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codeName="ThisWorkbook"/>
  <mc:AlternateContent xmlns:mc="http://schemas.openxmlformats.org/markup-compatibility/2006">
    <mc:Choice Requires="x15">
      <x15ac:absPath xmlns:x15ac="http://schemas.microsoft.com/office/spreadsheetml/2010/11/ac" url="/Users/uzairahmad/Downloads/"/>
    </mc:Choice>
  </mc:AlternateContent>
  <xr:revisionPtr revIDLastSave="0" documentId="8_{419F9939-A592-6F41-9487-C37F2392ADBC}" xr6:coauthVersionLast="47" xr6:coauthVersionMax="47" xr10:uidLastSave="{00000000-0000-0000-0000-000000000000}"/>
  <bookViews>
    <workbookView xWindow="0" yWindow="580" windowWidth="25600" windowHeight="14860" tabRatio="565" activeTab="1" xr2:uid="{00000000-000D-0000-FFFF-FFFF00000000}"/>
  </bookViews>
  <sheets>
    <sheet name="Chart1" sheetId="42" state="hidden" r:id="rId1"/>
    <sheet name="Cast In Situ Tracker" sheetId="38" r:id="rId2"/>
    <sheet name="BASE Locked " sheetId="16" state="hidden" r:id="rId3"/>
    <sheet name="Sheet1" sheetId="46" state="hidden" r:id="rId4"/>
    <sheet name="Pivot" sheetId="45" state="hidden" r:id="rId5"/>
    <sheet name="Summary" sheetId="39" r:id="rId6"/>
  </sheets>
  <definedNames>
    <definedName name="_xlnm._FilterDatabase" localSheetId="2" hidden="1">'BASE Locked '!$A$1:$E$1</definedName>
    <definedName name="_xlnm._FilterDatabase" localSheetId="1" hidden="1">'Cast In Situ Tracker'!$B$6:$V$8205</definedName>
  </definedNames>
  <calcPr calcId="191029"/>
  <pivotCaches>
    <pivotCache cacheId="5"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T8192" i="38" l="1"/>
  <c r="BT8193" i="38"/>
  <c r="BT8194" i="38"/>
  <c r="BT8195" i="38"/>
  <c r="BT8196" i="38"/>
  <c r="BT8197" i="38"/>
  <c r="BT8198" i="38"/>
  <c r="BT8199" i="38"/>
  <c r="BT8200" i="38"/>
  <c r="BT8201" i="38"/>
  <c r="BT8202" i="38"/>
  <c r="BT8203" i="38"/>
  <c r="BT8204" i="38"/>
  <c r="BT8205" i="38"/>
  <c r="BT8206" i="38"/>
  <c r="BT8207" i="38"/>
  <c r="BT8208" i="38"/>
  <c r="BT8209" i="38"/>
  <c r="BT8210" i="38"/>
  <c r="BT8211" i="38"/>
  <c r="BT8212" i="38"/>
  <c r="BT8213" i="38"/>
  <c r="BT8214" i="38"/>
  <c r="BT8215" i="38"/>
  <c r="BT8216" i="38"/>
  <c r="BT8217" i="38"/>
  <c r="BT8218" i="38"/>
  <c r="BT8219" i="38"/>
  <c r="BT8220" i="38"/>
  <c r="BT8221" i="38"/>
  <c r="BT8222" i="38"/>
  <c r="BT8223" i="38"/>
  <c r="BT8224" i="38"/>
  <c r="BT8225" i="38"/>
  <c r="BT8226" i="38"/>
  <c r="BT8227" i="38"/>
  <c r="BT8228" i="38"/>
  <c r="BT8229" i="38"/>
  <c r="BT8230" i="38"/>
  <c r="BT8231" i="38"/>
  <c r="BT8232" i="38"/>
  <c r="BT8233" i="38"/>
  <c r="BT8234" i="38"/>
  <c r="BT8235" i="38"/>
  <c r="BT8236" i="38"/>
  <c r="BT8237" i="38"/>
  <c r="BT8238" i="38"/>
  <c r="BT8239" i="38"/>
  <c r="BT8240" i="38"/>
  <c r="BT8241" i="38"/>
  <c r="BT8242" i="38"/>
  <c r="BT8243" i="38"/>
  <c r="BT8244" i="38"/>
  <c r="BT8245" i="38"/>
  <c r="BT8246" i="38"/>
  <c r="BT8247" i="38"/>
  <c r="BT8248" i="38"/>
  <c r="BT8249" i="38"/>
  <c r="BT8250" i="38"/>
  <c r="BT8251" i="38"/>
  <c r="BT8252" i="38"/>
  <c r="BT8253" i="38"/>
  <c r="BT8254" i="38"/>
  <c r="BT8255" i="38"/>
  <c r="BT8256" i="38"/>
  <c r="BT8257" i="38"/>
  <c r="AX8192" i="38"/>
  <c r="AX8193" i="38"/>
  <c r="AX8194" i="38"/>
  <c r="AX8195" i="38"/>
  <c r="AX8196" i="38"/>
  <c r="AX8197" i="38"/>
  <c r="AX8198" i="38"/>
  <c r="AX8199" i="38"/>
  <c r="AX8200" i="38"/>
  <c r="AX8201" i="38"/>
  <c r="AX8202" i="38"/>
  <c r="AX8203" i="38"/>
  <c r="AX8204" i="38"/>
  <c r="AX8205" i="38"/>
  <c r="AX8206" i="38"/>
  <c r="AX8207" i="38"/>
  <c r="AX8208" i="38"/>
  <c r="AX8209" i="38"/>
  <c r="AX8210" i="38"/>
  <c r="AX8211" i="38"/>
  <c r="AX8212" i="38"/>
  <c r="AX8213" i="38"/>
  <c r="AX8214" i="38"/>
  <c r="AX8215" i="38"/>
  <c r="AX8216" i="38"/>
  <c r="AX8217" i="38"/>
  <c r="AX8218" i="38"/>
  <c r="AX8219" i="38"/>
  <c r="AX8220" i="38"/>
  <c r="AX8221" i="38"/>
  <c r="AX8222" i="38"/>
  <c r="AX8223" i="38"/>
  <c r="AX8224" i="38"/>
  <c r="AX8225" i="38"/>
  <c r="AX8226" i="38"/>
  <c r="AX8227" i="38"/>
  <c r="AX8228" i="38"/>
  <c r="AX8229" i="38"/>
  <c r="AX8230" i="38"/>
  <c r="AX8231" i="38"/>
  <c r="AX8232" i="38"/>
  <c r="AX8233" i="38"/>
  <c r="AX8234" i="38"/>
  <c r="AX8235" i="38"/>
  <c r="AX8236" i="38"/>
  <c r="AX8237" i="38"/>
  <c r="AX8238" i="38"/>
  <c r="AX8239" i="38"/>
  <c r="AX8240" i="38"/>
  <c r="AX8241" i="38"/>
  <c r="AX8242" i="38"/>
  <c r="AX8243" i="38"/>
  <c r="AX8244" i="38"/>
  <c r="AX8245" i="38"/>
  <c r="AX8246" i="38"/>
  <c r="AX8247" i="38"/>
  <c r="AX8248" i="38"/>
  <c r="AX8249" i="38"/>
  <c r="AX8250" i="38"/>
  <c r="AX8251" i="38"/>
  <c r="AX8252" i="38"/>
  <c r="AX8253" i="38"/>
  <c r="AX8254" i="38"/>
  <c r="AX8255" i="38"/>
  <c r="AX8256" i="38"/>
  <c r="AX8257" i="38"/>
  <c r="I17" i="39"/>
  <c r="H17" i="39"/>
  <c r="G17" i="39"/>
  <c r="F17" i="39"/>
  <c r="G13" i="39"/>
  <c r="F13" i="39"/>
  <c r="I11" i="39"/>
  <c r="H11" i="39"/>
  <c r="G11" i="39"/>
  <c r="F11" i="39"/>
  <c r="BT7982" i="38"/>
  <c r="BT7983" i="38"/>
  <c r="BT7984" i="38"/>
  <c r="BT7985" i="38"/>
  <c r="BT7986" i="38"/>
  <c r="BT7987" i="38"/>
  <c r="BT7988" i="38"/>
  <c r="BT7989" i="38"/>
  <c r="BT7990" i="38"/>
  <c r="BT7991" i="38"/>
  <c r="BT7992" i="38"/>
  <c r="BT7993" i="38"/>
  <c r="BT7994" i="38"/>
  <c r="BT7995" i="38"/>
  <c r="BT7996" i="38"/>
  <c r="BT7997" i="38"/>
  <c r="BT7998" i="38"/>
  <c r="BT7999" i="38"/>
  <c r="BT8000" i="38"/>
  <c r="BT8001" i="38"/>
  <c r="BT8002" i="38"/>
  <c r="BT8003" i="38"/>
  <c r="BT8004" i="38"/>
  <c r="BT8005" i="38"/>
  <c r="BT8006" i="38"/>
  <c r="BT8007" i="38"/>
  <c r="BT8008" i="38"/>
  <c r="BT8009" i="38"/>
  <c r="BT8010" i="38"/>
  <c r="BT8011" i="38"/>
  <c r="BT8012" i="38"/>
  <c r="BT8013" i="38"/>
  <c r="BT8014" i="38"/>
  <c r="BT8015" i="38"/>
  <c r="BT8016" i="38"/>
  <c r="BT8017" i="38"/>
  <c r="BT8018" i="38"/>
  <c r="BT8019" i="38"/>
  <c r="BT8020" i="38"/>
  <c r="BT8021" i="38"/>
  <c r="BT8022" i="38"/>
  <c r="BT8023" i="38"/>
  <c r="BT8024" i="38"/>
  <c r="BT8025" i="38"/>
  <c r="BT8026" i="38"/>
  <c r="BT8027" i="38"/>
  <c r="BT8028" i="38"/>
  <c r="BT8029" i="38"/>
  <c r="BT8030" i="38"/>
  <c r="BT8031" i="38"/>
  <c r="BT8032" i="38"/>
  <c r="BT8033" i="38"/>
  <c r="BT8034" i="38"/>
  <c r="BT8035" i="38"/>
  <c r="BT8036" i="38"/>
  <c r="BT8037" i="38"/>
  <c r="BT8038" i="38"/>
  <c r="BT8039" i="38"/>
  <c r="BT8040" i="38"/>
  <c r="BT8041" i="38"/>
  <c r="BT8042" i="38"/>
  <c r="BT8043" i="38"/>
  <c r="BT8044" i="38"/>
  <c r="BT8045" i="38"/>
  <c r="BT8046" i="38"/>
  <c r="BT8047" i="38"/>
  <c r="BT8048" i="38"/>
  <c r="BT8049" i="38"/>
  <c r="BT8050" i="38"/>
  <c r="BT8051" i="38"/>
  <c r="BT8052" i="38"/>
  <c r="BT8053" i="38"/>
  <c r="BT8054" i="38"/>
  <c r="BT8055" i="38"/>
  <c r="BT8056" i="38"/>
  <c r="BT8057" i="38"/>
  <c r="BT8058" i="38"/>
  <c r="BT8059" i="38"/>
  <c r="BT8060" i="38"/>
  <c r="BT8061" i="38"/>
  <c r="BT8062" i="38"/>
  <c r="BT8063" i="38"/>
  <c r="BT8064" i="38"/>
  <c r="BT8065" i="38"/>
  <c r="BT8066" i="38"/>
  <c r="BT8067" i="38"/>
  <c r="BT8068" i="38"/>
  <c r="BT8069" i="38"/>
  <c r="BT8070" i="38"/>
  <c r="BT8071" i="38"/>
  <c r="BT8072" i="38"/>
  <c r="BT8073" i="38"/>
  <c r="BT8074" i="38"/>
  <c r="BT8075" i="38"/>
  <c r="BT8076" i="38"/>
  <c r="BT8077" i="38"/>
  <c r="BT8078" i="38"/>
  <c r="BT8079" i="38"/>
  <c r="BT8080" i="38"/>
  <c r="BT8081" i="38"/>
  <c r="BT8082" i="38"/>
  <c r="BT8083" i="38"/>
  <c r="BT8084" i="38"/>
  <c r="BT8085" i="38"/>
  <c r="BT8086" i="38"/>
  <c r="BT8087" i="38"/>
  <c r="BT8088" i="38"/>
  <c r="BT8089" i="38"/>
  <c r="BT8090" i="38"/>
  <c r="BT8091" i="38"/>
  <c r="BT8092" i="38"/>
  <c r="BT8093" i="38"/>
  <c r="BT8094" i="38"/>
  <c r="BT8095" i="38"/>
  <c r="BT8096" i="38"/>
  <c r="BT8097" i="38"/>
  <c r="BT8098" i="38"/>
  <c r="BT8099" i="38"/>
  <c r="BT8100" i="38"/>
  <c r="BT8101" i="38"/>
  <c r="BT8102" i="38"/>
  <c r="BT8103" i="38"/>
  <c r="BT8104" i="38"/>
  <c r="BT8105" i="38"/>
  <c r="BT8106" i="38"/>
  <c r="BT8107" i="38"/>
  <c r="BT8108" i="38"/>
  <c r="BT8109" i="38"/>
  <c r="BT8110" i="38"/>
  <c r="BT8111" i="38"/>
  <c r="BT8112" i="38"/>
  <c r="BT8113" i="38"/>
  <c r="BT8114" i="38"/>
  <c r="BT8115" i="38"/>
  <c r="BT8116" i="38"/>
  <c r="BT8117" i="38"/>
  <c r="BT8118" i="38"/>
  <c r="BT8119" i="38"/>
  <c r="BT8120" i="38"/>
  <c r="BT8121" i="38"/>
  <c r="BT8122" i="38"/>
  <c r="BT8123" i="38"/>
  <c r="BT8124" i="38"/>
  <c r="BT8125" i="38"/>
  <c r="BT8126" i="38"/>
  <c r="BT8127" i="38"/>
  <c r="BT8128" i="38"/>
  <c r="BT8129" i="38"/>
  <c r="BT8130" i="38"/>
  <c r="BT8131" i="38"/>
  <c r="BT8132" i="38"/>
  <c r="BT8133" i="38"/>
  <c r="BT8134" i="38"/>
  <c r="BT8135" i="38"/>
  <c r="BT8136" i="38"/>
  <c r="BT8137" i="38"/>
  <c r="BT8138" i="38"/>
  <c r="BT8139" i="38"/>
  <c r="BT8140" i="38"/>
  <c r="BT8141" i="38"/>
  <c r="BT8142" i="38"/>
  <c r="BT8143" i="38"/>
  <c r="BT8144" i="38"/>
  <c r="BT8145" i="38"/>
  <c r="BT8146" i="38"/>
  <c r="BT8147" i="38"/>
  <c r="BT8148" i="38"/>
  <c r="BT8149" i="38"/>
  <c r="BT8150" i="38"/>
  <c r="BT8151" i="38"/>
  <c r="BT8152" i="38"/>
  <c r="BT8153" i="38"/>
  <c r="BT8154" i="38"/>
  <c r="BT8155" i="38"/>
  <c r="BT8156" i="38"/>
  <c r="BT8157" i="38"/>
  <c r="BT8158" i="38"/>
  <c r="BT8159" i="38"/>
  <c r="BT8160" i="38"/>
  <c r="BT8161" i="38"/>
  <c r="BT8162" i="38"/>
  <c r="BT8163" i="38"/>
  <c r="BT8164" i="38"/>
  <c r="BT8165" i="38"/>
  <c r="BT8166" i="38"/>
  <c r="BT8167" i="38"/>
  <c r="BT8168" i="38"/>
  <c r="BT8169" i="38"/>
  <c r="BT8170" i="38"/>
  <c r="BT8171" i="38"/>
  <c r="BT8172" i="38"/>
  <c r="BT8173" i="38"/>
  <c r="BT8174" i="38"/>
  <c r="BT8175" i="38"/>
  <c r="BT8176" i="38"/>
  <c r="BT8177" i="38"/>
  <c r="BT8178" i="38"/>
  <c r="BT8179" i="38"/>
  <c r="BT8180" i="38"/>
  <c r="BT8181" i="38"/>
  <c r="BT8182" i="38"/>
  <c r="BT8183" i="38"/>
  <c r="BT8184" i="38"/>
  <c r="BT8185" i="38"/>
  <c r="BT8186" i="38"/>
  <c r="BT8187" i="38"/>
  <c r="BT8188" i="38"/>
  <c r="BT8189" i="38"/>
  <c r="BT8190" i="38"/>
  <c r="BT8191" i="38"/>
  <c r="AX8030" i="38"/>
  <c r="AX8031" i="38"/>
  <c r="AX8032" i="38"/>
  <c r="AX8033" i="38"/>
  <c r="AX8034" i="38"/>
  <c r="AX8035" i="38"/>
  <c r="AX8036" i="38"/>
  <c r="AX8037" i="38"/>
  <c r="AX8038" i="38"/>
  <c r="AX8039" i="38"/>
  <c r="AX8040" i="38"/>
  <c r="AX8041" i="38"/>
  <c r="AX8042" i="38"/>
  <c r="AX8043" i="38"/>
  <c r="AX8044" i="38"/>
  <c r="AX8045" i="38"/>
  <c r="AX8046" i="38"/>
  <c r="AX8047" i="38"/>
  <c r="AX8048" i="38"/>
  <c r="AX8049" i="38"/>
  <c r="AX8050" i="38"/>
  <c r="AX8051" i="38"/>
  <c r="AX8052" i="38"/>
  <c r="AX8053" i="38"/>
  <c r="AX8054" i="38"/>
  <c r="AX8055" i="38"/>
  <c r="AX8056" i="38"/>
  <c r="AX8057" i="38"/>
  <c r="AX8058" i="38"/>
  <c r="AX8059" i="38"/>
  <c r="AX8060" i="38"/>
  <c r="AX8061" i="38"/>
  <c r="AX8062" i="38"/>
  <c r="AX8063" i="38"/>
  <c r="AX8064" i="38"/>
  <c r="AX8065" i="38"/>
  <c r="AX8066" i="38"/>
  <c r="AX8067" i="38"/>
  <c r="AX8068" i="38"/>
  <c r="AX8069" i="38"/>
  <c r="AX8070" i="38"/>
  <c r="AX8071" i="38"/>
  <c r="AX8072" i="38"/>
  <c r="AX8073" i="38"/>
  <c r="AX8074" i="38"/>
  <c r="AX8075" i="38"/>
  <c r="AX8076" i="38"/>
  <c r="AX8077" i="38"/>
  <c r="AX8078" i="38"/>
  <c r="AX8079" i="38"/>
  <c r="AX8080" i="38"/>
  <c r="AX8081" i="38"/>
  <c r="AX8082" i="38"/>
  <c r="AX8083" i="38"/>
  <c r="AX8084" i="38"/>
  <c r="AX8085" i="38"/>
  <c r="AX8086" i="38"/>
  <c r="AX8087" i="38"/>
  <c r="AX8088" i="38"/>
  <c r="AX8089" i="38"/>
  <c r="AX8090" i="38"/>
  <c r="AX8091" i="38"/>
  <c r="AX8092" i="38"/>
  <c r="AX8093" i="38"/>
  <c r="AX8094" i="38"/>
  <c r="AX8095" i="38"/>
  <c r="AX8096" i="38"/>
  <c r="AX8097" i="38"/>
  <c r="AX8098" i="38"/>
  <c r="AX8099" i="38"/>
  <c r="AX8100" i="38"/>
  <c r="AX8101" i="38"/>
  <c r="AX8102" i="38"/>
  <c r="AX8103" i="38"/>
  <c r="AX8104" i="38"/>
  <c r="AX8105" i="38"/>
  <c r="AX8106" i="38"/>
  <c r="AX8107" i="38"/>
  <c r="AX8108" i="38"/>
  <c r="AX8109" i="38"/>
  <c r="AX8110" i="38"/>
  <c r="AX8111" i="38"/>
  <c r="AX8112" i="38"/>
  <c r="AX8113" i="38"/>
  <c r="AX8114" i="38"/>
  <c r="AX8115" i="38"/>
  <c r="AX8116" i="38"/>
  <c r="AX8117" i="38"/>
  <c r="AX8118" i="38"/>
  <c r="AX8119" i="38"/>
  <c r="AX8120" i="38"/>
  <c r="AX8121" i="38"/>
  <c r="AX8122" i="38"/>
  <c r="AX8123" i="38"/>
  <c r="AX8124" i="38"/>
  <c r="AX8125" i="38"/>
  <c r="AX8126" i="38"/>
  <c r="AX8127" i="38"/>
  <c r="AX8128" i="38"/>
  <c r="AX8129" i="38"/>
  <c r="AX8130" i="38"/>
  <c r="AX8131" i="38"/>
  <c r="AX8132" i="38"/>
  <c r="AX8133" i="38"/>
  <c r="AX8134" i="38"/>
  <c r="AX8135" i="38"/>
  <c r="AX8136" i="38"/>
  <c r="AX8137" i="38"/>
  <c r="AX8138" i="38"/>
  <c r="AX8139" i="38"/>
  <c r="AX8140" i="38"/>
  <c r="AX8141" i="38"/>
  <c r="AX8142" i="38"/>
  <c r="AX8143" i="38"/>
  <c r="AX8144" i="38"/>
  <c r="AX8145" i="38"/>
  <c r="AX8146" i="38"/>
  <c r="AX8147" i="38"/>
  <c r="AX8148" i="38"/>
  <c r="AX8149" i="38"/>
  <c r="AX8150" i="38"/>
  <c r="AX8151" i="38"/>
  <c r="AX8152" i="38"/>
  <c r="AX8153" i="38"/>
  <c r="AX8154" i="38"/>
  <c r="AX8155" i="38"/>
  <c r="AX8156" i="38"/>
  <c r="AX8157" i="38"/>
  <c r="AX8158" i="38"/>
  <c r="AX8159" i="38"/>
  <c r="AX8160" i="38"/>
  <c r="AX8161" i="38"/>
  <c r="AX8162" i="38"/>
  <c r="AX8163" i="38"/>
  <c r="AX8164" i="38"/>
  <c r="AX8165" i="38"/>
  <c r="AX8166" i="38"/>
  <c r="AX8167" i="38"/>
  <c r="AX8168" i="38"/>
  <c r="AX8169" i="38"/>
  <c r="AX8170" i="38"/>
  <c r="AX8171" i="38"/>
  <c r="AX8172" i="38"/>
  <c r="AX8173" i="38"/>
  <c r="AX8174" i="38"/>
  <c r="AX8175" i="38"/>
  <c r="AX8176" i="38"/>
  <c r="AX8177" i="38"/>
  <c r="AX8178" i="38"/>
  <c r="AX8179" i="38"/>
  <c r="AX8180" i="38"/>
  <c r="AX8181" i="38"/>
  <c r="AX8182" i="38"/>
  <c r="AX8183" i="38"/>
  <c r="AX8184" i="38"/>
  <c r="AX8185" i="38"/>
  <c r="AX8186" i="38"/>
  <c r="AX8187" i="38"/>
  <c r="AX8188" i="38"/>
  <c r="AX8189" i="38"/>
  <c r="AX8190" i="38"/>
  <c r="AX8191" i="38"/>
  <c r="BG7878" i="38"/>
  <c r="BG8014" i="38"/>
  <c r="AX8003" i="38"/>
  <c r="AX8004" i="38"/>
  <c r="AX8005" i="38"/>
  <c r="AX8006" i="38"/>
  <c r="AX8007" i="38"/>
  <c r="AX8008" i="38"/>
  <c r="AX8009" i="38"/>
  <c r="AX8010" i="38"/>
  <c r="AX8011" i="38"/>
  <c r="AX8012" i="38"/>
  <c r="AX8013" i="38"/>
  <c r="AX8014" i="38"/>
  <c r="AX8015" i="38"/>
  <c r="AX8016" i="38"/>
  <c r="AX8017" i="38"/>
  <c r="AX8018" i="38"/>
  <c r="AX8019" i="38"/>
  <c r="AX8020" i="38"/>
  <c r="AX8021" i="38"/>
  <c r="AX8022" i="38"/>
  <c r="AX8023" i="38"/>
  <c r="AX8024" i="38"/>
  <c r="AX8025" i="38"/>
  <c r="AX8026" i="38"/>
  <c r="AX8027" i="38"/>
  <c r="AX8028" i="38"/>
  <c r="AX8029" i="38"/>
  <c r="M17" i="39" l="1"/>
  <c r="AX7991" i="38"/>
  <c r="AX7992" i="38"/>
  <c r="AX7993" i="38"/>
  <c r="AX7994" i="38"/>
  <c r="AX7995" i="38"/>
  <c r="AX7996" i="38"/>
  <c r="AX7997" i="38"/>
  <c r="AX7998" i="38"/>
  <c r="AX7999" i="38"/>
  <c r="AX8000" i="38"/>
  <c r="AX8001" i="38"/>
  <c r="AX8002" i="38"/>
  <c r="AX7982" i="38" l="1"/>
  <c r="AX7983" i="38"/>
  <c r="AX7984" i="38"/>
  <c r="AX7985" i="38"/>
  <c r="AX7986" i="38"/>
  <c r="AX7987" i="38"/>
  <c r="AX7988" i="38"/>
  <c r="AX7989" i="38"/>
  <c r="AX7990" i="38"/>
  <c r="BT7977" i="38" l="1"/>
  <c r="BT7978" i="38"/>
  <c r="BT7979" i="38"/>
  <c r="BT7980" i="38"/>
  <c r="BT7981" i="38"/>
  <c r="AX7977" i="38"/>
  <c r="AX7978" i="38"/>
  <c r="AX7979" i="38"/>
  <c r="AX7980" i="38"/>
  <c r="AX7981" i="38"/>
  <c r="BT7958" i="38" l="1"/>
  <c r="BT7959" i="38"/>
  <c r="BT7960" i="38"/>
  <c r="BT7961" i="38"/>
  <c r="BT7962" i="38"/>
  <c r="BT7963" i="38"/>
  <c r="BT7964" i="38"/>
  <c r="BT7965" i="38"/>
  <c r="BT7966" i="38"/>
  <c r="BT7967" i="38"/>
  <c r="BT7968" i="38"/>
  <c r="BT7969" i="38"/>
  <c r="BT7970" i="38"/>
  <c r="BT7971" i="38"/>
  <c r="BT7972" i="38"/>
  <c r="BT7973" i="38"/>
  <c r="BT7974" i="38"/>
  <c r="BT7975" i="38"/>
  <c r="BT7976" i="38"/>
  <c r="AX7975" i="38"/>
  <c r="AX7976" i="38"/>
  <c r="AX7974" i="38" l="1"/>
  <c r="AX7958" i="38"/>
  <c r="AX7959" i="38"/>
  <c r="AX7960" i="38"/>
  <c r="AX7961" i="38"/>
  <c r="AX7962" i="38"/>
  <c r="AX7963" i="38"/>
  <c r="AX7964" i="38"/>
  <c r="AX7965" i="38"/>
  <c r="AX7966" i="38"/>
  <c r="AX7967" i="38"/>
  <c r="AX7968" i="38"/>
  <c r="AX7969" i="38"/>
  <c r="AX7970" i="38"/>
  <c r="AX7971" i="38"/>
  <c r="AX7972" i="38"/>
  <c r="AX7973" i="38"/>
  <c r="BT7882" i="38"/>
  <c r="BT7883" i="38"/>
  <c r="BT7884" i="38"/>
  <c r="BT7885" i="38"/>
  <c r="BT7886" i="38"/>
  <c r="BT7887" i="38"/>
  <c r="BT7888" i="38"/>
  <c r="BT7889" i="38"/>
  <c r="BT7890" i="38"/>
  <c r="BT7891" i="38"/>
  <c r="BT7892" i="38"/>
  <c r="BT7893" i="38"/>
  <c r="BT7894" i="38"/>
  <c r="BT7895" i="38"/>
  <c r="BT7896" i="38"/>
  <c r="BT7897" i="38"/>
  <c r="BT7898" i="38"/>
  <c r="BT7899" i="38"/>
  <c r="BT7900" i="38"/>
  <c r="BT7901" i="38"/>
  <c r="BT7902" i="38"/>
  <c r="BT7903" i="38"/>
  <c r="BT7904" i="38"/>
  <c r="BT7905" i="38"/>
  <c r="BT7906" i="38"/>
  <c r="BT7907" i="38"/>
  <c r="BT7908" i="38"/>
  <c r="BT7909" i="38"/>
  <c r="BT7910" i="38"/>
  <c r="BT7911" i="38"/>
  <c r="BT7912" i="38"/>
  <c r="BT7913" i="38"/>
  <c r="BT7914" i="38"/>
  <c r="BT7915" i="38"/>
  <c r="BT7916" i="38"/>
  <c r="BT7917" i="38"/>
  <c r="BT7918" i="38"/>
  <c r="BT7919" i="38"/>
  <c r="BT7920" i="38"/>
  <c r="BT7921" i="38"/>
  <c r="BT7922" i="38"/>
  <c r="BT7923" i="38"/>
  <c r="BT7924" i="38"/>
  <c r="BT7925" i="38"/>
  <c r="BT7926" i="38"/>
  <c r="BT7927" i="38"/>
  <c r="BT7928" i="38"/>
  <c r="BT7929" i="38"/>
  <c r="BT7930" i="38"/>
  <c r="BT7931" i="38"/>
  <c r="BT7932" i="38"/>
  <c r="BT7933" i="38"/>
  <c r="BT7934" i="38"/>
  <c r="BT7935" i="38"/>
  <c r="BT7936" i="38"/>
  <c r="BT7937" i="38"/>
  <c r="BT7938" i="38"/>
  <c r="BT7939" i="38"/>
  <c r="BT7940" i="38"/>
  <c r="BT7941" i="38"/>
  <c r="BT7942" i="38"/>
  <c r="BT7943" i="38"/>
  <c r="BT7944" i="38"/>
  <c r="BT7945" i="38"/>
  <c r="BT7946" i="38"/>
  <c r="BT7947" i="38"/>
  <c r="BT7948" i="38"/>
  <c r="BT7949" i="38"/>
  <c r="BT7950" i="38"/>
  <c r="BT7951" i="38"/>
  <c r="BT7952" i="38"/>
  <c r="BT7953" i="38"/>
  <c r="BT7954" i="38"/>
  <c r="BT7955" i="38"/>
  <c r="BT7956" i="38"/>
  <c r="BT7957" i="38"/>
  <c r="AX7882" i="38"/>
  <c r="AX7883" i="38"/>
  <c r="AX7884" i="38"/>
  <c r="AX7885" i="38"/>
  <c r="AX7886" i="38"/>
  <c r="AX7887" i="38"/>
  <c r="AX7888" i="38"/>
  <c r="AX7889" i="38"/>
  <c r="AX7890" i="38"/>
  <c r="AX7891" i="38"/>
  <c r="AX7892" i="38"/>
  <c r="AX7893" i="38"/>
  <c r="AX7894" i="38"/>
  <c r="AX7895" i="38"/>
  <c r="AX7896" i="38"/>
  <c r="AX7897" i="38"/>
  <c r="AX7898" i="38"/>
  <c r="AX7899" i="38"/>
  <c r="AX7900" i="38"/>
  <c r="AX7901" i="38"/>
  <c r="AX7902" i="38"/>
  <c r="AX7903" i="38"/>
  <c r="AX7904" i="38"/>
  <c r="AX7905" i="38"/>
  <c r="AX7906" i="38"/>
  <c r="AX7907" i="38"/>
  <c r="AX7908" i="38"/>
  <c r="AX7909" i="38"/>
  <c r="AX7910" i="38"/>
  <c r="AX7911" i="38"/>
  <c r="AX7912" i="38"/>
  <c r="AX7913" i="38"/>
  <c r="AX7914" i="38"/>
  <c r="AX7915" i="38"/>
  <c r="AX7916" i="38"/>
  <c r="AX7917" i="38"/>
  <c r="AX7918" i="38"/>
  <c r="AX7919" i="38"/>
  <c r="AX7920" i="38"/>
  <c r="AX7921" i="38"/>
  <c r="AX7922" i="38"/>
  <c r="AX7923" i="38"/>
  <c r="AX7924" i="38"/>
  <c r="AX7925" i="38"/>
  <c r="AX7926" i="38"/>
  <c r="AX7927" i="38"/>
  <c r="AX7928" i="38"/>
  <c r="AX7929" i="38"/>
  <c r="AX7930" i="38"/>
  <c r="AX7931" i="38"/>
  <c r="AX7932" i="38"/>
  <c r="AX7933" i="38"/>
  <c r="AX7934" i="38"/>
  <c r="AX7935" i="38"/>
  <c r="AX7936" i="38"/>
  <c r="AX7937" i="38"/>
  <c r="AX7938" i="38"/>
  <c r="AX7939" i="38"/>
  <c r="AX7940" i="38"/>
  <c r="AX7941" i="38"/>
  <c r="AX7942" i="38"/>
  <c r="AX7943" i="38"/>
  <c r="AX7944" i="38"/>
  <c r="AX7945" i="38"/>
  <c r="AX7946" i="38"/>
  <c r="AX7947" i="38"/>
  <c r="AX7948" i="38"/>
  <c r="AX7949" i="38"/>
  <c r="AX7950" i="38"/>
  <c r="AX7951" i="38"/>
  <c r="AX7952" i="38"/>
  <c r="AX7953" i="38"/>
  <c r="AX7954" i="38"/>
  <c r="AX7955" i="38"/>
  <c r="AX7956" i="38"/>
  <c r="AX7957" i="38"/>
  <c r="AV7836" i="38" l="1"/>
  <c r="AM7836" i="38"/>
  <c r="BT7793" i="38" l="1"/>
  <c r="BT7794" i="38"/>
  <c r="BT7795" i="38"/>
  <c r="BT7796" i="38"/>
  <c r="BT7797" i="38"/>
  <c r="BT7798" i="38"/>
  <c r="BT7799" i="38"/>
  <c r="BT7800" i="38"/>
  <c r="BT7801" i="38"/>
  <c r="BT7802" i="38"/>
  <c r="BT7803" i="38"/>
  <c r="BT7804" i="38"/>
  <c r="BT7805" i="38"/>
  <c r="BT7806" i="38"/>
  <c r="BT7807" i="38"/>
  <c r="BT7808" i="38"/>
  <c r="BT7809" i="38"/>
  <c r="BT7810" i="38"/>
  <c r="BT7811" i="38"/>
  <c r="BT7812" i="38"/>
  <c r="BT7813" i="38"/>
  <c r="BT7814" i="38"/>
  <c r="BT7815" i="38"/>
  <c r="BT7816" i="38"/>
  <c r="BT7817" i="38"/>
  <c r="BT7818" i="38"/>
  <c r="BT7819" i="38"/>
  <c r="BT7820" i="38"/>
  <c r="BT7821" i="38"/>
  <c r="BT7822" i="38"/>
  <c r="BT7823" i="38"/>
  <c r="BT7824" i="38"/>
  <c r="BT7825" i="38"/>
  <c r="BT7826" i="38"/>
  <c r="BT7827" i="38"/>
  <c r="BT7828" i="38"/>
  <c r="BT7829" i="38"/>
  <c r="BT7830" i="38"/>
  <c r="BT7831" i="38"/>
  <c r="BT7832" i="38"/>
  <c r="BT7833" i="38"/>
  <c r="BT7834" i="38"/>
  <c r="BT7835" i="38"/>
  <c r="BT7836" i="38"/>
  <c r="BT7837" i="38"/>
  <c r="BT7838" i="38"/>
  <c r="BT7839" i="38"/>
  <c r="BT7840" i="38"/>
  <c r="BT7841" i="38"/>
  <c r="BT7842" i="38"/>
  <c r="BT7843" i="38"/>
  <c r="BT7844" i="38"/>
  <c r="BT7845" i="38"/>
  <c r="BT7846" i="38"/>
  <c r="BT7847" i="38"/>
  <c r="BT7848" i="38"/>
  <c r="BT7849" i="38"/>
  <c r="BT7850" i="38"/>
  <c r="BT7851" i="38"/>
  <c r="BT7852" i="38"/>
  <c r="BT7853" i="38"/>
  <c r="BT7854" i="38"/>
  <c r="BT7855" i="38"/>
  <c r="BT7856" i="38"/>
  <c r="BT7857" i="38"/>
  <c r="BT7858" i="38"/>
  <c r="BT7859" i="38"/>
  <c r="BT7860" i="38"/>
  <c r="BT7861" i="38"/>
  <c r="BT7862" i="38"/>
  <c r="BT7863" i="38"/>
  <c r="BT7864" i="38"/>
  <c r="BT7865" i="38"/>
  <c r="BT7866" i="38"/>
  <c r="BT7867" i="38"/>
  <c r="BT7868" i="38"/>
  <c r="BT7869" i="38"/>
  <c r="BT7870" i="38"/>
  <c r="BT7871" i="38"/>
  <c r="BT7872" i="38"/>
  <c r="BT7873" i="38"/>
  <c r="BT7874" i="38"/>
  <c r="BT7875" i="38"/>
  <c r="BT7876" i="38"/>
  <c r="BT7877" i="38"/>
  <c r="BT7878" i="38"/>
  <c r="BT7879" i="38"/>
  <c r="BT7880" i="38"/>
  <c r="BT7881" i="38"/>
  <c r="AX7793" i="38"/>
  <c r="AX7794" i="38"/>
  <c r="AX7795" i="38"/>
  <c r="AX7796" i="38"/>
  <c r="AX7797" i="38"/>
  <c r="AX7798" i="38"/>
  <c r="AX7799" i="38"/>
  <c r="AX7800" i="38"/>
  <c r="AX7801" i="38"/>
  <c r="AX7802" i="38"/>
  <c r="AX7803" i="38"/>
  <c r="AX7804" i="38"/>
  <c r="AX7805" i="38"/>
  <c r="AX7806" i="38"/>
  <c r="AX7807" i="38"/>
  <c r="AX7808" i="38"/>
  <c r="AX7809" i="38"/>
  <c r="AX7810" i="38"/>
  <c r="AX7811" i="38"/>
  <c r="AX7812" i="38"/>
  <c r="AX7813" i="38"/>
  <c r="AX7814" i="38"/>
  <c r="AX7815" i="38"/>
  <c r="AX7816" i="38"/>
  <c r="AX7817" i="38"/>
  <c r="AX7818" i="38"/>
  <c r="AX7819" i="38"/>
  <c r="AX7820" i="38"/>
  <c r="AX7821" i="38"/>
  <c r="AX7822" i="38"/>
  <c r="AX7823" i="38"/>
  <c r="AX7824" i="38"/>
  <c r="AX7825" i="38"/>
  <c r="AX7826" i="38"/>
  <c r="AX7827" i="38"/>
  <c r="AX7828" i="38"/>
  <c r="AX7829" i="38"/>
  <c r="AX7830" i="38"/>
  <c r="AX7831" i="38"/>
  <c r="AX7832" i="38"/>
  <c r="AX7833" i="38"/>
  <c r="AX7834" i="38"/>
  <c r="AX7835" i="38"/>
  <c r="AX7836" i="38"/>
  <c r="AX7837" i="38"/>
  <c r="AX7838" i="38"/>
  <c r="AX7839" i="38"/>
  <c r="AX7840" i="38"/>
  <c r="AX7841" i="38"/>
  <c r="AX7842" i="38"/>
  <c r="AX7843" i="38"/>
  <c r="AX7844" i="38"/>
  <c r="AX7845" i="38"/>
  <c r="AX7846" i="38"/>
  <c r="AX7847" i="38"/>
  <c r="AX7848" i="38"/>
  <c r="AX7849" i="38"/>
  <c r="AX7850" i="38"/>
  <c r="AX7851" i="38"/>
  <c r="AX7852" i="38"/>
  <c r="AX7853" i="38"/>
  <c r="AX7854" i="38"/>
  <c r="AX7855" i="38"/>
  <c r="AX7856" i="38"/>
  <c r="AX7857" i="38"/>
  <c r="AX7858" i="38"/>
  <c r="AX7859" i="38"/>
  <c r="AX7860" i="38"/>
  <c r="AX7861" i="38"/>
  <c r="AX7862" i="38"/>
  <c r="AX7863" i="38"/>
  <c r="AX7864" i="38"/>
  <c r="AX7865" i="38"/>
  <c r="AX7866" i="38"/>
  <c r="AX7867" i="38"/>
  <c r="AX7868" i="38"/>
  <c r="AX7869" i="38"/>
  <c r="AX7870" i="38"/>
  <c r="AX7871" i="38"/>
  <c r="AX7872" i="38"/>
  <c r="AX7873" i="38"/>
  <c r="AX7874" i="38"/>
  <c r="AX7875" i="38"/>
  <c r="AX7876" i="38"/>
  <c r="AX7877" i="38"/>
  <c r="AX7878" i="38"/>
  <c r="AX7879" i="38"/>
  <c r="AX7880" i="38"/>
  <c r="AX7881" i="38"/>
  <c r="AM7761" i="38"/>
  <c r="AV7761" i="38"/>
  <c r="BG7761" i="38"/>
  <c r="BG7590" i="38"/>
  <c r="BT7631" i="38" l="1"/>
  <c r="BT7632" i="38"/>
  <c r="BT7633" i="38"/>
  <c r="BT7634" i="38"/>
  <c r="BT7635" i="38"/>
  <c r="BT7636" i="38"/>
  <c r="BT7637" i="38"/>
  <c r="BT7638" i="38"/>
  <c r="BT7639" i="38"/>
  <c r="BT7640" i="38"/>
  <c r="BT7641" i="38"/>
  <c r="BT7642" i="38"/>
  <c r="BT7643" i="38"/>
  <c r="BT7644" i="38"/>
  <c r="BT7645" i="38"/>
  <c r="BT7683" i="38"/>
  <c r="BT7684" i="38"/>
  <c r="BT7685" i="38"/>
  <c r="BT7686" i="38"/>
  <c r="BT7687" i="38"/>
  <c r="BT7688" i="38"/>
  <c r="BT7689" i="38"/>
  <c r="BT7690" i="38"/>
  <c r="BT7691" i="38"/>
  <c r="BT7692" i="38"/>
  <c r="BT7693" i="38"/>
  <c r="BT7694" i="38"/>
  <c r="BT7695" i="38"/>
  <c r="BT7696" i="38"/>
  <c r="BT7697" i="38"/>
  <c r="BT7698" i="38"/>
  <c r="BT7699" i="38"/>
  <c r="BT7700" i="38"/>
  <c r="BT7701" i="38"/>
  <c r="BT7702" i="38"/>
  <c r="BT7703" i="38"/>
  <c r="BT7704" i="38"/>
  <c r="BT7705" i="38"/>
  <c r="BT7706" i="38"/>
  <c r="BT7707" i="38"/>
  <c r="BT7708" i="38"/>
  <c r="BT7709" i="38"/>
  <c r="BT7710" i="38"/>
  <c r="BT7711" i="38"/>
  <c r="BT7712" i="38"/>
  <c r="BT7713" i="38"/>
  <c r="BT7714" i="38"/>
  <c r="BT7715" i="38"/>
  <c r="BT7716" i="38"/>
  <c r="BT7717" i="38"/>
  <c r="BT7718" i="38"/>
  <c r="BT7719" i="38"/>
  <c r="BT7720" i="38"/>
  <c r="BT7721" i="38"/>
  <c r="BT7722" i="38"/>
  <c r="BT7723" i="38"/>
  <c r="BT7724" i="38"/>
  <c r="BT7725" i="38"/>
  <c r="BT7726" i="38"/>
  <c r="BT7727" i="38"/>
  <c r="BT7728" i="38"/>
  <c r="BT7729" i="38"/>
  <c r="BT7730" i="38"/>
  <c r="BT7731" i="38"/>
  <c r="BT7732" i="38"/>
  <c r="BT7733" i="38"/>
  <c r="BT7734" i="38"/>
  <c r="BT7735" i="38"/>
  <c r="BT7736" i="38"/>
  <c r="BT7737" i="38"/>
  <c r="BT7738" i="38"/>
  <c r="BT7739" i="38"/>
  <c r="BT7740" i="38"/>
  <c r="BT7741" i="38"/>
  <c r="BT7742" i="38"/>
  <c r="BT7743" i="38"/>
  <c r="BT7744" i="38"/>
  <c r="BT7745" i="38"/>
  <c r="BT7746" i="38"/>
  <c r="BT7747" i="38"/>
  <c r="BT7748" i="38"/>
  <c r="BT7749" i="38"/>
  <c r="BT7750" i="38"/>
  <c r="BT7751" i="38"/>
  <c r="BT7752" i="38"/>
  <c r="BT7753" i="38"/>
  <c r="BT7754" i="38"/>
  <c r="BT7755" i="38"/>
  <c r="BT7756" i="38"/>
  <c r="BT7757" i="38"/>
  <c r="BT7758" i="38"/>
  <c r="BT7759" i="38"/>
  <c r="BT7760" i="38"/>
  <c r="BT7761" i="38"/>
  <c r="BT7762" i="38"/>
  <c r="BT7763" i="38"/>
  <c r="BT7764" i="38"/>
  <c r="BT7765" i="38"/>
  <c r="BT7766" i="38"/>
  <c r="BT7767" i="38"/>
  <c r="BT7768" i="38"/>
  <c r="BT7769" i="38"/>
  <c r="BT7770" i="38"/>
  <c r="BT7771" i="38"/>
  <c r="BT7772" i="38"/>
  <c r="BT7773" i="38"/>
  <c r="BT7774" i="38"/>
  <c r="BT7775" i="38"/>
  <c r="BT7776" i="38"/>
  <c r="BT7777" i="38"/>
  <c r="BT7778" i="38"/>
  <c r="BT7779" i="38"/>
  <c r="BT7780" i="38"/>
  <c r="BT7781" i="38"/>
  <c r="BT7782" i="38"/>
  <c r="BT7783" i="38"/>
  <c r="BT7784" i="38"/>
  <c r="BT7785" i="38"/>
  <c r="BT7786" i="38"/>
  <c r="BT7787" i="38"/>
  <c r="BT7788" i="38"/>
  <c r="BT7789" i="38"/>
  <c r="BT7790" i="38"/>
  <c r="BT7791" i="38"/>
  <c r="BT7792" i="38"/>
  <c r="AX7631" i="38"/>
  <c r="AX7632" i="38"/>
  <c r="AX7633" i="38"/>
  <c r="AX7634" i="38"/>
  <c r="AX7635" i="38"/>
  <c r="AX7636" i="38"/>
  <c r="AX7637" i="38"/>
  <c r="AX7638" i="38"/>
  <c r="AX7639" i="38"/>
  <c r="AX7640" i="38"/>
  <c r="AX7641" i="38"/>
  <c r="AX7642" i="38"/>
  <c r="AX7643" i="38"/>
  <c r="AX7644" i="38"/>
  <c r="AX7645" i="38"/>
  <c r="AX7683" i="38"/>
  <c r="AX7684" i="38"/>
  <c r="AX7685" i="38"/>
  <c r="AX7686" i="38"/>
  <c r="AX7687" i="38"/>
  <c r="AX7688" i="38"/>
  <c r="AX7689" i="38"/>
  <c r="AX7690" i="38"/>
  <c r="AX7691" i="38"/>
  <c r="AX7692" i="38"/>
  <c r="AX7693" i="38"/>
  <c r="AX7694" i="38"/>
  <c r="AX7695" i="38"/>
  <c r="AX7696" i="38"/>
  <c r="AX7697" i="38"/>
  <c r="AX7698" i="38"/>
  <c r="AX7699" i="38"/>
  <c r="AX7700" i="38"/>
  <c r="AX7701" i="38"/>
  <c r="AX7702" i="38"/>
  <c r="AX7703" i="38"/>
  <c r="AX7704" i="38"/>
  <c r="AX7705" i="38"/>
  <c r="AX7706" i="38"/>
  <c r="AX7707" i="38"/>
  <c r="AX7708" i="38"/>
  <c r="AX7709" i="38"/>
  <c r="AX7710" i="38"/>
  <c r="AX7711" i="38"/>
  <c r="AX7712" i="38"/>
  <c r="AX7713" i="38"/>
  <c r="AX7714" i="38"/>
  <c r="AX7715" i="38"/>
  <c r="AX7716" i="38"/>
  <c r="AX7717" i="38"/>
  <c r="AX7718" i="38"/>
  <c r="AX7719" i="38"/>
  <c r="AX7720" i="38"/>
  <c r="AX7721" i="38"/>
  <c r="AX7722" i="38"/>
  <c r="AX7723" i="38"/>
  <c r="AX7724" i="38"/>
  <c r="AX7725" i="38"/>
  <c r="AX7726" i="38"/>
  <c r="AX7727" i="38"/>
  <c r="AX7728" i="38"/>
  <c r="AX7729" i="38"/>
  <c r="AX7730" i="38"/>
  <c r="AX7731" i="38"/>
  <c r="AX7732" i="38"/>
  <c r="AX7733" i="38"/>
  <c r="AX7734" i="38"/>
  <c r="AX7735" i="38"/>
  <c r="AX7736" i="38"/>
  <c r="AX7737" i="38"/>
  <c r="AX7738" i="38"/>
  <c r="AX7739" i="38"/>
  <c r="AX7740" i="38"/>
  <c r="AX7741" i="38"/>
  <c r="AX7742" i="38"/>
  <c r="AX7743" i="38"/>
  <c r="AX7744" i="38"/>
  <c r="AX7745" i="38"/>
  <c r="AX7746" i="38"/>
  <c r="AX7747" i="38"/>
  <c r="AX7748" i="38"/>
  <c r="AX7749" i="38"/>
  <c r="AX7750" i="38"/>
  <c r="AX7751" i="38"/>
  <c r="AX7752" i="38"/>
  <c r="AX7753" i="38"/>
  <c r="AX7754" i="38"/>
  <c r="AX7755" i="38"/>
  <c r="AX7756" i="38"/>
  <c r="AX7757" i="38"/>
  <c r="AX7758" i="38"/>
  <c r="AX7759" i="38"/>
  <c r="AX7760" i="38"/>
  <c r="AX7761" i="38"/>
  <c r="AX7762" i="38"/>
  <c r="AX7763" i="38"/>
  <c r="AX7764" i="38"/>
  <c r="AX7765" i="38"/>
  <c r="AX7766" i="38"/>
  <c r="AX7767" i="38"/>
  <c r="AX7768" i="38"/>
  <c r="AX7769" i="38"/>
  <c r="AX7770" i="38"/>
  <c r="AX7771" i="38"/>
  <c r="AX7772" i="38"/>
  <c r="AX7773" i="38"/>
  <c r="AX7774" i="38"/>
  <c r="AX7775" i="38"/>
  <c r="AX7776" i="38"/>
  <c r="AX7777" i="38"/>
  <c r="AX7778" i="38"/>
  <c r="AX7779" i="38"/>
  <c r="AX7780" i="38"/>
  <c r="AX7781" i="38"/>
  <c r="AX7782" i="38"/>
  <c r="AX7783" i="38"/>
  <c r="AX7784" i="38"/>
  <c r="AX7785" i="38"/>
  <c r="AX7786" i="38"/>
  <c r="AX7787" i="38"/>
  <c r="AX7788" i="38"/>
  <c r="AX7789" i="38"/>
  <c r="AX7790" i="38"/>
  <c r="AX7791" i="38"/>
  <c r="AX7792" i="38"/>
  <c r="BG7529" i="38" l="1"/>
  <c r="BT7617" i="38" l="1"/>
  <c r="BT7618" i="38"/>
  <c r="BT7619" i="38"/>
  <c r="BT7620" i="38"/>
  <c r="BT7621" i="38"/>
  <c r="BT7622" i="38"/>
  <c r="BT7623" i="38"/>
  <c r="BT7624" i="38"/>
  <c r="BT7625" i="38"/>
  <c r="BT7626" i="38"/>
  <c r="BT7627" i="38"/>
  <c r="BT7628" i="38"/>
  <c r="BT7629" i="38"/>
  <c r="BT7630" i="38"/>
  <c r="AX7617" i="38" l="1"/>
  <c r="AX7618" i="38"/>
  <c r="AX7619" i="38"/>
  <c r="AX7620" i="38"/>
  <c r="AX7621" i="38"/>
  <c r="AX7622" i="38"/>
  <c r="AX7623" i="38"/>
  <c r="AX7624" i="38"/>
  <c r="AX7625" i="38"/>
  <c r="AX7626" i="38"/>
  <c r="AX7627" i="38"/>
  <c r="AX7628" i="38"/>
  <c r="AX7629" i="38"/>
  <c r="AX7630" i="38"/>
  <c r="BT7566" i="38" l="1"/>
  <c r="BT7573" i="38"/>
  <c r="BT7574" i="38"/>
  <c r="BT7575" i="38"/>
  <c r="BT7576" i="38"/>
  <c r="BT7577" i="38"/>
  <c r="BT7578" i="38"/>
  <c r="BT7579" i="38"/>
  <c r="BT7580" i="38"/>
  <c r="BT7581" i="38"/>
  <c r="BT7582" i="38"/>
  <c r="BT7583" i="38"/>
  <c r="BT7584" i="38"/>
  <c r="BT7585" i="38"/>
  <c r="BT7586" i="38"/>
  <c r="BT7587" i="38"/>
  <c r="BT7588" i="38"/>
  <c r="BT7589" i="38"/>
  <c r="BT7590" i="38"/>
  <c r="BT7591" i="38"/>
  <c r="BT7592" i="38"/>
  <c r="BT7593" i="38"/>
  <c r="BT7594" i="38"/>
  <c r="BT7595" i="38"/>
  <c r="BT7596" i="38"/>
  <c r="BT7597" i="38"/>
  <c r="BT7598" i="38"/>
  <c r="BT7599" i="38"/>
  <c r="BT7600" i="38"/>
  <c r="BT7601" i="38"/>
  <c r="BT7602" i="38"/>
  <c r="BT7603" i="38"/>
  <c r="BT7604" i="38"/>
  <c r="BT7605" i="38"/>
  <c r="BT7606" i="38"/>
  <c r="BT7607" i="38"/>
  <c r="BT7608" i="38"/>
  <c r="BT7609" i="38"/>
  <c r="BT7610" i="38"/>
  <c r="BT7611" i="38"/>
  <c r="BT7612" i="38"/>
  <c r="BT7613" i="38"/>
  <c r="BT7614" i="38"/>
  <c r="BT7615" i="38"/>
  <c r="BT7616" i="38"/>
  <c r="AX7566" i="38"/>
  <c r="AX7573" i="38"/>
  <c r="AX7574" i="38"/>
  <c r="AX7575" i="38"/>
  <c r="AX7576" i="38"/>
  <c r="AX7577" i="38"/>
  <c r="AX7578" i="38"/>
  <c r="AX7579" i="38"/>
  <c r="AX7580" i="38"/>
  <c r="AX7581" i="38"/>
  <c r="AX7582" i="38"/>
  <c r="AX7583" i="38"/>
  <c r="AX7584" i="38"/>
  <c r="AX7585" i="38"/>
  <c r="AX7586" i="38"/>
  <c r="AX7587" i="38"/>
  <c r="AX7588" i="38"/>
  <c r="AX7589" i="38"/>
  <c r="AX7590" i="38"/>
  <c r="AX7591" i="38"/>
  <c r="AX7592" i="38"/>
  <c r="AX7593" i="38"/>
  <c r="AX7594" i="38"/>
  <c r="AX7595" i="38"/>
  <c r="AX7596" i="38"/>
  <c r="AX7597" i="38"/>
  <c r="AX7598" i="38"/>
  <c r="AX7599" i="38"/>
  <c r="AX7600" i="38"/>
  <c r="AX7601" i="38"/>
  <c r="AX7602" i="38"/>
  <c r="AX7603" i="38"/>
  <c r="AX7604" i="38"/>
  <c r="AX7605" i="38"/>
  <c r="AX7606" i="38"/>
  <c r="AX7607" i="38"/>
  <c r="AX7608" i="38"/>
  <c r="AX7609" i="38"/>
  <c r="AX7610" i="38"/>
  <c r="AX7611" i="38"/>
  <c r="AX7612" i="38"/>
  <c r="AX7613" i="38"/>
  <c r="AX7614" i="38"/>
  <c r="AX7615" i="38"/>
  <c r="AX7616" i="38"/>
  <c r="BG7487" i="38" l="1"/>
  <c r="BT7562" i="38"/>
  <c r="BT7563" i="38"/>
  <c r="BT7564" i="38"/>
  <c r="BT7565" i="38"/>
  <c r="AX7562" i="38"/>
  <c r="AX7563" i="38"/>
  <c r="AX7564" i="38"/>
  <c r="AX7565" i="38"/>
  <c r="BT7508" i="38" l="1"/>
  <c r="BT7509" i="38"/>
  <c r="BT7510" i="38"/>
  <c r="BT7511" i="38"/>
  <c r="BT7512" i="38"/>
  <c r="BT7513" i="38"/>
  <c r="BT7514" i="38"/>
  <c r="BT7515" i="38"/>
  <c r="BT7516" i="38"/>
  <c r="BT7517" i="38"/>
  <c r="BT7518" i="38"/>
  <c r="BT7519" i="38"/>
  <c r="BT7520" i="38"/>
  <c r="BT7521" i="38"/>
  <c r="BT7522" i="38"/>
  <c r="BT7523" i="38"/>
  <c r="BT7524" i="38"/>
  <c r="BT7525" i="38"/>
  <c r="BT7526" i="38"/>
  <c r="BT7527" i="38"/>
  <c r="BT7528" i="38"/>
  <c r="BT7529" i="38"/>
  <c r="BT7530" i="38"/>
  <c r="BT7531" i="38"/>
  <c r="BT7532" i="38"/>
  <c r="BT7533" i="38"/>
  <c r="BT7534" i="38"/>
  <c r="BT7535" i="38"/>
  <c r="BT7536" i="38"/>
  <c r="BT7537" i="38"/>
  <c r="BT7538" i="38"/>
  <c r="BT7539" i="38"/>
  <c r="BT7540" i="38"/>
  <c r="BT7541" i="38"/>
  <c r="BT7542" i="38"/>
  <c r="BT7543" i="38"/>
  <c r="BT7544" i="38"/>
  <c r="BT7545" i="38"/>
  <c r="BT7546" i="38"/>
  <c r="BT7547" i="38"/>
  <c r="BT7548" i="38"/>
  <c r="BT7549" i="38"/>
  <c r="BT7550" i="38"/>
  <c r="BT7551" i="38"/>
  <c r="BT7552" i="38"/>
  <c r="BT7553" i="38"/>
  <c r="BT7554" i="38"/>
  <c r="BT7555" i="38"/>
  <c r="BT7556" i="38"/>
  <c r="BT7557" i="38"/>
  <c r="BT7558" i="38"/>
  <c r="BT7559" i="38"/>
  <c r="BT7560" i="38"/>
  <c r="BT7561" i="38"/>
  <c r="AX7508" i="38"/>
  <c r="AX7509" i="38"/>
  <c r="AX7510" i="38"/>
  <c r="AX7511" i="38"/>
  <c r="AX7512" i="38"/>
  <c r="AX7513" i="38"/>
  <c r="AX7514" i="38"/>
  <c r="AX7515" i="38"/>
  <c r="AX7516" i="38"/>
  <c r="AX7517" i="38"/>
  <c r="AX7518" i="38"/>
  <c r="AX7519" i="38"/>
  <c r="AX7520" i="38"/>
  <c r="AX7521" i="38"/>
  <c r="AX7522" i="38"/>
  <c r="AX7523" i="38"/>
  <c r="AX7524" i="38"/>
  <c r="AX7525" i="38"/>
  <c r="AX7526" i="38"/>
  <c r="AX7527" i="38"/>
  <c r="AX7528" i="38"/>
  <c r="AX7529" i="38"/>
  <c r="AX7530" i="38"/>
  <c r="AX7531" i="38"/>
  <c r="AX7532" i="38"/>
  <c r="AX7533" i="38"/>
  <c r="AX7534" i="38"/>
  <c r="AX7535" i="38"/>
  <c r="AX7536" i="38"/>
  <c r="AX7537" i="38"/>
  <c r="AX7538" i="38"/>
  <c r="AX7539" i="38"/>
  <c r="AX7540" i="38"/>
  <c r="AX7541" i="38"/>
  <c r="AX7542" i="38"/>
  <c r="AX7543" i="38"/>
  <c r="AX7544" i="38"/>
  <c r="AX7545" i="38"/>
  <c r="AX7546" i="38"/>
  <c r="AX7547" i="38"/>
  <c r="AX7548" i="38"/>
  <c r="AX7549" i="38"/>
  <c r="AX7550" i="38"/>
  <c r="AX7551" i="38"/>
  <c r="AX7552" i="38"/>
  <c r="AX7553" i="38"/>
  <c r="AX7554" i="38"/>
  <c r="AX7555" i="38"/>
  <c r="AX7556" i="38"/>
  <c r="AX7557" i="38"/>
  <c r="AX7558" i="38"/>
  <c r="AX7559" i="38"/>
  <c r="AX7560" i="38"/>
  <c r="AX7561" i="38"/>
  <c r="AV7447" i="38"/>
  <c r="AM7402" i="38" l="1"/>
  <c r="AM7403" i="38"/>
  <c r="AM7404" i="38"/>
  <c r="AM7405" i="38"/>
  <c r="AM7406" i="38"/>
  <c r="AM7407" i="38"/>
  <c r="AM7408" i="38"/>
  <c r="AM7409" i="38"/>
  <c r="AM7410" i="38"/>
  <c r="AM7411" i="38"/>
  <c r="AM7412" i="38"/>
  <c r="AM7413" i="38"/>
  <c r="AM7414" i="38"/>
  <c r="AM7415" i="38"/>
  <c r="AM7416" i="38"/>
  <c r="AM7417" i="38"/>
  <c r="AM7418" i="38"/>
  <c r="AM7419" i="38"/>
  <c r="AM7420" i="38"/>
  <c r="AM7421" i="38"/>
  <c r="AM7422" i="38"/>
  <c r="AM7423" i="38"/>
  <c r="AM7424" i="38"/>
  <c r="AM7425" i="38"/>
  <c r="AM7426" i="38"/>
  <c r="AM7427" i="38"/>
  <c r="AM7428" i="38"/>
  <c r="AM7429" i="38"/>
  <c r="AM7430" i="38"/>
  <c r="AM7431" i="38"/>
  <c r="AM7432" i="38"/>
  <c r="AM7433" i="38"/>
  <c r="AM7434" i="38"/>
  <c r="AM7435" i="38"/>
  <c r="AM7436" i="38"/>
  <c r="AM7437" i="38"/>
  <c r="AM7438" i="38"/>
  <c r="AM7439" i="38"/>
  <c r="AM7440" i="38"/>
  <c r="AM7441" i="38"/>
  <c r="AM7442" i="38"/>
  <c r="AM7443" i="38"/>
  <c r="AM7444" i="38"/>
  <c r="AM7445" i="38"/>
  <c r="AM7446" i="38"/>
  <c r="AM7447" i="38"/>
  <c r="AM7448" i="38"/>
  <c r="AM7449" i="38"/>
  <c r="AM7450" i="38"/>
  <c r="AM7451" i="38"/>
  <c r="AM7452" i="38"/>
  <c r="AM7453" i="38"/>
  <c r="AM7454" i="38"/>
  <c r="AM7455" i="38"/>
  <c r="AM7456" i="38"/>
  <c r="AM7457" i="38"/>
  <c r="AM7458" i="38"/>
  <c r="AM7459" i="38"/>
  <c r="AM7460" i="38"/>
  <c r="AM7461" i="38"/>
  <c r="AM7462" i="38"/>
  <c r="AM7463" i="38"/>
  <c r="AM7464" i="38"/>
  <c r="AM7465" i="38"/>
  <c r="AM7466" i="38"/>
  <c r="AM7467" i="38"/>
  <c r="AM7468" i="38"/>
  <c r="AM7469" i="38"/>
  <c r="AM7470" i="38"/>
  <c r="AM7471" i="38"/>
  <c r="AM7472" i="38"/>
  <c r="AM7473" i="38"/>
  <c r="AM7474" i="38"/>
  <c r="AM7475" i="38"/>
  <c r="AM7476" i="38"/>
  <c r="BT7499" i="38"/>
  <c r="BT7500" i="38"/>
  <c r="BT7501" i="38"/>
  <c r="BT7502" i="38"/>
  <c r="BT7503" i="38"/>
  <c r="BT7504" i="38"/>
  <c r="BT7505" i="38"/>
  <c r="BT7506" i="38"/>
  <c r="BT7507" i="38"/>
  <c r="AX7499" i="38"/>
  <c r="AX7500" i="38"/>
  <c r="AX7501" i="38"/>
  <c r="AX7502" i="38"/>
  <c r="AX7503" i="38"/>
  <c r="AX7504" i="38"/>
  <c r="AX7505" i="38"/>
  <c r="AX7506" i="38"/>
  <c r="AX7507" i="38"/>
  <c r="BT7487" i="38" l="1"/>
  <c r="BT7488" i="38"/>
  <c r="BT7489" i="38"/>
  <c r="BT7490" i="38"/>
  <c r="BT7491" i="38"/>
  <c r="BT7492" i="38"/>
  <c r="BT7493" i="38"/>
  <c r="BT7494" i="38"/>
  <c r="BT7495" i="38"/>
  <c r="BT7496" i="38"/>
  <c r="BT7497" i="38"/>
  <c r="BT7498" i="38"/>
  <c r="AX7487" i="38"/>
  <c r="AX7488" i="38"/>
  <c r="AX7489" i="38"/>
  <c r="AX7490" i="38"/>
  <c r="AX7491" i="38"/>
  <c r="AX7492" i="38"/>
  <c r="AX7493" i="38"/>
  <c r="AX7494" i="38"/>
  <c r="AX7495" i="38"/>
  <c r="AX7496" i="38"/>
  <c r="AX7497" i="38"/>
  <c r="AX7498" i="38"/>
  <c r="BT7482" i="38"/>
  <c r="BT7483" i="38"/>
  <c r="BT7484" i="38"/>
  <c r="AX7482" i="38"/>
  <c r="AX7483" i="38"/>
  <c r="AX7484" i="38"/>
  <c r="AM7401" i="38" l="1"/>
  <c r="AV7401" i="38"/>
  <c r="AM7389" i="38"/>
  <c r="AV7389" i="38"/>
  <c r="BG7389" i="38"/>
  <c r="BT7480" i="38"/>
  <c r="BT7481" i="38"/>
  <c r="AX7480" i="38"/>
  <c r="AX7481" i="38"/>
  <c r="BT7444" i="38"/>
  <c r="BT7445" i="38"/>
  <c r="BT7446" i="38"/>
  <c r="BT7447" i="38"/>
  <c r="BT7448" i="38"/>
  <c r="BT7449" i="38"/>
  <c r="BT7450" i="38"/>
  <c r="BT7451" i="38"/>
  <c r="BT7452" i="38"/>
  <c r="BT7453" i="38"/>
  <c r="BT7454" i="38"/>
  <c r="BT7455" i="38"/>
  <c r="BT7456" i="38"/>
  <c r="BT7457" i="38"/>
  <c r="BT7458" i="38"/>
  <c r="BT7459" i="38"/>
  <c r="BT7460" i="38"/>
  <c r="BT7461" i="38"/>
  <c r="BT7462" i="38"/>
  <c r="BT7463" i="38"/>
  <c r="BT7464" i="38"/>
  <c r="BT7465" i="38"/>
  <c r="BT7466" i="38"/>
  <c r="BT7467" i="38"/>
  <c r="BT7468" i="38"/>
  <c r="BT7469" i="38"/>
  <c r="BT7470" i="38"/>
  <c r="BT7471" i="38"/>
  <c r="BT7472" i="38"/>
  <c r="BT7473" i="38"/>
  <c r="BT7474" i="38"/>
  <c r="BT7475" i="38"/>
  <c r="BT7476" i="38"/>
  <c r="BT7477" i="38"/>
  <c r="BT7478" i="38"/>
  <c r="BT7479" i="38"/>
  <c r="AX7444" i="38"/>
  <c r="AX7445" i="38"/>
  <c r="AX7446" i="38"/>
  <c r="AX7447" i="38"/>
  <c r="AX7448" i="38"/>
  <c r="AX7449" i="38"/>
  <c r="AX7450" i="38"/>
  <c r="AX7451" i="38"/>
  <c r="AX7452" i="38"/>
  <c r="AX7453" i="38"/>
  <c r="AX7454" i="38"/>
  <c r="AX7455" i="38"/>
  <c r="AX7456" i="38"/>
  <c r="AX7457" i="38"/>
  <c r="AX7458" i="38"/>
  <c r="AX7459" i="38"/>
  <c r="AX7460" i="38"/>
  <c r="AX7461" i="38"/>
  <c r="AX7462" i="38"/>
  <c r="AX7463" i="38"/>
  <c r="AX7464" i="38"/>
  <c r="AX7465" i="38"/>
  <c r="AX7466" i="38"/>
  <c r="AX7467" i="38"/>
  <c r="AX7468" i="38"/>
  <c r="AX7469" i="38"/>
  <c r="AX7470" i="38"/>
  <c r="AX7471" i="38"/>
  <c r="AX7472" i="38"/>
  <c r="AX7473" i="38"/>
  <c r="AX7474" i="38"/>
  <c r="AX7475" i="38"/>
  <c r="AX7476" i="38"/>
  <c r="AX7477" i="38"/>
  <c r="AX7478" i="38"/>
  <c r="AX7479" i="38"/>
  <c r="BT7433" i="38" l="1"/>
  <c r="BT7434" i="38"/>
  <c r="BT7435" i="38"/>
  <c r="BT7436" i="38"/>
  <c r="BT7437" i="38"/>
  <c r="BT7438" i="38"/>
  <c r="BT7439" i="38"/>
  <c r="BT7440" i="38"/>
  <c r="BT7441" i="38"/>
  <c r="BT7442" i="38"/>
  <c r="BT7443" i="38"/>
  <c r="AX7433" i="38"/>
  <c r="AX7434" i="38"/>
  <c r="AX7435" i="38"/>
  <c r="AX7436" i="38"/>
  <c r="AX7437" i="38"/>
  <c r="AX7438" i="38"/>
  <c r="AX7439" i="38"/>
  <c r="AX7440" i="38"/>
  <c r="AX7441" i="38"/>
  <c r="AX7442" i="38"/>
  <c r="AX7443" i="38"/>
  <c r="BT7417" i="38" l="1"/>
  <c r="BT7418" i="38"/>
  <c r="BT7419" i="38"/>
  <c r="BT7420" i="38"/>
  <c r="BT7421" i="38"/>
  <c r="BT7422" i="38"/>
  <c r="BT7423" i="38"/>
  <c r="BT7424" i="38"/>
  <c r="BT7425" i="38"/>
  <c r="BT7426" i="38"/>
  <c r="BT7427" i="38"/>
  <c r="BT7428" i="38"/>
  <c r="BT7429" i="38"/>
  <c r="BT7430" i="38"/>
  <c r="BT7431" i="38"/>
  <c r="BT7432" i="38"/>
  <c r="AX7417" i="38"/>
  <c r="AX7418" i="38"/>
  <c r="AX7419" i="38"/>
  <c r="AX7420" i="38"/>
  <c r="AX7421" i="38"/>
  <c r="AX7422" i="38"/>
  <c r="AX7423" i="38"/>
  <c r="AX7424" i="38"/>
  <c r="AX7425" i="38"/>
  <c r="AX7426" i="38"/>
  <c r="AX7427" i="38"/>
  <c r="AX7428" i="38"/>
  <c r="AX7429" i="38"/>
  <c r="AX7430" i="38"/>
  <c r="AX7431" i="38"/>
  <c r="AX7432" i="38"/>
  <c r="BT7401" i="38" l="1"/>
  <c r="BT7402" i="38"/>
  <c r="BT7403" i="38"/>
  <c r="BT7404" i="38"/>
  <c r="BT7405" i="38"/>
  <c r="BT7406" i="38"/>
  <c r="BT7407" i="38"/>
  <c r="BT7408" i="38"/>
  <c r="BT7409" i="38"/>
  <c r="BT7410" i="38"/>
  <c r="BT7411" i="38"/>
  <c r="BT7412" i="38"/>
  <c r="BT7413" i="38"/>
  <c r="BT7414" i="38"/>
  <c r="BT7415" i="38"/>
  <c r="BT7416" i="38"/>
  <c r="AX7401" i="38"/>
  <c r="AX7402" i="38"/>
  <c r="AX7403" i="38"/>
  <c r="AX7404" i="38"/>
  <c r="AX7405" i="38"/>
  <c r="AX7406" i="38"/>
  <c r="AX7407" i="38"/>
  <c r="AX7408" i="38"/>
  <c r="AX7409" i="38"/>
  <c r="AX7410" i="38"/>
  <c r="AX7411" i="38"/>
  <c r="AX7412" i="38"/>
  <c r="AX7413" i="38"/>
  <c r="AX7414" i="38"/>
  <c r="AX7415" i="38"/>
  <c r="AX7416" i="38"/>
  <c r="BT7362" i="38" l="1"/>
  <c r="BT7363" i="38"/>
  <c r="BT7364" i="38"/>
  <c r="BT7365" i="38"/>
  <c r="BT7366" i="38"/>
  <c r="BT7367" i="38"/>
  <c r="BT7368" i="38"/>
  <c r="BT7369" i="38"/>
  <c r="BT7370" i="38"/>
  <c r="BT7371" i="38"/>
  <c r="BT7373" i="38"/>
  <c r="BT7374" i="38"/>
  <c r="BT7375" i="38"/>
  <c r="BT7376" i="38"/>
  <c r="BT7377" i="38"/>
  <c r="BT7378" i="38"/>
  <c r="BT7379" i="38"/>
  <c r="BT7380" i="38"/>
  <c r="BT7381" i="38"/>
  <c r="BT7382" i="38"/>
  <c r="BT7383" i="38"/>
  <c r="BT7384" i="38"/>
  <c r="BT7385" i="38"/>
  <c r="BT7386" i="38"/>
  <c r="BT7387" i="38"/>
  <c r="BT7388" i="38"/>
  <c r="BT7389" i="38"/>
  <c r="BT7390" i="38"/>
  <c r="BT7391" i="38"/>
  <c r="BT7392" i="38"/>
  <c r="BT7393" i="38"/>
  <c r="BT7394" i="38"/>
  <c r="BT7395" i="38"/>
  <c r="BT7396" i="38"/>
  <c r="BT7397" i="38"/>
  <c r="BT7398" i="38"/>
  <c r="BT7399" i="38"/>
  <c r="BT7400" i="38"/>
  <c r="AX7362" i="38"/>
  <c r="AX7363" i="38"/>
  <c r="AX7364" i="38"/>
  <c r="AX7365" i="38"/>
  <c r="AX7366" i="38"/>
  <c r="AX7367" i="38"/>
  <c r="AX7368" i="38"/>
  <c r="AX7369" i="38"/>
  <c r="AX7370" i="38"/>
  <c r="AX7371" i="38"/>
  <c r="AX7373" i="38"/>
  <c r="AX7374" i="38"/>
  <c r="AX7375" i="38"/>
  <c r="AX7376" i="38"/>
  <c r="AX7377" i="38"/>
  <c r="AX7378" i="38"/>
  <c r="AX7379" i="38"/>
  <c r="AX7380" i="38"/>
  <c r="AX7381" i="38"/>
  <c r="AX7382" i="38"/>
  <c r="AX7383" i="38"/>
  <c r="AX7384" i="38"/>
  <c r="AX7385" i="38"/>
  <c r="AX7386" i="38"/>
  <c r="AX7387" i="38"/>
  <c r="AX7388" i="38"/>
  <c r="AX7389" i="38"/>
  <c r="AX7390" i="38"/>
  <c r="AX7391" i="38"/>
  <c r="AX7392" i="38"/>
  <c r="AX7393" i="38"/>
  <c r="AX7394" i="38"/>
  <c r="AX7395" i="38"/>
  <c r="AX7396" i="38"/>
  <c r="AX7397" i="38"/>
  <c r="AX7398" i="38"/>
  <c r="AX7399" i="38"/>
  <c r="AX7400" i="38"/>
  <c r="BG7278" i="38" l="1"/>
  <c r="BG7180" i="38"/>
  <c r="BT7338" i="38"/>
  <c r="BT7339" i="38"/>
  <c r="BT7340" i="38"/>
  <c r="BT7341" i="38"/>
  <c r="BT7342" i="38"/>
  <c r="BT7343" i="38"/>
  <c r="BT7344" i="38"/>
  <c r="BT7345" i="38"/>
  <c r="BT7346" i="38"/>
  <c r="BT7347" i="38"/>
  <c r="BT7348" i="38"/>
  <c r="BT7349" i="38"/>
  <c r="BT7350" i="38"/>
  <c r="BT7351" i="38"/>
  <c r="BT7352" i="38"/>
  <c r="BT7353" i="38"/>
  <c r="BT7354" i="38"/>
  <c r="BT7355" i="38"/>
  <c r="BT7356" i="38"/>
  <c r="BT7357" i="38"/>
  <c r="BT7358" i="38"/>
  <c r="BT7359" i="38"/>
  <c r="BT7360" i="38"/>
  <c r="AX7356" i="38"/>
  <c r="AX7357" i="38"/>
  <c r="AX7358" i="38"/>
  <c r="AX7359" i="38"/>
  <c r="AX7360" i="38"/>
  <c r="AX7338" i="38"/>
  <c r="AX7339" i="38"/>
  <c r="AX7340" i="38"/>
  <c r="AX7341" i="38"/>
  <c r="AX7342" i="38"/>
  <c r="AX7343" i="38"/>
  <c r="AX7344" i="38"/>
  <c r="AX7345" i="38"/>
  <c r="AX7346" i="38"/>
  <c r="AX7347" i="38"/>
  <c r="AX7348" i="38"/>
  <c r="AX7349" i="38"/>
  <c r="AX7350" i="38"/>
  <c r="AX7351" i="38"/>
  <c r="AX7352" i="38"/>
  <c r="AX7353" i="38"/>
  <c r="AX7354" i="38"/>
  <c r="AX7355" i="38"/>
  <c r="BT7334" i="38" l="1"/>
  <c r="BT7335" i="38"/>
  <c r="BT7336" i="38"/>
  <c r="BT7337" i="38"/>
  <c r="AX7335" i="38" l="1"/>
  <c r="AX7336" i="38"/>
  <c r="AX7337" i="38"/>
  <c r="BT6226" i="38"/>
  <c r="BT6227" i="38"/>
  <c r="BT6228" i="38"/>
  <c r="BT6229" i="38"/>
  <c r="BT6230" i="38"/>
  <c r="CC6226" i="38"/>
  <c r="BG6226" i="38"/>
  <c r="CC6221" i="38"/>
  <c r="BG6221" i="38"/>
  <c r="CC6340" i="38"/>
  <c r="BG6340" i="38"/>
  <c r="BT7327" i="38" l="1"/>
  <c r="BT7328" i="38"/>
  <c r="BT7329" i="38"/>
  <c r="BT7330" i="38"/>
  <c r="BT7331" i="38"/>
  <c r="BT7332" i="38"/>
  <c r="BT7333" i="38"/>
  <c r="AX7333" i="38"/>
  <c r="AX7334" i="38"/>
  <c r="AX7327" i="38"/>
  <c r="AX7328" i="38"/>
  <c r="AX7329" i="38"/>
  <c r="AX7330" i="38"/>
  <c r="AX7331" i="38"/>
  <c r="AX7332" i="38"/>
  <c r="AX6003" i="38" l="1"/>
  <c r="BT6003" i="38"/>
  <c r="AX6002" i="38"/>
  <c r="BT6002" i="38"/>
  <c r="CC6186" i="38"/>
  <c r="AX6191" i="38"/>
  <c r="AX6192" i="38"/>
  <c r="AX6193" i="38"/>
  <c r="AX6194" i="38"/>
  <c r="BG6191" i="38"/>
  <c r="CC6292" i="38"/>
  <c r="BG6292" i="38"/>
  <c r="CC6334" i="38"/>
  <c r="BG6334" i="38"/>
  <c r="CC6511" i="38"/>
  <c r="BG6511" i="38"/>
  <c r="CC6493" i="38"/>
  <c r="BG6493" i="38"/>
  <c r="CC6496" i="38"/>
  <c r="BG6496" i="38"/>
  <c r="CC6515" i="38"/>
  <c r="BG6515" i="38"/>
  <c r="CC6509" i="38"/>
  <c r="BG6509" i="38"/>
  <c r="CC6508" i="38"/>
  <c r="BG6508" i="38"/>
  <c r="CC6547" i="38"/>
  <c r="BG6547" i="38"/>
  <c r="CC6519" i="38"/>
  <c r="BG6519" i="38"/>
  <c r="BG6517" i="38"/>
  <c r="CC6517" i="38"/>
  <c r="CC6371" i="38"/>
  <c r="BG6371" i="38"/>
  <c r="BT7321" i="38" l="1"/>
  <c r="BT7322" i="38"/>
  <c r="BT7323" i="38"/>
  <c r="BT7324" i="38"/>
  <c r="BT7325" i="38"/>
  <c r="BT7326" i="38"/>
  <c r="AX7321" i="38"/>
  <c r="AX7322" i="38"/>
  <c r="AX7323" i="38"/>
  <c r="AX7324" i="38"/>
  <c r="AX7325" i="38"/>
  <c r="AX7326" i="38"/>
  <c r="BT7310" i="38"/>
  <c r="BT7311" i="38"/>
  <c r="BT7312" i="38"/>
  <c r="BT7313" i="38"/>
  <c r="BT7314" i="38"/>
  <c r="BT7315" i="38"/>
  <c r="BT7316" i="38"/>
  <c r="BT7317" i="38"/>
  <c r="BT7318" i="38"/>
  <c r="BT7319" i="38"/>
  <c r="BT7320" i="38"/>
  <c r="AX7318" i="38"/>
  <c r="AX7319" i="38"/>
  <c r="AX7320" i="38"/>
  <c r="AX7310" i="38"/>
  <c r="AX7311" i="38"/>
  <c r="AX7312" i="38"/>
  <c r="AX7313" i="38"/>
  <c r="AX7314" i="38"/>
  <c r="AX7315" i="38"/>
  <c r="AX7316" i="38"/>
  <c r="AX7317" i="38"/>
  <c r="CC6450" i="38"/>
  <c r="BG6450" i="38"/>
  <c r="AX6267" i="38"/>
  <c r="AX6268" i="38"/>
  <c r="AX6269" i="38"/>
  <c r="AX6226" i="38"/>
  <c r="AX6227" i="38"/>
  <c r="AX6228" i="38"/>
  <c r="AX6229" i="38"/>
  <c r="AX6230" i="38"/>
  <c r="AX6141" i="38"/>
  <c r="BT7278" i="38" l="1"/>
  <c r="BT7279" i="38"/>
  <c r="BT7280" i="38"/>
  <c r="BT7281" i="38"/>
  <c r="BT7282" i="38"/>
  <c r="BT7283" i="38"/>
  <c r="BT7284" i="38"/>
  <c r="BT7285" i="38"/>
  <c r="BT7286" i="38"/>
  <c r="BT7287" i="38"/>
  <c r="BT7288" i="38"/>
  <c r="BT7289" i="38"/>
  <c r="BT7290" i="38"/>
  <c r="BT7291" i="38"/>
  <c r="BT7292" i="38"/>
  <c r="BT7293" i="38"/>
  <c r="BT7294" i="38"/>
  <c r="BT7295" i="38"/>
  <c r="BT7296" i="38"/>
  <c r="BT7297" i="38"/>
  <c r="BT7298" i="38"/>
  <c r="BT7299" i="38"/>
  <c r="BT7300" i="38"/>
  <c r="BT7301" i="38"/>
  <c r="BT7302" i="38"/>
  <c r="BT7303" i="38"/>
  <c r="BT7304" i="38"/>
  <c r="BT7305" i="38"/>
  <c r="BT7306" i="38"/>
  <c r="BT7307" i="38"/>
  <c r="BT7308" i="38"/>
  <c r="BT7309" i="38"/>
  <c r="AX7278" i="38"/>
  <c r="AX7279" i="38"/>
  <c r="AX7280" i="38"/>
  <c r="AX7281" i="38"/>
  <c r="AX7282" i="38"/>
  <c r="AX7283" i="38"/>
  <c r="AX7284" i="38"/>
  <c r="AX7285" i="38"/>
  <c r="AX7286" i="38"/>
  <c r="AX7287" i="38"/>
  <c r="AX7288" i="38"/>
  <c r="AX7289" i="38"/>
  <c r="AX7290" i="38"/>
  <c r="AX7291" i="38"/>
  <c r="AX7292" i="38"/>
  <c r="AX7293" i="38"/>
  <c r="AX7294" i="38"/>
  <c r="AX7295" i="38"/>
  <c r="AX7296" i="38"/>
  <c r="AX7297" i="38"/>
  <c r="AX7298" i="38"/>
  <c r="AX7299" i="38"/>
  <c r="AX7300" i="38"/>
  <c r="AX7301" i="38"/>
  <c r="AX7302" i="38"/>
  <c r="AX7303" i="38"/>
  <c r="AX7304" i="38"/>
  <c r="AX7305" i="38"/>
  <c r="AX7306" i="38"/>
  <c r="AX7307" i="38"/>
  <c r="AX7308" i="38"/>
  <c r="AX7309" i="38"/>
  <c r="CC6556" i="38" l="1"/>
  <c r="BG6556" i="38"/>
  <c r="CC6483" i="38" l="1"/>
  <c r="BG6483" i="38"/>
  <c r="CC6213" i="38"/>
  <c r="BG6213" i="38"/>
  <c r="CC6206" i="38"/>
  <c r="BG6206" i="38"/>
  <c r="CC6201" i="38"/>
  <c r="BG6201" i="38"/>
  <c r="AX6110" i="38" l="1"/>
  <c r="CC6110" i="38"/>
  <c r="BG6110" i="38"/>
  <c r="BG5942" i="38" l="1"/>
  <c r="CC5942" i="38"/>
  <c r="BT7273" i="38" l="1"/>
  <c r="BT7274" i="38"/>
  <c r="BT7275" i="38"/>
  <c r="BT7276" i="38"/>
  <c r="BT7277" i="38"/>
  <c r="AX7273" i="38" l="1"/>
  <c r="AX7274" i="38"/>
  <c r="AX7275" i="38"/>
  <c r="AX7276" i="38"/>
  <c r="AX7277" i="38"/>
  <c r="BT7265" i="38"/>
  <c r="BT7266" i="38"/>
  <c r="BT7267" i="38"/>
  <c r="BT7268" i="38"/>
  <c r="BT7269" i="38"/>
  <c r="BT7270" i="38"/>
  <c r="BT7271" i="38"/>
  <c r="BT7272" i="38"/>
  <c r="AX7271" i="38"/>
  <c r="AX7272" i="38"/>
  <c r="AX7267" i="38"/>
  <c r="AX7268" i="38"/>
  <c r="AX7269" i="38"/>
  <c r="AX7270" i="38"/>
  <c r="CC6103" i="38"/>
  <c r="BG6103" i="38"/>
  <c r="AX7265" i="38" l="1"/>
  <c r="AX7266" i="38"/>
  <c r="BT7252" i="38" l="1"/>
  <c r="BT7253" i="38"/>
  <c r="BT7254" i="38"/>
  <c r="BT7255" i="38"/>
  <c r="BT7256" i="38"/>
  <c r="BT7257" i="38"/>
  <c r="BT7258" i="38"/>
  <c r="BT7259" i="38"/>
  <c r="BT7260" i="38"/>
  <c r="BT7261" i="38"/>
  <c r="BT7262" i="38"/>
  <c r="BT7263" i="38"/>
  <c r="BT7264" i="38"/>
  <c r="AX7252" i="38"/>
  <c r="AX7253" i="38"/>
  <c r="AX7254" i="38"/>
  <c r="AX7255" i="38"/>
  <c r="AX7256" i="38"/>
  <c r="AX7257" i="38"/>
  <c r="AX7258" i="38"/>
  <c r="AX7259" i="38"/>
  <c r="AX7260" i="38"/>
  <c r="AX7261" i="38"/>
  <c r="AX7262" i="38"/>
  <c r="AX7263" i="38"/>
  <c r="AX7264" i="38"/>
  <c r="I15" i="39" l="1"/>
  <c r="I13" i="39"/>
  <c r="H15" i="39"/>
  <c r="F15" i="39"/>
  <c r="G15" i="39"/>
  <c r="BT7240" i="38" l="1"/>
  <c r="BT7241" i="38"/>
  <c r="BT7242" i="38"/>
  <c r="BT7243" i="38"/>
  <c r="BT7244" i="38"/>
  <c r="BT7245" i="38"/>
  <c r="BT7246" i="38"/>
  <c r="BT7247" i="38"/>
  <c r="BT7248" i="38"/>
  <c r="AX7240" i="38"/>
  <c r="AX7241" i="38"/>
  <c r="AX7242" i="38"/>
  <c r="AX7243" i="38"/>
  <c r="AX7244" i="38"/>
  <c r="AX7245" i="38"/>
  <c r="AX7246" i="38"/>
  <c r="AX7247" i="38"/>
  <c r="AX7248" i="38"/>
  <c r="BT7232" i="38"/>
  <c r="BT7233" i="38"/>
  <c r="BT7234" i="38"/>
  <c r="BT7235" i="38"/>
  <c r="BT7236" i="38"/>
  <c r="BT7237" i="38"/>
  <c r="BT7238" i="38"/>
  <c r="BT7239" i="38"/>
  <c r="AX7232" i="38"/>
  <c r="AX7233" i="38"/>
  <c r="AX7234" i="38"/>
  <c r="AX7235" i="38"/>
  <c r="AX7236" i="38"/>
  <c r="AX7237" i="38"/>
  <c r="AX7238" i="38"/>
  <c r="AX7239" i="38"/>
  <c r="BT7225" i="38"/>
  <c r="BT7226" i="38"/>
  <c r="BT7227" i="38"/>
  <c r="BT7228" i="38"/>
  <c r="BT7229" i="38"/>
  <c r="BT7230" i="38"/>
  <c r="BT7231" i="38"/>
  <c r="AX7225" i="38"/>
  <c r="AX7226" i="38"/>
  <c r="AX7227" i="38"/>
  <c r="AX7228" i="38"/>
  <c r="AX7229" i="38"/>
  <c r="AX7230" i="38"/>
  <c r="AX7231" i="38"/>
  <c r="CC6488" i="38" l="1"/>
  <c r="BG6488" i="38"/>
  <c r="CC6491" i="38"/>
  <c r="BG6491" i="38"/>
  <c r="CC6485" i="38"/>
  <c r="BG6485" i="38"/>
  <c r="CC6474" i="38"/>
  <c r="BG6474" i="38"/>
  <c r="CC6471" i="38"/>
  <c r="BG6471" i="38"/>
  <c r="CC6468" i="38"/>
  <c r="BG6468" i="38"/>
  <c r="CC6463" i="38"/>
  <c r="BG6463" i="38"/>
  <c r="CC6460" i="38"/>
  <c r="BG6460" i="38"/>
  <c r="CC6459" i="38"/>
  <c r="BG6459" i="38"/>
  <c r="BG6457" i="38"/>
  <c r="CC6456" i="38"/>
  <c r="BG6456" i="38"/>
  <c r="CC6365" i="38" l="1"/>
  <c r="BG6365" i="38"/>
  <c r="CC6357" i="38"/>
  <c r="BG6357" i="38"/>
  <c r="BT6354" i="38"/>
  <c r="BT6355" i="38"/>
  <c r="BT6356" i="38"/>
  <c r="AX6354" i="38"/>
  <c r="AX6355" i="38"/>
  <c r="AX6356" i="38"/>
  <c r="CC6344" i="38"/>
  <c r="BG6344" i="38"/>
  <c r="CC6245" i="38"/>
  <c r="BG6245" i="38"/>
  <c r="CC6256" i="38"/>
  <c r="BG6256" i="38"/>
  <c r="CC6251" i="38"/>
  <c r="BG6251" i="38"/>
  <c r="CC6285" i="38"/>
  <c r="BG6285" i="38"/>
  <c r="CC6289" i="38"/>
  <c r="BG6289" i="38"/>
  <c r="CC6286" i="38"/>
  <c r="BG6286" i="38"/>
  <c r="BG6293" i="38"/>
  <c r="CC6317" i="38"/>
  <c r="BG6317" i="38"/>
  <c r="CC6306" i="38"/>
  <c r="BG6306" i="38"/>
  <c r="CC6295" i="38"/>
  <c r="BG6295" i="38"/>
  <c r="CC6265" i="38"/>
  <c r="BG6265" i="38"/>
  <c r="CC6269" i="38"/>
  <c r="BG6269" i="38"/>
  <c r="CC6276" i="38"/>
  <c r="BG6276" i="38"/>
  <c r="CC6262" i="38"/>
  <c r="BG6262" i="38"/>
  <c r="CC6231" i="38"/>
  <c r="BG6231" i="38"/>
  <c r="CC6234" i="38"/>
  <c r="BG6234" i="38"/>
  <c r="CC6198" i="38"/>
  <c r="BG6198" i="38"/>
  <c r="CC6194" i="38"/>
  <c r="AX6197" i="38"/>
  <c r="BG6194" i="38"/>
  <c r="BG6186" i="38"/>
  <c r="CC6112" i="38"/>
  <c r="BG6112" i="38"/>
  <c r="AX6184" i="38"/>
  <c r="CC6180" i="38"/>
  <c r="BG6180" i="38"/>
  <c r="AX6294" i="38" l="1"/>
  <c r="BT6294" i="38"/>
  <c r="BT7223" i="38" l="1"/>
  <c r="BT7224" i="38"/>
  <c r="AX7223" i="38"/>
  <c r="AX7224" i="38"/>
  <c r="BT7217" i="38"/>
  <c r="BT7218" i="38"/>
  <c r="BT7219" i="38"/>
  <c r="BT7220" i="38"/>
  <c r="BT7221" i="38"/>
  <c r="BT7222" i="38"/>
  <c r="AX7217" i="38"/>
  <c r="AX7218" i="38"/>
  <c r="AX7219" i="38"/>
  <c r="AX7220" i="38"/>
  <c r="AX7221" i="38"/>
  <c r="AX7222" i="38"/>
  <c r="BT7209" i="38"/>
  <c r="BT7210" i="38"/>
  <c r="BT7211" i="38"/>
  <c r="BT7212" i="38"/>
  <c r="BT7213" i="38"/>
  <c r="BT7214" i="38"/>
  <c r="BT7215" i="38"/>
  <c r="BT7216" i="38"/>
  <c r="AX7209" i="38"/>
  <c r="AX7210" i="38"/>
  <c r="AX7211" i="38"/>
  <c r="AX7212" i="38"/>
  <c r="AX7213" i="38"/>
  <c r="AX7214" i="38"/>
  <c r="AX7215" i="38"/>
  <c r="AX7216" i="38"/>
  <c r="AM7154" i="38"/>
  <c r="AV7154" i="38"/>
  <c r="BT7202" i="38"/>
  <c r="BT7203" i="38"/>
  <c r="BT7204" i="38"/>
  <c r="BT7205" i="38"/>
  <c r="BT7206" i="38"/>
  <c r="BT7207" i="38"/>
  <c r="BT7208" i="38"/>
  <c r="AX7207" i="38"/>
  <c r="AX7208" i="38"/>
  <c r="AX7202" i="38"/>
  <c r="AX7203" i="38"/>
  <c r="AX7204" i="38"/>
  <c r="AX7205" i="38"/>
  <c r="AX7206" i="38"/>
  <c r="BT7151" i="38" l="1"/>
  <c r="BT7152" i="38"/>
  <c r="BT7153" i="38"/>
  <c r="BT7154" i="38"/>
  <c r="BT7155" i="38"/>
  <c r="BT7156" i="38"/>
  <c r="BT7157" i="38"/>
  <c r="BT7158" i="38"/>
  <c r="BT7159" i="38"/>
  <c r="BT7160" i="38"/>
  <c r="BT7161" i="38"/>
  <c r="BT7162" i="38"/>
  <c r="BT7163" i="38"/>
  <c r="BT7164" i="38"/>
  <c r="BT7165" i="38"/>
  <c r="BT7166" i="38"/>
  <c r="BT7167" i="38"/>
  <c r="BT7168" i="38"/>
  <c r="BT7169" i="38"/>
  <c r="BT7170" i="38"/>
  <c r="BT7171" i="38"/>
  <c r="BT7172" i="38"/>
  <c r="BT7173" i="38"/>
  <c r="BT7174" i="38"/>
  <c r="BT7175" i="38"/>
  <c r="BT7176" i="38"/>
  <c r="BT7177" i="38"/>
  <c r="BT7178" i="38"/>
  <c r="BT7179" i="38"/>
  <c r="BT7180" i="38"/>
  <c r="BT7181" i="38"/>
  <c r="BT7182" i="38"/>
  <c r="BT7183" i="38"/>
  <c r="BT7184" i="38"/>
  <c r="BT7185" i="38"/>
  <c r="BT7186" i="38"/>
  <c r="BT7187" i="38"/>
  <c r="BT7188" i="38"/>
  <c r="BT7189" i="38"/>
  <c r="BT7190" i="38"/>
  <c r="BT7191" i="38"/>
  <c r="BT7192" i="38"/>
  <c r="BT7193" i="38"/>
  <c r="BT7194" i="38"/>
  <c r="BT7195" i="38"/>
  <c r="BT7196" i="38"/>
  <c r="BT7197" i="38"/>
  <c r="BT7198" i="38"/>
  <c r="BT7199" i="38"/>
  <c r="BT7200" i="38"/>
  <c r="BT7201" i="38"/>
  <c r="AX7200" i="38"/>
  <c r="AX7201" i="38"/>
  <c r="AX7151" i="38"/>
  <c r="AX7152" i="38"/>
  <c r="AX7153" i="38"/>
  <c r="AX7154" i="38"/>
  <c r="AX7155" i="38"/>
  <c r="AX7156" i="38"/>
  <c r="AX7157" i="38"/>
  <c r="AX7158" i="38"/>
  <c r="AX7159" i="38"/>
  <c r="AX7160" i="38"/>
  <c r="AX7161" i="38"/>
  <c r="AX7162" i="38"/>
  <c r="AX7163" i="38"/>
  <c r="AX7164" i="38"/>
  <c r="AX7165" i="38"/>
  <c r="AX7166" i="38"/>
  <c r="AX7167" i="38"/>
  <c r="AX7168" i="38"/>
  <c r="AX7169" i="38"/>
  <c r="AX7170" i="38"/>
  <c r="AX7171" i="38"/>
  <c r="AX7172" i="38"/>
  <c r="AX7173" i="38"/>
  <c r="AX7174" i="38"/>
  <c r="AX7175" i="38"/>
  <c r="AX7176" i="38"/>
  <c r="AX7177" i="38"/>
  <c r="AX7178" i="38"/>
  <c r="AX7179" i="38"/>
  <c r="AX7180" i="38"/>
  <c r="AX7181" i="38"/>
  <c r="AX7182" i="38"/>
  <c r="AX7183" i="38"/>
  <c r="AX7184" i="38"/>
  <c r="AX7185" i="38"/>
  <c r="AX7186" i="38"/>
  <c r="AX7187" i="38"/>
  <c r="AX7188" i="38"/>
  <c r="AX7189" i="38"/>
  <c r="AX7190" i="38"/>
  <c r="AX7191" i="38"/>
  <c r="AX7192" i="38"/>
  <c r="AX7193" i="38"/>
  <c r="AX7194" i="38"/>
  <c r="AX7195" i="38"/>
  <c r="AX7196" i="38"/>
  <c r="AX7197" i="38"/>
  <c r="AX7198" i="38"/>
  <c r="AX7199" i="38"/>
  <c r="CC6153" i="38" l="1"/>
  <c r="BG6153" i="38"/>
  <c r="CC6113" i="38"/>
  <c r="BG6113" i="38"/>
  <c r="CC6100" i="38"/>
  <c r="BG6100" i="38"/>
  <c r="CC6068" i="38"/>
  <c r="BG6068" i="38"/>
  <c r="CC6053" i="38"/>
  <c r="BG6053" i="38"/>
  <c r="CC6050" i="38"/>
  <c r="BG6050" i="38"/>
  <c r="CC6038" i="38"/>
  <c r="BG6038" i="38"/>
  <c r="CC6065" i="38"/>
  <c r="BG6065" i="38"/>
  <c r="CC6059" i="38"/>
  <c r="BG6059" i="38"/>
  <c r="CC5996" i="38"/>
  <c r="BG5996" i="38"/>
  <c r="CC5993" i="38"/>
  <c r="BG5993" i="38"/>
  <c r="CC5999" i="38"/>
  <c r="BG5999" i="38"/>
  <c r="BG7062" i="38"/>
  <c r="AM7062" i="38"/>
  <c r="AV7062" i="38"/>
  <c r="BT7146" i="38" l="1"/>
  <c r="BT7147" i="38"/>
  <c r="BT7148" i="38"/>
  <c r="BT7149" i="38"/>
  <c r="BT7150" i="38"/>
  <c r="AX7146" i="38"/>
  <c r="AX7147" i="38"/>
  <c r="AX7148" i="38"/>
  <c r="AX7149" i="38"/>
  <c r="AX7150" i="38"/>
  <c r="CC6021" i="38" l="1"/>
  <c r="BG6021" i="38"/>
  <c r="CC6028" i="38"/>
  <c r="BG6028" i="38"/>
  <c r="CC5991" i="38"/>
  <c r="BG5991" i="38"/>
  <c r="CC5988" i="38"/>
  <c r="BG5988" i="38"/>
  <c r="CC5985" i="38"/>
  <c r="BG5985" i="38"/>
  <c r="CC5980" i="38"/>
  <c r="BG5980" i="38"/>
  <c r="CC6013" i="38"/>
  <c r="BG6013" i="38"/>
  <c r="CC6004" i="38"/>
  <c r="BG6004" i="38"/>
  <c r="CC5965" i="38"/>
  <c r="BG5965" i="38"/>
  <c r="CC5972" i="38"/>
  <c r="BG5972" i="38"/>
  <c r="CC5955" i="38"/>
  <c r="BG5955" i="38"/>
  <c r="CC5979" i="38"/>
  <c r="BG5979" i="38"/>
  <c r="BT7137" i="38" l="1"/>
  <c r="BT7138" i="38"/>
  <c r="BT7139" i="38"/>
  <c r="BT7140" i="38"/>
  <c r="BT7141" i="38"/>
  <c r="BT7142" i="38"/>
  <c r="BT7143" i="38"/>
  <c r="BT7144" i="38"/>
  <c r="BT7145" i="38"/>
  <c r="AX7137" i="38"/>
  <c r="AX7138" i="38"/>
  <c r="AX7139" i="38"/>
  <c r="AX7140" i="38"/>
  <c r="AX7141" i="38"/>
  <c r="AX7142" i="38"/>
  <c r="AX7143" i="38"/>
  <c r="AX7144" i="38"/>
  <c r="AX7145" i="38"/>
  <c r="BT7129" i="38"/>
  <c r="BT7130" i="38"/>
  <c r="BT7131" i="38"/>
  <c r="BT7132" i="38"/>
  <c r="BT7133" i="38"/>
  <c r="BT7134" i="38"/>
  <c r="BT7135" i="38"/>
  <c r="BT7136" i="38"/>
  <c r="AX7129" i="38"/>
  <c r="AX7130" i="38"/>
  <c r="AX7131" i="38"/>
  <c r="AX7132" i="38"/>
  <c r="AX7133" i="38"/>
  <c r="AX7134" i="38"/>
  <c r="AX7135" i="38"/>
  <c r="AX7136" i="38"/>
  <c r="BT7123" i="38"/>
  <c r="BT7124" i="38"/>
  <c r="BT7125" i="38"/>
  <c r="BT7126" i="38"/>
  <c r="BT7127" i="38"/>
  <c r="BT7128" i="38"/>
  <c r="AX7123" i="38"/>
  <c r="AX7124" i="38"/>
  <c r="AX7125" i="38"/>
  <c r="AX7126" i="38"/>
  <c r="AX7127" i="38"/>
  <c r="AX7128" i="38"/>
  <c r="BT7119" i="38" l="1"/>
  <c r="BT7120" i="38"/>
  <c r="BT7121" i="38"/>
  <c r="BT7122" i="38"/>
  <c r="AX7119" i="38"/>
  <c r="AX7120" i="38"/>
  <c r="AX7121" i="38"/>
  <c r="AX7122" i="38"/>
  <c r="BT7115" i="38" l="1"/>
  <c r="BT7116" i="38"/>
  <c r="BT7117" i="38"/>
  <c r="BT7118" i="38"/>
  <c r="AX7115" i="38"/>
  <c r="AX7116" i="38"/>
  <c r="AX7117" i="38"/>
  <c r="AX7118" i="38"/>
  <c r="BG5857" i="38" l="1"/>
  <c r="CC5959" i="38"/>
  <c r="CC5952" i="38"/>
  <c r="CC5935" i="38"/>
  <c r="CC5934" i="38"/>
  <c r="CC5931" i="38"/>
  <c r="CC5923" i="38"/>
  <c r="CC5922" i="38"/>
  <c r="CC5905" i="38"/>
  <c r="CC5901" i="38"/>
  <c r="CC5900" i="38"/>
  <c r="CC5893" i="38"/>
  <c r="BG5959" i="38"/>
  <c r="BG5952" i="38"/>
  <c r="BG5935" i="38"/>
  <c r="BG5931" i="38"/>
  <c r="BG5923" i="38"/>
  <c r="BG5922" i="38"/>
  <c r="BG5905" i="38"/>
  <c r="BG5901" i="38"/>
  <c r="BG5900" i="38"/>
  <c r="BG5893" i="38"/>
  <c r="BG5726" i="38"/>
  <c r="CC5854" i="38"/>
  <c r="CC5853" i="38"/>
  <c r="CC5852" i="38"/>
  <c r="CC5849" i="38"/>
  <c r="CC5839" i="38"/>
  <c r="CC5832" i="38"/>
  <c r="CC5826" i="38"/>
  <c r="CC5823" i="38"/>
  <c r="CC5822" i="38"/>
  <c r="CC5820" i="38"/>
  <c r="CC5817" i="38"/>
  <c r="CC5814" i="38"/>
  <c r="CC5811" i="38"/>
  <c r="CC5803" i="38"/>
  <c r="CC5801" i="38"/>
  <c r="CC5798" i="38"/>
  <c r="CC5787" i="38"/>
  <c r="CC5782" i="38"/>
  <c r="CC5726" i="38"/>
  <c r="CC5724" i="38"/>
  <c r="CC5722" i="38"/>
  <c r="CC5714" i="38"/>
  <c r="CC5712" i="38"/>
  <c r="CC5687" i="38"/>
  <c r="CC5682" i="38"/>
  <c r="CC5680" i="38"/>
  <c r="CC5675" i="38"/>
  <c r="CC5670" i="38"/>
  <c r="CC5667" i="38"/>
  <c r="CC5664" i="38"/>
  <c r="CC5658" i="38"/>
  <c r="BG5854" i="38"/>
  <c r="BG5853" i="38"/>
  <c r="BG5852" i="38"/>
  <c r="BG5849" i="38"/>
  <c r="BG5839" i="38"/>
  <c r="BG5832" i="38"/>
  <c r="BG5826" i="38"/>
  <c r="BG5823" i="38"/>
  <c r="BG5822" i="38"/>
  <c r="BG5820" i="38"/>
  <c r="BG5817" i="38"/>
  <c r="BG5814" i="38"/>
  <c r="BG5811" i="38"/>
  <c r="BG5803" i="38"/>
  <c r="BG5801" i="38"/>
  <c r="BG5798" i="38"/>
  <c r="BG5787" i="38"/>
  <c r="BG5782" i="38"/>
  <c r="BG5724" i="38"/>
  <c r="BG5722" i="38"/>
  <c r="BG5714" i="38"/>
  <c r="BG5712" i="38"/>
  <c r="BG5687" i="38"/>
  <c r="BG5682" i="38"/>
  <c r="BG5680" i="38"/>
  <c r="BG5675" i="38"/>
  <c r="BG5670" i="38"/>
  <c r="BG5667" i="38"/>
  <c r="BG5664" i="38"/>
  <c r="BG5658" i="38"/>
  <c r="CC5640" i="38"/>
  <c r="CC5637" i="38"/>
  <c r="CC5631" i="38"/>
  <c r="CC5624" i="38"/>
  <c r="CC5620" i="38"/>
  <c r="CC5617" i="38"/>
  <c r="CC5609" i="38"/>
  <c r="CC5600" i="38"/>
  <c r="CC5596" i="38"/>
  <c r="CC5589" i="38"/>
  <c r="CC5585" i="38"/>
  <c r="CC5582" i="38"/>
  <c r="CC5576" i="38"/>
  <c r="CC5574" i="38"/>
  <c r="CC5573" i="38"/>
  <c r="CC5565" i="38"/>
  <c r="CC5561" i="38"/>
  <c r="CC5560" i="38"/>
  <c r="CC5559" i="38"/>
  <c r="CC5558" i="38"/>
  <c r="CC5552" i="38"/>
  <c r="CC5547" i="38"/>
  <c r="CC5545" i="38"/>
  <c r="CC5480" i="38"/>
  <c r="BG5640" i="38"/>
  <c r="BG5637" i="38"/>
  <c r="BG5631" i="38"/>
  <c r="BG5624" i="38"/>
  <c r="BG5620" i="38"/>
  <c r="BG5617" i="38"/>
  <c r="BG5609" i="38"/>
  <c r="BG5600" i="38"/>
  <c r="BG5596" i="38"/>
  <c r="BG5589" i="38"/>
  <c r="BG5585" i="38"/>
  <c r="BG5582" i="38"/>
  <c r="BG5576" i="38"/>
  <c r="BG5574" i="38"/>
  <c r="BG5573" i="38"/>
  <c r="BG5565" i="38"/>
  <c r="BG5561" i="38"/>
  <c r="BG5560" i="38"/>
  <c r="BG5559" i="38"/>
  <c r="BG5558" i="38"/>
  <c r="BG5552" i="38"/>
  <c r="BG5547" i="38"/>
  <c r="BG5545" i="38"/>
  <c r="BG5480" i="38"/>
  <c r="CC5479" i="38"/>
  <c r="CC5478" i="38"/>
  <c r="CC5477" i="38"/>
  <c r="CC5476" i="38"/>
  <c r="CC5470" i="38"/>
  <c r="CC5466" i="38"/>
  <c r="BG5479" i="38"/>
  <c r="BG5478" i="38"/>
  <c r="BG5477" i="38"/>
  <c r="BG5476" i="38"/>
  <c r="BG5470" i="38"/>
  <c r="BG5466" i="38"/>
  <c r="BG5094" i="38"/>
  <c r="BT6444" i="38"/>
  <c r="BT6445" i="38"/>
  <c r="BT6446" i="38"/>
  <c r="BT6447" i="38"/>
  <c r="BT6448" i="38"/>
  <c r="BT6449" i="38"/>
  <c r="BT6450" i="38"/>
  <c r="BT6451" i="38"/>
  <c r="BT6452" i="38"/>
  <c r="BT6453" i="38"/>
  <c r="BT6454" i="38"/>
  <c r="BT6455" i="38"/>
  <c r="BT6456" i="38"/>
  <c r="BT6457" i="38"/>
  <c r="BT6458" i="38"/>
  <c r="BT6459" i="38"/>
  <c r="BT6460" i="38"/>
  <c r="BT6461" i="38"/>
  <c r="BT6462" i="38"/>
  <c r="BT6463" i="38"/>
  <c r="BT6464" i="38"/>
  <c r="BT6465" i="38"/>
  <c r="BT6466" i="38"/>
  <c r="BT6467" i="38"/>
  <c r="BT6468" i="38"/>
  <c r="BT6469" i="38"/>
  <c r="BT6470" i="38"/>
  <c r="BT6471" i="38"/>
  <c r="BT6472" i="38"/>
  <c r="BT6473" i="38"/>
  <c r="BT6474" i="38"/>
  <c r="BT6475" i="38"/>
  <c r="BT6476" i="38"/>
  <c r="BT6477" i="38"/>
  <c r="BT6478" i="38"/>
  <c r="BT6479" i="38"/>
  <c r="BT6480" i="38"/>
  <c r="BT6481" i="38"/>
  <c r="BT6482" i="38"/>
  <c r="BT6483" i="38"/>
  <c r="BT6484" i="38"/>
  <c r="BT6485" i="38"/>
  <c r="BT6486" i="38"/>
  <c r="BT6487" i="38"/>
  <c r="BT6488" i="38"/>
  <c r="BT6489" i="38"/>
  <c r="BT6490" i="38"/>
  <c r="BT6491" i="38"/>
  <c r="BT6492" i="38"/>
  <c r="BT6493" i="38"/>
  <c r="BT6494" i="38"/>
  <c r="BT6495" i="38"/>
  <c r="BT6496" i="38"/>
  <c r="BT6497" i="38"/>
  <c r="BT6498" i="38"/>
  <c r="BT6499" i="38"/>
  <c r="BT6500" i="38"/>
  <c r="BT6501" i="38"/>
  <c r="BT6502" i="38"/>
  <c r="BT6503" i="38"/>
  <c r="BT6504" i="38"/>
  <c r="BT6505" i="38"/>
  <c r="BT6506" i="38"/>
  <c r="BT6508" i="38"/>
  <c r="BT6509" i="38"/>
  <c r="BT6510" i="38"/>
  <c r="BT6511" i="38"/>
  <c r="BT6512" i="38"/>
  <c r="BT6513" i="38"/>
  <c r="BT6514" i="38"/>
  <c r="BT6515" i="38"/>
  <c r="BT6516" i="38"/>
  <c r="BT6517" i="38"/>
  <c r="BT6518" i="38"/>
  <c r="BT6519" i="38"/>
  <c r="BT6520" i="38"/>
  <c r="BT6521" i="38"/>
  <c r="BT6522" i="38"/>
  <c r="BT6523" i="38"/>
  <c r="BT6524" i="38"/>
  <c r="BT6525" i="38"/>
  <c r="BT6526" i="38"/>
  <c r="BT6527" i="38"/>
  <c r="BT6528" i="38"/>
  <c r="BT6529" i="38"/>
  <c r="BT6530" i="38"/>
  <c r="BT6531" i="38"/>
  <c r="BT6532" i="38"/>
  <c r="BT6533" i="38"/>
  <c r="BT6534" i="38"/>
  <c r="BT6535" i="38"/>
  <c r="BT6536" i="38"/>
  <c r="BT6537" i="38"/>
  <c r="BT6538" i="38"/>
  <c r="BT6539" i="38"/>
  <c r="BT6540" i="38"/>
  <c r="BT6541" i="38"/>
  <c r="BT6542" i="38"/>
  <c r="BT6543" i="38"/>
  <c r="BT6544" i="38"/>
  <c r="BT6545" i="38"/>
  <c r="BT6546" i="38"/>
  <c r="BT6547" i="38"/>
  <c r="BT6548" i="38"/>
  <c r="BT6549" i="38"/>
  <c r="BT6550" i="38"/>
  <c r="BT6551" i="38"/>
  <c r="BT6552" i="38"/>
  <c r="BT6553" i="38"/>
  <c r="BT6554" i="38"/>
  <c r="BT6555" i="38"/>
  <c r="BT6556" i="38"/>
  <c r="BT6557" i="38"/>
  <c r="BT6558" i="38"/>
  <c r="BT6559" i="38"/>
  <c r="BT6560" i="38"/>
  <c r="BT6561" i="38"/>
  <c r="BT6562" i="38"/>
  <c r="BT6563" i="38"/>
  <c r="BT6564" i="38"/>
  <c r="BT6565" i="38"/>
  <c r="BT6566" i="38"/>
  <c r="BT6567" i="38"/>
  <c r="BT6568" i="38"/>
  <c r="BT6569" i="38"/>
  <c r="BT6570" i="38"/>
  <c r="BT6571" i="38"/>
  <c r="BT6572" i="38"/>
  <c r="BT6573" i="38"/>
  <c r="BT6574" i="38"/>
  <c r="BT6575" i="38"/>
  <c r="BT6576" i="38"/>
  <c r="BT6577" i="38"/>
  <c r="BT6578" i="38"/>
  <c r="BT6579" i="38"/>
  <c r="BT6580" i="38"/>
  <c r="BT6581" i="38"/>
  <c r="BT6582" i="38"/>
  <c r="BT6583" i="38"/>
  <c r="BT6584" i="38"/>
  <c r="BT6585" i="38"/>
  <c r="BT6586" i="38"/>
  <c r="BT6587" i="38"/>
  <c r="BT6588" i="38"/>
  <c r="BT6589" i="38"/>
  <c r="BT6590" i="38"/>
  <c r="BT6591" i="38"/>
  <c r="BT6592" i="38"/>
  <c r="BT6593" i="38"/>
  <c r="BT6594" i="38"/>
  <c r="BT6595" i="38"/>
  <c r="BT6596" i="38"/>
  <c r="BT6597" i="38"/>
  <c r="BT6598" i="38"/>
  <c r="BT6599" i="38"/>
  <c r="BT6600" i="38"/>
  <c r="BT6601" i="38"/>
  <c r="BT6602" i="38"/>
  <c r="BT6603" i="38"/>
  <c r="BT6604" i="38"/>
  <c r="BT6605" i="38"/>
  <c r="BT6606" i="38"/>
  <c r="BT6607" i="38"/>
  <c r="BT6608" i="38"/>
  <c r="BT6609" i="38"/>
  <c r="BT6610" i="38"/>
  <c r="BT6611" i="38"/>
  <c r="BT6612" i="38"/>
  <c r="BT6613" i="38"/>
  <c r="BT6614" i="38"/>
  <c r="BT6615" i="38"/>
  <c r="BT6616" i="38"/>
  <c r="BT6617" i="38"/>
  <c r="BT6618" i="38"/>
  <c r="BT6619" i="38"/>
  <c r="BT6620" i="38"/>
  <c r="BT6621" i="38"/>
  <c r="BT6622" i="38"/>
  <c r="BT6623" i="38"/>
  <c r="BT6624" i="38"/>
  <c r="BT6625" i="38"/>
  <c r="BT6626" i="38"/>
  <c r="BT6627" i="38"/>
  <c r="BT6628" i="38"/>
  <c r="BT6629" i="38"/>
  <c r="BT6630" i="38"/>
  <c r="BT6631" i="38"/>
  <c r="BT6632" i="38"/>
  <c r="BT6633" i="38"/>
  <c r="BT6634" i="38"/>
  <c r="BT6635" i="38"/>
  <c r="BT6636" i="38"/>
  <c r="BT6637" i="38"/>
  <c r="BT6638" i="38"/>
  <c r="BT6639" i="38"/>
  <c r="BT6640" i="38"/>
  <c r="BT6641" i="38"/>
  <c r="BT6642" i="38"/>
  <c r="BT6643" i="38"/>
  <c r="BT6644" i="38"/>
  <c r="BT6645" i="38"/>
  <c r="BT6646" i="38"/>
  <c r="BT6647" i="38"/>
  <c r="BT6648" i="38"/>
  <c r="BT6649" i="38"/>
  <c r="BT6650" i="38"/>
  <c r="BT6651" i="38"/>
  <c r="BT6652" i="38"/>
  <c r="BT6653" i="38"/>
  <c r="BT6654" i="38"/>
  <c r="BT6655" i="38"/>
  <c r="BT6656" i="38"/>
  <c r="BT6657" i="38"/>
  <c r="BT6658" i="38"/>
  <c r="BT6659" i="38"/>
  <c r="BT6660" i="38"/>
  <c r="BT6661" i="38"/>
  <c r="BT6662" i="38"/>
  <c r="BT6663" i="38"/>
  <c r="BT6664" i="38"/>
  <c r="BT6665" i="38"/>
  <c r="BT6666" i="38"/>
  <c r="BT6667" i="38"/>
  <c r="BT6668" i="38"/>
  <c r="BT6669" i="38"/>
  <c r="BT6670" i="38"/>
  <c r="BT6671" i="38"/>
  <c r="BT6672" i="38"/>
  <c r="BT6673" i="38"/>
  <c r="BT6674" i="38"/>
  <c r="BT6675" i="38"/>
  <c r="BT6676" i="38"/>
  <c r="BT6677" i="38"/>
  <c r="BT6678" i="38"/>
  <c r="BT6679" i="38"/>
  <c r="BT6680" i="38"/>
  <c r="BT6681" i="38"/>
  <c r="BT6682" i="38"/>
  <c r="BT6683" i="38"/>
  <c r="BT6684" i="38"/>
  <c r="BT6685" i="38"/>
  <c r="BT6686" i="38"/>
  <c r="BT6687" i="38"/>
  <c r="BT6688" i="38"/>
  <c r="BT6689" i="38"/>
  <c r="BT6690" i="38"/>
  <c r="BT6691" i="38"/>
  <c r="BT6692" i="38"/>
  <c r="BT6693" i="38"/>
  <c r="BT6694" i="38"/>
  <c r="BT6695" i="38"/>
  <c r="BT6696" i="38"/>
  <c r="BT6697" i="38"/>
  <c r="BT6698" i="38"/>
  <c r="BT6699" i="38"/>
  <c r="BT6700" i="38"/>
  <c r="BT6701" i="38"/>
  <c r="BT6702" i="38"/>
  <c r="BT6703" i="38"/>
  <c r="BT6704" i="38"/>
  <c r="BT6705" i="38"/>
  <c r="BT6706" i="38"/>
  <c r="BT6707" i="38"/>
  <c r="BT6708" i="38"/>
  <c r="BT6709" i="38"/>
  <c r="BT6710" i="38"/>
  <c r="BT6711" i="38"/>
  <c r="BT6712" i="38"/>
  <c r="BT6713" i="38"/>
  <c r="BT6714" i="38"/>
  <c r="BT6715" i="38"/>
  <c r="BT6716" i="38"/>
  <c r="BT6717" i="38"/>
  <c r="BT6718" i="38"/>
  <c r="BT6719" i="38"/>
  <c r="BT6720" i="38"/>
  <c r="BT6721" i="38"/>
  <c r="BT6722" i="38"/>
  <c r="BT6723" i="38"/>
  <c r="BT6724" i="38"/>
  <c r="BT6725" i="38"/>
  <c r="BT6726" i="38"/>
  <c r="BT6727" i="38"/>
  <c r="BT6728" i="38"/>
  <c r="BT6729" i="38"/>
  <c r="BT6730" i="38"/>
  <c r="BT6731" i="38"/>
  <c r="BT6732" i="38"/>
  <c r="BT6733" i="38"/>
  <c r="BT6734" i="38"/>
  <c r="BT6735" i="38"/>
  <c r="BT6736" i="38"/>
  <c r="BT6737" i="38"/>
  <c r="BT6738" i="38"/>
  <c r="BT6739" i="38"/>
  <c r="BT6740" i="38"/>
  <c r="BT6741" i="38"/>
  <c r="BT6742" i="38"/>
  <c r="BT6743" i="38"/>
  <c r="BT6744" i="38"/>
  <c r="BT6745" i="38"/>
  <c r="BT6746" i="38"/>
  <c r="BT6747" i="38"/>
  <c r="BT6748" i="38"/>
  <c r="BT6749" i="38"/>
  <c r="BT6750" i="38"/>
  <c r="BT6751" i="38"/>
  <c r="BT6752" i="38"/>
  <c r="BT6753" i="38"/>
  <c r="BT6754" i="38"/>
  <c r="BT6755" i="38"/>
  <c r="BT6756" i="38"/>
  <c r="BT6757" i="38"/>
  <c r="BT6758" i="38"/>
  <c r="BT6759" i="38"/>
  <c r="BT6760" i="38"/>
  <c r="BT6761" i="38"/>
  <c r="BT6762" i="38"/>
  <c r="BT6763" i="38"/>
  <c r="BT6764" i="38"/>
  <c r="BT6765" i="38"/>
  <c r="BT6766" i="38"/>
  <c r="BT6767" i="38"/>
  <c r="BT6768" i="38"/>
  <c r="BT6769" i="38"/>
  <c r="BT6770" i="38"/>
  <c r="BT6771" i="38"/>
  <c r="BT6772" i="38"/>
  <c r="BT6773" i="38"/>
  <c r="BT6774" i="38"/>
  <c r="BT6775" i="38"/>
  <c r="BT6776" i="38"/>
  <c r="BT6777" i="38"/>
  <c r="BT6778" i="38"/>
  <c r="BT6779" i="38"/>
  <c r="BT6780" i="38"/>
  <c r="BT6781" i="38"/>
  <c r="BT6782" i="38"/>
  <c r="BT6783" i="38"/>
  <c r="BT6784" i="38"/>
  <c r="BT6785" i="38"/>
  <c r="BT6786" i="38"/>
  <c r="BT6787" i="38"/>
  <c r="BT6788" i="38"/>
  <c r="BT6789" i="38"/>
  <c r="BT6790" i="38"/>
  <c r="BT6791" i="38"/>
  <c r="BT6792" i="38"/>
  <c r="BT6793" i="38"/>
  <c r="BT6794" i="38"/>
  <c r="BT6795" i="38"/>
  <c r="BT6796" i="38"/>
  <c r="BT6797" i="38"/>
  <c r="BT6798" i="38"/>
  <c r="BT6799" i="38"/>
  <c r="BT6800" i="38"/>
  <c r="BT6801" i="38"/>
  <c r="BT6802" i="38"/>
  <c r="BT6803" i="38"/>
  <c r="BT6804" i="38"/>
  <c r="BT6805" i="38"/>
  <c r="BT6806" i="38"/>
  <c r="BT6807" i="38"/>
  <c r="BT6808" i="38"/>
  <c r="BT6809" i="38"/>
  <c r="BT6810" i="38"/>
  <c r="BT6811" i="38"/>
  <c r="BT6812" i="38"/>
  <c r="BT6813" i="38"/>
  <c r="BT6814" i="38"/>
  <c r="BT6815" i="38"/>
  <c r="BT6816" i="38"/>
  <c r="BT6817" i="38"/>
  <c r="BT6818" i="38"/>
  <c r="BT6819" i="38"/>
  <c r="BT6820" i="38"/>
  <c r="BT6821" i="38"/>
  <c r="BT6822" i="38"/>
  <c r="BT6823" i="38"/>
  <c r="BT6824" i="38"/>
  <c r="BT6825" i="38"/>
  <c r="BT6826" i="38"/>
  <c r="BT6827" i="38"/>
  <c r="BT6828" i="38"/>
  <c r="BT6829" i="38"/>
  <c r="BT6830" i="38"/>
  <c r="BT6831" i="38"/>
  <c r="BT6832" i="38"/>
  <c r="BT6833" i="38"/>
  <c r="BT6834" i="38"/>
  <c r="BT6835" i="38"/>
  <c r="BT6836" i="38"/>
  <c r="BT6837" i="38"/>
  <c r="BT6838" i="38"/>
  <c r="BT6839" i="38"/>
  <c r="BT6840" i="38"/>
  <c r="BT6841" i="38"/>
  <c r="BT6842" i="38"/>
  <c r="BT6843" i="38"/>
  <c r="BT6844" i="38"/>
  <c r="BT6845" i="38"/>
  <c r="BT6846" i="38"/>
  <c r="BT6847" i="38"/>
  <c r="BT6848" i="38"/>
  <c r="BT6849" i="38"/>
  <c r="BT6850" i="38"/>
  <c r="BT6851" i="38"/>
  <c r="BT6852" i="38"/>
  <c r="BT6853" i="38"/>
  <c r="BT6854" i="38"/>
  <c r="BT6855" i="38"/>
  <c r="BT6856" i="38"/>
  <c r="BT6857" i="38"/>
  <c r="BT6858" i="38"/>
  <c r="BT6859" i="38"/>
  <c r="BT6860" i="38"/>
  <c r="BT6861" i="38"/>
  <c r="BT6862" i="38"/>
  <c r="BT6863" i="38"/>
  <c r="BT6864" i="38"/>
  <c r="BT6865" i="38"/>
  <c r="BT6866" i="38"/>
  <c r="BT6867" i="38"/>
  <c r="BT6868" i="38"/>
  <c r="BT6869" i="38"/>
  <c r="BT6870" i="38"/>
  <c r="BT6871" i="38"/>
  <c r="BT6872" i="38"/>
  <c r="BT6873" i="38"/>
  <c r="BT6874" i="38"/>
  <c r="BT6875" i="38"/>
  <c r="BT6876" i="38"/>
  <c r="BT6877" i="38"/>
  <c r="BT6878" i="38"/>
  <c r="BT6879" i="38"/>
  <c r="BT6880" i="38"/>
  <c r="BT6881" i="38"/>
  <c r="BT6882" i="38"/>
  <c r="BT6883" i="38"/>
  <c r="BT6884" i="38"/>
  <c r="BT6885" i="38"/>
  <c r="BT6886" i="38"/>
  <c r="BT6887" i="38"/>
  <c r="BT6888" i="38"/>
  <c r="BT6889" i="38"/>
  <c r="BT6890" i="38"/>
  <c r="BT6891" i="38"/>
  <c r="BT6892" i="38"/>
  <c r="BT6893" i="38"/>
  <c r="BT6894" i="38"/>
  <c r="BT6895" i="38"/>
  <c r="BT6896" i="38"/>
  <c r="BT6897" i="38"/>
  <c r="BT6898" i="38"/>
  <c r="BT6899" i="38"/>
  <c r="BT6900" i="38"/>
  <c r="BT6901" i="38"/>
  <c r="BT6902" i="38"/>
  <c r="BT6903" i="38"/>
  <c r="BT6904" i="38"/>
  <c r="BT6905" i="38"/>
  <c r="BT6906" i="38"/>
  <c r="BT6907" i="38"/>
  <c r="BT6908" i="38"/>
  <c r="BT6909" i="38"/>
  <c r="BT6910" i="38"/>
  <c r="BT6911" i="38"/>
  <c r="BT6912" i="38"/>
  <c r="BT6913" i="38"/>
  <c r="BT6914" i="38"/>
  <c r="BT6915" i="38"/>
  <c r="BT6916" i="38"/>
  <c r="BT6917" i="38"/>
  <c r="BT6918" i="38"/>
  <c r="BT6919" i="38"/>
  <c r="BT6920" i="38"/>
  <c r="BT6921" i="38"/>
  <c r="BT6922" i="38"/>
  <c r="BT6923" i="38"/>
  <c r="BT6924" i="38"/>
  <c r="BT6925" i="38"/>
  <c r="BT6926" i="38"/>
  <c r="BT6927" i="38"/>
  <c r="BT6928" i="38"/>
  <c r="BT6929" i="38"/>
  <c r="BT6930" i="38"/>
  <c r="BT6931" i="38"/>
  <c r="BT6932" i="38"/>
  <c r="BT6933" i="38"/>
  <c r="BT6934" i="38"/>
  <c r="BT6935" i="38"/>
  <c r="BT6936" i="38"/>
  <c r="BT6937" i="38"/>
  <c r="BT6938" i="38"/>
  <c r="BT6939" i="38"/>
  <c r="BT6940" i="38"/>
  <c r="BT6941" i="38"/>
  <c r="BT6942" i="38"/>
  <c r="BT6943" i="38"/>
  <c r="BT6944" i="38"/>
  <c r="BT6945" i="38"/>
  <c r="BT6946" i="38"/>
  <c r="BT6947" i="38"/>
  <c r="BT6948" i="38"/>
  <c r="BT6949" i="38"/>
  <c r="BT6950" i="38"/>
  <c r="BT6951" i="38"/>
  <c r="BT6952" i="38"/>
  <c r="BT6953" i="38"/>
  <c r="BT6954" i="38"/>
  <c r="BT6955" i="38"/>
  <c r="BT6956" i="38"/>
  <c r="BT6957" i="38"/>
  <c r="BT6958" i="38"/>
  <c r="BT6959" i="38"/>
  <c r="BT6960" i="38"/>
  <c r="BT6961" i="38"/>
  <c r="BT6962" i="38"/>
  <c r="BT6963" i="38"/>
  <c r="BT6964" i="38"/>
  <c r="BT6965" i="38"/>
  <c r="BT6966" i="38"/>
  <c r="BT6967" i="38"/>
  <c r="BT6968" i="38"/>
  <c r="BT6969" i="38"/>
  <c r="BT6970" i="38"/>
  <c r="BT6971" i="38"/>
  <c r="BT6972" i="38"/>
  <c r="BT6973" i="38"/>
  <c r="BT6974" i="38"/>
  <c r="BT6975" i="38"/>
  <c r="BT6976" i="38"/>
  <c r="BT6977" i="38"/>
  <c r="BT6978" i="38"/>
  <c r="BT6979" i="38"/>
  <c r="BT6980" i="38"/>
  <c r="BT6981" i="38"/>
  <c r="BT6982" i="38"/>
  <c r="BT6983" i="38"/>
  <c r="BT6984" i="38"/>
  <c r="BT6985" i="38"/>
  <c r="BT6986" i="38"/>
  <c r="BT6987" i="38"/>
  <c r="BT6988" i="38"/>
  <c r="BT6989" i="38"/>
  <c r="BT6990" i="38"/>
  <c r="BT6991" i="38"/>
  <c r="BT6992" i="38"/>
  <c r="BT6993" i="38"/>
  <c r="BT6994" i="38"/>
  <c r="BT6995" i="38"/>
  <c r="BT6996" i="38"/>
  <c r="BT6997" i="38"/>
  <c r="BT6998" i="38"/>
  <c r="BT6999" i="38"/>
  <c r="BT7000" i="38"/>
  <c r="BT7001" i="38"/>
  <c r="BT7002" i="38"/>
  <c r="BT7003" i="38"/>
  <c r="BT7004" i="38"/>
  <c r="BT7005" i="38"/>
  <c r="BT7006" i="38"/>
  <c r="BT7007" i="38"/>
  <c r="BT7008" i="38"/>
  <c r="BT7009" i="38"/>
  <c r="BT7010" i="38"/>
  <c r="BT7011" i="38"/>
  <c r="BT7012" i="38"/>
  <c r="BT7013" i="38"/>
  <c r="BT7014" i="38"/>
  <c r="BT7015" i="38"/>
  <c r="BT7016" i="38"/>
  <c r="BT7017" i="38"/>
  <c r="BT7018" i="38"/>
  <c r="BT7019" i="38"/>
  <c r="BT7020" i="38"/>
  <c r="BT7021" i="38"/>
  <c r="BT7022" i="38"/>
  <c r="BT7023" i="38"/>
  <c r="BT7024" i="38"/>
  <c r="BT7025" i="38"/>
  <c r="BT7026" i="38"/>
  <c r="BT7027" i="38"/>
  <c r="BT7028" i="38"/>
  <c r="BT7029" i="38"/>
  <c r="BT7030" i="38"/>
  <c r="BT7031" i="38"/>
  <c r="BT7032" i="38"/>
  <c r="BT7033" i="38"/>
  <c r="BT7034" i="38"/>
  <c r="BT7035" i="38"/>
  <c r="BT7036" i="38"/>
  <c r="BT7037" i="38"/>
  <c r="BT7038" i="38"/>
  <c r="BT7039" i="38"/>
  <c r="BT7040" i="38"/>
  <c r="BT7041" i="38"/>
  <c r="BT7042" i="38"/>
  <c r="BT7043" i="38"/>
  <c r="BT7044" i="38"/>
  <c r="BT7045" i="38"/>
  <c r="BT7046" i="38"/>
  <c r="BT7047" i="38"/>
  <c r="BT7048" i="38"/>
  <c r="BT7049" i="38"/>
  <c r="BT7050" i="38"/>
  <c r="BT7051" i="38"/>
  <c r="BT7052" i="38"/>
  <c r="BT7053" i="38"/>
  <c r="BT7054" i="38"/>
  <c r="BT7055" i="38"/>
  <c r="BT7056" i="38"/>
  <c r="BT7057" i="38"/>
  <c r="BT7058" i="38"/>
  <c r="BT7059" i="38"/>
  <c r="BT7060" i="38"/>
  <c r="BT7061" i="38"/>
  <c r="BT7062" i="38"/>
  <c r="BT7063" i="38"/>
  <c r="BT7064" i="38"/>
  <c r="BT7065" i="38"/>
  <c r="BT7066" i="38"/>
  <c r="BT7067" i="38"/>
  <c r="BT7068" i="38"/>
  <c r="BT7069" i="38"/>
  <c r="BT7070" i="38"/>
  <c r="BT7071" i="38"/>
  <c r="BT7072" i="38"/>
  <c r="BT7073" i="38"/>
  <c r="BT7074" i="38"/>
  <c r="BT7075" i="38"/>
  <c r="BT7076" i="38"/>
  <c r="BT7077" i="38"/>
  <c r="BT7078" i="38"/>
  <c r="BT7079" i="38"/>
  <c r="BT7080" i="38"/>
  <c r="BT7081" i="38"/>
  <c r="BT7082" i="38"/>
  <c r="BT7083" i="38"/>
  <c r="BT7084" i="38"/>
  <c r="BT7085" i="38"/>
  <c r="BT7086" i="38"/>
  <c r="BT7087" i="38"/>
  <c r="BT7088" i="38"/>
  <c r="BT7089" i="38"/>
  <c r="BT7090" i="38"/>
  <c r="BT7091" i="38"/>
  <c r="BT7092" i="38"/>
  <c r="BT7093" i="38"/>
  <c r="BT7094" i="38"/>
  <c r="BT7095" i="38"/>
  <c r="BT7096" i="38"/>
  <c r="BT7097" i="38"/>
  <c r="BT7098" i="38"/>
  <c r="BT7099" i="38"/>
  <c r="BT7100" i="38"/>
  <c r="BT7101" i="38"/>
  <c r="BT7102" i="38"/>
  <c r="BT7103" i="38"/>
  <c r="BT7104" i="38"/>
  <c r="BT7105" i="38"/>
  <c r="BT7106" i="38"/>
  <c r="BT7107" i="38"/>
  <c r="BT7108" i="38"/>
  <c r="BT7109" i="38"/>
  <c r="BT7110" i="38"/>
  <c r="BT7111" i="38"/>
  <c r="BT7112" i="38"/>
  <c r="BT7113" i="38"/>
  <c r="BT7114" i="38"/>
  <c r="AX6444" i="38"/>
  <c r="AX6445" i="38"/>
  <c r="AX6446" i="38"/>
  <c r="AX6447" i="38"/>
  <c r="AX6448" i="38"/>
  <c r="AX6449" i="38"/>
  <c r="AX6450" i="38"/>
  <c r="AX6451" i="38"/>
  <c r="AX6452" i="38"/>
  <c r="AX6453" i="38"/>
  <c r="AX6454" i="38"/>
  <c r="AX6455" i="38"/>
  <c r="AX6456" i="38"/>
  <c r="AX6457" i="38"/>
  <c r="AX6458" i="38"/>
  <c r="AX6459" i="38"/>
  <c r="AX6460" i="38"/>
  <c r="AX6461" i="38"/>
  <c r="AX6462" i="38"/>
  <c r="AX6463" i="38"/>
  <c r="AX6464" i="38"/>
  <c r="AX6465" i="38"/>
  <c r="AX6466" i="38"/>
  <c r="AX6467" i="38"/>
  <c r="AX6468" i="38"/>
  <c r="AX6469" i="38"/>
  <c r="AX6470" i="38"/>
  <c r="AX6471" i="38"/>
  <c r="AX6472" i="38"/>
  <c r="AX6473" i="38"/>
  <c r="AX6474" i="38"/>
  <c r="AX6475" i="38"/>
  <c r="AX6476" i="38"/>
  <c r="AX6477" i="38"/>
  <c r="AX6478" i="38"/>
  <c r="AX6479" i="38"/>
  <c r="AX6480" i="38"/>
  <c r="AX6481" i="38"/>
  <c r="AX6482" i="38"/>
  <c r="AX6483" i="38"/>
  <c r="AX6484" i="38"/>
  <c r="AX6485" i="38"/>
  <c r="AX6486" i="38"/>
  <c r="AX6487" i="38"/>
  <c r="AX6488" i="38"/>
  <c r="AX6489" i="38"/>
  <c r="AX6490" i="38"/>
  <c r="AX6491" i="38"/>
  <c r="AX6492" i="38"/>
  <c r="AX6493" i="38"/>
  <c r="AX6494" i="38"/>
  <c r="AX6495" i="38"/>
  <c r="AX6496" i="38"/>
  <c r="AX6497" i="38"/>
  <c r="AX6498" i="38"/>
  <c r="AX6499" i="38"/>
  <c r="AX6500" i="38"/>
  <c r="AX6501" i="38"/>
  <c r="AX6502" i="38"/>
  <c r="AX6503" i="38"/>
  <c r="AX6504" i="38"/>
  <c r="AX6505" i="38"/>
  <c r="AX6506" i="38"/>
  <c r="AX6508" i="38"/>
  <c r="AX6509" i="38"/>
  <c r="AX6510" i="38"/>
  <c r="AX6511" i="38"/>
  <c r="AX6512" i="38"/>
  <c r="AX6513" i="38"/>
  <c r="AX6514" i="38"/>
  <c r="AX6515" i="38"/>
  <c r="AX6516" i="38"/>
  <c r="AX6517" i="38"/>
  <c r="AX6518" i="38"/>
  <c r="AX6519" i="38"/>
  <c r="AX6520" i="38"/>
  <c r="AX6521" i="38"/>
  <c r="AX6522" i="38"/>
  <c r="AX6523" i="38"/>
  <c r="AX6524" i="38"/>
  <c r="AX6525" i="38"/>
  <c r="AX6526" i="38"/>
  <c r="AX6527" i="38"/>
  <c r="AX6528" i="38"/>
  <c r="AX6529" i="38"/>
  <c r="AX6530" i="38"/>
  <c r="AX6531" i="38"/>
  <c r="AX6532" i="38"/>
  <c r="AX6533" i="38"/>
  <c r="AX6534" i="38"/>
  <c r="AX6535" i="38"/>
  <c r="AX6536" i="38"/>
  <c r="AX6537" i="38"/>
  <c r="AX6538" i="38"/>
  <c r="AX6539" i="38"/>
  <c r="AX6540" i="38"/>
  <c r="AX6541" i="38"/>
  <c r="AX6542" i="38"/>
  <c r="AX6543" i="38"/>
  <c r="AX6544" i="38"/>
  <c r="AX6545" i="38"/>
  <c r="AX6546" i="38"/>
  <c r="AX6547" i="38"/>
  <c r="AX6548" i="38"/>
  <c r="AX6549" i="38"/>
  <c r="AX6550" i="38"/>
  <c r="AX6551" i="38"/>
  <c r="AX6552" i="38"/>
  <c r="AX6553" i="38"/>
  <c r="AX6554" i="38"/>
  <c r="AX6555" i="38"/>
  <c r="AX6556" i="38"/>
  <c r="AX6557" i="38"/>
  <c r="AX6558" i="38"/>
  <c r="AX6559" i="38"/>
  <c r="AX6560" i="38"/>
  <c r="AX6561" i="38"/>
  <c r="AX6562" i="38"/>
  <c r="AX6563" i="38"/>
  <c r="AX6564" i="38"/>
  <c r="AX6565" i="38"/>
  <c r="AX6566" i="38"/>
  <c r="AX6567" i="38"/>
  <c r="AX6568" i="38"/>
  <c r="AX6569" i="38"/>
  <c r="AX6570" i="38"/>
  <c r="AX6571" i="38"/>
  <c r="AX6572" i="38"/>
  <c r="AX6573" i="38"/>
  <c r="AX6574" i="38"/>
  <c r="AX6575" i="38"/>
  <c r="AX6576" i="38"/>
  <c r="AX6577" i="38"/>
  <c r="AX6578" i="38"/>
  <c r="AX6579" i="38"/>
  <c r="AX6580" i="38"/>
  <c r="AX6581" i="38"/>
  <c r="AX6582" i="38"/>
  <c r="AX6583" i="38"/>
  <c r="AX6584" i="38"/>
  <c r="AX6585" i="38"/>
  <c r="AX6586" i="38"/>
  <c r="AX6587" i="38"/>
  <c r="AX6588" i="38"/>
  <c r="AX6589" i="38"/>
  <c r="AX6590" i="38"/>
  <c r="AX6591" i="38"/>
  <c r="AX6592" i="38"/>
  <c r="AX6593" i="38"/>
  <c r="AX6594" i="38"/>
  <c r="AX6595" i="38"/>
  <c r="AX6596" i="38"/>
  <c r="AX6597" i="38"/>
  <c r="AX6598" i="38"/>
  <c r="AX6599" i="38"/>
  <c r="AX6600" i="38"/>
  <c r="AX6601" i="38"/>
  <c r="AX6602" i="38"/>
  <c r="AX6603" i="38"/>
  <c r="AX6604" i="38"/>
  <c r="AX6605" i="38"/>
  <c r="AX6606" i="38"/>
  <c r="AX6607" i="38"/>
  <c r="AX6608" i="38"/>
  <c r="AX6609" i="38"/>
  <c r="AX6610" i="38"/>
  <c r="AX6611" i="38"/>
  <c r="AX6612" i="38"/>
  <c r="AX6613" i="38"/>
  <c r="AX6614" i="38"/>
  <c r="AX6615" i="38"/>
  <c r="AX6616" i="38"/>
  <c r="AX6617" i="38"/>
  <c r="AX6618" i="38"/>
  <c r="AX6619" i="38"/>
  <c r="AX6620" i="38"/>
  <c r="AX6621" i="38"/>
  <c r="AX6622" i="38"/>
  <c r="AX6623" i="38"/>
  <c r="AX6624" i="38"/>
  <c r="AX6625" i="38"/>
  <c r="AX6626" i="38"/>
  <c r="AX6627" i="38"/>
  <c r="AX6628" i="38"/>
  <c r="AX6629" i="38"/>
  <c r="AX6630" i="38"/>
  <c r="AX6631" i="38"/>
  <c r="AX6632" i="38"/>
  <c r="AX6633" i="38"/>
  <c r="AX6634" i="38"/>
  <c r="AX6635" i="38"/>
  <c r="AX6636" i="38"/>
  <c r="AX6637" i="38"/>
  <c r="AX6638" i="38"/>
  <c r="AX6639" i="38"/>
  <c r="AX6640" i="38"/>
  <c r="AX6641" i="38"/>
  <c r="AX6642" i="38"/>
  <c r="AX6643" i="38"/>
  <c r="AX6644" i="38"/>
  <c r="AX6645" i="38"/>
  <c r="AX6646" i="38"/>
  <c r="AX6647" i="38"/>
  <c r="AX6648" i="38"/>
  <c r="AX6649" i="38"/>
  <c r="AX6650" i="38"/>
  <c r="AX6651" i="38"/>
  <c r="AX6652" i="38"/>
  <c r="AX6653" i="38"/>
  <c r="AX6654" i="38"/>
  <c r="AX6655" i="38"/>
  <c r="AX6656" i="38"/>
  <c r="AX6657" i="38"/>
  <c r="AX6658" i="38"/>
  <c r="AX6659" i="38"/>
  <c r="AX6660" i="38"/>
  <c r="AX6661" i="38"/>
  <c r="AX6662" i="38"/>
  <c r="AX6663" i="38"/>
  <c r="AX6664" i="38"/>
  <c r="AX6665" i="38"/>
  <c r="AX6666" i="38"/>
  <c r="AX6667" i="38"/>
  <c r="AX6668" i="38"/>
  <c r="AX6669" i="38"/>
  <c r="AX6670" i="38"/>
  <c r="AX6671" i="38"/>
  <c r="AX6672" i="38"/>
  <c r="AX6673" i="38"/>
  <c r="AX6674" i="38"/>
  <c r="AX6675" i="38"/>
  <c r="AX6676" i="38"/>
  <c r="AX6677" i="38"/>
  <c r="AX6678" i="38"/>
  <c r="AX6679" i="38"/>
  <c r="AX6680" i="38"/>
  <c r="AX6681" i="38"/>
  <c r="AX6682" i="38"/>
  <c r="AX6683" i="38"/>
  <c r="AX6684" i="38"/>
  <c r="AX6685" i="38"/>
  <c r="AX6686" i="38"/>
  <c r="AX6687" i="38"/>
  <c r="AX6688" i="38"/>
  <c r="AX6689" i="38"/>
  <c r="AX6690" i="38"/>
  <c r="AX6691" i="38"/>
  <c r="AX6692" i="38"/>
  <c r="AX6693" i="38"/>
  <c r="AX6694" i="38"/>
  <c r="AX6695" i="38"/>
  <c r="AX6696" i="38"/>
  <c r="AX6697" i="38"/>
  <c r="AX6698" i="38"/>
  <c r="AX6699" i="38"/>
  <c r="AX6700" i="38"/>
  <c r="AX6701" i="38"/>
  <c r="AX6702" i="38"/>
  <c r="AX6703" i="38"/>
  <c r="AX6704" i="38"/>
  <c r="AX6705" i="38"/>
  <c r="AX6706" i="38"/>
  <c r="AX6707" i="38"/>
  <c r="AX6708" i="38"/>
  <c r="AX6709" i="38"/>
  <c r="AX6710" i="38"/>
  <c r="AX6711" i="38"/>
  <c r="AX6712" i="38"/>
  <c r="AX6713" i="38"/>
  <c r="AX6714" i="38"/>
  <c r="AX6715" i="38"/>
  <c r="AX6716" i="38"/>
  <c r="AX6717" i="38"/>
  <c r="AX6718" i="38"/>
  <c r="AX6719" i="38"/>
  <c r="AX6720" i="38"/>
  <c r="AX6721" i="38"/>
  <c r="AX6722" i="38"/>
  <c r="AX6723" i="38"/>
  <c r="AX6724" i="38"/>
  <c r="AX6725" i="38"/>
  <c r="AX6726" i="38"/>
  <c r="AX6727" i="38"/>
  <c r="AX6728" i="38"/>
  <c r="AX6729" i="38"/>
  <c r="AX6730" i="38"/>
  <c r="AX6731" i="38"/>
  <c r="AX6732" i="38"/>
  <c r="AX6733" i="38"/>
  <c r="AX6734" i="38"/>
  <c r="AX6735" i="38"/>
  <c r="AX6736" i="38"/>
  <c r="AX6737" i="38"/>
  <c r="AX6738" i="38"/>
  <c r="AX6739" i="38"/>
  <c r="AX6740" i="38"/>
  <c r="AX6741" i="38"/>
  <c r="AX6742" i="38"/>
  <c r="AX6743" i="38"/>
  <c r="AX6744" i="38"/>
  <c r="AX6745" i="38"/>
  <c r="AX6746" i="38"/>
  <c r="AX6747" i="38"/>
  <c r="AX6748" i="38"/>
  <c r="AX6749" i="38"/>
  <c r="AX6750" i="38"/>
  <c r="AX6751" i="38"/>
  <c r="AX6752" i="38"/>
  <c r="AX6753" i="38"/>
  <c r="AX6754" i="38"/>
  <c r="AX6755" i="38"/>
  <c r="AX6756" i="38"/>
  <c r="AX6757" i="38"/>
  <c r="AX6758" i="38"/>
  <c r="AX6759" i="38"/>
  <c r="AX6760" i="38"/>
  <c r="AX6761" i="38"/>
  <c r="AX6762" i="38"/>
  <c r="AX6763" i="38"/>
  <c r="AX6764" i="38"/>
  <c r="AX6765" i="38"/>
  <c r="AX6766" i="38"/>
  <c r="AX6767" i="38"/>
  <c r="AX6768" i="38"/>
  <c r="AX6769" i="38"/>
  <c r="AX6770" i="38"/>
  <c r="AX6771" i="38"/>
  <c r="AX6772" i="38"/>
  <c r="AX6773" i="38"/>
  <c r="AX6774" i="38"/>
  <c r="AX6775" i="38"/>
  <c r="AX6776" i="38"/>
  <c r="AX6777" i="38"/>
  <c r="AX6778" i="38"/>
  <c r="AX6779" i="38"/>
  <c r="AX6780" i="38"/>
  <c r="AX6781" i="38"/>
  <c r="AX6782" i="38"/>
  <c r="AX6783" i="38"/>
  <c r="AX6784" i="38"/>
  <c r="AX6785" i="38"/>
  <c r="AX6786" i="38"/>
  <c r="AX6787" i="38"/>
  <c r="AX6788" i="38"/>
  <c r="AX6789" i="38"/>
  <c r="AX6790" i="38"/>
  <c r="AX6791" i="38"/>
  <c r="AX6792" i="38"/>
  <c r="AX6793" i="38"/>
  <c r="AX6794" i="38"/>
  <c r="AX6795" i="38"/>
  <c r="AX6796" i="38"/>
  <c r="AX6797" i="38"/>
  <c r="AX6798" i="38"/>
  <c r="AX6799" i="38"/>
  <c r="AX6800" i="38"/>
  <c r="AX6801" i="38"/>
  <c r="AX6802" i="38"/>
  <c r="AX6803" i="38"/>
  <c r="AX6804" i="38"/>
  <c r="AX6805" i="38"/>
  <c r="AX6806" i="38"/>
  <c r="AX6807" i="38"/>
  <c r="AX6808" i="38"/>
  <c r="AX6809" i="38"/>
  <c r="AX6810" i="38"/>
  <c r="AX6811" i="38"/>
  <c r="AX6812" i="38"/>
  <c r="AX6813" i="38"/>
  <c r="AX6814" i="38"/>
  <c r="AX6815" i="38"/>
  <c r="AX6816" i="38"/>
  <c r="AX6817" i="38"/>
  <c r="AX6818" i="38"/>
  <c r="AX6819" i="38"/>
  <c r="AX6820" i="38"/>
  <c r="AX6821" i="38"/>
  <c r="AX6822" i="38"/>
  <c r="AX6823" i="38"/>
  <c r="AX6824" i="38"/>
  <c r="AX6825" i="38"/>
  <c r="AX6826" i="38"/>
  <c r="AX6827" i="38"/>
  <c r="AX6828" i="38"/>
  <c r="AX6829" i="38"/>
  <c r="AX6830" i="38"/>
  <c r="AX6831" i="38"/>
  <c r="AX6832" i="38"/>
  <c r="AX6833" i="38"/>
  <c r="AX6834" i="38"/>
  <c r="AX6835" i="38"/>
  <c r="AX6836" i="38"/>
  <c r="AX6837" i="38"/>
  <c r="AX6838" i="38"/>
  <c r="AX6839" i="38"/>
  <c r="AX6840" i="38"/>
  <c r="AX6841" i="38"/>
  <c r="AX6842" i="38"/>
  <c r="AX6843" i="38"/>
  <c r="AX6844" i="38"/>
  <c r="AX6845" i="38"/>
  <c r="AX6846" i="38"/>
  <c r="AX6847" i="38"/>
  <c r="AX6848" i="38"/>
  <c r="AX6849" i="38"/>
  <c r="AX6850" i="38"/>
  <c r="AX6851" i="38"/>
  <c r="AX6852" i="38"/>
  <c r="AX6853" i="38"/>
  <c r="AX6854" i="38"/>
  <c r="AX6855" i="38"/>
  <c r="AX6856" i="38"/>
  <c r="AX6857" i="38"/>
  <c r="AX6858" i="38"/>
  <c r="AX6859" i="38"/>
  <c r="AX6860" i="38"/>
  <c r="AX6861" i="38"/>
  <c r="AX6862" i="38"/>
  <c r="AX6863" i="38"/>
  <c r="AX6864" i="38"/>
  <c r="AX6865" i="38"/>
  <c r="AX6866" i="38"/>
  <c r="AX6867" i="38"/>
  <c r="AX6868" i="38"/>
  <c r="AX6869" i="38"/>
  <c r="AX6870" i="38"/>
  <c r="AX6871" i="38"/>
  <c r="AX6872" i="38"/>
  <c r="AX6873" i="38"/>
  <c r="AX6874" i="38"/>
  <c r="AX6875" i="38"/>
  <c r="AX6876" i="38"/>
  <c r="AX6877" i="38"/>
  <c r="AX6878" i="38"/>
  <c r="AX6879" i="38"/>
  <c r="AX6880" i="38"/>
  <c r="AX6881" i="38"/>
  <c r="AX6882" i="38"/>
  <c r="AX6883" i="38"/>
  <c r="AX6884" i="38"/>
  <c r="AX6885" i="38"/>
  <c r="AX6886" i="38"/>
  <c r="AX6887" i="38"/>
  <c r="AX6888" i="38"/>
  <c r="AX6889" i="38"/>
  <c r="AX6890" i="38"/>
  <c r="AX6891" i="38"/>
  <c r="AX6892" i="38"/>
  <c r="AX6893" i="38"/>
  <c r="AX6894" i="38"/>
  <c r="AX6895" i="38"/>
  <c r="AX6896" i="38"/>
  <c r="AX6897" i="38"/>
  <c r="AX6898" i="38"/>
  <c r="AX6899" i="38"/>
  <c r="AX6900" i="38"/>
  <c r="AX6901" i="38"/>
  <c r="AX6902" i="38"/>
  <c r="AX6903" i="38"/>
  <c r="AX6904" i="38"/>
  <c r="AX6905" i="38"/>
  <c r="AX6906" i="38"/>
  <c r="AX6907" i="38"/>
  <c r="AX6908" i="38"/>
  <c r="AX6909" i="38"/>
  <c r="AX6910" i="38"/>
  <c r="AX6911" i="38"/>
  <c r="AX6912" i="38"/>
  <c r="AX6913" i="38"/>
  <c r="AX6914" i="38"/>
  <c r="AX6915" i="38"/>
  <c r="AX6916" i="38"/>
  <c r="AX6917" i="38"/>
  <c r="AX6918" i="38"/>
  <c r="AX6919" i="38"/>
  <c r="AX6920" i="38"/>
  <c r="AX6921" i="38"/>
  <c r="AX6922" i="38"/>
  <c r="AX6923" i="38"/>
  <c r="AX6924" i="38"/>
  <c r="AX6925" i="38"/>
  <c r="AX6926" i="38"/>
  <c r="AX6927" i="38"/>
  <c r="AX6928" i="38"/>
  <c r="AX6929" i="38"/>
  <c r="AX6930" i="38"/>
  <c r="AX6931" i="38"/>
  <c r="AX6932" i="38"/>
  <c r="AX6933" i="38"/>
  <c r="AX6934" i="38"/>
  <c r="AX6935" i="38"/>
  <c r="AX6936" i="38"/>
  <c r="AX6937" i="38"/>
  <c r="AX6938" i="38"/>
  <c r="AX6939" i="38"/>
  <c r="AX6940" i="38"/>
  <c r="AX6941" i="38"/>
  <c r="AX6942" i="38"/>
  <c r="AX6943" i="38"/>
  <c r="AX6944" i="38"/>
  <c r="AX6945" i="38"/>
  <c r="AX6946" i="38"/>
  <c r="AX6947" i="38"/>
  <c r="AX6948" i="38"/>
  <c r="AX6949" i="38"/>
  <c r="AX6950" i="38"/>
  <c r="AX6951" i="38"/>
  <c r="AX6952" i="38"/>
  <c r="AX6953" i="38"/>
  <c r="AX6954" i="38"/>
  <c r="AX6955" i="38"/>
  <c r="AX6956" i="38"/>
  <c r="AX6957" i="38"/>
  <c r="AX6958" i="38"/>
  <c r="AX6959" i="38"/>
  <c r="AX6960" i="38"/>
  <c r="AX6961" i="38"/>
  <c r="AX6962" i="38"/>
  <c r="AX6963" i="38"/>
  <c r="AX6964" i="38"/>
  <c r="AX6965" i="38"/>
  <c r="AX6966" i="38"/>
  <c r="AX6967" i="38"/>
  <c r="AX6968" i="38"/>
  <c r="AX6969" i="38"/>
  <c r="AX6970" i="38"/>
  <c r="AX6971" i="38"/>
  <c r="AX6972" i="38"/>
  <c r="AX6973" i="38"/>
  <c r="AX6974" i="38"/>
  <c r="AX6975" i="38"/>
  <c r="AX6976" i="38"/>
  <c r="AX6977" i="38"/>
  <c r="AX6978" i="38"/>
  <c r="AX6979" i="38"/>
  <c r="AX6980" i="38"/>
  <c r="AX6981" i="38"/>
  <c r="AX6982" i="38"/>
  <c r="AX6983" i="38"/>
  <c r="AX6984" i="38"/>
  <c r="AX6985" i="38"/>
  <c r="AX6986" i="38"/>
  <c r="AX6987" i="38"/>
  <c r="AX6988" i="38"/>
  <c r="AX6989" i="38"/>
  <c r="AX6990" i="38"/>
  <c r="AX6991" i="38"/>
  <c r="AX6992" i="38"/>
  <c r="AX6993" i="38"/>
  <c r="AX6994" i="38"/>
  <c r="AX6995" i="38"/>
  <c r="AX6996" i="38"/>
  <c r="AX6997" i="38"/>
  <c r="AX6998" i="38"/>
  <c r="AX6999" i="38"/>
  <c r="AX7000" i="38"/>
  <c r="AX7001" i="38"/>
  <c r="AX7002" i="38"/>
  <c r="AX7003" i="38"/>
  <c r="AX7004" i="38"/>
  <c r="AX7005" i="38"/>
  <c r="AX7006" i="38"/>
  <c r="AX7007" i="38"/>
  <c r="AX7008" i="38"/>
  <c r="AX7009" i="38"/>
  <c r="AX7010" i="38"/>
  <c r="AX7011" i="38"/>
  <c r="AX7012" i="38"/>
  <c r="AX7013" i="38"/>
  <c r="AX7014" i="38"/>
  <c r="AX7015" i="38"/>
  <c r="AX7016" i="38"/>
  <c r="AX7017" i="38"/>
  <c r="AX7018" i="38"/>
  <c r="AX7019" i="38"/>
  <c r="AX7020" i="38"/>
  <c r="AX7021" i="38"/>
  <c r="AX7022" i="38"/>
  <c r="AX7023" i="38"/>
  <c r="AX7024" i="38"/>
  <c r="AX7025" i="38"/>
  <c r="AX7026" i="38"/>
  <c r="AX7027" i="38"/>
  <c r="AX7028" i="38"/>
  <c r="AX7029" i="38"/>
  <c r="AX7030" i="38"/>
  <c r="AX7031" i="38"/>
  <c r="AX7032" i="38"/>
  <c r="AX7033" i="38"/>
  <c r="AX7034" i="38"/>
  <c r="AX7035" i="38"/>
  <c r="AX7036" i="38"/>
  <c r="AX7037" i="38"/>
  <c r="AX7038" i="38"/>
  <c r="AX7039" i="38"/>
  <c r="AX7040" i="38"/>
  <c r="AX7041" i="38"/>
  <c r="AX7042" i="38"/>
  <c r="AX7043" i="38"/>
  <c r="AX7044" i="38"/>
  <c r="AX7045" i="38"/>
  <c r="AX7046" i="38"/>
  <c r="AX7047" i="38"/>
  <c r="AX7048" i="38"/>
  <c r="AX7049" i="38"/>
  <c r="AX7050" i="38"/>
  <c r="AX7051" i="38"/>
  <c r="AX7052" i="38"/>
  <c r="AX7053" i="38"/>
  <c r="AX7054" i="38"/>
  <c r="AX7055" i="38"/>
  <c r="AX7056" i="38"/>
  <c r="AX7057" i="38"/>
  <c r="AX7058" i="38"/>
  <c r="AX7059" i="38"/>
  <c r="AX7060" i="38"/>
  <c r="AX7061" i="38"/>
  <c r="AX7062" i="38"/>
  <c r="AX7063" i="38"/>
  <c r="AX7064" i="38"/>
  <c r="AX7065" i="38"/>
  <c r="AX7066" i="38"/>
  <c r="AX7067" i="38"/>
  <c r="AX7068" i="38"/>
  <c r="AX7069" i="38"/>
  <c r="AX7070" i="38"/>
  <c r="AX7071" i="38"/>
  <c r="AX7072" i="38"/>
  <c r="AX7073" i="38"/>
  <c r="AX7074" i="38"/>
  <c r="AX7075" i="38"/>
  <c r="AX7076" i="38"/>
  <c r="AX7077" i="38"/>
  <c r="AX7078" i="38"/>
  <c r="AX7079" i="38"/>
  <c r="AX7080" i="38"/>
  <c r="AX7081" i="38"/>
  <c r="AX7082" i="38"/>
  <c r="AX7083" i="38"/>
  <c r="AX7084" i="38"/>
  <c r="AX7085" i="38"/>
  <c r="AX7086" i="38"/>
  <c r="AX7087" i="38"/>
  <c r="AX7088" i="38"/>
  <c r="AX7089" i="38"/>
  <c r="AX7090" i="38"/>
  <c r="AX7091" i="38"/>
  <c r="AX7092" i="38"/>
  <c r="AX7093" i="38"/>
  <c r="AX7094" i="38"/>
  <c r="AX7095" i="38"/>
  <c r="AX7096" i="38"/>
  <c r="AX7097" i="38"/>
  <c r="AX7098" i="38"/>
  <c r="AX7099" i="38"/>
  <c r="AX7100" i="38"/>
  <c r="AX7101" i="38"/>
  <c r="AX7102" i="38"/>
  <c r="AX7103" i="38"/>
  <c r="AX7104" i="38"/>
  <c r="AX7105" i="38"/>
  <c r="AX7106" i="38"/>
  <c r="AX7107" i="38"/>
  <c r="AX7108" i="38"/>
  <c r="AX7109" i="38"/>
  <c r="AX7110" i="38"/>
  <c r="AX7111" i="38"/>
  <c r="AX7112" i="38"/>
  <c r="AX7113" i="38"/>
  <c r="AX7114" i="38"/>
  <c r="BT6349" i="38"/>
  <c r="BT6350" i="38"/>
  <c r="BT6351" i="38"/>
  <c r="BT6352" i="38"/>
  <c r="BT6353" i="38"/>
  <c r="BT6357" i="38"/>
  <c r="BT6358" i="38"/>
  <c r="BT6359" i="38"/>
  <c r="BT6360" i="38"/>
  <c r="BT6361" i="38"/>
  <c r="BT6362" i="38"/>
  <c r="BT6363" i="38"/>
  <c r="BT6364" i="38"/>
  <c r="BT6365" i="38"/>
  <c r="BT6366" i="38"/>
  <c r="BT6367" i="38"/>
  <c r="BT6368" i="38"/>
  <c r="BT6369" i="38"/>
  <c r="BT6370" i="38"/>
  <c r="BT6371" i="38"/>
  <c r="BT6372" i="38"/>
  <c r="BT6373" i="38"/>
  <c r="BT6374" i="38"/>
  <c r="BT6375" i="38"/>
  <c r="BT6376" i="38"/>
  <c r="BT6377" i="38"/>
  <c r="BT6378" i="38"/>
  <c r="BT6379" i="38"/>
  <c r="BT6380" i="38"/>
  <c r="BT6381" i="38"/>
  <c r="BT6382" i="38"/>
  <c r="BT6383" i="38"/>
  <c r="BT6384" i="38"/>
  <c r="BT6385" i="38"/>
  <c r="BT6386" i="38"/>
  <c r="BT6387" i="38"/>
  <c r="BT6388" i="38"/>
  <c r="BT6389" i="38"/>
  <c r="BT6390" i="38"/>
  <c r="BT6391" i="38"/>
  <c r="BT6392" i="38"/>
  <c r="BT6393" i="38"/>
  <c r="BT6394" i="38"/>
  <c r="BT6395" i="38"/>
  <c r="BT6396" i="38"/>
  <c r="BT6397" i="38"/>
  <c r="BT6398" i="38"/>
  <c r="BT6399" i="38"/>
  <c r="BT6400" i="38"/>
  <c r="BT6401" i="38"/>
  <c r="BT6402" i="38"/>
  <c r="BT6403" i="38"/>
  <c r="BT6404" i="38"/>
  <c r="BT6405" i="38"/>
  <c r="BT6406" i="38"/>
  <c r="BT6407" i="38"/>
  <c r="BT6408" i="38"/>
  <c r="BT6409" i="38"/>
  <c r="BT6410" i="38"/>
  <c r="BT6411" i="38"/>
  <c r="BT6412" i="38"/>
  <c r="BT6413" i="38"/>
  <c r="BT6414" i="38"/>
  <c r="BT6415" i="38"/>
  <c r="BT6416" i="38"/>
  <c r="BT6417" i="38"/>
  <c r="BT6418" i="38"/>
  <c r="BT6419" i="38"/>
  <c r="BT6420" i="38"/>
  <c r="BT6421" i="38"/>
  <c r="BT6422" i="38"/>
  <c r="BT6423" i="38"/>
  <c r="BT6424" i="38"/>
  <c r="BT6425" i="38"/>
  <c r="BT6426" i="38"/>
  <c r="BT6427" i="38"/>
  <c r="BT6428" i="38"/>
  <c r="BT6429" i="38"/>
  <c r="BT6430" i="38"/>
  <c r="BT6431" i="38"/>
  <c r="BT6432" i="38"/>
  <c r="BT6433" i="38"/>
  <c r="BT6434" i="38"/>
  <c r="BT6435" i="38"/>
  <c r="BT6436" i="38"/>
  <c r="BT6437" i="38"/>
  <c r="BT6438" i="38"/>
  <c r="BT6439" i="38"/>
  <c r="BT6440" i="38"/>
  <c r="BT6441" i="38"/>
  <c r="BT6442" i="38"/>
  <c r="BT6443" i="38"/>
  <c r="AX6349" i="38"/>
  <c r="AX6350" i="38"/>
  <c r="AX6351" i="38"/>
  <c r="AX6352" i="38"/>
  <c r="AX6353" i="38"/>
  <c r="AX6357" i="38"/>
  <c r="AX6358" i="38"/>
  <c r="AX6359" i="38"/>
  <c r="AX6360" i="38"/>
  <c r="AX6361" i="38"/>
  <c r="AX6362" i="38"/>
  <c r="AX6363" i="38"/>
  <c r="AX6364" i="38"/>
  <c r="AX6365" i="38"/>
  <c r="AX6366" i="38"/>
  <c r="AX6367" i="38"/>
  <c r="AX6368" i="38"/>
  <c r="AX6369" i="38"/>
  <c r="AX6370" i="38"/>
  <c r="AX6371" i="38"/>
  <c r="AX6372" i="38"/>
  <c r="AX6373" i="38"/>
  <c r="AX6374" i="38"/>
  <c r="AX6375" i="38"/>
  <c r="AX6376" i="38"/>
  <c r="AX6377" i="38"/>
  <c r="AX6378" i="38"/>
  <c r="AX6379" i="38"/>
  <c r="AX6380" i="38"/>
  <c r="AX6381" i="38"/>
  <c r="AX6382" i="38"/>
  <c r="AX6383" i="38"/>
  <c r="AX6384" i="38"/>
  <c r="AX6385" i="38"/>
  <c r="AX6386" i="38"/>
  <c r="AX6387" i="38"/>
  <c r="AX6388" i="38"/>
  <c r="AX6389" i="38"/>
  <c r="AX6390" i="38"/>
  <c r="AX6391" i="38"/>
  <c r="AX6392" i="38"/>
  <c r="AX6393" i="38"/>
  <c r="AX6394" i="38"/>
  <c r="AX6395" i="38"/>
  <c r="AX6396" i="38"/>
  <c r="AX6397" i="38"/>
  <c r="AX6398" i="38"/>
  <c r="AX6399" i="38"/>
  <c r="AX6400" i="38"/>
  <c r="AX6401" i="38"/>
  <c r="AX6402" i="38"/>
  <c r="AX6403" i="38"/>
  <c r="AX6404" i="38"/>
  <c r="AX6405" i="38"/>
  <c r="AX6406" i="38"/>
  <c r="AX6407" i="38"/>
  <c r="AX6408" i="38"/>
  <c r="AX6409" i="38"/>
  <c r="AX6410" i="38"/>
  <c r="AX6411" i="38"/>
  <c r="AX6412" i="38"/>
  <c r="AX6413" i="38"/>
  <c r="AX6414" i="38"/>
  <c r="AX6415" i="38"/>
  <c r="AX6416" i="38"/>
  <c r="AX6417" i="38"/>
  <c r="AX6418" i="38"/>
  <c r="AX6419" i="38"/>
  <c r="AX6420" i="38"/>
  <c r="AX6421" i="38"/>
  <c r="AX6422" i="38"/>
  <c r="AX6423" i="38"/>
  <c r="AX6424" i="38"/>
  <c r="AX6425" i="38"/>
  <c r="AX6426" i="38"/>
  <c r="AX6427" i="38"/>
  <c r="AX6428" i="38"/>
  <c r="AX6429" i="38"/>
  <c r="AX6430" i="38"/>
  <c r="AX6431" i="38"/>
  <c r="AX6432" i="38"/>
  <c r="AX6433" i="38"/>
  <c r="AX6434" i="38"/>
  <c r="AX6435" i="38"/>
  <c r="AX6436" i="38"/>
  <c r="AX6437" i="38"/>
  <c r="AX6438" i="38"/>
  <c r="AX6439" i="38"/>
  <c r="AX6440" i="38"/>
  <c r="AX6441" i="38"/>
  <c r="AX6442" i="38"/>
  <c r="AX6443" i="38"/>
  <c r="H13" i="39"/>
  <c r="BT6276" i="38" l="1"/>
  <c r="BT6277" i="38"/>
  <c r="BT6278" i="38"/>
  <c r="BT6279" i="38"/>
  <c r="BT6280" i="38"/>
  <c r="BT6281" i="38"/>
  <c r="BT6282" i="38"/>
  <c r="BT6283" i="38"/>
  <c r="BT6284" i="38"/>
  <c r="BT6285" i="38"/>
  <c r="BT6286" i="38"/>
  <c r="BT6287" i="38"/>
  <c r="BT6288" i="38"/>
  <c r="BT6289" i="38"/>
  <c r="BT6290" i="38"/>
  <c r="BT6291" i="38"/>
  <c r="BT6292" i="38"/>
  <c r="BT6293" i="38"/>
  <c r="BT6295" i="38"/>
  <c r="BT6296" i="38"/>
  <c r="BT6297" i="38"/>
  <c r="BT6298" i="38"/>
  <c r="BT6299" i="38"/>
  <c r="BT6300" i="38"/>
  <c r="BT6301" i="38"/>
  <c r="BT6302" i="38"/>
  <c r="BT6303" i="38"/>
  <c r="BT6304" i="38"/>
  <c r="BT6305" i="38"/>
  <c r="BT6306" i="38"/>
  <c r="BT6307" i="38"/>
  <c r="BT6308" i="38"/>
  <c r="BT6309" i="38"/>
  <c r="BT6310" i="38"/>
  <c r="BT6311" i="38"/>
  <c r="BT6312" i="38"/>
  <c r="BT6313" i="38"/>
  <c r="BT6314" i="38"/>
  <c r="BT6315" i="38"/>
  <c r="BT6316" i="38"/>
  <c r="BT6317" i="38"/>
  <c r="BT6318" i="38"/>
  <c r="BT6319" i="38"/>
  <c r="BT6320" i="38"/>
  <c r="BT6321" i="38"/>
  <c r="BT6322" i="38"/>
  <c r="BT6323" i="38"/>
  <c r="BT6324" i="38"/>
  <c r="BT6325" i="38"/>
  <c r="BT6326" i="38"/>
  <c r="BT6327" i="38"/>
  <c r="BT6328" i="38"/>
  <c r="BT6329" i="38"/>
  <c r="BT6330" i="38"/>
  <c r="BT6331" i="38"/>
  <c r="BT6332" i="38"/>
  <c r="BT6333" i="38"/>
  <c r="BT6334" i="38"/>
  <c r="BT6335" i="38"/>
  <c r="BT6336" i="38"/>
  <c r="BT6337" i="38"/>
  <c r="BT6338" i="38"/>
  <c r="BT6339" i="38"/>
  <c r="BT6340" i="38"/>
  <c r="BT6341" i="38"/>
  <c r="BT6342" i="38"/>
  <c r="BT6343" i="38"/>
  <c r="BT6344" i="38"/>
  <c r="BT6345" i="38"/>
  <c r="BT6346" i="38"/>
  <c r="BT6347" i="38"/>
  <c r="BT6348" i="38"/>
  <c r="AX6276" i="38"/>
  <c r="AX6277" i="38"/>
  <c r="AX6278" i="38"/>
  <c r="AX6279" i="38"/>
  <c r="AX6280" i="38"/>
  <c r="AX6281" i="38"/>
  <c r="AX6282" i="38"/>
  <c r="AX6283" i="38"/>
  <c r="AX6284" i="38"/>
  <c r="AX6285" i="38"/>
  <c r="AX6286" i="38"/>
  <c r="AX6287" i="38"/>
  <c r="AX6288" i="38"/>
  <c r="AX6289" i="38"/>
  <c r="AX6290" i="38"/>
  <c r="AX6291" i="38"/>
  <c r="AX6292" i="38"/>
  <c r="AX6293" i="38"/>
  <c r="AX6295" i="38"/>
  <c r="AX6296" i="38"/>
  <c r="AX6297" i="38"/>
  <c r="AX6298" i="38"/>
  <c r="AX6299" i="38"/>
  <c r="AX6300" i="38"/>
  <c r="AX6301" i="38"/>
  <c r="AX6302" i="38"/>
  <c r="AX6303" i="38"/>
  <c r="AX6304" i="38"/>
  <c r="AX6305" i="38"/>
  <c r="AX6306" i="38"/>
  <c r="AX6307" i="38"/>
  <c r="AX6308" i="38"/>
  <c r="AX6309" i="38"/>
  <c r="AX6310" i="38"/>
  <c r="AX6311" i="38"/>
  <c r="AX6312" i="38"/>
  <c r="AX6313" i="38"/>
  <c r="AX6314" i="38"/>
  <c r="AX6315" i="38"/>
  <c r="AX6316" i="38"/>
  <c r="AX6317" i="38"/>
  <c r="AX6318" i="38"/>
  <c r="AX6319" i="38"/>
  <c r="AX6320" i="38"/>
  <c r="AX6321" i="38"/>
  <c r="AX6322" i="38"/>
  <c r="AX6323" i="38"/>
  <c r="AX6324" i="38"/>
  <c r="AX6325" i="38"/>
  <c r="AX6326" i="38"/>
  <c r="AX6327" i="38"/>
  <c r="AX6328" i="38"/>
  <c r="AX6329" i="38"/>
  <c r="AX6330" i="38"/>
  <c r="AX6331" i="38"/>
  <c r="AX6332" i="38"/>
  <c r="AX6333" i="38"/>
  <c r="AX6334" i="38"/>
  <c r="AX6335" i="38"/>
  <c r="AX6336" i="38"/>
  <c r="AX6337" i="38"/>
  <c r="AX6338" i="38"/>
  <c r="AX6339" i="38"/>
  <c r="AX6340" i="38"/>
  <c r="AX6341" i="38"/>
  <c r="AX6342" i="38"/>
  <c r="AX6343" i="38"/>
  <c r="AX6344" i="38"/>
  <c r="AX6345" i="38"/>
  <c r="AX6346" i="38"/>
  <c r="AX6347" i="38"/>
  <c r="AX6348" i="38"/>
  <c r="BT6273" i="38"/>
  <c r="BT6274" i="38"/>
  <c r="BT6275" i="38"/>
  <c r="AX6273" i="38"/>
  <c r="AX6274" i="38"/>
  <c r="AX6275" i="38"/>
  <c r="BT5780" i="38"/>
  <c r="BT5781" i="38"/>
  <c r="BT5782" i="38"/>
  <c r="BT5783" i="38"/>
  <c r="BT5784" i="38"/>
  <c r="BT5785" i="38"/>
  <c r="BT5786" i="38"/>
  <c r="BT5787" i="38"/>
  <c r="BT5788" i="38"/>
  <c r="BT5789" i="38"/>
  <c r="BT5790" i="38"/>
  <c r="BT5791" i="38"/>
  <c r="BT5792" i="38"/>
  <c r="BT5793" i="38"/>
  <c r="BT5794" i="38"/>
  <c r="BT5795" i="38"/>
  <c r="BT5796" i="38"/>
  <c r="BT5797" i="38"/>
  <c r="BT5798" i="38"/>
  <c r="BT5799" i="38"/>
  <c r="BT5800" i="38"/>
  <c r="BT5801" i="38"/>
  <c r="BT5802" i="38"/>
  <c r="BT5803" i="38"/>
  <c r="BT5804" i="38"/>
  <c r="BT5805" i="38"/>
  <c r="BT5806" i="38"/>
  <c r="BT5807" i="38"/>
  <c r="BT5808" i="38"/>
  <c r="BT5809" i="38"/>
  <c r="BT5810" i="38"/>
  <c r="BT5811" i="38"/>
  <c r="BT5812" i="38"/>
  <c r="BT5813" i="38"/>
  <c r="BT5814" i="38"/>
  <c r="BT5815" i="38"/>
  <c r="BT5816" i="38"/>
  <c r="BT5817" i="38"/>
  <c r="BT5818" i="38"/>
  <c r="BT5819" i="38"/>
  <c r="BT5820" i="38"/>
  <c r="BT5821" i="38"/>
  <c r="BT5822" i="38"/>
  <c r="BT5823" i="38"/>
  <c r="BT5824" i="38"/>
  <c r="BT5825" i="38"/>
  <c r="BT5826" i="38"/>
  <c r="BT5827" i="38"/>
  <c r="BT5828" i="38"/>
  <c r="BT5829" i="38"/>
  <c r="BT5830" i="38"/>
  <c r="BT5831" i="38"/>
  <c r="BT5832" i="38"/>
  <c r="BT5833" i="38"/>
  <c r="BT5834" i="38"/>
  <c r="BT5835" i="38"/>
  <c r="BT5836" i="38"/>
  <c r="BT5837" i="38"/>
  <c r="BT5838" i="38"/>
  <c r="BT5839" i="38"/>
  <c r="BT5840" i="38"/>
  <c r="BT5841" i="38"/>
  <c r="BT5842" i="38"/>
  <c r="BT5843" i="38"/>
  <c r="BT5844" i="38"/>
  <c r="BT5845" i="38"/>
  <c r="BT5846" i="38"/>
  <c r="BT5847" i="38"/>
  <c r="BT5848" i="38"/>
  <c r="BT5849" i="38"/>
  <c r="BT5850" i="38"/>
  <c r="BT5851" i="38"/>
  <c r="BT5852" i="38"/>
  <c r="BT5853" i="38"/>
  <c r="BT5854" i="38"/>
  <c r="BT5855" i="38"/>
  <c r="BT5856" i="38"/>
  <c r="BT5857" i="38"/>
  <c r="BT5858" i="38"/>
  <c r="BT5859" i="38"/>
  <c r="BT5860" i="38"/>
  <c r="BT5861" i="38"/>
  <c r="BT5862" i="38"/>
  <c r="BT5863" i="38"/>
  <c r="BT5864" i="38"/>
  <c r="BT5865" i="38"/>
  <c r="BT5866" i="38"/>
  <c r="BT5867" i="38"/>
  <c r="BT5868" i="38"/>
  <c r="BT5869" i="38"/>
  <c r="BT5870" i="38"/>
  <c r="BT5871" i="38"/>
  <c r="BT5872" i="38"/>
  <c r="BT5873" i="38"/>
  <c r="BT5874" i="38"/>
  <c r="BT5875" i="38"/>
  <c r="BT5876" i="38"/>
  <c r="BT5877" i="38"/>
  <c r="BT5878" i="38"/>
  <c r="BT5879" i="38"/>
  <c r="BT5880" i="38"/>
  <c r="BT5881" i="38"/>
  <c r="BT5882" i="38"/>
  <c r="BT5883" i="38"/>
  <c r="BT5884" i="38"/>
  <c r="BT5885" i="38"/>
  <c r="BT5886" i="38"/>
  <c r="BT5887" i="38"/>
  <c r="BT5888" i="38"/>
  <c r="BT5889" i="38"/>
  <c r="BT5890" i="38"/>
  <c r="BT5891" i="38"/>
  <c r="BT5892" i="38"/>
  <c r="BT5893" i="38"/>
  <c r="BT5894" i="38"/>
  <c r="BT5895" i="38"/>
  <c r="BT5896" i="38"/>
  <c r="BT5897" i="38"/>
  <c r="BT5898" i="38"/>
  <c r="BT5899" i="38"/>
  <c r="BT5900" i="38"/>
  <c r="BT5901" i="38"/>
  <c r="BT5902" i="38"/>
  <c r="BT5903" i="38"/>
  <c r="BT5904" i="38"/>
  <c r="BT5905" i="38"/>
  <c r="BT5906" i="38"/>
  <c r="BT5907" i="38"/>
  <c r="BT5908" i="38"/>
  <c r="BT5909" i="38"/>
  <c r="BT5910" i="38"/>
  <c r="BT5911" i="38"/>
  <c r="BT5912" i="38"/>
  <c r="BT5913" i="38"/>
  <c r="BT5914" i="38"/>
  <c r="BT5915" i="38"/>
  <c r="BT5916" i="38"/>
  <c r="BT5917" i="38"/>
  <c r="BT5918" i="38"/>
  <c r="BT5919" i="38"/>
  <c r="BT5920" i="38"/>
  <c r="BT5921" i="38"/>
  <c r="BT5922" i="38"/>
  <c r="BT5923" i="38"/>
  <c r="BT5924" i="38"/>
  <c r="BT5925" i="38"/>
  <c r="BT5926" i="38"/>
  <c r="BT5927" i="38"/>
  <c r="BT5928" i="38"/>
  <c r="BT5929" i="38"/>
  <c r="BT5930" i="38"/>
  <c r="BT5931" i="38"/>
  <c r="BT5932" i="38"/>
  <c r="BT5933" i="38"/>
  <c r="BT5934" i="38"/>
  <c r="BT5935" i="38"/>
  <c r="BT5936" i="38"/>
  <c r="BT5937" i="38"/>
  <c r="BT5938" i="38"/>
  <c r="BT5939" i="38"/>
  <c r="BT5940" i="38"/>
  <c r="BT5941" i="38"/>
  <c r="BT5942" i="38"/>
  <c r="BT5943" i="38"/>
  <c r="BT5944" i="38"/>
  <c r="BT5945" i="38"/>
  <c r="BT5946" i="38"/>
  <c r="BT5947" i="38"/>
  <c r="BT5948" i="38"/>
  <c r="BT5949" i="38"/>
  <c r="BT5950" i="38"/>
  <c r="BT5951" i="38"/>
  <c r="BT5952" i="38"/>
  <c r="BT5953" i="38"/>
  <c r="BT5954" i="38"/>
  <c r="BT5955" i="38"/>
  <c r="BT5956" i="38"/>
  <c r="BT5957" i="38"/>
  <c r="BT5958" i="38"/>
  <c r="BT5959" i="38"/>
  <c r="BT5960" i="38"/>
  <c r="BT5961" i="38"/>
  <c r="BT5962" i="38"/>
  <c r="BT5963" i="38"/>
  <c r="BT5964" i="38"/>
  <c r="BT5965" i="38"/>
  <c r="BT5966" i="38"/>
  <c r="BT5967" i="38"/>
  <c r="BT5968" i="38"/>
  <c r="BT5969" i="38"/>
  <c r="BT5970" i="38"/>
  <c r="BT5971" i="38"/>
  <c r="BT5972" i="38"/>
  <c r="BT5973" i="38"/>
  <c r="BT5974" i="38"/>
  <c r="BT5975" i="38"/>
  <c r="BT5976" i="38"/>
  <c r="BT5977" i="38"/>
  <c r="BT5978" i="38"/>
  <c r="BT5979" i="38"/>
  <c r="BT5980" i="38"/>
  <c r="BT5981" i="38"/>
  <c r="BT5982" i="38"/>
  <c r="BT5983" i="38"/>
  <c r="BT5984" i="38"/>
  <c r="BT5985" i="38"/>
  <c r="BT5986" i="38"/>
  <c r="BT5987" i="38"/>
  <c r="BT5988" i="38"/>
  <c r="BT5989" i="38"/>
  <c r="BT5990" i="38"/>
  <c r="BT5991" i="38"/>
  <c r="BT5992" i="38"/>
  <c r="BT5993" i="38"/>
  <c r="BT5994" i="38"/>
  <c r="BT5995" i="38"/>
  <c r="BT5996" i="38"/>
  <c r="BT5997" i="38"/>
  <c r="BT5998" i="38"/>
  <c r="BT5999" i="38"/>
  <c r="BT6000" i="38"/>
  <c r="BT6001" i="38"/>
  <c r="BT6004" i="38"/>
  <c r="BT6005" i="38"/>
  <c r="BT6006" i="38"/>
  <c r="BT6007" i="38"/>
  <c r="BT6008" i="38"/>
  <c r="BT6009" i="38"/>
  <c r="BT6010" i="38"/>
  <c r="BT6011" i="38"/>
  <c r="BT6012" i="38"/>
  <c r="BT6013" i="38"/>
  <c r="BT6014" i="38"/>
  <c r="BT6015" i="38"/>
  <c r="BT6016" i="38"/>
  <c r="BT6017" i="38"/>
  <c r="BT6018" i="38"/>
  <c r="BT6019" i="38"/>
  <c r="BT6020" i="38"/>
  <c r="BT6021" i="38"/>
  <c r="BT6022" i="38"/>
  <c r="BT6023" i="38"/>
  <c r="BT6024" i="38"/>
  <c r="BT6025" i="38"/>
  <c r="BT6026" i="38"/>
  <c r="BT6027" i="38"/>
  <c r="BT6028" i="38"/>
  <c r="BT6029" i="38"/>
  <c r="BT6030" i="38"/>
  <c r="BT6031" i="38"/>
  <c r="BT6032" i="38"/>
  <c r="BT6033" i="38"/>
  <c r="BT6034" i="38"/>
  <c r="BT6035" i="38"/>
  <c r="BT6036" i="38"/>
  <c r="BT6037" i="38"/>
  <c r="BT6038" i="38"/>
  <c r="BT6039" i="38"/>
  <c r="BT6040" i="38"/>
  <c r="BT6041" i="38"/>
  <c r="BT6042" i="38"/>
  <c r="BT6043" i="38"/>
  <c r="BT6044" i="38"/>
  <c r="BT6045" i="38"/>
  <c r="BT6046" i="38"/>
  <c r="BT6047" i="38"/>
  <c r="BT6048" i="38"/>
  <c r="BT6049" i="38"/>
  <c r="BT6050" i="38"/>
  <c r="BT6051" i="38"/>
  <c r="BT6052" i="38"/>
  <c r="BT6053" i="38"/>
  <c r="BT6054" i="38"/>
  <c r="BT6055" i="38"/>
  <c r="BT6056" i="38"/>
  <c r="BT6057" i="38"/>
  <c r="BT6058" i="38"/>
  <c r="BT6059" i="38"/>
  <c r="BT6060" i="38"/>
  <c r="BT6061" i="38"/>
  <c r="BT6062" i="38"/>
  <c r="BT6063" i="38"/>
  <c r="BT6064" i="38"/>
  <c r="BT6065" i="38"/>
  <c r="BT6066" i="38"/>
  <c r="BT6067" i="38"/>
  <c r="BT6068" i="38"/>
  <c r="BT6069" i="38"/>
  <c r="BT6070" i="38"/>
  <c r="BT6071" i="38"/>
  <c r="BT6072" i="38"/>
  <c r="BT6073" i="38"/>
  <c r="BT6074" i="38"/>
  <c r="BT6075" i="38"/>
  <c r="BT6076" i="38"/>
  <c r="BT6077" i="38"/>
  <c r="BT6078" i="38"/>
  <c r="BT6079" i="38"/>
  <c r="BT6080" i="38"/>
  <c r="BT6081" i="38"/>
  <c r="BT6082" i="38"/>
  <c r="BT6083" i="38"/>
  <c r="BT6084" i="38"/>
  <c r="BT6085" i="38"/>
  <c r="BT6086" i="38"/>
  <c r="BT6087" i="38"/>
  <c r="BT6088" i="38"/>
  <c r="BT6089" i="38"/>
  <c r="BT6090" i="38"/>
  <c r="BT6091" i="38"/>
  <c r="BT6092" i="38"/>
  <c r="BT6093" i="38"/>
  <c r="BT6094" i="38"/>
  <c r="BT6095" i="38"/>
  <c r="BT6096" i="38"/>
  <c r="BT6097" i="38"/>
  <c r="BT6098" i="38"/>
  <c r="BT6099" i="38"/>
  <c r="BT6100" i="38"/>
  <c r="BT6101" i="38"/>
  <c r="BT6102" i="38"/>
  <c r="BT6103" i="38"/>
  <c r="BT6104" i="38"/>
  <c r="BT6105" i="38"/>
  <c r="BT6106" i="38"/>
  <c r="BT6107" i="38"/>
  <c r="BT6108" i="38"/>
  <c r="BT6109" i="38"/>
  <c r="BT6111" i="38"/>
  <c r="BT6112" i="38"/>
  <c r="BT6113" i="38"/>
  <c r="BT6114" i="38"/>
  <c r="BT6115" i="38"/>
  <c r="BT6116" i="38"/>
  <c r="BT6117" i="38"/>
  <c r="BT6118" i="38"/>
  <c r="BT6119" i="38"/>
  <c r="BT6120" i="38"/>
  <c r="BT6121" i="38"/>
  <c r="BT6122" i="38"/>
  <c r="BT6123" i="38"/>
  <c r="BT6124" i="38"/>
  <c r="BT6125" i="38"/>
  <c r="BT6126" i="38"/>
  <c r="BT6127" i="38"/>
  <c r="BT6128" i="38"/>
  <c r="BT6129" i="38"/>
  <c r="BT6130" i="38"/>
  <c r="BT6131" i="38"/>
  <c r="BT6132" i="38"/>
  <c r="BT6133" i="38"/>
  <c r="BT6134" i="38"/>
  <c r="BT6135" i="38"/>
  <c r="BT6136" i="38"/>
  <c r="BT6137" i="38"/>
  <c r="BT6138" i="38"/>
  <c r="BT6139" i="38"/>
  <c r="BT6140" i="38"/>
  <c r="BT6142" i="38"/>
  <c r="BT6143" i="38"/>
  <c r="BT6144" i="38"/>
  <c r="BT6145" i="38"/>
  <c r="BT6146" i="38"/>
  <c r="BT6147" i="38"/>
  <c r="BT6148" i="38"/>
  <c r="BT6149" i="38"/>
  <c r="BT6150" i="38"/>
  <c r="BT6151" i="38"/>
  <c r="BT6152" i="38"/>
  <c r="BT6153" i="38"/>
  <c r="BT6154" i="38"/>
  <c r="BT6155" i="38"/>
  <c r="BT6156" i="38"/>
  <c r="BT6157" i="38"/>
  <c r="BT6158" i="38"/>
  <c r="BT6159" i="38"/>
  <c r="BT6160" i="38"/>
  <c r="BT6161" i="38"/>
  <c r="BT6162" i="38"/>
  <c r="BT6163" i="38"/>
  <c r="BT6164" i="38"/>
  <c r="BT6165" i="38"/>
  <c r="BT6166" i="38"/>
  <c r="BT6167" i="38"/>
  <c r="BT6168" i="38"/>
  <c r="BT6169" i="38"/>
  <c r="BT6170" i="38"/>
  <c r="BT6171" i="38"/>
  <c r="BT6172" i="38"/>
  <c r="BT6173" i="38"/>
  <c r="BT6174" i="38"/>
  <c r="BT6175" i="38"/>
  <c r="BT6176" i="38"/>
  <c r="BT6177" i="38"/>
  <c r="BT6178" i="38"/>
  <c r="BT6179" i="38"/>
  <c r="BT6180" i="38"/>
  <c r="BT6181" i="38"/>
  <c r="BT6182" i="38"/>
  <c r="BT6183" i="38"/>
  <c r="BT6184" i="38"/>
  <c r="BT6185" i="38"/>
  <c r="BT6186" i="38"/>
  <c r="BT6187" i="38"/>
  <c r="BT6188" i="38"/>
  <c r="BT6189" i="38"/>
  <c r="BT6190" i="38"/>
  <c r="BT6194" i="38"/>
  <c r="BT6195" i="38"/>
  <c r="BT6196" i="38"/>
  <c r="BT6197" i="38"/>
  <c r="BT6198" i="38"/>
  <c r="BT6199" i="38"/>
  <c r="BT6200" i="38"/>
  <c r="BT6201" i="38"/>
  <c r="BT6202" i="38"/>
  <c r="BT6203" i="38"/>
  <c r="BT6204" i="38"/>
  <c r="BT6205" i="38"/>
  <c r="BT6206" i="38"/>
  <c r="BT6207" i="38"/>
  <c r="BT6208" i="38"/>
  <c r="BT6209" i="38"/>
  <c r="BT6210" i="38"/>
  <c r="BT6211" i="38"/>
  <c r="BT6212" i="38"/>
  <c r="BT6213" i="38"/>
  <c r="BT6214" i="38"/>
  <c r="BT6215" i="38"/>
  <c r="BT6216" i="38"/>
  <c r="BT6217" i="38"/>
  <c r="BT6218" i="38"/>
  <c r="BT6219" i="38"/>
  <c r="BT6220" i="38"/>
  <c r="BT6221" i="38"/>
  <c r="BT6222" i="38"/>
  <c r="BT6223" i="38"/>
  <c r="BT6224" i="38"/>
  <c r="BT6225" i="38"/>
  <c r="BT6231" i="38"/>
  <c r="BT6232" i="38"/>
  <c r="BT6233" i="38"/>
  <c r="BT6234" i="38"/>
  <c r="BT6235" i="38"/>
  <c r="BT6236" i="38"/>
  <c r="BT6237" i="38"/>
  <c r="BT6238" i="38"/>
  <c r="BT6239" i="38"/>
  <c r="BT6240" i="38"/>
  <c r="BT6241" i="38"/>
  <c r="BT6242" i="38"/>
  <c r="BT6243" i="38"/>
  <c r="BT6244" i="38"/>
  <c r="BT6245" i="38"/>
  <c r="BT6246" i="38"/>
  <c r="BT6247" i="38"/>
  <c r="BT6248" i="38"/>
  <c r="BT6249" i="38"/>
  <c r="BT6250" i="38"/>
  <c r="BT6251" i="38"/>
  <c r="BT6252" i="38"/>
  <c r="BT6253" i="38"/>
  <c r="BT6254" i="38"/>
  <c r="BT6255" i="38"/>
  <c r="BT6256" i="38"/>
  <c r="BT6257" i="38"/>
  <c r="BT6258" i="38"/>
  <c r="BT6259" i="38"/>
  <c r="BT6260" i="38"/>
  <c r="BT6261" i="38"/>
  <c r="BT6262" i="38"/>
  <c r="BT6263" i="38"/>
  <c r="BT6264" i="38"/>
  <c r="BT6265" i="38"/>
  <c r="BT6266" i="38"/>
  <c r="BT6269" i="38"/>
  <c r="BT6270" i="38"/>
  <c r="BT6271" i="38"/>
  <c r="BT6272" i="38"/>
  <c r="AX6270" i="38" l="1"/>
  <c r="AX6271" i="38"/>
  <c r="AX6272" i="38"/>
  <c r="AX6264" i="38"/>
  <c r="AX6265" i="38"/>
  <c r="AX6266" i="38"/>
  <c r="AX6258" i="38"/>
  <c r="AX6259" i="38"/>
  <c r="AX6260" i="38"/>
  <c r="AX6261" i="38"/>
  <c r="AX6262" i="38"/>
  <c r="AX6263" i="38"/>
  <c r="AX6251" i="38"/>
  <c r="AX6252" i="38"/>
  <c r="AX6253" i="38"/>
  <c r="AX6254" i="38"/>
  <c r="AX6255" i="38"/>
  <c r="AX6256" i="38"/>
  <c r="AX6257" i="38"/>
  <c r="AX6249" i="38"/>
  <c r="AX6250" i="38"/>
  <c r="AX6246" i="38" l="1"/>
  <c r="AX6247" i="38"/>
  <c r="AX6248" i="38"/>
  <c r="AX6244" i="38"/>
  <c r="AX6245" i="38"/>
  <c r="AX6240" i="38"/>
  <c r="AX6241" i="38"/>
  <c r="AX6242" i="38"/>
  <c r="AX6243" i="38"/>
  <c r="AX6235" i="38"/>
  <c r="AX6236" i="38"/>
  <c r="AX6237" i="38"/>
  <c r="AX6238" i="38"/>
  <c r="AX6239" i="38"/>
  <c r="AX6224" i="38"/>
  <c r="AX6225" i="38"/>
  <c r="AX6231" i="38"/>
  <c r="AX6232" i="38"/>
  <c r="AX6233" i="38"/>
  <c r="AX6234" i="38"/>
  <c r="AX6221" i="38"/>
  <c r="AX6222" i="38"/>
  <c r="AX6223" i="38"/>
  <c r="AX6210" i="38"/>
  <c r="AX6211" i="38"/>
  <c r="AX6212" i="38"/>
  <c r="AX6213" i="38"/>
  <c r="AX6214" i="38"/>
  <c r="AX6215" i="38"/>
  <c r="AX6216" i="38"/>
  <c r="AX6217" i="38"/>
  <c r="AX6218" i="38"/>
  <c r="AX6219" i="38"/>
  <c r="AX6220" i="38"/>
  <c r="AX6205" i="38"/>
  <c r="AX6206" i="38"/>
  <c r="AX6207" i="38"/>
  <c r="AX6208" i="38"/>
  <c r="AX6209" i="38"/>
  <c r="AX6198" i="38"/>
  <c r="AX6199" i="38"/>
  <c r="AX6200" i="38"/>
  <c r="AX6201" i="38"/>
  <c r="AX6202" i="38"/>
  <c r="AX6203" i="38"/>
  <c r="AX6204" i="38"/>
  <c r="AX6187" i="38"/>
  <c r="AX6188" i="38"/>
  <c r="AX6189" i="38"/>
  <c r="AX6190" i="38"/>
  <c r="AX6195" i="38"/>
  <c r="AX6196" i="38"/>
  <c r="AX6185" i="38" l="1"/>
  <c r="AX6186" i="38"/>
  <c r="AX6180" i="38"/>
  <c r="AX6181" i="38"/>
  <c r="AX6182" i="38"/>
  <c r="AX6183" i="38"/>
  <c r="AX6175" i="38"/>
  <c r="AX6176" i="38"/>
  <c r="AX6177" i="38"/>
  <c r="AX6178" i="38"/>
  <c r="AX6179" i="38"/>
  <c r="AX6170" i="38" l="1"/>
  <c r="AX6171" i="38"/>
  <c r="AX6172" i="38"/>
  <c r="AX6173" i="38"/>
  <c r="AX6174" i="38"/>
  <c r="AX6150" i="38"/>
  <c r="AX6151" i="38"/>
  <c r="AX6152" i="38"/>
  <c r="AX6153" i="38"/>
  <c r="AX6154" i="38"/>
  <c r="AX6155" i="38"/>
  <c r="AX6156" i="38"/>
  <c r="AX6157" i="38"/>
  <c r="AX6158" i="38"/>
  <c r="AX6159" i="38"/>
  <c r="AX6160" i="38"/>
  <c r="AX6161" i="38"/>
  <c r="AX6162" i="38"/>
  <c r="AX6163" i="38"/>
  <c r="AX6164" i="38"/>
  <c r="AX6165" i="38"/>
  <c r="AX6166" i="38"/>
  <c r="AX6167" i="38"/>
  <c r="AX6168" i="38"/>
  <c r="AX6142" i="38"/>
  <c r="AX6143" i="38"/>
  <c r="AX6144" i="38"/>
  <c r="AX6145" i="38"/>
  <c r="AX6146" i="38"/>
  <c r="AX6147" i="38"/>
  <c r="AX6148" i="38"/>
  <c r="AX6149" i="38"/>
  <c r="AX6100" i="38"/>
  <c r="AX6101" i="38"/>
  <c r="AX6102" i="38"/>
  <c r="AX6103" i="38"/>
  <c r="AX6104" i="38"/>
  <c r="AX6105" i="38"/>
  <c r="AX6106" i="38"/>
  <c r="AX6107" i="38"/>
  <c r="AX6108" i="38"/>
  <c r="AX6109" i="38"/>
  <c r="AX6111" i="38"/>
  <c r="AX6112" i="38"/>
  <c r="AX6113" i="38"/>
  <c r="AX6114" i="38"/>
  <c r="AX6115" i="38"/>
  <c r="AX6116" i="38"/>
  <c r="AX6117" i="38"/>
  <c r="AX6118" i="38"/>
  <c r="AX6119" i="38"/>
  <c r="AX6120" i="38"/>
  <c r="AX6121" i="38"/>
  <c r="AX6122" i="38"/>
  <c r="AX6123" i="38"/>
  <c r="AX6124" i="38"/>
  <c r="AX6125" i="38"/>
  <c r="AX6126" i="38"/>
  <c r="AX6127" i="38"/>
  <c r="AX6128" i="38"/>
  <c r="AX6129" i="38"/>
  <c r="AX6130" i="38"/>
  <c r="AX6131" i="38"/>
  <c r="AX6132" i="38"/>
  <c r="AX6133" i="38"/>
  <c r="AX6134" i="38"/>
  <c r="AX6135" i="38"/>
  <c r="AX6136" i="38"/>
  <c r="AX6137" i="38"/>
  <c r="AX6138" i="38"/>
  <c r="AX6139" i="38"/>
  <c r="AX6140" i="38"/>
  <c r="AX6098" i="38"/>
  <c r="AX6099" i="38"/>
  <c r="AX6092" i="38"/>
  <c r="AX6093" i="38"/>
  <c r="AX6094" i="38"/>
  <c r="AX6095" i="38"/>
  <c r="AX6096" i="38"/>
  <c r="AX6097" i="38"/>
  <c r="AX6089" i="38"/>
  <c r="AX6090" i="38"/>
  <c r="AX6091" i="38"/>
  <c r="AX6057" i="38" l="1"/>
  <c r="AX6058" i="38"/>
  <c r="AX6059" i="38"/>
  <c r="AX6060" i="38"/>
  <c r="AX6061" i="38"/>
  <c r="AX6062" i="38"/>
  <c r="AX6063" i="38"/>
  <c r="AX6064" i="38"/>
  <c r="AX6065" i="38"/>
  <c r="AX6066" i="38"/>
  <c r="AX6067" i="38"/>
  <c r="AX6068" i="38"/>
  <c r="AX6069" i="38"/>
  <c r="AX6070" i="38"/>
  <c r="AX6071" i="38"/>
  <c r="AX6072" i="38"/>
  <c r="AX6073" i="38"/>
  <c r="AX6074" i="38"/>
  <c r="AX6075" i="38"/>
  <c r="AX6076" i="38"/>
  <c r="AX6077" i="38"/>
  <c r="AX6078" i="38"/>
  <c r="AX6079" i="38"/>
  <c r="AX6080" i="38"/>
  <c r="AX6081" i="38"/>
  <c r="AX6082" i="38"/>
  <c r="AX6083" i="38"/>
  <c r="AX6084" i="38"/>
  <c r="AX6085" i="38"/>
  <c r="AX6086" i="38"/>
  <c r="AX6087" i="38"/>
  <c r="AX6088" i="38"/>
  <c r="AX6054" i="38"/>
  <c r="AX6055" i="38"/>
  <c r="AX6056" i="38"/>
  <c r="AX6048" i="38"/>
  <c r="AX6049" i="38"/>
  <c r="AX6050" i="38"/>
  <c r="AX6051" i="38"/>
  <c r="AX6052" i="38"/>
  <c r="AX6053" i="38"/>
  <c r="AX6043" i="38"/>
  <c r="AX6044" i="38"/>
  <c r="AX6045" i="38"/>
  <c r="AX6046" i="38"/>
  <c r="AX6047" i="38"/>
  <c r="AX6039" i="38"/>
  <c r="AX6040" i="38"/>
  <c r="AX6041" i="38"/>
  <c r="AX6027" i="38"/>
  <c r="AX6028" i="38"/>
  <c r="AX6029" i="38"/>
  <c r="AX6030" i="38"/>
  <c r="AX6031" i="38"/>
  <c r="AX6032" i="38"/>
  <c r="AX6033" i="38"/>
  <c r="AX6034" i="38"/>
  <c r="AX6035" i="38"/>
  <c r="AX6036" i="38"/>
  <c r="AX6037" i="38"/>
  <c r="AX6038" i="38"/>
  <c r="AX6017" i="38"/>
  <c r="AX6018" i="38"/>
  <c r="AX6019" i="38"/>
  <c r="AX6020" i="38"/>
  <c r="AX6021" i="38"/>
  <c r="AX6022" i="38"/>
  <c r="AX6023" i="38"/>
  <c r="AX6024" i="38"/>
  <c r="AX6025" i="38"/>
  <c r="AX6026" i="38"/>
  <c r="AX6010" i="38"/>
  <c r="AX6011" i="38"/>
  <c r="AX6012" i="38"/>
  <c r="AX6013" i="38"/>
  <c r="AX6014" i="38"/>
  <c r="AX6015" i="38"/>
  <c r="AX6016" i="38"/>
  <c r="AX6000" i="38"/>
  <c r="AX6001" i="38"/>
  <c r="AX6004" i="38"/>
  <c r="AX6005" i="38"/>
  <c r="AX6006" i="38"/>
  <c r="AX6007" i="38"/>
  <c r="AX6008" i="38"/>
  <c r="AX6009" i="38"/>
  <c r="AX5999" i="38" l="1"/>
  <c r="AX5998" i="38"/>
  <c r="AX5997" i="38"/>
  <c r="AX5996" i="38"/>
  <c r="AX5995" i="38"/>
  <c r="AX5994" i="38"/>
  <c r="AX5993" i="38"/>
  <c r="AX5991" i="38"/>
  <c r="AX5988" i="38"/>
  <c r="AX5989" i="38"/>
  <c r="AX5990" i="38"/>
  <c r="AX5985" i="38"/>
  <c r="AX5986" i="38"/>
  <c r="AX5987" i="38"/>
  <c r="AX5982" i="38"/>
  <c r="AX5983" i="38"/>
  <c r="AX5984" i="38"/>
  <c r="AX5980" i="38"/>
  <c r="AX5981" i="38"/>
  <c r="AX5977" i="38" l="1"/>
  <c r="AX5978" i="38"/>
  <c r="AX5979" i="38"/>
  <c r="AX5974" i="38"/>
  <c r="AX5975" i="38"/>
  <c r="AX5976" i="38"/>
  <c r="AX5969" i="38"/>
  <c r="AX5970" i="38"/>
  <c r="AX5971" i="38"/>
  <c r="AX5972" i="38"/>
  <c r="AX5973" i="38"/>
  <c r="AX5968" i="38"/>
  <c r="AX5961" i="38"/>
  <c r="AX5962" i="38"/>
  <c r="AX5963" i="38"/>
  <c r="AX5964" i="38"/>
  <c r="AX5965" i="38"/>
  <c r="AX5966" i="38"/>
  <c r="AX5967" i="38"/>
  <c r="AX5954" i="38"/>
  <c r="AX5955" i="38"/>
  <c r="AX5956" i="38"/>
  <c r="AX5957" i="38"/>
  <c r="AX5958" i="38"/>
  <c r="AX5959" i="38"/>
  <c r="AX5960" i="38"/>
  <c r="AX5948" i="38" l="1"/>
  <c r="AX5949" i="38"/>
  <c r="AX5950" i="38"/>
  <c r="AX5951" i="38"/>
  <c r="AX5952" i="38"/>
  <c r="AX5953" i="38"/>
  <c r="AX5942" i="38" l="1"/>
  <c r="AX5943" i="38"/>
  <c r="AX5945" i="38"/>
  <c r="AX5946" i="38"/>
  <c r="AX5947" i="38"/>
  <c r="AX5932" i="38"/>
  <c r="AX5933" i="38"/>
  <c r="AX5934" i="38"/>
  <c r="AX5935" i="38"/>
  <c r="AX5936" i="38"/>
  <c r="AX5937" i="38"/>
  <c r="AX5938" i="38"/>
  <c r="AX5939" i="38"/>
  <c r="AX5940" i="38"/>
  <c r="AX5941" i="38"/>
  <c r="AX5931" i="38"/>
  <c r="AX5930" i="38"/>
  <c r="AX5929" i="38"/>
  <c r="AX5928" i="38"/>
  <c r="AX5927" i="38"/>
  <c r="AX5926" i="38"/>
  <c r="AX5925" i="38"/>
  <c r="AX5924" i="38"/>
  <c r="AX5923" i="38"/>
  <c r="AX5922" i="38"/>
  <c r="AX5921" i="38"/>
  <c r="AX5920" i="38"/>
  <c r="AX5919" i="38"/>
  <c r="AX5918" i="38"/>
  <c r="AX5917" i="38"/>
  <c r="AX5916" i="38"/>
  <c r="AX5899" i="38" l="1"/>
  <c r="AX5900" i="38"/>
  <c r="AX5901" i="38"/>
  <c r="AX5902" i="38"/>
  <c r="AX5903" i="38"/>
  <c r="AX5904" i="38"/>
  <c r="AX5905" i="38"/>
  <c r="AX5906" i="38"/>
  <c r="AX5907" i="38"/>
  <c r="AX5908" i="38"/>
  <c r="AX5909" i="38"/>
  <c r="AX5910" i="38"/>
  <c r="AX5911" i="38"/>
  <c r="AX5912" i="38"/>
  <c r="AX5913" i="38"/>
  <c r="AX5914" i="38"/>
  <c r="AX5915" i="38"/>
  <c r="AX5895" i="38"/>
  <c r="AX5896" i="38"/>
  <c r="AX5897" i="38"/>
  <c r="AX5898" i="38"/>
  <c r="AX5894" i="38"/>
  <c r="AX5887" i="38"/>
  <c r="AX5888" i="38"/>
  <c r="AX5889" i="38"/>
  <c r="AX5890" i="38"/>
  <c r="AX5891" i="38"/>
  <c r="AX5892" i="38"/>
  <c r="AX5893" i="38"/>
  <c r="AX5882" i="38"/>
  <c r="AX5883" i="38"/>
  <c r="AX5884" i="38"/>
  <c r="AX5885" i="38"/>
  <c r="AX5886" i="38"/>
  <c r="AX5878" i="38"/>
  <c r="AX5879" i="38"/>
  <c r="AX5880" i="38"/>
  <c r="AX5881" i="38"/>
  <c r="AX5872" i="38"/>
  <c r="AX5873" i="38"/>
  <c r="AX5874" i="38"/>
  <c r="AX5875" i="38"/>
  <c r="AX5876" i="38"/>
  <c r="AX5877" i="38"/>
  <c r="AX5866" i="38"/>
  <c r="AX5867" i="38"/>
  <c r="AX5868" i="38"/>
  <c r="AX5869" i="38"/>
  <c r="AX5870" i="38"/>
  <c r="AX5871" i="38"/>
  <c r="AX5861" i="38"/>
  <c r="AX5862" i="38"/>
  <c r="AX5863" i="38"/>
  <c r="AX5864" i="38"/>
  <c r="AX5865" i="38"/>
  <c r="AX5851" i="38"/>
  <c r="AX5852" i="38"/>
  <c r="AX5853" i="38"/>
  <c r="AX5854" i="38"/>
  <c r="AX5855" i="38"/>
  <c r="AX5856" i="38"/>
  <c r="AX5857" i="38"/>
  <c r="AX5858" i="38"/>
  <c r="AX5859" i="38"/>
  <c r="AX5860" i="38"/>
  <c r="AX5849" i="38"/>
  <c r="AX5848" i="38"/>
  <c r="AX5850" i="38"/>
  <c r="AX5847" i="38"/>
  <c r="AX5846" i="38"/>
  <c r="AX5843" i="38"/>
  <c r="AX5844" i="38"/>
  <c r="AX5845" i="38"/>
  <c r="AX5839" i="38" l="1"/>
  <c r="AX5840" i="38"/>
  <c r="AX5841" i="38"/>
  <c r="AX5842" i="38"/>
  <c r="AX5833" i="38"/>
  <c r="AX5826" i="38"/>
  <c r="AX5827" i="38"/>
  <c r="AX5828" i="38"/>
  <c r="AX5829" i="38"/>
  <c r="AX5830" i="38"/>
  <c r="AX5831" i="38"/>
  <c r="AX5820" i="38"/>
  <c r="AX5821" i="38"/>
  <c r="AX5822" i="38"/>
  <c r="AX5823" i="38"/>
  <c r="AX5824" i="38"/>
  <c r="AX5825" i="38"/>
  <c r="AX5815" i="38"/>
  <c r="AX5816" i="38"/>
  <c r="AX5817" i="38"/>
  <c r="AX5818" i="38"/>
  <c r="AX5819" i="38"/>
  <c r="AX5812" i="38"/>
  <c r="AX5813" i="38"/>
  <c r="AX5814" i="38"/>
  <c r="AX5809" i="38"/>
  <c r="AX5810" i="38"/>
  <c r="AX5811" i="38"/>
  <c r="AX5787" i="38"/>
  <c r="AX5788" i="38"/>
  <c r="AX5789" i="38"/>
  <c r="AX5790" i="38"/>
  <c r="AX5791" i="38"/>
  <c r="AX5792" i="38"/>
  <c r="AX5793" i="38"/>
  <c r="AX5794" i="38"/>
  <c r="AX5795" i="38"/>
  <c r="AX5796" i="38"/>
  <c r="AX5797" i="38"/>
  <c r="AX5798" i="38"/>
  <c r="AX5799" i="38"/>
  <c r="AX5800" i="38"/>
  <c r="AX5801" i="38"/>
  <c r="AX5802" i="38"/>
  <c r="AX5803" i="38"/>
  <c r="AX5804" i="38"/>
  <c r="AX5805" i="38"/>
  <c r="AX5806" i="38"/>
  <c r="AX5807" i="38"/>
  <c r="AX5808" i="38"/>
  <c r="AX5834" i="38"/>
  <c r="AX5835" i="38"/>
  <c r="AX5836" i="38"/>
  <c r="AX5837" i="38"/>
  <c r="AX5838" i="38"/>
  <c r="AX5780" i="38"/>
  <c r="AX5781" i="38"/>
  <c r="AX5782" i="38"/>
  <c r="AX5783" i="38"/>
  <c r="AX5784" i="38"/>
  <c r="AX5785" i="38"/>
  <c r="AX5786" i="38"/>
  <c r="CC5051" i="38" l="1"/>
  <c r="BG5051" i="38"/>
  <c r="CC5047" i="38"/>
  <c r="BG5047" i="38"/>
  <c r="BT5710" i="38"/>
  <c r="BT5711" i="38"/>
  <c r="BT5712" i="38"/>
  <c r="BT5713" i="38"/>
  <c r="BT5714" i="38"/>
  <c r="BT5715" i="38"/>
  <c r="BT5716" i="38"/>
  <c r="BT5717" i="38"/>
  <c r="BT5718" i="38"/>
  <c r="BT5719" i="38"/>
  <c r="BT5720" i="38"/>
  <c r="BT5721" i="38"/>
  <c r="BT5722" i="38"/>
  <c r="BT5723" i="38"/>
  <c r="BT5724" i="38"/>
  <c r="BT5725" i="38"/>
  <c r="BT5726" i="38"/>
  <c r="BT5727" i="38"/>
  <c r="BT5728" i="38"/>
  <c r="BT5729" i="38"/>
  <c r="BT5730" i="38"/>
  <c r="BT5731" i="38"/>
  <c r="BT5732" i="38"/>
  <c r="BT5733" i="38"/>
  <c r="BT5734" i="38"/>
  <c r="BT5735" i="38"/>
  <c r="BT5736" i="38"/>
  <c r="BT5737" i="38"/>
  <c r="BT5738" i="38"/>
  <c r="BT5739" i="38"/>
  <c r="BT5740" i="38"/>
  <c r="BT5741" i="38"/>
  <c r="BT5742" i="38"/>
  <c r="BT5743" i="38"/>
  <c r="BT5744" i="38"/>
  <c r="BT5745" i="38"/>
  <c r="BT5746" i="38"/>
  <c r="BT5747" i="38"/>
  <c r="BT5748" i="38"/>
  <c r="BT5749" i="38"/>
  <c r="BT5750" i="38"/>
  <c r="BT5751" i="38"/>
  <c r="BT5752" i="38"/>
  <c r="BT5753" i="38"/>
  <c r="BT5754" i="38"/>
  <c r="BT5755" i="38"/>
  <c r="BT5756" i="38"/>
  <c r="BT5757" i="38"/>
  <c r="BT5758" i="38"/>
  <c r="BT5759" i="38"/>
  <c r="BT5760" i="38"/>
  <c r="BT5761" i="38"/>
  <c r="BT5762" i="38"/>
  <c r="BT5763" i="38"/>
  <c r="BT5764" i="38"/>
  <c r="BT5765" i="38"/>
  <c r="BT5766" i="38"/>
  <c r="BT5767" i="38"/>
  <c r="BT5768" i="38"/>
  <c r="BT5769" i="38"/>
  <c r="BT5770" i="38"/>
  <c r="BT5771" i="38"/>
  <c r="BT5772" i="38"/>
  <c r="BT5773" i="38"/>
  <c r="BT5774" i="38"/>
  <c r="BT5775" i="38"/>
  <c r="BT5776" i="38"/>
  <c r="BT5777" i="38"/>
  <c r="BT5778" i="38"/>
  <c r="BT5779" i="38"/>
  <c r="AX5712" i="38"/>
  <c r="AX5713" i="38"/>
  <c r="AX5714" i="38"/>
  <c r="AX5715" i="38"/>
  <c r="AX5716" i="38"/>
  <c r="AX5717" i="38"/>
  <c r="AX5718" i="38"/>
  <c r="AX5719" i="38"/>
  <c r="AX5720" i="38"/>
  <c r="AX5721" i="38"/>
  <c r="AX5722" i="38"/>
  <c r="AX5723" i="38"/>
  <c r="AX5724" i="38"/>
  <c r="AX5725" i="38"/>
  <c r="AX5726" i="38"/>
  <c r="AX5727" i="38"/>
  <c r="AX5728" i="38"/>
  <c r="AX5729" i="38"/>
  <c r="AX5730" i="38"/>
  <c r="AX5731" i="38"/>
  <c r="AX5732" i="38"/>
  <c r="AX5733" i="38"/>
  <c r="AX5734" i="38"/>
  <c r="AX5735" i="38"/>
  <c r="AX5736" i="38"/>
  <c r="AX5737" i="38"/>
  <c r="AX5738" i="38"/>
  <c r="AX5739" i="38"/>
  <c r="AX5740" i="38"/>
  <c r="AX5741" i="38"/>
  <c r="AX5742" i="38"/>
  <c r="AX5743" i="38"/>
  <c r="AX5744" i="38"/>
  <c r="AX5745" i="38"/>
  <c r="AX5746" i="38"/>
  <c r="AX5747" i="38"/>
  <c r="AX5748" i="38"/>
  <c r="AX5749" i="38"/>
  <c r="AX5750" i="38"/>
  <c r="AX5751" i="38"/>
  <c r="AX5752" i="38"/>
  <c r="AX5753" i="38"/>
  <c r="AX5754" i="38"/>
  <c r="AX5755" i="38"/>
  <c r="AX5756" i="38"/>
  <c r="AX5757" i="38"/>
  <c r="AX5758" i="38"/>
  <c r="AX5759" i="38"/>
  <c r="AX5760" i="38"/>
  <c r="AX5761" i="38"/>
  <c r="AX5762" i="38"/>
  <c r="AX5763" i="38"/>
  <c r="AX5764" i="38"/>
  <c r="AX5765" i="38"/>
  <c r="AX5766" i="38"/>
  <c r="AX5767" i="38"/>
  <c r="AX5768" i="38"/>
  <c r="AX5769" i="38"/>
  <c r="AX5770" i="38"/>
  <c r="AX5771" i="38"/>
  <c r="AX5772" i="38"/>
  <c r="AX5773" i="38"/>
  <c r="AX5774" i="38"/>
  <c r="AX5775" i="38"/>
  <c r="AX5776" i="38"/>
  <c r="AX5777" i="38"/>
  <c r="AX5778" i="38"/>
  <c r="AX5779" i="38"/>
  <c r="CC5044" i="38" l="1"/>
  <c r="BG5044" i="38"/>
  <c r="CC5037" i="38"/>
  <c r="BG5037" i="38"/>
  <c r="CC5033" i="38"/>
  <c r="BG5033" i="38"/>
  <c r="CC5030" i="38"/>
  <c r="BG5030" i="38"/>
  <c r="CC5028" i="38"/>
  <c r="BG5028" i="38"/>
  <c r="CC5024" i="38"/>
  <c r="BG5024" i="38"/>
  <c r="CC5019" i="38"/>
  <c r="BG5019" i="38"/>
  <c r="CC5010" i="38"/>
  <c r="BG5010" i="38"/>
  <c r="CC4985" i="38"/>
  <c r="BG4985" i="38"/>
  <c r="CC4979" i="38"/>
  <c r="CC4963" i="38"/>
  <c r="BG4963" i="38"/>
  <c r="CC4959" i="38" l="1"/>
  <c r="BG4959" i="38"/>
  <c r="CC4951" i="38"/>
  <c r="CC4950" i="38"/>
  <c r="BG4950" i="38"/>
  <c r="CC4942" i="38"/>
  <c r="BG4942" i="38"/>
  <c r="CC4876" i="38"/>
  <c r="BG4876" i="38"/>
  <c r="CC4871" i="38"/>
  <c r="BG4871" i="38"/>
  <c r="CC4862" i="38"/>
  <c r="BG4862" i="38"/>
  <c r="CC4854" i="38"/>
  <c r="BG4854" i="38"/>
  <c r="BG4849" i="38"/>
  <c r="CC4849" i="38"/>
  <c r="CC4843" i="38"/>
  <c r="BG4843" i="38"/>
  <c r="CC4841" i="38"/>
  <c r="BG4841" i="38"/>
  <c r="CC4838" i="38"/>
  <c r="BG4838" i="38"/>
  <c r="CC4835" i="38"/>
  <c r="BG4835" i="38"/>
  <c r="CC4831" i="38"/>
  <c r="BG4831" i="38"/>
  <c r="CC4830" i="38"/>
  <c r="BG4830" i="38"/>
  <c r="CC4828" i="38"/>
  <c r="BG4828" i="38"/>
  <c r="CC4827" i="38"/>
  <c r="BG4827" i="38"/>
  <c r="CC4825" i="38"/>
  <c r="BG4825" i="38"/>
  <c r="CC4795" i="38"/>
  <c r="BG4795" i="38"/>
  <c r="AX5710" i="38"/>
  <c r="AX5711" i="38"/>
  <c r="BG4979" i="38" l="1"/>
  <c r="CC4967" i="38"/>
  <c r="BG4967" i="38"/>
  <c r="BG4951" i="38"/>
  <c r="CC4819" i="38"/>
  <c r="BG4819" i="38"/>
  <c r="CC4799" i="38"/>
  <c r="CC4779" i="38"/>
  <c r="BG4779" i="38"/>
  <c r="CC4775" i="38"/>
  <c r="BG4775" i="38"/>
  <c r="CC4768" i="38"/>
  <c r="CC4767" i="38"/>
  <c r="BG4768" i="38"/>
  <c r="BG4767" i="38"/>
  <c r="BT5680" i="38"/>
  <c r="BT5681" i="38"/>
  <c r="BT5682" i="38"/>
  <c r="BT5683" i="38"/>
  <c r="BT5684" i="38"/>
  <c r="BT5685" i="38"/>
  <c r="BT5686" i="38"/>
  <c r="BT5687" i="38"/>
  <c r="BT5688" i="38"/>
  <c r="BT5689" i="38"/>
  <c r="BT5690" i="38"/>
  <c r="BT5691" i="38"/>
  <c r="BT5692" i="38"/>
  <c r="BT5693" i="38"/>
  <c r="BT5694" i="38"/>
  <c r="BT5695" i="38"/>
  <c r="BT5696" i="38"/>
  <c r="BT5697" i="38"/>
  <c r="BT5698" i="38"/>
  <c r="BT5699" i="38"/>
  <c r="BT5700" i="38"/>
  <c r="BT5701" i="38"/>
  <c r="BT5702" i="38"/>
  <c r="BT5703" i="38"/>
  <c r="BT5704" i="38"/>
  <c r="BT5705" i="38"/>
  <c r="BT5706" i="38"/>
  <c r="BT5707" i="38"/>
  <c r="BT5708" i="38"/>
  <c r="BT5709" i="38"/>
  <c r="AX5680" i="38"/>
  <c r="AX5681" i="38"/>
  <c r="AX5682" i="38"/>
  <c r="AX5683" i="38"/>
  <c r="AX5684" i="38"/>
  <c r="AX5685" i="38"/>
  <c r="AX5686" i="38"/>
  <c r="AX5687" i="38"/>
  <c r="AX5688" i="38"/>
  <c r="AX5689" i="38"/>
  <c r="AX5690" i="38"/>
  <c r="AX5691" i="38"/>
  <c r="AX5692" i="38"/>
  <c r="AX5693" i="38"/>
  <c r="AX5694" i="38"/>
  <c r="AX5695" i="38"/>
  <c r="AX5696" i="38"/>
  <c r="AX5697" i="38"/>
  <c r="AX5698" i="38"/>
  <c r="AX5699" i="38"/>
  <c r="AX5700" i="38"/>
  <c r="AX5701" i="38"/>
  <c r="AX5702" i="38"/>
  <c r="AX5703" i="38"/>
  <c r="AX5704" i="38"/>
  <c r="AX5705" i="38"/>
  <c r="AX5706" i="38"/>
  <c r="AX5707" i="38"/>
  <c r="AX5708" i="38"/>
  <c r="AX5709" i="38"/>
  <c r="CC4759" i="38" l="1"/>
  <c r="BG4759" i="38"/>
  <c r="CC4751" i="38"/>
  <c r="CC4747" i="38"/>
  <c r="BG4747" i="38"/>
  <c r="CC4748" i="38"/>
  <c r="BG4751" i="38"/>
  <c r="CC4746" i="38"/>
  <c r="BG4746" i="38"/>
  <c r="CC4743" i="38"/>
  <c r="BG4743" i="38"/>
  <c r="CC4742" i="38"/>
  <c r="BG4742" i="38"/>
  <c r="CC4738" i="38"/>
  <c r="BG4738" i="38"/>
  <c r="CC4730" i="38"/>
  <c r="BG4730" i="38"/>
  <c r="CC4729" i="38"/>
  <c r="BG4729" i="38"/>
  <c r="BT5673" i="38"/>
  <c r="BT5674" i="38"/>
  <c r="BT5675" i="38"/>
  <c r="BT5676" i="38"/>
  <c r="BT5677" i="38"/>
  <c r="BT5678" i="38"/>
  <c r="BT5679" i="38"/>
  <c r="AX5673" i="38"/>
  <c r="AX5674" i="38"/>
  <c r="AX5675" i="38"/>
  <c r="AX5676" i="38"/>
  <c r="AX5677" i="38"/>
  <c r="AX5678" i="38"/>
  <c r="AX5679" i="38"/>
  <c r="AM5673" i="38"/>
  <c r="AM5674" i="38"/>
  <c r="AM5675" i="38"/>
  <c r="AM5676" i="38"/>
  <c r="AM5677" i="38"/>
  <c r="AM5678" i="38"/>
  <c r="AM5679" i="38"/>
  <c r="AX4868" i="38" l="1"/>
  <c r="BT5620" i="38" l="1"/>
  <c r="BT5621" i="38"/>
  <c r="BT5622" i="38"/>
  <c r="BT5623" i="38"/>
  <c r="BT5624" i="38"/>
  <c r="BT5625" i="38"/>
  <c r="BT5626" i="38"/>
  <c r="BT5627" i="38"/>
  <c r="BT5628" i="38"/>
  <c r="BT5629" i="38"/>
  <c r="BT5630" i="38"/>
  <c r="BT5631" i="38"/>
  <c r="BT5632" i="38"/>
  <c r="BT5633" i="38"/>
  <c r="BT5634" i="38"/>
  <c r="BT5635" i="38"/>
  <c r="BT5636" i="38"/>
  <c r="BT5637" i="38"/>
  <c r="BT5638" i="38"/>
  <c r="BT5639" i="38"/>
  <c r="BT5640" i="38"/>
  <c r="BT5641" i="38"/>
  <c r="BT5642" i="38"/>
  <c r="BT5643" i="38"/>
  <c r="BT5644" i="38"/>
  <c r="BT5645" i="38"/>
  <c r="BT5646" i="38"/>
  <c r="BT5647" i="38"/>
  <c r="BT5648" i="38"/>
  <c r="BT5649" i="38"/>
  <c r="BT5650" i="38"/>
  <c r="BT5651" i="38"/>
  <c r="BT5652" i="38"/>
  <c r="BT5653" i="38"/>
  <c r="BT5654" i="38"/>
  <c r="BT5655" i="38"/>
  <c r="BT5656" i="38"/>
  <c r="BT5657" i="38"/>
  <c r="BT5658" i="38"/>
  <c r="BT5659" i="38"/>
  <c r="BT5660" i="38"/>
  <c r="BT5661" i="38"/>
  <c r="BT5662" i="38"/>
  <c r="BT5663" i="38"/>
  <c r="BT5664" i="38"/>
  <c r="BT5665" i="38"/>
  <c r="BT5666" i="38"/>
  <c r="BT5667" i="38"/>
  <c r="BT5668" i="38"/>
  <c r="BT5669" i="38"/>
  <c r="BT5670" i="38"/>
  <c r="BT5671" i="38"/>
  <c r="BT5672" i="38"/>
  <c r="AX5620" i="38"/>
  <c r="AX5621" i="38"/>
  <c r="AX5622" i="38"/>
  <c r="AX5623" i="38"/>
  <c r="AX5624" i="38"/>
  <c r="AX5625" i="38"/>
  <c r="AX5626" i="38"/>
  <c r="AX5627" i="38"/>
  <c r="AX5628" i="38"/>
  <c r="AX5629" i="38"/>
  <c r="AX5630" i="38"/>
  <c r="AX5631" i="38"/>
  <c r="AX5632" i="38"/>
  <c r="AX5633" i="38"/>
  <c r="AX5634" i="38"/>
  <c r="AX5635" i="38"/>
  <c r="AX5636" i="38"/>
  <c r="AX5637" i="38"/>
  <c r="AX5638" i="38"/>
  <c r="AX5639" i="38"/>
  <c r="AX5640" i="38"/>
  <c r="AX5641" i="38"/>
  <c r="AX5642" i="38"/>
  <c r="AX5643" i="38"/>
  <c r="AX5644" i="38"/>
  <c r="AX5645" i="38"/>
  <c r="AX5646" i="38"/>
  <c r="AX5647" i="38"/>
  <c r="AX5648" i="38"/>
  <c r="AX5649" i="38"/>
  <c r="AX5650" i="38"/>
  <c r="AX5651" i="38"/>
  <c r="AX5652" i="38"/>
  <c r="AX5653" i="38"/>
  <c r="AX5654" i="38"/>
  <c r="AX5655" i="38"/>
  <c r="AX5656" i="38"/>
  <c r="AX5657" i="38"/>
  <c r="AX5658" i="38"/>
  <c r="AX5659" i="38"/>
  <c r="AX5660" i="38"/>
  <c r="AX5661" i="38"/>
  <c r="AX5662" i="38"/>
  <c r="AX5663" i="38"/>
  <c r="AX5664" i="38"/>
  <c r="AX5665" i="38"/>
  <c r="AX5666" i="38"/>
  <c r="AX5667" i="38"/>
  <c r="AX5668" i="38"/>
  <c r="AX5669" i="38"/>
  <c r="AX5670" i="38"/>
  <c r="AX5671" i="38"/>
  <c r="AX5672" i="38"/>
  <c r="AM5620" i="38"/>
  <c r="AM5621" i="38"/>
  <c r="AM5622" i="38"/>
  <c r="AM5623" i="38"/>
  <c r="AM5624" i="38"/>
  <c r="AM5625" i="38"/>
  <c r="AM5626" i="38"/>
  <c r="AM5627" i="38"/>
  <c r="AM5628" i="38"/>
  <c r="AM5629" i="38"/>
  <c r="AM5630" i="38"/>
  <c r="AM5631" i="38"/>
  <c r="AM5632" i="38"/>
  <c r="AM5633" i="38"/>
  <c r="AM5634" i="38"/>
  <c r="AM5635" i="38"/>
  <c r="AM5636" i="38"/>
  <c r="AM5637" i="38"/>
  <c r="AM5638" i="38"/>
  <c r="AM5639" i="38"/>
  <c r="AM5640" i="38"/>
  <c r="AM5641" i="38"/>
  <c r="AM5642" i="38"/>
  <c r="AM5643" i="38"/>
  <c r="AM5644" i="38"/>
  <c r="AM5645" i="38"/>
  <c r="AM5646" i="38"/>
  <c r="AM5647" i="38"/>
  <c r="AM5648" i="38"/>
  <c r="AM5649" i="38"/>
  <c r="AM5650" i="38"/>
  <c r="AM5651" i="38"/>
  <c r="AM5652" i="38"/>
  <c r="AM5653" i="38"/>
  <c r="AM5654" i="38"/>
  <c r="AM5655" i="38"/>
  <c r="AM5656" i="38"/>
  <c r="AM5657" i="38"/>
  <c r="AM5658" i="38"/>
  <c r="AM5659" i="38"/>
  <c r="AM5660" i="38"/>
  <c r="AM5661" i="38"/>
  <c r="AM5662" i="38"/>
  <c r="AM5663" i="38"/>
  <c r="AM5664" i="38"/>
  <c r="AM5665" i="38"/>
  <c r="AM5666" i="38"/>
  <c r="AM5667" i="38"/>
  <c r="AM5668" i="38"/>
  <c r="AM5669" i="38"/>
  <c r="AM5670" i="38"/>
  <c r="AM5671" i="38"/>
  <c r="AM5672" i="38"/>
  <c r="BT5544" i="38"/>
  <c r="AX5544" i="38"/>
  <c r="AM5544" i="38"/>
  <c r="BG4868" i="38"/>
  <c r="AV4868" i="38"/>
  <c r="CC4859" i="38"/>
  <c r="BG4859" i="38"/>
  <c r="AV4859" i="38"/>
  <c r="CC4856" i="38"/>
  <c r="BG4856" i="38"/>
  <c r="AV4856" i="38"/>
  <c r="AV5558" i="38" l="1"/>
  <c r="BT5589" i="38" l="1"/>
  <c r="BT5590" i="38"/>
  <c r="BT5591" i="38"/>
  <c r="BT5592" i="38"/>
  <c r="BT5593" i="38"/>
  <c r="BT5594" i="38"/>
  <c r="BT5595" i="38"/>
  <c r="BT5596" i="38"/>
  <c r="BT5597" i="38"/>
  <c r="BT5598" i="38"/>
  <c r="BT5599" i="38"/>
  <c r="BT5600" i="38"/>
  <c r="BT5601" i="38"/>
  <c r="BT5602" i="38"/>
  <c r="BT5603" i="38"/>
  <c r="BT5604" i="38"/>
  <c r="BT5605" i="38"/>
  <c r="BT5606" i="38"/>
  <c r="BT5607" i="38"/>
  <c r="BT5608" i="38"/>
  <c r="BT5609" i="38"/>
  <c r="BT5610" i="38"/>
  <c r="BT5611" i="38"/>
  <c r="BT5612" i="38"/>
  <c r="BT5613" i="38"/>
  <c r="BT5614" i="38"/>
  <c r="BT5615" i="38"/>
  <c r="BT5616" i="38"/>
  <c r="BT5617" i="38"/>
  <c r="BT5618" i="38"/>
  <c r="BT5619" i="38"/>
  <c r="AX5589" i="38"/>
  <c r="AX5590" i="38"/>
  <c r="AX5591" i="38"/>
  <c r="AX5592" i="38"/>
  <c r="AX5593" i="38"/>
  <c r="AX5594" i="38"/>
  <c r="AX5595" i="38"/>
  <c r="AX5596" i="38"/>
  <c r="AX5597" i="38"/>
  <c r="AX5598" i="38"/>
  <c r="AX5599" i="38"/>
  <c r="AX5600" i="38"/>
  <c r="AX5601" i="38"/>
  <c r="AX5602" i="38"/>
  <c r="AX5603" i="38"/>
  <c r="AX5604" i="38"/>
  <c r="AX5605" i="38"/>
  <c r="AX5606" i="38"/>
  <c r="AX5607" i="38"/>
  <c r="AX5608" i="38"/>
  <c r="AX5609" i="38"/>
  <c r="AX5610" i="38"/>
  <c r="AX5611" i="38"/>
  <c r="AX5612" i="38"/>
  <c r="AX5613" i="38"/>
  <c r="AX5614" i="38"/>
  <c r="AX5615" i="38"/>
  <c r="AX5616" i="38"/>
  <c r="AX5617" i="38"/>
  <c r="AX5618" i="38"/>
  <c r="AX5619" i="38"/>
  <c r="AM5589" i="38"/>
  <c r="AM5590" i="38"/>
  <c r="AM5591" i="38"/>
  <c r="AM5592" i="38"/>
  <c r="AM5593" i="38"/>
  <c r="AM5594" i="38"/>
  <c r="AM5595" i="38"/>
  <c r="AM5596" i="38"/>
  <c r="AM5597" i="38"/>
  <c r="AM5598" i="38"/>
  <c r="AM5599" i="38"/>
  <c r="AM5600" i="38"/>
  <c r="AM5601" i="38"/>
  <c r="AM5602" i="38"/>
  <c r="AM5603" i="38"/>
  <c r="AM5604" i="38"/>
  <c r="AM5605" i="38"/>
  <c r="AM5606" i="38"/>
  <c r="AM5607" i="38"/>
  <c r="AM5608" i="38"/>
  <c r="AM5609" i="38"/>
  <c r="AM5610" i="38"/>
  <c r="AM5611" i="38"/>
  <c r="AM5612" i="38"/>
  <c r="AM5613" i="38"/>
  <c r="AM5614" i="38"/>
  <c r="AM5615" i="38"/>
  <c r="AM5616" i="38"/>
  <c r="AM5617" i="38"/>
  <c r="AM5618" i="38"/>
  <c r="AM5619" i="38"/>
  <c r="AM5480" i="38" l="1"/>
  <c r="AV5480" i="38"/>
  <c r="BT5573" i="38" l="1"/>
  <c r="BT5574" i="38"/>
  <c r="BT5575" i="38"/>
  <c r="BT5576" i="38"/>
  <c r="BT5577" i="38"/>
  <c r="BT5578" i="38"/>
  <c r="BT5579" i="38"/>
  <c r="BT5580" i="38"/>
  <c r="BT5581" i="38"/>
  <c r="BT5582" i="38"/>
  <c r="BT5583" i="38"/>
  <c r="BT5584" i="38"/>
  <c r="BT5585" i="38"/>
  <c r="BT5586" i="38"/>
  <c r="BT5587" i="38"/>
  <c r="BT5588" i="38"/>
  <c r="AX5573" i="38"/>
  <c r="AX5574" i="38"/>
  <c r="AX5575" i="38"/>
  <c r="AX5576" i="38"/>
  <c r="AX5577" i="38"/>
  <c r="AX5578" i="38"/>
  <c r="AX5579" i="38"/>
  <c r="AX5580" i="38"/>
  <c r="AX5581" i="38"/>
  <c r="AX5582" i="38"/>
  <c r="AX5583" i="38"/>
  <c r="AX5584" i="38"/>
  <c r="AX5585" i="38"/>
  <c r="AX5586" i="38"/>
  <c r="AX5587" i="38"/>
  <c r="AX5588" i="38"/>
  <c r="AM5573" i="38"/>
  <c r="AM5574" i="38"/>
  <c r="AM5575" i="38"/>
  <c r="AM5576" i="38"/>
  <c r="AM5577" i="38"/>
  <c r="AM5578" i="38"/>
  <c r="AM5579" i="38"/>
  <c r="AM5580" i="38"/>
  <c r="AM5581" i="38"/>
  <c r="AM5582" i="38"/>
  <c r="AM5583" i="38"/>
  <c r="AM5584" i="38"/>
  <c r="AM5585" i="38"/>
  <c r="AM5586" i="38"/>
  <c r="AM5587" i="38"/>
  <c r="AM5588" i="38"/>
  <c r="AX5356" i="38" l="1"/>
  <c r="AX5357" i="38"/>
  <c r="AX5358" i="38"/>
  <c r="AX5359" i="38"/>
  <c r="AX5360" i="38"/>
  <c r="AX5361" i="38"/>
  <c r="AX5362" i="38"/>
  <c r="AX5363" i="38"/>
  <c r="AM5283" i="38"/>
  <c r="AM5284" i="38"/>
  <c r="AM5285" i="38"/>
  <c r="AM5286" i="38"/>
  <c r="AM5287" i="38"/>
  <c r="AM5288" i="38"/>
  <c r="AM5289" i="38"/>
  <c r="AM5290" i="38"/>
  <c r="AM5291" i="38"/>
  <c r="AM5292" i="38"/>
  <c r="AM5293" i="38"/>
  <c r="AM5294" i="38"/>
  <c r="AM5295" i="38"/>
  <c r="AM5296" i="38"/>
  <c r="AM5297" i="38"/>
  <c r="AM5298" i="38"/>
  <c r="AM5299" i="38"/>
  <c r="AM5300" i="38"/>
  <c r="AM5301" i="38"/>
  <c r="AM5302" i="38"/>
  <c r="AM5303" i="38"/>
  <c r="AM5304" i="38"/>
  <c r="AM5305" i="38"/>
  <c r="AM5306" i="38"/>
  <c r="AM5307" i="38"/>
  <c r="AM5308" i="38"/>
  <c r="AM5309" i="38"/>
  <c r="AM5310" i="38"/>
  <c r="AM5311" i="38"/>
  <c r="AM5312" i="38"/>
  <c r="AM5313" i="38"/>
  <c r="AM5314" i="38"/>
  <c r="AM5315" i="38"/>
  <c r="AM5316" i="38"/>
  <c r="AM5317" i="38"/>
  <c r="AM5318" i="38"/>
  <c r="AM5319" i="38"/>
  <c r="AM5320" i="38"/>
  <c r="AM5321" i="38"/>
  <c r="AM5322" i="38"/>
  <c r="AM5323" i="38"/>
  <c r="AM5324" i="38"/>
  <c r="AM5325" i="38"/>
  <c r="AM5326" i="38"/>
  <c r="AM5327" i="38"/>
  <c r="AM5328" i="38"/>
  <c r="AM5329" i="38"/>
  <c r="AM5330" i="38"/>
  <c r="AM5331" i="38"/>
  <c r="AM5332" i="38"/>
  <c r="AM5333" i="38"/>
  <c r="AM5334" i="38"/>
  <c r="AM5335" i="38"/>
  <c r="AM5336" i="38"/>
  <c r="AM5337" i="38"/>
  <c r="AM5338" i="38"/>
  <c r="AM5339" i="38"/>
  <c r="AM5340" i="38"/>
  <c r="AM5341" i="38"/>
  <c r="AM5342" i="38"/>
  <c r="AM5343" i="38"/>
  <c r="AM5344" i="38"/>
  <c r="AM5345" i="38"/>
  <c r="AM5346" i="38"/>
  <c r="AM5347" i="38"/>
  <c r="AM5348" i="38"/>
  <c r="AM5349" i="38"/>
  <c r="AM5350" i="38"/>
  <c r="AM5351" i="38"/>
  <c r="AM5352" i="38"/>
  <c r="AM5353" i="38"/>
  <c r="AM5354" i="38"/>
  <c r="AM5355" i="38"/>
  <c r="AM5356" i="38"/>
  <c r="AM5357" i="38"/>
  <c r="AM5358" i="38"/>
  <c r="AM5359" i="38"/>
  <c r="AM5360" i="38"/>
  <c r="AM5361" i="38"/>
  <c r="AM5362" i="38"/>
  <c r="AM5363" i="38"/>
  <c r="AM5364" i="38"/>
  <c r="AM5365" i="38"/>
  <c r="AM5366" i="38"/>
  <c r="AM5367" i="38"/>
  <c r="AM5368" i="38"/>
  <c r="AM5369" i="38"/>
  <c r="AM5370" i="38"/>
  <c r="AM5371" i="38"/>
  <c r="AM5372" i="38"/>
  <c r="AM5373" i="38"/>
  <c r="AM5374" i="38"/>
  <c r="AM5375" i="38"/>
  <c r="AM5376" i="38"/>
  <c r="AM5377" i="38"/>
  <c r="AM5378" i="38"/>
  <c r="AM5379" i="38"/>
  <c r="AM5380" i="38"/>
  <c r="AM5381" i="38"/>
  <c r="AM5382" i="38"/>
  <c r="AM5383" i="38"/>
  <c r="AM5384" i="38"/>
  <c r="AM5385" i="38"/>
  <c r="AM5386" i="38"/>
  <c r="AM5387" i="38"/>
  <c r="AM5388" i="38"/>
  <c r="AM5389" i="38"/>
  <c r="AM5390" i="38"/>
  <c r="AM5391" i="38"/>
  <c r="AM5392" i="38"/>
  <c r="AM5393" i="38"/>
  <c r="AM5394" i="38"/>
  <c r="AM5395" i="38"/>
  <c r="AM5396" i="38"/>
  <c r="AM5397" i="38"/>
  <c r="AM5398" i="38"/>
  <c r="AM5399" i="38"/>
  <c r="AM5400" i="38"/>
  <c r="AM5401" i="38"/>
  <c r="AM5402" i="38"/>
  <c r="AM5403" i="38"/>
  <c r="AM5404" i="38"/>
  <c r="AM5405" i="38"/>
  <c r="AM5406" i="38"/>
  <c r="AM5407" i="38"/>
  <c r="AM5408" i="38"/>
  <c r="AM5409" i="38"/>
  <c r="AM5410" i="38"/>
  <c r="AM5411" i="38"/>
  <c r="AM5412" i="38"/>
  <c r="AM5413" i="38"/>
  <c r="AM5414" i="38"/>
  <c r="AM5415" i="38"/>
  <c r="AM5416" i="38"/>
  <c r="AM5417" i="38"/>
  <c r="AM5418" i="38"/>
  <c r="AM5419" i="38"/>
  <c r="AM5420" i="38"/>
  <c r="AM5421" i="38"/>
  <c r="AM5422" i="38"/>
  <c r="AM5423" i="38"/>
  <c r="AM5424" i="38"/>
  <c r="AM5425" i="38"/>
  <c r="AM5426" i="38"/>
  <c r="AM5427" i="38"/>
  <c r="AM5428" i="38"/>
  <c r="AM5429" i="38"/>
  <c r="AM5430" i="38"/>
  <c r="AM5431" i="38"/>
  <c r="BT5560" i="38"/>
  <c r="AX5560" i="38"/>
  <c r="AM5560" i="38"/>
  <c r="BT5559" i="38"/>
  <c r="AX5559" i="38"/>
  <c r="AM5559" i="38"/>
  <c r="BT5558" i="38"/>
  <c r="AX5558" i="38"/>
  <c r="AM5558" i="38"/>
  <c r="BT5547" i="38" l="1"/>
  <c r="BT5548" i="38"/>
  <c r="BT5549" i="38"/>
  <c r="BT5550" i="38"/>
  <c r="BT5551" i="38"/>
  <c r="BT5552" i="38"/>
  <c r="BT5553" i="38"/>
  <c r="BT5554" i="38"/>
  <c r="BT5555" i="38"/>
  <c r="BT5556" i="38"/>
  <c r="BT5557" i="38"/>
  <c r="BT5561" i="38"/>
  <c r="BT5562" i="38"/>
  <c r="BT5563" i="38"/>
  <c r="BT5564" i="38"/>
  <c r="BT5565" i="38"/>
  <c r="BT5566" i="38"/>
  <c r="BT5567" i="38"/>
  <c r="BT5568" i="38"/>
  <c r="BT5569" i="38"/>
  <c r="BT5570" i="38"/>
  <c r="BT5571" i="38"/>
  <c r="BT5572" i="38"/>
  <c r="AX5547" i="38"/>
  <c r="AX5548" i="38"/>
  <c r="AX5549" i="38"/>
  <c r="AX5550" i="38"/>
  <c r="AX5551" i="38"/>
  <c r="AX5552" i="38"/>
  <c r="AX5553" i="38"/>
  <c r="AX5554" i="38"/>
  <c r="AX5555" i="38"/>
  <c r="AX5556" i="38"/>
  <c r="AX5557" i="38"/>
  <c r="AX5561" i="38"/>
  <c r="AX5562" i="38"/>
  <c r="AX5563" i="38"/>
  <c r="AX5564" i="38"/>
  <c r="AX5565" i="38"/>
  <c r="AX5566" i="38"/>
  <c r="AX5567" i="38"/>
  <c r="AX5568" i="38"/>
  <c r="AX5569" i="38"/>
  <c r="AX5570" i="38"/>
  <c r="AX5571" i="38"/>
  <c r="AX5572" i="38"/>
  <c r="AM5547" i="38"/>
  <c r="AM5548" i="38"/>
  <c r="AM5549" i="38"/>
  <c r="AM5550" i="38"/>
  <c r="AM5551" i="38"/>
  <c r="AM5552" i="38"/>
  <c r="AM5553" i="38"/>
  <c r="AM5554" i="38"/>
  <c r="AM5555" i="38"/>
  <c r="AM5556" i="38"/>
  <c r="AM5557" i="38"/>
  <c r="AM5561" i="38"/>
  <c r="AM5562" i="38"/>
  <c r="AM5563" i="38"/>
  <c r="AM5564" i="38"/>
  <c r="AM5565" i="38"/>
  <c r="AM5566" i="38"/>
  <c r="AM5567" i="38"/>
  <c r="AM5568" i="38"/>
  <c r="AM5569" i="38"/>
  <c r="AM5570" i="38"/>
  <c r="AM5571" i="38"/>
  <c r="AM5572" i="38"/>
  <c r="AV5476" i="38" l="1"/>
  <c r="AV5473" i="38" l="1"/>
  <c r="BT5479" i="38" l="1"/>
  <c r="BT5480" i="38"/>
  <c r="BT5481" i="38"/>
  <c r="BT5482" i="38"/>
  <c r="BT5483" i="38"/>
  <c r="BT5484" i="38"/>
  <c r="BT5485" i="38"/>
  <c r="BT5486" i="38"/>
  <c r="BT5487" i="38"/>
  <c r="BT5488" i="38"/>
  <c r="BT5489" i="38"/>
  <c r="BT5490" i="38"/>
  <c r="BT5491" i="38"/>
  <c r="BT5492" i="38"/>
  <c r="BT5493" i="38"/>
  <c r="BT5494" i="38"/>
  <c r="BT5495" i="38"/>
  <c r="BT5496" i="38"/>
  <c r="BT5497" i="38"/>
  <c r="BT5498" i="38"/>
  <c r="BT5499" i="38"/>
  <c r="BT5500" i="38"/>
  <c r="BT5501" i="38"/>
  <c r="BT5502" i="38"/>
  <c r="BT5503" i="38"/>
  <c r="BT5504" i="38"/>
  <c r="BT5505" i="38"/>
  <c r="BT5506" i="38"/>
  <c r="BT5507" i="38"/>
  <c r="BT5508" i="38"/>
  <c r="BT5509" i="38"/>
  <c r="BT5510" i="38"/>
  <c r="BT5511" i="38"/>
  <c r="BT5512" i="38"/>
  <c r="BT5513" i="38"/>
  <c r="BT5514" i="38"/>
  <c r="BT5515" i="38"/>
  <c r="BT5516" i="38"/>
  <c r="BT5517" i="38"/>
  <c r="BT5518" i="38"/>
  <c r="BT5519" i="38"/>
  <c r="BT5520" i="38"/>
  <c r="BT5521" i="38"/>
  <c r="BT5522" i="38"/>
  <c r="BT5523" i="38"/>
  <c r="BT5524" i="38"/>
  <c r="BT5525" i="38"/>
  <c r="BT5526" i="38"/>
  <c r="BT5527" i="38"/>
  <c r="BT5528" i="38"/>
  <c r="BT5529" i="38"/>
  <c r="BT5530" i="38"/>
  <c r="BT5531" i="38"/>
  <c r="BT5532" i="38"/>
  <c r="BT5533" i="38"/>
  <c r="BT5534" i="38"/>
  <c r="BT5535" i="38"/>
  <c r="BT5536" i="38"/>
  <c r="BT5537" i="38"/>
  <c r="BT5538" i="38"/>
  <c r="BT5539" i="38"/>
  <c r="BT5540" i="38"/>
  <c r="BT5541" i="38"/>
  <c r="BT5542" i="38"/>
  <c r="BT5543" i="38"/>
  <c r="BT5545" i="38"/>
  <c r="BT5546" i="38"/>
  <c r="AX5480" i="38"/>
  <c r="AX5481" i="38"/>
  <c r="AX5482" i="38"/>
  <c r="AX5483" i="38"/>
  <c r="AX5484" i="38"/>
  <c r="AX5485" i="38"/>
  <c r="AX5486" i="38"/>
  <c r="AX5487" i="38"/>
  <c r="AX5488" i="38"/>
  <c r="AX5489" i="38"/>
  <c r="AX5490" i="38"/>
  <c r="AX5491" i="38"/>
  <c r="AX5492" i="38"/>
  <c r="AX5493" i="38"/>
  <c r="AX5494" i="38"/>
  <c r="AX5495" i="38"/>
  <c r="AX5496" i="38"/>
  <c r="AX5497" i="38"/>
  <c r="AX5498" i="38"/>
  <c r="AX5499" i="38"/>
  <c r="AX5500" i="38"/>
  <c r="AX5501" i="38"/>
  <c r="AX5502" i="38"/>
  <c r="AX5503" i="38"/>
  <c r="AX5504" i="38"/>
  <c r="AX5505" i="38"/>
  <c r="AX5506" i="38"/>
  <c r="AX5507" i="38"/>
  <c r="AX5508" i="38"/>
  <c r="AX5509" i="38"/>
  <c r="AX5510" i="38"/>
  <c r="AX5511" i="38"/>
  <c r="AX5512" i="38"/>
  <c r="AX5513" i="38"/>
  <c r="AX5514" i="38"/>
  <c r="AX5515" i="38"/>
  <c r="AX5516" i="38"/>
  <c r="AX5517" i="38"/>
  <c r="AX5518" i="38"/>
  <c r="AX5519" i="38"/>
  <c r="AX5520" i="38"/>
  <c r="AX5521" i="38"/>
  <c r="AX5522" i="38"/>
  <c r="AX5523" i="38"/>
  <c r="AX5524" i="38"/>
  <c r="AX5525" i="38"/>
  <c r="AX5526" i="38"/>
  <c r="AX5527" i="38"/>
  <c r="AX5528" i="38"/>
  <c r="AX5529" i="38"/>
  <c r="AX5530" i="38"/>
  <c r="AX5531" i="38"/>
  <c r="AX5532" i="38"/>
  <c r="AX5533" i="38"/>
  <c r="AX5534" i="38"/>
  <c r="AX5535" i="38"/>
  <c r="AX5536" i="38"/>
  <c r="AX5537" i="38"/>
  <c r="AX5538" i="38"/>
  <c r="AX5539" i="38"/>
  <c r="AX5540" i="38"/>
  <c r="AX5541" i="38"/>
  <c r="AX5542" i="38"/>
  <c r="AX5543" i="38"/>
  <c r="AX5545" i="38"/>
  <c r="AX5546" i="38"/>
  <c r="AM5481" i="38"/>
  <c r="AM5482" i="38"/>
  <c r="AM5483" i="38"/>
  <c r="AM5484" i="38"/>
  <c r="AM5485" i="38"/>
  <c r="AM5486" i="38"/>
  <c r="AM5487" i="38"/>
  <c r="AM5488" i="38"/>
  <c r="AM5489" i="38"/>
  <c r="AM5490" i="38"/>
  <c r="AM5491" i="38"/>
  <c r="AM5492" i="38"/>
  <c r="AM5493" i="38"/>
  <c r="AM5494" i="38"/>
  <c r="AM5495" i="38"/>
  <c r="AM5496" i="38"/>
  <c r="AM5497" i="38"/>
  <c r="AM5498" i="38"/>
  <c r="AM5499" i="38"/>
  <c r="AM5500" i="38"/>
  <c r="AM5501" i="38"/>
  <c r="AM5502" i="38"/>
  <c r="AM5503" i="38"/>
  <c r="AM5504" i="38"/>
  <c r="AM5505" i="38"/>
  <c r="AM5506" i="38"/>
  <c r="AM5507" i="38"/>
  <c r="AM5508" i="38"/>
  <c r="AM5509" i="38"/>
  <c r="AM5510" i="38"/>
  <c r="AM5511" i="38"/>
  <c r="AM5512" i="38"/>
  <c r="AM5513" i="38"/>
  <c r="AM5514" i="38"/>
  <c r="AM5515" i="38"/>
  <c r="AM5516" i="38"/>
  <c r="AM5517" i="38"/>
  <c r="AM5518" i="38"/>
  <c r="AM5519" i="38"/>
  <c r="AM5520" i="38"/>
  <c r="AM5521" i="38"/>
  <c r="AM5522" i="38"/>
  <c r="AM5523" i="38"/>
  <c r="AM5524" i="38"/>
  <c r="AM5525" i="38"/>
  <c r="AM5526" i="38"/>
  <c r="AM5527" i="38"/>
  <c r="AM5528" i="38"/>
  <c r="AM5529" i="38"/>
  <c r="AM5530" i="38"/>
  <c r="AM5531" i="38"/>
  <c r="AM5532" i="38"/>
  <c r="AM5533" i="38"/>
  <c r="AM5534" i="38"/>
  <c r="AM5535" i="38"/>
  <c r="AM5536" i="38"/>
  <c r="AM5537" i="38"/>
  <c r="AM5538" i="38"/>
  <c r="AM5539" i="38"/>
  <c r="AM5540" i="38"/>
  <c r="AM5541" i="38"/>
  <c r="AM5542" i="38"/>
  <c r="AM5543" i="38"/>
  <c r="AM5545" i="38"/>
  <c r="AM5546" i="38"/>
  <c r="AX5479" i="38" l="1"/>
  <c r="AM5479" i="38"/>
  <c r="BT5476" i="38"/>
  <c r="BT5477" i="38"/>
  <c r="BT5478" i="38"/>
  <c r="AX5476" i="38"/>
  <c r="AX5477" i="38"/>
  <c r="AX5478" i="38"/>
  <c r="AM5476" i="38"/>
  <c r="AM5477" i="38"/>
  <c r="AM5478" i="38"/>
  <c r="AX5091" i="38" l="1"/>
  <c r="BT5091" i="38"/>
  <c r="BT5472" i="38"/>
  <c r="BT5473" i="38"/>
  <c r="BT5474" i="38"/>
  <c r="BT5475" i="38"/>
  <c r="AX5473" i="38"/>
  <c r="AX5474" i="38"/>
  <c r="AX5475" i="38"/>
  <c r="AM5473" i="38"/>
  <c r="AM5474" i="38"/>
  <c r="AM5475" i="38"/>
  <c r="AV5437" i="38"/>
  <c r="AV5416" i="38"/>
  <c r="BT5453" i="38" l="1"/>
  <c r="BT5454" i="38"/>
  <c r="BT5455" i="38"/>
  <c r="BT5456" i="38"/>
  <c r="BT5457" i="38"/>
  <c r="BT5458" i="38"/>
  <c r="BT5459" i="38"/>
  <c r="BT5460" i="38"/>
  <c r="BT5461" i="38"/>
  <c r="BT5462" i="38"/>
  <c r="BT5463" i="38"/>
  <c r="BT5464" i="38"/>
  <c r="BT5465" i="38"/>
  <c r="BT5466" i="38"/>
  <c r="BT5467" i="38"/>
  <c r="BT5468" i="38"/>
  <c r="BT5469" i="38"/>
  <c r="BT5470" i="38"/>
  <c r="BT5471" i="38"/>
  <c r="AX5464" i="38"/>
  <c r="AX5465" i="38"/>
  <c r="AX5466" i="38"/>
  <c r="AX5467" i="38"/>
  <c r="AX5468" i="38"/>
  <c r="AX5469" i="38"/>
  <c r="AX5470" i="38"/>
  <c r="AX5471" i="38"/>
  <c r="AX5472" i="38"/>
  <c r="AM5464" i="38"/>
  <c r="AM5465" i="38"/>
  <c r="AM5466" i="38"/>
  <c r="AM5467" i="38"/>
  <c r="AM5468" i="38"/>
  <c r="AM5469" i="38"/>
  <c r="AM5470" i="38"/>
  <c r="AM5471" i="38"/>
  <c r="AM5472" i="38"/>
  <c r="AX5453" i="38"/>
  <c r="AX5454" i="38"/>
  <c r="AX5455" i="38"/>
  <c r="AX5456" i="38"/>
  <c r="AX5457" i="38"/>
  <c r="AX5458" i="38"/>
  <c r="AX5459" i="38"/>
  <c r="AX5460" i="38"/>
  <c r="AX5461" i="38"/>
  <c r="AX5462" i="38"/>
  <c r="AX5463" i="38"/>
  <c r="AM5453" i="38"/>
  <c r="AM5454" i="38"/>
  <c r="AM5455" i="38"/>
  <c r="AM5456" i="38"/>
  <c r="AM5457" i="38"/>
  <c r="AM5458" i="38"/>
  <c r="AM5459" i="38"/>
  <c r="AM5460" i="38"/>
  <c r="AM5461" i="38"/>
  <c r="AM5462" i="38"/>
  <c r="AM5463" i="38"/>
  <c r="BT5416" i="38" l="1"/>
  <c r="BT5417" i="38"/>
  <c r="BT5418" i="38"/>
  <c r="BT5419" i="38"/>
  <c r="BT5420" i="38"/>
  <c r="BT5421" i="38"/>
  <c r="BT5422" i="38"/>
  <c r="BT5423" i="38"/>
  <c r="BT5424" i="38"/>
  <c r="BT5425" i="38"/>
  <c r="BT5426" i="38"/>
  <c r="BT5427" i="38"/>
  <c r="BT5428" i="38"/>
  <c r="BT5429" i="38"/>
  <c r="BT5430" i="38"/>
  <c r="BT5431" i="38"/>
  <c r="BT5432" i="38"/>
  <c r="BT5433" i="38"/>
  <c r="BT5434" i="38"/>
  <c r="BT5435" i="38"/>
  <c r="BT5436" i="38"/>
  <c r="BT5437" i="38"/>
  <c r="BT5438" i="38"/>
  <c r="BT5439" i="38"/>
  <c r="BT5440" i="38"/>
  <c r="BT5441" i="38"/>
  <c r="BT5442" i="38"/>
  <c r="BT5443" i="38"/>
  <c r="BT5444" i="38"/>
  <c r="BT5445" i="38"/>
  <c r="BT5446" i="38"/>
  <c r="BT5447" i="38"/>
  <c r="BT5448" i="38"/>
  <c r="BT5449" i="38"/>
  <c r="BT5450" i="38"/>
  <c r="BT5451" i="38"/>
  <c r="BT5452" i="38"/>
  <c r="AX5416" i="38"/>
  <c r="AX5417" i="38"/>
  <c r="AX5418" i="38"/>
  <c r="AX5419" i="38"/>
  <c r="AX5420" i="38"/>
  <c r="AX5421" i="38"/>
  <c r="AX5422" i="38"/>
  <c r="AX5423" i="38"/>
  <c r="AX5424" i="38"/>
  <c r="AX5425" i="38"/>
  <c r="AX5426" i="38"/>
  <c r="AX5427" i="38"/>
  <c r="AX5428" i="38"/>
  <c r="AX5429" i="38"/>
  <c r="AX5430" i="38"/>
  <c r="AX5431" i="38"/>
  <c r="AX5432" i="38"/>
  <c r="AX5433" i="38"/>
  <c r="AX5434" i="38"/>
  <c r="AX5435" i="38"/>
  <c r="AX5436" i="38"/>
  <c r="AX5437" i="38"/>
  <c r="AX5438" i="38"/>
  <c r="AX5439" i="38"/>
  <c r="AX5440" i="38"/>
  <c r="AX5441" i="38"/>
  <c r="AX5442" i="38"/>
  <c r="AX5443" i="38"/>
  <c r="AX5444" i="38"/>
  <c r="AX5445" i="38"/>
  <c r="AX5446" i="38"/>
  <c r="AX5447" i="38"/>
  <c r="AX5448" i="38"/>
  <c r="AX5449" i="38"/>
  <c r="AX5450" i="38"/>
  <c r="AX5451" i="38"/>
  <c r="AX5452" i="38"/>
  <c r="AM5432" i="38"/>
  <c r="AM5433" i="38"/>
  <c r="AM5434" i="38"/>
  <c r="AM5435" i="38"/>
  <c r="AM5436" i="38"/>
  <c r="AM5437" i="38"/>
  <c r="AM5438" i="38"/>
  <c r="AM5439" i="38"/>
  <c r="AM5440" i="38"/>
  <c r="AM5441" i="38"/>
  <c r="AM5442" i="38"/>
  <c r="AM5443" i="38"/>
  <c r="AM5444" i="38"/>
  <c r="AM5445" i="38"/>
  <c r="AM5446" i="38"/>
  <c r="AM5447" i="38"/>
  <c r="AM5448" i="38"/>
  <c r="AM5449" i="38"/>
  <c r="AM5450" i="38"/>
  <c r="AM5451" i="38"/>
  <c r="AM5452" i="38"/>
  <c r="AV5363" i="38" l="1"/>
  <c r="BT5396" i="38"/>
  <c r="BT5397" i="38"/>
  <c r="BT5398" i="38"/>
  <c r="BT5399" i="38"/>
  <c r="BT5400" i="38"/>
  <c r="BT5401" i="38"/>
  <c r="BT5402" i="38"/>
  <c r="BT5403" i="38"/>
  <c r="BT5404" i="38"/>
  <c r="BT5405" i="38"/>
  <c r="BT5406" i="38"/>
  <c r="BT5407" i="38"/>
  <c r="BT5408" i="38"/>
  <c r="BT5409" i="38"/>
  <c r="BT5410" i="38"/>
  <c r="BT5411" i="38"/>
  <c r="BT5412" i="38"/>
  <c r="BT5413" i="38"/>
  <c r="BT5414" i="38"/>
  <c r="BT5415" i="38"/>
  <c r="AX5396" i="38"/>
  <c r="AX5397" i="38"/>
  <c r="AX5398" i="38"/>
  <c r="AX5399" i="38"/>
  <c r="AX5400" i="38"/>
  <c r="AX5401" i="38"/>
  <c r="AX5402" i="38"/>
  <c r="AX5403" i="38"/>
  <c r="AX5404" i="38"/>
  <c r="AX5405" i="38"/>
  <c r="AX5406" i="38"/>
  <c r="AX5407" i="38"/>
  <c r="AX5408" i="38"/>
  <c r="AX5409" i="38"/>
  <c r="AX5410" i="38"/>
  <c r="AX5411" i="38"/>
  <c r="AX5412" i="38"/>
  <c r="AX5413" i="38"/>
  <c r="AX5414" i="38"/>
  <c r="AX5415" i="38"/>
  <c r="BT5395" i="38" l="1"/>
  <c r="BT5394" i="38"/>
  <c r="BT5393" i="38"/>
  <c r="BT5392" i="38"/>
  <c r="BT5391" i="38"/>
  <c r="BT5390" i="38"/>
  <c r="BT5389" i="38"/>
  <c r="BT5388" i="38"/>
  <c r="BT5387" i="38"/>
  <c r="BT5386" i="38"/>
  <c r="BT5385" i="38"/>
  <c r="BT5384" i="38"/>
  <c r="BT5383" i="38"/>
  <c r="BT5382" i="38"/>
  <c r="BT5381" i="38"/>
  <c r="BT5380" i="38"/>
  <c r="BT5379" i="38"/>
  <c r="BT5378" i="38"/>
  <c r="BT5377" i="38"/>
  <c r="BT5376" i="38"/>
  <c r="BT5375" i="38"/>
  <c r="BT5374" i="38"/>
  <c r="BT5373" i="38"/>
  <c r="BT5372" i="38"/>
  <c r="BT5371" i="38"/>
  <c r="BT5370" i="38"/>
  <c r="BT5369" i="38"/>
  <c r="BT5368" i="38"/>
  <c r="BT5367" i="38"/>
  <c r="BT5366" i="38"/>
  <c r="BT5365" i="38"/>
  <c r="BT5364" i="38"/>
  <c r="BT5363" i="38"/>
  <c r="AX5395" i="38"/>
  <c r="AX5394" i="38"/>
  <c r="AX5393" i="38"/>
  <c r="AX5392" i="38"/>
  <c r="AX5391" i="38"/>
  <c r="AX5390" i="38"/>
  <c r="AX5389" i="38"/>
  <c r="AX5388" i="38"/>
  <c r="AX5387" i="38"/>
  <c r="AX5386" i="38"/>
  <c r="AX5385" i="38"/>
  <c r="AX5384" i="38"/>
  <c r="AX5383" i="38"/>
  <c r="AX5382" i="38"/>
  <c r="AX5381" i="38"/>
  <c r="AX5380" i="38"/>
  <c r="AX5379" i="38"/>
  <c r="AX5378" i="38"/>
  <c r="AX5377" i="38"/>
  <c r="AX5376" i="38"/>
  <c r="AX5375" i="38"/>
  <c r="AX5374" i="38"/>
  <c r="AX5373" i="38"/>
  <c r="AX5372" i="38"/>
  <c r="AX5371" i="38"/>
  <c r="AX5370" i="38"/>
  <c r="AX5369" i="38"/>
  <c r="AX5368" i="38"/>
  <c r="AX5367" i="38"/>
  <c r="AX5366" i="38"/>
  <c r="AX5365" i="38"/>
  <c r="AX5364" i="38"/>
  <c r="AX5355" i="38"/>
  <c r="AM5282" i="38"/>
  <c r="AM5281" i="38"/>
  <c r="AM5280" i="38"/>
  <c r="AM5279" i="38"/>
  <c r="AM5278" i="38"/>
  <c r="AM5277" i="38"/>
  <c r="AM5276" i="38"/>
  <c r="AM5275" i="38"/>
  <c r="AM5274" i="38"/>
  <c r="AM5273" i="38"/>
  <c r="AM5272" i="38"/>
  <c r="AM5271" i="38"/>
  <c r="AM5270" i="38"/>
  <c r="AM5269" i="38"/>
  <c r="AM5268" i="38"/>
  <c r="AM5267" i="38"/>
  <c r="AM5266" i="38"/>
  <c r="AM5265" i="38"/>
  <c r="AM5264" i="38"/>
  <c r="AM5263" i="38"/>
  <c r="AM5262" i="38"/>
  <c r="AM5261" i="38"/>
  <c r="AM5260" i="38"/>
  <c r="AM5259" i="38"/>
  <c r="AM5258" i="38"/>
  <c r="AM5257" i="38"/>
  <c r="AM5256" i="38"/>
  <c r="AM5255" i="38"/>
  <c r="AM5254" i="38"/>
  <c r="AM5253" i="38"/>
  <c r="AM5252" i="38"/>
  <c r="AM5251" i="38"/>
  <c r="AM5250" i="38"/>
  <c r="AM5249" i="38"/>
  <c r="AM5248" i="38"/>
  <c r="AM5247" i="38"/>
  <c r="AM5246" i="38"/>
  <c r="AM5245" i="38"/>
  <c r="AM5244" i="38"/>
  <c r="AM5243" i="38"/>
  <c r="AM5242" i="38"/>
  <c r="AM5241" i="38"/>
  <c r="AM5240" i="38"/>
  <c r="AM5239" i="38"/>
  <c r="AM5238" i="38"/>
  <c r="AM5237" i="38"/>
  <c r="AM5236" i="38"/>
  <c r="AM5235" i="38"/>
  <c r="AM5234" i="38"/>
  <c r="AM5233" i="38"/>
  <c r="AM5232" i="38"/>
  <c r="AM5231" i="38"/>
  <c r="AM5230" i="38"/>
  <c r="AM5229" i="38"/>
  <c r="AM5228" i="38"/>
  <c r="AM5227" i="38"/>
  <c r="AM5226" i="38"/>
  <c r="AM5225" i="38"/>
  <c r="AM5224" i="38"/>
  <c r="AM5223" i="38"/>
  <c r="AM5222" i="38"/>
  <c r="AM5221" i="38"/>
  <c r="AM5220" i="38"/>
  <c r="AM5219" i="38"/>
  <c r="AM5218" i="38"/>
  <c r="AM5217" i="38"/>
  <c r="AM5216" i="38"/>
  <c r="AM5215" i="38"/>
  <c r="AM5214" i="38"/>
  <c r="AM5213" i="38"/>
  <c r="AM5212" i="38"/>
  <c r="AM5211" i="38"/>
  <c r="AM5210" i="38"/>
  <c r="AM5209" i="38"/>
  <c r="AM5132" i="38"/>
  <c r="AM5131" i="38"/>
  <c r="AM5130" i="38"/>
  <c r="AM5129" i="38"/>
  <c r="AM5128" i="38"/>
  <c r="AM5127" i="38"/>
  <c r="AM5126" i="38"/>
  <c r="AM5125" i="38"/>
  <c r="AM5124" i="38"/>
  <c r="AM5123" i="38"/>
  <c r="AM5122" i="38"/>
  <c r="AM5121" i="38"/>
  <c r="AM5120" i="38"/>
  <c r="AM5119" i="38"/>
  <c r="AM5118" i="38"/>
  <c r="AM5117" i="38"/>
  <c r="AM5116" i="38"/>
  <c r="AM5115" i="38"/>
  <c r="AM5114" i="38"/>
  <c r="AM5113" i="38"/>
  <c r="AM5112" i="38"/>
  <c r="AM5111" i="38"/>
  <c r="AM5110" i="38"/>
  <c r="AM5109" i="38"/>
  <c r="AM5108" i="38"/>
  <c r="AM5107" i="38"/>
  <c r="AM5106" i="38"/>
  <c r="AM5105" i="38"/>
  <c r="AM5104" i="38"/>
  <c r="AM5103" i="38"/>
  <c r="AM5102" i="38"/>
  <c r="AM5101" i="38"/>
  <c r="AM5100" i="38"/>
  <c r="AM5099" i="38"/>
  <c r="AM5098" i="38"/>
  <c r="AM5097" i="38"/>
  <c r="AM5096" i="38"/>
  <c r="AM5095" i="38"/>
  <c r="AM5094" i="38"/>
  <c r="AM5093" i="38"/>
  <c r="AM5061" i="38"/>
  <c r="AM5060" i="38"/>
  <c r="AM5018" i="38"/>
  <c r="AM5017" i="38"/>
  <c r="AM5016" i="38"/>
  <c r="AM5015" i="38"/>
  <c r="AM5014" i="38"/>
  <c r="AM5013" i="38"/>
  <c r="AM5012" i="38"/>
  <c r="AM5011" i="38"/>
  <c r="AM5010" i="38"/>
  <c r="AM5009" i="38"/>
  <c r="AM5008" i="38"/>
  <c r="AM5007" i="38"/>
  <c r="AM5006" i="38"/>
  <c r="AM5005" i="38"/>
  <c r="AM5004" i="38"/>
  <c r="AM5003" i="38"/>
  <c r="AM5002" i="38"/>
  <c r="AM5001" i="38"/>
  <c r="AM5000" i="38"/>
  <c r="AM4999" i="38"/>
  <c r="AM4998" i="38"/>
  <c r="AM4997" i="38"/>
  <c r="AM4996" i="38"/>
  <c r="AM4995" i="38"/>
  <c r="AM4994" i="38"/>
  <c r="AM4993" i="38"/>
  <c r="AM4992" i="38"/>
  <c r="AM4991" i="38"/>
  <c r="AM4990" i="38"/>
  <c r="AM4989" i="38"/>
  <c r="AM4988" i="38"/>
  <c r="AM4987" i="38"/>
  <c r="AM4986" i="38"/>
  <c r="AM4985" i="38"/>
  <c r="AM4972" i="38"/>
  <c r="AM4971" i="38"/>
  <c r="AM4970" i="38"/>
  <c r="AM4969" i="38"/>
  <c r="AM4968" i="38"/>
  <c r="AM4967" i="38"/>
  <c r="AM4937" i="38"/>
  <c r="AM4936" i="38"/>
  <c r="AM4935" i="38"/>
  <c r="AM4934" i="38"/>
  <c r="AM4933" i="38"/>
  <c r="AM4932" i="38"/>
  <c r="AM4931" i="38"/>
  <c r="AM4930" i="38"/>
  <c r="AM4929" i="38"/>
  <c r="AM4928" i="38"/>
  <c r="AM4927" i="38"/>
  <c r="AM4926" i="38"/>
  <c r="AM4925" i="38"/>
  <c r="AM4924" i="38"/>
  <c r="AM4923" i="38"/>
  <c r="AM4922" i="38"/>
  <c r="AM4921" i="38"/>
  <c r="AM4920" i="38"/>
  <c r="AM4919" i="38"/>
  <c r="AM4918" i="38"/>
  <c r="AM4917" i="38"/>
  <c r="AM4916" i="38"/>
  <c r="AM4915" i="38"/>
  <c r="AM4914" i="38"/>
  <c r="AM4913" i="38"/>
  <c r="AM4912" i="38"/>
  <c r="AM4911" i="38"/>
  <c r="AM4910" i="38"/>
  <c r="AM4909" i="38"/>
  <c r="AM4908" i="38"/>
  <c r="AM4907" i="38"/>
  <c r="AM4906" i="38"/>
  <c r="AM4905" i="38"/>
  <c r="AM4904" i="38"/>
  <c r="AM4903" i="38"/>
  <c r="AM4902" i="38"/>
  <c r="AM4901" i="38"/>
  <c r="AM4900" i="38"/>
  <c r="AM4899" i="38"/>
  <c r="AM4898" i="38"/>
  <c r="AM4897" i="38"/>
  <c r="AM4896" i="38"/>
  <c r="AM4895" i="38"/>
  <c r="AM4894" i="38"/>
  <c r="AM4893" i="38"/>
  <c r="AM4892" i="38"/>
  <c r="AM4891" i="38"/>
  <c r="AM4890" i="38"/>
  <c r="AM4889" i="38"/>
  <c r="AM4888" i="38"/>
  <c r="AM4887" i="38"/>
  <c r="AM4886" i="38"/>
  <c r="AM4885" i="38"/>
  <c r="AM4884" i="38"/>
  <c r="AM4883" i="38"/>
  <c r="AM4882" i="38"/>
  <c r="AM4881" i="38"/>
  <c r="AM4880" i="38"/>
  <c r="AM4879" i="38"/>
  <c r="AM4878" i="38"/>
  <c r="AM4877" i="38"/>
  <c r="AM4876" i="38"/>
  <c r="AM4829" i="38"/>
  <c r="AM4828" i="38"/>
  <c r="AM4818" i="38"/>
  <c r="AM4817" i="38"/>
  <c r="AM4816" i="38"/>
  <c r="AM4815" i="38"/>
  <c r="AM4814" i="38"/>
  <c r="AM4813" i="38"/>
  <c r="AM4812" i="38"/>
  <c r="AM4811" i="38"/>
  <c r="AM4810" i="38"/>
  <c r="AM4809" i="38"/>
  <c r="AM4808" i="38"/>
  <c r="AM4807" i="38"/>
  <c r="AM4806" i="38"/>
  <c r="AM4805" i="38"/>
  <c r="AM4804" i="38"/>
  <c r="AM4803" i="38"/>
  <c r="AM4802" i="38"/>
  <c r="AM4801" i="38"/>
  <c r="AM4800" i="38"/>
  <c r="AM4799" i="38"/>
  <c r="AM4766" i="38"/>
  <c r="AM4765" i="38"/>
  <c r="AM4764" i="38"/>
  <c r="AM4763" i="38"/>
  <c r="AM4762" i="38"/>
  <c r="AM4761" i="38"/>
  <c r="AM4750" i="38"/>
  <c r="AM4749" i="38"/>
  <c r="AM4748" i="38"/>
  <c r="AM4745" i="38"/>
  <c r="AM4744" i="38"/>
  <c r="AM4743" i="38"/>
  <c r="AM4725" i="38"/>
  <c r="AM4724" i="38"/>
  <c r="AM4693" i="38"/>
  <c r="AM4692" i="38"/>
  <c r="AM4691" i="38"/>
  <c r="AM4690" i="38"/>
  <c r="AM4666" i="38"/>
  <c r="AM4665" i="38"/>
  <c r="AM4664" i="38"/>
  <c r="AM4663" i="38"/>
  <c r="AM4662" i="38"/>
  <c r="AM4661" i="38"/>
  <c r="AM4660" i="38"/>
  <c r="AM4659" i="38"/>
  <c r="AM4658" i="38"/>
  <c r="AM4657" i="38"/>
  <c r="AM4656" i="38"/>
  <c r="AM4655" i="38"/>
  <c r="AM4654" i="38"/>
  <c r="AM4653" i="38"/>
  <c r="AM4652" i="38"/>
  <c r="AM4651" i="38"/>
  <c r="AM4650" i="38"/>
  <c r="AM4649" i="38"/>
  <c r="AM4648" i="38"/>
  <c r="AM4647" i="38"/>
  <c r="AM4646" i="38"/>
  <c r="AM4645" i="38"/>
  <c r="AM4644" i="38"/>
  <c r="AM4643" i="38"/>
  <c r="AM4642" i="38"/>
  <c r="AM4641" i="38"/>
  <c r="AM4640" i="38"/>
  <c r="AM4639" i="38"/>
  <c r="AM4638" i="38"/>
  <c r="AM4637" i="38"/>
  <c r="AM4636" i="38"/>
  <c r="AM4635" i="38"/>
  <c r="AM4634" i="38"/>
  <c r="AM4633" i="38"/>
  <c r="AM4632" i="38"/>
  <c r="AM4631" i="38"/>
  <c r="AM4630" i="38"/>
  <c r="AM4629" i="38"/>
  <c r="AM4628" i="38"/>
  <c r="AM4627" i="38"/>
  <c r="AM4626" i="38"/>
  <c r="AM4625" i="38"/>
  <c r="AM4624" i="38"/>
  <c r="AM4623" i="38"/>
  <c r="AM4622" i="38"/>
  <c r="AM4621" i="38"/>
  <c r="AM4620" i="38"/>
  <c r="AM4619" i="38"/>
  <c r="AM4618" i="38"/>
  <c r="AM4617" i="38"/>
  <c r="AM4616" i="38"/>
  <c r="AM4615" i="38"/>
  <c r="AM4614" i="38"/>
  <c r="AM4613" i="38"/>
  <c r="AM4612" i="38"/>
  <c r="AM4611" i="38"/>
  <c r="AM4610" i="38"/>
  <c r="AM4609" i="38"/>
  <c r="AM4608" i="38"/>
  <c r="AM4607" i="38"/>
  <c r="AM4606" i="38"/>
  <c r="AM4605" i="38"/>
  <c r="AM4604" i="38"/>
  <c r="AM4603" i="38"/>
  <c r="AM4602" i="38"/>
  <c r="AM4601" i="38"/>
  <c r="AM4600" i="38"/>
  <c r="AM4599" i="38"/>
  <c r="AM4598" i="38"/>
  <c r="AM4597" i="38"/>
  <c r="AM4596" i="38"/>
  <c r="AM4595" i="38"/>
  <c r="AM4594" i="38"/>
  <c r="AM4593" i="38"/>
  <c r="AM4592" i="38"/>
  <c r="AM4591" i="38"/>
  <c r="AM4590" i="38"/>
  <c r="AM4589" i="38"/>
  <c r="AV5351" i="38"/>
  <c r="AX5353" i="38"/>
  <c r="BT5323" i="38" l="1"/>
  <c r="BT5324" i="38"/>
  <c r="BT5325" i="38"/>
  <c r="BT5326" i="38"/>
  <c r="BT5327" i="38"/>
  <c r="BT5328" i="38"/>
  <c r="BT5329" i="38"/>
  <c r="BT5330" i="38"/>
  <c r="BT5331" i="38"/>
  <c r="BT5332" i="38"/>
  <c r="BT5333" i="38"/>
  <c r="BT5334" i="38"/>
  <c r="BT5335" i="38"/>
  <c r="BT5336" i="38"/>
  <c r="BT5337" i="38"/>
  <c r="BT5338" i="38"/>
  <c r="BT5339" i="38"/>
  <c r="BT5340" i="38"/>
  <c r="BT5341" i="38"/>
  <c r="BT5342" i="38"/>
  <c r="BT5343" i="38"/>
  <c r="BT5344" i="38"/>
  <c r="BT5345" i="38"/>
  <c r="BT5346" i="38"/>
  <c r="BT5347" i="38"/>
  <c r="BT5348" i="38"/>
  <c r="BT5349" i="38"/>
  <c r="BT5350" i="38"/>
  <c r="BT5351" i="38"/>
  <c r="BT5352" i="38"/>
  <c r="BT5353" i="38"/>
  <c r="BT5354" i="38"/>
  <c r="BT5355" i="38"/>
  <c r="AX5323" i="38"/>
  <c r="AX5324" i="38"/>
  <c r="AX5325" i="38"/>
  <c r="AX5326" i="38"/>
  <c r="AX5327" i="38"/>
  <c r="AX5328" i="38"/>
  <c r="AX5329" i="38"/>
  <c r="AX5330" i="38"/>
  <c r="AX5331" i="38"/>
  <c r="AX5332" i="38"/>
  <c r="AX5333" i="38"/>
  <c r="AX5334" i="38"/>
  <c r="AX5335" i="38"/>
  <c r="AX5336" i="38"/>
  <c r="AX5337" i="38"/>
  <c r="AX5338" i="38"/>
  <c r="AX5339" i="38"/>
  <c r="AX5340" i="38"/>
  <c r="AX5341" i="38"/>
  <c r="AX5342" i="38"/>
  <c r="AX5343" i="38"/>
  <c r="AX5344" i="38"/>
  <c r="AX5345" i="38"/>
  <c r="AX5346" i="38"/>
  <c r="AX5347" i="38"/>
  <c r="AX5348" i="38"/>
  <c r="AX5349" i="38"/>
  <c r="AX5350" i="38"/>
  <c r="AX5351" i="38"/>
  <c r="AX5352" i="38"/>
  <c r="AX5354" i="38"/>
  <c r="CC4868" i="38" l="1"/>
  <c r="BT5314" i="38"/>
  <c r="BT5315" i="38"/>
  <c r="BT5316" i="38"/>
  <c r="BT5317" i="38"/>
  <c r="BT5318" i="38"/>
  <c r="BT5319" i="38"/>
  <c r="BT5320" i="38"/>
  <c r="BT5321" i="38"/>
  <c r="BT5322" i="38"/>
  <c r="AX5314" i="38"/>
  <c r="AX5315" i="38"/>
  <c r="AX5316" i="38"/>
  <c r="AX5317" i="38"/>
  <c r="AX5318" i="38"/>
  <c r="AX5319" i="38"/>
  <c r="AX5320" i="38"/>
  <c r="AX5321" i="38"/>
  <c r="AX5322" i="38"/>
  <c r="AV5209" i="38" l="1"/>
  <c r="BT5289" i="38" l="1"/>
  <c r="BT5290" i="38"/>
  <c r="BT5291" i="38"/>
  <c r="BT5292" i="38"/>
  <c r="BT5293" i="38"/>
  <c r="BT5294" i="38"/>
  <c r="BT5295" i="38"/>
  <c r="BT5296" i="38"/>
  <c r="BT5297" i="38"/>
  <c r="BT5298" i="38"/>
  <c r="BT5299" i="38"/>
  <c r="BT5300" i="38"/>
  <c r="BT5301" i="38"/>
  <c r="BT5302" i="38"/>
  <c r="BT5303" i="38"/>
  <c r="BT5304" i="38"/>
  <c r="BT5305" i="38"/>
  <c r="BT5306" i="38"/>
  <c r="BT5307" i="38"/>
  <c r="BT5308" i="38"/>
  <c r="BT5309" i="38"/>
  <c r="BT5310" i="38"/>
  <c r="BT5311" i="38"/>
  <c r="BT5312" i="38"/>
  <c r="BT5313" i="38"/>
  <c r="AX5289" i="38"/>
  <c r="AX5290" i="38"/>
  <c r="AX5291" i="38"/>
  <c r="AX5292" i="38"/>
  <c r="AX5293" i="38"/>
  <c r="AX5294" i="38"/>
  <c r="AX5295" i="38"/>
  <c r="AX5296" i="38"/>
  <c r="AX5297" i="38"/>
  <c r="AX5298" i="38"/>
  <c r="AX5299" i="38"/>
  <c r="AX5300" i="38"/>
  <c r="AX5301" i="38"/>
  <c r="AX5302" i="38"/>
  <c r="AX5303" i="38"/>
  <c r="AX5304" i="38"/>
  <c r="AX5305" i="38"/>
  <c r="AX5306" i="38"/>
  <c r="AX5307" i="38"/>
  <c r="AX5308" i="38"/>
  <c r="AX5309" i="38"/>
  <c r="AX5310" i="38"/>
  <c r="AX5311" i="38"/>
  <c r="AX5312" i="38"/>
  <c r="AX5313" i="38"/>
  <c r="CC4182" i="38" l="1"/>
  <c r="BT5283" i="38"/>
  <c r="BT5284" i="38"/>
  <c r="BT5285" i="38"/>
  <c r="BT5286" i="38"/>
  <c r="BT5287" i="38"/>
  <c r="BT5288" i="38"/>
  <c r="AX5283" i="38"/>
  <c r="AX5284" i="38"/>
  <c r="AX5285" i="38"/>
  <c r="AX5286" i="38"/>
  <c r="AX5287" i="38"/>
  <c r="AX5288" i="38"/>
  <c r="BT5209" i="38" l="1"/>
  <c r="BT5210" i="38"/>
  <c r="BT5211" i="38"/>
  <c r="BT5212" i="38"/>
  <c r="BT5213" i="38"/>
  <c r="BT5214" i="38"/>
  <c r="BT5215" i="38"/>
  <c r="BT5216" i="38"/>
  <c r="BT5217" i="38"/>
  <c r="BT5218" i="38"/>
  <c r="BT5219" i="38"/>
  <c r="BT5220" i="38"/>
  <c r="BT5221" i="38"/>
  <c r="BT5222" i="38"/>
  <c r="BT5223" i="38"/>
  <c r="BT5224" i="38"/>
  <c r="BT5225" i="38"/>
  <c r="BT5226" i="38"/>
  <c r="BT5227" i="38"/>
  <c r="BT5228" i="38"/>
  <c r="BT5229" i="38"/>
  <c r="BT5230" i="38"/>
  <c r="BT5231" i="38"/>
  <c r="BT5232" i="38"/>
  <c r="BT5233" i="38"/>
  <c r="BT5234" i="38"/>
  <c r="BT5235" i="38"/>
  <c r="BT5236" i="38"/>
  <c r="BT5237" i="38"/>
  <c r="BT5238" i="38"/>
  <c r="BT5239" i="38"/>
  <c r="BT5240" i="38"/>
  <c r="BT5241" i="38"/>
  <c r="BT5242" i="38"/>
  <c r="BT5243" i="38"/>
  <c r="BT5244" i="38"/>
  <c r="BT5245" i="38"/>
  <c r="BT5246" i="38"/>
  <c r="BT5247" i="38"/>
  <c r="BT5248" i="38"/>
  <c r="BT5249" i="38"/>
  <c r="BT5250" i="38"/>
  <c r="BT5251" i="38"/>
  <c r="BT5252" i="38"/>
  <c r="BT5253" i="38"/>
  <c r="BT5254" i="38"/>
  <c r="BT5255" i="38"/>
  <c r="BT5256" i="38"/>
  <c r="BT5257" i="38"/>
  <c r="BT5258" i="38"/>
  <c r="BT5259" i="38"/>
  <c r="BT5260" i="38"/>
  <c r="BT5261" i="38"/>
  <c r="BT5262" i="38"/>
  <c r="BT5263" i="38"/>
  <c r="BT5264" i="38"/>
  <c r="BT5265" i="38"/>
  <c r="BT5266" i="38"/>
  <c r="BT5267" i="38"/>
  <c r="BT5268" i="38"/>
  <c r="BT5269" i="38"/>
  <c r="BT5270" i="38"/>
  <c r="BT5271" i="38"/>
  <c r="BT5272" i="38"/>
  <c r="BT5273" i="38"/>
  <c r="BT5274" i="38"/>
  <c r="BT5275" i="38"/>
  <c r="BT5276" i="38"/>
  <c r="BT5277" i="38"/>
  <c r="BT5278" i="38"/>
  <c r="BT5279" i="38"/>
  <c r="BT5280" i="38"/>
  <c r="BT5281" i="38"/>
  <c r="BT5282" i="38"/>
  <c r="AX5209" i="38"/>
  <c r="AX5210" i="38"/>
  <c r="AX5211" i="38"/>
  <c r="AX5212" i="38"/>
  <c r="AX5213" i="38"/>
  <c r="AX5214" i="38"/>
  <c r="AX5215" i="38"/>
  <c r="AX5216" i="38"/>
  <c r="AX5217" i="38"/>
  <c r="AX5218" i="38"/>
  <c r="AX5219" i="38"/>
  <c r="AX5220" i="38"/>
  <c r="AX5221" i="38"/>
  <c r="AX5222" i="38"/>
  <c r="AX5223" i="38"/>
  <c r="AX5224" i="38"/>
  <c r="AX5225" i="38"/>
  <c r="AX5226" i="38"/>
  <c r="AX5227" i="38"/>
  <c r="AX5228" i="38"/>
  <c r="AX5229" i="38"/>
  <c r="AX5230" i="38"/>
  <c r="AX5231" i="38"/>
  <c r="AX5232" i="38"/>
  <c r="AX5233" i="38"/>
  <c r="AX5234" i="38"/>
  <c r="AX5235" i="38"/>
  <c r="AX5236" i="38"/>
  <c r="AX5237" i="38"/>
  <c r="AX5238" i="38"/>
  <c r="AX5239" i="38"/>
  <c r="AX5240" i="38"/>
  <c r="AX5241" i="38"/>
  <c r="AX5242" i="38"/>
  <c r="AX5243" i="38"/>
  <c r="AX5244" i="38"/>
  <c r="AX5245" i="38"/>
  <c r="AX5246" i="38"/>
  <c r="AX5247" i="38"/>
  <c r="AX5248" i="38"/>
  <c r="AX5249" i="38"/>
  <c r="AX5250" i="38"/>
  <c r="AX5251" i="38"/>
  <c r="AX5252" i="38"/>
  <c r="AX5253" i="38"/>
  <c r="AX5254" i="38"/>
  <c r="AX5255" i="38"/>
  <c r="AX5256" i="38"/>
  <c r="AX5257" i="38"/>
  <c r="AX5258" i="38"/>
  <c r="AX5259" i="38"/>
  <c r="AX5260" i="38"/>
  <c r="AX5261" i="38"/>
  <c r="AX5262" i="38"/>
  <c r="AX5263" i="38"/>
  <c r="AX5264" i="38"/>
  <c r="AX5265" i="38"/>
  <c r="AX5266" i="38"/>
  <c r="AX5267" i="38"/>
  <c r="AX5268" i="38"/>
  <c r="AX5269" i="38"/>
  <c r="AX5270" i="38"/>
  <c r="AX5271" i="38"/>
  <c r="AX5272" i="38"/>
  <c r="AX5273" i="38"/>
  <c r="AX5274" i="38"/>
  <c r="AX5275" i="38"/>
  <c r="AX5276" i="38"/>
  <c r="AX5277" i="38"/>
  <c r="AX5278" i="38"/>
  <c r="AX5279" i="38"/>
  <c r="AX5280" i="38"/>
  <c r="AX5281" i="38"/>
  <c r="AX5282" i="38"/>
  <c r="BT5191" i="38"/>
  <c r="BT5192" i="38"/>
  <c r="BT5193" i="38"/>
  <c r="BT5194" i="38"/>
  <c r="BT5195" i="38"/>
  <c r="BT5196" i="38"/>
  <c r="BT5197" i="38"/>
  <c r="BT5198" i="38"/>
  <c r="BT5199" i="38"/>
  <c r="BT5200" i="38"/>
  <c r="BT5201" i="38"/>
  <c r="BT5202" i="38"/>
  <c r="BT5203" i="38"/>
  <c r="BT5204" i="38"/>
  <c r="BT5205" i="38"/>
  <c r="BT5206" i="38"/>
  <c r="BT5207" i="38"/>
  <c r="BT5208" i="38"/>
  <c r="AX5191" i="38"/>
  <c r="AX5192" i="38"/>
  <c r="AX5193" i="38"/>
  <c r="AX5194" i="38"/>
  <c r="AX5195" i="38"/>
  <c r="AX5196" i="38"/>
  <c r="AX5197" i="38"/>
  <c r="AX5198" i="38"/>
  <c r="AX5199" i="38"/>
  <c r="AX5200" i="38"/>
  <c r="AX5201" i="38"/>
  <c r="AX5202" i="38"/>
  <c r="AX5203" i="38"/>
  <c r="AX5204" i="38"/>
  <c r="AX5205" i="38"/>
  <c r="AX5206" i="38"/>
  <c r="AX5207" i="38"/>
  <c r="AX5208" i="38"/>
  <c r="F9" i="39" l="1"/>
  <c r="BT4293" i="38" l="1"/>
  <c r="AX4293" i="38"/>
  <c r="BT5174" i="38"/>
  <c r="BT5175" i="38"/>
  <c r="BT5176" i="38"/>
  <c r="BT5177" i="38"/>
  <c r="BT5178" i="38"/>
  <c r="BT5179" i="38"/>
  <c r="BT5180" i="38"/>
  <c r="BT5181" i="38"/>
  <c r="BT5182" i="38"/>
  <c r="BT5183" i="38"/>
  <c r="BT5184" i="38"/>
  <c r="BT5185" i="38"/>
  <c r="BT5186" i="38"/>
  <c r="BT5187" i="38"/>
  <c r="BT5188" i="38"/>
  <c r="BT5189" i="38"/>
  <c r="BT5190" i="38"/>
  <c r="AX5174" i="38"/>
  <c r="AX5175" i="38"/>
  <c r="AX5176" i="38"/>
  <c r="AX5177" i="38"/>
  <c r="AX5178" i="38"/>
  <c r="AX5179" i="38"/>
  <c r="AX5180" i="38"/>
  <c r="AX5181" i="38"/>
  <c r="AX5182" i="38"/>
  <c r="AX5183" i="38"/>
  <c r="AX5184" i="38"/>
  <c r="AX5185" i="38"/>
  <c r="AX5186" i="38"/>
  <c r="AX5187" i="38"/>
  <c r="AX5188" i="38"/>
  <c r="AX5189" i="38"/>
  <c r="AX5190" i="38"/>
  <c r="BT5164" i="38" l="1"/>
  <c r="BT5165" i="38"/>
  <c r="BT5166" i="38"/>
  <c r="BT5167" i="38"/>
  <c r="BT5168" i="38"/>
  <c r="BT5169" i="38"/>
  <c r="BT5170" i="38"/>
  <c r="BT5171" i="38"/>
  <c r="BT5172" i="38"/>
  <c r="BT5173" i="38"/>
  <c r="AX5164" i="38"/>
  <c r="AX5165" i="38"/>
  <c r="AX5166" i="38"/>
  <c r="AX5167" i="38"/>
  <c r="AX5168" i="38"/>
  <c r="AX5169" i="38"/>
  <c r="AX5170" i="38"/>
  <c r="AX5171" i="38"/>
  <c r="AX5172" i="38"/>
  <c r="AX5173" i="38"/>
  <c r="BT5150" i="38" l="1"/>
  <c r="BT5151" i="38"/>
  <c r="BT5152" i="38"/>
  <c r="BT5153" i="38"/>
  <c r="BT5154" i="38"/>
  <c r="BT5155" i="38"/>
  <c r="BT5156" i="38"/>
  <c r="BT5157" i="38"/>
  <c r="BT5158" i="38"/>
  <c r="BT5159" i="38"/>
  <c r="BT5160" i="38"/>
  <c r="BT5161" i="38"/>
  <c r="BT5162" i="38"/>
  <c r="BT5163" i="38"/>
  <c r="AX5150" i="38"/>
  <c r="AX5151" i="38"/>
  <c r="AX5152" i="38"/>
  <c r="AX5153" i="38"/>
  <c r="AX5154" i="38"/>
  <c r="AX5155" i="38"/>
  <c r="AX5156" i="38"/>
  <c r="AX5157" i="38"/>
  <c r="AX5158" i="38"/>
  <c r="AX5159" i="38"/>
  <c r="AX5160" i="38"/>
  <c r="AX5161" i="38"/>
  <c r="AX5162" i="38"/>
  <c r="AX5163" i="38"/>
  <c r="CC3849" i="38" l="1"/>
  <c r="BG3849" i="38"/>
  <c r="BT5141" i="38"/>
  <c r="BT5142" i="38"/>
  <c r="BT5143" i="38"/>
  <c r="BT5144" i="38"/>
  <c r="BT5145" i="38"/>
  <c r="BT5146" i="38"/>
  <c r="BT5147" i="38"/>
  <c r="BT5148" i="38"/>
  <c r="BT5149" i="38"/>
  <c r="AX5141" i="38"/>
  <c r="AX5142" i="38"/>
  <c r="AX5143" i="38"/>
  <c r="AX5144" i="38"/>
  <c r="AX5145" i="38"/>
  <c r="AX5146" i="38"/>
  <c r="AX5147" i="38"/>
  <c r="AX5148" i="38"/>
  <c r="AX5149" i="38"/>
  <c r="AX5140" i="38" l="1"/>
  <c r="BT5140" i="38"/>
  <c r="CC4711" i="38" l="1"/>
  <c r="CC4189" i="38"/>
  <c r="CC4700" i="38"/>
  <c r="CC4706" i="38"/>
  <c r="CC4712" i="38"/>
  <c r="BG4723" i="38"/>
  <c r="CC4723" i="38"/>
  <c r="CC4724" i="38"/>
  <c r="BG4724" i="38"/>
  <c r="BT4892" i="38" l="1"/>
  <c r="BT4893" i="38"/>
  <c r="BT4894" i="38"/>
  <c r="BT4895" i="38"/>
  <c r="BT4896" i="38"/>
  <c r="BT4897" i="38"/>
  <c r="BT4898" i="38"/>
  <c r="BT4899" i="38"/>
  <c r="BT4900" i="38"/>
  <c r="BT4901" i="38"/>
  <c r="BT4902" i="38"/>
  <c r="BT4903" i="38"/>
  <c r="BT4904" i="38"/>
  <c r="BT4905" i="38"/>
  <c r="BT4906" i="38"/>
  <c r="BT4907" i="38"/>
  <c r="BT4908" i="38"/>
  <c r="BT4909" i="38"/>
  <c r="BT4910" i="38"/>
  <c r="BT4911" i="38"/>
  <c r="BT4912" i="38"/>
  <c r="BT4913" i="38"/>
  <c r="BT4914" i="38"/>
  <c r="BT4915" i="38"/>
  <c r="BT4916" i="38"/>
  <c r="BT4917" i="38"/>
  <c r="BT4918" i="38"/>
  <c r="BT4919" i="38"/>
  <c r="BT4920" i="38"/>
  <c r="BT4921" i="38"/>
  <c r="BT4922" i="38"/>
  <c r="BT4923" i="38"/>
  <c r="BT4924" i="38"/>
  <c r="BT4925" i="38"/>
  <c r="BT4926" i="38"/>
  <c r="BT4927" i="38"/>
  <c r="BT4928" i="38"/>
  <c r="BT4929" i="38"/>
  <c r="BT4930" i="38"/>
  <c r="BT4931" i="38"/>
  <c r="BT4932" i="38"/>
  <c r="BT4933" i="38"/>
  <c r="BT4934" i="38"/>
  <c r="BT4935" i="38"/>
  <c r="BT4936" i="38"/>
  <c r="BT4937" i="38"/>
  <c r="BT4938" i="38"/>
  <c r="BT4939" i="38"/>
  <c r="BT4940" i="38"/>
  <c r="BT4941" i="38"/>
  <c r="BT4942" i="38"/>
  <c r="BT4943" i="38"/>
  <c r="BT4944" i="38"/>
  <c r="BT4945" i="38"/>
  <c r="BT4946" i="38"/>
  <c r="BT4947" i="38"/>
  <c r="BT4948" i="38"/>
  <c r="BT4949" i="38"/>
  <c r="BT4950" i="38"/>
  <c r="BT4951" i="38"/>
  <c r="BT4952" i="38"/>
  <c r="BT4953" i="38"/>
  <c r="BT4954" i="38"/>
  <c r="BT4955" i="38"/>
  <c r="BT4956" i="38"/>
  <c r="BT4957" i="38"/>
  <c r="BT4958" i="38"/>
  <c r="BT4959" i="38"/>
  <c r="BT4960" i="38"/>
  <c r="BT4961" i="38"/>
  <c r="BT4962" i="38"/>
  <c r="BT4963" i="38"/>
  <c r="BT4964" i="38"/>
  <c r="BT4965" i="38"/>
  <c r="BT4966" i="38"/>
  <c r="BT4967" i="38"/>
  <c r="BT4968" i="38"/>
  <c r="BT4969" i="38"/>
  <c r="BT4970" i="38"/>
  <c r="BT4971" i="38"/>
  <c r="BT4972" i="38"/>
  <c r="BT4973" i="38"/>
  <c r="BT4974" i="38"/>
  <c r="BT4975" i="38"/>
  <c r="BT4976" i="38"/>
  <c r="BT4977" i="38"/>
  <c r="BT4978" i="38"/>
  <c r="BT4979" i="38"/>
  <c r="BT4980" i="38"/>
  <c r="BT4981" i="38"/>
  <c r="BT4982" i="38"/>
  <c r="BT4983" i="38"/>
  <c r="BT4984" i="38"/>
  <c r="BT4985" i="38"/>
  <c r="BT4986" i="38"/>
  <c r="BT4987" i="38"/>
  <c r="BT4988" i="38"/>
  <c r="BT4989" i="38"/>
  <c r="BT4990" i="38"/>
  <c r="BT4991" i="38"/>
  <c r="BT4992" i="38"/>
  <c r="BT4993" i="38"/>
  <c r="BT4994" i="38"/>
  <c r="BT4995" i="38"/>
  <c r="BT4996" i="38"/>
  <c r="BT4997" i="38"/>
  <c r="BT4998" i="38"/>
  <c r="BT4999" i="38"/>
  <c r="BT5000" i="38"/>
  <c r="BT5001" i="38"/>
  <c r="BT5002" i="38"/>
  <c r="BT5003" i="38"/>
  <c r="BT5004" i="38"/>
  <c r="BT5005" i="38"/>
  <c r="BT5006" i="38"/>
  <c r="BT5007" i="38"/>
  <c r="BT5008" i="38"/>
  <c r="BT5009" i="38"/>
  <c r="BT5010" i="38"/>
  <c r="BT5011" i="38"/>
  <c r="BT5012" i="38"/>
  <c r="BT5013" i="38"/>
  <c r="BT5014" i="38"/>
  <c r="BT5015" i="38"/>
  <c r="BT5016" i="38"/>
  <c r="BT5017" i="38"/>
  <c r="BT5018" i="38"/>
  <c r="BT5019" i="38"/>
  <c r="BT5020" i="38"/>
  <c r="BT5021" i="38"/>
  <c r="BT5022" i="38"/>
  <c r="BT5023" i="38"/>
  <c r="BT5024" i="38"/>
  <c r="BT5025" i="38"/>
  <c r="BT5026" i="38"/>
  <c r="BT5027" i="38"/>
  <c r="BT5028" i="38"/>
  <c r="BT5029" i="38"/>
  <c r="BT5030" i="38"/>
  <c r="BT5031" i="38"/>
  <c r="BT5032" i="38"/>
  <c r="BT5033" i="38"/>
  <c r="BT5034" i="38"/>
  <c r="BT5035" i="38"/>
  <c r="BT5036" i="38"/>
  <c r="BT5037" i="38"/>
  <c r="BT5038" i="38"/>
  <c r="BT5039" i="38"/>
  <c r="BT5040" i="38"/>
  <c r="BT5041" i="38"/>
  <c r="BT5042" i="38"/>
  <c r="BT5043" i="38"/>
  <c r="BT5044" i="38"/>
  <c r="BT5045" i="38"/>
  <c r="BT5046" i="38"/>
  <c r="BT5047" i="38"/>
  <c r="BT5048" i="38"/>
  <c r="BT5049" i="38"/>
  <c r="BT5050" i="38"/>
  <c r="BT5051" i="38"/>
  <c r="BT5052" i="38"/>
  <c r="BT5053" i="38"/>
  <c r="BT5054" i="38"/>
  <c r="BT5055" i="38"/>
  <c r="BT5056" i="38"/>
  <c r="BT5057" i="38"/>
  <c r="BT5058" i="38"/>
  <c r="BT5059" i="38"/>
  <c r="BT5060" i="38"/>
  <c r="BT5061" i="38"/>
  <c r="BT5062" i="38"/>
  <c r="BT5063" i="38"/>
  <c r="BT5064" i="38"/>
  <c r="BT5065" i="38"/>
  <c r="BT5066" i="38"/>
  <c r="BT5067" i="38"/>
  <c r="BT5068" i="38"/>
  <c r="BT5069" i="38"/>
  <c r="BT5070" i="38"/>
  <c r="BT5071" i="38"/>
  <c r="BT5072" i="38"/>
  <c r="BT5073" i="38"/>
  <c r="BT5074" i="38"/>
  <c r="BT5075" i="38"/>
  <c r="BT5076" i="38"/>
  <c r="BT5077" i="38"/>
  <c r="BT5078" i="38"/>
  <c r="BT5079" i="38"/>
  <c r="BT5080" i="38"/>
  <c r="BT5081" i="38"/>
  <c r="BT5082" i="38"/>
  <c r="BT5083" i="38"/>
  <c r="BT5084" i="38"/>
  <c r="BT5085" i="38"/>
  <c r="BT5086" i="38"/>
  <c r="BT5087" i="38"/>
  <c r="BT5088" i="38"/>
  <c r="BT5089" i="38"/>
  <c r="BT5090" i="38"/>
  <c r="BT5092" i="38"/>
  <c r="BT5093" i="38"/>
  <c r="BT5094" i="38"/>
  <c r="BT5095" i="38"/>
  <c r="BT5096" i="38"/>
  <c r="BT5097" i="38"/>
  <c r="BT5098" i="38"/>
  <c r="BT5099" i="38"/>
  <c r="BT5100" i="38"/>
  <c r="BT5101" i="38"/>
  <c r="BT5102" i="38"/>
  <c r="BT5103" i="38"/>
  <c r="BT5104" i="38"/>
  <c r="BT5105" i="38"/>
  <c r="BT5106" i="38"/>
  <c r="BT5107" i="38"/>
  <c r="BT5108" i="38"/>
  <c r="BT5109" i="38"/>
  <c r="BT5110" i="38"/>
  <c r="BT5111" i="38"/>
  <c r="BT5112" i="38"/>
  <c r="BT5113" i="38"/>
  <c r="BT5114" i="38"/>
  <c r="BT5115" i="38"/>
  <c r="BT5116" i="38"/>
  <c r="BT5117" i="38"/>
  <c r="BT5118" i="38"/>
  <c r="BT5119" i="38"/>
  <c r="BT5120" i="38"/>
  <c r="BT5121" i="38"/>
  <c r="BT5122" i="38"/>
  <c r="BT5123" i="38"/>
  <c r="BT5124" i="38"/>
  <c r="BT5125" i="38"/>
  <c r="BT5126" i="38"/>
  <c r="BT5127" i="38"/>
  <c r="BT5128" i="38"/>
  <c r="BT5129" i="38"/>
  <c r="BT5130" i="38"/>
  <c r="BT5131" i="38"/>
  <c r="BT5132" i="38"/>
  <c r="BT5133" i="38"/>
  <c r="BT5134" i="38"/>
  <c r="BT4878" i="38"/>
  <c r="BT4879" i="38"/>
  <c r="BT4880" i="38"/>
  <c r="BT4881" i="38"/>
  <c r="BT4882" i="38"/>
  <c r="BT4883" i="38"/>
  <c r="BT4884" i="38"/>
  <c r="BT4885" i="38"/>
  <c r="BT4886" i="38"/>
  <c r="BT4887" i="38"/>
  <c r="BT4888" i="38"/>
  <c r="BT4889" i="38"/>
  <c r="BT4890" i="38"/>
  <c r="BT4891" i="38"/>
  <c r="AX2999" i="38"/>
  <c r="AX3000" i="38"/>
  <c r="AX3001" i="38"/>
  <c r="AX3002" i="38"/>
  <c r="AX3003" i="38"/>
  <c r="AX3004" i="38"/>
  <c r="AX3005" i="38"/>
  <c r="AX3006" i="38"/>
  <c r="AX3007" i="38"/>
  <c r="AX3008" i="38"/>
  <c r="AX3009" i="38"/>
  <c r="AX3010" i="38"/>
  <c r="AX3011" i="38"/>
  <c r="AX3012" i="38"/>
  <c r="AX3013" i="38"/>
  <c r="AX3014" i="38"/>
  <c r="AX3015" i="38"/>
  <c r="AX3016" i="38"/>
  <c r="AX3017" i="38"/>
  <c r="AX3018" i="38"/>
  <c r="AX3019" i="38"/>
  <c r="AX3020" i="38"/>
  <c r="AX3021" i="38"/>
  <c r="AX3022" i="38"/>
  <c r="AX3023" i="38"/>
  <c r="AX3024" i="38"/>
  <c r="AX3025" i="38"/>
  <c r="AX3026" i="38"/>
  <c r="AX3027" i="38"/>
  <c r="AX3028" i="38"/>
  <c r="AX3029" i="38"/>
  <c r="AX3030" i="38"/>
  <c r="AX3031" i="38"/>
  <c r="AX3032" i="38"/>
  <c r="AX3033" i="38"/>
  <c r="AX3034" i="38"/>
  <c r="AX3035" i="38"/>
  <c r="AX3036" i="38"/>
  <c r="AX3037" i="38"/>
  <c r="AX3038" i="38"/>
  <c r="AX3039" i="38"/>
  <c r="AX3040" i="38"/>
  <c r="AX3041" i="38"/>
  <c r="AX3042" i="38"/>
  <c r="AX3043" i="38"/>
  <c r="AX3044" i="38"/>
  <c r="AX3045" i="38"/>
  <c r="AX3046" i="38"/>
  <c r="AX3047" i="38"/>
  <c r="AX3048" i="38"/>
  <c r="AX3049" i="38"/>
  <c r="AX3050" i="38"/>
  <c r="AX3051" i="38"/>
  <c r="AX3052" i="38"/>
  <c r="AX3053" i="38"/>
  <c r="AX3054" i="38"/>
  <c r="AX3055" i="38"/>
  <c r="AX3056" i="38"/>
  <c r="AX3057" i="38"/>
  <c r="AX3058" i="38"/>
  <c r="AX3059" i="38"/>
  <c r="AX3060" i="38"/>
  <c r="AX3061" i="38"/>
  <c r="AX3062" i="38"/>
  <c r="AX3063" i="38"/>
  <c r="AX3064" i="38"/>
  <c r="AX3065" i="38"/>
  <c r="AX3066" i="38"/>
  <c r="AX3067" i="38"/>
  <c r="AX3068" i="38"/>
  <c r="AX3069" i="38"/>
  <c r="AX3070" i="38"/>
  <c r="AX3071" i="38"/>
  <c r="AX3072" i="38"/>
  <c r="AX3073" i="38"/>
  <c r="AX3074" i="38"/>
  <c r="AX3075" i="38"/>
  <c r="AX3076" i="38"/>
  <c r="AX3077" i="38"/>
  <c r="AX3078" i="38"/>
  <c r="AX3079" i="38"/>
  <c r="AX3080" i="38"/>
  <c r="AX3081" i="38"/>
  <c r="AX3082" i="38"/>
  <c r="AX3083" i="38"/>
  <c r="AX3084" i="38"/>
  <c r="AX3085" i="38"/>
  <c r="AX3086" i="38"/>
  <c r="AX3087" i="38"/>
  <c r="AX3088" i="38"/>
  <c r="AX3089" i="38"/>
  <c r="AX3090" i="38"/>
  <c r="AX3091" i="38"/>
  <c r="AX3092" i="38"/>
  <c r="AX3093" i="38"/>
  <c r="AX3094" i="38"/>
  <c r="AX3095" i="38"/>
  <c r="AX3096" i="38"/>
  <c r="AX3097" i="38"/>
  <c r="AX3098" i="38"/>
  <c r="AX3099" i="38"/>
  <c r="AX3100" i="38"/>
  <c r="AX3101" i="38"/>
  <c r="AX3102" i="38"/>
  <c r="AX3103" i="38"/>
  <c r="AX3104" i="38"/>
  <c r="AX3105" i="38"/>
  <c r="AX3106" i="38"/>
  <c r="AX3107" i="38"/>
  <c r="AX3108" i="38"/>
  <c r="AX3109" i="38"/>
  <c r="AX3110" i="38"/>
  <c r="AX3111" i="38"/>
  <c r="AX3112" i="38"/>
  <c r="AX3113" i="38"/>
  <c r="AX3114" i="38"/>
  <c r="AX3115" i="38"/>
  <c r="AX3116" i="38"/>
  <c r="AX3117" i="38"/>
  <c r="AX3118" i="38"/>
  <c r="AX3119" i="38"/>
  <c r="AX3120" i="38"/>
  <c r="AX3121" i="38"/>
  <c r="AX3122" i="38"/>
  <c r="AX3123" i="38"/>
  <c r="AX3124" i="38"/>
  <c r="AX3125" i="38"/>
  <c r="AX3126" i="38"/>
  <c r="AX3127" i="38"/>
  <c r="AX3128" i="38"/>
  <c r="AX3129" i="38"/>
  <c r="AX3130" i="38"/>
  <c r="AX3131" i="38"/>
  <c r="AX3132" i="38"/>
  <c r="AX3133" i="38"/>
  <c r="AX3134" i="38"/>
  <c r="AX3135" i="38"/>
  <c r="AX3136" i="38"/>
  <c r="AX3137" i="38"/>
  <c r="AX3138" i="38"/>
  <c r="AX3139" i="38"/>
  <c r="AX3140" i="38"/>
  <c r="AX3141" i="38"/>
  <c r="AX3142" i="38"/>
  <c r="AX3143" i="38"/>
  <c r="AX3144" i="38"/>
  <c r="AX3145" i="38"/>
  <c r="AX3146" i="38"/>
  <c r="AX3147" i="38"/>
  <c r="AX3148" i="38"/>
  <c r="AX3149" i="38"/>
  <c r="AX3150" i="38"/>
  <c r="AX3151" i="38"/>
  <c r="AX3152" i="38"/>
  <c r="AX3153" i="38"/>
  <c r="AX3154" i="38"/>
  <c r="AX3155" i="38"/>
  <c r="AX3156" i="38"/>
  <c r="AX3157" i="38"/>
  <c r="AX3158" i="38"/>
  <c r="AX3159" i="38"/>
  <c r="AX3160" i="38"/>
  <c r="AX3161" i="38"/>
  <c r="AX3162" i="38"/>
  <c r="AX3163" i="38"/>
  <c r="AX3164" i="38"/>
  <c r="AX3165" i="38"/>
  <c r="AX3166" i="38"/>
  <c r="AX3167" i="38"/>
  <c r="AX3168" i="38"/>
  <c r="AX3169" i="38"/>
  <c r="AX3170" i="38"/>
  <c r="AX3171" i="38"/>
  <c r="AX3172" i="38"/>
  <c r="AX3173" i="38"/>
  <c r="AX3174" i="38"/>
  <c r="AX3175" i="38"/>
  <c r="AX3176" i="38"/>
  <c r="AX3177" i="38"/>
  <c r="AX3178" i="38"/>
  <c r="AX3179" i="38"/>
  <c r="AX3180" i="38"/>
  <c r="AX3181" i="38"/>
  <c r="AX3182" i="38"/>
  <c r="AX3183" i="38"/>
  <c r="AX3184" i="38"/>
  <c r="AX3185" i="38"/>
  <c r="AX3186" i="38"/>
  <c r="AX3187" i="38"/>
  <c r="AX3188" i="38"/>
  <c r="AX3189" i="38"/>
  <c r="AX3190" i="38"/>
  <c r="AX3191" i="38"/>
  <c r="AX3192" i="38"/>
  <c r="AX3193" i="38"/>
  <c r="AX3194" i="38"/>
  <c r="AX3195" i="38"/>
  <c r="AX3196" i="38"/>
  <c r="AX3197" i="38"/>
  <c r="AX3198" i="38"/>
  <c r="AX3199" i="38"/>
  <c r="AX3200" i="38"/>
  <c r="AX3201" i="38"/>
  <c r="AX3202" i="38"/>
  <c r="AX3203" i="38"/>
  <c r="AX3204" i="38"/>
  <c r="AX3205" i="38"/>
  <c r="AX3206" i="38"/>
  <c r="AX3207" i="38"/>
  <c r="AX3208" i="38"/>
  <c r="AX3209" i="38"/>
  <c r="AX3210" i="38"/>
  <c r="AX3211" i="38"/>
  <c r="AX3212" i="38"/>
  <c r="AX3213" i="38"/>
  <c r="AX3214" i="38"/>
  <c r="AX3215" i="38"/>
  <c r="AX3216" i="38"/>
  <c r="AX3217" i="38"/>
  <c r="AX3218" i="38"/>
  <c r="AX3219" i="38"/>
  <c r="AX3220" i="38"/>
  <c r="AX3221" i="38"/>
  <c r="AX3222" i="38"/>
  <c r="AX3223" i="38"/>
  <c r="AX3224" i="38"/>
  <c r="AX3225" i="38"/>
  <c r="AX3226" i="38"/>
  <c r="AX3227" i="38"/>
  <c r="AX3228" i="38"/>
  <c r="AX3229" i="38"/>
  <c r="AX3230" i="38"/>
  <c r="AX3231" i="38"/>
  <c r="AX3232" i="38"/>
  <c r="AX3233" i="38"/>
  <c r="AX3234" i="38"/>
  <c r="AX3235" i="38"/>
  <c r="AX3236" i="38"/>
  <c r="AX3237" i="38"/>
  <c r="AX3238" i="38"/>
  <c r="AX3239" i="38"/>
  <c r="AX3240" i="38"/>
  <c r="AX3241" i="38"/>
  <c r="AX3242" i="38"/>
  <c r="AX3243" i="38"/>
  <c r="AX3244" i="38"/>
  <c r="AX3245" i="38"/>
  <c r="AX3246" i="38"/>
  <c r="AX3247" i="38"/>
  <c r="AX3248" i="38"/>
  <c r="AX3249" i="38"/>
  <c r="AX3250" i="38"/>
  <c r="AX3251" i="38"/>
  <c r="AX3252" i="38"/>
  <c r="AX3253" i="38"/>
  <c r="AX3254" i="38"/>
  <c r="AX3255" i="38"/>
  <c r="AX3256" i="38"/>
  <c r="AX3257" i="38"/>
  <c r="AX3258" i="38"/>
  <c r="AX3259" i="38"/>
  <c r="AX3260" i="38"/>
  <c r="AX3261" i="38"/>
  <c r="AX3262" i="38"/>
  <c r="AX3263" i="38"/>
  <c r="AX3264" i="38"/>
  <c r="AX3265" i="38"/>
  <c r="AX3266" i="38"/>
  <c r="AX3267" i="38"/>
  <c r="AX3268" i="38"/>
  <c r="AX3269" i="38"/>
  <c r="AX3270" i="38"/>
  <c r="AX3271" i="38"/>
  <c r="AX3272" i="38"/>
  <c r="AX3273" i="38"/>
  <c r="AX3274" i="38"/>
  <c r="AX3275" i="38"/>
  <c r="AX3276" i="38"/>
  <c r="AX3277" i="38"/>
  <c r="AX3278" i="38"/>
  <c r="AX3279" i="38"/>
  <c r="AX3280" i="38"/>
  <c r="AX3281" i="38"/>
  <c r="AX3282" i="38"/>
  <c r="AX3283" i="38"/>
  <c r="AX3284" i="38"/>
  <c r="AX3285" i="38"/>
  <c r="AX3286" i="38"/>
  <c r="AX3287" i="38"/>
  <c r="AX3288" i="38"/>
  <c r="AX3289" i="38"/>
  <c r="AX3290" i="38"/>
  <c r="AX3291" i="38"/>
  <c r="AX3292" i="38"/>
  <c r="AX3293" i="38"/>
  <c r="AX3294" i="38"/>
  <c r="AX3295" i="38"/>
  <c r="AX3296" i="38"/>
  <c r="AX3297" i="38"/>
  <c r="AX3298" i="38"/>
  <c r="AX3299" i="38"/>
  <c r="AX3300" i="38"/>
  <c r="AX3301" i="38"/>
  <c r="AX3302" i="38"/>
  <c r="AX3303" i="38"/>
  <c r="AX3304" i="38"/>
  <c r="AX3305" i="38"/>
  <c r="AX3306" i="38"/>
  <c r="AX3307" i="38"/>
  <c r="AX3308" i="38"/>
  <c r="AX3309" i="38"/>
  <c r="AX3310" i="38"/>
  <c r="AX3311" i="38"/>
  <c r="AX3312" i="38"/>
  <c r="AX3313" i="38"/>
  <c r="AX3314" i="38"/>
  <c r="AX3315" i="38"/>
  <c r="AX3316" i="38"/>
  <c r="AX3317" i="38"/>
  <c r="AX3318" i="38"/>
  <c r="AX3319" i="38"/>
  <c r="AX3320" i="38"/>
  <c r="AX3321" i="38"/>
  <c r="AX3322" i="38"/>
  <c r="AX3323" i="38"/>
  <c r="AX3324" i="38"/>
  <c r="AX3325" i="38"/>
  <c r="AX3326" i="38"/>
  <c r="AX3327" i="38"/>
  <c r="AX3328" i="38"/>
  <c r="AX3329" i="38"/>
  <c r="AX3330" i="38"/>
  <c r="AX3331" i="38"/>
  <c r="AX3332" i="38"/>
  <c r="AX3333" i="38"/>
  <c r="AX3334" i="38"/>
  <c r="AX3335" i="38"/>
  <c r="AX3336" i="38"/>
  <c r="AX3337" i="38"/>
  <c r="AX3338" i="38"/>
  <c r="AX3339" i="38"/>
  <c r="AX3340" i="38"/>
  <c r="AX3341" i="38"/>
  <c r="AX3342" i="38"/>
  <c r="AX3343" i="38"/>
  <c r="AX3344" i="38"/>
  <c r="AX3345" i="38"/>
  <c r="AX3346" i="38"/>
  <c r="AX3347" i="38"/>
  <c r="AX3348" i="38"/>
  <c r="AX3349" i="38"/>
  <c r="AX3350" i="38"/>
  <c r="AX3351" i="38"/>
  <c r="AX3352" i="38"/>
  <c r="AX3353" i="38"/>
  <c r="AX3354" i="38"/>
  <c r="AX3355" i="38"/>
  <c r="AX3356" i="38"/>
  <c r="AX3357" i="38"/>
  <c r="AX3358" i="38"/>
  <c r="AX3359" i="38"/>
  <c r="AX3360" i="38"/>
  <c r="AX3361" i="38"/>
  <c r="AX3362" i="38"/>
  <c r="AX3363" i="38"/>
  <c r="AX3364" i="38"/>
  <c r="AX3365" i="38"/>
  <c r="AX3366" i="38"/>
  <c r="AX3367" i="38"/>
  <c r="AX3368" i="38"/>
  <c r="AX3369" i="38"/>
  <c r="AX3370" i="38"/>
  <c r="AX3371" i="38"/>
  <c r="AX3372" i="38"/>
  <c r="AX3373" i="38"/>
  <c r="AX3374" i="38"/>
  <c r="AX3375" i="38"/>
  <c r="AX3376" i="38"/>
  <c r="AX3377" i="38"/>
  <c r="AX3378" i="38"/>
  <c r="AX3379" i="38"/>
  <c r="AX3380" i="38"/>
  <c r="AX3381" i="38"/>
  <c r="AX3382" i="38"/>
  <c r="AX3383" i="38"/>
  <c r="AX3384" i="38"/>
  <c r="AX3385" i="38"/>
  <c r="AX3386" i="38"/>
  <c r="AX3387" i="38"/>
  <c r="AX3388" i="38"/>
  <c r="AX3389" i="38"/>
  <c r="AX3390" i="38"/>
  <c r="AX3391" i="38"/>
  <c r="AX3392" i="38"/>
  <c r="AX3393" i="38"/>
  <c r="AX3394" i="38"/>
  <c r="AX3395" i="38"/>
  <c r="AX3396" i="38"/>
  <c r="AX3397" i="38"/>
  <c r="AX3398" i="38"/>
  <c r="AX3399" i="38"/>
  <c r="AX3400" i="38"/>
  <c r="AX3401" i="38"/>
  <c r="AX3402" i="38"/>
  <c r="AX3403" i="38"/>
  <c r="AX3404" i="38"/>
  <c r="AX3405" i="38"/>
  <c r="AX3406" i="38"/>
  <c r="AX3407" i="38"/>
  <c r="AX3408" i="38"/>
  <c r="AX3409" i="38"/>
  <c r="AX3410" i="38"/>
  <c r="AX3411" i="38"/>
  <c r="AX3412" i="38"/>
  <c r="AX3413" i="38"/>
  <c r="AX3414" i="38"/>
  <c r="AX3415" i="38"/>
  <c r="AX3416" i="38"/>
  <c r="AX3417" i="38"/>
  <c r="AX3418" i="38"/>
  <c r="AX3419" i="38"/>
  <c r="AX3420" i="38"/>
  <c r="AX3421" i="38"/>
  <c r="AX3422" i="38"/>
  <c r="AX3423" i="38"/>
  <c r="AX3424" i="38"/>
  <c r="AX3425" i="38"/>
  <c r="AX3426" i="38"/>
  <c r="AX3427" i="38"/>
  <c r="AX3428" i="38"/>
  <c r="AX3429" i="38"/>
  <c r="AX3430" i="38"/>
  <c r="AX3431" i="38"/>
  <c r="AX3432" i="38"/>
  <c r="AX3433" i="38"/>
  <c r="AX3434" i="38"/>
  <c r="AX3435" i="38"/>
  <c r="AX3436" i="38"/>
  <c r="AX3437" i="38"/>
  <c r="AX3438" i="38"/>
  <c r="AX3439" i="38"/>
  <c r="AX3440" i="38"/>
  <c r="AX3441" i="38"/>
  <c r="AX3442" i="38"/>
  <c r="AX3443" i="38"/>
  <c r="AX3444" i="38"/>
  <c r="AX3445" i="38"/>
  <c r="AX3446" i="38"/>
  <c r="AX3447" i="38"/>
  <c r="AX3448" i="38"/>
  <c r="AX3449" i="38"/>
  <c r="AX3450" i="38"/>
  <c r="AX3451" i="38"/>
  <c r="AX3452" i="38"/>
  <c r="AX3453" i="38"/>
  <c r="AX3454" i="38"/>
  <c r="AX3455" i="38"/>
  <c r="AX3456" i="38"/>
  <c r="AX3457" i="38"/>
  <c r="AX3458" i="38"/>
  <c r="AX3459" i="38"/>
  <c r="AX3460" i="38"/>
  <c r="AX3461" i="38"/>
  <c r="AX3462" i="38"/>
  <c r="AX3463" i="38"/>
  <c r="AX3464" i="38"/>
  <c r="AX3465" i="38"/>
  <c r="AX3466" i="38"/>
  <c r="AX3467" i="38"/>
  <c r="AX3468" i="38"/>
  <c r="AX3469" i="38"/>
  <c r="AX3470" i="38"/>
  <c r="AX3471" i="38"/>
  <c r="AX3472" i="38"/>
  <c r="AX3473" i="38"/>
  <c r="AX3474" i="38"/>
  <c r="AX3475" i="38"/>
  <c r="AX3476" i="38"/>
  <c r="AX3477" i="38"/>
  <c r="AX3478" i="38"/>
  <c r="AX3479" i="38"/>
  <c r="AX3480" i="38"/>
  <c r="AX3481" i="38"/>
  <c r="AX3482" i="38"/>
  <c r="AX3483" i="38"/>
  <c r="AX3484" i="38"/>
  <c r="AX3485" i="38"/>
  <c r="AX3486" i="38"/>
  <c r="AX3487" i="38"/>
  <c r="AX3488" i="38"/>
  <c r="AX3489" i="38"/>
  <c r="AX3490" i="38"/>
  <c r="AX3491" i="38"/>
  <c r="AX3492" i="38"/>
  <c r="AX3493" i="38"/>
  <c r="AX3494" i="38"/>
  <c r="AX3495" i="38"/>
  <c r="AX3496" i="38"/>
  <c r="AX3497" i="38"/>
  <c r="AX3498" i="38"/>
  <c r="AX3499" i="38"/>
  <c r="AX3500" i="38"/>
  <c r="AX3501" i="38"/>
  <c r="AX3502" i="38"/>
  <c r="AX3503" i="38"/>
  <c r="AX3504" i="38"/>
  <c r="AX3505" i="38"/>
  <c r="AX3506" i="38"/>
  <c r="AX3507" i="38"/>
  <c r="AX3508" i="38"/>
  <c r="AX3509" i="38"/>
  <c r="AX3510" i="38"/>
  <c r="AX3511" i="38"/>
  <c r="AX3512" i="38"/>
  <c r="AX3513" i="38"/>
  <c r="AX3514" i="38"/>
  <c r="AX3515" i="38"/>
  <c r="AX3516" i="38"/>
  <c r="AX3517" i="38"/>
  <c r="AX3518" i="38"/>
  <c r="AX3519" i="38"/>
  <c r="AX3520" i="38"/>
  <c r="AX3521" i="38"/>
  <c r="AX3522" i="38"/>
  <c r="AX3523" i="38"/>
  <c r="AX3524" i="38"/>
  <c r="AX3525" i="38"/>
  <c r="AX3526" i="38"/>
  <c r="AX3527" i="38"/>
  <c r="AX3528" i="38"/>
  <c r="AX3529" i="38"/>
  <c r="AX3530" i="38"/>
  <c r="AX3531" i="38"/>
  <c r="AX3532" i="38"/>
  <c r="AX3533" i="38"/>
  <c r="AX3534" i="38"/>
  <c r="AX3535" i="38"/>
  <c r="AX3536" i="38"/>
  <c r="AX3537" i="38"/>
  <c r="AX3538" i="38"/>
  <c r="AX3539" i="38"/>
  <c r="AX3540" i="38"/>
  <c r="AX3541" i="38"/>
  <c r="AX3542" i="38"/>
  <c r="AX3543" i="38"/>
  <c r="AX3544" i="38"/>
  <c r="AX3545" i="38"/>
  <c r="AX3546" i="38"/>
  <c r="AX3547" i="38"/>
  <c r="AX3548" i="38"/>
  <c r="AX3549" i="38"/>
  <c r="AX3550" i="38"/>
  <c r="AX3551" i="38"/>
  <c r="AX3552" i="38"/>
  <c r="AX3553" i="38"/>
  <c r="AX3554" i="38"/>
  <c r="AX3555" i="38"/>
  <c r="AX3556" i="38"/>
  <c r="AX3557" i="38"/>
  <c r="AX3558" i="38"/>
  <c r="AX3559" i="38"/>
  <c r="AX3560" i="38"/>
  <c r="AX3561" i="38"/>
  <c r="AX3562" i="38"/>
  <c r="AX3563" i="38"/>
  <c r="AX3564" i="38"/>
  <c r="AX3565" i="38"/>
  <c r="AX3566" i="38"/>
  <c r="AX3567" i="38"/>
  <c r="AX3568" i="38"/>
  <c r="AX3569" i="38"/>
  <c r="AX3570" i="38"/>
  <c r="AX3571" i="38"/>
  <c r="AX3572" i="38"/>
  <c r="AX3573" i="38"/>
  <c r="AX3574" i="38"/>
  <c r="AX3575" i="38"/>
  <c r="AX3576" i="38"/>
  <c r="AX3577" i="38"/>
  <c r="AX3578" i="38"/>
  <c r="AX3579" i="38"/>
  <c r="AX3580" i="38"/>
  <c r="AX3581" i="38"/>
  <c r="AX3582" i="38"/>
  <c r="AX3583" i="38"/>
  <c r="AX3584" i="38"/>
  <c r="AX3585" i="38"/>
  <c r="AX3586" i="38"/>
  <c r="AX3587" i="38"/>
  <c r="AX3588" i="38"/>
  <c r="AX3589" i="38"/>
  <c r="AX3590" i="38"/>
  <c r="AX3591" i="38"/>
  <c r="AX3592" i="38"/>
  <c r="AX3593" i="38"/>
  <c r="AX3594" i="38"/>
  <c r="AX3595" i="38"/>
  <c r="AX3596" i="38"/>
  <c r="AX3597" i="38"/>
  <c r="AX3598" i="38"/>
  <c r="AX3599" i="38"/>
  <c r="AX3600" i="38"/>
  <c r="AX3601" i="38"/>
  <c r="AX3602" i="38"/>
  <c r="AX3603" i="38"/>
  <c r="AX3604" i="38"/>
  <c r="AX3605" i="38"/>
  <c r="AX3606" i="38"/>
  <c r="AX3607" i="38"/>
  <c r="AX3608" i="38"/>
  <c r="AX3609" i="38"/>
  <c r="AX3610" i="38"/>
  <c r="AX3611" i="38"/>
  <c r="AX3612" i="38"/>
  <c r="AX3613" i="38"/>
  <c r="AX3614" i="38"/>
  <c r="AX3615" i="38"/>
  <c r="AX3616" i="38"/>
  <c r="AX3617" i="38"/>
  <c r="AX3618" i="38"/>
  <c r="AX3619" i="38"/>
  <c r="AX3620" i="38"/>
  <c r="AX3621" i="38"/>
  <c r="AX3622" i="38"/>
  <c r="AX3623" i="38"/>
  <c r="AX3624" i="38"/>
  <c r="AX3625" i="38"/>
  <c r="AX3626" i="38"/>
  <c r="AX3627" i="38"/>
  <c r="AX3628" i="38"/>
  <c r="AX3629" i="38"/>
  <c r="AX3630" i="38"/>
  <c r="AX3631" i="38"/>
  <c r="AX3632" i="38"/>
  <c r="AX3633" i="38"/>
  <c r="AX3634" i="38"/>
  <c r="AX3635" i="38"/>
  <c r="AX3636" i="38"/>
  <c r="AX3637" i="38"/>
  <c r="AX3638" i="38"/>
  <c r="AX3639" i="38"/>
  <c r="AX3640" i="38"/>
  <c r="AX3641" i="38"/>
  <c r="AX3642" i="38"/>
  <c r="AX3643" i="38"/>
  <c r="AX3644" i="38"/>
  <c r="AX3645" i="38"/>
  <c r="AX3646" i="38"/>
  <c r="AX3647" i="38"/>
  <c r="AX3648" i="38"/>
  <c r="AX3649" i="38"/>
  <c r="AX3650" i="38"/>
  <c r="AX3651" i="38"/>
  <c r="AX3652" i="38"/>
  <c r="AX3653" i="38"/>
  <c r="AX3654" i="38"/>
  <c r="AX3655" i="38"/>
  <c r="AX3656" i="38"/>
  <c r="AX3657" i="38"/>
  <c r="AX3658" i="38"/>
  <c r="AX3659" i="38"/>
  <c r="AX3660" i="38"/>
  <c r="AX3661" i="38"/>
  <c r="AX3662" i="38"/>
  <c r="AX3663" i="38"/>
  <c r="AX3664" i="38"/>
  <c r="AX3665" i="38"/>
  <c r="AX3666" i="38"/>
  <c r="AX3667" i="38"/>
  <c r="AX3668" i="38"/>
  <c r="AX3669" i="38"/>
  <c r="AX3670" i="38"/>
  <c r="AX3671" i="38"/>
  <c r="AX3672" i="38"/>
  <c r="AX3673" i="38"/>
  <c r="AX3674" i="38"/>
  <c r="AX3675" i="38"/>
  <c r="AX3676" i="38"/>
  <c r="AX3677" i="38"/>
  <c r="AX3678" i="38"/>
  <c r="AX3679" i="38"/>
  <c r="AX3680" i="38"/>
  <c r="AX3681" i="38"/>
  <c r="AX3682" i="38"/>
  <c r="AX3683" i="38"/>
  <c r="AX3684" i="38"/>
  <c r="AX3685" i="38"/>
  <c r="AX3686" i="38"/>
  <c r="AX3687" i="38"/>
  <c r="AX3688" i="38"/>
  <c r="AX3689" i="38"/>
  <c r="AX3690" i="38"/>
  <c r="AX3691" i="38"/>
  <c r="AX3692" i="38"/>
  <c r="AX3693" i="38"/>
  <c r="AX3694" i="38"/>
  <c r="AX3695" i="38"/>
  <c r="AX3696" i="38"/>
  <c r="AX3697" i="38"/>
  <c r="AX3698" i="38"/>
  <c r="AX3699" i="38"/>
  <c r="AX3700" i="38"/>
  <c r="AX3701" i="38"/>
  <c r="AX3702" i="38"/>
  <c r="AX3703" i="38"/>
  <c r="AX3704" i="38"/>
  <c r="AX3705" i="38"/>
  <c r="AX3706" i="38"/>
  <c r="AX3707" i="38"/>
  <c r="AX3708" i="38"/>
  <c r="AX3709" i="38"/>
  <c r="AX3710" i="38"/>
  <c r="AX3711" i="38"/>
  <c r="AX3712" i="38"/>
  <c r="AX3713" i="38"/>
  <c r="AX3714" i="38"/>
  <c r="AX3715" i="38"/>
  <c r="AX3716" i="38"/>
  <c r="AX3717" i="38"/>
  <c r="AX3718" i="38"/>
  <c r="AX3719" i="38"/>
  <c r="AX3720" i="38"/>
  <c r="AX3721" i="38"/>
  <c r="AX3722" i="38"/>
  <c r="AX3723" i="38"/>
  <c r="AX3724" i="38"/>
  <c r="AX3725" i="38"/>
  <c r="AX3726" i="38"/>
  <c r="AX3727" i="38"/>
  <c r="AX3728" i="38"/>
  <c r="AX3729" i="38"/>
  <c r="AX3730" i="38"/>
  <c r="AX3731" i="38"/>
  <c r="AX3732" i="38"/>
  <c r="AX3733" i="38"/>
  <c r="AX3734" i="38"/>
  <c r="AX3735" i="38"/>
  <c r="AX3736" i="38"/>
  <c r="AX3737" i="38"/>
  <c r="AX3738" i="38"/>
  <c r="AX3739" i="38"/>
  <c r="AX3740" i="38"/>
  <c r="AX3742" i="38"/>
  <c r="AX3743" i="38"/>
  <c r="AX3744" i="38"/>
  <c r="AX3745" i="38"/>
  <c r="AX3746" i="38"/>
  <c r="AX3747" i="38"/>
  <c r="AX3748" i="38"/>
  <c r="AX3749" i="38"/>
  <c r="AX3750" i="38"/>
  <c r="AX3751" i="38"/>
  <c r="AX3752" i="38"/>
  <c r="AX3753" i="38"/>
  <c r="AX3754" i="38"/>
  <c r="AX3755" i="38"/>
  <c r="AX3756" i="38"/>
  <c r="AX3757" i="38"/>
  <c r="AX3758" i="38"/>
  <c r="AX3759" i="38"/>
  <c r="AX3760" i="38"/>
  <c r="AX3761" i="38"/>
  <c r="AX3762" i="38"/>
  <c r="AX3763" i="38"/>
  <c r="AX3764" i="38"/>
  <c r="AX3765" i="38"/>
  <c r="AX3766" i="38"/>
  <c r="AX3767" i="38"/>
  <c r="AX3768" i="38"/>
  <c r="AX3769" i="38"/>
  <c r="AX3770" i="38"/>
  <c r="AX3771" i="38"/>
  <c r="AX3772" i="38"/>
  <c r="AX3773" i="38"/>
  <c r="AX3774" i="38"/>
  <c r="AX3775" i="38"/>
  <c r="AX3776" i="38"/>
  <c r="AX3777" i="38"/>
  <c r="AX3778" i="38"/>
  <c r="AX3779" i="38"/>
  <c r="AX3780" i="38"/>
  <c r="AX3781" i="38"/>
  <c r="AX3782" i="38"/>
  <c r="AX3783" i="38"/>
  <c r="AX3784" i="38"/>
  <c r="AX3785" i="38"/>
  <c r="AX3786" i="38"/>
  <c r="AX3787" i="38"/>
  <c r="AX3788" i="38"/>
  <c r="AX3789" i="38"/>
  <c r="AX3790" i="38"/>
  <c r="AX3791" i="38"/>
  <c r="AX3792" i="38"/>
  <c r="AX3793" i="38"/>
  <c r="AX3794" i="38"/>
  <c r="AX3795" i="38"/>
  <c r="AX3796" i="38"/>
  <c r="AX3797" i="38"/>
  <c r="AX3798" i="38"/>
  <c r="AX3799" i="38"/>
  <c r="AX3800" i="38"/>
  <c r="AX3801" i="38"/>
  <c r="AX3802" i="38"/>
  <c r="AX3803" i="38"/>
  <c r="AX3804" i="38"/>
  <c r="AX3805" i="38"/>
  <c r="AX3806" i="38"/>
  <c r="AX3807" i="38"/>
  <c r="AX3808" i="38"/>
  <c r="AX3809" i="38"/>
  <c r="AX3810" i="38"/>
  <c r="AX3811" i="38"/>
  <c r="AX3812" i="38"/>
  <c r="AX3813" i="38"/>
  <c r="AX3814" i="38"/>
  <c r="AX3815" i="38"/>
  <c r="AX3816" i="38"/>
  <c r="AX3817" i="38"/>
  <c r="AX3818" i="38"/>
  <c r="AX3819" i="38"/>
  <c r="AX3820" i="38"/>
  <c r="AX3821" i="38"/>
  <c r="AX3822" i="38"/>
  <c r="AX3823" i="38"/>
  <c r="AX3824" i="38"/>
  <c r="AX3825" i="38"/>
  <c r="AX3826" i="38"/>
  <c r="AX3827" i="38"/>
  <c r="AX3828" i="38"/>
  <c r="AX3829" i="38"/>
  <c r="AX3830" i="38"/>
  <c r="AX3831" i="38"/>
  <c r="AX3832" i="38"/>
  <c r="AX3833" i="38"/>
  <c r="AX3834" i="38"/>
  <c r="AX3835" i="38"/>
  <c r="AX3836" i="38"/>
  <c r="AX3837" i="38"/>
  <c r="AX3838" i="38"/>
  <c r="AX3839" i="38"/>
  <c r="AX3840" i="38"/>
  <c r="AX3841" i="38"/>
  <c r="AX3842" i="38"/>
  <c r="AX3843" i="38"/>
  <c r="AX3844" i="38"/>
  <c r="AX3845" i="38"/>
  <c r="AX3846" i="38"/>
  <c r="AX3847" i="38"/>
  <c r="AX3848" i="38"/>
  <c r="AX3849" i="38"/>
  <c r="AX3850" i="38"/>
  <c r="AX3851" i="38"/>
  <c r="AX3852" i="38"/>
  <c r="AX3853" i="38"/>
  <c r="AX3854" i="38"/>
  <c r="AX3855" i="38"/>
  <c r="AX3856" i="38"/>
  <c r="AX3857" i="38"/>
  <c r="AX3858" i="38"/>
  <c r="AX3859" i="38"/>
  <c r="AX3860" i="38"/>
  <c r="AX3861" i="38"/>
  <c r="AX3862" i="38"/>
  <c r="AX3863" i="38"/>
  <c r="AX3864" i="38"/>
  <c r="AX3865" i="38"/>
  <c r="AX3866" i="38"/>
  <c r="AX3867" i="38"/>
  <c r="AX3868" i="38"/>
  <c r="AX3869" i="38"/>
  <c r="AX3870" i="38"/>
  <c r="AX3871" i="38"/>
  <c r="AX3872" i="38"/>
  <c r="AX3873" i="38"/>
  <c r="AX3874" i="38"/>
  <c r="AX3875" i="38"/>
  <c r="AX3876" i="38"/>
  <c r="AX3877" i="38"/>
  <c r="AX3878" i="38"/>
  <c r="AX3879" i="38"/>
  <c r="AX3880" i="38"/>
  <c r="AX3881" i="38"/>
  <c r="AX3882" i="38"/>
  <c r="AX3883" i="38"/>
  <c r="AX3884" i="38"/>
  <c r="AX3885" i="38"/>
  <c r="AX3886" i="38"/>
  <c r="AX3887" i="38"/>
  <c r="AX3888" i="38"/>
  <c r="AX3889" i="38"/>
  <c r="AX3890" i="38"/>
  <c r="AX3891" i="38"/>
  <c r="AX3892" i="38"/>
  <c r="AX3893" i="38"/>
  <c r="AX3894" i="38"/>
  <c r="AX3895" i="38"/>
  <c r="AX3896" i="38"/>
  <c r="AX3897" i="38"/>
  <c r="AX3898" i="38"/>
  <c r="AX3899" i="38"/>
  <c r="AX3900" i="38"/>
  <c r="AX3901" i="38"/>
  <c r="AX3902" i="38"/>
  <c r="AX3903" i="38"/>
  <c r="AX3904" i="38"/>
  <c r="AX3905" i="38"/>
  <c r="AX3906" i="38"/>
  <c r="AX3907" i="38"/>
  <c r="AX3908" i="38"/>
  <c r="AX3909" i="38"/>
  <c r="AX3910" i="38"/>
  <c r="AX3911" i="38"/>
  <c r="AX3912" i="38"/>
  <c r="AX3913" i="38"/>
  <c r="AX3914" i="38"/>
  <c r="AX3915" i="38"/>
  <c r="AX3916" i="38"/>
  <c r="AX3917" i="38"/>
  <c r="AX3918" i="38"/>
  <c r="AX3919" i="38"/>
  <c r="AX3920" i="38"/>
  <c r="AX3921" i="38"/>
  <c r="AX3922" i="38"/>
  <c r="AX3923" i="38"/>
  <c r="AX3924" i="38"/>
  <c r="AX3925" i="38"/>
  <c r="AX3926" i="38"/>
  <c r="AX3927" i="38"/>
  <c r="AX3928" i="38"/>
  <c r="AX3929" i="38"/>
  <c r="AX3930" i="38"/>
  <c r="AX3931" i="38"/>
  <c r="AX3932" i="38"/>
  <c r="AX3933" i="38"/>
  <c r="AX3934" i="38"/>
  <c r="AX3935" i="38"/>
  <c r="AX3936" i="38"/>
  <c r="AX3937" i="38"/>
  <c r="AX3938" i="38"/>
  <c r="AX3939" i="38"/>
  <c r="AX3940" i="38"/>
  <c r="AX3941" i="38"/>
  <c r="AX3942" i="38"/>
  <c r="AX3943" i="38"/>
  <c r="AX3944" i="38"/>
  <c r="AX3945" i="38"/>
  <c r="AX3946" i="38"/>
  <c r="AX3947" i="38"/>
  <c r="AX3948" i="38"/>
  <c r="AX3949" i="38"/>
  <c r="AX3950" i="38"/>
  <c r="AX3951" i="38"/>
  <c r="AX3952" i="38"/>
  <c r="AX3953" i="38"/>
  <c r="AX3954" i="38"/>
  <c r="AX3955" i="38"/>
  <c r="AX3956" i="38"/>
  <c r="AX3957" i="38"/>
  <c r="AX3958" i="38"/>
  <c r="AX3959" i="38"/>
  <c r="AX3960" i="38"/>
  <c r="AX3961" i="38"/>
  <c r="AX3962" i="38"/>
  <c r="AX3963" i="38"/>
  <c r="AX3964" i="38"/>
  <c r="AX3965" i="38"/>
  <c r="AX3966" i="38"/>
  <c r="AX3967" i="38"/>
  <c r="AX3968" i="38"/>
  <c r="AX3969" i="38"/>
  <c r="AX3970" i="38"/>
  <c r="AX3971" i="38"/>
  <c r="AX3972" i="38"/>
  <c r="AX3973" i="38"/>
  <c r="AX3974" i="38"/>
  <c r="AX3975" i="38"/>
  <c r="AX3976" i="38"/>
  <c r="AX3977" i="38"/>
  <c r="AX3978" i="38"/>
  <c r="AX3979" i="38"/>
  <c r="AX3980" i="38"/>
  <c r="AX3981" i="38"/>
  <c r="AX3982" i="38"/>
  <c r="AX3983" i="38"/>
  <c r="AX3984" i="38"/>
  <c r="AX3985" i="38"/>
  <c r="AX3986" i="38"/>
  <c r="AX3987" i="38"/>
  <c r="AX3988" i="38"/>
  <c r="AX3989" i="38"/>
  <c r="AX3990" i="38"/>
  <c r="AX3991" i="38"/>
  <c r="AX3992" i="38"/>
  <c r="AX3993" i="38"/>
  <c r="AX3994" i="38"/>
  <c r="AX3995" i="38"/>
  <c r="AX3996" i="38"/>
  <c r="AX3997" i="38"/>
  <c r="AX3998" i="38"/>
  <c r="AX3999" i="38"/>
  <c r="AX4000" i="38"/>
  <c r="AX4001" i="38"/>
  <c r="AX4002" i="38"/>
  <c r="AX4003" i="38"/>
  <c r="AX4004" i="38"/>
  <c r="AX4005" i="38"/>
  <c r="AX4006" i="38"/>
  <c r="AX4007" i="38"/>
  <c r="AX4008" i="38"/>
  <c r="AX4009" i="38"/>
  <c r="AX4010" i="38"/>
  <c r="AX4011" i="38"/>
  <c r="AX4012" i="38"/>
  <c r="AX4013" i="38"/>
  <c r="AX4014" i="38"/>
  <c r="AX4015" i="38"/>
  <c r="AX4016" i="38"/>
  <c r="AX4017" i="38"/>
  <c r="AX4018" i="38"/>
  <c r="AX4019" i="38"/>
  <c r="AX4020" i="38"/>
  <c r="AX4021" i="38"/>
  <c r="AX4022" i="38"/>
  <c r="AX4023" i="38"/>
  <c r="AX4024" i="38"/>
  <c r="AX4025" i="38"/>
  <c r="AX4026" i="38"/>
  <c r="AX4027" i="38"/>
  <c r="AX4028" i="38"/>
  <c r="AX4029" i="38"/>
  <c r="AX4030" i="38"/>
  <c r="AX4031" i="38"/>
  <c r="AX4032" i="38"/>
  <c r="AX4033" i="38"/>
  <c r="AX4034" i="38"/>
  <c r="AX4035" i="38"/>
  <c r="AX4036" i="38"/>
  <c r="AX4037" i="38"/>
  <c r="AX4038" i="38"/>
  <c r="AX4039" i="38"/>
  <c r="AX4040" i="38"/>
  <c r="AX4041" i="38"/>
  <c r="AX4042" i="38"/>
  <c r="AX4043" i="38"/>
  <c r="AX4044" i="38"/>
  <c r="AX4045" i="38"/>
  <c r="AX4046" i="38"/>
  <c r="AX4047" i="38"/>
  <c r="AX4048" i="38"/>
  <c r="AX4049" i="38"/>
  <c r="AX4050" i="38"/>
  <c r="AX4051" i="38"/>
  <c r="AX4052" i="38"/>
  <c r="AX4053" i="38"/>
  <c r="AX4054" i="38"/>
  <c r="AX4055" i="38"/>
  <c r="AX4056" i="38"/>
  <c r="AX4057" i="38"/>
  <c r="AX4058" i="38"/>
  <c r="AX4059" i="38"/>
  <c r="AX4060" i="38"/>
  <c r="AX4061" i="38"/>
  <c r="AX4062" i="38"/>
  <c r="AX4063" i="38"/>
  <c r="AX4064" i="38"/>
  <c r="AX4065" i="38"/>
  <c r="AX4066" i="38"/>
  <c r="AX4067" i="38"/>
  <c r="AX4068" i="38"/>
  <c r="AX4069" i="38"/>
  <c r="AX4070" i="38"/>
  <c r="AX4071" i="38"/>
  <c r="AX4072" i="38"/>
  <c r="AX4073" i="38"/>
  <c r="AX4074" i="38"/>
  <c r="AX4075" i="38"/>
  <c r="AX4076" i="38"/>
  <c r="AX4077" i="38"/>
  <c r="AX4078" i="38"/>
  <c r="AX4079" i="38"/>
  <c r="AX4080" i="38"/>
  <c r="AX4081" i="38"/>
  <c r="AX4082" i="38"/>
  <c r="AX4083" i="38"/>
  <c r="AX4084" i="38"/>
  <c r="AX4085" i="38"/>
  <c r="AX4086" i="38"/>
  <c r="AX4087" i="38"/>
  <c r="AX4088" i="38"/>
  <c r="AX4089" i="38"/>
  <c r="AX4090" i="38"/>
  <c r="AX4091" i="38"/>
  <c r="AX4092" i="38"/>
  <c r="AX4093" i="38"/>
  <c r="AX4094" i="38"/>
  <c r="AX4095" i="38"/>
  <c r="AX4096" i="38"/>
  <c r="AX4097" i="38"/>
  <c r="AX4098" i="38"/>
  <c r="AX4099" i="38"/>
  <c r="AX4100" i="38"/>
  <c r="AX4101" i="38"/>
  <c r="AX4102" i="38"/>
  <c r="AX4103" i="38"/>
  <c r="AX4104" i="38"/>
  <c r="AX4105" i="38"/>
  <c r="AX4106" i="38"/>
  <c r="AX4107" i="38"/>
  <c r="AX4108" i="38"/>
  <c r="AX4109" i="38"/>
  <c r="AX4110" i="38"/>
  <c r="AX4111" i="38"/>
  <c r="AX4112" i="38"/>
  <c r="AX4113" i="38"/>
  <c r="AX4114" i="38"/>
  <c r="AX4115" i="38"/>
  <c r="AX4116" i="38"/>
  <c r="AX4117" i="38"/>
  <c r="AX4118" i="38"/>
  <c r="AX4119" i="38"/>
  <c r="AX4120" i="38"/>
  <c r="AX4121" i="38"/>
  <c r="AX4122" i="38"/>
  <c r="AX4123" i="38"/>
  <c r="AX4124" i="38"/>
  <c r="AX4125" i="38"/>
  <c r="AX4126" i="38"/>
  <c r="AX4127" i="38"/>
  <c r="AX4128" i="38"/>
  <c r="AX4129" i="38"/>
  <c r="AX4130" i="38"/>
  <c r="AX4131" i="38"/>
  <c r="AX4132" i="38"/>
  <c r="AX4133" i="38"/>
  <c r="AX4134" i="38"/>
  <c r="AX4135" i="38"/>
  <c r="AX4136" i="38"/>
  <c r="AX4137" i="38"/>
  <c r="AX4138" i="38"/>
  <c r="AX4139" i="38"/>
  <c r="AX4140" i="38"/>
  <c r="AX4141" i="38"/>
  <c r="AX4142" i="38"/>
  <c r="AX4143" i="38"/>
  <c r="AX4144" i="38"/>
  <c r="AX4145" i="38"/>
  <c r="AX4146" i="38"/>
  <c r="AX4147" i="38"/>
  <c r="AX4148" i="38"/>
  <c r="AX4149" i="38"/>
  <c r="AX4150" i="38"/>
  <c r="AX4151" i="38"/>
  <c r="AX4152" i="38"/>
  <c r="AX4153" i="38"/>
  <c r="AX4154" i="38"/>
  <c r="AX4155" i="38"/>
  <c r="AX4156" i="38"/>
  <c r="AX4157" i="38"/>
  <c r="AX4158" i="38"/>
  <c r="AX4159" i="38"/>
  <c r="AX4160" i="38"/>
  <c r="AX4161" i="38"/>
  <c r="AX4162" i="38"/>
  <c r="AX4163" i="38"/>
  <c r="AX4164" i="38"/>
  <c r="AX4165" i="38"/>
  <c r="AX4166" i="38"/>
  <c r="AX4167" i="38"/>
  <c r="AX4168" i="38"/>
  <c r="AX4169" i="38"/>
  <c r="AX4170" i="38"/>
  <c r="AX4171" i="38"/>
  <c r="AX4172" i="38"/>
  <c r="AX4173" i="38"/>
  <c r="AX4174" i="38"/>
  <c r="AX4175" i="38"/>
  <c r="AX4176" i="38"/>
  <c r="AX4177" i="38"/>
  <c r="AX4178" i="38"/>
  <c r="AX4179" i="38"/>
  <c r="AX4180" i="38"/>
  <c r="AX4181" i="38"/>
  <c r="AX4182" i="38"/>
  <c r="AX4183" i="38"/>
  <c r="AX4184" i="38"/>
  <c r="AX4185" i="38"/>
  <c r="AX4186" i="38"/>
  <c r="AX4187" i="38"/>
  <c r="AX4188" i="38"/>
  <c r="AX4189" i="38"/>
  <c r="AX4190" i="38"/>
  <c r="AX4191" i="38"/>
  <c r="AX4192" i="38"/>
  <c r="AX4193" i="38"/>
  <c r="AX4194" i="38"/>
  <c r="AX4195" i="38"/>
  <c r="AX4196" i="38"/>
  <c r="AX4197" i="38"/>
  <c r="AX4198" i="38"/>
  <c r="AX4199" i="38"/>
  <c r="AX4200" i="38"/>
  <c r="AX4201" i="38"/>
  <c r="AX4202" i="38"/>
  <c r="AX4203" i="38"/>
  <c r="AX4204" i="38"/>
  <c r="AX4205" i="38"/>
  <c r="AX4206" i="38"/>
  <c r="AX4207" i="38"/>
  <c r="AX4208" i="38"/>
  <c r="AX4209" i="38"/>
  <c r="AX4210" i="38"/>
  <c r="AX4211" i="38"/>
  <c r="AX4212" i="38"/>
  <c r="AX4213" i="38"/>
  <c r="AX4214" i="38"/>
  <c r="AX4215" i="38"/>
  <c r="AX4216" i="38"/>
  <c r="AX4217" i="38"/>
  <c r="AX4218" i="38"/>
  <c r="AX4219" i="38"/>
  <c r="AX4220" i="38"/>
  <c r="AX4221" i="38"/>
  <c r="AX4222" i="38"/>
  <c r="AX4223" i="38"/>
  <c r="AX4224" i="38"/>
  <c r="AX4225" i="38"/>
  <c r="AX4226" i="38"/>
  <c r="AX4227" i="38"/>
  <c r="AX4228" i="38"/>
  <c r="AX4229" i="38"/>
  <c r="AX4230" i="38"/>
  <c r="AX4231" i="38"/>
  <c r="AX4232" i="38"/>
  <c r="AX4233" i="38"/>
  <c r="AX4234" i="38"/>
  <c r="AX4235" i="38"/>
  <c r="AX4236" i="38"/>
  <c r="AX4237" i="38"/>
  <c r="AX4238" i="38"/>
  <c r="AX4239" i="38"/>
  <c r="AX4240" i="38"/>
  <c r="AX4241" i="38"/>
  <c r="AX4242" i="38"/>
  <c r="AX4243" i="38"/>
  <c r="AX4244" i="38"/>
  <c r="AX4245" i="38"/>
  <c r="AX4246" i="38"/>
  <c r="AX4247" i="38"/>
  <c r="AX4248" i="38"/>
  <c r="AX4249" i="38"/>
  <c r="AX4250" i="38"/>
  <c r="AX4251" i="38"/>
  <c r="AX4252" i="38"/>
  <c r="AX4253" i="38"/>
  <c r="AX4254" i="38"/>
  <c r="AX4255" i="38"/>
  <c r="AX4256" i="38"/>
  <c r="AX4257" i="38"/>
  <c r="AX4258" i="38"/>
  <c r="AX4259" i="38"/>
  <c r="AX4260" i="38"/>
  <c r="AX4261" i="38"/>
  <c r="AX4262" i="38"/>
  <c r="AX4263" i="38"/>
  <c r="AX4264" i="38"/>
  <c r="AX4265" i="38"/>
  <c r="AX4266" i="38"/>
  <c r="AX4267" i="38"/>
  <c r="AX4268" i="38"/>
  <c r="AX4269" i="38"/>
  <c r="AX4270" i="38"/>
  <c r="AX4271" i="38"/>
  <c r="AX4272" i="38"/>
  <c r="AX4273" i="38"/>
  <c r="AX4274" i="38"/>
  <c r="AX4275" i="38"/>
  <c r="AX4276" i="38"/>
  <c r="AX4277" i="38"/>
  <c r="AX4278" i="38"/>
  <c r="AX4279" i="38"/>
  <c r="AX4280" i="38"/>
  <c r="AX4281" i="38"/>
  <c r="AX4282" i="38"/>
  <c r="AX4283" i="38"/>
  <c r="AX4284" i="38"/>
  <c r="AX4285" i="38"/>
  <c r="AX4286" i="38"/>
  <c r="AX4287" i="38"/>
  <c r="AX4288" i="38"/>
  <c r="AX4289" i="38"/>
  <c r="AX4290" i="38"/>
  <c r="AX4291" i="38"/>
  <c r="AX4292" i="38"/>
  <c r="AX4294" i="38"/>
  <c r="AX4295" i="38"/>
  <c r="AX4296" i="38"/>
  <c r="AX4297" i="38"/>
  <c r="AX4298" i="38"/>
  <c r="AX4299" i="38"/>
  <c r="AX4300" i="38"/>
  <c r="AX4301" i="38"/>
  <c r="AX4302" i="38"/>
  <c r="AX4303" i="38"/>
  <c r="AX4304" i="38"/>
  <c r="AX4305" i="38"/>
  <c r="AX4306" i="38"/>
  <c r="AX4307" i="38"/>
  <c r="AX4308" i="38"/>
  <c r="AX4309" i="38"/>
  <c r="AX4310" i="38"/>
  <c r="AX4311" i="38"/>
  <c r="AX4312" i="38"/>
  <c r="AX4313" i="38"/>
  <c r="AX4314" i="38"/>
  <c r="AX4315" i="38"/>
  <c r="AX4316" i="38"/>
  <c r="AX4317" i="38"/>
  <c r="AX4318" i="38"/>
  <c r="AX4319" i="38"/>
  <c r="AX4320" i="38"/>
  <c r="AX4321" i="38"/>
  <c r="AX4322" i="38"/>
  <c r="AX4323" i="38"/>
  <c r="AX4324" i="38"/>
  <c r="AX4325" i="38"/>
  <c r="AX4326" i="38"/>
  <c r="AX4327" i="38"/>
  <c r="AX4328" i="38"/>
  <c r="AX4329" i="38"/>
  <c r="AX4330" i="38"/>
  <c r="AX4331" i="38"/>
  <c r="AX4332" i="38"/>
  <c r="AX4333" i="38"/>
  <c r="AX4334" i="38"/>
  <c r="AX4335" i="38"/>
  <c r="AX4336" i="38"/>
  <c r="AX4337" i="38"/>
  <c r="AX4338" i="38"/>
  <c r="AX4339" i="38"/>
  <c r="AX4340" i="38"/>
  <c r="AX4341" i="38"/>
  <c r="AX4342" i="38"/>
  <c r="AX4343" i="38"/>
  <c r="AX4344" i="38"/>
  <c r="AX4345" i="38"/>
  <c r="AX4346" i="38"/>
  <c r="AX4347" i="38"/>
  <c r="AX4348" i="38"/>
  <c r="AX4349" i="38"/>
  <c r="AX4350" i="38"/>
  <c r="AX4351" i="38"/>
  <c r="AX4352" i="38"/>
  <c r="AX4353" i="38"/>
  <c r="AX4354" i="38"/>
  <c r="AX4355" i="38"/>
  <c r="AX4356" i="38"/>
  <c r="AX4357" i="38"/>
  <c r="AX4358" i="38"/>
  <c r="AX4359" i="38"/>
  <c r="AX4360" i="38"/>
  <c r="AX4361" i="38"/>
  <c r="AX4362" i="38"/>
  <c r="AX4363" i="38"/>
  <c r="AX4364" i="38"/>
  <c r="AX4365" i="38"/>
  <c r="AX4366" i="38"/>
  <c r="AX4367" i="38"/>
  <c r="AX4368" i="38"/>
  <c r="AX4369" i="38"/>
  <c r="AX4370" i="38"/>
  <c r="AX4371" i="38"/>
  <c r="AX4372" i="38"/>
  <c r="AX4373" i="38"/>
  <c r="AX4374" i="38"/>
  <c r="AX4375" i="38"/>
  <c r="AX4376" i="38"/>
  <c r="AX4377" i="38"/>
  <c r="AX4378" i="38"/>
  <c r="AX4379" i="38"/>
  <c r="AX4380" i="38"/>
  <c r="AX4381" i="38"/>
  <c r="AX4382" i="38"/>
  <c r="AX4383" i="38"/>
  <c r="AX4384" i="38"/>
  <c r="AX4385" i="38"/>
  <c r="AX4386" i="38"/>
  <c r="AX4387" i="38"/>
  <c r="AX4388" i="38"/>
  <c r="AX4389" i="38"/>
  <c r="AX4390" i="38"/>
  <c r="AX4391" i="38"/>
  <c r="AX4392" i="38"/>
  <c r="AX4393" i="38"/>
  <c r="AX4394" i="38"/>
  <c r="AX4395" i="38"/>
  <c r="AX4396" i="38"/>
  <c r="AX4397" i="38"/>
  <c r="AX4398" i="38"/>
  <c r="AX4399" i="38"/>
  <c r="AX4400" i="38"/>
  <c r="AX4401" i="38"/>
  <c r="AX4402" i="38"/>
  <c r="AX4403" i="38"/>
  <c r="AX4404" i="38"/>
  <c r="AX4405" i="38"/>
  <c r="AX4406" i="38"/>
  <c r="AX4407" i="38"/>
  <c r="AX4408" i="38"/>
  <c r="AX4409" i="38"/>
  <c r="AX4410" i="38"/>
  <c r="AX4411" i="38"/>
  <c r="AX4412" i="38"/>
  <c r="AX4413" i="38"/>
  <c r="AX4414" i="38"/>
  <c r="AX4415" i="38"/>
  <c r="AX4416" i="38"/>
  <c r="AX4417" i="38"/>
  <c r="AX4418" i="38"/>
  <c r="AX4419" i="38"/>
  <c r="AX4420" i="38"/>
  <c r="AX4421" i="38"/>
  <c r="AX4422" i="38"/>
  <c r="AX4423" i="38"/>
  <c r="AX4424" i="38"/>
  <c r="AX4425" i="38"/>
  <c r="AX4426" i="38"/>
  <c r="AX4427" i="38"/>
  <c r="AX4428" i="38"/>
  <c r="AX4429" i="38"/>
  <c r="AX4430" i="38"/>
  <c r="AX4431" i="38"/>
  <c r="AX4432" i="38"/>
  <c r="AX4433" i="38"/>
  <c r="AX4434" i="38"/>
  <c r="AX4435" i="38"/>
  <c r="AX4436" i="38"/>
  <c r="AX4437" i="38"/>
  <c r="AX4438" i="38"/>
  <c r="AX4439" i="38"/>
  <c r="AX4440" i="38"/>
  <c r="AX4441" i="38"/>
  <c r="AX4442" i="38"/>
  <c r="AX4443" i="38"/>
  <c r="AX4444" i="38"/>
  <c r="AX4445" i="38"/>
  <c r="AX4446" i="38"/>
  <c r="AX4447" i="38"/>
  <c r="AX4448" i="38"/>
  <c r="AX4449" i="38"/>
  <c r="AX4450" i="38"/>
  <c r="AX4451" i="38"/>
  <c r="AX4452" i="38"/>
  <c r="AX4453" i="38"/>
  <c r="AX4454" i="38"/>
  <c r="AX4455" i="38"/>
  <c r="AX4456" i="38"/>
  <c r="AX4457" i="38"/>
  <c r="AX4458" i="38"/>
  <c r="AX4459" i="38"/>
  <c r="AX4460" i="38"/>
  <c r="AX4461" i="38"/>
  <c r="AX4462" i="38"/>
  <c r="AX4463" i="38"/>
  <c r="AX4464" i="38"/>
  <c r="AX4465" i="38"/>
  <c r="AX4466" i="38"/>
  <c r="AX4467" i="38"/>
  <c r="AX4468" i="38"/>
  <c r="AX4469" i="38"/>
  <c r="AX4470" i="38"/>
  <c r="AX4471" i="38"/>
  <c r="AX4472" i="38"/>
  <c r="AX4473" i="38"/>
  <c r="AX4474" i="38"/>
  <c r="AX4475" i="38"/>
  <c r="AX4476" i="38"/>
  <c r="AX4477" i="38"/>
  <c r="AX4478" i="38"/>
  <c r="AX4479" i="38"/>
  <c r="AX4480" i="38"/>
  <c r="AX4481" i="38"/>
  <c r="AX4482" i="38"/>
  <c r="AX4483" i="38"/>
  <c r="AX4484" i="38"/>
  <c r="AX4485" i="38"/>
  <c r="AX4486" i="38"/>
  <c r="AX4487" i="38"/>
  <c r="AX4488" i="38"/>
  <c r="AX4489" i="38"/>
  <c r="AX4490" i="38"/>
  <c r="AX4491" i="38"/>
  <c r="AX4492" i="38"/>
  <c r="AX4493" i="38"/>
  <c r="AX4494" i="38"/>
  <c r="AX4495" i="38"/>
  <c r="AX4496" i="38"/>
  <c r="AX4497" i="38"/>
  <c r="AX4498" i="38"/>
  <c r="AX4499" i="38"/>
  <c r="AX4500" i="38"/>
  <c r="AX4501" i="38"/>
  <c r="AX4502" i="38"/>
  <c r="AX4503" i="38"/>
  <c r="AX4504" i="38"/>
  <c r="AX4505" i="38"/>
  <c r="AX4506" i="38"/>
  <c r="AX4507" i="38"/>
  <c r="AX4508" i="38"/>
  <c r="AX4509" i="38"/>
  <c r="AX4510" i="38"/>
  <c r="AX4511" i="38"/>
  <c r="AX4512" i="38"/>
  <c r="AX4513" i="38"/>
  <c r="AX4514" i="38"/>
  <c r="AX4515" i="38"/>
  <c r="AX4516" i="38"/>
  <c r="AX4517" i="38"/>
  <c r="AX4518" i="38"/>
  <c r="AX4519" i="38"/>
  <c r="AX4520" i="38"/>
  <c r="AX4521" i="38"/>
  <c r="AX4522" i="38"/>
  <c r="AX4523" i="38"/>
  <c r="AX4524" i="38"/>
  <c r="AX4525" i="38"/>
  <c r="AX4526" i="38"/>
  <c r="AX4527" i="38"/>
  <c r="AX4528" i="38"/>
  <c r="AX4529" i="38"/>
  <c r="AX4530" i="38"/>
  <c r="AX4531" i="38"/>
  <c r="AX4532" i="38"/>
  <c r="AX4533" i="38"/>
  <c r="AX4534" i="38"/>
  <c r="AX4535" i="38"/>
  <c r="AX4536" i="38"/>
  <c r="AX4537" i="38"/>
  <c r="AX4538" i="38"/>
  <c r="AX4539" i="38"/>
  <c r="AX4540" i="38"/>
  <c r="AX4541" i="38"/>
  <c r="AX4542" i="38"/>
  <c r="AX4543" i="38"/>
  <c r="AX4544" i="38"/>
  <c r="AX4545" i="38"/>
  <c r="AX4546" i="38"/>
  <c r="AX4547" i="38"/>
  <c r="AX4548" i="38"/>
  <c r="AX4549" i="38"/>
  <c r="AX4550" i="38"/>
  <c r="AX4551" i="38"/>
  <c r="AX4552" i="38"/>
  <c r="AX4553" i="38"/>
  <c r="AX4554" i="38"/>
  <c r="AX4555" i="38"/>
  <c r="AX4556" i="38"/>
  <c r="AX4557" i="38"/>
  <c r="AX4558" i="38"/>
  <c r="AX4559" i="38"/>
  <c r="AX4560" i="38"/>
  <c r="AX4561" i="38"/>
  <c r="AX4562" i="38"/>
  <c r="AX4563" i="38"/>
  <c r="AX4564" i="38"/>
  <c r="AX4565" i="38"/>
  <c r="AX4566" i="38"/>
  <c r="AX4567" i="38"/>
  <c r="AX4568" i="38"/>
  <c r="AX4569" i="38"/>
  <c r="AX4570" i="38"/>
  <c r="AX4571" i="38"/>
  <c r="AX4572" i="38"/>
  <c r="AX4573" i="38"/>
  <c r="AX4574" i="38"/>
  <c r="AX4575" i="38"/>
  <c r="AX4576" i="38"/>
  <c r="AX4577" i="38"/>
  <c r="AX4578" i="38"/>
  <c r="AX4579" i="38"/>
  <c r="AX4580" i="38"/>
  <c r="AX4581" i="38"/>
  <c r="AX4582" i="38"/>
  <c r="AX4583" i="38"/>
  <c r="AX4584" i="38"/>
  <c r="AX4585" i="38"/>
  <c r="AX4586" i="38"/>
  <c r="AX4587" i="38"/>
  <c r="AX4588" i="38"/>
  <c r="AX4589" i="38"/>
  <c r="AX4590" i="38"/>
  <c r="AX4591" i="38"/>
  <c r="AX4592" i="38"/>
  <c r="AX4593" i="38"/>
  <c r="AX4594" i="38"/>
  <c r="AX4595" i="38"/>
  <c r="AX4596" i="38"/>
  <c r="AX4597" i="38"/>
  <c r="AX4598" i="38"/>
  <c r="AX4599" i="38"/>
  <c r="AX4600" i="38"/>
  <c r="AX4601" i="38"/>
  <c r="AX4602" i="38"/>
  <c r="AX4603" i="38"/>
  <c r="AX4604" i="38"/>
  <c r="AX4605" i="38"/>
  <c r="AX4606" i="38"/>
  <c r="AX4607" i="38"/>
  <c r="AX4608" i="38"/>
  <c r="AX4609" i="38"/>
  <c r="AX4610" i="38"/>
  <c r="AX4611" i="38"/>
  <c r="AX4612" i="38"/>
  <c r="AX4613" i="38"/>
  <c r="AX4614" i="38"/>
  <c r="AX4615" i="38"/>
  <c r="AX4616" i="38"/>
  <c r="AX4617" i="38"/>
  <c r="AX4618" i="38"/>
  <c r="AX4619" i="38"/>
  <c r="AX4620" i="38"/>
  <c r="AX4621" i="38"/>
  <c r="AX4622" i="38"/>
  <c r="AX4623" i="38"/>
  <c r="AX4624" i="38"/>
  <c r="AX4625" i="38"/>
  <c r="AX4626" i="38"/>
  <c r="AX4627" i="38"/>
  <c r="AX4628" i="38"/>
  <c r="AX4629" i="38"/>
  <c r="AX4630" i="38"/>
  <c r="AX4631" i="38"/>
  <c r="AX4632" i="38"/>
  <c r="AX4633" i="38"/>
  <c r="AX4634" i="38"/>
  <c r="AX4635" i="38"/>
  <c r="AX4636" i="38"/>
  <c r="AX4637" i="38"/>
  <c r="AX4638" i="38"/>
  <c r="AX4639" i="38"/>
  <c r="AX4640" i="38"/>
  <c r="AX4641" i="38"/>
  <c r="AX4642" i="38"/>
  <c r="AX4643" i="38"/>
  <c r="AX4644" i="38"/>
  <c r="AX4645" i="38"/>
  <c r="AX4646" i="38"/>
  <c r="AX4647" i="38"/>
  <c r="AX4648" i="38"/>
  <c r="AX4649" i="38"/>
  <c r="AX4650" i="38"/>
  <c r="AX4651" i="38"/>
  <c r="AX4652" i="38"/>
  <c r="AX4653" i="38"/>
  <c r="AX4654" i="38"/>
  <c r="AX4655" i="38"/>
  <c r="AX4656" i="38"/>
  <c r="AX4657" i="38"/>
  <c r="AX4658" i="38"/>
  <c r="AX4659" i="38"/>
  <c r="AX4660" i="38"/>
  <c r="AX4661" i="38"/>
  <c r="AX4662" i="38"/>
  <c r="AX4663" i="38"/>
  <c r="AX4664" i="38"/>
  <c r="AX4665" i="38"/>
  <c r="AX4666" i="38"/>
  <c r="AX4667" i="38"/>
  <c r="AX4668" i="38"/>
  <c r="AX4669" i="38"/>
  <c r="AX4670" i="38"/>
  <c r="AX4671" i="38"/>
  <c r="AX4672" i="38"/>
  <c r="AX4673" i="38"/>
  <c r="AX4674" i="38"/>
  <c r="AX4675" i="38"/>
  <c r="AX4676" i="38"/>
  <c r="AX4677" i="38"/>
  <c r="AX4678" i="38"/>
  <c r="AX4679" i="38"/>
  <c r="AX4680" i="38"/>
  <c r="AX4681" i="38"/>
  <c r="AX4682" i="38"/>
  <c r="AX4683" i="38"/>
  <c r="AX4684" i="38"/>
  <c r="AX4685" i="38"/>
  <c r="AX4686" i="38"/>
  <c r="AX4687" i="38"/>
  <c r="AX4688" i="38"/>
  <c r="AX4689" i="38"/>
  <c r="AX4690" i="38"/>
  <c r="AX4691" i="38"/>
  <c r="AX4692" i="38"/>
  <c r="AX4693" i="38"/>
  <c r="AX4694" i="38"/>
  <c r="AX4695" i="38"/>
  <c r="AX4696" i="38"/>
  <c r="AX4697" i="38"/>
  <c r="AX4698" i="38"/>
  <c r="AX4699" i="38"/>
  <c r="AX4700" i="38"/>
  <c r="AX4701" i="38"/>
  <c r="AX4702" i="38"/>
  <c r="AX4703" i="38"/>
  <c r="AX4704" i="38"/>
  <c r="AX4705" i="38"/>
  <c r="AX4706" i="38"/>
  <c r="AX4707" i="38"/>
  <c r="AX4708" i="38"/>
  <c r="AX4709" i="38"/>
  <c r="AX4710" i="38"/>
  <c r="AX4711" i="38"/>
  <c r="AX4712" i="38"/>
  <c r="AX4713" i="38"/>
  <c r="AX4714" i="38"/>
  <c r="AX4715" i="38"/>
  <c r="AX4716" i="38"/>
  <c r="AX4717" i="38"/>
  <c r="AX4718" i="38"/>
  <c r="AX4719" i="38"/>
  <c r="AX4720" i="38"/>
  <c r="AX4721" i="38"/>
  <c r="AX4722" i="38"/>
  <c r="AX4723" i="38"/>
  <c r="AX4724" i="38"/>
  <c r="AX4725" i="38"/>
  <c r="AX4726" i="38"/>
  <c r="AX4727" i="38"/>
  <c r="AX4728" i="38"/>
  <c r="AX4729" i="38"/>
  <c r="AX4730" i="38"/>
  <c r="AX4731" i="38"/>
  <c r="AX4732" i="38"/>
  <c r="AX4733" i="38"/>
  <c r="AX4734" i="38"/>
  <c r="AX4735" i="38"/>
  <c r="AX4736" i="38"/>
  <c r="AX4737" i="38"/>
  <c r="AX4738" i="38"/>
  <c r="AX4739" i="38"/>
  <c r="AX4740" i="38"/>
  <c r="AX4741" i="38"/>
  <c r="AX4742" i="38"/>
  <c r="AX4743" i="38"/>
  <c r="AX4744" i="38"/>
  <c r="AX4745" i="38"/>
  <c r="AX4746" i="38"/>
  <c r="AX4747" i="38"/>
  <c r="AX4748" i="38"/>
  <c r="AX4749" i="38"/>
  <c r="AX4750" i="38"/>
  <c r="AX4751" i="38"/>
  <c r="AX4752" i="38"/>
  <c r="AX4753" i="38"/>
  <c r="AX4754" i="38"/>
  <c r="AX4755" i="38"/>
  <c r="AX4756" i="38"/>
  <c r="AX4757" i="38"/>
  <c r="AX4758" i="38"/>
  <c r="AX4759" i="38"/>
  <c r="AX4760" i="38"/>
  <c r="AX4761" i="38"/>
  <c r="AX4762" i="38"/>
  <c r="AX4763" i="38"/>
  <c r="AX4764" i="38"/>
  <c r="AX4765" i="38"/>
  <c r="AX4766" i="38"/>
  <c r="AX4767" i="38"/>
  <c r="AX4768" i="38"/>
  <c r="AX4769" i="38"/>
  <c r="AX4770" i="38"/>
  <c r="AX4771" i="38"/>
  <c r="AX4772" i="38"/>
  <c r="AX4773" i="38"/>
  <c r="AX4774" i="38"/>
  <c r="AX4775" i="38"/>
  <c r="AX4776" i="38"/>
  <c r="AX4777" i="38"/>
  <c r="AX4778" i="38"/>
  <c r="AX4779" i="38"/>
  <c r="AX4780" i="38"/>
  <c r="AX4781" i="38"/>
  <c r="AX4782" i="38"/>
  <c r="AX4783" i="38"/>
  <c r="AX4784" i="38"/>
  <c r="AX4785" i="38"/>
  <c r="AX4786" i="38"/>
  <c r="AX4787" i="38"/>
  <c r="AX4788" i="38"/>
  <c r="AX4789" i="38"/>
  <c r="AX4790" i="38"/>
  <c r="AX4791" i="38"/>
  <c r="AX4792" i="38"/>
  <c r="AX4793" i="38"/>
  <c r="AX4794" i="38"/>
  <c r="AX4795" i="38"/>
  <c r="AX4796" i="38"/>
  <c r="AX4797" i="38"/>
  <c r="AX4798" i="38"/>
  <c r="AX4799" i="38"/>
  <c r="AX4800" i="38"/>
  <c r="AX4801" i="38"/>
  <c r="AX4802" i="38"/>
  <c r="AX4803" i="38"/>
  <c r="AX4804" i="38"/>
  <c r="AX4805" i="38"/>
  <c r="AX4806" i="38"/>
  <c r="AX4807" i="38"/>
  <c r="AX4808" i="38"/>
  <c r="AX4809" i="38"/>
  <c r="AX4810" i="38"/>
  <c r="AX4811" i="38"/>
  <c r="AX4812" i="38"/>
  <c r="AX4813" i="38"/>
  <c r="AX4814" i="38"/>
  <c r="AX4815" i="38"/>
  <c r="AX4816" i="38"/>
  <c r="AX4817" i="38"/>
  <c r="AX4818" i="38"/>
  <c r="AX4819" i="38"/>
  <c r="AX4820" i="38"/>
  <c r="AX4821" i="38"/>
  <c r="AX4822" i="38"/>
  <c r="AX4823" i="38"/>
  <c r="AX4824" i="38"/>
  <c r="AX4825" i="38"/>
  <c r="AX4826" i="38"/>
  <c r="AX4827" i="38"/>
  <c r="AX4828" i="38"/>
  <c r="AX4829" i="38"/>
  <c r="AX4830" i="38"/>
  <c r="AX4831" i="38"/>
  <c r="AX4832" i="38"/>
  <c r="AX4833" i="38"/>
  <c r="AX4834" i="38"/>
  <c r="AX4835" i="38"/>
  <c r="AX4836" i="38"/>
  <c r="AX4837" i="38"/>
  <c r="AX4838" i="38"/>
  <c r="AX4839" i="38"/>
  <c r="AX4840" i="38"/>
  <c r="AX4841" i="38"/>
  <c r="AX4842" i="38"/>
  <c r="AX4843" i="38"/>
  <c r="AX4844" i="38"/>
  <c r="AX4845" i="38"/>
  <c r="AX4846" i="38"/>
  <c r="AX4847" i="38"/>
  <c r="AX4848" i="38"/>
  <c r="AX4849" i="38"/>
  <c r="AX4850" i="38"/>
  <c r="AX4851" i="38"/>
  <c r="AX4852" i="38"/>
  <c r="AX4853" i="38"/>
  <c r="AX4854" i="38"/>
  <c r="AX4855" i="38"/>
  <c r="AX4856" i="38"/>
  <c r="AX4857" i="38"/>
  <c r="AX4858" i="38"/>
  <c r="AX4859" i="38"/>
  <c r="AX4860" i="38"/>
  <c r="AX4861" i="38"/>
  <c r="AX4862" i="38"/>
  <c r="AX4863" i="38"/>
  <c r="AX4864" i="38"/>
  <c r="AX4865" i="38"/>
  <c r="AX4866" i="38"/>
  <c r="AX4867" i="38"/>
  <c r="AX4869" i="38"/>
  <c r="AX4870" i="38"/>
  <c r="AX4871" i="38"/>
  <c r="AX4872" i="38"/>
  <c r="AX4873" i="38"/>
  <c r="AX4874" i="38"/>
  <c r="AX4875" i="38"/>
  <c r="AX4876" i="38"/>
  <c r="AX4877" i="38"/>
  <c r="AX4878" i="38"/>
  <c r="AX4879" i="38"/>
  <c r="AX4880" i="38"/>
  <c r="AX4881" i="38"/>
  <c r="AX4882" i="38"/>
  <c r="AX4883" i="38"/>
  <c r="AX4884" i="38"/>
  <c r="AX4885" i="38"/>
  <c r="AX4886" i="38"/>
  <c r="AX4887" i="38"/>
  <c r="AX4888" i="38"/>
  <c r="AX4889" i="38"/>
  <c r="AX4890" i="38"/>
  <c r="AX4891" i="38"/>
  <c r="AX4892" i="38"/>
  <c r="AX4893" i="38"/>
  <c r="AX4894" i="38"/>
  <c r="AX4895" i="38"/>
  <c r="AX4896" i="38"/>
  <c r="AX4897" i="38"/>
  <c r="AX4898" i="38"/>
  <c r="AX4899" i="38"/>
  <c r="AX4900" i="38"/>
  <c r="AX4901" i="38"/>
  <c r="AX4902" i="38"/>
  <c r="AX4903" i="38"/>
  <c r="AX4904" i="38"/>
  <c r="AX4905" i="38"/>
  <c r="AX4906" i="38"/>
  <c r="AX4907" i="38"/>
  <c r="AX4908" i="38"/>
  <c r="AX4909" i="38"/>
  <c r="AX4910" i="38"/>
  <c r="AX4911" i="38"/>
  <c r="AX4912" i="38"/>
  <c r="AX4913" i="38"/>
  <c r="AX4914" i="38"/>
  <c r="AX4915" i="38"/>
  <c r="AX4916" i="38"/>
  <c r="AX4917" i="38"/>
  <c r="AX4918" i="38"/>
  <c r="AX4919" i="38"/>
  <c r="AX4920" i="38"/>
  <c r="AX4921" i="38"/>
  <c r="AX4922" i="38"/>
  <c r="AX4923" i="38"/>
  <c r="AX4924" i="38"/>
  <c r="AX4925" i="38"/>
  <c r="AX4926" i="38"/>
  <c r="AX4927" i="38"/>
  <c r="AX4928" i="38"/>
  <c r="AX4929" i="38"/>
  <c r="AX4930" i="38"/>
  <c r="AX4931" i="38"/>
  <c r="AX4932" i="38"/>
  <c r="AX4933" i="38"/>
  <c r="AX4934" i="38"/>
  <c r="AX4935" i="38"/>
  <c r="AX4936" i="38"/>
  <c r="AX4937" i="38"/>
  <c r="AX4938" i="38"/>
  <c r="AX4939" i="38"/>
  <c r="AX4940" i="38"/>
  <c r="AX4941" i="38"/>
  <c r="AX4942" i="38"/>
  <c r="AX4943" i="38"/>
  <c r="AX4944" i="38"/>
  <c r="AX4945" i="38"/>
  <c r="AX4946" i="38"/>
  <c r="AX4947" i="38"/>
  <c r="AX4948" i="38"/>
  <c r="AX4949" i="38"/>
  <c r="AX4950" i="38"/>
  <c r="AX4951" i="38"/>
  <c r="AX4952" i="38"/>
  <c r="AX4953" i="38"/>
  <c r="AX4954" i="38"/>
  <c r="AX4955" i="38"/>
  <c r="AX4956" i="38"/>
  <c r="AX4957" i="38"/>
  <c r="AX4958" i="38"/>
  <c r="AX4959" i="38"/>
  <c r="AX4960" i="38"/>
  <c r="AX4961" i="38"/>
  <c r="AX4962" i="38"/>
  <c r="AX4963" i="38"/>
  <c r="AX4964" i="38"/>
  <c r="AX4965" i="38"/>
  <c r="AX4966" i="38"/>
  <c r="AX4967" i="38"/>
  <c r="AX4968" i="38"/>
  <c r="AX4969" i="38"/>
  <c r="AX4970" i="38"/>
  <c r="AX4971" i="38"/>
  <c r="AX4972" i="38"/>
  <c r="AX4973" i="38"/>
  <c r="AX4974" i="38"/>
  <c r="AX4975" i="38"/>
  <c r="AX4976" i="38"/>
  <c r="AX4977" i="38"/>
  <c r="AX4978" i="38"/>
  <c r="AX4979" i="38"/>
  <c r="AX4980" i="38"/>
  <c r="AX4981" i="38"/>
  <c r="AX4982" i="38"/>
  <c r="AX4983" i="38"/>
  <c r="AX4984" i="38"/>
  <c r="AX4985" i="38"/>
  <c r="AX4986" i="38"/>
  <c r="AX4987" i="38"/>
  <c r="AX4988" i="38"/>
  <c r="AX4989" i="38"/>
  <c r="AX4990" i="38"/>
  <c r="AX4991" i="38"/>
  <c r="AX4992" i="38"/>
  <c r="AX4993" i="38"/>
  <c r="AX4994" i="38"/>
  <c r="AX4995" i="38"/>
  <c r="AX4996" i="38"/>
  <c r="AX4997" i="38"/>
  <c r="AX4998" i="38"/>
  <c r="AX4999" i="38"/>
  <c r="AX5000" i="38"/>
  <c r="AX5001" i="38"/>
  <c r="AX5002" i="38"/>
  <c r="AX5003" i="38"/>
  <c r="AX5004" i="38"/>
  <c r="AX5005" i="38"/>
  <c r="AX5006" i="38"/>
  <c r="AX5007" i="38"/>
  <c r="AX5008" i="38"/>
  <c r="AX5009" i="38"/>
  <c r="AX5010" i="38"/>
  <c r="AX5011" i="38"/>
  <c r="AX5012" i="38"/>
  <c r="AX5013" i="38"/>
  <c r="AX5014" i="38"/>
  <c r="AX5015" i="38"/>
  <c r="AX5016" i="38"/>
  <c r="AX5017" i="38"/>
  <c r="AX5018" i="38"/>
  <c r="AX5019" i="38"/>
  <c r="AX5020" i="38"/>
  <c r="AX5021" i="38"/>
  <c r="AX5022" i="38"/>
  <c r="AX5023" i="38"/>
  <c r="AX5024" i="38"/>
  <c r="AX5025" i="38"/>
  <c r="AX5026" i="38"/>
  <c r="AX5027" i="38"/>
  <c r="AX5028" i="38"/>
  <c r="AX5029" i="38"/>
  <c r="AX5030" i="38"/>
  <c r="AX5031" i="38"/>
  <c r="AX5032" i="38"/>
  <c r="AX5033" i="38"/>
  <c r="AX5034" i="38"/>
  <c r="AX5035" i="38"/>
  <c r="AX5036" i="38"/>
  <c r="AX5037" i="38"/>
  <c r="AX5038" i="38"/>
  <c r="AX5039" i="38"/>
  <c r="AX5040" i="38"/>
  <c r="AX5041" i="38"/>
  <c r="AX5042" i="38"/>
  <c r="AX5043" i="38"/>
  <c r="AX5044" i="38"/>
  <c r="AX5045" i="38"/>
  <c r="AX5046" i="38"/>
  <c r="AX5047" i="38"/>
  <c r="AX5048" i="38"/>
  <c r="AX5049" i="38"/>
  <c r="AX5050" i="38"/>
  <c r="AX5051" i="38"/>
  <c r="AX5052" i="38"/>
  <c r="AX5053" i="38"/>
  <c r="AX5054" i="38"/>
  <c r="AX5055" i="38"/>
  <c r="AX5056" i="38"/>
  <c r="AX5057" i="38"/>
  <c r="AX5058" i="38"/>
  <c r="AX5059" i="38"/>
  <c r="AX5060" i="38"/>
  <c r="AX5061" i="38"/>
  <c r="AX5062" i="38"/>
  <c r="AX5063" i="38"/>
  <c r="AX5064" i="38"/>
  <c r="AX5065" i="38"/>
  <c r="AX5066" i="38"/>
  <c r="AX5067" i="38"/>
  <c r="AX5068" i="38"/>
  <c r="AX5069" i="38"/>
  <c r="AX5070" i="38"/>
  <c r="AX5071" i="38"/>
  <c r="AX5072" i="38"/>
  <c r="AX5073" i="38"/>
  <c r="AX5074" i="38"/>
  <c r="AX5075" i="38"/>
  <c r="AX5076" i="38"/>
  <c r="AX5077" i="38"/>
  <c r="AX5078" i="38"/>
  <c r="AX5079" i="38"/>
  <c r="AX5080" i="38"/>
  <c r="AX5081" i="38"/>
  <c r="AX5082" i="38"/>
  <c r="AX5083" i="38"/>
  <c r="AX5084" i="38"/>
  <c r="AX5085" i="38"/>
  <c r="AX5086" i="38"/>
  <c r="AX5087" i="38"/>
  <c r="AX5088" i="38"/>
  <c r="AX5089" i="38"/>
  <c r="AX5090" i="38"/>
  <c r="AX5092" i="38"/>
  <c r="AX5093" i="38"/>
  <c r="AX5094" i="38"/>
  <c r="AX5095" i="38"/>
  <c r="AX5096" i="38"/>
  <c r="AX5097" i="38"/>
  <c r="AX5098" i="38"/>
  <c r="AX5099" i="38"/>
  <c r="AX5100" i="38"/>
  <c r="AX5101" i="38"/>
  <c r="AX5102" i="38"/>
  <c r="AX5103" i="38"/>
  <c r="AX5104" i="38"/>
  <c r="AX5105" i="38"/>
  <c r="AX5106" i="38"/>
  <c r="AX5107" i="38"/>
  <c r="AX5108" i="38"/>
  <c r="AX5109" i="38"/>
  <c r="AX5110" i="38"/>
  <c r="AX5111" i="38"/>
  <c r="AX5112" i="38"/>
  <c r="AX5113" i="38"/>
  <c r="AX5114" i="38"/>
  <c r="AX5115" i="38"/>
  <c r="AX5116" i="38"/>
  <c r="AX5117" i="38"/>
  <c r="AX5118" i="38"/>
  <c r="AX5119" i="38"/>
  <c r="AX5120" i="38"/>
  <c r="AX5121" i="38"/>
  <c r="AX5122" i="38"/>
  <c r="AX5123" i="38"/>
  <c r="AX5124" i="38"/>
  <c r="AX5125" i="38"/>
  <c r="AX5126" i="38"/>
  <c r="AX5127" i="38"/>
  <c r="AX5128" i="38"/>
  <c r="AX5129" i="38"/>
  <c r="AX5130" i="38"/>
  <c r="AX5131" i="38"/>
  <c r="AX5132" i="38"/>
  <c r="AX5133" i="38"/>
  <c r="AX5134" i="38"/>
  <c r="AX14" i="38"/>
  <c r="AX15" i="38"/>
  <c r="AX16" i="38"/>
  <c r="AX17" i="38"/>
  <c r="AX18" i="38"/>
  <c r="AX19" i="38"/>
  <c r="AX20" i="38"/>
  <c r="AX21" i="38"/>
  <c r="AX22" i="38"/>
  <c r="AX23" i="38"/>
  <c r="AX24" i="38"/>
  <c r="AX25" i="38"/>
  <c r="AX26" i="38"/>
  <c r="AX27" i="38"/>
  <c r="AX28" i="38"/>
  <c r="AX29" i="38"/>
  <c r="AX30" i="38"/>
  <c r="AX31" i="38"/>
  <c r="AX32" i="38"/>
  <c r="AX33" i="38"/>
  <c r="AX34" i="38"/>
  <c r="AX35" i="38"/>
  <c r="AX36" i="38"/>
  <c r="AX37" i="38"/>
  <c r="AX38" i="38"/>
  <c r="AX39" i="38"/>
  <c r="AX40" i="38"/>
  <c r="AX41" i="38"/>
  <c r="AX42" i="38"/>
  <c r="AX43" i="38"/>
  <c r="AX44" i="38"/>
  <c r="AX45" i="38"/>
  <c r="AX46" i="38"/>
  <c r="AX47" i="38"/>
  <c r="AX48" i="38"/>
  <c r="AX49" i="38"/>
  <c r="AX50" i="38"/>
  <c r="AX51" i="38"/>
  <c r="AX52" i="38"/>
  <c r="AX53" i="38"/>
  <c r="AX54" i="38"/>
  <c r="AX55" i="38"/>
  <c r="AX56" i="38"/>
  <c r="AX57" i="38"/>
  <c r="AX58" i="38"/>
  <c r="AX59" i="38"/>
  <c r="AX60" i="38"/>
  <c r="AX61" i="38"/>
  <c r="AX62" i="38"/>
  <c r="AX63" i="38"/>
  <c r="AX64" i="38"/>
  <c r="AX65" i="38"/>
  <c r="AX66" i="38"/>
  <c r="AX67" i="38"/>
  <c r="AX68" i="38"/>
  <c r="AX69" i="38"/>
  <c r="AX70" i="38"/>
  <c r="AX71" i="38"/>
  <c r="AX72" i="38"/>
  <c r="AX73" i="38"/>
  <c r="AX74" i="38"/>
  <c r="AX75" i="38"/>
  <c r="AX76" i="38"/>
  <c r="AX77" i="38"/>
  <c r="AX78" i="38"/>
  <c r="AX79" i="38"/>
  <c r="AX80" i="38"/>
  <c r="AX81" i="38"/>
  <c r="AX82" i="38"/>
  <c r="AX83" i="38"/>
  <c r="AX84" i="38"/>
  <c r="AX85" i="38"/>
  <c r="AX86" i="38"/>
  <c r="AX87" i="38"/>
  <c r="AX88" i="38"/>
  <c r="AX89" i="38"/>
  <c r="AX90" i="38"/>
  <c r="AX91" i="38"/>
  <c r="AX92" i="38"/>
  <c r="AX93" i="38"/>
  <c r="AX94" i="38"/>
  <c r="AX95" i="38"/>
  <c r="AX96" i="38"/>
  <c r="AX97" i="38"/>
  <c r="AX98" i="38"/>
  <c r="AX99" i="38"/>
  <c r="AX100" i="38"/>
  <c r="AX101" i="38"/>
  <c r="AX102" i="38"/>
  <c r="AX103" i="38"/>
  <c r="AX104" i="38"/>
  <c r="AX105" i="38"/>
  <c r="AX106" i="38"/>
  <c r="AX107" i="38"/>
  <c r="AX108" i="38"/>
  <c r="AX109" i="38"/>
  <c r="AX110" i="38"/>
  <c r="AX111" i="38"/>
  <c r="AX112" i="38"/>
  <c r="AX113" i="38"/>
  <c r="AX114" i="38"/>
  <c r="AX115" i="38"/>
  <c r="AX116" i="38"/>
  <c r="AX117" i="38"/>
  <c r="AX118" i="38"/>
  <c r="AX119" i="38"/>
  <c r="AX120" i="38"/>
  <c r="AX121" i="38"/>
  <c r="AX122" i="38"/>
  <c r="AX123" i="38"/>
  <c r="AX124" i="38"/>
  <c r="AX125" i="38"/>
  <c r="AX126" i="38"/>
  <c r="AX127" i="38"/>
  <c r="AX128" i="38"/>
  <c r="AX129" i="38"/>
  <c r="AX130" i="38"/>
  <c r="AX131" i="38"/>
  <c r="AX132" i="38"/>
  <c r="AX133" i="38"/>
  <c r="AX134" i="38"/>
  <c r="AX135" i="38"/>
  <c r="AX136" i="38"/>
  <c r="AX137" i="38"/>
  <c r="AX138" i="38"/>
  <c r="AX139" i="38"/>
  <c r="AX140" i="38"/>
  <c r="AX141" i="38"/>
  <c r="AX142" i="38"/>
  <c r="AX143" i="38"/>
  <c r="AX144" i="38"/>
  <c r="AX145" i="38"/>
  <c r="AX146" i="38"/>
  <c r="AX147" i="38"/>
  <c r="AX148" i="38"/>
  <c r="AX149" i="38"/>
  <c r="AX150" i="38"/>
  <c r="AX151" i="38"/>
  <c r="AX152" i="38"/>
  <c r="AX153" i="38"/>
  <c r="AX154" i="38"/>
  <c r="AX155" i="38"/>
  <c r="AX156" i="38"/>
  <c r="AX157" i="38"/>
  <c r="AX158" i="38"/>
  <c r="AX159" i="38"/>
  <c r="AX160" i="38"/>
  <c r="AX161" i="38"/>
  <c r="AX162" i="38"/>
  <c r="AX163" i="38"/>
  <c r="AX164" i="38"/>
  <c r="AX165" i="38"/>
  <c r="AX166" i="38"/>
  <c r="AX167" i="38"/>
  <c r="AX168" i="38"/>
  <c r="AX169" i="38"/>
  <c r="AX170" i="38"/>
  <c r="AX171" i="38"/>
  <c r="AX172" i="38"/>
  <c r="AX173" i="38"/>
  <c r="AX174" i="38"/>
  <c r="AX175" i="38"/>
  <c r="AX176" i="38"/>
  <c r="AX177" i="38"/>
  <c r="AX178" i="38"/>
  <c r="AX179" i="38"/>
  <c r="AX180" i="38"/>
  <c r="AX181" i="38"/>
  <c r="AX182" i="38"/>
  <c r="AX183" i="38"/>
  <c r="AX184" i="38"/>
  <c r="AX185" i="38"/>
  <c r="AX186" i="38"/>
  <c r="AX187" i="38"/>
  <c r="AX188" i="38"/>
  <c r="AX189" i="38"/>
  <c r="AX190" i="38"/>
  <c r="AX191" i="38"/>
  <c r="AX192" i="38"/>
  <c r="AX193" i="38"/>
  <c r="AX194" i="38"/>
  <c r="AX195" i="38"/>
  <c r="AX196" i="38"/>
  <c r="AX197" i="38"/>
  <c r="AX198" i="38"/>
  <c r="AX199" i="38"/>
  <c r="AX200" i="38"/>
  <c r="AX201" i="38"/>
  <c r="AX202" i="38"/>
  <c r="AX203" i="38"/>
  <c r="AX204" i="38"/>
  <c r="AX205" i="38"/>
  <c r="AX206" i="38"/>
  <c r="AX207" i="38"/>
  <c r="AX208" i="38"/>
  <c r="AX209" i="38"/>
  <c r="AX210" i="38"/>
  <c r="AX211" i="38"/>
  <c r="AX212" i="38"/>
  <c r="AX213" i="38"/>
  <c r="AX214" i="38"/>
  <c r="AX215" i="38"/>
  <c r="AX216" i="38"/>
  <c r="AX217" i="38"/>
  <c r="AX218" i="38"/>
  <c r="AX219" i="38"/>
  <c r="AX220" i="38"/>
  <c r="AX221" i="38"/>
  <c r="AX222" i="38"/>
  <c r="AX223" i="38"/>
  <c r="AX224" i="38"/>
  <c r="AX225" i="38"/>
  <c r="AX226" i="38"/>
  <c r="AX227" i="38"/>
  <c r="AX228" i="38"/>
  <c r="AX229" i="38"/>
  <c r="AX230" i="38"/>
  <c r="AX231" i="38"/>
  <c r="AX232" i="38"/>
  <c r="AX233" i="38"/>
  <c r="AX234" i="38"/>
  <c r="AX235" i="38"/>
  <c r="AX236" i="38"/>
  <c r="AX237" i="38"/>
  <c r="AX238" i="38"/>
  <c r="AX239" i="38"/>
  <c r="AX240" i="38"/>
  <c r="AX241" i="38"/>
  <c r="AX242" i="38"/>
  <c r="AX243" i="38"/>
  <c r="AX244" i="38"/>
  <c r="AX245" i="38"/>
  <c r="AX246" i="38"/>
  <c r="AX247" i="38"/>
  <c r="AX248" i="38"/>
  <c r="AX249" i="38"/>
  <c r="AX250" i="38"/>
  <c r="AX251" i="38"/>
  <c r="AX254" i="38"/>
  <c r="AX255" i="38"/>
  <c r="AX256" i="38"/>
  <c r="AX257" i="38"/>
  <c r="AX258" i="38"/>
  <c r="AX259" i="38"/>
  <c r="AX260" i="38"/>
  <c r="AX261" i="38"/>
  <c r="AX262" i="38"/>
  <c r="AX263" i="38"/>
  <c r="AX264" i="38"/>
  <c r="AX265" i="38"/>
  <c r="AX266" i="38"/>
  <c r="AX267" i="38"/>
  <c r="AX268" i="38"/>
  <c r="AX269" i="38"/>
  <c r="AX270" i="38"/>
  <c r="AX271" i="38"/>
  <c r="AX272" i="38"/>
  <c r="AX273" i="38"/>
  <c r="AX274" i="38"/>
  <c r="AX275" i="38"/>
  <c r="AX276" i="38"/>
  <c r="AX277" i="38"/>
  <c r="AX278" i="38"/>
  <c r="AX279" i="38"/>
  <c r="AX280" i="38"/>
  <c r="AX281" i="38"/>
  <c r="AX282" i="38"/>
  <c r="AX283" i="38"/>
  <c r="AX284" i="38"/>
  <c r="AX285" i="38"/>
  <c r="AX286" i="38"/>
  <c r="AX287" i="38"/>
  <c r="AX288" i="38"/>
  <c r="AX289" i="38"/>
  <c r="AX290" i="38"/>
  <c r="AX291" i="38"/>
  <c r="AX292" i="38"/>
  <c r="AX293" i="38"/>
  <c r="AX294" i="38"/>
  <c r="AX295" i="38"/>
  <c r="AX296" i="38"/>
  <c r="AX297" i="38"/>
  <c r="AX298" i="38"/>
  <c r="AX299" i="38"/>
  <c r="AX300" i="38"/>
  <c r="AX301" i="38"/>
  <c r="AX302" i="38"/>
  <c r="AX303" i="38"/>
  <c r="AX304" i="38"/>
  <c r="AX305" i="38"/>
  <c r="AX306" i="38"/>
  <c r="AX307" i="38"/>
  <c r="AX308" i="38"/>
  <c r="AX309" i="38"/>
  <c r="AX310" i="38"/>
  <c r="AX311" i="38"/>
  <c r="AX312" i="38"/>
  <c r="AX313" i="38"/>
  <c r="AX314" i="38"/>
  <c r="AX315" i="38"/>
  <c r="AX316" i="38"/>
  <c r="AX317" i="38"/>
  <c r="AX318" i="38"/>
  <c r="AX319" i="38"/>
  <c r="AX320" i="38"/>
  <c r="AX321" i="38"/>
  <c r="AX322" i="38"/>
  <c r="AX323" i="38"/>
  <c r="AX324" i="38"/>
  <c r="AX325" i="38"/>
  <c r="AX326" i="38"/>
  <c r="AX327" i="38"/>
  <c r="AX328" i="38"/>
  <c r="AX329" i="38"/>
  <c r="AX330" i="38"/>
  <c r="AX331" i="38"/>
  <c r="AX332" i="38"/>
  <c r="AX333" i="38"/>
  <c r="AX334" i="38"/>
  <c r="AX335" i="38"/>
  <c r="AX336" i="38"/>
  <c r="AX337" i="38"/>
  <c r="AX338" i="38"/>
  <c r="AX339" i="38"/>
  <c r="AX340" i="38"/>
  <c r="AX341" i="38"/>
  <c r="AX342" i="38"/>
  <c r="AX343" i="38"/>
  <c r="AX344" i="38"/>
  <c r="AX345" i="38"/>
  <c r="AX346" i="38"/>
  <c r="AX347" i="38"/>
  <c r="AX348" i="38"/>
  <c r="AX349" i="38"/>
  <c r="AX350" i="38"/>
  <c r="AX351" i="38"/>
  <c r="AX352" i="38"/>
  <c r="AX353" i="38"/>
  <c r="AX354" i="38"/>
  <c r="AX355" i="38"/>
  <c r="AX356" i="38"/>
  <c r="AX357" i="38"/>
  <c r="AX358" i="38"/>
  <c r="AX359" i="38"/>
  <c r="AX360" i="38"/>
  <c r="AX361" i="38"/>
  <c r="AX362" i="38"/>
  <c r="AX363" i="38"/>
  <c r="AX364" i="38"/>
  <c r="AX365" i="38"/>
  <c r="AX366" i="38"/>
  <c r="AX367" i="38"/>
  <c r="AX368" i="38"/>
  <c r="AX369" i="38"/>
  <c r="AX370" i="38"/>
  <c r="AX371" i="38"/>
  <c r="AX372" i="38"/>
  <c r="AX373" i="38"/>
  <c r="AX374" i="38"/>
  <c r="AX375" i="38"/>
  <c r="AX376" i="38"/>
  <c r="AX377" i="38"/>
  <c r="AX378" i="38"/>
  <c r="AX379" i="38"/>
  <c r="AX380" i="38"/>
  <c r="AX381" i="38"/>
  <c r="AX382" i="38"/>
  <c r="AX383" i="38"/>
  <c r="AX384" i="38"/>
  <c r="AX385" i="38"/>
  <c r="AX386" i="38"/>
  <c r="AX387" i="38"/>
  <c r="AX388" i="38"/>
  <c r="AX389" i="38"/>
  <c r="AX390" i="38"/>
  <c r="AX391" i="38"/>
  <c r="AX392" i="38"/>
  <c r="AX393" i="38"/>
  <c r="AX394" i="38"/>
  <c r="AX395" i="38"/>
  <c r="AX396" i="38"/>
  <c r="AX397" i="38"/>
  <c r="AX398" i="38"/>
  <c r="AX399" i="38"/>
  <c r="AX400" i="38"/>
  <c r="AX401" i="38"/>
  <c r="AX402" i="38"/>
  <c r="AX403" i="38"/>
  <c r="AX404" i="38"/>
  <c r="AX405" i="38"/>
  <c r="AX406" i="38"/>
  <c r="AX407" i="38"/>
  <c r="AX408" i="38"/>
  <c r="AX409" i="38"/>
  <c r="AX410" i="38"/>
  <c r="AX411" i="38"/>
  <c r="AX412" i="38"/>
  <c r="AX413" i="38"/>
  <c r="AX414" i="38"/>
  <c r="AX415" i="38"/>
  <c r="AX416" i="38"/>
  <c r="AX417" i="38"/>
  <c r="AX418" i="38"/>
  <c r="AX419" i="38"/>
  <c r="AX420" i="38"/>
  <c r="AX421" i="38"/>
  <c r="AX422" i="38"/>
  <c r="AX423" i="38"/>
  <c r="AX424" i="38"/>
  <c r="AX425" i="38"/>
  <c r="AX426" i="38"/>
  <c r="AX427" i="38"/>
  <c r="AX428" i="38"/>
  <c r="AX429" i="38"/>
  <c r="AX430" i="38"/>
  <c r="AX431" i="38"/>
  <c r="AX432" i="38"/>
  <c r="AX433" i="38"/>
  <c r="AX434" i="38"/>
  <c r="AX435" i="38"/>
  <c r="AX436" i="38"/>
  <c r="AX437" i="38"/>
  <c r="AX438" i="38"/>
  <c r="AX439" i="38"/>
  <c r="AX440" i="38"/>
  <c r="AX441" i="38"/>
  <c r="AX442" i="38"/>
  <c r="AX443" i="38"/>
  <c r="AX444" i="38"/>
  <c r="AX445" i="38"/>
  <c r="AX446" i="38"/>
  <c r="AX447" i="38"/>
  <c r="AX448" i="38"/>
  <c r="AX449" i="38"/>
  <c r="AX450" i="38"/>
  <c r="AX451" i="38"/>
  <c r="AX452" i="38"/>
  <c r="AX453" i="38"/>
  <c r="AX454" i="38"/>
  <c r="AX455" i="38"/>
  <c r="AX456" i="38"/>
  <c r="AX457" i="38"/>
  <c r="AX458" i="38"/>
  <c r="AX459" i="38"/>
  <c r="AX460" i="38"/>
  <c r="AX461" i="38"/>
  <c r="AX462" i="38"/>
  <c r="AX463" i="38"/>
  <c r="AX464" i="38"/>
  <c r="AX465" i="38"/>
  <c r="AX466" i="38"/>
  <c r="AX467" i="38"/>
  <c r="AX468" i="38"/>
  <c r="AX469" i="38"/>
  <c r="AX470" i="38"/>
  <c r="AX471" i="38"/>
  <c r="AX472" i="38"/>
  <c r="AX473" i="38"/>
  <c r="AX474" i="38"/>
  <c r="AX475" i="38"/>
  <c r="AX476" i="38"/>
  <c r="AX477" i="38"/>
  <c r="AX478" i="38"/>
  <c r="AX479" i="38"/>
  <c r="AX480" i="38"/>
  <c r="AX481" i="38"/>
  <c r="AX482" i="38"/>
  <c r="AX483" i="38"/>
  <c r="AX484" i="38"/>
  <c r="AX485" i="38"/>
  <c r="AX486" i="38"/>
  <c r="AX487" i="38"/>
  <c r="AX488" i="38"/>
  <c r="AX489" i="38"/>
  <c r="AX490" i="38"/>
  <c r="AX491" i="38"/>
  <c r="AX492" i="38"/>
  <c r="AX493" i="38"/>
  <c r="AX494" i="38"/>
  <c r="AX495" i="38"/>
  <c r="AX496" i="38"/>
  <c r="AX497" i="38"/>
  <c r="AX498" i="38"/>
  <c r="AX499" i="38"/>
  <c r="AX500" i="38"/>
  <c r="AX501" i="38"/>
  <c r="AX502" i="38"/>
  <c r="AX503" i="38"/>
  <c r="AX504" i="38"/>
  <c r="AX505" i="38"/>
  <c r="AX506" i="38"/>
  <c r="AX507" i="38"/>
  <c r="AX508" i="38"/>
  <c r="AX509" i="38"/>
  <c r="AX510" i="38"/>
  <c r="AX511" i="38"/>
  <c r="AX512" i="38"/>
  <c r="AX513" i="38"/>
  <c r="AX514" i="38"/>
  <c r="AX515" i="38"/>
  <c r="AX516" i="38"/>
  <c r="AX517" i="38"/>
  <c r="AX518" i="38"/>
  <c r="AX519" i="38"/>
  <c r="AX520" i="38"/>
  <c r="AX521" i="38"/>
  <c r="AX522" i="38"/>
  <c r="AX523" i="38"/>
  <c r="AX524" i="38"/>
  <c r="AX525" i="38"/>
  <c r="AX526" i="38"/>
  <c r="AX527" i="38"/>
  <c r="AX528" i="38"/>
  <c r="AX529" i="38"/>
  <c r="AX530" i="38"/>
  <c r="AX531" i="38"/>
  <c r="AX532" i="38"/>
  <c r="AX533" i="38"/>
  <c r="AX534" i="38"/>
  <c r="AX535" i="38"/>
  <c r="AX536" i="38"/>
  <c r="AX537" i="38"/>
  <c r="AX538" i="38"/>
  <c r="AX539" i="38"/>
  <c r="AX540" i="38"/>
  <c r="AX541" i="38"/>
  <c r="AX542" i="38"/>
  <c r="AX543" i="38"/>
  <c r="AX544" i="38"/>
  <c r="AX545" i="38"/>
  <c r="AX546" i="38"/>
  <c r="AX547" i="38"/>
  <c r="AX548" i="38"/>
  <c r="AX549" i="38"/>
  <c r="AX550" i="38"/>
  <c r="AX551" i="38"/>
  <c r="AX552" i="38"/>
  <c r="AX553" i="38"/>
  <c r="AX554" i="38"/>
  <c r="AX555" i="38"/>
  <c r="AX556" i="38"/>
  <c r="AX557" i="38"/>
  <c r="AX558" i="38"/>
  <c r="AX559" i="38"/>
  <c r="AX560" i="38"/>
  <c r="AX561" i="38"/>
  <c r="AX562" i="38"/>
  <c r="AX563" i="38"/>
  <c r="AX564" i="38"/>
  <c r="AX565" i="38"/>
  <c r="AX566" i="38"/>
  <c r="AX567" i="38"/>
  <c r="AX568" i="38"/>
  <c r="AX569" i="38"/>
  <c r="AX570" i="38"/>
  <c r="AX571" i="38"/>
  <c r="AX572" i="38"/>
  <c r="AX573" i="38"/>
  <c r="AX574" i="38"/>
  <c r="AX575" i="38"/>
  <c r="AX576" i="38"/>
  <c r="AX577" i="38"/>
  <c r="AX578" i="38"/>
  <c r="AX579" i="38"/>
  <c r="AX580" i="38"/>
  <c r="AX581" i="38"/>
  <c r="AX582" i="38"/>
  <c r="AX583" i="38"/>
  <c r="AX584" i="38"/>
  <c r="AX585" i="38"/>
  <c r="AX586" i="38"/>
  <c r="AX587" i="38"/>
  <c r="AX588" i="38"/>
  <c r="AX589" i="38"/>
  <c r="AX590" i="38"/>
  <c r="AX591" i="38"/>
  <c r="AX592" i="38"/>
  <c r="AX593" i="38"/>
  <c r="AX594" i="38"/>
  <c r="AX595" i="38"/>
  <c r="AX596" i="38"/>
  <c r="AX597" i="38"/>
  <c r="AX598" i="38"/>
  <c r="AX599" i="38"/>
  <c r="AX600" i="38"/>
  <c r="AX601" i="38"/>
  <c r="AX602" i="38"/>
  <c r="AX603" i="38"/>
  <c r="AX604" i="38"/>
  <c r="AX605" i="38"/>
  <c r="AX606" i="38"/>
  <c r="AX607" i="38"/>
  <c r="AX608" i="38"/>
  <c r="AX609" i="38"/>
  <c r="AX610" i="38"/>
  <c r="AX611" i="38"/>
  <c r="AX612" i="38"/>
  <c r="AX613" i="38"/>
  <c r="AX614" i="38"/>
  <c r="AX615" i="38"/>
  <c r="AX616" i="38"/>
  <c r="AX617" i="38"/>
  <c r="AX618" i="38"/>
  <c r="AX619" i="38"/>
  <c r="AX620" i="38"/>
  <c r="AX621" i="38"/>
  <c r="AX622" i="38"/>
  <c r="AX623" i="38"/>
  <c r="AX624" i="38"/>
  <c r="AX625" i="38"/>
  <c r="AX626" i="38"/>
  <c r="AX627" i="38"/>
  <c r="AX628" i="38"/>
  <c r="AX629" i="38"/>
  <c r="AX630" i="38"/>
  <c r="AX631" i="38"/>
  <c r="AX632" i="38"/>
  <c r="AX633" i="38"/>
  <c r="AX634" i="38"/>
  <c r="AX635" i="38"/>
  <c r="AX636" i="38"/>
  <c r="AX637" i="38"/>
  <c r="AX638" i="38"/>
  <c r="AX639" i="38"/>
  <c r="AX640" i="38"/>
  <c r="AX641" i="38"/>
  <c r="AX642" i="38"/>
  <c r="AX643" i="38"/>
  <c r="AX644" i="38"/>
  <c r="AX645" i="38"/>
  <c r="AX646" i="38"/>
  <c r="AX647" i="38"/>
  <c r="AX648" i="38"/>
  <c r="AX649" i="38"/>
  <c r="AX650" i="38"/>
  <c r="AX651" i="38"/>
  <c r="AX652" i="38"/>
  <c r="AX653" i="38"/>
  <c r="AX654" i="38"/>
  <c r="AX655" i="38"/>
  <c r="AX656" i="38"/>
  <c r="AX657" i="38"/>
  <c r="AX658" i="38"/>
  <c r="AX659" i="38"/>
  <c r="AX660" i="38"/>
  <c r="AX661" i="38"/>
  <c r="AX662" i="38"/>
  <c r="AX663" i="38"/>
  <c r="AX664" i="38"/>
  <c r="AX665" i="38"/>
  <c r="AX666" i="38"/>
  <c r="AX667" i="38"/>
  <c r="AX668" i="38"/>
  <c r="AX669" i="38"/>
  <c r="AX670" i="38"/>
  <c r="AX671" i="38"/>
  <c r="AX672" i="38"/>
  <c r="AX673" i="38"/>
  <c r="AX674" i="38"/>
  <c r="AX675" i="38"/>
  <c r="AX676" i="38"/>
  <c r="AX677" i="38"/>
  <c r="AX678" i="38"/>
  <c r="AX679" i="38"/>
  <c r="AX680" i="38"/>
  <c r="AX681" i="38"/>
  <c r="AX682" i="38"/>
  <c r="AX683" i="38"/>
  <c r="AX684" i="38"/>
  <c r="AX685" i="38"/>
  <c r="AX686" i="38"/>
  <c r="AX687" i="38"/>
  <c r="AX688" i="38"/>
  <c r="AX689" i="38"/>
  <c r="AX690" i="38"/>
  <c r="AX691" i="38"/>
  <c r="AX692" i="38"/>
  <c r="AX693" i="38"/>
  <c r="AX694" i="38"/>
  <c r="AX695" i="38"/>
  <c r="AX696" i="38"/>
  <c r="AX697" i="38"/>
  <c r="AX698" i="38"/>
  <c r="AX699" i="38"/>
  <c r="AX700" i="38"/>
  <c r="AX701" i="38"/>
  <c r="AX702" i="38"/>
  <c r="AX703" i="38"/>
  <c r="AX704" i="38"/>
  <c r="AX705" i="38"/>
  <c r="AX706" i="38"/>
  <c r="AX707" i="38"/>
  <c r="AX708" i="38"/>
  <c r="AX709" i="38"/>
  <c r="AX710" i="38"/>
  <c r="AX711" i="38"/>
  <c r="AX712" i="38"/>
  <c r="AX713" i="38"/>
  <c r="AX714" i="38"/>
  <c r="AX715" i="38"/>
  <c r="AX716" i="38"/>
  <c r="AX717" i="38"/>
  <c r="AX718" i="38"/>
  <c r="AX719" i="38"/>
  <c r="AX720" i="38"/>
  <c r="AX721" i="38"/>
  <c r="AX722" i="38"/>
  <c r="AX723" i="38"/>
  <c r="AX724" i="38"/>
  <c r="AX725" i="38"/>
  <c r="AX726" i="38"/>
  <c r="AX727" i="38"/>
  <c r="AX728" i="38"/>
  <c r="AX729" i="38"/>
  <c r="AX730" i="38"/>
  <c r="AX731" i="38"/>
  <c r="AX732" i="38"/>
  <c r="AX733" i="38"/>
  <c r="AX734" i="38"/>
  <c r="AX735" i="38"/>
  <c r="AX736" i="38"/>
  <c r="AX737" i="38"/>
  <c r="AX738" i="38"/>
  <c r="AX739" i="38"/>
  <c r="AX740" i="38"/>
  <c r="AX741" i="38"/>
  <c r="AX742" i="38"/>
  <c r="AX743" i="38"/>
  <c r="AX744" i="38"/>
  <c r="AX745" i="38"/>
  <c r="AX746" i="38"/>
  <c r="AX747" i="38"/>
  <c r="AX748" i="38"/>
  <c r="AX749" i="38"/>
  <c r="AX750" i="38"/>
  <c r="AX751" i="38"/>
  <c r="AX752" i="38"/>
  <c r="AX753" i="38"/>
  <c r="AX754" i="38"/>
  <c r="AX755" i="38"/>
  <c r="AX756" i="38"/>
  <c r="AX757" i="38"/>
  <c r="AX758" i="38"/>
  <c r="AX759" i="38"/>
  <c r="AX760" i="38"/>
  <c r="AX761" i="38"/>
  <c r="AX762" i="38"/>
  <c r="AX763" i="38"/>
  <c r="AX764" i="38"/>
  <c r="AX765" i="38"/>
  <c r="AX766" i="38"/>
  <c r="AX767" i="38"/>
  <c r="AX768" i="38"/>
  <c r="AX769" i="38"/>
  <c r="AX770" i="38"/>
  <c r="AX771" i="38"/>
  <c r="AX772" i="38"/>
  <c r="AX773" i="38"/>
  <c r="AX774" i="38"/>
  <c r="AX775" i="38"/>
  <c r="AX776" i="38"/>
  <c r="AX777" i="38"/>
  <c r="AX778" i="38"/>
  <c r="AX779" i="38"/>
  <c r="AX780" i="38"/>
  <c r="AX781" i="38"/>
  <c r="AX782" i="38"/>
  <c r="AX783" i="38"/>
  <c r="AX784" i="38"/>
  <c r="AX785" i="38"/>
  <c r="AX786" i="38"/>
  <c r="AX787" i="38"/>
  <c r="AX788" i="38"/>
  <c r="AX789" i="38"/>
  <c r="AX790" i="38"/>
  <c r="AX791" i="38"/>
  <c r="AX792" i="38"/>
  <c r="AX793" i="38"/>
  <c r="AX794" i="38"/>
  <c r="AX795" i="38"/>
  <c r="AX796" i="38"/>
  <c r="AX797" i="38"/>
  <c r="AX798" i="38"/>
  <c r="AX799" i="38"/>
  <c r="AX800" i="38"/>
  <c r="AX801" i="38"/>
  <c r="AX802" i="38"/>
  <c r="AX803" i="38"/>
  <c r="AX804" i="38"/>
  <c r="AX805" i="38"/>
  <c r="AX806" i="38"/>
  <c r="AX807" i="38"/>
  <c r="AX808" i="38"/>
  <c r="AX809" i="38"/>
  <c r="AX810" i="38"/>
  <c r="AX811" i="38"/>
  <c r="AX812" i="38"/>
  <c r="AX813" i="38"/>
  <c r="AX814" i="38"/>
  <c r="AX815" i="38"/>
  <c r="AX816" i="38"/>
  <c r="AX817" i="38"/>
  <c r="AX818" i="38"/>
  <c r="AX819" i="38"/>
  <c r="AX820" i="38"/>
  <c r="AX821" i="38"/>
  <c r="AX822" i="38"/>
  <c r="AX823" i="38"/>
  <c r="AX824" i="38"/>
  <c r="AX825" i="38"/>
  <c r="AX826" i="38"/>
  <c r="AX827" i="38"/>
  <c r="AX828" i="38"/>
  <c r="AX829" i="38"/>
  <c r="AX830" i="38"/>
  <c r="AX831" i="38"/>
  <c r="AX832" i="38"/>
  <c r="AX833" i="38"/>
  <c r="AX834" i="38"/>
  <c r="AX835" i="38"/>
  <c r="AX836" i="38"/>
  <c r="AX837" i="38"/>
  <c r="AX838" i="38"/>
  <c r="AX839" i="38"/>
  <c r="AX840" i="38"/>
  <c r="AX841" i="38"/>
  <c r="AX842" i="38"/>
  <c r="AX843" i="38"/>
  <c r="AX844" i="38"/>
  <c r="AX845" i="38"/>
  <c r="AX846" i="38"/>
  <c r="AX847" i="38"/>
  <c r="AX848" i="38"/>
  <c r="AX849" i="38"/>
  <c r="AX850" i="38"/>
  <c r="AX851" i="38"/>
  <c r="AX852" i="38"/>
  <c r="AX853" i="38"/>
  <c r="AX854" i="38"/>
  <c r="AX855" i="38"/>
  <c r="AX856" i="38"/>
  <c r="AX857" i="38"/>
  <c r="AX858" i="38"/>
  <c r="AX859" i="38"/>
  <c r="AX860" i="38"/>
  <c r="AX861" i="38"/>
  <c r="AX862" i="38"/>
  <c r="AX863" i="38"/>
  <c r="AX864" i="38"/>
  <c r="AX865" i="38"/>
  <c r="AX866" i="38"/>
  <c r="AX867" i="38"/>
  <c r="AX868" i="38"/>
  <c r="AX869" i="38"/>
  <c r="AX870" i="38"/>
  <c r="AX871" i="38"/>
  <c r="AX872" i="38"/>
  <c r="AX873" i="38"/>
  <c r="AX874" i="38"/>
  <c r="AX875" i="38"/>
  <c r="AX876" i="38"/>
  <c r="AX877" i="38"/>
  <c r="AX878" i="38"/>
  <c r="AX879" i="38"/>
  <c r="AX880" i="38"/>
  <c r="AX881" i="38"/>
  <c r="AX882" i="38"/>
  <c r="AX883" i="38"/>
  <c r="AX884" i="38"/>
  <c r="AX885" i="38"/>
  <c r="AX886" i="38"/>
  <c r="AX887" i="38"/>
  <c r="AX888" i="38"/>
  <c r="AX889" i="38"/>
  <c r="AX890" i="38"/>
  <c r="AX891" i="38"/>
  <c r="AX892" i="38"/>
  <c r="AX893" i="38"/>
  <c r="AX894" i="38"/>
  <c r="AX895" i="38"/>
  <c r="AX896" i="38"/>
  <c r="AX897" i="38"/>
  <c r="AX898" i="38"/>
  <c r="AX899" i="38"/>
  <c r="AX900" i="38"/>
  <c r="AX901" i="38"/>
  <c r="AX902" i="38"/>
  <c r="AX903" i="38"/>
  <c r="AX904" i="38"/>
  <c r="AX905" i="38"/>
  <c r="AX906" i="38"/>
  <c r="AX907" i="38"/>
  <c r="AX908" i="38"/>
  <c r="AX909" i="38"/>
  <c r="AX910" i="38"/>
  <c r="AX911" i="38"/>
  <c r="AX912" i="38"/>
  <c r="AX913" i="38"/>
  <c r="AX914" i="38"/>
  <c r="AX915" i="38"/>
  <c r="AX916" i="38"/>
  <c r="AX917" i="38"/>
  <c r="AX918" i="38"/>
  <c r="AX919" i="38"/>
  <c r="AX920" i="38"/>
  <c r="AX921" i="38"/>
  <c r="AX922" i="38"/>
  <c r="AX923" i="38"/>
  <c r="AX924" i="38"/>
  <c r="AX925" i="38"/>
  <c r="AX926" i="38"/>
  <c r="AX927" i="38"/>
  <c r="AX928" i="38"/>
  <c r="AX929" i="38"/>
  <c r="AX930" i="38"/>
  <c r="AX931" i="38"/>
  <c r="AX932" i="38"/>
  <c r="AX933" i="38"/>
  <c r="AX934" i="38"/>
  <c r="AX935" i="38"/>
  <c r="AX936" i="38"/>
  <c r="AX937" i="38"/>
  <c r="AX938" i="38"/>
  <c r="AX939" i="38"/>
  <c r="AX940" i="38"/>
  <c r="AX941" i="38"/>
  <c r="AX942" i="38"/>
  <c r="AX943" i="38"/>
  <c r="AX944" i="38"/>
  <c r="AX945" i="38"/>
  <c r="AX946" i="38"/>
  <c r="AX947" i="38"/>
  <c r="AX948" i="38"/>
  <c r="AX949" i="38"/>
  <c r="AX950" i="38"/>
  <c r="AX951" i="38"/>
  <c r="AX952" i="38"/>
  <c r="AX953" i="38"/>
  <c r="AX954" i="38"/>
  <c r="AX955" i="38"/>
  <c r="AX956" i="38"/>
  <c r="AX957" i="38"/>
  <c r="AX958" i="38"/>
  <c r="AX959" i="38"/>
  <c r="AX960" i="38"/>
  <c r="AX961" i="38"/>
  <c r="AX962" i="38"/>
  <c r="AX963" i="38"/>
  <c r="AX964" i="38"/>
  <c r="AX965" i="38"/>
  <c r="AX966" i="38"/>
  <c r="AX967" i="38"/>
  <c r="AX968" i="38"/>
  <c r="AX969" i="38"/>
  <c r="AX970" i="38"/>
  <c r="AX971" i="38"/>
  <c r="AX972" i="38"/>
  <c r="AX973" i="38"/>
  <c r="AX974" i="38"/>
  <c r="AX975" i="38"/>
  <c r="AX976" i="38"/>
  <c r="AX977" i="38"/>
  <c r="AX978" i="38"/>
  <c r="AX979" i="38"/>
  <c r="AX980" i="38"/>
  <c r="AX981" i="38"/>
  <c r="AX982" i="38"/>
  <c r="AX983" i="38"/>
  <c r="AX984" i="38"/>
  <c r="AX985" i="38"/>
  <c r="AX986" i="38"/>
  <c r="AX987" i="38"/>
  <c r="AX988" i="38"/>
  <c r="AX989" i="38"/>
  <c r="AX990" i="38"/>
  <c r="AX991" i="38"/>
  <c r="AX992" i="38"/>
  <c r="AX993" i="38"/>
  <c r="AX994" i="38"/>
  <c r="AX995" i="38"/>
  <c r="AX996" i="38"/>
  <c r="AX997" i="38"/>
  <c r="AX998" i="38"/>
  <c r="AX999" i="38"/>
  <c r="AX1000" i="38"/>
  <c r="AX1001" i="38"/>
  <c r="AX1002" i="38"/>
  <c r="AX1003" i="38"/>
  <c r="AX1004" i="38"/>
  <c r="AX1005" i="38"/>
  <c r="AX1006" i="38"/>
  <c r="AX1007" i="38"/>
  <c r="AX1008" i="38"/>
  <c r="AX1009" i="38"/>
  <c r="AX1010" i="38"/>
  <c r="AX1011" i="38"/>
  <c r="AX1012" i="38"/>
  <c r="AX1013" i="38"/>
  <c r="AX1014" i="38"/>
  <c r="AX1015" i="38"/>
  <c r="AX1016" i="38"/>
  <c r="AX1017" i="38"/>
  <c r="AX1018" i="38"/>
  <c r="AX1019" i="38"/>
  <c r="AX1020" i="38"/>
  <c r="AX1021" i="38"/>
  <c r="AX1022" i="38"/>
  <c r="AX1023" i="38"/>
  <c r="AX1024" i="38"/>
  <c r="AX1025" i="38"/>
  <c r="AX1026" i="38"/>
  <c r="AX1027" i="38"/>
  <c r="AX1028" i="38"/>
  <c r="AX1029" i="38"/>
  <c r="AX1030" i="38"/>
  <c r="AX1031" i="38"/>
  <c r="AX1032" i="38"/>
  <c r="AX1033" i="38"/>
  <c r="AX1034" i="38"/>
  <c r="AX1035" i="38"/>
  <c r="AX1036" i="38"/>
  <c r="AX1037" i="38"/>
  <c r="AX1038" i="38"/>
  <c r="AX1039" i="38"/>
  <c r="AX1040" i="38"/>
  <c r="AX1041" i="38"/>
  <c r="AX1042" i="38"/>
  <c r="AX1043" i="38"/>
  <c r="AX1044" i="38"/>
  <c r="AX1045" i="38"/>
  <c r="AX1046" i="38"/>
  <c r="AX1047" i="38"/>
  <c r="AX1048" i="38"/>
  <c r="AX1049" i="38"/>
  <c r="AX1050" i="38"/>
  <c r="AX1051" i="38"/>
  <c r="AX1052" i="38"/>
  <c r="AX1053" i="38"/>
  <c r="AX1054" i="38"/>
  <c r="AX1055" i="38"/>
  <c r="AX1056" i="38"/>
  <c r="AX1057" i="38"/>
  <c r="AX1058" i="38"/>
  <c r="AX1059" i="38"/>
  <c r="AX1060" i="38"/>
  <c r="AX1061" i="38"/>
  <c r="AX1062" i="38"/>
  <c r="AX1063" i="38"/>
  <c r="AX1064" i="38"/>
  <c r="AX1065" i="38"/>
  <c r="AX1066" i="38"/>
  <c r="AX1067" i="38"/>
  <c r="AX1068" i="38"/>
  <c r="AX1069" i="38"/>
  <c r="AX1070" i="38"/>
  <c r="AX1071" i="38"/>
  <c r="AX1072" i="38"/>
  <c r="AX1073" i="38"/>
  <c r="AX1074" i="38"/>
  <c r="AX1075" i="38"/>
  <c r="AX1076" i="38"/>
  <c r="AX1077" i="38"/>
  <c r="AX1078" i="38"/>
  <c r="AX1079" i="38"/>
  <c r="AX1080" i="38"/>
  <c r="AX1081" i="38"/>
  <c r="AX1082" i="38"/>
  <c r="AX1083" i="38"/>
  <c r="AX1084" i="38"/>
  <c r="AX1085" i="38"/>
  <c r="AX1086" i="38"/>
  <c r="AX1087" i="38"/>
  <c r="AX1088" i="38"/>
  <c r="AX1089" i="38"/>
  <c r="AX1090" i="38"/>
  <c r="AX1091" i="38"/>
  <c r="AX1092" i="38"/>
  <c r="AX1093" i="38"/>
  <c r="AX1094" i="38"/>
  <c r="AX1095" i="38"/>
  <c r="AX1096" i="38"/>
  <c r="AX1097" i="38"/>
  <c r="AX1098" i="38"/>
  <c r="AX1099" i="38"/>
  <c r="AX1100" i="38"/>
  <c r="AX1101" i="38"/>
  <c r="AX1102" i="38"/>
  <c r="AX1103" i="38"/>
  <c r="AX1104" i="38"/>
  <c r="AX1105" i="38"/>
  <c r="AX1106" i="38"/>
  <c r="AX1107" i="38"/>
  <c r="AX1108" i="38"/>
  <c r="AX1109" i="38"/>
  <c r="AX1110" i="38"/>
  <c r="AX1111" i="38"/>
  <c r="AX1112" i="38"/>
  <c r="AX1113" i="38"/>
  <c r="AX1114" i="38"/>
  <c r="AX1115" i="38"/>
  <c r="AX1116" i="38"/>
  <c r="AX1117" i="38"/>
  <c r="AX1118" i="38"/>
  <c r="AX1119" i="38"/>
  <c r="AX1120" i="38"/>
  <c r="AX1121" i="38"/>
  <c r="AX1122" i="38"/>
  <c r="AX1123" i="38"/>
  <c r="AX1124" i="38"/>
  <c r="AX1125" i="38"/>
  <c r="AX1126" i="38"/>
  <c r="AX1127" i="38"/>
  <c r="AX1128" i="38"/>
  <c r="AX1129" i="38"/>
  <c r="AX1130" i="38"/>
  <c r="AX1131" i="38"/>
  <c r="AX1132" i="38"/>
  <c r="AX1133" i="38"/>
  <c r="AX1134" i="38"/>
  <c r="AX1135" i="38"/>
  <c r="AX1136" i="38"/>
  <c r="AX1137" i="38"/>
  <c r="AX1138" i="38"/>
  <c r="AX1139" i="38"/>
  <c r="AX1140" i="38"/>
  <c r="AX1141" i="38"/>
  <c r="AX1142" i="38"/>
  <c r="AX1143" i="38"/>
  <c r="AX1144" i="38"/>
  <c r="AX1145" i="38"/>
  <c r="AX1146" i="38"/>
  <c r="AX1147" i="38"/>
  <c r="AX1148" i="38"/>
  <c r="AX1149" i="38"/>
  <c r="AX1150" i="38"/>
  <c r="AX1151" i="38"/>
  <c r="AX1152" i="38"/>
  <c r="AX1153" i="38"/>
  <c r="AX1154" i="38"/>
  <c r="AX1155" i="38"/>
  <c r="AX1156" i="38"/>
  <c r="AX1157" i="38"/>
  <c r="AX1158" i="38"/>
  <c r="AX1159" i="38"/>
  <c r="AX1160" i="38"/>
  <c r="AX1161" i="38"/>
  <c r="AX1162" i="38"/>
  <c r="AX1163" i="38"/>
  <c r="AX1164" i="38"/>
  <c r="AX1165" i="38"/>
  <c r="AX1166" i="38"/>
  <c r="AX1167" i="38"/>
  <c r="AX1168" i="38"/>
  <c r="AX1169" i="38"/>
  <c r="AX1170" i="38"/>
  <c r="AX1171" i="38"/>
  <c r="AX1172" i="38"/>
  <c r="AX1173" i="38"/>
  <c r="AX1174" i="38"/>
  <c r="AX1175" i="38"/>
  <c r="AX1176" i="38"/>
  <c r="AX1177" i="38"/>
  <c r="AX1178" i="38"/>
  <c r="AX1179" i="38"/>
  <c r="AX1180" i="38"/>
  <c r="AX1181" i="38"/>
  <c r="AX1182" i="38"/>
  <c r="AX1183" i="38"/>
  <c r="AX1184" i="38"/>
  <c r="AX1185" i="38"/>
  <c r="AX1186" i="38"/>
  <c r="AX1187" i="38"/>
  <c r="AX1188" i="38"/>
  <c r="AX1189" i="38"/>
  <c r="AX1190" i="38"/>
  <c r="AX1191" i="38"/>
  <c r="AX1192" i="38"/>
  <c r="AX1193" i="38"/>
  <c r="AX1194" i="38"/>
  <c r="AX1195" i="38"/>
  <c r="AX1196" i="38"/>
  <c r="AX1197" i="38"/>
  <c r="AX1198" i="38"/>
  <c r="AX1199" i="38"/>
  <c r="AX1200" i="38"/>
  <c r="AX1201" i="38"/>
  <c r="AX1202" i="38"/>
  <c r="AX1203" i="38"/>
  <c r="AX1204" i="38"/>
  <c r="AX1205" i="38"/>
  <c r="AX1206" i="38"/>
  <c r="AX1207" i="38"/>
  <c r="AX1208" i="38"/>
  <c r="AX1209" i="38"/>
  <c r="AX1210" i="38"/>
  <c r="AX1211" i="38"/>
  <c r="AX1212" i="38"/>
  <c r="AX1213" i="38"/>
  <c r="AX1214" i="38"/>
  <c r="AX1215" i="38"/>
  <c r="AX1216" i="38"/>
  <c r="AX1217" i="38"/>
  <c r="AX1218" i="38"/>
  <c r="AX1219" i="38"/>
  <c r="AX1220" i="38"/>
  <c r="AX1221" i="38"/>
  <c r="AX1222" i="38"/>
  <c r="AX1223" i="38"/>
  <c r="AX1224" i="38"/>
  <c r="AX1225" i="38"/>
  <c r="AX1226" i="38"/>
  <c r="AX1227" i="38"/>
  <c r="AX1228" i="38"/>
  <c r="AX1229" i="38"/>
  <c r="AX1230" i="38"/>
  <c r="AX1231" i="38"/>
  <c r="AX1232" i="38"/>
  <c r="AX1233" i="38"/>
  <c r="AX1234" i="38"/>
  <c r="AX1235" i="38"/>
  <c r="AX1236" i="38"/>
  <c r="AX1237" i="38"/>
  <c r="AX1238" i="38"/>
  <c r="AX1239" i="38"/>
  <c r="AX1240" i="38"/>
  <c r="AX1241" i="38"/>
  <c r="AX1242" i="38"/>
  <c r="AX1243" i="38"/>
  <c r="AX1244" i="38"/>
  <c r="AX1245" i="38"/>
  <c r="AX1246" i="38"/>
  <c r="AX1247" i="38"/>
  <c r="AX1248" i="38"/>
  <c r="AX1249" i="38"/>
  <c r="AX1250" i="38"/>
  <c r="AX1251" i="38"/>
  <c r="AX1252" i="38"/>
  <c r="AX1253" i="38"/>
  <c r="AX1254" i="38"/>
  <c r="AX1255" i="38"/>
  <c r="AX1256" i="38"/>
  <c r="AX1257" i="38"/>
  <c r="AX1258" i="38"/>
  <c r="AX1259" i="38"/>
  <c r="AX1260" i="38"/>
  <c r="AX1261" i="38"/>
  <c r="AX1262" i="38"/>
  <c r="AX1263" i="38"/>
  <c r="AX1264" i="38"/>
  <c r="AX1265" i="38"/>
  <c r="AX1266" i="38"/>
  <c r="AX1267" i="38"/>
  <c r="AX1268" i="38"/>
  <c r="AX1269" i="38"/>
  <c r="AX1270" i="38"/>
  <c r="AX1271" i="38"/>
  <c r="AX1272" i="38"/>
  <c r="AX1273" i="38"/>
  <c r="AX1274" i="38"/>
  <c r="AX1275" i="38"/>
  <c r="AX1276" i="38"/>
  <c r="AX1277" i="38"/>
  <c r="AX1278" i="38"/>
  <c r="AX1279" i="38"/>
  <c r="AX1280" i="38"/>
  <c r="AX1281" i="38"/>
  <c r="AX1282" i="38"/>
  <c r="AX1283" i="38"/>
  <c r="AX1284" i="38"/>
  <c r="AX1285" i="38"/>
  <c r="AX1286" i="38"/>
  <c r="AX1287" i="38"/>
  <c r="AX1288" i="38"/>
  <c r="AX1289" i="38"/>
  <c r="AX1290" i="38"/>
  <c r="AX1291" i="38"/>
  <c r="AX1292" i="38"/>
  <c r="AX1293" i="38"/>
  <c r="AX1294" i="38"/>
  <c r="AX1295" i="38"/>
  <c r="AX1296" i="38"/>
  <c r="AX1297" i="38"/>
  <c r="AX1298" i="38"/>
  <c r="AX1299" i="38"/>
  <c r="AX1300" i="38"/>
  <c r="AX1301" i="38"/>
  <c r="AX1302" i="38"/>
  <c r="AX1303" i="38"/>
  <c r="AX1304" i="38"/>
  <c r="AX1305" i="38"/>
  <c r="AX1306" i="38"/>
  <c r="AX1307" i="38"/>
  <c r="AX1308" i="38"/>
  <c r="AX1309" i="38"/>
  <c r="AX1310" i="38"/>
  <c r="AX1311" i="38"/>
  <c r="AX1312" i="38"/>
  <c r="AX1313" i="38"/>
  <c r="AX1314" i="38"/>
  <c r="AX1315" i="38"/>
  <c r="AX1316" i="38"/>
  <c r="AX1317" i="38"/>
  <c r="AX1318" i="38"/>
  <c r="AX1319" i="38"/>
  <c r="AX1320" i="38"/>
  <c r="AX1321" i="38"/>
  <c r="AX1322" i="38"/>
  <c r="AX1323" i="38"/>
  <c r="AX1324" i="38"/>
  <c r="AX1325" i="38"/>
  <c r="AX1326" i="38"/>
  <c r="AX1327" i="38"/>
  <c r="AX1328" i="38"/>
  <c r="AX1329" i="38"/>
  <c r="AX1330" i="38"/>
  <c r="AX1331" i="38"/>
  <c r="AX1332" i="38"/>
  <c r="AX1333" i="38"/>
  <c r="AX1334" i="38"/>
  <c r="AX1335" i="38"/>
  <c r="AX1336" i="38"/>
  <c r="AX1337" i="38"/>
  <c r="AX1338" i="38"/>
  <c r="AX1339" i="38"/>
  <c r="AX1340" i="38"/>
  <c r="AX1341" i="38"/>
  <c r="AX1342" i="38"/>
  <c r="AX1343" i="38"/>
  <c r="AX1344" i="38"/>
  <c r="AX1345" i="38"/>
  <c r="AX1346" i="38"/>
  <c r="AX1347" i="38"/>
  <c r="AX1348" i="38"/>
  <c r="AX1349" i="38"/>
  <c r="AX1350" i="38"/>
  <c r="AX1351" i="38"/>
  <c r="AX1352" i="38"/>
  <c r="AX1353" i="38"/>
  <c r="AX1354" i="38"/>
  <c r="AX1355" i="38"/>
  <c r="AX1356" i="38"/>
  <c r="AX1357" i="38"/>
  <c r="AX1358" i="38"/>
  <c r="AX1359" i="38"/>
  <c r="AX1360" i="38"/>
  <c r="AX1361" i="38"/>
  <c r="AX1362" i="38"/>
  <c r="AX1363" i="38"/>
  <c r="AX1364" i="38"/>
  <c r="AX1365" i="38"/>
  <c r="AX1366" i="38"/>
  <c r="AX1367" i="38"/>
  <c r="AX1368" i="38"/>
  <c r="AX1369" i="38"/>
  <c r="AX1370" i="38"/>
  <c r="AX1371" i="38"/>
  <c r="AX1372" i="38"/>
  <c r="AX1373" i="38"/>
  <c r="AX1374" i="38"/>
  <c r="AX1375" i="38"/>
  <c r="AX1376" i="38"/>
  <c r="AX1377" i="38"/>
  <c r="AX1378" i="38"/>
  <c r="AX1379" i="38"/>
  <c r="AX1380" i="38"/>
  <c r="AX1381" i="38"/>
  <c r="AX1382" i="38"/>
  <c r="AX1383" i="38"/>
  <c r="AX1384" i="38"/>
  <c r="AX1385" i="38"/>
  <c r="AX1386" i="38"/>
  <c r="AX1387" i="38"/>
  <c r="AX1388" i="38"/>
  <c r="AX1389" i="38"/>
  <c r="AX1390" i="38"/>
  <c r="AX1391" i="38"/>
  <c r="AX1392" i="38"/>
  <c r="AX1393" i="38"/>
  <c r="AX1394" i="38"/>
  <c r="AX1395" i="38"/>
  <c r="AX1396" i="38"/>
  <c r="AX1397" i="38"/>
  <c r="AX1398" i="38"/>
  <c r="AX1399" i="38"/>
  <c r="AX1400" i="38"/>
  <c r="AX1401" i="38"/>
  <c r="AX1402" i="38"/>
  <c r="AX1403" i="38"/>
  <c r="AX1404" i="38"/>
  <c r="AX1405" i="38"/>
  <c r="AX1406" i="38"/>
  <c r="AX1407" i="38"/>
  <c r="AX1408" i="38"/>
  <c r="AX1409" i="38"/>
  <c r="AX1410" i="38"/>
  <c r="AX1411" i="38"/>
  <c r="AX1412" i="38"/>
  <c r="AX1413" i="38"/>
  <c r="AX1414" i="38"/>
  <c r="AX1415" i="38"/>
  <c r="AX1416" i="38"/>
  <c r="AX1417" i="38"/>
  <c r="AX1418" i="38"/>
  <c r="AX1419" i="38"/>
  <c r="AX1420" i="38"/>
  <c r="AX1421" i="38"/>
  <c r="AX1422" i="38"/>
  <c r="AX1423" i="38"/>
  <c r="AX1424" i="38"/>
  <c r="AX1425" i="38"/>
  <c r="AX1426" i="38"/>
  <c r="AX1427" i="38"/>
  <c r="AX1428" i="38"/>
  <c r="AX1429" i="38"/>
  <c r="AX1430" i="38"/>
  <c r="AX1431" i="38"/>
  <c r="AX1432" i="38"/>
  <c r="AX1433" i="38"/>
  <c r="AX1434" i="38"/>
  <c r="AX1435" i="38"/>
  <c r="AX1436" i="38"/>
  <c r="AX1437" i="38"/>
  <c r="AX1438" i="38"/>
  <c r="AX1439" i="38"/>
  <c r="AX1440" i="38"/>
  <c r="AX1441" i="38"/>
  <c r="AX1442" i="38"/>
  <c r="AX1443" i="38"/>
  <c r="AX1444" i="38"/>
  <c r="AX1445" i="38"/>
  <c r="AX1446" i="38"/>
  <c r="AX1447" i="38"/>
  <c r="AX1448" i="38"/>
  <c r="AX1449" i="38"/>
  <c r="AX1450" i="38"/>
  <c r="AX1451" i="38"/>
  <c r="AX1452" i="38"/>
  <c r="AX1453" i="38"/>
  <c r="AX1454" i="38"/>
  <c r="AX1455" i="38"/>
  <c r="AX1456" i="38"/>
  <c r="AX1457" i="38"/>
  <c r="AX1458" i="38"/>
  <c r="AX1459" i="38"/>
  <c r="AX1460" i="38"/>
  <c r="AX1461" i="38"/>
  <c r="AX1462" i="38"/>
  <c r="AX1463" i="38"/>
  <c r="AX1464" i="38"/>
  <c r="AX1465" i="38"/>
  <c r="AX1466" i="38"/>
  <c r="AX1467" i="38"/>
  <c r="AX1468" i="38"/>
  <c r="AX1469" i="38"/>
  <c r="AX1470" i="38"/>
  <c r="AX1471" i="38"/>
  <c r="AX1472" i="38"/>
  <c r="AX1473" i="38"/>
  <c r="AX1474" i="38"/>
  <c r="AX1475" i="38"/>
  <c r="AX1476" i="38"/>
  <c r="AX1477" i="38"/>
  <c r="AX1478" i="38"/>
  <c r="AX1479" i="38"/>
  <c r="AX1480" i="38"/>
  <c r="AX1481" i="38"/>
  <c r="AX1482" i="38"/>
  <c r="AX1483" i="38"/>
  <c r="AX1484" i="38"/>
  <c r="AX1485" i="38"/>
  <c r="AX1486" i="38"/>
  <c r="AX1487" i="38"/>
  <c r="AX1488" i="38"/>
  <c r="AX1489" i="38"/>
  <c r="AX1490" i="38"/>
  <c r="AX1491" i="38"/>
  <c r="AX1492" i="38"/>
  <c r="AX1493" i="38"/>
  <c r="AX1494" i="38"/>
  <c r="AX1495" i="38"/>
  <c r="AX1496" i="38"/>
  <c r="AX1497" i="38"/>
  <c r="AX1498" i="38"/>
  <c r="AX1499" i="38"/>
  <c r="AX1500" i="38"/>
  <c r="AX1501" i="38"/>
  <c r="AX1502" i="38"/>
  <c r="AX1503" i="38"/>
  <c r="AX1504" i="38"/>
  <c r="AX1505" i="38"/>
  <c r="AX1506" i="38"/>
  <c r="AX1507" i="38"/>
  <c r="AX1508" i="38"/>
  <c r="AX1509" i="38"/>
  <c r="AX1510" i="38"/>
  <c r="AX1511" i="38"/>
  <c r="AX1512" i="38"/>
  <c r="AX1513" i="38"/>
  <c r="AX1514" i="38"/>
  <c r="AX1515" i="38"/>
  <c r="AX1516" i="38"/>
  <c r="AX1517" i="38"/>
  <c r="AX1518" i="38"/>
  <c r="AX1519" i="38"/>
  <c r="AX1520" i="38"/>
  <c r="AX1521" i="38"/>
  <c r="AX1522" i="38"/>
  <c r="AX1523" i="38"/>
  <c r="AX1524" i="38"/>
  <c r="AX1525" i="38"/>
  <c r="AX1526" i="38"/>
  <c r="AX1527" i="38"/>
  <c r="AX1528" i="38"/>
  <c r="AX1529" i="38"/>
  <c r="AX1530" i="38"/>
  <c r="AX1531" i="38"/>
  <c r="AX1532" i="38"/>
  <c r="AX1533" i="38"/>
  <c r="AX1534" i="38"/>
  <c r="AX1535" i="38"/>
  <c r="AX1536" i="38"/>
  <c r="AX1537" i="38"/>
  <c r="AX1538" i="38"/>
  <c r="AX1539" i="38"/>
  <c r="AX1540" i="38"/>
  <c r="AX1541" i="38"/>
  <c r="AX1542" i="38"/>
  <c r="AX1543" i="38"/>
  <c r="AX1544" i="38"/>
  <c r="AX1545" i="38"/>
  <c r="AX1546" i="38"/>
  <c r="AX1547" i="38"/>
  <c r="AX1548" i="38"/>
  <c r="AX1549" i="38"/>
  <c r="AX1550" i="38"/>
  <c r="AX1551" i="38"/>
  <c r="AX1552" i="38"/>
  <c r="AX1553" i="38"/>
  <c r="AX1554" i="38"/>
  <c r="AX1555" i="38"/>
  <c r="AX1556" i="38"/>
  <c r="AX1557" i="38"/>
  <c r="AX1558" i="38"/>
  <c r="AX1559" i="38"/>
  <c r="AX1560" i="38"/>
  <c r="AX1561" i="38"/>
  <c r="AX1562" i="38"/>
  <c r="AX1563" i="38"/>
  <c r="AX1564" i="38"/>
  <c r="AX1565" i="38"/>
  <c r="AX1566" i="38"/>
  <c r="AX1567" i="38"/>
  <c r="AX1568" i="38"/>
  <c r="AX1569" i="38"/>
  <c r="AX1570" i="38"/>
  <c r="AX1571" i="38"/>
  <c r="AX1572" i="38"/>
  <c r="AX1573" i="38"/>
  <c r="AX1574" i="38"/>
  <c r="AX1575" i="38"/>
  <c r="AX1576" i="38"/>
  <c r="AX1577" i="38"/>
  <c r="AX1578" i="38"/>
  <c r="AX1579" i="38"/>
  <c r="AX1580" i="38"/>
  <c r="AX1581" i="38"/>
  <c r="AX1582" i="38"/>
  <c r="AX1583" i="38"/>
  <c r="AX1584" i="38"/>
  <c r="AX1585" i="38"/>
  <c r="AX1586" i="38"/>
  <c r="AX1587" i="38"/>
  <c r="AX1588" i="38"/>
  <c r="AX1589" i="38"/>
  <c r="AX1590" i="38"/>
  <c r="AX1591" i="38"/>
  <c r="AX1592" i="38"/>
  <c r="AX1593" i="38"/>
  <c r="AX1594" i="38"/>
  <c r="AX1595" i="38"/>
  <c r="AX1596" i="38"/>
  <c r="AX1597" i="38"/>
  <c r="AX1598" i="38"/>
  <c r="AX1599" i="38"/>
  <c r="AX1600" i="38"/>
  <c r="AX1601" i="38"/>
  <c r="AX1602" i="38"/>
  <c r="AX1603" i="38"/>
  <c r="AX1604" i="38"/>
  <c r="AX1605" i="38"/>
  <c r="AX1606" i="38"/>
  <c r="AX1607" i="38"/>
  <c r="AX1608" i="38"/>
  <c r="AX1609" i="38"/>
  <c r="AX1610" i="38"/>
  <c r="AX1611" i="38"/>
  <c r="AX1612" i="38"/>
  <c r="AX1613" i="38"/>
  <c r="AX1614" i="38"/>
  <c r="AX1615" i="38"/>
  <c r="AX1616" i="38"/>
  <c r="AX1617" i="38"/>
  <c r="AX1618" i="38"/>
  <c r="AX1619" i="38"/>
  <c r="AX1620" i="38"/>
  <c r="AX1621" i="38"/>
  <c r="AX1622" i="38"/>
  <c r="AX1623" i="38"/>
  <c r="AX1624" i="38"/>
  <c r="AX1625" i="38"/>
  <c r="AX1626" i="38"/>
  <c r="AX1627" i="38"/>
  <c r="AX1628" i="38"/>
  <c r="AX1629" i="38"/>
  <c r="AX1630" i="38"/>
  <c r="AX1631" i="38"/>
  <c r="AX1632" i="38"/>
  <c r="AX1633" i="38"/>
  <c r="AX1634" i="38"/>
  <c r="AX1635" i="38"/>
  <c r="AX1636" i="38"/>
  <c r="AX1637" i="38"/>
  <c r="AX1638" i="38"/>
  <c r="AX1639" i="38"/>
  <c r="AX1640" i="38"/>
  <c r="AX1641" i="38"/>
  <c r="AX1642" i="38"/>
  <c r="AX1643" i="38"/>
  <c r="AX1644" i="38"/>
  <c r="AX1645" i="38"/>
  <c r="AX1646" i="38"/>
  <c r="AX1647" i="38"/>
  <c r="AX1648" i="38"/>
  <c r="AX1649" i="38"/>
  <c r="AX1650" i="38"/>
  <c r="AX1651" i="38"/>
  <c r="AX1652" i="38"/>
  <c r="AX1653" i="38"/>
  <c r="AX1654" i="38"/>
  <c r="AX1655" i="38"/>
  <c r="AX1656" i="38"/>
  <c r="AX1657" i="38"/>
  <c r="AX1658" i="38"/>
  <c r="AX1659" i="38"/>
  <c r="AX1660" i="38"/>
  <c r="AX1661" i="38"/>
  <c r="AX1662" i="38"/>
  <c r="AX1663" i="38"/>
  <c r="AX1664" i="38"/>
  <c r="AX1665" i="38"/>
  <c r="AX1666" i="38"/>
  <c r="AX1667" i="38"/>
  <c r="AX1668" i="38"/>
  <c r="AX1669" i="38"/>
  <c r="AX1670" i="38"/>
  <c r="AX1671" i="38"/>
  <c r="AX1672" i="38"/>
  <c r="AX1673" i="38"/>
  <c r="AX1674" i="38"/>
  <c r="AX1675" i="38"/>
  <c r="AX1676" i="38"/>
  <c r="AX1677" i="38"/>
  <c r="AX1678" i="38"/>
  <c r="AX1679" i="38"/>
  <c r="AX1680" i="38"/>
  <c r="AX1681" i="38"/>
  <c r="AX1682" i="38"/>
  <c r="AX1683" i="38"/>
  <c r="AX1684" i="38"/>
  <c r="AX1685" i="38"/>
  <c r="AX1686" i="38"/>
  <c r="AX1687" i="38"/>
  <c r="AX1688" i="38"/>
  <c r="AX1689" i="38"/>
  <c r="AX1690" i="38"/>
  <c r="AX1691" i="38"/>
  <c r="AX1692" i="38"/>
  <c r="AX1693" i="38"/>
  <c r="AX1694" i="38"/>
  <c r="AX1695" i="38"/>
  <c r="AX1696" i="38"/>
  <c r="AX1697" i="38"/>
  <c r="AX1698" i="38"/>
  <c r="AX1699" i="38"/>
  <c r="AX1700" i="38"/>
  <c r="AX1701" i="38"/>
  <c r="AX1702" i="38"/>
  <c r="AX1703" i="38"/>
  <c r="AX1704" i="38"/>
  <c r="AX1705" i="38"/>
  <c r="AX1706" i="38"/>
  <c r="AX1707" i="38"/>
  <c r="AX1708" i="38"/>
  <c r="AX1709" i="38"/>
  <c r="AX1710" i="38"/>
  <c r="AX1711" i="38"/>
  <c r="AX1712" i="38"/>
  <c r="AX1713" i="38"/>
  <c r="AX1714" i="38"/>
  <c r="AX1715" i="38"/>
  <c r="AX1716" i="38"/>
  <c r="AX1717" i="38"/>
  <c r="AX1718" i="38"/>
  <c r="AX1719" i="38"/>
  <c r="AX1720" i="38"/>
  <c r="AX1721" i="38"/>
  <c r="AX1722" i="38"/>
  <c r="AX1723" i="38"/>
  <c r="AX1724" i="38"/>
  <c r="AX1725" i="38"/>
  <c r="AX1726" i="38"/>
  <c r="AX1727" i="38"/>
  <c r="AX1728" i="38"/>
  <c r="AX1729" i="38"/>
  <c r="AX1730" i="38"/>
  <c r="AX1731" i="38"/>
  <c r="AX1732" i="38"/>
  <c r="AX1733" i="38"/>
  <c r="AX1734" i="38"/>
  <c r="AX1735" i="38"/>
  <c r="AX1736" i="38"/>
  <c r="AX1737" i="38"/>
  <c r="AX1738" i="38"/>
  <c r="AX1739" i="38"/>
  <c r="AX1740" i="38"/>
  <c r="AX1741" i="38"/>
  <c r="AX1742" i="38"/>
  <c r="AX1743" i="38"/>
  <c r="AX1744" i="38"/>
  <c r="AX1745" i="38"/>
  <c r="AX1746" i="38"/>
  <c r="AX1747" i="38"/>
  <c r="AX1748" i="38"/>
  <c r="AX1749" i="38"/>
  <c r="AX1750" i="38"/>
  <c r="AX1751" i="38"/>
  <c r="AX1752" i="38"/>
  <c r="AX1753" i="38"/>
  <c r="AX1754" i="38"/>
  <c r="AX1755" i="38"/>
  <c r="AX1756" i="38"/>
  <c r="AX1757" i="38"/>
  <c r="AX1758" i="38"/>
  <c r="AX1759" i="38"/>
  <c r="AX1760" i="38"/>
  <c r="AX1761" i="38"/>
  <c r="AX1762" i="38"/>
  <c r="AX1763" i="38"/>
  <c r="AX1764" i="38"/>
  <c r="AX1765" i="38"/>
  <c r="AX1766" i="38"/>
  <c r="AX1767" i="38"/>
  <c r="AX1768" i="38"/>
  <c r="AX1769" i="38"/>
  <c r="AX1770" i="38"/>
  <c r="AX1771" i="38"/>
  <c r="AX1772" i="38"/>
  <c r="AX1773" i="38"/>
  <c r="AX1774" i="38"/>
  <c r="AX1775" i="38"/>
  <c r="AX1776" i="38"/>
  <c r="AX1777" i="38"/>
  <c r="AX1778" i="38"/>
  <c r="AX1779" i="38"/>
  <c r="AX1780" i="38"/>
  <c r="AX1781" i="38"/>
  <c r="AX1782" i="38"/>
  <c r="AX1783" i="38"/>
  <c r="AX1784" i="38"/>
  <c r="AX1785" i="38"/>
  <c r="AX1786" i="38"/>
  <c r="AX1787" i="38"/>
  <c r="AX1788" i="38"/>
  <c r="AX1789" i="38"/>
  <c r="AX1790" i="38"/>
  <c r="AX1791" i="38"/>
  <c r="AX1792" i="38"/>
  <c r="AX1793" i="38"/>
  <c r="AX1794" i="38"/>
  <c r="AX1795" i="38"/>
  <c r="AX1796" i="38"/>
  <c r="AX1797" i="38"/>
  <c r="AX1798" i="38"/>
  <c r="AX1799" i="38"/>
  <c r="AX1800" i="38"/>
  <c r="AX1801" i="38"/>
  <c r="AX1802" i="38"/>
  <c r="AX1803" i="38"/>
  <c r="AX1804" i="38"/>
  <c r="AX1805" i="38"/>
  <c r="AX1806" i="38"/>
  <c r="AX1807" i="38"/>
  <c r="AX1808" i="38"/>
  <c r="AX1809" i="38"/>
  <c r="AX1810" i="38"/>
  <c r="AX1811" i="38"/>
  <c r="AX1812" i="38"/>
  <c r="AX1813" i="38"/>
  <c r="AX1814" i="38"/>
  <c r="AX1815" i="38"/>
  <c r="AX1816" i="38"/>
  <c r="AX1817" i="38"/>
  <c r="AX1818" i="38"/>
  <c r="AX1819" i="38"/>
  <c r="AX1820" i="38"/>
  <c r="AX1821" i="38"/>
  <c r="AX1822" i="38"/>
  <c r="AX1823" i="38"/>
  <c r="AX1824" i="38"/>
  <c r="AX1825" i="38"/>
  <c r="AX1826" i="38"/>
  <c r="AX1827" i="38"/>
  <c r="AX1828" i="38"/>
  <c r="AX1829" i="38"/>
  <c r="AX1830" i="38"/>
  <c r="AX1831" i="38"/>
  <c r="AX1832" i="38"/>
  <c r="AX1833" i="38"/>
  <c r="AX1834" i="38"/>
  <c r="AX1835" i="38"/>
  <c r="AX1836" i="38"/>
  <c r="AX1837" i="38"/>
  <c r="AX1838" i="38"/>
  <c r="AX1839" i="38"/>
  <c r="AX1840" i="38"/>
  <c r="AX1841" i="38"/>
  <c r="AX1842" i="38"/>
  <c r="AX1843" i="38"/>
  <c r="AX1844" i="38"/>
  <c r="AX1845" i="38"/>
  <c r="AX1846" i="38"/>
  <c r="AX1847" i="38"/>
  <c r="AX1848" i="38"/>
  <c r="AX1849" i="38"/>
  <c r="AX1850" i="38"/>
  <c r="AX1851" i="38"/>
  <c r="AX1852" i="38"/>
  <c r="AX1853" i="38"/>
  <c r="AX1854" i="38"/>
  <c r="AX1855" i="38"/>
  <c r="AX1856" i="38"/>
  <c r="AX1857" i="38"/>
  <c r="AX1858" i="38"/>
  <c r="AX1859" i="38"/>
  <c r="AX1860" i="38"/>
  <c r="AX1861" i="38"/>
  <c r="AX1862" i="38"/>
  <c r="AX1863" i="38"/>
  <c r="AX1864" i="38"/>
  <c r="AX1865" i="38"/>
  <c r="AX1866" i="38"/>
  <c r="AX1867" i="38"/>
  <c r="AX1868" i="38"/>
  <c r="AX1869" i="38"/>
  <c r="AX1870" i="38"/>
  <c r="AX1871" i="38"/>
  <c r="AX1872" i="38"/>
  <c r="AX1873" i="38"/>
  <c r="AX1874" i="38"/>
  <c r="AX1875" i="38"/>
  <c r="AX1876" i="38"/>
  <c r="AX1877" i="38"/>
  <c r="AX1878" i="38"/>
  <c r="AX1879" i="38"/>
  <c r="AX1880" i="38"/>
  <c r="AX1881" i="38"/>
  <c r="AX1882" i="38"/>
  <c r="AX1883" i="38"/>
  <c r="AX1884" i="38"/>
  <c r="AX1885" i="38"/>
  <c r="AX1886" i="38"/>
  <c r="AX1887" i="38"/>
  <c r="AX1888" i="38"/>
  <c r="AX1889" i="38"/>
  <c r="AX1890" i="38"/>
  <c r="AX1891" i="38"/>
  <c r="AX1892" i="38"/>
  <c r="AX1893" i="38"/>
  <c r="AX1894" i="38"/>
  <c r="AX1895" i="38"/>
  <c r="AX1896" i="38"/>
  <c r="AX1897" i="38"/>
  <c r="AX1898" i="38"/>
  <c r="AX1899" i="38"/>
  <c r="AX1900" i="38"/>
  <c r="AX1901" i="38"/>
  <c r="AX1902" i="38"/>
  <c r="AX1903" i="38"/>
  <c r="AX1904" i="38"/>
  <c r="AX1905" i="38"/>
  <c r="AX1906" i="38"/>
  <c r="AX1907" i="38"/>
  <c r="AX1908" i="38"/>
  <c r="AX1909" i="38"/>
  <c r="AX1910" i="38"/>
  <c r="AX1911" i="38"/>
  <c r="AX1912" i="38"/>
  <c r="AX1913" i="38"/>
  <c r="AX1914" i="38"/>
  <c r="AX1915" i="38"/>
  <c r="AX1916" i="38"/>
  <c r="AX1917" i="38"/>
  <c r="AX1918" i="38"/>
  <c r="AX1919" i="38"/>
  <c r="AX1920" i="38"/>
  <c r="AX1921" i="38"/>
  <c r="AX1922" i="38"/>
  <c r="AX1923" i="38"/>
  <c r="AX1924" i="38"/>
  <c r="AX1925" i="38"/>
  <c r="AX1926" i="38"/>
  <c r="AX1927" i="38"/>
  <c r="AX1928" i="38"/>
  <c r="AX1929" i="38"/>
  <c r="AX1930" i="38"/>
  <c r="AX1931" i="38"/>
  <c r="AX1932" i="38"/>
  <c r="AX1933" i="38"/>
  <c r="AX1934" i="38"/>
  <c r="AX1935" i="38"/>
  <c r="AX1936" i="38"/>
  <c r="AX1937" i="38"/>
  <c r="AX1938" i="38"/>
  <c r="AX1939" i="38"/>
  <c r="AX1940" i="38"/>
  <c r="AX1941" i="38"/>
  <c r="AX1942" i="38"/>
  <c r="AX1943" i="38"/>
  <c r="AX1944" i="38"/>
  <c r="AX1945" i="38"/>
  <c r="AX1946" i="38"/>
  <c r="AX1947" i="38"/>
  <c r="AX1948" i="38"/>
  <c r="AX1949" i="38"/>
  <c r="AX1950" i="38"/>
  <c r="AX1951" i="38"/>
  <c r="AX1952" i="38"/>
  <c r="AX1953" i="38"/>
  <c r="AX1954" i="38"/>
  <c r="AX1955" i="38"/>
  <c r="AX1956" i="38"/>
  <c r="AX1957" i="38"/>
  <c r="AX1958" i="38"/>
  <c r="AX1959" i="38"/>
  <c r="AX1960" i="38"/>
  <c r="AX1961" i="38"/>
  <c r="AX1962" i="38"/>
  <c r="AX1963" i="38"/>
  <c r="AX1964" i="38"/>
  <c r="AX1965" i="38"/>
  <c r="AX1966" i="38"/>
  <c r="AX1967" i="38"/>
  <c r="AX1968" i="38"/>
  <c r="AX1969" i="38"/>
  <c r="AX1970" i="38"/>
  <c r="AX1971" i="38"/>
  <c r="AX1972" i="38"/>
  <c r="AX1973" i="38"/>
  <c r="AX1974" i="38"/>
  <c r="AX1975" i="38"/>
  <c r="AX1976" i="38"/>
  <c r="AX1977" i="38"/>
  <c r="AX1978" i="38"/>
  <c r="AX1979" i="38"/>
  <c r="AX1980" i="38"/>
  <c r="AX1981" i="38"/>
  <c r="AX1982" i="38"/>
  <c r="AX1983" i="38"/>
  <c r="AX1984" i="38"/>
  <c r="AX1985" i="38"/>
  <c r="AX1986" i="38"/>
  <c r="AX1987" i="38"/>
  <c r="AX1988" i="38"/>
  <c r="AX1989" i="38"/>
  <c r="AX1990" i="38"/>
  <c r="AX1991" i="38"/>
  <c r="AX1992" i="38"/>
  <c r="AX1993" i="38"/>
  <c r="AX1994" i="38"/>
  <c r="AX1995" i="38"/>
  <c r="AX1996" i="38"/>
  <c r="AX1997" i="38"/>
  <c r="AX1998" i="38"/>
  <c r="AX1999" i="38"/>
  <c r="AX2000" i="38"/>
  <c r="AX2001" i="38"/>
  <c r="AX2002" i="38"/>
  <c r="AX2003" i="38"/>
  <c r="AX2004" i="38"/>
  <c r="AX2005" i="38"/>
  <c r="AX2006" i="38"/>
  <c r="AX2007" i="38"/>
  <c r="AX2008" i="38"/>
  <c r="AX2009" i="38"/>
  <c r="AX2010" i="38"/>
  <c r="AX2011" i="38"/>
  <c r="AX2012" i="38"/>
  <c r="AX2013" i="38"/>
  <c r="AX2014" i="38"/>
  <c r="AX2015" i="38"/>
  <c r="AX2016" i="38"/>
  <c r="AX2017" i="38"/>
  <c r="AX2018" i="38"/>
  <c r="AX2019" i="38"/>
  <c r="AX2020" i="38"/>
  <c r="AX2021" i="38"/>
  <c r="AX2022" i="38"/>
  <c r="AX2023" i="38"/>
  <c r="AX2024" i="38"/>
  <c r="AX2025" i="38"/>
  <c r="AX2026" i="38"/>
  <c r="AX2027" i="38"/>
  <c r="AX2028" i="38"/>
  <c r="AX2029" i="38"/>
  <c r="AX2030" i="38"/>
  <c r="AX2031" i="38"/>
  <c r="AX2032" i="38"/>
  <c r="AX2033" i="38"/>
  <c r="AX2034" i="38"/>
  <c r="AX2035" i="38"/>
  <c r="AX2036" i="38"/>
  <c r="AX2037" i="38"/>
  <c r="AX2038" i="38"/>
  <c r="AX2039" i="38"/>
  <c r="AX2040" i="38"/>
  <c r="AX2041" i="38"/>
  <c r="AX2042" i="38"/>
  <c r="AX2043" i="38"/>
  <c r="AX2044" i="38"/>
  <c r="AX2045" i="38"/>
  <c r="AX2046" i="38"/>
  <c r="AX2047" i="38"/>
  <c r="AX2048" i="38"/>
  <c r="AX2049" i="38"/>
  <c r="AX2050" i="38"/>
  <c r="AX2051" i="38"/>
  <c r="AX2052" i="38"/>
  <c r="AX2053" i="38"/>
  <c r="AX2054" i="38"/>
  <c r="AX2055" i="38"/>
  <c r="AX2056" i="38"/>
  <c r="AX2057" i="38"/>
  <c r="AX2058" i="38"/>
  <c r="AX2059" i="38"/>
  <c r="AX2060" i="38"/>
  <c r="AX2061" i="38"/>
  <c r="AX2062" i="38"/>
  <c r="AX2063" i="38"/>
  <c r="AX2064" i="38"/>
  <c r="AX2065" i="38"/>
  <c r="AX2066" i="38"/>
  <c r="AX2067" i="38"/>
  <c r="AX2068" i="38"/>
  <c r="AX2069" i="38"/>
  <c r="AX2070" i="38"/>
  <c r="AX2071" i="38"/>
  <c r="AX2072" i="38"/>
  <c r="AX2073" i="38"/>
  <c r="AX2074" i="38"/>
  <c r="AX2075" i="38"/>
  <c r="AX2076" i="38"/>
  <c r="AX2077" i="38"/>
  <c r="AX2078" i="38"/>
  <c r="AX2079" i="38"/>
  <c r="AX2080" i="38"/>
  <c r="AX2081" i="38"/>
  <c r="AX2082" i="38"/>
  <c r="AX2083" i="38"/>
  <c r="AX2084" i="38"/>
  <c r="AX2085" i="38"/>
  <c r="AX2086" i="38"/>
  <c r="AX2087" i="38"/>
  <c r="AX2088" i="38"/>
  <c r="AX2089" i="38"/>
  <c r="AX2090" i="38"/>
  <c r="AX2091" i="38"/>
  <c r="AX2092" i="38"/>
  <c r="AX2093" i="38"/>
  <c r="AX2094" i="38"/>
  <c r="AX2095" i="38"/>
  <c r="AX2096" i="38"/>
  <c r="AX2097" i="38"/>
  <c r="AX2098" i="38"/>
  <c r="AX2099" i="38"/>
  <c r="AX2100" i="38"/>
  <c r="AX2101" i="38"/>
  <c r="AX2102" i="38"/>
  <c r="AX2103" i="38"/>
  <c r="AX2104" i="38"/>
  <c r="AX2105" i="38"/>
  <c r="AX2106" i="38"/>
  <c r="AX2107" i="38"/>
  <c r="AX2108" i="38"/>
  <c r="AX2109" i="38"/>
  <c r="AX2110" i="38"/>
  <c r="AX2111" i="38"/>
  <c r="AX2112" i="38"/>
  <c r="AX2113" i="38"/>
  <c r="AX2114" i="38"/>
  <c r="AX2115" i="38"/>
  <c r="AX2116" i="38"/>
  <c r="AX2117" i="38"/>
  <c r="AX2118" i="38"/>
  <c r="AX2119" i="38"/>
  <c r="AX2120" i="38"/>
  <c r="AX2121" i="38"/>
  <c r="AX2122" i="38"/>
  <c r="AX2123" i="38"/>
  <c r="AX2124" i="38"/>
  <c r="AX2125" i="38"/>
  <c r="AX2126" i="38"/>
  <c r="AX2127" i="38"/>
  <c r="AX2128" i="38"/>
  <c r="AX2129" i="38"/>
  <c r="AX2130" i="38"/>
  <c r="AX2131" i="38"/>
  <c r="AX2132" i="38"/>
  <c r="AX2133" i="38"/>
  <c r="AX2134" i="38"/>
  <c r="AX2135" i="38"/>
  <c r="AX2136" i="38"/>
  <c r="AX2137" i="38"/>
  <c r="AX2138" i="38"/>
  <c r="AX2139" i="38"/>
  <c r="AX2140" i="38"/>
  <c r="AX2141" i="38"/>
  <c r="AX2142" i="38"/>
  <c r="AX2143" i="38"/>
  <c r="AX2144" i="38"/>
  <c r="AX2145" i="38"/>
  <c r="AX2146" i="38"/>
  <c r="AX2147" i="38"/>
  <c r="AX2148" i="38"/>
  <c r="AX2149" i="38"/>
  <c r="AX2150" i="38"/>
  <c r="AX2151" i="38"/>
  <c r="AX2152" i="38"/>
  <c r="AX2153" i="38"/>
  <c r="AX2154" i="38"/>
  <c r="AX2155" i="38"/>
  <c r="AX2156" i="38"/>
  <c r="AX2157" i="38"/>
  <c r="AX2158" i="38"/>
  <c r="AX2159" i="38"/>
  <c r="AX2160" i="38"/>
  <c r="AX2161" i="38"/>
  <c r="AX2162" i="38"/>
  <c r="AX2163" i="38"/>
  <c r="AX2164" i="38"/>
  <c r="AX2165" i="38"/>
  <c r="AX2166" i="38"/>
  <c r="AX2167" i="38"/>
  <c r="AX2168" i="38"/>
  <c r="AX2169" i="38"/>
  <c r="AX2170" i="38"/>
  <c r="AX2171" i="38"/>
  <c r="AX2172" i="38"/>
  <c r="AX2173" i="38"/>
  <c r="AX2174" i="38"/>
  <c r="AX2175" i="38"/>
  <c r="AX2176" i="38"/>
  <c r="AX2177" i="38"/>
  <c r="AX2178" i="38"/>
  <c r="AX2179" i="38"/>
  <c r="AX2180" i="38"/>
  <c r="AX2181" i="38"/>
  <c r="AX2182" i="38"/>
  <c r="AX2183" i="38"/>
  <c r="AX2184" i="38"/>
  <c r="AX2185" i="38"/>
  <c r="AX2186" i="38"/>
  <c r="AX2187" i="38"/>
  <c r="AX2188" i="38"/>
  <c r="AX2189" i="38"/>
  <c r="AX2190" i="38"/>
  <c r="AX2191" i="38"/>
  <c r="AX2192" i="38"/>
  <c r="AX2193" i="38"/>
  <c r="AX2194" i="38"/>
  <c r="AX2195" i="38"/>
  <c r="AX2196" i="38"/>
  <c r="AX2197" i="38"/>
  <c r="AX2198" i="38"/>
  <c r="AX2199" i="38"/>
  <c r="AX2200" i="38"/>
  <c r="AX2201" i="38"/>
  <c r="AX2202" i="38"/>
  <c r="AX2203" i="38"/>
  <c r="AX2204" i="38"/>
  <c r="AX2205" i="38"/>
  <c r="AX2206" i="38"/>
  <c r="AX2207" i="38"/>
  <c r="AX2208" i="38"/>
  <c r="AX2209" i="38"/>
  <c r="AX2210" i="38"/>
  <c r="AX2211" i="38"/>
  <c r="AX2212" i="38"/>
  <c r="AX2213" i="38"/>
  <c r="AX2214" i="38"/>
  <c r="AX2215" i="38"/>
  <c r="AX2216" i="38"/>
  <c r="AX2217" i="38"/>
  <c r="AX2218" i="38"/>
  <c r="AX2219" i="38"/>
  <c r="AX2220" i="38"/>
  <c r="AX2221" i="38"/>
  <c r="AX2222" i="38"/>
  <c r="AX2223" i="38"/>
  <c r="AX2224" i="38"/>
  <c r="AX2225" i="38"/>
  <c r="AX2226" i="38"/>
  <c r="AX2227" i="38"/>
  <c r="AX2228" i="38"/>
  <c r="AX2229" i="38"/>
  <c r="AX2230" i="38"/>
  <c r="AX2231" i="38"/>
  <c r="AX2232" i="38"/>
  <c r="AX2233" i="38"/>
  <c r="AX2234" i="38"/>
  <c r="AX2235" i="38"/>
  <c r="AX2236" i="38"/>
  <c r="AX2237" i="38"/>
  <c r="AX2238" i="38"/>
  <c r="AX2239" i="38"/>
  <c r="AX2240" i="38"/>
  <c r="AX2241" i="38"/>
  <c r="AX2242" i="38"/>
  <c r="AX2243" i="38"/>
  <c r="AX2244" i="38"/>
  <c r="AX2245" i="38"/>
  <c r="AX2246" i="38"/>
  <c r="AX2247" i="38"/>
  <c r="AX2248" i="38"/>
  <c r="AX2249" i="38"/>
  <c r="AX2250" i="38"/>
  <c r="AX2251" i="38"/>
  <c r="AX2252" i="38"/>
  <c r="AX2253" i="38"/>
  <c r="AX2254" i="38"/>
  <c r="AX2255" i="38"/>
  <c r="AX2256" i="38"/>
  <c r="AX2257" i="38"/>
  <c r="AX2258" i="38"/>
  <c r="AX2259" i="38"/>
  <c r="AX2260" i="38"/>
  <c r="AX2261" i="38"/>
  <c r="AX2262" i="38"/>
  <c r="AX2263" i="38"/>
  <c r="AX2264" i="38"/>
  <c r="AX2265" i="38"/>
  <c r="AX2266" i="38"/>
  <c r="AX2267" i="38"/>
  <c r="AX2268" i="38"/>
  <c r="AX2269" i="38"/>
  <c r="AX2270" i="38"/>
  <c r="AX2271" i="38"/>
  <c r="AX2272" i="38"/>
  <c r="AX2273" i="38"/>
  <c r="AX2274" i="38"/>
  <c r="AX2275" i="38"/>
  <c r="AX2276" i="38"/>
  <c r="AX2277" i="38"/>
  <c r="AX2278" i="38"/>
  <c r="AX2279" i="38"/>
  <c r="AX2280" i="38"/>
  <c r="AX2281" i="38"/>
  <c r="AX2282" i="38"/>
  <c r="AX2283" i="38"/>
  <c r="AX2284" i="38"/>
  <c r="AX2285" i="38"/>
  <c r="AX2286" i="38"/>
  <c r="AX2287" i="38"/>
  <c r="AX2288" i="38"/>
  <c r="AX2289" i="38"/>
  <c r="AX2290" i="38"/>
  <c r="AX2291" i="38"/>
  <c r="AX2292" i="38"/>
  <c r="AX2293" i="38"/>
  <c r="AX2294" i="38"/>
  <c r="AX2295" i="38"/>
  <c r="AX2296" i="38"/>
  <c r="AX2297" i="38"/>
  <c r="AX2298" i="38"/>
  <c r="AX2299" i="38"/>
  <c r="AX2300" i="38"/>
  <c r="AX2301" i="38"/>
  <c r="AX2302" i="38"/>
  <c r="AX2303" i="38"/>
  <c r="AX2304" i="38"/>
  <c r="AX2305" i="38"/>
  <c r="AX2306" i="38"/>
  <c r="AX2307" i="38"/>
  <c r="AX2308" i="38"/>
  <c r="AX2309" i="38"/>
  <c r="AX2310" i="38"/>
  <c r="AX2311" i="38"/>
  <c r="AX2312" i="38"/>
  <c r="AX2313" i="38"/>
  <c r="AX2314" i="38"/>
  <c r="AX2315" i="38"/>
  <c r="AX2316" i="38"/>
  <c r="AX2317" i="38"/>
  <c r="AX2318" i="38"/>
  <c r="AX2319" i="38"/>
  <c r="AX2320" i="38"/>
  <c r="AX2321" i="38"/>
  <c r="AX2322" i="38"/>
  <c r="AX2323" i="38"/>
  <c r="AX2324" i="38"/>
  <c r="AX2325" i="38"/>
  <c r="AX2326" i="38"/>
  <c r="AX2327" i="38"/>
  <c r="AX2328" i="38"/>
  <c r="AX2329" i="38"/>
  <c r="AX2330" i="38"/>
  <c r="AX2331" i="38"/>
  <c r="AX2332" i="38"/>
  <c r="AX2333" i="38"/>
  <c r="AX2334" i="38"/>
  <c r="AX2335" i="38"/>
  <c r="AX2336" i="38"/>
  <c r="AX2337" i="38"/>
  <c r="AX2338" i="38"/>
  <c r="AX2339" i="38"/>
  <c r="AX2340" i="38"/>
  <c r="AX2341" i="38"/>
  <c r="AX2342" i="38"/>
  <c r="AX2343" i="38"/>
  <c r="AX2344" i="38"/>
  <c r="AX2345" i="38"/>
  <c r="AX2346" i="38"/>
  <c r="AX2347" i="38"/>
  <c r="AX2348" i="38"/>
  <c r="AX2349" i="38"/>
  <c r="AX2350" i="38"/>
  <c r="AX2351" i="38"/>
  <c r="AX2352" i="38"/>
  <c r="AX2353" i="38"/>
  <c r="AX2354" i="38"/>
  <c r="AX2355" i="38"/>
  <c r="AX2356" i="38"/>
  <c r="AX2357" i="38"/>
  <c r="AX2358" i="38"/>
  <c r="AX2359" i="38"/>
  <c r="AX2360" i="38"/>
  <c r="AX2361" i="38"/>
  <c r="AX2362" i="38"/>
  <c r="AX2363" i="38"/>
  <c r="AX2364" i="38"/>
  <c r="AX2365" i="38"/>
  <c r="AX2366" i="38"/>
  <c r="AX2367" i="38"/>
  <c r="AX2368" i="38"/>
  <c r="AX2369" i="38"/>
  <c r="AX2370" i="38"/>
  <c r="AX2371" i="38"/>
  <c r="AX2372" i="38"/>
  <c r="AX2373" i="38"/>
  <c r="AX2374" i="38"/>
  <c r="AX2375" i="38"/>
  <c r="AX2376" i="38"/>
  <c r="AX2377" i="38"/>
  <c r="AX2378" i="38"/>
  <c r="AX2379" i="38"/>
  <c r="AX2380" i="38"/>
  <c r="AX2381" i="38"/>
  <c r="AX2382" i="38"/>
  <c r="AX2383" i="38"/>
  <c r="AX2384" i="38"/>
  <c r="AX2385" i="38"/>
  <c r="AX2386" i="38"/>
  <c r="AX2387" i="38"/>
  <c r="AX2388" i="38"/>
  <c r="AX2389" i="38"/>
  <c r="AX2390" i="38"/>
  <c r="AX2391" i="38"/>
  <c r="AX2392" i="38"/>
  <c r="AX2393" i="38"/>
  <c r="AX2394" i="38"/>
  <c r="AX2395" i="38"/>
  <c r="AX2396" i="38"/>
  <c r="AX2397" i="38"/>
  <c r="AX2398" i="38"/>
  <c r="AX2399" i="38"/>
  <c r="AX2400" i="38"/>
  <c r="AX2401" i="38"/>
  <c r="AX2402" i="38"/>
  <c r="AX2403" i="38"/>
  <c r="AX2404" i="38"/>
  <c r="AX2405" i="38"/>
  <c r="AX2406" i="38"/>
  <c r="AX2407" i="38"/>
  <c r="AX2408" i="38"/>
  <c r="AX2409" i="38"/>
  <c r="AX2410" i="38"/>
  <c r="AX2411" i="38"/>
  <c r="AX2412" i="38"/>
  <c r="AX2413" i="38"/>
  <c r="AX2414" i="38"/>
  <c r="AX2415" i="38"/>
  <c r="AX2416" i="38"/>
  <c r="AX2417" i="38"/>
  <c r="AX2418" i="38"/>
  <c r="AX2419" i="38"/>
  <c r="AX2420" i="38"/>
  <c r="AX2421" i="38"/>
  <c r="AX2422" i="38"/>
  <c r="AX2423" i="38"/>
  <c r="AX2424" i="38"/>
  <c r="AX2425" i="38"/>
  <c r="AX2426" i="38"/>
  <c r="AX2427" i="38"/>
  <c r="AX2428" i="38"/>
  <c r="AX2429" i="38"/>
  <c r="AX2430" i="38"/>
  <c r="AX2431" i="38"/>
  <c r="AX2432" i="38"/>
  <c r="AX2433" i="38"/>
  <c r="AX2434" i="38"/>
  <c r="AX2435" i="38"/>
  <c r="AX2436" i="38"/>
  <c r="AX2437" i="38"/>
  <c r="AX2438" i="38"/>
  <c r="AX2439" i="38"/>
  <c r="AX2440" i="38"/>
  <c r="AX2441" i="38"/>
  <c r="AX2442" i="38"/>
  <c r="AX2443" i="38"/>
  <c r="AX2444" i="38"/>
  <c r="AX2445" i="38"/>
  <c r="AX2446" i="38"/>
  <c r="AX2447" i="38"/>
  <c r="AX2448" i="38"/>
  <c r="AX2449" i="38"/>
  <c r="AX2450" i="38"/>
  <c r="AX2451" i="38"/>
  <c r="AX2452" i="38"/>
  <c r="AX2453" i="38"/>
  <c r="AX2454" i="38"/>
  <c r="AX2455" i="38"/>
  <c r="AX2456" i="38"/>
  <c r="AX2457" i="38"/>
  <c r="AX2458" i="38"/>
  <c r="AX2459" i="38"/>
  <c r="AX2460" i="38"/>
  <c r="AX2461" i="38"/>
  <c r="AX2462" i="38"/>
  <c r="AX2463" i="38"/>
  <c r="AX2464" i="38"/>
  <c r="AX2465" i="38"/>
  <c r="AX2466" i="38"/>
  <c r="AX2467" i="38"/>
  <c r="AX2468" i="38"/>
  <c r="AX2469" i="38"/>
  <c r="AX2470" i="38"/>
  <c r="AX2471" i="38"/>
  <c r="AX2472" i="38"/>
  <c r="AX2473" i="38"/>
  <c r="AX2474" i="38"/>
  <c r="AX2475" i="38"/>
  <c r="AX2476" i="38"/>
  <c r="AX2477" i="38"/>
  <c r="AX2478" i="38"/>
  <c r="AX2479" i="38"/>
  <c r="AX2480" i="38"/>
  <c r="AX2481" i="38"/>
  <c r="AX2482" i="38"/>
  <c r="AX2483" i="38"/>
  <c r="AX2484" i="38"/>
  <c r="AX2485" i="38"/>
  <c r="AX2486" i="38"/>
  <c r="AX2487" i="38"/>
  <c r="AX2488" i="38"/>
  <c r="AX2489" i="38"/>
  <c r="AX2490" i="38"/>
  <c r="AX2491" i="38"/>
  <c r="AX2492" i="38"/>
  <c r="AX2493" i="38"/>
  <c r="AX2494" i="38"/>
  <c r="AX2495" i="38"/>
  <c r="AX2496" i="38"/>
  <c r="AX2497" i="38"/>
  <c r="AX2498" i="38"/>
  <c r="AX2499" i="38"/>
  <c r="AX2500" i="38"/>
  <c r="AX2501" i="38"/>
  <c r="AX2502" i="38"/>
  <c r="AX2503" i="38"/>
  <c r="AX2504" i="38"/>
  <c r="AX2505" i="38"/>
  <c r="AX2506" i="38"/>
  <c r="AX2507" i="38"/>
  <c r="AX2508" i="38"/>
  <c r="AX2509" i="38"/>
  <c r="AX2510" i="38"/>
  <c r="AX2511" i="38"/>
  <c r="AX2512" i="38"/>
  <c r="AX2513" i="38"/>
  <c r="AX2514" i="38"/>
  <c r="AX2515" i="38"/>
  <c r="AX2516" i="38"/>
  <c r="AX2517" i="38"/>
  <c r="AX2518" i="38"/>
  <c r="AX2519" i="38"/>
  <c r="AX2520" i="38"/>
  <c r="AX2521" i="38"/>
  <c r="AX2522" i="38"/>
  <c r="AX2523" i="38"/>
  <c r="AX2524" i="38"/>
  <c r="AX2525" i="38"/>
  <c r="AX2526" i="38"/>
  <c r="AX2527" i="38"/>
  <c r="AX2528" i="38"/>
  <c r="AX2529" i="38"/>
  <c r="AX2530" i="38"/>
  <c r="AX2531" i="38"/>
  <c r="AX2532" i="38"/>
  <c r="AX2533" i="38"/>
  <c r="AX2534" i="38"/>
  <c r="AX2535" i="38"/>
  <c r="AX2536" i="38"/>
  <c r="AX2537" i="38"/>
  <c r="AX2538" i="38"/>
  <c r="AX2539" i="38"/>
  <c r="AX2540" i="38"/>
  <c r="AX2541" i="38"/>
  <c r="AX2542" i="38"/>
  <c r="AX2543" i="38"/>
  <c r="AX2544" i="38"/>
  <c r="AX2545" i="38"/>
  <c r="AX2546" i="38"/>
  <c r="AX2547" i="38"/>
  <c r="AX2548" i="38"/>
  <c r="AX2549" i="38"/>
  <c r="AX2550" i="38"/>
  <c r="AX2551" i="38"/>
  <c r="AX2552" i="38"/>
  <c r="AX2553" i="38"/>
  <c r="AX2554" i="38"/>
  <c r="AX2555" i="38"/>
  <c r="AX2556" i="38"/>
  <c r="AX2557" i="38"/>
  <c r="AX2558" i="38"/>
  <c r="AX2559" i="38"/>
  <c r="AX2560" i="38"/>
  <c r="AX2561" i="38"/>
  <c r="AX2562" i="38"/>
  <c r="AX2563" i="38"/>
  <c r="AX2564" i="38"/>
  <c r="AX2565" i="38"/>
  <c r="AX2566" i="38"/>
  <c r="AX2567" i="38"/>
  <c r="AX2568" i="38"/>
  <c r="AX2569" i="38"/>
  <c r="AX2570" i="38"/>
  <c r="AX2571" i="38"/>
  <c r="AX2572" i="38"/>
  <c r="AX2573" i="38"/>
  <c r="AX2574" i="38"/>
  <c r="AX2575" i="38"/>
  <c r="AX2576" i="38"/>
  <c r="AX2577" i="38"/>
  <c r="AX2578" i="38"/>
  <c r="AX2579" i="38"/>
  <c r="AX2580" i="38"/>
  <c r="AX2581" i="38"/>
  <c r="AX2582" i="38"/>
  <c r="AX2583" i="38"/>
  <c r="AX2584" i="38"/>
  <c r="AX2585" i="38"/>
  <c r="AX2586" i="38"/>
  <c r="AX2587" i="38"/>
  <c r="AX2588" i="38"/>
  <c r="AX2589" i="38"/>
  <c r="AX2590" i="38"/>
  <c r="AX2591" i="38"/>
  <c r="AX2592" i="38"/>
  <c r="AX2593" i="38"/>
  <c r="AX2594" i="38"/>
  <c r="AX2595" i="38"/>
  <c r="AX2596" i="38"/>
  <c r="AX2597" i="38"/>
  <c r="AX2598" i="38"/>
  <c r="AX2599" i="38"/>
  <c r="AX2600" i="38"/>
  <c r="AX2601" i="38"/>
  <c r="AX2602" i="38"/>
  <c r="AX2603" i="38"/>
  <c r="AX2604" i="38"/>
  <c r="AX2605" i="38"/>
  <c r="AX2606" i="38"/>
  <c r="AX2607" i="38"/>
  <c r="AX2608" i="38"/>
  <c r="AX2609" i="38"/>
  <c r="AX2610" i="38"/>
  <c r="AX2611" i="38"/>
  <c r="AX2612" i="38"/>
  <c r="AX2613" i="38"/>
  <c r="AX2614" i="38"/>
  <c r="AX2615" i="38"/>
  <c r="AX2616" i="38"/>
  <c r="AX2617" i="38"/>
  <c r="AX2618" i="38"/>
  <c r="AX2619" i="38"/>
  <c r="AX2620" i="38"/>
  <c r="AX2621" i="38"/>
  <c r="AX2622" i="38"/>
  <c r="AX2623" i="38"/>
  <c r="AX2624" i="38"/>
  <c r="AX2625" i="38"/>
  <c r="AX2626" i="38"/>
  <c r="AX2627" i="38"/>
  <c r="AX2628" i="38"/>
  <c r="AX2629" i="38"/>
  <c r="AX2630" i="38"/>
  <c r="AX2631" i="38"/>
  <c r="AX2632" i="38"/>
  <c r="AX2633" i="38"/>
  <c r="AX2634" i="38"/>
  <c r="AX2635" i="38"/>
  <c r="AX2636" i="38"/>
  <c r="AX2637" i="38"/>
  <c r="AX2638" i="38"/>
  <c r="AX2639" i="38"/>
  <c r="AX2640" i="38"/>
  <c r="AX2641" i="38"/>
  <c r="AX2642" i="38"/>
  <c r="AX2643" i="38"/>
  <c r="AX2644" i="38"/>
  <c r="AX2645" i="38"/>
  <c r="AX2646" i="38"/>
  <c r="AX2647" i="38"/>
  <c r="AX2648" i="38"/>
  <c r="AX2649" i="38"/>
  <c r="AX2650" i="38"/>
  <c r="AX2651" i="38"/>
  <c r="AX2652" i="38"/>
  <c r="AX2653" i="38"/>
  <c r="AX2654" i="38"/>
  <c r="AX2655" i="38"/>
  <c r="AX2656" i="38"/>
  <c r="AX2657" i="38"/>
  <c r="AX2658" i="38"/>
  <c r="AX2659" i="38"/>
  <c r="AX2660" i="38"/>
  <c r="AX2661" i="38"/>
  <c r="AX2662" i="38"/>
  <c r="AX2663" i="38"/>
  <c r="AX2664" i="38"/>
  <c r="AX2665" i="38"/>
  <c r="AX2666" i="38"/>
  <c r="AX2667" i="38"/>
  <c r="AX2668" i="38"/>
  <c r="AX2669" i="38"/>
  <c r="AX2670" i="38"/>
  <c r="AX2671" i="38"/>
  <c r="AX2672" i="38"/>
  <c r="AX2673" i="38"/>
  <c r="AX2674" i="38"/>
  <c r="AX2675" i="38"/>
  <c r="AX2676" i="38"/>
  <c r="AX2677" i="38"/>
  <c r="AX2678" i="38"/>
  <c r="AX2679" i="38"/>
  <c r="AX2680" i="38"/>
  <c r="AX2681" i="38"/>
  <c r="AX2682" i="38"/>
  <c r="AX2683" i="38"/>
  <c r="AX2684" i="38"/>
  <c r="AX2685" i="38"/>
  <c r="AX2686" i="38"/>
  <c r="AX2687" i="38"/>
  <c r="AX2688" i="38"/>
  <c r="AX2689" i="38"/>
  <c r="AX2690" i="38"/>
  <c r="AX2691" i="38"/>
  <c r="AX2692" i="38"/>
  <c r="AX2693" i="38"/>
  <c r="AX2694" i="38"/>
  <c r="AX2695" i="38"/>
  <c r="AX2696" i="38"/>
  <c r="AX2697" i="38"/>
  <c r="AX2698" i="38"/>
  <c r="AX2699" i="38"/>
  <c r="AX2700" i="38"/>
  <c r="AX2701" i="38"/>
  <c r="AX2702" i="38"/>
  <c r="AX2703" i="38"/>
  <c r="AX2704" i="38"/>
  <c r="AX2705" i="38"/>
  <c r="AX2706" i="38"/>
  <c r="AX2707" i="38"/>
  <c r="AX2708" i="38"/>
  <c r="AX2709" i="38"/>
  <c r="AX2710" i="38"/>
  <c r="AX2711" i="38"/>
  <c r="AX2712" i="38"/>
  <c r="AX2713" i="38"/>
  <c r="AX2714" i="38"/>
  <c r="AX2715" i="38"/>
  <c r="AX2716" i="38"/>
  <c r="AX2717" i="38"/>
  <c r="AX2718" i="38"/>
  <c r="AX2719" i="38"/>
  <c r="AX2720" i="38"/>
  <c r="AX2721" i="38"/>
  <c r="AX2722" i="38"/>
  <c r="AX2723" i="38"/>
  <c r="AX2724" i="38"/>
  <c r="AX2725" i="38"/>
  <c r="AX2726" i="38"/>
  <c r="AX2727" i="38"/>
  <c r="AX2728" i="38"/>
  <c r="AX2729" i="38"/>
  <c r="AX2730" i="38"/>
  <c r="AX2731" i="38"/>
  <c r="AX2732" i="38"/>
  <c r="AX2733" i="38"/>
  <c r="AX2734" i="38"/>
  <c r="AX2735" i="38"/>
  <c r="AX2736" i="38"/>
  <c r="AX2737" i="38"/>
  <c r="AX2738" i="38"/>
  <c r="AX2739" i="38"/>
  <c r="AX2740" i="38"/>
  <c r="AX2741" i="38"/>
  <c r="AX2742" i="38"/>
  <c r="AX2743" i="38"/>
  <c r="AX2744" i="38"/>
  <c r="AX2745" i="38"/>
  <c r="AX2746" i="38"/>
  <c r="AX2747" i="38"/>
  <c r="AX2748" i="38"/>
  <c r="AX2749" i="38"/>
  <c r="AX2750" i="38"/>
  <c r="AX2751" i="38"/>
  <c r="AX2752" i="38"/>
  <c r="AX2753" i="38"/>
  <c r="AX2754" i="38"/>
  <c r="AX2755" i="38"/>
  <c r="AX2756" i="38"/>
  <c r="AX2757" i="38"/>
  <c r="AX2758" i="38"/>
  <c r="AX2759" i="38"/>
  <c r="AX2760" i="38"/>
  <c r="AX2761" i="38"/>
  <c r="AX2762" i="38"/>
  <c r="AX2763" i="38"/>
  <c r="AX2764" i="38"/>
  <c r="AX2765" i="38"/>
  <c r="AX2766" i="38"/>
  <c r="AX2767" i="38"/>
  <c r="AX2768" i="38"/>
  <c r="AX2769" i="38"/>
  <c r="AX2770" i="38"/>
  <c r="AX2771" i="38"/>
  <c r="AX2772" i="38"/>
  <c r="AX2773" i="38"/>
  <c r="AX2774" i="38"/>
  <c r="AX2775" i="38"/>
  <c r="AX2776" i="38"/>
  <c r="AX2777" i="38"/>
  <c r="AX2778" i="38"/>
  <c r="AX2779" i="38"/>
  <c r="AX2780" i="38"/>
  <c r="AX2781" i="38"/>
  <c r="AX2782" i="38"/>
  <c r="AX2783" i="38"/>
  <c r="AX2784" i="38"/>
  <c r="AX2785" i="38"/>
  <c r="AX2786" i="38"/>
  <c r="AX2787" i="38"/>
  <c r="AX2788" i="38"/>
  <c r="AX2789" i="38"/>
  <c r="AX2790" i="38"/>
  <c r="AX2791" i="38"/>
  <c r="AX2792" i="38"/>
  <c r="AX2793" i="38"/>
  <c r="AX2794" i="38"/>
  <c r="AX2795" i="38"/>
  <c r="AX2796" i="38"/>
  <c r="AX2797" i="38"/>
  <c r="AX2798" i="38"/>
  <c r="AX2799" i="38"/>
  <c r="AX2800" i="38"/>
  <c r="AX2801" i="38"/>
  <c r="AX2802" i="38"/>
  <c r="AX2803" i="38"/>
  <c r="AX2804" i="38"/>
  <c r="AX2805" i="38"/>
  <c r="AX2806" i="38"/>
  <c r="AX2807" i="38"/>
  <c r="AX2808" i="38"/>
  <c r="AX2809" i="38"/>
  <c r="AX2810" i="38"/>
  <c r="AX2811" i="38"/>
  <c r="AX2812" i="38"/>
  <c r="AX2813" i="38"/>
  <c r="AX2814" i="38"/>
  <c r="AX2815" i="38"/>
  <c r="AX2816" i="38"/>
  <c r="AX2817" i="38"/>
  <c r="AX2818" i="38"/>
  <c r="AX2819" i="38"/>
  <c r="AX2820" i="38"/>
  <c r="AX2821" i="38"/>
  <c r="AX2822" i="38"/>
  <c r="AX2823" i="38"/>
  <c r="AX2824" i="38"/>
  <c r="AX2825" i="38"/>
  <c r="AX2826" i="38"/>
  <c r="AX2827" i="38"/>
  <c r="AX2828" i="38"/>
  <c r="AX2829" i="38"/>
  <c r="AX2830" i="38"/>
  <c r="AX2831" i="38"/>
  <c r="AX2832" i="38"/>
  <c r="AX2833" i="38"/>
  <c r="AX2834" i="38"/>
  <c r="AX2835" i="38"/>
  <c r="AX2836" i="38"/>
  <c r="AX2837" i="38"/>
  <c r="AX2838" i="38"/>
  <c r="AX2839" i="38"/>
  <c r="AX2840" i="38"/>
  <c r="AX2841" i="38"/>
  <c r="AX2842" i="38"/>
  <c r="AX2843" i="38"/>
  <c r="AX2844" i="38"/>
  <c r="AX2845" i="38"/>
  <c r="AX2846" i="38"/>
  <c r="AX2847" i="38"/>
  <c r="AX2848" i="38"/>
  <c r="AX2849" i="38"/>
  <c r="AX2850" i="38"/>
  <c r="AX2851" i="38"/>
  <c r="AX2852" i="38"/>
  <c r="AX2853" i="38"/>
  <c r="AX2854" i="38"/>
  <c r="AX2855" i="38"/>
  <c r="AX2856" i="38"/>
  <c r="AX2857" i="38"/>
  <c r="AX2858" i="38"/>
  <c r="AX2859" i="38"/>
  <c r="AX2860" i="38"/>
  <c r="AX2861" i="38"/>
  <c r="AX2862" i="38"/>
  <c r="AX2863" i="38"/>
  <c r="AX2864" i="38"/>
  <c r="AX2865" i="38"/>
  <c r="AX2866" i="38"/>
  <c r="AX2867" i="38"/>
  <c r="AX2868" i="38"/>
  <c r="AX2869" i="38"/>
  <c r="AX2870" i="38"/>
  <c r="AX2871" i="38"/>
  <c r="AX2872" i="38"/>
  <c r="AX2873" i="38"/>
  <c r="AX2874" i="38"/>
  <c r="AX2875" i="38"/>
  <c r="AX2876" i="38"/>
  <c r="AX2877" i="38"/>
  <c r="AX2878" i="38"/>
  <c r="AX2879" i="38"/>
  <c r="AX2880" i="38"/>
  <c r="AX2881" i="38"/>
  <c r="AX2882" i="38"/>
  <c r="AX2883" i="38"/>
  <c r="AX2884" i="38"/>
  <c r="AX2885" i="38"/>
  <c r="AX2886" i="38"/>
  <c r="AX2887" i="38"/>
  <c r="AX2888" i="38"/>
  <c r="AX2889" i="38"/>
  <c r="AX2890" i="38"/>
  <c r="AX2891" i="38"/>
  <c r="AX2892" i="38"/>
  <c r="AX2893" i="38"/>
  <c r="AX2894" i="38"/>
  <c r="AX2895" i="38"/>
  <c r="AX2896" i="38"/>
  <c r="AX2897" i="38"/>
  <c r="AX2898" i="38"/>
  <c r="AX2899" i="38"/>
  <c r="AX2900" i="38"/>
  <c r="AX2901" i="38"/>
  <c r="AX2902" i="38"/>
  <c r="AX2903" i="38"/>
  <c r="AX2904" i="38"/>
  <c r="AX2905" i="38"/>
  <c r="AX2906" i="38"/>
  <c r="AX2907" i="38"/>
  <c r="AX2908" i="38"/>
  <c r="AX2909" i="38"/>
  <c r="AX2910" i="38"/>
  <c r="AX2911" i="38"/>
  <c r="AX2912" i="38"/>
  <c r="AX2913" i="38"/>
  <c r="AX2914" i="38"/>
  <c r="AX2915" i="38"/>
  <c r="AX2916" i="38"/>
  <c r="AX2917" i="38"/>
  <c r="AX2918" i="38"/>
  <c r="AX2919" i="38"/>
  <c r="AX2920" i="38"/>
  <c r="AX2921" i="38"/>
  <c r="AX2922" i="38"/>
  <c r="AX2923" i="38"/>
  <c r="AX2924" i="38"/>
  <c r="AX2925" i="38"/>
  <c r="AX2926" i="38"/>
  <c r="AX2927" i="38"/>
  <c r="AX2928" i="38"/>
  <c r="AX2929" i="38"/>
  <c r="AX2930" i="38"/>
  <c r="AX2931" i="38"/>
  <c r="AX2932" i="38"/>
  <c r="AX2933" i="38"/>
  <c r="AX2934" i="38"/>
  <c r="AX2935" i="38"/>
  <c r="AX2936" i="38"/>
  <c r="AX2937" i="38"/>
  <c r="AX2938" i="38"/>
  <c r="AX2939" i="38"/>
  <c r="AX2940" i="38"/>
  <c r="AX2941" i="38"/>
  <c r="AX2942" i="38"/>
  <c r="AX2943" i="38"/>
  <c r="AX2944" i="38"/>
  <c r="AX2945" i="38"/>
  <c r="AX2946" i="38"/>
  <c r="AX2947" i="38"/>
  <c r="AX2948" i="38"/>
  <c r="AX2949" i="38"/>
  <c r="AX2950" i="38"/>
  <c r="AX2951" i="38"/>
  <c r="AX2952" i="38"/>
  <c r="AX2953" i="38"/>
  <c r="AX2954" i="38"/>
  <c r="AX2955" i="38"/>
  <c r="AX2956" i="38"/>
  <c r="AX2957" i="38"/>
  <c r="AX2958" i="38"/>
  <c r="AX2959" i="38"/>
  <c r="AX2960" i="38"/>
  <c r="AX2961" i="38"/>
  <c r="AX2962" i="38"/>
  <c r="AX2963" i="38"/>
  <c r="AX2964" i="38"/>
  <c r="AX2965" i="38"/>
  <c r="AX2966" i="38"/>
  <c r="AX2967" i="38"/>
  <c r="AX2968" i="38"/>
  <c r="AX2969" i="38"/>
  <c r="AX2970" i="38"/>
  <c r="AX2971" i="38"/>
  <c r="AX2972" i="38"/>
  <c r="AX2973" i="38"/>
  <c r="AX2974" i="38"/>
  <c r="AX2975" i="38"/>
  <c r="AX2976" i="38"/>
  <c r="AX2977" i="38"/>
  <c r="AX2978" i="38"/>
  <c r="AX2979" i="38"/>
  <c r="AX2980" i="38"/>
  <c r="AX2981" i="38"/>
  <c r="AX2982" i="38"/>
  <c r="AX2983" i="38"/>
  <c r="AX2984" i="38"/>
  <c r="AX2985" i="38"/>
  <c r="AX2986" i="38"/>
  <c r="AX2987" i="38"/>
  <c r="AX2988" i="38"/>
  <c r="AX2989" i="38"/>
  <c r="AX2990" i="38"/>
  <c r="AX2991" i="38"/>
  <c r="AX2992" i="38"/>
  <c r="AX2993" i="38"/>
  <c r="AX2994" i="38"/>
  <c r="AX2995" i="38"/>
  <c r="AX2996" i="38"/>
  <c r="AX2997" i="38"/>
  <c r="AX2998" i="38"/>
  <c r="CC4194" i="38"/>
  <c r="CC3850" i="38"/>
  <c r="BG3850" i="38"/>
  <c r="CC4180" i="38"/>
  <c r="BG4180" i="38"/>
  <c r="CC4188" i="38"/>
  <c r="CC4187" i="38"/>
  <c r="BG4187" i="38"/>
  <c r="CC4171" i="38"/>
  <c r="CC4176" i="38"/>
  <c r="BT4176" i="38"/>
  <c r="BT4177" i="38"/>
  <c r="BT4178" i="38"/>
  <c r="BT4179" i="38"/>
  <c r="CC4726" i="38"/>
  <c r="BG4726" i="38"/>
  <c r="CC4728" i="38"/>
  <c r="BG4728" i="38"/>
  <c r="BG4700" i="38"/>
  <c r="BG4712" i="38"/>
  <c r="BG4711" i="38"/>
  <c r="BG4706" i="38" l="1"/>
  <c r="CC4688" i="38"/>
  <c r="BG4688" i="38"/>
  <c r="CC4690" i="38"/>
  <c r="CC4678" i="38"/>
  <c r="BG4678" i="38"/>
  <c r="CC4671" i="38"/>
  <c r="BG4671" i="38"/>
  <c r="CC4673" i="38"/>
  <c r="BG4673" i="38"/>
  <c r="CC4685" i="38"/>
  <c r="BG4685" i="38"/>
  <c r="CC4674" i="38"/>
  <c r="BG4674" i="38"/>
  <c r="CC4694" i="38"/>
  <c r="BG4694" i="38"/>
  <c r="CC4705" i="38"/>
  <c r="BG4705" i="38"/>
  <c r="CC4675" i="38"/>
  <c r="BG4675" i="38"/>
  <c r="CC4670" i="38"/>
  <c r="BG4670" i="38"/>
  <c r="BT4669" i="38"/>
  <c r="CC4667" i="38"/>
  <c r="BG4667" i="38"/>
  <c r="CC4514" i="38"/>
  <c r="BG4514" i="38"/>
  <c r="CC4579" i="38"/>
  <c r="BG4579" i="38"/>
  <c r="CC4515" i="38"/>
  <c r="BG4515" i="38"/>
  <c r="CC4322" i="38"/>
  <c r="BG4322" i="38"/>
  <c r="CC4326" i="38"/>
  <c r="BG4326" i="38"/>
  <c r="CC4513" i="38"/>
  <c r="BG4513" i="38"/>
  <c r="CC4570" i="38"/>
  <c r="BG4570" i="38"/>
  <c r="CC4572" i="38"/>
  <c r="BG4572" i="38"/>
  <c r="CC4587" i="38"/>
  <c r="BG4587" i="38"/>
  <c r="CC4575" i="38"/>
  <c r="BG4575" i="38"/>
  <c r="CC4338" i="38"/>
  <c r="BG4338" i="38"/>
  <c r="CC4323" i="38"/>
  <c r="BG4323" i="38"/>
  <c r="CC4315" i="38"/>
  <c r="BT4315" i="38"/>
  <c r="BG4315" i="38"/>
  <c r="CC4696" i="38"/>
  <c r="BG4696" i="38"/>
  <c r="BG4319" i="38"/>
  <c r="CC4325" i="38"/>
  <c r="BG4325" i="38"/>
  <c r="CC4316" i="38"/>
  <c r="BG4316" i="38"/>
  <c r="CC4585" i="38"/>
  <c r="BG4585" i="38"/>
  <c r="CC4212" i="38"/>
  <c r="BG4212" i="38"/>
  <c r="CC4204" i="38"/>
  <c r="BG4211" i="38"/>
  <c r="BG4210" i="38"/>
  <c r="CC4210" i="38"/>
  <c r="CC4211" i="38"/>
  <c r="CC4311" i="38"/>
  <c r="BG4311" i="38"/>
  <c r="BG4188" i="38"/>
  <c r="CC4314" i="38"/>
  <c r="BG4314" i="38"/>
  <c r="CC4214" i="38"/>
  <c r="BG4214" i="38"/>
  <c r="CC4190" i="38"/>
  <c r="BG4190" i="38"/>
  <c r="CC4196" i="38"/>
  <c r="BG4196" i="38"/>
  <c r="CC4203" i="38"/>
  <c r="BG4203" i="38"/>
  <c r="BG4189" i="38"/>
  <c r="BG4194" i="38"/>
  <c r="BG4171" i="38"/>
  <c r="BG4182" i="38"/>
  <c r="CC4172" i="38"/>
  <c r="BG4172" i="38"/>
  <c r="BG4878" i="38" l="1"/>
  <c r="BG4748" i="38"/>
  <c r="AM4870" i="38"/>
  <c r="AM4869" i="38"/>
  <c r="AM4868" i="38"/>
  <c r="AM4861" i="38"/>
  <c r="AM4860" i="38"/>
  <c r="AM4859" i="38"/>
  <c r="AM4858" i="38"/>
  <c r="AM4857" i="38"/>
  <c r="AM4856" i="38"/>
  <c r="BG4799" i="38" l="1"/>
  <c r="BT4877" i="38" l="1"/>
  <c r="BT4732" i="38" l="1"/>
  <c r="BT4733" i="38"/>
  <c r="BT4734" i="38"/>
  <c r="BT4735" i="38"/>
  <c r="BT4736" i="38"/>
  <c r="BT4737" i="38"/>
  <c r="BT4738" i="38"/>
  <c r="BT4739" i="38"/>
  <c r="BT4740" i="38"/>
  <c r="BT4741" i="38"/>
  <c r="BT4742" i="38"/>
  <c r="BT4743" i="38"/>
  <c r="BT4744" i="38"/>
  <c r="BT4745" i="38"/>
  <c r="BT4746" i="38"/>
  <c r="BT4747" i="38"/>
  <c r="BT4748" i="38"/>
  <c r="BT4749" i="38"/>
  <c r="BT4750" i="38"/>
  <c r="BT4751" i="38"/>
  <c r="BT4752" i="38"/>
  <c r="BT4753" i="38"/>
  <c r="BT4754" i="38"/>
  <c r="BT4755" i="38"/>
  <c r="BT4756" i="38"/>
  <c r="BT4757" i="38"/>
  <c r="BT4758" i="38"/>
  <c r="BT4759" i="38"/>
  <c r="BT4760" i="38"/>
  <c r="BT4761" i="38"/>
  <c r="BT4762" i="38"/>
  <c r="BT4763" i="38"/>
  <c r="BT4764" i="38"/>
  <c r="BT4765" i="38"/>
  <c r="BT4766" i="38"/>
  <c r="BT4767" i="38"/>
  <c r="BT4768" i="38"/>
  <c r="BT4769" i="38"/>
  <c r="BT4770" i="38"/>
  <c r="BT4771" i="38"/>
  <c r="BT4772" i="38"/>
  <c r="BT4773" i="38"/>
  <c r="BT4774" i="38"/>
  <c r="BT4775" i="38"/>
  <c r="BT4776" i="38"/>
  <c r="BT4777" i="38"/>
  <c r="BT4778" i="38"/>
  <c r="BT4779" i="38"/>
  <c r="BT4780" i="38"/>
  <c r="BT4781" i="38"/>
  <c r="BT4782" i="38"/>
  <c r="BT4783" i="38"/>
  <c r="BT4784" i="38"/>
  <c r="BT4785" i="38"/>
  <c r="BT4786" i="38"/>
  <c r="BT4787" i="38"/>
  <c r="BT4788" i="38"/>
  <c r="BT4789" i="38"/>
  <c r="BT4790" i="38"/>
  <c r="BT4791" i="38"/>
  <c r="BT4792" i="38"/>
  <c r="BT4793" i="38"/>
  <c r="BT4794" i="38"/>
  <c r="BT4795" i="38"/>
  <c r="BT4796" i="38"/>
  <c r="BT4797" i="38"/>
  <c r="BT4798" i="38"/>
  <c r="BT4799" i="38"/>
  <c r="BT4800" i="38"/>
  <c r="BT4801" i="38"/>
  <c r="BT4802" i="38"/>
  <c r="BT4803" i="38"/>
  <c r="BT4804" i="38"/>
  <c r="BT4805" i="38"/>
  <c r="BT4806" i="38"/>
  <c r="BT4807" i="38"/>
  <c r="BT4808" i="38"/>
  <c r="BT4809" i="38"/>
  <c r="BT4810" i="38"/>
  <c r="BT4811" i="38"/>
  <c r="BT4812" i="38"/>
  <c r="BT4813" i="38"/>
  <c r="BT4814" i="38"/>
  <c r="BT4815" i="38"/>
  <c r="BT4816" i="38"/>
  <c r="BT4817" i="38"/>
  <c r="BT4818" i="38"/>
  <c r="BT4819" i="38"/>
  <c r="BT4820" i="38"/>
  <c r="BT4821" i="38"/>
  <c r="BT4822" i="38"/>
  <c r="BT4823" i="38"/>
  <c r="BT4824" i="38"/>
  <c r="BT4825" i="38"/>
  <c r="BT4826" i="38"/>
  <c r="BT4827" i="38"/>
  <c r="BT4828" i="38"/>
  <c r="BT4829" i="38"/>
  <c r="BT4830" i="38"/>
  <c r="BT4831" i="38"/>
  <c r="BT4832" i="38"/>
  <c r="BT4833" i="38"/>
  <c r="BT4834" i="38"/>
  <c r="BT4835" i="38"/>
  <c r="BT4836" i="38"/>
  <c r="BT4837" i="38"/>
  <c r="BT4838" i="38"/>
  <c r="BT4839" i="38"/>
  <c r="BT4840" i="38"/>
  <c r="BT4841" i="38"/>
  <c r="BT4842" i="38"/>
  <c r="BT4843" i="38"/>
  <c r="BT4844" i="38"/>
  <c r="BT4845" i="38"/>
  <c r="BT4846" i="38"/>
  <c r="BT4847" i="38"/>
  <c r="BT4848" i="38"/>
  <c r="BT4849" i="38"/>
  <c r="BT4850" i="38"/>
  <c r="BT4851" i="38"/>
  <c r="BT4852" i="38"/>
  <c r="BT4853" i="38"/>
  <c r="BT4854" i="38"/>
  <c r="BT4855" i="38"/>
  <c r="BT4856" i="38"/>
  <c r="BT4857" i="38"/>
  <c r="BT4858" i="38"/>
  <c r="BT4859" i="38"/>
  <c r="BT4860" i="38"/>
  <c r="BT4861" i="38"/>
  <c r="BT4862" i="38"/>
  <c r="BT4863" i="38"/>
  <c r="BT4864" i="38"/>
  <c r="BT4865" i="38"/>
  <c r="BT4866" i="38"/>
  <c r="BT4867" i="38"/>
  <c r="BT4868" i="38"/>
  <c r="BT4869" i="38"/>
  <c r="BT4870" i="38"/>
  <c r="BT4871" i="38"/>
  <c r="BT4872" i="38"/>
  <c r="BT4873" i="38"/>
  <c r="BT4874" i="38"/>
  <c r="BT4875" i="38"/>
  <c r="BT4876" i="38"/>
  <c r="BG4176" i="38" l="1"/>
  <c r="BG4690" i="38" l="1"/>
  <c r="BT954" i="38" l="1"/>
  <c r="BT955" i="38"/>
  <c r="BT956" i="38"/>
  <c r="BT957" i="38"/>
  <c r="BT958" i="38"/>
  <c r="BT959" i="38"/>
  <c r="BT960" i="38"/>
  <c r="BT961" i="38"/>
  <c r="BT962" i="38"/>
  <c r="BT963" i="38"/>
  <c r="BT964" i="38"/>
  <c r="BT965" i="38"/>
  <c r="BT966" i="38"/>
  <c r="BT967" i="38"/>
  <c r="BT968" i="38"/>
  <c r="BT969" i="38"/>
  <c r="BT970" i="38"/>
  <c r="BT971" i="38"/>
  <c r="BT972" i="38"/>
  <c r="BT973" i="38"/>
  <c r="BT974" i="38"/>
  <c r="BT975" i="38"/>
  <c r="BT976" i="38"/>
  <c r="BT977" i="38"/>
  <c r="BT978" i="38"/>
  <c r="BT979" i="38"/>
  <c r="BT980" i="38"/>
  <c r="BT981" i="38"/>
  <c r="BT982" i="38"/>
  <c r="BT983" i="38"/>
  <c r="BT984" i="38"/>
  <c r="BT985" i="38"/>
  <c r="BT986" i="38"/>
  <c r="BT987" i="38"/>
  <c r="BT988" i="38"/>
  <c r="BT989" i="38"/>
  <c r="BT990" i="38"/>
  <c r="BT991" i="38"/>
  <c r="BT992" i="38"/>
  <c r="BT993" i="38"/>
  <c r="BT994" i="38"/>
  <c r="BT995" i="38"/>
  <c r="BT996" i="38"/>
  <c r="BT997" i="38"/>
  <c r="BT998" i="38"/>
  <c r="BT999" i="38"/>
  <c r="BT1000" i="38"/>
  <c r="BT1001" i="38"/>
  <c r="BT1002" i="38"/>
  <c r="BT1003" i="38"/>
  <c r="BT1004" i="38"/>
  <c r="BT1005" i="38"/>
  <c r="BT1006" i="38"/>
  <c r="BT1007" i="38"/>
  <c r="BT1008" i="38"/>
  <c r="BT1009" i="38"/>
  <c r="BT1010" i="38"/>
  <c r="BT1011" i="38"/>
  <c r="BT1012" i="38"/>
  <c r="BT1013" i="38"/>
  <c r="BT1014" i="38"/>
  <c r="BT1015" i="38"/>
  <c r="BT1016" i="38"/>
  <c r="BT1017" i="38"/>
  <c r="BT1018" i="38"/>
  <c r="BT1019" i="38"/>
  <c r="BT1020" i="38"/>
  <c r="BT1021" i="38"/>
  <c r="BT1022" i="38"/>
  <c r="BT1023" i="38"/>
  <c r="BT1024" i="38"/>
  <c r="BT1025" i="38"/>
  <c r="BT1026" i="38"/>
  <c r="BT1027" i="38"/>
  <c r="BT1028" i="38"/>
  <c r="BT1029" i="38"/>
  <c r="BT1030" i="38"/>
  <c r="BT1031" i="38"/>
  <c r="BT1032" i="38"/>
  <c r="BT1033" i="38"/>
  <c r="BT1034" i="38"/>
  <c r="BT1035" i="38"/>
  <c r="BT1036" i="38"/>
  <c r="BT1037" i="38"/>
  <c r="BT1038" i="38"/>
  <c r="BT1039" i="38"/>
  <c r="BT1040" i="38"/>
  <c r="BT1041" i="38"/>
  <c r="BT1042" i="38"/>
  <c r="BT1043" i="38"/>
  <c r="BT1044" i="38"/>
  <c r="BT1045" i="38"/>
  <c r="BT1046" i="38"/>
  <c r="BT1047" i="38"/>
  <c r="BT1048" i="38"/>
  <c r="BT1049" i="38"/>
  <c r="BT1050" i="38"/>
  <c r="BT1051" i="38"/>
  <c r="BT1052" i="38"/>
  <c r="BT1053" i="38"/>
  <c r="BT1054" i="38"/>
  <c r="BT1055" i="38"/>
  <c r="BT1056" i="38"/>
  <c r="BT1057" i="38"/>
  <c r="BT1058" i="38"/>
  <c r="BT1059" i="38"/>
  <c r="BT1060" i="38"/>
  <c r="BT1061" i="38"/>
  <c r="BT1062" i="38"/>
  <c r="BT1063" i="38"/>
  <c r="BT1064" i="38"/>
  <c r="BT1065" i="38"/>
  <c r="BT1066" i="38"/>
  <c r="BT1067" i="38"/>
  <c r="BT1068" i="38"/>
  <c r="BT1069" i="38"/>
  <c r="BT1070" i="38"/>
  <c r="BT1071" i="38"/>
  <c r="BT1072" i="38"/>
  <c r="BT1073" i="38"/>
  <c r="BT1074" i="38"/>
  <c r="BT1075" i="38"/>
  <c r="BT1076" i="38"/>
  <c r="BT1077" i="38"/>
  <c r="BT1078" i="38"/>
  <c r="BT1079" i="38"/>
  <c r="BT1080" i="38"/>
  <c r="BT1081" i="38"/>
  <c r="BT1082" i="38"/>
  <c r="BT1083" i="38"/>
  <c r="BT1084" i="38"/>
  <c r="BT1085" i="38"/>
  <c r="BT1086" i="38"/>
  <c r="BT1087" i="38"/>
  <c r="BT1088" i="38"/>
  <c r="BT1089" i="38"/>
  <c r="BT1090" i="38"/>
  <c r="BT1091" i="38"/>
  <c r="BT1092" i="38"/>
  <c r="BT1093" i="38"/>
  <c r="BT1094" i="38"/>
  <c r="BT1095" i="38"/>
  <c r="BT1096" i="38"/>
  <c r="BT1097" i="38"/>
  <c r="BT1098" i="38"/>
  <c r="BT1099" i="38"/>
  <c r="BT1100" i="38"/>
  <c r="BT1101" i="38"/>
  <c r="BT1102" i="38"/>
  <c r="BT1103" i="38"/>
  <c r="BT1104" i="38"/>
  <c r="BT1105" i="38"/>
  <c r="BT1106" i="38"/>
  <c r="BT1107" i="38"/>
  <c r="BT1108" i="38"/>
  <c r="BT1109" i="38"/>
  <c r="BT1110" i="38"/>
  <c r="BT1111" i="38"/>
  <c r="BT1112" i="38"/>
  <c r="BT1113" i="38"/>
  <c r="BT1114" i="38"/>
  <c r="BT1115" i="38"/>
  <c r="BT1116" i="38"/>
  <c r="BT1117" i="38"/>
  <c r="BT1118" i="38"/>
  <c r="BT1119" i="38"/>
  <c r="BT1120" i="38"/>
  <c r="BT1121" i="38"/>
  <c r="BT1122" i="38"/>
  <c r="BT1123" i="38"/>
  <c r="BT1124" i="38"/>
  <c r="BT1125" i="38"/>
  <c r="BT1126" i="38"/>
  <c r="BT1127" i="38"/>
  <c r="BT1128" i="38"/>
  <c r="BT1129" i="38"/>
  <c r="BT1130" i="38"/>
  <c r="BT1131" i="38"/>
  <c r="BT1132" i="38"/>
  <c r="BT1133" i="38"/>
  <c r="BT1134" i="38"/>
  <c r="BT1135" i="38"/>
  <c r="BT1136" i="38"/>
  <c r="BT1137" i="38"/>
  <c r="BT1138" i="38"/>
  <c r="BT1139" i="38"/>
  <c r="BT1140" i="38"/>
  <c r="BT1141" i="38"/>
  <c r="BT1142" i="38"/>
  <c r="BT1143" i="38"/>
  <c r="BT1144" i="38"/>
  <c r="BT1145" i="38"/>
  <c r="BT1146" i="38"/>
  <c r="BT1147" i="38"/>
  <c r="BT1148" i="38"/>
  <c r="BT1149" i="38"/>
  <c r="BT1150" i="38"/>
  <c r="BT1151" i="38"/>
  <c r="BT1152" i="38"/>
  <c r="BT1153" i="38"/>
  <c r="BT1154" i="38"/>
  <c r="BT1155" i="38"/>
  <c r="BT1156" i="38"/>
  <c r="BT1157" i="38"/>
  <c r="BT1158" i="38"/>
  <c r="BT1159" i="38"/>
  <c r="BT1160" i="38"/>
  <c r="BT1161" i="38"/>
  <c r="BT1162" i="38"/>
  <c r="BT1163" i="38"/>
  <c r="BT1164" i="38"/>
  <c r="BT1165" i="38"/>
  <c r="BT1166" i="38"/>
  <c r="BT1167" i="38"/>
  <c r="BT1168" i="38"/>
  <c r="BT1169" i="38"/>
  <c r="BT1170" i="38"/>
  <c r="BT1171" i="38"/>
  <c r="BT1172" i="38"/>
  <c r="BT1173" i="38"/>
  <c r="BT1174" i="38"/>
  <c r="BT1175" i="38"/>
  <c r="BT1176" i="38"/>
  <c r="BT1177" i="38"/>
  <c r="BT1178" i="38"/>
  <c r="BT1179" i="38"/>
  <c r="BT1180" i="38"/>
  <c r="BT1181" i="38"/>
  <c r="BT1182" i="38"/>
  <c r="BT1183" i="38"/>
  <c r="BT1184" i="38"/>
  <c r="BT1185" i="38"/>
  <c r="BT1186" i="38"/>
  <c r="BT1187" i="38"/>
  <c r="BT1188" i="38"/>
  <c r="BT1189" i="38"/>
  <c r="BT1190" i="38"/>
  <c r="BT1191" i="38"/>
  <c r="BT1192" i="38"/>
  <c r="BT1193" i="38"/>
  <c r="BT1194" i="38"/>
  <c r="BT1195" i="38"/>
  <c r="BT1196" i="38"/>
  <c r="BT1197" i="38"/>
  <c r="BT1198" i="38"/>
  <c r="BT1199" i="38"/>
  <c r="BT1200" i="38"/>
  <c r="BT1201" i="38"/>
  <c r="BT1202" i="38"/>
  <c r="BT1203" i="38"/>
  <c r="BT1204" i="38"/>
  <c r="BT1205" i="38"/>
  <c r="BT1206" i="38"/>
  <c r="BT1207" i="38"/>
  <c r="BT1208" i="38"/>
  <c r="BT1209" i="38"/>
  <c r="BT1210" i="38"/>
  <c r="BT1211" i="38"/>
  <c r="BT1212" i="38"/>
  <c r="BT1213" i="38"/>
  <c r="BT1214" i="38"/>
  <c r="BT1215" i="38"/>
  <c r="BT1216" i="38"/>
  <c r="BT1217" i="38"/>
  <c r="BT1218" i="38"/>
  <c r="BT1219" i="38"/>
  <c r="BT1220" i="38"/>
  <c r="BT1221" i="38"/>
  <c r="BT1222" i="38"/>
  <c r="BT1223" i="38"/>
  <c r="BT1224" i="38"/>
  <c r="BT1225" i="38"/>
  <c r="BT1226" i="38"/>
  <c r="BT1227" i="38"/>
  <c r="BT1228" i="38"/>
  <c r="BT1229" i="38"/>
  <c r="BT1230" i="38"/>
  <c r="BT1231" i="38"/>
  <c r="BT1232" i="38"/>
  <c r="BT1233" i="38"/>
  <c r="BT1234" i="38"/>
  <c r="BT1235" i="38"/>
  <c r="BT1236" i="38"/>
  <c r="BT1237" i="38"/>
  <c r="BT1238" i="38"/>
  <c r="BT1239" i="38"/>
  <c r="BT1240" i="38"/>
  <c r="BT1241" i="38"/>
  <c r="BT1242" i="38"/>
  <c r="BT1243" i="38"/>
  <c r="BT1244" i="38"/>
  <c r="BT1245" i="38"/>
  <c r="BT1246" i="38"/>
  <c r="BT1247" i="38"/>
  <c r="BT1248" i="38"/>
  <c r="BT1249" i="38"/>
  <c r="BT1250" i="38"/>
  <c r="BT1251" i="38"/>
  <c r="BT1252" i="38"/>
  <c r="BT1253" i="38"/>
  <c r="BT1254" i="38"/>
  <c r="BT1255" i="38"/>
  <c r="BT1256" i="38"/>
  <c r="BT1257" i="38"/>
  <c r="BT1258" i="38"/>
  <c r="BT1259" i="38"/>
  <c r="BT1260" i="38"/>
  <c r="BT1261" i="38"/>
  <c r="BT1262" i="38"/>
  <c r="BT1263" i="38"/>
  <c r="BT1264" i="38"/>
  <c r="BT1265" i="38"/>
  <c r="BT1266" i="38"/>
  <c r="BT1267" i="38"/>
  <c r="BT1268" i="38"/>
  <c r="BT1269" i="38"/>
  <c r="BT1270" i="38"/>
  <c r="BT1271" i="38"/>
  <c r="BT1272" i="38"/>
  <c r="BT1273" i="38"/>
  <c r="BT1274" i="38"/>
  <c r="BT1275" i="38"/>
  <c r="BT1276" i="38"/>
  <c r="BT1277" i="38"/>
  <c r="BT1278" i="38"/>
  <c r="BT1279" i="38"/>
  <c r="BT1280" i="38"/>
  <c r="BT1281" i="38"/>
  <c r="BT1282" i="38"/>
  <c r="BT1283" i="38"/>
  <c r="BT1284" i="38"/>
  <c r="BT1285" i="38"/>
  <c r="BT1286" i="38"/>
  <c r="BT1287" i="38"/>
  <c r="BT1288" i="38"/>
  <c r="BT1289" i="38"/>
  <c r="BT1290" i="38"/>
  <c r="BT1291" i="38"/>
  <c r="BT1292" i="38"/>
  <c r="BT1293" i="38"/>
  <c r="BT1294" i="38"/>
  <c r="BT1295" i="38"/>
  <c r="BT1296" i="38"/>
  <c r="BT1297" i="38"/>
  <c r="BT1298" i="38"/>
  <c r="BT1299" i="38"/>
  <c r="BT1300" i="38"/>
  <c r="BT1301" i="38"/>
  <c r="BT1302" i="38"/>
  <c r="BT1303" i="38"/>
  <c r="BT1304" i="38"/>
  <c r="BT1305" i="38"/>
  <c r="BT1306" i="38"/>
  <c r="BT1307" i="38"/>
  <c r="BT1308" i="38"/>
  <c r="BT1309" i="38"/>
  <c r="BT1310" i="38"/>
  <c r="BT1311" i="38"/>
  <c r="BT1312" i="38"/>
  <c r="BT1313" i="38"/>
  <c r="BT1314" i="38"/>
  <c r="BT1315" i="38"/>
  <c r="BT1316" i="38"/>
  <c r="BT1317" i="38"/>
  <c r="BT1318" i="38"/>
  <c r="BT1319" i="38"/>
  <c r="BT1320" i="38"/>
  <c r="BT1321" i="38"/>
  <c r="BT1322" i="38"/>
  <c r="BT1323" i="38"/>
  <c r="BT1324" i="38"/>
  <c r="BT1325" i="38"/>
  <c r="BT1326" i="38"/>
  <c r="BT1327" i="38"/>
  <c r="BT1328" i="38"/>
  <c r="BT1329" i="38"/>
  <c r="BT1330" i="38"/>
  <c r="BT1331" i="38"/>
  <c r="BT1332" i="38"/>
  <c r="BT1333" i="38"/>
  <c r="BT1334" i="38"/>
  <c r="BT1335" i="38"/>
  <c r="BT1336" i="38"/>
  <c r="BT1337" i="38"/>
  <c r="BT1338" i="38"/>
  <c r="BT1339" i="38"/>
  <c r="BT1340" i="38"/>
  <c r="BT1341" i="38"/>
  <c r="BT1342" i="38"/>
  <c r="BT1343" i="38"/>
  <c r="BT1344" i="38"/>
  <c r="BT1345" i="38"/>
  <c r="BT1346" i="38"/>
  <c r="BT1347" i="38"/>
  <c r="BT1348" i="38"/>
  <c r="BT1349" i="38"/>
  <c r="BT1350" i="38"/>
  <c r="BT1351" i="38"/>
  <c r="BT1352" i="38"/>
  <c r="BT1353" i="38"/>
  <c r="BT1354" i="38"/>
  <c r="BT1355" i="38"/>
  <c r="BT1356" i="38"/>
  <c r="BT1357" i="38"/>
  <c r="BT1358" i="38"/>
  <c r="BT1359" i="38"/>
  <c r="BT1360" i="38"/>
  <c r="BT1361" i="38"/>
  <c r="BT1362" i="38"/>
  <c r="BT1363" i="38"/>
  <c r="BT1364" i="38"/>
  <c r="BT1365" i="38"/>
  <c r="BT1366" i="38"/>
  <c r="BT1367" i="38"/>
  <c r="BT1368" i="38"/>
  <c r="BT1369" i="38"/>
  <c r="BT1370" i="38"/>
  <c r="BT1371" i="38"/>
  <c r="BT1372" i="38"/>
  <c r="BT1373" i="38"/>
  <c r="BT1374" i="38"/>
  <c r="BT1375" i="38"/>
  <c r="BT1376" i="38"/>
  <c r="BT1377" i="38"/>
  <c r="BT1378" i="38"/>
  <c r="BT1379" i="38"/>
  <c r="BT1380" i="38"/>
  <c r="BT1381" i="38"/>
  <c r="BT1382" i="38"/>
  <c r="BT1383" i="38"/>
  <c r="BT1384" i="38"/>
  <c r="BT1385" i="38"/>
  <c r="BT1386" i="38"/>
  <c r="BT1387" i="38"/>
  <c r="BT1388" i="38"/>
  <c r="BT1389" i="38"/>
  <c r="BT1390" i="38"/>
  <c r="BT1391" i="38"/>
  <c r="BT1392" i="38"/>
  <c r="BT1393" i="38"/>
  <c r="BT1394" i="38"/>
  <c r="BT1395" i="38"/>
  <c r="BT1396" i="38"/>
  <c r="BT1397" i="38"/>
  <c r="BT1398" i="38"/>
  <c r="BT1399" i="38"/>
  <c r="BT1400" i="38"/>
  <c r="BT1401" i="38"/>
  <c r="BT1402" i="38"/>
  <c r="BT1403" i="38"/>
  <c r="BT1404" i="38"/>
  <c r="BT1405" i="38"/>
  <c r="BT1406" i="38"/>
  <c r="BT1407" i="38"/>
  <c r="BT1408" i="38"/>
  <c r="BT1409" i="38"/>
  <c r="BT1410" i="38"/>
  <c r="BT1411" i="38"/>
  <c r="BT1412" i="38"/>
  <c r="BT1413" i="38"/>
  <c r="BT1414" i="38"/>
  <c r="BT1415" i="38"/>
  <c r="BT1416" i="38"/>
  <c r="BT1417" i="38"/>
  <c r="BT1418" i="38"/>
  <c r="BT1419" i="38"/>
  <c r="BT1420" i="38"/>
  <c r="BT1421" i="38"/>
  <c r="BT1422" i="38"/>
  <c r="BT1423" i="38"/>
  <c r="BT1424" i="38"/>
  <c r="BT1425" i="38"/>
  <c r="BT1426" i="38"/>
  <c r="BT1427" i="38"/>
  <c r="BT1428" i="38"/>
  <c r="BT1429" i="38"/>
  <c r="BT1430" i="38"/>
  <c r="BT1431" i="38"/>
  <c r="BT1432" i="38"/>
  <c r="BT1433" i="38"/>
  <c r="BT1434" i="38"/>
  <c r="BT1435" i="38"/>
  <c r="BT1436" i="38"/>
  <c r="BT1437" i="38"/>
  <c r="BT1438" i="38"/>
  <c r="BT1439" i="38"/>
  <c r="BT1440" i="38"/>
  <c r="BT1441" i="38"/>
  <c r="BT1442" i="38"/>
  <c r="BT1443" i="38"/>
  <c r="BT1444" i="38"/>
  <c r="BT1445" i="38"/>
  <c r="BT1446" i="38"/>
  <c r="BT1447" i="38"/>
  <c r="BT1448" i="38"/>
  <c r="BT1449" i="38"/>
  <c r="BT1450" i="38"/>
  <c r="BT1451" i="38"/>
  <c r="BT1452" i="38"/>
  <c r="BT1453" i="38"/>
  <c r="BT1454" i="38"/>
  <c r="BT1455" i="38"/>
  <c r="BT1456" i="38"/>
  <c r="BT1457" i="38"/>
  <c r="BT1458" i="38"/>
  <c r="BT1459" i="38"/>
  <c r="BT1460" i="38"/>
  <c r="BT1461" i="38"/>
  <c r="BT1462" i="38"/>
  <c r="BT1463" i="38"/>
  <c r="BT1464" i="38"/>
  <c r="BT1465" i="38"/>
  <c r="BT1466" i="38"/>
  <c r="BT1467" i="38"/>
  <c r="BT1468" i="38"/>
  <c r="BT1469" i="38"/>
  <c r="BT1470" i="38"/>
  <c r="BT1471" i="38"/>
  <c r="BT1472" i="38"/>
  <c r="BT1473" i="38"/>
  <c r="BT1474" i="38"/>
  <c r="BT1475" i="38"/>
  <c r="BT1476" i="38"/>
  <c r="BT1477" i="38"/>
  <c r="BT1478" i="38"/>
  <c r="BT1479" i="38"/>
  <c r="BT1480" i="38"/>
  <c r="BT1481" i="38"/>
  <c r="BT1482" i="38"/>
  <c r="BT1483" i="38"/>
  <c r="BT1484" i="38"/>
  <c r="BT1485" i="38"/>
  <c r="BT1486" i="38"/>
  <c r="BT1487" i="38"/>
  <c r="BT1488" i="38"/>
  <c r="BT1489" i="38"/>
  <c r="BT1490" i="38"/>
  <c r="BT1491" i="38"/>
  <c r="BT1492" i="38"/>
  <c r="BT1493" i="38"/>
  <c r="BT1494" i="38"/>
  <c r="BT1495" i="38"/>
  <c r="BT1496" i="38"/>
  <c r="BT1497" i="38"/>
  <c r="BT1498" i="38"/>
  <c r="BT1499" i="38"/>
  <c r="BT1500" i="38"/>
  <c r="BT1501" i="38"/>
  <c r="BT1502" i="38"/>
  <c r="BT1503" i="38"/>
  <c r="BT1504" i="38"/>
  <c r="BT1505" i="38"/>
  <c r="BT1506" i="38"/>
  <c r="BT1507" i="38"/>
  <c r="BT1508" i="38"/>
  <c r="BT1509" i="38"/>
  <c r="BT1510" i="38"/>
  <c r="BT1511" i="38"/>
  <c r="BT1512" i="38"/>
  <c r="BT1513" i="38"/>
  <c r="BT1514" i="38"/>
  <c r="BT1515" i="38"/>
  <c r="BT1516" i="38"/>
  <c r="BT1517" i="38"/>
  <c r="BT1518" i="38"/>
  <c r="BT1519" i="38"/>
  <c r="BT1520" i="38"/>
  <c r="BT1521" i="38"/>
  <c r="BT1522" i="38"/>
  <c r="BT1523" i="38"/>
  <c r="BT1524" i="38"/>
  <c r="BT1525" i="38"/>
  <c r="BT1526" i="38"/>
  <c r="BT1527" i="38"/>
  <c r="BT1528" i="38"/>
  <c r="BT1529" i="38"/>
  <c r="BT1530" i="38"/>
  <c r="BT1531" i="38"/>
  <c r="BT1532" i="38"/>
  <c r="BT1533" i="38"/>
  <c r="BT1534" i="38"/>
  <c r="BT1535" i="38"/>
  <c r="BT1536" i="38"/>
  <c r="BT1537" i="38"/>
  <c r="BT1538" i="38"/>
  <c r="BT1539" i="38"/>
  <c r="BT1540" i="38"/>
  <c r="BT1541" i="38"/>
  <c r="BT1542" i="38"/>
  <c r="BT1543" i="38"/>
  <c r="BT1544" i="38"/>
  <c r="BT1545" i="38"/>
  <c r="BT1546" i="38"/>
  <c r="BT1547" i="38"/>
  <c r="BT1548" i="38"/>
  <c r="BT1549" i="38"/>
  <c r="BT1550" i="38"/>
  <c r="BT1551" i="38"/>
  <c r="BT1552" i="38"/>
  <c r="BT1553" i="38"/>
  <c r="BT1554" i="38"/>
  <c r="BT1555" i="38"/>
  <c r="BT1556" i="38"/>
  <c r="BT1557" i="38"/>
  <c r="BT1558" i="38"/>
  <c r="BT1559" i="38"/>
  <c r="BT1560" i="38"/>
  <c r="BT1561" i="38"/>
  <c r="BT1562" i="38"/>
  <c r="BT1563" i="38"/>
  <c r="BT1564" i="38"/>
  <c r="BT1565" i="38"/>
  <c r="BT1566" i="38"/>
  <c r="BT1567" i="38"/>
  <c r="BT1568" i="38"/>
  <c r="BT1569" i="38"/>
  <c r="BT1570" i="38"/>
  <c r="BT1571" i="38"/>
  <c r="BT1572" i="38"/>
  <c r="BT1573" i="38"/>
  <c r="BT1574" i="38"/>
  <c r="BT1575" i="38"/>
  <c r="BT1576" i="38"/>
  <c r="BT1577" i="38"/>
  <c r="BT1578" i="38"/>
  <c r="BT1579" i="38"/>
  <c r="BT1580" i="38"/>
  <c r="BT1581" i="38"/>
  <c r="BT1582" i="38"/>
  <c r="BT1583" i="38"/>
  <c r="BT1584" i="38"/>
  <c r="BT1585" i="38"/>
  <c r="BT1586" i="38"/>
  <c r="BT1587" i="38"/>
  <c r="BT1588" i="38"/>
  <c r="BT1589" i="38"/>
  <c r="BT1590" i="38"/>
  <c r="BT1591" i="38"/>
  <c r="BT1592" i="38"/>
  <c r="BT1593" i="38"/>
  <c r="BT1594" i="38"/>
  <c r="BT1595" i="38"/>
  <c r="BT1596" i="38"/>
  <c r="BT1597" i="38"/>
  <c r="BT1598" i="38"/>
  <c r="BT1599" i="38"/>
  <c r="BT1600" i="38"/>
  <c r="BT1601" i="38"/>
  <c r="BT1602" i="38"/>
  <c r="BT1603" i="38"/>
  <c r="BT1604" i="38"/>
  <c r="BT1605" i="38"/>
  <c r="BT1606" i="38"/>
  <c r="BT1607" i="38"/>
  <c r="BT1608" i="38"/>
  <c r="BT1609" i="38"/>
  <c r="BT1610" i="38"/>
  <c r="BT1611" i="38"/>
  <c r="BT1612" i="38"/>
  <c r="BT1613" i="38"/>
  <c r="BT1614" i="38"/>
  <c r="BT1615" i="38"/>
  <c r="BT1616" i="38"/>
  <c r="BT1617" i="38"/>
  <c r="BT1618" i="38"/>
  <c r="BT1619" i="38"/>
  <c r="BT1620" i="38"/>
  <c r="BT1621" i="38"/>
  <c r="BT1622" i="38"/>
  <c r="BT1623" i="38"/>
  <c r="BT1624" i="38"/>
  <c r="BT1625" i="38"/>
  <c r="BT1626" i="38"/>
  <c r="BT1627" i="38"/>
  <c r="BT1628" i="38"/>
  <c r="BT1629" i="38"/>
  <c r="BT1630" i="38"/>
  <c r="BT1631" i="38"/>
  <c r="BT1632" i="38"/>
  <c r="BT1633" i="38"/>
  <c r="BT1634" i="38"/>
  <c r="BT1635" i="38"/>
  <c r="BT1636" i="38"/>
  <c r="BT1637" i="38"/>
  <c r="BT1638" i="38"/>
  <c r="BT1639" i="38"/>
  <c r="BT1640" i="38"/>
  <c r="BT1641" i="38"/>
  <c r="BT1642" i="38"/>
  <c r="BT1643" i="38"/>
  <c r="BT1644" i="38"/>
  <c r="BT1645" i="38"/>
  <c r="BT1646" i="38"/>
  <c r="BT1647" i="38"/>
  <c r="BT1648" i="38"/>
  <c r="BT1649" i="38"/>
  <c r="BT1650" i="38"/>
  <c r="BT1651" i="38"/>
  <c r="BT1652" i="38"/>
  <c r="BT1653" i="38"/>
  <c r="BT1654" i="38"/>
  <c r="BT1655" i="38"/>
  <c r="BT1656" i="38"/>
  <c r="BT1657" i="38"/>
  <c r="BT1658" i="38"/>
  <c r="BT1659" i="38"/>
  <c r="BT1660" i="38"/>
  <c r="BT1661" i="38"/>
  <c r="BT1662" i="38"/>
  <c r="BT1663" i="38"/>
  <c r="BT1664" i="38"/>
  <c r="BT1665" i="38"/>
  <c r="BT1666" i="38"/>
  <c r="BT1667" i="38"/>
  <c r="BT1668" i="38"/>
  <c r="BT1669" i="38"/>
  <c r="BT1670" i="38"/>
  <c r="BT1671" i="38"/>
  <c r="BT1672" i="38"/>
  <c r="BT1673" i="38"/>
  <c r="BT1674" i="38"/>
  <c r="BT1675" i="38"/>
  <c r="BT1676" i="38"/>
  <c r="BT1677" i="38"/>
  <c r="BT1678" i="38"/>
  <c r="BT1679" i="38"/>
  <c r="BT1680" i="38"/>
  <c r="BT1681" i="38"/>
  <c r="BT1682" i="38"/>
  <c r="BT1683" i="38"/>
  <c r="BT1684" i="38"/>
  <c r="BT1685" i="38"/>
  <c r="BT1686" i="38"/>
  <c r="BT1687" i="38"/>
  <c r="BT1688" i="38"/>
  <c r="BT1689" i="38"/>
  <c r="BT1690" i="38"/>
  <c r="BT1691" i="38"/>
  <c r="BT1692" i="38"/>
  <c r="BT1693" i="38"/>
  <c r="BT1694" i="38"/>
  <c r="BT1695" i="38"/>
  <c r="BT1696" i="38"/>
  <c r="BT1697" i="38"/>
  <c r="BT1698" i="38"/>
  <c r="BT1699" i="38"/>
  <c r="BT1700" i="38"/>
  <c r="BT1701" i="38"/>
  <c r="BT1702" i="38"/>
  <c r="BT1703" i="38"/>
  <c r="BT1704" i="38"/>
  <c r="BT1705" i="38"/>
  <c r="BT1706" i="38"/>
  <c r="BT1707" i="38"/>
  <c r="BT1708" i="38"/>
  <c r="BT1709" i="38"/>
  <c r="BT1710" i="38"/>
  <c r="BT1711" i="38"/>
  <c r="BT1712" i="38"/>
  <c r="BT1713" i="38"/>
  <c r="BT1714" i="38"/>
  <c r="BT1715" i="38"/>
  <c r="BT1716" i="38"/>
  <c r="BT1717" i="38"/>
  <c r="BT1718" i="38"/>
  <c r="BT1719" i="38"/>
  <c r="BT1720" i="38"/>
  <c r="BT1721" i="38"/>
  <c r="BT1722" i="38"/>
  <c r="BT1723" i="38"/>
  <c r="BT1724" i="38"/>
  <c r="BT1725" i="38"/>
  <c r="BT1726" i="38"/>
  <c r="BT1727" i="38"/>
  <c r="BT1728" i="38"/>
  <c r="BT1729" i="38"/>
  <c r="BT1730" i="38"/>
  <c r="BT1731" i="38"/>
  <c r="BT1732" i="38"/>
  <c r="BT1733" i="38"/>
  <c r="BT1734" i="38"/>
  <c r="BT1735" i="38"/>
  <c r="BT1736" i="38"/>
  <c r="BT1737" i="38"/>
  <c r="BT1738" i="38"/>
  <c r="BT1739" i="38"/>
  <c r="BT1740" i="38"/>
  <c r="BT1741" i="38"/>
  <c r="BT1742" i="38"/>
  <c r="BT1743" i="38"/>
  <c r="BT1744" i="38"/>
  <c r="BT1745" i="38"/>
  <c r="BT1746" i="38"/>
  <c r="BT1747" i="38"/>
  <c r="BT1748" i="38"/>
  <c r="BT1749" i="38"/>
  <c r="BT1750" i="38"/>
  <c r="BT1751" i="38"/>
  <c r="BT1752" i="38"/>
  <c r="BT1753" i="38"/>
  <c r="BT1754" i="38"/>
  <c r="BT1755" i="38"/>
  <c r="BT1756" i="38"/>
  <c r="BT1757" i="38"/>
  <c r="BT1758" i="38"/>
  <c r="BT1759" i="38"/>
  <c r="BT1760" i="38"/>
  <c r="BT1761" i="38"/>
  <c r="BT1762" i="38"/>
  <c r="BT1763" i="38"/>
  <c r="BT1764" i="38"/>
  <c r="BT1765" i="38"/>
  <c r="BT1766" i="38"/>
  <c r="BT1767" i="38"/>
  <c r="BT1768" i="38"/>
  <c r="BT1769" i="38"/>
  <c r="BT1770" i="38"/>
  <c r="BT1771" i="38"/>
  <c r="BT1772" i="38"/>
  <c r="BT1773" i="38"/>
  <c r="BT1774" i="38"/>
  <c r="BT1775" i="38"/>
  <c r="BT1776" i="38"/>
  <c r="BT1777" i="38"/>
  <c r="BT1778" i="38"/>
  <c r="BT1779" i="38"/>
  <c r="BT1780" i="38"/>
  <c r="BT1781" i="38"/>
  <c r="BT1782" i="38"/>
  <c r="BT1783" i="38"/>
  <c r="BT1784" i="38"/>
  <c r="BT1785" i="38"/>
  <c r="BT1786" i="38"/>
  <c r="BT1787" i="38"/>
  <c r="BT1788" i="38"/>
  <c r="BT1789" i="38"/>
  <c r="BT1790" i="38"/>
  <c r="BT1791" i="38"/>
  <c r="BT1792" i="38"/>
  <c r="BT1793" i="38"/>
  <c r="BT1794" i="38"/>
  <c r="BT1795" i="38"/>
  <c r="BT1796" i="38"/>
  <c r="BT1797" i="38"/>
  <c r="BT1798" i="38"/>
  <c r="BT1799" i="38"/>
  <c r="BT1800" i="38"/>
  <c r="BT1801" i="38"/>
  <c r="BT1802" i="38"/>
  <c r="BT1803" i="38"/>
  <c r="BT1804" i="38"/>
  <c r="BT1805" i="38"/>
  <c r="BT1806" i="38"/>
  <c r="BT1807" i="38"/>
  <c r="BT1808" i="38"/>
  <c r="BT1809" i="38"/>
  <c r="BT1810" i="38"/>
  <c r="BT1811" i="38"/>
  <c r="BT1812" i="38"/>
  <c r="BT1813" i="38"/>
  <c r="BT1814" i="38"/>
  <c r="BT1815" i="38"/>
  <c r="BT1816" i="38"/>
  <c r="BT1817" i="38"/>
  <c r="BT1818" i="38"/>
  <c r="BT1819" i="38"/>
  <c r="BT1820" i="38"/>
  <c r="BT1821" i="38"/>
  <c r="BT1822" i="38"/>
  <c r="BT1823" i="38"/>
  <c r="BT1824" i="38"/>
  <c r="BT1825" i="38"/>
  <c r="BT1826" i="38"/>
  <c r="BT1827" i="38"/>
  <c r="BT1828" i="38"/>
  <c r="BT1829" i="38"/>
  <c r="BT1830" i="38"/>
  <c r="BT1831" i="38"/>
  <c r="BT1832" i="38"/>
  <c r="BT1833" i="38"/>
  <c r="BT1834" i="38"/>
  <c r="BT1835" i="38"/>
  <c r="BT1836" i="38"/>
  <c r="BT1837" i="38"/>
  <c r="BT1838" i="38"/>
  <c r="BT1839" i="38"/>
  <c r="BT1840" i="38"/>
  <c r="BT1841" i="38"/>
  <c r="BT1842" i="38"/>
  <c r="BT1843" i="38"/>
  <c r="BT1844" i="38"/>
  <c r="BT1845" i="38"/>
  <c r="BT1846" i="38"/>
  <c r="BT1847" i="38"/>
  <c r="BT1848" i="38"/>
  <c r="BT1849" i="38"/>
  <c r="BT1850" i="38"/>
  <c r="BT1851" i="38"/>
  <c r="BT1852" i="38"/>
  <c r="BT1853" i="38"/>
  <c r="BT1854" i="38"/>
  <c r="BT1855" i="38"/>
  <c r="BT1856" i="38"/>
  <c r="BT1857" i="38"/>
  <c r="BT1858" i="38"/>
  <c r="BT1859" i="38"/>
  <c r="BT1860" i="38"/>
  <c r="BT1861" i="38"/>
  <c r="BT1862" i="38"/>
  <c r="BT1863" i="38"/>
  <c r="BT1864" i="38"/>
  <c r="BT1865" i="38"/>
  <c r="BT1866" i="38"/>
  <c r="BT1867" i="38"/>
  <c r="BT1868" i="38"/>
  <c r="BT1869" i="38"/>
  <c r="BT1870" i="38"/>
  <c r="BT1871" i="38"/>
  <c r="BT1872" i="38"/>
  <c r="BT1873" i="38"/>
  <c r="BT1874" i="38"/>
  <c r="BT1875" i="38"/>
  <c r="BT1876" i="38"/>
  <c r="BT1877" i="38"/>
  <c r="BT1878" i="38"/>
  <c r="BT1879" i="38"/>
  <c r="BT1880" i="38"/>
  <c r="BT1881" i="38"/>
  <c r="BT1882" i="38"/>
  <c r="BT1883" i="38"/>
  <c r="BT1884" i="38"/>
  <c r="BT1885" i="38"/>
  <c r="BT1886" i="38"/>
  <c r="BT1887" i="38"/>
  <c r="BT1888" i="38"/>
  <c r="BT1889" i="38"/>
  <c r="BT1890" i="38"/>
  <c r="BT1891" i="38"/>
  <c r="BT1892" i="38"/>
  <c r="BT1893" i="38"/>
  <c r="BT1894" i="38"/>
  <c r="BT1895" i="38"/>
  <c r="BT1896" i="38"/>
  <c r="BT1897" i="38"/>
  <c r="BT1898" i="38"/>
  <c r="BT1899" i="38"/>
  <c r="BT1900" i="38"/>
  <c r="BT1901" i="38"/>
  <c r="BT1902" i="38"/>
  <c r="BT1903" i="38"/>
  <c r="BT1904" i="38"/>
  <c r="BT1905" i="38"/>
  <c r="BT1906" i="38"/>
  <c r="BT1907" i="38"/>
  <c r="BT1908" i="38"/>
  <c r="BT1909" i="38"/>
  <c r="BT1910" i="38"/>
  <c r="BT1911" i="38"/>
  <c r="BT1912" i="38"/>
  <c r="BT1913" i="38"/>
  <c r="BT1914" i="38"/>
  <c r="BT1915" i="38"/>
  <c r="BT1916" i="38"/>
  <c r="BT1917" i="38"/>
  <c r="BT1918" i="38"/>
  <c r="BT1919" i="38"/>
  <c r="BT1920" i="38"/>
  <c r="BT1921" i="38"/>
  <c r="BT1922" i="38"/>
  <c r="BT1923" i="38"/>
  <c r="BT1924" i="38"/>
  <c r="BT1925" i="38"/>
  <c r="BT1926" i="38"/>
  <c r="BT1927" i="38"/>
  <c r="BT1928" i="38"/>
  <c r="BT1929" i="38"/>
  <c r="BT1930" i="38"/>
  <c r="BT1931" i="38"/>
  <c r="BT1932" i="38"/>
  <c r="BT1933" i="38"/>
  <c r="BT1934" i="38"/>
  <c r="BT1935" i="38"/>
  <c r="BT1936" i="38"/>
  <c r="BT1937" i="38"/>
  <c r="BT1938" i="38"/>
  <c r="BT1939" i="38"/>
  <c r="BT1940" i="38"/>
  <c r="BT1941" i="38"/>
  <c r="BT1942" i="38"/>
  <c r="BT1943" i="38"/>
  <c r="BT1944" i="38"/>
  <c r="BT1945" i="38"/>
  <c r="BT1946" i="38"/>
  <c r="BT1947" i="38"/>
  <c r="BT1948" i="38"/>
  <c r="BT1949" i="38"/>
  <c r="BT1950" i="38"/>
  <c r="BT1951" i="38"/>
  <c r="BT1952" i="38"/>
  <c r="BT1953" i="38"/>
  <c r="BT1954" i="38"/>
  <c r="BT1955" i="38"/>
  <c r="BT1956" i="38"/>
  <c r="BT1957" i="38"/>
  <c r="BT1958" i="38"/>
  <c r="BT1959" i="38"/>
  <c r="BT1960" i="38"/>
  <c r="BT1961" i="38"/>
  <c r="BT1962" i="38"/>
  <c r="BT1963" i="38"/>
  <c r="BT1964" i="38"/>
  <c r="BT1965" i="38"/>
  <c r="BT1966" i="38"/>
  <c r="BT1967" i="38"/>
  <c r="BT1968" i="38"/>
  <c r="BT1969" i="38"/>
  <c r="BT1970" i="38"/>
  <c r="BT1971" i="38"/>
  <c r="BT1972" i="38"/>
  <c r="BT1973" i="38"/>
  <c r="BT1974" i="38"/>
  <c r="BT1975" i="38"/>
  <c r="BT1976" i="38"/>
  <c r="BT1977" i="38"/>
  <c r="BT1978" i="38"/>
  <c r="BT1979" i="38"/>
  <c r="BT1980" i="38"/>
  <c r="BT1981" i="38"/>
  <c r="BT1982" i="38"/>
  <c r="BT1983" i="38"/>
  <c r="BT1984" i="38"/>
  <c r="BT1985" i="38"/>
  <c r="BT1986" i="38"/>
  <c r="BT1987" i="38"/>
  <c r="BT1988" i="38"/>
  <c r="BT1989" i="38"/>
  <c r="BT1990" i="38"/>
  <c r="BT1991" i="38"/>
  <c r="BT1992" i="38"/>
  <c r="BT1993" i="38"/>
  <c r="BT1994" i="38"/>
  <c r="BT1995" i="38"/>
  <c r="BT1996" i="38"/>
  <c r="BT1997" i="38"/>
  <c r="BT1998" i="38"/>
  <c r="BT1999" i="38"/>
  <c r="BT2000" i="38"/>
  <c r="BT2001" i="38"/>
  <c r="BT2002" i="38"/>
  <c r="BT2003" i="38"/>
  <c r="BT2004" i="38"/>
  <c r="BT2005" i="38"/>
  <c r="BT2006" i="38"/>
  <c r="BT2007" i="38"/>
  <c r="BT2008" i="38"/>
  <c r="BT2009" i="38"/>
  <c r="BT2010" i="38"/>
  <c r="BT2011" i="38"/>
  <c r="BT2012" i="38"/>
  <c r="BT2013" i="38"/>
  <c r="BT2014" i="38"/>
  <c r="BT2015" i="38"/>
  <c r="BT2016" i="38"/>
  <c r="BT2017" i="38"/>
  <c r="BT2018" i="38"/>
  <c r="BT2019" i="38"/>
  <c r="BT2020" i="38"/>
  <c r="BT2021" i="38"/>
  <c r="BT2022" i="38"/>
  <c r="BT2023" i="38"/>
  <c r="BT2024" i="38"/>
  <c r="BT2025" i="38"/>
  <c r="BT2026" i="38"/>
  <c r="BT2027" i="38"/>
  <c r="BT2028" i="38"/>
  <c r="BT2029" i="38"/>
  <c r="BT2030" i="38"/>
  <c r="BT2031" i="38"/>
  <c r="BT2032" i="38"/>
  <c r="BT2033" i="38"/>
  <c r="BT2034" i="38"/>
  <c r="BT2035" i="38"/>
  <c r="BT2036" i="38"/>
  <c r="BT2037" i="38"/>
  <c r="BT2038" i="38"/>
  <c r="BT2039" i="38"/>
  <c r="BT2040" i="38"/>
  <c r="BT2041" i="38"/>
  <c r="BT2042" i="38"/>
  <c r="BT2043" i="38"/>
  <c r="BT2044" i="38"/>
  <c r="BT2045" i="38"/>
  <c r="BT2046" i="38"/>
  <c r="BT2047" i="38"/>
  <c r="BT2048" i="38"/>
  <c r="BT2049" i="38"/>
  <c r="BT2050" i="38"/>
  <c r="BT2051" i="38"/>
  <c r="BT2052" i="38"/>
  <c r="BT2053" i="38"/>
  <c r="BT2054" i="38"/>
  <c r="BT2055" i="38"/>
  <c r="BT2056" i="38"/>
  <c r="BT2057" i="38"/>
  <c r="BT2058" i="38"/>
  <c r="BT2059" i="38"/>
  <c r="BT2060" i="38"/>
  <c r="BT2061" i="38"/>
  <c r="BT2062" i="38"/>
  <c r="BT2063" i="38"/>
  <c r="BT2064" i="38"/>
  <c r="BT2065" i="38"/>
  <c r="BT2066" i="38"/>
  <c r="BT2067" i="38"/>
  <c r="BT2068" i="38"/>
  <c r="BT2069" i="38"/>
  <c r="BT2070" i="38"/>
  <c r="BT2071" i="38"/>
  <c r="BT2072" i="38"/>
  <c r="BT2073" i="38"/>
  <c r="BT2074" i="38"/>
  <c r="BT2075" i="38"/>
  <c r="BT2076" i="38"/>
  <c r="BT2077" i="38"/>
  <c r="BT2078" i="38"/>
  <c r="BT2079" i="38"/>
  <c r="BT2080" i="38"/>
  <c r="BT2081" i="38"/>
  <c r="BT2082" i="38"/>
  <c r="BT2083" i="38"/>
  <c r="BT2084" i="38"/>
  <c r="BT2085" i="38"/>
  <c r="BT2086" i="38"/>
  <c r="BT2087" i="38"/>
  <c r="BT2088" i="38"/>
  <c r="BT2089" i="38"/>
  <c r="BT2090" i="38"/>
  <c r="BT2091" i="38"/>
  <c r="BT2092" i="38"/>
  <c r="BT2093" i="38"/>
  <c r="BT2094" i="38"/>
  <c r="BT2095" i="38"/>
  <c r="BT2096" i="38"/>
  <c r="BT2097" i="38"/>
  <c r="BT2098" i="38"/>
  <c r="BT2099" i="38"/>
  <c r="BT2100" i="38"/>
  <c r="BT2101" i="38"/>
  <c r="BT2102" i="38"/>
  <c r="BT2103" i="38"/>
  <c r="BT2104" i="38"/>
  <c r="BT2105" i="38"/>
  <c r="BT2106" i="38"/>
  <c r="BT2107" i="38"/>
  <c r="BT2108" i="38"/>
  <c r="BT2109" i="38"/>
  <c r="BT2110" i="38"/>
  <c r="BT2111" i="38"/>
  <c r="BT2112" i="38"/>
  <c r="BT2113" i="38"/>
  <c r="BT2114" i="38"/>
  <c r="BT2115" i="38"/>
  <c r="BT2116" i="38"/>
  <c r="BT2117" i="38"/>
  <c r="BT2118" i="38"/>
  <c r="BT2119" i="38"/>
  <c r="BT2120" i="38"/>
  <c r="BT2121" i="38"/>
  <c r="BT2122" i="38"/>
  <c r="BT2123" i="38"/>
  <c r="BT2124" i="38"/>
  <c r="BT2125" i="38"/>
  <c r="BT2126" i="38"/>
  <c r="BT2127" i="38"/>
  <c r="BT2128" i="38"/>
  <c r="BT2129" i="38"/>
  <c r="BT2130" i="38"/>
  <c r="BT2131" i="38"/>
  <c r="BT2132" i="38"/>
  <c r="BT2133" i="38"/>
  <c r="BT2134" i="38"/>
  <c r="BT2135" i="38"/>
  <c r="BT2136" i="38"/>
  <c r="BT2137" i="38"/>
  <c r="BT2138" i="38"/>
  <c r="BT2139" i="38"/>
  <c r="BT2140" i="38"/>
  <c r="BT2141" i="38"/>
  <c r="BT2142" i="38"/>
  <c r="BT2143" i="38"/>
  <c r="BT2144" i="38"/>
  <c r="BT2145" i="38"/>
  <c r="BT2146" i="38"/>
  <c r="BT2147" i="38"/>
  <c r="BT2148" i="38"/>
  <c r="BT2149" i="38"/>
  <c r="BT2150" i="38"/>
  <c r="BT2151" i="38"/>
  <c r="BT2152" i="38"/>
  <c r="BT2153" i="38"/>
  <c r="BT2154" i="38"/>
  <c r="BT2155" i="38"/>
  <c r="BT2156" i="38"/>
  <c r="BT2157" i="38"/>
  <c r="BT2158" i="38"/>
  <c r="BT2159" i="38"/>
  <c r="BT2160" i="38"/>
  <c r="BT2161" i="38"/>
  <c r="BT2162" i="38"/>
  <c r="BT2163" i="38"/>
  <c r="BT2164" i="38"/>
  <c r="BT2165" i="38"/>
  <c r="BT2166" i="38"/>
  <c r="BT2167" i="38"/>
  <c r="BT2168" i="38"/>
  <c r="BT2169" i="38"/>
  <c r="BT2170" i="38"/>
  <c r="BT2171" i="38"/>
  <c r="BT2172" i="38"/>
  <c r="BT2173" i="38"/>
  <c r="BT2174" i="38"/>
  <c r="BT2175" i="38"/>
  <c r="BT2176" i="38"/>
  <c r="BT2177" i="38"/>
  <c r="BT2178" i="38"/>
  <c r="BT2179" i="38"/>
  <c r="BT2180" i="38"/>
  <c r="BT2181" i="38"/>
  <c r="BT2182" i="38"/>
  <c r="BT2183" i="38"/>
  <c r="BT2184" i="38"/>
  <c r="BT2185" i="38"/>
  <c r="BT2186" i="38"/>
  <c r="BT2187" i="38"/>
  <c r="BT2188" i="38"/>
  <c r="BT2189" i="38"/>
  <c r="BT2190" i="38"/>
  <c r="BT2191" i="38"/>
  <c r="BT2192" i="38"/>
  <c r="BT2193" i="38"/>
  <c r="BT2194" i="38"/>
  <c r="BT2195" i="38"/>
  <c r="BT2196" i="38"/>
  <c r="BT2197" i="38"/>
  <c r="BT2198" i="38"/>
  <c r="BT2199" i="38"/>
  <c r="BT2200" i="38"/>
  <c r="BT2201" i="38"/>
  <c r="BT2202" i="38"/>
  <c r="BT2203" i="38"/>
  <c r="BT2204" i="38"/>
  <c r="BT2205" i="38"/>
  <c r="BT2206" i="38"/>
  <c r="BT2207" i="38"/>
  <c r="BT2208" i="38"/>
  <c r="BT2209" i="38"/>
  <c r="BT2210" i="38"/>
  <c r="BT2211" i="38"/>
  <c r="BT2212" i="38"/>
  <c r="BT2213" i="38"/>
  <c r="BT2214" i="38"/>
  <c r="BT2215" i="38"/>
  <c r="BT2216" i="38"/>
  <c r="BT2217" i="38"/>
  <c r="BT2218" i="38"/>
  <c r="BT2219" i="38"/>
  <c r="BT2220" i="38"/>
  <c r="BT2221" i="38"/>
  <c r="BT2222" i="38"/>
  <c r="BT2223" i="38"/>
  <c r="BT2224" i="38"/>
  <c r="BT2225" i="38"/>
  <c r="BT2226" i="38"/>
  <c r="BT2227" i="38"/>
  <c r="BT2228" i="38"/>
  <c r="BT2229" i="38"/>
  <c r="BT2230" i="38"/>
  <c r="BT2231" i="38"/>
  <c r="BT2232" i="38"/>
  <c r="BT2233" i="38"/>
  <c r="BT2234" i="38"/>
  <c r="BT2235" i="38"/>
  <c r="BT2236" i="38"/>
  <c r="BT2237" i="38"/>
  <c r="BT2238" i="38"/>
  <c r="BT2239" i="38"/>
  <c r="BT2240" i="38"/>
  <c r="BT2241" i="38"/>
  <c r="BT2242" i="38"/>
  <c r="BT2243" i="38"/>
  <c r="BT2244" i="38"/>
  <c r="BT2245" i="38"/>
  <c r="BT2246" i="38"/>
  <c r="BT2247" i="38"/>
  <c r="BT2248" i="38"/>
  <c r="BT2249" i="38"/>
  <c r="BT2250" i="38"/>
  <c r="BT2251" i="38"/>
  <c r="BT2252" i="38"/>
  <c r="BT2253" i="38"/>
  <c r="BT2254" i="38"/>
  <c r="BT2255" i="38"/>
  <c r="BT2256" i="38"/>
  <c r="BT2257" i="38"/>
  <c r="BT2258" i="38"/>
  <c r="BT2259" i="38"/>
  <c r="BT2260" i="38"/>
  <c r="BT2261" i="38"/>
  <c r="BT2262" i="38"/>
  <c r="BT2263" i="38"/>
  <c r="BT2264" i="38"/>
  <c r="BT2265" i="38"/>
  <c r="BT2266" i="38"/>
  <c r="BT2267" i="38"/>
  <c r="BT2268" i="38"/>
  <c r="BT2269" i="38"/>
  <c r="BT2270" i="38"/>
  <c r="BT2271" i="38"/>
  <c r="BT2272" i="38"/>
  <c r="BT2273" i="38"/>
  <c r="BT2274" i="38"/>
  <c r="BT2275" i="38"/>
  <c r="BT2276" i="38"/>
  <c r="BT2277" i="38"/>
  <c r="BT2278" i="38"/>
  <c r="BT2279" i="38"/>
  <c r="BT2280" i="38"/>
  <c r="BT2281" i="38"/>
  <c r="BT2282" i="38"/>
  <c r="BT2283" i="38"/>
  <c r="BT2284" i="38"/>
  <c r="BT2285" i="38"/>
  <c r="BT2286" i="38"/>
  <c r="BT2287" i="38"/>
  <c r="BT2288" i="38"/>
  <c r="BT2289" i="38"/>
  <c r="BT2290" i="38"/>
  <c r="BT2291" i="38"/>
  <c r="BT2292" i="38"/>
  <c r="BT2293" i="38"/>
  <c r="BT2294" i="38"/>
  <c r="BT2295" i="38"/>
  <c r="BT2296" i="38"/>
  <c r="BT2297" i="38"/>
  <c r="BT2298" i="38"/>
  <c r="BT2299" i="38"/>
  <c r="BT2300" i="38"/>
  <c r="BT2301" i="38"/>
  <c r="BT2302" i="38"/>
  <c r="BT2303" i="38"/>
  <c r="BT2304" i="38"/>
  <c r="BT2305" i="38"/>
  <c r="BT2306" i="38"/>
  <c r="BT2307" i="38"/>
  <c r="BT2308" i="38"/>
  <c r="BT2309" i="38"/>
  <c r="BT2310" i="38"/>
  <c r="BT2311" i="38"/>
  <c r="BT2312" i="38"/>
  <c r="BT2313" i="38"/>
  <c r="BT2314" i="38"/>
  <c r="BT2315" i="38"/>
  <c r="BT2316" i="38"/>
  <c r="BT2317" i="38"/>
  <c r="BT2318" i="38"/>
  <c r="BT2319" i="38"/>
  <c r="BT2320" i="38"/>
  <c r="BT2321" i="38"/>
  <c r="BT2322" i="38"/>
  <c r="BT2323" i="38"/>
  <c r="BT2324" i="38"/>
  <c r="BT2325" i="38"/>
  <c r="BT2326" i="38"/>
  <c r="BT2327" i="38"/>
  <c r="BT2328" i="38"/>
  <c r="BT2329" i="38"/>
  <c r="BT2330" i="38"/>
  <c r="BT2331" i="38"/>
  <c r="BT2332" i="38"/>
  <c r="BT2333" i="38"/>
  <c r="BT2334" i="38"/>
  <c r="BT2335" i="38"/>
  <c r="BT2336" i="38"/>
  <c r="BT2337" i="38"/>
  <c r="BT2338" i="38"/>
  <c r="BT2339" i="38"/>
  <c r="BT2340" i="38"/>
  <c r="BT2341" i="38"/>
  <c r="BT2342" i="38"/>
  <c r="BT2343" i="38"/>
  <c r="BT2344" i="38"/>
  <c r="BT2345" i="38"/>
  <c r="BT2346" i="38"/>
  <c r="BT2347" i="38"/>
  <c r="BT2348" i="38"/>
  <c r="BT2349" i="38"/>
  <c r="BT2350" i="38"/>
  <c r="BT2351" i="38"/>
  <c r="BT2352" i="38"/>
  <c r="BT2353" i="38"/>
  <c r="BT2354" i="38"/>
  <c r="BT2355" i="38"/>
  <c r="BT2356" i="38"/>
  <c r="BT2357" i="38"/>
  <c r="BT2358" i="38"/>
  <c r="BT2359" i="38"/>
  <c r="BT2360" i="38"/>
  <c r="BT2361" i="38"/>
  <c r="BT2362" i="38"/>
  <c r="BT2363" i="38"/>
  <c r="BT2364" i="38"/>
  <c r="BT2365" i="38"/>
  <c r="BT2366" i="38"/>
  <c r="BT2367" i="38"/>
  <c r="BT2368" i="38"/>
  <c r="BT2369" i="38"/>
  <c r="BT2370" i="38"/>
  <c r="BT2371" i="38"/>
  <c r="BT2372" i="38"/>
  <c r="BT2373" i="38"/>
  <c r="BT2374" i="38"/>
  <c r="BT2375" i="38"/>
  <c r="BT2376" i="38"/>
  <c r="BT2377" i="38"/>
  <c r="BT2378" i="38"/>
  <c r="BT2379" i="38"/>
  <c r="BT2380" i="38"/>
  <c r="BT2381" i="38"/>
  <c r="BT2382" i="38"/>
  <c r="BT2383" i="38"/>
  <c r="BT2384" i="38"/>
  <c r="BT2385" i="38"/>
  <c r="BT2386" i="38"/>
  <c r="BT2387" i="38"/>
  <c r="BT2388" i="38"/>
  <c r="BT2389" i="38"/>
  <c r="BT2390" i="38"/>
  <c r="BT2391" i="38"/>
  <c r="BT2392" i="38"/>
  <c r="BT2393" i="38"/>
  <c r="BT2394" i="38"/>
  <c r="BT2395" i="38"/>
  <c r="BT2396" i="38"/>
  <c r="BT2397" i="38"/>
  <c r="BT2398" i="38"/>
  <c r="BT2399" i="38"/>
  <c r="BT2400" i="38"/>
  <c r="BT2401" i="38"/>
  <c r="BT2402" i="38"/>
  <c r="BT2403" i="38"/>
  <c r="BT2404" i="38"/>
  <c r="BT2405" i="38"/>
  <c r="BT2406" i="38"/>
  <c r="BT2407" i="38"/>
  <c r="BT2408" i="38"/>
  <c r="BT2409" i="38"/>
  <c r="BT2410" i="38"/>
  <c r="BT2411" i="38"/>
  <c r="BT2412" i="38"/>
  <c r="BT2413" i="38"/>
  <c r="BT2414" i="38"/>
  <c r="BT2415" i="38"/>
  <c r="BT2416" i="38"/>
  <c r="BT2417" i="38"/>
  <c r="BT2418" i="38"/>
  <c r="BT2419" i="38"/>
  <c r="BT2420" i="38"/>
  <c r="BT2421" i="38"/>
  <c r="BT2422" i="38"/>
  <c r="BT2423" i="38"/>
  <c r="BT2424" i="38"/>
  <c r="BT2425" i="38"/>
  <c r="BT2426" i="38"/>
  <c r="BT2427" i="38"/>
  <c r="BT2428" i="38"/>
  <c r="BT2429" i="38"/>
  <c r="BT2430" i="38"/>
  <c r="BT2431" i="38"/>
  <c r="BT2432" i="38"/>
  <c r="BT2433" i="38"/>
  <c r="BT2434" i="38"/>
  <c r="BT2435" i="38"/>
  <c r="BT2436" i="38"/>
  <c r="BT2437" i="38"/>
  <c r="BT2438" i="38"/>
  <c r="BT2439" i="38"/>
  <c r="BT2440" i="38"/>
  <c r="BT2441" i="38"/>
  <c r="BT2442" i="38"/>
  <c r="BT2443" i="38"/>
  <c r="BT2444" i="38"/>
  <c r="BT2445" i="38"/>
  <c r="BT2446" i="38"/>
  <c r="BT2447" i="38"/>
  <c r="BT2448" i="38"/>
  <c r="BT2449" i="38"/>
  <c r="BT2450" i="38"/>
  <c r="BT2451" i="38"/>
  <c r="BT2452" i="38"/>
  <c r="BT2453" i="38"/>
  <c r="BT2454" i="38"/>
  <c r="BT2455" i="38"/>
  <c r="BT2456" i="38"/>
  <c r="BT2457" i="38"/>
  <c r="BT2458" i="38"/>
  <c r="BT2459" i="38"/>
  <c r="BT2460" i="38"/>
  <c r="BT2461" i="38"/>
  <c r="BT2462" i="38"/>
  <c r="BT2463" i="38"/>
  <c r="BT2464" i="38"/>
  <c r="BT2465" i="38"/>
  <c r="BT2466" i="38"/>
  <c r="BT2467" i="38"/>
  <c r="BT2468" i="38"/>
  <c r="BT2469" i="38"/>
  <c r="BT2470" i="38"/>
  <c r="BT2471" i="38"/>
  <c r="BT2472" i="38"/>
  <c r="BT2473" i="38"/>
  <c r="BT2474" i="38"/>
  <c r="BT2475" i="38"/>
  <c r="BT2476" i="38"/>
  <c r="BT2477" i="38"/>
  <c r="BT2478" i="38"/>
  <c r="BT2479" i="38"/>
  <c r="BT2480" i="38"/>
  <c r="BT2481" i="38"/>
  <c r="BT2482" i="38"/>
  <c r="BT2483" i="38"/>
  <c r="BT2484" i="38"/>
  <c r="BT2485" i="38"/>
  <c r="BT2486" i="38"/>
  <c r="BT2487" i="38"/>
  <c r="BT2488" i="38"/>
  <c r="BT2489" i="38"/>
  <c r="BT2490" i="38"/>
  <c r="BT2491" i="38"/>
  <c r="BT2492" i="38"/>
  <c r="BT2493" i="38"/>
  <c r="BT2494" i="38"/>
  <c r="BT2495" i="38"/>
  <c r="BT2496" i="38"/>
  <c r="BT2497" i="38"/>
  <c r="BT2498" i="38"/>
  <c r="BT2499" i="38"/>
  <c r="BT2500" i="38"/>
  <c r="BT2501" i="38"/>
  <c r="BT2502" i="38"/>
  <c r="BT2503" i="38"/>
  <c r="BT2504" i="38"/>
  <c r="BT2505" i="38"/>
  <c r="BT2506" i="38"/>
  <c r="BT2507" i="38"/>
  <c r="BT2508" i="38"/>
  <c r="BT2509" i="38"/>
  <c r="BT2510" i="38"/>
  <c r="BT2511" i="38"/>
  <c r="BT2512" i="38"/>
  <c r="BT2513" i="38"/>
  <c r="BT2514" i="38"/>
  <c r="BT2515" i="38"/>
  <c r="BT2516" i="38"/>
  <c r="BT2517" i="38"/>
  <c r="BT2518" i="38"/>
  <c r="BT2519" i="38"/>
  <c r="BT2520" i="38"/>
  <c r="BT2521" i="38"/>
  <c r="BT2522" i="38"/>
  <c r="BT2523" i="38"/>
  <c r="BT2524" i="38"/>
  <c r="BT2525" i="38"/>
  <c r="BT2526" i="38"/>
  <c r="BT2527" i="38"/>
  <c r="BT2528" i="38"/>
  <c r="BT2529" i="38"/>
  <c r="BT2530" i="38"/>
  <c r="BT2531" i="38"/>
  <c r="BT2532" i="38"/>
  <c r="BT2533" i="38"/>
  <c r="BT2534" i="38"/>
  <c r="BT2535" i="38"/>
  <c r="BT2536" i="38"/>
  <c r="BT2537" i="38"/>
  <c r="BT2538" i="38"/>
  <c r="BT2539" i="38"/>
  <c r="BT2540" i="38"/>
  <c r="BT2541" i="38"/>
  <c r="BT2542" i="38"/>
  <c r="BT2543" i="38"/>
  <c r="BT2544" i="38"/>
  <c r="BT2545" i="38"/>
  <c r="BT2546" i="38"/>
  <c r="BT2547" i="38"/>
  <c r="BT2548" i="38"/>
  <c r="BT2549" i="38"/>
  <c r="BT2550" i="38"/>
  <c r="BT2551" i="38"/>
  <c r="BT2552" i="38"/>
  <c r="BT2553" i="38"/>
  <c r="BT2554" i="38"/>
  <c r="BT2555" i="38"/>
  <c r="BT2556" i="38"/>
  <c r="BT2557" i="38"/>
  <c r="BT2558" i="38"/>
  <c r="BT2559" i="38"/>
  <c r="BT2560" i="38"/>
  <c r="BT2561" i="38"/>
  <c r="BT2562" i="38"/>
  <c r="BT2563" i="38"/>
  <c r="BT2564" i="38"/>
  <c r="BT2565" i="38"/>
  <c r="BT2566" i="38"/>
  <c r="BT2567" i="38"/>
  <c r="BT2568" i="38"/>
  <c r="BT2569" i="38"/>
  <c r="BT2570" i="38"/>
  <c r="BT2571" i="38"/>
  <c r="BT2572" i="38"/>
  <c r="BT2573" i="38"/>
  <c r="BT2574" i="38"/>
  <c r="BT2575" i="38"/>
  <c r="BT2576" i="38"/>
  <c r="BT2577" i="38"/>
  <c r="BT2578" i="38"/>
  <c r="BT2579" i="38"/>
  <c r="BT2580" i="38"/>
  <c r="BT2581" i="38"/>
  <c r="BT2582" i="38"/>
  <c r="BT2583" i="38"/>
  <c r="BT2584" i="38"/>
  <c r="BT2585" i="38"/>
  <c r="BT2586" i="38"/>
  <c r="BT2587" i="38"/>
  <c r="BT2588" i="38"/>
  <c r="BT2589" i="38"/>
  <c r="BT2590" i="38"/>
  <c r="BT2591" i="38"/>
  <c r="BT2592" i="38"/>
  <c r="BT2593" i="38"/>
  <c r="BT2594" i="38"/>
  <c r="BT2595" i="38"/>
  <c r="BT2596" i="38"/>
  <c r="BT2597" i="38"/>
  <c r="BT2598" i="38"/>
  <c r="BT2599" i="38"/>
  <c r="BT2600" i="38"/>
  <c r="BT2601" i="38"/>
  <c r="BT2602" i="38"/>
  <c r="BT2603" i="38"/>
  <c r="BT2604" i="38"/>
  <c r="BT2605" i="38"/>
  <c r="BT2606" i="38"/>
  <c r="BT2607" i="38"/>
  <c r="BT2608" i="38"/>
  <c r="BT2609" i="38"/>
  <c r="BT2610" i="38"/>
  <c r="BT2611" i="38"/>
  <c r="BT2612" i="38"/>
  <c r="BT2613" i="38"/>
  <c r="BT2614" i="38"/>
  <c r="BT2615" i="38"/>
  <c r="BT2616" i="38"/>
  <c r="BT2617" i="38"/>
  <c r="BT2618" i="38"/>
  <c r="BT2619" i="38"/>
  <c r="BT2620" i="38"/>
  <c r="BT2621" i="38"/>
  <c r="BT2622" i="38"/>
  <c r="BT2623" i="38"/>
  <c r="BT2624" i="38"/>
  <c r="BT2625" i="38"/>
  <c r="BT2626" i="38"/>
  <c r="BT2627" i="38"/>
  <c r="BT2628" i="38"/>
  <c r="BT2629" i="38"/>
  <c r="BT2630" i="38"/>
  <c r="BT2631" i="38"/>
  <c r="BT2632" i="38"/>
  <c r="BT2633" i="38"/>
  <c r="BT2634" i="38"/>
  <c r="BT2635" i="38"/>
  <c r="BT2636" i="38"/>
  <c r="BT2637" i="38"/>
  <c r="BT2638" i="38"/>
  <c r="BT2639" i="38"/>
  <c r="BT2640" i="38"/>
  <c r="BT2641" i="38"/>
  <c r="BT2642" i="38"/>
  <c r="BT2643" i="38"/>
  <c r="BT2644" i="38"/>
  <c r="BT2645" i="38"/>
  <c r="BT2646" i="38"/>
  <c r="BT2647" i="38"/>
  <c r="BT2648" i="38"/>
  <c r="BT2649" i="38"/>
  <c r="BT2650" i="38"/>
  <c r="BT2651" i="38"/>
  <c r="BT2652" i="38"/>
  <c r="BT2653" i="38"/>
  <c r="BT2654" i="38"/>
  <c r="BT2655" i="38"/>
  <c r="BT2656" i="38"/>
  <c r="BT2657" i="38"/>
  <c r="BT2658" i="38"/>
  <c r="BT2659" i="38"/>
  <c r="BT2660" i="38"/>
  <c r="BT2661" i="38"/>
  <c r="BT2662" i="38"/>
  <c r="BT2663" i="38"/>
  <c r="BT2664" i="38"/>
  <c r="BT2665" i="38"/>
  <c r="BT2666" i="38"/>
  <c r="BT2667" i="38"/>
  <c r="BT2668" i="38"/>
  <c r="BT2669" i="38"/>
  <c r="BT2670" i="38"/>
  <c r="BT2671" i="38"/>
  <c r="BT2672" i="38"/>
  <c r="BT2673" i="38"/>
  <c r="BT2674" i="38"/>
  <c r="BT2675" i="38"/>
  <c r="BT2676" i="38"/>
  <c r="BT2677" i="38"/>
  <c r="BT2678" i="38"/>
  <c r="BT2679" i="38"/>
  <c r="BT2680" i="38"/>
  <c r="BT2681" i="38"/>
  <c r="BT2682" i="38"/>
  <c r="BT2683" i="38"/>
  <c r="BT2684" i="38"/>
  <c r="BT2685" i="38"/>
  <c r="BT2686" i="38"/>
  <c r="BT2687" i="38"/>
  <c r="BT2688" i="38"/>
  <c r="BT2689" i="38"/>
  <c r="BT2690" i="38"/>
  <c r="BT2691" i="38"/>
  <c r="BT2692" i="38"/>
  <c r="BT2693" i="38"/>
  <c r="BT2694" i="38"/>
  <c r="BT2695" i="38"/>
  <c r="BT2696" i="38"/>
  <c r="BT2697" i="38"/>
  <c r="BT2698" i="38"/>
  <c r="BT2699" i="38"/>
  <c r="BT2700" i="38"/>
  <c r="BT2701" i="38"/>
  <c r="BT2702" i="38"/>
  <c r="BT2703" i="38"/>
  <c r="BT2704" i="38"/>
  <c r="BT2705" i="38"/>
  <c r="BT2706" i="38"/>
  <c r="BT2707" i="38"/>
  <c r="BT2708" i="38"/>
  <c r="BT2709" i="38"/>
  <c r="BT2710" i="38"/>
  <c r="BT2711" i="38"/>
  <c r="BT2712" i="38"/>
  <c r="BT2713" i="38"/>
  <c r="BT2714" i="38"/>
  <c r="BT2715" i="38"/>
  <c r="BT2716" i="38"/>
  <c r="BT2717" i="38"/>
  <c r="BT2718" i="38"/>
  <c r="BT2719" i="38"/>
  <c r="BT2720" i="38"/>
  <c r="BT2721" i="38"/>
  <c r="BT2722" i="38"/>
  <c r="BT2723" i="38"/>
  <c r="BT2724" i="38"/>
  <c r="BT2725" i="38"/>
  <c r="BT2726" i="38"/>
  <c r="BT2727" i="38"/>
  <c r="BT2728" i="38"/>
  <c r="BT2729" i="38"/>
  <c r="BT2730" i="38"/>
  <c r="BT2731" i="38"/>
  <c r="BT2732" i="38"/>
  <c r="BT2733" i="38"/>
  <c r="BT2734" i="38"/>
  <c r="BT2735" i="38"/>
  <c r="BT2736" i="38"/>
  <c r="BT2737" i="38"/>
  <c r="BT2738" i="38"/>
  <c r="BT2739" i="38"/>
  <c r="BT2740" i="38"/>
  <c r="BT2741" i="38"/>
  <c r="BT2742" i="38"/>
  <c r="BT2743" i="38"/>
  <c r="BT2744" i="38"/>
  <c r="BT2745" i="38"/>
  <c r="BT2746" i="38"/>
  <c r="BT2747" i="38"/>
  <c r="BT2748" i="38"/>
  <c r="BT2749" i="38"/>
  <c r="BT2750" i="38"/>
  <c r="BT2751" i="38"/>
  <c r="BT2752" i="38"/>
  <c r="BT2753" i="38"/>
  <c r="BT2754" i="38"/>
  <c r="BT2755" i="38"/>
  <c r="BT2756" i="38"/>
  <c r="BT2757" i="38"/>
  <c r="BT2758" i="38"/>
  <c r="BT2759" i="38"/>
  <c r="BT2760" i="38"/>
  <c r="BT2761" i="38"/>
  <c r="BT2762" i="38"/>
  <c r="BT2763" i="38"/>
  <c r="BT2764" i="38"/>
  <c r="BT2765" i="38"/>
  <c r="BT2766" i="38"/>
  <c r="BT2767" i="38"/>
  <c r="BT2768" i="38"/>
  <c r="BT2769" i="38"/>
  <c r="BT2770" i="38"/>
  <c r="BT2771" i="38"/>
  <c r="BT2772" i="38"/>
  <c r="BT2773" i="38"/>
  <c r="BT2774" i="38"/>
  <c r="BT2775" i="38"/>
  <c r="BT2776" i="38"/>
  <c r="BT2777" i="38"/>
  <c r="BT2778" i="38"/>
  <c r="BT2779" i="38"/>
  <c r="BT2780" i="38"/>
  <c r="BT2781" i="38"/>
  <c r="BT2782" i="38"/>
  <c r="BT2783" i="38"/>
  <c r="BT2784" i="38"/>
  <c r="BT2785" i="38"/>
  <c r="BT2786" i="38"/>
  <c r="BT2787" i="38"/>
  <c r="BT2788" i="38"/>
  <c r="BT2789" i="38"/>
  <c r="BT2790" i="38"/>
  <c r="BT2791" i="38"/>
  <c r="BT2792" i="38"/>
  <c r="BT2793" i="38"/>
  <c r="BT2794" i="38"/>
  <c r="BT2795" i="38"/>
  <c r="BT2796" i="38"/>
  <c r="BT2797" i="38"/>
  <c r="BT2798" i="38"/>
  <c r="BT2799" i="38"/>
  <c r="BT2800" i="38"/>
  <c r="BT2801" i="38"/>
  <c r="BT2802" i="38"/>
  <c r="BT2803" i="38"/>
  <c r="BT2804" i="38"/>
  <c r="BT2805" i="38"/>
  <c r="BT2806" i="38"/>
  <c r="BT2807" i="38"/>
  <c r="BT2808" i="38"/>
  <c r="BT2809" i="38"/>
  <c r="BT2810" i="38"/>
  <c r="BT2811" i="38"/>
  <c r="BT2812" i="38"/>
  <c r="BT2813" i="38"/>
  <c r="BT2814" i="38"/>
  <c r="BT2815" i="38"/>
  <c r="BT2816" i="38"/>
  <c r="BT2817" i="38"/>
  <c r="BT2818" i="38"/>
  <c r="BT2819" i="38"/>
  <c r="BT2820" i="38"/>
  <c r="BT2821" i="38"/>
  <c r="BT2822" i="38"/>
  <c r="BT2823" i="38"/>
  <c r="BT2824" i="38"/>
  <c r="BT2825" i="38"/>
  <c r="BT2826" i="38"/>
  <c r="BT2827" i="38"/>
  <c r="BT2828" i="38"/>
  <c r="BT2829" i="38"/>
  <c r="BT2830" i="38"/>
  <c r="BT2831" i="38"/>
  <c r="BT2832" i="38"/>
  <c r="BT2833" i="38"/>
  <c r="BT2834" i="38"/>
  <c r="BT2835" i="38"/>
  <c r="BT2836" i="38"/>
  <c r="BT2837" i="38"/>
  <c r="BT2838" i="38"/>
  <c r="BT2839" i="38"/>
  <c r="BT2840" i="38"/>
  <c r="BT2841" i="38"/>
  <c r="BT2842" i="38"/>
  <c r="BT2843" i="38"/>
  <c r="BT2844" i="38"/>
  <c r="BT2845" i="38"/>
  <c r="BT2846" i="38"/>
  <c r="BT2847" i="38"/>
  <c r="BT2848" i="38"/>
  <c r="BT2849" i="38"/>
  <c r="BT2850" i="38"/>
  <c r="BT2851" i="38"/>
  <c r="BT2852" i="38"/>
  <c r="BT2853" i="38"/>
  <c r="BT2854" i="38"/>
  <c r="BT2855" i="38"/>
  <c r="BT2856" i="38"/>
  <c r="BT2857" i="38"/>
  <c r="BT2858" i="38"/>
  <c r="BT2859" i="38"/>
  <c r="BT2860" i="38"/>
  <c r="BT2861" i="38"/>
  <c r="BT2862" i="38"/>
  <c r="BT2863" i="38"/>
  <c r="BT2864" i="38"/>
  <c r="BT2865" i="38"/>
  <c r="BT2866" i="38"/>
  <c r="BT2867" i="38"/>
  <c r="BT2868" i="38"/>
  <c r="BT2869" i="38"/>
  <c r="BT2870" i="38"/>
  <c r="BT2871" i="38"/>
  <c r="BT2872" i="38"/>
  <c r="BT2873" i="38"/>
  <c r="BT2874" i="38"/>
  <c r="BT2875" i="38"/>
  <c r="BT2876" i="38"/>
  <c r="BT2877" i="38"/>
  <c r="BT2878" i="38"/>
  <c r="BT2879" i="38"/>
  <c r="BT2880" i="38"/>
  <c r="BT2881" i="38"/>
  <c r="BT2882" i="38"/>
  <c r="BT2883" i="38"/>
  <c r="BT2884" i="38"/>
  <c r="BT2885" i="38"/>
  <c r="BT2886" i="38"/>
  <c r="BT2887" i="38"/>
  <c r="BT2888" i="38"/>
  <c r="BT2889" i="38"/>
  <c r="BT2890" i="38"/>
  <c r="BT2891" i="38"/>
  <c r="BT2892" i="38"/>
  <c r="BT2893" i="38"/>
  <c r="BT2894" i="38"/>
  <c r="BT2895" i="38"/>
  <c r="BT2896" i="38"/>
  <c r="BT2897" i="38"/>
  <c r="BT2898" i="38"/>
  <c r="BT2899" i="38"/>
  <c r="BT2900" i="38"/>
  <c r="BT2901" i="38"/>
  <c r="BT2902" i="38"/>
  <c r="BT2903" i="38"/>
  <c r="BT2904" i="38"/>
  <c r="BT2905" i="38"/>
  <c r="BT2906" i="38"/>
  <c r="BT2907" i="38"/>
  <c r="BT2908" i="38"/>
  <c r="BT2909" i="38"/>
  <c r="BT2910" i="38"/>
  <c r="BT2911" i="38"/>
  <c r="BT2912" i="38"/>
  <c r="BT2913" i="38"/>
  <c r="BT2914" i="38"/>
  <c r="BT2915" i="38"/>
  <c r="BT2916" i="38"/>
  <c r="BT2917" i="38"/>
  <c r="BT2918" i="38"/>
  <c r="BT2919" i="38"/>
  <c r="BT2920" i="38"/>
  <c r="BT2921" i="38"/>
  <c r="BT2922" i="38"/>
  <c r="BT2923" i="38"/>
  <c r="BT2924" i="38"/>
  <c r="BT2925" i="38"/>
  <c r="BT2926" i="38"/>
  <c r="BT2927" i="38"/>
  <c r="BT2928" i="38"/>
  <c r="BT2929" i="38"/>
  <c r="BT2930" i="38"/>
  <c r="BT2931" i="38"/>
  <c r="BT2932" i="38"/>
  <c r="BT2933" i="38"/>
  <c r="BT2934" i="38"/>
  <c r="BT2935" i="38"/>
  <c r="BT2936" i="38"/>
  <c r="BT2937" i="38"/>
  <c r="BT2938" i="38"/>
  <c r="BT2939" i="38"/>
  <c r="BT2940" i="38"/>
  <c r="BT2941" i="38"/>
  <c r="BT2942" i="38"/>
  <c r="BT2943" i="38"/>
  <c r="BT2944" i="38"/>
  <c r="BT2945" i="38"/>
  <c r="BT2946" i="38"/>
  <c r="BT2947" i="38"/>
  <c r="BT2948" i="38"/>
  <c r="BT2949" i="38"/>
  <c r="BT2950" i="38"/>
  <c r="BT2951" i="38"/>
  <c r="BT2952" i="38"/>
  <c r="BT2953" i="38"/>
  <c r="BT2954" i="38"/>
  <c r="BT2955" i="38"/>
  <c r="BT2956" i="38"/>
  <c r="BT2957" i="38"/>
  <c r="BT2958" i="38"/>
  <c r="BT2959" i="38"/>
  <c r="BT2960" i="38"/>
  <c r="BT2961" i="38"/>
  <c r="BT2962" i="38"/>
  <c r="BT2963" i="38"/>
  <c r="BT2964" i="38"/>
  <c r="BT2965" i="38"/>
  <c r="BT2966" i="38"/>
  <c r="BT2967" i="38"/>
  <c r="BT2968" i="38"/>
  <c r="BT2969" i="38"/>
  <c r="BT2970" i="38"/>
  <c r="BT2971" i="38"/>
  <c r="BT2972" i="38"/>
  <c r="BT2973" i="38"/>
  <c r="BT2974" i="38"/>
  <c r="BT2975" i="38"/>
  <c r="BT2976" i="38"/>
  <c r="BT2977" i="38"/>
  <c r="BT2978" i="38"/>
  <c r="BT2979" i="38"/>
  <c r="BT2980" i="38"/>
  <c r="BT2981" i="38"/>
  <c r="BT2982" i="38"/>
  <c r="BT2983" i="38"/>
  <c r="BT2984" i="38"/>
  <c r="BT2985" i="38"/>
  <c r="BT2986" i="38"/>
  <c r="BT2987" i="38"/>
  <c r="BT2988" i="38"/>
  <c r="BT2989" i="38"/>
  <c r="BT2990" i="38"/>
  <c r="BT2991" i="38"/>
  <c r="BT2992" i="38"/>
  <c r="BT2993" i="38"/>
  <c r="BT2994" i="38"/>
  <c r="BT2995" i="38"/>
  <c r="BT2996" i="38"/>
  <c r="BT2997" i="38"/>
  <c r="BT2998" i="38"/>
  <c r="BT2999" i="38"/>
  <c r="BT3000" i="38"/>
  <c r="BT3001" i="38"/>
  <c r="BT3002" i="38"/>
  <c r="BT3003" i="38"/>
  <c r="BT3004" i="38"/>
  <c r="BT3005" i="38"/>
  <c r="BT3006" i="38"/>
  <c r="BT3007" i="38"/>
  <c r="BT3008" i="38"/>
  <c r="BT3009" i="38"/>
  <c r="BT3010" i="38"/>
  <c r="BT3011" i="38"/>
  <c r="BT3012" i="38"/>
  <c r="BT3013" i="38"/>
  <c r="BT3014" i="38"/>
  <c r="BT3015" i="38"/>
  <c r="BT3016" i="38"/>
  <c r="BT3017" i="38"/>
  <c r="BT3018" i="38"/>
  <c r="BT3019" i="38"/>
  <c r="BT3020" i="38"/>
  <c r="BT3021" i="38"/>
  <c r="BT3022" i="38"/>
  <c r="BT3023" i="38"/>
  <c r="BT3024" i="38"/>
  <c r="BT3025" i="38"/>
  <c r="BT3026" i="38"/>
  <c r="BT3027" i="38"/>
  <c r="BT3028" i="38"/>
  <c r="BT3029" i="38"/>
  <c r="BT3030" i="38"/>
  <c r="BT3031" i="38"/>
  <c r="BT3032" i="38"/>
  <c r="BT3033" i="38"/>
  <c r="BT3034" i="38"/>
  <c r="BT3035" i="38"/>
  <c r="BT3036" i="38"/>
  <c r="BT3037" i="38"/>
  <c r="BT3038" i="38"/>
  <c r="BT3039" i="38"/>
  <c r="BT3040" i="38"/>
  <c r="BT3041" i="38"/>
  <c r="BT3042" i="38"/>
  <c r="BT3043" i="38"/>
  <c r="BT3044" i="38"/>
  <c r="BT3045" i="38"/>
  <c r="BT3046" i="38"/>
  <c r="BT3047" i="38"/>
  <c r="BT3048" i="38"/>
  <c r="BT3049" i="38"/>
  <c r="BT3050" i="38"/>
  <c r="BT3051" i="38"/>
  <c r="BT3052" i="38"/>
  <c r="BT3053" i="38"/>
  <c r="BT3054" i="38"/>
  <c r="BT3055" i="38"/>
  <c r="BT3056" i="38"/>
  <c r="BT3057" i="38"/>
  <c r="BT3058" i="38"/>
  <c r="BT3059" i="38"/>
  <c r="BT3060" i="38"/>
  <c r="BT3061" i="38"/>
  <c r="BT3062" i="38"/>
  <c r="BT3063" i="38"/>
  <c r="BT3064" i="38"/>
  <c r="BT3065" i="38"/>
  <c r="BT3066" i="38"/>
  <c r="BT3067" i="38"/>
  <c r="BT3068" i="38"/>
  <c r="BT3069" i="38"/>
  <c r="BT3070" i="38"/>
  <c r="BT3071" i="38"/>
  <c r="BT3072" i="38"/>
  <c r="BT3073" i="38"/>
  <c r="BT3074" i="38"/>
  <c r="BT3075" i="38"/>
  <c r="BT3076" i="38"/>
  <c r="BT3077" i="38"/>
  <c r="BT3078" i="38"/>
  <c r="BT3079" i="38"/>
  <c r="BT3080" i="38"/>
  <c r="BT3081" i="38"/>
  <c r="BT3082" i="38"/>
  <c r="BT3083" i="38"/>
  <c r="BT3084" i="38"/>
  <c r="BT3085" i="38"/>
  <c r="BT3086" i="38"/>
  <c r="BT3087" i="38"/>
  <c r="BT3088" i="38"/>
  <c r="BT3089" i="38"/>
  <c r="BT3090" i="38"/>
  <c r="BT3091" i="38"/>
  <c r="BT3092" i="38"/>
  <c r="BT3093" i="38"/>
  <c r="BT3094" i="38"/>
  <c r="BT3095" i="38"/>
  <c r="BT3096" i="38"/>
  <c r="BT3097" i="38"/>
  <c r="BT3098" i="38"/>
  <c r="BT3099" i="38"/>
  <c r="BT3100" i="38"/>
  <c r="BT3101" i="38"/>
  <c r="BT3102" i="38"/>
  <c r="BT3103" i="38"/>
  <c r="BT3104" i="38"/>
  <c r="BT3105" i="38"/>
  <c r="BT3106" i="38"/>
  <c r="BT3107" i="38"/>
  <c r="BT3108" i="38"/>
  <c r="BT3109" i="38"/>
  <c r="BT3110" i="38"/>
  <c r="BT3111" i="38"/>
  <c r="BT3112" i="38"/>
  <c r="BT3113" i="38"/>
  <c r="BT3114" i="38"/>
  <c r="BT3115" i="38"/>
  <c r="BT3116" i="38"/>
  <c r="BT3117" i="38"/>
  <c r="BT3118" i="38"/>
  <c r="BT3119" i="38"/>
  <c r="BT3120" i="38"/>
  <c r="BT3121" i="38"/>
  <c r="BT3122" i="38"/>
  <c r="BT3123" i="38"/>
  <c r="BT3124" i="38"/>
  <c r="BT3125" i="38"/>
  <c r="BT3126" i="38"/>
  <c r="BT3127" i="38"/>
  <c r="BT3128" i="38"/>
  <c r="BT3129" i="38"/>
  <c r="BT3130" i="38"/>
  <c r="BT3131" i="38"/>
  <c r="BT3132" i="38"/>
  <c r="BT3133" i="38"/>
  <c r="BT3134" i="38"/>
  <c r="BT3135" i="38"/>
  <c r="BT3136" i="38"/>
  <c r="BT3137" i="38"/>
  <c r="BT3138" i="38"/>
  <c r="BT3139" i="38"/>
  <c r="BT3140" i="38"/>
  <c r="BT3141" i="38"/>
  <c r="BT3142" i="38"/>
  <c r="BT3143" i="38"/>
  <c r="BT3144" i="38"/>
  <c r="BT3145" i="38"/>
  <c r="BT3146" i="38"/>
  <c r="BT3147" i="38"/>
  <c r="BT3148" i="38"/>
  <c r="BT3149" i="38"/>
  <c r="BT3150" i="38"/>
  <c r="BT3151" i="38"/>
  <c r="BT3152" i="38"/>
  <c r="BT3153" i="38"/>
  <c r="BT3154" i="38"/>
  <c r="BT3155" i="38"/>
  <c r="BT3156" i="38"/>
  <c r="BT3157" i="38"/>
  <c r="BT3158" i="38"/>
  <c r="BT3159" i="38"/>
  <c r="BT3160" i="38"/>
  <c r="BT3161" i="38"/>
  <c r="BT3162" i="38"/>
  <c r="BT3163" i="38"/>
  <c r="BT3164" i="38"/>
  <c r="BT3165" i="38"/>
  <c r="BT3166" i="38"/>
  <c r="BT3167" i="38"/>
  <c r="BT3168" i="38"/>
  <c r="BT3169" i="38"/>
  <c r="BT3170" i="38"/>
  <c r="BT3171" i="38"/>
  <c r="BT3172" i="38"/>
  <c r="BT3173" i="38"/>
  <c r="BT3174" i="38"/>
  <c r="BT3175" i="38"/>
  <c r="BT3176" i="38"/>
  <c r="BT3177" i="38"/>
  <c r="BT3178" i="38"/>
  <c r="BT3179" i="38"/>
  <c r="BT3180" i="38"/>
  <c r="BT3181" i="38"/>
  <c r="BT3182" i="38"/>
  <c r="BT3183" i="38"/>
  <c r="BT3184" i="38"/>
  <c r="BT3185" i="38"/>
  <c r="BT3186" i="38"/>
  <c r="BT3187" i="38"/>
  <c r="BT3188" i="38"/>
  <c r="BT3189" i="38"/>
  <c r="BT3190" i="38"/>
  <c r="BT3191" i="38"/>
  <c r="BT3192" i="38"/>
  <c r="BT3193" i="38"/>
  <c r="BT3194" i="38"/>
  <c r="BT3195" i="38"/>
  <c r="BT3196" i="38"/>
  <c r="BT3197" i="38"/>
  <c r="BT3198" i="38"/>
  <c r="BT3199" i="38"/>
  <c r="BT3200" i="38"/>
  <c r="BT3201" i="38"/>
  <c r="BT3202" i="38"/>
  <c r="BT3203" i="38"/>
  <c r="BT3204" i="38"/>
  <c r="BT3205" i="38"/>
  <c r="BT3206" i="38"/>
  <c r="BT3207" i="38"/>
  <c r="BT3208" i="38"/>
  <c r="BT3209" i="38"/>
  <c r="BT3210" i="38"/>
  <c r="BT3211" i="38"/>
  <c r="BT3212" i="38"/>
  <c r="BT3213" i="38"/>
  <c r="BT3214" i="38"/>
  <c r="BT3215" i="38"/>
  <c r="BT3216" i="38"/>
  <c r="BT3217" i="38"/>
  <c r="BT3218" i="38"/>
  <c r="BT3219" i="38"/>
  <c r="BT3220" i="38"/>
  <c r="BT3221" i="38"/>
  <c r="BT3222" i="38"/>
  <c r="BT3223" i="38"/>
  <c r="BT3224" i="38"/>
  <c r="BT3225" i="38"/>
  <c r="BT3226" i="38"/>
  <c r="BT3227" i="38"/>
  <c r="BT3228" i="38"/>
  <c r="BT3229" i="38"/>
  <c r="BT3230" i="38"/>
  <c r="BT3231" i="38"/>
  <c r="BT3232" i="38"/>
  <c r="BT3233" i="38"/>
  <c r="BT3234" i="38"/>
  <c r="BT3235" i="38"/>
  <c r="BT3236" i="38"/>
  <c r="BT3237" i="38"/>
  <c r="BT3238" i="38"/>
  <c r="BT3239" i="38"/>
  <c r="BT3240" i="38"/>
  <c r="BT3241" i="38"/>
  <c r="BT3242" i="38"/>
  <c r="BT3243" i="38"/>
  <c r="BT3244" i="38"/>
  <c r="BT3245" i="38"/>
  <c r="BT3246" i="38"/>
  <c r="BT3247" i="38"/>
  <c r="BT3248" i="38"/>
  <c r="BT3249" i="38"/>
  <c r="BT3250" i="38"/>
  <c r="BT3251" i="38"/>
  <c r="BT3252" i="38"/>
  <c r="BT3253" i="38"/>
  <c r="BT3254" i="38"/>
  <c r="BT3255" i="38"/>
  <c r="BT3256" i="38"/>
  <c r="BT3257" i="38"/>
  <c r="BT3258" i="38"/>
  <c r="BT3259" i="38"/>
  <c r="BT3260" i="38"/>
  <c r="BT3261" i="38"/>
  <c r="BT3262" i="38"/>
  <c r="BT3263" i="38"/>
  <c r="BT3264" i="38"/>
  <c r="BT3265" i="38"/>
  <c r="BT3266" i="38"/>
  <c r="BT3267" i="38"/>
  <c r="BT3268" i="38"/>
  <c r="BT3269" i="38"/>
  <c r="BT3270" i="38"/>
  <c r="BT3271" i="38"/>
  <c r="BT3272" i="38"/>
  <c r="BT3273" i="38"/>
  <c r="BT3274" i="38"/>
  <c r="BT3275" i="38"/>
  <c r="BT3276" i="38"/>
  <c r="BT3277" i="38"/>
  <c r="BT3278" i="38"/>
  <c r="BT3279" i="38"/>
  <c r="BT3280" i="38"/>
  <c r="BT3281" i="38"/>
  <c r="BT3282" i="38"/>
  <c r="BT3283" i="38"/>
  <c r="BT3284" i="38"/>
  <c r="BT3285" i="38"/>
  <c r="BT3286" i="38"/>
  <c r="BT3287" i="38"/>
  <c r="BT3288" i="38"/>
  <c r="BT3289" i="38"/>
  <c r="BT3290" i="38"/>
  <c r="BT3291" i="38"/>
  <c r="BT3292" i="38"/>
  <c r="BT3293" i="38"/>
  <c r="BT3294" i="38"/>
  <c r="BT3295" i="38"/>
  <c r="BT3296" i="38"/>
  <c r="BT3297" i="38"/>
  <c r="BT3298" i="38"/>
  <c r="BT3299" i="38"/>
  <c r="BT3300" i="38"/>
  <c r="BT3301" i="38"/>
  <c r="BT3302" i="38"/>
  <c r="BT3303" i="38"/>
  <c r="BT3304" i="38"/>
  <c r="BT3305" i="38"/>
  <c r="BT3306" i="38"/>
  <c r="BT3307" i="38"/>
  <c r="BT3308" i="38"/>
  <c r="BT3309" i="38"/>
  <c r="BT3310" i="38"/>
  <c r="BT3311" i="38"/>
  <c r="BT3312" i="38"/>
  <c r="BT3313" i="38"/>
  <c r="BT3314" i="38"/>
  <c r="BT3315" i="38"/>
  <c r="BT3316" i="38"/>
  <c r="BT3317" i="38"/>
  <c r="BT3318" i="38"/>
  <c r="BT3319" i="38"/>
  <c r="BT3320" i="38"/>
  <c r="BT3321" i="38"/>
  <c r="BT3322" i="38"/>
  <c r="BT3323" i="38"/>
  <c r="BT3324" i="38"/>
  <c r="BT3325" i="38"/>
  <c r="BT3326" i="38"/>
  <c r="BT3327" i="38"/>
  <c r="BT3328" i="38"/>
  <c r="BT3329" i="38"/>
  <c r="BT3330" i="38"/>
  <c r="BT3331" i="38"/>
  <c r="BT3332" i="38"/>
  <c r="BT3333" i="38"/>
  <c r="BT3334" i="38"/>
  <c r="BT3335" i="38"/>
  <c r="BT3336" i="38"/>
  <c r="BT3337" i="38"/>
  <c r="BT3338" i="38"/>
  <c r="BT3339" i="38"/>
  <c r="BT3340" i="38"/>
  <c r="BT3341" i="38"/>
  <c r="BT3342" i="38"/>
  <c r="BT3343" i="38"/>
  <c r="BT3344" i="38"/>
  <c r="BT3345" i="38"/>
  <c r="BT3346" i="38"/>
  <c r="BT3347" i="38"/>
  <c r="BT3348" i="38"/>
  <c r="BT3349" i="38"/>
  <c r="BT3350" i="38"/>
  <c r="BT3351" i="38"/>
  <c r="BT3352" i="38"/>
  <c r="BT3353" i="38"/>
  <c r="BT3354" i="38"/>
  <c r="BT3355" i="38"/>
  <c r="BT3356" i="38"/>
  <c r="BT3357" i="38"/>
  <c r="BT3358" i="38"/>
  <c r="BT3359" i="38"/>
  <c r="BT3360" i="38"/>
  <c r="BT3361" i="38"/>
  <c r="BT3362" i="38"/>
  <c r="BT3363" i="38"/>
  <c r="BT3364" i="38"/>
  <c r="BT3365" i="38"/>
  <c r="BT3366" i="38"/>
  <c r="BT3367" i="38"/>
  <c r="BT3368" i="38"/>
  <c r="BT3369" i="38"/>
  <c r="BT3370" i="38"/>
  <c r="BT3371" i="38"/>
  <c r="BT3372" i="38"/>
  <c r="BT3373" i="38"/>
  <c r="BT3374" i="38"/>
  <c r="BT3375" i="38"/>
  <c r="BT3376" i="38"/>
  <c r="BT3377" i="38"/>
  <c r="BT3378" i="38"/>
  <c r="BT3379" i="38"/>
  <c r="BT3380" i="38"/>
  <c r="BT3381" i="38"/>
  <c r="BT3382" i="38"/>
  <c r="BT3383" i="38"/>
  <c r="BT3384" i="38"/>
  <c r="BT3385" i="38"/>
  <c r="BT3386" i="38"/>
  <c r="BT3387" i="38"/>
  <c r="BT3388" i="38"/>
  <c r="BT3389" i="38"/>
  <c r="BT3390" i="38"/>
  <c r="BT3391" i="38"/>
  <c r="BT3392" i="38"/>
  <c r="BT3393" i="38"/>
  <c r="BT3394" i="38"/>
  <c r="BT3395" i="38"/>
  <c r="BT3396" i="38"/>
  <c r="BT3397" i="38"/>
  <c r="BT3398" i="38"/>
  <c r="BT3399" i="38"/>
  <c r="BT3400" i="38"/>
  <c r="BT3401" i="38"/>
  <c r="BT3402" i="38"/>
  <c r="BT3403" i="38"/>
  <c r="BT3404" i="38"/>
  <c r="BT3405" i="38"/>
  <c r="BT3406" i="38"/>
  <c r="BT3407" i="38"/>
  <c r="BT3408" i="38"/>
  <c r="BT3409" i="38"/>
  <c r="BT3410" i="38"/>
  <c r="BT3411" i="38"/>
  <c r="BT3412" i="38"/>
  <c r="BT3413" i="38"/>
  <c r="BT3414" i="38"/>
  <c r="BT3415" i="38"/>
  <c r="BT3416" i="38"/>
  <c r="BT3417" i="38"/>
  <c r="BT3418" i="38"/>
  <c r="BT3419" i="38"/>
  <c r="BT3420" i="38"/>
  <c r="BT3421" i="38"/>
  <c r="BT3422" i="38"/>
  <c r="BT3423" i="38"/>
  <c r="BT3424" i="38"/>
  <c r="BT3425" i="38"/>
  <c r="BT3426" i="38"/>
  <c r="BT3427" i="38"/>
  <c r="BT3428" i="38"/>
  <c r="BT3429" i="38"/>
  <c r="BT3430" i="38"/>
  <c r="BT3431" i="38"/>
  <c r="BT3432" i="38"/>
  <c r="BT3433" i="38"/>
  <c r="BT3434" i="38"/>
  <c r="BT3435" i="38"/>
  <c r="BT3436" i="38"/>
  <c r="BT3437" i="38"/>
  <c r="BT3438" i="38"/>
  <c r="BT3439" i="38"/>
  <c r="BT3440" i="38"/>
  <c r="BT3441" i="38"/>
  <c r="BT3442" i="38"/>
  <c r="BT3443" i="38"/>
  <c r="BT3444" i="38"/>
  <c r="BT3445" i="38"/>
  <c r="BT3446" i="38"/>
  <c r="BT3447" i="38"/>
  <c r="BT3448" i="38"/>
  <c r="BT3449" i="38"/>
  <c r="BT3450" i="38"/>
  <c r="BT3451" i="38"/>
  <c r="BT3452" i="38"/>
  <c r="BT3453" i="38"/>
  <c r="BT3454" i="38"/>
  <c r="BT3455" i="38"/>
  <c r="BT3456" i="38"/>
  <c r="BT3457" i="38"/>
  <c r="BT3458" i="38"/>
  <c r="BT3459" i="38"/>
  <c r="BT3460" i="38"/>
  <c r="BT3461" i="38"/>
  <c r="BT3462" i="38"/>
  <c r="BT3463" i="38"/>
  <c r="BT3464" i="38"/>
  <c r="BT3465" i="38"/>
  <c r="BT3466" i="38"/>
  <c r="BT3467" i="38"/>
  <c r="BT3468" i="38"/>
  <c r="BT3469" i="38"/>
  <c r="BT3470" i="38"/>
  <c r="BT3471" i="38"/>
  <c r="BT3472" i="38"/>
  <c r="BT3473" i="38"/>
  <c r="BT3474" i="38"/>
  <c r="BT3475" i="38"/>
  <c r="BT3476" i="38"/>
  <c r="BT3477" i="38"/>
  <c r="BT3478" i="38"/>
  <c r="BT3479" i="38"/>
  <c r="BT3480" i="38"/>
  <c r="BT3481" i="38"/>
  <c r="BT3482" i="38"/>
  <c r="BT3483" i="38"/>
  <c r="BT3484" i="38"/>
  <c r="BT3485" i="38"/>
  <c r="BT3486" i="38"/>
  <c r="BT3487" i="38"/>
  <c r="BT3488" i="38"/>
  <c r="BT3489" i="38"/>
  <c r="BT3490" i="38"/>
  <c r="BT3491" i="38"/>
  <c r="BT3492" i="38"/>
  <c r="BT3493" i="38"/>
  <c r="BT3494" i="38"/>
  <c r="BT3495" i="38"/>
  <c r="BT3496" i="38"/>
  <c r="BT3497" i="38"/>
  <c r="BT3498" i="38"/>
  <c r="BT3499" i="38"/>
  <c r="BT3500" i="38"/>
  <c r="BT3501" i="38"/>
  <c r="BT3502" i="38"/>
  <c r="BT3503" i="38"/>
  <c r="BT3504" i="38"/>
  <c r="BT3505" i="38"/>
  <c r="BT3506" i="38"/>
  <c r="BT3507" i="38"/>
  <c r="BT3508" i="38"/>
  <c r="BT3509" i="38"/>
  <c r="BT3510" i="38"/>
  <c r="BT3511" i="38"/>
  <c r="BT3512" i="38"/>
  <c r="BT3513" i="38"/>
  <c r="BT3514" i="38"/>
  <c r="BT3515" i="38"/>
  <c r="BT3516" i="38"/>
  <c r="BT3517" i="38"/>
  <c r="BT3518" i="38"/>
  <c r="BT3519" i="38"/>
  <c r="BT3520" i="38"/>
  <c r="BT3521" i="38"/>
  <c r="BT3522" i="38"/>
  <c r="BT3523" i="38"/>
  <c r="BT3524" i="38"/>
  <c r="BT3525" i="38"/>
  <c r="BT3526" i="38"/>
  <c r="BT3527" i="38"/>
  <c r="BT3528" i="38"/>
  <c r="BT3529" i="38"/>
  <c r="BT3530" i="38"/>
  <c r="BT3531" i="38"/>
  <c r="BT3532" i="38"/>
  <c r="BT3533" i="38"/>
  <c r="BT3534" i="38"/>
  <c r="BT3535" i="38"/>
  <c r="BT3536" i="38"/>
  <c r="BT3537" i="38"/>
  <c r="BT3538" i="38"/>
  <c r="BT3539" i="38"/>
  <c r="BT3540" i="38"/>
  <c r="BT3541" i="38"/>
  <c r="BT3542" i="38"/>
  <c r="BT3543" i="38"/>
  <c r="BT3544" i="38"/>
  <c r="BT3545" i="38"/>
  <c r="BT3546" i="38"/>
  <c r="BT3547" i="38"/>
  <c r="BT3548" i="38"/>
  <c r="BT3549" i="38"/>
  <c r="BT3550" i="38"/>
  <c r="BT3551" i="38"/>
  <c r="BT3552" i="38"/>
  <c r="BT3553" i="38"/>
  <c r="BT3554" i="38"/>
  <c r="BT3555" i="38"/>
  <c r="BT3556" i="38"/>
  <c r="BT3557" i="38"/>
  <c r="BT3558" i="38"/>
  <c r="BT3559" i="38"/>
  <c r="BT3560" i="38"/>
  <c r="BT3561" i="38"/>
  <c r="BT3562" i="38"/>
  <c r="BT3563" i="38"/>
  <c r="BT3564" i="38"/>
  <c r="BT3565" i="38"/>
  <c r="BT3566" i="38"/>
  <c r="BT3567" i="38"/>
  <c r="BT3568" i="38"/>
  <c r="BT3569" i="38"/>
  <c r="BT3570" i="38"/>
  <c r="BT3571" i="38"/>
  <c r="BT3572" i="38"/>
  <c r="BT3573" i="38"/>
  <c r="BT3574" i="38"/>
  <c r="BT3575" i="38"/>
  <c r="BT3576" i="38"/>
  <c r="BT3577" i="38"/>
  <c r="BT3578" i="38"/>
  <c r="BT3579" i="38"/>
  <c r="BT3580" i="38"/>
  <c r="BT3581" i="38"/>
  <c r="BT3582" i="38"/>
  <c r="BT3583" i="38"/>
  <c r="BT3584" i="38"/>
  <c r="BT3585" i="38"/>
  <c r="BT3586" i="38"/>
  <c r="BT3587" i="38"/>
  <c r="BT3588" i="38"/>
  <c r="BT3589" i="38"/>
  <c r="BT3590" i="38"/>
  <c r="BT3591" i="38"/>
  <c r="BT3592" i="38"/>
  <c r="BT3593" i="38"/>
  <c r="BT3594" i="38"/>
  <c r="BT3595" i="38"/>
  <c r="BT3596" i="38"/>
  <c r="BT3597" i="38"/>
  <c r="BT3598" i="38"/>
  <c r="BT3599" i="38"/>
  <c r="BT3600" i="38"/>
  <c r="BT3601" i="38"/>
  <c r="BT3602" i="38"/>
  <c r="BT3603" i="38"/>
  <c r="BT3604" i="38"/>
  <c r="BT3605" i="38"/>
  <c r="BT3606" i="38"/>
  <c r="BT3607" i="38"/>
  <c r="BT3608" i="38"/>
  <c r="BT3609" i="38"/>
  <c r="BT3610" i="38"/>
  <c r="BT3611" i="38"/>
  <c r="BT3612" i="38"/>
  <c r="BT3613" i="38"/>
  <c r="BT3614" i="38"/>
  <c r="BT3615" i="38"/>
  <c r="BT3616" i="38"/>
  <c r="BT3617" i="38"/>
  <c r="BT3618" i="38"/>
  <c r="BT3619" i="38"/>
  <c r="BT3620" i="38"/>
  <c r="BT3621" i="38"/>
  <c r="BT3622" i="38"/>
  <c r="BT3623" i="38"/>
  <c r="BT3624" i="38"/>
  <c r="BT3625" i="38"/>
  <c r="BT3626" i="38"/>
  <c r="BT3627" i="38"/>
  <c r="BT3628" i="38"/>
  <c r="BT3629" i="38"/>
  <c r="BT3630" i="38"/>
  <c r="BT3631" i="38"/>
  <c r="BT3632" i="38"/>
  <c r="BT3633" i="38"/>
  <c r="BT3634" i="38"/>
  <c r="BT3635" i="38"/>
  <c r="BT3636" i="38"/>
  <c r="BT3637" i="38"/>
  <c r="BT3638" i="38"/>
  <c r="BT3639" i="38"/>
  <c r="BT3640" i="38"/>
  <c r="BT3641" i="38"/>
  <c r="BT3642" i="38"/>
  <c r="BT3643" i="38"/>
  <c r="BT3644" i="38"/>
  <c r="BT3645" i="38"/>
  <c r="BT3646" i="38"/>
  <c r="BT3647" i="38"/>
  <c r="BT3648" i="38"/>
  <c r="BT3649" i="38"/>
  <c r="BT3650" i="38"/>
  <c r="BT3651" i="38"/>
  <c r="BT3652" i="38"/>
  <c r="BT3653" i="38"/>
  <c r="BT3654" i="38"/>
  <c r="BT3655" i="38"/>
  <c r="BT3656" i="38"/>
  <c r="BT3657" i="38"/>
  <c r="BT3658" i="38"/>
  <c r="BT3659" i="38"/>
  <c r="BT3660" i="38"/>
  <c r="BT3661" i="38"/>
  <c r="BT3662" i="38"/>
  <c r="BT3663" i="38"/>
  <c r="BT3664" i="38"/>
  <c r="BT3665" i="38"/>
  <c r="BT3666" i="38"/>
  <c r="BT3667" i="38"/>
  <c r="BT3668" i="38"/>
  <c r="BT3669" i="38"/>
  <c r="BT3670" i="38"/>
  <c r="BT3671" i="38"/>
  <c r="BT3672" i="38"/>
  <c r="BT3673" i="38"/>
  <c r="BT3674" i="38"/>
  <c r="BT3675" i="38"/>
  <c r="BT3676" i="38"/>
  <c r="BT3677" i="38"/>
  <c r="BT3678" i="38"/>
  <c r="BT3679" i="38"/>
  <c r="BT3680" i="38"/>
  <c r="BT3681" i="38"/>
  <c r="BT3682" i="38"/>
  <c r="BT3683" i="38"/>
  <c r="BT3684" i="38"/>
  <c r="BT3685" i="38"/>
  <c r="BT3686" i="38"/>
  <c r="BT3687" i="38"/>
  <c r="BT3688" i="38"/>
  <c r="BT3689" i="38"/>
  <c r="BT3690" i="38"/>
  <c r="BT3691" i="38"/>
  <c r="BT3692" i="38"/>
  <c r="BT3693" i="38"/>
  <c r="BT3694" i="38"/>
  <c r="BT3695" i="38"/>
  <c r="BT3696" i="38"/>
  <c r="BT3697" i="38"/>
  <c r="BT3698" i="38"/>
  <c r="BT3699" i="38"/>
  <c r="BT3700" i="38"/>
  <c r="BT3701" i="38"/>
  <c r="BT3702" i="38"/>
  <c r="BT3703" i="38"/>
  <c r="BT3704" i="38"/>
  <c r="BT3705" i="38"/>
  <c r="BT3706" i="38"/>
  <c r="BT3707" i="38"/>
  <c r="BT3708" i="38"/>
  <c r="BT3709" i="38"/>
  <c r="BT3710" i="38"/>
  <c r="BT3711" i="38"/>
  <c r="BT3712" i="38"/>
  <c r="BT3713" i="38"/>
  <c r="BT3714" i="38"/>
  <c r="BT3715" i="38"/>
  <c r="BT3716" i="38"/>
  <c r="BT3717" i="38"/>
  <c r="BT3718" i="38"/>
  <c r="BT3719" i="38"/>
  <c r="BT3720" i="38"/>
  <c r="BT3721" i="38"/>
  <c r="BT3722" i="38"/>
  <c r="BT3723" i="38"/>
  <c r="BT3724" i="38"/>
  <c r="BT3725" i="38"/>
  <c r="BT3726" i="38"/>
  <c r="BT3727" i="38"/>
  <c r="BT3728" i="38"/>
  <c r="BT3729" i="38"/>
  <c r="BT3730" i="38"/>
  <c r="BT3731" i="38"/>
  <c r="BT3732" i="38"/>
  <c r="BT3733" i="38"/>
  <c r="BT3734" i="38"/>
  <c r="BT3735" i="38"/>
  <c r="BT3736" i="38"/>
  <c r="BT3737" i="38"/>
  <c r="BT3738" i="38"/>
  <c r="BT3739" i="38"/>
  <c r="BT3740" i="38"/>
  <c r="BT3742" i="38"/>
  <c r="BT3743" i="38"/>
  <c r="BT3744" i="38"/>
  <c r="BT3745" i="38"/>
  <c r="BT3746" i="38"/>
  <c r="BT3747" i="38"/>
  <c r="BT3748" i="38"/>
  <c r="BT3749" i="38"/>
  <c r="BT3750" i="38"/>
  <c r="BT3751" i="38"/>
  <c r="BT3752" i="38"/>
  <c r="BT3753" i="38"/>
  <c r="BT3754" i="38"/>
  <c r="BT3755" i="38"/>
  <c r="BT3756" i="38"/>
  <c r="BT3757" i="38"/>
  <c r="BT3758" i="38"/>
  <c r="BT3759" i="38"/>
  <c r="BT3760" i="38"/>
  <c r="BT3761" i="38"/>
  <c r="BT3762" i="38"/>
  <c r="BT3763" i="38"/>
  <c r="BT3764" i="38"/>
  <c r="BT3765" i="38"/>
  <c r="BT3766" i="38"/>
  <c r="BT3767" i="38"/>
  <c r="BT3768" i="38"/>
  <c r="BT3769" i="38"/>
  <c r="BT3770" i="38"/>
  <c r="BT3771" i="38"/>
  <c r="BT3772" i="38"/>
  <c r="BT3773" i="38"/>
  <c r="BT3774" i="38"/>
  <c r="BT3775" i="38"/>
  <c r="BT3776" i="38"/>
  <c r="BT3777" i="38"/>
  <c r="BT3778" i="38"/>
  <c r="BT3779" i="38"/>
  <c r="BT3780" i="38"/>
  <c r="BT3781" i="38"/>
  <c r="BT3782" i="38"/>
  <c r="BT3783" i="38"/>
  <c r="BT3784" i="38"/>
  <c r="BT3785" i="38"/>
  <c r="BT3786" i="38"/>
  <c r="BT3787" i="38"/>
  <c r="BT3788" i="38"/>
  <c r="BT3789" i="38"/>
  <c r="BT3790" i="38"/>
  <c r="BT3791" i="38"/>
  <c r="BT3792" i="38"/>
  <c r="BT3793" i="38"/>
  <c r="BT3794" i="38"/>
  <c r="BT3795" i="38"/>
  <c r="BT3796" i="38"/>
  <c r="BT3797" i="38"/>
  <c r="BT3798" i="38"/>
  <c r="BT3799" i="38"/>
  <c r="BT3800" i="38"/>
  <c r="BT3801" i="38"/>
  <c r="BT3802" i="38"/>
  <c r="BT3803" i="38"/>
  <c r="BT3804" i="38"/>
  <c r="BT3805" i="38"/>
  <c r="BT3806" i="38"/>
  <c r="BT3807" i="38"/>
  <c r="BT3808" i="38"/>
  <c r="BT3809" i="38"/>
  <c r="BT3810" i="38"/>
  <c r="BT3811" i="38"/>
  <c r="BT3812" i="38"/>
  <c r="BT3813" i="38"/>
  <c r="BT3814" i="38"/>
  <c r="BT3815" i="38"/>
  <c r="BT3816" i="38"/>
  <c r="BT3817" i="38"/>
  <c r="BT3818" i="38"/>
  <c r="BT3819" i="38"/>
  <c r="BT3820" i="38"/>
  <c r="BT3821" i="38"/>
  <c r="BT3822" i="38"/>
  <c r="BT3823" i="38"/>
  <c r="BT3824" i="38"/>
  <c r="BT3825" i="38"/>
  <c r="BT3826" i="38"/>
  <c r="BT3827" i="38"/>
  <c r="BT3828" i="38"/>
  <c r="BT3829" i="38"/>
  <c r="BT3830" i="38"/>
  <c r="BT3831" i="38"/>
  <c r="BT3832" i="38"/>
  <c r="BT3833" i="38"/>
  <c r="BT3834" i="38"/>
  <c r="BT3835" i="38"/>
  <c r="BT3836" i="38"/>
  <c r="BT3837" i="38"/>
  <c r="BT3838" i="38"/>
  <c r="BT3839" i="38"/>
  <c r="BT3840" i="38"/>
  <c r="BT3841" i="38"/>
  <c r="BT3842" i="38"/>
  <c r="BT3843" i="38"/>
  <c r="BT3844" i="38"/>
  <c r="BT3845" i="38"/>
  <c r="BT3846" i="38"/>
  <c r="BT3847" i="38"/>
  <c r="BT3848" i="38"/>
  <c r="BT3849" i="38"/>
  <c r="BT3850" i="38"/>
  <c r="BT3851" i="38"/>
  <c r="BT3852" i="38"/>
  <c r="BT3853" i="38"/>
  <c r="BT3854" i="38"/>
  <c r="BT3855" i="38"/>
  <c r="BT3856" i="38"/>
  <c r="BT3857" i="38"/>
  <c r="BT3858" i="38"/>
  <c r="BT3859" i="38"/>
  <c r="BT3860" i="38"/>
  <c r="BT3861" i="38"/>
  <c r="BT3862" i="38"/>
  <c r="BT3863" i="38"/>
  <c r="BT3864" i="38"/>
  <c r="BT3865" i="38"/>
  <c r="BT3866" i="38"/>
  <c r="BT3867" i="38"/>
  <c r="BT3868" i="38"/>
  <c r="BT3869" i="38"/>
  <c r="BT3870" i="38"/>
  <c r="BT3871" i="38"/>
  <c r="BT3872" i="38"/>
  <c r="BT3873" i="38"/>
  <c r="BT3874" i="38"/>
  <c r="BT3875" i="38"/>
  <c r="BT3876" i="38"/>
  <c r="BT3877" i="38"/>
  <c r="BT3878" i="38"/>
  <c r="BT3879" i="38"/>
  <c r="BT3880" i="38"/>
  <c r="BT3881" i="38"/>
  <c r="BT3882" i="38"/>
  <c r="BT3883" i="38"/>
  <c r="BT3884" i="38"/>
  <c r="BT3885" i="38"/>
  <c r="BT3886" i="38"/>
  <c r="BT3887" i="38"/>
  <c r="BT3888" i="38"/>
  <c r="BT3889" i="38"/>
  <c r="BT3890" i="38"/>
  <c r="BT3891" i="38"/>
  <c r="BT3892" i="38"/>
  <c r="BT3893" i="38"/>
  <c r="BT3894" i="38"/>
  <c r="BT3895" i="38"/>
  <c r="BT3896" i="38"/>
  <c r="BT3897" i="38"/>
  <c r="BT3898" i="38"/>
  <c r="BT3899" i="38"/>
  <c r="BT3900" i="38"/>
  <c r="BT3901" i="38"/>
  <c r="BT3902" i="38"/>
  <c r="BT3903" i="38"/>
  <c r="BT3904" i="38"/>
  <c r="BT3905" i="38"/>
  <c r="BT3906" i="38"/>
  <c r="BT3907" i="38"/>
  <c r="BT3908" i="38"/>
  <c r="BT3909" i="38"/>
  <c r="BT3910" i="38"/>
  <c r="BT3911" i="38"/>
  <c r="BT3912" i="38"/>
  <c r="BT3913" i="38"/>
  <c r="BT3914" i="38"/>
  <c r="BT3915" i="38"/>
  <c r="BT3916" i="38"/>
  <c r="BT3917" i="38"/>
  <c r="BT3918" i="38"/>
  <c r="BT3919" i="38"/>
  <c r="BT3920" i="38"/>
  <c r="BT3921" i="38"/>
  <c r="BT3922" i="38"/>
  <c r="BT3923" i="38"/>
  <c r="BT3924" i="38"/>
  <c r="BT3925" i="38"/>
  <c r="BT3926" i="38"/>
  <c r="BT3927" i="38"/>
  <c r="BT3928" i="38"/>
  <c r="BT3929" i="38"/>
  <c r="BT3930" i="38"/>
  <c r="BT3931" i="38"/>
  <c r="BT3932" i="38"/>
  <c r="BT3933" i="38"/>
  <c r="BT3934" i="38"/>
  <c r="BT3935" i="38"/>
  <c r="BT3936" i="38"/>
  <c r="BT3937" i="38"/>
  <c r="BT3938" i="38"/>
  <c r="BT3939" i="38"/>
  <c r="BT3940" i="38"/>
  <c r="BT3941" i="38"/>
  <c r="BT3942" i="38"/>
  <c r="BT3943" i="38"/>
  <c r="BT3944" i="38"/>
  <c r="BT3945" i="38"/>
  <c r="BT3946" i="38"/>
  <c r="BT3947" i="38"/>
  <c r="BT3948" i="38"/>
  <c r="BT3949" i="38"/>
  <c r="BT3950" i="38"/>
  <c r="BT3951" i="38"/>
  <c r="BT3952" i="38"/>
  <c r="BT3953" i="38"/>
  <c r="BT3954" i="38"/>
  <c r="BT3955" i="38"/>
  <c r="BT3956" i="38"/>
  <c r="BT3957" i="38"/>
  <c r="BT3958" i="38"/>
  <c r="BT3959" i="38"/>
  <c r="BT3960" i="38"/>
  <c r="BT3961" i="38"/>
  <c r="BT3962" i="38"/>
  <c r="BT3963" i="38"/>
  <c r="BT3964" i="38"/>
  <c r="BT3965" i="38"/>
  <c r="BT3966" i="38"/>
  <c r="BT3967" i="38"/>
  <c r="BT3968" i="38"/>
  <c r="BT3969" i="38"/>
  <c r="BT3970" i="38"/>
  <c r="BT3971" i="38"/>
  <c r="BT3972" i="38"/>
  <c r="BT3973" i="38"/>
  <c r="BT3974" i="38"/>
  <c r="BT3975" i="38"/>
  <c r="BT3976" i="38"/>
  <c r="BT3977" i="38"/>
  <c r="BT3978" i="38"/>
  <c r="BT3979" i="38"/>
  <c r="BT3980" i="38"/>
  <c r="BT3981" i="38"/>
  <c r="BT3982" i="38"/>
  <c r="BT3983" i="38"/>
  <c r="BT3984" i="38"/>
  <c r="BT3985" i="38"/>
  <c r="BT3986" i="38"/>
  <c r="BT3987" i="38"/>
  <c r="BT3988" i="38"/>
  <c r="BT3989" i="38"/>
  <c r="BT3990" i="38"/>
  <c r="BT3991" i="38"/>
  <c r="BT3992" i="38"/>
  <c r="BT3993" i="38"/>
  <c r="BT3994" i="38"/>
  <c r="BT3995" i="38"/>
  <c r="BT3996" i="38"/>
  <c r="BT3997" i="38"/>
  <c r="BT3998" i="38"/>
  <c r="BT3999" i="38"/>
  <c r="BT4000" i="38"/>
  <c r="BT4001" i="38"/>
  <c r="BT4002" i="38"/>
  <c r="BT4003" i="38"/>
  <c r="BT4004" i="38"/>
  <c r="BT4005" i="38"/>
  <c r="BT4006" i="38"/>
  <c r="BT4007" i="38"/>
  <c r="BT4008" i="38"/>
  <c r="BT4009" i="38"/>
  <c r="BT4010" i="38"/>
  <c r="BT4011" i="38"/>
  <c r="BT4012" i="38"/>
  <c r="BT4013" i="38"/>
  <c r="BT4014" i="38"/>
  <c r="BT4015" i="38"/>
  <c r="BT4016" i="38"/>
  <c r="BT4017" i="38"/>
  <c r="BT4018" i="38"/>
  <c r="BT4019" i="38"/>
  <c r="BT4020" i="38"/>
  <c r="BT4021" i="38"/>
  <c r="BT4022" i="38"/>
  <c r="BT4023" i="38"/>
  <c r="BT4024" i="38"/>
  <c r="BT4025" i="38"/>
  <c r="BT4026" i="38"/>
  <c r="BT4027" i="38"/>
  <c r="BT4028" i="38"/>
  <c r="BT4029" i="38"/>
  <c r="BT4030" i="38"/>
  <c r="BT4031" i="38"/>
  <c r="BT4032" i="38"/>
  <c r="BT4033" i="38"/>
  <c r="BT4034" i="38"/>
  <c r="BT4035" i="38"/>
  <c r="BT4036" i="38"/>
  <c r="BT4037" i="38"/>
  <c r="BT4038" i="38"/>
  <c r="BT4039" i="38"/>
  <c r="BT4040" i="38"/>
  <c r="BT4041" i="38"/>
  <c r="BT4042" i="38"/>
  <c r="BT4043" i="38"/>
  <c r="BT4044" i="38"/>
  <c r="BT4045" i="38"/>
  <c r="BT4046" i="38"/>
  <c r="BT4047" i="38"/>
  <c r="BT4048" i="38"/>
  <c r="BT4049" i="38"/>
  <c r="BT4050" i="38"/>
  <c r="BT4051" i="38"/>
  <c r="BT4052" i="38"/>
  <c r="BT4053" i="38"/>
  <c r="BT4054" i="38"/>
  <c r="BT4055" i="38"/>
  <c r="BT4056" i="38"/>
  <c r="BT4057" i="38"/>
  <c r="BT4058" i="38"/>
  <c r="BT4059" i="38"/>
  <c r="BT4060" i="38"/>
  <c r="BT4061" i="38"/>
  <c r="BT4062" i="38"/>
  <c r="BT4063" i="38"/>
  <c r="BT4064" i="38"/>
  <c r="BT4065" i="38"/>
  <c r="BT4066" i="38"/>
  <c r="BT4067" i="38"/>
  <c r="BT4068" i="38"/>
  <c r="BT4069" i="38"/>
  <c r="BT4070" i="38"/>
  <c r="BT4071" i="38"/>
  <c r="BT4072" i="38"/>
  <c r="BT4073" i="38"/>
  <c r="BT4074" i="38"/>
  <c r="BT4075" i="38"/>
  <c r="BT4076" i="38"/>
  <c r="BT4077" i="38"/>
  <c r="BT4078" i="38"/>
  <c r="BT4079" i="38"/>
  <c r="BT4080" i="38"/>
  <c r="BT4081" i="38"/>
  <c r="BT4082" i="38"/>
  <c r="BT4083" i="38"/>
  <c r="BT4084" i="38"/>
  <c r="BT4085" i="38"/>
  <c r="BT4086" i="38"/>
  <c r="BT4087" i="38"/>
  <c r="BT4088" i="38"/>
  <c r="BT4089" i="38"/>
  <c r="BT4090" i="38"/>
  <c r="BT4091" i="38"/>
  <c r="BT4092" i="38"/>
  <c r="BT4093" i="38"/>
  <c r="BT4094" i="38"/>
  <c r="BT4095" i="38"/>
  <c r="BT4096" i="38"/>
  <c r="BT4097" i="38"/>
  <c r="BT4098" i="38"/>
  <c r="BT4099" i="38"/>
  <c r="BT4100" i="38"/>
  <c r="BT4101" i="38"/>
  <c r="BT4102" i="38"/>
  <c r="BT4103" i="38"/>
  <c r="BT4104" i="38"/>
  <c r="BT4105" i="38"/>
  <c r="BT4106" i="38"/>
  <c r="BT4107" i="38"/>
  <c r="BT4108" i="38"/>
  <c r="BT4109" i="38"/>
  <c r="BT4110" i="38"/>
  <c r="BT4111" i="38"/>
  <c r="BT4112" i="38"/>
  <c r="BT4113" i="38"/>
  <c r="BT4114" i="38"/>
  <c r="BT4115" i="38"/>
  <c r="BT4116" i="38"/>
  <c r="BT4117" i="38"/>
  <c r="BT4118" i="38"/>
  <c r="BT4119" i="38"/>
  <c r="BT4120" i="38"/>
  <c r="BT4121" i="38"/>
  <c r="BT4122" i="38"/>
  <c r="BT4123" i="38"/>
  <c r="BT4124" i="38"/>
  <c r="BT4125" i="38"/>
  <c r="BT4126" i="38"/>
  <c r="BT4127" i="38"/>
  <c r="BT4128" i="38"/>
  <c r="BT4129" i="38"/>
  <c r="BT4130" i="38"/>
  <c r="BT4131" i="38"/>
  <c r="BT4132" i="38"/>
  <c r="BT4133" i="38"/>
  <c r="BT4134" i="38"/>
  <c r="BT4135" i="38"/>
  <c r="BT4136" i="38"/>
  <c r="BT4137" i="38"/>
  <c r="BT4138" i="38"/>
  <c r="BT4139" i="38"/>
  <c r="BT4140" i="38"/>
  <c r="BT4141" i="38"/>
  <c r="BT4142" i="38"/>
  <c r="BT4143" i="38"/>
  <c r="BT4144" i="38"/>
  <c r="BT4145" i="38"/>
  <c r="BT4146" i="38"/>
  <c r="BT4147" i="38"/>
  <c r="BT4148" i="38"/>
  <c r="BT4149" i="38"/>
  <c r="BT4150" i="38"/>
  <c r="BT4151" i="38"/>
  <c r="BT4152" i="38"/>
  <c r="BT4153" i="38"/>
  <c r="BT4154" i="38"/>
  <c r="BT4155" i="38"/>
  <c r="BT4156" i="38"/>
  <c r="BT4157" i="38"/>
  <c r="BT4158" i="38"/>
  <c r="BT4159" i="38"/>
  <c r="BT4160" i="38"/>
  <c r="BT4161" i="38"/>
  <c r="BT4162" i="38"/>
  <c r="BT4163" i="38"/>
  <c r="BT4164" i="38"/>
  <c r="BT4165" i="38"/>
  <c r="BT4166" i="38"/>
  <c r="BT4167" i="38"/>
  <c r="BT4168" i="38"/>
  <c r="BT4169" i="38"/>
  <c r="BT4170" i="38"/>
  <c r="BT4171" i="38"/>
  <c r="BT4172" i="38"/>
  <c r="BT4173" i="38"/>
  <c r="BT4174" i="38"/>
  <c r="BT4175" i="38"/>
  <c r="BT4180" i="38"/>
  <c r="BT4181" i="38"/>
  <c r="BT4182" i="38"/>
  <c r="BT4183" i="38"/>
  <c r="BT4184" i="38"/>
  <c r="BT4185" i="38"/>
  <c r="BT4186" i="38"/>
  <c r="BT4187" i="38"/>
  <c r="BT4188" i="38"/>
  <c r="BT4189" i="38"/>
  <c r="BT4190" i="38"/>
  <c r="BT4191" i="38"/>
  <c r="BT4192" i="38"/>
  <c r="BT4193" i="38"/>
  <c r="BT4194" i="38"/>
  <c r="BT4195" i="38"/>
  <c r="BT4196" i="38"/>
  <c r="BT4197" i="38"/>
  <c r="BT4198" i="38"/>
  <c r="BT4199" i="38"/>
  <c r="BT4200" i="38"/>
  <c r="BT4201" i="38"/>
  <c r="BT4202" i="38"/>
  <c r="BT4203" i="38"/>
  <c r="BT4204" i="38"/>
  <c r="BT4205" i="38"/>
  <c r="BT4206" i="38"/>
  <c r="BT4207" i="38"/>
  <c r="BT4208" i="38"/>
  <c r="BT4209" i="38"/>
  <c r="BT4210" i="38"/>
  <c r="BT4211" i="38"/>
  <c r="BT4212" i="38"/>
  <c r="BT4213" i="38"/>
  <c r="BT4214" i="38"/>
  <c r="BT4215" i="38"/>
  <c r="BT4216" i="38"/>
  <c r="BT4217" i="38"/>
  <c r="BT4218" i="38"/>
  <c r="BT4219" i="38"/>
  <c r="BT4220" i="38"/>
  <c r="BT4221" i="38"/>
  <c r="BT4222" i="38"/>
  <c r="BT4223" i="38"/>
  <c r="BT4224" i="38"/>
  <c r="BT4225" i="38"/>
  <c r="BT4226" i="38"/>
  <c r="BT4227" i="38"/>
  <c r="BT4228" i="38"/>
  <c r="BT4229" i="38"/>
  <c r="BT4230" i="38"/>
  <c r="BT4231" i="38"/>
  <c r="BT4232" i="38"/>
  <c r="BT4233" i="38"/>
  <c r="BT4234" i="38"/>
  <c r="BT4235" i="38"/>
  <c r="BT4236" i="38"/>
  <c r="BT4237" i="38"/>
  <c r="BT4238" i="38"/>
  <c r="BT4239" i="38"/>
  <c r="BT4240" i="38"/>
  <c r="BT4241" i="38"/>
  <c r="BT4242" i="38"/>
  <c r="BT4243" i="38"/>
  <c r="BT4244" i="38"/>
  <c r="BT4245" i="38"/>
  <c r="BT4246" i="38"/>
  <c r="BT4247" i="38"/>
  <c r="BT4248" i="38"/>
  <c r="BT4249" i="38"/>
  <c r="BT4250" i="38"/>
  <c r="BT4251" i="38"/>
  <c r="BT4252" i="38"/>
  <c r="BT4253" i="38"/>
  <c r="BT4254" i="38"/>
  <c r="BT4255" i="38"/>
  <c r="BT4256" i="38"/>
  <c r="BT4257" i="38"/>
  <c r="BT4258" i="38"/>
  <c r="BT4259" i="38"/>
  <c r="BT4260" i="38"/>
  <c r="BT4261" i="38"/>
  <c r="BT4262" i="38"/>
  <c r="BT4263" i="38"/>
  <c r="BT4264" i="38"/>
  <c r="BT4265" i="38"/>
  <c r="BT4266" i="38"/>
  <c r="BT4267" i="38"/>
  <c r="BT4268" i="38"/>
  <c r="BT4269" i="38"/>
  <c r="BT4270" i="38"/>
  <c r="BT4271" i="38"/>
  <c r="BT4272" i="38"/>
  <c r="BT4273" i="38"/>
  <c r="BT4274" i="38"/>
  <c r="BT4275" i="38"/>
  <c r="BT4276" i="38"/>
  <c r="BT4277" i="38"/>
  <c r="BT4278" i="38"/>
  <c r="BT4279" i="38"/>
  <c r="BT4280" i="38"/>
  <c r="BT4281" i="38"/>
  <c r="BT4282" i="38"/>
  <c r="BT4283" i="38"/>
  <c r="BT4284" i="38"/>
  <c r="BT4285" i="38"/>
  <c r="BT4286" i="38"/>
  <c r="BT4287" i="38"/>
  <c r="BT4288" i="38"/>
  <c r="BT4289" i="38"/>
  <c r="BT4290" i="38"/>
  <c r="BT4291" i="38"/>
  <c r="BT4292" i="38"/>
  <c r="BT4294" i="38"/>
  <c r="BT4295" i="38"/>
  <c r="BT4296" i="38"/>
  <c r="BT4297" i="38"/>
  <c r="BT4298" i="38"/>
  <c r="BT4299" i="38"/>
  <c r="BT4300" i="38"/>
  <c r="BT4301" i="38"/>
  <c r="BT4302" i="38"/>
  <c r="BT4303" i="38"/>
  <c r="BT4304" i="38"/>
  <c r="BT4305" i="38"/>
  <c r="BT4306" i="38"/>
  <c r="BT4307" i="38"/>
  <c r="BT4308" i="38"/>
  <c r="BT4309" i="38"/>
  <c r="BT4310" i="38"/>
  <c r="BT4311" i="38"/>
  <c r="BT4312" i="38"/>
  <c r="BT4313" i="38"/>
  <c r="BT4314" i="38"/>
  <c r="BT4316" i="38"/>
  <c r="BT4317" i="38"/>
  <c r="BT4318" i="38"/>
  <c r="BT4319" i="38"/>
  <c r="BT4320" i="38"/>
  <c r="BT4321" i="38"/>
  <c r="BT4322" i="38"/>
  <c r="BT4323" i="38"/>
  <c r="BT4324" i="38"/>
  <c r="BT4325" i="38"/>
  <c r="BT4326" i="38"/>
  <c r="BT4327" i="38"/>
  <c r="BT4328" i="38"/>
  <c r="BT4329" i="38"/>
  <c r="BT4330" i="38"/>
  <c r="BT4331" i="38"/>
  <c r="BT4332" i="38"/>
  <c r="BT4333" i="38"/>
  <c r="BT4334" i="38"/>
  <c r="BT4335" i="38"/>
  <c r="BT4336" i="38"/>
  <c r="BT4337" i="38"/>
  <c r="BT4338" i="38"/>
  <c r="BT4339" i="38"/>
  <c r="BT4340" i="38"/>
  <c r="BT4341" i="38"/>
  <c r="BT4342" i="38"/>
  <c r="BT4343" i="38"/>
  <c r="BT4344" i="38"/>
  <c r="BT4345" i="38"/>
  <c r="BT4346" i="38"/>
  <c r="BT4347" i="38"/>
  <c r="BT4348" i="38"/>
  <c r="BT4349" i="38"/>
  <c r="BT4350" i="38"/>
  <c r="BT4351" i="38"/>
  <c r="BT4352" i="38"/>
  <c r="BT4353" i="38"/>
  <c r="BT4354" i="38"/>
  <c r="BT4355" i="38"/>
  <c r="BT4356" i="38"/>
  <c r="BT4357" i="38"/>
  <c r="BT4358" i="38"/>
  <c r="BT4359" i="38"/>
  <c r="BT4360" i="38"/>
  <c r="BT4361" i="38"/>
  <c r="BT4362" i="38"/>
  <c r="BT4363" i="38"/>
  <c r="BT4364" i="38"/>
  <c r="BT4365" i="38"/>
  <c r="BT4366" i="38"/>
  <c r="BT4367" i="38"/>
  <c r="BT4368" i="38"/>
  <c r="BT4369" i="38"/>
  <c r="BT4370" i="38"/>
  <c r="BT4371" i="38"/>
  <c r="BT4372" i="38"/>
  <c r="BT4373" i="38"/>
  <c r="BT4374" i="38"/>
  <c r="BT4375" i="38"/>
  <c r="BT4376" i="38"/>
  <c r="BT4377" i="38"/>
  <c r="BT4378" i="38"/>
  <c r="BT4379" i="38"/>
  <c r="BT4380" i="38"/>
  <c r="BT4381" i="38"/>
  <c r="BT4382" i="38"/>
  <c r="BT4383" i="38"/>
  <c r="BT4384" i="38"/>
  <c r="BT4385" i="38"/>
  <c r="BT4386" i="38"/>
  <c r="BT4387" i="38"/>
  <c r="BT4388" i="38"/>
  <c r="BT4389" i="38"/>
  <c r="BT4390" i="38"/>
  <c r="BT4391" i="38"/>
  <c r="BT4392" i="38"/>
  <c r="BT4393" i="38"/>
  <c r="BT4394" i="38"/>
  <c r="BT4395" i="38"/>
  <c r="BT4396" i="38"/>
  <c r="BT4397" i="38"/>
  <c r="BT4398" i="38"/>
  <c r="BT4399" i="38"/>
  <c r="BT4400" i="38"/>
  <c r="BT4401" i="38"/>
  <c r="BT4402" i="38"/>
  <c r="BT4403" i="38"/>
  <c r="BT4404" i="38"/>
  <c r="BT4405" i="38"/>
  <c r="BT4406" i="38"/>
  <c r="BT4407" i="38"/>
  <c r="BT4408" i="38"/>
  <c r="BT4409" i="38"/>
  <c r="BT4410" i="38"/>
  <c r="BT4411" i="38"/>
  <c r="BT4412" i="38"/>
  <c r="BT4413" i="38"/>
  <c r="BT4414" i="38"/>
  <c r="BT4415" i="38"/>
  <c r="BT4416" i="38"/>
  <c r="BT4417" i="38"/>
  <c r="BT4418" i="38"/>
  <c r="BT4419" i="38"/>
  <c r="BT4420" i="38"/>
  <c r="BT4421" i="38"/>
  <c r="BT4422" i="38"/>
  <c r="BT4423" i="38"/>
  <c r="BT4424" i="38"/>
  <c r="BT4425" i="38"/>
  <c r="BT4426" i="38"/>
  <c r="BT4427" i="38"/>
  <c r="BT4428" i="38"/>
  <c r="BT4429" i="38"/>
  <c r="BT4430" i="38"/>
  <c r="BT4431" i="38"/>
  <c r="BT4432" i="38"/>
  <c r="BT4433" i="38"/>
  <c r="BT4434" i="38"/>
  <c r="BT4435" i="38"/>
  <c r="BT4436" i="38"/>
  <c r="BT4437" i="38"/>
  <c r="BT4438" i="38"/>
  <c r="BT4439" i="38"/>
  <c r="BT4440" i="38"/>
  <c r="BT4441" i="38"/>
  <c r="BT4442" i="38"/>
  <c r="BT4443" i="38"/>
  <c r="BT4444" i="38"/>
  <c r="BT4445" i="38"/>
  <c r="BT4446" i="38"/>
  <c r="BT4447" i="38"/>
  <c r="BT4448" i="38"/>
  <c r="BT4449" i="38"/>
  <c r="BT4450" i="38"/>
  <c r="BT4451" i="38"/>
  <c r="BT4452" i="38"/>
  <c r="BT4453" i="38"/>
  <c r="BT4454" i="38"/>
  <c r="BT4455" i="38"/>
  <c r="BT4456" i="38"/>
  <c r="BT4457" i="38"/>
  <c r="BT4458" i="38"/>
  <c r="BT4459" i="38"/>
  <c r="BT4460" i="38"/>
  <c r="BT4461" i="38"/>
  <c r="BT4462" i="38"/>
  <c r="BT4463" i="38"/>
  <c r="BT4464" i="38"/>
  <c r="BT4465" i="38"/>
  <c r="BT4466" i="38"/>
  <c r="BT4467" i="38"/>
  <c r="BT4468" i="38"/>
  <c r="BT4469" i="38"/>
  <c r="BT4470" i="38"/>
  <c r="BT4471" i="38"/>
  <c r="BT4472" i="38"/>
  <c r="BT4473" i="38"/>
  <c r="BT4474" i="38"/>
  <c r="BT4475" i="38"/>
  <c r="BT4476" i="38"/>
  <c r="BT4477" i="38"/>
  <c r="BT4478" i="38"/>
  <c r="BT4479" i="38"/>
  <c r="BT4480" i="38"/>
  <c r="BT4481" i="38"/>
  <c r="BT4482" i="38"/>
  <c r="BT4483" i="38"/>
  <c r="BT4484" i="38"/>
  <c r="BT4485" i="38"/>
  <c r="BT4486" i="38"/>
  <c r="BT4487" i="38"/>
  <c r="BT4488" i="38"/>
  <c r="BT4489" i="38"/>
  <c r="BT4490" i="38"/>
  <c r="BT4491" i="38"/>
  <c r="BT4492" i="38"/>
  <c r="BT4493" i="38"/>
  <c r="BT4494" i="38"/>
  <c r="BT4495" i="38"/>
  <c r="BT4496" i="38"/>
  <c r="BT4497" i="38"/>
  <c r="BT4498" i="38"/>
  <c r="BT4499" i="38"/>
  <c r="BT4500" i="38"/>
  <c r="BT4501" i="38"/>
  <c r="BT4502" i="38"/>
  <c r="BT4503" i="38"/>
  <c r="BT4504" i="38"/>
  <c r="BT4505" i="38"/>
  <c r="BT4506" i="38"/>
  <c r="BT4507" i="38"/>
  <c r="BT4508" i="38"/>
  <c r="BT4509" i="38"/>
  <c r="BT4510" i="38"/>
  <c r="BT4511" i="38"/>
  <c r="BT4512" i="38"/>
  <c r="BT4513" i="38"/>
  <c r="BT4514" i="38"/>
  <c r="BT4515" i="38"/>
  <c r="BT4516" i="38"/>
  <c r="BT4517" i="38"/>
  <c r="BT4518" i="38"/>
  <c r="BT4519" i="38"/>
  <c r="BT4520" i="38"/>
  <c r="BT4521" i="38"/>
  <c r="BT4522" i="38"/>
  <c r="BT4523" i="38"/>
  <c r="BT4524" i="38"/>
  <c r="BT4525" i="38"/>
  <c r="BT4526" i="38"/>
  <c r="BT4527" i="38"/>
  <c r="BT4528" i="38"/>
  <c r="BT4529" i="38"/>
  <c r="BT4530" i="38"/>
  <c r="BT4531" i="38"/>
  <c r="BT4532" i="38"/>
  <c r="BT4533" i="38"/>
  <c r="BT4534" i="38"/>
  <c r="BT4535" i="38"/>
  <c r="BT4536" i="38"/>
  <c r="BT4537" i="38"/>
  <c r="BT4538" i="38"/>
  <c r="BT4539" i="38"/>
  <c r="BT4540" i="38"/>
  <c r="BT4541" i="38"/>
  <c r="BT4542" i="38"/>
  <c r="BT4543" i="38"/>
  <c r="BT4544" i="38"/>
  <c r="BT4545" i="38"/>
  <c r="BT4546" i="38"/>
  <c r="BT4547" i="38"/>
  <c r="BT4548" i="38"/>
  <c r="BT4549" i="38"/>
  <c r="BT4550" i="38"/>
  <c r="BT4551" i="38"/>
  <c r="BT4552" i="38"/>
  <c r="BT4553" i="38"/>
  <c r="BT4554" i="38"/>
  <c r="BT4555" i="38"/>
  <c r="BT4556" i="38"/>
  <c r="BT4557" i="38"/>
  <c r="BT4558" i="38"/>
  <c r="BT4559" i="38"/>
  <c r="BT4560" i="38"/>
  <c r="BT4561" i="38"/>
  <c r="BT4562" i="38"/>
  <c r="BT4563" i="38"/>
  <c r="BT4564" i="38"/>
  <c r="BT4565" i="38"/>
  <c r="BT4566" i="38"/>
  <c r="BT4567" i="38"/>
  <c r="BT4568" i="38"/>
  <c r="BT4570" i="38"/>
  <c r="BT4571" i="38"/>
  <c r="BT4572" i="38"/>
  <c r="BT4573" i="38"/>
  <c r="BT4574" i="38"/>
  <c r="BT4575" i="38"/>
  <c r="BT4576" i="38"/>
  <c r="BT4577" i="38"/>
  <c r="BT4578" i="38"/>
  <c r="BT4579" i="38"/>
  <c r="BT4580" i="38"/>
  <c r="BT4581" i="38"/>
  <c r="BT4582" i="38"/>
  <c r="BT4583" i="38"/>
  <c r="BT4584" i="38"/>
  <c r="BT4585" i="38"/>
  <c r="BT4586" i="38"/>
  <c r="BT4587" i="38"/>
  <c r="BT4588" i="38"/>
  <c r="BT4589" i="38"/>
  <c r="BT4590" i="38"/>
  <c r="BT4591" i="38"/>
  <c r="BT4592" i="38"/>
  <c r="BT4593" i="38"/>
  <c r="BT4594" i="38"/>
  <c r="BT4595" i="38"/>
  <c r="BT4596" i="38"/>
  <c r="BT4597" i="38"/>
  <c r="BT4598" i="38"/>
  <c r="BT4599" i="38"/>
  <c r="BT4600" i="38"/>
  <c r="BT4601" i="38"/>
  <c r="BT4602" i="38"/>
  <c r="BT4603" i="38"/>
  <c r="BT4604" i="38"/>
  <c r="BT4605" i="38"/>
  <c r="BT4606" i="38"/>
  <c r="BT4607" i="38"/>
  <c r="BT4608" i="38"/>
  <c r="BT4609" i="38"/>
  <c r="BT4610" i="38"/>
  <c r="BT4611" i="38"/>
  <c r="BT4612" i="38"/>
  <c r="BT4613" i="38"/>
  <c r="BT4614" i="38"/>
  <c r="BT4615" i="38"/>
  <c r="BT4616" i="38"/>
  <c r="BT4617" i="38"/>
  <c r="BT4618" i="38"/>
  <c r="BT4619" i="38"/>
  <c r="BT4620" i="38"/>
  <c r="BT4621" i="38"/>
  <c r="BT4622" i="38"/>
  <c r="BT4623" i="38"/>
  <c r="BT4624" i="38"/>
  <c r="BT4625" i="38"/>
  <c r="BT4626" i="38"/>
  <c r="BT4627" i="38"/>
  <c r="BT4628" i="38"/>
  <c r="BT4629" i="38"/>
  <c r="BT4630" i="38"/>
  <c r="BT4631" i="38"/>
  <c r="BT4632" i="38"/>
  <c r="BT4633" i="38"/>
  <c r="BT4634" i="38"/>
  <c r="BT4635" i="38"/>
  <c r="BT4636" i="38"/>
  <c r="BT4637" i="38"/>
  <c r="BT4638" i="38"/>
  <c r="BT4639" i="38"/>
  <c r="BT4640" i="38"/>
  <c r="BT4641" i="38"/>
  <c r="BT4642" i="38"/>
  <c r="BT4643" i="38"/>
  <c r="BT4644" i="38"/>
  <c r="BT4645" i="38"/>
  <c r="BT4646" i="38"/>
  <c r="BT4647" i="38"/>
  <c r="BT4648" i="38"/>
  <c r="BT4649" i="38"/>
  <c r="BT4650" i="38"/>
  <c r="BT4651" i="38"/>
  <c r="BT4652" i="38"/>
  <c r="BT4653" i="38"/>
  <c r="BT4654" i="38"/>
  <c r="BT4655" i="38"/>
  <c r="BT4656" i="38"/>
  <c r="BT4657" i="38"/>
  <c r="BT4658" i="38"/>
  <c r="BT4659" i="38"/>
  <c r="BT4660" i="38"/>
  <c r="BT4661" i="38"/>
  <c r="BT4662" i="38"/>
  <c r="BT4663" i="38"/>
  <c r="BT4664" i="38"/>
  <c r="BT4665" i="38"/>
  <c r="BT4666" i="38"/>
  <c r="BT4667" i="38"/>
  <c r="BT4668" i="38"/>
  <c r="BT4670" i="38"/>
  <c r="BT4671" i="38"/>
  <c r="BT4672" i="38"/>
  <c r="BT4673" i="38"/>
  <c r="BT4674" i="38"/>
  <c r="BT4675" i="38"/>
  <c r="BT4676" i="38"/>
  <c r="BT4677" i="38"/>
  <c r="BT4678" i="38"/>
  <c r="BT4679" i="38"/>
  <c r="BT4680" i="38"/>
  <c r="BT4681" i="38"/>
  <c r="BT4682" i="38"/>
  <c r="BT4683" i="38"/>
  <c r="BT4684" i="38"/>
  <c r="BT4685" i="38"/>
  <c r="BT4686" i="38"/>
  <c r="BT4687" i="38"/>
  <c r="BT4688" i="38"/>
  <c r="BT4689" i="38"/>
  <c r="BT4690" i="38"/>
  <c r="BT4691" i="38"/>
  <c r="BT4692" i="38"/>
  <c r="BT4693" i="38"/>
  <c r="BT4694" i="38"/>
  <c r="BT4695" i="38"/>
  <c r="BT4696" i="38"/>
  <c r="BT4697" i="38"/>
  <c r="BT4698" i="38"/>
  <c r="BT4699" i="38"/>
  <c r="BT4700" i="38"/>
  <c r="BT4701" i="38"/>
  <c r="BT4702" i="38"/>
  <c r="BT4703" i="38"/>
  <c r="BT4704" i="38"/>
  <c r="BT4705" i="38"/>
  <c r="BT4706" i="38"/>
  <c r="BT4707" i="38"/>
  <c r="BT4708" i="38"/>
  <c r="BT4709" i="38"/>
  <c r="BT4710" i="38"/>
  <c r="BT4711" i="38"/>
  <c r="BT4712" i="38"/>
  <c r="BT4713" i="38"/>
  <c r="BT4714" i="38"/>
  <c r="BT4715" i="38"/>
  <c r="BT4716" i="38"/>
  <c r="BT4717" i="38"/>
  <c r="BT4718" i="38"/>
  <c r="BT4719" i="38"/>
  <c r="BT4720" i="38"/>
  <c r="BT4721" i="38"/>
  <c r="BT4722" i="38"/>
  <c r="BT4723" i="38"/>
  <c r="BT4724" i="38"/>
  <c r="BT4725" i="38"/>
  <c r="BT4726" i="38"/>
  <c r="BT4727" i="38"/>
  <c r="BT4728" i="38"/>
  <c r="BT4729" i="38"/>
  <c r="BT4730" i="38"/>
  <c r="BT4731" i="38"/>
  <c r="CC3392" i="38" l="1"/>
  <c r="BG3392" i="38"/>
  <c r="CC3762" i="38"/>
  <c r="CC3763" i="38"/>
  <c r="BG3763" i="38"/>
  <c r="BG3762" i="38"/>
  <c r="CC3754" i="38"/>
  <c r="BG3754" i="38"/>
  <c r="CC3366" i="38"/>
  <c r="BG3366" i="38"/>
  <c r="CC4319" i="38" l="1"/>
  <c r="CC3733" i="38" l="1"/>
  <c r="BG3733" i="38"/>
  <c r="CC3176" i="38"/>
  <c r="BG3176" i="38"/>
  <c r="CC3159" i="38"/>
  <c r="BG3159" i="38"/>
  <c r="CC3495" i="38"/>
  <c r="BG3495" i="38"/>
  <c r="CC3583" i="38"/>
  <c r="BG3583" i="38"/>
  <c r="CC3708" i="38"/>
  <c r="BG3708" i="38"/>
  <c r="CC3732" i="38"/>
  <c r="BG3732" i="38"/>
  <c r="CC3728" i="38"/>
  <c r="BG3728" i="38"/>
  <c r="CC3725" i="38"/>
  <c r="BG3725" i="38"/>
  <c r="CC3719" i="38"/>
  <c r="BG3719" i="38"/>
  <c r="BG3396" i="38"/>
  <c r="CC3396" i="38"/>
  <c r="CC3476" i="38"/>
  <c r="BG3476" i="38"/>
  <c r="CC3486" i="38"/>
  <c r="BG3486" i="38"/>
  <c r="CC3481" i="38"/>
  <c r="BG3481" i="38"/>
  <c r="CC3383" i="38"/>
  <c r="BG3383" i="38"/>
  <c r="CC3841" i="38"/>
  <c r="BG3841" i="38"/>
  <c r="BG3840" i="38"/>
  <c r="CC3847" i="38"/>
  <c r="BG3847" i="38"/>
  <c r="CC3758" i="38"/>
  <c r="BG3758" i="38"/>
  <c r="CC3753" i="38"/>
  <c r="BG3753" i="38"/>
  <c r="CC3748" i="38"/>
  <c r="BG3748" i="38"/>
  <c r="CC3743" i="38"/>
  <c r="BG3743" i="38"/>
  <c r="CC3739" i="38"/>
  <c r="BG3739" i="38"/>
  <c r="CC3738" i="38"/>
  <c r="BG3738" i="38"/>
  <c r="CC3734" i="38"/>
  <c r="BG3734" i="38"/>
  <c r="CC3363" i="38"/>
  <c r="BG3363" i="38"/>
  <c r="CC3735" i="38"/>
  <c r="BG3735" i="38"/>
  <c r="CC3726" i="38"/>
  <c r="BG3726" i="38"/>
  <c r="CC3842" i="38"/>
  <c r="BG3842" i="38"/>
  <c r="CC3356" i="38" l="1"/>
  <c r="BG3356" i="38"/>
  <c r="CC3590" i="38"/>
  <c r="BG3590" i="38"/>
  <c r="CC3710" i="38"/>
  <c r="BG3710" i="38"/>
  <c r="CC3711" i="38"/>
  <c r="BG3711" i="38"/>
  <c r="CC3355" i="38"/>
  <c r="BG3355" i="38"/>
  <c r="CC3362" i="38"/>
  <c r="BG3362" i="38"/>
  <c r="CC3364" i="38" l="1"/>
  <c r="BG3364" i="38"/>
  <c r="CC3177" i="38"/>
  <c r="BG3177" i="38" l="1"/>
  <c r="CC3161" i="38"/>
  <c r="BG3161" i="38"/>
  <c r="BG3034" i="38" l="1"/>
  <c r="AV3034" i="38"/>
  <c r="CC3149" i="38"/>
  <c r="BG3149" i="38"/>
  <c r="CC3013" i="38"/>
  <c r="BG3013" i="38"/>
  <c r="CC3008" i="38"/>
  <c r="BG3008" i="38"/>
  <c r="CC3007" i="38"/>
  <c r="BG3007" i="38"/>
  <c r="CC3003" i="38"/>
  <c r="BG3003" i="38"/>
  <c r="CC2999" i="38"/>
  <c r="BG2999" i="38"/>
  <c r="CC2998" i="38"/>
  <c r="BG2998" i="38"/>
  <c r="CC2994" i="38"/>
  <c r="BG2994" i="38"/>
  <c r="CC2980" i="38"/>
  <c r="BG2980" i="38"/>
  <c r="CC2971" i="38"/>
  <c r="BG2971" i="38"/>
  <c r="BG4204" i="38" l="1"/>
  <c r="CC2956" i="38"/>
  <c r="BG2956" i="38"/>
  <c r="CC2770" i="38"/>
  <c r="BG2770" i="38"/>
  <c r="CC2748" i="38"/>
  <c r="BG2748" i="38"/>
  <c r="AM2760" i="38"/>
  <c r="AM3718" i="38"/>
  <c r="AM3757" i="38"/>
  <c r="AM3361" i="38" l="1"/>
  <c r="AM1404" i="38"/>
  <c r="F7" i="39"/>
  <c r="AM4342" i="38"/>
  <c r="CC2303" i="38"/>
  <c r="BG2303" i="38"/>
  <c r="CC3840" i="38"/>
  <c r="AX9" i="38"/>
  <c r="AX10" i="38"/>
  <c r="AX11" i="38"/>
  <c r="AX12" i="38"/>
  <c r="AX13" i="38"/>
  <c r="AX8" i="38"/>
  <c r="AM8" i="38"/>
  <c r="AM9" i="38"/>
  <c r="AM10" i="38"/>
  <c r="AM11" i="38"/>
  <c r="AM12" i="38"/>
  <c r="AM13" i="38"/>
  <c r="AM14" i="38"/>
  <c r="AM15" i="38"/>
  <c r="AM16" i="38"/>
  <c r="AM17" i="38"/>
  <c r="AM18" i="38"/>
  <c r="AM19" i="38"/>
  <c r="AM20" i="38"/>
  <c r="AM21" i="38"/>
  <c r="AM22" i="38"/>
  <c r="AM23" i="38"/>
  <c r="AM24" i="38"/>
  <c r="AM25" i="38"/>
  <c r="AM26" i="38"/>
  <c r="AM27" i="38"/>
  <c r="AM28" i="38"/>
  <c r="AM29" i="38"/>
  <c r="AM30" i="38"/>
  <c r="AM31" i="38"/>
  <c r="AM32" i="38"/>
  <c r="AM33" i="38"/>
  <c r="AM34" i="38"/>
  <c r="AM35" i="38"/>
  <c r="AM36" i="38"/>
  <c r="AM37" i="38"/>
  <c r="AM38" i="38"/>
  <c r="AM39" i="38"/>
  <c r="AM40" i="38"/>
  <c r="AM41" i="38"/>
  <c r="AM42" i="38"/>
  <c r="AM43" i="38"/>
  <c r="AM44" i="38"/>
  <c r="AM45" i="38"/>
  <c r="AM46" i="38"/>
  <c r="AM47" i="38"/>
  <c r="AM48" i="38"/>
  <c r="AM49" i="38"/>
  <c r="AM50" i="38"/>
  <c r="AM51" i="38"/>
  <c r="AM52" i="38"/>
  <c r="AM53" i="38"/>
  <c r="AM54" i="38"/>
  <c r="AM55" i="38"/>
  <c r="AM56" i="38"/>
  <c r="AM57" i="38"/>
  <c r="AM58" i="38"/>
  <c r="AM59" i="38"/>
  <c r="AM60" i="38"/>
  <c r="AM61" i="38"/>
  <c r="AM62" i="38"/>
  <c r="AM63" i="38"/>
  <c r="AM64" i="38"/>
  <c r="AM65" i="38"/>
  <c r="AM66" i="38"/>
  <c r="AM67" i="38"/>
  <c r="AM68" i="38"/>
  <c r="AM69" i="38"/>
  <c r="AM70" i="38"/>
  <c r="AM71" i="38"/>
  <c r="AM72" i="38"/>
  <c r="AM73" i="38"/>
  <c r="AM74" i="38"/>
  <c r="AM75" i="38"/>
  <c r="AM76" i="38"/>
  <c r="AM77" i="38"/>
  <c r="AM78" i="38"/>
  <c r="AM79" i="38"/>
  <c r="AM80" i="38"/>
  <c r="AM81" i="38"/>
  <c r="AM82" i="38"/>
  <c r="AM83" i="38"/>
  <c r="AM84" i="38"/>
  <c r="AM85" i="38"/>
  <c r="AM86" i="38"/>
  <c r="AM87" i="38"/>
  <c r="AM88" i="38"/>
  <c r="AM89" i="38"/>
  <c r="AM90" i="38"/>
  <c r="AM91" i="38"/>
  <c r="AM92" i="38"/>
  <c r="AM93" i="38"/>
  <c r="AM94" i="38"/>
  <c r="AM95" i="38"/>
  <c r="AM96" i="38"/>
  <c r="AM97" i="38"/>
  <c r="AM98" i="38"/>
  <c r="AM99" i="38"/>
  <c r="AM100" i="38"/>
  <c r="AM101" i="38"/>
  <c r="AM102" i="38"/>
  <c r="AM103" i="38"/>
  <c r="AM104" i="38"/>
  <c r="AM105" i="38"/>
  <c r="AM106" i="38"/>
  <c r="AM107" i="38"/>
  <c r="AM108" i="38"/>
  <c r="AM109" i="38"/>
  <c r="AM110" i="38"/>
  <c r="AM111" i="38"/>
  <c r="AM112" i="38"/>
  <c r="AM113" i="38"/>
  <c r="AM114" i="38"/>
  <c r="AM115" i="38"/>
  <c r="AM116" i="38"/>
  <c r="AM117" i="38"/>
  <c r="AM118" i="38"/>
  <c r="AM119" i="38"/>
  <c r="AM120" i="38"/>
  <c r="AM121" i="38"/>
  <c r="AM122" i="38"/>
  <c r="AM123" i="38"/>
  <c r="AM124" i="38"/>
  <c r="AM125" i="38"/>
  <c r="AM126" i="38"/>
  <c r="AM127" i="38"/>
  <c r="AM128" i="38"/>
  <c r="AM129" i="38"/>
  <c r="AM130" i="38"/>
  <c r="AM131" i="38"/>
  <c r="AM132" i="38"/>
  <c r="AM133" i="38"/>
  <c r="AM134" i="38"/>
  <c r="AM135" i="38"/>
  <c r="AM136" i="38"/>
  <c r="AM137" i="38"/>
  <c r="AM138" i="38"/>
  <c r="AM139" i="38"/>
  <c r="AM140" i="38"/>
  <c r="AM141" i="38"/>
  <c r="AM142" i="38"/>
  <c r="AM143" i="38"/>
  <c r="AM144" i="38"/>
  <c r="AM145" i="38"/>
  <c r="AM146" i="38"/>
  <c r="AM147" i="38"/>
  <c r="AM148" i="38"/>
  <c r="AM149" i="38"/>
  <c r="AM150" i="38"/>
  <c r="AM151" i="38"/>
  <c r="AM152" i="38"/>
  <c r="AM153" i="38"/>
  <c r="AM154" i="38"/>
  <c r="AM155" i="38"/>
  <c r="AM156" i="38"/>
  <c r="AM157" i="38"/>
  <c r="AM158" i="38"/>
  <c r="AM159" i="38"/>
  <c r="AM160" i="38"/>
  <c r="AM161" i="38"/>
  <c r="AM162" i="38"/>
  <c r="AM163" i="38"/>
  <c r="AM164" i="38"/>
  <c r="AM165" i="38"/>
  <c r="AM166" i="38"/>
  <c r="AM167" i="38"/>
  <c r="AM168" i="38"/>
  <c r="AM169" i="38"/>
  <c r="AM170" i="38"/>
  <c r="AM171" i="38"/>
  <c r="AM172" i="38"/>
  <c r="AM173" i="38"/>
  <c r="AM174" i="38"/>
  <c r="AM175" i="38"/>
  <c r="AM176" i="38"/>
  <c r="AM177" i="38"/>
  <c r="AM178" i="38"/>
  <c r="AM179" i="38"/>
  <c r="AM180" i="38"/>
  <c r="AM181" i="38"/>
  <c r="AM182" i="38"/>
  <c r="AM183" i="38"/>
  <c r="AM184" i="38"/>
  <c r="AM185" i="38"/>
  <c r="AM186" i="38"/>
  <c r="AM187" i="38"/>
  <c r="AM188" i="38"/>
  <c r="AM189" i="38"/>
  <c r="AM190" i="38"/>
  <c r="AM191" i="38"/>
  <c r="AM192" i="38"/>
  <c r="AM193" i="38"/>
  <c r="AM194" i="38"/>
  <c r="AM195" i="38"/>
  <c r="AM196" i="38"/>
  <c r="AM197" i="38"/>
  <c r="AM198" i="38"/>
  <c r="AM199" i="38"/>
  <c r="AM200" i="38"/>
  <c r="AM201" i="38"/>
  <c r="AM202" i="38"/>
  <c r="AM203" i="38"/>
  <c r="AM204" i="38"/>
  <c r="AM205" i="38"/>
  <c r="AM206" i="38"/>
  <c r="AM207" i="38"/>
  <c r="AM208" i="38"/>
  <c r="AM209" i="38"/>
  <c r="AM210" i="38"/>
  <c r="AM211" i="38"/>
  <c r="AM212" i="38"/>
  <c r="AM213" i="38"/>
  <c r="AM214" i="38"/>
  <c r="AM215" i="38"/>
  <c r="AM216" i="38"/>
  <c r="AM217" i="38"/>
  <c r="AM218" i="38"/>
  <c r="AM219" i="38"/>
  <c r="AM220" i="38"/>
  <c r="AM221" i="38"/>
  <c r="AM222" i="38"/>
  <c r="AM223" i="38"/>
  <c r="AM224" i="38"/>
  <c r="AM225" i="38"/>
  <c r="AM226" i="38"/>
  <c r="AM227" i="38"/>
  <c r="AM228" i="38"/>
  <c r="AM229" i="38"/>
  <c r="AM230" i="38"/>
  <c r="AM231" i="38"/>
  <c r="AM232" i="38"/>
  <c r="AM233" i="38"/>
  <c r="AM234" i="38"/>
  <c r="AM235" i="38"/>
  <c r="AM236" i="38"/>
  <c r="AM237" i="38"/>
  <c r="AM238" i="38"/>
  <c r="AM239" i="38"/>
  <c r="AM240" i="38"/>
  <c r="AM241" i="38"/>
  <c r="AM242" i="38"/>
  <c r="AM243" i="38"/>
  <c r="AM244" i="38"/>
  <c r="AM245" i="38"/>
  <c r="AM246" i="38"/>
  <c r="AM247" i="38"/>
  <c r="AM248" i="38"/>
  <c r="AM249" i="38"/>
  <c r="AM250" i="38"/>
  <c r="AM251" i="38"/>
  <c r="AM254" i="38"/>
  <c r="AM255" i="38"/>
  <c r="AM256" i="38"/>
  <c r="AM257" i="38"/>
  <c r="AM258" i="38"/>
  <c r="AM259" i="38"/>
  <c r="AM260" i="38"/>
  <c r="AM261" i="38"/>
  <c r="AM262" i="38"/>
  <c r="AM263" i="38"/>
  <c r="AM264" i="38"/>
  <c r="AM265" i="38"/>
  <c r="AM266" i="38"/>
  <c r="AM267" i="38"/>
  <c r="AM268" i="38"/>
  <c r="AM269" i="38"/>
  <c r="AM270" i="38"/>
  <c r="AM271" i="38"/>
  <c r="AM272" i="38"/>
  <c r="AM273" i="38"/>
  <c r="AM274" i="38"/>
  <c r="AM275" i="38"/>
  <c r="AM276" i="38"/>
  <c r="AM277" i="38"/>
  <c r="AM278" i="38"/>
  <c r="AM279" i="38"/>
  <c r="AM280" i="38"/>
  <c r="AM281" i="38"/>
  <c r="AM282" i="38"/>
  <c r="AM283" i="38"/>
  <c r="AM284" i="38"/>
  <c r="AM285" i="38"/>
  <c r="AM286" i="38"/>
  <c r="AM287" i="38"/>
  <c r="AM288" i="38"/>
  <c r="AM289" i="38"/>
  <c r="AM290" i="38"/>
  <c r="AM291" i="38"/>
  <c r="AM292" i="38"/>
  <c r="AM293" i="38"/>
  <c r="AM294" i="38"/>
  <c r="AM295" i="38"/>
  <c r="AM296" i="38"/>
  <c r="AM297" i="38"/>
  <c r="AM298" i="38"/>
  <c r="AM299" i="38"/>
  <c r="AM300" i="38"/>
  <c r="AM301" i="38"/>
  <c r="AM302" i="38"/>
  <c r="AM303" i="38"/>
  <c r="AM304" i="38"/>
  <c r="AM305" i="38"/>
  <c r="AM306" i="38"/>
  <c r="AM307" i="38"/>
  <c r="AM308" i="38"/>
  <c r="AM309" i="38"/>
  <c r="AM310" i="38"/>
  <c r="AM311" i="38"/>
  <c r="AM312" i="38"/>
  <c r="AM313" i="38"/>
  <c r="AM314" i="38"/>
  <c r="AM315" i="38"/>
  <c r="AM316" i="38"/>
  <c r="AM317" i="38"/>
  <c r="AM318" i="38"/>
  <c r="AM319" i="38"/>
  <c r="AM320" i="38"/>
  <c r="AM321" i="38"/>
  <c r="AM322" i="38"/>
  <c r="AM323" i="38"/>
  <c r="AM324" i="38"/>
  <c r="AM325" i="38"/>
  <c r="AM326" i="38"/>
  <c r="AM327" i="38"/>
  <c r="AM328" i="38"/>
  <c r="AM329" i="38"/>
  <c r="AM330" i="38"/>
  <c r="AM331" i="38"/>
  <c r="AM332" i="38"/>
  <c r="AM333" i="38"/>
  <c r="AM334" i="38"/>
  <c r="AM335" i="38"/>
  <c r="AM336" i="38"/>
  <c r="AM337" i="38"/>
  <c r="AM338" i="38"/>
  <c r="AM339" i="38"/>
  <c r="AM340" i="38"/>
  <c r="AM341" i="38"/>
  <c r="AM342" i="38"/>
  <c r="AM343" i="38"/>
  <c r="AM344" i="38"/>
  <c r="AM345" i="38"/>
  <c r="AM346" i="38"/>
  <c r="AM347" i="38"/>
  <c r="AM348" i="38"/>
  <c r="AM349" i="38"/>
  <c r="AM350" i="38"/>
  <c r="AM351" i="38"/>
  <c r="AM352" i="38"/>
  <c r="AM353" i="38"/>
  <c r="AM354" i="38"/>
  <c r="AM355" i="38"/>
  <c r="AM356" i="38"/>
  <c r="AM357" i="38"/>
  <c r="AM358" i="38"/>
  <c r="AM359" i="38"/>
  <c r="AM360" i="38"/>
  <c r="AM361" i="38"/>
  <c r="AM362" i="38"/>
  <c r="AM363" i="38"/>
  <c r="AM364" i="38"/>
  <c r="AM365" i="38"/>
  <c r="AM366" i="38"/>
  <c r="AM372" i="38"/>
  <c r="AM373" i="38"/>
  <c r="AM374" i="38"/>
  <c r="AM375" i="38"/>
  <c r="AM376" i="38"/>
  <c r="AM377" i="38"/>
  <c r="AM378" i="38"/>
  <c r="AM379" i="38"/>
  <c r="AM380" i="38"/>
  <c r="AM381" i="38"/>
  <c r="AM382" i="38"/>
  <c r="AM383" i="38"/>
  <c r="AM384" i="38"/>
  <c r="AM385" i="38"/>
  <c r="AM386" i="38"/>
  <c r="AM387" i="38"/>
  <c r="AM388" i="38"/>
  <c r="AM389" i="38"/>
  <c r="AM390" i="38"/>
  <c r="AM391" i="38"/>
  <c r="AM392" i="38"/>
  <c r="AM393" i="38"/>
  <c r="AM394" i="38"/>
  <c r="AM395" i="38"/>
  <c r="AM396" i="38"/>
  <c r="AM397" i="38"/>
  <c r="AM398" i="38"/>
  <c r="AM399" i="38"/>
  <c r="AM400" i="38"/>
  <c r="AM401" i="38"/>
  <c r="AM402" i="38"/>
  <c r="AM403" i="38"/>
  <c r="AM404" i="38"/>
  <c r="AM405" i="38"/>
  <c r="AM406" i="38"/>
  <c r="AM407" i="38"/>
  <c r="AM408" i="38"/>
  <c r="AM409" i="38"/>
  <c r="AM410" i="38"/>
  <c r="AM411" i="38"/>
  <c r="AM412" i="38"/>
  <c r="AM413" i="38"/>
  <c r="AM414" i="38"/>
  <c r="AM415" i="38"/>
  <c r="AM416" i="38"/>
  <c r="AM417" i="38"/>
  <c r="AM418" i="38"/>
  <c r="AM419" i="38"/>
  <c r="AM420" i="38"/>
  <c r="AM421" i="38"/>
  <c r="AM422" i="38"/>
  <c r="AM423" i="38"/>
  <c r="AM424" i="38"/>
  <c r="AM425" i="38"/>
  <c r="AM426" i="38"/>
  <c r="AM427" i="38"/>
  <c r="AM428" i="38"/>
  <c r="AM429" i="38"/>
  <c r="AM430" i="38"/>
  <c r="AM431" i="38"/>
  <c r="AM432" i="38"/>
  <c r="AM433" i="38"/>
  <c r="AM434" i="38"/>
  <c r="AM435" i="38"/>
  <c r="AM436" i="38"/>
  <c r="AM437" i="38"/>
  <c r="AM438" i="38"/>
  <c r="AM439" i="38"/>
  <c r="AM440" i="38"/>
  <c r="AM441" i="38"/>
  <c r="AM442" i="38"/>
  <c r="AM443" i="38"/>
  <c r="AM444" i="38"/>
  <c r="AM445" i="38"/>
  <c r="AM446" i="38"/>
  <c r="AM447" i="38"/>
  <c r="AM448" i="38"/>
  <c r="AM449" i="38"/>
  <c r="AM450" i="38"/>
  <c r="AM451" i="38"/>
  <c r="AM452" i="38"/>
  <c r="AM453" i="38"/>
  <c r="AM454" i="38"/>
  <c r="AM455" i="38"/>
  <c r="AM456" i="38"/>
  <c r="AM457" i="38"/>
  <c r="AM458" i="38"/>
  <c r="AM459" i="38"/>
  <c r="AM460" i="38"/>
  <c r="AM461" i="38"/>
  <c r="AM462" i="38"/>
  <c r="AM463" i="38"/>
  <c r="AM464" i="38"/>
  <c r="AM465" i="38"/>
  <c r="AM466" i="38"/>
  <c r="AM467" i="38"/>
  <c r="AM468" i="38"/>
  <c r="AM469" i="38"/>
  <c r="AM470" i="38"/>
  <c r="AM471" i="38"/>
  <c r="AM472" i="38"/>
  <c r="AM473" i="38"/>
  <c r="AM474" i="38"/>
  <c r="AM475" i="38"/>
  <c r="AM476" i="38"/>
  <c r="AM477" i="38"/>
  <c r="AM478" i="38"/>
  <c r="AM479" i="38"/>
  <c r="AM480" i="38"/>
  <c r="AM481" i="38"/>
  <c r="AM482" i="38"/>
  <c r="AM483" i="38"/>
  <c r="AM484" i="38"/>
  <c r="AM485" i="38"/>
  <c r="AM486" i="38"/>
  <c r="AM487" i="38"/>
  <c r="AM488" i="38"/>
  <c r="AM489" i="38"/>
  <c r="AM490" i="38"/>
  <c r="AM491" i="38"/>
  <c r="AM492" i="38"/>
  <c r="AM493" i="38"/>
  <c r="AM494" i="38"/>
  <c r="AM495" i="38"/>
  <c r="AM496" i="38"/>
  <c r="AM497" i="38"/>
  <c r="AM498" i="38"/>
  <c r="AM499" i="38"/>
  <c r="AM500" i="38"/>
  <c r="AM501" i="38"/>
  <c r="AM502" i="38"/>
  <c r="AM503" i="38"/>
  <c r="AM504" i="38"/>
  <c r="AM505" i="38"/>
  <c r="AM506" i="38"/>
  <c r="AM507" i="38"/>
  <c r="AM508" i="38"/>
  <c r="AM509" i="38"/>
  <c r="AM510" i="38"/>
  <c r="AM511" i="38"/>
  <c r="AM512" i="38"/>
  <c r="AM513" i="38"/>
  <c r="AM514" i="38"/>
  <c r="AM515" i="38"/>
  <c r="AM516" i="38"/>
  <c r="AM517" i="38"/>
  <c r="AM518" i="38"/>
  <c r="AM519" i="38"/>
  <c r="AM520" i="38"/>
  <c r="AM521" i="38"/>
  <c r="AM522" i="38"/>
  <c r="AM523" i="38"/>
  <c r="AM524" i="38"/>
  <c r="AM525" i="38"/>
  <c r="AM526" i="38"/>
  <c r="AM527" i="38"/>
  <c r="AM528" i="38"/>
  <c r="AM529" i="38"/>
  <c r="AM530" i="38"/>
  <c r="AM531" i="38"/>
  <c r="AM532" i="38"/>
  <c r="AM533" i="38"/>
  <c r="AM534" i="38"/>
  <c r="AM535" i="38"/>
  <c r="AM536" i="38"/>
  <c r="AM537" i="38"/>
  <c r="AM538" i="38"/>
  <c r="AM539" i="38"/>
  <c r="AM540" i="38"/>
  <c r="AM541" i="38"/>
  <c r="AM542" i="38"/>
  <c r="AM543" i="38"/>
  <c r="AM544" i="38"/>
  <c r="AM545" i="38"/>
  <c r="AM546" i="38"/>
  <c r="AM547" i="38"/>
  <c r="AM548" i="38"/>
  <c r="AM549" i="38"/>
  <c r="AM550" i="38"/>
  <c r="AM551" i="38"/>
  <c r="AM552" i="38"/>
  <c r="AM553" i="38"/>
  <c r="AM554" i="38"/>
  <c r="AM555" i="38"/>
  <c r="AM556" i="38"/>
  <c r="AM557" i="38"/>
  <c r="AM558" i="38"/>
  <c r="AM559" i="38"/>
  <c r="AM560" i="38"/>
  <c r="AM561" i="38"/>
  <c r="AM562" i="38"/>
  <c r="AM563" i="38"/>
  <c r="AM564" i="38"/>
  <c r="AM565" i="38"/>
  <c r="AM566" i="38"/>
  <c r="AM567" i="38"/>
  <c r="AM568" i="38"/>
  <c r="AM569" i="38"/>
  <c r="AM570" i="38"/>
  <c r="AM576" i="38"/>
  <c r="AM577" i="38"/>
  <c r="AM578" i="38"/>
  <c r="AM579" i="38"/>
  <c r="AM580" i="38"/>
  <c r="AM581" i="38"/>
  <c r="AM582" i="38"/>
  <c r="AM583" i="38"/>
  <c r="AM584" i="38"/>
  <c r="AM585" i="38"/>
  <c r="AM586" i="38"/>
  <c r="AM587" i="38"/>
  <c r="AM588" i="38"/>
  <c r="AM589" i="38"/>
  <c r="AM590" i="38"/>
  <c r="AM591" i="38"/>
  <c r="AM592" i="38"/>
  <c r="AM593" i="38"/>
  <c r="AM594" i="38"/>
  <c r="AM595" i="38"/>
  <c r="AM596" i="38"/>
  <c r="AM597" i="38"/>
  <c r="AM598" i="38"/>
  <c r="AM599" i="38"/>
  <c r="AM600" i="38"/>
  <c r="AM601" i="38"/>
  <c r="AM602" i="38"/>
  <c r="AM603" i="38"/>
  <c r="AM604" i="38"/>
  <c r="AM605" i="38"/>
  <c r="AM606" i="38"/>
  <c r="AM607" i="38"/>
  <c r="AM608" i="38"/>
  <c r="AM609" i="38"/>
  <c r="AM610" i="38"/>
  <c r="AM611" i="38"/>
  <c r="AM612" i="38"/>
  <c r="AM613" i="38"/>
  <c r="AM614" i="38"/>
  <c r="AM615" i="38"/>
  <c r="AM616" i="38"/>
  <c r="AM617" i="38"/>
  <c r="AM618" i="38"/>
  <c r="AM619" i="38"/>
  <c r="AM620" i="38"/>
  <c r="AM621" i="38"/>
  <c r="AM622" i="38"/>
  <c r="AM623" i="38"/>
  <c r="AM624" i="38"/>
  <c r="AM625" i="38"/>
  <c r="AM626" i="38"/>
  <c r="AM627" i="38"/>
  <c r="AM628" i="38"/>
  <c r="AM629" i="38"/>
  <c r="AM630" i="38"/>
  <c r="AM631" i="38"/>
  <c r="AM632" i="38"/>
  <c r="AM633" i="38"/>
  <c r="AM634" i="38"/>
  <c r="AM635" i="38"/>
  <c r="AM636" i="38"/>
  <c r="AM637" i="38"/>
  <c r="AM638" i="38"/>
  <c r="AM639" i="38"/>
  <c r="AM640" i="38"/>
  <c r="AM641" i="38"/>
  <c r="AM642" i="38"/>
  <c r="AM643" i="38"/>
  <c r="AM644" i="38"/>
  <c r="AM645" i="38"/>
  <c r="AM646" i="38"/>
  <c r="AM647" i="38"/>
  <c r="AM648" i="38"/>
  <c r="AM649" i="38"/>
  <c r="AM650" i="38"/>
  <c r="AM651" i="38"/>
  <c r="AM652" i="38"/>
  <c r="AM653" i="38"/>
  <c r="AM654" i="38"/>
  <c r="AM655" i="38"/>
  <c r="AM656" i="38"/>
  <c r="AM657" i="38"/>
  <c r="AM658" i="38"/>
  <c r="AM659" i="38"/>
  <c r="AM660" i="38"/>
  <c r="AM661" i="38"/>
  <c r="AM662" i="38"/>
  <c r="AM663" i="38"/>
  <c r="AM664" i="38"/>
  <c r="AM665" i="38"/>
  <c r="AM666" i="38"/>
  <c r="AM667" i="38"/>
  <c r="AM668" i="38"/>
  <c r="AM669" i="38"/>
  <c r="AM670" i="38"/>
  <c r="AM671" i="38"/>
  <c r="AM672" i="38"/>
  <c r="AM673" i="38"/>
  <c r="AM674" i="38"/>
  <c r="AM675" i="38"/>
  <c r="AM676" i="38"/>
  <c r="AM677" i="38"/>
  <c r="AM678" i="38"/>
  <c r="AM679" i="38"/>
  <c r="AM680" i="38"/>
  <c r="AM681" i="38"/>
  <c r="AM682" i="38"/>
  <c r="AM683" i="38"/>
  <c r="AM684" i="38"/>
  <c r="AM685" i="38"/>
  <c r="AM686" i="38"/>
  <c r="AM687" i="38"/>
  <c r="AM688" i="38"/>
  <c r="AM689" i="38"/>
  <c r="AM690" i="38"/>
  <c r="AM691" i="38"/>
  <c r="AM692" i="38"/>
  <c r="AM693" i="38"/>
  <c r="AM694" i="38"/>
  <c r="AM695" i="38"/>
  <c r="AM696" i="38"/>
  <c r="AM697" i="38"/>
  <c r="AM698" i="38"/>
  <c r="AM699" i="38"/>
  <c r="AM700" i="38"/>
  <c r="AM701" i="38"/>
  <c r="AM702" i="38"/>
  <c r="AM703" i="38"/>
  <c r="AM704" i="38"/>
  <c r="AM705" i="38"/>
  <c r="AM706" i="38"/>
  <c r="AM707" i="38"/>
  <c r="AM708" i="38"/>
  <c r="AM709" i="38"/>
  <c r="AM710" i="38"/>
  <c r="AM711" i="38"/>
  <c r="AM712" i="38"/>
  <c r="AM713" i="38"/>
  <c r="AM714" i="38"/>
  <c r="AM715" i="38"/>
  <c r="AM716" i="38"/>
  <c r="AM717" i="38"/>
  <c r="AM718" i="38"/>
  <c r="AM719" i="38"/>
  <c r="AM720" i="38"/>
  <c r="AM721" i="38"/>
  <c r="AM722" i="38"/>
  <c r="AM723" i="38"/>
  <c r="AM724" i="38"/>
  <c r="AM725" i="38"/>
  <c r="AM726" i="38"/>
  <c r="AM727" i="38"/>
  <c r="AM728" i="38"/>
  <c r="AM729" i="38"/>
  <c r="AM730" i="38"/>
  <c r="AM731" i="38"/>
  <c r="AM732" i="38"/>
  <c r="AM733" i="38"/>
  <c r="AM734" i="38"/>
  <c r="AM735" i="38"/>
  <c r="AM736" i="38"/>
  <c r="AM737" i="38"/>
  <c r="AM738" i="38"/>
  <c r="AM739" i="38"/>
  <c r="AM740" i="38"/>
  <c r="AM741" i="38"/>
  <c r="AM742" i="38"/>
  <c r="AM743" i="38"/>
  <c r="AM744" i="38"/>
  <c r="AM745" i="38"/>
  <c r="AM746" i="38"/>
  <c r="AM747" i="38"/>
  <c r="AM748" i="38"/>
  <c r="AM749" i="38"/>
  <c r="AM750" i="38"/>
  <c r="AM751" i="38"/>
  <c r="AM752" i="38"/>
  <c r="AM753" i="38"/>
  <c r="AM754" i="38"/>
  <c r="AM755" i="38"/>
  <c r="AM756" i="38"/>
  <c r="AM757" i="38"/>
  <c r="AM758" i="38"/>
  <c r="AM759" i="38"/>
  <c r="AM760" i="38"/>
  <c r="AM761" i="38"/>
  <c r="AM762" i="38"/>
  <c r="AM763" i="38"/>
  <c r="AM764" i="38"/>
  <c r="AM765" i="38"/>
  <c r="AM766" i="38"/>
  <c r="AM767" i="38"/>
  <c r="AM768" i="38"/>
  <c r="AM769" i="38"/>
  <c r="AM770" i="38"/>
  <c r="AM771" i="38"/>
  <c r="AM772" i="38"/>
  <c r="AM773" i="38"/>
  <c r="AM774" i="38"/>
  <c r="AM775" i="38"/>
  <c r="AM776" i="38"/>
  <c r="AM777" i="38"/>
  <c r="AM778" i="38"/>
  <c r="AM779" i="38"/>
  <c r="AM780" i="38"/>
  <c r="AM781" i="38"/>
  <c r="AM782" i="38"/>
  <c r="AM783" i="38"/>
  <c r="AM784" i="38"/>
  <c r="AM785" i="38"/>
  <c r="AM786" i="38"/>
  <c r="AM787" i="38"/>
  <c r="AM788" i="38"/>
  <c r="AM789" i="38"/>
  <c r="AM790" i="38"/>
  <c r="AM791" i="38"/>
  <c r="AM792" i="38"/>
  <c r="AM793" i="38"/>
  <c r="AM794" i="38"/>
  <c r="AM795" i="38"/>
  <c r="AM796" i="38"/>
  <c r="AM797" i="38"/>
  <c r="AM798" i="38"/>
  <c r="AM799" i="38"/>
  <c r="AM800" i="38"/>
  <c r="AM801" i="38"/>
  <c r="AM802" i="38"/>
  <c r="AM803" i="38"/>
  <c r="AM804" i="38"/>
  <c r="AM805" i="38"/>
  <c r="AM806" i="38"/>
  <c r="AM807" i="38"/>
  <c r="AM808" i="38"/>
  <c r="AM809" i="38"/>
  <c r="AM810" i="38"/>
  <c r="AM811" i="38"/>
  <c r="AM812" i="38"/>
  <c r="AM813" i="38"/>
  <c r="AM814" i="38"/>
  <c r="AM815" i="38"/>
  <c r="AM816" i="38"/>
  <c r="AM817" i="38"/>
  <c r="AM818" i="38"/>
  <c r="AM819" i="38"/>
  <c r="AM820" i="38"/>
  <c r="AM821" i="38"/>
  <c r="AM822" i="38"/>
  <c r="AM823" i="38"/>
  <c r="AM824" i="38"/>
  <c r="AM825" i="38"/>
  <c r="AM826" i="38"/>
  <c r="AM827" i="38"/>
  <c r="AM828" i="38"/>
  <c r="AM829" i="38"/>
  <c r="AM830" i="38"/>
  <c r="AM831" i="38"/>
  <c r="AM832" i="38"/>
  <c r="AM833" i="38"/>
  <c r="AM834" i="38"/>
  <c r="AM835" i="38"/>
  <c r="AM836" i="38"/>
  <c r="AM837" i="38"/>
  <c r="AM838" i="38"/>
  <c r="AM839" i="38"/>
  <c r="AM840" i="38"/>
  <c r="AM841" i="38"/>
  <c r="AM842" i="38"/>
  <c r="AM843" i="38"/>
  <c r="AM844" i="38"/>
  <c r="AM845" i="38"/>
  <c r="AM846" i="38"/>
  <c r="AM847" i="38"/>
  <c r="AM848" i="38"/>
  <c r="AM849" i="38"/>
  <c r="AM850" i="38"/>
  <c r="AM851" i="38"/>
  <c r="AM852" i="38"/>
  <c r="AM853" i="38"/>
  <c r="AM854" i="38"/>
  <c r="AM855" i="38"/>
  <c r="AM856" i="38"/>
  <c r="AM857" i="38"/>
  <c r="AM858" i="38"/>
  <c r="AM859" i="38"/>
  <c r="AM860" i="38"/>
  <c r="AM861" i="38"/>
  <c r="AM862" i="38"/>
  <c r="AM863" i="38"/>
  <c r="AM864" i="38"/>
  <c r="AM865" i="38"/>
  <c r="AM866" i="38"/>
  <c r="AM867" i="38"/>
  <c r="AM868" i="38"/>
  <c r="AM869" i="38"/>
  <c r="AM870" i="38"/>
  <c r="AM871" i="38"/>
  <c r="AM872" i="38"/>
  <c r="AM873" i="38"/>
  <c r="AM874" i="38"/>
  <c r="AM875" i="38"/>
  <c r="AM876" i="38"/>
  <c r="AM877" i="38"/>
  <c r="AM878" i="38"/>
  <c r="AM879" i="38"/>
  <c r="AM880" i="38"/>
  <c r="AM881" i="38"/>
  <c r="AM882" i="38"/>
  <c r="AM883" i="38"/>
  <c r="AM884" i="38"/>
  <c r="AM885" i="38"/>
  <c r="AM886" i="38"/>
  <c r="AM887" i="38"/>
  <c r="AM888" i="38"/>
  <c r="AM889" i="38"/>
  <c r="AM890" i="38"/>
  <c r="AM891" i="38"/>
  <c r="AM892" i="38"/>
  <c r="AM893" i="38"/>
  <c r="AM894" i="38"/>
  <c r="AM895" i="38"/>
  <c r="AM896" i="38"/>
  <c r="AM897" i="38"/>
  <c r="AM898" i="38"/>
  <c r="AM899" i="38"/>
  <c r="AM900" i="38"/>
  <c r="AM901" i="38"/>
  <c r="AM902" i="38"/>
  <c r="AM903" i="38"/>
  <c r="AM904" i="38"/>
  <c r="AM905" i="38"/>
  <c r="AM906" i="38"/>
  <c r="AM907" i="38"/>
  <c r="AM908" i="38"/>
  <c r="AM909" i="38"/>
  <c r="AM910" i="38"/>
  <c r="AM911" i="38"/>
  <c r="AM912" i="38"/>
  <c r="AM913" i="38"/>
  <c r="AM914" i="38"/>
  <c r="AM915" i="38"/>
  <c r="AM916" i="38"/>
  <c r="AM917" i="38"/>
  <c r="AM918" i="38"/>
  <c r="AM919" i="38"/>
  <c r="AM920" i="38"/>
  <c r="AM921" i="38"/>
  <c r="AM922" i="38"/>
  <c r="AM923" i="38"/>
  <c r="AM924" i="38"/>
  <c r="AM925" i="38"/>
  <c r="AM926" i="38"/>
  <c r="AM927" i="38"/>
  <c r="AM928" i="38"/>
  <c r="AM929" i="38"/>
  <c r="AM930" i="38"/>
  <c r="AM931" i="38"/>
  <c r="AM932" i="38"/>
  <c r="AM933" i="38"/>
  <c r="AM934" i="38"/>
  <c r="AM935" i="38"/>
  <c r="AM936" i="38"/>
  <c r="AM937" i="38"/>
  <c r="AM938" i="38"/>
  <c r="AM939" i="38"/>
  <c r="AM940" i="38"/>
  <c r="AM941" i="38"/>
  <c r="AM942" i="38"/>
  <c r="AM943" i="38"/>
  <c r="AM944" i="38"/>
  <c r="AM945" i="38"/>
  <c r="AM946" i="38"/>
  <c r="AM947" i="38"/>
  <c r="AM948" i="38"/>
  <c r="AM949" i="38"/>
  <c r="AM950" i="38"/>
  <c r="AM951" i="38"/>
  <c r="AM952" i="38"/>
  <c r="AM953" i="38"/>
  <c r="AM954" i="38"/>
  <c r="AM955" i="38"/>
  <c r="AM956" i="38"/>
  <c r="AM957" i="38"/>
  <c r="AM958" i="38"/>
  <c r="AM959" i="38"/>
  <c r="AM960" i="38"/>
  <c r="AM961" i="38"/>
  <c r="AM962" i="38"/>
  <c r="AM963" i="38"/>
  <c r="AM964" i="38"/>
  <c r="AM965" i="38"/>
  <c r="AM966" i="38"/>
  <c r="AM967" i="38"/>
  <c r="AM968" i="38"/>
  <c r="AM969" i="38"/>
  <c r="AM970" i="38"/>
  <c r="AM971" i="38"/>
  <c r="AM972" i="38"/>
  <c r="AM973" i="38"/>
  <c r="AM974" i="38"/>
  <c r="AM975" i="38"/>
  <c r="AM976" i="38"/>
  <c r="AM977" i="38"/>
  <c r="AM978" i="38"/>
  <c r="AM979" i="38"/>
  <c r="AM980" i="38"/>
  <c r="AM981" i="38"/>
  <c r="AM982" i="38"/>
  <c r="AM983" i="38"/>
  <c r="AM984" i="38"/>
  <c r="AM985" i="38"/>
  <c r="AM986" i="38"/>
  <c r="AM987" i="38"/>
  <c r="AM988" i="38"/>
  <c r="AM989" i="38"/>
  <c r="AM990" i="38"/>
  <c r="AM991" i="38"/>
  <c r="AM992" i="38"/>
  <c r="AM993" i="38"/>
  <c r="AM994" i="38"/>
  <c r="AM995" i="38"/>
  <c r="AM996" i="38"/>
  <c r="AM997" i="38"/>
  <c r="AM998" i="38"/>
  <c r="AM999" i="38"/>
  <c r="AM1000" i="38"/>
  <c r="AM1001" i="38"/>
  <c r="AM1005" i="38"/>
  <c r="AM1006" i="38"/>
  <c r="AM1007" i="38"/>
  <c r="AM1008" i="38"/>
  <c r="AM1009" i="38"/>
  <c r="AM1010" i="38"/>
  <c r="AM1011" i="38"/>
  <c r="AM1012" i="38"/>
  <c r="AM1013" i="38"/>
  <c r="AM1014" i="38"/>
  <c r="AM1015" i="38"/>
  <c r="AM1016" i="38"/>
  <c r="AM1017" i="38"/>
  <c r="AM1018" i="38"/>
  <c r="AM1019" i="38"/>
  <c r="AM1020" i="38"/>
  <c r="AM1021" i="38"/>
  <c r="AM1022" i="38"/>
  <c r="AM1023" i="38"/>
  <c r="AM1024" i="38"/>
  <c r="AM1025" i="38"/>
  <c r="AM1026" i="38"/>
  <c r="AM1027" i="38"/>
  <c r="AM1028" i="38"/>
  <c r="AM1029" i="38"/>
  <c r="AM1030" i="38"/>
  <c r="AM1031" i="38"/>
  <c r="AM1032" i="38"/>
  <c r="AM1033" i="38"/>
  <c r="AM1034" i="38"/>
  <c r="AM1035" i="38"/>
  <c r="AM1036" i="38"/>
  <c r="AM1037" i="38"/>
  <c r="AM1038" i="38"/>
  <c r="AM1039" i="38"/>
  <c r="AM1040" i="38"/>
  <c r="AM1041" i="38"/>
  <c r="AM1042" i="38"/>
  <c r="AM1043" i="38"/>
  <c r="AM1044" i="38"/>
  <c r="AM1045" i="38"/>
  <c r="AM1046" i="38"/>
  <c r="AM1047" i="38"/>
  <c r="AM1048" i="38"/>
  <c r="AM1049" i="38"/>
  <c r="AM1050" i="38"/>
  <c r="AM1051" i="38"/>
  <c r="AM1052" i="38"/>
  <c r="AM1053" i="38"/>
  <c r="AM1054" i="38"/>
  <c r="AM1055" i="38"/>
  <c r="AM1056" i="38"/>
  <c r="AM1057" i="38"/>
  <c r="AM1058" i="38"/>
  <c r="AM1059" i="38"/>
  <c r="AM1060" i="38"/>
  <c r="AM1064" i="38"/>
  <c r="AM1065" i="38"/>
  <c r="AM1066" i="38"/>
  <c r="AM1067" i="38"/>
  <c r="AM1068" i="38"/>
  <c r="AM1069" i="38"/>
  <c r="AM1070" i="38"/>
  <c r="AM1071" i="38"/>
  <c r="AM1072" i="38"/>
  <c r="AM1073" i="38"/>
  <c r="AM1074" i="38"/>
  <c r="AM1075" i="38"/>
  <c r="AM1076" i="38"/>
  <c r="AM1077" i="38"/>
  <c r="AM1078" i="38"/>
  <c r="AM1079" i="38"/>
  <c r="AM1080" i="38"/>
  <c r="AM1081" i="38"/>
  <c r="AM1082" i="38"/>
  <c r="AM1083" i="38"/>
  <c r="AM1084" i="38"/>
  <c r="AM1085" i="38"/>
  <c r="AM1086" i="38"/>
  <c r="AM1087" i="38"/>
  <c r="AM1088" i="38"/>
  <c r="AM1089" i="38"/>
  <c r="AM1090" i="38"/>
  <c r="AM1091" i="38"/>
  <c r="AM1092" i="38"/>
  <c r="AM1093" i="38"/>
  <c r="AM1094" i="38"/>
  <c r="AM1095" i="38"/>
  <c r="AM1096" i="38"/>
  <c r="AM1097" i="38"/>
  <c r="AM1098" i="38"/>
  <c r="AM1099" i="38"/>
  <c r="AM1100" i="38"/>
  <c r="AM1101" i="38"/>
  <c r="AM1102" i="38"/>
  <c r="AM1103" i="38"/>
  <c r="AM1104" i="38"/>
  <c r="AM1105" i="38"/>
  <c r="AM1106" i="38"/>
  <c r="AM1107" i="38"/>
  <c r="AM1108" i="38"/>
  <c r="AM1109" i="38"/>
  <c r="AM1110" i="38"/>
  <c r="AM1111" i="38"/>
  <c r="AM1112" i="38"/>
  <c r="AM1113" i="38"/>
  <c r="AM1114" i="38"/>
  <c r="AM1115" i="38"/>
  <c r="AM1116" i="38"/>
  <c r="AM1117" i="38"/>
  <c r="AM1118" i="38"/>
  <c r="AM1119" i="38"/>
  <c r="AM1120" i="38"/>
  <c r="AM1121" i="38"/>
  <c r="AM1122" i="38"/>
  <c r="AM1123" i="38"/>
  <c r="AM1124" i="38"/>
  <c r="AM1125" i="38"/>
  <c r="AM1126" i="38"/>
  <c r="AM1127" i="38"/>
  <c r="AM1128" i="38"/>
  <c r="AM1129" i="38"/>
  <c r="AM1130" i="38"/>
  <c r="AM1131" i="38"/>
  <c r="AM1132" i="38"/>
  <c r="AM1133" i="38"/>
  <c r="AM1134" i="38"/>
  <c r="AM1135" i="38"/>
  <c r="AM1136" i="38"/>
  <c r="AM1137" i="38"/>
  <c r="AM1138" i="38"/>
  <c r="AM1139" i="38"/>
  <c r="AM1140" i="38"/>
  <c r="AM1141" i="38"/>
  <c r="AM1142" i="38"/>
  <c r="AM1143" i="38"/>
  <c r="AM1144" i="38"/>
  <c r="AM1145" i="38"/>
  <c r="AM1146" i="38"/>
  <c r="AM1147" i="38"/>
  <c r="AM1148" i="38"/>
  <c r="AM1149" i="38"/>
  <c r="AM1150" i="38"/>
  <c r="AM1151" i="38"/>
  <c r="AM1152" i="38"/>
  <c r="AM1153" i="38"/>
  <c r="AM1154" i="38"/>
  <c r="AM1155" i="38"/>
  <c r="AM1156" i="38"/>
  <c r="AM1157" i="38"/>
  <c r="AM1158" i="38"/>
  <c r="AM1159" i="38"/>
  <c r="AM1160" i="38"/>
  <c r="AM1161" i="38"/>
  <c r="AM1162" i="38"/>
  <c r="AM1163" i="38"/>
  <c r="AM1164" i="38"/>
  <c r="AM1165" i="38"/>
  <c r="AM1166" i="38"/>
  <c r="AM1167" i="38"/>
  <c r="AM1168" i="38"/>
  <c r="AM1169" i="38"/>
  <c r="AM1170" i="38"/>
  <c r="AM1171" i="38"/>
  <c r="AM1172" i="38"/>
  <c r="AM1173" i="38"/>
  <c r="AM1174" i="38"/>
  <c r="AM1175" i="38"/>
  <c r="AM1176" i="38"/>
  <c r="AM1177" i="38"/>
  <c r="AM1178" i="38"/>
  <c r="AM1179" i="38"/>
  <c r="AM1180" i="38"/>
  <c r="AM1181" i="38"/>
  <c r="AM1182" i="38"/>
  <c r="AM1183" i="38"/>
  <c r="AM1184" i="38"/>
  <c r="AM1185" i="38"/>
  <c r="AM1186" i="38"/>
  <c r="AM1187" i="38"/>
  <c r="AM1188" i="38"/>
  <c r="AM1189" i="38"/>
  <c r="AM1190" i="38"/>
  <c r="AM1191" i="38"/>
  <c r="AM1192" i="38"/>
  <c r="AM1193" i="38"/>
  <c r="AM1194" i="38"/>
  <c r="AM1195" i="38"/>
  <c r="AM1196" i="38"/>
  <c r="AM1197" i="38"/>
  <c r="AM1198" i="38"/>
  <c r="AM1199" i="38"/>
  <c r="AM1200" i="38"/>
  <c r="AM1201" i="38"/>
  <c r="AM1202" i="38"/>
  <c r="AM1203" i="38"/>
  <c r="AM1204" i="38"/>
  <c r="AM1205" i="38"/>
  <c r="AM1206" i="38"/>
  <c r="AM1207" i="38"/>
  <c r="AM1208" i="38"/>
  <c r="AM1209" i="38"/>
  <c r="AM1210" i="38"/>
  <c r="AM1211" i="38"/>
  <c r="AM1212" i="38"/>
  <c r="AM1213" i="38"/>
  <c r="AM1214" i="38"/>
  <c r="AM1215" i="38"/>
  <c r="AM1216" i="38"/>
  <c r="AM1217" i="38"/>
  <c r="AM1218" i="38"/>
  <c r="AM1219" i="38"/>
  <c r="AM1220" i="38"/>
  <c r="AM1221" i="38"/>
  <c r="AM1222" i="38"/>
  <c r="AM1223" i="38"/>
  <c r="AM1224" i="38"/>
  <c r="AM1225" i="38"/>
  <c r="AM1226" i="38"/>
  <c r="AM1227" i="38"/>
  <c r="AM1228" i="38"/>
  <c r="AM1229" i="38"/>
  <c r="AM1230" i="38"/>
  <c r="AM1231" i="38"/>
  <c r="AM1232" i="38"/>
  <c r="AM1233" i="38"/>
  <c r="AM1234" i="38"/>
  <c r="AM1235" i="38"/>
  <c r="AM1236" i="38"/>
  <c r="AM1237" i="38"/>
  <c r="AM1238" i="38"/>
  <c r="AM1239" i="38"/>
  <c r="AM1240" i="38"/>
  <c r="AM1241" i="38"/>
  <c r="AM1242" i="38"/>
  <c r="AM1243" i="38"/>
  <c r="AM1244" i="38"/>
  <c r="AM1245" i="38"/>
  <c r="AM1246" i="38"/>
  <c r="AM1247" i="38"/>
  <c r="AM1248" i="38"/>
  <c r="AM1249" i="38"/>
  <c r="AM1250" i="38"/>
  <c r="AM1251" i="38"/>
  <c r="AM1252" i="38"/>
  <c r="AM1253" i="38"/>
  <c r="AM1254" i="38"/>
  <c r="AM1255" i="38"/>
  <c r="AM1256" i="38"/>
  <c r="AM1257" i="38"/>
  <c r="AM1258" i="38"/>
  <c r="AM1259" i="38"/>
  <c r="AM1260" i="38"/>
  <c r="AM1261" i="38"/>
  <c r="AM1262" i="38"/>
  <c r="AM1263" i="38"/>
  <c r="AM1264" i="38"/>
  <c r="AM1265" i="38"/>
  <c r="AM1266" i="38"/>
  <c r="AM1267" i="38"/>
  <c r="AM1268" i="38"/>
  <c r="AM1269" i="38"/>
  <c r="AM1270" i="38"/>
  <c r="AM1271" i="38"/>
  <c r="AM1272" i="38"/>
  <c r="AM1273" i="38"/>
  <c r="AM1274" i="38"/>
  <c r="AM1275" i="38"/>
  <c r="AM1276" i="38"/>
  <c r="AM1277" i="38"/>
  <c r="AM1278" i="38"/>
  <c r="AM1279" i="38"/>
  <c r="AM1280" i="38"/>
  <c r="AM1281" i="38"/>
  <c r="AM1282" i="38"/>
  <c r="AM1283" i="38"/>
  <c r="AM1284" i="38"/>
  <c r="AM1285" i="38"/>
  <c r="AM1286" i="38"/>
  <c r="AM1287" i="38"/>
  <c r="AM1288" i="38"/>
  <c r="AM1289" i="38"/>
  <c r="AM1290" i="38"/>
  <c r="AM1291" i="38"/>
  <c r="AM1292" i="38"/>
  <c r="AM1293" i="38"/>
  <c r="AM1294" i="38"/>
  <c r="AM1295" i="38"/>
  <c r="AM1296" i="38"/>
  <c r="AM1297" i="38"/>
  <c r="AM1298" i="38"/>
  <c r="AM1299" i="38"/>
  <c r="AM1300" i="38"/>
  <c r="AM1301" i="38"/>
  <c r="AM1302" i="38"/>
  <c r="AM1303" i="38"/>
  <c r="AM1304" i="38"/>
  <c r="AM1305" i="38"/>
  <c r="AM1306" i="38"/>
  <c r="AM1307" i="38"/>
  <c r="AM1308" i="38"/>
  <c r="AM1309" i="38"/>
  <c r="AM1310" i="38"/>
  <c r="AM1311" i="38"/>
  <c r="AM1312" i="38"/>
  <c r="AM1313" i="38"/>
  <c r="AM1314" i="38"/>
  <c r="AM1315" i="38"/>
  <c r="AM1316" i="38"/>
  <c r="AM1317" i="38"/>
  <c r="AM1318" i="38"/>
  <c r="AM1319" i="38"/>
  <c r="AM1320" i="38"/>
  <c r="AM1321" i="38"/>
  <c r="AM1322" i="38"/>
  <c r="AM1323" i="38"/>
  <c r="AM1324" i="38"/>
  <c r="AM1325" i="38"/>
  <c r="AM1326" i="38"/>
  <c r="AM1327" i="38"/>
  <c r="AM1328" i="38"/>
  <c r="AM1329" i="38"/>
  <c r="AM1330" i="38"/>
  <c r="AM1331" i="38"/>
  <c r="AM1332" i="38"/>
  <c r="AM1333" i="38"/>
  <c r="AM1334" i="38"/>
  <c r="AM1335" i="38"/>
  <c r="AM1336" i="38"/>
  <c r="AM1337" i="38"/>
  <c r="AM1338" i="38"/>
  <c r="AM1339" i="38"/>
  <c r="AM1340" i="38"/>
  <c r="AM1341" i="38"/>
  <c r="AM1342" i="38"/>
  <c r="AM1343" i="38"/>
  <c r="AM1344" i="38"/>
  <c r="AM1345" i="38"/>
  <c r="AM1346" i="38"/>
  <c r="AM1347" i="38"/>
  <c r="AM1348" i="38"/>
  <c r="AM1349" i="38"/>
  <c r="AM1350" i="38"/>
  <c r="AM1351" i="38"/>
  <c r="AM1352" i="38"/>
  <c r="AM1353" i="38"/>
  <c r="AM1354" i="38"/>
  <c r="AM1355" i="38"/>
  <c r="AM1356" i="38"/>
  <c r="AM1357" i="38"/>
  <c r="AM1358" i="38"/>
  <c r="AM1359" i="38"/>
  <c r="AM1360" i="38"/>
  <c r="AM1361" i="38"/>
  <c r="AM1362" i="38"/>
  <c r="AM1363" i="38"/>
  <c r="AM1364" i="38"/>
  <c r="AM1365" i="38"/>
  <c r="AM1366" i="38"/>
  <c r="AM1367" i="38"/>
  <c r="AM1368" i="38"/>
  <c r="AM1369" i="38"/>
  <c r="AM1370" i="38"/>
  <c r="AM1371" i="38"/>
  <c r="AM1372" i="38"/>
  <c r="AM1373" i="38"/>
  <c r="AM1374" i="38"/>
  <c r="AM1375" i="38"/>
  <c r="AM1376" i="38"/>
  <c r="AM1377" i="38"/>
  <c r="AM1378" i="38"/>
  <c r="AM1379" i="38"/>
  <c r="AM1380" i="38"/>
  <c r="AM1381" i="38"/>
  <c r="AM1382" i="38"/>
  <c r="AM1383" i="38"/>
  <c r="AM1384" i="38"/>
  <c r="AM1385" i="38"/>
  <c r="AM1386" i="38"/>
  <c r="AM1387" i="38"/>
  <c r="AM1388" i="38"/>
  <c r="AM1389" i="38"/>
  <c r="AM1390" i="38"/>
  <c r="AM1391" i="38"/>
  <c r="AM1392" i="38"/>
  <c r="AM1393" i="38"/>
  <c r="AM1394" i="38"/>
  <c r="AM1395" i="38"/>
  <c r="AM1396" i="38"/>
  <c r="AM1397" i="38"/>
  <c r="AM1398" i="38"/>
  <c r="AM1399" i="38"/>
  <c r="AM1400" i="38"/>
  <c r="AM1401" i="38"/>
  <c r="AM1402" i="38"/>
  <c r="AM1403" i="38"/>
  <c r="AM1405" i="38"/>
  <c r="AM1406" i="38"/>
  <c r="AM1407" i="38"/>
  <c r="AM1408" i="38"/>
  <c r="AM1409" i="38"/>
  <c r="AM1410" i="38"/>
  <c r="AM1411" i="38"/>
  <c r="AM1412" i="38"/>
  <c r="AM1413" i="38"/>
  <c r="AM1414" i="38"/>
  <c r="AM1415" i="38"/>
  <c r="AM1416" i="38"/>
  <c r="AM1417" i="38"/>
  <c r="AM1418" i="38"/>
  <c r="AM1419" i="38"/>
  <c r="AM1420" i="38"/>
  <c r="AM1421" i="38"/>
  <c r="AM1422" i="38"/>
  <c r="AM1423" i="38"/>
  <c r="AM1424" i="38"/>
  <c r="AM1425" i="38"/>
  <c r="AM1426" i="38"/>
  <c r="AM1427" i="38"/>
  <c r="AM1428" i="38"/>
  <c r="AM1429" i="38"/>
  <c r="AM1430" i="38"/>
  <c r="AM1431" i="38"/>
  <c r="AM1432" i="38"/>
  <c r="AM1433" i="38"/>
  <c r="AM1434" i="38"/>
  <c r="AM1435" i="38"/>
  <c r="AM1436" i="38"/>
  <c r="AM1437" i="38"/>
  <c r="AM1438" i="38"/>
  <c r="AM1439" i="38"/>
  <c r="AM1440" i="38"/>
  <c r="AM1441" i="38"/>
  <c r="AM1442" i="38"/>
  <c r="AM1443" i="38"/>
  <c r="AM1444" i="38"/>
  <c r="AM1445" i="38"/>
  <c r="AM1446" i="38"/>
  <c r="AM1447" i="38"/>
  <c r="AM1448" i="38"/>
  <c r="AM1449" i="38"/>
  <c r="AM1450" i="38"/>
  <c r="AM1451" i="38"/>
  <c r="AM1452" i="38"/>
  <c r="AM1453" i="38"/>
  <c r="AM1454" i="38"/>
  <c r="AM1455" i="38"/>
  <c r="AM1456" i="38"/>
  <c r="AM1457" i="38"/>
  <c r="AM1458" i="38"/>
  <c r="AM1459" i="38"/>
  <c r="AM1460" i="38"/>
  <c r="AM1461" i="38"/>
  <c r="AM1462" i="38"/>
  <c r="AM1463" i="38"/>
  <c r="AM1464" i="38"/>
  <c r="AM1465" i="38"/>
  <c r="AM1466" i="38"/>
  <c r="AM1467" i="38"/>
  <c r="AM1468" i="38"/>
  <c r="AM1469" i="38"/>
  <c r="AM1470" i="38"/>
  <c r="AM1471" i="38"/>
  <c r="AM1472" i="38"/>
  <c r="AM1473" i="38"/>
  <c r="AM1474" i="38"/>
  <c r="AM1475" i="38"/>
  <c r="AM1476" i="38"/>
  <c r="AM1477" i="38"/>
  <c r="AM1478" i="38"/>
  <c r="AM1479" i="38"/>
  <c r="AM1480" i="38"/>
  <c r="AM1481" i="38"/>
  <c r="AM1482" i="38"/>
  <c r="AM1483" i="38"/>
  <c r="AM1484" i="38"/>
  <c r="AM1485" i="38"/>
  <c r="AM1486" i="38"/>
  <c r="AM1487" i="38"/>
  <c r="AM1488" i="38"/>
  <c r="AM1489" i="38"/>
  <c r="AM1490" i="38"/>
  <c r="AM1491" i="38"/>
  <c r="AM1492" i="38"/>
  <c r="AM1493" i="38"/>
  <c r="AM1494" i="38"/>
  <c r="AM1495" i="38"/>
  <c r="AM1496" i="38"/>
  <c r="AM1497" i="38"/>
  <c r="AM1498" i="38"/>
  <c r="AM1499" i="38"/>
  <c r="AM1500" i="38"/>
  <c r="AM1501" i="38"/>
  <c r="AM1502" i="38"/>
  <c r="AM1503" i="38"/>
  <c r="AM1504" i="38"/>
  <c r="AM1505" i="38"/>
  <c r="AM1506" i="38"/>
  <c r="AM1507" i="38"/>
  <c r="AM1508" i="38"/>
  <c r="AM1509" i="38"/>
  <c r="AM1510" i="38"/>
  <c r="AM1511" i="38"/>
  <c r="AM1512" i="38"/>
  <c r="AM1513" i="38"/>
  <c r="AM1514" i="38"/>
  <c r="AM1515" i="38"/>
  <c r="AM1516" i="38"/>
  <c r="AM1517" i="38"/>
  <c r="AM1518" i="38"/>
  <c r="AM1519" i="38"/>
  <c r="AM1520" i="38"/>
  <c r="AM1521" i="38"/>
  <c r="AM1522" i="38"/>
  <c r="AM1523" i="38"/>
  <c r="AM1524" i="38"/>
  <c r="AM1525" i="38"/>
  <c r="AM1526" i="38"/>
  <c r="AM1527" i="38"/>
  <c r="AM1528" i="38"/>
  <c r="AM1529" i="38"/>
  <c r="AM1530" i="38"/>
  <c r="AM1531" i="38"/>
  <c r="AM1532" i="38"/>
  <c r="AM1533" i="38"/>
  <c r="AM1534" i="38"/>
  <c r="AM1535" i="38"/>
  <c r="AM1536" i="38"/>
  <c r="AM1537" i="38"/>
  <c r="AM1538" i="38"/>
  <c r="AM1539" i="38"/>
  <c r="AM1540" i="38"/>
  <c r="AM1541" i="38"/>
  <c r="AM1542" i="38"/>
  <c r="AM1543" i="38"/>
  <c r="AM1544" i="38"/>
  <c r="AM1545" i="38"/>
  <c r="AM1546" i="38"/>
  <c r="AM1547" i="38"/>
  <c r="AM1548" i="38"/>
  <c r="AM1549" i="38"/>
  <c r="AM1550" i="38"/>
  <c r="AM1551" i="38"/>
  <c r="AM1552" i="38"/>
  <c r="AM1553" i="38"/>
  <c r="AM1554" i="38"/>
  <c r="AM1555" i="38"/>
  <c r="AM1556" i="38"/>
  <c r="AM1557" i="38"/>
  <c r="AM1558" i="38"/>
  <c r="AM1559" i="38"/>
  <c r="AM1560" i="38"/>
  <c r="AM1561" i="38"/>
  <c r="AM1562" i="38"/>
  <c r="AM1563" i="38"/>
  <c r="AM1564" i="38"/>
  <c r="AM1565" i="38"/>
  <c r="AM1566" i="38"/>
  <c r="AM1567" i="38"/>
  <c r="AM1568" i="38"/>
  <c r="AM1569" i="38"/>
  <c r="AM1570" i="38"/>
  <c r="AM1571" i="38"/>
  <c r="AM1572" i="38"/>
  <c r="AM1573" i="38"/>
  <c r="AM1574" i="38"/>
  <c r="AM1575" i="38"/>
  <c r="AM1576" i="38"/>
  <c r="AM1577" i="38"/>
  <c r="AM1578" i="38"/>
  <c r="AM1579" i="38"/>
  <c r="AM1580" i="38"/>
  <c r="AM1581" i="38"/>
  <c r="AM1582" i="38"/>
  <c r="AM1583" i="38"/>
  <c r="AM1584" i="38"/>
  <c r="AM1585" i="38"/>
  <c r="AM1586" i="38"/>
  <c r="AM1587" i="38"/>
  <c r="AM1588" i="38"/>
  <c r="AM1589" i="38"/>
  <c r="AM1590" i="38"/>
  <c r="AM1591" i="38"/>
  <c r="AM1592" i="38"/>
  <c r="AM1593" i="38"/>
  <c r="AM1594" i="38"/>
  <c r="AM1595" i="38"/>
  <c r="AM1596" i="38"/>
  <c r="AM1597" i="38"/>
  <c r="AM1598" i="38"/>
  <c r="AM1599" i="38"/>
  <c r="AM1600" i="38"/>
  <c r="AM1601" i="38"/>
  <c r="AM1602" i="38"/>
  <c r="AM1603" i="38"/>
  <c r="AM1604" i="38"/>
  <c r="AM1605" i="38"/>
  <c r="AM1606" i="38"/>
  <c r="AM1607" i="38"/>
  <c r="AM1608" i="38"/>
  <c r="AM1609" i="38"/>
  <c r="AM1610" i="38"/>
  <c r="AM1611" i="38"/>
  <c r="AM1612" i="38"/>
  <c r="AM1613" i="38"/>
  <c r="AM1614" i="38"/>
  <c r="AM1615" i="38"/>
  <c r="AM1616" i="38"/>
  <c r="AM1617" i="38"/>
  <c r="AM1618" i="38"/>
  <c r="AM1619" i="38"/>
  <c r="AM1620" i="38"/>
  <c r="AM1621" i="38"/>
  <c r="AM1622" i="38"/>
  <c r="AM1623" i="38"/>
  <c r="AM1624" i="38"/>
  <c r="AM1625" i="38"/>
  <c r="AM1626" i="38"/>
  <c r="AM1627" i="38"/>
  <c r="AM1628" i="38"/>
  <c r="AM1629" i="38"/>
  <c r="AM1630" i="38"/>
  <c r="AM1631" i="38"/>
  <c r="AM1632" i="38"/>
  <c r="AM1633" i="38"/>
  <c r="AM1634" i="38"/>
  <c r="AM1635" i="38"/>
  <c r="AM1636" i="38"/>
  <c r="AM1637" i="38"/>
  <c r="AM1638" i="38"/>
  <c r="AM1639" i="38"/>
  <c r="AM1640" i="38"/>
  <c r="AM1641" i="38"/>
  <c r="AM1642" i="38"/>
  <c r="AM1643" i="38"/>
  <c r="AM1644" i="38"/>
  <c r="AM1645" i="38"/>
  <c r="AM1646" i="38"/>
  <c r="AM1647" i="38"/>
  <c r="AM1648" i="38"/>
  <c r="AM1649" i="38"/>
  <c r="AM1650" i="38"/>
  <c r="AM1651" i="38"/>
  <c r="AM1652" i="38"/>
  <c r="AM1653" i="38"/>
  <c r="AM1654" i="38"/>
  <c r="AM1655" i="38"/>
  <c r="AM1656" i="38"/>
  <c r="AM1657" i="38"/>
  <c r="AM1658" i="38"/>
  <c r="AM1659" i="38"/>
  <c r="AM1660" i="38"/>
  <c r="AM1661" i="38"/>
  <c r="AM1662" i="38"/>
  <c r="AM1663" i="38"/>
  <c r="AM1664" i="38"/>
  <c r="AM1665" i="38"/>
  <c r="AM1666" i="38"/>
  <c r="AM1667" i="38"/>
  <c r="AM1668" i="38"/>
  <c r="AM1669" i="38"/>
  <c r="AM1670" i="38"/>
  <c r="AM1671" i="38"/>
  <c r="AM1672" i="38"/>
  <c r="AM1673" i="38"/>
  <c r="AM1674" i="38"/>
  <c r="AM1675" i="38"/>
  <c r="AM1676" i="38"/>
  <c r="AM1677" i="38"/>
  <c r="AM1678" i="38"/>
  <c r="AM1679" i="38"/>
  <c r="AM1680" i="38"/>
  <c r="AM1681" i="38"/>
  <c r="AM1682" i="38"/>
  <c r="AM1683" i="38"/>
  <c r="AM1684" i="38"/>
  <c r="AM1685" i="38"/>
  <c r="AM1686" i="38"/>
  <c r="AM1687" i="38"/>
  <c r="AM1688" i="38"/>
  <c r="AM1689" i="38"/>
  <c r="AM1690" i="38"/>
  <c r="AM1691" i="38"/>
  <c r="AM1692" i="38"/>
  <c r="AM1693" i="38"/>
  <c r="AM1694" i="38"/>
  <c r="AM1695" i="38"/>
  <c r="AM1696" i="38"/>
  <c r="AM1697" i="38"/>
  <c r="AM1698" i="38"/>
  <c r="AM1699" i="38"/>
  <c r="AM1700" i="38"/>
  <c r="AM1701" i="38"/>
  <c r="AM1702" i="38"/>
  <c r="AM1703" i="38"/>
  <c r="AM1704" i="38"/>
  <c r="AM1705" i="38"/>
  <c r="AM1706" i="38"/>
  <c r="AM1707" i="38"/>
  <c r="AM1708" i="38"/>
  <c r="AM1709" i="38"/>
  <c r="AM1710" i="38"/>
  <c r="AM1711" i="38"/>
  <c r="AM1712" i="38"/>
  <c r="AM1713" i="38"/>
  <c r="AM1714" i="38"/>
  <c r="AM1715" i="38"/>
  <c r="AM1716" i="38"/>
  <c r="AM1717" i="38"/>
  <c r="AM1718" i="38"/>
  <c r="AM1719" i="38"/>
  <c r="AM1720" i="38"/>
  <c r="AM1721" i="38"/>
  <c r="AM1722" i="38"/>
  <c r="AM1723" i="38"/>
  <c r="AM1724" i="38"/>
  <c r="AM1725" i="38"/>
  <c r="AM1726" i="38"/>
  <c r="AM1727" i="38"/>
  <c r="AM1728" i="38"/>
  <c r="AM1729" i="38"/>
  <c r="AM1730" i="38"/>
  <c r="AM1731" i="38"/>
  <c r="AM1732" i="38"/>
  <c r="AM1733" i="38"/>
  <c r="AM1734" i="38"/>
  <c r="AM1735" i="38"/>
  <c r="AM1736" i="38"/>
  <c r="AM1737" i="38"/>
  <c r="AM1738" i="38"/>
  <c r="AM1739" i="38"/>
  <c r="AM1740" i="38"/>
  <c r="AM1741" i="38"/>
  <c r="AM1742" i="38"/>
  <c r="AM1743" i="38"/>
  <c r="AM1744" i="38"/>
  <c r="AM1745" i="38"/>
  <c r="AM1746" i="38"/>
  <c r="AM1747" i="38"/>
  <c r="AM1748" i="38"/>
  <c r="AM1749" i="38"/>
  <c r="AM1750" i="38"/>
  <c r="AM1751" i="38"/>
  <c r="AM1752" i="38"/>
  <c r="AM1753" i="38"/>
  <c r="AM1754" i="38"/>
  <c r="AM1755" i="38"/>
  <c r="AM1756" i="38"/>
  <c r="AM1757" i="38"/>
  <c r="AM1758" i="38"/>
  <c r="AM1759" i="38"/>
  <c r="AM1760" i="38"/>
  <c r="AM1761" i="38"/>
  <c r="AM1762" i="38"/>
  <c r="AM1763" i="38"/>
  <c r="AM1764" i="38"/>
  <c r="AM1765" i="38"/>
  <c r="AM1766" i="38"/>
  <c r="AM1767" i="38"/>
  <c r="AM1768" i="38"/>
  <c r="AM1769" i="38"/>
  <c r="AM1770" i="38"/>
  <c r="AM1771" i="38"/>
  <c r="AM1772" i="38"/>
  <c r="AM1773" i="38"/>
  <c r="AM1774" i="38"/>
  <c r="AM1775" i="38"/>
  <c r="AM1776" i="38"/>
  <c r="AM1777" i="38"/>
  <c r="AM1778" i="38"/>
  <c r="AM1779" i="38"/>
  <c r="AM1780" i="38"/>
  <c r="AM1781" i="38"/>
  <c r="AM1782" i="38"/>
  <c r="AM1783" i="38"/>
  <c r="AM1784" i="38"/>
  <c r="AM1785" i="38"/>
  <c r="AM1786" i="38"/>
  <c r="AM1787" i="38"/>
  <c r="AM1788" i="38"/>
  <c r="AM1789" i="38"/>
  <c r="AM1790" i="38"/>
  <c r="AM1791" i="38"/>
  <c r="AM1792" i="38"/>
  <c r="AM1793" i="38"/>
  <c r="AM1794" i="38"/>
  <c r="AM1795" i="38"/>
  <c r="AM1796" i="38"/>
  <c r="AM1797" i="38"/>
  <c r="AM1798" i="38"/>
  <c r="AM1799" i="38"/>
  <c r="AM1800" i="38"/>
  <c r="AM1801" i="38"/>
  <c r="AM1802" i="38"/>
  <c r="AM1803" i="38"/>
  <c r="AM1804" i="38"/>
  <c r="AM1805" i="38"/>
  <c r="AM1806" i="38"/>
  <c r="AM1807" i="38"/>
  <c r="AM1808" i="38"/>
  <c r="AM1809" i="38"/>
  <c r="AM1810" i="38"/>
  <c r="AM1811" i="38"/>
  <c r="AM1812" i="38"/>
  <c r="AM1813" i="38"/>
  <c r="AM1814" i="38"/>
  <c r="AM1815" i="38"/>
  <c r="AM1816" i="38"/>
  <c r="AM1817" i="38"/>
  <c r="AM1818" i="38"/>
  <c r="AM1819" i="38"/>
  <c r="AM1820" i="38"/>
  <c r="AM1821" i="38"/>
  <c r="AM1822" i="38"/>
  <c r="AM1823" i="38"/>
  <c r="AM1824" i="38"/>
  <c r="AM1825" i="38"/>
  <c r="AM1826" i="38"/>
  <c r="AM1827" i="38"/>
  <c r="AM1828" i="38"/>
  <c r="AM1829" i="38"/>
  <c r="AM1830" i="38"/>
  <c r="AM1831" i="38"/>
  <c r="AM1832" i="38"/>
  <c r="AM1833" i="38"/>
  <c r="AM1834" i="38"/>
  <c r="AM1835" i="38"/>
  <c r="AM1836" i="38"/>
  <c r="AM1837" i="38"/>
  <c r="AM1838" i="38"/>
  <c r="AM1839" i="38"/>
  <c r="AM1840" i="38"/>
  <c r="AM1841" i="38"/>
  <c r="AM1842" i="38"/>
  <c r="AM1843" i="38"/>
  <c r="AM1844" i="38"/>
  <c r="AM1845" i="38"/>
  <c r="AM1846" i="38"/>
  <c r="AM1847" i="38"/>
  <c r="AM1848" i="38"/>
  <c r="AM1849" i="38"/>
  <c r="AM1850" i="38"/>
  <c r="AM1851" i="38"/>
  <c r="AM1852" i="38"/>
  <c r="AM1853" i="38"/>
  <c r="AM1854" i="38"/>
  <c r="AM1855" i="38"/>
  <c r="AM1856" i="38"/>
  <c r="AM1857" i="38"/>
  <c r="AM1858" i="38"/>
  <c r="AM1859" i="38"/>
  <c r="AM1860" i="38"/>
  <c r="AM1861" i="38"/>
  <c r="AM1862" i="38"/>
  <c r="AM1863" i="38"/>
  <c r="AM1864" i="38"/>
  <c r="AM1865" i="38"/>
  <c r="AM1866" i="38"/>
  <c r="AM1867" i="38"/>
  <c r="AM1868" i="38"/>
  <c r="AM1869" i="38"/>
  <c r="AM1870" i="38"/>
  <c r="AM1871" i="38"/>
  <c r="AM1872" i="38"/>
  <c r="AM1873" i="38"/>
  <c r="AM1874" i="38"/>
  <c r="AM1875" i="38"/>
  <c r="AM1876" i="38"/>
  <c r="AM1877" i="38"/>
  <c r="AM1878" i="38"/>
  <c r="AM1879" i="38"/>
  <c r="AM1880" i="38"/>
  <c r="AM1881" i="38"/>
  <c r="AM1882" i="38"/>
  <c r="AM1883" i="38"/>
  <c r="AM1884" i="38"/>
  <c r="AM1885" i="38"/>
  <c r="AM1886" i="38"/>
  <c r="AM1887" i="38"/>
  <c r="AM1888" i="38"/>
  <c r="AM1889" i="38"/>
  <c r="AM1890" i="38"/>
  <c r="AM1891" i="38"/>
  <c r="AM1892" i="38"/>
  <c r="AM1893" i="38"/>
  <c r="AM1894" i="38"/>
  <c r="AM1895" i="38"/>
  <c r="AM1896" i="38"/>
  <c r="AM1897" i="38"/>
  <c r="AM1898" i="38"/>
  <c r="AM1899" i="38"/>
  <c r="AM1900" i="38"/>
  <c r="AM1901" i="38"/>
  <c r="AM1902" i="38"/>
  <c r="AM1903" i="38"/>
  <c r="AM1904" i="38"/>
  <c r="AM1905" i="38"/>
  <c r="AM1906" i="38"/>
  <c r="AM1907" i="38"/>
  <c r="AM1908" i="38"/>
  <c r="AM1909" i="38"/>
  <c r="AM1910" i="38"/>
  <c r="AM1911" i="38"/>
  <c r="AM1912" i="38"/>
  <c r="AM1913" i="38"/>
  <c r="AM1914" i="38"/>
  <c r="AM1915" i="38"/>
  <c r="AM1916" i="38"/>
  <c r="AM1917" i="38"/>
  <c r="AM1918" i="38"/>
  <c r="AM1919" i="38"/>
  <c r="AM1920" i="38"/>
  <c r="AM1921" i="38"/>
  <c r="AM1922" i="38"/>
  <c r="AM1923" i="38"/>
  <c r="AM1924" i="38"/>
  <c r="AM1925" i="38"/>
  <c r="AM1926" i="38"/>
  <c r="AM1927" i="38"/>
  <c r="AM1928" i="38"/>
  <c r="AM1929" i="38"/>
  <c r="AM1930" i="38"/>
  <c r="AM1931" i="38"/>
  <c r="AM1932" i="38"/>
  <c r="AM1933" i="38"/>
  <c r="AM1934" i="38"/>
  <c r="AM1935" i="38"/>
  <c r="AM1936" i="38"/>
  <c r="AM1937" i="38"/>
  <c r="AM1938" i="38"/>
  <c r="AM1939" i="38"/>
  <c r="AM1940" i="38"/>
  <c r="AM1941" i="38"/>
  <c r="AM1942" i="38"/>
  <c r="AM1943" i="38"/>
  <c r="AM1944" i="38"/>
  <c r="AM1945" i="38"/>
  <c r="AM1946" i="38"/>
  <c r="AM1947" i="38"/>
  <c r="AM1948" i="38"/>
  <c r="AM1949" i="38"/>
  <c r="AM1950" i="38"/>
  <c r="AM1951" i="38"/>
  <c r="AM1952" i="38"/>
  <c r="AM1953" i="38"/>
  <c r="AM1954" i="38"/>
  <c r="AM1955" i="38"/>
  <c r="AM1956" i="38"/>
  <c r="AM1957" i="38"/>
  <c r="AM1958" i="38"/>
  <c r="AM1959" i="38"/>
  <c r="AM1960" i="38"/>
  <c r="AM1961" i="38"/>
  <c r="AM1962" i="38"/>
  <c r="AM1963" i="38"/>
  <c r="AM1964" i="38"/>
  <c r="AM1965" i="38"/>
  <c r="AM1966" i="38"/>
  <c r="AM1967" i="38"/>
  <c r="AM1968" i="38"/>
  <c r="AM1969" i="38"/>
  <c r="AM1970" i="38"/>
  <c r="AM1971" i="38"/>
  <c r="AM1972" i="38"/>
  <c r="AM1973" i="38"/>
  <c r="AM1974" i="38"/>
  <c r="AM1975" i="38"/>
  <c r="AM1976" i="38"/>
  <c r="AM1977" i="38"/>
  <c r="AM1978" i="38"/>
  <c r="AM1979" i="38"/>
  <c r="AM1980" i="38"/>
  <c r="AM1981" i="38"/>
  <c r="AM1982" i="38"/>
  <c r="AM1983" i="38"/>
  <c r="AM1984" i="38"/>
  <c r="AM1985" i="38"/>
  <c r="AM1986" i="38"/>
  <c r="AM1987" i="38"/>
  <c r="AM1988" i="38"/>
  <c r="AM1989" i="38"/>
  <c r="AM1990" i="38"/>
  <c r="AM1991" i="38"/>
  <c r="AM1992" i="38"/>
  <c r="AM1993" i="38"/>
  <c r="AM1994" i="38"/>
  <c r="AM1995" i="38"/>
  <c r="AM1996" i="38"/>
  <c r="AM1997" i="38"/>
  <c r="AM1998" i="38"/>
  <c r="AM1999" i="38"/>
  <c r="AM2000" i="38"/>
  <c r="AM2001" i="38"/>
  <c r="AM2002" i="38"/>
  <c r="AM2003" i="38"/>
  <c r="AM2004" i="38"/>
  <c r="AM2005" i="38"/>
  <c r="AM2006" i="38"/>
  <c r="AM2007" i="38"/>
  <c r="AM2008" i="38"/>
  <c r="AM2009" i="38"/>
  <c r="AM2010" i="38"/>
  <c r="AM2011" i="38"/>
  <c r="AM2012" i="38"/>
  <c r="AM2013" i="38"/>
  <c r="AM2014" i="38"/>
  <c r="AM2015" i="38"/>
  <c r="AM2016" i="38"/>
  <c r="AM2017" i="38"/>
  <c r="AM2018" i="38"/>
  <c r="AM2019" i="38"/>
  <c r="AM2020" i="38"/>
  <c r="AM2021" i="38"/>
  <c r="AM2022" i="38"/>
  <c r="AM2023" i="38"/>
  <c r="AM2024" i="38"/>
  <c r="AM2025" i="38"/>
  <c r="AM2026" i="38"/>
  <c r="AM2027" i="38"/>
  <c r="AM2028" i="38"/>
  <c r="AM2029" i="38"/>
  <c r="AM2030" i="38"/>
  <c r="AM2031" i="38"/>
  <c r="AM2032" i="38"/>
  <c r="AM2033" i="38"/>
  <c r="AM2034" i="38"/>
  <c r="AM2035" i="38"/>
  <c r="AM2036" i="38"/>
  <c r="AM2037" i="38"/>
  <c r="AM2038" i="38"/>
  <c r="AM2039" i="38"/>
  <c r="AM2040" i="38"/>
  <c r="AM2041" i="38"/>
  <c r="AM2042" i="38"/>
  <c r="AM2043" i="38"/>
  <c r="AM2044" i="38"/>
  <c r="AM2045" i="38"/>
  <c r="AM2046" i="38"/>
  <c r="AM2047" i="38"/>
  <c r="AM2048" i="38"/>
  <c r="AM2049" i="38"/>
  <c r="AM2050" i="38"/>
  <c r="AM2051" i="38"/>
  <c r="AM2052" i="38"/>
  <c r="AM2053" i="38"/>
  <c r="AM2054" i="38"/>
  <c r="AM2055" i="38"/>
  <c r="AM2056" i="38"/>
  <c r="AM2057" i="38"/>
  <c r="AM2058" i="38"/>
  <c r="AM2059" i="38"/>
  <c r="AM2060" i="38"/>
  <c r="AM2061" i="38"/>
  <c r="AM2062" i="38"/>
  <c r="AM2063" i="38"/>
  <c r="AM2064" i="38"/>
  <c r="AM2065" i="38"/>
  <c r="AM2066" i="38"/>
  <c r="AM2067" i="38"/>
  <c r="AM2068" i="38"/>
  <c r="AM2069" i="38"/>
  <c r="AM2070" i="38"/>
  <c r="AM2071" i="38"/>
  <c r="AM2072" i="38"/>
  <c r="AM2073" i="38"/>
  <c r="AM2074" i="38"/>
  <c r="AM2075" i="38"/>
  <c r="AM2076" i="38"/>
  <c r="AM2077" i="38"/>
  <c r="AM2078" i="38"/>
  <c r="AM2079" i="38"/>
  <c r="AM2080" i="38"/>
  <c r="AM2081" i="38"/>
  <c r="AM2082" i="38"/>
  <c r="AM2083" i="38"/>
  <c r="AM2084" i="38"/>
  <c r="AM2085" i="38"/>
  <c r="AM2086" i="38"/>
  <c r="AM2087" i="38"/>
  <c r="AM2088" i="38"/>
  <c r="AM2089" i="38"/>
  <c r="AM2090" i="38"/>
  <c r="AM2091" i="38"/>
  <c r="AM2092" i="38"/>
  <c r="AM2093" i="38"/>
  <c r="AM2094" i="38"/>
  <c r="AM2095" i="38"/>
  <c r="AM2096" i="38"/>
  <c r="AM2097" i="38"/>
  <c r="AM2098" i="38"/>
  <c r="AM2099" i="38"/>
  <c r="AM2100" i="38"/>
  <c r="AM2101" i="38"/>
  <c r="AM2102" i="38"/>
  <c r="AM2103" i="38"/>
  <c r="AM2104" i="38"/>
  <c r="AM2105" i="38"/>
  <c r="AM2106" i="38"/>
  <c r="AM2107" i="38"/>
  <c r="AM2108" i="38"/>
  <c r="AM2109" i="38"/>
  <c r="AM2110" i="38"/>
  <c r="AM2111" i="38"/>
  <c r="AM2112" i="38"/>
  <c r="AM2113" i="38"/>
  <c r="AM2114" i="38"/>
  <c r="AM2115" i="38"/>
  <c r="AM2116" i="38"/>
  <c r="AM2117" i="38"/>
  <c r="AM2118" i="38"/>
  <c r="AM2119" i="38"/>
  <c r="AM2120" i="38"/>
  <c r="AM2121" i="38"/>
  <c r="AM2122" i="38"/>
  <c r="AM2123" i="38"/>
  <c r="AM2124" i="38"/>
  <c r="AM2125" i="38"/>
  <c r="AM2126" i="38"/>
  <c r="AM2127" i="38"/>
  <c r="AM2128" i="38"/>
  <c r="AM2129" i="38"/>
  <c r="AM2130" i="38"/>
  <c r="AM2131" i="38"/>
  <c r="AM2132" i="38"/>
  <c r="AM2133" i="38"/>
  <c r="AM2134" i="38"/>
  <c r="AM2135" i="38"/>
  <c r="AM2136" i="38"/>
  <c r="AM2137" i="38"/>
  <c r="AM2138" i="38"/>
  <c r="AM2139" i="38"/>
  <c r="AM2140" i="38"/>
  <c r="AM2141" i="38"/>
  <c r="AM2142" i="38"/>
  <c r="AM2143" i="38"/>
  <c r="AM2144" i="38"/>
  <c r="AM2145" i="38"/>
  <c r="AM2146" i="38"/>
  <c r="AM2147" i="38"/>
  <c r="AM2148" i="38"/>
  <c r="AM2149" i="38"/>
  <c r="AM2150" i="38"/>
  <c r="AM2151" i="38"/>
  <c r="AM2152" i="38"/>
  <c r="AM2153" i="38"/>
  <c r="AM2154" i="38"/>
  <c r="AM2155" i="38"/>
  <c r="AM2156" i="38"/>
  <c r="AM2157" i="38"/>
  <c r="AM2158" i="38"/>
  <c r="AM2159" i="38"/>
  <c r="AM2160" i="38"/>
  <c r="AM2161" i="38"/>
  <c r="AM2162" i="38"/>
  <c r="AM2163" i="38"/>
  <c r="AM2164" i="38"/>
  <c r="AM2165" i="38"/>
  <c r="AM2166" i="38"/>
  <c r="AM2167" i="38"/>
  <c r="AM2168" i="38"/>
  <c r="AM2169" i="38"/>
  <c r="AM2170" i="38"/>
  <c r="AM2171" i="38"/>
  <c r="AM2172" i="38"/>
  <c r="AM2173" i="38"/>
  <c r="AM2174" i="38"/>
  <c r="AM2175" i="38"/>
  <c r="AM2176" i="38"/>
  <c r="AM2177" i="38"/>
  <c r="AM2178" i="38"/>
  <c r="AM2179" i="38"/>
  <c r="AM2180" i="38"/>
  <c r="AM2181" i="38"/>
  <c r="AM2182" i="38"/>
  <c r="AM2183" i="38"/>
  <c r="AM2184" i="38"/>
  <c r="AM2185" i="38"/>
  <c r="AM2186" i="38"/>
  <c r="AM2187" i="38"/>
  <c r="AM2188" i="38"/>
  <c r="AM2189" i="38"/>
  <c r="AM2190" i="38"/>
  <c r="AM2191" i="38"/>
  <c r="AM2192" i="38"/>
  <c r="AM2193" i="38"/>
  <c r="AM2194" i="38"/>
  <c r="AM2195" i="38"/>
  <c r="AM2196" i="38"/>
  <c r="AM2197" i="38"/>
  <c r="AM2198" i="38"/>
  <c r="AM2199" i="38"/>
  <c r="AM2200" i="38"/>
  <c r="AM2201" i="38"/>
  <c r="AM2202" i="38"/>
  <c r="AM2203" i="38"/>
  <c r="AM2204" i="38"/>
  <c r="AM2205" i="38"/>
  <c r="AM2206" i="38"/>
  <c r="AM2207" i="38"/>
  <c r="AM2208" i="38"/>
  <c r="AM2209" i="38"/>
  <c r="AM2210" i="38"/>
  <c r="AM2211" i="38"/>
  <c r="AM2212" i="38"/>
  <c r="AM2213" i="38"/>
  <c r="AM2214" i="38"/>
  <c r="AM2215" i="38"/>
  <c r="AM2216" i="38"/>
  <c r="AM2217" i="38"/>
  <c r="AM2218" i="38"/>
  <c r="AM2219" i="38"/>
  <c r="AM2220" i="38"/>
  <c r="AM2221" i="38"/>
  <c r="AM2222" i="38"/>
  <c r="AM2223" i="38"/>
  <c r="AM2224" i="38"/>
  <c r="AM2225" i="38"/>
  <c r="AM2226" i="38"/>
  <c r="AM2227" i="38"/>
  <c r="AM2228" i="38"/>
  <c r="AM2229" i="38"/>
  <c r="AM2230" i="38"/>
  <c r="AM2231" i="38"/>
  <c r="AM2232" i="38"/>
  <c r="AM2233" i="38"/>
  <c r="AM2234" i="38"/>
  <c r="AM2235" i="38"/>
  <c r="AM2236" i="38"/>
  <c r="AM2237" i="38"/>
  <c r="AM2238" i="38"/>
  <c r="AM2239" i="38"/>
  <c r="AM2240" i="38"/>
  <c r="AM2241" i="38"/>
  <c r="AM2242" i="38"/>
  <c r="AM2243" i="38"/>
  <c r="AM2244" i="38"/>
  <c r="AM2245" i="38"/>
  <c r="AM2246" i="38"/>
  <c r="AM2247" i="38"/>
  <c r="AM2248" i="38"/>
  <c r="AM2249" i="38"/>
  <c r="AM2250" i="38"/>
  <c r="AM2251" i="38"/>
  <c r="AM2252" i="38"/>
  <c r="AM2253" i="38"/>
  <c r="AM2254" i="38"/>
  <c r="AM2255" i="38"/>
  <c r="AM2256" i="38"/>
  <c r="AM2257" i="38"/>
  <c r="AM2258" i="38"/>
  <c r="AM2259" i="38"/>
  <c r="AM2260" i="38"/>
  <c r="AM2261" i="38"/>
  <c r="AM2262" i="38"/>
  <c r="AM2263" i="38"/>
  <c r="AM2264" i="38"/>
  <c r="AM2265" i="38"/>
  <c r="AM2266" i="38"/>
  <c r="AM2267" i="38"/>
  <c r="AM2268" i="38"/>
  <c r="AM2269" i="38"/>
  <c r="AM2270" i="38"/>
  <c r="AM2271" i="38"/>
  <c r="AM2272" i="38"/>
  <c r="AM2273" i="38"/>
  <c r="AM2274" i="38"/>
  <c r="AM2275" i="38"/>
  <c r="AM2276" i="38"/>
  <c r="AM2277" i="38"/>
  <c r="AM2278" i="38"/>
  <c r="AM2279" i="38"/>
  <c r="AM2280" i="38"/>
  <c r="AM2281" i="38"/>
  <c r="AM2282" i="38"/>
  <c r="AM2283" i="38"/>
  <c r="AM2284" i="38"/>
  <c r="AM2285" i="38"/>
  <c r="AM2286" i="38"/>
  <c r="AM2287" i="38"/>
  <c r="AM2288" i="38"/>
  <c r="AM2289" i="38"/>
  <c r="AM2290" i="38"/>
  <c r="AM2291" i="38"/>
  <c r="AM2292" i="38"/>
  <c r="AM2293" i="38"/>
  <c r="AM2294" i="38"/>
  <c r="AM2295" i="38"/>
  <c r="AM2296" i="38"/>
  <c r="AM2297" i="38"/>
  <c r="AM2298" i="38"/>
  <c r="AM2299" i="38"/>
  <c r="AM2300" i="38"/>
  <c r="AM2301" i="38"/>
  <c r="AM2302" i="38"/>
  <c r="AM2303" i="38"/>
  <c r="AM2304" i="38"/>
  <c r="AM2305" i="38"/>
  <c r="AM2306" i="38"/>
  <c r="AM2307" i="38"/>
  <c r="AM2308" i="38"/>
  <c r="AM2309" i="38"/>
  <c r="AM2310" i="38"/>
  <c r="AM2311" i="38"/>
  <c r="AM2312" i="38"/>
  <c r="AM2313" i="38"/>
  <c r="AM2314" i="38"/>
  <c r="AM2315" i="38"/>
  <c r="AM2316" i="38"/>
  <c r="AM2317" i="38"/>
  <c r="AM2318" i="38"/>
  <c r="AM2319" i="38"/>
  <c r="AM2320" i="38"/>
  <c r="AM2321" i="38"/>
  <c r="AM2322" i="38"/>
  <c r="AM2323" i="38"/>
  <c r="AM2324" i="38"/>
  <c r="AM2325" i="38"/>
  <c r="AM2326" i="38"/>
  <c r="AM2327" i="38"/>
  <c r="AM2328" i="38"/>
  <c r="AM2329" i="38"/>
  <c r="AM2330" i="38"/>
  <c r="AM2331" i="38"/>
  <c r="AM2332" i="38"/>
  <c r="AM2333" i="38"/>
  <c r="AM2334" i="38"/>
  <c r="AM2335" i="38"/>
  <c r="AM2336" i="38"/>
  <c r="AM2337" i="38"/>
  <c r="AM2338" i="38"/>
  <c r="AM2339" i="38"/>
  <c r="AM2340" i="38"/>
  <c r="AM2341" i="38"/>
  <c r="AM2342" i="38"/>
  <c r="AM2343" i="38"/>
  <c r="AM2344" i="38"/>
  <c r="AM2345" i="38"/>
  <c r="AM2346" i="38"/>
  <c r="AM2347" i="38"/>
  <c r="AM2348" i="38"/>
  <c r="AM2349" i="38"/>
  <c r="AM2350" i="38"/>
  <c r="AM2351" i="38"/>
  <c r="AM2352" i="38"/>
  <c r="AM2353" i="38"/>
  <c r="AM2354" i="38"/>
  <c r="AM2355" i="38"/>
  <c r="AM2356" i="38"/>
  <c r="AM2357" i="38"/>
  <c r="AM2358" i="38"/>
  <c r="AM2359" i="38"/>
  <c r="AM2360" i="38"/>
  <c r="AM2361" i="38"/>
  <c r="AM2362" i="38"/>
  <c r="AM2363" i="38"/>
  <c r="AM2364" i="38"/>
  <c r="AM2365" i="38"/>
  <c r="AM2366" i="38"/>
  <c r="AM2367" i="38"/>
  <c r="AM2368" i="38"/>
  <c r="AM2369" i="38"/>
  <c r="AM2370" i="38"/>
  <c r="AM2371" i="38"/>
  <c r="AM2372" i="38"/>
  <c r="AM2373" i="38"/>
  <c r="AM2374" i="38"/>
  <c r="AM2375" i="38"/>
  <c r="AM2376" i="38"/>
  <c r="AM2377" i="38"/>
  <c r="AM2378" i="38"/>
  <c r="AM2379" i="38"/>
  <c r="AM2380" i="38"/>
  <c r="AM2381" i="38"/>
  <c r="AM2382" i="38"/>
  <c r="AM2383" i="38"/>
  <c r="AM2384" i="38"/>
  <c r="AM2385" i="38"/>
  <c r="AM2386" i="38"/>
  <c r="AM2387" i="38"/>
  <c r="AM2388" i="38"/>
  <c r="AM2389" i="38"/>
  <c r="AM2390" i="38"/>
  <c r="AM2391" i="38"/>
  <c r="AM2392" i="38"/>
  <c r="AM2393" i="38"/>
  <c r="AM2394" i="38"/>
  <c r="AM2395" i="38"/>
  <c r="AM2396" i="38"/>
  <c r="AM2397" i="38"/>
  <c r="AM2398" i="38"/>
  <c r="AM2399" i="38"/>
  <c r="AM2400" i="38"/>
  <c r="AM2401" i="38"/>
  <c r="AM2402" i="38"/>
  <c r="AM2403" i="38"/>
  <c r="AM2404" i="38"/>
  <c r="AM2405" i="38"/>
  <c r="AM2406" i="38"/>
  <c r="AM2407" i="38"/>
  <c r="AM2408" i="38"/>
  <c r="AM2409" i="38"/>
  <c r="AM2410" i="38"/>
  <c r="AM2411" i="38"/>
  <c r="AM2412" i="38"/>
  <c r="AM2413" i="38"/>
  <c r="AM2414" i="38"/>
  <c r="AM2415" i="38"/>
  <c r="AM2416" i="38"/>
  <c r="AM2417" i="38"/>
  <c r="AM2418" i="38"/>
  <c r="AM2419" i="38"/>
  <c r="AM2420" i="38"/>
  <c r="AM2421" i="38"/>
  <c r="AM2422" i="38"/>
  <c r="AM2423" i="38"/>
  <c r="AM2424" i="38"/>
  <c r="AM2425" i="38"/>
  <c r="AM2426" i="38"/>
  <c r="AM2427" i="38"/>
  <c r="AM2428" i="38"/>
  <c r="AM2429" i="38"/>
  <c r="AM2430" i="38"/>
  <c r="AM2431" i="38"/>
  <c r="AM2432" i="38"/>
  <c r="AM2433" i="38"/>
  <c r="AM2434" i="38"/>
  <c r="AM2435" i="38"/>
  <c r="AM2436" i="38"/>
  <c r="AM2437" i="38"/>
  <c r="AM2438" i="38"/>
  <c r="AM2439" i="38"/>
  <c r="AM2440" i="38"/>
  <c r="AM2441" i="38"/>
  <c r="AM2442" i="38"/>
  <c r="AM2443" i="38"/>
  <c r="AM2444" i="38"/>
  <c r="AM2445" i="38"/>
  <c r="AM2446" i="38"/>
  <c r="AM2447" i="38"/>
  <c r="AM2448" i="38"/>
  <c r="AM2449" i="38"/>
  <c r="AM2450" i="38"/>
  <c r="AM2451" i="38"/>
  <c r="AM2452" i="38"/>
  <c r="AM2453" i="38"/>
  <c r="AM2454" i="38"/>
  <c r="AM2455" i="38"/>
  <c r="AM2456" i="38"/>
  <c r="AM2457" i="38"/>
  <c r="AM2458" i="38"/>
  <c r="AM2459" i="38"/>
  <c r="AM2460" i="38"/>
  <c r="AM2461" i="38"/>
  <c r="AM2462" i="38"/>
  <c r="AM2463" i="38"/>
  <c r="AM2464" i="38"/>
  <c r="AM2465" i="38"/>
  <c r="AM2466" i="38"/>
  <c r="AM2467" i="38"/>
  <c r="AM2468" i="38"/>
  <c r="AM2469" i="38"/>
  <c r="AM2470" i="38"/>
  <c r="AM2471" i="38"/>
  <c r="AM2472" i="38"/>
  <c r="AM2473" i="38"/>
  <c r="AM2474" i="38"/>
  <c r="AM2475" i="38"/>
  <c r="AM2476" i="38"/>
  <c r="AM2477" i="38"/>
  <c r="AM2478" i="38"/>
  <c r="AM2479" i="38"/>
  <c r="AM2480" i="38"/>
  <c r="AM2481" i="38"/>
  <c r="AM2482" i="38"/>
  <c r="AM2483" i="38"/>
  <c r="AM2484" i="38"/>
  <c r="AM2485" i="38"/>
  <c r="AM2486" i="38"/>
  <c r="AM2487" i="38"/>
  <c r="AM2488" i="38"/>
  <c r="AM2489" i="38"/>
  <c r="AM2490" i="38"/>
  <c r="AM2491" i="38"/>
  <c r="AM2492" i="38"/>
  <c r="AM2493" i="38"/>
  <c r="AM2494" i="38"/>
  <c r="AM2495" i="38"/>
  <c r="AM2496" i="38"/>
  <c r="AM2497" i="38"/>
  <c r="AM2498" i="38"/>
  <c r="AM2499" i="38"/>
  <c r="AM2500" i="38"/>
  <c r="AM2501" i="38"/>
  <c r="AM2502" i="38"/>
  <c r="AM2503" i="38"/>
  <c r="AM2504" i="38"/>
  <c r="AM2505" i="38"/>
  <c r="AM2506" i="38"/>
  <c r="AM2507" i="38"/>
  <c r="AM2508" i="38"/>
  <c r="AM2509" i="38"/>
  <c r="AM2510" i="38"/>
  <c r="AM2511" i="38"/>
  <c r="AM2512" i="38"/>
  <c r="AM2513" i="38"/>
  <c r="AM2514" i="38"/>
  <c r="AM2515" i="38"/>
  <c r="AM2516" i="38"/>
  <c r="AM2517" i="38"/>
  <c r="AM2518" i="38"/>
  <c r="AM2519" i="38"/>
  <c r="AM2520" i="38"/>
  <c r="AM2521" i="38"/>
  <c r="AM2522" i="38"/>
  <c r="AM2523" i="38"/>
  <c r="AM2524" i="38"/>
  <c r="AM2525" i="38"/>
  <c r="AM2526" i="38"/>
  <c r="AM2527" i="38"/>
  <c r="AM2528" i="38"/>
  <c r="AM2529" i="38"/>
  <c r="AM2530" i="38"/>
  <c r="AM2531" i="38"/>
  <c r="AM2532" i="38"/>
  <c r="AM2533" i="38"/>
  <c r="AM2534" i="38"/>
  <c r="AM2535" i="38"/>
  <c r="AM2536" i="38"/>
  <c r="AM2537" i="38"/>
  <c r="AM2538" i="38"/>
  <c r="AM2539" i="38"/>
  <c r="AM2540" i="38"/>
  <c r="AM2541" i="38"/>
  <c r="AM2542" i="38"/>
  <c r="AM2543" i="38"/>
  <c r="AM2544" i="38"/>
  <c r="AM2545" i="38"/>
  <c r="AM2546" i="38"/>
  <c r="AM2547" i="38"/>
  <c r="AM2548" i="38"/>
  <c r="AM2549" i="38"/>
  <c r="AM2550" i="38"/>
  <c r="AM2551" i="38"/>
  <c r="AM2552" i="38"/>
  <c r="AM2553" i="38"/>
  <c r="AM2554" i="38"/>
  <c r="AM2555" i="38"/>
  <c r="AM2556" i="38"/>
  <c r="AM2557" i="38"/>
  <c r="AM2558" i="38"/>
  <c r="AM2559" i="38"/>
  <c r="AM2560" i="38"/>
  <c r="AM2561" i="38"/>
  <c r="AM2562" i="38"/>
  <c r="AM2563" i="38"/>
  <c r="AM2564" i="38"/>
  <c r="AM2565" i="38"/>
  <c r="AM2566" i="38"/>
  <c r="AM2567" i="38"/>
  <c r="AM2568" i="38"/>
  <c r="AM2569" i="38"/>
  <c r="AM2570" i="38"/>
  <c r="AM2571" i="38"/>
  <c r="AM2572" i="38"/>
  <c r="AM2573" i="38"/>
  <c r="AM2574" i="38"/>
  <c r="AM2575" i="38"/>
  <c r="AM2576" i="38"/>
  <c r="AM2577" i="38"/>
  <c r="AM2578" i="38"/>
  <c r="AM2579" i="38"/>
  <c r="AM2580" i="38"/>
  <c r="AM2581" i="38"/>
  <c r="AM2582" i="38"/>
  <c r="AM2583" i="38"/>
  <c r="AM2584" i="38"/>
  <c r="AM2585" i="38"/>
  <c r="AM2586" i="38"/>
  <c r="AM2587" i="38"/>
  <c r="AM2588" i="38"/>
  <c r="AM2589" i="38"/>
  <c r="AM2590" i="38"/>
  <c r="AM2591" i="38"/>
  <c r="AM2592" i="38"/>
  <c r="AM2593" i="38"/>
  <c r="AM2594" i="38"/>
  <c r="AM2595" i="38"/>
  <c r="AM2596" i="38"/>
  <c r="AM2597" i="38"/>
  <c r="AM2598" i="38"/>
  <c r="AM2599" i="38"/>
  <c r="AM2600" i="38"/>
  <c r="AM2601" i="38"/>
  <c r="AM2602" i="38"/>
  <c r="AM2603" i="38"/>
  <c r="AM2604" i="38"/>
  <c r="AM2605" i="38"/>
  <c r="AM2606" i="38"/>
  <c r="AM2607" i="38"/>
  <c r="AM2608" i="38"/>
  <c r="AM2609" i="38"/>
  <c r="AM2610" i="38"/>
  <c r="AM2611" i="38"/>
  <c r="AM2612" i="38"/>
  <c r="AM2613" i="38"/>
  <c r="AM2614" i="38"/>
  <c r="AM2615" i="38"/>
  <c r="AM2616" i="38"/>
  <c r="AM2617" i="38"/>
  <c r="AM2618" i="38"/>
  <c r="AM2619" i="38"/>
  <c r="AM2620" i="38"/>
  <c r="AM2621" i="38"/>
  <c r="AM2622" i="38"/>
  <c r="AM2623" i="38"/>
  <c r="AM2624" i="38"/>
  <c r="AM2625" i="38"/>
  <c r="AM2626" i="38"/>
  <c r="AM2627" i="38"/>
  <c r="AM2628" i="38"/>
  <c r="AM2629" i="38"/>
  <c r="AM2630" i="38"/>
  <c r="AM2631" i="38"/>
  <c r="AM2632" i="38"/>
  <c r="AM2633" i="38"/>
  <c r="AM2634" i="38"/>
  <c r="AM2635" i="38"/>
  <c r="AM2636" i="38"/>
  <c r="AM2637" i="38"/>
  <c r="AM2638" i="38"/>
  <c r="AM2639" i="38"/>
  <c r="AM2640" i="38"/>
  <c r="AM2641" i="38"/>
  <c r="AM2642" i="38"/>
  <c r="AM2643" i="38"/>
  <c r="AM2644" i="38"/>
  <c r="AM2645" i="38"/>
  <c r="AM2646" i="38"/>
  <c r="AM2647" i="38"/>
  <c r="AM2648" i="38"/>
  <c r="AM2649" i="38"/>
  <c r="AM2650" i="38"/>
  <c r="AM2651" i="38"/>
  <c r="AM2652" i="38"/>
  <c r="AM2653" i="38"/>
  <c r="AM2654" i="38"/>
  <c r="AM2655" i="38"/>
  <c r="AM2656" i="38"/>
  <c r="AM2657" i="38"/>
  <c r="AM2658" i="38"/>
  <c r="AM2659" i="38"/>
  <c r="AM2660" i="38"/>
  <c r="AM2661" i="38"/>
  <c r="AM2662" i="38"/>
  <c r="AM2663" i="38"/>
  <c r="AM2664" i="38"/>
  <c r="AM2665" i="38"/>
  <c r="AM2666" i="38"/>
  <c r="AM2667" i="38"/>
  <c r="AM2668" i="38"/>
  <c r="AM2669" i="38"/>
  <c r="AM2670" i="38"/>
  <c r="AM2671" i="38"/>
  <c r="AM2672" i="38"/>
  <c r="AM2673" i="38"/>
  <c r="AM2674" i="38"/>
  <c r="AM2675" i="38"/>
  <c r="AM2676" i="38"/>
  <c r="AM2677" i="38"/>
  <c r="AM2678" i="38"/>
  <c r="AM2679" i="38"/>
  <c r="AM2680" i="38"/>
  <c r="AM2681" i="38"/>
  <c r="AM2682" i="38"/>
  <c r="AM2683" i="38"/>
  <c r="AM2684" i="38"/>
  <c r="AM2685" i="38"/>
  <c r="AM2686" i="38"/>
  <c r="AM2687" i="38"/>
  <c r="AM2688" i="38"/>
  <c r="AM2689" i="38"/>
  <c r="AM2690" i="38"/>
  <c r="AM2691" i="38"/>
  <c r="AM2692" i="38"/>
  <c r="AM2693" i="38"/>
  <c r="AM2694" i="38"/>
  <c r="AM2695" i="38"/>
  <c r="AM2696" i="38"/>
  <c r="AM2697" i="38"/>
  <c r="AM2698" i="38"/>
  <c r="AM2699" i="38"/>
  <c r="AM2700" i="38"/>
  <c r="AM2701" i="38"/>
  <c r="AM2702" i="38"/>
  <c r="AM2703" i="38"/>
  <c r="AM2704" i="38"/>
  <c r="AM2705" i="38"/>
  <c r="AM2706" i="38"/>
  <c r="AM2707" i="38"/>
  <c r="AM2708" i="38"/>
  <c r="AM2709" i="38"/>
  <c r="AM2710" i="38"/>
  <c r="AM2711" i="38"/>
  <c r="AM2712" i="38"/>
  <c r="AM2713" i="38"/>
  <c r="AM2714" i="38"/>
  <c r="AM2715" i="38"/>
  <c r="AM2716" i="38"/>
  <c r="AM2717" i="38"/>
  <c r="AM2718" i="38"/>
  <c r="AM2719" i="38"/>
  <c r="AM2720" i="38"/>
  <c r="AM2721" i="38"/>
  <c r="AM2722" i="38"/>
  <c r="AM2723" i="38"/>
  <c r="AM2724" i="38"/>
  <c r="AM2725" i="38"/>
  <c r="AM2726" i="38"/>
  <c r="AM2727" i="38"/>
  <c r="AM2728" i="38"/>
  <c r="AM2729" i="38"/>
  <c r="AM2730" i="38"/>
  <c r="AM2731" i="38"/>
  <c r="AM2732" i="38"/>
  <c r="AM2733" i="38"/>
  <c r="AM2734" i="38"/>
  <c r="AM2735" i="38"/>
  <c r="AM2736" i="38"/>
  <c r="AM2737" i="38"/>
  <c r="AM2738" i="38"/>
  <c r="AM2739" i="38"/>
  <c r="AM2740" i="38"/>
  <c r="AM2741" i="38"/>
  <c r="AM2742" i="38"/>
  <c r="AM2743" i="38"/>
  <c r="AM2744" i="38"/>
  <c r="AM2745" i="38"/>
  <c r="AM2746" i="38"/>
  <c r="AM2747" i="38"/>
  <c r="AM2748" i="38"/>
  <c r="AM2749" i="38"/>
  <c r="AM2750" i="38"/>
  <c r="AM2751" i="38"/>
  <c r="AM2752" i="38"/>
  <c r="AM2753" i="38"/>
  <c r="AM2754" i="38"/>
  <c r="AM2755" i="38"/>
  <c r="AM2756" i="38"/>
  <c r="AM2757" i="38"/>
  <c r="AM2758" i="38"/>
  <c r="AM2759" i="38"/>
  <c r="AM2761" i="38"/>
  <c r="AM2762" i="38"/>
  <c r="AM2763" i="38"/>
  <c r="AM2764" i="38"/>
  <c r="AM2765" i="38"/>
  <c r="AM2766" i="38"/>
  <c r="AM2767" i="38"/>
  <c r="AM2768" i="38"/>
  <c r="AM2769" i="38"/>
  <c r="AM2770" i="38"/>
  <c r="AM2771" i="38"/>
  <c r="AM2772" i="38"/>
  <c r="AM2773" i="38"/>
  <c r="AM2774" i="38"/>
  <c r="AM2775" i="38"/>
  <c r="AM2776" i="38"/>
  <c r="AM2777" i="38"/>
  <c r="AM2778" i="38"/>
  <c r="AM2779" i="38"/>
  <c r="AM2780" i="38"/>
  <c r="AM2781" i="38"/>
  <c r="AM2782" i="38"/>
  <c r="AM2783" i="38"/>
  <c r="AM2784" i="38"/>
  <c r="AM2785" i="38"/>
  <c r="AM2786" i="38"/>
  <c r="AM2787" i="38"/>
  <c r="AM2788" i="38"/>
  <c r="AM2789" i="38"/>
  <c r="AM2790" i="38"/>
  <c r="AM2791" i="38"/>
  <c r="AM2792" i="38"/>
  <c r="AM2793" i="38"/>
  <c r="AM2794" i="38"/>
  <c r="AM2795" i="38"/>
  <c r="AM2796" i="38"/>
  <c r="AM2797" i="38"/>
  <c r="AM2798" i="38"/>
  <c r="AM2799" i="38"/>
  <c r="AM2800" i="38"/>
  <c r="AM2801" i="38"/>
  <c r="AM2802" i="38"/>
  <c r="AM2803" i="38"/>
  <c r="AM2804" i="38"/>
  <c r="AM2805" i="38"/>
  <c r="AM2806" i="38"/>
  <c r="AM2807" i="38"/>
  <c r="AM2808" i="38"/>
  <c r="AM2809" i="38"/>
  <c r="AM2810" i="38"/>
  <c r="AM2811" i="38"/>
  <c r="AM2812" i="38"/>
  <c r="AM2813" i="38"/>
  <c r="AM2814" i="38"/>
  <c r="AM2815" i="38"/>
  <c r="AM2816" i="38"/>
  <c r="AM2817" i="38"/>
  <c r="AM2818" i="38"/>
  <c r="AM2819" i="38"/>
  <c r="AM2820" i="38"/>
  <c r="AM2821" i="38"/>
  <c r="AM2822" i="38"/>
  <c r="AM2823" i="38"/>
  <c r="AM2824" i="38"/>
  <c r="AM2825" i="38"/>
  <c r="AM2826" i="38"/>
  <c r="AM2827" i="38"/>
  <c r="AM2828" i="38"/>
  <c r="AM2829" i="38"/>
  <c r="AM2830" i="38"/>
  <c r="AM2831" i="38"/>
  <c r="AM2832" i="38"/>
  <c r="AM2833" i="38"/>
  <c r="AM2834" i="38"/>
  <c r="AM2835" i="38"/>
  <c r="AM2836" i="38"/>
  <c r="AM2837" i="38"/>
  <c r="AM2838" i="38"/>
  <c r="AM2839" i="38"/>
  <c r="AM2840" i="38"/>
  <c r="AM2841" i="38"/>
  <c r="AM2842" i="38"/>
  <c r="AM2843" i="38"/>
  <c r="AM2844" i="38"/>
  <c r="AM2845" i="38"/>
  <c r="AM2846" i="38"/>
  <c r="AM2847" i="38"/>
  <c r="AM2848" i="38"/>
  <c r="AM2849" i="38"/>
  <c r="AM2850" i="38"/>
  <c r="AM2851" i="38"/>
  <c r="AM2852" i="38"/>
  <c r="AM2853" i="38"/>
  <c r="AM2854" i="38"/>
  <c r="AM2855" i="38"/>
  <c r="AM2856" i="38"/>
  <c r="AM2857" i="38"/>
  <c r="AM2858" i="38"/>
  <c r="AM2859" i="38"/>
  <c r="AM2860" i="38"/>
  <c r="AM2861" i="38"/>
  <c r="AM2862" i="38"/>
  <c r="AM2863" i="38"/>
  <c r="AM2864" i="38"/>
  <c r="AM2865" i="38"/>
  <c r="AM2866" i="38"/>
  <c r="AM2867" i="38"/>
  <c r="AM2868" i="38"/>
  <c r="AM2869" i="38"/>
  <c r="AM2870" i="38"/>
  <c r="AM2871" i="38"/>
  <c r="AM2872" i="38"/>
  <c r="AM2873" i="38"/>
  <c r="AM2874" i="38"/>
  <c r="AM2875" i="38"/>
  <c r="AM2876" i="38"/>
  <c r="AM2877" i="38"/>
  <c r="AM2878" i="38"/>
  <c r="AM2879" i="38"/>
  <c r="AM2880" i="38"/>
  <c r="AM2881" i="38"/>
  <c r="AM2882" i="38"/>
  <c r="AM2883" i="38"/>
  <c r="AM2884" i="38"/>
  <c r="AM2885" i="38"/>
  <c r="AM2886" i="38"/>
  <c r="AM2887" i="38"/>
  <c r="AM2888" i="38"/>
  <c r="AM2889" i="38"/>
  <c r="AM2890" i="38"/>
  <c r="AM2891" i="38"/>
  <c r="AM2892" i="38"/>
  <c r="AM2893" i="38"/>
  <c r="AM2894" i="38"/>
  <c r="AM2895" i="38"/>
  <c r="AM2896" i="38"/>
  <c r="AM2897" i="38"/>
  <c r="AM2898" i="38"/>
  <c r="AM2899" i="38"/>
  <c r="AM2900" i="38"/>
  <c r="AM2901" i="38"/>
  <c r="AM2902" i="38"/>
  <c r="AM2903" i="38"/>
  <c r="AM2904" i="38"/>
  <c r="AM2905" i="38"/>
  <c r="AM2906" i="38"/>
  <c r="AM2907" i="38"/>
  <c r="AM2908" i="38"/>
  <c r="AM2909" i="38"/>
  <c r="AM2910" i="38"/>
  <c r="AM2911" i="38"/>
  <c r="AM2912" i="38"/>
  <c r="AM2913" i="38"/>
  <c r="AM2914" i="38"/>
  <c r="AM2915" i="38"/>
  <c r="AM2916" i="38"/>
  <c r="AM2917" i="38"/>
  <c r="AM2918" i="38"/>
  <c r="AM2919" i="38"/>
  <c r="AM2920" i="38"/>
  <c r="AM2921" i="38"/>
  <c r="AM2922" i="38"/>
  <c r="AM2923" i="38"/>
  <c r="AM2924" i="38"/>
  <c r="AM2925" i="38"/>
  <c r="AM2926" i="38"/>
  <c r="AM2927" i="38"/>
  <c r="AM2928" i="38"/>
  <c r="AM2929" i="38"/>
  <c r="AM2930" i="38"/>
  <c r="AM2931" i="38"/>
  <c r="AM2932" i="38"/>
  <c r="AM2933" i="38"/>
  <c r="AM2934" i="38"/>
  <c r="AM2935" i="38"/>
  <c r="AM2936" i="38"/>
  <c r="AM2937" i="38"/>
  <c r="AM2938" i="38"/>
  <c r="AM2939" i="38"/>
  <c r="AM2940" i="38"/>
  <c r="AM2941" i="38"/>
  <c r="AM2942" i="38"/>
  <c r="AM2943" i="38"/>
  <c r="AM2944" i="38"/>
  <c r="AM2945" i="38"/>
  <c r="AM2946" i="38"/>
  <c r="AM2947" i="38"/>
  <c r="AM2948" i="38"/>
  <c r="AM2949" i="38"/>
  <c r="AM2950" i="38"/>
  <c r="AM2951" i="38"/>
  <c r="AM2952" i="38"/>
  <c r="AM2953" i="38"/>
  <c r="AM2954" i="38"/>
  <c r="AM2955" i="38"/>
  <c r="AM2956" i="38"/>
  <c r="AM2957" i="38"/>
  <c r="AM2958" i="38"/>
  <c r="AM2959" i="38"/>
  <c r="AM2960" i="38"/>
  <c r="AM2961" i="38"/>
  <c r="AM2962" i="38"/>
  <c r="AM2963" i="38"/>
  <c r="AM2964" i="38"/>
  <c r="AM2965" i="38"/>
  <c r="AM2966" i="38"/>
  <c r="AM2967" i="38"/>
  <c r="AM2968" i="38"/>
  <c r="AM2969" i="38"/>
  <c r="AM2970" i="38"/>
  <c r="AM2971" i="38"/>
  <c r="AM2972" i="38"/>
  <c r="AM2973" i="38"/>
  <c r="AM2974" i="38"/>
  <c r="AM2975" i="38"/>
  <c r="AM2976" i="38"/>
  <c r="AM2977" i="38"/>
  <c r="AM2978" i="38"/>
  <c r="AM2979" i="38"/>
  <c r="AM2980" i="38"/>
  <c r="AM2981" i="38"/>
  <c r="AM2982" i="38"/>
  <c r="AM2983" i="38"/>
  <c r="AM2984" i="38"/>
  <c r="AM2985" i="38"/>
  <c r="AM2986" i="38"/>
  <c r="AM2987" i="38"/>
  <c r="AM2988" i="38"/>
  <c r="AM2989" i="38"/>
  <c r="AM2990" i="38"/>
  <c r="AM2991" i="38"/>
  <c r="AM2992" i="38"/>
  <c r="AM2993" i="38"/>
  <c r="AM2994" i="38"/>
  <c r="AM2995" i="38"/>
  <c r="AM2996" i="38"/>
  <c r="AM2997" i="38"/>
  <c r="AM2998" i="38"/>
  <c r="AM2999" i="38"/>
  <c r="AM3000" i="38"/>
  <c r="AM3001" i="38"/>
  <c r="AM3002" i="38"/>
  <c r="AM3003" i="38"/>
  <c r="AM3004" i="38"/>
  <c r="AM3005" i="38"/>
  <c r="AM3006" i="38"/>
  <c r="AM3007" i="38"/>
  <c r="AM3008" i="38"/>
  <c r="AM3009" i="38"/>
  <c r="AM3010" i="38"/>
  <c r="AM3011" i="38"/>
  <c r="AM3012" i="38"/>
  <c r="AM3013" i="38"/>
  <c r="AM3014" i="38"/>
  <c r="AM3015" i="38"/>
  <c r="AM3016" i="38"/>
  <c r="AM3017" i="38"/>
  <c r="AM3018" i="38"/>
  <c r="AM3019" i="38"/>
  <c r="AM3020" i="38"/>
  <c r="AM3021" i="38"/>
  <c r="AM3022" i="38"/>
  <c r="AM3023" i="38"/>
  <c r="AM3024" i="38"/>
  <c r="AM3025" i="38"/>
  <c r="AM3026" i="38"/>
  <c r="AM3027" i="38"/>
  <c r="AM3028" i="38"/>
  <c r="AM3029" i="38"/>
  <c r="AM3030" i="38"/>
  <c r="AM3031" i="38"/>
  <c r="AM3032" i="38"/>
  <c r="AM3033" i="38"/>
  <c r="AM3034" i="38"/>
  <c r="AM3035" i="38"/>
  <c r="AM3036" i="38"/>
  <c r="AM3037" i="38"/>
  <c r="AM3038" i="38"/>
  <c r="AM3039" i="38"/>
  <c r="AM3040" i="38"/>
  <c r="AM3041" i="38"/>
  <c r="AM3042" i="38"/>
  <c r="AM3043" i="38"/>
  <c r="AM3044" i="38"/>
  <c r="AM3045" i="38"/>
  <c r="AM3046" i="38"/>
  <c r="AM3047" i="38"/>
  <c r="AM3048" i="38"/>
  <c r="AM3049" i="38"/>
  <c r="AM3050" i="38"/>
  <c r="AM3051" i="38"/>
  <c r="AM3052" i="38"/>
  <c r="AM3053" i="38"/>
  <c r="AM3054" i="38"/>
  <c r="AM3055" i="38"/>
  <c r="AM3056" i="38"/>
  <c r="AM3057" i="38"/>
  <c r="AM3058" i="38"/>
  <c r="AM3059" i="38"/>
  <c r="AM3060" i="38"/>
  <c r="AM3061" i="38"/>
  <c r="AM3062" i="38"/>
  <c r="AM3063" i="38"/>
  <c r="AM3064" i="38"/>
  <c r="AM3065" i="38"/>
  <c r="AM3066" i="38"/>
  <c r="AM3067" i="38"/>
  <c r="AM3068" i="38"/>
  <c r="AM3069" i="38"/>
  <c r="AM3070" i="38"/>
  <c r="AM3071" i="38"/>
  <c r="AM3072" i="38"/>
  <c r="AM3073" i="38"/>
  <c r="AM3074" i="38"/>
  <c r="AM3075" i="38"/>
  <c r="AM3076" i="38"/>
  <c r="AM3077" i="38"/>
  <c r="AM3078" i="38"/>
  <c r="AM3079" i="38"/>
  <c r="AM3080" i="38"/>
  <c r="AM3081" i="38"/>
  <c r="AM3082" i="38"/>
  <c r="AM3083" i="38"/>
  <c r="AM3084" i="38"/>
  <c r="AM3085" i="38"/>
  <c r="AM3086" i="38"/>
  <c r="AM3087" i="38"/>
  <c r="AM3088" i="38"/>
  <c r="AM3089" i="38"/>
  <c r="AM3090" i="38"/>
  <c r="AM3091" i="38"/>
  <c r="AM3092" i="38"/>
  <c r="AM3093" i="38"/>
  <c r="AM3094" i="38"/>
  <c r="AM3095" i="38"/>
  <c r="AM3096" i="38"/>
  <c r="AM3097" i="38"/>
  <c r="AM3098" i="38"/>
  <c r="AM3099" i="38"/>
  <c r="AM3100" i="38"/>
  <c r="AM3101" i="38"/>
  <c r="AM3102" i="38"/>
  <c r="AM3103" i="38"/>
  <c r="AM3104" i="38"/>
  <c r="AM3105" i="38"/>
  <c r="AM3106" i="38"/>
  <c r="AM3107" i="38"/>
  <c r="AM3108" i="38"/>
  <c r="AM3109" i="38"/>
  <c r="AM3110" i="38"/>
  <c r="AM3111" i="38"/>
  <c r="AM3112" i="38"/>
  <c r="AM3113" i="38"/>
  <c r="AM3114" i="38"/>
  <c r="AM3115" i="38"/>
  <c r="AM3116" i="38"/>
  <c r="AM3117" i="38"/>
  <c r="AM3118" i="38"/>
  <c r="AM3119" i="38"/>
  <c r="AM3120" i="38"/>
  <c r="AM3121" i="38"/>
  <c r="AM3122" i="38"/>
  <c r="AM3123" i="38"/>
  <c r="AM3124" i="38"/>
  <c r="AM3125" i="38"/>
  <c r="AM3126" i="38"/>
  <c r="AM3127" i="38"/>
  <c r="AM3128" i="38"/>
  <c r="AM3129" i="38"/>
  <c r="AM3130" i="38"/>
  <c r="AM3131" i="38"/>
  <c r="AM3132" i="38"/>
  <c r="AM3133" i="38"/>
  <c r="AM3134" i="38"/>
  <c r="AM3135" i="38"/>
  <c r="AM3136" i="38"/>
  <c r="AM3137" i="38"/>
  <c r="AM3138" i="38"/>
  <c r="AM3139" i="38"/>
  <c r="AM3140" i="38"/>
  <c r="AM3141" i="38"/>
  <c r="AM3142" i="38"/>
  <c r="AM3143" i="38"/>
  <c r="AM3144" i="38"/>
  <c r="AM3145" i="38"/>
  <c r="AM3146" i="38"/>
  <c r="AM3147" i="38"/>
  <c r="AM3148" i="38"/>
  <c r="AM3149" i="38"/>
  <c r="AM3150" i="38"/>
  <c r="AM3151" i="38"/>
  <c r="AM3152" i="38"/>
  <c r="AM3153" i="38"/>
  <c r="AM3154" i="38"/>
  <c r="AM3155" i="38"/>
  <c r="AM3156" i="38"/>
  <c r="AM3157" i="38"/>
  <c r="AM3158" i="38"/>
  <c r="AM3159" i="38"/>
  <c r="AM3160" i="38"/>
  <c r="AM3161" i="38"/>
  <c r="AM3162" i="38"/>
  <c r="AM3163" i="38"/>
  <c r="AM3164" i="38"/>
  <c r="AM3165" i="38"/>
  <c r="AM3166" i="38"/>
  <c r="AM3167" i="38"/>
  <c r="AM3168" i="38"/>
  <c r="AM3169" i="38"/>
  <c r="AM3170" i="38"/>
  <c r="AM3171" i="38"/>
  <c r="AM3172" i="38"/>
  <c r="AM3173" i="38"/>
  <c r="AM3174" i="38"/>
  <c r="AM3175" i="38"/>
  <c r="AM3176" i="38"/>
  <c r="AM3177" i="38"/>
  <c r="AM3178" i="38"/>
  <c r="AM3179" i="38"/>
  <c r="AM3180" i="38"/>
  <c r="AM3181" i="38"/>
  <c r="AM3182" i="38"/>
  <c r="AM3183" i="38"/>
  <c r="AM3184" i="38"/>
  <c r="AM3185" i="38"/>
  <c r="AM3186" i="38"/>
  <c r="AM3187" i="38"/>
  <c r="AM3188" i="38"/>
  <c r="AM3189" i="38"/>
  <c r="AM3190" i="38"/>
  <c r="AM3191" i="38"/>
  <c r="AM3192" i="38"/>
  <c r="AM3193" i="38"/>
  <c r="AM3194" i="38"/>
  <c r="AM3195" i="38"/>
  <c r="AM3196" i="38"/>
  <c r="AM3197" i="38"/>
  <c r="AM3198" i="38"/>
  <c r="AM3199" i="38"/>
  <c r="AM3200" i="38"/>
  <c r="AM3201" i="38"/>
  <c r="AM3202" i="38"/>
  <c r="AM3203" i="38"/>
  <c r="AM3204" i="38"/>
  <c r="AM3205" i="38"/>
  <c r="AM3206" i="38"/>
  <c r="AM3207" i="38"/>
  <c r="AM3208" i="38"/>
  <c r="AM3209" i="38"/>
  <c r="AM3210" i="38"/>
  <c r="AM3211" i="38"/>
  <c r="AM3212" i="38"/>
  <c r="AM3213" i="38"/>
  <c r="AM3214" i="38"/>
  <c r="AM3215" i="38"/>
  <c r="AM3216" i="38"/>
  <c r="AM3217" i="38"/>
  <c r="AM3218" i="38"/>
  <c r="AM3219" i="38"/>
  <c r="AM3220" i="38"/>
  <c r="AM3221" i="38"/>
  <c r="AM3222" i="38"/>
  <c r="AM3223" i="38"/>
  <c r="AM3224" i="38"/>
  <c r="AM3225" i="38"/>
  <c r="AM3226" i="38"/>
  <c r="AM3227" i="38"/>
  <c r="AM3228" i="38"/>
  <c r="AM3229" i="38"/>
  <c r="AM3230" i="38"/>
  <c r="AM3231" i="38"/>
  <c r="AM3232" i="38"/>
  <c r="AM3233" i="38"/>
  <c r="AM3234" i="38"/>
  <c r="AM3235" i="38"/>
  <c r="AM3236" i="38"/>
  <c r="AM3237" i="38"/>
  <c r="AM3238" i="38"/>
  <c r="AM3239" i="38"/>
  <c r="AM3240" i="38"/>
  <c r="AM3241" i="38"/>
  <c r="AM3242" i="38"/>
  <c r="AM3243" i="38"/>
  <c r="AM3244" i="38"/>
  <c r="AM3245" i="38"/>
  <c r="AM3246" i="38"/>
  <c r="AM3247" i="38"/>
  <c r="AM3248" i="38"/>
  <c r="AM3249" i="38"/>
  <c r="AM3250" i="38"/>
  <c r="AM3251" i="38"/>
  <c r="AM3252" i="38"/>
  <c r="AM3253" i="38"/>
  <c r="AM3254" i="38"/>
  <c r="AM3255" i="38"/>
  <c r="AM3256" i="38"/>
  <c r="AM3257" i="38"/>
  <c r="AM3258" i="38"/>
  <c r="AM3259" i="38"/>
  <c r="AM3260" i="38"/>
  <c r="AM3261" i="38"/>
  <c r="AM3262" i="38"/>
  <c r="AM3263" i="38"/>
  <c r="AM3264" i="38"/>
  <c r="AM3265" i="38"/>
  <c r="AM3266" i="38"/>
  <c r="AM3267" i="38"/>
  <c r="AM3268" i="38"/>
  <c r="AM3269" i="38"/>
  <c r="AM3270" i="38"/>
  <c r="AM3271" i="38"/>
  <c r="AM3272" i="38"/>
  <c r="AM3273" i="38"/>
  <c r="AM3274" i="38"/>
  <c r="AM3275" i="38"/>
  <c r="AM3276" i="38"/>
  <c r="AM3277" i="38"/>
  <c r="AM3278" i="38"/>
  <c r="AM3279" i="38"/>
  <c r="AM3280" i="38"/>
  <c r="AM3281" i="38"/>
  <c r="AM3282" i="38"/>
  <c r="AM3283" i="38"/>
  <c r="AM3284" i="38"/>
  <c r="AM3285" i="38"/>
  <c r="AM3286" i="38"/>
  <c r="AM3287" i="38"/>
  <c r="AM3288" i="38"/>
  <c r="AM3289" i="38"/>
  <c r="AM3290" i="38"/>
  <c r="AM3291" i="38"/>
  <c r="AM3292" i="38"/>
  <c r="AM3293" i="38"/>
  <c r="AM3294" i="38"/>
  <c r="AM3295" i="38"/>
  <c r="AM3296" i="38"/>
  <c r="AM3297" i="38"/>
  <c r="AM3298" i="38"/>
  <c r="AM3299" i="38"/>
  <c r="AM3300" i="38"/>
  <c r="AM3301" i="38"/>
  <c r="AM3302" i="38"/>
  <c r="AM3303" i="38"/>
  <c r="AM3304" i="38"/>
  <c r="AM3305" i="38"/>
  <c r="AM3306" i="38"/>
  <c r="AM3307" i="38"/>
  <c r="AM3308" i="38"/>
  <c r="AM3309" i="38"/>
  <c r="AM3310" i="38"/>
  <c r="AM3311" i="38"/>
  <c r="AM3312" i="38"/>
  <c r="AM3313" i="38"/>
  <c r="AM3314" i="38"/>
  <c r="AM3315" i="38"/>
  <c r="AM3316" i="38"/>
  <c r="AM3317" i="38"/>
  <c r="AM3318" i="38"/>
  <c r="AM3319" i="38"/>
  <c r="AM3320" i="38"/>
  <c r="AM3321" i="38"/>
  <c r="AM3322" i="38"/>
  <c r="AM3323" i="38"/>
  <c r="AM3324" i="38"/>
  <c r="AM3325" i="38"/>
  <c r="AM3326" i="38"/>
  <c r="AM3327" i="38"/>
  <c r="AM3328" i="38"/>
  <c r="AM3329" i="38"/>
  <c r="AM3330" i="38"/>
  <c r="AM3331" i="38"/>
  <c r="AM3332" i="38"/>
  <c r="AM3333" i="38"/>
  <c r="AM3334" i="38"/>
  <c r="AM3335" i="38"/>
  <c r="AM3336" i="38"/>
  <c r="AM3337" i="38"/>
  <c r="AM3338" i="38"/>
  <c r="AM3339" i="38"/>
  <c r="AM3340" i="38"/>
  <c r="AM3341" i="38"/>
  <c r="AM3342" i="38"/>
  <c r="AM3343" i="38"/>
  <c r="AM3344" i="38"/>
  <c r="AM3345" i="38"/>
  <c r="AM3346" i="38"/>
  <c r="AM3347" i="38"/>
  <c r="AM3348" i="38"/>
  <c r="AM3349" i="38"/>
  <c r="AM3350" i="38"/>
  <c r="AM3351" i="38"/>
  <c r="AM3352" i="38"/>
  <c r="AM3353" i="38"/>
  <c r="AM3354" i="38"/>
  <c r="AM3355" i="38"/>
  <c r="AM3356" i="38"/>
  <c r="AM3357" i="38"/>
  <c r="AM3358" i="38"/>
  <c r="AM3359" i="38"/>
  <c r="AM3362" i="38"/>
  <c r="AM3363" i="38"/>
  <c r="AM3364" i="38"/>
  <c r="AM3365" i="38"/>
  <c r="AM3366" i="38"/>
  <c r="AM3367" i="38"/>
  <c r="AM3368" i="38"/>
  <c r="AM3369" i="38"/>
  <c r="AM3370" i="38"/>
  <c r="AM3371" i="38"/>
  <c r="AM3372" i="38"/>
  <c r="AM3373" i="38"/>
  <c r="AM3374" i="38"/>
  <c r="AM3375" i="38"/>
  <c r="AM3376" i="38"/>
  <c r="AM3377" i="38"/>
  <c r="AM3378" i="38"/>
  <c r="AM3379" i="38"/>
  <c r="AM3380" i="38"/>
  <c r="AM3381" i="38"/>
  <c r="AM3382" i="38"/>
  <c r="AM3383" i="38"/>
  <c r="AM3384" i="38"/>
  <c r="AM3385" i="38"/>
  <c r="AM3386" i="38"/>
  <c r="AM3387" i="38"/>
  <c r="AM3388" i="38"/>
  <c r="AM3389" i="38"/>
  <c r="AM3390" i="38"/>
  <c r="AM3391" i="38"/>
  <c r="AM3392" i="38"/>
  <c r="AM3393" i="38"/>
  <c r="AM3394" i="38"/>
  <c r="AM3395" i="38"/>
  <c r="AM3396" i="38"/>
  <c r="AM3397" i="38"/>
  <c r="AM3398" i="38"/>
  <c r="AM3399" i="38"/>
  <c r="AM3400" i="38"/>
  <c r="AM3401" i="38"/>
  <c r="AM3402" i="38"/>
  <c r="AM3403" i="38"/>
  <c r="AM3404" i="38"/>
  <c r="AM3405" i="38"/>
  <c r="AM3406" i="38"/>
  <c r="AM3407" i="38"/>
  <c r="AM3408" i="38"/>
  <c r="AM3409" i="38"/>
  <c r="AM3410" i="38"/>
  <c r="AM3411" i="38"/>
  <c r="AM3412" i="38"/>
  <c r="AM3413" i="38"/>
  <c r="AM3414" i="38"/>
  <c r="AM3415" i="38"/>
  <c r="AM3416" i="38"/>
  <c r="AM3417" i="38"/>
  <c r="AM3418" i="38"/>
  <c r="AM3419" i="38"/>
  <c r="AM3420" i="38"/>
  <c r="AM3421" i="38"/>
  <c r="AM3422" i="38"/>
  <c r="AM3423" i="38"/>
  <c r="AM3424" i="38"/>
  <c r="AM3425" i="38"/>
  <c r="AM3426" i="38"/>
  <c r="AM3427" i="38"/>
  <c r="AM3428" i="38"/>
  <c r="AM3429" i="38"/>
  <c r="AM3430" i="38"/>
  <c r="AM3431" i="38"/>
  <c r="AM3432" i="38"/>
  <c r="AM3433" i="38"/>
  <c r="AM3434" i="38"/>
  <c r="AM3435" i="38"/>
  <c r="AM3436" i="38"/>
  <c r="AM3437" i="38"/>
  <c r="AM3438" i="38"/>
  <c r="AM3439" i="38"/>
  <c r="AM3440" i="38"/>
  <c r="AM3441" i="38"/>
  <c r="AM3442" i="38"/>
  <c r="AM3443" i="38"/>
  <c r="AM3444" i="38"/>
  <c r="AM3445" i="38"/>
  <c r="AM3446" i="38"/>
  <c r="AM3447" i="38"/>
  <c r="AM3448" i="38"/>
  <c r="AM3449" i="38"/>
  <c r="AM3450" i="38"/>
  <c r="AM3451" i="38"/>
  <c r="AM3452" i="38"/>
  <c r="AM3453" i="38"/>
  <c r="AM3454" i="38"/>
  <c r="AM3455" i="38"/>
  <c r="AM3456" i="38"/>
  <c r="AM3457" i="38"/>
  <c r="AM3458" i="38"/>
  <c r="AM3459" i="38"/>
  <c r="AM3460" i="38"/>
  <c r="AM3461" i="38"/>
  <c r="AM3462" i="38"/>
  <c r="AM3463" i="38"/>
  <c r="AM3464" i="38"/>
  <c r="AM3465" i="38"/>
  <c r="AM3466" i="38"/>
  <c r="AM3467" i="38"/>
  <c r="AM3468" i="38"/>
  <c r="AM3469" i="38"/>
  <c r="AM3470" i="38"/>
  <c r="AM3471" i="38"/>
  <c r="AM3472" i="38"/>
  <c r="AM3473" i="38"/>
  <c r="AM3474" i="38"/>
  <c r="AM3475" i="38"/>
  <c r="AM3476" i="38"/>
  <c r="AM3477" i="38"/>
  <c r="AM3478" i="38"/>
  <c r="AM3479" i="38"/>
  <c r="AM3480" i="38"/>
  <c r="AM3481" i="38"/>
  <c r="AM3482" i="38"/>
  <c r="AM3483" i="38"/>
  <c r="AM3484" i="38"/>
  <c r="AM3485" i="38"/>
  <c r="AM3486" i="38"/>
  <c r="AM3487" i="38"/>
  <c r="AM3488" i="38"/>
  <c r="AM3489" i="38"/>
  <c r="AM3490" i="38"/>
  <c r="AM3491" i="38"/>
  <c r="AM3492" i="38"/>
  <c r="AM3493" i="38"/>
  <c r="AM3494" i="38"/>
  <c r="AM3495" i="38"/>
  <c r="AM3496" i="38"/>
  <c r="AM3497" i="38"/>
  <c r="AM3498" i="38"/>
  <c r="AM3499" i="38"/>
  <c r="AM3500" i="38"/>
  <c r="AM3501" i="38"/>
  <c r="AM3502" i="38"/>
  <c r="AM3503" i="38"/>
  <c r="AM3504" i="38"/>
  <c r="AM3505" i="38"/>
  <c r="AM3506" i="38"/>
  <c r="AM3507" i="38"/>
  <c r="AM3508" i="38"/>
  <c r="AM3509" i="38"/>
  <c r="AM3510" i="38"/>
  <c r="AM3511" i="38"/>
  <c r="AM3512" i="38"/>
  <c r="AM3513" i="38"/>
  <c r="AM3514" i="38"/>
  <c r="AM3515" i="38"/>
  <c r="AM3516" i="38"/>
  <c r="AM3517" i="38"/>
  <c r="AM3518" i="38"/>
  <c r="AM3519" i="38"/>
  <c r="AM3520" i="38"/>
  <c r="AM3521" i="38"/>
  <c r="AM3522" i="38"/>
  <c r="AM3523" i="38"/>
  <c r="AM3524" i="38"/>
  <c r="AM3525" i="38"/>
  <c r="AM3526" i="38"/>
  <c r="AM3527" i="38"/>
  <c r="AM3528" i="38"/>
  <c r="AM3529" i="38"/>
  <c r="AM3530" i="38"/>
  <c r="AM3531" i="38"/>
  <c r="AM3532" i="38"/>
  <c r="AM3533" i="38"/>
  <c r="AM3534" i="38"/>
  <c r="AM3535" i="38"/>
  <c r="AM3536" i="38"/>
  <c r="AM3537" i="38"/>
  <c r="AM3538" i="38"/>
  <c r="AM3539" i="38"/>
  <c r="AM3540" i="38"/>
  <c r="AM3541" i="38"/>
  <c r="AM3542" i="38"/>
  <c r="AM3543" i="38"/>
  <c r="AM3544" i="38"/>
  <c r="AM3545" i="38"/>
  <c r="AM3546" i="38"/>
  <c r="AM3547" i="38"/>
  <c r="AM3548" i="38"/>
  <c r="AM3549" i="38"/>
  <c r="AM3550" i="38"/>
  <c r="AM3551" i="38"/>
  <c r="AM3552" i="38"/>
  <c r="AM3553" i="38"/>
  <c r="AM3554" i="38"/>
  <c r="AM3555" i="38"/>
  <c r="AM3556" i="38"/>
  <c r="AM3557" i="38"/>
  <c r="AM3558" i="38"/>
  <c r="AM3559" i="38"/>
  <c r="AM3560" i="38"/>
  <c r="AM3561" i="38"/>
  <c r="AM3562" i="38"/>
  <c r="AM3563" i="38"/>
  <c r="AM3564" i="38"/>
  <c r="AM3565" i="38"/>
  <c r="AM3566" i="38"/>
  <c r="AM3567" i="38"/>
  <c r="AM3568" i="38"/>
  <c r="AM3569" i="38"/>
  <c r="AM3570" i="38"/>
  <c r="AM3571" i="38"/>
  <c r="AM3572" i="38"/>
  <c r="AM3573" i="38"/>
  <c r="AM3574" i="38"/>
  <c r="AM3575" i="38"/>
  <c r="AM3576" i="38"/>
  <c r="AM3577" i="38"/>
  <c r="AM3578" i="38"/>
  <c r="AM3579" i="38"/>
  <c r="AM3580" i="38"/>
  <c r="AM3581" i="38"/>
  <c r="AM3582" i="38"/>
  <c r="AM3583" i="38"/>
  <c r="AM3584" i="38"/>
  <c r="AM3585" i="38"/>
  <c r="AM3586" i="38"/>
  <c r="AM3587" i="38"/>
  <c r="AM3588" i="38"/>
  <c r="AM3589" i="38"/>
  <c r="AM3590" i="38"/>
  <c r="AM3591" i="38"/>
  <c r="AM3592" i="38"/>
  <c r="AM3593" i="38"/>
  <c r="AM3594" i="38"/>
  <c r="AM3595" i="38"/>
  <c r="AM3596" i="38"/>
  <c r="AM3597" i="38"/>
  <c r="AM3598" i="38"/>
  <c r="AM3599" i="38"/>
  <c r="AM3600" i="38"/>
  <c r="AM3601" i="38"/>
  <c r="AM3602" i="38"/>
  <c r="AM3603" i="38"/>
  <c r="AM3604" i="38"/>
  <c r="AM3605" i="38"/>
  <c r="AM3606" i="38"/>
  <c r="AM3607" i="38"/>
  <c r="AM3608" i="38"/>
  <c r="AM3609" i="38"/>
  <c r="AM3610" i="38"/>
  <c r="AM3611" i="38"/>
  <c r="AM3612" i="38"/>
  <c r="AM3613" i="38"/>
  <c r="AM3614" i="38"/>
  <c r="AM3615" i="38"/>
  <c r="AM3616" i="38"/>
  <c r="AM3617" i="38"/>
  <c r="AM3618" i="38"/>
  <c r="AM3619" i="38"/>
  <c r="AM3620" i="38"/>
  <c r="AM3621" i="38"/>
  <c r="AM3622" i="38"/>
  <c r="AM3623" i="38"/>
  <c r="AM3624" i="38"/>
  <c r="AM3625" i="38"/>
  <c r="AM3626" i="38"/>
  <c r="AM3627" i="38"/>
  <c r="AM3628" i="38"/>
  <c r="AM3629" i="38"/>
  <c r="AM3630" i="38"/>
  <c r="AM3631" i="38"/>
  <c r="AM3632" i="38"/>
  <c r="AM3633" i="38"/>
  <c r="AM3634" i="38"/>
  <c r="AM3635" i="38"/>
  <c r="AM3636" i="38"/>
  <c r="AM3637" i="38"/>
  <c r="AM3638" i="38"/>
  <c r="AM3639" i="38"/>
  <c r="AM3640" i="38"/>
  <c r="AM3641" i="38"/>
  <c r="AM3642" i="38"/>
  <c r="AM3643" i="38"/>
  <c r="AM3644" i="38"/>
  <c r="AM3645" i="38"/>
  <c r="AM3646" i="38"/>
  <c r="AM3647" i="38"/>
  <c r="AM3648" i="38"/>
  <c r="AM3649" i="38"/>
  <c r="AM3650" i="38"/>
  <c r="AM3651" i="38"/>
  <c r="AM3652" i="38"/>
  <c r="AM3653" i="38"/>
  <c r="AM3654" i="38"/>
  <c r="AM3655" i="38"/>
  <c r="AM3656" i="38"/>
  <c r="AM3657" i="38"/>
  <c r="AM3658" i="38"/>
  <c r="AM3659" i="38"/>
  <c r="AM3660" i="38"/>
  <c r="AM3661" i="38"/>
  <c r="AM3662" i="38"/>
  <c r="AM3663" i="38"/>
  <c r="AM3664" i="38"/>
  <c r="AM3665" i="38"/>
  <c r="AM3666" i="38"/>
  <c r="AM3667" i="38"/>
  <c r="AM3668" i="38"/>
  <c r="AM3669" i="38"/>
  <c r="AM3670" i="38"/>
  <c r="AM3671" i="38"/>
  <c r="AM3672" i="38"/>
  <c r="AM3673" i="38"/>
  <c r="AM3674" i="38"/>
  <c r="AM3675" i="38"/>
  <c r="AM3676" i="38"/>
  <c r="AM3677" i="38"/>
  <c r="AM3678" i="38"/>
  <c r="AM3679" i="38"/>
  <c r="AM3680" i="38"/>
  <c r="AM3681" i="38"/>
  <c r="AM3682" i="38"/>
  <c r="AM3683" i="38"/>
  <c r="AM3684" i="38"/>
  <c r="AM3685" i="38"/>
  <c r="AM3686" i="38"/>
  <c r="AM3687" i="38"/>
  <c r="AM3688" i="38"/>
  <c r="AM3689" i="38"/>
  <c r="AM3690" i="38"/>
  <c r="AM3691" i="38"/>
  <c r="AM3692" i="38"/>
  <c r="AM3693" i="38"/>
  <c r="AM3694" i="38"/>
  <c r="AM3695" i="38"/>
  <c r="AM3696" i="38"/>
  <c r="AM3697" i="38"/>
  <c r="AM3698" i="38"/>
  <c r="AM3699" i="38"/>
  <c r="AM3700" i="38"/>
  <c r="AM3701" i="38"/>
  <c r="AM3702" i="38"/>
  <c r="AM3703" i="38"/>
  <c r="AM3704" i="38"/>
  <c r="AM3705" i="38"/>
  <c r="AM3706" i="38"/>
  <c r="AM3707" i="38"/>
  <c r="AM3708" i="38"/>
  <c r="AM3709" i="38"/>
  <c r="AM3710" i="38"/>
  <c r="AM3711" i="38"/>
  <c r="AM3712" i="38"/>
  <c r="AM3713" i="38"/>
  <c r="AM3714" i="38"/>
  <c r="AM3715" i="38"/>
  <c r="AM3716" i="38"/>
  <c r="AM3717" i="38"/>
  <c r="AM3719" i="38"/>
  <c r="AM3720" i="38"/>
  <c r="AM3721" i="38"/>
  <c r="AM3722" i="38"/>
  <c r="AM3723" i="38"/>
  <c r="AM3724" i="38"/>
  <c r="AM3725" i="38"/>
  <c r="AM3726" i="38"/>
  <c r="AM3727" i="38"/>
  <c r="AM3728" i="38"/>
  <c r="AM3729" i="38"/>
  <c r="AM3730" i="38"/>
  <c r="AM3731" i="38"/>
  <c r="AM3732" i="38"/>
  <c r="AM3733" i="38"/>
  <c r="AM3734" i="38"/>
  <c r="AM3735" i="38"/>
  <c r="AM3736" i="38"/>
  <c r="AM3737" i="38"/>
  <c r="AM3738" i="38"/>
  <c r="AM3739" i="38"/>
  <c r="AM3740" i="38"/>
  <c r="AM3742" i="38"/>
  <c r="AM3743" i="38"/>
  <c r="AM3744" i="38"/>
  <c r="AM3745" i="38"/>
  <c r="AM3746" i="38"/>
  <c r="AM3747" i="38"/>
  <c r="AM3748" i="38"/>
  <c r="AM3749" i="38"/>
  <c r="AM3750" i="38"/>
  <c r="AM3751" i="38"/>
  <c r="AM3752" i="38"/>
  <c r="AM3753" i="38"/>
  <c r="AM3754" i="38"/>
  <c r="AM3755" i="38"/>
  <c r="AM3756" i="38"/>
  <c r="AM3758" i="38"/>
  <c r="AM3759" i="38"/>
  <c r="AM3760" i="38"/>
  <c r="AM3761" i="38"/>
  <c r="AM3762" i="38"/>
  <c r="AM3763" i="38"/>
  <c r="AM3764" i="38"/>
  <c r="AM3765" i="38"/>
  <c r="AM3766" i="38"/>
  <c r="AM3767" i="38"/>
  <c r="AM3768" i="38"/>
  <c r="AM3769" i="38"/>
  <c r="AM3770" i="38"/>
  <c r="AM3771" i="38"/>
  <c r="AM3772" i="38"/>
  <c r="AM3773" i="38"/>
  <c r="AM3774" i="38"/>
  <c r="AM3775" i="38"/>
  <c r="AM3776" i="38"/>
  <c r="AM3777" i="38"/>
  <c r="AM3778" i="38"/>
  <c r="AM3779" i="38"/>
  <c r="AM3780" i="38"/>
  <c r="AM3781" i="38"/>
  <c r="AM3782" i="38"/>
  <c r="AM3783" i="38"/>
  <c r="AM3784" i="38"/>
  <c r="AM3785" i="38"/>
  <c r="AM3786" i="38"/>
  <c r="AM3787" i="38"/>
  <c r="AM3788" i="38"/>
  <c r="AM3789" i="38"/>
  <c r="AM3790" i="38"/>
  <c r="AM3791" i="38"/>
  <c r="AM3792" i="38"/>
  <c r="AM3793" i="38"/>
  <c r="AM3794" i="38"/>
  <c r="AM3795" i="38"/>
  <c r="AM3796" i="38"/>
  <c r="AM3797" i="38"/>
  <c r="AM3798" i="38"/>
  <c r="AM3799" i="38"/>
  <c r="AM3800" i="38"/>
  <c r="AM3801" i="38"/>
  <c r="AM3802" i="38"/>
  <c r="AM3803" i="38"/>
  <c r="AM3804" i="38"/>
  <c r="AM3805" i="38"/>
  <c r="AM3806" i="38"/>
  <c r="AM3807" i="38"/>
  <c r="AM3808" i="38"/>
  <c r="AM3809" i="38"/>
  <c r="AM3810" i="38"/>
  <c r="AM3811" i="38"/>
  <c r="AM3812" i="38"/>
  <c r="AM3813" i="38"/>
  <c r="AM3814" i="38"/>
  <c r="AM3815" i="38"/>
  <c r="AM3816" i="38"/>
  <c r="AM3817" i="38"/>
  <c r="AM3818" i="38"/>
  <c r="AM3819" i="38"/>
  <c r="AM3820" i="38"/>
  <c r="AM3821" i="38"/>
  <c r="AM3822" i="38"/>
  <c r="AM3823" i="38"/>
  <c r="AM3824" i="38"/>
  <c r="AM3825" i="38"/>
  <c r="AM3826" i="38"/>
  <c r="AM3827" i="38"/>
  <c r="AM3828" i="38"/>
  <c r="AM3829" i="38"/>
  <c r="AM3830" i="38"/>
  <c r="AM3831" i="38"/>
  <c r="AM3832" i="38"/>
  <c r="AM3833" i="38"/>
  <c r="AM3834" i="38"/>
  <c r="AM3835" i="38"/>
  <c r="AM3836" i="38"/>
  <c r="AM3837" i="38"/>
  <c r="AM3838" i="38"/>
  <c r="AM3839" i="38"/>
  <c r="AM3840" i="38"/>
  <c r="AM3841" i="38"/>
  <c r="AM3842" i="38"/>
  <c r="AM3843" i="38"/>
  <c r="AM3844" i="38"/>
  <c r="AM3845" i="38"/>
  <c r="AM3846" i="38"/>
  <c r="AM3847" i="38"/>
  <c r="AM3848" i="38"/>
  <c r="AM3849" i="38"/>
  <c r="AM3850" i="38"/>
  <c r="AM3851" i="38"/>
  <c r="AM3852" i="38"/>
  <c r="AM3853" i="38"/>
  <c r="AM3854" i="38"/>
  <c r="AM3855" i="38"/>
  <c r="AM3856" i="38"/>
  <c r="AM3857" i="38"/>
  <c r="AM3858" i="38"/>
  <c r="AM3859" i="38"/>
  <c r="AM3860" i="38"/>
  <c r="AM3861" i="38"/>
  <c r="AM3862" i="38"/>
  <c r="AM3863" i="38"/>
  <c r="AM3864" i="38"/>
  <c r="AM3865" i="38"/>
  <c r="AM3866" i="38"/>
  <c r="AM3867" i="38"/>
  <c r="AM3868" i="38"/>
  <c r="AM3869" i="38"/>
  <c r="AM3870" i="38"/>
  <c r="AM3871" i="38"/>
  <c r="AM3872" i="38"/>
  <c r="AM3873" i="38"/>
  <c r="AM3874" i="38"/>
  <c r="AM3875" i="38"/>
  <c r="AM3876" i="38"/>
  <c r="AM3877" i="38"/>
  <c r="AM3878" i="38"/>
  <c r="AM3879" i="38"/>
  <c r="AM3880" i="38"/>
  <c r="AM3881" i="38"/>
  <c r="AM3882" i="38"/>
  <c r="AM3883" i="38"/>
  <c r="AM3884" i="38"/>
  <c r="AM3885" i="38"/>
  <c r="AM3886" i="38"/>
  <c r="AM3887" i="38"/>
  <c r="AM3888" i="38"/>
  <c r="AM3889" i="38"/>
  <c r="AM3890" i="38"/>
  <c r="AM3891" i="38"/>
  <c r="AM3892" i="38"/>
  <c r="AM3893" i="38"/>
  <c r="AM3894" i="38"/>
  <c r="AM3895" i="38"/>
  <c r="AM3896" i="38"/>
  <c r="AM3897" i="38"/>
  <c r="AM3898" i="38"/>
  <c r="AM3899" i="38"/>
  <c r="AM3900" i="38"/>
  <c r="AM3901" i="38"/>
  <c r="AM3902" i="38"/>
  <c r="AM3903" i="38"/>
  <c r="AM3904" i="38"/>
  <c r="AM3905" i="38"/>
  <c r="AM3906" i="38"/>
  <c r="AM3907" i="38"/>
  <c r="AM3908" i="38"/>
  <c r="AM3909" i="38"/>
  <c r="AM3910" i="38"/>
  <c r="AM3911" i="38"/>
  <c r="AM3912" i="38"/>
  <c r="AM3913" i="38"/>
  <c r="AM3914" i="38"/>
  <c r="AM3915" i="38"/>
  <c r="AM3916" i="38"/>
  <c r="AM3917" i="38"/>
  <c r="AM3918" i="38"/>
  <c r="AM3919" i="38"/>
  <c r="AM3920" i="38"/>
  <c r="AM3921" i="38"/>
  <c r="AM3922" i="38"/>
  <c r="AM3923" i="38"/>
  <c r="AM3924" i="38"/>
  <c r="AM3925" i="38"/>
  <c r="AM3926" i="38"/>
  <c r="AM3927" i="38"/>
  <c r="AM3928" i="38"/>
  <c r="AM3929" i="38"/>
  <c r="AM3930" i="38"/>
  <c r="AM3931" i="38"/>
  <c r="AM3932" i="38"/>
  <c r="AM3933" i="38"/>
  <c r="AM3934" i="38"/>
  <c r="AM3935" i="38"/>
  <c r="AM3936" i="38"/>
  <c r="AM3937" i="38"/>
  <c r="AM3938" i="38"/>
  <c r="AM3939" i="38"/>
  <c r="AM3940" i="38"/>
  <c r="AM3941" i="38"/>
  <c r="AM3942" i="38"/>
  <c r="AM3943" i="38"/>
  <c r="AM3944" i="38"/>
  <c r="AM3945" i="38"/>
  <c r="AM3946" i="38"/>
  <c r="AM3947" i="38"/>
  <c r="AM3948" i="38"/>
  <c r="AM3949" i="38"/>
  <c r="AM3950" i="38"/>
  <c r="AM3951" i="38"/>
  <c r="AM3952" i="38"/>
  <c r="AM3953" i="38"/>
  <c r="AM3954" i="38"/>
  <c r="AM3955" i="38"/>
  <c r="AM3956" i="38"/>
  <c r="AM3957" i="38"/>
  <c r="AM3958" i="38"/>
  <c r="AM3959" i="38"/>
  <c r="AM3960" i="38"/>
  <c r="AM3961" i="38"/>
  <c r="AM3962" i="38"/>
  <c r="AM3963" i="38"/>
  <c r="AM3964" i="38"/>
  <c r="AM3965" i="38"/>
  <c r="AM3966" i="38"/>
  <c r="AM3967" i="38"/>
  <c r="AM3968" i="38"/>
  <c r="AM3969" i="38"/>
  <c r="AM3970" i="38"/>
  <c r="AM3971" i="38"/>
  <c r="AM3972" i="38"/>
  <c r="AM3973" i="38"/>
  <c r="AM3974" i="38"/>
  <c r="AM3975" i="38"/>
  <c r="AM3976" i="38"/>
  <c r="AM3977" i="38"/>
  <c r="AM3978" i="38"/>
  <c r="AM3979" i="38"/>
  <c r="AM3980" i="38"/>
  <c r="AM3981" i="38"/>
  <c r="AM3982" i="38"/>
  <c r="AM3983" i="38"/>
  <c r="AM3984" i="38"/>
  <c r="AM3985" i="38"/>
  <c r="AM3986" i="38"/>
  <c r="AM3987" i="38"/>
  <c r="AM3988" i="38"/>
  <c r="AM3989" i="38"/>
  <c r="AM3990" i="38"/>
  <c r="AM3991" i="38"/>
  <c r="AM3992" i="38"/>
  <c r="AM3993" i="38"/>
  <c r="AM3994" i="38"/>
  <c r="AM3995" i="38"/>
  <c r="AM3996" i="38"/>
  <c r="AM3997" i="38"/>
  <c r="AM3998" i="38"/>
  <c r="AM3999" i="38"/>
  <c r="AM4000" i="38"/>
  <c r="AM4001" i="38"/>
  <c r="AM4002" i="38"/>
  <c r="AM4003" i="38"/>
  <c r="AM4004" i="38"/>
  <c r="AM4005" i="38"/>
  <c r="AM4006" i="38"/>
  <c r="AM4007" i="38"/>
  <c r="AM4008" i="38"/>
  <c r="AM4009" i="38"/>
  <c r="AM4010" i="38"/>
  <c r="AM4011" i="38"/>
  <c r="AM4012" i="38"/>
  <c r="AM4013" i="38"/>
  <c r="AM4014" i="38"/>
  <c r="AM4015" i="38"/>
  <c r="AM4016" i="38"/>
  <c r="AM4017" i="38"/>
  <c r="AM4018" i="38"/>
  <c r="AM4019" i="38"/>
  <c r="AM4020" i="38"/>
  <c r="AM4021" i="38"/>
  <c r="AM4022" i="38"/>
  <c r="AM4023" i="38"/>
  <c r="AM4024" i="38"/>
  <c r="AM4025" i="38"/>
  <c r="AM4026" i="38"/>
  <c r="AM4027" i="38"/>
  <c r="AM4028" i="38"/>
  <c r="AM4029" i="38"/>
  <c r="AM4030" i="38"/>
  <c r="AM4031" i="38"/>
  <c r="AM4032" i="38"/>
  <c r="AM4033" i="38"/>
  <c r="AM4034" i="38"/>
  <c r="AM4035" i="38"/>
  <c r="AM4036" i="38"/>
  <c r="AM4037" i="38"/>
  <c r="AM4038" i="38"/>
  <c r="AM4039" i="38"/>
  <c r="AM4040" i="38"/>
  <c r="AM4041" i="38"/>
  <c r="AM4042" i="38"/>
  <c r="AM4043" i="38"/>
  <c r="AM4044" i="38"/>
  <c r="AM4045" i="38"/>
  <c r="AM4046" i="38"/>
  <c r="AM4047" i="38"/>
  <c r="AM4048" i="38"/>
  <c r="AM4049" i="38"/>
  <c r="AM4050" i="38"/>
  <c r="AM4051" i="38"/>
  <c r="AM4052" i="38"/>
  <c r="AM4053" i="38"/>
  <c r="AM4054" i="38"/>
  <c r="AM4055" i="38"/>
  <c r="AM4056" i="38"/>
  <c r="AM4057" i="38"/>
  <c r="AM4058" i="38"/>
  <c r="AM4059" i="38"/>
  <c r="AM4060" i="38"/>
  <c r="AM4061" i="38"/>
  <c r="AM4062" i="38"/>
  <c r="AM4063" i="38"/>
  <c r="AM4064" i="38"/>
  <c r="AM4065" i="38"/>
  <c r="AM4066" i="38"/>
  <c r="AM4067" i="38"/>
  <c r="AM4068" i="38"/>
  <c r="AM4069" i="38"/>
  <c r="AM4070" i="38"/>
  <c r="AM4071" i="38"/>
  <c r="AM4072" i="38"/>
  <c r="AM4073" i="38"/>
  <c r="AM4074" i="38"/>
  <c r="AM4075" i="38"/>
  <c r="AM4076" i="38"/>
  <c r="AM4077" i="38"/>
  <c r="AM4078" i="38"/>
  <c r="AM4079" i="38"/>
  <c r="AM4080" i="38"/>
  <c r="AM4081" i="38"/>
  <c r="AM4082" i="38"/>
  <c r="AM4083" i="38"/>
  <c r="AM4084" i="38"/>
  <c r="AM4085" i="38"/>
  <c r="AM4086" i="38"/>
  <c r="AM4087" i="38"/>
  <c r="AM4088" i="38"/>
  <c r="AM4089" i="38"/>
  <c r="AM4090" i="38"/>
  <c r="AM4091" i="38"/>
  <c r="AM4092" i="38"/>
  <c r="AM4093" i="38"/>
  <c r="AM4094" i="38"/>
  <c r="AM4095" i="38"/>
  <c r="AM4096" i="38"/>
  <c r="AM4097" i="38"/>
  <c r="AM4098" i="38"/>
  <c r="AM4099" i="38"/>
  <c r="AM4100" i="38"/>
  <c r="AM4101" i="38"/>
  <c r="AM4102" i="38"/>
  <c r="AM4103" i="38"/>
  <c r="AM4104" i="38"/>
  <c r="AM4105" i="38"/>
  <c r="AM4106" i="38"/>
  <c r="AM4107" i="38"/>
  <c r="AM4108" i="38"/>
  <c r="AM4109" i="38"/>
  <c r="AM4110" i="38"/>
  <c r="AM4111" i="38"/>
  <c r="AM4112" i="38"/>
  <c r="AM4113" i="38"/>
  <c r="AM4114" i="38"/>
  <c r="AM4115" i="38"/>
  <c r="AM4116" i="38"/>
  <c r="AM4117" i="38"/>
  <c r="AM4118" i="38"/>
  <c r="AM4119" i="38"/>
  <c r="AM4120" i="38"/>
  <c r="AM4121" i="38"/>
  <c r="AM4122" i="38"/>
  <c r="AM4123" i="38"/>
  <c r="AM4124" i="38"/>
  <c r="AM4125" i="38"/>
  <c r="AM4126" i="38"/>
  <c r="AM4127" i="38"/>
  <c r="AM4128" i="38"/>
  <c r="AM4129" i="38"/>
  <c r="AM4130" i="38"/>
  <c r="AM4131" i="38"/>
  <c r="AM4132" i="38"/>
  <c r="AM4133" i="38"/>
  <c r="AM4134" i="38"/>
  <c r="AM4135" i="38"/>
  <c r="AM4136" i="38"/>
  <c r="AM4137" i="38"/>
  <c r="AM4138" i="38"/>
  <c r="AM4139" i="38"/>
  <c r="AM4140" i="38"/>
  <c r="AM4141" i="38"/>
  <c r="AM4142" i="38"/>
  <c r="AM4143" i="38"/>
  <c r="AM4144" i="38"/>
  <c r="AM4145" i="38"/>
  <c r="AM4146" i="38"/>
  <c r="AM4147" i="38"/>
  <c r="AM4148" i="38"/>
  <c r="AM4149" i="38"/>
  <c r="AM4150" i="38"/>
  <c r="AM4151" i="38"/>
  <c r="AM4152" i="38"/>
  <c r="AM4153" i="38"/>
  <c r="AM4154" i="38"/>
  <c r="AM4155" i="38"/>
  <c r="AM4156" i="38"/>
  <c r="AM4157" i="38"/>
  <c r="AM4158" i="38"/>
  <c r="AM4159" i="38"/>
  <c r="AM4160" i="38"/>
  <c r="AM4161" i="38"/>
  <c r="AM4162" i="38"/>
  <c r="AM4163" i="38"/>
  <c r="AM4164" i="38"/>
  <c r="AM4165" i="38"/>
  <c r="AM4166" i="38"/>
  <c r="AM4167" i="38"/>
  <c r="AM4168" i="38"/>
  <c r="AM4169" i="38"/>
  <c r="AM4170" i="38"/>
  <c r="AM4171" i="38"/>
  <c r="AM4172" i="38"/>
  <c r="AM4173" i="38"/>
  <c r="AM4174" i="38"/>
  <c r="AM4175" i="38"/>
  <c r="AM4180" i="38"/>
  <c r="AM4181" i="38"/>
  <c r="AM4182" i="38"/>
  <c r="AM4183" i="38"/>
  <c r="AM4184" i="38"/>
  <c r="AM4185" i="38"/>
  <c r="AM4186" i="38"/>
  <c r="AM4187" i="38"/>
  <c r="AM4188" i="38"/>
  <c r="AM4189" i="38"/>
  <c r="AM4190" i="38"/>
  <c r="AM4191" i="38"/>
  <c r="AM4192" i="38"/>
  <c r="AM4193" i="38"/>
  <c r="AM4194" i="38"/>
  <c r="AM4195" i="38"/>
  <c r="AM4196" i="38"/>
  <c r="AM4197" i="38"/>
  <c r="AM4198" i="38"/>
  <c r="AM4199" i="38"/>
  <c r="AM4200" i="38"/>
  <c r="AM4201" i="38"/>
  <c r="AM4202" i="38"/>
  <c r="AM4203" i="38"/>
  <c r="AM4204" i="38"/>
  <c r="AM4205" i="38"/>
  <c r="AM4206" i="38"/>
  <c r="AM4207" i="38"/>
  <c r="AM4208" i="38"/>
  <c r="AM4209" i="38"/>
  <c r="AM4210" i="38"/>
  <c r="AM4211" i="38"/>
  <c r="AM4212" i="38"/>
  <c r="AM4213" i="38"/>
  <c r="AM4214" i="38"/>
  <c r="AM4215" i="38"/>
  <c r="AM4216" i="38"/>
  <c r="AM4217" i="38"/>
  <c r="AM4218" i="38"/>
  <c r="AM4219" i="38"/>
  <c r="AM4220" i="38"/>
  <c r="AM4221" i="38"/>
  <c r="AM4222" i="38"/>
  <c r="AM4223" i="38"/>
  <c r="AM4224" i="38"/>
  <c r="AM4225" i="38"/>
  <c r="AM4226" i="38"/>
  <c r="AM4227" i="38"/>
  <c r="AM4228" i="38"/>
  <c r="AM4229" i="38"/>
  <c r="AM4230" i="38"/>
  <c r="AM4231" i="38"/>
  <c r="AM4232" i="38"/>
  <c r="AM4233" i="38"/>
  <c r="AM4234" i="38"/>
  <c r="AM4235" i="38"/>
  <c r="AM4236" i="38"/>
  <c r="AM4237" i="38"/>
  <c r="AM4238" i="38"/>
  <c r="AM4239" i="38"/>
  <c r="AM4240" i="38"/>
  <c r="AM4241" i="38"/>
  <c r="AM4242" i="38"/>
  <c r="AM4243" i="38"/>
  <c r="AM4244" i="38"/>
  <c r="AM4245" i="38"/>
  <c r="AM4246" i="38"/>
  <c r="AM4247" i="38"/>
  <c r="AM4248" i="38"/>
  <c r="AM4249" i="38"/>
  <c r="AM4250" i="38"/>
  <c r="AM4251" i="38"/>
  <c r="AM4252" i="38"/>
  <c r="AM4253" i="38"/>
  <c r="AM4254" i="38"/>
  <c r="AM4255" i="38"/>
  <c r="AM4256" i="38"/>
  <c r="AM4257" i="38"/>
  <c r="AM4258" i="38"/>
  <c r="AM4259" i="38"/>
  <c r="AM4260" i="38"/>
  <c r="AM4261" i="38"/>
  <c r="AM4262" i="38"/>
  <c r="AM4263" i="38"/>
  <c r="AM4264" i="38"/>
  <c r="AM4265" i="38"/>
  <c r="AM4266" i="38"/>
  <c r="AM4267" i="38"/>
  <c r="AM4268" i="38"/>
  <c r="AM4269" i="38"/>
  <c r="AM4270" i="38"/>
  <c r="AM4271" i="38"/>
  <c r="AM4272" i="38"/>
  <c r="AM4273" i="38"/>
  <c r="AM4274" i="38"/>
  <c r="AM4275" i="38"/>
  <c r="AM4276" i="38"/>
  <c r="AM4277" i="38"/>
  <c r="AM4278" i="38"/>
  <c r="AM4279" i="38"/>
  <c r="AM4280" i="38"/>
  <c r="AM4281" i="38"/>
  <c r="AM4282" i="38"/>
  <c r="AM4283" i="38"/>
  <c r="AM4284" i="38"/>
  <c r="AM4285" i="38"/>
  <c r="AM4286" i="38"/>
  <c r="AM4287" i="38"/>
  <c r="AM4288" i="38"/>
  <c r="AM4289" i="38"/>
  <c r="AM4290" i="38"/>
  <c r="AM4291" i="38"/>
  <c r="AM4292" i="38"/>
  <c r="AM4294" i="38"/>
  <c r="AM4295" i="38"/>
  <c r="AM4296" i="38"/>
  <c r="AM4297" i="38"/>
  <c r="AM4298" i="38"/>
  <c r="AM4299" i="38"/>
  <c r="AM4300" i="38"/>
  <c r="AM4301" i="38"/>
  <c r="AM4302" i="38"/>
  <c r="AM4303" i="38"/>
  <c r="AM4304" i="38"/>
  <c r="AM4305" i="38"/>
  <c r="AM4306" i="38"/>
  <c r="AM4307" i="38"/>
  <c r="AM4308" i="38"/>
  <c r="AM4309" i="38"/>
  <c r="AM4310" i="38"/>
  <c r="AM4311" i="38"/>
  <c r="AM4312" i="38"/>
  <c r="AM4313" i="38"/>
  <c r="AM4314" i="38"/>
  <c r="AM4315" i="38"/>
  <c r="AM4316" i="38"/>
  <c r="AM4317" i="38"/>
  <c r="AM4318" i="38"/>
  <c r="AM4319" i="38"/>
  <c r="AM4320" i="38"/>
  <c r="AM4321" i="38"/>
  <c r="AM4322" i="38"/>
  <c r="AM4323" i="38"/>
  <c r="AM4324" i="38"/>
  <c r="AM4325" i="38"/>
  <c r="AM4326" i="38"/>
  <c r="AM4327" i="38"/>
  <c r="AM4328" i="38"/>
  <c r="AM4329" i="38"/>
  <c r="AM4330" i="38"/>
  <c r="AM4331" i="38"/>
  <c r="AM4332" i="38"/>
  <c r="AM4333" i="38"/>
  <c r="AM4334" i="38"/>
  <c r="AM4335" i="38"/>
  <c r="AM4336" i="38"/>
  <c r="AM4337" i="38"/>
  <c r="AM4338" i="38"/>
  <c r="AM4339" i="38"/>
  <c r="AM4340" i="38"/>
  <c r="AM4341" i="38"/>
  <c r="AM7" i="38"/>
  <c r="AV4319" i="38" l="1"/>
  <c r="CC1400" i="38"/>
  <c r="BG1400" i="38"/>
  <c r="CC1372" i="38" l="1"/>
  <c r="BG1372" i="38"/>
  <c r="CC2744" i="38" l="1"/>
  <c r="BG2744" i="38"/>
  <c r="CC1405" i="38"/>
  <c r="BG1405" i="38"/>
  <c r="AV1405" i="38"/>
  <c r="CC2305" i="38"/>
  <c r="BG2305" i="38"/>
  <c r="CC2301" i="38"/>
  <c r="BG2301" i="38"/>
  <c r="CC2287" i="38"/>
  <c r="CC2078" i="38"/>
  <c r="BG2287" i="38"/>
  <c r="BG2078" i="38"/>
  <c r="AV2078" i="38"/>
  <c r="CC1618" i="38" l="1"/>
  <c r="BG1618" i="38"/>
  <c r="AV1618" i="38"/>
  <c r="CC1736" i="38"/>
  <c r="BG1736" i="38"/>
  <c r="AV1736" i="38"/>
  <c r="I21" i="39" l="1"/>
  <c r="H21" i="39"/>
  <c r="G21" i="39"/>
  <c r="F21" i="39"/>
  <c r="I19" i="39"/>
  <c r="H19" i="39"/>
  <c r="G19" i="39"/>
  <c r="F19" i="39"/>
  <c r="I9" i="39"/>
  <c r="H9" i="39"/>
  <c r="G9" i="39"/>
  <c r="G7" i="39"/>
  <c r="H7" i="39"/>
  <c r="I7" i="39"/>
  <c r="L7" i="39"/>
  <c r="L41" i="39" s="1"/>
  <c r="CC2552" i="38"/>
  <c r="CC2568" i="38"/>
  <c r="BG2314" i="38"/>
  <c r="BG2552" i="38"/>
  <c r="BG2568" i="38"/>
  <c r="AV2314" i="38"/>
  <c r="CC2580" i="38"/>
  <c r="BU2580" i="38" a="1"/>
  <c r="BU2580" i="38" s="1"/>
  <c r="AY2580" i="38" a="1"/>
  <c r="AY2580" i="38" s="1"/>
  <c r="BG2580" i="38"/>
  <c r="AV2580" i="38"/>
  <c r="AV1855" i="38"/>
  <c r="CC1406" i="38"/>
  <c r="BG1406" i="38"/>
  <c r="CC1403" i="38"/>
  <c r="BG1403" i="38"/>
  <c r="AV1403" i="38"/>
  <c r="CC1326" i="38"/>
  <c r="BG1326" i="38"/>
  <c r="CC1384" i="38"/>
  <c r="BG1384" i="38"/>
  <c r="CC1313" i="38"/>
  <c r="CC1303" i="38"/>
  <c r="BG1313" i="38"/>
  <c r="BG1303" i="38"/>
  <c r="CC1284" i="38"/>
  <c r="CC1265" i="38"/>
  <c r="CC1246" i="38"/>
  <c r="CC1227" i="38"/>
  <c r="CC1208" i="38"/>
  <c r="CC1189" i="38"/>
  <c r="CC1170" i="38"/>
  <c r="CC1151" i="38"/>
  <c r="BG1284" i="38"/>
  <c r="BG1265" i="38"/>
  <c r="BG1246" i="38"/>
  <c r="BG1227" i="38"/>
  <c r="BG1208" i="38"/>
  <c r="BG1189" i="38"/>
  <c r="BG1170" i="38"/>
  <c r="BG1151" i="38"/>
  <c r="AV1151" i="38"/>
  <c r="G41" i="39" l="1"/>
  <c r="M21" i="39"/>
  <c r="CC2745" i="38"/>
  <c r="CC1382" i="38" l="1"/>
  <c r="CC1379" i="38"/>
  <c r="BG2745" i="38"/>
  <c r="CC1369" i="38"/>
  <c r="CC1137" i="38"/>
  <c r="BG1137" i="38"/>
  <c r="CC1102" i="38"/>
  <c r="CC1125" i="38"/>
  <c r="CC1110" i="38"/>
  <c r="BG1102" i="38"/>
  <c r="CC1085" i="38"/>
  <c r="BG1085" i="38"/>
  <c r="CC1067" i="38"/>
  <c r="CC1050" i="38"/>
  <c r="CC1036" i="38"/>
  <c r="BG1067" i="38"/>
  <c r="BG1050" i="38"/>
  <c r="BG1036" i="38"/>
  <c r="CC771" i="38"/>
  <c r="BG771" i="38"/>
  <c r="CC986" i="38"/>
  <c r="CC979" i="38"/>
  <c r="CC968" i="38"/>
  <c r="CC958" i="38"/>
  <c r="CC948" i="38"/>
  <c r="CC935" i="38"/>
  <c r="CC922" i="38"/>
  <c r="CC911" i="38"/>
  <c r="CC900" i="38"/>
  <c r="CC889" i="38"/>
  <c r="CC876" i="38"/>
  <c r="CC867" i="38"/>
  <c r="CC866" i="38"/>
  <c r="CC855" i="38"/>
  <c r="CC843" i="38"/>
  <c r="CC829" i="38"/>
  <c r="CC807" i="38"/>
  <c r="CC795" i="38"/>
  <c r="CC785" i="38"/>
  <c r="CC748" i="38"/>
  <c r="CC757" i="38"/>
  <c r="BG757" i="38"/>
  <c r="CC1010" i="38"/>
  <c r="BG1010" i="38"/>
  <c r="CC1005" i="38"/>
  <c r="CC997" i="38"/>
  <c r="CC987" i="38"/>
  <c r="CC992" i="38"/>
  <c r="BG1005" i="38"/>
  <c r="BG997" i="38"/>
  <c r="BG992" i="38"/>
  <c r="BG987" i="38"/>
  <c r="BG986" i="38"/>
  <c r="CC720" i="38"/>
  <c r="CC724" i="38"/>
  <c r="BG724" i="38"/>
  <c r="CC647" i="38"/>
  <c r="CC680" i="38"/>
  <c r="BG680" i="38"/>
  <c r="CC627" i="38"/>
  <c r="CC1366" i="38"/>
  <c r="CC1323" i="38" l="1"/>
  <c r="CC1099" i="38"/>
  <c r="CC1082" i="38"/>
  <c r="CC510" i="38" l="1"/>
  <c r="BG510" i="38"/>
  <c r="BT516" i="38"/>
  <c r="BT517" i="38"/>
  <c r="BT518" i="38"/>
  <c r="BT519" i="38"/>
  <c r="BT520" i="38"/>
  <c r="BG1125" i="38"/>
  <c r="BG1110" i="38"/>
  <c r="BG748" i="38"/>
  <c r="BG720" i="38"/>
  <c r="BG647" i="38"/>
  <c r="BG627" i="38"/>
  <c r="BG595" i="38"/>
  <c r="CC595" i="38"/>
  <c r="AV595" i="38"/>
  <c r="CC588" i="38"/>
  <c r="BG588" i="38"/>
  <c r="CC583" i="38"/>
  <c r="BG583" i="38"/>
  <c r="CC523" i="38" l="1"/>
  <c r="CC576" i="38"/>
  <c r="BG576" i="38"/>
  <c r="BG523" i="38" l="1"/>
  <c r="CC482" i="38"/>
  <c r="BG482" i="38"/>
  <c r="AV482" i="38"/>
  <c r="CC449" i="38"/>
  <c r="BG449" i="38"/>
  <c r="CC437" i="38"/>
  <c r="BG437" i="38"/>
  <c r="CC424" i="38"/>
  <c r="BG424" i="38"/>
  <c r="CC406" i="38"/>
  <c r="BG181" i="38"/>
  <c r="CC350" i="38"/>
  <c r="BG350" i="38"/>
  <c r="CC372" i="38"/>
  <c r="BG372" i="38"/>
  <c r="BG1382" i="38" l="1"/>
  <c r="BG1379" i="38"/>
  <c r="CC254" i="38"/>
  <c r="CC114" i="38"/>
  <c r="BG114" i="38"/>
  <c r="BG1369" i="38"/>
  <c r="CC782" i="38"/>
  <c r="CC754" i="38"/>
  <c r="CO1403" i="38"/>
  <c r="CO1405" i="38"/>
  <c r="BG1366" i="38"/>
  <c r="AV372" i="38" l="1"/>
  <c r="BG406" i="38"/>
  <c r="CC332" i="38"/>
  <c r="BG332" i="38"/>
  <c r="CC327" i="38"/>
  <c r="CC286" i="38"/>
  <c r="AV254" i="38"/>
  <c r="BR254" i="38"/>
  <c r="CC239" i="38"/>
  <c r="CC231" i="38"/>
  <c r="CC217" i="38"/>
  <c r="CC181" i="38"/>
  <c r="CC174" i="38"/>
  <c r="CC151" i="38"/>
  <c r="BG151" i="38"/>
  <c r="CC107" i="38"/>
  <c r="BG107" i="38"/>
  <c r="CC99" i="38"/>
  <c r="CC89" i="38"/>
  <c r="BG89" i="38"/>
  <c r="AV1379" i="38" l="1"/>
  <c r="AV1382" i="38"/>
  <c r="AV1369" i="38" l="1"/>
  <c r="BG1323" i="38"/>
  <c r="AV1366" i="38"/>
  <c r="M13" i="39" l="1"/>
  <c r="M11" i="39" l="1"/>
  <c r="M9" i="39"/>
  <c r="AV1323" i="38"/>
  <c r="CC34" i="38" l="1"/>
  <c r="CC13" i="38"/>
  <c r="BG13" i="38"/>
  <c r="BG1099" i="38"/>
  <c r="BG1082" i="38"/>
  <c r="AV1099" i="38" l="1"/>
  <c r="AV1082" i="38"/>
  <c r="CC521" i="38" l="1"/>
  <c r="M7" i="39" l="1"/>
  <c r="M19" i="39"/>
  <c r="BG979" i="38" l="1"/>
  <c r="BG968" i="38"/>
  <c r="BG958" i="38"/>
  <c r="BG948" i="38"/>
  <c r="BG935" i="38"/>
  <c r="BG922" i="38"/>
  <c r="BG911" i="38"/>
  <c r="BG900" i="38"/>
  <c r="BG889" i="38"/>
  <c r="BG876" i="38"/>
  <c r="BG867" i="38"/>
  <c r="BG866" i="38"/>
  <c r="BG855" i="38"/>
  <c r="BG843" i="38"/>
  <c r="BG829" i="38"/>
  <c r="BG807" i="38"/>
  <c r="BG795" i="38"/>
  <c r="BG785" i="38"/>
  <c r="BG782" i="38"/>
  <c r="BG754" i="38"/>
  <c r="AV782" i="38" l="1"/>
  <c r="AV754" i="38"/>
  <c r="BT785" i="38" l="1"/>
  <c r="BT786" i="38"/>
  <c r="BT787" i="38"/>
  <c r="BT788" i="38"/>
  <c r="BT789" i="38"/>
  <c r="BT790" i="38"/>
  <c r="BT791" i="38"/>
  <c r="BT792" i="38"/>
  <c r="BT793" i="38"/>
  <c r="BT794" i="38"/>
  <c r="BT795" i="38"/>
  <c r="BT796" i="38"/>
  <c r="BT797" i="38"/>
  <c r="BT798" i="38"/>
  <c r="BT799" i="38"/>
  <c r="BT800" i="38"/>
  <c r="BT801" i="38"/>
  <c r="BT802" i="38"/>
  <c r="BT803" i="38"/>
  <c r="BT804" i="38"/>
  <c r="BT805" i="38"/>
  <c r="BT806" i="38"/>
  <c r="BT807" i="38"/>
  <c r="BT808" i="38"/>
  <c r="BT809" i="38"/>
  <c r="BT810" i="38"/>
  <c r="BT811" i="38"/>
  <c r="BT812" i="38"/>
  <c r="BT813" i="38"/>
  <c r="BT814" i="38"/>
  <c r="BT815" i="38"/>
  <c r="BT816" i="38"/>
  <c r="BT817" i="38"/>
  <c r="BT818" i="38"/>
  <c r="BT819" i="38"/>
  <c r="BT820" i="38"/>
  <c r="BT821" i="38"/>
  <c r="BT822" i="38"/>
  <c r="BT823" i="38"/>
  <c r="BT824" i="38"/>
  <c r="BT825" i="38"/>
  <c r="BT826" i="38"/>
  <c r="BT827" i="38"/>
  <c r="BT828" i="38"/>
  <c r="BT829" i="38"/>
  <c r="BT830" i="38"/>
  <c r="BT831" i="38"/>
  <c r="BT832" i="38"/>
  <c r="BT833" i="38"/>
  <c r="BT834" i="38"/>
  <c r="BT835" i="38"/>
  <c r="BT836" i="38"/>
  <c r="BT837" i="38"/>
  <c r="BT838" i="38"/>
  <c r="BT839" i="38"/>
  <c r="BT840" i="38"/>
  <c r="BT841" i="38"/>
  <c r="BT842" i="38"/>
  <c r="BT843" i="38"/>
  <c r="BT844" i="38"/>
  <c r="BT845" i="38"/>
  <c r="BT846" i="38"/>
  <c r="BT847" i="38"/>
  <c r="BT848" i="38"/>
  <c r="BT849" i="38"/>
  <c r="BT850" i="38"/>
  <c r="BT851" i="38"/>
  <c r="BT852" i="38"/>
  <c r="BT853" i="38"/>
  <c r="BT854" i="38"/>
  <c r="BT855" i="38"/>
  <c r="BT856" i="38"/>
  <c r="BT857" i="38"/>
  <c r="BT858" i="38"/>
  <c r="BT859" i="38"/>
  <c r="BT860" i="38"/>
  <c r="BT861" i="38"/>
  <c r="BT862" i="38"/>
  <c r="BT863" i="38"/>
  <c r="BT864" i="38"/>
  <c r="BT865" i="38"/>
  <c r="BT866" i="38"/>
  <c r="BT867" i="38"/>
  <c r="BT868" i="38"/>
  <c r="BT869" i="38"/>
  <c r="BT870" i="38"/>
  <c r="BT871" i="38"/>
  <c r="BT872" i="38"/>
  <c r="BT873" i="38"/>
  <c r="BT874" i="38"/>
  <c r="BT875" i="38"/>
  <c r="BT876" i="38"/>
  <c r="BT877" i="38"/>
  <c r="BT878" i="38"/>
  <c r="BT879" i="38"/>
  <c r="BT880" i="38"/>
  <c r="BT881" i="38"/>
  <c r="BT882" i="38"/>
  <c r="BT883" i="38"/>
  <c r="BT884" i="38"/>
  <c r="BT885" i="38"/>
  <c r="BT886" i="38"/>
  <c r="BT887" i="38"/>
  <c r="BT888" i="38"/>
  <c r="BT889" i="38"/>
  <c r="BT890" i="38"/>
  <c r="BT891" i="38"/>
  <c r="BT892" i="38"/>
  <c r="BT893" i="38"/>
  <c r="BT894" i="38"/>
  <c r="BT895" i="38"/>
  <c r="BT896" i="38"/>
  <c r="BT897" i="38"/>
  <c r="BT898" i="38"/>
  <c r="BT899" i="38"/>
  <c r="BT900" i="38"/>
  <c r="BT901" i="38"/>
  <c r="BT902" i="38"/>
  <c r="BT903" i="38"/>
  <c r="BT904" i="38"/>
  <c r="BT905" i="38"/>
  <c r="BT906" i="38"/>
  <c r="BT907" i="38"/>
  <c r="BT908" i="38"/>
  <c r="BT909" i="38"/>
  <c r="BT910" i="38"/>
  <c r="BT911" i="38"/>
  <c r="BT912" i="38"/>
  <c r="BT913" i="38"/>
  <c r="BT914" i="38"/>
  <c r="BT915" i="38"/>
  <c r="BT916" i="38"/>
  <c r="BT917" i="38"/>
  <c r="BT918" i="38"/>
  <c r="BT919" i="38"/>
  <c r="BT920" i="38"/>
  <c r="BT921" i="38"/>
  <c r="BT922" i="38"/>
  <c r="BT923" i="38"/>
  <c r="BT924" i="38"/>
  <c r="BT925" i="38"/>
  <c r="BT926" i="38"/>
  <c r="BT927" i="38"/>
  <c r="BT928" i="38"/>
  <c r="BT929" i="38"/>
  <c r="BT930" i="38"/>
  <c r="BT931" i="38"/>
  <c r="BT932" i="38"/>
  <c r="BT933" i="38"/>
  <c r="BT934" i="38"/>
  <c r="BT935" i="38"/>
  <c r="BT936" i="38"/>
  <c r="BT937" i="38"/>
  <c r="BT938" i="38"/>
  <c r="BT939" i="38"/>
  <c r="BT940" i="38"/>
  <c r="BT941" i="38"/>
  <c r="BT942" i="38"/>
  <c r="BT943" i="38"/>
  <c r="BT944" i="38"/>
  <c r="BT945" i="38"/>
  <c r="BT946" i="38"/>
  <c r="BT947" i="38"/>
  <c r="BT948" i="38"/>
  <c r="BT949" i="38"/>
  <c r="BT950" i="38"/>
  <c r="BT951" i="38"/>
  <c r="BT952" i="38"/>
  <c r="BT953" i="38"/>
  <c r="BT779" i="38"/>
  <c r="BT780" i="38"/>
  <c r="BT781" i="38"/>
  <c r="BT782" i="38"/>
  <c r="BT783" i="38"/>
  <c r="BT784" i="38"/>
  <c r="BG327" i="38" l="1"/>
  <c r="BG286" i="38"/>
  <c r="BG254" i="38"/>
  <c r="BG239" i="38"/>
  <c r="BG231" i="38"/>
  <c r="BG217" i="38"/>
  <c r="BG174" i="38"/>
  <c r="CC167" i="38"/>
  <c r="BG167" i="38"/>
  <c r="CC146" i="38"/>
  <c r="BG146" i="38"/>
  <c r="CC134" i="38"/>
  <c r="BG134" i="38"/>
  <c r="CC127" i="38"/>
  <c r="BG127" i="38"/>
  <c r="BG99" i="38"/>
  <c r="CC79" i="38"/>
  <c r="BG79" i="38"/>
  <c r="CC61" i="38"/>
  <c r="BG61" i="38"/>
  <c r="CC46" i="38"/>
  <c r="BG46" i="38"/>
  <c r="CC54" i="38"/>
  <c r="BG54" i="38"/>
  <c r="BG34" i="38"/>
  <c r="BT748" i="38" l="1"/>
  <c r="BT749" i="38"/>
  <c r="BT750" i="38"/>
  <c r="BT751" i="38"/>
  <c r="BT752" i="38"/>
  <c r="BT753" i="38"/>
  <c r="BT754" i="38"/>
  <c r="BT755" i="38"/>
  <c r="BT756" i="38"/>
  <c r="BT757" i="38"/>
  <c r="BT758" i="38"/>
  <c r="BT759" i="38"/>
  <c r="BT760" i="38"/>
  <c r="BT761" i="38"/>
  <c r="BT762" i="38"/>
  <c r="BT763" i="38"/>
  <c r="BT764" i="38"/>
  <c r="BT765" i="38"/>
  <c r="BT766" i="38"/>
  <c r="BT767" i="38"/>
  <c r="BT768" i="38"/>
  <c r="BT769" i="38"/>
  <c r="BT770" i="38"/>
  <c r="BT771" i="38"/>
  <c r="BT772" i="38"/>
  <c r="BT773" i="38"/>
  <c r="BT774" i="38"/>
  <c r="BT775" i="38"/>
  <c r="BT776" i="38"/>
  <c r="BT777" i="38"/>
  <c r="BT778" i="38"/>
  <c r="BT7" i="38" l="1"/>
  <c r="BT8" i="38"/>
  <c r="BT9" i="38"/>
  <c r="BT10" i="38"/>
  <c r="BT11" i="38"/>
  <c r="BT12" i="38"/>
  <c r="BT13" i="38"/>
  <c r="BT14" i="38"/>
  <c r="BT15" i="38"/>
  <c r="BT16" i="38"/>
  <c r="BT17" i="38"/>
  <c r="BT18" i="38"/>
  <c r="BG19" i="38"/>
  <c r="BT19" i="38"/>
  <c r="BG20" i="38"/>
  <c r="BT20" i="38"/>
  <c r="BG21" i="38"/>
  <c r="BT21" i="38"/>
  <c r="BT22" i="38"/>
  <c r="BT23" i="38"/>
  <c r="BG24" i="38"/>
  <c r="BT24" i="38"/>
  <c r="BG25" i="38"/>
  <c r="BT25" i="38"/>
  <c r="BG26" i="38"/>
  <c r="BT26" i="38"/>
  <c r="BG27" i="38"/>
  <c r="BT27" i="38"/>
  <c r="BG28" i="38"/>
  <c r="BT28" i="38"/>
  <c r="BG29" i="38"/>
  <c r="BT29" i="38"/>
  <c r="BT30" i="38"/>
  <c r="BG31" i="38"/>
  <c r="BT31" i="38"/>
  <c r="BG32" i="38"/>
  <c r="BT32" i="38"/>
  <c r="BG33" i="38"/>
  <c r="BT33" i="38"/>
  <c r="BT34" i="38"/>
  <c r="BT35" i="38"/>
  <c r="BT36" i="38"/>
  <c r="BT37" i="38"/>
  <c r="BT38" i="38"/>
  <c r="BT39" i="38"/>
  <c r="BT40" i="38"/>
  <c r="BT41" i="38"/>
  <c r="BT42" i="38"/>
  <c r="BT43" i="38"/>
  <c r="BT44" i="38"/>
  <c r="BT45" i="38"/>
  <c r="BT46" i="38"/>
  <c r="BT47" i="38"/>
  <c r="BT48" i="38"/>
  <c r="BT49" i="38"/>
  <c r="BT50" i="38"/>
  <c r="BT51" i="38"/>
  <c r="BT52" i="38"/>
  <c r="BT53" i="38"/>
  <c r="BT54" i="38"/>
  <c r="BT55" i="38"/>
  <c r="BT56" i="38"/>
  <c r="BT57" i="38"/>
  <c r="BT58" i="38"/>
  <c r="BT59" i="38"/>
  <c r="BT60" i="38"/>
  <c r="BT61" i="38"/>
  <c r="BT62" i="38"/>
  <c r="BT63" i="38"/>
  <c r="BT64" i="38"/>
  <c r="BT65" i="38"/>
  <c r="BT66" i="38"/>
  <c r="BT67" i="38"/>
  <c r="BT68" i="38"/>
  <c r="BT69" i="38"/>
  <c r="BT70" i="38"/>
  <c r="BT71" i="38"/>
  <c r="BT72" i="38"/>
  <c r="BT73" i="38"/>
  <c r="BT74" i="38"/>
  <c r="BT75" i="38"/>
  <c r="BT76" i="38"/>
  <c r="BT77" i="38"/>
  <c r="BT79" i="38"/>
  <c r="BT80" i="38"/>
  <c r="BT81" i="38"/>
  <c r="BT82" i="38"/>
  <c r="BT83" i="38"/>
  <c r="BT84" i="38"/>
  <c r="BT85" i="38"/>
  <c r="BT86" i="38"/>
  <c r="BT87" i="38"/>
  <c r="BT88" i="38"/>
  <c r="BT89" i="38"/>
  <c r="BT90" i="38"/>
  <c r="BT91" i="38"/>
  <c r="BT92" i="38"/>
  <c r="BT93" i="38"/>
  <c r="BT94" i="38"/>
  <c r="BT95" i="38"/>
  <c r="BT96" i="38"/>
  <c r="BT97" i="38"/>
  <c r="BT98" i="38"/>
  <c r="BT99" i="38"/>
  <c r="BT100" i="38"/>
  <c r="BT101" i="38"/>
  <c r="BT102" i="38"/>
  <c r="BT103" i="38"/>
  <c r="BT104" i="38"/>
  <c r="BT105" i="38"/>
  <c r="BT106" i="38"/>
  <c r="BT107" i="38"/>
  <c r="BT108" i="38"/>
  <c r="BT109" i="38"/>
  <c r="BT110" i="38"/>
  <c r="BT111" i="38"/>
  <c r="BT112" i="38"/>
  <c r="BT113" i="38"/>
  <c r="BT114" i="38"/>
  <c r="BT115" i="38"/>
  <c r="BT116" i="38"/>
  <c r="BT117" i="38"/>
  <c r="BT118" i="38"/>
  <c r="BT119" i="38"/>
  <c r="BT120" i="38"/>
  <c r="BT121" i="38"/>
  <c r="BT122" i="38"/>
  <c r="BT123" i="38"/>
  <c r="BT124" i="38"/>
  <c r="BT125" i="38"/>
  <c r="BT126" i="38"/>
  <c r="BT127" i="38"/>
  <c r="BT128" i="38"/>
  <c r="BT129" i="38"/>
  <c r="BT130" i="38"/>
  <c r="BT131" i="38"/>
  <c r="BT132" i="38"/>
  <c r="BT133" i="38"/>
  <c r="BT134" i="38"/>
  <c r="BT135" i="38"/>
  <c r="BT136" i="38"/>
  <c r="BT137" i="38"/>
  <c r="BT138" i="38"/>
  <c r="BT139" i="38"/>
  <c r="BT140" i="38"/>
  <c r="BT141" i="38"/>
  <c r="BT142" i="38"/>
  <c r="BT143" i="38"/>
  <c r="BT144" i="38"/>
  <c r="BT145" i="38"/>
  <c r="BT146" i="38"/>
  <c r="BT147" i="38"/>
  <c r="BT148" i="38"/>
  <c r="BT149" i="38"/>
  <c r="BT150" i="38"/>
  <c r="BT151" i="38"/>
  <c r="BT152" i="38"/>
  <c r="BT153" i="38"/>
  <c r="BT154" i="38"/>
  <c r="BT155" i="38"/>
  <c r="BT156" i="38"/>
  <c r="BT157" i="38"/>
  <c r="BT158" i="38"/>
  <c r="BT159" i="38"/>
  <c r="BT160" i="38"/>
  <c r="BT161" i="38"/>
  <c r="BT162" i="38"/>
  <c r="BT163" i="38"/>
  <c r="BT164" i="38"/>
  <c r="BT165" i="38"/>
  <c r="BT166" i="38"/>
  <c r="BT167" i="38"/>
  <c r="BT168" i="38"/>
  <c r="BT169" i="38"/>
  <c r="BT170" i="38"/>
  <c r="BT171" i="38"/>
  <c r="BT172" i="38"/>
  <c r="BT173" i="38"/>
  <c r="BT174" i="38"/>
  <c r="BT175" i="38"/>
  <c r="BT176" i="38"/>
  <c r="BT177" i="38"/>
  <c r="BT178" i="38"/>
  <c r="BT179" i="38"/>
  <c r="BT180" i="38"/>
  <c r="BT181" i="38"/>
  <c r="BT182" i="38"/>
  <c r="BT183" i="38"/>
  <c r="BT184" i="38"/>
  <c r="BT185" i="38"/>
  <c r="BT186" i="38"/>
  <c r="BT187" i="38"/>
  <c r="BT188" i="38"/>
  <c r="BT189" i="38"/>
  <c r="BT190" i="38"/>
  <c r="BT191" i="38"/>
  <c r="BT192" i="38"/>
  <c r="BT193" i="38"/>
  <c r="BT194" i="38"/>
  <c r="BT195" i="38"/>
  <c r="BT196" i="38"/>
  <c r="BT197" i="38"/>
  <c r="BT198" i="38"/>
  <c r="BT199" i="38"/>
  <c r="BT200" i="38"/>
  <c r="BT201" i="38"/>
  <c r="BT202" i="38"/>
  <c r="BT203" i="38"/>
  <c r="BT204" i="38"/>
  <c r="BT205" i="38"/>
  <c r="BT206" i="38"/>
  <c r="BT207" i="38"/>
  <c r="BT208" i="38"/>
  <c r="BT209" i="38"/>
  <c r="BT210" i="38"/>
  <c r="BT211" i="38"/>
  <c r="BT212" i="38"/>
  <c r="BT213" i="38"/>
  <c r="BT214" i="38"/>
  <c r="BT215" i="38"/>
  <c r="BT216" i="38"/>
  <c r="BT217" i="38"/>
  <c r="BT218" i="38"/>
  <c r="BT219" i="38"/>
  <c r="BT220" i="38"/>
  <c r="BT221" i="38"/>
  <c r="BT222" i="38"/>
  <c r="BT223" i="38"/>
  <c r="BT224" i="38"/>
  <c r="BT225" i="38"/>
  <c r="BT226" i="38"/>
  <c r="BT227" i="38"/>
  <c r="BT228" i="38"/>
  <c r="BT229" i="38"/>
  <c r="BT230" i="38"/>
  <c r="BT231" i="38"/>
  <c r="BT232" i="38"/>
  <c r="BT233" i="38"/>
  <c r="BT234" i="38"/>
  <c r="BT235" i="38"/>
  <c r="BT236" i="38"/>
  <c r="BT237" i="38"/>
  <c r="BT238" i="38"/>
  <c r="BT239" i="38"/>
  <c r="BT240" i="38"/>
  <c r="BT241" i="38"/>
  <c r="BT242" i="38"/>
  <c r="BT243" i="38"/>
  <c r="BT244" i="38"/>
  <c r="BT245" i="38"/>
  <c r="BT246" i="38"/>
  <c r="BT247" i="38"/>
  <c r="BT248" i="38"/>
  <c r="BT249" i="38"/>
  <c r="BT250" i="38"/>
  <c r="BT251" i="38"/>
  <c r="BT254" i="38"/>
  <c r="BT255" i="38"/>
  <c r="BT256" i="38"/>
  <c r="BT257" i="38"/>
  <c r="BT258" i="38"/>
  <c r="BT259" i="38"/>
  <c r="BT260" i="38"/>
  <c r="BT261" i="38"/>
  <c r="BT262" i="38"/>
  <c r="BT263" i="38"/>
  <c r="BT264" i="38"/>
  <c r="BT265" i="38"/>
  <c r="BT266" i="38"/>
  <c r="BT267" i="38"/>
  <c r="BT268" i="38"/>
  <c r="BT269" i="38"/>
  <c r="BT270" i="38"/>
  <c r="BT271" i="38"/>
  <c r="BT272" i="38"/>
  <c r="BT273" i="38"/>
  <c r="BT274" i="38"/>
  <c r="BT275" i="38"/>
  <c r="BT276" i="38"/>
  <c r="BT277" i="38"/>
  <c r="BT278" i="38"/>
  <c r="BT279" i="38"/>
  <c r="BT280" i="38"/>
  <c r="BT281" i="38"/>
  <c r="BT282" i="38"/>
  <c r="BT283" i="38"/>
  <c r="BT284" i="38"/>
  <c r="BT285" i="38"/>
  <c r="BT286" i="38"/>
  <c r="BT287" i="38"/>
  <c r="BT288" i="38"/>
  <c r="BT289" i="38"/>
  <c r="BT290" i="38"/>
  <c r="BT291" i="38"/>
  <c r="BT292" i="38"/>
  <c r="BT293" i="38"/>
  <c r="BT294" i="38"/>
  <c r="BT295" i="38"/>
  <c r="BT296" i="38"/>
  <c r="BT297" i="38"/>
  <c r="BT298" i="38"/>
  <c r="BT299" i="38"/>
  <c r="BT300" i="38"/>
  <c r="BT301" i="38"/>
  <c r="BT302" i="38"/>
  <c r="BT303" i="38"/>
  <c r="BT304" i="38"/>
  <c r="BT305" i="38"/>
  <c r="BT306" i="38"/>
  <c r="BT307" i="38"/>
  <c r="BT308" i="38"/>
  <c r="BT309" i="38"/>
  <c r="BT310" i="38"/>
  <c r="BT311" i="38"/>
  <c r="BT312" i="38"/>
  <c r="BT313" i="38"/>
  <c r="BT314" i="38"/>
  <c r="BT315" i="38"/>
  <c r="BT316" i="38"/>
  <c r="BT317" i="38"/>
  <c r="BT318" i="38"/>
  <c r="BT319" i="38"/>
  <c r="BT320" i="38"/>
  <c r="BT321" i="38"/>
  <c r="BT322" i="38"/>
  <c r="BT323" i="38"/>
  <c r="BT324" i="38"/>
  <c r="BT325" i="38"/>
  <c r="BT326" i="38"/>
  <c r="BT327" i="38"/>
  <c r="BT328" i="38"/>
  <c r="BT329" i="38"/>
  <c r="BT330" i="38"/>
  <c r="BT331" i="38"/>
  <c r="BT332" i="38"/>
  <c r="BT333" i="38"/>
  <c r="BT334" i="38"/>
  <c r="BT335" i="38"/>
  <c r="BT336" i="38"/>
  <c r="BT337" i="38"/>
  <c r="BT338" i="38"/>
  <c r="BT339" i="38"/>
  <c r="BT340" i="38"/>
  <c r="BT341" i="38"/>
  <c r="BT342" i="38"/>
  <c r="BT343" i="38"/>
  <c r="BT344" i="38"/>
  <c r="BT345" i="38"/>
  <c r="BT346" i="38"/>
  <c r="BT347" i="38"/>
  <c r="BT348" i="38"/>
  <c r="BT349" i="38"/>
  <c r="BT350" i="38"/>
  <c r="BT351" i="38"/>
  <c r="BT352" i="38"/>
  <c r="BT353" i="38"/>
  <c r="BT354" i="38"/>
  <c r="BT355" i="38"/>
  <c r="BT356" i="38"/>
  <c r="BT357" i="38"/>
  <c r="BT358" i="38"/>
  <c r="BT359" i="38"/>
  <c r="BT360" i="38"/>
  <c r="BT362" i="38"/>
  <c r="BT363" i="38"/>
  <c r="BT364" i="38"/>
  <c r="BT365" i="38"/>
  <c r="BT366" i="38"/>
  <c r="BT372" i="38"/>
  <c r="BT373" i="38"/>
  <c r="BT374" i="38"/>
  <c r="BT375" i="38"/>
  <c r="BT376" i="38"/>
  <c r="BT377" i="38"/>
  <c r="BT378" i="38"/>
  <c r="BT379" i="38"/>
  <c r="BT380" i="38"/>
  <c r="BT381" i="38"/>
  <c r="BT382" i="38"/>
  <c r="BT383" i="38"/>
  <c r="BT384" i="38"/>
  <c r="BT385" i="38"/>
  <c r="BT386" i="38"/>
  <c r="BT387" i="38"/>
  <c r="BT388" i="38"/>
  <c r="BT389" i="38"/>
  <c r="BT390" i="38"/>
  <c r="BT391" i="38"/>
  <c r="BT392" i="38"/>
  <c r="BT393" i="38"/>
  <c r="BT394" i="38"/>
  <c r="BT395" i="38"/>
  <c r="BT396" i="38"/>
  <c r="BT397" i="38"/>
  <c r="BT398" i="38"/>
  <c r="BT399" i="38"/>
  <c r="BT400" i="38"/>
  <c r="BT401" i="38"/>
  <c r="BT402" i="38"/>
  <c r="BT403" i="38"/>
  <c r="BT404" i="38"/>
  <c r="BT405" i="38"/>
  <c r="BT406" i="38"/>
  <c r="BT407" i="38"/>
  <c r="BT408" i="38"/>
  <c r="BT409" i="38"/>
  <c r="BT410" i="38"/>
  <c r="BT411" i="38"/>
  <c r="BT412" i="38"/>
  <c r="BT413" i="38"/>
  <c r="BT414" i="38"/>
  <c r="BT415" i="38"/>
  <c r="BT416" i="38"/>
  <c r="BT417" i="38"/>
  <c r="BT418" i="38"/>
  <c r="BT419" i="38"/>
  <c r="BT420" i="38"/>
  <c r="BT421" i="38"/>
  <c r="BT422" i="38"/>
  <c r="BT423" i="38"/>
  <c r="BT424" i="38"/>
  <c r="BT425" i="38"/>
  <c r="BT426" i="38"/>
  <c r="BT427" i="38"/>
  <c r="BT428" i="38"/>
  <c r="BT429" i="38"/>
  <c r="BT430" i="38"/>
  <c r="BT431" i="38"/>
  <c r="BT432" i="38"/>
  <c r="BT433" i="38"/>
  <c r="BT434" i="38"/>
  <c r="BT435" i="38"/>
  <c r="BT436" i="38"/>
  <c r="BT437" i="38"/>
  <c r="BT438" i="38"/>
  <c r="BT439" i="38"/>
  <c r="BT440" i="38"/>
  <c r="BT441" i="38"/>
  <c r="BT442" i="38"/>
  <c r="BT443" i="38"/>
  <c r="BT444" i="38"/>
  <c r="BT445" i="38"/>
  <c r="BT446" i="38"/>
  <c r="BT447" i="38"/>
  <c r="BT448" i="38"/>
  <c r="BT449" i="38"/>
  <c r="BT450" i="38"/>
  <c r="BT451" i="38"/>
  <c r="BT452" i="38"/>
  <c r="BT453" i="38"/>
  <c r="BT454" i="38"/>
  <c r="BT455" i="38"/>
  <c r="BT456" i="38"/>
  <c r="BT457" i="38"/>
  <c r="BT458" i="38"/>
  <c r="BT459" i="38"/>
  <c r="BT460" i="38"/>
  <c r="BT461" i="38"/>
  <c r="BT462" i="38"/>
  <c r="BT463" i="38"/>
  <c r="BT464" i="38"/>
  <c r="BT465" i="38"/>
  <c r="BT466" i="38"/>
  <c r="BT467" i="38"/>
  <c r="BT468" i="38"/>
  <c r="BT469" i="38"/>
  <c r="BT470" i="38"/>
  <c r="BT471" i="38"/>
  <c r="BT472" i="38"/>
  <c r="BT473" i="38"/>
  <c r="BT474" i="38"/>
  <c r="BT475" i="38"/>
  <c r="BT476" i="38"/>
  <c r="BT477" i="38"/>
  <c r="BT478" i="38"/>
  <c r="BT479" i="38"/>
  <c r="BT480" i="38"/>
  <c r="BT481" i="38"/>
  <c r="BT482" i="38"/>
  <c r="BT483" i="38"/>
  <c r="BT484" i="38"/>
  <c r="BT485" i="38"/>
  <c r="BT486" i="38"/>
  <c r="BT487" i="38"/>
  <c r="BT488" i="38"/>
  <c r="BT489" i="38"/>
  <c r="BT490" i="38"/>
  <c r="BT491" i="38"/>
  <c r="BT492" i="38"/>
  <c r="BT493" i="38"/>
  <c r="BT494" i="38"/>
  <c r="BT495" i="38"/>
  <c r="BT496" i="38"/>
  <c r="BT497" i="38"/>
  <c r="BT498" i="38"/>
  <c r="BT499" i="38"/>
  <c r="BT500" i="38"/>
  <c r="BT501" i="38"/>
  <c r="BT502" i="38"/>
  <c r="BT503" i="38"/>
  <c r="BT504" i="38"/>
  <c r="BT505" i="38"/>
  <c r="BT506" i="38"/>
  <c r="BT507" i="38"/>
  <c r="BT508" i="38"/>
  <c r="BT509" i="38"/>
  <c r="BT510" i="38"/>
  <c r="BT511" i="38"/>
  <c r="BT512" i="38"/>
  <c r="BT513" i="38"/>
  <c r="BT514" i="38"/>
  <c r="BT515" i="38"/>
  <c r="BG521" i="38"/>
  <c r="BT521" i="38"/>
  <c r="BG522" i="38"/>
  <c r="BT522" i="38"/>
  <c r="BT523" i="38"/>
  <c r="BT524" i="38"/>
  <c r="BT525" i="38"/>
  <c r="BT526" i="38"/>
  <c r="BT527" i="38"/>
  <c r="BT528" i="38"/>
  <c r="BT529" i="38"/>
  <c r="BT530" i="38"/>
  <c r="BT531" i="38"/>
  <c r="BT532" i="38"/>
  <c r="BT533" i="38"/>
  <c r="BT534" i="38"/>
  <c r="BT535" i="38"/>
  <c r="BT536" i="38"/>
  <c r="BT537" i="38"/>
  <c r="BT538" i="38"/>
  <c r="BT539" i="38"/>
  <c r="BT540" i="38"/>
  <c r="BT541" i="38"/>
  <c r="BT542" i="38"/>
  <c r="BT543" i="38"/>
  <c r="BT544" i="38"/>
  <c r="BT545" i="38"/>
  <c r="BT546" i="38"/>
  <c r="BT547" i="38"/>
  <c r="BT548" i="38"/>
  <c r="BT549" i="38"/>
  <c r="BT550" i="38"/>
  <c r="BT551" i="38"/>
  <c r="BT552" i="38"/>
  <c r="BT553" i="38"/>
  <c r="BT554" i="38"/>
  <c r="BT555" i="38"/>
  <c r="BT556" i="38"/>
  <c r="BT557" i="38"/>
  <c r="BT558" i="38"/>
  <c r="BT559" i="38"/>
  <c r="BT560" i="38"/>
  <c r="BT561" i="38"/>
  <c r="BT562" i="38"/>
  <c r="BT563" i="38"/>
  <c r="BT564" i="38"/>
  <c r="BT565" i="38"/>
  <c r="BT566" i="38"/>
  <c r="BT567" i="38"/>
  <c r="BT568" i="38"/>
  <c r="BT569" i="38"/>
  <c r="BT570" i="38"/>
  <c r="BT576" i="38"/>
  <c r="BT577" i="38"/>
  <c r="BT578" i="38"/>
  <c r="BT579" i="38"/>
  <c r="BT580" i="38"/>
  <c r="BT581" i="38"/>
  <c r="BT582" i="38"/>
  <c r="BT583" i="38"/>
  <c r="BT584" i="38"/>
  <c r="BT585" i="38"/>
  <c r="BT586" i="38"/>
  <c r="BT587" i="38"/>
  <c r="BT588" i="38"/>
  <c r="BT589" i="38"/>
  <c r="BT590" i="38"/>
  <c r="BT591" i="38"/>
  <c r="BT592" i="38"/>
  <c r="BT593" i="38"/>
  <c r="BT594" i="38"/>
  <c r="BT595" i="38"/>
  <c r="BT596" i="38"/>
  <c r="BT597" i="38"/>
  <c r="BT598" i="38"/>
  <c r="BT599" i="38"/>
  <c r="BT600" i="38"/>
  <c r="BT601" i="38"/>
  <c r="BT602" i="38"/>
  <c r="BT603" i="38"/>
  <c r="BT604" i="38"/>
  <c r="BT605" i="38"/>
  <c r="BT606" i="38"/>
  <c r="BT607" i="38"/>
  <c r="BT608" i="38"/>
  <c r="BT609" i="38"/>
  <c r="BT610" i="38"/>
  <c r="BT611" i="38"/>
  <c r="BT612" i="38"/>
  <c r="BT613" i="38"/>
  <c r="BT614" i="38"/>
  <c r="BT615" i="38"/>
  <c r="BT616" i="38"/>
  <c r="BT617" i="38"/>
  <c r="BT618" i="38"/>
  <c r="BT619" i="38"/>
  <c r="BT620" i="38"/>
  <c r="BT621" i="38"/>
  <c r="BT627" i="38"/>
  <c r="BT628" i="38"/>
  <c r="BT629" i="38"/>
  <c r="BT630" i="38"/>
  <c r="BT631" i="38"/>
  <c r="BT632" i="38"/>
  <c r="BT633" i="38"/>
  <c r="BT634" i="38"/>
  <c r="BT635" i="38"/>
  <c r="BT636" i="38"/>
  <c r="BT637" i="38"/>
  <c r="BT638" i="38"/>
  <c r="BT639" i="38"/>
  <c r="BT640" i="38"/>
  <c r="BT641" i="38"/>
  <c r="BT642" i="38"/>
  <c r="BT643" i="38"/>
  <c r="BT644" i="38"/>
  <c r="BT645" i="38"/>
  <c r="BT646" i="38"/>
  <c r="BT647" i="38"/>
  <c r="BT648" i="38"/>
  <c r="BT649" i="38"/>
  <c r="BT650" i="38"/>
  <c r="BT651" i="38"/>
  <c r="BT652" i="38"/>
  <c r="BT653" i="38"/>
  <c r="BT654" i="38"/>
  <c r="BT655" i="38"/>
  <c r="BT656" i="38"/>
  <c r="BT657" i="38"/>
  <c r="BT658" i="38"/>
  <c r="BT659" i="38"/>
  <c r="BT660" i="38"/>
  <c r="BT661" i="38"/>
  <c r="BT662" i="38"/>
  <c r="BT663" i="38"/>
  <c r="BT664" i="38"/>
  <c r="BT665" i="38"/>
  <c r="BT666" i="38"/>
  <c r="BT667" i="38"/>
  <c r="BT668" i="38"/>
  <c r="BT669" i="38"/>
  <c r="BT670" i="38"/>
  <c r="BT671" i="38"/>
  <c r="BT672" i="38"/>
  <c r="BT673" i="38"/>
  <c r="BT674" i="38"/>
  <c r="BT675" i="38"/>
  <c r="BT676" i="38"/>
  <c r="BT677" i="38"/>
  <c r="BT678" i="38"/>
  <c r="BT679" i="38"/>
  <c r="BT680" i="38"/>
  <c r="BT681" i="38"/>
  <c r="BT682" i="38"/>
  <c r="BT683" i="38"/>
  <c r="BT684" i="38"/>
  <c r="BT685" i="38"/>
  <c r="BT686" i="38"/>
  <c r="BT687" i="38"/>
  <c r="BT688" i="38"/>
  <c r="BT689" i="38"/>
  <c r="BT690" i="38"/>
  <c r="BT691" i="38"/>
  <c r="BT692" i="38"/>
  <c r="BT693" i="38"/>
  <c r="BT694" i="38"/>
  <c r="BT695" i="38"/>
  <c r="BT696" i="38"/>
  <c r="BT697" i="38"/>
  <c r="BT698" i="38"/>
  <c r="BT699" i="38"/>
  <c r="BT700" i="38"/>
  <c r="BT701" i="38"/>
  <c r="BT702" i="38"/>
  <c r="BT703" i="38"/>
  <c r="BT704" i="38"/>
  <c r="BT705" i="38"/>
  <c r="BT706" i="38"/>
  <c r="BT707" i="38"/>
  <c r="BT708" i="38"/>
  <c r="BT709" i="38"/>
  <c r="BT710" i="38"/>
  <c r="BT711" i="38"/>
  <c r="BT712" i="38"/>
  <c r="BT713" i="38"/>
  <c r="BT714" i="38"/>
  <c r="BT715" i="38"/>
  <c r="BT716" i="38"/>
  <c r="BT717" i="38"/>
  <c r="BT718" i="38"/>
  <c r="BT719" i="38"/>
  <c r="BT720" i="38"/>
  <c r="BT721" i="38"/>
  <c r="BT722" i="38"/>
  <c r="BT723" i="38"/>
  <c r="BT724" i="38"/>
  <c r="BT725" i="38"/>
  <c r="BT726" i="38"/>
  <c r="BT727" i="38"/>
  <c r="BT728" i="38"/>
  <c r="BT729" i="38"/>
  <c r="BT730" i="38"/>
  <c r="BT731" i="38"/>
  <c r="BT732" i="38"/>
  <c r="BT733" i="38"/>
  <c r="BT734" i="38"/>
  <c r="BT735" i="38"/>
  <c r="BT736" i="38"/>
  <c r="BT737" i="38"/>
  <c r="BT738" i="38"/>
  <c r="BT739" i="38"/>
  <c r="BT740" i="38"/>
  <c r="BT741" i="38"/>
  <c r="BT742" i="38"/>
  <c r="BT743" i="38"/>
  <c r="BT744" i="38"/>
  <c r="BT745" i="38"/>
  <c r="BT746" i="38"/>
  <c r="BT747" i="38"/>
  <c r="AV522" i="38" l="1"/>
  <c r="AV521" i="38"/>
  <c r="BI254" i="38" l="1"/>
  <c r="BI255" i="38"/>
  <c r="BI256" i="38"/>
  <c r="BI257" i="38"/>
  <c r="BI258" i="38"/>
  <c r="BI259" i="38"/>
  <c r="BI260" i="38"/>
  <c r="BI261" i="38"/>
  <c r="BI262" i="38"/>
  <c r="BI263" i="38"/>
  <c r="BI264" i="38"/>
  <c r="BI265" i="38"/>
  <c r="BI266" i="38"/>
  <c r="BI267" i="38"/>
  <c r="BI268" i="38"/>
  <c r="BI269" i="38"/>
  <c r="BI270" i="38"/>
  <c r="BI271" i="38"/>
  <c r="BI272" i="38"/>
  <c r="BI273" i="38"/>
  <c r="BI274" i="38"/>
  <c r="BI275" i="38"/>
  <c r="BI276" i="38"/>
  <c r="BI277" i="38"/>
  <c r="BI278" i="38"/>
  <c r="BI279" i="38"/>
  <c r="BI280" i="38"/>
  <c r="BI281" i="38"/>
  <c r="BI282" i="38"/>
  <c r="BI283" i="38"/>
  <c r="BI284" i="38"/>
  <c r="BI285" i="38"/>
  <c r="CC33" i="38" l="1"/>
  <c r="CC32" i="38"/>
  <c r="CC31" i="38"/>
  <c r="CC29" i="38" l="1"/>
  <c r="CC28" i="38"/>
  <c r="CC27" i="38"/>
  <c r="CC25" i="38" l="1"/>
  <c r="CC26" i="38"/>
  <c r="CC24" i="38"/>
  <c r="CC20" i="38" l="1"/>
  <c r="CC21" i="38"/>
  <c r="CC19" i="38"/>
  <c r="N7" i="39" l="1"/>
  <c r="S21" i="39" l="1"/>
  <c r="S19" i="39"/>
  <c r="S7" i="39"/>
  <c r="AV33" i="38" l="1"/>
  <c r="AV32" i="38"/>
  <c r="AV31" i="38"/>
  <c r="AV26" i="38" l="1"/>
  <c r="AV25" i="38"/>
  <c r="AV24" i="38"/>
  <c r="AV27" i="38" l="1"/>
  <c r="AV28" i="38"/>
  <c r="AV29" i="38"/>
  <c r="AX7" i="38" l="1"/>
  <c r="AV20" i="38" l="1"/>
  <c r="AV21" i="38"/>
  <c r="AV19" i="38"/>
  <c r="N23" i="39" l="1"/>
  <c r="N25" i="39"/>
  <c r="N27" i="39"/>
  <c r="N29" i="39"/>
  <c r="N31" i="39"/>
  <c r="N33" i="39"/>
  <c r="N35" i="39"/>
  <c r="N37" i="39"/>
  <c r="R7" i="39"/>
  <c r="N9" i="39"/>
  <c r="R9" i="39" s="1"/>
  <c r="N11" i="39"/>
  <c r="R11" i="39" s="1"/>
  <c r="N13" i="39"/>
  <c r="R13" i="39" s="1"/>
  <c r="R19" i="39"/>
  <c r="T19" i="39"/>
  <c r="T15" i="39"/>
  <c r="T13" i="39"/>
  <c r="T11" i="39"/>
  <c r="T9" i="39"/>
  <c r="T7" i="39"/>
  <c r="W21" i="39"/>
  <c r="N21" i="39" l="1"/>
  <c r="K21" i="39"/>
  <c r="K16" i="39"/>
  <c r="T37" i="39"/>
  <c r="T35" i="39"/>
  <c r="T33" i="39"/>
  <c r="T31" i="39"/>
  <c r="T29" i="39"/>
  <c r="T27" i="39"/>
  <c r="T25" i="39"/>
  <c r="T23" i="39"/>
  <c r="T21" i="39"/>
  <c r="I41" i="39"/>
  <c r="H41" i="39"/>
  <c r="F41" i="39"/>
  <c r="M15" i="39" l="1"/>
  <c r="M41" i="39" s="1"/>
  <c r="R37" i="39"/>
  <c r="R35" i="39"/>
  <c r="R33" i="39"/>
  <c r="R31" i="39"/>
  <c r="R29" i="39"/>
  <c r="R27" i="39"/>
  <c r="R25" i="39"/>
  <c r="R23" i="39"/>
  <c r="N15" i="39" l="1"/>
  <c r="R15" i="39" s="1"/>
  <c r="X21" i="39"/>
  <c r="X23" i="39" l="1"/>
  <c r="X25" i="39"/>
  <c r="X27" i="39"/>
  <c r="X29" i="39"/>
  <c r="X31" i="39"/>
  <c r="X33" i="39"/>
  <c r="X35" i="39"/>
  <c r="X37" i="39"/>
  <c r="X16" i="39"/>
  <c r="K41" i="39" l="1"/>
  <c r="R21" i="3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<sst xmlns="http://schemas.openxmlformats.org/spreadsheetml/2006/main" count="118465" uniqueCount="4260">
  <si>
    <t>WIR No.</t>
  </si>
  <si>
    <t>N/A</t>
  </si>
  <si>
    <t>Rejected</t>
  </si>
  <si>
    <t>3rd Party 
Laboratory Name</t>
  </si>
  <si>
    <t>Truck Number</t>
  </si>
  <si>
    <t xml:space="preserve">Ticket Number </t>
  </si>
  <si>
    <t>Fresh Concrete Test (at Checkpoint)</t>
  </si>
  <si>
    <t>Report Number</t>
  </si>
  <si>
    <t>Temperature (Each mixer) 
C</t>
  </si>
  <si>
    <t>Flow Each Mixer (each mixer) (mm)</t>
  </si>
  <si>
    <t>Crush Date for 7 Days CS.</t>
  </si>
  <si>
    <t>WIR No. For 7 Days CS.</t>
  </si>
  <si>
    <t>Crush Date for 28 Days CS.</t>
  </si>
  <si>
    <t>WIR No. For 28 Days CS.</t>
  </si>
  <si>
    <t xml:space="preserve">7 Days </t>
  </si>
  <si>
    <t>7 Day Avarage</t>
  </si>
  <si>
    <t>ACES</t>
  </si>
  <si>
    <t xml:space="preserve">Element and Inspection Description  </t>
  </si>
  <si>
    <t>CYLINDERS</t>
  </si>
  <si>
    <t>Concrete Suppiler</t>
  </si>
  <si>
    <t xml:space="preserve">Concrete Name </t>
  </si>
  <si>
    <t>Concrete Quantity (m3)</t>
  </si>
  <si>
    <t>REJECTED DUE TO JV ISSUE (m3)</t>
  </si>
  <si>
    <t>REMARKS</t>
  </si>
  <si>
    <t>Trial</t>
  </si>
  <si>
    <t>Saudi RM</t>
  </si>
  <si>
    <t>Plants</t>
  </si>
  <si>
    <t>Laboratory</t>
  </si>
  <si>
    <t xml:space="preserve">Location </t>
  </si>
  <si>
    <t xml:space="preserve">Conctractor </t>
  </si>
  <si>
    <t>m3</t>
  </si>
  <si>
    <t xml:space="preserve">Concrete Type </t>
  </si>
  <si>
    <t>rejected jv issue m3</t>
  </si>
  <si>
    <t>CSCEC</t>
  </si>
  <si>
    <t>S.No.</t>
  </si>
  <si>
    <t>Compressive Strength 7 days</t>
  </si>
  <si>
    <t xml:space="preserve">28 Days </t>
  </si>
  <si>
    <t>28 Days Avarage</t>
  </si>
  <si>
    <t>Duration</t>
  </si>
  <si>
    <t>Result (MPa)</t>
  </si>
  <si>
    <t>Opening Time of Formwork</t>
  </si>
  <si>
    <t>Date of Casting</t>
  </si>
  <si>
    <t>Compressive Strength 28 days</t>
  </si>
  <si>
    <t>Casting Type</t>
  </si>
  <si>
    <t>6 hours</t>
  </si>
  <si>
    <t>8 hours</t>
  </si>
  <si>
    <t>10 hours</t>
  </si>
  <si>
    <t>12 hours</t>
  </si>
  <si>
    <t>14 hours</t>
  </si>
  <si>
    <t>16 hours</t>
  </si>
  <si>
    <t>18 hours</t>
  </si>
  <si>
    <t>20 hours</t>
  </si>
  <si>
    <t>22 hours</t>
  </si>
  <si>
    <t>24 hours</t>
  </si>
  <si>
    <t>Blinding Concrete</t>
  </si>
  <si>
    <t>Draft Report</t>
  </si>
  <si>
    <t>22.5 hours</t>
  </si>
  <si>
    <t>17 hours</t>
  </si>
  <si>
    <t>19 hours</t>
  </si>
  <si>
    <t>21 hours</t>
  </si>
  <si>
    <t>23 hours</t>
  </si>
  <si>
    <t>Batching Plant</t>
  </si>
  <si>
    <t>Departure Time</t>
  </si>
  <si>
    <t>Location</t>
  </si>
  <si>
    <t>Teoric Application</t>
  </si>
  <si>
    <t>Number of samples to be taken</t>
  </si>
  <si>
    <t>Number of samples taken</t>
  </si>
  <si>
    <t>TOTAL</t>
  </si>
  <si>
    <t>Flow/ Slump Each Mixer (each mixer) (mm)</t>
  </si>
  <si>
    <t>Zone</t>
  </si>
  <si>
    <t>Basement/Floor</t>
  </si>
  <si>
    <t>Mess Hall 2</t>
  </si>
  <si>
    <t>Area</t>
  </si>
  <si>
    <t>Al Hoty Stanger</t>
  </si>
  <si>
    <t>Opera House</t>
  </si>
  <si>
    <t>Permanent Works / Temporary Works</t>
  </si>
  <si>
    <t>Temporary Works</t>
  </si>
  <si>
    <t>Temporary</t>
  </si>
  <si>
    <t>MIDMAC</t>
  </si>
  <si>
    <t>ECMJV</t>
  </si>
  <si>
    <t>Project</t>
  </si>
  <si>
    <t>Concrete Tracker</t>
  </si>
  <si>
    <t>ESEC</t>
  </si>
  <si>
    <t xml:space="preserve">Diriyah II Management Contracting – Opera Block DD-2023-329 </t>
  </si>
  <si>
    <t>C-10 SRC (150±40mm Slump)</t>
  </si>
  <si>
    <t>C-40 SRC {200±40mm Slump)</t>
  </si>
  <si>
    <t xml:space="preserve">C-40 HOH (SRC+60% GGBFS) (200±40mm Slump) </t>
  </si>
  <si>
    <t>Blinding</t>
  </si>
  <si>
    <t>The Royal Diriyah Opera House (DE4-CO-01)</t>
  </si>
  <si>
    <t>Langham Hotel (DE4-CH-02)</t>
  </si>
  <si>
    <t>Mixed Use Residential (DE4-MUR-03 &amp; DE4-MUR-04)</t>
  </si>
  <si>
    <t>Public Realm</t>
  </si>
  <si>
    <t>Energy Centre</t>
  </si>
  <si>
    <t xml:space="preserve">Langham Hotel </t>
  </si>
  <si>
    <t>Mixed Use Residential</t>
  </si>
  <si>
    <t>Basement/ Floor</t>
  </si>
  <si>
    <t>Fourth Floor</t>
  </si>
  <si>
    <t>Fifth Floor</t>
  </si>
  <si>
    <t>Six Floor</t>
  </si>
  <si>
    <t xml:space="preserve">1 No samples per 40 m3 </t>
  </si>
  <si>
    <t xml:space="preserve">Sample Taken </t>
  </si>
  <si>
    <t>Permanent Work</t>
  </si>
  <si>
    <t>Basement/ Floors</t>
  </si>
  <si>
    <t>-</t>
  </si>
  <si>
    <t xml:space="preserve">Concrete Blocks </t>
  </si>
  <si>
    <t>C-40 OPC {200±40mm Slump)</t>
  </si>
  <si>
    <t>Batch Plant No.</t>
  </si>
  <si>
    <t>Offices Foundation</t>
  </si>
  <si>
    <t xml:space="preserve">Trial Mix </t>
  </si>
  <si>
    <t>Batch Plant</t>
  </si>
  <si>
    <t>Survey Bench Mark</t>
  </si>
  <si>
    <t>Offices</t>
  </si>
  <si>
    <t>Concrete Blocks office Foundation</t>
  </si>
  <si>
    <t>BV-BSW-105-0000-ECM-WIR-CE-000006</t>
  </si>
  <si>
    <t>Permanent Works</t>
  </si>
  <si>
    <t>Permanent</t>
  </si>
  <si>
    <t>Air Content Test %</t>
  </si>
  <si>
    <t>Density Test
kg/m3</t>
  </si>
  <si>
    <t>BV-BSW-105-0000-ECM-WIR-CE-000008</t>
  </si>
  <si>
    <t xml:space="preserve">3 Days </t>
  </si>
  <si>
    <t>WIR-CE-000006</t>
  </si>
  <si>
    <t>Wall/ Foundation</t>
  </si>
  <si>
    <t>Towe Crane 01</t>
  </si>
  <si>
    <t>Towe Crane 02</t>
  </si>
  <si>
    <t>BV-BSW-105-0000-ECM-WIR-CE-000017</t>
  </si>
  <si>
    <t>BV-BSW-105-0000-ECM-WIR-CE-000018</t>
  </si>
  <si>
    <t>BV-BSW-105-0000-ECM-WIR-CE-000019</t>
  </si>
  <si>
    <t>Towe Crane 04</t>
  </si>
  <si>
    <t>BV-BSW-105-0000-ECM-WIR-CE-000013</t>
  </si>
  <si>
    <t>C-50 SRC {200±40mm Slump)</t>
  </si>
  <si>
    <t>BV-BSW-105-0000-ECM-WIR-CE-000020</t>
  </si>
  <si>
    <t>Rest Area -02</t>
  </si>
  <si>
    <t>Column and Retaining Wall</t>
  </si>
  <si>
    <t>Temporary Facilities</t>
  </si>
  <si>
    <t>BV-BSW-105-0000-ECM-WIR-CE-000005</t>
  </si>
  <si>
    <t>BV-BSW-105-0000-ECM-WIR-CE-000024</t>
  </si>
  <si>
    <t>Zone 02</t>
  </si>
  <si>
    <t>WIR-CE-000008</t>
  </si>
  <si>
    <t>WIR-CE-000005</t>
  </si>
  <si>
    <t>RH.MCR25006427@3</t>
  </si>
  <si>
    <t>RH.MCR25006428@3</t>
  </si>
  <si>
    <t>RH.MCR25006429@3</t>
  </si>
  <si>
    <t>RH.MCR25006427@7</t>
  </si>
  <si>
    <t>RH.MCR25006428@7</t>
  </si>
  <si>
    <t>RH.MCR25006429@7</t>
  </si>
  <si>
    <t>BV-BSW-105-0000-ECM-WIR-CE-000028</t>
  </si>
  <si>
    <t>BV-BSW-105-0000-ECM-WIR-CE-000032</t>
  </si>
  <si>
    <t>Vertical Blinding Concrete</t>
  </si>
  <si>
    <t>BV-BSW-105-0000-ECM-WIR-CE-000036</t>
  </si>
  <si>
    <t>(level 639.45) Zone 02</t>
  </si>
  <si>
    <t>WIR-CE-000013</t>
  </si>
  <si>
    <t>BV-BSW-105-0000-ECM-CAP-CE-000005</t>
  </si>
  <si>
    <t>BV-BSW-105-0000-ECM-CAP-CE-000003</t>
  </si>
  <si>
    <t>BV-BSW-105-0000-ECM-WIR-CE-000040</t>
  </si>
  <si>
    <t>(level 639.95 &amp; 640.25) Zone 02</t>
  </si>
  <si>
    <t>BV-BSW-105-0000-ECM-CAP-CE-000002</t>
  </si>
  <si>
    <t>BV-BSW-105-0000-ECM-CAP-CE-000001</t>
  </si>
  <si>
    <t>BV-BSW-105-0000-ECM-CAP-CE-000006</t>
  </si>
  <si>
    <t>BV-BSW-105-0000-ECM-CAP-CE-000004</t>
  </si>
  <si>
    <t>CAP No.</t>
  </si>
  <si>
    <t>BV-BSW-105-0000-ECM-CAP-CE-000007</t>
  </si>
  <si>
    <t>BV-BSW-105-0000-ECM-WIR-CE-000044</t>
  </si>
  <si>
    <t>(level 640.65) Zone 02</t>
  </si>
  <si>
    <t>BV-BSW-105-0000-ECM-CAP-CE-000008</t>
  </si>
  <si>
    <t>BV-BSW-105-0000-ECM-WIR-CE-000048</t>
  </si>
  <si>
    <t>640.25 to 640.65 and 639.45 to 640.65 and 639.95 to 640.65, Zone 02</t>
  </si>
  <si>
    <t>BV-BSW-105-0000-ECM-WIR-CE-000052</t>
  </si>
  <si>
    <t>BV-BSW-105-0000-ECM-WIR-CE-000056</t>
  </si>
  <si>
    <t>BV-BSW-105-0000-ECM-CAP-CE-000009</t>
  </si>
  <si>
    <t>BV-BSW-105-0000-ECM-CAP-CE-000010</t>
  </si>
  <si>
    <t>640.80 &amp; 640.45, at Zone 02</t>
  </si>
  <si>
    <t>Vertical(639.45 to 640.80 and 640.5) and (640.25 to 640.65and 640.80)Zone 02</t>
  </si>
  <si>
    <t>BV-BSW-105-0000-ECM-CAP-CE-000011</t>
  </si>
  <si>
    <t>BV-BSW-105-0000-ECM-CAP-CE-000012</t>
  </si>
  <si>
    <t>BV-BSW-105-0000-ECM-CAP-CE-000013</t>
  </si>
  <si>
    <t>BV-BSW-105-0000-ECM-WIR-CE-000060</t>
  </si>
  <si>
    <t>BV-BSW-105-0000-ECM-WIR-CE-000064</t>
  </si>
  <si>
    <t>BV-BSW-105-0000-ECM-WIR-CE-000072</t>
  </si>
  <si>
    <t xml:space="preserve">
639.95 and 640.25 to 640.65 at Zone 02,
</t>
  </si>
  <si>
    <t>640.3 to (640.7&amp; 641.5 ), at Zone 10</t>
  </si>
  <si>
    <t>640.95 and 641.45 and 641.75, at Zone 08</t>
  </si>
  <si>
    <t>BV-BSW-105-0000-ECM-CAP-CE-000014</t>
  </si>
  <si>
    <t>BV-BSW-105-0000-ECM-WIR-CE-000068</t>
  </si>
  <si>
    <t>641.45 and 640.50 &amp; 640.70, Zone -08</t>
  </si>
  <si>
    <t>BV-BSW-105-0000-ECM-WIR-CE-000078</t>
  </si>
  <si>
    <t>BV-BSW-105-0000-ECM-CAP-CE-000015</t>
  </si>
  <si>
    <t>640.95 and 641.75, at Zone 08</t>
  </si>
  <si>
    <t>BV-BSW-105-0000-ECM-WIR-CE-000086</t>
  </si>
  <si>
    <t>BV-BSW-105-0000-ECM-WIR-CE-000099</t>
  </si>
  <si>
    <t>640.95 to641.45 and 642.3</t>
  </si>
  <si>
    <t>641.15 , 641.45 and 641.75</t>
  </si>
  <si>
    <t>BV-BSW-105-0000-ECM-WIR-CE-000090</t>
  </si>
  <si>
    <t>BV-BSW-105-0000-ECM-WIR-CE-000103</t>
  </si>
  <si>
    <t>640.3 BV-5 to BV-7 level 640.7 &amp; 639.7</t>
  </si>
  <si>
    <t>640.25, 640.8 BV.4 &amp; 641.1 BV.5</t>
  </si>
  <si>
    <t>BV-BSW-105-0000-ECM-CAP-CE-000019</t>
  </si>
  <si>
    <t>BV-BSW-105-0000-ECM-CAP-CE-000020</t>
  </si>
  <si>
    <t>BV-BSW-105-0000-ECM-CAP-CE-000017</t>
  </si>
  <si>
    <t>BV-BSW-105-0000-ECM-CAP-CE-000016</t>
  </si>
  <si>
    <t>BV-BSW-105-0000-ECM-WIR-CE-000082</t>
  </si>
  <si>
    <t>BV-BSW-105-0000-ECM-WIR-CE-000110</t>
  </si>
  <si>
    <t>641.45 and 641.75 to 642.3</t>
  </si>
  <si>
    <t>BV-BSW-105-0000-ECM-WIR-CE-000120</t>
  </si>
  <si>
    <t>Ground Level 641.45 and 641.75 and vertical from 641.45 to642.</t>
  </si>
  <si>
    <t>BV-BSW-105-0000-ECM-WIR-CE-000114</t>
  </si>
  <si>
    <t>639.95 640.5 , 640.70 &amp; 640.25</t>
  </si>
  <si>
    <t>BV-BSW-105-0000-ECM-WIR-CE-000124</t>
  </si>
  <si>
    <t>BV-BSW-105-0000-ECM-WIR-CE-000133</t>
  </si>
  <si>
    <t>641.45 and 640.50 &amp; 640.70</t>
  </si>
  <si>
    <t>BV-BSW-105-0000-ECM-WIR-CE-000140</t>
  </si>
  <si>
    <t xml:space="preserve">640.3 and vertical from 640.7 and 640.8 to 641.5 </t>
  </si>
  <si>
    <t>BV-BSW-105-0000-ECM-WIR-CE-000144</t>
  </si>
  <si>
    <t>BV-BSW-105-0000-ECM-WIR-CE-000148</t>
  </si>
  <si>
    <t>641.75 and vertical from 641.45 to 642.3</t>
  </si>
  <si>
    <t>Concrete Cover Block</t>
  </si>
  <si>
    <t>permanent Works</t>
  </si>
  <si>
    <t>Foundation</t>
  </si>
  <si>
    <t>Tower Crane 04</t>
  </si>
  <si>
    <t>Grids/ Locations</t>
  </si>
  <si>
    <t>642.3 and vertical from 640.95 ,641.45 &amp; 641.75 to 642.3</t>
  </si>
  <si>
    <t>BV-BSW-105-0000-ECM-WIR-CE-000152</t>
  </si>
  <si>
    <t>BV-BSW-105-0000-ECM-CAP-CE-000022</t>
  </si>
  <si>
    <t>BV-BSW-105-0000-ECM-WIR-CE-000136</t>
  </si>
  <si>
    <t>Foundation Concrete</t>
  </si>
  <si>
    <t>8 Cube Samples for Durability Test</t>
  </si>
  <si>
    <t xml:space="preserve">C-40 (SRC+60% GGBFS) (200±40mm Slump) </t>
  </si>
  <si>
    <t>Rejected due to delay in time</t>
  </si>
  <si>
    <t>BV-BSW-105-0000-ECM-CAP-CE-000023</t>
  </si>
  <si>
    <t>BV-BSW-105-0000-ECM-WIR-CE-000156</t>
  </si>
  <si>
    <t xml:space="preserve"> 641.5 and vertical from 640.7 ,640.8 &amp;641.1 to 641.5</t>
  </si>
  <si>
    <t>BV-BSW-105-0000-ECM-WIR-CE-000160</t>
  </si>
  <si>
    <t xml:space="preserve"> 640.95 to 641.45 &amp;641.75</t>
  </si>
  <si>
    <t>BV-BSW-105-0000-ECM-WIR-CE-000164</t>
  </si>
  <si>
    <t>BV-BSW-105-0000-ECM-CAP-CE-000021</t>
  </si>
  <si>
    <t>BV-BSW-105-0000-ECM-WIR-CE-000105</t>
  </si>
  <si>
    <t>Tower Crane 03</t>
  </si>
  <si>
    <t>BV-BSW-105-0000-ECM-WIR-CE-000188</t>
  </si>
  <si>
    <t>BV-BSW-105-0000-ECM-CAP-CE-000024</t>
  </si>
  <si>
    <t>640.30 &amp; 641.45</t>
  </si>
  <si>
    <t>BV-BSW-105-0000-ECM-WIR-CE-000168</t>
  </si>
  <si>
    <t>641.45 &amp;641.75</t>
  </si>
  <si>
    <t>BV-BSW-105-0000-ECM-WIR-CE-000172</t>
  </si>
  <si>
    <t>640.70 to 642.30</t>
  </si>
  <si>
    <t>640.40 to 641.40 and 640.15 to 640.5 from 639.4 to 640.20  ground 640.55</t>
  </si>
  <si>
    <t>BV-BSW-105-0000-ECM-WIR-CE-000176</t>
  </si>
  <si>
    <t>BV-BSW-105-0000-ECM-WIR-CE-000193</t>
  </si>
  <si>
    <t xml:space="preserve"> 639.75 ,639.95, 640.25  &amp; 640.70 from Grid BV.7 to FH.05 </t>
  </si>
  <si>
    <t>BV-BSW-105-0000-ECM-WIR-CE-000184</t>
  </si>
  <si>
    <t>BV-BSW-105-0000-ECM-CAP-CE-000026</t>
  </si>
  <si>
    <t>639.45  from grid BH.U to BH.X14</t>
  </si>
  <si>
    <t>BV-BSW-105-0000-ECM-WIR-CE-000206</t>
  </si>
  <si>
    <t>639.95, 640.25 ,640.45 &amp; 641.75 from grid BH.X10 to BH.X19</t>
  </si>
  <si>
    <t>BV-BSW-105-0000-ECM-CAP-CE-000025</t>
  </si>
  <si>
    <t>BV-BSW-105-0000-ECM-WIR-CE-000198</t>
  </si>
  <si>
    <t>Tower Crane 01</t>
  </si>
  <si>
    <t>BV-BSW-105-0000-ECM-WIR-CE-000197</t>
  </si>
  <si>
    <t>641.5 &amp; vertical from (640.3,640.5 ,640.7&amp; 641.1 )to 641.5</t>
  </si>
  <si>
    <t>BV-BSW-105-0000-ECM-WIR-CE-000210</t>
  </si>
  <si>
    <t>BV-BSW-105-0000-ECM-WIR-CE-000222</t>
  </si>
  <si>
    <t>641.1 &amp; 641.5 &amp; vertical  (640.3,640.5 ,640.7&amp; 641.1) to 641.5</t>
  </si>
  <si>
    <t>BV-BSW-105-0000-ECM-WIR-CE-000232</t>
  </si>
  <si>
    <t>639.1 &amp; 640.45</t>
  </si>
  <si>
    <t>BV-BSW-105-0000-ECM-WIR-CE-000257</t>
  </si>
  <si>
    <t>Vertical pcc under shotcrete</t>
  </si>
  <si>
    <t>RH.MCR25007350@3</t>
  </si>
  <si>
    <t>RH.MCR25007332@28</t>
  </si>
  <si>
    <t>RH.MCR25007333@28</t>
  </si>
  <si>
    <t>RH.MCR25007334@28</t>
  </si>
  <si>
    <t>RH.MCR25007335@3</t>
  </si>
  <si>
    <t>RH.MCR25007336@3</t>
  </si>
  <si>
    <t>RH.MCR25007337@3</t>
  </si>
  <si>
    <t>RH.MCR25007335@7</t>
  </si>
  <si>
    <t>RH.MCR25007336@7</t>
  </si>
  <si>
    <t>RH.MCR25007337@7</t>
  </si>
  <si>
    <t>RH.MCR25007345@3</t>
  </si>
  <si>
    <t>RH.MCR25007346@3</t>
  </si>
  <si>
    <t>RH.MCR25007347@3</t>
  </si>
  <si>
    <t>RH.MCR25007345@7</t>
  </si>
  <si>
    <t>RH.MCR25007346@7</t>
  </si>
  <si>
    <t>RH.MCR25007348@3</t>
  </si>
  <si>
    <t>RH.MCR25007349@3</t>
  </si>
  <si>
    <t>RH.MCR25007348@7</t>
  </si>
  <si>
    <t>RH.MCR25007349@7</t>
  </si>
  <si>
    <t>RH.MCR25007350@7</t>
  </si>
  <si>
    <t>BV-BSW-105-0000-ECM-WIR-CE-000202</t>
  </si>
  <si>
    <t>640.25 from grid FH.07 to P2.04</t>
  </si>
  <si>
    <t>BV-BSW-105-0000-ECM-WIR-CE-000245</t>
  </si>
  <si>
    <t>640.3 ,640.5 &amp; 641.1</t>
  </si>
  <si>
    <t>BV-BSW-105-0000-ECM-WIR-CE-000249</t>
  </si>
  <si>
    <t>BV-BSW-105-0000-ECM-CAP-CE-000029</t>
  </si>
  <si>
    <t>BV-BSW-105-0000-ECM-CAP-CE-000032</t>
  </si>
  <si>
    <t>BV-BSW-105-0000-ECM-CAP-CE-000031</t>
  </si>
  <si>
    <t>BV-BSW-105-0000-ECM-WIR-CE-000241</t>
  </si>
  <si>
    <t>Tower Crane 02</t>
  </si>
  <si>
    <t>BV-BSW-105-0000-ECM-CAP-CE-000027</t>
  </si>
  <si>
    <t>RH.MCR25007337@28</t>
  </si>
  <si>
    <t>RH.MCR25007336@28</t>
  </si>
  <si>
    <t>RH.MCR25007335@28</t>
  </si>
  <si>
    <t>RH.MCR25007345@28</t>
  </si>
  <si>
    <t>RH.MCR25007346@28</t>
  </si>
  <si>
    <t>RH.MCR25007347@28</t>
  </si>
  <si>
    <t>RH.MCR25007348@28</t>
  </si>
  <si>
    <t>RH.MCR25007349@28</t>
  </si>
  <si>
    <t>BV-BSW-105-0000-ECM-WIR-CE-000270</t>
  </si>
  <si>
    <t xml:space="preserve">Ground 640.65, vertical (639.1, 639.45, 639.75, 639.95 &amp; 640.25) to 640.65 </t>
  </si>
  <si>
    <t>BV-BSW-105-0000-ECM-WIR-CE-000276</t>
  </si>
  <si>
    <t xml:space="preserve">BEC Batch Plant </t>
  </si>
  <si>
    <t xml:space="preserve">C-10/20 (SRC) - Blinding </t>
  </si>
  <si>
    <t>BEC Arabia Concrete Solution</t>
  </si>
  <si>
    <t>RH.MCR25007347@7</t>
  </si>
  <si>
    <t>BV-BSW-105-0000-ECM-WIR-CE-000253</t>
  </si>
  <si>
    <t>BV-BSW-105-0000-ECM-CAP-CE-000033</t>
  </si>
  <si>
    <t>BV-BSW-105-0000-ECM-WIR-CE-000266</t>
  </si>
  <si>
    <t>639.95 ,639.65 &amp; 640.25</t>
  </si>
  <si>
    <t>Time Exceeded</t>
  </si>
  <si>
    <t xml:space="preserve"> 640.65 vertical(639.1,639.45,639.75,639.95 &amp; 640.25) to 640.65</t>
  </si>
  <si>
    <t>BV-BSW-105-0000-ECM-WIR-CE-000281</t>
  </si>
  <si>
    <t>BV-BSW-105-0000-ECM-CAP-CE-000034</t>
  </si>
  <si>
    <t>BV-BSW-105-0000-ECM-WIR-CE-000285</t>
  </si>
  <si>
    <t>640.65 and vertical from ( 639.45 , 639.95) to 640.65</t>
  </si>
  <si>
    <t>BV-BSW-105-0000-ECM-WIR-CE-000292</t>
  </si>
  <si>
    <t>BV-BSW-105-0000-ECM-WIR-CE-000300</t>
  </si>
  <si>
    <t xml:space="preserve">Slab &amp; Beam, Stair </t>
  </si>
  <si>
    <t>Wall, Column and Retaining Wall</t>
  </si>
  <si>
    <t xml:space="preserve">Footing, Slab </t>
  </si>
  <si>
    <t>BV-BSW-105-0000-ECM-WIR-CE-000228</t>
  </si>
  <si>
    <t>WIR-CE-000276</t>
  </si>
  <si>
    <t>BV-BSW-105-0000-ECM-CAP-CE-000030</t>
  </si>
  <si>
    <t>BV-BSW-105-0000-ECM-WIR-CE-000315</t>
  </si>
  <si>
    <t>BV-BSW-105-0000-ECM-WIR-CE-000317</t>
  </si>
  <si>
    <t>Trial Mix</t>
  </si>
  <si>
    <t xml:space="preserve">C50/10 (OPC) 190 ± 40mm Slump </t>
  </si>
  <si>
    <t xml:space="preserve">Structural Walls and Columns </t>
  </si>
  <si>
    <t>Due to High Slump</t>
  </si>
  <si>
    <t>Due to High Temp</t>
  </si>
  <si>
    <t>BV-BSW-105-0000-ECM-WIR-CE-000296</t>
  </si>
  <si>
    <t xml:space="preserve">Ground 640.65 ,640.8, verical (639.45 ,639.65,639.95&amp;640.25 ) to 640.65 &amp; 640.8  </t>
  </si>
  <si>
    <t>Ground 641.5 and vertical from (640.3 ,640.5,640.8 &amp; 641.1 ) to 641.5</t>
  </si>
  <si>
    <t>BV-BSW-105-0000-ECM-WIR-CE-000304</t>
  </si>
  <si>
    <t>BV-BSW-105-0000-ECM-WIR-CE-000236</t>
  </si>
  <si>
    <t xml:space="preserve"> 639.45 &amp; 639.95</t>
  </si>
  <si>
    <t>B2</t>
  </si>
  <si>
    <t>BV-BSW-105-0000-ECM-WIR-CE-000325</t>
  </si>
  <si>
    <t>Steel Yard for Upstand</t>
  </si>
  <si>
    <t>BV-BSW-105-0000-ECM-WIR-CE-000321</t>
  </si>
  <si>
    <t xml:space="preserve"> 641.5 ,640.80 &amp; 641.45</t>
  </si>
  <si>
    <t>BV-BSW-105-0000-ECM-WIR-CE-000003</t>
  </si>
  <si>
    <t>BV-BSW-105-0000-ECM-WIR-CE-000004</t>
  </si>
  <si>
    <t xml:space="preserve">639.25 and 641.65 </t>
  </si>
  <si>
    <t>BV-BSW-105-0000-ECM-CAP-CE-000028</t>
  </si>
  <si>
    <t>BV-BSW-105-0000-ECM-WIR-CE-000339</t>
  </si>
  <si>
    <t>RH.MCR25007359@7</t>
  </si>
  <si>
    <t>RH.MCR25007373@7</t>
  </si>
  <si>
    <t>WIR-CE-000152</t>
  </si>
  <si>
    <t>RH.MCR25007397@7</t>
  </si>
  <si>
    <t>Compressive Strength 14 days</t>
  </si>
  <si>
    <t>WIR-CE-000105-188</t>
  </si>
  <si>
    <t>BV-BSW-105-0000-ECM-WIR-CE-000327</t>
  </si>
  <si>
    <t>C40/20 (SRC+60% GGBS)</t>
  </si>
  <si>
    <t>WIR-CE-000136</t>
  </si>
  <si>
    <t>RH.MCR25007478@7</t>
  </si>
  <si>
    <t>RH.MCR25007487@7</t>
  </si>
  <si>
    <t>WIR-CE-000156-000160-000164</t>
  </si>
  <si>
    <t>WIR-CE-000024</t>
  </si>
  <si>
    <t>RH.MCR25007525@7</t>
  </si>
  <si>
    <t>RH.MCR25007525@28</t>
  </si>
  <si>
    <t>WIR-CE-000086</t>
  </si>
  <si>
    <t>RH.MCR25007597@7</t>
  </si>
  <si>
    <t>RH.MCR25007597@28</t>
  </si>
  <si>
    <t>WIR-CE-000099</t>
  </si>
  <si>
    <t>RH.MCR25007598@28</t>
  </si>
  <si>
    <t>RH.MCR25007598@7</t>
  </si>
  <si>
    <t>BV-BSW-105-0000-ECM-WIR-CE-000335</t>
  </si>
  <si>
    <t>BV-BSW-105-0000-ECM-WIR-CE-000346</t>
  </si>
  <si>
    <t>Raft (Thick Section)</t>
  </si>
  <si>
    <t>WIR-CE-000120</t>
  </si>
  <si>
    <t>RH.MCR25007599@7</t>
  </si>
  <si>
    <t>WIR-CE-000148</t>
  </si>
  <si>
    <t>RH.MCR25007600@7</t>
  </si>
  <si>
    <t>WIR-CE-000078</t>
  </si>
  <si>
    <t>RH.MCR25007739@7</t>
  </si>
  <si>
    <t>WIR-CE-000017-000018-000019</t>
  </si>
  <si>
    <t>RH.MCR25007740@7</t>
  </si>
  <si>
    <t>WIR-CE-000020</t>
  </si>
  <si>
    <t>RH.MCR25007741@28</t>
  </si>
  <si>
    <t>RH.MCR25007741@7</t>
  </si>
  <si>
    <t>RH.MCR25007844@7</t>
  </si>
  <si>
    <t>RH.MCR25007891@7</t>
  </si>
  <si>
    <t>WIR-CE-000028-00032</t>
  </si>
  <si>
    <t>RH.MCR25007891@28</t>
  </si>
  <si>
    <t>WIR-CE-000110-00082</t>
  </si>
  <si>
    <t>RH.MCR25008096@7</t>
  </si>
  <si>
    <t>RH.MCR25008096@28</t>
  </si>
  <si>
    <t>WIR-CE-000090-000103</t>
  </si>
  <si>
    <t>RH.MCR25008097@28</t>
  </si>
  <si>
    <t>RH.MCR25008097@7</t>
  </si>
  <si>
    <t>RH.MCR25008098@28</t>
  </si>
  <si>
    <t>RH.MCR25008098@7</t>
  </si>
  <si>
    <t>WIR-CE-000052-000056</t>
  </si>
  <si>
    <t>RH.MCR25008099@7</t>
  </si>
  <si>
    <t>WIR-CE-000040</t>
  </si>
  <si>
    <t>RH.MCR25008101@7</t>
  </si>
  <si>
    <t>RH.MCR25008101@28</t>
  </si>
  <si>
    <t>WIR-CE-000060-000064-00072</t>
  </si>
  <si>
    <t>BV-BSW-105-0000-ECM-WIR-CE-000342</t>
  </si>
  <si>
    <t>BV-BSW-105-0000-ECM-CAP-CE-000035</t>
  </si>
  <si>
    <t>Rejected due to low Slump</t>
  </si>
  <si>
    <t>SRM Batch Plant</t>
  </si>
  <si>
    <t>Raft Foundation Concrete</t>
  </si>
  <si>
    <t>RM 64</t>
  </si>
  <si>
    <t>RM 109</t>
  </si>
  <si>
    <t>WIR-CE-000327</t>
  </si>
  <si>
    <t>BV-BSW-105-0000-ECM-WIR-CE-000347</t>
  </si>
  <si>
    <t>Trial Rejected</t>
  </si>
  <si>
    <t>WIR-CE-000347</t>
  </si>
  <si>
    <t xml:space="preserve">Blinding Concrete </t>
  </si>
  <si>
    <t>BV-BSW-105-0000-ECM-WIR-CE-000331</t>
  </si>
  <si>
    <t>BV-BSW-105-0000-ECM-WIR-CE-000355</t>
  </si>
  <si>
    <t>Level 641.25, 641.65</t>
  </si>
  <si>
    <t>Vertical</t>
  </si>
  <si>
    <t>level 640.4,640.95 &amp; 641.2 640.8</t>
  </si>
  <si>
    <t>level 640.65, 640.95 and 640.10</t>
  </si>
  <si>
    <t>WIR-CE-000342</t>
  </si>
  <si>
    <t>BV-BSW-105-0000-ECM-WIR-CE-000364</t>
  </si>
  <si>
    <t>BV-BSW-105-0000-ECM-WIR-CE-000368</t>
  </si>
  <si>
    <t>level 641.25</t>
  </si>
  <si>
    <t>level 640.40, 639.60</t>
  </si>
  <si>
    <t xml:space="preserve">Setting Time Of Concrete </t>
  </si>
  <si>
    <t xml:space="preserve">Setting Time of Concrete </t>
  </si>
  <si>
    <t>6 hrs 3 min</t>
  </si>
  <si>
    <t>8 hrs 15 min</t>
  </si>
  <si>
    <t>RH.MMR25040232</t>
  </si>
  <si>
    <t>RH.MMR25040243</t>
  </si>
  <si>
    <t>6 hrs 20 min</t>
  </si>
  <si>
    <t>8 hrs 12 min</t>
  </si>
  <si>
    <t>RH.MMR25040237</t>
  </si>
  <si>
    <t>6 hrs 53 min</t>
  </si>
  <si>
    <t>8 hrs 31 min</t>
  </si>
  <si>
    <t>Final Setting Time (4000 psi)</t>
  </si>
  <si>
    <t>Initial Setting Time (500 psi)</t>
  </si>
  <si>
    <t>RH.MMR25040239</t>
  </si>
  <si>
    <t>5 hrs 33 min</t>
  </si>
  <si>
    <t>8 hrs 3 min</t>
  </si>
  <si>
    <t>BV-BSW-105-0000-ECM-WIR-CE-000262</t>
  </si>
  <si>
    <t>BV-BSW-105-0000-ECM-WIR-CE-000376</t>
  </si>
  <si>
    <t>637.35 , 638.15 and 638.3</t>
  </si>
  <si>
    <t>BV-BSW-105-0000-ECM-WIR-CE-000380</t>
  </si>
  <si>
    <t>639.95 , 640.25</t>
  </si>
  <si>
    <t>BV-BSW-105-0000-ECM-WIR-CE-000390</t>
  </si>
  <si>
    <t>Retaining Wall</t>
  </si>
  <si>
    <t>C-50/20 SRC {190±40mm Slump)</t>
  </si>
  <si>
    <t>BV-BSW-105-0000-ECM-WIR-CE-000384</t>
  </si>
  <si>
    <t>BV-BSW-105-0000-ECM-WIR-CE-000395</t>
  </si>
  <si>
    <t>640.65 and vertical 639.45</t>
  </si>
  <si>
    <t>BV-BSW-105-0000-ECM-WIR-CE-000391</t>
  </si>
  <si>
    <t>Structural Slab Beams</t>
  </si>
  <si>
    <t>C-40 OPC {190±40mm Slump)</t>
  </si>
  <si>
    <t>BV-BSW-105-0000-ECM-WIR-CE-000399</t>
  </si>
  <si>
    <t>639.95, 640.65</t>
  </si>
  <si>
    <t>BV-BSW-105-0000-ECM-WIR-CE-000403</t>
  </si>
  <si>
    <t xml:space="preserve"> 640.65 ,640.80</t>
  </si>
  <si>
    <t>BV-BSW-105-0000-ECM-WIR-CE-000416</t>
  </si>
  <si>
    <t>BV-BSW-105-0000-ECM-WIR-CE-000420</t>
  </si>
  <si>
    <t>640.40 and 641.65</t>
  </si>
  <si>
    <t>BV-BSW-105-0000-ECM-CAP-CE-000036</t>
  </si>
  <si>
    <t>BV-BSW-105-0000-ECM-WIR-CE-000412</t>
  </si>
  <si>
    <t>Rejected due to high slump</t>
  </si>
  <si>
    <t>WIR-CE-000390</t>
  </si>
  <si>
    <t>WIR-CE-000391</t>
  </si>
  <si>
    <t xml:space="preserve">Rejected </t>
  </si>
  <si>
    <t>Temporary Work</t>
  </si>
  <si>
    <t>BV-BSW-105-0000-ECM-WIR-CE-000314</t>
  </si>
  <si>
    <t>BV-BSW-105-0000-ECM-WIR-CE-000429</t>
  </si>
  <si>
    <t xml:space="preserve">Mockup Foundation </t>
  </si>
  <si>
    <t>WIR-CE-000004</t>
  </si>
  <si>
    <t>RH.MCR25008597@7</t>
  </si>
  <si>
    <t>RH.MCR25008597@28</t>
  </si>
  <si>
    <t>RH.MCR25007740@28</t>
  </si>
  <si>
    <t>Unibeton Ready Mix</t>
  </si>
  <si>
    <t>BV-BSW-105-0000-ECM-WIR-CE-000430</t>
  </si>
  <si>
    <t>WIR-CE-000430</t>
  </si>
  <si>
    <t>BV-BSW-105-0000-ECM-WIR-CE-000450</t>
  </si>
  <si>
    <t>BV-BSW-105-0000-ECM-WIR-CE-000454</t>
  </si>
  <si>
    <t>640.10, 638.30</t>
  </si>
  <si>
    <t>BV-BSW-105-0000-ECM-WIR-CE-000443</t>
  </si>
  <si>
    <t>Unibeton Ready Mix Driyah</t>
  </si>
  <si>
    <t>C50/10 (OPC) 200 ± 40mm Slump</t>
  </si>
  <si>
    <t>BV-BSW-105-0000-ECM-WIR-CE-000457</t>
  </si>
  <si>
    <t xml:space="preserve"> C50/20 (SRC) 200 ± 40mm Slump</t>
  </si>
  <si>
    <t>WIR-CE-000443</t>
  </si>
  <si>
    <t>WIR-CE-000457</t>
  </si>
  <si>
    <t>BV-BSW-105-0000-ECM-WIR-CE-000218</t>
  </si>
  <si>
    <t>BV-BSW-105-0000-ECM-WIR-CE-000444</t>
  </si>
  <si>
    <t>BV-BSW-105-0000-ECM-CAP-CE-000037</t>
  </si>
  <si>
    <t>C40/20 (SRC+60% GGFBS)</t>
  </si>
  <si>
    <t>Rejected dur to high slump</t>
  </si>
  <si>
    <t>Rejected due to Time Delay</t>
  </si>
  <si>
    <t>BV-BSW-105-0000-ECM-WIR-CE-000464</t>
  </si>
  <si>
    <t>640.40 and 640.10</t>
  </si>
  <si>
    <t>BV-BSW-105-0000-ECM-WIR-CE-000468</t>
  </si>
  <si>
    <t xml:space="preserve">Compressive strength verification of high slump </t>
  </si>
  <si>
    <t>BV-BSW-105-0000-ECM-WIR-CE-000458</t>
  </si>
  <si>
    <t>BV-BSW-105-0000-ECM-WIR-CE-000459</t>
  </si>
  <si>
    <t>WIR-CE-000458</t>
  </si>
  <si>
    <t>WIR-CE-000459</t>
  </si>
  <si>
    <t>24 Hour</t>
  </si>
  <si>
    <t>WIR-CE-000044-48</t>
  </si>
  <si>
    <t>RH.MCR25008100@7</t>
  </si>
  <si>
    <t>RH.MCR25008100@28</t>
  </si>
  <si>
    <t>RH.MCR25008099@28</t>
  </si>
  <si>
    <t>RH.MCR25007739@28</t>
  </si>
  <si>
    <t>WIR-CE-000068-000072</t>
  </si>
  <si>
    <t>RH.MCR25007738@7</t>
  </si>
  <si>
    <t>RH.MCR25007599@28</t>
  </si>
  <si>
    <t>WIR-CE-000114-000124-000133</t>
  </si>
  <si>
    <t>RH.MCR25007369@7</t>
  </si>
  <si>
    <t>RH.MCR25007369@28</t>
  </si>
  <si>
    <t>RH.MCR25007359@28</t>
  </si>
  <si>
    <t>RH.MCR25007600@28</t>
  </si>
  <si>
    <t>RH.MCR25007373@28</t>
  </si>
  <si>
    <t>RH.MCR25007397@14</t>
  </si>
  <si>
    <t>RH.MCR25007397@3</t>
  </si>
  <si>
    <t>RH.MCR25007487@28</t>
  </si>
  <si>
    <t>RH.MCR25007478@28</t>
  </si>
  <si>
    <t>WIR-CE-000172-168-176</t>
  </si>
  <si>
    <t>RH.MCR25007844@28</t>
  </si>
  <si>
    <t>WIR-CE-000197-000210</t>
  </si>
  <si>
    <t>RH.MCR25007650@7</t>
  </si>
  <si>
    <t>RH.MCR25007650@28</t>
  </si>
  <si>
    <t>WIR-CE-000198</t>
  </si>
  <si>
    <t>RH.MCR25007649@3</t>
  </si>
  <si>
    <t>48 Hours</t>
  </si>
  <si>
    <t>BV-BSW-105-0000-ECM-CAP-CE-000038</t>
  </si>
  <si>
    <t>Mockup Column Concrete</t>
  </si>
  <si>
    <t>Mockup Column</t>
  </si>
  <si>
    <t>BV-BSW-105-0000-ECM-CAP-CE-000040</t>
  </si>
  <si>
    <t>BV-BSW-105-0000-ECM-WIR-CE-000481</t>
  </si>
  <si>
    <t>Diriyah</t>
  </si>
  <si>
    <t>Sully</t>
  </si>
  <si>
    <t>Rejected due to over time</t>
  </si>
  <si>
    <t>Raft Foundation Concrete Zone 10 First Casting</t>
  </si>
  <si>
    <t>Average</t>
  </si>
  <si>
    <t>RH.MCR25007738@28</t>
  </si>
  <si>
    <t>RH.MCR25007397@28</t>
  </si>
  <si>
    <t>BV-BSW-105-0000-ECM-CAP-CE-000042</t>
  </si>
  <si>
    <t>Raft Foundation Concrete Zone 08 First Casting</t>
  </si>
  <si>
    <t>BV-BSW-105-0000-ECM-WIR-CE-000483</t>
  </si>
  <si>
    <t>Mulhem</t>
  </si>
  <si>
    <t>Row Labels</t>
  </si>
  <si>
    <t>Grand Total</t>
  </si>
  <si>
    <t>Building Area</t>
  </si>
  <si>
    <t>Sum of Concrete Quantity (m3)</t>
  </si>
  <si>
    <t>RH.MCR25007649@7</t>
  </si>
  <si>
    <t>RH.MCR25007649@28</t>
  </si>
  <si>
    <t>WIR-CE-000184-000193-000206</t>
  </si>
  <si>
    <t>RH.MCR25007612@7</t>
  </si>
  <si>
    <t>WIR-CE-000144-000140</t>
  </si>
  <si>
    <t>BV-BSW-105-0000-ECM-CAP-CE-000043</t>
  </si>
  <si>
    <t>BV-BSW-105-0000-ECM-WIR-CE-000495</t>
  </si>
  <si>
    <t>Raft Foundation Concrete Zone 08B</t>
  </si>
  <si>
    <t>Raft Foundation Concrete Zone 08 second casting</t>
  </si>
  <si>
    <t>WIR-CE-000222</t>
  </si>
  <si>
    <t>RH.MCR25007652@7</t>
  </si>
  <si>
    <t>RH.MCR25007652@28</t>
  </si>
  <si>
    <t>WIR-CE-000257-000232</t>
  </si>
  <si>
    <t>RH.MCR25007704@7</t>
  </si>
  <si>
    <t>RH.MCR25007704@28</t>
  </si>
  <si>
    <t>RH.MCR25007786@7</t>
  </si>
  <si>
    <t>RH.MCR25007786@28</t>
  </si>
  <si>
    <t>WIR-CE-000249-000245-000202</t>
  </si>
  <si>
    <t>WIR-CE-000241</t>
  </si>
  <si>
    <t>RH.MCR25007893@7</t>
  </si>
  <si>
    <t>RH.MCR25007893@3</t>
  </si>
  <si>
    <t>RH.MCR25007893@28</t>
  </si>
  <si>
    <t>WIR-CE-000270-000281-000253-000266</t>
  </si>
  <si>
    <t>RH.MCR25007839@7</t>
  </si>
  <si>
    <t>WIR-CE-000285</t>
  </si>
  <si>
    <t>RH.MCR25007892@7</t>
  </si>
  <si>
    <t>RH.MCR25007892@28</t>
  </si>
  <si>
    <t>RH.MCR25007839@28</t>
  </si>
  <si>
    <t>BV-BSW-105-0000-ECM-WIR-CE-000308</t>
  </si>
  <si>
    <t>WIR-CE-000308</t>
  </si>
  <si>
    <t>RH.MCR25008075@7</t>
  </si>
  <si>
    <t>RH.MCR25008075@28</t>
  </si>
  <si>
    <t>RH.MCR25008074@7</t>
  </si>
  <si>
    <t>WIR-CE-000228</t>
  </si>
  <si>
    <t>WIR-CE-000315</t>
  </si>
  <si>
    <t>RH.MCR25007922@3</t>
  </si>
  <si>
    <t>RH.MCR25007922@7</t>
  </si>
  <si>
    <t>RH.MCR25007922@28</t>
  </si>
  <si>
    <t>RH.MCR25007923@7</t>
  </si>
  <si>
    <t>WIR-CE-000304</t>
  </si>
  <si>
    <t>RH.MCR25008377@7</t>
  </si>
  <si>
    <t>WIR-CE-000325</t>
  </si>
  <si>
    <t>RH.MCR25008215@7</t>
  </si>
  <si>
    <t>WIR-CE-000339</t>
  </si>
  <si>
    <t>RH.MCR25008257@7</t>
  </si>
  <si>
    <t>RH.MCR25008608@7</t>
  </si>
  <si>
    <t>RH.MCR25008609@7</t>
  </si>
  <si>
    <t>BV-BSW-105-0000-ECM-CAP-CE-000044</t>
  </si>
  <si>
    <t>BV-BSW-105-0000-ECM-WIR-CE-000490</t>
  </si>
  <si>
    <t>Raft Foundation Concrete Zone 03</t>
  </si>
  <si>
    <t>WIR-CE-000270-00300</t>
  </si>
  <si>
    <t>RH.MCR25007894@7</t>
  </si>
  <si>
    <t>RH.MCR25007894@28</t>
  </si>
  <si>
    <t>BV-BSW-105-0000-ECM-CAP-CE-000045</t>
  </si>
  <si>
    <t>BV-BSW-105-0000-ECM-WIR-CE-000497</t>
  </si>
  <si>
    <t>Raft Foundation Concrete Zone 10B</t>
  </si>
  <si>
    <t>Rejectedm due to high slump</t>
  </si>
  <si>
    <t>Rejected (added water in the TM)</t>
  </si>
  <si>
    <t>BV-BSW-105-0000-ECM-CAP-CE-000046</t>
  </si>
  <si>
    <t>BV-BSW-105-0000-ECM-WIR-CE-000502</t>
  </si>
  <si>
    <t xml:space="preserve">Mock up Column </t>
  </si>
  <si>
    <t>Mock up Column Zone 02</t>
  </si>
  <si>
    <t>BV-BSW-105-0000-ECM-CAP-CE-000047</t>
  </si>
  <si>
    <t>BV-BSW-105-0000-ECM-WIR-CE-000511</t>
  </si>
  <si>
    <t>BV-BSW-105-0000-ECM-WIR-CE-000460-000479</t>
  </si>
  <si>
    <t>BV-BSW-105-0000-ECM-WIR-CE-000437</t>
  </si>
  <si>
    <t>Zone 05 &amp; 09</t>
  </si>
  <si>
    <t>BV-BSW-105-0000-ECM-CAP-CE-000048</t>
  </si>
  <si>
    <t>BV-BSW-105-0000-ECM-WIR-CE-000516</t>
  </si>
  <si>
    <t>Raft Foundation Concrete Zone 04</t>
  </si>
  <si>
    <t>Zone 04</t>
  </si>
  <si>
    <t>24:.5</t>
  </si>
  <si>
    <t>22:.5</t>
  </si>
  <si>
    <t>BV-BSW-105-0000-ECM-CAP-CE-000049</t>
  </si>
  <si>
    <t>BV-BSW-105-0000-ECM-WIR-CE-000518</t>
  </si>
  <si>
    <t>Raft Foundation Concrete Zone 08C</t>
  </si>
  <si>
    <t>Zone 08C</t>
  </si>
  <si>
    <t>BV-BSW-105-0000-ECM-CAP-CE-000041</t>
  </si>
  <si>
    <t>BV-BSW-105-0000-ECM-WIR-CE-000514</t>
  </si>
  <si>
    <t>04 Nos of Column Zone 02</t>
  </si>
  <si>
    <t>BV-BSW-105-0000-ECM-WIR-CE-000528</t>
  </si>
  <si>
    <t xml:space="preserve">Trial (C50/10 OPC) 40% GGBS </t>
  </si>
  <si>
    <t xml:space="preserve"> C 50/10 MPa (OPC+40%GGBS)</t>
  </si>
  <si>
    <t>WIR-CE-000528</t>
  </si>
  <si>
    <t>BV-BSW-105-0000-ECM-WIR-CE-000535</t>
  </si>
  <si>
    <t>Zone 01 &amp; 09</t>
  </si>
  <si>
    <t>BV-BSW-105-0000-ECM-CAP-CE-000051</t>
  </si>
  <si>
    <t>BV-BSW-105-0000-ECM-WIR-CE-000530</t>
  </si>
  <si>
    <t>Raft Foundation Concrete Zone 06</t>
  </si>
  <si>
    <t>Zone 06</t>
  </si>
  <si>
    <t>Temporary Work for offices</t>
  </si>
  <si>
    <t>Offices foundation</t>
  </si>
  <si>
    <t>BV-BSW-105-0000-ECM-WIR-CE-000546</t>
  </si>
  <si>
    <t>Zone 01</t>
  </si>
  <si>
    <t>`</t>
  </si>
  <si>
    <t>BV-BSW-105-0000-ECM-CAP-CE-000052</t>
  </si>
  <si>
    <t>BV-BSW-105-0000-ECM-WIR-CE-000538</t>
  </si>
  <si>
    <t>Recess Foundation</t>
  </si>
  <si>
    <t>Zone 05</t>
  </si>
  <si>
    <t>BV-BSW-105-0000-ECM-CAP-CE-000050</t>
  </si>
  <si>
    <t>BV-BSW-105-0000-ECM-WIR-CE-000525</t>
  </si>
  <si>
    <t>Inner Wall P2-06</t>
  </si>
  <si>
    <t>WIR-000296</t>
  </si>
  <si>
    <t>RH.MCR25007923@28</t>
  </si>
  <si>
    <t>RH.MCR25008076@7</t>
  </si>
  <si>
    <t>RH.MCR25008377@28</t>
  </si>
  <si>
    <t>WIR-CE-000321</t>
  </si>
  <si>
    <t>RH.MCR25008419@7</t>
  </si>
  <si>
    <t>RH.MCR25008419@28</t>
  </si>
  <si>
    <t>RH.MCR25008215@28</t>
  </si>
  <si>
    <t>RH.MCR25008435@7</t>
  </si>
  <si>
    <t>WIR-CE-000331-000355</t>
  </si>
  <si>
    <t>RH.MCR25008435@28</t>
  </si>
  <si>
    <t>RH.MCR25008434@7</t>
  </si>
  <si>
    <t>RH.MCR25008434@28</t>
  </si>
  <si>
    <t>RH.MCR25008436@7</t>
  </si>
  <si>
    <t>RH.MCR25008436@28</t>
  </si>
  <si>
    <t>RH.MCR25008428@7</t>
  </si>
  <si>
    <t>RH.MCR25008428@28</t>
  </si>
  <si>
    <t>RH.MCR25008429@7</t>
  </si>
  <si>
    <t>RH.MCR25008429@28</t>
  </si>
  <si>
    <t>WIR-CE-000335-000346</t>
  </si>
  <si>
    <t>RH.MCR25008489@7</t>
  </si>
  <si>
    <t>RH.MCR25008489@28</t>
  </si>
  <si>
    <t>RH.MCR25008257@28</t>
  </si>
  <si>
    <t>RH.MCR25008378@28</t>
  </si>
  <si>
    <t>RH.MCR25008378@7</t>
  </si>
  <si>
    <t>WIR-CE-000346</t>
  </si>
  <si>
    <t>RH.MCR25008488@7</t>
  </si>
  <si>
    <t>RH.MCR25008488@28</t>
  </si>
  <si>
    <t>WIR-000262-000376-000380</t>
  </si>
  <si>
    <t>RH.MCR25008697@7</t>
  </si>
  <si>
    <t>RH.MCR25008698@7</t>
  </si>
  <si>
    <t>RH.MCR25008699@7</t>
  </si>
  <si>
    <t>RH.MCR25008697@28</t>
  </si>
  <si>
    <t>RH.MCR25008698@28</t>
  </si>
  <si>
    <t>RH.MCR25008699@28</t>
  </si>
  <si>
    <t>WIR-CE-000384</t>
  </si>
  <si>
    <t>RH.MCR25008533@7</t>
  </si>
  <si>
    <t>RH.MCR25008533@28</t>
  </si>
  <si>
    <t>WIR-CE-000403-000416-000395-000399</t>
  </si>
  <si>
    <t>RH.MCR25008607@7</t>
  </si>
  <si>
    <t>RH.MCR25008607@28</t>
  </si>
  <si>
    <t>RH.MCR25008608@28</t>
  </si>
  <si>
    <t>RH.MCR25008609@28</t>
  </si>
  <si>
    <t>WIR-CE-000420</t>
  </si>
  <si>
    <t>RH.MCR25008855@7</t>
  </si>
  <si>
    <t>RH.MCR25008855@28</t>
  </si>
  <si>
    <t>BV-BSW-105-0000-ECM-CAP-CE-000054</t>
  </si>
  <si>
    <t>BV-BSW-105-0000-ECM-WIR-CE-000542</t>
  </si>
  <si>
    <t>04 Columns Zone 02</t>
  </si>
  <si>
    <t>BV-BSW-105-0000-ECM-WIR-CE-000558</t>
  </si>
  <si>
    <t>Zone 09</t>
  </si>
  <si>
    <t>BV-BSW-105-0000-ECM-CAP-CE-000055</t>
  </si>
  <si>
    <t>BV-BSW-105-0000-ECM-WIR-CE-000548</t>
  </si>
  <si>
    <t>02 Columns Zone 02</t>
  </si>
  <si>
    <t>BV-BSW-105-0000-ECM-WIR-CE-000560</t>
  </si>
  <si>
    <t>P2-13 Wall</t>
  </si>
  <si>
    <t>BV-BSW-105-0000-ECM-WIR-CE-000572</t>
  </si>
  <si>
    <t>BV-BSW-105-0000-ECM-WIR-CE-000576</t>
  </si>
  <si>
    <t>BV-BSW-105-0000-ECM-CAP-CE-000053</t>
  </si>
  <si>
    <t>BV-BSW-105-0000-ECM-WIR-CE-000540</t>
  </si>
  <si>
    <t>Raft Foundation Zone 07</t>
  </si>
  <si>
    <t>Zone 07</t>
  </si>
  <si>
    <t>BV-BSW-105-0000-ECM-CAP-CE-000059</t>
  </si>
  <si>
    <t>BV-BSW-105-0000-ECM-WIR-CE-000586</t>
  </si>
  <si>
    <t>06 Columns Zone 02 CC007, CC008, CC009, CC010, CC011, CC012</t>
  </si>
  <si>
    <t>BV-BSW-105-0000-ECM-WIR-CE-000590</t>
  </si>
  <si>
    <t>Zon 01</t>
  </si>
  <si>
    <t>BV-BSW-105-0000-ECM-WIR-CE-000274</t>
  </si>
  <si>
    <t>BV-BSW-105-0000-ECM-CAP-CE-000057</t>
  </si>
  <si>
    <t>BV-BSW-105-0000-ECM-WIR-CE-000565</t>
  </si>
  <si>
    <t xml:space="preserve">03 Columns ( CC10, CC13, CC14) </t>
  </si>
  <si>
    <t>Zone 03</t>
  </si>
  <si>
    <t>BV-BSW-105-0000-ECM-CAP-CE-000062</t>
  </si>
  <si>
    <t>BV-BSW-105-0000-ECM-WIR-CE-000584</t>
  </si>
  <si>
    <t>Raft Foundation Zone 05A</t>
  </si>
  <si>
    <t>BV-BSW-105-0000-ECM-CAP-CE-000063</t>
  </si>
  <si>
    <t>BV-BSW-105-0000-ECM-WIR-CE-000611</t>
  </si>
  <si>
    <t>DC52,DC57,DC56,DC51) at area Zone 08</t>
  </si>
  <si>
    <t>Zone 08</t>
  </si>
  <si>
    <t>BV-BSW-105-0000-ECM-CAP-CE-000060</t>
  </si>
  <si>
    <t>BV-BSW-105-0000-ECM-WIR-CE-000579</t>
  </si>
  <si>
    <t>P2-13 Wall (second casting)</t>
  </si>
  <si>
    <t>BV-BSW-105-0000-ECM-CAP-CE-000064</t>
  </si>
  <si>
    <t>BV-BSW-105-0000-ECM-WIR-CE-000606</t>
  </si>
  <si>
    <t xml:space="preserve"> 08 Nos of highlighted Column (CC016, CC017, CC018, CC019, CC020, CC022, CC023, CC024)</t>
  </si>
  <si>
    <t>BV-BSW-105-0000-ECM-WIR-CE-000521</t>
  </si>
  <si>
    <t>Mock Up wall</t>
  </si>
  <si>
    <t>Deck Area</t>
  </si>
  <si>
    <t>Mockup</t>
  </si>
  <si>
    <t>BV-BSW-105-0000-ECM-CAP-CE-000065</t>
  </si>
  <si>
    <t>BV-BSW-105-0000-ECM-WIR-CE-000613</t>
  </si>
  <si>
    <t>(C19, C20, C21, C22)  at area Zone 03</t>
  </si>
  <si>
    <t>BV-BSW-105-0000-ECM-WIR-CE-000618</t>
  </si>
  <si>
    <t>BV-BSW-105-0000-ECM-WIR-CE-000604</t>
  </si>
  <si>
    <t>BV-BSW-105-0000-ECM-CAP-CE-000061</t>
  </si>
  <si>
    <t>BV-BSW-105-0000-ECM-WIR-CE-000581</t>
  </si>
  <si>
    <t xml:space="preserve"> internal wall (P2-10, P2-12)</t>
  </si>
  <si>
    <t>BV-BSW-105-0000-ECM-CAP-CE-000066</t>
  </si>
  <si>
    <t>BV-BSW-105-0000-ECM-WIR-CE-000625</t>
  </si>
  <si>
    <t>Raft Concrete Zone 05C</t>
  </si>
  <si>
    <t>BV-BSW-105-0000-ECM-WIR-CE-000554</t>
  </si>
  <si>
    <t>SF3 C09 1 Column</t>
  </si>
  <si>
    <t>BV-BSW-105-0000-ECM-CAP-CE-000071</t>
  </si>
  <si>
    <t>BV-BSW-105-0000-ECM-WIR-CE-000638</t>
  </si>
  <si>
    <t>Raft Concrete Zone 01A</t>
  </si>
  <si>
    <t>Zone 01A</t>
  </si>
  <si>
    <t>BV-BSW-105-0000-ECM-CAP-CE-000069</t>
  </si>
  <si>
    <t>BV-BSW-105-0000-ECM-WIR-CE-000629</t>
  </si>
  <si>
    <t>Raft Concrete Zone 05B</t>
  </si>
  <si>
    <t>Zone 05B</t>
  </si>
  <si>
    <t>BV-BSW-105-0000-ECM-CAP-CE-000070</t>
  </si>
  <si>
    <t>BV-BSW-105-0000-ECM-CAP-CE-000067</t>
  </si>
  <si>
    <t>BV-BSW-105-0000-ECM-WIR-CE-000631</t>
  </si>
  <si>
    <t>Column ( CC14, CC15)</t>
  </si>
  <si>
    <t>04 Nos of Column (CC001, CC002, CC003, CC004, CC005)</t>
  </si>
  <si>
    <t>BV-BSW-105-0000-ECM-WIR-CE-000643</t>
  </si>
  <si>
    <t>04 Nos of Column (CC02, CC03,CC04, CC05)</t>
  </si>
  <si>
    <t>Zone 2</t>
  </si>
  <si>
    <t>BV-BSW-105-0000-ECM-WIR-CE-000670</t>
  </si>
  <si>
    <t>BV-BSW-105-0000-ECM-CAP-CE-000075</t>
  </si>
  <si>
    <t>BV-BSW-105-0000-ECM-WIR-CE-000658</t>
  </si>
  <si>
    <t xml:space="preserve">03 Nos of Column (DC64, DC76, DC97) </t>
  </si>
  <si>
    <t>BV-BSW-105-0000-ECM-WIR-CE-000649</t>
  </si>
  <si>
    <t>03 Nos of Column (C02, C03,C04)</t>
  </si>
  <si>
    <t>BV-BSW-105-0000-ECM-WIR-CE-000664</t>
  </si>
  <si>
    <t>BV-BSW-105-0000-ECM-CAP-CE-000076</t>
  </si>
  <si>
    <t>walls (P2-07, P2-09)</t>
  </si>
  <si>
    <t>BV-BSW-105-0000-ECM-WIR-CE-000685</t>
  </si>
  <si>
    <t>RH.MCR25007652</t>
  </si>
  <si>
    <t>RH.MCR25007704</t>
  </si>
  <si>
    <t>RH.MCR25007786</t>
  </si>
  <si>
    <t>RH.MCR25007894</t>
  </si>
  <si>
    <t>RH.MCR25007839</t>
  </si>
  <si>
    <t>RH.MCR25007892</t>
  </si>
  <si>
    <t>RH.MCR25008074,8075</t>
  </si>
  <si>
    <t>RH.MCR25007923</t>
  </si>
  <si>
    <t>RH.MCR25008377</t>
  </si>
  <si>
    <t>RH.MCR25008076</t>
  </si>
  <si>
    <t>WIR-CE-000236-000274</t>
  </si>
  <si>
    <t>RH.MCR25008215</t>
  </si>
  <si>
    <t>RH.MCR25008419</t>
  </si>
  <si>
    <t>RH.MCR25008257</t>
  </si>
  <si>
    <t>RH.MCR25008489</t>
  </si>
  <si>
    <t>RH.MCR25008488</t>
  </si>
  <si>
    <t>RH.MCR25008428,8429</t>
  </si>
  <si>
    <t>RH.MCR25008697,8698,8699</t>
  </si>
  <si>
    <t>RH.MCR25008533</t>
  </si>
  <si>
    <t>RH.MCR25007893</t>
  </si>
  <si>
    <t>RH.MCR25007922</t>
  </si>
  <si>
    <t>RH.MCR25008378</t>
  </si>
  <si>
    <t>BV-BSW-105-0000-ECM-WIR-CE-000678</t>
  </si>
  <si>
    <t>BV-BSW-105-0000-ECM-CAP-CE-000079</t>
  </si>
  <si>
    <t>walls (P3-10, P2-10)</t>
  </si>
  <si>
    <t>Zone 02 &amp; 03</t>
  </si>
  <si>
    <t>Kicker</t>
  </si>
  <si>
    <t>04 Nos of Column (DC93, DC94, BC26, BC28)</t>
  </si>
  <si>
    <t>BV-BSW-105-0000-ECM-CAP-CE-000074/73</t>
  </si>
  <si>
    <t>BV-BSW-105-0000-ECM-WIR-CE-000655/652/634</t>
  </si>
  <si>
    <t>BV-BSW-105-0000-ECM-WIR-CE-000646</t>
  </si>
  <si>
    <t>BV-BSW-105-0000-ECM-CAP-CE-000080</t>
  </si>
  <si>
    <t>BV-BSW-105-0000-ECM-WIR-CE-000687</t>
  </si>
  <si>
    <t>walls (P2-08)</t>
  </si>
  <si>
    <t>BV-BSW-105-0000-ECM-CAP-CE-000063/73/86</t>
  </si>
  <si>
    <t>DC67, DC68, BC27 Zone 08
CFC04, CFC05 Zone 07</t>
  </si>
  <si>
    <t>Zone 08, 07</t>
  </si>
  <si>
    <t>BV-BSW-105-0000-ECM-WIR-CE-000719/652</t>
  </si>
  <si>
    <t>BV-BSW-105-0000-ECM-WIR-CE-000719/691</t>
  </si>
  <si>
    <t>CFC01, CFC02, CFC03)Zone 07
DC91, BC47)  (BC48, BC53,BC34) Zone 08</t>
  </si>
  <si>
    <t>BV-BSW-105-0000-ECM-CAP-CE-000086/81/75</t>
  </si>
  <si>
    <t>BV-BSW-105-0000-ECM-CAP-CE-00007/64</t>
  </si>
  <si>
    <t>BV-BSW-105-0000-ECM-WIR-CE-000666/675</t>
  </si>
  <si>
    <t xml:space="preserve">02 Nos of Column (CC9, CC17)
08 Nos of Column (CC016, CC017, CC018, CC019, CC020, CC022, CC023, CC024) </t>
  </si>
  <si>
    <t>Zone 02, 04</t>
  </si>
  <si>
    <t>BV-BSW-105-0000-ECM-CAP-CE-000073/74</t>
  </si>
  <si>
    <t>BV-BSW-105-0000-ECM-WIR-CE-000652/655</t>
  </si>
  <si>
    <t>04 Nos of Column (DC80, DC81, DC82, DC85)
01 Nos of Column (DC83)</t>
  </si>
  <si>
    <t>BV-BSW-105-0000-ECM-CAP-CE-000074/67/73</t>
  </si>
  <si>
    <t>BV-BSW-105-0000-ECM-WIR-CE-000655/673</t>
  </si>
  <si>
    <t xml:space="preserve"> 01 Nos of Column (CC62)
02 Nos of Column (DC73, DC74)</t>
  </si>
  <si>
    <t>03 Column (DC75) (DC96)
(DC84)</t>
  </si>
  <si>
    <t>BV-BSW-105-0000-ECM-CAP-CE-000068/74/77</t>
  </si>
  <si>
    <t>BV-BSW-105-0000-ECM-WIR-CE-000634/655/673</t>
  </si>
  <si>
    <t>BV-BSW-105-0000-ECM-CAP-CE-000088</t>
  </si>
  <si>
    <t>walls (P2-01)</t>
  </si>
  <si>
    <t>BV-BSW-105-0000-ECM-CAP-CE-000090</t>
  </si>
  <si>
    <t>BV-BSW-105-0000-ECM-WIR-CE-000703</t>
  </si>
  <si>
    <t>Raft Concrete Zone 09A</t>
  </si>
  <si>
    <t>Zone 09A</t>
  </si>
  <si>
    <t>BV-BSW-105-0000-ECM-WIR-CE-000681</t>
  </si>
  <si>
    <t>Zone 11</t>
  </si>
  <si>
    <t>BV-BSW-105-0000-ECM-CAP-CE-000039</t>
  </si>
  <si>
    <t>BV-BSW-105-0000-ECM-CAP-CE-000067/58</t>
  </si>
  <si>
    <t>BV-BSW-105-0000-ECM-WIR-CE-000725/728</t>
  </si>
  <si>
    <t>03 Nos of Column (CC06, CC65, CC66)Zone 04
03 Nos of Column (CC02, CC03, AC23) Zone 10</t>
  </si>
  <si>
    <t>Zone 04, 10</t>
  </si>
  <si>
    <t>BV-BSW-105-0000-ECM-CAP-CE-000092/82/94</t>
  </si>
  <si>
    <t>BV-BSW-105-0000-ECM-WIR-CE-000736/714</t>
  </si>
  <si>
    <t>03 Nos of Columns (CFC10, CFC15, CFC16) Zone 07
04 Nos of columns (BC30, BC37, BC35, BC38) Zone 08</t>
  </si>
  <si>
    <t>Zone 07 and Zone 08</t>
  </si>
  <si>
    <t>BV-BSW-105-0000-ECM-WIR-CE-000640/704</t>
  </si>
  <si>
    <t>BV-BSW-105-0000-ECM-CAP-CE-000061/76</t>
  </si>
  <si>
    <t>BV-BSW-105-0000-ECM-CAP-CE-000083</t>
  </si>
  <si>
    <t>BV-BSW-105-0000-ECM-WIR-CE-000740</t>
  </si>
  <si>
    <t>walls (P8-15) Zone  08</t>
  </si>
  <si>
    <t>BV-BSW-105-0000-ECM-WIR-CE-000728</t>
  </si>
  <si>
    <t>02 Nos of Columns (CC013, CC021)</t>
  </si>
  <si>
    <t>BV-BSW-105-0000-ECM-WIR-CE-000742</t>
  </si>
  <si>
    <t>BV-BSW-105-0000-ECM-CAP-CE-0000</t>
  </si>
  <si>
    <t>BV-BSW-105-0000-ECM-WIR-CE-000725/739</t>
  </si>
  <si>
    <t>Column (AC16, AC17, AC19, AC20) Zone 10</t>
  </si>
  <si>
    <t>Zone 10</t>
  </si>
  <si>
    <t>BV-BSW-105-0000-ECM-CAP-CE-000093</t>
  </si>
  <si>
    <t>BV-BSW-105-0000-ECM-WIR-CE-000708</t>
  </si>
  <si>
    <t>Raft Concrete Zone 01B</t>
  </si>
  <si>
    <t>Zone 01B</t>
  </si>
  <si>
    <t>25..5</t>
  </si>
  <si>
    <t>BV-BSW-105-0000-ECM-CAP-CE-000106/91</t>
  </si>
  <si>
    <t>BV-BSW-105-0000-ECM-WIR-CE-000750/717</t>
  </si>
  <si>
    <t>Wall (P3-02) Zone 03
03 Nos Column (CC01, CC19, CC24)</t>
  </si>
  <si>
    <t>Zone 03, 02</t>
  </si>
  <si>
    <t>BV-BSW-105-0000-ECM-CAP-CE-000089</t>
  </si>
  <si>
    <t>BV-BSW-105-0000-ECM-WIR-CE-000722</t>
  </si>
  <si>
    <t>Retaining Wall Zone 4 &amp; 10</t>
  </si>
  <si>
    <t>BV-BSW-105-0000-ECM-CAP-CE-000101/58/99</t>
  </si>
  <si>
    <t>BV-BSW-105-0000-ECM-WIR-CE-000725/744/746</t>
  </si>
  <si>
    <t>07 Nos of Columns (AC24, AC02, CC01, CC08, CC09, CC10, CC11)</t>
  </si>
  <si>
    <t>BV-BSW-105-0000-ECM-CAP-CE-000106/102</t>
  </si>
  <si>
    <t>BV-BSW-105-0000-ECM-WIR-CE-000750/753</t>
  </si>
  <si>
    <t>Inner Wall (P3-02) Zone 03
(P2-13) Zone 02</t>
  </si>
  <si>
    <t>BV-BSW-105-0000-ECM-WIR-CE-000775/714</t>
  </si>
  <si>
    <t>BV-BSW-105-0000-ECM-CAP-CE-000092</t>
  </si>
  <si>
    <t>04 Columns (CFC07, CFC08, CFC11, CFC06)</t>
  </si>
  <si>
    <t>Groud Flow</t>
  </si>
  <si>
    <t>BV-BSW-105-0000-ECM-WIR-CE-000768</t>
  </si>
  <si>
    <t>03 Columns (AC12, AC13, AC14)</t>
  </si>
  <si>
    <t>BV-BSW-105-0000-ECM-CAP-CE-000100</t>
  </si>
  <si>
    <t>BV-BSW-105-0000-ECM-CAP-CE-000087/95</t>
  </si>
  <si>
    <t>Inner Wall (P2-11) remaining Zone 02
01 Column (FC01) Zone 06</t>
  </si>
  <si>
    <t>Zone 02 &amp; 06</t>
  </si>
  <si>
    <t>10 Nos Columns (BC42, BC46, BC39, BC33, BC32) (DC58, DC36, DC88, DC89, DC92) Zone 08
01 Column (CFC09) Zone 07</t>
  </si>
  <si>
    <t>Zone 08 &amp; 07</t>
  </si>
  <si>
    <t>BV-BSW-105-0000-ECM-WIR-CE-000803/731</t>
  </si>
  <si>
    <t>BV-BSW-105-0000-ECM-WIR-CE-000789</t>
  </si>
  <si>
    <t>Retaining Wall Zone 4</t>
  </si>
  <si>
    <t>BV-BSW-105-0000-ECM-CAP-CE-000096</t>
  </si>
  <si>
    <t>BV-BSW-105-0000-ECM-WIR-CE-000725/785</t>
  </si>
  <si>
    <t>BV-BSW-105-0000-ECM-CAP-CE-000058/100</t>
  </si>
  <si>
    <t>05 Nos Columns (CC07, CC06, CC05, CC04, AC03) Zone 10</t>
  </si>
  <si>
    <t>BV-BSW-105-0000-ECM-WIR-CE-000787</t>
  </si>
  <si>
    <t>(P04-21, P04-24, P04-05, P04-07)Wall Zone 4</t>
  </si>
  <si>
    <t>BV-BSW-105-0000-ECM-CAP-CE-000098/111</t>
  </si>
  <si>
    <t>RH.MCR25009599@3</t>
  </si>
  <si>
    <t>WIR-CE-000412</t>
  </si>
  <si>
    <t>RH.MCR25009599@7</t>
  </si>
  <si>
    <t>RH.MCR25009599@28</t>
  </si>
  <si>
    <t>WIR-CE-000429, 000314</t>
  </si>
  <si>
    <t>RH.MCR25008853@7</t>
  </si>
  <si>
    <t>RH.MCR25008829@7</t>
  </si>
  <si>
    <t>RH.MCR25008829@28</t>
  </si>
  <si>
    <t>RH.MCR25008853@28</t>
  </si>
  <si>
    <t>WIR-CE-000444</t>
  </si>
  <si>
    <t>RH.MCR25010170@7</t>
  </si>
  <si>
    <t>RH.MCR25010170@28</t>
  </si>
  <si>
    <t>WIR-CE-000454, 000450</t>
  </si>
  <si>
    <t>RH.MCR25009140@7</t>
  </si>
  <si>
    <t>RH.MCR25009140@28</t>
  </si>
  <si>
    <t>WIR-CE-000468</t>
  </si>
  <si>
    <t>RH.MCR25009364@3</t>
  </si>
  <si>
    <t>RH.MCR25009364@7</t>
  </si>
  <si>
    <t>RH.MCR25009364@28</t>
  </si>
  <si>
    <t>WIR-CE-000481</t>
  </si>
  <si>
    <t>RH.MCR25009517@7</t>
  </si>
  <si>
    <t>WIR-CE-000490</t>
  </si>
  <si>
    <t>RH.MCR25009775@3</t>
  </si>
  <si>
    <t>RH.MCR25009775@7</t>
  </si>
  <si>
    <t>BV-BSW-105-0000-ECM-CAP-CE-000095/110/117</t>
  </si>
  <si>
    <t>BV-BSW-105-0000-ECM-WIR-CE-000731/803/810</t>
  </si>
  <si>
    <t>07 Nos Columns (FC02, FC03, FC04, FC05, FC09, FC10, FC12) Zone 06</t>
  </si>
  <si>
    <t>BV-BSW-105-0000-ECM-CAP-CE-000108/100</t>
  </si>
  <si>
    <t>BV-BSW-105-0000-ECM-WIR-CE-000785/830</t>
  </si>
  <si>
    <t>04 Nos Columns (AC18, AC25, AC26, AC27) Zone 10</t>
  </si>
  <si>
    <t>BV-BSW-105-0000-ECM-CAP-CE-000112</t>
  </si>
  <si>
    <t>BV-BSW-105-0000-ECM-WIR-CE-000792</t>
  </si>
  <si>
    <t>Wall P8-16</t>
  </si>
  <si>
    <t>RH.MCR25009775@28</t>
  </si>
  <si>
    <t>WIR-CE-000518</t>
  </si>
  <si>
    <t>RH.MCR25010121@3</t>
  </si>
  <si>
    <t>RH.MCR25010121@28</t>
  </si>
  <si>
    <t>RH.MCR25010121@7</t>
  </si>
  <si>
    <t>WIR-CE-000516</t>
  </si>
  <si>
    <t>RH.MCR25010104@3</t>
  </si>
  <si>
    <t>RH.MCR25010104@7</t>
  </si>
  <si>
    <t>RH.MCR25010106@7</t>
  </si>
  <si>
    <t>RH.MCR25010105@7</t>
  </si>
  <si>
    <t>RH.MCR25010106@28</t>
  </si>
  <si>
    <t>RH.MCR25010105@28</t>
  </si>
  <si>
    <t>RH.MCR25010104@728</t>
  </si>
  <si>
    <t>BV-BSW-105-0000-ECM-CAP-CE-000118</t>
  </si>
  <si>
    <t>BV-BSW-105-0000-ECM-WIR-CE-000807</t>
  </si>
  <si>
    <t>Raft Concrete Zone 01C</t>
  </si>
  <si>
    <t>Zone 01C</t>
  </si>
  <si>
    <t>Rejected due to low slump</t>
  </si>
  <si>
    <t>Rejected due to time over</t>
  </si>
  <si>
    <t>WIR-CE-000497</t>
  </si>
  <si>
    <t>WIR-CE-000495</t>
  </si>
  <si>
    <t>RH.MCR25009812@3</t>
  </si>
  <si>
    <t>RH.MCR25009812@7</t>
  </si>
  <si>
    <t>RH.MCR25009812@28</t>
  </si>
  <si>
    <t>RH.MCR25009621@3</t>
  </si>
  <si>
    <t>RH.MCR25009621@7</t>
  </si>
  <si>
    <t>WIR-CE-000483</t>
  </si>
  <si>
    <t>RH.MCR25009621@28</t>
  </si>
  <si>
    <t>RH.MCR25009517@28</t>
  </si>
  <si>
    <t>BV-BSW-105-0000-ECM-CAP-CE-000113</t>
  </si>
  <si>
    <t>BV-BSW-105-0000-ECM-WIR-CE-000842</t>
  </si>
  <si>
    <t>Wall P8-17, Zone 08</t>
  </si>
  <si>
    <t>BV-BSW-105-0000-ECM-WIR-CE-000838/818</t>
  </si>
  <si>
    <t>BV-BSW-105-0000-ECM-CAP-CE-000122/116</t>
  </si>
  <si>
    <t>FC14, FC15 Zone 06
C06 Zone 03</t>
  </si>
  <si>
    <t>Zone 06, 03</t>
  </si>
  <si>
    <t>BV-BSW-105-0000-ECM-WIR-CE-000750/753/823</t>
  </si>
  <si>
    <t xml:space="preserve">Inner Wall (P3-02) Zone 03
(P2-13) Zone 02
Mock up wall second and third stage </t>
  </si>
  <si>
    <t>BV-BSW-105-0000-ECM-CAP-CE-000124/125</t>
  </si>
  <si>
    <t>BV-BSW-105-0000-ECM-WIR-CE-000829/869</t>
  </si>
  <si>
    <t>BV-BSW-105-0000-ECM-CAP-CE-000098</t>
  </si>
  <si>
    <t>BV-BSW-105-0000-ECM-WIR-CE-000821</t>
  </si>
  <si>
    <t>Inner Wall P04-3</t>
  </si>
  <si>
    <t>BV-BSW-105-0000-ECM-CAP-CE-000119</t>
  </si>
  <si>
    <t>Wall P8-32, Zone 08</t>
  </si>
  <si>
    <t>Zone 06 &amp; 03</t>
  </si>
  <si>
    <t>BV-BSW-105-0000-ECM-WIR-CE-000818/832/871</t>
  </si>
  <si>
    <t>BV-BSW-105-0000-ECM-WIR-CE-000834</t>
  </si>
  <si>
    <t>02 Nos of Columns  (FC23, FC24) Zone 06
01 Column (C08) Zone 03</t>
  </si>
  <si>
    <t>BV-BSW-105-0000-ECM-WIR-CE-000828/818</t>
  </si>
  <si>
    <t>05 Nos of Column (EC03, EC04, EC07, EC08, EC09) Zone 05
01 column (C01) zone 02</t>
  </si>
  <si>
    <t>BV-BSW-105-0000-ECM-CAP-CE-000123/116</t>
  </si>
  <si>
    <t>BV-BSW-105-0000-ECM-CAP-CE-000122/117</t>
  </si>
  <si>
    <t>BV-BSW-105-0000-ECM-WIR-CE-000838/872</t>
  </si>
  <si>
    <t>07 Nos of Column (FC19, FC22, FC21, FC25, FC18, FC07, FC28) Zone 06</t>
  </si>
  <si>
    <t>BV-BSW-105-0000-ECM-CAP-CE-000128/112/127</t>
  </si>
  <si>
    <t>BV-BSW-105-0000-ECM-WIR-CE-000850/792/847</t>
  </si>
  <si>
    <t>Retaining Wall, P8-16, P8-26 Zone 08</t>
  </si>
  <si>
    <t>RH.MCR25009832@3.2.Rev.2</t>
  </si>
  <si>
    <t>RH.MCR25009832@7.2.Rev.2</t>
  </si>
  <si>
    <t>RH.MCR25010013@7.2.Rev.2</t>
  </si>
  <si>
    <t>RH.MCR25009832@28.2.Rev.2</t>
  </si>
  <si>
    <t>RH.MCR25010013@28.1.Rev.1</t>
  </si>
  <si>
    <t>WIR-CE-000502</t>
  </si>
  <si>
    <t>RH.MCR25009831@7.2.Rev.2</t>
  </si>
  <si>
    <t>RH.MCR25009831@28.1.Rev.1</t>
  </si>
  <si>
    <t>RH.MCR25009971@7</t>
  </si>
  <si>
    <t>WIR-CE-000437</t>
  </si>
  <si>
    <t>RH.MCR25009971@28</t>
  </si>
  <si>
    <t>WIR-CE-000460-000479</t>
  </si>
  <si>
    <t>RH.MCR25009403@3</t>
  </si>
  <si>
    <t>RH.MCR25009403@7</t>
  </si>
  <si>
    <t>RH.MCR25009403@28</t>
  </si>
  <si>
    <t>WIR-CE-000464</t>
  </si>
  <si>
    <t>Storage Area near entrance</t>
  </si>
  <si>
    <t>BV-BSW-105-0000-ECM-CAP-CE-000082/63/94/81/109/107/114</t>
  </si>
  <si>
    <t>WIR-CE-000514</t>
  </si>
  <si>
    <t>RH.MCR25010175@7</t>
  </si>
  <si>
    <t>RH.MCR25010175@28</t>
  </si>
  <si>
    <t>WIR-CE-000218-000464</t>
  </si>
  <si>
    <t>RH.MCR25009254@7.2.Rev.2</t>
  </si>
  <si>
    <t>RH.MCR25009254@28.2.Rev.2</t>
  </si>
  <si>
    <t>RH.MCR25010171@7.1.Rev.1</t>
  </si>
  <si>
    <t>RH.MCR25010171@28.1.Rev.1</t>
  </si>
  <si>
    <t>WIR-CE-000834</t>
  </si>
  <si>
    <t>WIR-CE-000511</t>
  </si>
  <si>
    <t>RH.MCR25012336@7</t>
  </si>
  <si>
    <t>RH.MCR25012336@28</t>
  </si>
  <si>
    <t>BV-BSW-105-0000-ECM-CAP-CE-000136</t>
  </si>
  <si>
    <t>BV-BSW-105-0000-ECM-WIR-CE-000863</t>
  </si>
  <si>
    <t>Raft Concrete Zone 09B</t>
  </si>
  <si>
    <t>Zone 09B</t>
  </si>
  <si>
    <t>BV-BSW-105-0000-ECM-CAP-CE-000115</t>
  </si>
  <si>
    <t>BV-BSW-105-0000-ECM-WIR-CE-000886</t>
  </si>
  <si>
    <t>1 No of Column (BC59) Zone 08</t>
  </si>
  <si>
    <t>10 Nos of Column (EC01, EC02, EC27, EC37, EC44, EC13, EC14, EC28, EC20, EC38) Zone 05</t>
  </si>
  <si>
    <t>BV-BSW-105-0000-ECM-CAP-CE-000137</t>
  </si>
  <si>
    <t>BV-BSW-105-0000-ECM-WIR-CE-000878</t>
  </si>
  <si>
    <t>Zone 01D</t>
  </si>
  <si>
    <t>Raft Concrete Zone 01D</t>
  </si>
  <si>
    <t>BV-BSW-105-0000-ECM-WIR-CE-000861/866</t>
  </si>
  <si>
    <t>BV-BSW-105-0000-ECM-CAP-CE-000131/125</t>
  </si>
  <si>
    <t>Inner Wall P04-1A Zone 04 
EC15, EC21 Zone 05</t>
  </si>
  <si>
    <t>Zone 04 &amp; 05</t>
  </si>
  <si>
    <t>BV-BSW-105-0000-ECM-CAP-CE-000130</t>
  </si>
  <si>
    <t>BV-BSW-105-0000-ECM-WIR-CE-000858</t>
  </si>
  <si>
    <t>Inner Wall P04-33</t>
  </si>
  <si>
    <t>BV-BSW-105-0000-ECM-WIR-CE-000852</t>
  </si>
  <si>
    <t>BV-BSW-105-0000-ECM-CAP-CE-000129</t>
  </si>
  <si>
    <t>Inner Wall P3-09</t>
  </si>
  <si>
    <t>BV-BSW-105-0000-ECM-CAP-CE-000134</t>
  </si>
  <si>
    <t>BV-BSW-105-0000-ECM-WIR-CE-000882/880</t>
  </si>
  <si>
    <t>Retaining Wall part 03, Inner Wall P8-18</t>
  </si>
  <si>
    <t>BV-BSW-105-0000-ECM-WIR-CE-000803/810/818/872/895</t>
  </si>
  <si>
    <t>BV-BSW-105-0000-ECM-CAP-CE-000126/117/122/116</t>
  </si>
  <si>
    <t>FC06, FC13, FC11,FC20,FC16 Zone 06
C05 Zone 03</t>
  </si>
  <si>
    <t>BV-BSW-105-0000-ECM-CAP-CE-000104</t>
  </si>
  <si>
    <t>BV-BSW-105-0000-ECM-WIR-CE-000815</t>
  </si>
  <si>
    <t>Elevater shaft Wall (P2-02, P2-03, P2-04, P2-05)</t>
  </si>
  <si>
    <t>BV-BSW-105-0000-ECM-CAP-CE-000132</t>
  </si>
  <si>
    <t>Slab Zone 02</t>
  </si>
  <si>
    <t>B1</t>
  </si>
  <si>
    <t>BV-BSW-105-0000-ECM-WIR-CE-000855</t>
  </si>
  <si>
    <t>BV-BSW-105-0000-ECM-WIR-CE-000891</t>
  </si>
  <si>
    <t>Inner Wall P04-3, Zone 04</t>
  </si>
  <si>
    <t>BV-BSW-105-0000-ECM-CAP-CE-000140</t>
  </si>
  <si>
    <t>BV-BSW-105-0000-ECM-WIR-CE-000889</t>
  </si>
  <si>
    <t>Inner Wall P04-1B, Zone 04</t>
  </si>
  <si>
    <t>EC11, EC17 Zone 05</t>
  </si>
  <si>
    <t>BV-BSW-105-0000-ECM-WIR-CE-000919</t>
  </si>
  <si>
    <t>BV-BSW-105-0000-ECM-CAP-CE-000133/138</t>
  </si>
  <si>
    <t>BV-BSW-105-0000-ECM-WIR-CE-000818/810</t>
  </si>
  <si>
    <t>FC11 Zone 06
C05 Zone 03</t>
  </si>
  <si>
    <t>BV-BSW-105-0000-ECM-CAP-CE-000117/116</t>
  </si>
  <si>
    <t>BV-BSW-105-0000-ECM-CAP-CE-000124/138/133</t>
  </si>
  <si>
    <t>BV-BSW-105-0000-ECM-WIR-CE-000919/938</t>
  </si>
  <si>
    <t>EC05, EC06, EC10, EC29, EC23 Zone 05</t>
  </si>
  <si>
    <t>CDC24, CDC25, CDC26, CDC27 Zone 01
CDC28, CDC29, CDC30, CDC43, CDC44 Zone 01</t>
  </si>
  <si>
    <t>BV-BSW-105-0000-ECM-CAP-CE-000155</t>
  </si>
  <si>
    <t>BV-BSW-105-0000-ECM-WIR-CE-000912/935</t>
  </si>
  <si>
    <t>BV-BSW-105-0000-ECM-WIR-CE-000897</t>
  </si>
  <si>
    <t>BV-BSW-105-0000-ECM-CAP-CE-000139</t>
  </si>
  <si>
    <t>Inner Wall P3-11, Zone 03</t>
  </si>
  <si>
    <t>Inner Wall P8-30, Zone 08
Retaining wall Part 04 Zone 08</t>
  </si>
  <si>
    <t>BV-BSW-105-0000-ECM-CAP-CE-000143/144</t>
  </si>
  <si>
    <t>Inner Wall P04-8, Zone 04</t>
  </si>
  <si>
    <t>BV-BSW-105-0000-ECM-CAP-CE-000141</t>
  </si>
  <si>
    <t>BV-BSW-105-0000-ECM-WIR-CE-000915</t>
  </si>
  <si>
    <t>BV-BSW-105-0000-ECM-CAP-CE-000138/148/133/156</t>
  </si>
  <si>
    <t>BV-BSW-105-0000-ECM-WIR-CE-000941</t>
  </si>
  <si>
    <t>06 Nos of Columns EC16, EC18, EC22, EC24, EC33, EC35 Zone 05</t>
  </si>
  <si>
    <t>Attic Slab, Zone 04</t>
  </si>
  <si>
    <t>BV-BSW-105-0000-ECM-CAP-CE-000158</t>
  </si>
  <si>
    <t>BV-BSW-105-0000-ECM-WIR-CE-000933</t>
  </si>
  <si>
    <t>BV-BSW-105-0000-ECM-CAP-CE-000151/155/157</t>
  </si>
  <si>
    <t>BV-BSW-105-0000-ECM-WIR-CE-000923/951</t>
  </si>
  <si>
    <t>BV-BSW-105-0000-ECM-WIR-CE-000908/928</t>
  </si>
  <si>
    <t>BV-BSW-105-0000-ECM-WIR-CE-000763/795/798/711/691</t>
  </si>
  <si>
    <t>07 Nos of Columns  CDC31, CDC32, CDC33, CDC34, CDC35, CDC45, CDC46 Zone 01</t>
  </si>
  <si>
    <t>05 Nos of Columns CDC23, CDC36, CDC37, CDC22, CDC13 Zone 01.</t>
  </si>
  <si>
    <t>BV-BSW-105-0000-ECM-CAP-CE-000153/157/151</t>
  </si>
  <si>
    <t>BV-BSW-105-0000-ECM-CAP-CE-000121</t>
  </si>
  <si>
    <t>BV-BSW-105-0000-ECM-WIR-CE-000836</t>
  </si>
  <si>
    <t>Inner Wall P3-08</t>
  </si>
  <si>
    <t>WIR-CE-000855</t>
  </si>
  <si>
    <t>BV-BSW-105-0000-ECM-CAP-CE-000161</t>
  </si>
  <si>
    <t>BV-BSW-105-0000-ECM-WIR-CE-000967</t>
  </si>
  <si>
    <t>Retaining wall Part 05 Zone 08</t>
  </si>
  <si>
    <t>Inner wall P8-16 SF03 Zone 08</t>
  </si>
  <si>
    <t>BV-BSW-105-0000-ECM-WIR-CE-000904</t>
  </si>
  <si>
    <t>BV-BSW-105-0000-ECM-CAP-CE-000149</t>
  </si>
  <si>
    <t>Inner wall P04-36 Zone 04</t>
  </si>
  <si>
    <t>BV-BSW-105-0000-ECM-WIR-CE-000944</t>
  </si>
  <si>
    <t>BV-BSW-105-0000-ECM-CAP-CE-000152</t>
  </si>
  <si>
    <t>BV-BSW-105-0000-ECM-WIR-CE-000640/731</t>
  </si>
  <si>
    <t>BV-BSW-105-0000-ECM-WIR-CE-000946/959</t>
  </si>
  <si>
    <t>03 Nos of Columns AB19, AB20, AB21 Zone 09
01 column AB22 Zone 09</t>
  </si>
  <si>
    <t>BV-BSW-105-0000-ECM-CAP-CE-000154</t>
  </si>
  <si>
    <t>Inner wall P03-01 SF03, P3-03, P3-07  Zone 03</t>
  </si>
  <si>
    <t>BV-BSW-105-0000-ECM-CAP-CE-000142/145/153</t>
  </si>
  <si>
    <t>BV-BSW-105-0000-ECM-WIR-CE-000963</t>
  </si>
  <si>
    <t>BV-BSW-105-0000-ECM-WIR-CE-000973/941/965</t>
  </si>
  <si>
    <t>BV-BSW-105-0000-ECM-CAP-CE-000166/163/133/130</t>
  </si>
  <si>
    <t>02 Nos of Columns CC04, CC05 Zone 02
03 column EC12, EC26, EC40 Zone 05</t>
  </si>
  <si>
    <t>Zone 02 B1 &amp; Zone 05</t>
  </si>
  <si>
    <t>Slab Zone 08</t>
  </si>
  <si>
    <t>BV-BSW-105-0000-ECM-WIR-CE-000971</t>
  </si>
  <si>
    <t>BV-BSW-105-0000-ECM-CAP-CE-000167</t>
  </si>
  <si>
    <t>BV-BSW-105-0000-ECM-WIR-CE-000973/965</t>
  </si>
  <si>
    <t>BV-BSW-105-0000-ECM-CAP-CE-000166/148</t>
  </si>
  <si>
    <t>02 Nos of Columns CC02, CC03 Zone 02 B1
EC25 Zone 5 B2
01 column EC25 Zone 05</t>
  </si>
  <si>
    <t>BV-BSW-105-0000-ECM-CAP-CE-000141/169</t>
  </si>
  <si>
    <t>WIR-CE-000546</t>
  </si>
  <si>
    <t>RH.MCR25010402@7</t>
  </si>
  <si>
    <t>BV-BSW-105-0000-ECM-CAP-CE-000166/171</t>
  </si>
  <si>
    <t>BV-BSW-105-0000-ECM-WIR-CE-001002</t>
  </si>
  <si>
    <t>02 Nos of Columns CC10, CC14 Zone 02 B1</t>
  </si>
  <si>
    <t>BV-BSW-105-0000-ECM-WIR-CE-000986</t>
  </si>
  <si>
    <t>Zone 04 &amp; 10</t>
  </si>
  <si>
    <t>Raft Pour Strip B/w Zone 04 &amp; 10</t>
  </si>
  <si>
    <t>BV-BSW-105-0000-ECM-CAP-CE-000173</t>
  </si>
  <si>
    <t>BV-BSW-105-0000-ECM-WIR-CE-000997</t>
  </si>
  <si>
    <t>BV-BSW-105-0000-ECM-CAP-CE-000165</t>
  </si>
  <si>
    <t>P01-4 and P01-16A</t>
  </si>
  <si>
    <t>BV-BSW-105-0000-ECM-WIR-CE-001005</t>
  </si>
  <si>
    <t>04 Columns CC09, CC13, CC17, CC18 Zone 02 B1</t>
  </si>
  <si>
    <t>BV-BSW-105-0000-ECM-CAP-CE-000171/175</t>
  </si>
  <si>
    <t>BV-BSW-105-0000-ECM-WIR-CE-001020</t>
  </si>
  <si>
    <t>BV-BSW-105-0000-ECM-CAP-CE-000177</t>
  </si>
  <si>
    <t>Retaining Wall Attic slab to B1</t>
  </si>
  <si>
    <t>BV-BSW-105-0000-ECM-WIR-CE-001014</t>
  </si>
  <si>
    <t>04 Nos Columns (CC11, CC12, CC15, CC16) Zone 02, B1</t>
  </si>
  <si>
    <t>BV-BSW-105-0000-ECM-CAP-CE-000175</t>
  </si>
  <si>
    <t>RH.MCR25012952</t>
  </si>
  <si>
    <t>WIR-CE-000535</t>
  </si>
  <si>
    <t>RH.MCR25012952@7</t>
  </si>
  <si>
    <t>RH.MCR25012952@28</t>
  </si>
  <si>
    <t>RH.MCR25012953</t>
  </si>
  <si>
    <t>WIR-CE-000530</t>
  </si>
  <si>
    <t>RH.MCR25012953@7</t>
  </si>
  <si>
    <t>RH.MCR25012953@28</t>
  </si>
  <si>
    <t>RH.MCR25010402</t>
  </si>
  <si>
    <t>RH.MCR25010402@28</t>
  </si>
  <si>
    <t>WIR-CE-000787</t>
  </si>
  <si>
    <t>RH.MCR25012037@7</t>
  </si>
  <si>
    <t>BV-BSW-105-0000-ECM-WIR-CE-001000</t>
  </si>
  <si>
    <t>Inner Wall P8-19 Zone 08</t>
  </si>
  <si>
    <t>BV-BSW-105-0000-ECM-CAP-CE-000135</t>
  </si>
  <si>
    <t>BV-BSW-105-0000-ECM-WIR-CE-001016</t>
  </si>
  <si>
    <t>Remaining Slab Zone 02, B1</t>
  </si>
  <si>
    <t>BV-BSW-105-0000-ECM-CAP-CE-000176</t>
  </si>
  <si>
    <t>Inner Wall P3-01, P3-03, P3-04</t>
  </si>
  <si>
    <t>BV-BSW-105-0000-ECM-WIR-CE-001022</t>
  </si>
  <si>
    <t>BV-BSW-105-0000-ECM-CAP-CE-000153/145/146</t>
  </si>
  <si>
    <t>RH.MCR25012954</t>
  </si>
  <si>
    <t>RH.MCR25012954@7</t>
  </si>
  <si>
    <t>RH.MCR25012954@28</t>
  </si>
  <si>
    <t>RH.MCR25012955</t>
  </si>
  <si>
    <t>WIR-CE-000538</t>
  </si>
  <si>
    <t>RH.MCR25012955@7</t>
  </si>
  <si>
    <t>RH.MCR25012955@28</t>
  </si>
  <si>
    <t>RH.MCR25012961</t>
  </si>
  <si>
    <t>WIR-CE-000525</t>
  </si>
  <si>
    <t>RH.MCR25012961@7</t>
  </si>
  <si>
    <t>RH.MCR25012961@28</t>
  </si>
  <si>
    <t>RH.MCR25012962</t>
  </si>
  <si>
    <t>WIR-CE-000542</t>
  </si>
  <si>
    <t>RH.MCR25012962@7</t>
  </si>
  <si>
    <t>RH.MCR25012962@28</t>
  </si>
  <si>
    <t>RH.MCR25012963</t>
  </si>
  <si>
    <t>WIR-CE-000558</t>
  </si>
  <si>
    <t>RH.MCR25012963@7</t>
  </si>
  <si>
    <t>RH.MCR25012963@28</t>
  </si>
  <si>
    <t>RH.MCR25012944</t>
  </si>
  <si>
    <t>RH.MCR25012944@7</t>
  </si>
  <si>
    <t>RH.MCR25012944@28</t>
  </si>
  <si>
    <t>RH.MCR25012968</t>
  </si>
  <si>
    <t>WIR-CE-000548</t>
  </si>
  <si>
    <t>WIR-CE-000560</t>
  </si>
  <si>
    <t>RH.MCR25012968@7</t>
  </si>
  <si>
    <t>RH.MCR25012966</t>
  </si>
  <si>
    <t xml:space="preserve"> RH.MCR25012966@7</t>
  </si>
  <si>
    <t xml:space="preserve"> RH.MCR25012966@28</t>
  </si>
  <si>
    <t>RH.MCR25012967</t>
  </si>
  <si>
    <t>WIR-CE-000572-000576</t>
  </si>
  <si>
    <t>RH.MCR25012967@7</t>
  </si>
  <si>
    <t>RH.MCR25012967@28</t>
  </si>
  <si>
    <t>RH.MCR25012964</t>
  </si>
  <si>
    <t>WIR-CE-000540</t>
  </si>
  <si>
    <t>RH.MCR25012964@7</t>
  </si>
  <si>
    <t>RH.MCR25012964@28</t>
  </si>
  <si>
    <t>RH.MCR25012965</t>
  </si>
  <si>
    <t>RH.MCR25012965@3</t>
  </si>
  <si>
    <t>RH.MCR25012965@7</t>
  </si>
  <si>
    <t>RH.MCR25012965@28</t>
  </si>
  <si>
    <t>RH.MCR26000156</t>
  </si>
  <si>
    <t>WIR-CE-000590</t>
  </si>
  <si>
    <t>RH.MCR25007345</t>
  </si>
  <si>
    <t>RH.MCR25008953</t>
  </si>
  <si>
    <t>6 hrs 35
8 hrs 16</t>
  </si>
  <si>
    <t>RH.MCR25008955</t>
  </si>
  <si>
    <t>6 hrs 26
8 hrs 02</t>
  </si>
  <si>
    <t>RH.MCR25008956</t>
  </si>
  <si>
    <t>6 hrs 38
8 hrs 17</t>
  </si>
  <si>
    <t>RH.MCR25008953@7</t>
  </si>
  <si>
    <t>RH.MCR25008953@28</t>
  </si>
  <si>
    <t>RH.MCR25008955@7</t>
  </si>
  <si>
    <t>RH.MCR25008955@28</t>
  </si>
  <si>
    <t>RH.MCR25008956@7</t>
  </si>
  <si>
    <t>RH.MCR25008956@28</t>
  </si>
  <si>
    <t>BV-BSW-105-0000-ECM-CAP-CE-000105/162/168</t>
  </si>
  <si>
    <t>Inner Wall P10-46 SF03, Zone 10
03 Nos of Columns AB06, AB23, AB24 Zone 09</t>
  </si>
  <si>
    <t>BV-BSW-105-0000-ECM-WIR-CE-001012/1037</t>
  </si>
  <si>
    <t>Zone 10 &amp; 09</t>
  </si>
  <si>
    <t xml:space="preserve"> RH.MCR26000156@7</t>
  </si>
  <si>
    <t xml:space="preserve"> RH.MCR26000156@28</t>
  </si>
  <si>
    <t>RH.MCR26000161</t>
  </si>
  <si>
    <t>WIR-CE-000584</t>
  </si>
  <si>
    <t>RH.MCR26000161@7</t>
  </si>
  <si>
    <t>RH.MCR26000161@28</t>
  </si>
  <si>
    <t>RH.MCR26000162</t>
  </si>
  <si>
    <t>WIR-CE-000618</t>
  </si>
  <si>
    <t>RH.MCR26000162@7</t>
  </si>
  <si>
    <t>RH.MCR26000162@28</t>
  </si>
  <si>
    <t>RH.MCR26000163</t>
  </si>
  <si>
    <t>WIR-CE-000613</t>
  </si>
  <si>
    <t xml:space="preserve"> RH.MCR26000163@7</t>
  </si>
  <si>
    <t xml:space="preserve"> RH.MCR26000163@28</t>
  </si>
  <si>
    <t>RH.MCR26000164</t>
  </si>
  <si>
    <t>RH.MCR26000164@7</t>
  </si>
  <si>
    <t>WIR-CE-000606</t>
  </si>
  <si>
    <t>WIR-CE-000611</t>
  </si>
  <si>
    <t>RH.MCR26000164@28</t>
  </si>
  <si>
    <t>RH.MCR26000182</t>
  </si>
  <si>
    <t>RH.MCR26000183</t>
  </si>
  <si>
    <t>RH.MCR26000188</t>
  </si>
  <si>
    <t>WIR-CE-000625</t>
  </si>
  <si>
    <t>RH.MCR26000189</t>
  </si>
  <si>
    <t>RH.MCR26000191</t>
  </si>
  <si>
    <t>RH.MCR25011166</t>
  </si>
  <si>
    <t>WIR-CE-000670</t>
  </si>
  <si>
    <t>RH.MCR25011166@7</t>
  </si>
  <si>
    <t>RH.MCR25011166@28</t>
  </si>
  <si>
    <t>RH.MCR25011167</t>
  </si>
  <si>
    <t>WIR-CE-000643</t>
  </si>
  <si>
    <t>RH.MCR25011167@7</t>
  </si>
  <si>
    <t>RH.MCR25011167@28</t>
  </si>
  <si>
    <t>RH.MCR25011168</t>
  </si>
  <si>
    <t>WIR-CE-000629</t>
  </si>
  <si>
    <t>RH.MCR25011168@7</t>
  </si>
  <si>
    <t>RH.MCR25011168@28</t>
  </si>
  <si>
    <t>RH.MCR25006530</t>
  </si>
  <si>
    <t>RH.MCR25008597</t>
  </si>
  <si>
    <t>RH.MCR25007740</t>
  </si>
  <si>
    <t>RH.MCR25007741</t>
  </si>
  <si>
    <t>RH.MCR25007332</t>
  </si>
  <si>
    <t>RH.MCR25007333</t>
  </si>
  <si>
    <t>RH.MCR25007335</t>
  </si>
  <si>
    <t>RH.MCR25007336</t>
  </si>
  <si>
    <t>RH.MCR25007337</t>
  </si>
  <si>
    <t>RH.MCR25009971</t>
  </si>
  <si>
    <t>RH.MCR25008829,8853</t>
  </si>
  <si>
    <t>RH.MCR25009140</t>
  </si>
  <si>
    <t>RH.MCR25010171</t>
  </si>
  <si>
    <t>RH.MCR25009599</t>
  </si>
  <si>
    <t>RH.MCR25010170</t>
  </si>
  <si>
    <t>RH.MCR25009364,9708</t>
  </si>
  <si>
    <t>RH.MCR25009517</t>
  </si>
  <si>
    <t>RH.MCR25009621</t>
  </si>
  <si>
    <t>RH.MCR25009812</t>
  </si>
  <si>
    <t>RH.MCR25009775</t>
  </si>
  <si>
    <t>RH.MCR25009832</t>
  </si>
  <si>
    <t>RH.MCR25010104</t>
  </si>
  <si>
    <t>RH.MCR25010121</t>
  </si>
  <si>
    <t>RH.MCR25009403</t>
  </si>
  <si>
    <t>RH.MCR25009831</t>
  </si>
  <si>
    <t>RH.MCR25010175</t>
  </si>
  <si>
    <t>RH.MCR25012336</t>
  </si>
  <si>
    <t>RH.MCR26000344</t>
  </si>
  <si>
    <t>WIR-CE-000579</t>
  </si>
  <si>
    <t>RH.MCR26000344@7</t>
  </si>
  <si>
    <t>RH.MCR26000344@28</t>
  </si>
  <si>
    <t>RH.MCR25011820</t>
  </si>
  <si>
    <t>WIR-CE-000640/704</t>
  </si>
  <si>
    <t>RH.MCR25011820@7</t>
  </si>
  <si>
    <t>RH.MCR25011820@28</t>
  </si>
  <si>
    <t>WIR-CE-000655/673</t>
  </si>
  <si>
    <t>RH.MCR25011362@7</t>
  </si>
  <si>
    <t>RH.MCR25011362@28</t>
  </si>
  <si>
    <t>RH.MCR26000159</t>
  </si>
  <si>
    <t>RH.MCR25011361</t>
  </si>
  <si>
    <t>WIR-CE-000664</t>
  </si>
  <si>
    <t>RH.MCR25011361@7</t>
  </si>
  <si>
    <t>RH.MCR25011361@28</t>
  </si>
  <si>
    <t>RH.MCR26000165</t>
  </si>
  <si>
    <t>WIR-CE-000521</t>
  </si>
  <si>
    <t>RH.MCR26000165@28</t>
  </si>
  <si>
    <t>RH.MCR26000165@7</t>
  </si>
  <si>
    <t>RH.MCR25011285</t>
  </si>
  <si>
    <t>WIR-CE-000649</t>
  </si>
  <si>
    <t>RH.MCR25011285@7</t>
  </si>
  <si>
    <t>RH.MCR25011285@28</t>
  </si>
  <si>
    <t>RH.MCR25011362</t>
  </si>
  <si>
    <t>RH.MCR25011363</t>
  </si>
  <si>
    <t>WIR-CE-000666/675</t>
  </si>
  <si>
    <t>RH.MCR25011363@7</t>
  </si>
  <si>
    <t>RH.MCR25011363@28</t>
  </si>
  <si>
    <t>RH.MCR25011364</t>
  </si>
  <si>
    <t>WIR-CE-000685</t>
  </si>
  <si>
    <t>RH.MCR25011364@7</t>
  </si>
  <si>
    <t>RH.MCR25011364@28</t>
  </si>
  <si>
    <t>RH.MCR25011424</t>
  </si>
  <si>
    <t>WIR-CE-000678/655/652/634</t>
  </si>
  <si>
    <t>RH.MCR25011424@7</t>
  </si>
  <si>
    <t>RH.MCR25011424@28</t>
  </si>
  <si>
    <t>RH.MCR25011644</t>
  </si>
  <si>
    <t>WIR-CE-000687</t>
  </si>
  <si>
    <t>RH.MCR25011644@7</t>
  </si>
  <si>
    <t>RH.MCR25011645</t>
  </si>
  <si>
    <t>WIR-CE-000719/652</t>
  </si>
  <si>
    <t>RH.MCR25011645@7</t>
  </si>
  <si>
    <t>RH.MCR25011645@28</t>
  </si>
  <si>
    <t>RH.MCR25011518</t>
  </si>
  <si>
    <t>WIR-CE-000742</t>
  </si>
  <si>
    <t>RH.MCR25011518@7</t>
  </si>
  <si>
    <t>RH.MCR25011518@28</t>
  </si>
  <si>
    <t>RH.MCR25011519</t>
  </si>
  <si>
    <t>WIR-CE-000728</t>
  </si>
  <si>
    <t>RH.MCR25011519@7</t>
  </si>
  <si>
    <t>RH.MCR25011819</t>
  </si>
  <si>
    <t>WIR-CE-000740</t>
  </si>
  <si>
    <t>RH.MCR25011819@7</t>
  </si>
  <si>
    <t>RH.MCR25011819@28</t>
  </si>
  <si>
    <t>RH.MCR25011821</t>
  </si>
  <si>
    <t>WIR-CE-000725/728</t>
  </si>
  <si>
    <t xml:space="preserve"> RH.MCR25011821@7</t>
  </si>
  <si>
    <t xml:space="preserve"> RH.MCR25011821@28</t>
  </si>
  <si>
    <t>RH.MCR25011822</t>
  </si>
  <si>
    <t>WIR-CE-000736/714</t>
  </si>
  <si>
    <t>RH.MCR25011822@7</t>
  </si>
  <si>
    <t>RH.MCR25011822@28</t>
  </si>
  <si>
    <t>RH.MCR26000191@7</t>
  </si>
  <si>
    <t>RH.MCR26000191@28</t>
  </si>
  <si>
    <t>RH.MCR26000185</t>
  </si>
  <si>
    <t>RH.MCR26000185@7</t>
  </si>
  <si>
    <t>RH.MCR26000185@28</t>
  </si>
  <si>
    <t>RH.MCR26000183@7</t>
  </si>
  <si>
    <t>RH.MCR26000183@28</t>
  </si>
  <si>
    <t>RH.MCR26000188@7</t>
  </si>
  <si>
    <t>RH.MCR26000188@28</t>
  </si>
  <si>
    <t>RH.MCR26000189@7</t>
  </si>
  <si>
    <t>RH.MCR26000189@28</t>
  </si>
  <si>
    <t>WIR-CE-000655/673/658</t>
  </si>
  <si>
    <t>RH.MCR25011254</t>
  </si>
  <si>
    <t>RH.MCR25011254@7</t>
  </si>
  <si>
    <t>RH.MCR25011254@28</t>
  </si>
  <si>
    <t>RH.MCR25011253</t>
  </si>
  <si>
    <t>WIR-CE-000652/655</t>
  </si>
  <si>
    <t>RH.MCR25011253@7</t>
  </si>
  <si>
    <t>RH.MCR25011286</t>
  </si>
  <si>
    <t>RH.MCR25011286@7</t>
  </si>
  <si>
    <t>RH.MCR25011286@28</t>
  </si>
  <si>
    <t>WIR-CE-000634/655/673</t>
  </si>
  <si>
    <t>RH.MCR25011165</t>
  </si>
  <si>
    <t>WIR-CE-000631-000646</t>
  </si>
  <si>
    <t>RH.MCR25011165@7</t>
  </si>
  <si>
    <t>RH.MCR25011165@28</t>
  </si>
  <si>
    <t>RH.MCR25011169</t>
  </si>
  <si>
    <t>WIR-CE-000638</t>
  </si>
  <si>
    <t xml:space="preserve"> RH.MCR25011169@7</t>
  </si>
  <si>
    <t xml:space="preserve"> RH.MCR25011169@28</t>
  </si>
  <si>
    <t xml:space="preserve"> RH.MCR25011170@7</t>
  </si>
  <si>
    <t xml:space="preserve"> RH.MCR25011170@28</t>
  </si>
  <si>
    <t>RH.MCR26000157</t>
  </si>
  <si>
    <t>WIR-CE-000586</t>
  </si>
  <si>
    <t>RH.MCR26000157@7</t>
  </si>
  <si>
    <t>RH.MCR26000157@28</t>
  </si>
  <si>
    <t>RH.MCR26000158</t>
  </si>
  <si>
    <t>WIR-CE-000565</t>
  </si>
  <si>
    <t xml:space="preserve"> RH.MCR26000158@7</t>
  </si>
  <si>
    <t xml:space="preserve"> RH.MCR26000158@28</t>
  </si>
  <si>
    <t>BV-BSW-105-0000-ECM-CAP-CE-00096</t>
  </si>
  <si>
    <t>Retaining wall attic slab to B1, zone 04</t>
  </si>
  <si>
    <t>BV-BSW-105-0000-ECM-WIR-CE-001052</t>
  </si>
  <si>
    <t>BV-BSW-105-0000-ECM-WIR-CE-001044/1033</t>
  </si>
  <si>
    <t xml:space="preserve">CC21 Zone 02, B1
CC21, CC23, CC24 </t>
  </si>
  <si>
    <t>BV-BSW-105-0000-ECM-CAP-CE-000184/</t>
  </si>
  <si>
    <t>BV-BSW-105-0000-ECM-WIR-CE-001026</t>
  </si>
  <si>
    <t>BV-BSW-105-0000-ECM-CAP-CE-000160</t>
  </si>
  <si>
    <t>Retaining wall Zone 06</t>
  </si>
  <si>
    <t>RH.MCR25011276@7</t>
  </si>
  <si>
    <t>WIR-CE-000681</t>
  </si>
  <si>
    <t>RH.MCR25011276@28</t>
  </si>
  <si>
    <t>RH.MCR25011276</t>
  </si>
  <si>
    <t>WIR-CE-000719/691</t>
  </si>
  <si>
    <t>RH.MCR26000475@7</t>
  </si>
  <si>
    <t>RH.MCR26000475@28</t>
  </si>
  <si>
    <t>RH.MCR26000476</t>
  </si>
  <si>
    <t>WIR-CE-000703</t>
  </si>
  <si>
    <t>RH.MCR26000476@7</t>
  </si>
  <si>
    <t>RH.MCR26000476@28</t>
  </si>
  <si>
    <t>RH.MCR25011519@28.1.Rev.1</t>
  </si>
  <si>
    <t>RH.MCR26000182@7</t>
  </si>
  <si>
    <t>WIR-CE-000581/554</t>
  </si>
  <si>
    <t>RH.MCR26000182@28</t>
  </si>
  <si>
    <t>BV-BSW-105-0000-ECM-CAP-CE-000186/187</t>
  </si>
  <si>
    <t>Inner Walls P8-26, P8-20, P8-22, P8-25, P01-36 Zone  08 &amp; 01.</t>
  </si>
  <si>
    <t>Zone 08 &amp; 01</t>
  </si>
  <si>
    <t>BV-BSW-105-0000-ECM-CAP-CE-000147/163/183</t>
  </si>
  <si>
    <t>BV-BSW-105-0000-ECM-WIR-CE-001049/1051</t>
  </si>
  <si>
    <t xml:space="preserve">Inner Walls P3-05, P3-06, Zone  03. 01 Column EC41 Zone 05
</t>
  </si>
  <si>
    <t>Zone 03 &amp; 5</t>
  </si>
  <si>
    <t xml:space="preserve">Mock up Column, CC09, CC13 </t>
  </si>
  <si>
    <t>BV-BSW-105-0000-ECM-WIR-CE-0001082/1056/1058</t>
  </si>
  <si>
    <t>walls (P2-11) Zone  02
Wall (P2-07, P2-09)</t>
  </si>
  <si>
    <t>Retaining Wall Part 02, Zone 06</t>
  </si>
  <si>
    <t>BV-BSW-105-0000-ECM-CAP-CE-000170</t>
  </si>
  <si>
    <t>BV-BSW-105-0000-ECM-WIR-CE-001061</t>
  </si>
  <si>
    <t>Slab B1, Zone 04</t>
  </si>
  <si>
    <t>03 Nos of Columns CDC02, CDC04, CDC05 Zone 01</t>
  </si>
  <si>
    <t>BV-BSW-105-0000-ECM-WIR-CE-001078</t>
  </si>
  <si>
    <t>BV-BSW-105-0000-ECM-CAP-CE-000178</t>
  </si>
  <si>
    <t>BV-BSW-105-0000-ECM-WIR-CE-001042</t>
  </si>
  <si>
    <t>BV-BSW-105-0000-ECM-CAP-CE-000190</t>
  </si>
  <si>
    <t>BV-BSW-105-0000-ECM-WIR-CE-001090/1085</t>
  </si>
  <si>
    <t>BV-BSW-105-0000-ECM-CAP-CE-000182/191</t>
  </si>
  <si>
    <t>Inner Wall P6-06, Zone 06
CC01 Column Zone 02 B1</t>
  </si>
  <si>
    <t>WIR-CE-000933</t>
  </si>
  <si>
    <t>RH.MCR25012873@7</t>
  </si>
  <si>
    <t>BV-BSW-105-0000-ECM-WIR-CE-000755</t>
  </si>
  <si>
    <t>Retaining Wall Zone 08
 05 No of Column BC40, BC41, BC38, BC31, BC35)</t>
  </si>
  <si>
    <t>BV-BSW-105-0000-ECM-CAP-CE-000084</t>
  </si>
  <si>
    <t>WIR-CE-000755</t>
  </si>
  <si>
    <t>RH.MCR25011909@7</t>
  </si>
  <si>
    <t>Zone 03 and 06</t>
  </si>
  <si>
    <t>BV-BSW-105-0000-ECM-WIR-CE-001108/1101</t>
  </si>
  <si>
    <t>BV-BSW-105-0000-ECM-CAP-CE-000192/202</t>
  </si>
  <si>
    <t>Inner Wall P05-27, Zone 05
Shaft Slab, b/w B2 to B1 Zone 02</t>
  </si>
  <si>
    <t>Zone 05, B2 and Zone 02, B1</t>
  </si>
  <si>
    <t>BV-BSW-105-0000-ECM-WIR-CE-001103/1114</t>
  </si>
  <si>
    <t>BV-BSW-105-0000-ECM-CAP-CE-000196/208</t>
  </si>
  <si>
    <t xml:space="preserve">Inner wall P6-01, P6-02, P6-03, P6-04, P6-05, Zone 06 </t>
  </si>
  <si>
    <t>BV-BSW-105-0000-ECM-WIR-CE-001105</t>
  </si>
  <si>
    <t>BV-BSW-105-0000-ECM-CAP-CE-000159</t>
  </si>
  <si>
    <t>BV-BSW-105-0000-ECM-WIR-CE-001099</t>
  </si>
  <si>
    <t xml:space="preserve">Retaining wall (Part 02) Zone 10 </t>
  </si>
  <si>
    <t xml:space="preserve">Zone 10 </t>
  </si>
  <si>
    <t>BV-BSW-105-0000-ECM-CAP-CE-000201</t>
  </si>
  <si>
    <t>BV-BSW-105-0000-ECM-WIR-CE-001096</t>
  </si>
  <si>
    <t xml:space="preserve">Retaining wall (Part 01) Zone 11 </t>
  </si>
  <si>
    <t>BV-BSW-105-0000-ECM-CAP-CE-000174</t>
  </si>
  <si>
    <t xml:space="preserve">Inner Wall P04-1A, Zone 04 </t>
  </si>
  <si>
    <t>BV-BSW-105-0000-ECM-CAP-CE-000199</t>
  </si>
  <si>
    <t>BV-BSW-105-0000-ECM-WIR-CE-001076</t>
  </si>
  <si>
    <t xml:space="preserve">Inner Wall P04-6, Zone 04 </t>
  </si>
  <si>
    <t>BV-BSW-105-0000-ECM-WIR-CE-001128</t>
  </si>
  <si>
    <t>BV-BSW-105-0000-ECM-CAP-CE-000181</t>
  </si>
  <si>
    <t>BV-BSW-105-0000-ECM-WIR-CE-001118</t>
  </si>
  <si>
    <t>Retaining Wall Part 03 Zone 06</t>
  </si>
  <si>
    <t>BV-BSW-105-0000-ECM-WIR-CE-0001123</t>
  </si>
  <si>
    <t>Retaining Wall Part 04 Zone 06</t>
  </si>
  <si>
    <t>Pour Strip B/W Zone 05 &amp; 06</t>
  </si>
  <si>
    <t>Zone 06 &amp; 05</t>
  </si>
  <si>
    <t>BV-BSW-105-0000-ECM-WIR-CE-0001069</t>
  </si>
  <si>
    <t>BV-BSW-105-0000-ECM-CAP-CE-000193</t>
  </si>
  <si>
    <t>BV-BSW-105-0000-ECM-WIR-CE-0001124</t>
  </si>
  <si>
    <t>Trial Mix UBCC</t>
  </si>
  <si>
    <t>UBCC Batch Plant</t>
  </si>
  <si>
    <t>UBCC Ready Mix</t>
  </si>
  <si>
    <t>C40/10 (OPC) 220 ± 40</t>
  </si>
  <si>
    <t>BV-BSW-105-0000-ECM-WIR-CE-0001125</t>
  </si>
  <si>
    <t>C50/10 (OPC) 220 ± 40</t>
  </si>
  <si>
    <t>BV-BSW-105-0000-ECM-WIR-CE-001067/001065/001071</t>
  </si>
  <si>
    <t>BV-BSW-105-0000-ECM-CAP-CE-000</t>
  </si>
  <si>
    <t xml:space="preserve">Retaining Wall Zone 10
04 Columns AB01, AB03, AB06 Zone 9
CDC01 Zone 01 
</t>
  </si>
  <si>
    <t>Zone 10, 09, 01</t>
  </si>
  <si>
    <t>BV-BSW-105-0000-ECM-WIR-CE-0001126</t>
  </si>
  <si>
    <t xml:space="preserve">C50/10 (60% OPC+40%GGBFS) 220 ± 40mm </t>
  </si>
  <si>
    <t>BV-BSW-105-0000-ECM-WIR-CE-001130/1153</t>
  </si>
  <si>
    <t>BV-BSW-105-0000-ECM-CAP-CE-000212/210/163</t>
  </si>
  <si>
    <t>03 No of Columns (CC02, CC03, EC43) Zone 05
Inner Wall (P05-11, P05-20) Zone 05</t>
  </si>
  <si>
    <t>BV-BSW-105-0000-ECM-WIR-CE-001145</t>
  </si>
  <si>
    <t>BV-BSW-105-0000-ECM-CAP-CE-000180/203/217</t>
  </si>
  <si>
    <t>Inner wall P3-04, P3-08 remaining area,Zone 03 
01 No of Column FC29 Zone 06</t>
  </si>
  <si>
    <t>³</t>
  </si>
  <si>
    <t>BLINDING
(Qty m³)</t>
  </si>
  <si>
    <t>Slab &amp; Beam, Stair 
(Qty m³)</t>
  </si>
  <si>
    <t>Column and Retaining Wall
(Qty m³)</t>
  </si>
  <si>
    <t>Raft/Foundation
(Qty m³)</t>
  </si>
  <si>
    <t>Rejected
(Qty m³)</t>
  </si>
  <si>
    <t>Concrete Quantity Site (Qty m³)</t>
  </si>
  <si>
    <t>Concrete Trials</t>
  </si>
  <si>
    <t>Slab B1, Zone 04
01 Column CC01 Zone 02 B1</t>
  </si>
  <si>
    <t>Zone 04 &amp; 02</t>
  </si>
  <si>
    <t>Inner Wall P04-1B, Zone 04 Attib Slab to B1</t>
  </si>
  <si>
    <t>BV-BSW-105-0000-ECM-WIR-CE-001112</t>
  </si>
  <si>
    <t>BV-BSW-105-0000-ECM-CAP-CE-000207</t>
  </si>
  <si>
    <t>WIR-CE-001042</t>
  </si>
  <si>
    <t>Slab B1, Zone 03</t>
  </si>
  <si>
    <t>BV-BSW-105-0000-ECM-CAP-CE-000220</t>
  </si>
  <si>
    <t>BV-BSW-105-0000-ECM-WIR-CE-001163</t>
  </si>
  <si>
    <t>Inner Wall P10-51A, Zone 10
BMI, BMH, BMJ Zone 08</t>
  </si>
  <si>
    <t>Zone 04 &amp; 08</t>
  </si>
  <si>
    <t>BV-BSW-105-0000-ECM-CAP-CE-000209</t>
  </si>
  <si>
    <t>BV-BSW-105-0000-ECM-WIR-CE-001091/1137</t>
  </si>
  <si>
    <t>BV-BSW-105-0000-ECM-WIR-CE-001158</t>
  </si>
  <si>
    <t>BV-BSW-105-0000-ECM-CAP-CE-000221</t>
  </si>
  <si>
    <t>Pour Strip B/W Zone 08 &amp; 11</t>
  </si>
  <si>
    <t xml:space="preserve"> Zone 08 &amp; 11</t>
  </si>
  <si>
    <t>BV-BSW-105-0000-ECM-CAP-CE-000203</t>
  </si>
  <si>
    <t>BV-BSW-105-0000-ECM-WIR-CE-001174/001166</t>
  </si>
  <si>
    <t>BV-BSW-105-0000-ECM-CAP-CE-000223</t>
  </si>
  <si>
    <t>Inner Wall P05-07 Zone 05
Retaining wall Zone 07</t>
  </si>
  <si>
    <t>Zone 07 &amp; 05</t>
  </si>
  <si>
    <t>BV-BSW-105-0000-ECM-WIR-CE-001150</t>
  </si>
  <si>
    <t>Inner Wall P2-11 Zone 02</t>
  </si>
  <si>
    <t>BV-BSW-105-0000-ECM-CAP-CE-000194</t>
  </si>
  <si>
    <t>04 Nos of Column AB07, AB08, AB09, AB25 Zone 09</t>
  </si>
  <si>
    <t xml:space="preserve">04 No of Columns (AB04, AB05, AB11, AB25) Zone 09
</t>
  </si>
  <si>
    <t>RH.MCR25010132@3</t>
  </si>
  <si>
    <t>RH.MCR25010133@3</t>
  </si>
  <si>
    <t>H.MCR25010134@3</t>
  </si>
  <si>
    <t xml:space="preserve"> RH.MCR25010132@7</t>
  </si>
  <si>
    <t>RH.MCR25010133@7</t>
  </si>
  <si>
    <t>RH.MCR25010134@7</t>
  </si>
  <si>
    <t>RH.MCR25010133@28</t>
  </si>
  <si>
    <t>RH.MCR25010134@28</t>
  </si>
  <si>
    <t>RH.MCR25010132@28</t>
  </si>
  <si>
    <t xml:space="preserve"> RH.MCR25009337@7</t>
  </si>
  <si>
    <t>RH.MCR25009338@7</t>
  </si>
  <si>
    <t xml:space="preserve"> RH.MCR25009337@28</t>
  </si>
  <si>
    <t>RH.MCR25009338@28</t>
  </si>
  <si>
    <t xml:space="preserve"> RH.MCR25009334@7</t>
  </si>
  <si>
    <t>RH.MCR25009334@28</t>
  </si>
  <si>
    <t>RH.MCR25009335@7</t>
  </si>
  <si>
    <t>RH.MCR25009335@28</t>
  </si>
  <si>
    <t>RH.MCR25009336@7</t>
  </si>
  <si>
    <t>RH.MCR25009336@28</t>
  </si>
  <si>
    <t>WIR-CE-0001124</t>
  </si>
  <si>
    <t>WIR-CE-0001125</t>
  </si>
  <si>
    <t>WIR-CE-0001126</t>
  </si>
  <si>
    <t>RH.MCR25008616@7</t>
  </si>
  <si>
    <t>RH.MCR25008616@28</t>
  </si>
  <si>
    <t xml:space="preserve"> RH.MCR25008617@7</t>
  </si>
  <si>
    <t xml:space="preserve"> RH.MCR25008617@28</t>
  </si>
  <si>
    <t xml:space="preserve"> RH.MCR25008618@7.1.Rev.1</t>
  </si>
  <si>
    <t xml:space="preserve"> RH.MCR25008618@28.1.Rev.1</t>
  </si>
  <si>
    <t xml:space="preserve"> RH.MCR25008363@7</t>
  </si>
  <si>
    <t xml:space="preserve"> RH.MCR25008363@28</t>
  </si>
  <si>
    <t>H.MCR25008364@28</t>
  </si>
  <si>
    <t>RH.MCR25008365@7</t>
  </si>
  <si>
    <t>RH.MCR25008364@7</t>
  </si>
  <si>
    <t>RH.MCR25008365@28</t>
  </si>
  <si>
    <t xml:space="preserve"> RH.MCR25008208@7</t>
  </si>
  <si>
    <t xml:space="preserve"> RH.MCR25008208@28</t>
  </si>
  <si>
    <t>RH.MCR25008209@7</t>
  </si>
  <si>
    <t>RH.MCR25008209@28</t>
  </si>
  <si>
    <t>RH.MCR25008210@7</t>
  </si>
  <si>
    <t>RH.MCR25008210@28</t>
  </si>
  <si>
    <t>Inner Wall P8-23, P8-39, P8-42 Zone 08</t>
  </si>
  <si>
    <t>BV-BSW-105-0000-ECM-WIR-CE-001181</t>
  </si>
  <si>
    <t>BV-BSW-105-0000-ECM-CAP-CE-000215</t>
  </si>
  <si>
    <t>BV-BSW-105-0000-ECM-WIR-CE-001141</t>
  </si>
  <si>
    <t>Inner Wall P01-40, P01-51B,  Zone 01</t>
  </si>
  <si>
    <t>BV-BSW-105-0000-ECM-WIR-CE-001175</t>
  </si>
  <si>
    <t>BV-BSW-105-0000-ECM-CAP-CE-000225</t>
  </si>
  <si>
    <t xml:space="preserve">Slab, Near to retaining wall, second casting, Zone 04 </t>
  </si>
  <si>
    <t>Inner Wall P06-06,  Zone 06</t>
  </si>
  <si>
    <t>BV-BSW-105-0000-ECM-CAP-CE-000216</t>
  </si>
  <si>
    <t>BV-BSW-105-0000-ECM-CAP-CE-000182</t>
  </si>
  <si>
    <t>BV-BSW-105-0000-ECM-WIR-CE-00930</t>
  </si>
  <si>
    <t>Inner Wall P2-13,  Zone 02</t>
  </si>
  <si>
    <t>BV-BSW-105-0000-ECM-WIR-CE-001121</t>
  </si>
  <si>
    <t>BV-BSW-105-0000-ECM-WIR-CE-001177/000757/001189</t>
  </si>
  <si>
    <t>BV-BSW-105-0000-ECM-CAP-CE-000214/207</t>
  </si>
  <si>
    <t>Inner Wall P04-1A Zone 10
Retaining wall Zone 10 &amp; 04</t>
  </si>
  <si>
    <t>BV-BSW-105-0000-ECM-WIR-CE-001167</t>
  </si>
  <si>
    <t>BV-BSW-105-0000-ECM-CAP-CE-000227</t>
  </si>
  <si>
    <t>First casting Slab Zone 10</t>
  </si>
  <si>
    <t>Planter Slab Zone 08</t>
  </si>
  <si>
    <t>BV-BSW-105-0000-ECM-CAP-CE-000226</t>
  </si>
  <si>
    <t>BV-BSW-105-0000-ECM-WIR-CE-001194</t>
  </si>
  <si>
    <t>WIR-CE-001016</t>
  </si>
  <si>
    <t>Inner Wall P2-08, P2-06 Zone 2</t>
  </si>
  <si>
    <t>BV-BSW-105-0000-ECM-CAP-CE-000224/231</t>
  </si>
  <si>
    <t>BV-BSW-105-0000-ECM-WIR-CE-001152</t>
  </si>
  <si>
    <t>Zone 10 &amp; 04</t>
  </si>
  <si>
    <t>Retaining wall First casting Zone 05
02 Columns (C11, C15) Zone 3</t>
  </si>
  <si>
    <t>BV-BSW-105-0000-ECM-WIR-CE-001192</t>
  </si>
  <si>
    <t>BV-BSW-105-0000-ECM-CAP-CE-000236</t>
  </si>
  <si>
    <t>BV-BSW-105-0000-ECM-CAP-CE-000233</t>
  </si>
  <si>
    <t>BV-BSW-105-0000-ECM-WIR-CE-001197</t>
  </si>
  <si>
    <t>02 Columns (C11, C15) Zone 03 B1</t>
  </si>
  <si>
    <t>BV-BSW-105-0000-ECM-WIR-CE-001186</t>
  </si>
  <si>
    <t>BV-BSW-105-0000-ECM-CAP-CE-000232/223</t>
  </si>
  <si>
    <t>Inner Wall (P5-13, P5-16)Zone 05</t>
  </si>
  <si>
    <t>WIR-CE-0001163</t>
  </si>
  <si>
    <t>Inner Wall (P2-13) Seecond casting Zone 02</t>
  </si>
  <si>
    <t>BV-BSW-105-0000-ECM-WIR-CE-001202</t>
  </si>
  <si>
    <t>BV-BSW-105-0000-ECM-WIR-CE-001226</t>
  </si>
  <si>
    <t>04 Nos of Columns C09, C10, C13, C14 Zone 2</t>
  </si>
  <si>
    <t>BV-BSW-105-0000-ECM-WIR-CE-000757</t>
  </si>
  <si>
    <t>Retaining wall 5th casting Zone 10</t>
  </si>
  <si>
    <t>BV-BSW-105-0000-ECM-WIR-CE-001204</t>
  </si>
  <si>
    <t>Inner Wall (P8-02, P8-07, P8-09, P8-10, P8-11) Zone 08</t>
  </si>
  <si>
    <t>BV-BSW-105-0000-ECM-CAP-CE-000234</t>
  </si>
  <si>
    <t>Inner Wall (P01-15, P01-16A Zone 01</t>
  </si>
  <si>
    <t>BV-BSW-105-0000-ECM-CAP-CE-000238</t>
  </si>
  <si>
    <t>BV-BSW-105-0000-ECM-CAP-CE-000188</t>
  </si>
  <si>
    <t>BV-BSW-105-0000-ECM-WIR-CE-001229</t>
  </si>
  <si>
    <t>BV-BSW-105-0000-ECM-WIR-CE-001224</t>
  </si>
  <si>
    <t>BV-BSW-105-0000-ECM-WIR-CE-001232</t>
  </si>
  <si>
    <t>02 Columns (CDC15, CDC18) Zone 01</t>
  </si>
  <si>
    <t>BV-BSW-105-0000-ECM-WIR-CE-001239</t>
  </si>
  <si>
    <t>Retaining wall Second casting Zone 05</t>
  </si>
  <si>
    <t>Inner Wall (P2-10, P2-12) Zone 02 B1</t>
  </si>
  <si>
    <t>Inner Wall (P2-01) SF03 Zone 02, B1</t>
  </si>
  <si>
    <t>BV-BSW-105-0000-ECM-WIR-CE-001237</t>
  </si>
  <si>
    <t>BV-BSW-105-0000-ECM-CAP-CE-000200</t>
  </si>
  <si>
    <t>BV-BSW-105-0000-ECM-WIR-CE-001242</t>
  </si>
  <si>
    <t>04 Columns (C12, C16, C17, C18) Zone 03, B1</t>
  </si>
  <si>
    <t>Attic  Slab Second casting Zone 04 &amp; 10</t>
  </si>
  <si>
    <t>BV-BSW-105-0000-ECM-CAP-CE-000251</t>
  </si>
  <si>
    <t>BV-BSW-105-0000-ECM-WIR-CE-001247</t>
  </si>
  <si>
    <t>Attic  Slab Second casting Zone 04 &amp; 10, 01 Column AB10 Zone 09 B2</t>
  </si>
  <si>
    <t>Zone 04 &amp; 10, Zone 09</t>
  </si>
  <si>
    <t>BV-BSW-105-0000-ECM-CAP-CE-000251/203</t>
  </si>
  <si>
    <t>BV-BSW-105-0000-ECM-WIR-CE-001247/1145</t>
  </si>
  <si>
    <t>BV-BSW-105-0000-ECM-WIR-CE-000757/1266</t>
  </si>
  <si>
    <t>BV-BSW-105-0000-ECM-CAP-CE-000235/</t>
  </si>
  <si>
    <t>Retaining wall remaing area Zone 10, Inner Wall P10-06, Zone  10</t>
  </si>
  <si>
    <t>Retaining wall remaing area Zone 10, Inner Wall P10-06, Zone 10</t>
  </si>
  <si>
    <t>BV-BSW-105-0000-ECM-CAP-CE-000240</t>
  </si>
  <si>
    <t>C19, C20, B1, Zone 03</t>
  </si>
  <si>
    <t>BV-BSW-105-0000-ECM-CAP-CE-000246</t>
  </si>
  <si>
    <t>BV-BSW-105-0000-ECM-WIR-CE-001222/1268</t>
  </si>
  <si>
    <t>BV-BSW-105-0000-ECM-WIR-CE-001283</t>
  </si>
  <si>
    <t>Retaining Wall (First Casting), Zone 09</t>
  </si>
  <si>
    <t>BV-BSW-105-0000-ECM-CAP-CE-000236/178/213/233/240</t>
  </si>
  <si>
    <t>BV-BSW-105-0000-ECM-WIR-CE-001244/1264/1250/1276</t>
  </si>
  <si>
    <t>Retaining wall, B2, Zone 05, Inner wall P05-15, B2, Zone 05, 02 columns C02, C04 B1, Zone 03</t>
  </si>
  <si>
    <t>BV-BSW-105-0000-ECM-WIR-CE-001254</t>
  </si>
  <si>
    <t>BV-BSW-105-0000-ECM-CAP-CE-000231/216/200</t>
  </si>
  <si>
    <t>BV-BSW-105-0000-ECM-CAP-CE-000239</t>
  </si>
  <si>
    <t>BV-BSW-105-0000-ECM-WIR-CE-001209</t>
  </si>
  <si>
    <t>Pour Strip B/w Zone 02, 03 &amp; 06</t>
  </si>
  <si>
    <t xml:space="preserve"> Pour Strip Zone 02, 03 &amp; 06</t>
  </si>
  <si>
    <t>Retaining wall second cast, B2, Zone 05</t>
  </si>
  <si>
    <t>BV-BSW-105-0000-ECM-WIR-CE-001258</t>
  </si>
  <si>
    <t>BV-BSW-105-0000-ECM-CAP-CE-000255</t>
  </si>
  <si>
    <t>BV-BSW-105-0000-ECM-CAP-CE-000247</t>
  </si>
  <si>
    <t>BV-BSW-105-0000-ECM-WIR-CE-001262/001301</t>
  </si>
  <si>
    <t>WIR-CE-000708</t>
  </si>
  <si>
    <t>RH.MCR25011919@7</t>
  </si>
  <si>
    <t>WIR-CE-000722</t>
  </si>
  <si>
    <t>RH.MCR25011907@7</t>
  </si>
  <si>
    <t>RH.MCR25011907@28</t>
  </si>
  <si>
    <t>WIR-CE-000750/753</t>
  </si>
  <si>
    <t xml:space="preserve"> RH.MCR25011825@7</t>
  </si>
  <si>
    <t>RH.MCR25011908@7</t>
  </si>
  <si>
    <t>WIR-CE-000750/717</t>
  </si>
  <si>
    <t>WIR-CE-000763/795/798/711/691</t>
  </si>
  <si>
    <t>RH.MCR25012036@7</t>
  </si>
  <si>
    <t>WIR-CE-000768</t>
  </si>
  <si>
    <t>RH.MCR25011856@7</t>
  </si>
  <si>
    <t>WIR-CE-000725/785</t>
  </si>
  <si>
    <t>RH.MCR25012039@7</t>
  </si>
  <si>
    <t>RH.MCR25012039@28</t>
  </si>
  <si>
    <t>WIR-CE-000789</t>
  </si>
  <si>
    <t>RH.MCR25012038@7</t>
  </si>
  <si>
    <t>RH.MCR25012038@28</t>
  </si>
  <si>
    <t>WIR-CE-000640/731/803</t>
  </si>
  <si>
    <t>RH.MCR25012035@7</t>
  </si>
  <si>
    <t>RH.MCR25012035@28</t>
  </si>
  <si>
    <t>WIR-CE-000807</t>
  </si>
  <si>
    <t xml:space="preserve">RH.MCR25012145@7 </t>
  </si>
  <si>
    <t>RH.MCR25012145@28</t>
  </si>
  <si>
    <t>RH.MCR25012169@7
RH.MCR25012144@7</t>
  </si>
  <si>
    <t>RH.MCR25012143@7</t>
  </si>
  <si>
    <t>WIR-CE-000828/000818</t>
  </si>
  <si>
    <t>RH.MCR25012143@28</t>
  </si>
  <si>
    <t>WIR-CE-000775/714</t>
  </si>
  <si>
    <t>RH.MCR25011824@7</t>
  </si>
  <si>
    <t>WIR-CE-000842</t>
  </si>
  <si>
    <t>RH.MCR25012465@7</t>
  </si>
  <si>
    <t>RH.MCR25012465@28</t>
  </si>
  <si>
    <t>RH.MCR25011919@28</t>
  </si>
  <si>
    <t>RH.MCR26000472@7</t>
  </si>
  <si>
    <t>WIR-CE-000731/803/810</t>
  </si>
  <si>
    <t>RH.MCR26000472@28</t>
  </si>
  <si>
    <t>RH.MCR26000473@28</t>
  </si>
  <si>
    <t>WIR-CE-000785/830</t>
  </si>
  <si>
    <t>RH.MCR26000473@7</t>
  </si>
  <si>
    <t>RH.MCR25012037@28</t>
  </si>
  <si>
    <t>WIR-CE-000792</t>
  </si>
  <si>
    <t>RH.MCR26000471@7</t>
  </si>
  <si>
    <t>RH.MCR26000471@28</t>
  </si>
  <si>
    <t>WIR-CE-000803/810/818/872/895</t>
  </si>
  <si>
    <t>RH.MCR25012885@7</t>
  </si>
  <si>
    <t>RH.MCR25012885@28</t>
  </si>
  <si>
    <t>WIR-CE-000821</t>
  </si>
  <si>
    <t>RH.MCR26000294@7</t>
  </si>
  <si>
    <t>RH.MCR26000294@28</t>
  </si>
  <si>
    <t>WIR-CE-000818/832/871</t>
  </si>
  <si>
    <t>RH.MCR26000295@7</t>
  </si>
  <si>
    <t>RH.MCR26000295@28</t>
  </si>
  <si>
    <t xml:space="preserve"> RH.MCR25012435@7</t>
  </si>
  <si>
    <t xml:space="preserve"> RH.MCR25012435@28</t>
  </si>
  <si>
    <t xml:space="preserve"> RH.MCR25012436@28</t>
  </si>
  <si>
    <t xml:space="preserve"> RH.MCR25012436@7</t>
  </si>
  <si>
    <t xml:space="preserve"> RH.MCR25012434@7</t>
  </si>
  <si>
    <t xml:space="preserve"> RH.MCR25012434@28</t>
  </si>
  <si>
    <t>WIR-CE-000836</t>
  </si>
  <si>
    <t>RH.MCR26000009@7</t>
  </si>
  <si>
    <t>RH.MCR26000009@28</t>
  </si>
  <si>
    <t>RH.MCR25012464@7</t>
  </si>
  <si>
    <t>RH.MCR25012464@28</t>
  </si>
  <si>
    <t>RH.MCR26000297@7</t>
  </si>
  <si>
    <t>RH.MCR26000297@28</t>
  </si>
  <si>
    <t>RH.MCR25012471@7</t>
  </si>
  <si>
    <t>WIR-CE-000850/792/847</t>
  </si>
  <si>
    <t>RH.MCR25012471@28</t>
  </si>
  <si>
    <t>WIR-CE-000852</t>
  </si>
  <si>
    <t>RH.MCR25012466@7</t>
  </si>
  <si>
    <t>RH.MCR25012466@28</t>
  </si>
  <si>
    <t>RH.MCR25012868@7</t>
  </si>
  <si>
    <t>RH.MCR25012868@28</t>
  </si>
  <si>
    <t>WIR-CE-000858</t>
  </si>
  <si>
    <t>RH.MCR25012467@7</t>
  </si>
  <si>
    <t>RH.MCR25012467@28</t>
  </si>
  <si>
    <t>WIR-CE-000861/866</t>
  </si>
  <si>
    <t>RH.MCR25012468@7</t>
  </si>
  <si>
    <t>RH.MCR25012468@28</t>
  </si>
  <si>
    <t>WIR-CE-000863</t>
  </si>
  <si>
    <t>RH.MCR25012452@7</t>
  </si>
  <si>
    <t>RH.MCR25012451@7</t>
  </si>
  <si>
    <t>RH.MCR25012452@28</t>
  </si>
  <si>
    <t>RH.MCR25012450@28</t>
  </si>
  <si>
    <t>WIR-CE-000869/829</t>
  </si>
  <si>
    <t>RH.MCR26000298@7</t>
  </si>
  <si>
    <t>RH.MCR26000298@28</t>
  </si>
  <si>
    <t>WIR-CE-000872/838</t>
  </si>
  <si>
    <t>RH.MCR25012470@7</t>
  </si>
  <si>
    <t>RH.MCR25012470@28</t>
  </si>
  <si>
    <t>WIR-CE-000878</t>
  </si>
  <si>
    <t>RH.MCR25012584@7</t>
  </si>
  <si>
    <t>RH.MCR25012584@28</t>
  </si>
  <si>
    <t>RH.MCR25012869@7</t>
  </si>
  <si>
    <t>WIR-CE-000882/880</t>
  </si>
  <si>
    <t>RH.MCR25012869@28</t>
  </si>
  <si>
    <t>WIR-CE-000886</t>
  </si>
  <si>
    <t>RH.MCR25012583@7</t>
  </si>
  <si>
    <t>RH.MCR25012583@28</t>
  </si>
  <si>
    <t>WIR-CE-000889</t>
  </si>
  <si>
    <t>RH.MCR25012883@7</t>
  </si>
  <si>
    <t>RH.MCR25012883@28</t>
  </si>
  <si>
    <t>WIR-CE-000891</t>
  </si>
  <si>
    <t>RH.MCR25012884@7</t>
  </si>
  <si>
    <t>RH.MCR25012884@28</t>
  </si>
  <si>
    <t>WIR-CE-000897</t>
  </si>
  <si>
    <t xml:space="preserve"> RH.MCR26000302@7</t>
  </si>
  <si>
    <t xml:space="preserve"> RH.MCR26000302@28</t>
  </si>
  <si>
    <t>WIR-CE-000904</t>
  </si>
  <si>
    <t>RH.MCR26000256@7</t>
  </si>
  <si>
    <t>RH.MCR26000256@28</t>
  </si>
  <si>
    <t>WIR-CE-000908/928</t>
  </si>
  <si>
    <t>RH.MCR26000008@7</t>
  </si>
  <si>
    <t>RH.MCR26000008@28</t>
  </si>
  <si>
    <t>WIR-CE-000912/935</t>
  </si>
  <si>
    <t>RH.MCR26000301@7</t>
  </si>
  <si>
    <t>RH.MCR26000301@28</t>
  </si>
  <si>
    <t>WIR-CE-000915</t>
  </si>
  <si>
    <t>RH.MCR25012872@7</t>
  </si>
  <si>
    <t>RH.MCR25012872@28</t>
  </si>
  <si>
    <t>WIR-CE-000919/938</t>
  </si>
  <si>
    <t>RH.MCR26000299@7</t>
  </si>
  <si>
    <t>RH.MCR26000299@28</t>
  </si>
  <si>
    <t>WIR-CE-000919</t>
  </si>
  <si>
    <t>WIR-CE-000923/951</t>
  </si>
  <si>
    <t>RH.MCR26000300@7</t>
  </si>
  <si>
    <t>RH.MCR26000300@28</t>
  </si>
  <si>
    <t>RH.MCR25012873@28</t>
  </si>
  <si>
    <t>IR-CE-000941</t>
  </si>
  <si>
    <t>RH.MCR25012871@7</t>
  </si>
  <si>
    <t>RH.MCR25012871@28</t>
  </si>
  <si>
    <t>WIR-CE-000944</t>
  </si>
  <si>
    <t>RH.MCR26000255@7</t>
  </si>
  <si>
    <t>WIR-CE-000946/959</t>
  </si>
  <si>
    <t xml:space="preserve">RH.MCR26000258@7 </t>
  </si>
  <si>
    <t>WIR-CE-000963</t>
  </si>
  <si>
    <t>RH.MCR26000257@7</t>
  </si>
  <si>
    <t>WIR-CE-000967</t>
  </si>
  <si>
    <t>RH.MCR26000254@7</t>
  </si>
  <si>
    <t>WIR-CE-000971</t>
  </si>
  <si>
    <t>RH.MCR26000431@7</t>
  </si>
  <si>
    <t>RH.MCR26000431@28</t>
  </si>
  <si>
    <t>WIR-CE-000973/965</t>
  </si>
  <si>
    <t>RH.MCR26000259@7</t>
  </si>
  <si>
    <t>RH.MCR26000259@28</t>
  </si>
  <si>
    <t>BV-BSW-105-0000-ECM-WIR-CE-000988/00944</t>
  </si>
  <si>
    <t>Inner Wall remaining area P04-8 Zone 04
Inner wall P04-36 Zone 04</t>
  </si>
  <si>
    <t>WIR-CE-000988/00944</t>
  </si>
  <si>
    <t>RH.MCR26000430@7</t>
  </si>
  <si>
    <t>RH.MCR26000430@28</t>
  </si>
  <si>
    <t>RH.MCR25011909@28</t>
  </si>
  <si>
    <t>RH.MCR25011908@28</t>
  </si>
  <si>
    <t>WIR-CE-000750/753/823</t>
  </si>
  <si>
    <t>RH.MCR25011825@7</t>
  </si>
  <si>
    <t>RH.MCR25011825@28</t>
  </si>
  <si>
    <t>RH.MCR25011824@28</t>
  </si>
  <si>
    <t>WIR-CE-000725/744/746</t>
  </si>
  <si>
    <t>RH.MCR25011826@7.1.Rev.1</t>
  </si>
  <si>
    <t>RH.MCR25011826@28.1.Rev.1</t>
  </si>
  <si>
    <t>RH.MCR25012036@28</t>
  </si>
  <si>
    <t>BV-BSW-105-0000-ECM-WIR-CE-001295</t>
  </si>
  <si>
    <t>Slab Zone 08, B1</t>
  </si>
  <si>
    <t>BV-BSW-105-0000-ECM-CAP-CE-000249</t>
  </si>
  <si>
    <t>Slab Zone 08, B1
C21, Zone 03, B1</t>
  </si>
  <si>
    <t>BV-BSW-105-0000-ECM-CAP-CE-000249/240</t>
  </si>
  <si>
    <t>BV-BSW-105-0000-ECM-WIR-CE-001274/1292</t>
  </si>
  <si>
    <t xml:space="preserve">Shaft Elevator Inner Walls (P2-02, P2-03, P2-04, P2-05) Zone 02 B1 </t>
  </si>
  <si>
    <t>BV-BSW-105-0000-ECM-CAP-CE-000240/256</t>
  </si>
  <si>
    <t>WIR-CE-000973/941/965</t>
  </si>
  <si>
    <t>RH.MCR26000257@28</t>
  </si>
  <si>
    <t>RH.MCR26000255@28</t>
  </si>
  <si>
    <t>RH.MCR26000254@28</t>
  </si>
  <si>
    <t>RH.MCR25011856@28</t>
  </si>
  <si>
    <t>RH.MCR26000258@28</t>
  </si>
  <si>
    <t>Inner walls P2-06, P2-13, P2-01, P2-11) Zone 02 B1</t>
  </si>
  <si>
    <t>Remaining area Inner walls P2-06, P2-13, P2-01, P2-11) Zone 02 B1</t>
  </si>
  <si>
    <t>Inner Wall (P10-51A), B2, Zone 10</t>
  </si>
  <si>
    <t>Inner Wall (P10-31, P10-36, P10-35, P10-34), B2, Zone 10
02 Columns AC11, AC10 Zone 10, B1</t>
  </si>
  <si>
    <t>Inner Wall (P10-31, P10-36, P10-35, P10-34), B3, Zone 10
02 Columns AC11, AC10 Zone 10, B2</t>
  </si>
  <si>
    <t>Zone 05 &amp; 03</t>
  </si>
  <si>
    <t>BV-BSW-105-0000-ECM-WIR-CE-001286/001290/1314</t>
  </si>
  <si>
    <t>BV-BSW-105-0000-ECM-CAP-CE-000246/252/250</t>
  </si>
  <si>
    <t>Inner Walls (P9-19) Zone 09 B2,  Inner Walls (P10-31, 37) Zone 10 B2, Inner Walls (P10-13, 14, 15, 16) Zone 10 B2</t>
  </si>
  <si>
    <t>Zone 10 and 09</t>
  </si>
  <si>
    <t>BV-BSW-105-0000-ECM-WIR-CE-001272/001303</t>
  </si>
  <si>
    <t>BV-BSW-105-0000-ECM-CAP-CE-000211/236</t>
  </si>
  <si>
    <t>Inner Walls (P2-07, P02-09) Zone 02 B1, Retaining Walls Zone 05 B2</t>
  </si>
  <si>
    <t>Zone 02 &amp; 05</t>
  </si>
  <si>
    <t>WIR-CE-000725/739</t>
  </si>
  <si>
    <t>RH.MCR25011823@7</t>
  </si>
  <si>
    <t>RH.MCR25011823@28</t>
  </si>
  <si>
    <t>Inner Walls (P04-6, P04-21) Zone 04 B2, Inner Wall (P8-01) Zone 08 B2</t>
  </si>
  <si>
    <t>BV-BSW-105-0000-ECM-WIR-CE-001328/001342</t>
  </si>
  <si>
    <t>BV-BSW-105-0000-ECM-CAP-CE-000275/277</t>
  </si>
  <si>
    <t>Inner Walls (P05-65, P05-66, P05-01, P05-39) Zone 05 B2</t>
  </si>
  <si>
    <t>BV-BSW-105-0000-ECM-WIR-CE-001323</t>
  </si>
  <si>
    <t>BV-BSW-105-0000-ECM-CAP-CE-000228</t>
  </si>
  <si>
    <t xml:space="preserve">01 Internal wall – P10-51A, Zone 10, B2, 03 Internal walls – P01-11, P01-10, P01-64, Zone 01, B2,  1 column (CDC17) Zone 01       </t>
  </si>
  <si>
    <t>BV-BSW-105-0000-ECM-WIR-CE-001307/001321/1354</t>
  </si>
  <si>
    <t>BV-BSW-105-0000-ECM-CAP-CE-000271/238</t>
  </si>
  <si>
    <t xml:space="preserve">Zone 10 &amp; 01 </t>
  </si>
  <si>
    <t>Retaining wall Zone 05</t>
  </si>
  <si>
    <t>BV-BSW-105-0000-ECM-WIR-CE-001312</t>
  </si>
  <si>
    <t>Inner Wall (P04-21) Zone 04, B2
Inner Wall (P9-04) Zone 09, B2</t>
  </si>
  <si>
    <t>Zone 04 &amp; 09</t>
  </si>
  <si>
    <t>BV-BSW-105-0000-ECM-WIR-CE-001349/1318</t>
  </si>
  <si>
    <t>BV-BSW-105-0000-ECM-CAP-CE-000277/268</t>
  </si>
  <si>
    <t xml:space="preserve"> Pour Strip Zone 03 &amp; 07</t>
  </si>
  <si>
    <t>BV-BSW-105-0000-ECM-WIR-CE-001325</t>
  </si>
  <si>
    <t>BV-BSW-105-0000-ECM-CAP-CE-000276</t>
  </si>
  <si>
    <t>Inner Walls (P3-02, P3-07) Zone 03, B1</t>
  </si>
  <si>
    <t>BV-BSW-105-0000-ECM-WIR-CE-001346</t>
  </si>
  <si>
    <t>BV-BSW-105-0000-ECM-CAP-CE-000264/265</t>
  </si>
  <si>
    <t>08 Columns (DC55, DC61, DC67, DC68, DC69, DC70, DC71, DC89) Zone 08, B1
Inner Wall (P10-04, P10-31) second casting) Zone 10, B2</t>
  </si>
  <si>
    <t>BV-BSW-105-0000-ECM-CAP-CE-000253/247/281</t>
  </si>
  <si>
    <t>04 Columns (CDC07, CDC08, CDC10, CDC11) Zone 01, B2</t>
  </si>
  <si>
    <t>BV-BSW-105-0000-ECM-WIR-CE-001252</t>
  </si>
  <si>
    <t>BV-BSW-105-0000-ECM-CAP-CE-000245</t>
  </si>
  <si>
    <t>Retaining wall, (BH.L to BH.N) and Inner Wall P05-14, Zone 05 , B2</t>
  </si>
  <si>
    <t>BV-BSW-105-0000-ECM-WIR-CE-001312/001357</t>
  </si>
  <si>
    <t>BV-BSW-105-0000-ECM-CAP-CE-000236/274</t>
  </si>
  <si>
    <t>Inner Wall P9-14, Zone 09, B2</t>
  </si>
  <si>
    <t>BV-BSW-105-0000-ECM-WIR-CE-001337</t>
  </si>
  <si>
    <t>BV-BSW-105-0000-ECM-CAP-CE-000270</t>
  </si>
  <si>
    <t>Inner Wall P8-01, second casting, Zone 08, B2</t>
  </si>
  <si>
    <t>BV-BSW-105-0000-ECM-CAP-CE-000285</t>
  </si>
  <si>
    <t>BV-BSW-105-0000-ECM-WIR-CE-001378</t>
  </si>
  <si>
    <t>BV-BSW-105-0000-ECM-CAP-CE-000289</t>
  </si>
  <si>
    <t>BV-BSW-105-0000-ECM-WIR-CE-001387</t>
  </si>
  <si>
    <t>BV-BSW-105-0000-ECM-CAP-CE-000257</t>
  </si>
  <si>
    <t>Inner Wall P01-43, Zone 01, B2</t>
  </si>
  <si>
    <t>BV-BSW-105-0000-ECM-WIR-CE-001400/1252</t>
  </si>
  <si>
    <t>BV-BSW-105-0000-ECM-CAP-CE-000283</t>
  </si>
  <si>
    <t>BV-BSW-105-0000-ECM-WIR-CE-001407</t>
  </si>
  <si>
    <t>Slab, Zone 02, Ground Level</t>
  </si>
  <si>
    <t>BV-BSW-105-0000-ECM-WIR-CE-001374</t>
  </si>
  <si>
    <t>Inner Wall P6-06, Zone 06</t>
  </si>
  <si>
    <t>BV-BSW-105-0000-ECM-WIR-CE-001421</t>
  </si>
  <si>
    <t>BV-BSW-105-0000-ECM-CAP-CE-000291</t>
  </si>
  <si>
    <t>BV-BSW-105-0000-ECM-WIR-CE-001335</t>
  </si>
  <si>
    <t>BV-BSW-105-0000-ECM-CAP-CE-000269</t>
  </si>
  <si>
    <t>Inner Wall P9-16, Zone 09, B2</t>
  </si>
  <si>
    <t>Retaining Wall (BH.X09-BH.X10) Zone 07, B2</t>
  </si>
  <si>
    <t>BV-BSW-105-0000-ECM-WIR-CE-001376</t>
  </si>
  <si>
    <t>BV-BSW-105-0000-ECM-CAP-CE-000300</t>
  </si>
  <si>
    <t>Inner Wall P05-12, P05-13, P05-17, P05-18, Zone 05, B2</t>
  </si>
  <si>
    <t>BV-BSW-105-0000-ECM-WIR-CE-001372</t>
  </si>
  <si>
    <t>BV-BSW-105-0000-ECM-CAP-CE-000292</t>
  </si>
  <si>
    <t>Retaining wall Below the Ramp, Zone 11, B2</t>
  </si>
  <si>
    <t>BV-BSW-105-0000-ECM-WIR-CE-001397</t>
  </si>
  <si>
    <t>BV-BSW-105-0000-ECM-CAP-CE-000288</t>
  </si>
  <si>
    <t>Pour Strip B/w Zone 03 &amp; 07 &amp; 06</t>
  </si>
  <si>
    <t>RH.MCR25011918</t>
  </si>
  <si>
    <t>RH.MCR25011823</t>
  </si>
  <si>
    <t>RH.MCR25011907</t>
  </si>
  <si>
    <t>RH.MCR25011909</t>
  </si>
  <si>
    <t>RH.MCR25011826</t>
  </si>
  <si>
    <t>RH.MCR25011825</t>
  </si>
  <si>
    <t>RH.MCR25011824</t>
  </si>
  <si>
    <t>RH.MCR25011856</t>
  </si>
  <si>
    <t>RH.MCR25012035</t>
  </si>
  <si>
    <t>RH.MCR25012036</t>
  </si>
  <si>
    <t>RH.MCR25012038</t>
  </si>
  <si>
    <t>RH.MCR25012039</t>
  </si>
  <si>
    <t>RH.MCR25012037</t>
  </si>
  <si>
    <t>RH.MCR25012143</t>
  </si>
  <si>
    <t>RH.MCR25012464</t>
  </si>
  <si>
    <t>RH.MCR25012465</t>
  </si>
  <si>
    <t xml:space="preserve"> RH.MCR25011825@28</t>
  </si>
  <si>
    <t>retaining Wall, Attic Slab to B1, Zone 04 &amp; 10</t>
  </si>
  <si>
    <t>BV-BSW-105-0000-ECM-CAP-CE-000259</t>
  </si>
  <si>
    <t>BV-BSW-105-0000-ECM-WIR-CE-001281</t>
  </si>
  <si>
    <t>Inner Wall P04-3,P04-4, P04-23, P04-24, P04-25, Zone 04, B2</t>
  </si>
  <si>
    <t>BV-BSW-105-0000-ECM-WIR-CE-001393</t>
  </si>
  <si>
    <t>BV-BSW-105-0000-ECM-CAP-CE-000286/229</t>
  </si>
  <si>
    <t>Retaining Wall BH.09-P2.06, Zone 05, B2</t>
  </si>
  <si>
    <t>BV-BSW-105-0000-ECM-WIR-CE-001402</t>
  </si>
  <si>
    <t>BV-BSW-105-0000-ECM-CAP-CE-000279</t>
  </si>
  <si>
    <t>BV-BSW-105-0000-ECM-WIR-CE-001395</t>
  </si>
  <si>
    <t>BV-BSW-105-0000-ECM-CAP-CE-000294</t>
  </si>
  <si>
    <t>Pour Strip Zone 02 &amp; 05C</t>
  </si>
  <si>
    <t>WIR-CE-001407</t>
  </si>
  <si>
    <t>Zone 04, B1</t>
  </si>
  <si>
    <t>06 Columns CC007, CC008, CC009, CC010, CC011, CC012, Zone 04, B2 (Second stage)</t>
  </si>
  <si>
    <t>BV-BSW-105-0000-ECM-WIR-CE-001443</t>
  </si>
  <si>
    <t>BV-BSW-105-0000-ECM-CAP-CE-000301</t>
  </si>
  <si>
    <t>Pour Strip Zone 02 &amp; 05A</t>
  </si>
  <si>
    <t xml:space="preserve">05 Columns (DC50, DC51, DC56, DC72, DC90) Zone 08, B1
01 Column CDC09, Zone 01, B2
</t>
  </si>
  <si>
    <t>06 Columns Zone 08, B1, (CC62, BC45, BC46, DC52, DC57, DC58)</t>
  </si>
  <si>
    <t>BV-BSW-105-0000-ECM-CAP-CE-000197/204</t>
  </si>
  <si>
    <t xml:space="preserve">Retaining wall and Inner Wall Sprinkle tank, P8-22, P8-28, P8-29, P8-33, B2, Zone 08 </t>
  </si>
  <si>
    <t>BV-BSW-105-0000-ECM-WIR-CE-001426/1428</t>
  </si>
  <si>
    <t xml:space="preserve">Rejected Due to low slump </t>
  </si>
  <si>
    <t>BV-BSW-105-0000-ECM-WIR-CE-001434</t>
  </si>
  <si>
    <t>BV-BSW-105-0000-ECM-CAP-CE-000263/262</t>
  </si>
  <si>
    <t xml:space="preserve">Inner Wall, P3-08, P3-09, B1, Zone 03 </t>
  </si>
  <si>
    <t>BV-BSW-105-0000-ECM-WIR-CE-001445</t>
  </si>
  <si>
    <t>Attic Slab Zone 05, B1 Lower</t>
  </si>
  <si>
    <t>BV-BSW-105-0000-ECM-CAP-CE-000302</t>
  </si>
  <si>
    <t>BV-BSW-105-0000-ECM-WIR-CE-001405</t>
  </si>
  <si>
    <t>BV-BSW-105-0000-ECM-CAP-CE-000280</t>
  </si>
  <si>
    <t>Inner Wall P01-65, Zone 01, B2</t>
  </si>
  <si>
    <t>BV-BSW-105-0000-ECM-WIR-CE-001429/1432</t>
  </si>
  <si>
    <t>02 Column CDC42, CDC13, Zone 01, B2</t>
  </si>
  <si>
    <t>BV-BSW-105-0000-ECM-CAP-CE-000309</t>
  </si>
  <si>
    <t>BV-BSW-105-0000-ECM-WIR-CE-001381</t>
  </si>
  <si>
    <t>BV-BSW-105-0000-ECM-WIR-CE-001416</t>
  </si>
  <si>
    <t>BV-BSW-105-0000-ECM-CAP-CE-000297</t>
  </si>
  <si>
    <t>Slab, Zone 09, B1</t>
  </si>
  <si>
    <t>BV-BSW-105-0000-ECM-CAP-CE-000307</t>
  </si>
  <si>
    <t>Inner Wall P8-17, Zone 08, B1</t>
  </si>
  <si>
    <t xml:space="preserve"> Inner Walls P01-56, P01-57, P01-58, P01-64, Zone 01, B2</t>
  </si>
  <si>
    <t>BV-BSW-105-0000-ECM-WIR-CE-001467</t>
  </si>
  <si>
    <t>BV-BSW-105-0000-ECM-WIR-CE-001465</t>
  </si>
  <si>
    <t>Retaining wall, second casting, Below the Ramp, Zone 11, B2</t>
  </si>
  <si>
    <t>Inner Wall P3-07, P3-03, P3-04, Zone 03, B1</t>
  </si>
  <si>
    <t>BV-BSW-105-0000-ECM-WIR-CE-001447/1450</t>
  </si>
  <si>
    <t>BV-BSW-105-0000-ECM-CAP-CE-000308/310</t>
  </si>
  <si>
    <t>Inner Wall P3-10, P2-10, Zone 03, B1</t>
  </si>
  <si>
    <t>BV-BSW-105-0000-ECM-CAP-CE-000304</t>
  </si>
  <si>
    <t>BV-BSW-105-0000-ECM-WIR-CE-001439</t>
  </si>
  <si>
    <t>Inner Wall P04-2, P04-22, Zone 04, B2</t>
  </si>
  <si>
    <t>BV-BSW-105-0000-ECM-CAP-CE-000229/312</t>
  </si>
  <si>
    <t>BV-BSW-105-0000-ECM-WIR-CE-001460</t>
  </si>
  <si>
    <t>Retaining Wall, BH.X18-BH.16, Zone 07, B2</t>
  </si>
  <si>
    <t>BV-BSW-105-0000-ECM-WIR-CE-001452</t>
  </si>
  <si>
    <t>BV-BSW-105-0000-ECM-CAP-CE-000278</t>
  </si>
  <si>
    <t>Inner Wall P05-02, Zone 05, B2</t>
  </si>
  <si>
    <t>BV-BSW-105-0000-ECM-WIR-CE-001437</t>
  </si>
  <si>
    <t>BV-BSW-105-0000-ECM-CAP-CE-000299</t>
  </si>
  <si>
    <t>Slab, B1, Zone 08</t>
  </si>
  <si>
    <t>BV-BSW-105-0000-ECM-WIR-CE-001458</t>
  </si>
  <si>
    <t>WIR-CE-001467</t>
  </si>
  <si>
    <t>BV-BSW-105-0000-ECM-CAP-CE-000313</t>
  </si>
  <si>
    <t>BV-BSW-105-0000-ECM-WIR-CE-001384</t>
  </si>
  <si>
    <t xml:space="preserve"> Inner Walls, P8-43, P8-44, P8-45, P8-46, P8-47, Zone 08, B1</t>
  </si>
  <si>
    <t>BV-BSW-105-0000-ECM-WIR-CE-001477</t>
  </si>
  <si>
    <t>Attic Slab, second casting, Zone 05, B1 Lower</t>
  </si>
  <si>
    <t>BV-BSW-105-0000-ECM-CAP-CE-000314</t>
  </si>
  <si>
    <t>BV-BSW-105-0000-ECM-WIR-CE-001473</t>
  </si>
  <si>
    <t>BV-BSW-105-0000-ECM-CAP-CE-000277/229</t>
  </si>
  <si>
    <t>BV-BSW-105-0000-ECM-CAP-CE-000286</t>
  </si>
  <si>
    <t>Inner walls P05-01, P05-39, P05-63, P05-64, P2-09, B2, Zone 05</t>
  </si>
  <si>
    <t>BV-BSW-105-0000-ECM-WIR-CE-001454/1469</t>
  </si>
  <si>
    <t>BV-BSW-105-0000-ECM-CAP-CE-000243/293</t>
  </si>
  <si>
    <t xml:space="preserve">Inner walls P01-11A, B2, Zone 01, and Inner wall (P01-45, P01-50A) B2, Zone 01.
</t>
  </si>
  <si>
    <t>BV-BSW-105-0000-ECM-WIR-CE-001462/1499</t>
  </si>
  <si>
    <t>BV-BSW-105-0000-ECM-CAP-CE-000303</t>
  </si>
  <si>
    <t>BV-BSW-105-0000-ECM-WIR-CE-001485</t>
  </si>
  <si>
    <t>Pour Strip between Zone 04 &amp; 05</t>
  </si>
  <si>
    <t>BV-BSW-105-0000-ECM-CAP-CE-000319</t>
  </si>
  <si>
    <t>BV-BSW-105-0000-ECM-WIR-CE-001475/1479</t>
  </si>
  <si>
    <t>BV-BSW-105-0000-ECM-CAP-CE-000262/315</t>
  </si>
  <si>
    <t>Inner Wall P3-09, B1, Zone 03 and Slab Remaining Area, B1, Zone 03</t>
  </si>
  <si>
    <t xml:space="preserve">Green Concrete Ready Mix </t>
  </si>
  <si>
    <t>BV-BSW-105-0000-ECM-WIR-CE-0001471</t>
  </si>
  <si>
    <t>Trial Mix Green Concrete Ready Mix</t>
  </si>
  <si>
    <t>Green Batch Plant</t>
  </si>
  <si>
    <t xml:space="preserve">Inner Wall P2-07, B2 Zone 02, above the pour strip </t>
  </si>
  <si>
    <t>BV-BSW-105-0000-ECM-WIR-CE-001489</t>
  </si>
  <si>
    <t>BV-BSW-105-0000-ECM-CAP-CE-000317</t>
  </si>
  <si>
    <t>BV-BSW-105-0000-ECM-WIR-CE-001518</t>
  </si>
  <si>
    <t>Inner Wall P01-65, B1, Zone 01</t>
  </si>
  <si>
    <t>BV-BSW-105-0000-ECM-WIR-CE-001487</t>
  </si>
  <si>
    <t>BV-BSW-105-0000-ECM-CAP-CE-000311</t>
  </si>
  <si>
    <t>Slab, B1, Zone 06</t>
  </si>
  <si>
    <t>BV-BSW-105-0000-ECM-WIR-CE-0001504</t>
  </si>
  <si>
    <t>Inner walls P04-8, P04-9, P04-31, B2, Zone 04, P04-24, B2</t>
  </si>
  <si>
    <t>BV-BSW-105-0000-ECM-WIR-CE-001483/1501</t>
  </si>
  <si>
    <t>BV-BSW-105-0000-ECM-CAP-CE-000316/229/259</t>
  </si>
  <si>
    <t>Inner Wall P04-2,  P04-27,  P04-28,  P04-29,  P04-30, B2, Zone 04,  P04-19,  P04-23,  P04-24, B2, Zone 04</t>
  </si>
  <si>
    <t>BV-BSW-105-0000-ECM-WIR-CE-001506</t>
  </si>
  <si>
    <t>BV-BSW-105-0000-ECM-CAP-CE-000261</t>
  </si>
  <si>
    <t>Retaining wall, (BH.X14-BH.17)  Zone 07, B2</t>
  </si>
  <si>
    <t>Inner Wall (P3-08) B1, Zone 03</t>
  </si>
  <si>
    <t>BV-BSW-105-0000-ECM-WIR-CE-001514</t>
  </si>
  <si>
    <t>BV-BSW-105-0000-ECM-CAP-CE-000318</t>
  </si>
  <si>
    <t>BV-BSW-105-0000-ECM-WIR-CE-001516</t>
  </si>
  <si>
    <t>Pour Strip Zone 01, 03, 07 &amp; 08</t>
  </si>
  <si>
    <t>BV-BSW-105-0000-ECM-CAP-CE-000323</t>
  </si>
  <si>
    <t>Inner Wall P04-1A, B2, Zone 10</t>
  </si>
  <si>
    <t>BV-BSW-105-0000-ECM-WIR-CE-0001519</t>
  </si>
  <si>
    <t>02 Nos of Columns (AC19, AC20), B1,  Zone 10</t>
  </si>
  <si>
    <t>BV-BSW-105-0000-ECM-WIR-CE-001546</t>
  </si>
  <si>
    <t>BV-BSW-105-0000-ECM-CAP-CE-000258</t>
  </si>
  <si>
    <t>Inner Wall (P05-26, P05-2), B2, Zone 05</t>
  </si>
  <si>
    <t>BV-BSW-105-0000-ECM-WIR-CE-001494</t>
  </si>
  <si>
    <t>BV-BSW-105-0000-ECM-CAP-CE-000218</t>
  </si>
  <si>
    <t>BV-BSW-105-0000-ECM-WIR-CE-001534</t>
  </si>
  <si>
    <t>Retaining wall, Pour strip area, B2, Zone 05</t>
  </si>
  <si>
    <t>Pour Strip Zone 04 &amp; 05</t>
  </si>
  <si>
    <t>BV-BSW-105-0000-ECM-WIR-CE-001522</t>
  </si>
  <si>
    <t>Inner Wall, P8-19, B1, Zone 08</t>
  </si>
  <si>
    <t>BV-BSW-105-0000-ECM-CAP-CE-000324</t>
  </si>
  <si>
    <t>BV-BSW-105-0000-ECM-WIR-CE-001483</t>
  </si>
  <si>
    <t>BV-BSW-105-0000-ECM-CAP-CE-000316/229</t>
  </si>
  <si>
    <t>Pour Strip Zone 09 &amp; 11</t>
  </si>
  <si>
    <t>Zone 09 &amp; 11</t>
  </si>
  <si>
    <t xml:space="preserve"> Zone 04 &amp; 05</t>
  </si>
  <si>
    <t>BV-BSW-105-0000-ECM-WIR-CE-001540</t>
  </si>
  <si>
    <t>BV-BSW-105-0000-ECM-CAP-CE-000329</t>
  </si>
  <si>
    <t xml:space="preserve">Inner Wall, P8-19, B1, Zone 08
01 No Column (CDC06), B2, Zone 01
</t>
  </si>
  <si>
    <t>03 Inner Walls (P04-2, P04-26, P04-27) Zone 04, B2</t>
  </si>
  <si>
    <t>4 Day Avarage</t>
  </si>
  <si>
    <t>WIR No. For 4 Days CS.</t>
  </si>
  <si>
    <t>Crush Date for 4 Days CS.</t>
  </si>
  <si>
    <t>BV-BSW-105-0000-ECM-WIR-CE-001522/1577</t>
  </si>
  <si>
    <t>BV-BSW-105-0000-ECM-CAP-CE-000324/337</t>
  </si>
  <si>
    <t>Inner Wall P3-04, Zone 03, B1</t>
  </si>
  <si>
    <t>BV-BSW-105-0000-ECM-CAP-CE-000321</t>
  </si>
  <si>
    <t>BV-BSW-105-0000-ECM-WIR-CE-001548</t>
  </si>
  <si>
    <t>BV-BSW-105-0000-ECM-WIR-CE-001528</t>
  </si>
  <si>
    <t>Retaining Wall BH.X17 to BH.X18, Zone 07, B2</t>
  </si>
  <si>
    <t>BV-BSW-105-0000-ECM-WIR-CE-001528/1550</t>
  </si>
  <si>
    <t>BV-BSW-105-0000-ECM-CAP-CE-000261/233</t>
  </si>
  <si>
    <t>01 Column C03,Zone 03, B1
Retaining Wall BH.X17 to BH.X18, Zone 07, B2</t>
  </si>
  <si>
    <t>Inner wall P05-02, second casting, Zone 05, B2</t>
  </si>
  <si>
    <t>BV-BSW-105-0000-ECM-WIR-CE-001562</t>
  </si>
  <si>
    <t>BV-BSW-105-0000-ECM-WIR-CE-001567</t>
  </si>
  <si>
    <t>Inner wall P05-01, Zone 05, B2</t>
  </si>
  <si>
    <t>BV-BSW-105-0000-ECM-CAP-CE-000339</t>
  </si>
  <si>
    <t>BV-BSW-105-0000-ECM-WIR-CE-001499/1601</t>
  </si>
  <si>
    <t>BV-BSW-105-0000-ECM-WIR-CE-001596</t>
  </si>
  <si>
    <t>Inner Wall, P04-2, P01-25, Zone 04, B2.</t>
  </si>
  <si>
    <t>BV-BSW-105-0000-ECM-CAP-CE-000345/229</t>
  </si>
  <si>
    <t>BV-BSW-105-0000-ECM-WIR-CE-001569</t>
  </si>
  <si>
    <t>Pour strip remaining area between area Zone 08 &amp; 11,</t>
  </si>
  <si>
    <t>BV-BSW-105-0000-ECM-WIR-CE-001560</t>
  </si>
  <si>
    <t>Inner Wall,P10-37, P10-40, P10-44, P10-45, Zone 10, B2.</t>
  </si>
  <si>
    <t>BV-BSW-105-0000-ECM-CAP-CE-000272</t>
  </si>
  <si>
    <t>BV-BSW-105-0000-ECM-WIR-CE-001563</t>
  </si>
  <si>
    <t>Inner Wall,P01-62, P01-63, P01-64, P01-05, P01-06, P01-07, Zone 01, B2.</t>
  </si>
  <si>
    <t>BV-BSW-105-0000-ECM-CAP-CE-000266</t>
  </si>
  <si>
    <t>BV-BSW-105-0000-ECM-WIR-CE-001579</t>
  </si>
  <si>
    <t>BV-BSW-105-0000-ECM-CAP-CE-000320</t>
  </si>
  <si>
    <t>Inner Wall, P01-13A, P01-14, P01-45, P01-46, P01-50A, Zone 01, B2</t>
  </si>
  <si>
    <t>Inner Wall,P3-11, Zone 03, B1.</t>
  </si>
  <si>
    <t>WIR-CE-0001471</t>
  </si>
  <si>
    <t>WIR-CE-0001504</t>
  </si>
  <si>
    <t>WIR-CE-0001519</t>
  </si>
  <si>
    <t>BV-BSW-105-0000-ECM-WIR-CE-001581/1625</t>
  </si>
  <si>
    <t>BV-BSW-105-0000-ECM-CAP-CE-000343/341</t>
  </si>
  <si>
    <t>Behind the Retaining Wall, Zone 06</t>
  </si>
  <si>
    <t>BV-BSW-105-0000-ECM-WIR-CE-001627</t>
  </si>
  <si>
    <t>Retaining wall, Zone 04, B1 to L0</t>
  </si>
  <si>
    <t>BV-BSW-105-0000-ECM-WIR-CE-001572</t>
  </si>
  <si>
    <t>Slab, Zone 08D, B1</t>
  </si>
  <si>
    <t>BV-BSW-105-0000-ECM-CAP-CE-000342</t>
  </si>
  <si>
    <t>L</t>
  </si>
  <si>
    <t>Inner Wall P05-07, P05-13, P05-16, Zone 05, B2</t>
  </si>
  <si>
    <t>BV-BSW-105-0000-ECM-WIR-CE-001625/1611</t>
  </si>
  <si>
    <t>02 Columns FC21, FC26, Zone 06, B1</t>
  </si>
  <si>
    <t>BV-BSW-105-0000-ECM-WIR-CE-001553/1631</t>
  </si>
  <si>
    <t>BV-BSW-105-0000-ECM-WIR-CE-001503</t>
  </si>
  <si>
    <t>Pour Stip B/w Zone 04, 01 &amp; 09</t>
  </si>
  <si>
    <t>Zone 04, 01 &amp; 09</t>
  </si>
  <si>
    <t>BV-BSW-105-0000-ECM-WIR-CE-001617</t>
  </si>
  <si>
    <t>Slab, Zone 04 &amp; 10,  B1</t>
  </si>
  <si>
    <t>04 column BC34, BC37, BC40, DC36, Zone 08, B1. 04 Column CC02, CC03, CC04, CC05, Zone 04, B1.</t>
  </si>
  <si>
    <t>BV-BSW-105-0000-ECM-CAP-CE-000355</t>
  </si>
  <si>
    <t>BV-BSW-105-0000-ECM-CAP-CE-000326/331</t>
  </si>
  <si>
    <t>BV-BSW-105-0000-ECM-WIR-CE-001525</t>
  </si>
  <si>
    <t>Inner Wall P01-36, Zone 01, B1</t>
  </si>
  <si>
    <t>Zone 01, B1</t>
  </si>
  <si>
    <t>BV-BSW-105-0000-ECM-WIR-CE-001545/1557/1633</t>
  </si>
  <si>
    <t>BV-BSW-105-0000-ECM-CAP-CE-000351/355</t>
  </si>
  <si>
    <t>BV-BSW-105-0000-ECM-CAP-CE-000357</t>
  </si>
  <si>
    <t>Inner wall (P05-01A), Zone 05, B2</t>
  </si>
  <si>
    <t xml:space="preserve"> Zone 05, B2</t>
  </si>
  <si>
    <t>BV-BSW-105-0000-ECM-WIR-CE-001613</t>
  </si>
  <si>
    <t>BV-BSW-105-0000-ECM-CAP-CE-000346</t>
  </si>
  <si>
    <t xml:space="preserve"> Zone 01, B2</t>
  </si>
  <si>
    <t>BV-BSW-105-0000-ECM-WIR-CE-001620/1603</t>
  </si>
  <si>
    <t>Inner Wall (P01-18A),  (P01-66), Zone 01, B2</t>
  </si>
  <si>
    <t>BV-BSW-105-0000-ECM-CAP-CE-000280/333</t>
  </si>
  <si>
    <t>BV-BSW-105-0000-ECM-WIR-CE-001629</t>
  </si>
  <si>
    <t xml:space="preserve"> Inner wall (P02-03A) and (P02-02) Part-01, Zone 02, GF</t>
  </si>
  <si>
    <t xml:space="preserve"> Zone 02, GF</t>
  </si>
  <si>
    <t>BV-BSW-105-0000-ECM-CAP-CE-000344</t>
  </si>
  <si>
    <t>03 No of Columns (FC06, FC17, FC14) B1, Zone 06</t>
  </si>
  <si>
    <t xml:space="preserve"> Zone 06, B1</t>
  </si>
  <si>
    <t>BV-BSW-105-0000-ECM-CAP-CE-000341/330/343</t>
  </si>
  <si>
    <t>BV-BSW-105-0000-ECM-WIR-CE-001629/1625</t>
  </si>
  <si>
    <t xml:space="preserve">Inner Wall P7-07, P7-14, P7-08, P7-09, P7-10,  Zone 07
B2, </t>
  </si>
  <si>
    <t xml:space="preserve">Inner Wall P05-27, Zone 05
B2, </t>
  </si>
  <si>
    <t>BV-BSW-105-0000-ECM-WIR-CE-001587</t>
  </si>
  <si>
    <t>BV-BSW-105-0000-ECM-CAP-CE-000196</t>
  </si>
  <si>
    <t>BV-BSW-105-0000-ECM-WIR-CE-001583</t>
  </si>
  <si>
    <t>BV-BSW-105-0000-ECM-CAP-CE-000242</t>
  </si>
  <si>
    <t>BV-BSW-105-0000-ECM-CAP-CE-000242/343</t>
  </si>
  <si>
    <t>BV-BSW-105-0000-ECM-WIR-CE-001583/1625</t>
  </si>
  <si>
    <t>Inner Wall P7-07, P7-14, P7-08, P7-09, P7-10,  Zone 07
B2, 
02 Columns FC22, FC27, Zone 06, B1.</t>
  </si>
  <si>
    <t xml:space="preserve"> Zone 07, B2</t>
  </si>
  <si>
    <t>BV-BSW-105-0000-ECM-WIR-CE-001652</t>
  </si>
  <si>
    <t>Compressive Strength 3 days</t>
  </si>
  <si>
    <t>05 Nos of columns FC20, FC19, FC23, FC24, FC25, Zone 06, B1</t>
  </si>
  <si>
    <t>BV-BSW-105-0000-ECM-CAP-CE-000366</t>
  </si>
  <si>
    <t xml:space="preserve">Inner wall (P11-04, P11-06), below the ramp area, SF03, Zone 11. </t>
  </si>
  <si>
    <t>Zone 11, B2</t>
  </si>
  <si>
    <t xml:space="preserve">Inner Wall P05-27, P05-20 (portion) Zone 05
B2, </t>
  </si>
  <si>
    <t>WIR-CE-0001002</t>
  </si>
  <si>
    <t>WIR-CE-000986</t>
  </si>
  <si>
    <t>WIR-CE-000997</t>
  </si>
  <si>
    <t>WIR-CE-001005</t>
  </si>
  <si>
    <t>WIR-CE-001020</t>
  </si>
  <si>
    <t>WIR-CE-001014</t>
  </si>
  <si>
    <t>WIR-CE-001022</t>
  </si>
  <si>
    <t>WIR-CE-001000</t>
  </si>
  <si>
    <t>WIR-CE-001012/1037</t>
  </si>
  <si>
    <t>WIR-CE-001052</t>
  </si>
  <si>
    <t>BV-BSW-105-0000-ECM-WIR-CE-001643/1625</t>
  </si>
  <si>
    <t>Retianing Wall, Attic slab to B1,  Zone 05, B2</t>
  </si>
  <si>
    <t>Zone 05, B2</t>
  </si>
  <si>
    <t>BV-BSW-105-0000-ECM-CAP-CE-000348</t>
  </si>
  <si>
    <t>Retianing Wall, Attic slab to B1,  Zone 05, B2. 
02 Columns FC07, FC16, Zone 06, B2.</t>
  </si>
  <si>
    <t>Zone 05, B2
Zone 06, B1</t>
  </si>
  <si>
    <t>BV-BSW-105-0000-ECM-CAP-CE-000347</t>
  </si>
  <si>
    <t>WIR-CE-1044/1033</t>
  </si>
  <si>
    <t>WIR-CE-001026</t>
  </si>
  <si>
    <t>WIR-CE-001067/001065/001071</t>
  </si>
  <si>
    <t>WIR-CE-0001082/1056/1058</t>
  </si>
  <si>
    <t>RH.MCR26000499@7</t>
  </si>
  <si>
    <t>RH.MCR26000499@28</t>
  </si>
  <si>
    <t>RH.MCR26000208@7</t>
  </si>
  <si>
    <t>RH.MCR26000208@28</t>
  </si>
  <si>
    <t>RH.MCR26000209@7</t>
  </si>
  <si>
    <t>RH.MCR26000209@28</t>
  </si>
  <si>
    <t>RH.MCR26000210@7</t>
  </si>
  <si>
    <t>RH.MCR26000210@28+</t>
  </si>
  <si>
    <t>RH.MCR26000197@7</t>
  </si>
  <si>
    <t>RH.MCR26000197@28</t>
  </si>
  <si>
    <t>RH.MCR26000270@7</t>
  </si>
  <si>
    <t>RH.MCR26000270@28</t>
  </si>
  <si>
    <t>RH.MCR26000605@7</t>
  </si>
  <si>
    <t>RH.MCR26000605@28</t>
  </si>
  <si>
    <t>RH.MCR26000604@7</t>
  </si>
  <si>
    <t>RH.MCR26000604@28</t>
  </si>
  <si>
    <t>RH.MCR26000606@7</t>
  </si>
  <si>
    <t>RH.MCR26000443@7</t>
  </si>
  <si>
    <t>RH.MCR26000497@7</t>
  </si>
  <si>
    <t>RH.MCR26000496@7</t>
  </si>
  <si>
    <t>RH.MCR26001020@7</t>
  </si>
  <si>
    <t>RH.MCR26001020@28</t>
  </si>
  <si>
    <t>RH.MCR26001018@7</t>
  </si>
  <si>
    <t>RH.MCR26001018@28</t>
  </si>
  <si>
    <t>WIR-CE-001049/1051</t>
  </si>
  <si>
    <t>RH.MCR26000704@7</t>
  </si>
  <si>
    <t>RH.MCR26000704@28</t>
  </si>
  <si>
    <t>WIR-CE-001061</t>
  </si>
  <si>
    <t>RH.MCR26000705@7</t>
  </si>
  <si>
    <t>WIR-CE-001174/001166</t>
  </si>
  <si>
    <t>WIR-CE-001175</t>
  </si>
  <si>
    <t>WIR-CE-001177/000757/001189</t>
  </si>
  <si>
    <t>RH.MCR26001851@7</t>
  </si>
  <si>
    <t>Slab, second slab, Zone 10,  B1,</t>
  </si>
  <si>
    <t>BV-BSW-105-0000-ECM-WIR-CE-001681</t>
  </si>
  <si>
    <t>Zone 10,  B1,</t>
  </si>
  <si>
    <t>BV-BSW-105-0000-ECM-WIR-CE-001679</t>
  </si>
  <si>
    <t>BV-BSW-105-0000-ECM-CAP-CE-000372</t>
  </si>
  <si>
    <t>Planter Wall, Zone 08, B1</t>
  </si>
  <si>
    <t>Zone 08, B1</t>
  </si>
  <si>
    <t>BV-BSW-105-0000-ECM-CAP-CE-000354</t>
  </si>
  <si>
    <t>Inner Wall, P4-21, Zone 04, B1</t>
  </si>
  <si>
    <t>BV-BSW-105-0000-ECM-WIR-CE-001650</t>
  </si>
  <si>
    <t>BV-BSW-105-0000-ECM-CAP-CE-000338</t>
  </si>
  <si>
    <t>BV-BSW-105-0000-ECM-WIR-CE-001675</t>
  </si>
  <si>
    <t>BV-BSW-105-0000-ECM-CAP-CE-000371</t>
  </si>
  <si>
    <t>Inner Wall, P01-64, P01-2, P01-3, P01-4, Zone 01, B2</t>
  </si>
  <si>
    <t>Zone 01, B2</t>
  </si>
  <si>
    <t>BV-BSW-105-0000-ECM-WIR-CE-001654</t>
  </si>
  <si>
    <t>BV-BSW-105-0000-ECM-CAP-CE-000351/349/350</t>
  </si>
  <si>
    <t>Inner Wall, P05-07, P05-11, P05-19, Zone 05, B2</t>
  </si>
  <si>
    <t>RH.MCR26001019@7</t>
  </si>
  <si>
    <t>RH.MCR26001019@28</t>
  </si>
  <si>
    <t>WIR-CE-001090/1085</t>
  </si>
  <si>
    <t>RH.MCR26000688@7</t>
  </si>
  <si>
    <t>RH.MCR26000688@28</t>
  </si>
  <si>
    <t xml:space="preserve">RH.MCR26000689@7 </t>
  </si>
  <si>
    <t>WIR-CE-001078</t>
  </si>
  <si>
    <t>RH.MCR26000689@28</t>
  </si>
  <si>
    <t>WIR-CE-001103/1114</t>
  </si>
  <si>
    <t>RH.MCR26000975@7</t>
  </si>
  <si>
    <t>RH.MCR26000975@28</t>
  </si>
  <si>
    <t>WIR-CE-001108/1101</t>
  </si>
  <si>
    <t xml:space="preserve">RH.MCR26000976@7 </t>
  </si>
  <si>
    <t>RH.MCR26000976@28</t>
  </si>
  <si>
    <t>WIR-CE-001105</t>
  </si>
  <si>
    <t>RH.MCR26001216@7</t>
  </si>
  <si>
    <t>RH.MCR26001216@28</t>
  </si>
  <si>
    <t>WIR-CE-001099</t>
  </si>
  <si>
    <t xml:space="preserve">RH.MCR26001217@7 </t>
  </si>
  <si>
    <t>RH.MCR26001217@28</t>
  </si>
  <si>
    <t>WIR-CE-001096</t>
  </si>
  <si>
    <t xml:space="preserve">RH.MCR26001218@7 </t>
  </si>
  <si>
    <t>RH.MCR26001218@28</t>
  </si>
  <si>
    <t>WIR-CE-001076</t>
  </si>
  <si>
    <t>RH.MCR26001222@7</t>
  </si>
  <si>
    <t>RH.MCR26001222@28</t>
  </si>
  <si>
    <t>WIR-CE-001128</t>
  </si>
  <si>
    <t>RH.MCR26001221@7</t>
  </si>
  <si>
    <t>RH.MCR26001221@28</t>
  </si>
  <si>
    <t>WIR-CE-001118</t>
  </si>
  <si>
    <t>RH.MCR26001134@7</t>
  </si>
  <si>
    <t>RH.MCR26001134@28</t>
  </si>
  <si>
    <t>WIR-CE-001123</t>
  </si>
  <si>
    <t>RH.MCR26001135@7</t>
  </si>
  <si>
    <t>RH.MCR26001135@28</t>
  </si>
  <si>
    <t>WIR-CE-0001069</t>
  </si>
  <si>
    <t>RH.MCR26001466@7</t>
  </si>
  <si>
    <t>RH.MCR26001466@28</t>
  </si>
  <si>
    <t>WIR-CE-001130/1153</t>
  </si>
  <si>
    <t>RH.MCR26001464@7</t>
  </si>
  <si>
    <t>RH.MCR26001464@28</t>
  </si>
  <si>
    <t>WIR-CE-001112</t>
  </si>
  <si>
    <t xml:space="preserve">RH.MCR26001480@7 </t>
  </si>
  <si>
    <t>RH.MCR26001480@28</t>
  </si>
  <si>
    <t xml:space="preserve">RH.MCR26001479@7 </t>
  </si>
  <si>
    <t>WIR-CE-001158</t>
  </si>
  <si>
    <t xml:space="preserve">RH.MCR26001469@7 </t>
  </si>
  <si>
    <t>RH.MCR26001469@28</t>
  </si>
  <si>
    <t>WIR-CE-001145</t>
  </si>
  <si>
    <t>RH.MCR26001472@7</t>
  </si>
  <si>
    <t>RH.MCR26001472@28</t>
  </si>
  <si>
    <t>RH.MCR26001471@7</t>
  </si>
  <si>
    <t>RH.MCR26001471@28</t>
  </si>
  <si>
    <t>WIR-CE-001150</t>
  </si>
  <si>
    <t>RH.MCR26001473@7</t>
  </si>
  <si>
    <t>RH.MCR26001473@28</t>
  </si>
  <si>
    <t>WIR-CE-001181/1141</t>
  </si>
  <si>
    <t>RH.MCR26001849@7</t>
  </si>
  <si>
    <t>RH.MCR26001849@28</t>
  </si>
  <si>
    <t>RH.MCR26001851@28</t>
  </si>
  <si>
    <t>WIR-CE-001167</t>
  </si>
  <si>
    <t xml:space="preserve">RH.MCR26001757@7 </t>
  </si>
  <si>
    <t>RH.MCR26001757@28</t>
  </si>
  <si>
    <t>WIR-CE-001194</t>
  </si>
  <si>
    <t xml:space="preserve">RH.MCR26001758@7 </t>
  </si>
  <si>
    <t>RH.MCR26001758@28</t>
  </si>
  <si>
    <t>WIR-CE-001152</t>
  </si>
  <si>
    <t xml:space="preserve">RH.MCR26001759@7 </t>
  </si>
  <si>
    <t>RH.MCR26001759@28</t>
  </si>
  <si>
    <t>WIR-CE-001192</t>
  </si>
  <si>
    <t>RH.MCR26001760@7</t>
  </si>
  <si>
    <t>RH.MCR26001760@28</t>
  </si>
  <si>
    <t>WIR-CE-001186</t>
  </si>
  <si>
    <t xml:space="preserve">RH.MCR26001761@7 </t>
  </si>
  <si>
    <t>RH.MCR26001761@28</t>
  </si>
  <si>
    <t>WIR-CE-001202/1226</t>
  </si>
  <si>
    <t>RH.MCR26001764@7</t>
  </si>
  <si>
    <t>RH.MCR26001764@28</t>
  </si>
  <si>
    <t>WIR-CE-000757</t>
  </si>
  <si>
    <t xml:space="preserve">RH.MCR26001765@7 </t>
  </si>
  <si>
    <t>WIR-CE-001204</t>
  </si>
  <si>
    <t>RH.MCR26001767@7</t>
  </si>
  <si>
    <t>RH.MCR26001763@7</t>
  </si>
  <si>
    <t>RH.MCR26001763@28</t>
  </si>
  <si>
    <t>WIR-CE-001232</t>
  </si>
  <si>
    <t>RH.MCR26001767@28</t>
  </si>
  <si>
    <t>BV-BSW-105-0000-ECM-WIR-CE-001666</t>
  </si>
  <si>
    <t>BV-BSW-105-0000-ECM-CAP-CE-00349</t>
  </si>
  <si>
    <t>Inner Wall, P05-20, P05-11, Zone 05, B2</t>
  </si>
  <si>
    <t>Slab, Zone 03, L0</t>
  </si>
  <si>
    <t>Zone 03, L0</t>
  </si>
  <si>
    <t>BV-BSW-105-0000-ECM-WIR-CE-001677</t>
  </si>
  <si>
    <t>BV-BSW-105-0000-ECM-CAP-CE-000365</t>
  </si>
  <si>
    <t>BV-BSW-105-0000-ECM-WIR-CE-001666/001661</t>
  </si>
  <si>
    <t>02 Nos columns (FC15, FC18, Zone 06, B1</t>
  </si>
  <si>
    <t>Zone 06, B2</t>
  </si>
  <si>
    <t>BV-BSW-105-0000-ECM-CAP-CE-00349/369</t>
  </si>
  <si>
    <t>WIR-CE-001229</t>
  </si>
  <si>
    <t xml:space="preserve">RH.MCR26001770@7 </t>
  </si>
  <si>
    <t>RH.MCR26001770@28</t>
  </si>
  <si>
    <t>WIR-CE-001224</t>
  </si>
  <si>
    <t xml:space="preserve">RH.MCR26001768@7 </t>
  </si>
  <si>
    <t xml:space="preserve">RH.MCR26001768@28 </t>
  </si>
  <si>
    <t>BV-BSW-105-0000-ECM-WIR-CE-001683</t>
  </si>
  <si>
    <t>Pour Stip B/w Zone 08 &amp; 01</t>
  </si>
  <si>
    <t>BV-BSW-105-0000-ECM-CAP-CE-000361</t>
  </si>
  <si>
    <t>BV-BSW-105-0000-ECM-WIR-CE-001657</t>
  </si>
  <si>
    <t>Concrete works  for the highlighted retaining wall  of pour strip area and Inner wall P8-01 remaining portion</t>
  </si>
  <si>
    <t>BV-BSW-105-0000-ECM-CAP-CE-000368</t>
  </si>
  <si>
    <t xml:space="preserve">  Zone 08, B2</t>
  </si>
  <si>
    <t>Zone 05, B1</t>
  </si>
  <si>
    <t>BV-BSW-105-0000-ECM-WIR-CE-001705</t>
  </si>
  <si>
    <t>BV-BSW-105-0000-ECM-WIR-CE-001631 / 1705</t>
  </si>
  <si>
    <t>BV-BSW-105-0000-ECM-CAP-CE-000352</t>
  </si>
  <si>
    <t>BV-BSW-105-0000-ECM-WIR-CE-001697</t>
  </si>
  <si>
    <t>BV-BSW-105-0000-ECM-CAP-CE-000358</t>
  </si>
  <si>
    <t>BV-BSW-105-0000-ECM-WIR-CE-001672 / 1669 / 1685 / 1661</t>
  </si>
  <si>
    <t>Inner Walls P1-47A,  P8-29, P7-01 at Zone-07
Inner Walls P2-3A, P2-4A at Zone-02
Retaining Wall
Retaining wall, BH.05-BH.01; BH.A-BH.C, Attic slab to B1
Columns FC-04 &amp; FC-05 at Zone-06</t>
  </si>
  <si>
    <t>Zone 07, 02, 05 &amp; 06</t>
  </si>
  <si>
    <t>BV-BSW-105-0000-ECM-CAP-CE-000369</t>
  </si>
  <si>
    <t>BV-BSW-105-0000-ECM-CAP-CE-000375</t>
  </si>
  <si>
    <t>BV-BSW-105-0000-ECM-CAP-CE-000328</t>
  </si>
  <si>
    <t>BV-BSW-105-0000-ECM-WIR-CE-001700</t>
  </si>
  <si>
    <t>BV-BSW-105-0000-ECM-WIR-CE-001698 / 1648 / 1732</t>
  </si>
  <si>
    <t xml:space="preserve"> Inner Walls (P10-38, P10-39, P10-41, P10-42, P10-44, P10-45) at Zone-10
Inner wall  (P10-21, P10-24, P10-29, P10-30) at Zone-10
 02 Nos of Columns (AC13, AC14) SF03 at Zone-10
</t>
  </si>
  <si>
    <t xml:space="preserve">Zone 10,  B1, 
Zone 10, B2
</t>
  </si>
  <si>
    <t>BV-BSW-105-0000-ECM-CAP-CE-000360</t>
  </si>
  <si>
    <t>BV-BSW-105-0000-ECM-WIR-CE-001661 / 1711</t>
  </si>
  <si>
    <t>Zone 6, B1
Zone 5, B2</t>
  </si>
  <si>
    <t>BV-BSW-105-0000-ECM-WIR-CE-001661 / 1716 / 1729</t>
  </si>
  <si>
    <t>Zone 8, B1</t>
  </si>
  <si>
    <t>Zone 8, B2</t>
  </si>
  <si>
    <t>Zone 6, B1</t>
  </si>
  <si>
    <t>BV-BSW-105-0000-ECM-WIR-CE-001734</t>
  </si>
  <si>
    <t>Zone 05, B1 Lower</t>
  </si>
  <si>
    <t>BV-BSW-105-0000-ECM-WIR-CE-001688 / 1719 / 1601</t>
  </si>
  <si>
    <t xml:space="preserve">Zone 01, B2
Zome 04 &amp; 10, L0
Zone 01, B2
</t>
  </si>
  <si>
    <t>BV-BSW-105-0000-ECM-WIR-CE-001741</t>
  </si>
  <si>
    <t>Zone 9 &amp; 10 , B2</t>
  </si>
  <si>
    <t>Concrete works for the highlighted Inner Wall (P01-66) Remaining area
Concrete works for 03 Nos of Column (BC30, BC26, BC27) at area Zone 08, B1</t>
  </si>
  <si>
    <t>BV-BSW-105-0000-ECM-WIR-CE-001738 / 1754</t>
  </si>
  <si>
    <t>Zone 1  &amp; Zone 8  B1&amp; B2</t>
  </si>
  <si>
    <t>Rejected due to truck breakdown</t>
  </si>
  <si>
    <t>BV-BSW-105-0000-ECM-WIR-CE-001769</t>
  </si>
  <si>
    <t>Zone 10, B1</t>
  </si>
  <si>
    <t>BV-BSW-105-0000-ECM-WIR-CE-001509</t>
  </si>
  <si>
    <t>Zone 1, B2</t>
  </si>
  <si>
    <t>BV-BSW-105-0000-ECM-WIR-CE-001743</t>
  </si>
  <si>
    <t>Zone 5, B1</t>
  </si>
  <si>
    <t>BV-BSW-105-0000-ECM-WIR-CE-001760 / 1725 / 1775 /   1688 / 1778</t>
  </si>
  <si>
    <t>Zone 1, L0</t>
  </si>
  <si>
    <t>BV-BSW-105-0000-ECM-WIR-CE-001639</t>
  </si>
  <si>
    <t>BV-BSW-105-0000-ECM-WIR-CE-001745</t>
  </si>
  <si>
    <t>BV-BSW-105-0000-ECM-WIR-CE-001763</t>
  </si>
  <si>
    <t>BV-BSW-105-0000-ECM-WIR-CE-001772, 1805</t>
  </si>
  <si>
    <t>Zone 4 &amp; 10, GF
Zone 1, B1</t>
  </si>
  <si>
    <t>BV-BSW-105-0000-ECM-WIR-CE-001800, 1785, 1751, 1736</t>
  </si>
  <si>
    <t>Zone 6 &amp; 5, B1
Zone 7, B2</t>
  </si>
  <si>
    <t>BV-BSW-105-0000-ECM-WIR-CE-001802</t>
  </si>
  <si>
    <t>Zoen 5, B1</t>
  </si>
  <si>
    <t>BV-BSW-105-0000-ECM-WIR-CE-001702</t>
  </si>
  <si>
    <t>Zone 2, L0</t>
  </si>
  <si>
    <t xml:space="preserve">BV-BSW-105-0000-ECM-WIR-CE-001650,  1590, 1697, 1830
</t>
  </si>
  <si>
    <t>BV-BSW-105-0000-ECM-WIR-CE-001757 , 1650, 1815, 1809, 1838</t>
  </si>
  <si>
    <t>BV-BSW-105-0000-ECM-WIR-CE-001832 , 1835</t>
  </si>
  <si>
    <t xml:space="preserve">BV-BSW-105-0000-ECM-WIR-CE-001781  , 1791, 1832 </t>
  </si>
  <si>
    <t>BV-BSW-105-0000-ECM-WIR-CE-001817</t>
  </si>
  <si>
    <t>Zone 8 &amp; Zone 01, B2</t>
  </si>
  <si>
    <t>BV-BSW-105-0000-ECM-WIR-CE-001766 , 1806</t>
  </si>
  <si>
    <t>Zone 4 , B1 &amp; Zone 1 , B2</t>
  </si>
  <si>
    <t>Concrete works for the Inner Walls (P8-15, P8-16) Height Level 646.0 to 649.40 area Zone 08, B1</t>
  </si>
  <si>
    <t>Zoen 8, B1</t>
  </si>
  <si>
    <t>BV-BSW-105-0000-ECM-WIR-CE-001794, 1791, 1855</t>
  </si>
  <si>
    <t>Zone 5, B1 &amp; Zone 2, L0</t>
  </si>
  <si>
    <t>BV-BSW-105-0000-ECM-WIR-CE-001861</t>
  </si>
  <si>
    <t>BV-BSW-105-0000-ECM-WIR-CE-001867</t>
  </si>
  <si>
    <t>BV-BSW-105-0000-ECM-WIR-CE-001853, 1827</t>
  </si>
  <si>
    <t>Zone 6 B1 ; Zone 5 B1</t>
  </si>
  <si>
    <t>BV-BSW-105-0000-ECM-WIR-CE-001800, 1827, 1858, 1794</t>
  </si>
  <si>
    <t xml:space="preserve">Zone 6 B1 ; Zone 5 B1 ; Zone 2 L0; </t>
  </si>
  <si>
    <t>Zone 8, B1 ; Zone 4, B1 ; Zone 1,  B2  ; Zone 4 B2</t>
  </si>
  <si>
    <t>BV-BSW-105-0000-ECM-WIR-CE-001878, 1919</t>
  </si>
  <si>
    <t>Zone 1,  B2  ; Zone 4 &amp; 10 B1</t>
  </si>
  <si>
    <t>BV-BSW-105-0000-ECM-WIR-CE-001845, 1901</t>
  </si>
  <si>
    <t>Zone 02 &amp; 03 ,L0
Zome 05, B1</t>
  </si>
  <si>
    <t>BV-BSW-105-0000-ECM-WIR-CE-001869</t>
  </si>
  <si>
    <t>BV-BSW-105-0000-ECM-WIR-CE-001899, 1933</t>
  </si>
  <si>
    <t xml:space="preserve">Zone 4, B2 ; Zone 9, B2 ; Zone 1, B2 ; Zone 4, B1 ; </t>
  </si>
  <si>
    <t>BV-BSW-105-0000-ECM-WIR-CE-001887, 1890, 1884, 1893, 1824</t>
  </si>
  <si>
    <t>Zone 6, B1 ; Zone 3, GF</t>
  </si>
  <si>
    <t xml:space="preserve">BV-BSW-105-0000-ECM-WIR-CE-001940, 1845, 1851 </t>
  </si>
  <si>
    <t>Concrete works for the highlighted Inner walls (P01-12, P01-21, P01-29), Height Level 646.7, area Zone 01, B2</t>
  </si>
  <si>
    <t>BV-BSW-105-0000-ECM-WIR-CE-001931</t>
  </si>
  <si>
    <t>BV-BSW-105-0000-ECM-WIR-CE-001904, 1896</t>
  </si>
  <si>
    <t>Zone 4, B1 ; Zone 1, B1</t>
  </si>
  <si>
    <t>BV-BSW-105-0000-ECM-WIR-CE-001925, 1935</t>
  </si>
  <si>
    <t>Concrete works for the highlighted Inner wall (P05-07) SF03, Height Level 651.1-656.2, area Zone 05, GF 
Concrete works for the highlighted Inner wall (P05-33) SF03, Height Level 651.1-655.25, area Zone 05, GF,</t>
  </si>
  <si>
    <t>Zone 5, L0</t>
  </si>
  <si>
    <t>BV-BSW-105-0000-ECM-WIR-CE-001952</t>
  </si>
  <si>
    <t>BV-BSW-105-0000-ECM-WIR-CE-001864</t>
  </si>
  <si>
    <t>Zone 4, B1</t>
  </si>
  <si>
    <t>BV-BSW-105-0000-ECM-WIR-CE-001922</t>
  </si>
  <si>
    <t>BV-BSW-105-0000-ECM-WIR-CE-001968</t>
  </si>
  <si>
    <t>Zone 7, B1</t>
  </si>
  <si>
    <t>BV-BSW-105-0000-ECM-WIR-CE-001966</t>
  </si>
  <si>
    <t>BV-BSW-105-0000-ECM-WIR-CE-001848, 1851</t>
  </si>
  <si>
    <t>Zone 3, L0</t>
  </si>
  <si>
    <t>BV-BSW-105-0000-ECM-WIR-CE-001864, 1766, 1904</t>
  </si>
  <si>
    <t xml:space="preserve">Zone 4 , B1 </t>
  </si>
  <si>
    <t>BV-BSW-105-0000-ECM-WIR-CE-001946, 1916, 1794</t>
  </si>
  <si>
    <t>BV-BSW-105-0000-ECM-WIR-CE-001878, 1961</t>
  </si>
  <si>
    <t>BV-BSW-105-0000-ECM-WIR-CE-002007</t>
  </si>
  <si>
    <t>Concrete works Inner Walls P01-62, P01-63, P01-64, P01-04, P01-05) Remaining area, Height Level 646.7, at area Zone 01, B2</t>
  </si>
  <si>
    <t>Zone 1, B2 ; Zone 4, B1</t>
  </si>
  <si>
    <t>BV-BSW-105-0000-ECM-WIR-CE-002054, 2015, 1990, 2010, 2063</t>
  </si>
  <si>
    <t>Zone 1, B2 ; Zone 4, B1 ; Zone 1, B1</t>
  </si>
  <si>
    <t>Zone 5, B2 ; Zone 5, B1</t>
  </si>
  <si>
    <t>BV-BSW-105-0000-ECM-WIR-CE-002051, 1984, 1958, 1978</t>
  </si>
  <si>
    <t>BV-BSW-105-0000-ECM-WIR-CE-002081</t>
  </si>
  <si>
    <t>Zone 1, B1</t>
  </si>
  <si>
    <t>BV-BSW-105-0000-ECM-WIR-CE-002023, 2000</t>
  </si>
  <si>
    <t>Zone 5, B2 ; Zone 8, B2</t>
  </si>
  <si>
    <t>BV-BSW-105-0000-ECM-WIR-CE-002029, 1904</t>
  </si>
  <si>
    <t>Zone 04 &amp; 10, B1</t>
  </si>
  <si>
    <t>BV-BSW-105-0000-ECM-WIR-CE-002044, 2047</t>
  </si>
  <si>
    <t>Concrete works for the highlighted Inner wall (P3-03), Height Level 651.1- 654.7 , area Zone 03, GF
Concrete works for the highlighted Inner wall (P3-02, P3-03), Height Level 651.1- 654.7 , area Zone 03,
Concrete works for the highlighted  Columns (CFC03, (647.1-650.7),  area Zone 07, B1
Concrete works for the highlighted 03 Nos of Column (CFC02, CFC06, CFC08), Height level 647.1 - 650.7 area Zone 07, B1,</t>
  </si>
  <si>
    <t>BV-BSW-105-0000-ECM-WIR-CE-001997, 1975, 2021, 2035</t>
  </si>
  <si>
    <t>Zone 3, L0 ; Zone 7, B1</t>
  </si>
  <si>
    <t>BV-BSW-105-0000-ECM-WIR-CE-002086, 2047, 2026</t>
  </si>
  <si>
    <t>Zone 8, B1 ; Zone 1, B2</t>
  </si>
  <si>
    <t>Zone 5, B2 ; Zone 2, B1 ; Zone 5, B1</t>
  </si>
  <si>
    <t>BV-BSW-105-0000-ECM-WIR-CE-002065, 1910, 1827, 2073</t>
  </si>
  <si>
    <t>BV-BSW-105-0000-ECM-WIR-CE-002109</t>
  </si>
  <si>
    <t>BV-BSW-105-0000-ECM-WIR-CE-001984, 1955, 2021</t>
  </si>
  <si>
    <t>Zone 5, B1 : Zone 7, B1</t>
  </si>
  <si>
    <t>BV-BSW-105-0000-ECM-WIR-CE-002095, 2106</t>
  </si>
  <si>
    <t>Zone 1, B1 ; Zone 8, B1</t>
  </si>
  <si>
    <t>BV-BSW-105-0000-ECM-WIR-CE-002078, 2092</t>
  </si>
  <si>
    <t xml:space="preserve">BV-BSW-105-0000-ECM-WIR-CE-002097, 2075 </t>
  </si>
  <si>
    <t>BV-BSW-105-0000-ECM-CAP-CE-000443</t>
  </si>
  <si>
    <t>BV-BSW-105-0000-ECM-WIR-CE-002018</t>
  </si>
  <si>
    <t>Retaining wall (BH.B - BH.M), Height level 647.1 - 648.95, Zone 05, B2</t>
  </si>
  <si>
    <t>BV-BSW-105-0000-ECM-CAP-CE-000420</t>
  </si>
  <si>
    <t>BV-BSW-105-0000-ECM-WIR-CE-002139</t>
  </si>
  <si>
    <t>Inner Wall P04-08, P04-35, P04-37, P04-38, Zone 04, B1.</t>
  </si>
  <si>
    <t>BV-BSW-105-0000-ECM-WIR-CE-002139/2075</t>
  </si>
  <si>
    <t>Inner Wall P04-08, P04-35, P04-37, P04-38, Zone 04, B1.
01 Column CFC16, Zone 07, B1.</t>
  </si>
  <si>
    <t>BV-BSW-105-0000-ECM-CAP-CE-000452</t>
  </si>
  <si>
    <t>BV-BSW-105-0000-ECM-WIR-CE-002113</t>
  </si>
  <si>
    <t>Slab, Zone 08, L0</t>
  </si>
  <si>
    <t>Zone 08, L0</t>
  </si>
  <si>
    <t>Suly</t>
  </si>
  <si>
    <t>Retaining wall  of pour strip area and Inner wall P8-01 remaining portion</t>
  </si>
  <si>
    <t>Inner wall (P05-13) Attic slab to B1</t>
  </si>
  <si>
    <t>Inner wall (P05-12, P05-17, P05-18) and (P05-13), Zone 05, B1.</t>
  </si>
  <si>
    <t>Inner Walls (P01-22, P01-13), Zone 01, B2</t>
  </si>
  <si>
    <t>Retaining wall, (BH.09-BH.06), Attic slab to B1, Zone 05, B2</t>
  </si>
  <si>
    <t>05 Nos Columns FC02, FC03, FC11, FC12, FC13 at Zone -06, B1
03 Nos Columns EC27, EC37, EC44 at Zone-5, B2</t>
  </si>
  <si>
    <t xml:space="preserve">Inner Walls (P8-17) Remaining area at Zone 8, B1 
Inner Walls (P8-34) at Zone 8, B2
Columns FC01, FC09, FC10 at Zone 6, B1
</t>
  </si>
  <si>
    <t>BV-BSW-105-0000-ECM-CAP-CE-000369/415</t>
  </si>
  <si>
    <t>BV-BSW-105-0000-ECM-CAP-CE-000309/327/369</t>
  </si>
  <si>
    <t>Attic Slab, Height Level 644.0 - 644.3, Zone 05, B1, Lower</t>
  </si>
  <si>
    <t>BV-BSW-105-0000-ECM-CAP-CE-000398</t>
  </si>
  <si>
    <t xml:space="preserve">Retaining wall,  B1 to GF, Height level 646.8, at area Zone 04 &amp; 10, L0
Inner Walls (P01-57, P01-18A) Remaining portion)
Inner wall P01-50A, Height level 647.1, area Zone 01,  B2
</t>
  </si>
  <si>
    <t>BV-BSW-105-0000-ECM-CAP-CE-000373/388/391</t>
  </si>
  <si>
    <t>Pour strip between area Zone 09 &amp; 10, B2</t>
  </si>
  <si>
    <t>BV-BSW-105-0000-ECM-CAP-CE-000381</t>
  </si>
  <si>
    <t>Inner Wall (P01-66) Remaining area
03 Nos of Column (BC30, BC26, BC27) at area Zone 08, B1</t>
  </si>
  <si>
    <t>BV-BSW-105-0000-ECM-CAP-CE-000280/390</t>
  </si>
  <si>
    <t>Inner Wall (P10-24), level 645.45, area Zone 10, B1</t>
  </si>
  <si>
    <t>BV-BSW-105-0000-ECM-CAP-CE-000385</t>
  </si>
  <si>
    <t xml:space="preserve"> 03 Nos columns (CDC19, CDC21, CDC38), Level 646.7, Zone 01, B2,</t>
  </si>
  <si>
    <t>BV-BSW-105-0000-ECM-CAP-CE-000322/260</t>
  </si>
  <si>
    <t>Slab, Zone 05, B1</t>
  </si>
  <si>
    <t>BV-BSW-105-0000-ECM-CAP-CE-000376</t>
  </si>
  <si>
    <t xml:space="preserve"> Inner Walls ((P01-62, P01-58, P01-59A, P01-01 Remaining area) Zone 01, B2
 Inner Wall (P01-50A Fourth), Zone 01, B2
Inner Wall (P8-56), Zone 08, B1
Retaining wall,  B1 to GF,  Zone 04 &amp; 10
02 Nos of Column (AC17, AC18)  Zone 10, B1</t>
  </si>
  <si>
    <t>BV-BSW-105-0000-ECM-CAP-CE-000386/400/357/392</t>
  </si>
  <si>
    <t>Inner Walls ( P8-16), Zone 08, B1</t>
  </si>
  <si>
    <t>BV-BSW-105-0000-ECM-CAP-CE-000362</t>
  </si>
  <si>
    <t xml:space="preserve"> Retaining wall, BH.P - BH.Y02, B1 , Zone 06 </t>
  </si>
  <si>
    <t>BV-BSW-105-0000-ECM-CAP-CE-000378</t>
  </si>
  <si>
    <t>Slab , Zone 10, B1</t>
  </si>
  <si>
    <t>BV-BSW-105-0000-ECM-CAP-CE-000387</t>
  </si>
  <si>
    <t>Retaining wall, Attic slab to GF,  Zone 04 &amp; 10
Inner wall P01-55, Zone 01, B2</t>
  </si>
  <si>
    <t>BV-BSW-105-0000-ECM-CAP-CE-000333/373</t>
  </si>
  <si>
    <t xml:space="preserve">Inner Walls ( P6-04), Zone 06, B1
 Elevator Inner Walls (P7-02, P7-03,P7-04, P7-18, P7-19, P7-20, P7-21, P7-22), Zone 07, B2 
 Internal wall (P05-26) Attic Slab to B1, Zone 05, B1 Lower
 Elevator Inner Walls (P7-05, P7-06, P7-15, P7-17) SF03 (P7-11, P7-12, P7-13, P7-26), Zone 07, B2, </t>
  </si>
  <si>
    <t>BV-BSW-105-0000-ECM-CAP-CE-000379/237/384/241</t>
  </si>
  <si>
    <t xml:space="preserve"> Slab, area Zone 05, B1</t>
  </si>
  <si>
    <t>Inner wall (P02-04A, remaining portion), Zone 02, L0</t>
  </si>
  <si>
    <t>BV-BSW-105-0000-ECM-CAP-CE-000433</t>
  </si>
  <si>
    <t xml:space="preserve">Planted walls (P04-20), Zone 04, B1
 Inner Walls ( P01-13), Zone 01, B2
01 No of Column (CC01) SF03,  Zone 02, L0
 Inner Walls (P01-62,  P01-02, P01-03), Zone 01, B2
</t>
  </si>
  <si>
    <t>Pour Strip remaining area between area Zone 09 &amp; 11,</t>
  </si>
  <si>
    <t>Zone 09 &amp; 11, B2</t>
  </si>
  <si>
    <t>BV-BSW-105-0000-ECM-WIR-CE-001963</t>
  </si>
  <si>
    <t>Inner Wall P6-10, Zone 06, GF
03 Nos of Columns FC01, FC02,FC02, Zone 06, GF</t>
  </si>
  <si>
    <t>BV-BSW-105-0000-ECM-WIR-CE-002116/2122</t>
  </si>
  <si>
    <t>BV-BSW-105-0000-ECM-WIR-CE-002018/2075</t>
  </si>
  <si>
    <t>Retaining Wall, (BH.B BH.M) Zone 05, B1
01 No of Column CFC10, Zone 07, B1</t>
  </si>
  <si>
    <t>Zone 05 &amp; 07, B1</t>
  </si>
  <si>
    <t>BV-BSW-105-0000-ECM-WIR-CE-002151</t>
  </si>
  <si>
    <t>BV-BSW-105-0000-ECM-WIR-CE-001364/001288/001314</t>
  </si>
  <si>
    <t>Zone 02, GF</t>
  </si>
  <si>
    <t>Inner Wall P6-10, Zone 06, GF
03 Nos of Columns FC01, FC02,FC02, Zone 02, GF</t>
  </si>
  <si>
    <t xml:space="preserve"> Inner walls (P04-2, P04-26, P04-1B, P04-04, P04-05), Zone 04, B1</t>
  </si>
  <si>
    <t>BV-BSW-105-0000-ECM-WIR-CE-001961/002154</t>
  </si>
  <si>
    <t>Inner walls (P01-48, P01-17A) Zone 01, B2
Inner wall P01-67, Zone 01, B2</t>
  </si>
  <si>
    <t>BV-BSW-105-0000-ECM-CAP-CE-000443/448</t>
  </si>
  <si>
    <t>.</t>
  </si>
  <si>
    <t>BV-BSW-105-0000-ECM-WIR-CE-002131</t>
  </si>
  <si>
    <t>Slab, Zone 06, L0</t>
  </si>
  <si>
    <t>BV-BSW-105-0000-ECM-WIR-CE-002054</t>
  </si>
  <si>
    <t xml:space="preserve">Inner wall (P01-19, P01-20, P01-35, P01-24, P01-25), Zone 01, </t>
  </si>
  <si>
    <t>BV-BSW-105-0000-ECM-CAP-CE-000439</t>
  </si>
  <si>
    <t>BV-BSW-105-0000-ECM-WIR-CE-002160</t>
  </si>
  <si>
    <t>BV-BSW-105-0000-ECM-CAP-CE-000456</t>
  </si>
  <si>
    <t>Remaining area, Slab, Zone 05, B1</t>
  </si>
  <si>
    <t>Zone 06, L0</t>
  </si>
  <si>
    <t>BV-BSW-105-0000-ECM-CAP-CE-000459</t>
  </si>
  <si>
    <t>BV-BSW-105-0000-ECM-WIR-CE-002142</t>
  </si>
  <si>
    <t>Slab, Zone 02, L1</t>
  </si>
  <si>
    <t>Zone 02, L1</t>
  </si>
  <si>
    <t>L1</t>
  </si>
  <si>
    <t>BV-BSW-105-0000-ECM-CAP-CE-000458</t>
  </si>
  <si>
    <t>Inner walls (P01-32, P01-31, P01-33), Zone 01, B2
01 Column CDC20, Zone 01, B2</t>
  </si>
  <si>
    <t>BV-BSW-105-0000-ECM-WIR-CE-002165/2176</t>
  </si>
  <si>
    <t>Inner walls (P04-02, P04-01B, P04-26, P04-28) Zone 04, B1</t>
  </si>
  <si>
    <t>BV-BSW-105-0000-ECM-WIR-CE-002197</t>
  </si>
  <si>
    <t xml:space="preserve"> </t>
  </si>
  <si>
    <t>BV-BSW-105-0000-ECM-CAP-CE-000333</t>
  </si>
  <si>
    <t>BV-BSW-105-0000-ECM-WIR-CE-001691</t>
  </si>
  <si>
    <t>Inner Wall (P01-45)  Zone 01, B1</t>
  </si>
  <si>
    <t>BV-BSW-105-0000-ECM-CAP-CE-000389</t>
  </si>
  <si>
    <t>BV-BSW-105-0000-ECM-WIR-CE-001747</t>
  </si>
  <si>
    <t xml:space="preserve"> Pour strip between Zone 01 &amp; 09, B2,</t>
  </si>
  <si>
    <t>BV-BSW-105-0000-ECM-CAP-CE-000338/358/438/340</t>
  </si>
  <si>
    <t>Zone 4, B1, Zone 1, B2, Zone 2 L0</t>
  </si>
  <si>
    <t>BV-BSW-105-0000-ECM-CAP-CE-000412/401/338/426/409</t>
  </si>
  <si>
    <t xml:space="preserve">Retaining wall 600-T2, Zone 08, B1
Inner Walls (P8-29), Zone 08, B2
Planted walls ( P04-22), Zone 04, B1 to Level 0
 Inner Walls (P01-20B, P01-45,P01-64), Zone 01, B2
03 Nos of Column (CDC03, CDC12, CDC39) SF03, Zone 01, B2
</t>
  </si>
  <si>
    <t>Zone 8, B1, Zone 4, B1, Zone 8 B1, Zone 1,  B1, Zone 1 B2</t>
  </si>
  <si>
    <t>BV-BSW-105-0000-ECM-CAP-CE-000298/228</t>
  </si>
  <si>
    <t xml:space="preserve"> Retaining wall, BH.Y02-BH.X04, Zone 06
Inner Wall (P05-40, P05-41,P05-62, P05-01), SF03, Zone 05, B2</t>
  </si>
  <si>
    <t>Zone 6 , B1, Zone 5, B2</t>
  </si>
  <si>
    <t>BV-BSW-105-0000-ECM-CAP-CE-000393/396/437</t>
  </si>
  <si>
    <t xml:space="preserve">02 Nos of Columns (EC01, EC02),  Attic to B1 area Zone 05
 03 Nos of Columns (EC17, EC23),  ( EC24), Zone 05, B1 to GF
 02 Nos of Columns (EC16, EC22)  Zone 05, B1 to GF
</t>
  </si>
  <si>
    <t>BV-BSW-105-0000-ECM-CAP-CE-000402</t>
  </si>
  <si>
    <t>Pour strip between area Zone 08 &amp; 01, B2</t>
  </si>
  <si>
    <t>BV-BSW-105-0000-ECM-CAP-CE-000449/399</t>
  </si>
  <si>
    <t xml:space="preserve"> Inner Wall (P04-24), area Zone 04, B1
 Inner Walls (P01-63, P01-56),  Zone 01, B2
</t>
  </si>
  <si>
    <t xml:space="preserve"> Inner Walls (P8-15, P8-16) Zone 08, B1</t>
  </si>
  <si>
    <t>BV-BSW-105-0000-ECM-CAP-CE-000396/380</t>
  </si>
  <si>
    <t xml:space="preserve">01 Column EC42,  Zone 05, B1 to GF
03 Column (EC26, EC18, EC33),  Zone 05, B1 to GF 
Inner wall (P02-05, P02-06, P02-07, P02-08), Zone 02, GF to L1,
</t>
  </si>
  <si>
    <t>BV-BSW-105-0000-ECM-CAP-CE-000422</t>
  </si>
  <si>
    <t>Inner Walls (P01-62, P01-63, P01-64, P01-09, P01-10) Remaining area, Zone 1, B2</t>
  </si>
  <si>
    <t>BV-BSW-105-0000-ECM-CAP-CE-000395</t>
  </si>
  <si>
    <t>Planter slab, 648.3, Zone 10, B1</t>
  </si>
  <si>
    <t>BV-BSW-105-0000-ECM-CAP-CE-000378/437</t>
  </si>
  <si>
    <t xml:space="preserve"> Retaining wall, BH.X04-BH.X09,  BH.X04-BH.X09 , B1, Zone 06
 Column (EC25), 649.6, Zone 05, B1 </t>
  </si>
  <si>
    <t>BV-BSW-105-0000-ECM-CAP-CE-000379/437/433/396</t>
  </si>
  <si>
    <t xml:space="preserve"> Inner Walls (P6-01, P6-02, P6-03, P6-04, P6-05), Zone 06, B1,
 Inner Wall (EC35), Zone 05, B1 to GF
 Inner wall  Inner wall (P02-01), (P02-04A), 654.54, Zone 02, L0
01 Columns (EC41), 648.95, Zone 05, B1 to G</t>
  </si>
  <si>
    <t>BV-BSW-105-0000-ECM-CAP-CE-000412/407/391/420</t>
  </si>
  <si>
    <t xml:space="preserve"> Retaining wall 600-T2  Bend - TE.1.A), 648.6, area Zone 08, B1 
  Inner Wall (P04-33), 650.7 area Zone 04, B1
Inner Wall (P01-50A Third casting), 647.1, Zone 01, B2
 Internal walls (P04-8),  646.7,  Zone 04, B2</t>
  </si>
  <si>
    <t>BV-BSW-105-0000-ECM-CAP-CE-000358/427</t>
  </si>
  <si>
    <t xml:space="preserve"> Inner walls (P01-22, P01-23, P01-26, P01-27, P01-30, P01-31, P01-32, P01-33 &amp; P01-50B), 645.35, Zone 01, B2
 Planter slab, 648.3, Zone 04 &amp;10, B1</t>
  </si>
  <si>
    <t>BV-BSW-105-0000-ECM-CAP-CE-000405/463</t>
  </si>
  <si>
    <t xml:space="preserve">Inner Walls (P02-02), 656.2, Zone  Retaining wall BH.08 - P2.06, Attic Slab to B1, 646.8, area Zone 05, B1 Lower, B2
</t>
  </si>
  <si>
    <t>Inner Wall  (P05-67) SF03, (P05-01,P05-61, P05-42, P05-40), 646.7, Zone 05, B2,</t>
  </si>
  <si>
    <t>BV-BSW-105-0000-ECM-CAP-CE-000394</t>
  </si>
  <si>
    <t xml:space="preserve">Inner Walls (P01-47A),  646.7, at Zone 01, B2
 01 No column (CDC16), Zone 01, B2
</t>
  </si>
  <si>
    <t>BV-BSW-105-0000-ECM-CAP-CE-000411/414/423/416</t>
  </si>
  <si>
    <t>BV-BSW-105-0000-ECM-CAP-CE-000378/405/404</t>
  </si>
  <si>
    <t xml:space="preserve"> Retaining wall (Remaining portion), 648.5 , B1 area Zone 06
 Inner Walls (P02-02), 656.2,  Zone 02 &amp; 03, GF
 Inner Wall (P03-01), 655.14, area Zone 03, GF</t>
  </si>
  <si>
    <t>BV-BSW-105-0000-ECM-CAP-CE-000445</t>
  </si>
  <si>
    <t>BV-BSW-105-0000-ECM-CAP-CE-000418/410</t>
  </si>
  <si>
    <t xml:space="preserve"> Internal walls (P04-21), Zone 04, B1 to Level 0
  Slab &amp; Beams, Zone 01, B1
</t>
  </si>
  <si>
    <t>BV-BSW-105-0000-ECM-CAP-CE-000429/428</t>
  </si>
  <si>
    <t xml:space="preserve"> Inner wall (P05-07) SF03, Zone 05, GF 
 Inner wall (P05-33) SF03, 655.25,  Zone 05, GF,</t>
  </si>
  <si>
    <t>BV-BSW-105-0000-ECM-CAP-CE-000432</t>
  </si>
  <si>
    <t xml:space="preserve"> Slab (Second casting), B1,  Zone 01 B1 </t>
  </si>
  <si>
    <t>C12.4 - OPC</t>
  </si>
  <si>
    <t>Dry Mix Mortar</t>
  </si>
  <si>
    <t>BV-BSW-105-0000-ECM-CAP-CE-000408</t>
  </si>
  <si>
    <t>Internal Wall (P04-03), Zone 04, B1</t>
  </si>
  <si>
    <t>BV-BSW-105-0000-ECM-CAP-CE-000417</t>
  </si>
  <si>
    <t xml:space="preserve"> Inner wall (P05-15) SF03, Zone 05, B1</t>
  </si>
  <si>
    <t>BV-BSW-105-0000-ECM-CAP-CE-000425</t>
  </si>
  <si>
    <t xml:space="preserve"> Slab, Height level 647.1 at area Zone 07 B1 </t>
  </si>
  <si>
    <t>BV-BSW-105-0000-ECM-CAP-CE-000421</t>
  </si>
  <si>
    <t xml:space="preserve"> Slab, Height level 647.1 &amp; 648.25, Zone 08 B</t>
  </si>
  <si>
    <t>BV-BSW-105-0000-ECM-CAP-CE-000406/404</t>
  </si>
  <si>
    <t xml:space="preserve"> Inner Walls (P02-04B),656.2, Zone 03, GF 
 Inner Wall (P03-01), 655.14, area Zone 03, GF</t>
  </si>
  <si>
    <t>BV-BSW-105-0000-ECM-CAP-CE-000408/418</t>
  </si>
  <si>
    <t xml:space="preserve"> Internal Wall (P04-03), 650.7, Zone 04, B1, 
 Inner Wall (P04-24), 650, Zone 04, B1, 
 Internal walls (P04-21), H 650.7, Zone 04, B1 to Level 0,</t>
  </si>
  <si>
    <t>BV-BSW-105-0000-ECM-CAP-CE-000443/415/396</t>
  </si>
  <si>
    <t xml:space="preserve"> Retaining wall BH.M - BH.P, 648.95, at area Zone 05 B1,
Column (EC44), 650.7, Zone 05, B1,
04 Nos of Columns (EC40) 648.95, (EC41, EC42, EC43), 648.95, Zone 05, B1 to GF</t>
  </si>
  <si>
    <t>BV-BSW-105-0000-ECM-CAP-CE-000358/426</t>
  </si>
  <si>
    <t xml:space="preserve"> Inner walls (P01-22, P01-26, P01-27), 645.35, Zone 01, B
 Internal walls (P01-48, P01-17A, P01-68, P01-18, P01-34 ), 646.7,  Zone 01, B2</t>
  </si>
  <si>
    <t>BV-BSW-105-0000-ECM-WIR-CE-001949</t>
  </si>
  <si>
    <t>Retaining wall,650.7, Zone 08 L0</t>
  </si>
  <si>
    <t xml:space="preserve"> Inner Walls P01-62, P01-63, P01-64, P01-04, P01-05) Remaining area, 646.7, Zone 01, B2</t>
  </si>
  <si>
    <t>Inner Walls P01-62, P01-63, P01-64, P01-04, P01-05) Remaining area, Height Level 646.7, at area Zone 01, B2</t>
  </si>
  <si>
    <t>BV-BSW-105-0000-ECM-CAP-CE-000439/482</t>
  </si>
  <si>
    <t xml:space="preserve"> Inner wall (P01-19, P01-20, P01-35, P01-24, P01-25) Zone 01, B2,
Inner walls (P04-06, P04-08) Partially, (P04-34) Zone 04 B1
 Column (CDC10), 650.7, Zone 01, B1
01 No of Column (CC001), 650.7 Zone 04, B1
 Inner wall (P01-62) Remaining part, 646.7 Zone 01, B2</t>
  </si>
  <si>
    <t>BV-BSW-105-0000-ECM-CAP-CE-000453/450/419/451</t>
  </si>
  <si>
    <t xml:space="preserve"> Inner wall (P05-16), 649.6 B1, Zone 05, 
 Inner walls (P05-20) 650.7 Zone 05, B1,
 Inner wall (P05-11), 650.7, Zone 05, B1
  Column (EC32), 650.7, Zone 05, B1 to GF
02 Columns (EC39, EC45),  650.7, Zone 05, B1</t>
  </si>
  <si>
    <t>BV-BSW-105-0000-ECM-CAP-CE-000373/338</t>
  </si>
  <si>
    <t xml:space="preserve"> Retaining wall, 650.7 at area Zone 04 &amp; 10 B1 
 Internal walls (P04-21), 650.7, area Zone 04, B1,
</t>
  </si>
  <si>
    <t>BV-BSW-105-0000-ECM-CAP-CE-000434</t>
  </si>
  <si>
    <t xml:space="preserve"> Inner Wall (P05-03, P05-04, P05-05, P05-06, P05-08, P05-23, P05-24, P05-25, P05-63), 646.7 Zone 05 B2 
 Inner wall (P8-32),646.7 , area Zone 08, B2</t>
  </si>
  <si>
    <t>BV-BSW-105-0000-ECM-CAP-CE-000412/435</t>
  </si>
  <si>
    <t xml:space="preserve">Retaining wall 600-T2, 649.4  Zone 08 B1
 Inner wall (P8-18), 649.4 at area Zone 08 B1  </t>
  </si>
  <si>
    <t>BV-BSW-105-0000-ECM-CAP-CE-000430/448/441</t>
  </si>
  <si>
    <t xml:space="preserve"> Inner wall (P3-03), 654.7 , area Zone 03, GF
 Inner wall (P3-02, P3-03) 654.7 ,  Zone 03,
 Columns (CFC03)650.7, Zone 07, B1
 03 Nos of Column (CFC02, CFC06, CFC08), 650.7, Zone 07, B1,</t>
  </si>
  <si>
    <t>BV-BSW-105-0000-ECM-CAP-CE-000412/455/422</t>
  </si>
  <si>
    <t xml:space="preserve"> Retaining wall 600-T2 Second stage &amp; Internal wall (P8-30),  649.4 Zone 08 B1 
 Inner walls (P8-18, P8-30), 649.4  Zone 08 B1
 Inner wall (P01-10, P01-11, P01-63) Remaining parts, Height level 646.7 Zone 01 B2 </t>
  </si>
  <si>
    <t>BV-BSW-105-0000-ECM-CAP-CE-000377/413/486</t>
  </si>
  <si>
    <t xml:space="preserve"> Attic Slab (Remaining part) SSL 644.3, Zone 05, B2 
Internal walls (P2-09) above the pour strip, 651.1, Zone 02, B1,
01 Column  (EC36), 649.1, area Zone 05, B1 to GF
Retaining wall, 649.35  Zone 05, B1, 
 Inner walls (P05-12, P05-18) SF03, (P05-17, P05-13), 649.6, Zone 05, B1,</t>
  </si>
  <si>
    <t>BV-BSW-105-0000-ECM-CAP-CE-000386/471</t>
  </si>
  <si>
    <t xml:space="preserve"> Inner wall (P01-63, P01-59A, P01-02)(Remainigng area), 647.1  Zone 01, B1</t>
  </si>
  <si>
    <t>BV-BSW-105-0000-ECM-CAP-CE-000419/450/448</t>
  </si>
  <si>
    <t xml:space="preserve"> Inner walls (P05-20) 650.7, Zone 05, B1
  Inner wall (P05-19), 648.95 , Zone 05, B1
 Columns (CFC05, CFC07 CFC09,(650.7) Zone 07, B1,
</t>
  </si>
  <si>
    <t>BV-BSW-105-0000-ECM-CAP-CE-000449/338</t>
  </si>
  <si>
    <t xml:space="preserve"> Inner walls (P04-21, P04-24) Remaining areas &amp; (P04-2, P04-23, P04-25, P04-19), Zone 04 B1
 Inner walls (P04-2, P04-26, P04-22, P04-27), Zone 04 B1</t>
  </si>
  <si>
    <t>BV-BSW-105-0000-ECM-CAP-CE-000477/455</t>
  </si>
  <si>
    <t xml:space="preserve"> Slab (Third Casting), Height level 647.1 area Zone 01, B1
 01 No Column (DC86), at area Zone 08 B1 </t>
  </si>
  <si>
    <t>BV-BSW-105-0000-ECM-CAP-CE-000448</t>
  </si>
  <si>
    <t>01 No Column (CFC04), 650.7 at  Zone 07, B1
01  Column (CFC12), 650.7 area Zone 07, B1,
02  Columns (FC01) (650.7), CFC11(650.35) Zone 07, B1</t>
  </si>
  <si>
    <t>BV-BSW-105-0000-ECM-CAP-CE-000454</t>
  </si>
  <si>
    <t xml:space="preserve"> Inner wall (P01-15)(Remainigng area) , 647.1 area Zone 01, B1</t>
  </si>
  <si>
    <t>BV-BSW-105-0000-ECM-CAP-CE-000465/467</t>
  </si>
  <si>
    <t>Logistic (Water Tank,Genrator, Water Coolar) Wadi Saafaar</t>
  </si>
  <si>
    <t xml:space="preserve">Wadi Safaar </t>
  </si>
  <si>
    <t>BV-BSW-105-0000-ECM-CAP-CE-000426</t>
  </si>
  <si>
    <t>BV-BSW-105-0000-ECM-WIR-CE-002103</t>
  </si>
  <si>
    <t xml:space="preserve">Inner walls (P7-02,P7-03,P7-04,P7-18,P7-19,P7-20,P7-21,P7-22,P7-23,P7-24,P7-25), Zone 07,  B1 </t>
  </si>
  <si>
    <t>Zone 07, B1</t>
  </si>
  <si>
    <t>BV-BSW-105-0000-ECM-WIR-CE-002067/2119</t>
  </si>
  <si>
    <t>06 Nos Columns (CDC28, CDC31, CDC32, CDC34), Zone 01, B1
01 No of Column CFC14, Zone 08</t>
  </si>
  <si>
    <t>Zone 01 &amp; 08,  B1</t>
  </si>
  <si>
    <t>BV-BSW-105-0000-ECM-WIR-CE-002136/2205/2219</t>
  </si>
  <si>
    <t>Inner Wall P1-64, P1-60, Zone 01, B1 Corbel, Zone 04, B1</t>
  </si>
  <si>
    <t>Zone 01 &amp; 04  B1</t>
  </si>
  <si>
    <t>BV-BSW-105-0000-ECM-CAP-CE-000436</t>
  </si>
  <si>
    <t>BV-BSW-105-0000-ECM-WIR-CE-002041</t>
  </si>
  <si>
    <t>Retaining wall (BH.05-BH.12),  Zone 05, B1</t>
  </si>
  <si>
    <t>Zone 05,  B1</t>
  </si>
  <si>
    <t>Remaining Slab, Zone 08, L0</t>
  </si>
  <si>
    <t>BV-BSW-105-0000-ECM-CAP-CE-000478</t>
  </si>
  <si>
    <t>BV-BSW-105-0000-ECM-WIR-CE-002182</t>
  </si>
  <si>
    <t xml:space="preserve"> Inner wall (P6-08), Zone 03, GF</t>
  </si>
  <si>
    <t>Zone 03, GF</t>
  </si>
  <si>
    <t>BV-BSW-105-0000-ECM-CAP-CE-000483</t>
  </si>
  <si>
    <t>BV-BSW-105-0000-ECM-WIR-CE-002205/2119</t>
  </si>
  <si>
    <t>01 Columns (CDC23) 2nd stage, Zone 01, B1
02 Ccolumns CDC29, CDC30, Zone 01, B1</t>
  </si>
  <si>
    <t>BV-BSW-105-0000-ECM-WIR-CE-002032</t>
  </si>
  <si>
    <t>Inner Wall P8-01, Zone 08, B1</t>
  </si>
  <si>
    <t>BV-BSW-105-0000-ECM-CAP-CE-000480</t>
  </si>
  <si>
    <t>BV-BSW-105-0000-ECM-WIR-CE-002145</t>
  </si>
  <si>
    <t>Retaining wall (Pour strip to HB.X14), Zone 07, B1,</t>
  </si>
  <si>
    <t>Zone 07, B1,</t>
  </si>
  <si>
    <t>BV-BSW-105-0000-ECM-CAP-CE-000461</t>
  </si>
  <si>
    <t>BV-BSW-105-0000-ECM-WIR-CE-002038</t>
  </si>
  <si>
    <t xml:space="preserve"> Inner walls (P8-48,P8-49,P8-50,P8-51,P8-52,P8-53,P8-54,P8-55), Zone 08, B1,</t>
  </si>
  <si>
    <t>Zone 08, B1,</t>
  </si>
  <si>
    <t>BV-BSW-105-0000-ECM-CAP-CE-000468</t>
  </si>
  <si>
    <t>BV-BSW-105-0000-ECM-WIR-CE-002194</t>
  </si>
  <si>
    <t>Slab, Zone 01 &amp; 08</t>
  </si>
  <si>
    <t>Zone 01 &amp; 08, B1,</t>
  </si>
  <si>
    <t>BV-BSW-105-0000-ECM-CAP-CE-000485</t>
  </si>
  <si>
    <t>BV-BSW-105-0000-ECM-WIR-CE-002232</t>
  </si>
  <si>
    <t>Inner wall (P8-16), Zone 08, B2,</t>
  </si>
  <si>
    <t>Zone 08, B2,</t>
  </si>
  <si>
    <t>BV-BSW-105-0000-ECM-CAP-CE-000467</t>
  </si>
  <si>
    <t>BV-BSW-105-0000-ECM-WIR-CE-002116</t>
  </si>
  <si>
    <t>Inner wall (P6-10), Zone 06, GF</t>
  </si>
  <si>
    <t>Zone 06, L0,</t>
  </si>
  <si>
    <t>BV-BSW-105-0000-ECM-CAP-CE-000476</t>
  </si>
  <si>
    <t>BV-BSW-105-0000-ECM-WIR-CE-002217/2214</t>
  </si>
  <si>
    <t>02 No of Column FC20, FC07, Zone 06, L0</t>
  </si>
  <si>
    <t>BV-BSW-105-0000-ECM-CAP-CE-000474</t>
  </si>
  <si>
    <t>BV-BSW-105-0000-ECM-WIR-CE-002208</t>
  </si>
  <si>
    <t>Zone 02, L1,</t>
  </si>
  <si>
    <t>BV-BSW-105-0000-ECM-CAP-CE-000469</t>
  </si>
  <si>
    <t>BV-BSW-105-0000-ECM-WIR-CE-002200</t>
  </si>
  <si>
    <t>Slab, Zone 04, L0</t>
  </si>
  <si>
    <t>Zone 04, L0,</t>
  </si>
  <si>
    <t>BV-BSW-105-0000-ECM-CAP-CE-000440</t>
  </si>
  <si>
    <t>Inner Wall P8-54, P8-55, P8-48, P8-49, Zone 08, B1</t>
  </si>
  <si>
    <t>BV-BSW-105-0000-ECM-CAP-CE-000472</t>
  </si>
  <si>
    <t>BV-BSW-105-0000-ECM-WIR-CE-002168</t>
  </si>
  <si>
    <t>Retaining wall, Zone 08, B1</t>
  </si>
  <si>
    <t>BV-BSW-105-0000-ECM-CAP-CE-000409</t>
  </si>
  <si>
    <t>BV-BSW-105-0000-ECM-WIR-CE-002273</t>
  </si>
  <si>
    <t>05 Nos of Columns (CDC47, CDC12, CDC39, CDC41, CDC03 ), Zone 04, B1</t>
  </si>
  <si>
    <t>Zone 01, B2,</t>
  </si>
  <si>
    <t>Inner walls (P01-49, P01-52,P01-18, P01-34, P01-68 Zone 01, B2</t>
  </si>
  <si>
    <t>Zone 05, B1,</t>
  </si>
  <si>
    <t>BV-BSW-105-0000-ECM-CAP-CE-000460</t>
  </si>
  <si>
    <t>BV-BSW-105-0000-ECM-WIR-CE-002157</t>
  </si>
  <si>
    <t>Inner Walls (P7-05, P7-06, P7-15, P7-17, P7-11, P7-13) SF03 (P7-12, P7-26) Zone 07, B1</t>
  </si>
  <si>
    <t>BV-BSW-105-0000-ECM-WIR-CE-002217</t>
  </si>
  <si>
    <t>04 nos columns  (BH.X02-BH.Y04-FC15), (BH.X03-BH.Y04-FC15) FC06, FC19),654.3, Zone 06, GF</t>
  </si>
  <si>
    <t>BV-BSW-105-0000-ECM-CAP-CE-000466/483/500</t>
  </si>
  <si>
    <t xml:space="preserve">03 Nos of Columns (CDC15, CDC18) Zone 01, B1
01 No column (CDC22), Zone 01, B1
Inner wall (P3-09), area Zone 01, B2
</t>
  </si>
  <si>
    <t>Zone 01 , B1,</t>
  </si>
  <si>
    <t>BV-BSW-105-0000-ECM-WIR-CE-002250</t>
  </si>
  <si>
    <t xml:space="preserve"> Inner walls (P01-28, P01-23,P01-27), Zone 01, B2</t>
  </si>
  <si>
    <t>BV-BSW-105-0000-ECM-CAP-CE-000376/475/496</t>
  </si>
  <si>
    <t>BV-BSW-105-0000-ECM-WIR-CE-002185/2188/2262</t>
  </si>
  <si>
    <t>Inner walls (P6-03,), Zone 06, L0
Inner walls (P6-09A) Zone 06, L0
01 No of Column (DFC01), Zone 03, L0</t>
  </si>
  <si>
    <t xml:space="preserve">Zone 06 &amp; 03, L0 </t>
  </si>
  <si>
    <t>BV-BSW-105-0000-ECM-CAP-CE-000482</t>
  </si>
  <si>
    <t>BV-BSW-105-0000-ECM-WIR-CE-002238</t>
  </si>
  <si>
    <t>lnner wall (P04-6), Zone 04, B1</t>
  </si>
  <si>
    <t>BV-BSW-105-0000-ECM-CAP-CE-000481</t>
  </si>
  <si>
    <t>BV-BSW-105-0000-ECM-WIR-CE-002222</t>
  </si>
  <si>
    <t xml:space="preserve"> Inner wall P05-27) Zone 05, B1</t>
  </si>
  <si>
    <t>BV-BSW-105-0000-ECM-CAP-CE-000479/480</t>
  </si>
  <si>
    <t>BV-BSW-105-0000-ECM-WIR-CE-002211</t>
  </si>
  <si>
    <t>Retaining wall  (BH.X14-BH.16)  Zone 07, B1,</t>
  </si>
  <si>
    <t>BV-BSW-105-0000-ECM-CAP-CE-000356/471</t>
  </si>
  <si>
    <t>BV-BSW-105-0000-ECM-WIR-CE-002109/2302</t>
  </si>
  <si>
    <t>01 Column CDC02, Zone 01, B
Inner Wall P01-63, P01-02, P01-03, Zone 01, B2</t>
  </si>
  <si>
    <t>BV-BSW-105-0000-ECM-CAP-CE-000379/475</t>
  </si>
  <si>
    <t>BV-BSW-105-0000-ECM-WIR-CE-002188/2185</t>
  </si>
  <si>
    <t>Inner Wall P6-9A, P6-9B, Zone 06, L0
Inner Wall, P6-04, P6-05, Zone 0, L06</t>
  </si>
  <si>
    <t xml:space="preserve"> Zone 06, L0</t>
  </si>
  <si>
    <t>BV-BSW-105-0000-ECM-WIR-CE-002293</t>
  </si>
  <si>
    <t xml:space="preserve">Retaining wall (500-T2), area Zone 08, B1 </t>
  </si>
  <si>
    <t xml:space="preserve"> Zone 08, B1</t>
  </si>
  <si>
    <t>BV-BSW-105-0000-ECM-CAP-CE-000500/487</t>
  </si>
  <si>
    <t>BV-BSW-105-0000-ECM-WIR-CE-002247/2067</t>
  </si>
  <si>
    <t>01 No of Column (DC82) Zone 08, B1
04 Nos of Column  (CFC13, CFC14, CFC15, CDC21), Zone 01, B1</t>
  </si>
  <si>
    <t xml:space="preserve"> Zone 01 &amp; 08, B1</t>
  </si>
  <si>
    <t>BV-BSW-105-0000-ECM-CAP-CE-000493</t>
  </si>
  <si>
    <t>BV-BSW-105-0000-ECM-WIR-CE-002279</t>
  </si>
  <si>
    <t>Slab, Height level 647.1 area Zone 01, B1</t>
  </si>
  <si>
    <t xml:space="preserve"> Zone 01, B1</t>
  </si>
  <si>
    <t>BV-BSW-105-0000-ECM-CAP-CE-000484/475</t>
  </si>
  <si>
    <t>BV-BSW-105-0000-ECM-WIR-CE-002241</t>
  </si>
  <si>
    <t xml:space="preserve"> Inner walls (P7-07, P7-08, P7-09, P7-10, P7-14), 650.7, Zone 07, B1
</t>
  </si>
  <si>
    <t xml:space="preserve"> Zone 07, B1</t>
  </si>
  <si>
    <t>BV-BSW-105-0000-ECM-CAP-CE-000475</t>
  </si>
  <si>
    <t xml:space="preserve"> Inner walls (P6-09B), Zone 06, L0
 Inner walls (P6-06) 655.1 area Zone 06, L0</t>
  </si>
  <si>
    <t>BV-BSW-105-0000-ECM-CAP-CE-000502</t>
  </si>
  <si>
    <t>BV-BSW-105-0000-ECM-WIR-CE-002296</t>
  </si>
  <si>
    <t>Planted walls  (350-T3), Zone 08, B1,</t>
  </si>
  <si>
    <t>BV-BSW-105-0000-ECM-CAP-CE-000503</t>
  </si>
  <si>
    <t>BV-BSW-105-0000-ECM-WIR-CE-002308</t>
  </si>
  <si>
    <t>Inner walls (P01-67) 646.7 area Zone 01, B2</t>
  </si>
  <si>
    <t>BV-BSW-105-0000-ECM-CAP-CE-000501</t>
  </si>
  <si>
    <t>BV-BSW-105-0000-ECM-WIR-CE-002061/2305/2324</t>
  </si>
  <si>
    <t xml:space="preserve"> Internal walls (P01-13A, P01-14, , P01-46, P01-45, P01-50A), 650.7 Zone 01, B1
Inner walls (P01-45,P01-18A), 650.7 area Zone 01, B1</t>
  </si>
  <si>
    <t>Inner walls (P01-35) Zone 01, B2,</t>
  </si>
  <si>
    <t>BV-BSW-105-0000-ECM-CAP-CE-000477/475</t>
  </si>
  <si>
    <t>Inner walls (P6-09A) Zone 06, L0
 Inner walls (P6-01,P6-02) 655.1 Zone 06, L0,</t>
  </si>
  <si>
    <t>01 Column FC14, Height 654, Zone 06, L0</t>
  </si>
  <si>
    <t>BV-BSW-105-0000-ECM-CAP-CE-000521</t>
  </si>
  <si>
    <t>BV-BSW-105-0000-ECM-WIR-CE-002335</t>
  </si>
  <si>
    <t>Inner walls (P01-22, P01-23, P01-29) Remaining parts, Height level 646.1, Zone 01, B2</t>
  </si>
  <si>
    <t>BV-BSW-105-0000-ECM-CAP-CE-000515</t>
  </si>
  <si>
    <t>BV-BSW-105-0000-ECM-WIR-CE-002265</t>
  </si>
  <si>
    <t>Inner wall (P6-14,P6-15,P6-16,P6-17,P6-18),654.7 at area Zone 06, L0</t>
  </si>
  <si>
    <t>BV-BSW-105-0000-ECM-WIR-CE-002326</t>
  </si>
  <si>
    <t xml:space="preserve"> Slab (Remaining parts), 645.65 area Zone 05, B1</t>
  </si>
  <si>
    <t xml:space="preserve"> Zone 05,B1</t>
  </si>
  <si>
    <t>BV-BSW-105-0000-ECM-CAP-CE-000476/510</t>
  </si>
  <si>
    <t>BV-BSW-105-0000-ECM-WIR-CE-002299/2217</t>
  </si>
  <si>
    <t xml:space="preserve">02 Nos of Columns (FC24, FC25) Zone 06, L0
01 column EC21, Zone 05, B1
</t>
  </si>
  <si>
    <t xml:space="preserve"> Zone 05, B1, &amp; 06, L0</t>
  </si>
  <si>
    <t>BV-BSW-105-0000-ECM-CAP-CE-000514</t>
  </si>
  <si>
    <t>BV-BSW-105-0000-ECM-WIR-CE-002347</t>
  </si>
  <si>
    <t xml:space="preserve"> 07 Nos of columns (CDC24, CDC25, CDC26, CDC27, CDC03, CDC12, CDC39), 650.5 area Zone 01, B1,</t>
  </si>
  <si>
    <t xml:space="preserve"> Zone 01, B1,</t>
  </si>
  <si>
    <t>BV-BSW-105-0000-ECM-WIR-CE-002357</t>
  </si>
  <si>
    <t>Inner Wall (P04-6, P04-31, P04-32, P04-34, P04-24) Zone 04, B1</t>
  </si>
  <si>
    <t xml:space="preserve"> Zone 04, B1</t>
  </si>
  <si>
    <t>BV-BSW-105-0000-ECM-CAP-CE-000498</t>
  </si>
  <si>
    <t>BV-BSW-105-0000-ECM-WIR-CE-002287</t>
  </si>
  <si>
    <t>Inner wall (P05-01), 650.7, Zone 05, B1</t>
  </si>
  <si>
    <t xml:space="preserve"> Zone 05, B1</t>
  </si>
  <si>
    <t>BV-BSW-105-0000-ECM-CAP-CE-000473/510/511</t>
  </si>
  <si>
    <t xml:space="preserve">01 Nos columns (FC04) 654.3  Zone 06, L0
13 Nos of Columns (EC20, EC29) 650.7, Zone 05, B1,
01 Nos of columns (EC05)650.7  Zone 05, B1
01 No of Coulmn CDC20, Zone 01, B1 </t>
  </si>
  <si>
    <t xml:space="preserve"> Zone 05, B1 &amp; 06 L0 &amp; 01, B1</t>
  </si>
  <si>
    <t>BV-BSW-105-0000-ECM-CAP-CE-000512</t>
  </si>
  <si>
    <t>BV-BSW-105-0000-ECM-WIR-CE-002360</t>
  </si>
  <si>
    <t>Slab (Fifth Casting), Zone 01, B1</t>
  </si>
  <si>
    <t>BV-BSW-105-0000-ECM-CAP-CE-000522</t>
  </si>
  <si>
    <t>BV-BSW-105-0000-ECM-WIR-CE-002385</t>
  </si>
  <si>
    <t>Inner Wall (P04-18) SF03, Zone 04, L0</t>
  </si>
  <si>
    <t>Zone 04, L0</t>
  </si>
  <si>
    <t>BV-BSW-105-0000-ECM-CAP-CE-000479</t>
  </si>
  <si>
    <t>Retaining wall  (BH.X14-BH.16)  650.7, area Zone 07, B1</t>
  </si>
  <si>
    <t>BV-BSW-105-0000-ECM-CAP-CE-000510/511</t>
  </si>
  <si>
    <t>BV-BSW-105-0000-ECM-WIR-CE-002319/2299</t>
  </si>
  <si>
    <t>09 Nos of Columns (EC07, EC06, EC11, EC12, EC13, EC14, EC15, , EC38, EC28),Height level 650.7 Zone 05, B1</t>
  </si>
  <si>
    <t>BV-BSW-105-0000-ECM-CAP-CE-000477/475/478</t>
  </si>
  <si>
    <t>BV-BSW-105-0000-ECM-WIR-CE-002185/2188/2182</t>
  </si>
  <si>
    <t>Inner walls (P6-07),655.1, Zone 06, L0
 Inner walls (P6-09A,P6-09B), 654.7, Zone 06, L0
Inner Wall P6-08 portion, Zone 06, L0</t>
  </si>
  <si>
    <t>Slab (Remaining parts), 645.65 , Zone 05, B1</t>
  </si>
  <si>
    <t>BV-BSW-105-0000-ECM-CAP-CE-000524</t>
  </si>
  <si>
    <t>BV-BSW-105-0000-ECM-WIR-CE-002316</t>
  </si>
  <si>
    <t>Inner walls (P01-51B) Partially, 647.1 , Zone 01, B2</t>
  </si>
  <si>
    <t>BV-BSW-105-0000-ECM-CAP-CE-000513</t>
  </si>
  <si>
    <t>BV-BSW-105-0000-ECM-WIR-CE-002313</t>
  </si>
  <si>
    <t>Inner walls (P01-62 Partially), (P01-58, P01-59A, P01-01, P01-02, P01-03, P01-04)650.1, Zone 01, B1</t>
  </si>
  <si>
    <t xml:space="preserve"> Inner walls remaining area (P8-51,P8-52,P8-53), 649.40, Zone 08, B1,</t>
  </si>
  <si>
    <t>BV-BSW-105-0000-ECM-CAP-CE-000520</t>
  </si>
  <si>
    <t>BV-BSW-105-0000-ECM-WIR-CE-002376</t>
  </si>
  <si>
    <t xml:space="preserve"> Slab, Zone 08, 649.8, L0</t>
  </si>
  <si>
    <t>BV-BSW-105-0000-ECM-CAP-CE-000525</t>
  </si>
  <si>
    <t>BV-BSW-105-0000-ECM-WIR-CE-002366</t>
  </si>
  <si>
    <t>Planted walls (P8-57, P9-09), included 2 columns (BC28, BC29) area Zone 08 &amp; 09, B1</t>
  </si>
  <si>
    <t>BV-BSW-105-0000-ECM-CAP-CE-000476/516/510/511</t>
  </si>
  <si>
    <t>BV-BSW-105-0000-ECM-WIR-CE-002217/2332/2299/2319</t>
  </si>
  <si>
    <t xml:space="preserve"> 01 Columns (FC18), 654.3, Zone 06, L0 
02 Columns (EC01, EC02), 650.7  Zone 05, B1
01 Columns (EC10), 650.7, Zone 05, B1
02 Columns (EC04, EC08), 650.7  Zone 05, B1,</t>
  </si>
  <si>
    <t>Zone 05, B1 &amp; 06, L0</t>
  </si>
  <si>
    <t>BV-BSW-105-0000-ECM-CAP-CE-000504/258/529</t>
  </si>
  <si>
    <t>BV-BSW-105-0000-ECM-WIR-CE-002409/2412</t>
  </si>
  <si>
    <t>02 Nos of Columns (CDC48, CDC49), 646.7, Zone 01, B2
04 Nos of Columns (CDC33, CDC36), Height level 650 &amp; (CDC35, CDC37),  649.5, Zone 01, B1</t>
  </si>
  <si>
    <t>Zone 01, B1 &amp; B2</t>
  </si>
  <si>
    <t>BV-BSW-105-0000-ECM-CAP-CE-000504/258</t>
  </si>
  <si>
    <t>BV-BSW-105-0000-ECM-WIR-CE-002436/2061</t>
  </si>
  <si>
    <t>Inner walls ( (P01-50A, P01-15, P01-16, P01-45, P01-, P01-45, P01-46, P01-47, P01-50A), Height Level 650.7, Zone 01, B1.
01 column (AC12) Zone 10, B1.</t>
  </si>
  <si>
    <t>Zone 01 &amp; 10, B1</t>
  </si>
  <si>
    <t>BV-BSW-105-0000-ECM-CAP-CE-000481/519/511</t>
  </si>
  <si>
    <t>BV-BSW-105-0000-ECM-WIR-CE-002290/2326/2225/2322</t>
  </si>
  <si>
    <t xml:space="preserve"> Inner wall (P05-02),  650.7 
 Zone 05, B1
Inner wall (P05-26)650.7, Zone 05, B1,
01 columns (CC02)650.7 Zone 05, B1</t>
  </si>
  <si>
    <t>Zone 05 &amp; , B1</t>
  </si>
  <si>
    <t>BV-BSW-105-0000-ECM-CAP-CE-000506</t>
  </si>
  <si>
    <t>BV-BSW-105-0000-ECM-WIR-CE-002426</t>
  </si>
  <si>
    <t>Mockup Inclined wall (P8-43), Zone 08, B1</t>
  </si>
  <si>
    <t>Zone 08 &amp; , B1</t>
  </si>
  <si>
    <t>BV-BSW-105-0000-ECM-CAP-CE-000511</t>
  </si>
  <si>
    <t>BV-BSW-105-0000-ECM-WIR-CE-002322</t>
  </si>
  <si>
    <t xml:space="preserve"> 04 columns (CC03, CC025, CC026, CC027), 650.7 area Zone 05, B1</t>
  </si>
  <si>
    <t>BV-BSW-105-0000-ECM-CAP-CE-000519</t>
  </si>
  <si>
    <t>BV-BSW-105-0000-ECM-WIR-CE-002179</t>
  </si>
  <si>
    <t>Retaining wall (BH.05-BH.12),  650.68, Zone 05, B1,</t>
  </si>
  <si>
    <t>BV-BSW-105-0000-ECM-CAP-CE-000489</t>
  </si>
  <si>
    <t>BV-BSW-105-0000-ECM-WIR-CE-001821</t>
  </si>
  <si>
    <t xml:space="preserve"> Inner wall (P01-50B), 645.6, Zone 01, B2</t>
  </si>
  <si>
    <t>Zone 01 &amp; , B2</t>
  </si>
  <si>
    <t>BV-BSW-105-0000-ECM-WIR-CE-002442</t>
  </si>
  <si>
    <t>Inner walls ((P04-37, P04-35, P04-34, P04-33), Zone 04, L0</t>
  </si>
  <si>
    <t>Zone 04 &amp; , L0</t>
  </si>
  <si>
    <t>BV-BSW-105-0000-ECM-CAP-CE-000530/471</t>
  </si>
  <si>
    <t>BV-BSW-105-0000-ECM-WIR-CE-002449</t>
  </si>
  <si>
    <t>Planted wall (P01-56, P01-18A, P01-57),  650.7, Zone 01, B1</t>
  </si>
  <si>
    <t>Zone 01 &amp; , B1</t>
  </si>
  <si>
    <t>BV-BSW-105-0000-ECM-WIR-CE-002133/2305</t>
  </si>
  <si>
    <t>Inner wall (P01-56, P01-18A, P01-57),  650.7, Zone 01, B1</t>
  </si>
  <si>
    <t>Inner wall (P6-15)-654.7, Zone 06, L0</t>
  </si>
  <si>
    <t>BV-BSW-105-0000-ECM-CAP-CE-000523</t>
  </si>
  <si>
    <t>BV-BSW-105-0000-ECM-WIR-CE-002338</t>
  </si>
  <si>
    <t>Slab (Sixth Casting), 646.1, Zone 01, B1,</t>
  </si>
  <si>
    <t>BV-BSW-105-0000-ECM-WIR-CE-002379</t>
  </si>
  <si>
    <t xml:space="preserve"> Internal walls (P01-64, P01-58, P01-59A, P01-1, P01-2, P01-3, P01-4), 651.1, Zone 01, B1</t>
  </si>
  <si>
    <t>BV-BSW-105-0000-ECM-CAP-CE-000497/498</t>
  </si>
  <si>
    <t>BV-BSW-105-0000-ECM-WIR-CE-002284/2287</t>
  </si>
  <si>
    <t>Inner wall ( P05-01A),650.7, Zone 05, B1
 Inner wall ( P05-01) 650.7, Zone 05, B1,</t>
  </si>
  <si>
    <t>BV-BSW-105-0000-ECM-CAP-CE-000510</t>
  </si>
  <si>
    <t>BV-BSW-105-0000-ECM-WIR-CE-002299</t>
  </si>
  <si>
    <t>01 Columns (EC03) 650.7 area Zone 05, B1</t>
  </si>
  <si>
    <t xml:space="preserve">Concrete work for the upstand </t>
  </si>
  <si>
    <t>BV-BSW-105-0000-ECM-CAP-CE-000531</t>
  </si>
  <si>
    <t>BV-BSW-105-0000-ECM-WIR-CE-002446</t>
  </si>
  <si>
    <t>Slab, Zone 07, L0</t>
  </si>
  <si>
    <t>Zone 07, L0</t>
  </si>
  <si>
    <t>BV-BSW-105-0000-ECM-WIR-CE-002290</t>
  </si>
  <si>
    <t>Inner wall ( P05-02), 650.7 Zone 05, B1,</t>
  </si>
  <si>
    <t>BV-BSW-105-0000-ECM-CAP-CE-000517</t>
  </si>
  <si>
    <t>BV-BSW-105-0000-ECM-WIR-CE-002344</t>
  </si>
  <si>
    <t xml:space="preserve"> Inner wall (P04-36),(P04-10, P04-12, P04-8, P04-3) Partially, Zone 04, B1,</t>
  </si>
  <si>
    <t>BV-BSW-105-0000-ECM-CAP-CE-000363</t>
  </si>
  <si>
    <t>BV-BSW-105-0000-ECM-WIR-CE-001636</t>
  </si>
  <si>
    <t xml:space="preserve"> Inner Walls (P8-02, P8-03) SF03, 649.0, Zone 08, B1</t>
  </si>
  <si>
    <t>BV-BSW-105-0000-ECM-WIR-CE-002418</t>
  </si>
  <si>
    <t xml:space="preserve"> Inner wall (P01-15), 650.7, Zone 01, B1</t>
  </si>
  <si>
    <t>BV-BSW-105-0000-ECM-WIR-CE-002429</t>
  </si>
  <si>
    <t xml:space="preserve"> Inner walls (P8-01, P01-77, P01-51B, P01-40),646.9, area Zone 01, B2</t>
  </si>
  <si>
    <t>BV-BSW-105-0000-ECM-CAP-CE-000471/529</t>
  </si>
  <si>
    <t>BV-BSW-105-0000-ECM-WIR-CE-002133/1990</t>
  </si>
  <si>
    <t>Planted wall (P01-01)650.7, Zone 01, B1
01 No of Column (CDC04) Zone 01, B1</t>
  </si>
  <si>
    <t>BV-BSW-105-0000-ECM-CAP-CE-000505/517/418</t>
  </si>
  <si>
    <t>BV-BSW-105-0000-ECM-WIR-CE-002461</t>
  </si>
  <si>
    <t xml:space="preserve">Inner Wall (P04-21, P04-11, P04-10,P04-09) Zone-04, B1   </t>
  </si>
  <si>
    <t>BV-BSW-105-0000-ECM-WIR-CE-002423</t>
  </si>
  <si>
    <t xml:space="preserve">       Slab, Height level 651.1, area Zone 07, GF</t>
  </si>
  <si>
    <t>BV-BSW-105-0000-ECM-CAP-CE-00</t>
  </si>
  <si>
    <t>BV-BSW-105-0000-ECM-WIR-CE-002464</t>
  </si>
  <si>
    <t>Inner wall (P04-33, P04-1B, P04-2), area Zone 04, B1</t>
  </si>
  <si>
    <t>BV-BSW-105-0000-ECM-CAP-CE-000383/519</t>
  </si>
  <si>
    <t>BV-BSW-105-0000-ECM-WIR-CE-002391</t>
  </si>
  <si>
    <t>Retaining wall (BH.12-BH.14), 650.7, Zone 05 B1</t>
  </si>
  <si>
    <t>BV-BSW-105-0000-ECM-CAP-CE-000439/403</t>
  </si>
  <si>
    <t xml:space="preserve"> Inner walls (P01-50B, P01-35) Zone 01, B2</t>
  </si>
  <si>
    <t>BV-BSW-105-0000-ECMWIR-CE-002308</t>
  </si>
  <si>
    <t>BV-BSW-105-0000-ECMWIR-CE-002439</t>
  </si>
  <si>
    <t>Inner walls (P5-40, P5-41, P5-42, P5-63, P5-62, P5-61, P5-67, P05-01), 650.7, Zone 05, B1,</t>
  </si>
  <si>
    <t>BV-BSW-105-0000-ECM-WIR-CE-002439</t>
  </si>
  <si>
    <t>BV-BSW-105-0000-ECM-CAP-CE-00537</t>
  </si>
  <si>
    <t>BV-BSW-105-0000-ECM-WIR-CE-002487</t>
  </si>
  <si>
    <t>Corbel beam, area, Zone 04, GF</t>
  </si>
  <si>
    <t>BV-BSW-105-0000-ECM-WIR-CE-002508</t>
  </si>
  <si>
    <t>Tower Cran foundation (TC-5), area Zone 01</t>
  </si>
  <si>
    <t>Tower Crane foundation (TC-5), area Zone 01</t>
  </si>
  <si>
    <t>BV-BSW-105-0000-ECM-CAP-CE-000532</t>
  </si>
  <si>
    <t>BV-BSW-105-0000-ECM-WIR-CE-002481</t>
  </si>
  <si>
    <t>Inner wall (P04-2) Partially, area Zone 04,L0</t>
  </si>
  <si>
    <t>BV-BSW-105-0000-ECM-CAP-CE-000536</t>
  </si>
  <si>
    <t>BV-BSW-105-0000-ECM-WIR-CE-002484</t>
  </si>
  <si>
    <t>Inner walls (P01-20B, P01-55, P01-64), Zone 01, B1</t>
  </si>
  <si>
    <t>BV-BSW-105-0000-ECM-CAP-CE-000536/</t>
  </si>
  <si>
    <t>BV-BSW-105-0000-ECM-WIR-CE-002484/2505</t>
  </si>
  <si>
    <t>Inner walls (P01-20B, P01-55, P01-64, P01-45), Zone 01, B1
01 column (BC31) Zone 08, B1</t>
  </si>
  <si>
    <t>Zone 01, B1, Zone 08, B1</t>
  </si>
  <si>
    <t>BV-BSW-105-0000-ECM-CAP-CE-000534</t>
  </si>
  <si>
    <t>BV-BSW-105-0000-ECM-WIR-CE-002473</t>
  </si>
  <si>
    <t>Slab, Height level 650.0  Zone 05, GF</t>
  </si>
  <si>
    <t>Zone 05, L0</t>
  </si>
  <si>
    <t>BV-BSW-105-0000-ECM-CAP-CE-000538</t>
  </si>
  <si>
    <t>BV-BSW-105-0000-ECM-WIR-CE-002518</t>
  </si>
  <si>
    <t>Slab, small area, Zone 05, L0</t>
  </si>
  <si>
    <t>BV-BSW-105-0000-ECM-CAP-CE-000539</t>
  </si>
  <si>
    <t>BV-BSW-105-0000-ECM-WIR-CE-002500</t>
  </si>
  <si>
    <t xml:space="preserve"> Slab (Remaining area), area Zone 04, GF</t>
  </si>
  <si>
    <t>BV-BSW-105-0000-ECM-WIR-CE-002415</t>
  </si>
  <si>
    <t xml:space="preserve"> Inner wal (P3-10), 646.6 area Zone 01 &amp; 03, B2</t>
  </si>
  <si>
    <t>Zone 01 &amp; 03, L0</t>
  </si>
  <si>
    <t xml:space="preserve"> Slab (Fifth Casting), area Zone 01, B1,</t>
  </si>
  <si>
    <t>BV-BSW-105-0000-ECM-CAP-CE-000490</t>
  </si>
  <si>
    <t>BV-BSW-105-0000-ECM-WIR-CE-002256</t>
  </si>
  <si>
    <t xml:space="preserve"> Inner walls (P02-03), 659.79, Zone 02, L1</t>
  </si>
  <si>
    <t xml:space="preserve"> Inner wal (P01-15) 650.7 Zone 01, B1,</t>
  </si>
  <si>
    <t>BV-BSW-105-0000-ECM-WIR-CE-002511/2514</t>
  </si>
  <si>
    <t>Inner walls (P01- 63, P01-58, P01-59, P01-01, P01-02,P01-03),  651.1, Zone 01, B1</t>
  </si>
  <si>
    <t>BV-BSW-105-0000-ECM-CAP-CE-00533</t>
  </si>
  <si>
    <t>BV-BSW-105-0000-ECM-WIR-CE-002452</t>
  </si>
  <si>
    <t>Slab Remaining,651.10, Zone 08, GF</t>
  </si>
  <si>
    <t>BV-BSW-105-0000-ECM-WIR-CE-002394</t>
  </si>
  <si>
    <t>Inner walls (P02-05, P02-06, P02-07, P02-08), 659.640, Zone 02, L1</t>
  </si>
  <si>
    <t>Inner walls (P5-63,, P5-03, P5-04, P5-05, P5-08, P5-06, P5-09, P5-25, P5-24, P5-23, P5-22, P5-21), 650.7, Zone 05, B1</t>
  </si>
  <si>
    <t>BV-BSW-105-0000-ECM-WIR-CE-002531/2429</t>
  </si>
  <si>
    <t>Inner Wall(P04-01) Zone 04, L0
Inner Wall (P8-01, P01-77, P01-51B, P01-40) Zone 01 &amp; 08, B2</t>
  </si>
  <si>
    <t>Zone 04, L0, Zone 01 &amp;08, B2</t>
  </si>
  <si>
    <t xml:space="preserve"> Inner Walls (P8-02, P8-03, P8-04, P8-05, P8-06, P8-07, P8-0A9, P8-10), SF02 (P8-08, P8-11) SF03, 649.0, V</t>
  </si>
  <si>
    <t>BV-BSW-105-0000-ECM-CAP-CE-000533</t>
  </si>
  <si>
    <t>BV-BSW-105-0000-ECM-WIR-CE-002528</t>
  </si>
  <si>
    <t>Slab, Height level 649.80, Zone 08, GF</t>
  </si>
  <si>
    <t xml:space="preserve"> Slab, Height level 651.1  Zone 05, GF</t>
  </si>
  <si>
    <t>BV-BSW-105-0000-ECM-WIR-CE-002397</t>
  </si>
  <si>
    <t xml:space="preserve"> Inner walls (P02-01), 659.640 area Zone 02, L1, 
</t>
  </si>
  <si>
    <t>BV-BSW-105-0000-ECM-CAP-CE-000546</t>
  </si>
  <si>
    <t>BV-BSW-105-0000-ECM-WIR-CE-002534</t>
  </si>
  <si>
    <t>06 Nos of Column (FC06, FC07, FC08(BH.Y-BH.11), FC09, FC10), Zone 07, L0</t>
  </si>
  <si>
    <t>BV-BSW-105-0000-ECM-WIR-CE-002523</t>
  </si>
  <si>
    <t>Inner walls (P04-19, P04-06, P04-05), Zone 04, L0</t>
  </si>
  <si>
    <t>BV-BSW-105-0000-ECM-WIR-CE-002497</t>
  </si>
  <si>
    <t>Inner wall (P01-16A), 650.7, Zone 01, B1</t>
  </si>
  <si>
    <t>BV-BSW-105-0000-ECM-CAP-CE-000543</t>
  </si>
  <si>
    <t>BV-BSW-105-0000-ECM-WIR-CE-002555</t>
  </si>
  <si>
    <t>Inner wall (P04-12),  655.0 Zone 04, B1</t>
  </si>
  <si>
    <t>BV-BSW-105-0000-ECM-CAP-CE-000544</t>
  </si>
  <si>
    <t>BV-BSW-105-0000-ECM-WIR-CE-002552</t>
  </si>
  <si>
    <t>Planted walls (P01-05, P01-59),  Zone 01, B1</t>
  </si>
  <si>
    <t xml:space="preserve">03 Nos of Column (FC01, FC04,  FC08(BH.Y-BH.11), Zone 07, L0 </t>
  </si>
  <si>
    <t>BV-BSW-105-0000-ECM-WIR-CE-002561</t>
  </si>
  <si>
    <t>Inner Wall (P8-43) Zone 08, B1</t>
  </si>
  <si>
    <t>BV-BSW-105-0000-ECM-WIR-CE-002543</t>
  </si>
  <si>
    <t>Slab Triangle area, Zone 05, L0</t>
  </si>
  <si>
    <t>BV-BSW-105-0000-ECM-WIR-CE-002559</t>
  </si>
  <si>
    <t xml:space="preserve"> Pour strip, Zone 09 &amp; 10, B1</t>
  </si>
  <si>
    <t>Zone 09 &amp; 10, B1</t>
  </si>
  <si>
    <t>BV-BSW-105-0000-ECM-WIR-CE-002467</t>
  </si>
  <si>
    <t xml:space="preserve"> Inner wall (P01-65), area Zone 01, B1, </t>
  </si>
  <si>
    <t xml:space="preserve"> Planted walls (P01-05, P01-59), area Zone 01, B1</t>
  </si>
  <si>
    <t>04 Nos of Column (FC03, FC05, FC11, FC12), Zone 07, L0</t>
  </si>
  <si>
    <t>BV-BSW-105-0000-ECM-CAP-CE-000545</t>
  </si>
  <si>
    <t>Slab (fourth casting) Zone 05, L0</t>
  </si>
  <si>
    <t>BV-BSW-105-0000-ECM-CAP-CE-000547</t>
  </si>
  <si>
    <t>BV-BSW-105-0000-ECM-WIR-CE-002540/2537</t>
  </si>
  <si>
    <t>04 Nos of Column (EC17, EC18,EC12, EC22), Height level 656.2, Zone 05, L0</t>
  </si>
  <si>
    <t>BV-BSW-105-0000-ECM-CAP-CE-000554</t>
  </si>
  <si>
    <t>BV-BSW-105-0000-ECM-WIR-CE-002582</t>
  </si>
  <si>
    <t>Pour Strip, area, Height level 647.1  Zone 05,06, 03 &amp; 02, B1</t>
  </si>
  <si>
    <t>Zone 05,06, 03 &amp; 02</t>
  </si>
  <si>
    <t>BV-BSW-105-0000-ECM-CAP-CE-000552</t>
  </si>
  <si>
    <t>BV-BSW-105-0000-ECM-WIR-CE-002571</t>
  </si>
  <si>
    <t xml:space="preserve"> Inner wall (P01-65 ), area Zone 01, B1-L0</t>
  </si>
  <si>
    <t>BV-BSW-105-0000-ECM-CAP-CE-000555</t>
  </si>
  <si>
    <t>BV-BSW-105-0000-ECM-WIR-CE-002585</t>
  </si>
  <si>
    <t>Slab,   Zone 01, B1</t>
  </si>
  <si>
    <t>BV-BSW-105-0000-ECM-CAP-CE-000556</t>
  </si>
  <si>
    <t>BV-BSW-105-0000-ECM-WIR-CE-002588</t>
  </si>
  <si>
    <t>Slab,  Zone 01, GF</t>
  </si>
  <si>
    <t>Zone 01, L0</t>
  </si>
  <si>
    <t>Slab,   Zone 01, GF</t>
  </si>
  <si>
    <t>c</t>
  </si>
  <si>
    <t>BV-BSW-105-0000-ECM-CAP-CE-000399</t>
  </si>
  <si>
    <t>BV-BSW-105-0000-ECM-WIR-CE-002619</t>
  </si>
  <si>
    <t>Inner walls (P01-63, P01-56) Zone 01, B1</t>
  </si>
  <si>
    <t>BV-BSW-105-0000-ECM-WIR-CE-002540</t>
  </si>
  <si>
    <t>04 Nos of Column (EC11, EC14, EC16, EC26), Height level 656.2, Zone 05, GF
Inner Wall P05-02, Zone  05,L0</t>
  </si>
  <si>
    <t>BV-BSW-105-0000-ECM-WIR-CE-002625/2439</t>
  </si>
  <si>
    <t>Retaining Wall,pour strip area, Zone 06 and 07, B1</t>
  </si>
  <si>
    <t>Zone 06 &amp; 07, B1</t>
  </si>
  <si>
    <t>BV-BSW-105-0000-ECM-WIR-CE-002616</t>
  </si>
  <si>
    <t xml:space="preserve"> Inner walls(P01-30, P01-31, P01-32, P01-33), Height level 650.7, Zone 01, B1</t>
  </si>
  <si>
    <t>BV-BSW-105-0000-ECM-CAP-CE-000562</t>
  </si>
  <si>
    <t>BV-BSW-105-0000-ECM-WIR-CE-002609/2631</t>
  </si>
  <si>
    <t>03 Nos of columns (EC01, EC02, EC16), Height level 656.2 area, Zone 05, L0
Retaining wall area pour strip, Zone 05 &amp; 06</t>
  </si>
  <si>
    <t>Zone 05, L0
Zone 05 &amp; 06, B1</t>
  </si>
  <si>
    <t>BV-BSW-105-0000-ECM-CAP-CE-000557</t>
  </si>
  <si>
    <t>BV-BSW-105-0000-ECM-WIR-CE-002613</t>
  </si>
  <si>
    <t>Slab area, Height level 647.25 Zone 01, B1</t>
  </si>
  <si>
    <t>BV-BSW-105-0000-ECM-CAP-CE-000549</t>
  </si>
  <si>
    <t xml:space="preserve"> 01 No of Column , (CC006) Second Stage, Zone 04, B2,
 01 No of Column , (AB14) Second Stage, Zone 09, B2
 01 No of Column (CDC01 ) Second Stage, Zone 01, B2
 Slab Height Level 647.1), Zone 04, B1
 Inner Wall (P01-15, P01-16), Zone 01, B2</t>
  </si>
  <si>
    <t>WIR-CE-001485</t>
  </si>
  <si>
    <t>RH.MCR26003482@7</t>
  </si>
  <si>
    <t>WIR-CE-001475/1479</t>
  </si>
  <si>
    <t xml:space="preserve">RH.MCR26003319@7 </t>
  </si>
  <si>
    <t>RH.MCR26003154@7</t>
  </si>
  <si>
    <t>RH.MCR26003155@7</t>
  </si>
  <si>
    <t>RH.MCR26003156@7</t>
  </si>
  <si>
    <t>WIR-001489</t>
  </si>
  <si>
    <t>RH.MCR26003286@7</t>
  </si>
  <si>
    <t>WIR-001487</t>
  </si>
  <si>
    <t>RH.MCR26003316@7</t>
  </si>
  <si>
    <t>WIR-CE-001518</t>
  </si>
  <si>
    <t>RH.MCR26003317@7</t>
  </si>
  <si>
    <t>WIR-CE-001482/1501</t>
  </si>
  <si>
    <t>RH.MCR26003289@7</t>
  </si>
  <si>
    <t>WIR-CE-001506</t>
  </si>
  <si>
    <t>RH.MCR26003318@7</t>
  </si>
  <si>
    <t>RH.MCR26003260@7</t>
  </si>
  <si>
    <t>RH.MCR26003261@7</t>
  </si>
  <si>
    <t>RH.MCR26003262@7</t>
  </si>
  <si>
    <t>WIR-CE-001514</t>
  </si>
  <si>
    <t>RH.MCR26003288@7</t>
  </si>
  <si>
    <t>WIR-CE-001516</t>
  </si>
  <si>
    <t>RH.MCR26003287@7</t>
  </si>
  <si>
    <t>WIR-001546</t>
  </si>
  <si>
    <t xml:space="preserve"> RH.MCR26003308@7.1.Rev.1</t>
  </si>
  <si>
    <t>WIR-CE-001534-1494</t>
  </si>
  <si>
    <t>RH.MCR26003309@7</t>
  </si>
  <si>
    <t>WIR-CE-001522-1577-1483</t>
  </si>
  <si>
    <t xml:space="preserve"> RH.MCR26003481@7</t>
  </si>
  <si>
    <t>WIR-CE-001540</t>
  </si>
  <si>
    <t>RH.MCR26003483@7</t>
  </si>
  <si>
    <t>WIR-CE-001548-1528-1550</t>
  </si>
  <si>
    <t>RH.MCR26003578@7</t>
  </si>
  <si>
    <t>WIR-CE-001562-1567</t>
  </si>
  <si>
    <t>RH.MCR26003579@7</t>
  </si>
  <si>
    <t>WIR-001499-1596-1569-1601-1560</t>
  </si>
  <si>
    <t xml:space="preserve"> RH.MCR26003574@7</t>
  </si>
  <si>
    <t>WIR-CE-001563</t>
  </si>
  <si>
    <t>RH.MCR26003577@7</t>
  </si>
  <si>
    <t>WIR-CE-001579</t>
  </si>
  <si>
    <t>RH.MCR26003575@7</t>
  </si>
  <si>
    <t>WIR-CE-001581-1625</t>
  </si>
  <si>
    <t>RH.MCR26003747@7</t>
  </si>
  <si>
    <t>WIR-001627</t>
  </si>
  <si>
    <t>RH.MCR26003746@7</t>
  </si>
  <si>
    <t>WIR-CE-001572</t>
  </si>
  <si>
    <t>RH.MCR26003749@7</t>
  </si>
  <si>
    <t>WIR-001553-1631-1625-1611</t>
  </si>
  <si>
    <t>RH.MCR26003683@7</t>
  </si>
  <si>
    <t>WIR-001503</t>
  </si>
  <si>
    <t>RH.MCR26003682@7</t>
  </si>
  <si>
    <t>WIR-CE-001545-1557-1617-1525-1633</t>
  </si>
  <si>
    <t xml:space="preserve"> RH.MCR26003681@7</t>
  </si>
  <si>
    <t>WIR-001613</t>
  </si>
  <si>
    <t>RH.MCR26003624@7</t>
  </si>
  <si>
    <t>WIR-CE-001613-1620</t>
  </si>
  <si>
    <t>RH.MCR26003623@7</t>
  </si>
  <si>
    <t>WIR-CE-001629-1625</t>
  </si>
  <si>
    <t>RH.MCR26003625@7</t>
  </si>
  <si>
    <t>WIR-CE-001587-1583-1625</t>
  </si>
  <si>
    <t>RH.MCR26003764@7</t>
  </si>
  <si>
    <t>WIR-CE-001652</t>
  </si>
  <si>
    <t>RH.MCR26003765@7</t>
  </si>
  <si>
    <t>WIR-CE-001643-1625</t>
  </si>
  <si>
    <t>RH.MCR26003720@7</t>
  </si>
  <si>
    <t xml:space="preserve"> WIR-CE-01681</t>
  </si>
  <si>
    <t>RH.MCR26003721@7</t>
  </si>
  <si>
    <t>WIR-CE-001679</t>
  </si>
  <si>
    <t xml:space="preserve"> RH.MCR26003722@7</t>
  </si>
  <si>
    <t>WIR-001627-1650-1675</t>
  </si>
  <si>
    <t>RH.MCR26003705@7</t>
  </si>
  <si>
    <t>WIR-CE-001654</t>
  </si>
  <si>
    <t xml:space="preserve"> RH.MCR26003706@7</t>
  </si>
  <si>
    <t>WIR-CE-001666-1661</t>
  </si>
  <si>
    <t>RH.MCR26003856@7</t>
  </si>
  <si>
    <t>WIR-CE-001677</t>
  </si>
  <si>
    <t>RH.MCR26003857@7</t>
  </si>
  <si>
    <t>WIR-CE-001683</t>
  </si>
  <si>
    <t>RH.MCR26003876@7</t>
  </si>
  <si>
    <t>WIR-CE-001672 / 1669 / 1685 / 1661</t>
  </si>
  <si>
    <t>RH.MCR26003877@7</t>
  </si>
  <si>
    <t>WIR-001657</t>
  </si>
  <si>
    <t>RH.MCR26003878@7</t>
  </si>
  <si>
    <t>WIR-CE-001631-1705</t>
  </si>
  <si>
    <t>RH.MCR26003880@7</t>
  </si>
  <si>
    <t>WIR-CE-001697</t>
  </si>
  <si>
    <t>RH.MCR26003879@7</t>
  </si>
  <si>
    <t>WIR-001691</t>
  </si>
  <si>
    <t>RH.MCR26003875@7</t>
  </si>
  <si>
    <t>WIR-001700</t>
  </si>
  <si>
    <t>RH.MCR26003942@7</t>
  </si>
  <si>
    <t>WIR-CE-001698-1648-1732</t>
  </si>
  <si>
    <t>RH.MCR26003937@7</t>
  </si>
  <si>
    <t>WIR-CE-001661-1711</t>
  </si>
  <si>
    <t>RH.MCR26003938@7</t>
  </si>
  <si>
    <t>WIR-CE-001661 / 1716 / 1729</t>
  </si>
  <si>
    <t>RH.MCR26004017@7</t>
  </si>
  <si>
    <t>WIR-CE-001734</t>
  </si>
  <si>
    <t>RH.MCR26004016@7</t>
  </si>
  <si>
    <t>WIR-CE-001688 / 1719 / 1601</t>
  </si>
  <si>
    <t>WIR-CE-001741</t>
  </si>
  <si>
    <t>RH.MCR26004018@7</t>
  </si>
  <si>
    <t>WIR-001754-1338</t>
  </si>
  <si>
    <t>RH.MCR26004019@7</t>
  </si>
  <si>
    <t>WIR-001769</t>
  </si>
  <si>
    <t>RH.MCR26004301@7</t>
  </si>
  <si>
    <t>WIR-001509</t>
  </si>
  <si>
    <t>RH.MCR26004300@7</t>
  </si>
  <si>
    <t>WIR-001743</t>
  </si>
  <si>
    <t>RH.MCR26004232@7</t>
  </si>
  <si>
    <t>RH.MCR26004233@7
RH.MCR26004273@7</t>
  </si>
  <si>
    <t>WIR-001760-1725-1775-1688</t>
  </si>
  <si>
    <t>RH.MCR26004234@7.1.Rev.1</t>
  </si>
  <si>
    <t>WIR-001639</t>
  </si>
  <si>
    <t>RH.MCR26004273@7</t>
  </si>
  <si>
    <t>WIR-CE-001745</t>
  </si>
  <si>
    <t>RH.MCR26004274@7</t>
  </si>
  <si>
    <t>WIR-CE-001763</t>
  </si>
  <si>
    <t>RH.MCR26004275@7</t>
  </si>
  <si>
    <t>WIR-001772-1805</t>
  </si>
  <si>
    <t xml:space="preserve"> RH.MCR26004419@7</t>
  </si>
  <si>
    <t>WIR-CE-001800, 1785, 1751, 1736</t>
  </si>
  <si>
    <t>RH.MCR26004420@7</t>
  </si>
  <si>
    <t>WIR-001747</t>
  </si>
  <si>
    <t xml:space="preserve"> RH.MCR26004276@7</t>
  </si>
  <si>
    <t>WIR-CE-001800-1785-1751-1736</t>
  </si>
  <si>
    <t>WIR-CE-001802</t>
  </si>
  <si>
    <t>RH.MCR26004515@7</t>
  </si>
  <si>
    <t>WIR-CE-001650-1697-1590-1830</t>
  </si>
  <si>
    <t>RH.MCR26004514@7</t>
  </si>
  <si>
    <t>RH.MCR26003482@28</t>
  </si>
  <si>
    <t>RH.MCR26003319@28</t>
  </si>
  <si>
    <t>RH.MCR26003154@28</t>
  </si>
  <si>
    <t>RH.MCR26003155@28</t>
  </si>
  <si>
    <t>RH.MCR26003156@28</t>
  </si>
  <si>
    <t>RH.MCR26003286@28</t>
  </si>
  <si>
    <t>RH.MCR26003316@28</t>
  </si>
  <si>
    <t>RH.MCR26003317@28</t>
  </si>
  <si>
    <t>RH.MCR26003289@28</t>
  </si>
  <si>
    <t>RH.MCR26003318@28</t>
  </si>
  <si>
    <t>RH.MCR26003260@28</t>
  </si>
  <si>
    <t>RH.MCR26003261@28</t>
  </si>
  <si>
    <t>RH.MCR26003262@28</t>
  </si>
  <si>
    <t>RH.MCR26003288@28</t>
  </si>
  <si>
    <t>RH.MCR26003287@28</t>
  </si>
  <si>
    <t>RH.MCR26003308@28.1.Rev.1</t>
  </si>
  <si>
    <t>RH.MCR26003309@28</t>
  </si>
  <si>
    <t xml:space="preserve"> RH.MCR26003481@28</t>
  </si>
  <si>
    <t>RH.MCR26003483@28</t>
  </si>
  <si>
    <t>RH.MCR26003578@28</t>
  </si>
  <si>
    <t>RH.MCR26003579@285</t>
  </si>
  <si>
    <t xml:space="preserve"> RH.MCR26003574@28</t>
  </si>
  <si>
    <t>RH.MCR26003577@28</t>
  </si>
  <si>
    <t>RH.MCR26003575@28</t>
  </si>
  <si>
    <t>RH.MCR26003747@28</t>
  </si>
  <si>
    <t>RH.MCR26003746@28</t>
  </si>
  <si>
    <t>RH.MCR26003749@28</t>
  </si>
  <si>
    <t>RH.MCR26003683@28</t>
  </si>
  <si>
    <t>RH.MCR26003682@28</t>
  </si>
  <si>
    <t xml:space="preserve"> RH.MCR26003681@28</t>
  </si>
  <si>
    <t>RH.MCR26003624@28</t>
  </si>
  <si>
    <t>RH.MCR26003623@28</t>
  </si>
  <si>
    <t>RH.MCR26003625@28</t>
  </si>
  <si>
    <t>RH.MCR26003764@28</t>
  </si>
  <si>
    <t>RH.MCR26003765@28</t>
  </si>
  <si>
    <t>RH.MCR26003720@28</t>
  </si>
  <si>
    <t>RH.MCR260037212@28</t>
  </si>
  <si>
    <t xml:space="preserve"> RH.MCR26003722@28</t>
  </si>
  <si>
    <t>RH.MCR26003705@28</t>
  </si>
  <si>
    <t xml:space="preserve"> RH.MCR26003706@28</t>
  </si>
  <si>
    <t>RH.MCR26003856@28</t>
  </si>
  <si>
    <t>RH.MCR26003857@28</t>
  </si>
  <si>
    <t>RH.MCR26003876@28</t>
  </si>
  <si>
    <t>RH.MCR26003877@28</t>
  </si>
  <si>
    <t>RH.MCR26003878@28</t>
  </si>
  <si>
    <t>RH.MCR26003880@28</t>
  </si>
  <si>
    <t>RH.MCR26003879@285</t>
  </si>
  <si>
    <t>RH.MCR26003875@28</t>
  </si>
  <si>
    <t>RH.MCR26003942@28</t>
  </si>
  <si>
    <t>RH.MCR26003937@28</t>
  </si>
  <si>
    <t>RH.MCR26003938@28</t>
  </si>
  <si>
    <t>RH.MCR26004017@28</t>
  </si>
  <si>
    <t>RH.MCR26004016@28</t>
  </si>
  <si>
    <t>RH.MCR26004018@28</t>
  </si>
  <si>
    <t>RH.MCR26004019@28</t>
  </si>
  <si>
    <t>RH.MCR26004301@28</t>
  </si>
  <si>
    <t>RH.MCR26004300@28</t>
  </si>
  <si>
    <t>RH.MCR26004232@28</t>
  </si>
  <si>
    <t>Dry Mix Mortor</t>
  </si>
  <si>
    <t>BV-BSW-105-0000-ECM-WIR-CE-002568/2641/2385</t>
  </si>
  <si>
    <t xml:space="preserve"> Inner walls (P04-26, P04-01, P04-02, P04-19 ), Zone 04, L0
 Inner walls (P04-23, P04-24, P04-01, P04-02) 654.45, Zone 04,L0
 Inner wall (P04-18) Zone 04, GF</t>
  </si>
  <si>
    <t>BV-BSW-105-0000-ECM-WIR-CE-002649</t>
  </si>
  <si>
    <t>Inner Wall (P01-49, P01-68, P01-18) Zone 01, B1</t>
  </si>
  <si>
    <t>BV-BSW-105-0000-ECM-WIR-CE-002646</t>
  </si>
  <si>
    <t>03 Nos of columns (EC06, EC10, EC08)656.2 area, Zone 05, L0</t>
  </si>
  <si>
    <t>BV-BSW-105-0000-ECM-CAP-CE-000562/547</t>
  </si>
  <si>
    <t>BV-BSW-105-0000-ECM-WIR-CE-002609/2540</t>
  </si>
  <si>
    <t>Inner Wall (P01-13) Zone 01, B1</t>
  </si>
  <si>
    <t>BV-BSW-105-0000-ECM-WIR-CE-002478</t>
  </si>
  <si>
    <t>02 Nos of Columns (CDC17, CDC42),649.80  Zone 01, B1,</t>
  </si>
  <si>
    <t>BV-BSW-105-0000-ECM-WIR-CE-002663</t>
  </si>
  <si>
    <t xml:space="preserve"> Inner wall (P01-66, P01-17), 648.7 Zone 01 B1</t>
  </si>
  <si>
    <t>BV-BSW-105-0000-ECM-WIR-CE-002549</t>
  </si>
  <si>
    <t xml:space="preserve"> Inner walls (P07-01, P07-02, P07-03, P07-04, P07-05, P07-06, P07-07, P07-08), area Zone 07, L0</t>
  </si>
  <si>
    <t>BV-BSW-105-0000-ECM-CAP-CE-000550</t>
  </si>
  <si>
    <t>407+</t>
  </si>
  <si>
    <t>BV-BSW-105-0000-ECM-WIR-CE-002403</t>
  </si>
  <si>
    <t>Inner walls (P02-02) 659.790 Zone 02, L1</t>
  </si>
  <si>
    <t>Zone 02 &amp; 05, B1
Zone 05, GF</t>
  </si>
  <si>
    <t>internal walls (P2-09) above the pour strip,651.1 Zone 02 &amp; 05, B1
02 Nos of Column (EC01, (EC12 x 3), 656.2, Zone 05, GF
 03 Nos of columns (EC02,  EC03, , EC05), 656.2 area, Zone 05, GF</t>
  </si>
  <si>
    <t>BV-BSW-105-0000-ECM-WIR-CE-002644/2540/2609</t>
  </si>
  <si>
    <t>BV-BSW-105-0000-ECM-WIR-CE-002600</t>
  </si>
  <si>
    <t>Inner walls (P05-01) 656.2, Zone 05, L0</t>
  </si>
  <si>
    <t>BV-BSW-105-0000-ECM-CAP-CE-000559</t>
  </si>
  <si>
    <t>BV-BSW-105-0000-ECM-WIR-CE-002268</t>
  </si>
  <si>
    <t xml:space="preserve"> inner wall (P6-11,P6-12,P6-13), 654.7, Zone 06, L0</t>
  </si>
  <si>
    <t>BV-BSW-105-0000-ECM-CAP-CE-000492</t>
  </si>
  <si>
    <t>BV-BSW-105-0000-ECM-CAP-CE-000541</t>
  </si>
  <si>
    <t xml:space="preserve"> Inner wall (P01-52) Zone 01, B1
CDC03, Zone 01, L0</t>
  </si>
  <si>
    <t>Zone 01, B1
Zone 01, L0
Zone 02, L0</t>
  </si>
  <si>
    <t>Zone 02, L0</t>
  </si>
  <si>
    <t xml:space="preserve"> Inner wall (P01-01A, P2-01) Zone 01, L0 Remaining part</t>
  </si>
  <si>
    <t>BV-BSW-105-0000-ECM-WIR-CE-002574/2669/2672/2657</t>
  </si>
  <si>
    <t>BV-BSW-105-0000-ECM-WIR-CE-002654</t>
  </si>
  <si>
    <t>Slab (Remaining area), area Zone 04 GF</t>
  </si>
  <si>
    <t>Inner Wall (P04-09, P04-22) Zone 04, L0</t>
  </si>
  <si>
    <t>BV-BSW-105-0000-ECM-WIR-CE-002635</t>
  </si>
  <si>
    <t>Inclined wall Grid (BH.Y005 - BH.Y03) Facade , Zone 06,L0</t>
  </si>
  <si>
    <t>BV-BSW-105-0000-ECM-CAP-CE-000567</t>
  </si>
  <si>
    <t>RH.MCR26004545@7</t>
  </si>
  <si>
    <t>RH.MCR26004545@28</t>
  </si>
  <si>
    <t xml:space="preserve">WIR-CE-001781  , 1791, 1832 </t>
  </si>
  <si>
    <t>WIR-CE-001702</t>
  </si>
  <si>
    <t xml:space="preserve"> RH.MCR26004546@7</t>
  </si>
  <si>
    <t xml:space="preserve"> RH.MCR26004546@28</t>
  </si>
  <si>
    <t>WIR-CE-001832-1835</t>
  </si>
  <si>
    <t>RH.MCR26004547@7</t>
  </si>
  <si>
    <t>RH.MCR26004547@28</t>
  </si>
  <si>
    <t>WIR-CE-001757, CE-1815, CE1650, CE-1809</t>
  </si>
  <si>
    <t>RH.MCR26004548@7</t>
  </si>
  <si>
    <t>RH.MCR26004548@28</t>
  </si>
  <si>
    <t>WIR-CE-001800-1827-1858-1794</t>
  </si>
  <si>
    <t>RH.MCR26004664@7</t>
  </si>
  <si>
    <t>RH.MCR26004664@28</t>
  </si>
  <si>
    <t>RH.MCR26004665@7</t>
  </si>
  <si>
    <t>WIR-CE-001881-1842-1723-1913</t>
  </si>
  <si>
    <t>BV-BSW-105-0000-ECM-WIR-CE-001881, 1842, 1723, 1913</t>
  </si>
  <si>
    <t>RH.MCR26004665@28</t>
  </si>
  <si>
    <t>RH.MCR26004681@7.1.Rev.1</t>
  </si>
  <si>
    <t>WIR-EC-001817</t>
  </si>
  <si>
    <t>RH.MCR26004681@28.1.Rev.1</t>
  </si>
  <si>
    <t>WIR-EC-001766-1806</t>
  </si>
  <si>
    <t>RH.MCR26004682@7.1.Rev.1</t>
  </si>
  <si>
    <t>RH.MCR26004682@28.1.Rev.1</t>
  </si>
  <si>
    <t>WIR-EC-001639</t>
  </si>
  <si>
    <t>RH.MCR26004683@7.1.Rev.1</t>
  </si>
  <si>
    <t>RH.MCR26004683@28.1.Rev.1</t>
  </si>
  <si>
    <t>WIR-CE-1794-1791-1855</t>
  </si>
  <si>
    <t>RH.MCR26004684@7</t>
  </si>
  <si>
    <t>RH.MCR26004684@728</t>
  </si>
  <si>
    <t>WIR-CE-001845, CE-1901</t>
  </si>
  <si>
    <t>RH.MCR26004685@7</t>
  </si>
  <si>
    <t>RH.MCR26004685@28</t>
  </si>
  <si>
    <t>WIR-CE-001878, CE-001919</t>
  </si>
  <si>
    <t xml:space="preserve"> RH.MCR26004686@7</t>
  </si>
  <si>
    <t>RH.MCR26004686@28</t>
  </si>
  <si>
    <t>BV-BSW-105-0000-ECM-WIR-CE-002638</t>
  </si>
  <si>
    <t>WIR-CE-002582</t>
  </si>
  <si>
    <t>WIR-1853-1827</t>
  </si>
  <si>
    <t>RH.MCR26004725@7</t>
  </si>
  <si>
    <t>RH.MCR26004725@28</t>
  </si>
  <si>
    <t>WIR-1861</t>
  </si>
  <si>
    <t>RH.MCR26004726@7</t>
  </si>
  <si>
    <t>RH.MCR26004726@28</t>
  </si>
  <si>
    <t>WIR-1867</t>
  </si>
  <si>
    <t>RH.MCR26004727@7</t>
  </si>
  <si>
    <t>RH.MCR26004727@28</t>
  </si>
  <si>
    <t>WIR-EC-001940-1845-1851</t>
  </si>
  <si>
    <t xml:space="preserve"> RH.MCR26004736@7.1.Rev.1</t>
  </si>
  <si>
    <t>RH.MCR26004736@28</t>
  </si>
  <si>
    <t xml:space="preserve"> WIR-EC-0001931</t>
  </si>
  <si>
    <t>RH.MCR26004737@7</t>
  </si>
  <si>
    <t>RH.MCR26004737@28</t>
  </si>
  <si>
    <t>WIR-EC-0001869</t>
  </si>
  <si>
    <t>RH.MCR26004769@7</t>
  </si>
  <si>
    <t>RH.MCR26004769@28</t>
  </si>
  <si>
    <t>WIR-EC-0001899-1933</t>
  </si>
  <si>
    <t>RH.MCR26004770@7</t>
  </si>
  <si>
    <t>RH.MCR26004770@28</t>
  </si>
  <si>
    <t>WIR-EC-0001887-1890-1884-1893-1824</t>
  </si>
  <si>
    <t>RH.MCR26004771@7.1.Rev.1</t>
  </si>
  <si>
    <t>RH.MCR26004771@28</t>
  </si>
  <si>
    <t>WIR-CE-001904, 1896</t>
  </si>
  <si>
    <t>RH.MCR26004874@7.1.Rev.1</t>
  </si>
  <si>
    <t>WIR-EC-0001925-1935</t>
  </si>
  <si>
    <t>RH.MCR26004875@7.1.Rev.1</t>
  </si>
  <si>
    <t>RH.MCR26004875@28</t>
  </si>
  <si>
    <t>WIR-EC-001968</t>
  </si>
  <si>
    <t>RH.MCR26004885@7.1.Rev.1</t>
  </si>
  <si>
    <t>RH.MCR26004885@28</t>
  </si>
  <si>
    <t>WIR-EC-0001966</t>
  </si>
  <si>
    <t>RH.MCR26004887@7.1.Rev.1</t>
  </si>
  <si>
    <t>RH.MCR26004887@28</t>
  </si>
  <si>
    <t>RH.MCR26004888@7.1.Rev.1</t>
  </si>
  <si>
    <t>RH.MCR26004888@28</t>
  </si>
  <si>
    <t>BV-BSW-105-0000-ECM-WIR-CE-00</t>
  </si>
  <si>
    <t>BV-BSW-105-0000-ECM-WIR-CE-002660</t>
  </si>
  <si>
    <t>BV-BSW-105-0000-ECM-CAP-CE-000565</t>
  </si>
  <si>
    <t>Slab, 651.1 area Zone 08, GF</t>
  </si>
  <si>
    <t xml:space="preserve"> Zone 08, GF</t>
  </si>
  <si>
    <t xml:space="preserve"> Zone 05, GF</t>
  </si>
  <si>
    <t>Inner walls (P01-22, P01-23, P01-29),area Zone 01, B1</t>
  </si>
  <si>
    <t>04 Nos of Column (EC15, EC25), (EC12 x 3), (EC16 x 2), 656.2, Zone 05, GF</t>
  </si>
  <si>
    <t>Grout Mix</t>
  </si>
  <si>
    <t>BV-BSW-105-0000-ECM-WIR-CE-002678</t>
  </si>
  <si>
    <t xml:space="preserve"> Zone 06, L1</t>
  </si>
  <si>
    <t>BV-BSW-105-0000-ECM-CAP-CE-000571</t>
  </si>
  <si>
    <t>Slab, area Zone 06, L1</t>
  </si>
  <si>
    <t>Inner walls (P04-14, P04-13, P04-21),area Zone 04, L0</t>
  </si>
  <si>
    <t xml:space="preserve"> Zone 04, L0</t>
  </si>
  <si>
    <t>Retaining wall (500-T1), Height Level 651.1 , area Zone 08, B1</t>
  </si>
  <si>
    <t>BV-BSW-105-0000-ECM-WIR-CE-002724</t>
  </si>
  <si>
    <t>BV-BSW-105-0000-ECM-WIR-CE-002730</t>
  </si>
  <si>
    <t>Inner wall (P02-04A), 660.86 , area Zone 02, L1</t>
  </si>
  <si>
    <t>BV-BSW-105-0000-ECM-WIR-CE-002706</t>
  </si>
  <si>
    <t xml:space="preserve"> Zone 02, L1</t>
  </si>
  <si>
    <t>BV-BSW-105-0000-ECM-WIR-CE-002609/2540/2543</t>
  </si>
  <si>
    <t xml:space="preserve"> Zone 05, L0</t>
  </si>
  <si>
    <t>02 Columns (EC01, EC04) Zone 05, L0
 Slab (3rd casting in Triangle), 651.1 Zone 05, GF</t>
  </si>
  <si>
    <t xml:space="preserve"> Slab (3rd casting in Triangle), 651.1 Zone 05, GF</t>
  </si>
  <si>
    <t>WIR-CE-002660</t>
  </si>
  <si>
    <t>BV-BSW-105-0000-ECM-WIR-CE-002712</t>
  </si>
  <si>
    <t>Inner walls (P04-20), 654.45, Zone 04, L0</t>
  </si>
  <si>
    <t>BV-BSW-105-0000-ECM-CAP-CE-000576</t>
  </si>
  <si>
    <t>BV-BSW-105-0000-ECM-WIR-CE-002690</t>
  </si>
  <si>
    <t>Inclined wall(Facade) Grid (BH.Y02-BH.Y03), Height Level 651.1-655.5 , area Zone 06,L0</t>
  </si>
  <si>
    <t>BV-BSW-105-0000-ECM-CAP-CE-000572</t>
  </si>
  <si>
    <t>BV-BSW-105-0000-ECM-WIR-CE-002727</t>
  </si>
  <si>
    <t>Pour strip, Height Level 647.1 , area Zone 03 &amp; 07, B1</t>
  </si>
  <si>
    <t xml:space="preserve"> Zone 03 &amp; 07, B1</t>
  </si>
  <si>
    <t xml:space="preserve"> Zone 08, B2</t>
  </si>
  <si>
    <t>Inner Walls (P8-03, P8-04, P8-08) 649.0, Zone 08, B2,</t>
  </si>
  <si>
    <t xml:space="preserve">01 Column added </t>
  </si>
  <si>
    <t>RH.MCR26004890@7.1.Rev.1</t>
  </si>
  <si>
    <t>WIR-EC-001848-1851</t>
  </si>
  <si>
    <t xml:space="preserve"> RH.MCR26004890@28</t>
  </si>
  <si>
    <t>WIR-EC-001922</t>
  </si>
  <si>
    <t xml:space="preserve"> RH.MCR26004990@7.1.Rev.1</t>
  </si>
  <si>
    <t>WIR-EC-1946-1916-1794</t>
  </si>
  <si>
    <t xml:space="preserve"> RH.MCR26004992@7.1.Rev.1</t>
  </si>
  <si>
    <t>RH.MCR26004992@28</t>
  </si>
  <si>
    <t>WIR-EC-001878-1961</t>
  </si>
  <si>
    <t>RH.MCR26004993@7.1.Rev.1</t>
  </si>
  <si>
    <t>RH.MCR26004993@28</t>
  </si>
  <si>
    <t>WIR-EC-002023-2000</t>
  </si>
  <si>
    <t xml:space="preserve"> RH.MCR26005091@7.1.Rev.1</t>
  </si>
  <si>
    <t>RH.MCR26005091@28</t>
  </si>
  <si>
    <t>WIR-EC-002029-1904</t>
  </si>
  <si>
    <t>RH.MCR26005092@7.1.Rev.1</t>
  </si>
  <si>
    <t>RH.MCR26005092@28</t>
  </si>
  <si>
    <t>WIR-EC-002109</t>
  </si>
  <si>
    <t>RH.MCR26005201@7</t>
  </si>
  <si>
    <t>RH.MCR26005201@28</t>
  </si>
  <si>
    <t>WIR-EC-002078-2092</t>
  </si>
  <si>
    <t>RH.MCR26005202@7
 RH.MCR26005203@7</t>
  </si>
  <si>
    <t>WIR-EC-002095-2106</t>
  </si>
  <si>
    <t>RH.MCR26005204@7</t>
  </si>
  <si>
    <t>WIR-EC-001984-1955-2021</t>
  </si>
  <si>
    <t>RH.MCR26005205@7</t>
  </si>
  <si>
    <t>RH.MCR26005205@28</t>
  </si>
  <si>
    <t>RH.MCR26005231@7</t>
  </si>
  <si>
    <t>WIR-EC-002113</t>
  </si>
  <si>
    <t>RH.MCR26005231@28</t>
  </si>
  <si>
    <t>RH.MCR26005232@7</t>
  </si>
  <si>
    <t>RH.MCR26005232@28</t>
  </si>
  <si>
    <t>RH.MCR26005233@7</t>
  </si>
  <si>
    <t>RH.MCR26005233@28</t>
  </si>
  <si>
    <t>WIR-EC-002139-2075</t>
  </si>
  <si>
    <t>RH.MCR26005234@7</t>
  </si>
  <si>
    <t xml:space="preserve"> RH.MCR26005234@28</t>
  </si>
  <si>
    <t>WIR-EC-002081</t>
  </si>
  <si>
    <t xml:space="preserve">RH.MCR26005235@7 </t>
  </si>
  <si>
    <t>RH.MCR26005235@28</t>
  </si>
  <si>
    <t>WIR-EC-002018</t>
  </si>
  <si>
    <t>RH.MCR26005236@7</t>
  </si>
  <si>
    <t>RH.MCR26005236@28</t>
  </si>
  <si>
    <t>WIR-EC-002097-2075-2021</t>
  </si>
  <si>
    <t>RH.MCR26005237@7</t>
  </si>
  <si>
    <t xml:space="preserve"> RH.MCR26005237@28</t>
  </si>
  <si>
    <t>WIR-EC-002086-2047-2026</t>
  </si>
  <si>
    <t>RH.MCR26005282@7</t>
  </si>
  <si>
    <t>WIR-EC-002065-1910-1827</t>
  </si>
  <si>
    <t>RH.MCR26005283@7</t>
  </si>
  <si>
    <t>WIR-CE-001997, 1975, 2021, 2035</t>
  </si>
  <si>
    <t>RH.MCR26005284@7</t>
  </si>
  <si>
    <t>RH.MCR26005284@28</t>
  </si>
  <si>
    <t>WIR-EC-001963</t>
  </si>
  <si>
    <t>RH.MCR26005295@7</t>
  </si>
  <si>
    <t>RH.MCR26005295@28</t>
  </si>
  <si>
    <t>WIR-EC-002116-2122-2018-2075</t>
  </si>
  <si>
    <t>RH.MCR26005296@7</t>
  </si>
  <si>
    <t>RH.MCR26005296@28</t>
  </si>
  <si>
    <t xml:space="preserve"> WIR-EC-002151</t>
  </si>
  <si>
    <t>RH.MCR26005297@7</t>
  </si>
  <si>
    <t>RH.MCR26005297@28</t>
  </si>
  <si>
    <t>WIR-EC-002142</t>
  </si>
  <si>
    <t>RH.MCR26005448@7</t>
  </si>
  <si>
    <t>RH.MCR26005448@28</t>
  </si>
  <si>
    <t>WIR-EC-002165-2176</t>
  </si>
  <si>
    <t>RH.MCR26005450@7</t>
  </si>
  <si>
    <t xml:space="preserve"> RH.MCR26005450@28</t>
  </si>
  <si>
    <t>WIR-EC-002197</t>
  </si>
  <si>
    <t>RH.MCR26005451@7</t>
  </si>
  <si>
    <t xml:space="preserve"> RH.MCR26005451@28</t>
  </si>
  <si>
    <t>RH.MCR26005452@7</t>
  </si>
  <si>
    <t>WIR-EC-002103</t>
  </si>
  <si>
    <t>RH.MCR26005452@28</t>
  </si>
  <si>
    <t>WIR-EC-002067-2119-2136-2205-2219</t>
  </si>
  <si>
    <t>RH.MCR26005453@7</t>
  </si>
  <si>
    <t>RH.MCR26005453@28</t>
  </si>
  <si>
    <t>RH.MCR26005454@7</t>
  </si>
  <si>
    <t>WIR-EC-002041</t>
  </si>
  <si>
    <t>RH.MCR26005454@28</t>
  </si>
  <si>
    <t>RH.MCR26005455@28</t>
  </si>
  <si>
    <t>WIR-CE-002113</t>
  </si>
  <si>
    <t xml:space="preserve"> WIR-EC-002194</t>
  </si>
  <si>
    <t>RH.MCR26005456@7</t>
  </si>
  <si>
    <t>RH.MCR26005456@28</t>
  </si>
  <si>
    <t>WIR-EC-002032-2205-2119</t>
  </si>
  <si>
    <t>RH.MCR26005457@7</t>
  </si>
  <si>
    <t>WIR-EC-002038-2194</t>
  </si>
  <si>
    <t>RH.MCR26005459@7</t>
  </si>
  <si>
    <t>RH.MCR26005459@28</t>
  </si>
  <si>
    <t>WIR-EC-002145</t>
  </si>
  <si>
    <t>RH.MCR26005460@7</t>
  </si>
  <si>
    <t>RH.MCR26005460@28</t>
  </si>
  <si>
    <t>RH.MCR26005283@28</t>
  </si>
  <si>
    <t>RH.MCR26005282@28</t>
  </si>
  <si>
    <t>Inner walls (P04-08, P04-07, P04-17, P04-09, P04-12, P04-18, P04-19),654.45 Zone 04, L0</t>
  </si>
  <si>
    <t>BV-BSW-105-0000-ECM-WIR-CE-002718</t>
  </si>
  <si>
    <t>BV-BSW-105-0000-ECM-CAP-CE-000577</t>
  </si>
  <si>
    <t>BV-BSW-105-0000-ECM-WIR-CE-002591</t>
  </si>
  <si>
    <t xml:space="preserve"> Inner walls (P07-09,P07-10,P07-11,P07-12,P07-13,P07-14,P07-15,P07-16.P07-23,P07-24,P07-25) 655.1 area, Zone 07, L0 </t>
  </si>
  <si>
    <t xml:space="preserve"> Zone 07, L0</t>
  </si>
  <si>
    <t>BV-BSW-105-0000-ECM-CAP-CE-000564</t>
  </si>
  <si>
    <t>BV-BSW-105-0000-ECM-WIR-CE-002540/2709/2681</t>
  </si>
  <si>
    <t>BV-BSW-105-0000-ECM-CAP-CE-000582</t>
  </si>
  <si>
    <t>BV-BSW-105-0000-ECM-CAP-CE-000585</t>
  </si>
  <si>
    <t>BV-BSW-105-0000-ECM-CAP-CE-000579</t>
  </si>
  <si>
    <t>BV-BSW-105-0000-ECM-CAP-CE-000584</t>
  </si>
  <si>
    <t>BV-BSW-105-0000-ECM-CAP-CE-000547/574</t>
  </si>
  <si>
    <t xml:space="preserve"> 01 Nos of Column (EC09)656.2, Zone 05, GF
 01 Nos of Column (CC01) Zone 02, L1
Slab, area Zone 02, L2</t>
  </si>
  <si>
    <t xml:space="preserve"> Zone 05, L0, Zone 02, L2</t>
  </si>
  <si>
    <t>L2</t>
  </si>
  <si>
    <t>Inner walls (P01-51B), area Zone 01, B1
Planted wall (P01-13), area Zone 01, B1</t>
  </si>
  <si>
    <t>BV-BSW-105-0000-ECM-WIR-CE-002687/2690</t>
  </si>
  <si>
    <t>BV-BSW-105-0000-ECM-CAP-CE-000524/552</t>
  </si>
  <si>
    <t>BV-BSW-105-0000-ECM-WIR-CE-002766</t>
  </si>
  <si>
    <t>Inner walls (P01-62, P01-63, P01-64, P01-09), area Zone 01, B1</t>
  </si>
  <si>
    <t>Inner walls (P01-50B, P03-10), 650.7 , area Zone 01 &amp; 03, B1</t>
  </si>
  <si>
    <t>Inner walls (P04-21, P04-20, P04-10, P04-11, P04-09, P04-12),  654.45, Zone 04,L0</t>
  </si>
  <si>
    <t>BV-BSW-105-0000-ECM-CAP-CE-000587/585</t>
  </si>
  <si>
    <t>BV-BSW-105-0000-ECM-WIR-CE-002740</t>
  </si>
  <si>
    <t>BV-BSW-105-0000-ECM-WIR-CE-002715</t>
  </si>
  <si>
    <t>BV-BSW-105-0000-ECM-WIR-CE-002766/2609</t>
  </si>
  <si>
    <t>Inner walls (P01-62, P01-63, P01-64, P01-09), area Zone 01, B1
01 column EC07, Zone 05, L0</t>
  </si>
  <si>
    <t>BV-BSW-105-0000-ECM-WIR-CE-002740/2540</t>
  </si>
  <si>
    <t>Inner walls (P01-50B, P03-10), 650.7 , area Zone 01 &amp; 03, B1
01 No of Column (EC13), Zone 05, L0</t>
  </si>
  <si>
    <t>Inner walls (P05-01, P05-04), 656.2, Zone 05, GF</t>
  </si>
  <si>
    <t>BV-BSW-105-0000-ECM-WIR-CE-002669</t>
  </si>
  <si>
    <t xml:space="preserve"> Zone 01, L0</t>
  </si>
  <si>
    <t>BV-BSW-105-0000-ECM-WIR-CE-002666</t>
  </si>
  <si>
    <t>Inner wall (P01-61), 650.7, Zone 01, B1</t>
  </si>
  <si>
    <t>Inner wall (P01-50B, P3-09), Planted wall (P01-04) 650.8, Zone 01,B1</t>
  </si>
  <si>
    <t>Inner wall (P01-13), area Zone 01,B1</t>
  </si>
  <si>
    <t>BV-BSW-105-0000-ECM-WIR-CE-002763</t>
  </si>
  <si>
    <t>BV-BSW-105-0000-ECM-CAP-CE-000528</t>
  </si>
  <si>
    <t>BV-BSW-105-0000-ECM-WIR-CE-002628</t>
  </si>
  <si>
    <t>Inner wall( P07-17,P07-18, P07-19, P07-20, P07-21) 655.1, Zone 07, L0</t>
  </si>
  <si>
    <t>BV-BSW-105-0000-ECM-CAP-CE-000563</t>
  </si>
  <si>
    <t>Inner wall (P01-27, P01-28, P01-23, P01-24), area Zone 01, L0</t>
  </si>
  <si>
    <t>BV-BSW-105-0000-ECM-WIR-CE-002778</t>
  </si>
  <si>
    <t>Inner wall (P2-01), (Remaining area), Zone 02, L1</t>
  </si>
  <si>
    <t>BV-BSW-105-0000-ECM-WIR-CE-002772</t>
  </si>
  <si>
    <t>RH.MCR26005448</t>
  </si>
  <si>
    <t>RH.MCR26005449</t>
  </si>
  <si>
    <t>RH.MCR26005450</t>
  </si>
  <si>
    <t>RH.MCR26005451</t>
  </si>
  <si>
    <t>RH.MCR26005452</t>
  </si>
  <si>
    <t>RH.MCR26005453</t>
  </si>
  <si>
    <t>RH.MCR26005454</t>
  </si>
  <si>
    <t>RH.MCR26005455</t>
  </si>
  <si>
    <t>RH.MCR26005456</t>
  </si>
  <si>
    <t>RH.MCR26005457</t>
  </si>
  <si>
    <t>RH.MCR26005459</t>
  </si>
  <si>
    <t>RH.MCR26005460</t>
  </si>
  <si>
    <t>RH.MCR26004545</t>
  </si>
  <si>
    <t>RH.MCR26004546</t>
  </si>
  <si>
    <t>RH.MCR26004547</t>
  </si>
  <si>
    <t>RH.MCR26004548</t>
  </si>
  <si>
    <t>RH.MCR26004664</t>
  </si>
  <si>
    <t>RH.MCR26004665</t>
  </si>
  <si>
    <t>RH.MCR26004681</t>
  </si>
  <si>
    <t>RH.MCR26004682</t>
  </si>
  <si>
    <t>RH.MCR26004683</t>
  </si>
  <si>
    <t>RH.MCR26004684</t>
  </si>
  <si>
    <t>RH.MCR26004685</t>
  </si>
  <si>
    <t>RH.MCR26004686</t>
  </si>
  <si>
    <t>RH.MCR26004725</t>
  </si>
  <si>
    <t>RH.MCR26004726</t>
  </si>
  <si>
    <t>RH.MCR26004727</t>
  </si>
  <si>
    <t>RH.MCR26004736</t>
  </si>
  <si>
    <t>RH.MCR26004770</t>
  </si>
  <si>
    <t>RH.MCR26004771</t>
  </si>
  <si>
    <t>RH.MCR26004876</t>
  </si>
  <si>
    <t>RH.MCR26004874</t>
  </si>
  <si>
    <t>RH.MCR26004885</t>
  </si>
  <si>
    <t>RH.MCR26004886</t>
  </si>
  <si>
    <t>RH.MCR26004887</t>
  </si>
  <si>
    <t>RH.MCR26004888</t>
  </si>
  <si>
    <t>RH.MCR26004990</t>
  </si>
  <si>
    <t>RH.MCR26004991</t>
  </si>
  <si>
    <t>RH.MCR26004992</t>
  </si>
  <si>
    <t>RH.MCR26004993</t>
  </si>
  <si>
    <t>RH.MCR26004994</t>
  </si>
  <si>
    <t>RH.MCR26005087</t>
  </si>
  <si>
    <t>RH.MCR26005088</t>
  </si>
  <si>
    <t>RH.MCR26005090</t>
  </si>
  <si>
    <t>RH.MCR26005091</t>
  </si>
  <si>
    <t>RH.MCR26005092</t>
  </si>
  <si>
    <t>RH.MCR26005201</t>
  </si>
  <si>
    <t>RH.MCR26005202</t>
  </si>
  <si>
    <t>RH.MCR26005203</t>
  </si>
  <si>
    <t>RH.MCR26005204</t>
  </si>
  <si>
    <t>RH.MCR26005205</t>
  </si>
  <si>
    <t>RH.MCR26005231</t>
  </si>
  <si>
    <t>RH.MCR26005232</t>
  </si>
  <si>
    <t>RH.MCR26005233</t>
  </si>
  <si>
    <t>RH.MCR26005234</t>
  </si>
  <si>
    <t>RH.MCR26005235</t>
  </si>
  <si>
    <t>RH.MCR26005236</t>
  </si>
  <si>
    <t>RH.MCR26005282</t>
  </si>
  <si>
    <t>RH.MCR26005283</t>
  </si>
  <si>
    <t>RH.MCR26005285</t>
  </si>
  <si>
    <t>RH.MCR26005295</t>
  </si>
  <si>
    <t>RH.MCR26004737</t>
  </si>
  <si>
    <t>RH.MCR26004769</t>
  </si>
  <si>
    <t>WIR-EC-0001952</t>
  </si>
  <si>
    <t>RH.MCR26004886@7.1.Rev.1</t>
  </si>
  <si>
    <t>BV-BSW-105-0000-ECM-WIR-CE-002763/2788</t>
  </si>
  <si>
    <t>Inner wall (P01-51B, P01-40, P01-13), area Zone 01,B1</t>
  </si>
  <si>
    <t xml:space="preserve"> Inner walls (P04-21, P04-15, P04-16, P04-20, P04-02), Height Level 654.45 , area Zone 04,L0</t>
  </si>
  <si>
    <t>Zone 04,L0</t>
  </si>
  <si>
    <t>BV-BSW-105-0000-ECM-WIR-CE-002597</t>
  </si>
  <si>
    <t xml:space="preserve"> Inner walls (P05-05), 656.2, Zone 05, GF</t>
  </si>
  <si>
    <t>inner wall (P8-05, P8-06, P8-08) Height Level 646, area Zone 08, B2</t>
  </si>
  <si>
    <t>BV-BSW-105-0000-ECM-WIR-CE-002597/2797/2747</t>
  </si>
  <si>
    <t xml:space="preserve"> 02 Nos of Columns ( EC06),  Zone 05,L0, (FC07), Zone 06,L1
Inner walls (P05-05), 656.2, Zone 05, GF,
</t>
  </si>
  <si>
    <t>Zone 05, L0
Zone 06, L1</t>
  </si>
  <si>
    <t>BV-BSW-105-0000-ECM-CAP-CE-00363</t>
  </si>
  <si>
    <t>BV-BSW-105-0000-ECM-WIR-CE-002744</t>
  </si>
  <si>
    <t>Slab, area Zone 07, L1</t>
  </si>
  <si>
    <t xml:space="preserve"> Zone 07, L1</t>
  </si>
  <si>
    <t>BV-BSW-105-0000-ECM-CAP-CE-000589</t>
  </si>
  <si>
    <t>BV-BSW-105-0000-ECM-WIR-CE-002406</t>
  </si>
  <si>
    <t>Inner walls (P03-01), 659.70, Zone 03, L1,</t>
  </si>
  <si>
    <t xml:space="preserve"> Zone 03, L1</t>
  </si>
  <si>
    <t>BV-BSW-105-0000-ECM-CAP-CE-000602</t>
  </si>
  <si>
    <t>RH.MCR26004738</t>
  </si>
  <si>
    <t>RH.MCR26004876@7.1.Rev.1</t>
  </si>
  <si>
    <t>RH.MCR26004874@28</t>
  </si>
  <si>
    <t>WIR-CE-001864</t>
  </si>
  <si>
    <t>RH.MCR26004876@28</t>
  </si>
  <si>
    <t>WIR-CE-001949</t>
  </si>
  <si>
    <t>RH.MCR26004994@7</t>
  </si>
  <si>
    <t>RH.MCR26004994@28</t>
  </si>
  <si>
    <t>WIR-002007</t>
  </si>
  <si>
    <t>RH.MCR26005087@7.1.Rev.1</t>
  </si>
  <si>
    <t>RH.MCR26005087@28.1.Rev.1</t>
  </si>
  <si>
    <t>WIR-CE-002054, 2015, 1990, 2010, 2063</t>
  </si>
  <si>
    <t>RH.MCR26005458@7</t>
  </si>
  <si>
    <t>WIR-CE-002182</t>
  </si>
  <si>
    <t>WIR-CE-002160</t>
  </si>
  <si>
    <t>RH.MCR26005579@7.1.Rev.1</t>
  </si>
  <si>
    <t xml:space="preserve"> RH.MCR26005579@28.1.Rev.1</t>
  </si>
  <si>
    <t>Inner walls (P04-08, P04-07, P04-09, P04-18) 654.45, Zone 04,L0</t>
  </si>
  <si>
    <t>BV-BSW-105-0000-ECM-CAP-CE-000597</t>
  </si>
  <si>
    <t xml:space="preserve"> Inner wall (P01-13), Zone 01,B1</t>
  </si>
  <si>
    <t>BV-BSW-105-0000-ECM-WIR-CE-002794</t>
  </si>
  <si>
    <t>BV-BSW-105-0000-ECM-CAP-CE-000592</t>
  </si>
  <si>
    <t xml:space="preserve"> Inner wall (P01-01A), Zone 01, L0</t>
  </si>
  <si>
    <t xml:space="preserve">Grout Mix </t>
  </si>
  <si>
    <t>BV-BSW-105-0000-ECM-WIR-CE-001987/1916/1943</t>
  </si>
  <si>
    <t xml:space="preserve">Zone 5 , B1 </t>
  </si>
  <si>
    <t>03 Nos of Columns ( EC27, EC37, EC44), 650.7, Zone 05, B1,
 Inner wall (P05-07)650.7, Zone 05, B1</t>
  </si>
  <si>
    <t>BV-BSW-105-0000-ECM-CAP-CE-000415/419</t>
  </si>
  <si>
    <t>RH.MCR26004889</t>
  </si>
  <si>
    <t>BV-BSW-105-0000-ECM-WIR-CE-001994</t>
  </si>
  <si>
    <t xml:space="preserve"> Inner wall (P3-04) 655.54, Zone 03, GF</t>
  </si>
  <si>
    <t>BV-BSW-105-0000-ECM-CAP-CE-000431</t>
  </si>
  <si>
    <t>Zone 5, B2 ; Zone 03, GF</t>
  </si>
  <si>
    <t>RH.MCR26005089</t>
  </si>
  <si>
    <t>WIR-002054</t>
  </si>
  <si>
    <t>RH.MCR26005581@7</t>
  </si>
  <si>
    <t>RH.MCR26005581@28</t>
  </si>
  <si>
    <t>Inner walls (P04-20) 654.45, Zone 04,L0</t>
  </si>
  <si>
    <t>BV-BSW-105-0000-ECM-WIR-CE-002818</t>
  </si>
  <si>
    <t>Zone 02, 03 &amp; 06, L0</t>
  </si>
  <si>
    <t>BV-BSW-105-0000-ECM-CAP-CE-000607</t>
  </si>
  <si>
    <t>BV-BSW-105-0000-ECM-WIR-CE-002824</t>
  </si>
  <si>
    <t xml:space="preserve"> Slab, 648.35, Zone 01, GF</t>
  </si>
  <si>
    <t>Pour strip, 651.1, Zone 02, 03 &amp; 06, L0</t>
  </si>
  <si>
    <t>BV-BSW-105-0000-ECM-WIR-CE-002830</t>
  </si>
  <si>
    <t xml:space="preserve"> Inner wall (P01-27, P01-28, P01-25, P01-26, P01-01A) Zone 01, L0</t>
  </si>
  <si>
    <t xml:space="preserve"> Inner wall (P01-50B) 650.8 Zone 01, B1</t>
  </si>
  <si>
    <t>BV-BSW-105-0000-ECM-WIR-CE-002812</t>
  </si>
  <si>
    <t>Inner wall (P03-04) 660.86, Zone 03,L1</t>
  </si>
  <si>
    <t>BV-BSW-105-0000-ECM-CAP-CE-000600</t>
  </si>
  <si>
    <t>Zone 03, L1</t>
  </si>
  <si>
    <t>RH.MCR26005582@7.1.Rev.1</t>
  </si>
  <si>
    <t>WIR-EC-002131</t>
  </si>
  <si>
    <t>WIR-EC-002200</t>
  </si>
  <si>
    <t>RH.MCR26005602@7.1.Rev.1</t>
  </si>
  <si>
    <t xml:space="preserve"> RH.MCR26005602@28</t>
  </si>
  <si>
    <t>RH.MCR26005603@7.1.Rev.1</t>
  </si>
  <si>
    <t xml:space="preserve"> RH.MCR26005603@28</t>
  </si>
  <si>
    <t>WIR-EC-002038-2168</t>
  </si>
  <si>
    <t xml:space="preserve"> RH.MCR26005604@7</t>
  </si>
  <si>
    <t>RH.MCR26005604@28</t>
  </si>
  <si>
    <t>RH.MCR26005606@7</t>
  </si>
  <si>
    <t>WIR-002232</t>
  </si>
  <si>
    <t>RH.MCR26005606@28</t>
  </si>
  <si>
    <t>WIR-CE-002217-2214-2116</t>
  </si>
  <si>
    <t xml:space="preserve"> RH.MCR26005607@28</t>
  </si>
  <si>
    <t>WIR-EC-002208</t>
  </si>
  <si>
    <t>RH.MCR26005608@7.1.Rev.1</t>
  </si>
  <si>
    <t>RH.MCR26005608@28</t>
  </si>
  <si>
    <t>WIR-002194</t>
  </si>
  <si>
    <t>RH.MCR26005609@7.1.Rev.1</t>
  </si>
  <si>
    <t xml:space="preserve"> RH.MCR26005609@28</t>
  </si>
  <si>
    <t>WIR-CE-002194</t>
  </si>
  <si>
    <t>RH.MCR26005610@7.1.Rev.1</t>
  </si>
  <si>
    <t>RH.MCR26005610@28</t>
  </si>
  <si>
    <t>RH.MCR26005093</t>
  </si>
  <si>
    <t>RH.MCR26004889@7.1.Rev.1</t>
  </si>
  <si>
    <t>WIR-EC-001987-1916-1943</t>
  </si>
  <si>
    <t>RH.MCR26004889@28</t>
  </si>
  <si>
    <t>BV-BSW-105-0000-ECM-CAP-CE-000428/429</t>
  </si>
  <si>
    <t>Inner walls (P05-02, P05-33, P05-07) 656.2, Zone 05, GF</t>
  </si>
  <si>
    <t xml:space="preserve"> 03 Nos of Columns (EC02, EC05, EC07) Zone 05, L0
02 Nos of Columns (EC28, EC28) Zone 05, L0</t>
  </si>
  <si>
    <t xml:space="preserve"> Inner wall (P01-40),  Zone 01,B1</t>
  </si>
  <si>
    <t>BV-BSW-105-0000-ECM-CAP-CE-000593</t>
  </si>
  <si>
    <t>BV-BSW-105-0000-ECM-WIR-CE-002797/2839</t>
  </si>
  <si>
    <t xml:space="preserve"> RH.MCR26005232@7</t>
  </si>
  <si>
    <t xml:space="preserve"> RH.MCR26005232@28</t>
  </si>
  <si>
    <t>RH.MCR26005204@28</t>
  </si>
  <si>
    <t>WIR-CE-002051,001984,001987,001958</t>
  </si>
  <si>
    <t>RH.MCR26005090@7.1.Rev.1</t>
  </si>
  <si>
    <t>RH.MCR26005090@28</t>
  </si>
  <si>
    <t>WIR-EC-001994</t>
  </si>
  <si>
    <t>RH.MCR26005089@7.1.Rev.1</t>
  </si>
  <si>
    <t>RH.MCR26005089@28</t>
  </si>
  <si>
    <t>RH.MCR26005202@28
 RH.MCR26005203@28</t>
  </si>
  <si>
    <t xml:space="preserve"> Inner walls (P04-21, P04-29)654.45, Zone 04,L0</t>
  </si>
  <si>
    <t>BV-BSW-105-0000-ECM-WIR-CE-002842</t>
  </si>
  <si>
    <t xml:space="preserve"> Inner walls (P04-10, P04-09), Zone 04, B1</t>
  </si>
  <si>
    <t xml:space="preserve"> Inner walls (P05-03) 656.2, Zone 05, GF
02 Nos of Columns FC15, FC15), 660.23,  Zone 06, L1
</t>
  </si>
  <si>
    <t>BV-BSW-105-0000-ECM-WIR-CE-002594/2747</t>
  </si>
  <si>
    <t>RH.MCR26004890</t>
  </si>
  <si>
    <t xml:space="preserve"> Inner wall (P02-04A), 660.86 , area Zone 02,L1</t>
  </si>
  <si>
    <t>BV-BSW-105-0000-ECM-WIR-CE-002747</t>
  </si>
  <si>
    <t xml:space="preserve"> 03 Nos of Columns (FC18) 661.5 area Zone 06, L1 </t>
  </si>
  <si>
    <t>Zone 06, L1</t>
  </si>
  <si>
    <t>Slab, Height Level  651.1, area Zone 01, L0</t>
  </si>
  <si>
    <t>BV-BSW-105-0000-ECM-WIR-CE-002833</t>
  </si>
  <si>
    <t xml:space="preserve"> Slab (Part), Height Level 645.95, area Zone 08 &amp; 11, B1</t>
  </si>
  <si>
    <t>BV-BSW-105-0000-ECM-WIR-CE-002827</t>
  </si>
  <si>
    <t>Inner wallls (P01-19, P01-75, P01-24) 648.7, Zone 01, B1</t>
  </si>
  <si>
    <t>BV-BSW-105-0000-ECM-WIR-CE-002400</t>
  </si>
  <si>
    <t>Inner wall (P02-04B), 659.790, Zone 02 &amp; 03, L1</t>
  </si>
  <si>
    <t>Zone 02 &amp; 03, L1</t>
  </si>
  <si>
    <t>BV-BSW-105-0000-ECM-WIR-CE-002594</t>
  </si>
  <si>
    <t xml:space="preserve"> Inner walls (P05-26) 656.2, Zone 05, GF</t>
  </si>
  <si>
    <t>BV-BSW-105-0000-ECM-CAP-CE-000566</t>
  </si>
  <si>
    <t>BV-BSW-105-0000-ECM-WIR-CE-002797/2821</t>
  </si>
  <si>
    <t>02 Nos of Columns (EC01,EC03) (Part 2),Zone 05,L0
 03 Nos of columns (FC03, FC04, FC05),  Zone 06, L1</t>
  </si>
  <si>
    <t>BV-BSW-105-0000-ECM-WIR-CE-02815</t>
  </si>
  <si>
    <t>Inner wall (P01-04, P01-05), ((P01-62, P01-63, P01-64) 649.7, Zone 01,B1</t>
  </si>
  <si>
    <t>BV-BSW-105-0000-ECM-WIR-CE-01636</t>
  </si>
  <si>
    <t>Inner Walls (P8-04, P8-05, P8-06, P8-07,P8-11) 646.0 to 649.0, Zone 08, B1</t>
  </si>
  <si>
    <t xml:space="preserve"> Slab (Part), area Zone 01, L0</t>
  </si>
  <si>
    <t>BV-BSW-105-0000-ECM-WIR-CE-002851</t>
  </si>
  <si>
    <t xml:space="preserve"> Inner walls (P6-01, P6-02, P6-03, P6-04, P6-05, P6-06, P6-07) Remaining parts on pouring strip.655. 1, Zone 06, GF</t>
  </si>
  <si>
    <t xml:space="preserve"> Zone 06, GF</t>
  </si>
  <si>
    <t>BV-BSW-105-0000-ECM-CAP-CE-000610</t>
  </si>
  <si>
    <t>BV-BSW-105-0000-ECM-WIR-CE-002848</t>
  </si>
  <si>
    <t xml:space="preserve"> Inner walls (P05-01, P05-04)656.2, Zone 05, GF</t>
  </si>
  <si>
    <t xml:space="preserve"> Inner walls (P05-26, P05-27, P05-28)656.2 area, Zone 05, GF</t>
  </si>
  <si>
    <t>BV-BSW-105-0000-ECM-WIR-CE-002594/2821</t>
  </si>
  <si>
    <t>Rejected due to Slump</t>
  </si>
  <si>
    <t xml:space="preserve"> Inner walls (P05-26, P05-27, P05-28)656.2 area, Zone 05, GF
01 Column (FC05) Zone 07, L1</t>
  </si>
  <si>
    <t xml:space="preserve">Block Work Lentil Beam &amp; Column </t>
  </si>
  <si>
    <t>pending</t>
  </si>
  <si>
    <t>BV-BSW-105-0000-ECM-WIR-CE-002821</t>
  </si>
  <si>
    <t>BV-BSW-105-0000-ECM-WIR-CE-002875</t>
  </si>
  <si>
    <t>03 Nos of columns (FC06, FC06, FC07)662.1 Zone 06, L1</t>
  </si>
  <si>
    <t>Inner Wall (P04-28, P04-31, P04-32) Zone 04, GF</t>
  </si>
  <si>
    <t>Zone 04, GF</t>
  </si>
  <si>
    <t>Slab, Height level 645.95, area Zone 10, B1</t>
  </si>
  <si>
    <t>BV-BSW-105-0000-ECM-WIR-CE-002860</t>
  </si>
  <si>
    <t>BV-BSW-105-0000-ECM-CAP-CE-000611</t>
  </si>
  <si>
    <t>BV-BSW-105-0000-ECM-WIR-CE-002781</t>
  </si>
  <si>
    <t>Pour strip, area Zone 02  &amp;05 ,B1</t>
  </si>
  <si>
    <t>BV-BSW-105-0000-ECM-CAP-CE-000614</t>
  </si>
  <si>
    <t>BV-BSW-105-0000-ECM-WIR-CE-002836</t>
  </si>
  <si>
    <t>Slab (Part), Height Level 647.1 &amp;646.1, area Zone 01, B1,</t>
  </si>
  <si>
    <t>BV-BSW-105-0000-ECM-WIR-CE-002878</t>
  </si>
  <si>
    <t>Inner Wall (P11-17, P11-4) Zone 11, B2</t>
  </si>
  <si>
    <t xml:space="preserve"> Zone 11, B2</t>
  </si>
  <si>
    <t>Inner Wall (P01-63, P01-64, P01-10, P01-11, P01-13) Zone 01, B1</t>
  </si>
  <si>
    <t>BV-BSW-105-0000-ECM-WIR-CE-002881</t>
  </si>
  <si>
    <t>BV-BSW-105-0000-ECM-WIR-CE-002791</t>
  </si>
  <si>
    <t>BV-BSW-105-0000-ECM-WIR-CE-002603</t>
  </si>
  <si>
    <t>Inner walls (P05-08, P05-09, P05-10, P05-12, P05-13, P05-11, P05-14) 656.2, Zone 05, GF</t>
  </si>
  <si>
    <t>BV-BSW-105-0000-ECM-CAP-CE-000596</t>
  </si>
  <si>
    <t>BV-BSW-105-0000-ECM-WIR-CE-002854</t>
  </si>
  <si>
    <t xml:space="preserve"> Inner walls (P01-01A, P01-03, P01-04)654.2, Zone 01, GF</t>
  </si>
  <si>
    <t>BV-BSW-105-0000-ECM-WIR-CE-002884</t>
  </si>
  <si>
    <t>Slab (Remaining portion) 647.1 area Zone 01 &amp; 08, B1</t>
  </si>
  <si>
    <t>Zone 01 &amp; 08, B1</t>
  </si>
  <si>
    <t>BV-BSW-105-0000-ECM-CAP-CE-000619</t>
  </si>
  <si>
    <t>BV-BSW-105-0000-ECM-WIR-CE-002809</t>
  </si>
  <si>
    <t xml:space="preserve"> Inner wall (P03-03) Height Level 660.86, area Zone 03,L1</t>
  </si>
  <si>
    <t>Inclined wall(Facade) Grid (BH.P-BH.Y05)654.7, Zone 06,L0</t>
  </si>
  <si>
    <t>BV-BSW-105-0000-ECM-WIR-CE-002699</t>
  </si>
  <si>
    <t>Inner wall (P02-04B) 659.790, Zone 03, L1</t>
  </si>
  <si>
    <t>BV-BSW-105-0000-ECM-WIR-CE-002868</t>
  </si>
  <si>
    <t>BV-BSW-105-0000-ECM-CAP-CE-000621</t>
  </si>
  <si>
    <t>Slab, Height level 651.1, area Zone 01, GF</t>
  </si>
  <si>
    <t>Zone 01, L1</t>
  </si>
  <si>
    <t xml:space="preserve"> Inner walls (P01-21, P01-22, P01-23, P01-25, P01-28, P01-29), Zone 01, B1</t>
  </si>
  <si>
    <t>BV-BSW-105-0000-ECM-WIR-CE-002750</t>
  </si>
  <si>
    <t>BV-BSW-105-0000-ECM-WIR-CE-002857</t>
  </si>
  <si>
    <t xml:space="preserve"> Inner wall (P01-01A). area, Zone 01, L1</t>
  </si>
  <si>
    <t>BV-BSW-105-0000-ECM-WIR-CE-002769</t>
  </si>
  <si>
    <t xml:space="preserve"> Inner wall (P8-01), 647.85, Zone 08, B1</t>
  </si>
  <si>
    <t xml:space="preserve"> Inner walls (P05-07, P05-33), 661.7, Zone 05, L0</t>
  </si>
  <si>
    <t>BV-BSW-105-0000-ECM-WIR-CE-002904</t>
  </si>
  <si>
    <t>BV-BSW-105-0000-ECM-CAP-CE-000625/630</t>
  </si>
  <si>
    <t>Slab, Zone 04, L1</t>
  </si>
  <si>
    <t>Zone 04, L1</t>
  </si>
  <si>
    <t>Pending Blockwork</t>
  </si>
  <si>
    <t xml:space="preserve"> Inner walls (P05-33, P05-07)656.2, Zone 05, GF</t>
  </si>
  <si>
    <t>BV-BSW-105-0000-ECM-WIR-CE-001333</t>
  </si>
  <si>
    <t>Retaining wall (Part 03), SF03, at area Zone 10, B2</t>
  </si>
  <si>
    <t>Zone 10, B2</t>
  </si>
  <si>
    <t>BV-BSW-105-0000-ECM-CAP-CE-000267</t>
  </si>
  <si>
    <t>BV-BSW-105-0000-ECM-WIR-CE-002940</t>
  </si>
  <si>
    <t>Zone 07 &amp; 08, B1</t>
  </si>
  <si>
    <t>Pour strip, area Zone 09 &amp; 08,B1</t>
  </si>
  <si>
    <t xml:space="preserve"> Inner walls (P01-21, P01-22, P01-23, P01-25, P01-28, P01-29),  Zone 01, B1</t>
  </si>
  <si>
    <t>BV-BSW-105-0000-ECM-WIR-CE-002845</t>
  </si>
  <si>
    <t>Inner walls (P6-10) Height Level  661.7, area Zone 06, L1</t>
  </si>
  <si>
    <t>Grout</t>
  </si>
  <si>
    <t xml:space="preserve"> Zone 06, B2 to B1</t>
  </si>
  <si>
    <t>Block Work Lentil Beam &amp; Column , Zone 06, B2 to B1</t>
  </si>
  <si>
    <t xml:space="preserve"> Inner walls (P01-21, P01-22, P01-23, P01-25, P01-28, P01-29) Zone 01, B1</t>
  </si>
  <si>
    <t>Inner wall (P01-01A). area, Zone 01, L1</t>
  </si>
  <si>
    <t>BV-BSW-105-0000-ECM-WIR-CE-002936</t>
  </si>
  <si>
    <t xml:space="preserve"> Slab for Ramp, Height Level 642.45-645.95 , area Zone 11,B1</t>
  </si>
  <si>
    <t>Zone 11, B2 to B1</t>
  </si>
  <si>
    <t>BV-BSW-105-0000-ECM-WIR-CE-0002943</t>
  </si>
  <si>
    <t>Pour strip Slab, area Zone 08 &amp; 07,B1</t>
  </si>
  <si>
    <t>Zone 08 &amp; 07,B1</t>
  </si>
  <si>
    <t>Inner walls (P05-19, P05-18, P05-17, P05-16, V15, P05-20, P05-21, P05-22, P05-23, P05-24, P05-25), Zone 05, GF</t>
  </si>
  <si>
    <t>Zone 05, GF</t>
  </si>
  <si>
    <t xml:space="preserve"> Slab, Height Level 648.35 , area Zone 01,B1,</t>
  </si>
  <si>
    <t xml:space="preserve"> Inner walls (P6-10, P6-08), Zone 06, L1</t>
  </si>
  <si>
    <t>BV-BSW-105-0000-ECM-CAP-CE-000609</t>
  </si>
  <si>
    <t>Block Work Lentil Beam &amp; Column , Zone 06, B21to B2</t>
  </si>
  <si>
    <t xml:space="preserve"> Zone 06, B1 to B2</t>
  </si>
  <si>
    <t>BV-BSW-105-0000-ECM-WIR-CE-002907</t>
  </si>
  <si>
    <t>Pour strip Slab, Zone 01 &amp; 04, B1</t>
  </si>
  <si>
    <t>Zone 01 &amp; 04,B1</t>
  </si>
  <si>
    <t>BV-BSW-105-0000-ECM-CAP-CE-000644</t>
  </si>
  <si>
    <t>BV-BSW-105-0000-ECM-CAP-CE-000598</t>
  </si>
  <si>
    <t>Inner walls (P6-14, P6-15,P6-16, P6-17, P6-18), Height level 655.1 - 661.7, area Zone 06, L1 - L3</t>
  </si>
  <si>
    <t>Rejected due to the high slump</t>
  </si>
  <si>
    <t xml:space="preserve"> Inner wall (P01-01B), Zone 01, L0</t>
  </si>
  <si>
    <t>BV-BSW-105-0000-ECM-WIR-CE-002910</t>
  </si>
  <si>
    <t>BV-BSW-105-0000-ECM-WIR-CE-002806</t>
  </si>
  <si>
    <t>Inner wall (P03-02) Height Level 660.86, area Zone 03,L1</t>
  </si>
  <si>
    <t>BV-BSW-105-0000-ECM-CAP-CE-000624</t>
  </si>
  <si>
    <t>Zone 03 L1</t>
  </si>
  <si>
    <t>BV-BSW-105-0000-ECM-WIR-CE-002931</t>
  </si>
  <si>
    <t>Wall (Facade), Height Level 650.0-651.1 , area Zone 05,L0</t>
  </si>
  <si>
    <t>Zone 05 L0</t>
  </si>
  <si>
    <t>WIR-CE-002904</t>
  </si>
  <si>
    <t>BV-BSW-105-0000-ECM-WIR-CE-002971</t>
  </si>
  <si>
    <t>Slab, Zone 01, GF</t>
  </si>
  <si>
    <t xml:space="preserve">Zone 01, GF </t>
  </si>
  <si>
    <t>BV-BSW-105-0000-ECM-CAP-CE-000648</t>
  </si>
  <si>
    <t>BV-BSW-105-0000-ECM-WIR-CE-002983</t>
  </si>
  <si>
    <t>BV-BSW-105-0000-ECM-CAP-CE-000646</t>
  </si>
  <si>
    <t xml:space="preserve"> Inner walls (P04-01, P04-18),  658.51, Zone 04, L1</t>
  </si>
  <si>
    <t>BV-BSW-105-0000-ECM-WIR-CE-002960</t>
  </si>
  <si>
    <t>Facade mock-up area,</t>
  </si>
  <si>
    <t>Facade mock-up</t>
  </si>
  <si>
    <t>BV-BSW-105-0000-ECM-CAP-CE-000637</t>
  </si>
  <si>
    <t>BV-BSW-105-0000-ECM-WIR-CE-002956</t>
  </si>
  <si>
    <t>Inner walls (P01-16A, P01-14) 650.70, Zone 01, B1</t>
  </si>
  <si>
    <t>BV-BSW-105-0000-ECM-CAP-CE-000638</t>
  </si>
  <si>
    <t>BV-BSW-105-0000-ECM-WIR-CE-002980</t>
  </si>
  <si>
    <t xml:space="preserve">Inner walls (P6-07, P6-09), Height Level 661.7, Zone 06, L1 </t>
  </si>
  <si>
    <t>Zone 06, B1</t>
  </si>
  <si>
    <t>Inner wall (P8-10, P8-09, P8-08, P8-03) 654.79, Zone 08, L0</t>
  </si>
  <si>
    <t>BV-BSW-105-0000-ECM-CAP-CE-000639</t>
  </si>
  <si>
    <t>BV-BSW-105-0000-ECM-WIR-CE-002999</t>
  </si>
  <si>
    <t>Slab, Height Level 651.1 Zone 01 &amp; 03, GF</t>
  </si>
  <si>
    <t>Zone 01 &amp; 03, GF</t>
  </si>
  <si>
    <t>BV-BSW-105-0000-ECM-WIR-CE-003008</t>
  </si>
  <si>
    <t>BV-BSW-105-0000-ECM-WIR-CE-003002</t>
  </si>
  <si>
    <t>Inner wall (P01-64, P01-06, P01-07, P01-08) 649.7 Zone 01, B1</t>
  </si>
  <si>
    <t>BV-BSW-105-0000-ECM-CAP-CE-000586</t>
  </si>
  <si>
    <t>Slab (First Casting), Zone 05, L1</t>
  </si>
  <si>
    <t>Zone 05, L1</t>
  </si>
  <si>
    <t>BV-BSW-105-0000-ECM-CAP-CE-000632</t>
  </si>
  <si>
    <t xml:space="preserve">Grout </t>
  </si>
  <si>
    <t>BV-BSW-105-0000-ECM-WIR-CE-002996</t>
  </si>
  <si>
    <t>Slab, Height Level 651.1 Zone 01, GF</t>
  </si>
  <si>
    <t>BV-BSW-105-0000-ECM-WIR-CE-002675</t>
  </si>
  <si>
    <t xml:space="preserve"> Inclined wall(Facade) Grid (BH.Y01-BH.Y02), 655.5, Zone 06,L0</t>
  </si>
  <si>
    <t>BV-BSW-105-0000-ECM-CAP-CE-000623</t>
  </si>
  <si>
    <t>Block Work , Zone 06,m B1</t>
  </si>
  <si>
    <t>Inner wall (P04-19)658.51 Zone 04, L1</t>
  </si>
  <si>
    <t>BV-BSW-105-0000-ECM-WIR-CE-003038</t>
  </si>
  <si>
    <t>BV-BSW-105-0000-ECM-WIR-CE-002821/3008</t>
  </si>
  <si>
    <t>BV-BSW-105-0000-ECM-WIR-CE-003011</t>
  </si>
  <si>
    <t>Slab, Zone 01, L1</t>
  </si>
  <si>
    <t>BV-BSW-105-0000-ECM-WIR-CE-002896</t>
  </si>
  <si>
    <t>Inner wall (P10-05) Zone 10, B2</t>
  </si>
  <si>
    <t>BV-BSW-105-0000-ECM-CAP-CE-000250</t>
  </si>
  <si>
    <t>03 Nos of columns(FC02)(DFC02,DFC03) 659.79, Zone 01 &amp; 03, L1</t>
  </si>
  <si>
    <t>Zone 01 &amp; 03, L1</t>
  </si>
  <si>
    <t>RH.MCR26007638</t>
  </si>
  <si>
    <t>RH.MCR26007217</t>
  </si>
  <si>
    <t>BV-BSW-105-0000-ECM-WIR-CE-002287/2372/2299/2319/</t>
  </si>
  <si>
    <t>BV-BSW-105-0000-ECM-WIR-CE-002244/2235/2414</t>
  </si>
  <si>
    <t xml:space="preserve">Block work, Zone 06, B1 </t>
  </si>
  <si>
    <t xml:space="preserve">Zone 06, B1 </t>
  </si>
  <si>
    <t>Slab Pour strip, 651.Zone 06, 07 &amp; 03, L0,</t>
  </si>
  <si>
    <t>Zone 06, 07 &amp; 03, L0</t>
  </si>
  <si>
    <t>BV-BSW-105-0000-ECM-WIR-CE-003061</t>
  </si>
  <si>
    <t>BV-BSW-105-0000-ECM-CAP-CE-000660</t>
  </si>
  <si>
    <t xml:space="preserve"> Slab, 651.10, Zone 01, GF</t>
  </si>
  <si>
    <t xml:space="preserve"> Zone 01, GF</t>
  </si>
  <si>
    <t>BV-BSW-105-0000-ECM-WIR-CE-003035</t>
  </si>
  <si>
    <t>BV-BSW-105-0000-ECM-WIR-CE-003032</t>
  </si>
  <si>
    <t>02 Nos Columns (EC26, EC25) 661.7, Zone 05, L1</t>
  </si>
  <si>
    <t>Logitic Work</t>
  </si>
  <si>
    <t>BV-BSW-105-0000-ECM-WIR-CE-003070/3050</t>
  </si>
  <si>
    <t>Slab Pour strip, 651.1, Zone 05 &amp; 06, GF</t>
  </si>
  <si>
    <t>Zone 05 &amp; 06, L0</t>
  </si>
  <si>
    <t>BV-BSW-105-0000-ECM-CAP-CE-000662</t>
  </si>
  <si>
    <t>BV-BSW-105-0000-ECM-WIR-CE-002899</t>
  </si>
  <si>
    <t xml:space="preserve"> Planted Wall (P10-01A) 647.2, Zone 10, B1</t>
  </si>
  <si>
    <t>Low Slump</t>
  </si>
  <si>
    <t xml:space="preserve"> Slab, Height Level 651.1, Zone 01, GF</t>
  </si>
  <si>
    <t>BV-BSW-105-0000-ECM-WIR-CE-003067</t>
  </si>
  <si>
    <t>BV-BSW-105-0000-ECM-WIR-CE-003014</t>
  </si>
  <si>
    <t xml:space="preserve"> Inner wall (P01-40) 650.3, Zone 01, B1,</t>
  </si>
  <si>
    <t xml:space="preserve">Zone 01, B1 </t>
  </si>
  <si>
    <t xml:space="preserve"> Inner wall (P04-20) Zone 04, L1,</t>
  </si>
  <si>
    <t xml:space="preserve">Zone 04, L1 </t>
  </si>
  <si>
    <t>06 Nos of Columns EC03, EC05, EC07, EC36, FC14, FC04, Zone 05, 06, &amp; 07</t>
  </si>
  <si>
    <t>Slab (Blow up B1), Height Level 653.267, area Zone 06, L1,</t>
  </si>
  <si>
    <t>BV-BSW-105-0000-ECM-WIR-CE-003058</t>
  </si>
  <si>
    <t>Zone 06, L1,</t>
  </si>
  <si>
    <t xml:space="preserve">  Inner walls (P02-05, P02-06, P02-07, P02-08), Zone 02, L2</t>
  </si>
  <si>
    <t>BV-BSW-105-0000-ECM-WIR-CE-002925</t>
  </si>
  <si>
    <t>Inner wall (P01-01B), Height Level 654.7 Zone 01, L0</t>
  </si>
  <si>
    <t>Zone 02, L2</t>
  </si>
  <si>
    <t xml:space="preserve">Steel yard Blinding concrete </t>
  </si>
  <si>
    <t xml:space="preserve">Temporary Work </t>
  </si>
  <si>
    <t>02 Column (FC04, FC14) Zone 01 &amp; 06, L0, L1</t>
  </si>
  <si>
    <t>Zone 01 &amp; 06, L0, L1</t>
  </si>
  <si>
    <t>Block Work, Zone 06, B2</t>
  </si>
  <si>
    <t>BV-BSW-105-0000-ECM-CAP-CE-000641/636/</t>
  </si>
  <si>
    <t>BV-BSW-105-0000-ECM-WIR-CE-003047</t>
  </si>
  <si>
    <t xml:space="preserve"> Zone 10, B1</t>
  </si>
  <si>
    <t xml:space="preserve"> 05 Nos of Columns (CC01, CC02, CC03, AC016, AC023) 648.85, area Zone 10, B1</t>
  </si>
  <si>
    <t>BV-BSW-105-0000-ECM-CAP-CE-000661</t>
  </si>
  <si>
    <t>BV-BSW-105-0000-ECM-WIR-CE-002919</t>
  </si>
  <si>
    <t>Inner wall (P02-01), Height Level 663.45, Zone 02, L2</t>
  </si>
  <si>
    <t xml:space="preserve"> Zone 02, L2</t>
  </si>
  <si>
    <t>BV-BSW-105-0000-ECM-WIR-CE-002922</t>
  </si>
  <si>
    <t>BV-BSW-105-0000-ECM-WIR-CE-003084</t>
  </si>
  <si>
    <t xml:space="preserve"> Inner wall (P02-04A), Height Level 666.95, Zone 02, L2</t>
  </si>
  <si>
    <t>BV-BSW-105-0000-ECM-WIR-CE-003098</t>
  </si>
  <si>
    <t>BV-BSW-105-0000-ECM-WIR-CE-003120</t>
  </si>
  <si>
    <t xml:space="preserve"> Inner wall (P01-62, P01-06, P01-07, P01--08), height Level 649.7 at Zone 1, B1</t>
  </si>
  <si>
    <t>Planted wall (P01-06), Zone 01, B1</t>
  </si>
  <si>
    <t>BV-BSW-105-0000-ECM-WIR-CE-003008/3081</t>
  </si>
  <si>
    <t>BV-BSW-105-0000-ECM-WIR-CE-003041</t>
  </si>
  <si>
    <t>03 Nos Columns (EC06, EC24, EC37), Height Level 661.7, Zone 05, L1</t>
  </si>
  <si>
    <t>BV-BSW-105-0000-ECM-CAP-CE-000673</t>
  </si>
  <si>
    <t>BV-BSW-105-0000-ECM-CAP-CE-000568</t>
  </si>
  <si>
    <t>BV-BSW-105-0000-ECM-WIR-CE-003132</t>
  </si>
  <si>
    <t xml:space="preserve"> Inner wall (P02-01), Zone 02, L1</t>
  </si>
  <si>
    <t>Block Work, Zone 06 &amp; 07</t>
  </si>
  <si>
    <t>Zone 06 &amp; 07, B2 &amp; B1</t>
  </si>
  <si>
    <t>BV-BSW-105-0000-ECM-WIR-CE-003126</t>
  </si>
  <si>
    <t>Inner Wall (P04-02, P04-19, P04-20), Zone 04, L1</t>
  </si>
  <si>
    <t xml:space="preserve"> Inner walls (P6-05, P6-06), Height Level 661.7, Zone 06, L1 </t>
  </si>
  <si>
    <t>BV-BSW-105-0000-ECM-WIR-CE-002968</t>
  </si>
  <si>
    <t xml:space="preserve">Block Work, Zone 06 </t>
  </si>
  <si>
    <t>BV-BSW-105-0000-ECM-WIR-CE-003077</t>
  </si>
  <si>
    <t>Inner walls (P01-02), Height Level 653.35, Zone 01, L1</t>
  </si>
  <si>
    <t xml:space="preserve"> Zone 01, L1</t>
  </si>
  <si>
    <t>BV-BSW-105-0000-ECM-WIR-CE-002990</t>
  </si>
  <si>
    <t>Inner wall (P01-03), Height Level 655.1 area Zone 01, L0</t>
  </si>
  <si>
    <t>BV-BSW-105-0000-ECM-WIR-CE-003095</t>
  </si>
  <si>
    <t>Inner walls (P06-03, P06-04  Height Level 655.1-661.030 and 655.1-659.790 , area Zone 06,L1</t>
  </si>
  <si>
    <t>BV-BSW-105-0000-ECM-WIR-CE-002947</t>
  </si>
  <si>
    <t>BV-BSW-105-0000-ECM-WIR-CE-003140</t>
  </si>
  <si>
    <t>Inner walls (P06-15), area Zone 06,L1</t>
  </si>
  <si>
    <t>BV-BSW-105-0000-ECM-CAP-CE-000674</t>
  </si>
  <si>
    <t>BV-BSW-105-0000-ECM-WIR-CE-003104</t>
  </si>
  <si>
    <t>Slab, height Level 651.1 at Zone 01, GF</t>
  </si>
  <si>
    <t>28+</t>
  </si>
  <si>
    <t xml:space="preserve"> Inner wall (P10-11, P10-18) SF03,(P10-05, P10-07, P10-08, P10-09, P10-10, P10-12, P10-13,), area Zone 10, B2,</t>
  </si>
  <si>
    <t xml:space="preserve"> Zone 10, B2</t>
  </si>
  <si>
    <t>03 Nos of Colums (AB03, AB04, AB11), Zone 09, B1</t>
  </si>
  <si>
    <t xml:space="preserve"> Zone 09, B2</t>
  </si>
  <si>
    <t xml:space="preserve"> Inner walls (P6-05, P6-06) 661.7, Zone 06, L1 </t>
  </si>
  <si>
    <t>BV-BSW-105-0000-ECM-CAP-CE-000643</t>
  </si>
  <si>
    <t xml:space="preserve"> 02 Nos Columns (EC02, EC33), Zone 05, L1,</t>
  </si>
  <si>
    <t xml:space="preserve"> Zone 05, L1</t>
  </si>
  <si>
    <t>WIR-CE-002971</t>
  </si>
  <si>
    <t>WIR-CE-003084</t>
  </si>
  <si>
    <t>BV-BSW-105-0000-ECM-WIR-CE-003073/002964</t>
  </si>
  <si>
    <t xml:space="preserve"> Inner walls (P8-04, P8-05, P8-06, P8-07, P8-11),653.7, Zone 08, L1
 Inner walls (P8-08, P8-09, P8-10),  Height Level 654.1, Zone 08, GF </t>
  </si>
  <si>
    <t xml:space="preserve"> Zone 08, L0</t>
  </si>
  <si>
    <t xml:space="preserve"> 03 Nos Columns (EC30, EC31, EC38) 661.7, Zone 05, L1</t>
  </si>
  <si>
    <t>Zone 06, B2 &amp; B1</t>
  </si>
  <si>
    <t xml:space="preserve"> Inner walls (P6-09), Height Level 661.7, Zone 06, L1</t>
  </si>
  <si>
    <t>BV-BSW-105-0000-ECM-CAP-CE-000645</t>
  </si>
  <si>
    <t>BV-BSW-105-0000-ECM-WIR-CE-003117</t>
  </si>
  <si>
    <t>Slab, Height Level 662.60, Zone 02, L3</t>
  </si>
  <si>
    <t xml:space="preserve"> Zone 02, L3</t>
  </si>
  <si>
    <t>BV-BSW-105-0000-ECM-CAP-CE-000696</t>
  </si>
  <si>
    <t>BV-BSW-105-0000-ECM-WIR-CE-003149</t>
  </si>
  <si>
    <t>BV-BSW-105-0000-ECM-CAP-CE-000695</t>
  </si>
  <si>
    <t>BV-BSW-105-0000-ECM-WIR-CE-003164</t>
  </si>
  <si>
    <t xml:space="preserve"> Inner Curved walls (P01-63, P01-06, P01-07, P01-08) Zone 01, B1,</t>
  </si>
  <si>
    <t xml:space="preserve"> Slab (Small), Height Level 655.1 , Zone 07, L1</t>
  </si>
  <si>
    <t>BV-BSW-105-0000-ECM-CAP-CE-000697</t>
  </si>
  <si>
    <t>Zone 01, B1,</t>
  </si>
  <si>
    <t>Pour Strip, Zone 02 &amp; 05, L0</t>
  </si>
  <si>
    <t>BV-BSW-105-0000-ECM-WIR-CE-003177</t>
  </si>
  <si>
    <t>BV-BSW-105-0000-ECM-CAP-CE-000669</t>
  </si>
  <si>
    <t>BV-BSW-105-0000-ECM-WIR-CE-003158</t>
  </si>
  <si>
    <t>Slab, Height Level 645.95 , Zone 11, B1</t>
  </si>
  <si>
    <t>BV-BSW-105-0000-ECM-CAP-CE-000694</t>
  </si>
  <si>
    <t>Zone 11, B1</t>
  </si>
  <si>
    <t>BV-BSW-105-0000-ECM-WIR-CE-003167</t>
  </si>
  <si>
    <t xml:space="preserve"> Retaining wall grid BH.X, Height Level 650 , Zone 08, B1</t>
  </si>
  <si>
    <t>BV-BSW-105-0000-ECM-CAP-CE-000692</t>
  </si>
  <si>
    <t>BV-BSW-105-0000-ECM-WIR-CE-003152</t>
  </si>
  <si>
    <t xml:space="preserve"> Inner walls (P05-07, P05-33), Height Level 661.7 , Zone 05, L1</t>
  </si>
  <si>
    <t>Zone 02, L3</t>
  </si>
  <si>
    <t xml:space="preserve"> Slab, Height Level 662.60 , Zone 02 &amp; 03, L3,</t>
  </si>
  <si>
    <t>BV-BSW-105-0000-ECM-WIR-CE-003143</t>
  </si>
  <si>
    <t>Zone 02 &amp; 03, L3,</t>
  </si>
  <si>
    <t>Inner walls (P01-01A), Height Level 667.1 , Zone 01, L2-L3</t>
  </si>
  <si>
    <t>Zone 01, L2</t>
  </si>
  <si>
    <t>BV-BSW-105-0000-ECM-WIR-CE-003155</t>
  </si>
  <si>
    <t>BV-BSW-105-0000-ECM-WIR-CE-003117/3143</t>
  </si>
  <si>
    <t xml:space="preserve"> Slab, Height Level 662.60 , Zone 02 &amp; 03, L3,/ Slab, Height Level 662.60, Zone 02, L3</t>
  </si>
  <si>
    <t>BV-BSW-105-0000-ECM-CAP-CE-000689</t>
  </si>
  <si>
    <t>Zone 05, L2 to L3</t>
  </si>
  <si>
    <t>WIR-CE-003104</t>
  </si>
  <si>
    <t>Slab for Ramp, Height Level Varies , Zone 01, GF</t>
  </si>
  <si>
    <t>BV-BSW-105-0000-ECM-WIR-CE-003186</t>
  </si>
  <si>
    <t>BV-BSW-105-0000-ECM-WIR-CE-003193</t>
  </si>
  <si>
    <t>Slab, Height Level 655.1, Zone 06, L1,</t>
  </si>
  <si>
    <t>BV-BSW-105-0000-ECM-WIR-CE-002974</t>
  </si>
  <si>
    <t xml:space="preserve"> Inner walls (P6-01), Height Level 661.7, Zone 06, L1 </t>
  </si>
  <si>
    <t>BV-BSW-105-0000-ECM-CAP-CE-000705</t>
  </si>
  <si>
    <t xml:space="preserve"> Slab, Height Level 655.1, Zone 01, GF</t>
  </si>
  <si>
    <t>BV-BSW-105-0000-ECM-WIR-CE-003199</t>
  </si>
  <si>
    <t>BV-BSW-105-0000-ECM-WIR-CE-003123</t>
  </si>
  <si>
    <t xml:space="preserve"> Inner walls (P02-01, P01-01A, Zone 02 &amp; 01, L1-</t>
  </si>
  <si>
    <t>BV-BSW-105-0000-ECM-CAP-CE-000699</t>
  </si>
  <si>
    <t>Inner walls (P6-01, P6-02), Height Level 661.7, Zone 06, L1</t>
  </si>
  <si>
    <t>BV-BSW-105-0000-ECM-WIR-CE-003017</t>
  </si>
  <si>
    <t xml:space="preserve"> Inner walls (P05-01), Height Level 661.7, Zone 05, L1</t>
  </si>
  <si>
    <t>BV-BSW-105-0000-ECM-CAP-CE-000666</t>
  </si>
  <si>
    <t>Slab, Height Level 651.1, Zone 01, GF</t>
  </si>
  <si>
    <t xml:space="preserve"> Inner wall (P01-20, P01-21)  655.1 , Zone 01, L0</t>
  </si>
  <si>
    <t>Slab, Height Level 651.1, Zone 04, GF</t>
  </si>
  <si>
    <t>BV-BSW-105-0000-ECM-CAP-CE-000711</t>
  </si>
  <si>
    <t xml:space="preserve"> Inner wall (P04-18, P04-19, P04-07, P04-08)  Zone 04, L1</t>
  </si>
  <si>
    <t>BV-BSW-105-0000-ECM-WIR-CE-003223</t>
  </si>
  <si>
    <t>Slab, Height , Zone 07, L1</t>
  </si>
  <si>
    <t>BV-BSW-105-0000-ECM-CAP-CE-000708</t>
  </si>
  <si>
    <t>Zone 07, L1</t>
  </si>
  <si>
    <t>BV-BSW-105-0000-ECM-WIR-CE-003211/3228</t>
  </si>
  <si>
    <t>BV-BSW-105-0000-ECM-WIR-CE-003173/3208</t>
  </si>
  <si>
    <t>BV-BSW-105-0000-ECM-WIR-CE-003214</t>
  </si>
  <si>
    <t>Inner wall (P9-51C), Height Level 646.8, Zone 09, B2</t>
  </si>
  <si>
    <t>Zone 09, B2</t>
  </si>
  <si>
    <t>BV-BSW-105-0000-ECM-WIR-CE-003005</t>
  </si>
  <si>
    <t xml:space="preserve"> Inner wall (P02-04A, P02-04B)  Zone 02, L2</t>
  </si>
  <si>
    <t>BV-BSW-105-0000-ECM-WIR-CE-003032/2684</t>
  </si>
  <si>
    <t>03 Nos Columns (EC28, EC29, EC32), Zone 05, L1,  Inner walls (P05-30, P05-31, P05-32),  Zone 05, GF</t>
  </si>
  <si>
    <t xml:space="preserve"> Zone 05, L1, L0</t>
  </si>
  <si>
    <t>BV-BSW-105-0000-ECM-WIR-CE-003189</t>
  </si>
  <si>
    <t xml:space="preserve"> Retaining wall grid (BV.D-BV.I), Height Level 648.85 , Zone 10, B1</t>
  </si>
  <si>
    <t>BV-BSW-105-0000-ECM-CAP-CE-000712</t>
  </si>
  <si>
    <t>Block Work Zone 05, 06 &amp; 07</t>
  </si>
  <si>
    <t>Zone 05, 06 &amp; 07, B2 to B1</t>
  </si>
  <si>
    <t xml:space="preserve"> Inner walls (P01-01A), Height Level 667.1 , Zone 01, L2</t>
  </si>
  <si>
    <t>BV-BSW-105-0000-ECM-WIR-CE-003155/3231</t>
  </si>
  <si>
    <t xml:space="preserve"> Inner walls (P01-01A), Height Level 667.1 , Zone 01, L2, 01 Column (DFC03) Zone 03, L1</t>
  </si>
  <si>
    <t>Zone 01, L2, Zone 03, L1</t>
  </si>
  <si>
    <t>BV-BSW-105-0000-ECM-WIR-CE-0003180</t>
  </si>
  <si>
    <t xml:space="preserve"> Slab, Height Level 655.1, Zone 07, L1, </t>
  </si>
  <si>
    <t xml:space="preserve">Zone 07, L1, </t>
  </si>
  <si>
    <t>29..5</t>
  </si>
  <si>
    <t xml:space="preserve">  Inner walls (P01-19, P01-39, P01-40, P01-41), Height Level 655.0 , Zone 01, L0, Inner wall (P01-11, P01-05) Zone 01, L0</t>
  </si>
  <si>
    <t>BV-BSW-105-0000-ECM-WIR-CE-003183</t>
  </si>
  <si>
    <t>BV-BSW-105-0000-ECM-WIR-CE-003055</t>
  </si>
  <si>
    <t>Zone 09, B1</t>
  </si>
  <si>
    <t>Planted wall (P09-04, P09-06),648.85, Zone 09, B1</t>
  </si>
  <si>
    <t xml:space="preserve"> Inner wall (P10-11) SF03,(P10-07, P10-09, P10-12) Zone 10, B2</t>
  </si>
  <si>
    <t>BV-BSW-105-0000-ECM-CAP-CE-000716/</t>
  </si>
  <si>
    <t>BV-BSW-105-0000-ECM-WIR-CE-003225/3231</t>
  </si>
  <si>
    <t>01 No Column (CC01)661.7,  Zone 02, L2, 02 No Column (DFC01, DFC04) 663.370, Zone 03, L1</t>
  </si>
  <si>
    <t>Zone 02, L2, Zone 03, L1</t>
  </si>
  <si>
    <t xml:space="preserve"> Zone 05, L1,</t>
  </si>
  <si>
    <t>BV-BSW-105-0000-ECM-WIR-CE-003026/3029</t>
  </si>
  <si>
    <t xml:space="preserve"> Inner wall (P05-05), Height Level 661.7, Zone 05, L1,Inner wall (P05-07), Height Level 661.7, Zone 05, L1,</t>
  </si>
  <si>
    <t>BV-BSW-105-0000-ECM-WIR-CE-003228</t>
  </si>
  <si>
    <t>Slab, Height Level 655.1, Zone 01, GF</t>
  </si>
  <si>
    <t xml:space="preserve"> Zone 01, L0,</t>
  </si>
  <si>
    <t>BV-BSW-105-0000-ECM-CAP-CE-000701</t>
  </si>
  <si>
    <t>Block Work, Zone 05, 06 &amp; 07</t>
  </si>
  <si>
    <t xml:space="preserve">Zone 05, 06 &amp; 07, B2 </t>
  </si>
  <si>
    <t>BV-BSW-105-0000-ECM-WIR-CE-003204</t>
  </si>
  <si>
    <t>Retaining wall grid (BV5 to BV7 along BV8 &amp; BVA to BHE along BV7), Zone 10, B1,</t>
  </si>
  <si>
    <t xml:space="preserve"> Zone 10, B1,</t>
  </si>
  <si>
    <t>Reject Due to low slump</t>
  </si>
  <si>
    <t>BV-BSW-105-0000-ECM-WIR-CE-003251/003259</t>
  </si>
  <si>
    <t xml:space="preserve"> Slab, Zone 08, L0, (Small area) Zone 01,GF</t>
  </si>
  <si>
    <t xml:space="preserve"> Zone 08, L0, Zone 01,GF</t>
  </si>
  <si>
    <t>BV-BSW-105-0000-ECM-WIR-CE-003251</t>
  </si>
  <si>
    <t xml:space="preserve"> Slab, Zone 08, L0,</t>
  </si>
  <si>
    <t>Zone 03,L1</t>
  </si>
  <si>
    <t>BV-BSW-105-0000-ECM-CAP-CE-000706</t>
  </si>
  <si>
    <t xml:space="preserve"> Inner wall (P03-02, P03-03, P03-04B) 660.86, area Zone 03,L1</t>
  </si>
  <si>
    <t>BV-BSW-105-0000-ECM-WIR-CE-003020</t>
  </si>
  <si>
    <t>Inner walls (P05-01, P05-14, P05-11, P05-13, P05-08, P05-09, P05-10, P05-12 ), Height Level 661.7, Zone 05, L1</t>
  </si>
  <si>
    <t>Zone 05,L1</t>
  </si>
  <si>
    <t>BV-BSW-105-0000-ECM-WIR-CE-003231/3138</t>
  </si>
  <si>
    <t xml:space="preserve">05 Nos of Columns (DFC03, DFC05), Zone 07,L1 Column (FC23, FC24) Zone 05, L1, Column (CDC01) Zone 01, L0 </t>
  </si>
  <si>
    <t>Zone 07,L1</t>
  </si>
  <si>
    <t>BV-BSW-105-0000-ECM-CAP-CE-000718/599/680</t>
  </si>
  <si>
    <t>BV-BSW-105-0000-ECM-WIR-CE-003256</t>
  </si>
  <si>
    <t>Slab, zone 02, L1</t>
  </si>
  <si>
    <t>Zone 02,L1</t>
  </si>
  <si>
    <t>BV-BSW-105-0000-ECM-WIR-CE-003243</t>
  </si>
  <si>
    <t>BV-BSW-105-0000-ECM-WIR-CE-003262</t>
  </si>
  <si>
    <t>Inner walls (P01-07, P01-05, P01-18, P01-27), Zone 01,L0</t>
  </si>
  <si>
    <t xml:space="preserve">Inner walls (P04-01), Zone 04, L1 </t>
  </si>
  <si>
    <t xml:space="preserve"> Zone 04, L1</t>
  </si>
  <si>
    <t>BV-BSW-105-0000-ECM-WIR-CE-002888</t>
  </si>
  <si>
    <t>Inner wall (P02-03), Zone 02, L3</t>
  </si>
  <si>
    <t xml:space="preserve">  Inner wall (P02-04A), Zone 02, L3</t>
  </si>
  <si>
    <t>BV-BSW-105-0000-ECM-WIR-CE-003237</t>
  </si>
  <si>
    <t xml:space="preserve">  Inner wall (P05-04), Zone 05, L1</t>
  </si>
  <si>
    <t>BV-BSW-105-0000-ECM-WIR-CE-003279/3273/3273</t>
  </si>
  <si>
    <t>Inner walls (P01-25, P01-26, P01-30, P01-31), Zone 01, L1, Corbel slab, Zone 04, L1,  slab, Zone 02 &amp; 03, L3</t>
  </si>
  <si>
    <t>BV-BSW-105-0000-ECM-WIR-CE-003291</t>
  </si>
  <si>
    <t>Slab, Zone 02 &amp; 03, L3</t>
  </si>
  <si>
    <t xml:space="preserve"> Zone 02 &amp; 03, L3</t>
  </si>
  <si>
    <t xml:space="preserve"> Inner walls (P6-07, P6-09), Zone 06, L1 </t>
  </si>
  <si>
    <t>BV-BSW-105-0000-ECM-WIR-CE-003270</t>
  </si>
  <si>
    <t>Inner Wall (P05 -07) pour strip area, Zone 05, L0</t>
  </si>
  <si>
    <t>Inner walls (P01-09), Height Level Varies Zone 01, L1</t>
  </si>
  <si>
    <t>BV-BSW-105-0000-ECM-WIR-CE-003276</t>
  </si>
  <si>
    <t>BV-BSW-105-0000-ECM-WIR-CE-000</t>
  </si>
  <si>
    <t>26..8</t>
  </si>
  <si>
    <t>Signed by Aces/site engineer</t>
  </si>
  <si>
    <t>Block work Zone 05, B1 to B2</t>
  </si>
  <si>
    <t>BV-BSW-105-0000-ECM-WIR-CE-003267</t>
  </si>
  <si>
    <t>Inner walls (P05-33), Zone 05, L1</t>
  </si>
  <si>
    <t>BV-BSW-105-0000-ECM-WIR-CE-003267/3231</t>
  </si>
  <si>
    <t>Inner walls (P05-33), Zone 05, L1, 01 Column (DFC02), Zone 03, L1</t>
  </si>
  <si>
    <t>Inner walls (P01-05, P01-07), Zone 01, L0</t>
  </si>
  <si>
    <t xml:space="preserve">Third Party </t>
  </si>
  <si>
    <t xml:space="preserve">Aces </t>
  </si>
  <si>
    <t>BV-BSW-105-0000-ECM-WIR-CE-003303</t>
  </si>
  <si>
    <t>04 Nos of Columns (CDC02) Zone 01, L0</t>
  </si>
  <si>
    <t>BV-BSW-105-0000-ECM-WIR-CE-003300</t>
  </si>
  <si>
    <t>Planted Wall, Zone 08</t>
  </si>
  <si>
    <t>BV-BSW-105-0000-ECM-CAP-CE-000721</t>
  </si>
  <si>
    <t>BV-BSW-105-0000-ECM-WIR-CE-003052</t>
  </si>
  <si>
    <t>Inner wall (P11-01, P11-02, P11-03, P11-04, P11-05, P11-06, P11-07, P11-08, P11-09, P11-10, P11-11, P11-12, P11-13) SF03, Height Level 642.45 to 645.45, Zone 11, B2</t>
  </si>
  <si>
    <t>Inner wall (P11-01, P11-02, P11-03, P11-04, P11-05, P11-06, P11-07, P11-08, P11-09, P11-10, P11-11, P11-12, P11-13) SF03, 645.45, Zone 11, B2</t>
  </si>
  <si>
    <t>Inner walls (P07-01, P07-02, 07-03, P07-04, P07-05, P07-06, P07-07, P07-08), 659.1 area Zone 07, L1</t>
  </si>
  <si>
    <t>BV-BSW-105-0000-ECM-WIR-CE-003092</t>
  </si>
  <si>
    <t>BV-BSW-105-0000-ECM-WIR-CE-003273</t>
  </si>
  <si>
    <t xml:space="preserve">Corbel area </t>
  </si>
  <si>
    <t xml:space="preserve">Block Work </t>
  </si>
  <si>
    <t>Zone 05 &amp; 06, B1</t>
  </si>
  <si>
    <t>Inner Wall (P04-34, P04-35, P04-37) Zone 04 L1</t>
  </si>
  <si>
    <t xml:space="preserve">Inner walls (P01-19), area Zone 01, L0, Inner walls (P01-20), Zone 01, L0, </t>
  </si>
  <si>
    <t>BV-BSW-105-0000-ECM-WIR-CE-003312/3306</t>
  </si>
  <si>
    <t>BV-BSW-105-0000-ECM-WIR-CE-003294</t>
  </si>
  <si>
    <t xml:space="preserve">Zone 01, L0, </t>
  </si>
  <si>
    <t>Zone 04 L1</t>
  </si>
  <si>
    <t>BV-BSW-105-0000-ECM-WIR-CE-003146</t>
  </si>
  <si>
    <t>Inner Wall (P05-07) Zone 05, L1</t>
  </si>
  <si>
    <t xml:space="preserve"> Inner wall (P02-01), Zone 02, L3</t>
  </si>
  <si>
    <t>BV-BSW-105-0000-ECM-WIR-CE-003297</t>
  </si>
  <si>
    <t>BV-BSW-105-0000-ECM-CAP-CE-000746</t>
  </si>
  <si>
    <t xml:space="preserve"> Zone 09, B1</t>
  </si>
  <si>
    <t>BV-BSW-105-0000-ECM-WIR-CE-003312</t>
  </si>
  <si>
    <t>Inner walls (P01-19, P01-42, P01-43, P01-44, P01-45, P01-46, P01-47) Zone 01, L0</t>
  </si>
  <si>
    <t>BV-BSW-105-0000-ECM-WIR-CE-003023</t>
  </si>
  <si>
    <t xml:space="preserve"> Inner walls (P05-04, P05-20, P05-21, P05-22, P05-23, P05-24, P05-25, P05-08, P05-19, P05-18, P05-17, P05-16, P05-15 ) Zone 05, L1,</t>
  </si>
  <si>
    <t>Rejected Dur to high slump</t>
  </si>
  <si>
    <t>WIR-CE-003259</t>
  </si>
  <si>
    <t>WIR-CE-003117</t>
  </si>
  <si>
    <t>BV-BSW-105-0000-ECM-CAP-CE-000724</t>
  </si>
  <si>
    <t>BV-BSW-105-0000-ECM-CAP-CE-000760</t>
  </si>
  <si>
    <t>BV-BSW-105-0000-ECM-CAP-CE-000739</t>
  </si>
  <si>
    <t>BV-BSW-105-0000-ECM-CAP-CE-000686</t>
  </si>
  <si>
    <t>BV-BSW-105-0000-ECM-CAP-CE-000756</t>
  </si>
  <si>
    <t>BV-BSW-105-0000-ECM-CAP-CE-000748</t>
  </si>
  <si>
    <t>BV-BSW-105-0000-ECM-CAP-CE-000714/738</t>
  </si>
  <si>
    <t>BV-BSW-105-0000-ECM-CAP-CE-000744</t>
  </si>
  <si>
    <t>BV-BSW-105-0000-ECM-CAP-CE-000725</t>
  </si>
  <si>
    <t>BV-BSW-105-0000-ECM-CAP-CE-000710</t>
  </si>
  <si>
    <t>BV-BSW-105-0000-ECM-CAP-CE-000715</t>
  </si>
  <si>
    <t>L3</t>
  </si>
  <si>
    <t>L0</t>
  </si>
  <si>
    <t>Basement 2 (B2)</t>
  </si>
  <si>
    <t>Basement 1 (B1)</t>
  </si>
  <si>
    <t>Ground Level (L0)</t>
  </si>
  <si>
    <t>First Floor (L1)</t>
  </si>
  <si>
    <t>Second Floor (L2)</t>
  </si>
  <si>
    <t>Third Floor (L3)</t>
  </si>
  <si>
    <t xml:space="preserve"> Inner walls (P01-19, P01-45, P01-46, P01-47) Zone 01, L1,</t>
  </si>
  <si>
    <t>Zone 01, L1,</t>
  </si>
  <si>
    <t>BV-BSW-105-0000-ECM-WIR-CE-003306</t>
  </si>
  <si>
    <t xml:space="preserve"> Inner walls (P01-10, P01-13) Zone 01, L0</t>
  </si>
  <si>
    <t>BV-BSW-105-0000-ECM-WIR-CE-003339</t>
  </si>
  <si>
    <t xml:space="preserve"> Inner walls (P02-03) Zone 02, L3</t>
  </si>
  <si>
    <t xml:space="preserve"> Inner walls (P02-01) Zone 02, L3</t>
  </si>
  <si>
    <t>BV-BSW-105-0000-ECM-WIR-CE-002916</t>
  </si>
  <si>
    <t xml:space="preserve"> Inner walls (P03-01) Zone 03, L2</t>
  </si>
  <si>
    <t>Zone 03, L3</t>
  </si>
  <si>
    <t>BV-BSW-105-0000-ECM-CAP-CE-000693</t>
  </si>
  <si>
    <t>BV-BSW-105-0000-ECM-WIR-CE-003285</t>
  </si>
  <si>
    <t xml:space="preserve"> Inner walls (P04-21) Zone 04, L2</t>
  </si>
  <si>
    <t>Zone 04, L2</t>
  </si>
  <si>
    <t>BV-BSW-105-0000-ECM-CAP-CE-000741</t>
  </si>
  <si>
    <t>Block Work, Zone 02 &amp; 03, B1</t>
  </si>
  <si>
    <t>Zone 02 &amp; 03, B1</t>
  </si>
  <si>
    <t>Inner walls (P04-35, P04-36, P04-34, P04-28, P04-31, P04-32, P04-30)  , Zne 04, L1</t>
  </si>
  <si>
    <t>BV-BSW-105-0000-ECM-WIR-CE-002757</t>
  </si>
  <si>
    <t>BV-BSW-105-0000-ECM-CAP-CE-000751</t>
  </si>
  <si>
    <t>02 Nos of Columns (EC-20,EC-22), Height Level 661.7, area Zone 05, L1</t>
  </si>
  <si>
    <t>Zone 02, B1</t>
  </si>
  <si>
    <t xml:space="preserve"> Inner walls (P9-09, P9-10, P9-13, P9-18, P9-07, P03, P9-08, P9-01, P9-11) Height Level varies 645.95, Zone 09, B2,</t>
  </si>
  <si>
    <t>Retaining wall grid (BV.M), Height Level 642.45-64.95, Zone 09, B2</t>
  </si>
  <si>
    <t>02 Nos of Columns (AB19, AB21), area Zone 09, B1</t>
  </si>
  <si>
    <t>BV-BSW-105-0000-ECM-WIR-CE-003330</t>
  </si>
  <si>
    <t>BV-BSW-105-0000-ECM-WIR-CE-003282</t>
  </si>
  <si>
    <t>BV-BSW-105-0000-ECM-WIR-CE-003101</t>
  </si>
  <si>
    <t>Inner wall (P01-31, P01-32, P01-33, P01-34, P01-35, P01-36),654.95 at Zone 01, L0</t>
  </si>
  <si>
    <t>BV-BSW-105-0000-ECM-CAP-CE-000762</t>
  </si>
  <si>
    <t>Zone 02 03 &amp; 06, B1</t>
  </si>
  <si>
    <t>BV-BSW-105-0000-ECM-WIR-CE-003336</t>
  </si>
  <si>
    <t>Slab (Third Casting), area Zone 10, B1</t>
  </si>
  <si>
    <t>BV-BSW-105-0000-ECM-CAP-CE-000767</t>
  </si>
  <si>
    <t>BV-BSW-105-0000-ECM-WIR-CE-003161</t>
  </si>
  <si>
    <t xml:space="preserve">  Inner walls (P01-01B), Height Level 659.64 , Zone 01, L1</t>
  </si>
  <si>
    <t xml:space="preserve"> Inner walls (P10-01, P10-02, P10-03, P10-04, P10-05, P10-19, P10-20, P10-32, P10-33 ), Height Level 645.95, Zone 10, B2</t>
  </si>
  <si>
    <t>BV-BSW-105-0000-ECM-WIR-CE-003244</t>
  </si>
  <si>
    <t>BV-BSW-105-0000-ECM-CAP-CE-000730</t>
  </si>
  <si>
    <t>BV-BSW-105-0000-ECM-WIR-CE-003343</t>
  </si>
  <si>
    <t xml:space="preserve"> Inner walls (P01-01A), Zone 01, L1</t>
  </si>
  <si>
    <t>BV-BSW-105-0000-ECM-CAP-CE-000763</t>
  </si>
  <si>
    <t xml:space="preserve"> Inner wall (P01-28, P01-29, P01-33), area Zone 01, L1</t>
  </si>
  <si>
    <t>BV-BSW-105-0000-ECM-CAP-CE-000750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</si>
</sst>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
  </numFmts>
  <fonts count="41" x14ac:knownFonts="1">
    <font>
      <sz val="11"/>
      <color theme="1"/>
      <name val="Calibri"/>
      <family val="2"/>
      <scheme val="minor"/>
    </font>
    <font>
      <sz val="11"/>
      <color theme="1"/>
      <name val="Calibri"/>
      <family val="2"/>
      <scheme val="minor"/>
    </font>
    <font>
      <sz val="11"/>
      <name val="Garamond"/>
      <family val="1"/>
    </font>
    <font>
      <b/>
      <u/>
      <sz val="11"/>
      <color theme="1"/>
      <name val="Garamond"/>
      <family val="1"/>
    </font>
    <font>
      <b/>
      <u/>
      <sz val="22"/>
      <color theme="1"/>
      <name val="Garamond"/>
      <family val="1"/>
    </font>
    <font>
      <sz val="11"/>
      <color theme="1"/>
      <name val="Calibri"/>
      <family val="2"/>
      <scheme val="minor"/>
    </font>
    <font>
      <sz val="11"/>
      <color rgb="FF9C0006"/>
      <name val="Calibri"/>
      <family val="2"/>
      <scheme val="minor"/>
    </font>
    <font>
      <sz val="11"/>
      <color theme="1"/>
      <name val="Calibri"/>
      <family val="2"/>
      <charset val="177"/>
      <scheme val="minor"/>
    </font>
    <font>
      <b/>
      <sz val="11"/>
      <color theme="1"/>
      <name val="Calibri"/>
      <family val="2"/>
      <scheme val="minor"/>
    </font>
    <font>
      <sz val="8"/>
      <name val="Calibri"/>
      <family val="2"/>
      <scheme val="minor"/>
    </font>
    <font>
      <b/>
      <u/>
      <sz val="14"/>
      <color theme="1"/>
      <name val="Garamond"/>
      <family val="1"/>
    </font>
    <font>
      <b/>
      <sz val="16"/>
      <color theme="1"/>
      <name val="Calibri"/>
      <family val="2"/>
      <scheme val="minor"/>
    </font>
    <font>
      <b/>
      <u/>
      <sz val="11"/>
      <name val="Garamond"/>
      <family val="1"/>
    </font>
    <font>
      <b/>
      <sz val="12"/>
      <color theme="1"/>
      <name val="Calibri"/>
      <family val="2"/>
      <scheme val="minor"/>
    </font>
    <font>
      <b/>
      <sz val="10"/>
      <color theme="1"/>
      <name val="Garamond"/>
      <family val="1"/>
    </font>
    <font>
      <b/>
      <u/>
      <sz val="12"/>
      <color theme="1"/>
      <name val="Garamond"/>
      <family val="1"/>
    </font>
    <font>
      <u/>
      <sz val="11"/>
      <color theme="10"/>
      <name val="Calibri"/>
      <family val="2"/>
      <scheme val="minor"/>
    </font>
    <font>
      <b/>
      <sz val="12"/>
      <name val="Calibri"/>
      <family val="2"/>
      <scheme val="minor"/>
    </font>
    <font>
      <b/>
      <sz val="14"/>
      <color theme="1"/>
      <name val="Calibri"/>
      <family val="2"/>
      <scheme val="minor"/>
    </font>
    <font>
      <b/>
      <sz val="11"/>
      <color rgb="FFFF0000"/>
      <name val="Calibri"/>
      <family val="2"/>
      <scheme val="minor"/>
    </font>
    <font>
      <sz val="18"/>
      <color theme="1"/>
      <name val="Calibri"/>
      <family val="2"/>
      <scheme val="minor"/>
    </font>
    <font>
      <b/>
      <sz val="36"/>
      <color theme="1"/>
      <name val="Calibri"/>
      <family val="2"/>
      <scheme val="minor"/>
    </font>
    <font>
      <sz val="11"/>
      <name val="Arial"/>
      <family val="2"/>
    </font>
    <font>
      <sz val="11"/>
      <name val="Calibri Light"/>
      <family val="2"/>
      <scheme val="major"/>
    </font>
    <font>
      <b/>
      <sz val="18"/>
      <color theme="1"/>
      <name val="Calibri"/>
      <family val="2"/>
      <scheme val="minor"/>
    </font>
    <font>
      <sz val="9"/>
      <name val="Arial"/>
      <family val="2"/>
    </font>
    <font>
      <sz val="11"/>
      <color rgb="FFFF0000"/>
      <name val="Calibri"/>
      <family val="2"/>
      <scheme val="minor"/>
    </font>
    <font>
      <sz val="11"/>
      <color theme="1"/>
      <name val="Garamond"/>
      <family val="1"/>
    </font>
    <font>
      <b/>
      <u/>
      <sz val="9"/>
      <color theme="1"/>
      <name val="Garamond"/>
      <family val="1"/>
    </font>
    <font>
      <b/>
      <u/>
      <sz val="16"/>
      <color theme="1"/>
      <name val="Garamond"/>
      <family val="1"/>
    </font>
    <font>
      <b/>
      <sz val="16"/>
      <color theme="1"/>
      <name val="Garamond"/>
      <family val="1"/>
    </font>
    <font>
      <sz val="9"/>
      <color rgb="FFFF0000"/>
      <name val="Arial"/>
      <family val="2"/>
    </font>
    <font>
      <sz val="9"/>
      <color theme="1"/>
      <name val="Arial"/>
      <family val="2"/>
    </font>
    <font>
      <b/>
      <u/>
      <sz val="22"/>
      <color theme="1" tint="4.9989318521683403E-2"/>
      <name val="Garamond"/>
      <family val="1"/>
    </font>
    <font>
      <b/>
      <u/>
      <sz val="11"/>
      <color theme="1" tint="4.9989318521683403E-2"/>
      <name val="Garamond"/>
      <family val="1"/>
    </font>
    <font>
      <sz val="11"/>
      <color theme="1" tint="4.9989318521683403E-2"/>
      <name val="Calibri"/>
      <family val="2"/>
      <scheme val="minor"/>
    </font>
    <font>
      <sz val="11"/>
      <color theme="1" tint="4.9989318521683403E-2"/>
      <name val="Garamond"/>
      <family val="1"/>
    </font>
    <font>
      <sz val="10"/>
      <color theme="1"/>
      <name val="Calibri"/>
      <family val="2"/>
      <scheme val="minor"/>
    </font>
    <font>
      <sz val="11"/>
      <color theme="1"/>
      <name val="Aptos Narrow"/>
      <family val="2"/>
    </font>
    <font>
      <b/>
      <sz val="18"/>
      <color rgb="FFFF0000"/>
      <name val="Calibri"/>
      <family val="2"/>
      <scheme val="minor"/>
    </font>
    <font>
      <sz val="18"/>
      <color rgb="FFFF0000"/>
      <name val="Calibri"/>
      <family val="2"/>
      <scheme val="minor"/>
    </font>
  </fonts>
  <fills count="13">
    <fill>
      <patternFill patternType="none"/>
    </fill>
    <fill>
      <patternFill patternType="gray125"/>
    </fill>
    <fill>
      <patternFill patternType="solid">
        <fgColor rgb="FFFFC7CE"/>
      </patternFill>
    </fill>
    <fill>
      <patternFill patternType="solid">
        <fgColor theme="0"/>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1"/>
        <bgColor indexed="64"/>
      </patternFill>
    </fill>
    <fill>
      <patternFill patternType="solid">
        <fgColor rgb="FFFFCC99"/>
        <bgColor indexed="64"/>
      </patternFill>
    </fill>
    <fill>
      <patternFill patternType="solid">
        <fgColor theme="7"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rgb="FF00B050"/>
        <bgColor indexed="64"/>
      </patternFill>
    </fill>
    <fill>
      <patternFill patternType="solid">
        <fgColor rgb="FFFF00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bottom style="medium">
        <color indexed="64"/>
      </bottom>
      <diagonal/>
    </border>
    <border>
      <left style="medium">
        <color indexed="64"/>
      </left>
      <right/>
      <top/>
      <bottom style="medium">
        <color indexed="64"/>
      </bottom>
      <diagonal/>
    </border>
    <border>
      <left style="thin">
        <color auto="1"/>
      </left>
      <right/>
      <top/>
      <bottom/>
      <diagonal/>
    </border>
    <border>
      <left style="thin">
        <color auto="1"/>
      </left>
      <right style="medium">
        <color indexed="64"/>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auto="1"/>
      </right>
      <top style="medium">
        <color indexed="64"/>
      </top>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diagonal/>
    </border>
    <border>
      <left style="medium">
        <color indexed="64"/>
      </left>
      <right style="thin">
        <color auto="1"/>
      </right>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right style="thin">
        <color indexed="64"/>
      </right>
      <top style="thin">
        <color indexed="64"/>
      </top>
      <bottom style="mediumDashed">
        <color indexed="64"/>
      </bottom>
      <diagonal/>
    </border>
    <border>
      <left/>
      <right style="thin">
        <color indexed="64"/>
      </right>
      <top style="mediumDashed">
        <color indexed="64"/>
      </top>
      <bottom/>
      <diagonal/>
    </border>
  </borders>
  <cellStyleXfs count="13">
    <xf numFmtId="0" fontId="0" fillId="0" borderId="0"/>
    <xf numFmtId="0" fontId="5" fillId="0" borderId="0">
      <alignment vertical="center"/>
    </xf>
    <xf numFmtId="0" fontId="6" fillId="2" borderId="0" applyNumberFormat="0" applyBorder="0" applyAlignment="0" applyProtection="0"/>
    <xf numFmtId="0" fontId="7"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6" fillId="0" borderId="0" applyNumberFormat="0" applyFill="0" applyBorder="0" applyAlignment="0" applyProtection="0"/>
  </cellStyleXfs>
  <cellXfs count="349">
    <xf numFmtId="0" fontId="0" fillId="0" borderId="0" xfId="0"/>
    <xf numFmtId="0" fontId="0" fillId="0" borderId="1" xfId="0" applyBorder="1" applyAlignment="1">
      <alignment horizontal="center" vertical="center"/>
    </xf>
    <xf numFmtId="0" fontId="0" fillId="3" borderId="1" xfId="0" applyFill="1" applyBorder="1" applyAlignment="1">
      <alignment horizontal="center" vertical="center"/>
    </xf>
    <xf numFmtId="0" fontId="4" fillId="6" borderId="1" xfId="0" applyFont="1" applyFill="1" applyBorder="1" applyAlignment="1">
      <alignment horizontal="center" vertical="center" wrapText="1"/>
    </xf>
    <xf numFmtId="0" fontId="0" fillId="6" borderId="1" xfId="0" applyFill="1" applyBorder="1" applyAlignment="1">
      <alignment horizontal="center" vertical="center"/>
    </xf>
    <xf numFmtId="0" fontId="0" fillId="6" borderId="6" xfId="0" applyFill="1" applyBorder="1" applyAlignment="1">
      <alignment horizontal="center" vertical="center"/>
    </xf>
    <xf numFmtId="0" fontId="2" fillId="6" borderId="1" xfId="0" applyFont="1" applyFill="1" applyBorder="1" applyAlignment="1">
      <alignment horizontal="center" vertical="center"/>
    </xf>
    <xf numFmtId="0" fontId="2" fillId="6" borderId="6" xfId="0" applyFont="1" applyFill="1" applyBorder="1" applyAlignment="1">
      <alignment horizontal="center" vertical="center"/>
    </xf>
    <xf numFmtId="0" fontId="0" fillId="6" borderId="1" xfId="0" applyFill="1" applyBorder="1" applyAlignment="1">
      <alignment horizontal="center" vertical="center" wrapText="1"/>
    </xf>
    <xf numFmtId="0" fontId="0" fillId="6" borderId="6" xfId="0" applyFill="1" applyBorder="1" applyAlignment="1">
      <alignment horizontal="center" vertical="center" wrapText="1"/>
    </xf>
    <xf numFmtId="0" fontId="8" fillId="0" borderId="4" xfId="0" applyFont="1" applyBorder="1"/>
    <xf numFmtId="0" fontId="8" fillId="0" borderId="0" xfId="0" applyFont="1"/>
    <xf numFmtId="0" fontId="0" fillId="0" borderId="4" xfId="0" applyBorder="1"/>
    <xf numFmtId="0" fontId="0" fillId="0" borderId="10" xfId="0" applyBorder="1"/>
    <xf numFmtId="0" fontId="0" fillId="0" borderId="14" xfId="0" applyBorder="1"/>
    <xf numFmtId="0" fontId="3" fillId="6" borderId="6" xfId="0" applyFont="1" applyFill="1" applyBorder="1" applyAlignment="1">
      <alignment horizontal="center" vertical="center" wrapText="1"/>
    </xf>
    <xf numFmtId="20" fontId="0" fillId="6" borderId="1" xfId="0" applyNumberFormat="1" applyFill="1" applyBorder="1" applyAlignment="1">
      <alignment horizontal="center" vertical="center" wrapText="1"/>
    </xf>
    <xf numFmtId="0" fontId="2" fillId="6" borderId="6" xfId="0" applyFont="1" applyFill="1" applyBorder="1" applyAlignment="1">
      <alignment horizontal="center" vertical="center" wrapText="1"/>
    </xf>
    <xf numFmtId="0" fontId="14" fillId="3" borderId="1" xfId="0" applyFont="1" applyFill="1" applyBorder="1" applyAlignment="1">
      <alignment vertical="center"/>
    </xf>
    <xf numFmtId="0" fontId="0" fillId="6" borderId="0" xfId="0" applyFill="1" applyAlignment="1">
      <alignment horizontal="center" vertical="center"/>
    </xf>
    <xf numFmtId="0" fontId="0" fillId="6" borderId="11" xfId="0" applyFill="1" applyBorder="1" applyAlignment="1">
      <alignment horizontal="center" vertical="center"/>
    </xf>
    <xf numFmtId="0" fontId="0" fillId="6" borderId="12" xfId="0" applyFill="1" applyBorder="1" applyAlignment="1">
      <alignment horizontal="center" vertical="center"/>
    </xf>
    <xf numFmtId="0" fontId="0" fillId="6" borderId="19" xfId="0" applyFill="1" applyBorder="1" applyAlignment="1">
      <alignment horizontal="center" vertical="center"/>
    </xf>
    <xf numFmtId="0" fontId="20" fillId="3" borderId="0" xfId="0" applyFont="1" applyFill="1" applyAlignment="1">
      <alignment horizontal="center" vertical="center"/>
    </xf>
    <xf numFmtId="0" fontId="20" fillId="3" borderId="0" xfId="0" applyFont="1" applyFill="1" applyAlignment="1">
      <alignment horizontal="center" vertical="center" wrapText="1"/>
    </xf>
    <xf numFmtId="0" fontId="0" fillId="0" borderId="0" xfId="0" applyAlignment="1">
      <alignment horizontal="center" vertical="center"/>
    </xf>
    <xf numFmtId="0" fontId="0" fillId="4" borderId="0" xfId="0" applyFill="1" applyAlignment="1">
      <alignment horizontal="center" vertical="center"/>
    </xf>
    <xf numFmtId="0" fontId="0" fillId="3" borderId="0" xfId="0" applyFill="1" applyAlignment="1">
      <alignment horizontal="center" vertical="center"/>
    </xf>
    <xf numFmtId="0" fontId="0" fillId="0" borderId="1" xfId="0" applyBorder="1" applyAlignment="1">
      <alignment horizontal="center" vertical="center" wrapText="1"/>
    </xf>
    <xf numFmtId="164" fontId="0" fillId="0" borderId="1" xfId="0" applyNumberFormat="1" applyBorder="1" applyAlignment="1">
      <alignment horizontal="center" vertical="center"/>
    </xf>
    <xf numFmtId="20" fontId="0" fillId="0" borderId="1" xfId="0" applyNumberFormat="1" applyBorder="1" applyAlignment="1">
      <alignment horizontal="center" vertical="center"/>
    </xf>
    <xf numFmtId="0" fontId="0" fillId="0" borderId="6" xfId="0" applyBorder="1" applyAlignment="1">
      <alignment horizontal="center" vertical="center"/>
    </xf>
    <xf numFmtId="165" fontId="0" fillId="0" borderId="1" xfId="0" applyNumberFormat="1" applyBorder="1" applyAlignment="1">
      <alignment horizontal="center" vertical="center"/>
    </xf>
    <xf numFmtId="0" fontId="0" fillId="0" borderId="7" xfId="0" applyBorder="1" applyAlignment="1">
      <alignment horizontal="center" vertical="center"/>
    </xf>
    <xf numFmtId="0" fontId="0" fillId="0" borderId="1" xfId="0" applyBorder="1" applyAlignment="1">
      <alignment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16" fontId="0" fillId="0" borderId="1" xfId="0" applyNumberFormat="1" applyBorder="1" applyAlignment="1">
      <alignment horizontal="center" vertical="center"/>
    </xf>
    <xf numFmtId="0" fontId="0" fillId="0" borderId="1" xfId="0" applyBorder="1" applyAlignment="1">
      <alignment vertical="center"/>
    </xf>
    <xf numFmtId="165" fontId="0" fillId="0" borderId="0" xfId="0" applyNumberFormat="1" applyAlignment="1">
      <alignment horizontal="center" vertical="center"/>
    </xf>
    <xf numFmtId="0" fontId="0" fillId="7" borderId="4" xfId="0" applyFill="1" applyBorder="1" applyAlignment="1">
      <alignment horizontal="center" vertical="center"/>
    </xf>
    <xf numFmtId="0" fontId="0" fillId="7" borderId="0" xfId="0" applyFill="1" applyAlignment="1">
      <alignment horizontal="center" vertical="center"/>
    </xf>
    <xf numFmtId="0" fontId="0" fillId="7" borderId="0" xfId="0" applyFill="1" applyAlignment="1">
      <alignment horizontal="center" vertical="center" wrapText="1"/>
    </xf>
    <xf numFmtId="0" fontId="4" fillId="7" borderId="0" xfId="0" applyFont="1" applyFill="1" applyAlignment="1">
      <alignment horizontal="center" vertical="center" wrapText="1"/>
    </xf>
    <xf numFmtId="165" fontId="0" fillId="7" borderId="0" xfId="0" applyNumberFormat="1" applyFill="1" applyAlignment="1">
      <alignment horizontal="center" vertical="center"/>
    </xf>
    <xf numFmtId="0" fontId="0" fillId="7" borderId="9" xfId="0" applyFill="1" applyBorder="1" applyAlignment="1">
      <alignment horizontal="center" vertical="center"/>
    </xf>
    <xf numFmtId="0" fontId="3" fillId="7" borderId="1" xfId="0" applyFont="1" applyFill="1" applyBorder="1" applyAlignment="1">
      <alignment horizontal="center" vertical="center" wrapText="1"/>
    </xf>
    <xf numFmtId="0" fontId="3" fillId="7" borderId="6" xfId="0" applyFont="1" applyFill="1" applyBorder="1" applyAlignment="1">
      <alignment horizontal="center" vertical="center" wrapText="1"/>
    </xf>
    <xf numFmtId="20" fontId="8" fillId="7" borderId="3" xfId="0" applyNumberFormat="1" applyFont="1" applyFill="1" applyBorder="1" applyAlignment="1">
      <alignment horizontal="center" vertical="center" textRotation="90"/>
    </xf>
    <xf numFmtId="20" fontId="8" fillId="7" borderId="8" xfId="0" applyNumberFormat="1" applyFont="1" applyFill="1" applyBorder="1" applyAlignment="1">
      <alignment horizontal="center" vertical="center" textRotation="90"/>
    </xf>
    <xf numFmtId="0" fontId="3" fillId="6"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3" fillId="6" borderId="13"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0" fillId="5" borderId="4" xfId="0" applyFill="1" applyBorder="1" applyAlignment="1">
      <alignment horizontal="center" vertical="center" wrapText="1"/>
    </xf>
    <xf numFmtId="0" fontId="0" fillId="5" borderId="4" xfId="0" applyFill="1" applyBorder="1" applyAlignment="1">
      <alignment horizontal="center" vertical="center"/>
    </xf>
    <xf numFmtId="0" fontId="0" fillId="5" borderId="9" xfId="0" applyFill="1" applyBorder="1" applyAlignment="1">
      <alignment horizontal="center" vertical="center" wrapText="1"/>
    </xf>
    <xf numFmtId="0" fontId="0" fillId="5" borderId="9" xfId="0" applyFill="1" applyBorder="1" applyAlignment="1">
      <alignment horizontal="center" vertical="center"/>
    </xf>
    <xf numFmtId="0" fontId="16" fillId="0" borderId="1" xfId="12" applyFill="1" applyBorder="1" applyAlignment="1">
      <alignment vertical="center" wrapText="1"/>
    </xf>
    <xf numFmtId="0" fontId="19" fillId="8" borderId="1" xfId="0" applyFont="1" applyFill="1" applyBorder="1" applyAlignment="1">
      <alignment horizontal="center" vertical="center" wrapText="1"/>
    </xf>
    <xf numFmtId="20" fontId="8" fillId="7" borderId="3" xfId="0" applyNumberFormat="1" applyFont="1" applyFill="1" applyBorder="1" applyAlignment="1">
      <alignment horizontal="center" vertical="center" textRotation="90" wrapText="1"/>
    </xf>
    <xf numFmtId="0" fontId="22" fillId="0" borderId="1" xfId="0" applyFont="1" applyBorder="1" applyAlignment="1">
      <alignment horizontal="center" vertical="center"/>
    </xf>
    <xf numFmtId="1" fontId="23" fillId="0" borderId="1" xfId="0" applyNumberFormat="1" applyFont="1" applyBorder="1" applyAlignment="1">
      <alignment horizontal="center" vertical="center"/>
    </xf>
    <xf numFmtId="165" fontId="23" fillId="0" borderId="1" xfId="0" applyNumberFormat="1" applyFont="1" applyBorder="1" applyAlignment="1">
      <alignment horizontal="center" vertical="center"/>
    </xf>
    <xf numFmtId="0" fontId="10" fillId="6" borderId="6" xfId="0" applyFont="1" applyFill="1" applyBorder="1" applyAlignment="1">
      <alignment vertical="center" wrapText="1"/>
    </xf>
    <xf numFmtId="2" fontId="0" fillId="0" borderId="1" xfId="0" applyNumberFormat="1" applyBorder="1" applyAlignment="1">
      <alignment horizontal="center" vertical="center"/>
    </xf>
    <xf numFmtId="1" fontId="25" fillId="0" borderId="1" xfId="0" applyNumberFormat="1" applyFont="1" applyBorder="1" applyAlignment="1">
      <alignment horizontal="center" vertical="center"/>
    </xf>
    <xf numFmtId="0" fontId="16" fillId="0" borderId="3" xfId="12" applyFill="1" applyBorder="1" applyAlignment="1">
      <alignment vertical="center" wrapText="1"/>
    </xf>
    <xf numFmtId="0" fontId="0" fillId="0" borderId="1" xfId="0" applyBorder="1"/>
    <xf numFmtId="0" fontId="26" fillId="0" borderId="7" xfId="0" applyFont="1" applyBorder="1" applyAlignment="1">
      <alignment horizontal="center" vertical="center"/>
    </xf>
    <xf numFmtId="0" fontId="27" fillId="6" borderId="6" xfId="0" applyFont="1" applyFill="1" applyBorder="1" applyAlignment="1">
      <alignment horizontal="center" vertical="center" wrapText="1"/>
    </xf>
    <xf numFmtId="0" fontId="27" fillId="6" borderId="6" xfId="0" applyFont="1" applyFill="1" applyBorder="1" applyAlignment="1">
      <alignment horizontal="center" vertical="center"/>
    </xf>
    <xf numFmtId="0" fontId="16" fillId="0" borderId="1" xfId="12" applyFill="1" applyBorder="1" applyAlignment="1">
      <alignment horizontal="center" vertical="center" wrapText="1"/>
    </xf>
    <xf numFmtId="0" fontId="25" fillId="0" borderId="1" xfId="0" applyFont="1" applyBorder="1" applyAlignment="1">
      <alignment horizontal="center" vertical="center"/>
    </xf>
    <xf numFmtId="0" fontId="15" fillId="5" borderId="3"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0" borderId="5" xfId="0" applyBorder="1" applyAlignment="1">
      <alignment horizontal="center" vertical="center"/>
    </xf>
    <xf numFmtId="0" fontId="28" fillId="7"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10" fillId="7" borderId="3" xfId="0" applyFont="1" applyFill="1" applyBorder="1" applyAlignment="1">
      <alignment vertical="center" wrapText="1"/>
    </xf>
    <xf numFmtId="0" fontId="10" fillId="7" borderId="2" xfId="0" applyFont="1" applyFill="1" applyBorder="1" applyAlignment="1">
      <alignment vertical="center" wrapText="1"/>
    </xf>
    <xf numFmtId="0" fontId="0" fillId="0" borderId="0" xfId="0" applyAlignment="1">
      <alignment horizontal="left" indent="1"/>
    </xf>
    <xf numFmtId="0" fontId="29" fillId="7" borderId="1" xfId="0" applyFont="1" applyFill="1" applyBorder="1" applyAlignment="1">
      <alignment horizontal="center" vertical="center" wrapText="1"/>
    </xf>
    <xf numFmtId="0" fontId="30" fillId="7" borderId="1" xfId="0" applyFont="1" applyFill="1" applyBorder="1" applyAlignment="1">
      <alignment horizontal="center" vertical="center" wrapText="1"/>
    </xf>
    <xf numFmtId="0" fontId="30" fillId="7"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11" fillId="7" borderId="1" xfId="0" applyFont="1" applyFill="1" applyBorder="1" applyAlignment="1">
      <alignment horizontal="center" vertical="center"/>
    </xf>
    <xf numFmtId="0" fontId="0" fillId="6" borderId="8" xfId="0" applyFill="1" applyBorder="1" applyAlignment="1">
      <alignment horizontal="center" vertical="center" wrapText="1"/>
    </xf>
    <xf numFmtId="0" fontId="0" fillId="9" borderId="1" xfId="0" applyFill="1" applyBorder="1" applyAlignment="1">
      <alignment horizontal="center" vertical="center"/>
    </xf>
    <xf numFmtId="165" fontId="25" fillId="0" borderId="1" xfId="0" applyNumberFormat="1" applyFont="1" applyBorder="1" applyAlignment="1">
      <alignment horizontal="center" vertical="center"/>
    </xf>
    <xf numFmtId="0" fontId="0" fillId="4" borderId="1" xfId="0" applyFill="1" applyBorder="1" applyAlignment="1">
      <alignment horizontal="center" vertical="center"/>
    </xf>
    <xf numFmtId="164" fontId="0" fillId="9" borderId="1" xfId="0" applyNumberFormat="1" applyFill="1" applyBorder="1" applyAlignment="1">
      <alignment horizontal="center" vertical="center"/>
    </xf>
    <xf numFmtId="0" fontId="0" fillId="6" borderId="7" xfId="0" applyFill="1" applyBorder="1" applyAlignment="1">
      <alignment horizontal="center" vertical="center"/>
    </xf>
    <xf numFmtId="0" fontId="32" fillId="0" borderId="1" xfId="0" applyFont="1" applyBorder="1" applyAlignment="1">
      <alignment horizontal="center" vertical="center"/>
    </xf>
    <xf numFmtId="1" fontId="31" fillId="0" borderId="1" xfId="0" applyNumberFormat="1" applyFont="1" applyBorder="1" applyAlignment="1">
      <alignment horizontal="center" vertical="center"/>
    </xf>
    <xf numFmtId="0" fontId="16" fillId="0" borderId="1" xfId="12"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6" borderId="3" xfId="0" applyFill="1" applyBorder="1" applyAlignment="1">
      <alignment horizontal="center" vertical="center"/>
    </xf>
    <xf numFmtId="0" fontId="0" fillId="6" borderId="8" xfId="0" applyFill="1" applyBorder="1" applyAlignment="1">
      <alignment horizontal="center" vertical="center"/>
    </xf>
    <xf numFmtId="0" fontId="0" fillId="6" borderId="7" xfId="0" applyFill="1" applyBorder="1" applyAlignment="1">
      <alignment horizontal="center" vertical="center" wrapText="1"/>
    </xf>
    <xf numFmtId="0" fontId="33" fillId="6" borderId="1" xfId="0" applyFont="1" applyFill="1" applyBorder="1" applyAlignment="1">
      <alignment horizontal="center" vertical="center" wrapText="1"/>
    </xf>
    <xf numFmtId="0" fontId="33" fillId="6" borderId="6" xfId="0" applyFont="1" applyFill="1" applyBorder="1" applyAlignment="1">
      <alignment horizontal="center" vertical="center" wrapText="1"/>
    </xf>
    <xf numFmtId="0" fontId="34" fillId="6" borderId="6" xfId="0" applyFont="1" applyFill="1" applyBorder="1" applyAlignment="1">
      <alignment horizontal="center" vertical="center" wrapText="1"/>
    </xf>
    <xf numFmtId="0" fontId="34" fillId="6" borderId="1" xfId="0" applyFont="1" applyFill="1" applyBorder="1" applyAlignment="1">
      <alignment horizontal="center" vertical="center" wrapText="1"/>
    </xf>
    <xf numFmtId="0" fontId="35" fillId="6" borderId="1" xfId="0" applyFont="1" applyFill="1" applyBorder="1" applyAlignment="1">
      <alignment horizontal="center" vertical="center" wrapText="1"/>
    </xf>
    <xf numFmtId="0" fontId="35" fillId="6" borderId="6" xfId="0" applyFont="1" applyFill="1" applyBorder="1" applyAlignment="1">
      <alignment horizontal="center" vertical="center" wrapText="1"/>
    </xf>
    <xf numFmtId="0" fontId="35" fillId="6" borderId="6" xfId="0" applyFont="1" applyFill="1" applyBorder="1" applyAlignment="1">
      <alignment horizontal="center" vertical="center"/>
    </xf>
    <xf numFmtId="0" fontId="35" fillId="6" borderId="0" xfId="0" applyFont="1" applyFill="1" applyAlignment="1">
      <alignment horizontal="center" vertical="center"/>
    </xf>
    <xf numFmtId="0" fontId="35" fillId="6" borderId="5" xfId="0" applyFont="1" applyFill="1" applyBorder="1" applyAlignment="1">
      <alignment horizontal="center" vertical="center" wrapText="1"/>
    </xf>
    <xf numFmtId="0" fontId="36" fillId="6" borderId="5" xfId="0" applyFont="1" applyFill="1" applyBorder="1" applyAlignment="1">
      <alignment horizontal="center" vertical="center" wrapText="1"/>
    </xf>
    <xf numFmtId="0" fontId="36" fillId="6" borderId="5" xfId="0" applyFont="1" applyFill="1" applyBorder="1" applyAlignment="1">
      <alignment horizontal="center" vertical="center"/>
    </xf>
    <xf numFmtId="0" fontId="35" fillId="6" borderId="5" xfId="0" applyFont="1" applyFill="1"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vertical="center"/>
    </xf>
    <xf numFmtId="0" fontId="0" fillId="0" borderId="10" xfId="0" applyBorder="1" applyAlignment="1">
      <alignment vertical="center" wrapText="1"/>
    </xf>
    <xf numFmtId="0" fontId="0" fillId="0" borderId="14" xfId="0" applyBorder="1" applyAlignment="1">
      <alignment vertical="center" wrapText="1"/>
    </xf>
    <xf numFmtId="0" fontId="0" fillId="0" borderId="13" xfId="0" applyBorder="1" applyAlignment="1">
      <alignment vertical="center" wrapText="1"/>
    </xf>
    <xf numFmtId="0" fontId="0" fillId="0" borderId="2" xfId="0" applyBorder="1" applyAlignment="1">
      <alignment horizontal="center" vertical="center"/>
    </xf>
    <xf numFmtId="0" fontId="0" fillId="0" borderId="19" xfId="0" applyBorder="1" applyAlignment="1">
      <alignment horizontal="center" vertical="center"/>
    </xf>
    <xf numFmtId="14" fontId="0" fillId="0" borderId="0" xfId="0" applyNumberFormat="1"/>
    <xf numFmtId="0" fontId="38" fillId="0" borderId="0" xfId="0" applyFont="1"/>
    <xf numFmtId="0" fontId="24" fillId="5" borderId="8" xfId="0" applyFont="1" applyFill="1" applyBorder="1" applyAlignment="1">
      <alignment horizontal="center" vertical="center"/>
    </xf>
    <xf numFmtId="0" fontId="24" fillId="5" borderId="1" xfId="0" applyFont="1" applyFill="1" applyBorder="1" applyAlignment="1">
      <alignment horizontal="center" vertical="center"/>
    </xf>
    <xf numFmtId="0" fontId="0" fillId="0" borderId="1" xfId="0" applyBorder="1" applyAlignment="1">
      <alignment horizontal="center"/>
    </xf>
    <xf numFmtId="0" fontId="0" fillId="0" borderId="6" xfId="0" applyBorder="1" applyAlignment="1">
      <alignment horizontal="center" vertical="center" wrapText="1"/>
    </xf>
    <xf numFmtId="0" fontId="0" fillId="6" borderId="0" xfId="0" applyFill="1" applyAlignment="1">
      <alignment horizontal="center" vertical="center" wrapText="1"/>
    </xf>
    <xf numFmtId="16" fontId="0" fillId="0" borderId="1" xfId="0" applyNumberFormat="1" applyBorder="1" applyAlignment="1">
      <alignment horizontal="center" vertical="center" wrapText="1"/>
    </xf>
    <xf numFmtId="0" fontId="0" fillId="8" borderId="1" xfId="0" applyFill="1" applyBorder="1" applyAlignment="1">
      <alignment horizontal="center" vertical="center"/>
    </xf>
    <xf numFmtId="16" fontId="0" fillId="0" borderId="3" xfId="0" applyNumberFormat="1" applyBorder="1" applyAlignment="1">
      <alignment horizontal="center" vertical="center"/>
    </xf>
    <xf numFmtId="16" fontId="0" fillId="0" borderId="8" xfId="0" applyNumberFormat="1" applyBorder="1" applyAlignment="1">
      <alignment horizontal="center" vertical="center"/>
    </xf>
    <xf numFmtId="0" fontId="35" fillId="6" borderId="1" xfId="0" applyFont="1" applyFill="1" applyBorder="1" applyAlignment="1">
      <alignment horizontal="center" vertical="center"/>
    </xf>
    <xf numFmtId="0" fontId="0" fillId="9" borderId="6" xfId="0" applyFill="1" applyBorder="1" applyAlignment="1">
      <alignment horizontal="center" vertical="center"/>
    </xf>
    <xf numFmtId="165" fontId="0" fillId="0" borderId="7" xfId="0" applyNumberFormat="1" applyBorder="1" applyAlignment="1">
      <alignment horizontal="center" vertical="center"/>
    </xf>
    <xf numFmtId="0" fontId="0" fillId="9" borderId="7" xfId="0" applyFill="1" applyBorder="1" applyAlignment="1">
      <alignment horizontal="center" vertical="center"/>
    </xf>
    <xf numFmtId="0" fontId="0" fillId="0" borderId="4"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7" borderId="9" xfId="0" applyFill="1" applyBorder="1" applyAlignment="1">
      <alignment horizontal="center" vertical="center" wrapText="1"/>
    </xf>
    <xf numFmtId="164" fontId="0" fillId="0" borderId="7" xfId="0" applyNumberFormat="1" applyBorder="1" applyAlignment="1">
      <alignment horizontal="center" vertical="center"/>
    </xf>
    <xf numFmtId="0" fontId="1" fillId="0" borderId="1" xfId="0" applyFont="1" applyBorder="1" applyAlignment="1">
      <alignment horizontal="center" vertical="center" wrapText="1"/>
    </xf>
    <xf numFmtId="165"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0" fillId="0" borderId="3" xfId="0" applyBorder="1" applyAlignment="1">
      <alignment vertical="center" wrapText="1"/>
    </xf>
    <xf numFmtId="0" fontId="0" fillId="11" borderId="1" xfId="0" applyFill="1" applyBorder="1" applyAlignment="1">
      <alignment horizontal="center" vertical="center"/>
    </xf>
    <xf numFmtId="0" fontId="16" fillId="0" borderId="3" xfId="12" applyBorder="1" applyAlignment="1">
      <alignment vertical="center"/>
    </xf>
    <xf numFmtId="0" fontId="0" fillId="0" borderId="1" xfId="0" applyBorder="1" applyAlignment="1">
      <alignment horizontal="center" vertical="top"/>
    </xf>
    <xf numFmtId="0" fontId="0" fillId="0" borderId="8" xfId="0" applyBorder="1" applyAlignment="1">
      <alignment horizontal="center" vertical="center" wrapText="1"/>
    </xf>
    <xf numFmtId="0" fontId="0" fillId="0" borderId="13" xfId="0" applyBorder="1" applyAlignment="1">
      <alignment horizontal="center" vertical="center"/>
    </xf>
    <xf numFmtId="0" fontId="0" fillId="0" borderId="1" xfId="0" applyBorder="1" applyAlignment="1">
      <alignment horizontal="left" vertical="center" wrapText="1"/>
    </xf>
    <xf numFmtId="0" fontId="16" fillId="0" borderId="1" xfId="12" applyFill="1" applyBorder="1" applyAlignment="1">
      <alignment horizontal="center" vertical="center"/>
    </xf>
    <xf numFmtId="0" fontId="0" fillId="0" borderId="11" xfId="0" applyBorder="1" applyAlignment="1">
      <alignment vertical="center" wrapText="1"/>
    </xf>
    <xf numFmtId="0" fontId="0" fillId="0" borderId="4" xfId="0" applyBorder="1" applyAlignment="1">
      <alignment vertical="center" wrapText="1"/>
    </xf>
    <xf numFmtId="0" fontId="0" fillId="0" borderId="19" xfId="0" applyBorder="1" applyAlignment="1">
      <alignment vertical="center" wrapText="1"/>
    </xf>
    <xf numFmtId="0" fontId="0" fillId="0" borderId="0" xfId="0" applyAlignment="1">
      <alignment vertical="center" wrapText="1"/>
    </xf>
    <xf numFmtId="0" fontId="0" fillId="0" borderId="7" xfId="0" applyBorder="1" applyAlignment="1">
      <alignment vertical="center"/>
    </xf>
    <xf numFmtId="0" fontId="0" fillId="0" borderId="2" xfId="0" applyBorder="1" applyAlignment="1">
      <alignment vertical="center" wrapText="1"/>
    </xf>
    <xf numFmtId="0" fontId="0" fillId="0" borderId="2" xfId="0" applyBorder="1" applyAlignment="1">
      <alignment vertical="center"/>
    </xf>
    <xf numFmtId="16" fontId="0" fillId="0" borderId="6" xfId="0" applyNumberFormat="1" applyBorder="1" applyAlignment="1">
      <alignment horizontal="center" vertical="center"/>
    </xf>
    <xf numFmtId="0" fontId="0" fillId="9" borderId="2" xfId="0" applyFill="1" applyBorder="1" applyAlignment="1">
      <alignment horizontal="center" vertical="center" wrapText="1"/>
    </xf>
    <xf numFmtId="0" fontId="0" fillId="9" borderId="2" xfId="0" applyFill="1" applyBorder="1" applyAlignment="1">
      <alignment horizontal="center" vertical="center"/>
    </xf>
    <xf numFmtId="0" fontId="0" fillId="9" borderId="8" xfId="0" applyFill="1" applyBorder="1" applyAlignment="1">
      <alignment horizontal="center" vertical="center" wrapText="1"/>
    </xf>
    <xf numFmtId="0" fontId="0" fillId="9" borderId="8" xfId="0" applyFill="1" applyBorder="1" applyAlignment="1">
      <alignment horizontal="center" vertical="center"/>
    </xf>
    <xf numFmtId="0" fontId="0" fillId="9" borderId="3" xfId="0" applyFill="1" applyBorder="1" applyAlignment="1">
      <alignment horizontal="center" vertical="center"/>
    </xf>
    <xf numFmtId="0" fontId="0" fillId="0" borderId="8" xfId="0" applyBorder="1" applyAlignment="1">
      <alignment vertical="center"/>
    </xf>
    <xf numFmtId="0" fontId="0" fillId="0" borderId="8" xfId="0" applyBorder="1" applyAlignment="1">
      <alignment vertical="center" wrapText="1"/>
    </xf>
    <xf numFmtId="0" fontId="0" fillId="12" borderId="1" xfId="0" applyFill="1" applyBorder="1" applyAlignment="1">
      <alignment horizontal="center" vertical="center"/>
    </xf>
    <xf numFmtId="0" fontId="0" fillId="6" borderId="4" xfId="0" applyFill="1" applyBorder="1" applyAlignment="1">
      <alignment horizontal="center" vertical="center"/>
    </xf>
    <xf numFmtId="0" fontId="0" fillId="6" borderId="9" xfId="0" applyFill="1" applyBorder="1" applyAlignment="1">
      <alignment horizontal="center" vertical="center"/>
    </xf>
    <xf numFmtId="0" fontId="20" fillId="3" borderId="1" xfId="0" applyFont="1" applyFill="1" applyBorder="1" applyAlignment="1">
      <alignment horizontal="center" vertical="center"/>
    </xf>
    <xf numFmtId="0" fontId="20" fillId="3" borderId="7" xfId="0" applyFont="1" applyFill="1"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0" fillId="0" borderId="3" xfId="0" applyBorder="1" applyAlignment="1">
      <alignment horizontal="center" vertical="center"/>
    </xf>
    <xf numFmtId="0" fontId="0" fillId="0" borderId="8"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16" fillId="0" borderId="0" xfId="12" applyFill="1" applyAlignment="1">
      <alignment horizontal="center" vertical="center"/>
    </xf>
    <xf numFmtId="0" fontId="0" fillId="0" borderId="0" xfId="0" applyAlignment="1">
      <alignment horizontal="center" vertical="center" wrapText="1"/>
    </xf>
    <xf numFmtId="0" fontId="16" fillId="0" borderId="1" xfId="12" applyFill="1" applyBorder="1" applyAlignment="1">
      <alignment horizontal="center" vertical="center" wrapText="1"/>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3" xfId="0" applyBorder="1" applyAlignment="1">
      <alignment vertical="center"/>
    </xf>
    <xf numFmtId="0" fontId="0" fillId="0" borderId="2" xfId="0" applyBorder="1" applyAlignment="1">
      <alignment vertical="center"/>
    </xf>
    <xf numFmtId="0" fontId="0" fillId="0" borderId="8" xfId="0" applyBorder="1" applyAlignment="1">
      <alignment vertical="center"/>
    </xf>
    <xf numFmtId="0" fontId="16" fillId="0" borderId="1" xfId="12" applyFill="1" applyBorder="1" applyAlignment="1">
      <alignment vertical="center"/>
    </xf>
    <xf numFmtId="0" fontId="0" fillId="0" borderId="1" xfId="0" applyBorder="1" applyAlignment="1">
      <alignment vertical="center"/>
    </xf>
    <xf numFmtId="0" fontId="16" fillId="0" borderId="1" xfId="12" applyFill="1" applyBorder="1" applyAlignment="1">
      <alignment horizontal="center" vertical="center"/>
    </xf>
    <xf numFmtId="0" fontId="16" fillId="0" borderId="8" xfId="12" applyFill="1" applyBorder="1" applyAlignment="1">
      <alignment horizontal="center" vertical="center"/>
    </xf>
    <xf numFmtId="0" fontId="0" fillId="9" borderId="3" xfId="0" applyFill="1" applyBorder="1" applyAlignment="1">
      <alignment horizontal="center" vertical="center" wrapText="1"/>
    </xf>
    <xf numFmtId="0" fontId="0" fillId="9" borderId="8" xfId="0" applyFill="1" applyBorder="1" applyAlignment="1">
      <alignment horizontal="center" vertical="center" wrapText="1"/>
    </xf>
    <xf numFmtId="0" fontId="16" fillId="9" borderId="1" xfId="12" applyFill="1" applyBorder="1" applyAlignment="1">
      <alignment horizontal="center" vertical="center"/>
    </xf>
    <xf numFmtId="0" fontId="0" fillId="9" borderId="1" xfId="0" applyFill="1" applyBorder="1" applyAlignment="1">
      <alignment horizontal="center" vertical="center"/>
    </xf>
    <xf numFmtId="0" fontId="0" fillId="0" borderId="19" xfId="0" applyBorder="1" applyAlignment="1">
      <alignment horizontal="center" vertical="center" wrapText="1"/>
    </xf>
    <xf numFmtId="0" fontId="0" fillId="0" borderId="14" xfId="0" applyBorder="1" applyAlignment="1">
      <alignment horizontal="center" vertical="center"/>
    </xf>
    <xf numFmtId="0" fontId="16" fillId="0" borderId="11" xfId="12" applyBorder="1" applyAlignment="1">
      <alignment horizontal="center" vertical="center" wrapText="1"/>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1" fillId="0" borderId="8" xfId="0" applyFont="1" applyBorder="1" applyAlignment="1">
      <alignment horizontal="center" vertical="center"/>
    </xf>
    <xf numFmtId="0" fontId="16" fillId="0" borderId="1" xfId="12" applyBorder="1" applyAlignment="1">
      <alignment horizontal="center" vertical="center"/>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0" fontId="1" fillId="0" borderId="8" xfId="0" applyFont="1" applyBorder="1" applyAlignment="1">
      <alignment horizontal="center" vertical="center" wrapText="1"/>
    </xf>
    <xf numFmtId="0" fontId="16" fillId="0" borderId="3" xfId="12" applyBorder="1" applyAlignment="1">
      <alignment horizontal="center" vertical="center"/>
    </xf>
    <xf numFmtId="0" fontId="16" fillId="0" borderId="2" xfId="12" applyBorder="1" applyAlignment="1">
      <alignment horizontal="center" vertical="center"/>
    </xf>
    <xf numFmtId="0" fontId="16" fillId="0" borderId="8" xfId="12" applyBorder="1" applyAlignment="1">
      <alignment horizontal="center" vertical="center"/>
    </xf>
    <xf numFmtId="0" fontId="1" fillId="0" borderId="1"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wrapText="1"/>
    </xf>
    <xf numFmtId="0" fontId="0" fillId="0" borderId="14" xfId="0" applyBorder="1" applyAlignment="1">
      <alignment horizontal="center" vertical="center" wrapText="1"/>
    </xf>
    <xf numFmtId="0" fontId="0" fillId="0" borderId="13" xfId="0" applyBorder="1" applyAlignment="1">
      <alignment horizontal="center" vertical="center" wrapText="1"/>
    </xf>
    <xf numFmtId="1" fontId="23" fillId="0" borderId="3" xfId="0" applyNumberFormat="1" applyFont="1" applyBorder="1" applyAlignment="1">
      <alignment horizontal="center" vertical="center" wrapText="1"/>
    </xf>
    <xf numFmtId="1" fontId="23" fillId="0" borderId="2" xfId="0" applyNumberFormat="1" applyFont="1" applyBorder="1" applyAlignment="1">
      <alignment horizontal="center" vertical="center" wrapText="1"/>
    </xf>
    <xf numFmtId="1" fontId="23" fillId="0" borderId="8" xfId="0" applyNumberFormat="1" applyFont="1"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0" fillId="0" borderId="1" xfId="0" applyBorder="1"/>
    <xf numFmtId="16" fontId="0" fillId="0" borderId="11" xfId="0" applyNumberFormat="1" applyBorder="1" applyAlignment="1">
      <alignment horizontal="center" vertical="center"/>
    </xf>
    <xf numFmtId="16" fontId="0" fillId="0" borderId="19" xfId="0" applyNumberFormat="1" applyBorder="1" applyAlignment="1">
      <alignment horizontal="center" vertical="center"/>
    </xf>
    <xf numFmtId="16" fontId="0" fillId="0" borderId="12" xfId="0" applyNumberFormat="1" applyBorder="1" applyAlignment="1">
      <alignment horizontal="center" vertical="center"/>
    </xf>
    <xf numFmtId="0" fontId="0" fillId="0" borderId="11" xfId="0" applyBorder="1" applyAlignment="1">
      <alignment horizontal="center" vertical="center"/>
    </xf>
    <xf numFmtId="0" fontId="0" fillId="0" borderId="19" xfId="0" applyBorder="1" applyAlignment="1">
      <alignment horizontal="center" vertical="center"/>
    </xf>
    <xf numFmtId="0" fontId="0" fillId="0" borderId="12" xfId="0" applyBorder="1" applyAlignment="1">
      <alignment horizontal="center" vertical="center"/>
    </xf>
    <xf numFmtId="0" fontId="0" fillId="0" borderId="0" xfId="0"/>
    <xf numFmtId="0" fontId="10" fillId="7" borderId="5" xfId="0" applyFont="1" applyFill="1" applyBorder="1" applyAlignment="1">
      <alignment horizontal="center" vertical="center" wrapText="1"/>
    </xf>
    <xf numFmtId="0" fontId="10" fillId="7" borderId="7" xfId="0" applyFont="1" applyFill="1" applyBorder="1" applyAlignment="1">
      <alignment horizontal="center" vertical="center" wrapText="1"/>
    </xf>
    <xf numFmtId="20" fontId="8" fillId="7" borderId="3" xfId="0" applyNumberFormat="1" applyFont="1" applyFill="1" applyBorder="1" applyAlignment="1">
      <alignment horizontal="center" vertical="center" textRotation="90"/>
    </xf>
    <xf numFmtId="20" fontId="8" fillId="7" borderId="8" xfId="0" applyNumberFormat="1" applyFont="1" applyFill="1" applyBorder="1" applyAlignment="1">
      <alignment horizontal="center" vertical="center" textRotation="90"/>
    </xf>
    <xf numFmtId="20" fontId="8" fillId="7" borderId="3" xfId="0" applyNumberFormat="1" applyFont="1" applyFill="1" applyBorder="1" applyAlignment="1">
      <alignment horizontal="center" vertical="center" textRotation="90" wrapText="1"/>
    </xf>
    <xf numFmtId="20" fontId="8" fillId="7" borderId="8" xfId="0" applyNumberFormat="1" applyFont="1" applyFill="1" applyBorder="1" applyAlignment="1">
      <alignment horizontal="center" vertical="center" textRotation="90" wrapText="1"/>
    </xf>
    <xf numFmtId="0" fontId="3" fillId="7" borderId="6"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10" fillId="7" borderId="6" xfId="0" applyFont="1" applyFill="1" applyBorder="1" applyAlignment="1">
      <alignment horizontal="center" vertical="center" wrapText="1"/>
    </xf>
    <xf numFmtId="165" fontId="10" fillId="7" borderId="5" xfId="0" applyNumberFormat="1" applyFont="1" applyFill="1" applyBorder="1" applyAlignment="1">
      <alignment horizontal="center" vertical="center" wrapText="1"/>
    </xf>
    <xf numFmtId="0" fontId="3" fillId="7" borderId="11"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3" fillId="7" borderId="13" xfId="0" applyFont="1" applyFill="1" applyBorder="1" applyAlignment="1">
      <alignment horizontal="center" vertical="center" wrapText="1"/>
    </xf>
    <xf numFmtId="0" fontId="3" fillId="7" borderId="1" xfId="0" applyFont="1" applyFill="1" applyBorder="1" applyAlignment="1">
      <alignment horizontal="center" vertical="center" wrapText="1"/>
    </xf>
    <xf numFmtId="165" fontId="3" fillId="7" borderId="1" xfId="0" applyNumberFormat="1" applyFont="1" applyFill="1" applyBorder="1" applyAlignment="1">
      <alignment horizontal="center" vertical="center" wrapText="1"/>
    </xf>
    <xf numFmtId="0" fontId="0" fillId="0" borderId="4" xfId="0" applyBorder="1" applyAlignment="1">
      <alignment horizontal="center" vertical="center" wrapText="1"/>
    </xf>
    <xf numFmtId="0" fontId="0" fillId="0" borderId="9" xfId="0" applyBorder="1" applyAlignment="1">
      <alignment horizontal="center" vertical="center" wrapText="1"/>
    </xf>
    <xf numFmtId="20" fontId="8" fillId="7" borderId="11" xfId="0" applyNumberFormat="1" applyFont="1" applyFill="1" applyBorder="1" applyAlignment="1">
      <alignment horizontal="center" vertical="center" textRotation="90" wrapText="1"/>
    </xf>
    <xf numFmtId="20" fontId="8" fillId="7" borderId="12" xfId="0" applyNumberFormat="1" applyFont="1" applyFill="1" applyBorder="1" applyAlignment="1">
      <alignment horizontal="center" vertical="center" textRotation="90" wrapText="1"/>
    </xf>
    <xf numFmtId="0" fontId="10" fillId="7" borderId="9" xfId="0" applyFont="1" applyFill="1" applyBorder="1" applyAlignment="1">
      <alignment horizontal="center" vertical="center" wrapText="1"/>
    </xf>
    <xf numFmtId="20" fontId="8" fillId="7" borderId="1" xfId="0" applyNumberFormat="1" applyFont="1" applyFill="1" applyBorder="1" applyAlignment="1">
      <alignment horizontal="center" vertical="center" textRotation="90"/>
    </xf>
    <xf numFmtId="0" fontId="21" fillId="7" borderId="11" xfId="0" applyFont="1" applyFill="1" applyBorder="1" applyAlignment="1">
      <alignment horizontal="center" vertical="center"/>
    </xf>
    <xf numFmtId="0" fontId="21" fillId="7" borderId="4" xfId="0" applyFont="1" applyFill="1" applyBorder="1" applyAlignment="1">
      <alignment horizontal="center" vertical="center"/>
    </xf>
    <xf numFmtId="0" fontId="21" fillId="7" borderId="12" xfId="0" applyFont="1" applyFill="1" applyBorder="1" applyAlignment="1">
      <alignment horizontal="center" vertical="center"/>
    </xf>
    <xf numFmtId="0" fontId="21" fillId="7" borderId="9" xfId="0" applyFont="1" applyFill="1" applyBorder="1" applyAlignment="1">
      <alignment horizontal="center" vertical="center"/>
    </xf>
    <xf numFmtId="0" fontId="21" fillId="7" borderId="6" xfId="0" applyFont="1" applyFill="1" applyBorder="1" applyAlignment="1">
      <alignment horizontal="center" vertical="center"/>
    </xf>
    <xf numFmtId="0" fontId="21" fillId="7" borderId="5" xfId="0" applyFont="1" applyFill="1" applyBorder="1" applyAlignment="1">
      <alignment horizontal="center" vertical="center"/>
    </xf>
    <xf numFmtId="0" fontId="15" fillId="5" borderId="3" xfId="0" applyFont="1" applyFill="1" applyBorder="1" applyAlignment="1">
      <alignment horizontal="center" vertical="center" wrapText="1"/>
    </xf>
    <xf numFmtId="0" fontId="15" fillId="5" borderId="8" xfId="0" applyFont="1" applyFill="1" applyBorder="1" applyAlignment="1">
      <alignment horizontal="center" vertical="center" wrapText="1"/>
    </xf>
    <xf numFmtId="20" fontId="8" fillId="7" borderId="1" xfId="0" applyNumberFormat="1" applyFont="1" applyFill="1" applyBorder="1" applyAlignment="1">
      <alignment horizontal="center" vertical="center" wrapText="1"/>
    </xf>
    <xf numFmtId="20" fontId="8" fillId="5" borderId="1" xfId="0" applyNumberFormat="1" applyFont="1" applyFill="1" applyBorder="1" applyAlignment="1">
      <alignment horizontal="center" vertical="center" textRotation="90" wrapText="1"/>
    </xf>
    <xf numFmtId="0" fontId="15" fillId="7" borderId="6"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15" fillId="7" borderId="7" xfId="0" applyFont="1" applyFill="1" applyBorder="1" applyAlignment="1">
      <alignment horizontal="center" vertical="center" wrapText="1"/>
    </xf>
    <xf numFmtId="0" fontId="15" fillId="7" borderId="11" xfId="0" applyFont="1" applyFill="1" applyBorder="1" applyAlignment="1">
      <alignment horizontal="center" vertical="center" wrapText="1"/>
    </xf>
    <xf numFmtId="0" fontId="15" fillId="7" borderId="12" xfId="0" applyFont="1" applyFill="1" applyBorder="1" applyAlignment="1">
      <alignment horizontal="center" vertical="center" wrapText="1"/>
    </xf>
    <xf numFmtId="0" fontId="15" fillId="7" borderId="10" xfId="0" applyFont="1" applyFill="1" applyBorder="1" applyAlignment="1">
      <alignment horizontal="center" vertical="center" wrapText="1"/>
    </xf>
    <xf numFmtId="0" fontId="15" fillId="7" borderId="13"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6" fillId="0" borderId="1" xfId="12" applyBorder="1" applyAlignment="1">
      <alignment horizontal="center" vertical="center" wrapText="1"/>
    </xf>
    <xf numFmtId="16" fontId="0" fillId="0" borderId="1" xfId="0" applyNumberFormat="1" applyBorder="1" applyAlignment="1">
      <alignment horizontal="center" vertical="center"/>
    </xf>
    <xf numFmtId="0" fontId="37" fillId="0" borderId="3" xfId="0" applyFont="1" applyBorder="1" applyAlignment="1">
      <alignment horizontal="center" vertical="center"/>
    </xf>
    <xf numFmtId="0" fontId="37" fillId="0" borderId="2" xfId="0" applyFont="1" applyBorder="1" applyAlignment="1">
      <alignment horizontal="center" vertical="center"/>
    </xf>
    <xf numFmtId="0" fontId="37" fillId="0" borderId="8" xfId="0" applyFont="1" applyBorder="1" applyAlignment="1">
      <alignment horizontal="center" vertical="center"/>
    </xf>
    <xf numFmtId="0" fontId="37" fillId="0" borderId="1" xfId="0" applyFont="1" applyBorder="1" applyAlignment="1">
      <alignment horizontal="center" vertical="center"/>
    </xf>
    <xf numFmtId="165" fontId="0" fillId="0" borderId="1" xfId="0" applyNumberFormat="1" applyBorder="1" applyAlignment="1">
      <alignment horizontal="center" vertical="center"/>
    </xf>
    <xf numFmtId="2" fontId="0" fillId="0" borderId="1" xfId="0" applyNumberFormat="1" applyBorder="1" applyAlignment="1">
      <alignment horizontal="center" vertical="center"/>
    </xf>
    <xf numFmtId="0" fontId="18" fillId="10" borderId="22" xfId="0" applyFont="1" applyFill="1" applyBorder="1" applyAlignment="1">
      <alignment horizontal="center" vertical="center" wrapText="1"/>
    </xf>
    <xf numFmtId="0" fontId="18" fillId="10" borderId="15" xfId="0" applyFont="1" applyFill="1" applyBorder="1" applyAlignment="1">
      <alignment horizontal="center" vertical="center"/>
    </xf>
    <xf numFmtId="0" fontId="18" fillId="10" borderId="15" xfId="0" applyFont="1" applyFill="1" applyBorder="1" applyAlignment="1">
      <alignment horizontal="center" vertical="center" wrapText="1"/>
    </xf>
    <xf numFmtId="0" fontId="24" fillId="0" borderId="8" xfId="0" applyFont="1" applyBorder="1" applyAlignment="1">
      <alignment horizontal="center" vertical="center"/>
    </xf>
    <xf numFmtId="0" fontId="24" fillId="0" borderId="1" xfId="0" applyFont="1" applyBorder="1" applyAlignment="1">
      <alignment horizontal="center" vertical="center"/>
    </xf>
    <xf numFmtId="0" fontId="24" fillId="0" borderId="2" xfId="0" applyFont="1" applyBorder="1" applyAlignment="1">
      <alignment horizontal="center" vertical="center"/>
    </xf>
    <xf numFmtId="0" fontId="24" fillId="5" borderId="1" xfId="0" applyFont="1" applyFill="1" applyBorder="1" applyAlignment="1">
      <alignment horizontal="center" vertical="center"/>
    </xf>
    <xf numFmtId="0" fontId="24" fillId="0" borderId="3" xfId="0" applyFont="1" applyBorder="1" applyAlignment="1">
      <alignment horizontal="center" vertical="center"/>
    </xf>
    <xf numFmtId="0" fontId="24" fillId="0" borderId="23" xfId="0" applyFont="1" applyBorder="1" applyAlignment="1">
      <alignment horizontal="center" vertical="center"/>
    </xf>
    <xf numFmtId="0" fontId="24" fillId="0" borderId="17" xfId="0" applyFont="1" applyBorder="1" applyAlignment="1">
      <alignment horizontal="center" vertical="center"/>
    </xf>
    <xf numFmtId="0" fontId="24" fillId="0" borderId="22" xfId="0" applyFont="1" applyBorder="1" applyAlignment="1">
      <alignment horizontal="center" vertical="center"/>
    </xf>
    <xf numFmtId="0" fontId="24" fillId="0" borderId="15" xfId="0" applyFont="1" applyBorder="1" applyAlignment="1">
      <alignment horizontal="center" vertical="center"/>
    </xf>
    <xf numFmtId="0" fontId="24" fillId="0" borderId="21" xfId="0" applyFont="1" applyBorder="1" applyAlignment="1">
      <alignment horizontal="center" vertical="center"/>
    </xf>
    <xf numFmtId="0" fontId="24" fillId="0" borderId="30" xfId="0" applyFont="1" applyBorder="1" applyAlignment="1">
      <alignment horizontal="center" vertical="center"/>
    </xf>
    <xf numFmtId="0" fontId="24" fillId="5" borderId="3" xfId="0" applyFont="1" applyFill="1" applyBorder="1" applyAlignment="1">
      <alignment horizontal="center" vertical="center"/>
    </xf>
    <xf numFmtId="0" fontId="18" fillId="10" borderId="25" xfId="0" applyFont="1" applyFill="1" applyBorder="1" applyAlignment="1">
      <alignment horizontal="center" vertical="center"/>
    </xf>
    <xf numFmtId="0" fontId="18" fillId="10" borderId="27" xfId="0" applyFont="1" applyFill="1" applyBorder="1" applyAlignment="1">
      <alignment horizontal="center" vertical="center"/>
    </xf>
    <xf numFmtId="0" fontId="18" fillId="10" borderId="3" xfId="0" applyFont="1" applyFill="1" applyBorder="1" applyAlignment="1">
      <alignment horizontal="center" vertical="center"/>
    </xf>
    <xf numFmtId="0" fontId="18" fillId="10" borderId="2" xfId="0" applyFont="1" applyFill="1" applyBorder="1" applyAlignment="1">
      <alignment horizontal="center" vertical="center"/>
    </xf>
    <xf numFmtId="0" fontId="18" fillId="10" borderId="1" xfId="0" applyFont="1" applyFill="1" applyBorder="1" applyAlignment="1">
      <alignment horizontal="center" vertical="center"/>
    </xf>
    <xf numFmtId="0" fontId="18" fillId="10" borderId="27" xfId="0" applyFont="1" applyFill="1" applyBorder="1" applyAlignment="1">
      <alignment horizontal="center" vertical="center" wrapText="1"/>
    </xf>
    <xf numFmtId="0" fontId="18" fillId="10" borderId="28" xfId="0" applyFont="1" applyFill="1" applyBorder="1" applyAlignment="1">
      <alignment horizontal="center" vertical="center" wrapText="1"/>
    </xf>
    <xf numFmtId="0" fontId="18" fillId="10" borderId="29" xfId="0" applyFont="1" applyFill="1" applyBorder="1" applyAlignment="1">
      <alignment horizontal="center" vertical="center" wrapText="1"/>
    </xf>
    <xf numFmtId="0" fontId="18" fillId="10" borderId="8" xfId="0" applyFont="1" applyFill="1" applyBorder="1" applyAlignment="1">
      <alignment horizontal="center" vertical="center"/>
    </xf>
    <xf numFmtId="0" fontId="18" fillId="10" borderId="32" xfId="0" applyFont="1" applyFill="1" applyBorder="1" applyAlignment="1">
      <alignment horizontal="center" vertical="center"/>
    </xf>
    <xf numFmtId="0" fontId="18" fillId="10" borderId="33" xfId="0" applyFont="1" applyFill="1" applyBorder="1" applyAlignment="1">
      <alignment horizontal="center" vertical="center"/>
    </xf>
    <xf numFmtId="0" fontId="18" fillId="10" borderId="18" xfId="0" applyFont="1" applyFill="1" applyBorder="1" applyAlignment="1">
      <alignment horizontal="center" vertical="center"/>
    </xf>
    <xf numFmtId="0" fontId="18" fillId="10" borderId="34" xfId="0" applyFont="1" applyFill="1" applyBorder="1" applyAlignment="1">
      <alignment horizontal="center" vertical="center"/>
    </xf>
    <xf numFmtId="0" fontId="39" fillId="0" borderId="22" xfId="0" applyFont="1" applyBorder="1" applyAlignment="1">
      <alignment horizontal="center" vertical="center"/>
    </xf>
    <xf numFmtId="0" fontId="39" fillId="0" borderId="15" xfId="0" applyFont="1" applyBorder="1" applyAlignment="1">
      <alignment horizontal="center" vertical="center"/>
    </xf>
    <xf numFmtId="0" fontId="24" fillId="0" borderId="24" xfId="0" applyFont="1" applyBorder="1" applyAlignment="1">
      <alignment horizontal="center" vertical="center"/>
    </xf>
    <xf numFmtId="0" fontId="24" fillId="0" borderId="16" xfId="0" applyFont="1" applyBorder="1" applyAlignment="1">
      <alignment horizontal="center" vertical="center"/>
    </xf>
    <xf numFmtId="0" fontId="40" fillId="0" borderId="26" xfId="0" applyFont="1" applyBorder="1" applyAlignment="1">
      <alignment horizontal="center" vertical="center"/>
    </xf>
    <xf numFmtId="0" fontId="18" fillId="10" borderId="23" xfId="0" applyFont="1" applyFill="1" applyBorder="1" applyAlignment="1">
      <alignment horizontal="center" vertical="center" wrapText="1"/>
    </xf>
    <xf numFmtId="0" fontId="18" fillId="10" borderId="17" xfId="0" applyFont="1" applyFill="1" applyBorder="1" applyAlignment="1">
      <alignment horizontal="center" vertical="center" wrapText="1"/>
    </xf>
    <xf numFmtId="0" fontId="18" fillId="10" borderId="3" xfId="0" applyFont="1" applyFill="1" applyBorder="1" applyAlignment="1">
      <alignment horizontal="center" vertical="center" wrapText="1"/>
    </xf>
    <xf numFmtId="0" fontId="18" fillId="10" borderId="8" xfId="0" applyFont="1" applyFill="1" applyBorder="1" applyAlignment="1">
      <alignment horizontal="center" vertical="center" wrapText="1"/>
    </xf>
    <xf numFmtId="0" fontId="18" fillId="10" borderId="22" xfId="0" applyFont="1" applyFill="1" applyBorder="1" applyAlignment="1">
      <alignment horizontal="center" vertical="center"/>
    </xf>
    <xf numFmtId="0" fontId="18" fillId="10" borderId="24" xfId="0" applyFont="1" applyFill="1" applyBorder="1" applyAlignment="1">
      <alignment horizontal="center" vertical="center" wrapText="1"/>
    </xf>
    <xf numFmtId="0" fontId="18" fillId="10" borderId="16"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20" fillId="3" borderId="7" xfId="0" applyFont="1" applyFill="1" applyBorder="1" applyAlignment="1">
      <alignment horizontal="center" vertical="center"/>
    </xf>
    <xf numFmtId="0" fontId="20" fillId="3" borderId="1" xfId="0" applyFont="1" applyFill="1" applyBorder="1" applyAlignment="1">
      <alignment horizontal="center" vertical="center"/>
    </xf>
    <xf numFmtId="0" fontId="17" fillId="8" borderId="1" xfId="0" applyFont="1" applyFill="1" applyBorder="1" applyAlignment="1">
      <alignment horizontal="center" vertical="center" wrapText="1"/>
    </xf>
    <xf numFmtId="0" fontId="19" fillId="8" borderId="1" xfId="0" applyFont="1" applyFill="1" applyBorder="1" applyAlignment="1">
      <alignment horizontal="center" vertical="center" wrapText="1"/>
    </xf>
    <xf numFmtId="0" fontId="19" fillId="8" borderId="7"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7" fillId="8" borderId="7" xfId="0" applyFont="1" applyFill="1" applyBorder="1" applyAlignment="1">
      <alignment horizontal="center" vertical="center" wrapText="1"/>
    </xf>
    <xf numFmtId="0" fontId="18" fillId="10" borderId="21" xfId="0" applyFont="1" applyFill="1" applyBorder="1" applyAlignment="1">
      <alignment horizontal="center" vertical="center"/>
    </xf>
    <xf numFmtId="0" fontId="18" fillId="10" borderId="30" xfId="0" applyFont="1" applyFill="1" applyBorder="1" applyAlignment="1">
      <alignment horizontal="center" vertical="center"/>
    </xf>
    <xf numFmtId="0" fontId="18" fillId="10" borderId="28" xfId="0" applyFont="1" applyFill="1" applyBorder="1" applyAlignment="1">
      <alignment horizontal="center" vertical="center"/>
    </xf>
    <xf numFmtId="0" fontId="18" fillId="10" borderId="29" xfId="0" applyFont="1" applyFill="1" applyBorder="1" applyAlignment="1">
      <alignment horizontal="center" vertical="center"/>
    </xf>
    <xf numFmtId="0" fontId="18" fillId="10" borderId="2" xfId="0" applyFont="1" applyFill="1" applyBorder="1" applyAlignment="1">
      <alignment horizontal="center" vertical="center" wrapText="1"/>
    </xf>
    <xf numFmtId="0" fontId="40" fillId="0" borderId="31" xfId="0" applyFont="1" applyBorder="1" applyAlignment="1">
      <alignment horizontal="center" vertical="center"/>
    </xf>
    <xf numFmtId="0" fontId="39" fillId="0" borderId="2" xfId="0" applyFont="1" applyBorder="1" applyAlignment="1">
      <alignment horizontal="center" vertical="center"/>
    </xf>
    <xf numFmtId="0" fontId="24" fillId="0" borderId="20" xfId="0" applyFont="1" applyBorder="1" applyAlignment="1">
      <alignment horizontal="center" vertical="center"/>
    </xf>
    <xf numFmtId="0" fontId="24" fillId="0" borderId="26" xfId="0" applyFont="1" applyBorder="1" applyAlignment="1">
      <alignment horizontal="center" vertical="center"/>
    </xf>
    <xf numFmtId="0" fontId="26" fillId="0" borderId="0" xfId="0" applyFont="1" applyAlignment="1">
      <alignment horizontal="center" vertical="center"/>
    </xf>
    <xf numFmtId="0" fontId="0" fillId="0" borderId="0" xfId="0" applyNumberFormat="1"/>
  </cellXfs>
  <cellStyles count="13">
    <cellStyle name="Bad 2" xfId="2" xr:uid="{00000000-0005-0000-0000-000000000000}"/>
    <cellStyle name="Hyperlink" xfId="12" builtinId="8"/>
    <cellStyle name="Normal" xfId="0" builtinId="0"/>
    <cellStyle name="Normal 10" xfId="10" xr:uid="{00000000-0005-0000-0000-000003000000}"/>
    <cellStyle name="Normal 2" xfId="1" xr:uid="{00000000-0005-0000-0000-000004000000}"/>
    <cellStyle name="Normal 2 2" xfId="11" xr:uid="{00000000-0005-0000-0000-000005000000}"/>
    <cellStyle name="Normal 3" xfId="3" xr:uid="{00000000-0005-0000-0000-000006000000}"/>
    <cellStyle name="Normal 4" xfId="4" xr:uid="{00000000-0005-0000-0000-000007000000}"/>
    <cellStyle name="Normal 5" xfId="5" xr:uid="{00000000-0005-0000-0000-000008000000}"/>
    <cellStyle name="Normal 6" xfId="6" xr:uid="{00000000-0005-0000-0000-000009000000}"/>
    <cellStyle name="Normal 7" xfId="7" xr:uid="{00000000-0005-0000-0000-00000A000000}"/>
    <cellStyle name="Normal 8" xfId="8" xr:uid="{00000000-0005-0000-0000-00000B000000}"/>
    <cellStyle name="Normal 9" xfId="9" xr:uid="{00000000-0005-0000-0000-00000C000000}"/>
  </cellStyles>
  <dxfs count="3">
    <dxf>
      <fill>
        <patternFill>
          <bgColor theme="5" tint="0.59996337778862885"/>
        </patternFill>
      </fill>
    </dxf>
    <dxf>
      <fill>
        <patternFill>
          <bgColor theme="5" tint="0.59996337778862885"/>
        </patternFill>
      </fill>
    </dxf>
    <dxf>
      <numFmt numFmtId="166" formatCode="m/d/yyyy"/>
    </dxf>
  </dxfs>
  <tableStyles count="0" defaultTableStyle="TableStyleMedium2" defaultPivotStyle="PivotStyleLight16"/>
  <colors>
    <mruColors>
      <color rgb="FFFFCC99"/>
      <color rgb="FFFF99CC"/>
      <color rgb="FFFF9966"/>
      <color rgb="FFFF9999"/>
      <color rgb="FFFAEC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2.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sheetMetadata" Target="metadata.xml"/><Relationship Id="rId5" Type="http://schemas.openxmlformats.org/officeDocument/2006/relationships/worksheet" Target="worksheets/sheet4.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3.xml"/><Relationship Id="rId9" Type="http://schemas.openxmlformats.org/officeDocument/2006/relationships/styles" Target="styles.xml"/><Relationship Id="rId14"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'Cast In Situ Tracker'!$A$1:$A$217</c:f>
              <c:strCache>
                <c:ptCount val="217"/>
                <c:pt idx="0">
                  <c:v>Diriyah II Management Contracting – Opera Block DD-2023-329 </c:v>
                </c:pt>
                <c:pt idx="2">
                  <c:v>Concrete Tracker</c:v>
                </c:pt>
                <c:pt idx="5">
                  <c:v>S.No.</c:v>
                </c:pt>
                <c:pt idx="6">
                  <c:v>1</c:v>
                </c:pt>
                <c:pt idx="7">
                  <c:v>2</c:v>
                </c:pt>
                <c:pt idx="8">
                  <c:v>3</c:v>
                </c:pt>
                <c:pt idx="9">
                  <c:v>4</c:v>
                </c:pt>
                <c:pt idx="10">
                  <c:v>5</c:v>
                </c:pt>
                <c:pt idx="11">
                  <c:v>6</c:v>
                </c:pt>
                <c:pt idx="12">
                  <c:v>7</c:v>
                </c:pt>
                <c:pt idx="13">
                  <c:v>8</c:v>
                </c:pt>
                <c:pt idx="14">
                  <c:v>9</c:v>
                </c:pt>
                <c:pt idx="15">
                  <c:v>10</c:v>
                </c:pt>
                <c:pt idx="16">
                  <c:v>11</c:v>
                </c:pt>
                <c:pt idx="17">
                  <c:v>12</c:v>
                </c:pt>
                <c:pt idx="18">
                  <c:v>13</c:v>
                </c:pt>
                <c:pt idx="19">
                  <c:v>14</c:v>
                </c:pt>
                <c:pt idx="20">
                  <c:v>15</c:v>
                </c:pt>
                <c:pt idx="21">
                  <c:v>16</c:v>
                </c:pt>
                <c:pt idx="22">
                  <c:v>17</c:v>
                </c:pt>
                <c:pt idx="23">
                  <c:v>18</c:v>
                </c:pt>
                <c:pt idx="24">
                  <c:v>19</c:v>
                </c:pt>
                <c:pt idx="25">
                  <c:v>20</c:v>
                </c:pt>
                <c:pt idx="26">
                  <c:v>21</c:v>
                </c:pt>
                <c:pt idx="27">
                  <c:v>22</c:v>
                </c:pt>
                <c:pt idx="28">
                  <c:v>23</c:v>
                </c:pt>
                <c:pt idx="29">
                  <c:v>24</c:v>
                </c:pt>
                <c:pt idx="30">
                  <c:v>25</c:v>
                </c:pt>
                <c:pt idx="31">
                  <c:v>26</c:v>
                </c:pt>
                <c:pt idx="32">
                  <c:v>27</c:v>
                </c:pt>
                <c:pt idx="33">
                  <c:v>28</c:v>
                </c:pt>
                <c:pt idx="34">
                  <c:v>29</c:v>
                </c:pt>
                <c:pt idx="35">
                  <c:v>30</c:v>
                </c:pt>
                <c:pt idx="36">
                  <c:v>31</c:v>
                </c:pt>
                <c:pt idx="37">
                  <c:v>32</c:v>
                </c:pt>
                <c:pt idx="38">
                  <c:v>33</c:v>
                </c:pt>
                <c:pt idx="39">
                  <c:v>34</c:v>
                </c:pt>
                <c:pt idx="40">
                  <c:v>35</c:v>
                </c:pt>
                <c:pt idx="41">
                  <c:v>36</c:v>
                </c:pt>
                <c:pt idx="42">
                  <c:v>37</c:v>
                </c:pt>
                <c:pt idx="43">
                  <c:v>38</c:v>
                </c:pt>
                <c:pt idx="44">
                  <c:v>39</c:v>
                </c:pt>
                <c:pt idx="45">
                  <c:v>40</c:v>
                </c:pt>
                <c:pt idx="46">
                  <c:v>41</c:v>
                </c:pt>
                <c:pt idx="47">
                  <c:v>42</c:v>
                </c:pt>
                <c:pt idx="48">
                  <c:v>43</c:v>
                </c:pt>
                <c:pt idx="49">
                  <c:v>44</c:v>
                </c:pt>
                <c:pt idx="50">
                  <c:v>45</c:v>
                </c:pt>
                <c:pt idx="51">
                  <c:v>46</c:v>
                </c:pt>
                <c:pt idx="52">
                  <c:v>47</c:v>
                </c:pt>
                <c:pt idx="53">
                  <c:v>48</c:v>
                </c:pt>
                <c:pt idx="54">
                  <c:v>49</c:v>
                </c:pt>
                <c:pt idx="55">
                  <c:v>50</c:v>
                </c:pt>
                <c:pt idx="56">
                  <c:v>51</c:v>
                </c:pt>
                <c:pt idx="57">
                  <c:v>52</c:v>
                </c:pt>
                <c:pt idx="58">
                  <c:v>53</c:v>
                </c:pt>
                <c:pt idx="59">
                  <c:v>54</c:v>
                </c:pt>
                <c:pt idx="60">
                  <c:v>55</c:v>
                </c:pt>
                <c:pt idx="61">
                  <c:v>56</c:v>
                </c:pt>
                <c:pt idx="62">
                  <c:v>57</c:v>
                </c:pt>
                <c:pt idx="63">
                  <c:v>58</c:v>
                </c:pt>
                <c:pt idx="64">
                  <c:v>59</c:v>
                </c:pt>
                <c:pt idx="65">
                  <c:v>60</c:v>
                </c:pt>
                <c:pt idx="66">
                  <c:v>61</c:v>
                </c:pt>
                <c:pt idx="67">
                  <c:v>62</c:v>
                </c:pt>
                <c:pt idx="68">
                  <c:v>63</c:v>
                </c:pt>
                <c:pt idx="69">
                  <c:v>64</c:v>
                </c:pt>
                <c:pt idx="70">
                  <c:v>65</c:v>
                </c:pt>
                <c:pt idx="71">
                  <c:v>66</c:v>
                </c:pt>
                <c:pt idx="72">
                  <c:v>67</c:v>
                </c:pt>
                <c:pt idx="73">
                  <c:v>68</c:v>
                </c:pt>
                <c:pt idx="74">
                  <c:v>69</c:v>
                </c:pt>
                <c:pt idx="75">
                  <c:v>70</c:v>
                </c:pt>
                <c:pt idx="76">
                  <c:v>71</c:v>
                </c:pt>
                <c:pt idx="77">
                  <c:v>72</c:v>
                </c:pt>
                <c:pt idx="78">
                  <c:v>73</c:v>
                </c:pt>
                <c:pt idx="79">
                  <c:v>74</c:v>
                </c:pt>
                <c:pt idx="80">
                  <c:v>75</c:v>
                </c:pt>
                <c:pt idx="81">
                  <c:v>76</c:v>
                </c:pt>
                <c:pt idx="82">
                  <c:v>77</c:v>
                </c:pt>
                <c:pt idx="83">
                  <c:v>78</c:v>
                </c:pt>
                <c:pt idx="84">
                  <c:v>79</c:v>
                </c:pt>
                <c:pt idx="85">
                  <c:v>80</c:v>
                </c:pt>
                <c:pt idx="86">
                  <c:v>81</c:v>
                </c:pt>
                <c:pt idx="87">
                  <c:v>82</c:v>
                </c:pt>
                <c:pt idx="88">
                  <c:v>83</c:v>
                </c:pt>
                <c:pt idx="89">
                  <c:v>84</c:v>
                </c:pt>
                <c:pt idx="90">
                  <c:v>85</c:v>
                </c:pt>
                <c:pt idx="91">
                  <c:v>86</c:v>
                </c:pt>
                <c:pt idx="92">
                  <c:v>87</c:v>
                </c:pt>
                <c:pt idx="93">
                  <c:v>88</c:v>
                </c:pt>
                <c:pt idx="94">
                  <c:v>89</c:v>
                </c:pt>
                <c:pt idx="95">
                  <c:v>90</c:v>
                </c:pt>
                <c:pt idx="96">
                  <c:v>91</c:v>
                </c:pt>
                <c:pt idx="97">
                  <c:v>92</c:v>
                </c:pt>
                <c:pt idx="98">
                  <c:v>93</c:v>
                </c:pt>
                <c:pt idx="99">
                  <c:v>94</c:v>
                </c:pt>
                <c:pt idx="100">
                  <c:v>95</c:v>
                </c:pt>
                <c:pt idx="101">
                  <c:v>96</c:v>
                </c:pt>
                <c:pt idx="102">
                  <c:v>97</c:v>
                </c:pt>
                <c:pt idx="103">
                  <c:v>98</c:v>
                </c:pt>
                <c:pt idx="104">
                  <c:v>99</c:v>
                </c:pt>
                <c:pt idx="105">
                  <c:v>100</c:v>
                </c:pt>
                <c:pt idx="106">
                  <c:v>101</c:v>
                </c:pt>
                <c:pt idx="107">
                  <c:v>102</c:v>
                </c:pt>
                <c:pt idx="108">
                  <c:v>103</c:v>
                </c:pt>
                <c:pt idx="109">
                  <c:v>104</c:v>
                </c:pt>
                <c:pt idx="110">
                  <c:v>105</c:v>
                </c:pt>
                <c:pt idx="111">
                  <c:v>106</c:v>
                </c:pt>
                <c:pt idx="112">
                  <c:v>107</c:v>
                </c:pt>
                <c:pt idx="113">
                  <c:v>108</c:v>
                </c:pt>
                <c:pt idx="114">
                  <c:v>109</c:v>
                </c:pt>
                <c:pt idx="115">
                  <c:v>110</c:v>
                </c:pt>
                <c:pt idx="116">
                  <c:v>111</c:v>
                </c:pt>
                <c:pt idx="117">
                  <c:v>112</c:v>
                </c:pt>
                <c:pt idx="118">
                  <c:v>113</c:v>
                </c:pt>
                <c:pt idx="119">
                  <c:v>114</c:v>
                </c:pt>
                <c:pt idx="120">
                  <c:v>115</c:v>
                </c:pt>
                <c:pt idx="121">
                  <c:v>116</c:v>
                </c:pt>
                <c:pt idx="122">
                  <c:v>117</c:v>
                </c:pt>
                <c:pt idx="123">
                  <c:v>118</c:v>
                </c:pt>
                <c:pt idx="124">
                  <c:v>119</c:v>
                </c:pt>
                <c:pt idx="125">
                  <c:v>120</c:v>
                </c:pt>
                <c:pt idx="126">
                  <c:v>121</c:v>
                </c:pt>
                <c:pt idx="127">
                  <c:v>122</c:v>
                </c:pt>
                <c:pt idx="128">
                  <c:v>123</c:v>
                </c:pt>
                <c:pt idx="129">
                  <c:v>124</c:v>
                </c:pt>
                <c:pt idx="130">
                  <c:v>125</c:v>
                </c:pt>
                <c:pt idx="131">
                  <c:v>126</c:v>
                </c:pt>
                <c:pt idx="132">
                  <c:v>127</c:v>
                </c:pt>
                <c:pt idx="133">
                  <c:v>128</c:v>
                </c:pt>
                <c:pt idx="134">
                  <c:v>129</c:v>
                </c:pt>
                <c:pt idx="135">
                  <c:v>130</c:v>
                </c:pt>
                <c:pt idx="136">
                  <c:v>131</c:v>
                </c:pt>
                <c:pt idx="137">
                  <c:v>132</c:v>
                </c:pt>
                <c:pt idx="138">
                  <c:v>133</c:v>
                </c:pt>
                <c:pt idx="139">
                  <c:v>134</c:v>
                </c:pt>
                <c:pt idx="140">
                  <c:v>135</c:v>
                </c:pt>
                <c:pt idx="141">
                  <c:v>136</c:v>
                </c:pt>
                <c:pt idx="142">
                  <c:v>137</c:v>
                </c:pt>
                <c:pt idx="143">
                  <c:v>138</c:v>
                </c:pt>
                <c:pt idx="144">
                  <c:v>139</c:v>
                </c:pt>
                <c:pt idx="145">
                  <c:v>140</c:v>
                </c:pt>
                <c:pt idx="146">
                  <c:v>141</c:v>
                </c:pt>
                <c:pt idx="147">
                  <c:v>142</c:v>
                </c:pt>
                <c:pt idx="148">
                  <c:v>143</c:v>
                </c:pt>
                <c:pt idx="149">
                  <c:v>144</c:v>
                </c:pt>
                <c:pt idx="150">
                  <c:v>145</c:v>
                </c:pt>
                <c:pt idx="151">
                  <c:v>146</c:v>
                </c:pt>
                <c:pt idx="152">
                  <c:v>147</c:v>
                </c:pt>
                <c:pt idx="153">
                  <c:v>148</c:v>
                </c:pt>
                <c:pt idx="154">
                  <c:v>149</c:v>
                </c:pt>
                <c:pt idx="155">
                  <c:v>150</c:v>
                </c:pt>
                <c:pt idx="156">
                  <c:v>151</c:v>
                </c:pt>
                <c:pt idx="157">
                  <c:v>152</c:v>
                </c:pt>
                <c:pt idx="158">
                  <c:v>153</c:v>
                </c:pt>
                <c:pt idx="159">
                  <c:v>154</c:v>
                </c:pt>
                <c:pt idx="160">
                  <c:v>155</c:v>
                </c:pt>
                <c:pt idx="161">
                  <c:v>156</c:v>
                </c:pt>
                <c:pt idx="162">
                  <c:v>157</c:v>
                </c:pt>
                <c:pt idx="163">
                  <c:v>158</c:v>
                </c:pt>
                <c:pt idx="164">
                  <c:v>159</c:v>
                </c:pt>
                <c:pt idx="165">
                  <c:v>160</c:v>
                </c:pt>
                <c:pt idx="166">
                  <c:v>161</c:v>
                </c:pt>
                <c:pt idx="167">
                  <c:v>162</c:v>
                </c:pt>
                <c:pt idx="168">
                  <c:v>163</c:v>
                </c:pt>
                <c:pt idx="169">
                  <c:v>164</c:v>
                </c:pt>
                <c:pt idx="170">
                  <c:v>165</c:v>
                </c:pt>
                <c:pt idx="171">
                  <c:v>166</c:v>
                </c:pt>
                <c:pt idx="172">
                  <c:v>167</c:v>
                </c:pt>
                <c:pt idx="173">
                  <c:v>168</c:v>
                </c:pt>
                <c:pt idx="174">
                  <c:v>169</c:v>
                </c:pt>
                <c:pt idx="175">
                  <c:v>170</c:v>
                </c:pt>
                <c:pt idx="176">
                  <c:v>171</c:v>
                </c:pt>
                <c:pt idx="177">
                  <c:v>172</c:v>
                </c:pt>
                <c:pt idx="178">
                  <c:v>173</c:v>
                </c:pt>
                <c:pt idx="179">
                  <c:v>174</c:v>
                </c:pt>
                <c:pt idx="180">
                  <c:v>175</c:v>
                </c:pt>
                <c:pt idx="181">
                  <c:v>176</c:v>
                </c:pt>
                <c:pt idx="182">
                  <c:v>177</c:v>
                </c:pt>
                <c:pt idx="183">
                  <c:v>178</c:v>
                </c:pt>
                <c:pt idx="184">
                  <c:v>179</c:v>
                </c:pt>
                <c:pt idx="185">
                  <c:v>180</c:v>
                </c:pt>
                <c:pt idx="186">
                  <c:v>181</c:v>
                </c:pt>
                <c:pt idx="187">
                  <c:v>182</c:v>
                </c:pt>
                <c:pt idx="188">
                  <c:v>183</c:v>
                </c:pt>
                <c:pt idx="189">
                  <c:v>184</c:v>
                </c:pt>
                <c:pt idx="190">
                  <c:v>185</c:v>
                </c:pt>
                <c:pt idx="191">
                  <c:v>186</c:v>
                </c:pt>
                <c:pt idx="192">
                  <c:v>187</c:v>
                </c:pt>
                <c:pt idx="193">
                  <c:v>188</c:v>
                </c:pt>
                <c:pt idx="194">
                  <c:v>189</c:v>
                </c:pt>
                <c:pt idx="195">
                  <c:v>190</c:v>
                </c:pt>
                <c:pt idx="196">
                  <c:v>191</c:v>
                </c:pt>
                <c:pt idx="197">
                  <c:v>192</c:v>
                </c:pt>
                <c:pt idx="198">
                  <c:v>193</c:v>
                </c:pt>
                <c:pt idx="199">
                  <c:v>194</c:v>
                </c:pt>
                <c:pt idx="200">
                  <c:v>195</c:v>
                </c:pt>
                <c:pt idx="201">
                  <c:v>196</c:v>
                </c:pt>
                <c:pt idx="202">
                  <c:v>197</c:v>
                </c:pt>
                <c:pt idx="203">
                  <c:v>198</c:v>
                </c:pt>
                <c:pt idx="204">
                  <c:v>199</c:v>
                </c:pt>
                <c:pt idx="205">
                  <c:v>200</c:v>
                </c:pt>
                <c:pt idx="206">
                  <c:v>201</c:v>
                </c:pt>
                <c:pt idx="207">
                  <c:v>202</c:v>
                </c:pt>
                <c:pt idx="208">
                  <c:v>203</c:v>
                </c:pt>
                <c:pt idx="209">
                  <c:v>204</c:v>
                </c:pt>
                <c:pt idx="210">
                  <c:v>205</c:v>
                </c:pt>
                <c:pt idx="211">
                  <c:v>206</c:v>
                </c:pt>
                <c:pt idx="212">
                  <c:v>207</c:v>
                </c:pt>
                <c:pt idx="213">
                  <c:v>208</c:v>
                </c:pt>
                <c:pt idx="214">
                  <c:v>209</c:v>
                </c:pt>
                <c:pt idx="215">
                  <c:v>210</c:v>
                </c:pt>
                <c:pt idx="216">
                  <c:v>211</c:v>
                </c:pt>
              </c:strCache>
            </c:strRef>
          </c:tx>
          <c:spPr>
            <a:solidFill>
              <a:schemeClr val="accent1"/>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00-1B4B-436B-A175-BBC716E79EAC}"/>
            </c:ext>
          </c:extLst>
        </c:ser>
        <c:ser>
          <c:idx val="1"/>
          <c:order val="1"/>
          <c:tx>
            <c:strRef>
              <c:f>'Cast In Situ Tracker'!$C$1:$C$217</c:f>
              <c:strCache>
                <c:ptCount val="217"/>
                <c:pt idx="0">
                  <c:v>Diriyah II Management Contracting – Opera Block DD-2023-329 </c:v>
                </c:pt>
                <c:pt idx="2">
                  <c:v>Concrete Tracker</c:v>
                </c:pt>
                <c:pt idx="5">
                  <c:v>WIR No.</c:v>
                </c:pt>
                <c:pt idx="6">
                  <c:v>BV-BSW-105-0000-ECM-WIR-CE-000003</c:v>
                </c:pt>
                <c:pt idx="7">
                  <c:v>BV-BSW-105-0000-ECM-WIR-CE-000003</c:v>
                </c:pt>
                <c:pt idx="8">
                  <c:v>BV-BSW-105-0000-ECM-WIR-CE-000003</c:v>
                </c:pt>
                <c:pt idx="9">
                  <c:v>BV-BSW-105-0000-ECM-WIR-CE-000003</c:v>
                </c:pt>
                <c:pt idx="10">
                  <c:v>BV-BSW-105-0000-ECM-WIR-CE-000003</c:v>
                </c:pt>
                <c:pt idx="11">
                  <c:v>BV-BSW-105-0000-ECM-WIR-CE-000003</c:v>
                </c:pt>
                <c:pt idx="12">
                  <c:v>BV-BSW-105-0000-ECM-WIR-CE-000004</c:v>
                </c:pt>
                <c:pt idx="13">
                  <c:v>BV-BSW-105-0000-ECM-WIR-CE-000004</c:v>
                </c:pt>
                <c:pt idx="14">
                  <c:v>BV-BSW-105-0000-ECM-WIR-CE-000004</c:v>
                </c:pt>
                <c:pt idx="15">
                  <c:v>BV-BSW-105-0000-ECM-WIR-CE-000004</c:v>
                </c:pt>
                <c:pt idx="16">
                  <c:v>BV-BSW-105-0000-ECM-WIR-CE-000004</c:v>
                </c:pt>
                <c:pt idx="17">
                  <c:v>N/A</c:v>
                </c:pt>
                <c:pt idx="18">
                  <c:v>BV-BSW-105-0000-ECM-WIR-CE-000005</c:v>
                </c:pt>
                <c:pt idx="19">
                  <c:v>BV-BSW-105-0000-ECM-WIR-CE-000005</c:v>
                </c:pt>
                <c:pt idx="20">
                  <c:v>BV-BSW-105-0000-ECM-WIR-CE-000005</c:v>
                </c:pt>
                <c:pt idx="21">
                  <c:v>N/A</c:v>
                </c:pt>
                <c:pt idx="22">
                  <c:v>N/A</c:v>
                </c:pt>
                <c:pt idx="23">
                  <c:v>BV-BSW-105-0000-ECM-WIR-CE-000006</c:v>
                </c:pt>
                <c:pt idx="24">
                  <c:v>BV-BSW-105-0000-ECM-WIR-CE-000006</c:v>
                </c:pt>
                <c:pt idx="25">
                  <c:v>BV-BSW-105-0000-ECM-WIR-CE-000006</c:v>
                </c:pt>
                <c:pt idx="26">
                  <c:v>BV-BSW-105-0000-ECM-WIR-CE-000008</c:v>
                </c:pt>
                <c:pt idx="27">
                  <c:v>BV-BSW-105-0000-ECM-WIR-CE-000008</c:v>
                </c:pt>
                <c:pt idx="28">
                  <c:v>BV-BSW-105-0000-ECM-WIR-CE-000008</c:v>
                </c:pt>
                <c:pt idx="29">
                  <c:v>N/A</c:v>
                </c:pt>
                <c:pt idx="30">
                  <c:v>BV-BSW-105-0000-ECM-WIR-CE-000013</c:v>
                </c:pt>
                <c:pt idx="31">
                  <c:v>BV-BSW-105-0000-ECM-WIR-CE-000013</c:v>
                </c:pt>
                <c:pt idx="32">
                  <c:v>BV-BSW-105-0000-ECM-WIR-CE-000013</c:v>
                </c:pt>
                <c:pt idx="33">
                  <c:v>BV-BSW-105-0000-ECM-WIR-CE-000017</c:v>
                </c:pt>
                <c:pt idx="34">
                  <c:v>BV-BSW-105-0000-ECM-WIR-CE-000017</c:v>
                </c:pt>
                <c:pt idx="35">
                  <c:v>BV-BSW-105-0000-ECM-WIR-CE-000017</c:v>
                </c:pt>
                <c:pt idx="36">
                  <c:v>BV-BSW-105-0000-ECM-WIR-CE-000017</c:v>
                </c:pt>
                <c:pt idx="37">
                  <c:v>BV-BSW-105-0000-ECM-WIR-CE-000018</c:v>
                </c:pt>
                <c:pt idx="38">
                  <c:v>BV-BSW-105-0000-ECM-WIR-CE-000018</c:v>
                </c:pt>
                <c:pt idx="39">
                  <c:v>BV-BSW-105-0000-ECM-WIR-CE-000018</c:v>
                </c:pt>
                <c:pt idx="40">
                  <c:v>BV-BSW-105-0000-ECM-WIR-CE-000018</c:v>
                </c:pt>
                <c:pt idx="41">
                  <c:v>BV-BSW-105-0000-ECM-WIR-CE-000019</c:v>
                </c:pt>
                <c:pt idx="42">
                  <c:v>BV-BSW-105-0000-ECM-WIR-CE-000019</c:v>
                </c:pt>
                <c:pt idx="43">
                  <c:v>BV-BSW-105-0000-ECM-WIR-CE-000019</c:v>
                </c:pt>
                <c:pt idx="44">
                  <c:v>BV-BSW-105-0000-ECM-WIR-CE-000019</c:v>
                </c:pt>
                <c:pt idx="45">
                  <c:v>BV-BSW-105-0000-ECM-WIR-CE-000020</c:v>
                </c:pt>
                <c:pt idx="46">
                  <c:v>BV-BSW-105-0000-ECM-WIR-CE-000020</c:v>
                </c:pt>
                <c:pt idx="47">
                  <c:v>BV-BSW-105-0000-ECM-WIR-CE-000020</c:v>
                </c:pt>
                <c:pt idx="48">
                  <c:v>BV-BSW-105-0000-ECM-WIR-CE-000020</c:v>
                </c:pt>
                <c:pt idx="49">
                  <c:v>BV-BSW-105-0000-ECM-WIR-CE-000020</c:v>
                </c:pt>
                <c:pt idx="50">
                  <c:v>BV-BSW-105-0000-ECM-WIR-CE-000020</c:v>
                </c:pt>
                <c:pt idx="51">
                  <c:v>BV-BSW-105-0000-ECM-WIR-CE-000020</c:v>
                </c:pt>
                <c:pt idx="52">
                  <c:v>BV-BSW-105-0000-ECM-WIR-CE-000020</c:v>
                </c:pt>
                <c:pt idx="53">
                  <c:v>BV-BSW-105-0000-ECM-WIR-CE-000024</c:v>
                </c:pt>
                <c:pt idx="54">
                  <c:v>BV-BSW-105-0000-ECM-WIR-CE-000024</c:v>
                </c:pt>
                <c:pt idx="55">
                  <c:v>BV-BSW-105-0000-ECM-WIR-CE-000024</c:v>
                </c:pt>
                <c:pt idx="56">
                  <c:v>BV-BSW-105-0000-ECM-WIR-CE-000024</c:v>
                </c:pt>
                <c:pt idx="57">
                  <c:v>BV-BSW-105-0000-ECM-WIR-CE-000024</c:v>
                </c:pt>
                <c:pt idx="58">
                  <c:v>BV-BSW-105-0000-ECM-WIR-CE-000024</c:v>
                </c:pt>
                <c:pt idx="59">
                  <c:v>BV-BSW-105-0000-ECM-WIR-CE-000024</c:v>
                </c:pt>
                <c:pt idx="60">
                  <c:v>BV-BSW-105-0000-ECM-WIR-CE-000028</c:v>
                </c:pt>
                <c:pt idx="61">
                  <c:v>BV-BSW-105-0000-ECM-WIR-CE-000028</c:v>
                </c:pt>
                <c:pt idx="62">
                  <c:v>BV-BSW-105-0000-ECM-WIR-CE-000032</c:v>
                </c:pt>
                <c:pt idx="63">
                  <c:v>BV-BSW-105-0000-ECM-WIR-CE-000032</c:v>
                </c:pt>
                <c:pt idx="64">
                  <c:v>BV-BSW-105-0000-ECM-WIR-CE-000032</c:v>
                </c:pt>
                <c:pt idx="65">
                  <c:v>BV-BSW-105-0000-ECM-WIR-CE-000036</c:v>
                </c:pt>
                <c:pt idx="66">
                  <c:v>BV-BSW-105-0000-ECM-WIR-CE-000036</c:v>
                </c:pt>
                <c:pt idx="67">
                  <c:v>BV-BSW-105-0000-ECM-WIR-CE-000036</c:v>
                </c:pt>
                <c:pt idx="68">
                  <c:v>BV-BSW-105-0000-ECM-WIR-CE-000036</c:v>
                </c:pt>
                <c:pt idx="69">
                  <c:v>BV-BSW-105-0000-ECM-WIR-CE-000036</c:v>
                </c:pt>
                <c:pt idx="70">
                  <c:v>BV-BSW-105-0000-ECM-WIR-CE-000036</c:v>
                </c:pt>
                <c:pt idx="71">
                  <c:v>BV-BSW-105-0000-ECM-WIR-CE-000036</c:v>
                </c:pt>
                <c:pt idx="72">
                  <c:v>BV-BSW-105-0000-ECM-WIR-CE-000036</c:v>
                </c:pt>
                <c:pt idx="73">
                  <c:v>BV-BSW-105-0000-ECM-WIR-CE-000036</c:v>
                </c:pt>
                <c:pt idx="74">
                  <c:v>BV-BSW-105-0000-ECM-WIR-CE-000036</c:v>
                </c:pt>
                <c:pt idx="75">
                  <c:v>BV-BSW-105-0000-ECM-WIR-CE-000036</c:v>
                </c:pt>
                <c:pt idx="76">
                  <c:v>BV-BSW-105-0000-ECM-WIR-CE-000036</c:v>
                </c:pt>
                <c:pt idx="77">
                  <c:v>BV-BSW-105-0000-ECM-WIR-CE-000036</c:v>
                </c:pt>
                <c:pt idx="78">
                  <c:v>BV-BSW-105-0000-ECM-WIR-CE-000040</c:v>
                </c:pt>
                <c:pt idx="79">
                  <c:v>BV-BSW-105-0000-ECM-WIR-CE-000040</c:v>
                </c:pt>
                <c:pt idx="80">
                  <c:v>BV-BSW-105-0000-ECM-WIR-CE-000040</c:v>
                </c:pt>
                <c:pt idx="81">
                  <c:v>BV-BSW-105-0000-ECM-WIR-CE-000040</c:v>
                </c:pt>
                <c:pt idx="82">
                  <c:v>BV-BSW-105-0000-ECM-WIR-CE-000040</c:v>
                </c:pt>
                <c:pt idx="83">
                  <c:v>BV-BSW-105-0000-ECM-WIR-CE-000040</c:v>
                </c:pt>
                <c:pt idx="84">
                  <c:v>BV-BSW-105-0000-ECM-WIR-CE-000040</c:v>
                </c:pt>
                <c:pt idx="85">
                  <c:v>BV-BSW-105-0000-ECM-WIR-CE-000040</c:v>
                </c:pt>
                <c:pt idx="86">
                  <c:v>BV-BSW-105-0000-ECM-WIR-CE-000040</c:v>
                </c:pt>
                <c:pt idx="87">
                  <c:v>BV-BSW-105-0000-ECM-WIR-CE-000040</c:v>
                </c:pt>
                <c:pt idx="88">
                  <c:v>BV-BSW-105-0000-ECM-WIR-CE-000044</c:v>
                </c:pt>
                <c:pt idx="89">
                  <c:v>BV-BSW-105-0000-ECM-WIR-CE-000044</c:v>
                </c:pt>
                <c:pt idx="90">
                  <c:v>BV-BSW-105-0000-ECM-WIR-CE-000044</c:v>
                </c:pt>
                <c:pt idx="91">
                  <c:v>BV-BSW-105-0000-ECM-WIR-CE-000044</c:v>
                </c:pt>
                <c:pt idx="92">
                  <c:v>BV-BSW-105-0000-ECM-WIR-CE-000044</c:v>
                </c:pt>
                <c:pt idx="93">
                  <c:v>BV-BSW-105-0000-ECM-WIR-CE-000048</c:v>
                </c:pt>
                <c:pt idx="94">
                  <c:v>BV-BSW-105-0000-ECM-WIR-CE-000048</c:v>
                </c:pt>
                <c:pt idx="95">
                  <c:v>BV-BSW-105-0000-ECM-WIR-CE-000048</c:v>
                </c:pt>
                <c:pt idx="96">
                  <c:v>BV-BSW-105-0000-ECM-WIR-CE-000048</c:v>
                </c:pt>
                <c:pt idx="97">
                  <c:v>BV-BSW-105-0000-ECM-WIR-CE-000048</c:v>
                </c:pt>
                <c:pt idx="98">
                  <c:v>BV-BSW-105-0000-ECM-WIR-CE-000052</c:v>
                </c:pt>
                <c:pt idx="99">
                  <c:v>BV-BSW-105-0000-ECM-WIR-CE-000052</c:v>
                </c:pt>
                <c:pt idx="100">
                  <c:v>BV-BSW-105-0000-ECM-WIR-CE-000052</c:v>
                </c:pt>
                <c:pt idx="101">
                  <c:v>BV-BSW-105-0000-ECM-WIR-CE-000052</c:v>
                </c:pt>
                <c:pt idx="102">
                  <c:v>BV-BSW-105-0000-ECM-WIR-CE-000056</c:v>
                </c:pt>
                <c:pt idx="103">
                  <c:v>BV-BSW-105-0000-ECM-WIR-CE-000056</c:v>
                </c:pt>
                <c:pt idx="104">
                  <c:v>BV-BSW-105-0000-ECM-WIR-CE-000056</c:v>
                </c:pt>
                <c:pt idx="105">
                  <c:v>BV-BSW-105-0000-ECM-WIR-CE-000056</c:v>
                </c:pt>
                <c:pt idx="106">
                  <c:v>BV-BSW-105-0000-ECM-WIR-CE-000060</c:v>
                </c:pt>
                <c:pt idx="107">
                  <c:v>BV-BSW-105-0000-ECM-WIR-CE-000060</c:v>
                </c:pt>
                <c:pt idx="108">
                  <c:v>BV-BSW-105-0000-ECM-WIR-CE-000060</c:v>
                </c:pt>
                <c:pt idx="109">
                  <c:v>BV-BSW-105-0000-ECM-WIR-CE-000064</c:v>
                </c:pt>
                <c:pt idx="110">
                  <c:v>BV-BSW-105-0000-ECM-WIR-CE-000064</c:v>
                </c:pt>
                <c:pt idx="111">
                  <c:v>BV-BSW-105-0000-ECM-WIR-CE-000072</c:v>
                </c:pt>
                <c:pt idx="112">
                  <c:v>BV-BSW-105-0000-ECM-WIR-CE-000072</c:v>
                </c:pt>
                <c:pt idx="113">
                  <c:v>BV-BSW-105-0000-ECM-WIR-CE-000068</c:v>
                </c:pt>
                <c:pt idx="114">
                  <c:v>BV-BSW-105-0000-ECM-WIR-CE-000068</c:v>
                </c:pt>
                <c:pt idx="115">
                  <c:v>BV-BSW-105-0000-ECM-WIR-CE-000068</c:v>
                </c:pt>
                <c:pt idx="116">
                  <c:v>BV-BSW-105-0000-ECM-WIR-CE-000068</c:v>
                </c:pt>
                <c:pt idx="117">
                  <c:v>BV-BSW-105-0000-ECM-WIR-CE-000068</c:v>
                </c:pt>
                <c:pt idx="118">
                  <c:v>BV-BSW-105-0000-ECM-WIR-CE-000072</c:v>
                </c:pt>
                <c:pt idx="119">
                  <c:v>BV-BSW-105-0000-ECM-WIR-CE-000072</c:v>
                </c:pt>
                <c:pt idx="120">
                  <c:v>BV-BSW-105-0000-ECM-WIR-CE-000072</c:v>
                </c:pt>
                <c:pt idx="121">
                  <c:v>BV-BSW-105-0000-ECM-WIR-CE-000072</c:v>
                </c:pt>
                <c:pt idx="122">
                  <c:v>BV-BSW-105-0000-ECM-WIR-CE-000072</c:v>
                </c:pt>
                <c:pt idx="123">
                  <c:v>BV-BSW-105-0000-ECM-WIR-CE-000072</c:v>
                </c:pt>
                <c:pt idx="124">
                  <c:v>BV-BSW-105-0000-ECM-WIR-CE-000072</c:v>
                </c:pt>
                <c:pt idx="125">
                  <c:v>BV-BSW-105-0000-ECM-WIR-CE-000072</c:v>
                </c:pt>
                <c:pt idx="126">
                  <c:v>BV-BSW-105-0000-ECM-WIR-CE-000078</c:v>
                </c:pt>
                <c:pt idx="127">
                  <c:v>BV-BSW-105-0000-ECM-WIR-CE-000078</c:v>
                </c:pt>
                <c:pt idx="128">
                  <c:v>BV-BSW-105-0000-ECM-WIR-CE-000078</c:v>
                </c:pt>
                <c:pt idx="129">
                  <c:v>BV-BSW-105-0000-ECM-WIR-CE-000078</c:v>
                </c:pt>
                <c:pt idx="130">
                  <c:v>BV-BSW-105-0000-ECM-WIR-CE-000078</c:v>
                </c:pt>
                <c:pt idx="131">
                  <c:v>BV-BSW-105-0000-ECM-WIR-CE-000078</c:v>
                </c:pt>
                <c:pt idx="132">
                  <c:v>BV-BSW-105-0000-ECM-WIR-CE-000078</c:v>
                </c:pt>
                <c:pt idx="133">
                  <c:v>BV-BSW-105-0000-ECM-WIR-CE-000099</c:v>
                </c:pt>
                <c:pt idx="134">
                  <c:v>BV-BSW-105-0000-ECM-WIR-CE-000099</c:v>
                </c:pt>
                <c:pt idx="135">
                  <c:v>BV-BSW-105-0000-ECM-WIR-CE-000099</c:v>
                </c:pt>
                <c:pt idx="136">
                  <c:v>BV-BSW-105-0000-ECM-WIR-CE-000099</c:v>
                </c:pt>
                <c:pt idx="137">
                  <c:v>BV-BSW-105-0000-ECM-WIR-CE-000099</c:v>
                </c:pt>
                <c:pt idx="138">
                  <c:v>BV-BSW-105-0000-ECM-WIR-CE-000099</c:v>
                </c:pt>
                <c:pt idx="139">
                  <c:v>BV-BSW-105-0000-ECM-WIR-CE-000099</c:v>
                </c:pt>
                <c:pt idx="140">
                  <c:v>BV-BSW-105-0000-ECM-WIR-CE-000099</c:v>
                </c:pt>
                <c:pt idx="141">
                  <c:v>BV-BSW-105-0000-ECM-WIR-CE-000099</c:v>
                </c:pt>
                <c:pt idx="142">
                  <c:v>BV-BSW-105-0000-ECM-WIR-CE-000099</c:v>
                </c:pt>
                <c:pt idx="143">
                  <c:v>BV-BSW-105-0000-ECM-WIR-CE-000099</c:v>
                </c:pt>
                <c:pt idx="144">
                  <c:v>BV-BSW-105-0000-ECM-WIR-CE-000099</c:v>
                </c:pt>
                <c:pt idx="145">
                  <c:v>BV-BSW-105-0000-ECM-WIR-CE-000086</c:v>
                </c:pt>
                <c:pt idx="146">
                  <c:v>BV-BSW-105-0000-ECM-WIR-CE-000086</c:v>
                </c:pt>
                <c:pt idx="147">
                  <c:v>BV-BSW-105-0000-ECM-WIR-CE-000086</c:v>
                </c:pt>
                <c:pt idx="148">
                  <c:v>BV-BSW-105-0000-ECM-WIR-CE-000086</c:v>
                </c:pt>
                <c:pt idx="149">
                  <c:v>BV-BSW-105-0000-ECM-WIR-CE-000086</c:v>
                </c:pt>
                <c:pt idx="150">
                  <c:v>BV-BSW-105-0000-ECM-WIR-CE-000090</c:v>
                </c:pt>
                <c:pt idx="151">
                  <c:v>BV-BSW-105-0000-ECM-WIR-CE-000090</c:v>
                </c:pt>
                <c:pt idx="152">
                  <c:v>BV-BSW-105-0000-ECM-WIR-CE-000090</c:v>
                </c:pt>
                <c:pt idx="153">
                  <c:v>BV-BSW-105-0000-ECM-WIR-CE-000090</c:v>
                </c:pt>
                <c:pt idx="154">
                  <c:v>BV-BSW-105-0000-ECM-WIR-CE-000090</c:v>
                </c:pt>
                <c:pt idx="155">
                  <c:v>BV-BSW-105-0000-ECM-WIR-CE-000090</c:v>
                </c:pt>
                <c:pt idx="156">
                  <c:v>BV-BSW-105-0000-ECM-WIR-CE-000090</c:v>
                </c:pt>
                <c:pt idx="157">
                  <c:v>BV-BSW-105-0000-ECM-WIR-CE-000090</c:v>
                </c:pt>
                <c:pt idx="158">
                  <c:v>BV-BSW-105-0000-ECM-WIR-CE-000090</c:v>
                </c:pt>
                <c:pt idx="159">
                  <c:v>BV-BSW-105-0000-ECM-WIR-CE-000090</c:v>
                </c:pt>
                <c:pt idx="160">
                  <c:v>BV-BSW-105-0000-ECM-WIR-CE-000103</c:v>
                </c:pt>
                <c:pt idx="161">
                  <c:v>BV-BSW-105-0000-ECM-WIR-CE-000103</c:v>
                </c:pt>
                <c:pt idx="162">
                  <c:v>BV-BSW-105-0000-ECM-WIR-CE-000103</c:v>
                </c:pt>
                <c:pt idx="163">
                  <c:v>BV-BSW-105-0000-ECM-WIR-CE-000103</c:v>
                </c:pt>
                <c:pt idx="164">
                  <c:v>BV-BSW-105-0000-ECM-WIR-CE-000103</c:v>
                </c:pt>
                <c:pt idx="165">
                  <c:v>BV-BSW-105-0000-ECM-WIR-CE-000103</c:v>
                </c:pt>
                <c:pt idx="166">
                  <c:v>BV-BSW-105-0000-ECM-WIR-CE-000082</c:v>
                </c:pt>
                <c:pt idx="167">
                  <c:v>BV-BSW-105-0000-ECM-WIR-CE-000082</c:v>
                </c:pt>
                <c:pt idx="168">
                  <c:v>BV-BSW-105-0000-ECM-WIR-CE-000110</c:v>
                </c:pt>
                <c:pt idx="169">
                  <c:v>BV-BSW-105-0000-ECM-WIR-CE-000110</c:v>
                </c:pt>
                <c:pt idx="170">
                  <c:v>BV-BSW-105-0000-ECM-WIR-CE-000110</c:v>
                </c:pt>
                <c:pt idx="171">
                  <c:v>BV-BSW-105-0000-ECM-WIR-CE-000110</c:v>
                </c:pt>
                <c:pt idx="172">
                  <c:v>BV-BSW-105-0000-ECM-WIR-CE-000110</c:v>
                </c:pt>
                <c:pt idx="173">
                  <c:v>BV-BSW-105-0000-ECM-WIR-CE-000120</c:v>
                </c:pt>
                <c:pt idx="174">
                  <c:v>BV-BSW-105-0000-ECM-WIR-CE-000120</c:v>
                </c:pt>
                <c:pt idx="175">
                  <c:v>BV-BSW-105-0000-ECM-WIR-CE-000120</c:v>
                </c:pt>
                <c:pt idx="176">
                  <c:v>BV-BSW-105-0000-ECM-WIR-CE-000120</c:v>
                </c:pt>
                <c:pt idx="177">
                  <c:v>BV-BSW-105-0000-ECM-WIR-CE-000120</c:v>
                </c:pt>
                <c:pt idx="178">
                  <c:v>BV-BSW-105-0000-ECM-WIR-CE-000120</c:v>
                </c:pt>
                <c:pt idx="179">
                  <c:v>BV-BSW-105-0000-ECM-WIR-CE-000120</c:v>
                </c:pt>
                <c:pt idx="180">
                  <c:v>BV-BSW-105-0000-ECM-WIR-CE-000114</c:v>
                </c:pt>
                <c:pt idx="181">
                  <c:v>BV-BSW-105-0000-ECM-WIR-CE-000114</c:v>
                </c:pt>
                <c:pt idx="182">
                  <c:v>BV-BSW-105-0000-ECM-WIR-CE-000114</c:v>
                </c:pt>
                <c:pt idx="183">
                  <c:v>BV-BSW-105-0000-ECM-WIR-CE-000114</c:v>
                </c:pt>
                <c:pt idx="184">
                  <c:v>BV-BSW-105-0000-ECM-WIR-CE-000114</c:v>
                </c:pt>
                <c:pt idx="185">
                  <c:v>BV-BSW-105-0000-ECM-WIR-CE-000114</c:v>
                </c:pt>
                <c:pt idx="186">
                  <c:v>BV-BSW-105-0000-ECM-WIR-CE-000114</c:v>
                </c:pt>
                <c:pt idx="187">
                  <c:v>BV-BSW-105-0000-ECM-WIR-CE-000114</c:v>
                </c:pt>
                <c:pt idx="188">
                  <c:v>BV-BSW-105-0000-ECM-WIR-CE-000114</c:v>
                </c:pt>
                <c:pt idx="189">
                  <c:v>BV-BSW-105-0000-ECM-WIR-CE-000124</c:v>
                </c:pt>
                <c:pt idx="190">
                  <c:v>BV-BSW-105-0000-ECM-WIR-CE-000124</c:v>
                </c:pt>
                <c:pt idx="191">
                  <c:v>BV-BSW-105-0000-ECM-WIR-CE-000124</c:v>
                </c:pt>
                <c:pt idx="192">
                  <c:v>BV-BSW-105-0000-ECM-WIR-CE-000124</c:v>
                </c:pt>
                <c:pt idx="193">
                  <c:v>BV-BSW-105-0000-ECM-WIR-CE-000124</c:v>
                </c:pt>
                <c:pt idx="194">
                  <c:v>BV-BSW-105-0000-ECM-WIR-CE-000124</c:v>
                </c:pt>
                <c:pt idx="195">
                  <c:v>BV-BSW-105-0000-ECM-WIR-CE-000124</c:v>
                </c:pt>
                <c:pt idx="196">
                  <c:v>BV-BSW-105-0000-ECM-WIR-CE-000124</c:v>
                </c:pt>
                <c:pt idx="197">
                  <c:v>BV-BSW-105-0000-ECM-WIR-CE-000133</c:v>
                </c:pt>
                <c:pt idx="198">
                  <c:v>BV-BSW-105-0000-ECM-WIR-CE-000133</c:v>
                </c:pt>
                <c:pt idx="199">
                  <c:v>BV-BSW-105-0000-ECM-WIR-CE-000133</c:v>
                </c:pt>
                <c:pt idx="200">
                  <c:v>BV-BSW-105-0000-ECM-WIR-CE-000133</c:v>
                </c:pt>
                <c:pt idx="201">
                  <c:v>BV-BSW-105-0000-ECM-WIR-CE-000133</c:v>
                </c:pt>
                <c:pt idx="202">
                  <c:v>BV-BSW-105-0000-ECM-WIR-CE-000133</c:v>
                </c:pt>
                <c:pt idx="203">
                  <c:v>BV-BSW-105-0000-ECM-WIR-CE-000133</c:v>
                </c:pt>
                <c:pt idx="204">
                  <c:v>BV-BSW-105-0000-ECM-WIR-CE-000133</c:v>
                </c:pt>
                <c:pt idx="205">
                  <c:v>BV-BSW-105-0000-ECM-WIR-CE-000133</c:v>
                </c:pt>
                <c:pt idx="206">
                  <c:v>BV-BSW-105-0000-ECM-WIR-CE-000133</c:v>
                </c:pt>
                <c:pt idx="207">
                  <c:v>BV-BSW-105-0000-ECM-WIR-CE-000133</c:v>
                </c:pt>
                <c:pt idx="208">
                  <c:v>BV-BSW-105-0000-ECM-WIR-CE-000133</c:v>
                </c:pt>
                <c:pt idx="209">
                  <c:v>BV-BSW-105-0000-ECM-WIR-CE-000133</c:v>
                </c:pt>
                <c:pt idx="210">
                  <c:v>BV-BSW-105-0000-ECM-WIR-CE-000133</c:v>
                </c:pt>
                <c:pt idx="211">
                  <c:v>BV-BSW-105-0000-ECM-WIR-CE-000133</c:v>
                </c:pt>
                <c:pt idx="212">
                  <c:v>BV-BSW-105-0000-ECM-WIR-CE-000133</c:v>
                </c:pt>
                <c:pt idx="213">
                  <c:v>BV-BSW-105-0000-ECM-WIR-CE-000133</c:v>
                </c:pt>
                <c:pt idx="214">
                  <c:v>BV-BSW-105-0000-ECM-WIR-CE-000133</c:v>
                </c:pt>
                <c:pt idx="215">
                  <c:v>BV-BSW-105-0000-ECM-WIR-CE-000133</c:v>
                </c:pt>
                <c:pt idx="216">
                  <c:v>BV-BSW-105-0000-ECM-WIR-CE-000140</c:v>
                </c:pt>
              </c:strCache>
            </c:strRef>
          </c:tx>
          <c:spPr>
            <a:solidFill>
              <a:schemeClr val="accent2"/>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01-1B4B-436B-A175-BBC716E79EAC}"/>
            </c:ext>
          </c:extLst>
        </c:ser>
        <c:ser>
          <c:idx val="2"/>
          <c:order val="2"/>
          <c:tx>
            <c:strRef>
              <c:f>'Cast In Situ Tracker'!#REF!</c:f>
              <c:strCache>
                <c:ptCount val="1"/>
                <c:pt idx="0">
                  <c:v>#REF!</c:v>
                </c:pt>
              </c:strCache>
            </c:strRef>
          </c:tx>
          <c:spPr>
            <a:solidFill>
              <a:schemeClr val="accent3"/>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02-1B4B-436B-A175-BBC716E79EAC}"/>
            </c:ext>
          </c:extLst>
        </c:ser>
        <c:ser>
          <c:idx val="3"/>
          <c:order val="3"/>
          <c:tx>
            <c:strRef>
              <c:f>'Cast In Situ Tracker'!$D$1:$D$217</c:f>
              <c:strCache>
                <c:ptCount val="217"/>
                <c:pt idx="0">
                  <c:v>Diriyah II Management Contracting – Opera Block DD-2023-329 </c:v>
                </c:pt>
                <c:pt idx="2">
                  <c:v>Concrete Tracker</c:v>
                </c:pt>
                <c:pt idx="5">
                  <c:v>Element and Inspection Description  </c:v>
                </c:pt>
                <c:pt idx="6">
                  <c:v>Blinding Concrete</c:v>
                </c:pt>
                <c:pt idx="7">
                  <c:v>Blinding Concrete</c:v>
                </c:pt>
                <c:pt idx="8">
                  <c:v>Blinding Concrete</c:v>
                </c:pt>
                <c:pt idx="9">
                  <c:v>Blinding Concrete</c:v>
                </c:pt>
                <c:pt idx="10">
                  <c:v>Blinding Concrete</c:v>
                </c:pt>
                <c:pt idx="11">
                  <c:v>Blinding Concrete</c:v>
                </c:pt>
                <c:pt idx="12">
                  <c:v>Blinding Concrete</c:v>
                </c:pt>
                <c:pt idx="13">
                  <c:v>Blinding Concrete</c:v>
                </c:pt>
                <c:pt idx="14">
                  <c:v>Blinding Concrete</c:v>
                </c:pt>
                <c:pt idx="15">
                  <c:v>Blinding Concrete</c:v>
                </c:pt>
                <c:pt idx="16">
                  <c:v>Blinding Concrete</c:v>
                </c:pt>
                <c:pt idx="17">
                  <c:v>Concrete Blocks </c:v>
                </c:pt>
                <c:pt idx="18">
                  <c:v>Trial Mix </c:v>
                </c:pt>
                <c:pt idx="19">
                  <c:v>Trial Mix </c:v>
                </c:pt>
                <c:pt idx="20">
                  <c:v>Trial Mix </c:v>
                </c:pt>
                <c:pt idx="21">
                  <c:v>Concrete Blocks office Foundation</c:v>
                </c:pt>
                <c:pt idx="22">
                  <c:v>Survey Bench Mark</c:v>
                </c:pt>
                <c:pt idx="23">
                  <c:v>Trial Mix </c:v>
                </c:pt>
                <c:pt idx="24">
                  <c:v>Trial Mix </c:v>
                </c:pt>
                <c:pt idx="25">
                  <c:v>Trial Mix </c:v>
                </c:pt>
                <c:pt idx="26">
                  <c:v>Trial Mix </c:v>
                </c:pt>
                <c:pt idx="27">
                  <c:v>Trial Mix </c:v>
                </c:pt>
                <c:pt idx="28">
                  <c:v>Trial Mix </c:v>
                </c:pt>
                <c:pt idx="29">
                  <c:v>Wall/ Foundation</c:v>
                </c:pt>
                <c:pt idx="30">
                  <c:v>Trial Mix </c:v>
                </c:pt>
                <c:pt idx="31">
                  <c:v>Trial Mix </c:v>
                </c:pt>
                <c:pt idx="32">
                  <c:v>Trial Mix </c:v>
                </c:pt>
                <c:pt idx="33">
                  <c:v>Blinding Concrete</c:v>
                </c:pt>
                <c:pt idx="34">
                  <c:v>Blinding Concrete</c:v>
                </c:pt>
                <c:pt idx="35">
                  <c:v>Blinding Concrete</c:v>
                </c:pt>
                <c:pt idx="36">
                  <c:v>Blinding Concrete</c:v>
                </c:pt>
                <c:pt idx="37">
                  <c:v>Blinding Concrete</c:v>
                </c:pt>
                <c:pt idx="38">
                  <c:v>Blinding Concrete</c:v>
                </c:pt>
                <c:pt idx="39">
                  <c:v>Blinding Concrete</c:v>
                </c:pt>
                <c:pt idx="40">
                  <c:v>Blinding Concrete</c:v>
                </c:pt>
                <c:pt idx="41">
                  <c:v>Blinding Concrete</c:v>
                </c:pt>
                <c:pt idx="42">
                  <c:v>Blinding Concrete</c:v>
                </c:pt>
                <c:pt idx="43">
                  <c:v>Blinding Concrete</c:v>
                </c:pt>
                <c:pt idx="44">
                  <c:v>Blinding Concrete</c:v>
                </c:pt>
                <c:pt idx="45">
                  <c:v>Blinding Concrete</c:v>
                </c:pt>
                <c:pt idx="46">
                  <c:v>Blinding Concrete</c:v>
                </c:pt>
                <c:pt idx="47">
                  <c:v>Blinding Concrete</c:v>
                </c:pt>
                <c:pt idx="48">
                  <c:v>Blinding Concrete</c:v>
                </c:pt>
                <c:pt idx="49">
                  <c:v>Blinding Concrete</c:v>
                </c:pt>
                <c:pt idx="50">
                  <c:v>Blinding Concrete</c:v>
                </c:pt>
                <c:pt idx="51">
                  <c:v>Blinding Concrete</c:v>
                </c:pt>
                <c:pt idx="52">
                  <c:v>Blinding Concrete</c:v>
                </c:pt>
                <c:pt idx="53">
                  <c:v>Blinding Concrete</c:v>
                </c:pt>
                <c:pt idx="54">
                  <c:v>Blinding Concrete</c:v>
                </c:pt>
                <c:pt idx="55">
                  <c:v>Blinding Concrete</c:v>
                </c:pt>
                <c:pt idx="56">
                  <c:v>Blinding Concrete</c:v>
                </c:pt>
                <c:pt idx="57">
                  <c:v>Blinding Concrete</c:v>
                </c:pt>
                <c:pt idx="58">
                  <c:v>Blinding Concrete</c:v>
                </c:pt>
                <c:pt idx="59">
                  <c:v>Blinding Concrete</c:v>
                </c:pt>
                <c:pt idx="60">
                  <c:v>Blinding Concrete</c:v>
                </c:pt>
                <c:pt idx="61">
                  <c:v>Blinding Concrete</c:v>
                </c:pt>
                <c:pt idx="62">
                  <c:v>Vertical Blinding Concrete</c:v>
                </c:pt>
                <c:pt idx="63">
                  <c:v>Vertical Blinding Concrete</c:v>
                </c:pt>
                <c:pt idx="64">
                  <c:v>Vertical Blinding Concrete</c:v>
                </c:pt>
                <c:pt idx="65">
                  <c:v>Blinding Concrete</c:v>
                </c:pt>
                <c:pt idx="66">
                  <c:v>Blinding Concrete</c:v>
                </c:pt>
                <c:pt idx="67">
                  <c:v>Blinding Concrete</c:v>
                </c:pt>
                <c:pt idx="68">
                  <c:v>Blinding Concrete</c:v>
                </c:pt>
                <c:pt idx="69">
                  <c:v>Blinding Concrete</c:v>
                </c:pt>
                <c:pt idx="70">
                  <c:v>Blinding Concrete</c:v>
                </c:pt>
                <c:pt idx="71">
                  <c:v>Blinding Concrete</c:v>
                </c:pt>
                <c:pt idx="72">
                  <c:v>Blinding Concrete</c:v>
                </c:pt>
                <c:pt idx="73">
                  <c:v>Blinding Concrete</c:v>
                </c:pt>
                <c:pt idx="74">
                  <c:v>Blinding Concrete</c:v>
                </c:pt>
                <c:pt idx="75">
                  <c:v>Blinding Concrete</c:v>
                </c:pt>
                <c:pt idx="76">
                  <c:v>Blinding Concrete</c:v>
                </c:pt>
                <c:pt idx="77">
                  <c:v>Blinding Concrete</c:v>
                </c:pt>
                <c:pt idx="78">
                  <c:v>Blinding Concrete</c:v>
                </c:pt>
                <c:pt idx="79">
                  <c:v>Blinding Concrete</c:v>
                </c:pt>
                <c:pt idx="80">
                  <c:v>Blinding Concrete</c:v>
                </c:pt>
                <c:pt idx="81">
                  <c:v>Blinding Concrete</c:v>
                </c:pt>
                <c:pt idx="82">
                  <c:v>Blinding Concrete</c:v>
                </c:pt>
                <c:pt idx="83">
                  <c:v>Blinding Concrete</c:v>
                </c:pt>
                <c:pt idx="84">
                  <c:v>Blinding Concrete</c:v>
                </c:pt>
                <c:pt idx="85">
                  <c:v>Blinding Concrete</c:v>
                </c:pt>
                <c:pt idx="86">
                  <c:v>Blinding Concrete</c:v>
                </c:pt>
                <c:pt idx="87">
                  <c:v>Blinding Concrete</c:v>
                </c:pt>
                <c:pt idx="88">
                  <c:v>Blinding Concrete</c:v>
                </c:pt>
                <c:pt idx="89">
                  <c:v>Blinding Concrete</c:v>
                </c:pt>
                <c:pt idx="90">
                  <c:v>Blinding Concrete</c:v>
                </c:pt>
                <c:pt idx="91">
                  <c:v>Blinding Concrete</c:v>
                </c:pt>
                <c:pt idx="92">
                  <c:v>Blinding Concrete</c:v>
                </c:pt>
                <c:pt idx="93">
                  <c:v>Blinding Concrete</c:v>
                </c:pt>
                <c:pt idx="94">
                  <c:v>Blinding Concrete</c:v>
                </c:pt>
                <c:pt idx="95">
                  <c:v>Blinding Concrete</c:v>
                </c:pt>
                <c:pt idx="96">
                  <c:v>Blinding Concrete</c:v>
                </c:pt>
                <c:pt idx="97">
                  <c:v>Blinding Concrete</c:v>
                </c:pt>
                <c:pt idx="98">
                  <c:v>Blinding Concrete</c:v>
                </c:pt>
                <c:pt idx="99">
                  <c:v>Blinding Concrete</c:v>
                </c:pt>
                <c:pt idx="100">
                  <c:v>Blinding Concrete</c:v>
                </c:pt>
                <c:pt idx="101">
                  <c:v>Blinding Concrete</c:v>
                </c:pt>
                <c:pt idx="102">
                  <c:v>Blinding Concrete</c:v>
                </c:pt>
                <c:pt idx="103">
                  <c:v>Blinding Concrete</c:v>
                </c:pt>
                <c:pt idx="104">
                  <c:v>Blinding Concrete</c:v>
                </c:pt>
                <c:pt idx="105">
                  <c:v>Blinding Concrete</c:v>
                </c:pt>
                <c:pt idx="106">
                  <c:v>Blinding Concrete</c:v>
                </c:pt>
                <c:pt idx="107">
                  <c:v>Blinding Concrete</c:v>
                </c:pt>
                <c:pt idx="108">
                  <c:v>Blinding Concrete</c:v>
                </c:pt>
                <c:pt idx="109">
                  <c:v>Blinding Concrete</c:v>
                </c:pt>
                <c:pt idx="110">
                  <c:v>Blinding Concrete</c:v>
                </c:pt>
                <c:pt idx="111">
                  <c:v>Blinding Concrete</c:v>
                </c:pt>
                <c:pt idx="112">
                  <c:v>Blinding Concrete</c:v>
                </c:pt>
                <c:pt idx="113">
                  <c:v>Blinding Concrete</c:v>
                </c:pt>
                <c:pt idx="114">
                  <c:v>Blinding Concrete</c:v>
                </c:pt>
                <c:pt idx="115">
                  <c:v>Blinding Concrete</c:v>
                </c:pt>
                <c:pt idx="116">
                  <c:v>Blinding Concrete</c:v>
                </c:pt>
                <c:pt idx="117">
                  <c:v>Blinding Concrete</c:v>
                </c:pt>
                <c:pt idx="118">
                  <c:v>Blinding Concrete</c:v>
                </c:pt>
                <c:pt idx="119">
                  <c:v>Blinding Concrete</c:v>
                </c:pt>
                <c:pt idx="120">
                  <c:v>Blinding Concrete</c:v>
                </c:pt>
                <c:pt idx="121">
                  <c:v>Blinding Concrete</c:v>
                </c:pt>
                <c:pt idx="122">
                  <c:v>Blinding Concrete</c:v>
                </c:pt>
                <c:pt idx="123">
                  <c:v>Blinding Concrete</c:v>
                </c:pt>
                <c:pt idx="124">
                  <c:v>Blinding Concrete</c:v>
                </c:pt>
                <c:pt idx="125">
                  <c:v>Blinding Concrete</c:v>
                </c:pt>
                <c:pt idx="126">
                  <c:v>Blinding Concrete</c:v>
                </c:pt>
                <c:pt idx="127">
                  <c:v>Blinding Concrete</c:v>
                </c:pt>
                <c:pt idx="128">
                  <c:v>Blinding Concrete</c:v>
                </c:pt>
                <c:pt idx="129">
                  <c:v>Blinding Concrete</c:v>
                </c:pt>
                <c:pt idx="130">
                  <c:v>Blinding Concrete</c:v>
                </c:pt>
                <c:pt idx="131">
                  <c:v>Blinding Concrete</c:v>
                </c:pt>
                <c:pt idx="132">
                  <c:v>Blinding Concrete</c:v>
                </c:pt>
                <c:pt idx="133">
                  <c:v>Blinding Concrete</c:v>
                </c:pt>
                <c:pt idx="134">
                  <c:v>Blinding Concrete</c:v>
                </c:pt>
                <c:pt idx="135">
                  <c:v>Blinding Concrete</c:v>
                </c:pt>
                <c:pt idx="136">
                  <c:v>Blinding Concrete</c:v>
                </c:pt>
                <c:pt idx="137">
                  <c:v>Blinding Concrete</c:v>
                </c:pt>
                <c:pt idx="138">
                  <c:v>Blinding Concrete</c:v>
                </c:pt>
                <c:pt idx="139">
                  <c:v>Blinding Concrete</c:v>
                </c:pt>
                <c:pt idx="140">
                  <c:v>Blinding Concrete</c:v>
                </c:pt>
                <c:pt idx="141">
                  <c:v>Blinding Concrete</c:v>
                </c:pt>
                <c:pt idx="142">
                  <c:v>Blinding Concrete</c:v>
                </c:pt>
                <c:pt idx="143">
                  <c:v>Blinding Concrete</c:v>
                </c:pt>
                <c:pt idx="144">
                  <c:v>Blinding Concrete</c:v>
                </c:pt>
                <c:pt idx="145">
                  <c:v>Blinding Concrete</c:v>
                </c:pt>
                <c:pt idx="146">
                  <c:v>Blinding Concrete</c:v>
                </c:pt>
                <c:pt idx="147">
                  <c:v>Blinding Concrete</c:v>
                </c:pt>
                <c:pt idx="148">
                  <c:v>Blinding Concrete</c:v>
                </c:pt>
                <c:pt idx="149">
                  <c:v>Blinding Concrete</c:v>
                </c:pt>
                <c:pt idx="150">
                  <c:v>Blinding Concrete</c:v>
                </c:pt>
                <c:pt idx="151">
                  <c:v>Blinding Concrete</c:v>
                </c:pt>
                <c:pt idx="152">
                  <c:v>Blinding Concrete</c:v>
                </c:pt>
                <c:pt idx="153">
                  <c:v>Blinding Concrete</c:v>
                </c:pt>
                <c:pt idx="154">
                  <c:v>Blinding Concrete</c:v>
                </c:pt>
                <c:pt idx="155">
                  <c:v>Blinding Concrete</c:v>
                </c:pt>
                <c:pt idx="156">
                  <c:v>Blinding Concrete</c:v>
                </c:pt>
                <c:pt idx="157">
                  <c:v>Blinding Concrete</c:v>
                </c:pt>
                <c:pt idx="158">
                  <c:v>Blinding Concrete</c:v>
                </c:pt>
                <c:pt idx="159">
                  <c:v>Blinding Concrete</c:v>
                </c:pt>
                <c:pt idx="160">
                  <c:v>Blinding Concrete</c:v>
                </c:pt>
                <c:pt idx="161">
                  <c:v>Blinding Concrete</c:v>
                </c:pt>
                <c:pt idx="162">
                  <c:v>Blinding Concrete</c:v>
                </c:pt>
                <c:pt idx="163">
                  <c:v>Blinding Concrete</c:v>
                </c:pt>
                <c:pt idx="164">
                  <c:v>Blinding Concrete</c:v>
                </c:pt>
                <c:pt idx="165">
                  <c:v>Blinding Concrete</c:v>
                </c:pt>
                <c:pt idx="166">
                  <c:v>Blinding Concrete</c:v>
                </c:pt>
                <c:pt idx="167">
                  <c:v>Blinding Concrete</c:v>
                </c:pt>
                <c:pt idx="168">
                  <c:v>Blinding Concrete</c:v>
                </c:pt>
                <c:pt idx="169">
                  <c:v>Blinding Concrete</c:v>
                </c:pt>
                <c:pt idx="170">
                  <c:v>Blinding Concrete</c:v>
                </c:pt>
                <c:pt idx="171">
                  <c:v>Blinding Concrete</c:v>
                </c:pt>
                <c:pt idx="172">
                  <c:v>Blinding Concrete</c:v>
                </c:pt>
                <c:pt idx="173">
                  <c:v>Blinding Concrete</c:v>
                </c:pt>
                <c:pt idx="174">
                  <c:v>Blinding Concrete</c:v>
                </c:pt>
                <c:pt idx="175">
                  <c:v>Blinding Concrete</c:v>
                </c:pt>
                <c:pt idx="176">
                  <c:v>Blinding Concrete</c:v>
                </c:pt>
                <c:pt idx="177">
                  <c:v>Blinding Concrete</c:v>
                </c:pt>
                <c:pt idx="178">
                  <c:v>Blinding Concrete</c:v>
                </c:pt>
                <c:pt idx="179">
                  <c:v>Blinding Concrete</c:v>
                </c:pt>
                <c:pt idx="180">
                  <c:v>Blinding Concrete</c:v>
                </c:pt>
                <c:pt idx="181">
                  <c:v>Blinding Concrete</c:v>
                </c:pt>
                <c:pt idx="182">
                  <c:v>Blinding Concrete</c:v>
                </c:pt>
                <c:pt idx="183">
                  <c:v>Blinding Concrete</c:v>
                </c:pt>
                <c:pt idx="184">
                  <c:v>Blinding Concrete</c:v>
                </c:pt>
                <c:pt idx="185">
                  <c:v>Blinding Concrete</c:v>
                </c:pt>
                <c:pt idx="186">
                  <c:v>Blinding Concrete</c:v>
                </c:pt>
                <c:pt idx="187">
                  <c:v>Blinding Concrete</c:v>
                </c:pt>
                <c:pt idx="188">
                  <c:v>Blinding Concrete</c:v>
                </c:pt>
                <c:pt idx="189">
                  <c:v>Blinding Concrete</c:v>
                </c:pt>
                <c:pt idx="190">
                  <c:v>Blinding Concrete</c:v>
                </c:pt>
                <c:pt idx="191">
                  <c:v>Blinding Concrete</c:v>
                </c:pt>
                <c:pt idx="192">
                  <c:v>Blinding Concrete</c:v>
                </c:pt>
                <c:pt idx="193">
                  <c:v>Blinding Concrete</c:v>
                </c:pt>
                <c:pt idx="194">
                  <c:v>Blinding Concrete</c:v>
                </c:pt>
                <c:pt idx="195">
                  <c:v>Blinding Concrete</c:v>
                </c:pt>
                <c:pt idx="196">
                  <c:v>Blinding Concrete</c:v>
                </c:pt>
                <c:pt idx="197">
                  <c:v>Blinding Concrete</c:v>
                </c:pt>
                <c:pt idx="198">
                  <c:v>Blinding Concrete</c:v>
                </c:pt>
                <c:pt idx="199">
                  <c:v>Blinding Concrete</c:v>
                </c:pt>
                <c:pt idx="200">
                  <c:v>Blinding Concrete</c:v>
                </c:pt>
                <c:pt idx="201">
                  <c:v>Blinding Concrete</c:v>
                </c:pt>
                <c:pt idx="202">
                  <c:v>Blinding Concrete</c:v>
                </c:pt>
                <c:pt idx="203">
                  <c:v>Blinding Concrete</c:v>
                </c:pt>
                <c:pt idx="204">
                  <c:v>Blinding Concrete</c:v>
                </c:pt>
                <c:pt idx="205">
                  <c:v>Blinding Concrete</c:v>
                </c:pt>
                <c:pt idx="206">
                  <c:v>Blinding Concrete</c:v>
                </c:pt>
                <c:pt idx="207">
                  <c:v>Blinding Concrete</c:v>
                </c:pt>
                <c:pt idx="208">
                  <c:v>Blinding Concrete</c:v>
                </c:pt>
                <c:pt idx="209">
                  <c:v>Blinding Concrete</c:v>
                </c:pt>
                <c:pt idx="210">
                  <c:v>Blinding Concrete</c:v>
                </c:pt>
                <c:pt idx="211">
                  <c:v>Blinding Concrete</c:v>
                </c:pt>
                <c:pt idx="212">
                  <c:v>Blinding Concrete</c:v>
                </c:pt>
                <c:pt idx="213">
                  <c:v>Blinding Concrete</c:v>
                </c:pt>
                <c:pt idx="214">
                  <c:v>Blinding Concrete</c:v>
                </c:pt>
                <c:pt idx="215">
                  <c:v>Blinding Concrete</c:v>
                </c:pt>
                <c:pt idx="216">
                  <c:v>Blinding Concrete</c:v>
                </c:pt>
              </c:strCache>
            </c:strRef>
          </c:tx>
          <c:spPr>
            <a:solidFill>
              <a:schemeClr val="accent4"/>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03-1B4B-436B-A175-BBC716E79EAC}"/>
            </c:ext>
          </c:extLst>
        </c:ser>
        <c:ser>
          <c:idx val="4"/>
          <c:order val="4"/>
          <c:tx>
            <c:strRef>
              <c:f>'Cast In Situ Tracker'!$E$1:$E$217</c:f>
              <c:strCache>
                <c:ptCount val="217"/>
                <c:pt idx="0">
                  <c:v>Diriyah II Management Contracting – Opera Block DD-2023-329 </c:v>
                </c:pt>
                <c:pt idx="2">
                  <c:v>Concrete Tracker</c:v>
                </c:pt>
                <c:pt idx="5">
                  <c:v>Grids/ Locations</c:v>
                </c:pt>
                <c:pt idx="6">
                  <c:v>Mess Hall 2</c:v>
                </c:pt>
                <c:pt idx="7">
                  <c:v>Mess Hall 2</c:v>
                </c:pt>
                <c:pt idx="8">
                  <c:v>Mess Hall 2</c:v>
                </c:pt>
                <c:pt idx="9">
                  <c:v>Mess Hall 2</c:v>
                </c:pt>
                <c:pt idx="10">
                  <c:v>Mess Hall 2</c:v>
                </c:pt>
                <c:pt idx="11">
                  <c:v>Mess Hall 2</c:v>
                </c:pt>
                <c:pt idx="12">
                  <c:v>Mess Hall 2</c:v>
                </c:pt>
                <c:pt idx="13">
                  <c:v>Mess Hall 2</c:v>
                </c:pt>
                <c:pt idx="14">
                  <c:v>Mess Hall 2</c:v>
                </c:pt>
                <c:pt idx="15">
                  <c:v>Mess Hall 2</c:v>
                </c:pt>
                <c:pt idx="16">
                  <c:v>Mess Hall 2</c:v>
                </c:pt>
                <c:pt idx="17">
                  <c:v>Offices Foundation</c:v>
                </c:pt>
                <c:pt idx="18">
                  <c:v>SRM Batch Plant</c:v>
                </c:pt>
                <c:pt idx="19">
                  <c:v>SRM Batch Plant</c:v>
                </c:pt>
                <c:pt idx="20">
                  <c:v>SRM Batch Plant</c:v>
                </c:pt>
                <c:pt idx="21">
                  <c:v>Offices</c:v>
                </c:pt>
                <c:pt idx="22">
                  <c:v>Offices</c:v>
                </c:pt>
                <c:pt idx="23">
                  <c:v>SRM Batch Plant</c:v>
                </c:pt>
                <c:pt idx="24">
                  <c:v>SRM Batch Plant</c:v>
                </c:pt>
                <c:pt idx="25">
                  <c:v>SRM Batch Plant</c:v>
                </c:pt>
                <c:pt idx="26">
                  <c:v>SRM Batch Plant</c:v>
                </c:pt>
                <c:pt idx="27">
                  <c:v>SRM Batch Plant</c:v>
                </c:pt>
                <c:pt idx="28">
                  <c:v>SRM Batch Plant</c:v>
                </c:pt>
                <c:pt idx="29">
                  <c:v>Offices Foundation</c:v>
                </c:pt>
                <c:pt idx="30">
                  <c:v>SRM Batch Plant</c:v>
                </c:pt>
                <c:pt idx="31">
                  <c:v>SRM Batch Plant</c:v>
                </c:pt>
                <c:pt idx="32">
                  <c:v>SRM Batch Plant</c:v>
                </c:pt>
                <c:pt idx="33">
                  <c:v>Towe Crane 01</c:v>
                </c:pt>
                <c:pt idx="34">
                  <c:v>Towe Crane 01</c:v>
                </c:pt>
                <c:pt idx="35">
                  <c:v>Towe Crane 01</c:v>
                </c:pt>
                <c:pt idx="36">
                  <c:v>Towe Crane 01</c:v>
                </c:pt>
                <c:pt idx="37">
                  <c:v>Towe Crane 02</c:v>
                </c:pt>
                <c:pt idx="38">
                  <c:v>Towe Crane 02</c:v>
                </c:pt>
                <c:pt idx="39">
                  <c:v>Towe Crane 02</c:v>
                </c:pt>
                <c:pt idx="40">
                  <c:v>Towe Crane 02</c:v>
                </c:pt>
                <c:pt idx="41">
                  <c:v>Towe Crane 04</c:v>
                </c:pt>
                <c:pt idx="42">
                  <c:v>Towe Crane 04</c:v>
                </c:pt>
                <c:pt idx="43">
                  <c:v>Towe Crane 04</c:v>
                </c:pt>
                <c:pt idx="44">
                  <c:v>Towe Crane 04</c:v>
                </c:pt>
                <c:pt idx="45">
                  <c:v>Rest Area -02</c:v>
                </c:pt>
                <c:pt idx="46">
                  <c:v>Rest Area -02</c:v>
                </c:pt>
                <c:pt idx="47">
                  <c:v>Rest Area -02</c:v>
                </c:pt>
                <c:pt idx="48">
                  <c:v>Rest Area -02</c:v>
                </c:pt>
                <c:pt idx="49">
                  <c:v>Rest Area -02</c:v>
                </c:pt>
                <c:pt idx="50">
                  <c:v>Rest Area -02</c:v>
                </c:pt>
                <c:pt idx="51">
                  <c:v>Rest Area -02</c:v>
                </c:pt>
                <c:pt idx="52">
                  <c:v>Rest Area -02</c:v>
                </c:pt>
                <c:pt idx="53">
                  <c:v>Zone 02</c:v>
                </c:pt>
                <c:pt idx="54">
                  <c:v>Zone 02</c:v>
                </c:pt>
                <c:pt idx="55">
                  <c:v>Zone 02</c:v>
                </c:pt>
                <c:pt idx="56">
                  <c:v>Zone 02</c:v>
                </c:pt>
                <c:pt idx="57">
                  <c:v>Zone 02</c:v>
                </c:pt>
                <c:pt idx="58">
                  <c:v>Zone 02</c:v>
                </c:pt>
                <c:pt idx="59">
                  <c:v>Zone 02</c:v>
                </c:pt>
                <c:pt idx="60">
                  <c:v>Zone 02</c:v>
                </c:pt>
                <c:pt idx="61">
                  <c:v>Zone 02</c:v>
                </c:pt>
                <c:pt idx="62">
                  <c:v>Zone 02</c:v>
                </c:pt>
                <c:pt idx="63">
                  <c:v>Zone 02</c:v>
                </c:pt>
                <c:pt idx="64">
                  <c:v>Zone 02</c:v>
                </c:pt>
                <c:pt idx="65">
                  <c:v>(level 639.45) Zone 02</c:v>
                </c:pt>
                <c:pt idx="66">
                  <c:v>(level 639.45) Zone 02</c:v>
                </c:pt>
                <c:pt idx="67">
                  <c:v>(level 639.45) Zone 02</c:v>
                </c:pt>
                <c:pt idx="68">
                  <c:v>(level 639.45) Zone 02</c:v>
                </c:pt>
                <c:pt idx="69">
                  <c:v>(level 639.45) Zone 02</c:v>
                </c:pt>
                <c:pt idx="70">
                  <c:v>(level 639.45) Zone 02</c:v>
                </c:pt>
                <c:pt idx="71">
                  <c:v>(level 639.45) Zone 02</c:v>
                </c:pt>
                <c:pt idx="72">
                  <c:v>(level 639.45) Zone 02</c:v>
                </c:pt>
                <c:pt idx="73">
                  <c:v>(level 639.45) Zone 02</c:v>
                </c:pt>
                <c:pt idx="74">
                  <c:v>(level 639.45) Zone 02</c:v>
                </c:pt>
                <c:pt idx="75">
                  <c:v>(level 639.45) Zone 02</c:v>
                </c:pt>
                <c:pt idx="76">
                  <c:v>(level 639.45) Zone 02</c:v>
                </c:pt>
                <c:pt idx="77">
                  <c:v>(level 639.45) Zone 02</c:v>
                </c:pt>
                <c:pt idx="78">
                  <c:v>(level 639.95 &amp; 640.25) Zone 02</c:v>
                </c:pt>
                <c:pt idx="79">
                  <c:v>(level 639.95 &amp; 640.25) Zone 02</c:v>
                </c:pt>
                <c:pt idx="80">
                  <c:v>(level 639.95 &amp; 640.25) Zone 02</c:v>
                </c:pt>
                <c:pt idx="81">
                  <c:v>(level 639.95 &amp; 640.25) Zone 02</c:v>
                </c:pt>
                <c:pt idx="82">
                  <c:v>(level 639.95 &amp; 640.25) Zone 02</c:v>
                </c:pt>
                <c:pt idx="83">
                  <c:v>(level 639.95 &amp; 640.25) Zone 02</c:v>
                </c:pt>
                <c:pt idx="84">
                  <c:v>(level 639.95 &amp; 640.25) Zone 02</c:v>
                </c:pt>
                <c:pt idx="85">
                  <c:v>(level 639.95 &amp; 640.25) Zone 02</c:v>
                </c:pt>
                <c:pt idx="86">
                  <c:v>(level 639.95 &amp; 640.25) Zone 02</c:v>
                </c:pt>
                <c:pt idx="87">
                  <c:v>(level 639.95 &amp; 640.25) Zone 02</c:v>
                </c:pt>
                <c:pt idx="88">
                  <c:v>(level 640.65) Zone 02</c:v>
                </c:pt>
                <c:pt idx="89">
                  <c:v>(level 640.65) Zone 02</c:v>
                </c:pt>
                <c:pt idx="90">
                  <c:v>(level 640.65) Zone 02</c:v>
                </c:pt>
                <c:pt idx="91">
                  <c:v>(level 640.65) Zone 02</c:v>
                </c:pt>
                <c:pt idx="92">
                  <c:v>(level 640.65) Zone 02</c:v>
                </c:pt>
                <c:pt idx="93">
                  <c:v>640.25 to 640.65 and 639.45 to 640.65 and 639.95 to 640.65, Zone 02</c:v>
                </c:pt>
                <c:pt idx="94">
                  <c:v>640.25 to 640.65 and 639.45 to 640.65 and 639.95 to 640.65, Zone 02</c:v>
                </c:pt>
                <c:pt idx="95">
                  <c:v>640.25 to 640.65 and 639.45 to 640.65 and 639.95 to 640.65, Zone 02</c:v>
                </c:pt>
                <c:pt idx="96">
                  <c:v>640.25 to 640.65 and 639.45 to 640.65 and 639.95 to 640.65, Zone 02</c:v>
                </c:pt>
                <c:pt idx="97">
                  <c:v>640.25 to 640.65 and 639.45 to 640.65 and 639.95 to 640.65, Zone 02</c:v>
                </c:pt>
                <c:pt idx="98">
                  <c:v>640.80 &amp; 640.45, at Zone 02</c:v>
                </c:pt>
                <c:pt idx="99">
                  <c:v>640.80 &amp; 640.45, at Zone 02</c:v>
                </c:pt>
                <c:pt idx="100">
                  <c:v>640.80 &amp; 640.45, at Zone 02</c:v>
                </c:pt>
                <c:pt idx="101">
                  <c:v>640.80 &amp; 640.45, at Zone 02</c:v>
                </c:pt>
                <c:pt idx="102">
                  <c:v>Vertical(639.45 to 640.80 and 640.5) and (640.25 to 640.65and 640.80)Zone 02</c:v>
                </c:pt>
                <c:pt idx="103">
                  <c:v>Vertical(639.45 to 640.80 and 640.5) and (640.25 to 640.65and 640.80)Zone 02</c:v>
                </c:pt>
                <c:pt idx="104">
                  <c:v>Vertical(639.45 to 640.80 and 640.5) and (640.25 to 640.65and 640.80)Zone 02</c:v>
                </c:pt>
                <c:pt idx="105">
                  <c:v>Vertical(639.45 to 640.80 and 640.5) and (640.25 to 640.65and 640.80)Zone 02</c:v>
                </c:pt>
                <c:pt idx="106">
                  <c:v>640.95 and 641.45 and 641.75, at Zone 08</c:v>
                </c:pt>
                <c:pt idx="107">
                  <c:v>640.95 and 641.45 and 641.75, at Zone 08</c:v>
                </c:pt>
                <c:pt idx="108">
                  <c:v>640.95 and 641.45 and 641.75, at Zone 08</c:v>
                </c:pt>
                <c:pt idx="109">
                  <c:v>640.3 to (640.7&amp; 641.5 ), at Zone 10</c:v>
                </c:pt>
                <c:pt idx="110">
                  <c:v>640.3 to (640.7&amp; 641.5 ), at Zone 10</c:v>
                </c:pt>
                <c:pt idx="111">
                  <c:v>
639.95 and 640.25 to 640.65 at Zone 02,
</c:v>
                </c:pt>
                <c:pt idx="112">
                  <c:v>
639.95 and 640.25 to 640.65 at Zone 02,
</c:v>
                </c:pt>
                <c:pt idx="113">
                  <c:v>641.45 and 640.50 &amp; 640.70, Zone -08</c:v>
                </c:pt>
                <c:pt idx="114">
                  <c:v>641.45 and 640.50 &amp; 640.70, Zone -08</c:v>
                </c:pt>
                <c:pt idx="115">
                  <c:v>641.45 and 640.50 &amp; 640.70, Zone -08</c:v>
                </c:pt>
                <c:pt idx="116">
                  <c:v>641.45 and 640.50 &amp; 640.70, Zone -08</c:v>
                </c:pt>
                <c:pt idx="117">
                  <c:v>641.45 and 640.50 &amp; 640.70, Zone -08</c:v>
                </c:pt>
                <c:pt idx="118">
                  <c:v>
639.95 and 640.25 to 640.65 at Zone 02,
</c:v>
                </c:pt>
                <c:pt idx="119">
                  <c:v>
639.95 and 640.25 to 640.65 at Zone 02,
</c:v>
                </c:pt>
                <c:pt idx="120">
                  <c:v>
639.95 and 640.25 to 640.65 at Zone 02,
</c:v>
                </c:pt>
                <c:pt idx="121">
                  <c:v>
639.95 and 640.25 to 640.65 at Zone 02,
</c:v>
                </c:pt>
                <c:pt idx="122">
                  <c:v>
639.95 and 640.25 to 640.65 at Zone 02,
</c:v>
                </c:pt>
                <c:pt idx="123">
                  <c:v>
639.95 and 640.25 to 640.65 at Zone 02,
</c:v>
                </c:pt>
                <c:pt idx="124">
                  <c:v>
639.95 and 640.25 to 640.65 at Zone 02,
</c:v>
                </c:pt>
                <c:pt idx="125">
                  <c:v>
639.95 and 640.25 to 640.65 at Zone 02,
</c:v>
                </c:pt>
                <c:pt idx="126">
                  <c:v>640.95 and 641.75, at Zone 08</c:v>
                </c:pt>
                <c:pt idx="127">
                  <c:v>640.95 and 641.75, at Zone 08</c:v>
                </c:pt>
                <c:pt idx="128">
                  <c:v>640.95 and 641.75, at Zone 08</c:v>
                </c:pt>
                <c:pt idx="129">
                  <c:v>640.95 and 641.75, at Zone 08</c:v>
                </c:pt>
                <c:pt idx="130">
                  <c:v>640.95 and 641.75, at Zone 08</c:v>
                </c:pt>
                <c:pt idx="131">
                  <c:v>640.95 and 641.75, at Zone 08</c:v>
                </c:pt>
                <c:pt idx="132">
                  <c:v>640.95 and 641.75, at Zone 08</c:v>
                </c:pt>
                <c:pt idx="133">
                  <c:v>641.15 , 641.45 and 641.75</c:v>
                </c:pt>
                <c:pt idx="134">
                  <c:v>641.15 , 641.45 and 641.75</c:v>
                </c:pt>
                <c:pt idx="135">
                  <c:v>641.15 , 641.45 and 641.75</c:v>
                </c:pt>
                <c:pt idx="136">
                  <c:v>641.15 , 641.45 and 641.75</c:v>
                </c:pt>
                <c:pt idx="137">
                  <c:v>641.15 , 641.45 and 641.75</c:v>
                </c:pt>
                <c:pt idx="138">
                  <c:v>641.15 , 641.45 and 641.75</c:v>
                </c:pt>
                <c:pt idx="139">
                  <c:v>641.15 , 641.45 and 641.75</c:v>
                </c:pt>
                <c:pt idx="140">
                  <c:v>641.15 , 641.45 and 641.75</c:v>
                </c:pt>
                <c:pt idx="141">
                  <c:v>641.15 , 641.45 and 641.75</c:v>
                </c:pt>
                <c:pt idx="142">
                  <c:v>641.15 , 641.45 and 641.75</c:v>
                </c:pt>
                <c:pt idx="143">
                  <c:v>641.15 , 641.45 and 641.75</c:v>
                </c:pt>
                <c:pt idx="144">
                  <c:v>641.15 , 641.45 and 641.75</c:v>
                </c:pt>
                <c:pt idx="145">
                  <c:v>640.95 to641.45 and 642.3</c:v>
                </c:pt>
                <c:pt idx="146">
                  <c:v>640.95 to641.45 and 642.3</c:v>
                </c:pt>
                <c:pt idx="147">
                  <c:v>640.95 to641.45 and 642.3</c:v>
                </c:pt>
                <c:pt idx="148">
                  <c:v>640.95 to641.45 and 642.3</c:v>
                </c:pt>
                <c:pt idx="149">
                  <c:v>640.95 to641.45 and 642.3</c:v>
                </c:pt>
                <c:pt idx="150">
                  <c:v>640.3 BV-5 to BV-7 level 640.7 &amp; 639.7</c:v>
                </c:pt>
                <c:pt idx="151">
                  <c:v>640.3 BV-5 to BV-7 level 640.7 &amp; 639.7</c:v>
                </c:pt>
                <c:pt idx="152">
                  <c:v>640.3 BV-5 to BV-7 level 640.7 &amp; 639.7</c:v>
                </c:pt>
                <c:pt idx="153">
                  <c:v>640.3 BV-5 to BV-7 level 640.7 &amp; 639.7</c:v>
                </c:pt>
                <c:pt idx="154">
                  <c:v>640.3 BV-5 to BV-7 level 640.7 &amp; 639.7</c:v>
                </c:pt>
                <c:pt idx="155">
                  <c:v>640.3 BV-5 to BV-7 level 640.7 &amp; 639.7</c:v>
                </c:pt>
                <c:pt idx="156">
                  <c:v>640.3 BV-5 to BV-7 level 640.7 &amp; 639.7</c:v>
                </c:pt>
                <c:pt idx="157">
                  <c:v>640.3 BV-5 to BV-7 level 640.7 &amp; 639.7</c:v>
                </c:pt>
                <c:pt idx="158">
                  <c:v>640.3 BV-5 to BV-7 level 640.7 &amp; 639.7</c:v>
                </c:pt>
                <c:pt idx="159">
                  <c:v>640.3 BV-5 to BV-7 level 640.7 &amp; 639.7</c:v>
                </c:pt>
                <c:pt idx="160">
                  <c:v>640.25, 640.8 BV.4 &amp; 641.1 BV.5</c:v>
                </c:pt>
                <c:pt idx="161">
                  <c:v>640.25, 640.8 BV.4 &amp; 641.1 BV.5</c:v>
                </c:pt>
                <c:pt idx="162">
                  <c:v>640.25, 640.8 BV.4 &amp; 641.1 BV.5</c:v>
                </c:pt>
                <c:pt idx="163">
                  <c:v>640.25, 640.8 BV.4 &amp; 641.1 BV.5</c:v>
                </c:pt>
                <c:pt idx="164">
                  <c:v>640.25, 640.8 BV.4 &amp; 641.1 BV.5</c:v>
                </c:pt>
                <c:pt idx="165">
                  <c:v>640.25, 640.8 BV.4 &amp; 641.1 BV.5</c:v>
                </c:pt>
                <c:pt idx="166">
                  <c:v>640.3</c:v>
                </c:pt>
                <c:pt idx="167">
                  <c:v>640.3</c:v>
                </c:pt>
                <c:pt idx="168">
                  <c:v>641.45 and 641.75 to 642.3</c:v>
                </c:pt>
                <c:pt idx="169">
                  <c:v>641.45 and 641.75 to 642.3</c:v>
                </c:pt>
                <c:pt idx="170">
                  <c:v>641.45 and 641.75 to 642.3</c:v>
                </c:pt>
                <c:pt idx="171">
                  <c:v>641.45 and 641.75 to 642.3</c:v>
                </c:pt>
                <c:pt idx="172">
                  <c:v>641.45 and 641.75 to 642.3</c:v>
                </c:pt>
                <c:pt idx="173">
                  <c:v>Ground Level 641.45 and 641.75 and vertical from 641.45 to642.</c:v>
                </c:pt>
                <c:pt idx="174">
                  <c:v>Ground Level 641.45 and 641.75 and vertical from 641.45 to642.</c:v>
                </c:pt>
                <c:pt idx="175">
                  <c:v>Ground Level 641.45 and 641.75 and vertical from 641.45 to642.</c:v>
                </c:pt>
                <c:pt idx="176">
                  <c:v>Ground Level 641.45 and 641.75 and vertical from 641.45 to642.</c:v>
                </c:pt>
                <c:pt idx="177">
                  <c:v>Ground Level 641.45 and 641.75 and vertical from 641.45 to642.</c:v>
                </c:pt>
                <c:pt idx="178">
                  <c:v>Ground Level 641.45 and 641.75 and vertical from 641.45 to642.</c:v>
                </c:pt>
                <c:pt idx="179">
                  <c:v>Ground Level 641.45 and 641.75 and vertical from 641.45 to642.</c:v>
                </c:pt>
                <c:pt idx="180">
                  <c:v>639.95 640.5 , 640.70 &amp; 640.25</c:v>
                </c:pt>
                <c:pt idx="181">
                  <c:v>639.95 640.5 , 640.70 &amp; 640.25</c:v>
                </c:pt>
                <c:pt idx="182">
                  <c:v>639.95 640.5 , 640.70 &amp; 640.25</c:v>
                </c:pt>
                <c:pt idx="183">
                  <c:v>639.95 640.5 , 640.70 &amp; 640.25</c:v>
                </c:pt>
                <c:pt idx="184">
                  <c:v>639.95 640.5 , 640.70 &amp; 640.25</c:v>
                </c:pt>
                <c:pt idx="185">
                  <c:v>639.95 640.5 , 640.70 &amp; 640.25</c:v>
                </c:pt>
                <c:pt idx="186">
                  <c:v>639.95 640.5 , 640.70 &amp; 640.25</c:v>
                </c:pt>
                <c:pt idx="187">
                  <c:v>639.95 640.5 , 640.70 &amp; 640.25</c:v>
                </c:pt>
                <c:pt idx="188">
                  <c:v>639.95 640.5 , 640.70 &amp; 640.25</c:v>
                </c:pt>
                <c:pt idx="189">
                  <c:v>639.95 640.5 , 640.70 &amp; 640.25</c:v>
                </c:pt>
                <c:pt idx="190">
                  <c:v>639.95 640.5 , 640.70 &amp; 640.25</c:v>
                </c:pt>
                <c:pt idx="191">
                  <c:v>639.95 640.5 , 640.70 &amp; 640.25</c:v>
                </c:pt>
                <c:pt idx="192">
                  <c:v>639.95 640.5 , 640.70 &amp; 640.25</c:v>
                </c:pt>
                <c:pt idx="193">
                  <c:v>639.95 640.5 , 640.70 &amp; 640.25</c:v>
                </c:pt>
                <c:pt idx="194">
                  <c:v>639.95 640.5 , 640.70 &amp; 640.25</c:v>
                </c:pt>
                <c:pt idx="195">
                  <c:v>639.95 640.5 , 640.70 &amp; 640.25</c:v>
                </c:pt>
                <c:pt idx="196">
                  <c:v>639.95 640.5 , 640.70 &amp; 640.25</c:v>
                </c:pt>
                <c:pt idx="197">
                  <c:v>641.45 and 640.50 &amp; 640.70</c:v>
                </c:pt>
                <c:pt idx="198">
                  <c:v>641.45 and 640.50 &amp; 640.70</c:v>
                </c:pt>
                <c:pt idx="199">
                  <c:v>641.45 and 640.50 &amp; 640.70</c:v>
                </c:pt>
                <c:pt idx="200">
                  <c:v>641.45 and 640.50 &amp; 640.70</c:v>
                </c:pt>
                <c:pt idx="201">
                  <c:v>641.45 and 640.50 &amp; 640.70</c:v>
                </c:pt>
                <c:pt idx="202">
                  <c:v>641.45 and 640.50 &amp; 640.70</c:v>
                </c:pt>
                <c:pt idx="203">
                  <c:v>641.45 and 640.50 &amp; 640.70</c:v>
                </c:pt>
                <c:pt idx="204">
                  <c:v>641.45 and 640.50 &amp; 640.70</c:v>
                </c:pt>
                <c:pt idx="205">
                  <c:v>641.45 and 640.50 &amp; 640.70</c:v>
                </c:pt>
                <c:pt idx="206">
                  <c:v>641.45 and 640.50 &amp; 640.70</c:v>
                </c:pt>
                <c:pt idx="207">
                  <c:v>641.45 and 640.50 &amp; 640.70</c:v>
                </c:pt>
                <c:pt idx="208">
                  <c:v>641.45 and 640.50 &amp; 640.70</c:v>
                </c:pt>
                <c:pt idx="209">
                  <c:v>641.45 and 640.50 &amp; 640.70</c:v>
                </c:pt>
                <c:pt idx="210">
                  <c:v>641.45 and 640.50 &amp; 640.70</c:v>
                </c:pt>
                <c:pt idx="211">
                  <c:v>641.45 and 640.50 &amp; 640.70</c:v>
                </c:pt>
                <c:pt idx="212">
                  <c:v>641.45 and 640.50 &amp; 640.70</c:v>
                </c:pt>
                <c:pt idx="213">
                  <c:v>641.45 and 640.50 &amp; 640.70</c:v>
                </c:pt>
                <c:pt idx="214">
                  <c:v>641.45 and 640.50 &amp; 640.70</c:v>
                </c:pt>
                <c:pt idx="215">
                  <c:v>641.45 and 640.50 &amp; 640.70</c:v>
                </c:pt>
                <c:pt idx="216">
                  <c:v>640.3 and vertical from 640.7 and 640.8 to 641.5 </c:v>
                </c:pt>
              </c:strCache>
            </c:strRef>
          </c:tx>
          <c:spPr>
            <a:solidFill>
              <a:schemeClr val="accent5"/>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04-1B4B-436B-A175-BBC716E79EAC}"/>
            </c:ext>
          </c:extLst>
        </c:ser>
        <c:ser>
          <c:idx val="5"/>
          <c:order val="5"/>
          <c:tx>
            <c:strRef>
              <c:f>'Cast In Situ Tracker'!$F$1:$F$217</c:f>
              <c:strCache>
                <c:ptCount val="217"/>
                <c:pt idx="0">
                  <c:v>Diriyah II Management Contracting – Opera Block DD-2023-329 </c:v>
                </c:pt>
                <c:pt idx="2">
                  <c:v>Concrete Tracker</c:v>
                </c:pt>
                <c:pt idx="5">
                  <c:v>Building Area</c:v>
                </c:pt>
                <c:pt idx="6">
                  <c:v>Opera House</c:v>
                </c:pt>
                <c:pt idx="7">
                  <c:v>Opera House</c:v>
                </c:pt>
                <c:pt idx="8">
                  <c:v>Opera House</c:v>
                </c:pt>
                <c:pt idx="9">
                  <c:v>Opera House</c:v>
                </c:pt>
                <c:pt idx="10">
                  <c:v>Opera House</c:v>
                </c:pt>
                <c:pt idx="11">
                  <c:v>Opera House</c:v>
                </c:pt>
                <c:pt idx="12">
                  <c:v>Opera House</c:v>
                </c:pt>
                <c:pt idx="13">
                  <c:v>Opera House</c:v>
                </c:pt>
                <c:pt idx="14">
                  <c:v>Opera House</c:v>
                </c:pt>
                <c:pt idx="15">
                  <c:v>Opera House</c:v>
                </c:pt>
                <c:pt idx="16">
                  <c:v>Opera House</c:v>
                </c:pt>
                <c:pt idx="17">
                  <c:v>Opera House</c:v>
                </c:pt>
                <c:pt idx="18">
                  <c:v>Opera House</c:v>
                </c:pt>
                <c:pt idx="19">
                  <c:v>Opera House</c:v>
                </c:pt>
                <c:pt idx="20">
                  <c:v>Opera House</c:v>
                </c:pt>
                <c:pt idx="21">
                  <c:v>Opera House</c:v>
                </c:pt>
                <c:pt idx="22">
                  <c:v>Opera House</c:v>
                </c:pt>
                <c:pt idx="23">
                  <c:v>Opera House</c:v>
                </c:pt>
                <c:pt idx="24">
                  <c:v>Opera House</c:v>
                </c:pt>
                <c:pt idx="25">
                  <c:v>Opera House</c:v>
                </c:pt>
                <c:pt idx="26">
                  <c:v>Opera House</c:v>
                </c:pt>
                <c:pt idx="27">
                  <c:v>Opera House</c:v>
                </c:pt>
                <c:pt idx="28">
                  <c:v>Opera House</c:v>
                </c:pt>
                <c:pt idx="29">
                  <c:v>Opera House</c:v>
                </c:pt>
                <c:pt idx="30">
                  <c:v>Opera House</c:v>
                </c:pt>
                <c:pt idx="31">
                  <c:v>Opera House</c:v>
                </c:pt>
                <c:pt idx="32">
                  <c:v>Opera House</c:v>
                </c:pt>
                <c:pt idx="33">
                  <c:v>Opera House</c:v>
                </c:pt>
                <c:pt idx="34">
                  <c:v>Opera House</c:v>
                </c:pt>
                <c:pt idx="35">
                  <c:v>Opera House</c:v>
                </c:pt>
                <c:pt idx="36">
                  <c:v>Opera House</c:v>
                </c:pt>
                <c:pt idx="37">
                  <c:v>Opera House</c:v>
                </c:pt>
                <c:pt idx="38">
                  <c:v>Opera House</c:v>
                </c:pt>
                <c:pt idx="39">
                  <c:v>Opera House</c:v>
                </c:pt>
                <c:pt idx="40">
                  <c:v>Opera House</c:v>
                </c:pt>
                <c:pt idx="41">
                  <c:v>Opera House</c:v>
                </c:pt>
                <c:pt idx="42">
                  <c:v>Opera House</c:v>
                </c:pt>
                <c:pt idx="43">
                  <c:v>Opera House</c:v>
                </c:pt>
                <c:pt idx="44">
                  <c:v>Opera House</c:v>
                </c:pt>
                <c:pt idx="45">
                  <c:v>Opera House</c:v>
                </c:pt>
                <c:pt idx="46">
                  <c:v>Opera House</c:v>
                </c:pt>
                <c:pt idx="47">
                  <c:v>Opera House</c:v>
                </c:pt>
                <c:pt idx="48">
                  <c:v>Opera House</c:v>
                </c:pt>
                <c:pt idx="49">
                  <c:v>Opera House</c:v>
                </c:pt>
                <c:pt idx="50">
                  <c:v>Opera House</c:v>
                </c:pt>
                <c:pt idx="51">
                  <c:v>Opera House</c:v>
                </c:pt>
                <c:pt idx="52">
                  <c:v>Opera House</c:v>
                </c:pt>
                <c:pt idx="53">
                  <c:v>Opera House</c:v>
                </c:pt>
                <c:pt idx="54">
                  <c:v>Opera House</c:v>
                </c:pt>
                <c:pt idx="55">
                  <c:v>Opera House</c:v>
                </c:pt>
                <c:pt idx="56">
                  <c:v>Opera House</c:v>
                </c:pt>
                <c:pt idx="57">
                  <c:v>Opera House</c:v>
                </c:pt>
                <c:pt idx="58">
                  <c:v>Opera House</c:v>
                </c:pt>
                <c:pt idx="59">
                  <c:v>Opera House</c:v>
                </c:pt>
                <c:pt idx="60">
                  <c:v>Opera House</c:v>
                </c:pt>
                <c:pt idx="61">
                  <c:v>Opera House</c:v>
                </c:pt>
                <c:pt idx="62">
                  <c:v>Opera House</c:v>
                </c:pt>
                <c:pt idx="63">
                  <c:v>Opera House</c:v>
                </c:pt>
                <c:pt idx="64">
                  <c:v>Opera House</c:v>
                </c:pt>
                <c:pt idx="65">
                  <c:v>Opera House</c:v>
                </c:pt>
                <c:pt idx="66">
                  <c:v>Opera House</c:v>
                </c:pt>
                <c:pt idx="67">
                  <c:v>Opera House</c:v>
                </c:pt>
                <c:pt idx="68">
                  <c:v>Opera House</c:v>
                </c:pt>
                <c:pt idx="69">
                  <c:v>Opera House</c:v>
                </c:pt>
                <c:pt idx="70">
                  <c:v>Opera House</c:v>
                </c:pt>
                <c:pt idx="71">
                  <c:v>Opera House</c:v>
                </c:pt>
                <c:pt idx="72">
                  <c:v>Opera House</c:v>
                </c:pt>
                <c:pt idx="73">
                  <c:v>Opera House</c:v>
                </c:pt>
                <c:pt idx="74">
                  <c:v>Opera House</c:v>
                </c:pt>
                <c:pt idx="75">
                  <c:v>Opera House</c:v>
                </c:pt>
                <c:pt idx="76">
                  <c:v>Opera House</c:v>
                </c:pt>
                <c:pt idx="77">
                  <c:v>Opera House</c:v>
                </c:pt>
                <c:pt idx="78">
                  <c:v>Opera House</c:v>
                </c:pt>
                <c:pt idx="79">
                  <c:v>Opera House</c:v>
                </c:pt>
                <c:pt idx="80">
                  <c:v>Opera House</c:v>
                </c:pt>
                <c:pt idx="81">
                  <c:v>Opera House</c:v>
                </c:pt>
                <c:pt idx="82">
                  <c:v>Opera House</c:v>
                </c:pt>
                <c:pt idx="83">
                  <c:v>Opera House</c:v>
                </c:pt>
                <c:pt idx="84">
                  <c:v>Opera House</c:v>
                </c:pt>
                <c:pt idx="85">
                  <c:v>Opera House</c:v>
                </c:pt>
                <c:pt idx="86">
                  <c:v>Opera House</c:v>
                </c:pt>
                <c:pt idx="87">
                  <c:v>Opera House</c:v>
                </c:pt>
                <c:pt idx="88">
                  <c:v>Opera House</c:v>
                </c:pt>
                <c:pt idx="89">
                  <c:v>Opera House</c:v>
                </c:pt>
                <c:pt idx="90">
                  <c:v>Opera House</c:v>
                </c:pt>
                <c:pt idx="91">
                  <c:v>Opera House</c:v>
                </c:pt>
                <c:pt idx="92">
                  <c:v>Opera House</c:v>
                </c:pt>
                <c:pt idx="93">
                  <c:v>Opera House</c:v>
                </c:pt>
                <c:pt idx="94">
                  <c:v>Opera House</c:v>
                </c:pt>
                <c:pt idx="95">
                  <c:v>Opera House</c:v>
                </c:pt>
                <c:pt idx="96">
                  <c:v>Opera House</c:v>
                </c:pt>
                <c:pt idx="97">
                  <c:v>Opera House</c:v>
                </c:pt>
                <c:pt idx="98">
                  <c:v>Opera House</c:v>
                </c:pt>
                <c:pt idx="99">
                  <c:v>Opera House</c:v>
                </c:pt>
                <c:pt idx="100">
                  <c:v>Opera House</c:v>
                </c:pt>
                <c:pt idx="101">
                  <c:v>Opera House</c:v>
                </c:pt>
                <c:pt idx="102">
                  <c:v>Opera House</c:v>
                </c:pt>
                <c:pt idx="103">
                  <c:v>Opera House</c:v>
                </c:pt>
                <c:pt idx="104">
                  <c:v>Opera House</c:v>
                </c:pt>
                <c:pt idx="105">
                  <c:v>Opera House</c:v>
                </c:pt>
                <c:pt idx="106">
                  <c:v>Opera House</c:v>
                </c:pt>
                <c:pt idx="107">
                  <c:v>Opera House</c:v>
                </c:pt>
                <c:pt idx="108">
                  <c:v>Opera House</c:v>
                </c:pt>
                <c:pt idx="109">
                  <c:v>Opera House</c:v>
                </c:pt>
                <c:pt idx="110">
                  <c:v>Opera House</c:v>
                </c:pt>
                <c:pt idx="111">
                  <c:v>Opera House</c:v>
                </c:pt>
                <c:pt idx="112">
                  <c:v>Opera House</c:v>
                </c:pt>
                <c:pt idx="113">
                  <c:v>Opera House</c:v>
                </c:pt>
                <c:pt idx="114">
                  <c:v>Opera House</c:v>
                </c:pt>
                <c:pt idx="115">
                  <c:v>Opera House</c:v>
                </c:pt>
                <c:pt idx="116">
                  <c:v>Opera House</c:v>
                </c:pt>
                <c:pt idx="117">
                  <c:v>Opera House</c:v>
                </c:pt>
                <c:pt idx="118">
                  <c:v>Opera House</c:v>
                </c:pt>
                <c:pt idx="119">
                  <c:v>Opera House</c:v>
                </c:pt>
                <c:pt idx="120">
                  <c:v>Opera House</c:v>
                </c:pt>
                <c:pt idx="121">
                  <c:v>Opera House</c:v>
                </c:pt>
                <c:pt idx="122">
                  <c:v>Opera House</c:v>
                </c:pt>
                <c:pt idx="123">
                  <c:v>Opera House</c:v>
                </c:pt>
                <c:pt idx="124">
                  <c:v>Opera House</c:v>
                </c:pt>
                <c:pt idx="125">
                  <c:v>Opera House</c:v>
                </c:pt>
                <c:pt idx="126">
                  <c:v>Opera House</c:v>
                </c:pt>
                <c:pt idx="127">
                  <c:v>Opera House</c:v>
                </c:pt>
                <c:pt idx="128">
                  <c:v>Opera House</c:v>
                </c:pt>
                <c:pt idx="129">
                  <c:v>Opera House</c:v>
                </c:pt>
                <c:pt idx="130">
                  <c:v>Opera House</c:v>
                </c:pt>
                <c:pt idx="131">
                  <c:v>Opera House</c:v>
                </c:pt>
                <c:pt idx="132">
                  <c:v>Opera House</c:v>
                </c:pt>
                <c:pt idx="133">
                  <c:v>Opera House</c:v>
                </c:pt>
                <c:pt idx="134">
                  <c:v>Opera House</c:v>
                </c:pt>
                <c:pt idx="135">
                  <c:v>Opera House</c:v>
                </c:pt>
                <c:pt idx="136">
                  <c:v>Opera House</c:v>
                </c:pt>
                <c:pt idx="137">
                  <c:v>Opera House</c:v>
                </c:pt>
                <c:pt idx="138">
                  <c:v>Opera House</c:v>
                </c:pt>
                <c:pt idx="139">
                  <c:v>Opera House</c:v>
                </c:pt>
                <c:pt idx="140">
                  <c:v>Opera House</c:v>
                </c:pt>
                <c:pt idx="141">
                  <c:v>Opera House</c:v>
                </c:pt>
                <c:pt idx="142">
                  <c:v>Opera House</c:v>
                </c:pt>
                <c:pt idx="143">
                  <c:v>Opera House</c:v>
                </c:pt>
                <c:pt idx="144">
                  <c:v>Opera House</c:v>
                </c:pt>
                <c:pt idx="145">
                  <c:v>Opera House</c:v>
                </c:pt>
                <c:pt idx="146">
                  <c:v>Opera House</c:v>
                </c:pt>
                <c:pt idx="147">
                  <c:v>Opera House</c:v>
                </c:pt>
                <c:pt idx="148">
                  <c:v>Opera House</c:v>
                </c:pt>
                <c:pt idx="149">
                  <c:v>Opera House</c:v>
                </c:pt>
                <c:pt idx="150">
                  <c:v>Opera House</c:v>
                </c:pt>
                <c:pt idx="151">
                  <c:v>Opera House</c:v>
                </c:pt>
                <c:pt idx="152">
                  <c:v>Opera House</c:v>
                </c:pt>
                <c:pt idx="153">
                  <c:v>Opera House</c:v>
                </c:pt>
                <c:pt idx="154">
                  <c:v>Opera House</c:v>
                </c:pt>
                <c:pt idx="155">
                  <c:v>Opera House</c:v>
                </c:pt>
                <c:pt idx="156">
                  <c:v>Opera House</c:v>
                </c:pt>
                <c:pt idx="157">
                  <c:v>Opera House</c:v>
                </c:pt>
                <c:pt idx="158">
                  <c:v>Opera House</c:v>
                </c:pt>
                <c:pt idx="159">
                  <c:v>Opera House</c:v>
                </c:pt>
                <c:pt idx="160">
                  <c:v>Opera House</c:v>
                </c:pt>
                <c:pt idx="161">
                  <c:v>Opera House</c:v>
                </c:pt>
                <c:pt idx="162">
                  <c:v>Opera House</c:v>
                </c:pt>
                <c:pt idx="163">
                  <c:v>Opera House</c:v>
                </c:pt>
                <c:pt idx="164">
                  <c:v>Opera House</c:v>
                </c:pt>
                <c:pt idx="165">
                  <c:v>Opera House</c:v>
                </c:pt>
                <c:pt idx="166">
                  <c:v>Opera House</c:v>
                </c:pt>
                <c:pt idx="167">
                  <c:v>Opera House</c:v>
                </c:pt>
                <c:pt idx="168">
                  <c:v>Opera House</c:v>
                </c:pt>
                <c:pt idx="169">
                  <c:v>Opera House</c:v>
                </c:pt>
                <c:pt idx="170">
                  <c:v>Opera House</c:v>
                </c:pt>
                <c:pt idx="171">
                  <c:v>Opera House</c:v>
                </c:pt>
                <c:pt idx="172">
                  <c:v>Opera House</c:v>
                </c:pt>
                <c:pt idx="173">
                  <c:v>Opera House</c:v>
                </c:pt>
                <c:pt idx="174">
                  <c:v>Opera House</c:v>
                </c:pt>
                <c:pt idx="175">
                  <c:v>Opera House</c:v>
                </c:pt>
                <c:pt idx="176">
                  <c:v>Opera House</c:v>
                </c:pt>
                <c:pt idx="177">
                  <c:v>Opera House</c:v>
                </c:pt>
                <c:pt idx="178">
                  <c:v>Opera House</c:v>
                </c:pt>
                <c:pt idx="179">
                  <c:v>Opera House</c:v>
                </c:pt>
                <c:pt idx="180">
                  <c:v>Opera House</c:v>
                </c:pt>
                <c:pt idx="181">
                  <c:v>Opera House</c:v>
                </c:pt>
                <c:pt idx="182">
                  <c:v>Opera House</c:v>
                </c:pt>
                <c:pt idx="183">
                  <c:v>Opera House</c:v>
                </c:pt>
                <c:pt idx="184">
                  <c:v>Opera House</c:v>
                </c:pt>
                <c:pt idx="185">
                  <c:v>Opera House</c:v>
                </c:pt>
                <c:pt idx="186">
                  <c:v>Opera House</c:v>
                </c:pt>
                <c:pt idx="187">
                  <c:v>Opera House</c:v>
                </c:pt>
                <c:pt idx="188">
                  <c:v>Opera House</c:v>
                </c:pt>
                <c:pt idx="189">
                  <c:v>Opera House</c:v>
                </c:pt>
                <c:pt idx="190">
                  <c:v>Opera House</c:v>
                </c:pt>
                <c:pt idx="191">
                  <c:v>Opera House</c:v>
                </c:pt>
                <c:pt idx="192">
                  <c:v>Opera House</c:v>
                </c:pt>
                <c:pt idx="193">
                  <c:v>Opera House</c:v>
                </c:pt>
                <c:pt idx="194">
                  <c:v>Opera House</c:v>
                </c:pt>
                <c:pt idx="195">
                  <c:v>Opera House</c:v>
                </c:pt>
                <c:pt idx="196">
                  <c:v>Opera House</c:v>
                </c:pt>
                <c:pt idx="197">
                  <c:v>Opera House</c:v>
                </c:pt>
                <c:pt idx="198">
                  <c:v>Opera House</c:v>
                </c:pt>
                <c:pt idx="199">
                  <c:v>Opera House</c:v>
                </c:pt>
                <c:pt idx="200">
                  <c:v>Opera House</c:v>
                </c:pt>
                <c:pt idx="201">
                  <c:v>Opera House</c:v>
                </c:pt>
                <c:pt idx="202">
                  <c:v>Opera House</c:v>
                </c:pt>
                <c:pt idx="203">
                  <c:v>Opera House</c:v>
                </c:pt>
                <c:pt idx="204">
                  <c:v>Opera House</c:v>
                </c:pt>
                <c:pt idx="205">
                  <c:v>Opera House</c:v>
                </c:pt>
                <c:pt idx="206">
                  <c:v>Opera House</c:v>
                </c:pt>
                <c:pt idx="207">
                  <c:v>Opera House</c:v>
                </c:pt>
                <c:pt idx="208">
                  <c:v>Opera House</c:v>
                </c:pt>
                <c:pt idx="209">
                  <c:v>Opera House</c:v>
                </c:pt>
                <c:pt idx="210">
                  <c:v>Opera House</c:v>
                </c:pt>
                <c:pt idx="211">
                  <c:v>Opera House</c:v>
                </c:pt>
                <c:pt idx="212">
                  <c:v>Opera House</c:v>
                </c:pt>
                <c:pt idx="213">
                  <c:v>Opera House</c:v>
                </c:pt>
                <c:pt idx="214">
                  <c:v>Opera House</c:v>
                </c:pt>
                <c:pt idx="215">
                  <c:v>Opera House</c:v>
                </c:pt>
                <c:pt idx="216">
                  <c:v>Opera House</c:v>
                </c:pt>
              </c:strCache>
            </c:strRef>
          </c:tx>
          <c:spPr>
            <a:solidFill>
              <a:schemeClr val="accent6"/>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05-1B4B-436B-A175-BBC716E79EAC}"/>
            </c:ext>
          </c:extLst>
        </c:ser>
        <c:ser>
          <c:idx val="6"/>
          <c:order val="6"/>
          <c:tx>
            <c:strRef>
              <c:f>'Cast In Situ Tracker'!$G$1:$G$217</c:f>
              <c:strCache>
                <c:ptCount val="217"/>
                <c:pt idx="0">
                  <c:v>Diriyah II Management Contracting – Opera Block DD-2023-329 </c:v>
                </c:pt>
                <c:pt idx="2">
                  <c:v>Concrete Tracker</c:v>
                </c:pt>
                <c:pt idx="5">
                  <c:v>Zone</c:v>
                </c:pt>
                <c:pt idx="6">
                  <c:v>Opera House</c:v>
                </c:pt>
                <c:pt idx="7">
                  <c:v>Opera House</c:v>
                </c:pt>
                <c:pt idx="8">
                  <c:v>Opera House</c:v>
                </c:pt>
                <c:pt idx="9">
                  <c:v>Opera House</c:v>
                </c:pt>
                <c:pt idx="10">
                  <c:v>Opera House</c:v>
                </c:pt>
                <c:pt idx="11">
                  <c:v>Opera House</c:v>
                </c:pt>
                <c:pt idx="12">
                  <c:v>Opera House</c:v>
                </c:pt>
                <c:pt idx="13">
                  <c:v>Opera House</c:v>
                </c:pt>
                <c:pt idx="14">
                  <c:v>Opera House</c:v>
                </c:pt>
                <c:pt idx="15">
                  <c:v>Opera House</c:v>
                </c:pt>
                <c:pt idx="16">
                  <c:v>Opera House</c:v>
                </c:pt>
                <c:pt idx="17">
                  <c:v>Opera House</c:v>
                </c:pt>
                <c:pt idx="18">
                  <c:v>Opera House</c:v>
                </c:pt>
                <c:pt idx="19">
                  <c:v>Opera House</c:v>
                </c:pt>
                <c:pt idx="20">
                  <c:v>Opera House</c:v>
                </c:pt>
                <c:pt idx="21">
                  <c:v>Opera House</c:v>
                </c:pt>
                <c:pt idx="22">
                  <c:v>Opera House</c:v>
                </c:pt>
                <c:pt idx="23">
                  <c:v>Opera House</c:v>
                </c:pt>
                <c:pt idx="24">
                  <c:v>Opera House</c:v>
                </c:pt>
                <c:pt idx="25">
                  <c:v>Opera House</c:v>
                </c:pt>
                <c:pt idx="26">
                  <c:v>Opera House</c:v>
                </c:pt>
                <c:pt idx="27">
                  <c:v>Opera House</c:v>
                </c:pt>
                <c:pt idx="28">
                  <c:v>Opera House</c:v>
                </c:pt>
                <c:pt idx="29">
                  <c:v>Opera House</c:v>
                </c:pt>
                <c:pt idx="30">
                  <c:v>Opera House</c:v>
                </c:pt>
                <c:pt idx="31">
                  <c:v>Opera House</c:v>
                </c:pt>
                <c:pt idx="32">
                  <c:v>Opera House</c:v>
                </c:pt>
                <c:pt idx="33">
                  <c:v>Opera House</c:v>
                </c:pt>
                <c:pt idx="34">
                  <c:v>Opera House</c:v>
                </c:pt>
                <c:pt idx="35">
                  <c:v>Opera House</c:v>
                </c:pt>
                <c:pt idx="36">
                  <c:v>Opera House</c:v>
                </c:pt>
                <c:pt idx="37">
                  <c:v>Opera House</c:v>
                </c:pt>
                <c:pt idx="38">
                  <c:v>Opera House</c:v>
                </c:pt>
                <c:pt idx="39">
                  <c:v>Opera House</c:v>
                </c:pt>
                <c:pt idx="40">
                  <c:v>Opera House</c:v>
                </c:pt>
                <c:pt idx="41">
                  <c:v>Opera House</c:v>
                </c:pt>
                <c:pt idx="42">
                  <c:v>Opera House</c:v>
                </c:pt>
                <c:pt idx="43">
                  <c:v>Opera House</c:v>
                </c:pt>
                <c:pt idx="44">
                  <c:v>Opera House</c:v>
                </c:pt>
                <c:pt idx="45">
                  <c:v>Opera House</c:v>
                </c:pt>
                <c:pt idx="46">
                  <c:v>Opera House</c:v>
                </c:pt>
                <c:pt idx="47">
                  <c:v>Opera House</c:v>
                </c:pt>
                <c:pt idx="48">
                  <c:v>Opera House</c:v>
                </c:pt>
                <c:pt idx="49">
                  <c:v>Opera House</c:v>
                </c:pt>
                <c:pt idx="50">
                  <c:v>Opera House</c:v>
                </c:pt>
                <c:pt idx="51">
                  <c:v>Opera House</c:v>
                </c:pt>
                <c:pt idx="52">
                  <c:v>Opera House</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8</c:v>
                </c:pt>
                <c:pt idx="107">
                  <c:v>8</c:v>
                </c:pt>
                <c:pt idx="108">
                  <c:v>8</c:v>
                </c:pt>
                <c:pt idx="109">
                  <c:v>10</c:v>
                </c:pt>
                <c:pt idx="110">
                  <c:v>10</c:v>
                </c:pt>
                <c:pt idx="111">
                  <c:v>2</c:v>
                </c:pt>
                <c:pt idx="112">
                  <c:v>2</c:v>
                </c:pt>
                <c:pt idx="113">
                  <c:v>8</c:v>
                </c:pt>
                <c:pt idx="114">
                  <c:v>8</c:v>
                </c:pt>
                <c:pt idx="115">
                  <c:v>8</c:v>
                </c:pt>
                <c:pt idx="116">
                  <c:v>8</c:v>
                </c:pt>
                <c:pt idx="117">
                  <c:v>8</c:v>
                </c:pt>
                <c:pt idx="118">
                  <c:v>2</c:v>
                </c:pt>
                <c:pt idx="119">
                  <c:v>2</c:v>
                </c:pt>
                <c:pt idx="120">
                  <c:v>2</c:v>
                </c:pt>
                <c:pt idx="121">
                  <c:v>2</c:v>
                </c:pt>
                <c:pt idx="122">
                  <c:v>2</c:v>
                </c:pt>
                <c:pt idx="123">
                  <c:v>2</c:v>
                </c:pt>
                <c:pt idx="124">
                  <c:v>2</c:v>
                </c:pt>
                <c:pt idx="125">
                  <c:v>2</c:v>
                </c:pt>
                <c:pt idx="126">
                  <c:v>8</c:v>
                </c:pt>
                <c:pt idx="127">
                  <c:v>8</c:v>
                </c:pt>
                <c:pt idx="128">
                  <c:v>8</c:v>
                </c:pt>
                <c:pt idx="129">
                  <c:v>8</c:v>
                </c:pt>
                <c:pt idx="130">
                  <c:v>8</c:v>
                </c:pt>
                <c:pt idx="131">
                  <c:v>8</c:v>
                </c:pt>
                <c:pt idx="132">
                  <c:v>8</c:v>
                </c:pt>
                <c:pt idx="133">
                  <c:v>8</c:v>
                </c:pt>
                <c:pt idx="134">
                  <c:v>8</c:v>
                </c:pt>
                <c:pt idx="135">
                  <c:v>8</c:v>
                </c:pt>
                <c:pt idx="136">
                  <c:v>8</c:v>
                </c:pt>
                <c:pt idx="137">
                  <c:v>8</c:v>
                </c:pt>
                <c:pt idx="138">
                  <c:v>8</c:v>
                </c:pt>
                <c:pt idx="139">
                  <c:v>8</c:v>
                </c:pt>
                <c:pt idx="140">
                  <c:v>8</c:v>
                </c:pt>
                <c:pt idx="141">
                  <c:v>8</c:v>
                </c:pt>
                <c:pt idx="142">
                  <c:v>8</c:v>
                </c:pt>
                <c:pt idx="143">
                  <c:v>8</c:v>
                </c:pt>
                <c:pt idx="144">
                  <c:v>8</c:v>
                </c:pt>
                <c:pt idx="145">
                  <c:v>8</c:v>
                </c:pt>
                <c:pt idx="146">
                  <c:v>8</c:v>
                </c:pt>
                <c:pt idx="147">
                  <c:v>8</c:v>
                </c:pt>
                <c:pt idx="148">
                  <c:v>8</c:v>
                </c:pt>
                <c:pt idx="149">
                  <c:v>8</c:v>
                </c:pt>
                <c:pt idx="150">
                  <c:v>8</c:v>
                </c:pt>
                <c:pt idx="151">
                  <c:v>10</c:v>
                </c:pt>
                <c:pt idx="152">
                  <c:v>10</c:v>
                </c:pt>
                <c:pt idx="153">
                  <c:v>10</c:v>
                </c:pt>
                <c:pt idx="154">
                  <c:v>10</c:v>
                </c:pt>
                <c:pt idx="155">
                  <c:v>10</c:v>
                </c:pt>
                <c:pt idx="156">
                  <c:v>10</c:v>
                </c:pt>
                <c:pt idx="157">
                  <c:v>10</c:v>
                </c:pt>
                <c:pt idx="158">
                  <c:v>10</c:v>
                </c:pt>
                <c:pt idx="159">
                  <c:v>10</c:v>
                </c:pt>
                <c:pt idx="160">
                  <c:v>10</c:v>
                </c:pt>
                <c:pt idx="161">
                  <c:v>10</c:v>
                </c:pt>
                <c:pt idx="162">
                  <c:v>10</c:v>
                </c:pt>
                <c:pt idx="163">
                  <c:v>10</c:v>
                </c:pt>
                <c:pt idx="164">
                  <c:v>10</c:v>
                </c:pt>
                <c:pt idx="165">
                  <c:v>10</c:v>
                </c:pt>
                <c:pt idx="166">
                  <c:v>10</c:v>
                </c:pt>
                <c:pt idx="167">
                  <c:v>10</c:v>
                </c:pt>
                <c:pt idx="168">
                  <c:v>8</c:v>
                </c:pt>
                <c:pt idx="169">
                  <c:v>8</c:v>
                </c:pt>
                <c:pt idx="170">
                  <c:v>8</c:v>
                </c:pt>
                <c:pt idx="171">
                  <c:v>8</c:v>
                </c:pt>
                <c:pt idx="172">
                  <c:v>8</c:v>
                </c:pt>
                <c:pt idx="173">
                  <c:v>8</c:v>
                </c:pt>
                <c:pt idx="174">
                  <c:v>8</c:v>
                </c:pt>
                <c:pt idx="175">
                  <c:v>8</c:v>
                </c:pt>
                <c:pt idx="176">
                  <c:v>8</c:v>
                </c:pt>
                <c:pt idx="177">
                  <c:v>8</c:v>
                </c:pt>
                <c:pt idx="178">
                  <c:v>8</c:v>
                </c:pt>
                <c:pt idx="179">
                  <c:v>8</c:v>
                </c:pt>
                <c:pt idx="180">
                  <c:v>10</c:v>
                </c:pt>
                <c:pt idx="181">
                  <c:v>10</c:v>
                </c:pt>
                <c:pt idx="182">
                  <c:v>10</c:v>
                </c:pt>
                <c:pt idx="183">
                  <c:v>10</c:v>
                </c:pt>
                <c:pt idx="184">
                  <c:v>10</c:v>
                </c:pt>
                <c:pt idx="185">
                  <c:v>10</c:v>
                </c:pt>
                <c:pt idx="186">
                  <c:v>10</c:v>
                </c:pt>
                <c:pt idx="187">
                  <c:v>10</c:v>
                </c:pt>
                <c:pt idx="188">
                  <c:v>10</c:v>
                </c:pt>
                <c:pt idx="189">
                  <c:v>10</c:v>
                </c:pt>
                <c:pt idx="190">
                  <c:v>10</c:v>
                </c:pt>
                <c:pt idx="191">
                  <c:v>10</c:v>
                </c:pt>
                <c:pt idx="192">
                  <c:v>10</c:v>
                </c:pt>
                <c:pt idx="193">
                  <c:v>10</c:v>
                </c:pt>
                <c:pt idx="194">
                  <c:v>10</c:v>
                </c:pt>
                <c:pt idx="195">
                  <c:v>10</c:v>
                </c:pt>
                <c:pt idx="196">
                  <c:v>10</c:v>
                </c:pt>
                <c:pt idx="197">
                  <c:v>8</c:v>
                </c:pt>
                <c:pt idx="198">
                  <c:v>8</c:v>
                </c:pt>
                <c:pt idx="199">
                  <c:v>8</c:v>
                </c:pt>
                <c:pt idx="200">
                  <c:v>8</c:v>
                </c:pt>
                <c:pt idx="201">
                  <c:v>8</c:v>
                </c:pt>
                <c:pt idx="202">
                  <c:v>8</c:v>
                </c:pt>
                <c:pt idx="203">
                  <c:v>8</c:v>
                </c:pt>
                <c:pt idx="204">
                  <c:v>8</c:v>
                </c:pt>
                <c:pt idx="205">
                  <c:v>8</c:v>
                </c:pt>
                <c:pt idx="206">
                  <c:v>8</c:v>
                </c:pt>
                <c:pt idx="207">
                  <c:v>8</c:v>
                </c:pt>
                <c:pt idx="208">
                  <c:v>8</c:v>
                </c:pt>
                <c:pt idx="209">
                  <c:v>8</c:v>
                </c:pt>
                <c:pt idx="210">
                  <c:v>8</c:v>
                </c:pt>
                <c:pt idx="211">
                  <c:v>8</c:v>
                </c:pt>
                <c:pt idx="212">
                  <c:v>8</c:v>
                </c:pt>
                <c:pt idx="213">
                  <c:v>8</c:v>
                </c:pt>
                <c:pt idx="214">
                  <c:v>8</c:v>
                </c:pt>
                <c:pt idx="215">
                  <c:v>8</c:v>
                </c:pt>
                <c:pt idx="216">
                  <c:v>10</c:v>
                </c:pt>
              </c:strCache>
            </c:strRef>
          </c:tx>
          <c:spPr>
            <a:solidFill>
              <a:schemeClr val="accent1">
                <a:lumMod val="6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06-1B4B-436B-A175-BBC716E79EAC}"/>
            </c:ext>
          </c:extLst>
        </c:ser>
        <c:ser>
          <c:idx val="7"/>
          <c:order val="7"/>
          <c:tx>
            <c:strRef>
              <c:f>'Cast In Situ Tracker'!$H$1:$H$217</c:f>
              <c:strCache>
                <c:ptCount val="217"/>
                <c:pt idx="0">
                  <c:v>Diriyah II Management Contracting – Opera Block DD-2023-329 </c:v>
                </c:pt>
                <c:pt idx="2">
                  <c:v>Concrete Tracker</c:v>
                </c:pt>
                <c:pt idx="5">
                  <c:v>Basement/Floor</c:v>
                </c:pt>
                <c:pt idx="6">
                  <c:v>Opera House</c:v>
                </c:pt>
                <c:pt idx="7">
                  <c:v>Opera House</c:v>
                </c:pt>
                <c:pt idx="8">
                  <c:v>Opera House</c:v>
                </c:pt>
                <c:pt idx="9">
                  <c:v>Opera House</c:v>
                </c:pt>
                <c:pt idx="10">
                  <c:v>Opera House</c:v>
                </c:pt>
                <c:pt idx="11">
                  <c:v>Opera House</c:v>
                </c:pt>
                <c:pt idx="12">
                  <c:v>Opera House</c:v>
                </c:pt>
                <c:pt idx="13">
                  <c:v>Opera House</c:v>
                </c:pt>
                <c:pt idx="14">
                  <c:v>Opera House</c:v>
                </c:pt>
                <c:pt idx="15">
                  <c:v>Opera House</c:v>
                </c:pt>
                <c:pt idx="16">
                  <c:v>Opera House</c:v>
                </c:pt>
                <c:pt idx="17">
                  <c:v>Opera House</c:v>
                </c:pt>
                <c:pt idx="18">
                  <c:v>Opera House</c:v>
                </c:pt>
                <c:pt idx="19">
                  <c:v>Opera House</c:v>
                </c:pt>
                <c:pt idx="20">
                  <c:v>Opera House</c:v>
                </c:pt>
                <c:pt idx="21">
                  <c:v>Opera House</c:v>
                </c:pt>
                <c:pt idx="22">
                  <c:v>Opera House</c:v>
                </c:pt>
                <c:pt idx="23">
                  <c:v>Opera House</c:v>
                </c:pt>
                <c:pt idx="24">
                  <c:v>Opera House</c:v>
                </c:pt>
                <c:pt idx="25">
                  <c:v>Opera House</c:v>
                </c:pt>
                <c:pt idx="26">
                  <c:v>Opera House</c:v>
                </c:pt>
                <c:pt idx="27">
                  <c:v>Opera House</c:v>
                </c:pt>
                <c:pt idx="28">
                  <c:v>Opera House</c:v>
                </c:pt>
                <c:pt idx="29">
                  <c:v>Opera House</c:v>
                </c:pt>
                <c:pt idx="30">
                  <c:v>Opera House</c:v>
                </c:pt>
                <c:pt idx="31">
                  <c:v>Opera House</c:v>
                </c:pt>
                <c:pt idx="32">
                  <c:v>Opera House</c:v>
                </c:pt>
                <c:pt idx="33">
                  <c:v>B2</c:v>
                </c:pt>
                <c:pt idx="34">
                  <c:v>B2</c:v>
                </c:pt>
                <c:pt idx="35">
                  <c:v>B2</c:v>
                </c:pt>
                <c:pt idx="36">
                  <c:v>B2</c:v>
                </c:pt>
                <c:pt idx="37">
                  <c:v>B2</c:v>
                </c:pt>
                <c:pt idx="38">
                  <c:v>B2</c:v>
                </c:pt>
                <c:pt idx="39">
                  <c:v>B2</c:v>
                </c:pt>
                <c:pt idx="40">
                  <c:v>B2</c:v>
                </c:pt>
                <c:pt idx="41">
                  <c:v>B2</c:v>
                </c:pt>
                <c:pt idx="42">
                  <c:v>B2</c:v>
                </c:pt>
                <c:pt idx="43">
                  <c:v>B2</c:v>
                </c:pt>
                <c:pt idx="44">
                  <c:v>B2</c:v>
                </c:pt>
                <c:pt idx="45">
                  <c:v>Opera House</c:v>
                </c:pt>
                <c:pt idx="46">
                  <c:v>Opera House</c:v>
                </c:pt>
                <c:pt idx="47">
                  <c:v>Opera House</c:v>
                </c:pt>
                <c:pt idx="48">
                  <c:v>Opera House</c:v>
                </c:pt>
                <c:pt idx="49">
                  <c:v>Opera House</c:v>
                </c:pt>
                <c:pt idx="50">
                  <c:v>Opera House</c:v>
                </c:pt>
                <c:pt idx="51">
                  <c:v>Opera House</c:v>
                </c:pt>
                <c:pt idx="52">
                  <c:v>Opera House</c:v>
                </c:pt>
                <c:pt idx="53">
                  <c:v>B2</c:v>
                </c:pt>
                <c:pt idx="54">
                  <c:v>B2</c:v>
                </c:pt>
                <c:pt idx="55">
                  <c:v>B2</c:v>
                </c:pt>
                <c:pt idx="56">
                  <c:v>B2</c:v>
                </c:pt>
                <c:pt idx="57">
                  <c:v>B2</c:v>
                </c:pt>
                <c:pt idx="58">
                  <c:v>B2</c:v>
                </c:pt>
                <c:pt idx="59">
                  <c:v>B2</c:v>
                </c:pt>
                <c:pt idx="60">
                  <c:v>B2</c:v>
                </c:pt>
                <c:pt idx="61">
                  <c:v>B2</c:v>
                </c:pt>
                <c:pt idx="62">
                  <c:v>B2</c:v>
                </c:pt>
                <c:pt idx="63">
                  <c:v>B2</c:v>
                </c:pt>
                <c:pt idx="64">
                  <c:v>B2</c:v>
                </c:pt>
                <c:pt idx="65">
                  <c:v>B2</c:v>
                </c:pt>
                <c:pt idx="66">
                  <c:v>B2</c:v>
                </c:pt>
                <c:pt idx="67">
                  <c:v>B2</c:v>
                </c:pt>
                <c:pt idx="68">
                  <c:v>B2</c:v>
                </c:pt>
                <c:pt idx="69">
                  <c:v>B2</c:v>
                </c:pt>
                <c:pt idx="70">
                  <c:v>B2</c:v>
                </c:pt>
                <c:pt idx="71">
                  <c:v>B2</c:v>
                </c:pt>
                <c:pt idx="72">
                  <c:v>B2</c:v>
                </c:pt>
                <c:pt idx="73">
                  <c:v>B2</c:v>
                </c:pt>
                <c:pt idx="74">
                  <c:v>B2</c:v>
                </c:pt>
                <c:pt idx="75">
                  <c:v>B2</c:v>
                </c:pt>
                <c:pt idx="76">
                  <c:v>B2</c:v>
                </c:pt>
                <c:pt idx="77">
                  <c:v>B2</c:v>
                </c:pt>
                <c:pt idx="78">
                  <c:v>B2</c:v>
                </c:pt>
                <c:pt idx="79">
                  <c:v>B2</c:v>
                </c:pt>
                <c:pt idx="80">
                  <c:v>B2</c:v>
                </c:pt>
                <c:pt idx="81">
                  <c:v>B2</c:v>
                </c:pt>
                <c:pt idx="82">
                  <c:v>B2</c:v>
                </c:pt>
                <c:pt idx="83">
                  <c:v>B2</c:v>
                </c:pt>
                <c:pt idx="84">
                  <c:v>B2</c:v>
                </c:pt>
                <c:pt idx="85">
                  <c:v>B2</c:v>
                </c:pt>
                <c:pt idx="86">
                  <c:v>B2</c:v>
                </c:pt>
                <c:pt idx="87">
                  <c:v>B2</c:v>
                </c:pt>
                <c:pt idx="88">
                  <c:v>B2</c:v>
                </c:pt>
                <c:pt idx="89">
                  <c:v>B2</c:v>
                </c:pt>
                <c:pt idx="90">
                  <c:v>B2</c:v>
                </c:pt>
                <c:pt idx="91">
                  <c:v>B2</c:v>
                </c:pt>
                <c:pt idx="92">
                  <c:v>B2</c:v>
                </c:pt>
                <c:pt idx="93">
                  <c:v>B2</c:v>
                </c:pt>
                <c:pt idx="94">
                  <c:v>B2</c:v>
                </c:pt>
                <c:pt idx="95">
                  <c:v>B2</c:v>
                </c:pt>
                <c:pt idx="96">
                  <c:v>B2</c:v>
                </c:pt>
                <c:pt idx="97">
                  <c:v>B2</c:v>
                </c:pt>
                <c:pt idx="98">
                  <c:v>B2</c:v>
                </c:pt>
                <c:pt idx="99">
                  <c:v>B2</c:v>
                </c:pt>
                <c:pt idx="100">
                  <c:v>B2</c:v>
                </c:pt>
                <c:pt idx="101">
                  <c:v>B2</c:v>
                </c:pt>
                <c:pt idx="102">
                  <c:v>B2</c:v>
                </c:pt>
                <c:pt idx="103">
                  <c:v>B2</c:v>
                </c:pt>
                <c:pt idx="104">
                  <c:v>B2</c:v>
                </c:pt>
                <c:pt idx="105">
                  <c:v>B2</c:v>
                </c:pt>
                <c:pt idx="106">
                  <c:v>B2</c:v>
                </c:pt>
                <c:pt idx="107">
                  <c:v>B2</c:v>
                </c:pt>
                <c:pt idx="108">
                  <c:v>B2</c:v>
                </c:pt>
                <c:pt idx="109">
                  <c:v>B2</c:v>
                </c:pt>
                <c:pt idx="110">
                  <c:v>B2</c:v>
                </c:pt>
                <c:pt idx="111">
                  <c:v>B2</c:v>
                </c:pt>
                <c:pt idx="112">
                  <c:v>B2</c:v>
                </c:pt>
                <c:pt idx="113">
                  <c:v>B2</c:v>
                </c:pt>
                <c:pt idx="114">
                  <c:v>B2</c:v>
                </c:pt>
                <c:pt idx="115">
                  <c:v>B2</c:v>
                </c:pt>
                <c:pt idx="116">
                  <c:v>B2</c:v>
                </c:pt>
                <c:pt idx="117">
                  <c:v>B2</c:v>
                </c:pt>
                <c:pt idx="118">
                  <c:v>B2</c:v>
                </c:pt>
                <c:pt idx="119">
                  <c:v>B2</c:v>
                </c:pt>
                <c:pt idx="120">
                  <c:v>B2</c:v>
                </c:pt>
                <c:pt idx="121">
                  <c:v>B2</c:v>
                </c:pt>
                <c:pt idx="122">
                  <c:v>B2</c:v>
                </c:pt>
                <c:pt idx="123">
                  <c:v>B2</c:v>
                </c:pt>
                <c:pt idx="124">
                  <c:v>B2</c:v>
                </c:pt>
                <c:pt idx="125">
                  <c:v>B2</c:v>
                </c:pt>
                <c:pt idx="126">
                  <c:v>B2</c:v>
                </c:pt>
                <c:pt idx="127">
                  <c:v>B2</c:v>
                </c:pt>
                <c:pt idx="128">
                  <c:v>B2</c:v>
                </c:pt>
                <c:pt idx="129">
                  <c:v>B2</c:v>
                </c:pt>
                <c:pt idx="130">
                  <c:v>B2</c:v>
                </c:pt>
                <c:pt idx="131">
                  <c:v>B2</c:v>
                </c:pt>
                <c:pt idx="132">
                  <c:v>B2</c:v>
                </c:pt>
                <c:pt idx="133">
                  <c:v>B2</c:v>
                </c:pt>
                <c:pt idx="134">
                  <c:v>B2</c:v>
                </c:pt>
                <c:pt idx="135">
                  <c:v>B2</c:v>
                </c:pt>
                <c:pt idx="136">
                  <c:v>B2</c:v>
                </c:pt>
                <c:pt idx="137">
                  <c:v>B2</c:v>
                </c:pt>
                <c:pt idx="138">
                  <c:v>B2</c:v>
                </c:pt>
                <c:pt idx="139">
                  <c:v>B2</c:v>
                </c:pt>
                <c:pt idx="140">
                  <c:v>B2</c:v>
                </c:pt>
                <c:pt idx="141">
                  <c:v>B2</c:v>
                </c:pt>
                <c:pt idx="142">
                  <c:v>B2</c:v>
                </c:pt>
                <c:pt idx="143">
                  <c:v>B2</c:v>
                </c:pt>
                <c:pt idx="144">
                  <c:v>B2</c:v>
                </c:pt>
                <c:pt idx="145">
                  <c:v>B2</c:v>
                </c:pt>
                <c:pt idx="146">
                  <c:v>B2</c:v>
                </c:pt>
                <c:pt idx="147">
                  <c:v>B2</c:v>
                </c:pt>
                <c:pt idx="148">
                  <c:v>B2</c:v>
                </c:pt>
                <c:pt idx="149">
                  <c:v>B2</c:v>
                </c:pt>
                <c:pt idx="150">
                  <c:v>B2</c:v>
                </c:pt>
                <c:pt idx="151">
                  <c:v>B2</c:v>
                </c:pt>
                <c:pt idx="152">
                  <c:v>B2</c:v>
                </c:pt>
                <c:pt idx="153">
                  <c:v>B2</c:v>
                </c:pt>
                <c:pt idx="154">
                  <c:v>B2</c:v>
                </c:pt>
                <c:pt idx="155">
                  <c:v>B2</c:v>
                </c:pt>
                <c:pt idx="156">
                  <c:v>B2</c:v>
                </c:pt>
                <c:pt idx="157">
                  <c:v>B2</c:v>
                </c:pt>
                <c:pt idx="158">
                  <c:v>B2</c:v>
                </c:pt>
                <c:pt idx="159">
                  <c:v>B2</c:v>
                </c:pt>
                <c:pt idx="160">
                  <c:v>B2</c:v>
                </c:pt>
                <c:pt idx="161">
                  <c:v>B2</c:v>
                </c:pt>
                <c:pt idx="162">
                  <c:v>B2</c:v>
                </c:pt>
                <c:pt idx="163">
                  <c:v>B2</c:v>
                </c:pt>
                <c:pt idx="164">
                  <c:v>B2</c:v>
                </c:pt>
                <c:pt idx="165">
                  <c:v>B2</c:v>
                </c:pt>
                <c:pt idx="166">
                  <c:v>B2</c:v>
                </c:pt>
                <c:pt idx="167">
                  <c:v>B2</c:v>
                </c:pt>
                <c:pt idx="168">
                  <c:v>B2</c:v>
                </c:pt>
                <c:pt idx="169">
                  <c:v>B2</c:v>
                </c:pt>
                <c:pt idx="170">
                  <c:v>B2</c:v>
                </c:pt>
                <c:pt idx="171">
                  <c:v>B2</c:v>
                </c:pt>
                <c:pt idx="172">
                  <c:v>B2</c:v>
                </c:pt>
                <c:pt idx="173">
                  <c:v>B2</c:v>
                </c:pt>
                <c:pt idx="174">
                  <c:v>B2</c:v>
                </c:pt>
                <c:pt idx="175">
                  <c:v>B2</c:v>
                </c:pt>
                <c:pt idx="176">
                  <c:v>B2</c:v>
                </c:pt>
                <c:pt idx="177">
                  <c:v>B2</c:v>
                </c:pt>
                <c:pt idx="178">
                  <c:v>B2</c:v>
                </c:pt>
                <c:pt idx="179">
                  <c:v>B2</c:v>
                </c:pt>
                <c:pt idx="180">
                  <c:v>B2</c:v>
                </c:pt>
                <c:pt idx="181">
                  <c:v>B2</c:v>
                </c:pt>
                <c:pt idx="182">
                  <c:v>B2</c:v>
                </c:pt>
                <c:pt idx="183">
                  <c:v>B2</c:v>
                </c:pt>
                <c:pt idx="184">
                  <c:v>B2</c:v>
                </c:pt>
                <c:pt idx="185">
                  <c:v>B2</c:v>
                </c:pt>
                <c:pt idx="186">
                  <c:v>B2</c:v>
                </c:pt>
                <c:pt idx="187">
                  <c:v>B2</c:v>
                </c:pt>
                <c:pt idx="188">
                  <c:v>B2</c:v>
                </c:pt>
                <c:pt idx="189">
                  <c:v>B2</c:v>
                </c:pt>
                <c:pt idx="190">
                  <c:v>B2</c:v>
                </c:pt>
                <c:pt idx="191">
                  <c:v>B2</c:v>
                </c:pt>
                <c:pt idx="192">
                  <c:v>B2</c:v>
                </c:pt>
                <c:pt idx="193">
                  <c:v>B2</c:v>
                </c:pt>
                <c:pt idx="194">
                  <c:v>B2</c:v>
                </c:pt>
                <c:pt idx="195">
                  <c:v>B2</c:v>
                </c:pt>
                <c:pt idx="196">
                  <c:v>B2</c:v>
                </c:pt>
                <c:pt idx="197">
                  <c:v>B2</c:v>
                </c:pt>
                <c:pt idx="198">
                  <c:v>B2</c:v>
                </c:pt>
                <c:pt idx="199">
                  <c:v>B2</c:v>
                </c:pt>
                <c:pt idx="200">
                  <c:v>B2</c:v>
                </c:pt>
                <c:pt idx="201">
                  <c:v>B2</c:v>
                </c:pt>
                <c:pt idx="202">
                  <c:v>B2</c:v>
                </c:pt>
                <c:pt idx="203">
                  <c:v>B2</c:v>
                </c:pt>
                <c:pt idx="204">
                  <c:v>B2</c:v>
                </c:pt>
                <c:pt idx="205">
                  <c:v>B2</c:v>
                </c:pt>
                <c:pt idx="206">
                  <c:v>B2</c:v>
                </c:pt>
                <c:pt idx="207">
                  <c:v>B2</c:v>
                </c:pt>
                <c:pt idx="208">
                  <c:v>B2</c:v>
                </c:pt>
                <c:pt idx="209">
                  <c:v>B2</c:v>
                </c:pt>
                <c:pt idx="210">
                  <c:v>B2</c:v>
                </c:pt>
                <c:pt idx="211">
                  <c:v>B2</c:v>
                </c:pt>
                <c:pt idx="212">
                  <c:v>B2</c:v>
                </c:pt>
                <c:pt idx="213">
                  <c:v>B2</c:v>
                </c:pt>
                <c:pt idx="214">
                  <c:v>B2</c:v>
                </c:pt>
                <c:pt idx="215">
                  <c:v>B2</c:v>
                </c:pt>
                <c:pt idx="216">
                  <c:v>B2</c:v>
                </c:pt>
              </c:strCache>
            </c:strRef>
          </c:tx>
          <c:spPr>
            <a:solidFill>
              <a:schemeClr val="accent2">
                <a:lumMod val="6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07-1B4B-436B-A175-BBC716E79EAC}"/>
            </c:ext>
          </c:extLst>
        </c:ser>
        <c:ser>
          <c:idx val="8"/>
          <c:order val="8"/>
          <c:tx>
            <c:strRef>
              <c:f>'Cast In Situ Tracker'!$J$1:$J$217</c:f>
              <c:strCache>
                <c:ptCount val="217"/>
                <c:pt idx="0">
                  <c:v>Diriyah II Management Contracting – Opera Block DD-2023-329 </c:v>
                </c:pt>
                <c:pt idx="2">
                  <c:v>Concrete Tracker</c:v>
                </c:pt>
                <c:pt idx="5">
                  <c:v>Truck Number</c:v>
                </c:pt>
                <c:pt idx="6">
                  <c:v>84712</c:v>
                </c:pt>
                <c:pt idx="7">
                  <c:v>82512</c:v>
                </c:pt>
                <c:pt idx="8">
                  <c:v>84712</c:v>
                </c:pt>
                <c:pt idx="9">
                  <c:v>82312</c:v>
                </c:pt>
                <c:pt idx="10">
                  <c:v>77112</c:v>
                </c:pt>
                <c:pt idx="11">
                  <c:v>83812</c:v>
                </c:pt>
                <c:pt idx="12">
                  <c:v>82812</c:v>
                </c:pt>
                <c:pt idx="13">
                  <c:v>83012</c:v>
                </c:pt>
                <c:pt idx="14">
                  <c:v>82612</c:v>
                </c:pt>
                <c:pt idx="15">
                  <c:v>83412</c:v>
                </c:pt>
                <c:pt idx="16">
                  <c:v>84812</c:v>
                </c:pt>
                <c:pt idx="17">
                  <c:v>83812</c:v>
                </c:pt>
                <c:pt idx="18">
                  <c:v>66010</c:v>
                </c:pt>
                <c:pt idx="19">
                  <c:v>84612</c:v>
                </c:pt>
                <c:pt idx="20">
                  <c:v>83012</c:v>
                </c:pt>
                <c:pt idx="21">
                  <c:v>83012</c:v>
                </c:pt>
                <c:pt idx="22">
                  <c:v>83812</c:v>
                </c:pt>
                <c:pt idx="23">
                  <c:v>84812</c:v>
                </c:pt>
                <c:pt idx="24">
                  <c:v>82812</c:v>
                </c:pt>
                <c:pt idx="25">
                  <c:v>83812</c:v>
                </c:pt>
                <c:pt idx="26">
                  <c:v>82612</c:v>
                </c:pt>
                <c:pt idx="27">
                  <c:v>83412</c:v>
                </c:pt>
                <c:pt idx="28">
                  <c:v>82812</c:v>
                </c:pt>
                <c:pt idx="29">
                  <c:v>82812</c:v>
                </c:pt>
                <c:pt idx="30">
                  <c:v>81512</c:v>
                </c:pt>
                <c:pt idx="31">
                  <c:v>84012</c:v>
                </c:pt>
                <c:pt idx="32">
                  <c:v>84612</c:v>
                </c:pt>
                <c:pt idx="33">
                  <c:v>84212</c:v>
                </c:pt>
                <c:pt idx="34">
                  <c:v>84612</c:v>
                </c:pt>
                <c:pt idx="35">
                  <c:v>67610</c:v>
                </c:pt>
                <c:pt idx="36">
                  <c:v>66010</c:v>
                </c:pt>
                <c:pt idx="37">
                  <c:v>62810</c:v>
                </c:pt>
                <c:pt idx="38">
                  <c:v>84012</c:v>
                </c:pt>
                <c:pt idx="39">
                  <c:v>81512</c:v>
                </c:pt>
                <c:pt idx="40">
                  <c:v>77112</c:v>
                </c:pt>
                <c:pt idx="41">
                  <c:v>83512</c:v>
                </c:pt>
                <c:pt idx="42">
                  <c:v>83812</c:v>
                </c:pt>
                <c:pt idx="43">
                  <c:v>81512</c:v>
                </c:pt>
                <c:pt idx="44">
                  <c:v>66010</c:v>
                </c:pt>
                <c:pt idx="45">
                  <c:v>64610</c:v>
                </c:pt>
                <c:pt idx="46">
                  <c:v>84612</c:v>
                </c:pt>
                <c:pt idx="47">
                  <c:v>82812</c:v>
                </c:pt>
                <c:pt idx="48">
                  <c:v>62710</c:v>
                </c:pt>
                <c:pt idx="49">
                  <c:v>82810</c:v>
                </c:pt>
                <c:pt idx="50">
                  <c:v>78012</c:v>
                </c:pt>
                <c:pt idx="51">
                  <c:v>84212</c:v>
                </c:pt>
                <c:pt idx="52">
                  <c:v>82012</c:v>
                </c:pt>
                <c:pt idx="53">
                  <c:v>84212</c:v>
                </c:pt>
                <c:pt idx="54">
                  <c:v>81512</c:v>
                </c:pt>
                <c:pt idx="55">
                  <c:v>84712</c:v>
                </c:pt>
                <c:pt idx="56">
                  <c:v>67610</c:v>
                </c:pt>
                <c:pt idx="57">
                  <c:v>82012</c:v>
                </c:pt>
                <c:pt idx="58">
                  <c:v>78412</c:v>
                </c:pt>
                <c:pt idx="59">
                  <c:v>82712</c:v>
                </c:pt>
                <c:pt idx="60">
                  <c:v>82712</c:v>
                </c:pt>
                <c:pt idx="61">
                  <c:v>84712</c:v>
                </c:pt>
                <c:pt idx="62">
                  <c:v>83812</c:v>
                </c:pt>
                <c:pt idx="63">
                  <c:v>78412</c:v>
                </c:pt>
                <c:pt idx="64">
                  <c:v>84712</c:v>
                </c:pt>
                <c:pt idx="65">
                  <c:v>83312</c:v>
                </c:pt>
                <c:pt idx="66">
                  <c:v>84212</c:v>
                </c:pt>
                <c:pt idx="67">
                  <c:v>82712</c:v>
                </c:pt>
                <c:pt idx="68">
                  <c:v>83812</c:v>
                </c:pt>
                <c:pt idx="69">
                  <c:v>82012</c:v>
                </c:pt>
                <c:pt idx="70">
                  <c:v>67610</c:v>
                </c:pt>
                <c:pt idx="71">
                  <c:v>84612</c:v>
                </c:pt>
                <c:pt idx="72">
                  <c:v>62810</c:v>
                </c:pt>
                <c:pt idx="73">
                  <c:v>82912</c:v>
                </c:pt>
                <c:pt idx="74">
                  <c:v>62710</c:v>
                </c:pt>
                <c:pt idx="75">
                  <c:v>84712</c:v>
                </c:pt>
                <c:pt idx="76">
                  <c:v>82112</c:v>
                </c:pt>
                <c:pt idx="77">
                  <c:v>82312</c:v>
                </c:pt>
                <c:pt idx="78">
                  <c:v>84812</c:v>
                </c:pt>
                <c:pt idx="79">
                  <c:v>84212</c:v>
                </c:pt>
                <c:pt idx="80">
                  <c:v>82112</c:v>
                </c:pt>
                <c:pt idx="81">
                  <c:v>66010</c:v>
                </c:pt>
                <c:pt idx="82">
                  <c:v>82012</c:v>
                </c:pt>
                <c:pt idx="83">
                  <c:v>83512</c:v>
                </c:pt>
                <c:pt idx="84">
                  <c:v>83812</c:v>
                </c:pt>
                <c:pt idx="85">
                  <c:v>77112</c:v>
                </c:pt>
                <c:pt idx="86">
                  <c:v>83412</c:v>
                </c:pt>
                <c:pt idx="87">
                  <c:v>82712</c:v>
                </c:pt>
                <c:pt idx="88">
                  <c:v>84212</c:v>
                </c:pt>
                <c:pt idx="89">
                  <c:v>84712</c:v>
                </c:pt>
                <c:pt idx="90">
                  <c:v>83812</c:v>
                </c:pt>
                <c:pt idx="91">
                  <c:v>83912</c:v>
                </c:pt>
                <c:pt idx="92">
                  <c:v>83812</c:v>
                </c:pt>
                <c:pt idx="93">
                  <c:v>62710</c:v>
                </c:pt>
                <c:pt idx="94">
                  <c:v>83412</c:v>
                </c:pt>
                <c:pt idx="95">
                  <c:v>78412</c:v>
                </c:pt>
                <c:pt idx="96">
                  <c:v>3412</c:v>
                </c:pt>
                <c:pt idx="97">
                  <c:v>78412</c:v>
                </c:pt>
                <c:pt idx="98">
                  <c:v>84212</c:v>
                </c:pt>
                <c:pt idx="99">
                  <c:v>83512</c:v>
                </c:pt>
                <c:pt idx="100">
                  <c:v>82512</c:v>
                </c:pt>
                <c:pt idx="101">
                  <c:v>82812</c:v>
                </c:pt>
                <c:pt idx="102">
                  <c:v>82012</c:v>
                </c:pt>
                <c:pt idx="103">
                  <c:v>84712</c:v>
                </c:pt>
                <c:pt idx="104">
                  <c:v>83412</c:v>
                </c:pt>
                <c:pt idx="105">
                  <c:v>83412</c:v>
                </c:pt>
                <c:pt idx="106">
                  <c:v>84212</c:v>
                </c:pt>
                <c:pt idx="107">
                  <c:v>83812</c:v>
                </c:pt>
                <c:pt idx="108">
                  <c:v>84712</c:v>
                </c:pt>
                <c:pt idx="109">
                  <c:v>83913</c:v>
                </c:pt>
                <c:pt idx="110">
                  <c:v>84212</c:v>
                </c:pt>
                <c:pt idx="111">
                  <c:v>82812</c:v>
                </c:pt>
                <c:pt idx="112">
                  <c:v>78412</c:v>
                </c:pt>
                <c:pt idx="113">
                  <c:v>82312</c:v>
                </c:pt>
                <c:pt idx="114">
                  <c:v>82814</c:v>
                </c:pt>
                <c:pt idx="115">
                  <c:v>66810</c:v>
                </c:pt>
                <c:pt idx="116">
                  <c:v>82112</c:v>
                </c:pt>
                <c:pt idx="117">
                  <c:v>84712</c:v>
                </c:pt>
                <c:pt idx="118">
                  <c:v>84212</c:v>
                </c:pt>
                <c:pt idx="119">
                  <c:v>82812</c:v>
                </c:pt>
                <c:pt idx="120">
                  <c:v>62710</c:v>
                </c:pt>
                <c:pt idx="121">
                  <c:v>83912</c:v>
                </c:pt>
                <c:pt idx="122">
                  <c:v>82912</c:v>
                </c:pt>
                <c:pt idx="123">
                  <c:v>84812</c:v>
                </c:pt>
                <c:pt idx="124">
                  <c:v>69410</c:v>
                </c:pt>
                <c:pt idx="125">
                  <c:v>82012</c:v>
                </c:pt>
                <c:pt idx="126">
                  <c:v>83912</c:v>
                </c:pt>
                <c:pt idx="127">
                  <c:v>77112</c:v>
                </c:pt>
                <c:pt idx="128">
                  <c:v>84612</c:v>
                </c:pt>
                <c:pt idx="129">
                  <c:v>83012</c:v>
                </c:pt>
                <c:pt idx="130">
                  <c:v>84712</c:v>
                </c:pt>
                <c:pt idx="131">
                  <c:v>84812</c:v>
                </c:pt>
                <c:pt idx="132">
                  <c:v>83812</c:v>
                </c:pt>
                <c:pt idx="133">
                  <c:v>78412</c:v>
                </c:pt>
                <c:pt idx="134">
                  <c:v>81512</c:v>
                </c:pt>
                <c:pt idx="135">
                  <c:v>83512</c:v>
                </c:pt>
                <c:pt idx="136">
                  <c:v>82112</c:v>
                </c:pt>
                <c:pt idx="137">
                  <c:v>83812</c:v>
                </c:pt>
                <c:pt idx="138">
                  <c:v>66810</c:v>
                </c:pt>
                <c:pt idx="139">
                  <c:v>82612</c:v>
                </c:pt>
                <c:pt idx="140">
                  <c:v>82312</c:v>
                </c:pt>
                <c:pt idx="141">
                  <c:v>66010</c:v>
                </c:pt>
                <c:pt idx="142">
                  <c:v>84812</c:v>
                </c:pt>
                <c:pt idx="143">
                  <c:v>84612</c:v>
                </c:pt>
                <c:pt idx="144">
                  <c:v>89512</c:v>
                </c:pt>
                <c:pt idx="145">
                  <c:v>66010</c:v>
                </c:pt>
                <c:pt idx="146">
                  <c:v>82012</c:v>
                </c:pt>
                <c:pt idx="147">
                  <c:v>84612</c:v>
                </c:pt>
                <c:pt idx="148">
                  <c:v>84812</c:v>
                </c:pt>
                <c:pt idx="149">
                  <c:v>84212</c:v>
                </c:pt>
                <c:pt idx="150">
                  <c:v>83512</c:v>
                </c:pt>
                <c:pt idx="151">
                  <c:v>84712</c:v>
                </c:pt>
                <c:pt idx="152">
                  <c:v>83012</c:v>
                </c:pt>
                <c:pt idx="153">
                  <c:v>69410</c:v>
                </c:pt>
                <c:pt idx="154">
                  <c:v>62710</c:v>
                </c:pt>
                <c:pt idx="155">
                  <c:v>81512</c:v>
                </c:pt>
                <c:pt idx="156">
                  <c:v>83812</c:v>
                </c:pt>
                <c:pt idx="157">
                  <c:v>82112</c:v>
                </c:pt>
                <c:pt idx="158">
                  <c:v>77112</c:v>
                </c:pt>
                <c:pt idx="159">
                  <c:v>82612</c:v>
                </c:pt>
                <c:pt idx="160">
                  <c:v>69410</c:v>
                </c:pt>
                <c:pt idx="161">
                  <c:v>66810</c:v>
                </c:pt>
                <c:pt idx="162">
                  <c:v>62810</c:v>
                </c:pt>
                <c:pt idx="163">
                  <c:v>66810</c:v>
                </c:pt>
                <c:pt idx="164">
                  <c:v>69410</c:v>
                </c:pt>
                <c:pt idx="165">
                  <c:v>66810</c:v>
                </c:pt>
                <c:pt idx="166">
                  <c:v>84612</c:v>
                </c:pt>
                <c:pt idx="167">
                  <c:v>82012</c:v>
                </c:pt>
                <c:pt idx="168">
                  <c:v>83412</c:v>
                </c:pt>
                <c:pt idx="169">
                  <c:v>84612</c:v>
                </c:pt>
                <c:pt idx="170">
                  <c:v>82312</c:v>
                </c:pt>
                <c:pt idx="171">
                  <c:v>83412</c:v>
                </c:pt>
                <c:pt idx="172">
                  <c:v>77112</c:v>
                </c:pt>
                <c:pt idx="173">
                  <c:v>84212</c:v>
                </c:pt>
                <c:pt idx="174">
                  <c:v>66810</c:v>
                </c:pt>
                <c:pt idx="175">
                  <c:v>84812</c:v>
                </c:pt>
                <c:pt idx="176">
                  <c:v>81612</c:v>
                </c:pt>
                <c:pt idx="177">
                  <c:v>67610</c:v>
                </c:pt>
                <c:pt idx="178">
                  <c:v>82812</c:v>
                </c:pt>
                <c:pt idx="179">
                  <c:v>82912</c:v>
                </c:pt>
                <c:pt idx="180">
                  <c:v>81512</c:v>
                </c:pt>
                <c:pt idx="181">
                  <c:v>82512</c:v>
                </c:pt>
                <c:pt idx="182">
                  <c:v>84712</c:v>
                </c:pt>
                <c:pt idx="183">
                  <c:v>69410</c:v>
                </c:pt>
                <c:pt idx="184">
                  <c:v>84812</c:v>
                </c:pt>
                <c:pt idx="185">
                  <c:v>84012</c:v>
                </c:pt>
                <c:pt idx="186">
                  <c:v>78012</c:v>
                </c:pt>
                <c:pt idx="187">
                  <c:v>78912</c:v>
                </c:pt>
                <c:pt idx="188">
                  <c:v>66810</c:v>
                </c:pt>
                <c:pt idx="189">
                  <c:v>83012</c:v>
                </c:pt>
                <c:pt idx="190">
                  <c:v>62710</c:v>
                </c:pt>
                <c:pt idx="191">
                  <c:v>81512</c:v>
                </c:pt>
                <c:pt idx="192">
                  <c:v>77112</c:v>
                </c:pt>
                <c:pt idx="193">
                  <c:v>67610</c:v>
                </c:pt>
                <c:pt idx="194">
                  <c:v>69410</c:v>
                </c:pt>
                <c:pt idx="195">
                  <c:v>82812</c:v>
                </c:pt>
                <c:pt idx="196">
                  <c:v>84812</c:v>
                </c:pt>
                <c:pt idx="197">
                  <c:v>83012</c:v>
                </c:pt>
                <c:pt idx="198">
                  <c:v>82812</c:v>
                </c:pt>
                <c:pt idx="199">
                  <c:v>66810</c:v>
                </c:pt>
                <c:pt idx="200">
                  <c:v>81512</c:v>
                </c:pt>
                <c:pt idx="201">
                  <c:v>78012</c:v>
                </c:pt>
                <c:pt idx="202">
                  <c:v>84812</c:v>
                </c:pt>
                <c:pt idx="203">
                  <c:v>67610</c:v>
                </c:pt>
                <c:pt idx="204">
                  <c:v>82112</c:v>
                </c:pt>
                <c:pt idx="205">
                  <c:v>83912</c:v>
                </c:pt>
                <c:pt idx="206">
                  <c:v>69410</c:v>
                </c:pt>
                <c:pt idx="207">
                  <c:v>78412</c:v>
                </c:pt>
                <c:pt idx="208">
                  <c:v>84612</c:v>
                </c:pt>
                <c:pt idx="209">
                  <c:v>67610</c:v>
                </c:pt>
                <c:pt idx="210">
                  <c:v>83012</c:v>
                </c:pt>
                <c:pt idx="211">
                  <c:v>62710</c:v>
                </c:pt>
                <c:pt idx="212">
                  <c:v>66810</c:v>
                </c:pt>
                <c:pt idx="213">
                  <c:v>84012</c:v>
                </c:pt>
                <c:pt idx="214">
                  <c:v>81612</c:v>
                </c:pt>
                <c:pt idx="215">
                  <c:v>83012</c:v>
                </c:pt>
                <c:pt idx="216">
                  <c:v>83012</c:v>
                </c:pt>
              </c:strCache>
            </c:strRef>
          </c:tx>
          <c:spPr>
            <a:solidFill>
              <a:schemeClr val="accent3">
                <a:lumMod val="6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08-1B4B-436B-A175-BBC716E79EAC}"/>
            </c:ext>
          </c:extLst>
        </c:ser>
        <c:ser>
          <c:idx val="9"/>
          <c:order val="9"/>
          <c:tx>
            <c:strRef>
              <c:f>'Cast In Situ Tracker'!#REF!</c:f>
              <c:strCache>
                <c:ptCount val="1"/>
                <c:pt idx="0">
                  <c:v>#REF!</c:v>
                </c:pt>
              </c:strCache>
            </c:strRef>
          </c:tx>
          <c:spPr>
            <a:solidFill>
              <a:schemeClr val="accent4">
                <a:lumMod val="6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09-1B4B-436B-A175-BBC716E79EAC}"/>
            </c:ext>
          </c:extLst>
        </c:ser>
        <c:ser>
          <c:idx val="10"/>
          <c:order val="10"/>
          <c:tx>
            <c:strRef>
              <c:f>'Cast In Situ Tracker'!#REF!</c:f>
              <c:strCache>
                <c:ptCount val="1"/>
                <c:pt idx="0">
                  <c:v>#REF!</c:v>
                </c:pt>
              </c:strCache>
            </c:strRef>
          </c:tx>
          <c:spPr>
            <a:solidFill>
              <a:schemeClr val="accent5">
                <a:lumMod val="6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0A-1B4B-436B-A175-BBC716E79EAC}"/>
            </c:ext>
          </c:extLst>
        </c:ser>
        <c:ser>
          <c:idx val="11"/>
          <c:order val="11"/>
          <c:tx>
            <c:strRef>
              <c:f>'Cast In Situ Tracker'!$K$1:$K$217</c:f>
              <c:strCache>
                <c:ptCount val="217"/>
                <c:pt idx="0">
                  <c:v>Diriyah II Management Contracting – Opera Block DD-2023-329 </c:v>
                </c:pt>
                <c:pt idx="2">
                  <c:v>Concrete Tracker</c:v>
                </c:pt>
                <c:pt idx="5">
                  <c:v>Ticket Number </c:v>
                </c:pt>
                <c:pt idx="6">
                  <c:v>93617</c:v>
                </c:pt>
                <c:pt idx="7">
                  <c:v>93619</c:v>
                </c:pt>
                <c:pt idx="8">
                  <c:v>93620</c:v>
                </c:pt>
                <c:pt idx="9">
                  <c:v>93621</c:v>
                </c:pt>
                <c:pt idx="10">
                  <c:v>93623</c:v>
                </c:pt>
                <c:pt idx="11">
                  <c:v>93624</c:v>
                </c:pt>
                <c:pt idx="12">
                  <c:v>84660</c:v>
                </c:pt>
                <c:pt idx="13">
                  <c:v>84659</c:v>
                </c:pt>
                <c:pt idx="14">
                  <c:v>84661</c:v>
                </c:pt>
                <c:pt idx="15">
                  <c:v>84662</c:v>
                </c:pt>
                <c:pt idx="16">
                  <c:v>84663</c:v>
                </c:pt>
                <c:pt idx="17">
                  <c:v>84434</c:v>
                </c:pt>
                <c:pt idx="18">
                  <c:v>84503</c:v>
                </c:pt>
                <c:pt idx="19">
                  <c:v>84508</c:v>
                </c:pt>
                <c:pt idx="20">
                  <c:v>84515</c:v>
                </c:pt>
                <c:pt idx="21">
                  <c:v>121413</c:v>
                </c:pt>
                <c:pt idx="22">
                  <c:v>121458</c:v>
                </c:pt>
                <c:pt idx="23">
                  <c:v>121480</c:v>
                </c:pt>
                <c:pt idx="24">
                  <c:v>121487</c:v>
                </c:pt>
                <c:pt idx="25">
                  <c:v>121491</c:v>
                </c:pt>
                <c:pt idx="26">
                  <c:v>121569</c:v>
                </c:pt>
                <c:pt idx="27">
                  <c:v>121574</c:v>
                </c:pt>
                <c:pt idx="28">
                  <c:v>121580</c:v>
                </c:pt>
                <c:pt idx="29">
                  <c:v>121578</c:v>
                </c:pt>
                <c:pt idx="30">
                  <c:v>121752</c:v>
                </c:pt>
                <c:pt idx="31">
                  <c:v>121754</c:v>
                </c:pt>
                <c:pt idx="32">
                  <c:v>121758</c:v>
                </c:pt>
                <c:pt idx="33">
                  <c:v>121755</c:v>
                </c:pt>
                <c:pt idx="34">
                  <c:v>121757</c:v>
                </c:pt>
                <c:pt idx="35">
                  <c:v>121766</c:v>
                </c:pt>
                <c:pt idx="36">
                  <c:v>121762</c:v>
                </c:pt>
                <c:pt idx="37">
                  <c:v>121768</c:v>
                </c:pt>
                <c:pt idx="38">
                  <c:v>121776</c:v>
                </c:pt>
                <c:pt idx="39">
                  <c:v>121797</c:v>
                </c:pt>
                <c:pt idx="40">
                  <c:v>121778</c:v>
                </c:pt>
                <c:pt idx="41">
                  <c:v>121779</c:v>
                </c:pt>
                <c:pt idx="42">
                  <c:v>121780</c:v>
                </c:pt>
                <c:pt idx="43">
                  <c:v>121771</c:v>
                </c:pt>
                <c:pt idx="44">
                  <c:v>121799</c:v>
                </c:pt>
                <c:pt idx="45">
                  <c:v>121824</c:v>
                </c:pt>
                <c:pt idx="46">
                  <c:v>121826</c:v>
                </c:pt>
                <c:pt idx="47">
                  <c:v>121830</c:v>
                </c:pt>
                <c:pt idx="48">
                  <c:v>121831</c:v>
                </c:pt>
                <c:pt idx="49">
                  <c:v>121832</c:v>
                </c:pt>
                <c:pt idx="50">
                  <c:v>121833</c:v>
                </c:pt>
                <c:pt idx="51">
                  <c:v>121834</c:v>
                </c:pt>
                <c:pt idx="52">
                  <c:v>121835</c:v>
                </c:pt>
                <c:pt idx="53">
                  <c:v>83755</c:v>
                </c:pt>
                <c:pt idx="54">
                  <c:v>83757</c:v>
                </c:pt>
                <c:pt idx="55">
                  <c:v>83759</c:v>
                </c:pt>
                <c:pt idx="56">
                  <c:v>83762</c:v>
                </c:pt>
                <c:pt idx="57">
                  <c:v>83764</c:v>
                </c:pt>
                <c:pt idx="58">
                  <c:v>83766</c:v>
                </c:pt>
                <c:pt idx="59">
                  <c:v>83777</c:v>
                </c:pt>
                <c:pt idx="60">
                  <c:v>83845</c:v>
                </c:pt>
                <c:pt idx="61">
                  <c:v>83848</c:v>
                </c:pt>
                <c:pt idx="62">
                  <c:v>83861</c:v>
                </c:pt>
                <c:pt idx="63">
                  <c:v>83868</c:v>
                </c:pt>
                <c:pt idx="64">
                  <c:v>83872</c:v>
                </c:pt>
                <c:pt idx="65">
                  <c:v>83414</c:v>
                </c:pt>
                <c:pt idx="66">
                  <c:v>83415</c:v>
                </c:pt>
                <c:pt idx="67">
                  <c:v>83416</c:v>
                </c:pt>
                <c:pt idx="68">
                  <c:v>83418</c:v>
                </c:pt>
                <c:pt idx="69">
                  <c:v>83417</c:v>
                </c:pt>
                <c:pt idx="70">
                  <c:v>83420</c:v>
                </c:pt>
                <c:pt idx="71">
                  <c:v>83419</c:v>
                </c:pt>
                <c:pt idx="72">
                  <c:v>83421</c:v>
                </c:pt>
                <c:pt idx="73">
                  <c:v>83422</c:v>
                </c:pt>
                <c:pt idx="74">
                  <c:v>83423</c:v>
                </c:pt>
                <c:pt idx="75">
                  <c:v>83424</c:v>
                </c:pt>
                <c:pt idx="76">
                  <c:v>83425</c:v>
                </c:pt>
                <c:pt idx="77">
                  <c:v>83427</c:v>
                </c:pt>
                <c:pt idx="78">
                  <c:v>83486</c:v>
                </c:pt>
                <c:pt idx="79">
                  <c:v>83487</c:v>
                </c:pt>
                <c:pt idx="80">
                  <c:v>83488</c:v>
                </c:pt>
                <c:pt idx="81">
                  <c:v>83489</c:v>
                </c:pt>
                <c:pt idx="82">
                  <c:v>83490</c:v>
                </c:pt>
                <c:pt idx="83">
                  <c:v>83491</c:v>
                </c:pt>
                <c:pt idx="84">
                  <c:v>83492</c:v>
                </c:pt>
                <c:pt idx="85">
                  <c:v>83493</c:v>
                </c:pt>
                <c:pt idx="86">
                  <c:v>83511</c:v>
                </c:pt>
                <c:pt idx="87">
                  <c:v>83515</c:v>
                </c:pt>
                <c:pt idx="88">
                  <c:v>83574</c:v>
                </c:pt>
                <c:pt idx="89">
                  <c:v>83575</c:v>
                </c:pt>
                <c:pt idx="90">
                  <c:v>106203</c:v>
                </c:pt>
                <c:pt idx="91">
                  <c:v>106204</c:v>
                </c:pt>
                <c:pt idx="92">
                  <c:v>106220</c:v>
                </c:pt>
                <c:pt idx="93">
                  <c:v>106222</c:v>
                </c:pt>
                <c:pt idx="94">
                  <c:v>106227</c:v>
                </c:pt>
                <c:pt idx="95">
                  <c:v>106228</c:v>
                </c:pt>
                <c:pt idx="96">
                  <c:v>106241</c:v>
                </c:pt>
                <c:pt idx="97">
                  <c:v>106243</c:v>
                </c:pt>
                <c:pt idx="98">
                  <c:v>106270</c:v>
                </c:pt>
                <c:pt idx="99">
                  <c:v>106271</c:v>
                </c:pt>
                <c:pt idx="100">
                  <c:v>106272</c:v>
                </c:pt>
                <c:pt idx="101">
                  <c:v>106273</c:v>
                </c:pt>
                <c:pt idx="102">
                  <c:v>106274</c:v>
                </c:pt>
                <c:pt idx="103">
                  <c:v>106277</c:v>
                </c:pt>
                <c:pt idx="104">
                  <c:v>106278</c:v>
                </c:pt>
                <c:pt idx="105">
                  <c:v>106293</c:v>
                </c:pt>
                <c:pt idx="106">
                  <c:v>106361</c:v>
                </c:pt>
                <c:pt idx="107">
                  <c:v>106362</c:v>
                </c:pt>
                <c:pt idx="108">
                  <c:v>106363</c:v>
                </c:pt>
                <c:pt idx="109">
                  <c:v>106377</c:v>
                </c:pt>
                <c:pt idx="110">
                  <c:v>106379</c:v>
                </c:pt>
                <c:pt idx="111">
                  <c:v>106382</c:v>
                </c:pt>
                <c:pt idx="112">
                  <c:v>106400</c:v>
                </c:pt>
                <c:pt idx="113">
                  <c:v>105926</c:v>
                </c:pt>
                <c:pt idx="114">
                  <c:v>105927</c:v>
                </c:pt>
                <c:pt idx="115">
                  <c:v>105930</c:v>
                </c:pt>
                <c:pt idx="116">
                  <c:v>105931</c:v>
                </c:pt>
                <c:pt idx="117">
                  <c:v>105937</c:v>
                </c:pt>
                <c:pt idx="118">
                  <c:v>105944</c:v>
                </c:pt>
                <c:pt idx="119">
                  <c:v>105950</c:v>
                </c:pt>
                <c:pt idx="120">
                  <c:v>105966</c:v>
                </c:pt>
                <c:pt idx="121">
                  <c:v>105970</c:v>
                </c:pt>
                <c:pt idx="122">
                  <c:v>105978</c:v>
                </c:pt>
                <c:pt idx="123">
                  <c:v>105988</c:v>
                </c:pt>
                <c:pt idx="124">
                  <c:v>105998</c:v>
                </c:pt>
                <c:pt idx="125">
                  <c:v>106010</c:v>
                </c:pt>
                <c:pt idx="126">
                  <c:v>106045</c:v>
                </c:pt>
                <c:pt idx="127">
                  <c:v>106047</c:v>
                </c:pt>
                <c:pt idx="128">
                  <c:v>106056</c:v>
                </c:pt>
                <c:pt idx="129">
                  <c:v>106067</c:v>
                </c:pt>
                <c:pt idx="130">
                  <c:v>106068</c:v>
                </c:pt>
                <c:pt idx="131">
                  <c:v>106075</c:v>
                </c:pt>
                <c:pt idx="132">
                  <c:v>106077</c:v>
                </c:pt>
                <c:pt idx="133">
                  <c:v>106107</c:v>
                </c:pt>
                <c:pt idx="134">
                  <c:v>106109</c:v>
                </c:pt>
                <c:pt idx="135">
                  <c:v>106112</c:v>
                </c:pt>
                <c:pt idx="136">
                  <c:v>106117</c:v>
                </c:pt>
                <c:pt idx="137">
                  <c:v>106121</c:v>
                </c:pt>
                <c:pt idx="138">
                  <c:v>106124</c:v>
                </c:pt>
                <c:pt idx="139">
                  <c:v>106129</c:v>
                </c:pt>
                <c:pt idx="140">
                  <c:v>106134</c:v>
                </c:pt>
                <c:pt idx="141">
                  <c:v>106140</c:v>
                </c:pt>
                <c:pt idx="142">
                  <c:v>106153</c:v>
                </c:pt>
                <c:pt idx="143">
                  <c:v>106149</c:v>
                </c:pt>
                <c:pt idx="144">
                  <c:v>106154</c:v>
                </c:pt>
                <c:pt idx="145">
                  <c:v>106166</c:v>
                </c:pt>
                <c:pt idx="146">
                  <c:v>106175</c:v>
                </c:pt>
                <c:pt idx="147">
                  <c:v>106179</c:v>
                </c:pt>
                <c:pt idx="148">
                  <c:v>106195</c:v>
                </c:pt>
                <c:pt idx="149">
                  <c:v>106196</c:v>
                </c:pt>
                <c:pt idx="150">
                  <c:v>63914</c:v>
                </c:pt>
                <c:pt idx="151">
                  <c:v>63915</c:v>
                </c:pt>
                <c:pt idx="152">
                  <c:v>63916</c:v>
                </c:pt>
                <c:pt idx="153">
                  <c:v>63920</c:v>
                </c:pt>
                <c:pt idx="154">
                  <c:v>63921</c:v>
                </c:pt>
                <c:pt idx="155">
                  <c:v>63922</c:v>
                </c:pt>
                <c:pt idx="156">
                  <c:v>63923</c:v>
                </c:pt>
                <c:pt idx="157">
                  <c:v>63924</c:v>
                </c:pt>
                <c:pt idx="158">
                  <c:v>63931</c:v>
                </c:pt>
                <c:pt idx="159">
                  <c:v>63932</c:v>
                </c:pt>
                <c:pt idx="160">
                  <c:v>63941</c:v>
                </c:pt>
                <c:pt idx="161">
                  <c:v>63948</c:v>
                </c:pt>
                <c:pt idx="162">
                  <c:v>63953</c:v>
                </c:pt>
                <c:pt idx="163">
                  <c:v>63971</c:v>
                </c:pt>
                <c:pt idx="164">
                  <c:v>63974</c:v>
                </c:pt>
                <c:pt idx="165">
                  <c:v>63980</c:v>
                </c:pt>
                <c:pt idx="166">
                  <c:v>64037</c:v>
                </c:pt>
                <c:pt idx="167">
                  <c:v>64038</c:v>
                </c:pt>
                <c:pt idx="168">
                  <c:v>63999</c:v>
                </c:pt>
                <c:pt idx="169">
                  <c:v>64001</c:v>
                </c:pt>
                <c:pt idx="170">
                  <c:v>64012</c:v>
                </c:pt>
                <c:pt idx="171">
                  <c:v>64015</c:v>
                </c:pt>
                <c:pt idx="172">
                  <c:v>64019</c:v>
                </c:pt>
                <c:pt idx="173">
                  <c:v>64075</c:v>
                </c:pt>
                <c:pt idx="174">
                  <c:v>64076</c:v>
                </c:pt>
                <c:pt idx="175">
                  <c:v>64078</c:v>
                </c:pt>
                <c:pt idx="176">
                  <c:v>64087</c:v>
                </c:pt>
                <c:pt idx="177">
                  <c:v>64090</c:v>
                </c:pt>
                <c:pt idx="178">
                  <c:v>64101</c:v>
                </c:pt>
                <c:pt idx="179">
                  <c:v>64108</c:v>
                </c:pt>
                <c:pt idx="180">
                  <c:v>132483</c:v>
                </c:pt>
                <c:pt idx="181">
                  <c:v>132484</c:v>
                </c:pt>
                <c:pt idx="182">
                  <c:v>132486</c:v>
                </c:pt>
                <c:pt idx="183">
                  <c:v>132487</c:v>
                </c:pt>
                <c:pt idx="184">
                  <c:v>132488</c:v>
                </c:pt>
                <c:pt idx="185">
                  <c:v>132489</c:v>
                </c:pt>
                <c:pt idx="186">
                  <c:v>132490</c:v>
                </c:pt>
                <c:pt idx="187">
                  <c:v>132491</c:v>
                </c:pt>
                <c:pt idx="188">
                  <c:v>132492</c:v>
                </c:pt>
                <c:pt idx="189">
                  <c:v>132496</c:v>
                </c:pt>
                <c:pt idx="190">
                  <c:v>132497</c:v>
                </c:pt>
                <c:pt idx="191">
                  <c:v>132498</c:v>
                </c:pt>
                <c:pt idx="192">
                  <c:v>132499</c:v>
                </c:pt>
                <c:pt idx="193">
                  <c:v>132500</c:v>
                </c:pt>
                <c:pt idx="194">
                  <c:v>132501</c:v>
                </c:pt>
                <c:pt idx="195">
                  <c:v>132502</c:v>
                </c:pt>
                <c:pt idx="196">
                  <c:v>132503</c:v>
                </c:pt>
                <c:pt idx="197">
                  <c:v>132428</c:v>
                </c:pt>
                <c:pt idx="198">
                  <c:v>132429</c:v>
                </c:pt>
                <c:pt idx="199">
                  <c:v>132432</c:v>
                </c:pt>
                <c:pt idx="200">
                  <c:v>132441</c:v>
                </c:pt>
                <c:pt idx="201">
                  <c:v>132443</c:v>
                </c:pt>
                <c:pt idx="202">
                  <c:v>132444</c:v>
                </c:pt>
                <c:pt idx="203">
                  <c:v>132447</c:v>
                </c:pt>
                <c:pt idx="204">
                  <c:v>132448</c:v>
                </c:pt>
                <c:pt idx="205">
                  <c:v>132449</c:v>
                </c:pt>
                <c:pt idx="206">
                  <c:v>132451</c:v>
                </c:pt>
                <c:pt idx="207">
                  <c:v>132453</c:v>
                </c:pt>
                <c:pt idx="208">
                  <c:v>132461</c:v>
                </c:pt>
                <c:pt idx="209">
                  <c:v>132462</c:v>
                </c:pt>
                <c:pt idx="210">
                  <c:v>132463</c:v>
                </c:pt>
                <c:pt idx="211">
                  <c:v>132471</c:v>
                </c:pt>
                <c:pt idx="212">
                  <c:v>132474</c:v>
                </c:pt>
                <c:pt idx="213">
                  <c:v>132475</c:v>
                </c:pt>
                <c:pt idx="214">
                  <c:v>132478</c:v>
                </c:pt>
                <c:pt idx="215">
                  <c:v>132482</c:v>
                </c:pt>
                <c:pt idx="216">
                  <c:v>132543</c:v>
                </c:pt>
              </c:strCache>
            </c:strRef>
          </c:tx>
          <c:spPr>
            <a:solidFill>
              <a:schemeClr val="accent6">
                <a:lumMod val="6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0B-1B4B-436B-A175-BBC716E79EAC}"/>
            </c:ext>
          </c:extLst>
        </c:ser>
        <c:ser>
          <c:idx val="12"/>
          <c:order val="12"/>
          <c:tx>
            <c:strRef>
              <c:f>'Cast In Situ Tracker'!#REF!</c:f>
              <c:strCache>
                <c:ptCount val="1"/>
                <c:pt idx="0">
                  <c:v>#REF!</c:v>
                </c:pt>
              </c:strCache>
            </c:strRef>
          </c:tx>
          <c:spPr>
            <a:solidFill>
              <a:schemeClr val="accent1">
                <a:lumMod val="80000"/>
                <a:lumOff val="2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0C-1B4B-436B-A175-BBC716E79EAC}"/>
            </c:ext>
          </c:extLst>
        </c:ser>
        <c:ser>
          <c:idx val="13"/>
          <c:order val="13"/>
          <c:tx>
            <c:strRef>
              <c:f>'Cast In Situ Tracker'!$L$1:$L$217</c:f>
              <c:strCache>
                <c:ptCount val="217"/>
                <c:pt idx="0">
                  <c:v>Diriyah II Management Contracting – Opera Block DD-2023-329 </c:v>
                </c:pt>
                <c:pt idx="2">
                  <c:v>Concrete Tracker</c:v>
                </c:pt>
                <c:pt idx="5">
                  <c:v>Date of Casting</c:v>
                </c:pt>
                <c:pt idx="6">
                  <c:v>17-Jul-25</c:v>
                </c:pt>
                <c:pt idx="7">
                  <c:v>17-Jul-25</c:v>
                </c:pt>
                <c:pt idx="8">
                  <c:v>17-Jul-25</c:v>
                </c:pt>
                <c:pt idx="9">
                  <c:v>17-Jul-25</c:v>
                </c:pt>
                <c:pt idx="10">
                  <c:v>17-Jul-25</c:v>
                </c:pt>
                <c:pt idx="11">
                  <c:v>17-Jul-25</c:v>
                </c:pt>
                <c:pt idx="12">
                  <c:v>20-Jul-25</c:v>
                </c:pt>
                <c:pt idx="13">
                  <c:v>20-Jul-25</c:v>
                </c:pt>
                <c:pt idx="14">
                  <c:v>20-Jul-25</c:v>
                </c:pt>
                <c:pt idx="15">
                  <c:v>20-Jul-25</c:v>
                </c:pt>
                <c:pt idx="16">
                  <c:v>20-Jul-25</c:v>
                </c:pt>
                <c:pt idx="17">
                  <c:v>23-Jul-25</c:v>
                </c:pt>
                <c:pt idx="18">
                  <c:v>24-Jul-25</c:v>
                </c:pt>
                <c:pt idx="19">
                  <c:v>24-Jul-25</c:v>
                </c:pt>
                <c:pt idx="20">
                  <c:v>24-Jul-25</c:v>
                </c:pt>
                <c:pt idx="21">
                  <c:v>26-Jul-25</c:v>
                </c:pt>
                <c:pt idx="22">
                  <c:v>27-Jul-25</c:v>
                </c:pt>
                <c:pt idx="23">
                  <c:v>27-Jul-25</c:v>
                </c:pt>
                <c:pt idx="24">
                  <c:v>27-Jul-25</c:v>
                </c:pt>
                <c:pt idx="25">
                  <c:v>27-Jul-25</c:v>
                </c:pt>
                <c:pt idx="26">
                  <c:v>28-Jul-25</c:v>
                </c:pt>
                <c:pt idx="27">
                  <c:v>28-Jul-25</c:v>
                </c:pt>
                <c:pt idx="28">
                  <c:v>28-Jul-25</c:v>
                </c:pt>
                <c:pt idx="29">
                  <c:v>28-Jul-25</c:v>
                </c:pt>
                <c:pt idx="30">
                  <c:v>30-Jul-25</c:v>
                </c:pt>
                <c:pt idx="31">
                  <c:v>30-Jul-25</c:v>
                </c:pt>
                <c:pt idx="32">
                  <c:v>30-Jul-25</c:v>
                </c:pt>
                <c:pt idx="33">
                  <c:v>30-Jul-25</c:v>
                </c:pt>
                <c:pt idx="34">
                  <c:v>30-Jul-25</c:v>
                </c:pt>
                <c:pt idx="35">
                  <c:v>30-Jul-25</c:v>
                </c:pt>
                <c:pt idx="36">
                  <c:v>30-Jul-25</c:v>
                </c:pt>
                <c:pt idx="37">
                  <c:v>30-Jul-25</c:v>
                </c:pt>
                <c:pt idx="38">
                  <c:v>30-Jul-25</c:v>
                </c:pt>
                <c:pt idx="39">
                  <c:v>30-Jul-25</c:v>
                </c:pt>
                <c:pt idx="40">
                  <c:v>30-Jul-25</c:v>
                </c:pt>
                <c:pt idx="41">
                  <c:v>30-Jul-25</c:v>
                </c:pt>
                <c:pt idx="42">
                  <c:v>30-Jul-25</c:v>
                </c:pt>
                <c:pt idx="43">
                  <c:v>30-Jul-25</c:v>
                </c:pt>
                <c:pt idx="44">
                  <c:v>30-Jul-25</c:v>
                </c:pt>
                <c:pt idx="45">
                  <c:v>31-Jul-25</c:v>
                </c:pt>
                <c:pt idx="46">
                  <c:v>31-Jul-25</c:v>
                </c:pt>
                <c:pt idx="47">
                  <c:v>31-Jul-25</c:v>
                </c:pt>
                <c:pt idx="48">
                  <c:v>31-Jul-25</c:v>
                </c:pt>
                <c:pt idx="49">
                  <c:v>31-Jul-25</c:v>
                </c:pt>
                <c:pt idx="50">
                  <c:v>31-Jul-25</c:v>
                </c:pt>
                <c:pt idx="51">
                  <c:v>31-Jul-25</c:v>
                </c:pt>
                <c:pt idx="52">
                  <c:v>31-Jul-25</c:v>
                </c:pt>
                <c:pt idx="53">
                  <c:v>4-Aug-25</c:v>
                </c:pt>
                <c:pt idx="54">
                  <c:v>4-Aug-25</c:v>
                </c:pt>
                <c:pt idx="55">
                  <c:v>4-Aug-25</c:v>
                </c:pt>
                <c:pt idx="56">
                  <c:v>4-Aug-25</c:v>
                </c:pt>
                <c:pt idx="57">
                  <c:v>4-Aug-25</c:v>
                </c:pt>
                <c:pt idx="58">
                  <c:v>4-Aug-25</c:v>
                </c:pt>
                <c:pt idx="59">
                  <c:v>4-Aug-25</c:v>
                </c:pt>
                <c:pt idx="60">
                  <c:v>5-Aug-25</c:v>
                </c:pt>
                <c:pt idx="61">
                  <c:v>5-Aug-25</c:v>
                </c:pt>
                <c:pt idx="62">
                  <c:v>5-Aug-25</c:v>
                </c:pt>
                <c:pt idx="63">
                  <c:v>5-Aug-25</c:v>
                </c:pt>
                <c:pt idx="64">
                  <c:v>5-Aug-25</c:v>
                </c:pt>
                <c:pt idx="65">
                  <c:v>6-Aug-25</c:v>
                </c:pt>
                <c:pt idx="66">
                  <c:v>6-Aug-25</c:v>
                </c:pt>
                <c:pt idx="67">
                  <c:v>6-Aug-25</c:v>
                </c:pt>
                <c:pt idx="68">
                  <c:v>6-Aug-25</c:v>
                </c:pt>
                <c:pt idx="69">
                  <c:v>6-Aug-25</c:v>
                </c:pt>
                <c:pt idx="70">
                  <c:v>6-Aug-25</c:v>
                </c:pt>
                <c:pt idx="71">
                  <c:v>6-Aug-25</c:v>
                </c:pt>
                <c:pt idx="72">
                  <c:v>6-Aug-25</c:v>
                </c:pt>
                <c:pt idx="73">
                  <c:v>6-Aug-25</c:v>
                </c:pt>
                <c:pt idx="74">
                  <c:v>6-Aug-25</c:v>
                </c:pt>
                <c:pt idx="75">
                  <c:v>6-Aug-25</c:v>
                </c:pt>
                <c:pt idx="76">
                  <c:v>6-Aug-25</c:v>
                </c:pt>
                <c:pt idx="77">
                  <c:v>6-Aug-25</c:v>
                </c:pt>
                <c:pt idx="78">
                  <c:v>7-Aug-25</c:v>
                </c:pt>
                <c:pt idx="79">
                  <c:v>7-Aug-25</c:v>
                </c:pt>
                <c:pt idx="80">
                  <c:v>7-Aug-25</c:v>
                </c:pt>
                <c:pt idx="81">
                  <c:v>7-Aug-25</c:v>
                </c:pt>
                <c:pt idx="82">
                  <c:v>7-Aug-25</c:v>
                </c:pt>
                <c:pt idx="83">
                  <c:v>7-Aug-25</c:v>
                </c:pt>
                <c:pt idx="84">
                  <c:v>7-Aug-25</c:v>
                </c:pt>
                <c:pt idx="85">
                  <c:v>7-Aug-25</c:v>
                </c:pt>
                <c:pt idx="86">
                  <c:v>7-Aug-25</c:v>
                </c:pt>
                <c:pt idx="87">
                  <c:v>7-Aug-25</c:v>
                </c:pt>
                <c:pt idx="88">
                  <c:v>9-Aug-25</c:v>
                </c:pt>
                <c:pt idx="89">
                  <c:v>9-Aug-25</c:v>
                </c:pt>
                <c:pt idx="90">
                  <c:v>9-Aug-25</c:v>
                </c:pt>
                <c:pt idx="91">
                  <c:v>9-Aug-25</c:v>
                </c:pt>
                <c:pt idx="92">
                  <c:v>9-Aug-25</c:v>
                </c:pt>
                <c:pt idx="93">
                  <c:v>9-Aug-25</c:v>
                </c:pt>
                <c:pt idx="94">
                  <c:v>9-Aug-25</c:v>
                </c:pt>
                <c:pt idx="95">
                  <c:v>9-Aug-25</c:v>
                </c:pt>
                <c:pt idx="96">
                  <c:v>9-Aug-25</c:v>
                </c:pt>
                <c:pt idx="97">
                  <c:v>9-Aug-25</c:v>
                </c:pt>
                <c:pt idx="98">
                  <c:v>10-Aug-25</c:v>
                </c:pt>
                <c:pt idx="99">
                  <c:v>10-Aug-25</c:v>
                </c:pt>
                <c:pt idx="100">
                  <c:v>10-Aug-25</c:v>
                </c:pt>
                <c:pt idx="101">
                  <c:v>10-Aug-25</c:v>
                </c:pt>
                <c:pt idx="102">
                  <c:v>10-Aug-25</c:v>
                </c:pt>
                <c:pt idx="103">
                  <c:v>10-Aug-25</c:v>
                </c:pt>
                <c:pt idx="104">
                  <c:v>10-Aug-25</c:v>
                </c:pt>
                <c:pt idx="105">
                  <c:v>10-Aug-25</c:v>
                </c:pt>
                <c:pt idx="106">
                  <c:v>11-Aug-25</c:v>
                </c:pt>
                <c:pt idx="107">
                  <c:v>11-Aug-25</c:v>
                </c:pt>
                <c:pt idx="108">
                  <c:v>11-Aug-25</c:v>
                </c:pt>
                <c:pt idx="109">
                  <c:v>11-Aug-25</c:v>
                </c:pt>
                <c:pt idx="110">
                  <c:v>11-Aug-25</c:v>
                </c:pt>
                <c:pt idx="111">
                  <c:v>11-Aug-25</c:v>
                </c:pt>
                <c:pt idx="112">
                  <c:v>11-Aug-25</c:v>
                </c:pt>
                <c:pt idx="113">
                  <c:v>12-Aug-25</c:v>
                </c:pt>
                <c:pt idx="114">
                  <c:v>12-Aug-25</c:v>
                </c:pt>
                <c:pt idx="115">
                  <c:v>12-Aug-25</c:v>
                </c:pt>
                <c:pt idx="116">
                  <c:v>12-Aug-25</c:v>
                </c:pt>
                <c:pt idx="117">
                  <c:v>12-Aug-25</c:v>
                </c:pt>
                <c:pt idx="118">
                  <c:v>12-Aug-25</c:v>
                </c:pt>
                <c:pt idx="119">
                  <c:v>12-Aug-25</c:v>
                </c:pt>
                <c:pt idx="120">
                  <c:v>12-Aug-25</c:v>
                </c:pt>
                <c:pt idx="121">
                  <c:v>12-Aug-25</c:v>
                </c:pt>
                <c:pt idx="122">
                  <c:v>12-Aug-25</c:v>
                </c:pt>
                <c:pt idx="123">
                  <c:v>12-Aug-25</c:v>
                </c:pt>
                <c:pt idx="124">
                  <c:v>12-Aug-25</c:v>
                </c:pt>
                <c:pt idx="125">
                  <c:v>12-Aug-25</c:v>
                </c:pt>
                <c:pt idx="126">
                  <c:v>13-Aug-25</c:v>
                </c:pt>
                <c:pt idx="127">
                  <c:v>13-Aug-25</c:v>
                </c:pt>
                <c:pt idx="128">
                  <c:v>13-Aug-25</c:v>
                </c:pt>
                <c:pt idx="129">
                  <c:v>13-Aug-25</c:v>
                </c:pt>
                <c:pt idx="130">
                  <c:v>13-Aug-25</c:v>
                </c:pt>
                <c:pt idx="131">
                  <c:v>13-Aug-25</c:v>
                </c:pt>
                <c:pt idx="132">
                  <c:v>13-Aug-25</c:v>
                </c:pt>
                <c:pt idx="133">
                  <c:v>14-Aug-25</c:v>
                </c:pt>
                <c:pt idx="134">
                  <c:v>14-Aug-25</c:v>
                </c:pt>
                <c:pt idx="135">
                  <c:v>14-Aug-25</c:v>
                </c:pt>
                <c:pt idx="136">
                  <c:v>14-Aug-25</c:v>
                </c:pt>
                <c:pt idx="137">
                  <c:v>14-Aug-25</c:v>
                </c:pt>
                <c:pt idx="138">
                  <c:v>14-Aug-25</c:v>
                </c:pt>
                <c:pt idx="139">
                  <c:v>14-Aug-25</c:v>
                </c:pt>
                <c:pt idx="140">
                  <c:v>14-Aug-25</c:v>
                </c:pt>
                <c:pt idx="141">
                  <c:v>14-Aug-25</c:v>
                </c:pt>
                <c:pt idx="142">
                  <c:v>14-Aug-25</c:v>
                </c:pt>
                <c:pt idx="143">
                  <c:v>14-Aug-25</c:v>
                </c:pt>
                <c:pt idx="144">
                  <c:v>14-Aug-25</c:v>
                </c:pt>
                <c:pt idx="145">
                  <c:v>14-Aug-25</c:v>
                </c:pt>
                <c:pt idx="146">
                  <c:v>14-Aug-25</c:v>
                </c:pt>
                <c:pt idx="147">
                  <c:v>14-Aug-25</c:v>
                </c:pt>
                <c:pt idx="148">
                  <c:v>14-Aug-25</c:v>
                </c:pt>
                <c:pt idx="149">
                  <c:v>14-Aug-25</c:v>
                </c:pt>
                <c:pt idx="150">
                  <c:v>14-Aug-25</c:v>
                </c:pt>
                <c:pt idx="151">
                  <c:v>16-Aug-25</c:v>
                </c:pt>
                <c:pt idx="152">
                  <c:v>16-Aug-25</c:v>
                </c:pt>
                <c:pt idx="153">
                  <c:v>16-Aug-25</c:v>
                </c:pt>
                <c:pt idx="154">
                  <c:v>16-Aug-25</c:v>
                </c:pt>
                <c:pt idx="155">
                  <c:v>16-Aug-25</c:v>
                </c:pt>
                <c:pt idx="156">
                  <c:v>16-Aug-25</c:v>
                </c:pt>
                <c:pt idx="157">
                  <c:v>16-Aug-25</c:v>
                </c:pt>
                <c:pt idx="158">
                  <c:v>16-Aug-25</c:v>
                </c:pt>
                <c:pt idx="159">
                  <c:v>16-Aug-25</c:v>
                </c:pt>
                <c:pt idx="160">
                  <c:v>16-Aug-25</c:v>
                </c:pt>
                <c:pt idx="161">
                  <c:v>16-Aug-25</c:v>
                </c:pt>
                <c:pt idx="162">
                  <c:v>16-Aug-25</c:v>
                </c:pt>
                <c:pt idx="163">
                  <c:v>16-Aug-25</c:v>
                </c:pt>
                <c:pt idx="164">
                  <c:v>16-Aug-25</c:v>
                </c:pt>
                <c:pt idx="165">
                  <c:v>16-Aug-25</c:v>
                </c:pt>
                <c:pt idx="166">
                  <c:v>17-Aug-25</c:v>
                </c:pt>
                <c:pt idx="167">
                  <c:v>17-Aug-25</c:v>
                </c:pt>
                <c:pt idx="168">
                  <c:v>17-Aug-25</c:v>
                </c:pt>
                <c:pt idx="169">
                  <c:v>17-Aug-25</c:v>
                </c:pt>
                <c:pt idx="170">
                  <c:v>17-Aug-25</c:v>
                </c:pt>
                <c:pt idx="171">
                  <c:v>17-Aug-25</c:v>
                </c:pt>
                <c:pt idx="172">
                  <c:v>17-Aug-25</c:v>
                </c:pt>
                <c:pt idx="173">
                  <c:v>18-Aug-25</c:v>
                </c:pt>
                <c:pt idx="174">
                  <c:v>18-Aug-25</c:v>
                </c:pt>
                <c:pt idx="175">
                  <c:v>18-Aug-25</c:v>
                </c:pt>
                <c:pt idx="176">
                  <c:v>18-Aug-25</c:v>
                </c:pt>
                <c:pt idx="177">
                  <c:v>18-Aug-25</c:v>
                </c:pt>
                <c:pt idx="178">
                  <c:v>18-Aug-25</c:v>
                </c:pt>
                <c:pt idx="179">
                  <c:v>18-Aug-25</c:v>
                </c:pt>
                <c:pt idx="180">
                  <c:v>19-Aug-25</c:v>
                </c:pt>
                <c:pt idx="181">
                  <c:v>19-Aug-25</c:v>
                </c:pt>
                <c:pt idx="182">
                  <c:v>19-Aug-25</c:v>
                </c:pt>
                <c:pt idx="183">
                  <c:v>19-Aug-25</c:v>
                </c:pt>
                <c:pt idx="184">
                  <c:v>19-Aug-25</c:v>
                </c:pt>
                <c:pt idx="185">
                  <c:v>19-Aug-25</c:v>
                </c:pt>
                <c:pt idx="186">
                  <c:v>19-Aug-25</c:v>
                </c:pt>
                <c:pt idx="187">
                  <c:v>19-Aug-25</c:v>
                </c:pt>
                <c:pt idx="188">
                  <c:v>19-Aug-25</c:v>
                </c:pt>
                <c:pt idx="189">
                  <c:v>19-Aug-25</c:v>
                </c:pt>
                <c:pt idx="190">
                  <c:v>19-Aug-25</c:v>
                </c:pt>
                <c:pt idx="191">
                  <c:v>19-Aug-25</c:v>
                </c:pt>
                <c:pt idx="192">
                  <c:v>19-Aug-25</c:v>
                </c:pt>
                <c:pt idx="193">
                  <c:v>19-Aug-25</c:v>
                </c:pt>
                <c:pt idx="194">
                  <c:v>19-Aug-25</c:v>
                </c:pt>
                <c:pt idx="195">
                  <c:v>19-Aug-25</c:v>
                </c:pt>
                <c:pt idx="196">
                  <c:v>19-Aug-25</c:v>
                </c:pt>
                <c:pt idx="197">
                  <c:v>19-Aug-25</c:v>
                </c:pt>
                <c:pt idx="198">
                  <c:v>19-Aug-25</c:v>
                </c:pt>
                <c:pt idx="199">
                  <c:v>19-Aug-25</c:v>
                </c:pt>
                <c:pt idx="200">
                  <c:v>19-Aug-25</c:v>
                </c:pt>
                <c:pt idx="201">
                  <c:v>19-Aug-25</c:v>
                </c:pt>
                <c:pt idx="202">
                  <c:v>19-Aug-25</c:v>
                </c:pt>
                <c:pt idx="203">
                  <c:v>19-Aug-25</c:v>
                </c:pt>
                <c:pt idx="204">
                  <c:v>19-Aug-25</c:v>
                </c:pt>
                <c:pt idx="205">
                  <c:v>19-Aug-25</c:v>
                </c:pt>
                <c:pt idx="206">
                  <c:v>19-Aug-25</c:v>
                </c:pt>
                <c:pt idx="207">
                  <c:v>19-Aug-25</c:v>
                </c:pt>
                <c:pt idx="208">
                  <c:v>19-Aug-25</c:v>
                </c:pt>
                <c:pt idx="209">
                  <c:v>19-Aug-25</c:v>
                </c:pt>
                <c:pt idx="210">
                  <c:v>19-Aug-25</c:v>
                </c:pt>
                <c:pt idx="211">
                  <c:v>19-Aug-25</c:v>
                </c:pt>
                <c:pt idx="212">
                  <c:v>19-Aug-25</c:v>
                </c:pt>
                <c:pt idx="213">
                  <c:v>19-Aug-25</c:v>
                </c:pt>
                <c:pt idx="214">
                  <c:v>19-Aug-25</c:v>
                </c:pt>
                <c:pt idx="215">
                  <c:v>19-Aug-25</c:v>
                </c:pt>
                <c:pt idx="216">
                  <c:v>20-Aug-25</c:v>
                </c:pt>
              </c:strCache>
            </c:strRef>
          </c:tx>
          <c:spPr>
            <a:solidFill>
              <a:schemeClr val="accent2">
                <a:lumMod val="80000"/>
                <a:lumOff val="2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0D-1B4B-436B-A175-BBC716E79EAC}"/>
            </c:ext>
          </c:extLst>
        </c:ser>
        <c:ser>
          <c:idx val="14"/>
          <c:order val="14"/>
          <c:tx>
            <c:strRef>
              <c:f>'Cast In Situ Tracker'!#REF!</c:f>
              <c:strCache>
                <c:ptCount val="1"/>
                <c:pt idx="0">
                  <c:v>#REF!</c:v>
                </c:pt>
              </c:strCache>
            </c:strRef>
          </c:tx>
          <c:spPr>
            <a:solidFill>
              <a:schemeClr val="accent3">
                <a:lumMod val="80000"/>
                <a:lumOff val="2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0E-1B4B-436B-A175-BBC716E79EAC}"/>
            </c:ext>
          </c:extLst>
        </c:ser>
        <c:ser>
          <c:idx val="15"/>
          <c:order val="15"/>
          <c:tx>
            <c:strRef>
              <c:f>'Cast In Situ Tracker'!$N$1:$N$217</c:f>
              <c:strCache>
                <c:ptCount val="217"/>
                <c:pt idx="0">
                  <c:v>Diriyah II Management Contracting – Opera Block DD-2023-329 </c:v>
                </c:pt>
                <c:pt idx="2">
                  <c:v>Concrete Tracker</c:v>
                </c:pt>
                <c:pt idx="5">
                  <c:v>Concrete Suppiler</c:v>
                </c:pt>
                <c:pt idx="6">
                  <c:v>Saudi RM</c:v>
                </c:pt>
                <c:pt idx="7">
                  <c:v>Saudi RM</c:v>
                </c:pt>
                <c:pt idx="8">
                  <c:v>Saudi RM</c:v>
                </c:pt>
                <c:pt idx="9">
                  <c:v>Saudi RM</c:v>
                </c:pt>
                <c:pt idx="10">
                  <c:v>Saudi RM</c:v>
                </c:pt>
                <c:pt idx="11">
                  <c:v>Saudi RM</c:v>
                </c:pt>
                <c:pt idx="12">
                  <c:v>Saudi RM</c:v>
                </c:pt>
                <c:pt idx="13">
                  <c:v>Saudi RM</c:v>
                </c:pt>
                <c:pt idx="14">
                  <c:v>Saudi RM</c:v>
                </c:pt>
                <c:pt idx="15">
                  <c:v>Saudi RM</c:v>
                </c:pt>
                <c:pt idx="16">
                  <c:v>Saudi RM</c:v>
                </c:pt>
                <c:pt idx="17">
                  <c:v>Saudi RM</c:v>
                </c:pt>
                <c:pt idx="18">
                  <c:v>Saudi RM</c:v>
                </c:pt>
                <c:pt idx="19">
                  <c:v>Saudi RM</c:v>
                </c:pt>
                <c:pt idx="20">
                  <c:v>Saudi RM</c:v>
                </c:pt>
                <c:pt idx="21">
                  <c:v>Saudi RM</c:v>
                </c:pt>
                <c:pt idx="22">
                  <c:v>Saudi RM</c:v>
                </c:pt>
                <c:pt idx="23">
                  <c:v>Saudi RM</c:v>
                </c:pt>
                <c:pt idx="24">
                  <c:v>Saudi RM</c:v>
                </c:pt>
                <c:pt idx="25">
                  <c:v>Saudi RM</c:v>
                </c:pt>
                <c:pt idx="26">
                  <c:v>Saudi RM</c:v>
                </c:pt>
                <c:pt idx="27">
                  <c:v>Saudi RM</c:v>
                </c:pt>
                <c:pt idx="28">
                  <c:v>Saudi RM</c:v>
                </c:pt>
                <c:pt idx="29">
                  <c:v>Saudi RM</c:v>
                </c:pt>
                <c:pt idx="30">
                  <c:v>Saudi RM</c:v>
                </c:pt>
                <c:pt idx="31">
                  <c:v>Saudi RM</c:v>
                </c:pt>
                <c:pt idx="32">
                  <c:v>Saudi RM</c:v>
                </c:pt>
                <c:pt idx="33">
                  <c:v>Saudi RM</c:v>
                </c:pt>
                <c:pt idx="34">
                  <c:v>Saudi RM</c:v>
                </c:pt>
                <c:pt idx="35">
                  <c:v>Saudi RM</c:v>
                </c:pt>
                <c:pt idx="36">
                  <c:v>Saudi RM</c:v>
                </c:pt>
                <c:pt idx="37">
                  <c:v>Saudi RM</c:v>
                </c:pt>
                <c:pt idx="38">
                  <c:v>Saudi RM</c:v>
                </c:pt>
                <c:pt idx="39">
                  <c:v>Saudi RM</c:v>
                </c:pt>
                <c:pt idx="40">
                  <c:v>Saudi RM</c:v>
                </c:pt>
                <c:pt idx="41">
                  <c:v>Saudi RM</c:v>
                </c:pt>
                <c:pt idx="42">
                  <c:v>Saudi RM</c:v>
                </c:pt>
                <c:pt idx="43">
                  <c:v>Saudi RM</c:v>
                </c:pt>
                <c:pt idx="44">
                  <c:v>Saudi RM</c:v>
                </c:pt>
                <c:pt idx="45">
                  <c:v>Saudi RM</c:v>
                </c:pt>
                <c:pt idx="46">
                  <c:v>Saudi RM</c:v>
                </c:pt>
                <c:pt idx="47">
                  <c:v>Saudi RM</c:v>
                </c:pt>
                <c:pt idx="48">
                  <c:v>Saudi RM</c:v>
                </c:pt>
                <c:pt idx="49">
                  <c:v>Saudi RM</c:v>
                </c:pt>
                <c:pt idx="50">
                  <c:v>Saudi RM</c:v>
                </c:pt>
                <c:pt idx="51">
                  <c:v>Saudi RM</c:v>
                </c:pt>
                <c:pt idx="52">
                  <c:v>Saudi RM</c:v>
                </c:pt>
                <c:pt idx="53">
                  <c:v>Saudi RM</c:v>
                </c:pt>
                <c:pt idx="54">
                  <c:v>Saudi RM</c:v>
                </c:pt>
                <c:pt idx="55">
                  <c:v>Saudi RM</c:v>
                </c:pt>
                <c:pt idx="56">
                  <c:v>Saudi RM</c:v>
                </c:pt>
                <c:pt idx="57">
                  <c:v>Saudi RM</c:v>
                </c:pt>
                <c:pt idx="58">
                  <c:v>Saudi RM</c:v>
                </c:pt>
                <c:pt idx="59">
                  <c:v>Saudi RM</c:v>
                </c:pt>
                <c:pt idx="60">
                  <c:v>Saudi RM</c:v>
                </c:pt>
                <c:pt idx="61">
                  <c:v>Saudi RM</c:v>
                </c:pt>
                <c:pt idx="62">
                  <c:v>Saudi RM</c:v>
                </c:pt>
                <c:pt idx="63">
                  <c:v>Saudi RM</c:v>
                </c:pt>
                <c:pt idx="64">
                  <c:v>Saudi RM</c:v>
                </c:pt>
                <c:pt idx="65">
                  <c:v>Saudi RM</c:v>
                </c:pt>
                <c:pt idx="66">
                  <c:v>Saudi RM</c:v>
                </c:pt>
                <c:pt idx="67">
                  <c:v>Saudi RM</c:v>
                </c:pt>
                <c:pt idx="68">
                  <c:v>Saudi RM</c:v>
                </c:pt>
                <c:pt idx="69">
                  <c:v>Saudi RM</c:v>
                </c:pt>
                <c:pt idx="70">
                  <c:v>Saudi RM</c:v>
                </c:pt>
                <c:pt idx="71">
                  <c:v>Saudi RM</c:v>
                </c:pt>
                <c:pt idx="72">
                  <c:v>Saudi RM</c:v>
                </c:pt>
                <c:pt idx="73">
                  <c:v>Saudi RM</c:v>
                </c:pt>
                <c:pt idx="74">
                  <c:v>Saudi RM</c:v>
                </c:pt>
                <c:pt idx="75">
                  <c:v>Saudi RM</c:v>
                </c:pt>
                <c:pt idx="76">
                  <c:v>Saudi RM</c:v>
                </c:pt>
                <c:pt idx="77">
                  <c:v>Saudi RM</c:v>
                </c:pt>
                <c:pt idx="78">
                  <c:v>Saudi RM</c:v>
                </c:pt>
                <c:pt idx="79">
                  <c:v>Saudi RM</c:v>
                </c:pt>
                <c:pt idx="80">
                  <c:v>Saudi RM</c:v>
                </c:pt>
                <c:pt idx="81">
                  <c:v>Saudi RM</c:v>
                </c:pt>
                <c:pt idx="82">
                  <c:v>Saudi RM</c:v>
                </c:pt>
                <c:pt idx="83">
                  <c:v>Saudi RM</c:v>
                </c:pt>
                <c:pt idx="84">
                  <c:v>Saudi RM</c:v>
                </c:pt>
                <c:pt idx="85">
                  <c:v>Saudi RM</c:v>
                </c:pt>
                <c:pt idx="86">
                  <c:v>Saudi RM</c:v>
                </c:pt>
                <c:pt idx="87">
                  <c:v>Saudi RM</c:v>
                </c:pt>
                <c:pt idx="88">
                  <c:v>Saudi RM</c:v>
                </c:pt>
                <c:pt idx="89">
                  <c:v>Saudi RM</c:v>
                </c:pt>
                <c:pt idx="90">
                  <c:v>Saudi RM</c:v>
                </c:pt>
                <c:pt idx="91">
                  <c:v>Saudi RM</c:v>
                </c:pt>
                <c:pt idx="92">
                  <c:v>Saudi RM</c:v>
                </c:pt>
                <c:pt idx="93">
                  <c:v>Saudi RM</c:v>
                </c:pt>
                <c:pt idx="94">
                  <c:v>Saudi RM</c:v>
                </c:pt>
                <c:pt idx="95">
                  <c:v>Saudi RM</c:v>
                </c:pt>
                <c:pt idx="96">
                  <c:v>Saudi RM</c:v>
                </c:pt>
                <c:pt idx="97">
                  <c:v>Saudi RM</c:v>
                </c:pt>
                <c:pt idx="98">
                  <c:v>Saudi RM</c:v>
                </c:pt>
                <c:pt idx="99">
                  <c:v>Saudi RM</c:v>
                </c:pt>
                <c:pt idx="100">
                  <c:v>Saudi RM</c:v>
                </c:pt>
                <c:pt idx="101">
                  <c:v>Saudi RM</c:v>
                </c:pt>
                <c:pt idx="102">
                  <c:v>Saudi RM</c:v>
                </c:pt>
                <c:pt idx="103">
                  <c:v>Saudi RM</c:v>
                </c:pt>
                <c:pt idx="104">
                  <c:v>Saudi RM</c:v>
                </c:pt>
                <c:pt idx="105">
                  <c:v>Saudi RM</c:v>
                </c:pt>
                <c:pt idx="106">
                  <c:v>Saudi RM</c:v>
                </c:pt>
                <c:pt idx="107">
                  <c:v>Saudi RM</c:v>
                </c:pt>
                <c:pt idx="108">
                  <c:v>Saudi RM</c:v>
                </c:pt>
                <c:pt idx="109">
                  <c:v>Saudi RM</c:v>
                </c:pt>
                <c:pt idx="110">
                  <c:v>Saudi RM</c:v>
                </c:pt>
                <c:pt idx="111">
                  <c:v>Saudi RM</c:v>
                </c:pt>
                <c:pt idx="112">
                  <c:v>Saudi RM</c:v>
                </c:pt>
                <c:pt idx="113">
                  <c:v>Saudi RM</c:v>
                </c:pt>
                <c:pt idx="114">
                  <c:v>Saudi RM</c:v>
                </c:pt>
                <c:pt idx="115">
                  <c:v>Saudi RM</c:v>
                </c:pt>
                <c:pt idx="116">
                  <c:v>Saudi RM</c:v>
                </c:pt>
                <c:pt idx="117">
                  <c:v>Saudi RM</c:v>
                </c:pt>
                <c:pt idx="118">
                  <c:v>Saudi RM</c:v>
                </c:pt>
                <c:pt idx="119">
                  <c:v>Saudi RM</c:v>
                </c:pt>
                <c:pt idx="120">
                  <c:v>Saudi RM</c:v>
                </c:pt>
                <c:pt idx="121">
                  <c:v>Saudi RM</c:v>
                </c:pt>
                <c:pt idx="122">
                  <c:v>Saudi RM</c:v>
                </c:pt>
                <c:pt idx="123">
                  <c:v>Saudi RM</c:v>
                </c:pt>
                <c:pt idx="124">
                  <c:v>Saudi RM</c:v>
                </c:pt>
                <c:pt idx="125">
                  <c:v>Saudi RM</c:v>
                </c:pt>
                <c:pt idx="126">
                  <c:v>Saudi RM</c:v>
                </c:pt>
                <c:pt idx="127">
                  <c:v>Saudi RM</c:v>
                </c:pt>
                <c:pt idx="128">
                  <c:v>Saudi RM</c:v>
                </c:pt>
                <c:pt idx="129">
                  <c:v>Saudi RM</c:v>
                </c:pt>
                <c:pt idx="130">
                  <c:v>Saudi RM</c:v>
                </c:pt>
                <c:pt idx="131">
                  <c:v>Saudi RM</c:v>
                </c:pt>
                <c:pt idx="132">
                  <c:v>Saudi RM</c:v>
                </c:pt>
                <c:pt idx="133">
                  <c:v>Saudi RM</c:v>
                </c:pt>
                <c:pt idx="134">
                  <c:v>Saudi RM</c:v>
                </c:pt>
                <c:pt idx="135">
                  <c:v>Saudi RM</c:v>
                </c:pt>
                <c:pt idx="136">
                  <c:v>Saudi RM</c:v>
                </c:pt>
                <c:pt idx="137">
                  <c:v>Saudi RM</c:v>
                </c:pt>
                <c:pt idx="138">
                  <c:v>Saudi RM</c:v>
                </c:pt>
                <c:pt idx="139">
                  <c:v>Saudi RM</c:v>
                </c:pt>
                <c:pt idx="140">
                  <c:v>Saudi RM</c:v>
                </c:pt>
                <c:pt idx="141">
                  <c:v>Saudi RM</c:v>
                </c:pt>
                <c:pt idx="142">
                  <c:v>Saudi RM</c:v>
                </c:pt>
                <c:pt idx="143">
                  <c:v>Saudi RM</c:v>
                </c:pt>
                <c:pt idx="144">
                  <c:v>Saudi RM</c:v>
                </c:pt>
                <c:pt idx="145">
                  <c:v>Saudi RM</c:v>
                </c:pt>
                <c:pt idx="146">
                  <c:v>Saudi RM</c:v>
                </c:pt>
                <c:pt idx="147">
                  <c:v>Saudi RM</c:v>
                </c:pt>
                <c:pt idx="148">
                  <c:v>Saudi RM</c:v>
                </c:pt>
                <c:pt idx="149">
                  <c:v>Saudi RM</c:v>
                </c:pt>
                <c:pt idx="150">
                  <c:v>Saudi RM</c:v>
                </c:pt>
                <c:pt idx="151">
                  <c:v>Saudi RM</c:v>
                </c:pt>
                <c:pt idx="152">
                  <c:v>Saudi RM</c:v>
                </c:pt>
                <c:pt idx="153">
                  <c:v>Saudi RM</c:v>
                </c:pt>
                <c:pt idx="154">
                  <c:v>Saudi RM</c:v>
                </c:pt>
                <c:pt idx="155">
                  <c:v>Saudi RM</c:v>
                </c:pt>
                <c:pt idx="156">
                  <c:v>Saudi RM</c:v>
                </c:pt>
                <c:pt idx="157">
                  <c:v>Saudi RM</c:v>
                </c:pt>
                <c:pt idx="158">
                  <c:v>Saudi RM</c:v>
                </c:pt>
                <c:pt idx="159">
                  <c:v>Saudi RM</c:v>
                </c:pt>
                <c:pt idx="160">
                  <c:v>Saudi RM</c:v>
                </c:pt>
                <c:pt idx="161">
                  <c:v>Saudi RM</c:v>
                </c:pt>
                <c:pt idx="162">
                  <c:v>Saudi RM</c:v>
                </c:pt>
                <c:pt idx="163">
                  <c:v>Saudi RM</c:v>
                </c:pt>
                <c:pt idx="164">
                  <c:v>Saudi RM</c:v>
                </c:pt>
                <c:pt idx="165">
                  <c:v>Saudi RM</c:v>
                </c:pt>
                <c:pt idx="166">
                  <c:v>Saudi RM</c:v>
                </c:pt>
                <c:pt idx="167">
                  <c:v>Saudi RM</c:v>
                </c:pt>
                <c:pt idx="168">
                  <c:v>Saudi RM</c:v>
                </c:pt>
                <c:pt idx="169">
                  <c:v>Saudi RM</c:v>
                </c:pt>
                <c:pt idx="170">
                  <c:v>Saudi RM</c:v>
                </c:pt>
                <c:pt idx="171">
                  <c:v>Saudi RM</c:v>
                </c:pt>
                <c:pt idx="172">
                  <c:v>Saudi RM</c:v>
                </c:pt>
                <c:pt idx="173">
                  <c:v>Saudi RM</c:v>
                </c:pt>
                <c:pt idx="174">
                  <c:v>Saudi RM</c:v>
                </c:pt>
                <c:pt idx="175">
                  <c:v>Saudi RM</c:v>
                </c:pt>
                <c:pt idx="176">
                  <c:v>Saudi RM</c:v>
                </c:pt>
                <c:pt idx="177">
                  <c:v>Saudi RM</c:v>
                </c:pt>
                <c:pt idx="178">
                  <c:v>Saudi RM</c:v>
                </c:pt>
                <c:pt idx="179">
                  <c:v>Saudi RM</c:v>
                </c:pt>
                <c:pt idx="180">
                  <c:v>Saudi RM</c:v>
                </c:pt>
                <c:pt idx="181">
                  <c:v>Saudi RM</c:v>
                </c:pt>
                <c:pt idx="182">
                  <c:v>Saudi RM</c:v>
                </c:pt>
                <c:pt idx="183">
                  <c:v>Saudi RM</c:v>
                </c:pt>
                <c:pt idx="184">
                  <c:v>Saudi RM</c:v>
                </c:pt>
                <c:pt idx="185">
                  <c:v>Saudi RM</c:v>
                </c:pt>
                <c:pt idx="186">
                  <c:v>Saudi RM</c:v>
                </c:pt>
                <c:pt idx="187">
                  <c:v>Saudi RM</c:v>
                </c:pt>
                <c:pt idx="188">
                  <c:v>Saudi RM</c:v>
                </c:pt>
                <c:pt idx="189">
                  <c:v>Saudi RM</c:v>
                </c:pt>
                <c:pt idx="190">
                  <c:v>Saudi RM</c:v>
                </c:pt>
                <c:pt idx="191">
                  <c:v>Saudi RM</c:v>
                </c:pt>
                <c:pt idx="192">
                  <c:v>Saudi RM</c:v>
                </c:pt>
                <c:pt idx="193">
                  <c:v>Saudi RM</c:v>
                </c:pt>
                <c:pt idx="194">
                  <c:v>Saudi RM</c:v>
                </c:pt>
                <c:pt idx="195">
                  <c:v>Saudi RM</c:v>
                </c:pt>
                <c:pt idx="196">
                  <c:v>Saudi RM</c:v>
                </c:pt>
                <c:pt idx="197">
                  <c:v>Saudi RM</c:v>
                </c:pt>
                <c:pt idx="198">
                  <c:v>Saudi RM</c:v>
                </c:pt>
                <c:pt idx="199">
                  <c:v>Saudi RM</c:v>
                </c:pt>
                <c:pt idx="200">
                  <c:v>Saudi RM</c:v>
                </c:pt>
                <c:pt idx="201">
                  <c:v>Saudi RM</c:v>
                </c:pt>
                <c:pt idx="202">
                  <c:v>Saudi RM</c:v>
                </c:pt>
                <c:pt idx="203">
                  <c:v>Saudi RM</c:v>
                </c:pt>
                <c:pt idx="204">
                  <c:v>Saudi RM</c:v>
                </c:pt>
                <c:pt idx="205">
                  <c:v>Saudi RM</c:v>
                </c:pt>
                <c:pt idx="206">
                  <c:v>Saudi RM</c:v>
                </c:pt>
                <c:pt idx="207">
                  <c:v>Saudi RM</c:v>
                </c:pt>
                <c:pt idx="208">
                  <c:v>Saudi RM</c:v>
                </c:pt>
                <c:pt idx="209">
                  <c:v>Saudi RM</c:v>
                </c:pt>
                <c:pt idx="210">
                  <c:v>Saudi RM</c:v>
                </c:pt>
                <c:pt idx="211">
                  <c:v>Saudi RM</c:v>
                </c:pt>
                <c:pt idx="212">
                  <c:v>Saudi RM</c:v>
                </c:pt>
                <c:pt idx="213">
                  <c:v>Saudi RM</c:v>
                </c:pt>
                <c:pt idx="214">
                  <c:v>Saudi RM</c:v>
                </c:pt>
                <c:pt idx="215">
                  <c:v>Saudi RM</c:v>
                </c:pt>
                <c:pt idx="216">
                  <c:v>Saudi RM</c:v>
                </c:pt>
              </c:strCache>
            </c:strRef>
          </c:tx>
          <c:spPr>
            <a:solidFill>
              <a:schemeClr val="accent4">
                <a:lumMod val="80000"/>
                <a:lumOff val="2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0F-1B4B-436B-A175-BBC716E79EAC}"/>
            </c:ext>
          </c:extLst>
        </c:ser>
        <c:ser>
          <c:idx val="16"/>
          <c:order val="16"/>
          <c:tx>
            <c:strRef>
              <c:f>'Cast In Situ Tracker'!$O$1:$O$217</c:f>
              <c:strCache>
                <c:ptCount val="217"/>
                <c:pt idx="0">
                  <c:v>Diriyah II Management Contracting – Opera Block DD-2023-329 </c:v>
                </c:pt>
                <c:pt idx="2">
                  <c:v>Concrete Tracker</c:v>
                </c:pt>
                <c:pt idx="5">
                  <c:v>Concrete Name </c:v>
                </c:pt>
                <c:pt idx="6">
                  <c:v>C-10 SRC (150±40mm Slump)</c:v>
                </c:pt>
                <c:pt idx="7">
                  <c:v>C-10 SRC (150±40mm Slump)</c:v>
                </c:pt>
                <c:pt idx="8">
                  <c:v>C-10 SRC (150±40mm Slump)</c:v>
                </c:pt>
                <c:pt idx="9">
                  <c:v>C-10 SRC (150±40mm Slump)</c:v>
                </c:pt>
                <c:pt idx="10">
                  <c:v>C-10 SRC (150±40mm Slump)</c:v>
                </c:pt>
                <c:pt idx="11">
                  <c:v>C-10 SRC (150±40mm Slump)</c:v>
                </c:pt>
                <c:pt idx="12">
                  <c:v>C-10 SRC (150±40mm Slump)</c:v>
                </c:pt>
                <c:pt idx="13">
                  <c:v>C-10 SRC (150±40mm Slump)</c:v>
                </c:pt>
                <c:pt idx="14">
                  <c:v>C-10 SRC (150±40mm Slump)</c:v>
                </c:pt>
                <c:pt idx="15">
                  <c:v>C-10 SRC (150±40mm Slump)</c:v>
                </c:pt>
                <c:pt idx="16">
                  <c:v>C-10 SRC (150±40mm Slump)</c:v>
                </c:pt>
                <c:pt idx="17">
                  <c:v>C-40 OPC {200±40mm Slump)</c:v>
                </c:pt>
                <c:pt idx="18">
                  <c:v>C-10 SRC (150±40mm Slump)</c:v>
                </c:pt>
                <c:pt idx="19">
                  <c:v>C-10 SRC (150±40mm Slump)</c:v>
                </c:pt>
                <c:pt idx="20">
                  <c:v>C-10 SRC (150±40mm Slump)</c:v>
                </c:pt>
                <c:pt idx="21">
                  <c:v>C-40 OPC {200±40mm Slump)</c:v>
                </c:pt>
                <c:pt idx="22">
                  <c:v>C-10 SRC (150±40mm Slump)</c:v>
                </c:pt>
                <c:pt idx="23">
                  <c:v>C-40 HOH (SRC+60% GGBFS) (200±40mm Slump) </c:v>
                </c:pt>
                <c:pt idx="24">
                  <c:v>C-40 HOH (SRC+60% GGBFS) (200±40mm Slump) </c:v>
                </c:pt>
                <c:pt idx="25">
                  <c:v>C-40 HOH (SRC+60% GGBFS) (200±40mm Slump) </c:v>
                </c:pt>
                <c:pt idx="26">
                  <c:v>C-40 SRC {200±40mm Slump)</c:v>
                </c:pt>
                <c:pt idx="27">
                  <c:v>C-40 SRC {200±40mm Slump)</c:v>
                </c:pt>
                <c:pt idx="28">
                  <c:v>C-40 SRC {200±40mm Slump)</c:v>
                </c:pt>
                <c:pt idx="29">
                  <c:v>C-40 SRC {200±40mm Slump)</c:v>
                </c:pt>
                <c:pt idx="30">
                  <c:v>C-50 SRC {200±40mm Slump)</c:v>
                </c:pt>
                <c:pt idx="31">
                  <c:v>C-50 SRC {200±40mm Slump)</c:v>
                </c:pt>
                <c:pt idx="32">
                  <c:v>C-50 SRC {200±40mm Slump)</c:v>
                </c:pt>
                <c:pt idx="33">
                  <c:v>C-10 SRC (150±40mm Slump)</c:v>
                </c:pt>
                <c:pt idx="34">
                  <c:v>C-10 SRC (150±40mm Slump)</c:v>
                </c:pt>
                <c:pt idx="35">
                  <c:v>C-10 SRC (150±40mm Slump)</c:v>
                </c:pt>
                <c:pt idx="36">
                  <c:v>C-10 SRC (150±40mm Slump)</c:v>
                </c:pt>
                <c:pt idx="37">
                  <c:v>C-10 SRC (150±40mm Slump)</c:v>
                </c:pt>
                <c:pt idx="38">
                  <c:v>C-10 SRC (150±40mm Slump)</c:v>
                </c:pt>
                <c:pt idx="39">
                  <c:v>C-10 SRC (150±40mm Slump)</c:v>
                </c:pt>
                <c:pt idx="40">
                  <c:v>C-10 SRC (150±40mm Slump)</c:v>
                </c:pt>
                <c:pt idx="41">
                  <c:v>C-10 SRC (150±40mm Slump)</c:v>
                </c:pt>
                <c:pt idx="42">
                  <c:v>C-10 SRC (150±40mm Slump)</c:v>
                </c:pt>
                <c:pt idx="43">
                  <c:v>C-10 SRC (150±40mm Slump)</c:v>
                </c:pt>
                <c:pt idx="44">
                  <c:v>C-10 SRC (150±40mm Slump)</c:v>
                </c:pt>
                <c:pt idx="45">
                  <c:v>C-10 SRC (150±40mm Slump)</c:v>
                </c:pt>
                <c:pt idx="46">
                  <c:v>C-10 SRC (150±40mm Slump)</c:v>
                </c:pt>
                <c:pt idx="47">
                  <c:v>C-10 SRC (150±40mm Slump)</c:v>
                </c:pt>
                <c:pt idx="48">
                  <c:v>C-10 SRC (150±40mm Slump)</c:v>
                </c:pt>
                <c:pt idx="49">
                  <c:v>C-10 SRC (150±40mm Slump)</c:v>
                </c:pt>
                <c:pt idx="50">
                  <c:v>C-10 SRC (150±40mm Slump)</c:v>
                </c:pt>
                <c:pt idx="51">
                  <c:v>C-10 SRC (150±40mm Slump)</c:v>
                </c:pt>
                <c:pt idx="52">
                  <c:v>C-10 SRC (150±40mm Slump)</c:v>
                </c:pt>
                <c:pt idx="53">
                  <c:v>C-10 SRC (150±40mm Slump)</c:v>
                </c:pt>
                <c:pt idx="54">
                  <c:v>C-10 SRC (150±40mm Slump)</c:v>
                </c:pt>
                <c:pt idx="55">
                  <c:v>C-10 SRC (150±40mm Slump)</c:v>
                </c:pt>
                <c:pt idx="56">
                  <c:v>C-10 SRC (150±40mm Slump)</c:v>
                </c:pt>
                <c:pt idx="57">
                  <c:v>C-10 SRC (150±40mm Slump)</c:v>
                </c:pt>
                <c:pt idx="58">
                  <c:v>C-10 SRC (150±40mm Slump)</c:v>
                </c:pt>
                <c:pt idx="59">
                  <c:v>C-10 SRC (150±40mm Slump)</c:v>
                </c:pt>
                <c:pt idx="60">
                  <c:v>C-10 SRC (150±40mm Slump)</c:v>
                </c:pt>
                <c:pt idx="61">
                  <c:v>C-10 SRC (150±40mm Slump)</c:v>
                </c:pt>
                <c:pt idx="62">
                  <c:v>C-10 SRC (150±40mm Slump)</c:v>
                </c:pt>
                <c:pt idx="63">
                  <c:v>C-10 SRC (150±40mm Slump)</c:v>
                </c:pt>
                <c:pt idx="64">
                  <c:v>C-10 SRC (150±40mm Slump)</c:v>
                </c:pt>
                <c:pt idx="65">
                  <c:v>C-10 SRC (150±40mm Slump)</c:v>
                </c:pt>
                <c:pt idx="66">
                  <c:v>C-10 SRC (150±40mm Slump)</c:v>
                </c:pt>
                <c:pt idx="67">
                  <c:v>C-10 SRC (150±40mm Slump)</c:v>
                </c:pt>
                <c:pt idx="68">
                  <c:v>C-10 SRC (150±40mm Slump)</c:v>
                </c:pt>
                <c:pt idx="69">
                  <c:v>C-10 SRC (150±40mm Slump)</c:v>
                </c:pt>
                <c:pt idx="70">
                  <c:v>C-10 SRC (150±40mm Slump)</c:v>
                </c:pt>
                <c:pt idx="71">
                  <c:v>C-10 SRC (150±40mm Slump)</c:v>
                </c:pt>
                <c:pt idx="72">
                  <c:v>C-10 SRC (150±40mm Slump)</c:v>
                </c:pt>
                <c:pt idx="73">
                  <c:v>C-10 SRC (150±40mm Slump)</c:v>
                </c:pt>
                <c:pt idx="74">
                  <c:v>C-10 SRC (150±40mm Slump)</c:v>
                </c:pt>
                <c:pt idx="75">
                  <c:v>C-10 SRC (150±40mm Slump)</c:v>
                </c:pt>
                <c:pt idx="76">
                  <c:v>C-10 SRC (150±40mm Slump)</c:v>
                </c:pt>
                <c:pt idx="77">
                  <c:v>C-10 SRC (150±40mm Slump)</c:v>
                </c:pt>
                <c:pt idx="78">
                  <c:v>C-10 SRC (150±40mm Slump)</c:v>
                </c:pt>
                <c:pt idx="79">
                  <c:v>C-10 SRC (150±40mm Slump)</c:v>
                </c:pt>
                <c:pt idx="80">
                  <c:v>C-10 SRC (150±40mm Slump)</c:v>
                </c:pt>
                <c:pt idx="81">
                  <c:v>C-10 SRC (150±40mm Slump)</c:v>
                </c:pt>
                <c:pt idx="82">
                  <c:v>C-10 SRC (150±40mm Slump)</c:v>
                </c:pt>
                <c:pt idx="83">
                  <c:v>C-10 SRC (150±40mm Slump)</c:v>
                </c:pt>
                <c:pt idx="84">
                  <c:v>C-10 SRC (150±40mm Slump)</c:v>
                </c:pt>
                <c:pt idx="85">
                  <c:v>C-10 SRC (150±40mm Slump)</c:v>
                </c:pt>
                <c:pt idx="86">
                  <c:v>C-10 SRC (150±40mm Slump)</c:v>
                </c:pt>
                <c:pt idx="87">
                  <c:v>C-10 SRC (150±40mm Slump)</c:v>
                </c:pt>
                <c:pt idx="88">
                  <c:v>C-10 SRC (150±40mm Slump)</c:v>
                </c:pt>
                <c:pt idx="89">
                  <c:v>C-10 SRC (150±40mm Slump)</c:v>
                </c:pt>
                <c:pt idx="90">
                  <c:v>C-10 SRC (150±40mm Slump)</c:v>
                </c:pt>
                <c:pt idx="91">
                  <c:v>C-10 SRC (150±40mm Slump)</c:v>
                </c:pt>
                <c:pt idx="92">
                  <c:v>C-10 SRC (150±40mm Slump)</c:v>
                </c:pt>
                <c:pt idx="93">
                  <c:v>C-10 SRC (150±40mm Slump)</c:v>
                </c:pt>
                <c:pt idx="94">
                  <c:v>C-10 SRC (150±40mm Slump)</c:v>
                </c:pt>
                <c:pt idx="95">
                  <c:v>C-10 SRC (150±40mm Slump)</c:v>
                </c:pt>
                <c:pt idx="96">
                  <c:v>C-10 SRC (150±40mm Slump)</c:v>
                </c:pt>
                <c:pt idx="97">
                  <c:v>C-10 SRC (150±40mm Slump)</c:v>
                </c:pt>
                <c:pt idx="98">
                  <c:v>C-10 SRC (150±40mm Slump)</c:v>
                </c:pt>
                <c:pt idx="99">
                  <c:v>C-10 SRC (150±40mm Slump)</c:v>
                </c:pt>
                <c:pt idx="100">
                  <c:v>C-10 SRC (150±40mm Slump)</c:v>
                </c:pt>
                <c:pt idx="101">
                  <c:v>C-10 SRC (150±40mm Slump)</c:v>
                </c:pt>
                <c:pt idx="102">
                  <c:v>C-10 SRC (150±40mm Slump)</c:v>
                </c:pt>
                <c:pt idx="103">
                  <c:v>C-10 SRC (150±40mm Slump)</c:v>
                </c:pt>
                <c:pt idx="104">
                  <c:v>C-10 SRC (150±40mm Slump)</c:v>
                </c:pt>
                <c:pt idx="105">
                  <c:v>C-10 SRC (150±40mm Slump)</c:v>
                </c:pt>
                <c:pt idx="106">
                  <c:v>C-10 SRC (150±40mm Slump)</c:v>
                </c:pt>
                <c:pt idx="107">
                  <c:v>C-10 SRC (150±40mm Slump)</c:v>
                </c:pt>
                <c:pt idx="108">
                  <c:v>C-10 SRC (150±40mm Slump)</c:v>
                </c:pt>
                <c:pt idx="109">
                  <c:v>C-10 SRC (150±40mm Slump)</c:v>
                </c:pt>
                <c:pt idx="110">
                  <c:v>C-10 SRC (150±40mm Slump)</c:v>
                </c:pt>
                <c:pt idx="111">
                  <c:v>C-10 SRC (150±40mm Slump)</c:v>
                </c:pt>
                <c:pt idx="112">
                  <c:v>C-10 SRC (150±40mm Slump)</c:v>
                </c:pt>
                <c:pt idx="113">
                  <c:v>C-10 SRC (150±40mm Slump)</c:v>
                </c:pt>
                <c:pt idx="114">
                  <c:v>C-10 SRC (150±40mm Slump)</c:v>
                </c:pt>
                <c:pt idx="115">
                  <c:v>C-10 SRC (150±40mm Slump)</c:v>
                </c:pt>
                <c:pt idx="116">
                  <c:v>C-10 SRC (150±40mm Slump)</c:v>
                </c:pt>
                <c:pt idx="117">
                  <c:v>C-10 SRC (150±40mm Slump)</c:v>
                </c:pt>
                <c:pt idx="118">
                  <c:v>C-10 SRC (150±40mm Slump)</c:v>
                </c:pt>
                <c:pt idx="119">
                  <c:v>C-10 SRC (150±40mm Slump)</c:v>
                </c:pt>
                <c:pt idx="120">
                  <c:v>C-10 SRC (150±40mm Slump)</c:v>
                </c:pt>
                <c:pt idx="121">
                  <c:v>C-10 SRC (150±40mm Slump)</c:v>
                </c:pt>
                <c:pt idx="122">
                  <c:v>C-10 SRC (150±40mm Slump)</c:v>
                </c:pt>
                <c:pt idx="123">
                  <c:v>C-10 SRC (150±40mm Slump)</c:v>
                </c:pt>
                <c:pt idx="124">
                  <c:v>C-10 SRC (150±40mm Slump)</c:v>
                </c:pt>
                <c:pt idx="125">
                  <c:v>C-10 SRC (150±40mm Slump)</c:v>
                </c:pt>
                <c:pt idx="126">
                  <c:v>C-10 SRC (150±40mm Slump)</c:v>
                </c:pt>
                <c:pt idx="127">
                  <c:v>C-10 SRC (150±40mm Slump)</c:v>
                </c:pt>
                <c:pt idx="128">
                  <c:v>C-10 SRC (150±40mm Slump)</c:v>
                </c:pt>
                <c:pt idx="129">
                  <c:v>C-10 SRC (150±40mm Slump)</c:v>
                </c:pt>
                <c:pt idx="130">
                  <c:v>C-10 SRC (150±40mm Slump)</c:v>
                </c:pt>
                <c:pt idx="131">
                  <c:v>C-10 SRC (150±40mm Slump)</c:v>
                </c:pt>
                <c:pt idx="132">
                  <c:v>C-10 SRC (150±40mm Slump)</c:v>
                </c:pt>
                <c:pt idx="133">
                  <c:v>C-10 SRC (150±40mm Slump)</c:v>
                </c:pt>
                <c:pt idx="134">
                  <c:v>C-10 SRC (150±40mm Slump)</c:v>
                </c:pt>
                <c:pt idx="135">
                  <c:v>C-10 SRC (150±40mm Slump)</c:v>
                </c:pt>
                <c:pt idx="136">
                  <c:v>C-10 SRC (150±40mm Slump)</c:v>
                </c:pt>
                <c:pt idx="137">
                  <c:v>C-10 SRC (150±40mm Slump)</c:v>
                </c:pt>
                <c:pt idx="138">
                  <c:v>C-10 SRC (150±40mm Slump)</c:v>
                </c:pt>
                <c:pt idx="139">
                  <c:v>C-10 SRC (150±40mm Slump)</c:v>
                </c:pt>
                <c:pt idx="140">
                  <c:v>C-10 SRC (150±40mm Slump)</c:v>
                </c:pt>
                <c:pt idx="141">
                  <c:v>C-10 SRC (150±40mm Slump)</c:v>
                </c:pt>
                <c:pt idx="142">
                  <c:v>C-10 SRC (150±40mm Slump)</c:v>
                </c:pt>
                <c:pt idx="143">
                  <c:v>C-10 SRC (150±40mm Slump)</c:v>
                </c:pt>
                <c:pt idx="144">
                  <c:v>C-10 SRC (150±40mm Slump)</c:v>
                </c:pt>
                <c:pt idx="145">
                  <c:v>C-10 SRC (150±40mm Slump)</c:v>
                </c:pt>
                <c:pt idx="146">
                  <c:v>C-10 SRC (150±40mm Slump)</c:v>
                </c:pt>
                <c:pt idx="147">
                  <c:v>C-10 SRC (150±40mm Slump)</c:v>
                </c:pt>
                <c:pt idx="148">
                  <c:v>C-10 SRC (150±40mm Slump)</c:v>
                </c:pt>
                <c:pt idx="149">
                  <c:v>C-10 SRC (150±40mm Slump)</c:v>
                </c:pt>
                <c:pt idx="150">
                  <c:v>C-10 SRC (150±40mm Slump)</c:v>
                </c:pt>
                <c:pt idx="151">
                  <c:v>C-10 SRC (150±40mm Slump)</c:v>
                </c:pt>
                <c:pt idx="152">
                  <c:v>C-10 SRC (150±40mm Slump)</c:v>
                </c:pt>
                <c:pt idx="153">
                  <c:v>C-10 SRC (150±40mm Slump)</c:v>
                </c:pt>
                <c:pt idx="154">
                  <c:v>C-10 SRC (150±40mm Slump)</c:v>
                </c:pt>
                <c:pt idx="155">
                  <c:v>C-10 SRC (150±40mm Slump)</c:v>
                </c:pt>
                <c:pt idx="156">
                  <c:v>C-10 SRC (150±40mm Slump)</c:v>
                </c:pt>
                <c:pt idx="157">
                  <c:v>C-10 SRC (150±40mm Slump)</c:v>
                </c:pt>
                <c:pt idx="158">
                  <c:v>C-10 SRC (150±40mm Slump)</c:v>
                </c:pt>
                <c:pt idx="159">
                  <c:v>C-10 SRC (150±40mm Slump)</c:v>
                </c:pt>
                <c:pt idx="160">
                  <c:v>C-10 SRC (150±40mm Slump)</c:v>
                </c:pt>
                <c:pt idx="161">
                  <c:v>C-10 SRC (150±40mm Slump)</c:v>
                </c:pt>
                <c:pt idx="162">
                  <c:v>C-10 SRC (150±40mm Slump)</c:v>
                </c:pt>
                <c:pt idx="163">
                  <c:v>C-10 SRC (150±40mm Slump)</c:v>
                </c:pt>
                <c:pt idx="164">
                  <c:v>C-10 SRC (150±40mm Slump)</c:v>
                </c:pt>
                <c:pt idx="165">
                  <c:v>C-10 SRC (150±40mm Slump)</c:v>
                </c:pt>
                <c:pt idx="166">
                  <c:v>C-10 SRC (150±40mm Slump)</c:v>
                </c:pt>
                <c:pt idx="167">
                  <c:v>C-10 SRC (150±40mm Slump)</c:v>
                </c:pt>
                <c:pt idx="168">
                  <c:v>C-10 SRC (150±40mm Slump)</c:v>
                </c:pt>
                <c:pt idx="169">
                  <c:v>C-10 SRC (150±40mm Slump)</c:v>
                </c:pt>
                <c:pt idx="170">
                  <c:v>C-10 SRC (150±40mm Slump)</c:v>
                </c:pt>
                <c:pt idx="171">
                  <c:v>C-10 SRC (150±40mm Slump)</c:v>
                </c:pt>
                <c:pt idx="172">
                  <c:v>C-10 SRC (150±40mm Slump)</c:v>
                </c:pt>
                <c:pt idx="173">
                  <c:v>C-10 SRC (150±40mm Slump)</c:v>
                </c:pt>
                <c:pt idx="174">
                  <c:v>C-10 SRC (150±40mm Slump)</c:v>
                </c:pt>
                <c:pt idx="175">
                  <c:v>C-10 SRC (150±40mm Slump)</c:v>
                </c:pt>
                <c:pt idx="176">
                  <c:v>C-10 SRC (150±40mm Slump)</c:v>
                </c:pt>
                <c:pt idx="177">
                  <c:v>C-10 SRC (150±40mm Slump)</c:v>
                </c:pt>
                <c:pt idx="178">
                  <c:v>C-10 SRC (150±40mm Slump)</c:v>
                </c:pt>
                <c:pt idx="179">
                  <c:v>C-10 SRC (150±40mm Slump)</c:v>
                </c:pt>
                <c:pt idx="180">
                  <c:v>C-10 SRC (150±40mm Slump)</c:v>
                </c:pt>
                <c:pt idx="181">
                  <c:v>C-10 SRC (150±40mm Slump)</c:v>
                </c:pt>
                <c:pt idx="182">
                  <c:v>C-10 SRC (150±40mm Slump)</c:v>
                </c:pt>
                <c:pt idx="183">
                  <c:v>C-10 SRC (150±40mm Slump)</c:v>
                </c:pt>
                <c:pt idx="184">
                  <c:v>C-10 SRC (150±40mm Slump)</c:v>
                </c:pt>
                <c:pt idx="185">
                  <c:v>C-10 SRC (150±40mm Slump)</c:v>
                </c:pt>
                <c:pt idx="186">
                  <c:v>C-10 SRC (150±40mm Slump)</c:v>
                </c:pt>
                <c:pt idx="187">
                  <c:v>C-10 SRC (150±40mm Slump)</c:v>
                </c:pt>
                <c:pt idx="188">
                  <c:v>C-10 SRC (150±40mm Slump)</c:v>
                </c:pt>
                <c:pt idx="189">
                  <c:v>C-10 SRC (150±40mm Slump)</c:v>
                </c:pt>
                <c:pt idx="190">
                  <c:v>C-10 SRC (150±40mm Slump)</c:v>
                </c:pt>
                <c:pt idx="191">
                  <c:v>C-10 SRC (150±40mm Slump)</c:v>
                </c:pt>
                <c:pt idx="192">
                  <c:v>C-10 SRC (150±40mm Slump)</c:v>
                </c:pt>
                <c:pt idx="193">
                  <c:v>C-10 SRC (150±40mm Slump)</c:v>
                </c:pt>
                <c:pt idx="194">
                  <c:v>C-10 SRC (150±40mm Slump)</c:v>
                </c:pt>
                <c:pt idx="195">
                  <c:v>C-10 SRC (150±40mm Slump)</c:v>
                </c:pt>
                <c:pt idx="196">
                  <c:v>C-10 SRC (150±40mm Slump)</c:v>
                </c:pt>
                <c:pt idx="197">
                  <c:v>C-10 SRC (150±40mm Slump)</c:v>
                </c:pt>
                <c:pt idx="198">
                  <c:v>C-10 SRC (150±40mm Slump)</c:v>
                </c:pt>
                <c:pt idx="199">
                  <c:v>C-10 SRC (150±40mm Slump)</c:v>
                </c:pt>
                <c:pt idx="200">
                  <c:v>C-10 SRC (150±40mm Slump)</c:v>
                </c:pt>
                <c:pt idx="201">
                  <c:v>C-10 SRC (150±40mm Slump)</c:v>
                </c:pt>
                <c:pt idx="202">
                  <c:v>C-10 SRC (150±40mm Slump)</c:v>
                </c:pt>
                <c:pt idx="203">
                  <c:v>C-10 SRC (150±40mm Slump)</c:v>
                </c:pt>
                <c:pt idx="204">
                  <c:v>C-10 SRC (150±40mm Slump)</c:v>
                </c:pt>
                <c:pt idx="205">
                  <c:v>C-10 SRC (150±40mm Slump)</c:v>
                </c:pt>
                <c:pt idx="206">
                  <c:v>C-10 SRC (150±40mm Slump)</c:v>
                </c:pt>
                <c:pt idx="207">
                  <c:v>C-10 SRC (150±40mm Slump)</c:v>
                </c:pt>
                <c:pt idx="208">
                  <c:v>C-10 SRC (150±40mm Slump)</c:v>
                </c:pt>
                <c:pt idx="209">
                  <c:v>C-10 SRC (150±40mm Slump)</c:v>
                </c:pt>
                <c:pt idx="210">
                  <c:v>C-10 SRC (150±40mm Slump)</c:v>
                </c:pt>
                <c:pt idx="211">
                  <c:v>C-10 SRC (150±40mm Slump)</c:v>
                </c:pt>
                <c:pt idx="212">
                  <c:v>C-10 SRC (150±40mm Slump)</c:v>
                </c:pt>
                <c:pt idx="213">
                  <c:v>C-10 SRC (150±40mm Slump)</c:v>
                </c:pt>
                <c:pt idx="214">
                  <c:v>C-10 SRC (150±40mm Slump)</c:v>
                </c:pt>
                <c:pt idx="215">
                  <c:v>C-10 SRC (150±40mm Slump)</c:v>
                </c:pt>
                <c:pt idx="216">
                  <c:v>C-10 SRC (150±40mm Slump)</c:v>
                </c:pt>
              </c:strCache>
            </c:strRef>
          </c:tx>
          <c:spPr>
            <a:solidFill>
              <a:schemeClr val="accent5">
                <a:lumMod val="80000"/>
                <a:lumOff val="2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10-1B4B-436B-A175-BBC716E79EAC}"/>
            </c:ext>
          </c:extLst>
        </c:ser>
        <c:ser>
          <c:idx val="17"/>
          <c:order val="17"/>
          <c:tx>
            <c:strRef>
              <c:f>'Cast In Situ Tracker'!$P$1:$P$217</c:f>
              <c:strCache>
                <c:ptCount val="217"/>
                <c:pt idx="0">
                  <c:v>Diriyah II Management Contracting – Opera Block DD-2023-329 </c:v>
                </c:pt>
                <c:pt idx="2">
                  <c:v>Concrete Tracker</c:v>
                </c:pt>
                <c:pt idx="5">
                  <c:v>Area</c:v>
                </c:pt>
                <c:pt idx="6">
                  <c:v>Blinding</c:v>
                </c:pt>
                <c:pt idx="7">
                  <c:v>Blinding</c:v>
                </c:pt>
                <c:pt idx="8">
                  <c:v>Blinding</c:v>
                </c:pt>
                <c:pt idx="9">
                  <c:v>Blinding</c:v>
                </c:pt>
                <c:pt idx="10">
                  <c:v>Blinding</c:v>
                </c:pt>
                <c:pt idx="11">
                  <c:v>Blinding</c:v>
                </c:pt>
                <c:pt idx="12">
                  <c:v>Blinding</c:v>
                </c:pt>
                <c:pt idx="13">
                  <c:v>Blinding</c:v>
                </c:pt>
                <c:pt idx="14">
                  <c:v>Blinding</c:v>
                </c:pt>
                <c:pt idx="15">
                  <c:v>Blinding</c:v>
                </c:pt>
                <c:pt idx="16">
                  <c:v>Blinding</c:v>
                </c:pt>
                <c:pt idx="17">
                  <c:v>Blinding</c:v>
                </c:pt>
                <c:pt idx="18">
                  <c:v>Blinding</c:v>
                </c:pt>
                <c:pt idx="19">
                  <c:v>Blinding</c:v>
                </c:pt>
                <c:pt idx="20">
                  <c:v>Blinding</c:v>
                </c:pt>
                <c:pt idx="21">
                  <c:v>Blinding</c:v>
                </c:pt>
                <c:pt idx="22">
                  <c:v>Blinding</c:v>
                </c:pt>
                <c:pt idx="23">
                  <c:v>Footing, Slab </c:v>
                </c:pt>
                <c:pt idx="24">
                  <c:v>Footing, Slab </c:v>
                </c:pt>
                <c:pt idx="25">
                  <c:v>Footing, Slab </c:v>
                </c:pt>
                <c:pt idx="26">
                  <c:v>Slab &amp; Beam, Stair </c:v>
                </c:pt>
                <c:pt idx="27">
                  <c:v>Slab &amp; Beam, Stair </c:v>
                </c:pt>
                <c:pt idx="28">
                  <c:v>Slab &amp; Beam, Stair </c:v>
                </c:pt>
                <c:pt idx="29">
                  <c:v>Column and Retaining Wall</c:v>
                </c:pt>
                <c:pt idx="30">
                  <c:v>Wall, Column and Retaining Wall</c:v>
                </c:pt>
                <c:pt idx="31">
                  <c:v>Wall, Column and Retaining Wall</c:v>
                </c:pt>
                <c:pt idx="32">
                  <c:v>Wall, Column and Retaining Wall</c:v>
                </c:pt>
                <c:pt idx="33">
                  <c:v>Blinding</c:v>
                </c:pt>
                <c:pt idx="34">
                  <c:v>Blinding</c:v>
                </c:pt>
                <c:pt idx="35">
                  <c:v>Blinding</c:v>
                </c:pt>
                <c:pt idx="36">
                  <c:v>Blinding</c:v>
                </c:pt>
                <c:pt idx="37">
                  <c:v>Blinding</c:v>
                </c:pt>
                <c:pt idx="38">
                  <c:v>Blinding</c:v>
                </c:pt>
                <c:pt idx="39">
                  <c:v>Blinding</c:v>
                </c:pt>
                <c:pt idx="40">
                  <c:v>Blinding</c:v>
                </c:pt>
                <c:pt idx="41">
                  <c:v>Blinding</c:v>
                </c:pt>
                <c:pt idx="42">
                  <c:v>Blinding</c:v>
                </c:pt>
                <c:pt idx="43">
                  <c:v>Blinding</c:v>
                </c:pt>
                <c:pt idx="44">
                  <c:v>Blinding</c:v>
                </c:pt>
                <c:pt idx="45">
                  <c:v>Blinding</c:v>
                </c:pt>
                <c:pt idx="46">
                  <c:v>Blinding</c:v>
                </c:pt>
                <c:pt idx="47">
                  <c:v>Blinding</c:v>
                </c:pt>
                <c:pt idx="48">
                  <c:v>Blinding</c:v>
                </c:pt>
                <c:pt idx="49">
                  <c:v>Blinding</c:v>
                </c:pt>
                <c:pt idx="50">
                  <c:v>Blinding</c:v>
                </c:pt>
                <c:pt idx="51">
                  <c:v>Blinding</c:v>
                </c:pt>
                <c:pt idx="52">
                  <c:v>Blinding</c:v>
                </c:pt>
                <c:pt idx="53">
                  <c:v>Blinding</c:v>
                </c:pt>
                <c:pt idx="54">
                  <c:v>Blinding</c:v>
                </c:pt>
                <c:pt idx="55">
                  <c:v>Blinding</c:v>
                </c:pt>
                <c:pt idx="56">
                  <c:v>Blinding</c:v>
                </c:pt>
                <c:pt idx="57">
                  <c:v>Blinding</c:v>
                </c:pt>
                <c:pt idx="58">
                  <c:v>Blinding</c:v>
                </c:pt>
                <c:pt idx="59">
                  <c:v>Blinding</c:v>
                </c:pt>
                <c:pt idx="60">
                  <c:v>Blinding</c:v>
                </c:pt>
                <c:pt idx="61">
                  <c:v>Blinding</c:v>
                </c:pt>
                <c:pt idx="62">
                  <c:v>Blinding</c:v>
                </c:pt>
                <c:pt idx="63">
                  <c:v>Blinding</c:v>
                </c:pt>
                <c:pt idx="64">
                  <c:v>Blinding</c:v>
                </c:pt>
                <c:pt idx="65">
                  <c:v>Blinding</c:v>
                </c:pt>
                <c:pt idx="66">
                  <c:v>Blinding</c:v>
                </c:pt>
                <c:pt idx="67">
                  <c:v>Blinding</c:v>
                </c:pt>
                <c:pt idx="68">
                  <c:v>Blinding</c:v>
                </c:pt>
                <c:pt idx="69">
                  <c:v>Blinding</c:v>
                </c:pt>
                <c:pt idx="70">
                  <c:v>Blinding</c:v>
                </c:pt>
                <c:pt idx="71">
                  <c:v>Blinding</c:v>
                </c:pt>
                <c:pt idx="72">
                  <c:v>Blinding</c:v>
                </c:pt>
                <c:pt idx="73">
                  <c:v>Blinding</c:v>
                </c:pt>
                <c:pt idx="74">
                  <c:v>Blinding</c:v>
                </c:pt>
                <c:pt idx="75">
                  <c:v>Blinding</c:v>
                </c:pt>
                <c:pt idx="76">
                  <c:v>Blinding</c:v>
                </c:pt>
                <c:pt idx="77">
                  <c:v>Blinding</c:v>
                </c:pt>
                <c:pt idx="78">
                  <c:v>Blinding</c:v>
                </c:pt>
                <c:pt idx="79">
                  <c:v>Blinding</c:v>
                </c:pt>
                <c:pt idx="80">
                  <c:v>Blinding</c:v>
                </c:pt>
                <c:pt idx="81">
                  <c:v>Blinding</c:v>
                </c:pt>
                <c:pt idx="82">
                  <c:v>Blinding</c:v>
                </c:pt>
                <c:pt idx="83">
                  <c:v>Blinding</c:v>
                </c:pt>
                <c:pt idx="84">
                  <c:v>Blinding</c:v>
                </c:pt>
                <c:pt idx="85">
                  <c:v>Blinding</c:v>
                </c:pt>
                <c:pt idx="86">
                  <c:v>Blinding</c:v>
                </c:pt>
                <c:pt idx="87">
                  <c:v>Blinding</c:v>
                </c:pt>
                <c:pt idx="88">
                  <c:v>Blinding</c:v>
                </c:pt>
                <c:pt idx="89">
                  <c:v>Blinding</c:v>
                </c:pt>
                <c:pt idx="90">
                  <c:v>Blinding</c:v>
                </c:pt>
                <c:pt idx="91">
                  <c:v>Blinding</c:v>
                </c:pt>
                <c:pt idx="92">
                  <c:v>Blinding</c:v>
                </c:pt>
                <c:pt idx="93">
                  <c:v>Blinding</c:v>
                </c:pt>
                <c:pt idx="94">
                  <c:v>Blinding</c:v>
                </c:pt>
                <c:pt idx="95">
                  <c:v>Blinding</c:v>
                </c:pt>
                <c:pt idx="96">
                  <c:v>Blinding</c:v>
                </c:pt>
                <c:pt idx="97">
                  <c:v>Blinding</c:v>
                </c:pt>
                <c:pt idx="98">
                  <c:v>Blinding</c:v>
                </c:pt>
                <c:pt idx="99">
                  <c:v>Blinding</c:v>
                </c:pt>
                <c:pt idx="100">
                  <c:v>Blinding</c:v>
                </c:pt>
                <c:pt idx="101">
                  <c:v>Blinding</c:v>
                </c:pt>
                <c:pt idx="102">
                  <c:v>Blinding</c:v>
                </c:pt>
                <c:pt idx="103">
                  <c:v>Blinding</c:v>
                </c:pt>
                <c:pt idx="104">
                  <c:v>Blinding</c:v>
                </c:pt>
                <c:pt idx="105">
                  <c:v>Blinding</c:v>
                </c:pt>
                <c:pt idx="106">
                  <c:v>Blinding</c:v>
                </c:pt>
                <c:pt idx="107">
                  <c:v>Blinding</c:v>
                </c:pt>
                <c:pt idx="108">
                  <c:v>Blinding</c:v>
                </c:pt>
                <c:pt idx="109">
                  <c:v>Blinding</c:v>
                </c:pt>
                <c:pt idx="110">
                  <c:v>Blinding</c:v>
                </c:pt>
                <c:pt idx="111">
                  <c:v>Blinding</c:v>
                </c:pt>
                <c:pt idx="112">
                  <c:v>Blinding</c:v>
                </c:pt>
                <c:pt idx="113">
                  <c:v>Blinding</c:v>
                </c:pt>
                <c:pt idx="114">
                  <c:v>Blinding</c:v>
                </c:pt>
                <c:pt idx="115">
                  <c:v>Blinding</c:v>
                </c:pt>
                <c:pt idx="116">
                  <c:v>Blinding</c:v>
                </c:pt>
                <c:pt idx="117">
                  <c:v>Blinding</c:v>
                </c:pt>
                <c:pt idx="118">
                  <c:v>Blinding</c:v>
                </c:pt>
                <c:pt idx="119">
                  <c:v>Blinding</c:v>
                </c:pt>
                <c:pt idx="120">
                  <c:v>Blinding</c:v>
                </c:pt>
                <c:pt idx="121">
                  <c:v>Blinding</c:v>
                </c:pt>
                <c:pt idx="122">
                  <c:v>Blinding</c:v>
                </c:pt>
                <c:pt idx="123">
                  <c:v>Blinding</c:v>
                </c:pt>
                <c:pt idx="124">
                  <c:v>Blinding</c:v>
                </c:pt>
                <c:pt idx="125">
                  <c:v>Blinding</c:v>
                </c:pt>
                <c:pt idx="126">
                  <c:v>Blinding</c:v>
                </c:pt>
                <c:pt idx="127">
                  <c:v>Blinding</c:v>
                </c:pt>
                <c:pt idx="128">
                  <c:v>Blinding</c:v>
                </c:pt>
                <c:pt idx="129">
                  <c:v>Blinding</c:v>
                </c:pt>
                <c:pt idx="130">
                  <c:v>Blinding</c:v>
                </c:pt>
                <c:pt idx="131">
                  <c:v>Blinding</c:v>
                </c:pt>
                <c:pt idx="132">
                  <c:v>Blinding</c:v>
                </c:pt>
                <c:pt idx="133">
                  <c:v>Blinding</c:v>
                </c:pt>
                <c:pt idx="134">
                  <c:v>Blinding</c:v>
                </c:pt>
                <c:pt idx="135">
                  <c:v>Blinding</c:v>
                </c:pt>
                <c:pt idx="136">
                  <c:v>Blinding</c:v>
                </c:pt>
                <c:pt idx="137">
                  <c:v>Blinding</c:v>
                </c:pt>
                <c:pt idx="138">
                  <c:v>Blinding</c:v>
                </c:pt>
                <c:pt idx="139">
                  <c:v>Blinding</c:v>
                </c:pt>
                <c:pt idx="140">
                  <c:v>Blinding</c:v>
                </c:pt>
                <c:pt idx="141">
                  <c:v>Blinding</c:v>
                </c:pt>
                <c:pt idx="142">
                  <c:v>Blinding</c:v>
                </c:pt>
                <c:pt idx="143">
                  <c:v>Blinding</c:v>
                </c:pt>
                <c:pt idx="144">
                  <c:v>Blinding</c:v>
                </c:pt>
                <c:pt idx="145">
                  <c:v>Blinding</c:v>
                </c:pt>
                <c:pt idx="146">
                  <c:v>Blinding</c:v>
                </c:pt>
                <c:pt idx="147">
                  <c:v>Blinding</c:v>
                </c:pt>
                <c:pt idx="148">
                  <c:v>Blinding</c:v>
                </c:pt>
                <c:pt idx="149">
                  <c:v>Blinding</c:v>
                </c:pt>
                <c:pt idx="150">
                  <c:v>Blinding</c:v>
                </c:pt>
                <c:pt idx="151">
                  <c:v>Blinding</c:v>
                </c:pt>
                <c:pt idx="152">
                  <c:v>Blinding</c:v>
                </c:pt>
                <c:pt idx="153">
                  <c:v>Blinding</c:v>
                </c:pt>
                <c:pt idx="154">
                  <c:v>Blinding</c:v>
                </c:pt>
                <c:pt idx="155">
                  <c:v>Blinding</c:v>
                </c:pt>
                <c:pt idx="156">
                  <c:v>Blinding</c:v>
                </c:pt>
                <c:pt idx="157">
                  <c:v>Blinding</c:v>
                </c:pt>
                <c:pt idx="158">
                  <c:v>Blinding</c:v>
                </c:pt>
                <c:pt idx="159">
                  <c:v>Blinding</c:v>
                </c:pt>
                <c:pt idx="160">
                  <c:v>Blinding</c:v>
                </c:pt>
                <c:pt idx="161">
                  <c:v>Blinding</c:v>
                </c:pt>
                <c:pt idx="162">
                  <c:v>Blinding</c:v>
                </c:pt>
                <c:pt idx="163">
                  <c:v>Blinding</c:v>
                </c:pt>
                <c:pt idx="164">
                  <c:v>Blinding</c:v>
                </c:pt>
                <c:pt idx="165">
                  <c:v>Blinding</c:v>
                </c:pt>
                <c:pt idx="166">
                  <c:v>Blinding</c:v>
                </c:pt>
                <c:pt idx="167">
                  <c:v>Blinding</c:v>
                </c:pt>
                <c:pt idx="168">
                  <c:v>Blinding</c:v>
                </c:pt>
                <c:pt idx="169">
                  <c:v>Blinding</c:v>
                </c:pt>
                <c:pt idx="170">
                  <c:v>Blinding</c:v>
                </c:pt>
                <c:pt idx="171">
                  <c:v>Blinding</c:v>
                </c:pt>
                <c:pt idx="172">
                  <c:v>Blinding</c:v>
                </c:pt>
                <c:pt idx="173">
                  <c:v>Blinding</c:v>
                </c:pt>
                <c:pt idx="174">
                  <c:v>Blinding</c:v>
                </c:pt>
                <c:pt idx="175">
                  <c:v>Blinding</c:v>
                </c:pt>
                <c:pt idx="176">
                  <c:v>Blinding</c:v>
                </c:pt>
                <c:pt idx="177">
                  <c:v>Blinding</c:v>
                </c:pt>
                <c:pt idx="178">
                  <c:v>Blinding</c:v>
                </c:pt>
                <c:pt idx="179">
                  <c:v>Blinding</c:v>
                </c:pt>
                <c:pt idx="180">
                  <c:v>Blinding</c:v>
                </c:pt>
                <c:pt idx="181">
                  <c:v>Blinding</c:v>
                </c:pt>
                <c:pt idx="182">
                  <c:v>Blinding</c:v>
                </c:pt>
                <c:pt idx="183">
                  <c:v>Blinding</c:v>
                </c:pt>
                <c:pt idx="184">
                  <c:v>Blinding</c:v>
                </c:pt>
                <c:pt idx="185">
                  <c:v>Blinding</c:v>
                </c:pt>
                <c:pt idx="186">
                  <c:v>Blinding</c:v>
                </c:pt>
                <c:pt idx="187">
                  <c:v>Blinding</c:v>
                </c:pt>
                <c:pt idx="188">
                  <c:v>Blinding</c:v>
                </c:pt>
                <c:pt idx="189">
                  <c:v>Blinding</c:v>
                </c:pt>
                <c:pt idx="190">
                  <c:v>Blinding</c:v>
                </c:pt>
                <c:pt idx="191">
                  <c:v>Blinding</c:v>
                </c:pt>
                <c:pt idx="192">
                  <c:v>Blinding</c:v>
                </c:pt>
                <c:pt idx="193">
                  <c:v>Blinding</c:v>
                </c:pt>
                <c:pt idx="194">
                  <c:v>Blinding</c:v>
                </c:pt>
                <c:pt idx="195">
                  <c:v>Blinding</c:v>
                </c:pt>
                <c:pt idx="196">
                  <c:v>Blinding</c:v>
                </c:pt>
                <c:pt idx="197">
                  <c:v>Blinding</c:v>
                </c:pt>
                <c:pt idx="198">
                  <c:v>Blinding</c:v>
                </c:pt>
                <c:pt idx="199">
                  <c:v>Blinding</c:v>
                </c:pt>
                <c:pt idx="200">
                  <c:v>Blinding</c:v>
                </c:pt>
                <c:pt idx="201">
                  <c:v>Blinding</c:v>
                </c:pt>
                <c:pt idx="202">
                  <c:v>Blinding</c:v>
                </c:pt>
                <c:pt idx="203">
                  <c:v>Blinding</c:v>
                </c:pt>
                <c:pt idx="204">
                  <c:v>Blinding</c:v>
                </c:pt>
                <c:pt idx="205">
                  <c:v>Blinding</c:v>
                </c:pt>
                <c:pt idx="206">
                  <c:v>Blinding</c:v>
                </c:pt>
                <c:pt idx="207">
                  <c:v>Blinding</c:v>
                </c:pt>
                <c:pt idx="208">
                  <c:v>Blinding</c:v>
                </c:pt>
                <c:pt idx="209">
                  <c:v>Blinding</c:v>
                </c:pt>
                <c:pt idx="210">
                  <c:v>Blinding</c:v>
                </c:pt>
                <c:pt idx="211">
                  <c:v>Blinding</c:v>
                </c:pt>
                <c:pt idx="212">
                  <c:v>Blinding</c:v>
                </c:pt>
                <c:pt idx="213">
                  <c:v>Blinding</c:v>
                </c:pt>
                <c:pt idx="214">
                  <c:v>Blinding</c:v>
                </c:pt>
                <c:pt idx="215">
                  <c:v>Blinding</c:v>
                </c:pt>
                <c:pt idx="216">
                  <c:v>Blinding</c:v>
                </c:pt>
              </c:strCache>
            </c:strRef>
          </c:tx>
          <c:spPr>
            <a:solidFill>
              <a:schemeClr val="accent6">
                <a:lumMod val="80000"/>
                <a:lumOff val="2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11-1B4B-436B-A175-BBC716E79EAC}"/>
            </c:ext>
          </c:extLst>
        </c:ser>
        <c:ser>
          <c:idx val="18"/>
          <c:order val="18"/>
          <c:tx>
            <c:strRef>
              <c:f>'Cast In Situ Tracker'!$Q$1:$Q$217</c:f>
              <c:strCache>
                <c:ptCount val="217"/>
                <c:pt idx="0">
                  <c:v>Diriyah II Management Contracting – Opera Block DD-2023-329 </c:v>
                </c:pt>
                <c:pt idx="2">
                  <c:v>Concrete Tracker</c:v>
                </c:pt>
                <c:pt idx="5">
                  <c:v>Concrete Quantity (m3)</c:v>
                </c:pt>
                <c:pt idx="6">
                  <c:v>10</c:v>
                </c:pt>
                <c:pt idx="7">
                  <c:v>10</c:v>
                </c:pt>
                <c:pt idx="8">
                  <c:v>10</c:v>
                </c:pt>
                <c:pt idx="9">
                  <c:v>10</c:v>
                </c:pt>
                <c:pt idx="10">
                  <c:v>10</c:v>
                </c:pt>
                <c:pt idx="11">
                  <c:v>5</c:v>
                </c:pt>
                <c:pt idx="12">
                  <c:v>10</c:v>
                </c:pt>
                <c:pt idx="13">
                  <c:v>11</c:v>
                </c:pt>
                <c:pt idx="14">
                  <c:v>11</c:v>
                </c:pt>
                <c:pt idx="15">
                  <c:v>11</c:v>
                </c:pt>
                <c:pt idx="16">
                  <c:v>11</c:v>
                </c:pt>
                <c:pt idx="17">
                  <c:v>5</c:v>
                </c:pt>
                <c:pt idx="18">
                  <c:v>3</c:v>
                </c:pt>
                <c:pt idx="19">
                  <c:v>3</c:v>
                </c:pt>
                <c:pt idx="20">
                  <c:v>3</c:v>
                </c:pt>
                <c:pt idx="21">
                  <c:v>6</c:v>
                </c:pt>
                <c:pt idx="22">
                  <c:v>3</c:v>
                </c:pt>
                <c:pt idx="23">
                  <c:v>6</c:v>
                </c:pt>
                <c:pt idx="24">
                  <c:v>6</c:v>
                </c:pt>
                <c:pt idx="25">
                  <c:v>6</c:v>
                </c:pt>
                <c:pt idx="26">
                  <c:v>3</c:v>
                </c:pt>
                <c:pt idx="27">
                  <c:v>3</c:v>
                </c:pt>
                <c:pt idx="28">
                  <c:v>3</c:v>
                </c:pt>
                <c:pt idx="29">
                  <c:v>6</c:v>
                </c:pt>
                <c:pt idx="30">
                  <c:v>6</c:v>
                </c:pt>
                <c:pt idx="31">
                  <c:v>6</c:v>
                </c:pt>
                <c:pt idx="32">
                  <c:v>6</c:v>
                </c:pt>
                <c:pt idx="33">
                  <c:v>11</c:v>
                </c:pt>
                <c:pt idx="34">
                  <c:v>11</c:v>
                </c:pt>
                <c:pt idx="35">
                  <c:v>9</c:v>
                </c:pt>
                <c:pt idx="36">
                  <c:v>9</c:v>
                </c:pt>
                <c:pt idx="37">
                  <c:v>9</c:v>
                </c:pt>
                <c:pt idx="38">
                  <c:v>10</c:v>
                </c:pt>
                <c:pt idx="39">
                  <c:v>11</c:v>
                </c:pt>
                <c:pt idx="40">
                  <c:v>11</c:v>
                </c:pt>
                <c:pt idx="41">
                  <c:v>10</c:v>
                </c:pt>
                <c:pt idx="42">
                  <c:v>10</c:v>
                </c:pt>
                <c:pt idx="43">
                  <c:v>8</c:v>
                </c:pt>
                <c:pt idx="44">
                  <c:v>4</c:v>
                </c:pt>
                <c:pt idx="45">
                  <c:v>9</c:v>
                </c:pt>
                <c:pt idx="46">
                  <c:v>10</c:v>
                </c:pt>
                <c:pt idx="47">
                  <c:v>11</c:v>
                </c:pt>
                <c:pt idx="48">
                  <c:v>9</c:v>
                </c:pt>
                <c:pt idx="49">
                  <c:v>9</c:v>
                </c:pt>
                <c:pt idx="50">
                  <c:v>11</c:v>
                </c:pt>
                <c:pt idx="51">
                  <c:v>10</c:v>
                </c:pt>
                <c:pt idx="52">
                  <c:v>11</c:v>
                </c:pt>
                <c:pt idx="53">
                  <c:v>10</c:v>
                </c:pt>
                <c:pt idx="54">
                  <c:v>10</c:v>
                </c:pt>
                <c:pt idx="55">
                  <c:v>10</c:v>
                </c:pt>
                <c:pt idx="56">
                  <c:v>9</c:v>
                </c:pt>
                <c:pt idx="57">
                  <c:v>10</c:v>
                </c:pt>
                <c:pt idx="58">
                  <c:v>10</c:v>
                </c:pt>
                <c:pt idx="59">
                  <c:v>11</c:v>
                </c:pt>
                <c:pt idx="60">
                  <c:v>11</c:v>
                </c:pt>
                <c:pt idx="61">
                  <c:v>11</c:v>
                </c:pt>
                <c:pt idx="62">
                  <c:v>10</c:v>
                </c:pt>
                <c:pt idx="63">
                  <c:v>11</c:v>
                </c:pt>
                <c:pt idx="64">
                  <c:v>11</c:v>
                </c:pt>
                <c:pt idx="65">
                  <c:v>10</c:v>
                </c:pt>
                <c:pt idx="66">
                  <c:v>10</c:v>
                </c:pt>
                <c:pt idx="67">
                  <c:v>10</c:v>
                </c:pt>
                <c:pt idx="68">
                  <c:v>10</c:v>
                </c:pt>
                <c:pt idx="69">
                  <c:v>10</c:v>
                </c:pt>
                <c:pt idx="70">
                  <c:v>9</c:v>
                </c:pt>
                <c:pt idx="71">
                  <c:v>10</c:v>
                </c:pt>
                <c:pt idx="72">
                  <c:v>9</c:v>
                </c:pt>
                <c:pt idx="73">
                  <c:v>10</c:v>
                </c:pt>
                <c:pt idx="74">
                  <c:v>9</c:v>
                </c:pt>
                <c:pt idx="75">
                  <c:v>10</c:v>
                </c:pt>
                <c:pt idx="76">
                  <c:v>10</c:v>
                </c:pt>
                <c:pt idx="77">
                  <c:v>10</c:v>
                </c:pt>
                <c:pt idx="78">
                  <c:v>10</c:v>
                </c:pt>
                <c:pt idx="79">
                  <c:v>10</c:v>
                </c:pt>
                <c:pt idx="80">
                  <c:v>10</c:v>
                </c:pt>
                <c:pt idx="81">
                  <c:v>9</c:v>
                </c:pt>
                <c:pt idx="82">
                  <c:v>10</c:v>
                </c:pt>
                <c:pt idx="83">
                  <c:v>10</c:v>
                </c:pt>
                <c:pt idx="84">
                  <c:v>10</c:v>
                </c:pt>
                <c:pt idx="85">
                  <c:v>6</c:v>
                </c:pt>
                <c:pt idx="86">
                  <c:v>11</c:v>
                </c:pt>
                <c:pt idx="87">
                  <c:v>10</c:v>
                </c:pt>
                <c:pt idx="88">
                  <c:v>10</c:v>
                </c:pt>
                <c:pt idx="89">
                  <c:v>10</c:v>
                </c:pt>
                <c:pt idx="90">
                  <c:v>10</c:v>
                </c:pt>
                <c:pt idx="91">
                  <c:v>10</c:v>
                </c:pt>
                <c:pt idx="92">
                  <c:v>10</c:v>
                </c:pt>
                <c:pt idx="93">
                  <c:v>9</c:v>
                </c:pt>
                <c:pt idx="94">
                  <c:v>10</c:v>
                </c:pt>
                <c:pt idx="95">
                  <c:v>11</c:v>
                </c:pt>
                <c:pt idx="96">
                  <c:v>11</c:v>
                </c:pt>
                <c:pt idx="97">
                  <c:v>10</c:v>
                </c:pt>
                <c:pt idx="98">
                  <c:v>10</c:v>
                </c:pt>
                <c:pt idx="99">
                  <c:v>10</c:v>
                </c:pt>
                <c:pt idx="100">
                  <c:v>10</c:v>
                </c:pt>
                <c:pt idx="101">
                  <c:v>10</c:v>
                </c:pt>
                <c:pt idx="102">
                  <c:v>10</c:v>
                </c:pt>
                <c:pt idx="103">
                  <c:v>10</c:v>
                </c:pt>
                <c:pt idx="104">
                  <c:v>10</c:v>
                </c:pt>
                <c:pt idx="105">
                  <c:v>3</c:v>
                </c:pt>
                <c:pt idx="106">
                  <c:v>10</c:v>
                </c:pt>
                <c:pt idx="107">
                  <c:v>10</c:v>
                </c:pt>
                <c:pt idx="108">
                  <c:v>10</c:v>
                </c:pt>
                <c:pt idx="109">
                  <c:v>10</c:v>
                </c:pt>
                <c:pt idx="110">
                  <c:v>10</c:v>
                </c:pt>
                <c:pt idx="111">
                  <c:v>10</c:v>
                </c:pt>
                <c:pt idx="112">
                  <c:v>10</c:v>
                </c:pt>
                <c:pt idx="113">
                  <c:v>10</c:v>
                </c:pt>
                <c:pt idx="114">
                  <c:v>10</c:v>
                </c:pt>
                <c:pt idx="115">
                  <c:v>9</c:v>
                </c:pt>
                <c:pt idx="116">
                  <c:v>10</c:v>
                </c:pt>
                <c:pt idx="117">
                  <c:v>10</c:v>
                </c:pt>
                <c:pt idx="118">
                  <c:v>10</c:v>
                </c:pt>
                <c:pt idx="119">
                  <c:v>10</c:v>
                </c:pt>
                <c:pt idx="120">
                  <c:v>9</c:v>
                </c:pt>
                <c:pt idx="121">
                  <c:v>10</c:v>
                </c:pt>
                <c:pt idx="122">
                  <c:v>10</c:v>
                </c:pt>
                <c:pt idx="123">
                  <c:v>10</c:v>
                </c:pt>
                <c:pt idx="124">
                  <c:v>9</c:v>
                </c:pt>
                <c:pt idx="125">
                  <c:v>3</c:v>
                </c:pt>
                <c:pt idx="126">
                  <c:v>10</c:v>
                </c:pt>
                <c:pt idx="127">
                  <c:v>10</c:v>
                </c:pt>
                <c:pt idx="128">
                  <c:v>10</c:v>
                </c:pt>
                <c:pt idx="129">
                  <c:v>10</c:v>
                </c:pt>
                <c:pt idx="130">
                  <c:v>10</c:v>
                </c:pt>
                <c:pt idx="131">
                  <c:v>10</c:v>
                </c:pt>
                <c:pt idx="132">
                  <c:v>10</c:v>
                </c:pt>
                <c:pt idx="133">
                  <c:v>10</c:v>
                </c:pt>
                <c:pt idx="134">
                  <c:v>10</c:v>
                </c:pt>
                <c:pt idx="135">
                  <c:v>10</c:v>
                </c:pt>
                <c:pt idx="136">
                  <c:v>10</c:v>
                </c:pt>
                <c:pt idx="137">
                  <c:v>10</c:v>
                </c:pt>
                <c:pt idx="138">
                  <c:v>9</c:v>
                </c:pt>
                <c:pt idx="139">
                  <c:v>10</c:v>
                </c:pt>
                <c:pt idx="140">
                  <c:v>10</c:v>
                </c:pt>
                <c:pt idx="141">
                  <c:v>9</c:v>
                </c:pt>
                <c:pt idx="142">
                  <c:v>10</c:v>
                </c:pt>
                <c:pt idx="143">
                  <c:v>10</c:v>
                </c:pt>
                <c:pt idx="144">
                  <c:v>10</c:v>
                </c:pt>
                <c:pt idx="145">
                  <c:v>9</c:v>
                </c:pt>
                <c:pt idx="146">
                  <c:v>10</c:v>
                </c:pt>
                <c:pt idx="147">
                  <c:v>10</c:v>
                </c:pt>
                <c:pt idx="148">
                  <c:v>10</c:v>
                </c:pt>
                <c:pt idx="149">
                  <c:v>10</c:v>
                </c:pt>
                <c:pt idx="150">
                  <c:v>10</c:v>
                </c:pt>
                <c:pt idx="151">
                  <c:v>10</c:v>
                </c:pt>
                <c:pt idx="152">
                  <c:v>10</c:v>
                </c:pt>
                <c:pt idx="153">
                  <c:v>9</c:v>
                </c:pt>
                <c:pt idx="154">
                  <c:v>9</c:v>
                </c:pt>
                <c:pt idx="155">
                  <c:v>10</c:v>
                </c:pt>
                <c:pt idx="156">
                  <c:v>10</c:v>
                </c:pt>
                <c:pt idx="157">
                  <c:v>10</c:v>
                </c:pt>
                <c:pt idx="158">
                  <c:v>10</c:v>
                </c:pt>
                <c:pt idx="159">
                  <c:v>10</c:v>
                </c:pt>
                <c:pt idx="160">
                  <c:v>9</c:v>
                </c:pt>
                <c:pt idx="161">
                  <c:v>9</c:v>
                </c:pt>
                <c:pt idx="162">
                  <c:v>9</c:v>
                </c:pt>
                <c:pt idx="163">
                  <c:v>9</c:v>
                </c:pt>
                <c:pt idx="164">
                  <c:v>9</c:v>
                </c:pt>
                <c:pt idx="165">
                  <c:v>9</c:v>
                </c:pt>
                <c:pt idx="166">
                  <c:v>10</c:v>
                </c:pt>
                <c:pt idx="167">
                  <c:v>10</c:v>
                </c:pt>
                <c:pt idx="168">
                  <c:v>10</c:v>
                </c:pt>
                <c:pt idx="169">
                  <c:v>10</c:v>
                </c:pt>
                <c:pt idx="170">
                  <c:v>10</c:v>
                </c:pt>
                <c:pt idx="171">
                  <c:v>10</c:v>
                </c:pt>
                <c:pt idx="172">
                  <c:v>10</c:v>
                </c:pt>
                <c:pt idx="173">
                  <c:v>10</c:v>
                </c:pt>
                <c:pt idx="174">
                  <c:v>9</c:v>
                </c:pt>
                <c:pt idx="175">
                  <c:v>10</c:v>
                </c:pt>
                <c:pt idx="176">
                  <c:v>10</c:v>
                </c:pt>
                <c:pt idx="177">
                  <c:v>9</c:v>
                </c:pt>
                <c:pt idx="178">
                  <c:v>10</c:v>
                </c:pt>
                <c:pt idx="179">
                  <c:v>10</c:v>
                </c:pt>
                <c:pt idx="180">
                  <c:v>10</c:v>
                </c:pt>
                <c:pt idx="181">
                  <c:v>10</c:v>
                </c:pt>
                <c:pt idx="182">
                  <c:v>10</c:v>
                </c:pt>
                <c:pt idx="183">
                  <c:v>9</c:v>
                </c:pt>
                <c:pt idx="184">
                  <c:v>10</c:v>
                </c:pt>
                <c:pt idx="185">
                  <c:v>10</c:v>
                </c:pt>
                <c:pt idx="186">
                  <c:v>10</c:v>
                </c:pt>
                <c:pt idx="187">
                  <c:v>10</c:v>
                </c:pt>
                <c:pt idx="188">
                  <c:v>9</c:v>
                </c:pt>
                <c:pt idx="189">
                  <c:v>11</c:v>
                </c:pt>
                <c:pt idx="190">
                  <c:v>9</c:v>
                </c:pt>
                <c:pt idx="191">
                  <c:v>10</c:v>
                </c:pt>
                <c:pt idx="192">
                  <c:v>10</c:v>
                </c:pt>
                <c:pt idx="193">
                  <c:v>9</c:v>
                </c:pt>
                <c:pt idx="194">
                  <c:v>9</c:v>
                </c:pt>
                <c:pt idx="195">
                  <c:v>10</c:v>
                </c:pt>
                <c:pt idx="196">
                  <c:v>10</c:v>
                </c:pt>
                <c:pt idx="197">
                  <c:v>10</c:v>
                </c:pt>
                <c:pt idx="198">
                  <c:v>10</c:v>
                </c:pt>
                <c:pt idx="199">
                  <c:v>9</c:v>
                </c:pt>
                <c:pt idx="200">
                  <c:v>10</c:v>
                </c:pt>
                <c:pt idx="201">
                  <c:v>10</c:v>
                </c:pt>
                <c:pt idx="202">
                  <c:v>10</c:v>
                </c:pt>
                <c:pt idx="203">
                  <c:v>9</c:v>
                </c:pt>
                <c:pt idx="204">
                  <c:v>10</c:v>
                </c:pt>
                <c:pt idx="205">
                  <c:v>10</c:v>
                </c:pt>
                <c:pt idx="206">
                  <c:v>9</c:v>
                </c:pt>
                <c:pt idx="207">
                  <c:v>10</c:v>
                </c:pt>
                <c:pt idx="208">
                  <c:v>10</c:v>
                </c:pt>
                <c:pt idx="209">
                  <c:v>9</c:v>
                </c:pt>
                <c:pt idx="210">
                  <c:v>10</c:v>
                </c:pt>
                <c:pt idx="211">
                  <c:v>9</c:v>
                </c:pt>
                <c:pt idx="212">
                  <c:v>9</c:v>
                </c:pt>
                <c:pt idx="213">
                  <c:v>10</c:v>
                </c:pt>
                <c:pt idx="214">
                  <c:v>10</c:v>
                </c:pt>
                <c:pt idx="215">
                  <c:v>10</c:v>
                </c:pt>
                <c:pt idx="216">
                  <c:v>8</c:v>
                </c:pt>
              </c:strCache>
            </c:strRef>
          </c:tx>
          <c:spPr>
            <a:solidFill>
              <a:schemeClr val="accent1">
                <a:lumMod val="8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12-1B4B-436B-A175-BBC716E79EAC}"/>
            </c:ext>
          </c:extLst>
        </c:ser>
        <c:ser>
          <c:idx val="19"/>
          <c:order val="19"/>
          <c:tx>
            <c:strRef>
              <c:f>'Cast In Situ Tracker'!$T$1:$T$217</c:f>
              <c:strCache>
                <c:ptCount val="217"/>
                <c:pt idx="0">
                  <c:v>Diriyah II Management Contracting – Opera Block DD-2023-329 </c:v>
                </c:pt>
                <c:pt idx="2">
                  <c:v>Concrete Tracker</c:v>
                </c:pt>
                <c:pt idx="5">
                  <c:v>Casting Type</c:v>
                </c:pt>
                <c:pt idx="6">
                  <c:v>Temporary</c:v>
                </c:pt>
                <c:pt idx="7">
                  <c:v>Temporary</c:v>
                </c:pt>
                <c:pt idx="8">
                  <c:v>Temporary</c:v>
                </c:pt>
                <c:pt idx="9">
                  <c:v>Temporary</c:v>
                </c:pt>
                <c:pt idx="10">
                  <c:v>Temporary</c:v>
                </c:pt>
                <c:pt idx="11">
                  <c:v>Temporary</c:v>
                </c:pt>
                <c:pt idx="12">
                  <c:v>Temporary</c:v>
                </c:pt>
                <c:pt idx="13">
                  <c:v>Temporary</c:v>
                </c:pt>
                <c:pt idx="14">
                  <c:v>Temporary</c:v>
                </c:pt>
                <c:pt idx="15">
                  <c:v>Temporary</c:v>
                </c:pt>
                <c:pt idx="16">
                  <c:v>Temporary</c:v>
                </c:pt>
                <c:pt idx="17">
                  <c:v>Temporary</c:v>
                </c:pt>
                <c:pt idx="18">
                  <c:v>Trial</c:v>
                </c:pt>
                <c:pt idx="19">
                  <c:v>Trial</c:v>
                </c:pt>
                <c:pt idx="20">
                  <c:v>Trial</c:v>
                </c:pt>
                <c:pt idx="21">
                  <c:v>Temporary</c:v>
                </c:pt>
                <c:pt idx="22">
                  <c:v>Temporary</c:v>
                </c:pt>
                <c:pt idx="23">
                  <c:v>Trial</c:v>
                </c:pt>
                <c:pt idx="24">
                  <c:v>Trial</c:v>
                </c:pt>
                <c:pt idx="25">
                  <c:v>Trial</c:v>
                </c:pt>
                <c:pt idx="26">
                  <c:v>Trial</c:v>
                </c:pt>
                <c:pt idx="27">
                  <c:v>Trial</c:v>
                </c:pt>
                <c:pt idx="28">
                  <c:v>Trial</c:v>
                </c:pt>
                <c:pt idx="29">
                  <c:v>Temporary</c:v>
                </c:pt>
                <c:pt idx="30">
                  <c:v>Trial</c:v>
                </c:pt>
                <c:pt idx="31">
                  <c:v>Trial</c:v>
                </c:pt>
                <c:pt idx="32">
                  <c:v>Trial</c:v>
                </c:pt>
                <c:pt idx="33">
                  <c:v>Permanent</c:v>
                </c:pt>
                <c:pt idx="34">
                  <c:v>Permanent</c:v>
                </c:pt>
                <c:pt idx="35">
                  <c:v>Permanent</c:v>
                </c:pt>
                <c:pt idx="36">
                  <c:v>Permanent</c:v>
                </c:pt>
                <c:pt idx="37">
                  <c:v>Permanent</c:v>
                </c:pt>
                <c:pt idx="38">
                  <c:v>Permanent</c:v>
                </c:pt>
                <c:pt idx="39">
                  <c:v>Permanent</c:v>
                </c:pt>
                <c:pt idx="40">
                  <c:v>Permanent</c:v>
                </c:pt>
                <c:pt idx="41">
                  <c:v>Permanent</c:v>
                </c:pt>
                <c:pt idx="42">
                  <c:v>Permanent</c:v>
                </c:pt>
                <c:pt idx="43">
                  <c:v>Permanent</c:v>
                </c:pt>
                <c:pt idx="44">
                  <c:v>Permanent</c:v>
                </c:pt>
                <c:pt idx="45">
                  <c:v>Temporary</c:v>
                </c:pt>
                <c:pt idx="46">
                  <c:v>Temporary</c:v>
                </c:pt>
                <c:pt idx="47">
                  <c:v>Temporary</c:v>
                </c:pt>
                <c:pt idx="48">
                  <c:v>Temporary</c:v>
                </c:pt>
                <c:pt idx="49">
                  <c:v>Temporary</c:v>
                </c:pt>
                <c:pt idx="50">
                  <c:v>Temporary</c:v>
                </c:pt>
                <c:pt idx="51">
                  <c:v>Temporary</c:v>
                </c:pt>
                <c:pt idx="52">
                  <c:v>Temporary</c:v>
                </c:pt>
                <c:pt idx="53">
                  <c:v>Permanent</c:v>
                </c:pt>
                <c:pt idx="54">
                  <c:v>Permanent</c:v>
                </c:pt>
                <c:pt idx="55">
                  <c:v>Permanent</c:v>
                </c:pt>
                <c:pt idx="56">
                  <c:v>Permanent</c:v>
                </c:pt>
                <c:pt idx="57">
                  <c:v>Permanent</c:v>
                </c:pt>
                <c:pt idx="58">
                  <c:v>Permanent</c:v>
                </c:pt>
                <c:pt idx="59">
                  <c:v>Permanent</c:v>
                </c:pt>
                <c:pt idx="60">
                  <c:v>Permanent</c:v>
                </c:pt>
                <c:pt idx="61">
                  <c:v>Permanent</c:v>
                </c:pt>
                <c:pt idx="62">
                  <c:v>Permanent</c:v>
                </c:pt>
                <c:pt idx="63">
                  <c:v>Permanent</c:v>
                </c:pt>
                <c:pt idx="64">
                  <c:v>Permanent</c:v>
                </c:pt>
                <c:pt idx="65">
                  <c:v>Permanent</c:v>
                </c:pt>
                <c:pt idx="66">
                  <c:v>Permanent</c:v>
                </c:pt>
                <c:pt idx="67">
                  <c:v>Permanent</c:v>
                </c:pt>
                <c:pt idx="68">
                  <c:v>Permanent</c:v>
                </c:pt>
                <c:pt idx="69">
                  <c:v>Permanent</c:v>
                </c:pt>
                <c:pt idx="70">
                  <c:v>Permanent</c:v>
                </c:pt>
                <c:pt idx="71">
                  <c:v>Permanent</c:v>
                </c:pt>
                <c:pt idx="72">
                  <c:v>Permanent</c:v>
                </c:pt>
                <c:pt idx="73">
                  <c:v>Permanent</c:v>
                </c:pt>
                <c:pt idx="74">
                  <c:v>Permanent</c:v>
                </c:pt>
                <c:pt idx="75">
                  <c:v>Permanent</c:v>
                </c:pt>
                <c:pt idx="76">
                  <c:v>Permanent</c:v>
                </c:pt>
                <c:pt idx="77">
                  <c:v>Permanent</c:v>
                </c:pt>
                <c:pt idx="78">
                  <c:v>Permanent</c:v>
                </c:pt>
                <c:pt idx="79">
                  <c:v>Permanent</c:v>
                </c:pt>
                <c:pt idx="80">
                  <c:v>Permanent</c:v>
                </c:pt>
                <c:pt idx="81">
                  <c:v>Permanent</c:v>
                </c:pt>
                <c:pt idx="82">
                  <c:v>Permanent</c:v>
                </c:pt>
                <c:pt idx="83">
                  <c:v>Permanent</c:v>
                </c:pt>
                <c:pt idx="84">
                  <c:v>Permanent</c:v>
                </c:pt>
                <c:pt idx="85">
                  <c:v>Permanent</c:v>
                </c:pt>
                <c:pt idx="86">
                  <c:v>Permanent</c:v>
                </c:pt>
                <c:pt idx="87">
                  <c:v>Permanent</c:v>
                </c:pt>
                <c:pt idx="88">
                  <c:v>Permanent</c:v>
                </c:pt>
                <c:pt idx="89">
                  <c:v>Permanent</c:v>
                </c:pt>
                <c:pt idx="90">
                  <c:v>Permanent</c:v>
                </c:pt>
                <c:pt idx="91">
                  <c:v>Permanent</c:v>
                </c:pt>
                <c:pt idx="92">
                  <c:v>Permanent</c:v>
                </c:pt>
                <c:pt idx="93">
                  <c:v>Permanent</c:v>
                </c:pt>
                <c:pt idx="94">
                  <c:v>Permanent</c:v>
                </c:pt>
                <c:pt idx="95">
                  <c:v>Permanent</c:v>
                </c:pt>
                <c:pt idx="96">
                  <c:v>Permanent</c:v>
                </c:pt>
                <c:pt idx="97">
                  <c:v>Permanent</c:v>
                </c:pt>
                <c:pt idx="98">
                  <c:v>Permanent</c:v>
                </c:pt>
                <c:pt idx="99">
                  <c:v>Permanent</c:v>
                </c:pt>
                <c:pt idx="100">
                  <c:v>Permanent</c:v>
                </c:pt>
                <c:pt idx="101">
                  <c:v>Permanent</c:v>
                </c:pt>
                <c:pt idx="102">
                  <c:v>Permanent</c:v>
                </c:pt>
                <c:pt idx="103">
                  <c:v>Permanent</c:v>
                </c:pt>
                <c:pt idx="104">
                  <c:v>Permanent</c:v>
                </c:pt>
                <c:pt idx="105">
                  <c:v>Permanent</c:v>
                </c:pt>
                <c:pt idx="106">
                  <c:v>Permanent</c:v>
                </c:pt>
                <c:pt idx="107">
                  <c:v>Permanent</c:v>
                </c:pt>
                <c:pt idx="108">
                  <c:v>Permanent</c:v>
                </c:pt>
                <c:pt idx="109">
                  <c:v>Permanent</c:v>
                </c:pt>
                <c:pt idx="110">
                  <c:v>Permanent</c:v>
                </c:pt>
                <c:pt idx="111">
                  <c:v>Permanent</c:v>
                </c:pt>
                <c:pt idx="112">
                  <c:v>Permanent</c:v>
                </c:pt>
                <c:pt idx="113">
                  <c:v>Permanent</c:v>
                </c:pt>
                <c:pt idx="114">
                  <c:v>Permanent</c:v>
                </c:pt>
                <c:pt idx="115">
                  <c:v>Permanent</c:v>
                </c:pt>
                <c:pt idx="116">
                  <c:v>Permanent</c:v>
                </c:pt>
                <c:pt idx="117">
                  <c:v>Permanent</c:v>
                </c:pt>
                <c:pt idx="118">
                  <c:v>Permanent</c:v>
                </c:pt>
                <c:pt idx="119">
                  <c:v>Permanent</c:v>
                </c:pt>
                <c:pt idx="120">
                  <c:v>Permanent</c:v>
                </c:pt>
                <c:pt idx="121">
                  <c:v>Permanent</c:v>
                </c:pt>
                <c:pt idx="122">
                  <c:v>Permanent</c:v>
                </c:pt>
                <c:pt idx="123">
                  <c:v>Permanent</c:v>
                </c:pt>
                <c:pt idx="124">
                  <c:v>Permanent</c:v>
                </c:pt>
                <c:pt idx="125">
                  <c:v>Permanent</c:v>
                </c:pt>
                <c:pt idx="126">
                  <c:v>Permanent</c:v>
                </c:pt>
                <c:pt idx="127">
                  <c:v>Permanent</c:v>
                </c:pt>
                <c:pt idx="128">
                  <c:v>Permanent</c:v>
                </c:pt>
                <c:pt idx="129">
                  <c:v>Permanent</c:v>
                </c:pt>
                <c:pt idx="130">
                  <c:v>Permanent</c:v>
                </c:pt>
                <c:pt idx="131">
                  <c:v>Permanent</c:v>
                </c:pt>
                <c:pt idx="132">
                  <c:v>Permanent</c:v>
                </c:pt>
                <c:pt idx="133">
                  <c:v>Permanent</c:v>
                </c:pt>
                <c:pt idx="134">
                  <c:v>Permanent</c:v>
                </c:pt>
                <c:pt idx="135">
                  <c:v>Permanent</c:v>
                </c:pt>
                <c:pt idx="136">
                  <c:v>Permanent</c:v>
                </c:pt>
                <c:pt idx="137">
                  <c:v>Permanent</c:v>
                </c:pt>
                <c:pt idx="138">
                  <c:v>Permanent</c:v>
                </c:pt>
                <c:pt idx="139">
                  <c:v>Permanent</c:v>
                </c:pt>
                <c:pt idx="140">
                  <c:v>Permanent</c:v>
                </c:pt>
                <c:pt idx="141">
                  <c:v>Permanent</c:v>
                </c:pt>
                <c:pt idx="142">
                  <c:v>Permanent</c:v>
                </c:pt>
                <c:pt idx="143">
                  <c:v>Permanent</c:v>
                </c:pt>
                <c:pt idx="144">
                  <c:v>Permanent</c:v>
                </c:pt>
                <c:pt idx="145">
                  <c:v>Permanent</c:v>
                </c:pt>
                <c:pt idx="146">
                  <c:v>Permanent</c:v>
                </c:pt>
                <c:pt idx="147">
                  <c:v>Permanent</c:v>
                </c:pt>
                <c:pt idx="148">
                  <c:v>Permanent</c:v>
                </c:pt>
                <c:pt idx="149">
                  <c:v>Permanent</c:v>
                </c:pt>
                <c:pt idx="150">
                  <c:v>Permanent</c:v>
                </c:pt>
                <c:pt idx="151">
                  <c:v>Permanent</c:v>
                </c:pt>
                <c:pt idx="152">
                  <c:v>Permanent</c:v>
                </c:pt>
                <c:pt idx="153">
                  <c:v>Permanent</c:v>
                </c:pt>
                <c:pt idx="154">
                  <c:v>Permanent</c:v>
                </c:pt>
                <c:pt idx="155">
                  <c:v>Permanent</c:v>
                </c:pt>
                <c:pt idx="156">
                  <c:v>Permanent</c:v>
                </c:pt>
                <c:pt idx="157">
                  <c:v>Permanent</c:v>
                </c:pt>
                <c:pt idx="158">
                  <c:v>Permanent</c:v>
                </c:pt>
                <c:pt idx="159">
                  <c:v>Permanent</c:v>
                </c:pt>
                <c:pt idx="160">
                  <c:v>Permanent</c:v>
                </c:pt>
                <c:pt idx="161">
                  <c:v>Permanent</c:v>
                </c:pt>
                <c:pt idx="162">
                  <c:v>Permanent</c:v>
                </c:pt>
                <c:pt idx="163">
                  <c:v>Permanent</c:v>
                </c:pt>
                <c:pt idx="164">
                  <c:v>Permanent</c:v>
                </c:pt>
                <c:pt idx="165">
                  <c:v>Permanent</c:v>
                </c:pt>
                <c:pt idx="166">
                  <c:v>Permanent</c:v>
                </c:pt>
                <c:pt idx="167">
                  <c:v>Permanent</c:v>
                </c:pt>
                <c:pt idx="168">
                  <c:v>Permanent</c:v>
                </c:pt>
                <c:pt idx="169">
                  <c:v>Permanent</c:v>
                </c:pt>
                <c:pt idx="170">
                  <c:v>Permanent</c:v>
                </c:pt>
                <c:pt idx="171">
                  <c:v>Permanent</c:v>
                </c:pt>
                <c:pt idx="172">
                  <c:v>Permanent</c:v>
                </c:pt>
                <c:pt idx="173">
                  <c:v>Permanent</c:v>
                </c:pt>
                <c:pt idx="174">
                  <c:v>Permanent</c:v>
                </c:pt>
                <c:pt idx="175">
                  <c:v>Permanent</c:v>
                </c:pt>
                <c:pt idx="176">
                  <c:v>Permanent</c:v>
                </c:pt>
                <c:pt idx="177">
                  <c:v>Permanent</c:v>
                </c:pt>
                <c:pt idx="178">
                  <c:v>Permanent</c:v>
                </c:pt>
                <c:pt idx="179">
                  <c:v>Permanent</c:v>
                </c:pt>
                <c:pt idx="180">
                  <c:v>Permanent</c:v>
                </c:pt>
                <c:pt idx="181">
                  <c:v>Permanent</c:v>
                </c:pt>
                <c:pt idx="182">
                  <c:v>Permanent</c:v>
                </c:pt>
                <c:pt idx="183">
                  <c:v>Permanent</c:v>
                </c:pt>
                <c:pt idx="184">
                  <c:v>Permanent</c:v>
                </c:pt>
                <c:pt idx="185">
                  <c:v>Permanent</c:v>
                </c:pt>
                <c:pt idx="186">
                  <c:v>Permanent</c:v>
                </c:pt>
                <c:pt idx="187">
                  <c:v>Permanent</c:v>
                </c:pt>
                <c:pt idx="188">
                  <c:v>Permanent</c:v>
                </c:pt>
                <c:pt idx="189">
                  <c:v>Permanent</c:v>
                </c:pt>
                <c:pt idx="190">
                  <c:v>Permanent</c:v>
                </c:pt>
                <c:pt idx="191">
                  <c:v>Permanent</c:v>
                </c:pt>
                <c:pt idx="192">
                  <c:v>Permanent</c:v>
                </c:pt>
                <c:pt idx="193">
                  <c:v>Permanent</c:v>
                </c:pt>
                <c:pt idx="194">
                  <c:v>Permanent</c:v>
                </c:pt>
                <c:pt idx="195">
                  <c:v>Permanent</c:v>
                </c:pt>
                <c:pt idx="196">
                  <c:v>Permanent</c:v>
                </c:pt>
                <c:pt idx="197">
                  <c:v>Permanent</c:v>
                </c:pt>
                <c:pt idx="198">
                  <c:v>Permanent</c:v>
                </c:pt>
                <c:pt idx="199">
                  <c:v>Permanent</c:v>
                </c:pt>
                <c:pt idx="200">
                  <c:v>Permanent</c:v>
                </c:pt>
                <c:pt idx="201">
                  <c:v>Permanent</c:v>
                </c:pt>
                <c:pt idx="202">
                  <c:v>Permanent</c:v>
                </c:pt>
                <c:pt idx="203">
                  <c:v>Permanent</c:v>
                </c:pt>
                <c:pt idx="204">
                  <c:v>Permanent</c:v>
                </c:pt>
                <c:pt idx="205">
                  <c:v>Permanent</c:v>
                </c:pt>
                <c:pt idx="206">
                  <c:v>Permanent</c:v>
                </c:pt>
                <c:pt idx="207">
                  <c:v>Permanent</c:v>
                </c:pt>
                <c:pt idx="208">
                  <c:v>Permanent</c:v>
                </c:pt>
                <c:pt idx="209">
                  <c:v>Permanent</c:v>
                </c:pt>
                <c:pt idx="210">
                  <c:v>Permanent</c:v>
                </c:pt>
                <c:pt idx="211">
                  <c:v>Permanent</c:v>
                </c:pt>
                <c:pt idx="212">
                  <c:v>Permanent</c:v>
                </c:pt>
                <c:pt idx="213">
                  <c:v>Permanent</c:v>
                </c:pt>
                <c:pt idx="214">
                  <c:v>Permanent</c:v>
                </c:pt>
                <c:pt idx="215">
                  <c:v>Permanent</c:v>
                </c:pt>
                <c:pt idx="216">
                  <c:v>Permanent</c:v>
                </c:pt>
              </c:strCache>
            </c:strRef>
          </c:tx>
          <c:spPr>
            <a:solidFill>
              <a:schemeClr val="accent2">
                <a:lumMod val="8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13-1B4B-436B-A175-BBC716E79EAC}"/>
            </c:ext>
          </c:extLst>
        </c:ser>
        <c:ser>
          <c:idx val="20"/>
          <c:order val="20"/>
          <c:tx>
            <c:strRef>
              <c:f>'Cast In Situ Tracker'!$U$1:$U$217</c:f>
              <c:strCache>
                <c:ptCount val="217"/>
                <c:pt idx="0">
                  <c:v>Diriyah II Management Contracting – Opera Block DD-2023-329 </c:v>
                </c:pt>
                <c:pt idx="2">
                  <c:v>Concrete Tracker</c:v>
                </c:pt>
                <c:pt idx="5">
                  <c:v>REJECTED DUE TO JV ISSUE (m3)</c:v>
                </c:pt>
                <c:pt idx="6">
                  <c:v>Temporary</c:v>
                </c:pt>
                <c:pt idx="7">
                  <c:v>Temporary</c:v>
                </c:pt>
                <c:pt idx="8">
                  <c:v>Temporary</c:v>
                </c:pt>
                <c:pt idx="9">
                  <c:v>Temporary</c:v>
                </c:pt>
                <c:pt idx="10">
                  <c:v>Temporary</c:v>
                </c:pt>
                <c:pt idx="11">
                  <c:v>Temporary</c:v>
                </c:pt>
                <c:pt idx="12">
                  <c:v>Temporary</c:v>
                </c:pt>
                <c:pt idx="13">
                  <c:v>Temporary</c:v>
                </c:pt>
                <c:pt idx="14">
                  <c:v>Temporary</c:v>
                </c:pt>
                <c:pt idx="15">
                  <c:v>Temporary</c:v>
                </c:pt>
                <c:pt idx="16">
                  <c:v>Temporary</c:v>
                </c:pt>
                <c:pt idx="17">
                  <c:v>Temporary</c:v>
                </c:pt>
                <c:pt idx="18">
                  <c:v>Trial</c:v>
                </c:pt>
                <c:pt idx="19">
                  <c:v>Trial</c:v>
                </c:pt>
                <c:pt idx="20">
                  <c:v>Trial</c:v>
                </c:pt>
                <c:pt idx="21">
                  <c:v>Temporary</c:v>
                </c:pt>
                <c:pt idx="22">
                  <c:v>Temporary</c:v>
                </c:pt>
                <c:pt idx="23">
                  <c:v>Trial</c:v>
                </c:pt>
                <c:pt idx="24">
                  <c:v>Trial</c:v>
                </c:pt>
                <c:pt idx="25">
                  <c:v>Trial</c:v>
                </c:pt>
                <c:pt idx="26">
                  <c:v>Trial</c:v>
                </c:pt>
                <c:pt idx="27">
                  <c:v>Trial</c:v>
                </c:pt>
                <c:pt idx="28">
                  <c:v>Trial</c:v>
                </c:pt>
                <c:pt idx="29">
                  <c:v>Temporary</c:v>
                </c:pt>
                <c:pt idx="30">
                  <c:v>Trial</c:v>
                </c:pt>
                <c:pt idx="31">
                  <c:v>Trial</c:v>
                </c:pt>
                <c:pt idx="32">
                  <c:v>Trial</c:v>
                </c:pt>
                <c:pt idx="33">
                  <c:v>Permanent</c:v>
                </c:pt>
                <c:pt idx="34">
                  <c:v>Permanent</c:v>
                </c:pt>
                <c:pt idx="35">
                  <c:v>Permanent</c:v>
                </c:pt>
                <c:pt idx="36">
                  <c:v>Permanent</c:v>
                </c:pt>
                <c:pt idx="37">
                  <c:v>Permanent</c:v>
                </c:pt>
                <c:pt idx="38">
                  <c:v>Permanent</c:v>
                </c:pt>
                <c:pt idx="39">
                  <c:v>Permanent</c:v>
                </c:pt>
                <c:pt idx="40">
                  <c:v>Permanent</c:v>
                </c:pt>
                <c:pt idx="41">
                  <c:v>Permanent</c:v>
                </c:pt>
                <c:pt idx="42">
                  <c:v>Permanent</c:v>
                </c:pt>
                <c:pt idx="43">
                  <c:v>Permanent</c:v>
                </c:pt>
                <c:pt idx="44">
                  <c:v>Permanent</c:v>
                </c:pt>
                <c:pt idx="45">
                  <c:v>Temporary</c:v>
                </c:pt>
                <c:pt idx="46">
                  <c:v>Temporary</c:v>
                </c:pt>
                <c:pt idx="47">
                  <c:v>Temporary</c:v>
                </c:pt>
                <c:pt idx="48">
                  <c:v>Temporary</c:v>
                </c:pt>
                <c:pt idx="49">
                  <c:v>Temporary</c:v>
                </c:pt>
                <c:pt idx="50">
                  <c:v>Temporary</c:v>
                </c:pt>
                <c:pt idx="51">
                  <c:v>Temporary</c:v>
                </c:pt>
                <c:pt idx="52">
                  <c:v>Temporary</c:v>
                </c:pt>
                <c:pt idx="53">
                  <c:v>Permanent</c:v>
                </c:pt>
                <c:pt idx="54">
                  <c:v>Permanent</c:v>
                </c:pt>
                <c:pt idx="55">
                  <c:v>Permanent</c:v>
                </c:pt>
                <c:pt idx="56">
                  <c:v>Permanent</c:v>
                </c:pt>
                <c:pt idx="57">
                  <c:v>Permanent</c:v>
                </c:pt>
                <c:pt idx="58">
                  <c:v>Permanent</c:v>
                </c:pt>
                <c:pt idx="59">
                  <c:v>Permanent</c:v>
                </c:pt>
                <c:pt idx="60">
                  <c:v>Permanent</c:v>
                </c:pt>
                <c:pt idx="61">
                  <c:v>Permanent</c:v>
                </c:pt>
                <c:pt idx="62">
                  <c:v>Permanent</c:v>
                </c:pt>
                <c:pt idx="63">
                  <c:v>Permanent</c:v>
                </c:pt>
                <c:pt idx="64">
                  <c:v>Permanent</c:v>
                </c:pt>
                <c:pt idx="65">
                  <c:v>Permanent</c:v>
                </c:pt>
                <c:pt idx="66">
                  <c:v>Permanent</c:v>
                </c:pt>
                <c:pt idx="67">
                  <c:v>Permanent</c:v>
                </c:pt>
                <c:pt idx="68">
                  <c:v>Permanent</c:v>
                </c:pt>
                <c:pt idx="69">
                  <c:v>Permanent</c:v>
                </c:pt>
                <c:pt idx="70">
                  <c:v>Permanent</c:v>
                </c:pt>
                <c:pt idx="71">
                  <c:v>Permanent</c:v>
                </c:pt>
                <c:pt idx="72">
                  <c:v>Permanent</c:v>
                </c:pt>
                <c:pt idx="73">
                  <c:v>Permanent</c:v>
                </c:pt>
                <c:pt idx="74">
                  <c:v>Permanent</c:v>
                </c:pt>
                <c:pt idx="75">
                  <c:v>Permanent</c:v>
                </c:pt>
                <c:pt idx="76">
                  <c:v>Permanent</c:v>
                </c:pt>
                <c:pt idx="77">
                  <c:v>Permanent</c:v>
                </c:pt>
                <c:pt idx="78">
                  <c:v>Permanent</c:v>
                </c:pt>
                <c:pt idx="79">
                  <c:v>Permanent</c:v>
                </c:pt>
                <c:pt idx="80">
                  <c:v>Permanent</c:v>
                </c:pt>
                <c:pt idx="81">
                  <c:v>Permanent</c:v>
                </c:pt>
                <c:pt idx="82">
                  <c:v>Permanent</c:v>
                </c:pt>
                <c:pt idx="83">
                  <c:v>Permanent</c:v>
                </c:pt>
                <c:pt idx="84">
                  <c:v>Permanent</c:v>
                </c:pt>
                <c:pt idx="85">
                  <c:v>Permanent</c:v>
                </c:pt>
                <c:pt idx="86">
                  <c:v>Permanent</c:v>
                </c:pt>
                <c:pt idx="87">
                  <c:v>Permanent</c:v>
                </c:pt>
                <c:pt idx="88">
                  <c:v>Permanent</c:v>
                </c:pt>
                <c:pt idx="89">
                  <c:v>Permanent</c:v>
                </c:pt>
                <c:pt idx="90">
                  <c:v>Permanent</c:v>
                </c:pt>
                <c:pt idx="91">
                  <c:v>Permanent</c:v>
                </c:pt>
                <c:pt idx="92">
                  <c:v>Permanent</c:v>
                </c:pt>
                <c:pt idx="93">
                  <c:v>Permanent</c:v>
                </c:pt>
                <c:pt idx="94">
                  <c:v>Permanent</c:v>
                </c:pt>
                <c:pt idx="95">
                  <c:v>Permanent</c:v>
                </c:pt>
                <c:pt idx="96">
                  <c:v>Permanent</c:v>
                </c:pt>
                <c:pt idx="97">
                  <c:v>Permanent</c:v>
                </c:pt>
                <c:pt idx="98">
                  <c:v>Permanent</c:v>
                </c:pt>
                <c:pt idx="99">
                  <c:v>Permanent</c:v>
                </c:pt>
                <c:pt idx="100">
                  <c:v>Permanent</c:v>
                </c:pt>
                <c:pt idx="101">
                  <c:v>Permanent</c:v>
                </c:pt>
                <c:pt idx="102">
                  <c:v>Permanent</c:v>
                </c:pt>
                <c:pt idx="103">
                  <c:v>Permanent</c:v>
                </c:pt>
                <c:pt idx="104">
                  <c:v>Permanent</c:v>
                </c:pt>
                <c:pt idx="105">
                  <c:v>Permanent</c:v>
                </c:pt>
                <c:pt idx="106">
                  <c:v>Permanent</c:v>
                </c:pt>
                <c:pt idx="107">
                  <c:v>Permanent</c:v>
                </c:pt>
                <c:pt idx="108">
                  <c:v>Permanent</c:v>
                </c:pt>
                <c:pt idx="109">
                  <c:v>Permanent</c:v>
                </c:pt>
                <c:pt idx="110">
                  <c:v>Permanent</c:v>
                </c:pt>
                <c:pt idx="111">
                  <c:v>Permanent</c:v>
                </c:pt>
                <c:pt idx="112">
                  <c:v>Permanent</c:v>
                </c:pt>
                <c:pt idx="113">
                  <c:v>Permanent</c:v>
                </c:pt>
                <c:pt idx="114">
                  <c:v>Permanent</c:v>
                </c:pt>
                <c:pt idx="115">
                  <c:v>Permanent</c:v>
                </c:pt>
                <c:pt idx="116">
                  <c:v>Permanent</c:v>
                </c:pt>
                <c:pt idx="117">
                  <c:v>Permanent</c:v>
                </c:pt>
                <c:pt idx="118">
                  <c:v>Permanent</c:v>
                </c:pt>
                <c:pt idx="119">
                  <c:v>Permanent</c:v>
                </c:pt>
                <c:pt idx="120">
                  <c:v>Permanent</c:v>
                </c:pt>
                <c:pt idx="121">
                  <c:v>Permanent</c:v>
                </c:pt>
                <c:pt idx="122">
                  <c:v>Permanent</c:v>
                </c:pt>
                <c:pt idx="123">
                  <c:v>Permanent</c:v>
                </c:pt>
                <c:pt idx="124">
                  <c:v>Permanent</c:v>
                </c:pt>
                <c:pt idx="125">
                  <c:v>Permanent</c:v>
                </c:pt>
                <c:pt idx="126">
                  <c:v>Permanent</c:v>
                </c:pt>
                <c:pt idx="127">
                  <c:v>Permanent</c:v>
                </c:pt>
                <c:pt idx="128">
                  <c:v>Permanent</c:v>
                </c:pt>
                <c:pt idx="129">
                  <c:v>Permanent</c:v>
                </c:pt>
                <c:pt idx="130">
                  <c:v>Permanent</c:v>
                </c:pt>
                <c:pt idx="131">
                  <c:v>Permanent</c:v>
                </c:pt>
                <c:pt idx="132">
                  <c:v>Permanent</c:v>
                </c:pt>
                <c:pt idx="133">
                  <c:v>Permanent</c:v>
                </c:pt>
                <c:pt idx="134">
                  <c:v>Permanent</c:v>
                </c:pt>
                <c:pt idx="135">
                  <c:v>Permanent</c:v>
                </c:pt>
                <c:pt idx="136">
                  <c:v>Permanent</c:v>
                </c:pt>
                <c:pt idx="137">
                  <c:v>Permanent</c:v>
                </c:pt>
                <c:pt idx="138">
                  <c:v>Permanent</c:v>
                </c:pt>
                <c:pt idx="139">
                  <c:v>Permanent</c:v>
                </c:pt>
                <c:pt idx="140">
                  <c:v>Permanent</c:v>
                </c:pt>
                <c:pt idx="141">
                  <c:v>Permanent</c:v>
                </c:pt>
                <c:pt idx="142">
                  <c:v>Permanent</c:v>
                </c:pt>
                <c:pt idx="143">
                  <c:v>Permanent</c:v>
                </c:pt>
                <c:pt idx="144">
                  <c:v>Permanent</c:v>
                </c:pt>
                <c:pt idx="145">
                  <c:v>Permanent</c:v>
                </c:pt>
                <c:pt idx="146">
                  <c:v>Permanent</c:v>
                </c:pt>
                <c:pt idx="147">
                  <c:v>Permanent</c:v>
                </c:pt>
                <c:pt idx="148">
                  <c:v>Permanent</c:v>
                </c:pt>
                <c:pt idx="149">
                  <c:v>Permanent</c:v>
                </c:pt>
                <c:pt idx="150">
                  <c:v>Permanent</c:v>
                </c:pt>
                <c:pt idx="151">
                  <c:v>Permanent</c:v>
                </c:pt>
                <c:pt idx="152">
                  <c:v>Permanent</c:v>
                </c:pt>
                <c:pt idx="153">
                  <c:v>Permanent</c:v>
                </c:pt>
                <c:pt idx="154">
                  <c:v>Permanent</c:v>
                </c:pt>
                <c:pt idx="155">
                  <c:v>Permanent</c:v>
                </c:pt>
                <c:pt idx="156">
                  <c:v>Permanent</c:v>
                </c:pt>
                <c:pt idx="157">
                  <c:v>Permanent</c:v>
                </c:pt>
                <c:pt idx="158">
                  <c:v>Permanent</c:v>
                </c:pt>
                <c:pt idx="159">
                  <c:v>Permanent</c:v>
                </c:pt>
                <c:pt idx="160">
                  <c:v>Permanent</c:v>
                </c:pt>
                <c:pt idx="161">
                  <c:v>Permanent</c:v>
                </c:pt>
                <c:pt idx="162">
                  <c:v>Permanent</c:v>
                </c:pt>
                <c:pt idx="163">
                  <c:v>Permanent</c:v>
                </c:pt>
                <c:pt idx="164">
                  <c:v>Permanent</c:v>
                </c:pt>
                <c:pt idx="165">
                  <c:v>Permanent</c:v>
                </c:pt>
                <c:pt idx="166">
                  <c:v>Permanent</c:v>
                </c:pt>
                <c:pt idx="167">
                  <c:v>Permanent</c:v>
                </c:pt>
                <c:pt idx="168">
                  <c:v>Permanent</c:v>
                </c:pt>
                <c:pt idx="169">
                  <c:v>Permanent</c:v>
                </c:pt>
                <c:pt idx="170">
                  <c:v>Permanent</c:v>
                </c:pt>
                <c:pt idx="171">
                  <c:v>Permanent</c:v>
                </c:pt>
                <c:pt idx="172">
                  <c:v>Permanent</c:v>
                </c:pt>
                <c:pt idx="173">
                  <c:v>Permanent</c:v>
                </c:pt>
                <c:pt idx="174">
                  <c:v>Permanent</c:v>
                </c:pt>
                <c:pt idx="175">
                  <c:v>Permanent</c:v>
                </c:pt>
                <c:pt idx="176">
                  <c:v>Permanent</c:v>
                </c:pt>
                <c:pt idx="177">
                  <c:v>Permanent</c:v>
                </c:pt>
                <c:pt idx="178">
                  <c:v>Permanent</c:v>
                </c:pt>
                <c:pt idx="179">
                  <c:v>Permanent</c:v>
                </c:pt>
                <c:pt idx="180">
                  <c:v>Permanent</c:v>
                </c:pt>
                <c:pt idx="181">
                  <c:v>Permanent</c:v>
                </c:pt>
                <c:pt idx="182">
                  <c:v>Permanent</c:v>
                </c:pt>
                <c:pt idx="183">
                  <c:v>Permanent</c:v>
                </c:pt>
                <c:pt idx="184">
                  <c:v>Permanent</c:v>
                </c:pt>
                <c:pt idx="185">
                  <c:v>Permanent</c:v>
                </c:pt>
                <c:pt idx="186">
                  <c:v>Permanent</c:v>
                </c:pt>
                <c:pt idx="187">
                  <c:v>Permanent</c:v>
                </c:pt>
                <c:pt idx="188">
                  <c:v>Permanent</c:v>
                </c:pt>
                <c:pt idx="189">
                  <c:v>Permanent</c:v>
                </c:pt>
                <c:pt idx="190">
                  <c:v>Permanent</c:v>
                </c:pt>
                <c:pt idx="191">
                  <c:v>Permanent</c:v>
                </c:pt>
                <c:pt idx="192">
                  <c:v>Permanent</c:v>
                </c:pt>
                <c:pt idx="193">
                  <c:v>Permanent</c:v>
                </c:pt>
                <c:pt idx="194">
                  <c:v>Permanent</c:v>
                </c:pt>
                <c:pt idx="195">
                  <c:v>Permanent</c:v>
                </c:pt>
                <c:pt idx="196">
                  <c:v>Permanent</c:v>
                </c:pt>
                <c:pt idx="197">
                  <c:v>Permanent</c:v>
                </c:pt>
                <c:pt idx="198">
                  <c:v>Permanent</c:v>
                </c:pt>
                <c:pt idx="199">
                  <c:v>Permanent</c:v>
                </c:pt>
                <c:pt idx="200">
                  <c:v>Permanent</c:v>
                </c:pt>
                <c:pt idx="201">
                  <c:v>Permanent</c:v>
                </c:pt>
                <c:pt idx="202">
                  <c:v>Permanent</c:v>
                </c:pt>
                <c:pt idx="203">
                  <c:v>Permanent</c:v>
                </c:pt>
                <c:pt idx="204">
                  <c:v>Permanent</c:v>
                </c:pt>
                <c:pt idx="205">
                  <c:v>Permanent</c:v>
                </c:pt>
                <c:pt idx="206">
                  <c:v>Permanent</c:v>
                </c:pt>
                <c:pt idx="207">
                  <c:v>Permanent</c:v>
                </c:pt>
                <c:pt idx="208">
                  <c:v>Permanent</c:v>
                </c:pt>
                <c:pt idx="209">
                  <c:v>Permanent</c:v>
                </c:pt>
                <c:pt idx="210">
                  <c:v>Permanent</c:v>
                </c:pt>
                <c:pt idx="211">
                  <c:v>Permanent</c:v>
                </c:pt>
                <c:pt idx="212">
                  <c:v>Permanent</c:v>
                </c:pt>
                <c:pt idx="213">
                  <c:v>Permanent</c:v>
                </c:pt>
                <c:pt idx="214">
                  <c:v>Permanent</c:v>
                </c:pt>
                <c:pt idx="215">
                  <c:v>Permanent</c:v>
                </c:pt>
                <c:pt idx="216">
                  <c:v>Permanent</c:v>
                </c:pt>
              </c:strCache>
            </c:strRef>
          </c:tx>
          <c:spPr>
            <a:solidFill>
              <a:schemeClr val="accent3">
                <a:lumMod val="8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14-1B4B-436B-A175-BBC716E79EAC}"/>
            </c:ext>
          </c:extLst>
        </c:ser>
        <c:ser>
          <c:idx val="21"/>
          <c:order val="21"/>
          <c:tx>
            <c:strRef>
              <c:f>'Cast In Situ Tracker'!$V$1:$V$217</c:f>
              <c:strCache>
                <c:ptCount val="217"/>
                <c:pt idx="0">
                  <c:v>Diriyah II Management Contracting – Opera Block DD-2023-329 </c:v>
                </c:pt>
                <c:pt idx="2">
                  <c:v>Concrete Tracker</c:v>
                </c:pt>
                <c:pt idx="5">
                  <c:v>REMARKS</c:v>
                </c:pt>
                <c:pt idx="6">
                  <c:v>Temporary</c:v>
                </c:pt>
                <c:pt idx="7">
                  <c:v>Temporary</c:v>
                </c:pt>
                <c:pt idx="8">
                  <c:v>Temporary</c:v>
                </c:pt>
                <c:pt idx="9">
                  <c:v>Temporary</c:v>
                </c:pt>
                <c:pt idx="10">
                  <c:v>Temporary</c:v>
                </c:pt>
                <c:pt idx="11">
                  <c:v>Temporary</c:v>
                </c:pt>
                <c:pt idx="12">
                  <c:v>Temporary</c:v>
                </c:pt>
                <c:pt idx="13">
                  <c:v>Temporary</c:v>
                </c:pt>
                <c:pt idx="14">
                  <c:v>Temporary</c:v>
                </c:pt>
                <c:pt idx="15">
                  <c:v>Temporary</c:v>
                </c:pt>
                <c:pt idx="16">
                  <c:v>Temporary</c:v>
                </c:pt>
                <c:pt idx="17">
                  <c:v>Temporary</c:v>
                </c:pt>
                <c:pt idx="18">
                  <c:v>Trial</c:v>
                </c:pt>
                <c:pt idx="19">
                  <c:v>Trial</c:v>
                </c:pt>
                <c:pt idx="20">
                  <c:v>Trial</c:v>
                </c:pt>
                <c:pt idx="21">
                  <c:v>Temporary</c:v>
                </c:pt>
                <c:pt idx="22">
                  <c:v>Temporary</c:v>
                </c:pt>
                <c:pt idx="23">
                  <c:v>Trial</c:v>
                </c:pt>
                <c:pt idx="24">
                  <c:v>Trial</c:v>
                </c:pt>
                <c:pt idx="25">
                  <c:v>Trial</c:v>
                </c:pt>
                <c:pt idx="26">
                  <c:v>Trial</c:v>
                </c:pt>
                <c:pt idx="27">
                  <c:v>Trial</c:v>
                </c:pt>
                <c:pt idx="28">
                  <c:v>Trial</c:v>
                </c:pt>
                <c:pt idx="29">
                  <c:v>Temporary</c:v>
                </c:pt>
                <c:pt idx="30">
                  <c:v>Trial</c:v>
                </c:pt>
                <c:pt idx="31">
                  <c:v>Trial</c:v>
                </c:pt>
                <c:pt idx="32">
                  <c:v>Trial</c:v>
                </c:pt>
                <c:pt idx="33">
                  <c:v>Permanent</c:v>
                </c:pt>
                <c:pt idx="34">
                  <c:v>Permanent</c:v>
                </c:pt>
                <c:pt idx="35">
                  <c:v>Permanent</c:v>
                </c:pt>
                <c:pt idx="36">
                  <c:v>Permanent</c:v>
                </c:pt>
                <c:pt idx="37">
                  <c:v>Permanent</c:v>
                </c:pt>
                <c:pt idx="38">
                  <c:v>Permanent</c:v>
                </c:pt>
                <c:pt idx="39">
                  <c:v>Permanent</c:v>
                </c:pt>
                <c:pt idx="40">
                  <c:v>Permanent</c:v>
                </c:pt>
                <c:pt idx="41">
                  <c:v>Permanent</c:v>
                </c:pt>
                <c:pt idx="42">
                  <c:v>Permanent</c:v>
                </c:pt>
                <c:pt idx="43">
                  <c:v>Permanent</c:v>
                </c:pt>
                <c:pt idx="44">
                  <c:v>Permanent</c:v>
                </c:pt>
                <c:pt idx="45">
                  <c:v>Temporary</c:v>
                </c:pt>
                <c:pt idx="46">
                  <c:v>Temporary</c:v>
                </c:pt>
                <c:pt idx="47">
                  <c:v>Temporary</c:v>
                </c:pt>
                <c:pt idx="48">
                  <c:v>Temporary</c:v>
                </c:pt>
                <c:pt idx="49">
                  <c:v>Temporary</c:v>
                </c:pt>
                <c:pt idx="50">
                  <c:v>Temporary</c:v>
                </c:pt>
                <c:pt idx="51">
                  <c:v>Temporary</c:v>
                </c:pt>
                <c:pt idx="52">
                  <c:v>Temporary</c:v>
                </c:pt>
                <c:pt idx="53">
                  <c:v>Permanent</c:v>
                </c:pt>
                <c:pt idx="54">
                  <c:v>Permanent</c:v>
                </c:pt>
                <c:pt idx="55">
                  <c:v>Permanent</c:v>
                </c:pt>
                <c:pt idx="56">
                  <c:v>Permanent</c:v>
                </c:pt>
                <c:pt idx="57">
                  <c:v>Permanent</c:v>
                </c:pt>
                <c:pt idx="58">
                  <c:v>Permanent</c:v>
                </c:pt>
                <c:pt idx="59">
                  <c:v>Permanent</c:v>
                </c:pt>
                <c:pt idx="60">
                  <c:v>Permanent</c:v>
                </c:pt>
                <c:pt idx="61">
                  <c:v>Permanent</c:v>
                </c:pt>
                <c:pt idx="62">
                  <c:v>Permanent</c:v>
                </c:pt>
                <c:pt idx="63">
                  <c:v>Permanent</c:v>
                </c:pt>
                <c:pt idx="64">
                  <c:v>Permanent</c:v>
                </c:pt>
                <c:pt idx="65">
                  <c:v>Permanent</c:v>
                </c:pt>
                <c:pt idx="66">
                  <c:v>Permanent</c:v>
                </c:pt>
                <c:pt idx="67">
                  <c:v>Permanent</c:v>
                </c:pt>
                <c:pt idx="68">
                  <c:v>Permanent</c:v>
                </c:pt>
                <c:pt idx="69">
                  <c:v>Permanent</c:v>
                </c:pt>
                <c:pt idx="70">
                  <c:v>Permanent</c:v>
                </c:pt>
                <c:pt idx="71">
                  <c:v>Permanent</c:v>
                </c:pt>
                <c:pt idx="72">
                  <c:v>Permanent</c:v>
                </c:pt>
                <c:pt idx="73">
                  <c:v>Permanent</c:v>
                </c:pt>
                <c:pt idx="74">
                  <c:v>Permanent</c:v>
                </c:pt>
                <c:pt idx="75">
                  <c:v>Permanent</c:v>
                </c:pt>
                <c:pt idx="76">
                  <c:v>Permanent</c:v>
                </c:pt>
                <c:pt idx="77">
                  <c:v>Permanent</c:v>
                </c:pt>
                <c:pt idx="78">
                  <c:v>Permanent</c:v>
                </c:pt>
                <c:pt idx="79">
                  <c:v>Permanent</c:v>
                </c:pt>
                <c:pt idx="80">
                  <c:v>Permanent</c:v>
                </c:pt>
                <c:pt idx="81">
                  <c:v>Permanent</c:v>
                </c:pt>
                <c:pt idx="82">
                  <c:v>Permanent</c:v>
                </c:pt>
                <c:pt idx="83">
                  <c:v>Permanent</c:v>
                </c:pt>
                <c:pt idx="84">
                  <c:v>Permanent</c:v>
                </c:pt>
                <c:pt idx="85">
                  <c:v>Permanent</c:v>
                </c:pt>
                <c:pt idx="86">
                  <c:v>Permanent</c:v>
                </c:pt>
                <c:pt idx="87">
                  <c:v>Permanent</c:v>
                </c:pt>
                <c:pt idx="88">
                  <c:v>Permanent</c:v>
                </c:pt>
                <c:pt idx="89">
                  <c:v>Permanent</c:v>
                </c:pt>
                <c:pt idx="90">
                  <c:v>Permanent</c:v>
                </c:pt>
                <c:pt idx="91">
                  <c:v>Permanent</c:v>
                </c:pt>
                <c:pt idx="92">
                  <c:v>Permanent</c:v>
                </c:pt>
                <c:pt idx="93">
                  <c:v>Permanent</c:v>
                </c:pt>
                <c:pt idx="94">
                  <c:v>Permanent</c:v>
                </c:pt>
                <c:pt idx="95">
                  <c:v>Permanent</c:v>
                </c:pt>
                <c:pt idx="96">
                  <c:v>Permanent</c:v>
                </c:pt>
                <c:pt idx="97">
                  <c:v>Permanent</c:v>
                </c:pt>
                <c:pt idx="98">
                  <c:v>Permanent</c:v>
                </c:pt>
                <c:pt idx="99">
                  <c:v>Permanent</c:v>
                </c:pt>
                <c:pt idx="100">
                  <c:v>Permanent</c:v>
                </c:pt>
                <c:pt idx="101">
                  <c:v>Permanent</c:v>
                </c:pt>
                <c:pt idx="102">
                  <c:v>Permanent</c:v>
                </c:pt>
                <c:pt idx="103">
                  <c:v>Permanent</c:v>
                </c:pt>
                <c:pt idx="104">
                  <c:v>Permanent</c:v>
                </c:pt>
                <c:pt idx="105">
                  <c:v>Permanent</c:v>
                </c:pt>
                <c:pt idx="106">
                  <c:v>Permanent</c:v>
                </c:pt>
                <c:pt idx="107">
                  <c:v>Permanent</c:v>
                </c:pt>
                <c:pt idx="108">
                  <c:v>Permanent</c:v>
                </c:pt>
                <c:pt idx="109">
                  <c:v>Permanent</c:v>
                </c:pt>
                <c:pt idx="110">
                  <c:v>Permanent</c:v>
                </c:pt>
                <c:pt idx="111">
                  <c:v>Permanent</c:v>
                </c:pt>
                <c:pt idx="112">
                  <c:v>Permanent</c:v>
                </c:pt>
                <c:pt idx="113">
                  <c:v>Permanent</c:v>
                </c:pt>
                <c:pt idx="114">
                  <c:v>Permanent</c:v>
                </c:pt>
                <c:pt idx="115">
                  <c:v>Permanent</c:v>
                </c:pt>
                <c:pt idx="116">
                  <c:v>Permanent</c:v>
                </c:pt>
                <c:pt idx="117">
                  <c:v>Permanent</c:v>
                </c:pt>
                <c:pt idx="118">
                  <c:v>Permanent</c:v>
                </c:pt>
                <c:pt idx="119">
                  <c:v>Permanent</c:v>
                </c:pt>
                <c:pt idx="120">
                  <c:v>Permanent</c:v>
                </c:pt>
                <c:pt idx="121">
                  <c:v>Permanent</c:v>
                </c:pt>
                <c:pt idx="122">
                  <c:v>Permanent</c:v>
                </c:pt>
                <c:pt idx="123">
                  <c:v>Permanent</c:v>
                </c:pt>
                <c:pt idx="124">
                  <c:v>Permanent</c:v>
                </c:pt>
                <c:pt idx="125">
                  <c:v>Permanent</c:v>
                </c:pt>
                <c:pt idx="126">
                  <c:v>Permanent</c:v>
                </c:pt>
                <c:pt idx="127">
                  <c:v>Permanent</c:v>
                </c:pt>
                <c:pt idx="128">
                  <c:v>Permanent</c:v>
                </c:pt>
                <c:pt idx="129">
                  <c:v>Permanent</c:v>
                </c:pt>
                <c:pt idx="130">
                  <c:v>Permanent</c:v>
                </c:pt>
                <c:pt idx="131">
                  <c:v>Permanent</c:v>
                </c:pt>
                <c:pt idx="132">
                  <c:v>Permanent</c:v>
                </c:pt>
                <c:pt idx="133">
                  <c:v>Permanent</c:v>
                </c:pt>
                <c:pt idx="134">
                  <c:v>Permanent</c:v>
                </c:pt>
                <c:pt idx="135">
                  <c:v>Permanent</c:v>
                </c:pt>
                <c:pt idx="136">
                  <c:v>Permanent</c:v>
                </c:pt>
                <c:pt idx="137">
                  <c:v>Permanent</c:v>
                </c:pt>
                <c:pt idx="138">
                  <c:v>Permanent</c:v>
                </c:pt>
                <c:pt idx="139">
                  <c:v>Permanent</c:v>
                </c:pt>
                <c:pt idx="140">
                  <c:v>Permanent</c:v>
                </c:pt>
                <c:pt idx="141">
                  <c:v>Permanent</c:v>
                </c:pt>
                <c:pt idx="142">
                  <c:v>Permanent</c:v>
                </c:pt>
                <c:pt idx="143">
                  <c:v>Permanent</c:v>
                </c:pt>
                <c:pt idx="144">
                  <c:v>Permanent</c:v>
                </c:pt>
                <c:pt idx="145">
                  <c:v>Permanent</c:v>
                </c:pt>
                <c:pt idx="146">
                  <c:v>Permanent</c:v>
                </c:pt>
                <c:pt idx="147">
                  <c:v>Permanent</c:v>
                </c:pt>
                <c:pt idx="148">
                  <c:v>Permanent</c:v>
                </c:pt>
                <c:pt idx="149">
                  <c:v>Permanent</c:v>
                </c:pt>
                <c:pt idx="150">
                  <c:v>Permanent</c:v>
                </c:pt>
                <c:pt idx="151">
                  <c:v>Permanent</c:v>
                </c:pt>
                <c:pt idx="152">
                  <c:v>Permanent</c:v>
                </c:pt>
                <c:pt idx="153">
                  <c:v>Permanent</c:v>
                </c:pt>
                <c:pt idx="154">
                  <c:v>Permanent</c:v>
                </c:pt>
                <c:pt idx="155">
                  <c:v>Permanent</c:v>
                </c:pt>
                <c:pt idx="156">
                  <c:v>Permanent</c:v>
                </c:pt>
                <c:pt idx="157">
                  <c:v>Permanent</c:v>
                </c:pt>
                <c:pt idx="158">
                  <c:v>Permanent</c:v>
                </c:pt>
                <c:pt idx="159">
                  <c:v>Permanent</c:v>
                </c:pt>
                <c:pt idx="160">
                  <c:v>Permanent</c:v>
                </c:pt>
                <c:pt idx="161">
                  <c:v>Permanent</c:v>
                </c:pt>
                <c:pt idx="162">
                  <c:v>Permanent</c:v>
                </c:pt>
                <c:pt idx="163">
                  <c:v>Permanent</c:v>
                </c:pt>
                <c:pt idx="164">
                  <c:v>Permanent</c:v>
                </c:pt>
                <c:pt idx="165">
                  <c:v>Permanent</c:v>
                </c:pt>
                <c:pt idx="166">
                  <c:v>Permanent</c:v>
                </c:pt>
                <c:pt idx="167">
                  <c:v>Permanent</c:v>
                </c:pt>
                <c:pt idx="168">
                  <c:v>Permanent</c:v>
                </c:pt>
                <c:pt idx="169">
                  <c:v>Permanent</c:v>
                </c:pt>
                <c:pt idx="170">
                  <c:v>Permanent</c:v>
                </c:pt>
                <c:pt idx="171">
                  <c:v>Permanent</c:v>
                </c:pt>
                <c:pt idx="172">
                  <c:v>Permanent</c:v>
                </c:pt>
                <c:pt idx="173">
                  <c:v>Permanent</c:v>
                </c:pt>
                <c:pt idx="174">
                  <c:v>Permanent</c:v>
                </c:pt>
                <c:pt idx="175">
                  <c:v>Permanent</c:v>
                </c:pt>
                <c:pt idx="176">
                  <c:v>Permanent</c:v>
                </c:pt>
                <c:pt idx="177">
                  <c:v>Permanent</c:v>
                </c:pt>
                <c:pt idx="178">
                  <c:v>Permanent</c:v>
                </c:pt>
                <c:pt idx="179">
                  <c:v>Permanent</c:v>
                </c:pt>
                <c:pt idx="180">
                  <c:v>Permanent</c:v>
                </c:pt>
                <c:pt idx="181">
                  <c:v>Permanent</c:v>
                </c:pt>
                <c:pt idx="182">
                  <c:v>Permanent</c:v>
                </c:pt>
                <c:pt idx="183">
                  <c:v>Permanent</c:v>
                </c:pt>
                <c:pt idx="184">
                  <c:v>Permanent</c:v>
                </c:pt>
                <c:pt idx="185">
                  <c:v>Permanent</c:v>
                </c:pt>
                <c:pt idx="186">
                  <c:v>Permanent</c:v>
                </c:pt>
                <c:pt idx="187">
                  <c:v>Permanent</c:v>
                </c:pt>
                <c:pt idx="188">
                  <c:v>Permanent</c:v>
                </c:pt>
                <c:pt idx="189">
                  <c:v>Permanent</c:v>
                </c:pt>
                <c:pt idx="190">
                  <c:v>Permanent</c:v>
                </c:pt>
                <c:pt idx="191">
                  <c:v>Permanent</c:v>
                </c:pt>
                <c:pt idx="192">
                  <c:v>Permanent</c:v>
                </c:pt>
                <c:pt idx="193">
                  <c:v>Permanent</c:v>
                </c:pt>
                <c:pt idx="194">
                  <c:v>Permanent</c:v>
                </c:pt>
                <c:pt idx="195">
                  <c:v>Permanent</c:v>
                </c:pt>
                <c:pt idx="196">
                  <c:v>Permanent</c:v>
                </c:pt>
                <c:pt idx="197">
                  <c:v>Permanent</c:v>
                </c:pt>
                <c:pt idx="198">
                  <c:v>Permanent</c:v>
                </c:pt>
                <c:pt idx="199">
                  <c:v>Permanent</c:v>
                </c:pt>
                <c:pt idx="200">
                  <c:v>Permanent</c:v>
                </c:pt>
                <c:pt idx="201">
                  <c:v>Permanent</c:v>
                </c:pt>
                <c:pt idx="202">
                  <c:v>Permanent</c:v>
                </c:pt>
                <c:pt idx="203">
                  <c:v>Permanent</c:v>
                </c:pt>
                <c:pt idx="204">
                  <c:v>Permanent</c:v>
                </c:pt>
                <c:pt idx="205">
                  <c:v>Permanent</c:v>
                </c:pt>
                <c:pt idx="206">
                  <c:v>Permanent</c:v>
                </c:pt>
                <c:pt idx="207">
                  <c:v>Permanent</c:v>
                </c:pt>
                <c:pt idx="208">
                  <c:v>Permanent</c:v>
                </c:pt>
                <c:pt idx="209">
                  <c:v>Permanent</c:v>
                </c:pt>
                <c:pt idx="210">
                  <c:v>Permanent</c:v>
                </c:pt>
                <c:pt idx="211">
                  <c:v>Permanent</c:v>
                </c:pt>
                <c:pt idx="212">
                  <c:v>Permanent</c:v>
                </c:pt>
                <c:pt idx="213">
                  <c:v>Permanent</c:v>
                </c:pt>
                <c:pt idx="214">
                  <c:v>Permanent</c:v>
                </c:pt>
                <c:pt idx="215">
                  <c:v>Permanent</c:v>
                </c:pt>
                <c:pt idx="216">
                  <c:v>Permanent</c:v>
                </c:pt>
              </c:strCache>
            </c:strRef>
          </c:tx>
          <c:spPr>
            <a:solidFill>
              <a:schemeClr val="accent4">
                <a:lumMod val="8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15-1B4B-436B-A175-BBC716E79EAC}"/>
            </c:ext>
          </c:extLst>
        </c:ser>
        <c:ser>
          <c:idx val="22"/>
          <c:order val="22"/>
          <c:tx>
            <c:strRef>
              <c:f>'Cast In Situ Tracker'!$W$1:$W$217</c:f>
              <c:strCache>
                <c:ptCount val="217"/>
                <c:pt idx="0">
                  <c:v>Diriyah II Management Contracting – Opera Block DD-2023-329 </c:v>
                </c:pt>
                <c:pt idx="2">
                  <c:v>Concrete Tracker</c:v>
                </c:pt>
                <c:pt idx="5">
                  <c:v>REMARKS</c:v>
                </c:pt>
                <c:pt idx="6">
                  <c:v>Temporary</c:v>
                </c:pt>
                <c:pt idx="7">
                  <c:v>Temporary</c:v>
                </c:pt>
                <c:pt idx="8">
                  <c:v>Temporary</c:v>
                </c:pt>
                <c:pt idx="9">
                  <c:v>Temporary</c:v>
                </c:pt>
                <c:pt idx="10">
                  <c:v>Temporary</c:v>
                </c:pt>
                <c:pt idx="11">
                  <c:v>Temporary</c:v>
                </c:pt>
                <c:pt idx="12">
                  <c:v>Temporary</c:v>
                </c:pt>
                <c:pt idx="13">
                  <c:v>Temporary</c:v>
                </c:pt>
                <c:pt idx="14">
                  <c:v>Temporary</c:v>
                </c:pt>
                <c:pt idx="15">
                  <c:v>Temporary</c:v>
                </c:pt>
                <c:pt idx="16">
                  <c:v>Temporary</c:v>
                </c:pt>
                <c:pt idx="17">
                  <c:v>Temporary</c:v>
                </c:pt>
                <c:pt idx="18">
                  <c:v>Trial</c:v>
                </c:pt>
                <c:pt idx="19">
                  <c:v>Trial</c:v>
                </c:pt>
                <c:pt idx="20">
                  <c:v>Trial</c:v>
                </c:pt>
                <c:pt idx="21">
                  <c:v>Temporary</c:v>
                </c:pt>
                <c:pt idx="22">
                  <c:v>Temporary</c:v>
                </c:pt>
                <c:pt idx="23">
                  <c:v>Trial</c:v>
                </c:pt>
                <c:pt idx="24">
                  <c:v>Trial</c:v>
                </c:pt>
                <c:pt idx="25">
                  <c:v>Trial</c:v>
                </c:pt>
                <c:pt idx="26">
                  <c:v>Trial</c:v>
                </c:pt>
                <c:pt idx="27">
                  <c:v>Trial</c:v>
                </c:pt>
                <c:pt idx="28">
                  <c:v>Trial</c:v>
                </c:pt>
                <c:pt idx="29">
                  <c:v>Temporary</c:v>
                </c:pt>
                <c:pt idx="30">
                  <c:v>Trial</c:v>
                </c:pt>
                <c:pt idx="31">
                  <c:v>Trial</c:v>
                </c:pt>
                <c:pt idx="32">
                  <c:v>Trial</c:v>
                </c:pt>
                <c:pt idx="33">
                  <c:v>Permanent</c:v>
                </c:pt>
                <c:pt idx="34">
                  <c:v>Permanent</c:v>
                </c:pt>
                <c:pt idx="35">
                  <c:v>Permanent</c:v>
                </c:pt>
                <c:pt idx="36">
                  <c:v>Permanent</c:v>
                </c:pt>
                <c:pt idx="37">
                  <c:v>Permanent</c:v>
                </c:pt>
                <c:pt idx="38">
                  <c:v>Permanent</c:v>
                </c:pt>
                <c:pt idx="39">
                  <c:v>Permanent</c:v>
                </c:pt>
                <c:pt idx="40">
                  <c:v>Permanent</c:v>
                </c:pt>
                <c:pt idx="41">
                  <c:v>Permanent</c:v>
                </c:pt>
                <c:pt idx="42">
                  <c:v>Permanent</c:v>
                </c:pt>
                <c:pt idx="43">
                  <c:v>Permanent</c:v>
                </c:pt>
                <c:pt idx="44">
                  <c:v>Permanent</c:v>
                </c:pt>
                <c:pt idx="45">
                  <c:v>Temporary</c:v>
                </c:pt>
                <c:pt idx="46">
                  <c:v>Temporary</c:v>
                </c:pt>
                <c:pt idx="47">
                  <c:v>Temporary</c:v>
                </c:pt>
                <c:pt idx="48">
                  <c:v>Temporary</c:v>
                </c:pt>
                <c:pt idx="49">
                  <c:v>Temporary</c:v>
                </c:pt>
                <c:pt idx="50">
                  <c:v>Temporary</c:v>
                </c:pt>
                <c:pt idx="51">
                  <c:v>Temporary</c:v>
                </c:pt>
                <c:pt idx="52">
                  <c:v>Temporary</c:v>
                </c:pt>
                <c:pt idx="53">
                  <c:v>Permanent</c:v>
                </c:pt>
                <c:pt idx="54">
                  <c:v>Permanent</c:v>
                </c:pt>
                <c:pt idx="55">
                  <c:v>Permanent</c:v>
                </c:pt>
                <c:pt idx="56">
                  <c:v>Permanent</c:v>
                </c:pt>
                <c:pt idx="57">
                  <c:v>Permanent</c:v>
                </c:pt>
                <c:pt idx="58">
                  <c:v>Permanent</c:v>
                </c:pt>
                <c:pt idx="59">
                  <c:v>Permanent</c:v>
                </c:pt>
                <c:pt idx="60">
                  <c:v>Permanent</c:v>
                </c:pt>
                <c:pt idx="61">
                  <c:v>Permanent</c:v>
                </c:pt>
                <c:pt idx="62">
                  <c:v>Permanent</c:v>
                </c:pt>
                <c:pt idx="63">
                  <c:v>Permanent</c:v>
                </c:pt>
                <c:pt idx="64">
                  <c:v>Permanent</c:v>
                </c:pt>
                <c:pt idx="65">
                  <c:v>Permanent</c:v>
                </c:pt>
                <c:pt idx="66">
                  <c:v>Permanent</c:v>
                </c:pt>
                <c:pt idx="67">
                  <c:v>Permanent</c:v>
                </c:pt>
                <c:pt idx="68">
                  <c:v>Permanent</c:v>
                </c:pt>
                <c:pt idx="69">
                  <c:v>Permanent</c:v>
                </c:pt>
                <c:pt idx="70">
                  <c:v>Permanent</c:v>
                </c:pt>
                <c:pt idx="71">
                  <c:v>Permanent</c:v>
                </c:pt>
                <c:pt idx="72">
                  <c:v>Permanent</c:v>
                </c:pt>
                <c:pt idx="73">
                  <c:v>Permanent</c:v>
                </c:pt>
                <c:pt idx="74">
                  <c:v>Permanent</c:v>
                </c:pt>
                <c:pt idx="75">
                  <c:v>Permanent</c:v>
                </c:pt>
                <c:pt idx="76">
                  <c:v>Permanent</c:v>
                </c:pt>
                <c:pt idx="77">
                  <c:v>Permanent</c:v>
                </c:pt>
                <c:pt idx="78">
                  <c:v>Permanent</c:v>
                </c:pt>
                <c:pt idx="79">
                  <c:v>Permanent</c:v>
                </c:pt>
                <c:pt idx="80">
                  <c:v>Permanent</c:v>
                </c:pt>
                <c:pt idx="81">
                  <c:v>Permanent</c:v>
                </c:pt>
                <c:pt idx="82">
                  <c:v>Permanent</c:v>
                </c:pt>
                <c:pt idx="83">
                  <c:v>Permanent</c:v>
                </c:pt>
                <c:pt idx="84">
                  <c:v>Permanent</c:v>
                </c:pt>
                <c:pt idx="85">
                  <c:v>Permanent</c:v>
                </c:pt>
                <c:pt idx="86">
                  <c:v>Permanent</c:v>
                </c:pt>
                <c:pt idx="87">
                  <c:v>Permanent</c:v>
                </c:pt>
                <c:pt idx="88">
                  <c:v>Permanent</c:v>
                </c:pt>
                <c:pt idx="89">
                  <c:v>Permanent</c:v>
                </c:pt>
                <c:pt idx="90">
                  <c:v>Permanent</c:v>
                </c:pt>
                <c:pt idx="91">
                  <c:v>Permanent</c:v>
                </c:pt>
                <c:pt idx="92">
                  <c:v>Permanent</c:v>
                </c:pt>
                <c:pt idx="93">
                  <c:v>Permanent</c:v>
                </c:pt>
                <c:pt idx="94">
                  <c:v>Permanent</c:v>
                </c:pt>
                <c:pt idx="95">
                  <c:v>Permanent</c:v>
                </c:pt>
                <c:pt idx="96">
                  <c:v>Permanent</c:v>
                </c:pt>
                <c:pt idx="97">
                  <c:v>Permanent</c:v>
                </c:pt>
                <c:pt idx="98">
                  <c:v>Permanent</c:v>
                </c:pt>
                <c:pt idx="99">
                  <c:v>Permanent</c:v>
                </c:pt>
                <c:pt idx="100">
                  <c:v>Permanent</c:v>
                </c:pt>
                <c:pt idx="101">
                  <c:v>Permanent</c:v>
                </c:pt>
                <c:pt idx="102">
                  <c:v>Permanent</c:v>
                </c:pt>
                <c:pt idx="103">
                  <c:v>Permanent</c:v>
                </c:pt>
                <c:pt idx="104">
                  <c:v>Permanent</c:v>
                </c:pt>
                <c:pt idx="105">
                  <c:v>Permanent</c:v>
                </c:pt>
                <c:pt idx="106">
                  <c:v>Permanent</c:v>
                </c:pt>
                <c:pt idx="107">
                  <c:v>Permanent</c:v>
                </c:pt>
                <c:pt idx="108">
                  <c:v>Permanent</c:v>
                </c:pt>
                <c:pt idx="109">
                  <c:v>Permanent</c:v>
                </c:pt>
                <c:pt idx="110">
                  <c:v>Permanent</c:v>
                </c:pt>
                <c:pt idx="111">
                  <c:v>Permanent</c:v>
                </c:pt>
                <c:pt idx="112">
                  <c:v>Permanent</c:v>
                </c:pt>
                <c:pt idx="113">
                  <c:v>Permanent</c:v>
                </c:pt>
                <c:pt idx="114">
                  <c:v>Permanent</c:v>
                </c:pt>
                <c:pt idx="115">
                  <c:v>Permanent</c:v>
                </c:pt>
                <c:pt idx="116">
                  <c:v>Permanent</c:v>
                </c:pt>
                <c:pt idx="117">
                  <c:v>Permanent</c:v>
                </c:pt>
                <c:pt idx="118">
                  <c:v>Permanent</c:v>
                </c:pt>
                <c:pt idx="119">
                  <c:v>Permanent</c:v>
                </c:pt>
                <c:pt idx="120">
                  <c:v>Permanent</c:v>
                </c:pt>
                <c:pt idx="121">
                  <c:v>Permanent</c:v>
                </c:pt>
                <c:pt idx="122">
                  <c:v>Permanent</c:v>
                </c:pt>
                <c:pt idx="123">
                  <c:v>Permanent</c:v>
                </c:pt>
                <c:pt idx="124">
                  <c:v>Permanent</c:v>
                </c:pt>
                <c:pt idx="125">
                  <c:v>Permanent</c:v>
                </c:pt>
                <c:pt idx="126">
                  <c:v>Permanent</c:v>
                </c:pt>
                <c:pt idx="127">
                  <c:v>Permanent</c:v>
                </c:pt>
                <c:pt idx="128">
                  <c:v>Permanent</c:v>
                </c:pt>
                <c:pt idx="129">
                  <c:v>Permanent</c:v>
                </c:pt>
                <c:pt idx="130">
                  <c:v>Permanent</c:v>
                </c:pt>
                <c:pt idx="131">
                  <c:v>Permanent</c:v>
                </c:pt>
                <c:pt idx="132">
                  <c:v>Permanent</c:v>
                </c:pt>
                <c:pt idx="133">
                  <c:v>Permanent</c:v>
                </c:pt>
                <c:pt idx="134">
                  <c:v>Permanent</c:v>
                </c:pt>
                <c:pt idx="135">
                  <c:v>Permanent</c:v>
                </c:pt>
                <c:pt idx="136">
                  <c:v>Permanent</c:v>
                </c:pt>
                <c:pt idx="137">
                  <c:v>Permanent</c:v>
                </c:pt>
                <c:pt idx="138">
                  <c:v>Permanent</c:v>
                </c:pt>
                <c:pt idx="139">
                  <c:v>Permanent</c:v>
                </c:pt>
                <c:pt idx="140">
                  <c:v>Permanent</c:v>
                </c:pt>
                <c:pt idx="141">
                  <c:v>Permanent</c:v>
                </c:pt>
                <c:pt idx="142">
                  <c:v>Permanent</c:v>
                </c:pt>
                <c:pt idx="143">
                  <c:v>Permanent</c:v>
                </c:pt>
                <c:pt idx="144">
                  <c:v>Permanent</c:v>
                </c:pt>
                <c:pt idx="145">
                  <c:v>Permanent</c:v>
                </c:pt>
                <c:pt idx="146">
                  <c:v>Permanent</c:v>
                </c:pt>
                <c:pt idx="147">
                  <c:v>Permanent</c:v>
                </c:pt>
                <c:pt idx="148">
                  <c:v>Permanent</c:v>
                </c:pt>
                <c:pt idx="149">
                  <c:v>Permanent</c:v>
                </c:pt>
                <c:pt idx="150">
                  <c:v>Permanent</c:v>
                </c:pt>
                <c:pt idx="151">
                  <c:v>Permanent</c:v>
                </c:pt>
                <c:pt idx="152">
                  <c:v>Permanent</c:v>
                </c:pt>
                <c:pt idx="153">
                  <c:v>Permanent</c:v>
                </c:pt>
                <c:pt idx="154">
                  <c:v>Permanent</c:v>
                </c:pt>
                <c:pt idx="155">
                  <c:v>Permanent</c:v>
                </c:pt>
                <c:pt idx="156">
                  <c:v>Permanent</c:v>
                </c:pt>
                <c:pt idx="157">
                  <c:v>Permanent</c:v>
                </c:pt>
                <c:pt idx="158">
                  <c:v>Permanent</c:v>
                </c:pt>
                <c:pt idx="159">
                  <c:v>Permanent</c:v>
                </c:pt>
                <c:pt idx="160">
                  <c:v>Permanent</c:v>
                </c:pt>
                <c:pt idx="161">
                  <c:v>Permanent</c:v>
                </c:pt>
                <c:pt idx="162">
                  <c:v>Permanent</c:v>
                </c:pt>
                <c:pt idx="163">
                  <c:v>Permanent</c:v>
                </c:pt>
                <c:pt idx="164">
                  <c:v>Permanent</c:v>
                </c:pt>
                <c:pt idx="165">
                  <c:v>Permanent</c:v>
                </c:pt>
                <c:pt idx="166">
                  <c:v>Permanent</c:v>
                </c:pt>
                <c:pt idx="167">
                  <c:v>Permanent</c:v>
                </c:pt>
                <c:pt idx="168">
                  <c:v>Permanent</c:v>
                </c:pt>
                <c:pt idx="169">
                  <c:v>Permanent</c:v>
                </c:pt>
                <c:pt idx="170">
                  <c:v>Permanent</c:v>
                </c:pt>
                <c:pt idx="171">
                  <c:v>Permanent</c:v>
                </c:pt>
                <c:pt idx="172">
                  <c:v>Permanent</c:v>
                </c:pt>
                <c:pt idx="173">
                  <c:v>Permanent</c:v>
                </c:pt>
                <c:pt idx="174">
                  <c:v>Permanent</c:v>
                </c:pt>
                <c:pt idx="175">
                  <c:v>Permanent</c:v>
                </c:pt>
                <c:pt idx="176">
                  <c:v>Permanent</c:v>
                </c:pt>
                <c:pt idx="177">
                  <c:v>Permanent</c:v>
                </c:pt>
                <c:pt idx="178">
                  <c:v>Permanent</c:v>
                </c:pt>
                <c:pt idx="179">
                  <c:v>Permanent</c:v>
                </c:pt>
                <c:pt idx="180">
                  <c:v>Permanent</c:v>
                </c:pt>
                <c:pt idx="181">
                  <c:v>Permanent</c:v>
                </c:pt>
                <c:pt idx="182">
                  <c:v>Permanent</c:v>
                </c:pt>
                <c:pt idx="183">
                  <c:v>Permanent</c:v>
                </c:pt>
                <c:pt idx="184">
                  <c:v>Permanent</c:v>
                </c:pt>
                <c:pt idx="185">
                  <c:v>Permanent</c:v>
                </c:pt>
                <c:pt idx="186">
                  <c:v>Permanent</c:v>
                </c:pt>
                <c:pt idx="187">
                  <c:v>Permanent</c:v>
                </c:pt>
                <c:pt idx="188">
                  <c:v>Permanent</c:v>
                </c:pt>
                <c:pt idx="189">
                  <c:v>Permanent</c:v>
                </c:pt>
                <c:pt idx="190">
                  <c:v>Permanent</c:v>
                </c:pt>
                <c:pt idx="191">
                  <c:v>Permanent</c:v>
                </c:pt>
                <c:pt idx="192">
                  <c:v>Permanent</c:v>
                </c:pt>
                <c:pt idx="193">
                  <c:v>Permanent</c:v>
                </c:pt>
                <c:pt idx="194">
                  <c:v>Permanent</c:v>
                </c:pt>
                <c:pt idx="195">
                  <c:v>Permanent</c:v>
                </c:pt>
                <c:pt idx="196">
                  <c:v>Permanent</c:v>
                </c:pt>
                <c:pt idx="197">
                  <c:v>Permanent</c:v>
                </c:pt>
                <c:pt idx="198">
                  <c:v>Permanent</c:v>
                </c:pt>
                <c:pt idx="199">
                  <c:v>Permanent</c:v>
                </c:pt>
                <c:pt idx="200">
                  <c:v>Permanent</c:v>
                </c:pt>
                <c:pt idx="201">
                  <c:v>Permanent</c:v>
                </c:pt>
                <c:pt idx="202">
                  <c:v>Permanent</c:v>
                </c:pt>
                <c:pt idx="203">
                  <c:v>Permanent</c:v>
                </c:pt>
                <c:pt idx="204">
                  <c:v>Permanent</c:v>
                </c:pt>
                <c:pt idx="205">
                  <c:v>Permanent</c:v>
                </c:pt>
                <c:pt idx="206">
                  <c:v>Permanent</c:v>
                </c:pt>
                <c:pt idx="207">
                  <c:v>Permanent</c:v>
                </c:pt>
                <c:pt idx="208">
                  <c:v>Permanent</c:v>
                </c:pt>
                <c:pt idx="209">
                  <c:v>Permanent</c:v>
                </c:pt>
                <c:pt idx="210">
                  <c:v>Permanent</c:v>
                </c:pt>
                <c:pt idx="211">
                  <c:v>Permanent</c:v>
                </c:pt>
                <c:pt idx="212">
                  <c:v>Permanent</c:v>
                </c:pt>
                <c:pt idx="213">
                  <c:v>Permanent</c:v>
                </c:pt>
                <c:pt idx="214">
                  <c:v>Permanent</c:v>
                </c:pt>
                <c:pt idx="215">
                  <c:v>Permanent</c:v>
                </c:pt>
                <c:pt idx="216">
                  <c:v>Permanent</c:v>
                </c:pt>
              </c:strCache>
            </c:strRef>
          </c:tx>
          <c:spPr>
            <a:solidFill>
              <a:schemeClr val="accent5">
                <a:lumMod val="8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16-1B4B-436B-A175-BBC716E79EAC}"/>
            </c:ext>
          </c:extLst>
        </c:ser>
        <c:ser>
          <c:idx val="23"/>
          <c:order val="23"/>
          <c:tx>
            <c:strRef>
              <c:f>'Cast In Situ Tracker'!$X$1:$X$217</c:f>
              <c:strCache>
                <c:ptCount val="217"/>
                <c:pt idx="0">
                  <c:v>Diriyah II Management Contracting – Opera Block DD-2023-329 </c:v>
                </c:pt>
                <c:pt idx="2">
                  <c:v>Concrete Tracker</c:v>
                </c:pt>
                <c:pt idx="3">
                  <c:v>Batching Plant</c:v>
                </c:pt>
                <c:pt idx="4">
                  <c:v>Departure Time</c:v>
                </c:pt>
                <c:pt idx="5">
                  <c:v>REMARKS</c:v>
                </c:pt>
                <c:pt idx="6">
                  <c:v>Temporary</c:v>
                </c:pt>
                <c:pt idx="7">
                  <c:v>Temporary</c:v>
                </c:pt>
                <c:pt idx="8">
                  <c:v>Temporary</c:v>
                </c:pt>
                <c:pt idx="9">
                  <c:v>Temporary</c:v>
                </c:pt>
                <c:pt idx="10">
                  <c:v>Temporary</c:v>
                </c:pt>
                <c:pt idx="11">
                  <c:v>Temporary</c:v>
                </c:pt>
                <c:pt idx="12">
                  <c:v>Temporary</c:v>
                </c:pt>
                <c:pt idx="13">
                  <c:v>Temporary</c:v>
                </c:pt>
                <c:pt idx="14">
                  <c:v>Temporary</c:v>
                </c:pt>
                <c:pt idx="15">
                  <c:v>Temporary</c:v>
                </c:pt>
                <c:pt idx="16">
                  <c:v>Temporary</c:v>
                </c:pt>
                <c:pt idx="17">
                  <c:v>Temporary</c:v>
                </c:pt>
                <c:pt idx="18">
                  <c:v>Trial</c:v>
                </c:pt>
                <c:pt idx="19">
                  <c:v>Trial</c:v>
                </c:pt>
                <c:pt idx="20">
                  <c:v>Trial</c:v>
                </c:pt>
                <c:pt idx="21">
                  <c:v>Temporary</c:v>
                </c:pt>
                <c:pt idx="22">
                  <c:v>Temporary</c:v>
                </c:pt>
                <c:pt idx="23">
                  <c:v>Trial</c:v>
                </c:pt>
                <c:pt idx="24">
                  <c:v>Trial</c:v>
                </c:pt>
                <c:pt idx="25">
                  <c:v>Trial</c:v>
                </c:pt>
                <c:pt idx="26">
                  <c:v>Trial</c:v>
                </c:pt>
                <c:pt idx="27">
                  <c:v>Trial</c:v>
                </c:pt>
                <c:pt idx="28">
                  <c:v>Trial</c:v>
                </c:pt>
                <c:pt idx="29">
                  <c:v>Temporary</c:v>
                </c:pt>
                <c:pt idx="30">
                  <c:v>Trial</c:v>
                </c:pt>
                <c:pt idx="31">
                  <c:v>Trial</c:v>
                </c:pt>
                <c:pt idx="32">
                  <c:v>Trial</c:v>
                </c:pt>
                <c:pt idx="33">
                  <c:v>Permanent</c:v>
                </c:pt>
                <c:pt idx="34">
                  <c:v>Permanent</c:v>
                </c:pt>
                <c:pt idx="35">
                  <c:v>Permanent</c:v>
                </c:pt>
                <c:pt idx="36">
                  <c:v>Permanent</c:v>
                </c:pt>
                <c:pt idx="37">
                  <c:v>Permanent</c:v>
                </c:pt>
                <c:pt idx="38">
                  <c:v>Permanent</c:v>
                </c:pt>
                <c:pt idx="39">
                  <c:v>Permanent</c:v>
                </c:pt>
                <c:pt idx="40">
                  <c:v>Permanent</c:v>
                </c:pt>
                <c:pt idx="41">
                  <c:v>Permanent</c:v>
                </c:pt>
                <c:pt idx="42">
                  <c:v>Permanent</c:v>
                </c:pt>
                <c:pt idx="43">
                  <c:v>Permanent</c:v>
                </c:pt>
                <c:pt idx="44">
                  <c:v>Permanent</c:v>
                </c:pt>
                <c:pt idx="45">
                  <c:v>Temporary</c:v>
                </c:pt>
                <c:pt idx="46">
                  <c:v>Temporary</c:v>
                </c:pt>
                <c:pt idx="47">
                  <c:v>Temporary</c:v>
                </c:pt>
                <c:pt idx="48">
                  <c:v>Temporary</c:v>
                </c:pt>
                <c:pt idx="49">
                  <c:v>Temporary</c:v>
                </c:pt>
                <c:pt idx="50">
                  <c:v>Temporary</c:v>
                </c:pt>
                <c:pt idx="51">
                  <c:v>Temporary</c:v>
                </c:pt>
                <c:pt idx="52">
                  <c:v>Temporary</c:v>
                </c:pt>
                <c:pt idx="53">
                  <c:v>Permanent</c:v>
                </c:pt>
                <c:pt idx="54">
                  <c:v>Permanent</c:v>
                </c:pt>
                <c:pt idx="55">
                  <c:v>Permanent</c:v>
                </c:pt>
                <c:pt idx="56">
                  <c:v>Permanent</c:v>
                </c:pt>
                <c:pt idx="57">
                  <c:v>Permanent</c:v>
                </c:pt>
                <c:pt idx="58">
                  <c:v>Permanent</c:v>
                </c:pt>
                <c:pt idx="59">
                  <c:v>Permanent</c:v>
                </c:pt>
                <c:pt idx="60">
                  <c:v>Permanent</c:v>
                </c:pt>
                <c:pt idx="61">
                  <c:v>Permanent</c:v>
                </c:pt>
                <c:pt idx="62">
                  <c:v>Permanent</c:v>
                </c:pt>
                <c:pt idx="63">
                  <c:v>Permanent</c:v>
                </c:pt>
                <c:pt idx="64">
                  <c:v>Permanent</c:v>
                </c:pt>
                <c:pt idx="65">
                  <c:v>Permanent</c:v>
                </c:pt>
                <c:pt idx="66">
                  <c:v>Permanent</c:v>
                </c:pt>
                <c:pt idx="67">
                  <c:v>Permanent</c:v>
                </c:pt>
                <c:pt idx="68">
                  <c:v>Permanent</c:v>
                </c:pt>
                <c:pt idx="69">
                  <c:v>Permanent</c:v>
                </c:pt>
                <c:pt idx="70">
                  <c:v>Permanent</c:v>
                </c:pt>
                <c:pt idx="71">
                  <c:v>Permanent</c:v>
                </c:pt>
                <c:pt idx="72">
                  <c:v>Permanent</c:v>
                </c:pt>
                <c:pt idx="73">
                  <c:v>Permanent</c:v>
                </c:pt>
                <c:pt idx="74">
                  <c:v>Permanent</c:v>
                </c:pt>
                <c:pt idx="75">
                  <c:v>Permanent</c:v>
                </c:pt>
                <c:pt idx="76">
                  <c:v>Permanent</c:v>
                </c:pt>
                <c:pt idx="77">
                  <c:v>Permanent</c:v>
                </c:pt>
                <c:pt idx="78">
                  <c:v>Permanent</c:v>
                </c:pt>
                <c:pt idx="79">
                  <c:v>Permanent</c:v>
                </c:pt>
                <c:pt idx="80">
                  <c:v>Permanent</c:v>
                </c:pt>
                <c:pt idx="81">
                  <c:v>Permanent</c:v>
                </c:pt>
                <c:pt idx="82">
                  <c:v>Permanent</c:v>
                </c:pt>
                <c:pt idx="83">
                  <c:v>Permanent</c:v>
                </c:pt>
                <c:pt idx="84">
                  <c:v>Permanent</c:v>
                </c:pt>
                <c:pt idx="85">
                  <c:v>Permanent</c:v>
                </c:pt>
                <c:pt idx="86">
                  <c:v>Permanent</c:v>
                </c:pt>
                <c:pt idx="87">
                  <c:v>Permanent</c:v>
                </c:pt>
                <c:pt idx="88">
                  <c:v>Permanent</c:v>
                </c:pt>
                <c:pt idx="89">
                  <c:v>Permanent</c:v>
                </c:pt>
                <c:pt idx="90">
                  <c:v>Permanent</c:v>
                </c:pt>
                <c:pt idx="91">
                  <c:v>Permanent</c:v>
                </c:pt>
                <c:pt idx="92">
                  <c:v>Permanent</c:v>
                </c:pt>
                <c:pt idx="93">
                  <c:v>Permanent</c:v>
                </c:pt>
                <c:pt idx="94">
                  <c:v>Permanent</c:v>
                </c:pt>
                <c:pt idx="95">
                  <c:v>Permanent</c:v>
                </c:pt>
                <c:pt idx="96">
                  <c:v>Permanent</c:v>
                </c:pt>
                <c:pt idx="97">
                  <c:v>Permanent</c:v>
                </c:pt>
                <c:pt idx="98">
                  <c:v>Permanent</c:v>
                </c:pt>
                <c:pt idx="99">
                  <c:v>Permanent</c:v>
                </c:pt>
                <c:pt idx="100">
                  <c:v>Permanent</c:v>
                </c:pt>
                <c:pt idx="101">
                  <c:v>Permanent</c:v>
                </c:pt>
                <c:pt idx="102">
                  <c:v>Permanent</c:v>
                </c:pt>
                <c:pt idx="103">
                  <c:v>Permanent</c:v>
                </c:pt>
                <c:pt idx="104">
                  <c:v>Permanent</c:v>
                </c:pt>
                <c:pt idx="105">
                  <c:v>Permanent</c:v>
                </c:pt>
                <c:pt idx="106">
                  <c:v>Permanent</c:v>
                </c:pt>
                <c:pt idx="107">
                  <c:v>Permanent</c:v>
                </c:pt>
                <c:pt idx="108">
                  <c:v>Permanent</c:v>
                </c:pt>
                <c:pt idx="109">
                  <c:v>Permanent</c:v>
                </c:pt>
                <c:pt idx="110">
                  <c:v>Permanent</c:v>
                </c:pt>
                <c:pt idx="111">
                  <c:v>Permanent</c:v>
                </c:pt>
                <c:pt idx="112">
                  <c:v>Permanent</c:v>
                </c:pt>
                <c:pt idx="113">
                  <c:v>Permanent</c:v>
                </c:pt>
                <c:pt idx="114">
                  <c:v>Permanent</c:v>
                </c:pt>
                <c:pt idx="115">
                  <c:v>Permanent</c:v>
                </c:pt>
                <c:pt idx="116">
                  <c:v>Permanent</c:v>
                </c:pt>
                <c:pt idx="117">
                  <c:v>Permanent</c:v>
                </c:pt>
                <c:pt idx="118">
                  <c:v>Permanent</c:v>
                </c:pt>
                <c:pt idx="119">
                  <c:v>Permanent</c:v>
                </c:pt>
                <c:pt idx="120">
                  <c:v>Permanent</c:v>
                </c:pt>
                <c:pt idx="121">
                  <c:v>Permanent</c:v>
                </c:pt>
                <c:pt idx="122">
                  <c:v>Permanent</c:v>
                </c:pt>
                <c:pt idx="123">
                  <c:v>Permanent</c:v>
                </c:pt>
                <c:pt idx="124">
                  <c:v>Permanent</c:v>
                </c:pt>
                <c:pt idx="125">
                  <c:v>Permanent</c:v>
                </c:pt>
                <c:pt idx="126">
                  <c:v>Permanent</c:v>
                </c:pt>
                <c:pt idx="127">
                  <c:v>Permanent</c:v>
                </c:pt>
                <c:pt idx="128">
                  <c:v>Permanent</c:v>
                </c:pt>
                <c:pt idx="129">
                  <c:v>Permanent</c:v>
                </c:pt>
                <c:pt idx="130">
                  <c:v>Permanent</c:v>
                </c:pt>
                <c:pt idx="131">
                  <c:v>Permanent</c:v>
                </c:pt>
                <c:pt idx="132">
                  <c:v>Permanent</c:v>
                </c:pt>
                <c:pt idx="133">
                  <c:v>Permanent</c:v>
                </c:pt>
                <c:pt idx="134">
                  <c:v>Permanent</c:v>
                </c:pt>
                <c:pt idx="135">
                  <c:v>Permanent</c:v>
                </c:pt>
                <c:pt idx="136">
                  <c:v>Permanent</c:v>
                </c:pt>
                <c:pt idx="137">
                  <c:v>Permanent</c:v>
                </c:pt>
                <c:pt idx="138">
                  <c:v>Permanent</c:v>
                </c:pt>
                <c:pt idx="139">
                  <c:v>Permanent</c:v>
                </c:pt>
                <c:pt idx="140">
                  <c:v>Permanent</c:v>
                </c:pt>
                <c:pt idx="141">
                  <c:v>Permanent</c:v>
                </c:pt>
                <c:pt idx="142">
                  <c:v>Permanent</c:v>
                </c:pt>
                <c:pt idx="143">
                  <c:v>Permanent</c:v>
                </c:pt>
                <c:pt idx="144">
                  <c:v>Permanent</c:v>
                </c:pt>
                <c:pt idx="145">
                  <c:v>Permanent</c:v>
                </c:pt>
                <c:pt idx="146">
                  <c:v>Permanent</c:v>
                </c:pt>
                <c:pt idx="147">
                  <c:v>Permanent</c:v>
                </c:pt>
                <c:pt idx="148">
                  <c:v>Permanent</c:v>
                </c:pt>
                <c:pt idx="149">
                  <c:v>Permanent</c:v>
                </c:pt>
                <c:pt idx="150">
                  <c:v>Permanent</c:v>
                </c:pt>
                <c:pt idx="151">
                  <c:v>Permanent</c:v>
                </c:pt>
                <c:pt idx="152">
                  <c:v>Permanent</c:v>
                </c:pt>
                <c:pt idx="153">
                  <c:v>Permanent</c:v>
                </c:pt>
                <c:pt idx="154">
                  <c:v>Permanent</c:v>
                </c:pt>
                <c:pt idx="155">
                  <c:v>Permanent</c:v>
                </c:pt>
                <c:pt idx="156">
                  <c:v>Permanent</c:v>
                </c:pt>
                <c:pt idx="157">
                  <c:v>Permanent</c:v>
                </c:pt>
                <c:pt idx="158">
                  <c:v>Permanent</c:v>
                </c:pt>
                <c:pt idx="159">
                  <c:v>Permanent</c:v>
                </c:pt>
                <c:pt idx="160">
                  <c:v>Permanent</c:v>
                </c:pt>
                <c:pt idx="161">
                  <c:v>Permanent</c:v>
                </c:pt>
                <c:pt idx="162">
                  <c:v>Permanent</c:v>
                </c:pt>
                <c:pt idx="163">
                  <c:v>Permanent</c:v>
                </c:pt>
                <c:pt idx="164">
                  <c:v>Permanent</c:v>
                </c:pt>
                <c:pt idx="165">
                  <c:v>Permanent</c:v>
                </c:pt>
                <c:pt idx="166">
                  <c:v>Permanent</c:v>
                </c:pt>
                <c:pt idx="167">
                  <c:v>Permanent</c:v>
                </c:pt>
                <c:pt idx="168">
                  <c:v>Permanent</c:v>
                </c:pt>
                <c:pt idx="169">
                  <c:v>Permanent</c:v>
                </c:pt>
                <c:pt idx="170">
                  <c:v>Permanent</c:v>
                </c:pt>
                <c:pt idx="171">
                  <c:v>Permanent</c:v>
                </c:pt>
                <c:pt idx="172">
                  <c:v>Permanent</c:v>
                </c:pt>
                <c:pt idx="173">
                  <c:v>Permanent</c:v>
                </c:pt>
                <c:pt idx="174">
                  <c:v>Permanent</c:v>
                </c:pt>
                <c:pt idx="175">
                  <c:v>Permanent</c:v>
                </c:pt>
                <c:pt idx="176">
                  <c:v>Permanent</c:v>
                </c:pt>
                <c:pt idx="177">
                  <c:v>Permanent</c:v>
                </c:pt>
                <c:pt idx="178">
                  <c:v>Permanent</c:v>
                </c:pt>
                <c:pt idx="179">
                  <c:v>Permanent</c:v>
                </c:pt>
                <c:pt idx="180">
                  <c:v>Permanent</c:v>
                </c:pt>
                <c:pt idx="181">
                  <c:v>Permanent</c:v>
                </c:pt>
                <c:pt idx="182">
                  <c:v>Permanent</c:v>
                </c:pt>
                <c:pt idx="183">
                  <c:v>Permanent</c:v>
                </c:pt>
                <c:pt idx="184">
                  <c:v>Permanent</c:v>
                </c:pt>
                <c:pt idx="185">
                  <c:v>Permanent</c:v>
                </c:pt>
                <c:pt idx="186">
                  <c:v>Permanent</c:v>
                </c:pt>
                <c:pt idx="187">
                  <c:v>Permanent</c:v>
                </c:pt>
                <c:pt idx="188">
                  <c:v>Permanent</c:v>
                </c:pt>
                <c:pt idx="189">
                  <c:v>Permanent</c:v>
                </c:pt>
                <c:pt idx="190">
                  <c:v>Permanent</c:v>
                </c:pt>
                <c:pt idx="191">
                  <c:v>Permanent</c:v>
                </c:pt>
                <c:pt idx="192">
                  <c:v>Permanent</c:v>
                </c:pt>
                <c:pt idx="193">
                  <c:v>Permanent</c:v>
                </c:pt>
                <c:pt idx="194">
                  <c:v>Permanent</c:v>
                </c:pt>
                <c:pt idx="195">
                  <c:v>Permanent</c:v>
                </c:pt>
                <c:pt idx="196">
                  <c:v>Permanent</c:v>
                </c:pt>
                <c:pt idx="197">
                  <c:v>Permanent</c:v>
                </c:pt>
                <c:pt idx="198">
                  <c:v>Permanent</c:v>
                </c:pt>
                <c:pt idx="199">
                  <c:v>Permanent</c:v>
                </c:pt>
                <c:pt idx="200">
                  <c:v>Permanent</c:v>
                </c:pt>
                <c:pt idx="201">
                  <c:v>Permanent</c:v>
                </c:pt>
                <c:pt idx="202">
                  <c:v>Permanent</c:v>
                </c:pt>
                <c:pt idx="203">
                  <c:v>Permanent</c:v>
                </c:pt>
                <c:pt idx="204">
                  <c:v>Permanent</c:v>
                </c:pt>
                <c:pt idx="205">
                  <c:v>Permanent</c:v>
                </c:pt>
                <c:pt idx="206">
                  <c:v>Permanent</c:v>
                </c:pt>
                <c:pt idx="207">
                  <c:v>Permanent</c:v>
                </c:pt>
                <c:pt idx="208">
                  <c:v>Permanent</c:v>
                </c:pt>
                <c:pt idx="209">
                  <c:v>Permanent</c:v>
                </c:pt>
                <c:pt idx="210">
                  <c:v>Permanent</c:v>
                </c:pt>
                <c:pt idx="211">
                  <c:v>Permanent</c:v>
                </c:pt>
                <c:pt idx="212">
                  <c:v>Permanent</c:v>
                </c:pt>
                <c:pt idx="213">
                  <c:v>Permanent</c:v>
                </c:pt>
                <c:pt idx="214">
                  <c:v>Permanent</c:v>
                </c:pt>
                <c:pt idx="215">
                  <c:v>Permanent</c:v>
                </c:pt>
                <c:pt idx="216">
                  <c:v>Permanent</c:v>
                </c:pt>
              </c:strCache>
            </c:strRef>
          </c:tx>
          <c:spPr>
            <a:solidFill>
              <a:schemeClr val="accent6">
                <a:lumMod val="8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17-1B4B-436B-A175-BBC716E79EAC}"/>
            </c:ext>
          </c:extLst>
        </c:ser>
        <c:ser>
          <c:idx val="24"/>
          <c:order val="24"/>
          <c:tx>
            <c:strRef>
              <c:f>'Cast In Situ Tracker'!$Y$1:$Y$217</c:f>
              <c:strCache>
                <c:ptCount val="217"/>
                <c:pt idx="0">
                  <c:v>Diriyah II Management Contracting – Opera Block DD-2023-329 </c:v>
                </c:pt>
                <c:pt idx="2">
                  <c:v>Concrete Tracker</c:v>
                </c:pt>
                <c:pt idx="3">
                  <c:v>Batching Plant</c:v>
                </c:pt>
                <c:pt idx="4">
                  <c:v>Temperature (Each mixer) 
C</c:v>
                </c:pt>
                <c:pt idx="5">
                  <c:v>REMARKS</c:v>
                </c:pt>
                <c:pt idx="6">
                  <c:v>Temporary</c:v>
                </c:pt>
                <c:pt idx="7">
                  <c:v>Temporary</c:v>
                </c:pt>
                <c:pt idx="8">
                  <c:v>Temporary</c:v>
                </c:pt>
                <c:pt idx="9">
                  <c:v>Temporary</c:v>
                </c:pt>
                <c:pt idx="10">
                  <c:v>Temporary</c:v>
                </c:pt>
                <c:pt idx="11">
                  <c:v>Temporary</c:v>
                </c:pt>
                <c:pt idx="12">
                  <c:v>Temporary</c:v>
                </c:pt>
                <c:pt idx="13">
                  <c:v>Temporary</c:v>
                </c:pt>
                <c:pt idx="14">
                  <c:v>Temporary</c:v>
                </c:pt>
                <c:pt idx="15">
                  <c:v>Temporary</c:v>
                </c:pt>
                <c:pt idx="16">
                  <c:v>Temporary</c:v>
                </c:pt>
                <c:pt idx="17">
                  <c:v>Temporary</c:v>
                </c:pt>
                <c:pt idx="18">
                  <c:v>Trial</c:v>
                </c:pt>
                <c:pt idx="19">
                  <c:v>Trial</c:v>
                </c:pt>
                <c:pt idx="20">
                  <c:v>Trial</c:v>
                </c:pt>
                <c:pt idx="21">
                  <c:v>Temporary</c:v>
                </c:pt>
                <c:pt idx="22">
                  <c:v>Temporary</c:v>
                </c:pt>
                <c:pt idx="23">
                  <c:v>Trial</c:v>
                </c:pt>
                <c:pt idx="24">
                  <c:v>Trial</c:v>
                </c:pt>
                <c:pt idx="25">
                  <c:v>Trial</c:v>
                </c:pt>
                <c:pt idx="26">
                  <c:v>Trial</c:v>
                </c:pt>
                <c:pt idx="27">
                  <c:v>Trial</c:v>
                </c:pt>
                <c:pt idx="28">
                  <c:v>Trial</c:v>
                </c:pt>
                <c:pt idx="29">
                  <c:v>Temporary</c:v>
                </c:pt>
                <c:pt idx="30">
                  <c:v>Trial</c:v>
                </c:pt>
                <c:pt idx="31">
                  <c:v>Trial</c:v>
                </c:pt>
                <c:pt idx="32">
                  <c:v>Trial</c:v>
                </c:pt>
                <c:pt idx="33">
                  <c:v>Permanent</c:v>
                </c:pt>
                <c:pt idx="34">
                  <c:v>Permanent</c:v>
                </c:pt>
                <c:pt idx="35">
                  <c:v>Permanent</c:v>
                </c:pt>
                <c:pt idx="36">
                  <c:v>Permanent</c:v>
                </c:pt>
                <c:pt idx="37">
                  <c:v>Permanent</c:v>
                </c:pt>
                <c:pt idx="38">
                  <c:v>Permanent</c:v>
                </c:pt>
                <c:pt idx="39">
                  <c:v>Permanent</c:v>
                </c:pt>
                <c:pt idx="40">
                  <c:v>Permanent</c:v>
                </c:pt>
                <c:pt idx="41">
                  <c:v>Permanent</c:v>
                </c:pt>
                <c:pt idx="42">
                  <c:v>Permanent</c:v>
                </c:pt>
                <c:pt idx="43">
                  <c:v>Permanent</c:v>
                </c:pt>
                <c:pt idx="44">
                  <c:v>Permanent</c:v>
                </c:pt>
                <c:pt idx="45">
                  <c:v>Temporary</c:v>
                </c:pt>
                <c:pt idx="46">
                  <c:v>Temporary</c:v>
                </c:pt>
                <c:pt idx="47">
                  <c:v>Temporary</c:v>
                </c:pt>
                <c:pt idx="48">
                  <c:v>Temporary</c:v>
                </c:pt>
                <c:pt idx="49">
                  <c:v>Temporary</c:v>
                </c:pt>
                <c:pt idx="50">
                  <c:v>Temporary</c:v>
                </c:pt>
                <c:pt idx="51">
                  <c:v>Temporary</c:v>
                </c:pt>
                <c:pt idx="52">
                  <c:v>Temporary</c:v>
                </c:pt>
                <c:pt idx="53">
                  <c:v>Permanent</c:v>
                </c:pt>
                <c:pt idx="54">
                  <c:v>Permanent</c:v>
                </c:pt>
                <c:pt idx="55">
                  <c:v>Permanent</c:v>
                </c:pt>
                <c:pt idx="56">
                  <c:v>Permanent</c:v>
                </c:pt>
                <c:pt idx="57">
                  <c:v>Permanent</c:v>
                </c:pt>
                <c:pt idx="58">
                  <c:v>Permanent</c:v>
                </c:pt>
                <c:pt idx="59">
                  <c:v>Permanent</c:v>
                </c:pt>
                <c:pt idx="60">
                  <c:v>Permanent</c:v>
                </c:pt>
                <c:pt idx="61">
                  <c:v>Permanent</c:v>
                </c:pt>
                <c:pt idx="62">
                  <c:v>Permanent</c:v>
                </c:pt>
                <c:pt idx="63">
                  <c:v>Permanent</c:v>
                </c:pt>
                <c:pt idx="64">
                  <c:v>Permanent</c:v>
                </c:pt>
                <c:pt idx="65">
                  <c:v>Permanent</c:v>
                </c:pt>
                <c:pt idx="66">
                  <c:v>Permanent</c:v>
                </c:pt>
                <c:pt idx="67">
                  <c:v>Permanent</c:v>
                </c:pt>
                <c:pt idx="68">
                  <c:v>Permanent</c:v>
                </c:pt>
                <c:pt idx="69">
                  <c:v>Permanent</c:v>
                </c:pt>
                <c:pt idx="70">
                  <c:v>Permanent</c:v>
                </c:pt>
                <c:pt idx="71">
                  <c:v>Permanent</c:v>
                </c:pt>
                <c:pt idx="72">
                  <c:v>Permanent</c:v>
                </c:pt>
                <c:pt idx="73">
                  <c:v>Permanent</c:v>
                </c:pt>
                <c:pt idx="74">
                  <c:v>Permanent</c:v>
                </c:pt>
                <c:pt idx="75">
                  <c:v>Permanent</c:v>
                </c:pt>
                <c:pt idx="76">
                  <c:v>Permanent</c:v>
                </c:pt>
                <c:pt idx="77">
                  <c:v>Permanent</c:v>
                </c:pt>
                <c:pt idx="78">
                  <c:v>Permanent</c:v>
                </c:pt>
                <c:pt idx="79">
                  <c:v>Permanent</c:v>
                </c:pt>
                <c:pt idx="80">
                  <c:v>Permanent</c:v>
                </c:pt>
                <c:pt idx="81">
                  <c:v>Permanent</c:v>
                </c:pt>
                <c:pt idx="82">
                  <c:v>Permanent</c:v>
                </c:pt>
                <c:pt idx="83">
                  <c:v>Permanent</c:v>
                </c:pt>
                <c:pt idx="84">
                  <c:v>Permanent</c:v>
                </c:pt>
                <c:pt idx="85">
                  <c:v>Permanent</c:v>
                </c:pt>
                <c:pt idx="86">
                  <c:v>Permanent</c:v>
                </c:pt>
                <c:pt idx="87">
                  <c:v>Permanent</c:v>
                </c:pt>
                <c:pt idx="88">
                  <c:v>Permanent</c:v>
                </c:pt>
                <c:pt idx="89">
                  <c:v>Permanent</c:v>
                </c:pt>
                <c:pt idx="90">
                  <c:v>Permanent</c:v>
                </c:pt>
                <c:pt idx="91">
                  <c:v>Permanent</c:v>
                </c:pt>
                <c:pt idx="92">
                  <c:v>Permanent</c:v>
                </c:pt>
                <c:pt idx="93">
                  <c:v>Permanent</c:v>
                </c:pt>
                <c:pt idx="94">
                  <c:v>Permanent</c:v>
                </c:pt>
                <c:pt idx="95">
                  <c:v>Permanent</c:v>
                </c:pt>
                <c:pt idx="96">
                  <c:v>Permanent</c:v>
                </c:pt>
                <c:pt idx="97">
                  <c:v>Permanent</c:v>
                </c:pt>
                <c:pt idx="98">
                  <c:v>Permanent</c:v>
                </c:pt>
                <c:pt idx="99">
                  <c:v>Permanent</c:v>
                </c:pt>
                <c:pt idx="100">
                  <c:v>Permanent</c:v>
                </c:pt>
                <c:pt idx="101">
                  <c:v>Permanent</c:v>
                </c:pt>
                <c:pt idx="102">
                  <c:v>Permanent</c:v>
                </c:pt>
                <c:pt idx="103">
                  <c:v>Permanent</c:v>
                </c:pt>
                <c:pt idx="104">
                  <c:v>Permanent</c:v>
                </c:pt>
                <c:pt idx="105">
                  <c:v>Permanent</c:v>
                </c:pt>
                <c:pt idx="106">
                  <c:v>Permanent</c:v>
                </c:pt>
                <c:pt idx="107">
                  <c:v>Permanent</c:v>
                </c:pt>
                <c:pt idx="108">
                  <c:v>Permanent</c:v>
                </c:pt>
                <c:pt idx="109">
                  <c:v>Permanent</c:v>
                </c:pt>
                <c:pt idx="110">
                  <c:v>Permanent</c:v>
                </c:pt>
                <c:pt idx="111">
                  <c:v>Permanent</c:v>
                </c:pt>
                <c:pt idx="112">
                  <c:v>Permanent</c:v>
                </c:pt>
                <c:pt idx="113">
                  <c:v>Permanent</c:v>
                </c:pt>
                <c:pt idx="114">
                  <c:v>Permanent</c:v>
                </c:pt>
                <c:pt idx="115">
                  <c:v>Permanent</c:v>
                </c:pt>
                <c:pt idx="116">
                  <c:v>Permanent</c:v>
                </c:pt>
                <c:pt idx="117">
                  <c:v>Permanent</c:v>
                </c:pt>
                <c:pt idx="118">
                  <c:v>Permanent</c:v>
                </c:pt>
                <c:pt idx="119">
                  <c:v>Permanent</c:v>
                </c:pt>
                <c:pt idx="120">
                  <c:v>Permanent</c:v>
                </c:pt>
                <c:pt idx="121">
                  <c:v>Permanent</c:v>
                </c:pt>
                <c:pt idx="122">
                  <c:v>Permanent</c:v>
                </c:pt>
                <c:pt idx="123">
                  <c:v>Permanent</c:v>
                </c:pt>
                <c:pt idx="124">
                  <c:v>Permanent</c:v>
                </c:pt>
                <c:pt idx="125">
                  <c:v>Permanent</c:v>
                </c:pt>
                <c:pt idx="126">
                  <c:v>Permanent</c:v>
                </c:pt>
                <c:pt idx="127">
                  <c:v>Permanent</c:v>
                </c:pt>
                <c:pt idx="128">
                  <c:v>Permanent</c:v>
                </c:pt>
                <c:pt idx="129">
                  <c:v>Permanent</c:v>
                </c:pt>
                <c:pt idx="130">
                  <c:v>Permanent</c:v>
                </c:pt>
                <c:pt idx="131">
                  <c:v>Permanent</c:v>
                </c:pt>
                <c:pt idx="132">
                  <c:v>Permanent</c:v>
                </c:pt>
                <c:pt idx="133">
                  <c:v>Permanent</c:v>
                </c:pt>
                <c:pt idx="134">
                  <c:v>Permanent</c:v>
                </c:pt>
                <c:pt idx="135">
                  <c:v>Permanent</c:v>
                </c:pt>
                <c:pt idx="136">
                  <c:v>Permanent</c:v>
                </c:pt>
                <c:pt idx="137">
                  <c:v>Permanent</c:v>
                </c:pt>
                <c:pt idx="138">
                  <c:v>Permanent</c:v>
                </c:pt>
                <c:pt idx="139">
                  <c:v>Permanent</c:v>
                </c:pt>
                <c:pt idx="140">
                  <c:v>Permanent</c:v>
                </c:pt>
                <c:pt idx="141">
                  <c:v>Permanent</c:v>
                </c:pt>
                <c:pt idx="142">
                  <c:v>Permanent</c:v>
                </c:pt>
                <c:pt idx="143">
                  <c:v>Permanent</c:v>
                </c:pt>
                <c:pt idx="144">
                  <c:v>Permanent</c:v>
                </c:pt>
                <c:pt idx="145">
                  <c:v>Permanent</c:v>
                </c:pt>
                <c:pt idx="146">
                  <c:v>Permanent</c:v>
                </c:pt>
                <c:pt idx="147">
                  <c:v>Permanent</c:v>
                </c:pt>
                <c:pt idx="148">
                  <c:v>Permanent</c:v>
                </c:pt>
                <c:pt idx="149">
                  <c:v>Permanent</c:v>
                </c:pt>
                <c:pt idx="150">
                  <c:v>Permanent</c:v>
                </c:pt>
                <c:pt idx="151">
                  <c:v>Permanent</c:v>
                </c:pt>
                <c:pt idx="152">
                  <c:v>Permanent</c:v>
                </c:pt>
                <c:pt idx="153">
                  <c:v>Permanent</c:v>
                </c:pt>
                <c:pt idx="154">
                  <c:v>Permanent</c:v>
                </c:pt>
                <c:pt idx="155">
                  <c:v>Permanent</c:v>
                </c:pt>
                <c:pt idx="156">
                  <c:v>Permanent</c:v>
                </c:pt>
                <c:pt idx="157">
                  <c:v>Permanent</c:v>
                </c:pt>
                <c:pt idx="158">
                  <c:v>Permanent</c:v>
                </c:pt>
                <c:pt idx="159">
                  <c:v>Permanent</c:v>
                </c:pt>
                <c:pt idx="160">
                  <c:v>Permanent</c:v>
                </c:pt>
                <c:pt idx="161">
                  <c:v>Permanent</c:v>
                </c:pt>
                <c:pt idx="162">
                  <c:v>Permanent</c:v>
                </c:pt>
                <c:pt idx="163">
                  <c:v>Permanent</c:v>
                </c:pt>
                <c:pt idx="164">
                  <c:v>Permanent</c:v>
                </c:pt>
                <c:pt idx="165">
                  <c:v>Permanent</c:v>
                </c:pt>
                <c:pt idx="166">
                  <c:v>Permanent</c:v>
                </c:pt>
                <c:pt idx="167">
                  <c:v>Permanent</c:v>
                </c:pt>
                <c:pt idx="168">
                  <c:v>Permanent</c:v>
                </c:pt>
                <c:pt idx="169">
                  <c:v>Permanent</c:v>
                </c:pt>
                <c:pt idx="170">
                  <c:v>Permanent</c:v>
                </c:pt>
                <c:pt idx="171">
                  <c:v>Permanent</c:v>
                </c:pt>
                <c:pt idx="172">
                  <c:v>Permanent</c:v>
                </c:pt>
                <c:pt idx="173">
                  <c:v>Permanent</c:v>
                </c:pt>
                <c:pt idx="174">
                  <c:v>Permanent</c:v>
                </c:pt>
                <c:pt idx="175">
                  <c:v>Permanent</c:v>
                </c:pt>
                <c:pt idx="176">
                  <c:v>Permanent</c:v>
                </c:pt>
                <c:pt idx="177">
                  <c:v>Permanent</c:v>
                </c:pt>
                <c:pt idx="178">
                  <c:v>Permanent</c:v>
                </c:pt>
                <c:pt idx="179">
                  <c:v>Permanent</c:v>
                </c:pt>
                <c:pt idx="180">
                  <c:v>Permanent</c:v>
                </c:pt>
                <c:pt idx="181">
                  <c:v>Permanent</c:v>
                </c:pt>
                <c:pt idx="182">
                  <c:v>Permanent</c:v>
                </c:pt>
                <c:pt idx="183">
                  <c:v>Permanent</c:v>
                </c:pt>
                <c:pt idx="184">
                  <c:v>Permanent</c:v>
                </c:pt>
                <c:pt idx="185">
                  <c:v>Permanent</c:v>
                </c:pt>
                <c:pt idx="186">
                  <c:v>Permanent</c:v>
                </c:pt>
                <c:pt idx="187">
                  <c:v>Permanent</c:v>
                </c:pt>
                <c:pt idx="188">
                  <c:v>Permanent</c:v>
                </c:pt>
                <c:pt idx="189">
                  <c:v>Permanent</c:v>
                </c:pt>
                <c:pt idx="190">
                  <c:v>Permanent</c:v>
                </c:pt>
                <c:pt idx="191">
                  <c:v>Permanent</c:v>
                </c:pt>
                <c:pt idx="192">
                  <c:v>Permanent</c:v>
                </c:pt>
                <c:pt idx="193">
                  <c:v>Permanent</c:v>
                </c:pt>
                <c:pt idx="194">
                  <c:v>Permanent</c:v>
                </c:pt>
                <c:pt idx="195">
                  <c:v>Permanent</c:v>
                </c:pt>
                <c:pt idx="196">
                  <c:v>Permanent</c:v>
                </c:pt>
                <c:pt idx="197">
                  <c:v>Permanent</c:v>
                </c:pt>
                <c:pt idx="198">
                  <c:v>Permanent</c:v>
                </c:pt>
                <c:pt idx="199">
                  <c:v>Permanent</c:v>
                </c:pt>
                <c:pt idx="200">
                  <c:v>Permanent</c:v>
                </c:pt>
                <c:pt idx="201">
                  <c:v>Permanent</c:v>
                </c:pt>
                <c:pt idx="202">
                  <c:v>Permanent</c:v>
                </c:pt>
                <c:pt idx="203">
                  <c:v>Permanent</c:v>
                </c:pt>
                <c:pt idx="204">
                  <c:v>Permanent</c:v>
                </c:pt>
                <c:pt idx="205">
                  <c:v>Permanent</c:v>
                </c:pt>
                <c:pt idx="206">
                  <c:v>Permanent</c:v>
                </c:pt>
                <c:pt idx="207">
                  <c:v>Permanent</c:v>
                </c:pt>
                <c:pt idx="208">
                  <c:v>Permanent</c:v>
                </c:pt>
                <c:pt idx="209">
                  <c:v>Permanent</c:v>
                </c:pt>
                <c:pt idx="210">
                  <c:v>Permanent</c:v>
                </c:pt>
                <c:pt idx="211">
                  <c:v>Permanent</c:v>
                </c:pt>
                <c:pt idx="212">
                  <c:v>Permanent</c:v>
                </c:pt>
                <c:pt idx="213">
                  <c:v>Permanent</c:v>
                </c:pt>
                <c:pt idx="214">
                  <c:v>Permanent</c:v>
                </c:pt>
                <c:pt idx="215">
                  <c:v>Permanent</c:v>
                </c:pt>
                <c:pt idx="216">
                  <c:v>Permanent</c:v>
                </c:pt>
              </c:strCache>
            </c:strRef>
          </c:tx>
          <c:spPr>
            <a:solidFill>
              <a:schemeClr val="accent1">
                <a:lumMod val="60000"/>
                <a:lumOff val="4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18-1B4B-436B-A175-BBC716E79EAC}"/>
            </c:ext>
          </c:extLst>
        </c:ser>
        <c:ser>
          <c:idx val="25"/>
          <c:order val="25"/>
          <c:tx>
            <c:strRef>
              <c:f>'Cast In Situ Tracker'!$Z$1:$Z$217</c:f>
              <c:strCache>
                <c:ptCount val="217"/>
                <c:pt idx="0">
                  <c:v>Diriyah II Management Contracting – Opera Block DD-2023-329 </c:v>
                </c:pt>
                <c:pt idx="2">
                  <c:v>Concrete Tracker</c:v>
                </c:pt>
                <c:pt idx="3">
                  <c:v>Batching Plant</c:v>
                </c:pt>
                <c:pt idx="4">
                  <c:v>Flow Each Mixer (each mixer) (mm)</c:v>
                </c:pt>
                <c:pt idx="5">
                  <c:v>REMARKS</c:v>
                </c:pt>
                <c:pt idx="6">
                  <c:v>Temporary</c:v>
                </c:pt>
                <c:pt idx="7">
                  <c:v>Temporary</c:v>
                </c:pt>
                <c:pt idx="8">
                  <c:v>Temporary</c:v>
                </c:pt>
                <c:pt idx="9">
                  <c:v>Temporary</c:v>
                </c:pt>
                <c:pt idx="10">
                  <c:v>Temporary</c:v>
                </c:pt>
                <c:pt idx="11">
                  <c:v>Temporary</c:v>
                </c:pt>
                <c:pt idx="12">
                  <c:v>Temporary</c:v>
                </c:pt>
                <c:pt idx="13">
                  <c:v>Temporary</c:v>
                </c:pt>
                <c:pt idx="14">
                  <c:v>Temporary</c:v>
                </c:pt>
                <c:pt idx="15">
                  <c:v>Temporary</c:v>
                </c:pt>
                <c:pt idx="16">
                  <c:v>Temporary</c:v>
                </c:pt>
                <c:pt idx="17">
                  <c:v>Temporary</c:v>
                </c:pt>
                <c:pt idx="18">
                  <c:v>Trial</c:v>
                </c:pt>
                <c:pt idx="19">
                  <c:v>Trial</c:v>
                </c:pt>
                <c:pt idx="20">
                  <c:v>Trial</c:v>
                </c:pt>
                <c:pt idx="21">
                  <c:v>Temporary</c:v>
                </c:pt>
                <c:pt idx="22">
                  <c:v>Temporary</c:v>
                </c:pt>
                <c:pt idx="23">
                  <c:v>Trial</c:v>
                </c:pt>
                <c:pt idx="24">
                  <c:v>Trial</c:v>
                </c:pt>
                <c:pt idx="25">
                  <c:v>Trial</c:v>
                </c:pt>
                <c:pt idx="26">
                  <c:v>Trial</c:v>
                </c:pt>
                <c:pt idx="27">
                  <c:v>Trial</c:v>
                </c:pt>
                <c:pt idx="28">
                  <c:v>Trial</c:v>
                </c:pt>
                <c:pt idx="29">
                  <c:v>Temporary</c:v>
                </c:pt>
                <c:pt idx="30">
                  <c:v>Trial</c:v>
                </c:pt>
                <c:pt idx="31">
                  <c:v>Trial</c:v>
                </c:pt>
                <c:pt idx="32">
                  <c:v>Trial</c:v>
                </c:pt>
                <c:pt idx="33">
                  <c:v>Permanent</c:v>
                </c:pt>
                <c:pt idx="34">
                  <c:v>Permanent</c:v>
                </c:pt>
                <c:pt idx="35">
                  <c:v>Permanent</c:v>
                </c:pt>
                <c:pt idx="36">
                  <c:v>Permanent</c:v>
                </c:pt>
                <c:pt idx="37">
                  <c:v>Permanent</c:v>
                </c:pt>
                <c:pt idx="38">
                  <c:v>Permanent</c:v>
                </c:pt>
                <c:pt idx="39">
                  <c:v>Permanent</c:v>
                </c:pt>
                <c:pt idx="40">
                  <c:v>Permanent</c:v>
                </c:pt>
                <c:pt idx="41">
                  <c:v>Permanent</c:v>
                </c:pt>
                <c:pt idx="42">
                  <c:v>Permanent</c:v>
                </c:pt>
                <c:pt idx="43">
                  <c:v>Permanent</c:v>
                </c:pt>
                <c:pt idx="44">
                  <c:v>Permanent</c:v>
                </c:pt>
                <c:pt idx="45">
                  <c:v>Temporary</c:v>
                </c:pt>
                <c:pt idx="46">
                  <c:v>Temporary</c:v>
                </c:pt>
                <c:pt idx="47">
                  <c:v>Temporary</c:v>
                </c:pt>
                <c:pt idx="48">
                  <c:v>Temporary</c:v>
                </c:pt>
                <c:pt idx="49">
                  <c:v>Temporary</c:v>
                </c:pt>
                <c:pt idx="50">
                  <c:v>Temporary</c:v>
                </c:pt>
                <c:pt idx="51">
                  <c:v>Temporary</c:v>
                </c:pt>
                <c:pt idx="52">
                  <c:v>Temporary</c:v>
                </c:pt>
                <c:pt idx="53">
                  <c:v>Permanent</c:v>
                </c:pt>
                <c:pt idx="54">
                  <c:v>Permanent</c:v>
                </c:pt>
                <c:pt idx="55">
                  <c:v>Permanent</c:v>
                </c:pt>
                <c:pt idx="56">
                  <c:v>Permanent</c:v>
                </c:pt>
                <c:pt idx="57">
                  <c:v>Permanent</c:v>
                </c:pt>
                <c:pt idx="58">
                  <c:v>Permanent</c:v>
                </c:pt>
                <c:pt idx="59">
                  <c:v>Permanent</c:v>
                </c:pt>
                <c:pt idx="60">
                  <c:v>Permanent</c:v>
                </c:pt>
                <c:pt idx="61">
                  <c:v>Permanent</c:v>
                </c:pt>
                <c:pt idx="62">
                  <c:v>Permanent</c:v>
                </c:pt>
                <c:pt idx="63">
                  <c:v>Permanent</c:v>
                </c:pt>
                <c:pt idx="64">
                  <c:v>Permanent</c:v>
                </c:pt>
                <c:pt idx="65">
                  <c:v>Permanent</c:v>
                </c:pt>
                <c:pt idx="66">
                  <c:v>Permanent</c:v>
                </c:pt>
                <c:pt idx="67">
                  <c:v>Permanent</c:v>
                </c:pt>
                <c:pt idx="68">
                  <c:v>Permanent</c:v>
                </c:pt>
                <c:pt idx="69">
                  <c:v>Permanent</c:v>
                </c:pt>
                <c:pt idx="70">
                  <c:v>Permanent</c:v>
                </c:pt>
                <c:pt idx="71">
                  <c:v>Permanent</c:v>
                </c:pt>
                <c:pt idx="72">
                  <c:v>Permanent</c:v>
                </c:pt>
                <c:pt idx="73">
                  <c:v>Permanent</c:v>
                </c:pt>
                <c:pt idx="74">
                  <c:v>Permanent</c:v>
                </c:pt>
                <c:pt idx="75">
                  <c:v>Permanent</c:v>
                </c:pt>
                <c:pt idx="76">
                  <c:v>Permanent</c:v>
                </c:pt>
                <c:pt idx="77">
                  <c:v>Permanent</c:v>
                </c:pt>
                <c:pt idx="78">
                  <c:v>Permanent</c:v>
                </c:pt>
                <c:pt idx="79">
                  <c:v>Permanent</c:v>
                </c:pt>
                <c:pt idx="80">
                  <c:v>Permanent</c:v>
                </c:pt>
                <c:pt idx="81">
                  <c:v>Permanent</c:v>
                </c:pt>
                <c:pt idx="82">
                  <c:v>Permanent</c:v>
                </c:pt>
                <c:pt idx="83">
                  <c:v>Permanent</c:v>
                </c:pt>
                <c:pt idx="84">
                  <c:v>Permanent</c:v>
                </c:pt>
                <c:pt idx="85">
                  <c:v>Permanent</c:v>
                </c:pt>
                <c:pt idx="86">
                  <c:v>Permanent</c:v>
                </c:pt>
                <c:pt idx="87">
                  <c:v>Permanent</c:v>
                </c:pt>
                <c:pt idx="88">
                  <c:v>Permanent</c:v>
                </c:pt>
                <c:pt idx="89">
                  <c:v>Permanent</c:v>
                </c:pt>
                <c:pt idx="90">
                  <c:v>Permanent</c:v>
                </c:pt>
                <c:pt idx="91">
                  <c:v>Permanent</c:v>
                </c:pt>
                <c:pt idx="92">
                  <c:v>Permanent</c:v>
                </c:pt>
                <c:pt idx="93">
                  <c:v>Permanent</c:v>
                </c:pt>
                <c:pt idx="94">
                  <c:v>Permanent</c:v>
                </c:pt>
                <c:pt idx="95">
                  <c:v>Permanent</c:v>
                </c:pt>
                <c:pt idx="96">
                  <c:v>Permanent</c:v>
                </c:pt>
                <c:pt idx="97">
                  <c:v>Permanent</c:v>
                </c:pt>
                <c:pt idx="98">
                  <c:v>Permanent</c:v>
                </c:pt>
                <c:pt idx="99">
                  <c:v>Permanent</c:v>
                </c:pt>
                <c:pt idx="100">
                  <c:v>Permanent</c:v>
                </c:pt>
                <c:pt idx="101">
                  <c:v>Permanent</c:v>
                </c:pt>
                <c:pt idx="102">
                  <c:v>Permanent</c:v>
                </c:pt>
                <c:pt idx="103">
                  <c:v>Permanent</c:v>
                </c:pt>
                <c:pt idx="104">
                  <c:v>Permanent</c:v>
                </c:pt>
                <c:pt idx="105">
                  <c:v>Permanent</c:v>
                </c:pt>
                <c:pt idx="106">
                  <c:v>Permanent</c:v>
                </c:pt>
                <c:pt idx="107">
                  <c:v>Permanent</c:v>
                </c:pt>
                <c:pt idx="108">
                  <c:v>Permanent</c:v>
                </c:pt>
                <c:pt idx="109">
                  <c:v>Permanent</c:v>
                </c:pt>
                <c:pt idx="110">
                  <c:v>Permanent</c:v>
                </c:pt>
                <c:pt idx="111">
                  <c:v>Permanent</c:v>
                </c:pt>
                <c:pt idx="112">
                  <c:v>Permanent</c:v>
                </c:pt>
                <c:pt idx="113">
                  <c:v>Permanent</c:v>
                </c:pt>
                <c:pt idx="114">
                  <c:v>Permanent</c:v>
                </c:pt>
                <c:pt idx="115">
                  <c:v>Permanent</c:v>
                </c:pt>
                <c:pt idx="116">
                  <c:v>Permanent</c:v>
                </c:pt>
                <c:pt idx="117">
                  <c:v>Permanent</c:v>
                </c:pt>
                <c:pt idx="118">
                  <c:v>Permanent</c:v>
                </c:pt>
                <c:pt idx="119">
                  <c:v>Permanent</c:v>
                </c:pt>
                <c:pt idx="120">
                  <c:v>Permanent</c:v>
                </c:pt>
                <c:pt idx="121">
                  <c:v>Permanent</c:v>
                </c:pt>
                <c:pt idx="122">
                  <c:v>Permanent</c:v>
                </c:pt>
                <c:pt idx="123">
                  <c:v>Permanent</c:v>
                </c:pt>
                <c:pt idx="124">
                  <c:v>Permanent</c:v>
                </c:pt>
                <c:pt idx="125">
                  <c:v>Permanent</c:v>
                </c:pt>
                <c:pt idx="126">
                  <c:v>Permanent</c:v>
                </c:pt>
                <c:pt idx="127">
                  <c:v>Permanent</c:v>
                </c:pt>
                <c:pt idx="128">
                  <c:v>Permanent</c:v>
                </c:pt>
                <c:pt idx="129">
                  <c:v>Permanent</c:v>
                </c:pt>
                <c:pt idx="130">
                  <c:v>Permanent</c:v>
                </c:pt>
                <c:pt idx="131">
                  <c:v>Permanent</c:v>
                </c:pt>
                <c:pt idx="132">
                  <c:v>Permanent</c:v>
                </c:pt>
                <c:pt idx="133">
                  <c:v>Permanent</c:v>
                </c:pt>
                <c:pt idx="134">
                  <c:v>Permanent</c:v>
                </c:pt>
                <c:pt idx="135">
                  <c:v>Permanent</c:v>
                </c:pt>
                <c:pt idx="136">
                  <c:v>Permanent</c:v>
                </c:pt>
                <c:pt idx="137">
                  <c:v>Permanent</c:v>
                </c:pt>
                <c:pt idx="138">
                  <c:v>Permanent</c:v>
                </c:pt>
                <c:pt idx="139">
                  <c:v>Permanent</c:v>
                </c:pt>
                <c:pt idx="140">
                  <c:v>Permanent</c:v>
                </c:pt>
                <c:pt idx="141">
                  <c:v>Permanent</c:v>
                </c:pt>
                <c:pt idx="142">
                  <c:v>Permanent</c:v>
                </c:pt>
                <c:pt idx="143">
                  <c:v>Permanent</c:v>
                </c:pt>
                <c:pt idx="144">
                  <c:v>Permanent</c:v>
                </c:pt>
                <c:pt idx="145">
                  <c:v>Permanent</c:v>
                </c:pt>
                <c:pt idx="146">
                  <c:v>Permanent</c:v>
                </c:pt>
                <c:pt idx="147">
                  <c:v>Permanent</c:v>
                </c:pt>
                <c:pt idx="148">
                  <c:v>Permanent</c:v>
                </c:pt>
                <c:pt idx="149">
                  <c:v>Permanent</c:v>
                </c:pt>
                <c:pt idx="150">
                  <c:v>Permanent</c:v>
                </c:pt>
                <c:pt idx="151">
                  <c:v>Permanent</c:v>
                </c:pt>
                <c:pt idx="152">
                  <c:v>Permanent</c:v>
                </c:pt>
                <c:pt idx="153">
                  <c:v>Permanent</c:v>
                </c:pt>
                <c:pt idx="154">
                  <c:v>Permanent</c:v>
                </c:pt>
                <c:pt idx="155">
                  <c:v>Permanent</c:v>
                </c:pt>
                <c:pt idx="156">
                  <c:v>Permanent</c:v>
                </c:pt>
                <c:pt idx="157">
                  <c:v>Permanent</c:v>
                </c:pt>
                <c:pt idx="158">
                  <c:v>Permanent</c:v>
                </c:pt>
                <c:pt idx="159">
                  <c:v>Permanent</c:v>
                </c:pt>
                <c:pt idx="160">
                  <c:v>Permanent</c:v>
                </c:pt>
                <c:pt idx="161">
                  <c:v>Permanent</c:v>
                </c:pt>
                <c:pt idx="162">
                  <c:v>Permanent</c:v>
                </c:pt>
                <c:pt idx="163">
                  <c:v>Permanent</c:v>
                </c:pt>
                <c:pt idx="164">
                  <c:v>Permanent</c:v>
                </c:pt>
                <c:pt idx="165">
                  <c:v>Permanent</c:v>
                </c:pt>
                <c:pt idx="166">
                  <c:v>Permanent</c:v>
                </c:pt>
                <c:pt idx="167">
                  <c:v>Permanent</c:v>
                </c:pt>
                <c:pt idx="168">
                  <c:v>Permanent</c:v>
                </c:pt>
                <c:pt idx="169">
                  <c:v>Permanent</c:v>
                </c:pt>
                <c:pt idx="170">
                  <c:v>Permanent</c:v>
                </c:pt>
                <c:pt idx="171">
                  <c:v>Permanent</c:v>
                </c:pt>
                <c:pt idx="172">
                  <c:v>Permanent</c:v>
                </c:pt>
                <c:pt idx="173">
                  <c:v>Permanent</c:v>
                </c:pt>
                <c:pt idx="174">
                  <c:v>Permanent</c:v>
                </c:pt>
                <c:pt idx="175">
                  <c:v>Permanent</c:v>
                </c:pt>
                <c:pt idx="176">
                  <c:v>Permanent</c:v>
                </c:pt>
                <c:pt idx="177">
                  <c:v>Permanent</c:v>
                </c:pt>
                <c:pt idx="178">
                  <c:v>Permanent</c:v>
                </c:pt>
                <c:pt idx="179">
                  <c:v>Permanent</c:v>
                </c:pt>
                <c:pt idx="180">
                  <c:v>Permanent</c:v>
                </c:pt>
                <c:pt idx="181">
                  <c:v>Permanent</c:v>
                </c:pt>
                <c:pt idx="182">
                  <c:v>Permanent</c:v>
                </c:pt>
                <c:pt idx="183">
                  <c:v>Permanent</c:v>
                </c:pt>
                <c:pt idx="184">
                  <c:v>Permanent</c:v>
                </c:pt>
                <c:pt idx="185">
                  <c:v>Permanent</c:v>
                </c:pt>
                <c:pt idx="186">
                  <c:v>Permanent</c:v>
                </c:pt>
                <c:pt idx="187">
                  <c:v>Permanent</c:v>
                </c:pt>
                <c:pt idx="188">
                  <c:v>Permanent</c:v>
                </c:pt>
                <c:pt idx="189">
                  <c:v>Permanent</c:v>
                </c:pt>
                <c:pt idx="190">
                  <c:v>Permanent</c:v>
                </c:pt>
                <c:pt idx="191">
                  <c:v>Permanent</c:v>
                </c:pt>
                <c:pt idx="192">
                  <c:v>Permanent</c:v>
                </c:pt>
                <c:pt idx="193">
                  <c:v>Permanent</c:v>
                </c:pt>
                <c:pt idx="194">
                  <c:v>Permanent</c:v>
                </c:pt>
                <c:pt idx="195">
                  <c:v>Permanent</c:v>
                </c:pt>
                <c:pt idx="196">
                  <c:v>Permanent</c:v>
                </c:pt>
                <c:pt idx="197">
                  <c:v>Permanent</c:v>
                </c:pt>
                <c:pt idx="198">
                  <c:v>Permanent</c:v>
                </c:pt>
                <c:pt idx="199">
                  <c:v>Permanent</c:v>
                </c:pt>
                <c:pt idx="200">
                  <c:v>Permanent</c:v>
                </c:pt>
                <c:pt idx="201">
                  <c:v>Permanent</c:v>
                </c:pt>
                <c:pt idx="202">
                  <c:v>Permanent</c:v>
                </c:pt>
                <c:pt idx="203">
                  <c:v>Permanent</c:v>
                </c:pt>
                <c:pt idx="204">
                  <c:v>Permanent</c:v>
                </c:pt>
                <c:pt idx="205">
                  <c:v>Permanent</c:v>
                </c:pt>
                <c:pt idx="206">
                  <c:v>Permanent</c:v>
                </c:pt>
                <c:pt idx="207">
                  <c:v>Permanent</c:v>
                </c:pt>
                <c:pt idx="208">
                  <c:v>Permanent</c:v>
                </c:pt>
                <c:pt idx="209">
                  <c:v>Permanent</c:v>
                </c:pt>
                <c:pt idx="210">
                  <c:v>Permanent</c:v>
                </c:pt>
                <c:pt idx="211">
                  <c:v>Permanent</c:v>
                </c:pt>
                <c:pt idx="212">
                  <c:v>Permanent</c:v>
                </c:pt>
                <c:pt idx="213">
                  <c:v>Permanent</c:v>
                </c:pt>
                <c:pt idx="214">
                  <c:v>Permanent</c:v>
                </c:pt>
                <c:pt idx="215">
                  <c:v>Permanent</c:v>
                </c:pt>
                <c:pt idx="216">
                  <c:v>Permanent</c:v>
                </c:pt>
              </c:strCache>
            </c:strRef>
          </c:tx>
          <c:spPr>
            <a:solidFill>
              <a:schemeClr val="accent2">
                <a:lumMod val="60000"/>
                <a:lumOff val="40000"/>
              </a:schemeClr>
            </a:solidFill>
            <a:ln>
              <a:noFill/>
            </a:ln>
            <a:effectLst/>
          </c:spPr>
          <c:invertIfNegative val="0"/>
          <c:val>
            <c:numRef>
              <c:f>'Cast In Situ Tracker'!#REF!</c:f>
              <c:numCache>
                <c:formatCode>General</c:formatCode>
                <c:ptCount val="1"/>
                <c:pt idx="0">
                  <c:v>1</c:v>
                </c:pt>
              </c:numCache>
            </c:numRef>
          </c:val>
          <c:extLst>
            <c:ext xmlns:c16="http://schemas.microsoft.com/office/drawing/2014/chart" uri="{C3380CC4-5D6E-409C-BE32-E72D297353CC}">
              <c16:uniqueId val="{00000019-1B4B-436B-A175-BBC716E79EAC}"/>
            </c:ext>
          </c:extLst>
        </c:ser>
        <c:dLbls>
          <c:showLegendKey val="0"/>
          <c:showVal val="0"/>
          <c:showCatName val="0"/>
          <c:showSerName val="0"/>
          <c:showPercent val="0"/>
          <c:showBubbleSize val="0"/>
        </c:dLbls>
        <c:gapWidth val="219"/>
        <c:overlap val="-27"/>
        <c:axId val="137267840"/>
        <c:axId val="137269632"/>
      </c:barChart>
      <c:catAx>
        <c:axId val="1372678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9632"/>
        <c:crosses val="autoZero"/>
        <c:auto val="1"/>
        <c:lblAlgn val="ctr"/>
        <c:lblOffset val="100"/>
        <c:noMultiLvlLbl val="0"/>
      </c:catAx>
      <c:valAx>
        <c:axId val="13726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7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1"/>
  <sheetViews>
    <sheetView zoomScale="78" workbookViewId="0" zoomToFit="1"/>
  </sheetViews>
  <pageMargins left="0.7" right="0.7" top="0.75" bottom="0.75" header="0.3" footer="0.3"/>
  <pageSetup orientation="portrait"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12993077" cy="9415096"/>
    <xdr:graphicFrame macro="">
      <xdr:nvGraphicFramePr>
        <xdr:cNvPr id="2" name="Chart 1">
          <a:extLst>
            <a:ext uri="{FF2B5EF4-FFF2-40B4-BE49-F238E27FC236}">
              <a16:creationId xmlns:a16="http://schemas.microsoft.com/office/drawing/2014/main" id="{115C9187-F4E6-13EC-3C40-BD99094BFE1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0</xdr:col>
      <xdr:colOff>69564</xdr:colOff>
      <xdr:row>0</xdr:row>
      <xdr:rowOff>54861</xdr:rowOff>
    </xdr:from>
    <xdr:to>
      <xdr:col>1</xdr:col>
      <xdr:colOff>1226245</xdr:colOff>
      <xdr:row>2</xdr:row>
      <xdr:rowOff>689605</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564" y="54861"/>
          <a:ext cx="1589636" cy="13621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17311</xdr:colOff>
      <xdr:row>0</xdr:row>
      <xdr:rowOff>86591</xdr:rowOff>
    </xdr:from>
    <xdr:to>
      <xdr:col>21</xdr:col>
      <xdr:colOff>1995367</xdr:colOff>
      <xdr:row>3</xdr:row>
      <xdr:rowOff>34636</xdr:rowOff>
    </xdr:to>
    <xdr:pic>
      <xdr:nvPicPr>
        <xdr:cNvPr id="4" name="Pictur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371129" y="86591"/>
          <a:ext cx="5378915" cy="1385454"/>
        </a:xfrm>
        <a:prstGeom prst="rect">
          <a:avLst/>
        </a:prstGeom>
        <a:noFill/>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Uzair Ahmad" refreshedDate="46277.623221180555" createdVersion="8" refreshedVersion="8" minRefreshableVersion="3" recordCount="1730" xr:uid="{B47D160B-AF64-4A24-ADBE-46883A31E892}">
  <cacheSource type="worksheet">
    <worksheetSource ref="A6:V1736" sheet="Cast In Situ Tracker"/>
  </cacheSource>
  <cacheFields count="22">
    <cacheField name="S.No." numFmtId="0">
      <sharedItems containsSemiMixedTypes="0" containsString="0" containsNumber="1" containsInteger="1" minValue="1" maxValue="1730"/>
    </cacheField>
    <cacheField name="CAP No." numFmtId="0">
      <sharedItems/>
    </cacheField>
    <cacheField name="WIR No." numFmtId="0">
      <sharedItems/>
    </cacheField>
    <cacheField name="Element and Inspection Description  " numFmtId="0">
      <sharedItems/>
    </cacheField>
    <cacheField name="Grids/ Locations" numFmtId="0">
      <sharedItems containsBlank="1" containsMixedTypes="1" containsNumber="1" minValue="639.4" maxValue="642.29999999999995"/>
    </cacheField>
    <cacheField name="Building Area" numFmtId="0">
      <sharedItems/>
    </cacheField>
    <cacheField name="Zone" numFmtId="0">
      <sharedItems containsString="0" containsBlank="1" containsNumber="1" containsInteger="1" minValue="1" maxValue="11"/>
    </cacheField>
    <cacheField name="Basement/Floor" numFmtId="0">
      <sharedItems containsBlank="1"/>
    </cacheField>
    <cacheField name="Permanent Works / Temporary Works" numFmtId="0">
      <sharedItems/>
    </cacheField>
    <cacheField name="Truck Number" numFmtId="0">
      <sharedItems containsSemiMixedTypes="0" containsString="0" containsNumber="1" containsInteger="1" minValue="273" maxValue="94312"/>
    </cacheField>
    <cacheField name="Ticket Number " numFmtId="0">
      <sharedItems containsMixedTypes="1" containsNumber="1" containsInteger="1" minValue="35516" maxValue="2286826"/>
    </cacheField>
    <cacheField name="Date of Casting" numFmtId="164">
      <sharedItems containsSemiMixedTypes="0" containsNonDate="0" containsDate="1" containsString="0" minDate="2025-07-17T00:00:00" maxDate="2025-10-21T00:00:00"/>
    </cacheField>
    <cacheField name="Third Party " numFmtId="164">
      <sharedItems/>
    </cacheField>
    <cacheField name="Concrete Suppiler" numFmtId="0">
      <sharedItems/>
    </cacheField>
    <cacheField name="Concrete Name " numFmtId="0">
      <sharedItems/>
    </cacheField>
    <cacheField name="Area" numFmtId="0">
      <sharedItems containsBlank="1" count="9">
        <s v="Blinding"/>
        <s v="Footing, Slab "/>
        <s v="Slab &amp; Beam, Stair "/>
        <s v="Column and Retaining Wall"/>
        <s v="Wall, Column and Retaining Wall"/>
        <s v="Foundation"/>
        <s v="Raft (Thick Section)"/>
        <s v="Structural Walls and Columns "/>
        <m u="1"/>
      </sharedItems>
    </cacheField>
    <cacheField name="Concrete Quantity (m3)" numFmtId="0">
      <sharedItems containsSemiMixedTypes="0" containsString="0" containsNumber="1" minValue="3" maxValue="12"/>
    </cacheField>
    <cacheField name="Batch Plant No." numFmtId="0">
      <sharedItems containsBlank="1"/>
    </cacheField>
    <cacheField name="Sample Taken " numFmtId="0">
      <sharedItems containsBlank="1" containsMixedTypes="1" containsNumber="1" containsInteger="1" minValue="2" maxValue="15"/>
    </cacheField>
    <cacheField name="Casting Type" numFmtId="0">
      <sharedItems containsBlank="1" count="5">
        <s v="Temporary"/>
        <s v="Trial"/>
        <s v="Permanent"/>
        <s v="Rejected"/>
        <m u="1"/>
      </sharedItems>
    </cacheField>
    <cacheField name="REJECTED DUE TO JV ISSUE (m3)" numFmtId="0">
      <sharedItems containsString="0" containsBlank="1" containsNumber="1" containsInteger="1" minValue="8" maxValue="10"/>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30">
  <r>
    <n v="1"/>
    <s v="-"/>
    <s v="BV-BSW-105-0000-ECM-WIR-CE-000003"/>
    <s v="Blinding Concrete"/>
    <s v="Mess Hall 2"/>
    <s v="Opera House"/>
    <m/>
    <m/>
    <s v="Temporary Works"/>
    <n v="84712"/>
    <n v="93617"/>
    <d v="2025-07-17T00:00:00"/>
    <s v="Aces "/>
    <s v="Saudi RM"/>
    <s v="C-10 SRC (150±40mm Slump)"/>
    <x v="0"/>
    <n v="10"/>
    <s v="RM 109"/>
    <m/>
    <x v="0"/>
    <m/>
    <m/>
  </r>
  <r>
    <n v="2"/>
    <s v="-"/>
    <s v="BV-BSW-105-0000-ECM-WIR-CE-000003"/>
    <s v="Blinding Concrete"/>
    <s v="Mess Hall 2"/>
    <s v="Opera House"/>
    <m/>
    <m/>
    <s v="Temporary Works"/>
    <n v="82512"/>
    <n v="93619"/>
    <d v="2025-07-17T00:00:00"/>
    <s v="Aces "/>
    <s v="Saudi RM"/>
    <s v="C-10 SRC (150±40mm Slump)"/>
    <x v="0"/>
    <n v="10"/>
    <s v="RM 109"/>
    <m/>
    <x v="0"/>
    <m/>
    <m/>
  </r>
  <r>
    <n v="3"/>
    <s v="-"/>
    <s v="BV-BSW-105-0000-ECM-WIR-CE-000003"/>
    <s v="Blinding Concrete"/>
    <s v="Mess Hall 2"/>
    <s v="Opera House"/>
    <m/>
    <m/>
    <s v="Temporary Works"/>
    <n v="84712"/>
    <n v="93620"/>
    <d v="2025-07-17T00:00:00"/>
    <s v="Aces "/>
    <s v="Saudi RM"/>
    <s v="C-10 SRC (150±40mm Slump)"/>
    <x v="0"/>
    <n v="10"/>
    <s v="RM 109"/>
    <m/>
    <x v="0"/>
    <m/>
    <m/>
  </r>
  <r>
    <n v="4"/>
    <s v="-"/>
    <s v="BV-BSW-105-0000-ECM-WIR-CE-000003"/>
    <s v="Blinding Concrete"/>
    <s v="Mess Hall 2"/>
    <s v="Opera House"/>
    <m/>
    <m/>
    <s v="Temporary Works"/>
    <n v="82312"/>
    <n v="93621"/>
    <d v="2025-07-17T00:00:00"/>
    <s v="Aces "/>
    <s v="Saudi RM"/>
    <s v="C-10 SRC (150±40mm Slump)"/>
    <x v="0"/>
    <n v="10"/>
    <s v="RM 109"/>
    <m/>
    <x v="0"/>
    <m/>
    <m/>
  </r>
  <r>
    <n v="5"/>
    <s v="-"/>
    <s v="BV-BSW-105-0000-ECM-WIR-CE-000003"/>
    <s v="Blinding Concrete"/>
    <s v="Mess Hall 2"/>
    <s v="Opera House"/>
    <m/>
    <m/>
    <s v="Temporary Works"/>
    <n v="77112"/>
    <n v="93623"/>
    <d v="2025-07-17T00:00:00"/>
    <s v="Aces "/>
    <s v="Saudi RM"/>
    <s v="C-10 SRC (150±40mm Slump)"/>
    <x v="0"/>
    <n v="10"/>
    <s v="RM 109"/>
    <n v="6"/>
    <x v="0"/>
    <m/>
    <m/>
  </r>
  <r>
    <n v="6"/>
    <s v="-"/>
    <s v="BV-BSW-105-0000-ECM-WIR-CE-000003"/>
    <s v="Blinding Concrete"/>
    <s v="Mess Hall 2"/>
    <s v="Opera House"/>
    <m/>
    <m/>
    <s v="Temporary Works"/>
    <n v="83812"/>
    <n v="93624"/>
    <d v="2025-07-17T00:00:00"/>
    <s v="Aces "/>
    <s v="Saudi RM"/>
    <s v="C-10 SRC (150±40mm Slump)"/>
    <x v="0"/>
    <n v="5"/>
    <s v="RM 109"/>
    <m/>
    <x v="0"/>
    <m/>
    <m/>
  </r>
  <r>
    <n v="7"/>
    <s v="-"/>
    <s v="BV-BSW-105-0000-ECM-WIR-CE-000004"/>
    <s v="Blinding Concrete"/>
    <s v="Mess Hall 2"/>
    <s v="Opera House"/>
    <m/>
    <m/>
    <s v="Temporary Works"/>
    <n v="82812"/>
    <n v="84660"/>
    <d v="2025-07-20T00:00:00"/>
    <s v="Aces "/>
    <s v="Saudi RM"/>
    <s v="C-10 SRC (150±40mm Slump)"/>
    <x v="0"/>
    <n v="10"/>
    <s v="RM 109"/>
    <n v="2"/>
    <x v="0"/>
    <m/>
    <m/>
  </r>
  <r>
    <n v="8"/>
    <s v="-"/>
    <s v="BV-BSW-105-0000-ECM-WIR-CE-000004"/>
    <s v="Blinding Concrete"/>
    <s v="Mess Hall 2"/>
    <s v="Opera House"/>
    <m/>
    <m/>
    <s v="Temporary Works"/>
    <n v="83012"/>
    <n v="84659"/>
    <d v="2025-07-20T00:00:00"/>
    <s v="Aces "/>
    <s v="Saudi RM"/>
    <s v="C-10 SRC (150±40mm Slump)"/>
    <x v="0"/>
    <n v="11"/>
    <s v="RM 109"/>
    <n v="2"/>
    <x v="0"/>
    <m/>
    <m/>
  </r>
  <r>
    <n v="9"/>
    <s v="-"/>
    <s v="BV-BSW-105-0000-ECM-WIR-CE-000004"/>
    <s v="Blinding Concrete"/>
    <s v="Mess Hall 2"/>
    <s v="Opera House"/>
    <m/>
    <m/>
    <s v="Temporary Works"/>
    <n v="82612"/>
    <n v="84661"/>
    <d v="2025-07-20T00:00:00"/>
    <s v="Aces "/>
    <s v="Saudi RM"/>
    <s v="C-10 SRC (150±40mm Slump)"/>
    <x v="0"/>
    <n v="11"/>
    <s v="RM 109"/>
    <m/>
    <x v="0"/>
    <m/>
    <m/>
  </r>
  <r>
    <n v="10"/>
    <s v="-"/>
    <s v="BV-BSW-105-0000-ECM-WIR-CE-000004"/>
    <s v="Blinding Concrete"/>
    <s v="Mess Hall 2"/>
    <s v="Opera House"/>
    <m/>
    <m/>
    <s v="Temporary Works"/>
    <n v="83412"/>
    <n v="84662"/>
    <d v="2025-07-20T00:00:00"/>
    <s v="Aces "/>
    <s v="Saudi RM"/>
    <s v="C-10 SRC (150±40mm Slump)"/>
    <x v="0"/>
    <n v="11"/>
    <s v="RM 109"/>
    <n v="2"/>
    <x v="0"/>
    <m/>
    <m/>
  </r>
  <r>
    <n v="11"/>
    <s v="-"/>
    <s v="BV-BSW-105-0000-ECM-WIR-CE-000004"/>
    <s v="Blinding Concrete"/>
    <s v="Mess Hall 2"/>
    <s v="Opera House"/>
    <m/>
    <m/>
    <s v="Temporary Works"/>
    <n v="84812"/>
    <n v="84663"/>
    <d v="2025-07-20T00:00:00"/>
    <s v="Aces "/>
    <s v="Saudi RM"/>
    <s v="C-10 SRC (150±40mm Slump)"/>
    <x v="0"/>
    <n v="11"/>
    <s v="RM 109"/>
    <m/>
    <x v="0"/>
    <m/>
    <m/>
  </r>
  <r>
    <n v="12"/>
    <s v="-"/>
    <s v="N/A"/>
    <s v="Concrete Blocks "/>
    <s v="Offices Foundation"/>
    <s v="Opera House"/>
    <m/>
    <m/>
    <s v="Temporary Works"/>
    <n v="83812"/>
    <n v="84434"/>
    <d v="2025-07-23T00:00:00"/>
    <s v="Aces "/>
    <s v="Saudi RM"/>
    <s v="C-40 OPC {200±40mm Slump)"/>
    <x v="0"/>
    <n v="5"/>
    <s v="RM 109"/>
    <m/>
    <x v="0"/>
    <m/>
    <m/>
  </r>
  <r>
    <n v="13"/>
    <s v="-"/>
    <s v="BV-BSW-105-0000-ECM-WIR-CE-000005"/>
    <s v="Trial Mix "/>
    <s v="SRM Batch Plant"/>
    <s v="Opera House"/>
    <m/>
    <m/>
    <s v="Trial Mix"/>
    <n v="66010"/>
    <n v="84503"/>
    <d v="2025-07-24T00:00:00"/>
    <s v="Aces "/>
    <s v="Saudi RM"/>
    <s v="C-10 SRC (150±40mm Slump)"/>
    <x v="0"/>
    <n v="3"/>
    <s v="RM 109"/>
    <n v="12"/>
    <x v="1"/>
    <m/>
    <m/>
  </r>
  <r>
    <n v="14"/>
    <s v="-"/>
    <s v="BV-BSW-105-0000-ECM-WIR-CE-000005"/>
    <s v="Trial Mix "/>
    <s v="SRM Batch Plant"/>
    <s v="Opera House"/>
    <m/>
    <m/>
    <s v="Trial Mix"/>
    <n v="84612"/>
    <n v="84508"/>
    <d v="2025-07-24T00:00:00"/>
    <s v="Aces "/>
    <s v="Saudi RM"/>
    <s v="C-10 SRC (150±40mm Slump)"/>
    <x v="0"/>
    <n v="3"/>
    <s v="RM 109"/>
    <n v="12"/>
    <x v="1"/>
    <m/>
    <m/>
  </r>
  <r>
    <n v="15"/>
    <s v="-"/>
    <s v="BV-BSW-105-0000-ECM-WIR-CE-000005"/>
    <s v="Trial Mix "/>
    <s v="SRM Batch Plant"/>
    <s v="Opera House"/>
    <m/>
    <m/>
    <s v="Trial Mix"/>
    <n v="83012"/>
    <n v="84515"/>
    <d v="2025-07-24T00:00:00"/>
    <s v="Aces "/>
    <s v="Saudi RM"/>
    <s v="C-10 SRC (150±40mm Slump)"/>
    <x v="0"/>
    <n v="3"/>
    <s v="RM 109"/>
    <n v="12"/>
    <x v="1"/>
    <m/>
    <m/>
  </r>
  <r>
    <n v="16"/>
    <s v="-"/>
    <s v="N/A"/>
    <s v="Concrete Blocks office Foundation"/>
    <s v="Offices"/>
    <s v="Opera House"/>
    <m/>
    <m/>
    <s v="Temporary Works"/>
    <n v="83012"/>
    <n v="121413"/>
    <d v="2025-07-26T00:00:00"/>
    <s v="Aces "/>
    <s v="Saudi RM"/>
    <s v="C-40 OPC {200±40mm Slump)"/>
    <x v="0"/>
    <n v="6"/>
    <s v="RM 109"/>
    <m/>
    <x v="0"/>
    <m/>
    <m/>
  </r>
  <r>
    <n v="17"/>
    <s v="-"/>
    <s v="N/A"/>
    <s v="Survey Bench Mark"/>
    <s v="Offices"/>
    <s v="Opera House"/>
    <m/>
    <m/>
    <s v="Temporary Works"/>
    <n v="83812"/>
    <n v="121458"/>
    <d v="2025-07-27T00:00:00"/>
    <s v="Aces "/>
    <s v="Saudi RM"/>
    <s v="C-10 SRC (150±40mm Slump)"/>
    <x v="0"/>
    <n v="3"/>
    <s v="RM 109"/>
    <m/>
    <x v="0"/>
    <m/>
    <m/>
  </r>
  <r>
    <n v="18"/>
    <s v="-"/>
    <s v="BV-BSW-105-0000-ECM-WIR-CE-000006"/>
    <s v="Trial Mix "/>
    <s v="SRM Batch Plant"/>
    <s v="Opera House"/>
    <m/>
    <m/>
    <s v="Trial Mix"/>
    <n v="84812"/>
    <n v="121480"/>
    <d v="2025-07-27T00:00:00"/>
    <s v="Aces "/>
    <s v="Saudi RM"/>
    <s v="C-40 HOH (SRC+60% GGBFS) (200±40mm Slump) "/>
    <x v="1"/>
    <n v="6"/>
    <s v="RM 109"/>
    <n v="12"/>
    <x v="1"/>
    <m/>
    <m/>
  </r>
  <r>
    <n v="19"/>
    <s v="-"/>
    <s v="BV-BSW-105-0000-ECM-WIR-CE-000006"/>
    <s v="Trial Mix "/>
    <s v="SRM Batch Plant"/>
    <s v="Opera House"/>
    <m/>
    <m/>
    <s v="Trial Mix"/>
    <n v="82812"/>
    <n v="121487"/>
    <d v="2025-07-27T00:00:00"/>
    <s v="Aces "/>
    <s v="Saudi RM"/>
    <s v="C-40 HOH (SRC+60% GGBFS) (200±40mm Slump) "/>
    <x v="1"/>
    <n v="6"/>
    <s v="RM 109"/>
    <n v="12"/>
    <x v="1"/>
    <m/>
    <m/>
  </r>
  <r>
    <n v="20"/>
    <s v="-"/>
    <s v="BV-BSW-105-0000-ECM-WIR-CE-000006"/>
    <s v="Trial Mix "/>
    <s v="SRM Batch Plant"/>
    <s v="Opera House"/>
    <m/>
    <m/>
    <s v="Trial Mix"/>
    <n v="83812"/>
    <n v="121491"/>
    <d v="2025-07-27T00:00:00"/>
    <s v="Aces "/>
    <s v="Saudi RM"/>
    <s v="C-40 HOH (SRC+60% GGBFS) (200±40mm Slump) "/>
    <x v="1"/>
    <n v="6"/>
    <s v="RM 109"/>
    <n v="12"/>
    <x v="1"/>
    <m/>
    <m/>
  </r>
  <r>
    <n v="21"/>
    <s v="-"/>
    <s v="BV-BSW-105-0000-ECM-WIR-CE-000008"/>
    <s v="Trial Mix "/>
    <s v="SRM Batch Plant"/>
    <s v="Opera House"/>
    <m/>
    <m/>
    <s v="Trial Mix"/>
    <n v="82612"/>
    <n v="121569"/>
    <d v="2025-07-28T00:00:00"/>
    <s v="Aces "/>
    <s v="Saudi RM"/>
    <s v="C-40 SRC {200±40mm Slump)"/>
    <x v="2"/>
    <n v="3"/>
    <s v="RM 109"/>
    <n v="12"/>
    <x v="1"/>
    <m/>
    <m/>
  </r>
  <r>
    <n v="22"/>
    <s v="-"/>
    <s v="BV-BSW-105-0000-ECM-WIR-CE-000008"/>
    <s v="Trial Mix "/>
    <s v="SRM Batch Plant"/>
    <s v="Opera House"/>
    <m/>
    <m/>
    <s v="Trial Mix"/>
    <n v="83412"/>
    <n v="121574"/>
    <d v="2025-07-28T00:00:00"/>
    <s v="Aces "/>
    <s v="Saudi RM"/>
    <s v="C-40 SRC {200±40mm Slump)"/>
    <x v="2"/>
    <n v="3"/>
    <s v="RM 109"/>
    <n v="12"/>
    <x v="1"/>
    <m/>
    <m/>
  </r>
  <r>
    <n v="23"/>
    <s v="-"/>
    <s v="BV-BSW-105-0000-ECM-WIR-CE-000008"/>
    <s v="Trial Mix "/>
    <s v="SRM Batch Plant"/>
    <s v="Opera House"/>
    <m/>
    <m/>
    <s v="Trial Mix"/>
    <n v="82812"/>
    <n v="121580"/>
    <d v="2025-07-28T00:00:00"/>
    <s v="Aces "/>
    <s v="Saudi RM"/>
    <s v="C-40 SRC {200±40mm Slump)"/>
    <x v="2"/>
    <n v="3"/>
    <s v="RM 109"/>
    <n v="12"/>
    <x v="1"/>
    <m/>
    <m/>
  </r>
  <r>
    <n v="24"/>
    <s v="-"/>
    <s v="N/A"/>
    <s v="Wall/ Foundation"/>
    <s v="Offices Foundation"/>
    <s v="Opera House"/>
    <m/>
    <m/>
    <s v="Temporary Works"/>
    <n v="82812"/>
    <n v="121578"/>
    <d v="2025-07-28T00:00:00"/>
    <s v="Aces "/>
    <s v="Saudi RM"/>
    <s v="C-40 SRC {200±40mm Slump)"/>
    <x v="3"/>
    <n v="6"/>
    <s v="RM 109"/>
    <m/>
    <x v="0"/>
    <m/>
    <m/>
  </r>
  <r>
    <n v="25"/>
    <s v="-"/>
    <s v="BV-BSW-105-0000-ECM-WIR-CE-000013"/>
    <s v="Trial Mix "/>
    <s v="SRM Batch Plant"/>
    <s v="Opera House"/>
    <m/>
    <m/>
    <s v="Trial Mix"/>
    <n v="81512"/>
    <n v="121752"/>
    <d v="2025-07-30T00:00:00"/>
    <s v="Aces "/>
    <s v="Saudi RM"/>
    <s v="C-50 SRC {200±40mm Slump)"/>
    <x v="4"/>
    <n v="6"/>
    <s v="RM 109"/>
    <n v="12"/>
    <x v="1"/>
    <m/>
    <m/>
  </r>
  <r>
    <n v="26"/>
    <s v="-"/>
    <s v="BV-BSW-105-0000-ECM-WIR-CE-000013"/>
    <s v="Trial Mix "/>
    <s v="SRM Batch Plant"/>
    <s v="Opera House"/>
    <m/>
    <m/>
    <s v="Trial Mix"/>
    <n v="84012"/>
    <n v="121754"/>
    <d v="2025-07-30T00:00:00"/>
    <s v="Aces "/>
    <s v="Saudi RM"/>
    <s v="C-50 SRC {200±40mm Slump)"/>
    <x v="4"/>
    <n v="6"/>
    <s v="RM 109"/>
    <n v="12"/>
    <x v="1"/>
    <m/>
    <m/>
  </r>
  <r>
    <n v="27"/>
    <s v="-"/>
    <s v="BV-BSW-105-0000-ECM-WIR-CE-000013"/>
    <s v="Trial Mix "/>
    <s v="SRM Batch Plant"/>
    <s v="Opera House"/>
    <m/>
    <m/>
    <s v="Trial Mix"/>
    <n v="84612"/>
    <n v="121758"/>
    <d v="2025-07-30T00:00:00"/>
    <s v="Aces "/>
    <s v="Saudi RM"/>
    <s v="C-50 SRC {200±40mm Slump)"/>
    <x v="4"/>
    <n v="6"/>
    <s v="RM 109"/>
    <n v="12"/>
    <x v="1"/>
    <m/>
    <m/>
  </r>
  <r>
    <n v="28"/>
    <s v="-"/>
    <s v="BV-BSW-105-0000-ECM-WIR-CE-000017"/>
    <s v="Blinding Concrete"/>
    <s v="Towe Crane 01"/>
    <s v="Opera House"/>
    <m/>
    <s v="B2"/>
    <s v="Permanent Works"/>
    <n v="84212"/>
    <n v="121755"/>
    <d v="2025-07-30T00:00:00"/>
    <s v="Aces "/>
    <s v="Saudi RM"/>
    <s v="C-10 SRC (150±40mm Slump)"/>
    <x v="0"/>
    <n v="11"/>
    <s v="RM 109"/>
    <m/>
    <x v="2"/>
    <m/>
    <m/>
  </r>
  <r>
    <n v="29"/>
    <s v="-"/>
    <s v="BV-BSW-105-0000-ECM-WIR-CE-000017"/>
    <s v="Blinding Concrete"/>
    <s v="Towe Crane 01"/>
    <s v="Opera House"/>
    <m/>
    <s v="B2"/>
    <s v="Permanent Works"/>
    <n v="84612"/>
    <n v="121757"/>
    <d v="2025-07-30T00:00:00"/>
    <s v="Aces "/>
    <s v="Saudi RM"/>
    <s v="C-10 SRC (150±40mm Slump)"/>
    <x v="0"/>
    <n v="11"/>
    <s v="RM 109"/>
    <m/>
    <x v="2"/>
    <m/>
    <m/>
  </r>
  <r>
    <n v="30"/>
    <s v="-"/>
    <s v="BV-BSW-105-0000-ECM-WIR-CE-000017"/>
    <s v="Blinding Concrete"/>
    <s v="Towe Crane 01"/>
    <s v="Opera House"/>
    <m/>
    <s v="B2"/>
    <s v="Permanent Works"/>
    <n v="67610"/>
    <n v="121766"/>
    <d v="2025-07-30T00:00:00"/>
    <s v="Aces "/>
    <s v="Saudi RM"/>
    <s v="C-10 SRC (150±40mm Slump)"/>
    <x v="0"/>
    <n v="9"/>
    <s v="RM 109"/>
    <n v="6"/>
    <x v="2"/>
    <m/>
    <m/>
  </r>
  <r>
    <n v="31"/>
    <s v="-"/>
    <s v="BV-BSW-105-0000-ECM-WIR-CE-000017"/>
    <s v="Blinding Concrete"/>
    <s v="Towe Crane 01"/>
    <s v="Opera House"/>
    <m/>
    <s v="B2"/>
    <s v="Permanent Works"/>
    <n v="66010"/>
    <n v="121762"/>
    <d v="2025-07-30T00:00:00"/>
    <s v="Aces "/>
    <s v="Saudi RM"/>
    <s v="C-10 SRC (150±40mm Slump)"/>
    <x v="0"/>
    <n v="9"/>
    <s v="RM 109"/>
    <m/>
    <x v="2"/>
    <m/>
    <m/>
  </r>
  <r>
    <n v="32"/>
    <s v="-"/>
    <s v="BV-BSW-105-0000-ECM-WIR-CE-000018"/>
    <s v="Blinding Concrete"/>
    <s v="Towe Crane 02"/>
    <s v="Opera House"/>
    <m/>
    <s v="B2"/>
    <s v="Permanent Works"/>
    <n v="62810"/>
    <n v="121768"/>
    <d v="2025-07-30T00:00:00"/>
    <s v="Aces "/>
    <s v="Saudi RM"/>
    <s v="C-10 SRC (150±40mm Slump)"/>
    <x v="0"/>
    <n v="9"/>
    <s v="RM 109"/>
    <m/>
    <x v="2"/>
    <m/>
    <m/>
  </r>
  <r>
    <n v="33"/>
    <s v="-"/>
    <s v="BV-BSW-105-0000-ECM-WIR-CE-000018"/>
    <s v="Blinding Concrete"/>
    <s v="Towe Crane 02"/>
    <s v="Opera House"/>
    <m/>
    <s v="B2"/>
    <s v="Permanent Works"/>
    <n v="84012"/>
    <n v="121776"/>
    <d v="2025-07-30T00:00:00"/>
    <s v="Aces "/>
    <s v="Saudi RM"/>
    <s v="C-10 SRC (150±40mm Slump)"/>
    <x v="0"/>
    <n v="10"/>
    <s v="RM 109"/>
    <m/>
    <x v="2"/>
    <m/>
    <m/>
  </r>
  <r>
    <n v="34"/>
    <s v="-"/>
    <s v="BV-BSW-105-0000-ECM-WIR-CE-000018"/>
    <s v="Blinding Concrete"/>
    <s v="Towe Crane 02"/>
    <s v="Opera House"/>
    <m/>
    <s v="B2"/>
    <s v="Permanent Works"/>
    <n v="81512"/>
    <n v="121797"/>
    <d v="2025-07-30T00:00:00"/>
    <s v="Aces "/>
    <s v="Saudi RM"/>
    <s v="C-10 SRC (150±40mm Slump)"/>
    <x v="0"/>
    <n v="11"/>
    <s v="RM 109"/>
    <n v="6"/>
    <x v="2"/>
    <m/>
    <m/>
  </r>
  <r>
    <n v="35"/>
    <s v="-"/>
    <s v="BV-BSW-105-0000-ECM-WIR-CE-000018"/>
    <s v="Blinding Concrete"/>
    <s v="Towe Crane 02"/>
    <s v="Opera House"/>
    <m/>
    <s v="B2"/>
    <s v="Permanent Works"/>
    <n v="77112"/>
    <n v="121778"/>
    <d v="2025-07-30T00:00:00"/>
    <s v="Aces "/>
    <s v="Saudi RM"/>
    <s v="C-10 SRC (150±40mm Slump)"/>
    <x v="0"/>
    <n v="11"/>
    <s v="RM 109"/>
    <m/>
    <x v="2"/>
    <m/>
    <m/>
  </r>
  <r>
    <n v="36"/>
    <s v="-"/>
    <s v="BV-BSW-105-0000-ECM-WIR-CE-000019"/>
    <s v="Blinding Concrete"/>
    <s v="Towe Crane 04"/>
    <s v="Opera House"/>
    <m/>
    <s v="B2"/>
    <s v="Permanent Works"/>
    <n v="83512"/>
    <n v="121779"/>
    <d v="2025-07-30T00:00:00"/>
    <s v="Aces "/>
    <s v="Saudi RM"/>
    <s v="C-10 SRC (150±40mm Slump)"/>
    <x v="0"/>
    <n v="10"/>
    <s v="RM 109"/>
    <m/>
    <x v="2"/>
    <m/>
    <m/>
  </r>
  <r>
    <n v="37"/>
    <s v="-"/>
    <s v="BV-BSW-105-0000-ECM-WIR-CE-000019"/>
    <s v="Blinding Concrete"/>
    <s v="Towe Crane 04"/>
    <s v="Opera House"/>
    <m/>
    <s v="B2"/>
    <s v="Permanent Works"/>
    <n v="83812"/>
    <n v="121780"/>
    <d v="2025-07-30T00:00:00"/>
    <s v="Aces "/>
    <s v="Saudi RM"/>
    <s v="C-10 SRC (150±40mm Slump)"/>
    <x v="0"/>
    <n v="10"/>
    <s v="RM 109"/>
    <m/>
    <x v="2"/>
    <m/>
    <m/>
  </r>
  <r>
    <n v="38"/>
    <s v="-"/>
    <s v="BV-BSW-105-0000-ECM-WIR-CE-000019"/>
    <s v="Blinding Concrete"/>
    <s v="Towe Crane 04"/>
    <s v="Opera House"/>
    <m/>
    <s v="B2"/>
    <s v="Permanent Works"/>
    <n v="81512"/>
    <n v="121771"/>
    <d v="2025-07-30T00:00:00"/>
    <s v="Aces "/>
    <s v="Saudi RM"/>
    <s v="C-10 SRC (150±40mm Slump)"/>
    <x v="0"/>
    <n v="8"/>
    <s v="RM 109"/>
    <m/>
    <x v="2"/>
    <m/>
    <m/>
  </r>
  <r>
    <n v="39"/>
    <s v="-"/>
    <s v="BV-BSW-105-0000-ECM-WIR-CE-000019"/>
    <s v="Blinding Concrete"/>
    <s v="Towe Crane 04"/>
    <s v="Opera House"/>
    <m/>
    <s v="B2"/>
    <s v="Permanent Works"/>
    <n v="66010"/>
    <n v="121799"/>
    <d v="2025-07-30T00:00:00"/>
    <s v="Aces "/>
    <s v="Saudi RM"/>
    <s v="C-10 SRC (150±40mm Slump)"/>
    <x v="0"/>
    <n v="4"/>
    <s v="RM 109"/>
    <m/>
    <x v="2"/>
    <m/>
    <m/>
  </r>
  <r>
    <n v="40"/>
    <s v="BV-BSW-105-0000-ECM-CAP-CE-000001"/>
    <s v="BV-BSW-105-0000-ECM-WIR-CE-000020"/>
    <s v="Blinding Concrete"/>
    <s v="Rest Area -02"/>
    <s v="Opera House"/>
    <m/>
    <m/>
    <s v="Temporary Works"/>
    <n v="64610"/>
    <n v="121824"/>
    <d v="2025-07-31T00:00:00"/>
    <s v="Aces "/>
    <s v="Saudi RM"/>
    <s v="C-10 SRC (150±40mm Slump)"/>
    <x v="0"/>
    <n v="9"/>
    <s v="RM 109"/>
    <m/>
    <x v="0"/>
    <m/>
    <m/>
  </r>
  <r>
    <n v="41"/>
    <s v="BV-BSW-105-0000-ECM-CAP-CE-000001"/>
    <s v="BV-BSW-105-0000-ECM-WIR-CE-000020"/>
    <s v="Blinding Concrete"/>
    <s v="Rest Area -02"/>
    <s v="Opera House"/>
    <m/>
    <m/>
    <s v="Temporary Works"/>
    <n v="84612"/>
    <n v="121826"/>
    <d v="2025-07-31T00:00:00"/>
    <s v="Aces "/>
    <s v="Saudi RM"/>
    <s v="C-10 SRC (150±40mm Slump)"/>
    <x v="0"/>
    <n v="10"/>
    <s v="RM 109"/>
    <m/>
    <x v="0"/>
    <m/>
    <m/>
  </r>
  <r>
    <n v="42"/>
    <s v="BV-BSW-105-0000-ECM-CAP-CE-000001"/>
    <s v="BV-BSW-105-0000-ECM-WIR-CE-000020"/>
    <s v="Blinding Concrete"/>
    <s v="Rest Area -02"/>
    <s v="Opera House"/>
    <m/>
    <m/>
    <s v="Temporary Works"/>
    <n v="82812"/>
    <n v="121830"/>
    <d v="2025-07-31T00:00:00"/>
    <s v="Aces "/>
    <s v="Saudi RM"/>
    <s v="C-10 SRC (150±40mm Slump)"/>
    <x v="0"/>
    <n v="11"/>
    <s v="RM 109"/>
    <n v="6"/>
    <x v="0"/>
    <m/>
    <m/>
  </r>
  <r>
    <n v="43"/>
    <s v="BV-BSW-105-0000-ECM-CAP-CE-000001"/>
    <s v="BV-BSW-105-0000-ECM-WIR-CE-000020"/>
    <s v="Blinding Concrete"/>
    <s v="Rest Area -02"/>
    <s v="Opera House"/>
    <m/>
    <m/>
    <s v="Temporary Works"/>
    <n v="62710"/>
    <n v="121831"/>
    <d v="2025-07-31T00:00:00"/>
    <s v="Aces "/>
    <s v="Saudi RM"/>
    <s v="C-10 SRC (150±40mm Slump)"/>
    <x v="0"/>
    <n v="9"/>
    <s v="RM 109"/>
    <m/>
    <x v="0"/>
    <m/>
    <m/>
  </r>
  <r>
    <n v="44"/>
    <s v="BV-BSW-105-0000-ECM-CAP-CE-000001"/>
    <s v="BV-BSW-105-0000-ECM-WIR-CE-000020"/>
    <s v="Blinding Concrete"/>
    <s v="Rest Area -02"/>
    <s v="Opera House"/>
    <m/>
    <m/>
    <s v="Temporary Works"/>
    <n v="82810"/>
    <n v="121832"/>
    <d v="2025-07-31T00:00:00"/>
    <s v="Aces "/>
    <s v="Saudi RM"/>
    <s v="C-10 SRC (150±40mm Slump)"/>
    <x v="0"/>
    <n v="9"/>
    <s v="RM 109"/>
    <m/>
    <x v="0"/>
    <m/>
    <m/>
  </r>
  <r>
    <n v="45"/>
    <s v="BV-BSW-105-0000-ECM-CAP-CE-000001"/>
    <s v="BV-BSW-105-0000-ECM-WIR-CE-000020"/>
    <s v="Blinding Concrete"/>
    <s v="Rest Area -02"/>
    <s v="Opera House"/>
    <m/>
    <m/>
    <s v="Temporary Works"/>
    <n v="78012"/>
    <n v="121833"/>
    <d v="2025-07-31T00:00:00"/>
    <s v="Aces "/>
    <s v="Saudi RM"/>
    <s v="C-10 SRC (150±40mm Slump)"/>
    <x v="0"/>
    <n v="11"/>
    <s v="RM 109"/>
    <n v="6"/>
    <x v="0"/>
    <m/>
    <m/>
  </r>
  <r>
    <n v="46"/>
    <s v="BV-BSW-105-0000-ECM-CAP-CE-000001"/>
    <s v="BV-BSW-105-0000-ECM-WIR-CE-000020"/>
    <s v="Blinding Concrete"/>
    <s v="Rest Area -02"/>
    <s v="Opera House"/>
    <m/>
    <m/>
    <s v="Temporary Works"/>
    <n v="84212"/>
    <n v="121834"/>
    <d v="2025-07-31T00:00:00"/>
    <s v="Aces "/>
    <s v="Saudi RM"/>
    <s v="C-10 SRC (150±40mm Slump)"/>
    <x v="0"/>
    <n v="10"/>
    <s v="RM 109"/>
    <m/>
    <x v="0"/>
    <m/>
    <m/>
  </r>
  <r>
    <n v="47"/>
    <s v="BV-BSW-105-0000-ECM-CAP-CE-000001"/>
    <s v="BV-BSW-105-0000-ECM-WIR-CE-000020"/>
    <s v="Blinding Concrete"/>
    <s v="Rest Area -02"/>
    <s v="Opera House"/>
    <m/>
    <m/>
    <s v="Temporary Works"/>
    <n v="82012"/>
    <n v="121835"/>
    <d v="2025-07-31T00:00:00"/>
    <s v="Aces "/>
    <s v="Saudi RM"/>
    <s v="C-10 SRC (150±40mm Slump)"/>
    <x v="0"/>
    <n v="11"/>
    <s v="RM 109"/>
    <m/>
    <x v="0"/>
    <m/>
    <m/>
  </r>
  <r>
    <n v="48"/>
    <s v="BV-BSW-105-0000-ECM-CAP-CE-000002"/>
    <s v="BV-BSW-105-0000-ECM-WIR-CE-000024"/>
    <s v="Blinding Concrete"/>
    <s v="Zone 02"/>
    <s v="Opera House"/>
    <n v="2"/>
    <s v="B2"/>
    <s v="Permanent Works"/>
    <n v="84212"/>
    <n v="83755"/>
    <d v="2025-08-04T00:00:00"/>
    <s v="Aces "/>
    <s v="Saudi RM"/>
    <s v="C-10 SRC (150±40mm Slump)"/>
    <x v="0"/>
    <n v="10"/>
    <s v="RM 109"/>
    <n v="6"/>
    <x v="2"/>
    <m/>
    <m/>
  </r>
  <r>
    <n v="49"/>
    <s v="BV-BSW-105-0000-ECM-CAP-CE-000002"/>
    <s v="BV-BSW-105-0000-ECM-WIR-CE-000024"/>
    <s v="Blinding Concrete"/>
    <s v="Zone 02"/>
    <s v="Opera House"/>
    <n v="2"/>
    <s v="B2"/>
    <s v="Permanent Works"/>
    <n v="81512"/>
    <n v="83757"/>
    <d v="2025-08-04T00:00:00"/>
    <s v="Aces "/>
    <s v="Saudi RM"/>
    <s v="C-10 SRC (150±40mm Slump)"/>
    <x v="0"/>
    <n v="10"/>
    <s v="RM 109"/>
    <m/>
    <x v="2"/>
    <m/>
    <m/>
  </r>
  <r>
    <n v="50"/>
    <s v="BV-BSW-105-0000-ECM-CAP-CE-000002"/>
    <s v="BV-BSW-105-0000-ECM-WIR-CE-000024"/>
    <s v="Blinding Concrete"/>
    <s v="Zone 02"/>
    <s v="Opera House"/>
    <n v="2"/>
    <s v="B2"/>
    <s v="Permanent Works"/>
    <n v="84712"/>
    <n v="83759"/>
    <d v="2025-08-04T00:00:00"/>
    <s v="Aces "/>
    <s v="Saudi RM"/>
    <s v="C-10 SRC (150±40mm Slump)"/>
    <x v="0"/>
    <n v="10"/>
    <s v="RM 109"/>
    <m/>
    <x v="2"/>
    <m/>
    <m/>
  </r>
  <r>
    <n v="51"/>
    <s v="BV-BSW-105-0000-ECM-CAP-CE-000002"/>
    <s v="BV-BSW-105-0000-ECM-WIR-CE-000024"/>
    <s v="Blinding Concrete"/>
    <s v="Zone 02"/>
    <s v="Opera House"/>
    <n v="2"/>
    <s v="B2"/>
    <s v="Permanent Works"/>
    <n v="67610"/>
    <n v="83762"/>
    <d v="2025-08-04T00:00:00"/>
    <s v="Aces "/>
    <s v="Saudi RM"/>
    <s v="C-10 SRC (150±40mm Slump)"/>
    <x v="0"/>
    <n v="9"/>
    <s v="RM 109"/>
    <m/>
    <x v="2"/>
    <m/>
    <m/>
  </r>
  <r>
    <n v="52"/>
    <s v="BV-BSW-105-0000-ECM-CAP-CE-000002"/>
    <s v="BV-BSW-105-0000-ECM-WIR-CE-000024"/>
    <s v="Blinding Concrete"/>
    <s v="Zone 02"/>
    <s v="Opera House"/>
    <n v="2"/>
    <s v="B2"/>
    <s v="Permanent Works"/>
    <n v="82012"/>
    <n v="83764"/>
    <d v="2025-08-04T00:00:00"/>
    <s v="Aces "/>
    <s v="Saudi RM"/>
    <s v="C-10 SRC (150±40mm Slump)"/>
    <x v="0"/>
    <n v="10"/>
    <s v="RM 109"/>
    <m/>
    <x v="2"/>
    <m/>
    <m/>
  </r>
  <r>
    <n v="53"/>
    <s v="BV-BSW-105-0000-ECM-CAP-CE-000002"/>
    <s v="BV-BSW-105-0000-ECM-WIR-CE-000024"/>
    <s v="Blinding Concrete"/>
    <s v="Zone 02"/>
    <s v="Opera House"/>
    <n v="2"/>
    <s v="B2"/>
    <s v="Permanent Works"/>
    <n v="78412"/>
    <n v="83766"/>
    <d v="2025-08-04T00:00:00"/>
    <s v="Aces "/>
    <s v="Saudi RM"/>
    <s v="C-10 SRC (150±40mm Slump)"/>
    <x v="0"/>
    <n v="10"/>
    <s v="RM 109"/>
    <n v="6"/>
    <x v="2"/>
    <m/>
    <m/>
  </r>
  <r>
    <n v="54"/>
    <s v="BV-BSW-105-0000-ECM-CAP-CE-000002"/>
    <s v="BV-BSW-105-0000-ECM-WIR-CE-000024"/>
    <s v="Blinding Concrete"/>
    <s v="Zone 02"/>
    <s v="Opera House"/>
    <n v="2"/>
    <s v="B2"/>
    <s v="Permanent Works"/>
    <n v="82712"/>
    <n v="83777"/>
    <d v="2025-08-04T00:00:00"/>
    <s v="Aces "/>
    <s v="Saudi RM"/>
    <s v="C-10 SRC (150±40mm Slump)"/>
    <x v="0"/>
    <n v="11"/>
    <s v="RM 109"/>
    <m/>
    <x v="2"/>
    <m/>
    <m/>
  </r>
  <r>
    <n v="55"/>
    <s v="BV-BSW-105-0000-ECM-CAP-CE-000003"/>
    <s v="BV-BSW-105-0000-ECM-WIR-CE-000028"/>
    <s v="Blinding Concrete"/>
    <s v="Zone 02"/>
    <s v="Opera House"/>
    <n v="2"/>
    <s v="B2"/>
    <s v="Permanent Works"/>
    <n v="82712"/>
    <n v="83845"/>
    <d v="2025-08-05T00:00:00"/>
    <s v="Aces "/>
    <s v="Saudi RM"/>
    <s v="C-10 SRC (150±40mm Slump)"/>
    <x v="0"/>
    <n v="11"/>
    <s v="RM 109"/>
    <n v="6"/>
    <x v="2"/>
    <m/>
    <m/>
  </r>
  <r>
    <n v="56"/>
    <s v="BV-BSW-105-0000-ECM-CAP-CE-000003"/>
    <s v="BV-BSW-105-0000-ECM-WIR-CE-000028"/>
    <s v="Blinding Concrete"/>
    <s v="Zone 02"/>
    <s v="Opera House"/>
    <n v="2"/>
    <s v="B2"/>
    <s v="Permanent Works"/>
    <n v="84712"/>
    <n v="83848"/>
    <d v="2025-08-05T00:00:00"/>
    <s v="Aces "/>
    <s v="Saudi RM"/>
    <s v="C-10 SRC (150±40mm Slump)"/>
    <x v="0"/>
    <n v="11"/>
    <s v="RM 109"/>
    <m/>
    <x v="2"/>
    <m/>
    <m/>
  </r>
  <r>
    <n v="57"/>
    <s v="BV-BSW-105-0000-ECM-CAP-CE-000004"/>
    <s v="BV-BSW-105-0000-ECM-WIR-CE-000032"/>
    <s v="Vertical Blinding Concrete"/>
    <s v="Zone 02"/>
    <s v="Opera House"/>
    <n v="2"/>
    <s v="B2"/>
    <s v="Permanent Works"/>
    <n v="83812"/>
    <n v="83861"/>
    <d v="2025-08-05T00:00:00"/>
    <s v="Aces "/>
    <s v="Saudi RM"/>
    <s v="C-10 SRC (150±40mm Slump)"/>
    <x v="0"/>
    <n v="10"/>
    <s v="RM 109"/>
    <m/>
    <x v="2"/>
    <m/>
    <m/>
  </r>
  <r>
    <n v="58"/>
    <s v="BV-BSW-105-0000-ECM-CAP-CE-000004"/>
    <s v="BV-BSW-105-0000-ECM-WIR-CE-000032"/>
    <s v="Vertical Blinding Concrete"/>
    <s v="Zone 02"/>
    <s v="Opera House"/>
    <n v="2"/>
    <s v="B2"/>
    <s v="Permanent Works"/>
    <n v="78412"/>
    <n v="83868"/>
    <d v="2025-08-05T00:00:00"/>
    <s v="Aces "/>
    <s v="Saudi RM"/>
    <s v="C-10 SRC (150±40mm Slump)"/>
    <x v="0"/>
    <n v="11"/>
    <s v="RM 109"/>
    <m/>
    <x v="2"/>
    <m/>
    <m/>
  </r>
  <r>
    <n v="59"/>
    <s v="BV-BSW-105-0000-ECM-CAP-CE-000004"/>
    <s v="BV-BSW-105-0000-ECM-WIR-CE-000032"/>
    <s v="Vertical Blinding Concrete"/>
    <s v="Zone 02"/>
    <s v="Opera House"/>
    <n v="2"/>
    <s v="B2"/>
    <s v="Permanent Works"/>
    <n v="84712"/>
    <n v="83872"/>
    <d v="2025-08-05T00:00:00"/>
    <s v="Aces "/>
    <s v="Saudi RM"/>
    <s v="C-10 SRC (150±40mm Slump)"/>
    <x v="0"/>
    <n v="11"/>
    <s v="RM 109"/>
    <m/>
    <x v="2"/>
    <m/>
    <m/>
  </r>
  <r>
    <n v="60"/>
    <s v="BV-BSW-105-0000-ECM-CAP-CE-000005"/>
    <s v="BV-BSW-105-0000-ECM-WIR-CE-000036"/>
    <s v="Blinding Concrete"/>
    <s v="(level 639.45) Zone 02"/>
    <s v="Opera House"/>
    <n v="2"/>
    <s v="B2"/>
    <s v="Permanent Works"/>
    <n v="83312"/>
    <n v="83414"/>
    <d v="2025-08-06T00:00:00"/>
    <s v="Aces "/>
    <s v="Saudi RM"/>
    <s v="C-10 SRC (150±40mm Slump)"/>
    <x v="0"/>
    <n v="10"/>
    <s v="RM 109"/>
    <m/>
    <x v="2"/>
    <m/>
    <m/>
  </r>
  <r>
    <n v="61"/>
    <s v="BV-BSW-105-0000-ECM-CAP-CE-000005"/>
    <s v="BV-BSW-105-0000-ECM-WIR-CE-000036"/>
    <s v="Blinding Concrete"/>
    <s v="(level 639.45) Zone 02"/>
    <s v="Opera House"/>
    <n v="2"/>
    <s v="B2"/>
    <s v="Permanent Works"/>
    <n v="84212"/>
    <n v="83415"/>
    <d v="2025-08-06T00:00:00"/>
    <s v="Aces "/>
    <s v="Saudi RM"/>
    <s v="C-10 SRC (150±40mm Slump)"/>
    <x v="0"/>
    <n v="10"/>
    <s v="RM 109"/>
    <m/>
    <x v="2"/>
    <m/>
    <m/>
  </r>
  <r>
    <n v="62"/>
    <s v="BV-BSW-105-0000-ECM-CAP-CE-000005"/>
    <s v="BV-BSW-105-0000-ECM-WIR-CE-000036"/>
    <s v="Blinding Concrete"/>
    <s v="(level 639.45) Zone 02"/>
    <s v="Opera House"/>
    <n v="2"/>
    <s v="B2"/>
    <s v="Permanent Works"/>
    <n v="82712"/>
    <n v="83416"/>
    <d v="2025-08-06T00:00:00"/>
    <s v="Aces "/>
    <s v="Saudi RM"/>
    <s v="C-10 SRC (150±40mm Slump)"/>
    <x v="0"/>
    <n v="10"/>
    <s v="RM 109"/>
    <m/>
    <x v="2"/>
    <m/>
    <m/>
  </r>
  <r>
    <n v="63"/>
    <s v="BV-BSW-105-0000-ECM-CAP-CE-000005"/>
    <s v="BV-BSW-105-0000-ECM-WIR-CE-000036"/>
    <s v="Blinding Concrete"/>
    <s v="(level 639.45) Zone 02"/>
    <s v="Opera House"/>
    <n v="2"/>
    <s v="B2"/>
    <s v="Permanent Works"/>
    <n v="83812"/>
    <n v="83418"/>
    <d v="2025-08-06T00:00:00"/>
    <s v="Aces "/>
    <s v="Saudi RM"/>
    <s v="C-10 SRC (150±40mm Slump)"/>
    <x v="0"/>
    <n v="10"/>
    <s v="RM 109"/>
    <m/>
    <x v="2"/>
    <m/>
    <m/>
  </r>
  <r>
    <n v="64"/>
    <s v="BV-BSW-105-0000-ECM-CAP-CE-000005"/>
    <s v="BV-BSW-105-0000-ECM-WIR-CE-000036"/>
    <s v="Blinding Concrete"/>
    <s v="(level 639.45) Zone 02"/>
    <s v="Opera House"/>
    <n v="2"/>
    <s v="B2"/>
    <s v="Permanent Works"/>
    <n v="82012"/>
    <n v="83417"/>
    <d v="2025-08-06T00:00:00"/>
    <s v="Aces "/>
    <s v="Saudi RM"/>
    <s v="C-10 SRC (150±40mm Slump)"/>
    <x v="0"/>
    <n v="10"/>
    <s v="RM 109"/>
    <m/>
    <x v="2"/>
    <m/>
    <m/>
  </r>
  <r>
    <n v="65"/>
    <s v="BV-BSW-105-0000-ECM-CAP-CE-000005"/>
    <s v="BV-BSW-105-0000-ECM-WIR-CE-000036"/>
    <s v="Blinding Concrete"/>
    <s v="(level 639.45) Zone 02"/>
    <s v="Opera House"/>
    <n v="2"/>
    <s v="B2"/>
    <s v="Permanent Works"/>
    <n v="67610"/>
    <n v="83420"/>
    <d v="2025-08-06T00:00:00"/>
    <s v="Aces "/>
    <s v="Saudi RM"/>
    <s v="C-10 SRC (150±40mm Slump)"/>
    <x v="0"/>
    <n v="9"/>
    <s v="RM 109"/>
    <m/>
    <x v="2"/>
    <m/>
    <m/>
  </r>
  <r>
    <n v="66"/>
    <s v="BV-BSW-105-0000-ECM-CAP-CE-000005"/>
    <s v="BV-BSW-105-0000-ECM-WIR-CE-000036"/>
    <s v="Blinding Concrete"/>
    <s v="(level 639.45) Zone 02"/>
    <s v="Opera House"/>
    <n v="2"/>
    <s v="B2"/>
    <s v="Permanent Works"/>
    <n v="84612"/>
    <n v="83419"/>
    <d v="2025-08-06T00:00:00"/>
    <s v="Aces "/>
    <s v="Saudi RM"/>
    <s v="C-10 SRC (150±40mm Slump)"/>
    <x v="0"/>
    <n v="10"/>
    <s v="RM 109"/>
    <m/>
    <x v="2"/>
    <m/>
    <m/>
  </r>
  <r>
    <n v="67"/>
    <s v="BV-BSW-105-0000-ECM-CAP-CE-000005"/>
    <s v="BV-BSW-105-0000-ECM-WIR-CE-000036"/>
    <s v="Blinding Concrete"/>
    <s v="(level 639.45) Zone 02"/>
    <s v="Opera House"/>
    <n v="2"/>
    <s v="B2"/>
    <s v="Permanent Works"/>
    <n v="62810"/>
    <n v="83421"/>
    <d v="2025-08-06T00:00:00"/>
    <s v="Aces "/>
    <s v="Saudi RM"/>
    <s v="C-10 SRC (150±40mm Slump)"/>
    <x v="0"/>
    <n v="9"/>
    <s v="RM 109"/>
    <m/>
    <x v="2"/>
    <m/>
    <m/>
  </r>
  <r>
    <n v="68"/>
    <s v="BV-BSW-105-0000-ECM-CAP-CE-000005"/>
    <s v="BV-BSW-105-0000-ECM-WIR-CE-000036"/>
    <s v="Blinding Concrete"/>
    <s v="(level 639.45) Zone 02"/>
    <s v="Opera House"/>
    <n v="2"/>
    <s v="B2"/>
    <s v="Permanent Works"/>
    <n v="82912"/>
    <n v="83422"/>
    <d v="2025-08-06T00:00:00"/>
    <s v="Aces "/>
    <s v="Saudi RM"/>
    <s v="C-10 SRC (150±40mm Slump)"/>
    <x v="0"/>
    <n v="10"/>
    <s v="RM 109"/>
    <m/>
    <x v="2"/>
    <m/>
    <m/>
  </r>
  <r>
    <n v="69"/>
    <s v="BV-BSW-105-0000-ECM-CAP-CE-000005"/>
    <s v="BV-BSW-105-0000-ECM-WIR-CE-000036"/>
    <s v="Blinding Concrete"/>
    <s v="(level 639.45) Zone 02"/>
    <s v="Opera House"/>
    <n v="2"/>
    <s v="B2"/>
    <s v="Permanent Works"/>
    <n v="62710"/>
    <n v="83423"/>
    <d v="2025-08-06T00:00:00"/>
    <s v="Aces "/>
    <s v="Saudi RM"/>
    <s v="C-10 SRC (150±40mm Slump)"/>
    <x v="0"/>
    <n v="9"/>
    <s v="RM 109"/>
    <m/>
    <x v="2"/>
    <m/>
    <m/>
  </r>
  <r>
    <n v="70"/>
    <s v="BV-BSW-105-0000-ECM-CAP-CE-000005"/>
    <s v="BV-BSW-105-0000-ECM-WIR-CE-000036"/>
    <s v="Blinding Concrete"/>
    <s v="(level 639.45) Zone 02"/>
    <s v="Opera House"/>
    <n v="2"/>
    <s v="B2"/>
    <s v="Permanent Works"/>
    <n v="84712"/>
    <n v="83424"/>
    <d v="2025-08-06T00:00:00"/>
    <s v="Aces "/>
    <s v="Saudi RM"/>
    <s v="C-10 SRC (150±40mm Slump)"/>
    <x v="0"/>
    <n v="10"/>
    <s v="RM 109"/>
    <m/>
    <x v="2"/>
    <m/>
    <m/>
  </r>
  <r>
    <n v="71"/>
    <s v="BV-BSW-105-0000-ECM-CAP-CE-000005"/>
    <s v="BV-BSW-105-0000-ECM-WIR-CE-000036"/>
    <s v="Blinding Concrete"/>
    <s v="(level 639.45) Zone 02"/>
    <s v="Opera House"/>
    <n v="2"/>
    <s v="B2"/>
    <s v="Permanent Works"/>
    <n v="82112"/>
    <n v="83425"/>
    <d v="2025-08-06T00:00:00"/>
    <s v="Aces "/>
    <s v="Saudi RM"/>
    <s v="C-10 SRC (150±40mm Slump)"/>
    <x v="0"/>
    <n v="10"/>
    <s v="RM 109"/>
    <m/>
    <x v="2"/>
    <m/>
    <m/>
  </r>
  <r>
    <n v="72"/>
    <s v="BV-BSW-105-0000-ECM-CAP-CE-000005"/>
    <s v="BV-BSW-105-0000-ECM-WIR-CE-000036"/>
    <s v="Blinding Concrete"/>
    <s v="(level 639.45) Zone 02"/>
    <s v="Opera House"/>
    <n v="2"/>
    <s v="B2"/>
    <s v="Permanent Works"/>
    <n v="82312"/>
    <n v="83427"/>
    <d v="2025-08-06T00:00:00"/>
    <s v="Aces "/>
    <s v="Saudi RM"/>
    <s v="C-10 SRC (150±40mm Slump)"/>
    <x v="0"/>
    <n v="10"/>
    <s v="RM 109"/>
    <m/>
    <x v="2"/>
    <m/>
    <m/>
  </r>
  <r>
    <n v="73"/>
    <s v="BV-BSW-105-0000-ECM-CAP-CE-000006"/>
    <s v="BV-BSW-105-0000-ECM-WIR-CE-000040"/>
    <s v="Blinding Concrete"/>
    <s v="(level 639.95 &amp; 640.25) Zone 02"/>
    <s v="Opera House"/>
    <n v="2"/>
    <s v="B2"/>
    <s v="Permanent Works"/>
    <n v="84812"/>
    <n v="83486"/>
    <d v="2025-08-07T00:00:00"/>
    <s v="Aces "/>
    <s v="Saudi RM"/>
    <s v="C-10 SRC (150±40mm Slump)"/>
    <x v="0"/>
    <n v="10"/>
    <s v="RM 109"/>
    <n v="6"/>
    <x v="2"/>
    <m/>
    <m/>
  </r>
  <r>
    <n v="74"/>
    <s v="BV-BSW-105-0000-ECM-CAP-CE-000006"/>
    <s v="BV-BSW-105-0000-ECM-WIR-CE-000040"/>
    <s v="Blinding Concrete"/>
    <s v="(level 639.95 &amp; 640.25) Zone 02"/>
    <s v="Opera House"/>
    <n v="2"/>
    <s v="B2"/>
    <s v="Permanent Works"/>
    <n v="84212"/>
    <n v="83487"/>
    <d v="2025-08-07T00:00:00"/>
    <s v="Aces "/>
    <s v="Saudi RM"/>
    <s v="C-10 SRC (150±40mm Slump)"/>
    <x v="0"/>
    <n v="10"/>
    <s v="RM 109"/>
    <m/>
    <x v="2"/>
    <m/>
    <m/>
  </r>
  <r>
    <n v="75"/>
    <s v="BV-BSW-105-0000-ECM-CAP-CE-000006"/>
    <s v="BV-BSW-105-0000-ECM-WIR-CE-000040"/>
    <s v="Blinding Concrete"/>
    <s v="(level 639.95 &amp; 640.25) Zone 02"/>
    <s v="Opera House"/>
    <n v="2"/>
    <s v="B2"/>
    <s v="Permanent Works"/>
    <n v="82112"/>
    <n v="83488"/>
    <d v="2025-08-07T00:00:00"/>
    <s v="Aces "/>
    <s v="Saudi RM"/>
    <s v="C-10 SRC (150±40mm Slump)"/>
    <x v="0"/>
    <n v="10"/>
    <s v="RM 109"/>
    <m/>
    <x v="2"/>
    <m/>
    <m/>
  </r>
  <r>
    <n v="76"/>
    <s v="BV-BSW-105-0000-ECM-CAP-CE-000006"/>
    <s v="BV-BSW-105-0000-ECM-WIR-CE-000040"/>
    <s v="Blinding Concrete"/>
    <s v="(level 639.95 &amp; 640.25) Zone 02"/>
    <s v="Opera House"/>
    <n v="2"/>
    <s v="B2"/>
    <s v="Permanent Works"/>
    <n v="66010"/>
    <n v="83489"/>
    <d v="2025-08-07T00:00:00"/>
    <s v="Aces "/>
    <s v="Saudi RM"/>
    <s v="C-10 SRC (150±40mm Slump)"/>
    <x v="0"/>
    <n v="9"/>
    <s v="RM 109"/>
    <m/>
    <x v="2"/>
    <m/>
    <m/>
  </r>
  <r>
    <n v="77"/>
    <s v="BV-BSW-105-0000-ECM-CAP-CE-000006"/>
    <s v="BV-BSW-105-0000-ECM-WIR-CE-000040"/>
    <s v="Blinding Concrete"/>
    <s v="(level 639.95 &amp; 640.25) Zone 02"/>
    <s v="Opera House"/>
    <n v="2"/>
    <s v="B2"/>
    <s v="Permanent Works"/>
    <n v="82012"/>
    <n v="83490"/>
    <d v="2025-08-07T00:00:00"/>
    <s v="Aces "/>
    <s v="Saudi RM"/>
    <s v="C-10 SRC (150±40mm Slump)"/>
    <x v="0"/>
    <n v="10"/>
    <s v="RM 109"/>
    <m/>
    <x v="2"/>
    <m/>
    <m/>
  </r>
  <r>
    <n v="78"/>
    <s v="BV-BSW-105-0000-ECM-CAP-CE-000006"/>
    <s v="BV-BSW-105-0000-ECM-WIR-CE-000040"/>
    <s v="Blinding Concrete"/>
    <s v="(level 639.95 &amp; 640.25) Zone 02"/>
    <s v="Opera House"/>
    <n v="2"/>
    <s v="B2"/>
    <s v="Permanent Works"/>
    <n v="83512"/>
    <n v="83491"/>
    <d v="2025-08-07T00:00:00"/>
    <s v="Aces "/>
    <s v="Saudi RM"/>
    <s v="C-10 SRC (150±40mm Slump)"/>
    <x v="0"/>
    <n v="10"/>
    <s v="RM 109"/>
    <n v="6"/>
    <x v="2"/>
    <m/>
    <m/>
  </r>
  <r>
    <n v="79"/>
    <s v="BV-BSW-105-0000-ECM-CAP-CE-000006"/>
    <s v="BV-BSW-105-0000-ECM-WIR-CE-000040"/>
    <s v="Blinding Concrete"/>
    <s v="(level 639.95 &amp; 640.25) Zone 02"/>
    <s v="Opera House"/>
    <n v="2"/>
    <s v="B2"/>
    <s v="Permanent Works"/>
    <n v="83812"/>
    <n v="83492"/>
    <d v="2025-08-07T00:00:00"/>
    <s v="Aces "/>
    <s v="Saudi RM"/>
    <s v="C-10 SRC (150±40mm Slump)"/>
    <x v="0"/>
    <n v="10"/>
    <s v="RM 109"/>
    <m/>
    <x v="2"/>
    <m/>
    <m/>
  </r>
  <r>
    <n v="80"/>
    <s v="BV-BSW-105-0000-ECM-CAP-CE-000006"/>
    <s v="BV-BSW-105-0000-ECM-WIR-CE-000040"/>
    <s v="Blinding Concrete"/>
    <s v="(level 639.95 &amp; 640.25) Zone 02"/>
    <s v="Opera House"/>
    <n v="2"/>
    <s v="B2"/>
    <s v="Permanent Works"/>
    <n v="77112"/>
    <n v="83493"/>
    <d v="2025-08-07T00:00:00"/>
    <s v="Aces "/>
    <s v="Saudi RM"/>
    <s v="C-10 SRC (150±40mm Slump)"/>
    <x v="0"/>
    <n v="6"/>
    <s v="RM 109"/>
    <m/>
    <x v="2"/>
    <m/>
    <m/>
  </r>
  <r>
    <n v="81"/>
    <s v="BV-BSW-105-0000-ECM-CAP-CE-000006"/>
    <s v="BV-BSW-105-0000-ECM-WIR-CE-000040"/>
    <s v="Blinding Concrete"/>
    <s v="(level 639.95 &amp; 640.25) Zone 02"/>
    <s v="Opera House"/>
    <n v="2"/>
    <s v="B2"/>
    <s v="Permanent Works"/>
    <n v="83412"/>
    <n v="83511"/>
    <d v="2025-08-07T00:00:00"/>
    <s v="Aces "/>
    <s v="Saudi RM"/>
    <s v="C-10 SRC (150±40mm Slump)"/>
    <x v="0"/>
    <n v="11"/>
    <s v="RM 109"/>
    <m/>
    <x v="2"/>
    <m/>
    <m/>
  </r>
  <r>
    <n v="82"/>
    <s v="BV-BSW-105-0000-ECM-CAP-CE-000006"/>
    <s v="BV-BSW-105-0000-ECM-WIR-CE-000040"/>
    <s v="Blinding Concrete"/>
    <s v="(level 639.95 &amp; 640.25) Zone 02"/>
    <s v="Opera House"/>
    <n v="2"/>
    <s v="B2"/>
    <s v="Permanent Works"/>
    <n v="82712"/>
    <n v="83515"/>
    <d v="2025-08-07T00:00:00"/>
    <s v="Aces "/>
    <s v="Saudi RM"/>
    <s v="C-10 SRC (150±40mm Slump)"/>
    <x v="0"/>
    <n v="10"/>
    <s v="RM 109"/>
    <m/>
    <x v="2"/>
    <m/>
    <m/>
  </r>
  <r>
    <n v="83"/>
    <s v="BV-BSW-105-0000-ECM-CAP-CE-000007"/>
    <s v="BV-BSW-105-0000-ECM-WIR-CE-000044"/>
    <s v="Blinding Concrete"/>
    <s v="(level 640.65) Zone 02"/>
    <s v="Opera House"/>
    <n v="2"/>
    <s v="B2"/>
    <s v="Permanent Works"/>
    <n v="84212"/>
    <n v="83574"/>
    <d v="2025-08-09T00:00:00"/>
    <s v="Aces "/>
    <s v="Saudi RM"/>
    <s v="C-10 SRC (150±40mm Slump)"/>
    <x v="0"/>
    <n v="10"/>
    <s v="RM 109"/>
    <m/>
    <x v="2"/>
    <m/>
    <m/>
  </r>
  <r>
    <n v="84"/>
    <s v="BV-BSW-105-0000-ECM-CAP-CE-000007"/>
    <s v="BV-BSW-105-0000-ECM-WIR-CE-000044"/>
    <s v="Blinding Concrete"/>
    <s v="(level 640.65) Zone 02"/>
    <s v="Opera House"/>
    <n v="2"/>
    <s v="B2"/>
    <s v="Permanent Works"/>
    <n v="84712"/>
    <n v="83575"/>
    <d v="2025-08-09T00:00:00"/>
    <s v="Aces "/>
    <s v="Saudi RM"/>
    <s v="C-10 SRC (150±40mm Slump)"/>
    <x v="0"/>
    <n v="10"/>
    <s v="RM 109"/>
    <n v="6"/>
    <x v="2"/>
    <m/>
    <m/>
  </r>
  <r>
    <n v="85"/>
    <s v="BV-BSW-105-0000-ECM-CAP-CE-000007"/>
    <s v="BV-BSW-105-0000-ECM-WIR-CE-000044"/>
    <s v="Blinding Concrete"/>
    <s v="(level 640.65) Zone 02"/>
    <s v="Opera House"/>
    <n v="2"/>
    <s v="B2"/>
    <s v="Permanent Works"/>
    <n v="83812"/>
    <n v="106203"/>
    <d v="2025-08-09T00:00:00"/>
    <s v="Aces "/>
    <s v="Saudi RM"/>
    <s v="C-10 SRC (150±40mm Slump)"/>
    <x v="0"/>
    <n v="10"/>
    <s v="RM 109"/>
    <m/>
    <x v="2"/>
    <m/>
    <m/>
  </r>
  <r>
    <n v="86"/>
    <s v="BV-BSW-105-0000-ECM-CAP-CE-000007"/>
    <s v="BV-BSW-105-0000-ECM-WIR-CE-000044"/>
    <s v="Blinding Concrete"/>
    <s v="(level 640.65) Zone 02"/>
    <s v="Opera House"/>
    <n v="2"/>
    <s v="B2"/>
    <s v="Permanent Works"/>
    <n v="83912"/>
    <n v="106204"/>
    <d v="2025-08-09T00:00:00"/>
    <s v="Aces "/>
    <s v="Saudi RM"/>
    <s v="C-10 SRC (150±40mm Slump)"/>
    <x v="0"/>
    <n v="10"/>
    <s v="RM 109"/>
    <m/>
    <x v="2"/>
    <m/>
    <m/>
  </r>
  <r>
    <n v="87"/>
    <s v="BV-BSW-105-0000-ECM-CAP-CE-000007"/>
    <s v="BV-BSW-105-0000-ECM-WIR-CE-000044"/>
    <s v="Blinding Concrete"/>
    <s v="(level 640.65) Zone 02"/>
    <s v="Opera House"/>
    <n v="2"/>
    <s v="B2"/>
    <s v="Permanent Works"/>
    <n v="83812"/>
    <n v="106220"/>
    <d v="2025-08-09T00:00:00"/>
    <s v="Aces "/>
    <s v="Saudi RM"/>
    <s v="C-10 SRC (150±40mm Slump)"/>
    <x v="0"/>
    <n v="10"/>
    <s v="RM 109"/>
    <m/>
    <x v="2"/>
    <m/>
    <m/>
  </r>
  <r>
    <n v="88"/>
    <s v="BV-BSW-105-0000-ECM-CAP-CE-000008"/>
    <s v="BV-BSW-105-0000-ECM-WIR-CE-000048"/>
    <s v="Blinding Concrete"/>
    <s v="640.25 to 640.65 and 639.45 to 640.65 and 639.95 to 640.65, Zone 02"/>
    <s v="Opera House"/>
    <n v="2"/>
    <s v="B2"/>
    <s v="Permanent Works"/>
    <n v="62710"/>
    <n v="106222"/>
    <d v="2025-08-09T00:00:00"/>
    <s v="Aces "/>
    <s v="Saudi RM"/>
    <s v="C-10 SRC (150±40mm Slump)"/>
    <x v="0"/>
    <n v="9"/>
    <s v="RM 109"/>
    <m/>
    <x v="2"/>
    <m/>
    <m/>
  </r>
  <r>
    <n v="89"/>
    <s v="BV-BSW-105-0000-ECM-CAP-CE-000008"/>
    <s v="BV-BSW-105-0000-ECM-WIR-CE-000048"/>
    <s v="Blinding Concrete"/>
    <s v="640.25 to 640.65 and 639.45 to 640.65 and 639.95 to 640.65, Zone 02"/>
    <s v="Opera House"/>
    <n v="2"/>
    <s v="B2"/>
    <s v="Permanent Works"/>
    <n v="83412"/>
    <n v="106227"/>
    <d v="2025-08-09T00:00:00"/>
    <s v="Aces "/>
    <s v="Saudi RM"/>
    <s v="C-10 SRC (150±40mm Slump)"/>
    <x v="0"/>
    <n v="10"/>
    <s v="RM 109"/>
    <m/>
    <x v="2"/>
    <m/>
    <m/>
  </r>
  <r>
    <n v="90"/>
    <s v="BV-BSW-105-0000-ECM-CAP-CE-000008"/>
    <s v="BV-BSW-105-0000-ECM-WIR-CE-000048"/>
    <s v="Blinding Concrete"/>
    <s v="640.25 to 640.65 and 639.45 to 640.65 and 639.95 to 640.65, Zone 02"/>
    <s v="Opera House"/>
    <n v="2"/>
    <s v="B2"/>
    <s v="Permanent Works"/>
    <n v="78412"/>
    <n v="106228"/>
    <d v="2025-08-09T00:00:00"/>
    <s v="Aces "/>
    <s v="Saudi RM"/>
    <s v="C-10 SRC (150±40mm Slump)"/>
    <x v="0"/>
    <n v="11"/>
    <s v="RM 109"/>
    <n v="6"/>
    <x v="2"/>
    <m/>
    <m/>
  </r>
  <r>
    <n v="91"/>
    <s v="BV-BSW-105-0000-ECM-CAP-CE-000008"/>
    <s v="BV-BSW-105-0000-ECM-WIR-CE-000048"/>
    <s v="Blinding Concrete"/>
    <s v="640.25 to 640.65 and 639.45 to 640.65 and 639.95 to 640.65, Zone 02"/>
    <s v="Opera House"/>
    <n v="2"/>
    <s v="B2"/>
    <s v="Permanent Works"/>
    <n v="3412"/>
    <n v="106241"/>
    <d v="2025-08-09T00:00:00"/>
    <s v="Aces "/>
    <s v="Saudi RM"/>
    <s v="C-10 SRC (150±40mm Slump)"/>
    <x v="0"/>
    <n v="11"/>
    <s v="RM 109"/>
    <m/>
    <x v="2"/>
    <m/>
    <m/>
  </r>
  <r>
    <n v="92"/>
    <s v="BV-BSW-105-0000-ECM-CAP-CE-000008"/>
    <s v="BV-BSW-105-0000-ECM-WIR-CE-000048"/>
    <s v="Blinding Concrete"/>
    <s v="640.25 to 640.65 and 639.45 to 640.65 and 639.95 to 640.65, Zone 02"/>
    <s v="Opera House"/>
    <n v="2"/>
    <s v="B2"/>
    <s v="Permanent Works"/>
    <n v="78412"/>
    <n v="106243"/>
    <d v="2025-08-09T00:00:00"/>
    <s v="Aces "/>
    <s v="Saudi RM"/>
    <s v="C-10 SRC (150±40mm Slump)"/>
    <x v="0"/>
    <n v="10"/>
    <s v="RM 109"/>
    <m/>
    <x v="2"/>
    <m/>
    <m/>
  </r>
  <r>
    <n v="93"/>
    <s v="BV-BSW-105-0000-ECM-CAP-CE-000009"/>
    <s v="BV-BSW-105-0000-ECM-WIR-CE-000052"/>
    <s v="Blinding Concrete"/>
    <s v="640.80 &amp; 640.45, at Zone 02"/>
    <s v="Opera House"/>
    <n v="2"/>
    <s v="B2"/>
    <s v="Permanent Works"/>
    <n v="84212"/>
    <n v="106270"/>
    <d v="2025-08-10T00:00:00"/>
    <s v="Aces "/>
    <s v="Saudi RM"/>
    <s v="C-10 SRC (150±40mm Slump)"/>
    <x v="0"/>
    <n v="10"/>
    <s v="RM 109"/>
    <m/>
    <x v="2"/>
    <m/>
    <m/>
  </r>
  <r>
    <n v="94"/>
    <s v="BV-BSW-105-0000-ECM-CAP-CE-000009"/>
    <s v="BV-BSW-105-0000-ECM-WIR-CE-000052"/>
    <s v="Blinding Concrete"/>
    <s v="640.80 &amp; 640.45, at Zone 02"/>
    <s v="Opera House"/>
    <n v="2"/>
    <s v="B2"/>
    <s v="Permanent Works"/>
    <n v="83512"/>
    <n v="106271"/>
    <d v="2025-08-10T00:00:00"/>
    <s v="Aces "/>
    <s v="Saudi RM"/>
    <s v="C-10 SRC (150±40mm Slump)"/>
    <x v="0"/>
    <n v="10"/>
    <s v="RM 109"/>
    <n v="6"/>
    <x v="2"/>
    <m/>
    <m/>
  </r>
  <r>
    <n v="95"/>
    <s v="BV-BSW-105-0000-ECM-CAP-CE-000009"/>
    <s v="BV-BSW-105-0000-ECM-WIR-CE-000052"/>
    <s v="Blinding Concrete"/>
    <s v="640.80 &amp; 640.45, at Zone 02"/>
    <s v="Opera House"/>
    <n v="2"/>
    <s v="B2"/>
    <s v="Permanent Works"/>
    <n v="82512"/>
    <n v="106272"/>
    <d v="2025-08-10T00:00:00"/>
    <s v="Aces "/>
    <s v="Saudi RM"/>
    <s v="C-10 SRC (150±40mm Slump)"/>
    <x v="0"/>
    <n v="10"/>
    <s v="RM 109"/>
    <m/>
    <x v="2"/>
    <m/>
    <m/>
  </r>
  <r>
    <n v="96"/>
    <s v="BV-BSW-105-0000-ECM-CAP-CE-000009"/>
    <s v="BV-BSW-105-0000-ECM-WIR-CE-000052"/>
    <s v="Blinding Concrete"/>
    <s v="640.80 &amp; 640.45, at Zone 02"/>
    <s v="Opera House"/>
    <n v="2"/>
    <s v="B2"/>
    <s v="Permanent Works"/>
    <n v="82812"/>
    <n v="106273"/>
    <d v="2025-08-10T00:00:00"/>
    <s v="Aces "/>
    <s v="Saudi RM"/>
    <s v="C-10 SRC (150±40mm Slump)"/>
    <x v="0"/>
    <n v="10"/>
    <s v="RM 109"/>
    <m/>
    <x v="2"/>
    <m/>
    <m/>
  </r>
  <r>
    <n v="97"/>
    <s v="BV-BSW-105-0000-ECM-CAP-CE-000010"/>
    <s v="BV-BSW-105-0000-ECM-WIR-CE-000056"/>
    <s v="Blinding Concrete"/>
    <s v="Vertical(639.45 to 640.80 and 640.5) and (640.25 to 640.65and 640.80)Zone 02"/>
    <s v="Opera House"/>
    <n v="2"/>
    <s v="B2"/>
    <s v="Permanent Works"/>
    <n v="82012"/>
    <n v="106274"/>
    <d v="2025-08-10T00:00:00"/>
    <s v="Aces "/>
    <s v="Saudi RM"/>
    <s v="C-10 SRC (150±40mm Slump)"/>
    <x v="0"/>
    <n v="10"/>
    <s v="RM 109"/>
    <m/>
    <x v="2"/>
    <m/>
    <m/>
  </r>
  <r>
    <n v="98"/>
    <s v="BV-BSW-105-0000-ECM-CAP-CE-000010"/>
    <s v="BV-BSW-105-0000-ECM-WIR-CE-000056"/>
    <s v="Blinding Concrete"/>
    <s v="Vertical(639.45 to 640.80 and 640.5) and (640.25 to 640.65and 640.80)Zone 02"/>
    <s v="Opera House"/>
    <n v="2"/>
    <s v="B2"/>
    <s v="Permanent Works"/>
    <n v="84712"/>
    <n v="106277"/>
    <d v="2025-08-10T00:00:00"/>
    <s v="Aces "/>
    <s v="Saudi RM"/>
    <s v="C-10 SRC (150±40mm Slump)"/>
    <x v="0"/>
    <n v="10"/>
    <s v="RM 109"/>
    <n v="6"/>
    <x v="2"/>
    <m/>
    <m/>
  </r>
  <r>
    <n v="99"/>
    <s v="BV-BSW-105-0000-ECM-CAP-CE-000010"/>
    <s v="BV-BSW-105-0000-ECM-WIR-CE-000056"/>
    <s v="Blinding Concrete"/>
    <s v="Vertical(639.45 to 640.80 and 640.5) and (640.25 to 640.65and 640.80)Zone 02"/>
    <s v="Opera House"/>
    <n v="2"/>
    <s v="B2"/>
    <s v="Permanent Works"/>
    <n v="83412"/>
    <n v="106278"/>
    <d v="2025-08-10T00:00:00"/>
    <s v="Aces "/>
    <s v="Saudi RM"/>
    <s v="C-10 SRC (150±40mm Slump)"/>
    <x v="0"/>
    <n v="10"/>
    <s v="RM 109"/>
    <m/>
    <x v="2"/>
    <m/>
    <m/>
  </r>
  <r>
    <n v="100"/>
    <s v="BV-BSW-105-0000-ECM-CAP-CE-000010"/>
    <s v="BV-BSW-105-0000-ECM-WIR-CE-000056"/>
    <s v="Blinding Concrete"/>
    <s v="Vertical(639.45 to 640.80 and 640.5) and (640.25 to 640.65and 640.80)Zone 02"/>
    <s v="Opera House"/>
    <n v="2"/>
    <s v="B2"/>
    <s v="Permanent Works"/>
    <n v="83412"/>
    <n v="106293"/>
    <d v="2025-08-10T00:00:00"/>
    <s v="Aces "/>
    <s v="Saudi RM"/>
    <s v="C-10 SRC (150±40mm Slump)"/>
    <x v="0"/>
    <n v="3"/>
    <s v="RM 109"/>
    <m/>
    <x v="2"/>
    <m/>
    <m/>
  </r>
  <r>
    <n v="101"/>
    <s v="BV-BSW-105-0000-ECM-CAP-CE-000011"/>
    <s v="BV-BSW-105-0000-ECM-WIR-CE-000060"/>
    <s v="Blinding Concrete"/>
    <s v="640.95 and 641.45 and 641.75, at Zone 08"/>
    <s v="Opera House"/>
    <n v="8"/>
    <s v="B2"/>
    <s v="Permanent Works"/>
    <n v="84212"/>
    <n v="106361"/>
    <d v="2025-08-11T00:00:00"/>
    <s v="Aces "/>
    <s v="Saudi RM"/>
    <s v="C-10 SRC (150±40mm Slump)"/>
    <x v="0"/>
    <n v="10"/>
    <s v="RM 109"/>
    <m/>
    <x v="2"/>
    <m/>
    <m/>
  </r>
  <r>
    <n v="102"/>
    <s v="BV-BSW-105-0000-ECM-CAP-CE-000011"/>
    <s v="BV-BSW-105-0000-ECM-WIR-CE-000060"/>
    <s v="Blinding Concrete"/>
    <s v="640.95 and 641.45 and 641.75, at Zone 08"/>
    <s v="Opera House"/>
    <n v="8"/>
    <s v="B2"/>
    <s v="Permanent Works"/>
    <n v="83812"/>
    <n v="106362"/>
    <d v="2025-08-11T00:00:00"/>
    <s v="Aces "/>
    <s v="Saudi RM"/>
    <s v="C-10 SRC (150±40mm Slump)"/>
    <x v="0"/>
    <n v="10"/>
    <s v="RM 109"/>
    <n v="3"/>
    <x v="2"/>
    <m/>
    <m/>
  </r>
  <r>
    <n v="103"/>
    <s v="BV-BSW-105-0000-ECM-CAP-CE-000011"/>
    <s v="BV-BSW-105-0000-ECM-WIR-CE-000060"/>
    <s v="Blinding Concrete"/>
    <s v="640.95 and 641.45 and 641.75, at Zone 08"/>
    <s v="Opera House"/>
    <n v="8"/>
    <s v="B2"/>
    <s v="Permanent Works"/>
    <n v="84712"/>
    <n v="106363"/>
    <d v="2025-08-11T00:00:00"/>
    <s v="Aces "/>
    <s v="Saudi RM"/>
    <s v="C-10 SRC (150±40mm Slump)"/>
    <x v="0"/>
    <n v="10"/>
    <s v="RM 109"/>
    <m/>
    <x v="2"/>
    <m/>
    <m/>
  </r>
  <r>
    <n v="104"/>
    <s v="BV-BSW-105-0000-ECM-CAP-CE-000012"/>
    <s v="BV-BSW-105-0000-ECM-WIR-CE-000064"/>
    <s v="Blinding Concrete"/>
    <s v="640.3 to (640.7&amp; 641.5 ), at Zone 10"/>
    <s v="Opera House"/>
    <n v="10"/>
    <s v="B2"/>
    <s v="Permanent Works"/>
    <n v="83913"/>
    <n v="106377"/>
    <d v="2025-08-11T00:00:00"/>
    <s v="Aces "/>
    <s v="Saudi RM"/>
    <s v="C-10 SRC (150±40mm Slump)"/>
    <x v="0"/>
    <n v="10"/>
    <s v="RM 109"/>
    <n v="3"/>
    <x v="2"/>
    <m/>
    <m/>
  </r>
  <r>
    <n v="105"/>
    <s v="BV-BSW-105-0000-ECM-CAP-CE-000012"/>
    <s v="BV-BSW-105-0000-ECM-WIR-CE-000064"/>
    <s v="Blinding Concrete"/>
    <s v="640.3 to (640.7&amp; 641.5 ), at Zone 10"/>
    <s v="Opera House"/>
    <n v="10"/>
    <s v="B2"/>
    <s v="Permanent Works"/>
    <n v="84212"/>
    <n v="106379"/>
    <d v="2025-08-11T00:00:00"/>
    <s v="Aces "/>
    <s v="Saudi RM"/>
    <s v="C-10 SRC (150±40mm Slump)"/>
    <x v="0"/>
    <n v="10"/>
    <s v="RM 109"/>
    <m/>
    <x v="2"/>
    <m/>
    <m/>
  </r>
  <r>
    <n v="106"/>
    <s v="BV-BSW-105-0000-ECM-CAP-CE-000014"/>
    <s v="BV-BSW-105-0000-ECM-WIR-CE-000072"/>
    <s v="Blinding Concrete"/>
    <s v="_x000a_639.95 and 640.25 to 640.65 at Zone 02,_x000a_"/>
    <s v="Opera House"/>
    <n v="2"/>
    <s v="B2"/>
    <s v="Permanent Works"/>
    <n v="82812"/>
    <n v="106382"/>
    <d v="2025-08-11T00:00:00"/>
    <s v="Aces "/>
    <s v="Saudi RM"/>
    <s v="C-10 SRC (150±40mm Slump)"/>
    <x v="0"/>
    <n v="10"/>
    <s v="RM 109"/>
    <n v="3"/>
    <x v="2"/>
    <m/>
    <m/>
  </r>
  <r>
    <n v="107"/>
    <s v="BV-BSW-105-0000-ECM-CAP-CE-000014"/>
    <s v="BV-BSW-105-0000-ECM-WIR-CE-000072"/>
    <s v="Blinding Concrete"/>
    <s v="_x000a_639.95 and 640.25 to 640.65 at Zone 02,_x000a_"/>
    <s v="Opera House"/>
    <n v="2"/>
    <s v="B2"/>
    <s v="Permanent Works"/>
    <n v="78412"/>
    <n v="106400"/>
    <d v="2025-08-11T00:00:00"/>
    <s v="Aces "/>
    <s v="Saudi RM"/>
    <s v="C-10 SRC (150±40mm Slump)"/>
    <x v="0"/>
    <n v="10"/>
    <s v="RM 109"/>
    <n v="3"/>
    <x v="2"/>
    <m/>
    <m/>
  </r>
  <r>
    <n v="108"/>
    <s v="BV-BSW-105-0000-ECM-CAP-CE-000013"/>
    <s v="BV-BSW-105-0000-ECM-WIR-CE-000068"/>
    <s v="Blinding Concrete"/>
    <s v="641.45 and 640.50 &amp; 640.70, Zone -08"/>
    <s v="Opera House"/>
    <n v="8"/>
    <s v="B2"/>
    <s v="Permanent Works"/>
    <n v="82312"/>
    <n v="105926"/>
    <d v="2025-08-12T00:00:00"/>
    <s v="Aces "/>
    <s v="Saudi RM"/>
    <s v="C-10 SRC (150±40mm Slump)"/>
    <x v="0"/>
    <n v="10"/>
    <s v="RM 109"/>
    <m/>
    <x v="2"/>
    <m/>
    <m/>
  </r>
  <r>
    <n v="109"/>
    <s v="BV-BSW-105-0000-ECM-CAP-CE-000013"/>
    <s v="BV-BSW-105-0000-ECM-WIR-CE-000068"/>
    <s v="Blinding Concrete"/>
    <s v="641.45 and 640.50 &amp; 640.70, Zone -08"/>
    <s v="Opera House"/>
    <n v="8"/>
    <s v="B2"/>
    <s v="Permanent Works"/>
    <n v="82814"/>
    <n v="105927"/>
    <d v="2025-08-12T00:00:00"/>
    <s v="Aces "/>
    <s v="Saudi RM"/>
    <s v="C-10 SRC (150±40mm Slump)"/>
    <x v="0"/>
    <n v="10"/>
    <s v="RM 109"/>
    <n v="6"/>
    <x v="2"/>
    <m/>
    <m/>
  </r>
  <r>
    <n v="110"/>
    <s v="BV-BSW-105-0000-ECM-CAP-CE-000013"/>
    <s v="BV-BSW-105-0000-ECM-WIR-CE-000068"/>
    <s v="Blinding Concrete"/>
    <s v="641.45 and 640.50 &amp; 640.70, Zone -08"/>
    <s v="Opera House"/>
    <n v="8"/>
    <s v="B2"/>
    <s v="Permanent Works"/>
    <n v="66810"/>
    <n v="105930"/>
    <d v="2025-08-12T00:00:00"/>
    <s v="Aces "/>
    <s v="Saudi RM"/>
    <s v="C-10 SRC (150±40mm Slump)"/>
    <x v="0"/>
    <n v="9"/>
    <s v="RM 109"/>
    <m/>
    <x v="2"/>
    <m/>
    <m/>
  </r>
  <r>
    <n v="111"/>
    <s v="BV-BSW-105-0000-ECM-CAP-CE-000013"/>
    <s v="BV-BSW-105-0000-ECM-WIR-CE-000068"/>
    <s v="Blinding Concrete"/>
    <s v="641.45 and 640.50 &amp; 640.70, Zone -08"/>
    <s v="Opera House"/>
    <n v="8"/>
    <s v="B2"/>
    <s v="Permanent Works"/>
    <n v="82112"/>
    <n v="105931"/>
    <d v="2025-08-12T00:00:00"/>
    <s v="Aces "/>
    <s v="Saudi RM"/>
    <s v="C-10 SRC (150±40mm Slump)"/>
    <x v="0"/>
    <n v="10"/>
    <s v="RM 109"/>
    <m/>
    <x v="2"/>
    <m/>
    <m/>
  </r>
  <r>
    <n v="112"/>
    <s v="BV-BSW-105-0000-ECM-CAP-CE-000013"/>
    <s v="BV-BSW-105-0000-ECM-WIR-CE-000068"/>
    <s v="Blinding Concrete"/>
    <s v="641.45 and 640.50 &amp; 640.70, Zone -08"/>
    <s v="Opera House"/>
    <n v="8"/>
    <s v="B2"/>
    <s v="Permanent Works"/>
    <n v="84712"/>
    <n v="105937"/>
    <d v="2025-08-12T00:00:00"/>
    <s v="Aces "/>
    <s v="Saudi RM"/>
    <s v="C-10 SRC (150±40mm Slump)"/>
    <x v="0"/>
    <n v="10"/>
    <s v="RM 109"/>
    <m/>
    <x v="2"/>
    <m/>
    <m/>
  </r>
  <r>
    <n v="113"/>
    <s v="BV-BSW-105-0000-ECM-CAP-CE-000014"/>
    <s v="BV-BSW-105-0000-ECM-WIR-CE-000072"/>
    <s v="Blinding Concrete"/>
    <s v="_x000a_639.95 and 640.25 to 640.65 at Zone 02,_x000a_"/>
    <s v="Opera House"/>
    <n v="2"/>
    <s v="B2"/>
    <s v="Permanent Works"/>
    <n v="84212"/>
    <n v="105944"/>
    <d v="2025-08-12T00:00:00"/>
    <s v="Aces "/>
    <s v="Saudi RM"/>
    <s v="C-10 SRC (150±40mm Slump)"/>
    <x v="0"/>
    <n v="10"/>
    <s v="RM 109"/>
    <n v="6"/>
    <x v="2"/>
    <m/>
    <m/>
  </r>
  <r>
    <n v="114"/>
    <s v="BV-BSW-105-0000-ECM-CAP-CE-000014"/>
    <s v="BV-BSW-105-0000-ECM-WIR-CE-000072"/>
    <s v="Blinding Concrete"/>
    <s v="_x000a_639.95 and 640.25 to 640.65 at Zone 02,_x000a_"/>
    <s v="Opera House"/>
    <n v="2"/>
    <s v="B2"/>
    <s v="Permanent Works"/>
    <n v="82812"/>
    <n v="105950"/>
    <d v="2025-08-12T00:00:00"/>
    <s v="Aces "/>
    <s v="Saudi RM"/>
    <s v="C-10 SRC (150±40mm Slump)"/>
    <x v="0"/>
    <n v="10"/>
    <s v="RM 109"/>
    <m/>
    <x v="2"/>
    <m/>
    <m/>
  </r>
  <r>
    <n v="115"/>
    <s v="BV-BSW-105-0000-ECM-CAP-CE-000014"/>
    <s v="BV-BSW-105-0000-ECM-WIR-CE-000072"/>
    <s v="Blinding Concrete"/>
    <s v="_x000a_639.95 and 640.25 to 640.65 at Zone 02,_x000a_"/>
    <s v="Opera House"/>
    <n v="2"/>
    <s v="B2"/>
    <s v="Permanent Works"/>
    <n v="62710"/>
    <n v="105966"/>
    <d v="2025-08-12T00:00:00"/>
    <s v="Aces "/>
    <s v="Saudi RM"/>
    <s v="C-10 SRC (150±40mm Slump)"/>
    <x v="0"/>
    <n v="9"/>
    <s v="RM 109"/>
    <m/>
    <x v="2"/>
    <m/>
    <m/>
  </r>
  <r>
    <n v="116"/>
    <s v="BV-BSW-105-0000-ECM-CAP-CE-000014"/>
    <s v="BV-BSW-105-0000-ECM-WIR-CE-000072"/>
    <s v="Blinding Concrete"/>
    <s v="_x000a_639.95 and 640.25 to 640.65 at Zone 02,_x000a_"/>
    <s v="Opera House"/>
    <n v="2"/>
    <s v="B2"/>
    <s v="Permanent Works"/>
    <n v="83912"/>
    <n v="105970"/>
    <d v="2025-08-12T00:00:00"/>
    <s v="Aces "/>
    <s v="Saudi RM"/>
    <s v="C-10 SRC (150±40mm Slump)"/>
    <x v="0"/>
    <n v="10"/>
    <s v="RM 109"/>
    <m/>
    <x v="2"/>
    <m/>
    <m/>
  </r>
  <r>
    <n v="117"/>
    <s v="BV-BSW-105-0000-ECM-CAP-CE-000014"/>
    <s v="BV-BSW-105-0000-ECM-WIR-CE-000072"/>
    <s v="Blinding Concrete"/>
    <s v="_x000a_639.95 and 640.25 to 640.65 at Zone 02,_x000a_"/>
    <s v="Opera House"/>
    <n v="2"/>
    <s v="B2"/>
    <s v="Permanent Works"/>
    <n v="82912"/>
    <n v="105978"/>
    <d v="2025-08-12T00:00:00"/>
    <s v="Aces "/>
    <s v="Saudi RM"/>
    <s v="C-10 SRC (150±40mm Slump)"/>
    <x v="0"/>
    <n v="10"/>
    <s v="RM 109"/>
    <m/>
    <x v="2"/>
    <m/>
    <m/>
  </r>
  <r>
    <n v="118"/>
    <s v="BV-BSW-105-0000-ECM-CAP-CE-000014"/>
    <s v="BV-BSW-105-0000-ECM-WIR-CE-000072"/>
    <s v="Blinding Concrete"/>
    <s v="_x000a_639.95 and 640.25 to 640.65 at Zone 02,_x000a_"/>
    <s v="Opera House"/>
    <n v="2"/>
    <s v="B2"/>
    <s v="Permanent Works"/>
    <n v="84812"/>
    <n v="105988"/>
    <d v="2025-08-12T00:00:00"/>
    <s v="Aces "/>
    <s v="Saudi RM"/>
    <s v="C-10 SRC (150±40mm Slump)"/>
    <x v="0"/>
    <n v="10"/>
    <s v="RM 109"/>
    <m/>
    <x v="2"/>
    <m/>
    <m/>
  </r>
  <r>
    <n v="119"/>
    <s v="BV-BSW-105-0000-ECM-CAP-CE-000014"/>
    <s v="BV-BSW-105-0000-ECM-WIR-CE-000072"/>
    <s v="Blinding Concrete"/>
    <s v="_x000a_639.95 and 640.25 to 640.65 at Zone 02,_x000a_"/>
    <s v="Opera House"/>
    <n v="2"/>
    <s v="B2"/>
    <s v="Permanent Works"/>
    <n v="69410"/>
    <n v="105998"/>
    <d v="2025-08-12T00:00:00"/>
    <s v="Aces "/>
    <s v="Saudi RM"/>
    <s v="C-10 SRC (150±40mm Slump)"/>
    <x v="0"/>
    <n v="9"/>
    <s v="RM 109"/>
    <m/>
    <x v="2"/>
    <m/>
    <m/>
  </r>
  <r>
    <n v="120"/>
    <s v="BV-BSW-105-0000-ECM-CAP-CE-000014"/>
    <s v="BV-BSW-105-0000-ECM-WIR-CE-000072"/>
    <s v="Blinding Concrete"/>
    <s v="_x000a_639.95 and 640.25 to 640.65 at Zone 02,_x000a_"/>
    <s v="Opera House"/>
    <n v="2"/>
    <s v="B2"/>
    <s v="Permanent Works"/>
    <n v="82012"/>
    <n v="106010"/>
    <d v="2025-08-12T00:00:00"/>
    <s v="Aces "/>
    <s v="Saudi RM"/>
    <s v="C-10 SRC (150±40mm Slump)"/>
    <x v="0"/>
    <n v="3"/>
    <s v="RM 109"/>
    <m/>
    <x v="2"/>
    <m/>
    <m/>
  </r>
  <r>
    <n v="121"/>
    <s v="BV-BSW-105-0000-ECM-CAP-CE-000015"/>
    <s v="BV-BSW-105-0000-ECM-WIR-CE-000078"/>
    <s v="Blinding Concrete"/>
    <s v="640.95 and 641.75, at Zone 08"/>
    <s v="Opera House"/>
    <n v="8"/>
    <s v="B2"/>
    <s v="Permanent Works"/>
    <n v="83912"/>
    <n v="106045"/>
    <d v="2025-08-13T00:00:00"/>
    <s v="Aces "/>
    <s v="Saudi RM"/>
    <s v="C-10 SRC (150±40mm Slump)"/>
    <x v="0"/>
    <n v="10"/>
    <s v="RM 109"/>
    <m/>
    <x v="2"/>
    <m/>
    <m/>
  </r>
  <r>
    <n v="122"/>
    <s v="BV-BSW-105-0000-ECM-CAP-CE-000015"/>
    <s v="BV-BSW-105-0000-ECM-WIR-CE-000078"/>
    <s v="Blinding Concrete"/>
    <s v="640.95 and 641.75, at Zone 08"/>
    <s v="Opera House"/>
    <n v="8"/>
    <s v="B2"/>
    <s v="Permanent Works"/>
    <n v="77112"/>
    <n v="106047"/>
    <d v="2025-08-13T00:00:00"/>
    <s v="Aces "/>
    <s v="Saudi RM"/>
    <s v="C-10 SRC (150±40mm Slump)"/>
    <x v="0"/>
    <n v="10"/>
    <s v="RM 109"/>
    <n v="6"/>
    <x v="2"/>
    <m/>
    <m/>
  </r>
  <r>
    <n v="123"/>
    <s v="BV-BSW-105-0000-ECM-CAP-CE-000015"/>
    <s v="BV-BSW-105-0000-ECM-WIR-CE-000078"/>
    <s v="Blinding Concrete"/>
    <s v="640.95 and 641.75, at Zone 08"/>
    <s v="Opera House"/>
    <n v="8"/>
    <s v="B2"/>
    <s v="Permanent Works"/>
    <n v="84612"/>
    <n v="106056"/>
    <d v="2025-08-13T00:00:00"/>
    <s v="Aces "/>
    <s v="Saudi RM"/>
    <s v="C-10 SRC (150±40mm Slump)"/>
    <x v="0"/>
    <n v="10"/>
    <s v="RM 109"/>
    <m/>
    <x v="2"/>
    <m/>
    <m/>
  </r>
  <r>
    <n v="124"/>
    <s v="BV-BSW-105-0000-ECM-CAP-CE-000015"/>
    <s v="BV-BSW-105-0000-ECM-WIR-CE-000078"/>
    <s v="Blinding Concrete"/>
    <s v="640.95 and 641.75, at Zone 08"/>
    <s v="Opera House"/>
    <n v="8"/>
    <s v="B2"/>
    <s v="Permanent Works"/>
    <n v="83012"/>
    <n v="106067"/>
    <d v="2025-08-13T00:00:00"/>
    <s v="Aces "/>
    <s v="Saudi RM"/>
    <s v="C-10 SRC (150±40mm Slump)"/>
    <x v="0"/>
    <n v="10"/>
    <s v="RM 109"/>
    <m/>
    <x v="2"/>
    <m/>
    <m/>
  </r>
  <r>
    <n v="125"/>
    <s v="BV-BSW-105-0000-ECM-CAP-CE-000015"/>
    <s v="BV-BSW-105-0000-ECM-WIR-CE-000078"/>
    <s v="Blinding Concrete"/>
    <s v="640.95 and 641.75, at Zone 08"/>
    <s v="Opera House"/>
    <n v="8"/>
    <s v="B2"/>
    <s v="Permanent Works"/>
    <n v="84712"/>
    <n v="106068"/>
    <d v="2025-08-13T00:00:00"/>
    <s v="Aces "/>
    <s v="Saudi RM"/>
    <s v="C-10 SRC (150±40mm Slump)"/>
    <x v="0"/>
    <n v="10"/>
    <s v="RM 109"/>
    <m/>
    <x v="2"/>
    <m/>
    <m/>
  </r>
  <r>
    <n v="126"/>
    <s v="BV-BSW-105-0000-ECM-CAP-CE-000015"/>
    <s v="BV-BSW-105-0000-ECM-WIR-CE-000078"/>
    <s v="Blinding Concrete"/>
    <s v="640.95 and 641.75, at Zone 08"/>
    <s v="Opera House"/>
    <n v="8"/>
    <s v="B2"/>
    <s v="Permanent Works"/>
    <n v="84812"/>
    <n v="106075"/>
    <d v="2025-08-13T00:00:00"/>
    <s v="Aces "/>
    <s v="Saudi RM"/>
    <s v="C-10 SRC (150±40mm Slump)"/>
    <x v="0"/>
    <n v="10"/>
    <s v="RM 109"/>
    <n v="6"/>
    <x v="2"/>
    <m/>
    <m/>
  </r>
  <r>
    <n v="127"/>
    <s v="BV-BSW-105-0000-ECM-CAP-CE-000015"/>
    <s v="BV-BSW-105-0000-ECM-WIR-CE-000078"/>
    <s v="Blinding Concrete"/>
    <s v="640.95 and 641.75, at Zone 08"/>
    <s v="Opera House"/>
    <n v="8"/>
    <s v="B2"/>
    <s v="Permanent Works"/>
    <n v="83812"/>
    <n v="106077"/>
    <d v="2025-08-13T00:00:00"/>
    <s v="Aces "/>
    <s v="Saudi RM"/>
    <s v="C-10 SRC (150±40mm Slump)"/>
    <x v="0"/>
    <n v="10"/>
    <s v="RM 109"/>
    <m/>
    <x v="2"/>
    <m/>
    <m/>
  </r>
  <r>
    <n v="128"/>
    <s v="BV-BSW-105-0000-ECM-CAP-CE-000019"/>
    <s v="BV-BSW-105-0000-ECM-WIR-CE-000099"/>
    <s v="Blinding Concrete"/>
    <s v="641.15 , 641.45 and 641.75"/>
    <s v="Opera House"/>
    <n v="8"/>
    <s v="B2"/>
    <s v="Permanent Works"/>
    <n v="78412"/>
    <n v="106107"/>
    <d v="2025-08-14T00:00:00"/>
    <s v="Aces "/>
    <s v="Saudi RM"/>
    <s v="C-10 SRC (150±40mm Slump)"/>
    <x v="0"/>
    <n v="10"/>
    <s v="RM 109"/>
    <n v="3"/>
    <x v="2"/>
    <m/>
    <m/>
  </r>
  <r>
    <n v="129"/>
    <s v="BV-BSW-105-0000-ECM-CAP-CE-000019"/>
    <s v="BV-BSW-105-0000-ECM-WIR-CE-000099"/>
    <s v="Blinding Concrete"/>
    <s v="641.15 , 641.45 and 641.75"/>
    <s v="Opera House"/>
    <n v="8"/>
    <s v="B2"/>
    <s v="Permanent Works"/>
    <n v="81512"/>
    <n v="106109"/>
    <d v="2025-08-14T00:00:00"/>
    <s v="Aces "/>
    <s v="Saudi RM"/>
    <s v="C-10 SRC (150±40mm Slump)"/>
    <x v="0"/>
    <n v="10"/>
    <s v="RM 109"/>
    <m/>
    <x v="2"/>
    <m/>
    <m/>
  </r>
  <r>
    <n v="130"/>
    <s v="BV-BSW-105-0000-ECM-CAP-CE-000019"/>
    <s v="BV-BSW-105-0000-ECM-WIR-CE-000099"/>
    <s v="Blinding Concrete"/>
    <s v="641.15 , 641.45 and 641.75"/>
    <s v="Opera House"/>
    <n v="8"/>
    <s v="B2"/>
    <s v="Permanent Works"/>
    <n v="83512"/>
    <n v="106112"/>
    <d v="2025-08-14T00:00:00"/>
    <s v="Aces "/>
    <s v="Saudi RM"/>
    <s v="C-10 SRC (150±40mm Slump)"/>
    <x v="0"/>
    <n v="10"/>
    <s v="RM 109"/>
    <n v="3"/>
    <x v="2"/>
    <m/>
    <m/>
  </r>
  <r>
    <n v="131"/>
    <s v="BV-BSW-105-0000-ECM-CAP-CE-000019"/>
    <s v="BV-BSW-105-0000-ECM-WIR-CE-000099"/>
    <s v="Blinding Concrete"/>
    <s v="641.15 , 641.45 and 641.75"/>
    <s v="Opera House"/>
    <n v="8"/>
    <s v="B2"/>
    <s v="Permanent Works"/>
    <n v="82112"/>
    <n v="106117"/>
    <d v="2025-08-14T00:00:00"/>
    <s v="Aces "/>
    <s v="Saudi RM"/>
    <s v="C-10 SRC (150±40mm Slump)"/>
    <x v="0"/>
    <n v="10"/>
    <s v="RM 109"/>
    <m/>
    <x v="2"/>
    <m/>
    <m/>
  </r>
  <r>
    <n v="132"/>
    <s v="BV-BSW-105-0000-ECM-CAP-CE-000019"/>
    <s v="BV-BSW-105-0000-ECM-WIR-CE-000099"/>
    <s v="Blinding Concrete"/>
    <s v="641.15 , 641.45 and 641.75"/>
    <s v="Opera House"/>
    <n v="8"/>
    <s v="B2"/>
    <s v="Permanent Works"/>
    <n v="83812"/>
    <n v="106121"/>
    <d v="2025-08-14T00:00:00"/>
    <s v="Aces "/>
    <s v="Saudi RM"/>
    <s v="C-10 SRC (150±40mm Slump)"/>
    <x v="0"/>
    <n v="10"/>
    <s v="RM 109"/>
    <m/>
    <x v="2"/>
    <m/>
    <m/>
  </r>
  <r>
    <n v="133"/>
    <s v="BV-BSW-105-0000-ECM-CAP-CE-000019"/>
    <s v="BV-BSW-105-0000-ECM-WIR-CE-000099"/>
    <s v="Blinding Concrete"/>
    <s v="641.15 , 641.45 and 641.75"/>
    <s v="Opera House"/>
    <n v="8"/>
    <s v="B2"/>
    <s v="Permanent Works"/>
    <n v="66810"/>
    <n v="106124"/>
    <d v="2025-08-14T00:00:00"/>
    <s v="Aces "/>
    <s v="Saudi RM"/>
    <s v="C-10 SRC (150±40mm Slump)"/>
    <x v="0"/>
    <n v="9"/>
    <s v="RM 109"/>
    <n v="3"/>
    <x v="2"/>
    <m/>
    <m/>
  </r>
  <r>
    <n v="134"/>
    <s v="BV-BSW-105-0000-ECM-CAP-CE-000019"/>
    <s v="BV-BSW-105-0000-ECM-WIR-CE-000099"/>
    <s v="Blinding Concrete"/>
    <s v="641.15 , 641.45 and 641.75"/>
    <s v="Opera House"/>
    <n v="8"/>
    <s v="B2"/>
    <s v="Permanent Works"/>
    <n v="82612"/>
    <n v="106129"/>
    <d v="2025-08-14T00:00:00"/>
    <s v="Aces "/>
    <s v="Saudi RM"/>
    <s v="C-10 SRC (150±40mm Slump)"/>
    <x v="0"/>
    <n v="10"/>
    <s v="RM 109"/>
    <m/>
    <x v="2"/>
    <m/>
    <m/>
  </r>
  <r>
    <n v="135"/>
    <s v="BV-BSW-105-0000-ECM-CAP-CE-000019"/>
    <s v="BV-BSW-105-0000-ECM-WIR-CE-000099"/>
    <s v="Blinding Concrete"/>
    <s v="641.15 , 641.45 and 641.75"/>
    <s v="Opera House"/>
    <n v="8"/>
    <s v="B2"/>
    <s v="Permanent Works"/>
    <n v="82312"/>
    <n v="106134"/>
    <d v="2025-08-14T00:00:00"/>
    <s v="Aces "/>
    <s v="Saudi RM"/>
    <s v="C-10 SRC (150±40mm Slump)"/>
    <x v="0"/>
    <n v="10"/>
    <s v="RM 109"/>
    <n v="3"/>
    <x v="2"/>
    <m/>
    <m/>
  </r>
  <r>
    <n v="136"/>
    <s v="BV-BSW-105-0000-ECM-CAP-CE-000019"/>
    <s v="BV-BSW-105-0000-ECM-WIR-CE-000099"/>
    <s v="Blinding Concrete"/>
    <s v="641.15 , 641.45 and 641.75"/>
    <s v="Opera House"/>
    <n v="8"/>
    <s v="B2"/>
    <s v="Permanent Works"/>
    <n v="66010"/>
    <n v="106140"/>
    <d v="2025-08-14T00:00:00"/>
    <s v="Aces "/>
    <s v="Saudi RM"/>
    <s v="C-10 SRC (150±40mm Slump)"/>
    <x v="0"/>
    <n v="9"/>
    <s v="RM 109"/>
    <m/>
    <x v="2"/>
    <m/>
    <m/>
  </r>
  <r>
    <n v="137"/>
    <s v="BV-BSW-105-0000-ECM-CAP-CE-000019"/>
    <s v="BV-BSW-105-0000-ECM-WIR-CE-000099"/>
    <s v="Blinding Concrete"/>
    <s v="641.15 , 641.45 and 641.75"/>
    <s v="Opera House"/>
    <n v="8"/>
    <s v="B2"/>
    <s v="Permanent Works"/>
    <n v="84812"/>
    <n v="106153"/>
    <d v="2025-08-14T00:00:00"/>
    <s v="Aces "/>
    <s v="Saudi RM"/>
    <s v="C-10 SRC (150±40mm Slump)"/>
    <x v="0"/>
    <n v="10"/>
    <s v="RM 109"/>
    <m/>
    <x v="2"/>
    <m/>
    <m/>
  </r>
  <r>
    <n v="138"/>
    <s v="BV-BSW-105-0000-ECM-CAP-CE-000019"/>
    <s v="BV-BSW-105-0000-ECM-WIR-CE-000099"/>
    <s v="Blinding Concrete"/>
    <s v="641.15 , 641.45 and 641.75"/>
    <s v="Opera House"/>
    <n v="8"/>
    <s v="B2"/>
    <s v="Permanent Works"/>
    <n v="84612"/>
    <n v="106149"/>
    <d v="2025-08-14T00:00:00"/>
    <s v="Aces "/>
    <s v="Saudi RM"/>
    <s v="C-10 SRC (150±40mm Slump)"/>
    <x v="0"/>
    <n v="10"/>
    <s v="RM 109"/>
    <n v="3"/>
    <x v="2"/>
    <m/>
    <m/>
  </r>
  <r>
    <n v="139"/>
    <s v="BV-BSW-105-0000-ECM-CAP-CE-000019"/>
    <s v="BV-BSW-105-0000-ECM-WIR-CE-000099"/>
    <s v="Blinding Concrete"/>
    <s v="641.15 , 641.45 and 641.75"/>
    <s v="Opera House"/>
    <n v="8"/>
    <s v="B2"/>
    <s v="Permanent Works"/>
    <n v="89512"/>
    <n v="106154"/>
    <d v="2025-08-14T00:00:00"/>
    <s v="Aces "/>
    <s v="Saudi RM"/>
    <s v="C-10 SRC (150±40mm Slump)"/>
    <x v="0"/>
    <n v="10"/>
    <s v="RM 109"/>
    <m/>
    <x v="2"/>
    <m/>
    <m/>
  </r>
  <r>
    <n v="140"/>
    <s v="BV-BSW-105-0000-ECM-CAP-CE-000017"/>
    <s v="BV-BSW-105-0000-ECM-WIR-CE-000086"/>
    <s v="Blinding Concrete"/>
    <s v="640.95 to641.45 and 642.3"/>
    <s v="Opera House"/>
    <n v="8"/>
    <s v="B2"/>
    <s v="Permanent Works"/>
    <n v="66010"/>
    <n v="106166"/>
    <d v="2025-08-14T00:00:00"/>
    <s v="Aces "/>
    <s v="Saudi RM"/>
    <s v="C-10 SRC (150±40mm Slump)"/>
    <x v="0"/>
    <n v="9"/>
    <s v="RM 109"/>
    <m/>
    <x v="2"/>
    <m/>
    <m/>
  </r>
  <r>
    <n v="141"/>
    <s v="BV-BSW-105-0000-ECM-CAP-CE-000017"/>
    <s v="BV-BSW-105-0000-ECM-WIR-CE-000086"/>
    <s v="Blinding Concrete"/>
    <s v="640.95 to641.45 and 642.3"/>
    <s v="Opera House"/>
    <n v="8"/>
    <s v="B2"/>
    <s v="Permanent Works"/>
    <n v="82012"/>
    <n v="106175"/>
    <d v="2025-08-14T00:00:00"/>
    <s v="Aces "/>
    <s v="Saudi RM"/>
    <s v="C-10 SRC (150±40mm Slump)"/>
    <x v="0"/>
    <n v="10"/>
    <s v="RM 109"/>
    <n v="3"/>
    <x v="2"/>
    <m/>
    <m/>
  </r>
  <r>
    <n v="142"/>
    <s v="BV-BSW-105-0000-ECM-CAP-CE-000017"/>
    <s v="BV-BSW-105-0000-ECM-WIR-CE-000086"/>
    <s v="Blinding Concrete"/>
    <s v="640.95 to641.45 and 642.3"/>
    <s v="Opera House"/>
    <n v="8"/>
    <s v="B2"/>
    <s v="Permanent Works"/>
    <n v="84612"/>
    <n v="106179"/>
    <d v="2025-08-14T00:00:00"/>
    <s v="Aces "/>
    <s v="Saudi RM"/>
    <s v="C-10 SRC (150±40mm Slump)"/>
    <x v="0"/>
    <n v="10"/>
    <s v="RM 109"/>
    <m/>
    <x v="2"/>
    <m/>
    <m/>
  </r>
  <r>
    <n v="143"/>
    <s v="BV-BSW-105-0000-ECM-CAP-CE-000017"/>
    <s v="BV-BSW-105-0000-ECM-WIR-CE-000086"/>
    <s v="Blinding Concrete"/>
    <s v="640.95 to641.45 and 642.3"/>
    <s v="Opera House"/>
    <n v="8"/>
    <s v="B2"/>
    <s v="Permanent Works"/>
    <n v="84812"/>
    <n v="106195"/>
    <d v="2025-08-14T00:00:00"/>
    <s v="Aces "/>
    <s v="Saudi RM"/>
    <s v="C-10 SRC (150±40mm Slump)"/>
    <x v="0"/>
    <n v="10"/>
    <s v="RM 109"/>
    <m/>
    <x v="2"/>
    <m/>
    <m/>
  </r>
  <r>
    <n v="144"/>
    <s v="BV-BSW-105-0000-ECM-CAP-CE-000017"/>
    <s v="BV-BSW-105-0000-ECM-WIR-CE-000086"/>
    <s v="Blinding Concrete"/>
    <s v="640.95 to641.45 and 642.3"/>
    <s v="Opera House"/>
    <n v="8"/>
    <s v="B2"/>
    <s v="Permanent Works"/>
    <n v="84212"/>
    <n v="106196"/>
    <d v="2025-08-14T00:00:00"/>
    <s v="Aces "/>
    <s v="Saudi RM"/>
    <s v="C-10 SRC (150±40mm Slump)"/>
    <x v="0"/>
    <n v="10"/>
    <s v="RM 109"/>
    <m/>
    <x v="2"/>
    <m/>
    <m/>
  </r>
  <r>
    <n v="145"/>
    <s v="BV-BSW-105-0000-ECM-CAP-CE-000020"/>
    <s v="BV-BSW-105-0000-ECM-WIR-CE-000090"/>
    <s v="Blinding Concrete"/>
    <s v="640.3 BV-5 to BV-7 level 640.7 &amp; 639.7"/>
    <s v="Opera House"/>
    <n v="8"/>
    <s v="B2"/>
    <s v="Permanent Works"/>
    <n v="83512"/>
    <n v="63914"/>
    <d v="2025-08-14T00:00:00"/>
    <s v="Aces "/>
    <s v="Saudi RM"/>
    <s v="C-10 SRC (150±40mm Slump)"/>
    <x v="0"/>
    <n v="10"/>
    <s v="RM 109"/>
    <m/>
    <x v="2"/>
    <m/>
    <m/>
  </r>
  <r>
    <n v="146"/>
    <s v="BV-BSW-105-0000-ECM-CAP-CE-000020"/>
    <s v="BV-BSW-105-0000-ECM-WIR-CE-000090"/>
    <s v="Blinding Concrete"/>
    <s v="640.3 BV-5 to BV-7 level 640.7 &amp; 639.7"/>
    <s v="Opera House"/>
    <n v="10"/>
    <s v="B2"/>
    <s v="Permanent Works"/>
    <n v="84712"/>
    <n v="63915"/>
    <d v="2025-08-16T00:00:00"/>
    <s v="Aces "/>
    <s v="Saudi RM"/>
    <s v="C-10 SRC (150±40mm Slump)"/>
    <x v="0"/>
    <n v="10"/>
    <s v="RM 109"/>
    <n v="6"/>
    <x v="2"/>
    <m/>
    <m/>
  </r>
  <r>
    <n v="147"/>
    <s v="BV-BSW-105-0000-ECM-CAP-CE-000020"/>
    <s v="BV-BSW-105-0000-ECM-WIR-CE-000090"/>
    <s v="Blinding Concrete"/>
    <s v="640.3 BV-5 to BV-7 level 640.7 &amp; 639.7"/>
    <s v="Opera House"/>
    <n v="10"/>
    <s v="B2"/>
    <s v="Permanent Works"/>
    <n v="83012"/>
    <n v="63916"/>
    <d v="2025-08-16T00:00:00"/>
    <s v="Aces "/>
    <s v="Saudi RM"/>
    <s v="C-10 SRC (150±40mm Slump)"/>
    <x v="0"/>
    <n v="10"/>
    <s v="RM 109"/>
    <m/>
    <x v="2"/>
    <m/>
    <m/>
  </r>
  <r>
    <n v="148"/>
    <s v="BV-BSW-105-0000-ECM-CAP-CE-000020"/>
    <s v="BV-BSW-105-0000-ECM-WIR-CE-000090"/>
    <s v="Blinding Concrete"/>
    <s v="640.3 BV-5 to BV-7 level 640.7 &amp; 639.7"/>
    <s v="Opera House"/>
    <n v="10"/>
    <s v="B2"/>
    <s v="Permanent Works"/>
    <n v="69410"/>
    <n v="63920"/>
    <d v="2025-08-16T00:00:00"/>
    <s v="Aces "/>
    <s v="Saudi RM"/>
    <s v="C-10 SRC (150±40mm Slump)"/>
    <x v="0"/>
    <n v="9"/>
    <s v="RM 109"/>
    <m/>
    <x v="2"/>
    <m/>
    <m/>
  </r>
  <r>
    <n v="149"/>
    <s v="BV-BSW-105-0000-ECM-CAP-CE-000020"/>
    <s v="BV-BSW-105-0000-ECM-WIR-CE-000090"/>
    <s v="Blinding Concrete"/>
    <s v="640.3 BV-5 to BV-7 level 640.7 &amp; 639.7"/>
    <s v="Opera House"/>
    <n v="10"/>
    <s v="B2"/>
    <s v="Permanent Works"/>
    <n v="62710"/>
    <n v="63921"/>
    <d v="2025-08-16T00:00:00"/>
    <s v="Aces "/>
    <s v="Saudi RM"/>
    <s v="C-10 SRC (150±40mm Slump)"/>
    <x v="0"/>
    <n v="9"/>
    <s v="RM 109"/>
    <m/>
    <x v="2"/>
    <m/>
    <m/>
  </r>
  <r>
    <n v="150"/>
    <s v="BV-BSW-105-0000-ECM-CAP-CE-000020"/>
    <s v="BV-BSW-105-0000-ECM-WIR-CE-000090"/>
    <s v="Blinding Concrete"/>
    <s v="640.3 BV-5 to BV-7 level 640.7 &amp; 639.7"/>
    <s v="Opera House"/>
    <n v="10"/>
    <s v="B2"/>
    <s v="Permanent Works"/>
    <n v="81512"/>
    <n v="63922"/>
    <d v="2025-08-16T00:00:00"/>
    <s v="Aces "/>
    <s v="Saudi RM"/>
    <s v="C-10 SRC (150±40mm Slump)"/>
    <x v="0"/>
    <n v="10"/>
    <s v="RM 109"/>
    <m/>
    <x v="2"/>
    <m/>
    <m/>
  </r>
  <r>
    <n v="151"/>
    <s v="BV-BSW-105-0000-ECM-CAP-CE-000020"/>
    <s v="BV-BSW-105-0000-ECM-WIR-CE-000090"/>
    <s v="Blinding Concrete"/>
    <s v="640.3 BV-5 to BV-7 level 640.7 &amp; 639.7"/>
    <s v="Opera House"/>
    <n v="10"/>
    <s v="B2"/>
    <s v="Permanent Works"/>
    <n v="83812"/>
    <n v="63923"/>
    <d v="2025-08-16T00:00:00"/>
    <s v="Aces "/>
    <s v="Saudi RM"/>
    <s v="C-10 SRC (150±40mm Slump)"/>
    <x v="0"/>
    <n v="10"/>
    <s v="RM 109"/>
    <m/>
    <x v="2"/>
    <m/>
    <m/>
  </r>
  <r>
    <n v="152"/>
    <s v="BV-BSW-105-0000-ECM-CAP-CE-000020"/>
    <s v="BV-BSW-105-0000-ECM-WIR-CE-000090"/>
    <s v="Blinding Concrete"/>
    <s v="640.3 BV-5 to BV-7 level 640.7 &amp; 639.7"/>
    <s v="Opera House"/>
    <n v="10"/>
    <s v="B2"/>
    <s v="Permanent Works"/>
    <n v="82112"/>
    <n v="63924"/>
    <d v="2025-08-16T00:00:00"/>
    <s v="Aces "/>
    <s v="Saudi RM"/>
    <s v="C-10 SRC (150±40mm Slump)"/>
    <x v="0"/>
    <n v="10"/>
    <s v="RM 109"/>
    <n v="6"/>
    <x v="2"/>
    <m/>
    <m/>
  </r>
  <r>
    <n v="153"/>
    <s v="BV-BSW-105-0000-ECM-CAP-CE-000020"/>
    <s v="BV-BSW-105-0000-ECM-WIR-CE-000090"/>
    <s v="Blinding Concrete"/>
    <s v="640.3 BV-5 to BV-7 level 640.7 &amp; 639.7"/>
    <s v="Opera House"/>
    <n v="10"/>
    <s v="B2"/>
    <s v="Permanent Works"/>
    <n v="77112"/>
    <n v="63931"/>
    <d v="2025-08-16T00:00:00"/>
    <s v="Aces "/>
    <s v="Saudi RM"/>
    <s v="C-10 SRC (150±40mm Slump)"/>
    <x v="0"/>
    <n v="10"/>
    <s v="RM 109"/>
    <m/>
    <x v="2"/>
    <m/>
    <m/>
  </r>
  <r>
    <n v="154"/>
    <s v="BV-BSW-105-0000-ECM-CAP-CE-000020"/>
    <s v="BV-BSW-105-0000-ECM-WIR-CE-000090"/>
    <s v="Blinding Concrete"/>
    <s v="640.3 BV-5 to BV-7 level 640.7 &amp; 639.7"/>
    <s v="Opera House"/>
    <n v="10"/>
    <s v="B2"/>
    <s v="Permanent Works"/>
    <n v="82612"/>
    <n v="63932"/>
    <d v="2025-08-16T00:00:00"/>
    <s v="Aces "/>
    <s v="Saudi RM"/>
    <s v="C-10 SRC (150±40mm Slump)"/>
    <x v="0"/>
    <n v="10"/>
    <s v="RM 109"/>
    <m/>
    <x v="2"/>
    <m/>
    <m/>
  </r>
  <r>
    <n v="155"/>
    <s v="BV-BSW-105-0000-ECM-CAP-CE-000020"/>
    <s v="BV-BSW-105-0000-ECM-WIR-CE-000103"/>
    <s v="Blinding Concrete"/>
    <s v="640.25, 640.8 BV.4 &amp; 641.1 BV.5"/>
    <s v="Opera House"/>
    <n v="10"/>
    <s v="B2"/>
    <s v="Permanent Works"/>
    <n v="69410"/>
    <n v="63941"/>
    <d v="2025-08-16T00:00:00"/>
    <s v="Aces "/>
    <s v="Saudi RM"/>
    <s v="C-10 SRC (150±40mm Slump)"/>
    <x v="0"/>
    <n v="9"/>
    <s v="RM 109"/>
    <m/>
    <x v="2"/>
    <m/>
    <m/>
  </r>
  <r>
    <n v="156"/>
    <s v="BV-BSW-105-0000-ECM-CAP-CE-000020"/>
    <s v="BV-BSW-105-0000-ECM-WIR-CE-000103"/>
    <s v="Blinding Concrete"/>
    <s v="640.25, 640.8 BV.4 &amp; 641.1 BV.5"/>
    <s v="Opera House"/>
    <n v="10"/>
    <s v="B2"/>
    <s v="Permanent Works"/>
    <n v="66810"/>
    <n v="63948"/>
    <d v="2025-08-16T00:00:00"/>
    <s v="Aces "/>
    <s v="Saudi RM"/>
    <s v="C-10 SRC (150±40mm Slump)"/>
    <x v="0"/>
    <n v="9"/>
    <s v="RM 109"/>
    <n v="3"/>
    <x v="2"/>
    <m/>
    <m/>
  </r>
  <r>
    <n v="157"/>
    <s v="BV-BSW-105-0000-ECM-CAP-CE-000020"/>
    <s v="BV-BSW-105-0000-ECM-WIR-CE-000103"/>
    <s v="Blinding Concrete"/>
    <s v="640.25, 640.8 BV.4 &amp; 641.1 BV.5"/>
    <s v="Opera House"/>
    <n v="10"/>
    <s v="B2"/>
    <s v="Permanent Works"/>
    <n v="62810"/>
    <n v="63953"/>
    <d v="2025-08-16T00:00:00"/>
    <s v="Aces "/>
    <s v="Saudi RM"/>
    <s v="C-10 SRC (150±40mm Slump)"/>
    <x v="0"/>
    <n v="9"/>
    <s v="RM 109"/>
    <m/>
    <x v="2"/>
    <m/>
    <m/>
  </r>
  <r>
    <n v="158"/>
    <s v="BV-BSW-105-0000-ECM-CAP-CE-000020"/>
    <s v="BV-BSW-105-0000-ECM-WIR-CE-000103"/>
    <s v="Blinding Concrete"/>
    <s v="640.25, 640.8 BV.4 &amp; 641.1 BV.5"/>
    <s v="Opera House"/>
    <n v="10"/>
    <s v="B2"/>
    <s v="Permanent Works"/>
    <n v="66810"/>
    <n v="63971"/>
    <d v="2025-08-16T00:00:00"/>
    <s v="Aces "/>
    <s v="Saudi RM"/>
    <s v="C-10 SRC (150±40mm Slump)"/>
    <x v="0"/>
    <n v="9"/>
    <s v="RM 109"/>
    <m/>
    <x v="2"/>
    <m/>
    <m/>
  </r>
  <r>
    <n v="159"/>
    <s v="BV-BSW-105-0000-ECM-CAP-CE-000020"/>
    <s v="BV-BSW-105-0000-ECM-WIR-CE-000103"/>
    <s v="Blinding Concrete"/>
    <s v="640.25, 640.8 BV.4 &amp; 641.1 BV.5"/>
    <s v="Opera House"/>
    <n v="10"/>
    <s v="B2"/>
    <s v="Permanent Works"/>
    <n v="69410"/>
    <n v="63974"/>
    <d v="2025-08-16T00:00:00"/>
    <s v="Aces "/>
    <s v="Saudi RM"/>
    <s v="C-10 SRC (150±40mm Slump)"/>
    <x v="0"/>
    <n v="9"/>
    <s v="RM 109"/>
    <m/>
    <x v="2"/>
    <m/>
    <m/>
  </r>
  <r>
    <n v="160"/>
    <s v="BV-BSW-105-0000-ECM-CAP-CE-000020"/>
    <s v="BV-BSW-105-0000-ECM-WIR-CE-000103"/>
    <s v="Blinding Concrete"/>
    <s v="640.25, 640.8 BV.4 &amp; 641.1 BV.5"/>
    <s v="Opera House"/>
    <n v="10"/>
    <s v="B2"/>
    <s v="Permanent Works"/>
    <n v="66810"/>
    <n v="63980"/>
    <d v="2025-08-16T00:00:00"/>
    <s v="Aces "/>
    <s v="Saudi RM"/>
    <s v="C-10 SRC (150±40mm Slump)"/>
    <x v="0"/>
    <n v="9"/>
    <s v="RM 109"/>
    <m/>
    <x v="2"/>
    <m/>
    <m/>
  </r>
  <r>
    <n v="161"/>
    <s v="BV-BSW-105-0000-ECM-CAP-CE-000016"/>
    <s v="BV-BSW-105-0000-ECM-WIR-CE-000082"/>
    <s v="Blinding Concrete"/>
    <n v="640.29999999999995"/>
    <s v="Opera House"/>
    <n v="10"/>
    <s v="B2"/>
    <s v="Permanent Works"/>
    <n v="84612"/>
    <n v="64037"/>
    <d v="2025-08-17T00:00:00"/>
    <s v="Aces "/>
    <s v="Saudi RM"/>
    <s v="C-10 SRC (150±40mm Slump)"/>
    <x v="0"/>
    <n v="10"/>
    <s v="RM 109"/>
    <n v="6"/>
    <x v="2"/>
    <m/>
    <m/>
  </r>
  <r>
    <n v="162"/>
    <s v="BV-BSW-105-0000-ECM-CAP-CE-000016"/>
    <s v="BV-BSW-105-0000-ECM-WIR-CE-000082"/>
    <s v="Blinding Concrete"/>
    <n v="640.29999999999995"/>
    <s v="Opera House"/>
    <n v="10"/>
    <s v="B2"/>
    <s v="Permanent Works"/>
    <n v="82012"/>
    <n v="64038"/>
    <d v="2025-08-17T00:00:00"/>
    <s v="Aces "/>
    <s v="Saudi RM"/>
    <s v="C-10 SRC (150±40mm Slump)"/>
    <x v="0"/>
    <n v="10"/>
    <s v="RM 109"/>
    <m/>
    <x v="2"/>
    <m/>
    <m/>
  </r>
  <r>
    <n v="163"/>
    <s v="BV-BSW-105-0000-ECM-CAP-CE-000019"/>
    <s v="BV-BSW-105-0000-ECM-WIR-CE-000110"/>
    <s v="Blinding Concrete"/>
    <s v="641.45 and 641.75 to 642.3"/>
    <s v="Opera House"/>
    <n v="8"/>
    <s v="B2"/>
    <s v="Permanent Works"/>
    <n v="83412"/>
    <n v="63999"/>
    <d v="2025-08-17T00:00:00"/>
    <s v="Aces "/>
    <s v="Saudi RM"/>
    <s v="C-10 SRC (150±40mm Slump)"/>
    <x v="0"/>
    <n v="10"/>
    <s v="RM 109"/>
    <m/>
    <x v="2"/>
    <m/>
    <m/>
  </r>
  <r>
    <n v="164"/>
    <s v="BV-BSW-105-0000-ECM-CAP-CE-000019"/>
    <s v="BV-BSW-105-0000-ECM-WIR-CE-000110"/>
    <s v="Blinding Concrete"/>
    <s v="641.45 and 641.75 to 642.3"/>
    <s v="Opera House"/>
    <n v="8"/>
    <s v="B2"/>
    <s v="Permanent Works"/>
    <n v="84612"/>
    <n v="64001"/>
    <d v="2025-08-17T00:00:00"/>
    <s v="Aces "/>
    <s v="Saudi RM"/>
    <s v="C-10 SRC (150±40mm Slump)"/>
    <x v="0"/>
    <n v="10"/>
    <s v="RM 109"/>
    <n v="6"/>
    <x v="2"/>
    <m/>
    <m/>
  </r>
  <r>
    <n v="165"/>
    <s v="BV-BSW-105-0000-ECM-CAP-CE-000019"/>
    <s v="BV-BSW-105-0000-ECM-WIR-CE-000110"/>
    <s v="Blinding Concrete"/>
    <s v="641.45 and 641.75 to 642.3"/>
    <s v="Opera House"/>
    <n v="8"/>
    <s v="B2"/>
    <s v="Permanent Works"/>
    <n v="82312"/>
    <n v="64012"/>
    <d v="2025-08-17T00:00:00"/>
    <s v="Aces "/>
    <s v="Saudi RM"/>
    <s v="C-10 SRC (150±40mm Slump)"/>
    <x v="0"/>
    <n v="10"/>
    <s v="RM 109"/>
    <m/>
    <x v="2"/>
    <m/>
    <m/>
  </r>
  <r>
    <n v="166"/>
    <s v="BV-BSW-105-0000-ECM-CAP-CE-000019"/>
    <s v="BV-BSW-105-0000-ECM-WIR-CE-000110"/>
    <s v="Blinding Concrete"/>
    <s v="641.45 and 641.75 to 642.3"/>
    <s v="Opera House"/>
    <n v="8"/>
    <s v="B2"/>
    <s v="Permanent Works"/>
    <n v="83412"/>
    <n v="64015"/>
    <d v="2025-08-17T00:00:00"/>
    <s v="Aces "/>
    <s v="Saudi RM"/>
    <s v="C-10 SRC (150±40mm Slump)"/>
    <x v="0"/>
    <n v="10"/>
    <s v="RM 109"/>
    <m/>
    <x v="2"/>
    <m/>
    <m/>
  </r>
  <r>
    <n v="167"/>
    <s v="BV-BSW-105-0000-ECM-CAP-CE-000019"/>
    <s v="BV-BSW-105-0000-ECM-WIR-CE-000110"/>
    <s v="Blinding Concrete"/>
    <s v="641.45 and 641.75 to 642.3"/>
    <s v="Opera House"/>
    <n v="8"/>
    <s v="B2"/>
    <s v="Permanent Works"/>
    <n v="77112"/>
    <n v="64019"/>
    <d v="2025-08-17T00:00:00"/>
    <s v="Aces "/>
    <s v="Saudi RM"/>
    <s v="C-10 SRC (150±40mm Slump)"/>
    <x v="0"/>
    <n v="10"/>
    <s v="RM 109"/>
    <m/>
    <x v="2"/>
    <m/>
    <m/>
  </r>
  <r>
    <n v="168"/>
    <s v="BV-BSW-105-0000-ECM-CAP-CE-000019"/>
    <s v="BV-BSW-105-0000-ECM-WIR-CE-000120"/>
    <s v="Blinding Concrete"/>
    <s v="Ground Level 641.45 and 641.75 and vertical from 641.45 to642."/>
    <s v="Opera House"/>
    <n v="8"/>
    <s v="B2"/>
    <s v="Permanent Works"/>
    <n v="84212"/>
    <n v="64075"/>
    <d v="2025-08-18T00:00:00"/>
    <s v="Aces "/>
    <s v="Saudi RM"/>
    <s v="C-10 SRC (150±40mm Slump)"/>
    <x v="0"/>
    <n v="10"/>
    <s v="RM 109"/>
    <m/>
    <x v="2"/>
    <m/>
    <m/>
  </r>
  <r>
    <n v="169"/>
    <s v="BV-BSW-105-0000-ECM-CAP-CE-000019"/>
    <s v="BV-BSW-105-0000-ECM-WIR-CE-000120"/>
    <s v="Blinding Concrete"/>
    <s v="Ground Level 641.45 and 641.75 and vertical from 641.45 to642."/>
    <s v="Opera House"/>
    <n v="8"/>
    <s v="B2"/>
    <s v="Permanent Works"/>
    <n v="66810"/>
    <n v="64076"/>
    <d v="2025-08-18T00:00:00"/>
    <s v="Aces "/>
    <s v="Saudi RM"/>
    <s v="C-10 SRC (150±40mm Slump)"/>
    <x v="0"/>
    <n v="9"/>
    <s v="RM 109"/>
    <n v="6"/>
    <x v="2"/>
    <m/>
    <m/>
  </r>
  <r>
    <n v="170"/>
    <s v="BV-BSW-105-0000-ECM-CAP-CE-000019"/>
    <s v="BV-BSW-105-0000-ECM-WIR-CE-000120"/>
    <s v="Blinding Concrete"/>
    <s v="Ground Level 641.45 and 641.75 and vertical from 641.45 to642."/>
    <s v="Opera House"/>
    <n v="8"/>
    <s v="B2"/>
    <s v="Permanent Works"/>
    <n v="84812"/>
    <n v="64078"/>
    <d v="2025-08-18T00:00:00"/>
    <s v="Aces "/>
    <s v="Saudi RM"/>
    <s v="C-10 SRC (150±40mm Slump)"/>
    <x v="0"/>
    <n v="10"/>
    <s v="RM 109"/>
    <m/>
    <x v="2"/>
    <m/>
    <m/>
  </r>
  <r>
    <n v="171"/>
    <s v="BV-BSW-105-0000-ECM-CAP-CE-000019"/>
    <s v="BV-BSW-105-0000-ECM-WIR-CE-000120"/>
    <s v="Blinding Concrete"/>
    <s v="Ground Level 641.45 and 641.75 and vertical from 641.45 to642."/>
    <s v="Opera House"/>
    <n v="8"/>
    <s v="B2"/>
    <s v="Permanent Works"/>
    <n v="81612"/>
    <n v="64087"/>
    <d v="2025-08-18T00:00:00"/>
    <s v="Aces "/>
    <s v="Saudi RM"/>
    <s v="C-10 SRC (150±40mm Slump)"/>
    <x v="0"/>
    <n v="10"/>
    <s v="RM 109"/>
    <m/>
    <x v="2"/>
    <m/>
    <m/>
  </r>
  <r>
    <n v="172"/>
    <s v="BV-BSW-105-0000-ECM-CAP-CE-000019"/>
    <s v="BV-BSW-105-0000-ECM-WIR-CE-000120"/>
    <s v="Blinding Concrete"/>
    <s v="Ground Level 641.45 and 641.75 and vertical from 641.45 to642."/>
    <s v="Opera House"/>
    <n v="8"/>
    <s v="B2"/>
    <s v="Permanent Works"/>
    <n v="67610"/>
    <n v="64090"/>
    <d v="2025-08-18T00:00:00"/>
    <s v="Aces "/>
    <s v="Saudi RM"/>
    <s v="C-10 SRC (150±40mm Slump)"/>
    <x v="0"/>
    <n v="9"/>
    <s v="RM 109"/>
    <m/>
    <x v="2"/>
    <m/>
    <m/>
  </r>
  <r>
    <n v="173"/>
    <s v="BV-BSW-105-0000-ECM-CAP-CE-000019"/>
    <s v="BV-BSW-105-0000-ECM-WIR-CE-000120"/>
    <s v="Blinding Concrete"/>
    <s v="Ground Level 641.45 and 641.75 and vertical from 641.45 to642."/>
    <s v="Opera House"/>
    <n v="8"/>
    <s v="B2"/>
    <s v="Permanent Works"/>
    <n v="82812"/>
    <n v="64101"/>
    <d v="2025-08-18T00:00:00"/>
    <s v="Aces "/>
    <s v="Saudi RM"/>
    <s v="C-10 SRC (150±40mm Slump)"/>
    <x v="0"/>
    <n v="10"/>
    <s v="RM 109"/>
    <m/>
    <x v="2"/>
    <m/>
    <m/>
  </r>
  <r>
    <n v="174"/>
    <s v="BV-BSW-105-0000-ECM-CAP-CE-000019"/>
    <s v="BV-BSW-105-0000-ECM-WIR-CE-000120"/>
    <s v="Blinding Concrete"/>
    <s v="Ground Level 641.45 and 641.75 and vertical from 641.45 to642."/>
    <s v="Opera House"/>
    <n v="8"/>
    <s v="B2"/>
    <s v="Permanent Works"/>
    <n v="82912"/>
    <n v="64108"/>
    <d v="2025-08-18T00:00:00"/>
    <s v="Aces "/>
    <s v="Saudi RM"/>
    <s v="C-10 SRC (150±40mm Slump)"/>
    <x v="0"/>
    <n v="10"/>
    <s v="RM 109"/>
    <m/>
    <x v="2"/>
    <m/>
    <m/>
  </r>
  <r>
    <n v="175"/>
    <s v="BV-BSW-105-0000-ECM-CAP-CE-000020"/>
    <s v="BV-BSW-105-0000-ECM-WIR-CE-000114"/>
    <s v="Blinding Concrete"/>
    <s v="639.95 640.5 , 640.70 &amp; 640.25"/>
    <s v="Opera House"/>
    <n v="10"/>
    <s v="B2"/>
    <s v="Permanent Works"/>
    <n v="81512"/>
    <n v="132483"/>
    <d v="2025-08-19T00:00:00"/>
    <s v="Aces "/>
    <s v="Saudi RM"/>
    <s v="C-10 SRC (150±40mm Slump)"/>
    <x v="0"/>
    <n v="10"/>
    <s v="RM 109"/>
    <m/>
    <x v="2"/>
    <m/>
    <m/>
  </r>
  <r>
    <n v="176"/>
    <s v="BV-BSW-105-0000-ECM-CAP-CE-000020"/>
    <s v="BV-BSW-105-0000-ECM-WIR-CE-000114"/>
    <s v="Blinding Concrete"/>
    <s v="639.95 640.5 , 640.70 &amp; 640.25"/>
    <s v="Opera House"/>
    <n v="10"/>
    <s v="B2"/>
    <s v="Permanent Works"/>
    <n v="82512"/>
    <n v="132484"/>
    <d v="2025-08-19T00:00:00"/>
    <s v="Aces "/>
    <s v="Saudi RM"/>
    <s v="C-10 SRC (150±40mm Slump)"/>
    <x v="0"/>
    <n v="10"/>
    <s v="RM 109"/>
    <m/>
    <x v="2"/>
    <m/>
    <m/>
  </r>
  <r>
    <n v="177"/>
    <s v="BV-BSW-105-0000-ECM-CAP-CE-000020"/>
    <s v="BV-BSW-105-0000-ECM-WIR-CE-000114"/>
    <s v="Blinding Concrete"/>
    <s v="639.95 640.5 , 640.70 &amp; 640.25"/>
    <s v="Opera House"/>
    <n v="10"/>
    <s v="B2"/>
    <s v="Permanent Works"/>
    <n v="84712"/>
    <n v="132486"/>
    <d v="2025-08-19T00:00:00"/>
    <s v="Aces "/>
    <s v="Saudi RM"/>
    <s v="C-10 SRC (150±40mm Slump)"/>
    <x v="0"/>
    <n v="10"/>
    <s v="RM 109"/>
    <n v="6"/>
    <x v="2"/>
    <m/>
    <m/>
  </r>
  <r>
    <n v="178"/>
    <s v="BV-BSW-105-0000-ECM-CAP-CE-000020"/>
    <s v="BV-BSW-105-0000-ECM-WIR-CE-000114"/>
    <s v="Blinding Concrete"/>
    <s v="639.95 640.5 , 640.70 &amp; 640.25"/>
    <s v="Opera House"/>
    <n v="10"/>
    <s v="B2"/>
    <s v="Permanent Works"/>
    <n v="69410"/>
    <n v="132487"/>
    <d v="2025-08-19T00:00:00"/>
    <s v="Aces "/>
    <s v="Saudi RM"/>
    <s v="C-10 SRC (150±40mm Slump)"/>
    <x v="0"/>
    <n v="9"/>
    <s v="RM 109"/>
    <m/>
    <x v="2"/>
    <m/>
    <m/>
  </r>
  <r>
    <n v="179"/>
    <s v="BV-BSW-105-0000-ECM-CAP-CE-000020"/>
    <s v="BV-BSW-105-0000-ECM-WIR-CE-000114"/>
    <s v="Blinding Concrete"/>
    <s v="639.95 640.5 , 640.70 &amp; 640.25"/>
    <s v="Opera House"/>
    <n v="10"/>
    <s v="B2"/>
    <s v="Permanent Works"/>
    <n v="84812"/>
    <n v="132488"/>
    <d v="2025-08-19T00:00:00"/>
    <s v="Aces "/>
    <s v="Saudi RM"/>
    <s v="C-10 SRC (150±40mm Slump)"/>
    <x v="0"/>
    <n v="10"/>
    <s v="RM 109"/>
    <m/>
    <x v="2"/>
    <m/>
    <m/>
  </r>
  <r>
    <n v="180"/>
    <s v="BV-BSW-105-0000-ECM-CAP-CE-000020"/>
    <s v="BV-BSW-105-0000-ECM-WIR-CE-000114"/>
    <s v="Blinding Concrete"/>
    <s v="639.95 640.5 , 640.70 &amp; 640.25"/>
    <s v="Opera House"/>
    <n v="10"/>
    <s v="B2"/>
    <s v="Permanent Works"/>
    <n v="84012"/>
    <n v="132489"/>
    <d v="2025-08-19T00:00:00"/>
    <s v="Aces "/>
    <s v="Saudi RM"/>
    <s v="C-10 SRC (150±40mm Slump)"/>
    <x v="0"/>
    <n v="10"/>
    <s v="RM 109"/>
    <m/>
    <x v="2"/>
    <m/>
    <m/>
  </r>
  <r>
    <n v="181"/>
    <s v="BV-BSW-105-0000-ECM-CAP-CE-000020"/>
    <s v="BV-BSW-105-0000-ECM-WIR-CE-000114"/>
    <s v="Blinding Concrete"/>
    <s v="639.95 640.5 , 640.70 &amp; 640.25"/>
    <s v="Opera House"/>
    <n v="10"/>
    <s v="B2"/>
    <s v="Permanent Works"/>
    <n v="78012"/>
    <n v="132490"/>
    <d v="2025-08-19T00:00:00"/>
    <s v="Aces "/>
    <s v="Saudi RM"/>
    <s v="C-10 SRC (150±40mm Slump)"/>
    <x v="0"/>
    <n v="10"/>
    <s v="RM 109"/>
    <m/>
    <x v="2"/>
    <m/>
    <m/>
  </r>
  <r>
    <n v="182"/>
    <s v="BV-BSW-105-0000-ECM-CAP-CE-000020"/>
    <s v="BV-BSW-105-0000-ECM-WIR-CE-000114"/>
    <s v="Blinding Concrete"/>
    <s v="639.95 640.5 , 640.70 &amp; 640.25"/>
    <s v="Opera House"/>
    <n v="10"/>
    <s v="B2"/>
    <s v="Permanent Works"/>
    <n v="78912"/>
    <n v="132491"/>
    <d v="2025-08-19T00:00:00"/>
    <s v="Aces "/>
    <s v="Saudi RM"/>
    <s v="C-10 SRC (150±40mm Slump)"/>
    <x v="0"/>
    <n v="10"/>
    <s v="RM 109"/>
    <n v="6"/>
    <x v="2"/>
    <m/>
    <m/>
  </r>
  <r>
    <n v="183"/>
    <s v="BV-BSW-105-0000-ECM-CAP-CE-000020"/>
    <s v="BV-BSW-105-0000-ECM-WIR-CE-000114"/>
    <s v="Blinding Concrete"/>
    <s v="639.95 640.5 , 640.70 &amp; 640.25"/>
    <s v="Opera House"/>
    <n v="10"/>
    <s v="B2"/>
    <s v="Permanent Works"/>
    <n v="66810"/>
    <n v="132492"/>
    <d v="2025-08-19T00:00:00"/>
    <s v="Aces "/>
    <s v="Saudi RM"/>
    <s v="C-10 SRC (150±40mm Slump)"/>
    <x v="0"/>
    <n v="9"/>
    <s v="RM 109"/>
    <m/>
    <x v="2"/>
    <m/>
    <m/>
  </r>
  <r>
    <n v="184"/>
    <s v="BV-BSW-105-0000-ECM-CAP-CE-000020"/>
    <s v="BV-BSW-105-0000-ECM-WIR-CE-000124"/>
    <s v="Blinding Concrete"/>
    <s v="639.95 640.5 , 640.70 &amp; 640.25"/>
    <s v="Opera House"/>
    <n v="10"/>
    <s v="B2"/>
    <s v="Permanent Works"/>
    <n v="83012"/>
    <n v="132496"/>
    <d v="2025-08-19T00:00:00"/>
    <s v="Aces "/>
    <s v="Saudi RM"/>
    <s v="C-10 SRC (150±40mm Slump)"/>
    <x v="0"/>
    <n v="11"/>
    <s v="RM 109"/>
    <m/>
    <x v="2"/>
    <m/>
    <m/>
  </r>
  <r>
    <n v="185"/>
    <s v="BV-BSW-105-0000-ECM-CAP-CE-000020"/>
    <s v="BV-BSW-105-0000-ECM-WIR-CE-000124"/>
    <s v="Blinding Concrete"/>
    <s v="639.95 640.5 , 640.70 &amp; 640.25"/>
    <s v="Opera House"/>
    <n v="10"/>
    <s v="B2"/>
    <s v="Permanent Works"/>
    <n v="62710"/>
    <n v="132497"/>
    <d v="2025-08-19T00:00:00"/>
    <s v="Aces "/>
    <s v="Saudi RM"/>
    <s v="C-10 SRC (150±40mm Slump)"/>
    <x v="0"/>
    <n v="9"/>
    <s v="RM 109"/>
    <m/>
    <x v="2"/>
    <m/>
    <m/>
  </r>
  <r>
    <n v="186"/>
    <s v="BV-BSW-105-0000-ECM-CAP-CE-000020"/>
    <s v="BV-BSW-105-0000-ECM-WIR-CE-000124"/>
    <s v="Blinding Concrete"/>
    <s v="639.95 640.5 , 640.70 &amp; 640.25"/>
    <s v="Opera House"/>
    <n v="10"/>
    <s v="B2"/>
    <s v="Permanent Works"/>
    <n v="81512"/>
    <n v="132498"/>
    <d v="2025-08-19T00:00:00"/>
    <s v="Aces "/>
    <s v="Saudi RM"/>
    <s v="C-10 SRC (150±40mm Slump)"/>
    <x v="0"/>
    <n v="10"/>
    <s v="RM 109"/>
    <m/>
    <x v="2"/>
    <m/>
    <m/>
  </r>
  <r>
    <n v="187"/>
    <s v="BV-BSW-105-0000-ECM-CAP-CE-000020"/>
    <s v="BV-BSW-105-0000-ECM-WIR-CE-000124"/>
    <s v="Blinding Concrete"/>
    <s v="639.95 640.5 , 640.70 &amp; 640.25"/>
    <s v="Opera House"/>
    <n v="10"/>
    <s v="B2"/>
    <s v="Permanent Works"/>
    <n v="77112"/>
    <n v="132499"/>
    <d v="2025-08-19T00:00:00"/>
    <s v="Aces "/>
    <s v="Saudi RM"/>
    <s v="C-10 SRC (150±40mm Slump)"/>
    <x v="0"/>
    <n v="10"/>
    <s v="RM 109"/>
    <m/>
    <x v="2"/>
    <m/>
    <m/>
  </r>
  <r>
    <n v="188"/>
    <s v="BV-BSW-105-0000-ECM-CAP-CE-000020"/>
    <s v="BV-BSW-105-0000-ECM-WIR-CE-000124"/>
    <s v="Blinding Concrete"/>
    <s v="639.95 640.5 , 640.70 &amp; 640.25"/>
    <s v="Opera House"/>
    <n v="10"/>
    <s v="B2"/>
    <s v="Permanent Works"/>
    <n v="67610"/>
    <n v="132500"/>
    <d v="2025-08-19T00:00:00"/>
    <s v="Aces "/>
    <s v="Saudi RM"/>
    <s v="C-10 SRC (150±40mm Slump)"/>
    <x v="0"/>
    <n v="9"/>
    <s v="RM 109"/>
    <m/>
    <x v="2"/>
    <m/>
    <m/>
  </r>
  <r>
    <n v="189"/>
    <s v="BV-BSW-105-0000-ECM-CAP-CE-000020"/>
    <s v="BV-BSW-105-0000-ECM-WIR-CE-000124"/>
    <s v="Blinding Concrete"/>
    <s v="639.95 640.5 , 640.70 &amp; 640.25"/>
    <s v="Opera House"/>
    <n v="10"/>
    <s v="B2"/>
    <s v="Permanent Works"/>
    <n v="69410"/>
    <n v="132501"/>
    <d v="2025-08-19T00:00:00"/>
    <s v="Aces "/>
    <s v="Saudi RM"/>
    <s v="C-10 SRC (150±40mm Slump)"/>
    <x v="0"/>
    <n v="9"/>
    <s v="RM 109"/>
    <m/>
    <x v="2"/>
    <m/>
    <m/>
  </r>
  <r>
    <n v="190"/>
    <s v="BV-BSW-105-0000-ECM-CAP-CE-000020"/>
    <s v="BV-BSW-105-0000-ECM-WIR-CE-000124"/>
    <s v="Blinding Concrete"/>
    <s v="639.95 640.5 , 640.70 &amp; 640.25"/>
    <s v="Opera House"/>
    <n v="10"/>
    <s v="B2"/>
    <s v="Permanent Works"/>
    <n v="82812"/>
    <n v="132502"/>
    <d v="2025-08-19T00:00:00"/>
    <s v="Aces "/>
    <s v="Saudi RM"/>
    <s v="C-10 SRC (150±40mm Slump)"/>
    <x v="0"/>
    <n v="10"/>
    <s v="RM 109"/>
    <n v="6"/>
    <x v="2"/>
    <m/>
    <m/>
  </r>
  <r>
    <n v="191"/>
    <s v="BV-BSW-105-0000-ECM-CAP-CE-000020"/>
    <s v="BV-BSW-105-0000-ECM-WIR-CE-000124"/>
    <s v="Blinding Concrete"/>
    <s v="639.95 640.5 , 640.70 &amp; 640.25"/>
    <s v="Opera House"/>
    <n v="10"/>
    <s v="B2"/>
    <s v="Permanent Works"/>
    <n v="84812"/>
    <n v="132503"/>
    <d v="2025-08-19T00:00:00"/>
    <s v="Aces "/>
    <s v="Saudi RM"/>
    <s v="C-10 SRC (150±40mm Slump)"/>
    <x v="0"/>
    <n v="10"/>
    <s v="RM 109"/>
    <m/>
    <x v="2"/>
    <m/>
    <m/>
  </r>
  <r>
    <n v="192"/>
    <s v="BV-BSW-105-0000-ECM-CAP-CE-000019"/>
    <s v="BV-BSW-105-0000-ECM-WIR-CE-000133"/>
    <s v="Blinding Concrete"/>
    <s v="641.45 and 640.50 &amp; 640.70"/>
    <s v="Opera House"/>
    <n v="8"/>
    <s v="B2"/>
    <s v="Permanent Works"/>
    <n v="83012"/>
    <n v="132428"/>
    <d v="2025-08-19T00:00:00"/>
    <s v="Aces "/>
    <s v="Saudi RM"/>
    <s v="C-10 SRC (150±40mm Slump)"/>
    <x v="0"/>
    <n v="10"/>
    <s v="RM 109"/>
    <m/>
    <x v="2"/>
    <m/>
    <m/>
  </r>
  <r>
    <n v="193"/>
    <s v="BV-BSW-105-0000-ECM-CAP-CE-000019"/>
    <s v="BV-BSW-105-0000-ECM-WIR-CE-000133"/>
    <s v="Blinding Concrete"/>
    <s v="641.45 and 640.50 &amp; 640.70"/>
    <s v="Opera House"/>
    <n v="8"/>
    <s v="B2"/>
    <s v="Permanent Works"/>
    <n v="82812"/>
    <n v="132429"/>
    <d v="2025-08-19T00:00:00"/>
    <s v="Aces "/>
    <s v="Saudi RM"/>
    <s v="C-10 SRC (150±40mm Slump)"/>
    <x v="0"/>
    <n v="10"/>
    <s v="RM 109"/>
    <n v="6"/>
    <x v="2"/>
    <m/>
    <m/>
  </r>
  <r>
    <n v="194"/>
    <s v="BV-BSW-105-0000-ECM-CAP-CE-000019"/>
    <s v="BV-BSW-105-0000-ECM-WIR-CE-000133"/>
    <s v="Blinding Concrete"/>
    <s v="641.45 and 640.50 &amp; 640.70"/>
    <s v="Opera House"/>
    <n v="8"/>
    <s v="B2"/>
    <s v="Permanent Works"/>
    <n v="66810"/>
    <n v="132432"/>
    <d v="2025-08-19T00:00:00"/>
    <s v="Aces "/>
    <s v="Saudi RM"/>
    <s v="C-10 SRC (150±40mm Slump)"/>
    <x v="0"/>
    <n v="9"/>
    <s v="RM 109"/>
    <m/>
    <x v="2"/>
    <m/>
    <m/>
  </r>
  <r>
    <n v="195"/>
    <s v="BV-BSW-105-0000-ECM-CAP-CE-000019"/>
    <s v="BV-BSW-105-0000-ECM-WIR-CE-000133"/>
    <s v="Blinding Concrete"/>
    <s v="641.45 and 640.50 &amp; 640.70"/>
    <s v="Opera House"/>
    <n v="8"/>
    <s v="B2"/>
    <s v="Permanent Works"/>
    <n v="81512"/>
    <n v="132441"/>
    <d v="2025-08-19T00:00:00"/>
    <s v="Aces "/>
    <s v="Saudi RM"/>
    <s v="C-10 SRC (150±40mm Slump)"/>
    <x v="0"/>
    <n v="10"/>
    <s v="RM 109"/>
    <m/>
    <x v="2"/>
    <m/>
    <m/>
  </r>
  <r>
    <n v="196"/>
    <s v="BV-BSW-105-0000-ECM-CAP-CE-000019"/>
    <s v="BV-BSW-105-0000-ECM-WIR-CE-000133"/>
    <s v="Blinding Concrete"/>
    <s v="641.45 and 640.50 &amp; 640.70"/>
    <s v="Opera House"/>
    <n v="8"/>
    <s v="B2"/>
    <s v="Permanent Works"/>
    <n v="78012"/>
    <n v="132443"/>
    <d v="2025-08-19T00:00:00"/>
    <s v="Aces "/>
    <s v="Saudi RM"/>
    <s v="C-10 SRC (150±40mm Slump)"/>
    <x v="0"/>
    <n v="10"/>
    <s v="RM 109"/>
    <m/>
    <x v="2"/>
    <m/>
    <m/>
  </r>
  <r>
    <n v="197"/>
    <s v="BV-BSW-105-0000-ECM-CAP-CE-000019"/>
    <s v="BV-BSW-105-0000-ECM-WIR-CE-000133"/>
    <s v="Blinding Concrete"/>
    <s v="641.45 and 640.50 &amp; 640.70"/>
    <s v="Opera House"/>
    <n v="8"/>
    <s v="B2"/>
    <s v="Permanent Works"/>
    <n v="84812"/>
    <n v="132444"/>
    <d v="2025-08-19T00:00:00"/>
    <s v="Aces "/>
    <s v="Saudi RM"/>
    <s v="C-10 SRC (150±40mm Slump)"/>
    <x v="0"/>
    <n v="10"/>
    <s v="RM 109"/>
    <m/>
    <x v="2"/>
    <m/>
    <m/>
  </r>
  <r>
    <n v="198"/>
    <s v="BV-BSW-105-0000-ECM-CAP-CE-000019"/>
    <s v="BV-BSW-105-0000-ECM-WIR-CE-000133"/>
    <s v="Blinding Concrete"/>
    <s v="641.45 and 640.50 &amp; 640.70"/>
    <s v="Opera House"/>
    <n v="8"/>
    <s v="B2"/>
    <s v="Permanent Works"/>
    <n v="67610"/>
    <n v="132447"/>
    <d v="2025-08-19T00:00:00"/>
    <s v="Aces "/>
    <s v="Saudi RM"/>
    <s v="C-10 SRC (150±40mm Slump)"/>
    <x v="0"/>
    <n v="9"/>
    <s v="RM 109"/>
    <m/>
    <x v="2"/>
    <m/>
    <m/>
  </r>
  <r>
    <n v="199"/>
    <s v="BV-BSW-105-0000-ECM-CAP-CE-000019"/>
    <s v="BV-BSW-105-0000-ECM-WIR-CE-000133"/>
    <s v="Blinding Concrete"/>
    <s v="641.45 and 640.50 &amp; 640.70"/>
    <s v="Opera House"/>
    <n v="8"/>
    <s v="B2"/>
    <s v="Permanent Works"/>
    <n v="82112"/>
    <n v="132448"/>
    <d v="2025-08-19T00:00:00"/>
    <s v="Aces "/>
    <s v="Saudi RM"/>
    <s v="C-10 SRC (150±40mm Slump)"/>
    <x v="0"/>
    <n v="10"/>
    <s v="RM 109"/>
    <n v="6"/>
    <x v="2"/>
    <m/>
    <m/>
  </r>
  <r>
    <n v="200"/>
    <s v="BV-BSW-105-0000-ECM-CAP-CE-000019"/>
    <s v="BV-BSW-105-0000-ECM-WIR-CE-000133"/>
    <s v="Blinding Concrete"/>
    <s v="641.45 and 640.50 &amp; 640.70"/>
    <s v="Opera House"/>
    <n v="8"/>
    <s v="B2"/>
    <s v="Permanent Works"/>
    <n v="83912"/>
    <n v="132449"/>
    <d v="2025-08-19T00:00:00"/>
    <s v="Aces "/>
    <s v="Saudi RM"/>
    <s v="C-10 SRC (150±40mm Slump)"/>
    <x v="0"/>
    <n v="10"/>
    <s v="RM 109"/>
    <m/>
    <x v="2"/>
    <m/>
    <m/>
  </r>
  <r>
    <n v="201"/>
    <s v="BV-BSW-105-0000-ECM-CAP-CE-000019"/>
    <s v="BV-BSW-105-0000-ECM-WIR-CE-000133"/>
    <s v="Blinding Concrete"/>
    <s v="641.45 and 640.50 &amp; 640.70"/>
    <s v="Opera House"/>
    <n v="8"/>
    <s v="B2"/>
    <s v="Permanent Works"/>
    <n v="69410"/>
    <n v="132451"/>
    <d v="2025-08-19T00:00:00"/>
    <s v="Aces "/>
    <s v="Saudi RM"/>
    <s v="C-10 SRC (150±40mm Slump)"/>
    <x v="0"/>
    <n v="9"/>
    <s v="RM 109"/>
    <m/>
    <x v="2"/>
    <m/>
    <m/>
  </r>
  <r>
    <n v="202"/>
    <s v="BV-BSW-105-0000-ECM-CAP-CE-000019"/>
    <s v="BV-BSW-105-0000-ECM-WIR-CE-000133"/>
    <s v="Blinding Concrete"/>
    <s v="641.45 and 640.50 &amp; 640.70"/>
    <s v="Opera House"/>
    <n v="8"/>
    <s v="B2"/>
    <s v="Permanent Works"/>
    <n v="78412"/>
    <n v="132453"/>
    <d v="2025-08-19T00:00:00"/>
    <s v="Aces "/>
    <s v="Saudi RM"/>
    <s v="C-10 SRC (150±40mm Slump)"/>
    <x v="0"/>
    <n v="10"/>
    <s v="RM 109"/>
    <m/>
    <x v="2"/>
    <m/>
    <m/>
  </r>
  <r>
    <n v="203"/>
    <s v="BV-BSW-105-0000-ECM-CAP-CE-000019"/>
    <s v="BV-BSW-105-0000-ECM-WIR-CE-000133"/>
    <s v="Blinding Concrete"/>
    <s v="641.45 and 640.50 &amp; 640.70"/>
    <s v="Opera House"/>
    <n v="8"/>
    <s v="B2"/>
    <s v="Permanent Works"/>
    <n v="84612"/>
    <n v="132461"/>
    <d v="2025-08-19T00:00:00"/>
    <s v="Aces "/>
    <s v="Saudi RM"/>
    <s v="C-10 SRC (150±40mm Slump)"/>
    <x v="0"/>
    <n v="10"/>
    <s v="RM 109"/>
    <m/>
    <x v="2"/>
    <m/>
    <m/>
  </r>
  <r>
    <n v="204"/>
    <s v="BV-BSW-105-0000-ECM-CAP-CE-000019"/>
    <s v="BV-BSW-105-0000-ECM-WIR-CE-000133"/>
    <s v="Blinding Concrete"/>
    <s v="641.45 and 640.50 &amp; 640.70"/>
    <s v="Opera House"/>
    <n v="8"/>
    <s v="B2"/>
    <s v="Permanent Works"/>
    <n v="67610"/>
    <n v="132462"/>
    <d v="2025-08-19T00:00:00"/>
    <s v="Aces "/>
    <s v="Saudi RM"/>
    <s v="C-10 SRC (150±40mm Slump)"/>
    <x v="0"/>
    <n v="9"/>
    <s v="RM 109"/>
    <n v="6"/>
    <x v="2"/>
    <m/>
    <m/>
  </r>
  <r>
    <n v="205"/>
    <s v="BV-BSW-105-0000-ECM-CAP-CE-000019"/>
    <s v="BV-BSW-105-0000-ECM-WIR-CE-000133"/>
    <s v="Blinding Concrete"/>
    <s v="641.45 and 640.50 &amp; 640.70"/>
    <s v="Opera House"/>
    <n v="8"/>
    <s v="B2"/>
    <s v="Permanent Works"/>
    <n v="83012"/>
    <n v="132463"/>
    <d v="2025-08-19T00:00:00"/>
    <s v="Aces "/>
    <s v="Saudi RM"/>
    <s v="C-10 SRC (150±40mm Slump)"/>
    <x v="0"/>
    <n v="10"/>
    <s v="RM 109"/>
    <m/>
    <x v="2"/>
    <m/>
    <m/>
  </r>
  <r>
    <n v="206"/>
    <s v="BV-BSW-105-0000-ECM-CAP-CE-000019"/>
    <s v="BV-BSW-105-0000-ECM-WIR-CE-000133"/>
    <s v="Blinding Concrete"/>
    <s v="641.45 and 640.50 &amp; 640.70"/>
    <s v="Opera House"/>
    <n v="8"/>
    <s v="B2"/>
    <s v="Permanent Works"/>
    <n v="62710"/>
    <n v="132471"/>
    <d v="2025-08-19T00:00:00"/>
    <s v="Aces "/>
    <s v="Saudi RM"/>
    <s v="C-10 SRC (150±40mm Slump)"/>
    <x v="0"/>
    <n v="9"/>
    <s v="RM 109"/>
    <m/>
    <x v="2"/>
    <m/>
    <m/>
  </r>
  <r>
    <n v="207"/>
    <s v="BV-BSW-105-0000-ECM-CAP-CE-000019"/>
    <s v="BV-BSW-105-0000-ECM-WIR-CE-000133"/>
    <s v="Blinding Concrete"/>
    <s v="641.45 and 640.50 &amp; 640.70"/>
    <s v="Opera House"/>
    <n v="8"/>
    <s v="B2"/>
    <s v="Permanent Works"/>
    <n v="66810"/>
    <n v="132474"/>
    <d v="2025-08-19T00:00:00"/>
    <s v="Aces "/>
    <s v="Saudi RM"/>
    <s v="C-10 SRC (150±40mm Slump)"/>
    <x v="0"/>
    <n v="9"/>
    <s v="RM 109"/>
    <m/>
    <x v="2"/>
    <m/>
    <m/>
  </r>
  <r>
    <n v="208"/>
    <s v="BV-BSW-105-0000-ECM-CAP-CE-000019"/>
    <s v="BV-BSW-105-0000-ECM-WIR-CE-000133"/>
    <s v="Blinding Concrete"/>
    <s v="641.45 and 640.50 &amp; 640.70"/>
    <s v="Opera House"/>
    <n v="8"/>
    <s v="B2"/>
    <s v="Permanent Works"/>
    <n v="84012"/>
    <n v="132475"/>
    <d v="2025-08-19T00:00:00"/>
    <s v="Aces "/>
    <s v="Saudi RM"/>
    <s v="C-10 SRC (150±40mm Slump)"/>
    <x v="0"/>
    <n v="10"/>
    <s v="RM 109"/>
    <m/>
    <x v="2"/>
    <m/>
    <m/>
  </r>
  <r>
    <n v="209"/>
    <s v="BV-BSW-105-0000-ECM-CAP-CE-000019"/>
    <s v="BV-BSW-105-0000-ECM-WIR-CE-000133"/>
    <s v="Blinding Concrete"/>
    <s v="641.45 and 640.50 &amp; 640.70"/>
    <s v="Opera House"/>
    <n v="8"/>
    <s v="B2"/>
    <s v="Permanent Works"/>
    <n v="81612"/>
    <n v="132478"/>
    <d v="2025-08-19T00:00:00"/>
    <s v="Aces "/>
    <s v="Saudi RM"/>
    <s v="C-10 SRC (150±40mm Slump)"/>
    <x v="0"/>
    <n v="10"/>
    <s v="RM 109"/>
    <n v="6"/>
    <x v="2"/>
    <m/>
    <m/>
  </r>
  <r>
    <n v="210"/>
    <s v="BV-BSW-105-0000-ECM-CAP-CE-000019"/>
    <s v="BV-BSW-105-0000-ECM-WIR-CE-000133"/>
    <s v="Blinding Concrete"/>
    <s v="641.45 and 640.50 &amp; 640.70"/>
    <s v="Opera House"/>
    <n v="8"/>
    <s v="B2"/>
    <s v="Permanent Works"/>
    <n v="83012"/>
    <n v="132482"/>
    <d v="2025-08-19T00:00:00"/>
    <s v="Aces "/>
    <s v="Saudi RM"/>
    <s v="C-10 SRC (150±40mm Slump)"/>
    <x v="0"/>
    <n v="10"/>
    <s v="RM 109"/>
    <m/>
    <x v="2"/>
    <m/>
    <m/>
  </r>
  <r>
    <n v="211"/>
    <s v="BV-BSW-105-0000-ECM-CAP-CE-000020"/>
    <s v="BV-BSW-105-0000-ECM-WIR-CE-000140"/>
    <s v="Blinding Concrete"/>
    <s v="640.3 and vertical from 640.7 and 640.8 to 641.5 "/>
    <s v="Opera House"/>
    <n v="10"/>
    <s v="B2"/>
    <s v="Permanent Works"/>
    <n v="83012"/>
    <n v="132543"/>
    <d v="2025-08-20T00:00:00"/>
    <s v="Aces "/>
    <s v="Saudi RM"/>
    <s v="C-10 SRC (150±40mm Slump)"/>
    <x v="0"/>
    <n v="8"/>
    <s v="RM 109"/>
    <n v="6"/>
    <x v="2"/>
    <m/>
    <m/>
  </r>
  <r>
    <n v="212"/>
    <s v="BV-BSW-105-0000-ECM-CAP-CE-000020"/>
    <s v="BV-BSW-105-0000-ECM-WIR-CE-000140"/>
    <s v="Blinding Concrete"/>
    <s v="640.3 and vertical from 640.7 and 640.8 to 641.5 "/>
    <s v="Opera House"/>
    <n v="10"/>
    <s v="B2"/>
    <s v="Permanent Works"/>
    <n v="62710"/>
    <n v="132545"/>
    <d v="2025-08-20T00:00:00"/>
    <s v="Aces "/>
    <s v="Saudi RM"/>
    <s v="C-10 SRC (150±40mm Slump)"/>
    <x v="0"/>
    <n v="8"/>
    <s v="RM 109"/>
    <m/>
    <x v="2"/>
    <m/>
    <m/>
  </r>
  <r>
    <n v="213"/>
    <s v="BV-BSW-105-0000-ECM-CAP-CE-000020"/>
    <s v="BV-BSW-105-0000-ECM-WIR-CE-000140"/>
    <s v="Blinding Concrete"/>
    <s v="640.3 and vertical from 640.7 and 640.8 to 641.5 "/>
    <s v="Opera House"/>
    <n v="10"/>
    <s v="B2"/>
    <s v="Permanent Works"/>
    <n v="81612"/>
    <n v="132557"/>
    <d v="2025-08-20T00:00:00"/>
    <s v="Aces "/>
    <s v="Saudi RM"/>
    <s v="C-10 SRC (150±40mm Slump)"/>
    <x v="0"/>
    <n v="10"/>
    <s v="RM 109"/>
    <m/>
    <x v="2"/>
    <m/>
    <m/>
  </r>
  <r>
    <n v="214"/>
    <s v="BV-BSW-105-0000-ECM-CAP-CE-000019"/>
    <s v="BV-BSW-105-0000-ECM-WIR-CE-000144"/>
    <s v="Blinding Concrete"/>
    <s v="641.45 and 640.50 &amp; 640.70"/>
    <s v="Opera House"/>
    <n v="8"/>
    <s v="B2"/>
    <s v="Permanent Works"/>
    <n v="82112"/>
    <n v="132507"/>
    <d v="2025-08-20T00:00:00"/>
    <s v="Aces "/>
    <s v="Saudi RM"/>
    <s v="C-10 SRC (150±40mm Slump)"/>
    <x v="0"/>
    <n v="10"/>
    <s v="RM 109"/>
    <n v="3"/>
    <x v="2"/>
    <m/>
    <m/>
  </r>
  <r>
    <n v="215"/>
    <s v="BV-BSW-105-0000-ECM-CAP-CE-000019"/>
    <s v="BV-BSW-105-0000-ECM-WIR-CE-000144"/>
    <s v="Blinding Concrete"/>
    <s v="641.45 and 640.50 &amp; 640.70"/>
    <s v="Opera House"/>
    <n v="8"/>
    <s v="B2"/>
    <s v="Permanent Works"/>
    <n v="66010"/>
    <n v="132509"/>
    <d v="2025-08-20T00:00:00"/>
    <s v="Aces "/>
    <s v="Saudi RM"/>
    <s v="C-10 SRC (150±40mm Slump)"/>
    <x v="0"/>
    <n v="9"/>
    <s v="RM 109"/>
    <n v="3"/>
    <x v="2"/>
    <m/>
    <m/>
  </r>
  <r>
    <n v="216"/>
    <s v="BV-BSW-105-0000-ECM-CAP-CE-000019"/>
    <s v="BV-BSW-105-0000-ECM-WIR-CE-000144"/>
    <s v="Blinding Concrete"/>
    <s v="641.45 and 640.50 &amp; 640.70"/>
    <s v="Opera House"/>
    <n v="8"/>
    <s v="B2"/>
    <s v="Permanent Works"/>
    <n v="69410"/>
    <n v="132510"/>
    <d v="2025-08-20T00:00:00"/>
    <s v="Aces "/>
    <s v="Saudi RM"/>
    <s v="C-10 SRC (150±40mm Slump)"/>
    <x v="0"/>
    <n v="9"/>
    <s v="RM 109"/>
    <m/>
    <x v="2"/>
    <m/>
    <m/>
  </r>
  <r>
    <n v="217"/>
    <s v="BV-BSW-105-0000-ECM-CAP-CE-000019"/>
    <s v="BV-BSW-105-0000-ECM-WIR-CE-000144"/>
    <s v="Blinding Concrete"/>
    <s v="641.45 and 640.50 &amp; 640.70"/>
    <s v="Opera House"/>
    <n v="8"/>
    <s v="B2"/>
    <s v="Permanent Works"/>
    <n v="78412"/>
    <n v="132511"/>
    <d v="2025-08-20T00:00:00"/>
    <s v="Aces "/>
    <s v="Saudi RM"/>
    <s v="C-10 SRC (150±40mm Slump)"/>
    <x v="0"/>
    <n v="10"/>
    <s v="RM 109"/>
    <n v="3"/>
    <x v="2"/>
    <m/>
    <m/>
  </r>
  <r>
    <n v="218"/>
    <s v="BV-BSW-105-0000-ECM-CAP-CE-000019"/>
    <s v="BV-BSW-105-0000-ECM-WIR-CE-000144"/>
    <s v="Blinding Concrete"/>
    <s v="641.45 and 640.50 &amp; 640.70"/>
    <s v="Opera House"/>
    <n v="8"/>
    <s v="B2"/>
    <s v="Permanent Works"/>
    <n v="83612"/>
    <n v="132512"/>
    <d v="2025-08-20T00:00:00"/>
    <s v="Aces "/>
    <s v="Saudi RM"/>
    <s v="C-10 SRC (150±40mm Slump)"/>
    <x v="0"/>
    <n v="10"/>
    <s v="RM 109"/>
    <m/>
    <x v="2"/>
    <m/>
    <m/>
  </r>
  <r>
    <n v="219"/>
    <s v="BV-BSW-105-0000-ECM-CAP-CE-000019"/>
    <s v="BV-BSW-105-0000-ECM-WIR-CE-000144"/>
    <s v="Blinding Concrete"/>
    <s v="641.45 and 640.50 &amp; 640.70"/>
    <s v="Opera House"/>
    <n v="8"/>
    <s v="B2"/>
    <s v="Permanent Works"/>
    <n v="67610"/>
    <n v="132527"/>
    <d v="2025-08-20T00:00:00"/>
    <s v="Aces "/>
    <s v="Saudi RM"/>
    <s v="C-10 SRC (150±40mm Slump)"/>
    <x v="0"/>
    <n v="9"/>
    <s v="RM 109"/>
    <n v="3"/>
    <x v="2"/>
    <m/>
    <m/>
  </r>
  <r>
    <n v="220"/>
    <s v="BV-BSW-105-0000-ECM-CAP-CE-000019"/>
    <s v="BV-BSW-105-0000-ECM-WIR-CE-000144"/>
    <s v="Blinding Concrete"/>
    <s v="641.45 and 640.50 &amp; 640.70"/>
    <s v="Opera House"/>
    <n v="8"/>
    <s v="B2"/>
    <s v="Permanent Works"/>
    <n v="83912"/>
    <n v="132528"/>
    <d v="2025-08-20T00:00:00"/>
    <s v="Aces "/>
    <s v="Saudi RM"/>
    <s v="C-10 SRC (150±40mm Slump)"/>
    <x v="0"/>
    <n v="10"/>
    <s v="RM 109"/>
    <m/>
    <x v="2"/>
    <m/>
    <m/>
  </r>
  <r>
    <n v="221"/>
    <s v="BV-BSW-105-0000-ECM-CAP-CE-000019"/>
    <s v="BV-BSW-105-0000-ECM-WIR-CE-000144"/>
    <s v="Blinding Concrete"/>
    <s v="641.45 and 640.50 &amp; 640.70"/>
    <s v="Opera House"/>
    <n v="8"/>
    <s v="B2"/>
    <s v="Permanent Works"/>
    <n v="84612"/>
    <n v="132529"/>
    <d v="2025-08-20T00:00:00"/>
    <s v="Aces "/>
    <s v="Saudi RM"/>
    <s v="C-10 SRC (150±40mm Slump)"/>
    <x v="0"/>
    <n v="10"/>
    <s v="RM 109"/>
    <n v="3"/>
    <x v="2"/>
    <m/>
    <m/>
  </r>
  <r>
    <n v="222"/>
    <s v="BV-BSW-105-0000-ECM-CAP-CE-000019"/>
    <s v="BV-BSW-105-0000-ECM-WIR-CE-000144"/>
    <s v="Blinding Concrete"/>
    <s v="641.45 and 640.50 &amp; 640.70"/>
    <s v="Opera House"/>
    <n v="8"/>
    <s v="B2"/>
    <s v="Permanent Works"/>
    <n v="81612"/>
    <n v="132530"/>
    <d v="2025-08-20T00:00:00"/>
    <s v="Aces "/>
    <s v="Saudi RM"/>
    <s v="C-10 SRC (150±40mm Slump)"/>
    <x v="0"/>
    <n v="10"/>
    <s v="RM 109"/>
    <m/>
    <x v="2"/>
    <m/>
    <m/>
  </r>
  <r>
    <n v="223"/>
    <s v="BV-BSW-105-0000-ECM-CAP-CE-000019"/>
    <s v="BV-BSW-105-0000-ECM-WIR-CE-000144"/>
    <s v="Blinding Concrete"/>
    <s v="641.45 and 640.50 &amp; 640.70"/>
    <s v="Opera House"/>
    <n v="8"/>
    <s v="B2"/>
    <s v="Permanent Works"/>
    <n v="66810"/>
    <n v="132531"/>
    <d v="2025-08-20T00:00:00"/>
    <s v="Aces "/>
    <s v="Saudi RM"/>
    <s v="C-10 SRC (150±40mm Slump)"/>
    <x v="0"/>
    <n v="9"/>
    <s v="RM 109"/>
    <m/>
    <x v="2"/>
    <m/>
    <m/>
  </r>
  <r>
    <n v="224"/>
    <s v="-"/>
    <s v="-"/>
    <s v="Concrete Cover Block"/>
    <s v="Tower Crane 04"/>
    <s v="Opera House"/>
    <m/>
    <s v="B2"/>
    <s v="Permanent Works"/>
    <n v="83012"/>
    <n v="132522"/>
    <d v="2025-08-20T00:00:00"/>
    <s v="Aces "/>
    <s v="Saudi RM"/>
    <s v="C-40 SRC {200±40mm Slump)"/>
    <x v="5"/>
    <n v="3"/>
    <s v="RM 109"/>
    <m/>
    <x v="2"/>
    <m/>
    <m/>
  </r>
  <r>
    <n v="225"/>
    <s v="BV-BSW-105-0000-ECM-CAP-CE-000019"/>
    <s v="BV-BSW-105-0000-ECM-WIR-CE-000148"/>
    <s v="Blinding Concrete"/>
    <s v="641.75 and vertical from 641.45 to 642.3"/>
    <s v="Opera House"/>
    <n v="8"/>
    <s v="B2"/>
    <s v="Permanent Works"/>
    <n v="82312"/>
    <n v="132570"/>
    <d v="2025-08-21T00:00:00"/>
    <s v="Aces "/>
    <s v="Saudi RM"/>
    <s v="C-10 SRC (150±40mm Slump)"/>
    <x v="0"/>
    <n v="10"/>
    <s v="RM 109"/>
    <n v="6"/>
    <x v="2"/>
    <m/>
    <m/>
  </r>
  <r>
    <n v="226"/>
    <s v="BV-BSW-105-0000-ECM-CAP-CE-000019"/>
    <s v="BV-BSW-105-0000-ECM-WIR-CE-000148"/>
    <s v="Blinding Concrete"/>
    <s v="641.75 and vertical from 641.45 to 642.3"/>
    <s v="Opera House"/>
    <n v="8"/>
    <s v="B2"/>
    <s v="Permanent Works"/>
    <n v="82812"/>
    <n v="132571"/>
    <d v="2025-08-21T00:00:00"/>
    <s v="Aces "/>
    <s v="Saudi RM"/>
    <s v="C-10 SRC (150±40mm Slump)"/>
    <x v="0"/>
    <n v="10"/>
    <s v="RM 109"/>
    <m/>
    <x v="2"/>
    <m/>
    <m/>
  </r>
  <r>
    <n v="227"/>
    <s v="BV-BSW-105-0000-ECM-CAP-CE-000019"/>
    <s v="BV-BSW-105-0000-ECM-WIR-CE-000148"/>
    <s v="Blinding Concrete"/>
    <s v="641.75 and vertical from 641.45 to 642.3"/>
    <s v="Opera House"/>
    <n v="8"/>
    <s v="B2"/>
    <s v="Permanent Works"/>
    <n v="83412"/>
    <n v="132573"/>
    <d v="2025-08-21T00:00:00"/>
    <s v="Aces "/>
    <s v="Saudi RM"/>
    <s v="C-10 SRC (150±40mm Slump)"/>
    <x v="0"/>
    <n v="10"/>
    <s v="RM 109"/>
    <m/>
    <x v="2"/>
    <m/>
    <m/>
  </r>
  <r>
    <n v="228"/>
    <s v="BV-BSW-105-0000-ECM-CAP-CE-000019"/>
    <s v="BV-BSW-105-0000-ECM-WIR-CE-000148"/>
    <s v="Blinding Concrete"/>
    <s v="641.75 and vertical from 641.45 to 642.3"/>
    <s v="Opera House"/>
    <n v="8"/>
    <s v="B2"/>
    <s v="Permanent Works"/>
    <n v="84712"/>
    <n v="132575"/>
    <d v="2025-08-21T00:00:00"/>
    <s v="Aces "/>
    <s v="Saudi RM"/>
    <s v="C-10 SRC (150±40mm Slump)"/>
    <x v="0"/>
    <n v="10"/>
    <s v="RM 109"/>
    <m/>
    <x v="2"/>
    <m/>
    <m/>
  </r>
  <r>
    <n v="229"/>
    <s v="BV-BSW-105-0000-ECM-CAP-CE-000019"/>
    <s v="BV-BSW-105-0000-ECM-WIR-CE-000148"/>
    <s v="Blinding Concrete"/>
    <s v="641.75 and vertical from 641.45 to 642.3"/>
    <s v="Opera House"/>
    <n v="8"/>
    <s v="B2"/>
    <s v="Permanent Works"/>
    <n v="69410"/>
    <n v="132577"/>
    <d v="2025-08-21T00:00:00"/>
    <s v="Aces "/>
    <s v="Saudi RM"/>
    <s v="C-10 SRC (150±40mm Slump)"/>
    <x v="0"/>
    <n v="9"/>
    <s v="RM 109"/>
    <m/>
    <x v="2"/>
    <m/>
    <m/>
  </r>
  <r>
    <n v="230"/>
    <s v="BV-BSW-105-0000-ECM-CAP-CE-000019"/>
    <s v="BV-BSW-105-0000-ECM-WIR-CE-000148"/>
    <s v="Blinding Concrete"/>
    <s v="641.75 and vertical from 641.45 to 642.3"/>
    <s v="Opera House"/>
    <n v="8"/>
    <s v="B2"/>
    <s v="Permanent Works"/>
    <n v="84012"/>
    <n v="132579"/>
    <d v="2025-08-21T00:00:00"/>
    <s v="Aces "/>
    <s v="Saudi RM"/>
    <s v="C-10 SRC (150±40mm Slump)"/>
    <x v="0"/>
    <n v="10"/>
    <s v="RM 109"/>
    <n v="6"/>
    <x v="2"/>
    <m/>
    <m/>
  </r>
  <r>
    <n v="231"/>
    <s v="BV-BSW-105-0000-ECM-CAP-CE-000019"/>
    <s v="BV-BSW-105-0000-ECM-WIR-CE-000148"/>
    <s v="Blinding Concrete"/>
    <s v="641.75 and vertical from 641.45 to 642.3"/>
    <s v="Opera House"/>
    <n v="8"/>
    <s v="B2"/>
    <s v="Permanent Works"/>
    <n v="83812"/>
    <n v="132581"/>
    <d v="2025-08-21T00:00:00"/>
    <s v="Aces "/>
    <s v="Saudi RM"/>
    <s v="C-10 SRC (150±40mm Slump)"/>
    <x v="0"/>
    <n v="10"/>
    <s v="RM 109"/>
    <m/>
    <x v="2"/>
    <m/>
    <m/>
  </r>
  <r>
    <n v="232"/>
    <s v="BV-BSW-105-0000-ECM-CAP-CE-000019"/>
    <s v="BV-BSW-105-0000-ECM-WIR-CE-000148"/>
    <s v="Blinding Concrete"/>
    <s v="641.75 and vertical from 641.45 to 642.3"/>
    <s v="Opera House"/>
    <n v="8"/>
    <s v="B2"/>
    <s v="Permanent Works"/>
    <n v="62710"/>
    <n v="132586"/>
    <d v="2025-08-21T00:00:00"/>
    <s v="Aces "/>
    <s v="Saudi RM"/>
    <s v="C-10 SRC (150±40mm Slump)"/>
    <x v="0"/>
    <n v="6"/>
    <s v="RM 109"/>
    <m/>
    <x v="2"/>
    <m/>
    <m/>
  </r>
  <r>
    <n v="233"/>
    <s v="BV-BSW-105-0000-ECM-CAP-CE-000019"/>
    <s v="BV-BSW-105-0000-ECM-WIR-CE-000152"/>
    <s v="Blinding Concrete"/>
    <s v="642.3 and vertical from 640.95 ,641.45 &amp; 641.75 to 642.3"/>
    <s v="Opera House"/>
    <n v="8"/>
    <s v="B2"/>
    <s v="Permanent Works"/>
    <n v="83612"/>
    <n v="132673"/>
    <d v="2025-08-23T00:00:00"/>
    <s v="Aces "/>
    <s v="Saudi RM"/>
    <s v="C-10 SRC (150±40mm Slump)"/>
    <x v="0"/>
    <n v="10"/>
    <s v="RM 109"/>
    <n v="3"/>
    <x v="2"/>
    <m/>
    <m/>
  </r>
  <r>
    <n v="234"/>
    <s v="BV-BSW-105-0000-ECM-CAP-CE-000019"/>
    <s v="BV-BSW-105-0000-ECM-WIR-CE-000152"/>
    <s v="Blinding Concrete"/>
    <s v="642.3 and vertical from 640.95 ,641.45 &amp; 641.75 to 642.3"/>
    <s v="Opera House"/>
    <n v="8"/>
    <s v="B2"/>
    <s v="Permanent Works"/>
    <n v="83412"/>
    <n v="132674"/>
    <d v="2025-08-23T00:00:00"/>
    <s v="Aces "/>
    <s v="Saudi RM"/>
    <s v="C-10 SRC (150±40mm Slump)"/>
    <x v="0"/>
    <n v="10"/>
    <s v="RM 109"/>
    <m/>
    <x v="2"/>
    <m/>
    <m/>
  </r>
  <r>
    <n v="235"/>
    <s v="BV-BSW-105-0000-ECM-CAP-CE-000019"/>
    <s v="BV-BSW-105-0000-ECM-WIR-CE-000152"/>
    <s v="Blinding Concrete"/>
    <s v="642.3 and vertical from 640.95 ,641.45 &amp; 641.75 to 642.3"/>
    <s v="Opera House"/>
    <n v="8"/>
    <s v="B2"/>
    <s v="Permanent Works"/>
    <n v="69410"/>
    <n v="132676"/>
    <d v="2025-08-23T00:00:00"/>
    <s v="Aces "/>
    <s v="Saudi RM"/>
    <s v="C-10 SRC (150±40mm Slump)"/>
    <x v="0"/>
    <n v="9"/>
    <s v="RM 109"/>
    <n v="3"/>
    <x v="2"/>
    <m/>
    <m/>
  </r>
  <r>
    <n v="236"/>
    <s v="BV-BSW-105-0000-ECM-CAP-CE-000019"/>
    <s v="BV-BSW-105-0000-ECM-WIR-CE-000152"/>
    <s v="Blinding Concrete"/>
    <s v="642.3 and vertical from 640.95 ,641.45 &amp; 641.75 to 642.3"/>
    <s v="Opera House"/>
    <n v="8"/>
    <s v="B2"/>
    <s v="Permanent Works"/>
    <n v="62710"/>
    <n v="132677"/>
    <d v="2025-08-23T00:00:00"/>
    <s v="Aces "/>
    <s v="Saudi RM"/>
    <s v="C-10 SRC (150±40mm Slump)"/>
    <x v="0"/>
    <n v="9"/>
    <s v="RM 109"/>
    <m/>
    <x v="2"/>
    <m/>
    <m/>
  </r>
  <r>
    <n v="237"/>
    <s v="BV-BSW-105-0000-ECM-CAP-CE-000019"/>
    <s v="BV-BSW-105-0000-ECM-WIR-CE-000152"/>
    <s v="Blinding Concrete"/>
    <s v="642.3 and vertical from 640.95 ,641.45 &amp; 641.75 to 642.3"/>
    <s v="Opera House"/>
    <n v="8"/>
    <s v="B2"/>
    <s v="Permanent Works"/>
    <n v="62012"/>
    <n v="132679"/>
    <d v="2025-08-23T00:00:00"/>
    <s v="Aces "/>
    <s v="Saudi RM"/>
    <s v="C-10 SRC (150±40mm Slump)"/>
    <x v="0"/>
    <n v="11"/>
    <s v="RM 109"/>
    <m/>
    <x v="2"/>
    <m/>
    <m/>
  </r>
  <r>
    <n v="238"/>
    <s v="BV-BSW-105-0000-ECM-CAP-CE-000019"/>
    <s v="BV-BSW-105-0000-ECM-WIR-CE-000152"/>
    <s v="Blinding Concrete"/>
    <s v="642.3 and vertical from 640.95 ,641.45 &amp; 641.75 to 642.3"/>
    <s v="Opera House"/>
    <n v="8"/>
    <s v="B2"/>
    <s v="Permanent Works"/>
    <n v="81612"/>
    <n v="132683"/>
    <d v="2025-08-23T00:00:00"/>
    <s v="Aces "/>
    <s v="Saudi RM"/>
    <s v="C-10 SRC (150±40mm Slump)"/>
    <x v="0"/>
    <n v="10"/>
    <s v="RM 109"/>
    <n v="3"/>
    <x v="2"/>
    <m/>
    <m/>
  </r>
  <r>
    <n v="239"/>
    <s v="BV-BSW-105-0000-ECM-CAP-CE-000019"/>
    <s v="BV-BSW-105-0000-ECM-WIR-CE-000152"/>
    <s v="Blinding Concrete"/>
    <s v="642.3 and vertical from 640.95 ,641.45 &amp; 641.75 to 642.3"/>
    <s v="Opera House"/>
    <n v="8"/>
    <s v="B2"/>
    <s v="Permanent Works"/>
    <n v="84212"/>
    <n v="132692"/>
    <d v="2025-08-23T00:00:00"/>
    <s v="Aces "/>
    <s v="Saudi RM"/>
    <s v="C-10 SRC (150±40mm Slump)"/>
    <x v="0"/>
    <n v="10"/>
    <s v="RM 109"/>
    <m/>
    <x v="2"/>
    <m/>
    <m/>
  </r>
  <r>
    <n v="240"/>
    <s v="BV-BSW-105-0000-ECM-CAP-CE-000019"/>
    <s v="BV-BSW-105-0000-ECM-WIR-CE-000152"/>
    <s v="Blinding Concrete"/>
    <s v="642.3 and vertical from 640.95 ,641.45 &amp; 641.75 to 642.3"/>
    <s v="Opera House"/>
    <n v="8"/>
    <s v="B2"/>
    <s v="Permanent Works"/>
    <n v="62710"/>
    <n v="132696"/>
    <d v="2025-08-23T00:00:00"/>
    <s v="Aces "/>
    <s v="Saudi RM"/>
    <s v="C-10 SRC (150±40mm Slump)"/>
    <x v="0"/>
    <n v="9"/>
    <s v="RM 109"/>
    <m/>
    <x v="2"/>
    <m/>
    <m/>
  </r>
  <r>
    <n v="241"/>
    <s v="BV-BSW-105-0000-ECM-CAP-CE-000019"/>
    <s v="BV-BSW-105-0000-ECM-WIR-CE-000152"/>
    <s v="Blinding Concrete"/>
    <s v="642.3 and vertical from 640.95 ,641.45 &amp; 641.75 to 642.3"/>
    <s v="Opera House"/>
    <n v="8"/>
    <s v="B2"/>
    <s v="Permanent Works"/>
    <n v="81512"/>
    <n v="132698"/>
    <d v="2025-08-23T00:00:00"/>
    <s v="Aces "/>
    <s v="Saudi RM"/>
    <s v="C-10 SRC (150±40mm Slump)"/>
    <x v="0"/>
    <n v="10"/>
    <s v="RM 109"/>
    <m/>
    <x v="2"/>
    <m/>
    <m/>
  </r>
  <r>
    <n v="242"/>
    <s v="BV-BSW-105-0000-ECM-CAP-CE-000019"/>
    <s v="BV-BSW-105-0000-ECM-WIR-CE-000152"/>
    <s v="Blinding Concrete"/>
    <s v="642.3 and vertical from 640.95 ,641.45 &amp; 641.75 to 642.3"/>
    <s v="Opera House"/>
    <n v="8"/>
    <s v="B2"/>
    <s v="Permanent Works"/>
    <n v="77112"/>
    <n v="132708"/>
    <d v="2025-08-23T00:00:00"/>
    <s v="Aces "/>
    <s v="Saudi RM"/>
    <s v="C-10 SRC (150±40mm Slump)"/>
    <x v="0"/>
    <n v="10"/>
    <s v="RM 109"/>
    <n v="3"/>
    <x v="2"/>
    <m/>
    <m/>
  </r>
  <r>
    <n v="243"/>
    <s v="BV-BSW-105-0000-ECM-CAP-CE-000019"/>
    <s v="BV-BSW-105-0000-ECM-WIR-CE-000152"/>
    <s v="Blinding Concrete"/>
    <s v="642.3 and vertical from 640.95 ,641.45 &amp; 641.75 to 642.3"/>
    <s v="Opera House"/>
    <n v="8"/>
    <s v="B2"/>
    <s v="Permanent Works"/>
    <n v="66810"/>
    <n v="132709"/>
    <d v="2025-08-23T00:00:00"/>
    <s v="Aces "/>
    <s v="Saudi RM"/>
    <s v="C-10 SRC (150±40mm Slump)"/>
    <x v="0"/>
    <n v="9"/>
    <s v="RM 109"/>
    <m/>
    <x v="2"/>
    <m/>
    <m/>
  </r>
  <r>
    <n v="244"/>
    <s v="BV-BSW-105-0000-ECM-CAP-CE-000019"/>
    <s v="BV-BSW-105-0000-ECM-WIR-CE-000152"/>
    <s v="Blinding Concrete"/>
    <s v="642.3 and vertical from 640.95 ,641.45 &amp; 641.75 to 642.3"/>
    <s v="Opera House"/>
    <n v="8"/>
    <s v="B2"/>
    <s v="Permanent Works"/>
    <n v="62710"/>
    <n v="132711"/>
    <d v="2025-08-23T00:00:00"/>
    <s v="Aces "/>
    <s v="Saudi RM"/>
    <s v="C-10 SRC (150±40mm Slump)"/>
    <x v="0"/>
    <n v="8"/>
    <s v="RM 109"/>
    <m/>
    <x v="2"/>
    <m/>
    <m/>
  </r>
  <r>
    <n v="245"/>
    <s v="BV-BSW-105-0000-ECM-CAP-CE-000019"/>
    <s v="BV-BSW-105-0000-ECM-WIR-CE-000152"/>
    <s v="Blinding Concrete"/>
    <s v="642.3 and vertical from 640.95 ,641.45 &amp; 641.75 to 642.3"/>
    <s v="Opera House"/>
    <n v="8"/>
    <s v="B2"/>
    <s v="Permanent Works"/>
    <n v="82012"/>
    <n v="132725"/>
    <d v="2025-08-23T00:00:00"/>
    <s v="Aces "/>
    <s v="Saudi RM"/>
    <s v="C-10 SRC (150±40mm Slump)"/>
    <x v="0"/>
    <n v="10"/>
    <s v="RM 109"/>
    <m/>
    <x v="2"/>
    <m/>
    <m/>
  </r>
  <r>
    <n v="246"/>
    <s v="-"/>
    <s v="-"/>
    <s v="Blinding Concrete"/>
    <s v="-"/>
    <s v="Opera House"/>
    <n v="8"/>
    <s v="B2"/>
    <s v="Permanent Works"/>
    <n v="82812"/>
    <n v="132826"/>
    <d v="2025-08-23T00:00:00"/>
    <s v="Aces "/>
    <s v="Saudi RM"/>
    <s v="C-10 SRC (150±40mm Slump)"/>
    <x v="0"/>
    <n v="4"/>
    <s v="RM 109"/>
    <m/>
    <x v="2"/>
    <m/>
    <m/>
  </r>
  <r>
    <n v="247"/>
    <s v="-"/>
    <s v="-"/>
    <s v="Blinding Concrete"/>
    <s v="-"/>
    <s v="Opera House"/>
    <n v="8"/>
    <s v="B2"/>
    <s v="Permanent Works"/>
    <n v="84212"/>
    <n v="132739"/>
    <d v="2025-08-23T00:00:00"/>
    <s v="Aces "/>
    <s v="Saudi RM"/>
    <s v="C-10 SRC (150±40mm Slump)"/>
    <x v="0"/>
    <n v="4"/>
    <s v="RM 109"/>
    <m/>
    <x v="2"/>
    <m/>
    <m/>
  </r>
  <r>
    <n v="248"/>
    <s v="BV-BSW-105-0000-ECM-CAP-CE-000022"/>
    <s v="BV-BSW-105-0000-ECM-WIR-CE-000136"/>
    <s v="Foundation Concrete"/>
    <s v="Tower Crane 04"/>
    <s v="Opera House"/>
    <n v="2"/>
    <s v="B2"/>
    <s v="Permanent Works"/>
    <n v="82712"/>
    <n v="132746"/>
    <d v="2025-08-24T00:00:00"/>
    <s v="Aces "/>
    <s v="Saudi RM"/>
    <s v="C-40 (SRC+60% GGBFS) (200±40mm Slump) "/>
    <x v="5"/>
    <n v="10"/>
    <s v="RM 109"/>
    <n v="6"/>
    <x v="2"/>
    <m/>
    <m/>
  </r>
  <r>
    <n v="249"/>
    <s v="BV-BSW-105-0000-ECM-CAP-CE-000022"/>
    <s v="BV-BSW-105-0000-ECM-WIR-CE-000136"/>
    <s v="Foundation Concrete"/>
    <s v="Tower Crane 04"/>
    <s v="Opera House"/>
    <n v="2"/>
    <s v="B2"/>
    <s v="Permanent Works"/>
    <n v="82612"/>
    <n v="132747"/>
    <d v="2025-08-24T00:00:00"/>
    <s v="Aces "/>
    <s v="Saudi RM"/>
    <s v="C-40 (SRC+60% GGBFS) (200±40mm Slump) "/>
    <x v="5"/>
    <n v="10"/>
    <s v="RM 109"/>
    <n v="6"/>
    <x v="2"/>
    <m/>
    <m/>
  </r>
  <r>
    <n v="250"/>
    <s v="BV-BSW-105-0000-ECM-CAP-CE-000022"/>
    <s v="BV-BSW-105-0000-ECM-WIR-CE-000136"/>
    <s v="Foundation Concrete"/>
    <s v="Tower Crane 04"/>
    <s v="Opera House"/>
    <n v="2"/>
    <s v="B2"/>
    <s v="Permanent Works"/>
    <n v="84912"/>
    <n v="132748"/>
    <d v="2025-08-24T00:00:00"/>
    <s v="Aces "/>
    <s v="Saudi RM"/>
    <s v="C-40 (SRC+60% GGBFS) (200±40mm Slump) "/>
    <x v="5"/>
    <n v="10"/>
    <s v="RM 109"/>
    <m/>
    <x v="2"/>
    <m/>
    <m/>
  </r>
  <r>
    <n v="251"/>
    <s v="BV-BSW-105-0000-ECM-CAP-CE-000022"/>
    <s v="BV-BSW-105-0000-ECM-WIR-CE-000136"/>
    <s v="Foundation Concrete"/>
    <s v="Tower Crane 04"/>
    <s v="Opera House"/>
    <n v="2"/>
    <s v="B2"/>
    <s v="Permanent Works"/>
    <n v="82112"/>
    <n v="132749"/>
    <d v="2025-08-24T00:00:00"/>
    <s v="Aces "/>
    <s v="Saudi RM"/>
    <s v="C-40 (SRC+60% GGBFS) (200±40mm Slump) "/>
    <x v="5"/>
    <n v="10"/>
    <s v="RM 109"/>
    <m/>
    <x v="2"/>
    <m/>
    <m/>
  </r>
  <r>
    <n v="252"/>
    <s v="BV-BSW-105-0000-ECM-CAP-CE-000022"/>
    <s v="BV-BSW-105-0000-ECM-WIR-CE-000136"/>
    <s v="Foundation Concrete"/>
    <s v="Tower Crane 04"/>
    <s v="Opera House"/>
    <n v="2"/>
    <s v="B2"/>
    <s v="Permanent Works"/>
    <n v="84712"/>
    <n v="132750"/>
    <d v="2025-08-24T00:00:00"/>
    <s v="Aces "/>
    <s v="Saudi RM"/>
    <s v="C-40 (SRC+60% GGBFS) (200±40mm Slump) "/>
    <x v="5"/>
    <n v="10"/>
    <s v="RM 109"/>
    <m/>
    <x v="2"/>
    <m/>
    <m/>
  </r>
  <r>
    <n v="253"/>
    <s v="BV-BSW-105-0000-ECM-CAP-CE-000022"/>
    <s v="BV-BSW-105-0000-ECM-WIR-CE-000136"/>
    <s v="Foundation Concrete"/>
    <s v="Tower Crane 04"/>
    <s v="Opera House"/>
    <n v="2"/>
    <s v="B2"/>
    <s v="Permanent Works"/>
    <n v="82912"/>
    <n v="132751"/>
    <d v="2025-08-24T00:00:00"/>
    <s v="Aces "/>
    <s v="Saudi RM"/>
    <s v="C-40 (SRC+60% GGBFS) (200±40mm Slump) "/>
    <x v="5"/>
    <n v="10"/>
    <s v="RM 109"/>
    <m/>
    <x v="2"/>
    <m/>
    <m/>
  </r>
  <r>
    <n v="254"/>
    <s v="BV-BSW-105-0000-ECM-CAP-CE-000022"/>
    <s v="BV-BSW-105-0000-ECM-WIR-CE-000136"/>
    <s v="Foundation Concrete"/>
    <s v="Tower Crane 04"/>
    <s v="Opera House"/>
    <n v="2"/>
    <s v="B2"/>
    <s v="Permanent Works"/>
    <n v="69410"/>
    <n v="132755"/>
    <d v="2025-08-24T00:00:00"/>
    <s v="Aces "/>
    <s v="Saudi RM"/>
    <s v="C-40 (SRC+60% GGBFS) (200±40mm Slump) "/>
    <x v="5"/>
    <n v="9"/>
    <s v="RM 109"/>
    <m/>
    <x v="2"/>
    <m/>
    <m/>
  </r>
  <r>
    <n v="255"/>
    <s v="BV-BSW-105-0000-ECM-CAP-CE-000022"/>
    <s v="BV-BSW-105-0000-ECM-WIR-CE-000136"/>
    <s v="Foundation Concrete"/>
    <s v="Tower Crane 04"/>
    <s v="Opera House"/>
    <n v="2"/>
    <s v="B2"/>
    <s v="Permanent Works"/>
    <n v="62710"/>
    <n v="132756"/>
    <d v="2025-08-24T00:00:00"/>
    <s v="Aces "/>
    <s v="Saudi RM"/>
    <s v="C-40 (SRC+60% GGBFS) (200±40mm Slump) "/>
    <x v="5"/>
    <n v="9"/>
    <s v="RM 109"/>
    <n v="6"/>
    <x v="2"/>
    <m/>
    <m/>
  </r>
  <r>
    <n v="256"/>
    <s v="BV-BSW-105-0000-ECM-CAP-CE-000022"/>
    <s v="BV-BSW-105-0000-ECM-WIR-CE-000136"/>
    <s v="Foundation Concrete"/>
    <s v="Tower Crane 04"/>
    <s v="Opera House"/>
    <n v="2"/>
    <s v="B2"/>
    <s v="Permanent Works"/>
    <n v="81512"/>
    <n v="132757"/>
    <d v="2025-08-24T00:00:00"/>
    <s v="Aces "/>
    <s v="Saudi RM"/>
    <s v="C-40 (SRC+60% GGBFS) (200±40mm Slump) "/>
    <x v="5"/>
    <n v="10"/>
    <s v="RM 109"/>
    <m/>
    <x v="3"/>
    <n v="10"/>
    <s v="Rejected due to delay in time"/>
  </r>
  <r>
    <n v="257"/>
    <s v="BV-BSW-105-0000-ECM-CAP-CE-000022"/>
    <s v="BV-BSW-105-0000-ECM-WIR-CE-000136"/>
    <s v="Foundation Concrete"/>
    <s v="Tower Crane 04"/>
    <s v="Opera House"/>
    <n v="2"/>
    <s v="B2"/>
    <s v="Permanent Works"/>
    <n v="84812"/>
    <n v="132759"/>
    <d v="2025-08-24T00:00:00"/>
    <s v="Aces "/>
    <s v="Saudi RM"/>
    <s v="C-40 (SRC+60% GGBFS) (200±40mm Slump) "/>
    <x v="5"/>
    <n v="10"/>
    <s v="RM 109"/>
    <m/>
    <x v="2"/>
    <m/>
    <m/>
  </r>
  <r>
    <n v="258"/>
    <s v="BV-BSW-105-0000-ECM-CAP-CE-000022"/>
    <s v="BV-BSW-105-0000-ECM-WIR-CE-000136"/>
    <s v="Foundation Concrete"/>
    <s v="Tower Crane 04"/>
    <s v="Opera House"/>
    <n v="2"/>
    <s v="B2"/>
    <s v="Permanent Works"/>
    <n v="82812"/>
    <n v="132761"/>
    <d v="2025-08-24T00:00:00"/>
    <s v="Aces "/>
    <s v="Saudi RM"/>
    <s v="C-40 (SRC+60% GGBFS) (200±40mm Slump) "/>
    <x v="5"/>
    <n v="10"/>
    <s v="RM 109"/>
    <n v="6"/>
    <x v="2"/>
    <m/>
    <m/>
  </r>
  <r>
    <n v="259"/>
    <s v="BV-BSW-105-0000-ECM-CAP-CE-000022"/>
    <s v="BV-BSW-105-0000-ECM-WIR-CE-000136"/>
    <s v="Foundation Concrete"/>
    <s v="Tower Crane 04"/>
    <s v="Opera House"/>
    <n v="2"/>
    <s v="B2"/>
    <s v="Permanent Works"/>
    <n v="82312"/>
    <n v="132771"/>
    <d v="2025-08-24T00:00:00"/>
    <s v="Aces "/>
    <s v="Saudi RM"/>
    <s v="C-40 (SRC+60% GGBFS) (200±40mm Slump) "/>
    <x v="5"/>
    <n v="10"/>
    <s v="RM 109"/>
    <m/>
    <x v="2"/>
    <m/>
    <m/>
  </r>
  <r>
    <n v="260"/>
    <s v="BV-BSW-105-0000-ECM-CAP-CE-000022"/>
    <s v="BV-BSW-105-0000-ECM-WIR-CE-000136"/>
    <s v="Foundation Concrete"/>
    <s v="Tower Crane 04"/>
    <s v="Opera House"/>
    <n v="2"/>
    <s v="B2"/>
    <s v="Permanent Works"/>
    <n v="84612"/>
    <n v="132774"/>
    <d v="2025-08-24T00:00:00"/>
    <s v="Aces "/>
    <s v="Saudi RM"/>
    <s v="C-40 (SRC+60% GGBFS) (200±40mm Slump) "/>
    <x v="5"/>
    <n v="10"/>
    <s v="RM 109"/>
    <m/>
    <x v="2"/>
    <m/>
    <m/>
  </r>
  <r>
    <n v="261"/>
    <s v="BV-BSW-105-0000-ECM-CAP-CE-000022"/>
    <s v="BV-BSW-105-0000-ECM-WIR-CE-000136"/>
    <s v="Foundation Concrete"/>
    <s v="Tower Crane 04"/>
    <s v="Opera House"/>
    <n v="2"/>
    <s v="B2"/>
    <s v="Permanent Works"/>
    <n v="78412"/>
    <n v="132776"/>
    <d v="2025-08-24T00:00:00"/>
    <s v="Aces "/>
    <s v="Saudi RM"/>
    <s v="C-40 (SRC+60% GGBFS) (200±40mm Slump) "/>
    <x v="5"/>
    <n v="10"/>
    <s v="RM 109"/>
    <n v="6"/>
    <x v="2"/>
    <m/>
    <m/>
  </r>
  <r>
    <n v="262"/>
    <s v="BV-BSW-105-0000-ECM-CAP-CE-000022"/>
    <s v="BV-BSW-105-0000-ECM-WIR-CE-000136"/>
    <s v="Foundation Concrete"/>
    <s v="Tower Crane 04"/>
    <s v="Opera House"/>
    <n v="2"/>
    <s v="B2"/>
    <s v="Permanent Works"/>
    <n v="77112"/>
    <n v="132777"/>
    <d v="2025-08-24T00:00:00"/>
    <s v="Aces "/>
    <s v="Saudi RM"/>
    <s v="C-40 (SRC+60% GGBFS) (200±40mm Slump) "/>
    <x v="5"/>
    <n v="10"/>
    <s v="RM 109"/>
    <m/>
    <x v="2"/>
    <m/>
    <m/>
  </r>
  <r>
    <n v="263"/>
    <s v="BV-BSW-105-0000-ECM-CAP-CE-000022"/>
    <s v="BV-BSW-105-0000-ECM-WIR-CE-000136"/>
    <s v="Foundation Concrete"/>
    <s v="Tower Crane 04"/>
    <s v="Opera House"/>
    <n v="2"/>
    <s v="B2"/>
    <s v="Permanent Works"/>
    <n v="81512"/>
    <n v="132778"/>
    <d v="2025-08-24T00:00:00"/>
    <s v="Aces "/>
    <s v="Saudi RM"/>
    <s v="C-40 (SRC+60% GGBFS) (200±40mm Slump) "/>
    <x v="5"/>
    <n v="10"/>
    <s v="RM 109"/>
    <m/>
    <x v="2"/>
    <m/>
    <m/>
  </r>
  <r>
    <n v="264"/>
    <s v="BV-BSW-105-0000-ECM-CAP-CE-000022"/>
    <s v="BV-BSW-105-0000-ECM-WIR-CE-000136"/>
    <s v="Foundation Concrete"/>
    <s v="Tower Crane 04"/>
    <s v="Opera House"/>
    <n v="2"/>
    <s v="B2"/>
    <s v="Permanent Works"/>
    <n v="83412"/>
    <n v="132779"/>
    <d v="2025-08-24T00:00:00"/>
    <s v="Aces "/>
    <s v="Saudi RM"/>
    <s v="C-40 (SRC+60% GGBFS) (200±40mm Slump) "/>
    <x v="5"/>
    <n v="10"/>
    <s v="RM 109"/>
    <m/>
    <x v="2"/>
    <m/>
    <m/>
  </r>
  <r>
    <n v="265"/>
    <s v="BV-BSW-105-0000-ECM-CAP-CE-000022"/>
    <s v="BV-BSW-105-0000-ECM-WIR-CE-000136"/>
    <s v="Foundation Concrete"/>
    <s v="Tower Crane 04"/>
    <s v="Opera House"/>
    <n v="2"/>
    <s v="B2"/>
    <s v="Permanent Works"/>
    <n v="84812"/>
    <n v="132781"/>
    <d v="2025-08-24T00:00:00"/>
    <s v="Aces "/>
    <s v="Saudi RM"/>
    <s v="C-40 (SRC+60% GGBFS) (200±40mm Slump) "/>
    <x v="5"/>
    <n v="10"/>
    <s v="RM 109"/>
    <m/>
    <x v="2"/>
    <m/>
    <m/>
  </r>
  <r>
    <n v="266"/>
    <s v="BV-BSW-105-0000-ECM-CAP-CE-000022"/>
    <s v="BV-BSW-105-0000-ECM-WIR-CE-000136"/>
    <s v="Foundation Concrete"/>
    <s v="Tower Crane 04"/>
    <s v="Opera House"/>
    <n v="2"/>
    <s v="B2"/>
    <s v="Permanent Works"/>
    <n v="82312"/>
    <n v="132783"/>
    <d v="2025-08-24T00:00:00"/>
    <s v="Aces "/>
    <s v="Saudi RM"/>
    <s v="C-40 (SRC+60% GGBFS) (200±40mm Slump) "/>
    <x v="5"/>
    <n v="10"/>
    <s v="RM 109"/>
    <m/>
    <x v="2"/>
    <m/>
    <m/>
  </r>
  <r>
    <n v="267"/>
    <s v="BV-BSW-105-0000-ECM-CAP-CE-000022"/>
    <s v="BV-BSW-105-0000-ECM-WIR-CE-000136"/>
    <s v="Foundation Concrete"/>
    <s v="Tower Crane 04"/>
    <s v="Opera House"/>
    <n v="2"/>
    <s v="B2"/>
    <s v="Permanent Works"/>
    <n v="66810"/>
    <n v="132785"/>
    <d v="2025-08-24T00:00:00"/>
    <s v="Aces "/>
    <s v="Saudi RM"/>
    <s v="C-40 (SRC+60% GGBFS) (200±40mm Slump) "/>
    <x v="5"/>
    <n v="9"/>
    <s v="RM 109"/>
    <m/>
    <x v="2"/>
    <m/>
    <m/>
  </r>
  <r>
    <n v="268"/>
    <s v="BV-BSW-105-0000-ECM-CAP-CE-000022"/>
    <s v="BV-BSW-105-0000-ECM-WIR-CE-000136"/>
    <s v="Foundation Concrete"/>
    <s v="Tower Crane 04"/>
    <s v="Opera House"/>
    <n v="2"/>
    <s v="B2"/>
    <s v="Permanent Works"/>
    <n v="82512"/>
    <n v="132784"/>
    <d v="2025-08-24T00:00:00"/>
    <s v="Aces "/>
    <s v="Saudi RM"/>
    <s v="C-40 (SRC+60% GGBFS) (200±40mm Slump) "/>
    <x v="5"/>
    <n v="10"/>
    <s v="RM 109"/>
    <n v="6"/>
    <x v="2"/>
    <m/>
    <m/>
  </r>
  <r>
    <n v="269"/>
    <s v="BV-BSW-105-0000-ECM-CAP-CE-000022"/>
    <s v="BV-BSW-105-0000-ECM-WIR-CE-000136"/>
    <s v="Foundation Concrete"/>
    <s v="Tower Crane 04"/>
    <s v="Opera House"/>
    <n v="2"/>
    <s v="B2"/>
    <s v="Permanent Works"/>
    <n v="81512"/>
    <n v="132789"/>
    <d v="2025-08-24T00:00:00"/>
    <s v="Aces "/>
    <s v="Saudi RM"/>
    <s v="C-40 (SRC+60% GGBFS) (200±40mm Slump) "/>
    <x v="5"/>
    <n v="10"/>
    <s v="RM 109"/>
    <m/>
    <x v="2"/>
    <m/>
    <m/>
  </r>
  <r>
    <n v="270"/>
    <s v="BV-BSW-105-0000-ECM-CAP-CE-000022"/>
    <s v="BV-BSW-105-0000-ECM-WIR-CE-000136"/>
    <s v="Foundation Concrete"/>
    <s v="Tower Crane 04"/>
    <s v="Opera House"/>
    <n v="2"/>
    <s v="B2"/>
    <s v="Permanent Works"/>
    <n v="78412"/>
    <n v="132791"/>
    <d v="2025-08-24T00:00:00"/>
    <s v="Aces "/>
    <s v="Saudi RM"/>
    <s v="C-40 (SRC+60% GGBFS) (200±40mm Slump) "/>
    <x v="5"/>
    <n v="10"/>
    <s v="RM 109"/>
    <m/>
    <x v="2"/>
    <m/>
    <m/>
  </r>
  <r>
    <n v="271"/>
    <s v="BV-BSW-105-0000-ECM-CAP-CE-000022"/>
    <s v="BV-BSW-105-0000-ECM-WIR-CE-000136"/>
    <s v="Foundation Concrete"/>
    <s v="Tower Crane 04"/>
    <s v="Opera House"/>
    <n v="2"/>
    <s v="B2"/>
    <s v="Permanent Works"/>
    <n v="81612"/>
    <n v="132793"/>
    <d v="2025-08-24T00:00:00"/>
    <s v="Aces "/>
    <s v="Saudi RM"/>
    <s v="C-40 (SRC+60% GGBFS) (200±40mm Slump) "/>
    <x v="5"/>
    <n v="10"/>
    <s v="RM 109"/>
    <n v="6"/>
    <x v="2"/>
    <m/>
    <m/>
  </r>
  <r>
    <n v="272"/>
    <s v="BV-BSW-105-0000-ECM-CAP-CE-000022"/>
    <s v="BV-BSW-105-0000-ECM-WIR-CE-000136"/>
    <s v="Foundation Concrete"/>
    <s v="Tower Crane 04"/>
    <s v="Opera House"/>
    <n v="2"/>
    <s v="B2"/>
    <s v="Permanent Works"/>
    <n v="77112"/>
    <n v="132794"/>
    <d v="2025-08-24T00:00:00"/>
    <s v="Aces "/>
    <s v="Saudi RM"/>
    <s v="C-40 (SRC+60% GGBFS) (200±40mm Slump) "/>
    <x v="5"/>
    <n v="10"/>
    <s v="RM 109"/>
    <m/>
    <x v="2"/>
    <m/>
    <m/>
  </r>
  <r>
    <n v="273"/>
    <s v="BV-BSW-105-0000-ECM-CAP-CE-000022"/>
    <s v="BV-BSW-105-0000-ECM-WIR-CE-000136"/>
    <s v="Foundation Concrete"/>
    <s v="Tower Crane 04"/>
    <s v="Opera House"/>
    <n v="2"/>
    <s v="B2"/>
    <s v="Permanent Works"/>
    <n v="82312"/>
    <n v="132795"/>
    <d v="2025-08-24T00:00:00"/>
    <s v="Aces "/>
    <s v="Saudi RM"/>
    <s v="C-40 (SRC+60% GGBFS) (200±40mm Slump) "/>
    <x v="5"/>
    <n v="10"/>
    <s v="RM 109"/>
    <n v="6"/>
    <x v="2"/>
    <m/>
    <m/>
  </r>
  <r>
    <n v="274"/>
    <s v="BV-BSW-105-0000-ECM-CAP-CE-000022"/>
    <s v="BV-BSW-105-0000-ECM-WIR-CE-000136"/>
    <s v="Foundation Concrete"/>
    <s v="Tower Crane 04"/>
    <s v="Opera House"/>
    <n v="2"/>
    <s v="B2"/>
    <s v="Permanent Works"/>
    <n v="84812"/>
    <n v="132796"/>
    <d v="2025-08-24T00:00:00"/>
    <s v="Aces "/>
    <s v="Saudi RM"/>
    <s v="C-40 (SRC+60% GGBFS) (200±40mm Slump) "/>
    <x v="5"/>
    <n v="10"/>
    <s v="RM 109"/>
    <m/>
    <x v="2"/>
    <m/>
    <m/>
  </r>
  <r>
    <n v="275"/>
    <s v="BV-BSW-105-0000-ECM-CAP-CE-000022"/>
    <s v="BV-BSW-105-0000-ECM-WIR-CE-000136"/>
    <s v="Foundation Concrete"/>
    <s v="Tower Crane 04"/>
    <s v="Opera House"/>
    <n v="2"/>
    <s v="B2"/>
    <s v="Permanent Works"/>
    <n v="66810"/>
    <n v="132799"/>
    <d v="2025-08-24T00:00:00"/>
    <s v="Aces "/>
    <s v="Saudi RM"/>
    <s v="C-40 (SRC+60% GGBFS) (200±40mm Slump) "/>
    <x v="5"/>
    <n v="9"/>
    <s v="RM 109"/>
    <m/>
    <x v="2"/>
    <m/>
    <s v="8 Cube Samples for Durability Test"/>
  </r>
  <r>
    <n v="276"/>
    <s v="BV-BSW-105-0000-ECM-CAP-CE-000022"/>
    <s v="BV-BSW-105-0000-ECM-WIR-CE-000136"/>
    <s v="Foundation Concrete"/>
    <s v="Tower Crane 04"/>
    <s v="Opera House"/>
    <n v="2"/>
    <s v="B2"/>
    <s v="Permanent Works"/>
    <n v="82812"/>
    <n v="132801"/>
    <d v="2025-08-24T00:00:00"/>
    <s v="Aces "/>
    <s v="Saudi RM"/>
    <s v="C-40 (SRC+60% GGBFS) (200±40mm Slump) "/>
    <x v="5"/>
    <n v="10"/>
    <s v="RM 109"/>
    <m/>
    <x v="2"/>
    <m/>
    <m/>
  </r>
  <r>
    <n v="277"/>
    <s v="BV-BSW-105-0000-ECM-CAP-CE-000022"/>
    <s v="BV-BSW-105-0000-ECM-WIR-CE-000136"/>
    <s v="Foundation Concrete"/>
    <s v="Tower Crane 04"/>
    <s v="Opera House"/>
    <n v="2"/>
    <s v="B2"/>
    <s v="Permanent Works"/>
    <n v="62710"/>
    <n v="132804"/>
    <d v="2025-08-24T00:00:00"/>
    <s v="Aces "/>
    <s v="Saudi RM"/>
    <s v="C-40 (SRC+60% GGBFS) (200±40mm Slump) "/>
    <x v="5"/>
    <n v="9"/>
    <s v="RM 109"/>
    <m/>
    <x v="2"/>
    <m/>
    <m/>
  </r>
  <r>
    <n v="278"/>
    <s v="BV-BSW-105-0000-ECM-CAP-CE-000022"/>
    <s v="BV-BSW-105-0000-ECM-WIR-CE-000136"/>
    <s v="Foundation Concrete"/>
    <s v="Tower Crane 04"/>
    <s v="Opera House"/>
    <n v="2"/>
    <s v="B2"/>
    <s v="Permanent Works"/>
    <n v="69410"/>
    <n v="132809"/>
    <d v="2025-08-24T00:00:00"/>
    <s v="Aces "/>
    <s v="Saudi RM"/>
    <s v="C-40 (SRC+60% GGBFS) (200±40mm Slump) "/>
    <x v="5"/>
    <n v="9"/>
    <s v="RM 109"/>
    <n v="6"/>
    <x v="2"/>
    <m/>
    <m/>
  </r>
  <r>
    <n v="279"/>
    <s v="BV-BSW-105-0000-ECM-CAP-CE-000022"/>
    <s v="BV-BSW-105-0000-ECM-WIR-CE-000136"/>
    <s v="Foundation Concrete"/>
    <s v="Tower Crane 04"/>
    <s v="Opera House"/>
    <n v="2"/>
    <s v="B2"/>
    <s v="Permanent Works"/>
    <n v="66810"/>
    <n v="132816"/>
    <d v="2025-08-24T00:00:00"/>
    <s v="Aces "/>
    <s v="Saudi RM"/>
    <s v="C-40 (SRC+60% GGBFS) (200±40mm Slump) "/>
    <x v="5"/>
    <n v="9"/>
    <s v="RM 109"/>
    <m/>
    <x v="2"/>
    <m/>
    <m/>
  </r>
  <r>
    <n v="280"/>
    <s v="BV-BSW-105-0000-ECM-CAP-CE-000020"/>
    <s v="BV-BSW-105-0000-ECM-WIR-CE-000156"/>
    <s v="Blinding Concrete"/>
    <s v=" 641.5 and vertical from 640.7 ,640.8 &amp;641.1 to 641.5"/>
    <s v="Opera House"/>
    <n v="10"/>
    <s v="B2"/>
    <s v="Permanent Works"/>
    <n v="78012"/>
    <n v="132883"/>
    <d v="2025-08-25T00:00:00"/>
    <s v="Aces "/>
    <s v="Saudi RM"/>
    <s v="C-10 SRC (150±40mm Slump)"/>
    <x v="0"/>
    <n v="10"/>
    <s v="RM 109"/>
    <m/>
    <x v="2"/>
    <m/>
    <m/>
  </r>
  <r>
    <n v="281"/>
    <s v="BV-BSW-105-0000-ECM-CAP-CE-000020"/>
    <s v="BV-BSW-105-0000-ECM-WIR-CE-000156"/>
    <s v="Blinding Concrete"/>
    <s v=" 641.5 and vertical from 640.7 ,640.8 &amp;641.1 to 641.5"/>
    <s v="Opera House"/>
    <n v="10"/>
    <s v="B2"/>
    <s v="Permanent Works"/>
    <n v="67610"/>
    <n v="132885"/>
    <d v="2025-08-25T00:00:00"/>
    <s v="Aces "/>
    <s v="Saudi RM"/>
    <s v="C-10 SRC (150±40mm Slump)"/>
    <x v="0"/>
    <n v="9"/>
    <s v="RM 109"/>
    <n v="6"/>
    <x v="2"/>
    <m/>
    <m/>
  </r>
  <r>
    <n v="282"/>
    <s v="BV-BSW-105-0000-ECM-CAP-CE-000020"/>
    <s v="BV-BSW-105-0000-ECM-WIR-CE-000156"/>
    <s v="Blinding Concrete"/>
    <s v=" 641.5 and vertical from 640.7 ,640.8 &amp;641.1 to 641.5"/>
    <s v="Opera House"/>
    <n v="10"/>
    <s v="B2"/>
    <s v="Permanent Works"/>
    <n v="78412"/>
    <n v="132887"/>
    <d v="2025-08-25T00:00:00"/>
    <s v="Aces "/>
    <s v="Saudi RM"/>
    <s v="C-10 SRC (150±40mm Slump)"/>
    <x v="0"/>
    <n v="10"/>
    <s v="RM 109"/>
    <m/>
    <x v="2"/>
    <m/>
    <m/>
  </r>
  <r>
    <n v="283"/>
    <s v="BV-BSW-105-0000-ECM-CAP-CE-000020"/>
    <s v="BV-BSW-105-0000-ECM-WIR-CE-000156"/>
    <s v="Blinding Concrete"/>
    <s v=" 641.5 and vertical from 640.7 ,640.8 &amp;641.1 to 641.5"/>
    <s v="Opera House"/>
    <n v="10"/>
    <s v="B2"/>
    <s v="Permanent Works"/>
    <n v="66010"/>
    <n v="132889"/>
    <d v="2025-08-25T00:00:00"/>
    <s v="Aces "/>
    <s v="Saudi RM"/>
    <s v="C-10 SRC (150±40mm Slump)"/>
    <x v="0"/>
    <n v="9"/>
    <s v="RM 109"/>
    <m/>
    <x v="2"/>
    <m/>
    <m/>
  </r>
  <r>
    <n v="284"/>
    <s v="BV-BSW-105-0000-ECM-CAP-CE-000020"/>
    <s v="BV-BSW-105-0000-ECM-WIR-CE-000156"/>
    <s v="Blinding Concrete"/>
    <s v=" 641.5 and vertical from 640.7 ,640.8 &amp;641.1 to 641.5"/>
    <s v="Opera House"/>
    <n v="10"/>
    <s v="B2"/>
    <s v="Permanent Works"/>
    <n v="82812"/>
    <n v="132892"/>
    <d v="2025-08-25T00:00:00"/>
    <s v="Aces "/>
    <s v="Saudi RM"/>
    <s v="C-10 SRC (150±40mm Slump)"/>
    <x v="0"/>
    <n v="10"/>
    <s v="RM 109"/>
    <m/>
    <x v="2"/>
    <m/>
    <m/>
  </r>
  <r>
    <n v="285"/>
    <s v="BV-BSW-105-0000-ECM-CAP-CE-000020"/>
    <s v="BV-BSW-105-0000-ECM-WIR-CE-000156"/>
    <s v="Blinding Concrete"/>
    <s v=" 641.5 and vertical from 640.7 ,640.8 &amp;641.1 to 641.5"/>
    <s v="Opera House"/>
    <n v="10"/>
    <s v="B2"/>
    <s v="Permanent Works"/>
    <n v="84212"/>
    <n v="132894"/>
    <d v="2025-08-25T00:00:00"/>
    <s v="Aces "/>
    <s v="Saudi RM"/>
    <s v="C-10 SRC (150±40mm Slump)"/>
    <x v="0"/>
    <n v="10"/>
    <s v="RM 109"/>
    <m/>
    <x v="2"/>
    <m/>
    <m/>
  </r>
  <r>
    <n v="286"/>
    <s v="BV-BSW-105-0000-ECM-CAP-CE-000020"/>
    <s v="BV-BSW-105-0000-ECM-WIR-CE-000156"/>
    <s v="Blinding Concrete"/>
    <s v=" 641.5 and vertical from 640.7 ,640.8 &amp;641.1 to 641.5"/>
    <s v="Opera House"/>
    <n v="10"/>
    <s v="B2"/>
    <s v="Permanent Works"/>
    <n v="88813"/>
    <n v="132895"/>
    <d v="2025-08-25T00:00:00"/>
    <s v="Aces "/>
    <s v="Saudi RM"/>
    <s v="C-10 SRC (150±40mm Slump)"/>
    <x v="0"/>
    <n v="10"/>
    <s v="RM 109"/>
    <m/>
    <x v="2"/>
    <m/>
    <m/>
  </r>
  <r>
    <n v="287"/>
    <s v="BV-BSW-105-0000-ECM-CAP-CE-000020"/>
    <s v="BV-BSW-105-0000-ECM-WIR-CE-000156"/>
    <s v="Blinding Concrete"/>
    <s v=" 641.5 and vertical from 640.7 ,640.8 &amp;641.1 to 641.5"/>
    <s v="Opera House"/>
    <n v="10"/>
    <s v="B2"/>
    <s v="Permanent Works"/>
    <n v="77112"/>
    <n v="132896"/>
    <d v="2025-08-25T00:00:00"/>
    <s v="Aces "/>
    <s v="Saudi RM"/>
    <s v="C-10 SRC (150±40mm Slump)"/>
    <x v="0"/>
    <n v="10"/>
    <s v="RM 109"/>
    <n v="6"/>
    <x v="2"/>
    <m/>
    <m/>
  </r>
  <r>
    <n v="288"/>
    <s v="BV-BSW-105-0000-ECM-CAP-CE-000020"/>
    <s v="BV-BSW-105-0000-ECM-WIR-CE-000156"/>
    <s v="Blinding Concrete"/>
    <s v=" 641.5 and vertical from 640.7 ,640.8 &amp;641.1 to 641.5"/>
    <s v="Opera House"/>
    <n v="10"/>
    <s v="B2"/>
    <s v="Permanent Works"/>
    <n v="69810"/>
    <n v="132898"/>
    <d v="2025-08-25T00:00:00"/>
    <s v="Aces "/>
    <s v="Saudi RM"/>
    <s v="C-10 SRC (150±40mm Slump)"/>
    <x v="0"/>
    <n v="8"/>
    <s v="RM 109"/>
    <m/>
    <x v="2"/>
    <m/>
    <m/>
  </r>
  <r>
    <n v="289"/>
    <s v="BV-BSW-105-0000-ECM-CAP-CE-000020"/>
    <s v="BV-BSW-105-0000-ECM-WIR-CE-000156"/>
    <s v="Blinding Concrete"/>
    <s v=" 641.5 and vertical from 640.7 ,640.8 &amp;641.1 to 641.5"/>
    <s v="Opera House"/>
    <n v="10"/>
    <s v="B2"/>
    <s v="Permanent Works"/>
    <n v="78412"/>
    <n v="63507"/>
    <d v="2025-08-25T00:00:00"/>
    <s v="Aces "/>
    <s v="Saudi RM"/>
    <s v="C-10 SRC (150±40mm Slump)"/>
    <x v="0"/>
    <n v="10"/>
    <s v="RM 109"/>
    <m/>
    <x v="2"/>
    <m/>
    <m/>
  </r>
  <r>
    <n v="290"/>
    <s v="BV-BSW-105-0000-ECM-CAP-CE-000020"/>
    <s v="BV-BSW-105-0000-ECM-WIR-CE-000156"/>
    <s v="Blinding Concrete"/>
    <s v=" 641.5 and vertical from 640.7 ,640.8 &amp;641.1 to 641.5"/>
    <s v="Opera House"/>
    <n v="10"/>
    <s v="B2"/>
    <s v="Permanent Works"/>
    <n v="66010"/>
    <n v="63509"/>
    <d v="2025-08-25T00:00:00"/>
    <s v="Aces "/>
    <s v="Saudi RM"/>
    <s v="C-10 SRC (150±40mm Slump)"/>
    <x v="0"/>
    <n v="9"/>
    <s v="RM 109"/>
    <m/>
    <x v="2"/>
    <m/>
    <m/>
  </r>
  <r>
    <n v="291"/>
    <s v="BV-BSW-105-0000-ECM-CAP-CE-000020"/>
    <s v="BV-BSW-105-0000-ECM-WIR-CE-000156"/>
    <s v="Blinding Concrete"/>
    <s v=" 641.5 and vertical from 640.7 ,640.8 &amp;641.1 to 641.5"/>
    <s v="Opera House"/>
    <n v="10"/>
    <s v="B2"/>
    <s v="Permanent Works"/>
    <n v="82312"/>
    <n v="63512"/>
    <d v="2025-08-25T00:00:00"/>
    <s v="Aces "/>
    <s v="Saudi RM"/>
    <s v="C-10 SRC (150±40mm Slump)"/>
    <x v="0"/>
    <n v="10"/>
    <s v="RM 109"/>
    <m/>
    <x v="2"/>
    <m/>
    <m/>
  </r>
  <r>
    <n v="292"/>
    <s v="BV-BSW-105-0000-ECM-CAP-CE-000020"/>
    <s v="BV-BSW-105-0000-ECM-WIR-CE-000156"/>
    <s v="Blinding Concrete"/>
    <s v=" 641.5 and vertical from 640.7 ,640.8 &amp;641.1 to 641.5"/>
    <s v="Opera House"/>
    <n v="10"/>
    <s v="B2"/>
    <s v="Permanent Works"/>
    <n v="66810"/>
    <n v="63518"/>
    <d v="2025-08-25T00:00:00"/>
    <s v="Aces "/>
    <s v="Saudi RM"/>
    <s v="C-10 SRC (150±40mm Slump)"/>
    <x v="0"/>
    <n v="9"/>
    <s v="RM 109"/>
    <n v="6"/>
    <x v="2"/>
    <m/>
    <m/>
  </r>
  <r>
    <n v="293"/>
    <s v="BV-BSW-105-0000-ECM-CAP-CE-000020"/>
    <s v="BV-BSW-105-0000-ECM-WIR-CE-000156"/>
    <s v="Blinding Concrete"/>
    <s v=" 641.5 and vertical from 640.7 ,640.8 &amp;641.1 to 641.5"/>
    <s v="Opera House"/>
    <n v="10"/>
    <s v="B2"/>
    <s v="Permanent Works"/>
    <n v="69410"/>
    <n v="63520"/>
    <d v="2025-08-25T00:00:00"/>
    <s v="Aces "/>
    <s v="Saudi RM"/>
    <s v="C-10 SRC (150±40mm Slump)"/>
    <x v="0"/>
    <n v="9"/>
    <s v="RM 109"/>
    <m/>
    <x v="2"/>
    <m/>
    <m/>
  </r>
  <r>
    <n v="294"/>
    <s v="BV-BSW-105-0000-ECM-CAP-CE-000020"/>
    <s v="BV-BSW-105-0000-ECM-WIR-CE-000156"/>
    <s v="Blinding Concrete"/>
    <s v=" 641.5 and vertical from 640.7 ,640.8 &amp;641.1 to 641.5"/>
    <s v="Opera House"/>
    <n v="10"/>
    <s v="B2"/>
    <s v="Permanent Works"/>
    <n v="78412"/>
    <n v="63521"/>
    <d v="2025-08-25T00:00:00"/>
    <s v="Aces "/>
    <s v="Saudi RM"/>
    <s v="C-10 SRC (150±40mm Slump)"/>
    <x v="0"/>
    <n v="10"/>
    <s v="RM 109"/>
    <m/>
    <x v="2"/>
    <m/>
    <m/>
  </r>
  <r>
    <n v="295"/>
    <s v="BV-BSW-105-0000-ECM-CAP-CE-000020"/>
    <s v="BV-BSW-105-0000-ECM-WIR-CE-000156"/>
    <s v="Blinding Concrete"/>
    <s v=" 641.5 and vertical from 640.7 ,640.8 &amp;641.1 to 641.5"/>
    <s v="Opera House"/>
    <n v="10"/>
    <s v="B2"/>
    <s v="Permanent Works"/>
    <n v="82812"/>
    <n v="63522"/>
    <d v="2025-08-25T00:00:00"/>
    <s v="Aces "/>
    <s v="Saudi RM"/>
    <s v="C-10 SRC (150±40mm Slump)"/>
    <x v="0"/>
    <n v="9"/>
    <s v="RM 109"/>
    <m/>
    <x v="2"/>
    <m/>
    <m/>
  </r>
  <r>
    <n v="296"/>
    <s v="BV-BSW-105-0000-ECM-CAP-CE-000020"/>
    <s v="BV-BSW-105-0000-ECM-WIR-CE-000156"/>
    <s v="Blinding Concrete"/>
    <s v=" 641.5 and vertical from 640.7 ,640.8 &amp;641.1 to 641.5"/>
    <s v="Opera House"/>
    <n v="10"/>
    <s v="B2"/>
    <s v="Permanent Works"/>
    <n v="84012"/>
    <n v="63524"/>
    <d v="2025-08-25T00:00:00"/>
    <s v="Aces "/>
    <s v="Saudi RM"/>
    <s v="C-10 SRC (150±40mm Slump)"/>
    <x v="0"/>
    <n v="10"/>
    <s v="RM 109"/>
    <m/>
    <x v="2"/>
    <m/>
    <m/>
  </r>
  <r>
    <n v="297"/>
    <s v="BV-BSW-105-0000-ECM-CAP-CE-000020"/>
    <s v="BV-BSW-105-0000-ECM-WIR-CE-000156"/>
    <s v="Blinding Concrete"/>
    <s v=" 641.5 and vertical from 640.7 ,640.8 &amp;641.1 to 641.5"/>
    <s v="Opera House"/>
    <n v="10"/>
    <s v="B2"/>
    <s v="Permanent Works"/>
    <n v="77112"/>
    <n v="63525"/>
    <d v="2025-08-25T00:00:00"/>
    <s v="Aces "/>
    <s v="Saudi RM"/>
    <s v="C-10 SRC (150±40mm Slump)"/>
    <x v="0"/>
    <n v="10"/>
    <s v="RM 109"/>
    <n v="6"/>
    <x v="2"/>
    <m/>
    <m/>
  </r>
  <r>
    <n v="298"/>
    <s v="BV-BSW-105-0000-ECM-CAP-CE-000020"/>
    <s v="BV-BSW-105-0000-ECM-WIR-CE-000156"/>
    <s v="Blinding Concrete"/>
    <s v=" 641.5 and vertical from 640.7 ,640.8 &amp;641.1 to 641.5"/>
    <s v="Opera House"/>
    <n v="10"/>
    <s v="B2"/>
    <s v="Permanent Works"/>
    <n v="66810"/>
    <n v="63526"/>
    <d v="2025-08-25T00:00:00"/>
    <s v="Aces "/>
    <s v="Saudi RM"/>
    <s v="C-10 SRC (150±40mm Slump)"/>
    <x v="0"/>
    <n v="9"/>
    <s v="RM 109"/>
    <m/>
    <x v="2"/>
    <m/>
    <m/>
  </r>
  <r>
    <n v="299"/>
    <s v="BV-BSW-105-0000-ECM-CAP-CE-000019"/>
    <s v="BV-BSW-105-0000-ECM-WIR-CE-000160"/>
    <s v="Blinding Concrete"/>
    <s v=" 640.95 to 641.45 &amp;641.75"/>
    <s v="Opera House"/>
    <n v="8"/>
    <s v="B2"/>
    <s v="Permanent Works"/>
    <n v="83412"/>
    <n v="63527"/>
    <d v="2025-08-25T00:00:00"/>
    <s v="Aces "/>
    <s v="Saudi RM"/>
    <s v="C-10 SRC (150±40mm Slump)"/>
    <x v="0"/>
    <n v="10"/>
    <s v="RM 109"/>
    <m/>
    <x v="2"/>
    <m/>
    <m/>
  </r>
  <r>
    <n v="300"/>
    <s v="BV-BSW-105-0000-ECM-CAP-CE-000019"/>
    <s v="BV-BSW-105-0000-ECM-WIR-CE-000160"/>
    <s v="Blinding Concrete"/>
    <s v=" 640.95 to 641.45 &amp;641.75"/>
    <s v="Opera House"/>
    <n v="8"/>
    <s v="B2"/>
    <s v="Permanent Works"/>
    <n v="82012"/>
    <n v="63528"/>
    <d v="2025-08-25T00:00:00"/>
    <s v="Aces "/>
    <s v="Saudi RM"/>
    <s v="C-10 SRC (150±40mm Slump)"/>
    <x v="0"/>
    <n v="10"/>
    <s v="RM 109"/>
    <m/>
    <x v="2"/>
    <m/>
    <m/>
  </r>
  <r>
    <n v="301"/>
    <s v="BV-BSW-105-0000-ECM-CAP-CE-000019"/>
    <s v="BV-BSW-105-0000-ECM-WIR-CE-000160"/>
    <s v="Blinding Concrete"/>
    <s v=" 640.95 to 641.45 &amp;641.75"/>
    <s v="Opera House"/>
    <n v="8"/>
    <s v="B2"/>
    <s v="Permanent Works"/>
    <n v="69410"/>
    <n v="63530"/>
    <d v="2025-08-25T00:00:00"/>
    <s v="Aces "/>
    <s v="Saudi RM"/>
    <s v="C-10 SRC (150±40mm Slump)"/>
    <x v="0"/>
    <n v="9"/>
    <s v="RM 109"/>
    <n v="6"/>
    <x v="2"/>
    <m/>
    <m/>
  </r>
  <r>
    <n v="302"/>
    <s v="BV-BSW-105-0000-ECM-CAP-CE-000019"/>
    <s v="BV-BSW-105-0000-ECM-WIR-CE-000160"/>
    <s v="Blinding Concrete"/>
    <s v=" 640.95 to 641.45 &amp;641.75"/>
    <s v="Opera House"/>
    <n v="8"/>
    <s v="B2"/>
    <s v="Permanent Works"/>
    <n v="84612"/>
    <n v="63532"/>
    <d v="2025-08-25T00:00:00"/>
    <s v="Aces "/>
    <s v="Saudi RM"/>
    <s v="C-10 SRC (150±40mm Slump)"/>
    <x v="0"/>
    <n v="10"/>
    <s v="RM 109"/>
    <m/>
    <x v="2"/>
    <m/>
    <m/>
  </r>
  <r>
    <n v="303"/>
    <s v="BV-BSW-105-0000-ECM-CAP-CE-000019"/>
    <s v="BV-BSW-105-0000-ECM-WIR-CE-000160"/>
    <s v="Blinding Concrete"/>
    <s v=" 640.95 to 641.45 &amp;641.75"/>
    <s v="Opera House"/>
    <n v="8"/>
    <s v="B2"/>
    <s v="Permanent Works"/>
    <n v="83012"/>
    <n v="63533"/>
    <d v="2025-08-25T00:00:00"/>
    <s v="Aces "/>
    <s v="Saudi RM"/>
    <s v="C-10 SRC (150±40mm Slump)"/>
    <x v="0"/>
    <n v="10"/>
    <s v="RM 109"/>
    <m/>
    <x v="2"/>
    <m/>
    <m/>
  </r>
  <r>
    <n v="304"/>
    <s v="BV-BSW-105-0000-ECM-CAP-CE-000019"/>
    <s v="BV-BSW-105-0000-ECM-WIR-CE-000160"/>
    <s v="Blinding Concrete"/>
    <s v=" 640.95 to 641.45 &amp;641.75"/>
    <s v="Opera House"/>
    <n v="8"/>
    <s v="B2"/>
    <s v="Permanent Works"/>
    <n v="67610"/>
    <n v="63537"/>
    <d v="2025-08-25T00:00:00"/>
    <s v="Aces "/>
    <s v="Saudi RM"/>
    <s v="C-10 SRC (150±40mm Slump)"/>
    <x v="0"/>
    <n v="9"/>
    <s v="RM 109"/>
    <m/>
    <x v="2"/>
    <m/>
    <m/>
  </r>
  <r>
    <n v="305"/>
    <s v="BV-BSW-105-0000-ECM-CAP-CE-000019"/>
    <s v="BV-BSW-105-0000-ECM-WIR-CE-000160"/>
    <s v="Blinding Concrete"/>
    <s v=" 640.95 to 641.45 &amp;641.75"/>
    <s v="Opera House"/>
    <n v="8"/>
    <s v="B2"/>
    <s v="Permanent Works"/>
    <n v="66810"/>
    <n v="63538"/>
    <d v="2025-08-25T00:00:00"/>
    <s v="Aces "/>
    <s v="Saudi RM"/>
    <s v="C-10 SRC (150±40mm Slump)"/>
    <x v="0"/>
    <n v="9"/>
    <s v="RM 109"/>
    <m/>
    <x v="2"/>
    <m/>
    <m/>
  </r>
  <r>
    <n v="306"/>
    <s v="BV-BSW-105-0000-ECM-CAP-CE-000019"/>
    <s v="BV-BSW-105-0000-ECM-WIR-CE-000160"/>
    <s v="Blinding Concrete"/>
    <s v=" 640.95 to 641.45 &amp;641.75"/>
    <s v="Opera House"/>
    <n v="8"/>
    <s v="B2"/>
    <s v="Permanent Works"/>
    <n v="81612"/>
    <n v="63539"/>
    <d v="2025-08-25T00:00:00"/>
    <s v="Aces "/>
    <s v="Saudi RM"/>
    <s v="C-10 SRC (150±40mm Slump)"/>
    <x v="0"/>
    <n v="10"/>
    <s v="RM 109"/>
    <m/>
    <x v="2"/>
    <m/>
    <m/>
  </r>
  <r>
    <n v="307"/>
    <s v="BV-BSW-105-0000-ECM-CAP-CE-000019"/>
    <s v="BV-BSW-105-0000-ECM-WIR-CE-000160"/>
    <s v="Blinding Concrete"/>
    <s v=" 640.95 to 641.45 &amp;641.75"/>
    <s v="Opera House"/>
    <n v="8"/>
    <s v="B2"/>
    <s v="Permanent Works"/>
    <n v="82012"/>
    <n v="63540"/>
    <d v="2025-08-25T00:00:00"/>
    <s v="Aces "/>
    <s v="Saudi RM"/>
    <s v="C-10 SRC (150±40mm Slump)"/>
    <x v="0"/>
    <n v="10"/>
    <s v="RM 109"/>
    <n v="6"/>
    <x v="2"/>
    <m/>
    <m/>
  </r>
  <r>
    <n v="308"/>
    <s v="BV-BSW-105-0000-ECM-CAP-CE-000019"/>
    <s v="BV-BSW-105-0000-ECM-WIR-CE-000160"/>
    <s v="Blinding Concrete"/>
    <s v=" 640.95 to 641.45 &amp;641.75"/>
    <s v="Opera House"/>
    <n v="8"/>
    <s v="B2"/>
    <s v="Permanent Works"/>
    <n v="66010"/>
    <n v="63542"/>
    <d v="2025-08-25T00:00:00"/>
    <s v="Aces "/>
    <s v="Saudi RM"/>
    <s v="C-10 SRC (150±40mm Slump)"/>
    <x v="0"/>
    <n v="9"/>
    <s v="RM 109"/>
    <m/>
    <x v="2"/>
    <m/>
    <m/>
  </r>
  <r>
    <n v="309"/>
    <s v="BV-BSW-105-0000-ECM-CAP-CE-000023"/>
    <s v="BV-BSW-105-0000-ECM-WIR-CE-000164"/>
    <s v="Blinding Concrete"/>
    <n v="639.45000000000005"/>
    <s v="Opera House"/>
    <n v="4"/>
    <s v="B2"/>
    <s v="Permanent Works"/>
    <n v="77112"/>
    <n v="132849"/>
    <d v="2025-08-25T00:00:00"/>
    <s v="Aces "/>
    <s v="Saudi RM"/>
    <s v="C-10 SRC (150±40mm Slump)"/>
    <x v="0"/>
    <n v="10"/>
    <s v="RM 109"/>
    <m/>
    <x v="2"/>
    <m/>
    <m/>
  </r>
  <r>
    <n v="310"/>
    <s v="BV-BSW-105-0000-ECM-CAP-CE-000023"/>
    <s v="BV-BSW-105-0000-ECM-WIR-CE-000164"/>
    <s v="Blinding Concrete"/>
    <n v="639.45000000000005"/>
    <s v="Opera House"/>
    <n v="4"/>
    <s v="B2"/>
    <s v="Permanent Works"/>
    <n v="83812"/>
    <n v="132852"/>
    <d v="2025-08-25T00:00:00"/>
    <s v="Aces "/>
    <s v="Saudi RM"/>
    <s v="C-10 SRC (150±40mm Slump)"/>
    <x v="0"/>
    <n v="10"/>
    <s v="RM 109"/>
    <n v="6"/>
    <x v="2"/>
    <m/>
    <m/>
  </r>
  <r>
    <n v="311"/>
    <s v="BV-BSW-105-0000-ECM-CAP-CE-000023"/>
    <s v="BV-BSW-105-0000-ECM-WIR-CE-000164"/>
    <s v="Blinding Concrete"/>
    <n v="639.45000000000005"/>
    <s v="Opera House"/>
    <n v="4"/>
    <s v="B2"/>
    <s v="Permanent Works"/>
    <n v="78412"/>
    <n v="132853"/>
    <d v="2025-08-25T00:00:00"/>
    <s v="Aces "/>
    <s v="Saudi RM"/>
    <s v="C-10 SRC (150±40mm Slump)"/>
    <x v="0"/>
    <n v="10"/>
    <s v="RM 109"/>
    <m/>
    <x v="2"/>
    <m/>
    <m/>
  </r>
  <r>
    <n v="312"/>
    <s v="BV-BSW-105-0000-ECM-CAP-CE-000023"/>
    <s v="BV-BSW-105-0000-ECM-WIR-CE-000164"/>
    <s v="Blinding Concrete"/>
    <n v="639.45000000000005"/>
    <s v="Opera House"/>
    <n v="4"/>
    <s v="B2"/>
    <s v="Permanent Works"/>
    <n v="84812"/>
    <n v="132856"/>
    <d v="2025-08-25T00:00:00"/>
    <s v="Aces "/>
    <s v="Saudi RM"/>
    <s v="C-10 SRC (150±40mm Slump)"/>
    <x v="0"/>
    <n v="10"/>
    <s v="RM 109"/>
    <m/>
    <x v="2"/>
    <m/>
    <m/>
  </r>
  <r>
    <n v="313"/>
    <s v="BV-BSW-105-0000-ECM-CAP-CE-000023"/>
    <s v="BV-BSW-105-0000-ECM-WIR-CE-000164"/>
    <s v="Blinding Concrete"/>
    <n v="639.45000000000005"/>
    <s v="Opera House"/>
    <n v="4"/>
    <s v="B2"/>
    <s v="Permanent Works"/>
    <n v="84612"/>
    <n v="132859"/>
    <d v="2025-08-25T00:00:00"/>
    <s v="Aces "/>
    <s v="Saudi RM"/>
    <s v="C-10 SRC (150±40mm Slump)"/>
    <x v="0"/>
    <n v="10"/>
    <s v="RM 109"/>
    <m/>
    <x v="2"/>
    <m/>
    <m/>
  </r>
  <r>
    <n v="314"/>
    <s v="BV-BSW-105-0000-ECM-CAP-CE-000023"/>
    <s v="BV-BSW-105-0000-ECM-WIR-CE-000164"/>
    <s v="Blinding Concrete"/>
    <n v="639.45000000000005"/>
    <s v="Opera House"/>
    <n v="4"/>
    <s v="B2"/>
    <s v="Permanent Works"/>
    <n v="84212"/>
    <n v="132860"/>
    <d v="2025-08-25T00:00:00"/>
    <s v="Aces "/>
    <s v="Saudi RM"/>
    <s v="C-10 SRC (150±40mm Slump)"/>
    <x v="0"/>
    <n v="10"/>
    <s v="RM 109"/>
    <m/>
    <x v="2"/>
    <m/>
    <m/>
  </r>
  <r>
    <n v="315"/>
    <s v="BV-BSW-105-0000-ECM-CAP-CE-000023"/>
    <s v="BV-BSW-105-0000-ECM-WIR-CE-000164"/>
    <s v="Blinding Concrete"/>
    <n v="639.45000000000005"/>
    <s v="Opera House"/>
    <n v="4"/>
    <s v="B2"/>
    <s v="Permanent Works"/>
    <n v="67610"/>
    <n v="132865"/>
    <d v="2025-08-25T00:00:00"/>
    <s v="Aces "/>
    <s v="Saudi RM"/>
    <s v="C-10 SRC (150±40mm Slump)"/>
    <x v="0"/>
    <n v="9"/>
    <s v="RM 109"/>
    <n v="6"/>
    <x v="2"/>
    <m/>
    <m/>
  </r>
  <r>
    <n v="316"/>
    <s v="BV-BSW-105-0000-ECM-CAP-CE-000023"/>
    <s v="BV-BSW-105-0000-ECM-WIR-CE-000164"/>
    <s v="Blinding Concrete"/>
    <n v="639.45000000000005"/>
    <s v="Opera House"/>
    <n v="4"/>
    <s v="B2"/>
    <s v="Permanent Works"/>
    <n v="78412"/>
    <n v="132868"/>
    <d v="2025-08-25T00:00:00"/>
    <s v="Aces "/>
    <s v="Saudi RM"/>
    <s v="C-10 SRC (150±40mm Slump)"/>
    <x v="0"/>
    <n v="10"/>
    <s v="RM 109"/>
    <m/>
    <x v="2"/>
    <m/>
    <m/>
  </r>
  <r>
    <n v="317"/>
    <s v="BV-BSW-105-0000-ECM-CAP-CE-000023"/>
    <s v="BV-BSW-105-0000-ECM-WIR-CE-000164"/>
    <s v="Blinding Concrete"/>
    <n v="639.45000000000005"/>
    <s v="Opera House"/>
    <n v="4"/>
    <s v="B2"/>
    <s v="Permanent Works"/>
    <n v="83612"/>
    <n v="132871"/>
    <d v="2025-08-25T00:00:00"/>
    <s v="Aces "/>
    <s v="Saudi RM"/>
    <s v="C-10 SRC (150±40mm Slump)"/>
    <x v="0"/>
    <n v="9"/>
    <s v="RM 109"/>
    <m/>
    <x v="2"/>
    <m/>
    <m/>
  </r>
  <r>
    <n v="318"/>
    <s v="BV-BSW-105-0000-ECM-CAP-CE-000023"/>
    <s v="BV-BSW-105-0000-ECM-WIR-CE-000164"/>
    <s v="Blinding Concrete"/>
    <n v="639.45000000000005"/>
    <s v="Opera House"/>
    <n v="4"/>
    <s v="B2"/>
    <s v="Permanent Works"/>
    <n v="66010"/>
    <n v="132872"/>
    <d v="2025-08-25T00:00:00"/>
    <s v="Aces "/>
    <s v="Saudi RM"/>
    <s v="C-10 SRC (150±40mm Slump)"/>
    <x v="0"/>
    <n v="9"/>
    <s v="RM 109"/>
    <m/>
    <x v="2"/>
    <m/>
    <m/>
  </r>
  <r>
    <n v="319"/>
    <s v="BV-BSW-105-0000-ECM-CAP-CE-000023"/>
    <s v="BV-BSW-105-0000-ECM-WIR-CE-000164"/>
    <s v="Blinding Concrete"/>
    <n v="639.45000000000005"/>
    <s v="Opera House"/>
    <n v="4"/>
    <s v="B2"/>
    <s v="Permanent Works"/>
    <n v="69410"/>
    <n v="132874"/>
    <d v="2025-08-25T00:00:00"/>
    <s v="Aces "/>
    <s v="Saudi RM"/>
    <s v="C-10 SRC (150±40mm Slump)"/>
    <x v="0"/>
    <n v="9"/>
    <s v="RM 109"/>
    <m/>
    <x v="2"/>
    <m/>
    <m/>
  </r>
  <r>
    <n v="320"/>
    <s v="BV-BSW-105-0000-ECM-CAP-CE-000023"/>
    <s v="BV-BSW-105-0000-ECM-WIR-CE-000164"/>
    <s v="Blinding Concrete"/>
    <n v="639.45000000000005"/>
    <s v="Opera House"/>
    <n v="4"/>
    <s v="B2"/>
    <s v="Permanent Works"/>
    <n v="84212"/>
    <n v="132878"/>
    <d v="2025-08-25T00:00:00"/>
    <s v="Aces "/>
    <s v="Saudi RM"/>
    <s v="C-10 SRC (150±40mm Slump)"/>
    <x v="0"/>
    <n v="10"/>
    <s v="RM 109"/>
    <m/>
    <x v="2"/>
    <m/>
    <m/>
  </r>
  <r>
    <n v="321"/>
    <s v="BV-BSW-105-0000-ECM-CAP-CE-000021"/>
    <s v="BV-BSW-105-0000-ECM-WIR-CE-000105"/>
    <s v="Blinding Concrete"/>
    <s v="Tower Crane 03"/>
    <s v="Opera House"/>
    <m/>
    <s v="L0"/>
    <s v="Permanent Works"/>
    <n v="82012"/>
    <n v="63570"/>
    <d v="2025-08-26T00:00:00"/>
    <s v="Aces "/>
    <s v="Saudi RM"/>
    <s v="C-10 SRC (150±40mm Slump)"/>
    <x v="0"/>
    <n v="10"/>
    <s v="RM 109"/>
    <m/>
    <x v="2"/>
    <m/>
    <m/>
  </r>
  <r>
    <n v="322"/>
    <s v="BV-BSW-105-0000-ECM-CAP-CE-000021"/>
    <s v="BV-BSW-105-0000-ECM-WIR-CE-000105"/>
    <s v="Blinding Concrete"/>
    <s v="Tower Crane 03"/>
    <s v="Opera House"/>
    <m/>
    <s v="L0"/>
    <s v="Permanent Works"/>
    <n v="69410"/>
    <n v="63574"/>
    <d v="2025-08-26T00:00:00"/>
    <s v="Aces "/>
    <s v="Saudi RM"/>
    <s v="C-10 SRC (150±40mm Slump)"/>
    <x v="0"/>
    <n v="9"/>
    <s v="RM 109"/>
    <n v="3"/>
    <x v="2"/>
    <m/>
    <m/>
  </r>
  <r>
    <n v="323"/>
    <s v="BV-BSW-105-0000-ECM-CAP-CE-000024"/>
    <s v="BV-BSW-105-0000-ECM-WIR-CE-000188"/>
    <s v="Blinding Concrete"/>
    <s v="640.30 &amp; 641.45"/>
    <s v="Opera House"/>
    <n v="7"/>
    <s v="B2"/>
    <s v="Permanent Works"/>
    <n v="81612"/>
    <n v="63587"/>
    <d v="2025-08-26T00:00:00"/>
    <s v="Aces "/>
    <s v="Saudi RM"/>
    <s v="C-10 SRC (150±40mm Slump)"/>
    <x v="0"/>
    <n v="10"/>
    <s v="RM 109"/>
    <m/>
    <x v="2"/>
    <m/>
    <m/>
  </r>
  <r>
    <n v="324"/>
    <s v="BV-BSW-105-0000-ECM-CAP-CE-000024"/>
    <s v="BV-BSW-105-0000-ECM-WIR-CE-000188"/>
    <s v="Blinding Concrete"/>
    <s v="640.30 &amp; 641.45"/>
    <s v="Opera House"/>
    <n v="7"/>
    <s v="B2"/>
    <s v="Permanent Works"/>
    <n v="67610"/>
    <n v="63591"/>
    <d v="2025-08-26T00:00:00"/>
    <s v="Aces "/>
    <s v="Saudi RM"/>
    <s v="C-10 SRC (150±40mm Slump)"/>
    <x v="0"/>
    <n v="9"/>
    <s v="RM 109"/>
    <n v="3"/>
    <x v="2"/>
    <m/>
    <m/>
  </r>
  <r>
    <n v="325"/>
    <s v="BV-BSW-105-0000-ECM-CAP-CE-000024"/>
    <s v="BV-BSW-105-0000-ECM-WIR-CE-000188"/>
    <s v="Blinding Concrete"/>
    <s v="640.30 &amp; 641.45"/>
    <s v="Opera House"/>
    <n v="7"/>
    <s v="B2"/>
    <s v="Permanent Works"/>
    <n v="66010"/>
    <n v="63593"/>
    <d v="2025-08-26T00:00:00"/>
    <s v="Aces "/>
    <s v="Saudi RM"/>
    <s v="C-10 SRC (150±40mm Slump)"/>
    <x v="0"/>
    <n v="8"/>
    <s v="RM 109"/>
    <m/>
    <x v="2"/>
    <m/>
    <m/>
  </r>
  <r>
    <n v="326"/>
    <s v="BV-BSW-105-0000-ECM-CAP-CE-000024"/>
    <s v="BV-BSW-105-0000-ECM-WIR-CE-000168"/>
    <s v="Blinding Concrete"/>
    <s v="641.45 &amp;641.75"/>
    <s v="Opera House"/>
    <n v="7"/>
    <s v="B2"/>
    <s v="Permanent Works"/>
    <n v="84812"/>
    <n v="63658"/>
    <d v="2025-08-27T00:00:00"/>
    <s v="Aces "/>
    <s v="Saudi RM"/>
    <s v="C-10 SRC (150±40mm Slump)"/>
    <x v="0"/>
    <n v="10"/>
    <s v="RM 109"/>
    <m/>
    <x v="2"/>
    <m/>
    <m/>
  </r>
  <r>
    <n v="327"/>
    <s v="BV-BSW-105-0000-ECM-CAP-CE-000024"/>
    <s v="BV-BSW-105-0000-ECM-WIR-CE-000168"/>
    <s v="Blinding Concrete"/>
    <s v="641.45 &amp;641.75"/>
    <s v="Opera House"/>
    <n v="7"/>
    <s v="B2"/>
    <s v="Permanent Works"/>
    <n v="83912"/>
    <n v="63659"/>
    <d v="2025-08-27T00:00:00"/>
    <s v="Aces "/>
    <s v="Saudi RM"/>
    <s v="C-10 SRC (150±40mm Slump)"/>
    <x v="0"/>
    <n v="10"/>
    <s v="RM 109"/>
    <m/>
    <x v="2"/>
    <m/>
    <m/>
  </r>
  <r>
    <n v="328"/>
    <s v="BV-BSW-105-0000-ECM-CAP-CE-000024"/>
    <s v="BV-BSW-105-0000-ECM-WIR-CE-000168"/>
    <s v="Blinding Concrete"/>
    <s v="641.45 &amp;641.75"/>
    <s v="Opera House"/>
    <n v="7"/>
    <s v="B2"/>
    <s v="Permanent Works"/>
    <n v="66810"/>
    <n v="63665"/>
    <d v="2025-08-27T00:00:00"/>
    <s v="Aces "/>
    <s v="Saudi RM"/>
    <s v="C-10 SRC (150±40mm Slump)"/>
    <x v="0"/>
    <n v="9"/>
    <s v="RM 109"/>
    <m/>
    <x v="2"/>
    <m/>
    <m/>
  </r>
  <r>
    <n v="329"/>
    <s v="BV-BSW-105-0000-ECM-CAP-CE-000024"/>
    <s v="BV-BSW-105-0000-ECM-WIR-CE-000168"/>
    <s v="Blinding Concrete"/>
    <s v="641.45 &amp;641.75"/>
    <s v="Opera House"/>
    <n v="7"/>
    <s v="B2"/>
    <s v="Permanent Works"/>
    <n v="81610"/>
    <n v="63672"/>
    <d v="2025-08-27T00:00:00"/>
    <s v="Aces "/>
    <s v="Saudi RM"/>
    <s v="C-10 SRC (150±40mm Slump)"/>
    <x v="0"/>
    <n v="10"/>
    <s v="RM 109"/>
    <m/>
    <x v="2"/>
    <m/>
    <m/>
  </r>
  <r>
    <n v="330"/>
    <s v="BV-BSW-105-0000-ECM-CAP-CE-000024"/>
    <s v="BV-BSW-105-0000-ECM-WIR-CE-000168"/>
    <s v="Blinding Concrete"/>
    <s v="641.45 &amp;641.75"/>
    <s v="Opera House"/>
    <n v="7"/>
    <s v="B2"/>
    <s v="Permanent Works"/>
    <n v="83912"/>
    <n v="63676"/>
    <d v="2025-08-27T00:00:00"/>
    <s v="Aces "/>
    <s v="Saudi RM"/>
    <s v="C-10 SRC (150±40mm Slump)"/>
    <x v="0"/>
    <n v="10"/>
    <s v="RM 109"/>
    <m/>
    <x v="2"/>
    <m/>
    <m/>
  </r>
  <r>
    <n v="331"/>
    <s v="BV-BSW-105-0000-ECM-CAP-CE-000024"/>
    <s v="BV-BSW-105-0000-ECM-WIR-CE-000168"/>
    <s v="Blinding Concrete"/>
    <s v="641.45 &amp;641.75"/>
    <s v="Opera House"/>
    <n v="7"/>
    <s v="B2"/>
    <s v="Permanent Works"/>
    <n v="78412"/>
    <n v="63679"/>
    <d v="2025-08-27T00:00:00"/>
    <s v="Aces "/>
    <s v="Saudi RM"/>
    <s v="C-10 SRC (150±40mm Slump)"/>
    <x v="0"/>
    <n v="10"/>
    <s v="RM 109"/>
    <m/>
    <x v="2"/>
    <m/>
    <m/>
  </r>
  <r>
    <n v="332"/>
    <s v="BV-BSW-105-0000-ECM-CAP-CE-000024"/>
    <s v="BV-BSW-105-0000-ECM-WIR-CE-000168"/>
    <s v="Blinding Concrete"/>
    <s v="641.45 &amp;641.75"/>
    <s v="Opera House"/>
    <n v="7"/>
    <s v="B2"/>
    <s v="Permanent Works"/>
    <n v="83412"/>
    <n v="63682"/>
    <d v="2025-08-27T00:00:00"/>
    <s v="Aces "/>
    <s v="Saudi RM"/>
    <s v="C-10 SRC (150±40mm Slump)"/>
    <x v="0"/>
    <n v="10"/>
    <s v="RM 109"/>
    <m/>
    <x v="2"/>
    <m/>
    <m/>
  </r>
  <r>
    <n v="333"/>
    <s v="BV-BSW-105-0000-ECM-CAP-CE-000024"/>
    <s v="BV-BSW-105-0000-ECM-WIR-CE-000168"/>
    <s v="Blinding Concrete"/>
    <s v="641.45 &amp;641.75"/>
    <s v="Opera House"/>
    <n v="7"/>
    <s v="B2"/>
    <s v="Permanent Works"/>
    <n v="82512"/>
    <n v="63683"/>
    <d v="2025-08-27T00:00:00"/>
    <s v="Aces "/>
    <s v="Saudi RM"/>
    <s v="C-10 SRC (150±40mm Slump)"/>
    <x v="0"/>
    <n v="10"/>
    <s v="RM 109"/>
    <m/>
    <x v="2"/>
    <m/>
    <m/>
  </r>
  <r>
    <n v="334"/>
    <s v="BV-BSW-105-0000-ECM-CAP-CE-000024"/>
    <s v="BV-BSW-105-0000-ECM-WIR-CE-000168"/>
    <s v="Blinding Concrete"/>
    <s v="641.45 &amp;641.75"/>
    <s v="Opera House"/>
    <n v="7"/>
    <s v="B2"/>
    <s v="Permanent Works"/>
    <n v="82812"/>
    <n v="63688"/>
    <d v="2025-08-27T00:00:00"/>
    <s v="Aces "/>
    <s v="Saudi RM"/>
    <s v="C-10 SRC (150±40mm Slump)"/>
    <x v="0"/>
    <n v="10"/>
    <s v="RM 109"/>
    <m/>
    <x v="2"/>
    <m/>
    <m/>
  </r>
  <r>
    <n v="335"/>
    <s v="BV-BSW-105-0000-ECM-CAP-CE-000019"/>
    <s v="BV-BSW-105-0000-ECM-WIR-CE-000172"/>
    <s v="Blinding Concrete"/>
    <s v="640.70 to 642.30"/>
    <s v="Opera House"/>
    <n v="8"/>
    <s v="B2"/>
    <s v="Permanent Works"/>
    <n v="62710"/>
    <n v="63654"/>
    <d v="2025-08-27T00:00:00"/>
    <s v="Aces "/>
    <s v="Saudi RM"/>
    <s v="C-10 SRC (150±40mm Slump)"/>
    <x v="0"/>
    <n v="9"/>
    <s v="RM 109"/>
    <m/>
    <x v="2"/>
    <m/>
    <m/>
  </r>
  <r>
    <n v="336"/>
    <s v="BV-BSW-105-0000-ECM-CAP-CE-000019"/>
    <s v="BV-BSW-105-0000-ECM-WIR-CE-000172"/>
    <s v="Blinding Concrete"/>
    <s v="640.70 to 642.30"/>
    <s v="Opera House"/>
    <n v="8"/>
    <s v="B2"/>
    <s v="Permanent Works"/>
    <n v="81612"/>
    <n v="63655"/>
    <d v="2025-08-27T00:00:00"/>
    <s v="Aces "/>
    <s v="Saudi RM"/>
    <s v="C-10 SRC (150±40mm Slump)"/>
    <x v="0"/>
    <n v="10"/>
    <s v="RM 109"/>
    <n v="6"/>
    <x v="2"/>
    <m/>
    <m/>
  </r>
  <r>
    <n v="337"/>
    <s v="BV-BSW-105-0000-ECM-CAP-CE-000019"/>
    <s v="BV-BSW-105-0000-ECM-WIR-CE-000172"/>
    <s v="Blinding Concrete"/>
    <s v="640.70 to 642.30"/>
    <s v="Opera House"/>
    <n v="8"/>
    <s v="B2"/>
    <s v="Permanent Works"/>
    <n v="84212"/>
    <n v="63656"/>
    <d v="2025-08-27T00:00:00"/>
    <s v="Aces "/>
    <s v="Saudi RM"/>
    <s v="C-10 SRC (150±40mm Slump)"/>
    <x v="0"/>
    <n v="10"/>
    <s v="RM 109"/>
    <m/>
    <x v="2"/>
    <m/>
    <m/>
  </r>
  <r>
    <n v="338"/>
    <s v="BV-BSW-105-0000-ECM-CAP-CE-000019"/>
    <s v="BV-BSW-105-0000-ECM-WIR-CE-000172"/>
    <s v="Blinding Concrete"/>
    <s v="640.70 to 642.30"/>
    <s v="Opera House"/>
    <n v="8"/>
    <s v="B2"/>
    <s v="Permanent Works"/>
    <n v="84012"/>
    <n v="63657"/>
    <d v="2025-08-27T00:00:00"/>
    <s v="Aces "/>
    <s v="Saudi RM"/>
    <s v="C-10 SRC (150±40mm Slump)"/>
    <x v="0"/>
    <n v="10"/>
    <s v="RM 109"/>
    <m/>
    <x v="2"/>
    <m/>
    <m/>
  </r>
  <r>
    <n v="339"/>
    <s v="BV-BSW-105-0000-ECM-CAP-CE-000020"/>
    <s v="BV-BSW-105-0000-ECM-WIR-CE-000176"/>
    <s v="Blinding Concrete"/>
    <s v="640.40 to 641.40 and 640.15 to 640.5 from 639.4 to 640.20  ground 640.55"/>
    <s v="Opera House"/>
    <n v="10"/>
    <s v="B2"/>
    <s v="Permanent Works"/>
    <n v="84012"/>
    <n v="63692"/>
    <d v="2025-08-27T00:00:00"/>
    <s v="Aces "/>
    <s v="Saudi RM"/>
    <s v="C-10 SRC (150±40mm Slump)"/>
    <x v="0"/>
    <n v="10"/>
    <s v="RM 109"/>
    <m/>
    <x v="2"/>
    <m/>
    <m/>
  </r>
  <r>
    <n v="340"/>
    <s v="BV-BSW-105-0000-ECM-CAP-CE-000020"/>
    <s v="BV-BSW-105-0000-ECM-WIR-CE-000176"/>
    <s v="Blinding Concrete"/>
    <s v="640.40 to 641.40 and 640.15 to 640.5 from 639.4 to 640.20  ground 640.55"/>
    <s v="Opera House"/>
    <n v="10"/>
    <s v="B2"/>
    <s v="Permanent Works"/>
    <n v="66810"/>
    <n v="63697"/>
    <d v="2025-08-27T00:00:00"/>
    <s v="Aces "/>
    <s v="Saudi RM"/>
    <s v="C-10 SRC (150±40mm Slump)"/>
    <x v="0"/>
    <n v="9"/>
    <s v="RM 109"/>
    <m/>
    <x v="2"/>
    <m/>
    <m/>
  </r>
  <r>
    <n v="341"/>
    <s v="BV-BSW-105-0000-ECM-CAP-CE-000020"/>
    <s v="BV-BSW-105-0000-ECM-WIR-CE-000176"/>
    <s v="Blinding Concrete"/>
    <s v="640.40 to 641.40 and 640.15 to 640.5 from 639.4 to 640.20  ground 640.55"/>
    <s v="Opera House"/>
    <n v="10"/>
    <s v="B2"/>
    <s v="Permanent Works"/>
    <n v="67610"/>
    <n v="63701"/>
    <d v="2025-08-27T00:00:00"/>
    <s v="Aces "/>
    <s v="Saudi RM"/>
    <s v="C-10 SRC (150±40mm Slump)"/>
    <x v="0"/>
    <n v="9"/>
    <s v="RM 109"/>
    <m/>
    <x v="2"/>
    <m/>
    <m/>
  </r>
  <r>
    <n v="342"/>
    <s v="BV-BSW-105-0000-ECM-CAP-CE-000020"/>
    <s v="BV-BSW-105-0000-ECM-WIR-CE-000176"/>
    <s v="Blinding Concrete"/>
    <s v="640.40 to 641.40 and 640.15 to 640.5 from 639.4 to 640.20  ground 640.55"/>
    <s v="Opera House"/>
    <n v="10"/>
    <s v="B2"/>
    <s v="Permanent Works"/>
    <n v="82812"/>
    <n v="63705"/>
    <d v="2025-08-27T00:00:00"/>
    <s v="Aces "/>
    <s v="Saudi RM"/>
    <s v="C-10 SRC (150±40mm Slump)"/>
    <x v="0"/>
    <n v="10"/>
    <s v="RM 109"/>
    <m/>
    <x v="2"/>
    <m/>
    <m/>
  </r>
  <r>
    <n v="343"/>
    <s v="BV-BSW-105-0000-ECM-CAP-CE-000020"/>
    <s v="BV-BSW-105-0000-ECM-WIR-CE-000176"/>
    <s v="Blinding Concrete"/>
    <s v="640.40 to 641.40 and 640.15 to 640.5 from 639.4 to 640.20  ground 640.55"/>
    <s v="Opera House"/>
    <n v="10"/>
    <s v="B2"/>
    <s v="Permanent Works"/>
    <n v="81612"/>
    <n v="63710"/>
    <d v="2025-08-27T00:00:00"/>
    <s v="Aces "/>
    <s v="Saudi RM"/>
    <s v="C-10 SRC (150±40mm Slump)"/>
    <x v="0"/>
    <n v="10"/>
    <s v="RM 109"/>
    <m/>
    <x v="2"/>
    <m/>
    <m/>
  </r>
  <r>
    <n v="344"/>
    <s v="BV-BSW-105-0000-ECM-CAP-CE-000023"/>
    <s v="BV-BSW-105-0000-ECM-WIR-CE-000184"/>
    <s v="Blinding Concrete"/>
    <s v=" 639.75 ,639.95, 640.25  &amp; 640.70 from Grid BV.7 to FH.05 "/>
    <s v="Opera House"/>
    <n v="4"/>
    <s v="B2"/>
    <s v="Permanent Works"/>
    <n v="66010"/>
    <n v="63744"/>
    <d v="2025-08-28T00:00:00"/>
    <s v="Aces "/>
    <s v="Saudi RM"/>
    <s v="C-10 SRC (150±40mm Slump)"/>
    <x v="0"/>
    <n v="9"/>
    <s v="RM 109"/>
    <n v="6"/>
    <x v="2"/>
    <m/>
    <m/>
  </r>
  <r>
    <n v="345"/>
    <s v="BV-BSW-105-0000-ECM-CAP-CE-000023"/>
    <s v="BV-BSW-105-0000-ECM-WIR-CE-000184"/>
    <s v="Blinding Concrete"/>
    <s v=" 639.75 ,639.95, 640.25  &amp; 640.70 from Grid BV.7 to FH.05 "/>
    <s v="Opera House"/>
    <n v="4"/>
    <s v="B2"/>
    <s v="Permanent Works"/>
    <n v="69710"/>
    <n v="63746"/>
    <d v="2025-08-28T00:00:00"/>
    <s v="Aces "/>
    <s v="Saudi RM"/>
    <s v="C-10 SRC (150±40mm Slump)"/>
    <x v="0"/>
    <n v="9"/>
    <s v="RM 109"/>
    <m/>
    <x v="2"/>
    <m/>
    <m/>
  </r>
  <r>
    <n v="346"/>
    <s v="BV-BSW-105-0000-ECM-CAP-CE-000023"/>
    <s v="BV-BSW-105-0000-ECM-WIR-CE-000184"/>
    <s v="Blinding Concrete"/>
    <s v=" 639.75 ,639.95, 640.25  &amp; 640.70 from Grid BV.7 to FH.05 "/>
    <s v="Opera House"/>
    <n v="4"/>
    <s v="B2"/>
    <s v="Permanent Works"/>
    <n v="83812"/>
    <n v="63747"/>
    <d v="2025-08-28T00:00:00"/>
    <s v="Aces "/>
    <s v="Saudi RM"/>
    <s v="C-10 SRC (150±40mm Slump)"/>
    <x v="0"/>
    <n v="10"/>
    <s v="RM 109"/>
    <m/>
    <x v="2"/>
    <m/>
    <m/>
  </r>
  <r>
    <n v="347"/>
    <s v="BV-BSW-105-0000-ECM-CAP-CE-000023"/>
    <s v="BV-BSW-105-0000-ECM-WIR-CE-000184"/>
    <s v="Blinding Concrete"/>
    <s v=" 639.75 ,639.95, 640.25  &amp; 640.70 from Grid BV.7 to FH.05 "/>
    <s v="Opera House"/>
    <n v="4"/>
    <s v="B2"/>
    <s v="Permanent Works"/>
    <n v="82712"/>
    <n v="63749"/>
    <d v="2025-08-28T00:00:00"/>
    <s v="Aces "/>
    <s v="Saudi RM"/>
    <s v="C-10 SRC (150±40mm Slump)"/>
    <x v="0"/>
    <n v="10"/>
    <s v="RM 109"/>
    <m/>
    <x v="2"/>
    <m/>
    <m/>
  </r>
  <r>
    <n v="348"/>
    <s v="BV-BSW-105-0000-ECM-CAP-CE-000023"/>
    <s v="BV-BSW-105-0000-ECM-WIR-CE-000184"/>
    <s v="Blinding Concrete"/>
    <s v=" 639.75 ,639.95, 640.25  &amp; 640.70 from Grid BV.7 to FH.05 "/>
    <s v="Opera House"/>
    <n v="4"/>
    <s v="B2"/>
    <s v="Permanent Works"/>
    <n v="83012"/>
    <n v="63751"/>
    <d v="2025-08-28T00:00:00"/>
    <s v="Aces "/>
    <s v="Saudi RM"/>
    <s v="C-10 SRC (150±40mm Slump)"/>
    <x v="0"/>
    <n v="10"/>
    <s v="RM 109"/>
    <m/>
    <x v="2"/>
    <m/>
    <m/>
  </r>
  <r>
    <n v="349"/>
    <s v="BV-BSW-105-0000-ECM-CAP-CE-000023"/>
    <s v="BV-BSW-105-0000-ECM-WIR-CE-000184"/>
    <s v="Blinding Concrete"/>
    <s v=" 639.75 ,639.95, 640.25  &amp; 640.70 from Grid BV.7 to FH.05 "/>
    <s v="Opera House"/>
    <n v="4"/>
    <s v="B2"/>
    <s v="Permanent Works"/>
    <n v="82012"/>
    <n v="63753"/>
    <d v="2025-08-28T00:00:00"/>
    <s v="Aces "/>
    <s v="Saudi RM"/>
    <s v="C-10 SRC (150±40mm Slump)"/>
    <x v="0"/>
    <n v="10"/>
    <s v="RM 109"/>
    <m/>
    <x v="2"/>
    <m/>
    <m/>
  </r>
  <r>
    <n v="350"/>
    <s v="BV-BSW-105-0000-ECM-CAP-CE-000024"/>
    <s v="BV-BSW-105-0000-ECM-WIR-CE-000193"/>
    <s v="Blinding Concrete"/>
    <s v="639.45  from grid BH.U to BH.X14"/>
    <s v="Opera House"/>
    <n v="7"/>
    <s v="B2"/>
    <s v="Permanent Works"/>
    <n v="81612"/>
    <n v="63760"/>
    <d v="2025-08-28T00:00:00"/>
    <s v="Aces "/>
    <s v="Saudi RM"/>
    <s v="C-10 SRC (150±40mm Slump)"/>
    <x v="0"/>
    <n v="10"/>
    <s v="RM 109"/>
    <n v="6"/>
    <x v="2"/>
    <m/>
    <m/>
  </r>
  <r>
    <n v="351"/>
    <s v="BV-BSW-105-0000-ECM-CAP-CE-000024"/>
    <s v="BV-BSW-105-0000-ECM-WIR-CE-000193"/>
    <s v="Blinding Concrete"/>
    <s v="639.45  from grid BH.U to BH.X14"/>
    <s v="Opera House"/>
    <n v="7"/>
    <s v="B2"/>
    <s v="Permanent Works"/>
    <n v="82712"/>
    <n v="63765"/>
    <d v="2025-08-28T00:00:00"/>
    <s v="Aces "/>
    <s v="Saudi RM"/>
    <s v="C-10 SRC (150±40mm Slump)"/>
    <x v="0"/>
    <n v="10"/>
    <s v="RM 109"/>
    <m/>
    <x v="2"/>
    <m/>
    <m/>
  </r>
  <r>
    <n v="352"/>
    <s v="BV-BSW-105-0000-ECM-CAP-CE-000024"/>
    <s v="BV-BSW-105-0000-ECM-WIR-CE-000193"/>
    <s v="Blinding Concrete"/>
    <s v="639.45  from grid BH.U to BH.X14"/>
    <s v="Opera House"/>
    <n v="7"/>
    <s v="B2"/>
    <s v="Permanent Works"/>
    <n v="84812"/>
    <n v="128404"/>
    <d v="2025-08-28T00:00:00"/>
    <s v="Aces "/>
    <s v="Saudi RM"/>
    <s v="C-10 SRC (150±40mm Slump)"/>
    <x v="0"/>
    <n v="10"/>
    <s v="RM 109"/>
    <m/>
    <x v="2"/>
    <m/>
    <m/>
  </r>
  <r>
    <n v="353"/>
    <s v="BV-BSW-105-0000-ECM-CAP-CE-000026"/>
    <s v="BV-BSW-105-0000-ECM-WIR-CE-000193"/>
    <s v="Blinding Concrete"/>
    <s v="639.45  from grid BH.U to BH.X14"/>
    <s v="Opera House"/>
    <n v="6"/>
    <s v="B2"/>
    <s v="Permanent Works"/>
    <n v="83612"/>
    <n v="128406"/>
    <d v="2025-08-28T00:00:00"/>
    <s v="Aces "/>
    <s v="Saudi RM"/>
    <s v="C-10 SRC (150±40mm Slump)"/>
    <x v="0"/>
    <n v="10"/>
    <s v="RM 109"/>
    <m/>
    <x v="2"/>
    <m/>
    <m/>
  </r>
  <r>
    <n v="354"/>
    <s v="BV-BSW-105-0000-ECM-CAP-CE-000026"/>
    <s v="BV-BSW-105-0000-ECM-WIR-CE-000193"/>
    <s v="Blinding Concrete"/>
    <s v="639.45  from grid BH.U to BH.X14"/>
    <s v="Opera House"/>
    <n v="6"/>
    <s v="B2"/>
    <s v="Permanent Works"/>
    <n v="84612"/>
    <n v="128411"/>
    <d v="2025-08-28T00:00:00"/>
    <s v="Aces "/>
    <s v="Saudi RM"/>
    <s v="C-10 SRC (150±40mm Slump)"/>
    <x v="0"/>
    <n v="10"/>
    <s v="RM 109"/>
    <m/>
    <x v="2"/>
    <m/>
    <m/>
  </r>
  <r>
    <n v="355"/>
    <s v="BV-BSW-105-0000-ECM-CAP-CE-000026"/>
    <s v="BV-BSW-105-0000-ECM-WIR-CE-000193"/>
    <s v="Blinding Concrete"/>
    <s v="639.45  from grid BH.U to BH.X14"/>
    <s v="Opera House"/>
    <n v="6"/>
    <s v="B2"/>
    <s v="Permanent Works"/>
    <n v="84012"/>
    <n v="63755"/>
    <d v="2025-08-28T00:00:00"/>
    <s v="Aces "/>
    <s v="Saudi RM"/>
    <s v="C-10 SRC (150±40mm Slump)"/>
    <x v="0"/>
    <n v="10"/>
    <s v="RM 109"/>
    <m/>
    <x v="2"/>
    <m/>
    <m/>
  </r>
  <r>
    <n v="356"/>
    <s v="BV-BSW-105-0000-ECM-CAP-CE-000024"/>
    <s v="BV-BSW-105-0000-ECM-WIR-CE-000206"/>
    <s v="Blinding Concrete"/>
    <s v="639.95, 640.25 ,640.45 &amp; 641.75 from grid BH.X10 to BH.X19"/>
    <s v="Opera House"/>
    <n v="7"/>
    <s v="B2"/>
    <s v="Permanent Works"/>
    <n v="82812"/>
    <n v="128412"/>
    <d v="2025-08-28T00:00:00"/>
    <s v="Aces "/>
    <s v="Saudi RM"/>
    <s v="C-10 SRC (150±40mm Slump)"/>
    <x v="0"/>
    <n v="10"/>
    <s v="RM 109"/>
    <n v="6"/>
    <x v="2"/>
    <m/>
    <m/>
  </r>
  <r>
    <n v="357"/>
    <s v="BV-BSW-105-0000-ECM-CAP-CE-000024"/>
    <s v="BV-BSW-105-0000-ECM-WIR-CE-000206"/>
    <s v="Blinding Concrete"/>
    <s v="639.95, 640.25 ,640.45 &amp; 641.75 from grid BH.X10 to BH.X19"/>
    <s v="Opera House"/>
    <n v="7"/>
    <s v="B2"/>
    <s v="Permanent Works"/>
    <n v="77112"/>
    <n v="128417"/>
    <d v="2025-08-28T00:00:00"/>
    <s v="Aces "/>
    <s v="Saudi RM"/>
    <s v="C-10 SRC (150±40mm Slump)"/>
    <x v="0"/>
    <n v="10"/>
    <s v="RM 109"/>
    <m/>
    <x v="2"/>
    <m/>
    <m/>
  </r>
  <r>
    <n v="358"/>
    <s v="BV-BSW-105-0000-ECM-CAP-CE-000024"/>
    <s v="BV-BSW-105-0000-ECM-WIR-CE-000206"/>
    <s v="Blinding Concrete"/>
    <s v="639.95, 640.25 ,640.45 &amp; 641.75 from grid BH.X10 to BH.X19"/>
    <s v="Opera House"/>
    <n v="7"/>
    <s v="B2"/>
    <s v="Permanent Works"/>
    <n v="83412"/>
    <n v="128421"/>
    <d v="2025-08-28T00:00:00"/>
    <s v="Aces "/>
    <s v="Saudi RM"/>
    <s v="C-10 SRC (150±40mm Slump)"/>
    <x v="0"/>
    <n v="10"/>
    <s v="RM 109"/>
    <m/>
    <x v="2"/>
    <m/>
    <m/>
  </r>
  <r>
    <n v="359"/>
    <s v="BV-BSW-105-0000-ECM-CAP-CE-000024"/>
    <s v="BV-BSW-105-0000-ECM-WIR-CE-000206"/>
    <s v="Blinding Concrete"/>
    <s v="639.95, 640.25 ,640.45 &amp; 641.75 from grid BH.X10 to BH.X19"/>
    <s v="Opera House"/>
    <n v="7"/>
    <s v="B2"/>
    <s v="Permanent Works"/>
    <n v="78012"/>
    <n v="128435"/>
    <d v="2025-08-28T00:00:00"/>
    <s v="Aces "/>
    <s v="Saudi RM"/>
    <s v="C-10 SRC (150±40mm Slump)"/>
    <x v="0"/>
    <n v="11"/>
    <s v="RM 109"/>
    <m/>
    <x v="2"/>
    <m/>
    <m/>
  </r>
  <r>
    <n v="360"/>
    <s v="BV-BSW-105-0000-ECM-CAP-CE-000024"/>
    <s v="BV-BSW-105-0000-ECM-WIR-CE-000206"/>
    <s v="Blinding Concrete"/>
    <s v="639.95, 640.25 ,640.45 &amp; 641.75 from grid BH.X10 to BH.X19"/>
    <s v="Opera House"/>
    <n v="7"/>
    <s v="B2"/>
    <s v="Permanent Works"/>
    <n v="69410"/>
    <n v="128438"/>
    <d v="2025-08-28T00:00:00"/>
    <s v="Aces "/>
    <s v="Saudi RM"/>
    <s v="C-10 SRC (150±40mm Slump)"/>
    <x v="0"/>
    <n v="9"/>
    <s v="RM 109"/>
    <n v="6"/>
    <x v="2"/>
    <m/>
    <m/>
  </r>
  <r>
    <n v="361"/>
    <s v="-"/>
    <s v="-"/>
    <s v="Blinding Concrete"/>
    <s v="Temporary Work"/>
    <s v="Opera House"/>
    <m/>
    <s v="B2"/>
    <s v="Temporary Works"/>
    <n v="83812"/>
    <n v="128446"/>
    <d v="2025-08-28T00:00:00"/>
    <s v="Aces "/>
    <s v="Saudi RM"/>
    <s v="C-10 SRC (150±40mm Slump)"/>
    <x v="0"/>
    <n v="10"/>
    <s v="RM 109"/>
    <m/>
    <x v="0"/>
    <m/>
    <m/>
  </r>
  <r>
    <n v="362"/>
    <s v="-"/>
    <s v="-"/>
    <s v="Blinding Concrete"/>
    <s v="Temporary Work"/>
    <s v="Opera House"/>
    <m/>
    <s v="B2"/>
    <s v="Temporary Works"/>
    <n v="84212"/>
    <n v="128449"/>
    <d v="2025-08-28T00:00:00"/>
    <s v="Aces "/>
    <s v="Saudi RM"/>
    <s v="C-10 SRC (150±40mm Slump)"/>
    <x v="0"/>
    <n v="10"/>
    <s v="RM 109"/>
    <m/>
    <x v="0"/>
    <m/>
    <m/>
  </r>
  <r>
    <n v="363"/>
    <s v="-"/>
    <s v="-"/>
    <s v="Blinding Concrete"/>
    <s v="Temporary Work"/>
    <s v="Opera House"/>
    <m/>
    <s v="B2"/>
    <s v="Temporary Works"/>
    <n v="62710"/>
    <n v="128455"/>
    <d v="2025-08-28T00:00:00"/>
    <s v="Aces "/>
    <s v="Saudi RM"/>
    <s v="C-10 SRC (150±40mm Slump)"/>
    <x v="0"/>
    <n v="9"/>
    <s v="RM 109"/>
    <m/>
    <x v="0"/>
    <m/>
    <m/>
  </r>
  <r>
    <n v="364"/>
    <s v="-"/>
    <s v="-"/>
    <s v="Blinding Concrete"/>
    <s v="Temporary Work"/>
    <s v="Opera House"/>
    <m/>
    <s v="B2"/>
    <s v="Temporary Works"/>
    <n v="83912"/>
    <n v="128462"/>
    <d v="2025-08-28T00:00:00"/>
    <s v="Aces "/>
    <s v="Saudi RM"/>
    <s v="C-10 SRC (150±40mm Slump)"/>
    <x v="0"/>
    <n v="7"/>
    <s v="RM 109"/>
    <m/>
    <x v="0"/>
    <m/>
    <m/>
  </r>
  <r>
    <n v="365"/>
    <s v="-"/>
    <s v="-"/>
    <s v="Blinding Concrete"/>
    <s v="Temporary Work"/>
    <s v="Opera House"/>
    <m/>
    <s v="B2"/>
    <s v="Temporary Works"/>
    <n v="81612"/>
    <n v="128469"/>
    <d v="2025-08-28T00:00:00"/>
    <s v="Aces "/>
    <s v="Saudi RM"/>
    <s v="C-10 SRC (150±40mm Slump)"/>
    <x v="0"/>
    <n v="10"/>
    <s v="RM 109"/>
    <m/>
    <x v="0"/>
    <m/>
    <m/>
  </r>
  <r>
    <n v="366"/>
    <s v="BV-BSW-105-0000-ECM-CAP-CE-000025"/>
    <s v="BV-BSW-105-0000-ECM-WIR-CE-000198"/>
    <s v="Foundation Concrete"/>
    <s v="Tower Crane 01"/>
    <s v="Opera House"/>
    <n v="10"/>
    <s v="B2"/>
    <s v="Permanent Works"/>
    <n v="82812"/>
    <n v="128483"/>
    <d v="2025-08-30T00:00:00"/>
    <s v="Aces "/>
    <s v="Saudi RM"/>
    <s v="C-40 (SRC+60% GGBFS) (200±40mm Slump) "/>
    <x v="5"/>
    <n v="10"/>
    <s v="RM 109"/>
    <n v="6"/>
    <x v="2"/>
    <m/>
    <m/>
  </r>
  <r>
    <n v="367"/>
    <s v="BV-BSW-105-0000-ECM-CAP-CE-000025"/>
    <s v="BV-BSW-105-0000-ECM-WIR-CE-000198"/>
    <s v="Foundation Concrete"/>
    <s v="Tower Crane 01"/>
    <s v="Opera House"/>
    <n v="10"/>
    <s v="B2"/>
    <s v="Permanent Works"/>
    <n v="82312"/>
    <n v="128484"/>
    <d v="2025-08-30T00:00:00"/>
    <s v="Aces "/>
    <s v="Saudi RM"/>
    <s v="C-40 (SRC+60% GGBFS) (200±40mm Slump) "/>
    <x v="5"/>
    <n v="10"/>
    <s v="RM 109"/>
    <m/>
    <x v="2"/>
    <m/>
    <m/>
  </r>
  <r>
    <n v="368"/>
    <s v="BV-BSW-105-0000-ECM-CAP-CE-000025"/>
    <s v="BV-BSW-105-0000-ECM-WIR-CE-000198"/>
    <s v="Foundation Concrete"/>
    <s v="Tower Crane 01"/>
    <s v="Opera House"/>
    <n v="10"/>
    <s v="B2"/>
    <s v="Permanent Works"/>
    <n v="84612"/>
    <n v="128485"/>
    <d v="2025-08-30T00:00:00"/>
    <s v="Aces "/>
    <s v="Saudi RM"/>
    <s v="C-40 (SRC+60% GGBFS) (200±40mm Slump) "/>
    <x v="5"/>
    <n v="10"/>
    <s v="RM 109"/>
    <m/>
    <x v="2"/>
    <m/>
    <m/>
  </r>
  <r>
    <n v="369"/>
    <s v="BV-BSW-105-0000-ECM-CAP-CE-000025"/>
    <s v="BV-BSW-105-0000-ECM-WIR-CE-000198"/>
    <s v="Foundation Concrete"/>
    <s v="Tower Crane 01"/>
    <s v="Opera House"/>
    <n v="10"/>
    <s v="B2"/>
    <s v="Permanent Works"/>
    <n v="84813"/>
    <n v="128486"/>
    <d v="2025-08-30T00:00:00"/>
    <s v="Aces "/>
    <s v="Saudi RM"/>
    <s v="C-40 (SRC+60% GGBFS) (200±40mm Slump) "/>
    <x v="5"/>
    <n v="10"/>
    <s v="RM 109"/>
    <m/>
    <x v="2"/>
    <m/>
    <m/>
  </r>
  <r>
    <n v="370"/>
    <s v="BV-BSW-105-0000-ECM-CAP-CE-000025"/>
    <s v="BV-BSW-105-0000-ECM-WIR-CE-000198"/>
    <s v="Foundation Concrete"/>
    <s v="Tower Crane 01"/>
    <s v="Opera House"/>
    <n v="10"/>
    <s v="B2"/>
    <s v="Permanent Works"/>
    <n v="84012"/>
    <n v="128487"/>
    <d v="2025-08-30T00:00:00"/>
    <s v="Aces "/>
    <s v="Saudi RM"/>
    <s v="C-40 (SRC+60% GGBFS) (200±40mm Slump) "/>
    <x v="5"/>
    <n v="10"/>
    <s v="RM 109"/>
    <n v="6"/>
    <x v="2"/>
    <m/>
    <m/>
  </r>
  <r>
    <n v="371"/>
    <s v="BV-BSW-105-0000-ECM-CAP-CE-000025"/>
    <s v="BV-BSW-105-0000-ECM-WIR-CE-000198"/>
    <s v="Foundation Concrete"/>
    <s v="Tower Crane 01"/>
    <s v="Opera House"/>
    <n v="10"/>
    <s v="B2"/>
    <s v="Permanent Works"/>
    <n v="67610"/>
    <n v="128488"/>
    <d v="2025-08-30T00:00:00"/>
    <s v="Aces "/>
    <s v="Saudi RM"/>
    <s v="C-40 (SRC+60% GGBFS) (200±40mm Slump) "/>
    <x v="5"/>
    <n v="9"/>
    <s v="RM 109"/>
    <m/>
    <x v="2"/>
    <m/>
    <m/>
  </r>
  <r>
    <n v="372"/>
    <s v="BV-BSW-105-0000-ECM-CAP-CE-000025"/>
    <s v="BV-BSW-105-0000-ECM-WIR-CE-000198"/>
    <s v="Foundation Concrete"/>
    <s v="Tower Crane 01"/>
    <s v="Opera House"/>
    <n v="10"/>
    <s v="B2"/>
    <s v="Permanent Works"/>
    <n v="83612"/>
    <n v="128489"/>
    <d v="2025-08-30T00:00:00"/>
    <s v="Aces "/>
    <s v="Saudi RM"/>
    <s v="C-40 (SRC+60% GGBFS) (200±40mm Slump) "/>
    <x v="5"/>
    <n v="10"/>
    <s v="RM 109"/>
    <m/>
    <x v="2"/>
    <m/>
    <m/>
  </r>
  <r>
    <n v="373"/>
    <s v="BV-BSW-105-0000-ECM-CAP-CE-000025"/>
    <s v="BV-BSW-105-0000-ECM-WIR-CE-000198"/>
    <s v="Foundation Concrete"/>
    <s v="Tower Crane 01"/>
    <s v="Opera House"/>
    <n v="10"/>
    <s v="B2"/>
    <s v="Permanent Works"/>
    <n v="77112"/>
    <n v="128490"/>
    <d v="2025-08-30T00:00:00"/>
    <s v="Aces "/>
    <s v="Saudi RM"/>
    <s v="C-40 (SRC+60% GGBFS) (200±40mm Slump) "/>
    <x v="5"/>
    <n v="10"/>
    <s v="RM 109"/>
    <m/>
    <x v="2"/>
    <m/>
    <m/>
  </r>
  <r>
    <n v="374"/>
    <s v="BV-BSW-105-0000-ECM-CAP-CE-000025"/>
    <s v="BV-BSW-105-0000-ECM-WIR-CE-000198"/>
    <s v="Foundation Concrete"/>
    <s v="Tower Crane 01"/>
    <s v="Opera House"/>
    <n v="10"/>
    <s v="B2"/>
    <s v="Permanent Works"/>
    <n v="62810"/>
    <n v="128491"/>
    <d v="2025-08-30T00:00:00"/>
    <s v="Aces "/>
    <s v="Saudi RM"/>
    <s v="C-40 (SRC+60% GGBFS) (200±40mm Slump) "/>
    <x v="5"/>
    <n v="9"/>
    <s v="RM 109"/>
    <m/>
    <x v="2"/>
    <m/>
    <m/>
  </r>
  <r>
    <n v="375"/>
    <s v="BV-BSW-105-0000-ECM-CAP-CE-000025"/>
    <s v="BV-BSW-105-0000-ECM-WIR-CE-000198"/>
    <s v="Foundation Concrete"/>
    <s v="Tower Crane 01"/>
    <s v="Opera House"/>
    <n v="10"/>
    <s v="B2"/>
    <s v="Permanent Works"/>
    <n v="78412"/>
    <n v="128492"/>
    <d v="2025-08-30T00:00:00"/>
    <s v="Aces "/>
    <s v="Saudi RM"/>
    <s v="C-40 (SRC+60% GGBFS) (200±40mm Slump) "/>
    <x v="5"/>
    <n v="10"/>
    <s v="RM 109"/>
    <m/>
    <x v="2"/>
    <m/>
    <m/>
  </r>
  <r>
    <n v="376"/>
    <s v="BV-BSW-105-0000-ECM-CAP-CE-000025"/>
    <s v="BV-BSW-105-0000-ECM-WIR-CE-000198"/>
    <s v="Foundation Concrete"/>
    <s v="Tower Crane 01"/>
    <s v="Opera House"/>
    <n v="10"/>
    <s v="B2"/>
    <s v="Permanent Works"/>
    <n v="84712"/>
    <n v="128493"/>
    <d v="2025-08-30T00:00:00"/>
    <s v="Aces "/>
    <s v="Saudi RM"/>
    <s v="C-40 (SRC+60% GGBFS) (200±40mm Slump) "/>
    <x v="5"/>
    <n v="10"/>
    <s v="RM 109"/>
    <m/>
    <x v="2"/>
    <m/>
    <m/>
  </r>
  <r>
    <n v="377"/>
    <s v="BV-BSW-105-0000-ECM-CAP-CE-000025"/>
    <s v="BV-BSW-105-0000-ECM-WIR-CE-000198"/>
    <s v="Foundation Concrete"/>
    <s v="Tower Crane 01"/>
    <s v="Opera House"/>
    <n v="10"/>
    <s v="B2"/>
    <s v="Permanent Works"/>
    <n v="84212"/>
    <n v="128494"/>
    <d v="2025-08-30T00:00:00"/>
    <s v="Aces "/>
    <s v="Saudi RM"/>
    <s v="C-40 (SRC+60% GGBFS) (200±40mm Slump) "/>
    <x v="5"/>
    <n v="10"/>
    <s v="RM 109"/>
    <m/>
    <x v="2"/>
    <m/>
    <m/>
  </r>
  <r>
    <n v="378"/>
    <s v="BV-BSW-105-0000-ECM-CAP-CE-000025"/>
    <s v="BV-BSW-105-0000-ECM-WIR-CE-000198"/>
    <s v="Foundation Concrete"/>
    <s v="Tower Crane 01"/>
    <s v="Opera House"/>
    <n v="10"/>
    <s v="B2"/>
    <s v="Permanent Works"/>
    <n v="82612"/>
    <n v="128495"/>
    <d v="2025-08-30T00:00:00"/>
    <s v="Aces "/>
    <s v="Saudi RM"/>
    <s v="C-40 (SRC+60% GGBFS) (200±40mm Slump) "/>
    <x v="5"/>
    <n v="10"/>
    <s v="RM 109"/>
    <n v="6"/>
    <x v="2"/>
    <m/>
    <m/>
  </r>
  <r>
    <n v="379"/>
    <s v="BV-BSW-105-0000-ECM-CAP-CE-000025"/>
    <s v="BV-BSW-105-0000-ECM-WIR-CE-000198"/>
    <s v="Foundation Concrete"/>
    <s v="Tower Crane 01"/>
    <s v="Opera House"/>
    <n v="10"/>
    <s v="B2"/>
    <s v="Permanent Works"/>
    <n v="66810"/>
    <n v="128496"/>
    <d v="2025-08-30T00:00:00"/>
    <s v="Aces "/>
    <s v="Saudi RM"/>
    <s v="C-40 (SRC+60% GGBFS) (200±40mm Slump) "/>
    <x v="5"/>
    <n v="9"/>
    <s v="RM 109"/>
    <m/>
    <x v="2"/>
    <m/>
    <m/>
  </r>
  <r>
    <n v="380"/>
    <s v="BV-BSW-105-0000-ECM-CAP-CE-000025"/>
    <s v="BV-BSW-105-0000-ECM-WIR-CE-000198"/>
    <s v="Foundation Concrete"/>
    <s v="Tower Crane 01"/>
    <s v="Opera House"/>
    <n v="10"/>
    <s v="B2"/>
    <s v="Permanent Works"/>
    <n v="82112"/>
    <n v="128497"/>
    <d v="2025-08-30T00:00:00"/>
    <s v="Aces "/>
    <s v="Saudi RM"/>
    <s v="C-40 (SRC+60% GGBFS) (200±40mm Slump) "/>
    <x v="5"/>
    <n v="10"/>
    <s v="RM 109"/>
    <m/>
    <x v="2"/>
    <m/>
    <m/>
  </r>
  <r>
    <n v="381"/>
    <s v="BV-BSW-105-0000-ECM-CAP-CE-000025"/>
    <s v="BV-BSW-105-0000-ECM-WIR-CE-000198"/>
    <s v="Foundation Concrete"/>
    <s v="Tower Crane 01"/>
    <s v="Opera House"/>
    <n v="10"/>
    <s v="B2"/>
    <s v="Permanent Works"/>
    <n v="82912"/>
    <n v="128498"/>
    <d v="2025-08-30T00:00:00"/>
    <s v="Aces "/>
    <s v="Saudi RM"/>
    <s v="C-40 (SRC+60% GGBFS) (200±40mm Slump) "/>
    <x v="5"/>
    <n v="10"/>
    <s v="RM 109"/>
    <m/>
    <x v="2"/>
    <m/>
    <m/>
  </r>
  <r>
    <n v="382"/>
    <s v="BV-BSW-105-0000-ECM-CAP-CE-000025"/>
    <s v="BV-BSW-105-0000-ECM-WIR-CE-000198"/>
    <s v="Foundation Concrete"/>
    <s v="Tower Crane 01"/>
    <s v="Opera House"/>
    <n v="10"/>
    <s v="B2"/>
    <s v="Permanent Works"/>
    <n v="79410"/>
    <n v="128499"/>
    <d v="2025-08-30T00:00:00"/>
    <s v="Aces "/>
    <s v="Saudi RM"/>
    <s v="C-40 (SRC+60% GGBFS) (200±40mm Slump) "/>
    <x v="5"/>
    <n v="9"/>
    <s v="RM 109"/>
    <m/>
    <x v="2"/>
    <m/>
    <m/>
  </r>
  <r>
    <n v="383"/>
    <s v="BV-BSW-105-0000-ECM-CAP-CE-000025"/>
    <s v="BV-BSW-105-0000-ECM-WIR-CE-000198"/>
    <s v="Foundation Concrete"/>
    <s v="Tower Crane 01"/>
    <s v="Opera House"/>
    <n v="10"/>
    <s v="B2"/>
    <s v="Permanent Works"/>
    <n v="83017"/>
    <n v="128500"/>
    <d v="2025-08-30T00:00:00"/>
    <s v="Aces "/>
    <s v="Saudi RM"/>
    <s v="C-40 (SRC+60% GGBFS) (200±40mm Slump) "/>
    <x v="5"/>
    <n v="10"/>
    <s v="RM 109"/>
    <m/>
    <x v="2"/>
    <m/>
    <m/>
  </r>
  <r>
    <n v="384"/>
    <s v="BV-BSW-105-0000-ECM-CAP-CE-000025"/>
    <s v="BV-BSW-105-0000-ECM-WIR-CE-000198"/>
    <s v="Foundation Concrete"/>
    <s v="Tower Crane 01"/>
    <s v="Opera House"/>
    <n v="10"/>
    <s v="B2"/>
    <s v="Permanent Works"/>
    <n v="83812"/>
    <n v="128501"/>
    <d v="2025-08-30T00:00:00"/>
    <s v="Aces "/>
    <s v="Saudi RM"/>
    <s v="C-40 (SRC+60% GGBFS) (200±40mm Slump) "/>
    <x v="5"/>
    <n v="10"/>
    <s v="RM 109"/>
    <m/>
    <x v="2"/>
    <m/>
    <m/>
  </r>
  <r>
    <n v="385"/>
    <s v="BV-BSW-105-0000-ECM-CAP-CE-000025"/>
    <s v="BV-BSW-105-0000-ECM-WIR-CE-000198"/>
    <s v="Foundation Concrete"/>
    <s v="Tower Crane 01"/>
    <s v="Opera House"/>
    <n v="10"/>
    <s v="B2"/>
    <s v="Permanent Works"/>
    <n v="83412"/>
    <n v="128508"/>
    <d v="2025-08-30T00:00:00"/>
    <s v="Aces "/>
    <s v="Saudi RM"/>
    <s v="C-40 (SRC+60% GGBFS) (200±40mm Slump) "/>
    <x v="5"/>
    <n v="10"/>
    <s v="RM 109"/>
    <m/>
    <x v="2"/>
    <m/>
    <m/>
  </r>
  <r>
    <n v="386"/>
    <s v="BV-BSW-105-0000-ECM-CAP-CE-000025"/>
    <s v="BV-BSW-105-0000-ECM-WIR-CE-000198"/>
    <s v="Foundation Concrete"/>
    <s v="Tower Crane 01"/>
    <s v="Opera House"/>
    <n v="10"/>
    <s v="B2"/>
    <s v="Permanent Works"/>
    <n v="84612"/>
    <n v="128410"/>
    <d v="2025-08-30T00:00:00"/>
    <s v="Aces "/>
    <s v="Saudi RM"/>
    <s v="C-40 (SRC+60% GGBFS) (200±40mm Slump) "/>
    <x v="5"/>
    <n v="10"/>
    <s v="RM 109"/>
    <m/>
    <x v="2"/>
    <m/>
    <m/>
  </r>
  <r>
    <n v="387"/>
    <s v="BV-BSW-105-0000-ECM-CAP-CE-000025"/>
    <s v="BV-BSW-105-0000-ECM-WIR-CE-000198"/>
    <s v="Foundation Concrete"/>
    <s v="Tower Crane 01"/>
    <s v="Opera House"/>
    <n v="10"/>
    <s v="B2"/>
    <s v="Permanent Works"/>
    <n v="77112"/>
    <n v="128514"/>
    <d v="2025-08-30T00:00:00"/>
    <s v="Aces "/>
    <s v="Saudi RM"/>
    <s v="C-40 (SRC+60% GGBFS) (200±40mm Slump) "/>
    <x v="5"/>
    <n v="10"/>
    <s v="RM 109"/>
    <m/>
    <x v="2"/>
    <m/>
    <m/>
  </r>
  <r>
    <n v="388"/>
    <s v="BV-BSW-105-0000-ECM-CAP-CE-000025"/>
    <s v="BV-BSW-105-0000-ECM-WIR-CE-000198"/>
    <s v="Foundation Concrete"/>
    <s v="Tower Crane 01"/>
    <s v="Opera House"/>
    <n v="10"/>
    <s v="B2"/>
    <s v="Permanent Works"/>
    <n v="78412"/>
    <n v="128516"/>
    <d v="2025-08-30T00:00:00"/>
    <s v="Aces "/>
    <s v="Saudi RM"/>
    <s v="C-40 (SRC+60% GGBFS) (200±40mm Slump) "/>
    <x v="5"/>
    <n v="10"/>
    <s v="RM 109"/>
    <m/>
    <x v="2"/>
    <m/>
    <m/>
  </r>
  <r>
    <n v="389"/>
    <s v="BV-BSW-105-0000-ECM-CAP-CE-000025"/>
    <s v="BV-BSW-105-0000-ECM-WIR-CE-000198"/>
    <s v="Foundation Concrete"/>
    <s v="Tower Crane 01"/>
    <s v="Opera House"/>
    <n v="10"/>
    <s v="B2"/>
    <s v="Permanent Works"/>
    <n v="82112"/>
    <n v="128519"/>
    <d v="2025-08-30T00:00:00"/>
    <s v="Aces "/>
    <s v="Saudi RM"/>
    <s v="C-40 (SRC+60% GGBFS) (200±40mm Slump) "/>
    <x v="5"/>
    <n v="10"/>
    <s v="RM 109"/>
    <n v="6"/>
    <x v="2"/>
    <m/>
    <m/>
  </r>
  <r>
    <n v="390"/>
    <s v="BV-BSW-105-0000-ECM-CAP-CE-000025"/>
    <s v="BV-BSW-105-0000-ECM-WIR-CE-000198"/>
    <s v="Foundation Concrete"/>
    <s v="Tower Crane 01"/>
    <s v="Opera House"/>
    <n v="10"/>
    <s v="B2"/>
    <s v="Permanent Works"/>
    <n v="82912"/>
    <n v="128521"/>
    <d v="2025-08-30T00:00:00"/>
    <s v="Aces "/>
    <s v="Saudi RM"/>
    <s v="C-40 (SRC+60% GGBFS) (200±40mm Slump) "/>
    <x v="5"/>
    <n v="10"/>
    <s v="RM 109"/>
    <m/>
    <x v="2"/>
    <m/>
    <m/>
  </r>
  <r>
    <n v="391"/>
    <s v="BV-BSW-105-0000-ECM-CAP-CE-000025"/>
    <s v="BV-BSW-105-0000-ECM-WIR-CE-000198"/>
    <s v="Foundation Concrete"/>
    <s v="Tower Crane 01"/>
    <s v="Opera House"/>
    <n v="10"/>
    <s v="B2"/>
    <s v="Permanent Works"/>
    <n v="83812"/>
    <n v="128525"/>
    <d v="2025-08-30T00:00:00"/>
    <s v="Aces "/>
    <s v="Saudi RM"/>
    <s v="C-40 (SRC+60% GGBFS) (200±40mm Slump) "/>
    <x v="5"/>
    <n v="10"/>
    <s v="RM 109"/>
    <m/>
    <x v="2"/>
    <m/>
    <m/>
  </r>
  <r>
    <n v="392"/>
    <s v="BV-BSW-105-0000-ECM-CAP-CE-000025"/>
    <s v="BV-BSW-105-0000-ECM-WIR-CE-000198"/>
    <s v="Foundation Concrete"/>
    <s v="Tower Crane 01"/>
    <s v="Opera House"/>
    <n v="10"/>
    <s v="B2"/>
    <s v="Permanent Works"/>
    <n v="83012"/>
    <n v="128527"/>
    <d v="2025-08-30T00:00:00"/>
    <s v="Aces "/>
    <s v="Saudi RM"/>
    <s v="C-40 (SRC+60% GGBFS) (200±40mm Slump) "/>
    <x v="5"/>
    <n v="10"/>
    <s v="RM 109"/>
    <m/>
    <x v="2"/>
    <m/>
    <m/>
  </r>
  <r>
    <n v="393"/>
    <s v="BV-BSW-105-0000-ECM-CAP-CE-000025"/>
    <s v="BV-BSW-105-0000-ECM-WIR-CE-000198"/>
    <s v="Foundation Concrete"/>
    <s v="Tower Crane 01"/>
    <s v="Opera House"/>
    <n v="10"/>
    <s v="B2"/>
    <s v="Permanent Works"/>
    <n v="81612"/>
    <n v="128529"/>
    <d v="2025-08-30T00:00:00"/>
    <s v="Aces "/>
    <s v="Saudi RM"/>
    <s v="C-40 (SRC+60% GGBFS) (200±40mm Slump) "/>
    <x v="5"/>
    <n v="10"/>
    <s v="RM 109"/>
    <n v="6"/>
    <x v="2"/>
    <m/>
    <m/>
  </r>
  <r>
    <n v="394"/>
    <s v="BV-BSW-105-0000-ECM-CAP-CE-000025"/>
    <s v="BV-BSW-105-0000-ECM-WIR-CE-000198"/>
    <s v="Foundation Concrete"/>
    <s v="Tower Crane 01"/>
    <s v="Opera House"/>
    <n v="10"/>
    <s v="B2"/>
    <s v="Permanent Works"/>
    <n v="78012"/>
    <n v="128537"/>
    <d v="2025-08-30T00:00:00"/>
    <s v="Aces "/>
    <s v="Saudi RM"/>
    <s v="C-40 (SRC+60% GGBFS) (200±40mm Slump) "/>
    <x v="5"/>
    <n v="10"/>
    <s v="RM 109"/>
    <m/>
    <x v="2"/>
    <m/>
    <m/>
  </r>
  <r>
    <n v="395"/>
    <s v="BV-BSW-105-0000-ECM-CAP-CE-000025"/>
    <s v="BV-BSW-105-0000-ECM-WIR-CE-000198"/>
    <s v="Foundation Concrete"/>
    <s v="Tower Crane 01"/>
    <s v="Opera House"/>
    <n v="10"/>
    <s v="B2"/>
    <s v="Permanent Works"/>
    <n v="84012"/>
    <n v="128541"/>
    <d v="2025-08-30T00:00:00"/>
    <s v="Aces "/>
    <s v="Saudi RM"/>
    <s v="C-40 (SRC+60% GGBFS) (200±40mm Slump) "/>
    <x v="5"/>
    <n v="10"/>
    <s v="RM 109"/>
    <m/>
    <x v="2"/>
    <m/>
    <m/>
  </r>
  <r>
    <n v="396"/>
    <s v="BV-BSW-105-0000-ECM-CAP-CE-000025"/>
    <s v="BV-BSW-105-0000-ECM-WIR-CE-000198"/>
    <s v="Foundation Concrete"/>
    <s v="Tower Crane 01"/>
    <s v="Opera House"/>
    <n v="10"/>
    <s v="B2"/>
    <s v="Permanent Works"/>
    <n v="66810"/>
    <n v="128544"/>
    <d v="2025-08-30T00:00:00"/>
    <s v="Aces "/>
    <s v="Saudi RM"/>
    <s v="C-40 (SRC+60% GGBFS) (200±40mm Slump) "/>
    <x v="5"/>
    <n v="9"/>
    <s v="RM 109"/>
    <m/>
    <x v="2"/>
    <m/>
    <m/>
  </r>
  <r>
    <n v="397"/>
    <s v="BV-BSW-105-0000-ECM-CAP-CE-000025"/>
    <s v="BV-BSW-105-0000-ECM-WIR-CE-000198"/>
    <s v="Foundation Concrete"/>
    <s v="Tower Crane 01"/>
    <s v="Opera House"/>
    <n v="10"/>
    <s v="B2"/>
    <s v="Permanent Works"/>
    <n v="83812"/>
    <n v="128546"/>
    <d v="2025-08-30T00:00:00"/>
    <s v="Aces "/>
    <s v="Saudi RM"/>
    <s v="C-40 (SRC+60% GGBFS) (200±40mm Slump) "/>
    <x v="5"/>
    <n v="10"/>
    <s v="RM 109"/>
    <m/>
    <x v="2"/>
    <m/>
    <m/>
  </r>
  <r>
    <n v="398"/>
    <s v="BV-BSW-105-0000-ECM-CAP-CE-000025"/>
    <s v="BV-BSW-105-0000-ECM-WIR-CE-000198"/>
    <s v="Foundation Concrete"/>
    <s v="Tower Crane 01"/>
    <s v="Opera House"/>
    <n v="10"/>
    <s v="B2"/>
    <s v="Permanent Works"/>
    <n v="81012"/>
    <n v="128549"/>
    <d v="2025-08-30T00:00:00"/>
    <s v="Aces "/>
    <s v="Saudi RM"/>
    <s v="C-40 (SRC+60% GGBFS) (200±40mm Slump) "/>
    <x v="5"/>
    <n v="10"/>
    <s v="RM 109"/>
    <m/>
    <x v="2"/>
    <m/>
    <m/>
  </r>
  <r>
    <n v="399"/>
    <s v="BV-BSW-105-0000-ECM-CAP-CE-000025"/>
    <s v="BV-BSW-105-0000-ECM-WIR-CE-000198"/>
    <s v="Foundation Concrete"/>
    <s v="Tower Crane 01"/>
    <s v="Opera House"/>
    <n v="10"/>
    <s v="B2"/>
    <s v="Permanent Works"/>
    <n v="82812"/>
    <n v="128574"/>
    <d v="2025-08-30T00:00:00"/>
    <s v="Aces "/>
    <s v="Saudi RM"/>
    <s v="C-40 (SRC+60% GGBFS) (200±40mm Slump) "/>
    <x v="5"/>
    <n v="5"/>
    <s v="RM 109"/>
    <m/>
    <x v="2"/>
    <m/>
    <m/>
  </r>
  <r>
    <n v="400"/>
    <s v="BV-BSW-105-0000-ECM-CAP-CE-000020"/>
    <s v="BV-BSW-105-0000-ECM-WIR-CE-000197"/>
    <s v="Blinding Concrete"/>
    <s v="641.5 &amp; vertical from (640.3,640.5 ,640.7&amp; 641.1 )to 641.5"/>
    <s v="Opera House"/>
    <n v="10"/>
    <s v="B2"/>
    <s v="Permanent Works"/>
    <n v="81612"/>
    <n v="128566"/>
    <d v="2025-08-31T00:00:00"/>
    <s v="Aces "/>
    <s v="Saudi RM"/>
    <s v="C-10 SRC (150±40mm Slump)"/>
    <x v="0"/>
    <n v="10"/>
    <s v="RM 109"/>
    <n v="6"/>
    <x v="2"/>
    <m/>
    <m/>
  </r>
  <r>
    <n v="401"/>
    <s v="BV-BSW-105-0000-ECM-CAP-CE-000020"/>
    <s v="BV-BSW-105-0000-ECM-WIR-CE-000197"/>
    <s v="Blinding Concrete"/>
    <s v="641.5 &amp; vertical from (640.3,640.5 ,640.7&amp; 641.1 )to 641.5"/>
    <s v="Opera House"/>
    <n v="10"/>
    <s v="B2"/>
    <s v="Permanent Works"/>
    <n v="83012"/>
    <n v="128567"/>
    <d v="2025-08-31T00:00:00"/>
    <s v="Aces "/>
    <s v="Saudi RM"/>
    <s v="C-10 SRC (150±40mm Slump)"/>
    <x v="0"/>
    <n v="10"/>
    <s v="RM 109"/>
    <m/>
    <x v="2"/>
    <m/>
    <m/>
  </r>
  <r>
    <n v="402"/>
    <s v="BV-BSW-105-0000-ECM-CAP-CE-000020"/>
    <s v="BV-BSW-105-0000-ECM-WIR-CE-000197"/>
    <s v="Blinding Concrete"/>
    <s v="641.5 &amp; vertical from (640.3,640.5 ,640.7&amp; 641.1 )to 641.5"/>
    <s v="Opera House"/>
    <n v="10"/>
    <s v="B2"/>
    <s v="Permanent Works"/>
    <n v="66010"/>
    <n v="128569"/>
    <d v="2025-08-31T00:00:00"/>
    <s v="Aces "/>
    <s v="Saudi RM"/>
    <s v="C-10 SRC (150±40mm Slump)"/>
    <x v="0"/>
    <n v="9"/>
    <s v="RM 109"/>
    <m/>
    <x v="2"/>
    <m/>
    <m/>
  </r>
  <r>
    <n v="403"/>
    <s v="BV-BSW-105-0000-ECM-CAP-CE-000020"/>
    <s v="BV-BSW-105-0000-ECM-WIR-CE-000197"/>
    <s v="Blinding Concrete"/>
    <s v="641.5 &amp; vertical from (640.3,640.5 ,640.7&amp; 641.1 )to 641.5"/>
    <s v="Opera House"/>
    <n v="10"/>
    <s v="B2"/>
    <s v="Permanent Works"/>
    <n v="83612"/>
    <n v="128572"/>
    <d v="2025-08-31T00:00:00"/>
    <s v="Aces "/>
    <s v="Saudi RM"/>
    <s v="C-10 SRC (150±40mm Slump)"/>
    <x v="0"/>
    <n v="10"/>
    <s v="RM 109"/>
    <m/>
    <x v="2"/>
    <m/>
    <m/>
  </r>
  <r>
    <n v="404"/>
    <s v="BV-BSW-105-0000-ECM-CAP-CE-000020"/>
    <s v="BV-BSW-105-0000-ECM-WIR-CE-000197"/>
    <s v="Blinding Concrete"/>
    <s v="641.5 &amp; vertical from (640.3,640.5 ,640.7&amp; 641.1 )to 641.5"/>
    <s v="Opera House"/>
    <n v="10"/>
    <s v="B2"/>
    <s v="Permanent Works"/>
    <n v="82812"/>
    <n v="128584"/>
    <d v="2025-08-31T00:00:00"/>
    <s v="Aces "/>
    <s v="Saudi RM"/>
    <s v="C-10 SRC (150±40mm Slump)"/>
    <x v="0"/>
    <n v="10"/>
    <s v="RM 109"/>
    <n v="6"/>
    <x v="2"/>
    <m/>
    <m/>
  </r>
  <r>
    <n v="405"/>
    <s v="BV-BSW-105-0000-ECM-CAP-CE-000020"/>
    <s v="BV-BSW-105-0000-ECM-WIR-CE-000197"/>
    <s v="Blinding Concrete"/>
    <s v="641.5 &amp; vertical from (640.3,640.5 ,640.7&amp; 641.1 )to 641.5"/>
    <s v="Opera House"/>
    <n v="10"/>
    <s v="B2"/>
    <s v="Permanent Works"/>
    <n v="66810"/>
    <n v="128587"/>
    <d v="2025-08-31T00:00:00"/>
    <s v="Aces "/>
    <s v="Saudi RM"/>
    <s v="C-10 SRC (150±40mm Slump)"/>
    <x v="0"/>
    <n v="9"/>
    <s v="RM 109"/>
    <m/>
    <x v="2"/>
    <m/>
    <m/>
  </r>
  <r>
    <n v="406"/>
    <s v="BV-BSW-105-0000-ECM-CAP-CE-000020"/>
    <s v="BV-BSW-105-0000-ECM-WIR-CE-000197"/>
    <s v="Blinding Concrete"/>
    <s v="641.5 &amp; vertical from (640.3,640.5 ,640.7&amp; 641.1 )to 641.5"/>
    <s v="Opera House"/>
    <n v="10"/>
    <s v="B2"/>
    <s v="Permanent Works"/>
    <n v="83612"/>
    <n v="128592"/>
    <d v="2025-08-31T00:00:00"/>
    <s v="Aces "/>
    <s v="Saudi RM"/>
    <s v="C-10 SRC (150±40mm Slump)"/>
    <x v="0"/>
    <n v="10"/>
    <s v="RM 109"/>
    <m/>
    <x v="2"/>
    <m/>
    <m/>
  </r>
  <r>
    <n v="407"/>
    <s v="BV-BSW-105-0000-ECM-CAP-CE-000020"/>
    <s v="BV-BSW-105-0000-ECM-WIR-CE-000197"/>
    <s v="Blinding Concrete"/>
    <s v="641.5 &amp; vertical from (640.3,640.5 ,640.7&amp; 641.1 )to 641.5"/>
    <s v="Opera House"/>
    <n v="10"/>
    <s v="B2"/>
    <s v="Permanent Works"/>
    <n v="82812"/>
    <n v="128598"/>
    <d v="2025-08-31T00:00:00"/>
    <s v="Aces "/>
    <s v="Saudi RM"/>
    <s v="C-10 SRC (150±40mm Slump)"/>
    <x v="0"/>
    <n v="10"/>
    <s v="RM 109"/>
    <m/>
    <x v="2"/>
    <m/>
    <m/>
  </r>
  <r>
    <n v="408"/>
    <s v="BV-BSW-105-0000-ECM-CAP-CE-000020"/>
    <s v="BV-BSW-105-0000-ECM-WIR-CE-000197"/>
    <s v="Blinding Concrete"/>
    <s v="641.5 &amp; vertical from (640.3,640.5 ,640.7&amp; 641.1 )to 641.5"/>
    <s v="Opera House"/>
    <n v="10"/>
    <s v="B2"/>
    <s v="Permanent Works"/>
    <n v="81612"/>
    <n v="128599"/>
    <d v="2025-08-31T00:00:00"/>
    <s v="Aces "/>
    <s v="Saudi RM"/>
    <s v="C-10 SRC (150±40mm Slump)"/>
    <x v="0"/>
    <n v="10"/>
    <s v="RM 109"/>
    <m/>
    <x v="2"/>
    <m/>
    <m/>
  </r>
  <r>
    <n v="409"/>
    <s v="BV-BSW-105-0000-ECM-CAP-CE-000020"/>
    <s v="BV-BSW-105-0000-ECM-WIR-CE-000197"/>
    <s v="Blinding Concrete"/>
    <s v="641.5 &amp; vertical from (640.3,640.5 ,640.7&amp; 641.1 )to 641.5"/>
    <s v="Opera House"/>
    <n v="10"/>
    <s v="B2"/>
    <s v="Permanent Works"/>
    <n v="83612"/>
    <n v="128603"/>
    <d v="2025-08-31T00:00:00"/>
    <s v="Aces "/>
    <s v="Saudi RM"/>
    <s v="C-10 SRC (150±40mm Slump)"/>
    <x v="0"/>
    <n v="10"/>
    <s v="RM 109"/>
    <m/>
    <x v="2"/>
    <m/>
    <m/>
  </r>
  <r>
    <n v="410"/>
    <s v="BV-BSW-105-0000-ECM-CAP-CE-000020"/>
    <s v="BV-BSW-105-0000-ECM-WIR-CE-000197"/>
    <s v="Blinding Concrete"/>
    <s v="641.5 &amp; vertical from (640.3,640.5 ,640.7&amp; 641.1 )to 641.5"/>
    <s v="Opera House"/>
    <n v="10"/>
    <s v="B2"/>
    <s v="Permanent Works"/>
    <n v="83412"/>
    <n v="128607"/>
    <d v="2025-08-31T00:00:00"/>
    <s v="Aces "/>
    <s v="Saudi RM"/>
    <s v="C-10 SRC (150±40mm Slump)"/>
    <x v="0"/>
    <n v="10"/>
    <s v="RM 109"/>
    <m/>
    <x v="2"/>
    <m/>
    <m/>
  </r>
  <r>
    <n v="411"/>
    <s v="BV-BSW-105-0000-ECM-CAP-CE-000020"/>
    <s v="BV-BSW-105-0000-ECM-WIR-CE-000197"/>
    <s v="Blinding Concrete"/>
    <s v="641.5 &amp; vertical from (640.3,640.5 ,640.7&amp; 641.1 )to 641.5"/>
    <s v="Opera House"/>
    <n v="10"/>
    <s v="B2"/>
    <s v="Permanent Works"/>
    <n v="82512"/>
    <n v="128611"/>
    <d v="2025-08-31T00:00:00"/>
    <s v="Aces "/>
    <s v="Saudi RM"/>
    <s v="C-10 SRC (150±40mm Slump)"/>
    <x v="0"/>
    <n v="10"/>
    <s v="RM 109"/>
    <n v="6"/>
    <x v="2"/>
    <m/>
    <m/>
  </r>
  <r>
    <n v="412"/>
    <s v="BV-BSW-105-0000-ECM-CAP-CE-000020"/>
    <s v="BV-BSW-105-0000-ECM-WIR-CE-000210"/>
    <s v="Blinding Concrete"/>
    <s v="641.5 &amp; vertical from (640.3,640.5 ,640.7&amp; 641.1 )to 641.5"/>
    <s v="Opera House"/>
    <n v="10"/>
    <s v="B2"/>
    <s v="Permanent Works"/>
    <n v="83412"/>
    <n v="128614"/>
    <d v="2025-08-31T00:00:00"/>
    <s v="Aces "/>
    <s v="Saudi RM"/>
    <s v="C-10 SRC (150±40mm Slump)"/>
    <x v="0"/>
    <n v="10"/>
    <s v="RM 109"/>
    <m/>
    <x v="2"/>
    <m/>
    <m/>
  </r>
  <r>
    <n v="413"/>
    <s v="BV-BSW-105-0000-ECM-CAP-CE-000020"/>
    <s v="BV-BSW-105-0000-ECM-WIR-CE-000210"/>
    <s v="Blinding Concrete"/>
    <s v="641.5 &amp; vertical from (640.3,640.5 ,640.7&amp; 641.1 )to 641.5"/>
    <s v="Opera House"/>
    <n v="10"/>
    <s v="B2"/>
    <s v="Permanent Works"/>
    <n v="69410"/>
    <n v="128616"/>
    <d v="2025-08-31T00:00:00"/>
    <s v="Aces "/>
    <s v="Saudi RM"/>
    <s v="C-10 SRC (150±40mm Slump)"/>
    <x v="0"/>
    <n v="9"/>
    <s v="RM 109"/>
    <m/>
    <x v="2"/>
    <m/>
    <m/>
  </r>
  <r>
    <n v="414"/>
    <s v="BV-BSW-105-0000-ECM-CAP-CE-000020"/>
    <s v="BV-BSW-105-0000-ECM-WIR-CE-000210"/>
    <s v="Blinding Concrete"/>
    <s v="641.5 &amp; vertical from (640.3,640.5 ,640.7&amp; 641.1 )to 641.5"/>
    <s v="Opera House"/>
    <n v="10"/>
    <s v="B2"/>
    <s v="Permanent Works"/>
    <n v="82512"/>
    <n v="128617"/>
    <d v="2025-08-31T00:00:00"/>
    <s v="Aces "/>
    <s v="Saudi RM"/>
    <s v="C-10 SRC (150±40mm Slump)"/>
    <x v="0"/>
    <n v="10"/>
    <s v="RM 109"/>
    <m/>
    <x v="2"/>
    <m/>
    <m/>
  </r>
  <r>
    <n v="415"/>
    <s v="BV-BSW-105-0000-ECM-CAP-CE-000020"/>
    <s v="BV-BSW-105-0000-ECM-WIR-CE-000210"/>
    <s v="Blinding Concrete"/>
    <s v="641.5 &amp; vertical from (640.3,640.5 ,640.7&amp; 641.1 )to 641.5"/>
    <s v="Opera House"/>
    <n v="10"/>
    <s v="B2"/>
    <s v="Permanent Works"/>
    <n v="81612"/>
    <n v="128618"/>
    <d v="2025-08-31T00:00:00"/>
    <s v="Aces "/>
    <s v="Saudi RM"/>
    <s v="C-10 SRC (150±40mm Slump)"/>
    <x v="0"/>
    <n v="10"/>
    <s v="RM 109"/>
    <n v="6"/>
    <x v="2"/>
    <m/>
    <m/>
  </r>
  <r>
    <n v="416"/>
    <s v="BV-BSW-105-0000-ECM-CAP-CE-000020"/>
    <s v="BV-BSW-105-0000-ECM-WIR-CE-000210"/>
    <s v="Blinding Concrete"/>
    <s v="641.5 &amp; vertical from (640.3,640.5 ,640.7&amp; 641.1 )to 641.5"/>
    <s v="Opera House"/>
    <n v="10"/>
    <s v="B2"/>
    <s v="Permanent Works"/>
    <n v="84612"/>
    <n v="128619"/>
    <d v="2025-08-31T00:00:00"/>
    <s v="Aces "/>
    <s v="Saudi RM"/>
    <s v="C-10 SRC (150±40mm Slump)"/>
    <x v="0"/>
    <n v="10"/>
    <s v="RM 109"/>
    <m/>
    <x v="2"/>
    <m/>
    <m/>
  </r>
  <r>
    <n v="417"/>
    <s v="BV-BSW-105-0000-ECM-CAP-CE-000020"/>
    <s v="BV-BSW-105-0000-ECM-WIR-CE-000210"/>
    <s v="Blinding Concrete"/>
    <s v="641.5 &amp; vertical from (640.3,640.5 ,640.7&amp; 641.1 )to 641.5"/>
    <s v="Opera House"/>
    <n v="10"/>
    <s v="B2"/>
    <s v="Permanent Works"/>
    <n v="66810"/>
    <n v="128620"/>
    <d v="2025-08-31T00:00:00"/>
    <s v="Aces "/>
    <s v="Saudi RM"/>
    <s v="C-10 SRC (150±40mm Slump)"/>
    <x v="0"/>
    <n v="5"/>
    <s v="RM 109"/>
    <m/>
    <x v="2"/>
    <m/>
    <m/>
  </r>
  <r>
    <n v="418"/>
    <s v="BV-BSW-105-0000-ECM-CAP-CE-000020"/>
    <s v="BV-BSW-105-0000-ECM-WIR-CE-000222"/>
    <s v="Blinding Concrete"/>
    <s v="641.1 &amp; 641.5 &amp; vertical  (640.3,640.5 ,640.7&amp; 641.1) to 641.5"/>
    <s v="Opera House"/>
    <n v="10"/>
    <s v="B2"/>
    <s v="Permanent Works"/>
    <n v="81512"/>
    <n v="128639"/>
    <d v="2025-09-01T00:00:00"/>
    <s v="Aces "/>
    <s v="Saudi RM"/>
    <s v="C-10 SRC (150±40mm Slump)"/>
    <x v="0"/>
    <n v="10"/>
    <s v="RM 109"/>
    <n v="6"/>
    <x v="2"/>
    <m/>
    <m/>
  </r>
  <r>
    <n v="419"/>
    <s v="BV-BSW-105-0000-ECM-CAP-CE-000020"/>
    <s v="BV-BSW-105-0000-ECM-WIR-CE-000222"/>
    <s v="Blinding Concrete"/>
    <s v="641.1 &amp; 641.5 &amp; vertical  (640.3,640.5 ,640.7&amp; 641.1) to 641.5"/>
    <s v="Opera House"/>
    <n v="10"/>
    <s v="B2"/>
    <s v="Permanent Works"/>
    <n v="67610"/>
    <n v="128644"/>
    <d v="2025-09-01T00:00:00"/>
    <s v="Aces "/>
    <s v="Saudi RM"/>
    <s v="C-10 SRC (150±40mm Slump)"/>
    <x v="0"/>
    <n v="9"/>
    <s v="RM 109"/>
    <m/>
    <x v="2"/>
    <m/>
    <m/>
  </r>
  <r>
    <n v="420"/>
    <s v="BV-BSW-105-0000-ECM-CAP-CE-000020"/>
    <s v="BV-BSW-105-0000-ECM-WIR-CE-000222"/>
    <s v="Blinding Concrete"/>
    <s v="641.1 &amp; 641.5 &amp; vertical  (640.3,640.5 ,640.7&amp; 641.1) to 641.5"/>
    <s v="Opera House"/>
    <n v="10"/>
    <s v="B2"/>
    <s v="Permanent Works"/>
    <n v="81612"/>
    <n v="128647"/>
    <d v="2025-09-01T00:00:00"/>
    <s v="Aces "/>
    <s v="Saudi RM"/>
    <s v="C-10 SRC (150±40mm Slump)"/>
    <x v="0"/>
    <n v="10"/>
    <s v="RM 109"/>
    <m/>
    <x v="2"/>
    <m/>
    <m/>
  </r>
  <r>
    <n v="421"/>
    <s v="BV-BSW-105-0000-ECM-CAP-CE-000020"/>
    <s v="BV-BSW-105-0000-ECM-WIR-CE-000222"/>
    <s v="Blinding Concrete"/>
    <s v="641.1 &amp; 641.5 &amp; vertical  (640.3,640.5 ,640.7&amp; 641.1) to 641.5"/>
    <s v="Opera House"/>
    <n v="10"/>
    <s v="B2"/>
    <s v="Permanent Works"/>
    <n v="84712"/>
    <n v="128651"/>
    <d v="2025-09-01T00:00:00"/>
    <s v="Aces "/>
    <s v="Saudi RM"/>
    <s v="C-10 SRC (150±40mm Slump)"/>
    <x v="0"/>
    <n v="10"/>
    <s v="RM 109"/>
    <m/>
    <x v="2"/>
    <m/>
    <m/>
  </r>
  <r>
    <n v="422"/>
    <s v="BV-BSW-105-0000-ECM-CAP-CE-000020"/>
    <s v="BV-BSW-105-0000-ECM-WIR-CE-000222"/>
    <s v="Blinding Concrete"/>
    <s v="641.1 &amp; 641.5 &amp; vertical  (640.3,640.5 ,640.7&amp; 641.1) to 641.5"/>
    <s v="Opera House"/>
    <n v="10"/>
    <s v="B2"/>
    <s v="Permanent Works"/>
    <n v="69410"/>
    <n v="128654"/>
    <d v="2025-09-01T00:00:00"/>
    <s v="Aces "/>
    <s v="Saudi RM"/>
    <s v="C-10 SRC (150±40mm Slump)"/>
    <x v="0"/>
    <n v="9"/>
    <s v="RM 109"/>
    <m/>
    <x v="2"/>
    <m/>
    <m/>
  </r>
  <r>
    <n v="423"/>
    <s v="BV-BSW-105-0000-ECM-CAP-CE-000020"/>
    <s v="BV-BSW-105-0000-ECM-WIR-CE-000222"/>
    <s v="Blinding Concrete"/>
    <s v="641.1 &amp; 641.5 &amp; vertical  (640.3,640.5 ,640.7&amp; 641.1) to 641.5"/>
    <s v="Opera House"/>
    <n v="10"/>
    <s v="B2"/>
    <s v="Permanent Works"/>
    <n v="82312"/>
    <n v="128657"/>
    <d v="2025-09-01T00:00:00"/>
    <s v="Aces "/>
    <s v="Saudi RM"/>
    <s v="C-10 SRC (150±40mm Slump)"/>
    <x v="0"/>
    <n v="10"/>
    <s v="RM 109"/>
    <m/>
    <x v="2"/>
    <m/>
    <m/>
  </r>
  <r>
    <n v="424"/>
    <s v="BV-BSW-105-0000-ECM-CAP-CE-000020"/>
    <s v="BV-BSW-105-0000-ECM-WIR-CE-000222"/>
    <s v="Blinding Concrete"/>
    <s v="641.1 &amp; 641.5 &amp; vertical  (640.3,640.5 ,640.7&amp; 641.1) to 641.5"/>
    <s v="Opera House"/>
    <n v="10"/>
    <s v="B2"/>
    <s v="Permanent Works"/>
    <n v="82612"/>
    <n v="128659"/>
    <d v="2025-09-01T00:00:00"/>
    <s v="Aces "/>
    <s v="Saudi RM"/>
    <s v="C-10 SRC (150±40mm Slump)"/>
    <x v="0"/>
    <n v="10"/>
    <s v="RM 109"/>
    <n v="6"/>
    <x v="2"/>
    <m/>
    <m/>
  </r>
  <r>
    <n v="425"/>
    <s v="BV-BSW-105-0000-ECM-CAP-CE-000020"/>
    <s v="BV-BSW-105-0000-ECM-WIR-CE-000222"/>
    <s v="Blinding Concrete"/>
    <s v="641.1 &amp; 641.5 &amp; vertical  (640.3,640.5 ,640.7&amp; 641.1) to 641.5"/>
    <s v="Opera House"/>
    <n v="10"/>
    <s v="B2"/>
    <s v="Permanent Works"/>
    <n v="82812"/>
    <n v="128667"/>
    <d v="2025-09-01T00:00:00"/>
    <s v="Aces "/>
    <s v="Saudi RM"/>
    <s v="C-10 SRC (150±40mm Slump)"/>
    <x v="0"/>
    <n v="10"/>
    <s v="RM 109"/>
    <m/>
    <x v="2"/>
    <m/>
    <m/>
  </r>
  <r>
    <n v="426"/>
    <s v="BV-BSW-105-0000-ECM-CAP-CE-000020"/>
    <s v="BV-BSW-105-0000-ECM-WIR-CE-000222"/>
    <s v="Blinding Concrete"/>
    <s v="641.1 &amp; 641.5 &amp; vertical  (640.3,640.5 ,640.7&amp; 641.1) to 641.5"/>
    <s v="Opera House"/>
    <n v="10"/>
    <s v="B2"/>
    <s v="Permanent Works"/>
    <n v="69410"/>
    <n v="128669"/>
    <d v="2025-09-01T00:00:00"/>
    <s v="Aces "/>
    <s v="Saudi RM"/>
    <s v="C-10 SRC (150±40mm Slump)"/>
    <x v="0"/>
    <n v="9"/>
    <s v="RM 109"/>
    <m/>
    <x v="2"/>
    <m/>
    <m/>
  </r>
  <r>
    <n v="427"/>
    <s v="BV-BSW-105-0000-ECM-CAP-CE-000020"/>
    <s v="BV-BSW-105-0000-ECM-WIR-CE-000222"/>
    <s v="Blinding Concrete"/>
    <s v="641.1 &amp; 641.5 &amp; vertical  (640.3,640.5 ,640.7&amp; 641.1) to 641.5"/>
    <s v="Opera House"/>
    <n v="10"/>
    <s v="B2"/>
    <s v="Permanent Works"/>
    <n v="78012"/>
    <n v="128671"/>
    <d v="2025-09-01T00:00:00"/>
    <s v="Aces "/>
    <s v="Saudi RM"/>
    <s v="C-10 SRC (150±40mm Slump)"/>
    <x v="0"/>
    <n v="10"/>
    <s v="RM 109"/>
    <m/>
    <x v="2"/>
    <m/>
    <m/>
  </r>
  <r>
    <n v="428"/>
    <s v="BV-BSW-105-0000-ECM-CAP-CE-000020"/>
    <s v="BV-BSW-105-0000-ECM-WIR-CE-000222"/>
    <s v="Blinding Concrete"/>
    <s v="641.1 &amp; 641.5 &amp; vertical  (640.3,640.5 ,640.7&amp; 641.1) to 641.5"/>
    <s v="Opera House"/>
    <n v="10"/>
    <s v="B2"/>
    <s v="Permanent Works"/>
    <n v="84212"/>
    <n v="128681"/>
    <d v="2025-09-01T00:00:00"/>
    <s v="Aces "/>
    <s v="Saudi RM"/>
    <s v="C-10 SRC (150±40mm Slump)"/>
    <x v="0"/>
    <n v="10"/>
    <s v="RM 109"/>
    <m/>
    <x v="2"/>
    <m/>
    <m/>
  </r>
  <r>
    <n v="429"/>
    <s v="BV-BSW-105-0000-ECM-CAP-CE-000020"/>
    <s v="BV-BSW-105-0000-ECM-WIR-CE-000222"/>
    <s v="Blinding Concrete"/>
    <s v="641.1 &amp; 641.5 &amp; vertical  (640.3,640.5 ,640.7&amp; 641.1) to 641.5"/>
    <s v="Opera House"/>
    <n v="10"/>
    <s v="B2"/>
    <s v="Permanent Works"/>
    <n v="82012"/>
    <n v="128685"/>
    <d v="2025-09-01T00:00:00"/>
    <s v="Aces "/>
    <s v="Saudi RM"/>
    <s v="C-10 SRC (150±40mm Slump)"/>
    <x v="0"/>
    <n v="10"/>
    <s v="RM 109"/>
    <m/>
    <x v="2"/>
    <m/>
    <m/>
  </r>
  <r>
    <n v="430"/>
    <s v="BV-BSW-105-0000-ECM-CAP-CE-000020"/>
    <s v="BV-BSW-105-0000-ECM-WIR-CE-000222"/>
    <s v="Blinding Concrete"/>
    <s v="641.1 &amp; 641.5 &amp; vertical  (640.3,640.5 ,640.7&amp; 641.1) to 641.5"/>
    <s v="Opera House"/>
    <n v="10"/>
    <s v="B2"/>
    <s v="Permanent Works"/>
    <n v="66810"/>
    <n v="63769"/>
    <d v="2025-09-01T00:00:00"/>
    <s v="Aces "/>
    <s v="Saudi RM"/>
    <s v="C-10 SRC (150±40mm Slump)"/>
    <x v="0"/>
    <n v="5"/>
    <s v="RM 109"/>
    <n v="6"/>
    <x v="2"/>
    <m/>
    <m/>
  </r>
  <r>
    <n v="431"/>
    <s v="BV-BSW-105-0000-ECM-CAP-CE-000023"/>
    <s v="BV-BSW-105-0000-ECM-WIR-CE-000232"/>
    <s v="Blinding Concrete"/>
    <s v="639.1 &amp; 640.45"/>
    <s v="Opera House"/>
    <n v="4"/>
    <s v="B2"/>
    <s v="Permanent Works"/>
    <n v="83612"/>
    <n v="63776"/>
    <d v="2025-09-01T00:00:00"/>
    <s v="Aces "/>
    <s v="Saudi RM"/>
    <s v="C-10 SRC (150±40mm Slump)"/>
    <x v="0"/>
    <n v="10"/>
    <s v="RM 109"/>
    <m/>
    <x v="2"/>
    <m/>
    <m/>
  </r>
  <r>
    <n v="432"/>
    <s v="BV-BSW-105-0000-ECM-CAP-CE-000023"/>
    <s v="BV-BSW-105-0000-ECM-WIR-CE-000232"/>
    <s v="Blinding Concrete"/>
    <s v="639.1 &amp; 640.45"/>
    <s v="Opera House"/>
    <n v="4"/>
    <s v="B2"/>
    <s v="Permanent Works"/>
    <n v="84612"/>
    <n v="63779"/>
    <d v="2025-09-01T00:00:00"/>
    <s v="Aces "/>
    <s v="Saudi RM"/>
    <s v="C-10 SRC (150±40mm Slump)"/>
    <x v="0"/>
    <n v="10"/>
    <s v="RM 109"/>
    <n v="6"/>
    <x v="2"/>
    <m/>
    <m/>
  </r>
  <r>
    <n v="433"/>
    <s v="BV-BSW-105-0000-ECM-CAP-CE-000023"/>
    <s v="BV-BSW-105-0000-ECM-WIR-CE-000232"/>
    <s v="Blinding Concrete"/>
    <s v="639.1 &amp; 640.45"/>
    <s v="Opera House"/>
    <n v="4"/>
    <s v="B2"/>
    <s v="Permanent Works"/>
    <n v="62710"/>
    <n v="63781"/>
    <d v="2025-09-01T00:00:00"/>
    <s v="Aces "/>
    <s v="Saudi RM"/>
    <s v="C-10 SRC (150±40mm Slump)"/>
    <x v="0"/>
    <n v="9"/>
    <s v="RM 109"/>
    <m/>
    <x v="2"/>
    <m/>
    <m/>
  </r>
  <r>
    <n v="434"/>
    <s v="BV-BSW-105-0000-ECM-CAP-CE-000023"/>
    <s v="BV-BSW-105-0000-ECM-WIR-CE-000232"/>
    <s v="Blinding Concrete"/>
    <s v="639.1 &amp; 640.45"/>
    <s v="Opera House"/>
    <n v="4"/>
    <s v="B2"/>
    <s v="Permanent Works"/>
    <n v="69410"/>
    <n v="63796"/>
    <d v="2025-09-01T00:00:00"/>
    <s v="Aces "/>
    <s v="Saudi RM"/>
    <s v="C-10 SRC (150±40mm Slump)"/>
    <x v="0"/>
    <n v="9"/>
    <s v="RM 109"/>
    <m/>
    <x v="2"/>
    <m/>
    <m/>
  </r>
  <r>
    <n v="435"/>
    <s v="BV-BSW-105-0000-ECM-CAP-CE-000023"/>
    <s v="BV-BSW-105-0000-ECM-WIR-CE-000232"/>
    <s v="Blinding Concrete"/>
    <s v="639.1 &amp; 640.45"/>
    <s v="Opera House"/>
    <n v="4"/>
    <s v="B2"/>
    <s v="Permanent Works"/>
    <n v="62810"/>
    <n v="63798"/>
    <d v="2025-09-01T00:00:00"/>
    <s v="Aces "/>
    <s v="Saudi RM"/>
    <s v="C-10 SRC (150±40mm Slump)"/>
    <x v="0"/>
    <n v="9"/>
    <s v="RM 109"/>
    <m/>
    <x v="2"/>
    <m/>
    <m/>
  </r>
  <r>
    <n v="436"/>
    <s v="BV-BSW-105-0000-ECM-CAP-CE-000023"/>
    <s v="BV-BSW-105-0000-ECM-WIR-CE-000232"/>
    <s v="Blinding Concrete"/>
    <s v="639.1 &amp; 640.45"/>
    <s v="Opera House"/>
    <n v="4"/>
    <s v="B2"/>
    <s v="Permanent Works"/>
    <n v="83912"/>
    <n v="63812"/>
    <d v="2025-09-01T00:00:00"/>
    <s v="Aces "/>
    <s v="Saudi RM"/>
    <s v="C-10 SRC (150±40mm Slump)"/>
    <x v="0"/>
    <n v="10"/>
    <s v="RM 109"/>
    <m/>
    <x v="2"/>
    <m/>
    <m/>
  </r>
  <r>
    <n v="437"/>
    <s v="BV-BSW-105-0000-ECM-CAP-CE-000023"/>
    <s v="BV-BSW-105-0000-ECM-WIR-CE-000257"/>
    <s v="Blinding Concrete"/>
    <s v="Vertical pcc under shotcrete"/>
    <s v="Opera House"/>
    <n v="4"/>
    <s v="B2"/>
    <s v="Permanent Works"/>
    <n v="82112"/>
    <n v="63814"/>
    <d v="2025-09-01T00:00:00"/>
    <s v="Aces "/>
    <s v="Saudi RM"/>
    <s v="C-10 SRC (150±40mm Slump)"/>
    <x v="0"/>
    <n v="10"/>
    <s v="RM 109"/>
    <m/>
    <x v="2"/>
    <m/>
    <m/>
  </r>
  <r>
    <n v="438"/>
    <s v="BV-BSW-105-0000-ECM-CAP-CE-000023"/>
    <s v="BV-BSW-105-0000-ECM-WIR-CE-000257"/>
    <s v="Blinding Concrete"/>
    <s v="Vertical pcc under shotcrete"/>
    <s v="Opera House"/>
    <n v="4"/>
    <s v="B2"/>
    <s v="Permanent Works"/>
    <n v="82312"/>
    <n v="63828"/>
    <d v="2025-09-01T00:00:00"/>
    <s v="Aces "/>
    <s v="Saudi RM"/>
    <s v="C-10 SRC (150±40mm Slump)"/>
    <x v="0"/>
    <n v="10"/>
    <s v="RM 109"/>
    <n v="6"/>
    <x v="2"/>
    <m/>
    <m/>
  </r>
  <r>
    <n v="439"/>
    <s v="BV-BSW-105-0000-ECM-CAP-CE-000023"/>
    <s v="BV-BSW-105-0000-ECM-WIR-CE-000257"/>
    <s v="Blinding Concrete"/>
    <s v="Vertical pcc under shotcrete"/>
    <s v="Opera House"/>
    <n v="4"/>
    <s v="B2"/>
    <s v="Permanent Works"/>
    <n v="82012"/>
    <n v="63835"/>
    <d v="2025-09-01T00:00:00"/>
    <s v="Aces "/>
    <s v="Saudi RM"/>
    <s v="C-10 SRC (150±40mm Slump)"/>
    <x v="0"/>
    <n v="10"/>
    <s v="RM 109"/>
    <m/>
    <x v="2"/>
    <m/>
    <m/>
  </r>
  <r>
    <n v="440"/>
    <s v="BV-BSW-105-0000-ECM-CAP-CE-000023"/>
    <s v="BV-BSW-105-0000-ECM-WIR-CE-000257"/>
    <s v="Blinding Concrete"/>
    <s v="Vertical pcc under shotcrete"/>
    <s v="Opera House"/>
    <n v="4"/>
    <s v="B2"/>
    <s v="Permanent Works"/>
    <n v="78412"/>
    <n v="63840"/>
    <d v="2025-09-01T00:00:00"/>
    <s v="Aces "/>
    <s v="Saudi RM"/>
    <s v="C-10 SRC (150±40mm Slump)"/>
    <x v="0"/>
    <n v="10"/>
    <s v="RM 109"/>
    <m/>
    <x v="2"/>
    <m/>
    <m/>
  </r>
  <r>
    <n v="441"/>
    <s v="BV-BSW-105-0000-ECM-CAP-CE-000023"/>
    <s v="BV-BSW-105-0000-ECM-WIR-CE-000257"/>
    <s v="Blinding Concrete"/>
    <s v="Vertical pcc under shotcrete"/>
    <s v="Opera House"/>
    <n v="4"/>
    <s v="B2"/>
    <s v="Permanent Works"/>
    <n v="62810"/>
    <n v="63861"/>
    <d v="2025-09-01T00:00:00"/>
    <s v="Aces "/>
    <s v="Saudi RM"/>
    <s v="C-10 SRC (150±40mm Slump)"/>
    <x v="0"/>
    <n v="9"/>
    <s v="RM 109"/>
    <m/>
    <x v="2"/>
    <m/>
    <m/>
  </r>
  <r>
    <n v="442"/>
    <s v="BV-BSW-105-0000-ECM-CAP-CE-000023"/>
    <s v="BV-BSW-105-0000-ECM-WIR-CE-000257"/>
    <s v="Blinding Concrete"/>
    <s v="Vertical pcc under shotcrete"/>
    <s v="Opera House"/>
    <n v="4"/>
    <s v="B2"/>
    <s v="Permanent Works"/>
    <n v="62710"/>
    <n v="63864"/>
    <d v="2025-09-01T00:00:00"/>
    <s v="Aces "/>
    <s v="Saudi RM"/>
    <s v="C-10 SRC (150±40mm Slump)"/>
    <x v="0"/>
    <n v="5"/>
    <s v="RM 109"/>
    <m/>
    <x v="2"/>
    <m/>
    <m/>
  </r>
  <r>
    <n v="443"/>
    <s v="BV-BSW-105-0000-ECM-CAP-CE-000023"/>
    <s v="BV-BSW-105-0000-ECM-WIR-CE-000202"/>
    <s v="Blinding Concrete"/>
    <s v="640.25 from grid FH.07 to P2.04"/>
    <s v="Opera House"/>
    <n v="4"/>
    <s v="B2"/>
    <s v="Permanent Works"/>
    <n v="83012"/>
    <n v="63994"/>
    <d v="2025-09-02T00:00:00"/>
    <s v="Aces "/>
    <s v="Saudi RM"/>
    <s v="C-10 SRC (150±40mm Slump)"/>
    <x v="0"/>
    <n v="11"/>
    <s v="RM 109"/>
    <m/>
    <x v="2"/>
    <m/>
    <m/>
  </r>
  <r>
    <n v="444"/>
    <s v="BV-BSW-105-0000-ECM-CAP-CE-000023"/>
    <s v="BV-BSW-105-0000-ECM-WIR-CE-000202"/>
    <s v="Blinding Concrete"/>
    <s v="640.25 from grid FH.07 to P2.04"/>
    <s v="Opera House"/>
    <n v="4"/>
    <s v="B2"/>
    <s v="Permanent Works"/>
    <n v="66010"/>
    <n v="63995"/>
    <d v="2025-09-02T00:00:00"/>
    <s v="Aces "/>
    <s v="Saudi RM"/>
    <s v="C-10 SRC (150±40mm Slump)"/>
    <x v="0"/>
    <n v="9"/>
    <s v="RM 109"/>
    <m/>
    <x v="2"/>
    <m/>
    <m/>
  </r>
  <r>
    <n v="445"/>
    <s v="BV-BSW-105-0000-ECM-CAP-CE-000029"/>
    <s v="BV-BSW-105-0000-ECM-WIR-CE-000245"/>
    <s v="Blinding Concrete"/>
    <n v="639.45000000000005"/>
    <s v="Opera House"/>
    <n v="3"/>
    <s v="B2"/>
    <s v="Permanent Works"/>
    <n v="82712"/>
    <n v="63977"/>
    <d v="2025-09-02T00:00:00"/>
    <s v="Aces "/>
    <s v="Saudi RM"/>
    <s v="C-10 SRC (150±40mm Slump)"/>
    <x v="0"/>
    <n v="10"/>
    <s v="RM 109"/>
    <n v="6"/>
    <x v="2"/>
    <m/>
    <m/>
  </r>
  <r>
    <n v="446"/>
    <s v="BV-BSW-105-0000-ECM-CAP-CE-000029"/>
    <s v="BV-BSW-105-0000-ECM-WIR-CE-000245"/>
    <s v="Blinding Concrete"/>
    <n v="639.45000000000005"/>
    <s v="Opera House"/>
    <n v="3"/>
    <s v="B2"/>
    <s v="Permanent Works"/>
    <n v="84272"/>
    <n v="63981"/>
    <d v="2025-09-02T00:00:00"/>
    <s v="Aces "/>
    <s v="Saudi RM"/>
    <s v="C-10 SRC (150±40mm Slump)"/>
    <x v="0"/>
    <n v="10"/>
    <s v="RM 109"/>
    <m/>
    <x v="2"/>
    <m/>
    <m/>
  </r>
  <r>
    <n v="447"/>
    <s v="BV-BSW-105-0000-ECM-CAP-CE-000029"/>
    <s v="BV-BSW-105-0000-ECM-WIR-CE-000245"/>
    <s v="Blinding Concrete"/>
    <n v="639.45000000000005"/>
    <s v="Opera House"/>
    <n v="3"/>
    <s v="B2"/>
    <s v="Permanent Works"/>
    <n v="82812"/>
    <n v="63983"/>
    <d v="2025-09-02T00:00:00"/>
    <s v="Aces "/>
    <s v="Saudi RM"/>
    <s v="C-10 SRC (150±40mm Slump)"/>
    <x v="0"/>
    <n v="10"/>
    <s v="RM 109"/>
    <m/>
    <x v="2"/>
    <m/>
    <m/>
  </r>
  <r>
    <n v="448"/>
    <s v="BV-BSW-105-0000-ECM-CAP-CE-000029"/>
    <s v="BV-BSW-105-0000-ECM-WIR-CE-000245"/>
    <s v="Blinding Concrete"/>
    <n v="639.45000000000005"/>
    <s v="Opera House"/>
    <n v="3"/>
    <s v="B2"/>
    <s v="Permanent Works"/>
    <n v="82312"/>
    <n v="63987"/>
    <d v="2025-09-02T00:00:00"/>
    <s v="Aces "/>
    <s v="Saudi RM"/>
    <s v="C-10 SRC (150±40mm Slump)"/>
    <x v="0"/>
    <n v="10"/>
    <s v="RM 109"/>
    <m/>
    <x v="2"/>
    <m/>
    <m/>
  </r>
  <r>
    <n v="449"/>
    <s v="BV-BSW-105-0000-ECM-CAP-CE-000029"/>
    <s v="BV-BSW-105-0000-ECM-WIR-CE-000245"/>
    <s v="Blinding Concrete"/>
    <n v="639.45000000000005"/>
    <s v="Opera House"/>
    <n v="3"/>
    <s v="B2"/>
    <s v="Permanent Works"/>
    <n v="83012"/>
    <n v="63988"/>
    <d v="2025-09-02T00:00:00"/>
    <s v="Aces "/>
    <s v="Saudi RM"/>
    <s v="C-10 SRC (150±40mm Slump)"/>
    <x v="0"/>
    <n v="10"/>
    <s v="RM 109"/>
    <m/>
    <x v="2"/>
    <m/>
    <m/>
  </r>
  <r>
    <n v="450"/>
    <s v="BV-BSW-105-0000-ECM-CAP-CE-000029"/>
    <s v="BV-BSW-105-0000-ECM-WIR-CE-000245"/>
    <s v="Blinding Concrete"/>
    <n v="639.45000000000005"/>
    <s v="Opera House"/>
    <n v="3"/>
    <s v="B2"/>
    <s v="Permanent Works"/>
    <n v="81512"/>
    <n v="63989"/>
    <d v="2025-09-02T00:00:00"/>
    <s v="Aces "/>
    <s v="Saudi RM"/>
    <s v="C-10 SRC (150±40mm Slump)"/>
    <x v="0"/>
    <n v="10"/>
    <s v="RM 109"/>
    <m/>
    <x v="2"/>
    <m/>
    <m/>
  </r>
  <r>
    <n v="451"/>
    <s v="BV-BSW-105-0000-ECM-CAP-CE-000029"/>
    <s v="BV-BSW-105-0000-ECM-WIR-CE-000245"/>
    <s v="Blinding Concrete"/>
    <n v="639.45000000000005"/>
    <s v="Opera House"/>
    <n v="3"/>
    <s v="B2"/>
    <s v="Permanent Works"/>
    <n v="83812"/>
    <n v="63991"/>
    <d v="2025-09-02T00:00:00"/>
    <s v="Aces "/>
    <s v="Saudi RM"/>
    <s v="C-10 SRC (150±40mm Slump)"/>
    <x v="0"/>
    <n v="10"/>
    <s v="RM 109"/>
    <m/>
    <x v="2"/>
    <m/>
    <m/>
  </r>
  <r>
    <n v="452"/>
    <s v="BV-BSW-105-0000-ECM-CAP-CE-000029"/>
    <s v="BV-BSW-105-0000-ECM-WIR-CE-000245"/>
    <s v="Blinding Concrete"/>
    <n v="639.45000000000005"/>
    <s v="Opera House"/>
    <n v="3"/>
    <s v="B2"/>
    <s v="Permanent Works"/>
    <n v="78412"/>
    <n v="63992"/>
    <d v="2025-09-02T00:00:00"/>
    <s v="Aces "/>
    <s v="Saudi RM"/>
    <s v="C-10 SRC (150±40mm Slump)"/>
    <x v="0"/>
    <n v="10"/>
    <s v="RM 109"/>
    <m/>
    <x v="2"/>
    <m/>
    <m/>
  </r>
  <r>
    <n v="453"/>
    <s v="BV-BSW-105-0000-ECM-CAP-CE-000029"/>
    <s v="BV-BSW-105-0000-ECM-WIR-CE-000245"/>
    <s v="Blinding Concrete"/>
    <n v="639.45000000000005"/>
    <s v="Opera House"/>
    <n v="3"/>
    <s v="B2"/>
    <s v="Permanent Works"/>
    <n v="82012"/>
    <n v="63993"/>
    <d v="2025-09-02T00:00:00"/>
    <s v="Aces "/>
    <s v="Saudi RM"/>
    <s v="C-10 SRC (150±40mm Slump)"/>
    <x v="0"/>
    <n v="10"/>
    <s v="RM 109"/>
    <m/>
    <x v="2"/>
    <m/>
    <m/>
  </r>
  <r>
    <n v="454"/>
    <s v="BV-BSW-105-0000-ECM-CAP-CE-000032"/>
    <s v="BV-BSW-105-0000-ECM-WIR-CE-000249"/>
    <s v="Blinding Concrete"/>
    <s v="640.3 ,640.5 &amp; 641.1"/>
    <s v="Opera House"/>
    <n v="11"/>
    <s v="B2"/>
    <s v="Permanent Works"/>
    <n v="66010"/>
    <n v="63924"/>
    <d v="2025-09-02T00:00:00"/>
    <s v="Aces "/>
    <s v="Saudi RM"/>
    <s v="C-10 SRC (150±40mm Slump)"/>
    <x v="0"/>
    <n v="9"/>
    <s v="RM 109"/>
    <m/>
    <x v="2"/>
    <m/>
    <m/>
  </r>
  <r>
    <n v="455"/>
    <s v="BV-BSW-105-0000-ECM-CAP-CE-000032"/>
    <s v="BV-BSW-105-0000-ECM-WIR-CE-000249"/>
    <s v="Blinding Concrete"/>
    <s v="640.3 ,640.5 &amp; 641.1"/>
    <s v="Opera House"/>
    <n v="11"/>
    <s v="B2"/>
    <s v="Permanent Works"/>
    <n v="81512"/>
    <n v="63925"/>
    <d v="2025-09-02T00:00:00"/>
    <s v="Aces "/>
    <s v="Saudi RM"/>
    <s v="C-10 SRC (150±40mm Slump)"/>
    <x v="0"/>
    <n v="10"/>
    <s v="RM 109"/>
    <n v="6"/>
    <x v="2"/>
    <m/>
    <m/>
  </r>
  <r>
    <n v="456"/>
    <s v="BV-BSW-105-0000-ECM-CAP-CE-000032"/>
    <s v="BV-BSW-105-0000-ECM-WIR-CE-000249"/>
    <s v="Blinding Concrete"/>
    <s v="640.3 ,640.5 &amp; 641.1"/>
    <s v="Opera House"/>
    <n v="11"/>
    <s v="B2"/>
    <s v="Permanent Works"/>
    <n v="82712"/>
    <n v="63927"/>
    <d v="2025-09-02T00:00:00"/>
    <s v="Aces "/>
    <s v="Saudi RM"/>
    <s v="C-10 SRC (150±40mm Slump)"/>
    <x v="0"/>
    <n v="10"/>
    <s v="RM 109"/>
    <m/>
    <x v="2"/>
    <m/>
    <m/>
  </r>
  <r>
    <n v="457"/>
    <s v="BV-BSW-105-0000-ECM-CAP-CE-000032"/>
    <s v="BV-BSW-105-0000-ECM-WIR-CE-000249"/>
    <s v="Blinding Concrete"/>
    <s v="640.3 ,640.5 &amp; 641.1"/>
    <s v="Opera House"/>
    <n v="11"/>
    <s v="B2"/>
    <s v="Permanent Works"/>
    <n v="83912"/>
    <n v="63930"/>
    <d v="2025-09-02T00:00:00"/>
    <s v="Aces "/>
    <s v="Saudi RM"/>
    <s v="C-10 SRC (150±40mm Slump)"/>
    <x v="0"/>
    <n v="10"/>
    <s v="RM 109"/>
    <m/>
    <x v="2"/>
    <m/>
    <m/>
  </r>
  <r>
    <n v="458"/>
    <s v="BV-BSW-105-0000-ECM-CAP-CE-000032"/>
    <s v="BV-BSW-105-0000-ECM-WIR-CE-000249"/>
    <s v="Blinding Concrete"/>
    <s v="640.3 ,640.5 &amp; 641.1"/>
    <s v="Opera House"/>
    <n v="11"/>
    <s v="B2"/>
    <s v="Permanent Works"/>
    <n v="69410"/>
    <n v="63932"/>
    <d v="2025-09-02T00:00:00"/>
    <s v="Aces "/>
    <s v="Saudi RM"/>
    <s v="C-10 SRC (150±40mm Slump)"/>
    <x v="0"/>
    <n v="9"/>
    <s v="RM 109"/>
    <m/>
    <x v="2"/>
    <m/>
    <m/>
  </r>
  <r>
    <n v="459"/>
    <s v="BV-BSW-105-0000-ECM-CAP-CE-000032"/>
    <s v="BV-BSW-105-0000-ECM-WIR-CE-000249"/>
    <s v="Blinding Concrete"/>
    <s v="640.3 ,640.5 &amp; 641.1"/>
    <s v="Opera House"/>
    <n v="11"/>
    <s v="B2"/>
    <s v="Permanent Works"/>
    <n v="82612"/>
    <n v="63934"/>
    <d v="2025-09-02T00:00:00"/>
    <s v="Aces "/>
    <s v="Saudi RM"/>
    <s v="C-10 SRC (150±40mm Slump)"/>
    <x v="0"/>
    <n v="10"/>
    <s v="RM 109"/>
    <m/>
    <x v="2"/>
    <m/>
    <m/>
  </r>
  <r>
    <n v="460"/>
    <s v="BV-BSW-105-0000-ECM-CAP-CE-000032"/>
    <s v="BV-BSW-105-0000-ECM-WIR-CE-000249"/>
    <s v="Blinding Concrete"/>
    <s v="640.3 ,640.5 &amp; 641.1"/>
    <s v="Opera House"/>
    <n v="11"/>
    <s v="B2"/>
    <s v="Permanent Works"/>
    <n v="81612"/>
    <n v="63936"/>
    <d v="2025-09-02T00:00:00"/>
    <s v="Aces "/>
    <s v="Saudi RM"/>
    <s v="C-10 SRC (150±40mm Slump)"/>
    <x v="0"/>
    <n v="10"/>
    <s v="RM 109"/>
    <m/>
    <x v="2"/>
    <m/>
    <m/>
  </r>
  <r>
    <n v="461"/>
    <s v="BV-BSW-105-0000-ECM-CAP-CE-000032"/>
    <s v="BV-BSW-105-0000-ECM-WIR-CE-000249"/>
    <s v="Blinding Concrete"/>
    <s v="640.3 ,640.5 &amp; 641.1"/>
    <s v="Opera House"/>
    <n v="11"/>
    <s v="B2"/>
    <s v="Permanent Works"/>
    <n v="83412"/>
    <n v="63937"/>
    <d v="2025-09-02T00:00:00"/>
    <s v="Aces "/>
    <s v="Saudi RM"/>
    <s v="C-10 SRC (150±40mm Slump)"/>
    <x v="0"/>
    <n v="10"/>
    <s v="RM 109"/>
    <m/>
    <x v="2"/>
    <m/>
    <m/>
  </r>
  <r>
    <n v="462"/>
    <s v="BV-BSW-105-0000-ECM-CAP-CE-000032"/>
    <s v="BV-BSW-105-0000-ECM-WIR-CE-000249"/>
    <s v="Blinding Concrete"/>
    <s v="640.3 ,640.5 &amp; 641.1"/>
    <s v="Opera House"/>
    <n v="11"/>
    <s v="B2"/>
    <s v="Permanent Works"/>
    <n v="82512"/>
    <n v="63939"/>
    <d v="2025-09-02T00:00:00"/>
    <s v="Aces "/>
    <s v="Saudi RM"/>
    <s v="C-10 SRC (150±40mm Slump)"/>
    <x v="0"/>
    <n v="10"/>
    <s v="RM 109"/>
    <n v="6"/>
    <x v="2"/>
    <m/>
    <m/>
  </r>
  <r>
    <n v="463"/>
    <s v="BV-BSW-105-0000-ECM-CAP-CE-000032"/>
    <s v="BV-BSW-105-0000-ECM-WIR-CE-000249"/>
    <s v="Blinding Concrete"/>
    <s v="640.3 ,640.5 &amp; 641.1"/>
    <s v="Opera House"/>
    <n v="11"/>
    <s v="B2"/>
    <s v="Permanent Works"/>
    <n v="82312"/>
    <n v="63941"/>
    <d v="2025-09-02T00:00:00"/>
    <s v="Aces "/>
    <s v="Saudi RM"/>
    <s v="C-10 SRC (150±40mm Slump)"/>
    <x v="0"/>
    <n v="10"/>
    <s v="RM 109"/>
    <m/>
    <x v="2"/>
    <m/>
    <m/>
  </r>
  <r>
    <n v="464"/>
    <s v="BV-BSW-105-0000-ECM-CAP-CE-000032"/>
    <s v="BV-BSW-105-0000-ECM-WIR-CE-000249"/>
    <s v="Blinding Concrete"/>
    <s v="640.3 ,640.5 &amp; 641.1"/>
    <s v="Opera House"/>
    <n v="11"/>
    <s v="B2"/>
    <s v="Permanent Works"/>
    <n v="67610"/>
    <n v="63944"/>
    <d v="2025-09-02T00:00:00"/>
    <s v="Aces "/>
    <s v="Saudi RM"/>
    <s v="C-10 SRC (150±40mm Slump)"/>
    <x v="0"/>
    <n v="9"/>
    <s v="RM 109"/>
    <m/>
    <x v="2"/>
    <m/>
    <m/>
  </r>
  <r>
    <n v="465"/>
    <s v="BV-BSW-105-0000-ECM-CAP-CE-000032"/>
    <s v="BV-BSW-105-0000-ECM-WIR-CE-000249"/>
    <s v="Blinding Concrete"/>
    <s v="640.3 ,640.5 &amp; 641.1"/>
    <s v="Opera House"/>
    <n v="11"/>
    <s v="B2"/>
    <s v="Permanent Works"/>
    <n v="62810"/>
    <n v="63946"/>
    <d v="2025-09-02T00:00:00"/>
    <s v="Aces "/>
    <s v="Saudi RM"/>
    <s v="C-10 SRC (150±40mm Slump)"/>
    <x v="0"/>
    <n v="9"/>
    <s v="RM 109"/>
    <m/>
    <x v="2"/>
    <m/>
    <m/>
  </r>
  <r>
    <n v="466"/>
    <s v="BV-BSW-105-0000-ECM-CAP-CE-000032"/>
    <s v="BV-BSW-105-0000-ECM-WIR-CE-000249"/>
    <s v="Blinding Concrete"/>
    <s v="640.3 ,640.5 &amp; 641.1"/>
    <s v="Opera House"/>
    <n v="11"/>
    <s v="B2"/>
    <s v="Permanent Works"/>
    <n v="66010"/>
    <n v="63948"/>
    <d v="2025-09-02T00:00:00"/>
    <s v="Aces "/>
    <s v="Saudi RM"/>
    <s v="C-10 SRC (150±40mm Slump)"/>
    <x v="0"/>
    <n v="9"/>
    <s v="RM 109"/>
    <m/>
    <x v="2"/>
    <m/>
    <m/>
  </r>
  <r>
    <n v="467"/>
    <s v="BV-BSW-105-0000-ECM-CAP-CE-000032"/>
    <s v="BV-BSW-105-0000-ECM-WIR-CE-000249"/>
    <s v="Blinding Concrete"/>
    <s v="640.3 ,640.5 &amp; 641.1"/>
    <s v="Opera House"/>
    <n v="11"/>
    <s v="B2"/>
    <s v="Permanent Works"/>
    <n v="83812"/>
    <n v="63951"/>
    <d v="2025-09-02T00:00:00"/>
    <s v="Aces "/>
    <s v="Saudi RM"/>
    <s v="C-10 SRC (150±40mm Slump)"/>
    <x v="0"/>
    <n v="10"/>
    <s v="RM 109"/>
    <m/>
    <x v="2"/>
    <m/>
    <m/>
  </r>
  <r>
    <n v="468"/>
    <s v="BV-BSW-105-0000-ECM-CAP-CE-000032"/>
    <s v="BV-BSW-105-0000-ECM-WIR-CE-000249"/>
    <s v="Blinding Concrete"/>
    <s v="640.3 ,640.5 &amp; 641.1"/>
    <s v="Opera House"/>
    <n v="11"/>
    <s v="B2"/>
    <s v="Permanent Works"/>
    <n v="82012"/>
    <n v="63955"/>
    <d v="2025-09-02T00:00:00"/>
    <s v="Aces "/>
    <s v="Saudi RM"/>
    <s v="C-10 SRC (150±40mm Slump)"/>
    <x v="0"/>
    <n v="10"/>
    <s v="RM 109"/>
    <m/>
    <x v="2"/>
    <m/>
    <m/>
  </r>
  <r>
    <n v="469"/>
    <s v="BV-BSW-105-0000-ECM-CAP-CE-000031"/>
    <s v="BV-BSW-105-0000-ECM-WIR-CE-000249"/>
    <s v="Blinding Concrete"/>
    <s v="640.3 ,640.5 &amp; 641.1"/>
    <s v="Opera House"/>
    <n v="9"/>
    <s v="B2"/>
    <s v="Permanent Works"/>
    <n v="83412"/>
    <n v="63957"/>
    <d v="2025-09-02T00:00:00"/>
    <s v="Aces "/>
    <s v="Saudi RM"/>
    <s v="C-10 SRC (150±40mm Slump)"/>
    <x v="0"/>
    <n v="10"/>
    <s v="RM 109"/>
    <m/>
    <x v="2"/>
    <m/>
    <m/>
  </r>
  <r>
    <n v="470"/>
    <s v="BV-BSW-105-0000-ECM-CAP-CE-000031"/>
    <s v="BV-BSW-105-0000-ECM-WIR-CE-000249"/>
    <s v="Blinding Concrete"/>
    <s v="640.3 ,640.5 &amp; 641.1"/>
    <s v="Opera House"/>
    <n v="9"/>
    <s v="B2"/>
    <s v="Permanent Works"/>
    <n v="81612"/>
    <n v="63958"/>
    <d v="2025-09-02T00:00:00"/>
    <s v="Aces "/>
    <s v="Saudi RM"/>
    <s v="C-10 SRC (150±40mm Slump)"/>
    <x v="0"/>
    <n v="10"/>
    <s v="RM 109"/>
    <m/>
    <x v="2"/>
    <m/>
    <m/>
  </r>
  <r>
    <n v="471"/>
    <s v="BV-BSW-105-0000-ECM-CAP-CE-000031"/>
    <s v="BV-BSW-105-0000-ECM-WIR-CE-000249"/>
    <s v="Blinding Concrete"/>
    <s v="640.3 ,640.5 &amp; 641.1"/>
    <s v="Opera House"/>
    <n v="9"/>
    <s v="B2"/>
    <s v="Permanent Works"/>
    <n v="84212"/>
    <n v="63962"/>
    <d v="2025-09-02T00:00:00"/>
    <s v="Aces "/>
    <s v="Saudi RM"/>
    <s v="C-10 SRC (150±40mm Slump)"/>
    <x v="0"/>
    <n v="10"/>
    <s v="RM 109"/>
    <m/>
    <x v="2"/>
    <m/>
    <m/>
  </r>
  <r>
    <n v="472"/>
    <s v="BV-BSW-105-0000-ECM-CAP-CE-000031"/>
    <s v="BV-BSW-105-0000-ECM-WIR-CE-000249"/>
    <s v="Blinding Concrete"/>
    <s v="640.3 ,640.5 &amp; 641.1"/>
    <s v="Opera House"/>
    <n v="9"/>
    <s v="B2"/>
    <s v="Permanent Works"/>
    <n v="82112"/>
    <n v="63964"/>
    <d v="2025-09-02T00:00:00"/>
    <s v="Aces "/>
    <s v="Saudi RM"/>
    <s v="C-10 SRC (150±40mm Slump)"/>
    <x v="0"/>
    <n v="10"/>
    <s v="RM 109"/>
    <m/>
    <x v="2"/>
    <m/>
    <m/>
  </r>
  <r>
    <n v="473"/>
    <s v="BV-BSW-105-0000-ECM-CAP-CE-000031"/>
    <s v="BV-BSW-105-0000-ECM-WIR-CE-000249"/>
    <s v="Blinding Concrete"/>
    <s v="640.3 ,640.5 &amp; 641.1"/>
    <s v="Opera House"/>
    <n v="9"/>
    <s v="B2"/>
    <s v="Permanent Works"/>
    <n v="63810"/>
    <n v="63966"/>
    <d v="2025-09-02T00:00:00"/>
    <s v="Aces "/>
    <s v="Saudi RM"/>
    <s v="C-10 SRC (150±40mm Slump)"/>
    <x v="0"/>
    <n v="9"/>
    <s v="RM 109"/>
    <m/>
    <x v="2"/>
    <m/>
    <m/>
  </r>
  <r>
    <n v="474"/>
    <s v="BV-BSW-105-0000-ECM-CAP-CE-000031"/>
    <s v="BV-BSW-105-0000-ECM-WIR-CE-000249"/>
    <s v="Blinding Concrete"/>
    <s v="640.3 ,640.5 &amp; 641.1"/>
    <s v="Opera House"/>
    <n v="9"/>
    <s v="B2"/>
    <s v="Permanent Works"/>
    <n v="66010"/>
    <n v="63972"/>
    <d v="2025-09-02T00:00:00"/>
    <s v="Aces "/>
    <s v="Saudi RM"/>
    <s v="C-10 SRC (150±40mm Slump)"/>
    <x v="0"/>
    <n v="9"/>
    <s v="RM 109"/>
    <m/>
    <x v="2"/>
    <m/>
    <m/>
  </r>
  <r>
    <n v="475"/>
    <s v="BV-BSW-105-0000-ECM-CAP-CE-000031"/>
    <s v="BV-BSW-105-0000-ECM-WIR-CE-000249"/>
    <s v="Blinding Concrete"/>
    <s v="640.3 ,640.5 &amp; 641.1"/>
    <s v="Opera House"/>
    <n v="9"/>
    <s v="B2"/>
    <s v="Permanent Works"/>
    <n v="82012"/>
    <n v="63976"/>
    <d v="2025-09-02T00:00:00"/>
    <s v="Aces "/>
    <s v="Saudi RM"/>
    <s v="C-10 SRC (150±40mm Slump)"/>
    <x v="0"/>
    <n v="10"/>
    <s v="RM 109"/>
    <m/>
    <x v="2"/>
    <m/>
    <m/>
  </r>
  <r>
    <n v="476"/>
    <s v="BV-BSW-105-0000-ECM-CAP-CE-000027"/>
    <s v="BV-BSW-105-0000-ECM-WIR-CE-000241"/>
    <s v="Foundation Concrete"/>
    <s v="Tower Crane 02"/>
    <s v="Opera House"/>
    <n v="8"/>
    <s v="B2"/>
    <s v="Permanent Works"/>
    <n v="82812"/>
    <n v="95588"/>
    <d v="2025-09-03T00:00:00"/>
    <s v="Aces "/>
    <s v="Saudi RM"/>
    <s v="C-40 (SRC+60% GGBFS) (200±40mm Slump) "/>
    <x v="5"/>
    <n v="10"/>
    <s v="RM 109"/>
    <n v="6"/>
    <x v="2"/>
    <m/>
    <m/>
  </r>
  <r>
    <n v="477"/>
    <s v="BV-BSW-105-0000-ECM-CAP-CE-000027"/>
    <s v="BV-BSW-105-0000-ECM-WIR-CE-000241"/>
    <s v="Foundation Concrete"/>
    <s v="Tower Crane 02"/>
    <s v="Opera House"/>
    <n v="8"/>
    <s v="B2"/>
    <s v="Permanent Works"/>
    <n v="81512"/>
    <n v="95591"/>
    <d v="2025-09-03T00:00:00"/>
    <s v="Aces "/>
    <s v="Saudi RM"/>
    <s v="C-40 (SRC+60% GGBFS) (200±40mm Slump) "/>
    <x v="5"/>
    <n v="10"/>
    <s v="RM 109"/>
    <m/>
    <x v="2"/>
    <m/>
    <m/>
  </r>
  <r>
    <n v="478"/>
    <s v="BV-BSW-105-0000-ECM-CAP-CE-000027"/>
    <s v="BV-BSW-105-0000-ECM-WIR-CE-000241"/>
    <s v="Foundation Concrete"/>
    <s v="Tower Crane 02"/>
    <s v="Opera House"/>
    <n v="8"/>
    <s v="B2"/>
    <s v="Permanent Works"/>
    <n v="83612"/>
    <n v="95592"/>
    <d v="2025-09-03T00:00:00"/>
    <s v="Aces "/>
    <s v="Saudi RM"/>
    <s v="C-40 (SRC+60% GGBFS) (200±40mm Slump) "/>
    <x v="5"/>
    <n v="10"/>
    <s v="RM 109"/>
    <m/>
    <x v="2"/>
    <m/>
    <m/>
  </r>
  <r>
    <n v="479"/>
    <s v="BV-BSW-105-0000-ECM-CAP-CE-000027"/>
    <s v="BV-BSW-105-0000-ECM-WIR-CE-000241"/>
    <s v="Foundation Concrete"/>
    <s v="Tower Crane 02"/>
    <s v="Opera House"/>
    <n v="8"/>
    <s v="B2"/>
    <s v="Permanent Works"/>
    <n v="81612"/>
    <n v="95594"/>
    <d v="2025-09-03T00:00:00"/>
    <s v="Aces "/>
    <s v="Saudi RM"/>
    <s v="C-40 (SRC+60% GGBFS) (200±40mm Slump) "/>
    <x v="5"/>
    <n v="10"/>
    <s v="RM 109"/>
    <m/>
    <x v="2"/>
    <m/>
    <m/>
  </r>
  <r>
    <n v="480"/>
    <s v="BV-BSW-105-0000-ECM-CAP-CE-000027"/>
    <s v="BV-BSW-105-0000-ECM-WIR-CE-000241"/>
    <s v="Foundation Concrete"/>
    <s v="Tower Crane 02"/>
    <s v="Opera House"/>
    <n v="8"/>
    <s v="B2"/>
    <s v="Permanent Works"/>
    <n v="82912"/>
    <n v="95596"/>
    <d v="2025-09-03T00:00:00"/>
    <s v="Aces "/>
    <s v="Saudi RM"/>
    <s v="C-40 (SRC+60% GGBFS) (200±40mm Slump) "/>
    <x v="5"/>
    <n v="10"/>
    <s v="RM 109"/>
    <m/>
    <x v="2"/>
    <m/>
    <m/>
  </r>
  <r>
    <n v="481"/>
    <s v="BV-BSW-105-0000-ECM-CAP-CE-000027"/>
    <s v="BV-BSW-105-0000-ECM-WIR-CE-000241"/>
    <s v="Foundation Concrete"/>
    <s v="Tower Crane 02"/>
    <s v="Opera House"/>
    <n v="8"/>
    <s v="B2"/>
    <s v="Permanent Works"/>
    <n v="83012"/>
    <n v="95602"/>
    <d v="2025-09-03T00:00:00"/>
    <s v="Aces "/>
    <s v="Saudi RM"/>
    <s v="C-40 (SRC+60% GGBFS) (200±40mm Slump) "/>
    <x v="5"/>
    <n v="10"/>
    <s v="RM 109"/>
    <m/>
    <x v="2"/>
    <m/>
    <m/>
  </r>
  <r>
    <n v="482"/>
    <s v="BV-BSW-105-0000-ECM-CAP-CE-000027"/>
    <s v="BV-BSW-105-0000-ECM-WIR-CE-000241"/>
    <s v="Foundation Concrete"/>
    <s v="Tower Crane 02"/>
    <s v="Opera House"/>
    <n v="8"/>
    <s v="B2"/>
    <s v="Permanent Works"/>
    <n v="82612"/>
    <n v="95604"/>
    <d v="2025-09-03T00:00:00"/>
    <s v="Aces "/>
    <s v="Saudi RM"/>
    <s v="C-40 (SRC+60% GGBFS) (200±40mm Slump) "/>
    <x v="5"/>
    <n v="10"/>
    <s v="RM 109"/>
    <m/>
    <x v="2"/>
    <m/>
    <m/>
  </r>
  <r>
    <n v="483"/>
    <s v="BV-BSW-105-0000-ECM-CAP-CE-000027"/>
    <s v="BV-BSW-105-0000-ECM-WIR-CE-000241"/>
    <s v="Foundation Concrete"/>
    <s v="Tower Crane 02"/>
    <s v="Opera House"/>
    <n v="8"/>
    <s v="B2"/>
    <s v="Permanent Works"/>
    <n v="62810"/>
    <n v="95606"/>
    <d v="2025-09-03T00:00:00"/>
    <s v="Aces "/>
    <s v="Saudi RM"/>
    <s v="C-40 (SRC+60% GGBFS) (200±40mm Slump) "/>
    <x v="5"/>
    <n v="9"/>
    <s v="RM 109"/>
    <m/>
    <x v="2"/>
    <m/>
    <m/>
  </r>
  <r>
    <n v="484"/>
    <s v="BV-BSW-105-0000-ECM-CAP-CE-000027"/>
    <s v="BV-BSW-105-0000-ECM-WIR-CE-000241"/>
    <s v="Foundation Concrete"/>
    <s v="Tower Crane 02"/>
    <s v="Opera House"/>
    <n v="8"/>
    <s v="B2"/>
    <s v="Permanent Works"/>
    <n v="83912"/>
    <n v="95607"/>
    <d v="2025-09-03T00:00:00"/>
    <s v="Aces "/>
    <s v="Saudi RM"/>
    <s v="C-40 (SRC+60% GGBFS) (200±40mm Slump) "/>
    <x v="5"/>
    <n v="10"/>
    <s v="RM 109"/>
    <n v="6"/>
    <x v="2"/>
    <m/>
    <m/>
  </r>
  <r>
    <n v="485"/>
    <s v="BV-BSW-105-0000-ECM-CAP-CE-000027"/>
    <s v="BV-BSW-105-0000-ECM-WIR-CE-000241"/>
    <s v="Foundation Concrete"/>
    <s v="Tower Crane 02"/>
    <s v="Opera House"/>
    <n v="8"/>
    <s v="B2"/>
    <s v="Permanent Works"/>
    <n v="84012"/>
    <n v="95610"/>
    <d v="2025-09-03T00:00:00"/>
    <s v="Aces "/>
    <s v="Saudi RM"/>
    <s v="C-40 (SRC+60% GGBFS) (200±40mm Slump) "/>
    <x v="5"/>
    <n v="10"/>
    <s v="RM 109"/>
    <m/>
    <x v="2"/>
    <m/>
    <m/>
  </r>
  <r>
    <n v="486"/>
    <s v="BV-BSW-105-0000-ECM-CAP-CE-000027"/>
    <s v="BV-BSW-105-0000-ECM-WIR-CE-000241"/>
    <s v="Foundation Concrete"/>
    <s v="Tower Crane 02"/>
    <s v="Opera House"/>
    <n v="8"/>
    <s v="B2"/>
    <s v="Permanent Works"/>
    <n v="78012"/>
    <n v="95611"/>
    <d v="2025-09-03T00:00:00"/>
    <s v="Aces "/>
    <s v="Saudi RM"/>
    <s v="C-40 (SRC+60% GGBFS) (200±40mm Slump) "/>
    <x v="5"/>
    <n v="10"/>
    <s v="RM 109"/>
    <m/>
    <x v="2"/>
    <m/>
    <m/>
  </r>
  <r>
    <n v="487"/>
    <s v="BV-BSW-105-0000-ECM-CAP-CE-000027"/>
    <s v="BV-BSW-105-0000-ECM-WIR-CE-000241"/>
    <s v="Foundation Concrete"/>
    <s v="Tower Crane 02"/>
    <s v="Opera House"/>
    <n v="8"/>
    <s v="B2"/>
    <s v="Permanent Works"/>
    <n v="84612"/>
    <n v="95613"/>
    <d v="2025-09-03T00:00:00"/>
    <s v="Aces "/>
    <s v="Saudi RM"/>
    <s v="C-40 (SRC+60% GGBFS) (200±40mm Slump) "/>
    <x v="5"/>
    <n v="10"/>
    <s v="RM 109"/>
    <m/>
    <x v="2"/>
    <m/>
    <m/>
  </r>
  <r>
    <n v="488"/>
    <s v="BV-BSW-105-0000-ECM-CAP-CE-000027"/>
    <s v="BV-BSW-105-0000-ECM-WIR-CE-000241"/>
    <s v="Foundation Concrete"/>
    <s v="Tower Crane 02"/>
    <s v="Opera House"/>
    <n v="8"/>
    <s v="B2"/>
    <s v="Permanent Works"/>
    <n v="67610"/>
    <n v="95615"/>
    <d v="2025-09-03T00:00:00"/>
    <s v="Aces "/>
    <s v="Saudi RM"/>
    <s v="C-40 (SRC+60% GGBFS) (200±40mm Slump) "/>
    <x v="5"/>
    <n v="9"/>
    <s v="RM 109"/>
    <m/>
    <x v="2"/>
    <m/>
    <m/>
  </r>
  <r>
    <n v="489"/>
    <s v="BV-BSW-105-0000-ECM-CAP-CE-000027"/>
    <s v="BV-BSW-105-0000-ECM-WIR-CE-000241"/>
    <s v="Foundation Concrete"/>
    <s v="Tower Crane 02"/>
    <s v="Opera House"/>
    <n v="8"/>
    <s v="B2"/>
    <s v="Permanent Works"/>
    <n v="81612"/>
    <n v="95621"/>
    <d v="2025-09-03T00:00:00"/>
    <s v="Aces "/>
    <s v="Saudi RM"/>
    <s v="C-40 (SRC+60% GGBFS) (200±40mm Slump) "/>
    <x v="5"/>
    <n v="10"/>
    <s v="RM 109"/>
    <m/>
    <x v="2"/>
    <m/>
    <m/>
  </r>
  <r>
    <n v="490"/>
    <s v="BV-BSW-105-0000-ECM-CAP-CE-000027"/>
    <s v="BV-BSW-105-0000-ECM-WIR-CE-000241"/>
    <s v="Foundation Concrete"/>
    <s v="Tower Crane 02"/>
    <s v="Opera House"/>
    <n v="8"/>
    <s v="B2"/>
    <s v="Permanent Works"/>
    <n v="69410"/>
    <n v="95624"/>
    <d v="2025-09-03T00:00:00"/>
    <s v="Aces "/>
    <s v="Saudi RM"/>
    <s v="C-40 (SRC+60% GGBFS) (200±40mm Slump) "/>
    <x v="5"/>
    <n v="9"/>
    <s v="RM 109"/>
    <m/>
    <x v="2"/>
    <m/>
    <m/>
  </r>
  <r>
    <n v="491"/>
    <s v="BV-BSW-105-0000-ECM-CAP-CE-000027"/>
    <s v="BV-BSW-105-0000-ECM-WIR-CE-000241"/>
    <s v="Foundation Concrete"/>
    <s v="Tower Crane 02"/>
    <s v="Opera House"/>
    <n v="8"/>
    <s v="B2"/>
    <s v="Permanent Works"/>
    <n v="82912"/>
    <n v="95626"/>
    <d v="2025-09-03T00:00:00"/>
    <s v="Aces "/>
    <s v="Saudi RM"/>
    <s v="C-40 (SRC+60% GGBFS) (200±40mm Slump) "/>
    <x v="5"/>
    <n v="10"/>
    <s v="RM 109"/>
    <m/>
    <x v="2"/>
    <m/>
    <m/>
  </r>
  <r>
    <n v="492"/>
    <s v="BV-BSW-105-0000-ECM-CAP-CE-000027"/>
    <s v="BV-BSW-105-0000-ECM-WIR-CE-000241"/>
    <s v="Foundation Concrete"/>
    <s v="Tower Crane 02"/>
    <s v="Opera House"/>
    <n v="8"/>
    <s v="B2"/>
    <s v="Permanent Works"/>
    <n v="84612"/>
    <n v="95633"/>
    <d v="2025-09-03T00:00:00"/>
    <s v="Aces "/>
    <s v="Saudi RM"/>
    <s v="C-40 (SRC+60% GGBFS) (200±40mm Slump) "/>
    <x v="5"/>
    <n v="10"/>
    <s v="RM 109"/>
    <m/>
    <x v="2"/>
    <m/>
    <m/>
  </r>
  <r>
    <n v="493"/>
    <s v="BV-BSW-105-0000-ECM-CAP-CE-000027"/>
    <s v="BV-BSW-105-0000-ECM-WIR-CE-000241"/>
    <s v="Foundation Concrete"/>
    <s v="Tower Crane 02"/>
    <s v="Opera House"/>
    <n v="8"/>
    <s v="B2"/>
    <s v="Permanent Works"/>
    <n v="82812"/>
    <n v="95637"/>
    <d v="2025-09-03T00:00:00"/>
    <s v="Aces "/>
    <s v="Saudi RM"/>
    <s v="C-40 (SRC+60% GGBFS) (200±40mm Slump) "/>
    <x v="5"/>
    <n v="10"/>
    <s v="RM 109"/>
    <m/>
    <x v="2"/>
    <m/>
    <m/>
  </r>
  <r>
    <n v="494"/>
    <s v="BV-BSW-105-0000-ECM-CAP-CE-000027"/>
    <s v="BV-BSW-105-0000-ECM-WIR-CE-000241"/>
    <s v="Foundation Concrete"/>
    <s v="Tower Crane 02"/>
    <s v="Opera House"/>
    <n v="8"/>
    <s v="B2"/>
    <s v="Permanent Works"/>
    <n v="69410"/>
    <n v="95639"/>
    <d v="2025-09-03T00:00:00"/>
    <s v="Aces "/>
    <s v="Saudi RM"/>
    <s v="C-40 (SRC+60% GGBFS) (200±40mm Slump) "/>
    <x v="5"/>
    <n v="9"/>
    <s v="RM 109"/>
    <n v="6"/>
    <x v="2"/>
    <m/>
    <m/>
  </r>
  <r>
    <n v="495"/>
    <s v="BV-BSW-105-0000-ECM-CAP-CE-000027"/>
    <s v="BV-BSW-105-0000-ECM-WIR-CE-000241"/>
    <s v="Foundation Concrete"/>
    <s v="Tower Crane 02"/>
    <s v="Opera House"/>
    <n v="8"/>
    <s v="B2"/>
    <s v="Permanent Works"/>
    <n v="83012"/>
    <n v="95641"/>
    <d v="2025-09-03T00:00:00"/>
    <s v="Aces "/>
    <s v="Saudi RM"/>
    <s v="C-40 (SRC+60% GGBFS) (200±40mm Slump) "/>
    <x v="5"/>
    <n v="10"/>
    <s v="RM 109"/>
    <m/>
    <x v="2"/>
    <m/>
    <m/>
  </r>
  <r>
    <n v="496"/>
    <s v="BV-BSW-105-0000-ECM-CAP-CE-000027"/>
    <s v="BV-BSW-105-0000-ECM-WIR-CE-000241"/>
    <s v="Foundation Concrete"/>
    <s v="Tower Crane 02"/>
    <s v="Opera House"/>
    <n v="8"/>
    <s v="B2"/>
    <s v="Permanent Works"/>
    <n v="81612"/>
    <n v="95642"/>
    <d v="2025-09-03T00:00:00"/>
    <s v="Aces "/>
    <s v="Saudi RM"/>
    <s v="C-40 (SRC+60% GGBFS) (200±40mm Slump) "/>
    <x v="5"/>
    <n v="10"/>
    <s v="RM 109"/>
    <m/>
    <x v="2"/>
    <m/>
    <m/>
  </r>
  <r>
    <n v="497"/>
    <s v="BV-BSW-105-0000-ECM-CAP-CE-000027"/>
    <s v="BV-BSW-105-0000-ECM-WIR-CE-000241"/>
    <s v="Foundation Concrete"/>
    <s v="Tower Crane 02"/>
    <s v="Opera House"/>
    <n v="8"/>
    <s v="B2"/>
    <s v="Permanent Works"/>
    <n v="78012"/>
    <n v="95646"/>
    <d v="2025-09-03T00:00:00"/>
    <s v="Aces "/>
    <s v="Saudi RM"/>
    <s v="C-40 (SRC+60% GGBFS) (200±40mm Slump) "/>
    <x v="5"/>
    <n v="10"/>
    <s v="RM 109"/>
    <m/>
    <x v="2"/>
    <m/>
    <m/>
  </r>
  <r>
    <n v="498"/>
    <s v="BV-BSW-105-0000-ECM-CAP-CE-000027"/>
    <s v="BV-BSW-105-0000-ECM-WIR-CE-000241"/>
    <s v="Foundation Concrete"/>
    <s v="Tower Crane 02"/>
    <s v="Opera House"/>
    <n v="8"/>
    <s v="B2"/>
    <s v="Permanent Works"/>
    <n v="83912"/>
    <n v="95647"/>
    <d v="2025-09-03T00:00:00"/>
    <s v="Aces "/>
    <s v="Saudi RM"/>
    <s v="C-40 (SRC+60% GGBFS) (200±40mm Slump) "/>
    <x v="5"/>
    <n v="10"/>
    <s v="RM 109"/>
    <m/>
    <x v="2"/>
    <m/>
    <m/>
  </r>
  <r>
    <n v="499"/>
    <s v="BV-BSW-105-0000-ECM-CAP-CE-000027"/>
    <s v="BV-BSW-105-0000-ECM-WIR-CE-000241"/>
    <s v="Foundation Concrete"/>
    <s v="Tower Crane 02"/>
    <s v="Opera House"/>
    <n v="8"/>
    <s v="B2"/>
    <s v="Permanent Works"/>
    <n v="78412"/>
    <n v="95651"/>
    <d v="2025-09-03T00:00:00"/>
    <s v="Aces "/>
    <s v="Saudi RM"/>
    <s v="C-40 (SRC+60% GGBFS) (200±40mm Slump) "/>
    <x v="5"/>
    <n v="10"/>
    <s v="RM 109"/>
    <m/>
    <x v="2"/>
    <m/>
    <m/>
  </r>
  <r>
    <n v="500"/>
    <s v="BV-BSW-105-0000-ECM-CAP-CE-000027"/>
    <s v="BV-BSW-105-0000-ECM-WIR-CE-000241"/>
    <s v="Foundation Concrete"/>
    <s v="Tower Crane 02"/>
    <s v="Opera House"/>
    <n v="8"/>
    <s v="B2"/>
    <s v="Permanent Works"/>
    <n v="82312"/>
    <n v="95652"/>
    <d v="2025-09-03T00:00:00"/>
    <s v="Aces "/>
    <s v="Saudi RM"/>
    <s v="C-40 (SRC+60% GGBFS) (200±40mm Slump) "/>
    <x v="5"/>
    <n v="10"/>
    <s v="RM 109"/>
    <n v="6"/>
    <x v="2"/>
    <m/>
    <m/>
  </r>
  <r>
    <n v="501"/>
    <s v="BV-BSW-105-0000-ECM-CAP-CE-000027"/>
    <s v="BV-BSW-105-0000-ECM-WIR-CE-000241"/>
    <s v="Foundation Concrete"/>
    <s v="Tower Crane 02"/>
    <s v="Opera House"/>
    <n v="8"/>
    <s v="B2"/>
    <s v="Permanent Works"/>
    <n v="82812"/>
    <n v="95655"/>
    <d v="2025-09-03T00:00:00"/>
    <s v="Aces "/>
    <s v="Saudi RM"/>
    <s v="C-40 (SRC+60% GGBFS) (200±40mm Slump) "/>
    <x v="5"/>
    <n v="10"/>
    <s v="RM 109"/>
    <m/>
    <x v="2"/>
    <m/>
    <m/>
  </r>
  <r>
    <n v="502"/>
    <s v="BV-BSW-105-0000-ECM-CAP-CE-000027"/>
    <s v="BV-BSW-105-0000-ECM-WIR-CE-000241"/>
    <s v="Foundation Concrete"/>
    <s v="Tower Crane 02"/>
    <s v="Opera House"/>
    <n v="8"/>
    <s v="B2"/>
    <s v="Permanent Works"/>
    <n v="82712"/>
    <n v="95660"/>
    <d v="2025-09-03T00:00:00"/>
    <s v="Aces "/>
    <s v="Saudi RM"/>
    <s v="C-40 (SRC+60% GGBFS) (200±40mm Slump) "/>
    <x v="5"/>
    <n v="5"/>
    <s v="RM 109"/>
    <m/>
    <x v="2"/>
    <m/>
    <m/>
  </r>
  <r>
    <n v="503"/>
    <s v="BV-BSW-105-0000-ECM-CAP-CE-000027"/>
    <s v="BV-BSW-105-0000-ECM-WIR-CE-000241"/>
    <s v="Foundation Concrete"/>
    <s v="Tower Crane 02"/>
    <s v="Opera House"/>
    <n v="8"/>
    <s v="B2"/>
    <s v="Permanent Works"/>
    <n v="82312"/>
    <n v="95668"/>
    <d v="2025-09-03T00:00:00"/>
    <s v="Aces "/>
    <s v="Saudi RM"/>
    <s v="C-40 (SRC+60% GGBFS) (200±40mm Slump) "/>
    <x v="5"/>
    <n v="5"/>
    <s v="RM 109"/>
    <n v="6"/>
    <x v="2"/>
    <m/>
    <m/>
  </r>
  <r>
    <n v="504"/>
    <s v="BV-BSW-105-0000-ECM-CAP-CE-000023"/>
    <s v="BV-BSW-105-0000-ECM-WIR-CE-000270"/>
    <s v="Blinding Concrete"/>
    <s v="Ground 640.65, vertical (639.1, 639.45, 639.75, 639.95 &amp; 640.25) to 640.65 "/>
    <s v="Opera House"/>
    <n v="4"/>
    <s v="B2"/>
    <s v="Permanent Works"/>
    <n v="62710"/>
    <n v="95666"/>
    <d v="2025-09-04T00:00:00"/>
    <s v="Aces "/>
    <s v="Saudi RM"/>
    <s v="C-10 SRC (150±40mm Slump)"/>
    <x v="0"/>
    <n v="9"/>
    <s v="RM 109"/>
    <n v="6"/>
    <x v="2"/>
    <m/>
    <m/>
  </r>
  <r>
    <n v="505"/>
    <s v="BV-BSW-105-0000-ECM-CAP-CE-000023"/>
    <s v="BV-BSW-105-0000-ECM-WIR-CE-000270"/>
    <s v="Blinding Concrete"/>
    <s v="Ground 640.65, vertical (639.1, 639.45, 639.75, 639.95 &amp; 640.25) to 640.65 "/>
    <s v="Opera House"/>
    <n v="4"/>
    <s v="B2"/>
    <s v="Permanent Works"/>
    <n v="78412"/>
    <n v="95667"/>
    <d v="2025-09-04T00:00:00"/>
    <s v="Aces "/>
    <s v="Saudi RM"/>
    <s v="C-10 SRC (150±40mm Slump)"/>
    <x v="0"/>
    <n v="10"/>
    <s v="RM 109"/>
    <m/>
    <x v="2"/>
    <m/>
    <m/>
  </r>
  <r>
    <n v="506"/>
    <s v="BV-BSW-105-0000-ECM-CAP-CE-000023"/>
    <s v="BV-BSW-105-0000-ECM-WIR-CE-000270"/>
    <s v="Blinding Concrete"/>
    <s v="Ground 640.65, vertical (639.1, 639.45, 639.75, 639.95 &amp; 640.25) to 640.65 "/>
    <s v="Opera House"/>
    <n v="4"/>
    <s v="B2"/>
    <s v="Permanent Works"/>
    <n v="66810"/>
    <n v="95670"/>
    <d v="2025-09-04T00:00:00"/>
    <s v="Aces "/>
    <s v="Saudi RM"/>
    <s v="C-10 SRC (150±40mm Slump)"/>
    <x v="0"/>
    <n v="9"/>
    <s v="RM 109"/>
    <m/>
    <x v="2"/>
    <m/>
    <m/>
  </r>
  <r>
    <n v="507"/>
    <s v="BV-BSW-105-0000-ECM-CAP-CE-000023"/>
    <s v="BV-BSW-105-0000-ECM-WIR-CE-000270"/>
    <s v="Blinding Concrete"/>
    <s v="Ground 640.65, vertical (639.1, 639.45, 639.75, 639.95 &amp; 640.25) to 640.65 "/>
    <s v="Opera House"/>
    <n v="4"/>
    <s v="B2"/>
    <s v="Permanent Works"/>
    <n v="66810"/>
    <n v="95675"/>
    <d v="2025-09-04T00:00:00"/>
    <s v="Aces "/>
    <s v="Saudi RM"/>
    <s v="C-10 SRC (150±40mm Slump)"/>
    <x v="0"/>
    <n v="9"/>
    <s v="RM 109"/>
    <m/>
    <x v="2"/>
    <m/>
    <m/>
  </r>
  <r>
    <n v="508"/>
    <s v="BV-BSW-105-0000-ECM-CAP-CE-000023"/>
    <s v="BV-BSW-105-0000-ECM-WIR-CE-000270"/>
    <s v="Blinding Concrete"/>
    <s v="Ground 640.65, vertical (639.1, 639.45, 639.75, 639.95 &amp; 640.25) to 640.65 "/>
    <s v="Opera House"/>
    <n v="4"/>
    <s v="B2"/>
    <s v="Permanent Works"/>
    <n v="84212"/>
    <n v="95676"/>
    <d v="2025-09-04T00:00:00"/>
    <s v="Aces "/>
    <s v="Saudi RM"/>
    <s v="C-10 SRC (150±40mm Slump)"/>
    <x v="0"/>
    <n v="10"/>
    <s v="RM 109"/>
    <m/>
    <x v="2"/>
    <m/>
    <m/>
  </r>
  <r>
    <n v="509"/>
    <s v="BV-BSW-105-0000-ECM-CAP-CE-000023"/>
    <s v="BV-BSW-105-0000-ECM-WIR-CE-000270"/>
    <s v="Blinding Concrete"/>
    <s v="Ground 640.65, vertical (639.1, 639.45, 639.75, 639.95 &amp; 640.25) to 640.65 "/>
    <s v="Opera House"/>
    <n v="4"/>
    <s v="B2"/>
    <s v="Permanent Works"/>
    <n v="82312"/>
    <n v="95678"/>
    <d v="2025-09-04T00:00:00"/>
    <s v="Aces "/>
    <s v="Saudi RM"/>
    <s v="C-10 SRC (150±40mm Slump)"/>
    <x v="0"/>
    <n v="10"/>
    <s v="RM 109"/>
    <m/>
    <x v="2"/>
    <m/>
    <m/>
  </r>
  <r>
    <n v="510"/>
    <s v="BV-BSW-105-0000-ECM-CAP-CE-000020"/>
    <s v="BV-BSW-105-0000-ECM-WIR-CE-000300"/>
    <s v="Blinding Concrete"/>
    <s v="Vertical pcc under shotcrete"/>
    <s v="Opera House"/>
    <n v="10"/>
    <s v="B2"/>
    <s v="Permanent Works"/>
    <n v="80612"/>
    <n v="95682"/>
    <d v="2025-09-04T00:00:00"/>
    <s v="Aces "/>
    <s v="Saudi RM"/>
    <s v="C-10 SRC (150±40mm Slump)"/>
    <x v="0"/>
    <n v="10"/>
    <s v="RM 109"/>
    <m/>
    <x v="2"/>
    <m/>
    <m/>
  </r>
  <r>
    <n v="511"/>
    <s v="BV-BSW-105-0000-ECM-CAP-CE-000020"/>
    <s v="BV-BSW-105-0000-ECM-WIR-CE-000300"/>
    <s v="Blinding Concrete"/>
    <s v="Vertical pcc under shotcrete"/>
    <s v="Opera House"/>
    <n v="10"/>
    <s v="B2"/>
    <s v="Permanent Works"/>
    <n v="82312"/>
    <n v="95684"/>
    <d v="2025-09-04T00:00:00"/>
    <s v="Aces "/>
    <s v="Saudi RM"/>
    <s v="C-10 SRC (150±40mm Slump)"/>
    <x v="0"/>
    <n v="10"/>
    <s v="RM 109"/>
    <n v="6"/>
    <x v="2"/>
    <m/>
    <m/>
  </r>
  <r>
    <n v="512"/>
    <s v="BV-BSW-105-0000-ECM-CAP-CE-000020"/>
    <s v="BV-BSW-105-0000-ECM-WIR-CE-000300"/>
    <s v="Blinding Concrete"/>
    <s v="Vertical pcc under shotcrete"/>
    <s v="Opera House"/>
    <n v="10"/>
    <s v="B2"/>
    <s v="Permanent Works"/>
    <n v="82318"/>
    <n v="95685"/>
    <d v="2025-09-04T00:00:00"/>
    <s v="Aces "/>
    <s v="Saudi RM"/>
    <s v="C-10 SRC (150±40mm Slump)"/>
    <x v="0"/>
    <n v="10"/>
    <s v="RM 109"/>
    <m/>
    <x v="2"/>
    <m/>
    <m/>
  </r>
  <r>
    <n v="513"/>
    <s v="BV-BSW-105-0000-ECM-CAP-CE-000020"/>
    <s v="BV-BSW-105-0000-ECM-WIR-CE-000292"/>
    <s v="Blinding Concrete"/>
    <s v="Ground 640.65, vertical (639.1, 639.45, 639.75, 639.95 &amp; 640.25) to 640.65 "/>
    <s v="Opera House"/>
    <n v="10"/>
    <s v="B2"/>
    <s v="Permanent Works"/>
    <n v="76712"/>
    <n v="95680"/>
    <d v="2025-09-04T00:00:00"/>
    <s v="Aces "/>
    <s v="Saudi RM"/>
    <s v="C-10 SRC (150±40mm Slump)"/>
    <x v="0"/>
    <n v="10"/>
    <s v="RM 109"/>
    <m/>
    <x v="2"/>
    <m/>
    <m/>
  </r>
  <r>
    <n v="514"/>
    <s v="BV-BSW-105-0000-ECM-CAP-CE-000020"/>
    <s v="BV-BSW-105-0000-ECM-WIR-CE-000292"/>
    <s v="Blinding Concrete"/>
    <s v="Ground 640.65, vertical (639.1, 639.45, 639.75, 639.95 &amp; 640.25) to 640.65 "/>
    <s v="Opera House"/>
    <n v="10"/>
    <s v="B2"/>
    <s v="Permanent Works"/>
    <n v="75912"/>
    <n v="95681"/>
    <d v="2025-09-04T00:00:00"/>
    <s v="Aces "/>
    <s v="Saudi RM"/>
    <s v="C-10 SRC (150±40mm Slump)"/>
    <x v="0"/>
    <n v="10"/>
    <s v="RM 109"/>
    <m/>
    <x v="2"/>
    <m/>
    <m/>
  </r>
  <r>
    <n v="515"/>
    <s v="-"/>
    <s v="BV-BSW-105-0000-ECM-WIR-CE-000276"/>
    <s v="Trial Mix "/>
    <s v="BEC Batch Plant "/>
    <s v="Opera House"/>
    <m/>
    <m/>
    <s v="Trial Mix"/>
    <n v="7716"/>
    <n v="127791"/>
    <d v="2025-09-04T00:00:00"/>
    <s v="Aces "/>
    <s v="BEC Arabia Concrete Solution"/>
    <s v="C-10/20 (SRC) - Blinding "/>
    <x v="0"/>
    <n v="3"/>
    <m/>
    <n v="12"/>
    <x v="1"/>
    <m/>
    <m/>
  </r>
  <r>
    <n v="516"/>
    <s v="-"/>
    <s v="BV-BSW-105-0000-ECM-WIR-CE-000276"/>
    <s v="Trial Mix "/>
    <s v="BEC Batch Plant "/>
    <s v="Opera House"/>
    <m/>
    <m/>
    <s v="Trial Mix"/>
    <n v="6735"/>
    <n v="127796"/>
    <d v="2025-09-04T00:00:00"/>
    <s v="Aces "/>
    <s v="BEC Arabia Concrete Solution"/>
    <s v="C-10/20 (SRC) - Blinding "/>
    <x v="0"/>
    <n v="3"/>
    <m/>
    <n v="12"/>
    <x v="1"/>
    <m/>
    <m/>
  </r>
  <r>
    <n v="517"/>
    <s v="BV-BSW-105-0000-ECM-CAP-CE-000019"/>
    <s v="BV-BSW-105-0000-ECM-WIR-CE-000253"/>
    <s v="Blinding Concrete"/>
    <s v="Vertical pcc under shotcrete"/>
    <s v="Opera House"/>
    <n v="8"/>
    <s v="B2"/>
    <s v="Permanent Works"/>
    <n v="62710"/>
    <n v="95747"/>
    <d v="2025-09-04T00:00:00"/>
    <s v="Aces "/>
    <s v="Saudi RM"/>
    <s v="C-10 SRC (150±40mm Slump)"/>
    <x v="0"/>
    <n v="9"/>
    <s v="RM 109"/>
    <m/>
    <x v="2"/>
    <m/>
    <m/>
  </r>
  <r>
    <n v="518"/>
    <s v="BV-BSW-105-0000-ECM-CAP-CE-000019"/>
    <s v="BV-BSW-105-0000-ECM-WIR-CE-000253"/>
    <s v="Blinding Concrete"/>
    <s v="Vertical pcc under shotcrete"/>
    <s v="Opera House"/>
    <n v="8"/>
    <s v="B2"/>
    <s v="Permanent Works"/>
    <n v="84912"/>
    <n v="95748"/>
    <d v="2025-09-04T00:00:00"/>
    <s v="Aces "/>
    <s v="Saudi RM"/>
    <s v="C-10 SRC (150±40mm Slump)"/>
    <x v="0"/>
    <n v="10"/>
    <s v="RM 109"/>
    <m/>
    <x v="2"/>
    <m/>
    <m/>
  </r>
  <r>
    <n v="519"/>
    <s v="BV-BSW-105-0000-ECM-CAP-CE-000019"/>
    <s v="BV-BSW-105-0000-ECM-WIR-CE-000253"/>
    <s v="Blinding Concrete"/>
    <s v="Vertical pcc under shotcrete"/>
    <s v="Opera House"/>
    <n v="8"/>
    <s v="B2"/>
    <s v="Permanent Works"/>
    <n v="85012"/>
    <n v="95749"/>
    <d v="2025-09-04T00:00:00"/>
    <s v="Aces "/>
    <s v="Saudi RM"/>
    <s v="C-10 SRC (150±40mm Slump)"/>
    <x v="0"/>
    <n v="10"/>
    <s v="RM 109"/>
    <m/>
    <x v="2"/>
    <m/>
    <m/>
  </r>
  <r>
    <n v="520"/>
    <s v="BV-BSW-105-0000-ECM-CAP-CE-000019"/>
    <s v="BV-BSW-105-0000-ECM-WIR-CE-000253"/>
    <s v="Blinding Concrete"/>
    <s v="Vertical pcc under shotcrete"/>
    <s v="Opera House"/>
    <n v="8"/>
    <s v="B2"/>
    <s v="Permanent Works"/>
    <n v="82812"/>
    <n v="95751"/>
    <d v="2025-09-04T00:00:00"/>
    <s v="Aces "/>
    <s v="Saudi RM"/>
    <s v="C-10 SRC (150±40mm Slump)"/>
    <x v="0"/>
    <n v="10"/>
    <s v="RM 109"/>
    <m/>
    <x v="2"/>
    <m/>
    <m/>
  </r>
  <r>
    <n v="521"/>
    <s v="BV-BSW-105-0000-ECM-CAP-CE-000019"/>
    <s v="BV-BSW-105-0000-ECM-WIR-CE-000253"/>
    <s v="Blinding Concrete"/>
    <s v="Vertical pcc under shotcrete"/>
    <s v="Opera House"/>
    <n v="8"/>
    <s v="B2"/>
    <s v="Permanent Works"/>
    <n v="77112"/>
    <n v="95754"/>
    <d v="2025-09-04T00:00:00"/>
    <s v="Aces "/>
    <s v="Saudi RM"/>
    <s v="C-10 SRC (150±40mm Slump)"/>
    <x v="0"/>
    <n v="10"/>
    <s v="RM 109"/>
    <m/>
    <x v="2"/>
    <m/>
    <m/>
  </r>
  <r>
    <n v="522"/>
    <s v="BV-BSW-105-0000-ECM-CAP-CE-000019"/>
    <s v="BV-BSW-105-0000-ECM-WIR-CE-000253"/>
    <s v="Blinding Concrete"/>
    <s v="Vertical pcc under shotcrete"/>
    <s v="Opera House"/>
    <n v="8"/>
    <s v="B2"/>
    <s v="Permanent Works"/>
    <n v="81512"/>
    <n v="95756"/>
    <d v="2025-09-04T00:00:00"/>
    <s v="Aces "/>
    <s v="Saudi RM"/>
    <s v="C-10 SRC (150±40mm Slump)"/>
    <x v="0"/>
    <n v="10"/>
    <s v="RM 109"/>
    <m/>
    <x v="2"/>
    <m/>
    <m/>
  </r>
  <r>
    <n v="523"/>
    <s v="BV-BSW-105-0000-ECM-CAP-CE-000019"/>
    <s v="BV-BSW-105-0000-ECM-WIR-CE-000253"/>
    <s v="Blinding Concrete"/>
    <s v="Vertical pcc under shotcrete"/>
    <s v="Opera House"/>
    <n v="8"/>
    <s v="B2"/>
    <s v="Permanent Works"/>
    <n v="66010"/>
    <n v="95758"/>
    <d v="2025-09-04T00:00:00"/>
    <s v="Aces "/>
    <s v="Saudi RM"/>
    <s v="C-10 SRC (150±40mm Slump)"/>
    <x v="0"/>
    <n v="9"/>
    <s v="RM 109"/>
    <n v="6"/>
    <x v="2"/>
    <m/>
    <m/>
  </r>
  <r>
    <n v="524"/>
    <s v="BV-BSW-105-0000-ECM-CAP-CE-000019"/>
    <s v="BV-BSW-105-0000-ECM-WIR-CE-000253"/>
    <s v="Blinding Concrete"/>
    <s v="Vertical pcc under shotcrete"/>
    <s v="Opera House"/>
    <n v="8"/>
    <s v="B2"/>
    <s v="Permanent Works"/>
    <n v="82712"/>
    <n v="95759"/>
    <d v="2025-09-04T00:00:00"/>
    <s v="Aces "/>
    <s v="Saudi RM"/>
    <s v="C-10 SRC (150±40mm Slump)"/>
    <x v="0"/>
    <n v="10"/>
    <s v="RM 109"/>
    <m/>
    <x v="2"/>
    <m/>
    <m/>
  </r>
  <r>
    <n v="525"/>
    <s v="BV-BSW-105-0000-ECM-CAP-CE-000019"/>
    <s v="BV-BSW-105-0000-ECM-WIR-CE-000253"/>
    <s v="Blinding Concrete"/>
    <s v="Vertical pcc under shotcrete"/>
    <s v="Opera House"/>
    <n v="8"/>
    <s v="B2"/>
    <s v="Permanent Works"/>
    <n v="83912"/>
    <n v="95760"/>
    <d v="2025-09-04T00:00:00"/>
    <s v="Aces "/>
    <s v="Saudi RM"/>
    <s v="C-10 SRC (150±40mm Slump)"/>
    <x v="0"/>
    <n v="10"/>
    <s v="RM 109"/>
    <m/>
    <x v="2"/>
    <m/>
    <m/>
  </r>
  <r>
    <n v="526"/>
    <s v="BV-BSW-105-0000-ECM-CAP-CE-000019"/>
    <s v="BV-BSW-105-0000-ECM-WIR-CE-000253"/>
    <s v="Blinding Concrete"/>
    <s v="Vertical pcc under shotcrete"/>
    <s v="Opera House"/>
    <n v="8"/>
    <s v="B2"/>
    <s v="Permanent Works"/>
    <n v="78412"/>
    <n v="95764"/>
    <d v="2025-09-04T00:00:00"/>
    <s v="Aces "/>
    <s v="Saudi RM"/>
    <s v="C-10 SRC (150±40mm Slump)"/>
    <x v="0"/>
    <n v="10"/>
    <s v="RM 109"/>
    <m/>
    <x v="2"/>
    <m/>
    <m/>
  </r>
  <r>
    <n v="527"/>
    <s v="BV-BSW-105-0000-ECM-CAP-CE-000033"/>
    <s v="BV-BSW-105-0000-ECM-WIR-CE-000266"/>
    <s v="Blinding Concrete"/>
    <s v="639.95 ,639.65 &amp; 640.25"/>
    <s v="Opera House"/>
    <n v="5"/>
    <s v="B2"/>
    <s v="Permanent Works"/>
    <n v="83812"/>
    <n v="95765"/>
    <d v="2025-09-04T00:00:00"/>
    <s v="Aces "/>
    <s v="Saudi RM"/>
    <s v="C-10 SRC (150±40mm Slump)"/>
    <x v="0"/>
    <n v="10"/>
    <s v="RM 109"/>
    <m/>
    <x v="2"/>
    <m/>
    <m/>
  </r>
  <r>
    <n v="528"/>
    <s v="BV-BSW-105-0000-ECM-CAP-CE-000033"/>
    <s v="BV-BSW-105-0000-ECM-WIR-CE-000266"/>
    <s v="Blinding Concrete"/>
    <s v="639.95 ,639.65 &amp; 640.25"/>
    <s v="Opera House"/>
    <n v="5"/>
    <s v="B2"/>
    <s v="Permanent Works"/>
    <n v="81612"/>
    <n v="95767"/>
    <d v="2025-09-04T00:00:00"/>
    <s v="Aces "/>
    <s v="Saudi RM"/>
    <s v="C-10 SRC (150±40mm Slump)"/>
    <x v="0"/>
    <n v="10"/>
    <s v="RM 109"/>
    <m/>
    <x v="2"/>
    <m/>
    <m/>
  </r>
  <r>
    <n v="529"/>
    <s v="BV-BSW-105-0000-ECM-CAP-CE-000033"/>
    <s v="BV-BSW-105-0000-ECM-WIR-CE-000266"/>
    <s v="Blinding Concrete"/>
    <s v="639.95 ,639.65 &amp; 640.25"/>
    <s v="Opera House"/>
    <n v="5"/>
    <s v="B2"/>
    <s v="Permanent Works"/>
    <n v="62710"/>
    <n v="95768"/>
    <d v="2025-09-04T00:00:00"/>
    <s v="Aces "/>
    <s v="Saudi RM"/>
    <s v="C-10 SRC (150±40mm Slump)"/>
    <x v="0"/>
    <n v="9"/>
    <s v="RM 109"/>
    <m/>
    <x v="2"/>
    <m/>
    <m/>
  </r>
  <r>
    <n v="530"/>
    <s v="BV-BSW-105-0000-ECM-CAP-CE-000033"/>
    <s v="BV-BSW-105-0000-ECM-WIR-CE-000266"/>
    <s v="Blinding Concrete"/>
    <s v="639.95 ,639.65 &amp; 640.25"/>
    <s v="Opera House"/>
    <n v="5"/>
    <s v="B2"/>
    <s v="Permanent Works"/>
    <n v="82812"/>
    <n v="95770"/>
    <d v="2025-09-04T00:00:00"/>
    <s v="Aces "/>
    <s v="Saudi RM"/>
    <s v="C-10 SRC (150±40mm Slump)"/>
    <x v="0"/>
    <n v="10"/>
    <s v="RM 109"/>
    <m/>
    <x v="2"/>
    <m/>
    <m/>
  </r>
  <r>
    <n v="531"/>
    <s v="BV-BSW-105-0000-ECM-CAP-CE-000033"/>
    <s v="BV-BSW-105-0000-ECM-WIR-CE-000266"/>
    <s v="Blinding Concrete"/>
    <s v="639.95 ,639.65 &amp; 640.25"/>
    <s v="Opera House"/>
    <n v="5"/>
    <s v="B2"/>
    <s v="Permanent Works"/>
    <n v="83412"/>
    <n v="95771"/>
    <d v="2025-09-04T00:00:00"/>
    <s v="Aces "/>
    <s v="Saudi RM"/>
    <s v="C-10 SRC (150±40mm Slump)"/>
    <x v="0"/>
    <n v="10"/>
    <s v="RM 109"/>
    <m/>
    <x v="2"/>
    <m/>
    <m/>
  </r>
  <r>
    <n v="532"/>
    <s v="BV-BSW-105-0000-ECM-CAP-CE-000033"/>
    <s v="BV-BSW-105-0000-ECM-WIR-CE-000266"/>
    <s v="Blinding Concrete"/>
    <s v="639.95 ,639.65 &amp; 640.25"/>
    <s v="Opera House"/>
    <n v="5"/>
    <s v="B2"/>
    <s v="Permanent Works"/>
    <n v="77112"/>
    <n v="95772"/>
    <d v="2025-09-04T00:00:00"/>
    <s v="Aces "/>
    <s v="Saudi RM"/>
    <s v="C-10 SRC (150±40mm Slump)"/>
    <x v="0"/>
    <n v="10"/>
    <s v="RM 109"/>
    <m/>
    <x v="2"/>
    <m/>
    <m/>
  </r>
  <r>
    <n v="533"/>
    <s v="BV-BSW-105-0000-ECM-CAP-CE-000033"/>
    <s v="BV-BSW-105-0000-ECM-WIR-CE-000266"/>
    <s v="Blinding Concrete"/>
    <s v="639.95 ,639.65 &amp; 640.25"/>
    <s v="Opera House"/>
    <n v="5"/>
    <s v="B2"/>
    <s v="Permanent Works"/>
    <n v="82612"/>
    <n v="95774"/>
    <d v="2025-09-04T00:00:00"/>
    <s v="Aces "/>
    <s v="Saudi RM"/>
    <s v="C-10 SRC (150±40mm Slump)"/>
    <x v="0"/>
    <n v="10"/>
    <s v="RM 109"/>
    <m/>
    <x v="2"/>
    <m/>
    <m/>
  </r>
  <r>
    <n v="534"/>
    <s v="BV-BSW-105-0000-ECM-CAP-CE-000033"/>
    <s v="BV-BSW-105-0000-ECM-WIR-CE-000266"/>
    <s v="Blinding Concrete"/>
    <s v="639.95 ,639.65 &amp; 640.25"/>
    <s v="Opera House"/>
    <n v="5"/>
    <s v="B2"/>
    <s v="Permanent Works"/>
    <n v="81512"/>
    <n v="95776"/>
    <d v="2025-09-04T00:00:00"/>
    <s v="Aces "/>
    <s v="Saudi RM"/>
    <s v="C-10 SRC (150±40mm Slump)"/>
    <x v="0"/>
    <n v="10"/>
    <s v="RM 109"/>
    <m/>
    <x v="2"/>
    <m/>
    <m/>
  </r>
  <r>
    <n v="535"/>
    <s v="BV-BSW-105-0000-ECM-CAP-CE-000033"/>
    <s v="BV-BSW-105-0000-ECM-WIR-CE-000266"/>
    <s v="Blinding Concrete"/>
    <s v="639.95 ,639.65 &amp; 640.25"/>
    <s v="Opera House"/>
    <n v="5"/>
    <s v="B2"/>
    <s v="Permanent Works"/>
    <n v="66010"/>
    <n v="95779"/>
    <d v="2025-09-04T00:00:00"/>
    <s v="Aces "/>
    <s v="Saudi RM"/>
    <s v="C-10 SRC (150±40mm Slump)"/>
    <x v="0"/>
    <n v="9"/>
    <s v="RM 109"/>
    <m/>
    <x v="2"/>
    <m/>
    <m/>
  </r>
  <r>
    <n v="536"/>
    <s v="BV-BSW-105-0000-ECM-CAP-CE-000033"/>
    <s v="BV-BSW-105-0000-ECM-WIR-CE-000266"/>
    <s v="Blinding Concrete"/>
    <s v="639.95 ,639.65 &amp; 640.25"/>
    <s v="Opera House"/>
    <n v="5"/>
    <s v="B2"/>
    <s v="Permanent Works"/>
    <n v="82712"/>
    <n v="95781"/>
    <d v="2025-09-04T00:00:00"/>
    <s v="Aces "/>
    <s v="Saudi RM"/>
    <s v="C-10 SRC (150±40mm Slump)"/>
    <x v="0"/>
    <n v="10"/>
    <s v="RM 109"/>
    <m/>
    <x v="2"/>
    <m/>
    <m/>
  </r>
  <r>
    <n v="537"/>
    <s v="BV-BSW-105-0000-ECM-CAP-CE-000033"/>
    <s v="BV-BSW-105-0000-ECM-WIR-CE-000266"/>
    <s v="Blinding Concrete"/>
    <s v="639.95 ,639.65 &amp; 640.25"/>
    <s v="Opera House"/>
    <n v="5"/>
    <s v="B2"/>
    <s v="Permanent Works"/>
    <n v="78412"/>
    <n v="95783"/>
    <d v="2025-09-04T00:00:00"/>
    <s v="Aces "/>
    <s v="Saudi RM"/>
    <s v="C-10 SRC (150±40mm Slump)"/>
    <x v="0"/>
    <n v="10"/>
    <s v="RM 109"/>
    <m/>
    <x v="2"/>
    <m/>
    <m/>
  </r>
  <r>
    <n v="538"/>
    <s v="BV-BSW-105-0000-ECM-CAP-CE-000033"/>
    <s v="BV-BSW-105-0000-ECM-WIR-CE-000266"/>
    <s v="Blinding Concrete"/>
    <s v="639.95 ,639.65 &amp; 640.25"/>
    <s v="Opera House"/>
    <n v="5"/>
    <s v="B2"/>
    <s v="Permanent Works"/>
    <n v="62710"/>
    <n v="95785"/>
    <d v="2025-09-04T00:00:00"/>
    <s v="Aces "/>
    <s v="Saudi RM"/>
    <s v="C-10 SRC (150±40mm Slump)"/>
    <x v="0"/>
    <n v="10"/>
    <s v="RM 109"/>
    <m/>
    <x v="2"/>
    <m/>
    <m/>
  </r>
  <r>
    <n v="539"/>
    <s v="BV-BSW-105-0000-ECM-CAP-CE-000033"/>
    <s v="BV-BSW-105-0000-ECM-WIR-CE-000266"/>
    <s v="Blinding Concrete"/>
    <s v="639.95 ,639.65 &amp; 640.25"/>
    <s v="Opera House"/>
    <n v="5"/>
    <s v="B2"/>
    <s v="Permanent Works"/>
    <n v="82412"/>
    <n v="95787"/>
    <d v="2025-09-04T00:00:00"/>
    <s v="Aces "/>
    <s v="Saudi RM"/>
    <s v="C-10 SRC (150±40mm Slump)"/>
    <x v="0"/>
    <n v="10"/>
    <s v="RM 109"/>
    <m/>
    <x v="2"/>
    <m/>
    <m/>
  </r>
  <r>
    <n v="540"/>
    <s v="BV-BSW-105-0000-ECM-CAP-CE-000033"/>
    <s v="BV-BSW-105-0000-ECM-WIR-CE-000266"/>
    <s v="Blinding Concrete"/>
    <s v="639.95 ,639.65 &amp; 640.25"/>
    <s v="Opera House"/>
    <n v="5"/>
    <s v="B2"/>
    <s v="Permanent Works"/>
    <n v="77112"/>
    <n v="95791"/>
    <d v="2025-09-04T00:00:00"/>
    <s v="Aces "/>
    <s v="Saudi RM"/>
    <s v="C-10 SRC (150±40mm Slump)"/>
    <x v="0"/>
    <n v="10"/>
    <s v="RM 109"/>
    <m/>
    <x v="2"/>
    <m/>
    <m/>
  </r>
  <r>
    <n v="541"/>
    <s v="BV-BSW-105-0000-ECM-CAP-CE-000033"/>
    <s v="BV-BSW-105-0000-ECM-WIR-CE-000266"/>
    <s v="Blinding Concrete"/>
    <s v="639.95 ,639.65 &amp; 640.25"/>
    <s v="Opera House"/>
    <n v="5"/>
    <s v="B2"/>
    <s v="Permanent Works"/>
    <n v="82612"/>
    <n v="95792"/>
    <d v="2025-09-04T00:00:00"/>
    <s v="Aces "/>
    <s v="Saudi RM"/>
    <s v="C-10 SRC (150±40mm Slump)"/>
    <x v="0"/>
    <n v="10"/>
    <s v="RM 109"/>
    <m/>
    <x v="2"/>
    <m/>
    <m/>
  </r>
  <r>
    <n v="542"/>
    <s v="BV-BSW-105-0000-ECM-CAP-CE-000033"/>
    <s v="BV-BSW-105-0000-ECM-WIR-CE-000266"/>
    <s v="Blinding Concrete"/>
    <s v="639.95 ,639.65 &amp; 640.25"/>
    <s v="Opera House"/>
    <n v="5"/>
    <s v="B2"/>
    <s v="Permanent Works"/>
    <n v="84812"/>
    <n v="95794"/>
    <d v="2025-09-04T00:00:00"/>
    <s v="Aces "/>
    <s v="Saudi RM"/>
    <s v="C-10 SRC (150±40mm Slump)"/>
    <x v="0"/>
    <n v="10"/>
    <s v="RM 109"/>
    <m/>
    <x v="3"/>
    <n v="10"/>
    <s v="Time Exceeded"/>
  </r>
  <r>
    <n v="543"/>
    <s v="BV-BSW-105-0000-ECM-CAP-CE-000033"/>
    <s v="BV-BSW-105-0000-ECM-WIR-CE-000266"/>
    <s v="Blinding Concrete"/>
    <s v="639.95 ,639.65 &amp; 640.25"/>
    <s v="Opera House"/>
    <n v="5"/>
    <s v="B2"/>
    <s v="Permanent Works"/>
    <n v="82012"/>
    <n v="95797"/>
    <d v="2025-09-04T00:00:00"/>
    <s v="Aces "/>
    <s v="Saudi RM"/>
    <s v="C-10 SRC (150±40mm Slump)"/>
    <x v="0"/>
    <n v="10"/>
    <s v="RM 109"/>
    <m/>
    <x v="3"/>
    <n v="10"/>
    <s v="Time Exceeded"/>
  </r>
  <r>
    <n v="544"/>
    <s v="BV-BSW-105-0000-ECM-CAP-CE-000023"/>
    <s v="BV-BSW-105-0000-ECM-WIR-CE-000270"/>
    <s v="Blinding Concrete"/>
    <s v=" 640.65 vertical(639.1,639.45,639.75,639.95 &amp; 640.25) to 640.65"/>
    <s v="Opera House"/>
    <n v="4"/>
    <s v="B2"/>
    <s v="Permanent Works"/>
    <n v="83412"/>
    <n v="95703"/>
    <d v="2025-09-04T00:00:00"/>
    <s v="Aces "/>
    <s v="Saudi RM"/>
    <s v="C-10 SRC (150±40mm Slump)"/>
    <x v="0"/>
    <n v="10"/>
    <s v="RM 109"/>
    <n v="6"/>
    <x v="2"/>
    <m/>
    <m/>
  </r>
  <r>
    <n v="545"/>
    <s v="BV-BSW-105-0000-ECM-CAP-CE-000023"/>
    <s v="BV-BSW-105-0000-ECM-WIR-CE-000270"/>
    <s v="Blinding Concrete"/>
    <s v=" 640.65 vertical(639.1,639.45,639.75,639.95 &amp; 640.25) to 640.65"/>
    <s v="Opera House"/>
    <n v="4"/>
    <s v="B2"/>
    <s v="Permanent Works"/>
    <n v="82412"/>
    <n v="95706"/>
    <d v="2025-09-04T00:00:00"/>
    <s v="Aces "/>
    <s v="Saudi RM"/>
    <s v="C-10 SRC (150±40mm Slump)"/>
    <x v="0"/>
    <n v="10"/>
    <s v="RM 109"/>
    <m/>
    <x v="2"/>
    <m/>
    <m/>
  </r>
  <r>
    <n v="546"/>
    <s v="BV-BSW-105-0000-ECM-CAP-CE-000023"/>
    <s v="BV-BSW-105-0000-ECM-WIR-CE-000270"/>
    <s v="Blinding Concrete"/>
    <s v=" 640.65 vertical(639.1,639.45,639.75,639.95 &amp; 640.25) to 640.65"/>
    <s v="Opera House"/>
    <n v="4"/>
    <s v="B2"/>
    <s v="Permanent Works"/>
    <n v="82612"/>
    <n v="94714"/>
    <d v="2025-09-04T00:00:00"/>
    <s v="Aces "/>
    <s v="Saudi RM"/>
    <s v="C-10 SRC (150±40mm Slump)"/>
    <x v="0"/>
    <n v="10"/>
    <s v="RM 109"/>
    <m/>
    <x v="2"/>
    <m/>
    <m/>
  </r>
  <r>
    <n v="547"/>
    <s v="BV-BSW-105-0000-ECM-CAP-CE-000023"/>
    <s v="BV-BSW-105-0000-ECM-WIR-CE-000270"/>
    <s v="Blinding Concrete"/>
    <s v=" 640.65 vertical(639.1,639.45,639.75,639.95 &amp; 640.25) to 640.65"/>
    <s v="Opera House"/>
    <n v="4"/>
    <s v="B2"/>
    <s v="Permanent Works"/>
    <n v="83612"/>
    <n v="95716"/>
    <d v="2025-09-04T00:00:00"/>
    <s v="Aces "/>
    <s v="Saudi RM"/>
    <s v="C-10 SRC (150±40mm Slump)"/>
    <x v="0"/>
    <n v="10"/>
    <s v="RM 109"/>
    <m/>
    <x v="2"/>
    <m/>
    <m/>
  </r>
  <r>
    <n v="548"/>
    <s v="BV-BSW-105-0000-ECM-CAP-CE-000023"/>
    <s v="BV-BSW-105-0000-ECM-WIR-CE-000270"/>
    <s v="Blinding Concrete"/>
    <s v=" 640.65 vertical(639.1,639.45,639.75,639.95 &amp; 640.25) to 640.65"/>
    <s v="Opera House"/>
    <n v="4"/>
    <s v="B2"/>
    <s v="Permanent Works"/>
    <n v="66810"/>
    <n v="95718"/>
    <d v="2025-09-04T00:00:00"/>
    <s v="Aces "/>
    <s v="Saudi RM"/>
    <s v="C-10 SRC (150±40mm Slump)"/>
    <x v="0"/>
    <n v="9"/>
    <s v="RM 109"/>
    <m/>
    <x v="2"/>
    <m/>
    <m/>
  </r>
  <r>
    <n v="549"/>
    <s v="BV-BSW-105-0000-ECM-CAP-CE-000023"/>
    <s v="BV-BSW-105-0000-ECM-WIR-CE-000270"/>
    <s v="Blinding Concrete"/>
    <s v=" 640.65 vertical(639.1,639.45,639.75,639.95 &amp; 640.25) to 640.65"/>
    <s v="Opera House"/>
    <n v="4"/>
    <s v="B2"/>
    <s v="Permanent Works"/>
    <n v="83412"/>
    <n v="95723"/>
    <d v="2025-09-04T00:00:00"/>
    <s v="Aces "/>
    <s v="Saudi RM"/>
    <s v="C-10 SRC (150±40mm Slump)"/>
    <x v="0"/>
    <n v="10"/>
    <s v="RM 109"/>
    <n v="6"/>
    <x v="2"/>
    <m/>
    <m/>
  </r>
  <r>
    <n v="550"/>
    <s v="BV-BSW-105-0000-ECM-CAP-CE-000023"/>
    <s v="BV-BSW-105-0000-ECM-WIR-CE-000270"/>
    <s v="Blinding Concrete"/>
    <s v=" 640.65 vertical(639.1,639.45,639.75,639.95 &amp; 640.25) to 640.65"/>
    <s v="Opera House"/>
    <n v="4"/>
    <s v="B2"/>
    <s v="Permanent Works"/>
    <n v="82812"/>
    <n v="95733"/>
    <d v="2025-09-04T00:00:00"/>
    <s v="Aces "/>
    <s v="Saudi RM"/>
    <s v="C-10 SRC (150±40mm Slump)"/>
    <x v="0"/>
    <n v="10"/>
    <s v="RM 109"/>
    <m/>
    <x v="2"/>
    <m/>
    <m/>
  </r>
  <r>
    <n v="551"/>
    <s v="BV-BSW-105-0000-ECM-CAP-CE-000023"/>
    <s v="BV-BSW-105-0000-ECM-WIR-CE-000270"/>
    <s v="Blinding Concrete"/>
    <s v=" 640.65 vertical(639.1,639.45,639.75,639.95 &amp; 640.25) to 640.65"/>
    <s v="Opera House"/>
    <n v="4"/>
    <s v="B2"/>
    <s v="Permanent Works"/>
    <n v="66010"/>
    <n v="95742"/>
    <d v="2025-09-04T00:00:00"/>
    <s v="Aces "/>
    <s v="Saudi RM"/>
    <s v="C-10 SRC (150±40mm Slump)"/>
    <x v="0"/>
    <n v="9"/>
    <s v="RM 109"/>
    <m/>
    <x v="2"/>
    <m/>
    <m/>
  </r>
  <r>
    <n v="552"/>
    <s v="BV-BSW-105-0000-ECM-CAP-CE-000023"/>
    <s v="BV-BSW-105-0000-ECM-WIR-CE-000270"/>
    <s v="Blinding Concrete"/>
    <s v=" 640.65 vertical(639.1,639.45,639.75,639.95 &amp; 640.25) to 640.65"/>
    <s v="Opera House"/>
    <n v="4"/>
    <s v="B2"/>
    <s v="Permanent Works"/>
    <n v="83912"/>
    <n v="95744"/>
    <d v="2025-09-04T00:00:00"/>
    <s v="Aces "/>
    <s v="Saudi RM"/>
    <s v="C-10 SRC (150±40mm Slump)"/>
    <x v="0"/>
    <n v="10"/>
    <s v="RM 109"/>
    <m/>
    <x v="2"/>
    <m/>
    <m/>
  </r>
  <r>
    <n v="553"/>
    <s v="BV-BSW-105-0000-ECM-CAP-CE-000033"/>
    <s v="BV-BSW-105-0000-ECM-WIR-CE-000281"/>
    <s v="Blinding Concrete"/>
    <n v="639.4"/>
    <s v="Opera House"/>
    <n v="5"/>
    <s v="B2"/>
    <s v="Permanent Works"/>
    <n v="62810"/>
    <n v="95704"/>
    <d v="2025-09-04T00:00:00"/>
    <s v="Aces "/>
    <s v="Saudi RM"/>
    <s v="C-10 SRC (150±40mm Slump)"/>
    <x v="0"/>
    <n v="9"/>
    <s v="RM 109"/>
    <n v="6"/>
    <x v="2"/>
    <m/>
    <m/>
  </r>
  <r>
    <n v="554"/>
    <s v="BV-BSW-105-0000-ECM-CAP-CE-000033"/>
    <s v="BV-BSW-105-0000-ECM-WIR-CE-000281"/>
    <s v="Blinding Concrete"/>
    <n v="639.4"/>
    <s v="Opera House"/>
    <n v="5"/>
    <s v="B2"/>
    <s v="Permanent Works"/>
    <n v="69410"/>
    <n v="95709"/>
    <d v="2025-09-04T00:00:00"/>
    <s v="Aces "/>
    <s v="Saudi RM"/>
    <s v="C-10 SRC (150±40mm Slump)"/>
    <x v="0"/>
    <n v="9"/>
    <s v="RM 109"/>
    <m/>
    <x v="2"/>
    <m/>
    <m/>
  </r>
  <r>
    <n v="555"/>
    <s v="BV-BSW-105-0000-ECM-CAP-CE-000033"/>
    <s v="BV-BSW-105-0000-ECM-WIR-CE-000281"/>
    <s v="Blinding Concrete"/>
    <n v="639.4"/>
    <s v="Opera House"/>
    <n v="5"/>
    <s v="B2"/>
    <s v="Permanent Works"/>
    <n v="82712"/>
    <n v="95712"/>
    <d v="2025-09-04T00:00:00"/>
    <s v="Aces "/>
    <s v="Saudi RM"/>
    <s v="C-10 SRC (150±40mm Slump)"/>
    <x v="0"/>
    <n v="10"/>
    <s v="RM 109"/>
    <m/>
    <x v="2"/>
    <m/>
    <m/>
  </r>
  <r>
    <n v="556"/>
    <s v="BV-BSW-105-0000-ECM-CAP-CE-000033"/>
    <s v="BV-BSW-105-0000-ECM-WIR-CE-000281"/>
    <s v="Blinding Concrete"/>
    <n v="639.4"/>
    <s v="Opera House"/>
    <n v="5"/>
    <s v="B2"/>
    <s v="Permanent Works"/>
    <n v="77112"/>
    <n v="95715"/>
    <d v="2025-09-04T00:00:00"/>
    <s v="Aces "/>
    <s v="Saudi RM"/>
    <s v="C-10 SRC (150±40mm Slump)"/>
    <x v="0"/>
    <n v="10"/>
    <s v="RM 109"/>
    <m/>
    <x v="2"/>
    <m/>
    <m/>
  </r>
  <r>
    <n v="557"/>
    <s v="BV-BSW-105-0000-ECM-CAP-CE-000033"/>
    <s v="BV-BSW-105-0000-ECM-WIR-CE-000281"/>
    <s v="Blinding Concrete"/>
    <n v="639.4"/>
    <s v="Opera House"/>
    <n v="5"/>
    <s v="B2"/>
    <s v="Permanent Works"/>
    <n v="83812"/>
    <n v="95717"/>
    <d v="2025-09-04T00:00:00"/>
    <s v="Aces "/>
    <s v="Saudi RM"/>
    <s v="C-10 SRC (150±40mm Slump)"/>
    <x v="0"/>
    <n v="10"/>
    <s v="RM 109"/>
    <m/>
    <x v="2"/>
    <m/>
    <m/>
  </r>
  <r>
    <n v="558"/>
    <s v="BV-BSW-105-0000-ECM-CAP-CE-000033"/>
    <s v="BV-BSW-105-0000-ECM-WIR-CE-000281"/>
    <s v="Blinding Concrete"/>
    <n v="639.4"/>
    <s v="Opera House"/>
    <n v="5"/>
    <s v="B2"/>
    <s v="Permanent Works"/>
    <n v="66010"/>
    <n v="95720"/>
    <d v="2025-09-04T00:00:00"/>
    <s v="Aces "/>
    <s v="Saudi RM"/>
    <s v="C-10 SRC (150±40mm Slump)"/>
    <x v="0"/>
    <n v="9"/>
    <s v="RM 109"/>
    <n v="6"/>
    <x v="2"/>
    <m/>
    <m/>
  </r>
  <r>
    <n v="559"/>
    <s v="BV-BSW-105-0000-ECM-CAP-CE-000033"/>
    <s v="BV-BSW-105-0000-ECM-WIR-CE-000281"/>
    <s v="Blinding Concrete"/>
    <n v="639.4"/>
    <s v="Opera House"/>
    <n v="5"/>
    <s v="B2"/>
    <s v="Permanent Works"/>
    <n v="84612"/>
    <n v="95725"/>
    <d v="2025-09-04T00:00:00"/>
    <s v="Aces "/>
    <s v="Saudi RM"/>
    <s v="C-10 SRC (150±40mm Slump)"/>
    <x v="0"/>
    <n v="10"/>
    <s v="RM 109"/>
    <m/>
    <x v="2"/>
    <m/>
    <m/>
  </r>
  <r>
    <n v="560"/>
    <s v="BV-BSW-105-0000-ECM-CAP-CE-000033"/>
    <s v="BV-BSW-105-0000-ECM-WIR-CE-000281"/>
    <s v="Blinding Concrete"/>
    <n v="639.4"/>
    <s v="Opera House"/>
    <n v="5"/>
    <s v="B2"/>
    <s v="Permanent Works"/>
    <n v="62810"/>
    <n v="95724"/>
    <d v="2025-09-04T00:00:00"/>
    <s v="Aces "/>
    <s v="Saudi RM"/>
    <s v="C-10 SRC (150±40mm Slump)"/>
    <x v="0"/>
    <n v="9"/>
    <s v="RM 109"/>
    <m/>
    <x v="2"/>
    <m/>
    <m/>
  </r>
  <r>
    <n v="561"/>
    <s v="BV-BSW-105-0000-ECM-CAP-CE-000033"/>
    <s v="BV-BSW-105-0000-ECM-WIR-CE-000281"/>
    <s v="Blinding Concrete"/>
    <n v="639.4"/>
    <s v="Opera House"/>
    <n v="5"/>
    <s v="B2"/>
    <s v="Permanent Works"/>
    <n v="67610"/>
    <n v="95727"/>
    <d v="2025-09-04T00:00:00"/>
    <s v="Aces "/>
    <s v="Saudi RM"/>
    <s v="C-10 SRC (150±40mm Slump)"/>
    <x v="0"/>
    <n v="9"/>
    <s v="RM 109"/>
    <m/>
    <x v="2"/>
    <m/>
    <m/>
  </r>
  <r>
    <n v="562"/>
    <s v="BV-BSW-105-0000-ECM-CAP-CE-000033"/>
    <s v="BV-BSW-105-0000-ECM-WIR-CE-000281"/>
    <s v="Blinding Concrete"/>
    <n v="639.4"/>
    <s v="Opera House"/>
    <n v="5"/>
    <s v="B2"/>
    <s v="Permanent Works"/>
    <n v="82712"/>
    <n v="95728"/>
    <d v="2025-09-04T00:00:00"/>
    <s v="Aces "/>
    <s v="Saudi RM"/>
    <s v="C-10 SRC (150±40mm Slump)"/>
    <x v="0"/>
    <n v="10"/>
    <s v="RM 109"/>
    <m/>
    <x v="2"/>
    <m/>
    <m/>
  </r>
  <r>
    <n v="563"/>
    <s v="BV-BSW-105-0000-ECM-CAP-CE-000033"/>
    <s v="BV-BSW-105-0000-ECM-WIR-CE-000281"/>
    <s v="Blinding Concrete"/>
    <n v="639.4"/>
    <s v="Opera House"/>
    <n v="5"/>
    <s v="B2"/>
    <s v="Permanent Works"/>
    <n v="82912"/>
    <n v="95729"/>
    <d v="2025-09-04T00:00:00"/>
    <s v="Aces "/>
    <s v="Saudi RM"/>
    <s v="C-10 SRC (150±40mm Slump)"/>
    <x v="0"/>
    <n v="10"/>
    <s v="RM 109"/>
    <m/>
    <x v="2"/>
    <m/>
    <m/>
  </r>
  <r>
    <n v="564"/>
    <s v="BV-BSW-105-0000-ECM-CAP-CE-000033"/>
    <s v="BV-BSW-105-0000-ECM-WIR-CE-000281"/>
    <s v="Blinding Concrete"/>
    <n v="639.4"/>
    <s v="Opera House"/>
    <n v="5"/>
    <s v="B2"/>
    <s v="Permanent Works"/>
    <n v="82012"/>
    <n v="95731"/>
    <d v="2025-09-04T00:00:00"/>
    <s v="Aces "/>
    <s v="Saudi RM"/>
    <s v="C-10 SRC (150±40mm Slump)"/>
    <x v="0"/>
    <n v="10"/>
    <s v="RM 109"/>
    <m/>
    <x v="2"/>
    <m/>
    <m/>
  </r>
  <r>
    <n v="565"/>
    <s v="-"/>
    <s v="-"/>
    <s v="Blinding Concrete"/>
    <s v="Temporary Work"/>
    <s v="Opera House"/>
    <m/>
    <s v="B2"/>
    <s v="Temporary Works"/>
    <n v="82812"/>
    <n v="95816"/>
    <d v="2025-09-04T00:00:00"/>
    <s v="Aces "/>
    <s v="Saudi RM"/>
    <s v="C-10 SRC (150±40mm Slump)"/>
    <x v="0"/>
    <n v="10"/>
    <s v="RM 109"/>
    <m/>
    <x v="0"/>
    <m/>
    <m/>
  </r>
  <r>
    <n v="566"/>
    <s v="-"/>
    <s v="-"/>
    <s v="Blinding Concrete"/>
    <s v="Temporary Work"/>
    <s v="Opera House"/>
    <m/>
    <s v="B2"/>
    <s v="Temporary Works"/>
    <n v="77112"/>
    <n v="95817"/>
    <d v="2025-09-04T00:00:00"/>
    <s v="Aces "/>
    <s v="Saudi RM"/>
    <s v="C-10 SRC (150±40mm Slump)"/>
    <x v="0"/>
    <n v="10"/>
    <s v="RM 109"/>
    <m/>
    <x v="0"/>
    <m/>
    <m/>
  </r>
  <r>
    <n v="567"/>
    <s v="-"/>
    <s v="-"/>
    <s v="Blinding Concrete"/>
    <s v="Temporary Work"/>
    <s v="Opera House"/>
    <m/>
    <s v="B2"/>
    <s v="Temporary Works"/>
    <n v="82012"/>
    <n v="95821"/>
    <d v="2025-09-04T00:00:00"/>
    <s v="Aces "/>
    <s v="Saudi RM"/>
    <s v="C-10 SRC (150±40mm Slump)"/>
    <x v="0"/>
    <n v="10"/>
    <s v="RM 109"/>
    <m/>
    <x v="0"/>
    <m/>
    <m/>
  </r>
  <r>
    <n v="568"/>
    <s v="-"/>
    <s v="-"/>
    <s v="Blinding Concrete"/>
    <s v="Temporary Work"/>
    <s v="Opera House"/>
    <m/>
    <s v="B2"/>
    <s v="Temporary Works"/>
    <n v="82812"/>
    <n v="95823"/>
    <d v="2025-09-04T00:00:00"/>
    <s v="Aces "/>
    <s v="Saudi RM"/>
    <s v="C-10 SRC (150±40mm Slump)"/>
    <x v="0"/>
    <n v="10"/>
    <s v="RM 109"/>
    <m/>
    <x v="0"/>
    <m/>
    <m/>
  </r>
  <r>
    <n v="569"/>
    <s v="-"/>
    <s v="-"/>
    <s v="Blinding Concrete"/>
    <s v="Temporary Work"/>
    <s v="Opera House"/>
    <m/>
    <s v="B2"/>
    <s v="Temporary Works"/>
    <n v="82812"/>
    <n v="95831"/>
    <d v="2025-09-04T00:00:00"/>
    <s v="Aces "/>
    <s v="Saudi RM"/>
    <s v="C-10 SRC (150±40mm Slump)"/>
    <x v="0"/>
    <n v="5"/>
    <s v="RM 109"/>
    <m/>
    <x v="0"/>
    <m/>
    <m/>
  </r>
  <r>
    <n v="570"/>
    <s v="BV-BSW-105-0000-ECM-CAP-CE-000029"/>
    <s v="BV-BSW-105-0000-ECM-WIR-CE-000285"/>
    <s v="Blinding Concrete"/>
    <s v="640.65 and vertical from ( 639.45 , 639.95) to 640.65"/>
    <s v="Opera House"/>
    <n v="3"/>
    <s v="B2"/>
    <s v="Permanent Works"/>
    <n v="81612"/>
    <n v="95354"/>
    <d v="2025-09-06T00:00:00"/>
    <s v="Aces "/>
    <s v="Saudi RM"/>
    <s v="C-10 SRC (150±40mm Slump)"/>
    <x v="0"/>
    <n v="10"/>
    <s v="RM 109"/>
    <n v="6"/>
    <x v="2"/>
    <m/>
    <m/>
  </r>
  <r>
    <n v="571"/>
    <s v="BV-BSW-105-0000-ECM-CAP-CE-000029"/>
    <s v="BV-BSW-105-0000-ECM-WIR-CE-000285"/>
    <s v="Blinding Concrete"/>
    <s v="640.65 and vertical from ( 639.45 , 639.95) to 640.65"/>
    <s v="Opera House"/>
    <n v="3"/>
    <s v="B2"/>
    <s v="Permanent Works"/>
    <n v="81612"/>
    <n v="95864"/>
    <d v="2025-09-06T00:00:00"/>
    <s v="Aces "/>
    <s v="Saudi RM"/>
    <s v="C-10 SRC (150±40mm Slump)"/>
    <x v="0"/>
    <n v="10"/>
    <s v="RM 109"/>
    <m/>
    <x v="2"/>
    <m/>
    <m/>
  </r>
  <r>
    <n v="572"/>
    <s v="BV-BSW-105-0000-ECM-CAP-CE-000029"/>
    <s v="BV-BSW-105-0000-ECM-WIR-CE-000285"/>
    <s v="Blinding Concrete"/>
    <s v="640.65 and vertical from ( 639.45 , 639.95) to 640.65"/>
    <s v="Opera House"/>
    <n v="3"/>
    <s v="B2"/>
    <s v="Permanent Works"/>
    <n v="81612"/>
    <n v="95874"/>
    <d v="2025-09-06T00:00:00"/>
    <s v="Aces "/>
    <s v="Saudi RM"/>
    <s v="C-10 SRC (150±40mm Slump)"/>
    <x v="0"/>
    <n v="10"/>
    <s v="RM 109"/>
    <m/>
    <x v="2"/>
    <m/>
    <m/>
  </r>
  <r>
    <n v="573"/>
    <s v="BV-BSW-105-0000-ECM-CAP-CE-000029"/>
    <s v="BV-BSW-105-0000-ECM-WIR-CE-000285"/>
    <s v="Blinding Concrete"/>
    <s v="640.65 and vertical from ( 639.45 , 639.95) to 640.65"/>
    <s v="Opera House"/>
    <n v="3"/>
    <s v="B2"/>
    <s v="Permanent Works"/>
    <n v="84012"/>
    <n v="95881"/>
    <d v="2025-09-06T00:00:00"/>
    <s v="Aces "/>
    <s v="Saudi RM"/>
    <s v="C-10 SRC (150±40mm Slump)"/>
    <x v="0"/>
    <n v="10"/>
    <s v="RM 109"/>
    <m/>
    <x v="2"/>
    <m/>
    <m/>
  </r>
  <r>
    <n v="574"/>
    <s v="BV-BSW-105-0000-ECM-CAP-CE-000034"/>
    <s v="BV-BSW-105-0000-ECM-WIR-CE-000285"/>
    <s v="Blinding Concrete"/>
    <s v="640.65 and vertical from ( 639.45 , 639.95) to 640.65"/>
    <s v="Opera House"/>
    <n v="1"/>
    <s v="B2"/>
    <s v="Permanent Works"/>
    <n v="81612"/>
    <n v="95886"/>
    <d v="2025-09-06T00:00:00"/>
    <s v="Aces "/>
    <s v="Saudi RM"/>
    <s v="C-10 SRC (150±40mm Slump)"/>
    <x v="0"/>
    <n v="10"/>
    <s v="RM 109"/>
    <m/>
    <x v="2"/>
    <m/>
    <m/>
  </r>
  <r>
    <n v="575"/>
    <s v="BV-BSW-105-0000-ECM-CAP-CE-000034"/>
    <s v="BV-BSW-105-0000-ECM-WIR-CE-000285"/>
    <s v="Blinding Concrete"/>
    <s v="640.65 and vertical from ( 639.45 , 639.95) to 640.65"/>
    <s v="Opera House"/>
    <n v="1"/>
    <s v="B2"/>
    <s v="Permanent Works"/>
    <n v="62810"/>
    <n v="95895"/>
    <d v="2025-09-06T00:00:00"/>
    <s v="Aces "/>
    <s v="Saudi RM"/>
    <s v="C-10 SRC (150±40mm Slump)"/>
    <x v="0"/>
    <n v="9"/>
    <s v="RM 109"/>
    <n v="6"/>
    <x v="2"/>
    <m/>
    <m/>
  </r>
  <r>
    <n v="576"/>
    <s v="BV-BSW-105-0000-ECM-CAP-CE-000034"/>
    <s v="BV-BSW-105-0000-ECM-WIR-CE-000285"/>
    <s v="Blinding Concrete"/>
    <s v="640.65 and vertical from ( 639.45 , 639.95) to 640.65"/>
    <s v="Opera House"/>
    <n v="1"/>
    <s v="B2"/>
    <s v="Permanent Works"/>
    <n v="81512"/>
    <n v="92906"/>
    <d v="2025-09-06T00:00:00"/>
    <s v="Aces "/>
    <s v="Saudi RM"/>
    <s v="C-10 SRC (150±40mm Slump)"/>
    <x v="0"/>
    <n v="6"/>
    <s v="RM 109"/>
    <m/>
    <x v="2"/>
    <m/>
    <m/>
  </r>
  <r>
    <n v="577"/>
    <s v="BV-BSW-105-0000-ECM-CAP-CE-000034"/>
    <s v="BV-BSW-105-0000-ECM-WIR-CE-000308"/>
    <s v="Blinding Concrete"/>
    <n v="639.45000000000005"/>
    <s v="Opera House"/>
    <n v="1"/>
    <s v="B2"/>
    <s v="Permanent Works"/>
    <n v="66810"/>
    <n v="95977"/>
    <d v="2025-09-07T00:00:00"/>
    <s v="Aces "/>
    <s v="Saudi RM"/>
    <s v="C-10 SRC (150±40mm Slump)"/>
    <x v="0"/>
    <n v="9"/>
    <s v="RM 109"/>
    <n v="6"/>
    <x v="2"/>
    <m/>
    <m/>
  </r>
  <r>
    <n v="578"/>
    <s v="BV-BSW-105-0000-ECM-CAP-CE-000034"/>
    <s v="BV-BSW-105-0000-ECM-WIR-CE-000308"/>
    <s v="Blinding Concrete"/>
    <n v="639.45000000000005"/>
    <s v="Opera House"/>
    <n v="1"/>
    <s v="B2"/>
    <s v="Permanent Works"/>
    <n v="84612"/>
    <n v="92978"/>
    <d v="2025-09-07T00:00:00"/>
    <s v="Aces "/>
    <s v="Saudi RM"/>
    <s v="C-10 SRC (150±40mm Slump)"/>
    <x v="0"/>
    <n v="10"/>
    <s v="RM 109"/>
    <m/>
    <x v="2"/>
    <m/>
    <m/>
  </r>
  <r>
    <n v="579"/>
    <s v="BV-BSW-105-0000-ECM-CAP-CE-000034"/>
    <s v="BV-BSW-105-0000-ECM-WIR-CE-000308"/>
    <s v="Blinding Concrete"/>
    <n v="639.45000000000005"/>
    <s v="Opera House"/>
    <n v="1"/>
    <s v="B2"/>
    <s v="Permanent Works"/>
    <n v="81512"/>
    <n v="92979"/>
    <d v="2025-09-07T00:00:00"/>
    <s v="Aces "/>
    <s v="Saudi RM"/>
    <s v="C-10 SRC (150±40mm Slump)"/>
    <x v="0"/>
    <n v="10"/>
    <s v="RM 109"/>
    <m/>
    <x v="2"/>
    <m/>
    <m/>
  </r>
  <r>
    <n v="580"/>
    <s v="BV-BSW-105-0000-ECM-CAP-CE-000034"/>
    <s v="BV-BSW-105-0000-ECM-WIR-CE-000308"/>
    <s v="Blinding Concrete"/>
    <n v="639.45000000000005"/>
    <s v="Opera House"/>
    <n v="1"/>
    <s v="B2"/>
    <s v="Permanent Works"/>
    <n v="84012"/>
    <n v="92982"/>
    <d v="2025-09-07T00:00:00"/>
    <s v="Aces "/>
    <s v="Saudi RM"/>
    <s v="C-10 SRC (150±40mm Slump)"/>
    <x v="0"/>
    <n v="10"/>
    <s v="RM 109"/>
    <m/>
    <x v="2"/>
    <m/>
    <m/>
  </r>
  <r>
    <n v="581"/>
    <s v="BV-BSW-105-0000-ECM-CAP-CE-000034"/>
    <s v="BV-BSW-105-0000-ECM-WIR-CE-000308"/>
    <s v="Blinding Concrete"/>
    <n v="639.45000000000005"/>
    <s v="Opera House"/>
    <n v="1"/>
    <s v="B2"/>
    <s v="Permanent Works"/>
    <n v="84612"/>
    <n v="92990"/>
    <d v="2025-09-07T00:00:00"/>
    <s v="Aces "/>
    <s v="Saudi RM"/>
    <s v="C-10 SRC (150±40mm Slump)"/>
    <x v="0"/>
    <n v="10"/>
    <s v="RM 109"/>
    <m/>
    <x v="2"/>
    <m/>
    <m/>
  </r>
  <r>
    <n v="582"/>
    <s v="BV-BSW-105-0000-ECM-CAP-CE-000029"/>
    <s v="BV-BSW-105-0000-ECM-WIR-CE-000228"/>
    <s v="Blinding Concrete"/>
    <n v="639.45000000000005"/>
    <s v="Opera House"/>
    <n v="3"/>
    <s v="B2"/>
    <s v="Permanent Works"/>
    <n v="62810"/>
    <n v="92992"/>
    <d v="2025-09-07T00:00:00"/>
    <s v="Aces "/>
    <s v="Saudi RM"/>
    <s v="C-10 SRC (150±40mm Slump)"/>
    <x v="0"/>
    <n v="9"/>
    <s v="RM 109"/>
    <m/>
    <x v="2"/>
    <m/>
    <m/>
  </r>
  <r>
    <n v="583"/>
    <s v="BV-BSW-105-0000-ECM-CAP-CE-000029"/>
    <s v="BV-BSW-105-0000-ECM-WIR-CE-000228"/>
    <s v="Blinding Concrete"/>
    <n v="639.45000000000005"/>
    <s v="Opera House"/>
    <n v="3"/>
    <s v="B2"/>
    <s v="Permanent Works"/>
    <n v="84812"/>
    <n v="92993"/>
    <d v="2025-09-07T00:00:00"/>
    <s v="Aces "/>
    <s v="Saudi RM"/>
    <s v="C-10 SRC (150±40mm Slump)"/>
    <x v="0"/>
    <n v="10"/>
    <s v="RM 109"/>
    <n v="6"/>
    <x v="2"/>
    <m/>
    <m/>
  </r>
  <r>
    <n v="584"/>
    <s v="BV-BSW-105-0000-ECM-CAP-CE-000029"/>
    <s v="BV-BSW-105-0000-ECM-WIR-CE-000228"/>
    <s v="Blinding Concrete"/>
    <n v="639.45000000000005"/>
    <s v="Opera House"/>
    <n v="3"/>
    <s v="B2"/>
    <s v="Permanent Works"/>
    <n v="82612"/>
    <n v="92999"/>
    <d v="2025-09-07T00:00:00"/>
    <s v="Aces "/>
    <s v="Saudi RM"/>
    <s v="C-10 SRC (150±40mm Slump)"/>
    <x v="0"/>
    <n v="10"/>
    <s v="RM 109"/>
    <m/>
    <x v="2"/>
    <m/>
    <m/>
  </r>
  <r>
    <n v="585"/>
    <s v="BV-BSW-105-0000-ECM-CAP-CE-000029"/>
    <s v="BV-BSW-105-0000-ECM-WIR-CE-000228"/>
    <s v="Blinding Concrete"/>
    <n v="639.45000000000005"/>
    <s v="Opera House"/>
    <n v="3"/>
    <s v="B2"/>
    <s v="Permanent Works"/>
    <n v="82512"/>
    <n v="93002"/>
    <d v="2025-09-07T00:00:00"/>
    <s v="Aces "/>
    <s v="Saudi RM"/>
    <s v="C-10 SRC (150±40mm Slump)"/>
    <x v="0"/>
    <n v="10"/>
    <s v="RM 109"/>
    <m/>
    <x v="2"/>
    <m/>
    <m/>
  </r>
  <r>
    <n v="586"/>
    <s v="BV-BSW-105-0000-ECM-CAP-CE-000029"/>
    <s v="BV-BSW-105-0000-ECM-WIR-CE-000228"/>
    <s v="Blinding Concrete"/>
    <n v="639.45000000000005"/>
    <s v="Opera House"/>
    <n v="3"/>
    <s v="B2"/>
    <s v="Permanent Works"/>
    <n v="82012"/>
    <n v="93006"/>
    <d v="2025-09-07T00:00:00"/>
    <s v="Aces "/>
    <s v="Saudi RM"/>
    <s v="C-10 SRC (150±40mm Slump)"/>
    <x v="0"/>
    <n v="10"/>
    <s v="RM 109"/>
    <m/>
    <x v="2"/>
    <m/>
    <m/>
  </r>
  <r>
    <n v="587"/>
    <s v="-"/>
    <s v="-"/>
    <s v="Blinding Concrete"/>
    <s v="-"/>
    <s v="Opera House"/>
    <m/>
    <s v="B2"/>
    <s v="Permanent Works"/>
    <n v="84212"/>
    <n v="93010"/>
    <d v="2025-09-08T00:00:00"/>
    <s v="Aces "/>
    <s v="Saudi RM"/>
    <s v="C-10 SRC (150±40mm Slump)"/>
    <x v="0"/>
    <n v="10"/>
    <s v="RM 109"/>
    <m/>
    <x v="2"/>
    <m/>
    <m/>
  </r>
  <r>
    <n v="588"/>
    <s v="-"/>
    <s v="-"/>
    <s v="Blinding Concrete"/>
    <s v="-"/>
    <s v="Opera House"/>
    <m/>
    <s v="B2"/>
    <s v="Permanent Works"/>
    <n v="83912"/>
    <n v="93011"/>
    <d v="2025-09-08T00:00:00"/>
    <s v="Aces "/>
    <s v="Saudi RM"/>
    <s v="C-10 SRC (150±40mm Slump)"/>
    <x v="0"/>
    <n v="10"/>
    <s v="RM 109"/>
    <n v="6"/>
    <x v="2"/>
    <m/>
    <m/>
  </r>
  <r>
    <n v="589"/>
    <s v="BV-BSW-105-0000-ECM-CAP-CE-000030"/>
    <s v="BV-BSW-105-0000-ECM-WIR-CE-000315"/>
    <s v="Foundation Concrete"/>
    <s v="Tower Crane 03"/>
    <s v="Opera House"/>
    <m/>
    <s v="L0"/>
    <s v="Permanent Works"/>
    <n v="84812"/>
    <n v="93099"/>
    <d v="2025-09-09T00:00:00"/>
    <s v="Aces "/>
    <s v="Saudi RM"/>
    <s v="C-40 (SRC+60% GGBFS) (200±40mm Slump) "/>
    <x v="5"/>
    <n v="10"/>
    <s v="RM 109"/>
    <n v="6"/>
    <x v="2"/>
    <m/>
    <m/>
  </r>
  <r>
    <n v="590"/>
    <s v="BV-BSW-105-0000-ECM-CAP-CE-000030"/>
    <s v="BV-BSW-105-0000-ECM-WIR-CE-000315"/>
    <s v="Foundation Concrete"/>
    <s v="Tower Crane 03"/>
    <s v="Opera House"/>
    <m/>
    <s v="L0"/>
    <s v="Permanent Works"/>
    <n v="84012"/>
    <n v="93102"/>
    <d v="2025-09-09T00:00:00"/>
    <s v="Aces "/>
    <s v="Saudi RM"/>
    <s v="C-40 (SRC+60% GGBFS) (200±40mm Slump) "/>
    <x v="5"/>
    <n v="10"/>
    <s v="RM 109"/>
    <m/>
    <x v="2"/>
    <m/>
    <m/>
  </r>
  <r>
    <n v="591"/>
    <s v="BV-BSW-105-0000-ECM-CAP-CE-000030"/>
    <s v="BV-BSW-105-0000-ECM-WIR-CE-000315"/>
    <s v="Foundation Concrete"/>
    <s v="Tower Crane 03"/>
    <s v="Opera House"/>
    <m/>
    <s v="L0"/>
    <s v="Permanent Works"/>
    <n v="82712"/>
    <n v="93104"/>
    <d v="2025-09-09T00:00:00"/>
    <s v="Aces "/>
    <s v="Saudi RM"/>
    <s v="C-40 (SRC+60% GGBFS) (200±40mm Slump) "/>
    <x v="5"/>
    <n v="10"/>
    <s v="RM 109"/>
    <m/>
    <x v="2"/>
    <m/>
    <m/>
  </r>
  <r>
    <n v="592"/>
    <s v="BV-BSW-105-0000-ECM-CAP-CE-000030"/>
    <s v="BV-BSW-105-0000-ECM-WIR-CE-000315"/>
    <s v="Foundation Concrete"/>
    <s v="Tower Crane 03"/>
    <s v="Opera House"/>
    <m/>
    <s v="L0"/>
    <s v="Permanent Works"/>
    <n v="78412"/>
    <n v="93107"/>
    <d v="2025-09-09T00:00:00"/>
    <s v="Aces "/>
    <s v="Saudi RM"/>
    <s v="C-40 (SRC+60% GGBFS) (200±40mm Slump) "/>
    <x v="5"/>
    <n v="10"/>
    <s v="RM 109"/>
    <m/>
    <x v="2"/>
    <m/>
    <m/>
  </r>
  <r>
    <n v="593"/>
    <s v="BV-BSW-105-0000-ECM-CAP-CE-000030"/>
    <s v="BV-BSW-105-0000-ECM-WIR-CE-000315"/>
    <s v="Foundation Concrete"/>
    <s v="Tower Crane 03"/>
    <s v="Opera House"/>
    <m/>
    <s v="L0"/>
    <s v="Permanent Works"/>
    <n v="69410"/>
    <n v="93108"/>
    <d v="2025-09-09T00:00:00"/>
    <s v="Aces "/>
    <s v="Saudi RM"/>
    <s v="C-40 (SRC+60% GGBFS) (200±40mm Slump) "/>
    <x v="5"/>
    <n v="9"/>
    <s v="RM 109"/>
    <m/>
    <x v="2"/>
    <m/>
    <m/>
  </r>
  <r>
    <n v="594"/>
    <s v="BV-BSW-105-0000-ECM-CAP-CE-000030"/>
    <s v="BV-BSW-105-0000-ECM-WIR-CE-000315"/>
    <s v="Foundation Concrete"/>
    <s v="Tower Crane 03"/>
    <s v="Opera House"/>
    <m/>
    <s v="L0"/>
    <s v="Permanent Works"/>
    <n v="83412"/>
    <n v="93111"/>
    <d v="2025-09-09T00:00:00"/>
    <s v="Aces "/>
    <s v="Saudi RM"/>
    <s v="C-40 (SRC+60% GGBFS) (200±40mm Slump) "/>
    <x v="5"/>
    <n v="10"/>
    <s v="RM 109"/>
    <m/>
    <x v="2"/>
    <m/>
    <m/>
  </r>
  <r>
    <n v="595"/>
    <s v="BV-BSW-105-0000-ECM-CAP-CE-000030"/>
    <s v="BV-BSW-105-0000-ECM-WIR-CE-000315"/>
    <s v="Foundation Concrete"/>
    <s v="Tower Crane 03"/>
    <s v="Opera House"/>
    <m/>
    <s v="L0"/>
    <s v="Permanent Works"/>
    <n v="82512"/>
    <n v="93113"/>
    <d v="2025-09-09T00:00:00"/>
    <s v="Aces "/>
    <s v="Saudi RM"/>
    <s v="C-40 (SRC+60% GGBFS) (200±40mm Slump) "/>
    <x v="5"/>
    <n v="10"/>
    <s v="RM 109"/>
    <m/>
    <x v="2"/>
    <m/>
    <m/>
  </r>
  <r>
    <n v="596"/>
    <s v="BV-BSW-105-0000-ECM-CAP-CE-000030"/>
    <s v="BV-BSW-105-0000-ECM-WIR-CE-000315"/>
    <s v="Foundation Concrete"/>
    <s v="Tower Crane 03"/>
    <s v="Opera House"/>
    <m/>
    <s v="L0"/>
    <s v="Permanent Works"/>
    <n v="62710"/>
    <n v="93114"/>
    <d v="2025-09-09T00:00:00"/>
    <s v="Aces "/>
    <s v="Saudi RM"/>
    <s v="C-40 (SRC+60% GGBFS) (200±40mm Slump) "/>
    <x v="5"/>
    <n v="9"/>
    <s v="RM 109"/>
    <m/>
    <x v="2"/>
    <m/>
    <m/>
  </r>
  <r>
    <n v="597"/>
    <s v="BV-BSW-105-0000-ECM-CAP-CE-000030"/>
    <s v="BV-BSW-105-0000-ECM-WIR-CE-000315"/>
    <s v="Foundation Concrete"/>
    <s v="Tower Crane 03"/>
    <s v="Opera House"/>
    <m/>
    <s v="L0"/>
    <s v="Permanent Works"/>
    <n v="82812"/>
    <n v="93117"/>
    <d v="2025-09-09T00:00:00"/>
    <s v="Aces "/>
    <s v="Saudi RM"/>
    <s v="C-40 (SRC+60% GGBFS) (200±40mm Slump) "/>
    <x v="5"/>
    <n v="10"/>
    <s v="RM 109"/>
    <m/>
    <x v="2"/>
    <m/>
    <m/>
  </r>
  <r>
    <n v="598"/>
    <s v="BV-BSW-105-0000-ECM-CAP-CE-000030"/>
    <s v="BV-BSW-105-0000-ECM-WIR-CE-000315"/>
    <s v="Foundation Concrete"/>
    <s v="Tower Crane 03"/>
    <s v="Opera House"/>
    <m/>
    <s v="L0"/>
    <s v="Permanent Works"/>
    <n v="66810"/>
    <n v="93119"/>
    <d v="2025-09-09T00:00:00"/>
    <s v="Aces "/>
    <s v="Saudi RM"/>
    <s v="C-40 (SRC+60% GGBFS) (200±40mm Slump) "/>
    <x v="5"/>
    <n v="9"/>
    <s v="RM 109"/>
    <n v="6"/>
    <x v="2"/>
    <m/>
    <m/>
  </r>
  <r>
    <n v="599"/>
    <s v="BV-BSW-105-0000-ECM-CAP-CE-000030"/>
    <s v="BV-BSW-105-0000-ECM-WIR-CE-000315"/>
    <s v="Foundation Concrete"/>
    <s v="Tower Crane 03"/>
    <s v="Opera House"/>
    <m/>
    <s v="L0"/>
    <s v="Permanent Works"/>
    <n v="84012"/>
    <n v="93121"/>
    <d v="2025-09-09T00:00:00"/>
    <s v="Aces "/>
    <s v="Saudi RM"/>
    <s v="C-40 (SRC+60% GGBFS) (200±40mm Slump) "/>
    <x v="5"/>
    <n v="10"/>
    <s v="RM 109"/>
    <m/>
    <x v="2"/>
    <m/>
    <m/>
  </r>
  <r>
    <n v="600"/>
    <s v="BV-BSW-105-0000-ECM-CAP-CE-000030"/>
    <s v="BV-BSW-105-0000-ECM-WIR-CE-000315"/>
    <s v="Foundation Concrete"/>
    <s v="Tower Crane 03"/>
    <s v="Opera House"/>
    <m/>
    <s v="L0"/>
    <s v="Permanent Works"/>
    <n v="82712"/>
    <n v="93123"/>
    <d v="2025-09-09T00:00:00"/>
    <s v="Aces "/>
    <s v="Saudi RM"/>
    <s v="C-40 (SRC+60% GGBFS) (200±40mm Slump) "/>
    <x v="5"/>
    <n v="10"/>
    <s v="RM 109"/>
    <m/>
    <x v="2"/>
    <m/>
    <m/>
  </r>
  <r>
    <n v="601"/>
    <s v="BV-BSW-105-0000-ECM-CAP-CE-000030"/>
    <s v="BV-BSW-105-0000-ECM-WIR-CE-000315"/>
    <s v="Foundation Concrete"/>
    <s v="Tower Crane 03"/>
    <s v="Opera House"/>
    <m/>
    <s v="L0"/>
    <s v="Permanent Works"/>
    <n v="78412"/>
    <n v="93125"/>
    <d v="2025-09-09T00:00:00"/>
    <s v="Aces "/>
    <s v="Saudi RM"/>
    <s v="C-40 (SRC+60% GGBFS) (200±40mm Slump) "/>
    <x v="5"/>
    <n v="10"/>
    <s v="RM 109"/>
    <m/>
    <x v="2"/>
    <m/>
    <m/>
  </r>
  <r>
    <n v="602"/>
    <s v="BV-BSW-105-0000-ECM-CAP-CE-000030"/>
    <s v="BV-BSW-105-0000-ECM-WIR-CE-000315"/>
    <s v="Foundation Concrete"/>
    <s v="Tower Crane 03"/>
    <s v="Opera House"/>
    <m/>
    <s v="L0"/>
    <s v="Permanent Works"/>
    <n v="69410"/>
    <n v="93127"/>
    <d v="2025-09-09T00:00:00"/>
    <s v="Aces "/>
    <s v="Saudi RM"/>
    <s v="C-40 (SRC+60% GGBFS) (200±40mm Slump) "/>
    <x v="5"/>
    <n v="9"/>
    <s v="RM 109"/>
    <m/>
    <x v="2"/>
    <m/>
    <m/>
  </r>
  <r>
    <n v="603"/>
    <s v="BV-BSW-105-0000-ECM-CAP-CE-000030"/>
    <s v="BV-BSW-105-0000-ECM-WIR-CE-000315"/>
    <s v="Foundation Concrete"/>
    <s v="Tower Crane 03"/>
    <s v="Opera House"/>
    <m/>
    <s v="L0"/>
    <s v="Permanent Works"/>
    <n v="82012"/>
    <n v="93129"/>
    <d v="2025-09-09T00:00:00"/>
    <s v="Aces "/>
    <s v="Saudi RM"/>
    <s v="C-40 (SRC+60% GGBFS) (200±40mm Slump) "/>
    <x v="5"/>
    <n v="10"/>
    <s v="RM 109"/>
    <m/>
    <x v="2"/>
    <m/>
    <m/>
  </r>
  <r>
    <n v="604"/>
    <s v="BV-BSW-105-0000-ECM-CAP-CE-000030"/>
    <s v="BV-BSW-105-0000-ECM-WIR-CE-000315"/>
    <s v="Foundation Concrete"/>
    <s v="Tower Crane 03"/>
    <s v="Opera House"/>
    <m/>
    <s v="L0"/>
    <s v="Permanent Works"/>
    <n v="82512"/>
    <n v="93133"/>
    <d v="2025-09-09T00:00:00"/>
    <s v="Aces "/>
    <s v="Saudi RM"/>
    <s v="C-40 (SRC+60% GGBFS) (200±40mm Slump) "/>
    <x v="5"/>
    <n v="10"/>
    <s v="RM 109"/>
    <m/>
    <x v="2"/>
    <m/>
    <m/>
  </r>
  <r>
    <n v="605"/>
    <s v="BV-BSW-105-0000-ECM-CAP-CE-000030"/>
    <s v="BV-BSW-105-0000-ECM-WIR-CE-000315"/>
    <s v="Foundation Concrete"/>
    <s v="Tower Crane 03"/>
    <s v="Opera House"/>
    <m/>
    <s v="L0"/>
    <s v="Permanent Works"/>
    <n v="62710"/>
    <n v="93135"/>
    <d v="2025-09-09T00:00:00"/>
    <s v="Aces "/>
    <s v="Saudi RM"/>
    <s v="C-40 (SRC+60% GGBFS) (200±40mm Slump) "/>
    <x v="5"/>
    <n v="9"/>
    <s v="RM 109"/>
    <m/>
    <x v="2"/>
    <m/>
    <m/>
  </r>
  <r>
    <n v="606"/>
    <s v="BV-BSW-105-0000-ECM-CAP-CE-000030"/>
    <s v="BV-BSW-105-0000-ECM-WIR-CE-000315"/>
    <s v="Foundation Concrete"/>
    <s v="Tower Crane 03"/>
    <s v="Opera House"/>
    <m/>
    <s v="L0"/>
    <s v="Permanent Works"/>
    <n v="82112"/>
    <n v="93137"/>
    <d v="2025-09-09T00:00:00"/>
    <s v="Aces "/>
    <s v="Saudi RM"/>
    <s v="C-40 (SRC+60% GGBFS) (200±40mm Slump) "/>
    <x v="5"/>
    <n v="10"/>
    <s v="RM 109"/>
    <m/>
    <x v="2"/>
    <m/>
    <m/>
  </r>
  <r>
    <n v="607"/>
    <s v="BV-BSW-105-0000-ECM-CAP-CE-000030"/>
    <s v="BV-BSW-105-0000-ECM-WIR-CE-000315"/>
    <s v="Foundation Concrete"/>
    <s v="Tower Crane 03"/>
    <s v="Opera House"/>
    <m/>
    <s v="L0"/>
    <s v="Permanent Works"/>
    <n v="66810"/>
    <n v="93138"/>
    <d v="2025-09-09T00:00:00"/>
    <s v="Aces "/>
    <s v="Saudi RM"/>
    <s v="C-40 (SRC+60% GGBFS) (200±40mm Slump) "/>
    <x v="5"/>
    <n v="9"/>
    <s v="RM 109"/>
    <n v="6"/>
    <x v="2"/>
    <m/>
    <m/>
  </r>
  <r>
    <n v="608"/>
    <s v="BV-BSW-105-0000-ECM-CAP-CE-000030"/>
    <s v="BV-BSW-105-0000-ECM-WIR-CE-000315"/>
    <s v="Foundation Concrete"/>
    <s v="Tower Crane 03"/>
    <s v="Opera House"/>
    <m/>
    <s v="L0"/>
    <s v="Permanent Works"/>
    <n v="84012"/>
    <n v="93139"/>
    <d v="2025-09-09T00:00:00"/>
    <s v="Aces "/>
    <s v="Saudi RM"/>
    <s v="C-40 (SRC+60% GGBFS) (200±40mm Slump) "/>
    <x v="5"/>
    <n v="10"/>
    <s v="RM 109"/>
    <m/>
    <x v="2"/>
    <m/>
    <m/>
  </r>
  <r>
    <n v="609"/>
    <s v="BV-BSW-105-0000-ECM-CAP-CE-000030"/>
    <s v="BV-BSW-105-0000-ECM-WIR-CE-000315"/>
    <s v="Foundation Concrete"/>
    <s v="Tower Crane 03"/>
    <s v="Opera House"/>
    <m/>
    <s v="L0"/>
    <s v="Permanent Works"/>
    <n v="82712"/>
    <n v="93141"/>
    <d v="2025-09-09T00:00:00"/>
    <s v="Aces "/>
    <s v="Saudi RM"/>
    <s v="C-40 (SRC+60% GGBFS) (200±40mm Slump) "/>
    <x v="5"/>
    <n v="10"/>
    <s v="RM 109"/>
    <m/>
    <x v="2"/>
    <m/>
    <m/>
  </r>
  <r>
    <n v="610"/>
    <s v="BV-BSW-105-0000-ECM-CAP-CE-000030"/>
    <s v="BV-BSW-105-0000-ECM-WIR-CE-000315"/>
    <s v="Foundation Concrete"/>
    <s v="Tower Crane 03"/>
    <s v="Opera House"/>
    <m/>
    <s v="L0"/>
    <s v="Permanent Works"/>
    <n v="67610"/>
    <n v="93143"/>
    <d v="2025-09-09T00:00:00"/>
    <s v="Aces "/>
    <s v="Saudi RM"/>
    <s v="C-40 (SRC+60% GGBFS) (200±40mm Slump) "/>
    <x v="5"/>
    <n v="9"/>
    <s v="RM 109"/>
    <m/>
    <x v="2"/>
    <m/>
    <m/>
  </r>
  <r>
    <n v="611"/>
    <s v="BV-BSW-105-0000-ECM-CAP-CE-000030"/>
    <s v="BV-BSW-105-0000-ECM-WIR-CE-000315"/>
    <s v="Foundation Concrete"/>
    <s v="Tower Crane 03"/>
    <s v="Opera House"/>
    <m/>
    <s v="L0"/>
    <s v="Permanent Works"/>
    <n v="78412"/>
    <n v="93145"/>
    <d v="2025-09-09T00:00:00"/>
    <s v="Aces "/>
    <s v="Saudi RM"/>
    <s v="C-40 (SRC+60% GGBFS) (200±40mm Slump) "/>
    <x v="5"/>
    <n v="10"/>
    <s v="RM 109"/>
    <m/>
    <x v="2"/>
    <m/>
    <m/>
  </r>
  <r>
    <n v="612"/>
    <s v="BV-BSW-105-0000-ECM-CAP-CE-000030"/>
    <s v="BV-BSW-105-0000-ECM-WIR-CE-000315"/>
    <s v="Foundation Concrete"/>
    <s v="Tower Crane 03"/>
    <s v="Opera House"/>
    <m/>
    <s v="L0"/>
    <s v="Permanent Works"/>
    <n v="62710"/>
    <n v="93148"/>
    <d v="2025-09-09T00:00:00"/>
    <s v="Aces "/>
    <s v="Saudi RM"/>
    <s v="C-40 (SRC+60% GGBFS) (200±40mm Slump) "/>
    <x v="5"/>
    <n v="9"/>
    <s v="RM 109"/>
    <m/>
    <x v="2"/>
    <m/>
    <m/>
  </r>
  <r>
    <n v="613"/>
    <s v="BV-BSW-105-0000-ECM-CAP-CE-000030"/>
    <s v="BV-BSW-105-0000-ECM-WIR-CE-000315"/>
    <s v="Foundation Concrete"/>
    <s v="Tower Crane 03"/>
    <s v="Opera House"/>
    <m/>
    <s v="L0"/>
    <s v="Permanent Works"/>
    <n v="69410"/>
    <n v="93158"/>
    <d v="2025-09-09T00:00:00"/>
    <s v="Aces "/>
    <s v="Saudi RM"/>
    <s v="C-40 (SRC+60% GGBFS) (200±40mm Slump) "/>
    <x v="5"/>
    <n v="9"/>
    <s v="RM 109"/>
    <n v="6"/>
    <x v="2"/>
    <m/>
    <m/>
  </r>
  <r>
    <n v="614"/>
    <s v="BV-BSW-105-0000-ECM-CAP-CE-000030"/>
    <s v="BV-BSW-105-0000-ECM-WIR-CE-000315"/>
    <s v="Foundation Concrete"/>
    <s v="Tower Crane 03"/>
    <s v="Opera House"/>
    <m/>
    <s v="L0"/>
    <s v="Permanent Works"/>
    <n v="62710"/>
    <n v="93164"/>
    <d v="2025-09-09T00:00:00"/>
    <s v="Aces "/>
    <s v="Saudi RM"/>
    <s v="C-40 (SRC+60% GGBFS) (200±40mm Slump) "/>
    <x v="5"/>
    <n v="9"/>
    <s v="RM 109"/>
    <m/>
    <x v="2"/>
    <m/>
    <m/>
  </r>
  <r>
    <n v="615"/>
    <s v="BV-BSW-105-0000-ECM-CAP-CE-000030"/>
    <s v="BV-BSW-105-0000-ECM-WIR-CE-000315"/>
    <s v="Foundation Concrete"/>
    <s v="Tower Crane 03"/>
    <s v="Opera House"/>
    <m/>
    <s v="L0"/>
    <s v="Permanent Works"/>
    <n v="84812"/>
    <n v="93166"/>
    <d v="2025-09-09T00:00:00"/>
    <s v="Aces "/>
    <s v="Saudi RM"/>
    <s v="C-40 (SRC+60% GGBFS) (200±40mm Slump) "/>
    <x v="5"/>
    <n v="10"/>
    <s v="RM 109"/>
    <n v="6"/>
    <x v="2"/>
    <m/>
    <m/>
  </r>
  <r>
    <n v="616"/>
    <s v="-"/>
    <s v="BV-BSW-105-0000-ECM-WIR-CE-000317"/>
    <s v="Trial Mix"/>
    <s v="BEC Batch Plant "/>
    <s v="Opera House"/>
    <m/>
    <m/>
    <s v="Trial Mix"/>
    <n v="7792"/>
    <n v="85274"/>
    <d v="2025-09-09T00:00:00"/>
    <s v="Aces "/>
    <s v="BEC Arabia Concrete Solution"/>
    <s v="C50/10 (OPC) 190 ± 40mm Slump "/>
    <x v="4"/>
    <n v="3"/>
    <m/>
    <n v="15"/>
    <x v="1"/>
    <m/>
    <s v="Trial Rejected"/>
  </r>
  <r>
    <n v="617"/>
    <s v="-"/>
    <s v="BV-BSW-105-0000-ECM-WIR-CE-000317"/>
    <s v="Trial Mix"/>
    <s v="BEC Batch Plant "/>
    <s v="Opera House"/>
    <m/>
    <m/>
    <s v="Trial Mix"/>
    <n v="7792"/>
    <n v="85277"/>
    <d v="2025-09-09T00:00:00"/>
    <s v="Aces "/>
    <s v="BEC Arabia Concrete Solution"/>
    <s v="C50/10 (OPC) 190 ± 40mm Slump "/>
    <x v="4"/>
    <n v="3"/>
    <m/>
    <m/>
    <x v="3"/>
    <m/>
    <s v="Due to High Slump"/>
  </r>
  <r>
    <n v="618"/>
    <s v="-"/>
    <s v="BV-BSW-105-0000-ECM-WIR-CE-000317"/>
    <s v="Trial Mix"/>
    <s v="BEC Batch Plant "/>
    <s v="Opera House"/>
    <m/>
    <m/>
    <s v="Trial Mix"/>
    <n v="7792"/>
    <n v="85284"/>
    <d v="2025-09-09T00:00:00"/>
    <s v="Aces "/>
    <s v="BEC Arabia Concrete Solution"/>
    <s v="C50/10 (OPC) 190 ± 40mm Slump "/>
    <x v="4"/>
    <n v="3"/>
    <m/>
    <m/>
    <x v="3"/>
    <m/>
    <s v="Due to High Temp"/>
  </r>
  <r>
    <n v="619"/>
    <s v="-"/>
    <s v="BV-BSW-105-0000-ECM-WIR-CE-000317"/>
    <s v="Trial Mix"/>
    <s v="BEC Batch Plant "/>
    <s v="Opera House"/>
    <m/>
    <m/>
    <s v="Trial Mix"/>
    <n v="3903"/>
    <n v="85285"/>
    <d v="2025-09-09T00:00:00"/>
    <s v="Aces "/>
    <s v="BEC Arabia Concrete Solution"/>
    <s v="C50/10 (OPC) 190 ± 40mm Slump "/>
    <x v="4"/>
    <n v="3"/>
    <m/>
    <n v="15"/>
    <x v="1"/>
    <m/>
    <s v="Trial Rejected"/>
  </r>
  <r>
    <n v="620"/>
    <s v="-"/>
    <s v="BV-BSW-105-0000-ECM-WIR-CE-000317"/>
    <s v="Trial Mix"/>
    <s v="BEC Batch Plant "/>
    <s v="Opera House"/>
    <m/>
    <m/>
    <s v="Trial Mix"/>
    <n v="7792"/>
    <n v="85291"/>
    <d v="2025-09-09T00:00:00"/>
    <s v="Aces "/>
    <s v="BEC Arabia Concrete Solution"/>
    <s v="C50/10 (OPC) 190 ± 40mm Slump "/>
    <x v="4"/>
    <n v="3"/>
    <m/>
    <n v="15"/>
    <x v="1"/>
    <m/>
    <s v="Trial Rejected"/>
  </r>
  <r>
    <n v="621"/>
    <s v="BV-BSW-105-0000-ECM-CAP-CE-000033"/>
    <s v="BV-BSW-105-0000-ECM-WIR-CE-000296"/>
    <s v="Blinding Concrete"/>
    <s v="Ground 640.65 ,640.8, verical (639.45 ,639.65,639.95&amp;640.25 ) to 640.65 &amp; 640.8  "/>
    <s v="Opera House"/>
    <n v="5"/>
    <s v="B2"/>
    <s v="Permanent Works"/>
    <n v="81612"/>
    <n v="93175"/>
    <d v="2025-09-09T00:00:00"/>
    <s v="Aces "/>
    <s v="Saudi RM"/>
    <s v="C-10 SRC (150±40mm Slump)"/>
    <x v="0"/>
    <n v="10"/>
    <s v="RM 109"/>
    <m/>
    <x v="2"/>
    <m/>
    <m/>
  </r>
  <r>
    <n v="622"/>
    <s v="BV-BSW-105-0000-ECM-CAP-CE-000033"/>
    <s v="BV-BSW-105-0000-ECM-WIR-CE-000296"/>
    <s v="Blinding Concrete"/>
    <s v="Ground 640.65 ,640.8, verical (639.45 ,639.65,639.95&amp;640.25 ) to 640.65 &amp; 640.8  "/>
    <s v="Opera House"/>
    <n v="5"/>
    <s v="B2"/>
    <s v="Permanent Works"/>
    <n v="82812"/>
    <n v="93176"/>
    <d v="2025-09-09T00:00:00"/>
    <s v="Aces "/>
    <s v="Saudi RM"/>
    <s v="C-10 SRC (150±40mm Slump)"/>
    <x v="0"/>
    <n v="10"/>
    <s v="RM 109"/>
    <n v="6"/>
    <x v="2"/>
    <m/>
    <m/>
  </r>
  <r>
    <n v="623"/>
    <s v="BV-BSW-105-0000-ECM-CAP-CE-000033"/>
    <s v="BV-BSW-105-0000-ECM-WIR-CE-000296"/>
    <s v="Blinding Concrete"/>
    <s v="Ground 640.65 ,640.8, verical (639.45 ,639.65,639.95&amp;640.25 ) to 640.65 &amp; 640.8  "/>
    <s v="Opera House"/>
    <n v="5"/>
    <s v="B2"/>
    <s v="Permanent Works"/>
    <n v="82712"/>
    <n v="93177"/>
    <d v="2025-09-09T00:00:00"/>
    <s v="Aces "/>
    <s v="Saudi RM"/>
    <s v="C-10 SRC (150±40mm Slump)"/>
    <x v="0"/>
    <n v="10"/>
    <s v="RM 109"/>
    <m/>
    <x v="2"/>
    <m/>
    <m/>
  </r>
  <r>
    <n v="624"/>
    <s v="BV-BSW-105-0000-ECM-CAP-CE-000033"/>
    <s v="BV-BSW-105-0000-ECM-WIR-CE-000296"/>
    <s v="Blinding Concrete"/>
    <s v="Ground 640.65 ,640.8, verical (639.45 ,639.65,639.95&amp;640.25 ) to 640.65 &amp; 640.8  "/>
    <s v="Opera House"/>
    <n v="5"/>
    <s v="B2"/>
    <s v="Permanent Works"/>
    <n v="84912"/>
    <n v="93178"/>
    <d v="2025-09-09T00:00:00"/>
    <s v="Aces "/>
    <s v="Saudi RM"/>
    <s v="C-10 SRC (150±40mm Slump)"/>
    <x v="0"/>
    <n v="10"/>
    <s v="RM 109"/>
    <m/>
    <x v="2"/>
    <m/>
    <m/>
  </r>
  <r>
    <n v="625"/>
    <s v="BV-BSW-105-0000-ECM-CAP-CE-000033"/>
    <s v="BV-BSW-105-0000-ECM-WIR-CE-000296"/>
    <s v="Blinding Concrete"/>
    <s v="Ground 640.65 ,640.8, verical (639.45 ,639.65,639.95&amp;640.25 ) to 640.65 &amp; 640.8  "/>
    <s v="Opera House"/>
    <n v="5"/>
    <s v="B2"/>
    <s v="Permanent Works"/>
    <n v="62710"/>
    <n v="93179"/>
    <d v="2025-09-09T00:00:00"/>
    <s v="Aces "/>
    <s v="Saudi RM"/>
    <s v="C-10 SRC (150±40mm Slump)"/>
    <x v="0"/>
    <n v="9"/>
    <s v="RM 109"/>
    <m/>
    <x v="2"/>
    <m/>
    <m/>
  </r>
  <r>
    <n v="626"/>
    <s v="BV-BSW-105-0000-ECM-CAP-CE-000033"/>
    <s v="BV-BSW-105-0000-ECM-WIR-CE-000296"/>
    <s v="Blinding Concrete"/>
    <s v="Ground 640.65 ,640.8, verical (639.45 ,639.65,639.95&amp;640.25 ) to 640.65 &amp; 640.8  "/>
    <s v="Opera House"/>
    <n v="5"/>
    <s v="B2"/>
    <s v="Permanent Works"/>
    <n v="83412"/>
    <n v="93180"/>
    <d v="2025-09-09T00:00:00"/>
    <s v="Aces "/>
    <s v="Saudi RM"/>
    <s v="C-10 SRC (150±40mm Slump)"/>
    <x v="0"/>
    <n v="10"/>
    <s v="RM 109"/>
    <m/>
    <x v="2"/>
    <m/>
    <m/>
  </r>
  <r>
    <n v="627"/>
    <s v="BV-BSW-105-0000-ECM-CAP-CE-000033"/>
    <s v="BV-BSW-105-0000-ECM-WIR-CE-000296"/>
    <s v="Blinding Concrete"/>
    <s v="Ground 640.65 ,640.8, verical (639.45 ,639.65,639.95&amp;640.25 ) to 640.65 &amp; 640.8  "/>
    <s v="Opera House"/>
    <n v="5"/>
    <s v="B2"/>
    <s v="Permanent Works"/>
    <n v="84612"/>
    <n v="93181"/>
    <d v="2025-09-09T00:00:00"/>
    <s v="Aces "/>
    <s v="Saudi RM"/>
    <s v="C-10 SRC (150±40mm Slump)"/>
    <x v="0"/>
    <n v="10"/>
    <s v="RM 109"/>
    <m/>
    <x v="2"/>
    <m/>
    <m/>
  </r>
  <r>
    <n v="628"/>
    <s v="BV-BSW-105-0000-ECM-CAP-CE-000033"/>
    <s v="BV-BSW-105-0000-ECM-WIR-CE-000296"/>
    <s v="Blinding Concrete"/>
    <s v="Ground 640.65 ,640.8, verical (639.45 ,639.65,639.95&amp;640.25 ) to 640.65 &amp; 640.8  "/>
    <s v="Opera House"/>
    <n v="5"/>
    <s v="B2"/>
    <s v="Permanent Works"/>
    <n v="82812"/>
    <n v="93182"/>
    <d v="2025-09-09T00:00:00"/>
    <s v="Aces "/>
    <s v="Saudi RM"/>
    <s v="C-10 SRC (150±40mm Slump)"/>
    <x v="0"/>
    <n v="10"/>
    <s v="RM 109"/>
    <m/>
    <x v="2"/>
    <m/>
    <m/>
  </r>
  <r>
    <n v="629"/>
    <s v="BV-BSW-105-0000-ECM-CAP-CE-000033"/>
    <s v="BV-BSW-105-0000-ECM-WIR-CE-000296"/>
    <s v="Blinding Concrete"/>
    <s v="Ground 640.65 ,640.8, verical (639.45 ,639.65,639.95&amp;640.25 ) to 640.65 &amp; 640.8  "/>
    <s v="Opera House"/>
    <n v="5"/>
    <s v="B2"/>
    <s v="Permanent Works"/>
    <n v="81612"/>
    <n v="93183"/>
    <d v="2025-09-09T00:00:00"/>
    <s v="Aces "/>
    <s v="Saudi RM"/>
    <s v="C-10 SRC (150±40mm Slump)"/>
    <x v="0"/>
    <n v="10"/>
    <s v="RM 109"/>
    <m/>
    <x v="2"/>
    <m/>
    <m/>
  </r>
  <r>
    <n v="630"/>
    <s v="BV-BSW-105-0000-ECM-CAP-CE-000033"/>
    <s v="BV-BSW-105-0000-ECM-WIR-CE-000296"/>
    <s v="Blinding Concrete"/>
    <s v="Ground 640.65 ,640.8, verical (639.45 ,639.65,639.95&amp;640.25 ) to 640.65 &amp; 640.8  "/>
    <s v="Opera House"/>
    <n v="5"/>
    <s v="B2"/>
    <s v="Permanent Works"/>
    <n v="77112"/>
    <n v="93184"/>
    <d v="2025-09-09T00:00:00"/>
    <s v="Aces "/>
    <s v="Saudi RM"/>
    <s v="C-10 SRC (150±40mm Slump)"/>
    <x v="0"/>
    <n v="10"/>
    <s v="RM 109"/>
    <m/>
    <x v="2"/>
    <m/>
    <m/>
  </r>
  <r>
    <n v="631"/>
    <s v="BV-BSW-105-0000-ECM-CAP-CE-000033"/>
    <s v="BV-BSW-105-0000-ECM-WIR-CE-000296"/>
    <s v="Blinding Concrete"/>
    <s v="Ground 640.65 ,640.8, verical (639.45 ,639.65,639.95&amp;640.25 ) to 640.65 &amp; 640.8  "/>
    <s v="Opera House"/>
    <n v="5"/>
    <s v="B2"/>
    <s v="Permanent Works"/>
    <n v="82012"/>
    <n v="93185"/>
    <d v="2025-09-09T00:00:00"/>
    <s v="Aces "/>
    <s v="Saudi RM"/>
    <s v="C-10 SRC (150±40mm Slump)"/>
    <x v="0"/>
    <n v="10"/>
    <s v="RM 109"/>
    <n v="6"/>
    <x v="2"/>
    <m/>
    <m/>
  </r>
  <r>
    <n v="632"/>
    <s v="BV-BSW-105-0000-ECM-CAP-CE-000033"/>
    <s v="BV-BSW-105-0000-ECM-WIR-CE-000296"/>
    <s v="Blinding Concrete"/>
    <s v="Ground 640.65 ,640.8, verical (639.45 ,639.65,639.95&amp;640.25 ) to 640.65 &amp; 640.8  "/>
    <s v="Opera House"/>
    <n v="5"/>
    <s v="B2"/>
    <s v="Permanent Works"/>
    <n v="82512"/>
    <n v="93187"/>
    <d v="2025-09-09T00:00:00"/>
    <s v="Aces "/>
    <s v="Saudi RM"/>
    <s v="C-10 SRC (150±40mm Slump)"/>
    <x v="0"/>
    <n v="10"/>
    <s v="RM 109"/>
    <m/>
    <x v="2"/>
    <m/>
    <m/>
  </r>
  <r>
    <n v="633"/>
    <s v="BV-BSW-105-0000-ECM-CAP-CE-000033"/>
    <s v="BV-BSW-105-0000-ECM-WIR-CE-000296"/>
    <s v="Blinding Concrete"/>
    <s v="Ground 640.65 ,640.8, verical (639.45 ,639.65,639.95&amp;640.25 ) to 640.65 &amp; 640.8  "/>
    <s v="Opera House"/>
    <n v="5"/>
    <s v="B2"/>
    <s v="Permanent Works"/>
    <n v="83412"/>
    <n v="93188"/>
    <d v="2025-09-09T00:00:00"/>
    <s v="Aces "/>
    <s v="Saudi RM"/>
    <s v="C-10 SRC (150±40mm Slump)"/>
    <x v="0"/>
    <n v="10"/>
    <s v="RM 109"/>
    <m/>
    <x v="2"/>
    <m/>
    <m/>
  </r>
  <r>
    <n v="634"/>
    <s v="BV-BSW-105-0000-ECM-CAP-CE-000033"/>
    <s v="BV-BSW-105-0000-ECM-WIR-CE-000296"/>
    <s v="Blinding Concrete"/>
    <s v="Ground 640.65 ,640.8, verical (639.45 ,639.65,639.95&amp;640.25 ) to 640.65 &amp; 640.8  "/>
    <s v="Opera House"/>
    <n v="5"/>
    <s v="B2"/>
    <s v="Permanent Works"/>
    <n v="62710"/>
    <n v="93189"/>
    <d v="2025-09-09T00:00:00"/>
    <s v="Aces "/>
    <s v="Saudi RM"/>
    <s v="C-10 SRC (150±40mm Slump)"/>
    <x v="0"/>
    <n v="9"/>
    <s v="RM 109"/>
    <m/>
    <x v="2"/>
    <m/>
    <m/>
  </r>
  <r>
    <n v="635"/>
    <s v="BV-BSW-105-0000-ECM-CAP-CE-000033"/>
    <s v="BV-BSW-105-0000-ECM-WIR-CE-000296"/>
    <s v="Blinding Concrete"/>
    <s v="Ground 640.65 ,640.8, verical (639.45 ,639.65,639.95&amp;640.25 ) to 640.65 &amp; 640.8  "/>
    <s v="Opera House"/>
    <n v="5"/>
    <s v="B2"/>
    <s v="Permanent Works"/>
    <n v="84612"/>
    <n v="93190"/>
    <d v="2025-09-09T00:00:00"/>
    <s v="Aces "/>
    <s v="Saudi RM"/>
    <s v="C-10 SRC (150±40mm Slump)"/>
    <x v="0"/>
    <n v="10"/>
    <s v="RM 109"/>
    <m/>
    <x v="2"/>
    <m/>
    <m/>
  </r>
  <r>
    <n v="636"/>
    <s v="BV-BSW-105-0000-ECM-CAP-CE-000033"/>
    <s v="BV-BSW-105-0000-ECM-WIR-CE-000296"/>
    <s v="Blinding Concrete"/>
    <s v="Ground 640.65 ,640.8, verical (639.45 ,639.65,639.95&amp;640.25 ) to 640.65 &amp; 640.8  "/>
    <s v="Opera House"/>
    <n v="5"/>
    <s v="B2"/>
    <s v="Permanent Works"/>
    <n v="84212"/>
    <n v="93191"/>
    <d v="2025-09-09T00:00:00"/>
    <s v="Aces "/>
    <s v="Saudi RM"/>
    <s v="C-10 SRC (150±40mm Slump)"/>
    <x v="0"/>
    <n v="10"/>
    <s v="RM 109"/>
    <n v="6"/>
    <x v="2"/>
    <m/>
    <m/>
  </r>
  <r>
    <n v="637"/>
    <s v="BV-BSW-105-0000-ECM-CAP-CE-000033"/>
    <s v="BV-BSW-105-0000-ECM-WIR-CE-000296"/>
    <s v="Blinding Concrete"/>
    <s v="Ground 640.65 ,640.8, verical (639.45 ,639.65,639.95&amp;640.25 ) to 640.65 &amp; 640.8  "/>
    <s v="Opera House"/>
    <n v="5"/>
    <s v="B2"/>
    <s v="Permanent Works"/>
    <n v="82812"/>
    <n v="93192"/>
    <d v="2025-09-09T00:00:00"/>
    <s v="Aces "/>
    <s v="Saudi RM"/>
    <s v="C-10 SRC (150±40mm Slump)"/>
    <x v="0"/>
    <n v="10"/>
    <s v="RM 109"/>
    <m/>
    <x v="2"/>
    <m/>
    <m/>
  </r>
  <r>
    <n v="638"/>
    <s v="BV-BSW-105-0000-ECM-CAP-CE-000033"/>
    <s v="BV-BSW-105-0000-ECM-WIR-CE-000296"/>
    <s v="Blinding Concrete"/>
    <s v="Ground 640.65 ,640.8, verical (639.45 ,639.65,639.95&amp;640.25 ) to 640.65 &amp; 640.8  "/>
    <s v="Opera House"/>
    <n v="5"/>
    <s v="B2"/>
    <s v="Permanent Works"/>
    <n v="66010"/>
    <n v="93193"/>
    <d v="2025-09-09T00:00:00"/>
    <s v="Aces "/>
    <s v="Saudi RM"/>
    <s v="C-10 SRC (150±40mm Slump)"/>
    <x v="0"/>
    <n v="9"/>
    <s v="RM 109"/>
    <m/>
    <x v="2"/>
    <m/>
    <m/>
  </r>
  <r>
    <n v="639"/>
    <s v="BV-BSW-105-0000-ECM-CAP-CE-000033"/>
    <s v="BV-BSW-105-0000-ECM-WIR-CE-000296"/>
    <s v="Blinding Concrete"/>
    <s v="Ground 640.65 ,640.8, verical (639.45 ,639.65,639.95&amp;640.25 ) to 640.65 &amp; 640.8  "/>
    <s v="Opera House"/>
    <n v="5"/>
    <s v="B2"/>
    <s v="Permanent Works"/>
    <n v="77112"/>
    <n v="93194"/>
    <d v="2025-09-09T00:00:00"/>
    <s v="Aces "/>
    <s v="Saudi RM"/>
    <s v="C-10 SRC (150±40mm Slump)"/>
    <x v="0"/>
    <n v="10"/>
    <s v="RM 109"/>
    <m/>
    <x v="2"/>
    <m/>
    <m/>
  </r>
  <r>
    <n v="640"/>
    <s v="BV-BSW-105-0000-ECM-CAP-CE-000033"/>
    <s v="BV-BSW-105-0000-ECM-WIR-CE-000296"/>
    <s v="Blinding Concrete"/>
    <s v="Ground 640.65 ,640.8, verical (639.45 ,639.65,639.95&amp;640.25 ) to 640.65 &amp; 640.8  "/>
    <s v="Opera House"/>
    <n v="5"/>
    <s v="B2"/>
    <s v="Permanent Works"/>
    <n v="83012"/>
    <n v="93195"/>
    <d v="2025-09-09T00:00:00"/>
    <s v="Aces "/>
    <s v="Saudi RM"/>
    <s v="C-10 SRC (150±40mm Slump)"/>
    <x v="0"/>
    <n v="10"/>
    <s v="RM 109"/>
    <m/>
    <x v="2"/>
    <m/>
    <m/>
  </r>
  <r>
    <n v="641"/>
    <s v="BV-BSW-105-0000-ECM-CAP-CE-000031"/>
    <s v="BV-BSW-105-0000-ECM-WIR-CE-000304"/>
    <s v="Blinding Concrete"/>
    <s v="Ground 641.5 and vertical from (640.3 ,640.5,640.8 &amp; 641.1 ) to 641.5"/>
    <s v="Opera House"/>
    <n v="9"/>
    <s v="B2"/>
    <s v="Permanent Works"/>
    <n v="82612"/>
    <n v="93227"/>
    <d v="2025-09-11T00:00:00"/>
    <s v="Aces "/>
    <s v="Saudi RM"/>
    <s v="C-10 SRC (150±40mm Slump)"/>
    <x v="0"/>
    <n v="10"/>
    <s v="RM 109"/>
    <m/>
    <x v="2"/>
    <m/>
    <m/>
  </r>
  <r>
    <n v="642"/>
    <s v="BV-BSW-105-0000-ECM-CAP-CE-000031"/>
    <s v="BV-BSW-105-0000-ECM-WIR-CE-000304"/>
    <s v="Blinding Concrete"/>
    <s v="Ground 641.5 and vertical from (640.3 ,640.5,640.8 &amp; 641.1 ) to 641.5"/>
    <s v="Opera House"/>
    <n v="9"/>
    <s v="B2"/>
    <s v="Permanent Works"/>
    <n v="82512"/>
    <n v="93229"/>
    <d v="2025-09-11T00:00:00"/>
    <s v="Aces "/>
    <s v="Saudi RM"/>
    <s v="C-10 SRC (150±40mm Slump)"/>
    <x v="0"/>
    <n v="10"/>
    <s v="RM 109"/>
    <n v="6"/>
    <x v="2"/>
    <m/>
    <m/>
  </r>
  <r>
    <n v="643"/>
    <s v="BV-BSW-105-0000-ECM-CAP-CE-000031"/>
    <s v="BV-BSW-105-0000-ECM-WIR-CE-000304"/>
    <s v="Blinding Concrete"/>
    <s v="Ground 641.5 and vertical from (640.3 ,640.5,640.8 &amp; 641.1 ) to 641.5"/>
    <s v="Opera House"/>
    <n v="9"/>
    <s v="B2"/>
    <s v="Permanent Works"/>
    <n v="81512"/>
    <n v="93236"/>
    <d v="2025-09-11T00:00:00"/>
    <s v="Aces "/>
    <s v="Saudi RM"/>
    <s v="C-10 SRC (150±40mm Slump)"/>
    <x v="0"/>
    <n v="11"/>
    <s v="RM 109"/>
    <m/>
    <x v="2"/>
    <m/>
    <m/>
  </r>
  <r>
    <n v="644"/>
    <s v="BV-BSW-105-0000-ECM-CAP-CE-000031"/>
    <s v="BV-BSW-105-0000-ECM-WIR-CE-000304"/>
    <s v="Blinding Concrete"/>
    <s v="Ground 641.5 and vertical from (640.3 ,640.5,640.8 &amp; 641.1 ) to 641.5"/>
    <s v="Opera House"/>
    <n v="9"/>
    <s v="B2"/>
    <s v="Permanent Works"/>
    <n v="78412"/>
    <n v="93243"/>
    <d v="2025-09-11T00:00:00"/>
    <s v="Aces "/>
    <s v="Saudi RM"/>
    <s v="C-10 SRC (150±40mm Slump)"/>
    <x v="0"/>
    <n v="10"/>
    <s v="RM 109"/>
    <m/>
    <x v="2"/>
    <m/>
    <m/>
  </r>
  <r>
    <n v="645"/>
    <s v="BV-BSW-105-0000-ECM-CAP-CE-000031"/>
    <s v="BV-BSW-105-0000-ECM-WIR-CE-000304"/>
    <s v="Blinding Concrete"/>
    <s v="Ground 641.5 and vertical from (640.3 ,640.5,640.8 &amp; 641.1 ) to 641.5"/>
    <s v="Opera House"/>
    <n v="9"/>
    <s v="B2"/>
    <s v="Permanent Works"/>
    <n v="62710"/>
    <n v="93249"/>
    <d v="2025-09-11T00:00:00"/>
    <s v="Aces "/>
    <s v="Saudi RM"/>
    <s v="C-10 SRC (150±40mm Slump)"/>
    <x v="0"/>
    <n v="9"/>
    <s v="RM 109"/>
    <m/>
    <x v="2"/>
    <m/>
    <m/>
  </r>
  <r>
    <n v="646"/>
    <s v="BV-BSW-105-0000-ECM-CAP-CE-000031"/>
    <s v="BV-BSW-105-0000-ECM-WIR-CE-000304"/>
    <s v="Blinding Concrete"/>
    <s v="Ground 641.5 and vertical from (640.3 ,640.5,640.8 &amp; 641.1 ) to 641.5"/>
    <s v="Opera House"/>
    <n v="9"/>
    <s v="B2"/>
    <s v="Permanent Works"/>
    <n v="62710"/>
    <n v="93258"/>
    <d v="2025-09-11T00:00:00"/>
    <s v="Aces "/>
    <s v="Saudi RM"/>
    <s v="C-10 SRC (150±40mm Slump)"/>
    <x v="0"/>
    <n v="9"/>
    <s v="RM 109"/>
    <m/>
    <x v="2"/>
    <m/>
    <m/>
  </r>
  <r>
    <n v="647"/>
    <s v="BV-BSW-105-0000-ECM-CAP-CE-000031"/>
    <s v="BV-BSW-105-0000-ECM-WIR-CE-000304"/>
    <s v="Blinding Concrete"/>
    <s v="Ground 641.5 and vertical from (640.3 ,640.5,640.8 &amp; 641.1 ) to 641.5"/>
    <s v="Opera House"/>
    <n v="9"/>
    <s v="B2"/>
    <s v="Permanent Works"/>
    <n v="82712"/>
    <n v="93264"/>
    <d v="2025-09-11T00:00:00"/>
    <s v="Aces "/>
    <s v="Saudi RM"/>
    <s v="C-10 SRC (150±40mm Slump)"/>
    <x v="0"/>
    <n v="10"/>
    <s v="RM 109"/>
    <m/>
    <x v="2"/>
    <m/>
    <m/>
  </r>
  <r>
    <n v="648"/>
    <s v="BV-BSW-105-0000-ECM-CAP-CE-000031"/>
    <s v="BV-BSW-105-0000-ECM-WIR-CE-000304"/>
    <s v="Blinding Concrete"/>
    <s v="Ground 641.5 and vertical from (640.3 ,640.5,640.8 &amp; 641.1 ) to 641.5"/>
    <s v="Opera House"/>
    <n v="9"/>
    <s v="B2"/>
    <s v="Permanent Works"/>
    <n v="83412"/>
    <n v="93269"/>
    <d v="2025-09-11T00:00:00"/>
    <s v="Aces "/>
    <s v="Saudi RM"/>
    <s v="C-10 SRC (150±40mm Slump)"/>
    <x v="0"/>
    <n v="10"/>
    <s v="RM 109"/>
    <m/>
    <x v="2"/>
    <m/>
    <m/>
  </r>
  <r>
    <n v="649"/>
    <s v="BV-BSW-105-0000-ECM-CAP-CE-000031"/>
    <s v="BV-BSW-105-0000-ECM-WIR-CE-000304"/>
    <s v="Blinding Concrete"/>
    <s v="Ground 641.5 and vertical from (640.3 ,640.5,640.8 &amp; 641.1 ) to 641.5"/>
    <s v="Opera House"/>
    <n v="9"/>
    <s v="B2"/>
    <s v="Permanent Works"/>
    <n v="82712"/>
    <n v="93270"/>
    <d v="2025-09-11T00:00:00"/>
    <s v="Aces "/>
    <s v="Saudi RM"/>
    <s v="C-10 SRC (150±40mm Slump)"/>
    <x v="0"/>
    <n v="10"/>
    <s v="RM 109"/>
    <m/>
    <x v="2"/>
    <m/>
    <m/>
  </r>
  <r>
    <n v="650"/>
    <s v="BV-BSW-105-0000-ECM-CAP-CE-000031"/>
    <s v="BV-BSW-105-0000-ECM-WIR-CE-000304"/>
    <s v="Blinding Concrete"/>
    <s v="Ground 641.5 and vertical from (640.3 ,640.5,640.8 &amp; 641.1 ) to 641.5"/>
    <s v="Opera House"/>
    <n v="9"/>
    <s v="B2"/>
    <s v="Permanent Works"/>
    <n v="81612"/>
    <n v="93271"/>
    <d v="2025-09-11T00:00:00"/>
    <s v="Aces "/>
    <s v="Saudi RM"/>
    <s v="C-10 SRC (150±40mm Slump)"/>
    <x v="0"/>
    <n v="10"/>
    <s v="RM 109"/>
    <m/>
    <x v="2"/>
    <m/>
    <m/>
  </r>
  <r>
    <n v="651"/>
    <s v="BV-BSW-105-0000-ECM-CAP-CE-000031"/>
    <s v="BV-BSW-105-0000-ECM-WIR-CE-000304"/>
    <s v="Blinding Concrete"/>
    <s v="Ground 641.5 and vertical from (640.3 ,640.5,640.8 &amp; 641.1 ) to 641.5"/>
    <s v="Opera House"/>
    <n v="9"/>
    <s v="B2"/>
    <s v="Permanent Works"/>
    <n v="82112"/>
    <n v="93272"/>
    <d v="2025-09-11T00:00:00"/>
    <s v="Aces "/>
    <s v="Saudi RM"/>
    <s v="C-10 SRC (150±40mm Slump)"/>
    <x v="0"/>
    <n v="10"/>
    <s v="RM 109"/>
    <n v="6"/>
    <x v="2"/>
    <m/>
    <m/>
  </r>
  <r>
    <n v="652"/>
    <s v="BV-BSW-105-0000-ECM-CAP-CE-000031"/>
    <s v="BV-BSW-105-0000-ECM-WIR-CE-000304"/>
    <s v="Blinding Concrete"/>
    <s v="Ground 641.5 and vertical from (640.3 ,640.5,640.8 &amp; 641.1 ) to 641.5"/>
    <s v="Opera House"/>
    <n v="9"/>
    <s v="B2"/>
    <s v="Permanent Works"/>
    <n v="82812"/>
    <n v="93273"/>
    <d v="2025-09-11T00:00:00"/>
    <s v="Aces "/>
    <s v="Saudi RM"/>
    <s v="C-10 SRC (150±40mm Slump)"/>
    <x v="0"/>
    <n v="10"/>
    <s v="RM 109"/>
    <m/>
    <x v="2"/>
    <m/>
    <m/>
  </r>
  <r>
    <n v="653"/>
    <s v="BV-BSW-105-0000-ECM-CAP-CE-000031"/>
    <s v="BV-BSW-105-0000-ECM-WIR-CE-000304"/>
    <s v="Blinding Concrete"/>
    <s v="Ground 641.5 and vertical from (640.3 ,640.5,640.8 &amp; 641.1 ) to 641.5"/>
    <s v="Opera House"/>
    <n v="9"/>
    <s v="B2"/>
    <s v="Permanent Works"/>
    <n v="62710"/>
    <n v="93274"/>
    <d v="2025-09-11T00:00:00"/>
    <s v="Aces "/>
    <s v="Saudi RM"/>
    <s v="C-10 SRC (150±40mm Slump)"/>
    <x v="0"/>
    <n v="9"/>
    <s v="RM 109"/>
    <m/>
    <x v="2"/>
    <m/>
    <m/>
  </r>
  <r>
    <n v="654"/>
    <s v="BV-BSW-105-0000-ECM-CAP-CE-000031"/>
    <s v="BV-BSW-105-0000-ECM-WIR-CE-000304"/>
    <s v="Blinding Concrete"/>
    <s v="Ground 641.5 and vertical from (640.3 ,640.5,640.8 &amp; 641.1 ) to 641.5"/>
    <s v="Opera House"/>
    <n v="9"/>
    <s v="B2"/>
    <s v="Permanent Works"/>
    <n v="84612"/>
    <n v="93275"/>
    <d v="2025-09-11T00:00:00"/>
    <s v="Aces "/>
    <s v="Saudi RM"/>
    <s v="C-10 SRC (150±40mm Slump)"/>
    <x v="0"/>
    <n v="10"/>
    <s v="RM 109"/>
    <m/>
    <x v="2"/>
    <m/>
    <m/>
  </r>
  <r>
    <n v="655"/>
    <s v="BV-BSW-105-0000-ECM-CAP-CE-000031"/>
    <s v="BV-BSW-105-0000-ECM-WIR-CE-000304"/>
    <s v="Blinding Concrete"/>
    <s v="Ground 641.5 and vertical from (640.3 ,640.5,640.8 &amp; 641.1 ) to 641.5"/>
    <s v="Opera House"/>
    <n v="9"/>
    <s v="B2"/>
    <s v="Permanent Works"/>
    <n v="82712"/>
    <n v="93276"/>
    <d v="2025-09-11T00:00:00"/>
    <s v="Aces "/>
    <s v="Saudi RM"/>
    <s v="C-10 SRC (150±40mm Slump)"/>
    <x v="0"/>
    <n v="10"/>
    <s v="RM 109"/>
    <n v="6"/>
    <x v="2"/>
    <m/>
    <m/>
  </r>
  <r>
    <n v="656"/>
    <s v="BV-BSW-105-0000-ECM-CAP-CE-000032"/>
    <s v="BV-BSW-105-0000-ECM-WIR-CE-000304"/>
    <s v="Blinding Concrete"/>
    <s v="Ground 641.5 and vertical from (640.3 ,640.5,640.8 &amp; 641.1 ) to 641.5"/>
    <s v="Opera House"/>
    <n v="11"/>
    <s v="B2"/>
    <s v="Permanent Works"/>
    <n v="83412"/>
    <n v="93277"/>
    <d v="2025-09-11T00:00:00"/>
    <s v="Aces "/>
    <s v="Saudi RM"/>
    <s v="C-10 SRC (150±40mm Slump)"/>
    <x v="0"/>
    <n v="10"/>
    <s v="RM 109"/>
    <m/>
    <x v="2"/>
    <m/>
    <m/>
  </r>
  <r>
    <n v="657"/>
    <s v="BV-BSW-105-0000-ECM-CAP-CE-000032"/>
    <s v="BV-BSW-105-0000-ECM-WIR-CE-000304"/>
    <s v="Blinding Concrete"/>
    <s v="Ground 641.5 and vertical from (640.3 ,640.5,640.8 &amp; 641.1 ) to 641.5"/>
    <s v="Opera House"/>
    <n v="11"/>
    <s v="B2"/>
    <s v="Permanent Works"/>
    <n v="82112"/>
    <n v="93278"/>
    <d v="2025-09-11T00:00:00"/>
    <s v="Aces "/>
    <s v="Saudi RM"/>
    <s v="C-10 SRC (150±40mm Slump)"/>
    <x v="0"/>
    <n v="10"/>
    <s v="RM 109"/>
    <m/>
    <x v="2"/>
    <m/>
    <m/>
  </r>
  <r>
    <n v="658"/>
    <s v="BV-BSW-105-0000-ECM-CAP-CE-000032"/>
    <s v="BV-BSW-105-0000-ECM-WIR-CE-000304"/>
    <s v="Blinding Concrete"/>
    <s v="Ground 641.5 and vertical from (640.3 ,640.5,640.8 &amp; 641.1 ) to 641.5"/>
    <s v="Opera House"/>
    <n v="11"/>
    <s v="B2"/>
    <s v="Permanent Works"/>
    <n v="81612"/>
    <n v="93279"/>
    <d v="2025-09-11T00:00:00"/>
    <s v="Aces "/>
    <s v="Saudi RM"/>
    <s v="C-10 SRC (150±40mm Slump)"/>
    <x v="0"/>
    <n v="10"/>
    <s v="RM 109"/>
    <m/>
    <x v="2"/>
    <m/>
    <m/>
  </r>
  <r>
    <n v="659"/>
    <s v="BV-BSW-105-0000-ECM-CAP-CE-000032"/>
    <s v="BV-BSW-105-0000-ECM-WIR-CE-000304"/>
    <s v="Blinding Concrete"/>
    <s v="Ground 641.5 and vertical from (640.3 ,640.5,640.8 &amp; 641.1 ) to 641.5"/>
    <s v="Opera House"/>
    <n v="11"/>
    <s v="B2"/>
    <s v="Permanent Works"/>
    <n v="82812"/>
    <n v="93280"/>
    <d v="2025-09-11T00:00:00"/>
    <s v="Aces "/>
    <s v="Saudi RM"/>
    <s v="C-10 SRC (150±40mm Slump)"/>
    <x v="0"/>
    <n v="10"/>
    <s v="RM 109"/>
    <m/>
    <x v="2"/>
    <m/>
    <m/>
  </r>
  <r>
    <n v="660"/>
    <s v="BV-BSW-105-0000-ECM-CAP-CE-000032"/>
    <s v="BV-BSW-105-0000-ECM-WIR-CE-000304"/>
    <s v="Blinding Concrete"/>
    <s v="Ground 641.5 and vertical from (640.3 ,640.5,640.8 &amp; 641.1 ) to 641.5"/>
    <s v="Opera House"/>
    <n v="11"/>
    <s v="B2"/>
    <s v="Permanent Works"/>
    <n v="84612"/>
    <n v="93281"/>
    <d v="2025-09-11T00:00:00"/>
    <s v="Aces "/>
    <s v="Saudi RM"/>
    <s v="C-10 SRC (150±40mm Slump)"/>
    <x v="0"/>
    <n v="10"/>
    <s v="RM 109"/>
    <m/>
    <x v="2"/>
    <m/>
    <m/>
  </r>
  <r>
    <n v="661"/>
    <s v="BV-BSW-105-0000-ECM-CAP-CE-000032"/>
    <s v="BV-BSW-105-0000-ECM-WIR-CE-000304"/>
    <s v="Blinding Concrete"/>
    <s v="Ground 641.5 and vertical from (640.3 ,640.5,640.8 &amp; 641.1 ) to 641.5"/>
    <s v="Opera House"/>
    <n v="11"/>
    <s v="B2"/>
    <s v="Permanent Works"/>
    <n v="82712"/>
    <n v="93282"/>
    <d v="2025-09-11T00:00:00"/>
    <s v="Aces "/>
    <s v="Saudi RM"/>
    <s v="C-10 SRC (150±40mm Slump)"/>
    <x v="0"/>
    <n v="10"/>
    <s v="RM 109"/>
    <m/>
    <x v="2"/>
    <m/>
    <m/>
  </r>
  <r>
    <n v="662"/>
    <s v="BV-BSW-105-0000-ECM-CAP-CE-000032"/>
    <s v="BV-BSW-105-0000-ECM-WIR-CE-000304"/>
    <s v="Blinding Concrete"/>
    <s v="Ground 641.5 and vertical from (640.3 ,640.5,640.8 &amp; 641.1 ) to 641.5"/>
    <s v="Opera House"/>
    <n v="11"/>
    <s v="B2"/>
    <s v="Permanent Works"/>
    <n v="62710"/>
    <n v="93283"/>
    <d v="2025-09-11T00:00:00"/>
    <s v="Aces "/>
    <s v="Saudi RM"/>
    <s v="C-10 SRC (150±40mm Slump)"/>
    <x v="0"/>
    <n v="9"/>
    <s v="RM 109"/>
    <n v="6"/>
    <x v="2"/>
    <m/>
    <m/>
  </r>
  <r>
    <n v="663"/>
    <s v="BV-BSW-105-0000-ECM-CAP-CE-000032"/>
    <s v="BV-BSW-105-0000-ECM-WIR-CE-000304"/>
    <s v="Blinding Concrete"/>
    <s v="Ground 641.5 and vertical from (640.3 ,640.5,640.8 &amp; 641.1 ) to 641.5"/>
    <s v="Opera House"/>
    <n v="11"/>
    <s v="B2"/>
    <s v="Permanent Works"/>
    <n v="83412"/>
    <n v="93284"/>
    <d v="2025-09-11T00:00:00"/>
    <s v="Aces "/>
    <s v="Saudi RM"/>
    <s v="C-10 SRC (150±40mm Slump)"/>
    <x v="0"/>
    <n v="10"/>
    <s v="RM 109"/>
    <m/>
    <x v="2"/>
    <m/>
    <m/>
  </r>
  <r>
    <n v="664"/>
    <s v="BV-BSW-105-0000-ECM-CAP-CE-000032"/>
    <s v="BV-BSW-105-0000-ECM-WIR-CE-000304"/>
    <s v="Blinding Concrete"/>
    <s v="Ground 641.5 and vertical from (640.3 ,640.5,640.8 &amp; 641.1 ) to 641.5"/>
    <s v="Opera House"/>
    <n v="11"/>
    <s v="B2"/>
    <s v="Permanent Works"/>
    <n v="83812"/>
    <n v="93285"/>
    <d v="2025-09-11T00:00:00"/>
    <s v="Aces "/>
    <s v="Saudi RM"/>
    <s v="C-10 SRC (150±40mm Slump)"/>
    <x v="0"/>
    <n v="10"/>
    <s v="RM 109"/>
    <m/>
    <x v="2"/>
    <m/>
    <m/>
  </r>
  <r>
    <n v="665"/>
    <s v="BV-BSW-105-0000-ECM-CAP-CE-000032"/>
    <s v="BV-BSW-105-0000-ECM-WIR-CE-000304"/>
    <s v="Blinding Concrete"/>
    <s v="Ground 641.5 and vertical from (640.3 ,640.5,640.8 &amp; 641.1 ) to 641.5"/>
    <s v="Opera House"/>
    <n v="11"/>
    <s v="B2"/>
    <s v="Permanent Works"/>
    <n v="66010"/>
    <n v="93286"/>
    <d v="2025-09-11T00:00:00"/>
    <s v="Aces "/>
    <s v="Saudi RM"/>
    <s v="C-10 SRC (150±40mm Slump)"/>
    <x v="0"/>
    <n v="9"/>
    <s v="RM 109"/>
    <m/>
    <x v="2"/>
    <m/>
    <m/>
  </r>
  <r>
    <n v="666"/>
    <s v="BV-BSW-105-0000-ECM-CAP-CE-000032"/>
    <s v="BV-BSW-105-0000-ECM-WIR-CE-000304"/>
    <s v="Blinding Concrete"/>
    <s v="Ground 641.5 and vertical from (640.3 ,640.5,640.8 &amp; 641.1 ) to 641.5"/>
    <s v="Opera House"/>
    <n v="11"/>
    <s v="B2"/>
    <s v="Permanent Works"/>
    <n v="83912"/>
    <n v="93287"/>
    <d v="2025-09-11T00:00:00"/>
    <s v="Aces "/>
    <s v="Saudi RM"/>
    <s v="C-10 SRC (150±40mm Slump)"/>
    <x v="0"/>
    <n v="10"/>
    <s v="RM 109"/>
    <n v="6"/>
    <x v="2"/>
    <m/>
    <m/>
  </r>
  <r>
    <n v="667"/>
    <s v="BV-BSW-105-0000-ECM-CAP-CE-000032"/>
    <s v="BV-BSW-105-0000-ECM-WIR-CE-000304"/>
    <s v="Blinding Concrete"/>
    <s v="Ground 641.5 and vertical from (640.3 ,640.5,640.8 &amp; 641.1 ) to 641.5"/>
    <s v="Opera House"/>
    <n v="11"/>
    <s v="B2"/>
    <s v="Permanent Works"/>
    <n v="83812"/>
    <n v="93288"/>
    <d v="2025-09-11T00:00:00"/>
    <s v="Aces "/>
    <s v="Saudi RM"/>
    <s v="C-10 SRC (150±40mm Slump)"/>
    <x v="0"/>
    <n v="10"/>
    <s v="RM 109"/>
    <m/>
    <x v="2"/>
    <m/>
    <m/>
  </r>
  <r>
    <n v="668"/>
    <s v="BV-BSW-105-0000-ECM-CAP-CE-000032"/>
    <s v="BV-BSW-105-0000-ECM-WIR-CE-000304"/>
    <s v="Blinding Concrete"/>
    <s v="Ground 641.5 and vertical from (640.3 ,640.5,640.8 &amp; 641.1 ) to 641.5"/>
    <s v="Opera House"/>
    <n v="11"/>
    <s v="B2"/>
    <s v="Permanent Works"/>
    <n v="83612"/>
    <n v="93291"/>
    <d v="2025-09-11T00:00:00"/>
    <s v="Aces "/>
    <s v="Saudi RM"/>
    <s v="C-10 SRC (150±40mm Slump)"/>
    <x v="0"/>
    <n v="10"/>
    <s v="RM 109"/>
    <m/>
    <x v="2"/>
    <m/>
    <m/>
  </r>
  <r>
    <n v="669"/>
    <s v="BV-BSW-105-0000-ECM-CAP-CE-000032"/>
    <s v="BV-BSW-105-0000-ECM-WIR-CE-000304"/>
    <s v="Blinding Concrete"/>
    <s v="Ground 641.5 and vertical from (640.3 ,640.5,640.8 &amp; 641.1 ) to 641.5"/>
    <s v="Opera House"/>
    <n v="11"/>
    <s v="B2"/>
    <s v="Permanent Works"/>
    <n v="83012"/>
    <n v="93292"/>
    <d v="2025-09-11T00:00:00"/>
    <s v="Aces "/>
    <s v="Saudi RM"/>
    <s v="C-10 SRC (150±40mm Slump)"/>
    <x v="0"/>
    <n v="10"/>
    <s v="RM 109"/>
    <m/>
    <x v="2"/>
    <m/>
    <m/>
  </r>
  <r>
    <n v="670"/>
    <s v="BV-BSW-105-0000-ECM-CAP-CE-000032"/>
    <s v="BV-BSW-105-0000-ECM-WIR-CE-000304"/>
    <s v="Blinding Concrete"/>
    <s v="Ground 641.5 and vertical from (640.3 ,640.5,640.8 &amp; 641.1 ) to 641.5"/>
    <s v="Opera House"/>
    <n v="11"/>
    <s v="B2"/>
    <s v="Permanent Works"/>
    <n v="83612"/>
    <n v="93293"/>
    <d v="2025-09-11T00:00:00"/>
    <s v="Aces "/>
    <s v="Saudi RM"/>
    <s v="C-10 SRC (150±40mm Slump)"/>
    <x v="0"/>
    <n v="10"/>
    <s v="RM 109"/>
    <m/>
    <x v="2"/>
    <m/>
    <m/>
  </r>
  <r>
    <n v="671"/>
    <s v="BV-BSW-105-0000-ECM-CAP-CE-000032"/>
    <s v="BV-BSW-105-0000-ECM-WIR-CE-000304"/>
    <s v="Blinding Concrete"/>
    <s v="Ground 641.5 and vertical from (640.3 ,640.5,640.8 &amp; 641.1 ) to 641.5"/>
    <s v="Opera House"/>
    <n v="11"/>
    <s v="B2"/>
    <s v="Permanent Works"/>
    <n v="83012"/>
    <n v="93296"/>
    <d v="2025-09-11T00:00:00"/>
    <s v="Aces "/>
    <s v="Saudi RM"/>
    <s v="C-10 SRC (150±40mm Slump)"/>
    <x v="0"/>
    <n v="10"/>
    <s v="RM 109"/>
    <m/>
    <x v="2"/>
    <m/>
    <m/>
  </r>
  <r>
    <n v="672"/>
    <s v="BV-BSW-105-0000-ECM-CAP-CE-000032"/>
    <s v="BV-BSW-105-0000-ECM-WIR-CE-000304"/>
    <s v="Blinding Concrete"/>
    <s v="Ground 641.5 and vertical from (640.3 ,640.5,640.8 &amp; 641.1 ) to 641.5"/>
    <s v="Opera House"/>
    <n v="11"/>
    <s v="B2"/>
    <s v="Permanent Works"/>
    <n v="83612"/>
    <n v="93297"/>
    <d v="2025-09-11T00:00:00"/>
    <s v="Aces "/>
    <s v="Saudi RM"/>
    <s v="C-10 SRC (150±40mm Slump)"/>
    <x v="0"/>
    <n v="10"/>
    <s v="RM 109"/>
    <m/>
    <x v="2"/>
    <m/>
    <m/>
  </r>
  <r>
    <n v="673"/>
    <s v="BV-BSW-105-0000-ECM-CAP-CE-000032"/>
    <s v="BV-BSW-105-0000-ECM-WIR-CE-000304"/>
    <s v="Blinding Concrete"/>
    <s v="Ground 641.5 and vertical from (640.3 ,640.5,640.8 &amp; 641.1 ) to 641.5"/>
    <s v="Opera House"/>
    <n v="11"/>
    <s v="B2"/>
    <s v="Permanent Works"/>
    <n v="83212"/>
    <n v="93298"/>
    <d v="2025-09-11T00:00:00"/>
    <s v="Aces "/>
    <s v="Saudi RM"/>
    <s v="C-10 SRC (150±40mm Slump)"/>
    <x v="0"/>
    <n v="10"/>
    <s v="RM 109"/>
    <m/>
    <x v="2"/>
    <m/>
    <m/>
  </r>
  <r>
    <n v="674"/>
    <s v="BV-BSW-105-0000-ECM-CAP-CE-000026"/>
    <s v="BV-BSW-105-0000-ECM-WIR-CE-000236"/>
    <s v="Blinding Concrete"/>
    <s v=" 639.45 &amp; 639.95"/>
    <s v="Opera House"/>
    <n v="6"/>
    <s v="B2"/>
    <s v="Permanent Works"/>
    <n v="82612"/>
    <n v="93315"/>
    <d v="2025-09-11T00:00:00"/>
    <s v="Aces "/>
    <s v="Saudi RM"/>
    <s v="C-10 SRC (150±40mm Slump)"/>
    <x v="0"/>
    <n v="10"/>
    <s v="RM 109"/>
    <n v="6"/>
    <x v="2"/>
    <m/>
    <m/>
  </r>
  <r>
    <n v="675"/>
    <s v="BV-BSW-105-0000-ECM-CAP-CE-000026"/>
    <s v="BV-BSW-105-0000-ECM-WIR-CE-000236"/>
    <s v="Blinding Concrete"/>
    <s v=" 639.45 &amp; 639.95"/>
    <s v="Opera House"/>
    <n v="6"/>
    <s v="B2"/>
    <s v="Permanent Works"/>
    <n v="84012"/>
    <n v="93316"/>
    <d v="2025-09-11T00:00:00"/>
    <s v="Aces "/>
    <s v="Saudi RM"/>
    <s v="C-10 SRC (150±40mm Slump)"/>
    <x v="0"/>
    <n v="10"/>
    <s v="RM 109"/>
    <m/>
    <x v="2"/>
    <m/>
    <m/>
  </r>
  <r>
    <n v="676"/>
    <s v="BV-BSW-105-0000-ECM-CAP-CE-000026"/>
    <s v="BV-BSW-105-0000-ECM-WIR-CE-000236"/>
    <s v="Blinding Concrete"/>
    <s v=" 639.45 &amp; 639.95"/>
    <s v="Opera House"/>
    <n v="6"/>
    <s v="B2"/>
    <s v="Permanent Works"/>
    <n v="81612"/>
    <n v="93319"/>
    <d v="2025-09-11T00:00:00"/>
    <s v="Aces "/>
    <s v="Saudi RM"/>
    <s v="C-10 SRC (150±40mm Slump)"/>
    <x v="0"/>
    <n v="10"/>
    <s v="RM 109"/>
    <m/>
    <x v="2"/>
    <m/>
    <m/>
  </r>
  <r>
    <n v="677"/>
    <s v="BV-BSW-105-0000-ECM-CAP-CE-000026"/>
    <s v="BV-BSW-105-0000-ECM-WIR-CE-000236"/>
    <s v="Blinding Concrete"/>
    <s v=" 639.45 &amp; 639.95"/>
    <s v="Opera House"/>
    <n v="6"/>
    <s v="B2"/>
    <s v="Permanent Works"/>
    <n v="78012"/>
    <n v="93324"/>
    <d v="2025-09-11T00:00:00"/>
    <s v="Aces "/>
    <s v="Saudi RM"/>
    <s v="C-10 SRC (150±40mm Slump)"/>
    <x v="0"/>
    <n v="10"/>
    <s v="RM 109"/>
    <m/>
    <x v="2"/>
    <m/>
    <m/>
  </r>
  <r>
    <n v="678"/>
    <s v="BV-BSW-105-0000-ECM-CAP-CE-000026"/>
    <s v="BV-BSW-105-0000-ECM-WIR-CE-000236"/>
    <s v="Blinding Concrete"/>
    <s v=" 639.45 &amp; 639.95"/>
    <s v="Opera House"/>
    <n v="6"/>
    <s v="B2"/>
    <s v="Permanent Works"/>
    <n v="82012"/>
    <n v="93326"/>
    <d v="2025-09-11T00:00:00"/>
    <s v="Aces "/>
    <s v="Saudi RM"/>
    <s v="C-10 SRC (150±40mm Slump)"/>
    <x v="0"/>
    <n v="10"/>
    <s v="RM 109"/>
    <m/>
    <x v="2"/>
    <m/>
    <m/>
  </r>
  <r>
    <n v="679"/>
    <s v="BV-BSW-105-0000-ECM-CAP-CE-000026"/>
    <s v="BV-BSW-105-0000-ECM-WIR-CE-000236"/>
    <s v="Blinding Concrete"/>
    <s v=" 639.45 &amp; 639.95"/>
    <s v="Opera House"/>
    <n v="6"/>
    <s v="B2"/>
    <s v="Permanent Works"/>
    <n v="82812"/>
    <n v="93332"/>
    <d v="2025-09-11T00:00:00"/>
    <s v="Aces "/>
    <s v="Saudi RM"/>
    <s v="C-10 SRC (150±40mm Slump)"/>
    <x v="0"/>
    <n v="10"/>
    <s v="RM 109"/>
    <m/>
    <x v="2"/>
    <m/>
    <m/>
  </r>
  <r>
    <n v="680"/>
    <s v="BV-BSW-105-0000-ECM-CAP-CE-000026"/>
    <s v="BV-BSW-105-0000-ECM-WIR-CE-000236"/>
    <s v="Blinding Concrete"/>
    <s v=" 639.45 &amp; 639.95"/>
    <s v="Opera House"/>
    <n v="6"/>
    <s v="B2"/>
    <s v="Permanent Works"/>
    <n v="83412"/>
    <n v="93335"/>
    <d v="2025-09-11T00:00:00"/>
    <s v="Aces "/>
    <s v="Saudi RM"/>
    <s v="C-10 SRC (150±40mm Slump)"/>
    <x v="0"/>
    <n v="10"/>
    <s v="RM 109"/>
    <m/>
    <x v="2"/>
    <m/>
    <m/>
  </r>
  <r>
    <n v="681"/>
    <s v="BV-BSW-105-0000-ECM-CAP-CE-000026"/>
    <s v="BV-BSW-105-0000-ECM-WIR-CE-000236"/>
    <s v="Blinding Concrete"/>
    <s v=" 639.45 &amp; 639.95"/>
    <s v="Opera House"/>
    <n v="6"/>
    <s v="B2"/>
    <s v="Permanent Works"/>
    <n v="80012"/>
    <n v="93339"/>
    <d v="2025-09-11T00:00:00"/>
    <s v="Aces "/>
    <s v="Saudi RM"/>
    <s v="C-10 SRC (150±40mm Slump)"/>
    <x v="0"/>
    <n v="10"/>
    <s v="RM 109"/>
    <n v="6"/>
    <x v="2"/>
    <m/>
    <m/>
  </r>
  <r>
    <n v="682"/>
    <s v="BV-BSW-105-0000-ECM-CAP-CE-000026"/>
    <s v="BV-BSW-105-0000-ECM-WIR-CE-000236"/>
    <s v="Blinding Concrete"/>
    <s v=" 639.45 &amp; 639.95"/>
    <s v="Opera House"/>
    <n v="6"/>
    <s v="B2"/>
    <s v="Permanent Works"/>
    <n v="78012"/>
    <n v="93342"/>
    <d v="2025-09-11T00:00:00"/>
    <s v="Aces "/>
    <s v="Saudi RM"/>
    <s v="C-10 SRC (150±40mm Slump)"/>
    <x v="0"/>
    <n v="10"/>
    <s v="RM 109"/>
    <m/>
    <x v="2"/>
    <m/>
    <m/>
  </r>
  <r>
    <n v="683"/>
    <s v="BV-BSW-105-0000-ECM-CAP-CE-000026"/>
    <s v="BV-BSW-105-0000-ECM-WIR-CE-000236"/>
    <s v="Blinding Concrete"/>
    <s v=" 639.45 &amp; 639.95"/>
    <s v="Opera House"/>
    <n v="6"/>
    <s v="B2"/>
    <s v="Permanent Works"/>
    <n v="82012"/>
    <n v="93345"/>
    <d v="2025-09-11T00:00:00"/>
    <s v="Aces "/>
    <s v="Saudi RM"/>
    <s v="C-10 SRC (150±40mm Slump)"/>
    <x v="0"/>
    <n v="10"/>
    <s v="RM 109"/>
    <m/>
    <x v="2"/>
    <m/>
    <m/>
  </r>
  <r>
    <n v="684"/>
    <s v="BV-BSW-105-0000-ECM-CAP-CE-000026"/>
    <s v="BV-BSW-105-0000-ECM-WIR-CE-000236"/>
    <s v="Blinding Concrete"/>
    <s v=" 639.45 &amp; 639.95"/>
    <s v="Opera House"/>
    <n v="6"/>
    <s v="B2"/>
    <s v="Permanent Works"/>
    <n v="84612"/>
    <n v="93347"/>
    <d v="2025-09-11T00:00:00"/>
    <s v="Aces "/>
    <s v="Saudi RM"/>
    <s v="C-10 SRC (150±40mm Slump)"/>
    <x v="0"/>
    <n v="10"/>
    <s v="RM 109"/>
    <m/>
    <x v="2"/>
    <m/>
    <m/>
  </r>
  <r>
    <n v="685"/>
    <s v="BV-BSW-105-0000-ECM-CAP-CE-000026"/>
    <s v="BV-BSW-105-0000-ECM-WIR-CE-000236"/>
    <s v="Blinding Concrete"/>
    <s v=" 639.45 &amp; 639.95"/>
    <s v="Opera House"/>
    <n v="6"/>
    <s v="B2"/>
    <s v="Permanent Works"/>
    <n v="84912"/>
    <n v="93353"/>
    <d v="2025-09-11T00:00:00"/>
    <s v="Aces "/>
    <s v="Saudi RM"/>
    <s v="C-10 SRC (150±40mm Slump)"/>
    <x v="0"/>
    <n v="10"/>
    <s v="RM 109"/>
    <m/>
    <x v="2"/>
    <m/>
    <m/>
  </r>
  <r>
    <n v="686"/>
    <s v="BV-BSW-105-0000-ECM-CAP-CE-000019"/>
    <s v="BV-BSW-105-0000-ECM-WIR-CE-000274"/>
    <s v="Blinding Concrete"/>
    <n v="642.29999999999995"/>
    <s v="Opera House"/>
    <n v="8"/>
    <s v="B2"/>
    <s v="Permanent Works"/>
    <n v="62810"/>
    <n v="93354"/>
    <d v="2025-09-12T00:00:00"/>
    <s v="Aces "/>
    <s v="Saudi RM"/>
    <s v="C-10 SRC (150±40mm Slump)"/>
    <x v="0"/>
    <n v="9"/>
    <s v="RM 109"/>
    <m/>
    <x v="2"/>
    <m/>
    <m/>
  </r>
  <r>
    <n v="687"/>
    <s v="BV-BSW-105-0000-ECM-CAP-CE-000019"/>
    <s v="BV-BSW-105-0000-ECM-WIR-CE-000274"/>
    <s v="Blinding Concrete"/>
    <n v="642.29999999999995"/>
    <s v="Opera House"/>
    <n v="8"/>
    <s v="B2"/>
    <s v="Permanent Works"/>
    <n v="82912"/>
    <n v="93355"/>
    <d v="2025-09-12T00:00:00"/>
    <s v="Aces "/>
    <s v="Saudi RM"/>
    <s v="C-10 SRC (150±40mm Slump)"/>
    <x v="0"/>
    <n v="10"/>
    <s v="RM 109"/>
    <m/>
    <x v="2"/>
    <m/>
    <m/>
  </r>
  <r>
    <n v="688"/>
    <s v="BV-BSW-105-0000-ECM-CAP-CE-000019"/>
    <s v="BV-BSW-105-0000-ECM-WIR-CE-000274"/>
    <s v="Blinding Concrete"/>
    <n v="642.29999999999995"/>
    <s v="Opera House"/>
    <n v="8"/>
    <s v="B2"/>
    <s v="Permanent Works"/>
    <n v="82812"/>
    <n v="93356"/>
    <d v="2025-09-12T00:00:00"/>
    <s v="Aces "/>
    <s v="Saudi RM"/>
    <s v="C-10 SRC (150±40mm Slump)"/>
    <x v="0"/>
    <n v="10"/>
    <s v="RM 109"/>
    <m/>
    <x v="2"/>
    <m/>
    <m/>
  </r>
  <r>
    <n v="689"/>
    <s v="BV-BSW-105-0000-ECM-CAP-CE-000019"/>
    <s v="BV-BSW-105-0000-ECM-WIR-CE-000274"/>
    <s v="Blinding Concrete"/>
    <n v="642.29999999999995"/>
    <s v="Opera House"/>
    <n v="8"/>
    <s v="B2"/>
    <s v="Permanent Works"/>
    <n v="84012"/>
    <n v="93357"/>
    <d v="2025-09-12T00:00:00"/>
    <s v="Aces "/>
    <s v="Saudi RM"/>
    <s v="C-10 SRC (150±40mm Slump)"/>
    <x v="0"/>
    <n v="10"/>
    <s v="RM 109"/>
    <m/>
    <x v="2"/>
    <m/>
    <m/>
  </r>
  <r>
    <n v="690"/>
    <s v="BV-BSW-105-0000-ECM-CAP-CE-000019"/>
    <s v="BV-BSW-105-0000-ECM-WIR-CE-000274"/>
    <s v="Blinding Concrete"/>
    <n v="642.29999999999995"/>
    <s v="Opera House"/>
    <n v="8"/>
    <s v="B2"/>
    <s v="Permanent Works"/>
    <n v="82012"/>
    <n v="93358"/>
    <d v="2025-09-12T00:00:00"/>
    <s v="Aces "/>
    <s v="Saudi RM"/>
    <s v="C-10 SRC (150±40mm Slump)"/>
    <x v="0"/>
    <n v="10"/>
    <s v="RM 109"/>
    <m/>
    <x v="2"/>
    <m/>
    <m/>
  </r>
  <r>
    <n v="691"/>
    <s v="BV-BSW-105-0000-ECM-CAP-CE-000019"/>
    <s v="BV-BSW-105-0000-ECM-WIR-CE-000274"/>
    <s v="Blinding Concrete"/>
    <n v="642.29999999999995"/>
    <s v="Opera House"/>
    <n v="8"/>
    <s v="B2"/>
    <s v="Permanent Works"/>
    <n v="81612"/>
    <n v="93359"/>
    <d v="2025-09-12T00:00:00"/>
    <s v="Aces "/>
    <s v="Saudi RM"/>
    <s v="C-10 SRC (150±40mm Slump)"/>
    <x v="0"/>
    <n v="10"/>
    <s v="RM 109"/>
    <n v="6"/>
    <x v="2"/>
    <m/>
    <m/>
  </r>
  <r>
    <n v="692"/>
    <s v="BV-BSW-105-0000-ECM-CAP-CE-000019"/>
    <s v="BV-BSW-105-0000-ECM-WIR-CE-000274"/>
    <s v="Blinding Concrete"/>
    <n v="642.29999999999995"/>
    <s v="Opera House"/>
    <n v="8"/>
    <s v="B2"/>
    <s v="Permanent Works"/>
    <n v="66810"/>
    <n v="93360"/>
    <d v="2025-09-12T00:00:00"/>
    <s v="Aces "/>
    <s v="Saudi RM"/>
    <s v="C-10 SRC (150±40mm Slump)"/>
    <x v="0"/>
    <n v="9"/>
    <s v="RM 109"/>
    <m/>
    <x v="2"/>
    <m/>
    <m/>
  </r>
  <r>
    <n v="693"/>
    <s v="BV-BSW-105-0000-ECM-CAP-CE-000019"/>
    <s v="BV-BSW-105-0000-ECM-WIR-CE-000274"/>
    <s v="Blinding Concrete"/>
    <n v="642.29999999999995"/>
    <s v="Opera House"/>
    <n v="8"/>
    <s v="B2"/>
    <s v="Permanent Works"/>
    <n v="78012"/>
    <n v="93361"/>
    <d v="2025-09-12T00:00:00"/>
    <s v="Aces "/>
    <s v="Saudi RM"/>
    <s v="C-10 SRC (150±40mm Slump)"/>
    <x v="0"/>
    <n v="10"/>
    <s v="RM 109"/>
    <m/>
    <x v="2"/>
    <m/>
    <m/>
  </r>
  <r>
    <n v="694"/>
    <s v="BV-BSW-105-0000-ECM-CAP-CE-000019"/>
    <s v="BV-BSW-105-0000-ECM-WIR-CE-000274"/>
    <s v="Blinding Concrete"/>
    <n v="642.29999999999995"/>
    <s v="Opera House"/>
    <n v="8"/>
    <s v="B2"/>
    <s v="Permanent Works"/>
    <n v="83412"/>
    <n v="93362"/>
    <d v="2025-09-12T00:00:00"/>
    <s v="Aces "/>
    <s v="Saudi RM"/>
    <s v="C-10 SRC (150±40mm Slump)"/>
    <x v="0"/>
    <n v="10"/>
    <s v="RM 109"/>
    <m/>
    <x v="2"/>
    <m/>
    <m/>
  </r>
  <r>
    <n v="695"/>
    <s v="BV-BSW-105-0000-ECM-CAP-CE-000019"/>
    <s v="BV-BSW-105-0000-ECM-WIR-CE-000274"/>
    <s v="Blinding Concrete"/>
    <n v="642.29999999999995"/>
    <s v="Opera House"/>
    <n v="8"/>
    <s v="B2"/>
    <s v="Permanent Works"/>
    <n v="84612"/>
    <n v="93363"/>
    <d v="2025-09-12T00:00:00"/>
    <s v="Aces "/>
    <s v="Saudi RM"/>
    <s v="C-10 SRC (150±40mm Slump)"/>
    <x v="0"/>
    <n v="10"/>
    <s v="RM 109"/>
    <m/>
    <x v="2"/>
    <m/>
    <m/>
  </r>
  <r>
    <n v="696"/>
    <s v="BV-BSW-105-0000-ECM-CAP-CE-000019"/>
    <s v="BV-BSW-105-0000-ECM-WIR-CE-000274"/>
    <s v="Blinding Concrete"/>
    <n v="642.29999999999995"/>
    <s v="Opera House"/>
    <n v="8"/>
    <s v="B2"/>
    <s v="Permanent Works"/>
    <n v="67610"/>
    <n v="93364"/>
    <d v="2025-09-12T00:00:00"/>
    <s v="Aces "/>
    <s v="Saudi RM"/>
    <s v="C-10 SRC (150±40mm Slump)"/>
    <x v="0"/>
    <n v="9"/>
    <s v="RM 109"/>
    <m/>
    <x v="2"/>
    <m/>
    <m/>
  </r>
  <r>
    <n v="697"/>
    <s v="BV-BSW-105-0000-ECM-CAP-CE-000019"/>
    <s v="BV-BSW-105-0000-ECM-WIR-CE-000274"/>
    <s v="Blinding Concrete"/>
    <n v="642.29999999999995"/>
    <s v="Opera House"/>
    <n v="8"/>
    <s v="B2"/>
    <s v="Permanent Works"/>
    <n v="82812"/>
    <n v="93365"/>
    <d v="2025-09-12T00:00:00"/>
    <s v="Aces "/>
    <s v="Saudi RM"/>
    <s v="C-10 SRC (150±40mm Slump)"/>
    <x v="0"/>
    <n v="10"/>
    <s v="RM 109"/>
    <m/>
    <x v="2"/>
    <m/>
    <m/>
  </r>
  <r>
    <n v="698"/>
    <s v="BV-BSW-105-0000-ECM-CAP-CE-000019"/>
    <s v="BV-BSW-105-0000-ECM-WIR-CE-000274"/>
    <s v="Blinding Concrete"/>
    <n v="642.29999999999995"/>
    <s v="Opera House"/>
    <n v="8"/>
    <s v="B2"/>
    <s v="Permanent Works"/>
    <n v="84912"/>
    <n v="93366"/>
    <d v="2025-09-12T00:00:00"/>
    <s v="Aces "/>
    <s v="Saudi RM"/>
    <s v="C-10 SRC (150±40mm Slump)"/>
    <x v="0"/>
    <n v="10"/>
    <s v="RM 109"/>
    <m/>
    <x v="2"/>
    <m/>
    <m/>
  </r>
  <r>
    <n v="699"/>
    <s v="BV-BSW-105-0000-ECM-CAP-CE-000019"/>
    <s v="BV-BSW-105-0000-ECM-WIR-CE-000274"/>
    <s v="Blinding Concrete"/>
    <n v="642.29999999999995"/>
    <s v="Opera House"/>
    <n v="8"/>
    <s v="B2"/>
    <s v="Permanent Works"/>
    <n v="82612"/>
    <n v="93367"/>
    <d v="2025-09-12T00:00:00"/>
    <s v="Aces "/>
    <s v="Saudi RM"/>
    <s v="C-10 SRC (150±40mm Slump)"/>
    <x v="0"/>
    <n v="10"/>
    <s v="RM 109"/>
    <m/>
    <x v="2"/>
    <m/>
    <m/>
  </r>
  <r>
    <n v="700"/>
    <s v="BV-BSW-105-0000-ECM-CAP-CE-000019"/>
    <s v="BV-BSW-105-0000-ECM-WIR-CE-000274"/>
    <s v="Blinding Concrete"/>
    <n v="642.29999999999995"/>
    <s v="Opera House"/>
    <n v="8"/>
    <s v="B2"/>
    <s v="Permanent Works"/>
    <n v="62810"/>
    <n v="93368"/>
    <d v="2025-09-12T00:00:00"/>
    <s v="Aces "/>
    <s v="Saudi RM"/>
    <s v="C-10 SRC (150±40mm Slump)"/>
    <x v="0"/>
    <n v="9"/>
    <s v="RM 109"/>
    <m/>
    <x v="2"/>
    <m/>
    <m/>
  </r>
  <r>
    <n v="701"/>
    <s v="BV-BSW-105-0000-ECM-CAP-CE-000019"/>
    <s v="BV-BSW-105-0000-ECM-WIR-CE-000274"/>
    <s v="Blinding Concrete"/>
    <n v="642.29999999999995"/>
    <s v="Opera House"/>
    <n v="8"/>
    <s v="B2"/>
    <s v="Permanent Works"/>
    <n v="82910"/>
    <n v="93369"/>
    <d v="2025-09-12T00:00:00"/>
    <s v="Aces "/>
    <s v="Saudi RM"/>
    <s v="C-10 SRC (150±40mm Slump)"/>
    <x v="0"/>
    <n v="10"/>
    <s v="RM 109"/>
    <m/>
    <x v="2"/>
    <m/>
    <m/>
  </r>
  <r>
    <n v="702"/>
    <s v="BV-BSW-105-0000-ECM-CAP-CE-000019"/>
    <s v="BV-BSW-105-0000-ECM-WIR-CE-000274"/>
    <s v="Blinding Concrete"/>
    <n v="642.29999999999995"/>
    <s v="Opera House"/>
    <n v="8"/>
    <s v="B2"/>
    <s v="Permanent Works"/>
    <n v="84012"/>
    <n v="93370"/>
    <d v="2025-09-12T00:00:00"/>
    <s v="Aces "/>
    <s v="Saudi RM"/>
    <s v="C-10 SRC (150±40mm Slump)"/>
    <x v="0"/>
    <n v="10"/>
    <s v="RM 109"/>
    <m/>
    <x v="2"/>
    <m/>
    <m/>
  </r>
  <r>
    <n v="703"/>
    <s v="BV-BSW-105-0000-ECM-CAP-CE-000019"/>
    <s v="BV-BSW-105-0000-ECM-WIR-CE-000274"/>
    <s v="Blinding Concrete"/>
    <n v="642.29999999999995"/>
    <s v="Opera House"/>
    <n v="8"/>
    <s v="B2"/>
    <s v="Permanent Works"/>
    <n v="82012"/>
    <n v="93371"/>
    <d v="2025-09-12T00:00:00"/>
    <s v="Aces "/>
    <s v="Saudi RM"/>
    <s v="C-10 SRC (150±40mm Slump)"/>
    <x v="0"/>
    <n v="10"/>
    <s v="RM 109"/>
    <m/>
    <x v="2"/>
    <m/>
    <m/>
  </r>
  <r>
    <n v="704"/>
    <s v="BV-BSW-105-0000-ECM-CAP-CE-000019"/>
    <s v="BV-BSW-105-0000-ECM-WIR-CE-000274"/>
    <s v="Blinding Concrete"/>
    <n v="642.29999999999995"/>
    <s v="Opera House"/>
    <n v="8"/>
    <s v="B2"/>
    <s v="Permanent Works"/>
    <n v="66810"/>
    <n v="93372"/>
    <d v="2025-09-12T00:00:00"/>
    <s v="Aces "/>
    <s v="Saudi RM"/>
    <s v="C-10 SRC (150±40mm Slump)"/>
    <x v="0"/>
    <n v="9"/>
    <s v="RM 109"/>
    <m/>
    <x v="2"/>
    <m/>
    <m/>
  </r>
  <r>
    <n v="705"/>
    <s v="BV-BSW-105-0000-ECM-CAP-CE-000019"/>
    <s v="BV-BSW-105-0000-ECM-WIR-CE-000274"/>
    <s v="Blinding Concrete"/>
    <n v="642.29999999999995"/>
    <s v="Opera House"/>
    <n v="8"/>
    <s v="B2"/>
    <s v="Permanent Works"/>
    <n v="81612"/>
    <n v="93373"/>
    <d v="2025-09-12T00:00:00"/>
    <s v="Aces "/>
    <s v="Saudi RM"/>
    <s v="C-10 SRC (150±40mm Slump)"/>
    <x v="0"/>
    <n v="10"/>
    <s v="RM 109"/>
    <m/>
    <x v="2"/>
    <m/>
    <m/>
  </r>
  <r>
    <n v="706"/>
    <s v="BV-BSW-105-0000-ECM-CAP-CE-000019"/>
    <s v="BV-BSW-105-0000-ECM-WIR-CE-000274"/>
    <s v="Blinding Concrete"/>
    <n v="642.29999999999995"/>
    <s v="Opera House"/>
    <n v="8"/>
    <s v="B2"/>
    <s v="Permanent Works"/>
    <n v="78012"/>
    <n v="93374"/>
    <d v="2025-09-12T00:00:00"/>
    <s v="Aces "/>
    <s v="Saudi RM"/>
    <s v="C-10 SRC (150±40mm Slump)"/>
    <x v="0"/>
    <n v="10"/>
    <s v="RM 109"/>
    <n v="6"/>
    <x v="2"/>
    <m/>
    <m/>
  </r>
  <r>
    <n v="707"/>
    <s v="BV-BSW-105-0000-ECM-CAP-CE-000019"/>
    <s v="BV-BSW-105-0000-ECM-WIR-CE-000274"/>
    <s v="Blinding Concrete"/>
    <n v="642.29999999999995"/>
    <s v="Opera House"/>
    <n v="8"/>
    <s v="B2"/>
    <s v="Permanent Works"/>
    <n v="83412"/>
    <n v="93375"/>
    <d v="2025-09-12T00:00:00"/>
    <s v="Aces "/>
    <s v="Saudi RM"/>
    <s v="C-10 SRC (150±40mm Slump)"/>
    <x v="0"/>
    <n v="10"/>
    <s v="RM 109"/>
    <m/>
    <x v="2"/>
    <m/>
    <m/>
  </r>
  <r>
    <n v="708"/>
    <s v="BV-BSW-105-0000-ECM-CAP-CE-000019"/>
    <s v="BV-BSW-105-0000-ECM-WIR-CE-000274"/>
    <s v="Blinding Concrete"/>
    <n v="642.29999999999995"/>
    <s v="Opera House"/>
    <n v="8"/>
    <s v="B2"/>
    <s v="Permanent Works"/>
    <n v="84612"/>
    <n v="93376"/>
    <d v="2025-09-12T00:00:00"/>
    <s v="Aces "/>
    <s v="Saudi RM"/>
    <s v="C-10 SRC (150±40mm Slump)"/>
    <x v="0"/>
    <n v="10"/>
    <s v="RM 109"/>
    <m/>
    <x v="2"/>
    <m/>
    <m/>
  </r>
  <r>
    <n v="709"/>
    <s v="BV-BSW-105-0000-ECM-CAP-CE-000019"/>
    <s v="BV-BSW-105-0000-ECM-WIR-CE-000274"/>
    <s v="Blinding Concrete"/>
    <n v="642.29999999999995"/>
    <s v="Opera House"/>
    <n v="8"/>
    <s v="B2"/>
    <s v="Permanent Works"/>
    <n v="67610"/>
    <n v="93377"/>
    <d v="2025-09-12T00:00:00"/>
    <s v="Aces "/>
    <s v="Saudi RM"/>
    <s v="C-10 SRC (150±40mm Slump)"/>
    <x v="0"/>
    <n v="9"/>
    <s v="RM 109"/>
    <m/>
    <x v="2"/>
    <m/>
    <m/>
  </r>
  <r>
    <n v="710"/>
    <s v="BV-BSW-105-0000-ECM-CAP-CE-000019"/>
    <s v="BV-BSW-105-0000-ECM-WIR-CE-000274"/>
    <s v="Blinding Concrete"/>
    <n v="642.29999999999995"/>
    <s v="Opera House"/>
    <n v="8"/>
    <s v="B2"/>
    <s v="Permanent Works"/>
    <n v="82812"/>
    <n v="93378"/>
    <d v="2025-09-12T00:00:00"/>
    <s v="Aces "/>
    <s v="Saudi RM"/>
    <s v="C-10 SRC (150±40mm Slump)"/>
    <x v="0"/>
    <n v="11"/>
    <s v="RM 109"/>
    <n v="6"/>
    <x v="2"/>
    <m/>
    <m/>
  </r>
  <r>
    <n v="711"/>
    <s v="-"/>
    <s v="-"/>
    <s v="Blinding Concrete"/>
    <s v="Steel Yard for Upstand"/>
    <s v="Opera House"/>
    <m/>
    <m/>
    <s v="Temporary Works"/>
    <n v="84612"/>
    <n v="35516"/>
    <d v="2025-09-14T00:00:00"/>
    <s v="Aces "/>
    <s v="Saudi RM"/>
    <s v="C-10 SRC (150±40mm Slump)"/>
    <x v="0"/>
    <n v="10"/>
    <s v="RM 109"/>
    <n v="6"/>
    <x v="0"/>
    <m/>
    <m/>
  </r>
  <r>
    <n v="712"/>
    <s v="-"/>
    <s v="-"/>
    <s v="Blinding Concrete"/>
    <s v="Steel Yard for Upstand"/>
    <s v="Opera House"/>
    <m/>
    <m/>
    <s v="Temporary Works"/>
    <n v="66010"/>
    <n v="35517"/>
    <d v="2025-09-14T00:00:00"/>
    <s v="Aces "/>
    <s v="Saudi RM"/>
    <s v="C-10 SRC (150±40mm Slump)"/>
    <x v="0"/>
    <n v="9"/>
    <s v="RM 109"/>
    <m/>
    <x v="0"/>
    <m/>
    <m/>
  </r>
  <r>
    <n v="713"/>
    <s v="-"/>
    <s v="-"/>
    <s v="Blinding Concrete"/>
    <s v="Steel Yard for Upstand"/>
    <s v="Opera House"/>
    <m/>
    <m/>
    <s v="Temporary Works"/>
    <n v="83812"/>
    <n v="35543"/>
    <d v="2025-09-14T00:00:00"/>
    <s v="Aces "/>
    <s v="Saudi RM"/>
    <s v="C-10 SRC (150±40mm Slump)"/>
    <x v="0"/>
    <n v="10"/>
    <s v="RM 109"/>
    <m/>
    <x v="0"/>
    <m/>
    <m/>
  </r>
  <r>
    <n v="714"/>
    <s v="BV-BSW-105-0000-ECM-CAP-CE-000026"/>
    <s v="BV-BSW-105-0000-ECM-WIR-CE-000325"/>
    <s v="Blinding Concrete"/>
    <n v="640.65"/>
    <s v="Opera House"/>
    <n v="6"/>
    <s v="B2"/>
    <s v="Permanent Works"/>
    <n v="82012"/>
    <n v="35572"/>
    <d v="2025-09-14T00:00:00"/>
    <s v="Aces "/>
    <s v="Saudi RM"/>
    <s v="C-10 SRC (150±40mm Slump)"/>
    <x v="0"/>
    <n v="10"/>
    <s v="RM 109"/>
    <m/>
    <x v="2"/>
    <m/>
    <m/>
  </r>
  <r>
    <n v="715"/>
    <s v="BV-BSW-105-0000-ECM-CAP-CE-000026"/>
    <s v="BV-BSW-105-0000-ECM-WIR-CE-000325"/>
    <s v="Blinding Concrete"/>
    <n v="640.65"/>
    <s v="Opera House"/>
    <n v="6"/>
    <s v="B2"/>
    <s v="Permanent Works"/>
    <n v="62810"/>
    <n v="35579"/>
    <d v="2025-09-14T00:00:00"/>
    <s v="Aces "/>
    <s v="Saudi RM"/>
    <s v="C-10 SRC (150±40mm Slump)"/>
    <x v="0"/>
    <n v="9"/>
    <s v="RM 109"/>
    <m/>
    <x v="2"/>
    <m/>
    <m/>
  </r>
  <r>
    <n v="716"/>
    <s v="BV-BSW-105-0000-ECM-CAP-CE-000026"/>
    <s v="BV-BSW-105-0000-ECM-WIR-CE-000325"/>
    <s v="Blinding Concrete"/>
    <n v="640.65"/>
    <s v="Opera House"/>
    <n v="6"/>
    <s v="B2"/>
    <s v="Permanent Works"/>
    <n v="62810"/>
    <n v="35580"/>
    <d v="2025-09-14T00:00:00"/>
    <s v="Aces "/>
    <s v="Saudi RM"/>
    <s v="C-10 SRC (150±40mm Slump)"/>
    <x v="0"/>
    <n v="9"/>
    <s v="RM 109"/>
    <n v="6"/>
    <x v="2"/>
    <m/>
    <m/>
  </r>
  <r>
    <n v="717"/>
    <s v="BV-BSW-105-0000-ECM-CAP-CE-000026"/>
    <s v="BV-BSW-105-0000-ECM-WIR-CE-000325"/>
    <s v="Blinding Concrete"/>
    <n v="640.65"/>
    <s v="Opera House"/>
    <n v="6"/>
    <s v="B2"/>
    <s v="Permanent Works"/>
    <n v="62812"/>
    <n v="35582"/>
    <d v="2025-09-14T00:00:00"/>
    <s v="Aces "/>
    <s v="Saudi RM"/>
    <s v="C-10 SRC (150±40mm Slump)"/>
    <x v="0"/>
    <n v="10"/>
    <s v="RM 109"/>
    <m/>
    <x v="2"/>
    <m/>
    <m/>
  </r>
  <r>
    <n v="718"/>
    <s v="BV-BSW-105-0000-ECM-CAP-CE-000024"/>
    <s v="BV-BSW-105-0000-ECM-WIR-CE-000321"/>
    <s v="Blinding Concrete"/>
    <s v=" 641.5 ,640.80 &amp; 641.45"/>
    <s v="Opera House"/>
    <n v="7"/>
    <s v="B2"/>
    <s v="Permanent Works"/>
    <n v="66010"/>
    <n v="35597"/>
    <d v="2025-09-14T00:00:00"/>
    <s v="Aces "/>
    <s v="Saudi RM"/>
    <s v="C-10 SRC (150±40mm Slump)"/>
    <x v="0"/>
    <n v="9"/>
    <s v="RM 109"/>
    <n v="6"/>
    <x v="2"/>
    <m/>
    <m/>
  </r>
  <r>
    <n v="719"/>
    <s v="BV-BSW-105-0000-ECM-CAP-CE-000024"/>
    <s v="BV-BSW-105-0000-ECM-WIR-CE-000321"/>
    <s v="Blinding Concrete"/>
    <s v=" 641.5 ,640.80 &amp; 641.45"/>
    <s v="Opera House"/>
    <n v="7"/>
    <s v="B2"/>
    <s v="Permanent Works"/>
    <n v="78412"/>
    <n v="35599"/>
    <d v="2025-09-14T00:00:00"/>
    <s v="Aces "/>
    <s v="Saudi RM"/>
    <s v="C-10 SRC (150±40mm Slump)"/>
    <x v="0"/>
    <n v="10"/>
    <s v="RM 109"/>
    <m/>
    <x v="2"/>
    <m/>
    <m/>
  </r>
  <r>
    <n v="720"/>
    <s v="BV-BSW-105-0000-ECM-CAP-CE-000024"/>
    <s v="BV-BSW-105-0000-ECM-WIR-CE-000321"/>
    <s v="Blinding Concrete"/>
    <s v=" 641.5 ,640.80 &amp; 641.45"/>
    <s v="Opera House"/>
    <n v="7"/>
    <s v="B2"/>
    <s v="Permanent Works"/>
    <n v="82112"/>
    <n v="35603"/>
    <d v="2025-09-14T00:00:00"/>
    <s v="Aces "/>
    <s v="Saudi RM"/>
    <s v="C-10 SRC (150±40mm Slump)"/>
    <x v="0"/>
    <n v="10"/>
    <s v="RM 109"/>
    <m/>
    <x v="2"/>
    <m/>
    <m/>
  </r>
  <r>
    <n v="721"/>
    <s v="BV-BSW-105-0000-ECM-CAP-CE-000024"/>
    <s v="BV-BSW-105-0000-ECM-WIR-CE-000321"/>
    <s v="Blinding Concrete"/>
    <s v=" 641.5 ,640.80 &amp; 641.45"/>
    <s v="Opera House"/>
    <n v="7"/>
    <s v="B2"/>
    <s v="Permanent Works"/>
    <n v="84212"/>
    <n v="35605"/>
    <d v="2025-09-14T00:00:00"/>
    <s v="Aces "/>
    <s v="Saudi RM"/>
    <s v="C-10 SRC (150±40mm Slump)"/>
    <x v="0"/>
    <n v="10"/>
    <s v="RM 109"/>
    <m/>
    <x v="2"/>
    <m/>
    <m/>
  </r>
  <r>
    <n v="722"/>
    <s v="BV-BSW-105-0000-ECM-CAP-CE-000024"/>
    <s v="BV-BSW-105-0000-ECM-WIR-CE-000321"/>
    <s v="Blinding Concrete"/>
    <s v=" 641.5 ,640.80 &amp; 641.45"/>
    <s v="Opera House"/>
    <n v="7"/>
    <s v="B2"/>
    <s v="Permanent Works"/>
    <n v="78012"/>
    <n v="35607"/>
    <d v="2025-09-14T00:00:00"/>
    <s v="Aces "/>
    <s v="Saudi RM"/>
    <s v="C-10 SRC (150±40mm Slump)"/>
    <x v="0"/>
    <n v="10"/>
    <s v="RM 109"/>
    <m/>
    <x v="2"/>
    <m/>
    <m/>
  </r>
  <r>
    <n v="723"/>
    <s v="BV-BSW-105-0000-ECM-CAP-CE-000024"/>
    <s v="BV-BSW-105-0000-ECM-WIR-CE-000321"/>
    <s v="Blinding Concrete"/>
    <s v=" 641.5 ,640.80 &amp; 641.45"/>
    <s v="Opera House"/>
    <n v="7"/>
    <s v="B2"/>
    <s v="Permanent Works"/>
    <n v="81612"/>
    <n v="35610"/>
    <d v="2025-09-14T00:00:00"/>
    <s v="Aces "/>
    <s v="Saudi RM"/>
    <s v="C-10 SRC (150±40mm Slump)"/>
    <x v="0"/>
    <n v="10"/>
    <s v="RM 109"/>
    <m/>
    <x v="2"/>
    <m/>
    <m/>
  </r>
  <r>
    <n v="724"/>
    <s v="BV-BSW-105-0000-ECM-CAP-CE-000024"/>
    <s v="BV-BSW-105-0000-ECM-WIR-CE-000321"/>
    <s v="Blinding Concrete"/>
    <s v=" 641.5 ,640.80 &amp; 641.45"/>
    <s v="Opera House"/>
    <n v="7"/>
    <s v="B2"/>
    <s v="Permanent Works"/>
    <n v="84912"/>
    <n v="35612"/>
    <d v="2025-09-14T00:00:00"/>
    <s v="Aces "/>
    <s v="Saudi RM"/>
    <s v="C-10 SRC (150±40mm Slump)"/>
    <x v="0"/>
    <n v="10"/>
    <s v="RM 109"/>
    <m/>
    <x v="2"/>
    <m/>
    <m/>
  </r>
  <r>
    <n v="725"/>
    <s v="BV-BSW-105-0000-ECM-CAP-CE-000024"/>
    <s v="BV-BSW-105-0000-ECM-WIR-CE-000321"/>
    <s v="Blinding Concrete"/>
    <s v=" 641.5 ,640.80 &amp; 641.45"/>
    <s v="Opera House"/>
    <n v="7"/>
    <s v="B2"/>
    <s v="Permanent Works"/>
    <n v="83012"/>
    <n v="35615"/>
    <d v="2025-09-14T00:00:00"/>
    <s v="Aces "/>
    <s v="Saudi RM"/>
    <s v="C-10 SRC (150±40mm Slump)"/>
    <x v="0"/>
    <n v="10"/>
    <s v="RM 109"/>
    <m/>
    <x v="2"/>
    <m/>
    <m/>
  </r>
  <r>
    <n v="726"/>
    <s v="BV-BSW-105-0000-ECM-CAP-CE-000024"/>
    <s v="BV-BSW-105-0000-ECM-WIR-CE-000321"/>
    <s v="Blinding Concrete"/>
    <s v=" 641.5 ,640.80 &amp; 641.45"/>
    <s v="Opera House"/>
    <n v="7"/>
    <s v="B2"/>
    <s v="Permanent Works"/>
    <n v="83412"/>
    <n v="35618"/>
    <d v="2025-09-14T00:00:00"/>
    <s v="Aces "/>
    <s v="Saudi RM"/>
    <s v="C-10 SRC (150±40mm Slump)"/>
    <x v="0"/>
    <n v="10"/>
    <s v="RM 109"/>
    <m/>
    <x v="2"/>
    <m/>
    <m/>
  </r>
  <r>
    <n v="727"/>
    <s v="BV-BSW-105-0000-ECM-CAP-CE-000024"/>
    <s v="BV-BSW-105-0000-ECM-WIR-CE-000321"/>
    <s v="Blinding Concrete"/>
    <s v=" 641.5 ,640.80 &amp; 641.45"/>
    <s v="Opera House"/>
    <n v="7"/>
    <s v="B2"/>
    <s v="Permanent Works"/>
    <n v="82112"/>
    <n v="35620"/>
    <d v="2025-09-14T00:00:00"/>
    <s v="Aces "/>
    <s v="Saudi RM"/>
    <s v="C-10 SRC (150±40mm Slump)"/>
    <x v="0"/>
    <n v="10"/>
    <s v="RM 109"/>
    <n v="6"/>
    <x v="2"/>
    <m/>
    <m/>
  </r>
  <r>
    <n v="728"/>
    <s v="BV-BSW-105-0000-ECM-CAP-CE-000024"/>
    <s v="BV-BSW-105-0000-ECM-WIR-CE-000321"/>
    <s v="Blinding Concrete"/>
    <s v=" 641.5 ,640.80 &amp; 641.45"/>
    <s v="Opera House"/>
    <n v="7"/>
    <s v="B2"/>
    <s v="Permanent Works"/>
    <n v="82512"/>
    <n v="35622"/>
    <d v="2025-09-14T00:00:00"/>
    <s v="Aces "/>
    <s v="Saudi RM"/>
    <s v="C-10 SRC (150±40mm Slump)"/>
    <x v="0"/>
    <n v="10"/>
    <s v="RM 109"/>
    <m/>
    <x v="2"/>
    <m/>
    <m/>
  </r>
  <r>
    <n v="729"/>
    <s v="BV-BSW-105-0000-ECM-CAP-CE-000024"/>
    <s v="BV-BSW-105-0000-ECM-WIR-CE-000321"/>
    <s v="Blinding Concrete"/>
    <s v=" 641.5 ,640.80 &amp; 641.45"/>
    <s v="Opera House"/>
    <n v="7"/>
    <s v="B2"/>
    <s v="Permanent Works"/>
    <n v="78012"/>
    <n v="35627"/>
    <d v="2025-09-14T00:00:00"/>
    <s v="Aces "/>
    <s v="Saudi RM"/>
    <s v="C-10 SRC (150±40mm Slump)"/>
    <x v="0"/>
    <n v="10"/>
    <s v="RM 109"/>
    <m/>
    <x v="2"/>
    <m/>
    <m/>
  </r>
  <r>
    <n v="730"/>
    <s v="BV-BSW-105-0000-ECM-CAP-CE-000024"/>
    <s v="BV-BSW-105-0000-ECM-WIR-CE-000321"/>
    <s v="Blinding Concrete"/>
    <s v=" 641.5 ,640.80 &amp; 641.45"/>
    <s v="Opera House"/>
    <n v="7"/>
    <s v="B2"/>
    <s v="Permanent Works"/>
    <n v="66810"/>
    <n v="35628"/>
    <d v="2025-09-15T00:00:00"/>
    <s v="Aces "/>
    <s v="Saudi RM"/>
    <s v="C-10 SRC (150±40mm Slump)"/>
    <x v="0"/>
    <n v="9"/>
    <s v="RM 109"/>
    <m/>
    <x v="2"/>
    <m/>
    <m/>
  </r>
  <r>
    <n v="731"/>
    <s v="BV-BSW-105-0000-ECM-CAP-CE-000024"/>
    <s v="BV-BSW-105-0000-ECM-WIR-CE-000321"/>
    <s v="Blinding Concrete"/>
    <s v=" 641.5 ,640.80 &amp; 641.45"/>
    <s v="Opera House"/>
    <n v="7"/>
    <s v="B2"/>
    <s v="Permanent Works"/>
    <n v="84812"/>
    <n v="35630"/>
    <d v="2025-09-15T00:00:00"/>
    <s v="Aces "/>
    <s v="Saudi RM"/>
    <s v="C-10 SRC (150±40mm Slump)"/>
    <x v="0"/>
    <n v="9"/>
    <s v="RM 109"/>
    <m/>
    <x v="2"/>
    <m/>
    <m/>
  </r>
  <r>
    <n v="732"/>
    <s v="BV-BSW-105-0000-ECM-CAP-CE-000024"/>
    <s v="BV-BSW-105-0000-ECM-WIR-CE-000321"/>
    <s v="Blinding Concrete"/>
    <s v=" 641.5 ,640.80 &amp; 641.45"/>
    <s v="Opera House"/>
    <n v="7"/>
    <s v="B2"/>
    <s v="Permanent Works"/>
    <n v="82712"/>
    <n v="35633"/>
    <d v="2025-09-15T00:00:00"/>
    <s v="Aces "/>
    <s v="Saudi RM"/>
    <s v="C-10 SRC (150±40mm Slump)"/>
    <x v="0"/>
    <n v="10"/>
    <s v="RM 109"/>
    <m/>
    <x v="2"/>
    <m/>
    <m/>
  </r>
  <r>
    <n v="733"/>
    <s v="BV-BSW-105-0000-ECM-CAP-CE-000024"/>
    <s v="BV-BSW-105-0000-ECM-WIR-CE-000321"/>
    <s v="Blinding Concrete"/>
    <s v=" 641.5 ,640.80 &amp; 641.45"/>
    <s v="Opera House"/>
    <n v="7"/>
    <s v="B2"/>
    <s v="Permanent Works"/>
    <n v="66810"/>
    <n v="35638"/>
    <d v="2025-09-15T00:00:00"/>
    <s v="Aces "/>
    <s v="Saudi RM"/>
    <s v="C-10 SRC (150±40mm Slump)"/>
    <x v="0"/>
    <n v="9"/>
    <s v="RM 109"/>
    <m/>
    <x v="2"/>
    <m/>
    <m/>
  </r>
  <r>
    <n v="734"/>
    <s v="BV-BSW-105-0000-ECM-CAP-CE-000024"/>
    <s v="BV-BSW-105-0000-ECM-WIR-CE-000321"/>
    <s v="Blinding Concrete"/>
    <s v=" 641.5 ,640.80 &amp; 641.45"/>
    <s v="Opera House"/>
    <n v="7"/>
    <s v="B2"/>
    <s v="Permanent Works"/>
    <n v="67610"/>
    <n v="35640"/>
    <d v="2025-09-15T00:00:00"/>
    <s v="Aces "/>
    <s v="Saudi RM"/>
    <s v="C-10 SRC (150±40mm Slump)"/>
    <x v="0"/>
    <n v="9"/>
    <s v="RM 109"/>
    <n v="6"/>
    <x v="2"/>
    <m/>
    <m/>
  </r>
  <r>
    <n v="735"/>
    <s v="BV-BSW-105-0000-ECM-CAP-CE-000024"/>
    <s v="BV-BSW-105-0000-ECM-WIR-CE-000321"/>
    <s v="Blinding Concrete"/>
    <s v=" 641.5 ,640.80 &amp; 641.45"/>
    <s v="Opera House"/>
    <n v="7"/>
    <s v="B2"/>
    <s v="Permanent Works"/>
    <n v="82012"/>
    <n v="35642"/>
    <d v="2025-09-15T00:00:00"/>
    <s v="Aces "/>
    <s v="Saudi RM"/>
    <s v="C-10 SRC (150±40mm Slump)"/>
    <x v="0"/>
    <n v="10"/>
    <s v="RM 109"/>
    <m/>
    <x v="2"/>
    <m/>
    <m/>
  </r>
  <r>
    <n v="736"/>
    <s v="BV-BSW-105-0000-ECM-CAP-CE-000024"/>
    <s v="BV-BSW-105-0000-ECM-WIR-CE-000321"/>
    <s v="Blinding Concrete"/>
    <s v=" 641.5 ,640.80 &amp; 641.45"/>
    <s v="Opera House"/>
    <n v="7"/>
    <s v="B2"/>
    <s v="Permanent Works"/>
    <n v="69410"/>
    <n v="35645"/>
    <d v="2025-09-15T00:00:00"/>
    <s v="Aces "/>
    <s v="Saudi RM"/>
    <s v="C-10 SRC (150±40mm Slump)"/>
    <x v="0"/>
    <n v="9"/>
    <s v="RM 109"/>
    <m/>
    <x v="2"/>
    <m/>
    <m/>
  </r>
  <r>
    <n v="737"/>
    <s v="BV-BSW-105-0000-ECM-CAP-CE-000024"/>
    <s v="BV-BSW-105-0000-ECM-WIR-CE-000321"/>
    <s v="Blinding Concrete"/>
    <s v=" 641.5 ,640.80 &amp; 641.45"/>
    <s v="Opera House"/>
    <n v="7"/>
    <s v="B2"/>
    <s v="Permanent Works"/>
    <n v="62710"/>
    <n v="35653"/>
    <d v="2025-09-15T00:00:00"/>
    <s v="Aces "/>
    <s v="Saudi RM"/>
    <s v="C-10 SRC (150±40mm Slump)"/>
    <x v="0"/>
    <n v="9"/>
    <s v="RM 109"/>
    <m/>
    <x v="2"/>
    <m/>
    <m/>
  </r>
  <r>
    <n v="738"/>
    <s v="BV-BSW-105-0000-ECM-CAP-CE-000024"/>
    <s v="BV-BSW-105-0000-ECM-WIR-CE-000321"/>
    <s v="Blinding Concrete"/>
    <s v=" 641.5 ,640.80 &amp; 641.45"/>
    <s v="Opera House"/>
    <n v="7"/>
    <s v="B2"/>
    <s v="Permanent Works"/>
    <n v="82512"/>
    <n v="35660"/>
    <d v="2025-09-15T00:00:00"/>
    <s v="Aces "/>
    <s v="Saudi RM"/>
    <s v="C-10 SRC (150±40mm Slump)"/>
    <x v="0"/>
    <n v="10"/>
    <s v="RM 109"/>
    <m/>
    <x v="2"/>
    <m/>
    <m/>
  </r>
  <r>
    <n v="739"/>
    <s v="BV-BSW-105-0000-ECM-CAP-CE-000024"/>
    <s v="BV-BSW-105-0000-ECM-WIR-CE-000321"/>
    <s v="Blinding Concrete"/>
    <s v=" 641.5 ,640.80 &amp; 641.45"/>
    <s v="Opera House"/>
    <n v="7"/>
    <s v="B2"/>
    <s v="Permanent Works"/>
    <n v="78012"/>
    <n v="35665"/>
    <d v="2025-09-15T00:00:00"/>
    <s v="Aces "/>
    <s v="Saudi RM"/>
    <s v="C-10 SRC (150±40mm Slump)"/>
    <x v="0"/>
    <n v="10"/>
    <s v="RM 109"/>
    <m/>
    <x v="2"/>
    <m/>
    <m/>
  </r>
  <r>
    <n v="740"/>
    <s v="BV-BSW-105-0000-ECM-CAP-CE-000024"/>
    <s v="BV-BSW-105-0000-ECM-WIR-CE-000321"/>
    <s v="Blinding Concrete"/>
    <s v=" 641.5 ,640.80 &amp; 641.45"/>
    <s v="Opera House"/>
    <n v="7"/>
    <s v="B2"/>
    <s v="Permanent Works"/>
    <n v="84212"/>
    <n v="35666"/>
    <d v="2025-09-15T00:00:00"/>
    <s v="Aces "/>
    <s v="Saudi RM"/>
    <s v="C-10 SRC (150±40mm Slump)"/>
    <x v="0"/>
    <n v="10"/>
    <s v="RM 109"/>
    <m/>
    <x v="2"/>
    <m/>
    <m/>
  </r>
  <r>
    <n v="741"/>
    <s v="BV-BSW-105-0000-ECM-CAP-CE-000024"/>
    <s v="BV-BSW-105-0000-ECM-WIR-CE-000321"/>
    <s v="Blinding Concrete"/>
    <s v=" 641.5 ,640.80 &amp; 641.45"/>
    <s v="Opera House"/>
    <n v="7"/>
    <s v="B2"/>
    <s v="Permanent Works"/>
    <n v="69410"/>
    <n v="35667"/>
    <d v="2025-09-15T00:00:00"/>
    <s v="Aces "/>
    <s v="Saudi RM"/>
    <s v="C-10 SRC (150±40mm Slump)"/>
    <x v="0"/>
    <n v="9"/>
    <s v="RM 109"/>
    <n v="6"/>
    <x v="2"/>
    <m/>
    <m/>
  </r>
  <r>
    <n v="742"/>
    <s v="BV-BSW-105-0000-ECM-CAP-CE-000032"/>
    <s v="BV-BSW-105-0000-ECM-WIR-CE-000339"/>
    <s v="Blinding Concrete"/>
    <s v="639.25 and 641.65 "/>
    <s v="Opera House"/>
    <n v="11"/>
    <s v="B2"/>
    <s v="Permanent Works"/>
    <n v="84612"/>
    <n v="35706"/>
    <d v="2025-09-15T00:00:00"/>
    <s v="Aces "/>
    <s v="Saudi RM"/>
    <s v="C-10 SRC (150±40mm Slump)"/>
    <x v="0"/>
    <n v="10"/>
    <s v="RM 109"/>
    <n v="6"/>
    <x v="2"/>
    <m/>
    <m/>
  </r>
  <r>
    <n v="743"/>
    <s v="BV-BSW-105-0000-ECM-CAP-CE-000032"/>
    <s v="BV-BSW-105-0000-ECM-WIR-CE-000339"/>
    <s v="Blinding Concrete"/>
    <s v="639.25 and 641.65 "/>
    <s v="Opera House"/>
    <n v="11"/>
    <s v="B2"/>
    <s v="Permanent Works"/>
    <n v="66810"/>
    <n v="35708"/>
    <d v="2025-09-15T00:00:00"/>
    <s v="Aces "/>
    <s v="Saudi RM"/>
    <s v="C-10 SRC (150±40mm Slump)"/>
    <x v="0"/>
    <n v="9"/>
    <s v="RM 109"/>
    <m/>
    <x v="2"/>
    <m/>
    <m/>
  </r>
  <r>
    <n v="744"/>
    <s v="BV-BSW-105-0000-ECM-CAP-CE-000032"/>
    <s v="BV-BSW-105-0000-ECM-WIR-CE-000339"/>
    <s v="Blinding Concrete"/>
    <s v="639.25 and 641.65 "/>
    <s v="Opera House"/>
    <n v="11"/>
    <s v="B2"/>
    <s v="Permanent Works"/>
    <n v="84212"/>
    <n v="35711"/>
    <d v="2025-09-15T00:00:00"/>
    <s v="Aces "/>
    <s v="Saudi RM"/>
    <s v="C-10 SRC (150±40mm Slump)"/>
    <x v="0"/>
    <n v="10"/>
    <s v="RM 109"/>
    <m/>
    <x v="2"/>
    <m/>
    <m/>
  </r>
  <r>
    <n v="745"/>
    <s v="BV-BSW-105-0000-ECM-CAP-CE-000032"/>
    <s v="BV-BSW-105-0000-ECM-WIR-CE-000339"/>
    <s v="Blinding Concrete"/>
    <s v="639.25 and 641.65 "/>
    <s v="Opera House"/>
    <n v="11"/>
    <s v="B2"/>
    <s v="Permanent Works"/>
    <n v="69410"/>
    <n v="35717"/>
    <d v="2025-09-15T00:00:00"/>
    <s v="Aces "/>
    <s v="Saudi RM"/>
    <s v="C-10 SRC (150±40mm Slump)"/>
    <x v="0"/>
    <n v="9"/>
    <s v="RM 109"/>
    <m/>
    <x v="2"/>
    <m/>
    <m/>
  </r>
  <r>
    <n v="746"/>
    <s v="BV-BSW-105-0000-ECM-CAP-CE-000028"/>
    <s v="BV-BSW-105-0000-ECM-WIR-CE-000339"/>
    <s v="Blinding Concrete"/>
    <s v="639.25 and 641.65 "/>
    <s v="Opera House"/>
    <n v="2"/>
    <s v="B2"/>
    <s v="Permanent Works"/>
    <n v="84012"/>
    <n v="35719"/>
    <d v="2025-09-15T00:00:00"/>
    <s v="Aces "/>
    <s v="Saudi RM"/>
    <s v="C-10 SRC (150±40mm Slump)"/>
    <x v="0"/>
    <n v="10"/>
    <s v="RM 109"/>
    <n v="6"/>
    <x v="2"/>
    <m/>
    <m/>
  </r>
  <r>
    <n v="747"/>
    <s v="BV-BSW-105-0000-ECM-CAP-CE-000028"/>
    <s v="BV-BSW-105-0000-ECM-WIR-CE-000339"/>
    <s v="Blinding Concrete"/>
    <s v="639.25 and 641.65 "/>
    <s v="Opera House"/>
    <n v="2"/>
    <s v="B2"/>
    <s v="Permanent Works"/>
    <n v="78012"/>
    <n v="35732"/>
    <d v="2025-09-15T00:00:00"/>
    <s v="Aces "/>
    <s v="Saudi RM"/>
    <s v="C-10 SRC (150±40mm Slump)"/>
    <x v="0"/>
    <n v="10"/>
    <s v="RM 109"/>
    <m/>
    <x v="2"/>
    <m/>
    <m/>
  </r>
  <r>
    <n v="748"/>
    <s v="-"/>
    <s v="BV-BSW-105-0000-ECM-WIR-CE-000327"/>
    <s v="Trial Mix"/>
    <s v="BEC Batch Plant "/>
    <s v="Opera House"/>
    <m/>
    <m/>
    <s v="Trial Mix"/>
    <n v="6682"/>
    <n v="85514"/>
    <d v="2025-09-16T00:00:00"/>
    <s v="Aces "/>
    <s v="BEC Arabia Concrete Solution"/>
    <s v="C40/20 (SRC+60% GGBS)"/>
    <x v="6"/>
    <n v="3"/>
    <m/>
    <n v="12"/>
    <x v="1"/>
    <m/>
    <m/>
  </r>
  <r>
    <n v="749"/>
    <s v="-"/>
    <s v="BV-BSW-105-0000-ECM-WIR-CE-000327"/>
    <s v="Trial Mix"/>
    <s v="BEC Batch Plant "/>
    <s v="Opera House"/>
    <m/>
    <m/>
    <s v="Trial Mix"/>
    <n v="6681"/>
    <n v="85516"/>
    <d v="2025-09-16T00:00:00"/>
    <s v="Aces "/>
    <s v="BEC Arabia Concrete Solution"/>
    <s v="C40/20 (SRC+60% GGBS)"/>
    <x v="6"/>
    <n v="3"/>
    <m/>
    <n v="12"/>
    <x v="1"/>
    <m/>
    <m/>
  </r>
  <r>
    <n v="750"/>
    <s v="-"/>
    <s v="BV-BSW-105-0000-ECM-WIR-CE-000327"/>
    <s v="Trial Mix"/>
    <s v="BEC Batch Plant "/>
    <s v="Opera House"/>
    <m/>
    <m/>
    <s v="Trial Mix"/>
    <n v="3903"/>
    <n v="85517"/>
    <d v="2025-09-16T00:00:00"/>
    <s v="Aces "/>
    <s v="BEC Arabia Concrete Solution"/>
    <s v="C40/20 (SRC+60% GGBS)"/>
    <x v="6"/>
    <n v="3"/>
    <m/>
    <n v="12"/>
    <x v="1"/>
    <m/>
    <m/>
  </r>
  <r>
    <n v="751"/>
    <s v="BV-BSW-105-0000-ECM-CAP-CE-000026"/>
    <s v="BV-BSW-105-0000-ECM-WIR-CE-000335"/>
    <s v="Blinding Concrete"/>
    <m/>
    <s v="Opera House"/>
    <n v="6"/>
    <s v="B2"/>
    <s v="Permanent Works"/>
    <n v="78412"/>
    <n v="35818"/>
    <d v="2025-09-16T00:00:00"/>
    <s v="Aces "/>
    <s v="Saudi RM"/>
    <s v="C-10 SRC (150±40mm Slump)"/>
    <x v="0"/>
    <n v="10"/>
    <s v="RM 109"/>
    <n v="3"/>
    <x v="2"/>
    <m/>
    <m/>
  </r>
  <r>
    <n v="752"/>
    <s v="BV-BSW-105-0000-ECM-CAP-CE-000026"/>
    <s v="BV-BSW-105-0000-ECM-WIR-CE-000335"/>
    <s v="Blinding Concrete"/>
    <m/>
    <s v="Opera House"/>
    <n v="6"/>
    <s v="B2"/>
    <s v="Permanent Works"/>
    <n v="84912"/>
    <n v="35821"/>
    <d v="2025-09-16T00:00:00"/>
    <s v="Aces "/>
    <s v="Saudi RM"/>
    <s v="C-10 SRC (150±40mm Slump)"/>
    <x v="0"/>
    <n v="10"/>
    <s v="RM 109"/>
    <n v="3"/>
    <x v="2"/>
    <m/>
    <m/>
  </r>
  <r>
    <n v="753"/>
    <s v="BV-BSW-105-0000-ECM-CAP-CE-000026"/>
    <s v="BV-BSW-105-0000-ECM-WIR-CE-000335"/>
    <s v="Blinding Concrete"/>
    <m/>
    <s v="Opera House"/>
    <n v="6"/>
    <s v="B2"/>
    <s v="Permanent Works"/>
    <n v="82112"/>
    <n v="35824"/>
    <d v="2025-09-16T00:00:00"/>
    <s v="Aces "/>
    <s v="Saudi RM"/>
    <s v="C-10 SRC (150±40mm Slump)"/>
    <x v="0"/>
    <n v="10"/>
    <s v="RM 109"/>
    <m/>
    <x v="2"/>
    <m/>
    <m/>
  </r>
  <r>
    <n v="754"/>
    <s v="BV-BSW-105-0000-ECM-CAP-CE-000026"/>
    <s v="BV-BSW-105-0000-ECM-WIR-CE-000335"/>
    <s v="Blinding Concrete"/>
    <m/>
    <s v="Opera House"/>
    <n v="6"/>
    <s v="B2"/>
    <s v="Permanent Works"/>
    <n v="82612"/>
    <n v="35832"/>
    <d v="2025-09-16T00:00:00"/>
    <s v="Aces "/>
    <s v="Saudi RM"/>
    <s v="C-10 SRC (150±40mm Slump)"/>
    <x v="0"/>
    <n v="10"/>
    <s v="RM 109"/>
    <m/>
    <x v="2"/>
    <m/>
    <m/>
  </r>
  <r>
    <n v="755"/>
    <s v="BV-BSW-105-0000-ECM-CAP-CE-000026"/>
    <s v="BV-BSW-105-0000-ECM-WIR-CE-000335"/>
    <s v="Blinding Concrete"/>
    <m/>
    <s v="Opera House"/>
    <n v="6"/>
    <s v="B2"/>
    <s v="Permanent Works"/>
    <n v="82712"/>
    <n v="64125"/>
    <d v="2025-09-16T00:00:00"/>
    <s v="Aces "/>
    <s v="Saudi RM"/>
    <s v="C-10 SRC (150±40mm Slump)"/>
    <x v="0"/>
    <n v="10"/>
    <s v="RM 109"/>
    <m/>
    <x v="2"/>
    <m/>
    <m/>
  </r>
  <r>
    <n v="756"/>
    <s v="BV-BSW-105-0000-ECM-CAP-CE-000026"/>
    <s v="BV-BSW-105-0000-ECM-WIR-CE-000335"/>
    <s v="Blinding Concrete"/>
    <m/>
    <s v="Opera House"/>
    <n v="6"/>
    <s v="B2"/>
    <s v="Permanent Works"/>
    <n v="67610"/>
    <n v="64134"/>
    <d v="2025-09-16T00:00:00"/>
    <s v="Aces "/>
    <s v="Saudi RM"/>
    <s v="C-10 SRC (150±40mm Slump)"/>
    <x v="0"/>
    <n v="9"/>
    <s v="RM 109"/>
    <m/>
    <x v="2"/>
    <m/>
    <m/>
  </r>
  <r>
    <n v="757"/>
    <s v="BV-BSW-105-0000-ECM-CAP-CE-000026"/>
    <s v="BV-BSW-105-0000-ECM-WIR-CE-000335"/>
    <s v="Blinding Concrete"/>
    <m/>
    <s v="Opera House"/>
    <n v="6"/>
    <s v="B2"/>
    <s v="Permanent Works"/>
    <n v="62810"/>
    <n v="64143"/>
    <d v="2025-09-16T00:00:00"/>
    <s v="Aces "/>
    <s v="Saudi RM"/>
    <s v="C-10 SRC (150±40mm Slump)"/>
    <x v="0"/>
    <n v="9"/>
    <s v="RM 109"/>
    <n v="3"/>
    <x v="2"/>
    <m/>
    <m/>
  </r>
  <r>
    <n v="758"/>
    <s v="BV-BSW-105-0000-ECM-CAP-CE-000026"/>
    <s v="BV-BSW-105-0000-ECM-WIR-CE-000335"/>
    <s v="Blinding Concrete"/>
    <m/>
    <s v="Opera House"/>
    <n v="6"/>
    <s v="B2"/>
    <s v="Permanent Works"/>
    <n v="83812"/>
    <n v="64150"/>
    <d v="2025-09-16T00:00:00"/>
    <s v="Aces "/>
    <s v="Saudi RM"/>
    <s v="C-10 SRC (150±40mm Slump)"/>
    <x v="0"/>
    <n v="10"/>
    <s v="RM 109"/>
    <m/>
    <x v="2"/>
    <m/>
    <m/>
  </r>
  <r>
    <n v="759"/>
    <s v="BV-BSW-105-0000-ECM-CAP-CE-000026"/>
    <s v="BV-BSW-105-0000-ECM-WIR-CE-000335"/>
    <s v="Blinding Concrete"/>
    <m/>
    <s v="Opera House"/>
    <n v="6"/>
    <s v="B2"/>
    <s v="Permanent Works"/>
    <n v="83612"/>
    <n v="64153"/>
    <d v="2025-09-16T00:00:00"/>
    <s v="Aces "/>
    <s v="Saudi RM"/>
    <s v="C-10 SRC (150±40mm Slump)"/>
    <x v="0"/>
    <n v="10"/>
    <s v="RM 109"/>
    <m/>
    <x v="2"/>
    <m/>
    <m/>
  </r>
  <r>
    <n v="760"/>
    <s v="BV-BSW-105-0000-ECM-CAP-CE-000026"/>
    <s v="BV-BSW-105-0000-ECM-WIR-CE-000335"/>
    <s v="Blinding Concrete"/>
    <m/>
    <s v="Opera House"/>
    <n v="6"/>
    <s v="B2"/>
    <s v="Permanent Works"/>
    <n v="82112"/>
    <n v="64161"/>
    <d v="2025-09-16T00:00:00"/>
    <s v="Aces "/>
    <s v="Saudi RM"/>
    <s v="C-10 SRC (150±40mm Slump)"/>
    <x v="0"/>
    <n v="10"/>
    <s v="RM 109"/>
    <m/>
    <x v="2"/>
    <m/>
    <m/>
  </r>
  <r>
    <n v="761"/>
    <s v="BV-BSW-105-0000-ECM-CAP-CE-000026"/>
    <s v="BV-BSW-105-0000-ECM-WIR-CE-000335"/>
    <s v="Blinding Concrete"/>
    <m/>
    <s v="Opera House"/>
    <n v="6"/>
    <s v="B2"/>
    <s v="Permanent Works"/>
    <n v="66810"/>
    <n v="64164"/>
    <d v="2025-09-16T00:00:00"/>
    <s v="Aces "/>
    <s v="Saudi RM"/>
    <s v="C-10 SRC (150±40mm Slump)"/>
    <x v="0"/>
    <n v="9"/>
    <s v="RM 109"/>
    <n v="3"/>
    <x v="2"/>
    <m/>
    <m/>
  </r>
  <r>
    <n v="762"/>
    <s v="BV-BSW-105-0000-ECM-CAP-CE-000033"/>
    <s v="BV-BSW-105-0000-ECM-WIR-CE-000346"/>
    <s v="Blinding Concrete"/>
    <m/>
    <s v="Opera House"/>
    <n v="5"/>
    <s v="B2"/>
    <s v="Permanent Works"/>
    <n v="83912"/>
    <n v="35811"/>
    <d v="2025-09-16T00:00:00"/>
    <s v="Aces "/>
    <s v="Saudi RM"/>
    <s v="C-10 SRC (150±40mm Slump)"/>
    <x v="0"/>
    <n v="10"/>
    <s v="RM 109"/>
    <n v="3"/>
    <x v="2"/>
    <m/>
    <m/>
  </r>
  <r>
    <n v="763"/>
    <s v="BV-BSW-105-0000-ECM-CAP-CE-000033"/>
    <s v="BV-BSW-105-0000-ECM-WIR-CE-000346"/>
    <s v="Blinding Concrete"/>
    <m/>
    <s v="Opera House"/>
    <n v="5"/>
    <s v="B2"/>
    <s v="Permanent Works"/>
    <n v="67610"/>
    <n v="35813"/>
    <d v="2025-09-16T00:00:00"/>
    <s v="Aces "/>
    <s v="Saudi RM"/>
    <s v="C-10 SRC (150±40mm Slump)"/>
    <x v="0"/>
    <n v="9"/>
    <s v="RM 109"/>
    <n v="3"/>
    <x v="2"/>
    <m/>
    <m/>
  </r>
  <r>
    <n v="764"/>
    <s v="BV-BSW-105-0000-ECM-CAP-CE-000033"/>
    <s v="BV-BSW-105-0000-ECM-WIR-CE-000346"/>
    <s v="Blinding Concrete"/>
    <m/>
    <s v="Opera House"/>
    <n v="5"/>
    <s v="B2"/>
    <s v="Permanent Works"/>
    <n v="84212"/>
    <n v="35817"/>
    <d v="2025-09-16T00:00:00"/>
    <s v="Aces "/>
    <s v="Saudi RM"/>
    <s v="C-10 SRC (150±40mm Slump)"/>
    <x v="0"/>
    <n v="10"/>
    <s v="RM 109"/>
    <m/>
    <x v="2"/>
    <m/>
    <m/>
  </r>
  <r>
    <n v="765"/>
    <s v="BV-BSW-105-0000-ECM-CAP-CE-000033"/>
    <s v="BV-BSW-105-0000-ECM-WIR-CE-000346"/>
    <s v="Blinding Concrete"/>
    <m/>
    <s v="Opera House"/>
    <n v="5"/>
    <s v="B2"/>
    <s v="Permanent Works"/>
    <n v="69410"/>
    <n v="35823"/>
    <d v="2025-09-16T00:00:00"/>
    <s v="Aces "/>
    <s v="Saudi RM"/>
    <s v="C-10 SRC (150±40mm Slump)"/>
    <x v="0"/>
    <n v="9"/>
    <s v="RM 109"/>
    <m/>
    <x v="2"/>
    <m/>
    <m/>
  </r>
  <r>
    <n v="766"/>
    <s v="BV-BSW-105-0000-ECM-CAP-CE-000033"/>
    <s v="BV-BSW-105-0000-ECM-WIR-CE-000346"/>
    <s v="Blinding Concrete"/>
    <m/>
    <s v="Opera House"/>
    <n v="5"/>
    <s v="B2"/>
    <s v="Permanent Works"/>
    <n v="78412"/>
    <n v="35830"/>
    <d v="2025-09-16T00:00:00"/>
    <s v="Aces "/>
    <s v="Saudi RM"/>
    <s v="C-10 SRC (150±40mm Slump)"/>
    <x v="0"/>
    <n v="10"/>
    <s v="RM 109"/>
    <m/>
    <x v="2"/>
    <m/>
    <m/>
  </r>
  <r>
    <n v="767"/>
    <s v="BV-BSW-105-0000-ECM-CAP-CE-000033"/>
    <s v="BV-BSW-105-0000-ECM-WIR-CE-000346"/>
    <s v="Blinding Concrete"/>
    <m/>
    <s v="Opera House"/>
    <n v="5"/>
    <s v="B2"/>
    <s v="Permanent Works"/>
    <n v="84912"/>
    <n v="35833"/>
    <d v="2025-09-16T00:00:00"/>
    <s v="Aces "/>
    <s v="Saudi RM"/>
    <s v="C-10 SRC (150±40mm Slump)"/>
    <x v="0"/>
    <n v="10"/>
    <s v="RM 109"/>
    <m/>
    <x v="2"/>
    <m/>
    <m/>
  </r>
  <r>
    <n v="768"/>
    <s v="BV-BSW-105-0000-ECM-CAP-CE-000033"/>
    <s v="BV-BSW-105-0000-ECM-WIR-CE-000346"/>
    <s v="Blinding Concrete"/>
    <m/>
    <s v="Opera House"/>
    <n v="5"/>
    <s v="B2"/>
    <s v="Permanent Works"/>
    <n v="62810"/>
    <n v="64127"/>
    <d v="2025-09-16T00:00:00"/>
    <s v="Aces "/>
    <s v="Saudi RM"/>
    <s v="C-10 SRC (150±40mm Slump)"/>
    <x v="0"/>
    <n v="9"/>
    <s v="RM 109"/>
    <n v="3"/>
    <x v="2"/>
    <m/>
    <m/>
  </r>
  <r>
    <n v="769"/>
    <s v="BV-BSW-105-0000-ECM-CAP-CE-000033"/>
    <s v="BV-BSW-105-0000-ECM-WIR-CE-000346"/>
    <s v="Blinding Concrete"/>
    <m/>
    <s v="Opera House"/>
    <n v="5"/>
    <s v="B2"/>
    <s v="Permanent Works"/>
    <n v="84612"/>
    <n v="64145"/>
    <d v="2025-09-16T00:00:00"/>
    <s v="Aces "/>
    <s v="Saudi RM"/>
    <s v="C-10 SRC (150±40mm Slump)"/>
    <x v="0"/>
    <n v="10"/>
    <s v="RM 109"/>
    <m/>
    <x v="2"/>
    <m/>
    <m/>
  </r>
  <r>
    <n v="770"/>
    <s v="BV-BSW-105-0000-ECM-CAP-CE-000033"/>
    <s v="BV-BSW-105-0000-ECM-WIR-CE-000346"/>
    <s v="Blinding Concrete"/>
    <m/>
    <s v="Opera House"/>
    <n v="5"/>
    <s v="B2"/>
    <s v="Permanent Works"/>
    <n v="83912"/>
    <n v="64152"/>
    <d v="2025-09-16T00:00:00"/>
    <s v="Aces "/>
    <s v="Saudi RM"/>
    <s v="C-10 SRC (150±40mm Slump)"/>
    <x v="0"/>
    <n v="10"/>
    <s v="RM 109"/>
    <m/>
    <x v="2"/>
    <m/>
    <m/>
  </r>
  <r>
    <n v="771"/>
    <s v="BV-BSW-105-0000-ECM-CAP-CE-000033"/>
    <s v="BV-BSW-105-0000-ECM-WIR-CE-000346"/>
    <s v="Blinding Concrete"/>
    <m/>
    <s v="Opera House"/>
    <n v="5"/>
    <s v="B2"/>
    <s v="Permanent Works"/>
    <n v="84212"/>
    <n v="64154"/>
    <d v="2025-09-16T00:00:00"/>
    <s v="Aces "/>
    <s v="Saudi RM"/>
    <s v="C-10 SRC (150±40mm Slump)"/>
    <x v="0"/>
    <n v="10"/>
    <s v="RM 109"/>
    <m/>
    <x v="2"/>
    <m/>
    <m/>
  </r>
  <r>
    <n v="772"/>
    <s v="BV-BSW-105-0000-ECM-CAP-CE-000033"/>
    <s v="BV-BSW-105-0000-ECM-WIR-CE-000346"/>
    <s v="Blinding Concrete"/>
    <m/>
    <s v="Opera House"/>
    <n v="5"/>
    <s v="B2"/>
    <s v="Permanent Works"/>
    <n v="83412"/>
    <n v="64162"/>
    <d v="2025-09-16T00:00:00"/>
    <s v="Aces "/>
    <s v="Saudi RM"/>
    <s v="C-10 SRC (150±40mm Slump)"/>
    <x v="0"/>
    <n v="10"/>
    <s v="RM 109"/>
    <n v="3"/>
    <x v="2"/>
    <m/>
    <m/>
  </r>
  <r>
    <n v="773"/>
    <s v="BV-BSW-105-0000-ECM-CAP-CE-000033"/>
    <s v="BV-BSW-105-0000-ECM-WIR-CE-000346"/>
    <s v="Blinding Concrete"/>
    <m/>
    <s v="Opera House"/>
    <n v="5"/>
    <s v="B2"/>
    <s v="Permanent Works"/>
    <n v="84612"/>
    <n v="64171"/>
    <d v="2025-09-16T00:00:00"/>
    <s v="Aces "/>
    <s v="Saudi RM"/>
    <s v="C-10 SRC (150±40mm Slump)"/>
    <x v="0"/>
    <n v="10"/>
    <s v="RM 109"/>
    <m/>
    <x v="2"/>
    <m/>
    <m/>
  </r>
  <r>
    <n v="774"/>
    <s v="BV-BSW-105-0000-ECM-CAP-CE-000033"/>
    <s v="BV-BSW-105-0000-ECM-WIR-CE-000346"/>
    <s v="Blinding Concrete"/>
    <m/>
    <s v="Opera House"/>
    <n v="5"/>
    <s v="B2"/>
    <s v="Permanent Works"/>
    <n v="69410"/>
    <n v="64172"/>
    <d v="2025-09-16T00:00:00"/>
    <s v="Aces "/>
    <s v="Saudi RM"/>
    <s v="C-10 SRC (150±40mm Slump)"/>
    <x v="0"/>
    <n v="9"/>
    <s v="RM 109"/>
    <m/>
    <x v="2"/>
    <m/>
    <m/>
  </r>
  <r>
    <n v="775"/>
    <s v="BV-BSW-105-0000-ECM-CAP-CE-000033"/>
    <s v="BV-BSW-105-0000-ECM-WIR-CE-000346"/>
    <s v="Blinding Concrete"/>
    <m/>
    <s v="Opera House"/>
    <n v="5"/>
    <s v="B2"/>
    <s v="Permanent Works"/>
    <n v="81512"/>
    <n v="64173"/>
    <d v="2025-09-16T00:00:00"/>
    <s v="Aces "/>
    <s v="Saudi RM"/>
    <s v="C-10 SRC (150±40mm Slump)"/>
    <x v="0"/>
    <n v="10"/>
    <s v="RM 109"/>
    <m/>
    <x v="2"/>
    <m/>
    <m/>
  </r>
  <r>
    <n v="776"/>
    <s v="-"/>
    <s v="BV-BSW-105-0000-ECM-WIR-CE-000347"/>
    <s v="Trial Mix"/>
    <s v="BEC Batch Plant "/>
    <s v="Batch Plant"/>
    <m/>
    <m/>
    <s v="Trial Mix"/>
    <n v="7716"/>
    <n v="85553"/>
    <d v="2025-09-17T00:00:00"/>
    <s v="Aces "/>
    <s v="BEC Arabia Concrete Solution"/>
    <s v="C50/10 (OPC) 190 ± 40mm Slump "/>
    <x v="7"/>
    <n v="3"/>
    <m/>
    <n v="12"/>
    <x v="1"/>
    <m/>
    <m/>
  </r>
  <r>
    <n v="777"/>
    <s v="-"/>
    <s v="BV-BSW-105-0000-ECM-WIR-CE-000347"/>
    <s v="Trial Mix"/>
    <s v="BEC Batch Plant "/>
    <s v="Batch Plant"/>
    <m/>
    <m/>
    <s v="Trial Mix"/>
    <n v="3901"/>
    <n v="85554"/>
    <d v="2025-09-17T00:00:00"/>
    <s v="Aces "/>
    <s v="BEC Arabia Concrete Solution"/>
    <s v="C50/10 (OPC) 190 ± 40mm Slump "/>
    <x v="7"/>
    <n v="3"/>
    <m/>
    <n v="12"/>
    <x v="1"/>
    <m/>
    <m/>
  </r>
  <r>
    <n v="778"/>
    <s v="-"/>
    <s v="BV-BSW-105-0000-ECM-WIR-CE-000347"/>
    <s v="Trial Mix"/>
    <s v="BEC Batch Plant "/>
    <s v="Batch Plant"/>
    <m/>
    <m/>
    <s v="Trial Mix"/>
    <n v="7792"/>
    <n v="85555"/>
    <d v="2025-09-17T00:00:00"/>
    <s v="Aces "/>
    <s v="BEC Arabia Concrete Solution"/>
    <s v="C50/10 (OPC) 190 ± 40mm Slump "/>
    <x v="7"/>
    <n v="3"/>
    <m/>
    <n v="12"/>
    <x v="1"/>
    <m/>
    <m/>
  </r>
  <r>
    <n v="779"/>
    <s v="BV-BSW-105-0000-ECM-CAP-CE-000035"/>
    <s v="BV-BSW-105-0000-ECM-WIR-CE-000342"/>
    <s v="Raft Foundation Concrete"/>
    <m/>
    <s v="Opera House"/>
    <n v="2"/>
    <s v="B2"/>
    <s v="Permanent Works"/>
    <n v="80812"/>
    <n v="60940"/>
    <d v="2025-09-17T00:00:00"/>
    <s v="Aces "/>
    <s v="Saudi RM"/>
    <s v="C-40 (SRC+60% GGBFS) (200±40mm Slump) "/>
    <x v="5"/>
    <n v="10"/>
    <s v="RM 64"/>
    <m/>
    <x v="2"/>
    <m/>
    <m/>
  </r>
  <r>
    <n v="780"/>
    <s v="BV-BSW-105-0000-ECM-CAP-CE-000035"/>
    <s v="BV-BSW-105-0000-ECM-WIR-CE-000342"/>
    <s v="Raft Foundation Concrete"/>
    <m/>
    <s v="Opera House"/>
    <n v="2"/>
    <s v="B2"/>
    <s v="Permanent Works"/>
    <n v="75812"/>
    <n v="60942"/>
    <d v="2025-09-17T00:00:00"/>
    <s v="Aces "/>
    <s v="Saudi RM"/>
    <s v="C-40 (SRC+60% GGBFS) (200±40mm Slump) "/>
    <x v="5"/>
    <n v="10"/>
    <s v="RM 64"/>
    <n v="6"/>
    <x v="2"/>
    <m/>
    <m/>
  </r>
  <r>
    <n v="781"/>
    <s v="BV-BSW-105-0000-ECM-CAP-CE-000035"/>
    <s v="BV-BSW-105-0000-ECM-WIR-CE-000342"/>
    <s v="Raft Foundation Concrete"/>
    <m/>
    <s v="Opera House"/>
    <n v="2"/>
    <s v="B2"/>
    <s v="Permanent Works"/>
    <n v="88813"/>
    <n v="60943"/>
    <d v="2025-09-17T00:00:00"/>
    <s v="Aces "/>
    <s v="Saudi RM"/>
    <s v="C-40 (SRC+60% GGBFS) (200±40mm Slump) "/>
    <x v="5"/>
    <n v="10"/>
    <s v="RM 64"/>
    <m/>
    <x v="2"/>
    <m/>
    <m/>
  </r>
  <r>
    <n v="782"/>
    <s v="BV-BSW-105-0000-ECM-CAP-CE-000035"/>
    <s v="BV-BSW-105-0000-ECM-WIR-CE-000342"/>
    <s v="Raft Foundation Concrete"/>
    <m/>
    <s v="Opera House"/>
    <n v="2"/>
    <s v="B2"/>
    <s v="Permanent Works"/>
    <n v="89913"/>
    <n v="60944"/>
    <d v="2025-09-17T00:00:00"/>
    <s v="Aces "/>
    <s v="Saudi RM"/>
    <s v="C-40 (SRC+60% GGBFS) (200±40mm Slump) "/>
    <x v="5"/>
    <n v="10"/>
    <s v="RM 64"/>
    <m/>
    <x v="2"/>
    <m/>
    <m/>
  </r>
  <r>
    <n v="783"/>
    <s v="BV-BSW-105-0000-ECM-CAP-CE-000035"/>
    <s v="BV-BSW-105-0000-ECM-WIR-CE-000342"/>
    <s v="Raft Foundation Concrete"/>
    <m/>
    <s v="Opera House"/>
    <n v="2"/>
    <s v="B2"/>
    <s v="Permanent Works"/>
    <n v="83213"/>
    <n v="60945"/>
    <d v="2025-09-17T00:00:00"/>
    <s v="Aces "/>
    <s v="Saudi RM"/>
    <s v="C-40 (SRC+60% GGBFS) (200±40mm Slump) "/>
    <x v="5"/>
    <n v="10"/>
    <s v="RM 64"/>
    <m/>
    <x v="2"/>
    <m/>
    <m/>
  </r>
  <r>
    <n v="784"/>
    <s v="BV-BSW-105-0000-ECM-CAP-CE-000035"/>
    <s v="BV-BSW-105-0000-ECM-WIR-CE-000342"/>
    <s v="Raft Foundation Concrete"/>
    <m/>
    <s v="Opera House"/>
    <n v="2"/>
    <s v="B2"/>
    <s v="Permanent Works"/>
    <n v="94112"/>
    <n v="60947"/>
    <d v="2025-09-17T00:00:00"/>
    <s v="Aces "/>
    <s v="Saudi RM"/>
    <s v="C-40 (SRC+60% GGBFS) (200±40mm Slump) "/>
    <x v="5"/>
    <n v="10"/>
    <s v="RM 64"/>
    <m/>
    <x v="2"/>
    <m/>
    <m/>
  </r>
  <r>
    <n v="785"/>
    <s v="BV-BSW-105-0000-ECM-CAP-CE-000035"/>
    <s v="BV-BSW-105-0000-ECM-WIR-CE-000342"/>
    <s v="Raft Foundation Concrete"/>
    <m/>
    <s v="Opera House"/>
    <n v="2"/>
    <s v="B2"/>
    <s v="Permanent Works"/>
    <n v="76612"/>
    <n v="60948"/>
    <d v="2025-09-17T00:00:00"/>
    <s v="Aces "/>
    <s v="Saudi RM"/>
    <s v="C-40 (SRC+60% GGBFS) (200±40mm Slump) "/>
    <x v="5"/>
    <n v="10"/>
    <s v="RM 64"/>
    <m/>
    <x v="2"/>
    <m/>
    <m/>
  </r>
  <r>
    <n v="786"/>
    <s v="BV-BSW-105-0000-ECM-CAP-CE-000035"/>
    <s v="BV-BSW-105-0000-ECM-WIR-CE-000342"/>
    <s v="Raft Foundation Concrete"/>
    <m/>
    <s v="Opera House"/>
    <n v="2"/>
    <s v="B2"/>
    <s v="Permanent Works"/>
    <n v="80412"/>
    <n v="60949"/>
    <d v="2025-09-17T00:00:00"/>
    <s v="Aces "/>
    <s v="Saudi RM"/>
    <s v="C-40 (SRC+60% GGBFS) (200±40mm Slump) "/>
    <x v="5"/>
    <n v="10"/>
    <s v="RM 64"/>
    <m/>
    <x v="2"/>
    <m/>
    <m/>
  </r>
  <r>
    <n v="787"/>
    <s v="BV-BSW-105-0000-ECM-CAP-CE-000035"/>
    <s v="BV-BSW-105-0000-ECM-WIR-CE-000342"/>
    <s v="Raft Foundation Concrete"/>
    <m/>
    <s v="Opera House"/>
    <n v="2"/>
    <s v="B2"/>
    <s v="Permanent Works"/>
    <n v="89313"/>
    <n v="60950"/>
    <d v="2025-09-17T00:00:00"/>
    <s v="Aces "/>
    <s v="Saudi RM"/>
    <s v="C-40 (SRC+60% GGBFS) (200±40mm Slump) "/>
    <x v="5"/>
    <n v="10"/>
    <s v="RM 64"/>
    <m/>
    <x v="2"/>
    <m/>
    <m/>
  </r>
  <r>
    <n v="788"/>
    <s v="BV-BSW-105-0000-ECM-CAP-CE-000035"/>
    <s v="BV-BSW-105-0000-ECM-WIR-CE-000342"/>
    <s v="Raft Foundation Concrete"/>
    <m/>
    <s v="Opera House"/>
    <n v="2"/>
    <s v="B2"/>
    <s v="Permanent Works"/>
    <n v="89613"/>
    <n v="60951"/>
    <d v="2025-09-17T00:00:00"/>
    <s v="Aces "/>
    <s v="Saudi RM"/>
    <s v="C-40 (SRC+60% GGBFS) (200±40mm Slump) "/>
    <x v="5"/>
    <n v="10"/>
    <s v="RM 64"/>
    <m/>
    <x v="2"/>
    <m/>
    <m/>
  </r>
  <r>
    <n v="789"/>
    <s v="BV-BSW-105-0000-ECM-CAP-CE-000035"/>
    <s v="BV-BSW-105-0000-ECM-WIR-CE-000342"/>
    <s v="Raft Foundation Concrete"/>
    <m/>
    <s v="Opera House"/>
    <n v="2"/>
    <s v="B2"/>
    <s v="Permanent Works"/>
    <n v="89513"/>
    <n v="60952"/>
    <d v="2025-09-17T00:00:00"/>
    <s v="Aces "/>
    <s v="Saudi RM"/>
    <s v="C-40 (SRC+60% GGBFS) (200±40mm Slump) "/>
    <x v="5"/>
    <n v="10"/>
    <s v="RM 64"/>
    <n v="6"/>
    <x v="2"/>
    <m/>
    <m/>
  </r>
  <r>
    <n v="790"/>
    <s v="BV-BSW-105-0000-ECM-CAP-CE-000035"/>
    <s v="BV-BSW-105-0000-ECM-WIR-CE-000342"/>
    <s v="Raft Foundation Concrete"/>
    <m/>
    <s v="Opera House"/>
    <n v="2"/>
    <s v="B2"/>
    <s v="Permanent Works"/>
    <n v="80312"/>
    <n v="60954"/>
    <d v="2025-09-17T00:00:00"/>
    <s v="Aces "/>
    <s v="Saudi RM"/>
    <s v="C-40 (SRC+60% GGBFS) (200±40mm Slump) "/>
    <x v="5"/>
    <n v="10"/>
    <s v="RM 64"/>
    <m/>
    <x v="2"/>
    <m/>
    <m/>
  </r>
  <r>
    <n v="791"/>
    <s v="BV-BSW-105-0000-ECM-CAP-CE-000035"/>
    <s v="BV-BSW-105-0000-ECM-WIR-CE-000342"/>
    <s v="Raft Foundation Concrete"/>
    <m/>
    <s v="Opera House"/>
    <n v="2"/>
    <s v="B2"/>
    <s v="Permanent Works"/>
    <n v="90613"/>
    <n v="60955"/>
    <d v="2025-09-17T00:00:00"/>
    <s v="Aces "/>
    <s v="Saudi RM"/>
    <s v="C-40 (SRC+60% GGBFS) (200±40mm Slump) "/>
    <x v="5"/>
    <n v="10"/>
    <s v="RM 64"/>
    <m/>
    <x v="2"/>
    <m/>
    <m/>
  </r>
  <r>
    <n v="792"/>
    <s v="BV-BSW-105-0000-ECM-CAP-CE-000035"/>
    <s v="BV-BSW-105-0000-ECM-WIR-CE-000342"/>
    <s v="Raft Foundation Concrete"/>
    <m/>
    <s v="Opera House"/>
    <n v="2"/>
    <s v="B2"/>
    <s v="Permanent Works"/>
    <n v="79012"/>
    <n v="60956"/>
    <d v="2025-09-17T00:00:00"/>
    <s v="Aces "/>
    <s v="Saudi RM"/>
    <s v="C-40 (SRC+60% GGBFS) (200±40mm Slump) "/>
    <x v="5"/>
    <n v="10"/>
    <s v="RM 64"/>
    <m/>
    <x v="2"/>
    <m/>
    <m/>
  </r>
  <r>
    <n v="793"/>
    <s v="BV-BSW-105-0000-ECM-CAP-CE-000035"/>
    <s v="BV-BSW-105-0000-ECM-WIR-CE-000342"/>
    <s v="Raft Foundation Concrete"/>
    <m/>
    <s v="Opera House"/>
    <n v="2"/>
    <s v="B2"/>
    <s v="Permanent Works"/>
    <n v="77012"/>
    <n v="60957"/>
    <d v="2025-09-17T00:00:00"/>
    <s v="Aces "/>
    <s v="Saudi RM"/>
    <s v="C-40 (SRC+60% GGBFS) (200±40mm Slump) "/>
    <x v="5"/>
    <n v="10"/>
    <s v="RM 64"/>
    <m/>
    <x v="2"/>
    <m/>
    <m/>
  </r>
  <r>
    <n v="794"/>
    <s v="BV-BSW-105-0000-ECM-CAP-CE-000035"/>
    <s v="BV-BSW-105-0000-ECM-WIR-CE-000342"/>
    <s v="Raft Foundation Concrete"/>
    <m/>
    <s v="Opera House"/>
    <n v="2"/>
    <s v="B2"/>
    <s v="Permanent Works"/>
    <n v="79212"/>
    <n v="60958"/>
    <d v="2025-09-17T00:00:00"/>
    <s v="Aces "/>
    <s v="Saudi RM"/>
    <s v="C-40 (SRC+60% GGBFS) (200±40mm Slump) "/>
    <x v="5"/>
    <n v="10"/>
    <s v="RM 64"/>
    <m/>
    <x v="2"/>
    <m/>
    <m/>
  </r>
  <r>
    <n v="795"/>
    <s v="BV-BSW-105-0000-ECM-CAP-CE-000035"/>
    <s v="BV-BSW-105-0000-ECM-WIR-CE-000342"/>
    <s v="Raft Foundation Concrete"/>
    <m/>
    <s v="Opera House"/>
    <n v="2"/>
    <s v="B2"/>
    <s v="Permanent Works"/>
    <n v="63210"/>
    <n v="60959"/>
    <d v="2025-09-17T00:00:00"/>
    <s v="Aces "/>
    <s v="Saudi RM"/>
    <s v="C-40 (SRC+60% GGBFS) (200±40mm Slump) "/>
    <x v="5"/>
    <n v="8"/>
    <s v="RM 64"/>
    <m/>
    <x v="2"/>
    <m/>
    <m/>
  </r>
  <r>
    <n v="796"/>
    <s v="BV-BSW-105-0000-ECM-CAP-CE-000035"/>
    <s v="BV-BSW-105-0000-ECM-WIR-CE-000342"/>
    <s v="Raft Foundation Concrete"/>
    <m/>
    <s v="Opera House"/>
    <n v="2"/>
    <s v="B2"/>
    <s v="Permanent Works"/>
    <n v="83712"/>
    <n v="60960"/>
    <d v="2025-09-17T00:00:00"/>
    <s v="Aces "/>
    <s v="Saudi RM"/>
    <s v="C-40 (SRC+60% GGBFS) (200±40mm Slump) "/>
    <x v="5"/>
    <n v="10"/>
    <s v="RM 64"/>
    <m/>
    <x v="2"/>
    <m/>
    <m/>
  </r>
  <r>
    <n v="797"/>
    <s v="BV-BSW-105-0000-ECM-CAP-CE-000035"/>
    <s v="BV-BSW-105-0000-ECM-WIR-CE-000342"/>
    <s v="Raft Foundation Concrete"/>
    <m/>
    <s v="Opera House"/>
    <n v="2"/>
    <s v="B2"/>
    <s v="Permanent Works"/>
    <n v="70010"/>
    <n v="60961"/>
    <d v="2025-09-17T00:00:00"/>
    <s v="Aces "/>
    <s v="Saudi RM"/>
    <s v="C-40 (SRC+60% GGBFS) (200±40mm Slump) "/>
    <x v="5"/>
    <n v="8"/>
    <s v="RM 64"/>
    <m/>
    <x v="2"/>
    <m/>
    <m/>
  </r>
  <r>
    <n v="798"/>
    <s v="BV-BSW-105-0000-ECM-CAP-CE-000035"/>
    <s v="BV-BSW-105-0000-ECM-WIR-CE-000342"/>
    <s v="Raft Foundation Concrete"/>
    <m/>
    <s v="Opera House"/>
    <n v="2"/>
    <s v="B2"/>
    <s v="Permanent Works"/>
    <n v="53110"/>
    <n v="60962"/>
    <d v="2025-09-17T00:00:00"/>
    <s v="Aces "/>
    <s v="Saudi RM"/>
    <s v="C-40 (SRC+60% GGBFS) (200±40mm Slump) "/>
    <x v="5"/>
    <n v="8"/>
    <s v="RM 64"/>
    <m/>
    <x v="2"/>
    <m/>
    <m/>
  </r>
  <r>
    <n v="799"/>
    <s v="BV-BSW-105-0000-ECM-CAP-CE-000035"/>
    <s v="BV-BSW-105-0000-ECM-WIR-CE-000342"/>
    <s v="Raft Foundation Concrete"/>
    <m/>
    <s v="Opera House"/>
    <n v="2"/>
    <s v="B2"/>
    <s v="Permanent Works"/>
    <n v="80512"/>
    <n v="60963"/>
    <d v="2025-09-17T00:00:00"/>
    <s v="Aces "/>
    <s v="Saudi RM"/>
    <s v="C-40 (SRC+60% GGBFS) (200±40mm Slump) "/>
    <x v="5"/>
    <n v="10"/>
    <s v="RM 64"/>
    <m/>
    <x v="2"/>
    <m/>
    <m/>
  </r>
  <r>
    <n v="800"/>
    <s v="BV-BSW-105-0000-ECM-CAP-CE-000035"/>
    <s v="BV-BSW-105-0000-ECM-WIR-CE-000342"/>
    <s v="Raft Foundation Concrete"/>
    <m/>
    <s v="Opera House"/>
    <n v="2"/>
    <s v="B2"/>
    <s v="Permanent Works"/>
    <n v="93612"/>
    <n v="60964"/>
    <d v="2025-09-17T00:00:00"/>
    <s v="Aces "/>
    <s v="Saudi RM"/>
    <s v="C-40 (SRC+60% GGBFS) (200±40mm Slump) "/>
    <x v="5"/>
    <n v="10"/>
    <s v="RM 64"/>
    <m/>
    <x v="2"/>
    <m/>
    <m/>
  </r>
  <r>
    <n v="801"/>
    <s v="BV-BSW-105-0000-ECM-CAP-CE-000035"/>
    <s v="BV-BSW-105-0000-ECM-WIR-CE-000342"/>
    <s v="Raft Foundation Concrete"/>
    <m/>
    <s v="Opera House"/>
    <n v="2"/>
    <s v="B2"/>
    <s v="Permanent Works"/>
    <n v="80812"/>
    <n v="60965"/>
    <d v="2025-09-17T00:00:00"/>
    <s v="Aces "/>
    <s v="Saudi RM"/>
    <s v="C-40 (SRC+60% GGBFS) (200±40mm Slump) "/>
    <x v="5"/>
    <n v="10"/>
    <s v="RM 64"/>
    <n v="6"/>
    <x v="2"/>
    <m/>
    <m/>
  </r>
  <r>
    <n v="802"/>
    <s v="BV-BSW-105-0000-ECM-CAP-CE-000035"/>
    <s v="BV-BSW-105-0000-ECM-WIR-CE-000342"/>
    <s v="Raft Foundation Concrete"/>
    <m/>
    <s v="Opera House"/>
    <n v="2"/>
    <s v="B2"/>
    <s v="Permanent Works"/>
    <n v="61310"/>
    <n v="60966"/>
    <d v="2025-09-17T00:00:00"/>
    <s v="Aces "/>
    <s v="Saudi RM"/>
    <s v="C-40 (SRC+60% GGBFS) (200±40mm Slump) "/>
    <x v="5"/>
    <n v="8"/>
    <s v="RM 64"/>
    <m/>
    <x v="2"/>
    <m/>
    <m/>
  </r>
  <r>
    <n v="803"/>
    <s v="BV-BSW-105-0000-ECM-CAP-CE-000035"/>
    <s v="BV-BSW-105-0000-ECM-WIR-CE-000342"/>
    <s v="Raft Foundation Concrete"/>
    <m/>
    <s v="Opera House"/>
    <n v="2"/>
    <s v="B2"/>
    <s v="Permanent Works"/>
    <n v="89413"/>
    <n v="60967"/>
    <d v="2025-09-17T00:00:00"/>
    <s v="Aces "/>
    <s v="Saudi RM"/>
    <s v="C-40 (SRC+60% GGBFS) (200±40mm Slump) "/>
    <x v="5"/>
    <n v="10"/>
    <s v="RM 64"/>
    <m/>
    <x v="2"/>
    <m/>
    <m/>
  </r>
  <r>
    <n v="804"/>
    <s v="BV-BSW-105-0000-ECM-CAP-CE-000035"/>
    <s v="BV-BSW-105-0000-ECM-WIR-CE-000342"/>
    <s v="Raft Foundation Concrete"/>
    <m/>
    <s v="Opera House"/>
    <n v="2"/>
    <s v="B2"/>
    <s v="Permanent Works"/>
    <n v="65910"/>
    <n v="60968"/>
    <d v="2025-09-17T00:00:00"/>
    <s v="Aces "/>
    <s v="Saudi RM"/>
    <s v="C-40 (SRC+60% GGBFS) (200±40mm Slump) "/>
    <x v="5"/>
    <n v="8"/>
    <s v="RM 64"/>
    <m/>
    <x v="2"/>
    <m/>
    <m/>
  </r>
  <r>
    <n v="805"/>
    <s v="BV-BSW-105-0000-ECM-CAP-CE-000035"/>
    <s v="BV-BSW-105-0000-ECM-WIR-CE-000342"/>
    <s v="Raft Foundation Concrete"/>
    <m/>
    <s v="Opera House"/>
    <n v="2"/>
    <s v="B2"/>
    <s v="Permanent Works"/>
    <n v="88813"/>
    <n v="60969"/>
    <d v="2025-09-17T00:00:00"/>
    <s v="Aces "/>
    <s v="Saudi RM"/>
    <s v="C-40 (SRC+60% GGBFS) (200±40mm Slump) "/>
    <x v="5"/>
    <n v="10"/>
    <s v="RM 64"/>
    <m/>
    <x v="2"/>
    <m/>
    <m/>
  </r>
  <r>
    <n v="806"/>
    <s v="BV-BSW-105-0000-ECM-CAP-CE-000035"/>
    <s v="BV-BSW-105-0000-ECM-WIR-CE-000342"/>
    <s v="Raft Foundation Concrete"/>
    <m/>
    <s v="Opera House"/>
    <n v="2"/>
    <s v="B2"/>
    <s v="Permanent Works"/>
    <n v="75812"/>
    <n v="60970"/>
    <d v="2025-09-17T00:00:00"/>
    <s v="Aces "/>
    <s v="Saudi RM"/>
    <s v="C-40 (SRC+60% GGBFS) (200±40mm Slump) "/>
    <x v="5"/>
    <n v="10"/>
    <s v="RM 64"/>
    <m/>
    <x v="2"/>
    <m/>
    <m/>
  </r>
  <r>
    <n v="807"/>
    <s v="BV-BSW-105-0000-ECM-CAP-CE-000035"/>
    <s v="BV-BSW-105-0000-ECM-WIR-CE-000342"/>
    <s v="Raft Foundation Concrete"/>
    <m/>
    <s v="Opera House"/>
    <n v="2"/>
    <s v="B2"/>
    <s v="Permanent Works"/>
    <n v="94312"/>
    <n v="60971"/>
    <d v="2025-09-17T00:00:00"/>
    <s v="Aces "/>
    <s v="Saudi RM"/>
    <s v="C-40 (SRC+60% GGBFS) (200±40mm Slump) "/>
    <x v="5"/>
    <n v="10"/>
    <s v="RM 64"/>
    <s v="Rejected"/>
    <x v="3"/>
    <m/>
    <s v="Rejected due to low Slump"/>
  </r>
  <r>
    <n v="808"/>
    <s v="BV-BSW-105-0000-ECM-CAP-CE-000035"/>
    <s v="BV-BSW-105-0000-ECM-WIR-CE-000342"/>
    <s v="Raft Foundation Concrete"/>
    <m/>
    <s v="Opera House"/>
    <n v="2"/>
    <s v="B2"/>
    <s v="Permanent Works"/>
    <n v="94112"/>
    <n v="60972"/>
    <d v="2025-09-17T00:00:00"/>
    <s v="Aces "/>
    <s v="Saudi RM"/>
    <s v="C-40 (SRC+60% GGBFS) (200±40mm Slump) "/>
    <x v="5"/>
    <n v="10"/>
    <s v="RM 64"/>
    <m/>
    <x v="2"/>
    <m/>
    <m/>
  </r>
  <r>
    <n v="809"/>
    <s v="BV-BSW-105-0000-ECM-CAP-CE-000035"/>
    <s v="BV-BSW-105-0000-ECM-WIR-CE-000342"/>
    <s v="Raft Foundation Concrete"/>
    <m/>
    <s v="Opera House"/>
    <n v="2"/>
    <s v="B2"/>
    <s v="Permanent Works"/>
    <n v="69810"/>
    <n v="60973"/>
    <d v="2025-09-17T00:00:00"/>
    <s v="Aces "/>
    <s v="Saudi RM"/>
    <s v="C-40 (SRC+60% GGBFS) (200±40mm Slump) "/>
    <x v="5"/>
    <n v="8"/>
    <s v="RM 64"/>
    <m/>
    <x v="2"/>
    <m/>
    <m/>
  </r>
  <r>
    <n v="810"/>
    <s v="BV-BSW-105-0000-ECM-CAP-CE-000035"/>
    <s v="BV-BSW-105-0000-ECM-WIR-CE-000342"/>
    <s v="Raft Foundation Concrete"/>
    <m/>
    <s v="Opera House"/>
    <n v="2"/>
    <s v="B2"/>
    <s v="Permanent Works"/>
    <n v="76012"/>
    <n v="60974"/>
    <d v="2025-09-17T00:00:00"/>
    <s v="Aces "/>
    <s v="Saudi RM"/>
    <s v="C-40 (SRC+60% GGBFS) (200±40mm Slump) "/>
    <x v="5"/>
    <n v="10"/>
    <s v="RM 64"/>
    <s v="Rejected"/>
    <x v="3"/>
    <m/>
    <s v="Rejected due to low Slump"/>
  </r>
  <r>
    <n v="811"/>
    <s v="BV-BSW-105-0000-ECM-CAP-CE-000035"/>
    <s v="BV-BSW-105-0000-ECM-WIR-CE-000342"/>
    <s v="Raft Foundation Concrete"/>
    <m/>
    <s v="Opera House"/>
    <n v="2"/>
    <s v="B2"/>
    <s v="Permanent Works"/>
    <n v="76512"/>
    <n v="60975"/>
    <d v="2025-09-17T00:00:00"/>
    <s v="Aces "/>
    <s v="Saudi RM"/>
    <s v="C-40 (SRC+60% GGBFS) (200±40mm Slump) "/>
    <x v="5"/>
    <n v="10"/>
    <s v="RM 64"/>
    <m/>
    <x v="2"/>
    <m/>
    <m/>
  </r>
  <r>
    <n v="812"/>
    <s v="BV-BSW-105-0000-ECM-CAP-CE-000035"/>
    <s v="BV-BSW-105-0000-ECM-WIR-CE-000342"/>
    <s v="Raft Foundation Concrete"/>
    <m/>
    <s v="Opera House"/>
    <n v="2"/>
    <s v="B2"/>
    <s v="Permanent Works"/>
    <n v="89213"/>
    <n v="60976"/>
    <d v="2025-09-17T00:00:00"/>
    <s v="Aces "/>
    <s v="Saudi RM"/>
    <s v="C-40 (SRC+60% GGBFS) (200±40mm Slump) "/>
    <x v="5"/>
    <n v="10"/>
    <s v="RM 64"/>
    <m/>
    <x v="2"/>
    <m/>
    <m/>
  </r>
  <r>
    <n v="813"/>
    <s v="BV-BSW-105-0000-ECM-CAP-CE-000035"/>
    <s v="BV-BSW-105-0000-ECM-WIR-CE-000342"/>
    <s v="Raft Foundation Concrete"/>
    <m/>
    <s v="Opera House"/>
    <n v="2"/>
    <s v="B2"/>
    <s v="Permanent Works"/>
    <n v="76612"/>
    <n v="60977"/>
    <d v="2025-09-17T00:00:00"/>
    <s v="Aces "/>
    <s v="Saudi RM"/>
    <s v="C-40 (SRC+60% GGBFS) (200±40mm Slump) "/>
    <x v="5"/>
    <n v="10"/>
    <s v="RM 64"/>
    <m/>
    <x v="2"/>
    <m/>
    <m/>
  </r>
  <r>
    <n v="814"/>
    <s v="BV-BSW-105-0000-ECM-CAP-CE-000035"/>
    <s v="BV-BSW-105-0000-ECM-WIR-CE-000342"/>
    <s v="Raft Foundation Concrete"/>
    <m/>
    <s v="Opera House"/>
    <n v="2"/>
    <s v="B2"/>
    <s v="Permanent Works"/>
    <n v="80412"/>
    <n v="60978"/>
    <d v="2025-09-17T00:00:00"/>
    <s v="Aces "/>
    <s v="Saudi RM"/>
    <s v="C-40 (SRC+60% GGBFS) (200±40mm Slump) "/>
    <x v="5"/>
    <n v="10"/>
    <s v="RM 64"/>
    <m/>
    <x v="2"/>
    <m/>
    <m/>
  </r>
  <r>
    <n v="815"/>
    <s v="BV-BSW-105-0000-ECM-CAP-CE-000035"/>
    <s v="BV-BSW-105-0000-ECM-WIR-CE-000342"/>
    <s v="Raft Foundation Concrete"/>
    <m/>
    <s v="Opera House"/>
    <n v="2"/>
    <s v="B2"/>
    <s v="Permanent Works"/>
    <n v="9913"/>
    <n v="60979"/>
    <d v="2025-09-17T00:00:00"/>
    <s v="Aces "/>
    <s v="Saudi RM"/>
    <s v="C-40 (SRC+60% GGBFS) (200±40mm Slump) "/>
    <x v="5"/>
    <n v="10"/>
    <s v="RM 64"/>
    <m/>
    <x v="2"/>
    <m/>
    <m/>
  </r>
  <r>
    <n v="816"/>
    <s v="BV-BSW-105-0000-ECM-CAP-CE-000035"/>
    <s v="BV-BSW-105-0000-ECM-WIR-CE-000342"/>
    <s v="Raft Foundation Concrete"/>
    <m/>
    <s v="Opera House"/>
    <n v="2"/>
    <s v="B2"/>
    <s v="Permanent Works"/>
    <n v="89613"/>
    <n v="60980"/>
    <d v="2025-09-17T00:00:00"/>
    <s v="Aces "/>
    <s v="Saudi RM"/>
    <s v="C-40 (SRC+60% GGBFS) (200±40mm Slump) "/>
    <x v="5"/>
    <n v="10"/>
    <s v="RM 64"/>
    <m/>
    <x v="2"/>
    <m/>
    <m/>
  </r>
  <r>
    <n v="817"/>
    <s v="BV-BSW-105-0000-ECM-CAP-CE-000035"/>
    <s v="BV-BSW-105-0000-ECM-WIR-CE-000342"/>
    <s v="Raft Foundation Concrete"/>
    <m/>
    <s v="Opera House"/>
    <n v="2"/>
    <s v="B2"/>
    <s v="Permanent Works"/>
    <n v="89513"/>
    <n v="60981"/>
    <d v="2025-09-17T00:00:00"/>
    <s v="Aces "/>
    <s v="Saudi RM"/>
    <s v="C-40 (SRC+60% GGBFS) (200±40mm Slump) "/>
    <x v="5"/>
    <n v="10"/>
    <s v="RM 64"/>
    <m/>
    <x v="2"/>
    <m/>
    <m/>
  </r>
  <r>
    <n v="818"/>
    <s v="BV-BSW-105-0000-ECM-CAP-CE-000035"/>
    <s v="BV-BSW-105-0000-ECM-WIR-CE-000342"/>
    <s v="Raft Foundation Concrete"/>
    <m/>
    <s v="Opera House"/>
    <n v="2"/>
    <s v="B2"/>
    <s v="Permanent Works"/>
    <n v="78712"/>
    <n v="60982"/>
    <d v="2025-09-17T00:00:00"/>
    <s v="Aces "/>
    <s v="Saudi RM"/>
    <s v="C-40 (SRC+60% GGBFS) (200±40mm Slump) "/>
    <x v="5"/>
    <n v="10"/>
    <s v="RM 64"/>
    <m/>
    <x v="2"/>
    <m/>
    <m/>
  </r>
  <r>
    <n v="819"/>
    <s v="BV-BSW-105-0000-ECM-CAP-CE-000035"/>
    <s v="BV-BSW-105-0000-ECM-WIR-CE-000342"/>
    <s v="Raft Foundation Concrete"/>
    <m/>
    <s v="Opera House"/>
    <n v="2"/>
    <s v="B2"/>
    <s v="Permanent Works"/>
    <n v="89313"/>
    <n v="60983"/>
    <d v="2025-09-17T00:00:00"/>
    <s v="Aces "/>
    <s v="Saudi RM"/>
    <s v="C-40 (SRC+60% GGBFS) (200±40mm Slump) "/>
    <x v="5"/>
    <n v="10"/>
    <s v="RM 64"/>
    <m/>
    <x v="2"/>
    <m/>
    <m/>
  </r>
  <r>
    <n v="820"/>
    <s v="BV-BSW-105-0000-ECM-CAP-CE-000035"/>
    <s v="BV-BSW-105-0000-ECM-WIR-CE-000342"/>
    <s v="Raft Foundation Concrete"/>
    <m/>
    <s v="Opera House"/>
    <n v="2"/>
    <s v="B2"/>
    <s v="Permanent Works"/>
    <n v="90613"/>
    <n v="60984"/>
    <d v="2025-09-17T00:00:00"/>
    <s v="Aces "/>
    <s v="Saudi RM"/>
    <s v="C-40 (SRC+60% GGBFS) (200±40mm Slump) "/>
    <x v="5"/>
    <n v="10"/>
    <s v="RM 64"/>
    <m/>
    <x v="2"/>
    <m/>
    <m/>
  </r>
  <r>
    <n v="821"/>
    <s v="BV-BSW-105-0000-ECM-CAP-CE-000035"/>
    <s v="BV-BSW-105-0000-ECM-WIR-CE-000342"/>
    <s v="Raft Foundation Concrete"/>
    <m/>
    <s v="Opera House"/>
    <n v="2"/>
    <s v="B2"/>
    <s v="Permanent Works"/>
    <n v="80312"/>
    <n v="60985"/>
    <d v="2025-09-17T00:00:00"/>
    <s v="Aces "/>
    <s v="Saudi RM"/>
    <s v="C-40 (SRC+60% GGBFS) (200±40mm Slump) "/>
    <x v="5"/>
    <n v="10"/>
    <s v="RM 64"/>
    <m/>
    <x v="2"/>
    <m/>
    <m/>
  </r>
  <r>
    <n v="822"/>
    <s v="BV-BSW-105-0000-ECM-CAP-CE-000035"/>
    <s v="BV-BSW-105-0000-ECM-WIR-CE-000342"/>
    <s v="Raft Foundation Concrete"/>
    <m/>
    <s v="Opera House"/>
    <n v="2"/>
    <s v="B2"/>
    <s v="Permanent Works"/>
    <n v="79012"/>
    <n v="60986"/>
    <d v="2025-09-17T00:00:00"/>
    <s v="Aces "/>
    <s v="Saudi RM"/>
    <s v="C-40 (SRC+60% GGBFS) (200±40mm Slump) "/>
    <x v="5"/>
    <n v="10"/>
    <s v="RM 64"/>
    <m/>
    <x v="2"/>
    <m/>
    <m/>
  </r>
  <r>
    <n v="823"/>
    <s v="BV-BSW-105-0000-ECM-CAP-CE-000035"/>
    <s v="BV-BSW-105-0000-ECM-WIR-CE-000342"/>
    <s v="Raft Foundation Concrete"/>
    <m/>
    <s v="Opera House"/>
    <n v="2"/>
    <s v="B2"/>
    <s v="Permanent Works"/>
    <n v="79212"/>
    <n v="60987"/>
    <d v="2025-09-17T00:00:00"/>
    <s v="Aces "/>
    <s v="Saudi RM"/>
    <s v="C-40 (SRC+60% GGBFS) (200±40mm Slump) "/>
    <x v="5"/>
    <n v="10"/>
    <s v="RM 64"/>
    <n v="6"/>
    <x v="2"/>
    <m/>
    <m/>
  </r>
  <r>
    <n v="824"/>
    <s v="BV-BSW-105-0000-ECM-CAP-CE-000035"/>
    <s v="BV-BSW-105-0000-ECM-WIR-CE-000342"/>
    <s v="Raft Foundation Concrete"/>
    <m/>
    <s v="Opera House"/>
    <n v="2"/>
    <s v="B2"/>
    <s v="Permanent Works"/>
    <n v="93612"/>
    <n v="60988"/>
    <d v="2025-09-17T00:00:00"/>
    <s v="Aces "/>
    <s v="Saudi RM"/>
    <s v="C-40 (SRC+60% GGBFS) (200±40mm Slump) "/>
    <x v="5"/>
    <n v="10"/>
    <s v="RM 64"/>
    <m/>
    <x v="2"/>
    <m/>
    <m/>
  </r>
  <r>
    <n v="825"/>
    <s v="BV-BSW-105-0000-ECM-CAP-CE-000035"/>
    <s v="BV-BSW-105-0000-ECM-WIR-CE-000342"/>
    <s v="Raft Foundation Concrete"/>
    <m/>
    <s v="Opera House"/>
    <n v="2"/>
    <s v="B2"/>
    <s v="Permanent Works"/>
    <n v="77012"/>
    <n v="60989"/>
    <d v="2025-09-17T00:00:00"/>
    <s v="Aces "/>
    <s v="Saudi RM"/>
    <s v="C-40 (SRC+60% GGBFS) (200±40mm Slump) "/>
    <x v="5"/>
    <n v="10"/>
    <s v="RM 64"/>
    <m/>
    <x v="2"/>
    <m/>
    <m/>
  </r>
  <r>
    <n v="826"/>
    <s v="BV-BSW-105-0000-ECM-CAP-CE-000035"/>
    <s v="BV-BSW-105-0000-ECM-WIR-CE-000342"/>
    <s v="Raft Foundation Concrete"/>
    <m/>
    <s v="Opera House"/>
    <n v="2"/>
    <s v="B2"/>
    <s v="Permanent Works"/>
    <n v="63210"/>
    <n v="60990"/>
    <d v="2025-09-17T00:00:00"/>
    <s v="Aces "/>
    <s v="Saudi RM"/>
    <s v="C-40 (SRC+60% GGBFS) (200±40mm Slump) "/>
    <x v="5"/>
    <n v="8"/>
    <s v="RM 64"/>
    <m/>
    <x v="2"/>
    <m/>
    <m/>
  </r>
  <r>
    <n v="827"/>
    <s v="BV-BSW-105-0000-ECM-CAP-CE-000035"/>
    <s v="BV-BSW-105-0000-ECM-WIR-CE-000342"/>
    <s v="Raft Foundation Concrete"/>
    <m/>
    <s v="Opera House"/>
    <n v="2"/>
    <s v="B2"/>
    <s v="Permanent Works"/>
    <n v="80512"/>
    <n v="60991"/>
    <d v="2025-09-17T00:00:00"/>
    <s v="Aces "/>
    <s v="Saudi RM"/>
    <s v="C-40 (SRC+60% GGBFS) (200±40mm Slump) "/>
    <x v="5"/>
    <n v="10"/>
    <s v="RM 64"/>
    <m/>
    <x v="2"/>
    <m/>
    <m/>
  </r>
  <r>
    <n v="828"/>
    <s v="BV-BSW-105-0000-ECM-CAP-CE-000035"/>
    <s v="BV-BSW-105-0000-ECM-WIR-CE-000342"/>
    <s v="Raft Foundation Concrete"/>
    <m/>
    <s v="Opera House"/>
    <n v="2"/>
    <s v="B2"/>
    <s v="Permanent Works"/>
    <n v="63110"/>
    <n v="60992"/>
    <d v="2025-09-17T00:00:00"/>
    <s v="Aces "/>
    <s v="Saudi RM"/>
    <s v="C-40 (SRC+60% GGBFS) (200±40mm Slump) "/>
    <x v="5"/>
    <n v="8"/>
    <s v="RM 64"/>
    <m/>
    <x v="2"/>
    <m/>
    <m/>
  </r>
  <r>
    <n v="829"/>
    <s v="BV-BSW-105-0000-ECM-CAP-CE-000035"/>
    <s v="BV-BSW-105-0000-ECM-WIR-CE-000342"/>
    <s v="Raft Foundation Concrete"/>
    <m/>
    <s v="Opera House"/>
    <n v="2"/>
    <s v="B2"/>
    <s v="Permanent Works"/>
    <n v="61310"/>
    <n v="60993"/>
    <d v="2025-09-17T00:00:00"/>
    <s v="Aces "/>
    <s v="Saudi RM"/>
    <s v="C-40 (SRC+60% GGBFS) (200±40mm Slump) "/>
    <x v="5"/>
    <n v="8"/>
    <s v="RM 64"/>
    <m/>
    <x v="2"/>
    <m/>
    <m/>
  </r>
  <r>
    <n v="830"/>
    <s v="BV-BSW-105-0000-ECM-CAP-CE-000035"/>
    <s v="BV-BSW-105-0000-ECM-WIR-CE-000342"/>
    <s v="Raft Foundation Concrete"/>
    <m/>
    <s v="Opera House"/>
    <n v="2"/>
    <s v="B2"/>
    <s v="Permanent Works"/>
    <n v="88813"/>
    <n v="60994"/>
    <d v="2025-09-17T00:00:00"/>
    <s v="Aces "/>
    <s v="Saudi RM"/>
    <s v="C-40 (SRC+60% GGBFS) (200±40mm Slump) "/>
    <x v="5"/>
    <n v="10"/>
    <s v="RM 64"/>
    <m/>
    <x v="2"/>
    <m/>
    <m/>
  </r>
  <r>
    <n v="831"/>
    <s v="BV-BSW-105-0000-ECM-CAP-CE-000035"/>
    <s v="BV-BSW-105-0000-ECM-WIR-CE-000342"/>
    <s v="Raft Foundation Concrete"/>
    <m/>
    <s v="Opera House"/>
    <n v="2"/>
    <s v="B2"/>
    <s v="Permanent Works"/>
    <n v="70010"/>
    <n v="60995"/>
    <d v="2025-09-17T00:00:00"/>
    <s v="Aces "/>
    <s v="Saudi RM"/>
    <s v="C-40 (SRC+60% GGBFS) (200±40mm Slump) "/>
    <x v="5"/>
    <n v="8"/>
    <s v="RM 64"/>
    <m/>
    <x v="2"/>
    <m/>
    <m/>
  </r>
  <r>
    <n v="832"/>
    <s v="BV-BSW-105-0000-ECM-CAP-CE-000035"/>
    <s v="BV-BSW-105-0000-ECM-WIR-CE-000342"/>
    <s v="Raft Foundation Concrete"/>
    <m/>
    <s v="Opera House"/>
    <n v="2"/>
    <s v="B2"/>
    <s v="Permanent Works"/>
    <n v="75812"/>
    <n v="60996"/>
    <d v="2025-09-17T00:00:00"/>
    <s v="Aces "/>
    <s v="Saudi RM"/>
    <s v="C-40 (SRC+60% GGBFS) (200±40mm Slump) "/>
    <x v="5"/>
    <n v="10"/>
    <s v="RM 64"/>
    <m/>
    <x v="2"/>
    <m/>
    <m/>
  </r>
  <r>
    <n v="833"/>
    <s v="BV-BSW-105-0000-ECM-CAP-CE-000035"/>
    <s v="BV-BSW-105-0000-ECM-WIR-CE-000342"/>
    <s v="Raft Foundation Concrete"/>
    <m/>
    <s v="Opera House"/>
    <n v="2"/>
    <s v="B2"/>
    <s v="Permanent Works"/>
    <n v="89413"/>
    <n v="60997"/>
    <d v="2025-09-17T00:00:00"/>
    <s v="Aces "/>
    <s v="Saudi RM"/>
    <s v="C-40 (SRC+60% GGBFS) (200±40mm Slump) "/>
    <x v="5"/>
    <n v="10"/>
    <s v="RM 64"/>
    <m/>
    <x v="2"/>
    <m/>
    <m/>
  </r>
  <r>
    <n v="834"/>
    <s v="BV-BSW-105-0000-ECM-CAP-CE-000035"/>
    <s v="BV-BSW-105-0000-ECM-WIR-CE-000342"/>
    <s v="Raft Foundation Concrete"/>
    <m/>
    <s v="Opera House"/>
    <n v="2"/>
    <s v="B2"/>
    <s v="Permanent Works"/>
    <n v="76012"/>
    <n v="64271"/>
    <d v="2025-09-17T00:00:00"/>
    <s v="Aces "/>
    <s v="Saudi RM"/>
    <s v="C-40 (SRC+60% GGBFS) (200±40mm Slump) "/>
    <x v="5"/>
    <n v="10"/>
    <s v="RM 64"/>
    <m/>
    <x v="2"/>
    <m/>
    <m/>
  </r>
  <r>
    <n v="835"/>
    <s v="BV-BSW-105-0000-ECM-CAP-CE-000035"/>
    <s v="BV-BSW-105-0000-ECM-WIR-CE-000342"/>
    <s v="Raft Foundation Concrete"/>
    <m/>
    <s v="Opera House"/>
    <n v="2"/>
    <s v="B2"/>
    <s v="Permanent Works"/>
    <n v="66910"/>
    <n v="60998"/>
    <d v="2025-09-17T00:00:00"/>
    <s v="Aces "/>
    <s v="Saudi RM"/>
    <s v="C-40 (SRC+60% GGBFS) (200±40mm Slump) "/>
    <x v="5"/>
    <n v="8"/>
    <s v="RM 64"/>
    <m/>
    <x v="2"/>
    <m/>
    <m/>
  </r>
  <r>
    <n v="836"/>
    <s v="BV-BSW-105-0000-ECM-CAP-CE-000035"/>
    <s v="BV-BSW-105-0000-ECM-WIR-CE-000342"/>
    <s v="Raft Foundation Concrete"/>
    <m/>
    <s v="Opera House"/>
    <n v="2"/>
    <s v="B2"/>
    <s v="Permanent Works"/>
    <n v="69810"/>
    <n v="61000"/>
    <d v="2025-09-17T00:00:00"/>
    <s v="Aces "/>
    <s v="Saudi RM"/>
    <s v="C-40 (SRC+60% GGBFS) (200±40mm Slump) "/>
    <x v="5"/>
    <n v="8"/>
    <s v="RM 64"/>
    <m/>
    <x v="2"/>
    <m/>
    <m/>
  </r>
  <r>
    <n v="837"/>
    <s v="BV-BSW-105-0000-ECM-CAP-CE-000035"/>
    <s v="BV-BSW-105-0000-ECM-WIR-CE-000342"/>
    <s v="Raft Foundation Concrete"/>
    <m/>
    <s v="Opera House"/>
    <n v="2"/>
    <s v="B2"/>
    <s v="Permanent Works"/>
    <n v="94112"/>
    <n v="60999"/>
    <d v="2025-09-17T00:00:00"/>
    <s v="Aces "/>
    <s v="Saudi RM"/>
    <s v="C-40 (SRC+60% GGBFS) (200±40mm Slump) "/>
    <x v="5"/>
    <n v="10"/>
    <s v="RM 64"/>
    <n v="6"/>
    <x v="2"/>
    <m/>
    <m/>
  </r>
  <r>
    <n v="838"/>
    <s v="BV-BSW-105-0000-ECM-CAP-CE-000035"/>
    <s v="BV-BSW-105-0000-ECM-WIR-CE-000342"/>
    <s v="Raft Foundation Concrete"/>
    <m/>
    <s v="Opera House"/>
    <n v="2"/>
    <s v="B2"/>
    <s v="Permanent Works"/>
    <n v="89213"/>
    <n v="61001"/>
    <d v="2025-09-17T00:00:00"/>
    <s v="Aces "/>
    <s v="Saudi RM"/>
    <s v="C-40 (SRC+60% GGBFS) (200±40mm Slump) "/>
    <x v="5"/>
    <n v="10"/>
    <s v="RM 64"/>
    <m/>
    <x v="2"/>
    <m/>
    <m/>
  </r>
  <r>
    <n v="839"/>
    <s v="BV-BSW-105-0000-ECM-CAP-CE-000035"/>
    <s v="BV-BSW-105-0000-ECM-WIR-CE-000342"/>
    <s v="Raft Foundation Concrete"/>
    <m/>
    <s v="Opera House"/>
    <n v="2"/>
    <s v="B2"/>
    <s v="Permanent Works"/>
    <n v="80812"/>
    <n v="61002"/>
    <d v="2025-09-17T00:00:00"/>
    <s v="Aces "/>
    <s v="Saudi RM"/>
    <s v="C-40 (SRC+60% GGBFS) (200±40mm Slump) "/>
    <x v="5"/>
    <n v="10"/>
    <s v="RM 64"/>
    <m/>
    <x v="2"/>
    <m/>
    <m/>
  </r>
  <r>
    <n v="840"/>
    <s v="BV-BSW-105-0000-ECM-CAP-CE-000035"/>
    <s v="BV-BSW-105-0000-ECM-WIR-CE-000342"/>
    <s v="Raft Foundation Concrete"/>
    <m/>
    <s v="Opera House"/>
    <n v="2"/>
    <s v="B2"/>
    <s v="Permanent Works"/>
    <n v="76512"/>
    <n v="61003"/>
    <d v="2025-09-17T00:00:00"/>
    <s v="Aces "/>
    <s v="Saudi RM"/>
    <s v="C-40 (SRC+60% GGBFS) (200±40mm Slump) "/>
    <x v="5"/>
    <n v="10"/>
    <s v="RM 64"/>
    <m/>
    <x v="2"/>
    <m/>
    <m/>
  </r>
  <r>
    <n v="841"/>
    <s v="BV-BSW-105-0000-ECM-CAP-CE-000035"/>
    <s v="BV-BSW-105-0000-ECM-WIR-CE-000342"/>
    <s v="Raft Foundation Concrete"/>
    <m/>
    <s v="Opera House"/>
    <n v="2"/>
    <s v="B2"/>
    <s v="Permanent Works"/>
    <n v="76612"/>
    <n v="61004"/>
    <d v="2025-09-17T00:00:00"/>
    <s v="Aces "/>
    <s v="Saudi RM"/>
    <s v="C-40 (SRC+60% GGBFS) (200±40mm Slump) "/>
    <x v="5"/>
    <n v="10"/>
    <s v="RM 64"/>
    <m/>
    <x v="2"/>
    <m/>
    <m/>
  </r>
  <r>
    <n v="842"/>
    <s v="BV-BSW-105-0000-ECM-CAP-CE-000035"/>
    <s v="BV-BSW-105-0000-ECM-WIR-CE-000342"/>
    <s v="Raft Foundation Concrete"/>
    <m/>
    <s v="Opera House"/>
    <n v="2"/>
    <s v="B2"/>
    <s v="Permanent Works"/>
    <n v="89913"/>
    <n v="61005"/>
    <d v="2025-09-17T00:00:00"/>
    <s v="Aces "/>
    <s v="Saudi RM"/>
    <s v="C-40 (SRC+60% GGBFS) (200±40mm Slump) "/>
    <x v="5"/>
    <n v="10"/>
    <s v="RM 64"/>
    <m/>
    <x v="2"/>
    <m/>
    <m/>
  </r>
  <r>
    <n v="843"/>
    <s v="BV-BSW-105-0000-ECM-CAP-CE-000035"/>
    <s v="BV-BSW-105-0000-ECM-WIR-CE-000342"/>
    <s v="Raft Foundation Concrete"/>
    <m/>
    <s v="Opera House"/>
    <n v="2"/>
    <s v="B2"/>
    <s v="Permanent Works"/>
    <n v="80412"/>
    <n v="61006"/>
    <d v="2025-09-17T00:00:00"/>
    <s v="Aces "/>
    <s v="Saudi RM"/>
    <s v="C-40 (SRC+60% GGBFS) (200±40mm Slump) "/>
    <x v="5"/>
    <n v="10"/>
    <s v="RM 64"/>
    <m/>
    <x v="2"/>
    <m/>
    <m/>
  </r>
  <r>
    <n v="844"/>
    <s v="BV-BSW-105-0000-ECM-CAP-CE-000035"/>
    <s v="BV-BSW-105-0000-ECM-WIR-CE-000342"/>
    <s v="Raft Foundation Concrete"/>
    <m/>
    <s v="Opera House"/>
    <n v="2"/>
    <s v="B2"/>
    <s v="Permanent Works"/>
    <n v="90613"/>
    <n v="61007"/>
    <d v="2025-09-17T00:00:00"/>
    <s v="Aces "/>
    <s v="Saudi RM"/>
    <s v="C-40 (SRC+60% GGBFS) (200±40mm Slump) "/>
    <x v="5"/>
    <n v="10"/>
    <s v="RM 64"/>
    <m/>
    <x v="2"/>
    <m/>
    <m/>
  </r>
  <r>
    <n v="845"/>
    <s v="BV-BSW-105-0000-ECM-CAP-CE-000035"/>
    <s v="BV-BSW-105-0000-ECM-WIR-CE-000342"/>
    <s v="Raft Foundation Concrete"/>
    <m/>
    <s v="Opera House"/>
    <n v="2"/>
    <s v="B2"/>
    <s v="Permanent Works"/>
    <n v="79212"/>
    <n v="61008"/>
    <d v="2025-09-17T00:00:00"/>
    <s v="Aces "/>
    <s v="Saudi RM"/>
    <s v="C-40 (SRC+60% GGBFS) (200±40mm Slump) "/>
    <x v="5"/>
    <n v="10"/>
    <s v="RM 64"/>
    <m/>
    <x v="2"/>
    <m/>
    <m/>
  </r>
  <r>
    <n v="846"/>
    <s v="BV-BSW-105-0000-ECM-CAP-CE-000035"/>
    <s v="BV-BSW-105-0000-ECM-WIR-CE-000342"/>
    <s v="Raft Foundation Concrete"/>
    <m/>
    <s v="Opera House"/>
    <n v="2"/>
    <s v="B2"/>
    <s v="Permanent Works"/>
    <n v="94312"/>
    <n v="64283"/>
    <d v="2025-09-17T00:00:00"/>
    <s v="Aces "/>
    <s v="Saudi RM"/>
    <s v="C-40 (SRC+60% GGBFS) (200±40mm Slump) "/>
    <x v="5"/>
    <n v="10"/>
    <s v="RM 64"/>
    <m/>
    <x v="2"/>
    <m/>
    <m/>
  </r>
  <r>
    <n v="847"/>
    <s v="BV-BSW-105-0000-ECM-CAP-CE-000035"/>
    <s v="BV-BSW-105-0000-ECM-WIR-CE-000342"/>
    <s v="Raft Foundation Concrete"/>
    <m/>
    <s v="Opera House"/>
    <n v="2"/>
    <s v="B2"/>
    <s v="Permanent Works"/>
    <n v="79012"/>
    <n v="61010"/>
    <d v="2025-09-17T00:00:00"/>
    <s v="Aces "/>
    <s v="Saudi RM"/>
    <s v="C-40 (SRC+60% GGBFS) (200±40mm Slump) "/>
    <x v="5"/>
    <n v="10"/>
    <s v="RM 64"/>
    <m/>
    <x v="2"/>
    <m/>
    <m/>
  </r>
  <r>
    <n v="848"/>
    <s v="BV-BSW-105-0000-ECM-CAP-CE-000035"/>
    <s v="BV-BSW-105-0000-ECM-WIR-CE-000342"/>
    <s v="Raft Foundation Concrete"/>
    <m/>
    <s v="Opera House"/>
    <n v="2"/>
    <s v="B2"/>
    <s v="Permanent Works"/>
    <n v="80312"/>
    <n v="61011"/>
    <d v="2025-09-17T00:00:00"/>
    <s v="Aces "/>
    <s v="Saudi RM"/>
    <s v="C-40 (SRC+60% GGBFS) (200±40mm Slump) "/>
    <x v="5"/>
    <n v="10"/>
    <s v="RM 64"/>
    <m/>
    <x v="2"/>
    <m/>
    <m/>
  </r>
  <r>
    <n v="849"/>
    <s v="BV-BSW-105-0000-ECM-CAP-CE-000035"/>
    <s v="BV-BSW-105-0000-ECM-WIR-CE-000342"/>
    <s v="Raft Foundation Concrete"/>
    <m/>
    <s v="Opera House"/>
    <n v="2"/>
    <s v="B2"/>
    <s v="Permanent Works"/>
    <n v="93612"/>
    <n v="61012"/>
    <d v="2025-09-17T00:00:00"/>
    <s v="Aces "/>
    <s v="Saudi RM"/>
    <s v="C-40 (SRC+60% GGBFS) (200±40mm Slump) "/>
    <x v="5"/>
    <n v="10"/>
    <s v="RM 64"/>
    <n v="6"/>
    <x v="2"/>
    <m/>
    <m/>
  </r>
  <r>
    <n v="850"/>
    <s v="BV-BSW-105-0000-ECM-CAP-CE-000035"/>
    <s v="BV-BSW-105-0000-ECM-WIR-CE-000342"/>
    <s v="Raft Foundation Concrete"/>
    <m/>
    <s v="Opera House"/>
    <n v="2"/>
    <s v="B2"/>
    <s v="Permanent Works"/>
    <n v="77012"/>
    <n v="61013"/>
    <d v="2025-09-17T00:00:00"/>
    <s v="Aces "/>
    <s v="Saudi RM"/>
    <s v="C-40 (SRC+60% GGBFS) (200±40mm Slump) "/>
    <x v="5"/>
    <n v="10"/>
    <s v="RM 64"/>
    <m/>
    <x v="2"/>
    <m/>
    <m/>
  </r>
  <r>
    <n v="851"/>
    <s v="BV-BSW-105-0000-ECM-CAP-CE-000035"/>
    <s v="BV-BSW-105-0000-ECM-WIR-CE-000342"/>
    <s v="Raft Foundation Concrete"/>
    <m/>
    <s v="Opera House"/>
    <n v="2"/>
    <s v="B2"/>
    <s v="Permanent Works"/>
    <n v="78712"/>
    <n v="61009"/>
    <d v="2025-09-17T00:00:00"/>
    <s v="Aces "/>
    <s v="Saudi RM"/>
    <s v="C-40 (SRC+60% GGBFS) (200±40mm Slump) "/>
    <x v="5"/>
    <n v="10"/>
    <s v="RM 64"/>
    <m/>
    <x v="2"/>
    <m/>
    <m/>
  </r>
  <r>
    <n v="852"/>
    <s v="BV-BSW-105-0000-ECM-CAP-CE-000035"/>
    <s v="BV-BSW-105-0000-ECM-WIR-CE-000342"/>
    <s v="Raft Foundation Concrete"/>
    <m/>
    <s v="Opera House"/>
    <n v="2"/>
    <s v="B2"/>
    <s v="Permanent Works"/>
    <n v="63210"/>
    <n v="61015"/>
    <d v="2025-09-17T00:00:00"/>
    <s v="Aces "/>
    <s v="Saudi RM"/>
    <s v="C-40 (SRC+60% GGBFS) (200±40mm Slump) "/>
    <x v="5"/>
    <n v="8"/>
    <s v="RM 64"/>
    <m/>
    <x v="2"/>
    <m/>
    <m/>
  </r>
  <r>
    <n v="853"/>
    <s v="BV-BSW-105-0000-ECM-CAP-CE-000035"/>
    <s v="BV-BSW-105-0000-ECM-WIR-CE-000342"/>
    <s v="Raft Foundation Concrete"/>
    <m/>
    <s v="Opera House"/>
    <n v="2"/>
    <s v="B2"/>
    <s v="Permanent Works"/>
    <n v="80512"/>
    <n v="61014"/>
    <d v="2025-09-17T00:00:00"/>
    <s v="Aces "/>
    <s v="Saudi RM"/>
    <s v="C-40 (SRC+60% GGBFS) (200±40mm Slump) "/>
    <x v="5"/>
    <n v="10"/>
    <s v="RM 64"/>
    <m/>
    <x v="2"/>
    <m/>
    <m/>
  </r>
  <r>
    <n v="854"/>
    <s v="BV-BSW-105-0000-ECM-CAP-CE-000035"/>
    <s v="BV-BSW-105-0000-ECM-WIR-CE-000342"/>
    <s v="Raft Foundation Concrete"/>
    <m/>
    <s v="Opera House"/>
    <n v="2"/>
    <s v="B2"/>
    <s v="Permanent Works"/>
    <n v="88813"/>
    <n v="61017"/>
    <d v="2025-09-17T00:00:00"/>
    <s v="Aces "/>
    <s v="Saudi RM"/>
    <s v="C-40 (SRC+60% GGBFS) (200±40mm Slump) "/>
    <x v="5"/>
    <n v="10"/>
    <s v="RM 64"/>
    <m/>
    <x v="2"/>
    <m/>
    <m/>
  </r>
  <r>
    <n v="855"/>
    <s v="BV-BSW-105-0000-ECM-CAP-CE-000035"/>
    <s v="BV-BSW-105-0000-ECM-WIR-CE-000342"/>
    <s v="Raft Foundation Concrete"/>
    <m/>
    <s v="Opera House"/>
    <n v="2"/>
    <s v="B2"/>
    <s v="Permanent Works"/>
    <n v="89413"/>
    <n v="61016"/>
    <d v="2025-09-17T00:00:00"/>
    <s v="Aces "/>
    <s v="Saudi RM"/>
    <s v="C-40 (SRC+60% GGBFS) (200±40mm Slump) "/>
    <x v="5"/>
    <n v="10"/>
    <s v="RM 64"/>
    <m/>
    <x v="2"/>
    <m/>
    <m/>
  </r>
  <r>
    <n v="856"/>
    <s v="BV-BSW-105-0000-ECM-CAP-CE-000035"/>
    <s v="BV-BSW-105-0000-ECM-WIR-CE-000342"/>
    <s v="Raft Foundation Concrete"/>
    <m/>
    <s v="Opera House"/>
    <n v="2"/>
    <s v="B2"/>
    <s v="Permanent Works"/>
    <n v="75812"/>
    <n v="61018"/>
    <d v="2025-09-17T00:00:00"/>
    <s v="Aces "/>
    <s v="Saudi RM"/>
    <s v="C-40 (SRC+60% GGBFS) (200±40mm Slump) "/>
    <x v="5"/>
    <n v="10"/>
    <s v="RM 64"/>
    <m/>
    <x v="2"/>
    <m/>
    <m/>
  </r>
  <r>
    <n v="857"/>
    <s v="BV-BSW-105-0000-ECM-CAP-CE-000035"/>
    <s v="BV-BSW-105-0000-ECM-WIR-CE-000342"/>
    <s v="Raft Foundation Concrete"/>
    <m/>
    <s v="Opera House"/>
    <n v="2"/>
    <s v="B2"/>
    <s v="Permanent Works"/>
    <n v="65910"/>
    <n v="61019"/>
    <d v="2025-09-17T00:00:00"/>
    <s v="Aces "/>
    <s v="Saudi RM"/>
    <s v="C-40 (SRC+60% GGBFS) (200±40mm Slump) "/>
    <x v="5"/>
    <n v="8"/>
    <s v="RM 64"/>
    <m/>
    <x v="2"/>
    <m/>
    <m/>
  </r>
  <r>
    <n v="858"/>
    <s v="BV-BSW-105-0000-ECM-CAP-CE-000035"/>
    <s v="BV-BSW-105-0000-ECM-WIR-CE-000342"/>
    <s v="Raft Foundation Concrete"/>
    <m/>
    <s v="Opera House"/>
    <n v="2"/>
    <s v="B2"/>
    <s v="Permanent Works"/>
    <n v="76012"/>
    <n v="61020"/>
    <d v="2025-09-17T00:00:00"/>
    <s v="Aces "/>
    <s v="Saudi RM"/>
    <s v="C-40 (SRC+60% GGBFS) (200±40mm Slump) "/>
    <x v="5"/>
    <n v="10"/>
    <s v="RM 64"/>
    <m/>
    <x v="2"/>
    <m/>
    <m/>
  </r>
  <r>
    <n v="859"/>
    <s v="BV-BSW-105-0000-ECM-CAP-CE-000035"/>
    <s v="BV-BSW-105-0000-ECM-WIR-CE-000342"/>
    <s v="Raft Foundation Concrete"/>
    <m/>
    <s v="Opera House"/>
    <n v="2"/>
    <s v="B2"/>
    <s v="Permanent Works"/>
    <n v="61310"/>
    <n v="61021"/>
    <d v="2025-09-17T00:00:00"/>
    <s v="Aces "/>
    <s v="Saudi RM"/>
    <s v="C-40 (SRC+60% GGBFS) (200±40mm Slump) "/>
    <x v="5"/>
    <n v="8"/>
    <s v="RM 64"/>
    <m/>
    <x v="2"/>
    <m/>
    <m/>
  </r>
  <r>
    <n v="860"/>
    <s v="BV-BSW-105-0000-ECM-CAP-CE-000035"/>
    <s v="BV-BSW-105-0000-ECM-WIR-CE-000342"/>
    <s v="Raft Foundation Concrete"/>
    <m/>
    <s v="Opera House"/>
    <n v="2"/>
    <s v="B2"/>
    <s v="Permanent Works"/>
    <n v="79012"/>
    <n v="61022"/>
    <d v="2025-09-17T00:00:00"/>
    <s v="Aces "/>
    <s v="Saudi RM"/>
    <s v="C-40 (SRC+60% GGBFS) (200±40mm Slump) "/>
    <x v="5"/>
    <n v="10"/>
    <s v="RM 109"/>
    <n v="6"/>
    <x v="2"/>
    <m/>
    <m/>
  </r>
  <r>
    <n v="861"/>
    <s v="BV-BSW-105-0000-ECM-CAP-CE-000035"/>
    <s v="BV-BSW-105-0000-ECM-WIR-CE-000342"/>
    <s v="Raft Foundation Concrete"/>
    <m/>
    <s v="Opera House"/>
    <n v="2"/>
    <s v="B2"/>
    <s v="Permanent Works"/>
    <n v="82712"/>
    <n v="64186"/>
    <d v="2025-09-17T00:00:00"/>
    <s v="Aces "/>
    <s v="Saudi RM"/>
    <s v="C-40 (SRC+60% GGBFS) (200±40mm Slump) "/>
    <x v="5"/>
    <n v="10"/>
    <s v="RM 109"/>
    <n v="6"/>
    <x v="2"/>
    <m/>
    <m/>
  </r>
  <r>
    <n v="862"/>
    <s v="BV-BSW-105-0000-ECM-CAP-CE-000035"/>
    <s v="BV-BSW-105-0000-ECM-WIR-CE-000342"/>
    <s v="Raft Foundation Concrete"/>
    <m/>
    <s v="Opera House"/>
    <n v="2"/>
    <s v="B2"/>
    <s v="Permanent Works"/>
    <n v="81512"/>
    <n v="64187"/>
    <d v="2025-09-17T00:00:00"/>
    <s v="Aces "/>
    <s v="Saudi RM"/>
    <s v="C-40 (SRC+60% GGBFS) (200±40mm Slump) "/>
    <x v="5"/>
    <n v="10"/>
    <s v="RM 109"/>
    <m/>
    <x v="2"/>
    <m/>
    <m/>
  </r>
  <r>
    <n v="863"/>
    <s v="BV-BSW-105-0000-ECM-CAP-CE-000035"/>
    <s v="BV-BSW-105-0000-ECM-WIR-CE-000342"/>
    <s v="Raft Foundation Concrete"/>
    <m/>
    <s v="Opera House"/>
    <n v="2"/>
    <s v="B2"/>
    <s v="Permanent Works"/>
    <n v="67610"/>
    <n v="64188"/>
    <d v="2025-09-17T00:00:00"/>
    <s v="Aces "/>
    <s v="Saudi RM"/>
    <s v="C-40 (SRC+60% GGBFS) (200±40mm Slump) "/>
    <x v="5"/>
    <n v="9"/>
    <s v="RM 109"/>
    <m/>
    <x v="2"/>
    <m/>
    <m/>
  </r>
  <r>
    <n v="864"/>
    <s v="BV-BSW-105-0000-ECM-CAP-CE-000035"/>
    <s v="BV-BSW-105-0000-ECM-WIR-CE-000342"/>
    <s v="Raft Foundation Concrete"/>
    <m/>
    <s v="Opera House"/>
    <n v="2"/>
    <s v="B2"/>
    <s v="Permanent Works"/>
    <n v="84212"/>
    <n v="64189"/>
    <d v="2025-09-17T00:00:00"/>
    <s v="Aces "/>
    <s v="Saudi RM"/>
    <s v="C-40 (SRC+60% GGBFS) (200±40mm Slump) "/>
    <x v="5"/>
    <n v="10"/>
    <s v="RM 109"/>
    <m/>
    <x v="2"/>
    <m/>
    <m/>
  </r>
  <r>
    <n v="865"/>
    <s v="BV-BSW-105-0000-ECM-CAP-CE-000035"/>
    <s v="BV-BSW-105-0000-ECM-WIR-CE-000342"/>
    <s v="Raft Foundation Concrete"/>
    <m/>
    <s v="Opera House"/>
    <n v="2"/>
    <s v="B2"/>
    <s v="Permanent Works"/>
    <n v="62810"/>
    <n v="64190"/>
    <d v="2025-09-17T00:00:00"/>
    <s v="Aces "/>
    <s v="Saudi RM"/>
    <s v="C-40 (SRC+60% GGBFS) (200±40mm Slump) "/>
    <x v="5"/>
    <n v="9"/>
    <s v="RM 109"/>
    <m/>
    <x v="2"/>
    <m/>
    <m/>
  </r>
  <r>
    <n v="866"/>
    <s v="BV-BSW-105-0000-ECM-CAP-CE-000035"/>
    <s v="BV-BSW-105-0000-ECM-WIR-CE-000342"/>
    <s v="Raft Foundation Concrete"/>
    <m/>
    <s v="Opera House"/>
    <n v="2"/>
    <s v="B2"/>
    <s v="Permanent Works"/>
    <n v="78412"/>
    <n v="64191"/>
    <d v="2025-09-17T00:00:00"/>
    <s v="Aces "/>
    <s v="Saudi RM"/>
    <s v="C-40 (SRC+60% GGBFS) (200±40mm Slump) "/>
    <x v="5"/>
    <n v="10"/>
    <s v="RM 109"/>
    <m/>
    <x v="2"/>
    <m/>
    <m/>
  </r>
  <r>
    <n v="867"/>
    <s v="BV-BSW-105-0000-ECM-CAP-CE-000035"/>
    <s v="BV-BSW-105-0000-ECM-WIR-CE-000342"/>
    <s v="Raft Foundation Concrete"/>
    <m/>
    <s v="Opera House"/>
    <n v="2"/>
    <s v="B2"/>
    <s v="Permanent Works"/>
    <n v="69410"/>
    <n v="64192"/>
    <d v="2025-09-17T00:00:00"/>
    <s v="Aces "/>
    <s v="Saudi RM"/>
    <s v="C-40 (SRC+60% GGBFS) (200±40mm Slump) "/>
    <x v="5"/>
    <n v="9"/>
    <s v="RM 109"/>
    <m/>
    <x v="2"/>
    <m/>
    <m/>
  </r>
  <r>
    <n v="868"/>
    <s v="BV-BSW-105-0000-ECM-CAP-CE-000035"/>
    <s v="BV-BSW-105-0000-ECM-WIR-CE-000342"/>
    <s v="Raft Foundation Concrete"/>
    <m/>
    <s v="Opera House"/>
    <n v="2"/>
    <s v="B2"/>
    <s v="Permanent Works"/>
    <n v="83612"/>
    <n v="64193"/>
    <d v="2025-09-17T00:00:00"/>
    <s v="Aces "/>
    <s v="Saudi RM"/>
    <s v="C-40 (SRC+60% GGBFS) (200±40mm Slump) "/>
    <x v="5"/>
    <n v="10"/>
    <s v="RM 109"/>
    <m/>
    <x v="2"/>
    <m/>
    <m/>
  </r>
  <r>
    <n v="869"/>
    <s v="BV-BSW-105-0000-ECM-CAP-CE-000035"/>
    <s v="BV-BSW-105-0000-ECM-WIR-CE-000342"/>
    <s v="Raft Foundation Concrete"/>
    <m/>
    <s v="Opera House"/>
    <n v="2"/>
    <s v="B2"/>
    <s v="Permanent Works"/>
    <n v="66010"/>
    <n v="64194"/>
    <d v="2025-09-17T00:00:00"/>
    <s v="Aces "/>
    <s v="Saudi RM"/>
    <s v="C-40 (SRC+60% GGBFS) (200±40mm Slump) "/>
    <x v="5"/>
    <n v="9"/>
    <s v="RM 109"/>
    <m/>
    <x v="2"/>
    <m/>
    <m/>
  </r>
  <r>
    <n v="870"/>
    <s v="BV-BSW-105-0000-ECM-CAP-CE-000035"/>
    <s v="BV-BSW-105-0000-ECM-WIR-CE-000342"/>
    <s v="Raft Foundation Concrete"/>
    <m/>
    <s v="Opera House"/>
    <n v="2"/>
    <s v="B2"/>
    <s v="Permanent Works"/>
    <n v="83912"/>
    <n v="64195"/>
    <d v="2025-09-17T00:00:00"/>
    <s v="Aces "/>
    <s v="Saudi RM"/>
    <s v="C-40 (SRC+60% GGBFS) (200±40mm Slump) "/>
    <x v="5"/>
    <n v="10"/>
    <s v="RM 109"/>
    <n v="6"/>
    <x v="2"/>
    <m/>
    <m/>
  </r>
  <r>
    <n v="871"/>
    <s v="BV-BSW-105-0000-ECM-CAP-CE-000035"/>
    <s v="BV-BSW-105-0000-ECM-WIR-CE-000342"/>
    <s v="Raft Foundation Concrete"/>
    <m/>
    <s v="Opera House"/>
    <n v="2"/>
    <s v="B2"/>
    <s v="Permanent Works"/>
    <n v="82112"/>
    <n v="64196"/>
    <d v="2025-09-17T00:00:00"/>
    <s v="Aces "/>
    <s v="Saudi RM"/>
    <s v="C-40 (SRC+60% GGBFS) (200±40mm Slump) "/>
    <x v="5"/>
    <n v="10"/>
    <s v="RM 109"/>
    <m/>
    <x v="2"/>
    <m/>
    <m/>
  </r>
  <r>
    <n v="872"/>
    <s v="BV-BSW-105-0000-ECM-CAP-CE-000035"/>
    <s v="BV-BSW-105-0000-ECM-WIR-CE-000342"/>
    <s v="Raft Foundation Concrete"/>
    <m/>
    <s v="Opera House"/>
    <n v="2"/>
    <s v="B2"/>
    <s v="Permanent Works"/>
    <n v="82912"/>
    <n v="64197"/>
    <d v="2025-09-17T00:00:00"/>
    <s v="Aces "/>
    <s v="Saudi RM"/>
    <s v="C-40 (SRC+60% GGBFS) (200±40mm Slump) "/>
    <x v="5"/>
    <n v="10"/>
    <s v="RM 109"/>
    <m/>
    <x v="2"/>
    <m/>
    <m/>
  </r>
  <r>
    <n v="873"/>
    <s v="BV-BSW-105-0000-ECM-CAP-CE-000035"/>
    <s v="BV-BSW-105-0000-ECM-WIR-CE-000342"/>
    <s v="Raft Foundation Concrete"/>
    <m/>
    <s v="Opera House"/>
    <n v="2"/>
    <s v="B2"/>
    <s v="Permanent Works"/>
    <n v="82712"/>
    <n v="64198"/>
    <d v="2025-09-17T00:00:00"/>
    <s v="Aces "/>
    <s v="Saudi RM"/>
    <s v="C-40 (SRC+60% GGBFS) (200±40mm Slump) "/>
    <x v="5"/>
    <n v="10"/>
    <s v="RM 109"/>
    <m/>
    <x v="2"/>
    <m/>
    <m/>
  </r>
  <r>
    <n v="874"/>
    <s v="BV-BSW-105-0000-ECM-CAP-CE-000035"/>
    <s v="BV-BSW-105-0000-ECM-WIR-CE-000342"/>
    <s v="Raft Foundation Concrete"/>
    <m/>
    <s v="Opera House"/>
    <n v="2"/>
    <s v="B2"/>
    <s v="Permanent Works"/>
    <n v="81512"/>
    <n v="64199"/>
    <d v="2025-09-17T00:00:00"/>
    <s v="Aces "/>
    <s v="Saudi RM"/>
    <s v="C-40 (SRC+60% GGBFS) (200±40mm Slump) "/>
    <x v="5"/>
    <n v="10"/>
    <s v="RM 109"/>
    <m/>
    <x v="2"/>
    <m/>
    <m/>
  </r>
  <r>
    <n v="875"/>
    <s v="BV-BSW-105-0000-ECM-CAP-CE-000035"/>
    <s v="BV-BSW-105-0000-ECM-WIR-CE-000342"/>
    <s v="Raft Foundation Concrete"/>
    <m/>
    <s v="Opera House"/>
    <n v="2"/>
    <s v="B2"/>
    <s v="Permanent Works"/>
    <n v="67610"/>
    <n v="64200"/>
    <d v="2025-09-17T00:00:00"/>
    <s v="Aces "/>
    <s v="Saudi RM"/>
    <s v="C-40 (SRC+60% GGBFS) (200±40mm Slump) "/>
    <x v="5"/>
    <n v="10"/>
    <s v="RM 109"/>
    <m/>
    <x v="2"/>
    <m/>
    <m/>
  </r>
  <r>
    <n v="876"/>
    <s v="BV-BSW-105-0000-ECM-CAP-CE-000035"/>
    <s v="BV-BSW-105-0000-ECM-WIR-CE-000342"/>
    <s v="Raft Foundation Concrete"/>
    <m/>
    <s v="Opera House"/>
    <n v="2"/>
    <s v="B2"/>
    <s v="Permanent Works"/>
    <n v="84212"/>
    <n v="64202"/>
    <d v="2025-09-17T00:00:00"/>
    <s v="Aces "/>
    <s v="Saudi RM"/>
    <s v="C-40 (SRC+60% GGBFS) (200±40mm Slump) "/>
    <x v="5"/>
    <n v="9"/>
    <s v="RM 109"/>
    <m/>
    <x v="2"/>
    <m/>
    <m/>
  </r>
  <r>
    <n v="877"/>
    <s v="BV-BSW-105-0000-ECM-CAP-CE-000035"/>
    <s v="BV-BSW-105-0000-ECM-WIR-CE-000342"/>
    <s v="Raft Foundation Concrete"/>
    <m/>
    <s v="Opera House"/>
    <n v="2"/>
    <s v="B2"/>
    <s v="Permanent Works"/>
    <n v="62810"/>
    <n v="64203"/>
    <d v="2025-09-17T00:00:00"/>
    <s v="Aces "/>
    <s v="Saudi RM"/>
    <s v="C-40 (SRC+60% GGBFS) (200±40mm Slump) "/>
    <x v="5"/>
    <n v="10"/>
    <s v="RM 109"/>
    <m/>
    <x v="2"/>
    <m/>
    <m/>
  </r>
  <r>
    <n v="878"/>
    <s v="BV-BSW-105-0000-ECM-CAP-CE-000035"/>
    <s v="BV-BSW-105-0000-ECM-WIR-CE-000342"/>
    <s v="Raft Foundation Concrete"/>
    <m/>
    <s v="Opera House"/>
    <n v="2"/>
    <s v="B2"/>
    <s v="Permanent Works"/>
    <n v="66810"/>
    <n v="64205"/>
    <d v="2025-09-17T00:00:00"/>
    <s v="Aces "/>
    <s v="Saudi RM"/>
    <s v="C-40 (SRC+60% GGBFS) (200±40mm Slump) "/>
    <x v="5"/>
    <n v="9"/>
    <s v="RM 109"/>
    <m/>
    <x v="2"/>
    <m/>
    <m/>
  </r>
  <r>
    <n v="879"/>
    <s v="BV-BSW-105-0000-ECM-CAP-CE-000035"/>
    <s v="BV-BSW-105-0000-ECM-WIR-CE-000342"/>
    <s v="Raft Foundation Concrete"/>
    <m/>
    <s v="Opera House"/>
    <n v="2"/>
    <s v="B2"/>
    <s v="Permanent Works"/>
    <n v="82612"/>
    <n v="64206"/>
    <d v="2025-09-17T00:00:00"/>
    <s v="Aces "/>
    <s v="Saudi RM"/>
    <s v="C-40 (SRC+60% GGBFS) (200±40mm Slump) "/>
    <x v="5"/>
    <n v="9"/>
    <s v="RM 109"/>
    <m/>
    <x v="2"/>
    <m/>
    <m/>
  </r>
  <r>
    <n v="880"/>
    <s v="BV-BSW-105-0000-ECM-CAP-CE-000035"/>
    <s v="BV-BSW-105-0000-ECM-WIR-CE-000342"/>
    <s v="Raft Foundation Concrete"/>
    <m/>
    <s v="Opera House"/>
    <n v="2"/>
    <s v="B2"/>
    <s v="Permanent Works"/>
    <n v="66010"/>
    <n v="64207"/>
    <d v="2025-09-17T00:00:00"/>
    <s v="Aces "/>
    <s v="Saudi RM"/>
    <s v="C-40 (SRC+60% GGBFS) (200±40mm Slump) "/>
    <x v="5"/>
    <n v="10"/>
    <s v="RM 109"/>
    <m/>
    <x v="2"/>
    <m/>
    <m/>
  </r>
  <r>
    <n v="881"/>
    <s v="BV-BSW-105-0000-ECM-CAP-CE-000035"/>
    <s v="BV-BSW-105-0000-ECM-WIR-CE-000342"/>
    <s v="Raft Foundation Concrete"/>
    <m/>
    <s v="Opera House"/>
    <n v="2"/>
    <s v="B2"/>
    <s v="Permanent Works"/>
    <n v="83612"/>
    <n v="64208"/>
    <d v="2025-09-17T00:00:00"/>
    <s v="Aces "/>
    <s v="Saudi RM"/>
    <s v="C-40 (SRC+60% GGBFS) (200±40mm Slump) "/>
    <x v="5"/>
    <n v="9"/>
    <s v="RM 109"/>
    <m/>
    <x v="2"/>
    <m/>
    <m/>
  </r>
  <r>
    <n v="882"/>
    <s v="BV-BSW-105-0000-ECM-CAP-CE-000035"/>
    <s v="BV-BSW-105-0000-ECM-WIR-CE-000342"/>
    <s v="Raft Foundation Concrete"/>
    <m/>
    <s v="Opera House"/>
    <n v="2"/>
    <s v="B2"/>
    <s v="Permanent Works"/>
    <n v="83912"/>
    <n v="64209"/>
    <d v="2025-09-17T00:00:00"/>
    <s v="Aces "/>
    <s v="Saudi RM"/>
    <s v="C-40 (SRC+60% GGBFS) (200±40mm Slump) "/>
    <x v="5"/>
    <n v="10"/>
    <s v="RM 109"/>
    <m/>
    <x v="2"/>
    <m/>
    <m/>
  </r>
  <r>
    <n v="883"/>
    <s v="BV-BSW-105-0000-ECM-CAP-CE-000035"/>
    <s v="BV-BSW-105-0000-ECM-WIR-CE-000342"/>
    <s v="Raft Foundation Concrete"/>
    <m/>
    <s v="Opera House"/>
    <n v="2"/>
    <s v="B2"/>
    <s v="Permanent Works"/>
    <n v="82112"/>
    <n v="64210"/>
    <d v="2025-09-17T00:00:00"/>
    <s v="Aces "/>
    <s v="Saudi RM"/>
    <s v="C-40 (SRC+60% GGBFS) (200±40mm Slump) "/>
    <x v="5"/>
    <n v="10"/>
    <s v="RM 109"/>
    <n v="6"/>
    <x v="2"/>
    <m/>
    <m/>
  </r>
  <r>
    <n v="884"/>
    <s v="BV-BSW-105-0000-ECM-CAP-CE-000035"/>
    <s v="BV-BSW-105-0000-ECM-WIR-CE-000342"/>
    <s v="Raft Foundation Concrete"/>
    <m/>
    <s v="Opera House"/>
    <n v="2"/>
    <s v="B2"/>
    <s v="Permanent Works"/>
    <n v="83814"/>
    <n v="64211"/>
    <d v="2025-09-17T00:00:00"/>
    <s v="Aces "/>
    <s v="Saudi RM"/>
    <s v="C-40 (SRC+60% GGBFS) (200±40mm Slump) "/>
    <x v="5"/>
    <n v="10"/>
    <s v="RM 109"/>
    <m/>
    <x v="2"/>
    <m/>
    <m/>
  </r>
  <r>
    <n v="885"/>
    <s v="BV-BSW-105-0000-ECM-CAP-CE-000035"/>
    <s v="BV-BSW-105-0000-ECM-WIR-CE-000342"/>
    <s v="Raft Foundation Concrete"/>
    <m/>
    <s v="Opera House"/>
    <n v="2"/>
    <s v="B2"/>
    <s v="Permanent Works"/>
    <n v="82712"/>
    <n v="64212"/>
    <d v="2025-09-17T00:00:00"/>
    <s v="Aces "/>
    <s v="Saudi RM"/>
    <s v="C-40 (SRC+60% GGBFS) (200±40mm Slump) "/>
    <x v="5"/>
    <n v="10"/>
    <s v="RM 109"/>
    <m/>
    <x v="2"/>
    <m/>
    <m/>
  </r>
  <r>
    <n v="886"/>
    <s v="BV-BSW-105-0000-ECM-CAP-CE-000035"/>
    <s v="BV-BSW-105-0000-ECM-WIR-CE-000342"/>
    <s v="Raft Foundation Concrete"/>
    <m/>
    <s v="Opera House"/>
    <n v="2"/>
    <s v="B2"/>
    <s v="Permanent Works"/>
    <n v="77112"/>
    <n v="64213"/>
    <d v="2025-09-17T00:00:00"/>
    <s v="Aces "/>
    <s v="Saudi RM"/>
    <s v="C-40 (SRC+60% GGBFS) (200±40mm Slump) "/>
    <x v="5"/>
    <n v="10"/>
    <s v="RM 109"/>
    <m/>
    <x v="2"/>
    <m/>
    <m/>
  </r>
  <r>
    <n v="887"/>
    <s v="BV-BSW-105-0000-ECM-CAP-CE-000035"/>
    <s v="BV-BSW-105-0000-ECM-WIR-CE-000342"/>
    <s v="Raft Foundation Concrete"/>
    <m/>
    <s v="Opera House"/>
    <n v="2"/>
    <s v="B2"/>
    <s v="Permanent Works"/>
    <n v="81512"/>
    <n v="64214"/>
    <d v="2025-09-17T00:00:00"/>
    <s v="Aces "/>
    <s v="Saudi RM"/>
    <s v="C-40 (SRC+60% GGBFS) (200±40mm Slump) "/>
    <x v="5"/>
    <n v="10"/>
    <s v="RM 109"/>
    <m/>
    <x v="2"/>
    <m/>
    <m/>
  </r>
  <r>
    <n v="888"/>
    <s v="BV-BSW-105-0000-ECM-CAP-CE-000035"/>
    <s v="BV-BSW-105-0000-ECM-WIR-CE-000342"/>
    <s v="Raft Foundation Concrete"/>
    <m/>
    <s v="Opera House"/>
    <n v="2"/>
    <s v="B2"/>
    <s v="Permanent Works"/>
    <n v="78412"/>
    <n v="64215"/>
    <d v="2025-09-17T00:00:00"/>
    <s v="Aces "/>
    <s v="Saudi RM"/>
    <s v="C-40 (SRC+60% GGBFS) (200±40mm Slump) "/>
    <x v="5"/>
    <n v="10"/>
    <s v="RM 109"/>
    <m/>
    <x v="2"/>
    <m/>
    <m/>
  </r>
  <r>
    <n v="889"/>
    <s v="BV-BSW-105-0000-ECM-CAP-CE-000035"/>
    <s v="BV-BSW-105-0000-ECM-WIR-CE-000342"/>
    <s v="Raft Foundation Concrete"/>
    <m/>
    <s v="Opera House"/>
    <n v="2"/>
    <s v="B2"/>
    <s v="Permanent Works"/>
    <n v="82912"/>
    <n v="64216"/>
    <d v="2025-09-17T00:00:00"/>
    <s v="Aces "/>
    <s v="Saudi RM"/>
    <s v="C-40 (SRC+60% GGBFS) (200±40mm Slump) "/>
    <x v="5"/>
    <n v="10"/>
    <s v="RM 109"/>
    <m/>
    <x v="2"/>
    <m/>
    <m/>
  </r>
  <r>
    <n v="890"/>
    <s v="BV-BSW-105-0000-ECM-CAP-CE-000035"/>
    <s v="BV-BSW-105-0000-ECM-WIR-CE-000342"/>
    <s v="Raft Foundation Concrete"/>
    <m/>
    <s v="Opera House"/>
    <n v="2"/>
    <s v="B2"/>
    <s v="Permanent Works"/>
    <n v="67610"/>
    <n v="64217"/>
    <d v="2025-09-17T00:00:00"/>
    <s v="Aces "/>
    <s v="Saudi RM"/>
    <s v="C-40 (SRC+60% GGBFS) (200±40mm Slump) "/>
    <x v="5"/>
    <n v="9"/>
    <s v="RM 109"/>
    <m/>
    <x v="2"/>
    <m/>
    <m/>
  </r>
  <r>
    <n v="891"/>
    <s v="BV-BSW-105-0000-ECM-CAP-CE-000035"/>
    <s v="BV-BSW-105-0000-ECM-WIR-CE-000342"/>
    <s v="Raft Foundation Concrete"/>
    <m/>
    <s v="Opera House"/>
    <n v="2"/>
    <s v="B2"/>
    <s v="Permanent Works"/>
    <n v="82512"/>
    <n v="64218"/>
    <d v="2025-09-17T00:00:00"/>
    <s v="Aces "/>
    <s v="Saudi RM"/>
    <s v="C-40 (SRC+60% GGBFS) (200±40mm Slump) "/>
    <x v="5"/>
    <n v="10"/>
    <s v="RM 109"/>
    <m/>
    <x v="2"/>
    <m/>
    <m/>
  </r>
  <r>
    <n v="892"/>
    <s v="BV-BSW-105-0000-ECM-CAP-CE-000035"/>
    <s v="BV-BSW-105-0000-ECM-WIR-CE-000342"/>
    <s v="Raft Foundation Concrete"/>
    <m/>
    <s v="Opera House"/>
    <n v="2"/>
    <s v="B2"/>
    <s v="Permanent Works"/>
    <n v="83512"/>
    <n v="64219"/>
    <d v="2025-09-17T00:00:00"/>
    <s v="Aces "/>
    <s v="Saudi RM"/>
    <s v="C-40 (SRC+60% GGBFS) (200±40mm Slump) "/>
    <x v="5"/>
    <n v="10"/>
    <s v="RM 109"/>
    <m/>
    <x v="2"/>
    <m/>
    <m/>
  </r>
  <r>
    <n v="893"/>
    <s v="BV-BSW-105-0000-ECM-CAP-CE-000035"/>
    <s v="BV-BSW-105-0000-ECM-WIR-CE-000342"/>
    <s v="Raft Foundation Concrete"/>
    <m/>
    <s v="Opera House"/>
    <n v="2"/>
    <s v="B2"/>
    <s v="Permanent Works"/>
    <n v="62810"/>
    <n v="64220"/>
    <d v="2025-09-17T00:00:00"/>
    <s v="Aces "/>
    <s v="Saudi RM"/>
    <s v="C-40 (SRC+60% GGBFS) (200±40mm Slump) "/>
    <x v="5"/>
    <n v="9"/>
    <s v="RM 109"/>
    <m/>
    <x v="2"/>
    <m/>
    <m/>
  </r>
  <r>
    <n v="894"/>
    <s v="BV-BSW-105-0000-ECM-CAP-CE-000035"/>
    <s v="BV-BSW-105-0000-ECM-WIR-CE-000342"/>
    <s v="Raft Foundation Concrete"/>
    <m/>
    <s v="Opera House"/>
    <n v="2"/>
    <s v="B2"/>
    <s v="Permanent Works"/>
    <n v="84612"/>
    <n v="64221"/>
    <d v="2025-09-17T00:00:00"/>
    <s v="Aces "/>
    <s v="Saudi RM"/>
    <s v="C-40 (SRC+60% GGBFS) (200±40mm Slump) "/>
    <x v="5"/>
    <n v="10"/>
    <s v="RM 109"/>
    <n v="6"/>
    <x v="2"/>
    <m/>
    <m/>
  </r>
  <r>
    <n v="895"/>
    <s v="BV-BSW-105-0000-ECM-CAP-CE-000035"/>
    <s v="BV-BSW-105-0000-ECM-WIR-CE-000342"/>
    <s v="Raft Foundation Concrete"/>
    <m/>
    <s v="Opera House"/>
    <n v="2"/>
    <s v="B2"/>
    <s v="Permanent Works"/>
    <n v="84212"/>
    <n v="64222"/>
    <d v="2025-09-17T00:00:00"/>
    <s v="Aces "/>
    <s v="Saudi RM"/>
    <s v="C-40 (SRC+60% GGBFS) (200±40mm Slump) "/>
    <x v="5"/>
    <n v="10"/>
    <s v="RM 109"/>
    <m/>
    <x v="2"/>
    <m/>
    <m/>
  </r>
  <r>
    <n v="896"/>
    <s v="BV-BSW-105-0000-ECM-CAP-CE-000035"/>
    <s v="BV-BSW-105-0000-ECM-WIR-CE-000342"/>
    <s v="Raft Foundation Concrete"/>
    <m/>
    <s v="Opera House"/>
    <n v="2"/>
    <s v="B2"/>
    <s v="Permanent Works"/>
    <n v="66810"/>
    <n v="64223"/>
    <d v="2025-09-17T00:00:00"/>
    <s v="Aces "/>
    <s v="Saudi RM"/>
    <s v="C-40 (SRC+60% GGBFS) (200±40mm Slump) "/>
    <x v="5"/>
    <n v="9"/>
    <s v="RM 109"/>
    <m/>
    <x v="2"/>
    <m/>
    <m/>
  </r>
  <r>
    <n v="897"/>
    <s v="BV-BSW-105-0000-ECM-CAP-CE-000035"/>
    <s v="BV-BSW-105-0000-ECM-WIR-CE-000342"/>
    <s v="Raft Foundation Concrete"/>
    <m/>
    <s v="Opera House"/>
    <n v="2"/>
    <s v="B2"/>
    <s v="Permanent Works"/>
    <n v="83612"/>
    <n v="64224"/>
    <d v="2025-09-17T00:00:00"/>
    <s v="Aces "/>
    <s v="Saudi RM"/>
    <s v="C-40 (SRC+60% GGBFS) (200±40mm Slump) "/>
    <x v="5"/>
    <n v="10"/>
    <s v="RM 109"/>
    <m/>
    <x v="2"/>
    <m/>
    <m/>
  </r>
  <r>
    <n v="898"/>
    <s v="BV-BSW-105-0000-ECM-CAP-CE-000035"/>
    <s v="BV-BSW-105-0000-ECM-WIR-CE-000342"/>
    <s v="Raft Foundation Concrete"/>
    <m/>
    <s v="Opera House"/>
    <n v="2"/>
    <s v="B2"/>
    <s v="Permanent Works"/>
    <n v="66010"/>
    <n v="64225"/>
    <d v="2025-09-17T00:00:00"/>
    <s v="Aces "/>
    <s v="Saudi RM"/>
    <s v="C-40 (SRC+60% GGBFS) (200±40mm Slump) "/>
    <x v="5"/>
    <n v="9"/>
    <s v="RM 109"/>
    <m/>
    <x v="2"/>
    <m/>
    <m/>
  </r>
  <r>
    <n v="899"/>
    <s v="BV-BSW-105-0000-ECM-CAP-CE-000035"/>
    <s v="BV-BSW-105-0000-ECM-WIR-CE-000342"/>
    <s v="Raft Foundation Concrete"/>
    <m/>
    <s v="Opera House"/>
    <n v="2"/>
    <s v="B2"/>
    <s v="Permanent Works"/>
    <n v="84012"/>
    <n v="64226"/>
    <d v="2025-09-17T00:00:00"/>
    <s v="Aces "/>
    <s v="Saudi RM"/>
    <s v="C-40 (SRC+60% GGBFS) (200±40mm Slump) "/>
    <x v="5"/>
    <n v="10"/>
    <s v="RM 109"/>
    <m/>
    <x v="2"/>
    <m/>
    <m/>
  </r>
  <r>
    <n v="900"/>
    <s v="BV-BSW-105-0000-ECM-CAP-CE-000035"/>
    <s v="BV-BSW-105-0000-ECM-WIR-CE-000342"/>
    <s v="Raft Foundation Concrete"/>
    <m/>
    <s v="Opera House"/>
    <n v="2"/>
    <s v="B2"/>
    <s v="Permanent Works"/>
    <n v="82612"/>
    <n v="64227"/>
    <d v="2025-09-17T00:00:00"/>
    <s v="Aces "/>
    <s v="Saudi RM"/>
    <s v="C-40 (SRC+60% GGBFS) (200±40mm Slump) "/>
    <x v="5"/>
    <n v="10"/>
    <s v="RM 109"/>
    <m/>
    <x v="2"/>
    <m/>
    <m/>
  </r>
  <r>
    <n v="901"/>
    <s v="BV-BSW-105-0000-ECM-CAP-CE-000035"/>
    <s v="BV-BSW-105-0000-ECM-WIR-CE-000342"/>
    <s v="Raft Foundation Concrete"/>
    <m/>
    <s v="Opera House"/>
    <n v="2"/>
    <s v="B2"/>
    <s v="Permanent Works"/>
    <n v="83912"/>
    <n v="64228"/>
    <d v="2025-09-17T00:00:00"/>
    <s v="Aces "/>
    <s v="Saudi RM"/>
    <s v="C-40 (SRC+60% GGBFS) (200±40mm Slump) "/>
    <x v="5"/>
    <n v="10"/>
    <s v="RM 109"/>
    <m/>
    <x v="2"/>
    <m/>
    <m/>
  </r>
  <r>
    <n v="902"/>
    <s v="BV-BSW-105-0000-ECM-CAP-CE-000035"/>
    <s v="BV-BSW-105-0000-ECM-WIR-CE-000342"/>
    <s v="Raft Foundation Concrete"/>
    <m/>
    <s v="Opera House"/>
    <n v="2"/>
    <s v="B2"/>
    <s v="Permanent Works"/>
    <n v="83812"/>
    <n v="64229"/>
    <d v="2025-09-17T00:00:00"/>
    <s v="Aces "/>
    <s v="Saudi RM"/>
    <s v="C-40 (SRC+60% GGBFS) (200±40mm Slump) "/>
    <x v="5"/>
    <n v="10"/>
    <s v="RM 109"/>
    <m/>
    <x v="2"/>
    <m/>
    <m/>
  </r>
  <r>
    <n v="903"/>
    <s v="BV-BSW-105-0000-ECM-CAP-CE-000035"/>
    <s v="BV-BSW-105-0000-ECM-WIR-CE-000342"/>
    <s v="Raft Foundation Concrete"/>
    <m/>
    <s v="Opera House"/>
    <n v="2"/>
    <s v="B2"/>
    <s v="Permanent Works"/>
    <n v="82112"/>
    <n v="64230"/>
    <d v="2025-09-17T00:00:00"/>
    <s v="Aces "/>
    <s v="Saudi RM"/>
    <s v="C-40 (SRC+60% GGBFS) (200±40mm Slump) "/>
    <x v="5"/>
    <n v="10"/>
    <s v="RM 109"/>
    <m/>
    <x v="2"/>
    <m/>
    <m/>
  </r>
  <r>
    <n v="904"/>
    <s v="BV-BSW-105-0000-ECM-CAP-CE-000035"/>
    <s v="BV-BSW-105-0000-ECM-WIR-CE-000342"/>
    <s v="Raft Foundation Concrete"/>
    <m/>
    <s v="Opera House"/>
    <n v="2"/>
    <s v="B2"/>
    <s v="Permanent Works"/>
    <n v="82712"/>
    <n v="64231"/>
    <d v="2025-09-17T00:00:00"/>
    <s v="Aces "/>
    <s v="Saudi RM"/>
    <s v="C-40 (SRC+60% GGBFS) (200±40mm Slump) "/>
    <x v="5"/>
    <n v="10"/>
    <s v="RM 109"/>
    <m/>
    <x v="2"/>
    <m/>
    <m/>
  </r>
  <r>
    <n v="905"/>
    <s v="BV-BSW-105-0000-ECM-CAP-CE-000035"/>
    <s v="BV-BSW-105-0000-ECM-WIR-CE-000342"/>
    <s v="Raft Foundation Concrete"/>
    <m/>
    <s v="Opera House"/>
    <n v="2"/>
    <s v="B2"/>
    <s v="Permanent Works"/>
    <n v="77112"/>
    <n v="64232"/>
    <d v="2025-09-17T00:00:00"/>
    <s v="Aces "/>
    <s v="Saudi RM"/>
    <s v="C-40 (SRC+60% GGBFS) (200±40mm Slump) "/>
    <x v="5"/>
    <n v="10"/>
    <s v="RM 109"/>
    <n v="6"/>
    <x v="2"/>
    <m/>
    <m/>
  </r>
  <r>
    <n v="906"/>
    <s v="BV-BSW-105-0000-ECM-CAP-CE-000035"/>
    <s v="BV-BSW-105-0000-ECM-WIR-CE-000342"/>
    <s v="Raft Foundation Concrete"/>
    <m/>
    <s v="Opera House"/>
    <n v="2"/>
    <s v="B2"/>
    <s v="Permanent Works"/>
    <n v="78412"/>
    <n v="64233"/>
    <d v="2025-09-17T00:00:00"/>
    <s v="Aces "/>
    <s v="Saudi RM"/>
    <s v="C-40 (SRC+60% GGBFS) (200±40mm Slump) "/>
    <x v="5"/>
    <n v="10"/>
    <s v="RM 109"/>
    <m/>
    <x v="2"/>
    <m/>
    <m/>
  </r>
  <r>
    <n v="907"/>
    <s v="BV-BSW-105-0000-ECM-CAP-CE-000035"/>
    <s v="BV-BSW-105-0000-ECM-WIR-CE-000342"/>
    <s v="Raft Foundation Concrete"/>
    <m/>
    <s v="Opera House"/>
    <n v="2"/>
    <s v="B2"/>
    <s v="Permanent Works"/>
    <n v="82912"/>
    <n v="64234"/>
    <d v="2025-09-17T00:00:00"/>
    <s v="Aces "/>
    <s v="Saudi RM"/>
    <s v="C-40 (SRC+60% GGBFS) (200±40mm Slump) "/>
    <x v="5"/>
    <n v="10"/>
    <s v="RM 109"/>
    <m/>
    <x v="2"/>
    <m/>
    <m/>
  </r>
  <r>
    <n v="908"/>
    <s v="BV-BSW-105-0000-ECM-CAP-CE-000035"/>
    <s v="BV-BSW-105-0000-ECM-WIR-CE-000342"/>
    <s v="Raft Foundation Concrete"/>
    <m/>
    <s v="Opera House"/>
    <n v="2"/>
    <s v="B2"/>
    <s v="Permanent Works"/>
    <n v="81512"/>
    <n v="64235"/>
    <d v="2025-09-17T00:00:00"/>
    <s v="Aces "/>
    <s v="Saudi RM"/>
    <s v="C-40 (SRC+60% GGBFS) (200±40mm Slump) "/>
    <x v="5"/>
    <n v="10"/>
    <s v="RM 109"/>
    <m/>
    <x v="2"/>
    <m/>
    <m/>
  </r>
  <r>
    <n v="909"/>
    <s v="BV-BSW-105-0000-ECM-CAP-CE-000035"/>
    <s v="BV-BSW-105-0000-ECM-WIR-CE-000342"/>
    <s v="Raft Foundation Concrete"/>
    <m/>
    <s v="Opera House"/>
    <n v="2"/>
    <s v="B2"/>
    <s v="Permanent Works"/>
    <n v="62810"/>
    <n v="64236"/>
    <d v="2025-09-17T00:00:00"/>
    <s v="Aces "/>
    <s v="Saudi RM"/>
    <s v="C-40 (SRC+60% GGBFS) (200±40mm Slump) "/>
    <x v="5"/>
    <n v="9"/>
    <s v="RM 109"/>
    <m/>
    <x v="2"/>
    <m/>
    <m/>
  </r>
  <r>
    <n v="910"/>
    <s v="BV-BSW-105-0000-ECM-CAP-CE-000035"/>
    <s v="BV-BSW-105-0000-ECM-WIR-CE-000342"/>
    <s v="Raft Foundation Concrete"/>
    <m/>
    <s v="Opera House"/>
    <n v="2"/>
    <s v="B2"/>
    <s v="Permanent Works"/>
    <n v="82512"/>
    <n v="64237"/>
    <d v="2025-09-17T00:00:00"/>
    <s v="Aces "/>
    <s v="Saudi RM"/>
    <s v="C-40 (SRC+60% GGBFS) (200±40mm Slump) "/>
    <x v="5"/>
    <n v="10"/>
    <s v="RM 109"/>
    <m/>
    <x v="2"/>
    <m/>
    <m/>
  </r>
  <r>
    <n v="911"/>
    <s v="BV-BSW-105-0000-ECM-CAP-CE-000035"/>
    <s v="BV-BSW-105-0000-ECM-WIR-CE-000342"/>
    <s v="Raft Foundation Concrete"/>
    <m/>
    <s v="Opera House"/>
    <n v="2"/>
    <s v="B2"/>
    <s v="Permanent Works"/>
    <n v="84612"/>
    <n v="64238"/>
    <d v="2025-09-17T00:00:00"/>
    <s v="Aces "/>
    <s v="Saudi RM"/>
    <s v="C-40 (SRC+60% GGBFS) (200±40mm Slump) "/>
    <x v="5"/>
    <n v="10"/>
    <s v="RM 109"/>
    <m/>
    <x v="2"/>
    <m/>
    <m/>
  </r>
  <r>
    <n v="912"/>
    <s v="BV-BSW-105-0000-ECM-CAP-CE-000035"/>
    <s v="BV-BSW-105-0000-ECM-WIR-CE-000342"/>
    <s v="Raft Foundation Concrete"/>
    <m/>
    <s v="Opera House"/>
    <n v="2"/>
    <s v="B2"/>
    <s v="Permanent Works"/>
    <n v="83412"/>
    <n v="64239"/>
    <d v="2025-09-17T00:00:00"/>
    <s v="Aces "/>
    <s v="Saudi RM"/>
    <s v="C-40 (SRC+60% GGBFS) (200±40mm Slump) "/>
    <x v="5"/>
    <n v="10"/>
    <s v="RM 109"/>
    <m/>
    <x v="2"/>
    <m/>
    <m/>
  </r>
  <r>
    <n v="913"/>
    <s v="BV-BSW-105-0000-ECM-CAP-CE-000035"/>
    <s v="BV-BSW-105-0000-ECM-WIR-CE-000342"/>
    <s v="Raft Foundation Concrete"/>
    <m/>
    <s v="Opera House"/>
    <n v="2"/>
    <s v="B2"/>
    <s v="Permanent Works"/>
    <n v="69410"/>
    <n v="64240"/>
    <d v="2025-09-17T00:00:00"/>
    <s v="Aces "/>
    <s v="Saudi RM"/>
    <s v="C-40 (SRC+60% GGBFS) (200±40mm Slump) "/>
    <x v="5"/>
    <n v="9"/>
    <s v="RM 109"/>
    <m/>
    <x v="2"/>
    <m/>
    <m/>
  </r>
  <r>
    <n v="914"/>
    <s v="BV-BSW-105-0000-ECM-CAP-CE-000035"/>
    <s v="BV-BSW-105-0000-ECM-WIR-CE-000342"/>
    <s v="Raft Foundation Concrete"/>
    <m/>
    <s v="Opera House"/>
    <n v="2"/>
    <s v="B2"/>
    <s v="Permanent Works"/>
    <n v="67610"/>
    <n v="64241"/>
    <d v="2025-09-17T00:00:00"/>
    <s v="Aces "/>
    <s v="Saudi RM"/>
    <s v="C-40 (SRC+60% GGBFS) (200±40mm Slump) "/>
    <x v="5"/>
    <n v="9"/>
    <s v="RM 109"/>
    <m/>
    <x v="2"/>
    <m/>
    <m/>
  </r>
  <r>
    <n v="915"/>
    <s v="BV-BSW-105-0000-ECM-CAP-CE-000035"/>
    <s v="BV-BSW-105-0000-ECM-WIR-CE-000342"/>
    <s v="Raft Foundation Concrete"/>
    <m/>
    <s v="Opera House"/>
    <n v="2"/>
    <s v="B2"/>
    <s v="Permanent Works"/>
    <n v="66010"/>
    <n v="64242"/>
    <d v="2025-09-17T00:00:00"/>
    <s v="Aces "/>
    <s v="Saudi RM"/>
    <s v="C-40 (SRC+60% GGBFS) (200±40mm Slump) "/>
    <x v="5"/>
    <n v="9"/>
    <s v="RM 109"/>
    <m/>
    <x v="2"/>
    <m/>
    <m/>
  </r>
  <r>
    <n v="916"/>
    <s v="BV-BSW-105-0000-ECM-CAP-CE-000035"/>
    <s v="BV-BSW-105-0000-ECM-WIR-CE-000342"/>
    <s v="Raft Foundation Concrete"/>
    <m/>
    <s v="Opera House"/>
    <n v="2"/>
    <s v="B2"/>
    <s v="Permanent Works"/>
    <n v="84212"/>
    <n v="64243"/>
    <d v="2025-09-17T00:00:00"/>
    <s v="Aces "/>
    <s v="Saudi RM"/>
    <s v="C-40 (SRC+60% GGBFS) (200±40mm Slump) "/>
    <x v="5"/>
    <n v="10"/>
    <s v="RM 109"/>
    <n v="6"/>
    <x v="2"/>
    <m/>
    <m/>
  </r>
  <r>
    <n v="917"/>
    <s v="BV-BSW-105-0000-ECM-CAP-CE-000035"/>
    <s v="BV-BSW-105-0000-ECM-WIR-CE-000342"/>
    <s v="Raft Foundation Concrete"/>
    <m/>
    <s v="Opera House"/>
    <n v="2"/>
    <s v="B2"/>
    <s v="Permanent Works"/>
    <n v="83712"/>
    <n v="64244"/>
    <d v="2025-09-17T00:00:00"/>
    <s v="Aces "/>
    <s v="Saudi RM"/>
    <s v="C-40 (SRC+60% GGBFS) (200±40mm Slump) "/>
    <x v="5"/>
    <n v="10"/>
    <s v="RM 109"/>
    <m/>
    <x v="2"/>
    <m/>
    <m/>
  </r>
  <r>
    <n v="918"/>
    <s v="BV-BSW-105-0000-ECM-CAP-CE-000035"/>
    <s v="BV-BSW-105-0000-ECM-WIR-CE-000342"/>
    <s v="Raft Foundation Concrete"/>
    <m/>
    <s v="Opera House"/>
    <n v="2"/>
    <s v="B2"/>
    <s v="Permanent Works"/>
    <n v="82612"/>
    <n v="64245"/>
    <d v="2025-09-17T00:00:00"/>
    <s v="Aces "/>
    <s v="Saudi RM"/>
    <s v="C-40 (SRC+60% GGBFS) (200±40mm Slump) "/>
    <x v="5"/>
    <n v="10"/>
    <s v="RM 109"/>
    <m/>
    <x v="2"/>
    <m/>
    <m/>
  </r>
  <r>
    <n v="919"/>
    <s v="BV-BSW-105-0000-ECM-CAP-CE-000035"/>
    <s v="BV-BSW-105-0000-ECM-WIR-CE-000342"/>
    <s v="Raft Foundation Concrete"/>
    <m/>
    <s v="Opera House"/>
    <n v="2"/>
    <s v="B2"/>
    <s v="Permanent Works"/>
    <n v="66810"/>
    <n v="64246"/>
    <d v="2025-09-17T00:00:00"/>
    <s v="Aces "/>
    <s v="Saudi RM"/>
    <s v="C-40 (SRC+60% GGBFS) (200±40mm Slump) "/>
    <x v="5"/>
    <n v="9"/>
    <s v="RM 109"/>
    <m/>
    <x v="2"/>
    <m/>
    <m/>
  </r>
  <r>
    <n v="920"/>
    <s v="BV-BSW-105-0000-ECM-CAP-CE-000035"/>
    <s v="BV-BSW-105-0000-ECM-WIR-CE-000342"/>
    <s v="Raft Foundation Concrete"/>
    <m/>
    <s v="Opera House"/>
    <n v="2"/>
    <s v="B2"/>
    <s v="Permanent Works"/>
    <n v="83812"/>
    <n v="64247"/>
    <d v="2025-09-17T00:00:00"/>
    <s v="Aces "/>
    <s v="Saudi RM"/>
    <s v="C-40 (SRC+60% GGBFS) (200±40mm Slump) "/>
    <x v="5"/>
    <n v="10"/>
    <s v="RM 109"/>
    <m/>
    <x v="2"/>
    <m/>
    <m/>
  </r>
  <r>
    <n v="921"/>
    <s v="BV-BSW-105-0000-ECM-CAP-CE-000035"/>
    <s v="BV-BSW-105-0000-ECM-WIR-CE-000342"/>
    <s v="Raft Foundation Concrete"/>
    <m/>
    <s v="Opera House"/>
    <n v="2"/>
    <s v="B2"/>
    <s v="Permanent Works"/>
    <n v="84012"/>
    <n v="64248"/>
    <d v="2025-09-17T00:00:00"/>
    <s v="Aces "/>
    <s v="Saudi RM"/>
    <s v="C-40 (SRC+60% GGBFS) (200±40mm Slump) "/>
    <x v="5"/>
    <n v="10"/>
    <s v="RM 109"/>
    <m/>
    <x v="2"/>
    <m/>
    <m/>
  </r>
  <r>
    <n v="922"/>
    <s v="BV-BSW-105-0000-ECM-CAP-CE-000035"/>
    <s v="BV-BSW-105-0000-ECM-WIR-CE-000342"/>
    <s v="Raft Foundation Concrete"/>
    <m/>
    <s v="Opera House"/>
    <n v="2"/>
    <s v="B2"/>
    <s v="Permanent Works"/>
    <n v="77112"/>
    <n v="64249"/>
    <d v="2025-09-17T00:00:00"/>
    <s v="Aces "/>
    <s v="Saudi RM"/>
    <s v="C-40 (SRC+60% GGBFS) (200±40mm Slump) "/>
    <x v="5"/>
    <n v="10"/>
    <s v="RM 109"/>
    <m/>
    <x v="2"/>
    <m/>
    <m/>
  </r>
  <r>
    <n v="923"/>
    <s v="BV-BSW-105-0000-ECM-CAP-CE-000035"/>
    <s v="BV-BSW-105-0000-ECM-WIR-CE-000342"/>
    <s v="Raft Foundation Concrete"/>
    <m/>
    <s v="Opera House"/>
    <n v="2"/>
    <s v="B2"/>
    <s v="Permanent Works"/>
    <n v="83912"/>
    <n v="64250"/>
    <d v="2025-09-17T00:00:00"/>
    <s v="Aces "/>
    <s v="Saudi RM"/>
    <s v="C-40 (SRC+60% GGBFS) (200±40mm Slump) "/>
    <x v="5"/>
    <n v="10"/>
    <s v="RM 109"/>
    <m/>
    <x v="2"/>
    <m/>
    <m/>
  </r>
  <r>
    <n v="924"/>
    <s v="BV-BSW-105-0000-ECM-CAP-CE-000035"/>
    <s v="BV-BSW-105-0000-ECM-WIR-CE-000342"/>
    <s v="Raft Foundation Concrete"/>
    <m/>
    <s v="Opera House"/>
    <n v="2"/>
    <s v="B2"/>
    <s v="Permanent Works"/>
    <n v="82712"/>
    <n v="64251"/>
    <d v="2025-09-17T00:00:00"/>
    <s v="Aces "/>
    <s v="Saudi RM"/>
    <s v="C-40 (SRC+60% GGBFS) (200±40mm Slump) "/>
    <x v="5"/>
    <n v="10"/>
    <s v="RM 109"/>
    <m/>
    <x v="2"/>
    <m/>
    <m/>
  </r>
  <r>
    <n v="925"/>
    <s v="BV-BSW-105-0000-ECM-CAP-CE-000035"/>
    <s v="BV-BSW-105-0000-ECM-WIR-CE-000342"/>
    <s v="Raft Foundation Concrete"/>
    <m/>
    <s v="Opera House"/>
    <n v="2"/>
    <s v="B2"/>
    <s v="Permanent Works"/>
    <n v="82112"/>
    <n v="64252"/>
    <d v="2025-09-17T00:00:00"/>
    <s v="Aces "/>
    <s v="Saudi RM"/>
    <s v="C-40 (SRC+60% GGBFS) (200±40mm Slump) "/>
    <x v="5"/>
    <n v="10"/>
    <s v="RM 109"/>
    <m/>
    <x v="2"/>
    <m/>
    <m/>
  </r>
  <r>
    <n v="926"/>
    <s v="BV-BSW-105-0000-ECM-CAP-CE-000035"/>
    <s v="BV-BSW-105-0000-ECM-WIR-CE-000342"/>
    <s v="Raft Foundation Concrete"/>
    <m/>
    <s v="Opera House"/>
    <n v="2"/>
    <s v="B2"/>
    <s v="Permanent Works"/>
    <n v="78412"/>
    <n v="64253"/>
    <d v="2025-09-17T00:00:00"/>
    <s v="Aces "/>
    <s v="Saudi RM"/>
    <s v="C-40 (SRC+60% GGBFS) (200±40mm Slump) "/>
    <x v="5"/>
    <n v="10"/>
    <s v="RM 109"/>
    <m/>
    <x v="2"/>
    <m/>
    <m/>
  </r>
  <r>
    <n v="927"/>
    <s v="BV-BSW-105-0000-ECM-CAP-CE-000035"/>
    <s v="BV-BSW-105-0000-ECM-WIR-CE-000342"/>
    <s v="Raft Foundation Concrete"/>
    <m/>
    <s v="Opera House"/>
    <n v="2"/>
    <s v="B2"/>
    <s v="Permanent Works"/>
    <n v="82912"/>
    <n v="64254"/>
    <d v="2025-09-17T00:00:00"/>
    <s v="Aces "/>
    <s v="Saudi RM"/>
    <s v="C-40 (SRC+60% GGBFS) (200±40mm Slump) "/>
    <x v="5"/>
    <n v="10"/>
    <s v="RM 109"/>
    <m/>
    <x v="2"/>
    <m/>
    <m/>
  </r>
  <r>
    <n v="928"/>
    <s v="BV-BSW-105-0000-ECM-CAP-CE-000035"/>
    <s v="BV-BSW-105-0000-ECM-WIR-CE-000342"/>
    <s v="Raft Foundation Concrete"/>
    <m/>
    <s v="Opera House"/>
    <n v="2"/>
    <s v="B2"/>
    <s v="Permanent Works"/>
    <n v="82512"/>
    <n v="64255"/>
    <d v="2025-09-17T00:00:00"/>
    <s v="Aces "/>
    <s v="Saudi RM"/>
    <s v="C-40 (SRC+60% GGBFS) (200±40mm Slump) "/>
    <x v="5"/>
    <n v="10"/>
    <s v="RM 109"/>
    <m/>
    <x v="2"/>
    <m/>
    <m/>
  </r>
  <r>
    <n v="929"/>
    <s v="BV-BSW-105-0000-ECM-CAP-CE-000035"/>
    <s v="BV-BSW-105-0000-ECM-WIR-CE-000342"/>
    <s v="Raft Foundation Concrete"/>
    <m/>
    <s v="Opera House"/>
    <n v="2"/>
    <s v="B2"/>
    <s v="Permanent Works"/>
    <n v="81512"/>
    <n v="64256"/>
    <d v="2025-09-17T00:00:00"/>
    <s v="Aces "/>
    <s v="Saudi RM"/>
    <s v="C-40 (SRC+60% GGBFS) (200±40mm Slump) "/>
    <x v="5"/>
    <n v="10"/>
    <s v="RM 109"/>
    <n v="6"/>
    <x v="2"/>
    <m/>
    <m/>
  </r>
  <r>
    <n v="930"/>
    <s v="BV-BSW-105-0000-ECM-CAP-CE-000035"/>
    <s v="BV-BSW-105-0000-ECM-WIR-CE-000342"/>
    <s v="Raft Foundation Concrete"/>
    <m/>
    <s v="Opera House"/>
    <n v="2"/>
    <s v="B2"/>
    <s v="Permanent Works"/>
    <n v="62810"/>
    <n v="64257"/>
    <d v="2025-09-17T00:00:00"/>
    <s v="Aces "/>
    <s v="Saudi RM"/>
    <s v="C-40 (SRC+60% GGBFS) (200±40mm Slump) "/>
    <x v="5"/>
    <n v="9"/>
    <s v="RM 109"/>
    <m/>
    <x v="2"/>
    <m/>
    <m/>
  </r>
  <r>
    <n v="931"/>
    <s v="BV-BSW-105-0000-ECM-CAP-CE-000035"/>
    <s v="BV-BSW-105-0000-ECM-WIR-CE-000342"/>
    <s v="Raft Foundation Concrete"/>
    <m/>
    <s v="Opera House"/>
    <n v="2"/>
    <s v="B2"/>
    <s v="Permanent Works"/>
    <n v="83412"/>
    <n v="64258"/>
    <d v="2025-09-17T00:00:00"/>
    <s v="Aces "/>
    <s v="Saudi RM"/>
    <s v="C-40 (SRC+60% GGBFS) (200±40mm Slump) "/>
    <x v="5"/>
    <n v="10"/>
    <s v="RM 109"/>
    <m/>
    <x v="2"/>
    <m/>
    <m/>
  </r>
  <r>
    <n v="932"/>
    <s v="BV-BSW-105-0000-ECM-CAP-CE-000035"/>
    <s v="BV-BSW-105-0000-ECM-WIR-CE-000342"/>
    <s v="Raft Foundation Concrete"/>
    <m/>
    <s v="Opera House"/>
    <n v="2"/>
    <s v="B2"/>
    <s v="Permanent Works"/>
    <n v="83612"/>
    <n v="64259"/>
    <d v="2025-09-17T00:00:00"/>
    <s v="Aces "/>
    <s v="Saudi RM"/>
    <s v="C-40 (SRC+60% GGBFS) (200±40mm Slump) "/>
    <x v="5"/>
    <n v="10"/>
    <s v="RM 109"/>
    <m/>
    <x v="2"/>
    <m/>
    <m/>
  </r>
  <r>
    <n v="933"/>
    <s v="BV-BSW-105-0000-ECM-CAP-CE-000035"/>
    <s v="BV-BSW-105-0000-ECM-WIR-CE-000342"/>
    <s v="Raft Foundation Concrete"/>
    <m/>
    <s v="Opera House"/>
    <n v="2"/>
    <s v="B2"/>
    <s v="Permanent Works"/>
    <n v="69410"/>
    <n v="64260"/>
    <d v="2025-09-17T00:00:00"/>
    <s v="Aces "/>
    <s v="Saudi RM"/>
    <s v="C-40 (SRC+60% GGBFS) (200±40mm Slump) "/>
    <x v="5"/>
    <n v="9"/>
    <s v="RM 109"/>
    <m/>
    <x v="2"/>
    <m/>
    <m/>
  </r>
  <r>
    <n v="934"/>
    <s v="BV-BSW-105-0000-ECM-CAP-CE-000035"/>
    <s v="BV-BSW-105-0000-ECM-WIR-CE-000342"/>
    <s v="Raft Foundation Concrete"/>
    <m/>
    <s v="Opera House"/>
    <n v="2"/>
    <s v="B2"/>
    <s v="Permanent Works"/>
    <n v="67610"/>
    <n v="64262"/>
    <d v="2025-09-17T00:00:00"/>
    <s v="Aces "/>
    <s v="Saudi RM"/>
    <s v="C-40 (SRC+60% GGBFS) (200±40mm Slump) "/>
    <x v="5"/>
    <n v="9"/>
    <s v="RM 109"/>
    <m/>
    <x v="2"/>
    <m/>
    <m/>
  </r>
  <r>
    <n v="935"/>
    <s v="BV-BSW-105-0000-ECM-CAP-CE-000035"/>
    <s v="BV-BSW-105-0000-ECM-WIR-CE-000342"/>
    <s v="Raft Foundation Concrete"/>
    <m/>
    <s v="Opera House"/>
    <n v="2"/>
    <s v="B2"/>
    <s v="Permanent Works"/>
    <n v="84612"/>
    <n v="64263"/>
    <d v="2025-09-17T00:00:00"/>
    <s v="Aces "/>
    <s v="Saudi RM"/>
    <s v="C-40 (SRC+60% GGBFS) (200±40mm Slump) "/>
    <x v="5"/>
    <n v="10"/>
    <s v="RM 109"/>
    <m/>
    <x v="2"/>
    <m/>
    <m/>
  </r>
  <r>
    <n v="936"/>
    <s v="BV-BSW-105-0000-ECM-CAP-CE-000035"/>
    <s v="BV-BSW-105-0000-ECM-WIR-CE-000342"/>
    <s v="Raft Foundation Concrete"/>
    <m/>
    <s v="Opera House"/>
    <n v="2"/>
    <s v="B2"/>
    <s v="Permanent Works"/>
    <n v="83812"/>
    <n v="64264"/>
    <d v="2025-09-17T00:00:00"/>
    <s v="Aces "/>
    <s v="Saudi RM"/>
    <s v="C-40 (SRC+60% GGBFS) (200±40mm Slump) "/>
    <x v="5"/>
    <n v="10"/>
    <s v="RM 109"/>
    <m/>
    <x v="2"/>
    <m/>
    <m/>
  </r>
  <r>
    <n v="937"/>
    <s v="BV-BSW-105-0000-ECM-CAP-CE-000035"/>
    <s v="BV-BSW-105-0000-ECM-WIR-CE-000342"/>
    <s v="Raft Foundation Concrete"/>
    <m/>
    <s v="Opera House"/>
    <n v="2"/>
    <s v="B2"/>
    <s v="Permanent Works"/>
    <n v="83712"/>
    <n v="64265"/>
    <d v="2025-09-17T00:00:00"/>
    <s v="Aces "/>
    <s v="Saudi RM"/>
    <s v="C-40 (SRC+60% GGBFS) (200±40mm Slump) "/>
    <x v="5"/>
    <n v="10"/>
    <s v="RM 109"/>
    <m/>
    <x v="2"/>
    <m/>
    <m/>
  </r>
  <r>
    <n v="938"/>
    <s v="BV-BSW-105-0000-ECM-CAP-CE-000035"/>
    <s v="BV-BSW-105-0000-ECM-WIR-CE-000342"/>
    <s v="Raft Foundation Concrete"/>
    <m/>
    <s v="Opera House"/>
    <n v="2"/>
    <s v="B2"/>
    <s v="Permanent Works"/>
    <n v="66810"/>
    <n v="64266"/>
    <d v="2025-09-17T00:00:00"/>
    <s v="Aces "/>
    <s v="Saudi RM"/>
    <s v="C-40 (SRC+60% GGBFS) (200±40mm Slump) "/>
    <x v="5"/>
    <n v="10"/>
    <s v="RM 109"/>
    <m/>
    <x v="2"/>
    <m/>
    <m/>
  </r>
  <r>
    <n v="939"/>
    <s v="BV-BSW-105-0000-ECM-CAP-CE-000035"/>
    <s v="BV-BSW-105-0000-ECM-WIR-CE-000342"/>
    <s v="Raft Foundation Concrete"/>
    <m/>
    <s v="Opera House"/>
    <n v="2"/>
    <s v="B2"/>
    <s v="Permanent Works"/>
    <n v="84212"/>
    <n v="64267"/>
    <d v="2025-09-17T00:00:00"/>
    <s v="Aces "/>
    <s v="Saudi RM"/>
    <s v="C-40 (SRC+60% GGBFS) (200±40mm Slump) "/>
    <x v="5"/>
    <n v="10"/>
    <s v="RM 109"/>
    <m/>
    <x v="2"/>
    <m/>
    <m/>
  </r>
  <r>
    <n v="940"/>
    <s v="BV-BSW-105-0000-ECM-CAP-CE-000035"/>
    <s v="BV-BSW-105-0000-ECM-WIR-CE-000342"/>
    <s v="Raft Foundation Concrete"/>
    <m/>
    <s v="Opera House"/>
    <n v="2"/>
    <s v="B2"/>
    <s v="Permanent Works"/>
    <n v="82612"/>
    <n v="64268"/>
    <d v="2025-09-17T00:00:00"/>
    <s v="Aces "/>
    <s v="Saudi RM"/>
    <s v="C-40 (SRC+60% GGBFS) (200±40mm Slump) "/>
    <x v="5"/>
    <n v="10"/>
    <s v="RM 109"/>
    <m/>
    <x v="2"/>
    <m/>
    <m/>
  </r>
  <r>
    <n v="941"/>
    <s v="BV-BSW-105-0000-ECM-CAP-CE-000035"/>
    <s v="BV-BSW-105-0000-ECM-WIR-CE-000342"/>
    <s v="Raft Foundation Concrete"/>
    <m/>
    <s v="Opera House"/>
    <n v="2"/>
    <s v="B2"/>
    <s v="Permanent Works"/>
    <n v="84012"/>
    <n v="64269"/>
    <d v="2025-09-17T00:00:00"/>
    <s v="Aces "/>
    <s v="Saudi RM"/>
    <s v="C-40 (SRC+60% GGBFS) (200±40mm Slump) "/>
    <x v="5"/>
    <n v="10"/>
    <s v="RM 109"/>
    <m/>
    <x v="2"/>
    <m/>
    <m/>
  </r>
  <r>
    <n v="942"/>
    <s v="BV-BSW-105-0000-ECM-CAP-CE-000035"/>
    <s v="BV-BSW-105-0000-ECM-WIR-CE-000342"/>
    <s v="Raft Foundation Concrete"/>
    <m/>
    <s v="Opera House"/>
    <n v="2"/>
    <s v="B2"/>
    <s v="Permanent Works"/>
    <n v="82712"/>
    <n v="64270"/>
    <d v="2025-09-17T00:00:00"/>
    <s v="Aces "/>
    <s v="Saudi RM"/>
    <s v="C-40 (SRC+60% GGBFS) (200±40mm Slump) "/>
    <x v="5"/>
    <n v="10"/>
    <s v="RM 109"/>
    <n v="6"/>
    <x v="2"/>
    <m/>
    <m/>
  </r>
  <r>
    <n v="943"/>
    <s v="BV-BSW-105-0000-ECM-CAP-CE-000035"/>
    <s v="BV-BSW-105-0000-ECM-WIR-CE-000342"/>
    <s v="Raft Foundation Concrete"/>
    <m/>
    <s v="Opera House"/>
    <n v="2"/>
    <s v="B2"/>
    <s v="Permanent Works"/>
    <n v="82112"/>
    <n v="64272"/>
    <d v="2025-09-17T00:00:00"/>
    <s v="Aces "/>
    <s v="Saudi RM"/>
    <s v="C-40 (SRC+60% GGBFS) (200±40mm Slump) "/>
    <x v="5"/>
    <n v="10"/>
    <s v="RM 109"/>
    <m/>
    <x v="2"/>
    <m/>
    <m/>
  </r>
  <r>
    <n v="944"/>
    <s v="BV-BSW-105-0000-ECM-CAP-CE-000035"/>
    <s v="BV-BSW-105-0000-ECM-WIR-CE-000342"/>
    <s v="Raft Foundation Concrete"/>
    <m/>
    <s v="Opera House"/>
    <n v="2"/>
    <s v="B2"/>
    <s v="Permanent Works"/>
    <n v="83912"/>
    <n v="64273"/>
    <d v="2025-09-17T00:00:00"/>
    <s v="Aces "/>
    <s v="Saudi RM"/>
    <s v="C-40 (SRC+60% GGBFS) (200±40mm Slump) "/>
    <x v="5"/>
    <n v="10"/>
    <s v="RM 109"/>
    <m/>
    <x v="2"/>
    <m/>
    <m/>
  </r>
  <r>
    <n v="945"/>
    <s v="BV-BSW-105-0000-ECM-CAP-CE-000035"/>
    <s v="BV-BSW-105-0000-ECM-WIR-CE-000342"/>
    <s v="Raft Foundation Concrete"/>
    <m/>
    <s v="Opera House"/>
    <n v="2"/>
    <s v="B2"/>
    <s v="Permanent Works"/>
    <n v="82912"/>
    <n v="64274"/>
    <d v="2025-09-17T00:00:00"/>
    <s v="Aces "/>
    <s v="Saudi RM"/>
    <s v="C-40 (SRC+60% GGBFS) (200±40mm Slump) "/>
    <x v="5"/>
    <n v="10"/>
    <s v="RM 109"/>
    <m/>
    <x v="2"/>
    <m/>
    <m/>
  </r>
  <r>
    <n v="946"/>
    <s v="BV-BSW-105-0000-ECM-CAP-CE-000035"/>
    <s v="BV-BSW-105-0000-ECM-WIR-CE-000342"/>
    <s v="Raft Foundation Concrete"/>
    <m/>
    <s v="Opera House"/>
    <n v="2"/>
    <s v="B2"/>
    <s v="Permanent Works"/>
    <n v="78412"/>
    <n v="64275"/>
    <d v="2025-09-17T00:00:00"/>
    <s v="Aces "/>
    <s v="Saudi RM"/>
    <s v="C-40 (SRC+60% GGBFS) (200±40mm Slump) "/>
    <x v="5"/>
    <n v="10"/>
    <s v="RM 109"/>
    <m/>
    <x v="2"/>
    <m/>
    <m/>
  </r>
  <r>
    <n v="947"/>
    <s v="BV-BSW-105-0000-ECM-CAP-CE-000035"/>
    <s v="BV-BSW-105-0000-ECM-WIR-CE-000342"/>
    <s v="Raft Foundation Concrete"/>
    <m/>
    <s v="Opera House"/>
    <n v="2"/>
    <s v="B2"/>
    <s v="Permanent Works"/>
    <n v="81512"/>
    <n v="64276"/>
    <d v="2025-09-17T00:00:00"/>
    <s v="Aces "/>
    <s v="Saudi RM"/>
    <s v="C-40 (SRC+60% GGBFS) (200±40mm Slump) "/>
    <x v="5"/>
    <n v="10"/>
    <s v="RM 109"/>
    <m/>
    <x v="2"/>
    <m/>
    <m/>
  </r>
  <r>
    <n v="948"/>
    <s v="BV-BSW-105-0000-ECM-CAP-CE-000035"/>
    <s v="BV-BSW-105-0000-ECM-WIR-CE-000342"/>
    <s v="Raft Foundation Concrete"/>
    <m/>
    <s v="Opera House"/>
    <n v="2"/>
    <s v="B2"/>
    <s v="Permanent Works"/>
    <n v="82512"/>
    <n v="64277"/>
    <d v="2025-09-17T00:00:00"/>
    <s v="Aces "/>
    <s v="Saudi RM"/>
    <s v="C-40 (SRC+60% GGBFS) (200±40mm Slump) "/>
    <x v="5"/>
    <n v="10"/>
    <s v="RM 109"/>
    <m/>
    <x v="2"/>
    <m/>
    <m/>
  </r>
  <r>
    <n v="949"/>
    <s v="BV-BSW-105-0000-ECM-CAP-CE-000035"/>
    <s v="BV-BSW-105-0000-ECM-WIR-CE-000342"/>
    <s v="Raft Foundation Concrete"/>
    <m/>
    <s v="Opera House"/>
    <n v="2"/>
    <s v="B2"/>
    <s v="Permanent Works"/>
    <n v="83412"/>
    <n v="64278"/>
    <d v="2025-09-17T00:00:00"/>
    <s v="Aces "/>
    <s v="Saudi RM"/>
    <s v="C-40 (SRC+60% GGBFS) (200±40mm Slump) "/>
    <x v="5"/>
    <n v="10"/>
    <s v="RM 109"/>
    <m/>
    <x v="2"/>
    <m/>
    <m/>
  </r>
  <r>
    <n v="950"/>
    <s v="BV-BSW-105-0000-ECM-CAP-CE-000035"/>
    <s v="BV-BSW-105-0000-ECM-WIR-CE-000342"/>
    <s v="Raft Foundation Concrete"/>
    <m/>
    <s v="Opera House"/>
    <n v="2"/>
    <s v="B2"/>
    <s v="Permanent Works"/>
    <n v="62810"/>
    <n v="64279"/>
    <d v="2025-09-17T00:00:00"/>
    <s v="Aces "/>
    <s v="Saudi RM"/>
    <s v="C-40 (SRC+60% GGBFS) (200±40mm Slump) "/>
    <x v="5"/>
    <n v="9"/>
    <s v="RM 109"/>
    <m/>
    <x v="2"/>
    <m/>
    <m/>
  </r>
  <r>
    <n v="951"/>
    <s v="BV-BSW-105-0000-ECM-CAP-CE-000035"/>
    <s v="BV-BSW-105-0000-ECM-WIR-CE-000342"/>
    <s v="Raft Foundation Concrete"/>
    <m/>
    <s v="Opera House"/>
    <n v="2"/>
    <s v="B2"/>
    <s v="Permanent Works"/>
    <n v="83612"/>
    <n v="64281"/>
    <d v="2025-09-17T00:00:00"/>
    <s v="Aces "/>
    <s v="Saudi RM"/>
    <s v="C-40 (SRC+60% GGBFS) (200±40mm Slump) "/>
    <x v="5"/>
    <n v="10"/>
    <s v="RM 109"/>
    <m/>
    <x v="2"/>
    <m/>
    <m/>
  </r>
  <r>
    <n v="952"/>
    <s v="BV-BSW-105-0000-ECM-CAP-CE-000035"/>
    <s v="BV-BSW-105-0000-ECM-WIR-CE-000342"/>
    <s v="Raft Foundation Concrete"/>
    <m/>
    <s v="Opera House"/>
    <n v="2"/>
    <s v="B2"/>
    <s v="Permanent Works"/>
    <n v="84612"/>
    <n v="64282"/>
    <d v="2025-09-17T00:00:00"/>
    <s v="Aces "/>
    <s v="Saudi RM"/>
    <s v="C-40 (SRC+60% GGBFS) (200±40mm Slump) "/>
    <x v="5"/>
    <n v="10"/>
    <s v="RM 109"/>
    <n v="6"/>
    <x v="2"/>
    <m/>
    <m/>
  </r>
  <r>
    <n v="953"/>
    <s v="BV-BSW-105-0000-ECM-CAP-CE-000035"/>
    <s v="BV-BSW-105-0000-ECM-WIR-CE-000342"/>
    <s v="Raft Foundation Concrete"/>
    <m/>
    <s v="Opera House"/>
    <n v="2"/>
    <s v="B2"/>
    <s v="Permanent Works"/>
    <n v="67610"/>
    <n v="64284"/>
    <d v="2025-09-17T00:00:00"/>
    <s v="Aces "/>
    <s v="Saudi RM"/>
    <s v="C-40 (SRC+60% GGBFS) (200±40mm Slump) "/>
    <x v="5"/>
    <n v="9"/>
    <s v="RM 109"/>
    <m/>
    <x v="2"/>
    <m/>
    <m/>
  </r>
  <r>
    <n v="954"/>
    <s v="BV-BSW-105-0000-ECM-CAP-CE-000035"/>
    <s v="BV-BSW-105-0000-ECM-WIR-CE-000342"/>
    <s v="Raft Foundation Concrete"/>
    <m/>
    <s v="Opera House"/>
    <n v="2"/>
    <s v="B2"/>
    <s v="Permanent Works"/>
    <n v="83812"/>
    <n v="64285"/>
    <d v="2025-09-17T00:00:00"/>
    <s v="Aces "/>
    <s v="Saudi RM"/>
    <s v="C-40 (SRC+60% GGBFS) (200±40mm Slump) "/>
    <x v="5"/>
    <n v="10"/>
    <s v="RM 109"/>
    <m/>
    <x v="2"/>
    <m/>
    <m/>
  </r>
  <r>
    <n v="955"/>
    <s v="BV-BSW-105-0000-ECM-CAP-CE-000035"/>
    <s v="BV-BSW-105-0000-ECM-WIR-CE-000342"/>
    <s v="Raft Foundation Concrete"/>
    <m/>
    <s v="Opera House"/>
    <n v="2"/>
    <s v="B2"/>
    <s v="Permanent Works"/>
    <n v="66810"/>
    <n v="64286"/>
    <d v="2025-09-17T00:00:00"/>
    <s v="Aces "/>
    <s v="Saudi RM"/>
    <s v="C-40 (SRC+60% GGBFS) (200±40mm Slump) "/>
    <x v="5"/>
    <n v="9"/>
    <s v="RM 109"/>
    <m/>
    <x v="2"/>
    <m/>
    <m/>
  </r>
  <r>
    <n v="956"/>
    <s v="BV-BSW-105-0000-ECM-CAP-CE-000035"/>
    <s v="BV-BSW-105-0000-ECM-WIR-CE-000342"/>
    <s v="Raft Foundation Concrete"/>
    <m/>
    <s v="Opera House"/>
    <n v="2"/>
    <s v="B2"/>
    <s v="Permanent Works"/>
    <n v="82712"/>
    <n v="64287"/>
    <d v="2025-09-17T00:00:00"/>
    <s v="Aces "/>
    <s v="Saudi RM"/>
    <s v="C-40 (SRC+60% GGBFS) (200±40mm Slump) "/>
    <x v="5"/>
    <n v="10"/>
    <s v="RM 109"/>
    <m/>
    <x v="2"/>
    <m/>
    <m/>
  </r>
  <r>
    <n v="957"/>
    <s v="BV-BSW-105-0000-ECM-CAP-CE-000035"/>
    <s v="BV-BSW-105-0000-ECM-WIR-CE-000342"/>
    <s v="Raft Foundation Concrete"/>
    <m/>
    <s v="Opera House"/>
    <n v="2"/>
    <s v="B2"/>
    <s v="Permanent Works"/>
    <n v="83712"/>
    <n v="64288"/>
    <d v="2025-09-17T00:00:00"/>
    <s v="Aces "/>
    <s v="Saudi RM"/>
    <s v="C-40 (SRC+60% GGBFS) (200±40mm Slump) "/>
    <x v="5"/>
    <n v="10"/>
    <s v="RM 109"/>
    <m/>
    <x v="2"/>
    <m/>
    <m/>
  </r>
  <r>
    <n v="958"/>
    <s v="BV-BSW-105-0000-ECM-CAP-CE-000035"/>
    <s v="BV-BSW-105-0000-ECM-WIR-CE-000342"/>
    <s v="Raft Foundation Concrete"/>
    <m/>
    <s v="Opera House"/>
    <n v="2"/>
    <s v="B2"/>
    <s v="Permanent Works"/>
    <n v="84012"/>
    <n v="64289"/>
    <d v="2025-09-17T00:00:00"/>
    <s v="Aces "/>
    <s v="Saudi RM"/>
    <s v="C-40 (SRC+60% GGBFS) (200±40mm Slump) "/>
    <x v="5"/>
    <n v="10"/>
    <s v="RM 109"/>
    <m/>
    <x v="2"/>
    <m/>
    <m/>
  </r>
  <r>
    <n v="959"/>
    <s v="BV-BSW-105-0000-ECM-CAP-CE-000035"/>
    <s v="BV-BSW-105-0000-ECM-WIR-CE-000342"/>
    <s v="Raft Foundation Concrete"/>
    <m/>
    <s v="Opera House"/>
    <n v="2"/>
    <s v="B2"/>
    <s v="Permanent Works"/>
    <n v="84212"/>
    <n v="64290"/>
    <d v="2025-09-17T00:00:00"/>
    <s v="Aces "/>
    <s v="Saudi RM"/>
    <s v="C-40 (SRC+60% GGBFS) (200±40mm Slump) "/>
    <x v="5"/>
    <n v="10"/>
    <s v="RM 109"/>
    <m/>
    <x v="2"/>
    <m/>
    <m/>
  </r>
  <r>
    <n v="960"/>
    <s v="BV-BSW-105-0000-ECM-CAP-CE-000035"/>
    <s v="BV-BSW-105-0000-ECM-WIR-CE-000342"/>
    <s v="Raft Foundation Concrete"/>
    <m/>
    <s v="Opera House"/>
    <n v="2"/>
    <s v="B2"/>
    <s v="Permanent Works"/>
    <n v="82112"/>
    <n v="64291"/>
    <d v="2025-09-17T00:00:00"/>
    <s v="Aces "/>
    <s v="Saudi RM"/>
    <s v="C-40 (SRC+60% GGBFS) (200±40mm Slump) "/>
    <x v="5"/>
    <n v="10"/>
    <s v="RM 109"/>
    <m/>
    <x v="2"/>
    <m/>
    <m/>
  </r>
  <r>
    <n v="961"/>
    <s v="BV-BSW-105-0000-ECM-CAP-CE-000035"/>
    <s v="BV-BSW-105-0000-ECM-WIR-CE-000342"/>
    <s v="Raft Foundation Concrete"/>
    <m/>
    <s v="Opera House"/>
    <n v="2"/>
    <s v="B2"/>
    <s v="Permanent Works"/>
    <n v="82612"/>
    <n v="64292"/>
    <d v="2025-09-17T00:00:00"/>
    <s v="Aces "/>
    <s v="Saudi RM"/>
    <s v="C-40 (SRC+60% GGBFS) (200±40mm Slump) "/>
    <x v="5"/>
    <n v="10"/>
    <s v="RM 109"/>
    <m/>
    <x v="2"/>
    <m/>
    <m/>
  </r>
  <r>
    <n v="962"/>
    <s v="BV-BSW-105-0000-ECM-CAP-CE-000035"/>
    <s v="BV-BSW-105-0000-ECM-WIR-CE-000342"/>
    <s v="Raft Foundation Concrete"/>
    <m/>
    <s v="Opera House"/>
    <n v="2"/>
    <s v="B2"/>
    <s v="Permanent Works"/>
    <n v="81512"/>
    <n v="64293"/>
    <d v="2025-09-17T00:00:00"/>
    <s v="Aces "/>
    <s v="Saudi RM"/>
    <s v="C-40 (SRC+60% GGBFS) (200±40mm Slump) "/>
    <x v="5"/>
    <n v="10"/>
    <s v="RM 109"/>
    <n v="6"/>
    <x v="2"/>
    <m/>
    <m/>
  </r>
  <r>
    <n v="963"/>
    <s v="BV-BSW-105-0000-ECM-CAP-CE-000035"/>
    <s v="BV-BSW-105-0000-ECM-WIR-CE-000342"/>
    <s v="Raft Foundation Concrete"/>
    <m/>
    <s v="Opera House"/>
    <n v="2"/>
    <s v="B2"/>
    <s v="Permanent Works"/>
    <n v="69410"/>
    <n v="64294"/>
    <d v="2025-09-17T00:00:00"/>
    <s v="Aces "/>
    <s v="Saudi RM"/>
    <s v="C-40 (SRC+60% GGBFS) (200±40mm Slump) "/>
    <x v="5"/>
    <n v="9"/>
    <s v="RM 109"/>
    <m/>
    <x v="2"/>
    <m/>
    <m/>
  </r>
  <r>
    <n v="964"/>
    <s v="BV-BSW-105-0000-ECM-CAP-CE-000035"/>
    <s v="BV-BSW-105-0000-ECM-WIR-CE-000342"/>
    <s v="Raft Foundation Concrete"/>
    <m/>
    <s v="Opera House"/>
    <n v="2"/>
    <s v="B2"/>
    <s v="Permanent Works"/>
    <n v="70010"/>
    <n v="64295"/>
    <d v="2025-09-17T00:00:00"/>
    <s v="Aces "/>
    <s v="Saudi RM"/>
    <s v="C-40 (SRC+60% GGBFS) (200±40mm Slump) "/>
    <x v="5"/>
    <n v="9"/>
    <s v="RM 109"/>
    <m/>
    <x v="2"/>
    <m/>
    <m/>
  </r>
  <r>
    <n v="965"/>
    <s v="BV-BSW-105-0000-ECM-CAP-CE-000035"/>
    <s v="BV-BSW-105-0000-ECM-WIR-CE-000342"/>
    <s v="Raft Foundation Concrete"/>
    <m/>
    <s v="Opera House"/>
    <n v="2"/>
    <s v="B2"/>
    <s v="Permanent Works"/>
    <n v="66010"/>
    <n v="64296"/>
    <d v="2025-09-17T00:00:00"/>
    <s v="Aces "/>
    <s v="Saudi RM"/>
    <s v="C-40 (SRC+60% GGBFS) (200±40mm Slump) "/>
    <x v="5"/>
    <n v="9"/>
    <s v="RM 109"/>
    <m/>
    <x v="2"/>
    <m/>
    <m/>
  </r>
  <r>
    <n v="966"/>
    <s v="BV-BSW-105-0000-ECM-CAP-CE-000035"/>
    <s v="BV-BSW-105-0000-ECM-WIR-CE-000342"/>
    <s v="Raft Foundation Concrete"/>
    <m/>
    <s v="Opera House"/>
    <n v="2"/>
    <s v="B2"/>
    <s v="Permanent Works"/>
    <n v="78412"/>
    <n v="64297"/>
    <d v="2025-09-17T00:00:00"/>
    <s v="Aces "/>
    <s v="Saudi RM"/>
    <s v="C-40 (SRC+60% GGBFS) (200±40mm Slump) "/>
    <x v="5"/>
    <n v="10"/>
    <s v="RM 109"/>
    <m/>
    <x v="2"/>
    <m/>
    <m/>
  </r>
  <r>
    <n v="967"/>
    <s v="BV-BSW-105-0000-ECM-CAP-CE-000035"/>
    <s v="BV-BSW-105-0000-ECM-WIR-CE-000342"/>
    <s v="Raft Foundation Concrete"/>
    <m/>
    <s v="Opera House"/>
    <n v="2"/>
    <s v="B2"/>
    <s v="Permanent Works"/>
    <n v="82512"/>
    <n v="64298"/>
    <d v="2025-09-17T00:00:00"/>
    <s v="Aces "/>
    <s v="Saudi RM"/>
    <s v="C-40 (SRC+60% GGBFS) (200±40mm Slump) "/>
    <x v="5"/>
    <n v="10"/>
    <s v="RM 109"/>
    <m/>
    <x v="2"/>
    <m/>
    <m/>
  </r>
  <r>
    <n v="968"/>
    <s v="BV-BSW-105-0000-ECM-CAP-CE-000035"/>
    <s v="BV-BSW-105-0000-ECM-WIR-CE-000342"/>
    <s v="Raft Foundation Concrete"/>
    <m/>
    <s v="Opera House"/>
    <n v="2"/>
    <s v="B2"/>
    <s v="Permanent Works"/>
    <n v="62810"/>
    <n v="64299"/>
    <d v="2025-09-17T00:00:00"/>
    <s v="Aces "/>
    <s v="Saudi RM"/>
    <s v="C-40 (SRC+60% GGBFS) (200±40mm Slump) "/>
    <x v="5"/>
    <n v="9"/>
    <s v="RM 109"/>
    <m/>
    <x v="2"/>
    <m/>
    <m/>
  </r>
  <r>
    <n v="969"/>
    <s v="BV-BSW-105-0000-ECM-CAP-CE-000035"/>
    <s v="BV-BSW-105-0000-ECM-WIR-CE-000342"/>
    <s v="Raft Foundation Concrete"/>
    <m/>
    <s v="Opera House"/>
    <n v="2"/>
    <s v="B2"/>
    <s v="Permanent Works"/>
    <n v="83412"/>
    <n v="64300"/>
    <d v="2025-09-17T00:00:00"/>
    <s v="Aces "/>
    <s v="Saudi RM"/>
    <s v="C-40 (SRC+60% GGBFS) (200±40mm Slump) "/>
    <x v="5"/>
    <n v="10"/>
    <s v="RM 109"/>
    <m/>
    <x v="2"/>
    <m/>
    <m/>
  </r>
  <r>
    <n v="970"/>
    <s v="BV-BSW-105-0000-ECM-CAP-CE-000035"/>
    <s v="BV-BSW-105-0000-ECM-WIR-CE-000342"/>
    <s v="Raft Foundation Concrete"/>
    <m/>
    <s v="Opera House"/>
    <n v="2"/>
    <s v="B2"/>
    <s v="Permanent Works"/>
    <n v="83612"/>
    <n v="64301"/>
    <d v="2025-09-17T00:00:00"/>
    <s v="Aces "/>
    <s v="Saudi RM"/>
    <s v="C-40 (SRC+60% GGBFS) (200±40mm Slump) "/>
    <x v="5"/>
    <n v="10"/>
    <s v="RM 109"/>
    <m/>
    <x v="2"/>
    <m/>
    <m/>
  </r>
  <r>
    <n v="971"/>
    <s v="BV-BSW-105-0000-ECM-CAP-CE-000035"/>
    <s v="BV-BSW-105-0000-ECM-WIR-CE-000342"/>
    <s v="Raft Foundation Concrete"/>
    <m/>
    <s v="Opera House"/>
    <n v="2"/>
    <s v="B2"/>
    <s v="Permanent Works"/>
    <n v="66810"/>
    <n v="64302"/>
    <d v="2025-09-17T00:00:00"/>
    <s v="Aces "/>
    <s v="Saudi RM"/>
    <s v="C-40 (SRC+60% GGBFS) (200±40mm Slump) "/>
    <x v="5"/>
    <n v="9"/>
    <s v="RM 109"/>
    <m/>
    <x v="2"/>
    <m/>
    <m/>
  </r>
  <r>
    <n v="972"/>
    <s v="BV-BSW-105-0000-ECM-CAP-CE-000035"/>
    <s v="BV-BSW-105-0000-ECM-WIR-CE-000342"/>
    <s v="Raft Foundation Concrete"/>
    <m/>
    <s v="Opera House"/>
    <n v="2"/>
    <s v="B2"/>
    <s v="Permanent Works"/>
    <n v="83812"/>
    <n v="64303"/>
    <d v="2025-09-17T00:00:00"/>
    <s v="Aces "/>
    <s v="Saudi RM"/>
    <s v="C-40 (SRC+60% GGBFS) (200±40mm Slump) "/>
    <x v="5"/>
    <n v="10"/>
    <s v="RM 109"/>
    <m/>
    <x v="2"/>
    <m/>
    <m/>
  </r>
  <r>
    <n v="973"/>
    <s v="BV-BSW-105-0000-ECM-CAP-CE-000035"/>
    <s v="BV-BSW-105-0000-ECM-WIR-CE-000342"/>
    <s v="Raft Foundation Concrete"/>
    <m/>
    <s v="Opera House"/>
    <n v="2"/>
    <s v="B2"/>
    <s v="Permanent Works"/>
    <n v="67610"/>
    <n v="64304"/>
    <d v="2025-09-17T00:00:00"/>
    <s v="Aces "/>
    <s v="Saudi RM"/>
    <s v="C-40 (SRC+60% GGBFS) (200±40mm Slump) "/>
    <x v="5"/>
    <n v="9"/>
    <s v="RM 109"/>
    <n v="6"/>
    <x v="2"/>
    <m/>
    <m/>
  </r>
  <r>
    <n v="974"/>
    <s v="BV-BSW-105-0000-ECM-CAP-CE-000035"/>
    <s v="BV-BSW-105-0000-ECM-WIR-CE-000342"/>
    <s v="Raft Foundation Concrete"/>
    <m/>
    <s v="Opera House"/>
    <n v="2"/>
    <s v="B2"/>
    <s v="Permanent Works"/>
    <n v="84612"/>
    <n v="64305"/>
    <d v="2025-09-17T00:00:00"/>
    <s v="Aces "/>
    <s v="Saudi RM"/>
    <s v="C-40 (SRC+60% GGBFS) (200±40mm Slump) "/>
    <x v="5"/>
    <n v="10"/>
    <s v="RM 109"/>
    <m/>
    <x v="2"/>
    <m/>
    <m/>
  </r>
  <r>
    <n v="975"/>
    <s v="BV-BSW-105-0000-ECM-CAP-CE-000035"/>
    <s v="BV-BSW-105-0000-ECM-WIR-CE-000342"/>
    <s v="Raft Foundation Concrete"/>
    <m/>
    <s v="Opera House"/>
    <n v="2"/>
    <s v="B2"/>
    <s v="Permanent Works"/>
    <n v="83712"/>
    <n v="64306"/>
    <d v="2025-09-17T00:00:00"/>
    <s v="Aces "/>
    <s v="Saudi RM"/>
    <s v="C-40 (SRC+60% GGBFS) (200±40mm Slump) "/>
    <x v="5"/>
    <n v="10"/>
    <s v="RM 109"/>
    <m/>
    <x v="2"/>
    <m/>
    <m/>
  </r>
  <r>
    <n v="976"/>
    <s v="BV-BSW-105-0000-ECM-CAP-CE-000035"/>
    <s v="BV-BSW-105-0000-ECM-WIR-CE-000342"/>
    <s v="Raft Foundation Concrete"/>
    <m/>
    <s v="Opera House"/>
    <n v="2"/>
    <s v="B2"/>
    <s v="Permanent Works"/>
    <n v="84012"/>
    <n v="64307"/>
    <d v="2025-09-17T00:00:00"/>
    <s v="Aces "/>
    <s v="Saudi RM"/>
    <s v="C-40 (SRC+60% GGBFS) (200±40mm Slump) "/>
    <x v="5"/>
    <n v="10"/>
    <s v="RM 109"/>
    <m/>
    <x v="2"/>
    <m/>
    <m/>
  </r>
  <r>
    <n v="977"/>
    <s v="BV-BSW-105-0000-ECM-CAP-CE-000035"/>
    <s v="BV-BSW-105-0000-ECM-WIR-CE-000342"/>
    <s v="Raft Foundation Concrete"/>
    <m/>
    <s v="Opera House"/>
    <n v="2"/>
    <s v="B2"/>
    <s v="Permanent Works"/>
    <n v="84212"/>
    <n v="64308"/>
    <d v="2025-09-17T00:00:00"/>
    <s v="Aces "/>
    <s v="Saudi RM"/>
    <s v="C-40 (SRC+60% GGBFS) (200±40mm Slump) "/>
    <x v="5"/>
    <n v="10"/>
    <s v="RM 109"/>
    <m/>
    <x v="2"/>
    <m/>
    <m/>
  </r>
  <r>
    <n v="978"/>
    <s v="BV-BSW-105-0000-ECM-CAP-CE-000035"/>
    <s v="BV-BSW-105-0000-ECM-WIR-CE-000342"/>
    <s v="Raft Foundation Concrete"/>
    <m/>
    <s v="Opera House"/>
    <n v="2"/>
    <s v="B2"/>
    <s v="Permanent Works"/>
    <n v="82112"/>
    <n v="64309"/>
    <d v="2025-09-17T00:00:00"/>
    <s v="Aces "/>
    <s v="Saudi RM"/>
    <s v="C-40 (SRC+60% GGBFS) (200±40mm Slump) "/>
    <x v="5"/>
    <n v="10"/>
    <s v="RM 109"/>
    <m/>
    <x v="2"/>
    <m/>
    <m/>
  </r>
  <r>
    <n v="979"/>
    <s v="BV-BSW-105-0000-ECM-CAP-CE-000035"/>
    <s v="BV-BSW-105-0000-ECM-WIR-CE-000342"/>
    <s v="Raft Foundation Concrete"/>
    <m/>
    <s v="Opera House"/>
    <n v="2"/>
    <s v="B2"/>
    <s v="Permanent Works"/>
    <n v="81512"/>
    <n v="64310"/>
    <d v="2025-09-17T00:00:00"/>
    <s v="Aces "/>
    <s v="Saudi RM"/>
    <s v="C-40 (SRC+60% GGBFS) (200±40mm Slump) "/>
    <x v="5"/>
    <n v="10"/>
    <s v="RM 109"/>
    <m/>
    <x v="2"/>
    <m/>
    <m/>
  </r>
  <r>
    <n v="980"/>
    <s v="BV-BSW-105-0000-ECM-CAP-CE-000035"/>
    <s v="BV-BSW-105-0000-ECM-WIR-CE-000342"/>
    <s v="Raft Foundation Concrete"/>
    <m/>
    <s v="Opera House"/>
    <n v="2"/>
    <s v="B2"/>
    <s v="Permanent Works"/>
    <n v="83412"/>
    <n v="64311"/>
    <d v="2025-09-17T00:00:00"/>
    <s v="Aces "/>
    <s v="Saudi RM"/>
    <s v="C-40 (SRC+60% GGBFS) (200±40mm Slump) "/>
    <x v="5"/>
    <n v="10"/>
    <s v="RM 109"/>
    <n v="6"/>
    <x v="2"/>
    <m/>
    <m/>
  </r>
  <r>
    <n v="981"/>
    <s v="BV-BSW-105-0000-ECM-CAP-CE-000020"/>
    <s v="BV-BSW-105-0000-ECM-WIR-CE-000300"/>
    <s v="Blinding Concrete "/>
    <s v="Level 641.25, 641.65"/>
    <s v="Opera House"/>
    <n v="10"/>
    <s v="B2"/>
    <s v="Permanent Works"/>
    <n v="78012"/>
    <n v="35873"/>
    <d v="2025-09-20T00:00:00"/>
    <s v="Aces "/>
    <s v="Saudi RM"/>
    <s v="C-10 SRC (150±40mm Slump)"/>
    <x v="0"/>
    <n v="10"/>
    <s v="RM 109"/>
    <n v="6"/>
    <x v="2"/>
    <m/>
    <m/>
  </r>
  <r>
    <n v="982"/>
    <s v="BV-BSW-105-0000-ECM-CAP-CE-000032"/>
    <s v="BV-BSW-105-0000-ECM-WIR-CE-000300"/>
    <s v="Blinding Concrete "/>
    <s v="Vertical"/>
    <s v="Opera House"/>
    <n v="11"/>
    <s v="B2"/>
    <s v="Permanent Works"/>
    <n v="82112"/>
    <n v="35874"/>
    <d v="2025-09-20T00:00:00"/>
    <s v="Aces "/>
    <s v="Saudi RM"/>
    <s v="C-10 SRC (150±40mm Slump)"/>
    <x v="0"/>
    <n v="10"/>
    <s v="RM 109"/>
    <m/>
    <x v="2"/>
    <m/>
    <m/>
  </r>
  <r>
    <n v="983"/>
    <s v="BV-BSW-105-0000-ECM-CAP-CE-000024"/>
    <s v="BV-BSW-105-0000-ECM-WIR-CE-000331"/>
    <s v="Blinding Concrete "/>
    <s v="level 640.4,640.95 &amp; 641.2 640.8"/>
    <s v="Opera House"/>
    <n v="7"/>
    <s v="B2"/>
    <s v="Permanent Works"/>
    <n v="85612"/>
    <n v="35875"/>
    <d v="2025-09-20T00:00:00"/>
    <s v="Aces "/>
    <s v="Saudi RM"/>
    <s v="C-10 SRC (150±40mm Slump)"/>
    <x v="0"/>
    <n v="10"/>
    <s v="RM 109"/>
    <m/>
    <x v="2"/>
    <m/>
    <m/>
  </r>
  <r>
    <n v="984"/>
    <s v="BV-BSW-105-0000-ECM-CAP-CE-000024"/>
    <s v="BV-BSW-105-0000-ECM-WIR-CE-000331"/>
    <s v="Blinding Concrete "/>
    <s v="level 640.4,640.95 &amp; 641.2 640.8"/>
    <s v="Opera House"/>
    <n v="7"/>
    <s v="B2"/>
    <s v="Permanent Works"/>
    <n v="82512"/>
    <n v="35880"/>
    <d v="2025-09-20T00:00:00"/>
    <s v="Aces "/>
    <s v="Saudi RM"/>
    <s v="C-10 SRC (150±40mm Slump)"/>
    <x v="0"/>
    <n v="10"/>
    <s v="RM 109"/>
    <m/>
    <x v="2"/>
    <m/>
    <m/>
  </r>
  <r>
    <n v="985"/>
    <s v="BV-BSW-105-0000-ECM-CAP-CE-000024"/>
    <s v="BV-BSW-105-0000-ECM-WIR-CE-000331"/>
    <s v="Blinding Concrete "/>
    <s v="level 640.4,640.95 &amp; 641.2 640.8"/>
    <s v="Opera House"/>
    <n v="7"/>
    <s v="B2"/>
    <s v="Permanent Works"/>
    <n v="67610"/>
    <n v="35881"/>
    <d v="2025-09-20T00:00:00"/>
    <s v="Aces "/>
    <s v="Saudi RM"/>
    <s v="C-10 SRC (150±40mm Slump)"/>
    <x v="0"/>
    <n v="9"/>
    <s v="RM 109"/>
    <m/>
    <x v="2"/>
    <m/>
    <m/>
  </r>
  <r>
    <n v="986"/>
    <s v="BV-BSW-105-0000-ECM-CAP-CE-000024"/>
    <s v="BV-BSW-105-0000-ECM-WIR-CE-000331"/>
    <s v="Blinding Concrete "/>
    <s v="level 640.4,640.95 &amp; 641.2 640.8"/>
    <s v="Opera House"/>
    <n v="7"/>
    <s v="B2"/>
    <s v="Permanent Works"/>
    <n v="81512"/>
    <n v="35882"/>
    <d v="2025-09-20T00:00:00"/>
    <s v="Aces "/>
    <s v="Saudi RM"/>
    <s v="C-10 SRC (150±40mm Slump)"/>
    <x v="0"/>
    <n v="10"/>
    <s v="RM 109"/>
    <m/>
    <x v="2"/>
    <m/>
    <m/>
  </r>
  <r>
    <n v="987"/>
    <s v="BV-BSW-105-0000-ECM-CAP-CE-000024"/>
    <s v="BV-BSW-105-0000-ECM-WIR-CE-000331"/>
    <s v="Blinding Concrete "/>
    <s v="level 640.4,640.95 &amp; 641.2 640.8"/>
    <s v="Opera House"/>
    <n v="7"/>
    <s v="B2"/>
    <s v="Permanent Works"/>
    <n v="82712"/>
    <n v="35883"/>
    <d v="2025-09-20T00:00:00"/>
    <s v="Aces "/>
    <s v="Saudi RM"/>
    <s v="C-10 SRC (150±40mm Slump)"/>
    <x v="0"/>
    <n v="10"/>
    <s v="RM 109"/>
    <m/>
    <x v="2"/>
    <m/>
    <m/>
  </r>
  <r>
    <n v="988"/>
    <s v="BV-BSW-105-0000-ECM-CAP-CE-000024"/>
    <s v="BV-BSW-105-0000-ECM-WIR-CE-000331"/>
    <s v="Blinding Concrete "/>
    <s v="level 640.4,640.95 &amp; 641.2 640.8"/>
    <s v="Opera House"/>
    <n v="7"/>
    <s v="B2"/>
    <s v="Permanent Works"/>
    <n v="66810"/>
    <n v="35885"/>
    <d v="2025-09-20T00:00:00"/>
    <s v="Aces "/>
    <s v="Saudi RM"/>
    <s v="C-10 SRC (150±40mm Slump)"/>
    <x v="0"/>
    <n v="9"/>
    <s v="RM 109"/>
    <n v="6"/>
    <x v="2"/>
    <m/>
    <m/>
  </r>
  <r>
    <n v="989"/>
    <s v="BV-BSW-105-0000-ECM-CAP-CE-000024"/>
    <s v="BV-BSW-105-0000-ECM-WIR-CE-000331"/>
    <s v="Blinding Concrete "/>
    <s v="level 640.4,640.95 &amp; 641.2 640.8"/>
    <s v="Opera House"/>
    <n v="7"/>
    <s v="B2"/>
    <s v="Permanent Works"/>
    <n v="81612"/>
    <n v="35886"/>
    <d v="2025-09-20T00:00:00"/>
    <s v="Aces "/>
    <s v="Saudi RM"/>
    <s v="C-10 SRC (150±40mm Slump)"/>
    <x v="0"/>
    <n v="10"/>
    <s v="RM 109"/>
    <m/>
    <x v="2"/>
    <m/>
    <m/>
  </r>
  <r>
    <n v="990"/>
    <s v="BV-BSW-105-0000-ECM-CAP-CE-000024"/>
    <s v="BV-BSW-105-0000-ECM-WIR-CE-000331"/>
    <s v="Blinding Concrete "/>
    <s v="level 640.4,640.95 &amp; 641.2 640.8"/>
    <s v="Opera House"/>
    <n v="7"/>
    <s v="B2"/>
    <s v="Permanent Works"/>
    <n v="83012"/>
    <n v="35887"/>
    <d v="2025-09-20T00:00:00"/>
    <s v="Aces "/>
    <s v="Saudi RM"/>
    <s v="C-10 SRC (150±40mm Slump)"/>
    <x v="0"/>
    <n v="10"/>
    <s v="RM 109"/>
    <m/>
    <x v="2"/>
    <m/>
    <m/>
  </r>
  <r>
    <n v="991"/>
    <s v="BV-BSW-105-0000-ECM-CAP-CE-000033"/>
    <s v="BV-BSW-105-0000-ECM-WIR-CE-000355"/>
    <s v="Blinding Concrete "/>
    <s v="level 640.65, 640.95 and 640.10"/>
    <s v="Opera House"/>
    <n v="5"/>
    <s v="B2"/>
    <s v="Permanent Works"/>
    <n v="82012"/>
    <n v="35891"/>
    <d v="2025-09-20T00:00:00"/>
    <s v="Aces "/>
    <s v="Saudi RM"/>
    <s v="C-10 SRC (150±40mm Slump)"/>
    <x v="0"/>
    <n v="10"/>
    <s v="RM 109"/>
    <m/>
    <x v="2"/>
    <m/>
    <m/>
  </r>
  <r>
    <n v="992"/>
    <s v="BV-BSW-105-0000-ECM-CAP-CE-000033"/>
    <s v="BV-BSW-105-0000-ECM-WIR-CE-000355"/>
    <s v="Blinding Concrete "/>
    <s v="level 640.65, 640.95 and 640.10"/>
    <s v="Opera House"/>
    <n v="5"/>
    <s v="B2"/>
    <s v="Permanent Works"/>
    <n v="77112"/>
    <n v="35892"/>
    <d v="2025-09-20T00:00:00"/>
    <s v="Aces "/>
    <s v="Saudi RM"/>
    <s v="C-10 SRC (150±40mm Slump)"/>
    <x v="0"/>
    <n v="10"/>
    <s v="RM 109"/>
    <m/>
    <x v="2"/>
    <m/>
    <m/>
  </r>
  <r>
    <n v="993"/>
    <s v="BV-BSW-105-0000-ECM-CAP-CE-000033"/>
    <s v="BV-BSW-105-0000-ECM-WIR-CE-000355"/>
    <s v="Blinding Concrete "/>
    <s v="level 640.65, 640.95 and 640.10"/>
    <s v="Opera House"/>
    <n v="5"/>
    <s v="B2"/>
    <s v="Permanent Works"/>
    <n v="81512"/>
    <n v="35893"/>
    <d v="2025-09-20T00:00:00"/>
    <s v="Aces "/>
    <s v="Saudi RM"/>
    <s v="C-10 SRC (150±40mm Slump)"/>
    <x v="0"/>
    <n v="10"/>
    <s v="RM 109"/>
    <m/>
    <x v="2"/>
    <m/>
    <m/>
  </r>
  <r>
    <n v="994"/>
    <s v="BV-BSW-105-0000-ECM-CAP-CE-000033"/>
    <s v="BV-BSW-105-0000-ECM-WIR-CE-000355"/>
    <s v="Blinding Concrete "/>
    <s v="level 640.65, 640.95 and 640.10"/>
    <s v="Opera House"/>
    <n v="5"/>
    <s v="B2"/>
    <s v="Permanent Works"/>
    <n v="67610"/>
    <n v="35894"/>
    <d v="2025-09-20T00:00:00"/>
    <s v="Aces "/>
    <s v="Saudi RM"/>
    <s v="C-10 SRC (150±40mm Slump)"/>
    <x v="0"/>
    <n v="9"/>
    <s v="RM 109"/>
    <m/>
    <x v="2"/>
    <m/>
    <m/>
  </r>
  <r>
    <n v="995"/>
    <s v="BV-BSW-105-0000-ECM-CAP-CE-000033"/>
    <s v="BV-BSW-105-0000-ECM-WIR-CE-000355"/>
    <s v="Blinding Concrete "/>
    <s v="level 640.65, 640.95 and 640.10"/>
    <s v="Opera House"/>
    <n v="5"/>
    <s v="B2"/>
    <s v="Permanent Works"/>
    <n v="83612"/>
    <n v="35896"/>
    <d v="2025-09-20T00:00:00"/>
    <s v="Aces "/>
    <s v="Saudi RM"/>
    <s v="C-10 SRC (150±40mm Slump)"/>
    <x v="0"/>
    <n v="10"/>
    <s v="RM 109"/>
    <n v="6"/>
    <x v="2"/>
    <m/>
    <m/>
  </r>
  <r>
    <n v="996"/>
    <s v="-"/>
    <s v="-"/>
    <s v="Blinding Concrete"/>
    <s v="Steel Yard for Upstand"/>
    <s v="Opera House"/>
    <m/>
    <m/>
    <s v="Temporary Works"/>
    <n v="83612"/>
    <n v="35884"/>
    <d v="2025-09-20T00:00:00"/>
    <s v="Aces "/>
    <s v="Saudi RM"/>
    <s v="C-10 SRC (150±40mm Slump)"/>
    <x v="0"/>
    <n v="10"/>
    <s v="RM 109"/>
    <m/>
    <x v="0"/>
    <m/>
    <m/>
  </r>
  <r>
    <n v="997"/>
    <s v="-"/>
    <s v="-"/>
    <s v="Blinding Concrete"/>
    <s v="Steel Yard for Upstand"/>
    <s v="Opera House"/>
    <m/>
    <m/>
    <s v="Temporary Works"/>
    <n v="84912"/>
    <n v="35890"/>
    <d v="2025-09-20T00:00:00"/>
    <s v="Aces "/>
    <s v="Saudi RM"/>
    <s v="C-10 SRC (150±40mm Slump)"/>
    <x v="0"/>
    <n v="10"/>
    <s v="RM 109"/>
    <m/>
    <x v="0"/>
    <m/>
    <m/>
  </r>
  <r>
    <n v="998"/>
    <s v="-"/>
    <s v="-"/>
    <s v="Blinding Concrete"/>
    <s v="Steel Yard for Upstand"/>
    <s v="Opera House"/>
    <m/>
    <m/>
    <s v="Temporary Works"/>
    <n v="66810"/>
    <n v="35895"/>
    <d v="2025-09-20T00:00:00"/>
    <s v="Aces "/>
    <s v="Saudi RM"/>
    <s v="C-10 SRC (150±40mm Slump)"/>
    <x v="0"/>
    <n v="9"/>
    <s v="RM 109"/>
    <m/>
    <x v="0"/>
    <m/>
    <m/>
  </r>
  <r>
    <n v="999"/>
    <s v="BV-BSW-105-0000-ECM-CAP-CE-000033"/>
    <s v="BV-BSW-105-0000-ECM-WIR-CE-000355"/>
    <s v="Blinding Concrete "/>
    <s v="level 640.65, 640.95 and 640.10"/>
    <s v="Opera House"/>
    <n v="5"/>
    <s v="B2"/>
    <s v="Permanent Works"/>
    <n v="83012"/>
    <n v="35898"/>
    <d v="2025-09-20T00:00:00"/>
    <s v="Aces "/>
    <s v="Saudi RM"/>
    <s v="C-10 SRC (150±40mm Slump)"/>
    <x v="0"/>
    <n v="10"/>
    <s v="RM 109"/>
    <m/>
    <x v="2"/>
    <m/>
    <m/>
  </r>
  <r>
    <n v="1000"/>
    <s v="BV-BSW-105-0000-ECM-CAP-CE-000024"/>
    <s v="BV-BSW-105-0000-ECM-WIR-CE-000331"/>
    <s v="Blinding Concrete "/>
    <s v="level 640.4,640.95 &amp; 641.2 640.8"/>
    <s v="Opera House"/>
    <n v="7"/>
    <s v="B2"/>
    <s v="Permanent Works"/>
    <n v="77112"/>
    <n v="35903"/>
    <d v="2025-09-21T00:00:00"/>
    <s v="Aces "/>
    <s v="Saudi RM"/>
    <s v="C-10 SRC (150±40mm Slump)"/>
    <x v="0"/>
    <n v="10"/>
    <s v="RM 109"/>
    <n v="6"/>
    <x v="2"/>
    <m/>
    <m/>
  </r>
  <r>
    <n v="1001"/>
    <s v="BV-BSW-105-0000-ECM-CAP-CE-000024"/>
    <s v="BV-BSW-105-0000-ECM-WIR-CE-000331"/>
    <s v="Blinding Concrete "/>
    <s v="level 640.4,640.95 &amp; 641.2 640.8"/>
    <s v="Opera House"/>
    <n v="7"/>
    <s v="B2"/>
    <s v="Permanent Works"/>
    <n v="83812"/>
    <n v="35904"/>
    <d v="2025-09-21T00:00:00"/>
    <s v="Aces "/>
    <s v="Saudi RM"/>
    <s v="C-10 SRC (150±40mm Slump)"/>
    <x v="0"/>
    <n v="10"/>
    <s v="RM 109"/>
    <m/>
    <x v="2"/>
    <m/>
    <m/>
  </r>
  <r>
    <n v="1002"/>
    <s v="BV-BSW-105-0000-ECM-CAP-CE-000024"/>
    <s v="BV-BSW-105-0000-ECM-WIR-CE-000331"/>
    <s v="Blinding Concrete "/>
    <s v="level 640.4,640.95 &amp; 641.2 640.8"/>
    <s v="Opera House"/>
    <n v="7"/>
    <s v="B2"/>
    <s v="Permanent Works"/>
    <n v="66010"/>
    <n v="35905"/>
    <d v="2025-09-21T00:00:00"/>
    <s v="Aces "/>
    <s v="Saudi RM"/>
    <s v="C-10 SRC (150±40mm Slump)"/>
    <x v="0"/>
    <n v="9"/>
    <s v="RM 109"/>
    <m/>
    <x v="2"/>
    <m/>
    <m/>
  </r>
  <r>
    <n v="1003"/>
    <s v="BV-BSW-105-0000-ECM-CAP-CE-000024"/>
    <s v="BV-BSW-105-0000-ECM-WIR-CE-000331"/>
    <s v="Blinding Concrete "/>
    <s v="level 640.4,640.95 &amp; 641.2 640.8"/>
    <s v="Opera House"/>
    <n v="7"/>
    <s v="B2"/>
    <s v="Permanent Works"/>
    <n v="67610"/>
    <n v="35911"/>
    <d v="2025-09-21T00:00:00"/>
    <s v="Aces "/>
    <s v="Saudi RM"/>
    <s v="C-10 SRC (150±40mm Slump)"/>
    <x v="0"/>
    <n v="9"/>
    <s v="RM 109"/>
    <m/>
    <x v="2"/>
    <m/>
    <m/>
  </r>
  <r>
    <n v="1004"/>
    <s v="BV-BSW-105-0000-ECM-CAP-CE-000033"/>
    <s v="BV-BSW-105-0000-ECM-WIR-CE-000355"/>
    <s v="Blinding Concrete "/>
    <s v="level 640.65, 640.95 and 640.10"/>
    <s v="Opera House"/>
    <n v="5"/>
    <s v="B2"/>
    <s v="Permanent Works"/>
    <n v="83412"/>
    <n v="35924"/>
    <d v="2025-09-22T00:00:00"/>
    <s v="Aces "/>
    <s v="Saudi RM"/>
    <s v="C-10 SRC (150±40mm Slump)"/>
    <x v="0"/>
    <n v="10"/>
    <s v="RM 109"/>
    <m/>
    <x v="2"/>
    <m/>
    <m/>
  </r>
  <r>
    <n v="1005"/>
    <s v="BV-BSW-105-0000-ECM-CAP-CE-000033"/>
    <s v="BV-BSW-105-0000-ECM-WIR-CE-000355"/>
    <s v="Blinding Concrete "/>
    <s v="level 640.65, 640.95 and 640.10"/>
    <s v="Opera House"/>
    <n v="5"/>
    <s v="B2"/>
    <s v="Permanent Works"/>
    <n v="84012"/>
    <n v="35925"/>
    <d v="2025-09-22T00:00:00"/>
    <s v="Aces "/>
    <s v="Saudi RM"/>
    <s v="C-10 SRC (150±40mm Slump)"/>
    <x v="0"/>
    <n v="10"/>
    <s v="RM 109"/>
    <m/>
    <x v="2"/>
    <m/>
    <m/>
  </r>
  <r>
    <n v="1006"/>
    <s v="BV-BSW-105-0000-ECM-CAP-CE-000033"/>
    <s v="BV-BSW-105-0000-ECM-WIR-CE-000355"/>
    <s v="Blinding Concrete "/>
    <s v="level 640.65, 640.95 and 640.10"/>
    <s v="Opera House"/>
    <n v="5"/>
    <s v="B2"/>
    <s v="Permanent Works"/>
    <n v="66810"/>
    <n v="35927"/>
    <d v="2025-09-22T00:00:00"/>
    <s v="Aces "/>
    <s v="Saudi RM"/>
    <s v="C-10 SRC (150±40mm Slump)"/>
    <x v="0"/>
    <n v="9"/>
    <s v="RM 109"/>
    <n v="6"/>
    <x v="2"/>
    <m/>
    <m/>
  </r>
  <r>
    <n v="1007"/>
    <s v="BV-BSW-105-0000-ECM-CAP-CE-000033"/>
    <s v="BV-BSW-105-0000-ECM-WIR-CE-000355"/>
    <s v="Blinding Concrete "/>
    <s v="level 640.65, 640.95 and 640.10"/>
    <s v="Opera House"/>
    <n v="5"/>
    <s v="B2"/>
    <s v="Permanent Works"/>
    <n v="81512"/>
    <n v="35931"/>
    <d v="2025-09-22T00:00:00"/>
    <s v="Aces "/>
    <s v="Saudi RM"/>
    <s v="C-10 SRC (150±40mm Slump)"/>
    <x v="0"/>
    <n v="10"/>
    <s v="RM 109"/>
    <m/>
    <x v="2"/>
    <m/>
    <m/>
  </r>
  <r>
    <n v="1008"/>
    <s v="BV-BSW-105-0000-ECM-CAP-CE-000033"/>
    <s v="BV-BSW-105-0000-ECM-WIR-CE-000355"/>
    <s v="Blinding Concrete "/>
    <s v="level 640.65, 640.95 and 640.10"/>
    <s v="Opera House"/>
    <n v="5"/>
    <s v="B2"/>
    <s v="Permanent Works"/>
    <n v="78412"/>
    <n v="35933"/>
    <d v="2025-09-22T00:00:00"/>
    <s v="Aces "/>
    <s v="Saudi RM"/>
    <s v="C-10 SRC (150±40mm Slump)"/>
    <x v="0"/>
    <n v="10"/>
    <s v="RM 109"/>
    <m/>
    <x v="2"/>
    <m/>
    <m/>
  </r>
  <r>
    <n v="1009"/>
    <s v="BV-BSW-105-0000-ECM-CAP-CE-000033"/>
    <s v="BV-BSW-105-0000-ECM-WIR-CE-000355"/>
    <s v="Blinding Concrete "/>
    <s v="level 640.65, 640.95 and 640.10"/>
    <s v="Opera House"/>
    <n v="5"/>
    <s v="B2"/>
    <s v="Permanent Works"/>
    <n v="84012"/>
    <n v="35935"/>
    <d v="2025-09-22T00:00:00"/>
    <s v="Aces "/>
    <s v="Saudi RM"/>
    <s v="C-10 SRC (150±40mm Slump)"/>
    <x v="0"/>
    <n v="10"/>
    <s v="RM 109"/>
    <m/>
    <x v="2"/>
    <m/>
    <m/>
  </r>
  <r>
    <n v="1010"/>
    <s v="BV-BSW-105-0000-ECM-CAP-CE-000025"/>
    <s v="BV-BSW-105-0000-ECM-WIR-CE-000364"/>
    <s v="Blinding Concrete "/>
    <s v="level 641.25"/>
    <s v="Opera House"/>
    <n v="10"/>
    <s v="B2"/>
    <s v="Permanent Works"/>
    <n v="69410"/>
    <n v="128717"/>
    <d v="2025-09-24T00:00:00"/>
    <s v="Aces "/>
    <s v="Saudi RM"/>
    <s v="C-10 SRC (150±40mm Slump)"/>
    <x v="0"/>
    <n v="9"/>
    <s v="RM 109"/>
    <n v="6"/>
    <x v="2"/>
    <m/>
    <m/>
  </r>
  <r>
    <n v="1011"/>
    <s v="BV-BSW-105-0000-ECM-CAP-CE-000025"/>
    <s v="BV-BSW-105-0000-ECM-WIR-CE-000364"/>
    <s v="Blinding Concrete "/>
    <s v="level 641.25"/>
    <s v="Opera House"/>
    <n v="10"/>
    <s v="B2"/>
    <s v="Permanent Works"/>
    <n v="81812"/>
    <n v="128722"/>
    <d v="2025-09-24T00:00:00"/>
    <s v="Aces "/>
    <s v="Saudi RM"/>
    <s v="C-10 SRC (150±40mm Slump)"/>
    <x v="0"/>
    <n v="10"/>
    <s v="RM 109"/>
    <m/>
    <x v="2"/>
    <m/>
    <m/>
  </r>
  <r>
    <n v="1012"/>
    <s v="BV-BSW-105-0000-ECM-CAP-CE-000025"/>
    <s v="BV-BSW-105-0000-ECM-WIR-CE-000364"/>
    <s v="Blinding Concrete "/>
    <s v="level 641.25"/>
    <s v="Opera House"/>
    <n v="10"/>
    <s v="B2"/>
    <s v="Permanent Works"/>
    <n v="83512"/>
    <n v="128727"/>
    <d v="2025-09-24T00:00:00"/>
    <s v="Aces "/>
    <s v="Saudi RM"/>
    <s v="C-10 SRC (150±40mm Slump)"/>
    <x v="0"/>
    <n v="10"/>
    <s v="RM 109"/>
    <m/>
    <x v="2"/>
    <m/>
    <m/>
  </r>
  <r>
    <n v="1013"/>
    <s v="BV-BSW-105-0000-ECM-CAP-CE-000025"/>
    <s v="BV-BSW-105-0000-ECM-WIR-CE-000364"/>
    <s v="Blinding Concrete "/>
    <s v="level 641.25"/>
    <s v="Opera House"/>
    <n v="10"/>
    <s v="B2"/>
    <s v="Permanent Works"/>
    <n v="82012"/>
    <n v="128733"/>
    <d v="2025-09-24T00:00:00"/>
    <s v="Aces "/>
    <s v="Saudi RM"/>
    <s v="C-10 SRC (150±40mm Slump)"/>
    <x v="0"/>
    <n v="10"/>
    <s v="RM 109"/>
    <m/>
    <x v="2"/>
    <m/>
    <m/>
  </r>
  <r>
    <n v="1014"/>
    <s v="BV-BSW-105-0000-ECM-CAP-CE-000025"/>
    <s v="BV-BSW-105-0000-ECM-WIR-CE-000364"/>
    <s v="Blinding Concrete "/>
    <s v="level 641.25"/>
    <s v="Opera House"/>
    <n v="10"/>
    <s v="B2"/>
    <s v="Permanent Works"/>
    <n v="78412"/>
    <n v="128734"/>
    <d v="2025-09-24T00:00:00"/>
    <s v="Aces "/>
    <s v="Saudi RM"/>
    <s v="C-10 SRC (150±40mm Slump)"/>
    <x v="0"/>
    <n v="10"/>
    <s v="RM 109"/>
    <m/>
    <x v="2"/>
    <m/>
    <m/>
  </r>
  <r>
    <n v="1015"/>
    <s v="BV-BSW-105-0000-ECM-CAP-CE-000025"/>
    <s v="BV-BSW-105-0000-ECM-WIR-CE-000364"/>
    <s v="Blinding Concrete "/>
    <s v="level 641.25"/>
    <s v="Opera House"/>
    <n v="10"/>
    <s v="B2"/>
    <s v="Permanent Works"/>
    <n v="62810"/>
    <n v="128753"/>
    <d v="2025-09-24T00:00:00"/>
    <s v="Aces "/>
    <s v="Saudi RM"/>
    <s v="C-10 SRC (150±40mm Slump)"/>
    <x v="0"/>
    <n v="9"/>
    <s v="RM 109"/>
    <m/>
    <x v="2"/>
    <m/>
    <m/>
  </r>
  <r>
    <n v="1016"/>
    <s v="BV-BSW-105-0000-ECM-CAP-CE-000033"/>
    <s v="BV-BSW-105-0000-ECM-WIR-CE-000368"/>
    <s v="Blinding Concrete "/>
    <s v="level 640.40, 639.60"/>
    <s v="Opera House"/>
    <n v="5"/>
    <s v="B2"/>
    <s v="Permanent Works"/>
    <n v="77112"/>
    <n v="128712"/>
    <d v="2025-09-24T00:00:00"/>
    <s v="Aces "/>
    <s v="Saudi RM"/>
    <s v="C-10 SRC (150±40mm Slump)"/>
    <x v="0"/>
    <n v="10"/>
    <s v="RM 109"/>
    <n v="6"/>
    <x v="2"/>
    <m/>
    <m/>
  </r>
  <r>
    <n v="1017"/>
    <s v="BV-BSW-105-0000-ECM-CAP-CE-000033"/>
    <s v="BV-BSW-105-0000-ECM-WIR-CE-000368"/>
    <s v="Blinding Concrete "/>
    <s v="level 640.40, 639.60"/>
    <s v="Opera House"/>
    <n v="5"/>
    <s v="B2"/>
    <s v="Permanent Works"/>
    <n v="84012"/>
    <n v="128715"/>
    <d v="2025-09-24T00:00:00"/>
    <s v="Aces "/>
    <s v="Saudi RM"/>
    <s v="C-10 SRC (150±40mm Slump)"/>
    <x v="0"/>
    <n v="10"/>
    <s v="RM 109"/>
    <m/>
    <x v="2"/>
    <m/>
    <m/>
  </r>
  <r>
    <n v="1018"/>
    <s v="BV-BSW-105-0000-ECM-CAP-CE-000033"/>
    <s v="BV-BSW-105-0000-ECM-WIR-CE-000368"/>
    <s v="Blinding Concrete "/>
    <s v="level 640.40, 639.60"/>
    <s v="Opera House"/>
    <n v="5"/>
    <s v="B2"/>
    <s v="Permanent Works"/>
    <n v="82512"/>
    <n v="128726"/>
    <d v="2025-09-24T00:00:00"/>
    <s v="Aces "/>
    <s v="Saudi RM"/>
    <s v="C-10 SRC (150±40mm Slump)"/>
    <x v="0"/>
    <n v="10"/>
    <s v="RM 109"/>
    <m/>
    <x v="2"/>
    <m/>
    <m/>
  </r>
  <r>
    <n v="1019"/>
    <s v="BV-BSW-105-0000-ECM-CAP-CE-000033"/>
    <s v="BV-BSW-105-0000-ECM-WIR-CE-000368"/>
    <s v="Blinding Concrete "/>
    <s v="level 640.40, 639.60"/>
    <s v="Opera House"/>
    <n v="5"/>
    <s v="B2"/>
    <s v="Permanent Works"/>
    <n v="81512"/>
    <n v="128732"/>
    <d v="2025-09-24T00:00:00"/>
    <s v="Aces "/>
    <s v="Saudi RM"/>
    <s v="C-10 SRC (150±40mm Slump)"/>
    <x v="0"/>
    <n v="10"/>
    <s v="RM 109"/>
    <m/>
    <x v="2"/>
    <m/>
    <m/>
  </r>
  <r>
    <n v="1020"/>
    <s v="BV-BSW-105-0000-ECM-CAP-CE-000033"/>
    <s v="BV-BSW-105-0000-ECM-WIR-CE-000368"/>
    <s v="Blinding Concrete "/>
    <s v="level 640.40, 639.60"/>
    <s v="Opera House"/>
    <n v="5"/>
    <s v="B2"/>
    <s v="Permanent Works"/>
    <n v="83912"/>
    <n v="128739"/>
    <d v="2025-09-24T00:00:00"/>
    <s v="Aces "/>
    <s v="Saudi RM"/>
    <s v="C-10 SRC (150±40mm Slump)"/>
    <x v="0"/>
    <n v="10"/>
    <s v="RM 109"/>
    <m/>
    <x v="2"/>
    <m/>
    <m/>
  </r>
  <r>
    <n v="1021"/>
    <s v="BV-BSW-105-0000-ECM-CAP-CE-000033"/>
    <s v="BV-BSW-105-0000-ECM-WIR-CE-000368"/>
    <s v="Blinding Concrete "/>
    <s v="level 640.40, 639.60"/>
    <s v="Opera House"/>
    <n v="5"/>
    <s v="B2"/>
    <s v="Permanent Works"/>
    <n v="82812"/>
    <n v="128750"/>
    <d v="2025-09-24T00:00:00"/>
    <s v="Aces "/>
    <s v="Saudi RM"/>
    <s v="C-10 SRC (150±40mm Slump)"/>
    <x v="0"/>
    <n v="10"/>
    <s v="RM 109"/>
    <m/>
    <x v="2"/>
    <m/>
    <m/>
  </r>
  <r>
    <n v="1022"/>
    <s v="BV-BSW-105-0000-ECM-CAP-CE-000033"/>
    <s v="BV-BSW-105-0000-ECM-WIR-CE-000368"/>
    <s v="Blinding Concrete "/>
    <s v="level 640.40, 639.60"/>
    <s v="Opera House"/>
    <n v="5"/>
    <s v="B2"/>
    <s v="Permanent Works"/>
    <n v="83512"/>
    <n v="128756"/>
    <d v="2025-09-24T00:00:00"/>
    <s v="Aces "/>
    <s v="Saudi RM"/>
    <s v="C-10 SRC (150±40mm Slump)"/>
    <x v="0"/>
    <n v="10"/>
    <s v="RM 109"/>
    <m/>
    <x v="2"/>
    <m/>
    <m/>
  </r>
  <r>
    <n v="1023"/>
    <s v="BV-BSW-105-0000-ECM-CAP-CE-000026"/>
    <s v="BV-BSW-105-0000-ECM-WIR-CE-000368"/>
    <s v="Blinding Concrete "/>
    <s v="level 640.40, 639.60"/>
    <s v="Opera House"/>
    <n v="6"/>
    <s v="B2"/>
    <s v="Permanent Works"/>
    <n v="82812"/>
    <n v="128762"/>
    <d v="2025-09-24T00:00:00"/>
    <s v="Aces "/>
    <s v="Saudi RM"/>
    <s v="C-10 SRC (150±40mm Slump)"/>
    <x v="0"/>
    <n v="10"/>
    <s v="RM 109"/>
    <m/>
    <x v="2"/>
    <m/>
    <m/>
  </r>
  <r>
    <n v="1024"/>
    <s v="BV-BSW-105-0000-ECM-CAP-CE-000026"/>
    <s v="BV-BSW-105-0000-ECM-WIR-CE-000368"/>
    <s v="Blinding Concrete "/>
    <s v="level 640.40, 639.60"/>
    <s v="Opera House"/>
    <n v="6"/>
    <s v="B2"/>
    <s v="Permanent Works"/>
    <n v="78412"/>
    <n v="128772"/>
    <d v="2025-09-24T00:00:00"/>
    <s v="Aces "/>
    <s v="Saudi RM"/>
    <s v="C-10 SRC (150±40mm Slump)"/>
    <x v="0"/>
    <n v="10"/>
    <s v="RM 109"/>
    <m/>
    <x v="2"/>
    <m/>
    <m/>
  </r>
  <r>
    <n v="1025"/>
    <s v="BV-BSW-105-0000-ECM-CAP-CE-000026"/>
    <s v="BV-BSW-105-0000-ECM-WIR-CE-000368"/>
    <s v="Blinding Concrete "/>
    <s v="level 640.40, 639.60"/>
    <s v="Opera House"/>
    <n v="6"/>
    <s v="B2"/>
    <s v="Permanent Works"/>
    <n v="62810"/>
    <n v="128774"/>
    <d v="2025-09-24T00:00:00"/>
    <s v="Aces "/>
    <s v="Saudi RM"/>
    <s v="C-10 SRC (150±40mm Slump)"/>
    <x v="0"/>
    <n v="9"/>
    <s v="RM 109"/>
    <n v="6"/>
    <x v="2"/>
    <m/>
    <m/>
  </r>
  <r>
    <n v="1026"/>
    <s v="BV-BSW-105-0000-ECM-CAP-CE-000026"/>
    <s v="BV-BSW-105-0000-ECM-WIR-CE-000368"/>
    <s v="Blinding Concrete "/>
    <s v="level 640.40, 639.60"/>
    <s v="Opera House"/>
    <n v="6"/>
    <s v="B2"/>
    <s v="Permanent Works"/>
    <n v="81612"/>
    <n v="128776"/>
    <d v="2025-09-24T00:00:00"/>
    <s v="Aces "/>
    <s v="Saudi RM"/>
    <s v="C-10 SRC (150±40mm Slump)"/>
    <x v="0"/>
    <n v="10"/>
    <s v="RM 109"/>
    <m/>
    <x v="2"/>
    <m/>
    <m/>
  </r>
  <r>
    <n v="1027"/>
    <s v="BV-BSW-105-0000-ECM-CAP-CE-000026"/>
    <s v="BV-BSW-105-0000-ECM-WIR-CE-000368"/>
    <s v="Blinding Concrete "/>
    <s v="level 640.40, 639.60"/>
    <s v="Opera House"/>
    <n v="6"/>
    <s v="B2"/>
    <s v="Permanent Works"/>
    <n v="87412"/>
    <n v="128779"/>
    <d v="2025-09-24T00:00:00"/>
    <s v="Aces "/>
    <s v="Saudi RM"/>
    <s v="C-10 SRC (150±40mm Slump)"/>
    <x v="0"/>
    <n v="10"/>
    <s v="RM 109"/>
    <m/>
    <x v="2"/>
    <m/>
    <m/>
  </r>
  <r>
    <n v="1028"/>
    <s v="BV-BSW-105-0000-ECM-CAP-CE-000026"/>
    <s v="BV-BSW-105-0000-ECM-WIR-CE-000368"/>
    <s v="Blinding Concrete "/>
    <s v="level 640.40, 639.60"/>
    <s v="Opera House"/>
    <n v="6"/>
    <s v="B2"/>
    <s v="Permanent Works"/>
    <n v="24543"/>
    <n v="128780"/>
    <d v="2025-09-24T00:00:00"/>
    <s v="Aces "/>
    <s v="Saudi RM"/>
    <s v="C-10 SRC (150±40mm Slump)"/>
    <x v="0"/>
    <n v="10"/>
    <s v="RM 109"/>
    <m/>
    <x v="2"/>
    <m/>
    <m/>
  </r>
  <r>
    <n v="1029"/>
    <s v="BV-BSW-105-0000-ECM-CAP-CE-000026"/>
    <s v="BV-BSW-105-0000-ECM-WIR-CE-000368"/>
    <s v="Blinding Concrete "/>
    <s v="level 640.40, 639.60"/>
    <s v="Opera House"/>
    <n v="6"/>
    <s v="B2"/>
    <s v="Permanent Works"/>
    <n v="81612"/>
    <n v="128781"/>
    <d v="2025-09-24T00:00:00"/>
    <s v="Aces "/>
    <s v="Saudi RM"/>
    <s v="C-10 SRC (150±40mm Slump)"/>
    <x v="0"/>
    <n v="10"/>
    <s v="RM 109"/>
    <n v="6"/>
    <x v="2"/>
    <m/>
    <m/>
  </r>
  <r>
    <n v="1030"/>
    <s v="BV-BSW-105-0000-ECM-CAP-CE-000023"/>
    <s v="BV-BSW-105-0000-ECM-WIR-CE-000262"/>
    <s v="Blinding Concrete "/>
    <n v="639.45000000000005"/>
    <s v="Opera House"/>
    <n v="4"/>
    <s v="B2"/>
    <s v="Permanent Works"/>
    <n v="62810"/>
    <n v="78018"/>
    <d v="2025-09-28T00:00:00"/>
    <s v="Aces "/>
    <s v="Saudi RM"/>
    <s v="C-10 SRC (150±40mm Slump)"/>
    <x v="0"/>
    <n v="9"/>
    <s v="RM 109"/>
    <n v="6"/>
    <x v="2"/>
    <m/>
    <m/>
  </r>
  <r>
    <n v="1031"/>
    <s v="BV-BSW-105-0000-ECM-CAP-CE-000023"/>
    <s v="BV-BSW-105-0000-ECM-WIR-CE-000262"/>
    <s v="Blinding Concrete "/>
    <n v="639.45000000000005"/>
    <s v="Opera House"/>
    <n v="4"/>
    <s v="B2"/>
    <s v="Permanent Works"/>
    <n v="82512"/>
    <n v="75021"/>
    <d v="2025-09-28T00:00:00"/>
    <s v="Aces "/>
    <s v="Saudi RM"/>
    <s v="C-10 SRC (150±40mm Slump)"/>
    <x v="0"/>
    <n v="10"/>
    <s v="RM 109"/>
    <m/>
    <x v="2"/>
    <m/>
    <m/>
  </r>
  <r>
    <n v="1032"/>
    <s v="BV-BSW-105-0000-ECM-CAP-CE-000023"/>
    <s v="BV-BSW-105-0000-ECM-WIR-CE-000262"/>
    <s v="Blinding Concrete "/>
    <n v="639.45000000000005"/>
    <s v="Opera House"/>
    <n v="4"/>
    <s v="B2"/>
    <s v="Permanent Works"/>
    <n v="84612"/>
    <n v="75022"/>
    <d v="2025-09-28T00:00:00"/>
    <s v="Aces "/>
    <s v="Saudi RM"/>
    <s v="C-10 SRC (150±40mm Slump)"/>
    <x v="0"/>
    <n v="10"/>
    <s v="RM 109"/>
    <m/>
    <x v="2"/>
    <m/>
    <m/>
  </r>
  <r>
    <n v="1033"/>
    <s v="BV-BSW-105-0000-ECM-CAP-CE-000023"/>
    <s v="BV-BSW-105-0000-ECM-WIR-CE-000262"/>
    <s v="Blinding Concrete "/>
    <n v="639.45000000000005"/>
    <s v="Opera House"/>
    <n v="4"/>
    <s v="B2"/>
    <s v="Permanent Works"/>
    <n v="83512"/>
    <n v="75023"/>
    <d v="2025-09-28T00:00:00"/>
    <s v="Aces "/>
    <s v="Saudi RM"/>
    <s v="C-10 SRC (150±40mm Slump)"/>
    <x v="0"/>
    <n v="10"/>
    <s v="RM 109"/>
    <m/>
    <x v="2"/>
    <m/>
    <m/>
  </r>
  <r>
    <n v="1034"/>
    <s v="BV-BSW-105-0000-ECM-CAP-CE-000023"/>
    <s v="BV-BSW-105-0000-ECM-WIR-CE-000262"/>
    <s v="Blinding Concrete "/>
    <n v="639.45000000000005"/>
    <s v="Opera House"/>
    <n v="4"/>
    <s v="B2"/>
    <s v="Permanent Works"/>
    <n v="83612"/>
    <n v="75024"/>
    <d v="2025-09-28T00:00:00"/>
    <s v="Aces "/>
    <s v="Saudi RM"/>
    <s v="C-10 SRC (150±40mm Slump)"/>
    <x v="0"/>
    <n v="10"/>
    <s v="RM 109"/>
    <m/>
    <x v="2"/>
    <m/>
    <m/>
  </r>
  <r>
    <n v="1035"/>
    <s v="BV-BSW-105-0000-ECM-CAP-CE-000033"/>
    <s v="BV-BSW-105-0000-ECM-WIR-CE-000376"/>
    <s v="Blinding Concrete "/>
    <s v="637.35 , 638.15 and 638.3"/>
    <s v="Opera House"/>
    <n v="5"/>
    <s v="B2"/>
    <s v="Permanent Works"/>
    <n v="82812"/>
    <n v="74959"/>
    <d v="2025-09-27T00:00:00"/>
    <s v="Aces "/>
    <s v="Saudi RM"/>
    <s v="C-10 SRC (150±40mm Slump)"/>
    <x v="0"/>
    <n v="10"/>
    <s v="RM 109"/>
    <n v="6"/>
    <x v="2"/>
    <m/>
    <m/>
  </r>
  <r>
    <n v="1036"/>
    <s v="BV-BSW-105-0000-ECM-CAP-CE-000033"/>
    <s v="BV-BSW-105-0000-ECM-WIR-CE-000376"/>
    <s v="Blinding Concrete "/>
    <s v="637.35 , 638.15 and 638.3"/>
    <s v="Opera House"/>
    <n v="5"/>
    <s v="B2"/>
    <s v="Permanent Works"/>
    <n v="83612"/>
    <n v="74960"/>
    <d v="2025-09-27T00:00:00"/>
    <s v="Aces "/>
    <s v="Saudi RM"/>
    <s v="C-10 SRC (150±40mm Slump)"/>
    <x v="0"/>
    <n v="10"/>
    <s v="RM 109"/>
    <m/>
    <x v="2"/>
    <m/>
    <m/>
  </r>
  <r>
    <n v="1037"/>
    <s v="BV-BSW-105-0000-ECM-CAP-CE-000033"/>
    <s v="BV-BSW-105-0000-ECM-WIR-CE-000376"/>
    <s v="Blinding Concrete "/>
    <s v="637.35 , 638.15 and 638.3"/>
    <s v="Opera House"/>
    <n v="5"/>
    <s v="B2"/>
    <s v="Permanent Works"/>
    <n v="81612"/>
    <n v="74961"/>
    <d v="2025-09-27T00:00:00"/>
    <s v="Aces "/>
    <s v="Saudi RM"/>
    <s v="C-10 SRC (150±40mm Slump)"/>
    <x v="0"/>
    <n v="10"/>
    <s v="RM 109"/>
    <m/>
    <x v="2"/>
    <m/>
    <m/>
  </r>
  <r>
    <n v="1038"/>
    <s v="BV-BSW-105-0000-ECM-CAP-CE-000033"/>
    <s v="BV-BSW-105-0000-ECM-WIR-CE-000376"/>
    <s v="Blinding Concrete "/>
    <s v="637.35 , 638.15 and 638.3"/>
    <s v="Opera House"/>
    <n v="5"/>
    <s v="B2"/>
    <s v="Permanent Works"/>
    <n v="84612"/>
    <n v="74962"/>
    <d v="2025-09-27T00:00:00"/>
    <s v="Aces "/>
    <s v="Saudi RM"/>
    <s v="C-10 SRC (150±40mm Slump)"/>
    <x v="0"/>
    <n v="10"/>
    <s v="RM 109"/>
    <m/>
    <x v="2"/>
    <m/>
    <m/>
  </r>
  <r>
    <n v="1039"/>
    <s v="BV-BSW-105-0000-ECM-CAP-CE-000033"/>
    <s v="BV-BSW-105-0000-ECM-WIR-CE-000376"/>
    <s v="Blinding Concrete "/>
    <s v="637.35 , 638.15 and 638.3"/>
    <s v="Opera House"/>
    <n v="5"/>
    <s v="B2"/>
    <s v="Permanent Works"/>
    <n v="83512"/>
    <n v="74966"/>
    <d v="2025-09-27T00:00:00"/>
    <s v="Aces "/>
    <s v="Saudi RM"/>
    <s v="C-10 SRC (150±40mm Slump)"/>
    <x v="0"/>
    <n v="10"/>
    <s v="RM 109"/>
    <m/>
    <x v="2"/>
    <m/>
    <m/>
  </r>
  <r>
    <n v="1040"/>
    <s v="BV-BSW-105-0000-ECM-CAP-CE-000033"/>
    <s v="BV-BSW-105-0000-ECM-WIR-CE-000376"/>
    <s v="Blinding Concrete "/>
    <s v="637.35 , 638.15 and 638.3"/>
    <s v="Opera House"/>
    <n v="5"/>
    <s v="B2"/>
    <s v="Permanent Works"/>
    <n v="83912"/>
    <n v="74970"/>
    <d v="2025-09-27T00:00:00"/>
    <s v="Aces "/>
    <s v="Saudi RM"/>
    <s v="C-10 SRC (150±40mm Slump)"/>
    <x v="0"/>
    <n v="10"/>
    <s v="RM 109"/>
    <m/>
    <x v="2"/>
    <m/>
    <m/>
  </r>
  <r>
    <n v="1041"/>
    <s v="BV-BSW-105-0000-ECM-CAP-CE-000033"/>
    <s v="BV-BSW-105-0000-ECM-WIR-CE-000376"/>
    <s v="Blinding Concrete "/>
    <s v="637.35 , 638.15 and 638.3"/>
    <s v="Opera House"/>
    <n v="5"/>
    <s v="B2"/>
    <s v="Permanent Works"/>
    <n v="78012"/>
    <n v="74971"/>
    <d v="2025-09-27T00:00:00"/>
    <s v="Aces "/>
    <s v="Saudi RM"/>
    <s v="C-10 SRC (150±40mm Slump)"/>
    <x v="0"/>
    <n v="10"/>
    <s v="RM 109"/>
    <m/>
    <x v="2"/>
    <m/>
    <m/>
  </r>
  <r>
    <n v="1042"/>
    <s v="BV-BSW-105-0000-ECM-CAP-CE-000033"/>
    <s v="BV-BSW-105-0000-ECM-WIR-CE-000376"/>
    <s v="Blinding Concrete "/>
    <s v="637.35 , 638.15 and 638.3"/>
    <s v="Opera House"/>
    <n v="5"/>
    <s v="B2"/>
    <s v="Permanent Works"/>
    <n v="82812"/>
    <n v="74972"/>
    <d v="2025-09-27T00:00:00"/>
    <s v="Aces "/>
    <s v="Saudi RM"/>
    <s v="C-10 SRC (150±40mm Slump)"/>
    <x v="0"/>
    <n v="10"/>
    <s v="RM 109"/>
    <n v="6"/>
    <x v="2"/>
    <m/>
    <m/>
  </r>
  <r>
    <n v="1043"/>
    <s v="BV-BSW-105-0000-ECM-CAP-CE-000033"/>
    <s v="BV-BSW-105-0000-ECM-WIR-CE-000376"/>
    <s v="Blinding Concrete "/>
    <s v="637.35 , 638.15 and 638.3"/>
    <s v="Opera House"/>
    <n v="5"/>
    <s v="B2"/>
    <s v="Permanent Works"/>
    <n v="83412"/>
    <n v="74974"/>
    <d v="2025-09-27T00:00:00"/>
    <s v="Aces "/>
    <s v="Saudi RM"/>
    <s v="C-10 SRC (150±40mm Slump)"/>
    <x v="0"/>
    <n v="10"/>
    <s v="RM 109"/>
    <m/>
    <x v="2"/>
    <m/>
    <m/>
  </r>
  <r>
    <n v="1044"/>
    <s v="BV-BSW-105-0000-ECM-CAP-CE-000033"/>
    <s v="BV-BSW-105-0000-ECM-WIR-CE-000376"/>
    <s v="Blinding Concrete "/>
    <s v="637.35 , 638.15 and 638.3"/>
    <s v="Opera House"/>
    <n v="5"/>
    <s v="B2"/>
    <s v="Permanent Works"/>
    <n v="81512"/>
    <n v="74973"/>
    <d v="2025-09-27T00:00:00"/>
    <s v="Aces "/>
    <s v="Saudi RM"/>
    <s v="C-10 SRC (150±40mm Slump)"/>
    <x v="0"/>
    <n v="10"/>
    <s v="RM 109"/>
    <m/>
    <x v="2"/>
    <m/>
    <m/>
  </r>
  <r>
    <n v="1045"/>
    <s v="BV-BSW-105-0000-ECM-CAP-CE-000033"/>
    <s v="BV-BSW-105-0000-ECM-WIR-CE-000376"/>
    <s v="Blinding Concrete "/>
    <s v="637.35 , 638.15 and 638.3"/>
    <s v="Opera House"/>
    <n v="5"/>
    <s v="B2"/>
    <s v="Permanent Works"/>
    <n v="84612"/>
    <n v="74975"/>
    <d v="2025-09-27T00:00:00"/>
    <s v="Aces "/>
    <s v="Saudi RM"/>
    <s v="C-10 SRC (150±40mm Slump)"/>
    <x v="0"/>
    <n v="10"/>
    <s v="RM 109"/>
    <m/>
    <x v="2"/>
    <m/>
    <m/>
  </r>
  <r>
    <n v="1046"/>
    <s v="BV-BSW-105-0000-ECM-CAP-CE-000033"/>
    <s v="BV-BSW-105-0000-ECM-WIR-CE-000376"/>
    <s v="Blinding Concrete "/>
    <s v="637.35 , 638.15 and 638.3"/>
    <s v="Opera House"/>
    <n v="5"/>
    <s v="B2"/>
    <s v="Permanent Works"/>
    <n v="83612"/>
    <n v="74977"/>
    <d v="2025-09-27T00:00:00"/>
    <s v="Aces "/>
    <s v="Saudi RM"/>
    <s v="C-10 SRC (150±40mm Slump)"/>
    <x v="0"/>
    <n v="10"/>
    <s v="RM 109"/>
    <m/>
    <x v="2"/>
    <m/>
    <m/>
  </r>
  <r>
    <n v="1047"/>
    <s v="BV-BSW-105-0000-ECM-CAP-CE-000033"/>
    <s v="BV-BSW-105-0000-ECM-WIR-CE-000376"/>
    <s v="Blinding Concrete "/>
    <s v="637.35 , 638.15 and 638.3"/>
    <s v="Opera House"/>
    <n v="5"/>
    <s v="B2"/>
    <s v="Permanent Works"/>
    <n v="77112"/>
    <n v="74979"/>
    <d v="2025-09-27T00:00:00"/>
    <s v="Aces "/>
    <s v="Saudi RM"/>
    <s v="C-10 SRC (150±40mm Slump)"/>
    <x v="0"/>
    <n v="10"/>
    <s v="RM 109"/>
    <m/>
    <x v="2"/>
    <m/>
    <m/>
  </r>
  <r>
    <n v="1048"/>
    <s v="BV-BSW-105-0000-ECM-CAP-CE-000033"/>
    <s v="BV-BSW-105-0000-ECM-WIR-CE-000376"/>
    <s v="Blinding Concrete "/>
    <s v="637.35 , 638.15 and 638.3"/>
    <s v="Opera House"/>
    <n v="5"/>
    <s v="B2"/>
    <s v="Permanent Works"/>
    <n v="66010"/>
    <n v="74981"/>
    <d v="2025-09-27T00:00:00"/>
    <s v="Aces "/>
    <s v="Saudi RM"/>
    <s v="C-10 SRC (150±40mm Slump)"/>
    <x v="0"/>
    <n v="9"/>
    <s v="RM 109"/>
    <m/>
    <x v="2"/>
    <m/>
    <m/>
  </r>
  <r>
    <n v="1049"/>
    <s v="BV-BSW-105-0000-ECM-CAP-CE-000033"/>
    <s v="BV-BSW-105-0000-ECM-WIR-CE-000376"/>
    <s v="Blinding Concrete "/>
    <s v="637.35 , 638.15 and 638.3"/>
    <s v="Opera House"/>
    <n v="5"/>
    <s v="B2"/>
    <s v="Permanent Works"/>
    <n v="83412"/>
    <n v="74983"/>
    <d v="2025-09-27T00:00:00"/>
    <s v="Aces "/>
    <s v="Saudi RM"/>
    <s v="C-10 SRC (150±40mm Slump)"/>
    <x v="0"/>
    <n v="10"/>
    <s v="RM 109"/>
    <m/>
    <x v="2"/>
    <m/>
    <m/>
  </r>
  <r>
    <n v="1050"/>
    <s v="BV-BSW-105-0000-ECM-CAP-CE-000033"/>
    <s v="BV-BSW-105-0000-ECM-WIR-CE-000376"/>
    <s v="Blinding Concrete "/>
    <s v="637.35 , 638.15 and 638.3"/>
    <s v="Opera House"/>
    <n v="5"/>
    <s v="B2"/>
    <s v="Permanent Works"/>
    <n v="84612"/>
    <n v="74985"/>
    <d v="2025-09-27T00:00:00"/>
    <s v="Aces "/>
    <s v="Saudi RM"/>
    <s v="C-10 SRC (150±40mm Slump)"/>
    <x v="0"/>
    <n v="10"/>
    <s v="RM 109"/>
    <n v="6"/>
    <x v="2"/>
    <m/>
    <m/>
  </r>
  <r>
    <n v="1051"/>
    <s v="BV-BSW-105-0000-ECM-CAP-CE-000033"/>
    <s v="BV-BSW-105-0000-ECM-WIR-CE-000376"/>
    <s v="Blinding Concrete "/>
    <s v="637.35 , 638.15 and 638.3"/>
    <s v="Opera House"/>
    <n v="5"/>
    <s v="B2"/>
    <s v="Permanent Works"/>
    <n v="84012"/>
    <n v="74988"/>
    <d v="2025-09-27T00:00:00"/>
    <s v="Aces "/>
    <s v="Saudi RM"/>
    <s v="C-10 SRC (150±40mm Slump)"/>
    <x v="0"/>
    <n v="10"/>
    <s v="RM 109"/>
    <m/>
    <x v="2"/>
    <m/>
    <m/>
  </r>
  <r>
    <n v="1052"/>
    <s v="BV-BSW-105-0000-ECM-CAP-CE-000033"/>
    <s v="BV-BSW-105-0000-ECM-WIR-CE-000376"/>
    <s v="Blinding Concrete "/>
    <s v="637.35 , 638.15 and 638.3"/>
    <s v="Opera House"/>
    <n v="5"/>
    <s v="B2"/>
    <s v="Permanent Works"/>
    <n v="82512"/>
    <n v="74989"/>
    <d v="2025-09-27T00:00:00"/>
    <s v="Aces "/>
    <s v="Saudi RM"/>
    <s v="C-10 SRC (150±40mm Slump)"/>
    <x v="0"/>
    <n v="10"/>
    <s v="RM 109"/>
    <m/>
    <x v="2"/>
    <m/>
    <m/>
  </r>
  <r>
    <n v="1053"/>
    <s v="BV-BSW-105-0000-ECM-CAP-CE-000033"/>
    <s v="BV-BSW-105-0000-ECM-WIR-CE-000376"/>
    <s v="Blinding Concrete "/>
    <s v="637.35 , 638.15 and 638.3"/>
    <s v="Opera House"/>
    <n v="5"/>
    <s v="B2"/>
    <s v="Permanent Works"/>
    <n v="66010"/>
    <n v="74993"/>
    <d v="2025-09-27T00:00:00"/>
    <s v="Aces "/>
    <s v="Saudi RM"/>
    <s v="C-10 SRC (150±40mm Slump)"/>
    <x v="0"/>
    <n v="9"/>
    <s v="RM 109"/>
    <m/>
    <x v="2"/>
    <m/>
    <m/>
  </r>
  <r>
    <n v="1054"/>
    <s v="BV-BSW-105-0000-ECM-CAP-CE-000033"/>
    <s v="BV-BSW-105-0000-ECM-WIR-CE-000376"/>
    <s v="Blinding Concrete "/>
    <s v="637.35 , 638.15 and 638.3"/>
    <s v="Opera House"/>
    <n v="5"/>
    <s v="B2"/>
    <s v="Permanent Works"/>
    <n v="83512"/>
    <n v="74994"/>
    <d v="2025-09-27T00:00:00"/>
    <s v="Aces "/>
    <s v="Saudi RM"/>
    <s v="C-10 SRC (150±40mm Slump)"/>
    <x v="0"/>
    <n v="10"/>
    <s v="RM 109"/>
    <m/>
    <x v="2"/>
    <m/>
    <m/>
  </r>
  <r>
    <n v="1055"/>
    <s v="-"/>
    <s v="-"/>
    <s v="Blinding Concrete"/>
    <m/>
    <s v="Opera House"/>
    <m/>
    <m/>
    <s v="Temporary Works"/>
    <n v="62810"/>
    <n v="75018"/>
    <d v="2025-09-20T00:00:00"/>
    <s v="Aces "/>
    <s v="Saudi RM"/>
    <s v="C-10 SRC (150±40mm Slump)"/>
    <x v="0"/>
    <n v="9"/>
    <s v="RM 109"/>
    <m/>
    <x v="0"/>
    <m/>
    <m/>
  </r>
  <r>
    <n v="1056"/>
    <s v="-"/>
    <s v="-"/>
    <s v="Blinding Concrete"/>
    <m/>
    <s v="Opera House"/>
    <m/>
    <m/>
    <s v="Temporary Works"/>
    <n v="83512"/>
    <n v="75033"/>
    <d v="2025-09-20T00:00:00"/>
    <s v="Aces "/>
    <s v="Saudi RM"/>
    <s v="C-10 SRC (150±40mm Slump)"/>
    <x v="0"/>
    <n v="10"/>
    <s v="RM 109"/>
    <m/>
    <x v="0"/>
    <m/>
    <m/>
  </r>
  <r>
    <n v="1057"/>
    <s v="-"/>
    <s v="-"/>
    <s v="Blinding Concrete"/>
    <m/>
    <s v="Opera House"/>
    <m/>
    <m/>
    <s v="Temporary Works"/>
    <n v="81512"/>
    <n v="75034"/>
    <d v="2025-09-20T00:00:00"/>
    <s v="Aces "/>
    <s v="Saudi RM"/>
    <s v="C-10 SRC (150±40mm Slump)"/>
    <x v="0"/>
    <n v="10"/>
    <s v="RM 109"/>
    <m/>
    <x v="0"/>
    <m/>
    <m/>
  </r>
  <r>
    <n v="1058"/>
    <s v="BV-BSW-105-0000-ECM-CAP-CE-000033"/>
    <s v="BV-BSW-105-0000-ECM-WIR-CE-000376"/>
    <s v="Blinding Concrete "/>
    <s v="637.35 , 638.15 and 638.3"/>
    <s v="Opera House"/>
    <n v="5"/>
    <s v="B2"/>
    <s v="Permanent Works"/>
    <n v="81512"/>
    <n v="75000"/>
    <d v="2025-09-28T00:00:00"/>
    <s v="Aces "/>
    <s v="Saudi RM"/>
    <s v="C-10 SRC (150±40mm Slump)"/>
    <x v="0"/>
    <n v="10"/>
    <s v="RM 109"/>
    <m/>
    <x v="2"/>
    <m/>
    <m/>
  </r>
  <r>
    <n v="1059"/>
    <s v="BV-BSW-105-0000-ECM-CAP-CE-000033"/>
    <s v="BV-BSW-105-0000-ECM-WIR-CE-000376"/>
    <s v="Blinding Concrete "/>
    <s v="637.35 , 638.15 and 638.3"/>
    <s v="Opera House"/>
    <n v="5"/>
    <s v="B2"/>
    <s v="Permanent Works"/>
    <n v="78012"/>
    <n v="75002"/>
    <d v="2025-09-28T00:00:00"/>
    <s v="Aces "/>
    <s v="Saudi RM"/>
    <s v="C-10 SRC (150±40mm Slump)"/>
    <x v="0"/>
    <n v="10"/>
    <s v="RM 109"/>
    <m/>
    <x v="2"/>
    <m/>
    <m/>
  </r>
  <r>
    <n v="1060"/>
    <s v="BV-BSW-105-0000-ECM-CAP-CE-000033"/>
    <s v="BV-BSW-105-0000-ECM-WIR-CE-000376"/>
    <s v="Blinding Concrete "/>
    <s v="637.35 , 638.15 and 638.3"/>
    <s v="Opera House"/>
    <n v="5"/>
    <s v="B2"/>
    <s v="Permanent Works"/>
    <n v="83912"/>
    <n v="75003"/>
    <d v="2025-09-28T00:00:00"/>
    <s v="Aces "/>
    <s v="Saudi RM"/>
    <s v="C-10 SRC (150±40mm Slump)"/>
    <x v="0"/>
    <n v="10"/>
    <s v="RM 109"/>
    <m/>
    <x v="2"/>
    <m/>
    <m/>
  </r>
  <r>
    <n v="1061"/>
    <s v="BV-BSW-105-0000-ECM-CAP-CE-000033"/>
    <s v="BV-BSW-105-0000-ECM-WIR-CE-000376"/>
    <s v="Blinding Concrete "/>
    <s v="637.35 , 638.15 and 638.3"/>
    <s v="Opera House"/>
    <n v="5"/>
    <s v="B2"/>
    <s v="Permanent Works"/>
    <n v="66010"/>
    <n v="75005"/>
    <d v="2025-09-28T00:00:00"/>
    <s v="Aces "/>
    <s v="Saudi RM"/>
    <s v="C-10 SRC (150±40mm Slump)"/>
    <x v="0"/>
    <n v="9"/>
    <s v="RM 109"/>
    <m/>
    <x v="2"/>
    <m/>
    <m/>
  </r>
  <r>
    <n v="1062"/>
    <s v="BV-BSW-105-0000-ECM-CAP-CE-000033"/>
    <s v="BV-BSW-105-0000-ECM-WIR-CE-000376"/>
    <s v="Blinding Concrete "/>
    <s v="637.35 , 638.15 and 638.3"/>
    <s v="Opera House"/>
    <n v="5"/>
    <s v="B2"/>
    <s v="Permanent Works"/>
    <n v="81512"/>
    <n v="75008"/>
    <d v="2025-09-28T00:00:00"/>
    <s v="Aces "/>
    <s v="Saudi RM"/>
    <s v="C-10 SRC (150±40mm Slump)"/>
    <x v="0"/>
    <n v="10"/>
    <s v="RM 109"/>
    <m/>
    <x v="2"/>
    <m/>
    <m/>
  </r>
  <r>
    <n v="1063"/>
    <s v="BV-BSW-105-0000-ECM-CAP-CE-000033"/>
    <s v="BV-BSW-105-0000-ECM-WIR-CE-000376"/>
    <s v="Blinding Concrete "/>
    <s v="637.35 , 638.15 and 638.3"/>
    <s v="Opera House"/>
    <n v="5"/>
    <s v="B2"/>
    <s v="Permanent Works"/>
    <n v="83912"/>
    <n v="75011"/>
    <d v="2025-09-28T00:00:00"/>
    <s v="Aces "/>
    <s v="Saudi RM"/>
    <s v="C-10 SRC (150±40mm Slump)"/>
    <x v="0"/>
    <n v="10"/>
    <s v="RM 109"/>
    <m/>
    <x v="2"/>
    <m/>
    <m/>
  </r>
  <r>
    <n v="1064"/>
    <s v="BV-BSW-105-0000-ECM-CAP-CE-000026"/>
    <s v="BV-BSW-105-0000-ECM-WIR-CE-000380"/>
    <s v="Blinding Concrete "/>
    <s v="639.95 , 640.25"/>
    <s v="Opera House"/>
    <n v="6"/>
    <s v="B2"/>
    <s v="Permanent Works"/>
    <n v="83612"/>
    <n v="75013"/>
    <d v="2025-09-28T00:00:00"/>
    <s v="Aces "/>
    <s v="Saudi RM"/>
    <s v="C-10 SRC (150±40mm Slump)"/>
    <x v="0"/>
    <n v="10"/>
    <s v="RM 109"/>
    <m/>
    <x v="2"/>
    <m/>
    <m/>
  </r>
  <r>
    <n v="1065"/>
    <s v="BV-BSW-105-0000-ECM-CAP-CE-000026"/>
    <s v="BV-BSW-105-0000-ECM-WIR-CE-000380"/>
    <s v="Blinding Concrete "/>
    <s v="639.95 , 640.25"/>
    <s v="Opera House"/>
    <n v="6"/>
    <s v="B2"/>
    <s v="Permanent Works"/>
    <n v="66010"/>
    <n v="75015"/>
    <d v="2025-09-28T00:00:00"/>
    <s v="Aces "/>
    <s v="Saudi RM"/>
    <s v="C-10 SRC (150±40mm Slump)"/>
    <x v="0"/>
    <n v="9"/>
    <s v="RM 109"/>
    <n v="6"/>
    <x v="2"/>
    <m/>
    <m/>
  </r>
  <r>
    <n v="1066"/>
    <s v="BV-BSW-105-0000-ECM-CAP-CE-000026"/>
    <s v="BV-BSW-105-0000-ECM-WIR-CE-000380"/>
    <s v="Blinding Concrete "/>
    <s v="639.95 , 640.25"/>
    <s v="Opera House"/>
    <n v="6"/>
    <s v="B2"/>
    <s v="Permanent Works"/>
    <n v="82812"/>
    <n v="75017"/>
    <d v="2025-09-28T00:00:00"/>
    <s v="Aces "/>
    <s v="Saudi RM"/>
    <s v="C-10 SRC (150±40mm Slump)"/>
    <x v="0"/>
    <n v="10"/>
    <s v="RM 109"/>
    <m/>
    <x v="2"/>
    <m/>
    <m/>
  </r>
  <r>
    <n v="1067"/>
    <s v="BV-BSW-105-0000-ECM-CAP-CE-000026"/>
    <s v="BV-BSW-105-0000-ECM-WIR-CE-000380"/>
    <s v="Blinding Concrete "/>
    <s v="639.95 , 640.25"/>
    <s v="Opera House"/>
    <n v="6"/>
    <s v="B2"/>
    <s v="Permanent Works"/>
    <n v="83412"/>
    <n v="75020"/>
    <d v="2025-09-28T00:00:00"/>
    <s v="Aces "/>
    <s v="Saudi RM"/>
    <s v="C-10 SRC (150±40mm Slump)"/>
    <x v="0"/>
    <n v="10"/>
    <s v="RM 109"/>
    <m/>
    <x v="2"/>
    <m/>
    <m/>
  </r>
  <r>
    <n v="1068"/>
    <s v="BV-BSW-105-0000-ECM-CAP-CE-000026"/>
    <s v="BV-BSW-105-0000-ECM-WIR-CE-000380"/>
    <s v="Blinding Concrete "/>
    <s v="639.95 , 640.25"/>
    <s v="Opera House"/>
    <n v="6"/>
    <s v="B2"/>
    <s v="Permanent Works"/>
    <n v="78012"/>
    <n v="75025"/>
    <d v="2025-09-28T00:00:00"/>
    <s v="Aces "/>
    <s v="Saudi RM"/>
    <s v="C-10 SRC (150±40mm Slump)"/>
    <x v="0"/>
    <n v="10"/>
    <s v="RM 109"/>
    <m/>
    <x v="2"/>
    <m/>
    <m/>
  </r>
  <r>
    <n v="1069"/>
    <s v="BV-BSW-105-0000-ECM-CAP-CE-000026"/>
    <s v="BV-BSW-105-0000-ECM-WIR-CE-000380"/>
    <s v="Blinding Concrete "/>
    <s v="639.95 , 640.25"/>
    <s v="Opera House"/>
    <n v="6"/>
    <s v="B2"/>
    <s v="Permanent Works"/>
    <n v="81512"/>
    <n v="75026"/>
    <d v="2025-09-28T00:00:00"/>
    <s v="Aces "/>
    <s v="Saudi RM"/>
    <s v="C-10 SRC (150±40mm Slump)"/>
    <x v="0"/>
    <n v="10"/>
    <s v="RM 109"/>
    <m/>
    <x v="2"/>
    <m/>
    <m/>
  </r>
  <r>
    <n v="1070"/>
    <s v="BV-BSW-105-0000-ECM-CAP-CE-000026"/>
    <s v="BV-BSW-105-0000-ECM-WIR-CE-000380"/>
    <s v="Blinding Concrete "/>
    <s v="639.95 , 640.25"/>
    <s v="Opera House"/>
    <n v="6"/>
    <s v="B2"/>
    <s v="Permanent Works"/>
    <n v="82812"/>
    <n v="75027"/>
    <d v="2025-09-28T00:00:00"/>
    <s v="Aces "/>
    <s v="Saudi RM"/>
    <s v="C-10 SRC (150±40mm Slump)"/>
    <x v="0"/>
    <n v="10"/>
    <s v="RM 109"/>
    <m/>
    <x v="2"/>
    <m/>
    <m/>
  </r>
  <r>
    <n v="1071"/>
    <s v="BV-BSW-105-0000-ECM-CAP-CE-000026"/>
    <s v="BV-BSW-105-0000-ECM-WIR-CE-000380"/>
    <s v="Blinding Concrete "/>
    <s v="639.95 , 640.25"/>
    <s v="Opera House"/>
    <n v="6"/>
    <s v="B2"/>
    <s v="Permanent Works"/>
    <n v="81612"/>
    <n v="75028"/>
    <d v="2025-09-28T00:00:00"/>
    <s v="Aces "/>
    <s v="Saudi RM"/>
    <s v="C-10 SRC (150±40mm Slump)"/>
    <x v="0"/>
    <n v="10"/>
    <s v="RM 109"/>
    <n v="6"/>
    <x v="2"/>
    <m/>
    <m/>
  </r>
  <r>
    <n v="1072"/>
    <s v="BV-BSW-105-0000-ECM-CAP-CE-000026"/>
    <s v="BV-BSW-105-0000-ECM-WIR-CE-000380"/>
    <s v="Blinding Concrete "/>
    <s v="639.95 , 640.25"/>
    <s v="Opera House"/>
    <n v="6"/>
    <s v="B2"/>
    <s v="Permanent Works"/>
    <n v="62810"/>
    <n v="75029"/>
    <d v="2025-09-28T00:00:00"/>
    <s v="Aces "/>
    <s v="Saudi RM"/>
    <s v="C-10 SRC (150±40mm Slump)"/>
    <x v="0"/>
    <n v="9"/>
    <s v="RM 109"/>
    <m/>
    <x v="2"/>
    <m/>
    <m/>
  </r>
  <r>
    <n v="1073"/>
    <s v="BV-BSW-105-0000-ECM-CAP-CE-000026"/>
    <s v="BV-BSW-105-0000-ECM-WIR-CE-000380"/>
    <s v="Blinding Concrete "/>
    <s v="639.95 , 640.25"/>
    <s v="Opera House"/>
    <n v="6"/>
    <s v="B2"/>
    <s v="Permanent Works"/>
    <n v="84012"/>
    <n v="75030"/>
    <d v="2025-09-28T00:00:00"/>
    <s v="Aces "/>
    <s v="Saudi RM"/>
    <s v="C-10 SRC (150±40mm Slump)"/>
    <x v="0"/>
    <n v="10"/>
    <s v="RM 109"/>
    <m/>
    <x v="2"/>
    <m/>
    <m/>
  </r>
  <r>
    <n v="1074"/>
    <s v="BV-BSW-105-0000-ECM-CAP-CE-000026"/>
    <s v="BV-BSW-105-0000-ECM-WIR-CE-000380"/>
    <s v="Blinding Concrete "/>
    <s v="639.95 , 640.25"/>
    <s v="Opera House"/>
    <n v="6"/>
    <s v="B2"/>
    <s v="Permanent Works"/>
    <n v="83412"/>
    <n v="75031"/>
    <d v="2025-09-28T00:00:00"/>
    <s v="Aces "/>
    <s v="Saudi RM"/>
    <s v="C-10 SRC (150±40mm Slump)"/>
    <x v="0"/>
    <n v="10"/>
    <s v="RM 109"/>
    <m/>
    <x v="2"/>
    <m/>
    <m/>
  </r>
  <r>
    <n v="1075"/>
    <s v="BV-BSW-105-0000-ECM-CAP-CE-000026"/>
    <s v="BV-BSW-105-0000-ECM-WIR-CE-000380"/>
    <s v="Blinding Concrete "/>
    <s v="639.95 , 640.25"/>
    <s v="Opera House"/>
    <n v="6"/>
    <s v="B2"/>
    <s v="Permanent Works"/>
    <n v="82512"/>
    <n v="75032"/>
    <d v="2025-09-28T00:00:00"/>
    <s v="Aces "/>
    <s v="Saudi RM"/>
    <s v="C-10 SRC (150±40mm Slump)"/>
    <x v="0"/>
    <n v="10"/>
    <s v="RM 109"/>
    <m/>
    <x v="2"/>
    <m/>
    <m/>
  </r>
  <r>
    <n v="1076"/>
    <s v="-"/>
    <s v="BV-BSW-105-0000-ECM-WIR-CE-000390"/>
    <s v="Retaining Wall"/>
    <s v="BEC Batch Plant "/>
    <s v="Batch Plant"/>
    <m/>
    <m/>
    <s v="Trial Mix"/>
    <n v="3903"/>
    <n v="93828"/>
    <d v="2025-09-28T00:00:00"/>
    <s v="Aces "/>
    <s v="BEC Arabia Concrete Solution"/>
    <s v="C-50/20 SRC {190±40mm Slump)"/>
    <x v="4"/>
    <n v="3"/>
    <m/>
    <n v="12"/>
    <x v="1"/>
    <m/>
    <m/>
  </r>
  <r>
    <n v="1077"/>
    <s v="-"/>
    <s v="BV-BSW-105-0000-ECM-WIR-CE-000390"/>
    <s v="Retaining Wall"/>
    <s v="BEC Batch Plant "/>
    <s v="Batch Plant"/>
    <m/>
    <m/>
    <s v="Trial Mix"/>
    <n v="6681"/>
    <n v="93530"/>
    <d v="2025-09-28T00:00:00"/>
    <s v="Aces "/>
    <s v="BEC Arabia Concrete Solution"/>
    <s v="C-50/20 SRC {190±40mm Slump)"/>
    <x v="4"/>
    <n v="3"/>
    <m/>
    <n v="12"/>
    <x v="1"/>
    <m/>
    <m/>
  </r>
  <r>
    <n v="1078"/>
    <s v="-"/>
    <s v="BV-BSW-105-0000-ECM-WIR-CE-000390"/>
    <s v="Retaining Wall"/>
    <s v="BEC Batch Plant "/>
    <s v="Batch Plant"/>
    <m/>
    <m/>
    <s v="Trial Mix"/>
    <n v="7792"/>
    <n v="93532"/>
    <d v="2025-09-28T00:00:00"/>
    <s v="Aces "/>
    <s v="BEC Arabia Concrete Solution"/>
    <s v="C-50/20 SRC {190±40mm Slump)"/>
    <x v="4"/>
    <n v="3"/>
    <m/>
    <n v="12"/>
    <x v="1"/>
    <m/>
    <m/>
  </r>
  <r>
    <n v="1079"/>
    <s v="BV-BSW-105-0000-ECM-CAP-CE-000029"/>
    <s v="BV-BSW-105-0000-ECM-WIR-CE-000384"/>
    <s v="Blinding Concrete "/>
    <n v="639.45000000000005"/>
    <s v="Opera House"/>
    <n v="3"/>
    <s v="B2"/>
    <s v="Permanent Works"/>
    <n v="66010"/>
    <n v="75045"/>
    <d v="2025-09-29T00:00:00"/>
    <s v="Aces "/>
    <s v="Saudi RM"/>
    <s v="C-10 SRC (150±40mm Slump)"/>
    <x v="0"/>
    <n v="9"/>
    <s v="RM 109"/>
    <n v="6"/>
    <x v="2"/>
    <m/>
    <m/>
  </r>
  <r>
    <n v="1080"/>
    <s v="BV-BSW-105-0000-ECM-CAP-CE-000029"/>
    <s v="BV-BSW-105-0000-ECM-WIR-CE-000384"/>
    <s v="Blinding Concrete "/>
    <n v="639.45000000000005"/>
    <s v="Opera House"/>
    <n v="3"/>
    <s v="B2"/>
    <s v="Permanent Works"/>
    <n v="66810"/>
    <n v="75046"/>
    <d v="2025-09-29T00:00:00"/>
    <s v="Aces "/>
    <s v="Saudi RM"/>
    <s v="C-10 SRC (150±40mm Slump)"/>
    <x v="0"/>
    <n v="9"/>
    <s v="RM 109"/>
    <m/>
    <x v="2"/>
    <m/>
    <m/>
  </r>
  <r>
    <n v="1081"/>
    <s v="BV-BSW-105-0000-ECM-CAP-CE-000029"/>
    <s v="BV-BSW-105-0000-ECM-WIR-CE-000384"/>
    <s v="Blinding Concrete "/>
    <n v="639.45000000000005"/>
    <s v="Opera House"/>
    <n v="3"/>
    <s v="B2"/>
    <s v="Permanent Works"/>
    <n v="67610"/>
    <n v="75047"/>
    <d v="2025-09-29T00:00:00"/>
    <s v="Aces "/>
    <s v="Saudi RM"/>
    <s v="C-10 SRC (150±40mm Slump)"/>
    <x v="0"/>
    <n v="9"/>
    <s v="RM 109"/>
    <m/>
    <x v="2"/>
    <m/>
    <m/>
  </r>
  <r>
    <n v="1082"/>
    <s v="BV-BSW-105-0000-ECM-CAP-CE-000029"/>
    <s v="BV-BSW-105-0000-ECM-WIR-CE-000384"/>
    <s v="Blinding Concrete "/>
    <n v="639.45000000000005"/>
    <s v="Opera House"/>
    <n v="3"/>
    <s v="B2"/>
    <s v="Permanent Works"/>
    <n v="83512"/>
    <n v="75048"/>
    <d v="2025-09-29T00:00:00"/>
    <s v="Aces "/>
    <s v="Saudi RM"/>
    <s v="C-10 SRC (150±40mm Slump)"/>
    <x v="0"/>
    <n v="10"/>
    <s v="RM 109"/>
    <m/>
    <x v="2"/>
    <m/>
    <m/>
  </r>
  <r>
    <n v="1083"/>
    <s v="BV-BSW-105-0000-ECM-CAP-CE-000029"/>
    <s v="BV-BSW-105-0000-ECM-WIR-CE-000384"/>
    <s v="Blinding Concrete "/>
    <n v="639.45000000000005"/>
    <s v="Opera House"/>
    <n v="3"/>
    <s v="B2"/>
    <s v="Permanent Works"/>
    <n v="82612"/>
    <n v="75049"/>
    <d v="2025-09-29T00:00:00"/>
    <s v="Aces "/>
    <s v="Saudi RM"/>
    <s v="C-10 SRC (150±40mm Slump)"/>
    <x v="0"/>
    <n v="10"/>
    <s v="RM 109"/>
    <m/>
    <x v="2"/>
    <m/>
    <m/>
  </r>
  <r>
    <n v="1084"/>
    <s v="BV-BSW-105-0000-ECM-CAP-CE-000029"/>
    <s v="BV-BSW-105-0000-ECM-WIR-CE-000384"/>
    <s v="Blinding Concrete "/>
    <n v="639.45000000000005"/>
    <s v="Opera House"/>
    <n v="3"/>
    <s v="B2"/>
    <s v="Permanent Works"/>
    <n v="83912"/>
    <n v="75050"/>
    <d v="2025-09-29T00:00:00"/>
    <s v="Aces "/>
    <s v="Saudi RM"/>
    <s v="C-10 SRC (150±40mm Slump)"/>
    <x v="0"/>
    <n v="10"/>
    <s v="RM 109"/>
    <n v="6"/>
    <x v="2"/>
    <m/>
    <m/>
  </r>
  <r>
    <n v="1085"/>
    <s v="BV-BSW-105-0000-ECM-CAP-CE-000029"/>
    <s v="BV-BSW-105-0000-ECM-WIR-CE-000384"/>
    <s v="Blinding Concrete "/>
    <n v="639.45000000000005"/>
    <s v="Opera House"/>
    <n v="3"/>
    <s v="B2"/>
    <s v="Permanent Works"/>
    <n v="84012"/>
    <n v="75051"/>
    <d v="2025-09-29T00:00:00"/>
    <s v="Aces "/>
    <s v="Saudi RM"/>
    <s v="C-10 SRC (150±40mm Slump)"/>
    <x v="0"/>
    <n v="10"/>
    <s v="RM 109"/>
    <m/>
    <x v="2"/>
    <m/>
    <m/>
  </r>
  <r>
    <n v="1086"/>
    <s v="BV-BSW-105-0000-ECM-CAP-CE-000029"/>
    <s v="BV-BSW-105-0000-ECM-WIR-CE-000384"/>
    <s v="Blinding Concrete "/>
    <n v="639.45000000000005"/>
    <s v="Opera House"/>
    <n v="3"/>
    <s v="B2"/>
    <s v="Permanent Works"/>
    <n v="83412"/>
    <n v="75052"/>
    <d v="2025-09-29T00:00:00"/>
    <s v="Aces "/>
    <s v="Saudi RM"/>
    <s v="C-10 SRC (150±40mm Slump)"/>
    <x v="0"/>
    <n v="10"/>
    <s v="RM 109"/>
    <m/>
    <x v="2"/>
    <m/>
    <m/>
  </r>
  <r>
    <n v="1087"/>
    <s v="BV-BSW-105-0000-ECM-CAP-CE-000029"/>
    <s v="BV-BSW-105-0000-ECM-WIR-CE-000384"/>
    <s v="Blinding Concrete "/>
    <n v="639.45000000000005"/>
    <s v="Opera House"/>
    <n v="3"/>
    <s v="B2"/>
    <s v="Permanent Works"/>
    <n v="82512"/>
    <n v="75055"/>
    <d v="2025-09-29T00:00:00"/>
    <s v="Aces "/>
    <s v="Saudi RM"/>
    <s v="C-10 SRC (150±40mm Slump)"/>
    <x v="0"/>
    <n v="10"/>
    <s v="RM 109"/>
    <m/>
    <x v="2"/>
    <m/>
    <m/>
  </r>
  <r>
    <n v="1088"/>
    <s v="BV-BSW-105-0000-ECM-CAP-CE-000029"/>
    <s v="BV-BSW-105-0000-ECM-WIR-CE-000384"/>
    <s v="Blinding Concrete "/>
    <n v="639.45000000000005"/>
    <s v="Opera House"/>
    <n v="3"/>
    <s v="B2"/>
    <s v="Permanent Works"/>
    <n v="83612"/>
    <n v="75056"/>
    <d v="2025-09-29T00:00:00"/>
    <s v="Aces "/>
    <s v="Saudi RM"/>
    <s v="C-10 SRC (150±40mm Slump)"/>
    <x v="0"/>
    <n v="10"/>
    <s v="RM 109"/>
    <m/>
    <x v="2"/>
    <m/>
    <m/>
  </r>
  <r>
    <n v="1089"/>
    <s v="BV-BSW-105-0000-ECM-CAP-CE-000029"/>
    <s v="BV-BSW-105-0000-ECM-WIR-CE-000384"/>
    <s v="Blinding Concrete "/>
    <n v="639.45000000000005"/>
    <s v="Opera House"/>
    <n v="3"/>
    <s v="B2"/>
    <s v="Permanent Works"/>
    <n v="66010"/>
    <n v="75059"/>
    <d v="2025-09-29T00:00:00"/>
    <s v="Aces "/>
    <s v="Saudi RM"/>
    <s v="C-10 SRC (150±40mm Slump)"/>
    <x v="0"/>
    <n v="9"/>
    <s v="RM 109"/>
    <m/>
    <x v="2"/>
    <m/>
    <m/>
  </r>
  <r>
    <n v="1090"/>
    <s v="BV-BSW-105-0000-ECM-CAP-CE-000029"/>
    <s v="BV-BSW-105-0000-ECM-WIR-CE-000384"/>
    <s v="Blinding Concrete "/>
    <n v="639.45000000000005"/>
    <s v="Opera House"/>
    <n v="3"/>
    <s v="B2"/>
    <s v="Permanent Works"/>
    <n v="67610"/>
    <n v="75061"/>
    <d v="2025-09-29T00:00:00"/>
    <s v="Aces "/>
    <s v="Saudi RM"/>
    <s v="C-10 SRC (150±40mm Slump)"/>
    <x v="0"/>
    <n v="9"/>
    <s v="RM 109"/>
    <n v="6"/>
    <x v="2"/>
    <m/>
    <m/>
  </r>
  <r>
    <n v="1091"/>
    <s v="BV-BSW-105-0000-ECM-CAP-CE-000029"/>
    <s v="BV-BSW-105-0000-ECM-WIR-CE-000384"/>
    <s v="Blinding Concrete "/>
    <n v="639.45000000000005"/>
    <s v="Opera House"/>
    <n v="3"/>
    <s v="B2"/>
    <s v="Permanent Works"/>
    <n v="66010"/>
    <n v="75068"/>
    <d v="2025-09-29T00:00:00"/>
    <s v="Aces "/>
    <s v="Saudi RM"/>
    <s v="C-10 SRC (150±40mm Slump)"/>
    <x v="0"/>
    <n v="9"/>
    <s v="RM 109"/>
    <m/>
    <x v="2"/>
    <m/>
    <m/>
  </r>
  <r>
    <n v="1092"/>
    <s v="BV-BSW-105-0000-ECM-CAP-CE-000029"/>
    <s v="BV-BSW-105-0000-ECM-WIR-CE-000384"/>
    <s v="Blinding Concrete "/>
    <n v="639.45000000000005"/>
    <s v="Opera House"/>
    <n v="3"/>
    <s v="B2"/>
    <s v="Permanent Works"/>
    <n v="83612"/>
    <n v="75069"/>
    <d v="2025-09-29T00:00:00"/>
    <s v="Aces "/>
    <s v="Saudi RM"/>
    <s v="C-10 SRC (150±40mm Slump)"/>
    <x v="0"/>
    <n v="10"/>
    <s v="RM 109"/>
    <m/>
    <x v="2"/>
    <m/>
    <m/>
  </r>
  <r>
    <n v="1093"/>
    <s v="-"/>
    <s v="BV-BSW-105-0000-ECM-WIR-CE-000391"/>
    <s v="Structural Slab Beams"/>
    <s v="BEC Batch Plant "/>
    <s v="Batch Plant"/>
    <m/>
    <m/>
    <s v="Trial Mix"/>
    <n v="6682"/>
    <n v="93572"/>
    <d v="2025-09-29T00:00:00"/>
    <s v="Aces "/>
    <s v="BEC Arabia Concrete Solution"/>
    <s v="C-40 OPC {190±40mm Slump)"/>
    <x v="2"/>
    <n v="3"/>
    <m/>
    <n v="12"/>
    <x v="1"/>
    <m/>
    <m/>
  </r>
  <r>
    <n v="1094"/>
    <s v="-"/>
    <s v="BV-BSW-105-0000-ECM-WIR-CE-000391"/>
    <s v="Structural Slab Beams"/>
    <s v="BEC Batch Plant "/>
    <s v="Batch Plant"/>
    <m/>
    <m/>
    <s v="Trial Mix"/>
    <n v="3901"/>
    <n v="93570"/>
    <d v="2025-09-29T00:00:00"/>
    <s v="Aces "/>
    <s v="BEC Arabia Concrete Solution"/>
    <s v="C-40 OPC {190±40mm Slump)"/>
    <x v="2"/>
    <n v="3"/>
    <m/>
    <n v="12"/>
    <x v="1"/>
    <m/>
    <m/>
  </r>
  <r>
    <n v="1095"/>
    <s v="-"/>
    <s v="BV-BSW-105-0000-ECM-WIR-CE-000391"/>
    <s v="Structural Slab Beams"/>
    <s v="BEC Batch Plant "/>
    <s v="Batch Plant"/>
    <m/>
    <m/>
    <s v="Trial Mix"/>
    <n v="7716"/>
    <n v="93581"/>
    <d v="2025-09-29T00:00:00"/>
    <s v="Aces "/>
    <s v="BEC Arabia Concrete Solution"/>
    <s v="C-40 OPC {190±40mm Slump)"/>
    <x v="2"/>
    <n v="3"/>
    <m/>
    <n v="12"/>
    <x v="1"/>
    <m/>
    <m/>
  </r>
  <r>
    <n v="1096"/>
    <s v="BV-BSW-105-0000-ECM-CAP-CE-000023"/>
    <s v="BV-BSW-105-0000-ECM-WIR-CE-000395"/>
    <s v="Blinding Concrete "/>
    <s v="640.65 and vertical 639.45"/>
    <s v="Opera House"/>
    <n v="4"/>
    <s v="B2"/>
    <s v="Permanent Works"/>
    <n v="83512"/>
    <n v="75082"/>
    <d v="2025-09-29T00:00:00"/>
    <s v="Aces "/>
    <s v="Saudi RM"/>
    <s v="C-10 SRC (150±40mm Slump)"/>
    <x v="0"/>
    <n v="10"/>
    <s v="RM 109"/>
    <m/>
    <x v="2"/>
    <m/>
    <m/>
  </r>
  <r>
    <n v="1097"/>
    <s v="BV-BSW-105-0000-ECM-CAP-CE-000023"/>
    <s v="BV-BSW-105-0000-ECM-WIR-CE-000395"/>
    <s v="Blinding Concrete "/>
    <s v="640.65 and vertical 639.45"/>
    <s v="Opera House"/>
    <n v="4"/>
    <s v="B2"/>
    <s v="Permanent Works"/>
    <n v="66010"/>
    <n v="75083"/>
    <d v="2025-09-29T00:00:00"/>
    <s v="Aces "/>
    <s v="Saudi RM"/>
    <s v="C-10 SRC (150±40mm Slump)"/>
    <x v="0"/>
    <n v="9"/>
    <s v="RM 109"/>
    <m/>
    <x v="2"/>
    <m/>
    <m/>
  </r>
  <r>
    <n v="1098"/>
    <s v="BV-BSW-105-0000-ECM-CAP-CE-000023"/>
    <s v="BV-BSW-105-0000-ECM-WIR-CE-000395"/>
    <s v="Blinding Concrete "/>
    <s v="640.65 and vertical 639.45"/>
    <s v="Opera House"/>
    <n v="4"/>
    <s v="B2"/>
    <s v="Permanent Works"/>
    <n v="83612"/>
    <n v="75088"/>
    <d v="2025-09-29T00:00:00"/>
    <s v="Aces "/>
    <s v="Saudi RM"/>
    <s v="C-10 SRC (150±40mm Slump)"/>
    <x v="0"/>
    <n v="10"/>
    <s v="RM 109"/>
    <m/>
    <x v="2"/>
    <m/>
    <m/>
  </r>
  <r>
    <n v="1099"/>
    <s v="BV-BSW-105-0000-ECM-CAP-CE-000023"/>
    <s v="BV-BSW-105-0000-ECM-WIR-CE-000395"/>
    <s v="Blinding Concrete "/>
    <s v="640.65 and vertical 639.45"/>
    <s v="Opera House"/>
    <n v="4"/>
    <s v="B2"/>
    <s v="Permanent Works"/>
    <n v="82612"/>
    <n v="75097"/>
    <d v="2025-09-29T00:00:00"/>
    <s v="Aces "/>
    <s v="Saudi RM"/>
    <s v="C-10 SRC (150±40mm Slump)"/>
    <x v="0"/>
    <n v="10"/>
    <s v="RM 109"/>
    <n v="6"/>
    <x v="2"/>
    <m/>
    <m/>
  </r>
  <r>
    <n v="1100"/>
    <s v="BV-BSW-105-0000-ECM-CAP-CE-000033"/>
    <s v="BV-BSW-105-0000-ECM-WIR-CE-000399"/>
    <s v="Blinding Concrete "/>
    <s v="639.95, 640.65"/>
    <s v="Opera House"/>
    <n v="5"/>
    <s v="B2"/>
    <s v="Permanent Works"/>
    <n v="81512"/>
    <n v="75100"/>
    <d v="2025-09-29T00:00:00"/>
    <s v="Aces "/>
    <s v="Saudi RM"/>
    <s v="C-10 SRC (150±40mm Slump)"/>
    <x v="0"/>
    <n v="10"/>
    <s v="RM 109"/>
    <m/>
    <x v="2"/>
    <m/>
    <m/>
  </r>
  <r>
    <n v="1101"/>
    <s v="BV-BSW-105-0000-ECM-CAP-CE-000033"/>
    <s v="BV-BSW-105-0000-ECM-WIR-CE-000399"/>
    <s v="Blinding Concrete "/>
    <s v="639.95, 640.65"/>
    <s v="Opera House"/>
    <n v="5"/>
    <s v="B2"/>
    <s v="Permanent Works"/>
    <n v="84012"/>
    <n v="75103"/>
    <d v="2025-09-29T00:00:00"/>
    <s v="Aces "/>
    <s v="Saudi RM"/>
    <s v="C-10 SRC (150±40mm Slump)"/>
    <x v="0"/>
    <n v="10"/>
    <s v="RM 109"/>
    <m/>
    <x v="2"/>
    <m/>
    <m/>
  </r>
  <r>
    <n v="1102"/>
    <s v="BV-BSW-105-0000-ECM-CAP-CE-000033"/>
    <s v="BV-BSW-105-0000-ECM-WIR-CE-000399"/>
    <s v="Blinding Concrete "/>
    <s v="639.95, 640.65"/>
    <s v="Opera House"/>
    <n v="5"/>
    <s v="B2"/>
    <s v="Permanent Works"/>
    <n v="78012"/>
    <n v="75110"/>
    <d v="2025-09-29T00:00:00"/>
    <s v="Aces "/>
    <s v="Saudi RM"/>
    <s v="C-10 SRC (150±40mm Slump)"/>
    <x v="0"/>
    <n v="10"/>
    <s v="RM 109"/>
    <m/>
    <x v="2"/>
    <m/>
    <m/>
  </r>
  <r>
    <n v="1103"/>
    <s v="BV-BSW-105-0000-ECM-CAP-CE-000033"/>
    <s v="BV-BSW-105-0000-ECM-WIR-CE-000399"/>
    <s v="Blinding Concrete "/>
    <s v="639.95, 640.65"/>
    <s v="Opera House"/>
    <n v="5"/>
    <s v="B2"/>
    <s v="Permanent Works"/>
    <n v="66010"/>
    <n v="75121"/>
    <d v="2025-09-29T00:00:00"/>
    <s v="Aces "/>
    <s v="Saudi RM"/>
    <s v="C-10 SRC (150±40mm Slump)"/>
    <x v="0"/>
    <n v="9"/>
    <s v="RM 109"/>
    <m/>
    <x v="2"/>
    <m/>
    <m/>
  </r>
  <r>
    <n v="1104"/>
    <s v="BV-BSW-105-0000-ECM-CAP-CE-000026"/>
    <s v="BV-BSW-105-0000-ECM-WIR-CE-000403"/>
    <s v="Blinding Concrete "/>
    <s v=" 640.65 ,640.80"/>
    <s v="Opera House"/>
    <n v="6"/>
    <s v="B2"/>
    <s v="Permanent Works"/>
    <n v="81512"/>
    <n v="75084"/>
    <d v="2025-09-29T00:00:00"/>
    <s v="Aces "/>
    <s v="Saudi RM"/>
    <s v="C-10 SRC (150±40mm Slump)"/>
    <x v="0"/>
    <n v="10"/>
    <s v="RM 109"/>
    <m/>
    <x v="2"/>
    <m/>
    <m/>
  </r>
  <r>
    <n v="1105"/>
    <s v="BV-BSW-105-0000-ECM-CAP-CE-000026"/>
    <s v="BV-BSW-105-0000-ECM-WIR-CE-000403"/>
    <s v="Blinding Concrete "/>
    <s v=" 640.65 ,640.80"/>
    <s v="Opera House"/>
    <n v="6"/>
    <s v="B2"/>
    <s v="Permanent Works"/>
    <n v="62810"/>
    <n v="75085"/>
    <d v="2025-09-29T00:00:00"/>
    <s v="Aces "/>
    <s v="Saudi RM"/>
    <s v="C-10 SRC (150±40mm Slump)"/>
    <x v="0"/>
    <n v="9"/>
    <s v="RM 109"/>
    <m/>
    <x v="2"/>
    <m/>
    <m/>
  </r>
  <r>
    <n v="1106"/>
    <s v="BV-BSW-105-0000-ECM-CAP-CE-000026"/>
    <s v="BV-BSW-105-0000-ECM-WIR-CE-000403"/>
    <s v="Blinding Concrete "/>
    <s v=" 640.65 ,640.80"/>
    <s v="Opera House"/>
    <n v="6"/>
    <s v="B2"/>
    <s v="Permanent Works"/>
    <n v="78412"/>
    <n v="75086"/>
    <d v="2025-09-29T00:00:00"/>
    <s v="Aces "/>
    <s v="Saudi RM"/>
    <s v="C-10 SRC (150±40mm Slump)"/>
    <x v="0"/>
    <n v="10"/>
    <s v="RM 109"/>
    <n v="6"/>
    <x v="2"/>
    <m/>
    <m/>
  </r>
  <r>
    <n v="1107"/>
    <s v="BV-BSW-105-0000-ECM-CAP-CE-000026"/>
    <s v="BV-BSW-105-0000-ECM-WIR-CE-000403"/>
    <s v="Blinding Concrete "/>
    <s v=" 640.65 ,640.80"/>
    <s v="Opera House"/>
    <n v="6"/>
    <s v="B2"/>
    <s v="Permanent Works"/>
    <n v="84012"/>
    <n v="75089"/>
    <d v="2025-09-29T00:00:00"/>
    <s v="Aces "/>
    <s v="Saudi RM"/>
    <s v="C-10 SRC (150±40mm Slump)"/>
    <x v="0"/>
    <n v="10"/>
    <s v="RM 109"/>
    <m/>
    <x v="2"/>
    <m/>
    <m/>
  </r>
  <r>
    <n v="1108"/>
    <s v="BV-BSW-105-0000-ECM-CAP-CE-000026"/>
    <s v="BV-BSW-105-0000-ECM-WIR-CE-000403"/>
    <s v="Blinding Concrete "/>
    <s v=" 640.65 ,640.80"/>
    <s v="Opera House"/>
    <n v="6"/>
    <s v="B2"/>
    <s v="Permanent Works"/>
    <n v="82812"/>
    <n v="75098"/>
    <d v="2025-09-29T00:00:00"/>
    <s v="Aces "/>
    <s v="Saudi RM"/>
    <s v="C-10 SRC (150±40mm Slump)"/>
    <x v="0"/>
    <n v="10"/>
    <s v="RM 109"/>
    <m/>
    <x v="2"/>
    <m/>
    <m/>
  </r>
  <r>
    <n v="1109"/>
    <s v="BV-BSW-105-0000-ECM-CAP-CE-000026"/>
    <s v="BV-BSW-105-0000-ECM-WIR-CE-000403"/>
    <s v="Blinding Concrete "/>
    <s v=" 640.65 ,640.80"/>
    <s v="Opera House"/>
    <n v="6"/>
    <s v="B2"/>
    <s v="Permanent Works"/>
    <n v="83512"/>
    <n v="75102"/>
    <d v="2025-09-29T00:00:00"/>
    <s v="Aces "/>
    <s v="Saudi RM"/>
    <s v="C-10 SRC (150±40mm Slump)"/>
    <x v="0"/>
    <n v="10"/>
    <s v="RM 109"/>
    <m/>
    <x v="2"/>
    <m/>
    <m/>
  </r>
  <r>
    <n v="1110"/>
    <s v="BV-BSW-105-0000-ECM-CAP-CE-000026"/>
    <s v="BV-BSW-105-0000-ECM-WIR-CE-000403"/>
    <s v="Blinding Concrete "/>
    <s v=" 640.65 ,640.80"/>
    <s v="Opera House"/>
    <n v="6"/>
    <s v="B2"/>
    <s v="Permanent Works"/>
    <n v="62810"/>
    <n v="75104"/>
    <d v="2025-09-29T00:00:00"/>
    <s v="Aces "/>
    <s v="Saudi RM"/>
    <s v="C-10 SRC (150±40mm Slump)"/>
    <x v="0"/>
    <n v="9"/>
    <s v="RM 109"/>
    <m/>
    <x v="2"/>
    <m/>
    <m/>
  </r>
  <r>
    <n v="1111"/>
    <s v="BV-BSW-105-0000-ECM-CAP-CE-000026"/>
    <s v="BV-BSW-105-0000-ECM-WIR-CE-000403"/>
    <s v="Blinding Concrete "/>
    <s v=" 640.65 ,640.80"/>
    <s v="Opera House"/>
    <n v="6"/>
    <s v="B2"/>
    <s v="Permanent Works"/>
    <n v="83412"/>
    <n v="75106"/>
    <d v="2025-09-29T00:00:00"/>
    <s v="Aces "/>
    <s v="Saudi RM"/>
    <s v="C-10 SRC (150±40mm Slump)"/>
    <x v="0"/>
    <n v="10"/>
    <s v="RM 109"/>
    <m/>
    <x v="2"/>
    <m/>
    <m/>
  </r>
  <r>
    <n v="1112"/>
    <s v="BV-BSW-105-0000-ECM-CAP-CE-000026"/>
    <s v="BV-BSW-105-0000-ECM-WIR-CE-000403"/>
    <s v="Blinding Concrete "/>
    <s v=" 640.65 ,640.80"/>
    <s v="Opera House"/>
    <n v="6"/>
    <s v="B2"/>
    <s v="Permanent Works"/>
    <n v="82812"/>
    <n v="75107"/>
    <d v="2025-09-29T00:00:00"/>
    <s v="Aces "/>
    <s v="Saudi RM"/>
    <s v="C-10 SRC (150±40mm Slump)"/>
    <x v="0"/>
    <n v="10"/>
    <s v="RM 109"/>
    <m/>
    <x v="2"/>
    <m/>
    <m/>
  </r>
  <r>
    <n v="1113"/>
    <s v="BV-BSW-105-0000-ECM-CAP-CE-000026"/>
    <s v="BV-BSW-105-0000-ECM-WIR-CE-000403"/>
    <s v="Blinding Concrete "/>
    <s v=" 640.65 ,640.80"/>
    <s v="Opera House"/>
    <n v="6"/>
    <s v="B2"/>
    <s v="Permanent Works"/>
    <n v="67610"/>
    <n v="75108"/>
    <d v="2025-09-29T00:00:00"/>
    <s v="Aces "/>
    <s v="Saudi RM"/>
    <s v="C-10 SRC (150±40mm Slump)"/>
    <x v="0"/>
    <n v="9"/>
    <s v="RM 109"/>
    <m/>
    <x v="2"/>
    <m/>
    <m/>
  </r>
  <r>
    <n v="1114"/>
    <s v="BV-BSW-105-0000-ECM-CAP-CE-000026"/>
    <s v="BV-BSW-105-0000-ECM-WIR-CE-000403"/>
    <s v="Blinding Concrete "/>
    <s v=" 640.65 ,640.80"/>
    <s v="Opera House"/>
    <n v="6"/>
    <s v="B2"/>
    <s v="Permanent Works"/>
    <n v="66810"/>
    <n v="75111"/>
    <d v="2025-09-29T00:00:00"/>
    <s v="Aces "/>
    <s v="Saudi RM"/>
    <s v="C-10 SRC (150±40mm Slump)"/>
    <x v="0"/>
    <n v="9"/>
    <s v="RM 109"/>
    <m/>
    <x v="2"/>
    <m/>
    <m/>
  </r>
  <r>
    <n v="1115"/>
    <s v="BV-BSW-105-0000-ECM-CAP-CE-000026"/>
    <s v="BV-BSW-105-0000-ECM-WIR-CE-000403"/>
    <s v="Blinding Concrete "/>
    <s v=" 640.65 ,640.80"/>
    <s v="Opera House"/>
    <n v="6"/>
    <s v="B2"/>
    <s v="Permanent Works"/>
    <n v="82712"/>
    <n v="75117"/>
    <d v="2025-09-29T00:00:00"/>
    <s v="Aces "/>
    <s v="Saudi RM"/>
    <s v="C-10 SRC (150±40mm Slump)"/>
    <x v="0"/>
    <n v="10"/>
    <s v="RM 109"/>
    <n v="6"/>
    <x v="2"/>
    <m/>
    <m/>
  </r>
  <r>
    <n v="1116"/>
    <s v="BV-BSW-105-0000-ECM-CAP-CE-000026"/>
    <s v="BV-BSW-105-0000-ECM-WIR-CE-000403"/>
    <s v="Blinding Concrete "/>
    <s v=" 640.65 ,640.80"/>
    <s v="Opera House"/>
    <n v="6"/>
    <s v="B2"/>
    <s v="Permanent Works"/>
    <n v="83912"/>
    <n v="75124"/>
    <d v="2025-09-29T00:00:00"/>
    <s v="Aces "/>
    <s v="Saudi RM"/>
    <s v="C-10 SRC (150±40mm Slump)"/>
    <x v="0"/>
    <n v="10"/>
    <s v="RM 109"/>
    <m/>
    <x v="2"/>
    <m/>
    <m/>
  </r>
  <r>
    <n v="1117"/>
    <s v="BV-BSW-105-0000-ECM-CAP-CE-000026"/>
    <s v="BV-BSW-105-0000-ECM-WIR-CE-000403"/>
    <s v="Blinding Concrete "/>
    <s v=" 640.65 ,640.80"/>
    <s v="Opera House"/>
    <n v="6"/>
    <s v="B2"/>
    <s v="Permanent Works"/>
    <n v="78412"/>
    <n v="75126"/>
    <d v="2025-09-29T00:00:00"/>
    <s v="Aces "/>
    <s v="Saudi RM"/>
    <s v="C-10 SRC (150±40mm Slump)"/>
    <x v="0"/>
    <n v="10"/>
    <s v="RM 109"/>
    <m/>
    <x v="2"/>
    <m/>
    <m/>
  </r>
  <r>
    <n v="1118"/>
    <s v="BV-BSW-105-0000-ECM-CAP-CE-000026"/>
    <s v="BV-BSW-105-0000-ECM-WIR-CE-000403"/>
    <s v="Blinding Concrete "/>
    <s v=" 640.65 ,640.80"/>
    <s v="Opera House"/>
    <n v="6"/>
    <s v="B2"/>
    <s v="Permanent Works"/>
    <n v="66810"/>
    <n v="75127"/>
    <d v="2025-09-29T00:00:00"/>
    <s v="Aces "/>
    <s v="Saudi RM"/>
    <s v="C-10 SRC (150±40mm Slump)"/>
    <x v="0"/>
    <n v="9"/>
    <s v="RM 109"/>
    <m/>
    <x v="2"/>
    <m/>
    <m/>
  </r>
  <r>
    <n v="1119"/>
    <s v="BV-BSW-105-0000-ECM-CAP-CE-000029"/>
    <s v="BV-BSW-105-0000-ECM-WIR-CE-000416"/>
    <s v="Blinding Concrete "/>
    <n v="639.45000000000005"/>
    <s v="Opera House"/>
    <n v="3"/>
    <s v="B2"/>
    <s v="Permanent Works"/>
    <n v="69410"/>
    <n v="75129"/>
    <d v="2025-09-29T00:00:00"/>
    <s v="Aces "/>
    <s v="Saudi RM"/>
    <s v="C-10 SRC (150±40mm Slump)"/>
    <x v="0"/>
    <n v="9"/>
    <s v="RM 109"/>
    <m/>
    <x v="2"/>
    <m/>
    <m/>
  </r>
  <r>
    <n v="1120"/>
    <s v="BV-BSW-105-0000-ECM-CAP-CE-000029"/>
    <s v="BV-BSW-105-0000-ECM-WIR-CE-000416"/>
    <s v="Blinding Concrete "/>
    <n v="639.45000000000005"/>
    <s v="Opera House"/>
    <n v="3"/>
    <s v="B2"/>
    <s v="Permanent Works"/>
    <n v="81612"/>
    <n v="75130"/>
    <d v="2025-09-29T00:00:00"/>
    <s v="Aces "/>
    <s v="Saudi RM"/>
    <s v="C-10 SRC (150±40mm Slump)"/>
    <x v="0"/>
    <n v="10"/>
    <s v="RM 109"/>
    <m/>
    <x v="2"/>
    <m/>
    <m/>
  </r>
  <r>
    <n v="1121"/>
    <s v="BV-BSW-105-0000-ECM-CAP-CE-000029"/>
    <s v="BV-BSW-105-0000-ECM-WIR-CE-000416"/>
    <s v="Blinding Concrete "/>
    <n v="639.45000000000005"/>
    <s v="Opera House"/>
    <n v="3"/>
    <s v="B2"/>
    <s v="Permanent Works"/>
    <n v="82512"/>
    <n v="75131"/>
    <d v="2025-09-29T00:00:00"/>
    <s v="Aces "/>
    <s v="Saudi RM"/>
    <s v="C-10 SRC (150±40mm Slump)"/>
    <x v="0"/>
    <n v="10"/>
    <s v="RM 109"/>
    <m/>
    <x v="2"/>
    <m/>
    <m/>
  </r>
  <r>
    <n v="1122"/>
    <s v="BV-BSW-105-0000-ECM-CAP-CE-000029"/>
    <s v="BV-BSW-105-0000-ECM-WIR-CE-000416"/>
    <s v="Blinding Concrete "/>
    <n v="639.45000000000005"/>
    <s v="Opera House"/>
    <n v="3"/>
    <s v="B2"/>
    <s v="Permanent Works"/>
    <n v="78412"/>
    <n v="75138"/>
    <d v="2025-09-29T00:00:00"/>
    <s v="Aces "/>
    <s v="Saudi RM"/>
    <s v="C-10 SRC (150±40mm Slump)"/>
    <x v="0"/>
    <n v="10"/>
    <s v="RM 109"/>
    <m/>
    <x v="2"/>
    <m/>
    <m/>
  </r>
  <r>
    <n v="1123"/>
    <s v="BV-BSW-105-0000-ECM-CAP-CE-000029"/>
    <s v="BV-BSW-105-0000-ECM-WIR-CE-000416"/>
    <s v="Blinding Concrete "/>
    <n v="639.45000000000005"/>
    <s v="Opera House"/>
    <n v="3"/>
    <s v="B2"/>
    <s v="Permanent Works"/>
    <n v="69410"/>
    <n v="75139"/>
    <d v="2025-09-29T00:00:00"/>
    <s v="Aces "/>
    <s v="Saudi RM"/>
    <s v="C-10 SRC (150±40mm Slump)"/>
    <x v="0"/>
    <n v="9"/>
    <s v="RM 109"/>
    <m/>
    <x v="2"/>
    <m/>
    <m/>
  </r>
  <r>
    <n v="1124"/>
    <s v="BV-BSW-105-0000-ECM-CAP-CE-000029"/>
    <s v="BV-BSW-105-0000-ECM-WIR-CE-000416"/>
    <s v="Blinding Concrete "/>
    <n v="639.45000000000005"/>
    <s v="Opera House"/>
    <n v="3"/>
    <s v="B2"/>
    <s v="Permanent Works"/>
    <n v="81612"/>
    <n v="75141"/>
    <d v="2025-09-29T00:00:00"/>
    <s v="Aces "/>
    <s v="Saudi RM"/>
    <s v="C-10 SRC (150±40mm Slump)"/>
    <x v="0"/>
    <n v="10"/>
    <s v="RM 109"/>
    <m/>
    <x v="2"/>
    <m/>
    <m/>
  </r>
  <r>
    <n v="1125"/>
    <s v="BV-BSW-105-0000-ECM-CAP-CE-000029"/>
    <s v="BV-BSW-105-0000-ECM-WIR-CE-000416"/>
    <s v="Blinding Concrete "/>
    <n v="639.45000000000005"/>
    <s v="Opera House"/>
    <n v="3"/>
    <s v="B2"/>
    <s v="Permanent Works"/>
    <n v="81512"/>
    <n v="75142"/>
    <d v="2025-09-29T00:00:00"/>
    <s v="Aces "/>
    <s v="Saudi RM"/>
    <s v="C-10 SRC (150±40mm Slump)"/>
    <x v="0"/>
    <n v="10"/>
    <s v="RM 109"/>
    <n v="6"/>
    <x v="2"/>
    <m/>
    <m/>
  </r>
  <r>
    <n v="1126"/>
    <s v="BV-BSW-105-0000-ECM-CAP-CE-000029"/>
    <s v="BV-BSW-105-0000-ECM-WIR-CE-000416"/>
    <s v="Blinding Concrete "/>
    <n v="639.45000000000005"/>
    <s v="Opera House"/>
    <n v="3"/>
    <s v="B2"/>
    <s v="Permanent Works"/>
    <n v="67610"/>
    <n v="75145"/>
    <d v="2025-09-29T00:00:00"/>
    <s v="Aces "/>
    <s v="Saudi RM"/>
    <s v="C-10 SRC (150±40mm Slump)"/>
    <x v="0"/>
    <n v="9"/>
    <s v="RM 109"/>
    <m/>
    <x v="2"/>
    <m/>
    <m/>
  </r>
  <r>
    <n v="1127"/>
    <s v="BV-BSW-105-0000-ECM-CAP-CE-000029"/>
    <s v="BV-BSW-105-0000-ECM-WIR-CE-000416"/>
    <s v="Blinding Concrete "/>
    <n v="639.45000000000005"/>
    <s v="Opera House"/>
    <n v="3"/>
    <s v="B2"/>
    <s v="Permanent Works"/>
    <n v="82512"/>
    <n v="75147"/>
    <d v="2025-09-29T00:00:00"/>
    <s v="Aces "/>
    <s v="Saudi RM"/>
    <s v="C-10 SRC (150±40mm Slump)"/>
    <x v="0"/>
    <n v="10"/>
    <s v="RM 109"/>
    <m/>
    <x v="2"/>
    <m/>
    <m/>
  </r>
  <r>
    <n v="1128"/>
    <s v="BV-BSW-105-0000-ECM-CAP-CE-000029"/>
    <s v="BV-BSW-105-0000-ECM-WIR-CE-000416"/>
    <s v="Blinding Concrete "/>
    <n v="639.45000000000005"/>
    <s v="Opera House"/>
    <n v="3"/>
    <s v="B2"/>
    <s v="Permanent Works"/>
    <n v="78012"/>
    <n v="75148"/>
    <d v="2025-09-29T00:00:00"/>
    <s v="Aces "/>
    <s v="Saudi RM"/>
    <s v="C-10 SRC (150±40mm Slump)"/>
    <x v="0"/>
    <n v="10"/>
    <s v="RM 109"/>
    <m/>
    <x v="2"/>
    <m/>
    <m/>
  </r>
  <r>
    <n v="1129"/>
    <s v="BV-BSW-105-0000-ECM-CAP-CE-000029"/>
    <s v="BV-BSW-105-0000-ECM-WIR-CE-000416"/>
    <s v="Blinding Concrete "/>
    <n v="639.45000000000005"/>
    <s v="Opera House"/>
    <n v="3"/>
    <s v="B2"/>
    <s v="Permanent Works"/>
    <n v="82712"/>
    <n v="75149"/>
    <d v="2025-09-29T00:00:00"/>
    <s v="Aces "/>
    <s v="Saudi RM"/>
    <s v="C-10 SRC (150±40mm Slump)"/>
    <x v="0"/>
    <n v="10"/>
    <s v="RM 109"/>
    <m/>
    <x v="2"/>
    <m/>
    <m/>
  </r>
  <r>
    <n v="1130"/>
    <s v="BV-BSW-105-0000-ECM-CAP-CE-000029"/>
    <s v="BV-BSW-105-0000-ECM-WIR-CE-000416"/>
    <s v="Blinding Concrete "/>
    <n v="639.45000000000005"/>
    <s v="Opera House"/>
    <n v="3"/>
    <s v="B2"/>
    <s v="Permanent Works"/>
    <n v="62810"/>
    <n v="75151"/>
    <d v="2025-09-29T00:00:00"/>
    <s v="Aces "/>
    <s v="Saudi RM"/>
    <s v="C-10 SRC (150±40mm Slump)"/>
    <x v="0"/>
    <n v="9"/>
    <s v="RM 109"/>
    <m/>
    <x v="2"/>
    <m/>
    <m/>
  </r>
  <r>
    <n v="1131"/>
    <s v="BV-BSW-105-0000-ECM-CAP-CE-000029"/>
    <s v="BV-BSW-105-0000-ECM-WIR-CE-000420"/>
    <s v="Blinding Concrete "/>
    <s v="640.40 and 641.65"/>
    <s v="Opera House"/>
    <n v="3"/>
    <s v="B2"/>
    <s v="Permanent Works"/>
    <n v="82812"/>
    <n v="75161"/>
    <d v="2025-09-30T00:00:00"/>
    <s v="Aces "/>
    <s v="Saudi RM"/>
    <s v="C-10 SRC (150±40mm Slump)"/>
    <x v="0"/>
    <n v="10"/>
    <s v="RM 109"/>
    <n v="6"/>
    <x v="2"/>
    <m/>
    <m/>
  </r>
  <r>
    <n v="1132"/>
    <s v="BV-BSW-105-0000-ECM-CAP-CE-000029"/>
    <s v="BV-BSW-105-0000-ECM-WIR-CE-000420"/>
    <s v="Blinding Concrete "/>
    <s v="640.40 and 641.65"/>
    <s v="Opera House"/>
    <n v="3"/>
    <s v="B2"/>
    <s v="Permanent Works"/>
    <n v="82712"/>
    <n v="75162"/>
    <d v="2025-09-30T00:00:00"/>
    <s v="Aces "/>
    <s v="Saudi RM"/>
    <s v="C-10 SRC (150±40mm Slump)"/>
    <x v="0"/>
    <n v="10"/>
    <s v="RM 109"/>
    <m/>
    <x v="2"/>
    <m/>
    <m/>
  </r>
  <r>
    <n v="1133"/>
    <s v="BV-BSW-105-0000-ECM-CAP-CE-000029"/>
    <s v="BV-BSW-105-0000-ECM-WIR-CE-000420"/>
    <s v="Blinding Concrete "/>
    <s v="640.40 and 641.65"/>
    <s v="Opera House"/>
    <n v="3"/>
    <s v="B2"/>
    <s v="Permanent Works"/>
    <n v="66810"/>
    <n v="75163"/>
    <d v="2025-09-30T00:00:00"/>
    <s v="Aces "/>
    <s v="Saudi RM"/>
    <s v="C-10 SRC (150±40mm Slump)"/>
    <x v="0"/>
    <n v="9"/>
    <s v="RM 109"/>
    <m/>
    <x v="2"/>
    <m/>
    <m/>
  </r>
  <r>
    <n v="1134"/>
    <s v="BV-BSW-105-0000-ECM-CAP-CE-000029"/>
    <s v="BV-BSW-105-0000-ECM-WIR-CE-000420"/>
    <s v="Blinding Concrete "/>
    <s v="640.40 and 641.65"/>
    <s v="Opera House"/>
    <n v="3"/>
    <s v="B2"/>
    <s v="Permanent Works"/>
    <n v="67610"/>
    <n v="75165"/>
    <d v="2025-09-30T00:00:00"/>
    <s v="Aces "/>
    <s v="Saudi RM"/>
    <s v="C-10 SRC (150±40mm Slump)"/>
    <x v="0"/>
    <n v="9"/>
    <s v="RM 109"/>
    <m/>
    <x v="2"/>
    <m/>
    <m/>
  </r>
  <r>
    <n v="1135"/>
    <s v="BV-BSW-105-0000-ECM-CAP-CE-000029"/>
    <s v="BV-BSW-105-0000-ECM-WIR-CE-000420"/>
    <s v="Blinding Concrete "/>
    <s v="640.40 and 641.65"/>
    <s v="Opera House"/>
    <n v="3"/>
    <s v="B2"/>
    <s v="Permanent Works"/>
    <n v="84012"/>
    <n v="75166"/>
    <d v="2025-09-30T00:00:00"/>
    <s v="Aces "/>
    <s v="Saudi RM"/>
    <s v="C-10 SRC (150±40mm Slump)"/>
    <x v="0"/>
    <n v="10"/>
    <s v="RM 109"/>
    <m/>
    <x v="2"/>
    <m/>
    <m/>
  </r>
  <r>
    <n v="1136"/>
    <s v="BV-BSW-105-0000-ECM-CAP-CE-000029"/>
    <s v="BV-BSW-105-0000-ECM-WIR-CE-000420"/>
    <s v="Blinding Concrete "/>
    <s v="640.40 and 641.65"/>
    <s v="Opera House"/>
    <n v="3"/>
    <s v="B2"/>
    <s v="Permanent Works"/>
    <n v="81612"/>
    <n v="75167"/>
    <d v="2025-09-30T00:00:00"/>
    <s v="Aces "/>
    <s v="Saudi RM"/>
    <s v="C-10 SRC (150±40mm Slump)"/>
    <x v="0"/>
    <n v="10"/>
    <s v="RM 109"/>
    <m/>
    <x v="2"/>
    <m/>
    <m/>
  </r>
  <r>
    <n v="1137"/>
    <s v="BV-BSW-105-0000-ECM-CAP-CE-000029"/>
    <s v="BV-BSW-105-0000-ECM-WIR-CE-000420"/>
    <s v="Blinding Concrete "/>
    <s v="640.40 and 641.65"/>
    <s v="Opera House"/>
    <n v="3"/>
    <s v="B2"/>
    <s v="Permanent Works"/>
    <n v="82512"/>
    <n v="75168"/>
    <d v="2025-09-30T00:00:00"/>
    <s v="Aces "/>
    <s v="Saudi RM"/>
    <s v="C-10 SRC (150±40mm Slump)"/>
    <x v="0"/>
    <n v="10"/>
    <s v="RM 109"/>
    <m/>
    <x v="2"/>
    <m/>
    <m/>
  </r>
  <r>
    <n v="1138"/>
    <s v="BV-BSW-105-0000-ECM-CAP-CE-000029"/>
    <s v="BV-BSW-105-0000-ECM-WIR-CE-000420"/>
    <s v="Blinding Concrete "/>
    <s v="640.40 and 641.65"/>
    <s v="Opera House"/>
    <n v="3"/>
    <s v="B2"/>
    <s v="Permanent Works"/>
    <n v="83513"/>
    <n v="75169"/>
    <d v="2025-09-30T00:00:00"/>
    <s v="Aces "/>
    <s v="Saudi RM"/>
    <s v="C-10 SRC (150±40mm Slump)"/>
    <x v="0"/>
    <n v="10"/>
    <s v="RM 109"/>
    <m/>
    <x v="2"/>
    <m/>
    <m/>
  </r>
  <r>
    <n v="1139"/>
    <s v="BV-BSW-105-0000-ECM-CAP-CE-000029"/>
    <s v="BV-BSW-105-0000-ECM-WIR-CE-000420"/>
    <s v="Blinding Concrete "/>
    <s v="640.40 and 641.65"/>
    <s v="Opera House"/>
    <n v="3"/>
    <s v="B2"/>
    <s v="Permanent Works"/>
    <n v="62810"/>
    <n v="75170"/>
    <d v="2025-09-30T00:00:00"/>
    <s v="Aces "/>
    <s v="Saudi RM"/>
    <s v="C-10 SRC (150±40mm Slump)"/>
    <x v="0"/>
    <n v="9"/>
    <s v="RM 109"/>
    <m/>
    <x v="2"/>
    <m/>
    <m/>
  </r>
  <r>
    <n v="1140"/>
    <s v="BV-BSW-105-0000-ECM-CAP-CE-000029"/>
    <s v="BV-BSW-105-0000-ECM-WIR-CE-000420"/>
    <s v="Blinding Concrete "/>
    <s v="640.40 and 641.65"/>
    <s v="Opera House"/>
    <n v="3"/>
    <s v="B2"/>
    <s v="Permanent Works"/>
    <n v="83412"/>
    <n v="75171"/>
    <d v="2025-09-30T00:00:00"/>
    <s v="Aces "/>
    <s v="Saudi RM"/>
    <s v="C-10 SRC (150±40mm Slump)"/>
    <x v="0"/>
    <n v="10"/>
    <s v="RM 109"/>
    <n v="6"/>
    <x v="2"/>
    <m/>
    <m/>
  </r>
  <r>
    <n v="1141"/>
    <s v="BV-BSW-105-0000-ECM-CAP-CE-000029"/>
    <s v="BV-BSW-105-0000-ECM-WIR-CE-000420"/>
    <s v="Blinding Concrete "/>
    <s v="640.40 and 641.65"/>
    <s v="Opera House"/>
    <n v="3"/>
    <s v="B2"/>
    <s v="Permanent Works"/>
    <n v="82812"/>
    <n v="75175"/>
    <d v="2025-09-30T00:00:00"/>
    <s v="Aces "/>
    <s v="Saudi RM"/>
    <s v="C-10 SRC (150±40mm Slump)"/>
    <x v="0"/>
    <n v="10"/>
    <s v="RM 109"/>
    <m/>
    <x v="2"/>
    <m/>
    <m/>
  </r>
  <r>
    <n v="1142"/>
    <s v="BV-BSW-105-0000-ECM-CAP-CE-000029"/>
    <s v="BV-BSW-105-0000-ECM-WIR-CE-000420"/>
    <s v="Blinding Concrete "/>
    <s v="640.40 and 641.65"/>
    <s v="Opera House"/>
    <n v="3"/>
    <s v="B2"/>
    <s v="Permanent Works"/>
    <n v="82612"/>
    <n v="75176"/>
    <d v="2025-09-30T00:00:00"/>
    <s v="Aces "/>
    <s v="Saudi RM"/>
    <s v="C-10 SRC (150±40mm Slump)"/>
    <x v="0"/>
    <n v="10"/>
    <s v="RM 109"/>
    <m/>
    <x v="2"/>
    <m/>
    <m/>
  </r>
  <r>
    <n v="1143"/>
    <s v="BV-BSW-105-0000-ECM-CAP-CE-000029"/>
    <s v="BV-BSW-105-0000-ECM-WIR-CE-000420"/>
    <s v="Blinding Concrete "/>
    <s v="640.40 and 641.65"/>
    <s v="Opera House"/>
    <n v="3"/>
    <s v="B2"/>
    <s v="Permanent Works"/>
    <n v="83612"/>
    <n v="75177"/>
    <d v="2025-09-30T00:00:00"/>
    <s v="Aces "/>
    <s v="Saudi RM"/>
    <s v="C-10 SRC (150±40mm Slump)"/>
    <x v="0"/>
    <n v="10"/>
    <s v="RM 109"/>
    <m/>
    <x v="2"/>
    <m/>
    <m/>
  </r>
  <r>
    <n v="1144"/>
    <s v="BV-BSW-105-0000-ECM-CAP-CE-000029"/>
    <s v="BV-BSW-105-0000-ECM-WIR-CE-000420"/>
    <s v="Blinding Concrete "/>
    <s v="640.40 and 641.65"/>
    <s v="Opera House"/>
    <n v="3"/>
    <s v="B2"/>
    <s v="Permanent Works"/>
    <n v="67610"/>
    <n v="75180"/>
    <d v="2025-09-30T00:00:00"/>
    <s v="Aces "/>
    <s v="Saudi RM"/>
    <s v="C-10 SRC (150±40mm Slump)"/>
    <x v="0"/>
    <n v="9"/>
    <s v="RM 109"/>
    <n v="6"/>
    <x v="2"/>
    <m/>
    <m/>
  </r>
  <r>
    <n v="1145"/>
    <s v="BV-BSW-105-0000-ECM-CAP-CE-000036"/>
    <s v="BV-BSW-105-0000-ECM-WIR-CE-000412"/>
    <s v="Raft Foundation Concrete"/>
    <m/>
    <s v="Opera House"/>
    <n v="11"/>
    <s v="B2"/>
    <s v="Permanent Works"/>
    <n v="65910"/>
    <n v="90223"/>
    <d v="2025-10-01T00:00:00"/>
    <s v="Aces "/>
    <s v="Saudi RM"/>
    <s v="C-40 (SRC+60% GGBFS) (200±40mm Slump) "/>
    <x v="5"/>
    <n v="8"/>
    <s v="RM 64"/>
    <m/>
    <x v="2"/>
    <m/>
    <m/>
  </r>
  <r>
    <n v="1146"/>
    <s v="BV-BSW-105-0000-ECM-CAP-CE-000036"/>
    <s v="BV-BSW-105-0000-ECM-WIR-CE-000412"/>
    <s v="Raft Foundation Concrete"/>
    <m/>
    <s v="Opera House"/>
    <n v="11"/>
    <s v="B2"/>
    <s v="Permanent Works"/>
    <n v="79012"/>
    <n v="90225"/>
    <d v="2025-10-01T00:00:00"/>
    <s v="Aces "/>
    <s v="Saudi RM"/>
    <s v="C-40 (SRC+60% GGBFS) (200±40mm Slump) "/>
    <x v="5"/>
    <n v="10"/>
    <s v="RM 64"/>
    <m/>
    <x v="2"/>
    <m/>
    <m/>
  </r>
  <r>
    <n v="1147"/>
    <s v="BV-BSW-105-0000-ECM-CAP-CE-000036"/>
    <s v="BV-BSW-105-0000-ECM-WIR-CE-000412"/>
    <s v="Raft Foundation Concrete"/>
    <m/>
    <s v="Opera House"/>
    <n v="11"/>
    <s v="B2"/>
    <s v="Permanent Works"/>
    <n v="80412"/>
    <n v="90233"/>
    <d v="2025-10-01T00:00:00"/>
    <s v="Aces "/>
    <s v="Saudi RM"/>
    <s v="C-40 (SRC+60% GGBFS) (200±40mm Slump) "/>
    <x v="5"/>
    <n v="10"/>
    <s v="RM 64"/>
    <n v="6"/>
    <x v="2"/>
    <m/>
    <m/>
  </r>
  <r>
    <n v="1148"/>
    <s v="BV-BSW-105-0000-ECM-CAP-CE-000036"/>
    <s v="BV-BSW-105-0000-ECM-WIR-CE-000412"/>
    <s v="Raft Foundation Concrete"/>
    <m/>
    <s v="Opera House"/>
    <n v="11"/>
    <s v="B2"/>
    <s v="Permanent Works"/>
    <n v="93612"/>
    <n v="90236"/>
    <d v="2025-10-01T00:00:00"/>
    <s v="Aces "/>
    <s v="Saudi RM"/>
    <s v="C-40 (SRC+60% GGBFS) (200±40mm Slump) "/>
    <x v="5"/>
    <n v="10"/>
    <s v="RM 64"/>
    <m/>
    <x v="2"/>
    <m/>
    <m/>
  </r>
  <r>
    <n v="1149"/>
    <s v="BV-BSW-105-0000-ECM-CAP-CE-000036"/>
    <s v="BV-BSW-105-0000-ECM-WIR-CE-000412"/>
    <s v="Raft Foundation Concrete"/>
    <m/>
    <s v="Opera House"/>
    <n v="11"/>
    <s v="B2"/>
    <s v="Permanent Works"/>
    <n v="76112"/>
    <n v="90260"/>
    <d v="2025-10-01T00:00:00"/>
    <s v="Aces "/>
    <s v="Saudi RM"/>
    <s v="C-40 (SRC+60% GGBFS) (200±40mm Slump) "/>
    <x v="5"/>
    <n v="10"/>
    <s v="RM 64"/>
    <m/>
    <x v="2"/>
    <m/>
    <m/>
  </r>
  <r>
    <n v="1150"/>
    <s v="BV-BSW-105-0000-ECM-CAP-CE-000036"/>
    <s v="BV-BSW-105-0000-ECM-WIR-CE-000412"/>
    <s v="Raft Foundation Concrete"/>
    <m/>
    <s v="Opera House"/>
    <n v="11"/>
    <s v="B2"/>
    <s v="Permanent Works"/>
    <n v="76612"/>
    <n v="90264"/>
    <d v="2025-10-01T00:00:00"/>
    <s v="Aces "/>
    <s v="Saudi RM"/>
    <s v="C-40 (SRC+60% GGBFS) (200±40mm Slump) "/>
    <x v="5"/>
    <n v="10"/>
    <s v="RM 64"/>
    <m/>
    <x v="2"/>
    <m/>
    <m/>
  </r>
  <r>
    <n v="1151"/>
    <s v="BV-BSW-105-0000-ECM-CAP-CE-000036"/>
    <s v="BV-BSW-105-0000-ECM-WIR-CE-000412"/>
    <s v="Raft Foundation Concrete"/>
    <m/>
    <s v="Opera House"/>
    <n v="11"/>
    <s v="B2"/>
    <s v="Permanent Works"/>
    <n v="80312"/>
    <n v="90265"/>
    <d v="2025-10-01T00:00:00"/>
    <s v="Aces "/>
    <s v="Saudi RM"/>
    <s v="C-40 (SRC+60% GGBFS) (200±40mm Slump) "/>
    <x v="5"/>
    <n v="10"/>
    <s v="RM 64"/>
    <m/>
    <x v="2"/>
    <m/>
    <m/>
  </r>
  <r>
    <n v="1152"/>
    <s v="BV-BSW-105-0000-ECM-CAP-CE-000036"/>
    <s v="BV-BSW-105-0000-ECM-WIR-CE-000412"/>
    <s v="Raft Foundation Concrete"/>
    <m/>
    <s v="Opera House"/>
    <n v="11"/>
    <s v="B2"/>
    <s v="Permanent Works"/>
    <n v="80512"/>
    <n v="90266"/>
    <d v="2025-10-01T00:00:00"/>
    <s v="Aces "/>
    <s v="Saudi RM"/>
    <s v="C-40 (SRC+60% GGBFS) (200±40mm Slump) "/>
    <x v="5"/>
    <n v="10"/>
    <s v="RM 64"/>
    <m/>
    <x v="2"/>
    <m/>
    <m/>
  </r>
  <r>
    <n v="1153"/>
    <s v="BV-BSW-105-0000-ECM-CAP-CE-000036"/>
    <s v="BV-BSW-105-0000-ECM-WIR-CE-000412"/>
    <s v="Raft Foundation Concrete"/>
    <m/>
    <s v="Opera House"/>
    <n v="11"/>
    <s v="B2"/>
    <s v="Permanent Works"/>
    <n v="79212"/>
    <n v="90268"/>
    <d v="2025-10-01T00:00:00"/>
    <s v="Aces "/>
    <s v="Saudi RM"/>
    <s v="C-40 (SRC+60% GGBFS) (200±40mm Slump) "/>
    <x v="5"/>
    <n v="10"/>
    <s v="RM 64"/>
    <m/>
    <x v="2"/>
    <m/>
    <m/>
  </r>
  <r>
    <n v="1154"/>
    <s v="BV-BSW-105-0000-ECM-CAP-CE-000036"/>
    <s v="BV-BSW-105-0000-ECM-WIR-CE-000412"/>
    <s v="Raft Foundation Concrete"/>
    <m/>
    <s v="Opera House"/>
    <n v="11"/>
    <s v="B2"/>
    <s v="Permanent Works"/>
    <n v="88813"/>
    <n v="90271"/>
    <d v="2025-10-01T00:00:00"/>
    <s v="Aces "/>
    <s v="Saudi RM"/>
    <s v="C-40 (SRC+60% GGBFS) (200±40mm Slump) "/>
    <x v="5"/>
    <n v="10"/>
    <s v="RM 64"/>
    <m/>
    <x v="3"/>
    <m/>
    <s v="Rejected due to low Slump"/>
  </r>
  <r>
    <n v="1155"/>
    <s v="BV-BSW-105-0000-ECM-CAP-CE-000036"/>
    <s v="BV-BSW-105-0000-ECM-WIR-CE-000412"/>
    <s v="Raft Foundation Concrete"/>
    <m/>
    <s v="Opera House"/>
    <n v="11"/>
    <s v="B2"/>
    <s v="Permanent Works"/>
    <n v="94112"/>
    <n v="90272"/>
    <d v="2025-10-01T00:00:00"/>
    <s v="Aces "/>
    <s v="Saudi RM"/>
    <s v="C-40 (SRC+60% GGBFS) (200±40mm Slump) "/>
    <x v="5"/>
    <n v="10"/>
    <s v="RM 64"/>
    <m/>
    <x v="2"/>
    <m/>
    <m/>
  </r>
  <r>
    <n v="1156"/>
    <s v="BV-BSW-105-0000-ECM-CAP-CE-000036"/>
    <s v="BV-BSW-105-0000-ECM-WIR-CE-000412"/>
    <s v="Raft Foundation Concrete"/>
    <m/>
    <s v="Opera House"/>
    <n v="11"/>
    <s v="B2"/>
    <s v="Permanent Works"/>
    <n v="90613"/>
    <n v="90275"/>
    <d v="2025-10-01T00:00:00"/>
    <s v="Aces "/>
    <s v="Saudi RM"/>
    <s v="C-40 (SRC+60% GGBFS) (200±40mm Slump) "/>
    <x v="5"/>
    <n v="10"/>
    <s v="RM 64"/>
    <n v="6"/>
    <x v="2"/>
    <m/>
    <m/>
  </r>
  <r>
    <n v="1157"/>
    <s v="BV-BSW-105-0000-ECM-CAP-CE-000036"/>
    <s v="BV-BSW-105-0000-ECM-WIR-CE-000412"/>
    <s v="Raft Foundation Concrete"/>
    <m/>
    <s v="Opera House"/>
    <n v="11"/>
    <s v="B2"/>
    <s v="Permanent Works"/>
    <n v="79012"/>
    <n v="90276"/>
    <d v="2025-10-01T00:00:00"/>
    <s v="Aces "/>
    <s v="Saudi RM"/>
    <s v="C-40 (SRC+60% GGBFS) (200±40mm Slump) "/>
    <x v="5"/>
    <n v="10"/>
    <s v="RM 64"/>
    <m/>
    <x v="2"/>
    <m/>
    <m/>
  </r>
  <r>
    <n v="1158"/>
    <s v="BV-BSW-105-0000-ECM-CAP-CE-000036"/>
    <s v="BV-BSW-105-0000-ECM-WIR-CE-000412"/>
    <s v="Raft Foundation Concrete"/>
    <m/>
    <s v="Opera House"/>
    <n v="11"/>
    <s v="B2"/>
    <s v="Permanent Works"/>
    <n v="80812"/>
    <n v="90277"/>
    <d v="2025-10-01T00:00:00"/>
    <s v="Aces "/>
    <s v="Saudi RM"/>
    <s v="C-40 (SRC+60% GGBFS) (200±40mm Slump) "/>
    <x v="5"/>
    <n v="10"/>
    <s v="RM 64"/>
    <m/>
    <x v="2"/>
    <m/>
    <m/>
  </r>
  <r>
    <n v="1159"/>
    <s v="BV-BSW-105-0000-ECM-CAP-CE-000036"/>
    <s v="BV-BSW-105-0000-ECM-WIR-CE-000412"/>
    <s v="Raft Foundation Concrete"/>
    <m/>
    <s v="Opera House"/>
    <n v="11"/>
    <s v="B2"/>
    <s v="Permanent Works"/>
    <n v="78712"/>
    <n v="90278"/>
    <d v="2025-10-01T00:00:00"/>
    <s v="Aces "/>
    <s v="Saudi RM"/>
    <s v="C-40 (SRC+60% GGBFS) (200±40mm Slump) "/>
    <x v="5"/>
    <n v="10"/>
    <s v="RM 64"/>
    <m/>
    <x v="2"/>
    <m/>
    <m/>
  </r>
  <r>
    <n v="1160"/>
    <s v="BV-BSW-105-0000-ECM-CAP-CE-000036"/>
    <s v="BV-BSW-105-0000-ECM-WIR-CE-000412"/>
    <s v="Raft Foundation Concrete"/>
    <m/>
    <s v="Opera House"/>
    <n v="11"/>
    <s v="B2"/>
    <s v="Permanent Works"/>
    <n v="89913"/>
    <n v="90279"/>
    <d v="2025-10-01T00:00:00"/>
    <s v="Aces "/>
    <s v="Saudi RM"/>
    <s v="C-40 (SRC+60% GGBFS) (200±40mm Slump) "/>
    <x v="5"/>
    <n v="10"/>
    <s v="RM 64"/>
    <m/>
    <x v="2"/>
    <m/>
    <m/>
  </r>
  <r>
    <n v="1161"/>
    <s v="BV-BSW-105-0000-ECM-CAP-CE-000036"/>
    <s v="BV-BSW-105-0000-ECM-WIR-CE-000412"/>
    <s v="Raft Foundation Concrete"/>
    <m/>
    <s v="Opera House"/>
    <n v="11"/>
    <s v="B2"/>
    <s v="Permanent Works"/>
    <n v="80412"/>
    <n v="90280"/>
    <d v="2025-10-01T00:00:00"/>
    <s v="Aces "/>
    <s v="Saudi RM"/>
    <s v="C-40 (SRC+60% GGBFS) (200±40mm Slump) "/>
    <x v="5"/>
    <n v="10"/>
    <s v="RM 64"/>
    <m/>
    <x v="2"/>
    <m/>
    <m/>
  </r>
  <r>
    <n v="1162"/>
    <s v="BV-BSW-105-0000-ECM-CAP-CE-000036"/>
    <s v="BV-BSW-105-0000-ECM-WIR-CE-000412"/>
    <s v="Raft Foundation Concrete"/>
    <m/>
    <s v="Opera House"/>
    <n v="11"/>
    <s v="B2"/>
    <s v="Permanent Works"/>
    <n v="76512"/>
    <n v="90281"/>
    <d v="2025-10-01T00:00:00"/>
    <s v="Aces "/>
    <s v="Saudi RM"/>
    <s v="C-40 (SRC+60% GGBFS) (200±40mm Slump) "/>
    <x v="5"/>
    <n v="10"/>
    <s v="RM 64"/>
    <m/>
    <x v="2"/>
    <m/>
    <m/>
  </r>
  <r>
    <n v="1163"/>
    <s v="BV-BSW-105-0000-ECM-CAP-CE-000036"/>
    <s v="BV-BSW-105-0000-ECM-WIR-CE-000412"/>
    <s v="Raft Foundation Concrete"/>
    <m/>
    <s v="Opera House"/>
    <n v="11"/>
    <s v="B2"/>
    <s v="Permanent Works"/>
    <n v="94312"/>
    <n v="90282"/>
    <d v="2025-10-01T00:00:00"/>
    <s v="Aces "/>
    <s v="Saudi RM"/>
    <s v="C-40 (SRC+60% GGBFS) (200±40mm Slump) "/>
    <x v="5"/>
    <n v="10"/>
    <s v="RM 64"/>
    <m/>
    <x v="2"/>
    <m/>
    <m/>
  </r>
  <r>
    <n v="1164"/>
    <s v="BV-BSW-105-0000-ECM-CAP-CE-000036"/>
    <s v="BV-BSW-105-0000-ECM-WIR-CE-000412"/>
    <s v="Raft Foundation Concrete"/>
    <m/>
    <s v="Opera House"/>
    <n v="11"/>
    <s v="B2"/>
    <s v="Permanent Works"/>
    <n v="76612"/>
    <n v="90283"/>
    <d v="2025-10-01T00:00:00"/>
    <s v="Aces "/>
    <s v="Saudi RM"/>
    <s v="C-40 (SRC+60% GGBFS) (200±40mm Slump) "/>
    <x v="5"/>
    <n v="10"/>
    <s v="RM 64"/>
    <m/>
    <x v="2"/>
    <m/>
    <m/>
  </r>
  <r>
    <n v="1165"/>
    <s v="BV-BSW-105-0000-ECM-CAP-CE-000036"/>
    <s v="BV-BSW-105-0000-ECM-WIR-CE-000412"/>
    <s v="Raft Foundation Concrete"/>
    <m/>
    <s v="Opera House"/>
    <n v="11"/>
    <s v="B2"/>
    <s v="Permanent Works"/>
    <n v="80512"/>
    <n v="90285"/>
    <d v="2025-10-01T00:00:00"/>
    <s v="Aces "/>
    <s v="Saudi RM"/>
    <s v="C-40 (SRC+60% GGBFS) (200±40mm Slump) "/>
    <x v="5"/>
    <n v="10"/>
    <s v="RM 64"/>
    <m/>
    <x v="2"/>
    <m/>
    <m/>
  </r>
  <r>
    <n v="1166"/>
    <s v="BV-BSW-105-0000-ECM-CAP-CE-000036"/>
    <s v="BV-BSW-105-0000-ECM-WIR-CE-000412"/>
    <s v="Raft Foundation Concrete"/>
    <m/>
    <s v="Opera House"/>
    <n v="11"/>
    <s v="B2"/>
    <s v="Permanent Works"/>
    <n v="65910"/>
    <n v="90286"/>
    <d v="2025-10-01T00:00:00"/>
    <s v="Aces "/>
    <s v="Saudi RM"/>
    <s v="C-40 (SRC+60% GGBFS) (200±40mm Slump) "/>
    <x v="5"/>
    <n v="8"/>
    <s v="RM 64"/>
    <m/>
    <x v="2"/>
    <m/>
    <m/>
  </r>
  <r>
    <n v="1167"/>
    <s v="BV-BSW-105-0000-ECM-CAP-CE-000036"/>
    <s v="BV-BSW-105-0000-ECM-WIR-CE-000412"/>
    <s v="Raft Foundation Concrete"/>
    <m/>
    <s v="Opera House"/>
    <n v="11"/>
    <s v="B2"/>
    <s v="Permanent Works"/>
    <n v="89213"/>
    <n v="90287"/>
    <d v="2025-10-01T00:00:00"/>
    <s v="Aces "/>
    <s v="Saudi RM"/>
    <s v="C-40 (SRC+60% GGBFS) (200±40mm Slump) "/>
    <x v="5"/>
    <n v="10"/>
    <s v="RM 64"/>
    <n v="6"/>
    <x v="2"/>
    <m/>
    <m/>
  </r>
  <r>
    <n v="1168"/>
    <s v="BV-BSW-105-0000-ECM-CAP-CE-000036"/>
    <s v="BV-BSW-105-0000-ECM-WIR-CE-000412"/>
    <s v="Raft Foundation Concrete"/>
    <m/>
    <s v="Opera House"/>
    <n v="11"/>
    <s v="B2"/>
    <s v="Permanent Works"/>
    <n v="88813"/>
    <n v="75296"/>
    <d v="2025-10-01T00:00:00"/>
    <s v="Aces "/>
    <s v="Saudi RM"/>
    <s v="C-40 (SRC+60% GGBFS) (200±40mm Slump) "/>
    <x v="5"/>
    <n v="10"/>
    <s v="RM 64"/>
    <m/>
    <x v="2"/>
    <m/>
    <m/>
  </r>
  <r>
    <n v="1169"/>
    <s v="BV-BSW-105-0000-ECM-CAP-CE-000036"/>
    <s v="BV-BSW-105-0000-ECM-WIR-CE-000412"/>
    <s v="Raft Foundation Concrete"/>
    <m/>
    <s v="Opera House"/>
    <n v="11"/>
    <s v="B2"/>
    <s v="Permanent Works"/>
    <n v="84912"/>
    <n v="75203"/>
    <d v="2025-10-01T00:00:00"/>
    <s v="Aces "/>
    <s v="Saudi RM"/>
    <s v="C-40 (SRC+60% GGBFS) (200±40mm Slump) "/>
    <x v="5"/>
    <n v="10"/>
    <s v="RM 109"/>
    <m/>
    <x v="2"/>
    <m/>
    <m/>
  </r>
  <r>
    <n v="1170"/>
    <s v="BV-BSW-105-0000-ECM-CAP-CE-000036"/>
    <s v="BV-BSW-105-0000-ECM-WIR-CE-000412"/>
    <s v="Raft Foundation Concrete"/>
    <m/>
    <s v="Opera House"/>
    <n v="11"/>
    <s v="B2"/>
    <s v="Permanent Works"/>
    <n v="78412"/>
    <n v="75204"/>
    <d v="2025-10-01T00:00:00"/>
    <s v="Aces "/>
    <s v="Saudi RM"/>
    <s v="C-40 (SRC+60% GGBFS) (200±40mm Slump) "/>
    <x v="5"/>
    <n v="10"/>
    <s v="RM 109"/>
    <n v="6"/>
    <x v="2"/>
    <m/>
    <m/>
  </r>
  <r>
    <n v="1171"/>
    <s v="BV-BSW-105-0000-ECM-CAP-CE-000036"/>
    <s v="BV-BSW-105-0000-ECM-WIR-CE-000412"/>
    <s v="Raft Foundation Concrete"/>
    <m/>
    <s v="Opera House"/>
    <n v="11"/>
    <s v="B2"/>
    <s v="Permanent Works"/>
    <n v="81612"/>
    <n v="75205"/>
    <d v="2025-10-01T00:00:00"/>
    <s v="Aces "/>
    <s v="Saudi RM"/>
    <s v="C-40 (SRC+60% GGBFS) (200±40mm Slump) "/>
    <x v="5"/>
    <n v="10"/>
    <s v="RM 109"/>
    <m/>
    <x v="2"/>
    <m/>
    <m/>
  </r>
  <r>
    <n v="1172"/>
    <s v="BV-BSW-105-0000-ECM-CAP-CE-000036"/>
    <s v="BV-BSW-105-0000-ECM-WIR-CE-000412"/>
    <s v="Raft Foundation Concrete"/>
    <m/>
    <s v="Opera House"/>
    <n v="11"/>
    <s v="B2"/>
    <s v="Permanent Works"/>
    <n v="83512"/>
    <n v="75206"/>
    <d v="2025-10-01T00:00:00"/>
    <s v="Aces "/>
    <s v="Saudi RM"/>
    <s v="C-40 (SRC+60% GGBFS) (200±40mm Slump) "/>
    <x v="5"/>
    <n v="10"/>
    <s v="RM 109"/>
    <m/>
    <x v="2"/>
    <m/>
    <m/>
  </r>
  <r>
    <n v="1173"/>
    <s v="BV-BSW-105-0000-ECM-CAP-CE-000036"/>
    <s v="BV-BSW-105-0000-ECM-WIR-CE-000412"/>
    <s v="Raft Foundation Concrete"/>
    <m/>
    <s v="Opera House"/>
    <n v="11"/>
    <s v="B2"/>
    <s v="Permanent Works"/>
    <n v="69410"/>
    <n v="75207"/>
    <d v="2025-10-01T00:00:00"/>
    <s v="Aces "/>
    <s v="Saudi RM"/>
    <s v="C-40 (SRC+60% GGBFS) (200±40mm Slump) "/>
    <x v="5"/>
    <n v="9"/>
    <s v="RM 109"/>
    <m/>
    <x v="2"/>
    <m/>
    <m/>
  </r>
  <r>
    <n v="1174"/>
    <s v="BV-BSW-105-0000-ECM-CAP-CE-000036"/>
    <s v="BV-BSW-105-0000-ECM-WIR-CE-000412"/>
    <s v="Raft Foundation Concrete"/>
    <m/>
    <s v="Opera House"/>
    <n v="11"/>
    <s v="B2"/>
    <s v="Permanent Works"/>
    <n v="66810"/>
    <n v="75208"/>
    <d v="2025-10-01T00:00:00"/>
    <s v="Aces "/>
    <s v="Saudi RM"/>
    <s v="C-40 (SRC+60% GGBFS) (200±40mm Slump) "/>
    <x v="5"/>
    <n v="9"/>
    <s v="RM 109"/>
    <m/>
    <x v="2"/>
    <m/>
    <m/>
  </r>
  <r>
    <n v="1175"/>
    <s v="BV-BSW-105-0000-ECM-CAP-CE-000036"/>
    <s v="BV-BSW-105-0000-ECM-WIR-CE-000412"/>
    <s v="Raft Foundation Concrete"/>
    <m/>
    <s v="Opera House"/>
    <n v="11"/>
    <s v="B2"/>
    <s v="Permanent Works"/>
    <n v="83612"/>
    <n v="75209"/>
    <d v="2025-10-01T00:00:00"/>
    <s v="Aces "/>
    <s v="Saudi RM"/>
    <s v="C-40 (SRC+60% GGBFS) (200±40mm Slump) "/>
    <x v="5"/>
    <n v="10"/>
    <s v="RM 109"/>
    <m/>
    <x v="2"/>
    <m/>
    <m/>
  </r>
  <r>
    <n v="1176"/>
    <s v="BV-BSW-105-0000-ECM-CAP-CE-000036"/>
    <s v="BV-BSW-105-0000-ECM-WIR-CE-000412"/>
    <s v="Raft Foundation Concrete"/>
    <m/>
    <s v="Opera House"/>
    <n v="11"/>
    <s v="B2"/>
    <s v="Permanent Works"/>
    <n v="84012"/>
    <n v="75210"/>
    <d v="2025-10-01T00:00:00"/>
    <s v="Aces "/>
    <s v="Saudi RM"/>
    <s v="C-40 (SRC+60% GGBFS) (200±40mm Slump) "/>
    <x v="5"/>
    <n v="10"/>
    <s v="RM 109"/>
    <m/>
    <x v="2"/>
    <m/>
    <m/>
  </r>
  <r>
    <n v="1177"/>
    <s v="BV-BSW-105-0000-ECM-CAP-CE-000036"/>
    <s v="BV-BSW-105-0000-ECM-WIR-CE-000412"/>
    <s v="Raft Foundation Concrete"/>
    <m/>
    <s v="Opera House"/>
    <n v="11"/>
    <s v="B2"/>
    <s v="Permanent Works"/>
    <n v="66010"/>
    <n v="75211"/>
    <d v="2025-10-01T00:00:00"/>
    <s v="Aces "/>
    <s v="Saudi RM"/>
    <s v="C-40 (SRC+60% GGBFS) (200±40mm Slump) "/>
    <x v="5"/>
    <n v="9"/>
    <s v="RM 109"/>
    <m/>
    <x v="2"/>
    <m/>
    <m/>
  </r>
  <r>
    <n v="1178"/>
    <s v="BV-BSW-105-0000-ECM-CAP-CE-000036"/>
    <s v="BV-BSW-105-0000-ECM-WIR-CE-000412"/>
    <s v="Raft Foundation Concrete"/>
    <m/>
    <s v="Opera House"/>
    <n v="11"/>
    <s v="B2"/>
    <s v="Permanent Works"/>
    <n v="83412"/>
    <n v="75213"/>
    <d v="2025-10-01T00:00:00"/>
    <s v="Aces "/>
    <s v="Saudi RM"/>
    <s v="C-40 (SRC+60% GGBFS) (200±40mm Slump) "/>
    <x v="5"/>
    <n v="10"/>
    <s v="RM 109"/>
    <m/>
    <x v="2"/>
    <m/>
    <m/>
  </r>
  <r>
    <n v="1179"/>
    <s v="BV-BSW-105-0000-ECM-CAP-CE-000036"/>
    <s v="BV-BSW-105-0000-ECM-WIR-CE-000412"/>
    <s v="Raft Foundation Concrete"/>
    <m/>
    <s v="Opera House"/>
    <n v="11"/>
    <s v="B2"/>
    <s v="Permanent Works"/>
    <n v="83912"/>
    <n v="75215"/>
    <d v="2025-10-01T00:00:00"/>
    <s v="Aces "/>
    <s v="Saudi RM"/>
    <s v="C-40 (SRC+60% GGBFS) (200±40mm Slump) "/>
    <x v="5"/>
    <n v="10"/>
    <s v="RM 109"/>
    <n v="6"/>
    <x v="2"/>
    <m/>
    <m/>
  </r>
  <r>
    <n v="1180"/>
    <s v="BV-BSW-105-0000-ECM-CAP-CE-000036"/>
    <s v="BV-BSW-105-0000-ECM-WIR-CE-000412"/>
    <s v="Raft Foundation Concrete"/>
    <m/>
    <s v="Opera House"/>
    <n v="11"/>
    <s v="B2"/>
    <s v="Permanent Works"/>
    <n v="84612"/>
    <n v="75216"/>
    <d v="2025-10-01T00:00:00"/>
    <s v="Aces "/>
    <s v="Saudi RM"/>
    <s v="C-40 (SRC+60% GGBFS) (200±40mm Slump) "/>
    <x v="5"/>
    <n v="10"/>
    <s v="RM 109"/>
    <m/>
    <x v="2"/>
    <m/>
    <m/>
  </r>
  <r>
    <n v="1181"/>
    <s v="BV-BSW-105-0000-ECM-CAP-CE-000036"/>
    <s v="BV-BSW-105-0000-ECM-WIR-CE-000412"/>
    <s v="Raft Foundation Concrete"/>
    <m/>
    <s v="Opera House"/>
    <n v="11"/>
    <s v="B2"/>
    <s v="Permanent Works"/>
    <n v="82612"/>
    <n v="75217"/>
    <d v="2025-10-01T00:00:00"/>
    <s v="Aces "/>
    <s v="Saudi RM"/>
    <s v="C-40 (SRC+60% GGBFS) (200±40mm Slump) "/>
    <x v="5"/>
    <n v="10"/>
    <s v="RM 109"/>
    <m/>
    <x v="2"/>
    <m/>
    <m/>
  </r>
  <r>
    <n v="1182"/>
    <s v="BV-BSW-105-0000-ECM-CAP-CE-000036"/>
    <s v="BV-BSW-105-0000-ECM-WIR-CE-000412"/>
    <s v="Raft Foundation Concrete"/>
    <m/>
    <s v="Opera House"/>
    <n v="11"/>
    <s v="B2"/>
    <s v="Permanent Works"/>
    <n v="78012"/>
    <n v="75218"/>
    <d v="2025-10-01T00:00:00"/>
    <s v="Aces "/>
    <s v="Saudi RM"/>
    <s v="C-40 (SRC+60% GGBFS) (200±40mm Slump) "/>
    <x v="5"/>
    <n v="10"/>
    <s v="RM 109"/>
    <m/>
    <x v="2"/>
    <m/>
    <m/>
  </r>
  <r>
    <n v="1183"/>
    <s v="BV-BSW-105-0000-ECM-CAP-CE-000036"/>
    <s v="BV-BSW-105-0000-ECM-WIR-CE-000412"/>
    <s v="Raft Foundation Concrete"/>
    <m/>
    <s v="Opera House"/>
    <n v="11"/>
    <s v="B2"/>
    <s v="Permanent Works"/>
    <n v="82812"/>
    <n v="75220"/>
    <d v="2025-10-01T00:00:00"/>
    <s v="Aces "/>
    <s v="Saudi RM"/>
    <s v="C-40 (SRC+60% GGBFS) (200±40mm Slump) "/>
    <x v="5"/>
    <n v="10"/>
    <s v="RM 109"/>
    <m/>
    <x v="2"/>
    <m/>
    <m/>
  </r>
  <r>
    <n v="1184"/>
    <s v="BV-BSW-105-0000-ECM-CAP-CE-000036"/>
    <s v="BV-BSW-105-0000-ECM-WIR-CE-000412"/>
    <s v="Raft Foundation Concrete"/>
    <m/>
    <s v="Opera House"/>
    <n v="11"/>
    <s v="B2"/>
    <s v="Permanent Works"/>
    <n v="81612"/>
    <n v="75221"/>
    <d v="2025-10-01T00:00:00"/>
    <s v="Aces "/>
    <s v="Saudi RM"/>
    <s v="C-40 (SRC+60% GGBFS) (200±40mm Slump) "/>
    <x v="5"/>
    <n v="10"/>
    <s v="RM 109"/>
    <m/>
    <x v="2"/>
    <m/>
    <m/>
  </r>
  <r>
    <n v="1185"/>
    <s v="BV-BSW-105-0000-ECM-CAP-CE-000036"/>
    <s v="BV-BSW-105-0000-ECM-WIR-CE-000412"/>
    <s v="Raft Foundation Concrete"/>
    <m/>
    <s v="Opera House"/>
    <n v="11"/>
    <s v="B2"/>
    <s v="Permanent Works"/>
    <n v="67610"/>
    <n v="75222"/>
    <d v="2025-10-01T00:00:00"/>
    <s v="Aces "/>
    <s v="Saudi RM"/>
    <s v="C-40 (SRC+60% GGBFS) (200±40mm Slump) "/>
    <x v="5"/>
    <n v="9"/>
    <s v="RM 109"/>
    <m/>
    <x v="2"/>
    <m/>
    <m/>
  </r>
  <r>
    <n v="1186"/>
    <s v="BV-BSW-105-0000-ECM-CAP-CE-000036"/>
    <s v="BV-BSW-105-0000-ECM-WIR-CE-000412"/>
    <s v="Raft Foundation Concrete"/>
    <m/>
    <s v="Opera House"/>
    <n v="11"/>
    <s v="B2"/>
    <s v="Permanent Works"/>
    <n v="78412"/>
    <n v="75223"/>
    <d v="2025-10-01T00:00:00"/>
    <s v="Aces "/>
    <s v="Saudi RM"/>
    <s v="C-40 (SRC+60% GGBFS) (200±40mm Slump) "/>
    <x v="5"/>
    <n v="10"/>
    <s v="RM 109"/>
    <m/>
    <x v="2"/>
    <m/>
    <m/>
  </r>
  <r>
    <n v="1187"/>
    <s v="BV-BSW-105-0000-ECM-CAP-CE-000036"/>
    <s v="BV-BSW-105-0000-ECM-WIR-CE-000412"/>
    <s v="Raft Foundation Concrete"/>
    <m/>
    <s v="Opera House"/>
    <n v="11"/>
    <s v="B2"/>
    <s v="Permanent Works"/>
    <n v="69410"/>
    <n v="75226"/>
    <d v="2025-10-01T00:00:00"/>
    <s v="Aces "/>
    <s v="Saudi RM"/>
    <s v="C-40 (SRC+60% GGBFS) (200±40mm Slump) "/>
    <x v="5"/>
    <n v="9"/>
    <s v="RM 109"/>
    <m/>
    <x v="2"/>
    <m/>
    <m/>
  </r>
  <r>
    <n v="1188"/>
    <s v="BV-BSW-105-0000-ECM-CAP-CE-000036"/>
    <s v="BV-BSW-105-0000-ECM-WIR-CE-000412"/>
    <s v="Raft Foundation Concrete"/>
    <m/>
    <s v="Opera House"/>
    <n v="11"/>
    <s v="B2"/>
    <s v="Permanent Works"/>
    <n v="66810"/>
    <n v="75227"/>
    <d v="2025-10-01T00:00:00"/>
    <s v="Aces "/>
    <s v="Saudi RM"/>
    <s v="C-40 (SRC+60% GGBFS) (200±40mm Slump) "/>
    <x v="5"/>
    <n v="9"/>
    <s v="RM 109"/>
    <n v="6"/>
    <x v="2"/>
    <m/>
    <m/>
  </r>
  <r>
    <n v="1189"/>
    <s v="BV-BSW-105-0000-ECM-CAP-CE-000036"/>
    <s v="BV-BSW-105-0000-ECM-WIR-CE-000412"/>
    <s v="Raft Foundation Concrete"/>
    <m/>
    <s v="Opera House"/>
    <n v="11"/>
    <s v="B2"/>
    <s v="Permanent Works"/>
    <n v="83612"/>
    <n v="75228"/>
    <d v="2025-10-01T00:00:00"/>
    <s v="Aces "/>
    <s v="Saudi RM"/>
    <s v="C-40 (SRC+60% GGBFS) (200±40mm Slump) "/>
    <x v="5"/>
    <n v="10"/>
    <s v="RM 109"/>
    <m/>
    <x v="2"/>
    <m/>
    <m/>
  </r>
  <r>
    <n v="1190"/>
    <s v="BV-BSW-105-0000-ECM-CAP-CE-000036"/>
    <s v="BV-BSW-105-0000-ECM-WIR-CE-000412"/>
    <s v="Raft Foundation Concrete"/>
    <m/>
    <s v="Opera House"/>
    <n v="11"/>
    <s v="B2"/>
    <s v="Permanent Works"/>
    <n v="82612"/>
    <n v="75229"/>
    <d v="2025-10-01T00:00:00"/>
    <s v="Aces "/>
    <s v="Saudi RM"/>
    <s v="C-40 (SRC+60% GGBFS) (200±40mm Slump) "/>
    <x v="5"/>
    <n v="10"/>
    <s v="RM 109"/>
    <m/>
    <x v="2"/>
    <m/>
    <m/>
  </r>
  <r>
    <n v="1191"/>
    <s v="BV-BSW-105-0000-ECM-CAP-CE-000036"/>
    <s v="BV-BSW-105-0000-ECM-WIR-CE-000412"/>
    <s v="Raft Foundation Concrete"/>
    <m/>
    <s v="Opera House"/>
    <n v="11"/>
    <s v="B2"/>
    <s v="Permanent Works"/>
    <n v="84012"/>
    <n v="75230"/>
    <d v="2025-10-01T00:00:00"/>
    <s v="Aces "/>
    <s v="Saudi RM"/>
    <s v="C-40 (SRC+60% GGBFS) (200±40mm Slump) "/>
    <x v="5"/>
    <n v="10"/>
    <s v="RM 109"/>
    <m/>
    <x v="2"/>
    <m/>
    <m/>
  </r>
  <r>
    <n v="1192"/>
    <s v="BV-BSW-105-0000-ECM-CAP-CE-000036"/>
    <s v="BV-BSW-105-0000-ECM-WIR-CE-000412"/>
    <s v="Raft Foundation Concrete"/>
    <m/>
    <s v="Opera House"/>
    <n v="11"/>
    <s v="B2"/>
    <s v="Permanent Works"/>
    <n v="66010"/>
    <n v="75231"/>
    <d v="2025-10-01T00:00:00"/>
    <s v="Aces "/>
    <s v="Saudi RM"/>
    <s v="C-40 (SRC+60% GGBFS) (200±40mm Slump) "/>
    <x v="5"/>
    <n v="9"/>
    <s v="RM 109"/>
    <m/>
    <x v="2"/>
    <m/>
    <m/>
  </r>
  <r>
    <n v="1193"/>
    <s v="BV-BSW-105-0000-ECM-CAP-CE-000036"/>
    <s v="BV-BSW-105-0000-ECM-WIR-CE-000412"/>
    <s v="Raft Foundation Concrete"/>
    <m/>
    <s v="Opera House"/>
    <n v="11"/>
    <s v="B2"/>
    <s v="Permanent Works"/>
    <n v="83912"/>
    <n v="75233"/>
    <d v="2025-10-01T00:00:00"/>
    <s v="Aces "/>
    <s v="Saudi RM"/>
    <s v="C-40 (SRC+60% GGBFS) (200±40mm Slump) "/>
    <x v="5"/>
    <n v="10"/>
    <s v="RM 109"/>
    <m/>
    <x v="2"/>
    <m/>
    <m/>
  </r>
  <r>
    <n v="1194"/>
    <s v="BV-BSW-105-0000-ECM-CAP-CE-000036"/>
    <s v="BV-BSW-105-0000-ECM-WIR-CE-000412"/>
    <s v="Raft Foundation Concrete"/>
    <m/>
    <s v="Opera House"/>
    <n v="11"/>
    <s v="B2"/>
    <s v="Permanent Works"/>
    <n v="81512"/>
    <n v="75234"/>
    <d v="2025-10-01T00:00:00"/>
    <s v="Aces "/>
    <s v="Saudi RM"/>
    <s v="C-40 (SRC+60% GGBFS) (200±40mm Slump) "/>
    <x v="5"/>
    <n v="10"/>
    <s v="RM 109"/>
    <m/>
    <x v="2"/>
    <m/>
    <m/>
  </r>
  <r>
    <n v="1195"/>
    <s v="BV-BSW-105-0000-ECM-CAP-CE-000036"/>
    <s v="BV-BSW-105-0000-ECM-WIR-CE-000412"/>
    <s v="Raft Foundation Concrete"/>
    <m/>
    <s v="Opera House"/>
    <n v="11"/>
    <s v="B2"/>
    <s v="Permanent Works"/>
    <n v="83412"/>
    <n v="75237"/>
    <d v="2025-10-01T00:00:00"/>
    <s v="Aces "/>
    <s v="Saudi RM"/>
    <s v="C-40 (SRC+60% GGBFS) (200±40mm Slump) "/>
    <x v="5"/>
    <n v="10"/>
    <s v="RM 109"/>
    <m/>
    <x v="2"/>
    <m/>
    <m/>
  </r>
  <r>
    <n v="1196"/>
    <s v="BV-BSW-105-0000-ECM-CAP-CE-000036"/>
    <s v="BV-BSW-105-0000-ECM-WIR-CE-000412"/>
    <s v="Raft Foundation Concrete"/>
    <m/>
    <s v="Opera House"/>
    <n v="11"/>
    <s v="B2"/>
    <s v="Permanent Works"/>
    <n v="82612"/>
    <n v="75239"/>
    <d v="2025-10-01T00:00:00"/>
    <s v="Aces "/>
    <s v="Saudi RM"/>
    <s v="C-40 (SRC+60% GGBFS) (200±40mm Slump) "/>
    <x v="5"/>
    <n v="10"/>
    <s v="RM 109"/>
    <m/>
    <x v="2"/>
    <m/>
    <m/>
  </r>
  <r>
    <n v="1197"/>
    <s v="BV-BSW-105-0000-ECM-CAP-CE-000036"/>
    <s v="BV-BSW-105-0000-ECM-WIR-CE-000412"/>
    <s v="Raft Foundation Concrete"/>
    <m/>
    <s v="Opera House"/>
    <n v="11"/>
    <s v="B2"/>
    <s v="Permanent Works"/>
    <n v="78012"/>
    <n v="75240"/>
    <d v="2025-10-01T00:00:00"/>
    <s v="Aces "/>
    <s v="Saudi RM"/>
    <s v="C-40 (SRC+60% GGBFS) (200±40mm Slump) "/>
    <x v="5"/>
    <n v="10"/>
    <s v="RM 109"/>
    <m/>
    <x v="2"/>
    <m/>
    <m/>
  </r>
  <r>
    <n v="1198"/>
    <s v="BV-BSW-105-0000-ECM-CAP-CE-000036"/>
    <s v="BV-BSW-105-0000-ECM-WIR-CE-000412"/>
    <s v="Raft Foundation Concrete"/>
    <m/>
    <s v="Opera House"/>
    <n v="11"/>
    <s v="B2"/>
    <s v="Permanent Works"/>
    <n v="84912"/>
    <n v="75241"/>
    <d v="2025-10-01T00:00:00"/>
    <s v="Aces "/>
    <s v="Saudi RM"/>
    <s v="C-40 (SRC+60% GGBFS) (200±40mm Slump) "/>
    <x v="5"/>
    <n v="10"/>
    <s v="RM 109"/>
    <m/>
    <x v="2"/>
    <m/>
    <m/>
  </r>
  <r>
    <n v="1199"/>
    <s v="BV-BSW-105-0000-ECM-CAP-CE-000036"/>
    <s v="BV-BSW-105-0000-ECM-WIR-CE-000412"/>
    <s v="Raft Foundation Concrete"/>
    <m/>
    <s v="Opera House"/>
    <n v="11"/>
    <s v="B2"/>
    <s v="Permanent Works"/>
    <n v="82812"/>
    <n v="75242"/>
    <d v="2025-10-01T00:00:00"/>
    <s v="Aces "/>
    <s v="Saudi RM"/>
    <s v="C-40 (SRC+60% GGBFS) (200±40mm Slump) "/>
    <x v="5"/>
    <n v="10"/>
    <s v="RM 109"/>
    <m/>
    <x v="2"/>
    <m/>
    <m/>
  </r>
  <r>
    <n v="1200"/>
    <s v="BV-BSW-105-0000-ECM-CAP-CE-000036"/>
    <s v="BV-BSW-105-0000-ECM-WIR-CE-000412"/>
    <s v="Raft Foundation Concrete"/>
    <m/>
    <s v="Opera House"/>
    <n v="11"/>
    <s v="B2"/>
    <s v="Permanent Works"/>
    <n v="67610"/>
    <n v="75244"/>
    <d v="2025-10-01T00:00:00"/>
    <s v="Aces "/>
    <s v="Saudi RM"/>
    <s v="C-40 (SRC+60% GGBFS) (200±40mm Slump) "/>
    <x v="5"/>
    <n v="9"/>
    <s v="RM 109"/>
    <n v="6"/>
    <x v="2"/>
    <m/>
    <m/>
  </r>
  <r>
    <n v="1201"/>
    <s v="BV-BSW-105-0000-ECM-CAP-CE-000036"/>
    <s v="BV-BSW-105-0000-ECM-WIR-CE-000412"/>
    <s v="Raft Foundation Concrete"/>
    <m/>
    <s v="Opera House"/>
    <n v="11"/>
    <s v="B2"/>
    <s v="Permanent Works"/>
    <n v="69410"/>
    <n v="75245"/>
    <d v="2025-10-01T00:00:00"/>
    <s v="Aces "/>
    <s v="Saudi RM"/>
    <s v="C-40 (SRC+60% GGBFS) (200±40mm Slump) "/>
    <x v="5"/>
    <n v="9"/>
    <s v="RM 109"/>
    <m/>
    <x v="2"/>
    <m/>
    <m/>
  </r>
  <r>
    <n v="1202"/>
    <s v="BV-BSW-105-0000-ECM-CAP-CE-000036"/>
    <s v="BV-BSW-105-0000-ECM-WIR-CE-000412"/>
    <s v="Raft Foundation Concrete"/>
    <m/>
    <s v="Opera House"/>
    <n v="11"/>
    <s v="B2"/>
    <s v="Permanent Works"/>
    <n v="78410"/>
    <n v="75246"/>
    <d v="2025-10-01T00:00:00"/>
    <s v="Aces "/>
    <s v="Saudi RM"/>
    <s v="C-40 (SRC+60% GGBFS) (200±40mm Slump) "/>
    <x v="5"/>
    <n v="10"/>
    <s v="RM 109"/>
    <m/>
    <x v="2"/>
    <m/>
    <m/>
  </r>
  <r>
    <n v="1203"/>
    <s v="BV-BSW-105-0000-ECM-CAP-CE-000036"/>
    <s v="BV-BSW-105-0000-ECM-WIR-CE-000412"/>
    <s v="Raft Foundation Concrete"/>
    <m/>
    <s v="Opera House"/>
    <n v="11"/>
    <s v="B2"/>
    <s v="Permanent Works"/>
    <n v="83610"/>
    <n v="75248"/>
    <d v="2025-10-01T00:00:00"/>
    <s v="Aces "/>
    <s v="Saudi RM"/>
    <s v="C-40 (SRC+60% GGBFS) (200±40mm Slump) "/>
    <x v="5"/>
    <n v="10"/>
    <s v="RM 109"/>
    <m/>
    <x v="2"/>
    <m/>
    <m/>
  </r>
  <r>
    <n v="1204"/>
    <s v="BV-BSW-105-0000-ECM-CAP-CE-000036"/>
    <s v="BV-BSW-105-0000-ECM-WIR-CE-000412"/>
    <s v="Raft Foundation Concrete"/>
    <m/>
    <s v="Opera House"/>
    <n v="11"/>
    <s v="B2"/>
    <s v="Permanent Works"/>
    <n v="62810"/>
    <n v="75249"/>
    <d v="2025-10-01T00:00:00"/>
    <s v="Aces "/>
    <s v="Saudi RM"/>
    <s v="C-40 (SRC+60% GGBFS) (200±40mm Slump) "/>
    <x v="5"/>
    <n v="9"/>
    <s v="RM 109"/>
    <m/>
    <x v="2"/>
    <m/>
    <m/>
  </r>
  <r>
    <n v="1205"/>
    <s v="BV-BSW-105-0000-ECM-CAP-CE-000036"/>
    <s v="BV-BSW-105-0000-ECM-WIR-CE-000412"/>
    <s v="Raft Foundation Concrete"/>
    <m/>
    <s v="Opera House"/>
    <n v="11"/>
    <s v="B2"/>
    <s v="Permanent Works"/>
    <n v="82512"/>
    <n v="75250"/>
    <d v="2025-10-01T00:00:00"/>
    <s v="Aces "/>
    <s v="Saudi RM"/>
    <s v="C-40 (SRC+60% GGBFS) (200±40mm Slump) "/>
    <x v="5"/>
    <n v="10"/>
    <s v="RM 109"/>
    <m/>
    <x v="2"/>
    <m/>
    <m/>
  </r>
  <r>
    <n v="1206"/>
    <s v="BV-BSW-105-0000-ECM-CAP-CE-000036"/>
    <s v="BV-BSW-105-0000-ECM-WIR-CE-000412"/>
    <s v="Raft Foundation Concrete"/>
    <m/>
    <s v="Opera House"/>
    <n v="11"/>
    <s v="B2"/>
    <s v="Permanent Works"/>
    <n v="84012"/>
    <n v="75251"/>
    <d v="2025-10-01T00:00:00"/>
    <s v="Aces "/>
    <s v="Saudi RM"/>
    <s v="C-40 (SRC+60% GGBFS) (200±40mm Slump) "/>
    <x v="5"/>
    <n v="10"/>
    <s v="RM 109"/>
    <m/>
    <x v="2"/>
    <m/>
    <m/>
  </r>
  <r>
    <n v="1207"/>
    <s v="BV-BSW-105-0000-ECM-CAP-CE-000036"/>
    <s v="BV-BSW-105-0000-ECM-WIR-CE-000412"/>
    <s v="Raft Foundation Concrete"/>
    <m/>
    <s v="Opera House"/>
    <n v="11"/>
    <s v="B2"/>
    <s v="Permanent Works"/>
    <n v="81512"/>
    <n v="75253"/>
    <d v="2025-10-01T00:00:00"/>
    <s v="Aces "/>
    <s v="Saudi RM"/>
    <s v="C-40 (SRC+60% GGBFS) (200±40mm Slump) "/>
    <x v="5"/>
    <n v="10"/>
    <s v="RM 109"/>
    <m/>
    <x v="2"/>
    <m/>
    <m/>
  </r>
  <r>
    <n v="1208"/>
    <s v="BV-BSW-105-0000-ECM-CAP-CE-000036"/>
    <s v="BV-BSW-105-0000-ECM-WIR-CE-000412"/>
    <s v="Raft Foundation Concrete"/>
    <m/>
    <s v="Opera House"/>
    <n v="11"/>
    <s v="B2"/>
    <s v="Permanent Works"/>
    <n v="84612"/>
    <n v="75254"/>
    <d v="2025-10-01T00:00:00"/>
    <s v="Aces "/>
    <s v="Saudi RM"/>
    <s v="C-40 (SRC+60% GGBFS) (200±40mm Slump) "/>
    <x v="5"/>
    <n v="10"/>
    <s v="RM 109"/>
    <m/>
    <x v="2"/>
    <m/>
    <m/>
  </r>
  <r>
    <n v="1209"/>
    <s v="BV-BSW-105-0000-ECM-CAP-CE-000036"/>
    <s v="BV-BSW-105-0000-ECM-WIR-CE-000412"/>
    <s v="Raft Foundation Concrete"/>
    <m/>
    <s v="Opera House"/>
    <n v="11"/>
    <s v="B2"/>
    <s v="Permanent Works"/>
    <n v="83412"/>
    <n v="75255"/>
    <d v="2025-10-01T00:00:00"/>
    <s v="Aces "/>
    <s v="Saudi RM"/>
    <s v="C-40 (SRC+60% GGBFS) (200±40mm Slump) "/>
    <x v="5"/>
    <n v="10"/>
    <s v="RM 109"/>
    <m/>
    <x v="2"/>
    <m/>
    <m/>
  </r>
  <r>
    <n v="1210"/>
    <s v="BV-BSW-105-0000-ECM-CAP-CE-000036"/>
    <s v="BV-BSW-105-0000-ECM-WIR-CE-000412"/>
    <s v="Raft Foundation Concrete"/>
    <m/>
    <s v="Opera House"/>
    <n v="11"/>
    <s v="B2"/>
    <s v="Permanent Works"/>
    <n v="81612"/>
    <n v="75256"/>
    <d v="2025-10-01T00:00:00"/>
    <s v="Aces "/>
    <s v="Saudi RM"/>
    <s v="C-40 (SRC+60% GGBFS) (200±40mm Slump) "/>
    <x v="5"/>
    <n v="10"/>
    <s v="RM 109"/>
    <m/>
    <x v="2"/>
    <m/>
    <m/>
  </r>
  <r>
    <n v="1211"/>
    <s v="BV-BSW-105-0000-ECM-CAP-CE-000036"/>
    <s v="BV-BSW-105-0000-ECM-WIR-CE-000412"/>
    <s v="Raft Foundation Concrete"/>
    <m/>
    <s v="Opera House"/>
    <n v="11"/>
    <s v="B2"/>
    <s v="Permanent Works"/>
    <n v="84912"/>
    <n v="75257"/>
    <d v="2025-10-01T00:00:00"/>
    <s v="Aces "/>
    <s v="Saudi RM"/>
    <s v="C-40 (SRC+60% GGBFS) (200±40mm Slump) "/>
    <x v="5"/>
    <n v="10"/>
    <s v="RM 109"/>
    <m/>
    <x v="2"/>
    <m/>
    <m/>
  </r>
  <r>
    <n v="1212"/>
    <s v="BV-BSW-105-0000-ECM-CAP-CE-000036"/>
    <s v="BV-BSW-105-0000-ECM-WIR-CE-000412"/>
    <s v="Raft Foundation Concrete"/>
    <m/>
    <s v="Opera House"/>
    <n v="11"/>
    <s v="B2"/>
    <s v="Permanent Works"/>
    <n v="78012"/>
    <n v="75258"/>
    <d v="2025-10-01T00:00:00"/>
    <s v="Aces "/>
    <s v="Saudi RM"/>
    <s v="C-40 (SRC+60% GGBFS) (200±40mm Slump) "/>
    <x v="5"/>
    <n v="10"/>
    <s v="RM 109"/>
    <m/>
    <x v="2"/>
    <m/>
    <m/>
  </r>
  <r>
    <n v="1213"/>
    <s v="BV-BSW-105-0000-ECM-CAP-CE-000036"/>
    <s v="BV-BSW-105-0000-ECM-WIR-CE-000412"/>
    <s v="Raft Foundation Concrete"/>
    <m/>
    <s v="Opera House"/>
    <n v="11"/>
    <s v="B2"/>
    <s v="Permanent Works"/>
    <n v="81812"/>
    <n v="75259"/>
    <d v="2025-10-01T00:00:00"/>
    <s v="Aces "/>
    <s v="Saudi RM"/>
    <s v="C-40 (SRC+60% GGBFS) (200±40mm Slump) "/>
    <x v="5"/>
    <n v="10"/>
    <s v="RM 109"/>
    <m/>
    <x v="2"/>
    <m/>
    <m/>
  </r>
  <r>
    <n v="1214"/>
    <s v="BV-BSW-105-0000-ECM-CAP-CE-000036"/>
    <s v="BV-BSW-105-0000-ECM-WIR-CE-000412"/>
    <s v="Raft Foundation Concrete"/>
    <m/>
    <s v="Opera House"/>
    <n v="11"/>
    <s v="B2"/>
    <s v="Permanent Works"/>
    <n v="67610"/>
    <n v="75260"/>
    <d v="2025-10-01T00:00:00"/>
    <s v="Aces "/>
    <s v="Saudi RM"/>
    <s v="C-40 (SRC+60% GGBFS) (200±40mm Slump) "/>
    <x v="5"/>
    <n v="9"/>
    <s v="RM 109"/>
    <n v="6"/>
    <x v="2"/>
    <m/>
    <m/>
  </r>
  <r>
    <n v="1215"/>
    <s v="BV-BSW-105-0000-ECM-CAP-CE-000036"/>
    <s v="BV-BSW-105-0000-ECM-WIR-CE-000412"/>
    <s v="Raft Foundation Concrete"/>
    <m/>
    <s v="Opera House"/>
    <n v="11"/>
    <s v="B2"/>
    <s v="Permanent Works"/>
    <n v="69410"/>
    <n v="75261"/>
    <d v="2025-10-01T00:00:00"/>
    <s v="Aces "/>
    <s v="Saudi RM"/>
    <s v="C-40 (SRC+60% GGBFS) (200±40mm Slump) "/>
    <x v="5"/>
    <n v="9"/>
    <s v="RM 109"/>
    <m/>
    <x v="2"/>
    <m/>
    <m/>
  </r>
  <r>
    <n v="1216"/>
    <s v="BV-BSW-105-0000-ECM-CAP-CE-000036"/>
    <s v="BV-BSW-105-0000-ECM-WIR-CE-000412"/>
    <s v="Raft Foundation Concrete"/>
    <m/>
    <s v="Opera House"/>
    <n v="11"/>
    <s v="B2"/>
    <s v="Permanent Works"/>
    <n v="81612"/>
    <n v="75263"/>
    <d v="2025-10-01T00:00:00"/>
    <s v="Aces "/>
    <s v="Saudi RM"/>
    <s v="C-40 (SRC+60% GGBFS) (200±40mm Slump) "/>
    <x v="5"/>
    <n v="10"/>
    <s v="RM 109"/>
    <m/>
    <x v="2"/>
    <m/>
    <m/>
  </r>
  <r>
    <n v="1217"/>
    <s v="BV-BSW-105-0000-ECM-CAP-CE-000036"/>
    <s v="BV-BSW-105-0000-ECM-WIR-CE-000412"/>
    <s v="Raft Foundation Concrete"/>
    <m/>
    <s v="Opera House"/>
    <n v="11"/>
    <s v="B2"/>
    <s v="Permanent Works"/>
    <n v="83612"/>
    <n v="75264"/>
    <d v="2025-10-01T00:00:00"/>
    <s v="Aces "/>
    <s v="Saudi RM"/>
    <s v="C-40 (SRC+60% GGBFS) (200±40mm Slump) "/>
    <x v="5"/>
    <n v="10"/>
    <s v="RM 109"/>
    <m/>
    <x v="2"/>
    <m/>
    <m/>
  </r>
  <r>
    <n v="1218"/>
    <s v="BV-BSW-105-0000-ECM-CAP-CE-000036"/>
    <s v="BV-BSW-105-0000-ECM-WIR-CE-000412"/>
    <s v="Raft Foundation Concrete"/>
    <m/>
    <s v="Opera House"/>
    <n v="11"/>
    <s v="B2"/>
    <s v="Permanent Works"/>
    <n v="66810"/>
    <n v="75265"/>
    <d v="2025-10-01T00:00:00"/>
    <s v="Aces "/>
    <s v="Saudi RM"/>
    <s v="C-40 (SRC+60% GGBFS) (200±40mm Slump) "/>
    <x v="5"/>
    <n v="9"/>
    <s v="RM 109"/>
    <m/>
    <x v="2"/>
    <m/>
    <m/>
  </r>
  <r>
    <n v="1219"/>
    <s v="BV-BSW-105-0000-ECM-CAP-CE-000036"/>
    <s v="BV-BSW-105-0000-ECM-WIR-CE-000412"/>
    <s v="Raft Foundation Concrete"/>
    <m/>
    <s v="Opera House"/>
    <n v="11"/>
    <s v="B2"/>
    <s v="Permanent Works"/>
    <n v="68810"/>
    <n v="75266"/>
    <d v="2025-10-01T00:00:00"/>
    <s v="Aces "/>
    <s v="Saudi RM"/>
    <s v="C-40 (SRC+60% GGBFS) (200±40mm Slump) "/>
    <x v="5"/>
    <n v="9"/>
    <s v="RM 109"/>
    <m/>
    <x v="2"/>
    <m/>
    <m/>
  </r>
  <r>
    <n v="1220"/>
    <s v="BV-BSW-105-0000-ECM-CAP-CE-000036"/>
    <s v="BV-BSW-105-0000-ECM-WIR-CE-000412"/>
    <s v="Raft Foundation Concrete"/>
    <m/>
    <s v="Opera House"/>
    <n v="11"/>
    <s v="B2"/>
    <s v="Permanent Works"/>
    <n v="82512"/>
    <n v="75267"/>
    <d v="2025-10-01T00:00:00"/>
    <s v="Aces "/>
    <s v="Saudi RM"/>
    <s v="C-40 (SRC+60% GGBFS) (200±40mm Slump) "/>
    <x v="5"/>
    <n v="10"/>
    <s v="RM 109"/>
    <m/>
    <x v="2"/>
    <m/>
    <m/>
  </r>
  <r>
    <n v="1221"/>
    <s v="BV-BSW-105-0000-ECM-CAP-CE-000036"/>
    <s v="BV-BSW-105-0000-ECM-WIR-CE-000412"/>
    <s v="Raft Foundation Concrete"/>
    <m/>
    <s v="Opera House"/>
    <n v="11"/>
    <s v="B2"/>
    <s v="Permanent Works"/>
    <n v="84012"/>
    <n v="75268"/>
    <d v="2025-10-01T00:00:00"/>
    <s v="Aces "/>
    <s v="Saudi RM"/>
    <s v="C-40 (SRC+60% GGBFS) (200±40mm Slump) "/>
    <x v="5"/>
    <n v="10"/>
    <s v="RM 109"/>
    <m/>
    <x v="2"/>
    <m/>
    <m/>
  </r>
  <r>
    <n v="1222"/>
    <s v="BV-BSW-105-0000-ECM-CAP-CE-000036"/>
    <s v="BV-BSW-105-0000-ECM-WIR-CE-000412"/>
    <s v="Raft Foundation Concrete"/>
    <m/>
    <s v="Opera House"/>
    <n v="11"/>
    <s v="B2"/>
    <s v="Permanent Works"/>
    <n v="66010"/>
    <n v="75270"/>
    <d v="2025-10-01T00:00:00"/>
    <s v="Aces "/>
    <s v="Saudi RM"/>
    <s v="C-40 (SRC+60% GGBFS) (200±40mm Slump) "/>
    <x v="5"/>
    <n v="9"/>
    <s v="RM 109"/>
    <m/>
    <x v="2"/>
    <m/>
    <m/>
  </r>
  <r>
    <n v="1223"/>
    <s v="BV-BSW-105-0000-ECM-CAP-CE-000036"/>
    <s v="BV-BSW-105-0000-ECM-WIR-CE-000412"/>
    <s v="Raft Foundation Concrete"/>
    <m/>
    <s v="Opera House"/>
    <n v="11"/>
    <s v="B2"/>
    <s v="Permanent Works"/>
    <n v="81612"/>
    <n v="75271"/>
    <d v="2025-10-01T00:00:00"/>
    <s v="Aces "/>
    <s v="Saudi RM"/>
    <s v="C-40 (SRC+60% GGBFS) (200±40mm Slump) "/>
    <x v="5"/>
    <n v="10"/>
    <s v="RM 109"/>
    <m/>
    <x v="2"/>
    <m/>
    <m/>
  </r>
  <r>
    <n v="1224"/>
    <s v="BV-BSW-105-0000-ECM-CAP-CE-000036"/>
    <s v="BV-BSW-105-0000-ECM-WIR-CE-000412"/>
    <s v="Raft Foundation Concrete"/>
    <m/>
    <s v="Opera House"/>
    <n v="11"/>
    <s v="B2"/>
    <s v="Permanent Works"/>
    <n v="81512"/>
    <n v="75272"/>
    <d v="2025-10-01T00:00:00"/>
    <s v="Aces "/>
    <s v="Saudi RM"/>
    <s v="C-40 (SRC+60% GGBFS) (200±40mm Slump) "/>
    <x v="5"/>
    <n v="10"/>
    <s v="RM 109"/>
    <m/>
    <x v="2"/>
    <m/>
    <m/>
  </r>
  <r>
    <n v="1225"/>
    <s v="BV-BSW-105-0000-ECM-CAP-CE-000036"/>
    <s v="BV-BSW-105-0000-ECM-WIR-CE-000412"/>
    <s v="Raft Foundation Concrete"/>
    <m/>
    <s v="Opera House"/>
    <n v="11"/>
    <s v="B2"/>
    <s v="Permanent Works"/>
    <n v="78012"/>
    <n v="75273"/>
    <d v="2025-10-01T00:00:00"/>
    <s v="Aces "/>
    <s v="Saudi RM"/>
    <s v="C-40 (SRC+60% GGBFS) (200±40mm Slump) "/>
    <x v="5"/>
    <n v="10"/>
    <s v="RM 109"/>
    <n v="6"/>
    <x v="2"/>
    <m/>
    <m/>
  </r>
  <r>
    <n v="1226"/>
    <s v="BV-BSW-105-0000-ECM-CAP-CE-000036"/>
    <s v="BV-BSW-105-0000-ECM-WIR-CE-000412"/>
    <s v="Raft Foundation Concrete"/>
    <m/>
    <s v="Opera House"/>
    <n v="11"/>
    <s v="B2"/>
    <s v="Permanent Works"/>
    <n v="84912"/>
    <n v="75274"/>
    <d v="2025-10-01T00:00:00"/>
    <s v="Aces "/>
    <s v="Saudi RM"/>
    <s v="C-40 (SRC+60% GGBFS) (200±40mm Slump) "/>
    <x v="5"/>
    <n v="10"/>
    <s v="RM 109"/>
    <m/>
    <x v="2"/>
    <m/>
    <m/>
  </r>
  <r>
    <n v="1227"/>
    <s v="BV-BSW-105-0000-ECM-CAP-CE-000036"/>
    <s v="BV-BSW-105-0000-ECM-WIR-CE-000412"/>
    <s v="Raft Foundation Concrete"/>
    <m/>
    <s v="Opera House"/>
    <n v="11"/>
    <s v="B2"/>
    <s v="Permanent Works"/>
    <n v="82812"/>
    <n v="75275"/>
    <d v="2025-10-01T00:00:00"/>
    <s v="Aces "/>
    <s v="Saudi RM"/>
    <s v="C-40 (SRC+60% GGBFS) (200±40mm Slump) "/>
    <x v="5"/>
    <n v="10"/>
    <s v="RM 109"/>
    <m/>
    <x v="2"/>
    <m/>
    <m/>
  </r>
  <r>
    <n v="1228"/>
    <s v="BV-BSW-105-0000-ECM-CAP-CE-000036"/>
    <s v="BV-BSW-105-0000-ECM-WIR-CE-000412"/>
    <s v="Raft Foundation Concrete"/>
    <m/>
    <s v="Opera House"/>
    <n v="11"/>
    <s v="B2"/>
    <s v="Permanent Works"/>
    <n v="69410"/>
    <n v="75276"/>
    <d v="2025-10-01T00:00:00"/>
    <s v="Aces "/>
    <s v="Saudi RM"/>
    <s v="C-40 (SRC+60% GGBFS) (200±40mm Slump) "/>
    <x v="5"/>
    <n v="9"/>
    <s v="RM 109"/>
    <m/>
    <x v="2"/>
    <m/>
    <m/>
  </r>
  <r>
    <n v="1229"/>
    <s v="BV-BSW-105-0000-ECM-CAP-CE-000036"/>
    <s v="BV-BSW-105-0000-ECM-WIR-CE-000412"/>
    <s v="Raft Foundation Concrete"/>
    <m/>
    <s v="Opera House"/>
    <n v="11"/>
    <s v="B2"/>
    <s v="Permanent Works"/>
    <n v="67610"/>
    <n v="75277"/>
    <d v="2025-10-01T00:00:00"/>
    <s v="Aces "/>
    <s v="Saudi RM"/>
    <s v="C-40 (SRC+60% GGBFS) (200±40mm Slump) "/>
    <x v="5"/>
    <n v="9"/>
    <s v="RM 109"/>
    <m/>
    <x v="2"/>
    <m/>
    <m/>
  </r>
  <r>
    <n v="1230"/>
    <s v="BV-BSW-105-0000-ECM-CAP-CE-000036"/>
    <s v="BV-BSW-105-0000-ECM-WIR-CE-000412"/>
    <s v="Raft Foundation Concrete"/>
    <m/>
    <s v="Opera House"/>
    <n v="11"/>
    <s v="B2"/>
    <s v="Permanent Works"/>
    <n v="83412"/>
    <n v="75278"/>
    <d v="2025-10-01T00:00:00"/>
    <s v="Aces "/>
    <s v="Saudi RM"/>
    <s v="C-40 (SRC+60% GGBFS) (200±40mm Slump) "/>
    <x v="5"/>
    <n v="10"/>
    <s v="RM 109"/>
    <m/>
    <x v="2"/>
    <m/>
    <m/>
  </r>
  <r>
    <n v="1231"/>
    <s v="BV-BSW-105-0000-ECM-CAP-CE-000036"/>
    <s v="BV-BSW-105-0000-ECM-WIR-CE-000412"/>
    <s v="Raft Foundation Concrete"/>
    <m/>
    <s v="Opera House"/>
    <n v="11"/>
    <s v="B2"/>
    <s v="Permanent Works"/>
    <n v="82612"/>
    <n v="75279"/>
    <d v="2025-10-01T00:00:00"/>
    <s v="Aces "/>
    <s v="Saudi RM"/>
    <s v="C-40 (SRC+60% GGBFS) (200±40mm Slump) "/>
    <x v="5"/>
    <n v="10"/>
    <s v="RM 109"/>
    <m/>
    <x v="2"/>
    <m/>
    <m/>
  </r>
  <r>
    <n v="1232"/>
    <s v="BV-BSW-105-0000-ECM-CAP-CE-000036"/>
    <s v="BV-BSW-105-0000-ECM-WIR-CE-000412"/>
    <s v="Raft Foundation Concrete"/>
    <m/>
    <s v="Opera House"/>
    <n v="11"/>
    <s v="B2"/>
    <s v="Permanent Works"/>
    <n v="83512"/>
    <n v="75280"/>
    <d v="2025-10-01T00:00:00"/>
    <s v="Aces "/>
    <s v="Saudi RM"/>
    <s v="C-40 (SRC+60% GGBFS) (200±40mm Slump) "/>
    <x v="5"/>
    <n v="10"/>
    <s v="RM 109"/>
    <m/>
    <x v="2"/>
    <m/>
    <m/>
  </r>
  <r>
    <n v="1233"/>
    <s v="BV-BSW-105-0000-ECM-CAP-CE-000036"/>
    <s v="BV-BSW-105-0000-ECM-WIR-CE-000412"/>
    <s v="Raft Foundation Concrete"/>
    <m/>
    <s v="Opera House"/>
    <n v="11"/>
    <s v="B2"/>
    <s v="Permanent Works"/>
    <n v="83612"/>
    <n v="75281"/>
    <d v="2025-10-01T00:00:00"/>
    <s v="Aces "/>
    <s v="Saudi RM"/>
    <s v="C-40 (SRC+60% GGBFS) (200±40mm Slump) "/>
    <x v="5"/>
    <n v="9"/>
    <s v="RM 109"/>
    <m/>
    <x v="2"/>
    <m/>
    <m/>
  </r>
  <r>
    <n v="1234"/>
    <s v="BV-BSW-105-0000-ECM-CAP-CE-000036"/>
    <s v="BV-BSW-105-0000-ECM-WIR-CE-000412"/>
    <s v="Raft Foundation Concrete"/>
    <m/>
    <s v="Opera House"/>
    <n v="11"/>
    <s v="B2"/>
    <s v="Permanent Works"/>
    <n v="66810"/>
    <n v="75282"/>
    <d v="2025-10-01T00:00:00"/>
    <s v="Aces "/>
    <s v="Saudi RM"/>
    <s v="C-40 (SRC+60% GGBFS) (200±40mm Slump) "/>
    <x v="5"/>
    <n v="9"/>
    <s v="RM 109"/>
    <m/>
    <x v="2"/>
    <m/>
    <m/>
  </r>
  <r>
    <n v="1235"/>
    <s v="BV-BSW-105-0000-ECM-CAP-CE-000036"/>
    <s v="BV-BSW-105-0000-ECM-WIR-CE-000412"/>
    <s v="Raft Foundation Concrete"/>
    <m/>
    <s v="Opera House"/>
    <n v="11"/>
    <s v="B2"/>
    <s v="Permanent Works"/>
    <n v="62810"/>
    <n v="75283"/>
    <d v="2025-10-01T00:00:00"/>
    <s v="Aces "/>
    <s v="Saudi RM"/>
    <s v="C-40 (SRC+60% GGBFS) (200±40mm Slump) "/>
    <x v="5"/>
    <n v="9"/>
    <s v="RM 109"/>
    <m/>
    <x v="2"/>
    <m/>
    <m/>
  </r>
  <r>
    <n v="1236"/>
    <s v="BV-BSW-105-0000-ECM-CAP-CE-000036"/>
    <s v="BV-BSW-105-0000-ECM-WIR-CE-000412"/>
    <s v="Raft Foundation Concrete"/>
    <m/>
    <s v="Opera House"/>
    <n v="11"/>
    <s v="B2"/>
    <s v="Permanent Works"/>
    <n v="84012"/>
    <n v="75284"/>
    <d v="2025-10-01T00:00:00"/>
    <s v="Aces "/>
    <s v="Saudi RM"/>
    <s v="C-40 (SRC+60% GGBFS) (200±40mm Slump) "/>
    <x v="5"/>
    <n v="10"/>
    <s v="RM 109"/>
    <m/>
    <x v="2"/>
    <m/>
    <m/>
  </r>
  <r>
    <n v="1237"/>
    <s v="BV-BSW-105-0000-ECM-CAP-CE-000036"/>
    <s v="BV-BSW-105-0000-ECM-WIR-CE-000412"/>
    <s v="Raft Foundation Concrete"/>
    <m/>
    <s v="Opera House"/>
    <n v="11"/>
    <s v="B2"/>
    <s v="Permanent Works"/>
    <n v="82512"/>
    <n v="75285"/>
    <d v="2025-10-01T00:00:00"/>
    <s v="Aces "/>
    <s v="Saudi RM"/>
    <s v="C-40 (SRC+60% GGBFS) (200±40mm Slump) "/>
    <x v="5"/>
    <n v="10"/>
    <s v="RM 109"/>
    <m/>
    <x v="2"/>
    <m/>
    <m/>
  </r>
  <r>
    <n v="1238"/>
    <s v="BV-BSW-105-0000-ECM-CAP-CE-000036"/>
    <s v="BV-BSW-105-0000-ECM-WIR-CE-000412"/>
    <s v="Raft Foundation Concrete"/>
    <m/>
    <s v="Opera House"/>
    <n v="11"/>
    <s v="B2"/>
    <s v="Permanent Works"/>
    <n v="66010"/>
    <n v="75286"/>
    <d v="2025-10-01T00:00:00"/>
    <s v="Aces "/>
    <s v="Saudi RM"/>
    <s v="C-40 (SRC+60% GGBFS) (200±40mm Slump) "/>
    <x v="5"/>
    <n v="9"/>
    <s v="RM 109"/>
    <n v="6"/>
    <x v="2"/>
    <m/>
    <m/>
  </r>
  <r>
    <n v="1239"/>
    <s v="BV-BSW-105-0000-ECM-CAP-CE-000036"/>
    <s v="BV-BSW-105-0000-ECM-WIR-CE-000412"/>
    <s v="Raft Foundation Concrete"/>
    <m/>
    <s v="Opera House"/>
    <n v="11"/>
    <s v="B2"/>
    <s v="Permanent Works"/>
    <n v="78412"/>
    <n v="75287"/>
    <d v="2025-10-01T00:00:00"/>
    <s v="Aces "/>
    <s v="Saudi RM"/>
    <s v="C-40 (SRC+60% GGBFS) (200±40mm Slump) "/>
    <x v="5"/>
    <n v="10"/>
    <s v="RM 109"/>
    <m/>
    <x v="2"/>
    <m/>
    <m/>
  </r>
  <r>
    <n v="1240"/>
    <s v="BV-BSW-105-0000-ECM-CAP-CE-000036"/>
    <s v="BV-BSW-105-0000-ECM-WIR-CE-000412"/>
    <s v="Raft Foundation Concrete"/>
    <m/>
    <s v="Opera House"/>
    <n v="11"/>
    <s v="B2"/>
    <s v="Permanent Works"/>
    <n v="84612"/>
    <n v="75288"/>
    <d v="2025-10-01T00:00:00"/>
    <s v="Aces "/>
    <s v="Saudi RM"/>
    <s v="C-40 (SRC+60% GGBFS) (200±40mm Slump) "/>
    <x v="5"/>
    <n v="10"/>
    <s v="RM 109"/>
    <m/>
    <x v="2"/>
    <m/>
    <m/>
  </r>
  <r>
    <n v="1241"/>
    <s v="BV-BSW-105-0000-ECM-CAP-CE-000036"/>
    <s v="BV-BSW-105-0000-ECM-WIR-CE-000412"/>
    <s v="Raft Foundation Concrete"/>
    <m/>
    <s v="Opera House"/>
    <n v="11"/>
    <s v="B2"/>
    <s v="Permanent Works"/>
    <n v="78012"/>
    <n v="75289"/>
    <d v="2025-10-01T00:00:00"/>
    <s v="Aces "/>
    <s v="Saudi RM"/>
    <s v="C-40 (SRC+60% GGBFS) (200±40mm Slump) "/>
    <x v="5"/>
    <n v="10"/>
    <s v="RM 109"/>
    <s v="Rejected"/>
    <x v="3"/>
    <m/>
    <s v="Rejected due to high slump"/>
  </r>
  <r>
    <n v="1242"/>
    <s v="BV-BSW-105-0000-ECM-CAP-CE-000036"/>
    <s v="BV-BSW-105-0000-ECM-WIR-CE-000412"/>
    <s v="Raft Foundation Concrete"/>
    <m/>
    <s v="Opera House"/>
    <n v="11"/>
    <s v="B2"/>
    <s v="Permanent Works"/>
    <n v="84912"/>
    <n v="75291"/>
    <d v="2025-10-01T00:00:00"/>
    <s v="Aces "/>
    <s v="Saudi RM"/>
    <s v="C-40 (SRC+60% GGBFS) (200±40mm Slump) "/>
    <x v="5"/>
    <n v="10"/>
    <s v="RM 109"/>
    <m/>
    <x v="2"/>
    <m/>
    <m/>
  </r>
  <r>
    <n v="1243"/>
    <s v="BV-BSW-105-0000-ECM-CAP-CE-000036"/>
    <s v="BV-BSW-105-0000-ECM-WIR-CE-000412"/>
    <s v="Raft Foundation Concrete"/>
    <m/>
    <s v="Opera House"/>
    <n v="11"/>
    <s v="B2"/>
    <s v="Permanent Works"/>
    <n v="82812"/>
    <n v="75292"/>
    <d v="2025-10-01T00:00:00"/>
    <s v="Aces "/>
    <s v="Saudi RM"/>
    <s v="C-40 (SRC+60% GGBFS) (200±40mm Slump) "/>
    <x v="5"/>
    <n v="10"/>
    <s v="RM 109"/>
    <m/>
    <x v="2"/>
    <m/>
    <m/>
  </r>
  <r>
    <n v="1244"/>
    <s v="BV-BSW-105-0000-ECM-CAP-CE-000036"/>
    <s v="BV-BSW-105-0000-ECM-WIR-CE-000412"/>
    <s v="Raft Foundation Concrete"/>
    <m/>
    <s v="Opera House"/>
    <n v="11"/>
    <s v="B2"/>
    <s v="Permanent Works"/>
    <n v="69410"/>
    <n v="75293"/>
    <d v="2025-10-01T00:00:00"/>
    <s v="Aces "/>
    <s v="Saudi RM"/>
    <s v="C-40 (SRC+60% GGBFS) (200±40mm Slump) "/>
    <x v="5"/>
    <n v="9"/>
    <s v="RM 109"/>
    <m/>
    <x v="2"/>
    <m/>
    <m/>
  </r>
  <r>
    <n v="1245"/>
    <s v="BV-BSW-105-0000-ECM-CAP-CE-000036"/>
    <s v="BV-BSW-105-0000-ECM-WIR-CE-000412"/>
    <s v="Raft Foundation Concrete"/>
    <m/>
    <s v="Opera House"/>
    <n v="11"/>
    <s v="B2"/>
    <s v="Permanent Works"/>
    <n v="67610"/>
    <n v="75294"/>
    <d v="2025-10-01T00:00:00"/>
    <s v="Aces "/>
    <s v="Saudi RM"/>
    <s v="C-40 (SRC+60% GGBFS) (200±40mm Slump) "/>
    <x v="5"/>
    <n v="9"/>
    <s v="RM 109"/>
    <m/>
    <x v="2"/>
    <m/>
    <m/>
  </r>
  <r>
    <n v="1246"/>
    <s v="BV-BSW-105-0000-ECM-CAP-CE-000036"/>
    <s v="BV-BSW-105-0000-ECM-WIR-CE-000412"/>
    <s v="Raft Foundation Concrete"/>
    <m/>
    <s v="Opera House"/>
    <n v="11"/>
    <s v="B2"/>
    <s v="Permanent Works"/>
    <n v="84610"/>
    <n v="75297"/>
    <d v="2025-10-01T00:00:00"/>
    <s v="Aces "/>
    <s v="Saudi RM"/>
    <s v="C-40 (SRC+60% GGBFS) (200±40mm Slump) "/>
    <x v="5"/>
    <n v="10"/>
    <s v="RM 109"/>
    <m/>
    <x v="2"/>
    <m/>
    <m/>
  </r>
  <r>
    <n v="1247"/>
    <s v="BV-BSW-105-0000-ECM-CAP-CE-000036"/>
    <s v="BV-BSW-105-0000-ECM-WIR-CE-000412"/>
    <s v="Raft Foundation Concrete"/>
    <m/>
    <s v="Opera House"/>
    <n v="11"/>
    <s v="B2"/>
    <s v="Permanent Works"/>
    <n v="83412"/>
    <n v="75298"/>
    <d v="2025-10-01T00:00:00"/>
    <s v="Aces "/>
    <s v="Saudi RM"/>
    <s v="C-40 (SRC+60% GGBFS) (200±40mm Slump) "/>
    <x v="5"/>
    <n v="10"/>
    <s v="RM 109"/>
    <m/>
    <x v="2"/>
    <m/>
    <m/>
  </r>
  <r>
    <n v="1248"/>
    <s v="BV-BSW-105-0000-ECM-CAP-CE-000036"/>
    <s v="BV-BSW-105-0000-ECM-WIR-CE-000412"/>
    <s v="Raft Foundation Concrete"/>
    <m/>
    <s v="Opera House"/>
    <n v="11"/>
    <s v="B2"/>
    <s v="Permanent Works"/>
    <n v="83612"/>
    <n v="75299"/>
    <d v="2025-10-01T00:00:00"/>
    <s v="Aces "/>
    <s v="Saudi RM"/>
    <s v="C-40 (SRC+60% GGBFS) (200±40mm Slump) "/>
    <x v="5"/>
    <n v="10"/>
    <s v="RM 109"/>
    <m/>
    <x v="2"/>
    <m/>
    <m/>
  </r>
  <r>
    <n v="1249"/>
    <s v="BV-BSW-105-0000-ECM-CAP-CE-000036"/>
    <s v="BV-BSW-105-0000-ECM-WIR-CE-000412"/>
    <s v="Raft Foundation Concrete"/>
    <m/>
    <s v="Opera House"/>
    <n v="11"/>
    <s v="B2"/>
    <s v="Permanent Works"/>
    <n v="66810"/>
    <n v="75300"/>
    <d v="2025-10-01T00:00:00"/>
    <s v="Aces "/>
    <s v="Saudi RM"/>
    <s v="C-40 (SRC+60% GGBFS) (200±40mm Slump) "/>
    <x v="5"/>
    <n v="9"/>
    <s v="RM 109"/>
    <m/>
    <x v="2"/>
    <m/>
    <m/>
  </r>
  <r>
    <n v="1250"/>
    <s v="BV-BSW-105-0000-ECM-CAP-CE-000036"/>
    <s v="BV-BSW-105-0000-ECM-WIR-CE-000412"/>
    <s v="Raft Foundation Concrete"/>
    <m/>
    <s v="Opera House"/>
    <n v="11"/>
    <s v="B2"/>
    <s v="Permanent Works"/>
    <n v="62810"/>
    <n v="75301"/>
    <d v="2025-10-01T00:00:00"/>
    <s v="Aces "/>
    <s v="Saudi RM"/>
    <s v="C-40 (SRC+60% GGBFS) (200±40mm Slump) "/>
    <x v="5"/>
    <n v="9"/>
    <s v="RM 109"/>
    <n v="6"/>
    <x v="2"/>
    <m/>
    <m/>
  </r>
  <r>
    <n v="1251"/>
    <s v="BV-BSW-105-0000-ECM-CAP-CE-000036"/>
    <s v="BV-BSW-105-0000-ECM-WIR-CE-000412"/>
    <s v="Raft Foundation Concrete"/>
    <m/>
    <s v="Opera House"/>
    <n v="11"/>
    <s v="B2"/>
    <s v="Permanent Works"/>
    <n v="84012"/>
    <n v="75302"/>
    <d v="2025-10-01T00:00:00"/>
    <s v="Aces "/>
    <s v="Saudi RM"/>
    <s v="C-40 (SRC+60% GGBFS) (200±40mm Slump) "/>
    <x v="5"/>
    <n v="10"/>
    <s v="RM 109"/>
    <m/>
    <x v="2"/>
    <m/>
    <m/>
  </r>
  <r>
    <n v="1252"/>
    <s v="BV-BSW-105-0000-ECM-CAP-CE-000036"/>
    <s v="BV-BSW-105-0000-ECM-WIR-CE-000412"/>
    <s v="Raft Foundation Concrete"/>
    <m/>
    <s v="Opera House"/>
    <n v="11"/>
    <s v="B2"/>
    <s v="Permanent Works"/>
    <n v="82612"/>
    <n v="75303"/>
    <d v="2025-10-01T00:00:00"/>
    <s v="Aces "/>
    <s v="Saudi RM"/>
    <s v="C-40 (SRC+60% GGBFS) (200±40mm Slump) "/>
    <x v="5"/>
    <n v="10"/>
    <s v="RM 109"/>
    <m/>
    <x v="2"/>
    <m/>
    <m/>
  </r>
  <r>
    <n v="1253"/>
    <s v="BV-BSW-105-0000-ECM-CAP-CE-000036"/>
    <s v="BV-BSW-105-0000-ECM-WIR-CE-000412"/>
    <s v="Raft Foundation Concrete"/>
    <m/>
    <s v="Opera House"/>
    <n v="11"/>
    <s v="B2"/>
    <s v="Permanent Works"/>
    <n v="78412"/>
    <n v="75304"/>
    <d v="2025-10-01T00:00:00"/>
    <s v="Aces "/>
    <s v="Saudi RM"/>
    <s v="C-40 (SRC+60% GGBFS) (200±40mm Slump) "/>
    <x v="5"/>
    <n v="10"/>
    <s v="RM 109"/>
    <m/>
    <x v="2"/>
    <m/>
    <m/>
  </r>
  <r>
    <n v="1254"/>
    <s v="BV-BSW-105-0000-ECM-CAP-CE-000036"/>
    <s v="BV-BSW-105-0000-ECM-WIR-CE-000412"/>
    <s v="Raft Foundation Concrete"/>
    <m/>
    <s v="Opera House"/>
    <n v="11"/>
    <s v="B2"/>
    <s v="Permanent Works"/>
    <n v="83512"/>
    <n v="75305"/>
    <d v="2025-10-01T00:00:00"/>
    <s v="Aces "/>
    <s v="Saudi RM"/>
    <s v="C-40 (SRC+60% GGBFS) (200±40mm Slump) "/>
    <x v="5"/>
    <n v="10"/>
    <s v="RM 109"/>
    <m/>
    <x v="2"/>
    <m/>
    <m/>
  </r>
  <r>
    <n v="1255"/>
    <s v="BV-BSW-105-0000-ECM-CAP-CE-000036"/>
    <s v="BV-BSW-105-0000-ECM-WIR-CE-000412"/>
    <s v="Raft Foundation Concrete"/>
    <m/>
    <s v="Opera House"/>
    <n v="11"/>
    <s v="B2"/>
    <s v="Permanent Works"/>
    <n v="81612"/>
    <n v="75306"/>
    <d v="2025-10-01T00:00:00"/>
    <s v="Aces "/>
    <s v="Saudi RM"/>
    <s v="C-40 (SRC+60% GGBFS) (200±40mm Slump) "/>
    <x v="5"/>
    <n v="10"/>
    <s v="RM 109"/>
    <m/>
    <x v="2"/>
    <m/>
    <m/>
  </r>
  <r>
    <n v="1256"/>
    <s v="BV-BSW-105-0000-ECM-CAP-CE-000036"/>
    <s v="BV-BSW-105-0000-ECM-WIR-CE-000412"/>
    <s v="Raft Foundation Concrete"/>
    <m/>
    <s v="Opera House"/>
    <n v="11"/>
    <s v="B2"/>
    <s v="Permanent Works"/>
    <n v="82512"/>
    <n v="75307"/>
    <d v="2025-10-01T00:00:00"/>
    <s v="Aces "/>
    <s v="Saudi RM"/>
    <s v="C-40 (SRC+60% GGBFS) (200±40mm Slump) "/>
    <x v="5"/>
    <n v="10"/>
    <s v="RM 109"/>
    <m/>
    <x v="2"/>
    <m/>
    <m/>
  </r>
  <r>
    <n v="1257"/>
    <s v="BV-BSW-105-0000-ECM-CAP-CE-000036"/>
    <s v="BV-BSW-105-0000-ECM-WIR-CE-000412"/>
    <s v="Raft Foundation Concrete"/>
    <m/>
    <s v="Opera House"/>
    <n v="11"/>
    <s v="B2"/>
    <s v="Permanent Works"/>
    <n v="81512"/>
    <n v="75308"/>
    <d v="2025-10-01T00:00:00"/>
    <s v="Aces "/>
    <s v="Saudi RM"/>
    <s v="C-40 (SRC+60% GGBFS) (200±40mm Slump) "/>
    <x v="5"/>
    <n v="10"/>
    <s v="RM 109"/>
    <m/>
    <x v="2"/>
    <m/>
    <m/>
  </r>
  <r>
    <n v="1258"/>
    <s v="BV-BSW-105-0000-ECM-CAP-CE-000036"/>
    <s v="BV-BSW-105-0000-ECM-WIR-CE-000412"/>
    <s v="Raft Foundation Concrete"/>
    <m/>
    <s v="Opera House"/>
    <n v="11"/>
    <s v="B2"/>
    <s v="Permanent Works"/>
    <n v="66010"/>
    <n v="75309"/>
    <d v="2025-10-01T00:00:00"/>
    <s v="Aces "/>
    <s v="Saudi RM"/>
    <s v="C-40 (SRC+60% GGBFS) (200±40mm Slump) "/>
    <x v="5"/>
    <n v="9"/>
    <s v="RM 109"/>
    <m/>
    <x v="2"/>
    <m/>
    <m/>
  </r>
  <r>
    <n v="1259"/>
    <s v="BV-BSW-105-0000-ECM-CAP-CE-000036"/>
    <s v="BV-BSW-105-0000-ECM-WIR-CE-000412"/>
    <s v="Raft Foundation Concrete"/>
    <m/>
    <s v="Opera House"/>
    <n v="11"/>
    <s v="B2"/>
    <s v="Permanent Works"/>
    <n v="82812"/>
    <n v="75310"/>
    <d v="2025-10-01T00:00:00"/>
    <s v="Aces "/>
    <s v="Saudi RM"/>
    <s v="C-40 (SRC+60% GGBFS) (200±40mm Slump) "/>
    <x v="5"/>
    <n v="10"/>
    <s v="RM 109"/>
    <m/>
    <x v="2"/>
    <m/>
    <m/>
  </r>
  <r>
    <n v="1260"/>
    <s v="BV-BSW-105-0000-ECM-CAP-CE-000036"/>
    <s v="BV-BSW-105-0000-ECM-WIR-CE-000412"/>
    <s v="Raft Foundation Concrete"/>
    <m/>
    <s v="Opera House"/>
    <n v="11"/>
    <s v="B2"/>
    <s v="Permanent Works"/>
    <n v="84912"/>
    <n v="75311"/>
    <d v="2025-10-01T00:00:00"/>
    <s v="Aces "/>
    <s v="Saudi RM"/>
    <s v="C-40 (SRC+60% GGBFS) (200±40mm Slump) "/>
    <x v="5"/>
    <n v="10"/>
    <s v="RM 109"/>
    <m/>
    <x v="2"/>
    <m/>
    <m/>
  </r>
  <r>
    <n v="1261"/>
    <s v="BV-BSW-105-0000-ECM-CAP-CE-000036"/>
    <s v="BV-BSW-105-0000-ECM-WIR-CE-000412"/>
    <s v="Raft Foundation Concrete"/>
    <m/>
    <s v="Opera House"/>
    <n v="11"/>
    <s v="B2"/>
    <s v="Permanent Works"/>
    <n v="83412"/>
    <n v="75312"/>
    <d v="2025-10-01T00:00:00"/>
    <s v="Aces "/>
    <s v="Saudi RM"/>
    <s v="C-40 (SRC+60% GGBFS) (200±40mm Slump) "/>
    <x v="5"/>
    <n v="10"/>
    <s v="RM 109"/>
    <m/>
    <x v="2"/>
    <m/>
    <m/>
  </r>
  <r>
    <n v="1262"/>
    <s v="BV-BSW-105-0000-ECM-CAP-CE-000036"/>
    <s v="BV-BSW-105-0000-ECM-WIR-CE-000412"/>
    <s v="Raft Foundation Concrete"/>
    <m/>
    <s v="Opera House"/>
    <n v="11"/>
    <s v="B2"/>
    <s v="Permanent Works"/>
    <n v="67610"/>
    <n v="75313"/>
    <d v="2025-10-01T00:00:00"/>
    <s v="Aces "/>
    <s v="Saudi RM"/>
    <s v="C-40 (SRC+60% GGBFS) (200±40mm Slump) "/>
    <x v="5"/>
    <n v="9"/>
    <s v="RM 109"/>
    <n v="6"/>
    <x v="2"/>
    <m/>
    <m/>
  </r>
  <r>
    <n v="1263"/>
    <s v="BV-BSW-105-0000-ECM-CAP-CE-000036"/>
    <s v="BV-BSW-105-0000-ECM-WIR-CE-000412"/>
    <s v="Raft Foundation Concrete"/>
    <m/>
    <s v="Opera House"/>
    <n v="11"/>
    <s v="B2"/>
    <s v="Permanent Works"/>
    <n v="83612"/>
    <n v="75314"/>
    <d v="2025-10-01T00:00:00"/>
    <s v="Aces "/>
    <s v="Saudi RM"/>
    <s v="C-40 (SRC+60% GGBFS) (200±40mm Slump) "/>
    <x v="5"/>
    <n v="10"/>
    <s v="RM 109"/>
    <m/>
    <x v="2"/>
    <m/>
    <m/>
  </r>
  <r>
    <n v="1264"/>
    <s v="BV-BSW-105-0000-ECM-CAP-CE-000036"/>
    <s v="BV-BSW-105-0000-ECM-WIR-CE-000412"/>
    <s v="Raft Foundation Concrete"/>
    <m/>
    <s v="Opera House"/>
    <n v="11"/>
    <s v="B2"/>
    <s v="Permanent Works"/>
    <n v="67410"/>
    <n v="75315"/>
    <d v="2025-10-01T00:00:00"/>
    <s v="Aces "/>
    <s v="Saudi RM"/>
    <s v="C-40 (SRC+60% GGBFS) (200±40mm Slump) "/>
    <x v="5"/>
    <n v="9"/>
    <s v="RM 109"/>
    <m/>
    <x v="2"/>
    <m/>
    <m/>
  </r>
  <r>
    <n v="1265"/>
    <s v="BV-BSW-105-0000-ECM-CAP-CE-000036"/>
    <s v="BV-BSW-105-0000-ECM-WIR-CE-000412"/>
    <s v="Raft Foundation Concrete"/>
    <m/>
    <s v="Opera House"/>
    <n v="11"/>
    <s v="B2"/>
    <s v="Permanent Works"/>
    <n v="78012"/>
    <n v="75316"/>
    <d v="2025-10-01T00:00:00"/>
    <s v="Aces "/>
    <s v="Saudi RM"/>
    <s v="C-40 (SRC+60% GGBFS) (200±40mm Slump) "/>
    <x v="5"/>
    <n v="10"/>
    <s v="RM 109"/>
    <m/>
    <x v="2"/>
    <m/>
    <m/>
  </r>
  <r>
    <n v="1266"/>
    <s v="BV-BSW-105-0000-ECM-CAP-CE-000036"/>
    <s v="BV-BSW-105-0000-ECM-WIR-CE-000412"/>
    <s v="Raft Foundation Concrete"/>
    <m/>
    <s v="Opera House"/>
    <n v="11"/>
    <s v="B2"/>
    <s v="Permanent Works"/>
    <n v="84612"/>
    <n v="75317"/>
    <d v="2025-10-01T00:00:00"/>
    <s v="Aces "/>
    <s v="Saudi RM"/>
    <s v="C-40 (SRC+60% GGBFS) (200±40mm Slump) "/>
    <x v="5"/>
    <n v="10"/>
    <s v="RM 109"/>
    <m/>
    <x v="2"/>
    <m/>
    <m/>
  </r>
  <r>
    <n v="1267"/>
    <s v="BV-BSW-105-0000-ECM-CAP-CE-000036"/>
    <s v="BV-BSW-105-0000-ECM-WIR-CE-000412"/>
    <s v="Raft Foundation Concrete"/>
    <m/>
    <s v="Opera House"/>
    <n v="11"/>
    <s v="B2"/>
    <s v="Permanent Works"/>
    <n v="62810"/>
    <n v="75318"/>
    <d v="2025-10-01T00:00:00"/>
    <s v="Aces "/>
    <s v="Saudi RM"/>
    <s v="C-40 (SRC+60% GGBFS) (200±40mm Slump) "/>
    <x v="5"/>
    <n v="9"/>
    <s v="RM 109"/>
    <m/>
    <x v="2"/>
    <m/>
    <m/>
  </r>
  <r>
    <n v="1268"/>
    <s v="BV-BSW-105-0000-ECM-CAP-CE-000036"/>
    <s v="BV-BSW-105-0000-ECM-WIR-CE-000412"/>
    <s v="Raft Foundation Concrete"/>
    <m/>
    <s v="Opera House"/>
    <n v="11"/>
    <s v="B2"/>
    <s v="Permanent Works"/>
    <n v="84012"/>
    <n v="75319"/>
    <d v="2025-10-01T00:00:00"/>
    <s v="Aces "/>
    <s v="Saudi RM"/>
    <s v="C-40 (SRC+60% GGBFS) (200±40mm Slump) "/>
    <x v="5"/>
    <n v="10"/>
    <s v="RM 109"/>
    <m/>
    <x v="2"/>
    <m/>
    <m/>
  </r>
  <r>
    <n v="1269"/>
    <s v="BV-BSW-105-0000-ECM-CAP-CE-000036"/>
    <s v="BV-BSW-105-0000-ECM-WIR-CE-000412"/>
    <s v="Raft Foundation Concrete"/>
    <m/>
    <s v="Opera House"/>
    <n v="11"/>
    <s v="B2"/>
    <s v="Permanent Works"/>
    <n v="81612"/>
    <n v="75320"/>
    <d v="2025-10-01T00:00:00"/>
    <s v="Aces "/>
    <s v="Saudi RM"/>
    <s v="C-40 (SRC+60% GGBFS) (200±40mm Slump) "/>
    <x v="5"/>
    <n v="10"/>
    <s v="RM 109"/>
    <m/>
    <x v="2"/>
    <m/>
    <m/>
  </r>
  <r>
    <n v="1270"/>
    <s v="BV-BSW-105-0000-ECM-CAP-CE-000036"/>
    <s v="BV-BSW-105-0000-ECM-WIR-CE-000412"/>
    <s v="Raft Foundation Concrete"/>
    <m/>
    <s v="Opera House"/>
    <n v="11"/>
    <s v="B2"/>
    <s v="Permanent Works"/>
    <n v="66010"/>
    <n v="75321"/>
    <d v="2025-10-01T00:00:00"/>
    <s v="Aces "/>
    <s v="Saudi RM"/>
    <s v="C-40 (SRC+60% GGBFS) (200±40mm Slump) "/>
    <x v="5"/>
    <n v="9"/>
    <s v="RM 109"/>
    <m/>
    <x v="2"/>
    <m/>
    <m/>
  </r>
  <r>
    <n v="1271"/>
    <s v="BV-BSW-105-0000-ECM-CAP-CE-000036"/>
    <s v="BV-BSW-105-0000-ECM-WIR-CE-000412"/>
    <s v="Raft Foundation Concrete"/>
    <m/>
    <s v="Opera House"/>
    <n v="11"/>
    <s v="B2"/>
    <s v="Permanent Works"/>
    <n v="66810"/>
    <n v="75322"/>
    <d v="2025-10-01T00:00:00"/>
    <s v="Aces "/>
    <s v="Saudi RM"/>
    <s v="C-40 (SRC+60% GGBFS) (200±40mm Slump) "/>
    <x v="5"/>
    <n v="9"/>
    <s v="RM 109"/>
    <m/>
    <x v="2"/>
    <m/>
    <m/>
  </r>
  <r>
    <n v="1272"/>
    <s v="BV-BSW-105-0000-ECM-CAP-CE-000036"/>
    <s v="BV-BSW-105-0000-ECM-WIR-CE-000412"/>
    <s v="Raft Foundation Concrete"/>
    <m/>
    <s v="Opera House"/>
    <n v="11"/>
    <s v="B2"/>
    <s v="Permanent Works"/>
    <n v="78414"/>
    <n v="75323"/>
    <d v="2025-10-01T00:00:00"/>
    <s v="Aces "/>
    <s v="Saudi RM"/>
    <s v="C-40 (SRC+60% GGBFS) (200±40mm Slump) "/>
    <x v="5"/>
    <n v="10"/>
    <s v="RM 109"/>
    <m/>
    <x v="2"/>
    <m/>
    <m/>
  </r>
  <r>
    <n v="1273"/>
    <s v="BV-BSW-105-0000-ECM-CAP-CE-000036"/>
    <s v="BV-BSW-105-0000-ECM-WIR-CE-000412"/>
    <s v="Raft Foundation Concrete"/>
    <m/>
    <s v="Opera House"/>
    <n v="11"/>
    <s v="B2"/>
    <s v="Permanent Works"/>
    <n v="83512"/>
    <n v="75324"/>
    <d v="2025-10-01T00:00:00"/>
    <s v="Aces "/>
    <s v="Saudi RM"/>
    <s v="C-40 (SRC+60% GGBFS) (200±40mm Slump) "/>
    <x v="5"/>
    <n v="10"/>
    <s v="RM 109"/>
    <n v="6"/>
    <x v="2"/>
    <m/>
    <m/>
  </r>
  <r>
    <n v="1274"/>
    <s v="BV-BSW-105-0000-ECM-CAP-CE-000036"/>
    <s v="BV-BSW-105-0000-ECM-WIR-CE-000412"/>
    <s v="Raft Foundation Concrete"/>
    <m/>
    <s v="Opera House"/>
    <n v="11"/>
    <s v="B2"/>
    <s v="Permanent Works"/>
    <n v="82512"/>
    <n v="75326"/>
    <d v="2025-10-01T00:00:00"/>
    <s v="Aces "/>
    <s v="Saudi RM"/>
    <s v="C-40 (SRC+60% GGBFS) (200±40mm Slump) "/>
    <x v="5"/>
    <n v="10"/>
    <s v="RM 109"/>
    <m/>
    <x v="2"/>
    <m/>
    <m/>
  </r>
  <r>
    <n v="1275"/>
    <s v="BV-BSW-105-0000-ECM-CAP-CE-000036"/>
    <s v="BV-BSW-105-0000-ECM-WIR-CE-000412"/>
    <s v="Raft Foundation Concrete"/>
    <m/>
    <s v="Opera House"/>
    <n v="11"/>
    <s v="B2"/>
    <s v="Permanent Works"/>
    <n v="82812"/>
    <n v="75327"/>
    <d v="2025-10-01T00:00:00"/>
    <s v="Aces "/>
    <s v="Saudi RM"/>
    <s v="C-40 (SRC+60% GGBFS) (200±40mm Slump) "/>
    <x v="5"/>
    <n v="10"/>
    <s v="RM 109"/>
    <s v="Rejected"/>
    <x v="3"/>
    <m/>
    <s v="Rejected due to high slump"/>
  </r>
  <r>
    <n v="1276"/>
    <s v="BV-BSW-105-0000-ECM-CAP-CE-000036"/>
    <s v="BV-BSW-105-0000-ECM-WIR-CE-000412"/>
    <s v="Raft Foundation Concrete"/>
    <m/>
    <s v="Opera House"/>
    <n v="11"/>
    <s v="B2"/>
    <s v="Permanent Works"/>
    <n v="81512"/>
    <n v="75328"/>
    <d v="2025-10-01T00:00:00"/>
    <s v="Aces "/>
    <s v="Saudi RM"/>
    <s v="C-40 (SRC+60% GGBFS) (200±40mm Slump) "/>
    <x v="5"/>
    <n v="10"/>
    <s v="RM 109"/>
    <m/>
    <x v="2"/>
    <m/>
    <m/>
  </r>
  <r>
    <n v="1277"/>
    <s v="BV-BSW-105-0000-ECM-CAP-CE-000036"/>
    <s v="BV-BSW-105-0000-ECM-WIR-CE-000412"/>
    <s v="Raft Foundation Concrete"/>
    <m/>
    <s v="Opera House"/>
    <n v="11"/>
    <s v="B2"/>
    <s v="Permanent Works"/>
    <n v="83412"/>
    <n v="75329"/>
    <d v="2025-10-01T00:00:00"/>
    <s v="Aces "/>
    <s v="Saudi RM"/>
    <s v="C-40 (SRC+60% GGBFS) (200±40mm Slump) "/>
    <x v="5"/>
    <n v="10"/>
    <s v="RM 109"/>
    <m/>
    <x v="2"/>
    <m/>
    <m/>
  </r>
  <r>
    <n v="1278"/>
    <s v="BV-BSW-105-0000-ECM-CAP-CE-000036"/>
    <s v="BV-BSW-105-0000-ECM-WIR-CE-000412"/>
    <s v="Raft Foundation Concrete"/>
    <m/>
    <s v="Opera House"/>
    <n v="11"/>
    <s v="B2"/>
    <s v="Permanent Works"/>
    <n v="67610"/>
    <n v="75330"/>
    <d v="2025-10-01T00:00:00"/>
    <s v="Aces "/>
    <s v="Saudi RM"/>
    <s v="C-40 (SRC+60% GGBFS) (200±40mm Slump) "/>
    <x v="5"/>
    <n v="9"/>
    <s v="RM 109"/>
    <m/>
    <x v="2"/>
    <m/>
    <m/>
  </r>
  <r>
    <n v="1279"/>
    <s v="BV-BSW-105-0000-ECM-CAP-CE-000036"/>
    <s v="BV-BSW-105-0000-ECM-WIR-CE-000412"/>
    <s v="Raft Foundation Concrete"/>
    <m/>
    <s v="Opera House"/>
    <n v="11"/>
    <s v="B2"/>
    <s v="Permanent Works"/>
    <n v="69410"/>
    <n v="75331"/>
    <d v="2025-10-01T00:00:00"/>
    <s v="Aces "/>
    <s v="Saudi RM"/>
    <s v="C-40 (SRC+60% GGBFS) (200±40mm Slump) "/>
    <x v="5"/>
    <n v="9"/>
    <s v="RM 109"/>
    <m/>
    <x v="2"/>
    <m/>
    <m/>
  </r>
  <r>
    <n v="1280"/>
    <s v="BV-BSW-105-0000-ECM-CAP-CE-000036"/>
    <s v="BV-BSW-105-0000-ECM-WIR-CE-000412"/>
    <s v="Raft Foundation Concrete"/>
    <m/>
    <s v="Opera House"/>
    <n v="11"/>
    <s v="B2"/>
    <s v="Permanent Works"/>
    <n v="83612"/>
    <n v="75332"/>
    <d v="2025-10-01T00:00:00"/>
    <s v="Aces "/>
    <s v="Saudi RM"/>
    <s v="C-40 (SRC+60% GGBFS) (200±40mm Slump) "/>
    <x v="5"/>
    <n v="10"/>
    <s v="RM 109"/>
    <m/>
    <x v="2"/>
    <m/>
    <m/>
  </r>
  <r>
    <n v="1281"/>
    <s v="BV-BSW-105-0000-ECM-CAP-CE-000036"/>
    <s v="BV-BSW-105-0000-ECM-WIR-CE-000412"/>
    <s v="Raft Foundation Concrete"/>
    <m/>
    <s v="Opera House"/>
    <n v="11"/>
    <s v="B2"/>
    <s v="Permanent Works"/>
    <n v="78012"/>
    <n v="75333"/>
    <d v="2025-10-01T00:00:00"/>
    <s v="Aces "/>
    <s v="Saudi RM"/>
    <s v="C-40 (SRC+60% GGBFS) (200±40mm Slump) "/>
    <x v="5"/>
    <n v="10"/>
    <s v="RM 109"/>
    <m/>
    <x v="2"/>
    <m/>
    <m/>
  </r>
  <r>
    <n v="1282"/>
    <s v="BV-BSW-105-0000-ECM-CAP-CE-000036"/>
    <s v="BV-BSW-105-0000-ECM-WIR-CE-000412"/>
    <s v="Raft Foundation Concrete"/>
    <m/>
    <s v="Opera House"/>
    <n v="11"/>
    <s v="B2"/>
    <s v="Permanent Works"/>
    <n v="84612"/>
    <n v="75334"/>
    <d v="2025-10-01T00:00:00"/>
    <s v="Aces "/>
    <s v="Saudi RM"/>
    <s v="C-40 (SRC+60% GGBFS) (200±40mm Slump) "/>
    <x v="5"/>
    <n v="10"/>
    <s v="RM 109"/>
    <m/>
    <x v="2"/>
    <m/>
    <m/>
  </r>
  <r>
    <n v="1283"/>
    <s v="BV-BSW-105-0000-ECM-CAP-CE-000036"/>
    <s v="BV-BSW-105-0000-ECM-WIR-CE-000412"/>
    <s v="Raft Foundation Concrete"/>
    <m/>
    <s v="Opera House"/>
    <n v="11"/>
    <s v="B2"/>
    <s v="Permanent Works"/>
    <n v="66810"/>
    <n v="75335"/>
    <d v="2025-10-01T00:00:00"/>
    <s v="Aces "/>
    <s v="Saudi RM"/>
    <s v="C-40 (SRC+60% GGBFS) (200±40mm Slump) "/>
    <x v="5"/>
    <n v="9"/>
    <s v="RM 109"/>
    <m/>
    <x v="2"/>
    <m/>
    <m/>
  </r>
  <r>
    <n v="1284"/>
    <s v="BV-BSW-105-0000-ECM-CAP-CE-000036"/>
    <s v="BV-BSW-105-0000-ECM-WIR-CE-000412"/>
    <s v="Raft Foundation Concrete"/>
    <m/>
    <s v="Opera House"/>
    <n v="11"/>
    <s v="B2"/>
    <s v="Permanent Works"/>
    <n v="62810"/>
    <n v="75336"/>
    <d v="2025-10-01T00:00:00"/>
    <s v="Aces "/>
    <s v="Saudi RM"/>
    <s v="C-40 (SRC+60% GGBFS) (200±40mm Slump) "/>
    <x v="5"/>
    <n v="9"/>
    <s v="RM 109"/>
    <s v="Rejected"/>
    <x v="3"/>
    <m/>
    <s v="Rejected due to high slump"/>
  </r>
  <r>
    <n v="1285"/>
    <s v="BV-BSW-105-0000-ECM-CAP-CE-000036"/>
    <s v="BV-BSW-105-0000-ECM-WIR-CE-000412"/>
    <s v="Raft Foundation Concrete"/>
    <m/>
    <s v="Opera House"/>
    <n v="11"/>
    <s v="B2"/>
    <s v="Permanent Works"/>
    <n v="81612"/>
    <n v="75337"/>
    <d v="2025-10-01T00:00:00"/>
    <s v="Aces "/>
    <s v="Saudi RM"/>
    <s v="C-40 (SRC+60% GGBFS) (200±40mm Slump) "/>
    <x v="5"/>
    <n v="10"/>
    <s v="RM 109"/>
    <m/>
    <x v="2"/>
    <m/>
    <m/>
  </r>
  <r>
    <n v="1286"/>
    <s v="BV-BSW-105-0000-ECM-CAP-CE-000036"/>
    <s v="BV-BSW-105-0000-ECM-WIR-CE-000412"/>
    <s v="Raft Foundation Concrete"/>
    <m/>
    <s v="Opera House"/>
    <n v="11"/>
    <s v="B2"/>
    <s v="Permanent Works"/>
    <n v="83512"/>
    <n v="75338"/>
    <d v="2025-10-01T00:00:00"/>
    <s v="Aces "/>
    <s v="Saudi RM"/>
    <s v="C-40 (SRC+60% GGBFS) (200±40mm Slump) "/>
    <x v="5"/>
    <n v="10"/>
    <s v="RM 109"/>
    <m/>
    <x v="2"/>
    <m/>
    <m/>
  </r>
  <r>
    <n v="1287"/>
    <s v="BV-BSW-105-0000-ECM-CAP-CE-000036"/>
    <s v="BV-BSW-105-0000-ECM-WIR-CE-000412"/>
    <s v="Raft Foundation Concrete"/>
    <m/>
    <s v="Opera House"/>
    <n v="11"/>
    <s v="B2"/>
    <s v="Permanent Works"/>
    <n v="84012"/>
    <n v="75339"/>
    <d v="2025-10-01T00:00:00"/>
    <s v="Aces "/>
    <s v="Saudi RM"/>
    <s v="C-40 (SRC+60% GGBFS) (200±40mm Slump) "/>
    <x v="5"/>
    <n v="10"/>
    <s v="RM 109"/>
    <n v="6"/>
    <x v="2"/>
    <m/>
    <m/>
  </r>
  <r>
    <n v="1288"/>
    <s v="BV-BSW-105-0000-ECM-CAP-CE-000036"/>
    <s v="BV-BSW-105-0000-ECM-WIR-CE-000412"/>
    <s v="Raft Foundation Concrete"/>
    <m/>
    <s v="Opera House"/>
    <n v="11"/>
    <s v="B2"/>
    <s v="Permanent Works"/>
    <n v="82812"/>
    <n v="75341"/>
    <d v="2025-10-01T00:00:00"/>
    <s v="Aces "/>
    <s v="Saudi RM"/>
    <s v="C-40 (SRC+60% GGBFS) (200±40mm Slump) "/>
    <x v="5"/>
    <n v="10"/>
    <s v="RM 109"/>
    <m/>
    <x v="2"/>
    <m/>
    <m/>
  </r>
  <r>
    <n v="1289"/>
    <s v="BV-BSW-105-0000-ECM-CAP-CE-000036"/>
    <s v="BV-BSW-105-0000-ECM-WIR-CE-000412"/>
    <s v="Raft Foundation Concrete"/>
    <m/>
    <s v="Opera House"/>
    <n v="11"/>
    <s v="B2"/>
    <s v="Permanent Works"/>
    <n v="82512"/>
    <n v="75342"/>
    <d v="2025-10-01T00:00:00"/>
    <s v="Aces "/>
    <s v="Saudi RM"/>
    <s v="C-40 (SRC+60% GGBFS) (200±40mm Slump) "/>
    <x v="5"/>
    <n v="10"/>
    <s v="RM 109"/>
    <m/>
    <x v="2"/>
    <m/>
    <m/>
  </r>
  <r>
    <n v="1290"/>
    <s v="BV-BSW-105-0000-ECM-CAP-CE-000036"/>
    <s v="BV-BSW-105-0000-ECM-WIR-CE-000412"/>
    <s v="Raft Foundation Concrete"/>
    <m/>
    <s v="Opera House"/>
    <n v="11"/>
    <s v="B2"/>
    <s v="Permanent Works"/>
    <n v="69410"/>
    <n v="75343"/>
    <d v="2025-10-01T00:00:00"/>
    <s v="Aces "/>
    <s v="Saudi RM"/>
    <s v="C-40 (SRC+60% GGBFS) (200±40mm Slump) "/>
    <x v="5"/>
    <n v="9"/>
    <s v="RM 109"/>
    <m/>
    <x v="2"/>
    <m/>
    <m/>
  </r>
  <r>
    <n v="1291"/>
    <s v="BV-BSW-105-0000-ECM-CAP-CE-000036"/>
    <s v="BV-BSW-105-0000-ECM-WIR-CE-000412"/>
    <s v="Raft Foundation Concrete"/>
    <m/>
    <s v="Opera House"/>
    <n v="11"/>
    <s v="B2"/>
    <s v="Permanent Works"/>
    <n v="62810"/>
    <n v="75344"/>
    <d v="2025-10-01T00:00:00"/>
    <s v="Aces "/>
    <s v="Saudi RM"/>
    <s v="C-40 (SRC+60% GGBFS) (200±40mm Slump) "/>
    <x v="5"/>
    <n v="9"/>
    <s v="RM 109"/>
    <m/>
    <x v="2"/>
    <m/>
    <m/>
  </r>
  <r>
    <n v="1292"/>
    <s v="BV-BSW-105-0000-ECM-CAP-CE-000036"/>
    <s v="BV-BSW-105-0000-ECM-WIR-CE-000412"/>
    <s v="Raft Foundation Concrete"/>
    <m/>
    <s v="Opera House"/>
    <n v="11"/>
    <s v="B2"/>
    <s v="Permanent Works"/>
    <n v="66810"/>
    <n v="75345"/>
    <d v="2025-10-01T00:00:00"/>
    <s v="Aces "/>
    <s v="Saudi RM"/>
    <s v="C-40 (SRC+60% GGBFS) (200±40mm Slump) "/>
    <x v="5"/>
    <n v="9"/>
    <s v="RM 109"/>
    <m/>
    <x v="2"/>
    <m/>
    <m/>
  </r>
  <r>
    <n v="1293"/>
    <s v="BV-BSW-105-0000-ECM-CAP-CE-000036"/>
    <s v="BV-BSW-105-0000-ECM-WIR-CE-000412"/>
    <s v="Raft Foundation Concrete"/>
    <m/>
    <s v="Opera House"/>
    <n v="11"/>
    <s v="B2"/>
    <s v="Permanent Works"/>
    <n v="83612"/>
    <n v="75346"/>
    <d v="2025-10-01T00:00:00"/>
    <s v="Aces "/>
    <s v="Saudi RM"/>
    <s v="C-40 (SRC+60% GGBFS) (200±40mm Slump) "/>
    <x v="5"/>
    <n v="10"/>
    <s v="RM 109"/>
    <m/>
    <x v="2"/>
    <m/>
    <m/>
  </r>
  <r>
    <n v="1294"/>
    <s v="BV-BSW-105-0000-ECM-CAP-CE-000036"/>
    <s v="BV-BSW-105-0000-ECM-WIR-CE-000412"/>
    <s v="Raft Foundation Concrete"/>
    <m/>
    <s v="Opera House"/>
    <n v="11"/>
    <s v="B2"/>
    <s v="Permanent Works"/>
    <n v="84612"/>
    <n v="75347"/>
    <d v="2025-10-01T00:00:00"/>
    <s v="Aces "/>
    <s v="Saudi RM"/>
    <s v="C-40 (SRC+60% GGBFS) (200±40mm Slump) "/>
    <x v="5"/>
    <n v="10"/>
    <s v="RM 109"/>
    <n v="6"/>
    <x v="2"/>
    <m/>
    <m/>
  </r>
  <r>
    <n v="1295"/>
    <s v="-"/>
    <s v="-"/>
    <s v="Temporary Work"/>
    <s v="Mockup Foundation "/>
    <s v="Opera House"/>
    <m/>
    <m/>
    <s v="Temporary Works"/>
    <n v="82612"/>
    <n v="75360"/>
    <d v="2025-10-02T00:00:00"/>
    <s v="Aces "/>
    <s v="Saudi RM"/>
    <s v="C-40 (SRC+60% GGBFS) (200±40mm Slump) "/>
    <x v="0"/>
    <n v="5"/>
    <s v="RM 109"/>
    <m/>
    <x v="0"/>
    <m/>
    <m/>
  </r>
  <r>
    <n v="1296"/>
    <s v="-"/>
    <s v="-"/>
    <s v="Temporary Work"/>
    <s v="Mockup Foundation "/>
    <s v="Opera House"/>
    <m/>
    <m/>
    <s v="Temporary Works"/>
    <n v="82712"/>
    <n v="95350"/>
    <d v="2025-10-02T00:00:00"/>
    <s v="Aces "/>
    <s v="Saudi RM"/>
    <s v="C-10 SRC (150±40mm Slump)"/>
    <x v="0"/>
    <n v="10"/>
    <s v="RM 109"/>
    <m/>
    <x v="0"/>
    <m/>
    <m/>
  </r>
  <r>
    <n v="1297"/>
    <s v="BV-BSW-105-0000-ECM-CAP-CE-000029"/>
    <s v="BV-BSW-105-0000-ECM-WIR-CE-000429"/>
    <s v="Blinding Concrete "/>
    <m/>
    <s v="Opera House"/>
    <n v="3"/>
    <s v="B2"/>
    <s v="Permanent Works"/>
    <n v="82812"/>
    <n v="134910"/>
    <d v="2025-10-05T00:00:00"/>
    <s v="Aces "/>
    <s v="Saudi RM"/>
    <s v="C-10 SRC (150±40mm Slump)"/>
    <x v="0"/>
    <n v="10"/>
    <s v="RM 109"/>
    <m/>
    <x v="2"/>
    <m/>
    <m/>
  </r>
  <r>
    <n v="1298"/>
    <s v="BV-BSW-105-0000-ECM-CAP-CE-000029"/>
    <s v="BV-BSW-105-0000-ECM-WIR-CE-000429"/>
    <s v="Blinding Concrete "/>
    <m/>
    <s v="Opera House"/>
    <n v="3"/>
    <s v="B2"/>
    <s v="Permanent Works"/>
    <n v="81612"/>
    <n v="134911"/>
    <d v="2025-10-05T00:00:00"/>
    <s v="Aces "/>
    <s v="Saudi RM"/>
    <s v="C-10 SRC (150±40mm Slump)"/>
    <x v="0"/>
    <n v="10"/>
    <s v="RM 109"/>
    <n v="6"/>
    <x v="2"/>
    <m/>
    <m/>
  </r>
  <r>
    <n v="1299"/>
    <s v="BV-BSW-105-0000-ECM-CAP-CE-000029"/>
    <s v="BV-BSW-105-0000-ECM-WIR-CE-000429"/>
    <s v="Blinding Concrete "/>
    <m/>
    <s v="Opera House"/>
    <n v="3"/>
    <s v="B2"/>
    <s v="Permanent Works"/>
    <n v="83612"/>
    <n v="134914"/>
    <d v="2025-10-05T00:00:00"/>
    <s v="Aces "/>
    <s v="Saudi RM"/>
    <s v="C-10 SRC (150±40mm Slump)"/>
    <x v="0"/>
    <n v="10"/>
    <s v="RM 109"/>
    <m/>
    <x v="2"/>
    <m/>
    <m/>
  </r>
  <r>
    <n v="1300"/>
    <s v="BV-BSW-105-0000-ECM-CAP-CE-000029"/>
    <s v="BV-BSW-105-0000-ECM-WIR-CE-000429"/>
    <s v="Blinding Concrete "/>
    <m/>
    <s v="Opera House"/>
    <n v="3"/>
    <s v="B2"/>
    <s v="Permanent Works"/>
    <n v="67610"/>
    <n v="134915"/>
    <d v="2025-10-05T00:00:00"/>
    <s v="Aces "/>
    <s v="Saudi RM"/>
    <s v="C-10 SRC (150±40mm Slump)"/>
    <x v="0"/>
    <n v="9"/>
    <s v="RM 109"/>
    <m/>
    <x v="2"/>
    <m/>
    <m/>
  </r>
  <r>
    <n v="1301"/>
    <s v="BV-BSW-105-0000-ECM-CAP-CE-000029"/>
    <s v="BV-BSW-105-0000-ECM-WIR-CE-000429"/>
    <s v="Blinding Concrete "/>
    <m/>
    <s v="Opera House"/>
    <n v="3"/>
    <s v="B2"/>
    <s v="Permanent Works"/>
    <n v="83912"/>
    <n v="134916"/>
    <d v="2025-10-05T00:00:00"/>
    <s v="Aces "/>
    <s v="Saudi RM"/>
    <s v="C-10 SRC (150±40mm Slump)"/>
    <x v="0"/>
    <n v="10"/>
    <s v="RM 109"/>
    <m/>
    <x v="2"/>
    <m/>
    <m/>
  </r>
  <r>
    <n v="1302"/>
    <s v="BV-BSW-105-0000-ECM-CAP-CE-000029"/>
    <s v="BV-BSW-105-0000-ECM-WIR-CE-000429"/>
    <s v="Blinding Concrete "/>
    <m/>
    <s v="Opera House"/>
    <n v="3"/>
    <s v="B2"/>
    <s v="Permanent Works"/>
    <n v="66010"/>
    <n v="134917"/>
    <d v="2025-10-05T00:00:00"/>
    <s v="Aces "/>
    <s v="Saudi RM"/>
    <s v="C-10 SRC (150±40mm Slump)"/>
    <x v="0"/>
    <n v="9"/>
    <s v="RM 109"/>
    <m/>
    <x v="2"/>
    <m/>
    <m/>
  </r>
  <r>
    <n v="1303"/>
    <s v="BV-BSW-105-0000-ECM-CAP-CE-000029"/>
    <s v="BV-BSW-105-0000-ECM-WIR-CE-000429"/>
    <s v="Blinding Concrete "/>
    <m/>
    <s v="Opera House"/>
    <n v="3"/>
    <s v="B2"/>
    <s v="Permanent Works"/>
    <n v="66810"/>
    <n v="134919"/>
    <d v="2025-10-05T00:00:00"/>
    <s v="Aces "/>
    <s v="Saudi RM"/>
    <s v="C-10 SRC (150±40mm Slump)"/>
    <x v="0"/>
    <n v="9"/>
    <s v="RM 109"/>
    <m/>
    <x v="2"/>
    <m/>
    <m/>
  </r>
  <r>
    <n v="1304"/>
    <s v="BV-BSW-105-0000-ECM-CAP-CE-000029"/>
    <s v="BV-BSW-105-0000-ECM-WIR-CE-000429"/>
    <s v="Blinding Concrete "/>
    <m/>
    <s v="Opera House"/>
    <n v="3"/>
    <s v="B2"/>
    <s v="Permanent Works"/>
    <n v="84012"/>
    <n v="134921"/>
    <d v="2025-10-05T00:00:00"/>
    <s v="Aces "/>
    <s v="Saudi RM"/>
    <s v="C-10 SRC (150±40mm Slump)"/>
    <x v="0"/>
    <n v="10"/>
    <s v="RM 109"/>
    <m/>
    <x v="2"/>
    <m/>
    <m/>
  </r>
  <r>
    <n v="1305"/>
    <s v="BV-BSW-105-0000-ECM-CAP-CE-000029"/>
    <s v="BV-BSW-105-0000-ECM-WIR-CE-000429"/>
    <s v="Blinding Concrete "/>
    <m/>
    <s v="Opera House"/>
    <n v="3"/>
    <s v="B2"/>
    <s v="Permanent Works"/>
    <n v="82812"/>
    <n v="134922"/>
    <d v="2025-10-05T00:00:00"/>
    <s v="Aces "/>
    <s v="Saudi RM"/>
    <s v="C-10 SRC (150±40mm Slump)"/>
    <x v="0"/>
    <n v="10"/>
    <s v="RM 109"/>
    <m/>
    <x v="2"/>
    <m/>
    <m/>
  </r>
  <r>
    <n v="1306"/>
    <s v="BV-BSW-105-0000-ECM-CAP-CE-000029"/>
    <s v="BV-BSW-105-0000-ECM-WIR-CE-000429"/>
    <s v="Blinding Concrete "/>
    <m/>
    <s v="Opera House"/>
    <n v="3"/>
    <s v="B2"/>
    <s v="Permanent Works"/>
    <n v="81512"/>
    <n v="134929"/>
    <d v="2025-10-05T00:00:00"/>
    <s v="Aces "/>
    <s v="Saudi RM"/>
    <s v="C-10 SRC (150±40mm Slump)"/>
    <x v="0"/>
    <n v="10"/>
    <s v="RM 109"/>
    <n v="6"/>
    <x v="2"/>
    <m/>
    <m/>
  </r>
  <r>
    <n v="1307"/>
    <s v="BV-BSW-105-0000-ECM-CAP-CE-000029"/>
    <s v="BV-BSW-105-0000-ECM-WIR-CE-000429"/>
    <s v="Blinding Concrete "/>
    <m/>
    <s v="Opera House"/>
    <n v="3"/>
    <s v="B2"/>
    <s v="Permanent Works"/>
    <n v="83412"/>
    <n v="134930"/>
    <d v="2025-10-05T00:00:00"/>
    <s v="Aces "/>
    <s v="Saudi RM"/>
    <s v="C-10 SRC (150±40mm Slump)"/>
    <x v="0"/>
    <n v="10"/>
    <s v="RM 109"/>
    <m/>
    <x v="2"/>
    <m/>
    <m/>
  </r>
  <r>
    <n v="1308"/>
    <s v="BV-BSW-105-0000-ECM-CAP-CE-000029"/>
    <s v="BV-BSW-105-0000-ECM-WIR-CE-000429"/>
    <s v="Blinding Concrete "/>
    <m/>
    <s v="Opera House"/>
    <n v="3"/>
    <s v="B2"/>
    <s v="Permanent Works"/>
    <n v="84012"/>
    <n v="134935"/>
    <d v="2025-10-05T00:00:00"/>
    <s v="Aces "/>
    <s v="Saudi RM"/>
    <s v="C-10 SRC (150±40mm Slump)"/>
    <x v="0"/>
    <n v="10"/>
    <s v="RM 109"/>
    <m/>
    <x v="2"/>
    <m/>
    <m/>
  </r>
  <r>
    <n v="1309"/>
    <s v="BV-BSW-105-0000-ECM-CAP-CE-000034"/>
    <s v="BV-BSW-105-0000-ECM-WIR-CE-000314"/>
    <s v="Blinding Concrete "/>
    <m/>
    <s v="Opera House"/>
    <n v="1"/>
    <s v="B2"/>
    <s v="Permanent Works"/>
    <n v="81612"/>
    <n v="134936"/>
    <d v="2025-10-04T00:00:00"/>
    <s v="Aces "/>
    <s v="Saudi RM"/>
    <s v="C-10 SRC (150±40mm Slump)"/>
    <x v="0"/>
    <n v="10"/>
    <s v="RM 109"/>
    <m/>
    <x v="2"/>
    <m/>
    <m/>
  </r>
  <r>
    <n v="1310"/>
    <s v="BV-BSW-105-0000-ECM-CAP-CE-000034"/>
    <s v="BV-BSW-105-0000-ECM-WIR-CE-000314"/>
    <s v="Blinding Concrete "/>
    <m/>
    <s v="Opera House"/>
    <n v="1"/>
    <s v="B2"/>
    <s v="Permanent Works"/>
    <n v="83412"/>
    <n v="134941"/>
    <d v="2025-10-04T00:00:00"/>
    <s v="Aces "/>
    <s v="Saudi RM"/>
    <s v="C-10 SRC (150±40mm Slump)"/>
    <x v="0"/>
    <n v="10"/>
    <s v="RM 109"/>
    <m/>
    <x v="2"/>
    <m/>
    <m/>
  </r>
  <r>
    <n v="1311"/>
    <s v="BV-BSW-105-0000-ECM-CAP-CE-000034"/>
    <s v="BV-BSW-105-0000-ECM-WIR-CE-000314"/>
    <s v="Blinding Concrete "/>
    <m/>
    <s v="Opera House"/>
    <n v="1"/>
    <s v="B2"/>
    <s v="Permanent Works"/>
    <n v="84012"/>
    <n v="134943"/>
    <d v="2025-10-04T00:00:00"/>
    <s v="Aces "/>
    <s v="Saudi RM"/>
    <s v="C-10 SRC (150±40mm Slump)"/>
    <x v="0"/>
    <n v="10"/>
    <s v="RM 109"/>
    <m/>
    <x v="2"/>
    <m/>
    <m/>
  </r>
  <r>
    <n v="1312"/>
    <s v="BV-BSW-105-0000-ECM-CAP-CE-000034"/>
    <s v="BV-BSW-105-0000-ECM-WIR-CE-000314"/>
    <s v="Blinding Concrete "/>
    <m/>
    <s v="Opera House"/>
    <n v="1"/>
    <s v="B2"/>
    <s v="Permanent Works"/>
    <n v="82812"/>
    <n v="134946"/>
    <d v="2025-10-04T00:00:00"/>
    <s v="Aces "/>
    <s v="Saudi RM"/>
    <s v="C-10 SRC (150±40mm Slump)"/>
    <x v="0"/>
    <n v="10"/>
    <s v="RM 109"/>
    <m/>
    <x v="2"/>
    <m/>
    <m/>
  </r>
  <r>
    <n v="1313"/>
    <s v="BV-BSW-105-0000-ECM-CAP-CE-000034"/>
    <s v="BV-BSW-105-0000-ECM-WIR-CE-000314"/>
    <s v="Blinding Concrete "/>
    <m/>
    <s v="Opera House"/>
    <n v="1"/>
    <s v="B2"/>
    <s v="Permanent Works"/>
    <n v="78012"/>
    <n v="134952"/>
    <d v="2025-10-04T00:00:00"/>
    <s v="Aces "/>
    <s v="Saudi RM"/>
    <s v="C-10 SRC (150±40mm Slump)"/>
    <x v="0"/>
    <n v="10"/>
    <s v="RM 109"/>
    <n v="6"/>
    <x v="2"/>
    <m/>
    <m/>
  </r>
  <r>
    <n v="1314"/>
    <s v="BV-BSW-105-0000-ECM-CAP-CE-000034"/>
    <s v="BV-BSW-105-0000-ECM-WIR-CE-000314"/>
    <s v="Blinding Concrete "/>
    <m/>
    <s v="Opera House"/>
    <n v="1"/>
    <s v="B2"/>
    <s v="Permanent Works"/>
    <n v="83612"/>
    <n v="134956"/>
    <d v="2025-10-04T00:00:00"/>
    <s v="Aces "/>
    <s v="Saudi RM"/>
    <s v="C-10 SRC (150±40mm Slump)"/>
    <x v="0"/>
    <n v="10"/>
    <s v="RM 109"/>
    <m/>
    <x v="2"/>
    <m/>
    <m/>
  </r>
  <r>
    <n v="1315"/>
    <s v="BV-BSW-105-0000-ECM-CAP-CE-000034"/>
    <s v="BV-BSW-105-0000-ECM-WIR-CE-000314"/>
    <s v="Blinding Concrete "/>
    <m/>
    <s v="Opera House"/>
    <n v="1"/>
    <s v="B2"/>
    <s v="Permanent Works"/>
    <n v="84012"/>
    <n v="134962"/>
    <d v="2025-10-04T00:00:00"/>
    <s v="Aces "/>
    <s v="Saudi RM"/>
    <s v="C-10 SRC (150±40mm Slump)"/>
    <x v="0"/>
    <n v="10"/>
    <s v="RM 109"/>
    <m/>
    <x v="2"/>
    <m/>
    <m/>
  </r>
  <r>
    <n v="1316"/>
    <s v="BV-BSW-105-0000-ECM-CAP-CE-000034"/>
    <s v="BV-BSW-105-0000-ECM-WIR-CE-000314"/>
    <s v="Blinding Concrete "/>
    <m/>
    <s v="Opera House"/>
    <n v="1"/>
    <s v="B2"/>
    <s v="Permanent Works"/>
    <n v="79212"/>
    <n v="134966"/>
    <d v="2025-10-04T00:00:00"/>
    <s v="Aces "/>
    <s v="Saudi RM"/>
    <s v="C-10 SRC (150±40mm Slump)"/>
    <x v="0"/>
    <n v="9"/>
    <s v="RM 109"/>
    <m/>
    <x v="2"/>
    <m/>
    <m/>
  </r>
  <r>
    <n v="1317"/>
    <s v="-"/>
    <s v="BV-BSW-105-0000-ECM-WIR-CE-000430"/>
    <s v="Trial Mix"/>
    <s v="Unibeton Ready Mix"/>
    <s v="Batch Plant"/>
    <m/>
    <m/>
    <s v="Trial Mix"/>
    <n v="1168"/>
    <n v="2271871"/>
    <d v="2025-10-06T00:00:00"/>
    <s v="Aces "/>
    <s v="Unibeton Ready Mix"/>
    <s v="C40/20 (SRC+60% GGBS)"/>
    <x v="1"/>
    <n v="3"/>
    <m/>
    <n v="12"/>
    <x v="1"/>
    <m/>
    <m/>
  </r>
  <r>
    <n v="1318"/>
    <s v="-"/>
    <s v="BV-BSW-105-0000-ECM-WIR-CE-000430"/>
    <s v="Trial Mix"/>
    <s v="Unibeton Ready Mix"/>
    <s v="Batch Plant"/>
    <m/>
    <m/>
    <s v="Trial Mix"/>
    <n v="1013"/>
    <n v="2271876"/>
    <d v="2025-10-06T00:00:00"/>
    <s v="Aces "/>
    <s v="Unibeton Ready Mix"/>
    <s v="C40/20 (SRC+60% GGBS)"/>
    <x v="1"/>
    <n v="3"/>
    <m/>
    <n v="12"/>
    <x v="1"/>
    <m/>
    <m/>
  </r>
  <r>
    <n v="1319"/>
    <s v="-"/>
    <s v="BV-BSW-105-0000-ECM-WIR-CE-000430"/>
    <s v="Trial Mix"/>
    <s v="Unibeton Ready Mix"/>
    <s v="Batch Plant"/>
    <m/>
    <m/>
    <s v="Trial Mix"/>
    <n v="1168"/>
    <n v="2271883"/>
    <d v="2025-10-06T00:00:00"/>
    <s v="Aces "/>
    <s v="Unibeton Ready Mix"/>
    <s v="C40/20 (SRC+60% GGBS)"/>
    <x v="1"/>
    <n v="3"/>
    <m/>
    <n v="12"/>
    <x v="1"/>
    <m/>
    <m/>
  </r>
  <r>
    <n v="1320"/>
    <s v="BV-BSW-105-0000-ECM-CAP-CE-000029"/>
    <s v="BV-BSW-105-0000-ECM-WIR-CE-000450"/>
    <s v="Blinding Concrete "/>
    <n v="641.9"/>
    <s v="Opera House"/>
    <n v="3"/>
    <s v="B2"/>
    <s v="Permanent Works"/>
    <n v="82812"/>
    <n v="134993"/>
    <d v="2025-10-06T00:00:00"/>
    <s v="Aces "/>
    <s v="Saudi RM"/>
    <s v="C-10 SRC (150±40mm Slump)"/>
    <x v="0"/>
    <n v="10"/>
    <s v="RM 109"/>
    <n v="6"/>
    <x v="2"/>
    <m/>
    <m/>
  </r>
  <r>
    <n v="1321"/>
    <s v="BV-BSW-105-0000-ECM-CAP-CE-000029"/>
    <s v="BV-BSW-105-0000-ECM-WIR-CE-000450"/>
    <s v="Blinding Concrete "/>
    <n v="641.9"/>
    <s v="Opera House"/>
    <n v="3"/>
    <s v="B2"/>
    <s v="Permanent Works"/>
    <n v="69410"/>
    <n v="134994"/>
    <d v="2025-10-06T00:00:00"/>
    <s v="Aces "/>
    <s v="Saudi RM"/>
    <s v="C-10 SRC (150±40mm Slump)"/>
    <x v="0"/>
    <n v="9"/>
    <s v="RM 109"/>
    <m/>
    <x v="2"/>
    <m/>
    <m/>
  </r>
  <r>
    <n v="1322"/>
    <s v="BV-BSW-105-0000-ECM-CAP-CE-000029"/>
    <s v="BV-BSW-105-0000-ECM-WIR-CE-000450"/>
    <s v="Blinding Concrete "/>
    <n v="641.9"/>
    <s v="Opera House"/>
    <n v="3"/>
    <s v="B2"/>
    <s v="Permanent Works"/>
    <n v="78412"/>
    <n v="134998"/>
    <d v="2025-10-06T00:00:00"/>
    <s v="Aces "/>
    <s v="Saudi RM"/>
    <s v="C-10 SRC (150±40mm Slump)"/>
    <x v="0"/>
    <n v="10"/>
    <s v="RM 109"/>
    <m/>
    <x v="2"/>
    <m/>
    <m/>
  </r>
  <r>
    <n v="1323"/>
    <s v="BV-BSW-105-0000-ECM-CAP-CE-000029"/>
    <s v="BV-BSW-105-0000-ECM-WIR-CE-000450"/>
    <s v="Blinding Concrete "/>
    <n v="641.9"/>
    <s v="Opera House"/>
    <n v="3"/>
    <s v="B2"/>
    <s v="Permanent Works"/>
    <n v="66010"/>
    <n v="135000"/>
    <d v="2025-10-06T00:00:00"/>
    <s v="Aces "/>
    <s v="Saudi RM"/>
    <s v="C-10 SRC (150±40mm Slump)"/>
    <x v="0"/>
    <n v="9"/>
    <s v="RM 109"/>
    <m/>
    <x v="2"/>
    <m/>
    <m/>
  </r>
  <r>
    <n v="1324"/>
    <s v="BV-BSW-105-0000-ECM-CAP-CE-000029"/>
    <s v="BV-BSW-105-0000-ECM-WIR-CE-000450"/>
    <s v="Blinding Concrete "/>
    <n v="641.9"/>
    <s v="Opera House"/>
    <n v="3"/>
    <s v="B2"/>
    <s v="Permanent Works"/>
    <n v="82712"/>
    <n v="135007"/>
    <d v="2025-10-06T00:00:00"/>
    <s v="Aces "/>
    <s v="Saudi RM"/>
    <s v="C-10 SRC (150±40mm Slump)"/>
    <x v="0"/>
    <n v="10"/>
    <s v="RM 109"/>
    <m/>
    <x v="2"/>
    <m/>
    <m/>
  </r>
  <r>
    <n v="1325"/>
    <s v="BV-BSW-105-0000-ECM-CAP-CE-000029"/>
    <s v="BV-BSW-105-0000-ECM-WIR-CE-000450"/>
    <s v="Blinding Concrete "/>
    <n v="641.9"/>
    <s v="Opera House"/>
    <n v="3"/>
    <s v="B2"/>
    <s v="Permanent Works"/>
    <n v="84012"/>
    <n v="135011"/>
    <d v="2025-10-06T00:00:00"/>
    <s v="Aces "/>
    <s v="Saudi RM"/>
    <s v="C-10 SRC (150±40mm Slump)"/>
    <x v="0"/>
    <n v="10"/>
    <s v="RM 109"/>
    <m/>
    <x v="2"/>
    <m/>
    <m/>
  </r>
  <r>
    <n v="1326"/>
    <s v="BV-BSW-105-0000-ECM-CAP-CE-000029"/>
    <s v="BV-BSW-105-0000-ECM-WIR-CE-000450"/>
    <s v="Blinding Concrete "/>
    <n v="641.9"/>
    <s v="Opera House"/>
    <n v="3"/>
    <s v="B2"/>
    <s v="Permanent Works"/>
    <n v="78412"/>
    <n v="135012"/>
    <d v="2025-10-06T00:00:00"/>
    <s v="Aces "/>
    <s v="Saudi RM"/>
    <s v="C-10 SRC (150±40mm Slump)"/>
    <x v="0"/>
    <n v="10"/>
    <s v="RM 109"/>
    <m/>
    <x v="2"/>
    <m/>
    <m/>
  </r>
  <r>
    <n v="1327"/>
    <s v="BV-BSW-105-0000-ECM-CAP-CE-000029"/>
    <s v="BV-BSW-105-0000-ECM-WIR-CE-000450"/>
    <s v="Blinding Concrete "/>
    <n v="641.9"/>
    <s v="Opera House"/>
    <n v="3"/>
    <s v="B2"/>
    <s v="Permanent Works"/>
    <n v="62810"/>
    <n v="135015"/>
    <d v="2025-10-06T00:00:00"/>
    <s v="Aces "/>
    <s v="Saudi RM"/>
    <s v="C-10 SRC (150±40mm Slump)"/>
    <x v="0"/>
    <n v="9"/>
    <s v="RM 109"/>
    <m/>
    <x v="2"/>
    <m/>
    <m/>
  </r>
  <r>
    <n v="1328"/>
    <s v="BV-BSW-105-0000-ECM-CAP-CE-000029"/>
    <s v="BV-BSW-105-0000-ECM-WIR-CE-000450"/>
    <s v="Blinding Concrete "/>
    <n v="641.9"/>
    <s v="Opera House"/>
    <n v="3"/>
    <s v="B2"/>
    <s v="Permanent Works"/>
    <n v="84912"/>
    <n v="135016"/>
    <d v="2025-10-06T00:00:00"/>
    <s v="Aces "/>
    <s v="Saudi RM"/>
    <s v="C-10 SRC (150±40mm Slump)"/>
    <x v="0"/>
    <n v="10"/>
    <s v="RM 109"/>
    <m/>
    <x v="2"/>
    <m/>
    <m/>
  </r>
  <r>
    <n v="1329"/>
    <s v="BV-BSW-105-0000-ECM-CAP-CE-000029"/>
    <s v="BV-BSW-105-0000-ECM-WIR-CE-000450"/>
    <s v="Blinding Concrete "/>
    <n v="641.9"/>
    <s v="Opera House"/>
    <n v="3"/>
    <s v="B2"/>
    <s v="Permanent Works"/>
    <n v="93912"/>
    <n v="135023"/>
    <d v="2025-10-06T00:00:00"/>
    <s v="Aces "/>
    <s v="Saudi RM"/>
    <s v="C-10 SRC (150±40mm Slump)"/>
    <x v="0"/>
    <n v="10"/>
    <s v="RM 109"/>
    <n v="6"/>
    <x v="2"/>
    <m/>
    <m/>
  </r>
  <r>
    <n v="1330"/>
    <s v="BV-BSW-105-0000-ECM-CAP-CE-000029"/>
    <s v="BV-BSW-105-0000-ECM-WIR-CE-000450"/>
    <s v="Blinding Concrete "/>
    <n v="641.9"/>
    <s v="Opera House"/>
    <n v="3"/>
    <s v="B2"/>
    <s v="Permanent Works"/>
    <n v="78412"/>
    <n v="135025"/>
    <d v="2025-10-06T00:00:00"/>
    <s v="Aces "/>
    <s v="Saudi RM"/>
    <s v="C-10 SRC (150±40mm Slump)"/>
    <x v="0"/>
    <n v="10"/>
    <s v="RM 109"/>
    <m/>
    <x v="2"/>
    <m/>
    <m/>
  </r>
  <r>
    <n v="1331"/>
    <s v="BV-BSW-105-0000-ECM-CAP-CE-000029"/>
    <s v="BV-BSW-105-0000-ECM-WIR-CE-000450"/>
    <s v="Blinding Concrete "/>
    <n v="641.9"/>
    <s v="Opera House"/>
    <n v="3"/>
    <s v="B2"/>
    <s v="Permanent Works"/>
    <n v="67610"/>
    <n v="135033"/>
    <d v="2025-10-06T00:00:00"/>
    <s v="Aces "/>
    <s v="Saudi RM"/>
    <s v="C-10 SRC (150±40mm Slump)"/>
    <x v="0"/>
    <n v="9"/>
    <s v="RM 109"/>
    <m/>
    <x v="2"/>
    <m/>
    <m/>
  </r>
  <r>
    <n v="1332"/>
    <s v="BV-BSW-105-0000-ECM-CAP-CE-000033"/>
    <s v="BV-BSW-105-0000-ECM-WIR-CE-000454"/>
    <s v="Blinding Concrete "/>
    <s v="640.10, 638.30"/>
    <s v="Opera House"/>
    <n v="5"/>
    <s v="B2"/>
    <s v="Permanent Works"/>
    <n v="82612"/>
    <n v="135036"/>
    <d v="2025-10-07T00:00:00"/>
    <s v="Aces "/>
    <s v="Saudi RM"/>
    <s v="C-10 SRC (150±40mm Slump)"/>
    <x v="0"/>
    <n v="10"/>
    <s v="RM 109"/>
    <m/>
    <x v="2"/>
    <m/>
    <m/>
  </r>
  <r>
    <n v="1333"/>
    <s v="BV-BSW-105-0000-ECM-CAP-CE-000033"/>
    <s v="BV-BSW-105-0000-ECM-WIR-CE-000454"/>
    <s v="Blinding Concrete "/>
    <s v="640.10, 638.30"/>
    <s v="Opera House"/>
    <n v="5"/>
    <s v="B2"/>
    <s v="Permanent Works"/>
    <n v="84612"/>
    <n v="135038"/>
    <d v="2025-10-07T00:00:00"/>
    <s v="Aces "/>
    <s v="Saudi RM"/>
    <s v="C-10 SRC (150±40mm Slump)"/>
    <x v="0"/>
    <n v="10"/>
    <s v="RM 109"/>
    <m/>
    <x v="2"/>
    <m/>
    <m/>
  </r>
  <r>
    <n v="1334"/>
    <s v="BV-BSW-105-0000-ECM-CAP-CE-000033"/>
    <s v="BV-BSW-105-0000-ECM-WIR-CE-000454"/>
    <s v="Blinding Concrete "/>
    <s v="640.10, 638.30"/>
    <s v="Opera House"/>
    <n v="5"/>
    <s v="B2"/>
    <s v="Permanent Works"/>
    <n v="82312"/>
    <n v="135039"/>
    <d v="2025-10-07T00:00:00"/>
    <s v="Aces "/>
    <s v="Saudi RM"/>
    <s v="C-10 SRC (150±40mm Slump)"/>
    <x v="0"/>
    <n v="10"/>
    <s v="RM 109"/>
    <m/>
    <x v="2"/>
    <m/>
    <m/>
  </r>
  <r>
    <n v="1335"/>
    <s v="BV-BSW-105-0000-ECM-CAP-CE-000033"/>
    <s v="BV-BSW-105-0000-ECM-WIR-CE-000454"/>
    <s v="Blinding Concrete "/>
    <s v="640.10, 638.30"/>
    <s v="Opera House"/>
    <n v="5"/>
    <s v="B2"/>
    <s v="Permanent Works"/>
    <n v="82812"/>
    <n v="135040"/>
    <d v="2025-10-07T00:00:00"/>
    <s v="Aces "/>
    <s v="Saudi RM"/>
    <s v="C-10 SRC (150±40mm Slump)"/>
    <x v="0"/>
    <n v="10"/>
    <s v="RM 109"/>
    <m/>
    <x v="2"/>
    <m/>
    <m/>
  </r>
  <r>
    <n v="1336"/>
    <s v="BV-BSW-105-0000-ECM-CAP-CE-000033"/>
    <s v="BV-BSW-105-0000-ECM-WIR-CE-000454"/>
    <s v="Blinding Concrete "/>
    <s v="640.10, 638.30"/>
    <s v="Opera House"/>
    <n v="5"/>
    <s v="B2"/>
    <s v="Permanent Works"/>
    <n v="78412"/>
    <n v="135042"/>
    <d v="2025-10-07T00:00:00"/>
    <s v="Aces "/>
    <s v="Saudi RM"/>
    <s v="C-10 SRC (150±40mm Slump)"/>
    <x v="0"/>
    <n v="10"/>
    <s v="RM 109"/>
    <m/>
    <x v="2"/>
    <m/>
    <m/>
  </r>
  <r>
    <n v="1337"/>
    <s v="BV-BSW-105-0000-ECM-CAP-CE-000033"/>
    <s v="BV-BSW-105-0000-ECM-WIR-CE-000454"/>
    <s v="Blinding Concrete "/>
    <s v="640.10, 638.30"/>
    <s v="Opera House"/>
    <n v="5"/>
    <s v="B2"/>
    <s v="Permanent Works"/>
    <n v="81612"/>
    <n v="135045"/>
    <d v="2025-10-07T00:00:00"/>
    <s v="Aces "/>
    <s v="Saudi RM"/>
    <s v="C-10 SRC (150±40mm Slump)"/>
    <x v="0"/>
    <n v="10"/>
    <s v="RM 109"/>
    <m/>
    <x v="2"/>
    <m/>
    <m/>
  </r>
  <r>
    <n v="1338"/>
    <s v="BV-BSW-105-0000-ECM-CAP-CE-000033"/>
    <s v="BV-BSW-105-0000-ECM-WIR-CE-000454"/>
    <s v="Blinding Concrete "/>
    <s v="640.10, 638.30"/>
    <s v="Opera House"/>
    <n v="5"/>
    <s v="B2"/>
    <s v="Permanent Works"/>
    <n v="82612"/>
    <n v="135046"/>
    <d v="2025-10-07T00:00:00"/>
    <s v="Aces "/>
    <s v="Saudi RM"/>
    <s v="C-10 SRC (150±40mm Slump)"/>
    <x v="0"/>
    <n v="10"/>
    <s v="RM 109"/>
    <n v="6"/>
    <x v="2"/>
    <m/>
    <m/>
  </r>
  <r>
    <n v="1339"/>
    <s v="BV-BSW-105-0000-ECM-CAP-CE-000033"/>
    <s v="BV-BSW-105-0000-ECM-WIR-CE-000454"/>
    <s v="Blinding Concrete "/>
    <s v="640.10, 638.30"/>
    <s v="Opera House"/>
    <n v="5"/>
    <s v="B2"/>
    <s v="Permanent Works"/>
    <n v="83412"/>
    <n v="135047"/>
    <d v="2025-10-07T00:00:00"/>
    <s v="Aces "/>
    <s v="Saudi RM"/>
    <s v="C-10 SRC (150±40mm Slump)"/>
    <x v="0"/>
    <n v="10"/>
    <s v="RM 109"/>
    <m/>
    <x v="2"/>
    <m/>
    <m/>
  </r>
  <r>
    <n v="1340"/>
    <s v="BV-BSW-105-0000-ECM-CAP-CE-000033"/>
    <s v="BV-BSW-105-0000-ECM-WIR-CE-000454"/>
    <s v="Blinding Concrete "/>
    <s v="640.10, 638.30"/>
    <s v="Opera House"/>
    <n v="5"/>
    <s v="B2"/>
    <s v="Permanent Works"/>
    <n v="67610"/>
    <n v="135049"/>
    <d v="2025-10-07T00:00:00"/>
    <s v="Aces "/>
    <s v="Saudi RM"/>
    <s v="C-10 SRC (150±40mm Slump)"/>
    <x v="0"/>
    <n v="9"/>
    <s v="RM 109"/>
    <m/>
    <x v="2"/>
    <m/>
    <m/>
  </r>
  <r>
    <n v="1341"/>
    <s v="BV-BSW-105-0000-ECM-CAP-CE-000033"/>
    <s v="BV-BSW-105-0000-ECM-WIR-CE-000454"/>
    <s v="Blinding Concrete "/>
    <s v="640.10, 638.30"/>
    <s v="Opera House"/>
    <n v="5"/>
    <s v="B2"/>
    <s v="Permanent Works"/>
    <n v="62810"/>
    <n v="135050"/>
    <d v="2025-10-07T00:00:00"/>
    <s v="Aces "/>
    <s v="Saudi RM"/>
    <s v="C-10 SRC (150±40mm Slump)"/>
    <x v="0"/>
    <n v="9"/>
    <s v="RM 109"/>
    <m/>
    <x v="2"/>
    <m/>
    <m/>
  </r>
  <r>
    <n v="1342"/>
    <s v="BV-BSW-105-0000-ECM-CAP-CE-000033"/>
    <s v="BV-BSW-105-0000-ECM-WIR-CE-000454"/>
    <s v="Blinding Concrete "/>
    <s v="640.10, 638.30"/>
    <s v="Opera House"/>
    <n v="5"/>
    <s v="B2"/>
    <s v="Permanent Works"/>
    <n v="84610"/>
    <n v="135051"/>
    <d v="2025-10-07T00:00:00"/>
    <s v="Aces "/>
    <s v="Saudi RM"/>
    <s v="C-10 SRC (150±40mm Slump)"/>
    <x v="0"/>
    <n v="10"/>
    <s v="RM 109"/>
    <m/>
    <x v="2"/>
    <m/>
    <m/>
  </r>
  <r>
    <n v="1343"/>
    <s v="BV-BSW-105-0000-ECM-CAP-CE-000033"/>
    <s v="BV-BSW-105-0000-ECM-WIR-CE-000454"/>
    <s v="Blinding Concrete "/>
    <s v="640.10, 638.30"/>
    <s v="Opera House"/>
    <n v="5"/>
    <s v="B2"/>
    <s v="Permanent Works"/>
    <n v="82712"/>
    <n v="135052"/>
    <d v="2025-10-07T00:00:00"/>
    <s v="Aces "/>
    <s v="Saudi RM"/>
    <s v="C-10 SRC (150±40mm Slump)"/>
    <x v="0"/>
    <n v="10"/>
    <s v="RM 109"/>
    <m/>
    <x v="2"/>
    <m/>
    <m/>
  </r>
  <r>
    <n v="1344"/>
    <s v="BV-BSW-105-0000-ECM-CAP-CE-000033"/>
    <s v="BV-BSW-105-0000-ECM-WIR-CE-000454"/>
    <s v="Blinding Concrete "/>
    <s v="640.10, 638.30"/>
    <s v="Opera House"/>
    <n v="5"/>
    <s v="B2"/>
    <s v="Permanent Works"/>
    <n v="66010"/>
    <n v="135053"/>
    <d v="2025-10-07T00:00:00"/>
    <s v="Aces "/>
    <s v="Saudi RM"/>
    <s v="C-10 SRC (150±40mm Slump)"/>
    <x v="0"/>
    <n v="9"/>
    <s v="RM 109"/>
    <m/>
    <x v="2"/>
    <m/>
    <m/>
  </r>
  <r>
    <n v="1345"/>
    <s v="BV-BSW-105-0000-ECM-CAP-CE-000033"/>
    <s v="BV-BSW-105-0000-ECM-WIR-CE-000454"/>
    <s v="Blinding Concrete "/>
    <s v="640.10, 638.30"/>
    <s v="Opera House"/>
    <n v="5"/>
    <s v="B2"/>
    <s v="Permanent Works"/>
    <n v="83912"/>
    <n v="135054"/>
    <d v="2025-10-07T00:00:00"/>
    <s v="Aces "/>
    <s v="Saudi RM"/>
    <s v="C-10 SRC (150±40mm Slump)"/>
    <x v="0"/>
    <n v="10"/>
    <s v="RM 109"/>
    <m/>
    <x v="2"/>
    <m/>
    <m/>
  </r>
  <r>
    <n v="1346"/>
    <s v="BV-BSW-105-0000-ECM-CAP-CE-000033"/>
    <s v="BV-BSW-105-0000-ECM-WIR-CE-000454"/>
    <s v="Blinding Concrete "/>
    <s v="640.10, 638.30"/>
    <s v="Opera House"/>
    <n v="5"/>
    <s v="B2"/>
    <s v="Permanent Works"/>
    <n v="82812"/>
    <n v="135055"/>
    <d v="2025-10-07T00:00:00"/>
    <s v="Aces "/>
    <s v="Saudi RM"/>
    <s v="C-10 SRC (150±40mm Slump)"/>
    <x v="0"/>
    <n v="10"/>
    <s v="RM 109"/>
    <m/>
    <x v="2"/>
    <m/>
    <m/>
  </r>
  <r>
    <n v="1347"/>
    <s v="BV-BSW-105-0000-ECM-CAP-CE-000033"/>
    <s v="BV-BSW-105-0000-ECM-WIR-CE-000454"/>
    <s v="Blinding Concrete "/>
    <s v="640.10, 638.30"/>
    <s v="Opera House"/>
    <n v="5"/>
    <s v="B2"/>
    <s v="Permanent Works"/>
    <n v="66810"/>
    <n v="135056"/>
    <d v="2025-10-07T00:00:00"/>
    <s v="Aces "/>
    <s v="Saudi RM"/>
    <s v="C-10 SRC (150±40mm Slump)"/>
    <x v="0"/>
    <n v="9"/>
    <s v="RM 109"/>
    <m/>
    <x v="2"/>
    <m/>
    <m/>
  </r>
  <r>
    <n v="1348"/>
    <s v="BV-BSW-105-0000-ECM-CAP-CE-000033"/>
    <s v="BV-BSW-105-0000-ECM-WIR-CE-000454"/>
    <s v="Blinding Concrete "/>
    <s v="640.10, 638.30"/>
    <s v="Opera House"/>
    <n v="5"/>
    <s v="B2"/>
    <s v="Permanent Works"/>
    <n v="82512"/>
    <n v="135057"/>
    <d v="2025-10-07T00:00:00"/>
    <s v="Aces "/>
    <s v="Saudi RM"/>
    <s v="C-10 SRC (150±40mm Slump)"/>
    <x v="0"/>
    <n v="10"/>
    <s v="RM 109"/>
    <m/>
    <x v="2"/>
    <m/>
    <m/>
  </r>
  <r>
    <n v="1349"/>
    <s v="BV-BSW-105-0000-ECM-CAP-CE-000033"/>
    <s v="BV-BSW-105-0000-ECM-WIR-CE-000454"/>
    <s v="Blinding Concrete "/>
    <s v="640.10, 638.30"/>
    <s v="Opera House"/>
    <n v="5"/>
    <s v="B2"/>
    <s v="Permanent Works"/>
    <n v="78412"/>
    <n v="135058"/>
    <d v="2025-10-07T00:00:00"/>
    <s v="Aces "/>
    <s v="Saudi RM"/>
    <s v="C-10 SRC (150±40mm Slump)"/>
    <x v="0"/>
    <n v="10"/>
    <s v="RM 109"/>
    <n v="6"/>
    <x v="2"/>
    <m/>
    <m/>
  </r>
  <r>
    <n v="1350"/>
    <s v="BV-BSW-105-0000-ECM-CAP-CE-000033"/>
    <s v="BV-BSW-105-0000-ECM-WIR-CE-000454"/>
    <s v="Blinding Concrete "/>
    <s v="640.10, 638.30"/>
    <s v="Opera House"/>
    <n v="5"/>
    <s v="B2"/>
    <s v="Permanent Works"/>
    <n v="67610"/>
    <n v="135059"/>
    <d v="2025-10-07T00:00:00"/>
    <s v="Aces "/>
    <s v="Saudi RM"/>
    <s v="C-10 SRC (150±40mm Slump)"/>
    <x v="0"/>
    <n v="9"/>
    <s v="RM 109"/>
    <m/>
    <x v="2"/>
    <m/>
    <m/>
  </r>
  <r>
    <n v="1351"/>
    <s v="BV-BSW-105-0000-ECM-CAP-CE-000033"/>
    <s v="BV-BSW-105-0000-ECM-WIR-CE-000454"/>
    <s v="Blinding Concrete "/>
    <s v="640.10, 638.30"/>
    <s v="Opera House"/>
    <n v="5"/>
    <s v="B2"/>
    <s v="Permanent Works"/>
    <n v="81612"/>
    <n v="135060"/>
    <d v="2025-10-07T00:00:00"/>
    <s v="Aces "/>
    <s v="Saudi RM"/>
    <s v="C-10 SRC (150±40mm Slump)"/>
    <x v="0"/>
    <n v="10"/>
    <s v="RM 109"/>
    <m/>
    <x v="2"/>
    <m/>
    <m/>
  </r>
  <r>
    <n v="1352"/>
    <s v="BV-BSW-105-0000-ECM-CAP-CE-000033"/>
    <s v="BV-BSW-105-0000-ECM-WIR-CE-000454"/>
    <s v="Blinding Concrete "/>
    <s v="640.10, 638.30"/>
    <s v="Opera House"/>
    <n v="5"/>
    <s v="B2"/>
    <s v="Permanent Works"/>
    <n v="84612"/>
    <n v="130061"/>
    <d v="2025-10-07T00:00:00"/>
    <s v="Aces "/>
    <s v="Saudi RM"/>
    <s v="C-10 SRC (150±40mm Slump)"/>
    <x v="0"/>
    <n v="10"/>
    <s v="RM 109"/>
    <m/>
    <x v="2"/>
    <m/>
    <m/>
  </r>
  <r>
    <n v="1353"/>
    <s v="BV-BSW-105-0000-ECM-CAP-CE-000033"/>
    <s v="BV-BSW-105-0000-ECM-WIR-CE-000454"/>
    <s v="Blinding Concrete "/>
    <s v="640.10, 638.30"/>
    <s v="Opera House"/>
    <n v="5"/>
    <s v="B2"/>
    <s v="Permanent Works"/>
    <n v="83512"/>
    <n v="135070"/>
    <d v="2025-10-07T00:00:00"/>
    <s v="Aces "/>
    <s v="Saudi RM"/>
    <s v="C-10 SRC (150±40mm Slump)"/>
    <x v="0"/>
    <n v="10"/>
    <s v="RM 109"/>
    <n v="6"/>
    <x v="2"/>
    <m/>
    <m/>
  </r>
  <r>
    <n v="1354"/>
    <s v="BV-BSW-105-0000-ECM-CAP-CE-000033"/>
    <s v="BV-BSW-105-0000-ECM-WIR-CE-000454"/>
    <s v="Blinding Concrete "/>
    <s v="640.10, 638.30"/>
    <s v="Opera House"/>
    <n v="5"/>
    <s v="B2"/>
    <s v="Permanent Works"/>
    <n v="83412"/>
    <n v="135071"/>
    <d v="2025-10-07T00:00:00"/>
    <s v="Aces "/>
    <s v="Saudi RM"/>
    <s v="C-10 SRC (150±40mm Slump)"/>
    <x v="0"/>
    <n v="10"/>
    <s v="RM 109"/>
    <m/>
    <x v="2"/>
    <m/>
    <m/>
  </r>
  <r>
    <n v="1355"/>
    <s v="BV-BSW-105-0000-ECM-CAP-CE-000033"/>
    <s v="BV-BSW-105-0000-ECM-WIR-CE-000454"/>
    <s v="Blinding Concrete "/>
    <s v="640.10, 638.30"/>
    <s v="Opera House"/>
    <n v="5"/>
    <s v="B2"/>
    <s v="Permanent Works"/>
    <n v="82512"/>
    <n v="135075"/>
    <d v="2025-10-07T00:00:00"/>
    <s v="Aces "/>
    <s v="Saudi RM"/>
    <s v="C-10 SRC (150±40mm Slump)"/>
    <x v="0"/>
    <n v="10"/>
    <s v="RM 109"/>
    <m/>
    <x v="2"/>
    <m/>
    <m/>
  </r>
  <r>
    <n v="1356"/>
    <s v="BV-BSW-105-0000-ECM-CAP-CE-000033"/>
    <s v="BV-BSW-105-0000-ECM-WIR-CE-000454"/>
    <s v="Blinding Concrete "/>
    <s v="640.10, 638.30"/>
    <s v="Opera House"/>
    <n v="5"/>
    <s v="B2"/>
    <s v="Permanent Works"/>
    <n v="84012"/>
    <n v="135079"/>
    <d v="2025-10-07T00:00:00"/>
    <s v="Aces "/>
    <s v="Saudi RM"/>
    <s v="C-10 SRC (150±40mm Slump)"/>
    <x v="0"/>
    <n v="10"/>
    <s v="RM 109"/>
    <m/>
    <x v="2"/>
    <m/>
    <m/>
  </r>
  <r>
    <n v="1357"/>
    <s v="BV-BSW-105-0000-ECM-CAP-CE-000033"/>
    <s v="BV-BSW-105-0000-ECM-WIR-CE-000454"/>
    <s v="Blinding Concrete "/>
    <s v="640.10, 638.30"/>
    <s v="Opera House"/>
    <n v="5"/>
    <s v="B2"/>
    <s v="Permanent Works"/>
    <n v="69410"/>
    <n v="135095"/>
    <d v="2025-10-07T00:00:00"/>
    <s v="Aces "/>
    <s v="Saudi RM"/>
    <s v="C-10 SRC (150±40mm Slump)"/>
    <x v="0"/>
    <n v="9"/>
    <s v="RM 109"/>
    <m/>
    <x v="2"/>
    <m/>
    <m/>
  </r>
  <r>
    <n v="1358"/>
    <s v="BV-BSW-105-0000-ECM-CAP-CE-000033"/>
    <s v="BV-BSW-105-0000-ECM-WIR-CE-000454"/>
    <s v="Blinding Concrete "/>
    <s v="640.10, 638.30"/>
    <s v="Opera House"/>
    <n v="5"/>
    <s v="B2"/>
    <s v="Permanent Works"/>
    <n v="81512"/>
    <n v="135096"/>
    <d v="2025-10-07T00:00:00"/>
    <s v="Aces "/>
    <s v="Saudi RM"/>
    <s v="C-10 SRC (150±40mm Slump)"/>
    <x v="0"/>
    <n v="10"/>
    <s v="RM 109"/>
    <n v="6"/>
    <x v="2"/>
    <m/>
    <m/>
  </r>
  <r>
    <n v="1359"/>
    <s v="BV-BSW-105-0000-ECM-CAP-CE-000033"/>
    <s v="BV-BSW-105-0000-ECM-WIR-CE-000454"/>
    <s v="Blinding Concrete "/>
    <s v="640.10, 638.30"/>
    <s v="Opera House"/>
    <n v="5"/>
    <s v="B2"/>
    <s v="Permanent Works"/>
    <n v="83612"/>
    <n v="135098"/>
    <d v="2025-10-07T00:00:00"/>
    <s v="Aces "/>
    <s v="Saudi RM"/>
    <s v="C-10 SRC (150±40mm Slump)"/>
    <x v="0"/>
    <n v="10"/>
    <s v="RM 109"/>
    <m/>
    <x v="2"/>
    <m/>
    <m/>
  </r>
  <r>
    <n v="1360"/>
    <s v="-"/>
    <s v="BV-BSW-105-0000-ECM-WIR-CE-000443"/>
    <s v="Trial Mix"/>
    <s v="Unibeton Ready Mix Driyah"/>
    <s v="Batch Plant"/>
    <m/>
    <m/>
    <s v="Trial Mix"/>
    <n v="1168"/>
    <n v="2272536"/>
    <d v="2025-10-08T00:00:00"/>
    <s v="Aces "/>
    <s v="Unibeton Ready Mix"/>
    <s v="C50/10 (OPC) 200 ± 40mm Slump"/>
    <x v="7"/>
    <n v="3"/>
    <m/>
    <n v="12"/>
    <x v="1"/>
    <m/>
    <m/>
  </r>
  <r>
    <n v="1361"/>
    <s v="-"/>
    <s v="BV-BSW-105-0000-ECM-WIR-CE-000443"/>
    <s v="Trial Mix"/>
    <s v="Unibeton Ready Mix Driyah"/>
    <s v="Batch Plant"/>
    <m/>
    <m/>
    <s v="Trial Mix"/>
    <n v="1054"/>
    <n v="2272537"/>
    <d v="2025-10-08T00:00:00"/>
    <s v="Aces "/>
    <s v="Unibeton Ready Mix"/>
    <s v="C50/10 (OPC) 200 ± 40mm Slump"/>
    <x v="7"/>
    <n v="3"/>
    <m/>
    <n v="12"/>
    <x v="1"/>
    <m/>
    <m/>
  </r>
  <r>
    <n v="1362"/>
    <s v="-"/>
    <s v="BV-BSW-105-0000-ECM-WIR-CE-000443"/>
    <s v="Trial Mix"/>
    <s v="Unibeton Ready Mix Driyah"/>
    <s v="Batch Plant"/>
    <m/>
    <m/>
    <s v="Trial Mix"/>
    <n v="9330"/>
    <n v="2272542"/>
    <d v="2025-10-08T00:00:00"/>
    <s v="Aces "/>
    <s v="Unibeton Ready Mix"/>
    <s v="C50/10 (OPC) 200 ± 40mm Slump"/>
    <x v="7"/>
    <n v="3"/>
    <m/>
    <n v="12"/>
    <x v="1"/>
    <m/>
    <m/>
  </r>
  <r>
    <n v="1363"/>
    <s v="-"/>
    <s v="BV-BSW-105-0000-ECM-WIR-CE-000457"/>
    <s v="Trial Mix"/>
    <s v="Unibeton Ready Mix Driyah"/>
    <s v="Batch Plant"/>
    <m/>
    <m/>
    <s v="Trial Mix"/>
    <n v="302"/>
    <n v="2272610"/>
    <d v="2025-10-09T00:00:00"/>
    <s v="Aces "/>
    <s v="Unibeton Ready Mix"/>
    <s v=" C50/20 (SRC) 200 ± 40mm Slump"/>
    <x v="4"/>
    <n v="3"/>
    <m/>
    <n v="12"/>
    <x v="1"/>
    <m/>
    <m/>
  </r>
  <r>
    <n v="1364"/>
    <s v="-"/>
    <s v="BV-BSW-105-0000-ECM-WIR-CE-000457"/>
    <s v="Trial Mix"/>
    <s v="Unibeton Ready Mix Driyah"/>
    <s v="Batch Plant"/>
    <m/>
    <m/>
    <s v="Trial Mix"/>
    <n v="295"/>
    <n v="2272612"/>
    <d v="2025-10-09T00:00:00"/>
    <s v="Aces "/>
    <s v="Unibeton Ready Mix"/>
    <s v=" C50/20 (SRC) 200 ± 40mm Slump"/>
    <x v="4"/>
    <n v="3"/>
    <m/>
    <n v="12"/>
    <x v="1"/>
    <m/>
    <m/>
  </r>
  <r>
    <n v="1365"/>
    <s v="-"/>
    <s v="BV-BSW-105-0000-ECM-WIR-CE-000457"/>
    <s v="Trial Mix"/>
    <s v="Unibeton Ready Mix Driyah"/>
    <s v="Batch Plant"/>
    <m/>
    <m/>
    <s v="Trial Mix"/>
    <n v="273"/>
    <n v="2272613"/>
    <d v="2025-10-09T00:00:00"/>
    <s v="Aces "/>
    <s v="Unibeton Ready Mix"/>
    <s v=" C50/20 (SRC) 200 ± 40mm Slump"/>
    <x v="4"/>
    <n v="3"/>
    <m/>
    <n v="12"/>
    <x v="1"/>
    <m/>
    <m/>
  </r>
  <r>
    <n v="1366"/>
    <s v="BV-BSW-105-0000-ECM-CAP-CE-000019"/>
    <s v="BV-BSW-105-0000-ECM-WIR-CE-000218"/>
    <s v="Blinding Concrete "/>
    <n v="641.6"/>
    <s v="Opera House"/>
    <n v="8"/>
    <s v="B2"/>
    <s v="Permanent Works"/>
    <n v="3903"/>
    <n v="108819"/>
    <d v="2025-10-09T00:00:00"/>
    <s v="Aces "/>
    <s v="BEC Arabia Concrete Solution"/>
    <s v="C-10/20 (SRC) - Blinding "/>
    <x v="0"/>
    <n v="10"/>
    <m/>
    <n v="6"/>
    <x v="2"/>
    <m/>
    <m/>
  </r>
  <r>
    <n v="1367"/>
    <s v="BV-BSW-105-0000-ECM-CAP-CE-000019"/>
    <s v="BV-BSW-105-0000-ECM-WIR-CE-000218"/>
    <s v="Blinding Concrete "/>
    <n v="641.6"/>
    <s v="Opera House"/>
    <n v="8"/>
    <s v="B2"/>
    <s v="Permanent Works"/>
    <n v="6681"/>
    <n v="108820"/>
    <d v="2025-10-09T00:00:00"/>
    <s v="Aces "/>
    <s v="BEC Arabia Concrete Solution"/>
    <s v="C-10/20 (SRC) - Blinding "/>
    <x v="0"/>
    <n v="10"/>
    <m/>
    <m/>
    <x v="2"/>
    <m/>
    <m/>
  </r>
  <r>
    <n v="1368"/>
    <s v="BV-BSW-105-0000-ECM-CAP-CE-000019"/>
    <s v="BV-BSW-105-0000-ECM-WIR-CE-000218"/>
    <s v="Blinding Concrete "/>
    <n v="641.6"/>
    <s v="Opera House"/>
    <n v="8"/>
    <s v="B2"/>
    <s v="Permanent Works"/>
    <n v="3901"/>
    <n v="108821"/>
    <d v="2025-10-09T00:00:00"/>
    <s v="Aces "/>
    <s v="BEC Arabia Concrete Solution"/>
    <s v="C-10/20 (SRC) - Blinding "/>
    <x v="0"/>
    <n v="10"/>
    <m/>
    <m/>
    <x v="2"/>
    <m/>
    <m/>
  </r>
  <r>
    <n v="1369"/>
    <s v="BV-BSW-105-0000-ECM-CAP-CE-000019"/>
    <s v="BV-BSW-105-0000-ECM-WIR-CE-000218"/>
    <s v="Blinding Concrete "/>
    <n v="641.6"/>
    <s v="Opera House"/>
    <n v="8"/>
    <s v="B2"/>
    <s v="Permanent Works"/>
    <n v="6735"/>
    <n v="108822"/>
    <d v="2025-10-09T00:00:00"/>
    <s v="Aces "/>
    <s v="BEC Arabia Concrete Solution"/>
    <s v="C-10/20 (SRC) - Blinding "/>
    <x v="0"/>
    <n v="10"/>
    <m/>
    <m/>
    <x v="2"/>
    <m/>
    <m/>
  </r>
  <r>
    <n v="1370"/>
    <s v="BV-BSW-105-0000-ECM-CAP-CE-000019"/>
    <s v="BV-BSW-105-0000-ECM-WIR-CE-000218"/>
    <s v="Blinding Concrete "/>
    <n v="641.6"/>
    <s v="Opera House"/>
    <n v="8"/>
    <s v="B2"/>
    <s v="Permanent Works"/>
    <n v="7715"/>
    <n v="108825"/>
    <d v="2025-10-09T00:00:00"/>
    <s v="Aces "/>
    <s v="BEC Arabia Concrete Solution"/>
    <s v="C-10/20 (SRC) - Blinding "/>
    <x v="0"/>
    <n v="10"/>
    <m/>
    <m/>
    <x v="2"/>
    <m/>
    <m/>
  </r>
  <r>
    <n v="1371"/>
    <s v="BV-BSW-105-0000-ECM-CAP-CE-000023"/>
    <s v="BV-BSW-105-0000-ECM-WIR-CE-000464"/>
    <s v="Blinding Concrete "/>
    <s v="640.40 and 640.10"/>
    <s v="Opera House"/>
    <n v="4"/>
    <s v="B2"/>
    <s v="Permanent Works"/>
    <n v="3903"/>
    <n v="108826"/>
    <d v="2025-10-10T00:00:00"/>
    <s v="Aces "/>
    <s v="BEC Arabia Concrete Solution"/>
    <s v="C-10/20 (SRC) - Blinding "/>
    <x v="0"/>
    <n v="10"/>
    <m/>
    <n v="6"/>
    <x v="2"/>
    <m/>
    <m/>
  </r>
  <r>
    <n v="1372"/>
    <s v="BV-BSW-105-0000-ECM-CAP-CE-000033"/>
    <s v="BV-BSW-105-0000-ECM-WIR-CE-000464"/>
    <s v="Blinding Concrete "/>
    <s v="640.40 and 640.10"/>
    <s v="Opera House"/>
    <n v="5"/>
    <s v="B2"/>
    <s v="Permanent Works"/>
    <n v="6735"/>
    <n v="108828"/>
    <d v="2025-10-10T00:00:00"/>
    <s v="Aces "/>
    <s v="BEC Arabia Concrete Solution"/>
    <s v="C-10/20 (SRC) - Blinding "/>
    <x v="0"/>
    <n v="10"/>
    <m/>
    <m/>
    <x v="2"/>
    <m/>
    <m/>
  </r>
  <r>
    <n v="1373"/>
    <s v="-"/>
    <s v="BV-BSW-105-0000-ECM-WIR-CE-000458"/>
    <s v="Trial Mix"/>
    <s v="Unibeton Ready Mix Driyah"/>
    <s v="Batch Plant"/>
    <m/>
    <m/>
    <s v="Trial Mix"/>
    <n v="273"/>
    <n v="2272696"/>
    <d v="2025-10-11T00:00:00"/>
    <s v="Aces "/>
    <s v="Unibeton Ready Mix"/>
    <s v="C-40 OPC {200±40mm Slump)"/>
    <x v="2"/>
    <n v="3"/>
    <m/>
    <n v="12"/>
    <x v="1"/>
    <m/>
    <m/>
  </r>
  <r>
    <n v="1374"/>
    <s v="-"/>
    <s v="BV-BSW-105-0000-ECM-WIR-CE-000458"/>
    <s v="Trial Mix"/>
    <s v="Unibeton Ready Mix Driyah"/>
    <s v="Batch Plant"/>
    <m/>
    <m/>
    <s v="Trial Mix"/>
    <n v="295"/>
    <n v="2272699"/>
    <d v="2025-10-11T00:00:00"/>
    <s v="Aces "/>
    <s v="Unibeton Ready Mix"/>
    <s v="C-40 OPC {200±40mm Slump)"/>
    <x v="2"/>
    <n v="3"/>
    <m/>
    <n v="12"/>
    <x v="1"/>
    <m/>
    <m/>
  </r>
  <r>
    <n v="1375"/>
    <s v="-"/>
    <s v="BV-BSW-105-0000-ECM-WIR-CE-000458"/>
    <s v="Trial Mix"/>
    <s v="Unibeton Ready Mix Driyah"/>
    <s v="Batch Plant"/>
    <m/>
    <m/>
    <s v="Trial Mix"/>
    <n v="274"/>
    <n v="2272701"/>
    <d v="2025-10-11T00:00:00"/>
    <s v="Aces "/>
    <s v="Unibeton Ready Mix"/>
    <s v="C-40 OPC {200±40mm Slump)"/>
    <x v="2"/>
    <n v="3"/>
    <m/>
    <n v="12"/>
    <x v="1"/>
    <m/>
    <m/>
  </r>
  <r>
    <n v="1376"/>
    <s v="-"/>
    <s v="BV-BSW-105-0000-ECM-WIR-CE-000459"/>
    <s v="Trial Mix"/>
    <s v="Unibeton Ready Mix Driyah"/>
    <s v="Batch Plant"/>
    <m/>
    <m/>
    <s v="Trial Mix"/>
    <n v="303"/>
    <n v="2272710"/>
    <d v="2025-10-11T00:00:00"/>
    <s v="Aces "/>
    <s v="Unibeton Ready Mix"/>
    <s v="C-10/20 (SRC) - Blinding "/>
    <x v="0"/>
    <n v="3"/>
    <m/>
    <n v="12"/>
    <x v="1"/>
    <m/>
    <m/>
  </r>
  <r>
    <n v="1377"/>
    <s v="-"/>
    <s v="BV-BSW-105-0000-ECM-WIR-CE-000459"/>
    <s v="Trial Mix"/>
    <s v="Unibeton Ready Mix Driyah"/>
    <s v="Batch Plant"/>
    <m/>
    <m/>
    <s v="Trial Mix"/>
    <n v="433"/>
    <n v="2272713"/>
    <d v="2025-10-11T00:00:00"/>
    <s v="Aces "/>
    <s v="Unibeton Ready Mix"/>
    <s v="C-10/20 (SRC) - Blinding "/>
    <x v="0"/>
    <n v="3"/>
    <m/>
    <n v="12"/>
    <x v="1"/>
    <m/>
    <m/>
  </r>
  <r>
    <n v="1378"/>
    <s v="BV-BSW-105-0000-ECM-CAP-CE-000037"/>
    <s v="BV-BSW-105-0000-ECM-WIR-CE-000444"/>
    <s v="Raft Foundation Concrete"/>
    <m/>
    <s v="Opera House"/>
    <n v="2"/>
    <s v="B2"/>
    <s v="Permanent Works"/>
    <n v="7715"/>
    <n v="108832"/>
    <d v="2025-10-11T00:00:00"/>
    <s v="Aces "/>
    <s v="BEC Arabia Concrete Solution"/>
    <s v="C40/20 (SRC+60% GGBS)"/>
    <x v="5"/>
    <n v="9"/>
    <m/>
    <m/>
    <x v="2"/>
    <m/>
    <m/>
  </r>
  <r>
    <n v="1379"/>
    <s v="BV-BSW-105-0000-ECM-CAP-CE-000037"/>
    <s v="BV-BSW-105-0000-ECM-WIR-CE-000444"/>
    <s v="Raft Foundation Concrete"/>
    <m/>
    <s v="Opera House"/>
    <n v="2"/>
    <s v="B2"/>
    <s v="Permanent Works"/>
    <n v="6735"/>
    <n v="108831"/>
    <d v="2025-10-11T00:00:00"/>
    <s v="Aces "/>
    <s v="BEC Arabia Concrete Solution"/>
    <s v="C40/20 (SRC+60% GGBS)"/>
    <x v="5"/>
    <n v="9"/>
    <m/>
    <n v="6"/>
    <x v="2"/>
    <m/>
    <m/>
  </r>
  <r>
    <n v="1380"/>
    <s v="BV-BSW-105-0000-ECM-CAP-CE-000037"/>
    <s v="BV-BSW-105-0000-ECM-WIR-CE-000444"/>
    <s v="Raft Foundation Concrete"/>
    <m/>
    <s v="Opera House"/>
    <n v="2"/>
    <s v="B2"/>
    <s v="Permanent Works"/>
    <n v="6682"/>
    <n v="108833"/>
    <d v="2025-10-11T00:00:00"/>
    <s v="Aces "/>
    <s v="BEC Arabia Concrete Solution"/>
    <s v="C40/20 (SRC+60% GGBS)"/>
    <x v="5"/>
    <n v="10"/>
    <m/>
    <m/>
    <x v="2"/>
    <m/>
    <m/>
  </r>
  <r>
    <n v="1381"/>
    <s v="BV-BSW-105-0000-ECM-CAP-CE-000037"/>
    <s v="BV-BSW-105-0000-ECM-WIR-CE-000444"/>
    <s v="Raft Foundation Concrete"/>
    <m/>
    <s v="Opera House"/>
    <n v="2"/>
    <s v="B2"/>
    <s v="Permanent Works"/>
    <n v="6681"/>
    <n v="108834"/>
    <d v="2025-10-11T00:00:00"/>
    <s v="Aces "/>
    <s v="BEC Arabia Concrete Solution"/>
    <s v="C40/20 (SRC+60% GGBS)"/>
    <x v="5"/>
    <n v="10"/>
    <m/>
    <m/>
    <x v="2"/>
    <m/>
    <m/>
  </r>
  <r>
    <n v="1382"/>
    <s v="BV-BSW-105-0000-ECM-CAP-CE-000037"/>
    <s v="BV-BSW-105-0000-ECM-WIR-CE-000444"/>
    <s v="Raft Foundation Concrete"/>
    <m/>
    <s v="Opera House"/>
    <n v="2"/>
    <s v="B2"/>
    <s v="Permanent Works"/>
    <n v="7716"/>
    <n v="108839"/>
    <d v="2025-10-11T00:00:00"/>
    <s v="Aces "/>
    <s v="BEC Arabia Concrete Solution"/>
    <s v="C40/20 (SRC+60% GGBS)"/>
    <x v="5"/>
    <n v="9"/>
    <m/>
    <m/>
    <x v="2"/>
    <m/>
    <m/>
  </r>
  <r>
    <n v="1383"/>
    <s v="BV-BSW-105-0000-ECM-CAP-CE-000037"/>
    <s v="BV-BSW-105-0000-ECM-WIR-CE-000444"/>
    <s v="Raft Foundation Concrete"/>
    <m/>
    <s v="Opera House"/>
    <n v="2"/>
    <s v="B2"/>
    <s v="Permanent Works"/>
    <n v="5748"/>
    <n v="108841"/>
    <d v="2025-10-11T00:00:00"/>
    <s v="Aces "/>
    <s v="BEC Arabia Concrete Solution"/>
    <s v="C40/20 (SRC+60% GGBS)"/>
    <x v="5"/>
    <n v="10"/>
    <m/>
    <m/>
    <x v="2"/>
    <m/>
    <m/>
  </r>
  <r>
    <n v="1384"/>
    <s v="BV-BSW-105-0000-ECM-CAP-CE-000037"/>
    <s v="BV-BSW-105-0000-ECM-WIR-CE-000444"/>
    <s v="Raft Foundation Concrete"/>
    <m/>
    <s v="Opera House"/>
    <n v="2"/>
    <s v="B2"/>
    <s v="Permanent Works"/>
    <n v="5707"/>
    <n v="108843"/>
    <d v="2025-10-11T00:00:00"/>
    <s v="Aces "/>
    <s v="BEC Arabia Concrete Solution"/>
    <s v="C40/20 (SRC+60% GGBS)"/>
    <x v="5"/>
    <n v="10"/>
    <m/>
    <m/>
    <x v="3"/>
    <m/>
    <s v="Rejected dur to high slump"/>
  </r>
  <r>
    <n v="1385"/>
    <s v="BV-BSW-105-0000-ECM-CAP-CE-000037"/>
    <s v="BV-BSW-105-0000-ECM-WIR-CE-000444"/>
    <s v="Raft Foundation Concrete"/>
    <m/>
    <s v="Opera House"/>
    <n v="2"/>
    <s v="B2"/>
    <s v="Permanent Works"/>
    <n v="3903"/>
    <n v="108845"/>
    <d v="2025-10-11T00:00:00"/>
    <s v="Aces "/>
    <s v="BEC Arabia Concrete Solution"/>
    <s v="C40/20 (SRC+60% GGBS)"/>
    <x v="5"/>
    <n v="10"/>
    <m/>
    <m/>
    <x v="2"/>
    <m/>
    <m/>
  </r>
  <r>
    <n v="1386"/>
    <s v="BV-BSW-105-0000-ECM-CAP-CE-000037"/>
    <s v="BV-BSW-105-0000-ECM-WIR-CE-000444"/>
    <s v="Raft Foundation Concrete"/>
    <m/>
    <s v="Opera House"/>
    <n v="2"/>
    <s v="B2"/>
    <s v="Permanent Works"/>
    <n v="3901"/>
    <n v="108846"/>
    <d v="2025-10-11T00:00:00"/>
    <s v="Aces "/>
    <s v="BEC Arabia Concrete Solution"/>
    <s v="C40/20 (SRC+60% GGBS)"/>
    <x v="5"/>
    <n v="8"/>
    <m/>
    <m/>
    <x v="2"/>
    <m/>
    <m/>
  </r>
  <r>
    <n v="1387"/>
    <s v="BV-BSW-105-0000-ECM-CAP-CE-000037"/>
    <s v="BV-BSW-105-0000-ECM-WIR-CE-000444"/>
    <s v="Raft Foundation Concrete"/>
    <m/>
    <s v="Opera House"/>
    <n v="2"/>
    <s v="B2"/>
    <s v="Permanent Works"/>
    <n v="7715"/>
    <n v="108847"/>
    <d v="2025-10-11T00:00:00"/>
    <s v="Aces "/>
    <s v="BEC Arabia Concrete Solution"/>
    <s v="C40/20 (SRC+60% GGBS)"/>
    <x v="5"/>
    <n v="10"/>
    <m/>
    <n v="6"/>
    <x v="2"/>
    <m/>
    <m/>
  </r>
  <r>
    <n v="1388"/>
    <s v="BV-BSW-105-0000-ECM-CAP-CE-000037"/>
    <s v="BV-BSW-105-0000-ECM-WIR-CE-000444"/>
    <s v="Raft Foundation Concrete"/>
    <m/>
    <s v="Opera House"/>
    <n v="2"/>
    <s v="B2"/>
    <s v="Permanent Works"/>
    <n v="5707"/>
    <n v="108851"/>
    <d v="2025-10-11T00:00:00"/>
    <s v="Aces "/>
    <s v="BEC Arabia Concrete Solution"/>
    <s v="C40/20 (SRC+60% GGBS)"/>
    <x v="5"/>
    <n v="10"/>
    <m/>
    <m/>
    <x v="2"/>
    <m/>
    <m/>
  </r>
  <r>
    <n v="1389"/>
    <s v="BV-BSW-105-0000-ECM-CAP-CE-000037"/>
    <s v="BV-BSW-105-0000-ECM-WIR-CE-000444"/>
    <s v="Raft Foundation Concrete"/>
    <m/>
    <s v="Opera House"/>
    <n v="2"/>
    <s v="B2"/>
    <s v="Permanent Works"/>
    <n v="6681"/>
    <n v="108852"/>
    <d v="2025-10-11T00:00:00"/>
    <s v="Aces "/>
    <s v="BEC Arabia Concrete Solution"/>
    <s v="C40/20 (SRC+60% GGBS)"/>
    <x v="5"/>
    <n v="10"/>
    <m/>
    <m/>
    <x v="2"/>
    <m/>
    <m/>
  </r>
  <r>
    <n v="1390"/>
    <s v="BV-BSW-105-0000-ECM-CAP-CE-000037"/>
    <s v="BV-BSW-105-0000-ECM-WIR-CE-000444"/>
    <s v="Raft Foundation Concrete"/>
    <m/>
    <s v="Opera House"/>
    <n v="2"/>
    <s v="B2"/>
    <s v="Permanent Works"/>
    <n v="7716"/>
    <n v="108853"/>
    <d v="2025-10-11T00:00:00"/>
    <s v="Aces "/>
    <s v="BEC Arabia Concrete Solution"/>
    <s v="C40/20 (SRC+60% GGBS)"/>
    <x v="5"/>
    <n v="9"/>
    <m/>
    <m/>
    <x v="2"/>
    <m/>
    <m/>
  </r>
  <r>
    <n v="1391"/>
    <s v="BV-BSW-105-0000-ECM-CAP-CE-000037"/>
    <s v="BV-BSW-105-0000-ECM-WIR-CE-000444"/>
    <s v="Raft Foundation Concrete"/>
    <m/>
    <s v="Opera House"/>
    <n v="2"/>
    <s v="B2"/>
    <s v="Permanent Works"/>
    <n v="7792"/>
    <n v="108850"/>
    <d v="2025-10-11T00:00:00"/>
    <s v="Aces "/>
    <s v="BEC Arabia Concrete Solution"/>
    <s v="C40/20 (SRC+60% GGBS)"/>
    <x v="5"/>
    <n v="8"/>
    <m/>
    <m/>
    <x v="3"/>
    <n v="8"/>
    <s v="Rejected due to Time Delay"/>
  </r>
  <r>
    <n v="1392"/>
    <s v="BV-BSW-105-0000-ECM-CAP-CE-000037"/>
    <s v="BV-BSW-105-0000-ECM-WIR-CE-000444"/>
    <s v="Raft Foundation Concrete"/>
    <m/>
    <s v="Opera House"/>
    <n v="2"/>
    <s v="B2"/>
    <s v="Permanent Works"/>
    <n v="7715"/>
    <n v="108855"/>
    <d v="2025-10-11T00:00:00"/>
    <s v="Aces "/>
    <s v="BEC Arabia Concrete Solution"/>
    <s v="C40/20 (SRC+60% GGBS)"/>
    <x v="5"/>
    <n v="10"/>
    <m/>
    <m/>
    <x v="2"/>
    <m/>
    <m/>
  </r>
  <r>
    <n v="1393"/>
    <s v="BV-BSW-105-0000-ECM-CAP-CE-000037"/>
    <s v="BV-BSW-105-0000-ECM-WIR-CE-000444"/>
    <s v="Raft Foundation Concrete"/>
    <m/>
    <s v="Opera House"/>
    <n v="2"/>
    <s v="B2"/>
    <s v="Permanent Works"/>
    <n v="6735"/>
    <n v="108857"/>
    <d v="2025-10-11T00:00:00"/>
    <s v="Aces "/>
    <s v="BEC Arabia Concrete Solution"/>
    <s v="C40/20 (SRC+60% GGBS)"/>
    <x v="5"/>
    <n v="10"/>
    <m/>
    <m/>
    <x v="2"/>
    <m/>
    <m/>
  </r>
  <r>
    <n v="1394"/>
    <s v="BV-BSW-105-0000-ECM-CAP-CE-000023"/>
    <s v="BV-BSW-105-0000-ECM-WIR-CE-000464"/>
    <s v="Blinding Concrete "/>
    <s v="640.40 and 640.10"/>
    <s v="Opera House"/>
    <n v="4"/>
    <s v="B2"/>
    <s v="Permanent Works"/>
    <n v="7715"/>
    <n v="108860"/>
    <d v="2025-10-12T00:00:00"/>
    <s v="Aces "/>
    <s v="BEC Arabia Concrete Solution"/>
    <s v="C-10/20 (SRC) - Blinding "/>
    <x v="0"/>
    <n v="10"/>
    <m/>
    <m/>
    <x v="2"/>
    <m/>
    <m/>
  </r>
  <r>
    <n v="1395"/>
    <s v="BV-BSW-105-0000-ECM-CAP-CE-000023"/>
    <s v="BV-BSW-105-0000-ECM-WIR-CE-000464"/>
    <s v="Blinding Concrete "/>
    <s v="640.40 and 640.10"/>
    <s v="Opera House"/>
    <n v="4"/>
    <s v="B2"/>
    <s v="Permanent Works"/>
    <n v="3903"/>
    <n v="108862"/>
    <d v="2025-10-12T00:00:00"/>
    <s v="Aces "/>
    <s v="BEC Arabia Concrete Solution"/>
    <s v="C-10/20 (SRC) - Blinding "/>
    <x v="0"/>
    <n v="10"/>
    <m/>
    <n v="6"/>
    <x v="2"/>
    <m/>
    <m/>
  </r>
  <r>
    <n v="1396"/>
    <s v="BV-BSW-105-0000-ECM-CAP-CE-000033"/>
    <s v="BV-BSW-105-0000-ECM-WIR-CE-000464"/>
    <s v="Blinding Concrete "/>
    <s v="640.40 and 640.10"/>
    <s v="Opera House"/>
    <n v="5"/>
    <s v="B2"/>
    <s v="Permanent Works"/>
    <n v="6681"/>
    <n v="108863"/>
    <d v="2025-10-12T00:00:00"/>
    <s v="Aces "/>
    <s v="BEC Arabia Concrete Solution"/>
    <s v="C-10/20 (SRC) - Blinding "/>
    <x v="0"/>
    <n v="10"/>
    <m/>
    <m/>
    <x v="2"/>
    <m/>
    <m/>
  </r>
  <r>
    <n v="1397"/>
    <s v="-"/>
    <s v="BV-BSW-105-0000-ECM-WIR-CE-000468"/>
    <s v="Compressive strength verification of high slump "/>
    <m/>
    <s v="Opera House"/>
    <m/>
    <s v="B2"/>
    <s v="Permanent Works"/>
    <n v="78412"/>
    <n v="246682"/>
    <d v="2025-10-12T00:00:00"/>
    <s v="Aces "/>
    <s v="Saudi RM"/>
    <s v="C40/20 (SRC+60% GGFBS)"/>
    <x v="5"/>
    <n v="3"/>
    <m/>
    <m/>
    <x v="2"/>
    <m/>
    <m/>
  </r>
  <r>
    <n v="1398"/>
    <s v="-"/>
    <s v="-"/>
    <s v="Blinding Concrete"/>
    <m/>
    <s v="Opera House"/>
    <m/>
    <m/>
    <s v="Temporary Works"/>
    <n v="83512"/>
    <n v="163627"/>
    <d v="2025-10-13T00:00:00"/>
    <s v="Aces "/>
    <s v="Saudi RM"/>
    <s v="C-10 SRC (150±40mm Slump)"/>
    <x v="0"/>
    <n v="3"/>
    <m/>
    <m/>
    <x v="0"/>
    <m/>
    <m/>
  </r>
  <r>
    <n v="1399"/>
    <s v="BV-BSW-105-0000-ECM-CAP-CE-000038"/>
    <s v="BV-BSW-105-0000-ECM-WIR-CE-000460-000479"/>
    <s v="Mockup Column Concrete"/>
    <s v="Mockup Column"/>
    <s v="Opera House"/>
    <n v="2"/>
    <s v="B2"/>
    <s v="Permanent Works"/>
    <n v="77212"/>
    <n v="246890"/>
    <d v="2025-10-14T00:00:00"/>
    <s v="Aces "/>
    <s v="Saudi RM"/>
    <s v=" C50/20 (SRC) 200 ± 40mm Slump"/>
    <x v="4"/>
    <n v="6"/>
    <m/>
    <n v="12"/>
    <x v="2"/>
    <m/>
    <m/>
  </r>
  <r>
    <n v="1400"/>
    <s v="BV-BSW-105-0000-ECM-CAP-CE-000040"/>
    <s v="BV-BSW-105-0000-ECM-WIR-CE-000481"/>
    <s v="Raft Foundation Concrete"/>
    <s v="Raft Foundation Concrete Zone 10 First Casting"/>
    <s v="Opera House"/>
    <n v="10"/>
    <s v="B2"/>
    <s v="Permanent Works"/>
    <n v="553"/>
    <n v="2276019"/>
    <d v="2025-10-15T00:00:00"/>
    <s v="Aces "/>
    <s v="Unibeton Ready Mix"/>
    <s v="C-40 (SRC+60% GGBFS) (200±40mm Slump) "/>
    <x v="5"/>
    <n v="12"/>
    <s v="Diriyah"/>
    <n v="6"/>
    <x v="2"/>
    <m/>
    <m/>
  </r>
  <r>
    <n v="1401"/>
    <s v="BV-BSW-105-0000-ECM-CAP-CE-000040"/>
    <s v="BV-BSW-105-0000-ECM-WIR-CE-000481"/>
    <s v="Raft Foundation Concrete"/>
    <s v="Raft Foundation Concrete Zone 10 First Casting"/>
    <s v="Opera House"/>
    <n v="10"/>
    <s v="B2"/>
    <s v="Permanent Works"/>
    <n v="303"/>
    <n v="2274811"/>
    <d v="2025-10-15T00:00:00"/>
    <s v="Aces "/>
    <s v="Unibeton Ready Mix"/>
    <s v="C-40 (SRC+60% GGBFS) (200±40mm Slump) "/>
    <x v="5"/>
    <n v="8"/>
    <s v="Diriyah"/>
    <m/>
    <x v="2"/>
    <m/>
    <m/>
  </r>
  <r>
    <n v="1402"/>
    <s v="BV-BSW-105-0000-ECM-CAP-CE-000040"/>
    <s v="BV-BSW-105-0000-ECM-WIR-CE-000481"/>
    <s v="Raft Foundation Concrete"/>
    <s v="Raft Foundation Concrete Zone 10 First Casting"/>
    <s v="Opera House"/>
    <n v="10"/>
    <s v="B2"/>
    <s v="Permanent Works"/>
    <n v="287"/>
    <n v="2274812"/>
    <d v="2025-10-15T00:00:00"/>
    <s v="Aces "/>
    <s v="Unibeton Ready Mix"/>
    <s v="C-40 (SRC+60% GGBFS) (200±40mm Slump) "/>
    <x v="5"/>
    <n v="8"/>
    <s v="Diriyah"/>
    <m/>
    <x v="2"/>
    <m/>
    <m/>
  </r>
  <r>
    <n v="1403"/>
    <s v="BV-BSW-105-0000-ECM-CAP-CE-000040"/>
    <s v="BV-BSW-105-0000-ECM-WIR-CE-000481"/>
    <s v="Raft Foundation Concrete"/>
    <s v="Raft Foundation Concrete Zone 10 First Casting"/>
    <s v="Opera House"/>
    <n v="10"/>
    <s v="B2"/>
    <s v="Permanent Works"/>
    <n v="438"/>
    <n v="2274813"/>
    <d v="2025-10-15T00:00:00"/>
    <s v="Aces "/>
    <s v="Unibeton Ready Mix"/>
    <s v="C-40 (SRC+60% GGBFS) (200±40mm Slump) "/>
    <x v="5"/>
    <n v="9"/>
    <s v="Diriyah"/>
    <m/>
    <x v="2"/>
    <m/>
    <m/>
  </r>
  <r>
    <n v="1404"/>
    <s v="BV-BSW-105-0000-ECM-CAP-CE-000040"/>
    <s v="BV-BSW-105-0000-ECM-WIR-CE-000481"/>
    <s v="Raft Foundation Concrete"/>
    <s v="Raft Foundation Concrete Zone 10 First Casting"/>
    <s v="Opera House"/>
    <n v="10"/>
    <s v="B2"/>
    <s v="Permanent Works"/>
    <n v="274"/>
    <n v="2276021"/>
    <d v="2025-10-15T00:00:00"/>
    <s v="Aces "/>
    <s v="Unibeton Ready Mix"/>
    <s v="C-40 (SRC+60% GGBFS) (200±40mm Slump) "/>
    <x v="5"/>
    <n v="8"/>
    <s v="Diriyah"/>
    <m/>
    <x v="2"/>
    <m/>
    <m/>
  </r>
  <r>
    <n v="1405"/>
    <s v="BV-BSW-105-0000-ECM-CAP-CE-000040"/>
    <s v="BV-BSW-105-0000-ECM-WIR-CE-000481"/>
    <s v="Raft Foundation Concrete"/>
    <s v="Raft Foundation Concrete Zone 10 First Casting"/>
    <s v="Opera House"/>
    <n v="10"/>
    <s v="B2"/>
    <s v="Permanent Works"/>
    <n v="407"/>
    <n v="2274814"/>
    <d v="2025-10-15T00:00:00"/>
    <s v="Aces "/>
    <s v="Unibeton Ready Mix"/>
    <s v="C-40 (SRC+60% GGBFS) (200±40mm Slump) "/>
    <x v="5"/>
    <n v="10"/>
    <s v="Diriyah"/>
    <m/>
    <x v="2"/>
    <m/>
    <m/>
  </r>
  <r>
    <n v="1406"/>
    <s v="BV-BSW-105-0000-ECM-CAP-CE-000040"/>
    <s v="BV-BSW-105-0000-ECM-WIR-CE-000481"/>
    <s v="Raft Foundation Concrete"/>
    <s v="Raft Foundation Concrete Zone 10 First Casting"/>
    <s v="Opera House"/>
    <n v="10"/>
    <s v="B2"/>
    <s v="Permanent Works"/>
    <n v="394"/>
    <n v="2276023"/>
    <d v="2025-10-15T00:00:00"/>
    <s v="Aces "/>
    <s v="Unibeton Ready Mix"/>
    <s v="C-40 (SRC+60% GGBFS) (200±40mm Slump) "/>
    <x v="5"/>
    <n v="10"/>
    <s v="Diriyah"/>
    <m/>
    <x v="2"/>
    <m/>
    <m/>
  </r>
  <r>
    <n v="1407"/>
    <s v="BV-BSW-105-0000-ECM-CAP-CE-000040"/>
    <s v="BV-BSW-105-0000-ECM-WIR-CE-000481"/>
    <s v="Raft Foundation Concrete"/>
    <s v="Raft Foundation Concrete Zone 10 First Casting"/>
    <s v="Opera House"/>
    <n v="10"/>
    <s v="B2"/>
    <s v="Permanent Works"/>
    <n v="403"/>
    <n v="2274815"/>
    <d v="2025-10-15T00:00:00"/>
    <s v="Aces "/>
    <s v="Unibeton Ready Mix"/>
    <s v="C-40 (SRC+60% GGBFS) (200±40mm Slump) "/>
    <x v="5"/>
    <n v="10"/>
    <s v="Diriyah"/>
    <m/>
    <x v="2"/>
    <m/>
    <m/>
  </r>
  <r>
    <n v="1408"/>
    <s v="BV-BSW-105-0000-ECM-CAP-CE-000040"/>
    <s v="BV-BSW-105-0000-ECM-WIR-CE-000481"/>
    <s v="Raft Foundation Concrete"/>
    <s v="Raft Foundation Concrete Zone 10 First Casting"/>
    <s v="Opera House"/>
    <n v="10"/>
    <s v="B2"/>
    <s v="Permanent Works"/>
    <n v="393"/>
    <n v="2276025"/>
    <d v="2025-10-15T00:00:00"/>
    <s v="Aces "/>
    <s v="Unibeton Ready Mix"/>
    <s v="C-40 (SRC+60% GGBFS) (200±40mm Slump) "/>
    <x v="5"/>
    <n v="10"/>
    <s v="Diriyah"/>
    <m/>
    <x v="2"/>
    <m/>
    <m/>
  </r>
  <r>
    <n v="1409"/>
    <s v="BV-BSW-105-0000-ECM-CAP-CE-000040"/>
    <s v="BV-BSW-105-0000-ECM-WIR-CE-000481"/>
    <s v="Raft Foundation Concrete"/>
    <s v="Raft Foundation Concrete Zone 10 First Casting"/>
    <s v="Opera House"/>
    <n v="10"/>
    <s v="B2"/>
    <s v="Permanent Works"/>
    <n v="418"/>
    <n v="2274816"/>
    <d v="2025-10-15T00:00:00"/>
    <s v="Aces "/>
    <s v="Unibeton Ready Mix"/>
    <s v="C-40 (SRC+60% GGBFS) (200±40mm Slump) "/>
    <x v="5"/>
    <n v="9"/>
    <s v="Diriyah"/>
    <m/>
    <x v="2"/>
    <m/>
    <m/>
  </r>
  <r>
    <n v="1410"/>
    <s v="BV-BSW-105-0000-ECM-CAP-CE-000040"/>
    <s v="BV-BSW-105-0000-ECM-WIR-CE-000481"/>
    <s v="Raft Foundation Concrete"/>
    <s v="Raft Foundation Concrete Zone 10 First Casting"/>
    <s v="Opera House"/>
    <n v="10"/>
    <s v="B2"/>
    <s v="Permanent Works"/>
    <n v="432"/>
    <n v="2276026"/>
    <d v="2025-10-15T00:00:00"/>
    <s v="Aces "/>
    <s v="Unibeton Ready Mix"/>
    <s v="C-40 (SRC+60% GGBFS) (200±40mm Slump) "/>
    <x v="5"/>
    <n v="10"/>
    <s v="Diriyah"/>
    <m/>
    <x v="2"/>
    <m/>
    <m/>
  </r>
  <r>
    <n v="1411"/>
    <s v="BV-BSW-105-0000-ECM-CAP-CE-000040"/>
    <s v="BV-BSW-105-0000-ECM-WIR-CE-000481"/>
    <s v="Raft Foundation Concrete"/>
    <s v="Raft Foundation Concrete Zone 10 First Casting"/>
    <s v="Opera House"/>
    <n v="10"/>
    <s v="B2"/>
    <s v="Permanent Works"/>
    <n v="295"/>
    <n v="2276027"/>
    <d v="2025-10-15T00:00:00"/>
    <s v="Aces "/>
    <s v="Unibeton Ready Mix"/>
    <s v="C-40 (SRC+60% GGBFS) (200±40mm Slump) "/>
    <x v="5"/>
    <n v="8"/>
    <s v="Diriyah"/>
    <m/>
    <x v="2"/>
    <m/>
    <m/>
  </r>
  <r>
    <n v="1412"/>
    <s v="BV-BSW-105-0000-ECM-CAP-CE-000040"/>
    <s v="BV-BSW-105-0000-ECM-WIR-CE-000481"/>
    <s v="Raft Foundation Concrete"/>
    <s v="Raft Foundation Concrete Zone 10 First Casting"/>
    <s v="Opera House"/>
    <n v="10"/>
    <s v="B2"/>
    <s v="Permanent Works"/>
    <n v="431"/>
    <n v="2274817"/>
    <d v="2025-10-15T00:00:00"/>
    <s v="Aces "/>
    <s v="Unibeton Ready Mix"/>
    <s v="C-40 (SRC+60% GGBFS) (200±40mm Slump) "/>
    <x v="5"/>
    <n v="9"/>
    <s v="Diriyah"/>
    <m/>
    <x v="2"/>
    <m/>
    <m/>
  </r>
  <r>
    <n v="1413"/>
    <s v="BV-BSW-105-0000-ECM-CAP-CE-000040"/>
    <s v="BV-BSW-105-0000-ECM-WIR-CE-000481"/>
    <s v="Raft Foundation Concrete"/>
    <s v="Raft Foundation Concrete Zone 10 First Casting"/>
    <s v="Opera House"/>
    <n v="10"/>
    <s v="B2"/>
    <s v="Permanent Works"/>
    <n v="554"/>
    <n v="2276029"/>
    <d v="2025-10-15T00:00:00"/>
    <s v="Aces "/>
    <s v="Unibeton Ready Mix"/>
    <s v="C-40 (SRC+60% GGBFS) (200±40mm Slump) "/>
    <x v="5"/>
    <n v="12"/>
    <s v="Diriyah"/>
    <n v="6"/>
    <x v="2"/>
    <m/>
    <m/>
  </r>
  <r>
    <n v="1414"/>
    <s v="BV-BSW-105-0000-ECM-CAP-CE-000040"/>
    <s v="BV-BSW-105-0000-ECM-WIR-CE-000481"/>
    <s v="Raft Foundation Concrete"/>
    <s v="Raft Foundation Concrete Zone 10 First Casting"/>
    <s v="Opera House"/>
    <n v="10"/>
    <s v="B2"/>
    <s v="Permanent Works"/>
    <n v="303"/>
    <n v="2274818"/>
    <d v="2025-10-15T00:00:00"/>
    <s v="Aces "/>
    <s v="Unibeton Ready Mix"/>
    <s v="C-40 (SRC+60% GGBFS) (200±40mm Slump) "/>
    <x v="5"/>
    <n v="8"/>
    <s v="Diriyah"/>
    <m/>
    <x v="2"/>
    <m/>
    <m/>
  </r>
  <r>
    <n v="1415"/>
    <s v="BV-BSW-105-0000-ECM-CAP-CE-000040"/>
    <s v="BV-BSW-105-0000-ECM-WIR-CE-000481"/>
    <s v="Raft Foundation Concrete"/>
    <s v="Raft Foundation Concrete Zone 10 First Casting"/>
    <s v="Opera House"/>
    <n v="10"/>
    <s v="B2"/>
    <s v="Permanent Works"/>
    <n v="553"/>
    <n v="2276030"/>
    <d v="2025-10-15T00:00:00"/>
    <s v="Aces "/>
    <s v="Unibeton Ready Mix"/>
    <s v="C-40 (SRC+60% GGBFS) (200±40mm Slump) "/>
    <x v="5"/>
    <n v="12"/>
    <s v="Diriyah"/>
    <m/>
    <x v="2"/>
    <m/>
    <m/>
  </r>
  <r>
    <n v="1416"/>
    <s v="BV-BSW-105-0000-ECM-CAP-CE-000040"/>
    <s v="BV-BSW-105-0000-ECM-WIR-CE-000481"/>
    <s v="Raft Foundation Concrete"/>
    <s v="Raft Foundation Concrete Zone 10 First Casting"/>
    <s v="Opera House"/>
    <n v="10"/>
    <s v="B2"/>
    <s v="Permanent Works"/>
    <n v="557"/>
    <n v="2274819"/>
    <d v="2025-10-15T00:00:00"/>
    <s v="Aces "/>
    <s v="Unibeton Ready Mix"/>
    <s v="C-40 (SRC+60% GGBFS) (200±40mm Slump) "/>
    <x v="5"/>
    <n v="12"/>
    <s v="Diriyah"/>
    <m/>
    <x v="2"/>
    <m/>
    <m/>
  </r>
  <r>
    <n v="1417"/>
    <s v="BV-BSW-105-0000-ECM-CAP-CE-000040"/>
    <s v="BV-BSW-105-0000-ECM-WIR-CE-000481"/>
    <s v="Raft Foundation Concrete"/>
    <s v="Raft Foundation Concrete Zone 10 First Casting"/>
    <s v="Opera House"/>
    <n v="10"/>
    <s v="B2"/>
    <s v="Permanent Works"/>
    <n v="274"/>
    <n v="2276031"/>
    <d v="2025-10-15T00:00:00"/>
    <s v="Aces "/>
    <s v="Unibeton Ready Mix"/>
    <s v="C-40 (SRC+60% GGBFS) (200±40mm Slump) "/>
    <x v="5"/>
    <n v="8"/>
    <s v="Diriyah"/>
    <m/>
    <x v="2"/>
    <m/>
    <m/>
  </r>
  <r>
    <n v="1418"/>
    <s v="BV-BSW-105-0000-ECM-CAP-CE-000040"/>
    <s v="BV-BSW-105-0000-ECM-WIR-CE-000481"/>
    <s v="Raft Foundation Concrete"/>
    <s v="Raft Foundation Concrete Zone 10 First Casting"/>
    <s v="Opera House"/>
    <n v="10"/>
    <s v="B2"/>
    <s v="Permanent Works"/>
    <n v="407"/>
    <n v="2274820"/>
    <d v="2025-10-15T00:00:00"/>
    <s v="Aces "/>
    <s v="Unibeton Ready Mix"/>
    <s v="C-40 (SRC+60% GGBFS) (200±40mm Slump) "/>
    <x v="5"/>
    <n v="10"/>
    <s v="Diriyah"/>
    <m/>
    <x v="2"/>
    <m/>
    <m/>
  </r>
  <r>
    <n v="1419"/>
    <s v="BV-BSW-105-0000-ECM-CAP-CE-000040"/>
    <s v="BV-BSW-105-0000-ECM-WIR-CE-000481"/>
    <s v="Raft Foundation Concrete"/>
    <s v="Raft Foundation Concrete Zone 10 First Casting"/>
    <s v="Opera House"/>
    <n v="10"/>
    <s v="B2"/>
    <s v="Permanent Works"/>
    <n v="287"/>
    <n v="2276032"/>
    <d v="2025-10-15T00:00:00"/>
    <s v="Aces "/>
    <s v="Unibeton Ready Mix"/>
    <s v="C-40 (SRC+60% GGBFS) (200±40mm Slump) "/>
    <x v="5"/>
    <n v="8"/>
    <s v="Diriyah"/>
    <m/>
    <x v="2"/>
    <m/>
    <m/>
  </r>
  <r>
    <n v="1420"/>
    <s v="BV-BSW-105-0000-ECM-CAP-CE-000040"/>
    <s v="BV-BSW-105-0000-ECM-WIR-CE-000481"/>
    <s v="Raft Foundation Concrete"/>
    <s v="Raft Foundation Concrete Zone 10 First Casting"/>
    <s v="Opera House"/>
    <n v="10"/>
    <s v="B2"/>
    <s v="Permanent Works"/>
    <n v="403"/>
    <n v="2274821"/>
    <d v="2025-10-15T00:00:00"/>
    <s v="Aces "/>
    <s v="Unibeton Ready Mix"/>
    <s v="C-40 (SRC+60% GGBFS) (200±40mm Slump) "/>
    <x v="5"/>
    <n v="10"/>
    <s v="Diriyah"/>
    <m/>
    <x v="2"/>
    <m/>
    <m/>
  </r>
  <r>
    <n v="1421"/>
    <s v="BV-BSW-105-0000-ECM-CAP-CE-000040"/>
    <s v="BV-BSW-105-0000-ECM-WIR-CE-000481"/>
    <s v="Raft Foundation Concrete"/>
    <s v="Raft Foundation Concrete Zone 10 First Casting"/>
    <s v="Opera House"/>
    <n v="10"/>
    <s v="B2"/>
    <s v="Permanent Works"/>
    <n v="438"/>
    <n v="2276033"/>
    <d v="2025-10-15T00:00:00"/>
    <s v="Aces "/>
    <s v="Unibeton Ready Mix"/>
    <s v="C-40 (SRC+60% GGBFS) (200±40mm Slump) "/>
    <x v="5"/>
    <n v="9"/>
    <s v="Diriyah"/>
    <m/>
    <x v="2"/>
    <m/>
    <m/>
  </r>
  <r>
    <n v="1422"/>
    <s v="BV-BSW-105-0000-ECM-CAP-CE-000040"/>
    <s v="BV-BSW-105-0000-ECM-WIR-CE-000481"/>
    <s v="Raft Foundation Concrete"/>
    <s v="Raft Foundation Concrete Zone 10 First Casting"/>
    <s v="Opera House"/>
    <n v="10"/>
    <s v="B2"/>
    <s v="Permanent Works"/>
    <n v="393"/>
    <n v="2276034"/>
    <d v="2025-10-15T00:00:00"/>
    <s v="Aces "/>
    <s v="Unibeton Ready Mix"/>
    <s v="C-40 (SRC+60% GGBFS) (200±40mm Slump) "/>
    <x v="5"/>
    <n v="10"/>
    <s v="Diriyah"/>
    <m/>
    <x v="2"/>
    <m/>
    <m/>
  </r>
  <r>
    <n v="1423"/>
    <s v="BV-BSW-105-0000-ECM-CAP-CE-000040"/>
    <s v="BV-BSW-105-0000-ECM-WIR-CE-000481"/>
    <s v="Raft Foundation Concrete"/>
    <s v="Raft Foundation Concrete Zone 10 First Casting"/>
    <s v="Opera House"/>
    <n v="10"/>
    <s v="B2"/>
    <s v="Permanent Works"/>
    <n v="295"/>
    <n v="2274822"/>
    <d v="2025-10-15T00:00:00"/>
    <s v="Aces "/>
    <s v="Unibeton Ready Mix"/>
    <s v="C-40 (SRC+60% GGBFS) (200±40mm Slump) "/>
    <x v="5"/>
    <n v="8"/>
    <s v="Diriyah"/>
    <m/>
    <x v="2"/>
    <m/>
    <m/>
  </r>
  <r>
    <n v="1424"/>
    <s v="BV-BSW-105-0000-ECM-CAP-CE-000040"/>
    <s v="BV-BSW-105-0000-ECM-WIR-CE-000481"/>
    <s v="Raft Foundation Concrete"/>
    <s v="Raft Foundation Concrete Zone 10 First Casting"/>
    <s v="Opera House"/>
    <n v="10"/>
    <s v="B2"/>
    <s v="Permanent Works"/>
    <n v="394"/>
    <n v="2276035"/>
    <d v="2025-10-15T00:00:00"/>
    <s v="Aces "/>
    <s v="Unibeton Ready Mix"/>
    <s v="C-40 (SRC+60% GGBFS) (200±40mm Slump) "/>
    <x v="5"/>
    <n v="9"/>
    <s v="Diriyah"/>
    <m/>
    <x v="2"/>
    <m/>
    <m/>
  </r>
  <r>
    <n v="1425"/>
    <s v="BV-BSW-105-0000-ECM-CAP-CE-000040"/>
    <s v="BV-BSW-105-0000-ECM-WIR-CE-000481"/>
    <s v="Raft Foundation Concrete"/>
    <s v="Raft Foundation Concrete Zone 10 First Casting"/>
    <s v="Opera House"/>
    <n v="10"/>
    <s v="B2"/>
    <s v="Permanent Works"/>
    <n v="432"/>
    <n v="2274823"/>
    <d v="2025-10-15T00:00:00"/>
    <s v="Aces "/>
    <s v="Unibeton Ready Mix"/>
    <s v="C-40 (SRC+60% GGBFS) (200±40mm Slump) "/>
    <x v="5"/>
    <n v="9"/>
    <s v="Diriyah"/>
    <n v="6"/>
    <x v="2"/>
    <m/>
    <m/>
  </r>
  <r>
    <n v="1426"/>
    <s v="BV-BSW-105-0000-ECM-CAP-CE-000040"/>
    <s v="BV-BSW-105-0000-ECM-WIR-CE-000481"/>
    <s v="Raft Foundation Concrete"/>
    <s v="Raft Foundation Concrete Zone 10 First Casting"/>
    <s v="Opera House"/>
    <n v="10"/>
    <s v="B2"/>
    <s v="Permanent Works"/>
    <n v="551"/>
    <n v="2276036"/>
    <d v="2025-10-15T00:00:00"/>
    <s v="Aces "/>
    <s v="Unibeton Ready Mix"/>
    <s v="C-40 (SRC+60% GGBFS) (200±40mm Slump) "/>
    <x v="5"/>
    <n v="12"/>
    <s v="Diriyah"/>
    <m/>
    <x v="2"/>
    <m/>
    <m/>
  </r>
  <r>
    <n v="1427"/>
    <s v="BV-BSW-105-0000-ECM-CAP-CE-000040"/>
    <s v="BV-BSW-105-0000-ECM-WIR-CE-000481"/>
    <s v="Raft Foundation Concrete"/>
    <s v="Raft Foundation Concrete Zone 10 First Casting"/>
    <s v="Opera House"/>
    <n v="10"/>
    <s v="B2"/>
    <s v="Permanent Works"/>
    <n v="418"/>
    <n v="2276037"/>
    <d v="2025-10-15T00:00:00"/>
    <s v="Aces "/>
    <s v="Unibeton Ready Mix"/>
    <s v="C-40 (SRC+60% GGBFS) (200±40mm Slump) "/>
    <x v="5"/>
    <n v="9"/>
    <s v="Diriyah"/>
    <m/>
    <x v="2"/>
    <m/>
    <m/>
  </r>
  <r>
    <n v="1428"/>
    <s v="BV-BSW-105-0000-ECM-CAP-CE-000040"/>
    <s v="BV-BSW-105-0000-ECM-WIR-CE-000481"/>
    <s v="Raft Foundation Concrete"/>
    <s v="Raft Foundation Concrete Zone 10 First Casting"/>
    <s v="Opera House"/>
    <n v="10"/>
    <s v="B2"/>
    <s v="Permanent Works"/>
    <n v="431"/>
    <n v="2274824"/>
    <d v="2025-10-15T00:00:00"/>
    <s v="Aces "/>
    <s v="Unibeton Ready Mix"/>
    <s v="C-40 (SRC+60% GGBFS) (200±40mm Slump) "/>
    <x v="5"/>
    <n v="9"/>
    <s v="Diriyah"/>
    <m/>
    <x v="2"/>
    <m/>
    <m/>
  </r>
  <r>
    <n v="1429"/>
    <s v="BV-BSW-105-0000-ECM-CAP-CE-000040"/>
    <s v="BV-BSW-105-0000-ECM-WIR-CE-000481"/>
    <s v="Raft Foundation Concrete"/>
    <s v="Raft Foundation Concrete Zone 10 First Casting"/>
    <s v="Opera House"/>
    <n v="10"/>
    <s v="B2"/>
    <s v="Permanent Works"/>
    <n v="557"/>
    <n v="2276038"/>
    <d v="2025-10-15T00:00:00"/>
    <s v="Aces "/>
    <s v="Unibeton Ready Mix"/>
    <s v="C-40 (SRC+60% GGBFS) (200±40mm Slump) "/>
    <x v="5"/>
    <n v="12"/>
    <s v="Diriyah"/>
    <m/>
    <x v="2"/>
    <m/>
    <m/>
  </r>
  <r>
    <n v="1430"/>
    <s v="BV-BSW-105-0000-ECM-CAP-CE-000040"/>
    <s v="BV-BSW-105-0000-ECM-WIR-CE-000481"/>
    <s v="Raft Foundation Concrete"/>
    <s v="Raft Foundation Concrete Zone 10 First Casting"/>
    <s v="Opera House"/>
    <n v="10"/>
    <s v="B2"/>
    <s v="Permanent Works"/>
    <n v="390"/>
    <n v="2274825"/>
    <d v="2025-10-15T00:00:00"/>
    <s v="Aces "/>
    <s v="Unibeton Ready Mix"/>
    <s v="C-40 (SRC+60% GGBFS) (200±40mm Slump) "/>
    <x v="5"/>
    <n v="9"/>
    <s v="Diriyah"/>
    <m/>
    <x v="2"/>
    <m/>
    <m/>
  </r>
  <r>
    <n v="1431"/>
    <s v="BV-BSW-105-0000-ECM-CAP-CE-000040"/>
    <s v="BV-BSW-105-0000-ECM-WIR-CE-000481"/>
    <s v="Raft Foundation Concrete"/>
    <s v="Raft Foundation Concrete Zone 10 First Casting"/>
    <s v="Opera House"/>
    <n v="10"/>
    <s v="B2"/>
    <s v="Permanent Works"/>
    <n v="554"/>
    <n v="2276039"/>
    <d v="2025-10-15T00:00:00"/>
    <s v="Aces "/>
    <s v="Unibeton Ready Mix"/>
    <s v="C-40 (SRC+60% GGBFS) (200±40mm Slump) "/>
    <x v="5"/>
    <n v="12"/>
    <s v="Diriyah"/>
    <m/>
    <x v="2"/>
    <m/>
    <m/>
  </r>
  <r>
    <n v="1432"/>
    <s v="BV-BSW-105-0000-ECM-CAP-CE-000040"/>
    <s v="BV-BSW-105-0000-ECM-WIR-CE-000481"/>
    <s v="Raft Foundation Concrete"/>
    <s v="Raft Foundation Concrete Zone 10 First Casting"/>
    <s v="Opera House"/>
    <n v="10"/>
    <s v="B2"/>
    <s v="Permanent Works"/>
    <n v="274"/>
    <n v="2274826"/>
    <d v="2025-10-15T00:00:00"/>
    <s v="Aces "/>
    <s v="Unibeton Ready Mix"/>
    <s v="C-40 (SRC+60% GGBFS) (200±40mm Slump) "/>
    <x v="5"/>
    <n v="8"/>
    <s v="Diriyah"/>
    <m/>
    <x v="2"/>
    <m/>
    <m/>
  </r>
  <r>
    <n v="1433"/>
    <s v="BV-BSW-105-0000-ECM-CAP-CE-000040"/>
    <s v="BV-BSW-105-0000-ECM-WIR-CE-000481"/>
    <s v="Raft Foundation Concrete"/>
    <s v="Raft Foundation Concrete Zone 10 First Casting"/>
    <s v="Opera House"/>
    <n v="10"/>
    <s v="B2"/>
    <s v="Permanent Works"/>
    <n v="553"/>
    <n v="2276040"/>
    <d v="2025-10-15T00:00:00"/>
    <s v="Aces "/>
    <s v="Unibeton Ready Mix"/>
    <s v="C-40 (SRC+60% GGBFS) (200±40mm Slump) "/>
    <x v="5"/>
    <n v="12"/>
    <s v="Diriyah"/>
    <m/>
    <x v="2"/>
    <m/>
    <m/>
  </r>
  <r>
    <n v="1434"/>
    <s v="BV-BSW-105-0000-ECM-CAP-CE-000040"/>
    <s v="BV-BSW-105-0000-ECM-WIR-CE-000481"/>
    <s v="Raft Foundation Concrete"/>
    <s v="Raft Foundation Concrete Zone 10 First Casting"/>
    <s v="Opera House"/>
    <n v="10"/>
    <s v="B2"/>
    <s v="Permanent Works"/>
    <n v="303"/>
    <n v="2274827"/>
    <d v="2025-10-15T00:00:00"/>
    <s v="Aces "/>
    <s v="Unibeton Ready Mix"/>
    <s v="C-40 (SRC+60% GGBFS) (200±40mm Slump) "/>
    <x v="5"/>
    <n v="8"/>
    <s v="Diriyah"/>
    <m/>
    <x v="2"/>
    <m/>
    <m/>
  </r>
  <r>
    <n v="1435"/>
    <s v="BV-BSW-105-0000-ECM-CAP-CE-000040"/>
    <s v="BV-BSW-105-0000-ECM-WIR-CE-000481"/>
    <s v="Raft Foundation Concrete"/>
    <s v="Raft Foundation Concrete Zone 10 First Casting"/>
    <s v="Opera House"/>
    <n v="10"/>
    <s v="B2"/>
    <s v="Permanent Works"/>
    <n v="407"/>
    <n v="2276041"/>
    <d v="2025-10-15T00:00:00"/>
    <s v="Aces "/>
    <s v="Unibeton Ready Mix"/>
    <s v="C-40 (SRC+60% GGBFS) (200±40mm Slump) "/>
    <x v="5"/>
    <n v="9"/>
    <s v="Diriyah"/>
    <m/>
    <x v="2"/>
    <m/>
    <m/>
  </r>
  <r>
    <n v="1436"/>
    <s v="BV-BSW-105-0000-ECM-CAP-CE-000040"/>
    <s v="BV-BSW-105-0000-ECM-WIR-CE-000481"/>
    <s v="Raft Foundation Concrete"/>
    <s v="Raft Foundation Concrete Zone 10 First Casting"/>
    <s v="Opera House"/>
    <n v="10"/>
    <s v="B2"/>
    <s v="Permanent Works"/>
    <n v="389"/>
    <n v="2274828"/>
    <d v="2025-10-15T00:00:00"/>
    <s v="Aces "/>
    <s v="Unibeton Ready Mix"/>
    <s v="C-40 (SRC+60% GGBFS) (200±40mm Slump) "/>
    <x v="5"/>
    <n v="9"/>
    <s v="Diriyah"/>
    <n v="6"/>
    <x v="2"/>
    <m/>
    <m/>
  </r>
  <r>
    <n v="1437"/>
    <s v="BV-BSW-105-0000-ECM-CAP-CE-000040"/>
    <s v="BV-BSW-105-0000-ECM-WIR-CE-000481"/>
    <s v="Raft Foundation Concrete"/>
    <s v="Raft Foundation Concrete Zone 10 First Casting"/>
    <s v="Opera House"/>
    <n v="10"/>
    <s v="B2"/>
    <s v="Permanent Works"/>
    <n v="287"/>
    <n v="2276042"/>
    <d v="2025-10-15T00:00:00"/>
    <s v="Aces "/>
    <s v="Unibeton Ready Mix"/>
    <s v="C-40 (SRC+60% GGBFS) (200±40mm Slump) "/>
    <x v="5"/>
    <n v="8"/>
    <s v="Diriyah"/>
    <m/>
    <x v="2"/>
    <m/>
    <m/>
  </r>
  <r>
    <n v="1438"/>
    <s v="BV-BSW-105-0000-ECM-CAP-CE-000040"/>
    <s v="BV-BSW-105-0000-ECM-WIR-CE-000481"/>
    <s v="Raft Foundation Concrete"/>
    <s v="Raft Foundation Concrete Zone 10 First Casting"/>
    <s v="Opera House"/>
    <n v="10"/>
    <s v="B2"/>
    <s v="Permanent Works"/>
    <n v="392"/>
    <n v="2276043"/>
    <d v="2025-10-15T00:00:00"/>
    <s v="Aces "/>
    <s v="Unibeton Ready Mix"/>
    <s v="C-40 (SRC+60% GGBFS) (200±40mm Slump) "/>
    <x v="5"/>
    <n v="9"/>
    <s v="Diriyah"/>
    <m/>
    <x v="2"/>
    <m/>
    <m/>
  </r>
  <r>
    <n v="1439"/>
    <s v="BV-BSW-105-0000-ECM-CAP-CE-000040"/>
    <s v="BV-BSW-105-0000-ECM-WIR-CE-000481"/>
    <s v="Raft Foundation Concrete"/>
    <s v="Raft Foundation Concrete Zone 10 First Casting"/>
    <s v="Opera House"/>
    <n v="10"/>
    <s v="B2"/>
    <s v="Permanent Works"/>
    <n v="403"/>
    <n v="2274829"/>
    <d v="2025-10-15T00:00:00"/>
    <s v="Aces "/>
    <s v="Unibeton Ready Mix"/>
    <s v="C-40 (SRC+60% GGBFS) (200±40mm Slump) "/>
    <x v="5"/>
    <n v="10"/>
    <s v="Diriyah"/>
    <m/>
    <x v="2"/>
    <m/>
    <m/>
  </r>
  <r>
    <n v="1440"/>
    <s v="BV-BSW-105-0000-ECM-CAP-CE-000040"/>
    <s v="BV-BSW-105-0000-ECM-WIR-CE-000481"/>
    <s v="Raft Foundation Concrete"/>
    <s v="Raft Foundation Concrete Zone 10 First Casting"/>
    <s v="Opera House"/>
    <n v="10"/>
    <s v="B2"/>
    <s v="Permanent Works"/>
    <n v="438"/>
    <n v="2276044"/>
    <d v="2025-10-15T00:00:00"/>
    <s v="Aces "/>
    <s v="Unibeton Ready Mix"/>
    <s v="C-40 (SRC+60% GGBFS) (200±40mm Slump) "/>
    <x v="5"/>
    <n v="9"/>
    <s v="Diriyah"/>
    <m/>
    <x v="2"/>
    <m/>
    <m/>
  </r>
  <r>
    <n v="1441"/>
    <s v="BV-BSW-105-0000-ECM-CAP-CE-000040"/>
    <s v="BV-BSW-105-0000-ECM-WIR-CE-000481"/>
    <s v="Raft Foundation Concrete"/>
    <s v="Raft Foundation Concrete Zone 10 First Casting"/>
    <s v="Opera House"/>
    <n v="10"/>
    <s v="B2"/>
    <s v="Permanent Works"/>
    <n v="394"/>
    <n v="2274830"/>
    <d v="2025-10-15T00:00:00"/>
    <s v="Aces "/>
    <s v="Unibeton Ready Mix"/>
    <s v="C-40 (SRC+60% GGBFS) (200±40mm Slump) "/>
    <x v="5"/>
    <n v="9"/>
    <s v="Diriyah"/>
    <m/>
    <x v="2"/>
    <m/>
    <m/>
  </r>
  <r>
    <n v="1442"/>
    <s v="BV-BSW-105-0000-ECM-CAP-CE-000040"/>
    <s v="BV-BSW-105-0000-ECM-WIR-CE-000481"/>
    <s v="Raft Foundation Concrete"/>
    <s v="Raft Foundation Concrete Zone 10 First Casting"/>
    <s v="Opera House"/>
    <n v="10"/>
    <s v="B2"/>
    <s v="Permanent Works"/>
    <n v="415"/>
    <n v="2276045"/>
    <d v="2025-10-15T00:00:00"/>
    <s v="Aces "/>
    <s v="Unibeton Ready Mix"/>
    <s v="C-40 (SRC+60% GGBFS) (200±40mm Slump) "/>
    <x v="5"/>
    <n v="9"/>
    <s v="Diriyah"/>
    <m/>
    <x v="2"/>
    <m/>
    <m/>
  </r>
  <r>
    <n v="1443"/>
    <s v="BV-BSW-105-0000-ECM-CAP-CE-000040"/>
    <s v="BV-BSW-105-0000-ECM-WIR-CE-000481"/>
    <s v="Raft Foundation Concrete"/>
    <s v="Raft Foundation Concrete Zone 10 First Casting"/>
    <s v="Opera House"/>
    <n v="10"/>
    <s v="B2"/>
    <s v="Permanent Works"/>
    <n v="418"/>
    <n v="2274831"/>
    <d v="2025-10-15T00:00:00"/>
    <s v="Aces "/>
    <s v="Unibeton Ready Mix"/>
    <s v="C-40 (SRC+60% GGBFS) (200±40mm Slump) "/>
    <x v="5"/>
    <n v="9"/>
    <s v="Diriyah"/>
    <m/>
    <x v="2"/>
    <m/>
    <m/>
  </r>
  <r>
    <n v="1444"/>
    <s v="BV-BSW-105-0000-ECM-CAP-CE-000040"/>
    <s v="BV-BSW-105-0000-ECM-WIR-CE-000481"/>
    <s v="Raft Foundation Concrete"/>
    <s v="Raft Foundation Concrete Zone 10 First Casting"/>
    <s v="Opera House"/>
    <n v="10"/>
    <s v="B2"/>
    <s v="Permanent Works"/>
    <n v="432"/>
    <n v="2276046"/>
    <d v="2025-10-15T00:00:00"/>
    <s v="Aces "/>
    <s v="Unibeton Ready Mix"/>
    <s v="C-40 (SRC+60% GGBFS) (200±40mm Slump) "/>
    <x v="5"/>
    <n v="9"/>
    <s v="Diriyah"/>
    <n v="6"/>
    <x v="2"/>
    <m/>
    <m/>
  </r>
  <r>
    <n v="1445"/>
    <s v="BV-BSW-105-0000-ECM-CAP-CE-000040"/>
    <s v="BV-BSW-105-0000-ECM-WIR-CE-000481"/>
    <s v="Raft Foundation Concrete"/>
    <s v="Raft Foundation Concrete Zone 10 First Casting"/>
    <s v="Opera House"/>
    <n v="10"/>
    <s v="B2"/>
    <s v="Permanent Works"/>
    <n v="558"/>
    <n v="2274832"/>
    <d v="2025-10-15T00:00:00"/>
    <s v="Aces "/>
    <s v="Unibeton Ready Mix"/>
    <s v="C-40 (SRC+60% GGBFS) (200±40mm Slump) "/>
    <x v="5"/>
    <n v="12"/>
    <s v="Diriyah"/>
    <m/>
    <x v="2"/>
    <m/>
    <m/>
  </r>
  <r>
    <n v="1446"/>
    <s v="BV-BSW-105-0000-ECM-CAP-CE-000040"/>
    <s v="BV-BSW-105-0000-ECM-WIR-CE-000481"/>
    <s v="Raft Foundation Concrete"/>
    <s v="Raft Foundation Concrete Zone 10 First Casting"/>
    <s v="Opera House"/>
    <n v="10"/>
    <s v="B2"/>
    <s v="Permanent Works"/>
    <n v="431"/>
    <n v="2276047"/>
    <d v="2025-10-15T00:00:00"/>
    <s v="Aces "/>
    <s v="Unibeton Ready Mix"/>
    <s v="C-40 (SRC+60% GGBFS) (200±40mm Slump) "/>
    <x v="5"/>
    <n v="9"/>
    <s v="Diriyah"/>
    <m/>
    <x v="2"/>
    <m/>
    <m/>
  </r>
  <r>
    <n v="1447"/>
    <s v="BV-BSW-105-0000-ECM-CAP-CE-000040"/>
    <s v="BV-BSW-105-0000-ECM-WIR-CE-000481"/>
    <s v="Raft Foundation Concrete"/>
    <s v="Raft Foundation Concrete Zone 10 First Casting"/>
    <s v="Opera House"/>
    <n v="10"/>
    <s v="B2"/>
    <s v="Permanent Works"/>
    <n v="551"/>
    <n v="2276048"/>
    <d v="2025-10-15T00:00:00"/>
    <s v="Aces "/>
    <s v="Unibeton Ready Mix"/>
    <s v="C-40 (SRC+60% GGBFS) (200±40mm Slump) "/>
    <x v="5"/>
    <n v="12"/>
    <s v="Diriyah"/>
    <m/>
    <x v="2"/>
    <m/>
    <m/>
  </r>
  <r>
    <n v="1448"/>
    <s v="BV-BSW-105-0000-ECM-CAP-CE-000040"/>
    <s v="BV-BSW-105-0000-ECM-WIR-CE-000481"/>
    <s v="Raft Foundation Concrete"/>
    <s v="Raft Foundation Concrete Zone 10 First Casting"/>
    <s v="Opera House"/>
    <n v="10"/>
    <s v="B2"/>
    <s v="Permanent Works"/>
    <n v="554"/>
    <n v="2274834"/>
    <d v="2025-10-15T00:00:00"/>
    <s v="Aces "/>
    <s v="Unibeton Ready Mix"/>
    <s v="C-40 (SRC+60% GGBFS) (200±40mm Slump) "/>
    <x v="5"/>
    <n v="12"/>
    <s v="Diriyah"/>
    <m/>
    <x v="2"/>
    <m/>
    <m/>
  </r>
  <r>
    <n v="1449"/>
    <s v="BV-BSW-105-0000-ECM-CAP-CE-000040"/>
    <s v="BV-BSW-105-0000-ECM-WIR-CE-000481"/>
    <s v="Raft Foundation Concrete"/>
    <s v="Raft Foundation Concrete Zone 10 First Casting"/>
    <s v="Opera House"/>
    <n v="10"/>
    <s v="B2"/>
    <s v="Permanent Works"/>
    <n v="390"/>
    <n v="2276049"/>
    <d v="2025-10-15T00:00:00"/>
    <s v="Aces "/>
    <s v="Unibeton Ready Mix"/>
    <s v="C-40 (SRC+60% GGBFS) (200±40mm Slump) "/>
    <x v="5"/>
    <n v="9"/>
    <s v="Diriyah"/>
    <m/>
    <x v="2"/>
    <m/>
    <m/>
  </r>
  <r>
    <n v="1450"/>
    <s v="BV-BSW-105-0000-ECM-CAP-CE-000040"/>
    <s v="BV-BSW-105-0000-ECM-WIR-CE-000481"/>
    <s v="Raft Foundation Concrete"/>
    <s v="Raft Foundation Concrete Zone 10 First Casting"/>
    <s v="Opera House"/>
    <n v="10"/>
    <s v="B2"/>
    <s v="Permanent Works"/>
    <n v="407"/>
    <n v="2274835"/>
    <d v="2025-10-15T00:00:00"/>
    <s v="Aces "/>
    <s v="Unibeton Ready Mix"/>
    <s v="C-40 (SRC+60% GGBFS) (200±40mm Slump) "/>
    <x v="5"/>
    <n v="9"/>
    <s v="Diriyah"/>
    <m/>
    <x v="2"/>
    <m/>
    <m/>
  </r>
  <r>
    <n v="1451"/>
    <s v="BV-BSW-105-0000-ECM-CAP-CE-000040"/>
    <s v="BV-BSW-105-0000-ECM-WIR-CE-000481"/>
    <s v="Raft Foundation Concrete"/>
    <s v="Raft Foundation Concrete Zone 10 First Casting"/>
    <s v="Opera House"/>
    <n v="10"/>
    <s v="B2"/>
    <s v="Permanent Works"/>
    <n v="553"/>
    <n v="2276050"/>
    <d v="2025-10-15T00:00:00"/>
    <s v="Aces "/>
    <s v="Unibeton Ready Mix"/>
    <s v="C-40 (SRC+60% GGBFS) (200±40mm Slump) "/>
    <x v="5"/>
    <n v="12"/>
    <s v="Diriyah"/>
    <m/>
    <x v="2"/>
    <m/>
    <m/>
  </r>
  <r>
    <n v="1452"/>
    <s v="BV-BSW-105-0000-ECM-CAP-CE-000040"/>
    <s v="BV-BSW-105-0000-ECM-WIR-CE-000481"/>
    <s v="Raft Foundation Concrete"/>
    <s v="Raft Foundation Concrete Zone 10 First Casting"/>
    <s v="Opera House"/>
    <n v="10"/>
    <s v="B2"/>
    <s v="Permanent Works"/>
    <n v="557"/>
    <n v="2274836"/>
    <d v="2025-10-15T00:00:00"/>
    <s v="Aces "/>
    <s v="Unibeton Ready Mix"/>
    <s v="C-40 (SRC+60% GGBFS) (200±40mm Slump) "/>
    <x v="5"/>
    <n v="12"/>
    <s v="Diriyah"/>
    <m/>
    <x v="2"/>
    <m/>
    <m/>
  </r>
  <r>
    <n v="1453"/>
    <s v="BV-BSW-105-0000-ECM-CAP-CE-000040"/>
    <s v="BV-BSW-105-0000-ECM-WIR-CE-000481"/>
    <s v="Raft Foundation Concrete"/>
    <s v="Raft Foundation Concrete Zone 10 First Casting"/>
    <s v="Opera House"/>
    <n v="10"/>
    <s v="B2"/>
    <s v="Permanent Works"/>
    <n v="295"/>
    <n v="2276051"/>
    <d v="2025-10-15T00:00:00"/>
    <s v="Aces "/>
    <s v="Unibeton Ready Mix"/>
    <s v="C-40 (SRC+60% GGBFS) (200±40mm Slump) "/>
    <x v="5"/>
    <n v="8"/>
    <s v="Diriyah"/>
    <n v="6"/>
    <x v="2"/>
    <m/>
    <m/>
  </r>
  <r>
    <n v="1454"/>
    <s v="BV-BSW-105-0000-ECM-CAP-CE-000040"/>
    <s v="BV-BSW-105-0000-ECM-WIR-CE-000481"/>
    <s v="Raft Foundation Concrete"/>
    <s v="Raft Foundation Concrete Zone 10 First Casting"/>
    <s v="Opera House"/>
    <n v="10"/>
    <s v="B2"/>
    <s v="Permanent Works"/>
    <n v="433"/>
    <n v="2274837"/>
    <d v="2025-10-15T00:00:00"/>
    <s v="Aces "/>
    <s v="Unibeton Ready Mix"/>
    <s v="C-40 (SRC+60% GGBFS) (200±40mm Slump) "/>
    <x v="5"/>
    <n v="9"/>
    <s v="Diriyah"/>
    <m/>
    <x v="2"/>
    <m/>
    <m/>
  </r>
  <r>
    <n v="1455"/>
    <s v="BV-BSW-105-0000-ECM-CAP-CE-000040"/>
    <s v="BV-BSW-105-0000-ECM-WIR-CE-000481"/>
    <s v="Raft Foundation Concrete"/>
    <s v="Raft Foundation Concrete Zone 10 First Casting"/>
    <s v="Opera House"/>
    <n v="10"/>
    <s v="B2"/>
    <s v="Permanent Works"/>
    <n v="274"/>
    <n v="2276052"/>
    <d v="2025-10-15T00:00:00"/>
    <s v="Aces "/>
    <s v="Unibeton Ready Mix"/>
    <s v="C-40 (SRC+60% GGBFS) (200±40mm Slump) "/>
    <x v="5"/>
    <n v="8"/>
    <s v="Diriyah"/>
    <m/>
    <x v="2"/>
    <m/>
    <m/>
  </r>
  <r>
    <n v="1456"/>
    <s v="BV-BSW-105-0000-ECM-CAP-CE-000040"/>
    <s v="BV-BSW-105-0000-ECM-WIR-CE-000481"/>
    <s v="Raft Foundation Concrete"/>
    <s v="Raft Foundation Concrete Zone 10 First Casting"/>
    <s v="Opera House"/>
    <n v="10"/>
    <s v="B2"/>
    <s v="Permanent Works"/>
    <n v="287"/>
    <n v="2274838"/>
    <d v="2025-10-15T00:00:00"/>
    <s v="Aces "/>
    <s v="Unibeton Ready Mix"/>
    <s v="C-40 (SRC+60% GGBFS) (200±40mm Slump) "/>
    <x v="5"/>
    <n v="8"/>
    <s v="Diriyah"/>
    <m/>
    <x v="2"/>
    <m/>
    <m/>
  </r>
  <r>
    <n v="1457"/>
    <s v="BV-BSW-105-0000-ECM-CAP-CE-000040"/>
    <s v="BV-BSW-105-0000-ECM-WIR-CE-000481"/>
    <s v="Raft Foundation Concrete"/>
    <s v="Raft Foundation Concrete Zone 10 First Casting"/>
    <s v="Opera House"/>
    <n v="10"/>
    <s v="B2"/>
    <s v="Permanent Works"/>
    <n v="289"/>
    <n v="2276053"/>
    <d v="2025-10-15T00:00:00"/>
    <s v="Aces "/>
    <s v="Unibeton Ready Mix"/>
    <s v="C-40 (SRC+60% GGBFS) (200±40mm Slump) "/>
    <x v="5"/>
    <n v="9"/>
    <s v="Diriyah"/>
    <n v="6"/>
    <x v="2"/>
    <m/>
    <m/>
  </r>
  <r>
    <n v="1458"/>
    <s v="BV-BSW-105-0000-ECM-CAP-CE-000040"/>
    <s v="BV-BSW-105-0000-ECM-WIR-CE-000481"/>
    <s v="Raft Foundation Concrete"/>
    <s v="Raft Foundation Concrete Zone 10 First Casting"/>
    <s v="Opera House"/>
    <n v="10"/>
    <s v="B2"/>
    <s v="Permanent Works"/>
    <n v="303"/>
    <n v="2276054"/>
    <d v="2025-10-15T00:00:00"/>
    <s v="Aces "/>
    <s v="Unibeton Ready Mix"/>
    <s v="C-40 (SRC+60% GGBFS) (200±40mm Slump) "/>
    <x v="5"/>
    <n v="8"/>
    <s v="Diriyah"/>
    <m/>
    <x v="2"/>
    <m/>
    <m/>
  </r>
  <r>
    <n v="1459"/>
    <s v="BV-BSW-105-0000-ECM-CAP-CE-000040"/>
    <s v="BV-BSW-105-0000-ECM-WIR-CE-000481"/>
    <s v="Raft Foundation Concrete"/>
    <s v="Raft Foundation Concrete Zone 10 First Casting"/>
    <s v="Opera House"/>
    <n v="10"/>
    <s v="B2"/>
    <s v="Permanent Works"/>
    <n v="392"/>
    <n v="2276055"/>
    <d v="2025-10-15T00:00:00"/>
    <s v="Aces "/>
    <s v="Unibeton Ready Mix"/>
    <s v="C-40 (SRC+60% GGBFS) (200±40mm Slump) "/>
    <x v="5"/>
    <n v="9"/>
    <s v="Diriyah"/>
    <m/>
    <x v="2"/>
    <m/>
    <m/>
  </r>
  <r>
    <n v="1460"/>
    <s v="BV-BSW-105-0000-ECM-CAP-CE-000040"/>
    <s v="BV-BSW-105-0000-ECM-WIR-CE-000481"/>
    <s v="Raft Foundation Concrete"/>
    <s v="Raft Foundation Concrete Zone 10 First Casting"/>
    <s v="Opera House"/>
    <n v="10"/>
    <s v="B2"/>
    <s v="Permanent Works"/>
    <n v="418"/>
    <n v="2274839"/>
    <d v="2025-10-15T00:00:00"/>
    <s v="Aces "/>
    <s v="Unibeton Ready Mix"/>
    <s v="C-40 (SRC+60% GGBFS) (200±40mm Slump) "/>
    <x v="5"/>
    <n v="9"/>
    <s v="Diriyah"/>
    <m/>
    <x v="2"/>
    <m/>
    <m/>
  </r>
  <r>
    <n v="1461"/>
    <s v="BV-BSW-105-0000-ECM-CAP-CE-000040"/>
    <s v="BV-BSW-105-0000-ECM-WIR-CE-000481"/>
    <s v="Raft Foundation Concrete"/>
    <s v="Raft Foundation Concrete Zone 10 First Casting"/>
    <s v="Opera House"/>
    <n v="10"/>
    <s v="B2"/>
    <s v="Permanent Works"/>
    <n v="431"/>
    <n v="2276056"/>
    <d v="2025-10-15T00:00:00"/>
    <s v="Aces "/>
    <s v="Unibeton Ready Mix"/>
    <s v="C-40 (SRC+60% GGBFS) (200±40mm Slump) "/>
    <x v="5"/>
    <n v="9"/>
    <s v="Diriyah"/>
    <m/>
    <x v="2"/>
    <m/>
    <m/>
  </r>
  <r>
    <n v="1462"/>
    <s v="BV-BSW-105-0000-ECM-CAP-CE-000040"/>
    <s v="BV-BSW-105-0000-ECM-WIR-CE-000481"/>
    <s v="Raft Foundation Concrete"/>
    <s v="Raft Foundation Concrete Zone 10 First Casting"/>
    <s v="Opera House"/>
    <n v="10"/>
    <s v="B2"/>
    <s v="Permanent Works"/>
    <n v="438"/>
    <n v="2274840"/>
    <d v="2025-10-15T00:00:00"/>
    <s v="Aces "/>
    <s v="Unibeton Ready Mix"/>
    <s v="C-40 (SRC+60% GGBFS) (200±40mm Slump) "/>
    <x v="5"/>
    <n v="9"/>
    <s v="Diriyah"/>
    <m/>
    <x v="2"/>
    <m/>
    <m/>
  </r>
  <r>
    <n v="1463"/>
    <s v="BV-BSW-105-0000-ECM-CAP-CE-000040"/>
    <s v="BV-BSW-105-0000-ECM-WIR-CE-000481"/>
    <s v="Raft Foundation Concrete"/>
    <s v="Raft Foundation Concrete Zone 10 First Casting"/>
    <s v="Opera House"/>
    <n v="10"/>
    <s v="B2"/>
    <s v="Permanent Works"/>
    <n v="432"/>
    <n v="2276057"/>
    <d v="2025-10-15T00:00:00"/>
    <s v="Aces "/>
    <s v="Unibeton Ready Mix"/>
    <s v="C-40 (SRC+60% GGBFS) (200±40mm Slump) "/>
    <x v="5"/>
    <n v="9"/>
    <s v="Diriyah"/>
    <m/>
    <x v="2"/>
    <m/>
    <m/>
  </r>
  <r>
    <n v="1464"/>
    <s v="BV-BSW-105-0000-ECM-CAP-CE-000040"/>
    <s v="BV-BSW-105-0000-ECM-WIR-CE-000481"/>
    <s v="Raft Foundation Concrete"/>
    <s v="Raft Foundation Concrete Zone 10 First Casting"/>
    <s v="Opera House"/>
    <n v="10"/>
    <s v="B2"/>
    <s v="Permanent Works"/>
    <n v="394"/>
    <n v="2274841"/>
    <d v="2025-10-15T00:00:00"/>
    <s v="Aces "/>
    <s v="Unibeton Ready Mix"/>
    <s v="C-40 (SRC+60% GGBFS) (200±40mm Slump) "/>
    <x v="5"/>
    <n v="9"/>
    <s v="Diriyah"/>
    <m/>
    <x v="2"/>
    <m/>
    <m/>
  </r>
  <r>
    <n v="1465"/>
    <s v="BV-BSW-105-0000-ECM-CAP-CE-000040"/>
    <s v="BV-BSW-105-0000-ECM-WIR-CE-000481"/>
    <s v="Raft Foundation Concrete"/>
    <s v="Raft Foundation Concrete Zone 10 First Casting"/>
    <s v="Opera House"/>
    <n v="10"/>
    <s v="B2"/>
    <s v="Permanent Works"/>
    <n v="554"/>
    <n v="2276058"/>
    <d v="2025-10-15T00:00:00"/>
    <s v="Aces "/>
    <s v="Unibeton Ready Mix"/>
    <s v="C-40 (SRC+60% GGBFS) (200±40mm Slump) "/>
    <x v="5"/>
    <n v="12"/>
    <s v="Diriyah"/>
    <n v="6"/>
    <x v="2"/>
    <m/>
    <m/>
  </r>
  <r>
    <n v="1466"/>
    <s v="BV-BSW-105-0000-ECM-CAP-CE-000040"/>
    <s v="BV-BSW-105-0000-ECM-WIR-CE-000481"/>
    <s v="Raft Foundation Concrete"/>
    <s v="Raft Foundation Concrete Zone 10 First Casting"/>
    <s v="Opera House"/>
    <n v="10"/>
    <s v="B2"/>
    <s v="Permanent Works"/>
    <n v="390"/>
    <n v="2276059"/>
    <d v="2025-10-15T00:00:00"/>
    <s v="Aces "/>
    <s v="Unibeton Ready Mix"/>
    <s v="C-40 (SRC+60% GGBFS) (200±40mm Slump) "/>
    <x v="5"/>
    <n v="9"/>
    <s v="Diriyah"/>
    <m/>
    <x v="2"/>
    <m/>
    <m/>
  </r>
  <r>
    <n v="1467"/>
    <s v="BV-BSW-105-0000-ECM-CAP-CE-000040"/>
    <s v="BV-BSW-105-0000-ECM-WIR-CE-000481"/>
    <s v="Raft Foundation Concrete"/>
    <s v="Raft Foundation Concrete Zone 10 First Casting"/>
    <s v="Opera House"/>
    <n v="10"/>
    <s v="B2"/>
    <s v="Permanent Works"/>
    <n v="415"/>
    <n v="2274842"/>
    <d v="2025-10-15T00:00:00"/>
    <s v="Aces "/>
    <s v="Unibeton Ready Mix"/>
    <s v="C-40 (SRC+60% GGBFS) (200±40mm Slump) "/>
    <x v="5"/>
    <n v="10"/>
    <s v="Diriyah"/>
    <m/>
    <x v="2"/>
    <m/>
    <m/>
  </r>
  <r>
    <n v="1468"/>
    <s v="BV-BSW-105-0000-ECM-CAP-CE-000040"/>
    <s v="BV-BSW-105-0000-ECM-WIR-CE-000481"/>
    <s v="Raft Foundation Concrete"/>
    <s v="Raft Foundation Concrete Zone 10 First Casting"/>
    <s v="Opera House"/>
    <n v="10"/>
    <s v="B2"/>
    <s v="Permanent Works"/>
    <n v="407"/>
    <n v="2276061"/>
    <d v="2025-10-15T00:00:00"/>
    <s v="Aces "/>
    <s v="Unibeton Ready Mix"/>
    <s v="C-40 (SRC+60% GGBFS) (200±40mm Slump) "/>
    <x v="5"/>
    <n v="9"/>
    <s v="Diriyah"/>
    <m/>
    <x v="2"/>
    <m/>
    <m/>
  </r>
  <r>
    <n v="1469"/>
    <s v="BV-BSW-105-0000-ECM-CAP-CE-000040"/>
    <s v="BV-BSW-105-0000-ECM-WIR-CE-000481"/>
    <s v="Raft Foundation Concrete"/>
    <s v="Raft Foundation Concrete Zone 10 First Casting"/>
    <s v="Opera House"/>
    <n v="10"/>
    <s v="B2"/>
    <s v="Permanent Works"/>
    <n v="551"/>
    <n v="2276062"/>
    <d v="2025-10-15T00:00:00"/>
    <s v="Aces "/>
    <s v="Unibeton Ready Mix"/>
    <s v="C-40 (SRC+60% GGBFS) (200±40mm Slump) "/>
    <x v="5"/>
    <n v="12"/>
    <s v="Diriyah"/>
    <m/>
    <x v="2"/>
    <m/>
    <m/>
  </r>
  <r>
    <n v="1470"/>
    <s v="BV-BSW-105-0000-ECM-CAP-CE-000040"/>
    <s v="BV-BSW-105-0000-ECM-WIR-CE-000481"/>
    <s v="Raft Foundation Concrete"/>
    <s v="Raft Foundation Concrete Zone 10 First Casting"/>
    <s v="Opera House"/>
    <n v="10"/>
    <s v="B2"/>
    <s v="Permanent Works"/>
    <n v="557"/>
    <n v="2274843"/>
    <d v="2025-10-15T00:00:00"/>
    <s v="Aces "/>
    <s v="Unibeton Ready Mix"/>
    <s v="C-40 (SRC+60% GGBFS) (200±40mm Slump) "/>
    <x v="5"/>
    <n v="12"/>
    <s v="Diriyah"/>
    <m/>
    <x v="2"/>
    <m/>
    <m/>
  </r>
  <r>
    <n v="1471"/>
    <s v="BV-BSW-105-0000-ECM-CAP-CE-000040"/>
    <s v="BV-BSW-105-0000-ECM-WIR-CE-000481"/>
    <s v="Raft Foundation Concrete"/>
    <s v="Raft Foundation Concrete Zone 10 First Casting"/>
    <s v="Opera House"/>
    <n v="10"/>
    <s v="B2"/>
    <s v="Permanent Works"/>
    <n v="295"/>
    <n v="2276063"/>
    <d v="2025-10-15T00:00:00"/>
    <s v="Aces "/>
    <s v="Unibeton Ready Mix"/>
    <s v="C-40 (SRC+60% GGBFS) (200±40mm Slump) "/>
    <x v="5"/>
    <n v="8"/>
    <s v="Diriyah"/>
    <n v="6"/>
    <x v="2"/>
    <m/>
    <m/>
  </r>
  <r>
    <n v="1472"/>
    <s v="BV-BSW-105-0000-ECM-CAP-CE-000040"/>
    <s v="BV-BSW-105-0000-ECM-WIR-CE-000481"/>
    <s v="Raft Foundation Concrete"/>
    <s v="Raft Foundation Concrete Zone 10 First Casting"/>
    <s v="Opera House"/>
    <n v="10"/>
    <s v="B2"/>
    <s v="Permanent Works"/>
    <n v="418"/>
    <n v="2276064"/>
    <d v="2025-10-15T00:00:00"/>
    <s v="Aces "/>
    <s v="Unibeton Ready Mix"/>
    <s v="C-40 (SRC+60% GGBFS) (200±40mm Slump) "/>
    <x v="5"/>
    <n v="9"/>
    <s v="Diriyah"/>
    <m/>
    <x v="2"/>
    <m/>
    <m/>
  </r>
  <r>
    <n v="1473"/>
    <s v="BV-BSW-105-0000-ECM-CAP-CE-000040"/>
    <s v="BV-BSW-105-0000-ECM-WIR-CE-000481"/>
    <s v="Raft Foundation Concrete"/>
    <s v="Raft Foundation Concrete Zone 10 First Casting"/>
    <s v="Opera House"/>
    <n v="10"/>
    <s v="B2"/>
    <s v="Permanent Works"/>
    <n v="553"/>
    <n v="2274844"/>
    <d v="2025-10-15T00:00:00"/>
    <s v="Aces "/>
    <s v="Unibeton Ready Mix"/>
    <s v="C-40 (SRC+60% GGBFS) (200±40mm Slump) "/>
    <x v="5"/>
    <n v="12"/>
    <s v="Diriyah"/>
    <m/>
    <x v="2"/>
    <m/>
    <m/>
  </r>
  <r>
    <n v="1474"/>
    <s v="BV-BSW-105-0000-ECM-CAP-CE-000040"/>
    <s v="BV-BSW-105-0000-ECM-WIR-CE-000481"/>
    <s v="Raft Foundation Concrete"/>
    <s v="Raft Foundation Concrete Zone 10 First Casting"/>
    <s v="Opera House"/>
    <n v="10"/>
    <s v="B2"/>
    <s v="Permanent Works"/>
    <n v="389"/>
    <n v="2276065"/>
    <d v="2025-10-15T00:00:00"/>
    <s v="Aces "/>
    <s v="Unibeton Ready Mix"/>
    <s v="C-40 (SRC+60% GGBFS) (200±40mm Slump) "/>
    <x v="5"/>
    <n v="9"/>
    <s v="Diriyah"/>
    <m/>
    <x v="2"/>
    <m/>
    <m/>
  </r>
  <r>
    <n v="1475"/>
    <s v="BV-BSW-105-0000-ECM-CAP-CE-000040"/>
    <s v="BV-BSW-105-0000-ECM-WIR-CE-000481"/>
    <s v="Raft Foundation Concrete"/>
    <s v="Raft Foundation Concrete Zone 10 First Casting"/>
    <s v="Opera House"/>
    <n v="10"/>
    <s v="B2"/>
    <s v="Permanent Works"/>
    <n v="431"/>
    <n v="2276066"/>
    <d v="2025-10-15T00:00:00"/>
    <s v="Aces "/>
    <s v="Unibeton Ready Mix"/>
    <s v="C-40 (SRC+60% GGBFS) (200±40mm Slump) "/>
    <x v="5"/>
    <n v="9"/>
    <s v="Diriyah"/>
    <m/>
    <x v="2"/>
    <m/>
    <m/>
  </r>
  <r>
    <n v="1476"/>
    <s v="BV-BSW-105-0000-ECM-CAP-CE-000040"/>
    <s v="BV-BSW-105-0000-ECM-WIR-CE-000481"/>
    <s v="Raft Foundation Concrete"/>
    <s v="Raft Foundation Concrete Zone 10 First Casting"/>
    <s v="Opera House"/>
    <n v="10"/>
    <s v="B2"/>
    <s v="Permanent Works"/>
    <n v="403"/>
    <n v="2274845"/>
    <d v="2025-10-15T00:00:00"/>
    <s v="Aces "/>
    <s v="Unibeton Ready Mix"/>
    <s v="C-40 (SRC+60% GGBFS) (200±40mm Slump) "/>
    <x v="5"/>
    <n v="10"/>
    <s v="Diriyah"/>
    <m/>
    <x v="2"/>
    <m/>
    <m/>
  </r>
  <r>
    <n v="1477"/>
    <s v="BV-BSW-105-0000-ECM-CAP-CE-000040"/>
    <s v="BV-BSW-105-0000-ECM-WIR-CE-000481"/>
    <s v="Raft Foundation Concrete"/>
    <s v="Raft Foundation Concrete Zone 10 First Casting"/>
    <s v="Opera House"/>
    <n v="10"/>
    <s v="B2"/>
    <s v="Permanent Works"/>
    <n v="433"/>
    <n v="2276067"/>
    <d v="2025-10-15T00:00:00"/>
    <s v="Aces "/>
    <s v="Unibeton Ready Mix"/>
    <s v="C-40 (SRC+60% GGBFS) (200±40mm Slump) "/>
    <x v="5"/>
    <n v="9"/>
    <s v="Diriyah"/>
    <m/>
    <x v="2"/>
    <m/>
    <m/>
  </r>
  <r>
    <n v="1478"/>
    <s v="BV-BSW-105-0000-ECM-CAP-CE-000040"/>
    <s v="BV-BSW-105-0000-ECM-WIR-CE-000481"/>
    <s v="Raft Foundation Concrete"/>
    <s v="Raft Foundation Concrete Zone 10 First Casting"/>
    <s v="Opera House"/>
    <n v="10"/>
    <s v="B2"/>
    <s v="Permanent Works"/>
    <n v="437"/>
    <n v="2276068"/>
    <d v="2025-10-15T00:00:00"/>
    <s v="Aces "/>
    <s v="Unibeton Ready Mix"/>
    <s v="C-40 (SRC+60% GGBFS) (200±40mm Slump) "/>
    <x v="5"/>
    <n v="9"/>
    <s v="Diriyah"/>
    <m/>
    <x v="2"/>
    <m/>
    <m/>
  </r>
  <r>
    <n v="1479"/>
    <s v="BV-BSW-105-0000-ECM-CAP-CE-000040"/>
    <s v="BV-BSW-105-0000-ECM-WIR-CE-000481"/>
    <s v="Raft Foundation Concrete"/>
    <s v="Raft Foundation Concrete Zone 10 First Casting"/>
    <s v="Opera House"/>
    <n v="10"/>
    <s v="B2"/>
    <s v="Permanent Works"/>
    <n v="274"/>
    <n v="2274846"/>
    <d v="2025-10-15T00:00:00"/>
    <s v="Aces "/>
    <s v="Unibeton Ready Mix"/>
    <s v="C-40 (SRC+60% GGBFS) (200±40mm Slump) "/>
    <x v="5"/>
    <n v="8"/>
    <s v="Diriyah"/>
    <m/>
    <x v="2"/>
    <m/>
    <m/>
  </r>
  <r>
    <n v="1480"/>
    <s v="BV-BSW-105-0000-ECM-CAP-CE-000040"/>
    <s v="BV-BSW-105-0000-ECM-WIR-CE-000481"/>
    <s v="Raft Foundation Concrete"/>
    <s v="Raft Foundation Concrete Zone 10 First Casting"/>
    <s v="Opera House"/>
    <n v="10"/>
    <s v="B2"/>
    <s v="Permanent Works"/>
    <n v="303"/>
    <n v="2276069"/>
    <d v="2025-10-15T00:00:00"/>
    <s v="Aces "/>
    <s v="Unibeton Ready Mix"/>
    <s v="C-40 (SRC+60% GGBFS) (200±40mm Slump) "/>
    <x v="5"/>
    <n v="8"/>
    <s v="Diriyah"/>
    <n v="6"/>
    <x v="2"/>
    <m/>
    <m/>
  </r>
  <r>
    <n v="1481"/>
    <s v="BV-BSW-105-0000-ECM-CAP-CE-000040"/>
    <s v="BV-BSW-105-0000-ECM-WIR-CE-000481"/>
    <s v="Raft Foundation Concrete"/>
    <s v="Raft Foundation Concrete Zone 10 First Casting"/>
    <s v="Opera House"/>
    <n v="10"/>
    <s v="B2"/>
    <s v="Permanent Works"/>
    <n v="432"/>
    <n v="2274847"/>
    <d v="2025-10-15T00:00:00"/>
    <s v="Aces "/>
    <s v="Unibeton Ready Mix"/>
    <s v="C-40 (SRC+60% GGBFS) (200±40mm Slump) "/>
    <x v="5"/>
    <n v="9"/>
    <s v="Diriyah"/>
    <m/>
    <x v="2"/>
    <m/>
    <m/>
  </r>
  <r>
    <n v="1482"/>
    <s v="BV-BSW-105-0000-ECM-CAP-CE-000040"/>
    <s v="BV-BSW-105-0000-ECM-WIR-CE-000481"/>
    <s v="Raft Foundation Concrete"/>
    <s v="Raft Foundation Concrete Zone 10 First Casting"/>
    <s v="Opera House"/>
    <n v="10"/>
    <s v="B2"/>
    <s v="Permanent Works"/>
    <n v="558"/>
    <n v="2274848"/>
    <d v="2025-10-15T00:00:00"/>
    <s v="Aces "/>
    <s v="Unibeton Ready Mix"/>
    <s v="C-40 (SRC+60% GGBFS) (200±40mm Slump) "/>
    <x v="5"/>
    <n v="12"/>
    <s v="Diriyah"/>
    <m/>
    <x v="2"/>
    <m/>
    <m/>
  </r>
  <r>
    <n v="1483"/>
    <s v="BV-BSW-105-0000-ECM-CAP-CE-000040"/>
    <s v="BV-BSW-105-0000-ECM-WIR-CE-000481"/>
    <s v="Raft Foundation Concrete"/>
    <s v="Raft Foundation Concrete Zone 10 First Casting"/>
    <s v="Opera House"/>
    <n v="10"/>
    <s v="B2"/>
    <s v="Permanent Works"/>
    <n v="554"/>
    <n v="2276071"/>
    <d v="2025-10-15T00:00:00"/>
    <s v="Aces "/>
    <s v="Unibeton Ready Mix"/>
    <s v="C-40 (SRC+60% GGBFS) (200±40mm Slump) "/>
    <x v="5"/>
    <n v="12"/>
    <s v="Diriyah"/>
    <m/>
    <x v="2"/>
    <m/>
    <m/>
  </r>
  <r>
    <n v="1484"/>
    <s v="BV-BSW-105-0000-ECM-CAP-CE-000040"/>
    <s v="BV-BSW-105-0000-ECM-WIR-CE-000481"/>
    <s v="Raft Foundation Concrete"/>
    <s v="Raft Foundation Concrete Zone 10 First Casting"/>
    <s v="Opera House"/>
    <n v="10"/>
    <s v="B2"/>
    <s v="Permanent Works"/>
    <n v="390"/>
    <n v="2274849"/>
    <d v="2025-10-15T00:00:00"/>
    <s v="Aces "/>
    <s v="Unibeton Ready Mix"/>
    <s v="C-40 (SRC+60% GGBFS) (200±40mm Slump) "/>
    <x v="5"/>
    <n v="9"/>
    <s v="Diriyah"/>
    <m/>
    <x v="2"/>
    <m/>
    <m/>
  </r>
  <r>
    <n v="1485"/>
    <s v="BV-BSW-105-0000-ECM-CAP-CE-000040"/>
    <s v="BV-BSW-105-0000-ECM-WIR-CE-000481"/>
    <s v="Raft Foundation Concrete"/>
    <s v="Raft Foundation Concrete Zone 10 First Casting"/>
    <s v="Opera House"/>
    <n v="10"/>
    <s v="B2"/>
    <s v="Permanent Works"/>
    <n v="438"/>
    <n v="2276072"/>
    <d v="2025-10-15T00:00:00"/>
    <s v="Aces "/>
    <s v="Unibeton Ready Mix"/>
    <s v="C-40 (SRC+60% GGBFS) (200±40mm Slump) "/>
    <x v="5"/>
    <n v="9"/>
    <s v="Diriyah"/>
    <m/>
    <x v="2"/>
    <m/>
    <m/>
  </r>
  <r>
    <n v="1486"/>
    <s v="BV-BSW-105-0000-ECM-CAP-CE-000040"/>
    <s v="BV-BSW-105-0000-ECM-WIR-CE-000481"/>
    <s v="Raft Foundation Concrete"/>
    <s v="Raft Foundation Concrete Zone 10 First Casting"/>
    <s v="Opera House"/>
    <n v="10"/>
    <s v="B2"/>
    <s v="Permanent Works"/>
    <n v="415"/>
    <n v="2274850"/>
    <d v="2025-10-15T00:00:00"/>
    <s v="Aces "/>
    <s v="Unibeton Ready Mix"/>
    <s v="C-40 (SRC+60% GGBFS) (200±40mm Slump) "/>
    <x v="5"/>
    <n v="10"/>
    <s v="Diriyah"/>
    <m/>
    <x v="2"/>
    <m/>
    <m/>
  </r>
  <r>
    <n v="1487"/>
    <s v="BV-BSW-105-0000-ECM-CAP-CE-000040"/>
    <s v="BV-BSW-105-0000-ECM-WIR-CE-000481"/>
    <s v="Raft Foundation Concrete"/>
    <s v="Raft Foundation Concrete Zone 10 First Casting"/>
    <s v="Opera House"/>
    <n v="10"/>
    <s v="B2"/>
    <s v="Permanent Works"/>
    <n v="287"/>
    <n v="2276073"/>
    <d v="2025-10-15T00:00:00"/>
    <s v="Aces "/>
    <s v="Unibeton Ready Mix"/>
    <s v="C-40 (SRC+60% GGBFS) (200±40mm Slump) "/>
    <x v="5"/>
    <n v="8"/>
    <s v="Diriyah"/>
    <m/>
    <x v="2"/>
    <m/>
    <m/>
  </r>
  <r>
    <n v="1488"/>
    <s v="BV-BSW-105-0000-ECM-CAP-CE-000040"/>
    <s v="BV-BSW-105-0000-ECM-WIR-CE-000481"/>
    <s v="Raft Foundation Concrete"/>
    <s v="Raft Foundation Concrete Zone 10 First Casting"/>
    <s v="Opera House"/>
    <n v="10"/>
    <s v="B2"/>
    <s v="Permanent Works"/>
    <n v="407"/>
    <n v="2276074"/>
    <d v="2025-10-15T00:00:00"/>
    <s v="Aces "/>
    <s v="Unibeton Ready Mix"/>
    <s v="C-40 (SRC+60% GGBFS) (200±40mm Slump) "/>
    <x v="5"/>
    <n v="9"/>
    <s v="Diriyah"/>
    <n v="6"/>
    <x v="2"/>
    <m/>
    <m/>
  </r>
  <r>
    <n v="1489"/>
    <s v="BV-BSW-105-0000-ECM-CAP-CE-000040"/>
    <s v="BV-BSW-105-0000-ECM-WIR-CE-000481"/>
    <s v="Raft Foundation Concrete"/>
    <s v="Raft Foundation Concrete Zone 10 First Casting"/>
    <s v="Opera House"/>
    <n v="10"/>
    <s v="B2"/>
    <s v="Permanent Works"/>
    <n v="393"/>
    <n v="2274851"/>
    <d v="2025-10-15T00:00:00"/>
    <s v="Aces "/>
    <s v="Unibeton Ready Mix"/>
    <s v="C-40 (SRC+60% GGBFS) (200±40mm Slump) "/>
    <x v="5"/>
    <n v="10"/>
    <s v="Diriyah"/>
    <m/>
    <x v="2"/>
    <m/>
    <m/>
  </r>
  <r>
    <n v="1490"/>
    <s v="BV-BSW-105-0000-ECM-CAP-CE-000040"/>
    <s v="BV-BSW-105-0000-ECM-WIR-CE-000481"/>
    <s v="Raft Foundation Concrete"/>
    <s v="Raft Foundation Concrete Zone 10 First Casting"/>
    <s v="Opera House"/>
    <n v="10"/>
    <s v="B2"/>
    <s v="Permanent Works"/>
    <n v="557"/>
    <n v="2276075"/>
    <d v="2025-10-15T00:00:00"/>
    <s v="Aces "/>
    <s v="Unibeton Ready Mix"/>
    <s v="C-40 (SRC+60% GGBFS) (200±40mm Slump) "/>
    <x v="5"/>
    <n v="12"/>
    <s v="Diriyah"/>
    <m/>
    <x v="2"/>
    <m/>
    <m/>
  </r>
  <r>
    <n v="1491"/>
    <s v="BV-BSW-105-0000-ECM-CAP-CE-000040"/>
    <s v="BV-BSW-105-0000-ECM-WIR-CE-000481"/>
    <s v="Raft Foundation Concrete"/>
    <s v="Raft Foundation Concrete Zone 10 First Casting"/>
    <s v="Opera House"/>
    <n v="10"/>
    <s v="B2"/>
    <s v="Permanent Works"/>
    <n v="418"/>
    <n v="2276076"/>
    <d v="2025-10-15T00:00:00"/>
    <s v="Aces "/>
    <s v="Unibeton Ready Mix"/>
    <s v="C-40 (SRC+60% GGBFS) (200±40mm Slump) "/>
    <x v="5"/>
    <n v="9"/>
    <s v="Diriyah"/>
    <m/>
    <x v="2"/>
    <m/>
    <m/>
  </r>
  <r>
    <n v="1492"/>
    <s v="BV-BSW-105-0000-ECM-CAP-CE-000040"/>
    <s v="BV-BSW-105-0000-ECM-WIR-CE-000481"/>
    <s v="Raft Foundation Concrete"/>
    <s v="Raft Foundation Concrete Zone 10 First Casting"/>
    <s v="Opera House"/>
    <n v="10"/>
    <s v="B2"/>
    <s v="Permanent Works"/>
    <n v="389"/>
    <n v="2274852"/>
    <d v="2025-10-15T00:00:00"/>
    <s v="Aces "/>
    <s v="Unibeton Ready Mix"/>
    <s v="C-40 (SRC+60% GGBFS) (200±40mm Slump) "/>
    <x v="5"/>
    <n v="9"/>
    <s v="Diriyah"/>
    <m/>
    <x v="2"/>
    <m/>
    <m/>
  </r>
  <r>
    <n v="1493"/>
    <s v="BV-BSW-105-0000-ECM-CAP-CE-000040"/>
    <s v="BV-BSW-105-0000-ECM-WIR-CE-000481"/>
    <s v="Raft Foundation Concrete"/>
    <s v="Raft Foundation Concrete Zone 10 First Casting"/>
    <s v="Opera House"/>
    <n v="10"/>
    <s v="B2"/>
    <s v="Permanent Works"/>
    <n v="295"/>
    <n v="2276077"/>
    <d v="2025-10-15T00:00:00"/>
    <s v="Aces "/>
    <s v="Unibeton Ready Mix"/>
    <s v="C-40 (SRC+60% GGBFS) (200±40mm Slump) "/>
    <x v="5"/>
    <n v="8"/>
    <s v="Diriyah"/>
    <m/>
    <x v="2"/>
    <m/>
    <m/>
  </r>
  <r>
    <n v="1494"/>
    <s v="BV-BSW-105-0000-ECM-CAP-CE-000040"/>
    <s v="BV-BSW-105-0000-ECM-WIR-CE-000481"/>
    <s v="Raft Foundation Concrete"/>
    <s v="Raft Foundation Concrete Zone 10 First Casting"/>
    <s v="Opera House"/>
    <n v="10"/>
    <s v="B2"/>
    <s v="Permanent Works"/>
    <n v="394"/>
    <n v="2276078"/>
    <d v="2025-10-15T00:00:00"/>
    <s v="Aces "/>
    <s v="Unibeton Ready Mix"/>
    <s v="C-40 (SRC+60% GGBFS) (200±40mm Slump) "/>
    <x v="5"/>
    <n v="9"/>
    <s v="Diriyah"/>
    <m/>
    <x v="2"/>
    <m/>
    <m/>
  </r>
  <r>
    <n v="1495"/>
    <s v="BV-BSW-105-0000-ECM-CAP-CE-000040"/>
    <s v="BV-BSW-105-0000-ECM-WIR-CE-000481"/>
    <s v="Raft Foundation Concrete"/>
    <s v="Raft Foundation Concrete Zone 10 First Casting"/>
    <s v="Opera House"/>
    <n v="10"/>
    <s v="B2"/>
    <s v="Permanent Works"/>
    <n v="304"/>
    <n v="2274853"/>
    <d v="2025-10-15T00:00:00"/>
    <s v="Aces "/>
    <s v="Unibeton Ready Mix"/>
    <s v="C-40 (SRC+60% GGBFS) (200±40mm Slump) "/>
    <x v="5"/>
    <n v="8"/>
    <s v="Diriyah"/>
    <n v="6"/>
    <x v="2"/>
    <m/>
    <m/>
  </r>
  <r>
    <n v="1496"/>
    <s v="BV-BSW-105-0000-ECM-CAP-CE-000040"/>
    <s v="BV-BSW-105-0000-ECM-WIR-CE-000481"/>
    <s v="Raft Foundation Concrete"/>
    <s v="Raft Foundation Concrete Zone 10 First Casting"/>
    <s v="Opera House"/>
    <n v="10"/>
    <s v="B2"/>
    <s v="Permanent Works"/>
    <n v="551"/>
    <n v="2276079"/>
    <d v="2025-10-15T00:00:00"/>
    <s v="Aces "/>
    <s v="Unibeton Ready Mix"/>
    <s v="C-40 (SRC+60% GGBFS) (200±40mm Slump) "/>
    <x v="5"/>
    <n v="12"/>
    <s v="Diriyah"/>
    <m/>
    <x v="2"/>
    <m/>
    <m/>
  </r>
  <r>
    <n v="1497"/>
    <s v="BV-BSW-105-0000-ECM-CAP-CE-000040"/>
    <s v="BV-BSW-105-0000-ECM-WIR-CE-000481"/>
    <s v="Raft Foundation Concrete"/>
    <s v="Raft Foundation Concrete Zone 10 First Casting"/>
    <s v="Opera House"/>
    <n v="10"/>
    <s v="B2"/>
    <s v="Permanent Works"/>
    <n v="553"/>
    <n v="2274854"/>
    <d v="2025-10-15T00:00:00"/>
    <s v="Aces "/>
    <s v="Unibeton Ready Mix"/>
    <s v="C-40 (SRC+60% GGBFS) (200±40mm Slump) "/>
    <x v="5"/>
    <n v="12"/>
    <s v="Diriyah"/>
    <m/>
    <x v="2"/>
    <m/>
    <m/>
  </r>
  <r>
    <n v="1498"/>
    <s v="BV-BSW-105-0000-ECM-CAP-CE-000040"/>
    <s v="BV-BSW-105-0000-ECM-WIR-CE-000481"/>
    <s v="Raft Foundation Concrete"/>
    <s v="Raft Foundation Concrete Zone 10 First Casting"/>
    <s v="Opera House"/>
    <n v="10"/>
    <s v="B2"/>
    <s v="Permanent Works"/>
    <n v="431"/>
    <n v="2276080"/>
    <d v="2025-10-15T00:00:00"/>
    <s v="Aces "/>
    <s v="Unibeton Ready Mix"/>
    <s v="C-40 (SRC+60% GGBFS) (200±40mm Slump) "/>
    <x v="5"/>
    <n v="9"/>
    <s v="Diriyah"/>
    <m/>
    <x v="2"/>
    <m/>
    <m/>
  </r>
  <r>
    <n v="1499"/>
    <s v="BV-BSW-105-0000-ECM-CAP-CE-000040"/>
    <s v="BV-BSW-105-0000-ECM-WIR-CE-000481"/>
    <s v="Raft Foundation Concrete"/>
    <s v="Raft Foundation Concrete Zone 10 First Casting"/>
    <s v="Opera House"/>
    <n v="10"/>
    <s v="B2"/>
    <s v="Permanent Works"/>
    <n v="433"/>
    <n v="2276081"/>
    <d v="2025-10-15T00:00:00"/>
    <s v="Aces "/>
    <s v="Unibeton Ready Mix"/>
    <s v="C-40 (SRC+60% GGBFS) (200±40mm Slump) "/>
    <x v="5"/>
    <n v="9"/>
    <s v="Diriyah"/>
    <m/>
    <x v="2"/>
    <m/>
    <m/>
  </r>
  <r>
    <n v="1500"/>
    <s v="BV-BSW-105-0000-ECM-CAP-CE-000040"/>
    <s v="BV-BSW-105-0000-ECM-WIR-CE-000481"/>
    <s v="Raft Foundation Concrete"/>
    <s v="Raft Foundation Concrete Zone 10 First Casting"/>
    <s v="Opera House"/>
    <n v="10"/>
    <s v="B2"/>
    <s v="Permanent Works"/>
    <n v="274"/>
    <n v="2274855"/>
    <d v="2025-10-15T00:00:00"/>
    <s v="Aces "/>
    <s v="Unibeton Ready Mix"/>
    <s v="C-40 (SRC+60% GGBFS) (200±40mm Slump) "/>
    <x v="5"/>
    <n v="8"/>
    <s v="Diriyah"/>
    <m/>
    <x v="2"/>
    <m/>
    <m/>
  </r>
  <r>
    <n v="1501"/>
    <s v="BV-BSW-105-0000-ECM-CAP-CE-000040"/>
    <s v="BV-BSW-105-0000-ECM-WIR-CE-000481"/>
    <s v="Raft Foundation Concrete"/>
    <s v="Raft Foundation Concrete Zone 10 First Casting"/>
    <s v="Opera House"/>
    <n v="10"/>
    <s v="B2"/>
    <s v="Permanent Works"/>
    <n v="392"/>
    <n v="2276082"/>
    <d v="2025-10-15T00:00:00"/>
    <s v="Aces "/>
    <s v="Unibeton Ready Mix"/>
    <s v="C-40 (SRC+60% GGBFS) (200±40mm Slump) "/>
    <x v="5"/>
    <n v="9"/>
    <s v="Diriyah"/>
    <m/>
    <x v="2"/>
    <m/>
    <m/>
  </r>
  <r>
    <n v="1502"/>
    <s v="BV-BSW-105-0000-ECM-CAP-CE-000040"/>
    <s v="BV-BSW-105-0000-ECM-WIR-CE-000481"/>
    <s v="Raft Foundation Concrete"/>
    <s v="Raft Foundation Concrete Zone 10 First Casting"/>
    <s v="Opera House"/>
    <n v="10"/>
    <s v="B2"/>
    <s v="Permanent Works"/>
    <n v="558"/>
    <n v="2276083"/>
    <d v="2025-10-15T00:00:00"/>
    <s v="Aces "/>
    <s v="Unibeton Ready Mix"/>
    <s v="C-40 (SRC+60% GGBFS) (200±40mm Slump) "/>
    <x v="5"/>
    <n v="12"/>
    <s v="Diriyah"/>
    <m/>
    <x v="2"/>
    <m/>
    <m/>
  </r>
  <r>
    <n v="1503"/>
    <s v="BV-BSW-105-0000-ECM-CAP-CE-000040"/>
    <s v="BV-BSW-105-0000-ECM-WIR-CE-000481"/>
    <s v="Raft Foundation Concrete"/>
    <s v="Raft Foundation Concrete Zone 10 First Casting"/>
    <s v="Opera House"/>
    <n v="10"/>
    <s v="B2"/>
    <s v="Permanent Works"/>
    <n v="403"/>
    <n v="2274856"/>
    <d v="2025-10-15T00:00:00"/>
    <s v="Aces "/>
    <s v="Unibeton Ready Mix"/>
    <s v="C-40 (SRC+60% GGBFS) (200±40mm Slump) "/>
    <x v="5"/>
    <n v="10"/>
    <s v="Diriyah"/>
    <m/>
    <x v="2"/>
    <m/>
    <m/>
  </r>
  <r>
    <n v="1504"/>
    <s v="BV-BSW-105-0000-ECM-CAP-CE-000040"/>
    <s v="BV-BSW-105-0000-ECM-WIR-CE-000481"/>
    <s v="Raft Foundation Concrete"/>
    <s v="Raft Foundation Concrete Zone 10 First Casting"/>
    <s v="Opera House"/>
    <n v="10"/>
    <s v="B2"/>
    <s v="Permanent Works"/>
    <n v="437"/>
    <n v="2276084"/>
    <d v="2025-10-15T00:00:00"/>
    <s v="Aces "/>
    <s v="Unibeton Ready Mix"/>
    <s v="C-40 (SRC+60% GGBFS) (200±40mm Slump) "/>
    <x v="5"/>
    <n v="9"/>
    <s v="Diriyah"/>
    <m/>
    <x v="2"/>
    <m/>
    <m/>
  </r>
  <r>
    <n v="1505"/>
    <s v="BV-BSW-105-0000-ECM-CAP-CE-000040"/>
    <s v="BV-BSW-105-0000-ECM-WIR-CE-000481"/>
    <s v="Raft Foundation Concrete"/>
    <s v="Raft Foundation Concrete Zone 10 First Casting"/>
    <s v="Opera House"/>
    <n v="10"/>
    <s v="B2"/>
    <s v="Permanent Works"/>
    <n v="287"/>
    <n v="2274857"/>
    <d v="2025-10-15T00:00:00"/>
    <s v="Aces "/>
    <s v="Unibeton Ready Mix"/>
    <s v="C-40 (SRC+60% GGBFS) (200±40mm Slump) "/>
    <x v="5"/>
    <n v="8"/>
    <s v="Diriyah"/>
    <m/>
    <x v="2"/>
    <m/>
    <m/>
  </r>
  <r>
    <n v="1506"/>
    <s v="BV-BSW-105-0000-ECM-CAP-CE-000040"/>
    <s v="BV-BSW-105-0000-ECM-WIR-CE-000481"/>
    <s v="Raft Foundation Concrete"/>
    <s v="Raft Foundation Concrete Zone 10 First Casting"/>
    <s v="Opera House"/>
    <n v="10"/>
    <s v="B2"/>
    <s v="Permanent Works"/>
    <n v="407"/>
    <n v="2276085"/>
    <d v="2025-10-15T00:00:00"/>
    <s v="Aces "/>
    <s v="Unibeton Ready Mix"/>
    <s v="C-40 (SRC+60% GGBFS) (200±40mm Slump) "/>
    <x v="5"/>
    <n v="9"/>
    <s v="Diriyah"/>
    <m/>
    <x v="2"/>
    <m/>
    <m/>
  </r>
  <r>
    <n v="1507"/>
    <s v="BV-BSW-105-0000-ECM-CAP-CE-000040"/>
    <s v="BV-BSW-105-0000-ECM-WIR-CE-000481"/>
    <s v="Raft Foundation Concrete"/>
    <s v="Raft Foundation Concrete Zone 10 First Casting"/>
    <s v="Opera House"/>
    <n v="10"/>
    <s v="B2"/>
    <s v="Permanent Works"/>
    <n v="390"/>
    <n v="2274858"/>
    <d v="2025-10-15T00:00:00"/>
    <s v="Aces "/>
    <s v="Unibeton Ready Mix"/>
    <s v="C-40 (SRC+60% GGBFS) (200±40mm Slump) "/>
    <x v="5"/>
    <n v="9"/>
    <s v="Diriyah"/>
    <m/>
    <x v="2"/>
    <m/>
    <m/>
  </r>
  <r>
    <n v="1508"/>
    <s v="BV-BSW-105-0000-ECM-CAP-CE-000040"/>
    <s v="BV-BSW-105-0000-ECM-WIR-CE-000481"/>
    <s v="Raft Foundation Concrete"/>
    <s v="Raft Foundation Concrete Zone 10 First Casting"/>
    <s v="Opera House"/>
    <n v="10"/>
    <s v="B2"/>
    <s v="Permanent Works"/>
    <n v="554"/>
    <n v="2276086"/>
    <d v="2025-10-15T00:00:00"/>
    <s v="Aces "/>
    <s v="Unibeton Ready Mix"/>
    <s v="C-40 (SRC+60% GGBFS) (200±40mm Slump) "/>
    <x v="5"/>
    <n v="12"/>
    <s v="Diriyah"/>
    <m/>
    <x v="2"/>
    <m/>
    <m/>
  </r>
  <r>
    <n v="1509"/>
    <s v="BV-BSW-105-0000-ECM-CAP-CE-000040"/>
    <s v="BV-BSW-105-0000-ECM-WIR-CE-000481"/>
    <s v="Raft Foundation Concrete"/>
    <s v="Raft Foundation Concrete Zone 10 First Casting"/>
    <s v="Opera House"/>
    <n v="10"/>
    <s v="B2"/>
    <s v="Permanent Works"/>
    <n v="303"/>
    <n v="2276087"/>
    <d v="2025-10-15T00:00:00"/>
    <s v="Aces "/>
    <s v="Unibeton Ready Mix"/>
    <s v="C-40 (SRC+60% GGBFS) (200±40mm Slump) "/>
    <x v="5"/>
    <n v="8"/>
    <s v="Diriyah"/>
    <n v="6"/>
    <x v="2"/>
    <m/>
    <m/>
  </r>
  <r>
    <n v="1510"/>
    <s v="BV-BSW-105-0000-ECM-CAP-CE-000040"/>
    <s v="BV-BSW-105-0000-ECM-WIR-CE-000481"/>
    <s v="Raft Foundation Concrete"/>
    <s v="Raft Foundation Concrete Zone 10 First Casting"/>
    <s v="Opera House"/>
    <n v="10"/>
    <s v="B2"/>
    <s v="Permanent Works"/>
    <n v="295"/>
    <n v="2274859"/>
    <d v="2025-10-15T00:00:00"/>
    <s v="Aces "/>
    <s v="Unibeton Ready Mix"/>
    <s v="C-40 (SRC+60% GGBFS) (200±40mm Slump) "/>
    <x v="5"/>
    <n v="8"/>
    <s v="Diriyah"/>
    <m/>
    <x v="2"/>
    <m/>
    <m/>
  </r>
  <r>
    <n v="1511"/>
    <s v="BV-BSW-105-0000-ECM-CAP-CE-000040"/>
    <s v="BV-BSW-105-0000-ECM-WIR-CE-000481"/>
    <s v="Raft Foundation Concrete"/>
    <s v="Raft Foundation Concrete Zone 10 First Casting"/>
    <s v="Opera House"/>
    <n v="10"/>
    <s v="B2"/>
    <s v="Permanent Works"/>
    <n v="278"/>
    <n v="2276088"/>
    <d v="2025-10-15T00:00:00"/>
    <s v="Aces "/>
    <s v="Unibeton Ready Mix"/>
    <s v="C-40 (SRC+60% GGBFS) (200±40mm Slump) "/>
    <x v="5"/>
    <n v="8"/>
    <s v="Diriyah"/>
    <m/>
    <x v="2"/>
    <m/>
    <m/>
  </r>
  <r>
    <n v="1512"/>
    <s v="BV-BSW-105-0000-ECM-CAP-CE-000040"/>
    <s v="BV-BSW-105-0000-ECM-WIR-CE-000481"/>
    <s v="Raft Foundation Concrete"/>
    <s v="Raft Foundation Concrete Zone 10 First Casting"/>
    <s v="Opera House"/>
    <n v="10"/>
    <s v="B2"/>
    <s v="Permanent Works"/>
    <n v="557"/>
    <n v="2276089"/>
    <d v="2025-10-15T00:00:00"/>
    <s v="Aces "/>
    <s v="Unibeton Ready Mix"/>
    <s v="C-40 (SRC+60% GGBFS) (200±40mm Slump) "/>
    <x v="5"/>
    <n v="12"/>
    <s v="Diriyah"/>
    <m/>
    <x v="2"/>
    <m/>
    <m/>
  </r>
  <r>
    <n v="1513"/>
    <s v="BV-BSW-105-0000-ECM-CAP-CE-000040"/>
    <s v="BV-BSW-105-0000-ECM-WIR-CE-000481"/>
    <s v="Raft Foundation Concrete"/>
    <s v="Raft Foundation Concrete Zone 10 First Casting"/>
    <s v="Opera House"/>
    <n v="10"/>
    <s v="B2"/>
    <s v="Permanent Works"/>
    <n v="418"/>
    <n v="2274860"/>
    <d v="2025-10-15T00:00:00"/>
    <s v="Aces "/>
    <s v="Unibeton Ready Mix"/>
    <s v="C-40 (SRC+60% GGBFS) (200±40mm Slump) "/>
    <x v="5"/>
    <n v="9"/>
    <s v="Diriyah"/>
    <m/>
    <x v="2"/>
    <m/>
    <m/>
  </r>
  <r>
    <n v="1514"/>
    <s v="BV-BSW-105-0000-ECM-CAP-CE-000040"/>
    <s v="BV-BSW-105-0000-ECM-WIR-CE-000481"/>
    <s v="Raft Foundation Concrete"/>
    <s v="Raft Foundation Concrete Zone 10 First Casting"/>
    <s v="Opera House"/>
    <n v="10"/>
    <s v="B2"/>
    <s v="Permanent Works"/>
    <n v="304"/>
    <n v="2276090"/>
    <d v="2025-10-15T00:00:00"/>
    <s v="Aces "/>
    <s v="Unibeton Ready Mix"/>
    <s v="C-40 (SRC+60% GGBFS) (200±40mm Slump) "/>
    <x v="5"/>
    <n v="8"/>
    <s v="Diriyah"/>
    <m/>
    <x v="2"/>
    <m/>
    <m/>
  </r>
  <r>
    <n v="1515"/>
    <s v="BV-BSW-105-0000-ECM-CAP-CE-000040"/>
    <s v="BV-BSW-105-0000-ECM-WIR-CE-000481"/>
    <s v="Raft Foundation Concrete"/>
    <s v="Raft Foundation Concrete Zone 10 First Casting"/>
    <s v="Opera House"/>
    <n v="10"/>
    <s v="B2"/>
    <s v="Permanent Works"/>
    <n v="431"/>
    <n v="2276091"/>
    <d v="2025-10-15T00:00:00"/>
    <s v="Aces "/>
    <s v="Unibeton Ready Mix"/>
    <s v="C-40 (SRC+60% GGBFS) (200±40mm Slump) "/>
    <x v="5"/>
    <n v="9"/>
    <s v="Diriyah"/>
    <m/>
    <x v="2"/>
    <m/>
    <m/>
  </r>
  <r>
    <n v="1516"/>
    <s v="BV-BSW-105-0000-ECM-CAP-CE-000040"/>
    <s v="BV-BSW-105-0000-ECM-WIR-CE-000481"/>
    <s v="Raft Foundation Concrete"/>
    <s v="Raft Foundation Concrete Zone 10 First Casting"/>
    <s v="Opera House"/>
    <n v="10"/>
    <s v="B2"/>
    <s v="Permanent Works"/>
    <n v="394"/>
    <n v="2274861"/>
    <d v="2025-10-15T00:00:00"/>
    <s v="Aces "/>
    <s v="Unibeton Ready Mix"/>
    <s v="C-40 (SRC+60% GGBFS) (200±40mm Slump) "/>
    <x v="5"/>
    <n v="9"/>
    <s v="Diriyah"/>
    <m/>
    <x v="2"/>
    <m/>
    <m/>
  </r>
  <r>
    <n v="1517"/>
    <s v="BV-BSW-105-0000-ECM-CAP-CE-000040"/>
    <s v="BV-BSW-105-0000-ECM-WIR-CE-000481"/>
    <s v="Raft Foundation Concrete"/>
    <s v="Raft Foundation Concrete Zone 10 First Casting"/>
    <s v="Opera House"/>
    <n v="10"/>
    <s v="B2"/>
    <s v="Permanent Works"/>
    <n v="438"/>
    <n v="2276092"/>
    <d v="2025-10-15T00:00:00"/>
    <s v="Aces "/>
    <s v="Unibeton Ready Mix"/>
    <s v="C-40 (SRC+60% GGBFS) (200±40mm Slump) "/>
    <x v="5"/>
    <n v="8"/>
    <s v="Diriyah"/>
    <m/>
    <x v="2"/>
    <m/>
    <m/>
  </r>
  <r>
    <n v="1518"/>
    <s v="BV-BSW-105-0000-ECM-CAP-CE-000040"/>
    <s v="BV-BSW-105-0000-ECM-WIR-CE-000481"/>
    <s v="Raft Foundation Concrete"/>
    <s v="Raft Foundation Concrete Zone 10 First Casting"/>
    <s v="Opera House"/>
    <n v="10"/>
    <s v="B2"/>
    <s v="Permanent Works"/>
    <n v="415"/>
    <n v="2274862"/>
    <d v="2025-10-15T00:00:00"/>
    <s v="Aces "/>
    <s v="Unibeton Ready Mix"/>
    <s v="C-40 (SRC+60% GGBFS) (200±40mm Slump) "/>
    <x v="5"/>
    <n v="8"/>
    <s v="Diriyah"/>
    <m/>
    <x v="2"/>
    <m/>
    <m/>
  </r>
  <r>
    <n v="1519"/>
    <s v="BV-BSW-105-0000-ECM-CAP-CE-000040"/>
    <s v="BV-BSW-105-0000-ECM-WIR-CE-000481"/>
    <s v="Raft Foundation Concrete"/>
    <s v="Raft Foundation Concrete Zone 10 First Casting"/>
    <s v="Opera House"/>
    <n v="10"/>
    <s v="B2"/>
    <s v="Permanent Works"/>
    <n v="553"/>
    <n v="2276093"/>
    <d v="2025-10-15T00:00:00"/>
    <s v="Aces "/>
    <s v="Unibeton Ready Mix"/>
    <s v="C-40 (SRC+60% GGBFS) (200±40mm Slump) "/>
    <x v="5"/>
    <n v="7"/>
    <s v="Diriyah"/>
    <m/>
    <x v="2"/>
    <m/>
    <m/>
  </r>
  <r>
    <n v="1520"/>
    <s v="BV-BSW-105-0000-ECM-CAP-CE-000040"/>
    <s v="BV-BSW-105-0000-ECM-WIR-CE-000481"/>
    <s v="Raft Foundation Concrete"/>
    <s v="Raft Foundation Concrete Zone 10 First Casting"/>
    <s v="Opera House"/>
    <n v="10"/>
    <s v="B2"/>
    <s v="Permanent Works"/>
    <n v="389"/>
    <n v="2276094"/>
    <d v="2025-10-15T00:00:00"/>
    <s v="Aces "/>
    <s v="Unibeton Ready Mix"/>
    <s v="C-40 (SRC+60% GGBFS) (200±40mm Slump) "/>
    <x v="5"/>
    <n v="9"/>
    <s v="Diriyah"/>
    <n v="6"/>
    <x v="2"/>
    <m/>
    <m/>
  </r>
  <r>
    <n v="1521"/>
    <s v="BV-BSW-105-0000-ECM-CAP-CE-000040"/>
    <s v="BV-BSW-105-0000-ECM-WIR-CE-000481"/>
    <s v="Raft Foundation Concrete"/>
    <s v="Raft Foundation Concrete Zone 10 First Casting"/>
    <s v="Opera House"/>
    <n v="10"/>
    <s v="B2"/>
    <s v="Permanent Works"/>
    <n v="393"/>
    <n v="2274863"/>
    <d v="2025-10-15T00:00:00"/>
    <s v="Aces "/>
    <s v="Unibeton Ready Mix"/>
    <s v="C-40 (SRC+60% GGBFS) (200±40mm Slump) "/>
    <x v="5"/>
    <n v="10"/>
    <s v="Diriyah"/>
    <m/>
    <x v="2"/>
    <m/>
    <m/>
  </r>
  <r>
    <n v="1522"/>
    <s v="BV-BSW-105-0000-ECM-CAP-CE-000040"/>
    <s v="BV-BSW-105-0000-ECM-WIR-CE-000481"/>
    <s v="Raft Foundation Concrete"/>
    <s v="Raft Foundation Concrete Zone 10 First Casting"/>
    <s v="Opera House"/>
    <n v="10"/>
    <s v="B2"/>
    <s v="Permanent Works"/>
    <n v="392"/>
    <n v="2276095"/>
    <d v="2025-10-15T00:00:00"/>
    <s v="Aces "/>
    <s v="Unibeton Ready Mix"/>
    <s v="C-40 (SRC+60% GGBFS) (200±40mm Slump) "/>
    <x v="5"/>
    <n v="9"/>
    <s v="Diriyah"/>
    <m/>
    <x v="2"/>
    <m/>
    <m/>
  </r>
  <r>
    <n v="1523"/>
    <s v="BV-BSW-105-0000-ECM-CAP-CE-000040"/>
    <s v="BV-BSW-105-0000-ECM-WIR-CE-000481"/>
    <s v="Raft Foundation Concrete"/>
    <s v="Raft Foundation Concrete Zone 10 First Casting"/>
    <s v="Opera House"/>
    <n v="10"/>
    <s v="B2"/>
    <s v="Permanent Works"/>
    <n v="433"/>
    <n v="2274864"/>
    <d v="2025-10-15T00:00:00"/>
    <s v="Aces "/>
    <s v="Unibeton Ready Mix"/>
    <s v="C-40 (SRC+60% GGBFS) (200±40mm Slump) "/>
    <x v="5"/>
    <n v="9"/>
    <s v="Diriyah"/>
    <m/>
    <x v="2"/>
    <m/>
    <m/>
  </r>
  <r>
    <n v="1524"/>
    <s v="BV-BSW-105-0000-ECM-CAP-CE-000040"/>
    <s v="BV-BSW-105-0000-ECM-WIR-CE-000481"/>
    <s v="Raft Foundation Concrete"/>
    <s v="Raft Foundation Concrete Zone 10 First Casting"/>
    <s v="Opera House"/>
    <n v="10"/>
    <s v="B2"/>
    <s v="Permanent Works"/>
    <n v="551"/>
    <n v="2276096"/>
    <d v="2025-10-15T00:00:00"/>
    <s v="Aces "/>
    <s v="Unibeton Ready Mix"/>
    <s v="C-40 (SRC+60% GGBFS) (200±40mm Slump) "/>
    <x v="5"/>
    <n v="12"/>
    <s v="Diriyah"/>
    <m/>
    <x v="2"/>
    <m/>
    <m/>
  </r>
  <r>
    <n v="1525"/>
    <s v="BV-BSW-105-0000-ECM-CAP-CE-000040"/>
    <s v="BV-BSW-105-0000-ECM-WIR-CE-000481"/>
    <s v="Raft Foundation Concrete"/>
    <s v="Raft Foundation Concrete Zone 10 First Casting"/>
    <s v="Opera House"/>
    <n v="10"/>
    <s v="B2"/>
    <s v="Permanent Works"/>
    <n v="554"/>
    <n v="2276097"/>
    <d v="2025-10-15T00:00:00"/>
    <s v="Aces "/>
    <s v="Unibeton Ready Mix"/>
    <s v="C-40 (SRC+60% GGBFS) (200±40mm Slump) "/>
    <x v="5"/>
    <n v="12"/>
    <s v="Diriyah"/>
    <m/>
    <x v="2"/>
    <m/>
    <m/>
  </r>
  <r>
    <n v="1526"/>
    <s v="BV-BSW-105-0000-ECM-CAP-CE-000040"/>
    <s v="BV-BSW-105-0000-ECM-WIR-CE-000481"/>
    <s v="Raft Foundation Concrete"/>
    <s v="Raft Foundation Concrete Zone 10 First Casting"/>
    <s v="Opera House"/>
    <n v="10"/>
    <s v="B2"/>
    <s v="Permanent Works"/>
    <n v="403"/>
    <n v="2274866"/>
    <d v="2025-10-15T00:00:00"/>
    <s v="Aces "/>
    <s v="Unibeton Ready Mix"/>
    <s v="C-40 (SRC+60% GGBFS) (200±40mm Slump) "/>
    <x v="5"/>
    <n v="10"/>
    <s v="Diriyah"/>
    <m/>
    <x v="2"/>
    <m/>
    <m/>
  </r>
  <r>
    <n v="1527"/>
    <s v="BV-BSW-105-0000-ECM-CAP-CE-000040"/>
    <s v="BV-BSW-105-0000-ECM-WIR-CE-000481"/>
    <s v="Raft Foundation Concrete"/>
    <s v="Raft Foundation Concrete Zone 10 First Casting"/>
    <s v="Opera House"/>
    <n v="10"/>
    <s v="B2"/>
    <s v="Permanent Works"/>
    <n v="390"/>
    <n v="2276098"/>
    <d v="2025-10-15T00:00:00"/>
    <s v="Aces "/>
    <s v="Unibeton Ready Mix"/>
    <s v="C-40 (SRC+60% GGBFS) (200±40mm Slump) "/>
    <x v="5"/>
    <n v="9"/>
    <s v="Diriyah"/>
    <m/>
    <x v="2"/>
    <m/>
    <m/>
  </r>
  <r>
    <n v="1528"/>
    <s v="BV-BSW-105-0000-ECM-CAP-CE-000040"/>
    <s v="BV-BSW-105-0000-ECM-WIR-CE-000481"/>
    <s v="Raft Foundation Concrete"/>
    <s v="Raft Foundation Concrete Zone 10 First Casting"/>
    <s v="Opera House"/>
    <n v="10"/>
    <s v="B2"/>
    <s v="Permanent Works"/>
    <n v="437"/>
    <n v="2276099"/>
    <d v="2025-10-15T00:00:00"/>
    <s v="Aces "/>
    <s v="Unibeton Ready Mix"/>
    <s v="C-40 (SRC+60% GGBFS) (200±40mm Slump) "/>
    <x v="5"/>
    <n v="9"/>
    <s v="Diriyah"/>
    <m/>
    <x v="2"/>
    <m/>
    <m/>
  </r>
  <r>
    <n v="1529"/>
    <s v="BV-BSW-105-0000-ECM-CAP-CE-000040"/>
    <s v="BV-BSW-105-0000-ECM-WIR-CE-000481"/>
    <s v="Raft Foundation Concrete"/>
    <s v="Raft Foundation Concrete Zone 10 First Casting"/>
    <s v="Opera House"/>
    <n v="10"/>
    <s v="B2"/>
    <s v="Permanent Works"/>
    <n v="557"/>
    <n v="2276100"/>
    <d v="2025-10-15T00:00:00"/>
    <s v="Aces "/>
    <s v="Unibeton Ready Mix"/>
    <s v="C-40 (SRC+60% GGBFS) (200±40mm Slump) "/>
    <x v="5"/>
    <n v="12"/>
    <s v="Diriyah"/>
    <m/>
    <x v="2"/>
    <m/>
    <m/>
  </r>
  <r>
    <n v="1530"/>
    <s v="BV-BSW-105-0000-ECM-CAP-CE-000040"/>
    <s v="BV-BSW-105-0000-ECM-WIR-CE-000481"/>
    <s v="Raft Foundation Concrete"/>
    <s v="Raft Foundation Concrete Zone 10 First Casting"/>
    <s v="Opera House"/>
    <n v="10"/>
    <s v="B2"/>
    <s v="Permanent Works"/>
    <n v="394"/>
    <n v="2274869"/>
    <d v="2025-10-15T00:00:00"/>
    <s v="Aces "/>
    <s v="Unibeton Ready Mix"/>
    <s v="C-40 (SRC+60% GGBFS) (200±40mm Slump) "/>
    <x v="5"/>
    <n v="9"/>
    <s v="Diriyah"/>
    <m/>
    <x v="2"/>
    <m/>
    <m/>
  </r>
  <r>
    <n v="1531"/>
    <s v="BV-BSW-105-0000-ECM-CAP-CE-000040"/>
    <s v="BV-BSW-105-0000-ECM-WIR-CE-000481"/>
    <s v="Raft Foundation Concrete"/>
    <s v="Raft Foundation Concrete Zone 10 First Casting"/>
    <s v="Opera House"/>
    <n v="10"/>
    <s v="B2"/>
    <s v="Permanent Works"/>
    <n v="431"/>
    <n v="2276102"/>
    <d v="2025-10-15T00:00:00"/>
    <s v="Aces "/>
    <s v="Unibeton Ready Mix"/>
    <s v="C-40 (SRC+60% GGBFS) (200±40mm Slump) "/>
    <x v="5"/>
    <n v="9"/>
    <s v="Diriyah"/>
    <m/>
    <x v="2"/>
    <m/>
    <m/>
  </r>
  <r>
    <n v="1532"/>
    <s v="BV-BSW-105-0000-ECM-CAP-CE-000040"/>
    <s v="BV-BSW-105-0000-ECM-WIR-CE-000481"/>
    <s v="Raft Foundation Concrete"/>
    <s v="Raft Foundation Concrete Zone 10 First Casting"/>
    <s v="Opera House"/>
    <n v="10"/>
    <s v="B2"/>
    <s v="Permanent Works"/>
    <n v="407"/>
    <n v="2274870"/>
    <d v="2025-10-15T00:00:00"/>
    <s v="Aces "/>
    <s v="Unibeton Ready Mix"/>
    <s v="C-40 (SRC+60% GGBFS) (200±40mm Slump) "/>
    <x v="5"/>
    <n v="9"/>
    <s v="Diriyah"/>
    <n v="6"/>
    <x v="2"/>
    <m/>
    <m/>
  </r>
  <r>
    <n v="1533"/>
    <s v="BV-BSW-105-0000-ECM-CAP-CE-000040"/>
    <s v="BV-BSW-105-0000-ECM-WIR-CE-000481"/>
    <s v="Raft Foundation Concrete"/>
    <s v="Raft Foundation Concrete Zone 10 First Casting"/>
    <s v="Opera House"/>
    <n v="10"/>
    <s v="B2"/>
    <s v="Permanent Works"/>
    <n v="389"/>
    <n v="2276103"/>
    <d v="2025-10-15T00:00:00"/>
    <s v="Aces "/>
    <s v="Unibeton Ready Mix"/>
    <s v="C-40 (SRC+60% GGBFS) (200±40mm Slump) "/>
    <x v="5"/>
    <n v="9"/>
    <s v="Diriyah"/>
    <m/>
    <x v="2"/>
    <m/>
    <m/>
  </r>
  <r>
    <n v="1534"/>
    <s v="BV-BSW-105-0000-ECM-CAP-CE-000040"/>
    <s v="BV-BSW-105-0000-ECM-WIR-CE-000481"/>
    <s v="Raft Foundation Concrete"/>
    <s v="Raft Foundation Concrete Zone 10 First Casting"/>
    <s v="Opera House"/>
    <n v="10"/>
    <s v="B2"/>
    <s v="Permanent Works"/>
    <n v="392"/>
    <n v="2276105"/>
    <d v="2025-10-15T00:00:00"/>
    <s v="Aces "/>
    <s v="Unibeton Ready Mix"/>
    <s v="C-40 (SRC+60% GGBFS) (200±40mm Slump) "/>
    <x v="5"/>
    <n v="9"/>
    <s v="Diriyah"/>
    <m/>
    <x v="2"/>
    <m/>
    <m/>
  </r>
  <r>
    <n v="1535"/>
    <s v="BV-BSW-105-0000-ECM-CAP-CE-000040"/>
    <s v="BV-BSW-105-0000-ECM-WIR-CE-000481"/>
    <s v="Raft Foundation Concrete"/>
    <s v="Raft Foundation Concrete Zone 10 First Casting"/>
    <s v="Opera House"/>
    <n v="10"/>
    <s v="B2"/>
    <s v="Permanent Works"/>
    <n v="418"/>
    <s v="-"/>
    <d v="2025-10-15T00:00:00"/>
    <s v="Aces "/>
    <s v="Unibeton Ready Mix"/>
    <s v="C-40 (SRC+60% GGBFS) (200±40mm Slump) "/>
    <x v="5"/>
    <n v="9"/>
    <s v="Diriyah"/>
    <m/>
    <x v="2"/>
    <m/>
    <m/>
  </r>
  <r>
    <n v="1536"/>
    <s v="BV-BSW-105-0000-ECM-CAP-CE-000040"/>
    <s v="BV-BSW-105-0000-ECM-WIR-CE-000481"/>
    <s v="Raft Foundation Concrete"/>
    <s v="Raft Foundation Concrete Zone 10 First Casting"/>
    <s v="Opera House"/>
    <n v="10"/>
    <s v="B2"/>
    <s v="Permanent Works"/>
    <n v="393"/>
    <n v="2274872"/>
    <d v="2025-10-15T00:00:00"/>
    <s v="Aces "/>
    <s v="Unibeton Ready Mix"/>
    <s v="C-40 (SRC+60% GGBFS) (200±40mm Slump) "/>
    <x v="5"/>
    <n v="10"/>
    <s v="Diriyah"/>
    <m/>
    <x v="2"/>
    <m/>
    <m/>
  </r>
  <r>
    <n v="1537"/>
    <s v="BV-BSW-105-0000-ECM-CAP-CE-000040"/>
    <s v="BV-BSW-105-0000-ECM-WIR-CE-000481"/>
    <s v="Raft Foundation Concrete"/>
    <s v="Raft Foundation Concrete Zone 10 First Casting"/>
    <s v="Opera House"/>
    <n v="10"/>
    <s v="B2"/>
    <s v="Permanent Works"/>
    <n v="438"/>
    <n v="2274873"/>
    <d v="2025-10-15T00:00:00"/>
    <s v="Aces "/>
    <s v="Unibeton Ready Mix"/>
    <s v="C-40 (SRC+60% GGBFS) (200±40mm Slump) "/>
    <x v="5"/>
    <n v="9"/>
    <s v="Diriyah"/>
    <m/>
    <x v="2"/>
    <m/>
    <m/>
  </r>
  <r>
    <n v="1538"/>
    <s v="BV-BSW-105-0000-ECM-CAP-CE-000040"/>
    <s v="BV-BSW-105-0000-ECM-WIR-CE-000481"/>
    <s v="Raft Foundation Concrete"/>
    <s v="Raft Foundation Concrete Zone 10 First Casting"/>
    <s v="Opera House"/>
    <n v="10"/>
    <s v="B2"/>
    <s v="Permanent Works"/>
    <n v="390"/>
    <n v="2276107"/>
    <d v="2025-10-15T00:00:00"/>
    <s v="Aces "/>
    <s v="Unibeton Ready Mix"/>
    <s v="C-40 (SRC+60% GGBFS) (200±40mm Slump) "/>
    <x v="5"/>
    <n v="9"/>
    <s v="Diriyah"/>
    <m/>
    <x v="2"/>
    <m/>
    <m/>
  </r>
  <r>
    <n v="1539"/>
    <s v="BV-BSW-105-0000-ECM-CAP-CE-000040"/>
    <s v="BV-BSW-105-0000-ECM-WIR-CE-000481"/>
    <s v="Raft Foundation Concrete"/>
    <s v="Raft Foundation Concrete Zone 10 First Casting"/>
    <s v="Opera House"/>
    <n v="10"/>
    <s v="B2"/>
    <s v="Permanent Works"/>
    <n v="551"/>
    <n v="2276108"/>
    <d v="2025-10-15T00:00:00"/>
    <s v="Aces "/>
    <s v="Unibeton Ready Mix"/>
    <s v="C-40 (SRC+60% GGBFS) (200±40mm Slump) "/>
    <x v="5"/>
    <n v="12"/>
    <s v="Diriyah"/>
    <m/>
    <x v="2"/>
    <m/>
    <m/>
  </r>
  <r>
    <n v="1540"/>
    <s v="BV-BSW-105-0000-ECM-CAP-CE-000040"/>
    <s v="BV-BSW-105-0000-ECM-WIR-CE-000481"/>
    <s v="Raft Foundation Concrete"/>
    <s v="Raft Foundation Concrete Zone 10 First Casting"/>
    <s v="Opera House"/>
    <n v="10"/>
    <s v="B2"/>
    <s v="Permanent Works"/>
    <n v="554"/>
    <n v="2276109"/>
    <d v="2025-10-15T00:00:00"/>
    <s v="Aces "/>
    <s v="Unibeton Ready Mix"/>
    <s v="C-40 (SRC+60% GGBFS) (200±40mm Slump) "/>
    <x v="5"/>
    <n v="12"/>
    <s v="Diriyah"/>
    <m/>
    <x v="2"/>
    <m/>
    <m/>
  </r>
  <r>
    <n v="1541"/>
    <s v="BV-BSW-105-0000-ECM-CAP-CE-000040"/>
    <s v="BV-BSW-105-0000-ECM-WIR-CE-000481"/>
    <s v="Raft Foundation Concrete"/>
    <s v="Raft Foundation Concrete Zone 10 First Casting"/>
    <s v="Opera House"/>
    <n v="10"/>
    <s v="B2"/>
    <s v="Permanent Works"/>
    <n v="433"/>
    <n v="2274875"/>
    <d v="2025-10-15T00:00:00"/>
    <s v="Aces "/>
    <s v="Unibeton Ready Mix"/>
    <s v="C-40 (SRC+60% GGBFS) (200±40mm Slump) "/>
    <x v="5"/>
    <n v="9"/>
    <s v="Diriyah"/>
    <n v="6"/>
    <x v="2"/>
    <m/>
    <m/>
  </r>
  <r>
    <n v="1542"/>
    <s v="BV-BSW-105-0000-ECM-CAP-CE-000040"/>
    <s v="BV-BSW-105-0000-ECM-WIR-CE-000481"/>
    <s v="Raft Foundation Concrete"/>
    <s v="Raft Foundation Concrete Zone 10 First Casting"/>
    <s v="Opera House"/>
    <n v="10"/>
    <s v="B2"/>
    <s v="Permanent Works"/>
    <n v="432"/>
    <n v="2274876"/>
    <d v="2025-10-15T00:00:00"/>
    <s v="Aces "/>
    <s v="Unibeton Ready Mix"/>
    <s v="C-40 (SRC+60% GGBFS) (200±40mm Slump) "/>
    <x v="5"/>
    <n v="10"/>
    <s v="Diriyah"/>
    <m/>
    <x v="2"/>
    <m/>
    <m/>
  </r>
  <r>
    <n v="1543"/>
    <s v="BV-BSW-105-0000-ECM-CAP-CE-000040"/>
    <s v="BV-BSW-105-0000-ECM-WIR-CE-000481"/>
    <s v="Raft Foundation Concrete"/>
    <s v="Raft Foundation Concrete Zone 10 First Casting"/>
    <s v="Opera House"/>
    <n v="10"/>
    <s v="B2"/>
    <s v="Permanent Works"/>
    <n v="557"/>
    <n v="2276110"/>
    <d v="2025-10-15T00:00:00"/>
    <s v="Aces "/>
    <s v="Unibeton Ready Mix"/>
    <s v="C-40 (SRC+60% GGBFS) (200±40mm Slump) "/>
    <x v="5"/>
    <n v="12"/>
    <s v="Diriyah"/>
    <m/>
    <x v="2"/>
    <m/>
    <m/>
  </r>
  <r>
    <n v="1544"/>
    <s v="BV-BSW-105-0000-ECM-CAP-CE-000040"/>
    <s v="BV-BSW-105-0000-ECM-WIR-CE-000481"/>
    <s v="Raft Foundation Concrete"/>
    <s v="Raft Foundation Concrete Zone 10 First Casting"/>
    <s v="Opera House"/>
    <n v="10"/>
    <s v="B2"/>
    <s v="Permanent Works"/>
    <n v="558"/>
    <n v="2276112"/>
    <d v="2025-10-15T00:00:00"/>
    <s v="Aces "/>
    <s v="Unibeton Ready Mix"/>
    <s v="C-40 (SRC+60% GGBFS) (200±40mm Slump) "/>
    <x v="5"/>
    <n v="12"/>
    <s v="Diriyah"/>
    <m/>
    <x v="2"/>
    <m/>
    <m/>
  </r>
  <r>
    <n v="1545"/>
    <s v="BV-BSW-105-0000-ECM-CAP-CE-000040"/>
    <s v="BV-BSW-105-0000-ECM-WIR-CE-000481"/>
    <s v="Raft Foundation Concrete"/>
    <s v="Raft Foundation Concrete Zone 10 First Casting"/>
    <s v="Opera House"/>
    <n v="10"/>
    <s v="B2"/>
    <s v="Permanent Works"/>
    <n v="403"/>
    <n v="2274879"/>
    <d v="2025-10-15T00:00:00"/>
    <s v="Aces "/>
    <s v="Unibeton Ready Mix"/>
    <s v="C-40 (SRC+60% GGBFS) (200±40mm Slump) "/>
    <x v="5"/>
    <n v="10"/>
    <s v="Diriyah"/>
    <m/>
    <x v="2"/>
    <m/>
    <m/>
  </r>
  <r>
    <n v="1546"/>
    <s v="BV-BSW-105-0000-ECM-CAP-CE-000040"/>
    <s v="BV-BSW-105-0000-ECM-WIR-CE-000481"/>
    <s v="Raft Foundation Concrete"/>
    <s v="Raft Foundation Concrete Zone 10 First Casting"/>
    <s v="Opera House"/>
    <n v="10"/>
    <s v="B2"/>
    <s v="Permanent Works"/>
    <n v="393"/>
    <n v="2276113"/>
    <d v="2025-10-15T00:00:00"/>
    <s v="Aces "/>
    <s v="Unibeton Ready Mix"/>
    <s v="C-40 (SRC+60% GGBFS) (200±40mm Slump) "/>
    <x v="5"/>
    <n v="8"/>
    <s v="Diriyah"/>
    <m/>
    <x v="2"/>
    <m/>
    <m/>
  </r>
  <r>
    <n v="1547"/>
    <s v="BV-BSW-105-0000-ECM-CAP-CE-000040"/>
    <s v="BV-BSW-105-0000-ECM-WIR-CE-000481"/>
    <s v="Raft Foundation Concrete"/>
    <s v="Raft Foundation Concrete Zone 10 First Casting"/>
    <s v="Opera House"/>
    <n v="10"/>
    <s v="B2"/>
    <s v="Permanent Works"/>
    <n v="274"/>
    <n v="2274880"/>
    <d v="2025-10-15T00:00:00"/>
    <s v="Aces "/>
    <s v="Unibeton Ready Mix"/>
    <s v="C-40 (SRC+60% GGBFS) (200±40mm Slump) "/>
    <x v="5"/>
    <n v="8"/>
    <s v="Diriyah"/>
    <m/>
    <x v="2"/>
    <m/>
    <m/>
  </r>
  <r>
    <n v="1548"/>
    <s v="BV-BSW-105-0000-ECM-CAP-CE-000040"/>
    <s v="BV-BSW-105-0000-ECM-WIR-CE-000481"/>
    <s v="Raft Foundation Concrete"/>
    <s v="Raft Foundation Concrete Zone 10 First Casting"/>
    <s v="Opera House"/>
    <n v="10"/>
    <s v="B2"/>
    <s v="Permanent Works"/>
    <n v="415"/>
    <n v="2274882"/>
    <d v="2025-10-15T00:00:00"/>
    <s v="Aces "/>
    <s v="Unibeton Ready Mix"/>
    <s v="C-40 (SRC+60% GGBFS) (200±40mm Slump) "/>
    <x v="5"/>
    <n v="10"/>
    <s v="Diriyah"/>
    <m/>
    <x v="2"/>
    <m/>
    <m/>
  </r>
  <r>
    <n v="1549"/>
    <s v="BV-BSW-105-0000-ECM-CAP-CE-000040"/>
    <s v="BV-BSW-105-0000-ECM-WIR-CE-000481"/>
    <s v="Raft Foundation Concrete"/>
    <s v="Raft Foundation Concrete Zone 10 First Casting"/>
    <s v="Opera House"/>
    <n v="10"/>
    <s v="B2"/>
    <s v="Permanent Works"/>
    <n v="553"/>
    <n v="2276117"/>
    <d v="2025-10-15T00:00:00"/>
    <s v="Aces "/>
    <s v="Unibeton Ready Mix"/>
    <s v="C-40 (SRC+60% GGBFS) (200±40mm Slump) "/>
    <x v="5"/>
    <n v="12"/>
    <s v="Diriyah"/>
    <m/>
    <x v="2"/>
    <m/>
    <m/>
  </r>
  <r>
    <n v="1550"/>
    <s v="BV-BSW-105-0000-ECM-CAP-CE-000040"/>
    <s v="BV-BSW-105-0000-ECM-WIR-CE-000481"/>
    <s v="Raft Foundation Concrete"/>
    <s v="Raft Foundation Concrete Zone 10 First Casting"/>
    <s v="Opera House"/>
    <n v="10"/>
    <s v="B2"/>
    <s v="Permanent Works"/>
    <n v="557"/>
    <n v="2276118"/>
    <d v="2025-10-15T00:00:00"/>
    <s v="Aces "/>
    <s v="Unibeton Ready Mix"/>
    <s v="C-40 (SRC+60% GGBFS) (200±40mm Slump) "/>
    <x v="5"/>
    <n v="12"/>
    <s v="Diriyah"/>
    <m/>
    <x v="2"/>
    <m/>
    <m/>
  </r>
  <r>
    <n v="1551"/>
    <s v="BV-BSW-105-0000-ECM-CAP-CE-000040"/>
    <s v="BV-BSW-105-0000-ECM-WIR-CE-000481"/>
    <s v="Raft Foundation Concrete"/>
    <s v="Raft Foundation Concrete Zone 10 First Casting"/>
    <s v="Opera House"/>
    <n v="10"/>
    <s v="B2"/>
    <s v="Permanent Works"/>
    <n v="437"/>
    <n v="2276119"/>
    <d v="2025-10-15T00:00:00"/>
    <s v="Aces "/>
    <s v="Unibeton Ready Mix"/>
    <s v="C-40 (SRC+60% GGBFS) (200±40mm Slump) "/>
    <x v="5"/>
    <n v="9"/>
    <s v="Diriyah"/>
    <m/>
    <x v="2"/>
    <m/>
    <m/>
  </r>
  <r>
    <n v="1552"/>
    <s v="BV-BSW-105-0000-ECM-CAP-CE-000040"/>
    <s v="BV-BSW-105-0000-ECM-WIR-CE-000481"/>
    <s v="Raft Foundation Concrete"/>
    <s v="Raft Foundation Concrete Zone 10 First Casting"/>
    <s v="Opera House"/>
    <n v="10"/>
    <s v="B2"/>
    <s v="Permanent Works"/>
    <n v="403"/>
    <n v="2274884"/>
    <d v="2025-10-15T00:00:00"/>
    <s v="Aces "/>
    <s v="Unibeton Ready Mix"/>
    <s v="C-40 (SRC+60% GGBFS) (200±40mm Slump) "/>
    <x v="5"/>
    <n v="7"/>
    <s v="Diriyah"/>
    <m/>
    <x v="2"/>
    <m/>
    <m/>
  </r>
  <r>
    <n v="1553"/>
    <s v="BV-BSW-105-0000-ECM-CAP-CE-000040"/>
    <s v="BV-BSW-105-0000-ECM-WIR-CE-000481"/>
    <s v="Raft Foundation Concrete"/>
    <s v="Raft Foundation Concrete Zone 10 First Casting"/>
    <s v="Opera House"/>
    <n v="10"/>
    <s v="B2"/>
    <s v="Permanent Works"/>
    <n v="536"/>
    <n v="2285342"/>
    <d v="2025-10-15T00:00:00"/>
    <s v="Aces "/>
    <s v="Unibeton Ready Mix"/>
    <s v="C-40 (SRC+60% GGBFS) (200±40mm Slump) "/>
    <x v="5"/>
    <n v="12"/>
    <s v="Sully"/>
    <m/>
    <x v="2"/>
    <m/>
    <m/>
  </r>
  <r>
    <n v="1554"/>
    <s v="BV-BSW-105-0000-ECM-CAP-CE-000040"/>
    <s v="BV-BSW-105-0000-ECM-WIR-CE-000481"/>
    <s v="Raft Foundation Concrete"/>
    <s v="Raft Foundation Concrete Zone 10 First Casting"/>
    <s v="Opera House"/>
    <n v="10"/>
    <s v="B2"/>
    <s v="Permanent Works"/>
    <n v="535"/>
    <n v="2285571"/>
    <d v="2025-10-15T00:00:00"/>
    <s v="Aces "/>
    <s v="Unibeton Ready Mix"/>
    <s v="C-40 (SRC+60% GGBFS) (200±40mm Slump) "/>
    <x v="5"/>
    <n v="12"/>
    <s v="Sully"/>
    <m/>
    <x v="2"/>
    <m/>
    <m/>
  </r>
  <r>
    <n v="1555"/>
    <s v="BV-BSW-105-0000-ECM-CAP-CE-000040"/>
    <s v="BV-BSW-105-0000-ECM-WIR-CE-000481"/>
    <s v="Raft Foundation Concrete"/>
    <s v="Raft Foundation Concrete Zone 10 First Casting"/>
    <s v="Opera House"/>
    <n v="10"/>
    <s v="B2"/>
    <s v="Permanent Works"/>
    <n v="542"/>
    <n v="2285345"/>
    <d v="2025-10-15T00:00:00"/>
    <s v="Aces "/>
    <s v="Unibeton Ready Mix"/>
    <s v="C-40 (SRC+60% GGBFS) (200±40mm Slump) "/>
    <x v="5"/>
    <n v="12"/>
    <s v="Sully"/>
    <m/>
    <x v="2"/>
    <m/>
    <m/>
  </r>
  <r>
    <n v="1556"/>
    <s v="BV-BSW-105-0000-ECM-CAP-CE-000040"/>
    <s v="BV-BSW-105-0000-ECM-WIR-CE-000481"/>
    <s v="Raft Foundation Concrete"/>
    <s v="Raft Foundation Concrete Zone 10 First Casting"/>
    <s v="Opera House"/>
    <n v="10"/>
    <s v="B2"/>
    <s v="Permanent Works"/>
    <n v="580"/>
    <n v="2285574"/>
    <d v="2025-10-15T00:00:00"/>
    <s v="Aces "/>
    <s v="Unibeton Ready Mix"/>
    <s v="C-40 (SRC+60% GGBFS) (200±40mm Slump) "/>
    <x v="5"/>
    <n v="12"/>
    <s v="Sully"/>
    <m/>
    <x v="2"/>
    <m/>
    <m/>
  </r>
  <r>
    <n v="1557"/>
    <s v="BV-BSW-105-0000-ECM-CAP-CE-000040"/>
    <s v="BV-BSW-105-0000-ECM-WIR-CE-000481"/>
    <s v="Raft Foundation Concrete"/>
    <s v="Raft Foundation Concrete Zone 10 First Casting"/>
    <s v="Opera House"/>
    <n v="10"/>
    <s v="B2"/>
    <s v="Permanent Works"/>
    <n v="280"/>
    <n v="2285346"/>
    <d v="2025-10-15T00:00:00"/>
    <s v="Aces "/>
    <s v="Unibeton Ready Mix"/>
    <s v="C-40 (SRC+60% GGBFS) (200±40mm Slump) "/>
    <x v="5"/>
    <n v="8"/>
    <s v="Sully"/>
    <m/>
    <x v="2"/>
    <m/>
    <m/>
  </r>
  <r>
    <n v="1558"/>
    <s v="BV-BSW-105-0000-ECM-CAP-CE-000040"/>
    <s v="BV-BSW-105-0000-ECM-WIR-CE-000481"/>
    <s v="Raft Foundation Concrete"/>
    <s v="Raft Foundation Concrete Zone 10 First Casting"/>
    <s v="Opera House"/>
    <n v="10"/>
    <s v="B2"/>
    <s v="Permanent Works"/>
    <n v="537"/>
    <n v="2285575"/>
    <d v="2025-10-15T00:00:00"/>
    <s v="Aces "/>
    <s v="Unibeton Ready Mix"/>
    <s v="C-40 (SRC+60% GGBFS) (200±40mm Slump) "/>
    <x v="5"/>
    <n v="12"/>
    <s v="Sully"/>
    <n v="6"/>
    <x v="2"/>
    <m/>
    <m/>
  </r>
  <r>
    <n v="1559"/>
    <s v="BV-BSW-105-0000-ECM-CAP-CE-000040"/>
    <s v="BV-BSW-105-0000-ECM-WIR-CE-000481"/>
    <s v="Raft Foundation Concrete"/>
    <s v="Raft Foundation Concrete Zone 10 First Casting"/>
    <s v="Opera House"/>
    <n v="10"/>
    <s v="B2"/>
    <s v="Permanent Works"/>
    <n v="538"/>
    <n v="2285576"/>
    <d v="2025-10-15T00:00:00"/>
    <s v="Aces "/>
    <s v="Unibeton Ready Mix"/>
    <s v="C-40 (SRC+60% GGBFS) (200±40mm Slump) "/>
    <x v="5"/>
    <n v="12"/>
    <s v="Sully"/>
    <m/>
    <x v="2"/>
    <m/>
    <m/>
  </r>
  <r>
    <n v="1560"/>
    <s v="BV-BSW-105-0000-ECM-CAP-CE-000040"/>
    <s v="BV-BSW-105-0000-ECM-WIR-CE-000481"/>
    <s v="Raft Foundation Concrete"/>
    <s v="Raft Foundation Concrete Zone 10 First Casting"/>
    <s v="Opera House"/>
    <n v="10"/>
    <s v="B2"/>
    <s v="Permanent Works"/>
    <n v="526"/>
    <n v="2285348"/>
    <d v="2025-10-15T00:00:00"/>
    <s v="Aces "/>
    <s v="Unibeton Ready Mix"/>
    <s v="C-40 (SRC+60% GGBFS) (200±40mm Slump) "/>
    <x v="5"/>
    <n v="12"/>
    <s v="Sully"/>
    <m/>
    <x v="2"/>
    <m/>
    <m/>
  </r>
  <r>
    <n v="1561"/>
    <s v="BV-BSW-105-0000-ECM-CAP-CE-000040"/>
    <s v="BV-BSW-105-0000-ECM-WIR-CE-000481"/>
    <s v="Raft Foundation Concrete"/>
    <s v="Raft Foundation Concrete Zone 10 First Casting"/>
    <s v="Opera House"/>
    <n v="10"/>
    <s v="B2"/>
    <s v="Permanent Works"/>
    <n v="540"/>
    <n v="2285577"/>
    <d v="2025-10-15T00:00:00"/>
    <s v="Aces "/>
    <s v="Unibeton Ready Mix"/>
    <s v="C-40 (SRC+60% GGBFS) (200±40mm Slump) "/>
    <x v="5"/>
    <n v="12"/>
    <s v="Sully"/>
    <m/>
    <x v="2"/>
    <m/>
    <m/>
  </r>
  <r>
    <n v="1562"/>
    <s v="BV-BSW-105-0000-ECM-CAP-CE-000040"/>
    <s v="BV-BSW-105-0000-ECM-WIR-CE-000481"/>
    <s v="Raft Foundation Concrete"/>
    <s v="Raft Foundation Concrete Zone 10 First Casting"/>
    <s v="Opera House"/>
    <n v="10"/>
    <s v="B2"/>
    <s v="Permanent Works"/>
    <n v="305"/>
    <n v="2285579"/>
    <d v="2025-10-15T00:00:00"/>
    <s v="Aces "/>
    <s v="Unibeton Ready Mix"/>
    <s v="C-40 (SRC+60% GGBFS) (200±40mm Slump) "/>
    <x v="5"/>
    <n v="8"/>
    <s v="Sully"/>
    <m/>
    <x v="2"/>
    <m/>
    <m/>
  </r>
  <r>
    <n v="1563"/>
    <s v="BV-BSW-105-0000-ECM-CAP-CE-000040"/>
    <s v="BV-BSW-105-0000-ECM-WIR-CE-000481"/>
    <s v="Raft Foundation Concrete"/>
    <s v="Raft Foundation Concrete Zone 10 First Casting"/>
    <s v="Opera House"/>
    <n v="10"/>
    <s v="B2"/>
    <s v="Permanent Works"/>
    <n v="539"/>
    <n v="2285349"/>
    <d v="2025-10-15T00:00:00"/>
    <s v="Aces "/>
    <s v="Unibeton Ready Mix"/>
    <s v="C-40 (SRC+60% GGBFS) (200±40mm Slump) "/>
    <x v="5"/>
    <n v="12"/>
    <s v="Sully"/>
    <m/>
    <x v="2"/>
    <m/>
    <m/>
  </r>
  <r>
    <n v="1564"/>
    <s v="BV-BSW-105-0000-ECM-CAP-CE-000040"/>
    <s v="BV-BSW-105-0000-ECM-WIR-CE-000481"/>
    <s v="Raft Foundation Concrete"/>
    <s v="Raft Foundation Concrete Zone 10 First Casting"/>
    <s v="Opera House"/>
    <n v="10"/>
    <s v="B2"/>
    <s v="Permanent Works"/>
    <n v="528"/>
    <n v="2285350"/>
    <d v="2025-10-15T00:00:00"/>
    <s v="Aces "/>
    <s v="Unibeton Ready Mix"/>
    <s v="C-40 (SRC+60% GGBFS) (200±40mm Slump) "/>
    <x v="5"/>
    <n v="12"/>
    <s v="Sully"/>
    <m/>
    <x v="2"/>
    <m/>
    <m/>
  </r>
  <r>
    <n v="1565"/>
    <s v="BV-BSW-105-0000-ECM-CAP-CE-000040"/>
    <s v="BV-BSW-105-0000-ECM-WIR-CE-000481"/>
    <s v="Raft Foundation Concrete"/>
    <s v="Raft Foundation Concrete Zone 10 First Casting"/>
    <s v="Opera House"/>
    <n v="10"/>
    <s v="B2"/>
    <s v="Permanent Works"/>
    <n v="292"/>
    <n v="2285582"/>
    <d v="2025-10-15T00:00:00"/>
    <s v="Aces "/>
    <s v="Unibeton Ready Mix"/>
    <s v="C-40 (SRC+60% GGBFS) (200±40mm Slump) "/>
    <x v="5"/>
    <n v="8"/>
    <s v="Sully"/>
    <m/>
    <x v="2"/>
    <m/>
    <m/>
  </r>
  <r>
    <n v="1566"/>
    <s v="BV-BSW-105-0000-ECM-CAP-CE-000040"/>
    <s v="BV-BSW-105-0000-ECM-WIR-CE-000481"/>
    <s v="Raft Foundation Concrete"/>
    <s v="Raft Foundation Concrete Zone 10 First Casting"/>
    <s v="Opera House"/>
    <n v="10"/>
    <s v="B2"/>
    <s v="Permanent Works"/>
    <n v="581"/>
    <n v="2285583"/>
    <d v="2025-10-15T00:00:00"/>
    <s v="Aces "/>
    <s v="Unibeton Ready Mix"/>
    <s v="C-40 (SRC+60% GGBFS) (200±40mm Slump) "/>
    <x v="5"/>
    <n v="12"/>
    <s v="Sully"/>
    <m/>
    <x v="2"/>
    <m/>
    <m/>
  </r>
  <r>
    <n v="1567"/>
    <s v="BV-BSW-105-0000-ECM-CAP-CE-000040"/>
    <s v="BV-BSW-105-0000-ECM-WIR-CE-000481"/>
    <s v="Raft Foundation Concrete"/>
    <s v="Raft Foundation Concrete Zone 10 First Casting"/>
    <s v="Opera House"/>
    <n v="10"/>
    <s v="B2"/>
    <s v="Permanent Works"/>
    <n v="529"/>
    <n v="2285352"/>
    <d v="2025-10-15T00:00:00"/>
    <s v="Aces "/>
    <s v="Unibeton Ready Mix"/>
    <s v="C-40 (SRC+60% GGBFS) (200±40mm Slump) "/>
    <x v="5"/>
    <n v="12"/>
    <s v="Sully"/>
    <m/>
    <x v="2"/>
    <m/>
    <m/>
  </r>
  <r>
    <n v="1568"/>
    <s v="BV-BSW-105-0000-ECM-CAP-CE-000040"/>
    <s v="BV-BSW-105-0000-ECM-WIR-CE-000481"/>
    <s v="Raft Foundation Concrete"/>
    <s v="Raft Foundation Concrete Zone 10 First Casting"/>
    <s v="Opera House"/>
    <n v="10"/>
    <s v="B2"/>
    <s v="Permanent Works"/>
    <n v="286"/>
    <n v="2285585"/>
    <d v="2025-10-15T00:00:00"/>
    <s v="Aces "/>
    <s v="Unibeton Ready Mix"/>
    <s v="C-40 (SRC+60% GGBFS) (200±40mm Slump) "/>
    <x v="5"/>
    <n v="8"/>
    <s v="Sully"/>
    <n v="6"/>
    <x v="2"/>
    <m/>
    <m/>
  </r>
  <r>
    <n v="1569"/>
    <s v="BV-BSW-105-0000-ECM-CAP-CE-000040"/>
    <s v="BV-BSW-105-0000-ECM-WIR-CE-000481"/>
    <s v="Raft Foundation Concrete"/>
    <s v="Raft Foundation Concrete Zone 10 First Casting"/>
    <s v="Opera House"/>
    <n v="10"/>
    <s v="B2"/>
    <s v="Permanent Works"/>
    <n v="421"/>
    <n v="2285356"/>
    <d v="2025-10-15T00:00:00"/>
    <s v="Aces "/>
    <s v="Unibeton Ready Mix"/>
    <s v="C-40 (SRC+60% GGBFS) (200±40mm Slump) "/>
    <x v="5"/>
    <n v="8"/>
    <s v="Sully"/>
    <m/>
    <x v="2"/>
    <m/>
    <m/>
  </r>
  <r>
    <n v="1570"/>
    <s v="BV-BSW-105-0000-ECM-CAP-CE-000040"/>
    <s v="BV-BSW-105-0000-ECM-WIR-CE-000481"/>
    <s v="Raft Foundation Concrete"/>
    <s v="Raft Foundation Concrete Zone 10 First Casting"/>
    <s v="Opera House"/>
    <n v="10"/>
    <s v="B2"/>
    <s v="Permanent Works"/>
    <n v="301"/>
    <n v="2285357"/>
    <d v="2025-10-15T00:00:00"/>
    <s v="Aces "/>
    <s v="Unibeton Ready Mix"/>
    <s v="C-40 (SRC+60% GGBFS) (200±40mm Slump) "/>
    <x v="5"/>
    <n v="8"/>
    <s v="Sully"/>
    <m/>
    <x v="2"/>
    <m/>
    <m/>
  </r>
  <r>
    <n v="1571"/>
    <s v="BV-BSW-105-0000-ECM-CAP-CE-000040"/>
    <s v="BV-BSW-105-0000-ECM-WIR-CE-000481"/>
    <s v="Raft Foundation Concrete"/>
    <s v="Raft Foundation Concrete Zone 10 First Casting"/>
    <s v="Opera House"/>
    <n v="10"/>
    <s v="B2"/>
    <s v="Permanent Works"/>
    <n v="290"/>
    <n v="2285587"/>
    <d v="2025-10-15T00:00:00"/>
    <s v="Aces "/>
    <s v="Unibeton Ready Mix"/>
    <s v="C-40 (SRC+60% GGBFS) (200±40mm Slump) "/>
    <x v="5"/>
    <n v="8"/>
    <s v="Sully"/>
    <m/>
    <x v="2"/>
    <m/>
    <m/>
  </r>
  <r>
    <n v="1572"/>
    <s v="BV-BSW-105-0000-ECM-CAP-CE-000040"/>
    <s v="BV-BSW-105-0000-ECM-WIR-CE-000481"/>
    <s v="Raft Foundation Concrete"/>
    <s v="Raft Foundation Concrete Zone 10 First Casting"/>
    <s v="Opera House"/>
    <n v="10"/>
    <s v="B2"/>
    <s v="Permanent Works"/>
    <n v="575"/>
    <n v="2285588"/>
    <d v="2025-10-15T00:00:00"/>
    <s v="Aces "/>
    <s v="Unibeton Ready Mix"/>
    <s v="C-40 (SRC+60% GGBFS) (200±40mm Slump) "/>
    <x v="5"/>
    <n v="12"/>
    <s v="Sully"/>
    <m/>
    <x v="2"/>
    <m/>
    <m/>
  </r>
  <r>
    <n v="1573"/>
    <s v="BV-BSW-105-0000-ECM-CAP-CE-000040"/>
    <s v="BV-BSW-105-0000-ECM-WIR-CE-000481"/>
    <s v="Raft Foundation Concrete"/>
    <s v="Raft Foundation Concrete Zone 10 First Casting"/>
    <s v="Opera House"/>
    <n v="10"/>
    <s v="B2"/>
    <s v="Permanent Works"/>
    <n v="297"/>
    <n v="2285358"/>
    <d v="2025-10-15T00:00:00"/>
    <s v="Aces "/>
    <s v="Unibeton Ready Mix"/>
    <s v="C-40 (SRC+60% GGBFS) (200±40mm Slump) "/>
    <x v="5"/>
    <n v="8"/>
    <s v="Sully"/>
    <m/>
    <x v="2"/>
    <m/>
    <m/>
  </r>
  <r>
    <n v="1574"/>
    <s v="BV-BSW-105-0000-ECM-CAP-CE-000040"/>
    <s v="BV-BSW-105-0000-ECM-WIR-CE-000481"/>
    <s v="Raft Foundation Concrete"/>
    <s v="Raft Foundation Concrete Zone 10 First Casting"/>
    <s v="Opera House"/>
    <n v="10"/>
    <s v="B2"/>
    <s v="Permanent Works"/>
    <n v="404"/>
    <n v="2285359"/>
    <d v="2025-10-15T00:00:00"/>
    <s v="Aces "/>
    <s v="Unibeton Ready Mix"/>
    <s v="C-40 (SRC+60% GGBFS) (200±40mm Slump) "/>
    <x v="5"/>
    <n v="9"/>
    <s v="Sully"/>
    <m/>
    <x v="2"/>
    <m/>
    <m/>
  </r>
  <r>
    <n v="1575"/>
    <s v="BV-BSW-105-0000-ECM-CAP-CE-000040"/>
    <s v="BV-BSW-105-0000-ECM-WIR-CE-000481"/>
    <s v="Raft Foundation Concrete"/>
    <s v="Raft Foundation Concrete Zone 10 First Casting"/>
    <s v="Opera House"/>
    <n v="10"/>
    <s v="B2"/>
    <s v="Permanent Works"/>
    <n v="294"/>
    <n v="2285360"/>
    <d v="2025-10-15T00:00:00"/>
    <s v="Aces "/>
    <s v="Unibeton Ready Mix"/>
    <s v="C-40 (SRC+60% GGBFS) (200±40mm Slump) "/>
    <x v="5"/>
    <n v="8"/>
    <s v="Sully"/>
    <m/>
    <x v="2"/>
    <m/>
    <m/>
  </r>
  <r>
    <n v="1576"/>
    <s v="BV-BSW-105-0000-ECM-CAP-CE-000040"/>
    <s v="BV-BSW-105-0000-ECM-WIR-CE-000481"/>
    <s v="Raft Foundation Concrete"/>
    <s v="Raft Foundation Concrete Zone 10 First Casting"/>
    <s v="Opera House"/>
    <n v="10"/>
    <s v="B2"/>
    <s v="Permanent Works"/>
    <n v="298"/>
    <n v="2285590"/>
    <d v="2025-10-15T00:00:00"/>
    <s v="Aces "/>
    <s v="Unibeton Ready Mix"/>
    <s v="C-40 (SRC+60% GGBFS) (200±40mm Slump) "/>
    <x v="5"/>
    <n v="8"/>
    <s v="Sully"/>
    <m/>
    <x v="2"/>
    <m/>
    <m/>
  </r>
  <r>
    <n v="1577"/>
    <s v="BV-BSW-105-0000-ECM-CAP-CE-000040"/>
    <s v="BV-BSW-105-0000-ECM-WIR-CE-000481"/>
    <s v="Raft Foundation Concrete"/>
    <s v="Raft Foundation Concrete Zone 10 First Casting"/>
    <s v="Opera House"/>
    <n v="10"/>
    <s v="B2"/>
    <s v="Permanent Works"/>
    <n v="435"/>
    <n v="2285362"/>
    <d v="2025-10-15T00:00:00"/>
    <s v="Aces "/>
    <s v="Unibeton Ready Mix"/>
    <s v="C-40 (SRC+60% GGBFS) (200±40mm Slump) "/>
    <x v="5"/>
    <n v="10"/>
    <s v="Sully"/>
    <m/>
    <x v="2"/>
    <m/>
    <m/>
  </r>
  <r>
    <n v="1578"/>
    <s v="BV-BSW-105-0000-ECM-CAP-CE-000040"/>
    <s v="BV-BSW-105-0000-ECM-WIR-CE-000481"/>
    <s v="Raft Foundation Concrete"/>
    <s v="Raft Foundation Concrete Zone 10 First Casting"/>
    <s v="Opera House"/>
    <n v="10"/>
    <s v="B2"/>
    <s v="Permanent Works"/>
    <n v="533"/>
    <n v="2285592"/>
    <d v="2025-10-15T00:00:00"/>
    <s v="Aces "/>
    <s v="Unibeton Ready Mix"/>
    <s v="C-40 (SRC+60% GGBFS) (200±40mm Slump) "/>
    <x v="5"/>
    <n v="12"/>
    <s v="Sully"/>
    <m/>
    <x v="2"/>
    <m/>
    <m/>
  </r>
  <r>
    <n v="1579"/>
    <s v="BV-BSW-105-0000-ECM-CAP-CE-000040"/>
    <s v="BV-BSW-105-0000-ECM-WIR-CE-000481"/>
    <s v="Raft Foundation Concrete"/>
    <s v="Raft Foundation Concrete Zone 10 First Casting"/>
    <s v="Opera House"/>
    <n v="10"/>
    <s v="B2"/>
    <s v="Permanent Works"/>
    <n v="280"/>
    <n v="2285363"/>
    <d v="2025-10-15T00:00:00"/>
    <s v="Aces "/>
    <s v="Unibeton Ready Mix"/>
    <s v="C-40 (SRC+60% GGBFS) (200±40mm Slump) "/>
    <x v="5"/>
    <n v="8"/>
    <s v="Sully"/>
    <m/>
    <x v="2"/>
    <m/>
    <m/>
  </r>
  <r>
    <n v="1580"/>
    <s v="BV-BSW-105-0000-ECM-CAP-CE-000040"/>
    <s v="BV-BSW-105-0000-ECM-WIR-CE-000481"/>
    <s v="Raft Foundation Concrete"/>
    <s v="Raft Foundation Concrete Zone 10 First Casting"/>
    <s v="Opera House"/>
    <n v="10"/>
    <s v="B2"/>
    <s v="Permanent Works"/>
    <n v="305"/>
    <n v="2285593"/>
    <d v="2025-10-15T00:00:00"/>
    <s v="Aces "/>
    <s v="Unibeton Ready Mix"/>
    <s v="C-40 (SRC+60% GGBFS) (200±40mm Slump) "/>
    <x v="5"/>
    <n v="8"/>
    <s v="Sully"/>
    <m/>
    <x v="2"/>
    <m/>
    <m/>
  </r>
  <r>
    <n v="1581"/>
    <s v="BV-BSW-105-0000-ECM-CAP-CE-000040"/>
    <s v="BV-BSW-105-0000-ECM-WIR-CE-000481"/>
    <s v="Raft Foundation Concrete"/>
    <s v="Raft Foundation Concrete Zone 10 First Casting"/>
    <s v="Opera House"/>
    <n v="10"/>
    <s v="B2"/>
    <s v="Permanent Works"/>
    <n v="535"/>
    <n v="2285594"/>
    <d v="2025-10-15T00:00:00"/>
    <s v="Aces "/>
    <s v="Unibeton Ready Mix"/>
    <s v="C-40 (SRC+60% GGBFS) (200±40mm Slump) "/>
    <x v="5"/>
    <n v="12"/>
    <s v="Sully"/>
    <m/>
    <x v="2"/>
    <m/>
    <m/>
  </r>
  <r>
    <n v="1582"/>
    <s v="BV-BSW-105-0000-ECM-CAP-CE-000040"/>
    <s v="BV-BSW-105-0000-ECM-WIR-CE-000481"/>
    <s v="Raft Foundation Concrete"/>
    <s v="Raft Foundation Concrete Zone 10 First Casting"/>
    <s v="Opera House"/>
    <n v="10"/>
    <s v="B2"/>
    <s v="Permanent Works"/>
    <n v="538"/>
    <n v="2285595"/>
    <d v="2025-10-15T00:00:00"/>
    <s v="Aces "/>
    <s v="Unibeton Ready Mix"/>
    <s v="C-40 (SRC+60% GGBFS) (200±40mm Slump) "/>
    <x v="5"/>
    <n v="12"/>
    <s v="Sully"/>
    <m/>
    <x v="2"/>
    <m/>
    <m/>
  </r>
  <r>
    <n v="1583"/>
    <s v="BV-BSW-105-0000-ECM-CAP-CE-000040"/>
    <s v="BV-BSW-105-0000-ECM-WIR-CE-000481"/>
    <s v="Raft Foundation Concrete"/>
    <s v="Raft Foundation Concrete Zone 10 First Casting"/>
    <s v="Opera House"/>
    <n v="10"/>
    <s v="B2"/>
    <s v="Permanent Works"/>
    <n v="541"/>
    <n v="2285596"/>
    <d v="2025-10-15T00:00:00"/>
    <s v="Aces "/>
    <s v="Unibeton Ready Mix"/>
    <s v="C-40 (SRC+60% GGBFS) (200±40mm Slump) "/>
    <x v="5"/>
    <n v="12"/>
    <s v="Sully"/>
    <m/>
    <x v="2"/>
    <m/>
    <m/>
  </r>
  <r>
    <n v="1584"/>
    <s v="BV-BSW-105-0000-ECM-CAP-CE-000040"/>
    <s v="BV-BSW-105-0000-ECM-WIR-CE-000481"/>
    <s v="Raft Foundation Concrete"/>
    <s v="Raft Foundation Concrete Zone 10 First Casting"/>
    <s v="Opera House"/>
    <n v="10"/>
    <s v="B2"/>
    <s v="Permanent Works"/>
    <n v="542"/>
    <n v="2285366"/>
    <d v="2025-10-15T00:00:00"/>
    <s v="Aces "/>
    <s v="Unibeton Ready Mix"/>
    <s v="C-40 (SRC+60% GGBFS) (200±40mm Slump) "/>
    <x v="5"/>
    <n v="12"/>
    <s v="Sully"/>
    <m/>
    <x v="2"/>
    <m/>
    <m/>
  </r>
  <r>
    <n v="1585"/>
    <s v="BV-BSW-105-0000-ECM-CAP-CE-000040"/>
    <s v="BV-BSW-105-0000-ECM-WIR-CE-000481"/>
    <s v="Raft Foundation Concrete"/>
    <s v="Raft Foundation Concrete Zone 10 First Casting"/>
    <s v="Opera House"/>
    <n v="10"/>
    <s v="B2"/>
    <s v="Permanent Works"/>
    <n v="536"/>
    <n v="2285367"/>
    <d v="2025-10-15T00:00:00"/>
    <s v="Aces "/>
    <s v="Unibeton Ready Mix"/>
    <s v="C-40 (SRC+60% GGBFS) (200±40mm Slump) "/>
    <x v="5"/>
    <n v="12"/>
    <s v="Sully"/>
    <m/>
    <x v="2"/>
    <m/>
    <m/>
  </r>
  <r>
    <n v="1586"/>
    <s v="BV-BSW-105-0000-ECM-CAP-CE-000040"/>
    <s v="BV-BSW-105-0000-ECM-WIR-CE-000481"/>
    <s v="Raft Foundation Concrete"/>
    <s v="Raft Foundation Concrete Zone 10 First Casting"/>
    <s v="Opera House"/>
    <n v="10"/>
    <s v="B2"/>
    <s v="Permanent Works"/>
    <n v="276"/>
    <n v="2285597"/>
    <d v="2025-10-15T00:00:00"/>
    <s v="Aces "/>
    <s v="Unibeton Ready Mix"/>
    <s v="C-40 (SRC+60% GGBFS) (200±40mm Slump) "/>
    <x v="5"/>
    <n v="8"/>
    <s v="Sully"/>
    <m/>
    <x v="2"/>
    <m/>
    <m/>
  </r>
  <r>
    <n v="1587"/>
    <s v="BV-BSW-105-0000-ECM-CAP-CE-000040"/>
    <s v="BV-BSW-105-0000-ECM-WIR-CE-000481"/>
    <s v="Raft Foundation Concrete"/>
    <s v="Raft Foundation Concrete Zone 10 First Casting"/>
    <s v="Opera House"/>
    <n v="10"/>
    <s v="B2"/>
    <s v="Permanent Works"/>
    <n v="581"/>
    <n v="2285598"/>
    <d v="2025-10-15T00:00:00"/>
    <s v="Aces "/>
    <s v="Unibeton Ready Mix"/>
    <s v="C-40 (SRC+60% GGBFS) (200±40mm Slump) "/>
    <x v="5"/>
    <n v="12"/>
    <s v="Sully"/>
    <m/>
    <x v="2"/>
    <m/>
    <m/>
  </r>
  <r>
    <n v="1588"/>
    <s v="BV-BSW-105-0000-ECM-CAP-CE-000040"/>
    <s v="BV-BSW-105-0000-ECM-WIR-CE-000481"/>
    <s v="Raft Foundation Concrete"/>
    <s v="Raft Foundation Concrete Zone 10 First Casting"/>
    <s v="Opera House"/>
    <n v="10"/>
    <s v="B2"/>
    <s v="Permanent Works"/>
    <n v="526"/>
    <n v="2285368"/>
    <d v="2025-10-15T00:00:00"/>
    <s v="Aces "/>
    <s v="Unibeton Ready Mix"/>
    <s v="C-40 (SRC+60% GGBFS) (200±40mm Slump) "/>
    <x v="5"/>
    <n v="12"/>
    <s v="Sully"/>
    <m/>
    <x v="2"/>
    <m/>
    <m/>
  </r>
  <r>
    <n v="1589"/>
    <s v="BV-BSW-105-0000-ECM-CAP-CE-000040"/>
    <s v="BV-BSW-105-0000-ECM-WIR-CE-000481"/>
    <s v="Raft Foundation Concrete"/>
    <s v="Raft Foundation Concrete Zone 10 First Casting"/>
    <s v="Opera House"/>
    <n v="10"/>
    <s v="B2"/>
    <s v="Permanent Works"/>
    <n v="425"/>
    <n v="2285369"/>
    <d v="2025-10-15T00:00:00"/>
    <s v="Aces "/>
    <s v="Unibeton Ready Mix"/>
    <s v="C-40 (SRC+60% GGBFS) (200±40mm Slump) "/>
    <x v="5"/>
    <n v="8"/>
    <s v="Sully"/>
    <m/>
    <x v="2"/>
    <m/>
    <m/>
  </r>
  <r>
    <n v="1590"/>
    <s v="BV-BSW-105-0000-ECM-CAP-CE-000040"/>
    <s v="BV-BSW-105-0000-ECM-WIR-CE-000481"/>
    <s v="Raft Foundation Concrete"/>
    <s v="Raft Foundation Concrete Zone 10 First Casting"/>
    <s v="Opera House"/>
    <n v="10"/>
    <s v="B2"/>
    <s v="Permanent Works"/>
    <n v="539"/>
    <n v="2285599"/>
    <d v="2025-10-15T00:00:00"/>
    <s v="Aces "/>
    <s v="Unibeton Ready Mix"/>
    <s v="C-40 (SRC+60% GGBFS) (200±40mm Slump) "/>
    <x v="5"/>
    <n v="12"/>
    <s v="Sully"/>
    <m/>
    <x v="2"/>
    <m/>
    <m/>
  </r>
  <r>
    <n v="1591"/>
    <s v="BV-BSW-105-0000-ECM-CAP-CE-000040"/>
    <s v="BV-BSW-105-0000-ECM-WIR-CE-000481"/>
    <s v="Raft Foundation Concrete"/>
    <s v="Raft Foundation Concrete Zone 10 First Casting"/>
    <s v="Opera House"/>
    <n v="10"/>
    <s v="B2"/>
    <s v="Permanent Works"/>
    <n v="278"/>
    <n v="2285364"/>
    <d v="2025-10-15T00:00:00"/>
    <s v="Aces "/>
    <s v="Unibeton Ready Mix"/>
    <s v="C-40 (SRC+60% GGBFS) (200±40mm Slump) "/>
    <x v="5"/>
    <n v="8"/>
    <s v="Sully"/>
    <m/>
    <x v="3"/>
    <m/>
    <s v="Rejected due to over time"/>
  </r>
  <r>
    <n v="1592"/>
    <s v="BV-BSW-105-0000-ECM-CAP-CE-000040"/>
    <s v="BV-BSW-105-0000-ECM-WIR-CE-000481"/>
    <s v="Raft Foundation Concrete"/>
    <s v="Raft Foundation Concrete Zone 10 First Casting"/>
    <s v="Opera House"/>
    <n v="10"/>
    <s v="B2"/>
    <s v="Permanent Works"/>
    <n v="580"/>
    <n v="2285600"/>
    <d v="2025-10-15T00:00:00"/>
    <s v="Aces "/>
    <s v="Unibeton Ready Mix"/>
    <s v="C-40 (SRC+60% GGBFS) (200±40mm Slump) "/>
    <x v="5"/>
    <n v="12"/>
    <s v="Sully"/>
    <m/>
    <x v="2"/>
    <m/>
    <m/>
  </r>
  <r>
    <n v="1593"/>
    <s v="BV-BSW-105-0000-ECM-CAP-CE-000040"/>
    <s v="BV-BSW-105-0000-ECM-WIR-CE-000481"/>
    <s v="Raft Foundation Concrete"/>
    <s v="Raft Foundation Concrete Zone 10 First Casting"/>
    <s v="Opera House"/>
    <n v="10"/>
    <s v="B2"/>
    <s v="Permanent Works"/>
    <n v="529"/>
    <n v="2285601"/>
    <d v="2025-10-15T00:00:00"/>
    <s v="Aces "/>
    <s v="Unibeton Ready Mix"/>
    <s v="C-40 (SRC+60% GGBFS) (200±40mm Slump) "/>
    <x v="5"/>
    <n v="12"/>
    <s v="Sully"/>
    <m/>
    <x v="2"/>
    <m/>
    <m/>
  </r>
  <r>
    <n v="1594"/>
    <s v="BV-BSW-105-0000-ECM-CAP-CE-000040"/>
    <s v="BV-BSW-105-0000-ECM-WIR-CE-000481"/>
    <s v="Raft Foundation Concrete"/>
    <s v="Raft Foundation Concrete Zone 10 First Casting"/>
    <s v="Opera House"/>
    <n v="10"/>
    <s v="B2"/>
    <s v="Permanent Works"/>
    <n v="528"/>
    <n v="2285370"/>
    <d v="2025-10-15T00:00:00"/>
    <s v="Aces "/>
    <s v="Unibeton Ready Mix"/>
    <s v="C-40 (SRC+60% GGBFS) (200±40mm Slump) "/>
    <x v="5"/>
    <n v="12"/>
    <s v="Sully"/>
    <m/>
    <x v="2"/>
    <m/>
    <m/>
  </r>
  <r>
    <n v="1595"/>
    <s v="BV-BSW-105-0000-ECM-CAP-CE-000040"/>
    <s v="BV-BSW-105-0000-ECM-WIR-CE-000481"/>
    <s v="Raft Foundation Concrete"/>
    <s v="Raft Foundation Concrete Zone 10 First Casting"/>
    <s v="Opera House"/>
    <n v="10"/>
    <s v="B2"/>
    <s v="Permanent Works"/>
    <n v="286"/>
    <n v="2285371"/>
    <d v="2025-10-15T00:00:00"/>
    <s v="Aces "/>
    <s v="Unibeton Ready Mix"/>
    <s v="C-40 (SRC+60% GGBFS) (200±40mm Slump) "/>
    <x v="5"/>
    <n v="8"/>
    <s v="Sully"/>
    <m/>
    <x v="2"/>
    <m/>
    <m/>
  </r>
  <r>
    <n v="1596"/>
    <s v="BV-BSW-105-0000-ECM-CAP-CE-000040"/>
    <s v="BV-BSW-105-0000-ECM-WIR-CE-000481"/>
    <s v="Raft Foundation Concrete"/>
    <s v="Raft Foundation Concrete Zone 10 First Casting"/>
    <s v="Opera House"/>
    <n v="10"/>
    <s v="B2"/>
    <s v="Permanent Works"/>
    <n v="426"/>
    <n v="2285372"/>
    <d v="2025-10-15T00:00:00"/>
    <s v="Aces "/>
    <s v="Unibeton Ready Mix"/>
    <s v="C-40 (SRC+60% GGBFS) (200±40mm Slump) "/>
    <x v="5"/>
    <n v="9"/>
    <s v="Sully"/>
    <m/>
    <x v="2"/>
    <m/>
    <m/>
  </r>
  <r>
    <n v="1597"/>
    <s v="BV-BSW-105-0000-ECM-CAP-CE-000040"/>
    <s v="BV-BSW-105-0000-ECM-WIR-CE-000481"/>
    <s v="Raft Foundation Concrete"/>
    <s v="Raft Foundation Concrete Zone 10 First Casting"/>
    <s v="Opera House"/>
    <n v="10"/>
    <s v="B2"/>
    <s v="Permanent Works"/>
    <n v="421"/>
    <n v="2285374"/>
    <d v="2025-10-15T00:00:00"/>
    <s v="Aces "/>
    <s v="Unibeton Ready Mix"/>
    <s v="C-40 (SRC+60% GGBFS) (200±40mm Slump) "/>
    <x v="5"/>
    <n v="8"/>
    <s v="Sully"/>
    <m/>
    <x v="2"/>
    <m/>
    <m/>
  </r>
  <r>
    <n v="1598"/>
    <s v="BV-BSW-105-0000-ECM-CAP-CE-000040"/>
    <s v="BV-BSW-105-0000-ECM-WIR-CE-000481"/>
    <s v="Raft Foundation Concrete"/>
    <s v="Raft Foundation Concrete Zone 10 First Casting"/>
    <s v="Opera House"/>
    <n v="10"/>
    <s v="B2"/>
    <s v="Permanent Works"/>
    <n v="290"/>
    <n v="2285603"/>
    <d v="2025-10-15T00:00:00"/>
    <s v="Aces "/>
    <s v="Unibeton Ready Mix"/>
    <s v="C-40 (SRC+60% GGBFS) (200±40mm Slump) "/>
    <x v="5"/>
    <n v="8"/>
    <s v="Sully"/>
    <m/>
    <x v="2"/>
    <m/>
    <m/>
  </r>
  <r>
    <n v="1599"/>
    <s v="BV-BSW-105-0000-ECM-CAP-CE-000040"/>
    <s v="BV-BSW-105-0000-ECM-WIR-CE-000481"/>
    <s v="Raft Foundation Concrete"/>
    <s v="Raft Foundation Concrete Zone 10 First Casting"/>
    <s v="Opera House"/>
    <n v="10"/>
    <s v="B2"/>
    <s v="Permanent Works"/>
    <n v="595"/>
    <n v="2285375"/>
    <d v="2025-10-15T00:00:00"/>
    <s v="Aces "/>
    <s v="Unibeton Ready Mix"/>
    <s v="C-40 (SRC+60% GGBFS) (200±40mm Slump) "/>
    <x v="5"/>
    <n v="12"/>
    <s v="Sully"/>
    <n v="6"/>
    <x v="2"/>
    <m/>
    <m/>
  </r>
  <r>
    <n v="1600"/>
    <s v="BV-BSW-105-0000-ECM-CAP-CE-000040"/>
    <s v="BV-BSW-105-0000-ECM-WIR-CE-000481"/>
    <s v="Raft Foundation Concrete"/>
    <s v="Raft Foundation Concrete Zone 10 First Casting"/>
    <s v="Opera House"/>
    <n v="10"/>
    <s v="B2"/>
    <s v="Permanent Works"/>
    <n v="294"/>
    <n v="2285604"/>
    <d v="2025-10-15T00:00:00"/>
    <s v="Aces "/>
    <s v="Unibeton Ready Mix"/>
    <s v="C-40 (SRC+60% GGBFS) (200±40mm Slump) "/>
    <x v="5"/>
    <n v="8"/>
    <s v="Sully"/>
    <m/>
    <x v="2"/>
    <m/>
    <m/>
  </r>
  <r>
    <n v="1601"/>
    <s v="BV-BSW-105-0000-ECM-CAP-CE-000040"/>
    <s v="BV-BSW-105-0000-ECM-WIR-CE-000481"/>
    <s v="Raft Foundation Concrete"/>
    <s v="Raft Foundation Concrete Zone 10 First Casting"/>
    <s v="Opera House"/>
    <n v="10"/>
    <s v="B2"/>
    <s v="Permanent Works"/>
    <n v="537"/>
    <n v="2285605"/>
    <d v="2025-10-15T00:00:00"/>
    <s v="Aces "/>
    <s v="Unibeton Ready Mix"/>
    <s v="C-40 (SRC+60% GGBFS) (200±40mm Slump) "/>
    <x v="5"/>
    <n v="12"/>
    <s v="Sully"/>
    <m/>
    <x v="2"/>
    <m/>
    <m/>
  </r>
  <r>
    <n v="1602"/>
    <s v="BV-BSW-105-0000-ECM-CAP-CE-000040"/>
    <s v="BV-BSW-105-0000-ECM-WIR-CE-000481"/>
    <s v="Raft Foundation Concrete"/>
    <s v="Raft Foundation Concrete Zone 10 First Casting"/>
    <s v="Opera House"/>
    <n v="10"/>
    <s v="B2"/>
    <s v="Permanent Works"/>
    <n v="297"/>
    <n v="2285606"/>
    <d v="2025-10-15T00:00:00"/>
    <s v="Aces "/>
    <s v="Unibeton Ready Mix"/>
    <s v="C-40 (SRC+60% GGBFS) (200±40mm Slump) "/>
    <x v="5"/>
    <n v="8"/>
    <s v="Sully"/>
    <m/>
    <x v="2"/>
    <m/>
    <m/>
  </r>
  <r>
    <n v="1603"/>
    <s v="BV-BSW-105-0000-ECM-CAP-CE-000040"/>
    <s v="BV-BSW-105-0000-ECM-WIR-CE-000481"/>
    <s v="Raft Foundation Concrete"/>
    <s v="Raft Foundation Concrete Zone 10 First Casting"/>
    <s v="Opera House"/>
    <n v="10"/>
    <s v="B2"/>
    <s v="Permanent Works"/>
    <n v="404"/>
    <n v="2285377"/>
    <d v="2025-10-15T00:00:00"/>
    <s v="Aces "/>
    <s v="Unibeton Ready Mix"/>
    <s v="C-40 (SRC+60% GGBFS) (200±40mm Slump) "/>
    <x v="5"/>
    <n v="9"/>
    <s v="Sully"/>
    <m/>
    <x v="2"/>
    <m/>
    <m/>
  </r>
  <r>
    <n v="1604"/>
    <s v="BV-BSW-105-0000-ECM-CAP-CE-000040"/>
    <s v="BV-BSW-105-0000-ECM-WIR-CE-000481"/>
    <s v="Raft Foundation Concrete"/>
    <s v="Raft Foundation Concrete Zone 10 First Casting"/>
    <s v="Opera House"/>
    <n v="10"/>
    <s v="B2"/>
    <s v="Permanent Works"/>
    <n v="280"/>
    <n v="2285380"/>
    <d v="2025-10-15T00:00:00"/>
    <s v="Aces "/>
    <s v="Unibeton Ready Mix"/>
    <s v="C-40 (SRC+60% GGBFS) (200±40mm Slump) "/>
    <x v="5"/>
    <n v="8"/>
    <s v="Sully"/>
    <m/>
    <x v="2"/>
    <m/>
    <m/>
  </r>
  <r>
    <n v="1605"/>
    <s v="BV-BSW-105-0000-ECM-CAP-CE-000040"/>
    <s v="BV-BSW-105-0000-ECM-WIR-CE-000481"/>
    <s v="Raft Foundation Concrete"/>
    <s v="Raft Foundation Concrete Zone 10 First Casting"/>
    <s v="Opera House"/>
    <n v="10"/>
    <s v="B2"/>
    <s v="Permanent Works"/>
    <n v="305"/>
    <n v="2285379"/>
    <d v="2025-10-15T00:00:00"/>
    <s v="Aces "/>
    <s v="Unibeton Ready Mix"/>
    <s v="C-40 (SRC+60% GGBFS) (200±40mm Slump) "/>
    <x v="5"/>
    <n v="9"/>
    <s v="Sully"/>
    <m/>
    <x v="2"/>
    <m/>
    <m/>
  </r>
  <r>
    <n v="1606"/>
    <s v="BV-BSW-105-0000-ECM-CAP-CE-000040"/>
    <s v="BV-BSW-105-0000-ECM-WIR-CE-000481"/>
    <s v="Raft Foundation Concrete"/>
    <s v="Raft Foundation Concrete Zone 10 First Casting"/>
    <s v="Opera House"/>
    <n v="10"/>
    <s v="B2"/>
    <s v="Permanent Works"/>
    <n v="537"/>
    <n v="2285610"/>
    <d v="2025-10-15T00:00:00"/>
    <s v="Aces "/>
    <s v="Unibeton Ready Mix"/>
    <s v="C-40 (SRC+60% GGBFS) (200±40mm Slump) "/>
    <x v="5"/>
    <n v="12"/>
    <s v="Sully"/>
    <m/>
    <x v="2"/>
    <m/>
    <m/>
  </r>
  <r>
    <n v="1607"/>
    <s v="BV-BSW-105-0000-ECM-CAP-CE-000040"/>
    <s v="BV-BSW-105-0000-ECM-WIR-CE-000481"/>
    <s v="Raft Foundation Concrete"/>
    <s v="Raft Foundation Concrete Zone 10 First Casting"/>
    <s v="Opera House"/>
    <n v="10"/>
    <s v="B2"/>
    <s v="Permanent Works"/>
    <n v="535"/>
    <n v="2285381"/>
    <d v="2025-10-15T00:00:00"/>
    <s v="Aces "/>
    <s v="Unibeton Ready Mix"/>
    <s v="C-40 (SRC+60% GGBFS) (200±40mm Slump) "/>
    <x v="5"/>
    <n v="12"/>
    <s v="Sully"/>
    <m/>
    <x v="2"/>
    <m/>
    <m/>
  </r>
  <r>
    <n v="1608"/>
    <s v="BV-BSW-105-0000-ECM-CAP-CE-000040"/>
    <s v="BV-BSW-105-0000-ECM-WIR-CE-000481"/>
    <s v="Raft Foundation Concrete"/>
    <s v="Raft Foundation Concrete Zone 10 First Casting"/>
    <s v="Opera House"/>
    <n v="10"/>
    <s v="B2"/>
    <s v="Permanent Works"/>
    <n v="418"/>
    <n v="2274868"/>
    <d v="2025-10-15T00:00:00"/>
    <s v="Aces "/>
    <s v="Unibeton Ready Mix"/>
    <s v="C-40 (SRC+60% GGBFS) (200±40mm Slump) "/>
    <x v="5"/>
    <n v="9"/>
    <s v="Sully"/>
    <n v="6"/>
    <x v="2"/>
    <m/>
    <m/>
  </r>
  <r>
    <n v="1609"/>
    <s v="BV-BSW-105-0000-ECM-CAP-CE-000040"/>
    <s v="BV-BSW-105-0000-ECM-WIR-CE-000481"/>
    <s v="Raft Foundation Concrete"/>
    <s v="Raft Foundation Concrete Zone 10 First Casting"/>
    <s v="Opera House"/>
    <n v="10"/>
    <s v="B2"/>
    <s v="Permanent Works"/>
    <n v="426"/>
    <n v="2285388"/>
    <d v="2025-10-15T00:00:00"/>
    <s v="Aces "/>
    <s v="Unibeton Ready Mix"/>
    <s v="C-40 (SRC+60% GGBFS) (200±40mm Slump) "/>
    <x v="5"/>
    <n v="8"/>
    <s v="Sully"/>
    <m/>
    <x v="2"/>
    <m/>
    <m/>
  </r>
  <r>
    <n v="1610"/>
    <s v="BV-BSW-105-0000-ECM-CAP-CE-000040"/>
    <s v="BV-BSW-105-0000-ECM-WIR-CE-000481"/>
    <s v="Raft Foundation Concrete"/>
    <s v="Raft Foundation Concrete Zone 10 First Casting"/>
    <s v="Opera House"/>
    <n v="10"/>
    <s v="B2"/>
    <s v="Permanent Works"/>
    <n v="425"/>
    <n v="2285390"/>
    <d v="2025-10-15T00:00:00"/>
    <s v="Aces "/>
    <s v="Unibeton Ready Mix"/>
    <s v="C-40 (SRC+60% GGBFS) (200±40mm Slump) "/>
    <x v="5"/>
    <n v="8"/>
    <s v="Sully"/>
    <m/>
    <x v="2"/>
    <m/>
    <m/>
  </r>
  <r>
    <n v="1611"/>
    <s v="BV-BSW-105-0000-ECM-CAP-CE-000040"/>
    <s v="BV-BSW-105-0000-ECM-WIR-CE-000481"/>
    <s v="Raft Foundation Concrete"/>
    <s v="Raft Foundation Concrete Zone 10 First Casting"/>
    <s v="Opera House"/>
    <n v="10"/>
    <s v="B2"/>
    <s v="Permanent Works"/>
    <n v="294"/>
    <n v="2285392"/>
    <d v="2025-10-15T00:00:00"/>
    <s v="Aces "/>
    <s v="Unibeton Ready Mix"/>
    <s v="C-40 (SRC+60% GGBFS) (200±40mm Slump) "/>
    <x v="5"/>
    <n v="8"/>
    <s v="Sully"/>
    <m/>
    <x v="2"/>
    <m/>
    <m/>
  </r>
  <r>
    <n v="1612"/>
    <s v="BV-BSW-105-0000-ECM-CAP-CE-000042"/>
    <s v="BV-BSW-105-0000-ECM-WIR-CE-000483"/>
    <s v="Raft Foundation Concrete"/>
    <s v="Raft Foundation Concrete Zone 08 First Casting"/>
    <s v="Opera House"/>
    <n v="8"/>
    <s v="B2"/>
    <s v="Permanent Works"/>
    <n v="551"/>
    <n v="2275534"/>
    <d v="2025-10-18T00:00:00"/>
    <s v="Aces "/>
    <s v="Unibeton Ready Mix"/>
    <s v="C-40 (SRC+60% GGBFS) (200±40mm Slump) "/>
    <x v="5"/>
    <n v="12"/>
    <s v="Diriyah"/>
    <n v="6"/>
    <x v="2"/>
    <m/>
    <m/>
  </r>
  <r>
    <n v="1613"/>
    <s v="BV-BSW-105-0000-ECM-CAP-CE-000042"/>
    <s v="BV-BSW-105-0000-ECM-WIR-CE-000483"/>
    <s v="Raft Foundation Concrete"/>
    <s v="Raft Foundation Concrete Zone 08 First Casting"/>
    <s v="Opera House"/>
    <n v="8"/>
    <s v="B2"/>
    <s v="Permanent Works"/>
    <n v="403"/>
    <n v="2276282"/>
    <d v="2025-10-18T00:00:00"/>
    <s v="Aces "/>
    <s v="Unibeton Ready Mix"/>
    <s v="C-40 (SRC+60% GGBFS) (200±40mm Slump) "/>
    <x v="5"/>
    <n v="10"/>
    <s v="Diriyah"/>
    <m/>
    <x v="2"/>
    <m/>
    <m/>
  </r>
  <r>
    <n v="1614"/>
    <s v="BV-BSW-105-0000-ECM-CAP-CE-000042"/>
    <s v="BV-BSW-105-0000-ECM-WIR-CE-000483"/>
    <s v="Raft Foundation Concrete"/>
    <s v="Raft Foundation Concrete Zone 08 First Casting"/>
    <s v="Opera House"/>
    <n v="8"/>
    <s v="B2"/>
    <s v="Permanent Works"/>
    <n v="554"/>
    <n v="2276283"/>
    <d v="2025-10-18T00:00:00"/>
    <s v="Aces "/>
    <s v="Unibeton Ready Mix"/>
    <s v="C-40 (SRC+60% GGBFS) (200±40mm Slump) "/>
    <x v="5"/>
    <n v="12"/>
    <s v="Diriyah"/>
    <m/>
    <x v="2"/>
    <m/>
    <m/>
  </r>
  <r>
    <n v="1615"/>
    <s v="BV-BSW-105-0000-ECM-CAP-CE-000042"/>
    <s v="BV-BSW-105-0000-ECM-WIR-CE-000483"/>
    <s v="Raft Foundation Concrete"/>
    <s v="Raft Foundation Concrete Zone 08 First Casting"/>
    <s v="Opera House"/>
    <n v="8"/>
    <s v="B2"/>
    <s v="Permanent Works"/>
    <n v="407"/>
    <n v="2275535"/>
    <d v="2025-10-18T00:00:00"/>
    <s v="Aces "/>
    <s v="Unibeton Ready Mix"/>
    <s v="C-40 (SRC+60% GGBFS) (200±40mm Slump) "/>
    <x v="5"/>
    <n v="10"/>
    <s v="Diriyah"/>
    <m/>
    <x v="2"/>
    <m/>
    <m/>
  </r>
  <r>
    <n v="1616"/>
    <s v="BV-BSW-105-0000-ECM-CAP-CE-000042"/>
    <s v="BV-BSW-105-0000-ECM-WIR-CE-000483"/>
    <s v="Raft Foundation Concrete"/>
    <s v="Raft Foundation Concrete Zone 08 First Casting"/>
    <s v="Opera House"/>
    <n v="8"/>
    <s v="B2"/>
    <s v="Permanent Works"/>
    <n v="303"/>
    <n v="2275536"/>
    <d v="2025-10-18T00:00:00"/>
    <s v="Aces "/>
    <s v="Unibeton Ready Mix"/>
    <s v="C-40 (SRC+60% GGBFS) (200±40mm Slump) "/>
    <x v="5"/>
    <n v="8"/>
    <s v="Diriyah"/>
    <m/>
    <x v="2"/>
    <m/>
    <m/>
  </r>
  <r>
    <n v="1617"/>
    <s v="BV-BSW-105-0000-ECM-CAP-CE-000042"/>
    <s v="BV-BSW-105-0000-ECM-WIR-CE-000483"/>
    <s v="Raft Foundation Concrete"/>
    <s v="Raft Foundation Concrete Zone 08 First Casting"/>
    <s v="Opera House"/>
    <n v="8"/>
    <s v="B2"/>
    <s v="Permanent Works"/>
    <n v="393"/>
    <n v="2276284"/>
    <d v="2025-10-18T00:00:00"/>
    <s v="Aces "/>
    <s v="Unibeton Ready Mix"/>
    <s v="C-40 (SRC+60% GGBFS) (200±40mm Slump) "/>
    <x v="5"/>
    <n v="10"/>
    <s v="Diriyah"/>
    <m/>
    <x v="2"/>
    <m/>
    <m/>
  </r>
  <r>
    <n v="1618"/>
    <s v="BV-BSW-105-0000-ECM-CAP-CE-000042"/>
    <s v="BV-BSW-105-0000-ECM-WIR-CE-000483"/>
    <s v="Raft Foundation Concrete"/>
    <s v="Raft Foundation Concrete Zone 08 First Casting"/>
    <s v="Opera House"/>
    <n v="8"/>
    <s v="B2"/>
    <s v="Permanent Works"/>
    <n v="287"/>
    <n v="2276285"/>
    <d v="2025-10-18T00:00:00"/>
    <s v="Aces "/>
    <s v="Unibeton Ready Mix"/>
    <s v="C-40 (SRC+60% GGBFS) (200±40mm Slump) "/>
    <x v="5"/>
    <n v="8"/>
    <s v="Diriyah"/>
    <m/>
    <x v="2"/>
    <m/>
    <m/>
  </r>
  <r>
    <n v="1619"/>
    <s v="BV-BSW-105-0000-ECM-CAP-CE-000042"/>
    <s v="BV-BSW-105-0000-ECM-WIR-CE-000483"/>
    <s v="Raft Foundation Concrete"/>
    <s v="Raft Foundation Concrete Zone 08 First Casting"/>
    <s v="Opera House"/>
    <n v="8"/>
    <s v="B2"/>
    <s v="Permanent Works"/>
    <n v="557"/>
    <n v="2275537"/>
    <d v="2025-10-18T00:00:00"/>
    <s v="Aces "/>
    <s v="Unibeton Ready Mix"/>
    <s v="C-40 (SRC+60% GGBFS) (200±40mm Slump) "/>
    <x v="5"/>
    <n v="12"/>
    <s v="Diriyah"/>
    <m/>
    <x v="2"/>
    <m/>
    <m/>
  </r>
  <r>
    <n v="1620"/>
    <s v="BV-BSW-105-0000-ECM-CAP-CE-000042"/>
    <s v="BV-BSW-105-0000-ECM-WIR-CE-000483"/>
    <s v="Raft Foundation Concrete"/>
    <s v="Raft Foundation Concrete Zone 08 First Casting"/>
    <s v="Opera House"/>
    <n v="8"/>
    <s v="B2"/>
    <s v="Permanent Works"/>
    <n v="302"/>
    <n v="2275538"/>
    <d v="2025-10-18T00:00:00"/>
    <s v="Aces "/>
    <s v="Unibeton Ready Mix"/>
    <s v="C-40 (SRC+60% GGBFS) (200±40mm Slump) "/>
    <x v="5"/>
    <n v="8"/>
    <s v="Diriyah"/>
    <m/>
    <x v="2"/>
    <m/>
    <m/>
  </r>
  <r>
    <n v="1621"/>
    <s v="BV-BSW-105-0000-ECM-CAP-CE-000042"/>
    <s v="BV-BSW-105-0000-ECM-WIR-CE-000483"/>
    <s v="Raft Foundation Concrete"/>
    <s v="Raft Foundation Concrete Zone 08 First Casting"/>
    <s v="Opera House"/>
    <n v="8"/>
    <s v="B2"/>
    <s v="Permanent Works"/>
    <n v="553"/>
    <n v="2276286"/>
    <d v="2025-10-18T00:00:00"/>
    <s v="Aces "/>
    <s v="Unibeton Ready Mix"/>
    <s v="C-40 (SRC+60% GGBFS) (200±40mm Slump) "/>
    <x v="5"/>
    <n v="12"/>
    <s v="Diriyah"/>
    <n v="6"/>
    <x v="2"/>
    <m/>
    <m/>
  </r>
  <r>
    <n v="1622"/>
    <s v="BV-BSW-105-0000-ECM-CAP-CE-000042"/>
    <s v="BV-BSW-105-0000-ECM-WIR-CE-000483"/>
    <s v="Raft Foundation Concrete"/>
    <s v="Raft Foundation Concrete Zone 08 First Casting"/>
    <s v="Opera House"/>
    <n v="8"/>
    <s v="B2"/>
    <s v="Permanent Works"/>
    <n v="415"/>
    <n v="2276287"/>
    <d v="2025-10-18T00:00:00"/>
    <s v="Aces "/>
    <s v="Unibeton Ready Mix"/>
    <s v="C-40 (SRC+60% GGBFS) (200±40mm Slump) "/>
    <x v="5"/>
    <n v="9"/>
    <s v="Diriyah"/>
    <m/>
    <x v="2"/>
    <m/>
    <m/>
  </r>
  <r>
    <n v="1623"/>
    <s v="BV-BSW-105-0000-ECM-CAP-CE-000042"/>
    <s v="BV-BSW-105-0000-ECM-WIR-CE-000483"/>
    <s v="Raft Foundation Concrete"/>
    <s v="Raft Foundation Concrete Zone 08 First Casting"/>
    <s v="Opera House"/>
    <n v="8"/>
    <s v="B2"/>
    <s v="Permanent Works"/>
    <n v="558"/>
    <n v="2276288"/>
    <d v="2025-10-18T00:00:00"/>
    <s v="Aces "/>
    <s v="Unibeton Ready Mix"/>
    <s v="C-40 (SRC+60% GGBFS) (200±40mm Slump) "/>
    <x v="5"/>
    <n v="12"/>
    <s v="Diriyah"/>
    <m/>
    <x v="2"/>
    <m/>
    <m/>
  </r>
  <r>
    <n v="1624"/>
    <s v="BV-BSW-105-0000-ECM-CAP-CE-000042"/>
    <s v="BV-BSW-105-0000-ECM-WIR-CE-000483"/>
    <s v="Raft Foundation Concrete"/>
    <s v="Raft Foundation Concrete Zone 08 First Casting"/>
    <s v="Opera House"/>
    <n v="8"/>
    <s v="B2"/>
    <s v="Permanent Works"/>
    <n v="551"/>
    <n v="2276289"/>
    <d v="2025-10-18T00:00:00"/>
    <s v="Aces "/>
    <s v="Unibeton Ready Mix"/>
    <s v="C-40 (SRC+60% GGBFS) (200±40mm Slump) "/>
    <x v="5"/>
    <n v="12"/>
    <s v="Diriyah"/>
    <m/>
    <x v="2"/>
    <m/>
    <m/>
  </r>
  <r>
    <n v="1625"/>
    <s v="BV-BSW-105-0000-ECM-CAP-CE-000042"/>
    <s v="BV-BSW-105-0000-ECM-WIR-CE-000483"/>
    <s v="Raft Foundation Concrete"/>
    <s v="Raft Foundation Concrete Zone 08 First Casting"/>
    <s v="Opera House"/>
    <n v="8"/>
    <s v="B2"/>
    <s v="Permanent Works"/>
    <n v="554"/>
    <n v="2275541"/>
    <d v="2025-10-18T00:00:00"/>
    <s v="Aces "/>
    <s v="Unibeton Ready Mix"/>
    <s v="C-40 (SRC+60% GGBFS) (200±40mm Slump) "/>
    <x v="5"/>
    <n v="12"/>
    <s v="Diriyah"/>
    <m/>
    <x v="2"/>
    <m/>
    <m/>
  </r>
  <r>
    <n v="1626"/>
    <s v="BV-BSW-105-0000-ECM-CAP-CE-000042"/>
    <s v="BV-BSW-105-0000-ECM-WIR-CE-000483"/>
    <s v="Raft Foundation Concrete"/>
    <s v="Raft Foundation Concrete Zone 08 First Casting"/>
    <s v="Opera House"/>
    <n v="8"/>
    <s v="B2"/>
    <s v="Permanent Works"/>
    <n v="403"/>
    <n v="2276290"/>
    <d v="2025-10-18T00:00:00"/>
    <s v="Aces "/>
    <s v="Unibeton Ready Mix"/>
    <s v="C-40 (SRC+60% GGBFS) (200±40mm Slump) "/>
    <x v="5"/>
    <n v="10"/>
    <s v="Diriyah"/>
    <m/>
    <x v="2"/>
    <m/>
    <m/>
  </r>
  <r>
    <n v="1627"/>
    <s v="BV-BSW-105-0000-ECM-CAP-CE-000042"/>
    <s v="BV-BSW-105-0000-ECM-WIR-CE-000483"/>
    <s v="Raft Foundation Concrete"/>
    <s v="Raft Foundation Concrete Zone 08 First Casting"/>
    <s v="Opera House"/>
    <n v="8"/>
    <s v="B2"/>
    <s v="Permanent Works"/>
    <n v="393"/>
    <n v="2275542"/>
    <d v="2025-10-18T00:00:00"/>
    <s v="Aces "/>
    <s v="Unibeton Ready Mix"/>
    <s v="C-40 (SRC+60% GGBFS) (200±40mm Slump) "/>
    <x v="5"/>
    <n v="10"/>
    <s v="Diriyah"/>
    <m/>
    <x v="2"/>
    <m/>
    <m/>
  </r>
  <r>
    <n v="1628"/>
    <s v="BV-BSW-105-0000-ECM-CAP-CE-000042"/>
    <s v="BV-BSW-105-0000-ECM-WIR-CE-000483"/>
    <s v="Raft Foundation Concrete"/>
    <s v="Raft Foundation Concrete Zone 08 First Casting"/>
    <s v="Opera House"/>
    <n v="8"/>
    <s v="B2"/>
    <s v="Permanent Works"/>
    <n v="407"/>
    <n v="2276291"/>
    <d v="2025-10-18T00:00:00"/>
    <s v="Aces "/>
    <s v="Unibeton Ready Mix"/>
    <s v="C-40 (SRC+60% GGBFS) (200±40mm Slump) "/>
    <x v="5"/>
    <n v="9"/>
    <s v="Diriyah"/>
    <m/>
    <x v="2"/>
    <m/>
    <m/>
  </r>
  <r>
    <n v="1629"/>
    <s v="BV-BSW-105-0000-ECM-CAP-CE-000042"/>
    <s v="BV-BSW-105-0000-ECM-WIR-CE-000483"/>
    <s v="Raft Foundation Concrete"/>
    <s v="Raft Foundation Concrete Zone 08 First Casting"/>
    <s v="Opera House"/>
    <n v="8"/>
    <s v="B2"/>
    <s v="Permanent Works"/>
    <n v="303"/>
    <n v="2275543"/>
    <d v="2025-10-18T00:00:00"/>
    <s v="Aces "/>
    <s v="Unibeton Ready Mix"/>
    <s v="C-40 (SRC+60% GGBFS) (200±40mm Slump) "/>
    <x v="5"/>
    <n v="8"/>
    <s v="Diriyah"/>
    <m/>
    <x v="2"/>
    <m/>
    <m/>
  </r>
  <r>
    <n v="1630"/>
    <s v="BV-BSW-105-0000-ECM-CAP-CE-000042"/>
    <s v="BV-BSW-105-0000-ECM-WIR-CE-000483"/>
    <s v="Raft Foundation Concrete"/>
    <s v="Raft Foundation Concrete Zone 08 First Casting"/>
    <s v="Opera House"/>
    <n v="8"/>
    <s v="B2"/>
    <s v="Permanent Works"/>
    <n v="287"/>
    <n v="2276292"/>
    <d v="2025-10-18T00:00:00"/>
    <s v="Aces "/>
    <s v="Unibeton Ready Mix"/>
    <s v="C-40 (SRC+60% GGBFS) (200±40mm Slump) "/>
    <x v="5"/>
    <n v="8"/>
    <s v="Diriyah"/>
    <m/>
    <x v="2"/>
    <m/>
    <m/>
  </r>
  <r>
    <n v="1631"/>
    <s v="BV-BSW-105-0000-ECM-CAP-CE-000042"/>
    <s v="BV-BSW-105-0000-ECM-WIR-CE-000483"/>
    <s v="Raft Foundation Concrete"/>
    <s v="Raft Foundation Concrete Zone 08 First Casting"/>
    <s v="Opera House"/>
    <n v="8"/>
    <s v="B2"/>
    <s v="Permanent Works"/>
    <n v="553"/>
    <n v="2275544"/>
    <d v="2025-10-18T00:00:00"/>
    <s v="Aces "/>
    <s v="Unibeton Ready Mix"/>
    <s v="C-40 (SRC+60% GGBFS) (200±40mm Slump) "/>
    <x v="5"/>
    <n v="12"/>
    <s v="Diriyah"/>
    <m/>
    <x v="2"/>
    <m/>
    <m/>
  </r>
  <r>
    <n v="1632"/>
    <s v="BV-BSW-105-0000-ECM-CAP-CE-000042"/>
    <s v="BV-BSW-105-0000-ECM-WIR-CE-000483"/>
    <s v="Raft Foundation Concrete"/>
    <s v="Raft Foundation Concrete Zone 08 First Casting"/>
    <s v="Opera House"/>
    <n v="8"/>
    <s v="B2"/>
    <s v="Permanent Works"/>
    <n v="415"/>
    <n v="2276293"/>
    <d v="2025-10-18T00:00:00"/>
    <s v="Aces "/>
    <s v="Unibeton Ready Mix"/>
    <s v="C-40 (SRC+60% GGBFS) (200±40mm Slump) "/>
    <x v="5"/>
    <n v="9"/>
    <s v="Diriyah"/>
    <m/>
    <x v="2"/>
    <m/>
    <m/>
  </r>
  <r>
    <n v="1633"/>
    <s v="BV-BSW-105-0000-ECM-CAP-CE-000042"/>
    <s v="BV-BSW-105-0000-ECM-WIR-CE-000483"/>
    <s v="Raft Foundation Concrete"/>
    <s v="Raft Foundation Concrete Zone 08 First Casting"/>
    <s v="Opera House"/>
    <n v="8"/>
    <s v="B2"/>
    <s v="Permanent Works"/>
    <n v="557"/>
    <n v="2275545"/>
    <d v="2025-10-18T00:00:00"/>
    <s v="Aces "/>
    <s v="Unibeton Ready Mix"/>
    <s v="C-40 (SRC+60% GGBFS) (200±40mm Slump) "/>
    <x v="5"/>
    <n v="12"/>
    <s v="Diriyah"/>
    <n v="6"/>
    <x v="2"/>
    <m/>
    <m/>
  </r>
  <r>
    <n v="1634"/>
    <s v="BV-BSW-105-0000-ECM-CAP-CE-000042"/>
    <s v="BV-BSW-105-0000-ECM-WIR-CE-000483"/>
    <s v="Raft Foundation Concrete"/>
    <s v="Raft Foundation Concrete Zone 08 First Casting"/>
    <s v="Opera House"/>
    <n v="8"/>
    <s v="B2"/>
    <s v="Permanent Works"/>
    <n v="302"/>
    <n v="2276294"/>
    <d v="2025-10-18T00:00:00"/>
    <s v="Aces "/>
    <s v="Unibeton Ready Mix"/>
    <s v="C-40 (SRC+60% GGBFS) (200±40mm Slump) "/>
    <x v="5"/>
    <n v="8"/>
    <s v="Diriyah"/>
    <m/>
    <x v="2"/>
    <m/>
    <m/>
  </r>
  <r>
    <n v="1635"/>
    <s v="BV-BSW-105-0000-ECM-CAP-CE-000042"/>
    <s v="BV-BSW-105-0000-ECM-WIR-CE-000483"/>
    <s v="Raft Foundation Concrete"/>
    <s v="Raft Foundation Concrete Zone 08 First Casting"/>
    <s v="Opera House"/>
    <n v="8"/>
    <s v="B2"/>
    <s v="Permanent Works"/>
    <n v="558"/>
    <n v="2275546"/>
    <d v="2025-10-18T00:00:00"/>
    <s v="Aces "/>
    <s v="Unibeton Ready Mix"/>
    <s v="C-40 (SRC+60% GGBFS) (200±40mm Slump) "/>
    <x v="5"/>
    <n v="12"/>
    <s v="Diriyah"/>
    <m/>
    <x v="2"/>
    <m/>
    <m/>
  </r>
  <r>
    <n v="1636"/>
    <s v="BV-BSW-105-0000-ECM-CAP-CE-000042"/>
    <s v="BV-BSW-105-0000-ECM-WIR-CE-000483"/>
    <s v="Raft Foundation Concrete"/>
    <s v="Raft Foundation Concrete Zone 08 First Casting"/>
    <s v="Opera House"/>
    <n v="8"/>
    <s v="B2"/>
    <s v="Permanent Works"/>
    <n v="411"/>
    <n v="2276295"/>
    <d v="2025-10-18T00:00:00"/>
    <s v="Aces "/>
    <s v="Unibeton Ready Mix"/>
    <s v="C-40 (SRC+60% GGBFS) (200±40mm Slump) "/>
    <x v="5"/>
    <n v="9"/>
    <s v="Diriyah"/>
    <m/>
    <x v="2"/>
    <m/>
    <m/>
  </r>
  <r>
    <n v="1637"/>
    <s v="BV-BSW-105-0000-ECM-CAP-CE-000042"/>
    <s v="BV-BSW-105-0000-ECM-WIR-CE-000483"/>
    <s v="Raft Foundation Concrete"/>
    <s v="Raft Foundation Concrete Zone 08 First Casting"/>
    <s v="Opera House"/>
    <n v="8"/>
    <s v="B2"/>
    <s v="Permanent Works"/>
    <n v="551"/>
    <n v="2275547"/>
    <d v="2025-10-18T00:00:00"/>
    <s v="Aces "/>
    <s v="Unibeton Ready Mix"/>
    <s v="C-40 (SRC+60% GGBFS) (200±40mm Slump) "/>
    <x v="5"/>
    <n v="12"/>
    <s v="Diriyah"/>
    <m/>
    <x v="2"/>
    <m/>
    <m/>
  </r>
  <r>
    <n v="1638"/>
    <s v="BV-BSW-105-0000-ECM-CAP-CE-000042"/>
    <s v="BV-BSW-105-0000-ECM-WIR-CE-000483"/>
    <s v="Raft Foundation Concrete"/>
    <s v="Raft Foundation Concrete Zone 08 First Casting"/>
    <s v="Opera House"/>
    <n v="8"/>
    <s v="B2"/>
    <s v="Permanent Works"/>
    <n v="554"/>
    <n v="2276296"/>
    <d v="2025-10-18T00:00:00"/>
    <s v="Aces "/>
    <s v="Unibeton Ready Mix"/>
    <s v="C-40 (SRC+60% GGBFS) (200±40mm Slump) "/>
    <x v="5"/>
    <n v="12"/>
    <s v="Diriyah"/>
    <m/>
    <x v="2"/>
    <m/>
    <m/>
  </r>
  <r>
    <n v="1639"/>
    <s v="BV-BSW-105-0000-ECM-CAP-CE-000042"/>
    <s v="BV-BSW-105-0000-ECM-WIR-CE-000483"/>
    <s v="Raft Foundation Concrete"/>
    <s v="Raft Foundation Concrete Zone 08 First Casting"/>
    <s v="Opera House"/>
    <n v="8"/>
    <s v="B2"/>
    <s v="Permanent Works"/>
    <n v="287"/>
    <n v="2275548"/>
    <d v="2025-10-18T00:00:00"/>
    <s v="Aces "/>
    <s v="Unibeton Ready Mix"/>
    <s v="C-40 (SRC+60% GGBFS) (200±40mm Slump) "/>
    <x v="5"/>
    <n v="8"/>
    <s v="Diriyah"/>
    <m/>
    <x v="2"/>
    <m/>
    <m/>
  </r>
  <r>
    <n v="1640"/>
    <s v="BV-BSW-105-0000-ECM-CAP-CE-000042"/>
    <s v="BV-BSW-105-0000-ECM-WIR-CE-000483"/>
    <s v="Raft Foundation Concrete"/>
    <s v="Raft Foundation Concrete Zone 08 First Casting"/>
    <s v="Opera House"/>
    <n v="8"/>
    <s v="B2"/>
    <s v="Permanent Works"/>
    <n v="391"/>
    <n v="2276297"/>
    <d v="2025-10-18T00:00:00"/>
    <s v="Aces "/>
    <s v="Unibeton Ready Mix"/>
    <s v="C-40 (SRC+60% GGBFS) (200±40mm Slump) "/>
    <x v="5"/>
    <n v="9"/>
    <s v="Diriyah"/>
    <m/>
    <x v="2"/>
    <m/>
    <m/>
  </r>
  <r>
    <n v="1641"/>
    <s v="BV-BSW-105-0000-ECM-CAP-CE-000042"/>
    <s v="BV-BSW-105-0000-ECM-WIR-CE-000483"/>
    <s v="Raft Foundation Concrete"/>
    <s v="Raft Foundation Concrete Zone 08 First Casting"/>
    <s v="Opera House"/>
    <n v="8"/>
    <s v="B2"/>
    <s v="Permanent Works"/>
    <n v="393"/>
    <n v="2276298"/>
    <d v="2025-10-18T00:00:00"/>
    <s v="Aces "/>
    <s v="Unibeton Ready Mix"/>
    <s v="C-40 (SRC+60% GGBFS) (200±40mm Slump) "/>
    <x v="5"/>
    <n v="10"/>
    <s v="Diriyah"/>
    <m/>
    <x v="2"/>
    <m/>
    <m/>
  </r>
  <r>
    <n v="1642"/>
    <s v="BV-BSW-105-0000-ECM-CAP-CE-000042"/>
    <s v="BV-BSW-105-0000-ECM-WIR-CE-000483"/>
    <s v="Raft Foundation Concrete"/>
    <s v="Raft Foundation Concrete Zone 08 First Casting"/>
    <s v="Opera House"/>
    <n v="8"/>
    <s v="B2"/>
    <s v="Permanent Works"/>
    <n v="403"/>
    <n v="2276299"/>
    <d v="2025-10-18T00:00:00"/>
    <s v="Aces "/>
    <s v="Unibeton Ready Mix"/>
    <s v="C-40 (SRC+60% GGBFS) (200±40mm Slump) "/>
    <x v="5"/>
    <n v="10"/>
    <s v="Diriyah"/>
    <m/>
    <x v="2"/>
    <m/>
    <m/>
  </r>
  <r>
    <n v="1643"/>
    <s v="BV-BSW-105-0000-ECM-CAP-CE-000042"/>
    <s v="BV-BSW-105-0000-ECM-WIR-CE-000483"/>
    <s v="Raft Foundation Concrete"/>
    <s v="Raft Foundation Concrete Zone 08 First Casting"/>
    <s v="Opera House"/>
    <n v="8"/>
    <s v="B2"/>
    <s v="Permanent Works"/>
    <n v="431"/>
    <n v="2275550"/>
    <d v="2025-10-18T00:00:00"/>
    <s v="Aces "/>
    <s v="Unibeton Ready Mix"/>
    <s v="C-40 (SRC+60% GGBFS) (200±40mm Slump) "/>
    <x v="5"/>
    <n v="9"/>
    <s v="Diriyah"/>
    <m/>
    <x v="2"/>
    <m/>
    <m/>
  </r>
  <r>
    <n v="1644"/>
    <s v="BV-BSW-105-0000-ECM-CAP-CE-000042"/>
    <s v="BV-BSW-105-0000-ECM-WIR-CE-000483"/>
    <s v="Raft Foundation Concrete"/>
    <s v="Raft Foundation Concrete Zone 08 First Casting"/>
    <s v="Opera House"/>
    <n v="8"/>
    <s v="B2"/>
    <s v="Permanent Works"/>
    <n v="407"/>
    <n v="2276300"/>
    <d v="2025-10-18T00:00:00"/>
    <s v="Aces "/>
    <s v="Unibeton Ready Mix"/>
    <s v="C-40 (SRC+60% GGBFS) (200±40mm Slump) "/>
    <x v="5"/>
    <n v="9"/>
    <s v="Diriyah"/>
    <m/>
    <x v="2"/>
    <m/>
    <m/>
  </r>
  <r>
    <n v="1645"/>
    <s v="BV-BSW-105-0000-ECM-CAP-CE-000042"/>
    <s v="BV-BSW-105-0000-ECM-WIR-CE-000483"/>
    <s v="Raft Foundation Concrete"/>
    <s v="Raft Foundation Concrete Zone 08 First Casting"/>
    <s v="Opera House"/>
    <n v="8"/>
    <s v="B2"/>
    <s v="Permanent Works"/>
    <n v="303"/>
    <n v="2275551"/>
    <d v="2025-10-18T00:00:00"/>
    <s v="Aces "/>
    <s v="Unibeton Ready Mix"/>
    <s v="C-40 (SRC+60% GGBFS) (200±40mm Slump) "/>
    <x v="5"/>
    <n v="8"/>
    <s v="Diriyah"/>
    <n v="6"/>
    <x v="2"/>
    <m/>
    <m/>
  </r>
  <r>
    <n v="1646"/>
    <s v="BV-BSW-105-0000-ECM-CAP-CE-000042"/>
    <s v="BV-BSW-105-0000-ECM-WIR-CE-000483"/>
    <s v="Raft Foundation Concrete"/>
    <s v="Raft Foundation Concrete Zone 08 First Casting"/>
    <s v="Opera House"/>
    <n v="8"/>
    <s v="B2"/>
    <s v="Permanent Works"/>
    <n v="436"/>
    <n v="2276301"/>
    <d v="2025-10-18T00:00:00"/>
    <s v="Aces "/>
    <s v="Unibeton Ready Mix"/>
    <s v="C-40 (SRC+60% GGBFS) (200±40mm Slump) "/>
    <x v="5"/>
    <n v="9"/>
    <s v="Diriyah"/>
    <m/>
    <x v="2"/>
    <m/>
    <m/>
  </r>
  <r>
    <n v="1647"/>
    <s v="BV-BSW-105-0000-ECM-CAP-CE-000042"/>
    <s v="BV-BSW-105-0000-ECM-WIR-CE-000483"/>
    <s v="Raft Foundation Concrete"/>
    <s v="Raft Foundation Concrete Zone 08 First Casting"/>
    <s v="Opera House"/>
    <n v="8"/>
    <s v="B2"/>
    <s v="Permanent Works"/>
    <n v="394"/>
    <n v="2275552"/>
    <d v="2025-10-18T00:00:00"/>
    <s v="Aces "/>
    <s v="Unibeton Ready Mix"/>
    <s v="C-40 (SRC+60% GGBFS) (200±40mm Slump) "/>
    <x v="5"/>
    <n v="9"/>
    <s v="Diriyah"/>
    <m/>
    <x v="2"/>
    <m/>
    <m/>
  </r>
  <r>
    <n v="1648"/>
    <s v="BV-BSW-105-0000-ECM-CAP-CE-000042"/>
    <s v="BV-BSW-105-0000-ECM-WIR-CE-000483"/>
    <s v="Raft Foundation Concrete"/>
    <s v="Raft Foundation Concrete Zone 08 First Casting"/>
    <s v="Opera House"/>
    <n v="8"/>
    <s v="B2"/>
    <s v="Permanent Works"/>
    <n v="557"/>
    <n v="2276302"/>
    <d v="2025-10-18T00:00:00"/>
    <s v="Aces "/>
    <s v="Unibeton Ready Mix"/>
    <s v="C-40 (SRC+60% GGBFS) (200±40mm Slump) "/>
    <x v="5"/>
    <n v="12"/>
    <s v="Diriyah"/>
    <m/>
    <x v="2"/>
    <m/>
    <m/>
  </r>
  <r>
    <n v="1649"/>
    <s v="BV-BSW-105-0000-ECM-CAP-CE-000042"/>
    <s v="BV-BSW-105-0000-ECM-WIR-CE-000483"/>
    <s v="Raft Foundation Concrete"/>
    <s v="Raft Foundation Concrete Zone 08 First Casting"/>
    <s v="Opera House"/>
    <n v="8"/>
    <s v="B2"/>
    <s v="Permanent Works"/>
    <n v="415"/>
    <n v="2275553"/>
    <d v="2025-10-18T00:00:00"/>
    <s v="Aces "/>
    <s v="Unibeton Ready Mix"/>
    <s v="C-40 (SRC+60% GGBFS) (200±40mm Slump) "/>
    <x v="5"/>
    <n v="9"/>
    <s v="Diriyah"/>
    <m/>
    <x v="2"/>
    <m/>
    <m/>
  </r>
  <r>
    <n v="1650"/>
    <s v="BV-BSW-105-0000-ECM-CAP-CE-000042"/>
    <s v="BV-BSW-105-0000-ECM-WIR-CE-000483"/>
    <s v="Raft Foundation Concrete"/>
    <s v="Raft Foundation Concrete Zone 08 First Casting"/>
    <s v="Opera House"/>
    <n v="8"/>
    <s v="B2"/>
    <s v="Permanent Works"/>
    <n v="438"/>
    <n v="2276304"/>
    <d v="2025-10-18T00:00:00"/>
    <s v="Aces "/>
    <s v="Unibeton Ready Mix"/>
    <s v="C-40 (SRC+60% GGBFS) (200±40mm Slump) "/>
    <x v="5"/>
    <n v="9"/>
    <s v="Diriyah"/>
    <m/>
    <x v="2"/>
    <m/>
    <m/>
  </r>
  <r>
    <n v="1651"/>
    <s v="BV-BSW-105-0000-ECM-CAP-CE-000042"/>
    <s v="BV-BSW-105-0000-ECM-WIR-CE-000483"/>
    <s v="Raft Foundation Concrete"/>
    <s v="Raft Foundation Concrete Zone 08 First Casting"/>
    <s v="Opera House"/>
    <n v="8"/>
    <s v="B2"/>
    <s v="Permanent Works"/>
    <n v="553"/>
    <n v="2276305"/>
    <d v="2025-10-18T00:00:00"/>
    <s v="Aces "/>
    <s v="Unibeton Ready Mix"/>
    <s v="C-40 (SRC+60% GGBFS) (200±40mm Slump) "/>
    <x v="5"/>
    <n v="12"/>
    <s v="Diriyah"/>
    <m/>
    <x v="2"/>
    <m/>
    <m/>
  </r>
  <r>
    <n v="1652"/>
    <s v="BV-BSW-105-0000-ECM-CAP-CE-000042"/>
    <s v="BV-BSW-105-0000-ECM-WIR-CE-000483"/>
    <s v="Raft Foundation Concrete"/>
    <s v="Raft Foundation Concrete Zone 08 First Casting"/>
    <s v="Opera House"/>
    <n v="8"/>
    <s v="B2"/>
    <s v="Permanent Works"/>
    <n v="392"/>
    <n v="2275554"/>
    <d v="2025-10-18T00:00:00"/>
    <s v="Aces "/>
    <s v="Unibeton Ready Mix"/>
    <s v="C-40 (SRC+60% GGBFS) (200±40mm Slump) "/>
    <x v="5"/>
    <n v="9"/>
    <s v="Diriyah"/>
    <m/>
    <x v="2"/>
    <m/>
    <m/>
  </r>
  <r>
    <n v="1653"/>
    <s v="BV-BSW-105-0000-ECM-CAP-CE-000042"/>
    <s v="BV-BSW-105-0000-ECM-WIR-CE-000483"/>
    <s v="Raft Foundation Concrete"/>
    <s v="Raft Foundation Concrete Zone 08 First Casting"/>
    <s v="Opera House"/>
    <n v="8"/>
    <s v="B2"/>
    <s v="Permanent Works"/>
    <n v="430"/>
    <n v="2275555"/>
    <d v="2025-10-18T00:00:00"/>
    <s v="Aces "/>
    <s v="Unibeton Ready Mix"/>
    <s v="C-40 (SRC+60% GGBFS) (200±40mm Slump) "/>
    <x v="5"/>
    <n v="9"/>
    <s v="Diriyah"/>
    <m/>
    <x v="2"/>
    <m/>
    <m/>
  </r>
  <r>
    <n v="1654"/>
    <s v="BV-BSW-105-0000-ECM-CAP-CE-000042"/>
    <s v="BV-BSW-105-0000-ECM-WIR-CE-000483"/>
    <s v="Raft Foundation Concrete"/>
    <s v="Raft Foundation Concrete Zone 08 First Casting"/>
    <s v="Opera House"/>
    <n v="8"/>
    <s v="B2"/>
    <s v="Permanent Works"/>
    <n v="302"/>
    <n v="2276306"/>
    <d v="2025-10-18T00:00:00"/>
    <s v="Aces "/>
    <s v="Unibeton Ready Mix"/>
    <s v="C-40 (SRC+60% GGBFS) (200±40mm Slump) "/>
    <x v="5"/>
    <n v="8"/>
    <s v="Diriyah"/>
    <m/>
    <x v="2"/>
    <m/>
    <m/>
  </r>
  <r>
    <n v="1655"/>
    <s v="BV-BSW-105-0000-ECM-CAP-CE-000042"/>
    <s v="BV-BSW-105-0000-ECM-WIR-CE-000483"/>
    <s v="Raft Foundation Concrete"/>
    <s v="Raft Foundation Concrete Zone 08 First Casting"/>
    <s v="Opera House"/>
    <n v="8"/>
    <s v="B2"/>
    <s v="Permanent Works"/>
    <n v="551"/>
    <n v="2275556"/>
    <d v="2025-10-18T00:00:00"/>
    <s v="Aces "/>
    <s v="Unibeton Ready Mix"/>
    <s v="C-40 (SRC+60% GGBFS) (200±40mm Slump) "/>
    <x v="5"/>
    <n v="12"/>
    <s v="Diriyah"/>
    <m/>
    <x v="2"/>
    <m/>
    <m/>
  </r>
  <r>
    <n v="1656"/>
    <s v="BV-BSW-105-0000-ECM-CAP-CE-000042"/>
    <s v="BV-BSW-105-0000-ECM-WIR-CE-000483"/>
    <s v="Raft Foundation Concrete"/>
    <s v="Raft Foundation Concrete Zone 08 First Casting"/>
    <s v="Opera House"/>
    <n v="8"/>
    <s v="B2"/>
    <s v="Permanent Works"/>
    <n v="389"/>
    <n v="2276307"/>
    <d v="2025-10-18T00:00:00"/>
    <s v="Aces "/>
    <s v="Unibeton Ready Mix"/>
    <s v="C-40 (SRC+60% GGBFS) (200±40mm Slump) "/>
    <x v="5"/>
    <n v="9"/>
    <s v="Diriyah"/>
    <n v="6"/>
    <x v="2"/>
    <m/>
    <m/>
  </r>
  <r>
    <n v="1657"/>
    <s v="BV-BSW-105-0000-ECM-CAP-CE-000042"/>
    <s v="BV-BSW-105-0000-ECM-WIR-CE-000483"/>
    <s v="Raft Foundation Concrete"/>
    <s v="Raft Foundation Concrete Zone 08 First Casting"/>
    <s v="Opera House"/>
    <n v="8"/>
    <s v="B2"/>
    <s v="Permanent Works"/>
    <n v="558"/>
    <n v="2275557"/>
    <d v="2025-10-18T00:00:00"/>
    <s v="Aces "/>
    <s v="Unibeton Ready Mix"/>
    <s v="C-40 (SRC+60% GGBFS) (200±40mm Slump) "/>
    <x v="5"/>
    <n v="12"/>
    <s v="Diriyah"/>
    <m/>
    <x v="2"/>
    <m/>
    <m/>
  </r>
  <r>
    <n v="1658"/>
    <s v="BV-BSW-105-0000-ECM-CAP-CE-000042"/>
    <s v="BV-BSW-105-0000-ECM-WIR-CE-000483"/>
    <s v="Raft Foundation Concrete"/>
    <s v="Raft Foundation Concrete Zone 08 First Casting"/>
    <s v="Opera House"/>
    <n v="8"/>
    <s v="B2"/>
    <s v="Permanent Works"/>
    <n v="554"/>
    <n v="2276309"/>
    <d v="2025-10-18T00:00:00"/>
    <s v="Aces "/>
    <s v="Unibeton Ready Mix"/>
    <s v="C-40 (SRC+60% GGBFS) (200±40mm Slump) "/>
    <x v="5"/>
    <n v="12"/>
    <s v="Diriyah"/>
    <m/>
    <x v="2"/>
    <m/>
    <m/>
  </r>
  <r>
    <n v="1659"/>
    <s v="BV-BSW-105-0000-ECM-CAP-CE-000042"/>
    <s v="BV-BSW-105-0000-ECM-WIR-CE-000483"/>
    <s v="Raft Foundation Concrete"/>
    <s v="Raft Foundation Concrete Zone 08 First Casting"/>
    <s v="Opera House"/>
    <n v="8"/>
    <s v="B2"/>
    <s v="Permanent Works"/>
    <n v="407"/>
    <n v="2276310"/>
    <d v="2025-10-18T00:00:00"/>
    <s v="Aces "/>
    <s v="Unibeton Ready Mix"/>
    <s v="C-40 (SRC+60% GGBFS) (200±40mm Slump) "/>
    <x v="5"/>
    <n v="9"/>
    <s v="Diriyah"/>
    <m/>
    <x v="2"/>
    <m/>
    <m/>
  </r>
  <r>
    <n v="1660"/>
    <s v="BV-BSW-105-0000-ECM-CAP-CE-000042"/>
    <s v="BV-BSW-105-0000-ECM-WIR-CE-000483"/>
    <s v="Raft Foundation Concrete"/>
    <s v="Raft Foundation Concrete Zone 08 First Casting"/>
    <s v="Opera House"/>
    <n v="8"/>
    <s v="B2"/>
    <s v="Permanent Works"/>
    <n v="303"/>
    <n v="2275560"/>
    <d v="2025-10-18T00:00:00"/>
    <s v="Aces "/>
    <s v="Unibeton Ready Mix"/>
    <s v="C-40 (SRC+60% GGBFS) (200±40mm Slump) "/>
    <x v="5"/>
    <n v="8"/>
    <s v="Diriyah"/>
    <m/>
    <x v="2"/>
    <m/>
    <m/>
  </r>
  <r>
    <n v="1661"/>
    <s v="BV-BSW-105-0000-ECM-CAP-CE-000042"/>
    <s v="BV-BSW-105-0000-ECM-WIR-CE-000483"/>
    <s v="Raft Foundation Concrete"/>
    <s v="Raft Foundation Concrete Zone 08 First Casting"/>
    <s v="Opera House"/>
    <n v="8"/>
    <s v="B2"/>
    <s v="Permanent Works"/>
    <n v="287"/>
    <n v="2276311"/>
    <d v="2025-10-18T00:00:00"/>
    <s v="Aces "/>
    <s v="Unibeton Ready Mix"/>
    <s v="C-40 (SRC+60% GGBFS) (200±40mm Slump) "/>
    <x v="5"/>
    <n v="8"/>
    <s v="Diriyah"/>
    <m/>
    <x v="2"/>
    <m/>
    <m/>
  </r>
  <r>
    <n v="1662"/>
    <s v="BV-BSW-105-0000-ECM-CAP-CE-000042"/>
    <s v="BV-BSW-105-0000-ECM-WIR-CE-000483"/>
    <s v="Raft Foundation Concrete"/>
    <s v="Raft Foundation Concrete Zone 08 First Casting"/>
    <s v="Opera House"/>
    <n v="8"/>
    <s v="B2"/>
    <s v="Permanent Works"/>
    <n v="393"/>
    <n v="2276312"/>
    <d v="2025-10-18T00:00:00"/>
    <s v="Aces "/>
    <s v="Unibeton Ready Mix"/>
    <s v="C-40 (SRC+60% GGBFS) (200±40mm Slump) "/>
    <x v="5"/>
    <n v="10"/>
    <s v="Diriyah"/>
    <m/>
    <x v="2"/>
    <m/>
    <m/>
  </r>
  <r>
    <n v="1663"/>
    <s v="BV-BSW-105-0000-ECM-CAP-CE-000042"/>
    <s v="BV-BSW-105-0000-ECM-WIR-CE-000483"/>
    <s v="Raft Foundation Concrete"/>
    <s v="Raft Foundation Concrete Zone 08 First Casting"/>
    <s v="Opera House"/>
    <n v="8"/>
    <s v="B2"/>
    <s v="Permanent Works"/>
    <n v="438"/>
    <n v="2275561"/>
    <d v="2025-10-18T00:00:00"/>
    <s v="Aces "/>
    <s v="Unibeton Ready Mix"/>
    <s v="C-40 (SRC+60% GGBFS) (200±40mm Slump) "/>
    <x v="5"/>
    <n v="9"/>
    <s v="Diriyah"/>
    <m/>
    <x v="2"/>
    <m/>
    <m/>
  </r>
  <r>
    <n v="1664"/>
    <s v="BV-BSW-105-0000-ECM-CAP-CE-000042"/>
    <s v="BV-BSW-105-0000-ECM-WIR-CE-000483"/>
    <s v="Raft Foundation Concrete"/>
    <s v="Raft Foundation Concrete Zone 08 First Casting"/>
    <s v="Opera House"/>
    <n v="8"/>
    <s v="B2"/>
    <s v="Permanent Works"/>
    <n v="557"/>
    <n v="2276313"/>
    <d v="2025-10-18T00:00:00"/>
    <s v="Aces "/>
    <s v="Unibeton Ready Mix"/>
    <s v="C-40 (SRC+60% GGBFS) (200±40mm Slump) "/>
    <x v="5"/>
    <n v="12"/>
    <s v="Diriyah"/>
    <m/>
    <x v="2"/>
    <m/>
    <m/>
  </r>
  <r>
    <n v="1665"/>
    <s v="BV-BSW-105-0000-ECM-CAP-CE-000042"/>
    <s v="BV-BSW-105-0000-ECM-WIR-CE-000483"/>
    <s v="Raft Foundation Concrete"/>
    <s v="Raft Foundation Concrete Zone 08 First Casting"/>
    <s v="Opera House"/>
    <n v="8"/>
    <s v="B2"/>
    <s v="Permanent Works"/>
    <n v="403"/>
    <n v="2275563"/>
    <d v="2025-10-18T00:00:00"/>
    <s v="Aces "/>
    <s v="Unibeton Ready Mix"/>
    <s v="C-40 (SRC+60% GGBFS) (200±40mm Slump) "/>
    <x v="5"/>
    <n v="9"/>
    <s v="Diriyah"/>
    <m/>
    <x v="2"/>
    <m/>
    <m/>
  </r>
  <r>
    <n v="1666"/>
    <s v="BV-BSW-105-0000-ECM-CAP-CE-000042"/>
    <s v="BV-BSW-105-0000-ECM-WIR-CE-000483"/>
    <s v="Raft Foundation Concrete"/>
    <s v="Raft Foundation Concrete Zone 08 First Casting"/>
    <s v="Opera House"/>
    <n v="8"/>
    <s v="B2"/>
    <s v="Permanent Works"/>
    <n v="553"/>
    <n v="2276314"/>
    <d v="2025-10-18T00:00:00"/>
    <s v="Aces "/>
    <s v="Unibeton Ready Mix"/>
    <s v="C-40 (SRC+60% GGBFS) (200±40mm Slump) "/>
    <x v="5"/>
    <n v="12"/>
    <s v="Diriyah"/>
    <m/>
    <x v="2"/>
    <m/>
    <m/>
  </r>
  <r>
    <n v="1667"/>
    <s v="BV-BSW-105-0000-ECM-CAP-CE-000042"/>
    <s v="BV-BSW-105-0000-ECM-WIR-CE-000483"/>
    <s v="Raft Foundation Concrete"/>
    <s v="Raft Foundation Concrete Zone 08 First Casting"/>
    <s v="Opera House"/>
    <n v="8"/>
    <s v="B2"/>
    <s v="Permanent Works"/>
    <n v="392"/>
    <n v="2276315"/>
    <d v="2025-10-18T00:00:00"/>
    <s v="Aces "/>
    <s v="Unibeton Ready Mix"/>
    <s v="C-40 (SRC+60% GGBFS) (200±40mm Slump) "/>
    <x v="5"/>
    <n v="9"/>
    <s v="Diriyah"/>
    <m/>
    <x v="2"/>
    <m/>
    <m/>
  </r>
  <r>
    <n v="1668"/>
    <s v="BV-BSW-105-0000-ECM-CAP-CE-000042"/>
    <s v="BV-BSW-105-0000-ECM-WIR-CE-000483"/>
    <s v="Raft Foundation Concrete"/>
    <s v="Raft Foundation Concrete Zone 08 First Casting"/>
    <s v="Opera House"/>
    <n v="8"/>
    <s v="B2"/>
    <s v="Permanent Works"/>
    <n v="415"/>
    <n v="2275564"/>
    <d v="2025-10-18T00:00:00"/>
    <s v="Aces "/>
    <s v="Unibeton Ready Mix"/>
    <s v="C-40 (SRC+60% GGBFS) (200±40mm Slump) "/>
    <x v="5"/>
    <n v="9"/>
    <s v="Diriyah"/>
    <n v="6"/>
    <x v="2"/>
    <m/>
    <m/>
  </r>
  <r>
    <n v="1669"/>
    <s v="BV-BSW-105-0000-ECM-CAP-CE-000042"/>
    <s v="BV-BSW-105-0000-ECM-WIR-CE-000483"/>
    <s v="Raft Foundation Concrete"/>
    <s v="Raft Foundation Concrete Zone 08 First Casting"/>
    <s v="Opera House"/>
    <n v="8"/>
    <s v="B2"/>
    <s v="Permanent Works"/>
    <n v="432"/>
    <n v="2276316"/>
    <d v="2025-10-18T00:00:00"/>
    <s v="Aces "/>
    <s v="Unibeton Ready Mix"/>
    <s v="C-40 (SRC+60% GGBFS) (200±40mm Slump) "/>
    <x v="5"/>
    <n v="9"/>
    <s v="Diriyah"/>
    <m/>
    <x v="2"/>
    <m/>
    <m/>
  </r>
  <r>
    <n v="1670"/>
    <s v="BV-BSW-105-0000-ECM-CAP-CE-000042"/>
    <s v="BV-BSW-105-0000-ECM-WIR-CE-000483"/>
    <s v="Raft Foundation Concrete"/>
    <s v="Raft Foundation Concrete Zone 08 First Casting"/>
    <s v="Opera House"/>
    <n v="8"/>
    <s v="B2"/>
    <s v="Permanent Works"/>
    <n v="430"/>
    <n v="2275565"/>
    <d v="2025-10-18T00:00:00"/>
    <s v="Aces "/>
    <s v="Unibeton Ready Mix"/>
    <s v="C-40 (SRC+60% GGBFS) (200±40mm Slump) "/>
    <x v="5"/>
    <n v="9"/>
    <s v="Diriyah"/>
    <m/>
    <x v="2"/>
    <m/>
    <m/>
  </r>
  <r>
    <n v="1671"/>
    <s v="BV-BSW-105-0000-ECM-CAP-CE-000042"/>
    <s v="BV-BSW-105-0000-ECM-WIR-CE-000483"/>
    <s v="Raft Foundation Concrete"/>
    <s v="Raft Foundation Concrete Zone 08 First Casting"/>
    <s v="Opera House"/>
    <n v="8"/>
    <s v="B2"/>
    <s v="Permanent Works"/>
    <n v="436"/>
    <n v="2276317"/>
    <d v="2025-10-18T00:00:00"/>
    <s v="Aces "/>
    <s v="Unibeton Ready Mix"/>
    <s v="C-40 (SRC+60% GGBFS) (200±40mm Slump) "/>
    <x v="5"/>
    <n v="9"/>
    <s v="Diriyah"/>
    <m/>
    <x v="2"/>
    <m/>
    <m/>
  </r>
  <r>
    <n v="1672"/>
    <s v="BV-BSW-105-0000-ECM-CAP-CE-000042"/>
    <s v="BV-BSW-105-0000-ECM-WIR-CE-000483"/>
    <s v="Raft Foundation Concrete"/>
    <s v="Raft Foundation Concrete Zone 08 First Casting"/>
    <s v="Opera House"/>
    <n v="8"/>
    <s v="B2"/>
    <s v="Permanent Works"/>
    <n v="551"/>
    <n v="2275566"/>
    <d v="2025-10-18T00:00:00"/>
    <s v="Aces "/>
    <s v="Unibeton Ready Mix"/>
    <s v="C-40 (SRC+60% GGBFS) (200±40mm Slump) "/>
    <x v="5"/>
    <n v="6.5"/>
    <s v="Diriyah"/>
    <m/>
    <x v="2"/>
    <m/>
    <m/>
  </r>
  <r>
    <n v="1673"/>
    <s v="BV-BSW-105-0000-ECM-CAP-CE-000042"/>
    <s v="BV-BSW-105-0000-ECM-WIR-CE-000483"/>
    <s v="Raft Foundation Concrete"/>
    <s v="Raft Foundation Concrete Zone 08 First Casting"/>
    <s v="Opera House"/>
    <n v="8"/>
    <s v="B2"/>
    <s v="Permanent Works"/>
    <n v="303"/>
    <n v="2275568"/>
    <d v="2025-10-18T00:00:00"/>
    <s v="Aces "/>
    <s v="Unibeton Ready Mix"/>
    <s v="C-40 (SRC+60% GGBFS) (200±40mm Slump) "/>
    <x v="5"/>
    <n v="8"/>
    <s v="Diriyah"/>
    <m/>
    <x v="2"/>
    <m/>
    <m/>
  </r>
  <r>
    <n v="1674"/>
    <s v="BV-BSW-105-0000-ECM-CAP-CE-000042"/>
    <s v="BV-BSW-105-0000-ECM-WIR-CE-000483"/>
    <s v="Raft Foundation Concrete"/>
    <s v="Raft Foundation Concrete Zone 08 First Casting"/>
    <s v="Opera House"/>
    <n v="8"/>
    <s v="B2"/>
    <s v="Permanent Works"/>
    <n v="393"/>
    <n v="2275569"/>
    <d v="2025-10-18T00:00:00"/>
    <s v="Aces "/>
    <s v="Unibeton Ready Mix"/>
    <s v="C-40 (SRC+60% GGBFS) (200±40mm Slump) "/>
    <x v="5"/>
    <n v="10"/>
    <s v="Diriyah"/>
    <m/>
    <x v="2"/>
    <m/>
    <m/>
  </r>
  <r>
    <n v="1675"/>
    <s v="BV-BSW-105-0000-ECM-CAP-CE-000042"/>
    <s v="BV-BSW-105-0000-ECM-WIR-CE-000483"/>
    <s v="Raft Foundation Concrete"/>
    <s v="Raft Foundation Concrete Zone 08 First Casting"/>
    <s v="Opera House"/>
    <n v="8"/>
    <s v="B2"/>
    <s v="Permanent Works"/>
    <n v="554"/>
    <n v="2276321"/>
    <d v="2025-10-18T00:00:00"/>
    <s v="Aces "/>
    <s v="Unibeton Ready Mix"/>
    <s v="C-40 (SRC+60% GGBFS) (200±40mm Slump) "/>
    <x v="5"/>
    <n v="12"/>
    <s v="Diriyah"/>
    <m/>
    <x v="2"/>
    <m/>
    <m/>
  </r>
  <r>
    <n v="1676"/>
    <s v="BV-BSW-105-0000-ECM-CAP-CE-000042"/>
    <s v="BV-BSW-105-0000-ECM-WIR-CE-000483"/>
    <s v="Raft Foundation Concrete"/>
    <s v="Raft Foundation Concrete Zone 08 First Casting"/>
    <s v="Opera House"/>
    <n v="8"/>
    <s v="B2"/>
    <s v="Permanent Works"/>
    <n v="403"/>
    <n v="2275570"/>
    <d v="2025-10-18T00:00:00"/>
    <s v="Aces "/>
    <s v="Unibeton Ready Mix"/>
    <s v="C-40 (SRC+60% GGBFS) (200±40mm Slump) "/>
    <x v="5"/>
    <n v="10"/>
    <s v="Diriyah"/>
    <m/>
    <x v="2"/>
    <m/>
    <m/>
  </r>
  <r>
    <n v="1677"/>
    <s v="BV-BSW-105-0000-ECM-CAP-CE-000042"/>
    <s v="BV-BSW-105-0000-ECM-WIR-CE-000483"/>
    <s v="Raft Foundation Concrete"/>
    <s v="Raft Foundation Concrete Zone 08 First Casting"/>
    <s v="Opera House"/>
    <n v="8"/>
    <s v="B2"/>
    <s v="Permanent Works"/>
    <n v="287"/>
    <n v="2275572"/>
    <d v="2025-10-18T00:00:00"/>
    <s v="Aces "/>
    <s v="Unibeton Ready Mix"/>
    <s v="C-40 (SRC+60% GGBFS) (200±40mm Slump) "/>
    <x v="5"/>
    <n v="8"/>
    <s v="Diriyah"/>
    <n v="6"/>
    <x v="2"/>
    <m/>
    <m/>
  </r>
  <r>
    <n v="1678"/>
    <s v="BV-BSW-105-0000-ECM-CAP-CE-000042"/>
    <s v="BV-BSW-105-0000-ECM-WIR-CE-000483"/>
    <s v="Raft Foundation Concrete"/>
    <s v="Raft Foundation Concrete Zone 08 First Casting"/>
    <s v="Opera House"/>
    <n v="8"/>
    <s v="B2"/>
    <s v="Permanent Works"/>
    <n v="553"/>
    <n v="2276322"/>
    <d v="2025-10-18T00:00:00"/>
    <s v="Aces "/>
    <s v="Unibeton Ready Mix"/>
    <s v="C-40 (SRC+60% GGBFS) (200±40mm Slump) "/>
    <x v="5"/>
    <n v="12"/>
    <s v="Diriyah"/>
    <m/>
    <x v="2"/>
    <m/>
    <m/>
  </r>
  <r>
    <n v="1679"/>
    <s v="BV-BSW-105-0000-ECM-CAP-CE-000042"/>
    <s v="BV-BSW-105-0000-ECM-WIR-CE-000483"/>
    <s v="Raft Foundation Concrete"/>
    <s v="Raft Foundation Concrete Zone 08 First Casting"/>
    <s v="Opera House"/>
    <n v="8"/>
    <s v="B2"/>
    <s v="Permanent Works"/>
    <n v="551"/>
    <n v="2276323"/>
    <d v="2025-10-18T00:00:00"/>
    <s v="Aces "/>
    <s v="Unibeton Ready Mix"/>
    <s v="C-40 (SRC+60% GGBFS) (200±40mm Slump) "/>
    <x v="5"/>
    <n v="12"/>
    <s v="Diriyah"/>
    <m/>
    <x v="2"/>
    <m/>
    <m/>
  </r>
  <r>
    <n v="1680"/>
    <s v="BV-BSW-105-0000-ECM-CAP-CE-000042"/>
    <s v="BV-BSW-105-0000-ECM-WIR-CE-000483"/>
    <s v="Raft Foundation Concrete"/>
    <s v="Raft Foundation Concrete Zone 08 First Casting"/>
    <s v="Opera House"/>
    <n v="8"/>
    <s v="B2"/>
    <s v="Permanent Works"/>
    <n v="557"/>
    <n v="2275574"/>
    <d v="2025-10-18T00:00:00"/>
    <s v="Aces "/>
    <s v="Unibeton Ready Mix"/>
    <s v="C-40 (SRC+60% GGBFS) (200±40mm Slump) "/>
    <x v="5"/>
    <n v="8"/>
    <s v="Diriyah"/>
    <n v="6"/>
    <x v="2"/>
    <m/>
    <m/>
  </r>
  <r>
    <n v="1681"/>
    <s v="BV-BSW-105-0000-ECM-CAP-CE-000042"/>
    <s v="BV-BSW-105-0000-ECM-WIR-CE-000483"/>
    <s v="Raft Foundation Concrete"/>
    <s v="Raft Foundation Concrete Zone 08 First Casting"/>
    <s v="Opera House"/>
    <n v="8"/>
    <s v="B2"/>
    <s v="Permanent Works"/>
    <n v="542"/>
    <n v="2286609"/>
    <d v="2025-10-18T00:00:00"/>
    <s v="Aces "/>
    <s v="Unibeton Ready Mix"/>
    <s v="C-40 (SRC+60% GGBFS) (200±40mm Slump) "/>
    <x v="5"/>
    <n v="12"/>
    <s v="Sully"/>
    <m/>
    <x v="2"/>
    <m/>
    <m/>
  </r>
  <r>
    <n v="1682"/>
    <s v="BV-BSW-105-0000-ECM-CAP-CE-000042"/>
    <s v="BV-BSW-105-0000-ECM-WIR-CE-000483"/>
    <s v="Raft Foundation Concrete"/>
    <s v="Raft Foundation Concrete Zone 08 First Casting"/>
    <s v="Opera House"/>
    <n v="8"/>
    <s v="B2"/>
    <s v="Permanent Works"/>
    <n v="580"/>
    <n v="2286610"/>
    <d v="2025-10-18T00:00:00"/>
    <s v="Aces "/>
    <s v="Unibeton Ready Mix"/>
    <s v="C-40 (SRC+60% GGBFS) (200±40mm Slump) "/>
    <x v="5"/>
    <n v="12"/>
    <s v="Sully"/>
    <m/>
    <x v="2"/>
    <m/>
    <m/>
  </r>
  <r>
    <n v="1683"/>
    <s v="BV-BSW-105-0000-ECM-CAP-CE-000042"/>
    <s v="BV-BSW-105-0000-ECM-WIR-CE-000483"/>
    <s v="Raft Foundation Concrete"/>
    <s v="Raft Foundation Concrete Zone 08 First Casting"/>
    <s v="Opera House"/>
    <n v="8"/>
    <s v="B2"/>
    <s v="Permanent Works"/>
    <n v="535"/>
    <n v="2285815"/>
    <d v="2025-10-18T00:00:00"/>
    <s v="Aces "/>
    <s v="Unibeton Ready Mix"/>
    <s v="C-40 (SRC+60% GGBFS) (200±40mm Slump) "/>
    <x v="5"/>
    <n v="12"/>
    <s v="Sully"/>
    <m/>
    <x v="2"/>
    <m/>
    <m/>
  </r>
  <r>
    <n v="1684"/>
    <s v="BV-BSW-105-0000-ECM-CAP-CE-000042"/>
    <s v="BV-BSW-105-0000-ECM-WIR-CE-000483"/>
    <s v="Raft Foundation Concrete"/>
    <s v="Raft Foundation Concrete Zone 08 First Casting"/>
    <s v="Opera House"/>
    <n v="8"/>
    <s v="B2"/>
    <s v="Permanent Works"/>
    <n v="297"/>
    <n v="2285817"/>
    <d v="2025-10-18T00:00:00"/>
    <s v="Aces "/>
    <s v="Unibeton Ready Mix"/>
    <s v="C-40 (SRC+60% GGBFS) (200±40mm Slump) "/>
    <x v="5"/>
    <n v="8"/>
    <s v="Sully"/>
    <m/>
    <x v="2"/>
    <m/>
    <m/>
  </r>
  <r>
    <n v="1685"/>
    <s v="BV-BSW-105-0000-ECM-CAP-CE-000042"/>
    <s v="BV-BSW-105-0000-ECM-WIR-CE-000483"/>
    <s v="Raft Foundation Concrete"/>
    <s v="Raft Foundation Concrete Zone 08 First Casting"/>
    <s v="Opera House"/>
    <n v="8"/>
    <s v="B2"/>
    <s v="Permanent Works"/>
    <n v="539"/>
    <n v="2286612"/>
    <d v="2025-10-18T00:00:00"/>
    <s v="Aces "/>
    <s v="Unibeton Ready Mix"/>
    <s v="C-40 (SRC+60% GGBFS) (200±40mm Slump) "/>
    <x v="5"/>
    <n v="12"/>
    <s v="Sully"/>
    <m/>
    <x v="2"/>
    <m/>
    <m/>
  </r>
  <r>
    <n v="1686"/>
    <s v="BV-BSW-105-0000-ECM-CAP-CE-000042"/>
    <s v="BV-BSW-105-0000-ECM-WIR-CE-000483"/>
    <s v="Raft Foundation Concrete"/>
    <s v="Raft Foundation Concrete Zone 08 First Casting"/>
    <s v="Opera House"/>
    <n v="8"/>
    <s v="B2"/>
    <s v="Permanent Works"/>
    <n v="425"/>
    <n v="2286613"/>
    <d v="2025-10-18T00:00:00"/>
    <s v="Aces "/>
    <s v="Unibeton Ready Mix"/>
    <s v="C-40 (SRC+60% GGBFS) (200±40mm Slump) "/>
    <x v="5"/>
    <n v="8"/>
    <s v="Sully"/>
    <m/>
    <x v="2"/>
    <m/>
    <m/>
  </r>
  <r>
    <n v="1687"/>
    <s v="BV-BSW-105-0000-ECM-CAP-CE-000042"/>
    <s v="BV-BSW-105-0000-ECM-WIR-CE-000483"/>
    <s v="Raft Foundation Concrete"/>
    <s v="Raft Foundation Concrete Zone 08 First Casting"/>
    <s v="Opera House"/>
    <n v="8"/>
    <s v="B2"/>
    <s v="Permanent Works"/>
    <n v="292"/>
    <n v="2285818"/>
    <d v="2025-10-18T00:00:00"/>
    <s v="Aces "/>
    <s v="Unibeton Ready Mix"/>
    <s v="C-40 (SRC+60% GGBFS) (200±40mm Slump) "/>
    <x v="5"/>
    <n v="8"/>
    <s v="Sully"/>
    <m/>
    <x v="2"/>
    <m/>
    <m/>
  </r>
  <r>
    <n v="1688"/>
    <s v="BV-BSW-105-0000-ECM-CAP-CE-000042"/>
    <s v="BV-BSW-105-0000-ECM-WIR-CE-000483"/>
    <s v="Raft Foundation Concrete"/>
    <s v="Raft Foundation Concrete Zone 08 First Casting"/>
    <s v="Opera House"/>
    <n v="8"/>
    <s v="B2"/>
    <s v="Permanent Works"/>
    <n v="536"/>
    <n v="2286614"/>
    <d v="2025-10-18T00:00:00"/>
    <s v="Aces "/>
    <s v="Unibeton Ready Mix"/>
    <s v="C-40 (SRC+60% GGBFS) (200±40mm Slump) "/>
    <x v="5"/>
    <n v="12"/>
    <s v="Sully"/>
    <n v="6"/>
    <x v="2"/>
    <m/>
    <m/>
  </r>
  <r>
    <n v="1689"/>
    <s v="BV-BSW-105-0000-ECM-CAP-CE-000042"/>
    <s v="BV-BSW-105-0000-ECM-WIR-CE-000483"/>
    <s v="Raft Foundation Concrete"/>
    <s v="Raft Foundation Concrete Zone 08 First Casting"/>
    <s v="Opera House"/>
    <n v="8"/>
    <s v="B2"/>
    <s v="Permanent Works"/>
    <n v="528"/>
    <n v="2285819"/>
    <d v="2025-10-18T00:00:00"/>
    <s v="Aces "/>
    <s v="Unibeton Ready Mix"/>
    <s v="C-40 (SRC+60% GGBFS) (200±40mm Slump) "/>
    <x v="5"/>
    <n v="12"/>
    <s v="Sully"/>
    <m/>
    <x v="2"/>
    <m/>
    <m/>
  </r>
  <r>
    <n v="1690"/>
    <s v="BV-BSW-105-0000-ECM-CAP-CE-000042"/>
    <s v="BV-BSW-105-0000-ECM-WIR-CE-000483"/>
    <s v="Raft Foundation Concrete"/>
    <s v="Raft Foundation Concrete Zone 08 First Casting"/>
    <s v="Opera House"/>
    <n v="8"/>
    <s v="B2"/>
    <s v="Permanent Works"/>
    <n v="529"/>
    <n v="2286615"/>
    <d v="2025-10-18T00:00:00"/>
    <s v="Aces "/>
    <s v="Unibeton Ready Mix"/>
    <s v="C-40 (SRC+60% GGBFS) (200±40mm Slump) "/>
    <x v="5"/>
    <n v="12"/>
    <s v="Sully"/>
    <m/>
    <x v="2"/>
    <m/>
    <m/>
  </r>
  <r>
    <n v="1691"/>
    <s v="BV-BSW-105-0000-ECM-CAP-CE-000042"/>
    <s v="BV-BSW-105-0000-ECM-WIR-CE-000483"/>
    <s v="Raft Foundation Concrete"/>
    <s v="Raft Foundation Concrete Zone 08 First Casting"/>
    <s v="Opera House"/>
    <n v="8"/>
    <s v="B2"/>
    <s v="Permanent Works"/>
    <n v="537"/>
    <n v="2285820"/>
    <d v="2025-10-18T00:00:00"/>
    <s v="Aces "/>
    <s v="Unibeton Ready Mix"/>
    <s v="C-40 (SRC+60% GGBFS) (200±40mm Slump) "/>
    <x v="5"/>
    <n v="12"/>
    <s v="Sully"/>
    <m/>
    <x v="2"/>
    <m/>
    <m/>
  </r>
  <r>
    <n v="1692"/>
    <s v="BV-BSW-105-0000-ECM-CAP-CE-000042"/>
    <s v="BV-BSW-105-0000-ECM-WIR-CE-000483"/>
    <s v="Raft Foundation Concrete"/>
    <s v="Raft Foundation Concrete Zone 08 First Casting"/>
    <s v="Opera House"/>
    <n v="8"/>
    <s v="B2"/>
    <s v="Permanent Works"/>
    <n v="435"/>
    <n v="2286617"/>
    <d v="2025-10-18T00:00:00"/>
    <s v="Aces "/>
    <s v="Unibeton Ready Mix"/>
    <s v="C-40 (SRC+60% GGBFS) (200±40mm Slump) "/>
    <x v="5"/>
    <n v="10"/>
    <s v="Sully"/>
    <m/>
    <x v="2"/>
    <m/>
    <m/>
  </r>
  <r>
    <n v="1693"/>
    <s v="BV-BSW-105-0000-ECM-CAP-CE-000042"/>
    <s v="BV-BSW-105-0000-ECM-WIR-CE-000483"/>
    <s v="Raft Foundation Concrete"/>
    <s v="Raft Foundation Concrete Zone 08 First Casting"/>
    <s v="Opera House"/>
    <n v="8"/>
    <s v="B2"/>
    <s v="Permanent Works"/>
    <n v="305"/>
    <n v="2286618"/>
    <d v="2025-10-18T00:00:00"/>
    <s v="Aces "/>
    <s v="Unibeton Ready Mix"/>
    <s v="C-40 (SRC+60% GGBFS) (200±40mm Slump) "/>
    <x v="5"/>
    <n v="8"/>
    <s v="Sully"/>
    <m/>
    <x v="2"/>
    <m/>
    <m/>
  </r>
  <r>
    <n v="1694"/>
    <s v="BV-BSW-105-0000-ECM-CAP-CE-000042"/>
    <s v="BV-BSW-105-0000-ECM-WIR-CE-000483"/>
    <s v="Raft Foundation Concrete"/>
    <s v="Raft Foundation Concrete Zone 08 First Casting"/>
    <s v="Opera House"/>
    <n v="8"/>
    <s v="B2"/>
    <s v="Permanent Works"/>
    <n v="581"/>
    <n v="2285821"/>
    <d v="2025-10-18T00:00:00"/>
    <s v="Aces "/>
    <s v="Unibeton Ready Mix"/>
    <s v="C-40 (SRC+60% GGBFS) (200±40mm Slump) "/>
    <x v="5"/>
    <n v="12"/>
    <s v="Sully"/>
    <m/>
    <x v="2"/>
    <m/>
    <m/>
  </r>
  <r>
    <n v="1695"/>
    <s v="BV-BSW-105-0000-ECM-CAP-CE-000042"/>
    <s v="BV-BSW-105-0000-ECM-WIR-CE-000483"/>
    <s v="Raft Foundation Concrete"/>
    <s v="Raft Foundation Concrete Zone 08 First Casting"/>
    <s v="Opera House"/>
    <n v="8"/>
    <s v="B2"/>
    <s v="Permanent Works"/>
    <n v="294"/>
    <n v="2286619"/>
    <d v="2025-10-18T00:00:00"/>
    <s v="Aces "/>
    <s v="Unibeton Ready Mix"/>
    <s v="C-40 (SRC+60% GGBFS) (200±40mm Slump) "/>
    <x v="5"/>
    <n v="8"/>
    <s v="Sully"/>
    <m/>
    <x v="2"/>
    <m/>
    <m/>
  </r>
  <r>
    <n v="1696"/>
    <s v="BV-BSW-105-0000-ECM-CAP-CE-000042"/>
    <s v="BV-BSW-105-0000-ECM-WIR-CE-000483"/>
    <s v="Raft Foundation Concrete"/>
    <s v="Raft Foundation Concrete Zone 08 First Casting"/>
    <s v="Opera House"/>
    <n v="8"/>
    <s v="B2"/>
    <s v="Permanent Works"/>
    <n v="526"/>
    <n v="2286620"/>
    <d v="2025-10-18T00:00:00"/>
    <s v="Aces "/>
    <s v="Unibeton Ready Mix"/>
    <s v="C-40 (SRC+60% GGBFS) (200±40mm Slump) "/>
    <x v="5"/>
    <n v="12"/>
    <s v="Sully"/>
    <m/>
    <x v="2"/>
    <m/>
    <m/>
  </r>
  <r>
    <n v="1697"/>
    <s v="BV-BSW-105-0000-ECM-CAP-CE-000042"/>
    <s v="BV-BSW-105-0000-ECM-WIR-CE-000483"/>
    <s v="Raft Foundation Concrete"/>
    <s v="Raft Foundation Concrete Zone 08 First Casting"/>
    <s v="Opera House"/>
    <n v="8"/>
    <s v="B2"/>
    <s v="Permanent Works"/>
    <n v="421"/>
    <n v="2285822"/>
    <d v="2025-10-18T00:00:00"/>
    <s v="Aces "/>
    <s v="Unibeton Ready Mix"/>
    <s v="C-40 (SRC+60% GGBFS) (200±40mm Slump) "/>
    <x v="5"/>
    <n v="8"/>
    <s v="Sully"/>
    <m/>
    <x v="2"/>
    <m/>
    <m/>
  </r>
  <r>
    <n v="1698"/>
    <s v="BV-BSW-105-0000-ECM-CAP-CE-000042"/>
    <s v="BV-BSW-105-0000-ECM-WIR-CE-000483"/>
    <s v="Raft Foundation Concrete"/>
    <s v="Raft Foundation Concrete Zone 08 First Casting"/>
    <s v="Opera House"/>
    <n v="8"/>
    <s v="B2"/>
    <s v="Permanent Works"/>
    <n v="280"/>
    <n v="2285823"/>
    <d v="2025-10-18T00:00:00"/>
    <s v="Aces "/>
    <s v="Unibeton Ready Mix"/>
    <s v="C-40 (SRC+60% GGBFS) (200±40mm Slump) "/>
    <x v="5"/>
    <n v="8"/>
    <s v="Sully"/>
    <m/>
    <x v="2"/>
    <m/>
    <m/>
  </r>
  <r>
    <n v="1699"/>
    <s v="BV-BSW-105-0000-ECM-CAP-CE-000042"/>
    <s v="BV-BSW-105-0000-ECM-WIR-CE-000483"/>
    <s v="Raft Foundation Concrete"/>
    <s v="Raft Foundation Concrete Zone 08 First Casting"/>
    <s v="Opera House"/>
    <n v="8"/>
    <s v="B2"/>
    <s v="Permanent Works"/>
    <n v="539"/>
    <n v="2285824"/>
    <d v="2025-10-18T00:00:00"/>
    <s v="Aces "/>
    <s v="Unibeton Ready Mix"/>
    <s v="C-40 (SRC+60% GGBFS) (200±40mm Slump) "/>
    <x v="5"/>
    <n v="12"/>
    <s v="Sully"/>
    <m/>
    <x v="2"/>
    <m/>
    <m/>
  </r>
  <r>
    <n v="1700"/>
    <s v="BV-BSW-105-0000-ECM-CAP-CE-000042"/>
    <s v="BV-BSW-105-0000-ECM-WIR-CE-000483"/>
    <s v="Raft Foundation Concrete"/>
    <s v="Raft Foundation Concrete Zone 08 First Casting"/>
    <s v="Opera House"/>
    <n v="8"/>
    <s v="B2"/>
    <s v="Permanent Works"/>
    <n v="545"/>
    <n v="2286622"/>
    <d v="2025-10-18T00:00:00"/>
    <s v="Aces "/>
    <s v="Unibeton Ready Mix"/>
    <s v="C-40 (SRC+60% GGBFS) (200±40mm Slump) "/>
    <x v="5"/>
    <n v="12"/>
    <s v="Sully"/>
    <m/>
    <x v="2"/>
    <m/>
    <m/>
  </r>
  <r>
    <n v="1701"/>
    <s v="BV-BSW-105-0000-ECM-CAP-CE-000042"/>
    <s v="BV-BSW-105-0000-ECM-WIR-CE-000483"/>
    <s v="Raft Foundation Concrete"/>
    <s v="Raft Foundation Concrete Zone 08 First Casting"/>
    <s v="Opera House"/>
    <n v="8"/>
    <s v="B2"/>
    <s v="Permanent Works"/>
    <n v="286"/>
    <n v="2285825"/>
    <d v="2025-10-18T00:00:00"/>
    <s v="Aces "/>
    <s v="Unibeton Ready Mix"/>
    <s v="C-40 (SRC+60% GGBFS) (200±40mm Slump) "/>
    <x v="5"/>
    <n v="8"/>
    <s v="Sully"/>
    <n v="6"/>
    <x v="2"/>
    <m/>
    <m/>
  </r>
  <r>
    <n v="1702"/>
    <s v="BV-BSW-105-0000-ECM-CAP-CE-000042"/>
    <s v="BV-BSW-105-0000-ECM-WIR-CE-000483"/>
    <s v="Raft Foundation Concrete"/>
    <s v="Raft Foundation Concrete Zone 08 First Casting"/>
    <s v="Opera House"/>
    <n v="8"/>
    <s v="B2"/>
    <s v="Permanent Works"/>
    <n v="420"/>
    <n v="2286826"/>
    <d v="2025-10-18T00:00:00"/>
    <s v="Aces "/>
    <s v="Unibeton Ready Mix"/>
    <s v="C-40 (SRC+60% GGBFS) (200±40mm Slump) "/>
    <x v="5"/>
    <n v="9"/>
    <s v="Sully"/>
    <m/>
    <x v="2"/>
    <m/>
    <m/>
  </r>
  <r>
    <n v="1703"/>
    <s v="BV-BSW-105-0000-ECM-CAP-CE-000042"/>
    <s v="BV-BSW-105-0000-ECM-WIR-CE-000483"/>
    <s v="Raft Foundation Concrete"/>
    <s v="Raft Foundation Concrete Zone 08 First Casting"/>
    <s v="Opera House"/>
    <n v="8"/>
    <s v="B2"/>
    <s v="Permanent Works"/>
    <n v="541"/>
    <n v="2286623"/>
    <d v="2025-10-18T00:00:00"/>
    <s v="Aces "/>
    <s v="Unibeton Ready Mix"/>
    <s v="C-40 (SRC+60% GGBFS) (200±40mm Slump) "/>
    <x v="5"/>
    <n v="12"/>
    <s v="Sully"/>
    <m/>
    <x v="2"/>
    <m/>
    <m/>
  </r>
  <r>
    <n v="1704"/>
    <s v="BV-BSW-105-0000-ECM-CAP-CE-000042"/>
    <s v="BV-BSW-105-0000-ECM-WIR-CE-000483"/>
    <s v="Raft Foundation Concrete"/>
    <s v="Raft Foundation Concrete Zone 08 First Casting"/>
    <s v="Opera House"/>
    <n v="8"/>
    <s v="B2"/>
    <s v="Permanent Works"/>
    <n v="298"/>
    <n v="2286625"/>
    <d v="2025-10-18T00:00:00"/>
    <s v="Aces "/>
    <s v="Unibeton Ready Mix"/>
    <s v="C-40 (SRC+60% GGBFS) (200±40mm Slump) "/>
    <x v="5"/>
    <n v="8"/>
    <s v="Sully"/>
    <m/>
    <x v="2"/>
    <m/>
    <m/>
  </r>
  <r>
    <n v="1705"/>
    <s v="BV-BSW-105-0000-ECM-CAP-CE-000042"/>
    <s v="BV-BSW-105-0000-ECM-WIR-CE-000483"/>
    <s v="Raft Foundation Concrete"/>
    <s v="Raft Foundation Concrete Zone 08 First Casting"/>
    <s v="Opera House"/>
    <n v="8"/>
    <s v="B2"/>
    <s v="Permanent Works"/>
    <n v="290"/>
    <n v="2285626"/>
    <d v="2025-10-18T00:00:00"/>
    <s v="Aces "/>
    <s v="Unibeton Ready Mix"/>
    <s v="C-40 (SRC+60% GGBFS) (200±40mm Slump) "/>
    <x v="5"/>
    <n v="8"/>
    <s v="Sully"/>
    <m/>
    <x v="2"/>
    <m/>
    <m/>
  </r>
  <r>
    <n v="1706"/>
    <s v="BV-BSW-105-0000-ECM-CAP-CE-000042"/>
    <s v="BV-BSW-105-0000-ECM-WIR-CE-000483"/>
    <s v="Raft Foundation Concrete"/>
    <s v="Raft Foundation Concrete Zone 08 First Casting"/>
    <s v="Opera House"/>
    <n v="8"/>
    <s v="B2"/>
    <s v="Permanent Works"/>
    <n v="533"/>
    <n v="2285831"/>
    <d v="2025-10-18T00:00:00"/>
    <s v="Aces "/>
    <s v="Unibeton Ready Mix"/>
    <s v="C-40 (SRC+60% GGBFS) (200±40mm Slump) "/>
    <x v="5"/>
    <n v="12"/>
    <s v="Sully"/>
    <m/>
    <x v="2"/>
    <m/>
    <m/>
  </r>
  <r>
    <n v="1707"/>
    <s v="BV-BSW-105-0000-ECM-CAP-CE-000042"/>
    <s v="BV-BSW-105-0000-ECM-WIR-CE-000483"/>
    <s v="Raft Foundation Concrete"/>
    <s v="Raft Foundation Concrete Zone 08 First Casting"/>
    <s v="Opera House"/>
    <n v="8"/>
    <s v="B2"/>
    <s v="Permanent Works"/>
    <n v="526"/>
    <n v="2286627"/>
    <d v="2025-10-18T00:00:00"/>
    <s v="Aces "/>
    <s v="Unibeton Ready Mix"/>
    <s v="C-40 (SRC+60% GGBFS) (200±40mm Slump) "/>
    <x v="5"/>
    <n v="8"/>
    <s v="Sully"/>
    <m/>
    <x v="2"/>
    <m/>
    <m/>
  </r>
  <r>
    <n v="1708"/>
    <s v="BV-BSW-105-0000-ECM-CAP-CE-000042"/>
    <s v="BV-BSW-105-0000-ECM-WIR-CE-000483"/>
    <s v="Raft Foundation Concrete"/>
    <s v="Raft Foundation Concrete Zone 08 First Casting"/>
    <s v="Opera House"/>
    <n v="8"/>
    <s v="B2"/>
    <s v="Permanent Works"/>
    <n v="580"/>
    <n v="2286628"/>
    <d v="2025-10-18T00:00:00"/>
    <s v="Aces "/>
    <s v="Unibeton Ready Mix"/>
    <s v="C-40 (SRC+60% GGBFS) (200±40mm Slump) "/>
    <x v="5"/>
    <n v="12"/>
    <s v="Sully"/>
    <m/>
    <x v="2"/>
    <m/>
    <m/>
  </r>
  <r>
    <n v="1709"/>
    <s v="BV-BSW-105-0000-ECM-CAP-CE-000042"/>
    <s v="BV-BSW-105-0000-ECM-WIR-CE-000483"/>
    <s v="Raft Foundation Concrete"/>
    <s v="Raft Foundation Concrete Zone 08 First Casting"/>
    <s v="Opera House"/>
    <n v="8"/>
    <s v="B2"/>
    <s v="Permanent Works"/>
    <n v="404"/>
    <n v="2286629"/>
    <d v="2025-10-18T00:00:00"/>
    <s v="Aces "/>
    <s v="Unibeton Ready Mix"/>
    <s v="C-40 (SRC+60% GGBFS) (200±40mm Slump) "/>
    <x v="5"/>
    <n v="9"/>
    <s v="Sully"/>
    <m/>
    <x v="2"/>
    <m/>
    <m/>
  </r>
  <r>
    <n v="1710"/>
    <s v="BV-BSW-105-0000-ECM-CAP-CE-000042"/>
    <s v="BV-BSW-105-0000-ECM-WIR-CE-000483"/>
    <s v="Raft Foundation Concrete"/>
    <s v="Raft Foundation Concrete Zone 08 First Casting"/>
    <s v="Opera House"/>
    <n v="8"/>
    <s v="B2"/>
    <s v="Permanent Works"/>
    <n v="297"/>
    <n v="2285833"/>
    <d v="2025-10-18T00:00:00"/>
    <s v="Aces "/>
    <s v="Unibeton Ready Mix"/>
    <s v="C-40 (SRC+60% GGBFS) (200±40mm Slump) "/>
    <x v="5"/>
    <n v="8"/>
    <s v="Sully"/>
    <n v="6"/>
    <x v="2"/>
    <m/>
    <m/>
  </r>
  <r>
    <n v="1711"/>
    <s v="BV-BSW-105-0000-ECM-CAP-CE-000042"/>
    <s v="BV-BSW-105-0000-ECM-WIR-CE-000483"/>
    <s v="Raft Foundation Concrete"/>
    <s v="Raft Foundation Concrete Zone 08 First Casting"/>
    <s v="Opera House"/>
    <n v="8"/>
    <s v="B2"/>
    <s v="Permanent Works"/>
    <n v="301"/>
    <n v="2286630"/>
    <d v="2025-10-18T00:00:00"/>
    <s v="Aces "/>
    <s v="Unibeton Ready Mix"/>
    <s v="C-40 (SRC+60% GGBFS) (200±40mm Slump) "/>
    <x v="5"/>
    <n v="8"/>
    <s v="Sully"/>
    <m/>
    <x v="2"/>
    <m/>
    <m/>
  </r>
  <r>
    <n v="1712"/>
    <s v="BV-BSW-105-0000-ECM-CAP-CE-000042"/>
    <s v="BV-BSW-105-0000-ECM-WIR-CE-000483"/>
    <s v="Raft Foundation Concrete"/>
    <s v="Raft Foundation Concrete Zone 08 First Casting"/>
    <s v="Opera House"/>
    <n v="8"/>
    <s v="B2"/>
    <s v="Permanent Works"/>
    <n v="542"/>
    <n v="2285834"/>
    <d v="2025-10-18T00:00:00"/>
    <s v="Aces "/>
    <s v="Unibeton Ready Mix"/>
    <s v="C-40 (SRC+60% GGBFS) (200±40mm Slump) "/>
    <x v="5"/>
    <n v="12"/>
    <s v="Sully"/>
    <m/>
    <x v="2"/>
    <m/>
    <m/>
  </r>
  <r>
    <n v="1713"/>
    <s v="BV-BSW-105-0000-ECM-CAP-CE-000042"/>
    <s v="BV-BSW-105-0000-ECM-WIR-CE-000483"/>
    <s v="Raft Foundation Concrete"/>
    <s v="Raft Foundation Concrete Zone 08 First Casting"/>
    <s v="Opera House"/>
    <n v="8"/>
    <s v="B2"/>
    <s v="Permanent Works"/>
    <n v="535"/>
    <n v="2285835"/>
    <d v="2025-10-18T00:00:00"/>
    <s v="Aces "/>
    <s v="Unibeton Ready Mix"/>
    <s v="C-40 (SRC+60% GGBFS) (200±40mm Slump) "/>
    <x v="5"/>
    <n v="12"/>
    <s v="Sully"/>
    <m/>
    <x v="2"/>
    <m/>
    <m/>
  </r>
  <r>
    <n v="1714"/>
    <s v="BV-BSW-105-0000-ECM-CAP-CE-000042"/>
    <s v="BV-BSW-105-0000-ECM-WIR-CE-000483"/>
    <s v="Raft Foundation Concrete"/>
    <s v="Raft Foundation Concrete Zone 08 First Casting"/>
    <s v="Opera House"/>
    <n v="8"/>
    <s v="B2"/>
    <s v="Permanent Works"/>
    <n v="529"/>
    <n v="2285836"/>
    <d v="2025-10-18T00:00:00"/>
    <s v="Aces "/>
    <s v="Unibeton Ready Mix"/>
    <s v="C-40 (SRC+60% GGBFS) (200±40mm Slump) "/>
    <x v="5"/>
    <n v="12"/>
    <s v="Sully"/>
    <m/>
    <x v="2"/>
    <m/>
    <m/>
  </r>
  <r>
    <n v="1715"/>
    <s v="BV-BSW-105-0000-ECM-CAP-CE-000042"/>
    <s v="BV-BSW-105-0000-ECM-WIR-CE-000483"/>
    <s v="Raft Foundation Concrete"/>
    <s v="Raft Foundation Concrete Zone 08 First Casting"/>
    <s v="Opera House"/>
    <n v="8"/>
    <s v="B2"/>
    <s v="Permanent Works"/>
    <n v="537"/>
    <n v="2285839"/>
    <d v="2025-10-18T00:00:00"/>
    <s v="Aces "/>
    <s v="Unibeton Ready Mix"/>
    <s v="C-40 (SRC+60% GGBFS) (200±40mm Slump) "/>
    <x v="5"/>
    <n v="12"/>
    <s v="Sully"/>
    <m/>
    <x v="2"/>
    <m/>
    <m/>
  </r>
  <r>
    <n v="1716"/>
    <s v="BV-BSW-105-0000-ECM-CAP-CE-000042"/>
    <s v="BV-BSW-105-0000-ECM-WIR-CE-000483"/>
    <s v="Raft Foundation Concrete"/>
    <s v="Raft Foundation Concrete Zone 08 First Casting"/>
    <s v="Opera House"/>
    <n v="8"/>
    <s v="B2"/>
    <s v="Permanent Works"/>
    <n v="536"/>
    <n v="2285837"/>
    <d v="2025-10-18T00:00:00"/>
    <s v="Aces "/>
    <s v="Unibeton Ready Mix"/>
    <s v="C-40 (SRC+60% GGBFS) (200±40mm Slump) "/>
    <x v="5"/>
    <n v="12"/>
    <s v="Sully"/>
    <m/>
    <x v="2"/>
    <m/>
    <m/>
  </r>
  <r>
    <n v="1717"/>
    <s v="BV-BSW-105-0000-ECM-CAP-CE-000042"/>
    <s v="BV-BSW-105-0000-ECM-WIR-CE-000483"/>
    <s v="Raft Foundation Concrete"/>
    <s v="Raft Foundation Concrete Zone 08 First Casting"/>
    <s v="Opera House"/>
    <n v="8"/>
    <s v="B2"/>
    <s v="Permanent Works"/>
    <n v="581"/>
    <n v="2285841"/>
    <d v="2025-10-18T00:00:00"/>
    <s v="Aces "/>
    <s v="Unibeton Ready Mix"/>
    <s v="C-40 (SRC+60% GGBFS) (200±40mm Slump) "/>
    <x v="5"/>
    <n v="12"/>
    <s v="Sully"/>
    <n v="6"/>
    <x v="2"/>
    <m/>
    <m/>
  </r>
  <r>
    <n v="1718"/>
    <s v="BV-BSW-105-0000-ECM-CAP-CE-000042"/>
    <s v="BV-BSW-105-0000-ECM-WIR-CE-000483"/>
    <s v="Raft Foundation Concrete"/>
    <s v="Raft Foundation Concrete Zone 08 First Casting"/>
    <s v="Opera House"/>
    <n v="8"/>
    <s v="B2"/>
    <s v="Permanent Works"/>
    <n v="425"/>
    <n v="2285840"/>
    <d v="2025-10-18T00:00:00"/>
    <s v="Aces "/>
    <s v="Unibeton Ready Mix"/>
    <s v="C-40 (SRC+60% GGBFS) (200±40mm Slump) "/>
    <x v="5"/>
    <n v="9"/>
    <s v="Sully"/>
    <m/>
    <x v="2"/>
    <m/>
    <m/>
  </r>
  <r>
    <n v="1719"/>
    <s v="BV-BSW-105-0000-ECM-CAP-CE-000042"/>
    <s v="BV-BSW-105-0000-ECM-WIR-CE-000483"/>
    <s v="Raft Foundation Concrete"/>
    <s v="Raft Foundation Concrete Zone 08 First Casting"/>
    <s v="Opera House"/>
    <n v="8"/>
    <s v="B2"/>
    <s v="Permanent Works"/>
    <n v="391"/>
    <n v="2248952"/>
    <d v="2025-10-18T00:00:00"/>
    <s v="Aces "/>
    <s v="Unibeton Ready Mix"/>
    <s v="C-40 (SRC+60% GGBFS) (200±40mm Slump) "/>
    <x v="5"/>
    <n v="9.5"/>
    <s v="Mulhem"/>
    <m/>
    <x v="2"/>
    <m/>
    <m/>
  </r>
  <r>
    <n v="1720"/>
    <s v="BV-BSW-105-0000-ECM-CAP-CE-000042"/>
    <s v="BV-BSW-105-0000-ECM-WIR-CE-000483"/>
    <s v="Raft Foundation Concrete"/>
    <s v="Raft Foundation Concrete Zone 08 First Casting"/>
    <s v="Opera House"/>
    <n v="8"/>
    <s v="B2"/>
    <s v="Permanent Works"/>
    <n v="411"/>
    <n v="2248953"/>
    <d v="2025-10-18T00:00:00"/>
    <s v="Aces "/>
    <s v="Unibeton Ready Mix"/>
    <s v="C-40 (SRC+60% GGBFS) (200±40mm Slump) "/>
    <x v="5"/>
    <n v="9"/>
    <s v="Mulhem"/>
    <m/>
    <x v="2"/>
    <m/>
    <m/>
  </r>
  <r>
    <n v="1721"/>
    <s v="BV-BSW-105-0000-ECM-CAP-CE-000042"/>
    <s v="BV-BSW-105-0000-ECM-WIR-CE-000483"/>
    <s v="Raft Foundation Concrete"/>
    <s v="Raft Foundation Concrete Zone 08 First Casting"/>
    <s v="Opera House"/>
    <n v="8"/>
    <s v="B2"/>
    <s v="Permanent Works"/>
    <n v="431"/>
    <n v="2248956"/>
    <d v="2025-10-18T00:00:00"/>
    <s v="Aces "/>
    <s v="Unibeton Ready Mix"/>
    <s v="C-40 (SRC+60% GGBFS) (200±40mm Slump) "/>
    <x v="5"/>
    <n v="9.5"/>
    <s v="Mulhem"/>
    <m/>
    <x v="2"/>
    <m/>
    <m/>
  </r>
  <r>
    <n v="1722"/>
    <s v="BV-BSW-105-0000-ECM-CAP-CE-000042"/>
    <s v="BV-BSW-105-0000-ECM-WIR-CE-000483"/>
    <s v="Raft Foundation Concrete"/>
    <s v="Raft Foundation Concrete Zone 08 First Casting"/>
    <s v="Opera House"/>
    <n v="8"/>
    <s v="B2"/>
    <s v="Permanent Works"/>
    <n v="394"/>
    <n v="2248955"/>
    <d v="2025-10-18T00:00:00"/>
    <s v="Aces "/>
    <s v="Unibeton Ready Mix"/>
    <s v="C-40 (SRC+60% GGBFS) (200±40mm Slump) "/>
    <x v="5"/>
    <n v="10"/>
    <s v="Mulhem"/>
    <m/>
    <x v="2"/>
    <m/>
    <m/>
  </r>
  <r>
    <n v="1723"/>
    <s v="BV-BSW-105-0000-ECM-CAP-CE-000042"/>
    <s v="BV-BSW-105-0000-ECM-WIR-CE-000483"/>
    <s v="Raft Foundation Concrete"/>
    <s v="Raft Foundation Concrete Zone 08 First Casting"/>
    <s v="Opera House"/>
    <n v="8"/>
    <s v="B2"/>
    <s v="Permanent Works"/>
    <n v="436"/>
    <n v="2248954"/>
    <d v="2025-10-18T00:00:00"/>
    <s v="Aces "/>
    <s v="Unibeton Ready Mix"/>
    <s v="C-40 (SRC+60% GGBFS) (200±40mm Slump) "/>
    <x v="5"/>
    <n v="10"/>
    <s v="Mulhem"/>
    <m/>
    <x v="2"/>
    <m/>
    <m/>
  </r>
  <r>
    <n v="1724"/>
    <s v="BV-BSW-105-0000-ECM-CAP-CE-000042"/>
    <s v="BV-BSW-105-0000-ECM-WIR-CE-000483"/>
    <s v="Raft Foundation Concrete"/>
    <s v="Raft Foundation Concrete Zone 08 First Casting"/>
    <s v="Opera House"/>
    <n v="8"/>
    <s v="B2"/>
    <s v="Permanent Works"/>
    <n v="438"/>
    <n v="2248957"/>
    <d v="2025-10-18T00:00:00"/>
    <s v="Aces "/>
    <s v="Unibeton Ready Mix"/>
    <s v="C-40 (SRC+60% GGBFS) (200±40mm Slump) "/>
    <x v="5"/>
    <n v="9"/>
    <s v="Mulhem"/>
    <m/>
    <x v="2"/>
    <m/>
    <m/>
  </r>
  <r>
    <n v="1725"/>
    <s v="BV-BSW-105-0000-ECM-CAP-CE-000042"/>
    <s v="BV-BSW-105-0000-ECM-WIR-CE-000483"/>
    <s v="Raft Foundation Concrete"/>
    <s v="Raft Foundation Concrete Zone 08 First Casting"/>
    <s v="Opera House"/>
    <n v="8"/>
    <s v="B2"/>
    <s v="Permanent Works"/>
    <n v="389"/>
    <n v="2248958"/>
    <d v="2025-10-18T00:00:00"/>
    <s v="Aces "/>
    <s v="Unibeton Ready Mix"/>
    <s v="C-40 (SRC+60% GGBFS) (200±40mm Slump) "/>
    <x v="5"/>
    <n v="10"/>
    <s v="Mulhem"/>
    <m/>
    <x v="2"/>
    <m/>
    <m/>
  </r>
  <r>
    <n v="1726"/>
    <s v="BV-BSW-105-0000-ECM-CAP-CE-000042"/>
    <s v="BV-BSW-105-0000-ECM-WIR-CE-000483"/>
    <s v="Raft Foundation Concrete"/>
    <s v="Raft Foundation Concrete Zone 08 First Casting"/>
    <s v="Opera House"/>
    <n v="8"/>
    <s v="B2"/>
    <s v="Permanent Works"/>
    <n v="392"/>
    <n v="2248959"/>
    <d v="2025-10-18T00:00:00"/>
    <s v="Aces "/>
    <s v="Unibeton Ready Mix"/>
    <s v="C-40 (SRC+60% GGBFS) (200±40mm Slump) "/>
    <x v="5"/>
    <n v="10"/>
    <s v="Mulhem"/>
    <m/>
    <x v="2"/>
    <m/>
    <m/>
  </r>
  <r>
    <n v="1727"/>
    <s v="BV-BSW-105-0000-ECM-CAP-CE-000042"/>
    <s v="BV-BSW-105-0000-ECM-WIR-CE-000483"/>
    <s v="Raft Foundation Concrete"/>
    <s v="Raft Foundation Concrete Zone 08 First Casting"/>
    <s v="Opera House"/>
    <n v="8"/>
    <s v="B2"/>
    <s v="Permanent Works"/>
    <n v="430"/>
    <n v="2248960"/>
    <d v="2025-10-18T00:00:00"/>
    <s v="Aces "/>
    <s v="Unibeton Ready Mix"/>
    <s v="C-40 (SRC+60% GGBFS) (200±40mm Slump) "/>
    <x v="5"/>
    <n v="10"/>
    <s v="Mulhem"/>
    <n v="6"/>
    <x v="2"/>
    <m/>
    <m/>
  </r>
  <r>
    <n v="1728"/>
    <s v="BV-BSW-105-0000-ECM-CAP-CE-000042"/>
    <s v="BV-BSW-105-0000-ECM-WIR-CE-000483"/>
    <s v="Raft Foundation Concrete"/>
    <s v="Raft Foundation Concrete Zone 08 First Casting"/>
    <s v="Opera House"/>
    <n v="8"/>
    <s v="B2"/>
    <s v="Permanent Works"/>
    <n v="432"/>
    <n v="2248961"/>
    <d v="2025-10-18T00:00:00"/>
    <s v="Aces "/>
    <s v="Unibeton Ready Mix"/>
    <s v="C-40 (SRC+60% GGBFS) (200±40mm Slump) "/>
    <x v="5"/>
    <n v="9.5"/>
    <s v="Mulhem"/>
    <m/>
    <x v="2"/>
    <m/>
    <m/>
  </r>
  <r>
    <n v="1729"/>
    <s v="BV-BSW-105-0000-ECM-CAP-CE-000042"/>
    <s v="BV-BSW-105-0000-ECM-WIR-CE-000483"/>
    <s v="Raft Foundation Concrete"/>
    <s v="Raft Foundation Concrete Zone 08 First Casting"/>
    <s v="Opera House"/>
    <n v="8"/>
    <s v="B2"/>
    <s v="Permanent Works"/>
    <n v="390"/>
    <n v="2248962"/>
    <d v="2025-10-18T00:00:00"/>
    <s v="Aces "/>
    <s v="Unibeton Ready Mix"/>
    <s v="C-40 (SRC+60% GGBFS) (200±40mm Slump) "/>
    <x v="5"/>
    <n v="10"/>
    <s v="Mulhem"/>
    <m/>
    <x v="2"/>
    <m/>
    <m/>
  </r>
  <r>
    <n v="1730"/>
    <s v="BV-BSW-105-0000-ECM-CAP-CE-000043"/>
    <s v="BV-BSW-105-0000-ECM-WIR-CE-000495"/>
    <s v="Raft Foundation Concrete Zone 08B"/>
    <s v="Raft Foundation Concrete Zone 08 second casting"/>
    <s v="Opera House"/>
    <n v="8"/>
    <s v="B2"/>
    <s v="Permanent Works"/>
    <n v="433"/>
    <n v="2275737"/>
    <d v="2025-10-20T00:00:00"/>
    <s v="Aces "/>
    <s v="Unibeton Ready Mix"/>
    <s v="C-40 (SRC+60% GGBFS) (200±40mm Slump) "/>
    <x v="5"/>
    <n v="9"/>
    <s v="Diriyah"/>
    <n v="6"/>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FD50A2-1F54-4B5A-8DCF-4187F0C885F3}"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2"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0">
        <item x="0"/>
        <item x="3"/>
        <item x="1"/>
        <item x="5"/>
        <item x="6"/>
        <item x="2"/>
        <item x="7"/>
        <item x="4"/>
        <item m="1" x="8"/>
        <item t="default"/>
      </items>
    </pivotField>
    <pivotField dataField="1" showAll="0"/>
    <pivotField showAll="0"/>
    <pivotField showAll="0"/>
    <pivotField axis="axisRow" showAll="0">
      <items count="6">
        <item x="2"/>
        <item x="3"/>
        <item x="0"/>
        <item x="1"/>
        <item m="1" x="4"/>
        <item t="default"/>
      </items>
    </pivotField>
    <pivotField showAll="0"/>
    <pivotField showAll="0"/>
  </pivotFields>
  <rowFields count="2">
    <field x="19"/>
    <field x="15"/>
  </rowFields>
  <rowItems count="19">
    <i>
      <x/>
    </i>
    <i r="1">
      <x/>
    </i>
    <i r="1">
      <x v="3"/>
    </i>
    <i r="1">
      <x v="7"/>
    </i>
    <i>
      <x v="1"/>
    </i>
    <i r="1">
      <x/>
    </i>
    <i r="1">
      <x v="3"/>
    </i>
    <i r="1">
      <x v="7"/>
    </i>
    <i>
      <x v="2"/>
    </i>
    <i r="1">
      <x/>
    </i>
    <i r="1">
      <x v="1"/>
    </i>
    <i>
      <x v="3"/>
    </i>
    <i r="1">
      <x/>
    </i>
    <i r="1">
      <x v="2"/>
    </i>
    <i r="1">
      <x v="4"/>
    </i>
    <i r="1">
      <x v="5"/>
    </i>
    <i r="1">
      <x v="6"/>
    </i>
    <i r="1">
      <x v="7"/>
    </i>
    <i t="grand">
      <x/>
    </i>
  </rowItems>
  <colItems count="1">
    <i/>
  </colItems>
  <dataFields count="1">
    <dataField name="Sum of Concrete Quantity (m3)"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BE5510-557F-4BBD-894D-60E448DC70C8}" name="Table1" displayName="Table1" ref="A1:V15" totalsRowShown="0">
  <autoFilter ref="A1:V15" xr:uid="{C3BE5510-557F-4BBD-894D-60E448DC70C8}"/>
  <tableColumns count="22">
    <tableColumn id="1" xr3:uid="{CF4D4ADD-931D-4268-AD78-FC7C4A91E205}" name="S.No."/>
    <tableColumn id="2" xr3:uid="{6EC0F6A1-9E6B-4059-9F53-05A8448CCF97}" name="CAP No."/>
    <tableColumn id="3" xr3:uid="{DC3A52D1-65A3-46E6-B4B3-EEC390659524}" name="WIR No."/>
    <tableColumn id="4" xr3:uid="{4154F9EF-0FC7-4C6F-9E5D-8AB81093AADE}" name="Element and Inspection Description  "/>
    <tableColumn id="5" xr3:uid="{FFCAAE7D-4BFD-4AE9-8DF9-C4D3C40C250D}" name="Grids/ Locations"/>
    <tableColumn id="6" xr3:uid="{E3F233F5-B02D-4800-9CB8-6A673CAF5C94}" name="Building Area"/>
    <tableColumn id="7" xr3:uid="{6EC0FA69-4AA1-4970-9ECA-985A46B89F01}" name="Zone"/>
    <tableColumn id="8" xr3:uid="{B836ACBD-A50A-4D24-A8C2-EA40CABD9C09}" name="Basement/Floor"/>
    <tableColumn id="9" xr3:uid="{F6D9F9DC-E4DD-4497-9F65-188EB18AFA0E}" name="Permanent Works / Temporary Works"/>
    <tableColumn id="10" xr3:uid="{0CC16A71-223E-4C8E-8F02-1FC164606729}" name="Truck Number"/>
    <tableColumn id="11" xr3:uid="{1B02767F-F8FF-4D5D-A894-AC9D51ABABB1}" name="Ticket Number "/>
    <tableColumn id="12" xr3:uid="{BBC941F9-9805-40C2-8BBE-22C4DF5C42B9}" name="Date of Casting" dataDxfId="2"/>
    <tableColumn id="13" xr3:uid="{CFC0106B-D72F-4A2B-98E2-4601B8DFA121}" name="3rd Party _x000a_Laboratory Name"/>
    <tableColumn id="14" xr3:uid="{90A834FF-FEAD-4B4A-91F2-E18D0DDB1976}" name="Concrete Suppiler"/>
    <tableColumn id="15" xr3:uid="{8B914B06-BD8E-43FB-9521-42843ADE77ED}" name="Concrete Name "/>
    <tableColumn id="16" xr3:uid="{6AF0BF0C-DDD8-45BC-9761-97DDD201D353}" name="Area"/>
    <tableColumn id="17" xr3:uid="{1A110C21-F0B3-4288-BD3C-BFDB61488BAB}" name="Concrete Quantity (m3)"/>
    <tableColumn id="18" xr3:uid="{8BD43720-97EF-4A71-A357-AC401A5E65A9}" name="Batch Plant No."/>
    <tableColumn id="19" xr3:uid="{17AA0BCC-F5E2-412D-B24D-85C4B92BFC30}" name="Sample Taken "/>
    <tableColumn id="20" xr3:uid="{49F2F400-BC80-44C8-8AE6-1ECEDA1FD348}" name="Casting Type"/>
    <tableColumn id="21" xr3:uid="{5892D535-54F0-45BB-B953-F238709191B1}" name="REJECTED DUE TO JV ISSUE (m3)"/>
    <tableColumn id="22" xr3:uid="{FD0D8768-626B-417A-8246-F58D8C408A66}" name="REMARK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RH.MCR26001216@28" TargetMode="External"/><Relationship Id="rId21" Type="http://schemas.openxmlformats.org/officeDocument/2006/relationships/hyperlink" Target="mailto:RH.MCR26000975@7" TargetMode="External"/><Relationship Id="rId42" Type="http://schemas.openxmlformats.org/officeDocument/2006/relationships/hyperlink" Target="mailto:RH.MCR26001464@28" TargetMode="External"/><Relationship Id="rId47" Type="http://schemas.openxmlformats.org/officeDocument/2006/relationships/hyperlink" Target="mailto:RH.MCR26001469@28" TargetMode="External"/><Relationship Id="rId63" Type="http://schemas.openxmlformats.org/officeDocument/2006/relationships/hyperlink" Target="mailto:RH.MCR26001760@28" TargetMode="External"/><Relationship Id="rId68" Type="http://schemas.openxmlformats.org/officeDocument/2006/relationships/hyperlink" Target="mailto:RH.MCR26001765@7" TargetMode="External"/><Relationship Id="rId84" Type="http://schemas.openxmlformats.org/officeDocument/2006/relationships/hyperlink" Target="mailto:RH.MCR26003318@28" TargetMode="External"/><Relationship Id="rId89" Type="http://schemas.openxmlformats.org/officeDocument/2006/relationships/hyperlink" Target="mailto:RH.MCR26004681@28.1.Rev.1" TargetMode="External"/><Relationship Id="rId112" Type="http://schemas.openxmlformats.org/officeDocument/2006/relationships/drawing" Target="../drawings/drawing2.xml"/><Relationship Id="rId16" Type="http://schemas.openxmlformats.org/officeDocument/2006/relationships/hyperlink" Target="mailto:RH.MCR26001019@7" TargetMode="External"/><Relationship Id="rId107" Type="http://schemas.openxmlformats.org/officeDocument/2006/relationships/hyperlink" Target="mailto:RH.MCR26005602@7.1.Rev.1" TargetMode="External"/><Relationship Id="rId11" Type="http://schemas.openxmlformats.org/officeDocument/2006/relationships/hyperlink" Target="mailto:RH.MCR25007922@3" TargetMode="External"/><Relationship Id="rId32" Type="http://schemas.openxmlformats.org/officeDocument/2006/relationships/hyperlink" Target="mailto:RH.MCR26001222@28" TargetMode="External"/><Relationship Id="rId37" Type="http://schemas.openxmlformats.org/officeDocument/2006/relationships/hyperlink" Target="mailto:RH.MCR26001135@7" TargetMode="External"/><Relationship Id="rId53" Type="http://schemas.openxmlformats.org/officeDocument/2006/relationships/hyperlink" Target="mailto:RH.MCR26001849@7" TargetMode="External"/><Relationship Id="rId58" Type="http://schemas.openxmlformats.org/officeDocument/2006/relationships/hyperlink" Target="mailto:RH.MCR26001758@7" TargetMode="External"/><Relationship Id="rId74" Type="http://schemas.openxmlformats.org/officeDocument/2006/relationships/hyperlink" Target="mailto:RH.MCR26001770@7" TargetMode="External"/><Relationship Id="rId79" Type="http://schemas.openxmlformats.org/officeDocument/2006/relationships/hyperlink" Target="mailto:RH.MCR26003317@7" TargetMode="External"/><Relationship Id="rId102" Type="http://schemas.openxmlformats.org/officeDocument/2006/relationships/hyperlink" Target="mailto:RH.MCR26004890@7.1.Rev.1" TargetMode="External"/><Relationship Id="rId5" Type="http://schemas.openxmlformats.org/officeDocument/2006/relationships/hyperlink" Target="mailto:RH.MCR25007345@3" TargetMode="External"/><Relationship Id="rId90" Type="http://schemas.openxmlformats.org/officeDocument/2006/relationships/hyperlink" Target="mailto:RH.MCR26004682@28.1.Rev.1" TargetMode="External"/><Relationship Id="rId95" Type="http://schemas.openxmlformats.org/officeDocument/2006/relationships/hyperlink" Target="mailto:RH.MCR26005603@7.1.Rev.1" TargetMode="External"/><Relationship Id="rId22" Type="http://schemas.openxmlformats.org/officeDocument/2006/relationships/hyperlink" Target="mailto:RH.MCR26000975@28" TargetMode="External"/><Relationship Id="rId27" Type="http://schemas.openxmlformats.org/officeDocument/2006/relationships/hyperlink" Target="mailto:RH.MCR26001217@7" TargetMode="External"/><Relationship Id="rId43" Type="http://schemas.openxmlformats.org/officeDocument/2006/relationships/hyperlink" Target="mailto:RH.MCR26001480@7" TargetMode="External"/><Relationship Id="rId48" Type="http://schemas.openxmlformats.org/officeDocument/2006/relationships/hyperlink" Target="mailto:RH.MCR26001472@28" TargetMode="External"/><Relationship Id="rId64" Type="http://schemas.openxmlformats.org/officeDocument/2006/relationships/hyperlink" Target="mailto:RH.MCR26001761@7" TargetMode="External"/><Relationship Id="rId69" Type="http://schemas.openxmlformats.org/officeDocument/2006/relationships/hyperlink" Target="mailto:RH.MCR26001765@7" TargetMode="External"/><Relationship Id="rId80" Type="http://schemas.openxmlformats.org/officeDocument/2006/relationships/hyperlink" Target="mailto:RH.MCR26003318@7" TargetMode="External"/><Relationship Id="rId85" Type="http://schemas.openxmlformats.org/officeDocument/2006/relationships/hyperlink" Target="mailto:RH.MCR26003309@28" TargetMode="External"/><Relationship Id="rId12" Type="http://schemas.openxmlformats.org/officeDocument/2006/relationships/hyperlink" Target="mailto:RH.MCR25009599@3" TargetMode="External"/><Relationship Id="rId17" Type="http://schemas.openxmlformats.org/officeDocument/2006/relationships/hyperlink" Target="mailto:RH.MCR26001019@28" TargetMode="External"/><Relationship Id="rId33" Type="http://schemas.openxmlformats.org/officeDocument/2006/relationships/hyperlink" Target="mailto:RH.MCR26001221@7" TargetMode="External"/><Relationship Id="rId38" Type="http://schemas.openxmlformats.org/officeDocument/2006/relationships/hyperlink" Target="mailto:RH.MCR26001135@28" TargetMode="External"/><Relationship Id="rId59" Type="http://schemas.openxmlformats.org/officeDocument/2006/relationships/hyperlink" Target="mailto:RH.MCR26001758@28" TargetMode="External"/><Relationship Id="rId103" Type="http://schemas.openxmlformats.org/officeDocument/2006/relationships/hyperlink" Target="mailto:RH.MCR26005582@7.1.Rev.1" TargetMode="External"/><Relationship Id="rId108" Type="http://schemas.openxmlformats.org/officeDocument/2006/relationships/hyperlink" Target="mailto:RH.MCR26005297@7" TargetMode="External"/><Relationship Id="rId54" Type="http://schemas.openxmlformats.org/officeDocument/2006/relationships/hyperlink" Target="mailto:RH.MCR26001849@28" TargetMode="External"/><Relationship Id="rId70" Type="http://schemas.openxmlformats.org/officeDocument/2006/relationships/hyperlink" Target="mailto:RH.MCR26001763@7" TargetMode="External"/><Relationship Id="rId75" Type="http://schemas.openxmlformats.org/officeDocument/2006/relationships/hyperlink" Target="mailto:RH.MCR26001770@28" TargetMode="External"/><Relationship Id="rId91" Type="http://schemas.openxmlformats.org/officeDocument/2006/relationships/hyperlink" Target="mailto:RH.MCR26005454@7" TargetMode="External"/><Relationship Id="rId96" Type="http://schemas.openxmlformats.org/officeDocument/2006/relationships/hyperlink" Target="mailto:RH.MCR26005579@7.1.Rev.1" TargetMode="External"/><Relationship Id="rId1" Type="http://schemas.openxmlformats.org/officeDocument/2006/relationships/hyperlink" Target="mailto:RH.MCR25007348@3" TargetMode="External"/><Relationship Id="rId6" Type="http://schemas.openxmlformats.org/officeDocument/2006/relationships/hyperlink" Target="mailto:RH.MCR25007346@3" TargetMode="External"/><Relationship Id="rId15" Type="http://schemas.openxmlformats.org/officeDocument/2006/relationships/hyperlink" Target="mailto:RH.MCR26000705@7" TargetMode="External"/><Relationship Id="rId23" Type="http://schemas.openxmlformats.org/officeDocument/2006/relationships/hyperlink" Target="mailto:RH.MCR26000976@7" TargetMode="External"/><Relationship Id="rId28" Type="http://schemas.openxmlformats.org/officeDocument/2006/relationships/hyperlink" Target="mailto:RH.MCR26001217@28" TargetMode="External"/><Relationship Id="rId36" Type="http://schemas.openxmlformats.org/officeDocument/2006/relationships/hyperlink" Target="mailto:RH.MCR26001134@28" TargetMode="External"/><Relationship Id="rId49" Type="http://schemas.openxmlformats.org/officeDocument/2006/relationships/hyperlink" Target="mailto:RH.MCR26001471@7" TargetMode="External"/><Relationship Id="rId57" Type="http://schemas.openxmlformats.org/officeDocument/2006/relationships/hyperlink" Target="mailto:RH.MCR26001757@28" TargetMode="External"/><Relationship Id="rId106" Type="http://schemas.openxmlformats.org/officeDocument/2006/relationships/hyperlink" Target="mailto:RH.MCR26005457@7" TargetMode="External"/><Relationship Id="rId10" Type="http://schemas.openxmlformats.org/officeDocument/2006/relationships/hyperlink" Target="mailto:RH.MCR25007893@3" TargetMode="External"/><Relationship Id="rId31" Type="http://schemas.openxmlformats.org/officeDocument/2006/relationships/hyperlink" Target="mailto:RH.MCR26001222@7" TargetMode="External"/><Relationship Id="rId44" Type="http://schemas.openxmlformats.org/officeDocument/2006/relationships/hyperlink" Target="mailto:RH.MCR26001480@28" TargetMode="External"/><Relationship Id="rId52" Type="http://schemas.openxmlformats.org/officeDocument/2006/relationships/hyperlink" Target="mailto:RH.MCR26001473@28" TargetMode="External"/><Relationship Id="rId60" Type="http://schemas.openxmlformats.org/officeDocument/2006/relationships/hyperlink" Target="mailto:RH.MCR26001759@7" TargetMode="External"/><Relationship Id="rId65" Type="http://schemas.openxmlformats.org/officeDocument/2006/relationships/hyperlink" Target="mailto:RH.MCR26001761@28" TargetMode="External"/><Relationship Id="rId73" Type="http://schemas.openxmlformats.org/officeDocument/2006/relationships/hyperlink" Target="mailto:RH.MCR26001767@28" TargetMode="External"/><Relationship Id="rId78" Type="http://schemas.openxmlformats.org/officeDocument/2006/relationships/hyperlink" Target="mailto:RH.MCR26003316@7" TargetMode="External"/><Relationship Id="rId81" Type="http://schemas.openxmlformats.org/officeDocument/2006/relationships/hyperlink" Target="mailto:RH.MCR26003482@7" TargetMode="External"/><Relationship Id="rId86" Type="http://schemas.openxmlformats.org/officeDocument/2006/relationships/hyperlink" Target="mailto:RH.MCR26003482@28" TargetMode="External"/><Relationship Id="rId94" Type="http://schemas.openxmlformats.org/officeDocument/2006/relationships/hyperlink" Target="mailto:RH.MCR26005451@7" TargetMode="External"/><Relationship Id="rId99" Type="http://schemas.openxmlformats.org/officeDocument/2006/relationships/hyperlink" Target="mailto:RH.MCR26004514@7" TargetMode="External"/><Relationship Id="rId101" Type="http://schemas.openxmlformats.org/officeDocument/2006/relationships/hyperlink" Target="mailto:RH.MCR26004885@7.1.Rev.1" TargetMode="External"/><Relationship Id="rId4" Type="http://schemas.openxmlformats.org/officeDocument/2006/relationships/hyperlink" Target="mailto:RH.MCR25007337@3" TargetMode="External"/><Relationship Id="rId9" Type="http://schemas.openxmlformats.org/officeDocument/2006/relationships/hyperlink" Target="mailto:RH.MCR25007350@3" TargetMode="External"/><Relationship Id="rId13" Type="http://schemas.openxmlformats.org/officeDocument/2006/relationships/hyperlink" Target="mailto:RH.MCR26000443@7" TargetMode="External"/><Relationship Id="rId18" Type="http://schemas.openxmlformats.org/officeDocument/2006/relationships/hyperlink" Target="mailto:RH.MCR26000688@7" TargetMode="External"/><Relationship Id="rId39" Type="http://schemas.openxmlformats.org/officeDocument/2006/relationships/hyperlink" Target="mailto:RH.MCR26001466@7" TargetMode="External"/><Relationship Id="rId109" Type="http://schemas.openxmlformats.org/officeDocument/2006/relationships/hyperlink" Target="mailto:RH.MCR26005459@7" TargetMode="External"/><Relationship Id="rId34" Type="http://schemas.openxmlformats.org/officeDocument/2006/relationships/hyperlink" Target="mailto:RH.MCR26001221@28" TargetMode="External"/><Relationship Id="rId50" Type="http://schemas.openxmlformats.org/officeDocument/2006/relationships/hyperlink" Target="mailto:RH.MCR26001471@28" TargetMode="External"/><Relationship Id="rId55" Type="http://schemas.openxmlformats.org/officeDocument/2006/relationships/hyperlink" Target="mailto:RH.MCR26001851@28" TargetMode="External"/><Relationship Id="rId76" Type="http://schemas.openxmlformats.org/officeDocument/2006/relationships/hyperlink" Target="mailto:RH.MCR26001768@7" TargetMode="External"/><Relationship Id="rId97" Type="http://schemas.openxmlformats.org/officeDocument/2006/relationships/hyperlink" Target="mailto:RH.MCR26003705@7" TargetMode="External"/><Relationship Id="rId104" Type="http://schemas.openxmlformats.org/officeDocument/2006/relationships/hyperlink" Target="mailto:RH.MCR26005581@7" TargetMode="External"/><Relationship Id="rId7" Type="http://schemas.openxmlformats.org/officeDocument/2006/relationships/hyperlink" Target="mailto:RH.MCR25007347@3" TargetMode="External"/><Relationship Id="rId71" Type="http://schemas.openxmlformats.org/officeDocument/2006/relationships/hyperlink" Target="mailto:RH.MCR26001763@28" TargetMode="External"/><Relationship Id="rId92" Type="http://schemas.openxmlformats.org/officeDocument/2006/relationships/hyperlink" Target="mailto:RH.MCR26005454@7" TargetMode="External"/><Relationship Id="rId2" Type="http://schemas.openxmlformats.org/officeDocument/2006/relationships/hyperlink" Target="mailto:RH.MCR25007335@3" TargetMode="External"/><Relationship Id="rId29" Type="http://schemas.openxmlformats.org/officeDocument/2006/relationships/hyperlink" Target="mailto:RH.MCR26001218@7" TargetMode="External"/><Relationship Id="rId24" Type="http://schemas.openxmlformats.org/officeDocument/2006/relationships/hyperlink" Target="mailto:RH.MCR26000976@28" TargetMode="External"/><Relationship Id="rId40" Type="http://schemas.openxmlformats.org/officeDocument/2006/relationships/hyperlink" Target="mailto:RH.MCR26001466@28" TargetMode="External"/><Relationship Id="rId45" Type="http://schemas.openxmlformats.org/officeDocument/2006/relationships/hyperlink" Target="mailto:RH.MCR26001479@7" TargetMode="External"/><Relationship Id="rId66" Type="http://schemas.openxmlformats.org/officeDocument/2006/relationships/hyperlink" Target="mailto:RH.MCR26001764@7" TargetMode="External"/><Relationship Id="rId87" Type="http://schemas.openxmlformats.org/officeDocument/2006/relationships/hyperlink" Target="mailto:RH.MCR26004301@7" TargetMode="External"/><Relationship Id="rId110" Type="http://schemas.openxmlformats.org/officeDocument/2006/relationships/hyperlink" Target="mailto:RH.MCR25007612@7" TargetMode="External"/><Relationship Id="rId61" Type="http://schemas.openxmlformats.org/officeDocument/2006/relationships/hyperlink" Target="mailto:RH.MCR26001759@28" TargetMode="External"/><Relationship Id="rId82" Type="http://schemas.openxmlformats.org/officeDocument/2006/relationships/hyperlink" Target="mailto:RH.MCR26003316@28" TargetMode="External"/><Relationship Id="rId19" Type="http://schemas.openxmlformats.org/officeDocument/2006/relationships/hyperlink" Target="mailto:RH.MCR26000688@28" TargetMode="External"/><Relationship Id="rId14" Type="http://schemas.openxmlformats.org/officeDocument/2006/relationships/hyperlink" Target="mailto:RH.MCR26001018@7" TargetMode="External"/><Relationship Id="rId30" Type="http://schemas.openxmlformats.org/officeDocument/2006/relationships/hyperlink" Target="mailto:RH.MCR26001218@28" TargetMode="External"/><Relationship Id="rId35" Type="http://schemas.openxmlformats.org/officeDocument/2006/relationships/hyperlink" Target="mailto:RH.MCR26001134@7" TargetMode="External"/><Relationship Id="rId56" Type="http://schemas.openxmlformats.org/officeDocument/2006/relationships/hyperlink" Target="mailto:RH.MCR26001757@7" TargetMode="External"/><Relationship Id="rId77" Type="http://schemas.openxmlformats.org/officeDocument/2006/relationships/hyperlink" Target="mailto:RH.MCR26001768@28" TargetMode="External"/><Relationship Id="rId100" Type="http://schemas.openxmlformats.org/officeDocument/2006/relationships/hyperlink" Target="mailto:RH.MCR26004514@7" TargetMode="External"/><Relationship Id="rId105" Type="http://schemas.openxmlformats.org/officeDocument/2006/relationships/hyperlink" Target="mailto:RH.MCR26005458@7" TargetMode="External"/><Relationship Id="rId8" Type="http://schemas.openxmlformats.org/officeDocument/2006/relationships/hyperlink" Target="mailto:RH.MCR25007349@3" TargetMode="External"/><Relationship Id="rId51" Type="http://schemas.openxmlformats.org/officeDocument/2006/relationships/hyperlink" Target="mailto:RH.MCR26001473@7" TargetMode="External"/><Relationship Id="rId72" Type="http://schemas.openxmlformats.org/officeDocument/2006/relationships/hyperlink" Target="mailto:RH.MCR26001767@7" TargetMode="External"/><Relationship Id="rId93" Type="http://schemas.openxmlformats.org/officeDocument/2006/relationships/hyperlink" Target="mailto:RH.MCR26005233@7" TargetMode="External"/><Relationship Id="rId98" Type="http://schemas.openxmlformats.org/officeDocument/2006/relationships/hyperlink" Target="mailto:RH.MCR26003705@28" TargetMode="External"/><Relationship Id="rId3" Type="http://schemas.openxmlformats.org/officeDocument/2006/relationships/hyperlink" Target="mailto:RH.MCR25007336@3" TargetMode="External"/><Relationship Id="rId25" Type="http://schemas.openxmlformats.org/officeDocument/2006/relationships/hyperlink" Target="mailto:RH.MCR26001216@7" TargetMode="External"/><Relationship Id="rId46" Type="http://schemas.openxmlformats.org/officeDocument/2006/relationships/hyperlink" Target="mailto:RH.MCR26001469@7" TargetMode="External"/><Relationship Id="rId67" Type="http://schemas.openxmlformats.org/officeDocument/2006/relationships/hyperlink" Target="mailto:RH.MCR26001764@28" TargetMode="External"/><Relationship Id="rId20" Type="http://schemas.openxmlformats.org/officeDocument/2006/relationships/hyperlink" Target="mailto:RH.MCR26000689@28" TargetMode="External"/><Relationship Id="rId41" Type="http://schemas.openxmlformats.org/officeDocument/2006/relationships/hyperlink" Target="mailto:RH.MCR26001464@7" TargetMode="External"/><Relationship Id="rId62" Type="http://schemas.openxmlformats.org/officeDocument/2006/relationships/hyperlink" Target="mailto:RH.MCR26001760@7" TargetMode="External"/><Relationship Id="rId83" Type="http://schemas.openxmlformats.org/officeDocument/2006/relationships/hyperlink" Target="mailto:RH.MCR26003317@28" TargetMode="External"/><Relationship Id="rId88" Type="http://schemas.openxmlformats.org/officeDocument/2006/relationships/hyperlink" Target="mailto:RH.MCR26004301@28" TargetMode="External"/><Relationship Id="rId111" Type="http://schemas.openxmlformats.org/officeDocument/2006/relationships/printerSettings" Target="../printerSettings/printerSettings2.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pageSetUpPr fitToPage="1"/>
  </sheetPr>
  <dimension ref="A1:XFC1048533"/>
  <sheetViews>
    <sheetView tabSelected="1" zoomScale="67" zoomScaleNormal="55" workbookViewId="0">
      <pane xSplit="3" ySplit="6" topLeftCell="E7047" activePane="bottomRight" state="frozen"/>
      <selection pane="topRight" activeCell="D1" sqref="D1"/>
      <selection pane="bottomLeft" activeCell="A7" sqref="A7"/>
      <selection pane="bottomRight" activeCell="D8247" sqref="D8247"/>
    </sheetView>
  </sheetViews>
  <sheetFormatPr baseColWidth="10" defaultColWidth="8.6640625" defaultRowHeight="15" x14ac:dyDescent="0.2"/>
  <cols>
    <col min="1" max="1" width="6.5" style="25" customWidth="1"/>
    <col min="2" max="2" width="44.5" style="25" customWidth="1"/>
    <col min="3" max="3" width="47.5" style="25" customWidth="1"/>
    <col min="4" max="4" width="32.5" style="25" customWidth="1"/>
    <col min="5" max="5" width="32.83203125" style="25" customWidth="1"/>
    <col min="6" max="6" width="16.1640625" style="25" customWidth="1"/>
    <col min="7" max="7" width="13.5" style="25" customWidth="1"/>
    <col min="8" max="8" width="16" style="25" customWidth="1"/>
    <col min="9" max="9" width="23.5" style="25" customWidth="1"/>
    <col min="10" max="10" width="12.1640625" style="25" customWidth="1"/>
    <col min="11" max="11" width="10.5" style="25" customWidth="1"/>
    <col min="12" max="12" width="15.5" style="25" customWidth="1"/>
    <col min="13" max="13" width="11.1640625" style="25" customWidth="1"/>
    <col min="14" max="14" width="23.6640625" style="1" customWidth="1"/>
    <col min="15" max="15" width="29.83203125" style="25" customWidth="1"/>
    <col min="16" max="16" width="18.1640625" style="1" customWidth="1"/>
    <col min="17" max="18" width="14.1640625" style="25" customWidth="1"/>
    <col min="19" max="19" width="14.1640625" style="1" customWidth="1"/>
    <col min="20" max="20" width="16" style="25" customWidth="1"/>
    <col min="21" max="21" width="19.5" style="25" customWidth="1"/>
    <col min="22" max="22" width="31.83203125" style="25" customWidth="1"/>
    <col min="23" max="23" width="3.83203125" style="19" hidden="1" customWidth="1"/>
    <col min="24" max="24" width="12" style="25" hidden="1" customWidth="1"/>
    <col min="25" max="25" width="9.5" style="25" hidden="1" customWidth="1"/>
    <col min="26" max="26" width="10.1640625" style="25" hidden="1" customWidth="1"/>
    <col min="27" max="27" width="2" style="19" customWidth="1"/>
    <col min="28" max="28" width="7.1640625" style="28" customWidth="1"/>
    <col min="29" max="29" width="10.5" style="25" customWidth="1"/>
    <col min="30" max="30" width="10.1640625" style="25" customWidth="1"/>
    <col min="31" max="33" width="10.1640625" style="25" hidden="1" customWidth="1"/>
    <col min="34" max="34" width="2.5" style="19" hidden="1" customWidth="1"/>
    <col min="35" max="35" width="16.6640625" style="27" hidden="1" customWidth="1"/>
    <col min="36" max="37" width="10.5" style="27" hidden="1" customWidth="1"/>
    <col min="38" max="38" width="2.33203125" style="19" hidden="1" customWidth="1"/>
    <col min="39" max="39" width="11.83203125" style="1" hidden="1" customWidth="1"/>
    <col min="40" max="40" width="10" style="28" hidden="1" customWidth="1"/>
    <col min="41" max="41" width="24.1640625" style="1" hidden="1" customWidth="1"/>
    <col min="42" max="46" width="8.83203125" style="1" hidden="1" customWidth="1"/>
    <col min="47" max="47" width="7.33203125" style="1" hidden="1" customWidth="1"/>
    <col min="48" max="48" width="11.5" style="1" hidden="1" customWidth="1"/>
    <col min="49" max="49" width="2.5" style="19" customWidth="1"/>
    <col min="50" max="51" width="10" style="36" customWidth="1"/>
    <col min="52" max="52" width="24.1640625" style="25" customWidth="1"/>
    <col min="53" max="58" width="8.83203125" style="25" customWidth="1"/>
    <col min="59" max="59" width="7.83203125" style="25" customWidth="1"/>
    <col min="60" max="60" width="2.5" style="19" customWidth="1"/>
    <col min="61" max="62" width="10" style="36" hidden="1" customWidth="1"/>
    <col min="63" max="63" width="24.1640625" style="25" hidden="1" customWidth="1"/>
    <col min="64" max="69" width="8.83203125" style="25" hidden="1" customWidth="1"/>
    <col min="70" max="70" width="7.83203125" style="25" hidden="1" customWidth="1"/>
    <col min="71" max="71" width="2.5" style="19" hidden="1" customWidth="1"/>
    <col min="72" max="72" width="11.83203125" style="25" customWidth="1"/>
    <col min="73" max="73" width="10" style="36" customWidth="1"/>
    <col min="74" max="74" width="23.5" style="1" customWidth="1"/>
    <col min="75" max="80" width="8.83203125" style="25" customWidth="1"/>
    <col min="81" max="81" width="8" style="25" customWidth="1"/>
    <col min="82" max="82" width="2.5" style="114" customWidth="1"/>
    <col min="83" max="83" width="25.1640625" style="25" customWidth="1"/>
    <col min="84" max="85" width="8.83203125" style="25" customWidth="1"/>
    <col min="86" max="86" width="9.1640625" style="25" customWidth="1"/>
    <col min="87" max="87" width="6" style="25" customWidth="1"/>
    <col min="88" max="88" width="11.1640625" style="25" customWidth="1"/>
    <col min="89" max="90" width="8.83203125" style="25" customWidth="1"/>
    <col min="91" max="91" width="8.83203125" style="39" customWidth="1"/>
    <col min="92" max="93" width="8.83203125" style="25" customWidth="1"/>
    <col min="94" max="94" width="2.5" style="114" customWidth="1"/>
    <col min="95" max="117" width="8.6640625" style="2"/>
    <col min="118" max="16384" width="8.6640625" style="27"/>
  </cols>
  <sheetData>
    <row r="1" spans="1:117" s="26" customFormat="1" ht="28.5" customHeight="1" x14ac:dyDescent="0.2">
      <c r="A1" s="263" t="s">
        <v>83</v>
      </c>
      <c r="B1" s="264"/>
      <c r="C1" s="264"/>
      <c r="D1" s="264"/>
      <c r="E1" s="264"/>
      <c r="F1" s="264"/>
      <c r="G1" s="264"/>
      <c r="H1" s="264"/>
      <c r="I1" s="264"/>
      <c r="J1" s="264"/>
      <c r="K1" s="264"/>
      <c r="L1" s="264"/>
      <c r="M1" s="264"/>
      <c r="N1" s="264"/>
      <c r="O1" s="264"/>
      <c r="P1" s="264"/>
      <c r="Q1" s="264"/>
      <c r="R1" s="264"/>
      <c r="S1" s="264"/>
      <c r="T1" s="264"/>
      <c r="U1" s="264"/>
      <c r="V1" s="264"/>
      <c r="W1" s="53"/>
      <c r="X1" s="40"/>
      <c r="Y1" s="40"/>
      <c r="Z1" s="40"/>
      <c r="AA1" s="173"/>
      <c r="AB1" s="57"/>
      <c r="AC1" s="58"/>
      <c r="AD1" s="58"/>
      <c r="AE1" s="58"/>
      <c r="AF1" s="58"/>
      <c r="AG1" s="58"/>
      <c r="AH1" s="3"/>
      <c r="AI1" s="41"/>
      <c r="AJ1" s="41"/>
      <c r="AK1" s="41"/>
      <c r="AL1" s="3"/>
      <c r="AM1" s="41"/>
      <c r="AN1" s="42"/>
      <c r="AO1" s="41"/>
      <c r="AP1" s="41"/>
      <c r="AQ1" s="41"/>
      <c r="AR1" s="41"/>
      <c r="AS1" s="41"/>
      <c r="AT1" s="41"/>
      <c r="AU1" s="41"/>
      <c r="AV1" s="41"/>
      <c r="AW1" s="3"/>
      <c r="AX1" s="42"/>
      <c r="AY1" s="42"/>
      <c r="AZ1" s="41"/>
      <c r="BA1" s="41"/>
      <c r="BB1" s="41"/>
      <c r="BC1" s="41"/>
      <c r="BD1" s="41"/>
      <c r="BE1" s="41"/>
      <c r="BF1" s="41"/>
      <c r="BG1" s="41"/>
      <c r="BH1" s="3"/>
      <c r="BI1" s="42"/>
      <c r="BJ1" s="42"/>
      <c r="BK1" s="41"/>
      <c r="BL1" s="41"/>
      <c r="BM1" s="41"/>
      <c r="BN1" s="41"/>
      <c r="BO1" s="41"/>
      <c r="BP1" s="41"/>
      <c r="BQ1" s="41"/>
      <c r="BR1" s="41"/>
      <c r="BS1" s="3"/>
      <c r="BT1" s="41"/>
      <c r="BU1" s="42"/>
      <c r="BV1" s="41"/>
      <c r="BW1" s="41"/>
      <c r="BX1" s="41"/>
      <c r="BY1" s="41"/>
      <c r="BZ1" s="41"/>
      <c r="CA1" s="41"/>
      <c r="CB1" s="41"/>
      <c r="CC1" s="41"/>
      <c r="CD1" s="107"/>
      <c r="CE1" s="43"/>
      <c r="CF1" s="41"/>
      <c r="CG1" s="41"/>
      <c r="CH1" s="41"/>
      <c r="CI1" s="41"/>
      <c r="CJ1" s="41"/>
      <c r="CK1" s="41"/>
      <c r="CL1" s="41"/>
      <c r="CM1" s="44"/>
      <c r="CN1" s="41"/>
      <c r="CO1" s="41"/>
      <c r="CP1" s="108"/>
      <c r="CQ1" s="94"/>
      <c r="CR1" s="94"/>
      <c r="CS1" s="94"/>
      <c r="CT1" s="94"/>
      <c r="CU1" s="94"/>
      <c r="CV1" s="94"/>
      <c r="CW1" s="94"/>
      <c r="CX1" s="94"/>
      <c r="CY1" s="94"/>
      <c r="CZ1" s="94"/>
      <c r="DA1" s="94"/>
      <c r="DB1" s="94"/>
      <c r="DC1" s="94"/>
      <c r="DD1" s="94"/>
      <c r="DE1" s="94"/>
      <c r="DF1" s="94"/>
      <c r="DG1" s="94"/>
      <c r="DH1" s="94"/>
      <c r="DI1" s="94"/>
      <c r="DJ1" s="94"/>
      <c r="DK1" s="94"/>
      <c r="DL1" s="94"/>
      <c r="DM1" s="94"/>
    </row>
    <row r="2" spans="1:117" s="25" customFormat="1" ht="28.5" customHeight="1" x14ac:dyDescent="0.2">
      <c r="A2" s="265"/>
      <c r="B2" s="266"/>
      <c r="C2" s="266"/>
      <c r="D2" s="266"/>
      <c r="E2" s="266"/>
      <c r="F2" s="266"/>
      <c r="G2" s="266"/>
      <c r="H2" s="266"/>
      <c r="I2" s="266"/>
      <c r="J2" s="266"/>
      <c r="K2" s="266"/>
      <c r="L2" s="266"/>
      <c r="M2" s="266"/>
      <c r="N2" s="266"/>
      <c r="O2" s="266"/>
      <c r="P2" s="266"/>
      <c r="Q2" s="266"/>
      <c r="R2" s="266"/>
      <c r="S2" s="266"/>
      <c r="T2" s="266"/>
      <c r="U2" s="266"/>
      <c r="V2" s="266"/>
      <c r="W2" s="54"/>
      <c r="X2" s="45"/>
      <c r="Y2" s="45"/>
      <c r="Z2" s="45"/>
      <c r="AA2" s="174"/>
      <c r="AB2" s="59"/>
      <c r="AC2" s="60"/>
      <c r="AD2" s="60"/>
      <c r="AE2" s="60"/>
      <c r="AF2" s="60"/>
      <c r="AG2" s="60"/>
      <c r="AH2" s="3"/>
      <c r="AI2" s="41"/>
      <c r="AJ2" s="41"/>
      <c r="AK2" s="41"/>
      <c r="AL2" s="3"/>
      <c r="AM2" s="41"/>
      <c r="AN2" s="42"/>
      <c r="AO2" s="41"/>
      <c r="AP2" s="41"/>
      <c r="AQ2" s="41"/>
      <c r="AR2" s="41"/>
      <c r="AS2" s="41"/>
      <c r="AT2" s="41"/>
      <c r="AU2" s="41"/>
      <c r="AV2" s="41"/>
      <c r="AW2" s="3"/>
      <c r="AX2" s="42"/>
      <c r="AY2" s="42"/>
      <c r="AZ2" s="41"/>
      <c r="BA2" s="41"/>
      <c r="BB2" s="41"/>
      <c r="BC2" s="41"/>
      <c r="BD2" s="41"/>
      <c r="BE2" s="41"/>
      <c r="BF2" s="41"/>
      <c r="BG2" s="41"/>
      <c r="BH2" s="3"/>
      <c r="BI2" s="42"/>
      <c r="BJ2" s="42"/>
      <c r="BK2" s="41"/>
      <c r="BL2" s="41"/>
      <c r="BM2" s="41"/>
      <c r="BN2" s="41"/>
      <c r="BO2" s="41"/>
      <c r="BP2" s="41"/>
      <c r="BQ2" s="41"/>
      <c r="BR2" s="41"/>
      <c r="BS2" s="3"/>
      <c r="BT2" s="41"/>
      <c r="BU2" s="42"/>
      <c r="BV2" s="41"/>
      <c r="BW2" s="41"/>
      <c r="BX2" s="41"/>
      <c r="BY2" s="41"/>
      <c r="BZ2" s="41"/>
      <c r="CA2" s="41"/>
      <c r="CB2" s="41"/>
      <c r="CC2" s="41"/>
      <c r="CD2" s="107"/>
      <c r="CE2" s="43"/>
      <c r="CF2" s="41"/>
      <c r="CG2" s="41"/>
      <c r="CH2" s="41"/>
      <c r="CI2" s="41"/>
      <c r="CJ2" s="41"/>
      <c r="CK2" s="41"/>
      <c r="CL2" s="41"/>
      <c r="CM2" s="44"/>
      <c r="CN2" s="41"/>
      <c r="CO2" s="41"/>
      <c r="CP2" s="108"/>
      <c r="CQ2" s="1"/>
      <c r="CR2" s="1"/>
      <c r="CS2" s="1"/>
      <c r="CT2" s="1"/>
      <c r="CU2" s="1"/>
      <c r="CV2" s="1"/>
      <c r="CW2" s="1"/>
      <c r="CX2" s="1"/>
      <c r="CY2" s="1"/>
      <c r="CZ2" s="1"/>
      <c r="DA2" s="1"/>
      <c r="DB2" s="1"/>
      <c r="DC2" s="1"/>
      <c r="DD2" s="1"/>
      <c r="DE2" s="1"/>
      <c r="DF2" s="1"/>
      <c r="DG2" s="1"/>
      <c r="DH2" s="1"/>
      <c r="DI2" s="1"/>
      <c r="DJ2" s="1"/>
      <c r="DK2" s="1"/>
      <c r="DL2" s="1"/>
      <c r="DM2" s="1"/>
    </row>
    <row r="3" spans="1:117" s="25" customFormat="1" ht="56.25" customHeight="1" x14ac:dyDescent="0.2">
      <c r="A3" s="267" t="s">
        <v>81</v>
      </c>
      <c r="B3" s="268"/>
      <c r="C3" s="268"/>
      <c r="D3" s="268"/>
      <c r="E3" s="268"/>
      <c r="F3" s="268"/>
      <c r="G3" s="268"/>
      <c r="H3" s="268"/>
      <c r="I3" s="268"/>
      <c r="J3" s="268"/>
      <c r="K3" s="268"/>
      <c r="L3" s="268"/>
      <c r="M3" s="268"/>
      <c r="N3" s="268"/>
      <c r="O3" s="268"/>
      <c r="P3" s="268"/>
      <c r="Q3" s="268"/>
      <c r="R3" s="268"/>
      <c r="S3" s="268"/>
      <c r="T3" s="268"/>
      <c r="U3" s="268"/>
      <c r="V3" s="268"/>
      <c r="W3" s="54"/>
      <c r="X3" s="45"/>
      <c r="Y3" s="45"/>
      <c r="Z3" s="45"/>
      <c r="AA3" s="174"/>
      <c r="AB3" s="59"/>
      <c r="AC3" s="60"/>
      <c r="AD3" s="60"/>
      <c r="AE3" s="60"/>
      <c r="AF3" s="60"/>
      <c r="AG3" s="60"/>
      <c r="AH3" s="3"/>
      <c r="AI3" s="41"/>
      <c r="AJ3" s="41"/>
      <c r="AK3" s="41"/>
      <c r="AL3" s="3"/>
      <c r="AM3" s="41"/>
      <c r="AN3" s="42"/>
      <c r="AO3" s="41"/>
      <c r="AP3" s="41"/>
      <c r="AQ3" s="41"/>
      <c r="AR3" s="41"/>
      <c r="AS3" s="41"/>
      <c r="AT3" s="41"/>
      <c r="AU3" s="41"/>
      <c r="AV3" s="41"/>
      <c r="AW3" s="3"/>
      <c r="AX3" s="42"/>
      <c r="AY3" s="42"/>
      <c r="AZ3" s="41"/>
      <c r="BA3" s="41"/>
      <c r="BB3" s="41"/>
      <c r="BC3" s="41"/>
      <c r="BD3" s="41"/>
      <c r="BE3" s="41"/>
      <c r="BF3" s="41"/>
      <c r="BG3" s="41"/>
      <c r="BH3" s="3"/>
      <c r="BI3" s="42"/>
      <c r="BJ3" s="42"/>
      <c r="BK3" s="41"/>
      <c r="BL3" s="41"/>
      <c r="BM3" s="41"/>
      <c r="BN3" s="41"/>
      <c r="BO3" s="41"/>
      <c r="BP3" s="41"/>
      <c r="BQ3" s="41"/>
      <c r="BR3" s="41"/>
      <c r="BS3" s="3"/>
      <c r="BT3" s="41"/>
      <c r="BU3" s="144"/>
      <c r="BV3" s="45"/>
      <c r="BW3" s="45"/>
      <c r="BX3" s="45"/>
      <c r="BY3" s="45"/>
      <c r="BZ3" s="45"/>
      <c r="CA3" s="45"/>
      <c r="CB3" s="45"/>
      <c r="CC3" s="41"/>
      <c r="CD3" s="108"/>
      <c r="CE3" s="43"/>
      <c r="CF3" s="41"/>
      <c r="CG3" s="41"/>
      <c r="CH3" s="41"/>
      <c r="CI3" s="41"/>
      <c r="CJ3" s="41"/>
      <c r="CK3" s="41"/>
      <c r="CL3" s="41"/>
      <c r="CM3" s="44"/>
      <c r="CN3" s="41"/>
      <c r="CO3" s="41"/>
      <c r="CP3" s="108"/>
      <c r="CQ3" s="1"/>
      <c r="CR3" s="1"/>
      <c r="CS3" s="1"/>
      <c r="CT3" s="1"/>
      <c r="CU3" s="1"/>
      <c r="CV3" s="1"/>
      <c r="CW3" s="1"/>
      <c r="CX3" s="1"/>
      <c r="CY3" s="1"/>
      <c r="CZ3" s="1"/>
      <c r="DA3" s="1"/>
      <c r="DB3" s="1"/>
      <c r="DC3" s="1"/>
      <c r="DD3" s="1"/>
      <c r="DE3" s="1"/>
      <c r="DF3" s="1"/>
      <c r="DG3" s="1"/>
      <c r="DH3" s="1"/>
      <c r="DI3" s="1"/>
      <c r="DJ3" s="1"/>
      <c r="DK3" s="1"/>
      <c r="DL3" s="1"/>
      <c r="DM3" s="1"/>
    </row>
    <row r="4" spans="1:117" s="25" customFormat="1" ht="43" customHeight="1" x14ac:dyDescent="0.2">
      <c r="A4" s="84"/>
      <c r="B4" s="84"/>
      <c r="C4" s="84"/>
      <c r="D4" s="84"/>
      <c r="E4" s="84"/>
      <c r="F4" s="84"/>
      <c r="G4" s="84"/>
      <c r="H4" s="84"/>
      <c r="I4" s="84"/>
      <c r="J4" s="84"/>
      <c r="K4" s="84"/>
      <c r="L4" s="84"/>
      <c r="M4" s="84"/>
      <c r="N4" s="84"/>
      <c r="O4" s="84"/>
      <c r="P4" s="84"/>
      <c r="Q4" s="84"/>
      <c r="R4" s="84"/>
      <c r="S4" s="84"/>
      <c r="T4" s="84"/>
      <c r="U4" s="84"/>
      <c r="V4" s="84"/>
      <c r="W4" s="55"/>
      <c r="X4" s="273" t="s">
        <v>61</v>
      </c>
      <c r="Y4" s="274"/>
      <c r="Z4" s="275"/>
      <c r="AA4" s="52"/>
      <c r="AB4" s="270" t="s">
        <v>6</v>
      </c>
      <c r="AC4" s="270"/>
      <c r="AD4" s="270"/>
      <c r="AE4" s="270"/>
      <c r="AF4" s="270"/>
      <c r="AG4" s="78"/>
      <c r="AH4" s="50"/>
      <c r="AI4" s="245"/>
      <c r="AJ4" s="245"/>
      <c r="AK4" s="245"/>
      <c r="AL4" s="50"/>
      <c r="AM4" s="247" t="s">
        <v>2166</v>
      </c>
      <c r="AN4" s="238"/>
      <c r="AO4" s="238"/>
      <c r="AP4" s="238"/>
      <c r="AQ4" s="238"/>
      <c r="AR4" s="238"/>
      <c r="AS4" s="238"/>
      <c r="AT4" s="238"/>
      <c r="AU4" s="238"/>
      <c r="AV4" s="238"/>
      <c r="AW4" s="67"/>
      <c r="AX4" s="238" t="s">
        <v>35</v>
      </c>
      <c r="AY4" s="238"/>
      <c r="AZ4" s="238"/>
      <c r="BA4" s="238"/>
      <c r="BB4" s="238"/>
      <c r="BC4" s="238"/>
      <c r="BD4" s="238"/>
      <c r="BE4" s="238"/>
      <c r="BF4" s="238"/>
      <c r="BG4" s="239"/>
      <c r="BH4" s="51"/>
      <c r="BI4" s="238" t="s">
        <v>355</v>
      </c>
      <c r="BJ4" s="238"/>
      <c r="BK4" s="238"/>
      <c r="BL4" s="238"/>
      <c r="BM4" s="238"/>
      <c r="BN4" s="238"/>
      <c r="BO4" s="238"/>
      <c r="BP4" s="238"/>
      <c r="BQ4" s="238"/>
      <c r="BR4" s="239"/>
      <c r="BS4" s="51"/>
      <c r="BT4" s="247" t="s">
        <v>42</v>
      </c>
      <c r="BU4" s="261"/>
      <c r="BV4" s="261"/>
      <c r="BW4" s="261"/>
      <c r="BX4" s="261"/>
      <c r="BY4" s="261"/>
      <c r="BZ4" s="261"/>
      <c r="CA4" s="261"/>
      <c r="CB4" s="238"/>
      <c r="CC4" s="239"/>
      <c r="CD4" s="109"/>
      <c r="CE4" s="47"/>
      <c r="CF4" s="247" t="s">
        <v>40</v>
      </c>
      <c r="CG4" s="238"/>
      <c r="CH4" s="238"/>
      <c r="CI4" s="238"/>
      <c r="CJ4" s="238"/>
      <c r="CK4" s="238"/>
      <c r="CL4" s="238"/>
      <c r="CM4" s="248"/>
      <c r="CN4" s="238"/>
      <c r="CO4" s="239"/>
      <c r="CP4" s="109"/>
      <c r="CQ4" s="1"/>
      <c r="CR4" s="1"/>
      <c r="CS4" s="1"/>
      <c r="CT4" s="1"/>
      <c r="CU4" s="1"/>
      <c r="CV4" s="1"/>
      <c r="CW4" s="1"/>
      <c r="CX4" s="1"/>
      <c r="CY4" s="1"/>
      <c r="CZ4" s="1"/>
      <c r="DA4" s="1"/>
      <c r="DB4" s="1"/>
      <c r="DC4" s="1"/>
      <c r="DD4" s="1"/>
      <c r="DE4" s="1"/>
      <c r="DF4" s="1"/>
      <c r="DG4" s="1"/>
      <c r="DH4" s="1"/>
      <c r="DI4" s="1"/>
      <c r="DJ4" s="1"/>
      <c r="DK4" s="1"/>
      <c r="DL4" s="1"/>
      <c r="DM4" s="1"/>
    </row>
    <row r="5" spans="1:117" s="25" customFormat="1" ht="93.75" customHeight="1" x14ac:dyDescent="0.2">
      <c r="A5" s="83"/>
      <c r="B5" s="84"/>
      <c r="C5" s="84"/>
      <c r="D5" s="84"/>
      <c r="E5" s="84"/>
      <c r="F5" s="84"/>
      <c r="G5" s="84"/>
      <c r="H5" s="84"/>
      <c r="I5" s="84"/>
      <c r="J5" s="84"/>
      <c r="K5" s="84"/>
      <c r="L5" s="84"/>
      <c r="M5" s="84"/>
      <c r="N5" s="84"/>
      <c r="O5" s="84"/>
      <c r="P5" s="84"/>
      <c r="Q5" s="84"/>
      <c r="R5" s="84"/>
      <c r="S5" s="84"/>
      <c r="T5" s="84"/>
      <c r="U5" s="84"/>
      <c r="V5" s="84"/>
      <c r="W5" s="56"/>
      <c r="X5" s="271" t="s">
        <v>62</v>
      </c>
      <c r="Y5" s="276" t="s">
        <v>8</v>
      </c>
      <c r="Z5" s="278" t="s">
        <v>9</v>
      </c>
      <c r="AA5" s="15"/>
      <c r="AB5" s="272" t="s">
        <v>7</v>
      </c>
      <c r="AC5" s="269" t="s">
        <v>8</v>
      </c>
      <c r="AD5" s="269" t="s">
        <v>68</v>
      </c>
      <c r="AE5" s="269" t="s">
        <v>116</v>
      </c>
      <c r="AF5" s="269" t="s">
        <v>117</v>
      </c>
      <c r="AG5" s="77" t="s">
        <v>427</v>
      </c>
      <c r="AH5" s="50"/>
      <c r="AI5" s="240" t="s">
        <v>7</v>
      </c>
      <c r="AJ5" s="280" t="s">
        <v>428</v>
      </c>
      <c r="AK5" s="281"/>
      <c r="AL5" s="50"/>
      <c r="AM5" s="240" t="s">
        <v>2077</v>
      </c>
      <c r="AN5" s="242" t="s">
        <v>2076</v>
      </c>
      <c r="AO5" s="63" t="s">
        <v>7</v>
      </c>
      <c r="AP5" s="244" t="s">
        <v>18</v>
      </c>
      <c r="AQ5" s="245"/>
      <c r="AR5" s="245"/>
      <c r="AS5" s="245"/>
      <c r="AT5" s="245"/>
      <c r="AU5" s="245"/>
      <c r="AV5" s="246"/>
      <c r="AW5" s="50"/>
      <c r="AX5" s="240" t="s">
        <v>10</v>
      </c>
      <c r="AY5" s="242" t="s">
        <v>11</v>
      </c>
      <c r="AZ5" s="240" t="s">
        <v>7</v>
      </c>
      <c r="BA5" s="244" t="s">
        <v>18</v>
      </c>
      <c r="BB5" s="245"/>
      <c r="BC5" s="245"/>
      <c r="BD5" s="245"/>
      <c r="BE5" s="245"/>
      <c r="BF5" s="245"/>
      <c r="BG5" s="246"/>
      <c r="BH5" s="50"/>
      <c r="BI5" s="240" t="s">
        <v>10</v>
      </c>
      <c r="BJ5" s="242" t="s">
        <v>11</v>
      </c>
      <c r="BK5" s="48" t="s">
        <v>7</v>
      </c>
      <c r="BL5" s="244" t="s">
        <v>18</v>
      </c>
      <c r="BM5" s="245"/>
      <c r="BN5" s="245"/>
      <c r="BO5" s="245"/>
      <c r="BP5" s="245"/>
      <c r="BQ5" s="245"/>
      <c r="BR5" s="246"/>
      <c r="BS5" s="50"/>
      <c r="BT5" s="240" t="s">
        <v>12</v>
      </c>
      <c r="BU5" s="259" t="s">
        <v>13</v>
      </c>
      <c r="BV5" s="262" t="s">
        <v>7</v>
      </c>
      <c r="BW5" s="244" t="s">
        <v>18</v>
      </c>
      <c r="BX5" s="245"/>
      <c r="BY5" s="245"/>
      <c r="BZ5" s="245"/>
      <c r="CA5" s="245"/>
      <c r="CB5" s="245"/>
      <c r="CC5" s="246"/>
      <c r="CD5" s="109"/>
      <c r="CE5" s="249" t="s">
        <v>55</v>
      </c>
      <c r="CF5" s="249" t="s">
        <v>38</v>
      </c>
      <c r="CG5" s="250"/>
      <c r="CH5" s="250"/>
      <c r="CI5" s="250"/>
      <c r="CJ5" s="251"/>
      <c r="CK5" s="255" t="s">
        <v>39</v>
      </c>
      <c r="CL5" s="255"/>
      <c r="CM5" s="256"/>
      <c r="CN5" s="255"/>
      <c r="CO5" s="255"/>
      <c r="CP5" s="109"/>
      <c r="CQ5" s="1"/>
      <c r="CR5" s="1"/>
      <c r="CS5" s="1"/>
      <c r="CT5" s="1"/>
      <c r="CU5" s="1"/>
      <c r="CV5" s="1"/>
      <c r="CW5" s="1"/>
      <c r="CX5" s="1"/>
      <c r="CY5" s="1"/>
      <c r="CZ5" s="1"/>
      <c r="DA5" s="1"/>
      <c r="DB5" s="1"/>
      <c r="DC5" s="1"/>
      <c r="DD5" s="1"/>
      <c r="DE5" s="1"/>
      <c r="DF5" s="1"/>
      <c r="DG5" s="1"/>
      <c r="DH5" s="1"/>
      <c r="DI5" s="1"/>
      <c r="DJ5" s="1"/>
      <c r="DK5" s="1"/>
      <c r="DL5" s="1"/>
      <c r="DM5" s="1"/>
    </row>
    <row r="6" spans="1:117" s="25" customFormat="1" ht="66" customHeight="1" x14ac:dyDescent="0.2">
      <c r="A6" s="86" t="s">
        <v>34</v>
      </c>
      <c r="B6" s="86" t="s">
        <v>159</v>
      </c>
      <c r="C6" s="86" t="s">
        <v>0</v>
      </c>
      <c r="D6" s="86" t="s">
        <v>17</v>
      </c>
      <c r="E6" s="86" t="s">
        <v>218</v>
      </c>
      <c r="F6" s="86" t="s">
        <v>550</v>
      </c>
      <c r="G6" s="86" t="s">
        <v>69</v>
      </c>
      <c r="H6" s="86" t="s">
        <v>70</v>
      </c>
      <c r="I6" s="86" t="s">
        <v>75</v>
      </c>
      <c r="J6" s="86" t="s">
        <v>4</v>
      </c>
      <c r="K6" s="86" t="s">
        <v>5</v>
      </c>
      <c r="L6" s="87" t="s">
        <v>41</v>
      </c>
      <c r="M6" s="87" t="s">
        <v>4162</v>
      </c>
      <c r="N6" s="86" t="s">
        <v>19</v>
      </c>
      <c r="O6" s="87" t="s">
        <v>20</v>
      </c>
      <c r="P6" s="88" t="s">
        <v>72</v>
      </c>
      <c r="Q6" s="87" t="s">
        <v>21</v>
      </c>
      <c r="R6" s="87" t="s">
        <v>106</v>
      </c>
      <c r="S6" s="89" t="s">
        <v>100</v>
      </c>
      <c r="T6" s="90" t="s">
        <v>43</v>
      </c>
      <c r="U6" s="87" t="s">
        <v>22</v>
      </c>
      <c r="V6" s="88" t="s">
        <v>23</v>
      </c>
      <c r="W6" s="56"/>
      <c r="X6" s="271"/>
      <c r="Y6" s="277"/>
      <c r="Z6" s="279"/>
      <c r="AA6" s="15"/>
      <c r="AB6" s="272"/>
      <c r="AC6" s="270"/>
      <c r="AD6" s="270"/>
      <c r="AE6" s="270"/>
      <c r="AF6" s="270"/>
      <c r="AG6" s="78"/>
      <c r="AH6" s="50"/>
      <c r="AI6" s="241"/>
      <c r="AJ6" s="80" t="s">
        <v>439</v>
      </c>
      <c r="AK6" s="80" t="s">
        <v>438</v>
      </c>
      <c r="AL6" s="50"/>
      <c r="AM6" s="241"/>
      <c r="AN6" s="243"/>
      <c r="AO6" s="49"/>
      <c r="AP6" s="244" t="s">
        <v>119</v>
      </c>
      <c r="AQ6" s="245"/>
      <c r="AR6" s="245"/>
      <c r="AS6" s="245"/>
      <c r="AT6" s="245"/>
      <c r="AU6" s="245"/>
      <c r="AV6" s="46" t="s">
        <v>2075</v>
      </c>
      <c r="AW6" s="50"/>
      <c r="AX6" s="241"/>
      <c r="AY6" s="243"/>
      <c r="AZ6" s="241"/>
      <c r="BA6" s="244" t="s">
        <v>14</v>
      </c>
      <c r="BB6" s="245"/>
      <c r="BC6" s="245"/>
      <c r="BD6" s="245"/>
      <c r="BE6" s="245"/>
      <c r="BF6" s="245"/>
      <c r="BG6" s="46" t="s">
        <v>15</v>
      </c>
      <c r="BH6" s="50"/>
      <c r="BI6" s="241"/>
      <c r="BJ6" s="243"/>
      <c r="BK6" s="49"/>
      <c r="BL6" s="244" t="s">
        <v>14</v>
      </c>
      <c r="BM6" s="245"/>
      <c r="BN6" s="245"/>
      <c r="BO6" s="245"/>
      <c r="BP6" s="245"/>
      <c r="BQ6" s="246"/>
      <c r="BR6" s="46" t="s">
        <v>15</v>
      </c>
      <c r="BS6" s="50"/>
      <c r="BT6" s="241"/>
      <c r="BU6" s="260"/>
      <c r="BV6" s="262"/>
      <c r="BW6" s="244" t="s">
        <v>36</v>
      </c>
      <c r="BX6" s="245"/>
      <c r="BY6" s="245"/>
      <c r="BZ6" s="245"/>
      <c r="CA6" s="245"/>
      <c r="CB6" s="246"/>
      <c r="CC6" s="46" t="s">
        <v>37</v>
      </c>
      <c r="CD6" s="110"/>
      <c r="CE6" s="252"/>
      <c r="CF6" s="252"/>
      <c r="CG6" s="253"/>
      <c r="CH6" s="253"/>
      <c r="CI6" s="253"/>
      <c r="CJ6" s="254"/>
      <c r="CK6" s="255"/>
      <c r="CL6" s="255"/>
      <c r="CM6" s="256"/>
      <c r="CN6" s="255"/>
      <c r="CO6" s="255"/>
      <c r="CP6" s="109"/>
      <c r="CQ6" s="1"/>
      <c r="CR6" s="1"/>
      <c r="CS6" s="1"/>
      <c r="CT6" s="1"/>
      <c r="CU6" s="1"/>
      <c r="CV6" s="1"/>
      <c r="CW6" s="1"/>
      <c r="CX6" s="1"/>
      <c r="CY6" s="1"/>
      <c r="CZ6" s="1"/>
      <c r="DA6" s="1"/>
      <c r="DB6" s="1"/>
      <c r="DC6" s="1"/>
      <c r="DD6" s="1"/>
      <c r="DE6" s="1"/>
      <c r="DF6" s="1"/>
      <c r="DG6" s="1"/>
      <c r="DH6" s="1"/>
      <c r="DI6" s="1"/>
      <c r="DJ6" s="1"/>
      <c r="DK6" s="1"/>
      <c r="DL6" s="1"/>
      <c r="DM6" s="1"/>
    </row>
    <row r="7" spans="1:117" s="25" customFormat="1" ht="35" customHeight="1" x14ac:dyDescent="0.2">
      <c r="A7" s="1">
        <v>1</v>
      </c>
      <c r="B7" s="1" t="s">
        <v>103</v>
      </c>
      <c r="C7" s="1" t="s">
        <v>346</v>
      </c>
      <c r="D7" s="1" t="s">
        <v>54</v>
      </c>
      <c r="E7" s="1" t="s">
        <v>71</v>
      </c>
      <c r="F7" s="1" t="s">
        <v>74</v>
      </c>
      <c r="G7" s="1"/>
      <c r="H7" s="1"/>
      <c r="I7" s="1" t="s">
        <v>76</v>
      </c>
      <c r="J7" s="1">
        <v>84712</v>
      </c>
      <c r="K7" s="1">
        <v>93617</v>
      </c>
      <c r="L7" s="29">
        <v>45855</v>
      </c>
      <c r="M7" s="29" t="s">
        <v>4163</v>
      </c>
      <c r="N7" s="1" t="s">
        <v>25</v>
      </c>
      <c r="O7" s="28" t="s">
        <v>84</v>
      </c>
      <c r="P7" s="1" t="s">
        <v>87</v>
      </c>
      <c r="Q7" s="1">
        <v>10</v>
      </c>
      <c r="R7" s="1" t="s">
        <v>410</v>
      </c>
      <c r="S7" s="1"/>
      <c r="T7" s="1" t="s">
        <v>77</v>
      </c>
      <c r="U7" s="1"/>
      <c r="V7" s="1"/>
      <c r="W7" s="16"/>
      <c r="X7" s="1"/>
      <c r="Y7" s="1"/>
      <c r="Z7" s="1"/>
      <c r="AA7" s="20"/>
      <c r="AB7" s="222" t="s">
        <v>1269</v>
      </c>
      <c r="AC7" s="33">
        <v>24</v>
      </c>
      <c r="AD7" s="1">
        <v>180</v>
      </c>
      <c r="AE7" s="33" t="s">
        <v>103</v>
      </c>
      <c r="AF7" s="33" t="s">
        <v>103</v>
      </c>
      <c r="AG7" s="79"/>
      <c r="AH7" s="9"/>
      <c r="AI7" s="1"/>
      <c r="AJ7" s="1"/>
      <c r="AK7" s="1"/>
      <c r="AL7" s="9"/>
      <c r="AM7" s="37">
        <f t="shared" ref="AM7:AM70" si="0">L7+3</f>
        <v>45858</v>
      </c>
      <c r="AN7" s="34"/>
      <c r="AO7" s="61"/>
      <c r="AP7" s="38"/>
      <c r="AQ7" s="38"/>
      <c r="AR7" s="38"/>
      <c r="AS7" s="1"/>
      <c r="AT7" s="1"/>
      <c r="AU7" s="1"/>
      <c r="AV7" s="38"/>
      <c r="AW7" s="106"/>
      <c r="AX7" s="37">
        <f t="shared" ref="AX7:AX70" si="1">IF(L7=0, 0,L7+7)</f>
        <v>45862</v>
      </c>
      <c r="AY7" s="193"/>
      <c r="AZ7" s="257"/>
      <c r="BA7" s="257"/>
      <c r="BB7" s="257"/>
      <c r="BC7" s="257"/>
      <c r="BD7" s="257"/>
      <c r="BE7" s="257"/>
      <c r="BF7" s="222"/>
      <c r="BG7" s="38"/>
      <c r="BH7" s="8"/>
      <c r="BI7" s="37"/>
      <c r="BJ7" s="34"/>
      <c r="BK7" s="61"/>
      <c r="BL7" s="38"/>
      <c r="BM7" s="38"/>
      <c r="BN7" s="38"/>
      <c r="BO7" s="1"/>
      <c r="BP7" s="1"/>
      <c r="BQ7" s="1"/>
      <c r="BR7" s="38"/>
      <c r="BS7" s="8"/>
      <c r="BT7" s="37">
        <f t="shared" ref="BT7:BT38" si="2">IF(L7=0, 0, L7+28)</f>
        <v>45883</v>
      </c>
      <c r="BU7" s="193"/>
      <c r="BV7" s="257"/>
      <c r="BW7" s="257"/>
      <c r="BX7" s="257"/>
      <c r="BY7" s="257"/>
      <c r="BZ7" s="257"/>
      <c r="CA7" s="257"/>
      <c r="CB7" s="222"/>
      <c r="CC7" s="183"/>
      <c r="CD7" s="111"/>
      <c r="CE7" s="28"/>
      <c r="CF7" s="1"/>
      <c r="CG7" s="1"/>
      <c r="CH7" s="1"/>
      <c r="CI7" s="1"/>
      <c r="CJ7" s="1"/>
      <c r="CK7" s="1"/>
      <c r="CL7" s="1"/>
      <c r="CM7" s="1"/>
      <c r="CN7" s="1"/>
      <c r="CO7" s="1"/>
      <c r="CP7" s="112"/>
      <c r="CQ7" s="1"/>
      <c r="CR7" s="1"/>
      <c r="CS7" s="1"/>
      <c r="CT7" s="1"/>
      <c r="CU7" s="1"/>
      <c r="CV7" s="1"/>
      <c r="CW7" s="1"/>
      <c r="CX7" s="1"/>
      <c r="CY7" s="1"/>
      <c r="CZ7" s="1"/>
      <c r="DA7" s="1"/>
      <c r="DB7" s="1"/>
      <c r="DC7" s="1"/>
      <c r="DD7" s="1"/>
      <c r="DE7" s="1"/>
      <c r="DF7" s="1"/>
      <c r="DG7" s="1"/>
      <c r="DH7" s="1"/>
      <c r="DI7" s="1"/>
      <c r="DJ7" s="1"/>
      <c r="DK7" s="1"/>
      <c r="DL7" s="1"/>
      <c r="DM7" s="1"/>
    </row>
    <row r="8" spans="1:117" s="25" customFormat="1" ht="35" customHeight="1" x14ac:dyDescent="0.2">
      <c r="A8" s="1">
        <v>2</v>
      </c>
      <c r="B8" s="1" t="s">
        <v>103</v>
      </c>
      <c r="C8" s="1" t="s">
        <v>346</v>
      </c>
      <c r="D8" s="1" t="s">
        <v>54</v>
      </c>
      <c r="E8" s="1" t="s">
        <v>71</v>
      </c>
      <c r="F8" s="1" t="s">
        <v>74</v>
      </c>
      <c r="G8" s="1"/>
      <c r="H8" s="1"/>
      <c r="I8" s="1" t="s">
        <v>76</v>
      </c>
      <c r="J8" s="1">
        <v>82512</v>
      </c>
      <c r="K8" s="1">
        <v>93619</v>
      </c>
      <c r="L8" s="29">
        <v>45855</v>
      </c>
      <c r="M8" s="29" t="s">
        <v>4163</v>
      </c>
      <c r="N8" s="1" t="s">
        <v>25</v>
      </c>
      <c r="O8" s="28" t="s">
        <v>84</v>
      </c>
      <c r="P8" s="1" t="s">
        <v>87</v>
      </c>
      <c r="Q8" s="1">
        <v>10</v>
      </c>
      <c r="R8" s="1" t="s">
        <v>410</v>
      </c>
      <c r="S8" s="1"/>
      <c r="T8" s="1" t="s">
        <v>77</v>
      </c>
      <c r="U8" s="1"/>
      <c r="V8" s="1"/>
      <c r="W8" s="8"/>
      <c r="X8" s="1"/>
      <c r="Y8" s="1"/>
      <c r="Z8" s="1"/>
      <c r="AA8" s="21"/>
      <c r="AB8" s="223"/>
      <c r="AC8" s="33">
        <v>23</v>
      </c>
      <c r="AD8" s="1">
        <v>190</v>
      </c>
      <c r="AE8" s="33" t="s">
        <v>103</v>
      </c>
      <c r="AF8" s="33" t="s">
        <v>103</v>
      </c>
      <c r="AG8" s="79"/>
      <c r="AH8" s="9"/>
      <c r="AI8" s="1"/>
      <c r="AJ8" s="1"/>
      <c r="AK8" s="1"/>
      <c r="AL8" s="9"/>
      <c r="AM8" s="37">
        <f t="shared" si="0"/>
        <v>45858</v>
      </c>
      <c r="AN8" s="34"/>
      <c r="AO8" s="61"/>
      <c r="AP8" s="38"/>
      <c r="AQ8" s="38"/>
      <c r="AR8" s="38"/>
      <c r="AS8" s="1"/>
      <c r="AT8" s="1"/>
      <c r="AU8" s="1"/>
      <c r="AV8" s="38"/>
      <c r="AW8" s="106"/>
      <c r="AX8" s="37">
        <f t="shared" si="1"/>
        <v>45862</v>
      </c>
      <c r="AY8" s="206"/>
      <c r="AZ8" s="187"/>
      <c r="BA8" s="187"/>
      <c r="BB8" s="187"/>
      <c r="BC8" s="187"/>
      <c r="BD8" s="187"/>
      <c r="BE8" s="187"/>
      <c r="BF8" s="223"/>
      <c r="BG8" s="38"/>
      <c r="BH8" s="8"/>
      <c r="BI8" s="37"/>
      <c r="BJ8" s="34"/>
      <c r="BK8" s="61"/>
      <c r="BL8" s="38"/>
      <c r="BM8" s="38"/>
      <c r="BN8" s="38"/>
      <c r="BO8" s="1"/>
      <c r="BP8" s="1"/>
      <c r="BQ8" s="1"/>
      <c r="BR8" s="38"/>
      <c r="BS8" s="8"/>
      <c r="BT8" s="37">
        <f t="shared" si="2"/>
        <v>45883</v>
      </c>
      <c r="BU8" s="206"/>
      <c r="BV8" s="187"/>
      <c r="BW8" s="187"/>
      <c r="BX8" s="187"/>
      <c r="BY8" s="187"/>
      <c r="BZ8" s="187"/>
      <c r="CA8" s="187"/>
      <c r="CB8" s="223"/>
      <c r="CC8" s="183"/>
      <c r="CD8" s="111"/>
      <c r="CE8" s="28"/>
      <c r="CF8" s="1"/>
      <c r="CG8" s="1"/>
      <c r="CH8" s="1"/>
      <c r="CI8" s="1"/>
      <c r="CJ8" s="1"/>
      <c r="CK8" s="1"/>
      <c r="CL8" s="1"/>
      <c r="CM8" s="1"/>
      <c r="CN8" s="1"/>
      <c r="CO8" s="1"/>
      <c r="CP8" s="112"/>
      <c r="CQ8" s="1"/>
      <c r="CR8" s="1"/>
      <c r="CS8" s="1"/>
      <c r="CT8" s="1"/>
      <c r="CU8" s="1"/>
      <c r="CV8" s="1"/>
      <c r="CW8" s="1"/>
      <c r="CX8" s="1"/>
      <c r="CY8" s="1"/>
      <c r="CZ8" s="1"/>
      <c r="DA8" s="1"/>
      <c r="DB8" s="1"/>
      <c r="DC8" s="1"/>
      <c r="DD8" s="1"/>
      <c r="DE8" s="1"/>
      <c r="DF8" s="1"/>
      <c r="DG8" s="1"/>
      <c r="DH8" s="1"/>
      <c r="DI8" s="1"/>
      <c r="DJ8" s="1"/>
      <c r="DK8" s="1"/>
      <c r="DL8" s="1"/>
      <c r="DM8" s="1"/>
    </row>
    <row r="9" spans="1:117" s="25" customFormat="1" ht="35" customHeight="1" x14ac:dyDescent="0.2">
      <c r="A9" s="1">
        <v>3</v>
      </c>
      <c r="B9" s="1" t="s">
        <v>103</v>
      </c>
      <c r="C9" s="1" t="s">
        <v>346</v>
      </c>
      <c r="D9" s="1" t="s">
        <v>54</v>
      </c>
      <c r="E9" s="1" t="s">
        <v>71</v>
      </c>
      <c r="F9" s="1" t="s">
        <v>74</v>
      </c>
      <c r="G9" s="1"/>
      <c r="H9" s="1"/>
      <c r="I9" s="1" t="s">
        <v>76</v>
      </c>
      <c r="J9" s="1">
        <v>84712</v>
      </c>
      <c r="K9" s="1">
        <v>93620</v>
      </c>
      <c r="L9" s="29">
        <v>45855</v>
      </c>
      <c r="M9" s="29" t="s">
        <v>4163</v>
      </c>
      <c r="N9" s="1" t="s">
        <v>25</v>
      </c>
      <c r="O9" s="28" t="s">
        <v>84</v>
      </c>
      <c r="P9" s="1" t="s">
        <v>87</v>
      </c>
      <c r="Q9" s="1">
        <v>10</v>
      </c>
      <c r="R9" s="1" t="s">
        <v>410</v>
      </c>
      <c r="S9" s="1"/>
      <c r="T9" s="1" t="s">
        <v>77</v>
      </c>
      <c r="U9" s="1"/>
      <c r="V9" s="1"/>
      <c r="W9" s="8"/>
      <c r="X9" s="1"/>
      <c r="Y9" s="1"/>
      <c r="Z9" s="1"/>
      <c r="AA9" s="5"/>
      <c r="AB9" s="223"/>
      <c r="AC9" s="33">
        <v>25</v>
      </c>
      <c r="AD9" s="1">
        <v>170</v>
      </c>
      <c r="AE9" s="33" t="s">
        <v>103</v>
      </c>
      <c r="AF9" s="33" t="s">
        <v>103</v>
      </c>
      <c r="AG9" s="79"/>
      <c r="AH9" s="9"/>
      <c r="AI9" s="1"/>
      <c r="AJ9" s="1"/>
      <c r="AK9" s="1"/>
      <c r="AL9" s="9"/>
      <c r="AM9" s="37">
        <f t="shared" si="0"/>
        <v>45858</v>
      </c>
      <c r="AN9" s="34"/>
      <c r="AO9" s="61"/>
      <c r="AP9" s="38"/>
      <c r="AQ9" s="38"/>
      <c r="AR9" s="38"/>
      <c r="AS9" s="1"/>
      <c r="AT9" s="1"/>
      <c r="AU9" s="1"/>
      <c r="AV9" s="38"/>
      <c r="AW9" s="106"/>
      <c r="AX9" s="37">
        <f t="shared" si="1"/>
        <v>45862</v>
      </c>
      <c r="AY9" s="206"/>
      <c r="AZ9" s="187"/>
      <c r="BA9" s="187"/>
      <c r="BB9" s="187"/>
      <c r="BC9" s="187"/>
      <c r="BD9" s="187"/>
      <c r="BE9" s="187"/>
      <c r="BF9" s="223"/>
      <c r="BG9" s="38"/>
      <c r="BH9" s="8"/>
      <c r="BI9" s="37"/>
      <c r="BJ9" s="34"/>
      <c r="BK9" s="61"/>
      <c r="BL9" s="38"/>
      <c r="BM9" s="38"/>
      <c r="BN9" s="38"/>
      <c r="BO9" s="1"/>
      <c r="BP9" s="1"/>
      <c r="BQ9" s="1"/>
      <c r="BR9" s="38"/>
      <c r="BS9" s="8"/>
      <c r="BT9" s="37">
        <f t="shared" si="2"/>
        <v>45883</v>
      </c>
      <c r="BU9" s="206"/>
      <c r="BV9" s="187"/>
      <c r="BW9" s="187"/>
      <c r="BX9" s="187"/>
      <c r="BY9" s="187"/>
      <c r="BZ9" s="187"/>
      <c r="CA9" s="187"/>
      <c r="CB9" s="223"/>
      <c r="CC9" s="183"/>
      <c r="CD9" s="111"/>
      <c r="CE9" s="28"/>
      <c r="CF9" s="1"/>
      <c r="CG9" s="1"/>
      <c r="CH9" s="1"/>
      <c r="CI9" s="1"/>
      <c r="CJ9" s="1"/>
      <c r="CK9" s="1"/>
      <c r="CL9" s="1"/>
      <c r="CM9" s="1"/>
      <c r="CN9" s="1"/>
      <c r="CO9" s="1"/>
      <c r="CP9" s="112"/>
      <c r="CQ9" s="1"/>
      <c r="CR9" s="1"/>
      <c r="CS9" s="1"/>
      <c r="CT9" s="1"/>
      <c r="CU9" s="1"/>
      <c r="CV9" s="1"/>
      <c r="CW9" s="1"/>
      <c r="CX9" s="1"/>
      <c r="CY9" s="1"/>
      <c r="CZ9" s="1"/>
      <c r="DA9" s="1"/>
      <c r="DB9" s="1"/>
      <c r="DC9" s="1"/>
      <c r="DD9" s="1"/>
      <c r="DE9" s="1"/>
      <c r="DF9" s="1"/>
      <c r="DG9" s="1"/>
      <c r="DH9" s="1"/>
      <c r="DI9" s="1"/>
      <c r="DJ9" s="1"/>
      <c r="DK9" s="1"/>
      <c r="DL9" s="1"/>
      <c r="DM9" s="1"/>
    </row>
    <row r="10" spans="1:117" s="25" customFormat="1" ht="35" customHeight="1" x14ac:dyDescent="0.2">
      <c r="A10" s="1">
        <v>4</v>
      </c>
      <c r="B10" s="1" t="s">
        <v>103</v>
      </c>
      <c r="C10" s="1" t="s">
        <v>346</v>
      </c>
      <c r="D10" s="1" t="s">
        <v>54</v>
      </c>
      <c r="E10" s="1" t="s">
        <v>71</v>
      </c>
      <c r="F10" s="1" t="s">
        <v>74</v>
      </c>
      <c r="G10" s="1"/>
      <c r="H10" s="1"/>
      <c r="I10" s="1" t="s">
        <v>76</v>
      </c>
      <c r="J10" s="1">
        <v>82312</v>
      </c>
      <c r="K10" s="1">
        <v>93621</v>
      </c>
      <c r="L10" s="29">
        <v>45855</v>
      </c>
      <c r="M10" s="29" t="s">
        <v>4163</v>
      </c>
      <c r="N10" s="1" t="s">
        <v>25</v>
      </c>
      <c r="O10" s="28" t="s">
        <v>84</v>
      </c>
      <c r="P10" s="1" t="s">
        <v>87</v>
      </c>
      <c r="Q10" s="1">
        <v>10</v>
      </c>
      <c r="R10" s="1" t="s">
        <v>410</v>
      </c>
      <c r="S10" s="1"/>
      <c r="T10" s="1" t="s">
        <v>77</v>
      </c>
      <c r="U10" s="1"/>
      <c r="V10" s="1"/>
      <c r="W10" s="8"/>
      <c r="X10" s="1"/>
      <c r="Y10" s="1"/>
      <c r="Z10" s="1"/>
      <c r="AA10" s="5"/>
      <c r="AB10" s="223"/>
      <c r="AC10" s="33">
        <v>25</v>
      </c>
      <c r="AD10" s="1">
        <v>180</v>
      </c>
      <c r="AE10" s="33" t="s">
        <v>103</v>
      </c>
      <c r="AF10" s="33" t="s">
        <v>103</v>
      </c>
      <c r="AG10" s="79"/>
      <c r="AH10" s="9"/>
      <c r="AI10" s="1"/>
      <c r="AJ10" s="1"/>
      <c r="AK10" s="1"/>
      <c r="AL10" s="9"/>
      <c r="AM10" s="37">
        <f t="shared" si="0"/>
        <v>45858</v>
      </c>
      <c r="AN10" s="34"/>
      <c r="AO10" s="61"/>
      <c r="AP10" s="38"/>
      <c r="AQ10" s="38"/>
      <c r="AR10" s="38"/>
      <c r="AS10" s="1"/>
      <c r="AT10" s="1"/>
      <c r="AU10" s="1"/>
      <c r="AV10" s="38"/>
      <c r="AW10" s="106"/>
      <c r="AX10" s="37">
        <f t="shared" si="1"/>
        <v>45862</v>
      </c>
      <c r="AY10" s="206"/>
      <c r="AZ10" s="187"/>
      <c r="BA10" s="187"/>
      <c r="BB10" s="187"/>
      <c r="BC10" s="187"/>
      <c r="BD10" s="187"/>
      <c r="BE10" s="187"/>
      <c r="BF10" s="223"/>
      <c r="BG10" s="38"/>
      <c r="BH10" s="8"/>
      <c r="BI10" s="37"/>
      <c r="BJ10" s="34"/>
      <c r="BK10" s="61"/>
      <c r="BL10" s="38"/>
      <c r="BM10" s="38"/>
      <c r="BN10" s="38"/>
      <c r="BO10" s="1"/>
      <c r="BP10" s="1"/>
      <c r="BQ10" s="1"/>
      <c r="BR10" s="38"/>
      <c r="BS10" s="8"/>
      <c r="BT10" s="37">
        <f t="shared" si="2"/>
        <v>45883</v>
      </c>
      <c r="BU10" s="206"/>
      <c r="BV10" s="187"/>
      <c r="BW10" s="187"/>
      <c r="BX10" s="187"/>
      <c r="BY10" s="187"/>
      <c r="BZ10" s="187"/>
      <c r="CA10" s="187"/>
      <c r="CB10" s="223"/>
      <c r="CC10" s="183"/>
      <c r="CD10" s="111"/>
      <c r="CE10" s="28"/>
      <c r="CF10" s="1"/>
      <c r="CG10" s="1"/>
      <c r="CH10" s="1"/>
      <c r="CI10" s="1"/>
      <c r="CJ10" s="1"/>
      <c r="CK10" s="1"/>
      <c r="CL10" s="1"/>
      <c r="CM10" s="1"/>
      <c r="CN10" s="1"/>
      <c r="CO10" s="1"/>
      <c r="CP10" s="112"/>
      <c r="CQ10" s="1"/>
      <c r="CR10" s="1"/>
      <c r="CS10" s="1"/>
      <c r="CT10" s="1"/>
      <c r="CU10" s="1"/>
      <c r="CV10" s="1"/>
      <c r="CW10" s="1"/>
      <c r="CX10" s="1"/>
      <c r="CY10" s="1"/>
      <c r="CZ10" s="1"/>
      <c r="DA10" s="1"/>
      <c r="DB10" s="1"/>
      <c r="DC10" s="1"/>
      <c r="DD10" s="1"/>
      <c r="DE10" s="1"/>
      <c r="DF10" s="1"/>
      <c r="DG10" s="1"/>
      <c r="DH10" s="1"/>
      <c r="DI10" s="1"/>
      <c r="DJ10" s="1"/>
      <c r="DK10" s="1"/>
      <c r="DL10" s="1"/>
      <c r="DM10" s="1"/>
    </row>
    <row r="11" spans="1:117" s="25" customFormat="1" ht="35" customHeight="1" x14ac:dyDescent="0.2">
      <c r="A11" s="1">
        <v>5</v>
      </c>
      <c r="B11" s="1" t="s">
        <v>103</v>
      </c>
      <c r="C11" s="1" t="s">
        <v>346</v>
      </c>
      <c r="D11" s="1" t="s">
        <v>54</v>
      </c>
      <c r="E11" s="1" t="s">
        <v>71</v>
      </c>
      <c r="F11" s="1" t="s">
        <v>74</v>
      </c>
      <c r="G11" s="1"/>
      <c r="H11" s="1"/>
      <c r="I11" s="1" t="s">
        <v>76</v>
      </c>
      <c r="J11" s="1">
        <v>77112</v>
      </c>
      <c r="K11" s="1">
        <v>93623</v>
      </c>
      <c r="L11" s="29">
        <v>45855</v>
      </c>
      <c r="M11" s="29" t="s">
        <v>4163</v>
      </c>
      <c r="N11" s="1" t="s">
        <v>25</v>
      </c>
      <c r="O11" s="28" t="s">
        <v>84</v>
      </c>
      <c r="P11" s="1" t="s">
        <v>87</v>
      </c>
      <c r="Q11" s="1">
        <v>10</v>
      </c>
      <c r="R11" s="1" t="s">
        <v>410</v>
      </c>
      <c r="S11" s="1">
        <v>6</v>
      </c>
      <c r="T11" s="1" t="s">
        <v>77</v>
      </c>
      <c r="U11" s="1"/>
      <c r="V11" s="1"/>
      <c r="W11" s="8"/>
      <c r="X11" s="1"/>
      <c r="Y11" s="1"/>
      <c r="Z11" s="1"/>
      <c r="AA11" s="20"/>
      <c r="AB11" s="223"/>
      <c r="AC11" s="33">
        <v>24</v>
      </c>
      <c r="AD11" s="1">
        <v>180</v>
      </c>
      <c r="AE11" s="33" t="s">
        <v>103</v>
      </c>
      <c r="AF11" s="33" t="s">
        <v>103</v>
      </c>
      <c r="AG11" s="79"/>
      <c r="AH11" s="9"/>
      <c r="AI11" s="1"/>
      <c r="AJ11" s="1"/>
      <c r="AK11" s="1"/>
      <c r="AL11" s="9"/>
      <c r="AM11" s="37">
        <f t="shared" si="0"/>
        <v>45858</v>
      </c>
      <c r="AN11" s="34"/>
      <c r="AO11" s="61"/>
      <c r="AP11" s="38"/>
      <c r="AQ11" s="38"/>
      <c r="AR11" s="38"/>
      <c r="AS11" s="1"/>
      <c r="AT11" s="1"/>
      <c r="AU11" s="1"/>
      <c r="AV11" s="38"/>
      <c r="AW11" s="106"/>
      <c r="AX11" s="37">
        <f t="shared" si="1"/>
        <v>45862</v>
      </c>
      <c r="AY11" s="206"/>
      <c r="AZ11" s="187"/>
      <c r="BA11" s="187"/>
      <c r="BB11" s="187"/>
      <c r="BC11" s="187"/>
      <c r="BD11" s="187"/>
      <c r="BE11" s="187"/>
      <c r="BF11" s="223"/>
      <c r="BG11" s="38"/>
      <c r="BH11" s="8"/>
      <c r="BI11" s="37"/>
      <c r="BJ11" s="34"/>
      <c r="BK11" s="61"/>
      <c r="BL11" s="38"/>
      <c r="BM11" s="38"/>
      <c r="BN11" s="38"/>
      <c r="BO11" s="1"/>
      <c r="BP11" s="1"/>
      <c r="BQ11" s="1"/>
      <c r="BR11" s="38"/>
      <c r="BS11" s="8"/>
      <c r="BT11" s="37">
        <f t="shared" si="2"/>
        <v>45883</v>
      </c>
      <c r="BU11" s="206"/>
      <c r="BV11" s="187"/>
      <c r="BW11" s="187"/>
      <c r="BX11" s="187"/>
      <c r="BY11" s="187"/>
      <c r="BZ11" s="187"/>
      <c r="CA11" s="187"/>
      <c r="CB11" s="223"/>
      <c r="CC11" s="183"/>
      <c r="CD11" s="111"/>
      <c r="CE11" s="28"/>
      <c r="CF11" s="1"/>
      <c r="CG11" s="1"/>
      <c r="CH11" s="1"/>
      <c r="CI11" s="1"/>
      <c r="CJ11" s="1"/>
      <c r="CK11" s="1"/>
      <c r="CL11" s="1"/>
      <c r="CM11" s="1"/>
      <c r="CN11" s="1"/>
      <c r="CO11" s="1"/>
      <c r="CP11" s="112"/>
      <c r="CQ11" s="1"/>
      <c r="CR11" s="1"/>
      <c r="CS11" s="1"/>
      <c r="CT11" s="1"/>
      <c r="CU11" s="1"/>
      <c r="CV11" s="1"/>
      <c r="CW11" s="1"/>
      <c r="CX11" s="1"/>
      <c r="CY11" s="1"/>
      <c r="CZ11" s="1"/>
      <c r="DA11" s="1"/>
      <c r="DB11" s="1"/>
      <c r="DC11" s="1"/>
      <c r="DD11" s="1"/>
      <c r="DE11" s="1"/>
      <c r="DF11" s="1"/>
      <c r="DG11" s="1"/>
      <c r="DH11" s="1"/>
      <c r="DI11" s="1"/>
      <c r="DJ11" s="1"/>
      <c r="DK11" s="1"/>
      <c r="DL11" s="1"/>
      <c r="DM11" s="1"/>
    </row>
    <row r="12" spans="1:117" s="25" customFormat="1" ht="35" customHeight="1" x14ac:dyDescent="0.2">
      <c r="A12" s="1">
        <v>6</v>
      </c>
      <c r="B12" s="1" t="s">
        <v>103</v>
      </c>
      <c r="C12" s="1" t="s">
        <v>346</v>
      </c>
      <c r="D12" s="1" t="s">
        <v>54</v>
      </c>
      <c r="E12" s="1" t="s">
        <v>71</v>
      </c>
      <c r="F12" s="1" t="s">
        <v>74</v>
      </c>
      <c r="G12" s="1"/>
      <c r="H12" s="1"/>
      <c r="I12" s="1" t="s">
        <v>76</v>
      </c>
      <c r="J12" s="1">
        <v>83812</v>
      </c>
      <c r="K12" s="1">
        <v>93624</v>
      </c>
      <c r="L12" s="29">
        <v>45855</v>
      </c>
      <c r="M12" s="29" t="s">
        <v>4163</v>
      </c>
      <c r="N12" s="1" t="s">
        <v>25</v>
      </c>
      <c r="O12" s="28" t="s">
        <v>84</v>
      </c>
      <c r="P12" s="1" t="s">
        <v>87</v>
      </c>
      <c r="Q12" s="1">
        <v>5</v>
      </c>
      <c r="R12" s="1" t="s">
        <v>410</v>
      </c>
      <c r="S12" s="1"/>
      <c r="T12" s="1" t="s">
        <v>77</v>
      </c>
      <c r="U12" s="1"/>
      <c r="V12" s="1"/>
      <c r="W12" s="8"/>
      <c r="X12" s="1"/>
      <c r="Y12" s="1"/>
      <c r="Z12" s="1"/>
      <c r="AA12" s="22"/>
      <c r="AB12" s="224"/>
      <c r="AC12" s="33">
        <v>25</v>
      </c>
      <c r="AD12" s="1">
        <v>180</v>
      </c>
      <c r="AE12" s="33" t="s">
        <v>103</v>
      </c>
      <c r="AF12" s="33" t="s">
        <v>103</v>
      </c>
      <c r="AG12" s="79"/>
      <c r="AH12" s="9"/>
      <c r="AI12" s="1"/>
      <c r="AJ12" s="1"/>
      <c r="AK12" s="1"/>
      <c r="AL12" s="9"/>
      <c r="AM12" s="37">
        <f t="shared" si="0"/>
        <v>45858</v>
      </c>
      <c r="AN12" s="34"/>
      <c r="AO12" s="61"/>
      <c r="AP12" s="38"/>
      <c r="AQ12" s="38"/>
      <c r="AR12" s="38"/>
      <c r="AS12" s="1"/>
      <c r="AT12" s="1"/>
      <c r="AU12" s="1"/>
      <c r="AV12" s="38"/>
      <c r="AW12" s="106"/>
      <c r="AX12" s="37">
        <f t="shared" si="1"/>
        <v>45862</v>
      </c>
      <c r="AY12" s="194"/>
      <c r="AZ12" s="258"/>
      <c r="BA12" s="258"/>
      <c r="BB12" s="258"/>
      <c r="BC12" s="258"/>
      <c r="BD12" s="258"/>
      <c r="BE12" s="258"/>
      <c r="BF12" s="224"/>
      <c r="BG12" s="38"/>
      <c r="BH12" s="8"/>
      <c r="BI12" s="37"/>
      <c r="BJ12" s="34"/>
      <c r="BK12" s="61"/>
      <c r="BL12" s="38"/>
      <c r="BM12" s="38"/>
      <c r="BN12" s="38"/>
      <c r="BO12" s="1"/>
      <c r="BP12" s="1"/>
      <c r="BQ12" s="1"/>
      <c r="BR12" s="38"/>
      <c r="BS12" s="8"/>
      <c r="BT12" s="37">
        <f t="shared" si="2"/>
        <v>45883</v>
      </c>
      <c r="BU12" s="194"/>
      <c r="BV12" s="258"/>
      <c r="BW12" s="258"/>
      <c r="BX12" s="258"/>
      <c r="BY12" s="258"/>
      <c r="BZ12" s="258"/>
      <c r="CA12" s="258"/>
      <c r="CB12" s="224"/>
      <c r="CC12" s="183"/>
      <c r="CD12" s="111"/>
      <c r="CE12" s="28"/>
      <c r="CF12" s="1"/>
      <c r="CG12" s="1"/>
      <c r="CH12" s="1"/>
      <c r="CI12" s="1"/>
      <c r="CJ12" s="1"/>
      <c r="CK12" s="1"/>
      <c r="CL12" s="1"/>
      <c r="CM12" s="1"/>
      <c r="CN12" s="1"/>
      <c r="CO12" s="1"/>
      <c r="CP12" s="112"/>
      <c r="CQ12" s="1"/>
      <c r="CR12" s="1"/>
      <c r="CS12" s="1"/>
      <c r="CT12" s="1"/>
      <c r="CU12" s="1"/>
      <c r="CV12" s="1"/>
      <c r="CW12" s="1"/>
      <c r="CX12" s="1"/>
      <c r="CY12" s="1"/>
      <c r="CZ12" s="1"/>
      <c r="DA12" s="1"/>
      <c r="DB12" s="1"/>
      <c r="DC12" s="1"/>
      <c r="DD12" s="1"/>
      <c r="DE12" s="1"/>
      <c r="DF12" s="1"/>
      <c r="DG12" s="1"/>
      <c r="DH12" s="1"/>
      <c r="DI12" s="1"/>
      <c r="DJ12" s="1"/>
      <c r="DK12" s="1"/>
      <c r="DL12" s="1"/>
      <c r="DM12" s="1"/>
    </row>
    <row r="13" spans="1:117" s="25" customFormat="1" ht="35" customHeight="1" x14ac:dyDescent="0.2">
      <c r="A13" s="1">
        <v>7</v>
      </c>
      <c r="B13" s="1" t="s">
        <v>103</v>
      </c>
      <c r="C13" s="1" t="s">
        <v>347</v>
      </c>
      <c r="D13" s="1" t="s">
        <v>54</v>
      </c>
      <c r="E13" s="1" t="s">
        <v>71</v>
      </c>
      <c r="F13" s="1" t="s">
        <v>74</v>
      </c>
      <c r="G13" s="1"/>
      <c r="H13" s="1"/>
      <c r="I13" s="1" t="s">
        <v>76</v>
      </c>
      <c r="J13" s="1">
        <v>82812</v>
      </c>
      <c r="K13" s="1">
        <v>84660</v>
      </c>
      <c r="L13" s="29">
        <v>45858</v>
      </c>
      <c r="M13" s="29" t="s">
        <v>4163</v>
      </c>
      <c r="N13" s="1" t="s">
        <v>25</v>
      </c>
      <c r="O13" s="28" t="s">
        <v>84</v>
      </c>
      <c r="P13" s="1" t="s">
        <v>87</v>
      </c>
      <c r="Q13" s="1">
        <v>10</v>
      </c>
      <c r="R13" s="1" t="s">
        <v>410</v>
      </c>
      <c r="S13" s="1">
        <v>2</v>
      </c>
      <c r="T13" s="1" t="s">
        <v>77</v>
      </c>
      <c r="U13" s="1"/>
      <c r="V13" s="1"/>
      <c r="W13" s="8"/>
      <c r="X13" s="1"/>
      <c r="Y13" s="1"/>
      <c r="Z13" s="1"/>
      <c r="AA13" s="21"/>
      <c r="AB13" s="222" t="s">
        <v>1270</v>
      </c>
      <c r="AC13" s="33">
        <v>29.5</v>
      </c>
      <c r="AD13" s="1">
        <v>160</v>
      </c>
      <c r="AE13" s="33" t="s">
        <v>103</v>
      </c>
      <c r="AF13" s="33" t="s">
        <v>103</v>
      </c>
      <c r="AG13" s="79"/>
      <c r="AH13" s="9"/>
      <c r="AI13" s="1"/>
      <c r="AJ13" s="1"/>
      <c r="AK13" s="1"/>
      <c r="AL13" s="9"/>
      <c r="AM13" s="37">
        <f t="shared" si="0"/>
        <v>45861</v>
      </c>
      <c r="AN13" s="34"/>
      <c r="AO13" s="61"/>
      <c r="AP13" s="38"/>
      <c r="AQ13" s="38"/>
      <c r="AR13" s="38"/>
      <c r="AS13" s="1"/>
      <c r="AT13" s="1"/>
      <c r="AU13" s="1"/>
      <c r="AV13" s="38"/>
      <c r="AW13" s="106"/>
      <c r="AX13" s="37">
        <f t="shared" si="1"/>
        <v>45865</v>
      </c>
      <c r="AY13" s="34" t="s">
        <v>474</v>
      </c>
      <c r="AZ13" s="183" t="s">
        <v>475</v>
      </c>
      <c r="BA13" s="183">
        <v>13.1</v>
      </c>
      <c r="BB13" s="183">
        <v>13.9</v>
      </c>
      <c r="BC13" s="183">
        <v>15.1</v>
      </c>
      <c r="BD13" s="1"/>
      <c r="BE13" s="1"/>
      <c r="BF13" s="1"/>
      <c r="BG13" s="183">
        <f>AVERAGE(BA13:BC17)</f>
        <v>14.033333333333333</v>
      </c>
      <c r="BH13" s="8"/>
      <c r="BI13" s="37"/>
      <c r="BJ13" s="34"/>
      <c r="BK13" s="61"/>
      <c r="BL13" s="38"/>
      <c r="BM13" s="38"/>
      <c r="BN13" s="38"/>
      <c r="BO13" s="1"/>
      <c r="BP13" s="1"/>
      <c r="BQ13" s="1"/>
      <c r="BR13" s="38"/>
      <c r="BS13" s="8"/>
      <c r="BT13" s="37">
        <f t="shared" si="2"/>
        <v>45886</v>
      </c>
      <c r="BU13" s="131" t="s">
        <v>474</v>
      </c>
      <c r="BV13" s="183" t="s">
        <v>476</v>
      </c>
      <c r="BW13" s="221">
        <v>29.8</v>
      </c>
      <c r="BX13" s="183">
        <v>29.7</v>
      </c>
      <c r="BY13" s="183">
        <v>38.9</v>
      </c>
      <c r="BZ13" s="1"/>
      <c r="CA13" s="1"/>
      <c r="CB13" s="1"/>
      <c r="CC13" s="183">
        <f>AVERAGE(BW13:BY17)</f>
        <v>32.800000000000004</v>
      </c>
      <c r="CD13" s="111"/>
      <c r="CE13" s="28"/>
      <c r="CF13" s="1"/>
      <c r="CG13" s="1"/>
      <c r="CH13" s="1"/>
      <c r="CI13" s="1"/>
      <c r="CJ13" s="1"/>
      <c r="CK13" s="1"/>
      <c r="CL13" s="1"/>
      <c r="CM13" s="1"/>
      <c r="CN13" s="1"/>
      <c r="CO13" s="1"/>
      <c r="CP13" s="112"/>
      <c r="CQ13" s="1"/>
      <c r="CR13" s="1"/>
      <c r="CS13" s="1"/>
      <c r="CT13" s="1"/>
      <c r="CU13" s="1"/>
      <c r="CV13" s="1"/>
      <c r="CW13" s="1"/>
      <c r="CX13" s="1"/>
      <c r="CY13" s="1"/>
      <c r="CZ13" s="1"/>
      <c r="DA13" s="1"/>
      <c r="DB13" s="1"/>
      <c r="DC13" s="1"/>
      <c r="DD13" s="1"/>
      <c r="DE13" s="1"/>
      <c r="DF13" s="1"/>
      <c r="DG13" s="1"/>
      <c r="DH13" s="1"/>
      <c r="DI13" s="1"/>
      <c r="DJ13" s="1"/>
      <c r="DK13" s="1"/>
      <c r="DL13" s="1"/>
      <c r="DM13" s="1"/>
    </row>
    <row r="14" spans="1:117" s="25" customFormat="1" ht="35" customHeight="1" x14ac:dyDescent="0.2">
      <c r="A14" s="1">
        <v>8</v>
      </c>
      <c r="B14" s="1" t="s">
        <v>103</v>
      </c>
      <c r="C14" s="1" t="s">
        <v>347</v>
      </c>
      <c r="D14" s="1" t="s">
        <v>54</v>
      </c>
      <c r="E14" s="1" t="s">
        <v>71</v>
      </c>
      <c r="F14" s="1" t="s">
        <v>74</v>
      </c>
      <c r="G14" s="1"/>
      <c r="H14" s="1"/>
      <c r="I14" s="1" t="s">
        <v>76</v>
      </c>
      <c r="J14" s="1">
        <v>83012</v>
      </c>
      <c r="K14" s="1">
        <v>84659</v>
      </c>
      <c r="L14" s="29">
        <v>45858</v>
      </c>
      <c r="M14" s="29" t="s">
        <v>4163</v>
      </c>
      <c r="N14" s="1" t="s">
        <v>25</v>
      </c>
      <c r="O14" s="28" t="s">
        <v>84</v>
      </c>
      <c r="P14" s="1" t="s">
        <v>87</v>
      </c>
      <c r="Q14" s="1">
        <v>11</v>
      </c>
      <c r="R14" s="1" t="s">
        <v>410</v>
      </c>
      <c r="S14" s="1">
        <v>2</v>
      </c>
      <c r="T14" s="1" t="s">
        <v>77</v>
      </c>
      <c r="U14" s="1"/>
      <c r="V14" s="1"/>
      <c r="W14" s="8"/>
      <c r="X14" s="1"/>
      <c r="Y14" s="1"/>
      <c r="Z14" s="1"/>
      <c r="AA14" s="20"/>
      <c r="AB14" s="223"/>
      <c r="AC14" s="33">
        <v>29.6</v>
      </c>
      <c r="AD14" s="1">
        <v>135</v>
      </c>
      <c r="AE14" s="33" t="s">
        <v>103</v>
      </c>
      <c r="AF14" s="33" t="s">
        <v>103</v>
      </c>
      <c r="AG14" s="79"/>
      <c r="AH14" s="9"/>
      <c r="AI14" s="1"/>
      <c r="AJ14" s="1"/>
      <c r="AK14" s="1"/>
      <c r="AL14" s="9"/>
      <c r="AM14" s="37">
        <f t="shared" si="0"/>
        <v>45861</v>
      </c>
      <c r="AN14" s="34"/>
      <c r="AO14" s="61"/>
      <c r="AP14" s="38"/>
      <c r="AQ14" s="38"/>
      <c r="AR14" s="38"/>
      <c r="AS14" s="1"/>
      <c r="AT14" s="1"/>
      <c r="AU14" s="1"/>
      <c r="AV14" s="38"/>
      <c r="AW14" s="106"/>
      <c r="AX14" s="37">
        <f t="shared" si="1"/>
        <v>45865</v>
      </c>
      <c r="AY14" s="34" t="s">
        <v>474</v>
      </c>
      <c r="AZ14" s="183"/>
      <c r="BA14" s="183"/>
      <c r="BB14" s="183"/>
      <c r="BC14" s="183"/>
      <c r="BD14" s="1"/>
      <c r="BE14" s="1"/>
      <c r="BF14" s="1"/>
      <c r="BG14" s="183"/>
      <c r="BH14" s="8"/>
      <c r="BI14" s="37"/>
      <c r="BJ14" s="34"/>
      <c r="BK14" s="61"/>
      <c r="BL14" s="38"/>
      <c r="BM14" s="38"/>
      <c r="BN14" s="38"/>
      <c r="BO14" s="1"/>
      <c r="BP14" s="1"/>
      <c r="BQ14" s="1"/>
      <c r="BR14" s="38"/>
      <c r="BS14" s="8"/>
      <c r="BT14" s="37">
        <f t="shared" si="2"/>
        <v>45886</v>
      </c>
      <c r="BU14" s="131" t="s">
        <v>474</v>
      </c>
      <c r="BV14" s="183"/>
      <c r="BW14" s="221"/>
      <c r="BX14" s="183"/>
      <c r="BY14" s="183"/>
      <c r="BZ14" s="1"/>
      <c r="CA14" s="1"/>
      <c r="CB14" s="1"/>
      <c r="CC14" s="183"/>
      <c r="CD14" s="111"/>
      <c r="CE14" s="28"/>
      <c r="CF14" s="1"/>
      <c r="CG14" s="1"/>
      <c r="CH14" s="1"/>
      <c r="CI14" s="1"/>
      <c r="CJ14" s="1"/>
      <c r="CK14" s="1"/>
      <c r="CL14" s="1"/>
      <c r="CM14" s="1"/>
      <c r="CN14" s="1"/>
      <c r="CO14" s="1"/>
      <c r="CP14" s="112"/>
      <c r="CQ14" s="1"/>
      <c r="CR14" s="1"/>
      <c r="CS14" s="1"/>
      <c r="CT14" s="1"/>
      <c r="CU14" s="1"/>
      <c r="CV14" s="1"/>
      <c r="CW14" s="1"/>
      <c r="CX14" s="1"/>
      <c r="CY14" s="1"/>
      <c r="CZ14" s="1"/>
      <c r="DA14" s="1"/>
      <c r="DB14" s="1"/>
      <c r="DC14" s="1"/>
      <c r="DD14" s="1"/>
      <c r="DE14" s="1"/>
      <c r="DF14" s="1"/>
      <c r="DG14" s="1"/>
      <c r="DH14" s="1"/>
      <c r="DI14" s="1"/>
      <c r="DJ14" s="1"/>
      <c r="DK14" s="1"/>
      <c r="DL14" s="1"/>
      <c r="DM14" s="1"/>
    </row>
    <row r="15" spans="1:117" s="25" customFormat="1" ht="35" customHeight="1" x14ac:dyDescent="0.2">
      <c r="A15" s="1">
        <v>9</v>
      </c>
      <c r="B15" s="1" t="s">
        <v>103</v>
      </c>
      <c r="C15" s="1" t="s">
        <v>347</v>
      </c>
      <c r="D15" s="1" t="s">
        <v>54</v>
      </c>
      <c r="E15" s="1" t="s">
        <v>71</v>
      </c>
      <c r="F15" s="1" t="s">
        <v>74</v>
      </c>
      <c r="G15" s="1"/>
      <c r="H15" s="1"/>
      <c r="I15" s="1" t="s">
        <v>76</v>
      </c>
      <c r="J15" s="1">
        <v>82612</v>
      </c>
      <c r="K15" s="1">
        <v>84661</v>
      </c>
      <c r="L15" s="29">
        <v>45858</v>
      </c>
      <c r="M15" s="29" t="s">
        <v>4163</v>
      </c>
      <c r="N15" s="1" t="s">
        <v>25</v>
      </c>
      <c r="O15" s="28" t="s">
        <v>84</v>
      </c>
      <c r="P15" s="1" t="s">
        <v>87</v>
      </c>
      <c r="Q15" s="1">
        <v>11</v>
      </c>
      <c r="R15" s="1" t="s">
        <v>410</v>
      </c>
      <c r="S15" s="1"/>
      <c r="T15" s="1" t="s">
        <v>77</v>
      </c>
      <c r="U15" s="1"/>
      <c r="V15" s="1"/>
      <c r="W15" s="8"/>
      <c r="X15" s="1"/>
      <c r="Y15" s="1"/>
      <c r="Z15" s="1"/>
      <c r="AA15" s="21"/>
      <c r="AB15" s="223"/>
      <c r="AC15" s="33">
        <v>28.5</v>
      </c>
      <c r="AD15" s="1">
        <v>140</v>
      </c>
      <c r="AE15" s="33" t="s">
        <v>103</v>
      </c>
      <c r="AF15" s="33" t="s">
        <v>103</v>
      </c>
      <c r="AG15" s="79"/>
      <c r="AH15" s="9"/>
      <c r="AI15" s="1"/>
      <c r="AJ15" s="1"/>
      <c r="AK15" s="1"/>
      <c r="AL15" s="9"/>
      <c r="AM15" s="37">
        <f t="shared" si="0"/>
        <v>45861</v>
      </c>
      <c r="AN15" s="34"/>
      <c r="AO15" s="61"/>
      <c r="AP15" s="38"/>
      <c r="AQ15" s="38"/>
      <c r="AR15" s="38"/>
      <c r="AS15" s="1"/>
      <c r="AT15" s="1"/>
      <c r="AU15" s="1"/>
      <c r="AV15" s="38"/>
      <c r="AW15" s="106"/>
      <c r="AX15" s="37">
        <f t="shared" si="1"/>
        <v>45865</v>
      </c>
      <c r="AY15" s="34" t="s">
        <v>474</v>
      </c>
      <c r="AZ15" s="183"/>
      <c r="BA15" s="183"/>
      <c r="BB15" s="183"/>
      <c r="BC15" s="183"/>
      <c r="BD15" s="1"/>
      <c r="BE15" s="1"/>
      <c r="BF15" s="1"/>
      <c r="BG15" s="183"/>
      <c r="BH15" s="8"/>
      <c r="BI15" s="37"/>
      <c r="BJ15" s="34"/>
      <c r="BK15" s="61"/>
      <c r="BL15" s="38"/>
      <c r="BM15" s="38"/>
      <c r="BN15" s="38"/>
      <c r="BO15" s="1"/>
      <c r="BP15" s="1"/>
      <c r="BQ15" s="1"/>
      <c r="BR15" s="38"/>
      <c r="BS15" s="8"/>
      <c r="BT15" s="37">
        <f t="shared" si="2"/>
        <v>45886</v>
      </c>
      <c r="BU15" s="131" t="s">
        <v>474</v>
      </c>
      <c r="BV15" s="183"/>
      <c r="BW15" s="221"/>
      <c r="BX15" s="183"/>
      <c r="BY15" s="183"/>
      <c r="BZ15" s="1"/>
      <c r="CA15" s="1"/>
      <c r="CB15" s="1"/>
      <c r="CC15" s="183"/>
      <c r="CD15" s="111"/>
      <c r="CE15" s="28"/>
      <c r="CF15" s="1"/>
      <c r="CG15" s="1"/>
      <c r="CH15" s="1"/>
      <c r="CI15" s="1"/>
      <c r="CJ15" s="1"/>
      <c r="CK15" s="1"/>
      <c r="CL15" s="1"/>
      <c r="CM15" s="1"/>
      <c r="CN15" s="1"/>
      <c r="CO15" s="1"/>
      <c r="CP15" s="112"/>
      <c r="CQ15" s="1"/>
      <c r="CR15" s="1"/>
      <c r="CS15" s="1"/>
      <c r="CT15" s="1"/>
      <c r="CU15" s="1"/>
      <c r="CV15" s="1"/>
      <c r="CW15" s="1"/>
      <c r="CX15" s="1"/>
      <c r="CY15" s="1"/>
      <c r="CZ15" s="1"/>
      <c r="DA15" s="1"/>
      <c r="DB15" s="1"/>
      <c r="DC15" s="1"/>
      <c r="DD15" s="1"/>
      <c r="DE15" s="1"/>
      <c r="DF15" s="1"/>
      <c r="DG15" s="1"/>
      <c r="DH15" s="1"/>
      <c r="DI15" s="1"/>
      <c r="DJ15" s="1"/>
      <c r="DK15" s="1"/>
      <c r="DL15" s="1"/>
      <c r="DM15" s="1"/>
    </row>
    <row r="16" spans="1:117" s="25" customFormat="1" ht="35" customHeight="1" x14ac:dyDescent="0.2">
      <c r="A16" s="1">
        <v>10</v>
      </c>
      <c r="B16" s="1" t="s">
        <v>103</v>
      </c>
      <c r="C16" s="1" t="s">
        <v>347</v>
      </c>
      <c r="D16" s="1" t="s">
        <v>54</v>
      </c>
      <c r="E16" s="1" t="s">
        <v>71</v>
      </c>
      <c r="F16" s="1" t="s">
        <v>74</v>
      </c>
      <c r="G16" s="1"/>
      <c r="H16" s="1"/>
      <c r="I16" s="1" t="s">
        <v>76</v>
      </c>
      <c r="J16" s="1">
        <v>83412</v>
      </c>
      <c r="K16" s="1">
        <v>84662</v>
      </c>
      <c r="L16" s="29">
        <v>45858</v>
      </c>
      <c r="M16" s="29" t="s">
        <v>4163</v>
      </c>
      <c r="N16" s="1" t="s">
        <v>25</v>
      </c>
      <c r="O16" s="28" t="s">
        <v>84</v>
      </c>
      <c r="P16" s="1" t="s">
        <v>87</v>
      </c>
      <c r="Q16" s="1">
        <v>11</v>
      </c>
      <c r="R16" s="1" t="s">
        <v>410</v>
      </c>
      <c r="S16" s="1">
        <v>2</v>
      </c>
      <c r="T16" s="1" t="s">
        <v>77</v>
      </c>
      <c r="U16" s="1"/>
      <c r="V16" s="1"/>
      <c r="W16" s="8"/>
      <c r="X16" s="1"/>
      <c r="Y16" s="1"/>
      <c r="Z16" s="1"/>
      <c r="AA16" s="20"/>
      <c r="AB16" s="223"/>
      <c r="AC16" s="33">
        <v>29.2</v>
      </c>
      <c r="AD16" s="1">
        <v>130</v>
      </c>
      <c r="AE16" s="33" t="s">
        <v>103</v>
      </c>
      <c r="AF16" s="33" t="s">
        <v>103</v>
      </c>
      <c r="AG16" s="79"/>
      <c r="AH16" s="9"/>
      <c r="AI16" s="1"/>
      <c r="AJ16" s="1"/>
      <c r="AK16" s="1"/>
      <c r="AL16" s="9"/>
      <c r="AM16" s="37">
        <f t="shared" si="0"/>
        <v>45861</v>
      </c>
      <c r="AN16" s="34"/>
      <c r="AO16" s="61"/>
      <c r="AP16" s="38"/>
      <c r="AQ16" s="38"/>
      <c r="AR16" s="38"/>
      <c r="AS16" s="1"/>
      <c r="AT16" s="1"/>
      <c r="AU16" s="1"/>
      <c r="AV16" s="38"/>
      <c r="AW16" s="106"/>
      <c r="AX16" s="37">
        <f t="shared" si="1"/>
        <v>45865</v>
      </c>
      <c r="AY16" s="34" t="s">
        <v>474</v>
      </c>
      <c r="AZ16" s="183"/>
      <c r="BA16" s="183"/>
      <c r="BB16" s="183"/>
      <c r="BC16" s="183"/>
      <c r="BD16" s="1"/>
      <c r="BE16" s="1"/>
      <c r="BF16" s="1"/>
      <c r="BG16" s="183"/>
      <c r="BH16" s="8"/>
      <c r="BI16" s="37"/>
      <c r="BJ16" s="34"/>
      <c r="BK16" s="61"/>
      <c r="BL16" s="38"/>
      <c r="BM16" s="38"/>
      <c r="BN16" s="38"/>
      <c r="BO16" s="1"/>
      <c r="BP16" s="1"/>
      <c r="BQ16" s="1"/>
      <c r="BR16" s="38"/>
      <c r="BS16" s="8"/>
      <c r="BT16" s="37">
        <f t="shared" si="2"/>
        <v>45886</v>
      </c>
      <c r="BU16" s="131" t="s">
        <v>474</v>
      </c>
      <c r="BV16" s="183"/>
      <c r="BW16" s="221"/>
      <c r="BX16" s="183"/>
      <c r="BY16" s="183"/>
      <c r="BZ16" s="1"/>
      <c r="CA16" s="1"/>
      <c r="CB16" s="1"/>
      <c r="CC16" s="183"/>
      <c r="CD16" s="111"/>
      <c r="CE16" s="28"/>
      <c r="CF16" s="1"/>
      <c r="CG16" s="1"/>
      <c r="CH16" s="1"/>
      <c r="CI16" s="1"/>
      <c r="CJ16" s="1"/>
      <c r="CK16" s="1"/>
      <c r="CL16" s="1"/>
      <c r="CM16" s="1"/>
      <c r="CN16" s="1"/>
      <c r="CO16" s="1"/>
      <c r="CP16" s="112"/>
      <c r="CQ16" s="1"/>
      <c r="CR16" s="1"/>
      <c r="CS16" s="1"/>
      <c r="CT16" s="1"/>
      <c r="CU16" s="1"/>
      <c r="CV16" s="1"/>
      <c r="CW16" s="1"/>
      <c r="CX16" s="1"/>
      <c r="CY16" s="1"/>
      <c r="CZ16" s="1"/>
      <c r="DA16" s="1"/>
      <c r="DB16" s="1"/>
      <c r="DC16" s="1"/>
      <c r="DD16" s="1"/>
      <c r="DE16" s="1"/>
      <c r="DF16" s="1"/>
      <c r="DG16" s="1"/>
      <c r="DH16" s="1"/>
      <c r="DI16" s="1"/>
      <c r="DJ16" s="1"/>
      <c r="DK16" s="1"/>
      <c r="DL16" s="1"/>
      <c r="DM16" s="1"/>
    </row>
    <row r="17" spans="1:117" s="25" customFormat="1" ht="35" customHeight="1" x14ac:dyDescent="0.2">
      <c r="A17" s="1">
        <v>11</v>
      </c>
      <c r="B17" s="1" t="s">
        <v>103</v>
      </c>
      <c r="C17" s="1" t="s">
        <v>347</v>
      </c>
      <c r="D17" s="1" t="s">
        <v>54</v>
      </c>
      <c r="E17" s="1" t="s">
        <v>71</v>
      </c>
      <c r="F17" s="1" t="s">
        <v>74</v>
      </c>
      <c r="G17" s="1"/>
      <c r="H17" s="1"/>
      <c r="I17" s="1" t="s">
        <v>76</v>
      </c>
      <c r="J17" s="1">
        <v>84812</v>
      </c>
      <c r="K17" s="1">
        <v>84663</v>
      </c>
      <c r="L17" s="29">
        <v>45858</v>
      </c>
      <c r="M17" s="29" t="s">
        <v>4163</v>
      </c>
      <c r="N17" s="1" t="s">
        <v>25</v>
      </c>
      <c r="O17" s="28" t="s">
        <v>84</v>
      </c>
      <c r="P17" s="1" t="s">
        <v>87</v>
      </c>
      <c r="Q17" s="1">
        <v>11</v>
      </c>
      <c r="R17" s="1" t="s">
        <v>410</v>
      </c>
      <c r="S17" s="1"/>
      <c r="T17" s="1" t="s">
        <v>77</v>
      </c>
      <c r="U17" s="1"/>
      <c r="V17" s="1"/>
      <c r="W17" s="8"/>
      <c r="X17" s="1"/>
      <c r="Y17" s="1"/>
      <c r="Z17" s="1"/>
      <c r="AA17" s="22"/>
      <c r="AB17" s="224"/>
      <c r="AC17" s="33">
        <v>28</v>
      </c>
      <c r="AD17" s="1">
        <v>160</v>
      </c>
      <c r="AE17" s="33" t="s">
        <v>103</v>
      </c>
      <c r="AF17" s="33" t="s">
        <v>103</v>
      </c>
      <c r="AG17" s="79"/>
      <c r="AH17" s="9"/>
      <c r="AI17" s="1"/>
      <c r="AJ17" s="1"/>
      <c r="AK17" s="1"/>
      <c r="AL17" s="9"/>
      <c r="AM17" s="37">
        <f t="shared" si="0"/>
        <v>45861</v>
      </c>
      <c r="AN17" s="34"/>
      <c r="AO17" s="61"/>
      <c r="AP17" s="38"/>
      <c r="AQ17" s="38"/>
      <c r="AR17" s="38"/>
      <c r="AS17" s="1"/>
      <c r="AT17" s="1"/>
      <c r="AU17" s="1"/>
      <c r="AV17" s="38"/>
      <c r="AW17" s="106"/>
      <c r="AX17" s="37">
        <f t="shared" si="1"/>
        <v>45865</v>
      </c>
      <c r="AY17" s="34" t="s">
        <v>474</v>
      </c>
      <c r="AZ17" s="183"/>
      <c r="BA17" s="183"/>
      <c r="BB17" s="183"/>
      <c r="BC17" s="183"/>
      <c r="BD17" s="1"/>
      <c r="BE17" s="1"/>
      <c r="BF17" s="1"/>
      <c r="BG17" s="183"/>
      <c r="BH17" s="8"/>
      <c r="BI17" s="37"/>
      <c r="BJ17" s="34"/>
      <c r="BK17" s="61"/>
      <c r="BL17" s="38"/>
      <c r="BM17" s="38"/>
      <c r="BN17" s="38"/>
      <c r="BO17" s="1"/>
      <c r="BP17" s="1"/>
      <c r="BQ17" s="1"/>
      <c r="BR17" s="38"/>
      <c r="BS17" s="8"/>
      <c r="BT17" s="37">
        <f t="shared" si="2"/>
        <v>45886</v>
      </c>
      <c r="BU17" s="131" t="s">
        <v>474</v>
      </c>
      <c r="BV17" s="183"/>
      <c r="BW17" s="221"/>
      <c r="BX17" s="183"/>
      <c r="BY17" s="183"/>
      <c r="BZ17" s="1"/>
      <c r="CA17" s="1"/>
      <c r="CB17" s="1"/>
      <c r="CC17" s="183"/>
      <c r="CD17" s="111"/>
      <c r="CE17" s="28"/>
      <c r="CF17" s="1"/>
      <c r="CG17" s="1"/>
      <c r="CH17" s="1"/>
      <c r="CI17" s="1"/>
      <c r="CJ17" s="1"/>
      <c r="CK17" s="1"/>
      <c r="CL17" s="1"/>
      <c r="CM17" s="1"/>
      <c r="CN17" s="1"/>
      <c r="CO17" s="1"/>
      <c r="CP17" s="112"/>
      <c r="CQ17" s="1"/>
      <c r="CR17" s="1"/>
      <c r="CS17" s="1"/>
      <c r="CT17" s="1"/>
      <c r="CU17" s="1"/>
      <c r="CV17" s="1"/>
      <c r="CW17" s="1"/>
      <c r="CX17" s="1"/>
      <c r="CY17" s="1"/>
      <c r="CZ17" s="1"/>
      <c r="DA17" s="1"/>
      <c r="DB17" s="1"/>
      <c r="DC17" s="1"/>
      <c r="DD17" s="1"/>
      <c r="DE17" s="1"/>
      <c r="DF17" s="1"/>
      <c r="DG17" s="1"/>
      <c r="DH17" s="1"/>
      <c r="DI17" s="1"/>
      <c r="DJ17" s="1"/>
      <c r="DK17" s="1"/>
      <c r="DL17" s="1"/>
      <c r="DM17" s="1"/>
    </row>
    <row r="18" spans="1:117" s="25" customFormat="1" ht="35" customHeight="1" x14ac:dyDescent="0.2">
      <c r="A18" s="1">
        <v>12</v>
      </c>
      <c r="B18" s="1" t="s">
        <v>103</v>
      </c>
      <c r="C18" s="1" t="s">
        <v>1</v>
      </c>
      <c r="D18" s="1" t="s">
        <v>104</v>
      </c>
      <c r="E18" s="1" t="s">
        <v>107</v>
      </c>
      <c r="F18" s="1" t="s">
        <v>74</v>
      </c>
      <c r="G18" s="1"/>
      <c r="H18" s="1"/>
      <c r="I18" s="1" t="s">
        <v>76</v>
      </c>
      <c r="J18" s="1">
        <v>83812</v>
      </c>
      <c r="K18" s="1">
        <v>84434</v>
      </c>
      <c r="L18" s="29">
        <v>45861</v>
      </c>
      <c r="M18" s="29" t="s">
        <v>4163</v>
      </c>
      <c r="N18" s="1" t="s">
        <v>25</v>
      </c>
      <c r="O18" s="28" t="s">
        <v>105</v>
      </c>
      <c r="P18" s="1" t="s">
        <v>87</v>
      </c>
      <c r="Q18" s="1">
        <v>5</v>
      </c>
      <c r="R18" s="1" t="s">
        <v>410</v>
      </c>
      <c r="S18" s="1"/>
      <c r="T18" s="1" t="s">
        <v>77</v>
      </c>
      <c r="U18" s="1"/>
      <c r="V18" s="1"/>
      <c r="W18" s="8"/>
      <c r="X18" s="1"/>
      <c r="Y18" s="1"/>
      <c r="Z18" s="1"/>
      <c r="AA18" s="21"/>
      <c r="AB18" s="33"/>
      <c r="AC18" s="33" t="s">
        <v>103</v>
      </c>
      <c r="AD18" s="1" t="s">
        <v>103</v>
      </c>
      <c r="AE18" s="33" t="s">
        <v>103</v>
      </c>
      <c r="AF18" s="33" t="s">
        <v>103</v>
      </c>
      <c r="AG18" s="79"/>
      <c r="AH18" s="9"/>
      <c r="AI18" s="1"/>
      <c r="AJ18" s="1"/>
      <c r="AK18" s="1"/>
      <c r="AL18" s="9"/>
      <c r="AM18" s="37">
        <f t="shared" si="0"/>
        <v>45864</v>
      </c>
      <c r="AN18" s="34"/>
      <c r="AO18" s="61"/>
      <c r="AP18" s="38"/>
      <c r="AQ18" s="38"/>
      <c r="AR18" s="38"/>
      <c r="AS18" s="1"/>
      <c r="AT18" s="1"/>
      <c r="AU18" s="1"/>
      <c r="AV18" s="38"/>
      <c r="AW18" s="106"/>
      <c r="AX18" s="37">
        <f t="shared" si="1"/>
        <v>45868</v>
      </c>
      <c r="AY18" s="34"/>
      <c r="AZ18" s="75"/>
      <c r="BA18" s="38"/>
      <c r="BB18" s="38"/>
      <c r="BC18" s="38"/>
      <c r="BD18" s="1"/>
      <c r="BE18" s="1"/>
      <c r="BF18" s="1"/>
      <c r="BG18" s="38"/>
      <c r="BH18" s="8"/>
      <c r="BI18" s="37"/>
      <c r="BJ18" s="34"/>
      <c r="BK18" s="70"/>
      <c r="BL18" s="38"/>
      <c r="BM18" s="38"/>
      <c r="BN18" s="38"/>
      <c r="BO18" s="1"/>
      <c r="BP18" s="1"/>
      <c r="BQ18" s="1"/>
      <c r="BR18" s="38"/>
      <c r="BS18" s="8"/>
      <c r="BT18" s="37">
        <f t="shared" si="2"/>
        <v>45889</v>
      </c>
      <c r="BU18" s="131"/>
      <c r="BV18" s="75"/>
      <c r="BW18" s="33"/>
      <c r="BX18" s="1"/>
      <c r="BY18" s="1"/>
      <c r="BZ18" s="1"/>
      <c r="CA18" s="1"/>
      <c r="CB18" s="1"/>
      <c r="CC18" s="1"/>
      <c r="CD18" s="111"/>
      <c r="CE18" s="28"/>
      <c r="CF18" s="1"/>
      <c r="CG18" s="1"/>
      <c r="CH18" s="1"/>
      <c r="CI18" s="1"/>
      <c r="CJ18" s="1"/>
      <c r="CK18" s="1"/>
      <c r="CL18" s="1"/>
      <c r="CM18" s="1"/>
      <c r="CN18" s="1"/>
      <c r="CO18" s="1"/>
      <c r="CP18" s="112"/>
      <c r="CQ18" s="1"/>
      <c r="CR18" s="1"/>
      <c r="CS18" s="1"/>
      <c r="CT18" s="1"/>
      <c r="CU18" s="1"/>
      <c r="CV18" s="1"/>
      <c r="CW18" s="1"/>
      <c r="CX18" s="1"/>
      <c r="CY18" s="1"/>
      <c r="CZ18" s="1"/>
      <c r="DA18" s="1"/>
      <c r="DB18" s="1"/>
      <c r="DC18" s="1"/>
      <c r="DD18" s="1"/>
      <c r="DE18" s="1"/>
      <c r="DF18" s="1"/>
      <c r="DG18" s="1"/>
      <c r="DH18" s="1"/>
      <c r="DI18" s="1"/>
      <c r="DJ18" s="1"/>
      <c r="DK18" s="1"/>
      <c r="DL18" s="1"/>
      <c r="DM18" s="1"/>
    </row>
    <row r="19" spans="1:117" s="25" customFormat="1" ht="35" customHeight="1" x14ac:dyDescent="0.2">
      <c r="A19" s="1">
        <v>13</v>
      </c>
      <c r="B19" s="1" t="s">
        <v>103</v>
      </c>
      <c r="C19" s="1" t="s">
        <v>134</v>
      </c>
      <c r="D19" s="1" t="s">
        <v>108</v>
      </c>
      <c r="E19" s="1" t="s">
        <v>407</v>
      </c>
      <c r="F19" s="1" t="s">
        <v>74</v>
      </c>
      <c r="G19" s="1"/>
      <c r="H19" s="1"/>
      <c r="I19" s="1" t="s">
        <v>330</v>
      </c>
      <c r="J19" s="1">
        <v>66010</v>
      </c>
      <c r="K19" s="1">
        <v>84503</v>
      </c>
      <c r="L19" s="29">
        <v>45862</v>
      </c>
      <c r="M19" s="29" t="s">
        <v>4163</v>
      </c>
      <c r="N19" s="1" t="s">
        <v>25</v>
      </c>
      <c r="O19" s="28" t="s">
        <v>84</v>
      </c>
      <c r="P19" s="1" t="s">
        <v>87</v>
      </c>
      <c r="Q19" s="1">
        <v>3</v>
      </c>
      <c r="R19" s="1" t="s">
        <v>410</v>
      </c>
      <c r="S19" s="1">
        <v>12</v>
      </c>
      <c r="T19" s="1" t="s">
        <v>24</v>
      </c>
      <c r="U19" s="1"/>
      <c r="V19" s="1"/>
      <c r="W19" s="8"/>
      <c r="X19" s="1"/>
      <c r="Y19" s="1"/>
      <c r="Z19" s="1"/>
      <c r="AA19" s="5"/>
      <c r="AB19" s="222" t="s">
        <v>1215</v>
      </c>
      <c r="AC19" s="33">
        <v>18</v>
      </c>
      <c r="AD19" s="33">
        <v>215</v>
      </c>
      <c r="AE19" s="33">
        <v>1.9</v>
      </c>
      <c r="AF19" s="33">
        <v>2387</v>
      </c>
      <c r="AG19" s="79"/>
      <c r="AH19" s="9"/>
      <c r="AI19" s="1" t="s">
        <v>432</v>
      </c>
      <c r="AJ19" s="1" t="s">
        <v>433</v>
      </c>
      <c r="AK19" s="1" t="s">
        <v>434</v>
      </c>
      <c r="AL19" s="9"/>
      <c r="AM19" s="37">
        <f t="shared" si="0"/>
        <v>45865</v>
      </c>
      <c r="AN19" s="34" t="s">
        <v>138</v>
      </c>
      <c r="AO19" s="1" t="s">
        <v>274</v>
      </c>
      <c r="AP19" s="1">
        <v>11</v>
      </c>
      <c r="AQ19" s="1">
        <v>11.5</v>
      </c>
      <c r="AR19" s="1">
        <v>11.3</v>
      </c>
      <c r="AS19" s="1"/>
      <c r="AT19" s="1"/>
      <c r="AU19" s="1"/>
      <c r="AV19" s="1">
        <f>AVERAGE(AP19:AU19)</f>
        <v>11.266666666666666</v>
      </c>
      <c r="AW19" s="106"/>
      <c r="AX19" s="37">
        <f t="shared" si="1"/>
        <v>45869</v>
      </c>
      <c r="AY19" s="34" t="s">
        <v>138</v>
      </c>
      <c r="AZ19" s="1" t="s">
        <v>277</v>
      </c>
      <c r="BA19" s="1">
        <v>14.5</v>
      </c>
      <c r="BB19" s="1">
        <v>14.9</v>
      </c>
      <c r="BC19" s="1">
        <v>15.2</v>
      </c>
      <c r="BD19" s="1"/>
      <c r="BE19" s="1"/>
      <c r="BF19" s="1"/>
      <c r="BG19" s="32">
        <f>AVERAGE(BA19:BF19)</f>
        <v>14.866666666666665</v>
      </c>
      <c r="BH19" s="8"/>
      <c r="BI19" s="37"/>
      <c r="BJ19" s="34"/>
      <c r="BK19" s="1"/>
      <c r="BL19" s="1"/>
      <c r="BM19" s="1"/>
      <c r="BN19" s="1"/>
      <c r="BO19" s="1"/>
      <c r="BP19" s="1"/>
      <c r="BQ19" s="1"/>
      <c r="BR19" s="32"/>
      <c r="BS19" s="8"/>
      <c r="BT19" s="37">
        <f t="shared" si="2"/>
        <v>45890</v>
      </c>
      <c r="BU19" s="131" t="s">
        <v>138</v>
      </c>
      <c r="BV19" s="1" t="s">
        <v>298</v>
      </c>
      <c r="BW19" s="33">
        <v>18.2</v>
      </c>
      <c r="BX19" s="1">
        <v>19.600000000000001</v>
      </c>
      <c r="BY19" s="1">
        <v>18</v>
      </c>
      <c r="BZ19" s="1"/>
      <c r="CA19" s="1"/>
      <c r="CB19" s="1"/>
      <c r="CC19" s="1">
        <f>+AVERAGE(BW19:BY19)</f>
        <v>18.599999999999998</v>
      </c>
      <c r="CD19" s="111"/>
      <c r="CE19" s="28"/>
      <c r="CF19" s="1"/>
      <c r="CG19" s="1"/>
      <c r="CH19" s="1"/>
      <c r="CI19" s="1"/>
      <c r="CJ19" s="1"/>
      <c r="CK19" s="1"/>
      <c r="CL19" s="1"/>
      <c r="CM19" s="1"/>
      <c r="CN19" s="1"/>
      <c r="CO19" s="1"/>
      <c r="CP19" s="112"/>
      <c r="CQ19" s="1"/>
      <c r="CR19" s="1"/>
      <c r="CS19" s="1"/>
      <c r="CT19" s="1"/>
      <c r="CU19" s="1"/>
      <c r="CV19" s="1"/>
      <c r="CW19" s="1"/>
      <c r="CX19" s="1"/>
      <c r="CY19" s="1"/>
      <c r="CZ19" s="1"/>
      <c r="DA19" s="1"/>
      <c r="DB19" s="1"/>
      <c r="DC19" s="1"/>
      <c r="DD19" s="1"/>
      <c r="DE19" s="1"/>
      <c r="DF19" s="1"/>
      <c r="DG19" s="1"/>
      <c r="DH19" s="1"/>
      <c r="DI19" s="1"/>
      <c r="DJ19" s="1"/>
      <c r="DK19" s="1"/>
      <c r="DL19" s="1"/>
      <c r="DM19" s="1"/>
    </row>
    <row r="20" spans="1:117" s="25" customFormat="1" ht="35" customHeight="1" x14ac:dyDescent="0.2">
      <c r="A20" s="1">
        <v>14</v>
      </c>
      <c r="B20" s="1" t="s">
        <v>103</v>
      </c>
      <c r="C20" s="1" t="s">
        <v>134</v>
      </c>
      <c r="D20" s="1" t="s">
        <v>108</v>
      </c>
      <c r="E20" s="1" t="s">
        <v>407</v>
      </c>
      <c r="F20" s="1" t="s">
        <v>74</v>
      </c>
      <c r="G20" s="1"/>
      <c r="H20" s="1"/>
      <c r="I20" s="1" t="s">
        <v>330</v>
      </c>
      <c r="J20" s="1">
        <v>84612</v>
      </c>
      <c r="K20" s="1">
        <v>84508</v>
      </c>
      <c r="L20" s="29">
        <v>45862</v>
      </c>
      <c r="M20" s="29" t="s">
        <v>4163</v>
      </c>
      <c r="N20" s="1" t="s">
        <v>25</v>
      </c>
      <c r="O20" s="28" t="s">
        <v>84</v>
      </c>
      <c r="P20" s="1" t="s">
        <v>87</v>
      </c>
      <c r="Q20" s="1">
        <v>3</v>
      </c>
      <c r="R20" s="1" t="s">
        <v>410</v>
      </c>
      <c r="S20" s="1">
        <v>12</v>
      </c>
      <c r="T20" s="1" t="s">
        <v>24</v>
      </c>
      <c r="U20" s="1"/>
      <c r="V20" s="1"/>
      <c r="W20" s="8"/>
      <c r="X20" s="1"/>
      <c r="Y20" s="1"/>
      <c r="Z20" s="1"/>
      <c r="AA20" s="5"/>
      <c r="AB20" s="223"/>
      <c r="AC20" s="33">
        <v>20.5</v>
      </c>
      <c r="AD20" s="33">
        <v>200</v>
      </c>
      <c r="AE20" s="33">
        <v>1.6</v>
      </c>
      <c r="AF20" s="33">
        <v>2391</v>
      </c>
      <c r="AG20" s="79"/>
      <c r="AH20" s="9"/>
      <c r="AI20" s="1"/>
      <c r="AJ20" s="1"/>
      <c r="AK20" s="1"/>
      <c r="AL20" s="9"/>
      <c r="AM20" s="37">
        <f t="shared" si="0"/>
        <v>45865</v>
      </c>
      <c r="AN20" s="34" t="s">
        <v>138</v>
      </c>
      <c r="AO20" s="1" t="s">
        <v>275</v>
      </c>
      <c r="AP20" s="1">
        <v>11.2</v>
      </c>
      <c r="AQ20" s="1">
        <v>11.5</v>
      </c>
      <c r="AR20" s="1">
        <v>11.4</v>
      </c>
      <c r="AS20" s="1"/>
      <c r="AT20" s="1"/>
      <c r="AU20" s="1"/>
      <c r="AV20" s="1">
        <f t="shared" ref="AV20:AV33" si="3">AVERAGE(AP20:AU20)</f>
        <v>11.366666666666667</v>
      </c>
      <c r="AW20" s="106"/>
      <c r="AX20" s="37">
        <f t="shared" si="1"/>
        <v>45869</v>
      </c>
      <c r="AY20" s="34" t="s">
        <v>138</v>
      </c>
      <c r="AZ20" s="1" t="s">
        <v>278</v>
      </c>
      <c r="BA20" s="1">
        <v>14.6</v>
      </c>
      <c r="BB20" s="1">
        <v>16.100000000000001</v>
      </c>
      <c r="BC20" s="1">
        <v>15.4</v>
      </c>
      <c r="BD20" s="1"/>
      <c r="BE20" s="1"/>
      <c r="BF20" s="1"/>
      <c r="BG20" s="32">
        <f>AVERAGE(BA20:BF20)</f>
        <v>15.366666666666667</v>
      </c>
      <c r="BH20" s="8"/>
      <c r="BI20" s="37"/>
      <c r="BJ20" s="34"/>
      <c r="BK20" s="1"/>
      <c r="BL20" s="1"/>
      <c r="BM20" s="1"/>
      <c r="BN20" s="1"/>
      <c r="BO20" s="1"/>
      <c r="BP20" s="1"/>
      <c r="BQ20" s="1"/>
      <c r="BR20" s="32"/>
      <c r="BS20" s="8"/>
      <c r="BT20" s="37">
        <f t="shared" si="2"/>
        <v>45890</v>
      </c>
      <c r="BU20" s="131" t="s">
        <v>138</v>
      </c>
      <c r="BV20" s="1" t="s">
        <v>299</v>
      </c>
      <c r="BW20" s="33">
        <v>21.7</v>
      </c>
      <c r="BX20" s="1">
        <v>19.5</v>
      </c>
      <c r="BY20" s="1">
        <v>19.399999999999999</v>
      </c>
      <c r="BZ20" s="1"/>
      <c r="CA20" s="1"/>
      <c r="CB20" s="1"/>
      <c r="CC20" s="1">
        <f>+AVERAGE(BW20:BY20)</f>
        <v>20.2</v>
      </c>
      <c r="CD20" s="111"/>
      <c r="CE20" s="28"/>
      <c r="CF20" s="1"/>
      <c r="CG20" s="1"/>
      <c r="CH20" s="1"/>
      <c r="CI20" s="1"/>
      <c r="CJ20" s="1"/>
      <c r="CK20" s="1"/>
      <c r="CL20" s="1"/>
      <c r="CM20" s="1"/>
      <c r="CN20" s="1"/>
      <c r="CO20" s="1"/>
      <c r="CP20" s="112"/>
      <c r="CQ20" s="1"/>
      <c r="CR20" s="1"/>
      <c r="CS20" s="1"/>
      <c r="CT20" s="1"/>
      <c r="CU20" s="1"/>
      <c r="CV20" s="1"/>
      <c r="CW20" s="1"/>
      <c r="CX20" s="1"/>
      <c r="CY20" s="1"/>
      <c r="CZ20" s="1"/>
      <c r="DA20" s="1"/>
      <c r="DB20" s="1"/>
      <c r="DC20" s="1"/>
      <c r="DD20" s="1"/>
      <c r="DE20" s="1"/>
      <c r="DF20" s="1"/>
      <c r="DG20" s="1"/>
      <c r="DH20" s="1"/>
      <c r="DI20" s="1"/>
      <c r="DJ20" s="1"/>
      <c r="DK20" s="1"/>
      <c r="DL20" s="1"/>
      <c r="DM20" s="1"/>
    </row>
    <row r="21" spans="1:117" s="25" customFormat="1" ht="35" customHeight="1" x14ac:dyDescent="0.2">
      <c r="A21" s="1">
        <v>15</v>
      </c>
      <c r="B21" s="1" t="s">
        <v>103</v>
      </c>
      <c r="C21" s="1" t="s">
        <v>134</v>
      </c>
      <c r="D21" s="1" t="s">
        <v>108</v>
      </c>
      <c r="E21" s="1" t="s">
        <v>407</v>
      </c>
      <c r="F21" s="1" t="s">
        <v>74</v>
      </c>
      <c r="G21" s="1"/>
      <c r="H21" s="1"/>
      <c r="I21" s="1" t="s">
        <v>330</v>
      </c>
      <c r="J21" s="1">
        <v>83012</v>
      </c>
      <c r="K21" s="1">
        <v>84515</v>
      </c>
      <c r="L21" s="29">
        <v>45862</v>
      </c>
      <c r="M21" s="29" t="s">
        <v>4163</v>
      </c>
      <c r="N21" s="1" t="s">
        <v>25</v>
      </c>
      <c r="O21" s="28" t="s">
        <v>84</v>
      </c>
      <c r="P21" s="1" t="s">
        <v>87</v>
      </c>
      <c r="Q21" s="1">
        <v>3</v>
      </c>
      <c r="R21" s="1" t="s">
        <v>410</v>
      </c>
      <c r="S21" s="1">
        <v>12</v>
      </c>
      <c r="T21" s="1" t="s">
        <v>24</v>
      </c>
      <c r="U21" s="1"/>
      <c r="V21" s="1"/>
      <c r="W21" s="8"/>
      <c r="X21" s="1"/>
      <c r="Y21" s="1"/>
      <c r="Z21" s="1"/>
      <c r="AA21" s="20"/>
      <c r="AB21" s="224"/>
      <c r="AC21" s="33">
        <v>20.5</v>
      </c>
      <c r="AD21" s="33">
        <v>220</v>
      </c>
      <c r="AE21" s="33">
        <v>1.2</v>
      </c>
      <c r="AF21" s="33">
        <v>2402</v>
      </c>
      <c r="AG21" s="79"/>
      <c r="AH21" s="9"/>
      <c r="AI21" s="1"/>
      <c r="AJ21" s="1"/>
      <c r="AK21" s="1"/>
      <c r="AL21" s="9"/>
      <c r="AM21" s="37">
        <f t="shared" si="0"/>
        <v>45865</v>
      </c>
      <c r="AN21" s="34" t="s">
        <v>138</v>
      </c>
      <c r="AO21" s="1" t="s">
        <v>276</v>
      </c>
      <c r="AP21" s="1">
        <v>12.3</v>
      </c>
      <c r="AQ21" s="1">
        <v>11.7</v>
      </c>
      <c r="AR21" s="1">
        <v>11.9</v>
      </c>
      <c r="AS21" s="1"/>
      <c r="AT21" s="1"/>
      <c r="AU21" s="1"/>
      <c r="AV21" s="1">
        <f t="shared" si="3"/>
        <v>11.966666666666667</v>
      </c>
      <c r="AW21" s="106"/>
      <c r="AX21" s="37">
        <f t="shared" si="1"/>
        <v>45869</v>
      </c>
      <c r="AY21" s="34" t="s">
        <v>138</v>
      </c>
      <c r="AZ21" s="1" t="s">
        <v>309</v>
      </c>
      <c r="BA21" s="1">
        <v>15.9</v>
      </c>
      <c r="BB21" s="1">
        <v>15</v>
      </c>
      <c r="BC21" s="1">
        <v>15.2</v>
      </c>
      <c r="BD21" s="1"/>
      <c r="BE21" s="1"/>
      <c r="BF21" s="1"/>
      <c r="BG21" s="32">
        <f>AVERAGE(BA21:BF21)</f>
        <v>15.366666666666665</v>
      </c>
      <c r="BH21" s="8"/>
      <c r="BI21" s="37"/>
      <c r="BJ21" s="34"/>
      <c r="BK21" s="1"/>
      <c r="BL21" s="1"/>
      <c r="BM21" s="1"/>
      <c r="BN21" s="1"/>
      <c r="BO21" s="1"/>
      <c r="BP21" s="1"/>
      <c r="BQ21" s="1"/>
      <c r="BR21" s="32"/>
      <c r="BS21" s="8"/>
      <c r="BT21" s="37">
        <f t="shared" si="2"/>
        <v>45890</v>
      </c>
      <c r="BU21" s="131" t="s">
        <v>138</v>
      </c>
      <c r="BV21" s="1" t="s">
        <v>300</v>
      </c>
      <c r="BW21" s="33">
        <v>18.7</v>
      </c>
      <c r="BX21" s="1">
        <v>19</v>
      </c>
      <c r="BY21" s="1">
        <v>18</v>
      </c>
      <c r="BZ21" s="1"/>
      <c r="CA21" s="1"/>
      <c r="CB21" s="1"/>
      <c r="CC21" s="1">
        <f>+AVERAGE(BW21:BY21)</f>
        <v>18.566666666666666</v>
      </c>
      <c r="CD21" s="111"/>
      <c r="CE21" s="28"/>
      <c r="CF21" s="1"/>
      <c r="CG21" s="1"/>
      <c r="CH21" s="1"/>
      <c r="CI21" s="1"/>
      <c r="CJ21" s="1"/>
      <c r="CK21" s="1"/>
      <c r="CL21" s="1"/>
      <c r="CM21" s="1"/>
      <c r="CN21" s="1"/>
      <c r="CO21" s="1"/>
      <c r="CP21" s="112"/>
      <c r="CQ21" s="1"/>
      <c r="CR21" s="1"/>
      <c r="CS21" s="1"/>
      <c r="CT21" s="1"/>
      <c r="CU21" s="1"/>
      <c r="CV21" s="1"/>
      <c r="CW21" s="1"/>
      <c r="CX21" s="1"/>
      <c r="CY21" s="1"/>
      <c r="CZ21" s="1"/>
      <c r="DA21" s="1"/>
      <c r="DB21" s="1"/>
      <c r="DC21" s="1"/>
      <c r="DD21" s="1"/>
      <c r="DE21" s="1"/>
      <c r="DF21" s="1"/>
      <c r="DG21" s="1"/>
      <c r="DH21" s="1"/>
      <c r="DI21" s="1"/>
      <c r="DJ21" s="1"/>
      <c r="DK21" s="1"/>
      <c r="DL21" s="1"/>
      <c r="DM21" s="1"/>
    </row>
    <row r="22" spans="1:117" s="25" customFormat="1" ht="35" customHeight="1" x14ac:dyDescent="0.2">
      <c r="A22" s="1">
        <v>16</v>
      </c>
      <c r="B22" s="1" t="s">
        <v>103</v>
      </c>
      <c r="C22" s="1" t="s">
        <v>1</v>
      </c>
      <c r="D22" s="1" t="s">
        <v>112</v>
      </c>
      <c r="E22" s="1" t="s">
        <v>111</v>
      </c>
      <c r="F22" s="1" t="s">
        <v>74</v>
      </c>
      <c r="G22" s="1"/>
      <c r="I22" s="1" t="s">
        <v>76</v>
      </c>
      <c r="J22" s="1">
        <v>83012</v>
      </c>
      <c r="K22" s="1">
        <v>121413</v>
      </c>
      <c r="L22" s="29">
        <v>45864</v>
      </c>
      <c r="M22" s="29" t="s">
        <v>4163</v>
      </c>
      <c r="N22" s="1" t="s">
        <v>25</v>
      </c>
      <c r="O22" s="28" t="s">
        <v>105</v>
      </c>
      <c r="P22" s="1" t="s">
        <v>87</v>
      </c>
      <c r="Q22" s="1">
        <v>6</v>
      </c>
      <c r="R22" s="1" t="s">
        <v>410</v>
      </c>
      <c r="S22" s="1"/>
      <c r="T22" s="1" t="s">
        <v>77</v>
      </c>
      <c r="U22" s="1"/>
      <c r="V22" s="1"/>
      <c r="W22" s="8"/>
      <c r="X22" s="1"/>
      <c r="Y22" s="1"/>
      <c r="Z22" s="1"/>
      <c r="AA22" s="22"/>
      <c r="AB22" s="33"/>
      <c r="AC22" s="33" t="s">
        <v>103</v>
      </c>
      <c r="AD22" s="1" t="s">
        <v>103</v>
      </c>
      <c r="AE22" s="33" t="s">
        <v>103</v>
      </c>
      <c r="AF22" s="33" t="s">
        <v>103</v>
      </c>
      <c r="AG22" s="79"/>
      <c r="AH22" s="9"/>
      <c r="AI22" s="1"/>
      <c r="AJ22" s="1"/>
      <c r="AK22" s="1"/>
      <c r="AL22" s="9"/>
      <c r="AM22" s="37">
        <f t="shared" si="0"/>
        <v>45867</v>
      </c>
      <c r="AN22" s="34"/>
      <c r="AO22" s="71"/>
      <c r="AP22" s="38"/>
      <c r="AQ22" s="38"/>
      <c r="AR22" s="38"/>
      <c r="AS22" s="1"/>
      <c r="AT22" s="1"/>
      <c r="AU22" s="1"/>
      <c r="AV22" s="1"/>
      <c r="AW22" s="106"/>
      <c r="AX22" s="37">
        <f t="shared" si="1"/>
        <v>45871</v>
      </c>
      <c r="AY22" s="34"/>
      <c r="AZ22" s="1"/>
      <c r="BA22" s="38"/>
      <c r="BB22" s="38"/>
      <c r="BC22" s="38"/>
      <c r="BD22" s="1"/>
      <c r="BE22" s="1"/>
      <c r="BF22" s="1"/>
      <c r="BG22" s="1"/>
      <c r="BH22" s="8"/>
      <c r="BI22" s="37"/>
      <c r="BJ22" s="34"/>
      <c r="BK22" s="71"/>
      <c r="BL22" s="38"/>
      <c r="BM22" s="38"/>
      <c r="BN22" s="38"/>
      <c r="BO22" s="1"/>
      <c r="BP22" s="1"/>
      <c r="BQ22" s="1"/>
      <c r="BR22" s="1"/>
      <c r="BS22" s="8"/>
      <c r="BT22" s="37">
        <f t="shared" si="2"/>
        <v>45892</v>
      </c>
      <c r="BU22" s="131"/>
      <c r="BV22" s="75"/>
      <c r="BW22" s="33"/>
      <c r="BX22" s="1"/>
      <c r="BY22" s="1"/>
      <c r="BZ22" s="1"/>
      <c r="CA22" s="1"/>
      <c r="CB22" s="1"/>
      <c r="CC22" s="1"/>
      <c r="CD22" s="111"/>
      <c r="CE22" s="28"/>
      <c r="CF22" s="1"/>
      <c r="CG22" s="1"/>
      <c r="CH22" s="1"/>
      <c r="CI22" s="1"/>
      <c r="CJ22" s="1"/>
      <c r="CK22" s="1"/>
      <c r="CL22" s="1"/>
      <c r="CM22" s="1"/>
      <c r="CN22" s="1"/>
      <c r="CO22" s="1"/>
      <c r="CP22" s="112"/>
      <c r="CQ22" s="1"/>
      <c r="CR22" s="1"/>
      <c r="CS22" s="1"/>
      <c r="CT22" s="1"/>
      <c r="CU22" s="1"/>
      <c r="CV22" s="1"/>
      <c r="CW22" s="1"/>
      <c r="CX22" s="1"/>
      <c r="CY22" s="1"/>
      <c r="CZ22" s="1"/>
      <c r="DA22" s="1"/>
      <c r="DB22" s="1"/>
      <c r="DC22" s="1"/>
      <c r="DD22" s="1"/>
      <c r="DE22" s="1"/>
      <c r="DF22" s="1"/>
      <c r="DG22" s="1"/>
      <c r="DH22" s="1"/>
      <c r="DI22" s="1"/>
      <c r="DJ22" s="1"/>
      <c r="DK22" s="1"/>
      <c r="DL22" s="1"/>
      <c r="DM22" s="1"/>
    </row>
    <row r="23" spans="1:117" s="25" customFormat="1" ht="35" customHeight="1" x14ac:dyDescent="0.2">
      <c r="A23" s="1">
        <v>17</v>
      </c>
      <c r="B23" s="1" t="s">
        <v>103</v>
      </c>
      <c r="C23" s="1" t="s">
        <v>1</v>
      </c>
      <c r="D23" s="1" t="s">
        <v>110</v>
      </c>
      <c r="E23" s="1" t="s">
        <v>111</v>
      </c>
      <c r="F23" s="1" t="s">
        <v>74</v>
      </c>
      <c r="G23" s="1"/>
      <c r="H23" s="1"/>
      <c r="I23" s="1" t="s">
        <v>76</v>
      </c>
      <c r="J23" s="1">
        <v>83812</v>
      </c>
      <c r="K23" s="1">
        <v>121458</v>
      </c>
      <c r="L23" s="29">
        <v>45865</v>
      </c>
      <c r="M23" s="29" t="s">
        <v>4163</v>
      </c>
      <c r="N23" s="1" t="s">
        <v>25</v>
      </c>
      <c r="O23" s="28" t="s">
        <v>84</v>
      </c>
      <c r="P23" s="1" t="s">
        <v>87</v>
      </c>
      <c r="Q23" s="1">
        <v>3</v>
      </c>
      <c r="R23" s="1" t="s">
        <v>410</v>
      </c>
      <c r="S23" s="1"/>
      <c r="T23" s="1" t="s">
        <v>77</v>
      </c>
      <c r="U23" s="1"/>
      <c r="V23" s="1"/>
      <c r="W23" s="8"/>
      <c r="X23" s="1"/>
      <c r="Y23" s="1"/>
      <c r="Z23" s="1"/>
      <c r="AA23" s="22"/>
      <c r="AB23" s="33"/>
      <c r="AC23" s="33" t="s">
        <v>103</v>
      </c>
      <c r="AD23" s="1" t="s">
        <v>103</v>
      </c>
      <c r="AE23" s="33" t="s">
        <v>103</v>
      </c>
      <c r="AF23" s="33" t="s">
        <v>103</v>
      </c>
      <c r="AG23" s="79"/>
      <c r="AH23" s="9"/>
      <c r="AI23" s="1"/>
      <c r="AJ23" s="1"/>
      <c r="AK23" s="1"/>
      <c r="AL23" s="9"/>
      <c r="AM23" s="37">
        <f t="shared" si="0"/>
        <v>45868</v>
      </c>
      <c r="AN23" s="34"/>
      <c r="AO23" s="71"/>
      <c r="AP23" s="38"/>
      <c r="AQ23" s="38"/>
      <c r="AR23" s="38"/>
      <c r="AS23" s="1"/>
      <c r="AT23" s="1"/>
      <c r="AU23" s="1"/>
      <c r="AV23" s="1"/>
      <c r="AW23" s="106"/>
      <c r="AX23" s="37">
        <f t="shared" si="1"/>
        <v>45872</v>
      </c>
      <c r="AY23" s="34"/>
      <c r="AZ23" s="1"/>
      <c r="BA23" s="38"/>
      <c r="BB23" s="38"/>
      <c r="BC23" s="38"/>
      <c r="BD23" s="1"/>
      <c r="BE23" s="1"/>
      <c r="BF23" s="1"/>
      <c r="BG23" s="1"/>
      <c r="BH23" s="8"/>
      <c r="BI23" s="37"/>
      <c r="BJ23" s="34"/>
      <c r="BK23" s="71"/>
      <c r="BL23" s="38"/>
      <c r="BM23" s="38"/>
      <c r="BN23" s="38"/>
      <c r="BO23" s="1"/>
      <c r="BP23" s="1"/>
      <c r="BQ23" s="1"/>
      <c r="BR23" s="1"/>
      <c r="BS23" s="8"/>
      <c r="BT23" s="37">
        <f t="shared" si="2"/>
        <v>45893</v>
      </c>
      <c r="BU23" s="131"/>
      <c r="BV23" s="75"/>
      <c r="BW23" s="33"/>
      <c r="BX23" s="1"/>
      <c r="BY23" s="1"/>
      <c r="BZ23" s="1"/>
      <c r="CA23" s="1"/>
      <c r="CB23" s="1"/>
      <c r="CC23" s="1"/>
      <c r="CD23" s="111"/>
      <c r="CE23" s="28"/>
      <c r="CF23" s="1"/>
      <c r="CG23" s="1"/>
      <c r="CH23" s="1"/>
      <c r="CI23" s="1"/>
      <c r="CJ23" s="1"/>
      <c r="CK23" s="1"/>
      <c r="CL23" s="1"/>
      <c r="CM23" s="1"/>
      <c r="CN23" s="1"/>
      <c r="CO23" s="1"/>
      <c r="CP23" s="112"/>
      <c r="CQ23" s="1"/>
      <c r="CR23" s="1"/>
      <c r="CS23" s="1"/>
      <c r="CT23" s="1"/>
      <c r="CU23" s="1"/>
      <c r="CV23" s="1"/>
      <c r="CW23" s="1"/>
      <c r="CX23" s="1"/>
      <c r="CY23" s="1"/>
      <c r="CZ23" s="1"/>
      <c r="DA23" s="1"/>
      <c r="DB23" s="1"/>
      <c r="DC23" s="1"/>
      <c r="DD23" s="1"/>
      <c r="DE23" s="1"/>
      <c r="DF23" s="1"/>
      <c r="DG23" s="1"/>
      <c r="DH23" s="1"/>
      <c r="DI23" s="1"/>
      <c r="DJ23" s="1"/>
      <c r="DK23" s="1"/>
      <c r="DL23" s="1"/>
      <c r="DM23" s="1"/>
    </row>
    <row r="24" spans="1:117" s="25" customFormat="1" ht="35" customHeight="1" x14ac:dyDescent="0.2">
      <c r="A24" s="1">
        <v>18</v>
      </c>
      <c r="B24" s="1" t="s">
        <v>103</v>
      </c>
      <c r="C24" s="1" t="s">
        <v>113</v>
      </c>
      <c r="D24" s="1" t="s">
        <v>108</v>
      </c>
      <c r="E24" s="1" t="s">
        <v>407</v>
      </c>
      <c r="F24" s="1" t="s">
        <v>74</v>
      </c>
      <c r="G24" s="1"/>
      <c r="H24" s="1"/>
      <c r="I24" s="1" t="s">
        <v>330</v>
      </c>
      <c r="J24" s="1">
        <v>84812</v>
      </c>
      <c r="K24" s="1">
        <v>121480</v>
      </c>
      <c r="L24" s="29">
        <v>45865</v>
      </c>
      <c r="M24" s="29" t="s">
        <v>4163</v>
      </c>
      <c r="N24" s="1" t="s">
        <v>25</v>
      </c>
      <c r="O24" s="28" t="s">
        <v>86</v>
      </c>
      <c r="P24" s="1" t="s">
        <v>324</v>
      </c>
      <c r="Q24" s="1">
        <v>6</v>
      </c>
      <c r="R24" s="1" t="s">
        <v>410</v>
      </c>
      <c r="S24" s="1">
        <v>12</v>
      </c>
      <c r="T24" s="1" t="s">
        <v>24</v>
      </c>
      <c r="U24" s="1"/>
      <c r="V24" s="1"/>
      <c r="W24" s="8"/>
      <c r="X24" s="1"/>
      <c r="Y24" s="1"/>
      <c r="Z24" s="1"/>
      <c r="AA24" s="22"/>
      <c r="AB24" s="121" t="s">
        <v>1273</v>
      </c>
      <c r="AC24" s="1">
        <v>28.3</v>
      </c>
      <c r="AD24" s="33">
        <v>210</v>
      </c>
      <c r="AE24" s="33">
        <v>1.2</v>
      </c>
      <c r="AF24" s="33">
        <v>2398</v>
      </c>
      <c r="AG24" s="79"/>
      <c r="AH24" s="9"/>
      <c r="AI24" s="1" t="s">
        <v>431</v>
      </c>
      <c r="AJ24" s="1" t="s">
        <v>429</v>
      </c>
      <c r="AK24" s="1" t="s">
        <v>430</v>
      </c>
      <c r="AL24" s="9"/>
      <c r="AM24" s="37">
        <f t="shared" si="0"/>
        <v>45868</v>
      </c>
      <c r="AN24" s="34" t="s">
        <v>120</v>
      </c>
      <c r="AO24" s="1" t="s">
        <v>139</v>
      </c>
      <c r="AP24" s="1">
        <v>36.1</v>
      </c>
      <c r="AQ24" s="1">
        <v>37.299999999999997</v>
      </c>
      <c r="AR24" s="1">
        <v>35.700000000000003</v>
      </c>
      <c r="AS24" s="1"/>
      <c r="AT24" s="1"/>
      <c r="AU24" s="1"/>
      <c r="AV24" s="68">
        <f t="shared" si="3"/>
        <v>36.366666666666667</v>
      </c>
      <c r="AW24" s="106"/>
      <c r="AX24" s="37">
        <f t="shared" si="1"/>
        <v>45872</v>
      </c>
      <c r="AY24" s="34" t="s">
        <v>120</v>
      </c>
      <c r="AZ24" s="1" t="s">
        <v>142</v>
      </c>
      <c r="BA24" s="1">
        <v>44.9</v>
      </c>
      <c r="BB24" s="1">
        <v>43.8</v>
      </c>
      <c r="BC24" s="1">
        <v>44.4</v>
      </c>
      <c r="BD24" s="1"/>
      <c r="BE24" s="1"/>
      <c r="BF24" s="1"/>
      <c r="BG24" s="32">
        <f t="shared" ref="BG24:BG29" si="4">AVERAGE(BA24:BF24)</f>
        <v>44.366666666666667</v>
      </c>
      <c r="BH24" s="8"/>
      <c r="BI24" s="37"/>
      <c r="BJ24" s="34"/>
      <c r="BK24" s="1"/>
      <c r="BL24" s="1"/>
      <c r="BM24" s="1"/>
      <c r="BN24" s="1"/>
      <c r="BO24" s="1"/>
      <c r="BP24" s="1"/>
      <c r="BQ24" s="1"/>
      <c r="BR24" s="32"/>
      <c r="BS24" s="8"/>
      <c r="BT24" s="37">
        <f t="shared" si="2"/>
        <v>45893</v>
      </c>
      <c r="BU24" s="131" t="s">
        <v>120</v>
      </c>
      <c r="BV24" s="1" t="s">
        <v>265</v>
      </c>
      <c r="BW24" s="139">
        <v>66.2</v>
      </c>
      <c r="BX24" s="32">
        <v>67.5</v>
      </c>
      <c r="BY24" s="32">
        <v>69.3</v>
      </c>
      <c r="BZ24" s="32"/>
      <c r="CA24" s="32"/>
      <c r="CB24" s="32"/>
      <c r="CC24" s="32">
        <f t="shared" ref="CC24:CC29" si="5">AVERAGE(BW24:BY24)</f>
        <v>67.666666666666671</v>
      </c>
      <c r="CD24" s="111"/>
      <c r="CE24" s="28"/>
      <c r="CF24" s="1"/>
      <c r="CG24" s="1"/>
      <c r="CH24" s="1"/>
      <c r="CI24" s="1"/>
      <c r="CJ24" s="1"/>
      <c r="CK24" s="1"/>
      <c r="CL24" s="1"/>
      <c r="CM24" s="1"/>
      <c r="CN24" s="1"/>
      <c r="CO24" s="1"/>
      <c r="CP24" s="112"/>
      <c r="CQ24" s="1"/>
      <c r="CR24" s="1"/>
      <c r="CS24" s="1"/>
      <c r="CT24" s="1"/>
      <c r="CU24" s="1"/>
      <c r="CV24" s="1"/>
      <c r="CW24" s="1"/>
      <c r="CX24" s="1"/>
      <c r="CY24" s="1"/>
      <c r="CZ24" s="1"/>
      <c r="DA24" s="1"/>
      <c r="DB24" s="1"/>
      <c r="DC24" s="1"/>
      <c r="DD24" s="1"/>
      <c r="DE24" s="1"/>
      <c r="DF24" s="1"/>
      <c r="DG24" s="1"/>
      <c r="DH24" s="1"/>
      <c r="DI24" s="1"/>
      <c r="DJ24" s="1"/>
      <c r="DK24" s="1"/>
      <c r="DL24" s="1"/>
      <c r="DM24" s="1"/>
    </row>
    <row r="25" spans="1:117" s="25" customFormat="1" ht="35" customHeight="1" x14ac:dyDescent="0.2">
      <c r="A25" s="1">
        <v>19</v>
      </c>
      <c r="B25" s="1" t="s">
        <v>103</v>
      </c>
      <c r="C25" s="1" t="s">
        <v>113</v>
      </c>
      <c r="D25" s="1" t="s">
        <v>108</v>
      </c>
      <c r="E25" s="1" t="s">
        <v>407</v>
      </c>
      <c r="F25" s="1" t="s">
        <v>74</v>
      </c>
      <c r="G25" s="1"/>
      <c r="H25" s="1"/>
      <c r="I25" s="1" t="s">
        <v>330</v>
      </c>
      <c r="J25" s="1">
        <v>82812</v>
      </c>
      <c r="K25" s="1">
        <v>121487</v>
      </c>
      <c r="L25" s="29">
        <v>45865</v>
      </c>
      <c r="M25" s="29" t="s">
        <v>4163</v>
      </c>
      <c r="N25" s="1" t="s">
        <v>25</v>
      </c>
      <c r="O25" s="28" t="s">
        <v>86</v>
      </c>
      <c r="P25" s="1" t="s">
        <v>324</v>
      </c>
      <c r="Q25" s="1">
        <v>6</v>
      </c>
      <c r="R25" s="1" t="s">
        <v>410</v>
      </c>
      <c r="S25" s="1">
        <v>12</v>
      </c>
      <c r="T25" s="1" t="s">
        <v>24</v>
      </c>
      <c r="U25" s="1"/>
      <c r="V25" s="1"/>
      <c r="W25" s="8"/>
      <c r="X25" s="1"/>
      <c r="Y25" s="1"/>
      <c r="Z25" s="1"/>
      <c r="AA25" s="22"/>
      <c r="AB25" s="122" t="s">
        <v>1274</v>
      </c>
      <c r="AC25" s="1">
        <v>23.8</v>
      </c>
      <c r="AD25" s="33">
        <v>220</v>
      </c>
      <c r="AE25" s="33">
        <v>1.5</v>
      </c>
      <c r="AF25" s="33">
        <v>2399</v>
      </c>
      <c r="AG25" s="79"/>
      <c r="AH25" s="9"/>
      <c r="AI25" s="1"/>
      <c r="AJ25" s="1"/>
      <c r="AK25" s="1"/>
      <c r="AL25" s="9"/>
      <c r="AM25" s="37">
        <f t="shared" si="0"/>
        <v>45868</v>
      </c>
      <c r="AN25" s="34" t="s">
        <v>120</v>
      </c>
      <c r="AO25" s="1" t="s">
        <v>140</v>
      </c>
      <c r="AP25" s="1">
        <v>38</v>
      </c>
      <c r="AQ25" s="1">
        <v>39.4</v>
      </c>
      <c r="AR25" s="1">
        <v>37.700000000000003</v>
      </c>
      <c r="AS25" s="1"/>
      <c r="AT25" s="1"/>
      <c r="AU25" s="1"/>
      <c r="AV25" s="68">
        <f t="shared" si="3"/>
        <v>38.366666666666667</v>
      </c>
      <c r="AW25" s="106"/>
      <c r="AX25" s="37">
        <f t="shared" si="1"/>
        <v>45872</v>
      </c>
      <c r="AY25" s="34" t="s">
        <v>120</v>
      </c>
      <c r="AZ25" s="1" t="s">
        <v>143</v>
      </c>
      <c r="BA25" s="1">
        <v>45.1</v>
      </c>
      <c r="BB25" s="1">
        <v>42.8</v>
      </c>
      <c r="BC25" s="1">
        <v>43.9</v>
      </c>
      <c r="BD25" s="1"/>
      <c r="BE25" s="1"/>
      <c r="BF25" s="1"/>
      <c r="BG25" s="32">
        <f t="shared" si="4"/>
        <v>43.933333333333337</v>
      </c>
      <c r="BH25" s="8"/>
      <c r="BI25" s="37"/>
      <c r="BJ25" s="34"/>
      <c r="BK25" s="1"/>
      <c r="BL25" s="1"/>
      <c r="BM25" s="1"/>
      <c r="BN25" s="1"/>
      <c r="BO25" s="1"/>
      <c r="BP25" s="1"/>
      <c r="BQ25" s="1"/>
      <c r="BR25" s="32"/>
      <c r="BS25" s="8"/>
      <c r="BT25" s="37">
        <f t="shared" si="2"/>
        <v>45893</v>
      </c>
      <c r="BU25" s="131" t="s">
        <v>120</v>
      </c>
      <c r="BV25" s="1" t="s">
        <v>266</v>
      </c>
      <c r="BW25" s="139">
        <v>66.099999999999994</v>
      </c>
      <c r="BX25" s="32">
        <v>65.8</v>
      </c>
      <c r="BY25" s="32">
        <v>68.400000000000006</v>
      </c>
      <c r="BZ25" s="32"/>
      <c r="CA25" s="32"/>
      <c r="CB25" s="32"/>
      <c r="CC25" s="32">
        <f t="shared" si="5"/>
        <v>66.766666666666666</v>
      </c>
      <c r="CD25" s="111"/>
      <c r="CE25" s="28"/>
      <c r="CF25" s="1"/>
      <c r="CG25" s="1"/>
      <c r="CH25" s="1"/>
      <c r="CI25" s="1"/>
      <c r="CJ25" s="1"/>
      <c r="CK25" s="1"/>
      <c r="CL25" s="1"/>
      <c r="CM25" s="1"/>
      <c r="CN25" s="1"/>
      <c r="CO25" s="1"/>
      <c r="CP25" s="112"/>
      <c r="CQ25" s="1"/>
      <c r="CR25" s="1"/>
      <c r="CS25" s="1"/>
      <c r="CT25" s="1"/>
      <c r="CU25" s="1"/>
      <c r="CV25" s="1"/>
      <c r="CW25" s="1"/>
      <c r="CX25" s="1"/>
      <c r="CY25" s="1"/>
      <c r="CZ25" s="1"/>
      <c r="DA25" s="1"/>
      <c r="DB25" s="1"/>
      <c r="DC25" s="1"/>
      <c r="DD25" s="1"/>
      <c r="DE25" s="1"/>
      <c r="DF25" s="1"/>
      <c r="DG25" s="1"/>
      <c r="DH25" s="1"/>
      <c r="DI25" s="1"/>
      <c r="DJ25" s="1"/>
      <c r="DK25" s="1"/>
      <c r="DL25" s="1"/>
      <c r="DM25" s="1"/>
    </row>
    <row r="26" spans="1:117" s="25" customFormat="1" ht="35" customHeight="1" x14ac:dyDescent="0.2">
      <c r="A26" s="1">
        <v>20</v>
      </c>
      <c r="B26" s="1" t="s">
        <v>103</v>
      </c>
      <c r="C26" s="1" t="s">
        <v>113</v>
      </c>
      <c r="D26" s="1" t="s">
        <v>108</v>
      </c>
      <c r="E26" s="1" t="s">
        <v>407</v>
      </c>
      <c r="F26" s="1" t="s">
        <v>74</v>
      </c>
      <c r="G26" s="1"/>
      <c r="H26" s="1"/>
      <c r="I26" s="1" t="s">
        <v>330</v>
      </c>
      <c r="J26" s="1">
        <v>83812</v>
      </c>
      <c r="K26" s="1">
        <v>121491</v>
      </c>
      <c r="L26" s="29">
        <v>45865</v>
      </c>
      <c r="M26" s="29" t="s">
        <v>4163</v>
      </c>
      <c r="N26" s="1" t="s">
        <v>25</v>
      </c>
      <c r="O26" s="28" t="s">
        <v>86</v>
      </c>
      <c r="P26" s="1" t="s">
        <v>324</v>
      </c>
      <c r="Q26" s="1">
        <v>6</v>
      </c>
      <c r="R26" s="1" t="s">
        <v>410</v>
      </c>
      <c r="S26" s="1">
        <v>12</v>
      </c>
      <c r="T26" s="1" t="s">
        <v>24</v>
      </c>
      <c r="U26" s="1"/>
      <c r="V26" s="1"/>
      <c r="W26" s="8"/>
      <c r="X26" s="1"/>
      <c r="Y26" s="1"/>
      <c r="Z26" s="1"/>
      <c r="AA26" s="22"/>
      <c r="AB26" s="123" t="s">
        <v>1274</v>
      </c>
      <c r="AC26" s="1">
        <v>24.1</v>
      </c>
      <c r="AD26" s="33">
        <v>220</v>
      </c>
      <c r="AE26" s="33">
        <v>1.2</v>
      </c>
      <c r="AF26" s="33">
        <v>2414</v>
      </c>
      <c r="AG26" s="79"/>
      <c r="AH26" s="9"/>
      <c r="AI26" s="1"/>
      <c r="AJ26" s="1"/>
      <c r="AK26" s="1"/>
      <c r="AL26" s="9"/>
      <c r="AM26" s="37">
        <f t="shared" si="0"/>
        <v>45868</v>
      </c>
      <c r="AN26" s="34" t="s">
        <v>120</v>
      </c>
      <c r="AO26" s="1" t="s">
        <v>141</v>
      </c>
      <c r="AP26" s="1">
        <v>39.6</v>
      </c>
      <c r="AQ26" s="1">
        <v>38.4</v>
      </c>
      <c r="AR26" s="1">
        <v>38.200000000000003</v>
      </c>
      <c r="AS26" s="1"/>
      <c r="AT26" s="1"/>
      <c r="AU26" s="1"/>
      <c r="AV26" s="68">
        <f t="shared" si="3"/>
        <v>38.733333333333334</v>
      </c>
      <c r="AW26" s="106"/>
      <c r="AX26" s="37">
        <f t="shared" si="1"/>
        <v>45872</v>
      </c>
      <c r="AY26" s="34" t="s">
        <v>120</v>
      </c>
      <c r="AZ26" s="1" t="s">
        <v>144</v>
      </c>
      <c r="BA26" s="1">
        <v>46.4</v>
      </c>
      <c r="BB26" s="1">
        <v>47.6</v>
      </c>
      <c r="BC26" s="1">
        <v>44.6</v>
      </c>
      <c r="BD26" s="1"/>
      <c r="BE26" s="1"/>
      <c r="BF26" s="1"/>
      <c r="BG26" s="32">
        <f t="shared" si="4"/>
        <v>46.199999999999996</v>
      </c>
      <c r="BH26" s="8"/>
      <c r="BI26" s="37"/>
      <c r="BJ26" s="34"/>
      <c r="BK26" s="1"/>
      <c r="BL26" s="1"/>
      <c r="BM26" s="1"/>
      <c r="BN26" s="1"/>
      <c r="BO26" s="1"/>
      <c r="BP26" s="1"/>
      <c r="BQ26" s="1"/>
      <c r="BR26" s="32"/>
      <c r="BS26" s="8"/>
      <c r="BT26" s="37">
        <f t="shared" si="2"/>
        <v>45893</v>
      </c>
      <c r="BU26" s="131" t="s">
        <v>120</v>
      </c>
      <c r="BV26" s="1" t="s">
        <v>267</v>
      </c>
      <c r="BW26" s="139">
        <v>66.900000000000006</v>
      </c>
      <c r="BX26" s="32">
        <v>68.900000000000006</v>
      </c>
      <c r="BY26" s="32">
        <v>71.400000000000006</v>
      </c>
      <c r="BZ26" s="32"/>
      <c r="CA26" s="32"/>
      <c r="CB26" s="32"/>
      <c r="CC26" s="32">
        <f t="shared" si="5"/>
        <v>69.066666666666677</v>
      </c>
      <c r="CD26" s="111"/>
      <c r="CE26" s="28"/>
      <c r="CF26" s="1"/>
      <c r="CG26" s="1"/>
      <c r="CH26" s="1"/>
      <c r="CI26" s="1"/>
      <c r="CJ26" s="1"/>
      <c r="CK26" s="1"/>
      <c r="CL26" s="1"/>
      <c r="CM26" s="1"/>
      <c r="CN26" s="1"/>
      <c r="CO26" s="1"/>
      <c r="CP26" s="112"/>
      <c r="CQ26" s="1"/>
      <c r="CR26" s="1"/>
      <c r="CS26" s="1"/>
      <c r="CT26" s="1"/>
      <c r="CU26" s="1"/>
      <c r="CV26" s="1"/>
      <c r="CW26" s="1"/>
      <c r="CX26" s="1"/>
      <c r="CY26" s="1"/>
      <c r="CZ26" s="1"/>
      <c r="DA26" s="1"/>
      <c r="DB26" s="1"/>
      <c r="DC26" s="1"/>
      <c r="DD26" s="1"/>
      <c r="DE26" s="1"/>
      <c r="DF26" s="1"/>
      <c r="DG26" s="1"/>
      <c r="DH26" s="1"/>
      <c r="DI26" s="1"/>
      <c r="DJ26" s="1"/>
      <c r="DK26" s="1"/>
      <c r="DL26" s="1"/>
      <c r="DM26" s="1"/>
    </row>
    <row r="27" spans="1:117" s="25" customFormat="1" ht="35" customHeight="1" x14ac:dyDescent="0.2">
      <c r="A27" s="1">
        <v>21</v>
      </c>
      <c r="B27" s="1" t="s">
        <v>103</v>
      </c>
      <c r="C27" s="1" t="s">
        <v>118</v>
      </c>
      <c r="D27" s="1" t="s">
        <v>108</v>
      </c>
      <c r="E27" s="1" t="s">
        <v>407</v>
      </c>
      <c r="F27" s="1" t="s">
        <v>74</v>
      </c>
      <c r="G27" s="1"/>
      <c r="H27" s="1"/>
      <c r="I27" s="1" t="s">
        <v>330</v>
      </c>
      <c r="J27" s="1">
        <v>82612</v>
      </c>
      <c r="K27" s="1">
        <v>121569</v>
      </c>
      <c r="L27" s="29">
        <v>45866</v>
      </c>
      <c r="M27" s="29" t="s">
        <v>4163</v>
      </c>
      <c r="N27" s="1" t="s">
        <v>25</v>
      </c>
      <c r="O27" s="28" t="s">
        <v>85</v>
      </c>
      <c r="P27" s="28" t="s">
        <v>322</v>
      </c>
      <c r="Q27" s="1">
        <v>3</v>
      </c>
      <c r="R27" s="1" t="s">
        <v>410</v>
      </c>
      <c r="S27" s="1">
        <v>12</v>
      </c>
      <c r="T27" s="1" t="s">
        <v>24</v>
      </c>
      <c r="U27" s="1"/>
      <c r="V27" s="1"/>
      <c r="W27" s="8"/>
      <c r="X27" s="1"/>
      <c r="Y27" s="1"/>
      <c r="Z27" s="1"/>
      <c r="AA27" s="22"/>
      <c r="AB27" s="35" t="s">
        <v>1275</v>
      </c>
      <c r="AC27" s="33">
        <v>27.9</v>
      </c>
      <c r="AD27" s="33">
        <v>220</v>
      </c>
      <c r="AE27" s="33">
        <v>1.4</v>
      </c>
      <c r="AF27" s="33">
        <v>2437</v>
      </c>
      <c r="AG27" s="79"/>
      <c r="AH27" s="9"/>
      <c r="AI27" s="1" t="s">
        <v>435</v>
      </c>
      <c r="AJ27" s="1" t="s">
        <v>436</v>
      </c>
      <c r="AK27" s="1" t="s">
        <v>437</v>
      </c>
      <c r="AL27" s="9"/>
      <c r="AM27" s="37">
        <f t="shared" si="0"/>
        <v>45869</v>
      </c>
      <c r="AN27" s="34" t="s">
        <v>137</v>
      </c>
      <c r="AO27" s="1" t="s">
        <v>268</v>
      </c>
      <c r="AP27" s="1">
        <v>41.5</v>
      </c>
      <c r="AQ27" s="1">
        <v>41</v>
      </c>
      <c r="AR27" s="1">
        <v>42.8</v>
      </c>
      <c r="AS27" s="1"/>
      <c r="AT27" s="1"/>
      <c r="AU27" s="1"/>
      <c r="AV27" s="1">
        <f t="shared" si="3"/>
        <v>41.766666666666666</v>
      </c>
      <c r="AW27" s="106"/>
      <c r="AX27" s="37">
        <f t="shared" si="1"/>
        <v>45873</v>
      </c>
      <c r="AY27" s="28" t="s">
        <v>137</v>
      </c>
      <c r="AZ27" s="1" t="s">
        <v>271</v>
      </c>
      <c r="BA27" s="1">
        <v>60.7</v>
      </c>
      <c r="BB27" s="1">
        <v>58.9</v>
      </c>
      <c r="BC27" s="1">
        <v>60.1</v>
      </c>
      <c r="BD27" s="1"/>
      <c r="BE27" s="1"/>
      <c r="BF27" s="1"/>
      <c r="BG27" s="32">
        <f t="shared" si="4"/>
        <v>59.9</v>
      </c>
      <c r="BH27" s="8"/>
      <c r="BI27" s="37"/>
      <c r="BJ27" s="28"/>
      <c r="BK27" s="1"/>
      <c r="BL27" s="1"/>
      <c r="BM27" s="1"/>
      <c r="BN27" s="1"/>
      <c r="BO27" s="1"/>
      <c r="BP27" s="1"/>
      <c r="BQ27" s="1"/>
      <c r="BR27" s="32"/>
      <c r="BS27" s="8"/>
      <c r="BT27" s="37">
        <f t="shared" si="2"/>
        <v>45894</v>
      </c>
      <c r="BU27" s="131" t="s">
        <v>137</v>
      </c>
      <c r="BV27" s="1" t="s">
        <v>297</v>
      </c>
      <c r="BW27" s="33">
        <v>69.5</v>
      </c>
      <c r="BX27" s="1">
        <v>68.400000000000006</v>
      </c>
      <c r="BY27" s="1">
        <v>65.5</v>
      </c>
      <c r="BZ27" s="1"/>
      <c r="CA27" s="1"/>
      <c r="CB27" s="1"/>
      <c r="CC27" s="68">
        <f t="shared" si="5"/>
        <v>67.8</v>
      </c>
      <c r="CD27" s="111"/>
      <c r="CE27" s="28"/>
      <c r="CF27" s="1"/>
      <c r="CG27" s="1"/>
      <c r="CH27" s="1"/>
      <c r="CI27" s="1"/>
      <c r="CJ27" s="1"/>
      <c r="CK27" s="1"/>
      <c r="CL27" s="1"/>
      <c r="CM27" s="1"/>
      <c r="CN27" s="1"/>
      <c r="CO27" s="1"/>
      <c r="CP27" s="112"/>
      <c r="CQ27" s="1"/>
      <c r="CR27" s="1"/>
      <c r="CS27" s="1"/>
      <c r="CT27" s="1"/>
      <c r="CU27" s="1"/>
      <c r="CV27" s="1"/>
      <c r="CW27" s="1"/>
      <c r="CX27" s="1"/>
      <c r="CY27" s="1"/>
      <c r="CZ27" s="1"/>
      <c r="DA27" s="1"/>
      <c r="DB27" s="1"/>
      <c r="DC27" s="1"/>
      <c r="DD27" s="1"/>
      <c r="DE27" s="1"/>
      <c r="DF27" s="1"/>
      <c r="DG27" s="1"/>
      <c r="DH27" s="1"/>
      <c r="DI27" s="1"/>
      <c r="DJ27" s="1"/>
      <c r="DK27" s="1"/>
      <c r="DL27" s="1"/>
      <c r="DM27" s="1"/>
    </row>
    <row r="28" spans="1:117" s="25" customFormat="1" ht="35" customHeight="1" x14ac:dyDescent="0.2">
      <c r="A28" s="1">
        <v>22</v>
      </c>
      <c r="B28" s="1" t="s">
        <v>103</v>
      </c>
      <c r="C28" s="1" t="s">
        <v>118</v>
      </c>
      <c r="D28" s="1" t="s">
        <v>108</v>
      </c>
      <c r="E28" s="1" t="s">
        <v>407</v>
      </c>
      <c r="F28" s="1" t="s">
        <v>74</v>
      </c>
      <c r="G28" s="1"/>
      <c r="H28" s="1"/>
      <c r="I28" s="1" t="s">
        <v>330</v>
      </c>
      <c r="J28" s="1">
        <v>83412</v>
      </c>
      <c r="K28" s="1">
        <v>121574</v>
      </c>
      <c r="L28" s="29">
        <v>45866</v>
      </c>
      <c r="M28" s="29" t="s">
        <v>4163</v>
      </c>
      <c r="N28" s="1" t="s">
        <v>25</v>
      </c>
      <c r="O28" s="28" t="s">
        <v>85</v>
      </c>
      <c r="P28" s="28" t="s">
        <v>322</v>
      </c>
      <c r="Q28" s="1">
        <v>3</v>
      </c>
      <c r="R28" s="1" t="s">
        <v>410</v>
      </c>
      <c r="S28" s="1">
        <v>12</v>
      </c>
      <c r="T28" s="1" t="s">
        <v>24</v>
      </c>
      <c r="U28" s="1"/>
      <c r="V28" s="1"/>
      <c r="W28" s="8"/>
      <c r="X28" s="1"/>
      <c r="Y28" s="1"/>
      <c r="Z28" s="1"/>
      <c r="AA28" s="22"/>
      <c r="AB28" s="35" t="s">
        <v>1276</v>
      </c>
      <c r="AC28" s="33">
        <v>27.9</v>
      </c>
      <c r="AD28" s="33">
        <v>220</v>
      </c>
      <c r="AE28" s="33">
        <v>1.4</v>
      </c>
      <c r="AF28" s="33">
        <v>2415</v>
      </c>
      <c r="AG28" s="79"/>
      <c r="AH28" s="9"/>
      <c r="AI28" s="1"/>
      <c r="AJ28" s="1"/>
      <c r="AK28" s="1"/>
      <c r="AL28" s="9"/>
      <c r="AM28" s="37">
        <f t="shared" si="0"/>
        <v>45869</v>
      </c>
      <c r="AN28" s="34" t="s">
        <v>137</v>
      </c>
      <c r="AO28" s="1" t="s">
        <v>269</v>
      </c>
      <c r="AP28" s="1">
        <v>44.8</v>
      </c>
      <c r="AQ28" s="1">
        <v>42.7</v>
      </c>
      <c r="AR28" s="1">
        <v>43.7</v>
      </c>
      <c r="AS28" s="1"/>
      <c r="AT28" s="1"/>
      <c r="AU28" s="1"/>
      <c r="AV28" s="1">
        <f t="shared" si="3"/>
        <v>43.733333333333327</v>
      </c>
      <c r="AW28" s="106"/>
      <c r="AX28" s="37">
        <f t="shared" si="1"/>
        <v>45873</v>
      </c>
      <c r="AY28" s="28" t="s">
        <v>137</v>
      </c>
      <c r="AZ28" s="1" t="s">
        <v>272</v>
      </c>
      <c r="BA28" s="1">
        <v>61.2</v>
      </c>
      <c r="BB28" s="1">
        <v>59.9</v>
      </c>
      <c r="BC28" s="1">
        <v>60</v>
      </c>
      <c r="BD28" s="1"/>
      <c r="BE28" s="1"/>
      <c r="BF28" s="1"/>
      <c r="BG28" s="32">
        <f t="shared" si="4"/>
        <v>60.366666666666667</v>
      </c>
      <c r="BH28" s="8"/>
      <c r="BI28" s="37"/>
      <c r="BJ28" s="28"/>
      <c r="BK28" s="1"/>
      <c r="BL28" s="1"/>
      <c r="BM28" s="1"/>
      <c r="BN28" s="1"/>
      <c r="BO28" s="1"/>
      <c r="BP28" s="1"/>
      <c r="BQ28" s="1"/>
      <c r="BR28" s="32"/>
      <c r="BS28" s="8"/>
      <c r="BT28" s="37">
        <f t="shared" si="2"/>
        <v>45894</v>
      </c>
      <c r="BU28" s="131" t="s">
        <v>137</v>
      </c>
      <c r="BV28" s="1" t="s">
        <v>296</v>
      </c>
      <c r="BW28" s="33">
        <v>68.8</v>
      </c>
      <c r="BX28" s="1">
        <v>65.5</v>
      </c>
      <c r="BY28" s="1">
        <v>67.5</v>
      </c>
      <c r="BZ28" s="1"/>
      <c r="CA28" s="1"/>
      <c r="CB28" s="1"/>
      <c r="CC28" s="68">
        <f t="shared" si="5"/>
        <v>67.266666666666666</v>
      </c>
      <c r="CD28" s="111"/>
      <c r="CE28" s="28"/>
      <c r="CF28" s="1"/>
      <c r="CG28" s="1"/>
      <c r="CH28" s="1"/>
      <c r="CI28" s="1"/>
      <c r="CJ28" s="1"/>
      <c r="CK28" s="1"/>
      <c r="CL28" s="1"/>
      <c r="CM28" s="1"/>
      <c r="CN28" s="1"/>
      <c r="CO28" s="1"/>
      <c r="CP28" s="112"/>
      <c r="CQ28" s="1"/>
      <c r="CR28" s="1"/>
      <c r="CS28" s="1"/>
      <c r="CT28" s="1"/>
      <c r="CU28" s="1"/>
      <c r="CV28" s="1"/>
      <c r="CW28" s="1"/>
      <c r="CX28" s="1"/>
      <c r="CY28" s="1"/>
      <c r="CZ28" s="1"/>
      <c r="DA28" s="1"/>
      <c r="DB28" s="1"/>
      <c r="DC28" s="1"/>
      <c r="DD28" s="1"/>
      <c r="DE28" s="1"/>
      <c r="DF28" s="1"/>
      <c r="DG28" s="1"/>
      <c r="DH28" s="1"/>
      <c r="DI28" s="1"/>
      <c r="DJ28" s="1"/>
      <c r="DK28" s="1"/>
      <c r="DL28" s="1"/>
      <c r="DM28" s="1"/>
    </row>
    <row r="29" spans="1:117" s="25" customFormat="1" ht="35" customHeight="1" x14ac:dyDescent="0.2">
      <c r="A29" s="1">
        <v>23</v>
      </c>
      <c r="B29" s="1" t="s">
        <v>103</v>
      </c>
      <c r="C29" s="1" t="s">
        <v>118</v>
      </c>
      <c r="D29" s="1" t="s">
        <v>108</v>
      </c>
      <c r="E29" s="1" t="s">
        <v>407</v>
      </c>
      <c r="F29" s="1" t="s">
        <v>74</v>
      </c>
      <c r="G29" s="1"/>
      <c r="H29" s="1"/>
      <c r="I29" s="1" t="s">
        <v>330</v>
      </c>
      <c r="J29" s="1">
        <v>82812</v>
      </c>
      <c r="K29" s="1">
        <v>121580</v>
      </c>
      <c r="L29" s="29">
        <v>45866</v>
      </c>
      <c r="M29" s="29" t="s">
        <v>4163</v>
      </c>
      <c r="N29" s="1" t="s">
        <v>25</v>
      </c>
      <c r="O29" s="28" t="s">
        <v>85</v>
      </c>
      <c r="P29" s="28" t="s">
        <v>322</v>
      </c>
      <c r="Q29" s="1">
        <v>3</v>
      </c>
      <c r="R29" s="1" t="s">
        <v>410</v>
      </c>
      <c r="S29" s="1">
        <v>12</v>
      </c>
      <c r="T29" s="1" t="s">
        <v>24</v>
      </c>
      <c r="U29" s="1"/>
      <c r="V29" s="1"/>
      <c r="W29" s="8"/>
      <c r="X29" s="1"/>
      <c r="Y29" s="1"/>
      <c r="Z29" s="1"/>
      <c r="AA29" s="21"/>
      <c r="AB29" s="35" t="s">
        <v>1277</v>
      </c>
      <c r="AC29" s="33">
        <v>27</v>
      </c>
      <c r="AD29" s="33">
        <v>220</v>
      </c>
      <c r="AE29" s="33">
        <v>1.1000000000000001</v>
      </c>
      <c r="AF29" s="33">
        <v>2430</v>
      </c>
      <c r="AG29" s="79"/>
      <c r="AH29" s="9"/>
      <c r="AI29" s="1"/>
      <c r="AJ29" s="1"/>
      <c r="AK29" s="1"/>
      <c r="AL29" s="9"/>
      <c r="AM29" s="37">
        <f t="shared" si="0"/>
        <v>45869</v>
      </c>
      <c r="AN29" s="34" t="s">
        <v>137</v>
      </c>
      <c r="AO29" s="1" t="s">
        <v>270</v>
      </c>
      <c r="AP29" s="1">
        <v>43.7</v>
      </c>
      <c r="AQ29" s="1">
        <v>42.1</v>
      </c>
      <c r="AR29" s="1">
        <v>42.3</v>
      </c>
      <c r="AS29" s="1"/>
      <c r="AT29" s="1"/>
      <c r="AU29" s="1"/>
      <c r="AV29" s="32">
        <f t="shared" si="3"/>
        <v>42.70000000000001</v>
      </c>
      <c r="AW29" s="106"/>
      <c r="AX29" s="37">
        <f t="shared" si="1"/>
        <v>45873</v>
      </c>
      <c r="AY29" s="28" t="s">
        <v>137</v>
      </c>
      <c r="AZ29" s="1" t="s">
        <v>273</v>
      </c>
      <c r="BA29" s="1">
        <v>58.9</v>
      </c>
      <c r="BB29" s="1">
        <v>59.6</v>
      </c>
      <c r="BC29" s="1">
        <v>58.9</v>
      </c>
      <c r="BD29" s="1"/>
      <c r="BE29" s="1"/>
      <c r="BF29" s="1"/>
      <c r="BG29" s="32">
        <f t="shared" si="4"/>
        <v>59.133333333333333</v>
      </c>
      <c r="BH29" s="8"/>
      <c r="BI29" s="37"/>
      <c r="BJ29" s="28"/>
      <c r="BK29" s="1"/>
      <c r="BL29" s="1"/>
      <c r="BM29" s="1"/>
      <c r="BN29" s="1"/>
      <c r="BO29" s="1"/>
      <c r="BP29" s="1"/>
      <c r="BQ29" s="1"/>
      <c r="BR29" s="32"/>
      <c r="BS29" s="8"/>
      <c r="BT29" s="37">
        <f t="shared" si="2"/>
        <v>45894</v>
      </c>
      <c r="BU29" s="131" t="s">
        <v>137</v>
      </c>
      <c r="BV29" s="1" t="s">
        <v>295</v>
      </c>
      <c r="BW29" s="33">
        <v>66.8</v>
      </c>
      <c r="BX29" s="1">
        <v>68.400000000000006</v>
      </c>
      <c r="BY29" s="1">
        <v>64.5</v>
      </c>
      <c r="BZ29" s="1"/>
      <c r="CA29" s="1"/>
      <c r="CB29" s="1"/>
      <c r="CC29" s="68">
        <f t="shared" si="5"/>
        <v>66.566666666666663</v>
      </c>
      <c r="CD29" s="111"/>
      <c r="CE29" s="28"/>
      <c r="CF29" s="1"/>
      <c r="CG29" s="1"/>
      <c r="CH29" s="1"/>
      <c r="CI29" s="1"/>
      <c r="CJ29" s="1"/>
      <c r="CK29" s="1"/>
      <c r="CL29" s="1"/>
      <c r="CM29" s="1"/>
      <c r="CN29" s="1"/>
      <c r="CO29" s="1"/>
      <c r="CP29" s="112"/>
      <c r="CQ29" s="1"/>
      <c r="CR29" s="1"/>
      <c r="CS29" s="1"/>
      <c r="CT29" s="1"/>
      <c r="CU29" s="1"/>
      <c r="CV29" s="1"/>
      <c r="CW29" s="1"/>
      <c r="CX29" s="1"/>
      <c r="CY29" s="1"/>
      <c r="CZ29" s="1"/>
      <c r="DA29" s="1"/>
      <c r="DB29" s="1"/>
      <c r="DC29" s="1"/>
      <c r="DD29" s="1"/>
      <c r="DE29" s="1"/>
      <c r="DF29" s="1"/>
      <c r="DG29" s="1"/>
      <c r="DH29" s="1"/>
      <c r="DI29" s="1"/>
      <c r="DJ29" s="1"/>
      <c r="DK29" s="1"/>
      <c r="DL29" s="1"/>
      <c r="DM29" s="1"/>
    </row>
    <row r="30" spans="1:117" s="25" customFormat="1" ht="35" customHeight="1" x14ac:dyDescent="0.2">
      <c r="A30" s="1">
        <v>24</v>
      </c>
      <c r="B30" s="1" t="s">
        <v>103</v>
      </c>
      <c r="C30" s="1" t="s">
        <v>1</v>
      </c>
      <c r="D30" s="1" t="s">
        <v>121</v>
      </c>
      <c r="E30" s="1" t="s">
        <v>107</v>
      </c>
      <c r="F30" s="1" t="s">
        <v>74</v>
      </c>
      <c r="G30" s="1"/>
      <c r="H30" s="1"/>
      <c r="I30" s="1" t="s">
        <v>76</v>
      </c>
      <c r="J30" s="1">
        <v>82812</v>
      </c>
      <c r="K30" s="1">
        <v>121578</v>
      </c>
      <c r="L30" s="29">
        <v>45866</v>
      </c>
      <c r="M30" s="29" t="s">
        <v>4163</v>
      </c>
      <c r="N30" s="1" t="s">
        <v>25</v>
      </c>
      <c r="O30" s="28" t="s">
        <v>85</v>
      </c>
      <c r="P30" s="1" t="s">
        <v>132</v>
      </c>
      <c r="Q30" s="1">
        <v>6</v>
      </c>
      <c r="R30" s="1" t="s">
        <v>410</v>
      </c>
      <c r="S30" s="1"/>
      <c r="T30" s="1" t="s">
        <v>77</v>
      </c>
      <c r="U30" s="1"/>
      <c r="V30" s="1"/>
      <c r="W30" s="8"/>
      <c r="X30" s="1"/>
      <c r="Y30" s="1"/>
      <c r="Z30" s="1"/>
      <c r="AA30" s="22"/>
      <c r="AB30" s="33"/>
      <c r="AC30" s="1" t="s">
        <v>103</v>
      </c>
      <c r="AD30" s="33" t="s">
        <v>103</v>
      </c>
      <c r="AE30" s="33" t="s">
        <v>103</v>
      </c>
      <c r="AF30" s="33" t="s">
        <v>103</v>
      </c>
      <c r="AG30" s="79"/>
      <c r="AH30" s="9"/>
      <c r="AI30" s="1"/>
      <c r="AJ30" s="1"/>
      <c r="AK30" s="1"/>
      <c r="AL30" s="9"/>
      <c r="AM30" s="37">
        <f t="shared" si="0"/>
        <v>45869</v>
      </c>
      <c r="AN30" s="34"/>
      <c r="AO30" s="71"/>
      <c r="AP30" s="38"/>
      <c r="AQ30" s="38"/>
      <c r="AR30" s="38"/>
      <c r="AS30" s="1"/>
      <c r="AT30" s="1"/>
      <c r="AU30" s="1"/>
      <c r="AV30" s="38"/>
      <c r="AW30" s="106"/>
      <c r="AX30" s="37">
        <f t="shared" si="1"/>
        <v>45873</v>
      </c>
      <c r="AY30" s="34"/>
      <c r="AZ30" s="1"/>
      <c r="BA30" s="38"/>
      <c r="BB30" s="38"/>
      <c r="BC30" s="38"/>
      <c r="BD30" s="1"/>
      <c r="BE30" s="1"/>
      <c r="BF30" s="1"/>
      <c r="BG30" s="38"/>
      <c r="BH30" s="8"/>
      <c r="BI30" s="37"/>
      <c r="BJ30" s="34"/>
      <c r="BK30" s="71"/>
      <c r="BL30" s="38"/>
      <c r="BM30" s="38"/>
      <c r="BN30" s="38"/>
      <c r="BO30" s="1"/>
      <c r="BP30" s="1"/>
      <c r="BQ30" s="1"/>
      <c r="BR30" s="38"/>
      <c r="BS30" s="8"/>
      <c r="BT30" s="37">
        <f t="shared" si="2"/>
        <v>45894</v>
      </c>
      <c r="BU30" s="131"/>
      <c r="BV30" s="75"/>
      <c r="BW30" s="33"/>
      <c r="BX30" s="1"/>
      <c r="BY30" s="1"/>
      <c r="BZ30" s="1"/>
      <c r="CA30" s="1"/>
      <c r="CB30" s="1"/>
      <c r="CC30" s="1"/>
      <c r="CD30" s="111"/>
      <c r="CE30" s="28"/>
      <c r="CF30" s="1"/>
      <c r="CG30" s="1"/>
      <c r="CH30" s="1"/>
      <c r="CI30" s="1"/>
      <c r="CJ30" s="1"/>
      <c r="CK30" s="1"/>
      <c r="CL30" s="1"/>
      <c r="CM30" s="1"/>
      <c r="CN30" s="1"/>
      <c r="CO30" s="1"/>
      <c r="CP30" s="112"/>
      <c r="CQ30" s="1"/>
      <c r="CR30" s="1"/>
      <c r="CS30" s="1"/>
      <c r="CT30" s="1"/>
      <c r="CU30" s="1"/>
      <c r="CV30" s="1"/>
      <c r="CW30" s="1"/>
      <c r="CX30" s="1"/>
      <c r="CY30" s="1"/>
      <c r="CZ30" s="1"/>
      <c r="DA30" s="1"/>
      <c r="DB30" s="1"/>
      <c r="DC30" s="1"/>
      <c r="DD30" s="1"/>
      <c r="DE30" s="1"/>
      <c r="DF30" s="1"/>
      <c r="DG30" s="1"/>
      <c r="DH30" s="1"/>
      <c r="DI30" s="1"/>
      <c r="DJ30" s="1"/>
      <c r="DK30" s="1"/>
      <c r="DL30" s="1"/>
      <c r="DM30" s="1"/>
    </row>
    <row r="31" spans="1:117" s="25" customFormat="1" ht="35" customHeight="1" x14ac:dyDescent="0.2">
      <c r="A31" s="1">
        <v>25</v>
      </c>
      <c r="B31" s="1" t="s">
        <v>103</v>
      </c>
      <c r="C31" s="1" t="s">
        <v>128</v>
      </c>
      <c r="D31" s="1" t="s">
        <v>108</v>
      </c>
      <c r="E31" s="1" t="s">
        <v>407</v>
      </c>
      <c r="F31" s="1" t="s">
        <v>74</v>
      </c>
      <c r="G31" s="1"/>
      <c r="H31" s="1"/>
      <c r="I31" s="1" t="s">
        <v>330</v>
      </c>
      <c r="J31" s="1">
        <v>81512</v>
      </c>
      <c r="K31" s="1">
        <v>121752</v>
      </c>
      <c r="L31" s="29">
        <v>45868</v>
      </c>
      <c r="M31" s="29" t="s">
        <v>4163</v>
      </c>
      <c r="N31" s="1" t="s">
        <v>25</v>
      </c>
      <c r="O31" s="28" t="s">
        <v>129</v>
      </c>
      <c r="P31" s="28" t="s">
        <v>323</v>
      </c>
      <c r="Q31" s="1">
        <v>6</v>
      </c>
      <c r="R31" s="1" t="s">
        <v>410</v>
      </c>
      <c r="S31" s="1">
        <v>12</v>
      </c>
      <c r="T31" s="1" t="s">
        <v>24</v>
      </c>
      <c r="U31" s="1"/>
      <c r="V31" s="1"/>
      <c r="W31" s="8"/>
      <c r="X31" s="1"/>
      <c r="Y31" s="1"/>
      <c r="Z31" s="1"/>
      <c r="AA31" s="22"/>
      <c r="AB31" s="35"/>
      <c r="AC31" s="35">
        <v>21.6</v>
      </c>
      <c r="AD31" s="35">
        <v>210</v>
      </c>
      <c r="AE31" s="33">
        <v>1.6</v>
      </c>
      <c r="AF31" s="33">
        <v>2403</v>
      </c>
      <c r="AG31" s="79"/>
      <c r="AH31" s="9"/>
      <c r="AI31" s="1" t="s">
        <v>440</v>
      </c>
      <c r="AJ31" s="1" t="s">
        <v>441</v>
      </c>
      <c r="AK31" s="1" t="s">
        <v>442</v>
      </c>
      <c r="AL31" s="9"/>
      <c r="AM31" s="37">
        <f t="shared" si="0"/>
        <v>45871</v>
      </c>
      <c r="AN31" s="34" t="s">
        <v>150</v>
      </c>
      <c r="AO31" s="1" t="s">
        <v>279</v>
      </c>
      <c r="AP31" s="1">
        <v>39.4</v>
      </c>
      <c r="AQ31" s="1">
        <v>38.1</v>
      </c>
      <c r="AR31" s="1">
        <v>40.5</v>
      </c>
      <c r="AS31" s="1"/>
      <c r="AT31" s="1"/>
      <c r="AU31" s="1"/>
      <c r="AV31" s="68">
        <f t="shared" si="3"/>
        <v>39.333333333333336</v>
      </c>
      <c r="AW31" s="106"/>
      <c r="AX31" s="37">
        <f t="shared" si="1"/>
        <v>45875</v>
      </c>
      <c r="AY31" s="34" t="s">
        <v>150</v>
      </c>
      <c r="AZ31" s="1" t="s">
        <v>281</v>
      </c>
      <c r="BA31" s="1">
        <v>50</v>
      </c>
      <c r="BB31" s="1">
        <v>48.8</v>
      </c>
      <c r="BC31" s="1">
        <v>49.5</v>
      </c>
      <c r="BD31" s="1"/>
      <c r="BE31" s="1"/>
      <c r="BF31" s="1"/>
      <c r="BG31" s="32">
        <f>AVERAGE(BA31:BF31)</f>
        <v>49.433333333333337</v>
      </c>
      <c r="BH31" s="8"/>
      <c r="BI31" s="37"/>
      <c r="BJ31" s="34"/>
      <c r="BK31" s="1"/>
      <c r="BL31" s="1"/>
      <c r="BM31" s="1"/>
      <c r="BN31" s="1"/>
      <c r="BO31" s="1"/>
      <c r="BP31" s="1"/>
      <c r="BQ31" s="1"/>
      <c r="BR31" s="32"/>
      <c r="BS31" s="8"/>
      <c r="BT31" s="37">
        <f t="shared" si="2"/>
        <v>45896</v>
      </c>
      <c r="BU31" s="131" t="s">
        <v>150</v>
      </c>
      <c r="BV31" s="1" t="s">
        <v>301</v>
      </c>
      <c r="BW31" s="33">
        <v>56.1</v>
      </c>
      <c r="BX31" s="1">
        <v>56</v>
      </c>
      <c r="BY31" s="1">
        <v>57.5</v>
      </c>
      <c r="BZ31" s="1"/>
      <c r="CA31" s="1"/>
      <c r="CB31" s="1"/>
      <c r="CC31" s="68">
        <f>AVERAGE(BW31:BY31)</f>
        <v>56.533333333333331</v>
      </c>
      <c r="CD31" s="111"/>
      <c r="CE31" s="28"/>
      <c r="CF31" s="1"/>
      <c r="CG31" s="1"/>
      <c r="CH31" s="1"/>
      <c r="CI31" s="1"/>
      <c r="CJ31" s="1"/>
      <c r="CK31" s="1"/>
      <c r="CL31" s="1"/>
      <c r="CM31" s="1"/>
      <c r="CN31" s="1"/>
      <c r="CO31" s="1"/>
      <c r="CP31" s="112"/>
      <c r="CQ31" s="1"/>
      <c r="CR31" s="1"/>
      <c r="CS31" s="1"/>
      <c r="CT31" s="1"/>
      <c r="CU31" s="1"/>
      <c r="CV31" s="1"/>
      <c r="CW31" s="1"/>
      <c r="CX31" s="1"/>
      <c r="CY31" s="1"/>
      <c r="CZ31" s="1"/>
      <c r="DA31" s="1"/>
      <c r="DB31" s="1"/>
      <c r="DC31" s="1"/>
      <c r="DD31" s="1"/>
      <c r="DE31" s="1"/>
      <c r="DF31" s="1"/>
      <c r="DG31" s="1"/>
      <c r="DH31" s="1"/>
      <c r="DI31" s="1"/>
      <c r="DJ31" s="1"/>
      <c r="DK31" s="1"/>
      <c r="DL31" s="1"/>
      <c r="DM31" s="1"/>
    </row>
    <row r="32" spans="1:117" s="25" customFormat="1" ht="35" customHeight="1" x14ac:dyDescent="0.2">
      <c r="A32" s="1">
        <v>26</v>
      </c>
      <c r="B32" s="1" t="s">
        <v>103</v>
      </c>
      <c r="C32" s="1" t="s">
        <v>128</v>
      </c>
      <c r="D32" s="1" t="s">
        <v>108</v>
      </c>
      <c r="E32" s="1" t="s">
        <v>407</v>
      </c>
      <c r="F32" s="1" t="s">
        <v>74</v>
      </c>
      <c r="G32" s="1"/>
      <c r="H32" s="1"/>
      <c r="I32" s="1" t="s">
        <v>330</v>
      </c>
      <c r="J32" s="1">
        <v>84012</v>
      </c>
      <c r="K32" s="1">
        <v>121754</v>
      </c>
      <c r="L32" s="29">
        <v>45868</v>
      </c>
      <c r="M32" s="29" t="s">
        <v>4163</v>
      </c>
      <c r="N32" s="1" t="s">
        <v>25</v>
      </c>
      <c r="O32" s="28" t="s">
        <v>129</v>
      </c>
      <c r="P32" s="28" t="s">
        <v>323</v>
      </c>
      <c r="Q32" s="1">
        <v>6</v>
      </c>
      <c r="R32" s="1" t="s">
        <v>410</v>
      </c>
      <c r="S32" s="1">
        <v>12</v>
      </c>
      <c r="T32" s="1" t="s">
        <v>24</v>
      </c>
      <c r="U32" s="1"/>
      <c r="V32" s="1"/>
      <c r="W32" s="8"/>
      <c r="X32" s="1"/>
      <c r="Y32" s="1"/>
      <c r="Z32" s="1"/>
      <c r="AA32" s="22"/>
      <c r="AB32" s="35"/>
      <c r="AC32" s="35">
        <v>23.9</v>
      </c>
      <c r="AD32" s="35">
        <v>210</v>
      </c>
      <c r="AE32" s="33">
        <v>1.5</v>
      </c>
      <c r="AF32" s="33">
        <v>2404</v>
      </c>
      <c r="AG32" s="79"/>
      <c r="AH32" s="9"/>
      <c r="AI32" s="1"/>
      <c r="AJ32" s="1"/>
      <c r="AK32" s="1"/>
      <c r="AL32" s="9"/>
      <c r="AM32" s="37">
        <f t="shared" si="0"/>
        <v>45871</v>
      </c>
      <c r="AN32" s="34" t="s">
        <v>150</v>
      </c>
      <c r="AO32" s="1" t="s">
        <v>280</v>
      </c>
      <c r="AP32" s="1">
        <v>40.700000000000003</v>
      </c>
      <c r="AQ32" s="1">
        <v>40.700000000000003</v>
      </c>
      <c r="AR32" s="1">
        <v>38.799999999999997</v>
      </c>
      <c r="AS32" s="1"/>
      <c r="AT32" s="1"/>
      <c r="AU32" s="1"/>
      <c r="AV32" s="68">
        <f t="shared" si="3"/>
        <v>40.06666666666667</v>
      </c>
      <c r="AW32" s="106"/>
      <c r="AX32" s="37">
        <f t="shared" si="1"/>
        <v>45875</v>
      </c>
      <c r="AY32" s="34" t="s">
        <v>150</v>
      </c>
      <c r="AZ32" s="1" t="s">
        <v>282</v>
      </c>
      <c r="BA32" s="1">
        <v>50</v>
      </c>
      <c r="BB32" s="1">
        <v>49.2</v>
      </c>
      <c r="BC32" s="1">
        <v>50.2</v>
      </c>
      <c r="BD32" s="1"/>
      <c r="BE32" s="1"/>
      <c r="BF32" s="1"/>
      <c r="BG32" s="32">
        <f>AVERAGE(BA32:BF32)</f>
        <v>49.800000000000004</v>
      </c>
      <c r="BH32" s="8"/>
      <c r="BI32" s="37"/>
      <c r="BJ32" s="34"/>
      <c r="BK32" s="1"/>
      <c r="BL32" s="1"/>
      <c r="BM32" s="1"/>
      <c r="BN32" s="1"/>
      <c r="BO32" s="1"/>
      <c r="BP32" s="1"/>
      <c r="BQ32" s="1"/>
      <c r="BR32" s="32"/>
      <c r="BS32" s="8"/>
      <c r="BT32" s="37">
        <f t="shared" si="2"/>
        <v>45896</v>
      </c>
      <c r="BU32" s="131" t="s">
        <v>150</v>
      </c>
      <c r="BV32" s="1" t="s">
        <v>302</v>
      </c>
      <c r="BW32" s="33">
        <v>56.9</v>
      </c>
      <c r="BX32" s="1">
        <v>54.3</v>
      </c>
      <c r="BY32" s="1">
        <v>56.1</v>
      </c>
      <c r="BZ32" s="1"/>
      <c r="CA32" s="1"/>
      <c r="CB32" s="1"/>
      <c r="CC32" s="68">
        <f>AVERAGE(BW32:BY32)</f>
        <v>55.766666666666659</v>
      </c>
      <c r="CD32" s="111"/>
      <c r="CE32" s="28"/>
      <c r="CF32" s="1"/>
      <c r="CG32" s="1"/>
      <c r="CH32" s="1"/>
      <c r="CI32" s="1"/>
      <c r="CJ32" s="1"/>
      <c r="CK32" s="1"/>
      <c r="CL32" s="1"/>
      <c r="CM32" s="1"/>
      <c r="CN32" s="1"/>
      <c r="CO32" s="1"/>
      <c r="CP32" s="112"/>
      <c r="CQ32" s="1"/>
      <c r="CR32" s="1"/>
      <c r="CS32" s="1"/>
      <c r="CT32" s="1"/>
      <c r="CU32" s="1"/>
      <c r="CV32" s="1"/>
      <c r="CW32" s="1"/>
      <c r="CX32" s="1"/>
      <c r="CY32" s="1"/>
      <c r="CZ32" s="1"/>
      <c r="DA32" s="1"/>
      <c r="DB32" s="1"/>
      <c r="DC32" s="1"/>
      <c r="DD32" s="1"/>
      <c r="DE32" s="1"/>
      <c r="DF32" s="1"/>
      <c r="DG32" s="1"/>
      <c r="DH32" s="1"/>
      <c r="DI32" s="1"/>
      <c r="DJ32" s="1"/>
      <c r="DK32" s="1"/>
      <c r="DL32" s="1"/>
      <c r="DM32" s="1"/>
    </row>
    <row r="33" spans="1:117" s="25" customFormat="1" ht="35" customHeight="1" x14ac:dyDescent="0.2">
      <c r="A33" s="1">
        <v>27</v>
      </c>
      <c r="B33" s="1" t="s">
        <v>103</v>
      </c>
      <c r="C33" s="1" t="s">
        <v>128</v>
      </c>
      <c r="D33" s="1" t="s">
        <v>108</v>
      </c>
      <c r="E33" s="1" t="s">
        <v>407</v>
      </c>
      <c r="F33" s="1" t="s">
        <v>74</v>
      </c>
      <c r="G33" s="1"/>
      <c r="H33" s="1"/>
      <c r="I33" s="1" t="s">
        <v>330</v>
      </c>
      <c r="J33" s="1">
        <v>84612</v>
      </c>
      <c r="K33" s="1">
        <v>121758</v>
      </c>
      <c r="L33" s="29">
        <v>45868</v>
      </c>
      <c r="M33" s="29" t="s">
        <v>4163</v>
      </c>
      <c r="N33" s="1" t="s">
        <v>25</v>
      </c>
      <c r="O33" s="28" t="s">
        <v>129</v>
      </c>
      <c r="P33" s="28" t="s">
        <v>323</v>
      </c>
      <c r="Q33" s="1">
        <v>6</v>
      </c>
      <c r="R33" s="1" t="s">
        <v>410</v>
      </c>
      <c r="S33" s="1">
        <v>12</v>
      </c>
      <c r="T33" s="1" t="s">
        <v>24</v>
      </c>
      <c r="U33" s="1"/>
      <c r="V33" s="1"/>
      <c r="W33" s="8"/>
      <c r="X33" s="1"/>
      <c r="Y33" s="1"/>
      <c r="Z33" s="1"/>
      <c r="AA33" s="22"/>
      <c r="AB33" s="35"/>
      <c r="AC33" s="35">
        <v>25.9</v>
      </c>
      <c r="AD33" s="35">
        <v>210</v>
      </c>
      <c r="AE33" s="33">
        <v>1.1000000000000001</v>
      </c>
      <c r="AF33" s="33">
        <v>2398</v>
      </c>
      <c r="AG33" s="79"/>
      <c r="AH33" s="9"/>
      <c r="AI33" s="1"/>
      <c r="AJ33" s="1"/>
      <c r="AK33" s="1"/>
      <c r="AL33" s="9"/>
      <c r="AM33" s="37">
        <f t="shared" si="0"/>
        <v>45871</v>
      </c>
      <c r="AN33" s="34" t="s">
        <v>150</v>
      </c>
      <c r="AO33" s="1" t="s">
        <v>264</v>
      </c>
      <c r="AP33" s="1">
        <v>39.799999999999997</v>
      </c>
      <c r="AQ33" s="1">
        <v>40.799999999999997</v>
      </c>
      <c r="AR33" s="1">
        <v>39.200000000000003</v>
      </c>
      <c r="AS33" s="1"/>
      <c r="AT33" s="1"/>
      <c r="AU33" s="1"/>
      <c r="AV33" s="68">
        <f t="shared" si="3"/>
        <v>39.93333333333333</v>
      </c>
      <c r="AW33" s="106"/>
      <c r="AX33" s="37">
        <f t="shared" si="1"/>
        <v>45875</v>
      </c>
      <c r="AY33" s="34" t="s">
        <v>150</v>
      </c>
      <c r="AZ33" s="1" t="s">
        <v>283</v>
      </c>
      <c r="BA33" s="1">
        <v>51.4</v>
      </c>
      <c r="BB33" s="1">
        <v>50.3</v>
      </c>
      <c r="BC33" s="1">
        <v>49.3</v>
      </c>
      <c r="BD33" s="1"/>
      <c r="BE33" s="1"/>
      <c r="BF33" s="1"/>
      <c r="BG33" s="32">
        <f>AVERAGE(BA33:BF33)</f>
        <v>50.333333333333336</v>
      </c>
      <c r="BH33" s="8"/>
      <c r="BI33" s="37"/>
      <c r="BJ33" s="34"/>
      <c r="BK33" s="1"/>
      <c r="BL33" s="1"/>
      <c r="BM33" s="1"/>
      <c r="BN33" s="1"/>
      <c r="BO33" s="1"/>
      <c r="BP33" s="1"/>
      <c r="BQ33" s="1"/>
      <c r="BR33" s="32"/>
      <c r="BS33" s="8"/>
      <c r="BT33" s="37">
        <f t="shared" si="2"/>
        <v>45896</v>
      </c>
      <c r="BU33" s="131" t="s">
        <v>150</v>
      </c>
      <c r="BV33" s="1" t="s">
        <v>302</v>
      </c>
      <c r="BW33" s="33">
        <v>57</v>
      </c>
      <c r="BX33" s="1">
        <v>56</v>
      </c>
      <c r="BY33" s="1">
        <v>53.5</v>
      </c>
      <c r="BZ33" s="1"/>
      <c r="CA33" s="1"/>
      <c r="CB33" s="1"/>
      <c r="CC33" s="68">
        <f>AVERAGE(BW33:BY33)</f>
        <v>55.5</v>
      </c>
      <c r="CD33" s="111"/>
      <c r="CE33" s="28"/>
      <c r="CF33" s="1"/>
      <c r="CG33" s="1"/>
      <c r="CH33" s="1"/>
      <c r="CI33" s="1"/>
      <c r="CJ33" s="1"/>
      <c r="CK33" s="1"/>
      <c r="CL33" s="1"/>
      <c r="CM33" s="1"/>
      <c r="CN33" s="1"/>
      <c r="CO33" s="1"/>
      <c r="CP33" s="112"/>
      <c r="CQ33" s="1"/>
      <c r="CR33" s="1"/>
      <c r="CS33" s="1"/>
      <c r="CT33" s="1"/>
      <c r="CU33" s="1"/>
      <c r="CV33" s="1"/>
      <c r="CW33" s="1"/>
      <c r="CX33" s="1"/>
      <c r="CY33" s="1"/>
      <c r="CZ33" s="1"/>
      <c r="DA33" s="1"/>
      <c r="DB33" s="1"/>
      <c r="DC33" s="1"/>
      <c r="DD33" s="1"/>
      <c r="DE33" s="1"/>
      <c r="DF33" s="1"/>
      <c r="DG33" s="1"/>
      <c r="DH33" s="1"/>
      <c r="DI33" s="1"/>
      <c r="DJ33" s="1"/>
      <c r="DK33" s="1"/>
      <c r="DL33" s="1"/>
      <c r="DM33" s="1"/>
    </row>
    <row r="34" spans="1:117" s="25" customFormat="1" ht="35" customHeight="1" x14ac:dyDescent="0.2">
      <c r="A34" s="1">
        <v>28</v>
      </c>
      <c r="B34" s="1" t="s">
        <v>103</v>
      </c>
      <c r="C34" s="1" t="s">
        <v>124</v>
      </c>
      <c r="D34" s="1" t="s">
        <v>54</v>
      </c>
      <c r="E34" s="1" t="s">
        <v>122</v>
      </c>
      <c r="F34" s="1" t="s">
        <v>74</v>
      </c>
      <c r="G34" s="1"/>
      <c r="H34" s="1" t="s">
        <v>341</v>
      </c>
      <c r="I34" s="1" t="s">
        <v>114</v>
      </c>
      <c r="J34" s="1">
        <v>84212</v>
      </c>
      <c r="K34" s="1">
        <v>121755</v>
      </c>
      <c r="L34" s="29">
        <v>45868</v>
      </c>
      <c r="M34" s="29" t="s">
        <v>4163</v>
      </c>
      <c r="N34" s="1" t="s">
        <v>25</v>
      </c>
      <c r="O34" s="28" t="s">
        <v>84</v>
      </c>
      <c r="P34" s="1" t="s">
        <v>87</v>
      </c>
      <c r="Q34" s="1">
        <v>11</v>
      </c>
      <c r="R34" s="1" t="s">
        <v>410</v>
      </c>
      <c r="S34" s="1"/>
      <c r="T34" s="1" t="s">
        <v>115</v>
      </c>
      <c r="U34" s="1"/>
      <c r="V34" s="1"/>
      <c r="W34" s="8"/>
      <c r="X34" s="1"/>
      <c r="Y34" s="1"/>
      <c r="Z34" s="1"/>
      <c r="AA34" s="21"/>
      <c r="AB34" s="222" t="s">
        <v>1271</v>
      </c>
      <c r="AC34" s="33">
        <v>27.5</v>
      </c>
      <c r="AD34" s="33">
        <v>190</v>
      </c>
      <c r="AE34" s="33" t="s">
        <v>103</v>
      </c>
      <c r="AF34" s="33" t="s">
        <v>103</v>
      </c>
      <c r="AG34" s="79"/>
      <c r="AH34" s="9"/>
      <c r="AI34" s="1"/>
      <c r="AJ34" s="1"/>
      <c r="AK34" s="1"/>
      <c r="AL34" s="9"/>
      <c r="AM34" s="37">
        <f t="shared" si="0"/>
        <v>45871</v>
      </c>
      <c r="AN34" s="34"/>
      <c r="AO34" s="61"/>
      <c r="AP34" s="38"/>
      <c r="AQ34" s="38"/>
      <c r="AR34" s="38"/>
      <c r="AS34" s="1"/>
      <c r="AT34" s="1"/>
      <c r="AU34" s="1"/>
      <c r="AV34" s="38"/>
      <c r="AW34" s="106"/>
      <c r="AX34" s="37">
        <f t="shared" si="1"/>
        <v>45875</v>
      </c>
      <c r="AY34" s="182" t="s">
        <v>381</v>
      </c>
      <c r="AZ34" s="183" t="s">
        <v>382</v>
      </c>
      <c r="BA34" s="183">
        <v>12</v>
      </c>
      <c r="BB34" s="183">
        <v>13.1</v>
      </c>
      <c r="BC34" s="183">
        <v>12.5</v>
      </c>
      <c r="BD34" s="183">
        <v>13.7</v>
      </c>
      <c r="BE34" s="183">
        <v>13.4</v>
      </c>
      <c r="BF34" s="183">
        <v>14.3</v>
      </c>
      <c r="BG34" s="183">
        <f>AVERAGE(BA34:BF34)</f>
        <v>13.166666666666666</v>
      </c>
      <c r="BH34" s="8"/>
      <c r="BI34" s="37"/>
      <c r="BJ34" s="34"/>
      <c r="BK34" s="71"/>
      <c r="BL34" s="38"/>
      <c r="BM34" s="38"/>
      <c r="BN34" s="38"/>
      <c r="BO34" s="1"/>
      <c r="BP34" s="1"/>
      <c r="BQ34" s="1"/>
      <c r="BR34" s="38"/>
      <c r="BS34" s="8"/>
      <c r="BT34" s="37">
        <f t="shared" si="2"/>
        <v>45896</v>
      </c>
      <c r="BU34" s="229" t="s">
        <v>381</v>
      </c>
      <c r="BV34" s="183" t="s">
        <v>477</v>
      </c>
      <c r="BW34" s="221">
        <v>19.7</v>
      </c>
      <c r="BX34" s="183">
        <v>20.2</v>
      </c>
      <c r="BY34" s="183">
        <v>18.399999999999999</v>
      </c>
      <c r="BZ34" s="183">
        <v>20.6</v>
      </c>
      <c r="CA34" s="183">
        <v>18</v>
      </c>
      <c r="CB34" s="183">
        <v>21.5</v>
      </c>
      <c r="CC34" s="183">
        <f>AVERAGE(BW34:CB34)</f>
        <v>19.733333333333334</v>
      </c>
      <c r="CD34" s="111"/>
      <c r="CE34" s="28"/>
      <c r="CF34" s="1"/>
      <c r="CG34" s="1"/>
      <c r="CH34" s="1"/>
      <c r="CI34" s="1"/>
      <c r="CJ34" s="1"/>
      <c r="CK34" s="1"/>
      <c r="CL34" s="1"/>
      <c r="CM34" s="1"/>
      <c r="CN34" s="1"/>
      <c r="CO34" s="1"/>
      <c r="CP34" s="112"/>
      <c r="CQ34" s="1"/>
      <c r="CR34" s="1"/>
      <c r="CS34" s="1"/>
      <c r="CT34" s="1"/>
      <c r="CU34" s="1"/>
      <c r="CV34" s="1"/>
      <c r="CW34" s="1"/>
      <c r="CX34" s="1"/>
      <c r="CY34" s="1"/>
      <c r="CZ34" s="1"/>
      <c r="DA34" s="1"/>
      <c r="DB34" s="1"/>
      <c r="DC34" s="1"/>
      <c r="DD34" s="1"/>
      <c r="DE34" s="1"/>
      <c r="DF34" s="1"/>
      <c r="DG34" s="1"/>
      <c r="DH34" s="1"/>
      <c r="DI34" s="1"/>
      <c r="DJ34" s="1"/>
      <c r="DK34" s="1"/>
      <c r="DL34" s="1"/>
      <c r="DM34" s="1"/>
    </row>
    <row r="35" spans="1:117" s="25" customFormat="1" ht="35" customHeight="1" x14ac:dyDescent="0.2">
      <c r="A35" s="1">
        <v>29</v>
      </c>
      <c r="B35" s="1" t="s">
        <v>103</v>
      </c>
      <c r="C35" s="1" t="s">
        <v>124</v>
      </c>
      <c r="D35" s="1" t="s">
        <v>54</v>
      </c>
      <c r="E35" s="1" t="s">
        <v>122</v>
      </c>
      <c r="F35" s="1" t="s">
        <v>74</v>
      </c>
      <c r="G35" s="1"/>
      <c r="H35" s="1" t="s">
        <v>341</v>
      </c>
      <c r="I35" s="1" t="s">
        <v>114</v>
      </c>
      <c r="J35" s="1">
        <v>84612</v>
      </c>
      <c r="K35" s="1">
        <v>121757</v>
      </c>
      <c r="L35" s="29">
        <v>45868</v>
      </c>
      <c r="M35" s="29" t="s">
        <v>4163</v>
      </c>
      <c r="N35" s="1" t="s">
        <v>25</v>
      </c>
      <c r="O35" s="28" t="s">
        <v>84</v>
      </c>
      <c r="P35" s="1" t="s">
        <v>87</v>
      </c>
      <c r="Q35" s="1">
        <v>11</v>
      </c>
      <c r="R35" s="1" t="s">
        <v>410</v>
      </c>
      <c r="S35" s="1"/>
      <c r="T35" s="1" t="s">
        <v>115</v>
      </c>
      <c r="U35" s="1"/>
      <c r="V35" s="1"/>
      <c r="W35" s="8"/>
      <c r="X35" s="1"/>
      <c r="Y35" s="1"/>
      <c r="Z35" s="1"/>
      <c r="AA35" s="21"/>
      <c r="AB35" s="223"/>
      <c r="AC35" s="33">
        <v>27.5</v>
      </c>
      <c r="AD35" s="33">
        <v>180</v>
      </c>
      <c r="AE35" s="33" t="s">
        <v>103</v>
      </c>
      <c r="AF35" s="33" t="s">
        <v>103</v>
      </c>
      <c r="AG35" s="79"/>
      <c r="AH35" s="9"/>
      <c r="AI35" s="1"/>
      <c r="AJ35" s="1"/>
      <c r="AK35" s="1"/>
      <c r="AL35" s="9"/>
      <c r="AM35" s="37">
        <f t="shared" si="0"/>
        <v>45871</v>
      </c>
      <c r="AN35" s="34"/>
      <c r="AO35" s="61"/>
      <c r="AP35" s="38"/>
      <c r="AQ35" s="38"/>
      <c r="AR35" s="38"/>
      <c r="AS35" s="1"/>
      <c r="AT35" s="1"/>
      <c r="AU35" s="1"/>
      <c r="AV35" s="38"/>
      <c r="AW35" s="106"/>
      <c r="AX35" s="37">
        <f t="shared" si="1"/>
        <v>45875</v>
      </c>
      <c r="AY35" s="182"/>
      <c r="AZ35" s="183"/>
      <c r="BA35" s="183"/>
      <c r="BB35" s="183"/>
      <c r="BC35" s="183"/>
      <c r="BD35" s="183"/>
      <c r="BE35" s="183"/>
      <c r="BF35" s="183"/>
      <c r="BG35" s="183"/>
      <c r="BH35" s="8"/>
      <c r="BI35" s="37"/>
      <c r="BJ35" s="34"/>
      <c r="BK35" s="71"/>
      <c r="BL35" s="38"/>
      <c r="BM35" s="38"/>
      <c r="BN35" s="38"/>
      <c r="BO35" s="1"/>
      <c r="BP35" s="1"/>
      <c r="BQ35" s="1"/>
      <c r="BR35" s="38"/>
      <c r="BS35" s="8"/>
      <c r="BT35" s="37">
        <f t="shared" si="2"/>
        <v>45896</v>
      </c>
      <c r="BU35" s="229"/>
      <c r="BV35" s="183"/>
      <c r="BW35" s="221"/>
      <c r="BX35" s="183"/>
      <c r="BY35" s="183"/>
      <c r="BZ35" s="183"/>
      <c r="CA35" s="183"/>
      <c r="CB35" s="183"/>
      <c r="CC35" s="183"/>
      <c r="CD35" s="111"/>
      <c r="CE35" s="28"/>
      <c r="CF35" s="1"/>
      <c r="CG35" s="1"/>
      <c r="CH35" s="1"/>
      <c r="CI35" s="1"/>
      <c r="CJ35" s="1"/>
      <c r="CK35" s="1"/>
      <c r="CL35" s="1"/>
      <c r="CM35" s="1"/>
      <c r="CN35" s="1"/>
      <c r="CO35" s="1"/>
      <c r="CP35" s="112"/>
      <c r="CQ35" s="1"/>
      <c r="CR35" s="1"/>
      <c r="CS35" s="1"/>
      <c r="CT35" s="1"/>
      <c r="CU35" s="1"/>
      <c r="CV35" s="1"/>
      <c r="CW35" s="1"/>
      <c r="CX35" s="1"/>
      <c r="CY35" s="1"/>
      <c r="CZ35" s="1"/>
      <c r="DA35" s="1"/>
      <c r="DB35" s="1"/>
      <c r="DC35" s="1"/>
      <c r="DD35" s="1"/>
      <c r="DE35" s="1"/>
      <c r="DF35" s="1"/>
      <c r="DG35" s="1"/>
      <c r="DH35" s="1"/>
      <c r="DI35" s="1"/>
      <c r="DJ35" s="1"/>
      <c r="DK35" s="1"/>
      <c r="DL35" s="1"/>
      <c r="DM35" s="1"/>
    </row>
    <row r="36" spans="1:117" s="25" customFormat="1" ht="35" customHeight="1" x14ac:dyDescent="0.2">
      <c r="A36" s="1">
        <v>30</v>
      </c>
      <c r="B36" s="1" t="s">
        <v>103</v>
      </c>
      <c r="C36" s="1" t="s">
        <v>124</v>
      </c>
      <c r="D36" s="1" t="s">
        <v>54</v>
      </c>
      <c r="E36" s="1" t="s">
        <v>122</v>
      </c>
      <c r="F36" s="1" t="s">
        <v>74</v>
      </c>
      <c r="G36" s="1"/>
      <c r="H36" s="1" t="s">
        <v>341</v>
      </c>
      <c r="I36" s="1" t="s">
        <v>114</v>
      </c>
      <c r="J36" s="1">
        <v>67610</v>
      </c>
      <c r="K36" s="1">
        <v>121766</v>
      </c>
      <c r="L36" s="29">
        <v>45868</v>
      </c>
      <c r="M36" s="29" t="s">
        <v>4163</v>
      </c>
      <c r="N36" s="1" t="s">
        <v>25</v>
      </c>
      <c r="O36" s="28" t="s">
        <v>84</v>
      </c>
      <c r="P36" s="1" t="s">
        <v>87</v>
      </c>
      <c r="Q36" s="1">
        <v>9</v>
      </c>
      <c r="R36" s="1" t="s">
        <v>410</v>
      </c>
      <c r="S36" s="1">
        <v>6</v>
      </c>
      <c r="T36" s="1" t="s">
        <v>115</v>
      </c>
      <c r="U36" s="1"/>
      <c r="V36" s="1"/>
      <c r="W36" s="8"/>
      <c r="X36" s="1"/>
      <c r="Y36" s="1"/>
      <c r="Z36" s="1"/>
      <c r="AA36" s="21"/>
      <c r="AB36" s="223"/>
      <c r="AC36" s="33">
        <v>27.2</v>
      </c>
      <c r="AD36" s="33">
        <v>180</v>
      </c>
      <c r="AE36" s="33" t="s">
        <v>103</v>
      </c>
      <c r="AF36" s="33" t="s">
        <v>103</v>
      </c>
      <c r="AG36" s="79"/>
      <c r="AH36" s="9"/>
      <c r="AI36" s="1"/>
      <c r="AJ36" s="1"/>
      <c r="AK36" s="1"/>
      <c r="AL36" s="9"/>
      <c r="AM36" s="37">
        <f t="shared" si="0"/>
        <v>45871</v>
      </c>
      <c r="AN36" s="34"/>
      <c r="AO36" s="61"/>
      <c r="AP36" s="38"/>
      <c r="AQ36" s="38"/>
      <c r="AR36" s="38"/>
      <c r="AS36" s="1"/>
      <c r="AT36" s="1"/>
      <c r="AU36" s="1"/>
      <c r="AV36" s="38"/>
      <c r="AW36" s="106"/>
      <c r="AX36" s="37">
        <f t="shared" si="1"/>
        <v>45875</v>
      </c>
      <c r="AY36" s="182"/>
      <c r="AZ36" s="183"/>
      <c r="BA36" s="183"/>
      <c r="BB36" s="183"/>
      <c r="BC36" s="183"/>
      <c r="BD36" s="183"/>
      <c r="BE36" s="183"/>
      <c r="BF36" s="183"/>
      <c r="BG36" s="183"/>
      <c r="BH36" s="8"/>
      <c r="BI36" s="37"/>
      <c r="BJ36" s="34"/>
      <c r="BK36" s="71"/>
      <c r="BL36" s="38"/>
      <c r="BM36" s="38"/>
      <c r="BN36" s="38"/>
      <c r="BO36" s="1"/>
      <c r="BP36" s="1"/>
      <c r="BQ36" s="1"/>
      <c r="BR36" s="38"/>
      <c r="BS36" s="8"/>
      <c r="BT36" s="37">
        <f t="shared" si="2"/>
        <v>45896</v>
      </c>
      <c r="BU36" s="229"/>
      <c r="BV36" s="183"/>
      <c r="BW36" s="221"/>
      <c r="BX36" s="183"/>
      <c r="BY36" s="183"/>
      <c r="BZ36" s="183"/>
      <c r="CA36" s="183"/>
      <c r="CB36" s="183"/>
      <c r="CC36" s="183"/>
      <c r="CD36" s="111"/>
      <c r="CE36" s="28"/>
      <c r="CF36" s="1"/>
      <c r="CG36" s="1"/>
      <c r="CH36" s="1"/>
      <c r="CI36" s="1"/>
      <c r="CJ36" s="1"/>
      <c r="CK36" s="1"/>
      <c r="CL36" s="1"/>
      <c r="CM36" s="1"/>
      <c r="CN36" s="1"/>
      <c r="CO36" s="1"/>
      <c r="CP36" s="112"/>
      <c r="CQ36" s="1"/>
      <c r="CR36" s="1"/>
      <c r="CS36" s="1"/>
      <c r="CT36" s="1"/>
      <c r="CU36" s="1"/>
      <c r="CV36" s="1"/>
      <c r="CW36" s="1"/>
      <c r="CX36" s="1"/>
      <c r="CY36" s="1"/>
      <c r="CZ36" s="1"/>
      <c r="DA36" s="1"/>
      <c r="DB36" s="1"/>
      <c r="DC36" s="1"/>
      <c r="DD36" s="1"/>
      <c r="DE36" s="1"/>
      <c r="DF36" s="1"/>
      <c r="DG36" s="1"/>
      <c r="DH36" s="1"/>
      <c r="DI36" s="1"/>
      <c r="DJ36" s="1"/>
      <c r="DK36" s="1"/>
      <c r="DL36" s="1"/>
      <c r="DM36" s="1"/>
    </row>
    <row r="37" spans="1:117" s="25" customFormat="1" ht="35" customHeight="1" x14ac:dyDescent="0.2">
      <c r="A37" s="1">
        <v>31</v>
      </c>
      <c r="B37" s="1" t="s">
        <v>103</v>
      </c>
      <c r="C37" s="1" t="s">
        <v>124</v>
      </c>
      <c r="D37" s="1" t="s">
        <v>54</v>
      </c>
      <c r="E37" s="1" t="s">
        <v>122</v>
      </c>
      <c r="F37" s="1" t="s">
        <v>74</v>
      </c>
      <c r="G37" s="1"/>
      <c r="H37" s="1" t="s">
        <v>341</v>
      </c>
      <c r="I37" s="1" t="s">
        <v>114</v>
      </c>
      <c r="J37" s="1">
        <v>66010</v>
      </c>
      <c r="K37" s="1">
        <v>121762</v>
      </c>
      <c r="L37" s="29">
        <v>45868</v>
      </c>
      <c r="M37" s="29" t="s">
        <v>4163</v>
      </c>
      <c r="N37" s="1" t="s">
        <v>25</v>
      </c>
      <c r="O37" s="28" t="s">
        <v>84</v>
      </c>
      <c r="P37" s="1" t="s">
        <v>87</v>
      </c>
      <c r="Q37" s="1">
        <v>9</v>
      </c>
      <c r="R37" s="1" t="s">
        <v>410</v>
      </c>
      <c r="S37" s="1"/>
      <c r="T37" s="1" t="s">
        <v>115</v>
      </c>
      <c r="U37" s="1"/>
      <c r="V37" s="1"/>
      <c r="W37" s="8"/>
      <c r="X37" s="1"/>
      <c r="Y37" s="1"/>
      <c r="Z37" s="1"/>
      <c r="AA37" s="21"/>
      <c r="AB37" s="223"/>
      <c r="AC37" s="33">
        <v>28.2</v>
      </c>
      <c r="AD37" s="33">
        <v>190</v>
      </c>
      <c r="AE37" s="33" t="s">
        <v>103</v>
      </c>
      <c r="AF37" s="33" t="s">
        <v>103</v>
      </c>
      <c r="AG37" s="79"/>
      <c r="AH37" s="9"/>
      <c r="AI37" s="1"/>
      <c r="AJ37" s="1"/>
      <c r="AK37" s="1"/>
      <c r="AL37" s="9"/>
      <c r="AM37" s="37">
        <f t="shared" si="0"/>
        <v>45871</v>
      </c>
      <c r="AN37" s="34"/>
      <c r="AO37" s="61"/>
      <c r="AP37" s="38"/>
      <c r="AQ37" s="38"/>
      <c r="AR37" s="38"/>
      <c r="AS37" s="1"/>
      <c r="AT37" s="1"/>
      <c r="AU37" s="1"/>
      <c r="AV37" s="38"/>
      <c r="AW37" s="106"/>
      <c r="AX37" s="37">
        <f t="shared" si="1"/>
        <v>45875</v>
      </c>
      <c r="AY37" s="182"/>
      <c r="AZ37" s="183"/>
      <c r="BA37" s="183"/>
      <c r="BB37" s="183"/>
      <c r="BC37" s="183"/>
      <c r="BD37" s="183"/>
      <c r="BE37" s="183"/>
      <c r="BF37" s="183"/>
      <c r="BG37" s="183"/>
      <c r="BH37" s="8"/>
      <c r="BI37" s="37"/>
      <c r="BJ37" s="34"/>
      <c r="BK37" s="71"/>
      <c r="BL37" s="38"/>
      <c r="BM37" s="38"/>
      <c r="BN37" s="38"/>
      <c r="BO37" s="1"/>
      <c r="BP37" s="1"/>
      <c r="BQ37" s="1"/>
      <c r="BR37" s="38"/>
      <c r="BS37" s="8"/>
      <c r="BT37" s="37">
        <f t="shared" si="2"/>
        <v>45896</v>
      </c>
      <c r="BU37" s="229"/>
      <c r="BV37" s="183"/>
      <c r="BW37" s="221"/>
      <c r="BX37" s="183"/>
      <c r="BY37" s="183"/>
      <c r="BZ37" s="183"/>
      <c r="CA37" s="183"/>
      <c r="CB37" s="183"/>
      <c r="CC37" s="183"/>
      <c r="CD37" s="111"/>
      <c r="CE37" s="28"/>
      <c r="CF37" s="1"/>
      <c r="CG37" s="1"/>
      <c r="CH37" s="1"/>
      <c r="CI37" s="1"/>
      <c r="CJ37" s="1"/>
      <c r="CK37" s="1"/>
      <c r="CL37" s="1"/>
      <c r="CM37" s="1"/>
      <c r="CN37" s="1"/>
      <c r="CO37" s="1"/>
      <c r="CP37" s="112"/>
      <c r="CQ37" s="1"/>
      <c r="CR37" s="1"/>
      <c r="CS37" s="1"/>
      <c r="CT37" s="1"/>
      <c r="CU37" s="1"/>
      <c r="CV37" s="1"/>
      <c r="CW37" s="1"/>
      <c r="CX37" s="1"/>
      <c r="CY37" s="1"/>
      <c r="CZ37" s="1"/>
      <c r="DA37" s="1"/>
      <c r="DB37" s="1"/>
      <c r="DC37" s="1"/>
      <c r="DD37" s="1"/>
      <c r="DE37" s="1"/>
      <c r="DF37" s="1"/>
      <c r="DG37" s="1"/>
      <c r="DH37" s="1"/>
      <c r="DI37" s="1"/>
      <c r="DJ37" s="1"/>
      <c r="DK37" s="1"/>
      <c r="DL37" s="1"/>
      <c r="DM37" s="1"/>
    </row>
    <row r="38" spans="1:117" s="25" customFormat="1" ht="35" customHeight="1" x14ac:dyDescent="0.2">
      <c r="A38" s="1">
        <v>32</v>
      </c>
      <c r="B38" s="1" t="s">
        <v>103</v>
      </c>
      <c r="C38" s="1" t="s">
        <v>125</v>
      </c>
      <c r="D38" s="1" t="s">
        <v>54</v>
      </c>
      <c r="E38" s="1" t="s">
        <v>123</v>
      </c>
      <c r="F38" s="1" t="s">
        <v>74</v>
      </c>
      <c r="G38" s="1"/>
      <c r="H38" s="1" t="s">
        <v>341</v>
      </c>
      <c r="I38" s="1" t="s">
        <v>114</v>
      </c>
      <c r="J38" s="1">
        <v>62810</v>
      </c>
      <c r="K38" s="1">
        <v>121768</v>
      </c>
      <c r="L38" s="29">
        <v>45868</v>
      </c>
      <c r="M38" s="29" t="s">
        <v>4163</v>
      </c>
      <c r="N38" s="1" t="s">
        <v>25</v>
      </c>
      <c r="O38" s="28" t="s">
        <v>84</v>
      </c>
      <c r="P38" s="1" t="s">
        <v>87</v>
      </c>
      <c r="Q38" s="1">
        <v>9</v>
      </c>
      <c r="R38" s="1" t="s">
        <v>410</v>
      </c>
      <c r="S38" s="1"/>
      <c r="T38" s="1" t="s">
        <v>115</v>
      </c>
      <c r="U38" s="1"/>
      <c r="V38" s="1"/>
      <c r="W38" s="8"/>
      <c r="X38" s="1"/>
      <c r="Y38" s="1"/>
      <c r="Z38" s="1"/>
      <c r="AA38" s="21"/>
      <c r="AB38" s="223"/>
      <c r="AC38" s="33">
        <v>26.4</v>
      </c>
      <c r="AD38" s="33">
        <v>190</v>
      </c>
      <c r="AE38" s="33" t="s">
        <v>103</v>
      </c>
      <c r="AF38" s="33" t="s">
        <v>103</v>
      </c>
      <c r="AG38" s="79"/>
      <c r="AH38" s="9"/>
      <c r="AI38" s="1"/>
      <c r="AJ38" s="1"/>
      <c r="AK38" s="1"/>
      <c r="AL38" s="9"/>
      <c r="AM38" s="37">
        <f t="shared" si="0"/>
        <v>45871</v>
      </c>
      <c r="AN38" s="34"/>
      <c r="AO38" s="61"/>
      <c r="AP38" s="38"/>
      <c r="AQ38" s="38"/>
      <c r="AR38" s="38"/>
      <c r="AS38" s="1"/>
      <c r="AT38" s="1"/>
      <c r="AU38" s="1"/>
      <c r="AV38" s="38"/>
      <c r="AW38" s="106"/>
      <c r="AX38" s="37">
        <f t="shared" si="1"/>
        <v>45875</v>
      </c>
      <c r="AY38" s="182"/>
      <c r="AZ38" s="183"/>
      <c r="BA38" s="183"/>
      <c r="BB38" s="183"/>
      <c r="BC38" s="183"/>
      <c r="BD38" s="183"/>
      <c r="BE38" s="183"/>
      <c r="BF38" s="183"/>
      <c r="BG38" s="183"/>
      <c r="BH38" s="8"/>
      <c r="BI38" s="37"/>
      <c r="BJ38" s="34"/>
      <c r="BK38" s="71"/>
      <c r="BL38" s="38"/>
      <c r="BM38" s="38"/>
      <c r="BN38" s="38"/>
      <c r="BO38" s="1"/>
      <c r="BP38" s="1"/>
      <c r="BQ38" s="1"/>
      <c r="BR38" s="38"/>
      <c r="BS38" s="8"/>
      <c r="BT38" s="37">
        <f t="shared" si="2"/>
        <v>45896</v>
      </c>
      <c r="BU38" s="229"/>
      <c r="BV38" s="183"/>
      <c r="BW38" s="221"/>
      <c r="BX38" s="183"/>
      <c r="BY38" s="183"/>
      <c r="BZ38" s="183"/>
      <c r="CA38" s="183"/>
      <c r="CB38" s="183"/>
      <c r="CC38" s="183"/>
      <c r="CD38" s="111"/>
      <c r="CE38" s="28"/>
      <c r="CF38" s="1"/>
      <c r="CG38" s="1"/>
      <c r="CH38" s="1"/>
      <c r="CI38" s="1"/>
      <c r="CJ38" s="1"/>
      <c r="CK38" s="1"/>
      <c r="CL38" s="1"/>
      <c r="CM38" s="1"/>
      <c r="CN38" s="1"/>
      <c r="CO38" s="1"/>
      <c r="CP38" s="112"/>
      <c r="CQ38" s="1"/>
      <c r="CR38" s="1"/>
      <c r="CS38" s="1"/>
      <c r="CT38" s="1"/>
      <c r="CU38" s="1"/>
      <c r="CV38" s="1"/>
      <c r="CW38" s="1"/>
      <c r="CX38" s="1"/>
      <c r="CY38" s="1"/>
      <c r="CZ38" s="1"/>
      <c r="DA38" s="1"/>
      <c r="DB38" s="1"/>
      <c r="DC38" s="1"/>
      <c r="DD38" s="1"/>
      <c r="DE38" s="1"/>
      <c r="DF38" s="1"/>
      <c r="DG38" s="1"/>
      <c r="DH38" s="1"/>
      <c r="DI38" s="1"/>
      <c r="DJ38" s="1"/>
      <c r="DK38" s="1"/>
      <c r="DL38" s="1"/>
      <c r="DM38" s="1"/>
    </row>
    <row r="39" spans="1:117" s="25" customFormat="1" ht="35" customHeight="1" x14ac:dyDescent="0.2">
      <c r="A39" s="1">
        <v>33</v>
      </c>
      <c r="B39" s="1" t="s">
        <v>103</v>
      </c>
      <c r="C39" s="1" t="s">
        <v>125</v>
      </c>
      <c r="D39" s="1" t="s">
        <v>54</v>
      </c>
      <c r="E39" s="1" t="s">
        <v>123</v>
      </c>
      <c r="F39" s="1" t="s">
        <v>74</v>
      </c>
      <c r="G39" s="1"/>
      <c r="H39" s="1" t="s">
        <v>341</v>
      </c>
      <c r="I39" s="1" t="s">
        <v>114</v>
      </c>
      <c r="J39" s="1">
        <v>84012</v>
      </c>
      <c r="K39" s="1">
        <v>121776</v>
      </c>
      <c r="L39" s="29">
        <v>45868</v>
      </c>
      <c r="M39" s="29" t="s">
        <v>4163</v>
      </c>
      <c r="N39" s="1" t="s">
        <v>25</v>
      </c>
      <c r="O39" s="28" t="s">
        <v>84</v>
      </c>
      <c r="P39" s="1" t="s">
        <v>87</v>
      </c>
      <c r="Q39" s="1">
        <v>10</v>
      </c>
      <c r="R39" s="1" t="s">
        <v>410</v>
      </c>
      <c r="S39" s="1"/>
      <c r="T39" s="1" t="s">
        <v>115</v>
      </c>
      <c r="U39" s="1"/>
      <c r="V39" s="1"/>
      <c r="W39" s="8"/>
      <c r="X39" s="1"/>
      <c r="Y39" s="1"/>
      <c r="Z39" s="1"/>
      <c r="AA39" s="21"/>
      <c r="AB39" s="223"/>
      <c r="AC39" s="33">
        <v>26.6</v>
      </c>
      <c r="AD39" s="33">
        <v>190</v>
      </c>
      <c r="AE39" s="33" t="s">
        <v>103</v>
      </c>
      <c r="AF39" s="33" t="s">
        <v>103</v>
      </c>
      <c r="AG39" s="79"/>
      <c r="AH39" s="9"/>
      <c r="AI39" s="1"/>
      <c r="AJ39" s="1"/>
      <c r="AK39" s="1"/>
      <c r="AL39" s="9"/>
      <c r="AM39" s="37">
        <f t="shared" si="0"/>
        <v>45871</v>
      </c>
      <c r="AN39" s="34"/>
      <c r="AO39" s="61"/>
      <c r="AP39" s="38"/>
      <c r="AQ39" s="38"/>
      <c r="AR39" s="38"/>
      <c r="AS39" s="1"/>
      <c r="AT39" s="1"/>
      <c r="AU39" s="1"/>
      <c r="AV39" s="38"/>
      <c r="AW39" s="106"/>
      <c r="AX39" s="37">
        <f t="shared" si="1"/>
        <v>45875</v>
      </c>
      <c r="AY39" s="182"/>
      <c r="AZ39" s="183"/>
      <c r="BA39" s="183"/>
      <c r="BB39" s="183"/>
      <c r="BC39" s="183"/>
      <c r="BD39" s="183"/>
      <c r="BE39" s="183"/>
      <c r="BF39" s="183"/>
      <c r="BG39" s="183"/>
      <c r="BH39" s="8"/>
      <c r="BI39" s="37"/>
      <c r="BJ39" s="34"/>
      <c r="BK39" s="71"/>
      <c r="BL39" s="38"/>
      <c r="BM39" s="38"/>
      <c r="BN39" s="38"/>
      <c r="BO39" s="1"/>
      <c r="BP39" s="1"/>
      <c r="BQ39" s="1"/>
      <c r="BR39" s="38"/>
      <c r="BS39" s="8"/>
      <c r="BT39" s="37">
        <f t="shared" ref="BT39:BT70" si="6">IF(L39=0, 0, L39+28)</f>
        <v>45896</v>
      </c>
      <c r="BU39" s="229"/>
      <c r="BV39" s="183"/>
      <c r="BW39" s="221"/>
      <c r="BX39" s="183"/>
      <c r="BY39" s="183"/>
      <c r="BZ39" s="183"/>
      <c r="CA39" s="183"/>
      <c r="CB39" s="183"/>
      <c r="CC39" s="183"/>
      <c r="CD39" s="111"/>
      <c r="CE39" s="28"/>
      <c r="CF39" s="1"/>
      <c r="CG39" s="1"/>
      <c r="CH39" s="1"/>
      <c r="CI39" s="1"/>
      <c r="CJ39" s="1"/>
      <c r="CK39" s="1"/>
      <c r="CL39" s="1"/>
      <c r="CM39" s="1"/>
      <c r="CN39" s="1"/>
      <c r="CO39" s="1"/>
      <c r="CP39" s="112"/>
      <c r="CQ39" s="1"/>
      <c r="CR39" s="1"/>
      <c r="CS39" s="1"/>
      <c r="CT39" s="1"/>
      <c r="CU39" s="1"/>
      <c r="CV39" s="1"/>
      <c r="CW39" s="1"/>
      <c r="CX39" s="1"/>
      <c r="CY39" s="1"/>
      <c r="CZ39" s="1"/>
      <c r="DA39" s="1"/>
      <c r="DB39" s="1"/>
      <c r="DC39" s="1"/>
      <c r="DD39" s="1"/>
      <c r="DE39" s="1"/>
      <c r="DF39" s="1"/>
      <c r="DG39" s="1"/>
      <c r="DH39" s="1"/>
      <c r="DI39" s="1"/>
      <c r="DJ39" s="1"/>
      <c r="DK39" s="1"/>
      <c r="DL39" s="1"/>
      <c r="DM39" s="1"/>
    </row>
    <row r="40" spans="1:117" s="25" customFormat="1" ht="35" customHeight="1" x14ac:dyDescent="0.2">
      <c r="A40" s="1">
        <v>34</v>
      </c>
      <c r="B40" s="1" t="s">
        <v>103</v>
      </c>
      <c r="C40" s="1" t="s">
        <v>125</v>
      </c>
      <c r="D40" s="1" t="s">
        <v>54</v>
      </c>
      <c r="E40" s="1" t="s">
        <v>123</v>
      </c>
      <c r="F40" s="1" t="s">
        <v>74</v>
      </c>
      <c r="G40" s="1"/>
      <c r="H40" s="1" t="s">
        <v>341</v>
      </c>
      <c r="I40" s="1" t="s">
        <v>114</v>
      </c>
      <c r="J40" s="1">
        <v>81512</v>
      </c>
      <c r="K40" s="1">
        <v>121797</v>
      </c>
      <c r="L40" s="29">
        <v>45868</v>
      </c>
      <c r="M40" s="29" t="s">
        <v>4163</v>
      </c>
      <c r="N40" s="1" t="s">
        <v>25</v>
      </c>
      <c r="O40" s="28" t="s">
        <v>84</v>
      </c>
      <c r="P40" s="1" t="s">
        <v>87</v>
      </c>
      <c r="Q40" s="1">
        <v>11</v>
      </c>
      <c r="R40" s="1" t="s">
        <v>410</v>
      </c>
      <c r="S40" s="1">
        <v>6</v>
      </c>
      <c r="T40" s="1" t="s">
        <v>115</v>
      </c>
      <c r="U40" s="1"/>
      <c r="V40" s="1"/>
      <c r="W40" s="8"/>
      <c r="X40" s="1"/>
      <c r="Y40" s="1"/>
      <c r="Z40" s="1"/>
      <c r="AA40" s="21"/>
      <c r="AB40" s="223"/>
      <c r="AC40" s="33">
        <v>27.7</v>
      </c>
      <c r="AD40" s="33">
        <v>170</v>
      </c>
      <c r="AE40" s="33" t="s">
        <v>103</v>
      </c>
      <c r="AF40" s="33" t="s">
        <v>103</v>
      </c>
      <c r="AG40" s="79"/>
      <c r="AH40" s="9"/>
      <c r="AI40" s="1"/>
      <c r="AJ40" s="1"/>
      <c r="AK40" s="1"/>
      <c r="AL40" s="9"/>
      <c r="AM40" s="37">
        <f t="shared" si="0"/>
        <v>45871</v>
      </c>
      <c r="AN40" s="34"/>
      <c r="AO40" s="61"/>
      <c r="AP40" s="38"/>
      <c r="AQ40" s="38"/>
      <c r="AR40" s="38"/>
      <c r="AS40" s="1"/>
      <c r="AT40" s="1"/>
      <c r="AU40" s="1"/>
      <c r="AV40" s="38"/>
      <c r="AW40" s="106"/>
      <c r="AX40" s="37">
        <f t="shared" si="1"/>
        <v>45875</v>
      </c>
      <c r="AY40" s="182"/>
      <c r="AZ40" s="183"/>
      <c r="BA40" s="183"/>
      <c r="BB40" s="183"/>
      <c r="BC40" s="183"/>
      <c r="BD40" s="183"/>
      <c r="BE40" s="183"/>
      <c r="BF40" s="183"/>
      <c r="BG40" s="183"/>
      <c r="BH40" s="8"/>
      <c r="BI40" s="37"/>
      <c r="BJ40" s="34"/>
      <c r="BK40" s="71"/>
      <c r="BL40" s="38"/>
      <c r="BM40" s="38"/>
      <c r="BN40" s="38"/>
      <c r="BO40" s="1"/>
      <c r="BP40" s="1"/>
      <c r="BQ40" s="1"/>
      <c r="BR40" s="38"/>
      <c r="BS40" s="8"/>
      <c r="BT40" s="37">
        <f t="shared" si="6"/>
        <v>45896</v>
      </c>
      <c r="BU40" s="229"/>
      <c r="BV40" s="183"/>
      <c r="BW40" s="221"/>
      <c r="BX40" s="183"/>
      <c r="BY40" s="183"/>
      <c r="BZ40" s="183"/>
      <c r="CA40" s="183"/>
      <c r="CB40" s="183"/>
      <c r="CC40" s="183"/>
      <c r="CD40" s="111"/>
      <c r="CE40" s="28"/>
      <c r="CF40" s="1"/>
      <c r="CG40" s="1"/>
      <c r="CH40" s="1"/>
      <c r="CI40" s="1"/>
      <c r="CJ40" s="1"/>
      <c r="CK40" s="1"/>
      <c r="CL40" s="1"/>
      <c r="CM40" s="1"/>
      <c r="CN40" s="1"/>
      <c r="CO40" s="1"/>
      <c r="CP40" s="112"/>
      <c r="CQ40" s="1"/>
      <c r="CR40" s="1"/>
      <c r="CS40" s="1"/>
      <c r="CT40" s="1"/>
      <c r="CU40" s="1"/>
      <c r="CV40" s="1"/>
      <c r="CW40" s="1"/>
      <c r="CX40" s="1"/>
      <c r="CY40" s="1"/>
      <c r="CZ40" s="1"/>
      <c r="DA40" s="1"/>
      <c r="DB40" s="1"/>
      <c r="DC40" s="1"/>
      <c r="DD40" s="1"/>
      <c r="DE40" s="1"/>
      <c r="DF40" s="1"/>
      <c r="DG40" s="1"/>
      <c r="DH40" s="1"/>
      <c r="DI40" s="1"/>
      <c r="DJ40" s="1"/>
      <c r="DK40" s="1"/>
      <c r="DL40" s="1"/>
      <c r="DM40" s="1"/>
    </row>
    <row r="41" spans="1:117" s="25" customFormat="1" ht="35" customHeight="1" x14ac:dyDescent="0.2">
      <c r="A41" s="1">
        <v>35</v>
      </c>
      <c r="B41" s="1" t="s">
        <v>103</v>
      </c>
      <c r="C41" s="1" t="s">
        <v>125</v>
      </c>
      <c r="D41" s="1" t="s">
        <v>54</v>
      </c>
      <c r="E41" s="1" t="s">
        <v>123</v>
      </c>
      <c r="F41" s="1" t="s">
        <v>74</v>
      </c>
      <c r="G41" s="1"/>
      <c r="H41" s="1" t="s">
        <v>341</v>
      </c>
      <c r="I41" s="1" t="s">
        <v>114</v>
      </c>
      <c r="J41" s="1">
        <v>77112</v>
      </c>
      <c r="K41" s="1">
        <v>121778</v>
      </c>
      <c r="L41" s="29">
        <v>45868</v>
      </c>
      <c r="M41" s="29" t="s">
        <v>4163</v>
      </c>
      <c r="N41" s="1" t="s">
        <v>25</v>
      </c>
      <c r="O41" s="28" t="s">
        <v>84</v>
      </c>
      <c r="P41" s="1" t="s">
        <v>87</v>
      </c>
      <c r="Q41" s="1">
        <v>11</v>
      </c>
      <c r="R41" s="1" t="s">
        <v>410</v>
      </c>
      <c r="S41" s="1"/>
      <c r="T41" s="1" t="s">
        <v>115</v>
      </c>
      <c r="U41" s="1"/>
      <c r="V41" s="1"/>
      <c r="W41" s="8"/>
      <c r="X41" s="1"/>
      <c r="Y41" s="1"/>
      <c r="Z41" s="1"/>
      <c r="AA41" s="21"/>
      <c r="AB41" s="223"/>
      <c r="AC41" s="33">
        <v>25.8</v>
      </c>
      <c r="AD41" s="33">
        <v>160</v>
      </c>
      <c r="AE41" s="33" t="s">
        <v>103</v>
      </c>
      <c r="AF41" s="33" t="s">
        <v>103</v>
      </c>
      <c r="AG41" s="79"/>
      <c r="AH41" s="9"/>
      <c r="AI41" s="1"/>
      <c r="AJ41" s="1"/>
      <c r="AK41" s="1"/>
      <c r="AL41" s="9"/>
      <c r="AM41" s="37">
        <f t="shared" si="0"/>
        <v>45871</v>
      </c>
      <c r="AN41" s="34"/>
      <c r="AO41" s="61"/>
      <c r="AP41" s="38"/>
      <c r="AQ41" s="38"/>
      <c r="AR41" s="38"/>
      <c r="AS41" s="1"/>
      <c r="AT41" s="1"/>
      <c r="AU41" s="1"/>
      <c r="AV41" s="38"/>
      <c r="AW41" s="106"/>
      <c r="AX41" s="37">
        <f t="shared" si="1"/>
        <v>45875</v>
      </c>
      <c r="AY41" s="182"/>
      <c r="AZ41" s="183"/>
      <c r="BA41" s="183"/>
      <c r="BB41" s="183"/>
      <c r="BC41" s="183"/>
      <c r="BD41" s="183"/>
      <c r="BE41" s="183"/>
      <c r="BF41" s="183"/>
      <c r="BG41" s="183"/>
      <c r="BH41" s="8"/>
      <c r="BI41" s="37"/>
      <c r="BJ41" s="34"/>
      <c r="BK41" s="71"/>
      <c r="BL41" s="38"/>
      <c r="BM41" s="38"/>
      <c r="BN41" s="38"/>
      <c r="BO41" s="1"/>
      <c r="BP41" s="1"/>
      <c r="BQ41" s="1"/>
      <c r="BR41" s="38"/>
      <c r="BS41" s="8"/>
      <c r="BT41" s="37">
        <f t="shared" si="6"/>
        <v>45896</v>
      </c>
      <c r="BU41" s="229"/>
      <c r="BV41" s="183"/>
      <c r="BW41" s="221"/>
      <c r="BX41" s="183"/>
      <c r="BY41" s="183"/>
      <c r="BZ41" s="183"/>
      <c r="CA41" s="183"/>
      <c r="CB41" s="183"/>
      <c r="CC41" s="183"/>
      <c r="CD41" s="111"/>
      <c r="CE41" s="28"/>
      <c r="CF41" s="1"/>
      <c r="CG41" s="1"/>
      <c r="CH41" s="1"/>
      <c r="CI41" s="1"/>
      <c r="CJ41" s="1"/>
      <c r="CK41" s="1"/>
      <c r="CL41" s="1"/>
      <c r="CM41" s="1"/>
      <c r="CN41" s="1"/>
      <c r="CO41" s="1"/>
      <c r="CP41" s="112"/>
      <c r="CQ41" s="1"/>
      <c r="CR41" s="1"/>
      <c r="CS41" s="1"/>
      <c r="CT41" s="1"/>
      <c r="CU41" s="1"/>
      <c r="CV41" s="1"/>
      <c r="CW41" s="1"/>
      <c r="CX41" s="1"/>
      <c r="CY41" s="1"/>
      <c r="CZ41" s="1"/>
      <c r="DA41" s="1"/>
      <c r="DB41" s="1"/>
      <c r="DC41" s="1"/>
      <c r="DD41" s="1"/>
      <c r="DE41" s="1"/>
      <c r="DF41" s="1"/>
      <c r="DG41" s="1"/>
      <c r="DH41" s="1"/>
      <c r="DI41" s="1"/>
      <c r="DJ41" s="1"/>
      <c r="DK41" s="1"/>
      <c r="DL41" s="1"/>
      <c r="DM41" s="1"/>
    </row>
    <row r="42" spans="1:117" s="25" customFormat="1" ht="35" customHeight="1" x14ac:dyDescent="0.2">
      <c r="A42" s="1">
        <v>36</v>
      </c>
      <c r="B42" s="1" t="s">
        <v>103</v>
      </c>
      <c r="C42" s="1" t="s">
        <v>126</v>
      </c>
      <c r="D42" s="1" t="s">
        <v>54</v>
      </c>
      <c r="E42" s="1" t="s">
        <v>127</v>
      </c>
      <c r="F42" s="1" t="s">
        <v>74</v>
      </c>
      <c r="G42" s="1"/>
      <c r="H42" s="1" t="s">
        <v>341</v>
      </c>
      <c r="I42" s="1" t="s">
        <v>114</v>
      </c>
      <c r="J42" s="1">
        <v>83512</v>
      </c>
      <c r="K42" s="1">
        <v>121779</v>
      </c>
      <c r="L42" s="29">
        <v>45868</v>
      </c>
      <c r="M42" s="29" t="s">
        <v>4163</v>
      </c>
      <c r="N42" s="1" t="s">
        <v>25</v>
      </c>
      <c r="O42" s="28" t="s">
        <v>84</v>
      </c>
      <c r="P42" s="1" t="s">
        <v>87</v>
      </c>
      <c r="Q42" s="1">
        <v>10</v>
      </c>
      <c r="R42" s="1" t="s">
        <v>410</v>
      </c>
      <c r="S42" s="1"/>
      <c r="T42" s="1" t="s">
        <v>115</v>
      </c>
      <c r="U42" s="1"/>
      <c r="V42" s="1"/>
      <c r="W42" s="8"/>
      <c r="X42" s="1"/>
      <c r="Y42" s="1"/>
      <c r="Z42" s="1"/>
      <c r="AA42" s="21"/>
      <c r="AB42" s="223"/>
      <c r="AC42" s="33">
        <v>26.9</v>
      </c>
      <c r="AD42" s="33">
        <v>190</v>
      </c>
      <c r="AE42" s="33" t="s">
        <v>103</v>
      </c>
      <c r="AF42" s="33" t="s">
        <v>103</v>
      </c>
      <c r="AG42" s="79"/>
      <c r="AH42" s="9"/>
      <c r="AI42" s="1"/>
      <c r="AJ42" s="1"/>
      <c r="AK42" s="1"/>
      <c r="AL42" s="9"/>
      <c r="AM42" s="37">
        <f t="shared" si="0"/>
        <v>45871</v>
      </c>
      <c r="AN42" s="34"/>
      <c r="AO42" s="61"/>
      <c r="AP42" s="38"/>
      <c r="AQ42" s="38"/>
      <c r="AR42" s="38"/>
      <c r="AS42" s="1"/>
      <c r="AT42" s="1"/>
      <c r="AU42" s="1"/>
      <c r="AV42" s="38"/>
      <c r="AW42" s="106"/>
      <c r="AX42" s="37">
        <f t="shared" si="1"/>
        <v>45875</v>
      </c>
      <c r="AY42" s="182"/>
      <c r="AZ42" s="183"/>
      <c r="BA42" s="183"/>
      <c r="BB42" s="183"/>
      <c r="BC42" s="183"/>
      <c r="BD42" s="183"/>
      <c r="BE42" s="183"/>
      <c r="BF42" s="183"/>
      <c r="BG42" s="183"/>
      <c r="BH42" s="8"/>
      <c r="BI42" s="37"/>
      <c r="BJ42" s="34"/>
      <c r="BK42" s="71"/>
      <c r="BL42" s="38"/>
      <c r="BM42" s="38"/>
      <c r="BN42" s="38"/>
      <c r="BO42" s="1"/>
      <c r="BP42" s="1"/>
      <c r="BQ42" s="1"/>
      <c r="BR42" s="38"/>
      <c r="BS42" s="8"/>
      <c r="BT42" s="37">
        <f t="shared" si="6"/>
        <v>45896</v>
      </c>
      <c r="BU42" s="229"/>
      <c r="BV42" s="183"/>
      <c r="BW42" s="221"/>
      <c r="BX42" s="183"/>
      <c r="BY42" s="183"/>
      <c r="BZ42" s="183"/>
      <c r="CA42" s="183"/>
      <c r="CB42" s="183"/>
      <c r="CC42" s="183"/>
      <c r="CD42" s="111"/>
      <c r="CE42" s="28"/>
      <c r="CF42" s="1"/>
      <c r="CG42" s="1"/>
      <c r="CH42" s="1"/>
      <c r="CI42" s="1"/>
      <c r="CJ42" s="1"/>
      <c r="CK42" s="1"/>
      <c r="CL42" s="1"/>
      <c r="CM42" s="1"/>
      <c r="CN42" s="1"/>
      <c r="CO42" s="1"/>
      <c r="CP42" s="112"/>
      <c r="CQ42" s="1"/>
      <c r="CR42" s="1"/>
      <c r="CS42" s="1"/>
      <c r="CT42" s="1"/>
      <c r="CU42" s="1"/>
      <c r="CV42" s="1"/>
      <c r="CW42" s="1"/>
      <c r="CX42" s="1"/>
      <c r="CY42" s="1"/>
      <c r="CZ42" s="1"/>
      <c r="DA42" s="1"/>
      <c r="DB42" s="1"/>
      <c r="DC42" s="1"/>
      <c r="DD42" s="1"/>
      <c r="DE42" s="1"/>
      <c r="DF42" s="1"/>
      <c r="DG42" s="1"/>
      <c r="DH42" s="1"/>
      <c r="DI42" s="1"/>
      <c r="DJ42" s="1"/>
      <c r="DK42" s="1"/>
      <c r="DL42" s="1"/>
      <c r="DM42" s="1"/>
    </row>
    <row r="43" spans="1:117" s="25" customFormat="1" ht="35" customHeight="1" x14ac:dyDescent="0.2">
      <c r="A43" s="1">
        <v>37</v>
      </c>
      <c r="B43" s="1" t="s">
        <v>103</v>
      </c>
      <c r="C43" s="1" t="s">
        <v>126</v>
      </c>
      <c r="D43" s="1" t="s">
        <v>54</v>
      </c>
      <c r="E43" s="1" t="s">
        <v>127</v>
      </c>
      <c r="F43" s="1" t="s">
        <v>74</v>
      </c>
      <c r="G43" s="1"/>
      <c r="H43" s="1" t="s">
        <v>341</v>
      </c>
      <c r="I43" s="1" t="s">
        <v>114</v>
      </c>
      <c r="J43" s="1">
        <v>83812</v>
      </c>
      <c r="K43" s="1">
        <v>121780</v>
      </c>
      <c r="L43" s="29">
        <v>45868</v>
      </c>
      <c r="M43" s="29" t="s">
        <v>4163</v>
      </c>
      <c r="N43" s="1" t="s">
        <v>25</v>
      </c>
      <c r="O43" s="28" t="s">
        <v>84</v>
      </c>
      <c r="P43" s="1" t="s">
        <v>87</v>
      </c>
      <c r="Q43" s="1">
        <v>10</v>
      </c>
      <c r="R43" s="1" t="s">
        <v>410</v>
      </c>
      <c r="S43" s="1"/>
      <c r="T43" s="1" t="s">
        <v>115</v>
      </c>
      <c r="U43" s="1"/>
      <c r="V43" s="1"/>
      <c r="W43" s="8"/>
      <c r="X43" s="1"/>
      <c r="Y43" s="1"/>
      <c r="Z43" s="1"/>
      <c r="AA43" s="21"/>
      <c r="AB43" s="223"/>
      <c r="AC43" s="33">
        <v>28</v>
      </c>
      <c r="AD43" s="33">
        <v>180</v>
      </c>
      <c r="AE43" s="33" t="s">
        <v>103</v>
      </c>
      <c r="AF43" s="33" t="s">
        <v>103</v>
      </c>
      <c r="AG43" s="79"/>
      <c r="AH43" s="9"/>
      <c r="AI43" s="1"/>
      <c r="AJ43" s="1"/>
      <c r="AK43" s="1"/>
      <c r="AL43" s="9"/>
      <c r="AM43" s="37">
        <f t="shared" si="0"/>
        <v>45871</v>
      </c>
      <c r="AN43" s="34"/>
      <c r="AO43" s="61"/>
      <c r="AP43" s="38"/>
      <c r="AQ43" s="38"/>
      <c r="AR43" s="38"/>
      <c r="AS43" s="1"/>
      <c r="AT43" s="1"/>
      <c r="AU43" s="1"/>
      <c r="AV43" s="38"/>
      <c r="AW43" s="106"/>
      <c r="AX43" s="37">
        <f t="shared" si="1"/>
        <v>45875</v>
      </c>
      <c r="AY43" s="182"/>
      <c r="AZ43" s="183"/>
      <c r="BA43" s="183"/>
      <c r="BB43" s="183"/>
      <c r="BC43" s="183"/>
      <c r="BD43" s="183"/>
      <c r="BE43" s="183"/>
      <c r="BF43" s="183"/>
      <c r="BG43" s="183"/>
      <c r="BH43" s="8"/>
      <c r="BI43" s="37"/>
      <c r="BJ43" s="34"/>
      <c r="BK43" s="71"/>
      <c r="BL43" s="38"/>
      <c r="BM43" s="38"/>
      <c r="BN43" s="38"/>
      <c r="BO43" s="1"/>
      <c r="BP43" s="1"/>
      <c r="BQ43" s="1"/>
      <c r="BR43" s="38"/>
      <c r="BS43" s="8"/>
      <c r="BT43" s="37">
        <f t="shared" si="6"/>
        <v>45896</v>
      </c>
      <c r="BU43" s="229"/>
      <c r="BV43" s="183"/>
      <c r="BW43" s="221"/>
      <c r="BX43" s="183"/>
      <c r="BY43" s="183"/>
      <c r="BZ43" s="183"/>
      <c r="CA43" s="183"/>
      <c r="CB43" s="183"/>
      <c r="CC43" s="183"/>
      <c r="CD43" s="111"/>
      <c r="CE43" s="28"/>
      <c r="CF43" s="1"/>
      <c r="CG43" s="1"/>
      <c r="CH43" s="1"/>
      <c r="CI43" s="1"/>
      <c r="CJ43" s="1"/>
      <c r="CK43" s="1"/>
      <c r="CL43" s="1"/>
      <c r="CM43" s="1"/>
      <c r="CN43" s="1"/>
      <c r="CO43" s="1"/>
      <c r="CP43" s="112"/>
      <c r="CQ43" s="1"/>
      <c r="CR43" s="1"/>
      <c r="CS43" s="1"/>
      <c r="CT43" s="1"/>
      <c r="CU43" s="1"/>
      <c r="CV43" s="1"/>
      <c r="CW43" s="1"/>
      <c r="CX43" s="1"/>
      <c r="CY43" s="1"/>
      <c r="CZ43" s="1"/>
      <c r="DA43" s="1"/>
      <c r="DB43" s="1"/>
      <c r="DC43" s="1"/>
      <c r="DD43" s="1"/>
      <c r="DE43" s="1"/>
      <c r="DF43" s="1"/>
      <c r="DG43" s="1"/>
      <c r="DH43" s="1"/>
      <c r="DI43" s="1"/>
      <c r="DJ43" s="1"/>
      <c r="DK43" s="1"/>
      <c r="DL43" s="1"/>
      <c r="DM43" s="1"/>
    </row>
    <row r="44" spans="1:117" s="25" customFormat="1" ht="35" customHeight="1" x14ac:dyDescent="0.2">
      <c r="A44" s="1">
        <v>38</v>
      </c>
      <c r="B44" s="1" t="s">
        <v>103</v>
      </c>
      <c r="C44" s="1" t="s">
        <v>126</v>
      </c>
      <c r="D44" s="1" t="s">
        <v>54</v>
      </c>
      <c r="E44" s="1" t="s">
        <v>127</v>
      </c>
      <c r="F44" s="1" t="s">
        <v>74</v>
      </c>
      <c r="G44" s="1"/>
      <c r="H44" s="1" t="s">
        <v>341</v>
      </c>
      <c r="I44" s="1" t="s">
        <v>114</v>
      </c>
      <c r="J44" s="1">
        <v>81512</v>
      </c>
      <c r="K44" s="1">
        <v>121771</v>
      </c>
      <c r="L44" s="29">
        <v>45868</v>
      </c>
      <c r="M44" s="29" t="s">
        <v>4163</v>
      </c>
      <c r="N44" s="1" t="s">
        <v>25</v>
      </c>
      <c r="O44" s="28" t="s">
        <v>84</v>
      </c>
      <c r="P44" s="1" t="s">
        <v>87</v>
      </c>
      <c r="Q44" s="1">
        <v>8</v>
      </c>
      <c r="R44" s="1" t="s">
        <v>410</v>
      </c>
      <c r="S44" s="1"/>
      <c r="T44" s="1" t="s">
        <v>115</v>
      </c>
      <c r="U44" s="1"/>
      <c r="V44" s="1"/>
      <c r="W44" s="8"/>
      <c r="X44" s="1"/>
      <c r="Y44" s="1"/>
      <c r="Z44" s="1"/>
      <c r="AA44" s="21"/>
      <c r="AB44" s="223"/>
      <c r="AC44" s="33">
        <v>26</v>
      </c>
      <c r="AD44" s="33">
        <v>170</v>
      </c>
      <c r="AE44" s="33" t="s">
        <v>103</v>
      </c>
      <c r="AF44" s="33" t="s">
        <v>103</v>
      </c>
      <c r="AG44" s="79"/>
      <c r="AH44" s="9"/>
      <c r="AI44" s="1"/>
      <c r="AJ44" s="1"/>
      <c r="AK44" s="1"/>
      <c r="AL44" s="9"/>
      <c r="AM44" s="37">
        <f t="shared" si="0"/>
        <v>45871</v>
      </c>
      <c r="AN44" s="34"/>
      <c r="AO44" s="61"/>
      <c r="AP44" s="38"/>
      <c r="AQ44" s="38"/>
      <c r="AR44" s="38"/>
      <c r="AS44" s="1"/>
      <c r="AT44" s="1"/>
      <c r="AU44" s="1"/>
      <c r="AV44" s="38"/>
      <c r="AW44" s="106"/>
      <c r="AX44" s="37">
        <f t="shared" si="1"/>
        <v>45875</v>
      </c>
      <c r="AY44" s="182"/>
      <c r="AZ44" s="183"/>
      <c r="BA44" s="183"/>
      <c r="BB44" s="183"/>
      <c r="BC44" s="183"/>
      <c r="BD44" s="183"/>
      <c r="BE44" s="183"/>
      <c r="BF44" s="183"/>
      <c r="BG44" s="183"/>
      <c r="BH44" s="8"/>
      <c r="BI44" s="37"/>
      <c r="BJ44" s="34"/>
      <c r="BK44" s="71"/>
      <c r="BL44" s="38"/>
      <c r="BM44" s="38"/>
      <c r="BN44" s="38"/>
      <c r="BO44" s="1"/>
      <c r="BP44" s="1"/>
      <c r="BQ44" s="1"/>
      <c r="BR44" s="38"/>
      <c r="BS44" s="8"/>
      <c r="BT44" s="37">
        <f t="shared" si="6"/>
        <v>45896</v>
      </c>
      <c r="BU44" s="229"/>
      <c r="BV44" s="183"/>
      <c r="BW44" s="221"/>
      <c r="BX44" s="183"/>
      <c r="BY44" s="183"/>
      <c r="BZ44" s="183"/>
      <c r="CA44" s="183"/>
      <c r="CB44" s="183"/>
      <c r="CC44" s="183"/>
      <c r="CD44" s="111"/>
      <c r="CE44" s="28"/>
      <c r="CF44" s="1"/>
      <c r="CG44" s="1"/>
      <c r="CH44" s="1"/>
      <c r="CI44" s="1"/>
      <c r="CJ44" s="1"/>
      <c r="CK44" s="1"/>
      <c r="CL44" s="1"/>
      <c r="CM44" s="1"/>
      <c r="CN44" s="1"/>
      <c r="CO44" s="1"/>
      <c r="CP44" s="112"/>
      <c r="CQ44" s="1"/>
      <c r="CR44" s="1"/>
      <c r="CS44" s="1"/>
      <c r="CT44" s="1"/>
      <c r="CU44" s="1"/>
      <c r="CV44" s="1"/>
      <c r="CW44" s="1"/>
      <c r="CX44" s="1"/>
      <c r="CY44" s="1"/>
      <c r="CZ44" s="1"/>
      <c r="DA44" s="1"/>
      <c r="DB44" s="1"/>
      <c r="DC44" s="1"/>
      <c r="DD44" s="1"/>
      <c r="DE44" s="1"/>
      <c r="DF44" s="1"/>
      <c r="DG44" s="1"/>
      <c r="DH44" s="1"/>
      <c r="DI44" s="1"/>
      <c r="DJ44" s="1"/>
      <c r="DK44" s="1"/>
      <c r="DL44" s="1"/>
      <c r="DM44" s="1"/>
    </row>
    <row r="45" spans="1:117" s="25" customFormat="1" ht="34.5" customHeight="1" x14ac:dyDescent="0.2">
      <c r="A45" s="1">
        <v>39</v>
      </c>
      <c r="B45" s="1" t="s">
        <v>103</v>
      </c>
      <c r="C45" s="1" t="s">
        <v>126</v>
      </c>
      <c r="D45" s="1" t="s">
        <v>54</v>
      </c>
      <c r="E45" s="1" t="s">
        <v>127</v>
      </c>
      <c r="F45" s="1" t="s">
        <v>74</v>
      </c>
      <c r="G45" s="1"/>
      <c r="H45" s="1" t="s">
        <v>341</v>
      </c>
      <c r="I45" s="1" t="s">
        <v>114</v>
      </c>
      <c r="J45" s="1">
        <v>66010</v>
      </c>
      <c r="K45" s="1">
        <v>121799</v>
      </c>
      <c r="L45" s="29">
        <v>45868</v>
      </c>
      <c r="M45" s="29" t="s">
        <v>4163</v>
      </c>
      <c r="N45" s="1" t="s">
        <v>25</v>
      </c>
      <c r="O45" s="28" t="s">
        <v>84</v>
      </c>
      <c r="P45" s="1" t="s">
        <v>87</v>
      </c>
      <c r="Q45" s="1">
        <v>4</v>
      </c>
      <c r="R45" s="1" t="s">
        <v>410</v>
      </c>
      <c r="S45" s="1"/>
      <c r="T45" s="1" t="s">
        <v>115</v>
      </c>
      <c r="U45" s="1"/>
      <c r="V45" s="1"/>
      <c r="W45" s="8"/>
      <c r="X45" s="1"/>
      <c r="Y45" s="1"/>
      <c r="Z45" s="1"/>
      <c r="AA45" s="21"/>
      <c r="AB45" s="224"/>
      <c r="AC45" s="33">
        <v>28.3</v>
      </c>
      <c r="AD45" s="33">
        <v>190</v>
      </c>
      <c r="AE45" s="33" t="s">
        <v>103</v>
      </c>
      <c r="AF45" s="33" t="s">
        <v>103</v>
      </c>
      <c r="AG45" s="79"/>
      <c r="AH45" s="9"/>
      <c r="AI45" s="1"/>
      <c r="AJ45" s="1"/>
      <c r="AK45" s="1"/>
      <c r="AL45" s="9"/>
      <c r="AM45" s="37">
        <f t="shared" si="0"/>
        <v>45871</v>
      </c>
      <c r="AN45" s="34"/>
      <c r="AO45" s="61"/>
      <c r="AP45" s="38"/>
      <c r="AQ45" s="38"/>
      <c r="AR45" s="38"/>
      <c r="AS45" s="1"/>
      <c r="AT45" s="1"/>
      <c r="AU45" s="1"/>
      <c r="AV45" s="38"/>
      <c r="AW45" s="106"/>
      <c r="AX45" s="37">
        <f t="shared" si="1"/>
        <v>45875</v>
      </c>
      <c r="AY45" s="182"/>
      <c r="AZ45" s="183"/>
      <c r="BA45" s="183"/>
      <c r="BB45" s="183"/>
      <c r="BC45" s="183"/>
      <c r="BD45" s="183"/>
      <c r="BE45" s="183"/>
      <c r="BF45" s="183"/>
      <c r="BG45" s="183"/>
      <c r="BH45" s="8"/>
      <c r="BI45" s="37"/>
      <c r="BJ45" s="34"/>
      <c r="BK45" s="71"/>
      <c r="BL45" s="38"/>
      <c r="BM45" s="38"/>
      <c r="BN45" s="38"/>
      <c r="BO45" s="1"/>
      <c r="BP45" s="1"/>
      <c r="BQ45" s="1"/>
      <c r="BR45" s="38"/>
      <c r="BS45" s="8"/>
      <c r="BT45" s="37">
        <f t="shared" si="6"/>
        <v>45896</v>
      </c>
      <c r="BU45" s="229"/>
      <c r="BV45" s="183"/>
      <c r="BW45" s="221"/>
      <c r="BX45" s="183"/>
      <c r="BY45" s="183"/>
      <c r="BZ45" s="183"/>
      <c r="CA45" s="183"/>
      <c r="CB45" s="183"/>
      <c r="CC45" s="183"/>
      <c r="CD45" s="111"/>
      <c r="CE45" s="28"/>
      <c r="CF45" s="1"/>
      <c r="CG45" s="1"/>
      <c r="CH45" s="1"/>
      <c r="CI45" s="1"/>
      <c r="CJ45" s="1"/>
      <c r="CK45" s="1"/>
      <c r="CL45" s="1"/>
      <c r="CM45" s="1"/>
      <c r="CN45" s="1"/>
      <c r="CO45" s="1"/>
      <c r="CP45" s="112"/>
      <c r="CQ45" s="1"/>
      <c r="CR45" s="1"/>
      <c r="CS45" s="1"/>
      <c r="CT45" s="1"/>
      <c r="CU45" s="1"/>
      <c r="CV45" s="1"/>
      <c r="CW45" s="1"/>
      <c r="CX45" s="1"/>
      <c r="CY45" s="1"/>
      <c r="CZ45" s="1"/>
      <c r="DA45" s="1"/>
      <c r="DB45" s="1"/>
      <c r="DC45" s="1"/>
      <c r="DD45" s="1"/>
      <c r="DE45" s="1"/>
      <c r="DF45" s="1"/>
      <c r="DG45" s="1"/>
      <c r="DH45" s="1"/>
      <c r="DI45" s="1"/>
      <c r="DJ45" s="1"/>
      <c r="DK45" s="1"/>
      <c r="DL45" s="1"/>
      <c r="DM45" s="1"/>
    </row>
    <row r="46" spans="1:117" s="25" customFormat="1" ht="35" customHeight="1" x14ac:dyDescent="0.2">
      <c r="A46" s="1">
        <v>40</v>
      </c>
      <c r="B46" s="1" t="s">
        <v>156</v>
      </c>
      <c r="C46" s="1" t="s">
        <v>130</v>
      </c>
      <c r="D46" s="1" t="s">
        <v>54</v>
      </c>
      <c r="E46" s="1" t="s">
        <v>131</v>
      </c>
      <c r="F46" s="1" t="s">
        <v>74</v>
      </c>
      <c r="G46" s="1"/>
      <c r="H46" s="1"/>
      <c r="I46" s="1" t="s">
        <v>76</v>
      </c>
      <c r="J46" s="64">
        <v>64610</v>
      </c>
      <c r="K46" s="64">
        <v>121824</v>
      </c>
      <c r="L46" s="29">
        <v>45869</v>
      </c>
      <c r="M46" s="29" t="s">
        <v>4163</v>
      </c>
      <c r="N46" s="1" t="s">
        <v>25</v>
      </c>
      <c r="O46" s="28" t="s">
        <v>84</v>
      </c>
      <c r="P46" s="1" t="s">
        <v>87</v>
      </c>
      <c r="Q46" s="64">
        <v>9</v>
      </c>
      <c r="R46" s="1" t="s">
        <v>410</v>
      </c>
      <c r="S46" s="1"/>
      <c r="T46" s="1" t="s">
        <v>77</v>
      </c>
      <c r="U46" s="1"/>
      <c r="V46" s="1"/>
      <c r="W46" s="8"/>
      <c r="X46" s="1"/>
      <c r="Y46" s="1"/>
      <c r="Z46" s="1"/>
      <c r="AA46" s="5"/>
      <c r="AB46" s="225" t="s">
        <v>1272</v>
      </c>
      <c r="AC46" s="66">
        <v>24.5</v>
      </c>
      <c r="AD46" s="65">
        <v>160</v>
      </c>
      <c r="AE46" s="33" t="s">
        <v>103</v>
      </c>
      <c r="AF46" s="33" t="s">
        <v>103</v>
      </c>
      <c r="AG46" s="79"/>
      <c r="AH46" s="9"/>
      <c r="AI46" s="1"/>
      <c r="AJ46" s="1"/>
      <c r="AK46" s="1"/>
      <c r="AL46" s="9"/>
      <c r="AM46" s="37">
        <f t="shared" si="0"/>
        <v>45872</v>
      </c>
      <c r="AN46" s="34"/>
      <c r="AO46" s="61"/>
      <c r="AP46" s="38"/>
      <c r="AQ46" s="38"/>
      <c r="AR46" s="38"/>
      <c r="AS46" s="1"/>
      <c r="AT46" s="1"/>
      <c r="AU46" s="1"/>
      <c r="AV46" s="38"/>
      <c r="AW46" s="106"/>
      <c r="AX46" s="37">
        <f t="shared" si="1"/>
        <v>45876</v>
      </c>
      <c r="AY46" s="182" t="s">
        <v>383</v>
      </c>
      <c r="AZ46" s="183" t="s">
        <v>385</v>
      </c>
      <c r="BA46" s="182">
        <v>11.4</v>
      </c>
      <c r="BB46" s="182">
        <v>11.5</v>
      </c>
      <c r="BC46" s="182">
        <v>12.8</v>
      </c>
      <c r="BD46" s="182">
        <v>12</v>
      </c>
      <c r="BE46" s="182">
        <v>11.4</v>
      </c>
      <c r="BF46" s="182">
        <v>12.2</v>
      </c>
      <c r="BG46" s="183">
        <f>AVERAGE(BA46:BF53)</f>
        <v>11.883333333333333</v>
      </c>
      <c r="BH46" s="8"/>
      <c r="BI46" s="37"/>
      <c r="BJ46" s="34"/>
      <c r="BK46" s="71"/>
      <c r="BL46" s="38"/>
      <c r="BM46" s="38"/>
      <c r="BN46" s="38"/>
      <c r="BO46" s="1"/>
      <c r="BP46" s="1"/>
      <c r="BQ46" s="1"/>
      <c r="BR46" s="38"/>
      <c r="BS46" s="8"/>
      <c r="BT46" s="37">
        <f t="shared" si="6"/>
        <v>45897</v>
      </c>
      <c r="BU46" s="229" t="s">
        <v>383</v>
      </c>
      <c r="BV46" s="183" t="s">
        <v>384</v>
      </c>
      <c r="BW46" s="228">
        <v>21.2</v>
      </c>
      <c r="BX46" s="182">
        <v>22.7</v>
      </c>
      <c r="BY46" s="182">
        <v>19.5</v>
      </c>
      <c r="BZ46" s="182">
        <v>21</v>
      </c>
      <c r="CA46" s="182">
        <v>20.7</v>
      </c>
      <c r="CB46" s="182">
        <v>22.2</v>
      </c>
      <c r="CC46" s="183">
        <f>AVERAGE(BW46:CB53)</f>
        <v>21.216666666666669</v>
      </c>
      <c r="CD46" s="111"/>
      <c r="CE46" s="28"/>
      <c r="CF46" s="1"/>
      <c r="CG46" s="1"/>
      <c r="CH46" s="1"/>
      <c r="CI46" s="1"/>
      <c r="CJ46" s="1"/>
      <c r="CK46" s="1"/>
      <c r="CL46" s="1"/>
      <c r="CM46" s="1"/>
      <c r="CN46" s="1"/>
      <c r="CO46" s="1"/>
      <c r="CP46" s="112"/>
      <c r="CQ46" s="1"/>
      <c r="CR46" s="1"/>
      <c r="CS46" s="1"/>
      <c r="CT46" s="1"/>
      <c r="CU46" s="1"/>
      <c r="CV46" s="1"/>
      <c r="CW46" s="1"/>
      <c r="CX46" s="1"/>
      <c r="CY46" s="1"/>
      <c r="CZ46" s="1"/>
      <c r="DA46" s="1"/>
      <c r="DB46" s="1"/>
      <c r="DC46" s="1"/>
      <c r="DD46" s="1"/>
      <c r="DE46" s="1"/>
      <c r="DF46" s="1"/>
      <c r="DG46" s="1"/>
      <c r="DH46" s="1"/>
      <c r="DI46" s="1"/>
      <c r="DJ46" s="1"/>
      <c r="DK46" s="1"/>
      <c r="DL46" s="1"/>
      <c r="DM46" s="1"/>
    </row>
    <row r="47" spans="1:117" s="25" customFormat="1" ht="35" customHeight="1" x14ac:dyDescent="0.2">
      <c r="A47" s="1">
        <v>41</v>
      </c>
      <c r="B47" s="1" t="s">
        <v>156</v>
      </c>
      <c r="C47" s="1" t="s">
        <v>130</v>
      </c>
      <c r="D47" s="1" t="s">
        <v>54</v>
      </c>
      <c r="E47" s="1" t="s">
        <v>131</v>
      </c>
      <c r="F47" s="1" t="s">
        <v>74</v>
      </c>
      <c r="G47" s="1"/>
      <c r="H47" s="1"/>
      <c r="I47" s="1" t="s">
        <v>76</v>
      </c>
      <c r="J47" s="64">
        <v>84612</v>
      </c>
      <c r="K47" s="64">
        <v>121826</v>
      </c>
      <c r="L47" s="29">
        <v>45869</v>
      </c>
      <c r="M47" s="29" t="s">
        <v>4163</v>
      </c>
      <c r="N47" s="1" t="s">
        <v>25</v>
      </c>
      <c r="O47" s="28" t="s">
        <v>84</v>
      </c>
      <c r="P47" s="1" t="s">
        <v>87</v>
      </c>
      <c r="Q47" s="64">
        <v>10</v>
      </c>
      <c r="R47" s="1" t="s">
        <v>410</v>
      </c>
      <c r="S47" s="1"/>
      <c r="T47" s="1" t="s">
        <v>77</v>
      </c>
      <c r="U47" s="1"/>
      <c r="V47" s="1"/>
      <c r="W47" s="8"/>
      <c r="X47" s="1"/>
      <c r="Y47" s="1"/>
      <c r="Z47" s="1"/>
      <c r="AA47" s="5"/>
      <c r="AB47" s="226"/>
      <c r="AC47" s="66">
        <v>24.3</v>
      </c>
      <c r="AD47" s="65">
        <v>190</v>
      </c>
      <c r="AE47" s="33" t="s">
        <v>103</v>
      </c>
      <c r="AF47" s="33" t="s">
        <v>103</v>
      </c>
      <c r="AG47" s="79"/>
      <c r="AH47" s="9"/>
      <c r="AI47" s="1"/>
      <c r="AJ47" s="1"/>
      <c r="AK47" s="1"/>
      <c r="AL47" s="9"/>
      <c r="AM47" s="37">
        <f t="shared" si="0"/>
        <v>45872</v>
      </c>
      <c r="AN47" s="34"/>
      <c r="AO47" s="61"/>
      <c r="AP47" s="38"/>
      <c r="AQ47" s="38"/>
      <c r="AR47" s="38"/>
      <c r="AS47" s="1"/>
      <c r="AT47" s="1"/>
      <c r="AU47" s="1"/>
      <c r="AV47" s="38"/>
      <c r="AW47" s="106"/>
      <c r="AX47" s="37">
        <f t="shared" si="1"/>
        <v>45876</v>
      </c>
      <c r="AY47" s="182"/>
      <c r="AZ47" s="183"/>
      <c r="BA47" s="182"/>
      <c r="BB47" s="182"/>
      <c r="BC47" s="182"/>
      <c r="BD47" s="182"/>
      <c r="BE47" s="182"/>
      <c r="BF47" s="182"/>
      <c r="BG47" s="183"/>
      <c r="BH47" s="8"/>
      <c r="BI47" s="37"/>
      <c r="BJ47" s="34"/>
      <c r="BK47" s="71"/>
      <c r="BL47" s="38"/>
      <c r="BM47" s="38"/>
      <c r="BN47" s="38"/>
      <c r="BO47" s="1"/>
      <c r="BP47" s="1"/>
      <c r="BQ47" s="1"/>
      <c r="BR47" s="38"/>
      <c r="BS47" s="8"/>
      <c r="BT47" s="37">
        <f t="shared" si="6"/>
        <v>45897</v>
      </c>
      <c r="BU47" s="229"/>
      <c r="BV47" s="183"/>
      <c r="BW47" s="228"/>
      <c r="BX47" s="182"/>
      <c r="BY47" s="182"/>
      <c r="BZ47" s="182"/>
      <c r="CA47" s="182"/>
      <c r="CB47" s="182"/>
      <c r="CC47" s="183"/>
      <c r="CD47" s="111"/>
      <c r="CE47" s="28"/>
      <c r="CF47" s="1"/>
      <c r="CG47" s="1"/>
      <c r="CH47" s="1"/>
      <c r="CI47" s="1"/>
      <c r="CJ47" s="1"/>
      <c r="CK47" s="1"/>
      <c r="CL47" s="1"/>
      <c r="CM47" s="1"/>
      <c r="CN47" s="1"/>
      <c r="CO47" s="1"/>
      <c r="CP47" s="112"/>
      <c r="CQ47" s="1"/>
      <c r="CR47" s="1"/>
      <c r="CS47" s="1"/>
      <c r="CT47" s="1"/>
      <c r="CU47" s="1"/>
      <c r="CV47" s="1"/>
      <c r="CW47" s="1"/>
      <c r="CX47" s="1"/>
      <c r="CY47" s="1"/>
      <c r="CZ47" s="1"/>
      <c r="DA47" s="1"/>
      <c r="DB47" s="1"/>
      <c r="DC47" s="1"/>
      <c r="DD47" s="1"/>
      <c r="DE47" s="1"/>
      <c r="DF47" s="1"/>
      <c r="DG47" s="1"/>
      <c r="DH47" s="1"/>
      <c r="DI47" s="1"/>
      <c r="DJ47" s="1"/>
      <c r="DK47" s="1"/>
      <c r="DL47" s="1"/>
      <c r="DM47" s="1"/>
    </row>
    <row r="48" spans="1:117" s="25" customFormat="1" ht="35" customHeight="1" x14ac:dyDescent="0.2">
      <c r="A48" s="1">
        <v>42</v>
      </c>
      <c r="B48" s="1" t="s">
        <v>156</v>
      </c>
      <c r="C48" s="1" t="s">
        <v>130</v>
      </c>
      <c r="D48" s="1" t="s">
        <v>54</v>
      </c>
      <c r="E48" s="1" t="s">
        <v>131</v>
      </c>
      <c r="F48" s="1" t="s">
        <v>74</v>
      </c>
      <c r="G48" s="1"/>
      <c r="H48" s="1"/>
      <c r="I48" s="1" t="s">
        <v>76</v>
      </c>
      <c r="J48" s="64">
        <v>82812</v>
      </c>
      <c r="K48" s="64">
        <v>121830</v>
      </c>
      <c r="L48" s="29">
        <v>45869</v>
      </c>
      <c r="M48" s="29" t="s">
        <v>4163</v>
      </c>
      <c r="N48" s="1" t="s">
        <v>25</v>
      </c>
      <c r="O48" s="28" t="s">
        <v>84</v>
      </c>
      <c r="P48" s="1" t="s">
        <v>87</v>
      </c>
      <c r="Q48" s="64">
        <v>11</v>
      </c>
      <c r="R48" s="1" t="s">
        <v>410</v>
      </c>
      <c r="S48" s="1">
        <v>6</v>
      </c>
      <c r="T48" s="1" t="s">
        <v>77</v>
      </c>
      <c r="U48" s="1"/>
      <c r="V48" s="1"/>
      <c r="W48" s="8"/>
      <c r="X48" s="1"/>
      <c r="Y48" s="1"/>
      <c r="Z48" s="1"/>
      <c r="AA48" s="5"/>
      <c r="AB48" s="226"/>
      <c r="AC48" s="66">
        <v>27.7</v>
      </c>
      <c r="AD48" s="65">
        <v>170</v>
      </c>
      <c r="AE48" s="33" t="s">
        <v>103</v>
      </c>
      <c r="AF48" s="33" t="s">
        <v>103</v>
      </c>
      <c r="AG48" s="79"/>
      <c r="AH48" s="9"/>
      <c r="AI48" s="1"/>
      <c r="AJ48" s="1"/>
      <c r="AK48" s="1"/>
      <c r="AL48" s="9"/>
      <c r="AM48" s="37">
        <f t="shared" si="0"/>
        <v>45872</v>
      </c>
      <c r="AN48" s="34"/>
      <c r="AO48" s="61"/>
      <c r="AP48" s="38"/>
      <c r="AQ48" s="38"/>
      <c r="AR48" s="38"/>
      <c r="AS48" s="1"/>
      <c r="AT48" s="1"/>
      <c r="AU48" s="1"/>
      <c r="AV48" s="38"/>
      <c r="AW48" s="106"/>
      <c r="AX48" s="37">
        <f t="shared" si="1"/>
        <v>45876</v>
      </c>
      <c r="AY48" s="182"/>
      <c r="AZ48" s="183"/>
      <c r="BA48" s="182"/>
      <c r="BB48" s="182"/>
      <c r="BC48" s="182"/>
      <c r="BD48" s="182"/>
      <c r="BE48" s="182"/>
      <c r="BF48" s="182"/>
      <c r="BG48" s="183"/>
      <c r="BH48" s="8"/>
      <c r="BI48" s="37"/>
      <c r="BJ48" s="34"/>
      <c r="BK48" s="71"/>
      <c r="BL48" s="38"/>
      <c r="BM48" s="38"/>
      <c r="BN48" s="38"/>
      <c r="BO48" s="1"/>
      <c r="BP48" s="1"/>
      <c r="BQ48" s="1"/>
      <c r="BR48" s="38"/>
      <c r="BS48" s="8"/>
      <c r="BT48" s="37">
        <f t="shared" si="6"/>
        <v>45897</v>
      </c>
      <c r="BU48" s="229"/>
      <c r="BV48" s="183"/>
      <c r="BW48" s="228"/>
      <c r="BX48" s="182"/>
      <c r="BY48" s="182"/>
      <c r="BZ48" s="182"/>
      <c r="CA48" s="182"/>
      <c r="CB48" s="182"/>
      <c r="CC48" s="183"/>
      <c r="CD48" s="111"/>
      <c r="CE48" s="28"/>
      <c r="CF48" s="1"/>
      <c r="CG48" s="1"/>
      <c r="CH48" s="1"/>
      <c r="CI48" s="1"/>
      <c r="CJ48" s="1"/>
      <c r="CK48" s="1"/>
      <c r="CL48" s="1"/>
      <c r="CM48" s="1"/>
      <c r="CN48" s="1"/>
      <c r="CO48" s="1"/>
      <c r="CP48" s="112"/>
      <c r="CQ48" s="1"/>
      <c r="CR48" s="1"/>
      <c r="CS48" s="1"/>
      <c r="CT48" s="1"/>
      <c r="CU48" s="1"/>
      <c r="CV48" s="1"/>
      <c r="CW48" s="1"/>
      <c r="CX48" s="1"/>
      <c r="CY48" s="1"/>
      <c r="CZ48" s="1"/>
      <c r="DA48" s="1"/>
      <c r="DB48" s="1"/>
      <c r="DC48" s="1"/>
      <c r="DD48" s="1"/>
      <c r="DE48" s="1"/>
      <c r="DF48" s="1"/>
      <c r="DG48" s="1"/>
      <c r="DH48" s="1"/>
      <c r="DI48" s="1"/>
      <c r="DJ48" s="1"/>
      <c r="DK48" s="1"/>
      <c r="DL48" s="1"/>
      <c r="DM48" s="1"/>
    </row>
    <row r="49" spans="1:117" s="25" customFormat="1" ht="35" customHeight="1" x14ac:dyDescent="0.2">
      <c r="A49" s="1">
        <v>43</v>
      </c>
      <c r="B49" s="1" t="s">
        <v>156</v>
      </c>
      <c r="C49" s="1" t="s">
        <v>130</v>
      </c>
      <c r="D49" s="1" t="s">
        <v>54</v>
      </c>
      <c r="E49" s="1" t="s">
        <v>131</v>
      </c>
      <c r="F49" s="1" t="s">
        <v>74</v>
      </c>
      <c r="G49" s="1"/>
      <c r="H49" s="1"/>
      <c r="I49" s="1" t="s">
        <v>76</v>
      </c>
      <c r="J49" s="64">
        <v>62710</v>
      </c>
      <c r="K49" s="64">
        <v>121831</v>
      </c>
      <c r="L49" s="29">
        <v>45869</v>
      </c>
      <c r="M49" s="29" t="s">
        <v>4163</v>
      </c>
      <c r="N49" s="1" t="s">
        <v>25</v>
      </c>
      <c r="O49" s="28" t="s">
        <v>84</v>
      </c>
      <c r="P49" s="1" t="s">
        <v>87</v>
      </c>
      <c r="Q49" s="64">
        <v>9</v>
      </c>
      <c r="R49" s="1" t="s">
        <v>410</v>
      </c>
      <c r="S49" s="1"/>
      <c r="T49" s="1" t="s">
        <v>77</v>
      </c>
      <c r="U49" s="1"/>
      <c r="V49" s="1"/>
      <c r="W49" s="8"/>
      <c r="X49" s="1"/>
      <c r="Y49" s="1"/>
      <c r="Z49" s="1"/>
      <c r="AA49" s="5"/>
      <c r="AB49" s="226"/>
      <c r="AC49" s="66">
        <v>25.9</v>
      </c>
      <c r="AD49" s="65">
        <v>170</v>
      </c>
      <c r="AE49" s="33" t="s">
        <v>103</v>
      </c>
      <c r="AF49" s="33" t="s">
        <v>103</v>
      </c>
      <c r="AG49" s="79"/>
      <c r="AH49" s="9"/>
      <c r="AI49" s="1"/>
      <c r="AJ49" s="1"/>
      <c r="AK49" s="1"/>
      <c r="AL49" s="9"/>
      <c r="AM49" s="37">
        <f t="shared" si="0"/>
        <v>45872</v>
      </c>
      <c r="AN49" s="34"/>
      <c r="AO49" s="61"/>
      <c r="AP49" s="38"/>
      <c r="AQ49" s="38"/>
      <c r="AR49" s="38"/>
      <c r="AS49" s="1"/>
      <c r="AT49" s="1"/>
      <c r="AU49" s="1"/>
      <c r="AV49" s="38"/>
      <c r="AW49" s="106"/>
      <c r="AX49" s="37">
        <f t="shared" si="1"/>
        <v>45876</v>
      </c>
      <c r="AY49" s="182"/>
      <c r="AZ49" s="183"/>
      <c r="BA49" s="182"/>
      <c r="BB49" s="182"/>
      <c r="BC49" s="182"/>
      <c r="BD49" s="182"/>
      <c r="BE49" s="182"/>
      <c r="BF49" s="182"/>
      <c r="BG49" s="183"/>
      <c r="BH49" s="8"/>
      <c r="BI49" s="37"/>
      <c r="BJ49" s="34"/>
      <c r="BK49" s="71"/>
      <c r="BL49" s="38"/>
      <c r="BM49" s="38"/>
      <c r="BN49" s="38"/>
      <c r="BO49" s="1"/>
      <c r="BP49" s="1"/>
      <c r="BQ49" s="1"/>
      <c r="BR49" s="38"/>
      <c r="BS49" s="8"/>
      <c r="BT49" s="37">
        <f t="shared" si="6"/>
        <v>45897</v>
      </c>
      <c r="BU49" s="229"/>
      <c r="BV49" s="183"/>
      <c r="BW49" s="228"/>
      <c r="BX49" s="182"/>
      <c r="BY49" s="182"/>
      <c r="BZ49" s="182"/>
      <c r="CA49" s="182"/>
      <c r="CB49" s="182"/>
      <c r="CC49" s="183"/>
      <c r="CD49" s="112"/>
      <c r="CE49" s="28"/>
      <c r="CF49" s="1"/>
      <c r="CG49" s="1"/>
      <c r="CH49" s="1"/>
      <c r="CI49" s="1"/>
      <c r="CJ49" s="1"/>
      <c r="CK49" s="1"/>
      <c r="CL49" s="1"/>
      <c r="CM49" s="1"/>
      <c r="CN49" s="1"/>
      <c r="CO49" s="1"/>
      <c r="CP49" s="115"/>
      <c r="CQ49" s="1"/>
      <c r="CR49" s="1"/>
      <c r="CS49" s="1"/>
      <c r="CT49" s="1"/>
      <c r="CU49" s="1"/>
      <c r="CV49" s="1"/>
      <c r="CW49" s="1"/>
      <c r="CX49" s="1"/>
      <c r="CY49" s="1"/>
      <c r="CZ49" s="1"/>
      <c r="DA49" s="1"/>
      <c r="DB49" s="1"/>
      <c r="DC49" s="1"/>
      <c r="DD49" s="1"/>
      <c r="DE49" s="1"/>
      <c r="DF49" s="1"/>
      <c r="DG49" s="1"/>
      <c r="DH49" s="1"/>
      <c r="DI49" s="1"/>
      <c r="DJ49" s="1"/>
      <c r="DK49" s="1"/>
      <c r="DL49" s="1"/>
      <c r="DM49" s="1"/>
    </row>
    <row r="50" spans="1:117" s="25" customFormat="1" ht="35" customHeight="1" x14ac:dyDescent="0.2">
      <c r="A50" s="1">
        <v>44</v>
      </c>
      <c r="B50" s="1" t="s">
        <v>156</v>
      </c>
      <c r="C50" s="1" t="s">
        <v>130</v>
      </c>
      <c r="D50" s="1" t="s">
        <v>54</v>
      </c>
      <c r="E50" s="1" t="s">
        <v>131</v>
      </c>
      <c r="F50" s="1" t="s">
        <v>74</v>
      </c>
      <c r="G50" s="1"/>
      <c r="H50" s="1"/>
      <c r="I50" s="1" t="s">
        <v>76</v>
      </c>
      <c r="J50" s="64">
        <v>82810</v>
      </c>
      <c r="K50" s="64">
        <v>121832</v>
      </c>
      <c r="L50" s="29">
        <v>45869</v>
      </c>
      <c r="M50" s="29" t="s">
        <v>4163</v>
      </c>
      <c r="N50" s="1" t="s">
        <v>25</v>
      </c>
      <c r="O50" s="28" t="s">
        <v>84</v>
      </c>
      <c r="P50" s="1" t="s">
        <v>87</v>
      </c>
      <c r="Q50" s="64">
        <v>9</v>
      </c>
      <c r="R50" s="1" t="s">
        <v>410</v>
      </c>
      <c r="S50" s="1"/>
      <c r="T50" s="1" t="s">
        <v>77</v>
      </c>
      <c r="U50" s="1"/>
      <c r="V50" s="1"/>
      <c r="W50" s="8"/>
      <c r="X50" s="1"/>
      <c r="Y50" s="1"/>
      <c r="Z50" s="1"/>
      <c r="AA50" s="5"/>
      <c r="AB50" s="226"/>
      <c r="AC50" s="66">
        <v>25.5</v>
      </c>
      <c r="AD50" s="65">
        <v>190</v>
      </c>
      <c r="AE50" s="33" t="s">
        <v>103</v>
      </c>
      <c r="AF50" s="33" t="s">
        <v>103</v>
      </c>
      <c r="AG50" s="79"/>
      <c r="AH50" s="9"/>
      <c r="AI50" s="1"/>
      <c r="AJ50" s="1"/>
      <c r="AK50" s="1"/>
      <c r="AL50" s="9"/>
      <c r="AM50" s="37">
        <f t="shared" si="0"/>
        <v>45872</v>
      </c>
      <c r="AN50" s="34"/>
      <c r="AO50" s="61"/>
      <c r="AP50" s="38"/>
      <c r="AQ50" s="38"/>
      <c r="AR50" s="38"/>
      <c r="AS50" s="1"/>
      <c r="AT50" s="1"/>
      <c r="AU50" s="1"/>
      <c r="AV50" s="38"/>
      <c r="AW50" s="106"/>
      <c r="AX50" s="37">
        <f t="shared" si="1"/>
        <v>45876</v>
      </c>
      <c r="AY50" s="182"/>
      <c r="AZ50" s="183"/>
      <c r="BA50" s="182"/>
      <c r="BB50" s="182"/>
      <c r="BC50" s="182"/>
      <c r="BD50" s="182"/>
      <c r="BE50" s="182"/>
      <c r="BF50" s="182"/>
      <c r="BG50" s="183"/>
      <c r="BH50" s="8"/>
      <c r="BI50" s="37"/>
      <c r="BJ50" s="34"/>
      <c r="BK50" s="71"/>
      <c r="BL50" s="38"/>
      <c r="BM50" s="38"/>
      <c r="BN50" s="38"/>
      <c r="BO50" s="1"/>
      <c r="BP50" s="1"/>
      <c r="BQ50" s="1"/>
      <c r="BR50" s="38"/>
      <c r="BS50" s="8"/>
      <c r="BT50" s="37">
        <f t="shared" si="6"/>
        <v>45897</v>
      </c>
      <c r="BU50" s="229"/>
      <c r="BV50" s="183"/>
      <c r="BW50" s="228"/>
      <c r="BX50" s="182"/>
      <c r="BY50" s="182"/>
      <c r="BZ50" s="182"/>
      <c r="CA50" s="182"/>
      <c r="CB50" s="182"/>
      <c r="CC50" s="183"/>
      <c r="CD50" s="112"/>
      <c r="CE50" s="28"/>
      <c r="CF50" s="1"/>
      <c r="CG50" s="1"/>
      <c r="CH50" s="1"/>
      <c r="CI50" s="1"/>
      <c r="CJ50" s="1"/>
      <c r="CK50" s="1"/>
      <c r="CL50" s="1"/>
      <c r="CM50" s="1"/>
      <c r="CN50" s="1"/>
      <c r="CO50" s="1"/>
      <c r="CP50" s="115"/>
      <c r="CQ50" s="1"/>
      <c r="CR50" s="1"/>
      <c r="CS50" s="1"/>
      <c r="CT50" s="1"/>
      <c r="CU50" s="1"/>
      <c r="CV50" s="1"/>
      <c r="CW50" s="1"/>
      <c r="CX50" s="1"/>
      <c r="CY50" s="1"/>
      <c r="CZ50" s="1"/>
      <c r="DA50" s="1"/>
      <c r="DB50" s="1"/>
      <c r="DC50" s="1"/>
      <c r="DD50" s="1"/>
      <c r="DE50" s="1"/>
      <c r="DF50" s="1"/>
      <c r="DG50" s="1"/>
      <c r="DH50" s="1"/>
      <c r="DI50" s="1"/>
      <c r="DJ50" s="1"/>
      <c r="DK50" s="1"/>
      <c r="DL50" s="1"/>
      <c r="DM50" s="1"/>
    </row>
    <row r="51" spans="1:117" s="25" customFormat="1" ht="35" customHeight="1" x14ac:dyDescent="0.2">
      <c r="A51" s="1">
        <v>45</v>
      </c>
      <c r="B51" s="1" t="s">
        <v>156</v>
      </c>
      <c r="C51" s="1" t="s">
        <v>130</v>
      </c>
      <c r="D51" s="1" t="s">
        <v>54</v>
      </c>
      <c r="E51" s="1" t="s">
        <v>131</v>
      </c>
      <c r="F51" s="1" t="s">
        <v>74</v>
      </c>
      <c r="G51" s="1"/>
      <c r="H51" s="1"/>
      <c r="I51" s="1" t="s">
        <v>76</v>
      </c>
      <c r="J51" s="64">
        <v>78012</v>
      </c>
      <c r="K51" s="64">
        <v>121833</v>
      </c>
      <c r="L51" s="29">
        <v>45869</v>
      </c>
      <c r="M51" s="29" t="s">
        <v>4163</v>
      </c>
      <c r="N51" s="1" t="s">
        <v>25</v>
      </c>
      <c r="O51" s="28" t="s">
        <v>84</v>
      </c>
      <c r="P51" s="1" t="s">
        <v>87</v>
      </c>
      <c r="Q51" s="64">
        <v>11</v>
      </c>
      <c r="R51" s="1" t="s">
        <v>410</v>
      </c>
      <c r="S51" s="1">
        <v>6</v>
      </c>
      <c r="T51" s="1" t="s">
        <v>77</v>
      </c>
      <c r="U51" s="1"/>
      <c r="V51" s="1"/>
      <c r="W51" s="8"/>
      <c r="X51" s="1"/>
      <c r="Y51" s="1"/>
      <c r="Z51" s="1"/>
      <c r="AA51" s="5"/>
      <c r="AB51" s="226"/>
      <c r="AC51" s="66">
        <v>29.3</v>
      </c>
      <c r="AD51" s="65">
        <v>160</v>
      </c>
      <c r="AE51" s="33" t="s">
        <v>103</v>
      </c>
      <c r="AF51" s="33" t="s">
        <v>103</v>
      </c>
      <c r="AG51" s="79"/>
      <c r="AH51" s="9"/>
      <c r="AI51" s="1"/>
      <c r="AJ51" s="1"/>
      <c r="AK51" s="1"/>
      <c r="AL51" s="9"/>
      <c r="AM51" s="37">
        <f t="shared" si="0"/>
        <v>45872</v>
      </c>
      <c r="AN51" s="34"/>
      <c r="AO51" s="61"/>
      <c r="AP51" s="38"/>
      <c r="AQ51" s="38"/>
      <c r="AR51" s="38"/>
      <c r="AS51" s="1"/>
      <c r="AT51" s="1"/>
      <c r="AU51" s="1"/>
      <c r="AV51" s="38"/>
      <c r="AW51" s="106"/>
      <c r="AX51" s="37">
        <f t="shared" si="1"/>
        <v>45876</v>
      </c>
      <c r="AY51" s="182"/>
      <c r="AZ51" s="183"/>
      <c r="BA51" s="182"/>
      <c r="BB51" s="182"/>
      <c r="BC51" s="182"/>
      <c r="BD51" s="182"/>
      <c r="BE51" s="182"/>
      <c r="BF51" s="182"/>
      <c r="BG51" s="183"/>
      <c r="BH51" s="8"/>
      <c r="BI51" s="37"/>
      <c r="BJ51" s="34"/>
      <c r="BK51" s="71"/>
      <c r="BL51" s="38"/>
      <c r="BM51" s="38"/>
      <c r="BN51" s="38"/>
      <c r="BO51" s="1"/>
      <c r="BP51" s="1"/>
      <c r="BQ51" s="1"/>
      <c r="BR51" s="38"/>
      <c r="BS51" s="8"/>
      <c r="BT51" s="37">
        <f t="shared" si="6"/>
        <v>45897</v>
      </c>
      <c r="BU51" s="229"/>
      <c r="BV51" s="183"/>
      <c r="BW51" s="228"/>
      <c r="BX51" s="182"/>
      <c r="BY51" s="182"/>
      <c r="BZ51" s="182"/>
      <c r="CA51" s="182"/>
      <c r="CB51" s="182"/>
      <c r="CC51" s="183"/>
      <c r="CD51" s="112"/>
      <c r="CE51" s="28"/>
      <c r="CF51" s="1"/>
      <c r="CG51" s="1"/>
      <c r="CH51" s="1"/>
      <c r="CI51" s="1"/>
      <c r="CJ51" s="1"/>
      <c r="CK51" s="1"/>
      <c r="CL51" s="1"/>
      <c r="CM51" s="1"/>
      <c r="CN51" s="1"/>
      <c r="CO51" s="1"/>
      <c r="CP51" s="115"/>
      <c r="CQ51" s="1"/>
      <c r="CR51" s="1"/>
      <c r="CS51" s="1"/>
      <c r="CT51" s="1"/>
      <c r="CU51" s="1"/>
      <c r="CV51" s="1"/>
      <c r="CW51" s="1"/>
      <c r="CX51" s="1"/>
      <c r="CY51" s="1"/>
      <c r="CZ51" s="1"/>
      <c r="DA51" s="1"/>
      <c r="DB51" s="1"/>
      <c r="DC51" s="1"/>
      <c r="DD51" s="1"/>
      <c r="DE51" s="1"/>
      <c r="DF51" s="1"/>
      <c r="DG51" s="1"/>
      <c r="DH51" s="1"/>
      <c r="DI51" s="1"/>
      <c r="DJ51" s="1"/>
      <c r="DK51" s="1"/>
      <c r="DL51" s="1"/>
      <c r="DM51" s="1"/>
    </row>
    <row r="52" spans="1:117" s="25" customFormat="1" ht="35" customHeight="1" x14ac:dyDescent="0.2">
      <c r="A52" s="1">
        <v>46</v>
      </c>
      <c r="B52" s="1" t="s">
        <v>156</v>
      </c>
      <c r="C52" s="1" t="s">
        <v>130</v>
      </c>
      <c r="D52" s="1" t="s">
        <v>54</v>
      </c>
      <c r="E52" s="1" t="s">
        <v>131</v>
      </c>
      <c r="F52" s="1" t="s">
        <v>74</v>
      </c>
      <c r="G52" s="1"/>
      <c r="H52" s="1"/>
      <c r="I52" s="1" t="s">
        <v>76</v>
      </c>
      <c r="J52" s="64">
        <v>84212</v>
      </c>
      <c r="K52" s="64">
        <v>121834</v>
      </c>
      <c r="L52" s="29">
        <v>45869</v>
      </c>
      <c r="M52" s="29" t="s">
        <v>4163</v>
      </c>
      <c r="N52" s="1" t="s">
        <v>25</v>
      </c>
      <c r="O52" s="28" t="s">
        <v>84</v>
      </c>
      <c r="P52" s="1" t="s">
        <v>87</v>
      </c>
      <c r="Q52" s="64">
        <v>10</v>
      </c>
      <c r="R52" s="1" t="s">
        <v>410</v>
      </c>
      <c r="S52" s="1"/>
      <c r="T52" s="1" t="s">
        <v>77</v>
      </c>
      <c r="U52" s="1"/>
      <c r="V52" s="1"/>
      <c r="W52" s="8"/>
      <c r="X52" s="1"/>
      <c r="Y52" s="1"/>
      <c r="Z52" s="1"/>
      <c r="AA52" s="5"/>
      <c r="AB52" s="226"/>
      <c r="AC52" s="66">
        <v>27</v>
      </c>
      <c r="AD52" s="65">
        <v>180</v>
      </c>
      <c r="AE52" s="33" t="s">
        <v>103</v>
      </c>
      <c r="AF52" s="33" t="s">
        <v>103</v>
      </c>
      <c r="AG52" s="79"/>
      <c r="AH52" s="9"/>
      <c r="AI52" s="1"/>
      <c r="AJ52" s="1"/>
      <c r="AK52" s="1"/>
      <c r="AL52" s="9"/>
      <c r="AM52" s="37">
        <f t="shared" si="0"/>
        <v>45872</v>
      </c>
      <c r="AN52" s="34"/>
      <c r="AO52" s="61"/>
      <c r="AP52" s="38"/>
      <c r="AQ52" s="38"/>
      <c r="AR52" s="38"/>
      <c r="AS52" s="1"/>
      <c r="AT52" s="1"/>
      <c r="AU52" s="1"/>
      <c r="AV52" s="38"/>
      <c r="AW52" s="106"/>
      <c r="AX52" s="37">
        <f t="shared" si="1"/>
        <v>45876</v>
      </c>
      <c r="AY52" s="182"/>
      <c r="AZ52" s="183"/>
      <c r="BA52" s="182"/>
      <c r="BB52" s="182"/>
      <c r="BC52" s="182"/>
      <c r="BD52" s="182"/>
      <c r="BE52" s="182"/>
      <c r="BF52" s="182"/>
      <c r="BG52" s="183"/>
      <c r="BH52" s="8"/>
      <c r="BI52" s="37"/>
      <c r="BJ52" s="34"/>
      <c r="BK52" s="71"/>
      <c r="BL52" s="38"/>
      <c r="BM52" s="38"/>
      <c r="BN52" s="38"/>
      <c r="BO52" s="1"/>
      <c r="BP52" s="1"/>
      <c r="BQ52" s="1"/>
      <c r="BR52" s="38"/>
      <c r="BS52" s="8"/>
      <c r="BT52" s="37">
        <f t="shared" si="6"/>
        <v>45897</v>
      </c>
      <c r="BU52" s="229"/>
      <c r="BV52" s="183"/>
      <c r="BW52" s="228"/>
      <c r="BX52" s="182"/>
      <c r="BY52" s="182"/>
      <c r="BZ52" s="182"/>
      <c r="CA52" s="182"/>
      <c r="CB52" s="182"/>
      <c r="CC52" s="183"/>
      <c r="CD52" s="112"/>
      <c r="CE52" s="28"/>
      <c r="CF52" s="1"/>
      <c r="CG52" s="1"/>
      <c r="CH52" s="1"/>
      <c r="CI52" s="1"/>
      <c r="CJ52" s="1"/>
      <c r="CK52" s="1"/>
      <c r="CL52" s="1"/>
      <c r="CM52" s="1"/>
      <c r="CN52" s="1"/>
      <c r="CO52" s="1"/>
      <c r="CP52" s="115"/>
      <c r="CQ52" s="1"/>
      <c r="CR52" s="1"/>
      <c r="CS52" s="1"/>
      <c r="CT52" s="1"/>
      <c r="CU52" s="1"/>
      <c r="CV52" s="1"/>
      <c r="CW52" s="1"/>
      <c r="CX52" s="1"/>
      <c r="CY52" s="1"/>
      <c r="CZ52" s="1"/>
      <c r="DA52" s="1"/>
      <c r="DB52" s="1"/>
      <c r="DC52" s="1"/>
      <c r="DD52" s="1"/>
      <c r="DE52" s="1"/>
      <c r="DF52" s="1"/>
      <c r="DG52" s="1"/>
      <c r="DH52" s="1"/>
      <c r="DI52" s="1"/>
      <c r="DJ52" s="1"/>
      <c r="DK52" s="1"/>
      <c r="DL52" s="1"/>
      <c r="DM52" s="1"/>
    </row>
    <row r="53" spans="1:117" s="25" customFormat="1" ht="35" customHeight="1" x14ac:dyDescent="0.2">
      <c r="A53" s="1">
        <v>47</v>
      </c>
      <c r="B53" s="1" t="s">
        <v>156</v>
      </c>
      <c r="C53" s="1" t="s">
        <v>130</v>
      </c>
      <c r="D53" s="1" t="s">
        <v>54</v>
      </c>
      <c r="E53" s="1" t="s">
        <v>131</v>
      </c>
      <c r="F53" s="1" t="s">
        <v>74</v>
      </c>
      <c r="G53" s="1"/>
      <c r="H53" s="1"/>
      <c r="I53" s="1" t="s">
        <v>76</v>
      </c>
      <c r="J53" s="64">
        <v>82012</v>
      </c>
      <c r="K53" s="64">
        <v>121835</v>
      </c>
      <c r="L53" s="29">
        <v>45869</v>
      </c>
      <c r="M53" s="29" t="s">
        <v>4163</v>
      </c>
      <c r="N53" s="1" t="s">
        <v>25</v>
      </c>
      <c r="O53" s="28" t="s">
        <v>84</v>
      </c>
      <c r="P53" s="1" t="s">
        <v>87</v>
      </c>
      <c r="Q53" s="64">
        <v>11</v>
      </c>
      <c r="R53" s="1" t="s">
        <v>410</v>
      </c>
      <c r="S53" s="1"/>
      <c r="T53" s="1" t="s">
        <v>77</v>
      </c>
      <c r="U53" s="1"/>
      <c r="V53" s="1"/>
      <c r="W53" s="8"/>
      <c r="X53" s="1"/>
      <c r="Y53" s="1"/>
      <c r="Z53" s="1"/>
      <c r="AA53" s="5"/>
      <c r="AB53" s="227"/>
      <c r="AC53" s="66">
        <v>28</v>
      </c>
      <c r="AD53" s="65">
        <v>190</v>
      </c>
      <c r="AE53" s="33" t="s">
        <v>103</v>
      </c>
      <c r="AF53" s="33" t="s">
        <v>103</v>
      </c>
      <c r="AG53" s="79"/>
      <c r="AH53" s="9"/>
      <c r="AI53" s="1"/>
      <c r="AJ53" s="1"/>
      <c r="AK53" s="1"/>
      <c r="AL53" s="9"/>
      <c r="AM53" s="37">
        <f t="shared" si="0"/>
        <v>45872</v>
      </c>
      <c r="AN53" s="34"/>
      <c r="AO53" s="61"/>
      <c r="AP53" s="38"/>
      <c r="AQ53" s="38"/>
      <c r="AR53" s="38"/>
      <c r="AS53" s="1"/>
      <c r="AT53" s="1"/>
      <c r="AU53" s="1"/>
      <c r="AV53" s="38"/>
      <c r="AW53" s="106"/>
      <c r="AX53" s="37">
        <f t="shared" si="1"/>
        <v>45876</v>
      </c>
      <c r="AY53" s="182"/>
      <c r="AZ53" s="183"/>
      <c r="BA53" s="182"/>
      <c r="BB53" s="182"/>
      <c r="BC53" s="182"/>
      <c r="BD53" s="182"/>
      <c r="BE53" s="182"/>
      <c r="BF53" s="182"/>
      <c r="BG53" s="183"/>
      <c r="BH53" s="8"/>
      <c r="BI53" s="37"/>
      <c r="BJ53" s="34"/>
      <c r="BK53" s="71"/>
      <c r="BL53" s="38"/>
      <c r="BM53" s="38"/>
      <c r="BN53" s="38"/>
      <c r="BO53" s="1"/>
      <c r="BP53" s="1"/>
      <c r="BQ53" s="1"/>
      <c r="BR53" s="38"/>
      <c r="BS53" s="8"/>
      <c r="BT53" s="37">
        <f t="shared" si="6"/>
        <v>45897</v>
      </c>
      <c r="BU53" s="229"/>
      <c r="BV53" s="183"/>
      <c r="BW53" s="228"/>
      <c r="BX53" s="182"/>
      <c r="BY53" s="182"/>
      <c r="BZ53" s="182"/>
      <c r="CA53" s="182"/>
      <c r="CB53" s="182"/>
      <c r="CC53" s="183"/>
      <c r="CD53" s="112"/>
      <c r="CE53" s="28"/>
      <c r="CF53" s="1"/>
      <c r="CG53" s="1"/>
      <c r="CH53" s="1"/>
      <c r="CI53" s="1"/>
      <c r="CJ53" s="1"/>
      <c r="CK53" s="1"/>
      <c r="CL53" s="1"/>
      <c r="CM53" s="1"/>
      <c r="CN53" s="1"/>
      <c r="CO53" s="1"/>
      <c r="CP53" s="115"/>
      <c r="CQ53" s="1"/>
      <c r="CR53" s="1"/>
      <c r="CS53" s="1"/>
      <c r="CT53" s="1"/>
      <c r="CU53" s="1"/>
      <c r="CV53" s="1"/>
      <c r="CW53" s="1"/>
      <c r="CX53" s="1"/>
      <c r="CY53" s="1"/>
      <c r="CZ53" s="1"/>
      <c r="DA53" s="1"/>
      <c r="DB53" s="1"/>
      <c r="DC53" s="1"/>
      <c r="DD53" s="1"/>
      <c r="DE53" s="1"/>
      <c r="DF53" s="1"/>
      <c r="DG53" s="1"/>
      <c r="DH53" s="1"/>
      <c r="DI53" s="1"/>
      <c r="DJ53" s="1"/>
      <c r="DK53" s="1"/>
      <c r="DL53" s="1"/>
      <c r="DM53" s="1"/>
    </row>
    <row r="54" spans="1:117" s="25" customFormat="1" ht="35" customHeight="1" x14ac:dyDescent="0.2">
      <c r="A54" s="1">
        <v>48</v>
      </c>
      <c r="B54" s="1" t="s">
        <v>155</v>
      </c>
      <c r="C54" s="1" t="s">
        <v>135</v>
      </c>
      <c r="D54" s="1" t="s">
        <v>54</v>
      </c>
      <c r="E54" s="1" t="s">
        <v>136</v>
      </c>
      <c r="F54" s="1" t="s">
        <v>74</v>
      </c>
      <c r="G54" s="1">
        <v>2</v>
      </c>
      <c r="H54" s="1" t="s">
        <v>341</v>
      </c>
      <c r="I54" s="1" t="s">
        <v>114</v>
      </c>
      <c r="J54" s="64">
        <v>84212</v>
      </c>
      <c r="K54" s="64">
        <v>83755</v>
      </c>
      <c r="L54" s="29">
        <v>45873</v>
      </c>
      <c r="M54" s="29" t="s">
        <v>4163</v>
      </c>
      <c r="N54" s="1" t="s">
        <v>25</v>
      </c>
      <c r="O54" s="28" t="s">
        <v>84</v>
      </c>
      <c r="P54" s="1" t="s">
        <v>87</v>
      </c>
      <c r="Q54" s="64">
        <v>10</v>
      </c>
      <c r="R54" s="1" t="s">
        <v>410</v>
      </c>
      <c r="S54" s="1">
        <v>6</v>
      </c>
      <c r="T54" s="1" t="s">
        <v>115</v>
      </c>
      <c r="U54" s="1"/>
      <c r="V54" s="1"/>
      <c r="W54" s="8"/>
      <c r="X54" s="1"/>
      <c r="Y54" s="1"/>
      <c r="Z54" s="1"/>
      <c r="AA54" s="5"/>
      <c r="AB54" s="65"/>
      <c r="AC54" s="66">
        <v>26.4</v>
      </c>
      <c r="AD54" s="65">
        <v>180</v>
      </c>
      <c r="AE54" s="33" t="s">
        <v>103</v>
      </c>
      <c r="AF54" s="33" t="s">
        <v>103</v>
      </c>
      <c r="AG54" s="79"/>
      <c r="AH54" s="9"/>
      <c r="AI54" s="1"/>
      <c r="AJ54" s="1"/>
      <c r="AK54" s="1"/>
      <c r="AL54" s="9"/>
      <c r="AM54" s="37">
        <f t="shared" si="0"/>
        <v>45876</v>
      </c>
      <c r="AN54" s="34"/>
      <c r="AO54" s="61"/>
      <c r="AP54" s="38"/>
      <c r="AQ54" s="38"/>
      <c r="AR54" s="38"/>
      <c r="AS54" s="1"/>
      <c r="AT54" s="1"/>
      <c r="AU54" s="1"/>
      <c r="AV54" s="38"/>
      <c r="AW54" s="106"/>
      <c r="AX54" s="37">
        <f t="shared" si="1"/>
        <v>45880</v>
      </c>
      <c r="AY54" s="182" t="s">
        <v>363</v>
      </c>
      <c r="AZ54" s="183" t="s">
        <v>364</v>
      </c>
      <c r="BA54" s="182">
        <v>21.6</v>
      </c>
      <c r="BB54" s="182">
        <v>29.1</v>
      </c>
      <c r="BC54" s="182">
        <v>29.3</v>
      </c>
      <c r="BD54" s="182">
        <v>19.600000000000001</v>
      </c>
      <c r="BE54" s="182">
        <v>21.9</v>
      </c>
      <c r="BF54" s="182">
        <v>29.4</v>
      </c>
      <c r="BG54" s="183">
        <f>AVERAGE(BA54:BF60)</f>
        <v>24.644444444444446</v>
      </c>
      <c r="BH54" s="8"/>
      <c r="BI54" s="37"/>
      <c r="BJ54" s="34"/>
      <c r="BK54" s="71"/>
      <c r="BL54" s="38"/>
      <c r="BM54" s="38"/>
      <c r="BN54" s="38"/>
      <c r="BO54" s="1"/>
      <c r="BP54" s="1"/>
      <c r="BQ54" s="1"/>
      <c r="BR54" s="38"/>
      <c r="BS54" s="8"/>
      <c r="BT54" s="37">
        <f t="shared" si="6"/>
        <v>45901</v>
      </c>
      <c r="BU54" s="229" t="s">
        <v>363</v>
      </c>
      <c r="BV54" s="183" t="s">
        <v>365</v>
      </c>
      <c r="BW54" s="228">
        <v>36</v>
      </c>
      <c r="BX54" s="182">
        <v>34.4</v>
      </c>
      <c r="BY54" s="182">
        <v>35.200000000000003</v>
      </c>
      <c r="BZ54" s="182">
        <v>37</v>
      </c>
      <c r="CA54" s="182">
        <v>37.4</v>
      </c>
      <c r="CB54" s="182">
        <v>36.299999999999997</v>
      </c>
      <c r="CC54" s="183">
        <f>AVERAGE(BW54:CB60)</f>
        <v>36.333333333333336</v>
      </c>
      <c r="CD54" s="112"/>
      <c r="CE54" s="28"/>
      <c r="CF54" s="1"/>
      <c r="CG54" s="1"/>
      <c r="CH54" s="1"/>
      <c r="CI54" s="1"/>
      <c r="CJ54" s="1"/>
      <c r="CK54" s="1"/>
      <c r="CL54" s="1"/>
      <c r="CM54" s="1"/>
      <c r="CN54" s="1"/>
      <c r="CO54" s="1"/>
      <c r="CP54" s="115"/>
      <c r="CQ54" s="1"/>
      <c r="CR54" s="1"/>
      <c r="CS54" s="1"/>
      <c r="CT54" s="1"/>
      <c r="CU54" s="1"/>
      <c r="CV54" s="1"/>
      <c r="CW54" s="1"/>
      <c r="CX54" s="1"/>
      <c r="CY54" s="1"/>
      <c r="CZ54" s="1"/>
      <c r="DA54" s="1"/>
      <c r="DB54" s="1"/>
      <c r="DC54" s="1"/>
      <c r="DD54" s="1"/>
      <c r="DE54" s="1"/>
      <c r="DF54" s="1"/>
      <c r="DG54" s="1"/>
      <c r="DH54" s="1"/>
      <c r="DI54" s="1"/>
      <c r="DJ54" s="1"/>
      <c r="DK54" s="1"/>
      <c r="DL54" s="1"/>
      <c r="DM54" s="1"/>
    </row>
    <row r="55" spans="1:117" s="25" customFormat="1" ht="35" customHeight="1" x14ac:dyDescent="0.2">
      <c r="A55" s="1">
        <v>49</v>
      </c>
      <c r="B55" s="1" t="s">
        <v>155</v>
      </c>
      <c r="C55" s="1" t="s">
        <v>135</v>
      </c>
      <c r="D55" s="1" t="s">
        <v>54</v>
      </c>
      <c r="E55" s="1" t="s">
        <v>136</v>
      </c>
      <c r="F55" s="1" t="s">
        <v>74</v>
      </c>
      <c r="G55" s="1">
        <v>2</v>
      </c>
      <c r="H55" s="1" t="s">
        <v>341</v>
      </c>
      <c r="I55" s="1" t="s">
        <v>114</v>
      </c>
      <c r="J55" s="64">
        <v>81512</v>
      </c>
      <c r="K55" s="64">
        <v>83757</v>
      </c>
      <c r="L55" s="29">
        <v>45873</v>
      </c>
      <c r="M55" s="29" t="s">
        <v>4163</v>
      </c>
      <c r="N55" s="1" t="s">
        <v>25</v>
      </c>
      <c r="O55" s="28" t="s">
        <v>84</v>
      </c>
      <c r="P55" s="1" t="s">
        <v>87</v>
      </c>
      <c r="Q55" s="64">
        <v>10</v>
      </c>
      <c r="R55" s="1" t="s">
        <v>410</v>
      </c>
      <c r="S55" s="1"/>
      <c r="T55" s="1" t="s">
        <v>115</v>
      </c>
      <c r="U55" s="1"/>
      <c r="V55" s="1"/>
      <c r="W55" s="8"/>
      <c r="X55" s="1"/>
      <c r="Y55" s="1"/>
      <c r="Z55" s="1"/>
      <c r="AA55" s="5"/>
      <c r="AB55" s="65"/>
      <c r="AC55" s="66">
        <v>27.4</v>
      </c>
      <c r="AD55" s="65">
        <v>170</v>
      </c>
      <c r="AE55" s="33" t="s">
        <v>103</v>
      </c>
      <c r="AF55" s="33" t="s">
        <v>103</v>
      </c>
      <c r="AG55" s="79"/>
      <c r="AH55" s="9"/>
      <c r="AI55" s="1"/>
      <c r="AJ55" s="1"/>
      <c r="AK55" s="1"/>
      <c r="AL55" s="9"/>
      <c r="AM55" s="37">
        <f t="shared" si="0"/>
        <v>45876</v>
      </c>
      <c r="AN55" s="34"/>
      <c r="AO55" s="61"/>
      <c r="AP55" s="38"/>
      <c r="AQ55" s="38"/>
      <c r="AR55" s="38"/>
      <c r="AS55" s="1"/>
      <c r="AT55" s="1"/>
      <c r="AU55" s="1"/>
      <c r="AV55" s="38"/>
      <c r="AW55" s="106"/>
      <c r="AX55" s="37">
        <f t="shared" si="1"/>
        <v>45880</v>
      </c>
      <c r="AY55" s="182"/>
      <c r="AZ55" s="183"/>
      <c r="BA55" s="182"/>
      <c r="BB55" s="182"/>
      <c r="BC55" s="182"/>
      <c r="BD55" s="182"/>
      <c r="BE55" s="182"/>
      <c r="BF55" s="182"/>
      <c r="BG55" s="183"/>
      <c r="BH55" s="8"/>
      <c r="BI55" s="37"/>
      <c r="BJ55" s="34"/>
      <c r="BK55" s="71"/>
      <c r="BL55" s="38"/>
      <c r="BM55" s="38"/>
      <c r="BN55" s="38"/>
      <c r="BO55" s="1"/>
      <c r="BP55" s="1"/>
      <c r="BQ55" s="1"/>
      <c r="BR55" s="38"/>
      <c r="BS55" s="8"/>
      <c r="BT55" s="37">
        <f t="shared" si="6"/>
        <v>45901</v>
      </c>
      <c r="BU55" s="229"/>
      <c r="BV55" s="183"/>
      <c r="BW55" s="228"/>
      <c r="BX55" s="182"/>
      <c r="BY55" s="182"/>
      <c r="BZ55" s="182"/>
      <c r="CA55" s="182"/>
      <c r="CB55" s="182"/>
      <c r="CC55" s="183"/>
      <c r="CD55" s="112"/>
      <c r="CE55" s="28"/>
      <c r="CF55" s="1"/>
      <c r="CG55" s="1"/>
      <c r="CH55" s="1"/>
      <c r="CI55" s="1"/>
      <c r="CJ55" s="1"/>
      <c r="CK55" s="1"/>
      <c r="CL55" s="1"/>
      <c r="CM55" s="1"/>
      <c r="CN55" s="1"/>
      <c r="CO55" s="1"/>
      <c r="CP55" s="115"/>
      <c r="CQ55" s="1"/>
      <c r="CR55" s="1"/>
      <c r="CS55" s="1"/>
      <c r="CT55" s="1"/>
      <c r="CU55" s="1"/>
      <c r="CV55" s="1"/>
      <c r="CW55" s="1"/>
      <c r="CX55" s="1"/>
      <c r="CY55" s="1"/>
      <c r="CZ55" s="1"/>
      <c r="DA55" s="1"/>
      <c r="DB55" s="1"/>
      <c r="DC55" s="1"/>
      <c r="DD55" s="1"/>
      <c r="DE55" s="1"/>
      <c r="DF55" s="1"/>
      <c r="DG55" s="1"/>
      <c r="DH55" s="1"/>
      <c r="DI55" s="1"/>
      <c r="DJ55" s="1"/>
      <c r="DK55" s="1"/>
      <c r="DL55" s="1"/>
      <c r="DM55" s="1"/>
    </row>
    <row r="56" spans="1:117" s="25" customFormat="1" ht="35" customHeight="1" x14ac:dyDescent="0.2">
      <c r="A56" s="1">
        <v>50</v>
      </c>
      <c r="B56" s="1" t="s">
        <v>155</v>
      </c>
      <c r="C56" s="1" t="s">
        <v>135</v>
      </c>
      <c r="D56" s="1" t="s">
        <v>54</v>
      </c>
      <c r="E56" s="1" t="s">
        <v>136</v>
      </c>
      <c r="F56" s="1" t="s">
        <v>74</v>
      </c>
      <c r="G56" s="1">
        <v>2</v>
      </c>
      <c r="H56" s="1" t="s">
        <v>341</v>
      </c>
      <c r="I56" s="1" t="s">
        <v>114</v>
      </c>
      <c r="J56" s="64">
        <v>84712</v>
      </c>
      <c r="K56" s="64">
        <v>83759</v>
      </c>
      <c r="L56" s="29">
        <v>45873</v>
      </c>
      <c r="M56" s="29" t="s">
        <v>4163</v>
      </c>
      <c r="N56" s="1" t="s">
        <v>25</v>
      </c>
      <c r="O56" s="28" t="s">
        <v>84</v>
      </c>
      <c r="P56" s="1" t="s">
        <v>87</v>
      </c>
      <c r="Q56" s="64">
        <v>10</v>
      </c>
      <c r="R56" s="1" t="s">
        <v>410</v>
      </c>
      <c r="S56" s="1"/>
      <c r="T56" s="1" t="s">
        <v>115</v>
      </c>
      <c r="U56" s="1"/>
      <c r="V56" s="1"/>
      <c r="W56" s="8"/>
      <c r="X56" s="1"/>
      <c r="Y56" s="1"/>
      <c r="Z56" s="1"/>
      <c r="AA56" s="5"/>
      <c r="AB56" s="65"/>
      <c r="AC56" s="66">
        <v>29</v>
      </c>
      <c r="AD56" s="65">
        <v>180</v>
      </c>
      <c r="AE56" s="33" t="s">
        <v>103</v>
      </c>
      <c r="AF56" s="33" t="s">
        <v>103</v>
      </c>
      <c r="AG56" s="79"/>
      <c r="AH56" s="9"/>
      <c r="AI56" s="1"/>
      <c r="AJ56" s="1"/>
      <c r="AK56" s="1"/>
      <c r="AL56" s="9"/>
      <c r="AM56" s="37">
        <f t="shared" si="0"/>
        <v>45876</v>
      </c>
      <c r="AN56" s="34"/>
      <c r="AO56" s="61"/>
      <c r="AP56" s="38"/>
      <c r="AQ56" s="38"/>
      <c r="AR56" s="38"/>
      <c r="AS56" s="1"/>
      <c r="AT56" s="1"/>
      <c r="AU56" s="1"/>
      <c r="AV56" s="38"/>
      <c r="AW56" s="106"/>
      <c r="AX56" s="37">
        <f t="shared" si="1"/>
        <v>45880</v>
      </c>
      <c r="AY56" s="182"/>
      <c r="AZ56" s="183"/>
      <c r="BA56" s="182"/>
      <c r="BB56" s="182"/>
      <c r="BC56" s="182"/>
      <c r="BD56" s="182"/>
      <c r="BE56" s="182"/>
      <c r="BF56" s="182"/>
      <c r="BG56" s="183"/>
      <c r="BH56" s="8"/>
      <c r="BI56" s="37"/>
      <c r="BJ56" s="34"/>
      <c r="BK56" s="71"/>
      <c r="BL56" s="38"/>
      <c r="BM56" s="38"/>
      <c r="BN56" s="38"/>
      <c r="BO56" s="1"/>
      <c r="BP56" s="1"/>
      <c r="BQ56" s="1"/>
      <c r="BR56" s="38"/>
      <c r="BS56" s="8"/>
      <c r="BT56" s="37">
        <f t="shared" si="6"/>
        <v>45901</v>
      </c>
      <c r="BU56" s="229"/>
      <c r="BV56" s="183"/>
      <c r="BW56" s="228"/>
      <c r="BX56" s="182"/>
      <c r="BY56" s="182"/>
      <c r="BZ56" s="182"/>
      <c r="CA56" s="182"/>
      <c r="CB56" s="182"/>
      <c r="CC56" s="183"/>
      <c r="CD56" s="112"/>
      <c r="CE56" s="28"/>
      <c r="CF56" s="1"/>
      <c r="CG56" s="1"/>
      <c r="CH56" s="1"/>
      <c r="CI56" s="1"/>
      <c r="CJ56" s="1"/>
      <c r="CK56" s="1"/>
      <c r="CL56" s="1"/>
      <c r="CM56" s="1"/>
      <c r="CN56" s="1"/>
      <c r="CO56" s="1"/>
      <c r="CP56" s="115"/>
      <c r="CQ56" s="1"/>
      <c r="CR56" s="1"/>
      <c r="CS56" s="1"/>
      <c r="CT56" s="1"/>
      <c r="CU56" s="1"/>
      <c r="CV56" s="1"/>
      <c r="CW56" s="1"/>
      <c r="CX56" s="1"/>
      <c r="CY56" s="1"/>
      <c r="CZ56" s="1"/>
      <c r="DA56" s="1"/>
      <c r="DB56" s="1"/>
      <c r="DC56" s="1"/>
      <c r="DD56" s="1"/>
      <c r="DE56" s="1"/>
      <c r="DF56" s="1"/>
      <c r="DG56" s="1"/>
      <c r="DH56" s="1"/>
      <c r="DI56" s="1"/>
      <c r="DJ56" s="1"/>
      <c r="DK56" s="1"/>
      <c r="DL56" s="1"/>
      <c r="DM56" s="1"/>
    </row>
    <row r="57" spans="1:117" s="25" customFormat="1" ht="35" customHeight="1" x14ac:dyDescent="0.2">
      <c r="A57" s="1">
        <v>51</v>
      </c>
      <c r="B57" s="1" t="s">
        <v>155</v>
      </c>
      <c r="C57" s="1" t="s">
        <v>135</v>
      </c>
      <c r="D57" s="1" t="s">
        <v>54</v>
      </c>
      <c r="E57" s="1" t="s">
        <v>136</v>
      </c>
      <c r="F57" s="1" t="s">
        <v>74</v>
      </c>
      <c r="G57" s="1">
        <v>2</v>
      </c>
      <c r="H57" s="1" t="s">
        <v>341</v>
      </c>
      <c r="I57" s="1" t="s">
        <v>114</v>
      </c>
      <c r="J57" s="64">
        <v>67610</v>
      </c>
      <c r="K57" s="64">
        <v>83762</v>
      </c>
      <c r="L57" s="29">
        <v>45873</v>
      </c>
      <c r="M57" s="29" t="s">
        <v>4163</v>
      </c>
      <c r="N57" s="1" t="s">
        <v>25</v>
      </c>
      <c r="O57" s="28" t="s">
        <v>84</v>
      </c>
      <c r="P57" s="1" t="s">
        <v>87</v>
      </c>
      <c r="Q57" s="64">
        <v>9</v>
      </c>
      <c r="R57" s="1" t="s">
        <v>410</v>
      </c>
      <c r="S57" s="1"/>
      <c r="T57" s="1" t="s">
        <v>115</v>
      </c>
      <c r="U57" s="1"/>
      <c r="V57" s="1"/>
      <c r="W57" s="8"/>
      <c r="X57" s="1"/>
      <c r="Y57" s="1"/>
      <c r="Z57" s="1"/>
      <c r="AA57" s="5"/>
      <c r="AB57" s="65"/>
      <c r="AC57" s="66">
        <v>27</v>
      </c>
      <c r="AD57" s="65">
        <v>150</v>
      </c>
      <c r="AE57" s="33" t="s">
        <v>103</v>
      </c>
      <c r="AF57" s="33" t="s">
        <v>103</v>
      </c>
      <c r="AG57" s="79"/>
      <c r="AH57" s="9"/>
      <c r="AI57" s="1"/>
      <c r="AJ57" s="1"/>
      <c r="AK57" s="1"/>
      <c r="AL57" s="9"/>
      <c r="AM57" s="37">
        <f t="shared" si="0"/>
        <v>45876</v>
      </c>
      <c r="AN57" s="34"/>
      <c r="AO57" s="61"/>
      <c r="AP57" s="38"/>
      <c r="AQ57" s="38"/>
      <c r="AR57" s="38"/>
      <c r="AS57" s="1"/>
      <c r="AT57" s="1"/>
      <c r="AU57" s="1"/>
      <c r="AV57" s="38"/>
      <c r="AW57" s="106"/>
      <c r="AX57" s="37">
        <f t="shared" si="1"/>
        <v>45880</v>
      </c>
      <c r="AY57" s="182"/>
      <c r="AZ57" s="183"/>
      <c r="BA57" s="182"/>
      <c r="BB57" s="182"/>
      <c r="BC57" s="182"/>
      <c r="BD57" s="182"/>
      <c r="BE57" s="182"/>
      <c r="BF57" s="182"/>
      <c r="BG57" s="183"/>
      <c r="BH57" s="8"/>
      <c r="BI57" s="37"/>
      <c r="BJ57" s="34"/>
      <c r="BK57" s="71"/>
      <c r="BL57" s="38"/>
      <c r="BM57" s="38"/>
      <c r="BN57" s="38"/>
      <c r="BO57" s="1"/>
      <c r="BP57" s="1"/>
      <c r="BQ57" s="1"/>
      <c r="BR57" s="38"/>
      <c r="BS57" s="8"/>
      <c r="BT57" s="37">
        <f t="shared" si="6"/>
        <v>45901</v>
      </c>
      <c r="BU57" s="229"/>
      <c r="BV57" s="183"/>
      <c r="BW57" s="228"/>
      <c r="BX57" s="182"/>
      <c r="BY57" s="182"/>
      <c r="BZ57" s="182"/>
      <c r="CA57" s="182"/>
      <c r="CB57" s="182"/>
      <c r="CC57" s="183"/>
      <c r="CD57" s="112"/>
      <c r="CE57" s="28"/>
      <c r="CF57" s="1"/>
      <c r="CG57" s="1"/>
      <c r="CH57" s="1"/>
      <c r="CI57" s="1"/>
      <c r="CJ57" s="1"/>
      <c r="CK57" s="1"/>
      <c r="CL57" s="1"/>
      <c r="CM57" s="1"/>
      <c r="CN57" s="1"/>
      <c r="CO57" s="1"/>
      <c r="CP57" s="115"/>
      <c r="CQ57" s="1"/>
      <c r="CR57" s="1"/>
      <c r="CS57" s="1"/>
      <c r="CT57" s="1"/>
      <c r="CU57" s="1"/>
      <c r="CV57" s="1"/>
      <c r="CW57" s="1"/>
      <c r="CX57" s="1"/>
      <c r="CY57" s="1"/>
      <c r="CZ57" s="1"/>
      <c r="DA57" s="1"/>
      <c r="DB57" s="1"/>
      <c r="DC57" s="1"/>
      <c r="DD57" s="1"/>
      <c r="DE57" s="1"/>
      <c r="DF57" s="1"/>
      <c r="DG57" s="1"/>
      <c r="DH57" s="1"/>
      <c r="DI57" s="1"/>
      <c r="DJ57" s="1"/>
      <c r="DK57" s="1"/>
      <c r="DL57" s="1"/>
      <c r="DM57" s="1"/>
    </row>
    <row r="58" spans="1:117" s="25" customFormat="1" ht="35" customHeight="1" x14ac:dyDescent="0.2">
      <c r="A58" s="1">
        <v>52</v>
      </c>
      <c r="B58" s="1" t="s">
        <v>155</v>
      </c>
      <c r="C58" s="1" t="s">
        <v>135</v>
      </c>
      <c r="D58" s="1" t="s">
        <v>54</v>
      </c>
      <c r="E58" s="1" t="s">
        <v>136</v>
      </c>
      <c r="F58" s="1" t="s">
        <v>74</v>
      </c>
      <c r="G58" s="1">
        <v>2</v>
      </c>
      <c r="H58" s="1" t="s">
        <v>341</v>
      </c>
      <c r="I58" s="1" t="s">
        <v>114</v>
      </c>
      <c r="J58" s="64">
        <v>82012</v>
      </c>
      <c r="K58" s="64">
        <v>83764</v>
      </c>
      <c r="L58" s="29">
        <v>45873</v>
      </c>
      <c r="M58" s="29" t="s">
        <v>4163</v>
      </c>
      <c r="N58" s="1" t="s">
        <v>25</v>
      </c>
      <c r="O58" s="28" t="s">
        <v>84</v>
      </c>
      <c r="P58" s="1" t="s">
        <v>87</v>
      </c>
      <c r="Q58" s="64">
        <v>10</v>
      </c>
      <c r="R58" s="1" t="s">
        <v>410</v>
      </c>
      <c r="S58" s="1"/>
      <c r="T58" s="1" t="s">
        <v>115</v>
      </c>
      <c r="U58" s="1"/>
      <c r="V58" s="1"/>
      <c r="W58" s="8"/>
      <c r="X58" s="1"/>
      <c r="Y58" s="1"/>
      <c r="Z58" s="1"/>
      <c r="AA58" s="5"/>
      <c r="AB58" s="65"/>
      <c r="AC58" s="66">
        <v>28.6</v>
      </c>
      <c r="AD58" s="65">
        <v>170</v>
      </c>
      <c r="AE58" s="33" t="s">
        <v>103</v>
      </c>
      <c r="AF58" s="33" t="s">
        <v>103</v>
      </c>
      <c r="AG58" s="79"/>
      <c r="AH58" s="9"/>
      <c r="AI58" s="1"/>
      <c r="AJ58" s="1"/>
      <c r="AK58" s="1"/>
      <c r="AL58" s="9"/>
      <c r="AM58" s="37">
        <f t="shared" si="0"/>
        <v>45876</v>
      </c>
      <c r="AN58" s="34"/>
      <c r="AO58" s="61"/>
      <c r="AP58" s="38"/>
      <c r="AQ58" s="38"/>
      <c r="AR58" s="38"/>
      <c r="AS58" s="1"/>
      <c r="AT58" s="1"/>
      <c r="AU58" s="1"/>
      <c r="AV58" s="38"/>
      <c r="AW58" s="106"/>
      <c r="AX58" s="37">
        <f t="shared" si="1"/>
        <v>45880</v>
      </c>
      <c r="AY58" s="182"/>
      <c r="AZ58" s="183"/>
      <c r="BA58" s="182"/>
      <c r="BB58" s="182"/>
      <c r="BC58" s="182"/>
      <c r="BD58" s="182"/>
      <c r="BE58" s="182"/>
      <c r="BF58" s="182"/>
      <c r="BG58" s="183"/>
      <c r="BH58" s="8"/>
      <c r="BI58" s="37"/>
      <c r="BJ58" s="34"/>
      <c r="BK58" s="71"/>
      <c r="BL58" s="38"/>
      <c r="BM58" s="38"/>
      <c r="BN58" s="38"/>
      <c r="BO58" s="1"/>
      <c r="BP58" s="1"/>
      <c r="BQ58" s="1"/>
      <c r="BR58" s="38"/>
      <c r="BS58" s="8"/>
      <c r="BT58" s="37">
        <f t="shared" si="6"/>
        <v>45901</v>
      </c>
      <c r="BU58" s="229"/>
      <c r="BV58" s="183"/>
      <c r="BW58" s="228"/>
      <c r="BX58" s="182"/>
      <c r="BY58" s="182"/>
      <c r="BZ58" s="182"/>
      <c r="CA58" s="182"/>
      <c r="CB58" s="182"/>
      <c r="CC58" s="183"/>
      <c r="CD58" s="112"/>
      <c r="CE58" s="28"/>
      <c r="CF58" s="1"/>
      <c r="CG58" s="1"/>
      <c r="CH58" s="1"/>
      <c r="CI58" s="1"/>
      <c r="CJ58" s="1"/>
      <c r="CK58" s="1"/>
      <c r="CL58" s="1"/>
      <c r="CM58" s="1"/>
      <c r="CN58" s="1"/>
      <c r="CO58" s="1"/>
      <c r="CP58" s="115"/>
      <c r="CQ58" s="1"/>
      <c r="CR58" s="1"/>
      <c r="CS58" s="1"/>
      <c r="CT58" s="1"/>
      <c r="CU58" s="1"/>
      <c r="CV58" s="1"/>
      <c r="CW58" s="1"/>
      <c r="CX58" s="1"/>
      <c r="CY58" s="1"/>
      <c r="CZ58" s="1"/>
      <c r="DA58" s="1"/>
      <c r="DB58" s="1"/>
      <c r="DC58" s="1"/>
      <c r="DD58" s="1"/>
      <c r="DE58" s="1"/>
      <c r="DF58" s="1"/>
      <c r="DG58" s="1"/>
      <c r="DH58" s="1"/>
      <c r="DI58" s="1"/>
      <c r="DJ58" s="1"/>
      <c r="DK58" s="1"/>
      <c r="DL58" s="1"/>
      <c r="DM58" s="1"/>
    </row>
    <row r="59" spans="1:117" s="25" customFormat="1" ht="35" customHeight="1" x14ac:dyDescent="0.2">
      <c r="A59" s="1">
        <v>53</v>
      </c>
      <c r="B59" s="1" t="s">
        <v>155</v>
      </c>
      <c r="C59" s="1" t="s">
        <v>135</v>
      </c>
      <c r="D59" s="1" t="s">
        <v>54</v>
      </c>
      <c r="E59" s="1" t="s">
        <v>136</v>
      </c>
      <c r="F59" s="1" t="s">
        <v>74</v>
      </c>
      <c r="G59" s="1">
        <v>2</v>
      </c>
      <c r="H59" s="1" t="s">
        <v>341</v>
      </c>
      <c r="I59" s="1" t="s">
        <v>114</v>
      </c>
      <c r="J59" s="64">
        <v>78412</v>
      </c>
      <c r="K59" s="64">
        <v>83766</v>
      </c>
      <c r="L59" s="29">
        <v>45873</v>
      </c>
      <c r="M59" s="29" t="s">
        <v>4163</v>
      </c>
      <c r="N59" s="1" t="s">
        <v>25</v>
      </c>
      <c r="O59" s="28" t="s">
        <v>84</v>
      </c>
      <c r="P59" s="1" t="s">
        <v>87</v>
      </c>
      <c r="Q59" s="64">
        <v>10</v>
      </c>
      <c r="R59" s="1" t="s">
        <v>410</v>
      </c>
      <c r="S59" s="1">
        <v>6</v>
      </c>
      <c r="T59" s="1" t="s">
        <v>115</v>
      </c>
      <c r="U59" s="1"/>
      <c r="V59" s="1"/>
      <c r="W59" s="8"/>
      <c r="X59" s="1"/>
      <c r="Y59" s="1"/>
      <c r="Z59" s="1"/>
      <c r="AA59" s="5"/>
      <c r="AB59" s="65"/>
      <c r="AC59" s="66">
        <v>26.7</v>
      </c>
      <c r="AD59" s="65">
        <v>190</v>
      </c>
      <c r="AE59" s="33" t="s">
        <v>103</v>
      </c>
      <c r="AF59" s="33" t="s">
        <v>103</v>
      </c>
      <c r="AG59" s="79"/>
      <c r="AH59" s="9"/>
      <c r="AI59" s="1"/>
      <c r="AJ59" s="1"/>
      <c r="AK59" s="1"/>
      <c r="AL59" s="9"/>
      <c r="AM59" s="37">
        <f t="shared" si="0"/>
        <v>45876</v>
      </c>
      <c r="AN59" s="34"/>
      <c r="AO59" s="61"/>
      <c r="AP59" s="38"/>
      <c r="AQ59" s="38"/>
      <c r="AR59" s="38"/>
      <c r="AS59" s="1"/>
      <c r="AT59" s="1"/>
      <c r="AU59" s="1"/>
      <c r="AV59" s="38"/>
      <c r="AW59" s="106"/>
      <c r="AX59" s="37">
        <f t="shared" si="1"/>
        <v>45880</v>
      </c>
      <c r="AY59" s="182"/>
      <c r="AZ59" s="183"/>
      <c r="BA59" s="182">
        <v>19.600000000000001</v>
      </c>
      <c r="BB59" s="182">
        <v>21.9</v>
      </c>
      <c r="BC59" s="182">
        <v>29.4</v>
      </c>
      <c r="BD59" s="182"/>
      <c r="BE59" s="182"/>
      <c r="BF59" s="182"/>
      <c r="BG59" s="183"/>
      <c r="BH59" s="8"/>
      <c r="BI59" s="37"/>
      <c r="BJ59" s="34"/>
      <c r="BK59" s="71"/>
      <c r="BL59" s="38"/>
      <c r="BM59" s="38"/>
      <c r="BN59" s="38"/>
      <c r="BO59" s="1"/>
      <c r="BP59" s="1"/>
      <c r="BQ59" s="1"/>
      <c r="BR59" s="38"/>
      <c r="BS59" s="8"/>
      <c r="BT59" s="37">
        <f t="shared" si="6"/>
        <v>45901</v>
      </c>
      <c r="BU59" s="229"/>
      <c r="BV59" s="183"/>
      <c r="BW59" s="228">
        <v>37</v>
      </c>
      <c r="BX59" s="182">
        <v>37.4</v>
      </c>
      <c r="BY59" s="182">
        <v>36.299999999999997</v>
      </c>
      <c r="BZ59" s="182"/>
      <c r="CA59" s="182"/>
      <c r="CB59" s="182"/>
      <c r="CC59" s="183"/>
      <c r="CD59" s="112"/>
      <c r="CE59" s="28"/>
      <c r="CF59" s="1"/>
      <c r="CG59" s="1"/>
      <c r="CH59" s="1"/>
      <c r="CI59" s="1"/>
      <c r="CJ59" s="1"/>
      <c r="CK59" s="1"/>
      <c r="CL59" s="1"/>
      <c r="CM59" s="1"/>
      <c r="CN59" s="1"/>
      <c r="CO59" s="1"/>
      <c r="CP59" s="115"/>
      <c r="CQ59" s="1"/>
      <c r="CR59" s="1"/>
      <c r="CS59" s="1"/>
      <c r="CT59" s="1"/>
      <c r="CU59" s="1"/>
      <c r="CV59" s="1"/>
      <c r="CW59" s="1"/>
      <c r="CX59" s="1"/>
      <c r="CY59" s="1"/>
      <c r="CZ59" s="1"/>
      <c r="DA59" s="1"/>
      <c r="DB59" s="1"/>
      <c r="DC59" s="1"/>
      <c r="DD59" s="1"/>
      <c r="DE59" s="1"/>
      <c r="DF59" s="1"/>
      <c r="DG59" s="1"/>
      <c r="DH59" s="1"/>
      <c r="DI59" s="1"/>
      <c r="DJ59" s="1"/>
      <c r="DK59" s="1"/>
      <c r="DL59" s="1"/>
      <c r="DM59" s="1"/>
    </row>
    <row r="60" spans="1:117" s="25" customFormat="1" ht="35" customHeight="1" x14ac:dyDescent="0.2">
      <c r="A60" s="1">
        <v>54</v>
      </c>
      <c r="B60" s="1" t="s">
        <v>155</v>
      </c>
      <c r="C60" s="1" t="s">
        <v>135</v>
      </c>
      <c r="D60" s="1" t="s">
        <v>54</v>
      </c>
      <c r="E60" s="1" t="s">
        <v>136</v>
      </c>
      <c r="F60" s="1" t="s">
        <v>74</v>
      </c>
      <c r="G60" s="1">
        <v>2</v>
      </c>
      <c r="H60" s="1" t="s">
        <v>341</v>
      </c>
      <c r="I60" s="1" t="s">
        <v>114</v>
      </c>
      <c r="J60" s="64">
        <v>82712</v>
      </c>
      <c r="K60" s="64">
        <v>83777</v>
      </c>
      <c r="L60" s="29">
        <v>45873</v>
      </c>
      <c r="M60" s="29" t="s">
        <v>4163</v>
      </c>
      <c r="N60" s="1" t="s">
        <v>25</v>
      </c>
      <c r="O60" s="28" t="s">
        <v>84</v>
      </c>
      <c r="P60" s="1" t="s">
        <v>87</v>
      </c>
      <c r="Q60" s="64">
        <v>11</v>
      </c>
      <c r="R60" s="1" t="s">
        <v>410</v>
      </c>
      <c r="S60" s="1"/>
      <c r="T60" s="1" t="s">
        <v>115</v>
      </c>
      <c r="U60" s="1"/>
      <c r="V60" s="1"/>
      <c r="W60" s="8"/>
      <c r="X60" s="1"/>
      <c r="Y60" s="1"/>
      <c r="Z60" s="1"/>
      <c r="AA60" s="5"/>
      <c r="AB60" s="65"/>
      <c r="AC60" s="66">
        <v>27.9</v>
      </c>
      <c r="AD60" s="65">
        <v>180</v>
      </c>
      <c r="AE60" s="33" t="s">
        <v>103</v>
      </c>
      <c r="AF60" s="33" t="s">
        <v>103</v>
      </c>
      <c r="AG60" s="79"/>
      <c r="AH60" s="9"/>
      <c r="AI60" s="1"/>
      <c r="AJ60" s="1"/>
      <c r="AK60" s="1"/>
      <c r="AL60" s="9"/>
      <c r="AM60" s="37">
        <f t="shared" si="0"/>
        <v>45876</v>
      </c>
      <c r="AN60" s="34"/>
      <c r="AO60" s="61"/>
      <c r="AP60" s="38"/>
      <c r="AQ60" s="38"/>
      <c r="AR60" s="38"/>
      <c r="AS60" s="1"/>
      <c r="AT60" s="1"/>
      <c r="AU60" s="1"/>
      <c r="AV60" s="38"/>
      <c r="AW60" s="106"/>
      <c r="AX60" s="37">
        <f t="shared" si="1"/>
        <v>45880</v>
      </c>
      <c r="AY60" s="182"/>
      <c r="AZ60" s="183"/>
      <c r="BA60" s="182"/>
      <c r="BB60" s="182"/>
      <c r="BC60" s="182"/>
      <c r="BD60" s="182"/>
      <c r="BE60" s="182"/>
      <c r="BF60" s="182"/>
      <c r="BG60" s="183"/>
      <c r="BH60" s="8"/>
      <c r="BI60" s="37"/>
      <c r="BJ60" s="34"/>
      <c r="BK60" s="71"/>
      <c r="BL60" s="38"/>
      <c r="BM60" s="38"/>
      <c r="BN60" s="38"/>
      <c r="BO60" s="1"/>
      <c r="BP60" s="1"/>
      <c r="BQ60" s="1"/>
      <c r="BR60" s="38"/>
      <c r="BS60" s="8"/>
      <c r="BT60" s="37">
        <f t="shared" si="6"/>
        <v>45901</v>
      </c>
      <c r="BU60" s="229"/>
      <c r="BV60" s="183"/>
      <c r="BW60" s="228"/>
      <c r="BX60" s="182"/>
      <c r="BY60" s="182"/>
      <c r="BZ60" s="182"/>
      <c r="CA60" s="182"/>
      <c r="CB60" s="182"/>
      <c r="CC60" s="183"/>
      <c r="CD60" s="112"/>
      <c r="CE60" s="28"/>
      <c r="CF60" s="1"/>
      <c r="CG60" s="1"/>
      <c r="CH60" s="1"/>
      <c r="CI60" s="1"/>
      <c r="CJ60" s="1"/>
      <c r="CK60" s="1"/>
      <c r="CL60" s="1"/>
      <c r="CM60" s="1"/>
      <c r="CN60" s="1"/>
      <c r="CO60" s="1"/>
      <c r="CP60" s="115"/>
      <c r="CQ60" s="1"/>
      <c r="CR60" s="1"/>
      <c r="CS60" s="1"/>
      <c r="CT60" s="1"/>
      <c r="CU60" s="1"/>
      <c r="CV60" s="1"/>
      <c r="CW60" s="1"/>
      <c r="CX60" s="1"/>
      <c r="CY60" s="1"/>
      <c r="CZ60" s="1"/>
      <c r="DA60" s="1"/>
      <c r="DB60" s="1"/>
      <c r="DC60" s="1"/>
      <c r="DD60" s="1"/>
      <c r="DE60" s="1"/>
      <c r="DF60" s="1"/>
      <c r="DG60" s="1"/>
      <c r="DH60" s="1"/>
      <c r="DI60" s="1"/>
      <c r="DJ60" s="1"/>
      <c r="DK60" s="1"/>
      <c r="DL60" s="1"/>
      <c r="DM60" s="1"/>
    </row>
    <row r="61" spans="1:117" s="25" customFormat="1" ht="35" customHeight="1" x14ac:dyDescent="0.2">
      <c r="A61" s="1">
        <v>55</v>
      </c>
      <c r="B61" s="1" t="s">
        <v>152</v>
      </c>
      <c r="C61" s="1" t="s">
        <v>145</v>
      </c>
      <c r="D61" s="1" t="s">
        <v>54</v>
      </c>
      <c r="E61" s="1" t="s">
        <v>136</v>
      </c>
      <c r="F61" s="1" t="s">
        <v>74</v>
      </c>
      <c r="G61" s="1">
        <v>2</v>
      </c>
      <c r="H61" s="1" t="s">
        <v>341</v>
      </c>
      <c r="I61" s="1" t="s">
        <v>114</v>
      </c>
      <c r="J61" s="64">
        <v>82712</v>
      </c>
      <c r="K61" s="64">
        <v>83845</v>
      </c>
      <c r="L61" s="29">
        <v>45874</v>
      </c>
      <c r="M61" s="29" t="s">
        <v>4163</v>
      </c>
      <c r="N61" s="1" t="s">
        <v>25</v>
      </c>
      <c r="O61" s="28" t="s">
        <v>84</v>
      </c>
      <c r="P61" s="1" t="s">
        <v>87</v>
      </c>
      <c r="Q61" s="64">
        <v>11</v>
      </c>
      <c r="R61" s="1" t="s">
        <v>410</v>
      </c>
      <c r="S61" s="1">
        <v>6</v>
      </c>
      <c r="T61" s="1" t="s">
        <v>115</v>
      </c>
      <c r="U61" s="1"/>
      <c r="V61" s="1"/>
      <c r="W61" s="8"/>
      <c r="X61" s="1"/>
      <c r="Y61" s="1"/>
      <c r="Z61" s="1"/>
      <c r="AA61" s="5"/>
      <c r="AB61" s="65"/>
      <c r="AC61" s="66">
        <v>27.8</v>
      </c>
      <c r="AD61" s="65">
        <v>190</v>
      </c>
      <c r="AE61" s="33" t="s">
        <v>103</v>
      </c>
      <c r="AF61" s="33" t="s">
        <v>103</v>
      </c>
      <c r="AG61" s="79"/>
      <c r="AH61" s="9"/>
      <c r="AI61" s="1"/>
      <c r="AJ61" s="1"/>
      <c r="AK61" s="1"/>
      <c r="AL61" s="9"/>
      <c r="AM61" s="37">
        <f t="shared" si="0"/>
        <v>45877</v>
      </c>
      <c r="AN61" s="34"/>
      <c r="AO61" s="61"/>
      <c r="AP61" s="38"/>
      <c r="AQ61" s="38"/>
      <c r="AR61" s="38"/>
      <c r="AS61" s="1"/>
      <c r="AT61" s="1"/>
      <c r="AU61" s="1"/>
      <c r="AV61" s="38"/>
      <c r="AW61" s="106"/>
      <c r="AX61" s="37">
        <f t="shared" si="1"/>
        <v>45881</v>
      </c>
      <c r="AY61" s="182" t="s">
        <v>388</v>
      </c>
      <c r="AZ61" s="183" t="s">
        <v>387</v>
      </c>
      <c r="BA61" s="182">
        <v>36.700000000000003</v>
      </c>
      <c r="BB61" s="182">
        <v>38.700000000000003</v>
      </c>
      <c r="BC61" s="182">
        <v>39</v>
      </c>
      <c r="BD61" s="182"/>
      <c r="BE61" s="182"/>
      <c r="BF61" s="182"/>
      <c r="BG61" s="182">
        <f>AVERAGE(BA61:BF65)</f>
        <v>38.133333333333333</v>
      </c>
      <c r="BH61" s="8"/>
      <c r="BI61" s="37"/>
      <c r="BJ61" s="34"/>
      <c r="BK61" s="71"/>
      <c r="BL61" s="38"/>
      <c r="BM61" s="38"/>
      <c r="BN61" s="38"/>
      <c r="BO61" s="1"/>
      <c r="BP61" s="1"/>
      <c r="BQ61" s="1"/>
      <c r="BR61" s="38"/>
      <c r="BS61" s="8"/>
      <c r="BT61" s="37">
        <f t="shared" si="6"/>
        <v>45902</v>
      </c>
      <c r="BU61" s="229" t="s">
        <v>388</v>
      </c>
      <c r="BV61" s="183" t="s">
        <v>389</v>
      </c>
      <c r="BW61" s="228">
        <v>45.1</v>
      </c>
      <c r="BX61" s="182">
        <v>44.4</v>
      </c>
      <c r="BY61" s="182">
        <v>43</v>
      </c>
      <c r="BZ61" s="182"/>
      <c r="CA61" s="182"/>
      <c r="CB61" s="182"/>
      <c r="CC61" s="182">
        <f>AVERAGE(BW61:CB65)</f>
        <v>44.166666666666664</v>
      </c>
      <c r="CD61" s="112"/>
      <c r="CE61" s="28"/>
      <c r="CF61" s="1"/>
      <c r="CG61" s="1"/>
      <c r="CH61" s="1"/>
      <c r="CI61" s="1"/>
      <c r="CJ61" s="1"/>
      <c r="CK61" s="1"/>
      <c r="CL61" s="1"/>
      <c r="CM61" s="1"/>
      <c r="CN61" s="1"/>
      <c r="CO61" s="1"/>
      <c r="CP61" s="115"/>
      <c r="CQ61" s="1"/>
      <c r="CR61" s="1"/>
      <c r="CS61" s="1"/>
      <c r="CT61" s="1"/>
      <c r="CU61" s="1"/>
      <c r="CV61" s="1"/>
      <c r="CW61" s="1"/>
      <c r="CX61" s="1"/>
      <c r="CY61" s="1"/>
      <c r="CZ61" s="1"/>
      <c r="DA61" s="1"/>
      <c r="DB61" s="1"/>
      <c r="DC61" s="1"/>
      <c r="DD61" s="1"/>
      <c r="DE61" s="1"/>
      <c r="DF61" s="1"/>
      <c r="DG61" s="1"/>
      <c r="DH61" s="1"/>
      <c r="DI61" s="1"/>
      <c r="DJ61" s="1"/>
      <c r="DK61" s="1"/>
      <c r="DL61" s="1"/>
      <c r="DM61" s="1"/>
    </row>
    <row r="62" spans="1:117" s="25" customFormat="1" ht="35" customHeight="1" x14ac:dyDescent="0.2">
      <c r="A62" s="1">
        <v>56</v>
      </c>
      <c r="B62" s="1" t="s">
        <v>152</v>
      </c>
      <c r="C62" s="1" t="s">
        <v>145</v>
      </c>
      <c r="D62" s="1" t="s">
        <v>54</v>
      </c>
      <c r="E62" s="1" t="s">
        <v>136</v>
      </c>
      <c r="F62" s="1" t="s">
        <v>74</v>
      </c>
      <c r="G62" s="1">
        <v>2</v>
      </c>
      <c r="H62" s="1" t="s">
        <v>341</v>
      </c>
      <c r="I62" s="1" t="s">
        <v>114</v>
      </c>
      <c r="J62" s="64">
        <v>84712</v>
      </c>
      <c r="K62" s="64">
        <v>83848</v>
      </c>
      <c r="L62" s="29">
        <v>45874</v>
      </c>
      <c r="M62" s="29" t="s">
        <v>4163</v>
      </c>
      <c r="N62" s="1" t="s">
        <v>25</v>
      </c>
      <c r="O62" s="28" t="s">
        <v>84</v>
      </c>
      <c r="P62" s="1" t="s">
        <v>87</v>
      </c>
      <c r="Q62" s="64">
        <v>11</v>
      </c>
      <c r="R62" s="1" t="s">
        <v>410</v>
      </c>
      <c r="S62" s="1"/>
      <c r="T62" s="1" t="s">
        <v>115</v>
      </c>
      <c r="U62" s="1"/>
      <c r="V62" s="1"/>
      <c r="W62" s="8"/>
      <c r="X62" s="1"/>
      <c r="Y62" s="1"/>
      <c r="Z62" s="1"/>
      <c r="AA62" s="5"/>
      <c r="AB62" s="65"/>
      <c r="AC62" s="66">
        <v>29</v>
      </c>
      <c r="AD62" s="65">
        <v>180</v>
      </c>
      <c r="AE62" s="33" t="s">
        <v>103</v>
      </c>
      <c r="AF62" s="33" t="s">
        <v>103</v>
      </c>
      <c r="AG62" s="79"/>
      <c r="AH62" s="9"/>
      <c r="AI62" s="1"/>
      <c r="AJ62" s="1"/>
      <c r="AK62" s="1"/>
      <c r="AL62" s="9"/>
      <c r="AM62" s="37">
        <f t="shared" si="0"/>
        <v>45877</v>
      </c>
      <c r="AN62" s="34"/>
      <c r="AO62" s="61"/>
      <c r="AP62" s="38"/>
      <c r="AQ62" s="38"/>
      <c r="AR62" s="38"/>
      <c r="AS62" s="1"/>
      <c r="AT62" s="1"/>
      <c r="AU62" s="1"/>
      <c r="AV62" s="38"/>
      <c r="AW62" s="106"/>
      <c r="AX62" s="37">
        <f t="shared" si="1"/>
        <v>45881</v>
      </c>
      <c r="AY62" s="182"/>
      <c r="AZ62" s="183"/>
      <c r="BA62" s="182"/>
      <c r="BB62" s="182"/>
      <c r="BC62" s="182"/>
      <c r="BD62" s="182"/>
      <c r="BE62" s="182"/>
      <c r="BF62" s="182"/>
      <c r="BG62" s="182"/>
      <c r="BH62" s="8"/>
      <c r="BI62" s="37"/>
      <c r="BJ62" s="34"/>
      <c r="BK62" s="71"/>
      <c r="BL62" s="38"/>
      <c r="BM62" s="38"/>
      <c r="BN62" s="38"/>
      <c r="BO62" s="1"/>
      <c r="BP62" s="1"/>
      <c r="BQ62" s="1"/>
      <c r="BR62" s="38"/>
      <c r="BS62" s="8"/>
      <c r="BT62" s="37">
        <f t="shared" si="6"/>
        <v>45902</v>
      </c>
      <c r="BU62" s="229"/>
      <c r="BV62" s="183"/>
      <c r="BW62" s="228"/>
      <c r="BX62" s="182"/>
      <c r="BY62" s="182"/>
      <c r="BZ62" s="182"/>
      <c r="CA62" s="182"/>
      <c r="CB62" s="182"/>
      <c r="CC62" s="182"/>
      <c r="CD62" s="112"/>
      <c r="CE62" s="28"/>
      <c r="CF62" s="1"/>
      <c r="CG62" s="1"/>
      <c r="CH62" s="1"/>
      <c r="CI62" s="1"/>
      <c r="CJ62" s="1"/>
      <c r="CK62" s="1"/>
      <c r="CL62" s="1"/>
      <c r="CM62" s="1"/>
      <c r="CN62" s="1"/>
      <c r="CO62" s="1"/>
      <c r="CP62" s="115"/>
      <c r="CQ62" s="1"/>
      <c r="CR62" s="1"/>
      <c r="CS62" s="1"/>
      <c r="CT62" s="1"/>
      <c r="CU62" s="1"/>
      <c r="CV62" s="1"/>
      <c r="CW62" s="1"/>
      <c r="CX62" s="1"/>
      <c r="CY62" s="1"/>
      <c r="CZ62" s="1"/>
      <c r="DA62" s="1"/>
      <c r="DB62" s="1"/>
      <c r="DC62" s="1"/>
      <c r="DD62" s="1"/>
      <c r="DE62" s="1"/>
      <c r="DF62" s="1"/>
      <c r="DG62" s="1"/>
      <c r="DH62" s="1"/>
      <c r="DI62" s="1"/>
      <c r="DJ62" s="1"/>
      <c r="DK62" s="1"/>
      <c r="DL62" s="1"/>
      <c r="DM62" s="1"/>
    </row>
    <row r="63" spans="1:117" s="25" customFormat="1" ht="35" customHeight="1" x14ac:dyDescent="0.2">
      <c r="A63" s="1">
        <v>57</v>
      </c>
      <c r="B63" s="1" t="s">
        <v>158</v>
      </c>
      <c r="C63" s="1" t="s">
        <v>146</v>
      </c>
      <c r="D63" s="1" t="s">
        <v>147</v>
      </c>
      <c r="E63" s="1" t="s">
        <v>136</v>
      </c>
      <c r="F63" s="1" t="s">
        <v>74</v>
      </c>
      <c r="G63" s="1">
        <v>2</v>
      </c>
      <c r="H63" s="1" t="s">
        <v>341</v>
      </c>
      <c r="I63" s="1" t="s">
        <v>114</v>
      </c>
      <c r="J63" s="64">
        <v>83812</v>
      </c>
      <c r="K63" s="64">
        <v>83861</v>
      </c>
      <c r="L63" s="29">
        <v>45874</v>
      </c>
      <c r="M63" s="29" t="s">
        <v>4163</v>
      </c>
      <c r="N63" s="1" t="s">
        <v>25</v>
      </c>
      <c r="O63" s="28" t="s">
        <v>84</v>
      </c>
      <c r="P63" s="1" t="s">
        <v>87</v>
      </c>
      <c r="Q63" s="64">
        <v>10</v>
      </c>
      <c r="R63" s="1" t="s">
        <v>410</v>
      </c>
      <c r="S63" s="1"/>
      <c r="T63" s="1" t="s">
        <v>115</v>
      </c>
      <c r="U63" s="1"/>
      <c r="V63" s="1"/>
      <c r="W63" s="8"/>
      <c r="X63" s="1"/>
      <c r="Y63" s="1"/>
      <c r="Z63" s="1"/>
      <c r="AA63" s="5"/>
      <c r="AB63" s="65"/>
      <c r="AC63" s="66">
        <v>27.5</v>
      </c>
      <c r="AD63" s="65">
        <v>180</v>
      </c>
      <c r="AE63" s="33" t="s">
        <v>103</v>
      </c>
      <c r="AF63" s="33" t="s">
        <v>103</v>
      </c>
      <c r="AG63" s="79"/>
      <c r="AH63" s="9"/>
      <c r="AI63" s="1"/>
      <c r="AJ63" s="1"/>
      <c r="AK63" s="1"/>
      <c r="AL63" s="9"/>
      <c r="AM63" s="37">
        <f t="shared" si="0"/>
        <v>45877</v>
      </c>
      <c r="AN63" s="34"/>
      <c r="AO63" s="61"/>
      <c r="AP63" s="38"/>
      <c r="AQ63" s="38"/>
      <c r="AR63" s="38"/>
      <c r="AS63" s="1"/>
      <c r="AT63" s="1"/>
      <c r="AU63" s="1"/>
      <c r="AV63" s="38"/>
      <c r="AW63" s="106"/>
      <c r="AX63" s="37">
        <f t="shared" si="1"/>
        <v>45881</v>
      </c>
      <c r="AY63" s="182"/>
      <c r="AZ63" s="183"/>
      <c r="BA63" s="182"/>
      <c r="BB63" s="182"/>
      <c r="BC63" s="182"/>
      <c r="BD63" s="182"/>
      <c r="BE63" s="182"/>
      <c r="BF63" s="182"/>
      <c r="BG63" s="182"/>
      <c r="BH63" s="8"/>
      <c r="BI63" s="37"/>
      <c r="BJ63" s="34"/>
      <c r="BK63" s="71"/>
      <c r="BL63" s="38"/>
      <c r="BM63" s="38"/>
      <c r="BN63" s="38"/>
      <c r="BO63" s="1"/>
      <c r="BP63" s="1"/>
      <c r="BQ63" s="1"/>
      <c r="BR63" s="38"/>
      <c r="BS63" s="8"/>
      <c r="BT63" s="37">
        <f t="shared" si="6"/>
        <v>45902</v>
      </c>
      <c r="BU63" s="229"/>
      <c r="BV63" s="183"/>
      <c r="BW63" s="228"/>
      <c r="BX63" s="182"/>
      <c r="BY63" s="182"/>
      <c r="BZ63" s="182"/>
      <c r="CA63" s="182"/>
      <c r="CB63" s="182"/>
      <c r="CC63" s="182"/>
      <c r="CD63" s="112"/>
      <c r="CE63" s="28"/>
      <c r="CF63" s="1"/>
      <c r="CG63" s="1"/>
      <c r="CH63" s="1"/>
      <c r="CI63" s="1"/>
      <c r="CJ63" s="1"/>
      <c r="CK63" s="1"/>
      <c r="CL63" s="1"/>
      <c r="CM63" s="1"/>
      <c r="CN63" s="1"/>
      <c r="CO63" s="1"/>
      <c r="CP63" s="115"/>
      <c r="CQ63" s="1"/>
      <c r="CR63" s="1"/>
      <c r="CS63" s="1"/>
      <c r="CT63" s="1"/>
      <c r="CU63" s="1"/>
      <c r="CV63" s="1"/>
      <c r="CW63" s="1"/>
      <c r="CX63" s="1"/>
      <c r="CY63" s="1"/>
      <c r="CZ63" s="1"/>
      <c r="DA63" s="1"/>
      <c r="DB63" s="1"/>
      <c r="DC63" s="1"/>
      <c r="DD63" s="1"/>
      <c r="DE63" s="1"/>
      <c r="DF63" s="1"/>
      <c r="DG63" s="1"/>
      <c r="DH63" s="1"/>
      <c r="DI63" s="1"/>
      <c r="DJ63" s="1"/>
      <c r="DK63" s="1"/>
      <c r="DL63" s="1"/>
      <c r="DM63" s="1"/>
    </row>
    <row r="64" spans="1:117" s="25" customFormat="1" ht="35" customHeight="1" x14ac:dyDescent="0.2">
      <c r="A64" s="1">
        <v>58</v>
      </c>
      <c r="B64" s="1" t="s">
        <v>158</v>
      </c>
      <c r="C64" s="1" t="s">
        <v>146</v>
      </c>
      <c r="D64" s="1" t="s">
        <v>147</v>
      </c>
      <c r="E64" s="1" t="s">
        <v>136</v>
      </c>
      <c r="F64" s="1" t="s">
        <v>74</v>
      </c>
      <c r="G64" s="1">
        <v>2</v>
      </c>
      <c r="H64" s="1" t="s">
        <v>341</v>
      </c>
      <c r="I64" s="1" t="s">
        <v>114</v>
      </c>
      <c r="J64" s="64">
        <v>78412</v>
      </c>
      <c r="K64" s="64">
        <v>83868</v>
      </c>
      <c r="L64" s="29">
        <v>45874</v>
      </c>
      <c r="M64" s="29" t="s">
        <v>4163</v>
      </c>
      <c r="N64" s="1" t="s">
        <v>25</v>
      </c>
      <c r="O64" s="28" t="s">
        <v>84</v>
      </c>
      <c r="P64" s="1" t="s">
        <v>87</v>
      </c>
      <c r="Q64" s="64">
        <v>11</v>
      </c>
      <c r="R64" s="1" t="s">
        <v>410</v>
      </c>
      <c r="S64" s="1"/>
      <c r="T64" s="1" t="s">
        <v>115</v>
      </c>
      <c r="U64" s="1"/>
      <c r="V64" s="1"/>
      <c r="W64" s="8"/>
      <c r="X64" s="1"/>
      <c r="Y64" s="1"/>
      <c r="Z64" s="1"/>
      <c r="AA64" s="5"/>
      <c r="AB64" s="65"/>
      <c r="AC64" s="66">
        <v>26.8</v>
      </c>
      <c r="AD64" s="65">
        <v>160</v>
      </c>
      <c r="AE64" s="33" t="s">
        <v>103</v>
      </c>
      <c r="AF64" s="33" t="s">
        <v>103</v>
      </c>
      <c r="AG64" s="79"/>
      <c r="AH64" s="9"/>
      <c r="AI64" s="1"/>
      <c r="AJ64" s="1"/>
      <c r="AK64" s="1"/>
      <c r="AL64" s="9"/>
      <c r="AM64" s="37">
        <f t="shared" si="0"/>
        <v>45877</v>
      </c>
      <c r="AN64" s="34"/>
      <c r="AO64" s="61"/>
      <c r="AP64" s="38"/>
      <c r="AQ64" s="38"/>
      <c r="AR64" s="38"/>
      <c r="AS64" s="1"/>
      <c r="AT64" s="1"/>
      <c r="AU64" s="1"/>
      <c r="AV64" s="38"/>
      <c r="AW64" s="106"/>
      <c r="AX64" s="37">
        <f t="shared" si="1"/>
        <v>45881</v>
      </c>
      <c r="AY64" s="182"/>
      <c r="AZ64" s="183"/>
      <c r="BA64" s="182"/>
      <c r="BB64" s="182"/>
      <c r="BC64" s="182"/>
      <c r="BD64" s="182"/>
      <c r="BE64" s="182"/>
      <c r="BF64" s="182"/>
      <c r="BG64" s="182"/>
      <c r="BH64" s="8"/>
      <c r="BI64" s="37"/>
      <c r="BJ64" s="34"/>
      <c r="BK64" s="71"/>
      <c r="BL64" s="38"/>
      <c r="BM64" s="38"/>
      <c r="BN64" s="38"/>
      <c r="BO64" s="1"/>
      <c r="BP64" s="1"/>
      <c r="BQ64" s="1"/>
      <c r="BR64" s="38"/>
      <c r="BS64" s="8"/>
      <c r="BT64" s="37">
        <f t="shared" si="6"/>
        <v>45902</v>
      </c>
      <c r="BU64" s="229"/>
      <c r="BV64" s="183"/>
      <c r="BW64" s="228"/>
      <c r="BX64" s="182"/>
      <c r="BY64" s="182"/>
      <c r="BZ64" s="182"/>
      <c r="CA64" s="182"/>
      <c r="CB64" s="182"/>
      <c r="CC64" s="182"/>
      <c r="CD64" s="112"/>
      <c r="CE64" s="28"/>
      <c r="CF64" s="1"/>
      <c r="CG64" s="1"/>
      <c r="CH64" s="1"/>
      <c r="CI64" s="1"/>
      <c r="CJ64" s="1"/>
      <c r="CK64" s="1"/>
      <c r="CL64" s="1"/>
      <c r="CM64" s="1"/>
      <c r="CN64" s="1"/>
      <c r="CO64" s="1"/>
      <c r="CP64" s="115"/>
      <c r="CQ64" s="1"/>
      <c r="CR64" s="1"/>
      <c r="CS64" s="1"/>
      <c r="CT64" s="1"/>
      <c r="CU64" s="1"/>
      <c r="CV64" s="1"/>
      <c r="CW64" s="1"/>
      <c r="CX64" s="1"/>
      <c r="CY64" s="1"/>
      <c r="CZ64" s="1"/>
      <c r="DA64" s="1"/>
      <c r="DB64" s="1"/>
      <c r="DC64" s="1"/>
      <c r="DD64" s="1"/>
      <c r="DE64" s="1"/>
      <c r="DF64" s="1"/>
      <c r="DG64" s="1"/>
      <c r="DH64" s="1"/>
      <c r="DI64" s="1"/>
      <c r="DJ64" s="1"/>
      <c r="DK64" s="1"/>
      <c r="DL64" s="1"/>
      <c r="DM64" s="1"/>
    </row>
    <row r="65" spans="1:117" s="25" customFormat="1" ht="35" customHeight="1" x14ac:dyDescent="0.2">
      <c r="A65" s="1">
        <v>59</v>
      </c>
      <c r="B65" s="1" t="s">
        <v>158</v>
      </c>
      <c r="C65" s="1" t="s">
        <v>146</v>
      </c>
      <c r="D65" s="1" t="s">
        <v>147</v>
      </c>
      <c r="E65" s="1" t="s">
        <v>136</v>
      </c>
      <c r="F65" s="1" t="s">
        <v>74</v>
      </c>
      <c r="G65" s="1">
        <v>2</v>
      </c>
      <c r="H65" s="1" t="s">
        <v>341</v>
      </c>
      <c r="I65" s="1" t="s">
        <v>114</v>
      </c>
      <c r="J65" s="64">
        <v>84712</v>
      </c>
      <c r="K65" s="64">
        <v>83872</v>
      </c>
      <c r="L65" s="29">
        <v>45874</v>
      </c>
      <c r="M65" s="29" t="s">
        <v>4163</v>
      </c>
      <c r="N65" s="1" t="s">
        <v>25</v>
      </c>
      <c r="O65" s="28" t="s">
        <v>84</v>
      </c>
      <c r="P65" s="1" t="s">
        <v>87</v>
      </c>
      <c r="Q65" s="64">
        <v>11</v>
      </c>
      <c r="R65" s="1" t="s">
        <v>410</v>
      </c>
      <c r="S65" s="1"/>
      <c r="T65" s="1" t="s">
        <v>115</v>
      </c>
      <c r="U65" s="1"/>
      <c r="V65" s="1"/>
      <c r="W65" s="8"/>
      <c r="X65" s="1"/>
      <c r="Y65" s="1"/>
      <c r="Z65" s="1"/>
      <c r="AA65" s="5"/>
      <c r="AB65" s="65"/>
      <c r="AC65" s="66">
        <v>28</v>
      </c>
      <c r="AD65" s="65">
        <v>190</v>
      </c>
      <c r="AE65" s="33" t="s">
        <v>103</v>
      </c>
      <c r="AF65" s="33" t="s">
        <v>103</v>
      </c>
      <c r="AG65" s="79"/>
      <c r="AH65" s="9"/>
      <c r="AI65" s="1"/>
      <c r="AJ65" s="1"/>
      <c r="AK65" s="1"/>
      <c r="AL65" s="9"/>
      <c r="AM65" s="37">
        <f t="shared" si="0"/>
        <v>45877</v>
      </c>
      <c r="AN65" s="34"/>
      <c r="AO65" s="61"/>
      <c r="AP65" s="38"/>
      <c r="AQ65" s="38"/>
      <c r="AR65" s="38"/>
      <c r="AS65" s="1"/>
      <c r="AT65" s="1"/>
      <c r="AU65" s="1"/>
      <c r="AV65" s="38"/>
      <c r="AW65" s="106"/>
      <c r="AX65" s="37">
        <f t="shared" si="1"/>
        <v>45881</v>
      </c>
      <c r="AY65" s="182"/>
      <c r="AZ65" s="183"/>
      <c r="BA65" s="182"/>
      <c r="BB65" s="182"/>
      <c r="BC65" s="182"/>
      <c r="BD65" s="182"/>
      <c r="BE65" s="182"/>
      <c r="BF65" s="182"/>
      <c r="BG65" s="182"/>
      <c r="BH65" s="8"/>
      <c r="BI65" s="37"/>
      <c r="BJ65" s="34"/>
      <c r="BK65" s="71"/>
      <c r="BL65" s="38"/>
      <c r="BM65" s="38"/>
      <c r="BN65" s="38"/>
      <c r="BO65" s="1"/>
      <c r="BP65" s="1"/>
      <c r="BQ65" s="1"/>
      <c r="BR65" s="38"/>
      <c r="BS65" s="8"/>
      <c r="BT65" s="37">
        <f t="shared" si="6"/>
        <v>45902</v>
      </c>
      <c r="BU65" s="229"/>
      <c r="BV65" s="183"/>
      <c r="BW65" s="228"/>
      <c r="BX65" s="182"/>
      <c r="BY65" s="182"/>
      <c r="BZ65" s="182"/>
      <c r="CA65" s="182"/>
      <c r="CB65" s="182"/>
      <c r="CC65" s="182"/>
      <c r="CD65" s="112"/>
      <c r="CE65" s="28"/>
      <c r="CF65" s="1"/>
      <c r="CG65" s="1"/>
      <c r="CH65" s="1"/>
      <c r="CI65" s="1"/>
      <c r="CJ65" s="1"/>
      <c r="CK65" s="1"/>
      <c r="CL65" s="1"/>
      <c r="CM65" s="1"/>
      <c r="CN65" s="1"/>
      <c r="CO65" s="1"/>
      <c r="CP65" s="115"/>
      <c r="CQ65" s="1"/>
      <c r="CR65" s="1"/>
      <c r="CS65" s="1"/>
      <c r="CT65" s="1"/>
      <c r="CU65" s="1"/>
      <c r="CV65" s="1"/>
      <c r="CW65" s="1"/>
      <c r="CX65" s="1"/>
      <c r="CY65" s="1"/>
      <c r="CZ65" s="1"/>
      <c r="DA65" s="1"/>
      <c r="DB65" s="1"/>
      <c r="DC65" s="1"/>
      <c r="DD65" s="1"/>
      <c r="DE65" s="1"/>
      <c r="DF65" s="1"/>
      <c r="DG65" s="1"/>
      <c r="DH65" s="1"/>
      <c r="DI65" s="1"/>
      <c r="DJ65" s="1"/>
      <c r="DK65" s="1"/>
      <c r="DL65" s="1"/>
      <c r="DM65" s="1"/>
    </row>
    <row r="66" spans="1:117" s="25" customFormat="1" ht="34.5" customHeight="1" x14ac:dyDescent="0.2">
      <c r="A66" s="1">
        <v>60</v>
      </c>
      <c r="B66" s="1" t="s">
        <v>151</v>
      </c>
      <c r="C66" s="1" t="s">
        <v>148</v>
      </c>
      <c r="D66" s="1" t="s">
        <v>54</v>
      </c>
      <c r="E66" s="1" t="s">
        <v>149</v>
      </c>
      <c r="F66" s="1" t="s">
        <v>74</v>
      </c>
      <c r="G66" s="1">
        <v>2</v>
      </c>
      <c r="H66" s="1" t="s">
        <v>341</v>
      </c>
      <c r="I66" s="1" t="s">
        <v>114</v>
      </c>
      <c r="J66" s="64">
        <v>83312</v>
      </c>
      <c r="K66" s="64">
        <v>83414</v>
      </c>
      <c r="L66" s="29">
        <v>45875</v>
      </c>
      <c r="M66" s="29" t="s">
        <v>4163</v>
      </c>
      <c r="N66" s="1" t="s">
        <v>25</v>
      </c>
      <c r="O66" s="28" t="s">
        <v>84</v>
      </c>
      <c r="P66" s="1" t="s">
        <v>87</v>
      </c>
      <c r="Q66" s="64">
        <v>10</v>
      </c>
      <c r="R66" s="1" t="s">
        <v>410</v>
      </c>
      <c r="S66" s="1"/>
      <c r="T66" s="1" t="s">
        <v>115</v>
      </c>
      <c r="U66" s="1"/>
      <c r="V66" s="1"/>
      <c r="W66" s="8"/>
      <c r="X66" s="1"/>
      <c r="Y66" s="1"/>
      <c r="Z66" s="1"/>
      <c r="AA66" s="5"/>
      <c r="AB66" s="65"/>
      <c r="AC66" s="66">
        <v>25</v>
      </c>
      <c r="AD66" s="65">
        <v>170</v>
      </c>
      <c r="AE66" s="33" t="s">
        <v>103</v>
      </c>
      <c r="AF66" s="33" t="s">
        <v>103</v>
      </c>
      <c r="AG66" s="79"/>
      <c r="AH66" s="9"/>
      <c r="AI66" s="1"/>
      <c r="AJ66" s="1"/>
      <c r="AK66" s="1"/>
      <c r="AL66" s="9"/>
      <c r="AM66" s="37">
        <f t="shared" si="0"/>
        <v>45878</v>
      </c>
      <c r="AN66" s="34"/>
      <c r="AO66" s="61"/>
      <c r="AP66" s="38"/>
      <c r="AQ66" s="38"/>
      <c r="AR66" s="38"/>
      <c r="AS66" s="1"/>
      <c r="AT66" s="1"/>
      <c r="AU66" s="1"/>
      <c r="AV66" s="38"/>
      <c r="AW66" s="106"/>
      <c r="AX66" s="37">
        <f t="shared" si="1"/>
        <v>45882</v>
      </c>
      <c r="AY66" s="34"/>
      <c r="AZ66" s="1"/>
      <c r="BA66" s="38"/>
      <c r="BB66" s="38"/>
      <c r="BC66" s="38"/>
      <c r="BD66" s="1"/>
      <c r="BE66" s="1"/>
      <c r="BF66" s="1"/>
      <c r="BG66" s="38"/>
      <c r="BH66" s="8"/>
      <c r="BI66" s="37"/>
      <c r="BJ66" s="34"/>
      <c r="BK66" s="71"/>
      <c r="BL66" s="38"/>
      <c r="BM66" s="38"/>
      <c r="BN66" s="38"/>
      <c r="BO66" s="1"/>
      <c r="BP66" s="1"/>
      <c r="BQ66" s="1"/>
      <c r="BR66" s="38"/>
      <c r="BS66" s="8"/>
      <c r="BT66" s="37">
        <f t="shared" si="6"/>
        <v>45903</v>
      </c>
      <c r="BU66" s="131"/>
      <c r="BV66" s="75"/>
      <c r="BW66" s="33"/>
      <c r="BX66" s="1"/>
      <c r="BY66" s="1"/>
      <c r="BZ66" s="1"/>
      <c r="CA66" s="1"/>
      <c r="CB66" s="1"/>
      <c r="CC66" s="183"/>
      <c r="CD66" s="112"/>
      <c r="CE66" s="28"/>
      <c r="CF66" s="1"/>
      <c r="CG66" s="1"/>
      <c r="CH66" s="1"/>
      <c r="CI66" s="1"/>
      <c r="CJ66" s="1"/>
      <c r="CK66" s="1"/>
      <c r="CL66" s="1"/>
      <c r="CM66" s="1"/>
      <c r="CN66" s="1"/>
      <c r="CO66" s="1"/>
      <c r="CP66" s="115"/>
      <c r="CQ66" s="1"/>
      <c r="CR66" s="1"/>
      <c r="CS66" s="1"/>
      <c r="CT66" s="1"/>
      <c r="CU66" s="1"/>
      <c r="CV66" s="1"/>
      <c r="CW66" s="1"/>
      <c r="CX66" s="1"/>
      <c r="CY66" s="1"/>
      <c r="CZ66" s="1"/>
      <c r="DA66" s="1"/>
      <c r="DB66" s="1"/>
      <c r="DC66" s="1"/>
      <c r="DD66" s="1"/>
      <c r="DE66" s="1"/>
      <c r="DF66" s="1"/>
      <c r="DG66" s="1"/>
      <c r="DH66" s="1"/>
      <c r="DI66" s="1"/>
      <c r="DJ66" s="1"/>
      <c r="DK66" s="1"/>
      <c r="DL66" s="1"/>
      <c r="DM66" s="1"/>
    </row>
    <row r="67" spans="1:117" s="25" customFormat="1" ht="35" customHeight="1" x14ac:dyDescent="0.2">
      <c r="A67" s="1">
        <v>61</v>
      </c>
      <c r="B67" s="1" t="s">
        <v>151</v>
      </c>
      <c r="C67" s="1" t="s">
        <v>148</v>
      </c>
      <c r="D67" s="1" t="s">
        <v>54</v>
      </c>
      <c r="E67" s="1" t="s">
        <v>149</v>
      </c>
      <c r="F67" s="1" t="s">
        <v>74</v>
      </c>
      <c r="G67" s="1">
        <v>2</v>
      </c>
      <c r="H67" s="1" t="s">
        <v>341</v>
      </c>
      <c r="I67" s="1" t="s">
        <v>114</v>
      </c>
      <c r="J67" s="64">
        <v>84212</v>
      </c>
      <c r="K67" s="64">
        <v>83415</v>
      </c>
      <c r="L67" s="29">
        <v>45875</v>
      </c>
      <c r="M67" s="29" t="s">
        <v>4163</v>
      </c>
      <c r="N67" s="1" t="s">
        <v>25</v>
      </c>
      <c r="O67" s="28" t="s">
        <v>84</v>
      </c>
      <c r="P67" s="1" t="s">
        <v>87</v>
      </c>
      <c r="Q67" s="64">
        <v>10</v>
      </c>
      <c r="R67" s="1" t="s">
        <v>410</v>
      </c>
      <c r="S67" s="1"/>
      <c r="T67" s="1" t="s">
        <v>115</v>
      </c>
      <c r="U67" s="1"/>
      <c r="V67" s="1"/>
      <c r="W67" s="8"/>
      <c r="X67" s="1"/>
      <c r="Y67" s="1"/>
      <c r="Z67" s="1"/>
      <c r="AA67" s="5"/>
      <c r="AB67" s="65"/>
      <c r="AC67" s="66">
        <v>25.5</v>
      </c>
      <c r="AD67" s="65">
        <v>190</v>
      </c>
      <c r="AE67" s="33" t="s">
        <v>103</v>
      </c>
      <c r="AF67" s="33" t="s">
        <v>103</v>
      </c>
      <c r="AG67" s="79"/>
      <c r="AH67" s="9"/>
      <c r="AI67" s="1"/>
      <c r="AJ67" s="1"/>
      <c r="AK67" s="1"/>
      <c r="AL67" s="9"/>
      <c r="AM67" s="37">
        <f t="shared" si="0"/>
        <v>45878</v>
      </c>
      <c r="AN67" s="34"/>
      <c r="AO67" s="61"/>
      <c r="AP67" s="38"/>
      <c r="AQ67" s="38"/>
      <c r="AR67" s="38"/>
      <c r="AS67" s="1"/>
      <c r="AT67" s="1"/>
      <c r="AU67" s="1"/>
      <c r="AV67" s="38"/>
      <c r="AW67" s="106"/>
      <c r="AX67" s="37">
        <f t="shared" si="1"/>
        <v>45882</v>
      </c>
      <c r="AY67" s="34"/>
      <c r="AZ67" s="1"/>
      <c r="BA67" s="38"/>
      <c r="BB67" s="38"/>
      <c r="BC67" s="38"/>
      <c r="BD67" s="1"/>
      <c r="BE67" s="1"/>
      <c r="BF67" s="1"/>
      <c r="BG67" s="38"/>
      <c r="BH67" s="8"/>
      <c r="BI67" s="37"/>
      <c r="BJ67" s="34"/>
      <c r="BK67" s="71"/>
      <c r="BL67" s="38"/>
      <c r="BM67" s="38"/>
      <c r="BN67" s="38"/>
      <c r="BO67" s="1"/>
      <c r="BP67" s="1"/>
      <c r="BQ67" s="1"/>
      <c r="BR67" s="38"/>
      <c r="BS67" s="8"/>
      <c r="BT67" s="37">
        <f t="shared" si="6"/>
        <v>45903</v>
      </c>
      <c r="BU67" s="131"/>
      <c r="BV67" s="75"/>
      <c r="BW67" s="33"/>
      <c r="BX67" s="1"/>
      <c r="BY67" s="1"/>
      <c r="BZ67" s="1"/>
      <c r="CA67" s="1"/>
      <c r="CB67" s="1"/>
      <c r="CC67" s="183"/>
      <c r="CD67" s="112"/>
      <c r="CE67" s="28"/>
      <c r="CF67" s="1"/>
      <c r="CG67" s="1"/>
      <c r="CH67" s="1"/>
      <c r="CI67" s="1"/>
      <c r="CJ67" s="1"/>
      <c r="CK67" s="1"/>
      <c r="CL67" s="1"/>
      <c r="CM67" s="1"/>
      <c r="CN67" s="1"/>
      <c r="CO67" s="1"/>
      <c r="CP67" s="115"/>
      <c r="CQ67" s="1"/>
      <c r="CR67" s="1"/>
      <c r="CS67" s="1"/>
      <c r="CT67" s="1"/>
      <c r="CU67" s="1"/>
      <c r="CV67" s="1"/>
      <c r="CW67" s="1"/>
      <c r="CX67" s="1"/>
      <c r="CY67" s="1"/>
      <c r="CZ67" s="1"/>
      <c r="DA67" s="1"/>
      <c r="DB67" s="1"/>
      <c r="DC67" s="1"/>
      <c r="DD67" s="1"/>
      <c r="DE67" s="1"/>
      <c r="DF67" s="1"/>
      <c r="DG67" s="1"/>
      <c r="DH67" s="1"/>
      <c r="DI67" s="1"/>
      <c r="DJ67" s="1"/>
      <c r="DK67" s="1"/>
      <c r="DL67" s="1"/>
      <c r="DM67" s="1"/>
    </row>
    <row r="68" spans="1:117" s="25" customFormat="1" ht="35" customHeight="1" x14ac:dyDescent="0.2">
      <c r="A68" s="1">
        <v>62</v>
      </c>
      <c r="B68" s="1" t="s">
        <v>151</v>
      </c>
      <c r="C68" s="1" t="s">
        <v>148</v>
      </c>
      <c r="D68" s="1" t="s">
        <v>54</v>
      </c>
      <c r="E68" s="1" t="s">
        <v>149</v>
      </c>
      <c r="F68" s="1" t="s">
        <v>74</v>
      </c>
      <c r="G68" s="1">
        <v>2</v>
      </c>
      <c r="H68" s="1" t="s">
        <v>341</v>
      </c>
      <c r="I68" s="1" t="s">
        <v>114</v>
      </c>
      <c r="J68" s="64">
        <v>82712</v>
      </c>
      <c r="K68" s="64">
        <v>83416</v>
      </c>
      <c r="L68" s="29">
        <v>45875</v>
      </c>
      <c r="M68" s="29" t="s">
        <v>4163</v>
      </c>
      <c r="N68" s="1" t="s">
        <v>25</v>
      </c>
      <c r="O68" s="28" t="s">
        <v>84</v>
      </c>
      <c r="P68" s="1" t="s">
        <v>87</v>
      </c>
      <c r="Q68" s="64">
        <v>10</v>
      </c>
      <c r="R68" s="1" t="s">
        <v>410</v>
      </c>
      <c r="S68" s="1"/>
      <c r="T68" s="1" t="s">
        <v>115</v>
      </c>
      <c r="U68" s="1"/>
      <c r="V68" s="1"/>
      <c r="W68" s="8"/>
      <c r="X68" s="1"/>
      <c r="Y68" s="1"/>
      <c r="Z68" s="1"/>
      <c r="AA68" s="5"/>
      <c r="AB68" s="65"/>
      <c r="AC68" s="66">
        <v>25.2</v>
      </c>
      <c r="AD68" s="65">
        <v>180</v>
      </c>
      <c r="AE68" s="33" t="s">
        <v>103</v>
      </c>
      <c r="AF68" s="33" t="s">
        <v>103</v>
      </c>
      <c r="AG68" s="79"/>
      <c r="AH68" s="9"/>
      <c r="AI68" s="1"/>
      <c r="AJ68" s="1"/>
      <c r="AK68" s="1"/>
      <c r="AL68" s="9"/>
      <c r="AM68" s="37">
        <f t="shared" si="0"/>
        <v>45878</v>
      </c>
      <c r="AN68" s="34"/>
      <c r="AO68" s="61"/>
      <c r="AP68" s="38"/>
      <c r="AQ68" s="38"/>
      <c r="AR68" s="38"/>
      <c r="AS68" s="1"/>
      <c r="AT68" s="1"/>
      <c r="AU68" s="1"/>
      <c r="AV68" s="38"/>
      <c r="AW68" s="106"/>
      <c r="AX68" s="37">
        <f t="shared" si="1"/>
        <v>45882</v>
      </c>
      <c r="AY68" s="34"/>
      <c r="AZ68" s="1"/>
      <c r="BA68" s="38"/>
      <c r="BB68" s="38"/>
      <c r="BC68" s="38"/>
      <c r="BD68" s="1"/>
      <c r="BE68" s="1"/>
      <c r="BF68" s="1"/>
      <c r="BG68" s="38"/>
      <c r="BH68" s="8"/>
      <c r="BI68" s="37"/>
      <c r="BJ68" s="34"/>
      <c r="BK68" s="71"/>
      <c r="BL68" s="38"/>
      <c r="BM68" s="38"/>
      <c r="BN68" s="38"/>
      <c r="BO68" s="1"/>
      <c r="BP68" s="1"/>
      <c r="BQ68" s="1"/>
      <c r="BR68" s="38"/>
      <c r="BS68" s="8"/>
      <c r="BT68" s="37">
        <f t="shared" si="6"/>
        <v>45903</v>
      </c>
      <c r="BU68" s="131"/>
      <c r="BV68" s="75"/>
      <c r="BW68" s="33"/>
      <c r="BX68" s="1"/>
      <c r="BY68" s="1"/>
      <c r="BZ68" s="1"/>
      <c r="CA68" s="1"/>
      <c r="CB68" s="1"/>
      <c r="CC68" s="183"/>
      <c r="CD68" s="112"/>
      <c r="CE68" s="28"/>
      <c r="CF68" s="1"/>
      <c r="CG68" s="1"/>
      <c r="CH68" s="1"/>
      <c r="CI68" s="1"/>
      <c r="CJ68" s="1"/>
      <c r="CK68" s="1"/>
      <c r="CL68" s="1"/>
      <c r="CM68" s="1"/>
      <c r="CN68" s="1"/>
      <c r="CO68" s="1"/>
      <c r="CP68" s="115"/>
      <c r="CQ68" s="1"/>
      <c r="CR68" s="1"/>
      <c r="CS68" s="1"/>
      <c r="CT68" s="1"/>
      <c r="CU68" s="1"/>
      <c r="CV68" s="1"/>
      <c r="CW68" s="1"/>
      <c r="CX68" s="1"/>
      <c r="CY68" s="1"/>
      <c r="CZ68" s="1"/>
      <c r="DA68" s="1"/>
      <c r="DB68" s="1"/>
      <c r="DC68" s="1"/>
      <c r="DD68" s="1"/>
      <c r="DE68" s="1"/>
      <c r="DF68" s="1"/>
      <c r="DG68" s="1"/>
      <c r="DH68" s="1"/>
      <c r="DI68" s="1"/>
      <c r="DJ68" s="1"/>
      <c r="DK68" s="1"/>
      <c r="DL68" s="1"/>
      <c r="DM68" s="1"/>
    </row>
    <row r="69" spans="1:117" s="25" customFormat="1" ht="35" customHeight="1" x14ac:dyDescent="0.2">
      <c r="A69" s="1">
        <v>63</v>
      </c>
      <c r="B69" s="1" t="s">
        <v>151</v>
      </c>
      <c r="C69" s="1" t="s">
        <v>148</v>
      </c>
      <c r="D69" s="1" t="s">
        <v>54</v>
      </c>
      <c r="E69" s="1" t="s">
        <v>149</v>
      </c>
      <c r="F69" s="1" t="s">
        <v>74</v>
      </c>
      <c r="G69" s="1">
        <v>2</v>
      </c>
      <c r="H69" s="1" t="s">
        <v>341</v>
      </c>
      <c r="I69" s="1" t="s">
        <v>114</v>
      </c>
      <c r="J69" s="64">
        <v>83812</v>
      </c>
      <c r="K69" s="64">
        <v>83418</v>
      </c>
      <c r="L69" s="29">
        <v>45875</v>
      </c>
      <c r="M69" s="29" t="s">
        <v>4163</v>
      </c>
      <c r="N69" s="1" t="s">
        <v>25</v>
      </c>
      <c r="O69" s="28" t="s">
        <v>84</v>
      </c>
      <c r="P69" s="1" t="s">
        <v>87</v>
      </c>
      <c r="Q69" s="64">
        <v>10</v>
      </c>
      <c r="R69" s="1" t="s">
        <v>410</v>
      </c>
      <c r="S69" s="1"/>
      <c r="T69" s="1" t="s">
        <v>115</v>
      </c>
      <c r="U69" s="1"/>
      <c r="V69" s="1"/>
      <c r="W69" s="8"/>
      <c r="X69" s="1"/>
      <c r="Y69" s="1"/>
      <c r="Z69" s="1"/>
      <c r="AA69" s="5"/>
      <c r="AB69" s="65"/>
      <c r="AC69" s="66">
        <v>26</v>
      </c>
      <c r="AD69" s="65">
        <v>190</v>
      </c>
      <c r="AE69" s="33" t="s">
        <v>103</v>
      </c>
      <c r="AF69" s="33" t="s">
        <v>103</v>
      </c>
      <c r="AG69" s="79"/>
      <c r="AH69" s="9"/>
      <c r="AI69" s="1"/>
      <c r="AJ69" s="1"/>
      <c r="AK69" s="1"/>
      <c r="AL69" s="9"/>
      <c r="AM69" s="37">
        <f t="shared" si="0"/>
        <v>45878</v>
      </c>
      <c r="AN69" s="34"/>
      <c r="AO69" s="61"/>
      <c r="AP69" s="38"/>
      <c r="AQ69" s="38"/>
      <c r="AR69" s="38"/>
      <c r="AS69" s="1"/>
      <c r="AT69" s="1"/>
      <c r="AU69" s="1"/>
      <c r="AV69" s="38"/>
      <c r="AW69" s="106"/>
      <c r="AX69" s="37">
        <f t="shared" si="1"/>
        <v>45882</v>
      </c>
      <c r="AY69" s="34"/>
      <c r="AZ69" s="1"/>
      <c r="BA69" s="38"/>
      <c r="BB69" s="38"/>
      <c r="BC69" s="38"/>
      <c r="BD69" s="1"/>
      <c r="BE69" s="1"/>
      <c r="BF69" s="1"/>
      <c r="BG69" s="38"/>
      <c r="BH69" s="8"/>
      <c r="BI69" s="37"/>
      <c r="BJ69" s="34"/>
      <c r="BK69" s="71"/>
      <c r="BL69" s="38"/>
      <c r="BM69" s="38"/>
      <c r="BN69" s="38"/>
      <c r="BO69" s="1"/>
      <c r="BP69" s="1"/>
      <c r="BQ69" s="1"/>
      <c r="BR69" s="38"/>
      <c r="BS69" s="8"/>
      <c r="BT69" s="37">
        <f t="shared" si="6"/>
        <v>45903</v>
      </c>
      <c r="BU69" s="131"/>
      <c r="BV69" s="75"/>
      <c r="BW69" s="33"/>
      <c r="BX69" s="1"/>
      <c r="BY69" s="1"/>
      <c r="BZ69" s="1"/>
      <c r="CA69" s="1"/>
      <c r="CB69" s="1"/>
      <c r="CC69" s="183"/>
      <c r="CD69" s="112"/>
      <c r="CE69" s="28"/>
      <c r="CF69" s="1"/>
      <c r="CG69" s="1"/>
      <c r="CH69" s="1"/>
      <c r="CI69" s="1"/>
      <c r="CJ69" s="1"/>
      <c r="CK69" s="1"/>
      <c r="CL69" s="1"/>
      <c r="CM69" s="1"/>
      <c r="CN69" s="1"/>
      <c r="CO69" s="1"/>
      <c r="CP69" s="115"/>
      <c r="CQ69" s="1"/>
      <c r="CR69" s="1"/>
      <c r="CS69" s="1"/>
      <c r="CT69" s="1"/>
      <c r="CU69" s="1"/>
      <c r="CV69" s="1"/>
      <c r="CW69" s="1"/>
      <c r="CX69" s="1"/>
      <c r="CY69" s="1"/>
      <c r="CZ69" s="1"/>
      <c r="DA69" s="1"/>
      <c r="DB69" s="1"/>
      <c r="DC69" s="1"/>
      <c r="DD69" s="1"/>
      <c r="DE69" s="1"/>
      <c r="DF69" s="1"/>
      <c r="DG69" s="1"/>
      <c r="DH69" s="1"/>
      <c r="DI69" s="1"/>
      <c r="DJ69" s="1"/>
      <c r="DK69" s="1"/>
      <c r="DL69" s="1"/>
      <c r="DM69" s="1"/>
    </row>
    <row r="70" spans="1:117" s="25" customFormat="1" ht="35" customHeight="1" x14ac:dyDescent="0.2">
      <c r="A70" s="1">
        <v>64</v>
      </c>
      <c r="B70" s="1" t="s">
        <v>151</v>
      </c>
      <c r="C70" s="1" t="s">
        <v>148</v>
      </c>
      <c r="D70" s="1" t="s">
        <v>54</v>
      </c>
      <c r="E70" s="1" t="s">
        <v>149</v>
      </c>
      <c r="F70" s="1" t="s">
        <v>74</v>
      </c>
      <c r="G70" s="1">
        <v>2</v>
      </c>
      <c r="H70" s="1" t="s">
        <v>341</v>
      </c>
      <c r="I70" s="1" t="s">
        <v>114</v>
      </c>
      <c r="J70" s="64">
        <v>82012</v>
      </c>
      <c r="K70" s="64">
        <v>83417</v>
      </c>
      <c r="L70" s="29">
        <v>45875</v>
      </c>
      <c r="M70" s="29" t="s">
        <v>4163</v>
      </c>
      <c r="N70" s="1" t="s">
        <v>25</v>
      </c>
      <c r="O70" s="28" t="s">
        <v>84</v>
      </c>
      <c r="P70" s="1" t="s">
        <v>87</v>
      </c>
      <c r="Q70" s="64">
        <v>10</v>
      </c>
      <c r="R70" s="1" t="s">
        <v>410</v>
      </c>
      <c r="S70" s="1"/>
      <c r="T70" s="1" t="s">
        <v>115</v>
      </c>
      <c r="U70" s="1"/>
      <c r="V70" s="1"/>
      <c r="W70" s="8"/>
      <c r="X70" s="1"/>
      <c r="Y70" s="1"/>
      <c r="Z70" s="1"/>
      <c r="AA70" s="5"/>
      <c r="AB70" s="65"/>
      <c r="AC70" s="66">
        <v>26</v>
      </c>
      <c r="AD70" s="65">
        <v>180</v>
      </c>
      <c r="AE70" s="33" t="s">
        <v>103</v>
      </c>
      <c r="AF70" s="33" t="s">
        <v>103</v>
      </c>
      <c r="AG70" s="79"/>
      <c r="AH70" s="9"/>
      <c r="AI70" s="1"/>
      <c r="AJ70" s="1"/>
      <c r="AK70" s="1"/>
      <c r="AL70" s="9"/>
      <c r="AM70" s="164">
        <f t="shared" si="0"/>
        <v>45878</v>
      </c>
      <c r="AN70" s="34"/>
      <c r="AO70" s="61"/>
      <c r="AP70" s="38"/>
      <c r="AQ70" s="38"/>
      <c r="AR70" s="38"/>
      <c r="AS70" s="1"/>
      <c r="AT70" s="1"/>
      <c r="AU70" s="1"/>
      <c r="AV70" s="38"/>
      <c r="AW70" s="106"/>
      <c r="AX70" s="37">
        <f t="shared" si="1"/>
        <v>45882</v>
      </c>
      <c r="AY70" s="34"/>
      <c r="AZ70" s="1"/>
      <c r="BA70" s="38"/>
      <c r="BB70" s="38"/>
      <c r="BC70" s="38"/>
      <c r="BD70" s="1"/>
      <c r="BE70" s="1"/>
      <c r="BF70" s="1"/>
      <c r="BG70" s="38"/>
      <c r="BH70" s="8"/>
      <c r="BI70" s="37"/>
      <c r="BJ70" s="34"/>
      <c r="BK70" s="71"/>
      <c r="BL70" s="38"/>
      <c r="BM70" s="38"/>
      <c r="BN70" s="38"/>
      <c r="BO70" s="1"/>
      <c r="BP70" s="1"/>
      <c r="BQ70" s="1"/>
      <c r="BR70" s="38"/>
      <c r="BS70" s="8"/>
      <c r="BT70" s="37">
        <f t="shared" si="6"/>
        <v>45903</v>
      </c>
      <c r="BU70" s="131"/>
      <c r="BV70" s="75"/>
      <c r="BW70" s="33"/>
      <c r="BX70" s="1"/>
      <c r="BY70" s="1"/>
      <c r="BZ70" s="1"/>
      <c r="CA70" s="1"/>
      <c r="CB70" s="1"/>
      <c r="CC70" s="183"/>
      <c r="CD70" s="112"/>
      <c r="CE70" s="28"/>
      <c r="CF70" s="1"/>
      <c r="CG70" s="1"/>
      <c r="CH70" s="1"/>
      <c r="CI70" s="1"/>
      <c r="CJ70" s="1"/>
      <c r="CK70" s="1"/>
      <c r="CL70" s="1"/>
      <c r="CM70" s="1"/>
      <c r="CN70" s="1"/>
      <c r="CO70" s="1"/>
      <c r="CP70" s="115"/>
      <c r="CQ70" s="1"/>
      <c r="CR70" s="1"/>
      <c r="CS70" s="1"/>
      <c r="CT70" s="1"/>
      <c r="CU70" s="1"/>
      <c r="CV70" s="1"/>
      <c r="CW70" s="1"/>
      <c r="CX70" s="1"/>
      <c r="CY70" s="1"/>
      <c r="CZ70" s="1"/>
      <c r="DA70" s="1"/>
      <c r="DB70" s="1"/>
      <c r="DC70" s="1"/>
      <c r="DD70" s="1"/>
      <c r="DE70" s="1"/>
      <c r="DF70" s="1"/>
      <c r="DG70" s="1"/>
      <c r="DH70" s="1"/>
      <c r="DI70" s="1"/>
      <c r="DJ70" s="1"/>
      <c r="DK70" s="1"/>
      <c r="DL70" s="1"/>
      <c r="DM70" s="1"/>
    </row>
    <row r="71" spans="1:117" s="25" customFormat="1" ht="35" customHeight="1" x14ac:dyDescent="0.2">
      <c r="A71" s="1">
        <v>65</v>
      </c>
      <c r="B71" s="1" t="s">
        <v>151</v>
      </c>
      <c r="C71" s="1" t="s">
        <v>148</v>
      </c>
      <c r="D71" s="1" t="s">
        <v>54</v>
      </c>
      <c r="E71" s="1" t="s">
        <v>149</v>
      </c>
      <c r="F71" s="1" t="s">
        <v>74</v>
      </c>
      <c r="G71" s="1">
        <v>2</v>
      </c>
      <c r="H71" s="1" t="s">
        <v>341</v>
      </c>
      <c r="I71" s="1" t="s">
        <v>114</v>
      </c>
      <c r="J71" s="64">
        <v>67610</v>
      </c>
      <c r="K71" s="64">
        <v>83420</v>
      </c>
      <c r="L71" s="29">
        <v>45875</v>
      </c>
      <c r="M71" s="29" t="s">
        <v>4163</v>
      </c>
      <c r="N71" s="1" t="s">
        <v>25</v>
      </c>
      <c r="O71" s="28" t="s">
        <v>84</v>
      </c>
      <c r="P71" s="1" t="s">
        <v>87</v>
      </c>
      <c r="Q71" s="64">
        <v>9</v>
      </c>
      <c r="R71" s="1" t="s">
        <v>410</v>
      </c>
      <c r="S71" s="1"/>
      <c r="T71" s="1" t="s">
        <v>115</v>
      </c>
      <c r="U71" s="1"/>
      <c r="V71" s="1"/>
      <c r="W71" s="8"/>
      <c r="X71" s="1"/>
      <c r="Y71" s="1"/>
      <c r="Z71" s="1"/>
      <c r="AA71" s="5"/>
      <c r="AB71" s="65"/>
      <c r="AC71" s="66">
        <v>26</v>
      </c>
      <c r="AD71" s="65">
        <v>170</v>
      </c>
      <c r="AE71" s="33" t="s">
        <v>103</v>
      </c>
      <c r="AF71" s="33" t="s">
        <v>103</v>
      </c>
      <c r="AG71" s="79"/>
      <c r="AH71" s="9"/>
      <c r="AI71" s="1"/>
      <c r="AJ71" s="1"/>
      <c r="AK71" s="1"/>
      <c r="AL71" s="9"/>
      <c r="AM71" s="164">
        <f t="shared" ref="AM71:AM134" si="7">L71+3</f>
        <v>45878</v>
      </c>
      <c r="AN71" s="34"/>
      <c r="AO71" s="61"/>
      <c r="AP71" s="38"/>
      <c r="AQ71" s="38"/>
      <c r="AR71" s="38"/>
      <c r="AS71" s="1"/>
      <c r="AT71" s="1"/>
      <c r="AU71" s="1"/>
      <c r="AV71" s="38"/>
      <c r="AW71" s="106"/>
      <c r="AX71" s="37">
        <f t="shared" ref="AX71:AX134" si="8">IF(L71=0, 0,L71+7)</f>
        <v>45882</v>
      </c>
      <c r="AY71" s="34"/>
      <c r="AZ71" s="1"/>
      <c r="BA71" s="38"/>
      <c r="BB71" s="38"/>
      <c r="BC71" s="38"/>
      <c r="BD71" s="1"/>
      <c r="BE71" s="1"/>
      <c r="BF71" s="1"/>
      <c r="BG71" s="38"/>
      <c r="BH71" s="8"/>
      <c r="BI71" s="37"/>
      <c r="BJ71" s="34"/>
      <c r="BK71" s="71"/>
      <c r="BL71" s="38"/>
      <c r="BM71" s="38"/>
      <c r="BN71" s="38"/>
      <c r="BO71" s="1"/>
      <c r="BP71" s="1"/>
      <c r="BQ71" s="1"/>
      <c r="BR71" s="38"/>
      <c r="BS71" s="8"/>
      <c r="BT71" s="37">
        <f t="shared" ref="BT71:BT77" si="9">IF(L71=0, 0, L71+28)</f>
        <v>45903</v>
      </c>
      <c r="BU71" s="131"/>
      <c r="BV71" s="75"/>
      <c r="BW71" s="33"/>
      <c r="BX71" s="1"/>
      <c r="BY71" s="1"/>
      <c r="BZ71" s="1"/>
      <c r="CA71" s="1"/>
      <c r="CB71" s="1"/>
      <c r="CC71" s="183"/>
      <c r="CD71" s="112"/>
      <c r="CE71" s="28"/>
      <c r="CF71" s="1"/>
      <c r="CG71" s="1"/>
      <c r="CH71" s="1"/>
      <c r="CI71" s="1"/>
      <c r="CJ71" s="1"/>
      <c r="CK71" s="1"/>
      <c r="CL71" s="1"/>
      <c r="CM71" s="1"/>
      <c r="CN71" s="1"/>
      <c r="CO71" s="1"/>
      <c r="CP71" s="115"/>
      <c r="CQ71" s="1"/>
      <c r="CR71" s="1"/>
      <c r="CS71" s="1"/>
      <c r="CT71" s="1"/>
      <c r="CU71" s="1"/>
      <c r="CV71" s="1"/>
      <c r="CW71" s="1"/>
      <c r="CX71" s="1"/>
      <c r="CY71" s="1"/>
      <c r="CZ71" s="1"/>
      <c r="DA71" s="1"/>
      <c r="DB71" s="1"/>
      <c r="DC71" s="1"/>
      <c r="DD71" s="1"/>
      <c r="DE71" s="1"/>
      <c r="DF71" s="1"/>
      <c r="DG71" s="1"/>
      <c r="DH71" s="1"/>
      <c r="DI71" s="1"/>
      <c r="DJ71" s="1"/>
      <c r="DK71" s="1"/>
      <c r="DL71" s="1"/>
      <c r="DM71" s="1"/>
    </row>
    <row r="72" spans="1:117" s="25" customFormat="1" ht="35" customHeight="1" x14ac:dyDescent="0.2">
      <c r="A72" s="1">
        <v>66</v>
      </c>
      <c r="B72" s="1" t="s">
        <v>151</v>
      </c>
      <c r="C72" s="1" t="s">
        <v>148</v>
      </c>
      <c r="D72" s="1" t="s">
        <v>54</v>
      </c>
      <c r="E72" s="1" t="s">
        <v>149</v>
      </c>
      <c r="F72" s="1" t="s">
        <v>74</v>
      </c>
      <c r="G72" s="1">
        <v>2</v>
      </c>
      <c r="H72" s="1" t="s">
        <v>341</v>
      </c>
      <c r="I72" s="1" t="s">
        <v>114</v>
      </c>
      <c r="J72" s="64">
        <v>84612</v>
      </c>
      <c r="K72" s="64">
        <v>83419</v>
      </c>
      <c r="L72" s="29">
        <v>45875</v>
      </c>
      <c r="M72" s="29" t="s">
        <v>4163</v>
      </c>
      <c r="N72" s="1" t="s">
        <v>25</v>
      </c>
      <c r="O72" s="28" t="s">
        <v>84</v>
      </c>
      <c r="P72" s="1" t="s">
        <v>87</v>
      </c>
      <c r="Q72" s="64">
        <v>10</v>
      </c>
      <c r="R72" s="1" t="s">
        <v>410</v>
      </c>
      <c r="S72" s="1"/>
      <c r="T72" s="1" t="s">
        <v>115</v>
      </c>
      <c r="U72" s="1"/>
      <c r="V72" s="1"/>
      <c r="W72" s="8"/>
      <c r="X72" s="1"/>
      <c r="Y72" s="1"/>
      <c r="Z72" s="1"/>
      <c r="AA72" s="5"/>
      <c r="AB72" s="65"/>
      <c r="AC72" s="66">
        <v>26</v>
      </c>
      <c r="AD72" s="65">
        <v>180</v>
      </c>
      <c r="AE72" s="33" t="s">
        <v>103</v>
      </c>
      <c r="AF72" s="33" t="s">
        <v>103</v>
      </c>
      <c r="AG72" s="79"/>
      <c r="AH72" s="9"/>
      <c r="AI72" s="1"/>
      <c r="AJ72" s="1"/>
      <c r="AK72" s="1"/>
      <c r="AL72" s="9"/>
      <c r="AM72" s="164">
        <f t="shared" si="7"/>
        <v>45878</v>
      </c>
      <c r="AN72" s="34"/>
      <c r="AO72" s="61"/>
      <c r="AP72" s="38"/>
      <c r="AQ72" s="38"/>
      <c r="AR72" s="38"/>
      <c r="AS72" s="1"/>
      <c r="AT72" s="1"/>
      <c r="AU72" s="1"/>
      <c r="AV72" s="38"/>
      <c r="AW72" s="106"/>
      <c r="AX72" s="37">
        <f t="shared" si="8"/>
        <v>45882</v>
      </c>
      <c r="AY72" s="34"/>
      <c r="AZ72" s="1"/>
      <c r="BA72" s="38"/>
      <c r="BB72" s="38"/>
      <c r="BC72" s="38"/>
      <c r="BD72" s="1"/>
      <c r="BE72" s="1"/>
      <c r="BF72" s="1"/>
      <c r="BG72" s="38"/>
      <c r="BH72" s="8"/>
      <c r="BI72" s="37"/>
      <c r="BJ72" s="34"/>
      <c r="BK72" s="71"/>
      <c r="BL72" s="38"/>
      <c r="BM72" s="38"/>
      <c r="BN72" s="38"/>
      <c r="BO72" s="1"/>
      <c r="BP72" s="1"/>
      <c r="BQ72" s="1"/>
      <c r="BR72" s="38"/>
      <c r="BS72" s="8"/>
      <c r="BT72" s="37">
        <f t="shared" si="9"/>
        <v>45903</v>
      </c>
      <c r="BU72" s="131"/>
      <c r="BV72" s="75"/>
      <c r="BW72" s="33"/>
      <c r="BX72" s="1"/>
      <c r="BY72" s="1"/>
      <c r="BZ72" s="1"/>
      <c r="CA72" s="1"/>
      <c r="CB72" s="1"/>
      <c r="CC72" s="183"/>
      <c r="CD72" s="112"/>
      <c r="CE72" s="28"/>
      <c r="CF72" s="1"/>
      <c r="CG72" s="1"/>
      <c r="CH72" s="1"/>
      <c r="CI72" s="1"/>
      <c r="CJ72" s="1"/>
      <c r="CK72" s="1"/>
      <c r="CL72" s="1"/>
      <c r="CM72" s="1"/>
      <c r="CN72" s="1"/>
      <c r="CO72" s="1"/>
      <c r="CP72" s="115"/>
      <c r="CQ72" s="1"/>
      <c r="CR72" s="1"/>
      <c r="CS72" s="1"/>
      <c r="CT72" s="1"/>
      <c r="CU72" s="1"/>
      <c r="CV72" s="1"/>
      <c r="CW72" s="1"/>
      <c r="CX72" s="1"/>
      <c r="CY72" s="1"/>
      <c r="CZ72" s="1"/>
      <c r="DA72" s="1"/>
      <c r="DB72" s="1"/>
      <c r="DC72" s="1"/>
      <c r="DD72" s="1"/>
      <c r="DE72" s="1"/>
      <c r="DF72" s="1"/>
      <c r="DG72" s="1"/>
      <c r="DH72" s="1"/>
      <c r="DI72" s="1"/>
      <c r="DJ72" s="1"/>
      <c r="DK72" s="1"/>
      <c r="DL72" s="1"/>
      <c r="DM72" s="1"/>
    </row>
    <row r="73" spans="1:117" s="25" customFormat="1" ht="35" customHeight="1" x14ac:dyDescent="0.2">
      <c r="A73" s="1">
        <v>67</v>
      </c>
      <c r="B73" s="1" t="s">
        <v>151</v>
      </c>
      <c r="C73" s="1" t="s">
        <v>148</v>
      </c>
      <c r="D73" s="1" t="s">
        <v>54</v>
      </c>
      <c r="E73" s="1" t="s">
        <v>149</v>
      </c>
      <c r="F73" s="1" t="s">
        <v>74</v>
      </c>
      <c r="G73" s="1">
        <v>2</v>
      </c>
      <c r="H73" s="1" t="s">
        <v>341</v>
      </c>
      <c r="I73" s="1" t="s">
        <v>114</v>
      </c>
      <c r="J73" s="64">
        <v>62810</v>
      </c>
      <c r="K73" s="64">
        <v>83421</v>
      </c>
      <c r="L73" s="29">
        <v>45875</v>
      </c>
      <c r="M73" s="29" t="s">
        <v>4163</v>
      </c>
      <c r="N73" s="1" t="s">
        <v>25</v>
      </c>
      <c r="O73" s="28" t="s">
        <v>84</v>
      </c>
      <c r="P73" s="1" t="s">
        <v>87</v>
      </c>
      <c r="Q73" s="64">
        <v>9</v>
      </c>
      <c r="R73" s="1" t="s">
        <v>410</v>
      </c>
      <c r="S73" s="1"/>
      <c r="T73" s="1" t="s">
        <v>115</v>
      </c>
      <c r="U73" s="1"/>
      <c r="V73" s="1"/>
      <c r="W73" s="8"/>
      <c r="X73" s="1"/>
      <c r="Y73" s="1"/>
      <c r="Z73" s="1"/>
      <c r="AA73" s="5"/>
      <c r="AB73" s="65"/>
      <c r="AC73" s="66">
        <v>27</v>
      </c>
      <c r="AD73" s="65">
        <v>170</v>
      </c>
      <c r="AE73" s="33" t="s">
        <v>103</v>
      </c>
      <c r="AF73" s="33" t="s">
        <v>103</v>
      </c>
      <c r="AG73" s="79"/>
      <c r="AH73" s="9"/>
      <c r="AI73" s="1"/>
      <c r="AJ73" s="1"/>
      <c r="AK73" s="1"/>
      <c r="AL73" s="9"/>
      <c r="AM73" s="164">
        <f t="shared" si="7"/>
        <v>45878</v>
      </c>
      <c r="AN73" s="34"/>
      <c r="AO73" s="61"/>
      <c r="AP73" s="38"/>
      <c r="AQ73" s="38"/>
      <c r="AR73" s="38"/>
      <c r="AS73" s="1"/>
      <c r="AT73" s="1"/>
      <c r="AU73" s="1"/>
      <c r="AV73" s="38"/>
      <c r="AW73" s="106"/>
      <c r="AX73" s="37">
        <f t="shared" si="8"/>
        <v>45882</v>
      </c>
      <c r="AY73" s="34"/>
      <c r="AZ73" s="1"/>
      <c r="BA73" s="38"/>
      <c r="BB73" s="38"/>
      <c r="BC73" s="38"/>
      <c r="BD73" s="1"/>
      <c r="BE73" s="1"/>
      <c r="BF73" s="1"/>
      <c r="BG73" s="38"/>
      <c r="BH73" s="8"/>
      <c r="BI73" s="37"/>
      <c r="BJ73" s="34"/>
      <c r="BK73" s="71"/>
      <c r="BL73" s="38"/>
      <c r="BM73" s="38"/>
      <c r="BN73" s="38"/>
      <c r="BO73" s="1"/>
      <c r="BP73" s="1"/>
      <c r="BQ73" s="1"/>
      <c r="BR73" s="38"/>
      <c r="BS73" s="8"/>
      <c r="BT73" s="37">
        <f t="shared" si="9"/>
        <v>45903</v>
      </c>
      <c r="BU73" s="131"/>
      <c r="BV73" s="75"/>
      <c r="BW73" s="33"/>
      <c r="BX73" s="1"/>
      <c r="BY73" s="1"/>
      <c r="BZ73" s="1"/>
      <c r="CA73" s="1"/>
      <c r="CB73" s="1"/>
      <c r="CC73" s="183"/>
      <c r="CD73" s="112"/>
      <c r="CE73" s="28"/>
      <c r="CF73" s="1"/>
      <c r="CG73" s="1"/>
      <c r="CH73" s="1"/>
      <c r="CI73" s="1"/>
      <c r="CJ73" s="1"/>
      <c r="CK73" s="1"/>
      <c r="CL73" s="1"/>
      <c r="CM73" s="1"/>
      <c r="CN73" s="1"/>
      <c r="CO73" s="1"/>
      <c r="CP73" s="115"/>
      <c r="CQ73" s="1"/>
      <c r="CR73" s="1"/>
      <c r="CS73" s="1"/>
      <c r="CT73" s="1"/>
      <c r="CU73" s="1"/>
      <c r="CV73" s="1"/>
      <c r="CW73" s="1"/>
      <c r="CX73" s="1"/>
      <c r="CY73" s="1"/>
      <c r="CZ73" s="1"/>
      <c r="DA73" s="1"/>
      <c r="DB73" s="1"/>
      <c r="DC73" s="1"/>
      <c r="DD73" s="1"/>
      <c r="DE73" s="1"/>
      <c r="DF73" s="1"/>
      <c r="DG73" s="1"/>
      <c r="DH73" s="1"/>
      <c r="DI73" s="1"/>
      <c r="DJ73" s="1"/>
      <c r="DK73" s="1"/>
      <c r="DL73" s="1"/>
      <c r="DM73" s="1"/>
    </row>
    <row r="74" spans="1:117" s="25" customFormat="1" ht="35" customHeight="1" x14ac:dyDescent="0.2">
      <c r="A74" s="1">
        <v>68</v>
      </c>
      <c r="B74" s="1" t="s">
        <v>151</v>
      </c>
      <c r="C74" s="1" t="s">
        <v>148</v>
      </c>
      <c r="D74" s="1" t="s">
        <v>54</v>
      </c>
      <c r="E74" s="1" t="s">
        <v>149</v>
      </c>
      <c r="F74" s="1" t="s">
        <v>74</v>
      </c>
      <c r="G74" s="1">
        <v>2</v>
      </c>
      <c r="H74" s="1" t="s">
        <v>341</v>
      </c>
      <c r="I74" s="1" t="s">
        <v>114</v>
      </c>
      <c r="J74" s="64">
        <v>82912</v>
      </c>
      <c r="K74" s="64">
        <v>83422</v>
      </c>
      <c r="L74" s="29">
        <v>45875</v>
      </c>
      <c r="M74" s="29" t="s">
        <v>4163</v>
      </c>
      <c r="N74" s="1" t="s">
        <v>25</v>
      </c>
      <c r="O74" s="28" t="s">
        <v>84</v>
      </c>
      <c r="P74" s="1" t="s">
        <v>87</v>
      </c>
      <c r="Q74" s="64">
        <v>10</v>
      </c>
      <c r="R74" s="1" t="s">
        <v>410</v>
      </c>
      <c r="S74" s="1"/>
      <c r="T74" s="1" t="s">
        <v>115</v>
      </c>
      <c r="U74" s="1"/>
      <c r="V74" s="1"/>
      <c r="W74" s="8"/>
      <c r="X74" s="1"/>
      <c r="Y74" s="1"/>
      <c r="Z74" s="1"/>
      <c r="AA74" s="5"/>
      <c r="AB74" s="65"/>
      <c r="AC74" s="66">
        <v>25</v>
      </c>
      <c r="AD74" s="65">
        <v>190</v>
      </c>
      <c r="AE74" s="33" t="s">
        <v>103</v>
      </c>
      <c r="AF74" s="33" t="s">
        <v>103</v>
      </c>
      <c r="AG74" s="79"/>
      <c r="AH74" s="9"/>
      <c r="AI74" s="1"/>
      <c r="AJ74" s="1"/>
      <c r="AK74" s="1"/>
      <c r="AL74" s="9"/>
      <c r="AM74" s="164">
        <f t="shared" si="7"/>
        <v>45878</v>
      </c>
      <c r="AN74" s="34"/>
      <c r="AO74" s="61"/>
      <c r="AP74" s="38"/>
      <c r="AQ74" s="38"/>
      <c r="AR74" s="38"/>
      <c r="AS74" s="1"/>
      <c r="AT74" s="1"/>
      <c r="AU74" s="1"/>
      <c r="AV74" s="38"/>
      <c r="AW74" s="106"/>
      <c r="AX74" s="37">
        <f t="shared" si="8"/>
        <v>45882</v>
      </c>
      <c r="AY74" s="34"/>
      <c r="AZ74" s="1"/>
      <c r="BA74" s="38"/>
      <c r="BB74" s="38"/>
      <c r="BC74" s="38"/>
      <c r="BD74" s="1"/>
      <c r="BE74" s="1"/>
      <c r="BF74" s="1"/>
      <c r="BG74" s="38"/>
      <c r="BH74" s="8"/>
      <c r="BI74" s="37"/>
      <c r="BJ74" s="34"/>
      <c r="BK74" s="71"/>
      <c r="BL74" s="38"/>
      <c r="BM74" s="38"/>
      <c r="BN74" s="38"/>
      <c r="BO74" s="1"/>
      <c r="BP74" s="1"/>
      <c r="BQ74" s="1"/>
      <c r="BR74" s="38"/>
      <c r="BS74" s="8"/>
      <c r="BT74" s="37">
        <f t="shared" si="9"/>
        <v>45903</v>
      </c>
      <c r="BU74" s="131"/>
      <c r="BV74" s="75"/>
      <c r="BW74" s="33"/>
      <c r="BX74" s="1"/>
      <c r="BY74" s="1"/>
      <c r="BZ74" s="1"/>
      <c r="CA74" s="1"/>
      <c r="CB74" s="1"/>
      <c r="CC74" s="183"/>
      <c r="CD74" s="112"/>
      <c r="CE74" s="28"/>
      <c r="CF74" s="1"/>
      <c r="CG74" s="1"/>
      <c r="CH74" s="1"/>
      <c r="CI74" s="1"/>
      <c r="CJ74" s="1"/>
      <c r="CK74" s="1"/>
      <c r="CL74" s="1"/>
      <c r="CM74" s="1"/>
      <c r="CN74" s="1"/>
      <c r="CO74" s="1"/>
      <c r="CP74" s="115"/>
      <c r="CQ74" s="1"/>
      <c r="CR74" s="1"/>
      <c r="CS74" s="1"/>
      <c r="CT74" s="1"/>
      <c r="CU74" s="1"/>
      <c r="CV74" s="1"/>
      <c r="CW74" s="1"/>
      <c r="CX74" s="1"/>
      <c r="CY74" s="1"/>
      <c r="CZ74" s="1"/>
      <c r="DA74" s="1"/>
      <c r="DB74" s="1"/>
      <c r="DC74" s="1"/>
      <c r="DD74" s="1"/>
      <c r="DE74" s="1"/>
      <c r="DF74" s="1"/>
      <c r="DG74" s="1"/>
      <c r="DH74" s="1"/>
      <c r="DI74" s="1"/>
      <c r="DJ74" s="1"/>
      <c r="DK74" s="1"/>
      <c r="DL74" s="1"/>
      <c r="DM74" s="1"/>
    </row>
    <row r="75" spans="1:117" s="25" customFormat="1" ht="35" customHeight="1" x14ac:dyDescent="0.2">
      <c r="A75" s="1">
        <v>69</v>
      </c>
      <c r="B75" s="1" t="s">
        <v>151</v>
      </c>
      <c r="C75" s="1" t="s">
        <v>148</v>
      </c>
      <c r="D75" s="1" t="s">
        <v>54</v>
      </c>
      <c r="E75" s="1" t="s">
        <v>149</v>
      </c>
      <c r="F75" s="1" t="s">
        <v>74</v>
      </c>
      <c r="G75" s="1">
        <v>2</v>
      </c>
      <c r="H75" s="1" t="s">
        <v>341</v>
      </c>
      <c r="I75" s="1" t="s">
        <v>114</v>
      </c>
      <c r="J75" s="64">
        <v>62710</v>
      </c>
      <c r="K75" s="64">
        <v>83423</v>
      </c>
      <c r="L75" s="29">
        <v>45875</v>
      </c>
      <c r="M75" s="29" t="s">
        <v>4163</v>
      </c>
      <c r="N75" s="1" t="s">
        <v>25</v>
      </c>
      <c r="O75" s="28" t="s">
        <v>84</v>
      </c>
      <c r="P75" s="1" t="s">
        <v>87</v>
      </c>
      <c r="Q75" s="64">
        <v>9</v>
      </c>
      <c r="R75" s="1" t="s">
        <v>410</v>
      </c>
      <c r="S75" s="1"/>
      <c r="T75" s="1" t="s">
        <v>115</v>
      </c>
      <c r="U75" s="1"/>
      <c r="V75" s="1"/>
      <c r="W75" s="8"/>
      <c r="X75" s="1"/>
      <c r="Y75" s="1"/>
      <c r="Z75" s="1"/>
      <c r="AA75" s="5"/>
      <c r="AB75" s="65"/>
      <c r="AC75" s="66">
        <v>26</v>
      </c>
      <c r="AD75" s="65">
        <v>180</v>
      </c>
      <c r="AE75" s="33" t="s">
        <v>103</v>
      </c>
      <c r="AF75" s="33" t="s">
        <v>103</v>
      </c>
      <c r="AG75" s="79"/>
      <c r="AH75" s="9"/>
      <c r="AI75" s="1"/>
      <c r="AJ75" s="1"/>
      <c r="AK75" s="1"/>
      <c r="AL75" s="9"/>
      <c r="AM75" s="164">
        <f t="shared" si="7"/>
        <v>45878</v>
      </c>
      <c r="AN75" s="34"/>
      <c r="AO75" s="61"/>
      <c r="AP75" s="38"/>
      <c r="AQ75" s="38"/>
      <c r="AR75" s="38"/>
      <c r="AS75" s="1"/>
      <c r="AT75" s="1"/>
      <c r="AU75" s="1"/>
      <c r="AV75" s="38"/>
      <c r="AW75" s="106"/>
      <c r="AX75" s="37">
        <f t="shared" si="8"/>
        <v>45882</v>
      </c>
      <c r="AY75" s="34"/>
      <c r="AZ75" s="1"/>
      <c r="BA75" s="38"/>
      <c r="BB75" s="38"/>
      <c r="BC75" s="38"/>
      <c r="BD75" s="1"/>
      <c r="BE75" s="1"/>
      <c r="BF75" s="1"/>
      <c r="BG75" s="38"/>
      <c r="BH75" s="8"/>
      <c r="BI75" s="37"/>
      <c r="BJ75" s="34"/>
      <c r="BK75" s="71"/>
      <c r="BL75" s="38"/>
      <c r="BM75" s="38"/>
      <c r="BN75" s="38"/>
      <c r="BO75" s="1"/>
      <c r="BP75" s="1"/>
      <c r="BQ75" s="1"/>
      <c r="BR75" s="38"/>
      <c r="BS75" s="8"/>
      <c r="BT75" s="37">
        <f t="shared" si="9"/>
        <v>45903</v>
      </c>
      <c r="BU75" s="131"/>
      <c r="BV75" s="75"/>
      <c r="BW75" s="33"/>
      <c r="BX75" s="1"/>
      <c r="BY75" s="1"/>
      <c r="BZ75" s="1"/>
      <c r="CA75" s="1"/>
      <c r="CB75" s="1"/>
      <c r="CC75" s="183"/>
      <c r="CD75" s="112"/>
      <c r="CE75" s="28"/>
      <c r="CF75" s="1"/>
      <c r="CG75" s="1"/>
      <c r="CH75" s="1"/>
      <c r="CI75" s="1"/>
      <c r="CJ75" s="1"/>
      <c r="CK75" s="1"/>
      <c r="CL75" s="1"/>
      <c r="CM75" s="1"/>
      <c r="CN75" s="1"/>
      <c r="CO75" s="1"/>
      <c r="CP75" s="115"/>
      <c r="CQ75" s="1"/>
      <c r="CR75" s="1"/>
      <c r="CS75" s="1"/>
      <c r="CT75" s="1"/>
      <c r="CU75" s="1"/>
      <c r="CV75" s="1"/>
      <c r="CW75" s="1"/>
      <c r="CX75" s="1"/>
      <c r="CY75" s="1"/>
      <c r="CZ75" s="1"/>
      <c r="DA75" s="1"/>
      <c r="DB75" s="1"/>
      <c r="DC75" s="1"/>
      <c r="DD75" s="1"/>
      <c r="DE75" s="1"/>
      <c r="DF75" s="1"/>
      <c r="DG75" s="1"/>
      <c r="DH75" s="1"/>
      <c r="DI75" s="1"/>
      <c r="DJ75" s="1"/>
      <c r="DK75" s="1"/>
      <c r="DL75" s="1"/>
      <c r="DM75" s="1"/>
    </row>
    <row r="76" spans="1:117" s="25" customFormat="1" ht="35" customHeight="1" x14ac:dyDescent="0.2">
      <c r="A76" s="1">
        <v>70</v>
      </c>
      <c r="B76" s="1" t="s">
        <v>151</v>
      </c>
      <c r="C76" s="1" t="s">
        <v>148</v>
      </c>
      <c r="D76" s="1" t="s">
        <v>54</v>
      </c>
      <c r="E76" s="1" t="s">
        <v>149</v>
      </c>
      <c r="F76" s="1" t="s">
        <v>74</v>
      </c>
      <c r="G76" s="1">
        <v>2</v>
      </c>
      <c r="H76" s="1" t="s">
        <v>341</v>
      </c>
      <c r="I76" s="1" t="s">
        <v>114</v>
      </c>
      <c r="J76" s="64">
        <v>84712</v>
      </c>
      <c r="K76" s="64">
        <v>83424</v>
      </c>
      <c r="L76" s="29">
        <v>45875</v>
      </c>
      <c r="M76" s="29" t="s">
        <v>4163</v>
      </c>
      <c r="N76" s="1" t="s">
        <v>25</v>
      </c>
      <c r="O76" s="28" t="s">
        <v>84</v>
      </c>
      <c r="P76" s="1" t="s">
        <v>87</v>
      </c>
      <c r="Q76" s="64">
        <v>10</v>
      </c>
      <c r="R76" s="1" t="s">
        <v>410</v>
      </c>
      <c r="S76" s="1"/>
      <c r="T76" s="1" t="s">
        <v>115</v>
      </c>
      <c r="U76" s="1"/>
      <c r="V76" s="1"/>
      <c r="W76" s="8"/>
      <c r="X76" s="1"/>
      <c r="Y76" s="1"/>
      <c r="Z76" s="1"/>
      <c r="AA76" s="5"/>
      <c r="AB76" s="65"/>
      <c r="AC76" s="66">
        <v>26</v>
      </c>
      <c r="AD76" s="65">
        <v>190</v>
      </c>
      <c r="AE76" s="33" t="s">
        <v>103</v>
      </c>
      <c r="AF76" s="33" t="s">
        <v>103</v>
      </c>
      <c r="AG76" s="79"/>
      <c r="AH76" s="9"/>
      <c r="AI76" s="1"/>
      <c r="AJ76" s="1"/>
      <c r="AK76" s="1"/>
      <c r="AL76" s="9"/>
      <c r="AM76" s="164">
        <f t="shared" si="7"/>
        <v>45878</v>
      </c>
      <c r="AN76" s="34"/>
      <c r="AO76" s="61"/>
      <c r="AP76" s="38"/>
      <c r="AQ76" s="38"/>
      <c r="AR76" s="38"/>
      <c r="AS76" s="1"/>
      <c r="AT76" s="1"/>
      <c r="AU76" s="1"/>
      <c r="AV76" s="38"/>
      <c r="AW76" s="106"/>
      <c r="AX76" s="37">
        <f t="shared" si="8"/>
        <v>45882</v>
      </c>
      <c r="AY76" s="34"/>
      <c r="AZ76" s="1"/>
      <c r="BA76" s="38"/>
      <c r="BB76" s="38"/>
      <c r="BC76" s="38"/>
      <c r="BD76" s="1"/>
      <c r="BE76" s="1"/>
      <c r="BF76" s="1"/>
      <c r="BG76" s="38"/>
      <c r="BH76" s="8"/>
      <c r="BI76" s="37"/>
      <c r="BJ76" s="34"/>
      <c r="BK76" s="71"/>
      <c r="BL76" s="38"/>
      <c r="BM76" s="38"/>
      <c r="BN76" s="38"/>
      <c r="BO76" s="1"/>
      <c r="BP76" s="1"/>
      <c r="BQ76" s="1"/>
      <c r="BR76" s="38"/>
      <c r="BS76" s="8"/>
      <c r="BT76" s="37">
        <f t="shared" si="9"/>
        <v>45903</v>
      </c>
      <c r="BU76" s="131"/>
      <c r="BV76" s="75"/>
      <c r="BW76" s="33"/>
      <c r="BX76" s="1"/>
      <c r="BY76" s="1"/>
      <c r="BZ76" s="1"/>
      <c r="CA76" s="1"/>
      <c r="CB76" s="1"/>
      <c r="CC76" s="183"/>
      <c r="CD76" s="112"/>
      <c r="CE76" s="28"/>
      <c r="CF76" s="1"/>
      <c r="CG76" s="1"/>
      <c r="CH76" s="1"/>
      <c r="CI76" s="1"/>
      <c r="CJ76" s="1"/>
      <c r="CK76" s="1"/>
      <c r="CL76" s="1"/>
      <c r="CM76" s="1"/>
      <c r="CN76" s="1"/>
      <c r="CO76" s="1"/>
      <c r="CP76" s="115"/>
      <c r="CQ76" s="1"/>
      <c r="CR76" s="1"/>
      <c r="CS76" s="1"/>
      <c r="CT76" s="1"/>
      <c r="CU76" s="1"/>
      <c r="CV76" s="1"/>
      <c r="CW76" s="1"/>
      <c r="CX76" s="1"/>
      <c r="CY76" s="1"/>
      <c r="CZ76" s="1"/>
      <c r="DA76" s="1"/>
      <c r="DB76" s="1"/>
      <c r="DC76" s="1"/>
      <c r="DD76" s="1"/>
      <c r="DE76" s="1"/>
      <c r="DF76" s="1"/>
      <c r="DG76" s="1"/>
      <c r="DH76" s="1"/>
      <c r="DI76" s="1"/>
      <c r="DJ76" s="1"/>
      <c r="DK76" s="1"/>
      <c r="DL76" s="1"/>
      <c r="DM76" s="1"/>
    </row>
    <row r="77" spans="1:117" s="25" customFormat="1" ht="35" customHeight="1" x14ac:dyDescent="0.2">
      <c r="A77" s="1">
        <v>71</v>
      </c>
      <c r="B77" s="1" t="s">
        <v>151</v>
      </c>
      <c r="C77" s="1" t="s">
        <v>148</v>
      </c>
      <c r="D77" s="1" t="s">
        <v>54</v>
      </c>
      <c r="E77" s="1" t="s">
        <v>149</v>
      </c>
      <c r="F77" s="1" t="s">
        <v>74</v>
      </c>
      <c r="G77" s="1">
        <v>2</v>
      </c>
      <c r="H77" s="1" t="s">
        <v>341</v>
      </c>
      <c r="I77" s="1" t="s">
        <v>114</v>
      </c>
      <c r="J77" s="64">
        <v>82112</v>
      </c>
      <c r="K77" s="64">
        <v>83425</v>
      </c>
      <c r="L77" s="29">
        <v>45875</v>
      </c>
      <c r="M77" s="29" t="s">
        <v>4163</v>
      </c>
      <c r="N77" s="1" t="s">
        <v>25</v>
      </c>
      <c r="O77" s="28" t="s">
        <v>84</v>
      </c>
      <c r="P77" s="1" t="s">
        <v>87</v>
      </c>
      <c r="Q77" s="64">
        <v>10</v>
      </c>
      <c r="R77" s="1" t="s">
        <v>410</v>
      </c>
      <c r="S77" s="1"/>
      <c r="T77" s="1" t="s">
        <v>115</v>
      </c>
      <c r="U77" s="1"/>
      <c r="V77" s="1"/>
      <c r="W77" s="8"/>
      <c r="X77" s="1"/>
      <c r="Y77" s="1"/>
      <c r="Z77" s="1"/>
      <c r="AA77" s="5"/>
      <c r="AB77" s="65"/>
      <c r="AC77" s="66">
        <v>25</v>
      </c>
      <c r="AD77" s="65">
        <v>180</v>
      </c>
      <c r="AE77" s="33" t="s">
        <v>103</v>
      </c>
      <c r="AF77" s="33" t="s">
        <v>103</v>
      </c>
      <c r="AG77" s="79"/>
      <c r="AH77" s="9"/>
      <c r="AI77" s="1"/>
      <c r="AJ77" s="1"/>
      <c r="AK77" s="1"/>
      <c r="AL77" s="9"/>
      <c r="AM77" s="164">
        <f t="shared" si="7"/>
        <v>45878</v>
      </c>
      <c r="AN77" s="34"/>
      <c r="AO77" s="61"/>
      <c r="AP77" s="38"/>
      <c r="AQ77" s="38"/>
      <c r="AR77" s="38"/>
      <c r="AS77" s="1"/>
      <c r="AT77" s="1"/>
      <c r="AU77" s="1"/>
      <c r="AV77" s="38"/>
      <c r="AW77" s="106"/>
      <c r="AX77" s="37">
        <f t="shared" si="8"/>
        <v>45882</v>
      </c>
      <c r="AY77" s="34"/>
      <c r="AZ77" s="1"/>
      <c r="BA77" s="38"/>
      <c r="BB77" s="38"/>
      <c r="BC77" s="38"/>
      <c r="BD77" s="1"/>
      <c r="BE77" s="1"/>
      <c r="BF77" s="1"/>
      <c r="BG77" s="38"/>
      <c r="BH77" s="8"/>
      <c r="BI77" s="37"/>
      <c r="BJ77" s="34"/>
      <c r="BK77" s="71"/>
      <c r="BL77" s="38"/>
      <c r="BM77" s="38"/>
      <c r="BN77" s="38"/>
      <c r="BO77" s="1"/>
      <c r="BP77" s="1"/>
      <c r="BQ77" s="1"/>
      <c r="BR77" s="38"/>
      <c r="BS77" s="8"/>
      <c r="BT77" s="37">
        <f t="shared" si="9"/>
        <v>45903</v>
      </c>
      <c r="BU77" s="131"/>
      <c r="BV77" s="75"/>
      <c r="BW77" s="33"/>
      <c r="BX77" s="1"/>
      <c r="BY77" s="1"/>
      <c r="BZ77" s="1"/>
      <c r="CA77" s="1"/>
      <c r="CB77" s="1"/>
      <c r="CC77" s="183"/>
      <c r="CD77" s="112"/>
      <c r="CE77" s="28"/>
      <c r="CF77" s="1"/>
      <c r="CG77" s="1"/>
      <c r="CH77" s="1"/>
      <c r="CI77" s="1"/>
      <c r="CJ77" s="1"/>
      <c r="CK77" s="1"/>
      <c r="CL77" s="1"/>
      <c r="CM77" s="1"/>
      <c r="CN77" s="1"/>
      <c r="CO77" s="1"/>
      <c r="CP77" s="115"/>
      <c r="CQ77" s="1"/>
      <c r="CR77" s="1"/>
      <c r="CS77" s="1"/>
      <c r="CT77" s="1"/>
      <c r="CU77" s="1"/>
      <c r="CV77" s="1"/>
      <c r="CW77" s="1"/>
      <c r="CX77" s="1"/>
      <c r="CY77" s="1"/>
      <c r="CZ77" s="1"/>
      <c r="DA77" s="1"/>
      <c r="DB77" s="1"/>
      <c r="DC77" s="1"/>
      <c r="DD77" s="1"/>
      <c r="DE77" s="1"/>
      <c r="DF77" s="1"/>
      <c r="DG77" s="1"/>
      <c r="DH77" s="1"/>
      <c r="DI77" s="1"/>
      <c r="DJ77" s="1"/>
      <c r="DK77" s="1"/>
      <c r="DL77" s="1"/>
      <c r="DM77" s="1"/>
    </row>
    <row r="78" spans="1:117" s="25" customFormat="1" ht="35" customHeight="1" x14ac:dyDescent="0.2">
      <c r="A78" s="1">
        <v>72</v>
      </c>
      <c r="B78" s="1" t="s">
        <v>151</v>
      </c>
      <c r="C78" s="1" t="s">
        <v>148</v>
      </c>
      <c r="D78" s="1" t="s">
        <v>54</v>
      </c>
      <c r="E78" s="1" t="s">
        <v>149</v>
      </c>
      <c r="F78" s="1" t="s">
        <v>74</v>
      </c>
      <c r="G78" s="1">
        <v>2</v>
      </c>
      <c r="H78" s="1" t="s">
        <v>341</v>
      </c>
      <c r="I78" s="1" t="s">
        <v>114</v>
      </c>
      <c r="J78" s="64">
        <v>82312</v>
      </c>
      <c r="K78" s="64">
        <v>83427</v>
      </c>
      <c r="L78" s="29">
        <v>45875</v>
      </c>
      <c r="M78" s="29" t="s">
        <v>4163</v>
      </c>
      <c r="N78" s="1" t="s">
        <v>25</v>
      </c>
      <c r="O78" s="28" t="s">
        <v>84</v>
      </c>
      <c r="P78" s="1" t="s">
        <v>87</v>
      </c>
      <c r="Q78" s="64">
        <v>10</v>
      </c>
      <c r="R78" s="1" t="s">
        <v>410</v>
      </c>
      <c r="S78" s="1"/>
      <c r="T78" s="1" t="s">
        <v>115</v>
      </c>
      <c r="U78" s="1"/>
      <c r="V78" s="1"/>
      <c r="W78" s="8"/>
      <c r="X78" s="1"/>
      <c r="Y78" s="1"/>
      <c r="Z78" s="1"/>
      <c r="AA78" s="5"/>
      <c r="AB78" s="65"/>
      <c r="AC78" s="66">
        <v>25</v>
      </c>
      <c r="AD78" s="65">
        <v>190</v>
      </c>
      <c r="AE78" s="33"/>
      <c r="AF78" s="33"/>
      <c r="AG78" s="79"/>
      <c r="AH78" s="9"/>
      <c r="AI78" s="1"/>
      <c r="AJ78" s="1"/>
      <c r="AK78" s="1"/>
      <c r="AL78" s="9"/>
      <c r="AM78" s="164">
        <f t="shared" si="7"/>
        <v>45878</v>
      </c>
      <c r="AN78" s="34"/>
      <c r="AO78" s="61"/>
      <c r="AP78" s="38"/>
      <c r="AQ78" s="38"/>
      <c r="AR78" s="38"/>
      <c r="AS78" s="1"/>
      <c r="AT78" s="1"/>
      <c r="AU78" s="1"/>
      <c r="AV78" s="38"/>
      <c r="AW78" s="106"/>
      <c r="AX78" s="37">
        <f t="shared" si="8"/>
        <v>45882</v>
      </c>
      <c r="AY78" s="34"/>
      <c r="AZ78" s="1"/>
      <c r="BA78" s="38"/>
      <c r="BB78" s="38"/>
      <c r="BC78" s="38"/>
      <c r="BD78" s="1"/>
      <c r="BE78" s="1"/>
      <c r="BF78" s="1"/>
      <c r="BG78" s="38"/>
      <c r="BH78" s="8"/>
      <c r="BI78" s="37"/>
      <c r="BJ78" s="34"/>
      <c r="BK78" s="71"/>
      <c r="BL78" s="38"/>
      <c r="BM78" s="38"/>
      <c r="BN78" s="38"/>
      <c r="BO78" s="1"/>
      <c r="BP78" s="1"/>
      <c r="BQ78" s="1"/>
      <c r="BR78" s="38"/>
      <c r="BS78" s="8"/>
      <c r="BT78" s="37"/>
      <c r="BU78" s="131"/>
      <c r="BV78" s="75"/>
      <c r="BW78" s="33"/>
      <c r="BX78" s="1"/>
      <c r="BY78" s="1"/>
      <c r="BZ78" s="1"/>
      <c r="CA78" s="1"/>
      <c r="CB78" s="1"/>
      <c r="CC78" s="1"/>
      <c r="CD78" s="112"/>
      <c r="CE78" s="28"/>
      <c r="CF78" s="1"/>
      <c r="CG78" s="1"/>
      <c r="CH78" s="1"/>
      <c r="CI78" s="1"/>
      <c r="CJ78" s="1"/>
      <c r="CK78" s="1"/>
      <c r="CL78" s="1"/>
      <c r="CM78" s="1"/>
      <c r="CN78" s="1"/>
      <c r="CO78" s="1"/>
      <c r="CP78" s="115"/>
      <c r="CQ78" s="1"/>
      <c r="CR78" s="1"/>
      <c r="CS78" s="1"/>
      <c r="CT78" s="1"/>
      <c r="CU78" s="1"/>
      <c r="CV78" s="1"/>
      <c r="CW78" s="1"/>
      <c r="CX78" s="1"/>
      <c r="CY78" s="1"/>
      <c r="CZ78" s="1"/>
      <c r="DA78" s="1"/>
      <c r="DB78" s="1"/>
      <c r="DC78" s="1"/>
      <c r="DD78" s="1"/>
      <c r="DE78" s="1"/>
      <c r="DF78" s="1"/>
      <c r="DG78" s="1"/>
      <c r="DH78" s="1"/>
      <c r="DI78" s="1"/>
      <c r="DJ78" s="1"/>
      <c r="DK78" s="1"/>
      <c r="DL78" s="1"/>
      <c r="DM78" s="1"/>
    </row>
    <row r="79" spans="1:117" s="25" customFormat="1" ht="35" customHeight="1" x14ac:dyDescent="0.2">
      <c r="A79" s="1">
        <v>73</v>
      </c>
      <c r="B79" s="1" t="s">
        <v>157</v>
      </c>
      <c r="C79" s="1" t="s">
        <v>153</v>
      </c>
      <c r="D79" s="1" t="s">
        <v>54</v>
      </c>
      <c r="E79" s="1" t="s">
        <v>154</v>
      </c>
      <c r="F79" s="1" t="s">
        <v>74</v>
      </c>
      <c r="G79" s="1">
        <v>2</v>
      </c>
      <c r="H79" s="1" t="s">
        <v>341</v>
      </c>
      <c r="I79" s="1" t="s">
        <v>114</v>
      </c>
      <c r="J79" s="64">
        <v>84812</v>
      </c>
      <c r="K79" s="64">
        <v>83486</v>
      </c>
      <c r="L79" s="29">
        <v>45876</v>
      </c>
      <c r="M79" s="29" t="s">
        <v>4163</v>
      </c>
      <c r="N79" s="1" t="s">
        <v>25</v>
      </c>
      <c r="O79" s="28" t="s">
        <v>84</v>
      </c>
      <c r="P79" s="1" t="s">
        <v>87</v>
      </c>
      <c r="Q79" s="64">
        <v>10</v>
      </c>
      <c r="R79" s="1" t="s">
        <v>410</v>
      </c>
      <c r="S79" s="1">
        <v>6</v>
      </c>
      <c r="T79" s="1" t="s">
        <v>115</v>
      </c>
      <c r="U79" s="1"/>
      <c r="V79" s="1"/>
      <c r="W79" s="8"/>
      <c r="X79" s="1"/>
      <c r="Y79" s="1"/>
      <c r="Z79" s="1"/>
      <c r="AA79" s="5"/>
      <c r="AB79" s="65"/>
      <c r="AC79" s="66">
        <v>28</v>
      </c>
      <c r="AD79" s="65">
        <v>170</v>
      </c>
      <c r="AE79" s="33" t="s">
        <v>103</v>
      </c>
      <c r="AF79" s="33" t="s">
        <v>103</v>
      </c>
      <c r="AG79" s="79"/>
      <c r="AH79" s="9"/>
      <c r="AI79" s="1"/>
      <c r="AJ79" s="1"/>
      <c r="AK79" s="1"/>
      <c r="AL79" s="9"/>
      <c r="AM79" s="164">
        <f t="shared" si="7"/>
        <v>45879</v>
      </c>
      <c r="AN79" s="34"/>
      <c r="AO79" s="61"/>
      <c r="AP79" s="38"/>
      <c r="AQ79" s="38"/>
      <c r="AR79" s="38"/>
      <c r="AS79" s="1"/>
      <c r="AT79" s="1"/>
      <c r="AU79" s="1"/>
      <c r="AV79" s="38"/>
      <c r="AW79" s="106"/>
      <c r="AX79" s="37">
        <f t="shared" si="8"/>
        <v>45883</v>
      </c>
      <c r="AY79" s="182" t="s">
        <v>400</v>
      </c>
      <c r="AZ79" s="183" t="s">
        <v>401</v>
      </c>
      <c r="BA79" s="182">
        <v>18</v>
      </c>
      <c r="BB79" s="182">
        <v>23</v>
      </c>
      <c r="BC79" s="182">
        <v>17.899999999999999</v>
      </c>
      <c r="BD79" s="182">
        <v>21.9</v>
      </c>
      <c r="BE79" s="182">
        <v>16.2</v>
      </c>
      <c r="BF79" s="182">
        <v>22.7</v>
      </c>
      <c r="BG79" s="182">
        <f>AVERAGE(BA79:BF88)</f>
        <v>19.95</v>
      </c>
      <c r="BH79" s="8"/>
      <c r="BI79" s="37"/>
      <c r="BJ79" s="34"/>
      <c r="BK79" s="71"/>
      <c r="BL79" s="38"/>
      <c r="BM79" s="38"/>
      <c r="BN79" s="38"/>
      <c r="BO79" s="1"/>
      <c r="BP79" s="1"/>
      <c r="BQ79" s="1"/>
      <c r="BR79" s="38"/>
      <c r="BS79" s="8"/>
      <c r="BT79" s="37">
        <f t="shared" ref="BT79:BT110" si="10">IF(L79=0, 0, L79+28)</f>
        <v>45904</v>
      </c>
      <c r="BU79" s="229" t="s">
        <v>400</v>
      </c>
      <c r="BV79" s="183" t="s">
        <v>402</v>
      </c>
      <c r="BW79" s="228">
        <v>27.5</v>
      </c>
      <c r="BX79" s="182">
        <v>28.5</v>
      </c>
      <c r="BY79" s="182">
        <v>26.1</v>
      </c>
      <c r="BZ79" s="182">
        <v>27.1</v>
      </c>
      <c r="CA79" s="182">
        <v>26.5</v>
      </c>
      <c r="CB79" s="182">
        <v>27.1</v>
      </c>
      <c r="CC79" s="182">
        <f>AVERAGE(BW79:CB88)</f>
        <v>27.133333333333329</v>
      </c>
      <c r="CD79" s="112"/>
      <c r="CE79" s="28"/>
      <c r="CF79" s="1"/>
      <c r="CG79" s="1"/>
      <c r="CH79" s="1"/>
      <c r="CI79" s="1"/>
      <c r="CJ79" s="1"/>
      <c r="CK79" s="1"/>
      <c r="CL79" s="1"/>
      <c r="CM79" s="1"/>
      <c r="CN79" s="1"/>
      <c r="CO79" s="1"/>
      <c r="CP79" s="115"/>
      <c r="CQ79" s="1"/>
      <c r="CR79" s="1"/>
      <c r="CS79" s="1"/>
      <c r="CT79" s="1"/>
      <c r="CU79" s="1"/>
      <c r="CV79" s="1"/>
      <c r="CW79" s="1"/>
      <c r="CX79" s="1"/>
      <c r="CY79" s="1"/>
      <c r="CZ79" s="1"/>
      <c r="DA79" s="1"/>
      <c r="DB79" s="1"/>
      <c r="DC79" s="1"/>
      <c r="DD79" s="1"/>
      <c r="DE79" s="1"/>
      <c r="DF79" s="1"/>
      <c r="DG79" s="1"/>
      <c r="DH79" s="1"/>
      <c r="DI79" s="1"/>
      <c r="DJ79" s="1"/>
      <c r="DK79" s="1"/>
      <c r="DL79" s="1"/>
      <c r="DM79" s="1"/>
    </row>
    <row r="80" spans="1:117" s="25" customFormat="1" ht="35" customHeight="1" x14ac:dyDescent="0.2">
      <c r="A80" s="1">
        <v>74</v>
      </c>
      <c r="B80" s="1" t="s">
        <v>157</v>
      </c>
      <c r="C80" s="1" t="s">
        <v>153</v>
      </c>
      <c r="D80" s="1" t="s">
        <v>54</v>
      </c>
      <c r="E80" s="1" t="s">
        <v>154</v>
      </c>
      <c r="F80" s="1" t="s">
        <v>74</v>
      </c>
      <c r="G80" s="1">
        <v>2</v>
      </c>
      <c r="H80" s="1" t="s">
        <v>341</v>
      </c>
      <c r="I80" s="1" t="s">
        <v>114</v>
      </c>
      <c r="J80" s="64">
        <v>84212</v>
      </c>
      <c r="K80" s="64">
        <v>83487</v>
      </c>
      <c r="L80" s="29">
        <v>45876</v>
      </c>
      <c r="M80" s="29" t="s">
        <v>4163</v>
      </c>
      <c r="N80" s="1" t="s">
        <v>25</v>
      </c>
      <c r="O80" s="28" t="s">
        <v>84</v>
      </c>
      <c r="P80" s="1" t="s">
        <v>87</v>
      </c>
      <c r="Q80" s="64">
        <v>10</v>
      </c>
      <c r="R80" s="1" t="s">
        <v>410</v>
      </c>
      <c r="S80" s="1"/>
      <c r="T80" s="1" t="s">
        <v>115</v>
      </c>
      <c r="U80" s="1"/>
      <c r="V80" s="1"/>
      <c r="W80" s="8"/>
      <c r="X80" s="1"/>
      <c r="Y80" s="1"/>
      <c r="Z80" s="1"/>
      <c r="AA80" s="5"/>
      <c r="AB80" s="65"/>
      <c r="AC80" s="66">
        <v>28.5</v>
      </c>
      <c r="AD80" s="65">
        <v>150</v>
      </c>
      <c r="AE80" s="33" t="s">
        <v>103</v>
      </c>
      <c r="AF80" s="33" t="s">
        <v>103</v>
      </c>
      <c r="AG80" s="79"/>
      <c r="AH80" s="9"/>
      <c r="AI80" s="1"/>
      <c r="AJ80" s="1"/>
      <c r="AK80" s="1"/>
      <c r="AL80" s="9"/>
      <c r="AM80" s="164">
        <f t="shared" si="7"/>
        <v>45879</v>
      </c>
      <c r="AN80" s="34"/>
      <c r="AO80" s="61"/>
      <c r="AP80" s="38"/>
      <c r="AQ80" s="38"/>
      <c r="AR80" s="38"/>
      <c r="AS80" s="1"/>
      <c r="AT80" s="1"/>
      <c r="AU80" s="1"/>
      <c r="AV80" s="38"/>
      <c r="AW80" s="106"/>
      <c r="AX80" s="37">
        <f t="shared" si="8"/>
        <v>45883</v>
      </c>
      <c r="AY80" s="182"/>
      <c r="AZ80" s="183"/>
      <c r="BA80" s="182"/>
      <c r="BB80" s="182"/>
      <c r="BC80" s="182"/>
      <c r="BD80" s="182"/>
      <c r="BE80" s="182"/>
      <c r="BF80" s="182"/>
      <c r="BG80" s="182"/>
      <c r="BH80" s="8"/>
      <c r="BI80" s="37"/>
      <c r="BJ80" s="34"/>
      <c r="BK80" s="71"/>
      <c r="BL80" s="38"/>
      <c r="BM80" s="38"/>
      <c r="BN80" s="38"/>
      <c r="BO80" s="1"/>
      <c r="BP80" s="1"/>
      <c r="BQ80" s="1"/>
      <c r="BR80" s="38"/>
      <c r="BS80" s="8"/>
      <c r="BT80" s="37">
        <f t="shared" si="10"/>
        <v>45904</v>
      </c>
      <c r="BU80" s="229"/>
      <c r="BV80" s="183"/>
      <c r="BW80" s="228"/>
      <c r="BX80" s="182"/>
      <c r="BY80" s="182"/>
      <c r="BZ80" s="182"/>
      <c r="CA80" s="182"/>
      <c r="CB80" s="182"/>
      <c r="CC80" s="182"/>
      <c r="CD80" s="112"/>
      <c r="CE80" s="28"/>
      <c r="CF80" s="1"/>
      <c r="CG80" s="1"/>
      <c r="CH80" s="1"/>
      <c r="CI80" s="1"/>
      <c r="CJ80" s="1"/>
      <c r="CK80" s="1"/>
      <c r="CL80" s="1"/>
      <c r="CM80" s="1"/>
      <c r="CN80" s="1"/>
      <c r="CO80" s="1"/>
      <c r="CP80" s="115"/>
      <c r="CQ80" s="1"/>
      <c r="CR80" s="1"/>
      <c r="CS80" s="1"/>
      <c r="CT80" s="1"/>
      <c r="CU80" s="1"/>
      <c r="CV80" s="1"/>
      <c r="CW80" s="1"/>
      <c r="CX80" s="1"/>
      <c r="CY80" s="1"/>
      <c r="CZ80" s="1"/>
      <c r="DA80" s="1"/>
      <c r="DB80" s="1"/>
      <c r="DC80" s="1"/>
      <c r="DD80" s="1"/>
      <c r="DE80" s="1"/>
      <c r="DF80" s="1"/>
      <c r="DG80" s="1"/>
      <c r="DH80" s="1"/>
      <c r="DI80" s="1"/>
      <c r="DJ80" s="1"/>
      <c r="DK80" s="1"/>
      <c r="DL80" s="1"/>
      <c r="DM80" s="1"/>
    </row>
    <row r="81" spans="1:117" s="25" customFormat="1" ht="35" customHeight="1" x14ac:dyDescent="0.2">
      <c r="A81" s="1">
        <v>75</v>
      </c>
      <c r="B81" s="1" t="s">
        <v>157</v>
      </c>
      <c r="C81" s="1" t="s">
        <v>153</v>
      </c>
      <c r="D81" s="1" t="s">
        <v>54</v>
      </c>
      <c r="E81" s="1" t="s">
        <v>154</v>
      </c>
      <c r="F81" s="1" t="s">
        <v>74</v>
      </c>
      <c r="G81" s="1">
        <v>2</v>
      </c>
      <c r="H81" s="1" t="s">
        <v>341</v>
      </c>
      <c r="I81" s="1" t="s">
        <v>114</v>
      </c>
      <c r="J81" s="64">
        <v>82112</v>
      </c>
      <c r="K81" s="64">
        <v>83488</v>
      </c>
      <c r="L81" s="29">
        <v>45876</v>
      </c>
      <c r="M81" s="29" t="s">
        <v>4163</v>
      </c>
      <c r="N81" s="1" t="s">
        <v>25</v>
      </c>
      <c r="O81" s="28" t="s">
        <v>84</v>
      </c>
      <c r="P81" s="1" t="s">
        <v>87</v>
      </c>
      <c r="Q81" s="64">
        <v>10</v>
      </c>
      <c r="R81" s="1" t="s">
        <v>410</v>
      </c>
      <c r="S81" s="1"/>
      <c r="T81" s="1" t="s">
        <v>115</v>
      </c>
      <c r="U81" s="1"/>
      <c r="V81" s="1"/>
      <c r="W81" s="8"/>
      <c r="X81" s="1"/>
      <c r="Y81" s="1"/>
      <c r="Z81" s="1"/>
      <c r="AA81" s="5"/>
      <c r="AB81" s="65"/>
      <c r="AC81" s="66">
        <v>29</v>
      </c>
      <c r="AD81" s="65">
        <v>170</v>
      </c>
      <c r="AE81" s="33" t="s">
        <v>103</v>
      </c>
      <c r="AF81" s="33" t="s">
        <v>103</v>
      </c>
      <c r="AG81" s="79"/>
      <c r="AH81" s="9"/>
      <c r="AI81" s="1"/>
      <c r="AJ81" s="1"/>
      <c r="AK81" s="1"/>
      <c r="AL81" s="9"/>
      <c r="AM81" s="164">
        <f t="shared" si="7"/>
        <v>45879</v>
      </c>
      <c r="AN81" s="34"/>
      <c r="AO81" s="61"/>
      <c r="AP81" s="38"/>
      <c r="AQ81" s="38"/>
      <c r="AR81" s="38"/>
      <c r="AS81" s="1"/>
      <c r="AT81" s="1"/>
      <c r="AU81" s="1"/>
      <c r="AV81" s="38"/>
      <c r="AW81" s="106"/>
      <c r="AX81" s="37">
        <f t="shared" si="8"/>
        <v>45883</v>
      </c>
      <c r="AY81" s="182"/>
      <c r="AZ81" s="183"/>
      <c r="BA81" s="182"/>
      <c r="BB81" s="182"/>
      <c r="BC81" s="182"/>
      <c r="BD81" s="182"/>
      <c r="BE81" s="182"/>
      <c r="BF81" s="182"/>
      <c r="BG81" s="182"/>
      <c r="BH81" s="8"/>
      <c r="BI81" s="37"/>
      <c r="BJ81" s="34"/>
      <c r="BK81" s="71"/>
      <c r="BL81" s="38"/>
      <c r="BM81" s="38"/>
      <c r="BN81" s="38"/>
      <c r="BO81" s="1"/>
      <c r="BP81" s="1"/>
      <c r="BQ81" s="1"/>
      <c r="BR81" s="38"/>
      <c r="BS81" s="8"/>
      <c r="BT81" s="37">
        <f t="shared" si="10"/>
        <v>45904</v>
      </c>
      <c r="BU81" s="229"/>
      <c r="BV81" s="183"/>
      <c r="BW81" s="228"/>
      <c r="BX81" s="182"/>
      <c r="BY81" s="182"/>
      <c r="BZ81" s="182"/>
      <c r="CA81" s="182"/>
      <c r="CB81" s="182"/>
      <c r="CC81" s="182"/>
      <c r="CD81" s="112"/>
      <c r="CE81" s="28"/>
      <c r="CF81" s="1"/>
      <c r="CG81" s="1"/>
      <c r="CH81" s="1"/>
      <c r="CI81" s="1"/>
      <c r="CJ81" s="1"/>
      <c r="CK81" s="1"/>
      <c r="CL81" s="1"/>
      <c r="CM81" s="1"/>
      <c r="CN81" s="1"/>
      <c r="CO81" s="1"/>
      <c r="CP81" s="115"/>
      <c r="CQ81" s="1"/>
      <c r="CR81" s="1"/>
      <c r="CS81" s="1"/>
      <c r="CT81" s="1"/>
      <c r="CU81" s="1"/>
      <c r="CV81" s="1"/>
      <c r="CW81" s="1"/>
      <c r="CX81" s="1"/>
      <c r="CY81" s="1"/>
      <c r="CZ81" s="1"/>
      <c r="DA81" s="1"/>
      <c r="DB81" s="1"/>
      <c r="DC81" s="1"/>
      <c r="DD81" s="1"/>
      <c r="DE81" s="1"/>
      <c r="DF81" s="1"/>
      <c r="DG81" s="1"/>
      <c r="DH81" s="1"/>
      <c r="DI81" s="1"/>
      <c r="DJ81" s="1"/>
      <c r="DK81" s="1"/>
      <c r="DL81" s="1"/>
      <c r="DM81" s="1"/>
    </row>
    <row r="82" spans="1:117" s="25" customFormat="1" ht="35" customHeight="1" x14ac:dyDescent="0.2">
      <c r="A82" s="1">
        <v>76</v>
      </c>
      <c r="B82" s="1" t="s">
        <v>157</v>
      </c>
      <c r="C82" s="1" t="s">
        <v>153</v>
      </c>
      <c r="D82" s="1" t="s">
        <v>54</v>
      </c>
      <c r="E82" s="1" t="s">
        <v>154</v>
      </c>
      <c r="F82" s="1" t="s">
        <v>74</v>
      </c>
      <c r="G82" s="1">
        <v>2</v>
      </c>
      <c r="H82" s="1" t="s">
        <v>341</v>
      </c>
      <c r="I82" s="1" t="s">
        <v>114</v>
      </c>
      <c r="J82" s="64">
        <v>66010</v>
      </c>
      <c r="K82" s="64">
        <v>83489</v>
      </c>
      <c r="L82" s="29">
        <v>45876</v>
      </c>
      <c r="M82" s="29" t="s">
        <v>4163</v>
      </c>
      <c r="N82" s="1" t="s">
        <v>25</v>
      </c>
      <c r="O82" s="28" t="s">
        <v>84</v>
      </c>
      <c r="P82" s="1" t="s">
        <v>87</v>
      </c>
      <c r="Q82" s="64">
        <v>9</v>
      </c>
      <c r="R82" s="1" t="s">
        <v>410</v>
      </c>
      <c r="S82" s="1"/>
      <c r="T82" s="1" t="s">
        <v>115</v>
      </c>
      <c r="U82" s="1"/>
      <c r="V82" s="1"/>
      <c r="W82" s="8"/>
      <c r="X82" s="1"/>
      <c r="Y82" s="1"/>
      <c r="Z82" s="1"/>
      <c r="AA82" s="5"/>
      <c r="AB82" s="65"/>
      <c r="AC82" s="66">
        <v>28</v>
      </c>
      <c r="AD82" s="65">
        <v>160</v>
      </c>
      <c r="AE82" s="33" t="s">
        <v>103</v>
      </c>
      <c r="AF82" s="33" t="s">
        <v>103</v>
      </c>
      <c r="AG82" s="79"/>
      <c r="AH82" s="9"/>
      <c r="AI82" s="1"/>
      <c r="AJ82" s="1"/>
      <c r="AK82" s="1"/>
      <c r="AL82" s="9"/>
      <c r="AM82" s="164">
        <f t="shared" si="7"/>
        <v>45879</v>
      </c>
      <c r="AN82" s="34"/>
      <c r="AO82" s="61"/>
      <c r="AP82" s="38"/>
      <c r="AQ82" s="38"/>
      <c r="AR82" s="38"/>
      <c r="AS82" s="1"/>
      <c r="AT82" s="1"/>
      <c r="AU82" s="1"/>
      <c r="AV82" s="38"/>
      <c r="AW82" s="106"/>
      <c r="AX82" s="37">
        <f t="shared" si="8"/>
        <v>45883</v>
      </c>
      <c r="AY82" s="182"/>
      <c r="AZ82" s="183"/>
      <c r="BA82" s="182"/>
      <c r="BB82" s="182"/>
      <c r="BC82" s="182"/>
      <c r="BD82" s="182"/>
      <c r="BE82" s="182"/>
      <c r="BF82" s="182"/>
      <c r="BG82" s="182"/>
      <c r="BH82" s="8"/>
      <c r="BI82" s="37"/>
      <c r="BJ82" s="34"/>
      <c r="BK82" s="71"/>
      <c r="BL82" s="38"/>
      <c r="BM82" s="38"/>
      <c r="BN82" s="38"/>
      <c r="BO82" s="1"/>
      <c r="BP82" s="1"/>
      <c r="BQ82" s="1"/>
      <c r="BR82" s="38"/>
      <c r="BS82" s="8"/>
      <c r="BT82" s="37">
        <f t="shared" si="10"/>
        <v>45904</v>
      </c>
      <c r="BU82" s="229"/>
      <c r="BV82" s="183"/>
      <c r="BW82" s="228"/>
      <c r="BX82" s="182"/>
      <c r="BY82" s="182"/>
      <c r="BZ82" s="182"/>
      <c r="CA82" s="182"/>
      <c r="CB82" s="182"/>
      <c r="CC82" s="182"/>
      <c r="CD82" s="112"/>
      <c r="CE82" s="28"/>
      <c r="CF82" s="1"/>
      <c r="CG82" s="1"/>
      <c r="CH82" s="1"/>
      <c r="CI82" s="1"/>
      <c r="CJ82" s="1"/>
      <c r="CK82" s="1"/>
      <c r="CL82" s="1"/>
      <c r="CM82" s="1"/>
      <c r="CN82" s="1"/>
      <c r="CO82" s="1"/>
      <c r="CP82" s="115"/>
      <c r="CQ82" s="1"/>
      <c r="CR82" s="1"/>
      <c r="CS82" s="1"/>
      <c r="CT82" s="1"/>
      <c r="CU82" s="1"/>
      <c r="CV82" s="1"/>
      <c r="CW82" s="1"/>
      <c r="CX82" s="1"/>
      <c r="CY82" s="1"/>
      <c r="CZ82" s="1"/>
      <c r="DA82" s="1"/>
      <c r="DB82" s="1"/>
      <c r="DC82" s="1"/>
      <c r="DD82" s="1"/>
      <c r="DE82" s="1"/>
      <c r="DF82" s="1"/>
      <c r="DG82" s="1"/>
      <c r="DH82" s="1"/>
      <c r="DI82" s="1"/>
      <c r="DJ82" s="1"/>
      <c r="DK82" s="1"/>
      <c r="DL82" s="1"/>
      <c r="DM82" s="1"/>
    </row>
    <row r="83" spans="1:117" s="25" customFormat="1" ht="35" customHeight="1" x14ac:dyDescent="0.2">
      <c r="A83" s="1">
        <v>77</v>
      </c>
      <c r="B83" s="1" t="s">
        <v>157</v>
      </c>
      <c r="C83" s="1" t="s">
        <v>153</v>
      </c>
      <c r="D83" s="1" t="s">
        <v>54</v>
      </c>
      <c r="E83" s="1" t="s">
        <v>154</v>
      </c>
      <c r="F83" s="1" t="s">
        <v>74</v>
      </c>
      <c r="G83" s="1">
        <v>2</v>
      </c>
      <c r="H83" s="1" t="s">
        <v>341</v>
      </c>
      <c r="I83" s="1" t="s">
        <v>114</v>
      </c>
      <c r="J83" s="64">
        <v>82012</v>
      </c>
      <c r="K83" s="64">
        <v>83490</v>
      </c>
      <c r="L83" s="29">
        <v>45876</v>
      </c>
      <c r="M83" s="29" t="s">
        <v>4163</v>
      </c>
      <c r="N83" s="1" t="s">
        <v>25</v>
      </c>
      <c r="O83" s="28" t="s">
        <v>84</v>
      </c>
      <c r="P83" s="1" t="s">
        <v>87</v>
      </c>
      <c r="Q83" s="64">
        <v>10</v>
      </c>
      <c r="R83" s="1" t="s">
        <v>410</v>
      </c>
      <c r="S83" s="1"/>
      <c r="T83" s="1" t="s">
        <v>115</v>
      </c>
      <c r="U83" s="1"/>
      <c r="V83" s="1"/>
      <c r="W83" s="8"/>
      <c r="X83" s="1"/>
      <c r="Y83" s="1"/>
      <c r="Z83" s="1"/>
      <c r="AA83" s="5"/>
      <c r="AB83" s="65"/>
      <c r="AC83" s="66">
        <v>27</v>
      </c>
      <c r="AD83" s="65">
        <v>140</v>
      </c>
      <c r="AE83" s="33" t="s">
        <v>103</v>
      </c>
      <c r="AF83" s="33" t="s">
        <v>103</v>
      </c>
      <c r="AG83" s="79"/>
      <c r="AH83" s="9"/>
      <c r="AI83" s="1"/>
      <c r="AJ83" s="1"/>
      <c r="AK83" s="1"/>
      <c r="AL83" s="9"/>
      <c r="AM83" s="164">
        <f t="shared" si="7"/>
        <v>45879</v>
      </c>
      <c r="AN83" s="34"/>
      <c r="AO83" s="61"/>
      <c r="AP83" s="38"/>
      <c r="AQ83" s="38"/>
      <c r="AR83" s="38"/>
      <c r="AS83" s="1"/>
      <c r="AT83" s="1"/>
      <c r="AU83" s="1"/>
      <c r="AV83" s="38"/>
      <c r="AW83" s="106"/>
      <c r="AX83" s="37">
        <f t="shared" si="8"/>
        <v>45883</v>
      </c>
      <c r="AY83" s="182"/>
      <c r="AZ83" s="183"/>
      <c r="BA83" s="182"/>
      <c r="BB83" s="182"/>
      <c r="BC83" s="182"/>
      <c r="BD83" s="182"/>
      <c r="BE83" s="182"/>
      <c r="BF83" s="182"/>
      <c r="BG83" s="182"/>
      <c r="BH83" s="8"/>
      <c r="BI83" s="37"/>
      <c r="BJ83" s="34"/>
      <c r="BK83" s="71"/>
      <c r="BL83" s="38"/>
      <c r="BM83" s="38"/>
      <c r="BN83" s="38"/>
      <c r="BO83" s="1"/>
      <c r="BP83" s="1"/>
      <c r="BQ83" s="1"/>
      <c r="BR83" s="38"/>
      <c r="BS83" s="8"/>
      <c r="BT83" s="37">
        <f t="shared" si="10"/>
        <v>45904</v>
      </c>
      <c r="BU83" s="229"/>
      <c r="BV83" s="183"/>
      <c r="BW83" s="228"/>
      <c r="BX83" s="182"/>
      <c r="BY83" s="182"/>
      <c r="BZ83" s="182"/>
      <c r="CA83" s="182"/>
      <c r="CB83" s="182"/>
      <c r="CC83" s="182"/>
      <c r="CD83" s="112"/>
      <c r="CE83" s="28"/>
      <c r="CF83" s="1"/>
      <c r="CG83" s="1"/>
      <c r="CH83" s="1"/>
      <c r="CI83" s="1"/>
      <c r="CJ83" s="1"/>
      <c r="CK83" s="1"/>
      <c r="CL83" s="1"/>
      <c r="CM83" s="1"/>
      <c r="CN83" s="1"/>
      <c r="CO83" s="1"/>
      <c r="CP83" s="115"/>
      <c r="CQ83" s="1"/>
      <c r="CR83" s="1"/>
      <c r="CS83" s="1"/>
      <c r="CT83" s="1"/>
      <c r="CU83" s="1"/>
      <c r="CV83" s="1"/>
      <c r="CW83" s="1"/>
      <c r="CX83" s="1"/>
      <c r="CY83" s="1"/>
      <c r="CZ83" s="1"/>
      <c r="DA83" s="1"/>
      <c r="DB83" s="1"/>
      <c r="DC83" s="1"/>
      <c r="DD83" s="1"/>
      <c r="DE83" s="1"/>
      <c r="DF83" s="1"/>
      <c r="DG83" s="1"/>
      <c r="DH83" s="1"/>
      <c r="DI83" s="1"/>
      <c r="DJ83" s="1"/>
      <c r="DK83" s="1"/>
      <c r="DL83" s="1"/>
      <c r="DM83" s="1"/>
    </row>
    <row r="84" spans="1:117" s="25" customFormat="1" ht="35" customHeight="1" x14ac:dyDescent="0.2">
      <c r="A84" s="1">
        <v>78</v>
      </c>
      <c r="B84" s="1" t="s">
        <v>157</v>
      </c>
      <c r="C84" s="1" t="s">
        <v>153</v>
      </c>
      <c r="D84" s="1" t="s">
        <v>54</v>
      </c>
      <c r="E84" s="1" t="s">
        <v>154</v>
      </c>
      <c r="F84" s="1" t="s">
        <v>74</v>
      </c>
      <c r="G84" s="1">
        <v>2</v>
      </c>
      <c r="H84" s="1" t="s">
        <v>341</v>
      </c>
      <c r="I84" s="1" t="s">
        <v>114</v>
      </c>
      <c r="J84" s="64">
        <v>83512</v>
      </c>
      <c r="K84" s="64">
        <v>83491</v>
      </c>
      <c r="L84" s="29">
        <v>45876</v>
      </c>
      <c r="M84" s="29" t="s">
        <v>4163</v>
      </c>
      <c r="N84" s="1" t="s">
        <v>25</v>
      </c>
      <c r="O84" s="28" t="s">
        <v>84</v>
      </c>
      <c r="P84" s="1" t="s">
        <v>87</v>
      </c>
      <c r="Q84" s="64">
        <v>10</v>
      </c>
      <c r="R84" s="1" t="s">
        <v>410</v>
      </c>
      <c r="S84" s="1">
        <v>6</v>
      </c>
      <c r="T84" s="1" t="s">
        <v>115</v>
      </c>
      <c r="U84" s="1"/>
      <c r="V84" s="1"/>
      <c r="W84" s="8"/>
      <c r="X84" s="1"/>
      <c r="Y84" s="1"/>
      <c r="Z84" s="1"/>
      <c r="AA84" s="5"/>
      <c r="AB84" s="65"/>
      <c r="AC84" s="66">
        <v>27.5</v>
      </c>
      <c r="AD84" s="65">
        <v>180</v>
      </c>
      <c r="AE84" s="33" t="s">
        <v>103</v>
      </c>
      <c r="AF84" s="33" t="s">
        <v>103</v>
      </c>
      <c r="AG84" s="79"/>
      <c r="AH84" s="9"/>
      <c r="AI84" s="1"/>
      <c r="AJ84" s="1"/>
      <c r="AK84" s="1"/>
      <c r="AL84" s="9"/>
      <c r="AM84" s="164">
        <f t="shared" si="7"/>
        <v>45879</v>
      </c>
      <c r="AN84" s="34"/>
      <c r="AO84" s="61"/>
      <c r="AP84" s="38"/>
      <c r="AQ84" s="38"/>
      <c r="AR84" s="38"/>
      <c r="AS84" s="1"/>
      <c r="AT84" s="1"/>
      <c r="AU84" s="1"/>
      <c r="AV84" s="38"/>
      <c r="AW84" s="106"/>
      <c r="AX84" s="37">
        <f t="shared" si="8"/>
        <v>45883</v>
      </c>
      <c r="AY84" s="182"/>
      <c r="AZ84" s="183"/>
      <c r="BA84" s="182"/>
      <c r="BB84" s="182"/>
      <c r="BC84" s="182"/>
      <c r="BD84" s="182"/>
      <c r="BE84" s="182"/>
      <c r="BF84" s="182"/>
      <c r="BG84" s="182"/>
      <c r="BH84" s="8"/>
      <c r="BI84" s="37"/>
      <c r="BJ84" s="34"/>
      <c r="BK84" s="71"/>
      <c r="BL84" s="38"/>
      <c r="BM84" s="38"/>
      <c r="BN84" s="38"/>
      <c r="BO84" s="1"/>
      <c r="BP84" s="1"/>
      <c r="BQ84" s="1"/>
      <c r="BR84" s="38"/>
      <c r="BS84" s="8"/>
      <c r="BT84" s="37">
        <f t="shared" si="10"/>
        <v>45904</v>
      </c>
      <c r="BU84" s="229"/>
      <c r="BV84" s="183"/>
      <c r="BW84" s="228"/>
      <c r="BX84" s="182"/>
      <c r="BY84" s="182"/>
      <c r="BZ84" s="182"/>
      <c r="CA84" s="182"/>
      <c r="CB84" s="182"/>
      <c r="CC84" s="182"/>
      <c r="CD84" s="112"/>
      <c r="CE84" s="28"/>
      <c r="CF84" s="1"/>
      <c r="CG84" s="1"/>
      <c r="CH84" s="1"/>
      <c r="CI84" s="1"/>
      <c r="CJ84" s="1"/>
      <c r="CK84" s="1"/>
      <c r="CL84" s="1"/>
      <c r="CM84" s="1"/>
      <c r="CN84" s="1"/>
      <c r="CO84" s="1"/>
      <c r="CP84" s="115"/>
      <c r="CQ84" s="1"/>
      <c r="CR84" s="1"/>
      <c r="CS84" s="1"/>
      <c r="CT84" s="1"/>
      <c r="CU84" s="1"/>
      <c r="CV84" s="1"/>
      <c r="CW84" s="1"/>
      <c r="CX84" s="1"/>
      <c r="CY84" s="1"/>
      <c r="CZ84" s="1"/>
      <c r="DA84" s="1"/>
      <c r="DB84" s="1"/>
      <c r="DC84" s="1"/>
      <c r="DD84" s="1"/>
      <c r="DE84" s="1"/>
      <c r="DF84" s="1"/>
      <c r="DG84" s="1"/>
      <c r="DH84" s="1"/>
      <c r="DI84" s="1"/>
      <c r="DJ84" s="1"/>
      <c r="DK84" s="1"/>
      <c r="DL84" s="1"/>
      <c r="DM84" s="1"/>
    </row>
    <row r="85" spans="1:117" s="25" customFormat="1" ht="35" customHeight="1" x14ac:dyDescent="0.2">
      <c r="A85" s="1">
        <v>79</v>
      </c>
      <c r="B85" s="1" t="s">
        <v>157</v>
      </c>
      <c r="C85" s="1" t="s">
        <v>153</v>
      </c>
      <c r="D85" s="1" t="s">
        <v>54</v>
      </c>
      <c r="E85" s="1" t="s">
        <v>154</v>
      </c>
      <c r="F85" s="1" t="s">
        <v>74</v>
      </c>
      <c r="G85" s="1">
        <v>2</v>
      </c>
      <c r="H85" s="1" t="s">
        <v>341</v>
      </c>
      <c r="I85" s="1" t="s">
        <v>114</v>
      </c>
      <c r="J85" s="64">
        <v>83812</v>
      </c>
      <c r="K85" s="64">
        <v>83492</v>
      </c>
      <c r="L85" s="29">
        <v>45876</v>
      </c>
      <c r="M85" s="29" t="s">
        <v>4163</v>
      </c>
      <c r="N85" s="1" t="s">
        <v>25</v>
      </c>
      <c r="O85" s="28" t="s">
        <v>84</v>
      </c>
      <c r="P85" s="1" t="s">
        <v>87</v>
      </c>
      <c r="Q85" s="64">
        <v>10</v>
      </c>
      <c r="R85" s="1" t="s">
        <v>410</v>
      </c>
      <c r="S85" s="1"/>
      <c r="T85" s="1" t="s">
        <v>115</v>
      </c>
      <c r="U85" s="1"/>
      <c r="V85" s="1"/>
      <c r="W85" s="8"/>
      <c r="X85" s="1"/>
      <c r="Y85" s="1"/>
      <c r="Z85" s="1"/>
      <c r="AA85" s="5"/>
      <c r="AB85" s="65"/>
      <c r="AC85" s="66">
        <v>28</v>
      </c>
      <c r="AD85" s="65">
        <v>150</v>
      </c>
      <c r="AE85" s="33" t="s">
        <v>103</v>
      </c>
      <c r="AF85" s="33" t="s">
        <v>103</v>
      </c>
      <c r="AG85" s="79"/>
      <c r="AH85" s="9"/>
      <c r="AI85" s="1"/>
      <c r="AJ85" s="1"/>
      <c r="AK85" s="1"/>
      <c r="AL85" s="9"/>
      <c r="AM85" s="164">
        <f t="shared" si="7"/>
        <v>45879</v>
      </c>
      <c r="AN85" s="34"/>
      <c r="AO85" s="61"/>
      <c r="AP85" s="38"/>
      <c r="AQ85" s="38"/>
      <c r="AR85" s="38"/>
      <c r="AS85" s="1"/>
      <c r="AT85" s="1"/>
      <c r="AU85" s="1"/>
      <c r="AV85" s="38"/>
      <c r="AW85" s="106"/>
      <c r="AX85" s="37">
        <f t="shared" si="8"/>
        <v>45883</v>
      </c>
      <c r="AY85" s="182"/>
      <c r="AZ85" s="183"/>
      <c r="BA85" s="182"/>
      <c r="BB85" s="182"/>
      <c r="BC85" s="182"/>
      <c r="BD85" s="182"/>
      <c r="BE85" s="182"/>
      <c r="BF85" s="182"/>
      <c r="BG85" s="182"/>
      <c r="BH85" s="8"/>
      <c r="BI85" s="37"/>
      <c r="BJ85" s="34"/>
      <c r="BK85" s="71"/>
      <c r="BL85" s="38"/>
      <c r="BM85" s="38"/>
      <c r="BN85" s="38"/>
      <c r="BO85" s="1"/>
      <c r="BP85" s="1"/>
      <c r="BQ85" s="1"/>
      <c r="BR85" s="38"/>
      <c r="BS85" s="8"/>
      <c r="BT85" s="37">
        <f t="shared" si="10"/>
        <v>45904</v>
      </c>
      <c r="BU85" s="229"/>
      <c r="BV85" s="183"/>
      <c r="BW85" s="228"/>
      <c r="BX85" s="182"/>
      <c r="BY85" s="182"/>
      <c r="BZ85" s="182"/>
      <c r="CA85" s="182"/>
      <c r="CB85" s="182"/>
      <c r="CC85" s="182"/>
      <c r="CD85" s="112"/>
      <c r="CE85" s="28"/>
      <c r="CF85" s="1"/>
      <c r="CG85" s="1"/>
      <c r="CH85" s="1"/>
      <c r="CI85" s="1"/>
      <c r="CJ85" s="1"/>
      <c r="CK85" s="1"/>
      <c r="CL85" s="1"/>
      <c r="CM85" s="1"/>
      <c r="CN85" s="1"/>
      <c r="CO85" s="1"/>
      <c r="CP85" s="115"/>
      <c r="CQ85" s="1"/>
      <c r="CR85" s="1"/>
      <c r="CS85" s="1"/>
      <c r="CT85" s="1"/>
      <c r="CU85" s="1"/>
      <c r="CV85" s="1"/>
      <c r="CW85" s="1"/>
      <c r="CX85" s="1"/>
      <c r="CY85" s="1"/>
      <c r="CZ85" s="1"/>
      <c r="DA85" s="1"/>
      <c r="DB85" s="1"/>
      <c r="DC85" s="1"/>
      <c r="DD85" s="1"/>
      <c r="DE85" s="1"/>
      <c r="DF85" s="1"/>
      <c r="DG85" s="1"/>
      <c r="DH85" s="1"/>
      <c r="DI85" s="1"/>
      <c r="DJ85" s="1"/>
      <c r="DK85" s="1"/>
      <c r="DL85" s="1"/>
      <c r="DM85" s="1"/>
    </row>
    <row r="86" spans="1:117" s="25" customFormat="1" ht="35" customHeight="1" x14ac:dyDescent="0.2">
      <c r="A86" s="1">
        <v>80</v>
      </c>
      <c r="B86" s="1" t="s">
        <v>157</v>
      </c>
      <c r="C86" s="1" t="s">
        <v>153</v>
      </c>
      <c r="D86" s="1" t="s">
        <v>54</v>
      </c>
      <c r="E86" s="1" t="s">
        <v>154</v>
      </c>
      <c r="F86" s="1" t="s">
        <v>74</v>
      </c>
      <c r="G86" s="1">
        <v>2</v>
      </c>
      <c r="H86" s="1" t="s">
        <v>341</v>
      </c>
      <c r="I86" s="1" t="s">
        <v>114</v>
      </c>
      <c r="J86" s="64">
        <v>77112</v>
      </c>
      <c r="K86" s="64">
        <v>83493</v>
      </c>
      <c r="L86" s="29">
        <v>45876</v>
      </c>
      <c r="M86" s="29" t="s">
        <v>4163</v>
      </c>
      <c r="N86" s="1" t="s">
        <v>25</v>
      </c>
      <c r="O86" s="28" t="s">
        <v>84</v>
      </c>
      <c r="P86" s="1" t="s">
        <v>87</v>
      </c>
      <c r="Q86" s="64">
        <v>6</v>
      </c>
      <c r="R86" s="1" t="s">
        <v>410</v>
      </c>
      <c r="S86" s="1"/>
      <c r="T86" s="1" t="s">
        <v>115</v>
      </c>
      <c r="U86" s="1"/>
      <c r="V86" s="1"/>
      <c r="W86" s="8"/>
      <c r="X86" s="1"/>
      <c r="Y86" s="1"/>
      <c r="Z86" s="1"/>
      <c r="AA86" s="5"/>
      <c r="AB86" s="65"/>
      <c r="AC86" s="66">
        <v>28.5</v>
      </c>
      <c r="AD86" s="65">
        <v>160</v>
      </c>
      <c r="AE86" s="33" t="s">
        <v>103</v>
      </c>
      <c r="AF86" s="33" t="s">
        <v>103</v>
      </c>
      <c r="AG86" s="79"/>
      <c r="AH86" s="9"/>
      <c r="AI86" s="1"/>
      <c r="AJ86" s="1"/>
      <c r="AK86" s="1"/>
      <c r="AL86" s="9"/>
      <c r="AM86" s="164">
        <f t="shared" si="7"/>
        <v>45879</v>
      </c>
      <c r="AN86" s="34"/>
      <c r="AO86" s="61"/>
      <c r="AP86" s="38"/>
      <c r="AQ86" s="38"/>
      <c r="AR86" s="38"/>
      <c r="AS86" s="1"/>
      <c r="AT86" s="1"/>
      <c r="AU86" s="1"/>
      <c r="AV86" s="38"/>
      <c r="AW86" s="106"/>
      <c r="AX86" s="37">
        <f t="shared" si="8"/>
        <v>45883</v>
      </c>
      <c r="AY86" s="182"/>
      <c r="AZ86" s="183"/>
      <c r="BA86" s="182"/>
      <c r="BB86" s="182"/>
      <c r="BC86" s="182"/>
      <c r="BD86" s="182"/>
      <c r="BE86" s="182"/>
      <c r="BF86" s="182"/>
      <c r="BG86" s="182"/>
      <c r="BH86" s="8"/>
      <c r="BI86" s="37"/>
      <c r="BJ86" s="34"/>
      <c r="BK86" s="71"/>
      <c r="BL86" s="38"/>
      <c r="BM86" s="38"/>
      <c r="BN86" s="38"/>
      <c r="BO86" s="1"/>
      <c r="BP86" s="1"/>
      <c r="BQ86" s="1"/>
      <c r="BR86" s="38"/>
      <c r="BS86" s="8"/>
      <c r="BT86" s="37">
        <f t="shared" si="10"/>
        <v>45904</v>
      </c>
      <c r="BU86" s="229"/>
      <c r="BV86" s="183"/>
      <c r="BW86" s="228"/>
      <c r="BX86" s="182"/>
      <c r="BY86" s="182"/>
      <c r="BZ86" s="182"/>
      <c r="CA86" s="182"/>
      <c r="CB86" s="182"/>
      <c r="CC86" s="182"/>
      <c r="CD86" s="112"/>
      <c r="CE86" s="28"/>
      <c r="CF86" s="1"/>
      <c r="CG86" s="1"/>
      <c r="CH86" s="1"/>
      <c r="CI86" s="1"/>
      <c r="CJ86" s="1"/>
      <c r="CK86" s="1"/>
      <c r="CL86" s="1"/>
      <c r="CM86" s="1"/>
      <c r="CN86" s="1"/>
      <c r="CO86" s="1"/>
      <c r="CP86" s="115"/>
      <c r="CQ86" s="1"/>
      <c r="CR86" s="1"/>
      <c r="CS86" s="1"/>
      <c r="CT86" s="1"/>
      <c r="CU86" s="1"/>
      <c r="CV86" s="1"/>
      <c r="CW86" s="1"/>
      <c r="CX86" s="1"/>
      <c r="CY86" s="1"/>
      <c r="CZ86" s="1"/>
      <c r="DA86" s="1"/>
      <c r="DB86" s="1"/>
      <c r="DC86" s="1"/>
      <c r="DD86" s="1"/>
      <c r="DE86" s="1"/>
      <c r="DF86" s="1"/>
      <c r="DG86" s="1"/>
      <c r="DH86" s="1"/>
      <c r="DI86" s="1"/>
      <c r="DJ86" s="1"/>
      <c r="DK86" s="1"/>
      <c r="DL86" s="1"/>
      <c r="DM86" s="1"/>
    </row>
    <row r="87" spans="1:117" s="25" customFormat="1" ht="35" customHeight="1" x14ac:dyDescent="0.2">
      <c r="A87" s="1">
        <v>81</v>
      </c>
      <c r="B87" s="1" t="s">
        <v>157</v>
      </c>
      <c r="C87" s="1" t="s">
        <v>153</v>
      </c>
      <c r="D87" s="1" t="s">
        <v>54</v>
      </c>
      <c r="E87" s="1" t="s">
        <v>154</v>
      </c>
      <c r="F87" s="1" t="s">
        <v>74</v>
      </c>
      <c r="G87" s="1">
        <v>2</v>
      </c>
      <c r="H87" s="1" t="s">
        <v>341</v>
      </c>
      <c r="I87" s="1" t="s">
        <v>114</v>
      </c>
      <c r="J87" s="64">
        <v>83412</v>
      </c>
      <c r="K87" s="64">
        <v>83511</v>
      </c>
      <c r="L87" s="29">
        <v>45876</v>
      </c>
      <c r="M87" s="29" t="s">
        <v>4163</v>
      </c>
      <c r="N87" s="1" t="s">
        <v>25</v>
      </c>
      <c r="O87" s="28" t="s">
        <v>84</v>
      </c>
      <c r="P87" s="1" t="s">
        <v>87</v>
      </c>
      <c r="Q87" s="64">
        <v>11</v>
      </c>
      <c r="R87" s="1" t="s">
        <v>410</v>
      </c>
      <c r="S87" s="1"/>
      <c r="T87" s="1" t="s">
        <v>115</v>
      </c>
      <c r="U87" s="1"/>
      <c r="V87" s="1"/>
      <c r="W87" s="8"/>
      <c r="X87" s="1"/>
      <c r="Y87" s="1"/>
      <c r="Z87" s="1"/>
      <c r="AA87" s="5"/>
      <c r="AB87" s="65"/>
      <c r="AC87" s="66">
        <v>28</v>
      </c>
      <c r="AD87" s="65">
        <v>170</v>
      </c>
      <c r="AE87" s="33" t="s">
        <v>103</v>
      </c>
      <c r="AF87" s="33" t="s">
        <v>103</v>
      </c>
      <c r="AG87" s="79"/>
      <c r="AH87" s="9"/>
      <c r="AI87" s="1"/>
      <c r="AJ87" s="1"/>
      <c r="AK87" s="1"/>
      <c r="AL87" s="9"/>
      <c r="AM87" s="164">
        <f t="shared" si="7"/>
        <v>45879</v>
      </c>
      <c r="AN87" s="34"/>
      <c r="AO87" s="61"/>
      <c r="AP87" s="38"/>
      <c r="AQ87" s="38"/>
      <c r="AR87" s="38"/>
      <c r="AS87" s="1"/>
      <c r="AT87" s="1"/>
      <c r="AU87" s="1"/>
      <c r="AV87" s="38"/>
      <c r="AW87" s="106"/>
      <c r="AX87" s="37">
        <f t="shared" si="8"/>
        <v>45883</v>
      </c>
      <c r="AY87" s="182"/>
      <c r="AZ87" s="183"/>
      <c r="BA87" s="182"/>
      <c r="BB87" s="182"/>
      <c r="BC87" s="182"/>
      <c r="BD87" s="182"/>
      <c r="BE87" s="182"/>
      <c r="BF87" s="182"/>
      <c r="BG87" s="182"/>
      <c r="BH87" s="8"/>
      <c r="BI87" s="37"/>
      <c r="BJ87" s="34"/>
      <c r="BK87" s="71"/>
      <c r="BL87" s="38"/>
      <c r="BM87" s="38"/>
      <c r="BN87" s="38"/>
      <c r="BO87" s="1"/>
      <c r="BP87" s="1"/>
      <c r="BQ87" s="1"/>
      <c r="BR87" s="38"/>
      <c r="BS87" s="8"/>
      <c r="BT87" s="37">
        <f t="shared" si="10"/>
        <v>45904</v>
      </c>
      <c r="BU87" s="229"/>
      <c r="BV87" s="183"/>
      <c r="BW87" s="228"/>
      <c r="BX87" s="182"/>
      <c r="BY87" s="182"/>
      <c r="BZ87" s="182"/>
      <c r="CA87" s="182"/>
      <c r="CB87" s="182"/>
      <c r="CC87" s="182"/>
      <c r="CD87" s="112"/>
      <c r="CE87" s="28"/>
      <c r="CF87" s="1"/>
      <c r="CG87" s="1"/>
      <c r="CH87" s="1"/>
      <c r="CI87" s="1"/>
      <c r="CJ87" s="1"/>
      <c r="CK87" s="1"/>
      <c r="CL87" s="1"/>
      <c r="CM87" s="1"/>
      <c r="CN87" s="1"/>
      <c r="CO87" s="1"/>
      <c r="CP87" s="115"/>
      <c r="CQ87" s="1"/>
      <c r="CR87" s="1"/>
      <c r="CS87" s="1"/>
      <c r="CT87" s="1"/>
      <c r="CU87" s="1"/>
      <c r="CV87" s="1"/>
      <c r="CW87" s="1"/>
      <c r="CX87" s="1"/>
      <c r="CY87" s="1"/>
      <c r="CZ87" s="1"/>
      <c r="DA87" s="1"/>
      <c r="DB87" s="1"/>
      <c r="DC87" s="1"/>
      <c r="DD87" s="1"/>
      <c r="DE87" s="1"/>
      <c r="DF87" s="1"/>
      <c r="DG87" s="1"/>
      <c r="DH87" s="1"/>
      <c r="DI87" s="1"/>
      <c r="DJ87" s="1"/>
      <c r="DK87" s="1"/>
      <c r="DL87" s="1"/>
      <c r="DM87" s="1"/>
    </row>
    <row r="88" spans="1:117" s="25" customFormat="1" ht="35" customHeight="1" x14ac:dyDescent="0.2">
      <c r="A88" s="1">
        <v>82</v>
      </c>
      <c r="B88" s="1" t="s">
        <v>157</v>
      </c>
      <c r="C88" s="1" t="s">
        <v>153</v>
      </c>
      <c r="D88" s="1" t="s">
        <v>54</v>
      </c>
      <c r="E88" s="1" t="s">
        <v>154</v>
      </c>
      <c r="F88" s="1" t="s">
        <v>74</v>
      </c>
      <c r="G88" s="1">
        <v>2</v>
      </c>
      <c r="H88" s="1" t="s">
        <v>341</v>
      </c>
      <c r="I88" s="1" t="s">
        <v>114</v>
      </c>
      <c r="J88" s="64">
        <v>82712</v>
      </c>
      <c r="K88" s="64">
        <v>83515</v>
      </c>
      <c r="L88" s="29">
        <v>45876</v>
      </c>
      <c r="M88" s="29" t="s">
        <v>4163</v>
      </c>
      <c r="N88" s="1" t="s">
        <v>25</v>
      </c>
      <c r="O88" s="28" t="s">
        <v>84</v>
      </c>
      <c r="P88" s="1" t="s">
        <v>87</v>
      </c>
      <c r="Q88" s="64">
        <v>10</v>
      </c>
      <c r="R88" s="1" t="s">
        <v>410</v>
      </c>
      <c r="S88" s="1"/>
      <c r="T88" s="1" t="s">
        <v>115</v>
      </c>
      <c r="U88" s="1"/>
      <c r="V88" s="1"/>
      <c r="W88" s="8"/>
      <c r="X88" s="1"/>
      <c r="Y88" s="1"/>
      <c r="Z88" s="1"/>
      <c r="AA88" s="5"/>
      <c r="AB88" s="65"/>
      <c r="AC88" s="66">
        <v>27</v>
      </c>
      <c r="AD88" s="65">
        <v>180</v>
      </c>
      <c r="AE88" s="33" t="s">
        <v>103</v>
      </c>
      <c r="AF88" s="33" t="s">
        <v>103</v>
      </c>
      <c r="AG88" s="79"/>
      <c r="AH88" s="9"/>
      <c r="AI88" s="1"/>
      <c r="AJ88" s="1"/>
      <c r="AK88" s="1"/>
      <c r="AL88" s="9"/>
      <c r="AM88" s="164">
        <f t="shared" si="7"/>
        <v>45879</v>
      </c>
      <c r="AN88" s="34"/>
      <c r="AO88" s="61"/>
      <c r="AP88" s="38"/>
      <c r="AQ88" s="38"/>
      <c r="AR88" s="38"/>
      <c r="AS88" s="1"/>
      <c r="AT88" s="1"/>
      <c r="AU88" s="1"/>
      <c r="AV88" s="38"/>
      <c r="AW88" s="106"/>
      <c r="AX88" s="37">
        <f t="shared" si="8"/>
        <v>45883</v>
      </c>
      <c r="AY88" s="182"/>
      <c r="AZ88" s="183"/>
      <c r="BA88" s="182"/>
      <c r="BB88" s="182"/>
      <c r="BC88" s="182"/>
      <c r="BD88" s="182"/>
      <c r="BE88" s="182"/>
      <c r="BF88" s="182"/>
      <c r="BG88" s="182"/>
      <c r="BH88" s="8"/>
      <c r="BI88" s="37"/>
      <c r="BJ88" s="34"/>
      <c r="BK88" s="71"/>
      <c r="BL88" s="38"/>
      <c r="BM88" s="38"/>
      <c r="BN88" s="38"/>
      <c r="BO88" s="1"/>
      <c r="BP88" s="1"/>
      <c r="BQ88" s="1"/>
      <c r="BR88" s="38"/>
      <c r="BS88" s="8"/>
      <c r="BT88" s="37">
        <f t="shared" si="10"/>
        <v>45904</v>
      </c>
      <c r="BU88" s="229"/>
      <c r="BV88" s="183"/>
      <c r="BW88" s="228"/>
      <c r="BX88" s="182"/>
      <c r="BY88" s="182"/>
      <c r="BZ88" s="182"/>
      <c r="CA88" s="182"/>
      <c r="CB88" s="182"/>
      <c r="CC88" s="182"/>
      <c r="CD88" s="112"/>
      <c r="CE88" s="28"/>
      <c r="CF88" s="1"/>
      <c r="CG88" s="1"/>
      <c r="CH88" s="1"/>
      <c r="CI88" s="1"/>
      <c r="CJ88" s="1"/>
      <c r="CK88" s="1"/>
      <c r="CL88" s="1"/>
      <c r="CM88" s="1"/>
      <c r="CN88" s="1"/>
      <c r="CO88" s="1"/>
      <c r="CP88" s="115"/>
      <c r="CQ88" s="1"/>
      <c r="CR88" s="1"/>
      <c r="CS88" s="1"/>
      <c r="CT88" s="1"/>
      <c r="CU88" s="1"/>
      <c r="CV88" s="1"/>
      <c r="CW88" s="1"/>
      <c r="CX88" s="1"/>
      <c r="CY88" s="1"/>
      <c r="CZ88" s="1"/>
      <c r="DA88" s="1"/>
      <c r="DB88" s="1"/>
      <c r="DC88" s="1"/>
      <c r="DD88" s="1"/>
      <c r="DE88" s="1"/>
      <c r="DF88" s="1"/>
      <c r="DG88" s="1"/>
      <c r="DH88" s="1"/>
      <c r="DI88" s="1"/>
      <c r="DJ88" s="1"/>
      <c r="DK88" s="1"/>
      <c r="DL88" s="1"/>
      <c r="DM88" s="1"/>
    </row>
    <row r="89" spans="1:117" s="25" customFormat="1" ht="35" customHeight="1" x14ac:dyDescent="0.2">
      <c r="A89" s="1">
        <v>83</v>
      </c>
      <c r="B89" s="1" t="s">
        <v>160</v>
      </c>
      <c r="C89" s="1" t="s">
        <v>161</v>
      </c>
      <c r="D89" s="1" t="s">
        <v>54</v>
      </c>
      <c r="E89" s="1" t="s">
        <v>162</v>
      </c>
      <c r="F89" s="1" t="s">
        <v>74</v>
      </c>
      <c r="G89" s="1">
        <v>2</v>
      </c>
      <c r="H89" s="1" t="s">
        <v>341</v>
      </c>
      <c r="I89" s="1" t="s">
        <v>114</v>
      </c>
      <c r="J89" s="64">
        <v>84212</v>
      </c>
      <c r="K89" s="64">
        <v>83574</v>
      </c>
      <c r="L89" s="29">
        <v>45878</v>
      </c>
      <c r="M89" s="29" t="s">
        <v>4163</v>
      </c>
      <c r="N89" s="1" t="s">
        <v>25</v>
      </c>
      <c r="O89" s="28" t="s">
        <v>84</v>
      </c>
      <c r="P89" s="1" t="s">
        <v>87</v>
      </c>
      <c r="Q89" s="64">
        <v>10</v>
      </c>
      <c r="R89" s="1" t="s">
        <v>410</v>
      </c>
      <c r="S89" s="1"/>
      <c r="T89" s="1" t="s">
        <v>115</v>
      </c>
      <c r="U89" s="1"/>
      <c r="V89" s="1"/>
      <c r="W89" s="8"/>
      <c r="X89" s="1"/>
      <c r="Y89" s="1"/>
      <c r="Z89" s="1"/>
      <c r="AA89" s="5"/>
      <c r="AB89" s="65"/>
      <c r="AC89" s="66">
        <v>30.5</v>
      </c>
      <c r="AD89" s="65">
        <v>170</v>
      </c>
      <c r="AE89" s="33" t="s">
        <v>103</v>
      </c>
      <c r="AF89" s="33" t="s">
        <v>103</v>
      </c>
      <c r="AG89" s="79"/>
      <c r="AH89" s="9"/>
      <c r="AI89" s="1"/>
      <c r="AJ89" s="1"/>
      <c r="AK89" s="1"/>
      <c r="AL89" s="9"/>
      <c r="AM89" s="164">
        <f t="shared" si="7"/>
        <v>45881</v>
      </c>
      <c r="AN89" s="34"/>
      <c r="AO89" s="61"/>
      <c r="AP89" s="38"/>
      <c r="AQ89" s="38"/>
      <c r="AR89" s="38"/>
      <c r="AS89" s="1"/>
      <c r="AT89" s="1"/>
      <c r="AU89" s="1"/>
      <c r="AV89" s="38"/>
      <c r="AW89" s="106"/>
      <c r="AX89" s="37">
        <f t="shared" si="8"/>
        <v>45885</v>
      </c>
      <c r="AY89" s="182" t="s">
        <v>506</v>
      </c>
      <c r="AZ89" s="183" t="s">
        <v>507</v>
      </c>
      <c r="BA89" s="182">
        <v>18.8</v>
      </c>
      <c r="BB89" s="182">
        <v>18.100000000000001</v>
      </c>
      <c r="BC89" s="182">
        <v>17.8</v>
      </c>
      <c r="BD89" s="182">
        <v>28.6</v>
      </c>
      <c r="BE89" s="182">
        <v>30</v>
      </c>
      <c r="BF89" s="182">
        <v>30.4</v>
      </c>
      <c r="BG89" s="182">
        <f>AVERAGE(BA89:BF98)</f>
        <v>23.950000000000003</v>
      </c>
      <c r="BH89" s="8"/>
      <c r="BI89" s="37"/>
      <c r="BJ89" s="34"/>
      <c r="BK89" s="71"/>
      <c r="BL89" s="38"/>
      <c r="BM89" s="38"/>
      <c r="BN89" s="38"/>
      <c r="BO89" s="1"/>
      <c r="BP89" s="1"/>
      <c r="BQ89" s="1"/>
      <c r="BR89" s="38"/>
      <c r="BS89" s="8"/>
      <c r="BT89" s="37">
        <f t="shared" si="10"/>
        <v>45906</v>
      </c>
      <c r="BU89" s="229" t="s">
        <v>506</v>
      </c>
      <c r="BV89" s="183" t="s">
        <v>508</v>
      </c>
      <c r="BW89" s="228">
        <v>36.5</v>
      </c>
      <c r="BX89" s="182">
        <v>37.6</v>
      </c>
      <c r="BY89" s="182">
        <v>36.299999999999997</v>
      </c>
      <c r="BZ89" s="182">
        <v>37.799999999999997</v>
      </c>
      <c r="CA89" s="182">
        <v>38.5</v>
      </c>
      <c r="CB89" s="182">
        <v>37.700000000000003</v>
      </c>
      <c r="CC89" s="182">
        <f>AVERAGE(BW89:CB98)</f>
        <v>37.4</v>
      </c>
      <c r="CD89" s="112"/>
      <c r="CE89" s="28"/>
      <c r="CF89" s="1"/>
      <c r="CG89" s="1"/>
      <c r="CH89" s="1"/>
      <c r="CI89" s="1"/>
      <c r="CJ89" s="1"/>
      <c r="CK89" s="1"/>
      <c r="CL89" s="1"/>
      <c r="CM89" s="1"/>
      <c r="CN89" s="1"/>
      <c r="CO89" s="1"/>
      <c r="CP89" s="115"/>
      <c r="CQ89" s="1"/>
      <c r="CR89" s="1"/>
      <c r="CS89" s="1"/>
      <c r="CT89" s="1"/>
      <c r="CU89" s="1"/>
      <c r="CV89" s="1"/>
      <c r="CW89" s="1"/>
      <c r="CX89" s="1"/>
      <c r="CY89" s="1"/>
      <c r="CZ89" s="1"/>
      <c r="DA89" s="1"/>
      <c r="DB89" s="1"/>
      <c r="DC89" s="1"/>
      <c r="DD89" s="1"/>
      <c r="DE89" s="1"/>
      <c r="DF89" s="1"/>
      <c r="DG89" s="1"/>
      <c r="DH89" s="1"/>
      <c r="DI89" s="1"/>
      <c r="DJ89" s="1"/>
      <c r="DK89" s="1"/>
      <c r="DL89" s="1"/>
      <c r="DM89" s="1"/>
    </row>
    <row r="90" spans="1:117" s="25" customFormat="1" ht="35" customHeight="1" x14ac:dyDescent="0.2">
      <c r="A90" s="1">
        <v>84</v>
      </c>
      <c r="B90" s="1" t="s">
        <v>160</v>
      </c>
      <c r="C90" s="1" t="s">
        <v>161</v>
      </c>
      <c r="D90" s="1" t="s">
        <v>54</v>
      </c>
      <c r="E90" s="1" t="s">
        <v>162</v>
      </c>
      <c r="F90" s="1" t="s">
        <v>74</v>
      </c>
      <c r="G90" s="1">
        <v>2</v>
      </c>
      <c r="H90" s="1" t="s">
        <v>341</v>
      </c>
      <c r="I90" s="1" t="s">
        <v>114</v>
      </c>
      <c r="J90" s="64">
        <v>84712</v>
      </c>
      <c r="K90" s="64">
        <v>83575</v>
      </c>
      <c r="L90" s="29">
        <v>45878</v>
      </c>
      <c r="M90" s="29" t="s">
        <v>4163</v>
      </c>
      <c r="N90" s="1" t="s">
        <v>25</v>
      </c>
      <c r="O90" s="28" t="s">
        <v>84</v>
      </c>
      <c r="P90" s="1" t="s">
        <v>87</v>
      </c>
      <c r="Q90" s="64">
        <v>10</v>
      </c>
      <c r="R90" s="1" t="s">
        <v>410</v>
      </c>
      <c r="S90" s="1">
        <v>6</v>
      </c>
      <c r="T90" s="1" t="s">
        <v>115</v>
      </c>
      <c r="U90" s="1"/>
      <c r="V90" s="1"/>
      <c r="W90" s="8"/>
      <c r="X90" s="1"/>
      <c r="Y90" s="1"/>
      <c r="Z90" s="1"/>
      <c r="AA90" s="5"/>
      <c r="AB90" s="65"/>
      <c r="AC90" s="66">
        <v>29.5</v>
      </c>
      <c r="AD90" s="65">
        <v>160</v>
      </c>
      <c r="AE90" s="33" t="s">
        <v>103</v>
      </c>
      <c r="AF90" s="33" t="s">
        <v>103</v>
      </c>
      <c r="AG90" s="79"/>
      <c r="AH90" s="9"/>
      <c r="AI90" s="1"/>
      <c r="AJ90" s="1"/>
      <c r="AK90" s="1"/>
      <c r="AL90" s="9"/>
      <c r="AM90" s="164">
        <f t="shared" si="7"/>
        <v>45881</v>
      </c>
      <c r="AN90" s="34"/>
      <c r="AO90" s="61"/>
      <c r="AP90" s="38"/>
      <c r="AQ90" s="38"/>
      <c r="AR90" s="38"/>
      <c r="AS90" s="1"/>
      <c r="AT90" s="1"/>
      <c r="AU90" s="1"/>
      <c r="AV90" s="38"/>
      <c r="AW90" s="106"/>
      <c r="AX90" s="37">
        <f t="shared" si="8"/>
        <v>45885</v>
      </c>
      <c r="AY90" s="182"/>
      <c r="AZ90" s="183"/>
      <c r="BA90" s="182"/>
      <c r="BB90" s="182"/>
      <c r="BC90" s="182"/>
      <c r="BD90" s="182"/>
      <c r="BE90" s="182"/>
      <c r="BF90" s="182"/>
      <c r="BG90" s="182"/>
      <c r="BH90" s="8"/>
      <c r="BI90" s="37"/>
      <c r="BJ90" s="34"/>
      <c r="BK90" s="71"/>
      <c r="BL90" s="38"/>
      <c r="BM90" s="38"/>
      <c r="BN90" s="38"/>
      <c r="BO90" s="1"/>
      <c r="BP90" s="1"/>
      <c r="BQ90" s="1"/>
      <c r="BR90" s="38"/>
      <c r="BS90" s="8"/>
      <c r="BT90" s="37">
        <f t="shared" si="10"/>
        <v>45906</v>
      </c>
      <c r="BU90" s="229"/>
      <c r="BV90" s="183"/>
      <c r="BW90" s="228"/>
      <c r="BX90" s="182"/>
      <c r="BY90" s="182"/>
      <c r="BZ90" s="182"/>
      <c r="CA90" s="182"/>
      <c r="CB90" s="182"/>
      <c r="CC90" s="182"/>
      <c r="CD90" s="112"/>
      <c r="CE90" s="28"/>
      <c r="CF90" s="1"/>
      <c r="CG90" s="1"/>
      <c r="CH90" s="1"/>
      <c r="CI90" s="1"/>
      <c r="CJ90" s="1"/>
      <c r="CK90" s="1"/>
      <c r="CL90" s="1"/>
      <c r="CM90" s="1"/>
      <c r="CN90" s="1"/>
      <c r="CO90" s="1"/>
      <c r="CP90" s="115"/>
      <c r="CQ90" s="1"/>
      <c r="CR90" s="1"/>
      <c r="CS90" s="1"/>
      <c r="CT90" s="1"/>
      <c r="CU90" s="1"/>
      <c r="CV90" s="1"/>
      <c r="CW90" s="1"/>
      <c r="CX90" s="1"/>
      <c r="CY90" s="1"/>
      <c r="CZ90" s="1"/>
      <c r="DA90" s="1"/>
      <c r="DB90" s="1"/>
      <c r="DC90" s="1"/>
      <c r="DD90" s="1"/>
      <c r="DE90" s="1"/>
      <c r="DF90" s="1"/>
      <c r="DG90" s="1"/>
      <c r="DH90" s="1"/>
      <c r="DI90" s="1"/>
      <c r="DJ90" s="1"/>
      <c r="DK90" s="1"/>
      <c r="DL90" s="1"/>
      <c r="DM90" s="1"/>
    </row>
    <row r="91" spans="1:117" s="25" customFormat="1" ht="35" customHeight="1" x14ac:dyDescent="0.2">
      <c r="A91" s="1">
        <v>85</v>
      </c>
      <c r="B91" s="1" t="s">
        <v>160</v>
      </c>
      <c r="C91" s="1" t="s">
        <v>161</v>
      </c>
      <c r="D91" s="1" t="s">
        <v>54</v>
      </c>
      <c r="E91" s="1" t="s">
        <v>162</v>
      </c>
      <c r="F91" s="1" t="s">
        <v>74</v>
      </c>
      <c r="G91" s="1">
        <v>2</v>
      </c>
      <c r="H91" s="1" t="s">
        <v>341</v>
      </c>
      <c r="I91" s="1" t="s">
        <v>114</v>
      </c>
      <c r="J91" s="64">
        <v>83812</v>
      </c>
      <c r="K91" s="64">
        <v>106203</v>
      </c>
      <c r="L91" s="29">
        <v>45878</v>
      </c>
      <c r="M91" s="29" t="s">
        <v>4163</v>
      </c>
      <c r="N91" s="1" t="s">
        <v>25</v>
      </c>
      <c r="O91" s="28" t="s">
        <v>84</v>
      </c>
      <c r="P91" s="1" t="s">
        <v>87</v>
      </c>
      <c r="Q91" s="64">
        <v>10</v>
      </c>
      <c r="R91" s="1" t="s">
        <v>410</v>
      </c>
      <c r="S91" s="1"/>
      <c r="T91" s="1" t="s">
        <v>115</v>
      </c>
      <c r="U91" s="1"/>
      <c r="V91" s="1"/>
      <c r="W91" s="8"/>
      <c r="X91" s="1"/>
      <c r="Y91" s="1"/>
      <c r="Z91" s="1"/>
      <c r="AA91" s="5"/>
      <c r="AB91" s="65"/>
      <c r="AC91" s="66">
        <v>29.8</v>
      </c>
      <c r="AD91" s="65">
        <v>190</v>
      </c>
      <c r="AE91" s="33" t="s">
        <v>103</v>
      </c>
      <c r="AF91" s="33" t="s">
        <v>103</v>
      </c>
      <c r="AG91" s="79"/>
      <c r="AH91" s="9"/>
      <c r="AI91" s="1"/>
      <c r="AJ91" s="1"/>
      <c r="AK91" s="1"/>
      <c r="AL91" s="9"/>
      <c r="AM91" s="164">
        <f t="shared" si="7"/>
        <v>45881</v>
      </c>
      <c r="AN91" s="34"/>
      <c r="AO91" s="61"/>
      <c r="AP91" s="38"/>
      <c r="AQ91" s="38"/>
      <c r="AR91" s="38"/>
      <c r="AS91" s="1"/>
      <c r="AT91" s="1"/>
      <c r="AU91" s="1"/>
      <c r="AV91" s="38"/>
      <c r="AW91" s="106"/>
      <c r="AX91" s="37">
        <f t="shared" si="8"/>
        <v>45885</v>
      </c>
      <c r="AY91" s="182"/>
      <c r="AZ91" s="183"/>
      <c r="BA91" s="182"/>
      <c r="BB91" s="182"/>
      <c r="BC91" s="182"/>
      <c r="BD91" s="182"/>
      <c r="BE91" s="182"/>
      <c r="BF91" s="182"/>
      <c r="BG91" s="182"/>
      <c r="BH91" s="8"/>
      <c r="BI91" s="37"/>
      <c r="BJ91" s="34"/>
      <c r="BK91" s="71"/>
      <c r="BL91" s="38"/>
      <c r="BM91" s="38"/>
      <c r="BN91" s="38"/>
      <c r="BO91" s="1"/>
      <c r="BP91" s="1"/>
      <c r="BQ91" s="1"/>
      <c r="BR91" s="38"/>
      <c r="BS91" s="8"/>
      <c r="BT91" s="37">
        <f t="shared" si="10"/>
        <v>45906</v>
      </c>
      <c r="BU91" s="229"/>
      <c r="BV91" s="183"/>
      <c r="BW91" s="228"/>
      <c r="BX91" s="182"/>
      <c r="BY91" s="182"/>
      <c r="BZ91" s="182"/>
      <c r="CA91" s="182"/>
      <c r="CB91" s="182"/>
      <c r="CC91" s="182"/>
      <c r="CD91" s="112"/>
      <c r="CE91" s="28"/>
      <c r="CF91" s="1"/>
      <c r="CG91" s="1"/>
      <c r="CH91" s="1"/>
      <c r="CI91" s="1"/>
      <c r="CJ91" s="1"/>
      <c r="CK91" s="1"/>
      <c r="CL91" s="1"/>
      <c r="CM91" s="1"/>
      <c r="CN91" s="1"/>
      <c r="CO91" s="1"/>
      <c r="CP91" s="115"/>
      <c r="CQ91" s="1"/>
      <c r="CR91" s="1"/>
      <c r="CS91" s="1"/>
      <c r="CT91" s="1"/>
      <c r="CU91" s="1"/>
      <c r="CV91" s="1"/>
      <c r="CW91" s="1"/>
      <c r="CX91" s="1"/>
      <c r="CY91" s="1"/>
      <c r="CZ91" s="1"/>
      <c r="DA91" s="1"/>
      <c r="DB91" s="1"/>
      <c r="DC91" s="1"/>
      <c r="DD91" s="1"/>
      <c r="DE91" s="1"/>
      <c r="DF91" s="1"/>
      <c r="DG91" s="1"/>
      <c r="DH91" s="1"/>
      <c r="DI91" s="1"/>
      <c r="DJ91" s="1"/>
      <c r="DK91" s="1"/>
      <c r="DL91" s="1"/>
      <c r="DM91" s="1"/>
    </row>
    <row r="92" spans="1:117" s="25" customFormat="1" ht="35" customHeight="1" x14ac:dyDescent="0.2">
      <c r="A92" s="1">
        <v>86</v>
      </c>
      <c r="B92" s="1" t="s">
        <v>160</v>
      </c>
      <c r="C92" s="1" t="s">
        <v>161</v>
      </c>
      <c r="D92" s="1" t="s">
        <v>54</v>
      </c>
      <c r="E92" s="1" t="s">
        <v>162</v>
      </c>
      <c r="F92" s="1" t="s">
        <v>74</v>
      </c>
      <c r="G92" s="1">
        <v>2</v>
      </c>
      <c r="H92" s="1" t="s">
        <v>341</v>
      </c>
      <c r="I92" s="1" t="s">
        <v>114</v>
      </c>
      <c r="J92" s="64">
        <v>83912</v>
      </c>
      <c r="K92" s="64">
        <v>106204</v>
      </c>
      <c r="L92" s="29">
        <v>45878</v>
      </c>
      <c r="M92" s="29" t="s">
        <v>4163</v>
      </c>
      <c r="N92" s="1" t="s">
        <v>25</v>
      </c>
      <c r="O92" s="28" t="s">
        <v>84</v>
      </c>
      <c r="P92" s="1" t="s">
        <v>87</v>
      </c>
      <c r="Q92" s="64">
        <v>10</v>
      </c>
      <c r="R92" s="1" t="s">
        <v>410</v>
      </c>
      <c r="S92" s="1"/>
      <c r="T92" s="1" t="s">
        <v>115</v>
      </c>
      <c r="U92" s="1"/>
      <c r="V92" s="1"/>
      <c r="W92" s="8"/>
      <c r="X92" s="1"/>
      <c r="Y92" s="1"/>
      <c r="Z92" s="1"/>
      <c r="AA92" s="5"/>
      <c r="AB92" s="65"/>
      <c r="AC92" s="66">
        <v>26</v>
      </c>
      <c r="AD92" s="65">
        <v>180</v>
      </c>
      <c r="AE92" s="33" t="s">
        <v>103</v>
      </c>
      <c r="AF92" s="33" t="s">
        <v>103</v>
      </c>
      <c r="AG92" s="79"/>
      <c r="AH92" s="9"/>
      <c r="AI92" s="1"/>
      <c r="AJ92" s="1"/>
      <c r="AK92" s="1"/>
      <c r="AL92" s="9"/>
      <c r="AM92" s="164">
        <f t="shared" si="7"/>
        <v>45881</v>
      </c>
      <c r="AN92" s="34"/>
      <c r="AO92" s="61"/>
      <c r="AP92" s="38"/>
      <c r="AQ92" s="38"/>
      <c r="AR92" s="38"/>
      <c r="AS92" s="1"/>
      <c r="AT92" s="1"/>
      <c r="AU92" s="1"/>
      <c r="AV92" s="38"/>
      <c r="AW92" s="106"/>
      <c r="AX92" s="37">
        <f t="shared" si="8"/>
        <v>45885</v>
      </c>
      <c r="AY92" s="182"/>
      <c r="AZ92" s="183"/>
      <c r="BA92" s="182"/>
      <c r="BB92" s="182"/>
      <c r="BC92" s="182"/>
      <c r="BD92" s="182"/>
      <c r="BE92" s="182"/>
      <c r="BF92" s="182"/>
      <c r="BG92" s="182"/>
      <c r="BH92" s="8"/>
      <c r="BI92" s="37"/>
      <c r="BJ92" s="34"/>
      <c r="BK92" s="71"/>
      <c r="BL92" s="38"/>
      <c r="BM92" s="38"/>
      <c r="BN92" s="38"/>
      <c r="BO92" s="1"/>
      <c r="BP92" s="1"/>
      <c r="BQ92" s="1"/>
      <c r="BR92" s="38"/>
      <c r="BS92" s="8"/>
      <c r="BT92" s="37">
        <f t="shared" si="10"/>
        <v>45906</v>
      </c>
      <c r="BU92" s="229"/>
      <c r="BV92" s="183"/>
      <c r="BW92" s="228"/>
      <c r="BX92" s="182"/>
      <c r="BY92" s="182"/>
      <c r="BZ92" s="182"/>
      <c r="CA92" s="182"/>
      <c r="CB92" s="182"/>
      <c r="CC92" s="182"/>
      <c r="CD92" s="112"/>
      <c r="CE92" s="28"/>
      <c r="CF92" s="1"/>
      <c r="CG92" s="1"/>
      <c r="CH92" s="1"/>
      <c r="CI92" s="1"/>
      <c r="CJ92" s="1"/>
      <c r="CK92" s="1"/>
      <c r="CL92" s="1"/>
      <c r="CM92" s="1"/>
      <c r="CN92" s="1"/>
      <c r="CO92" s="1"/>
      <c r="CP92" s="115"/>
      <c r="CQ92" s="1"/>
      <c r="CR92" s="1"/>
      <c r="CS92" s="1"/>
      <c r="CT92" s="1"/>
      <c r="CU92" s="1"/>
      <c r="CV92" s="1"/>
      <c r="CW92" s="1"/>
      <c r="CX92" s="1"/>
      <c r="CY92" s="1"/>
      <c r="CZ92" s="1"/>
      <c r="DA92" s="1"/>
      <c r="DB92" s="1"/>
      <c r="DC92" s="1"/>
      <c r="DD92" s="1"/>
      <c r="DE92" s="1"/>
      <c r="DF92" s="1"/>
      <c r="DG92" s="1"/>
      <c r="DH92" s="1"/>
      <c r="DI92" s="1"/>
      <c r="DJ92" s="1"/>
      <c r="DK92" s="1"/>
      <c r="DL92" s="1"/>
      <c r="DM92" s="1"/>
    </row>
    <row r="93" spans="1:117" s="25" customFormat="1" ht="35" customHeight="1" x14ac:dyDescent="0.2">
      <c r="A93" s="1">
        <v>87</v>
      </c>
      <c r="B93" s="1" t="s">
        <v>160</v>
      </c>
      <c r="C93" s="1" t="s">
        <v>161</v>
      </c>
      <c r="D93" s="1" t="s">
        <v>54</v>
      </c>
      <c r="E93" s="1" t="s">
        <v>162</v>
      </c>
      <c r="F93" s="1" t="s">
        <v>74</v>
      </c>
      <c r="G93" s="1">
        <v>2</v>
      </c>
      <c r="H93" s="1" t="s">
        <v>341</v>
      </c>
      <c r="I93" s="1" t="s">
        <v>114</v>
      </c>
      <c r="J93" s="64">
        <v>83812</v>
      </c>
      <c r="K93" s="64">
        <v>106220</v>
      </c>
      <c r="L93" s="29">
        <v>45878</v>
      </c>
      <c r="M93" s="29" t="s">
        <v>4163</v>
      </c>
      <c r="N93" s="1" t="s">
        <v>25</v>
      </c>
      <c r="O93" s="28" t="s">
        <v>84</v>
      </c>
      <c r="P93" s="1" t="s">
        <v>87</v>
      </c>
      <c r="Q93" s="64">
        <v>10</v>
      </c>
      <c r="R93" s="1" t="s">
        <v>410</v>
      </c>
      <c r="S93" s="1"/>
      <c r="T93" s="1" t="s">
        <v>115</v>
      </c>
      <c r="U93" s="1"/>
      <c r="V93" s="1"/>
      <c r="W93" s="8"/>
      <c r="X93" s="1"/>
      <c r="Y93" s="1"/>
      <c r="Z93" s="1"/>
      <c r="AA93" s="5"/>
      <c r="AB93" s="65"/>
      <c r="AC93" s="66">
        <v>27.5</v>
      </c>
      <c r="AD93" s="65">
        <v>175</v>
      </c>
      <c r="AE93" s="33" t="s">
        <v>103</v>
      </c>
      <c r="AF93" s="33" t="s">
        <v>103</v>
      </c>
      <c r="AG93" s="79"/>
      <c r="AH93" s="9"/>
      <c r="AI93" s="1"/>
      <c r="AJ93" s="1"/>
      <c r="AK93" s="1"/>
      <c r="AL93" s="9"/>
      <c r="AM93" s="164">
        <f t="shared" si="7"/>
        <v>45881</v>
      </c>
      <c r="AN93" s="34"/>
      <c r="AO93" s="61"/>
      <c r="AP93" s="38"/>
      <c r="AQ93" s="38"/>
      <c r="AR93" s="38"/>
      <c r="AS93" s="1"/>
      <c r="AT93" s="1"/>
      <c r="AU93" s="1"/>
      <c r="AV93" s="38"/>
      <c r="AW93" s="106"/>
      <c r="AX93" s="37">
        <f t="shared" si="8"/>
        <v>45885</v>
      </c>
      <c r="AY93" s="182"/>
      <c r="AZ93" s="183"/>
      <c r="BA93" s="182"/>
      <c r="BB93" s="182"/>
      <c r="BC93" s="182"/>
      <c r="BD93" s="182"/>
      <c r="BE93" s="182"/>
      <c r="BF93" s="182"/>
      <c r="BG93" s="182"/>
      <c r="BH93" s="8"/>
      <c r="BI93" s="37"/>
      <c r="BJ93" s="34"/>
      <c r="BK93" s="71"/>
      <c r="BL93" s="38"/>
      <c r="BM93" s="38"/>
      <c r="BN93" s="38"/>
      <c r="BO93" s="1"/>
      <c r="BP93" s="1"/>
      <c r="BQ93" s="1"/>
      <c r="BR93" s="38"/>
      <c r="BS93" s="8"/>
      <c r="BT93" s="37">
        <f t="shared" si="10"/>
        <v>45906</v>
      </c>
      <c r="BU93" s="229"/>
      <c r="BV93" s="183"/>
      <c r="BW93" s="228"/>
      <c r="BX93" s="182"/>
      <c r="BY93" s="182"/>
      <c r="BZ93" s="182"/>
      <c r="CA93" s="182"/>
      <c r="CB93" s="182"/>
      <c r="CC93" s="182"/>
      <c r="CD93" s="112"/>
      <c r="CE93" s="28"/>
      <c r="CF93" s="1"/>
      <c r="CG93" s="1"/>
      <c r="CH93" s="1"/>
      <c r="CI93" s="1"/>
      <c r="CJ93" s="1"/>
      <c r="CK93" s="1"/>
      <c r="CL93" s="1"/>
      <c r="CM93" s="1"/>
      <c r="CN93" s="1"/>
      <c r="CO93" s="1"/>
      <c r="CP93" s="115"/>
      <c r="CQ93" s="1"/>
      <c r="CR93" s="1"/>
      <c r="CS93" s="1"/>
      <c r="CT93" s="1"/>
      <c r="CU93" s="1"/>
      <c r="CV93" s="1"/>
      <c r="CW93" s="1"/>
      <c r="CX93" s="1"/>
      <c r="CY93" s="1"/>
      <c r="CZ93" s="1"/>
      <c r="DA93" s="1"/>
      <c r="DB93" s="1"/>
      <c r="DC93" s="1"/>
      <c r="DD93" s="1"/>
      <c r="DE93" s="1"/>
      <c r="DF93" s="1"/>
      <c r="DG93" s="1"/>
      <c r="DH93" s="1"/>
      <c r="DI93" s="1"/>
      <c r="DJ93" s="1"/>
      <c r="DK93" s="1"/>
      <c r="DL93" s="1"/>
      <c r="DM93" s="1"/>
    </row>
    <row r="94" spans="1:117" s="25" customFormat="1" ht="35" customHeight="1" x14ac:dyDescent="0.2">
      <c r="A94" s="1">
        <v>88</v>
      </c>
      <c r="B94" s="1" t="s">
        <v>163</v>
      </c>
      <c r="C94" s="1" t="s">
        <v>164</v>
      </c>
      <c r="D94" s="1" t="s">
        <v>54</v>
      </c>
      <c r="E94" s="1" t="s">
        <v>165</v>
      </c>
      <c r="F94" s="1" t="s">
        <v>74</v>
      </c>
      <c r="G94" s="1">
        <v>2</v>
      </c>
      <c r="H94" s="1" t="s">
        <v>341</v>
      </c>
      <c r="I94" s="1" t="s">
        <v>114</v>
      </c>
      <c r="J94" s="64">
        <v>62710</v>
      </c>
      <c r="K94" s="64">
        <v>106222</v>
      </c>
      <c r="L94" s="29">
        <v>45878</v>
      </c>
      <c r="M94" s="29" t="s">
        <v>4163</v>
      </c>
      <c r="N94" s="1" t="s">
        <v>25</v>
      </c>
      <c r="O94" s="28" t="s">
        <v>84</v>
      </c>
      <c r="P94" s="1" t="s">
        <v>87</v>
      </c>
      <c r="Q94" s="64">
        <v>9</v>
      </c>
      <c r="R94" s="1" t="s">
        <v>410</v>
      </c>
      <c r="S94" s="1"/>
      <c r="T94" s="1" t="s">
        <v>115</v>
      </c>
      <c r="U94" s="1"/>
      <c r="V94" s="1"/>
      <c r="W94" s="8"/>
      <c r="X94" s="1"/>
      <c r="Y94" s="1"/>
      <c r="Z94" s="1"/>
      <c r="AA94" s="5"/>
      <c r="AB94" s="65"/>
      <c r="AC94" s="66">
        <v>28.5</v>
      </c>
      <c r="AD94" s="65">
        <v>190</v>
      </c>
      <c r="AE94" s="33" t="s">
        <v>103</v>
      </c>
      <c r="AF94" s="33" t="s">
        <v>103</v>
      </c>
      <c r="AG94" s="79"/>
      <c r="AH94" s="17"/>
      <c r="AI94" s="1"/>
      <c r="AJ94" s="1"/>
      <c r="AK94" s="1"/>
      <c r="AL94" s="73"/>
      <c r="AM94" s="164">
        <f t="shared" si="7"/>
        <v>45881</v>
      </c>
      <c r="AN94" s="34"/>
      <c r="AO94" s="61"/>
      <c r="AP94" s="38"/>
      <c r="AQ94" s="38"/>
      <c r="AR94" s="38"/>
      <c r="AS94" s="1"/>
      <c r="AT94" s="1"/>
      <c r="AU94" s="1"/>
      <c r="AV94" s="38"/>
      <c r="AW94" s="106"/>
      <c r="AX94" s="37">
        <f t="shared" si="8"/>
        <v>45885</v>
      </c>
      <c r="AY94" s="182"/>
      <c r="AZ94" s="183"/>
      <c r="BA94" s="182"/>
      <c r="BB94" s="182"/>
      <c r="BC94" s="182"/>
      <c r="BD94" s="182"/>
      <c r="BE94" s="182"/>
      <c r="BF94" s="182"/>
      <c r="BG94" s="182"/>
      <c r="BH94" s="8"/>
      <c r="BI94" s="37"/>
      <c r="BJ94" s="34"/>
      <c r="BK94" s="71"/>
      <c r="BL94" s="38"/>
      <c r="BM94" s="38"/>
      <c r="BN94" s="38"/>
      <c r="BO94" s="1"/>
      <c r="BP94" s="1"/>
      <c r="BQ94" s="1"/>
      <c r="BR94" s="38"/>
      <c r="BS94" s="8"/>
      <c r="BT94" s="37">
        <f t="shared" si="10"/>
        <v>45906</v>
      </c>
      <c r="BU94" s="229"/>
      <c r="BV94" s="183"/>
      <c r="BW94" s="228"/>
      <c r="BX94" s="182"/>
      <c r="BY94" s="182"/>
      <c r="BZ94" s="182"/>
      <c r="CA94" s="182"/>
      <c r="CB94" s="182"/>
      <c r="CC94" s="182"/>
      <c r="CD94" s="112"/>
      <c r="CE94" s="28"/>
      <c r="CF94" s="1"/>
      <c r="CG94" s="1"/>
      <c r="CH94" s="1"/>
      <c r="CI94" s="1"/>
      <c r="CJ94" s="1"/>
      <c r="CK94" s="1"/>
      <c r="CL94" s="1"/>
      <c r="CM94" s="1"/>
      <c r="CN94" s="1"/>
      <c r="CO94" s="1"/>
      <c r="CP94" s="116"/>
      <c r="CQ94" s="1"/>
      <c r="CR94" s="1"/>
      <c r="CS94" s="1"/>
      <c r="CT94" s="1"/>
      <c r="CU94" s="1"/>
      <c r="CV94" s="1"/>
      <c r="CW94" s="1"/>
      <c r="CX94" s="1"/>
      <c r="CY94" s="1"/>
      <c r="CZ94" s="1"/>
      <c r="DA94" s="1"/>
      <c r="DB94" s="1"/>
      <c r="DC94" s="1"/>
      <c r="DD94" s="1"/>
      <c r="DE94" s="1"/>
      <c r="DF94" s="1"/>
      <c r="DG94" s="1"/>
      <c r="DH94" s="1"/>
      <c r="DI94" s="1"/>
      <c r="DJ94" s="1"/>
      <c r="DK94" s="1"/>
      <c r="DL94" s="1"/>
      <c r="DM94" s="1"/>
    </row>
    <row r="95" spans="1:117" s="25" customFormat="1" ht="35" customHeight="1" x14ac:dyDescent="0.2">
      <c r="A95" s="1">
        <v>89</v>
      </c>
      <c r="B95" s="1" t="s">
        <v>163</v>
      </c>
      <c r="C95" s="1" t="s">
        <v>164</v>
      </c>
      <c r="D95" s="1" t="s">
        <v>54</v>
      </c>
      <c r="E95" s="1" t="s">
        <v>165</v>
      </c>
      <c r="F95" s="1" t="s">
        <v>74</v>
      </c>
      <c r="G95" s="1">
        <v>2</v>
      </c>
      <c r="H95" s="1" t="s">
        <v>341</v>
      </c>
      <c r="I95" s="1" t="s">
        <v>114</v>
      </c>
      <c r="J95" s="64">
        <v>83412</v>
      </c>
      <c r="K95" s="64">
        <v>106227</v>
      </c>
      <c r="L95" s="29">
        <v>45878</v>
      </c>
      <c r="M95" s="29" t="s">
        <v>4163</v>
      </c>
      <c r="N95" s="1" t="s">
        <v>25</v>
      </c>
      <c r="O95" s="28" t="s">
        <v>84</v>
      </c>
      <c r="P95" s="1" t="s">
        <v>87</v>
      </c>
      <c r="Q95" s="64">
        <v>10</v>
      </c>
      <c r="R95" s="1" t="s">
        <v>410</v>
      </c>
      <c r="S95" s="1"/>
      <c r="T95" s="1" t="s">
        <v>115</v>
      </c>
      <c r="U95" s="1"/>
      <c r="V95" s="1"/>
      <c r="W95" s="8"/>
      <c r="X95" s="1"/>
      <c r="Y95" s="1"/>
      <c r="Z95" s="1"/>
      <c r="AA95" s="5"/>
      <c r="AB95" s="65"/>
      <c r="AC95" s="66">
        <v>29.9</v>
      </c>
      <c r="AD95" s="65">
        <v>170</v>
      </c>
      <c r="AE95" s="33" t="s">
        <v>103</v>
      </c>
      <c r="AF95" s="33" t="s">
        <v>103</v>
      </c>
      <c r="AG95" s="79"/>
      <c r="AH95" s="17"/>
      <c r="AI95" s="1"/>
      <c r="AJ95" s="1"/>
      <c r="AK95" s="1"/>
      <c r="AL95" s="73"/>
      <c r="AM95" s="164">
        <f t="shared" si="7"/>
        <v>45881</v>
      </c>
      <c r="AN95" s="34"/>
      <c r="AO95" s="61"/>
      <c r="AP95" s="38"/>
      <c r="AQ95" s="38"/>
      <c r="AR95" s="38"/>
      <c r="AS95" s="1"/>
      <c r="AT95" s="1"/>
      <c r="AU95" s="1"/>
      <c r="AV95" s="38"/>
      <c r="AW95" s="106"/>
      <c r="AX95" s="37">
        <f t="shared" si="8"/>
        <v>45885</v>
      </c>
      <c r="AY95" s="182"/>
      <c r="AZ95" s="183"/>
      <c r="BA95" s="182"/>
      <c r="BB95" s="182"/>
      <c r="BC95" s="182"/>
      <c r="BD95" s="182"/>
      <c r="BE95" s="182"/>
      <c r="BF95" s="182"/>
      <c r="BG95" s="182"/>
      <c r="BH95" s="8"/>
      <c r="BI95" s="37"/>
      <c r="BJ95" s="34"/>
      <c r="BK95" s="71"/>
      <c r="BL95" s="38"/>
      <c r="BM95" s="38"/>
      <c r="BN95" s="38"/>
      <c r="BO95" s="1"/>
      <c r="BP95" s="1"/>
      <c r="BQ95" s="1"/>
      <c r="BR95" s="38"/>
      <c r="BS95" s="8"/>
      <c r="BT95" s="37">
        <f t="shared" si="10"/>
        <v>45906</v>
      </c>
      <c r="BU95" s="229"/>
      <c r="BV95" s="183"/>
      <c r="BW95" s="228"/>
      <c r="BX95" s="182"/>
      <c r="BY95" s="182"/>
      <c r="BZ95" s="182"/>
      <c r="CA95" s="182"/>
      <c r="CB95" s="182"/>
      <c r="CC95" s="182"/>
      <c r="CD95" s="112"/>
      <c r="CE95" s="28"/>
      <c r="CF95" s="1"/>
      <c r="CG95" s="1"/>
      <c r="CH95" s="1"/>
      <c r="CI95" s="1"/>
      <c r="CJ95" s="1"/>
      <c r="CK95" s="1"/>
      <c r="CL95" s="1"/>
      <c r="CM95" s="1"/>
      <c r="CN95" s="1"/>
      <c r="CO95" s="1"/>
      <c r="CP95" s="116"/>
      <c r="CQ95" s="1"/>
      <c r="CR95" s="1"/>
      <c r="CS95" s="1"/>
      <c r="CT95" s="1"/>
      <c r="CU95" s="1"/>
      <c r="CV95" s="1"/>
      <c r="CW95" s="1"/>
      <c r="CX95" s="1"/>
      <c r="CY95" s="1"/>
      <c r="CZ95" s="1"/>
      <c r="DA95" s="1"/>
      <c r="DB95" s="1"/>
      <c r="DC95" s="1"/>
      <c r="DD95" s="1"/>
      <c r="DE95" s="1"/>
      <c r="DF95" s="1"/>
      <c r="DG95" s="1"/>
      <c r="DH95" s="1"/>
      <c r="DI95" s="1"/>
      <c r="DJ95" s="1"/>
      <c r="DK95" s="1"/>
      <c r="DL95" s="1"/>
      <c r="DM95" s="1"/>
    </row>
    <row r="96" spans="1:117" s="25" customFormat="1" ht="35" customHeight="1" x14ac:dyDescent="0.2">
      <c r="A96" s="1">
        <v>90</v>
      </c>
      <c r="B96" s="1" t="s">
        <v>163</v>
      </c>
      <c r="C96" s="1" t="s">
        <v>164</v>
      </c>
      <c r="D96" s="1" t="s">
        <v>54</v>
      </c>
      <c r="E96" s="1" t="s">
        <v>165</v>
      </c>
      <c r="F96" s="1" t="s">
        <v>74</v>
      </c>
      <c r="G96" s="1">
        <v>2</v>
      </c>
      <c r="H96" s="1" t="s">
        <v>341</v>
      </c>
      <c r="I96" s="1" t="s">
        <v>114</v>
      </c>
      <c r="J96" s="64">
        <v>78412</v>
      </c>
      <c r="K96" s="64">
        <v>106228</v>
      </c>
      <c r="L96" s="29">
        <v>45878</v>
      </c>
      <c r="M96" s="29" t="s">
        <v>4163</v>
      </c>
      <c r="N96" s="1" t="s">
        <v>25</v>
      </c>
      <c r="O96" s="28" t="s">
        <v>84</v>
      </c>
      <c r="P96" s="1" t="s">
        <v>87</v>
      </c>
      <c r="Q96" s="64">
        <v>11</v>
      </c>
      <c r="R96" s="1" t="s">
        <v>410</v>
      </c>
      <c r="S96" s="1">
        <v>6</v>
      </c>
      <c r="T96" s="1" t="s">
        <v>115</v>
      </c>
      <c r="U96" s="1"/>
      <c r="V96" s="1"/>
      <c r="W96" s="8"/>
      <c r="X96" s="1"/>
      <c r="Y96" s="1"/>
      <c r="Z96" s="1"/>
      <c r="AA96" s="5"/>
      <c r="AB96" s="65"/>
      <c r="AC96" s="66">
        <v>28.5</v>
      </c>
      <c r="AD96" s="65">
        <v>190</v>
      </c>
      <c r="AE96" s="33" t="s">
        <v>103</v>
      </c>
      <c r="AF96" s="33" t="s">
        <v>103</v>
      </c>
      <c r="AG96" s="79"/>
      <c r="AH96" s="17"/>
      <c r="AI96" s="1"/>
      <c r="AJ96" s="1"/>
      <c r="AK96" s="1"/>
      <c r="AL96" s="73"/>
      <c r="AM96" s="164">
        <f t="shared" si="7"/>
        <v>45881</v>
      </c>
      <c r="AN96" s="34"/>
      <c r="AO96" s="61"/>
      <c r="AP96" s="38"/>
      <c r="AQ96" s="38"/>
      <c r="AR96" s="38"/>
      <c r="AS96" s="1"/>
      <c r="AT96" s="1"/>
      <c r="AU96" s="1"/>
      <c r="AV96" s="38"/>
      <c r="AW96" s="106"/>
      <c r="AX96" s="37">
        <f t="shared" si="8"/>
        <v>45885</v>
      </c>
      <c r="AY96" s="182"/>
      <c r="AZ96" s="183"/>
      <c r="BA96" s="182"/>
      <c r="BB96" s="182"/>
      <c r="BC96" s="182"/>
      <c r="BD96" s="182"/>
      <c r="BE96" s="182"/>
      <c r="BF96" s="182"/>
      <c r="BG96" s="182"/>
      <c r="BH96" s="8"/>
      <c r="BI96" s="37"/>
      <c r="BJ96" s="34"/>
      <c r="BK96" s="71"/>
      <c r="BL96" s="38"/>
      <c r="BM96" s="38"/>
      <c r="BN96" s="38"/>
      <c r="BO96" s="1"/>
      <c r="BP96" s="1"/>
      <c r="BQ96" s="1"/>
      <c r="BR96" s="38"/>
      <c r="BS96" s="8"/>
      <c r="BT96" s="37">
        <f t="shared" si="10"/>
        <v>45906</v>
      </c>
      <c r="BU96" s="229"/>
      <c r="BV96" s="183"/>
      <c r="BW96" s="228"/>
      <c r="BX96" s="182"/>
      <c r="BY96" s="182"/>
      <c r="BZ96" s="182"/>
      <c r="CA96" s="182"/>
      <c r="CB96" s="182"/>
      <c r="CC96" s="182"/>
      <c r="CD96" s="112"/>
      <c r="CE96" s="28"/>
      <c r="CF96" s="1"/>
      <c r="CG96" s="1"/>
      <c r="CH96" s="1"/>
      <c r="CI96" s="1"/>
      <c r="CJ96" s="1"/>
      <c r="CK96" s="1"/>
      <c r="CL96" s="1"/>
      <c r="CM96" s="1"/>
      <c r="CN96" s="1"/>
      <c r="CO96" s="1"/>
      <c r="CP96" s="116"/>
      <c r="CQ96" s="1"/>
      <c r="CR96" s="1"/>
      <c r="CS96" s="1"/>
      <c r="CT96" s="1"/>
      <c r="CU96" s="1"/>
      <c r="CV96" s="1"/>
      <c r="CW96" s="1"/>
      <c r="CX96" s="1"/>
      <c r="CY96" s="1"/>
      <c r="CZ96" s="1"/>
      <c r="DA96" s="1"/>
      <c r="DB96" s="1"/>
      <c r="DC96" s="1"/>
      <c r="DD96" s="1"/>
      <c r="DE96" s="1"/>
      <c r="DF96" s="1"/>
      <c r="DG96" s="1"/>
      <c r="DH96" s="1"/>
      <c r="DI96" s="1"/>
      <c r="DJ96" s="1"/>
      <c r="DK96" s="1"/>
      <c r="DL96" s="1"/>
      <c r="DM96" s="1"/>
    </row>
    <row r="97" spans="1:117" s="25" customFormat="1" ht="35" customHeight="1" x14ac:dyDescent="0.2">
      <c r="A97" s="1">
        <v>91</v>
      </c>
      <c r="B97" s="1" t="s">
        <v>163</v>
      </c>
      <c r="C97" s="1" t="s">
        <v>164</v>
      </c>
      <c r="D97" s="1" t="s">
        <v>54</v>
      </c>
      <c r="E97" s="1" t="s">
        <v>165</v>
      </c>
      <c r="F97" s="1" t="s">
        <v>74</v>
      </c>
      <c r="G97" s="1">
        <v>2</v>
      </c>
      <c r="H97" s="1" t="s">
        <v>341</v>
      </c>
      <c r="I97" s="1" t="s">
        <v>114</v>
      </c>
      <c r="J97" s="64">
        <v>3412</v>
      </c>
      <c r="K97" s="64">
        <v>106241</v>
      </c>
      <c r="L97" s="29">
        <v>45878</v>
      </c>
      <c r="M97" s="29" t="s">
        <v>4163</v>
      </c>
      <c r="N97" s="1" t="s">
        <v>25</v>
      </c>
      <c r="O97" s="28" t="s">
        <v>84</v>
      </c>
      <c r="P97" s="1" t="s">
        <v>87</v>
      </c>
      <c r="Q97" s="64">
        <v>11</v>
      </c>
      <c r="R97" s="1" t="s">
        <v>410</v>
      </c>
      <c r="S97" s="1"/>
      <c r="T97" s="1" t="s">
        <v>115</v>
      </c>
      <c r="U97" s="1"/>
      <c r="V97" s="1"/>
      <c r="W97" s="8"/>
      <c r="X97" s="1"/>
      <c r="Y97" s="1"/>
      <c r="Z97" s="1"/>
      <c r="AA97" s="5"/>
      <c r="AB97" s="65"/>
      <c r="AC97" s="66">
        <v>26</v>
      </c>
      <c r="AD97" s="65">
        <v>180</v>
      </c>
      <c r="AE97" s="33" t="s">
        <v>103</v>
      </c>
      <c r="AF97" s="33" t="s">
        <v>103</v>
      </c>
      <c r="AG97" s="79"/>
      <c r="AH97" s="17"/>
      <c r="AI97" s="1"/>
      <c r="AJ97" s="1"/>
      <c r="AK97" s="1"/>
      <c r="AL97" s="73"/>
      <c r="AM97" s="164">
        <f t="shared" si="7"/>
        <v>45881</v>
      </c>
      <c r="AN97" s="34"/>
      <c r="AO97" s="61"/>
      <c r="AP97" s="38"/>
      <c r="AQ97" s="38"/>
      <c r="AR97" s="38"/>
      <c r="AS97" s="1"/>
      <c r="AT97" s="1"/>
      <c r="AU97" s="1"/>
      <c r="AV97" s="38"/>
      <c r="AW97" s="106"/>
      <c r="AX97" s="37">
        <f t="shared" si="8"/>
        <v>45885</v>
      </c>
      <c r="AY97" s="182"/>
      <c r="AZ97" s="183"/>
      <c r="BA97" s="182"/>
      <c r="BB97" s="182"/>
      <c r="BC97" s="182"/>
      <c r="BD97" s="182"/>
      <c r="BE97" s="182"/>
      <c r="BF97" s="182"/>
      <c r="BG97" s="182"/>
      <c r="BH97" s="8"/>
      <c r="BI97" s="37"/>
      <c r="BJ97" s="34"/>
      <c r="BK97" s="71"/>
      <c r="BL97" s="38"/>
      <c r="BM97" s="38"/>
      <c r="BN97" s="38"/>
      <c r="BO97" s="1"/>
      <c r="BP97" s="1"/>
      <c r="BQ97" s="1"/>
      <c r="BR97" s="38"/>
      <c r="BS97" s="8"/>
      <c r="BT97" s="37">
        <f t="shared" si="10"/>
        <v>45906</v>
      </c>
      <c r="BU97" s="229"/>
      <c r="BV97" s="183"/>
      <c r="BW97" s="228"/>
      <c r="BX97" s="182"/>
      <c r="BY97" s="182"/>
      <c r="BZ97" s="182"/>
      <c r="CA97" s="182"/>
      <c r="CB97" s="182"/>
      <c r="CC97" s="182"/>
      <c r="CD97" s="112"/>
      <c r="CE97" s="28"/>
      <c r="CF97" s="1"/>
      <c r="CG97" s="1"/>
      <c r="CH97" s="1"/>
      <c r="CI97" s="1"/>
      <c r="CJ97" s="1"/>
      <c r="CK97" s="1"/>
      <c r="CL97" s="1"/>
      <c r="CM97" s="1"/>
      <c r="CN97" s="1"/>
      <c r="CO97" s="1"/>
      <c r="CP97" s="116"/>
      <c r="CQ97" s="1"/>
      <c r="CR97" s="1"/>
      <c r="CS97" s="1"/>
      <c r="CT97" s="1"/>
      <c r="CU97" s="1"/>
      <c r="CV97" s="1"/>
      <c r="CW97" s="1"/>
      <c r="CX97" s="1"/>
      <c r="CY97" s="1"/>
      <c r="CZ97" s="1"/>
      <c r="DA97" s="1"/>
      <c r="DB97" s="1"/>
      <c r="DC97" s="1"/>
      <c r="DD97" s="1"/>
      <c r="DE97" s="1"/>
      <c r="DF97" s="1"/>
      <c r="DG97" s="1"/>
      <c r="DH97" s="1"/>
      <c r="DI97" s="1"/>
      <c r="DJ97" s="1"/>
      <c r="DK97" s="1"/>
      <c r="DL97" s="1"/>
      <c r="DM97" s="1"/>
    </row>
    <row r="98" spans="1:117" s="25" customFormat="1" ht="35" customHeight="1" x14ac:dyDescent="0.2">
      <c r="A98" s="1">
        <v>92</v>
      </c>
      <c r="B98" s="1" t="s">
        <v>163</v>
      </c>
      <c r="C98" s="1" t="s">
        <v>164</v>
      </c>
      <c r="D98" s="1" t="s">
        <v>54</v>
      </c>
      <c r="E98" s="1" t="s">
        <v>165</v>
      </c>
      <c r="F98" s="1" t="s">
        <v>74</v>
      </c>
      <c r="G98" s="1">
        <v>2</v>
      </c>
      <c r="H98" s="1" t="s">
        <v>341</v>
      </c>
      <c r="I98" s="1" t="s">
        <v>114</v>
      </c>
      <c r="J98" s="64">
        <v>78412</v>
      </c>
      <c r="K98" s="64">
        <v>106243</v>
      </c>
      <c r="L98" s="29">
        <v>45878</v>
      </c>
      <c r="M98" s="29" t="s">
        <v>4163</v>
      </c>
      <c r="N98" s="1" t="s">
        <v>25</v>
      </c>
      <c r="O98" s="28" t="s">
        <v>84</v>
      </c>
      <c r="P98" s="1" t="s">
        <v>87</v>
      </c>
      <c r="Q98" s="64">
        <v>10</v>
      </c>
      <c r="R98" s="1" t="s">
        <v>410</v>
      </c>
      <c r="S98" s="1"/>
      <c r="T98" s="1" t="s">
        <v>115</v>
      </c>
      <c r="U98" s="1"/>
      <c r="V98" s="1"/>
      <c r="W98" s="8"/>
      <c r="X98" s="1"/>
      <c r="Y98" s="1"/>
      <c r="Z98" s="1"/>
      <c r="AA98" s="5"/>
      <c r="AB98" s="65"/>
      <c r="AC98" s="66">
        <v>28.5</v>
      </c>
      <c r="AD98" s="65">
        <v>170</v>
      </c>
      <c r="AE98" s="33" t="s">
        <v>103</v>
      </c>
      <c r="AF98" s="33" t="s">
        <v>103</v>
      </c>
      <c r="AG98" s="79"/>
      <c r="AH98" s="17"/>
      <c r="AI98" s="1"/>
      <c r="AJ98" s="1"/>
      <c r="AK98" s="1"/>
      <c r="AL98" s="73"/>
      <c r="AM98" s="164">
        <f t="shared" si="7"/>
        <v>45881</v>
      </c>
      <c r="AN98" s="34"/>
      <c r="AO98" s="61"/>
      <c r="AP98" s="38"/>
      <c r="AQ98" s="38"/>
      <c r="AR98" s="38"/>
      <c r="AS98" s="1"/>
      <c r="AT98" s="1"/>
      <c r="AU98" s="1"/>
      <c r="AV98" s="38"/>
      <c r="AW98" s="106"/>
      <c r="AX98" s="37">
        <f t="shared" si="8"/>
        <v>45885</v>
      </c>
      <c r="AY98" s="182"/>
      <c r="AZ98" s="183"/>
      <c r="BA98" s="182"/>
      <c r="BB98" s="182"/>
      <c r="BC98" s="182"/>
      <c r="BD98" s="182"/>
      <c r="BE98" s="182"/>
      <c r="BF98" s="182"/>
      <c r="BG98" s="182"/>
      <c r="BH98" s="8"/>
      <c r="BI98" s="37"/>
      <c r="BJ98" s="34"/>
      <c r="BK98" s="71"/>
      <c r="BL98" s="38"/>
      <c r="BM98" s="38"/>
      <c r="BN98" s="38"/>
      <c r="BO98" s="1"/>
      <c r="BP98" s="1"/>
      <c r="BQ98" s="1"/>
      <c r="BR98" s="38"/>
      <c r="BS98" s="8"/>
      <c r="BT98" s="37">
        <f t="shared" si="10"/>
        <v>45906</v>
      </c>
      <c r="BU98" s="229"/>
      <c r="BV98" s="183"/>
      <c r="BW98" s="228"/>
      <c r="BX98" s="182"/>
      <c r="BY98" s="182"/>
      <c r="BZ98" s="182"/>
      <c r="CA98" s="182"/>
      <c r="CB98" s="182"/>
      <c r="CC98" s="182"/>
      <c r="CD98" s="112"/>
      <c r="CE98" s="28"/>
      <c r="CF98" s="1"/>
      <c r="CG98" s="1"/>
      <c r="CH98" s="1"/>
      <c r="CI98" s="1"/>
      <c r="CJ98" s="1"/>
      <c r="CK98" s="1"/>
      <c r="CL98" s="1"/>
      <c r="CM98" s="1"/>
      <c r="CN98" s="1"/>
      <c r="CO98" s="1"/>
      <c r="CP98" s="116"/>
      <c r="CQ98" s="1"/>
      <c r="CR98" s="1"/>
      <c r="CS98" s="1"/>
      <c r="CT98" s="1"/>
      <c r="CU98" s="1"/>
      <c r="CV98" s="1"/>
      <c r="CW98" s="1"/>
      <c r="CX98" s="1"/>
      <c r="CY98" s="1"/>
      <c r="CZ98" s="1"/>
      <c r="DA98" s="1"/>
      <c r="DB98" s="1"/>
      <c r="DC98" s="1"/>
      <c r="DD98" s="1"/>
      <c r="DE98" s="1"/>
      <c r="DF98" s="1"/>
      <c r="DG98" s="1"/>
      <c r="DH98" s="1"/>
      <c r="DI98" s="1"/>
      <c r="DJ98" s="1"/>
      <c r="DK98" s="1"/>
      <c r="DL98" s="1"/>
      <c r="DM98" s="1"/>
    </row>
    <row r="99" spans="1:117" s="25" customFormat="1" ht="35" customHeight="1" x14ac:dyDescent="0.2">
      <c r="A99" s="1">
        <v>93</v>
      </c>
      <c r="B99" s="1" t="s">
        <v>168</v>
      </c>
      <c r="C99" s="1" t="s">
        <v>166</v>
      </c>
      <c r="D99" s="1" t="s">
        <v>54</v>
      </c>
      <c r="E99" s="1" t="s">
        <v>170</v>
      </c>
      <c r="F99" s="1" t="s">
        <v>74</v>
      </c>
      <c r="G99" s="1">
        <v>2</v>
      </c>
      <c r="H99" s="1" t="s">
        <v>341</v>
      </c>
      <c r="I99" s="1" t="s">
        <v>114</v>
      </c>
      <c r="J99" s="64">
        <v>84212</v>
      </c>
      <c r="K99" s="64">
        <v>106270</v>
      </c>
      <c r="L99" s="29">
        <v>45879</v>
      </c>
      <c r="M99" s="29" t="s">
        <v>4163</v>
      </c>
      <c r="N99" s="1" t="s">
        <v>25</v>
      </c>
      <c r="O99" s="28" t="s">
        <v>84</v>
      </c>
      <c r="P99" s="1" t="s">
        <v>87</v>
      </c>
      <c r="Q99" s="64">
        <v>10</v>
      </c>
      <c r="R99" s="1" t="s">
        <v>410</v>
      </c>
      <c r="S99" s="1"/>
      <c r="T99" s="1" t="s">
        <v>115</v>
      </c>
      <c r="U99" s="1"/>
      <c r="V99" s="1"/>
      <c r="W99" s="8"/>
      <c r="X99" s="1"/>
      <c r="Y99" s="1"/>
      <c r="Z99" s="1"/>
      <c r="AA99" s="5"/>
      <c r="AB99" s="65"/>
      <c r="AC99" s="66">
        <v>29.5</v>
      </c>
      <c r="AD99" s="65">
        <v>170</v>
      </c>
      <c r="AE99" s="33" t="s">
        <v>103</v>
      </c>
      <c r="AF99" s="33" t="s">
        <v>103</v>
      </c>
      <c r="AG99" s="79"/>
      <c r="AH99" s="17"/>
      <c r="AI99" s="1"/>
      <c r="AJ99" s="1"/>
      <c r="AK99" s="1"/>
      <c r="AL99" s="73"/>
      <c r="AM99" s="164">
        <f t="shared" si="7"/>
        <v>45882</v>
      </c>
      <c r="AN99" s="34"/>
      <c r="AO99" s="61"/>
      <c r="AP99" s="38"/>
      <c r="AQ99" s="38"/>
      <c r="AR99" s="38"/>
      <c r="AS99" s="1"/>
      <c r="AT99" s="1"/>
      <c r="AU99" s="1"/>
      <c r="AV99" s="38"/>
      <c r="AW99" s="106"/>
      <c r="AX99" s="37">
        <f t="shared" si="8"/>
        <v>45886</v>
      </c>
      <c r="AY99" s="182" t="s">
        <v>398</v>
      </c>
      <c r="AZ99" s="183" t="s">
        <v>399</v>
      </c>
      <c r="BA99" s="182">
        <v>23.6</v>
      </c>
      <c r="BB99" s="182">
        <v>24.8</v>
      </c>
      <c r="BC99" s="182">
        <v>25.7</v>
      </c>
      <c r="BD99" s="182">
        <v>24.8</v>
      </c>
      <c r="BE99" s="182">
        <v>25.7</v>
      </c>
      <c r="BF99" s="182">
        <v>25.7</v>
      </c>
      <c r="BG99" s="182">
        <f>AVERAGE(BA99:BF106)</f>
        <v>25.05</v>
      </c>
      <c r="BH99" s="8"/>
      <c r="BI99" s="37"/>
      <c r="BJ99" s="34"/>
      <c r="BK99" s="71"/>
      <c r="BL99" s="38"/>
      <c r="BM99" s="38"/>
      <c r="BN99" s="38"/>
      <c r="BO99" s="1"/>
      <c r="BP99" s="1"/>
      <c r="BQ99" s="1"/>
      <c r="BR99" s="38"/>
      <c r="BS99" s="8"/>
      <c r="BT99" s="37">
        <f t="shared" si="10"/>
        <v>45907</v>
      </c>
      <c r="BU99" s="229" t="s">
        <v>398</v>
      </c>
      <c r="BV99" s="183" t="s">
        <v>509</v>
      </c>
      <c r="BW99" s="228">
        <v>30.8</v>
      </c>
      <c r="BX99" s="182">
        <v>29.5</v>
      </c>
      <c r="BY99" s="182">
        <v>30.4</v>
      </c>
      <c r="BZ99" s="182">
        <v>32.4</v>
      </c>
      <c r="CA99" s="182">
        <v>33.5</v>
      </c>
      <c r="CB99" s="182">
        <v>32.5</v>
      </c>
      <c r="CC99" s="182">
        <f>AVERAGE(BW99:CB106)</f>
        <v>31.516666666666666</v>
      </c>
      <c r="CD99" s="112"/>
      <c r="CE99" s="28"/>
      <c r="CF99" s="1"/>
      <c r="CG99" s="1"/>
      <c r="CH99" s="1"/>
      <c r="CI99" s="1"/>
      <c r="CJ99" s="1"/>
      <c r="CK99" s="1"/>
      <c r="CL99" s="1"/>
      <c r="CM99" s="1"/>
      <c r="CN99" s="1"/>
      <c r="CO99" s="1"/>
      <c r="CP99" s="116"/>
      <c r="CQ99" s="1"/>
      <c r="CR99" s="1"/>
      <c r="CS99" s="1"/>
      <c r="CT99" s="1"/>
      <c r="CU99" s="1"/>
      <c r="CV99" s="1"/>
      <c r="CW99" s="1"/>
      <c r="CX99" s="1"/>
      <c r="CY99" s="1"/>
      <c r="CZ99" s="1"/>
      <c r="DA99" s="1"/>
      <c r="DB99" s="1"/>
      <c r="DC99" s="1"/>
      <c r="DD99" s="1"/>
      <c r="DE99" s="1"/>
      <c r="DF99" s="1"/>
      <c r="DG99" s="1"/>
      <c r="DH99" s="1"/>
      <c r="DI99" s="1"/>
      <c r="DJ99" s="1"/>
      <c r="DK99" s="1"/>
      <c r="DL99" s="1"/>
      <c r="DM99" s="1"/>
    </row>
    <row r="100" spans="1:117" s="25" customFormat="1" ht="35" customHeight="1" x14ac:dyDescent="0.2">
      <c r="A100" s="1">
        <v>94</v>
      </c>
      <c r="B100" s="1" t="s">
        <v>168</v>
      </c>
      <c r="C100" s="1" t="s">
        <v>166</v>
      </c>
      <c r="D100" s="1" t="s">
        <v>54</v>
      </c>
      <c r="E100" s="1" t="s">
        <v>170</v>
      </c>
      <c r="F100" s="1" t="s">
        <v>74</v>
      </c>
      <c r="G100" s="1">
        <v>2</v>
      </c>
      <c r="H100" s="1" t="s">
        <v>341</v>
      </c>
      <c r="I100" s="1" t="s">
        <v>114</v>
      </c>
      <c r="J100" s="64">
        <v>83512</v>
      </c>
      <c r="K100" s="64">
        <v>106271</v>
      </c>
      <c r="L100" s="29">
        <v>45879</v>
      </c>
      <c r="M100" s="29" t="s">
        <v>4163</v>
      </c>
      <c r="N100" s="1" t="s">
        <v>25</v>
      </c>
      <c r="O100" s="28" t="s">
        <v>84</v>
      </c>
      <c r="P100" s="1" t="s">
        <v>87</v>
      </c>
      <c r="Q100" s="64">
        <v>10</v>
      </c>
      <c r="R100" s="1" t="s">
        <v>410</v>
      </c>
      <c r="S100" s="1">
        <v>6</v>
      </c>
      <c r="T100" s="1" t="s">
        <v>115</v>
      </c>
      <c r="U100" s="1"/>
      <c r="V100" s="1"/>
      <c r="W100" s="8"/>
      <c r="X100" s="1"/>
      <c r="Y100" s="1"/>
      <c r="Z100" s="1"/>
      <c r="AA100" s="5"/>
      <c r="AB100" s="65"/>
      <c r="AC100" s="66">
        <v>30</v>
      </c>
      <c r="AD100" s="65">
        <v>160</v>
      </c>
      <c r="AE100" s="33" t="s">
        <v>103</v>
      </c>
      <c r="AF100" s="33" t="s">
        <v>103</v>
      </c>
      <c r="AG100" s="79"/>
      <c r="AH100" s="17"/>
      <c r="AI100" s="1"/>
      <c r="AJ100" s="1"/>
      <c r="AK100" s="1"/>
      <c r="AL100" s="73"/>
      <c r="AM100" s="164">
        <f t="shared" si="7"/>
        <v>45882</v>
      </c>
      <c r="AN100" s="34"/>
      <c r="AO100" s="61"/>
      <c r="AP100" s="38"/>
      <c r="AQ100" s="38"/>
      <c r="AR100" s="38"/>
      <c r="AS100" s="1"/>
      <c r="AT100" s="1"/>
      <c r="AU100" s="1"/>
      <c r="AV100" s="38"/>
      <c r="AW100" s="106"/>
      <c r="AX100" s="37">
        <f t="shared" si="8"/>
        <v>45886</v>
      </c>
      <c r="AY100" s="182"/>
      <c r="AZ100" s="183"/>
      <c r="BA100" s="182"/>
      <c r="BB100" s="182"/>
      <c r="BC100" s="182"/>
      <c r="BD100" s="182"/>
      <c r="BE100" s="182"/>
      <c r="BF100" s="182"/>
      <c r="BG100" s="182"/>
      <c r="BH100" s="8"/>
      <c r="BI100" s="37"/>
      <c r="BJ100" s="34"/>
      <c r="BK100" s="71"/>
      <c r="BL100" s="38"/>
      <c r="BM100" s="38"/>
      <c r="BN100" s="38"/>
      <c r="BO100" s="1"/>
      <c r="BP100" s="1"/>
      <c r="BQ100" s="1"/>
      <c r="BR100" s="38"/>
      <c r="BS100" s="8"/>
      <c r="BT100" s="37">
        <f t="shared" si="10"/>
        <v>45907</v>
      </c>
      <c r="BU100" s="229"/>
      <c r="BV100" s="183"/>
      <c r="BW100" s="228"/>
      <c r="BX100" s="182"/>
      <c r="BY100" s="182"/>
      <c r="BZ100" s="182"/>
      <c r="CA100" s="182"/>
      <c r="CB100" s="182"/>
      <c r="CC100" s="182"/>
      <c r="CD100" s="112"/>
      <c r="CE100" s="28"/>
      <c r="CF100" s="1"/>
      <c r="CG100" s="1"/>
      <c r="CH100" s="1"/>
      <c r="CI100" s="1"/>
      <c r="CJ100" s="1"/>
      <c r="CK100" s="1"/>
      <c r="CL100" s="1"/>
      <c r="CM100" s="1"/>
      <c r="CN100" s="1"/>
      <c r="CO100" s="1"/>
      <c r="CP100" s="116"/>
      <c r="CQ100" s="1"/>
      <c r="CR100" s="1"/>
      <c r="CS100" s="1"/>
      <c r="CT100" s="1"/>
      <c r="CU100" s="1"/>
      <c r="CV100" s="1"/>
      <c r="CW100" s="1"/>
      <c r="CX100" s="1"/>
      <c r="CY100" s="1"/>
      <c r="CZ100" s="1"/>
      <c r="DA100" s="1"/>
      <c r="DB100" s="1"/>
      <c r="DC100" s="1"/>
      <c r="DD100" s="1"/>
      <c r="DE100" s="1"/>
      <c r="DF100" s="1"/>
      <c r="DG100" s="1"/>
      <c r="DH100" s="1"/>
      <c r="DI100" s="1"/>
      <c r="DJ100" s="1"/>
      <c r="DK100" s="1"/>
      <c r="DL100" s="1"/>
      <c r="DM100" s="1"/>
    </row>
    <row r="101" spans="1:117" s="25" customFormat="1" ht="35" customHeight="1" x14ac:dyDescent="0.2">
      <c r="A101" s="1">
        <v>95</v>
      </c>
      <c r="B101" s="1" t="s">
        <v>168</v>
      </c>
      <c r="C101" s="1" t="s">
        <v>166</v>
      </c>
      <c r="D101" s="1" t="s">
        <v>54</v>
      </c>
      <c r="E101" s="1" t="s">
        <v>170</v>
      </c>
      <c r="F101" s="1" t="s">
        <v>74</v>
      </c>
      <c r="G101" s="1">
        <v>2</v>
      </c>
      <c r="H101" s="1" t="s">
        <v>341</v>
      </c>
      <c r="I101" s="1" t="s">
        <v>114</v>
      </c>
      <c r="J101" s="64">
        <v>82512</v>
      </c>
      <c r="K101" s="64">
        <v>106272</v>
      </c>
      <c r="L101" s="29">
        <v>45879</v>
      </c>
      <c r="M101" s="29" t="s">
        <v>4163</v>
      </c>
      <c r="N101" s="1" t="s">
        <v>25</v>
      </c>
      <c r="O101" s="28" t="s">
        <v>84</v>
      </c>
      <c r="P101" s="1" t="s">
        <v>87</v>
      </c>
      <c r="Q101" s="64">
        <v>10</v>
      </c>
      <c r="R101" s="1" t="s">
        <v>410</v>
      </c>
      <c r="S101" s="1"/>
      <c r="T101" s="1" t="s">
        <v>115</v>
      </c>
      <c r="U101" s="1"/>
      <c r="V101" s="1"/>
      <c r="W101" s="8"/>
      <c r="X101" s="1"/>
      <c r="Y101" s="1"/>
      <c r="Z101" s="1"/>
      <c r="AA101" s="5"/>
      <c r="AB101" s="65"/>
      <c r="AC101" s="66">
        <v>27.5</v>
      </c>
      <c r="AD101" s="65">
        <v>170</v>
      </c>
      <c r="AE101" s="33" t="s">
        <v>103</v>
      </c>
      <c r="AF101" s="33" t="s">
        <v>103</v>
      </c>
      <c r="AG101" s="79"/>
      <c r="AH101" s="17"/>
      <c r="AI101" s="1"/>
      <c r="AJ101" s="1"/>
      <c r="AK101" s="1"/>
      <c r="AL101" s="73"/>
      <c r="AM101" s="164">
        <f t="shared" si="7"/>
        <v>45882</v>
      </c>
      <c r="AN101" s="34"/>
      <c r="AO101" s="61"/>
      <c r="AP101" s="38"/>
      <c r="AQ101" s="38"/>
      <c r="AR101" s="38"/>
      <c r="AS101" s="1"/>
      <c r="AT101" s="1"/>
      <c r="AU101" s="1"/>
      <c r="AV101" s="38"/>
      <c r="AW101" s="106"/>
      <c r="AX101" s="37">
        <f t="shared" si="8"/>
        <v>45886</v>
      </c>
      <c r="AY101" s="182"/>
      <c r="AZ101" s="183"/>
      <c r="BA101" s="182"/>
      <c r="BB101" s="182"/>
      <c r="BC101" s="182"/>
      <c r="BD101" s="182"/>
      <c r="BE101" s="182"/>
      <c r="BF101" s="182"/>
      <c r="BG101" s="182"/>
      <c r="BH101" s="8"/>
      <c r="BI101" s="37"/>
      <c r="BJ101" s="34"/>
      <c r="BK101" s="71"/>
      <c r="BL101" s="38"/>
      <c r="BM101" s="38"/>
      <c r="BN101" s="38"/>
      <c r="BO101" s="1"/>
      <c r="BP101" s="1"/>
      <c r="BQ101" s="1"/>
      <c r="BR101" s="38"/>
      <c r="BS101" s="8"/>
      <c r="BT101" s="37">
        <f t="shared" si="10"/>
        <v>45907</v>
      </c>
      <c r="BU101" s="229"/>
      <c r="BV101" s="183"/>
      <c r="BW101" s="228"/>
      <c r="BX101" s="182"/>
      <c r="BY101" s="182"/>
      <c r="BZ101" s="182"/>
      <c r="CA101" s="182"/>
      <c r="CB101" s="182"/>
      <c r="CC101" s="182"/>
      <c r="CD101" s="112"/>
      <c r="CE101" s="28"/>
      <c r="CF101" s="1"/>
      <c r="CG101" s="1"/>
      <c r="CH101" s="1"/>
      <c r="CI101" s="1"/>
      <c r="CJ101" s="1"/>
      <c r="CK101" s="1"/>
      <c r="CL101" s="1"/>
      <c r="CM101" s="1"/>
      <c r="CN101" s="1"/>
      <c r="CO101" s="1"/>
      <c r="CP101" s="116"/>
      <c r="CQ101" s="1"/>
      <c r="CR101" s="1"/>
      <c r="CS101" s="1"/>
      <c r="CT101" s="1"/>
      <c r="CU101" s="1"/>
      <c r="CV101" s="1"/>
      <c r="CW101" s="1"/>
      <c r="CX101" s="1"/>
      <c r="CY101" s="1"/>
      <c r="CZ101" s="1"/>
      <c r="DA101" s="1"/>
      <c r="DB101" s="1"/>
      <c r="DC101" s="1"/>
      <c r="DD101" s="1"/>
      <c r="DE101" s="1"/>
      <c r="DF101" s="1"/>
      <c r="DG101" s="1"/>
      <c r="DH101" s="1"/>
      <c r="DI101" s="1"/>
      <c r="DJ101" s="1"/>
      <c r="DK101" s="1"/>
      <c r="DL101" s="1"/>
      <c r="DM101" s="1"/>
    </row>
    <row r="102" spans="1:117" s="25" customFormat="1" ht="35" customHeight="1" x14ac:dyDescent="0.2">
      <c r="A102" s="1">
        <v>96</v>
      </c>
      <c r="B102" s="1" t="s">
        <v>168</v>
      </c>
      <c r="C102" s="1" t="s">
        <v>166</v>
      </c>
      <c r="D102" s="1" t="s">
        <v>54</v>
      </c>
      <c r="E102" s="1" t="s">
        <v>170</v>
      </c>
      <c r="F102" s="1" t="s">
        <v>74</v>
      </c>
      <c r="G102" s="1">
        <v>2</v>
      </c>
      <c r="H102" s="1" t="s">
        <v>341</v>
      </c>
      <c r="I102" s="1" t="s">
        <v>114</v>
      </c>
      <c r="J102" s="64">
        <v>82812</v>
      </c>
      <c r="K102" s="64">
        <v>106273</v>
      </c>
      <c r="L102" s="29">
        <v>45879</v>
      </c>
      <c r="M102" s="29" t="s">
        <v>4163</v>
      </c>
      <c r="N102" s="1" t="s">
        <v>25</v>
      </c>
      <c r="O102" s="28" t="s">
        <v>84</v>
      </c>
      <c r="P102" s="1" t="s">
        <v>87</v>
      </c>
      <c r="Q102" s="64">
        <v>10</v>
      </c>
      <c r="R102" s="1" t="s">
        <v>410</v>
      </c>
      <c r="S102" s="1"/>
      <c r="T102" s="1" t="s">
        <v>115</v>
      </c>
      <c r="U102" s="1"/>
      <c r="V102" s="1"/>
      <c r="W102" s="8"/>
      <c r="X102" s="1"/>
      <c r="Y102" s="1"/>
      <c r="Z102" s="1"/>
      <c r="AA102" s="5"/>
      <c r="AB102" s="65"/>
      <c r="AC102" s="66">
        <v>28</v>
      </c>
      <c r="AD102" s="65">
        <v>190</v>
      </c>
      <c r="AE102" s="33" t="s">
        <v>103</v>
      </c>
      <c r="AF102" s="33" t="s">
        <v>103</v>
      </c>
      <c r="AG102" s="79"/>
      <c r="AH102" s="17"/>
      <c r="AI102" s="1"/>
      <c r="AJ102" s="1"/>
      <c r="AK102" s="1"/>
      <c r="AL102" s="73"/>
      <c r="AM102" s="164">
        <f t="shared" si="7"/>
        <v>45882</v>
      </c>
      <c r="AN102" s="34"/>
      <c r="AO102" s="61"/>
      <c r="AP102" s="38"/>
      <c r="AQ102" s="38"/>
      <c r="AR102" s="38"/>
      <c r="AS102" s="1"/>
      <c r="AT102" s="1"/>
      <c r="AU102" s="1"/>
      <c r="AV102" s="38"/>
      <c r="AW102" s="106"/>
      <c r="AX102" s="37">
        <f t="shared" si="8"/>
        <v>45886</v>
      </c>
      <c r="AY102" s="182"/>
      <c r="AZ102" s="183"/>
      <c r="BA102" s="182"/>
      <c r="BB102" s="182"/>
      <c r="BC102" s="182"/>
      <c r="BD102" s="182"/>
      <c r="BE102" s="182"/>
      <c r="BF102" s="182"/>
      <c r="BG102" s="182"/>
      <c r="BH102" s="8"/>
      <c r="BI102" s="37"/>
      <c r="BJ102" s="34"/>
      <c r="BK102" s="71"/>
      <c r="BL102" s="38"/>
      <c r="BM102" s="38"/>
      <c r="BN102" s="38"/>
      <c r="BO102" s="1"/>
      <c r="BP102" s="1"/>
      <c r="BQ102" s="1"/>
      <c r="BR102" s="38"/>
      <c r="BS102" s="8"/>
      <c r="BT102" s="37">
        <f t="shared" si="10"/>
        <v>45907</v>
      </c>
      <c r="BU102" s="229"/>
      <c r="BV102" s="183"/>
      <c r="BW102" s="228"/>
      <c r="BX102" s="182"/>
      <c r="BY102" s="182"/>
      <c r="BZ102" s="182"/>
      <c r="CA102" s="182"/>
      <c r="CB102" s="182"/>
      <c r="CC102" s="182"/>
      <c r="CD102" s="112"/>
      <c r="CE102" s="28"/>
      <c r="CF102" s="1"/>
      <c r="CG102" s="1"/>
      <c r="CH102" s="1"/>
      <c r="CI102" s="1"/>
      <c r="CJ102" s="1"/>
      <c r="CK102" s="1"/>
      <c r="CL102" s="1"/>
      <c r="CM102" s="1"/>
      <c r="CN102" s="1"/>
      <c r="CO102" s="1"/>
      <c r="CP102" s="116"/>
      <c r="CQ102" s="1"/>
      <c r="CR102" s="1"/>
      <c r="CS102" s="1"/>
      <c r="CT102" s="1"/>
      <c r="CU102" s="1"/>
      <c r="CV102" s="1"/>
      <c r="CW102" s="1"/>
      <c r="CX102" s="1"/>
      <c r="CY102" s="1"/>
      <c r="CZ102" s="1"/>
      <c r="DA102" s="1"/>
      <c r="DB102" s="1"/>
      <c r="DC102" s="1"/>
      <c r="DD102" s="1"/>
      <c r="DE102" s="1"/>
      <c r="DF102" s="1"/>
      <c r="DG102" s="1"/>
      <c r="DH102" s="1"/>
      <c r="DI102" s="1"/>
      <c r="DJ102" s="1"/>
      <c r="DK102" s="1"/>
      <c r="DL102" s="1"/>
      <c r="DM102" s="1"/>
    </row>
    <row r="103" spans="1:117" s="25" customFormat="1" ht="35" customHeight="1" x14ac:dyDescent="0.2">
      <c r="A103" s="1">
        <v>97</v>
      </c>
      <c r="B103" s="1" t="s">
        <v>169</v>
      </c>
      <c r="C103" s="1" t="s">
        <v>167</v>
      </c>
      <c r="D103" s="1" t="s">
        <v>54</v>
      </c>
      <c r="E103" s="1" t="s">
        <v>171</v>
      </c>
      <c r="F103" s="1" t="s">
        <v>74</v>
      </c>
      <c r="G103" s="1">
        <v>2</v>
      </c>
      <c r="H103" s="1" t="s">
        <v>341</v>
      </c>
      <c r="I103" s="1" t="s">
        <v>114</v>
      </c>
      <c r="J103" s="64">
        <v>82012</v>
      </c>
      <c r="K103" s="64">
        <v>106274</v>
      </c>
      <c r="L103" s="29">
        <v>45879</v>
      </c>
      <c r="M103" s="29" t="s">
        <v>4163</v>
      </c>
      <c r="N103" s="1" t="s">
        <v>25</v>
      </c>
      <c r="O103" s="28" t="s">
        <v>84</v>
      </c>
      <c r="P103" s="1" t="s">
        <v>87</v>
      </c>
      <c r="Q103" s="64">
        <v>10</v>
      </c>
      <c r="R103" s="1" t="s">
        <v>410</v>
      </c>
      <c r="S103" s="1"/>
      <c r="T103" s="1" t="s">
        <v>115</v>
      </c>
      <c r="U103" s="1"/>
      <c r="V103" s="1"/>
      <c r="W103" s="8"/>
      <c r="X103" s="1"/>
      <c r="Y103" s="1"/>
      <c r="Z103" s="1"/>
      <c r="AA103" s="5"/>
      <c r="AB103" s="65"/>
      <c r="AC103" s="66">
        <v>29.5</v>
      </c>
      <c r="AD103" s="65">
        <v>180</v>
      </c>
      <c r="AE103" s="33" t="s">
        <v>103</v>
      </c>
      <c r="AF103" s="33" t="s">
        <v>103</v>
      </c>
      <c r="AG103" s="79"/>
      <c r="AH103" s="17"/>
      <c r="AI103" s="1"/>
      <c r="AJ103" s="1"/>
      <c r="AK103" s="1"/>
      <c r="AL103" s="73"/>
      <c r="AM103" s="164">
        <f t="shared" si="7"/>
        <v>45882</v>
      </c>
      <c r="AN103" s="34"/>
      <c r="AO103" s="61"/>
      <c r="AP103" s="38"/>
      <c r="AQ103" s="38"/>
      <c r="AR103" s="38"/>
      <c r="AS103" s="1"/>
      <c r="AT103" s="1"/>
      <c r="AU103" s="1"/>
      <c r="AV103" s="38"/>
      <c r="AW103" s="106"/>
      <c r="AX103" s="37">
        <f t="shared" si="8"/>
        <v>45886</v>
      </c>
      <c r="AY103" s="182"/>
      <c r="AZ103" s="183"/>
      <c r="BA103" s="182"/>
      <c r="BB103" s="182"/>
      <c r="BC103" s="182"/>
      <c r="BD103" s="182"/>
      <c r="BE103" s="182"/>
      <c r="BF103" s="182"/>
      <c r="BG103" s="182"/>
      <c r="BH103" s="8"/>
      <c r="BI103" s="37"/>
      <c r="BJ103" s="34"/>
      <c r="BK103" s="71"/>
      <c r="BL103" s="38"/>
      <c r="BM103" s="38"/>
      <c r="BN103" s="38"/>
      <c r="BO103" s="1"/>
      <c r="BP103" s="1"/>
      <c r="BQ103" s="1"/>
      <c r="BR103" s="38"/>
      <c r="BS103" s="8"/>
      <c r="BT103" s="37">
        <f t="shared" si="10"/>
        <v>45907</v>
      </c>
      <c r="BU103" s="229"/>
      <c r="BV103" s="183"/>
      <c r="BW103" s="228"/>
      <c r="BX103" s="182"/>
      <c r="BY103" s="182"/>
      <c r="BZ103" s="182"/>
      <c r="CA103" s="182"/>
      <c r="CB103" s="182"/>
      <c r="CC103" s="182"/>
      <c r="CD103" s="112"/>
      <c r="CE103" s="28"/>
      <c r="CF103" s="1"/>
      <c r="CG103" s="1"/>
      <c r="CH103" s="1"/>
      <c r="CI103" s="1"/>
      <c r="CJ103" s="1"/>
      <c r="CK103" s="1"/>
      <c r="CL103" s="1"/>
      <c r="CM103" s="1"/>
      <c r="CN103" s="1"/>
      <c r="CO103" s="1"/>
      <c r="CP103" s="116"/>
      <c r="CQ103" s="1"/>
      <c r="CR103" s="1"/>
      <c r="CS103" s="1"/>
      <c r="CT103" s="1"/>
      <c r="CU103" s="1"/>
      <c r="CV103" s="1"/>
      <c r="CW103" s="1"/>
      <c r="CX103" s="1"/>
      <c r="CY103" s="1"/>
      <c r="CZ103" s="1"/>
      <c r="DA103" s="1"/>
      <c r="DB103" s="1"/>
      <c r="DC103" s="1"/>
      <c r="DD103" s="1"/>
      <c r="DE103" s="1"/>
      <c r="DF103" s="1"/>
      <c r="DG103" s="1"/>
      <c r="DH103" s="1"/>
      <c r="DI103" s="1"/>
      <c r="DJ103" s="1"/>
      <c r="DK103" s="1"/>
      <c r="DL103" s="1"/>
      <c r="DM103" s="1"/>
    </row>
    <row r="104" spans="1:117" s="25" customFormat="1" ht="35" customHeight="1" x14ac:dyDescent="0.2">
      <c r="A104" s="1">
        <v>98</v>
      </c>
      <c r="B104" s="1" t="s">
        <v>169</v>
      </c>
      <c r="C104" s="1" t="s">
        <v>167</v>
      </c>
      <c r="D104" s="1" t="s">
        <v>54</v>
      </c>
      <c r="E104" s="1" t="s">
        <v>171</v>
      </c>
      <c r="F104" s="1" t="s">
        <v>74</v>
      </c>
      <c r="G104" s="1">
        <v>2</v>
      </c>
      <c r="H104" s="1" t="s">
        <v>341</v>
      </c>
      <c r="I104" s="1" t="s">
        <v>114</v>
      </c>
      <c r="J104" s="64">
        <v>84712</v>
      </c>
      <c r="K104" s="64">
        <v>106277</v>
      </c>
      <c r="L104" s="29">
        <v>45879</v>
      </c>
      <c r="M104" s="29" t="s">
        <v>4163</v>
      </c>
      <c r="N104" s="1" t="s">
        <v>25</v>
      </c>
      <c r="O104" s="28" t="s">
        <v>84</v>
      </c>
      <c r="P104" s="1" t="s">
        <v>87</v>
      </c>
      <c r="Q104" s="64">
        <v>10</v>
      </c>
      <c r="R104" s="1" t="s">
        <v>410</v>
      </c>
      <c r="S104" s="1">
        <v>6</v>
      </c>
      <c r="T104" s="1" t="s">
        <v>115</v>
      </c>
      <c r="U104" s="1"/>
      <c r="V104" s="1"/>
      <c r="W104" s="8"/>
      <c r="X104" s="1"/>
      <c r="Y104" s="1"/>
      <c r="Z104" s="1"/>
      <c r="AA104" s="5"/>
      <c r="AB104" s="65"/>
      <c r="AC104" s="66">
        <v>27.5</v>
      </c>
      <c r="AD104" s="65">
        <v>180</v>
      </c>
      <c r="AE104" s="33" t="s">
        <v>103</v>
      </c>
      <c r="AF104" s="33" t="s">
        <v>103</v>
      </c>
      <c r="AG104" s="79"/>
      <c r="AH104" s="17"/>
      <c r="AI104" s="1"/>
      <c r="AJ104" s="1"/>
      <c r="AK104" s="1"/>
      <c r="AL104" s="73"/>
      <c r="AM104" s="164">
        <f t="shared" si="7"/>
        <v>45882</v>
      </c>
      <c r="AN104" s="34"/>
      <c r="AO104" s="61"/>
      <c r="AP104" s="38"/>
      <c r="AQ104" s="38"/>
      <c r="AR104" s="38"/>
      <c r="AS104" s="1"/>
      <c r="AT104" s="1"/>
      <c r="AU104" s="1"/>
      <c r="AV104" s="38"/>
      <c r="AW104" s="106"/>
      <c r="AX104" s="37">
        <f t="shared" si="8"/>
        <v>45886</v>
      </c>
      <c r="AY104" s="182"/>
      <c r="AZ104" s="183"/>
      <c r="BA104" s="182"/>
      <c r="BB104" s="182"/>
      <c r="BC104" s="182"/>
      <c r="BD104" s="182"/>
      <c r="BE104" s="182"/>
      <c r="BF104" s="182"/>
      <c r="BG104" s="182"/>
      <c r="BH104" s="8"/>
      <c r="BI104" s="37"/>
      <c r="BJ104" s="34"/>
      <c r="BK104" s="71"/>
      <c r="BL104" s="38"/>
      <c r="BM104" s="38"/>
      <c r="BN104" s="38"/>
      <c r="BO104" s="1"/>
      <c r="BP104" s="1"/>
      <c r="BQ104" s="1"/>
      <c r="BR104" s="38"/>
      <c r="BS104" s="8"/>
      <c r="BT104" s="37">
        <f t="shared" si="10"/>
        <v>45907</v>
      </c>
      <c r="BU104" s="229"/>
      <c r="BV104" s="183"/>
      <c r="BW104" s="228"/>
      <c r="BX104" s="182"/>
      <c r="BY104" s="182"/>
      <c r="BZ104" s="182"/>
      <c r="CA104" s="182"/>
      <c r="CB104" s="182"/>
      <c r="CC104" s="182"/>
      <c r="CD104" s="112"/>
      <c r="CE104" s="28"/>
      <c r="CF104" s="1"/>
      <c r="CG104" s="1"/>
      <c r="CH104" s="1"/>
      <c r="CI104" s="1"/>
      <c r="CJ104" s="1"/>
      <c r="CK104" s="1"/>
      <c r="CL104" s="1"/>
      <c r="CM104" s="1"/>
      <c r="CN104" s="1"/>
      <c r="CO104" s="1"/>
      <c r="CP104" s="116"/>
      <c r="CQ104" s="1"/>
      <c r="CR104" s="1"/>
      <c r="CS104" s="1"/>
      <c r="CT104" s="1"/>
      <c r="CU104" s="1"/>
      <c r="CV104" s="1"/>
      <c r="CW104" s="1"/>
      <c r="CX104" s="1"/>
      <c r="CY104" s="1"/>
      <c r="CZ104" s="1"/>
      <c r="DA104" s="1"/>
      <c r="DB104" s="1"/>
      <c r="DC104" s="1"/>
      <c r="DD104" s="1"/>
      <c r="DE104" s="1"/>
      <c r="DF104" s="1"/>
      <c r="DG104" s="1"/>
      <c r="DH104" s="1"/>
      <c r="DI104" s="1"/>
      <c r="DJ104" s="1"/>
      <c r="DK104" s="1"/>
      <c r="DL104" s="1"/>
      <c r="DM104" s="1"/>
    </row>
    <row r="105" spans="1:117" s="25" customFormat="1" ht="35" customHeight="1" x14ac:dyDescent="0.2">
      <c r="A105" s="1">
        <v>99</v>
      </c>
      <c r="B105" s="1" t="s">
        <v>169</v>
      </c>
      <c r="C105" s="1" t="s">
        <v>167</v>
      </c>
      <c r="D105" s="1" t="s">
        <v>54</v>
      </c>
      <c r="E105" s="1" t="s">
        <v>171</v>
      </c>
      <c r="F105" s="1" t="s">
        <v>74</v>
      </c>
      <c r="G105" s="1">
        <v>2</v>
      </c>
      <c r="H105" s="1" t="s">
        <v>341</v>
      </c>
      <c r="I105" s="1" t="s">
        <v>114</v>
      </c>
      <c r="J105" s="64">
        <v>83412</v>
      </c>
      <c r="K105" s="64">
        <v>106278</v>
      </c>
      <c r="L105" s="29">
        <v>45879</v>
      </c>
      <c r="M105" s="29" t="s">
        <v>4163</v>
      </c>
      <c r="N105" s="1" t="s">
        <v>25</v>
      </c>
      <c r="O105" s="28" t="s">
        <v>84</v>
      </c>
      <c r="P105" s="1" t="s">
        <v>87</v>
      </c>
      <c r="Q105" s="64">
        <v>10</v>
      </c>
      <c r="R105" s="1" t="s">
        <v>410</v>
      </c>
      <c r="S105" s="1"/>
      <c r="T105" s="1" t="s">
        <v>115</v>
      </c>
      <c r="U105" s="1"/>
      <c r="V105" s="1"/>
      <c r="W105" s="8"/>
      <c r="X105" s="1"/>
      <c r="Y105" s="1"/>
      <c r="Z105" s="1"/>
      <c r="AA105" s="5"/>
      <c r="AB105" s="65"/>
      <c r="AC105" s="66">
        <v>29</v>
      </c>
      <c r="AD105" s="65">
        <v>170</v>
      </c>
      <c r="AE105" s="33" t="s">
        <v>103</v>
      </c>
      <c r="AF105" s="33" t="s">
        <v>103</v>
      </c>
      <c r="AG105" s="79"/>
      <c r="AH105" s="17"/>
      <c r="AI105" s="1"/>
      <c r="AJ105" s="1"/>
      <c r="AK105" s="1"/>
      <c r="AL105" s="73"/>
      <c r="AM105" s="164">
        <f t="shared" si="7"/>
        <v>45882</v>
      </c>
      <c r="AN105" s="34"/>
      <c r="AO105" s="61"/>
      <c r="AP105" s="38"/>
      <c r="AQ105" s="38"/>
      <c r="AR105" s="38"/>
      <c r="AS105" s="1"/>
      <c r="AT105" s="1"/>
      <c r="AU105" s="1"/>
      <c r="AV105" s="38"/>
      <c r="AW105" s="106"/>
      <c r="AX105" s="37">
        <f t="shared" si="8"/>
        <v>45886</v>
      </c>
      <c r="AY105" s="182"/>
      <c r="AZ105" s="183"/>
      <c r="BA105" s="182"/>
      <c r="BB105" s="182"/>
      <c r="BC105" s="182"/>
      <c r="BD105" s="182"/>
      <c r="BE105" s="182"/>
      <c r="BF105" s="182"/>
      <c r="BG105" s="182"/>
      <c r="BH105" s="8"/>
      <c r="BI105" s="37"/>
      <c r="BJ105" s="34"/>
      <c r="BK105" s="71"/>
      <c r="BL105" s="38"/>
      <c r="BM105" s="38"/>
      <c r="BN105" s="38"/>
      <c r="BO105" s="1"/>
      <c r="BP105" s="1"/>
      <c r="BQ105" s="1"/>
      <c r="BR105" s="38"/>
      <c r="BS105" s="8"/>
      <c r="BT105" s="37">
        <f t="shared" si="10"/>
        <v>45907</v>
      </c>
      <c r="BU105" s="229"/>
      <c r="BV105" s="183"/>
      <c r="BW105" s="228"/>
      <c r="BX105" s="182"/>
      <c r="BY105" s="182"/>
      <c r="BZ105" s="182"/>
      <c r="CA105" s="182"/>
      <c r="CB105" s="182"/>
      <c r="CC105" s="182"/>
      <c r="CD105" s="112"/>
      <c r="CE105" s="28"/>
      <c r="CF105" s="1"/>
      <c r="CG105" s="1"/>
      <c r="CH105" s="1"/>
      <c r="CI105" s="1"/>
      <c r="CJ105" s="1"/>
      <c r="CK105" s="1"/>
      <c r="CL105" s="1"/>
      <c r="CM105" s="1"/>
      <c r="CN105" s="1"/>
      <c r="CO105" s="1"/>
      <c r="CP105" s="116"/>
      <c r="CQ105" s="1"/>
      <c r="CR105" s="1"/>
      <c r="CS105" s="1"/>
      <c r="CT105" s="1"/>
      <c r="CU105" s="1"/>
      <c r="CV105" s="1"/>
      <c r="CW105" s="1"/>
      <c r="CX105" s="1"/>
      <c r="CY105" s="1"/>
      <c r="CZ105" s="1"/>
      <c r="DA105" s="1"/>
      <c r="DB105" s="1"/>
      <c r="DC105" s="1"/>
      <c r="DD105" s="1"/>
      <c r="DE105" s="1"/>
      <c r="DF105" s="1"/>
      <c r="DG105" s="1"/>
      <c r="DH105" s="1"/>
      <c r="DI105" s="1"/>
      <c r="DJ105" s="1"/>
      <c r="DK105" s="1"/>
      <c r="DL105" s="1"/>
      <c r="DM105" s="1"/>
    </row>
    <row r="106" spans="1:117" s="25" customFormat="1" ht="35" customHeight="1" x14ac:dyDescent="0.2">
      <c r="A106" s="1">
        <v>100</v>
      </c>
      <c r="B106" s="1" t="s">
        <v>169</v>
      </c>
      <c r="C106" s="1" t="s">
        <v>167</v>
      </c>
      <c r="D106" s="1" t="s">
        <v>54</v>
      </c>
      <c r="E106" s="1" t="s">
        <v>171</v>
      </c>
      <c r="F106" s="1" t="s">
        <v>74</v>
      </c>
      <c r="G106" s="1">
        <v>2</v>
      </c>
      <c r="H106" s="1" t="s">
        <v>341</v>
      </c>
      <c r="I106" s="1" t="s">
        <v>114</v>
      </c>
      <c r="J106" s="64">
        <v>83412</v>
      </c>
      <c r="K106" s="64">
        <v>106293</v>
      </c>
      <c r="L106" s="29">
        <v>45879</v>
      </c>
      <c r="M106" s="29" t="s">
        <v>4163</v>
      </c>
      <c r="N106" s="1" t="s">
        <v>25</v>
      </c>
      <c r="O106" s="28" t="s">
        <v>84</v>
      </c>
      <c r="P106" s="1" t="s">
        <v>87</v>
      </c>
      <c r="Q106" s="64">
        <v>3</v>
      </c>
      <c r="R106" s="1" t="s">
        <v>410</v>
      </c>
      <c r="S106" s="1"/>
      <c r="T106" s="1" t="s">
        <v>115</v>
      </c>
      <c r="U106" s="1"/>
      <c r="V106" s="1"/>
      <c r="W106" s="8"/>
      <c r="X106" s="1"/>
      <c r="Y106" s="1"/>
      <c r="Z106" s="1"/>
      <c r="AA106" s="5"/>
      <c r="AB106" s="65"/>
      <c r="AC106" s="66">
        <v>30.5</v>
      </c>
      <c r="AD106" s="65">
        <v>170</v>
      </c>
      <c r="AE106" s="33" t="s">
        <v>103</v>
      </c>
      <c r="AF106" s="33" t="s">
        <v>103</v>
      </c>
      <c r="AG106" s="79"/>
      <c r="AH106" s="17"/>
      <c r="AI106" s="1"/>
      <c r="AJ106" s="1"/>
      <c r="AK106" s="1"/>
      <c r="AL106" s="73"/>
      <c r="AM106" s="164">
        <f t="shared" si="7"/>
        <v>45882</v>
      </c>
      <c r="AN106" s="34"/>
      <c r="AO106" s="61"/>
      <c r="AP106" s="38"/>
      <c r="AQ106" s="38"/>
      <c r="AR106" s="38"/>
      <c r="AS106" s="1"/>
      <c r="AT106" s="1"/>
      <c r="AU106" s="1"/>
      <c r="AV106" s="38"/>
      <c r="AW106" s="106"/>
      <c r="AX106" s="37">
        <f t="shared" si="8"/>
        <v>45886</v>
      </c>
      <c r="AY106" s="182"/>
      <c r="AZ106" s="183"/>
      <c r="BA106" s="182"/>
      <c r="BB106" s="182"/>
      <c r="BC106" s="182"/>
      <c r="BD106" s="182"/>
      <c r="BE106" s="182"/>
      <c r="BF106" s="182"/>
      <c r="BG106" s="182"/>
      <c r="BH106" s="8"/>
      <c r="BI106" s="37"/>
      <c r="BJ106" s="34"/>
      <c r="BK106" s="71"/>
      <c r="BL106" s="38"/>
      <c r="BM106" s="38"/>
      <c r="BN106" s="38"/>
      <c r="BO106" s="1"/>
      <c r="BP106" s="1"/>
      <c r="BQ106" s="1"/>
      <c r="BR106" s="38"/>
      <c r="BS106" s="8"/>
      <c r="BT106" s="37">
        <f t="shared" si="10"/>
        <v>45907</v>
      </c>
      <c r="BU106" s="229"/>
      <c r="BV106" s="183"/>
      <c r="BW106" s="228"/>
      <c r="BX106" s="182"/>
      <c r="BY106" s="182"/>
      <c r="BZ106" s="182"/>
      <c r="CA106" s="182"/>
      <c r="CB106" s="182"/>
      <c r="CC106" s="182"/>
      <c r="CD106" s="112"/>
      <c r="CE106" s="28"/>
      <c r="CF106" s="1"/>
      <c r="CG106" s="1"/>
      <c r="CH106" s="1"/>
      <c r="CI106" s="1"/>
      <c r="CJ106" s="1"/>
      <c r="CK106" s="1"/>
      <c r="CL106" s="1"/>
      <c r="CM106" s="1"/>
      <c r="CN106" s="1"/>
      <c r="CO106" s="1"/>
      <c r="CP106" s="116"/>
      <c r="CQ106" s="1"/>
      <c r="CR106" s="1"/>
      <c r="CS106" s="1"/>
      <c r="CT106" s="1"/>
      <c r="CU106" s="1"/>
      <c r="CV106" s="1"/>
      <c r="CW106" s="1"/>
      <c r="CX106" s="1"/>
      <c r="CY106" s="1"/>
      <c r="CZ106" s="1"/>
      <c r="DA106" s="1"/>
      <c r="DB106" s="1"/>
      <c r="DC106" s="1"/>
      <c r="DD106" s="1"/>
      <c r="DE106" s="1"/>
      <c r="DF106" s="1"/>
      <c r="DG106" s="1"/>
      <c r="DH106" s="1"/>
      <c r="DI106" s="1"/>
      <c r="DJ106" s="1"/>
      <c r="DK106" s="1"/>
      <c r="DL106" s="1"/>
      <c r="DM106" s="1"/>
    </row>
    <row r="107" spans="1:117" s="25" customFormat="1" ht="35" customHeight="1" x14ac:dyDescent="0.2">
      <c r="A107" s="1">
        <v>101</v>
      </c>
      <c r="B107" s="1" t="s">
        <v>172</v>
      </c>
      <c r="C107" s="1" t="s">
        <v>175</v>
      </c>
      <c r="D107" s="1" t="s">
        <v>54</v>
      </c>
      <c r="E107" s="1" t="s">
        <v>180</v>
      </c>
      <c r="F107" s="1" t="s">
        <v>74</v>
      </c>
      <c r="G107" s="1">
        <v>8</v>
      </c>
      <c r="H107" s="1" t="s">
        <v>341</v>
      </c>
      <c r="I107" s="1" t="s">
        <v>114</v>
      </c>
      <c r="J107" s="64">
        <v>84212</v>
      </c>
      <c r="K107" s="64">
        <v>106361</v>
      </c>
      <c r="L107" s="29">
        <v>45880</v>
      </c>
      <c r="M107" s="29" t="s">
        <v>4163</v>
      </c>
      <c r="N107" s="1" t="s">
        <v>25</v>
      </c>
      <c r="O107" s="28" t="s">
        <v>84</v>
      </c>
      <c r="P107" s="1" t="s">
        <v>87</v>
      </c>
      <c r="Q107" s="64">
        <v>10</v>
      </c>
      <c r="R107" s="1" t="s">
        <v>410</v>
      </c>
      <c r="S107" s="1"/>
      <c r="T107" s="1" t="s">
        <v>115</v>
      </c>
      <c r="U107" s="1"/>
      <c r="V107" s="1"/>
      <c r="W107" s="8"/>
      <c r="X107" s="1"/>
      <c r="Y107" s="1"/>
      <c r="Z107" s="1"/>
      <c r="AA107" s="5"/>
      <c r="AB107" s="65"/>
      <c r="AC107" s="66">
        <v>26</v>
      </c>
      <c r="AD107" s="65">
        <v>190</v>
      </c>
      <c r="AE107" s="33" t="s">
        <v>103</v>
      </c>
      <c r="AF107" s="33" t="s">
        <v>103</v>
      </c>
      <c r="AG107" s="79"/>
      <c r="AH107" s="17"/>
      <c r="AI107" s="1"/>
      <c r="AJ107" s="1"/>
      <c r="AK107" s="1"/>
      <c r="AL107" s="73"/>
      <c r="AM107" s="164">
        <f t="shared" si="7"/>
        <v>45883</v>
      </c>
      <c r="AN107" s="34"/>
      <c r="AO107" s="61"/>
      <c r="AP107" s="38"/>
      <c r="AQ107" s="38"/>
      <c r="AR107" s="38"/>
      <c r="AS107" s="1"/>
      <c r="AT107" s="1"/>
      <c r="AU107" s="1"/>
      <c r="AV107" s="38"/>
      <c r="AW107" s="106"/>
      <c r="AX107" s="37">
        <f t="shared" si="8"/>
        <v>45887</v>
      </c>
      <c r="AY107" s="182" t="s">
        <v>403</v>
      </c>
      <c r="AZ107" s="183" t="s">
        <v>380</v>
      </c>
      <c r="BA107" s="182">
        <v>19.899999999999999</v>
      </c>
      <c r="BB107" s="182">
        <v>24.9</v>
      </c>
      <c r="BC107" s="182">
        <v>27.9</v>
      </c>
      <c r="BD107" s="182">
        <v>18.600000000000001</v>
      </c>
      <c r="BE107" s="182">
        <v>26.7</v>
      </c>
      <c r="BF107" s="182">
        <v>25.5</v>
      </c>
      <c r="BG107" s="183">
        <f>AVERAGE(BA107:BF113)</f>
        <v>23.916666666666668</v>
      </c>
      <c r="BH107" s="8"/>
      <c r="BI107" s="37"/>
      <c r="BJ107" s="34"/>
      <c r="BK107" s="71"/>
      <c r="BL107" s="38"/>
      <c r="BM107" s="38"/>
      <c r="BN107" s="38"/>
      <c r="BO107" s="1"/>
      <c r="BP107" s="1"/>
      <c r="BQ107" s="1"/>
      <c r="BR107" s="38"/>
      <c r="BS107" s="8"/>
      <c r="BT107" s="37">
        <f t="shared" si="10"/>
        <v>45908</v>
      </c>
      <c r="BU107" s="229" t="s">
        <v>403</v>
      </c>
      <c r="BV107" s="183" t="s">
        <v>510</v>
      </c>
      <c r="BW107" s="228">
        <v>30.6</v>
      </c>
      <c r="BX107" s="182">
        <v>33.200000000000003</v>
      </c>
      <c r="BY107" s="182">
        <v>32.9</v>
      </c>
      <c r="BZ107" s="182">
        <v>33.4</v>
      </c>
      <c r="CA107" s="182">
        <v>33.9</v>
      </c>
      <c r="CB107" s="182">
        <v>31.8</v>
      </c>
      <c r="CC107" s="183">
        <f>AVERAGE(BW107:CB113)</f>
        <v>32.633333333333333</v>
      </c>
      <c r="CD107" s="112"/>
      <c r="CE107" s="28"/>
      <c r="CF107" s="1"/>
      <c r="CG107" s="1"/>
      <c r="CH107" s="1"/>
      <c r="CI107" s="1"/>
      <c r="CJ107" s="1"/>
      <c r="CK107" s="1"/>
      <c r="CL107" s="1"/>
      <c r="CM107" s="1"/>
      <c r="CN107" s="1"/>
      <c r="CO107" s="1"/>
      <c r="CP107" s="116"/>
      <c r="CQ107" s="1"/>
      <c r="CR107" s="1"/>
      <c r="CS107" s="1"/>
      <c r="CT107" s="1"/>
      <c r="CU107" s="1"/>
      <c r="CV107" s="1"/>
      <c r="CW107" s="1"/>
      <c r="CX107" s="1"/>
      <c r="CY107" s="1"/>
      <c r="CZ107" s="1"/>
      <c r="DA107" s="1"/>
      <c r="DB107" s="1"/>
      <c r="DC107" s="1"/>
      <c r="DD107" s="1"/>
      <c r="DE107" s="1"/>
      <c r="DF107" s="1"/>
      <c r="DG107" s="1"/>
      <c r="DH107" s="1"/>
      <c r="DI107" s="1"/>
      <c r="DJ107" s="1"/>
      <c r="DK107" s="1"/>
      <c r="DL107" s="1"/>
      <c r="DM107" s="1"/>
    </row>
    <row r="108" spans="1:117" s="25" customFormat="1" ht="35" customHeight="1" x14ac:dyDescent="0.2">
      <c r="A108" s="1">
        <v>102</v>
      </c>
      <c r="B108" s="1" t="s">
        <v>172</v>
      </c>
      <c r="C108" s="1" t="s">
        <v>175</v>
      </c>
      <c r="D108" s="1" t="s">
        <v>54</v>
      </c>
      <c r="E108" s="1" t="s">
        <v>180</v>
      </c>
      <c r="F108" s="1" t="s">
        <v>74</v>
      </c>
      <c r="G108" s="1">
        <v>8</v>
      </c>
      <c r="H108" s="1" t="s">
        <v>341</v>
      </c>
      <c r="I108" s="1" t="s">
        <v>114</v>
      </c>
      <c r="J108" s="64">
        <v>83812</v>
      </c>
      <c r="K108" s="64">
        <v>106362</v>
      </c>
      <c r="L108" s="29">
        <v>45880</v>
      </c>
      <c r="M108" s="29" t="s">
        <v>4163</v>
      </c>
      <c r="N108" s="1" t="s">
        <v>25</v>
      </c>
      <c r="O108" s="28" t="s">
        <v>84</v>
      </c>
      <c r="P108" s="1" t="s">
        <v>87</v>
      </c>
      <c r="Q108" s="64">
        <v>10</v>
      </c>
      <c r="R108" s="1" t="s">
        <v>410</v>
      </c>
      <c r="S108" s="1">
        <v>3</v>
      </c>
      <c r="T108" s="1" t="s">
        <v>115</v>
      </c>
      <c r="U108" s="1"/>
      <c r="V108" s="1"/>
      <c r="W108" s="8"/>
      <c r="X108" s="1"/>
      <c r="Y108" s="1"/>
      <c r="Z108" s="1"/>
      <c r="AA108" s="5"/>
      <c r="AB108" s="65"/>
      <c r="AC108" s="66">
        <v>27</v>
      </c>
      <c r="AD108" s="65">
        <v>180</v>
      </c>
      <c r="AE108" s="33" t="s">
        <v>103</v>
      </c>
      <c r="AF108" s="33" t="s">
        <v>103</v>
      </c>
      <c r="AG108" s="79"/>
      <c r="AH108" s="17"/>
      <c r="AI108" s="1"/>
      <c r="AJ108" s="1"/>
      <c r="AK108" s="1"/>
      <c r="AL108" s="73"/>
      <c r="AM108" s="164">
        <f t="shared" si="7"/>
        <v>45883</v>
      </c>
      <c r="AN108" s="34"/>
      <c r="AO108" s="61"/>
      <c r="AP108" s="38"/>
      <c r="AQ108" s="38"/>
      <c r="AR108" s="38"/>
      <c r="AS108" s="1"/>
      <c r="AT108" s="1"/>
      <c r="AU108" s="1"/>
      <c r="AV108" s="38"/>
      <c r="AW108" s="106"/>
      <c r="AX108" s="37">
        <f t="shared" si="8"/>
        <v>45887</v>
      </c>
      <c r="AY108" s="182"/>
      <c r="AZ108" s="183"/>
      <c r="BA108" s="182"/>
      <c r="BB108" s="182"/>
      <c r="BC108" s="182"/>
      <c r="BD108" s="182"/>
      <c r="BE108" s="182"/>
      <c r="BF108" s="182"/>
      <c r="BG108" s="183"/>
      <c r="BH108" s="8"/>
      <c r="BI108" s="37"/>
      <c r="BJ108" s="34"/>
      <c r="BK108" s="71"/>
      <c r="BL108" s="38"/>
      <c r="BM108" s="38"/>
      <c r="BN108" s="38"/>
      <c r="BO108" s="1"/>
      <c r="BP108" s="1"/>
      <c r="BQ108" s="1"/>
      <c r="BR108" s="38"/>
      <c r="BS108" s="8"/>
      <c r="BT108" s="37">
        <f t="shared" si="10"/>
        <v>45908</v>
      </c>
      <c r="BU108" s="229"/>
      <c r="BV108" s="183"/>
      <c r="BW108" s="228"/>
      <c r="BX108" s="182"/>
      <c r="BY108" s="182"/>
      <c r="BZ108" s="182"/>
      <c r="CA108" s="182"/>
      <c r="CB108" s="182"/>
      <c r="CC108" s="183"/>
      <c r="CD108" s="112"/>
      <c r="CE108" s="28"/>
      <c r="CF108" s="1"/>
      <c r="CG108" s="1"/>
      <c r="CH108" s="1"/>
      <c r="CI108" s="1"/>
      <c r="CJ108" s="1"/>
      <c r="CK108" s="1"/>
      <c r="CL108" s="1"/>
      <c r="CM108" s="1"/>
      <c r="CN108" s="1"/>
      <c r="CO108" s="1"/>
      <c r="CP108" s="116"/>
      <c r="CQ108" s="1"/>
      <c r="CR108" s="1"/>
      <c r="CS108" s="1"/>
      <c r="CT108" s="1"/>
      <c r="CU108" s="1"/>
      <c r="CV108" s="1"/>
      <c r="CW108" s="1"/>
      <c r="CX108" s="1"/>
      <c r="CY108" s="1"/>
      <c r="CZ108" s="1"/>
      <c r="DA108" s="1"/>
      <c r="DB108" s="1"/>
      <c r="DC108" s="1"/>
      <c r="DD108" s="1"/>
      <c r="DE108" s="1"/>
      <c r="DF108" s="1"/>
      <c r="DG108" s="1"/>
      <c r="DH108" s="1"/>
      <c r="DI108" s="1"/>
      <c r="DJ108" s="1"/>
      <c r="DK108" s="1"/>
      <c r="DL108" s="1"/>
      <c r="DM108" s="1"/>
    </row>
    <row r="109" spans="1:117" s="25" customFormat="1" ht="35" customHeight="1" x14ac:dyDescent="0.2">
      <c r="A109" s="1">
        <v>103</v>
      </c>
      <c r="B109" s="1" t="s">
        <v>172</v>
      </c>
      <c r="C109" s="1" t="s">
        <v>175</v>
      </c>
      <c r="D109" s="1" t="s">
        <v>54</v>
      </c>
      <c r="E109" s="1" t="s">
        <v>180</v>
      </c>
      <c r="F109" s="1" t="s">
        <v>74</v>
      </c>
      <c r="G109" s="1">
        <v>8</v>
      </c>
      <c r="H109" s="1" t="s">
        <v>341</v>
      </c>
      <c r="I109" s="1" t="s">
        <v>114</v>
      </c>
      <c r="J109" s="64">
        <v>84712</v>
      </c>
      <c r="K109" s="64">
        <v>106363</v>
      </c>
      <c r="L109" s="29">
        <v>45880</v>
      </c>
      <c r="M109" s="29" t="s">
        <v>4163</v>
      </c>
      <c r="N109" s="1" t="s">
        <v>25</v>
      </c>
      <c r="O109" s="28" t="s">
        <v>84</v>
      </c>
      <c r="P109" s="1" t="s">
        <v>87</v>
      </c>
      <c r="Q109" s="64">
        <v>10</v>
      </c>
      <c r="R109" s="1" t="s">
        <v>410</v>
      </c>
      <c r="S109" s="1"/>
      <c r="T109" s="1" t="s">
        <v>115</v>
      </c>
      <c r="U109" s="1"/>
      <c r="V109" s="1"/>
      <c r="W109" s="8"/>
      <c r="X109" s="1"/>
      <c r="Y109" s="1"/>
      <c r="Z109" s="1"/>
      <c r="AA109" s="5"/>
      <c r="AB109" s="65"/>
      <c r="AC109" s="66">
        <v>27</v>
      </c>
      <c r="AD109" s="65">
        <v>180</v>
      </c>
      <c r="AE109" s="33" t="s">
        <v>103</v>
      </c>
      <c r="AF109" s="33" t="s">
        <v>103</v>
      </c>
      <c r="AG109" s="79"/>
      <c r="AH109" s="17"/>
      <c r="AI109" s="1"/>
      <c r="AJ109" s="1"/>
      <c r="AK109" s="1"/>
      <c r="AL109" s="73"/>
      <c r="AM109" s="164">
        <f t="shared" si="7"/>
        <v>45883</v>
      </c>
      <c r="AN109" s="34"/>
      <c r="AO109" s="75"/>
      <c r="AP109" s="38"/>
      <c r="AQ109" s="38"/>
      <c r="AR109" s="38"/>
      <c r="AS109" s="1"/>
      <c r="AT109" s="1"/>
      <c r="AU109" s="1"/>
      <c r="AV109" s="38"/>
      <c r="AW109" s="106"/>
      <c r="AX109" s="37">
        <f t="shared" si="8"/>
        <v>45887</v>
      </c>
      <c r="AY109" s="182"/>
      <c r="AZ109" s="183"/>
      <c r="BA109" s="182"/>
      <c r="BB109" s="182"/>
      <c r="BC109" s="182"/>
      <c r="BD109" s="182"/>
      <c r="BE109" s="182"/>
      <c r="BF109" s="182"/>
      <c r="BG109" s="183"/>
      <c r="BH109" s="8"/>
      <c r="BI109" s="37"/>
      <c r="BJ109" s="34"/>
      <c r="BK109" s="71"/>
      <c r="BL109" s="38"/>
      <c r="BM109" s="38"/>
      <c r="BN109" s="38"/>
      <c r="BO109" s="1"/>
      <c r="BP109" s="1"/>
      <c r="BQ109" s="1"/>
      <c r="BR109" s="38"/>
      <c r="BS109" s="8"/>
      <c r="BT109" s="37">
        <f t="shared" si="10"/>
        <v>45908</v>
      </c>
      <c r="BU109" s="229"/>
      <c r="BV109" s="183"/>
      <c r="BW109" s="228"/>
      <c r="BX109" s="182"/>
      <c r="BY109" s="182"/>
      <c r="BZ109" s="182"/>
      <c r="CA109" s="182"/>
      <c r="CB109" s="182"/>
      <c r="CC109" s="183"/>
      <c r="CD109" s="112"/>
      <c r="CE109" s="28"/>
      <c r="CF109" s="1"/>
      <c r="CG109" s="1"/>
      <c r="CH109" s="1"/>
      <c r="CI109" s="1"/>
      <c r="CJ109" s="1"/>
      <c r="CK109" s="1"/>
      <c r="CL109" s="1"/>
      <c r="CM109" s="1"/>
      <c r="CN109" s="1"/>
      <c r="CO109" s="1"/>
      <c r="CP109" s="116"/>
      <c r="CQ109" s="1"/>
      <c r="CR109" s="1"/>
      <c r="CS109" s="1"/>
      <c r="CT109" s="1"/>
      <c r="CU109" s="1"/>
      <c r="CV109" s="1"/>
      <c r="CW109" s="1"/>
      <c r="CX109" s="1"/>
      <c r="CY109" s="1"/>
      <c r="CZ109" s="1"/>
      <c r="DA109" s="1"/>
      <c r="DB109" s="1"/>
      <c r="DC109" s="1"/>
      <c r="DD109" s="1"/>
      <c r="DE109" s="1"/>
      <c r="DF109" s="1"/>
      <c r="DG109" s="1"/>
      <c r="DH109" s="1"/>
      <c r="DI109" s="1"/>
      <c r="DJ109" s="1"/>
      <c r="DK109" s="1"/>
      <c r="DL109" s="1"/>
      <c r="DM109" s="1"/>
    </row>
    <row r="110" spans="1:117" s="25" customFormat="1" ht="35" customHeight="1" x14ac:dyDescent="0.2">
      <c r="A110" s="1">
        <v>104</v>
      </c>
      <c r="B110" s="1" t="s">
        <v>173</v>
      </c>
      <c r="C110" s="1" t="s">
        <v>176</v>
      </c>
      <c r="D110" s="1" t="s">
        <v>54</v>
      </c>
      <c r="E110" s="1" t="s">
        <v>179</v>
      </c>
      <c r="F110" s="1" t="s">
        <v>74</v>
      </c>
      <c r="G110" s="1">
        <v>10</v>
      </c>
      <c r="H110" s="1" t="s">
        <v>341</v>
      </c>
      <c r="I110" s="1" t="s">
        <v>114</v>
      </c>
      <c r="J110" s="64">
        <v>83913</v>
      </c>
      <c r="K110" s="64">
        <v>106377</v>
      </c>
      <c r="L110" s="29">
        <v>45880</v>
      </c>
      <c r="M110" s="29" t="s">
        <v>4163</v>
      </c>
      <c r="N110" s="1" t="s">
        <v>25</v>
      </c>
      <c r="O110" s="28" t="s">
        <v>84</v>
      </c>
      <c r="P110" s="1" t="s">
        <v>87</v>
      </c>
      <c r="Q110" s="64">
        <v>10</v>
      </c>
      <c r="R110" s="1" t="s">
        <v>410</v>
      </c>
      <c r="S110" s="1">
        <v>3</v>
      </c>
      <c r="T110" s="1" t="s">
        <v>115</v>
      </c>
      <c r="U110" s="1"/>
      <c r="V110" s="1"/>
      <c r="W110" s="8"/>
      <c r="X110" s="1"/>
      <c r="Y110" s="1"/>
      <c r="Z110" s="1"/>
      <c r="AA110" s="5"/>
      <c r="AB110" s="65"/>
      <c r="AC110" s="66">
        <v>27</v>
      </c>
      <c r="AD110" s="65">
        <v>170</v>
      </c>
      <c r="AE110" s="33" t="s">
        <v>103</v>
      </c>
      <c r="AF110" s="33" t="s">
        <v>103</v>
      </c>
      <c r="AG110" s="79"/>
      <c r="AH110" s="17"/>
      <c r="AI110" s="1"/>
      <c r="AJ110" s="1"/>
      <c r="AK110" s="1"/>
      <c r="AL110" s="73"/>
      <c r="AM110" s="164">
        <f t="shared" si="7"/>
        <v>45883</v>
      </c>
      <c r="AN110" s="34"/>
      <c r="AO110" s="61"/>
      <c r="AP110" s="38"/>
      <c r="AQ110" s="38"/>
      <c r="AR110" s="38"/>
      <c r="AS110" s="1"/>
      <c r="AT110" s="1"/>
      <c r="AU110" s="1"/>
      <c r="AV110" s="38"/>
      <c r="AW110" s="106"/>
      <c r="AX110" s="37">
        <f t="shared" si="8"/>
        <v>45887</v>
      </c>
      <c r="AY110" s="182"/>
      <c r="AZ110" s="183"/>
      <c r="BA110" s="182"/>
      <c r="BB110" s="182"/>
      <c r="BC110" s="182"/>
      <c r="BD110" s="182"/>
      <c r="BE110" s="182"/>
      <c r="BF110" s="182"/>
      <c r="BG110" s="183"/>
      <c r="BH110" s="8"/>
      <c r="BI110" s="37"/>
      <c r="BJ110" s="34"/>
      <c r="BK110" s="71"/>
      <c r="BL110" s="38"/>
      <c r="BM110" s="38"/>
      <c r="BN110" s="38"/>
      <c r="BO110" s="1"/>
      <c r="BP110" s="1"/>
      <c r="BQ110" s="1"/>
      <c r="BR110" s="38"/>
      <c r="BS110" s="8"/>
      <c r="BT110" s="37">
        <f t="shared" si="10"/>
        <v>45908</v>
      </c>
      <c r="BU110" s="229"/>
      <c r="BV110" s="183"/>
      <c r="BW110" s="228"/>
      <c r="BX110" s="182"/>
      <c r="BY110" s="182"/>
      <c r="BZ110" s="182"/>
      <c r="CA110" s="182"/>
      <c r="CB110" s="182"/>
      <c r="CC110" s="183"/>
      <c r="CD110" s="112"/>
      <c r="CE110" s="28"/>
      <c r="CF110" s="1"/>
      <c r="CG110" s="1"/>
      <c r="CH110" s="1"/>
      <c r="CI110" s="1"/>
      <c r="CJ110" s="1"/>
      <c r="CK110" s="1"/>
      <c r="CL110" s="1"/>
      <c r="CM110" s="1"/>
      <c r="CN110" s="1"/>
      <c r="CO110" s="1"/>
      <c r="CP110" s="116"/>
      <c r="CQ110" s="1"/>
      <c r="CR110" s="1"/>
      <c r="CS110" s="1"/>
      <c r="CT110" s="1"/>
      <c r="CU110" s="1"/>
      <c r="CV110" s="1"/>
      <c r="CW110" s="1"/>
      <c r="CX110" s="1"/>
      <c r="CY110" s="1"/>
      <c r="CZ110" s="1"/>
      <c r="DA110" s="1"/>
      <c r="DB110" s="1"/>
      <c r="DC110" s="1"/>
      <c r="DD110" s="1"/>
      <c r="DE110" s="1"/>
      <c r="DF110" s="1"/>
      <c r="DG110" s="1"/>
      <c r="DH110" s="1"/>
      <c r="DI110" s="1"/>
      <c r="DJ110" s="1"/>
      <c r="DK110" s="1"/>
      <c r="DL110" s="1"/>
      <c r="DM110" s="1"/>
    </row>
    <row r="111" spans="1:117" s="25" customFormat="1" ht="35" customHeight="1" x14ac:dyDescent="0.2">
      <c r="A111" s="1">
        <v>105</v>
      </c>
      <c r="B111" s="1" t="s">
        <v>173</v>
      </c>
      <c r="C111" s="1" t="s">
        <v>176</v>
      </c>
      <c r="D111" s="1" t="s">
        <v>54</v>
      </c>
      <c r="E111" s="1" t="s">
        <v>179</v>
      </c>
      <c r="F111" s="1" t="s">
        <v>74</v>
      </c>
      <c r="G111" s="1">
        <v>10</v>
      </c>
      <c r="H111" s="1" t="s">
        <v>341</v>
      </c>
      <c r="I111" s="1" t="s">
        <v>114</v>
      </c>
      <c r="J111" s="64">
        <v>84212</v>
      </c>
      <c r="K111" s="64">
        <v>106379</v>
      </c>
      <c r="L111" s="29">
        <v>45880</v>
      </c>
      <c r="M111" s="29" t="s">
        <v>4163</v>
      </c>
      <c r="N111" s="1" t="s">
        <v>25</v>
      </c>
      <c r="O111" s="28" t="s">
        <v>84</v>
      </c>
      <c r="P111" s="1" t="s">
        <v>87</v>
      </c>
      <c r="Q111" s="64">
        <v>10</v>
      </c>
      <c r="R111" s="1" t="s">
        <v>410</v>
      </c>
      <c r="S111" s="1"/>
      <c r="T111" s="1" t="s">
        <v>115</v>
      </c>
      <c r="U111" s="1"/>
      <c r="V111" s="1"/>
      <c r="W111" s="8"/>
      <c r="X111" s="1"/>
      <c r="Y111" s="1"/>
      <c r="Z111" s="1"/>
      <c r="AA111" s="5"/>
      <c r="AB111" s="65"/>
      <c r="AC111" s="66">
        <v>26</v>
      </c>
      <c r="AD111" s="65">
        <v>190</v>
      </c>
      <c r="AE111" s="33" t="s">
        <v>103</v>
      </c>
      <c r="AF111" s="33" t="s">
        <v>103</v>
      </c>
      <c r="AG111" s="79"/>
      <c r="AH111" s="17"/>
      <c r="AI111" s="1"/>
      <c r="AJ111" s="1"/>
      <c r="AK111" s="1"/>
      <c r="AL111" s="73"/>
      <c r="AM111" s="164">
        <f t="shared" si="7"/>
        <v>45883</v>
      </c>
      <c r="AN111" s="34"/>
      <c r="AO111" s="75"/>
      <c r="AP111" s="38"/>
      <c r="AQ111" s="38"/>
      <c r="AR111" s="38"/>
      <c r="AS111" s="1"/>
      <c r="AT111" s="1"/>
      <c r="AU111" s="1"/>
      <c r="AV111" s="38"/>
      <c r="AW111" s="106"/>
      <c r="AX111" s="37">
        <f t="shared" si="8"/>
        <v>45887</v>
      </c>
      <c r="AY111" s="182"/>
      <c r="AZ111" s="183"/>
      <c r="BA111" s="182"/>
      <c r="BB111" s="182"/>
      <c r="BC111" s="182"/>
      <c r="BD111" s="182"/>
      <c r="BE111" s="182"/>
      <c r="BF111" s="182"/>
      <c r="BG111" s="183"/>
      <c r="BH111" s="8"/>
      <c r="BI111" s="37"/>
      <c r="BJ111" s="34"/>
      <c r="BK111" s="71"/>
      <c r="BL111" s="38"/>
      <c r="BM111" s="38"/>
      <c r="BN111" s="38"/>
      <c r="BO111" s="1"/>
      <c r="BP111" s="1"/>
      <c r="BQ111" s="1"/>
      <c r="BR111" s="38"/>
      <c r="BS111" s="8"/>
      <c r="BT111" s="37">
        <f t="shared" ref="BT111:BT142" si="11">IF(L111=0, 0, L111+28)</f>
        <v>45908</v>
      </c>
      <c r="BU111" s="229"/>
      <c r="BV111" s="183"/>
      <c r="BW111" s="228"/>
      <c r="BX111" s="182"/>
      <c r="BY111" s="182"/>
      <c r="BZ111" s="182"/>
      <c r="CA111" s="182"/>
      <c r="CB111" s="182"/>
      <c r="CC111" s="183"/>
      <c r="CD111" s="112"/>
      <c r="CE111" s="28"/>
      <c r="CF111" s="1"/>
      <c r="CG111" s="1"/>
      <c r="CH111" s="1"/>
      <c r="CI111" s="1"/>
      <c r="CJ111" s="1"/>
      <c r="CK111" s="1"/>
      <c r="CL111" s="1"/>
      <c r="CM111" s="1"/>
      <c r="CN111" s="1"/>
      <c r="CO111" s="1"/>
      <c r="CP111" s="116"/>
      <c r="CQ111" s="1"/>
      <c r="CR111" s="1"/>
      <c r="CS111" s="1"/>
      <c r="CT111" s="1"/>
      <c r="CU111" s="1"/>
      <c r="CV111" s="1"/>
      <c r="CW111" s="1"/>
      <c r="CX111" s="1"/>
      <c r="CY111" s="1"/>
      <c r="CZ111" s="1"/>
      <c r="DA111" s="1"/>
      <c r="DB111" s="1"/>
      <c r="DC111" s="1"/>
      <c r="DD111" s="1"/>
      <c r="DE111" s="1"/>
      <c r="DF111" s="1"/>
      <c r="DG111" s="1"/>
      <c r="DH111" s="1"/>
      <c r="DI111" s="1"/>
      <c r="DJ111" s="1"/>
      <c r="DK111" s="1"/>
      <c r="DL111" s="1"/>
      <c r="DM111" s="1"/>
    </row>
    <row r="112" spans="1:117" s="25" customFormat="1" ht="35" customHeight="1" x14ac:dyDescent="0.2">
      <c r="A112" s="1">
        <v>106</v>
      </c>
      <c r="B112" s="1" t="s">
        <v>181</v>
      </c>
      <c r="C112" s="1" t="s">
        <v>177</v>
      </c>
      <c r="D112" s="1" t="s">
        <v>54</v>
      </c>
      <c r="E112" s="1" t="s">
        <v>178</v>
      </c>
      <c r="F112" s="1" t="s">
        <v>74</v>
      </c>
      <c r="G112" s="1">
        <v>2</v>
      </c>
      <c r="H112" s="1" t="s">
        <v>341</v>
      </c>
      <c r="I112" s="1" t="s">
        <v>114</v>
      </c>
      <c r="J112" s="64">
        <v>82812</v>
      </c>
      <c r="K112" s="64">
        <v>106382</v>
      </c>
      <c r="L112" s="29">
        <v>45880</v>
      </c>
      <c r="M112" s="29" t="s">
        <v>4163</v>
      </c>
      <c r="N112" s="1" t="s">
        <v>25</v>
      </c>
      <c r="O112" s="28" t="s">
        <v>84</v>
      </c>
      <c r="P112" s="1" t="s">
        <v>87</v>
      </c>
      <c r="Q112" s="64">
        <v>10</v>
      </c>
      <c r="R112" s="1" t="s">
        <v>410</v>
      </c>
      <c r="S112" s="1">
        <v>3</v>
      </c>
      <c r="T112" s="1" t="s">
        <v>115</v>
      </c>
      <c r="U112" s="1"/>
      <c r="V112" s="1"/>
      <c r="W112" s="8"/>
      <c r="X112" s="1"/>
      <c r="Y112" s="1"/>
      <c r="Z112" s="1"/>
      <c r="AA112" s="5"/>
      <c r="AB112" s="65"/>
      <c r="AC112" s="66">
        <v>27</v>
      </c>
      <c r="AD112" s="65">
        <v>180</v>
      </c>
      <c r="AE112" s="33" t="s">
        <v>103</v>
      </c>
      <c r="AF112" s="33" t="s">
        <v>103</v>
      </c>
      <c r="AG112" s="79"/>
      <c r="AH112" s="17"/>
      <c r="AI112" s="1"/>
      <c r="AJ112" s="1"/>
      <c r="AK112" s="1"/>
      <c r="AL112" s="73"/>
      <c r="AM112" s="164">
        <f t="shared" si="7"/>
        <v>45883</v>
      </c>
      <c r="AN112" s="34"/>
      <c r="AO112" s="61"/>
      <c r="AP112" s="38"/>
      <c r="AQ112" s="38"/>
      <c r="AR112" s="38"/>
      <c r="AS112" s="1"/>
      <c r="AT112" s="1"/>
      <c r="AU112" s="1"/>
      <c r="AV112" s="38"/>
      <c r="AW112" s="106"/>
      <c r="AX112" s="37">
        <f t="shared" si="8"/>
        <v>45887</v>
      </c>
      <c r="AY112" s="182"/>
      <c r="AZ112" s="183"/>
      <c r="BA112" s="182"/>
      <c r="BB112" s="182"/>
      <c r="BC112" s="182"/>
      <c r="BD112" s="182"/>
      <c r="BE112" s="182"/>
      <c r="BF112" s="182"/>
      <c r="BG112" s="183"/>
      <c r="BH112" s="8"/>
      <c r="BI112" s="37"/>
      <c r="BJ112" s="34"/>
      <c r="BK112" s="71"/>
      <c r="BL112" s="38"/>
      <c r="BM112" s="38"/>
      <c r="BN112" s="38"/>
      <c r="BO112" s="1"/>
      <c r="BP112" s="1"/>
      <c r="BQ112" s="1"/>
      <c r="BR112" s="38"/>
      <c r="BS112" s="8"/>
      <c r="BT112" s="37">
        <f t="shared" si="11"/>
        <v>45908</v>
      </c>
      <c r="BU112" s="229"/>
      <c r="BV112" s="183"/>
      <c r="BW112" s="228"/>
      <c r="BX112" s="182"/>
      <c r="BY112" s="182"/>
      <c r="BZ112" s="182"/>
      <c r="CA112" s="182"/>
      <c r="CB112" s="182"/>
      <c r="CC112" s="183"/>
      <c r="CD112" s="112"/>
      <c r="CE112" s="28"/>
      <c r="CF112" s="1"/>
      <c r="CG112" s="1"/>
      <c r="CH112" s="1"/>
      <c r="CI112" s="1"/>
      <c r="CJ112" s="1"/>
      <c r="CK112" s="1"/>
      <c r="CL112" s="1"/>
      <c r="CM112" s="1"/>
      <c r="CN112" s="1"/>
      <c r="CO112" s="1"/>
      <c r="CP112" s="116"/>
      <c r="CQ112" s="1"/>
      <c r="CR112" s="1"/>
      <c r="CS112" s="1"/>
      <c r="CT112" s="1"/>
      <c r="CU112" s="1"/>
      <c r="CV112" s="1"/>
      <c r="CW112" s="1"/>
      <c r="CX112" s="1"/>
      <c r="CY112" s="1"/>
      <c r="CZ112" s="1"/>
      <c r="DA112" s="1"/>
      <c r="DB112" s="1"/>
      <c r="DC112" s="1"/>
      <c r="DD112" s="1"/>
      <c r="DE112" s="1"/>
      <c r="DF112" s="1"/>
      <c r="DG112" s="1"/>
      <c r="DH112" s="1"/>
      <c r="DI112" s="1"/>
      <c r="DJ112" s="1"/>
      <c r="DK112" s="1"/>
      <c r="DL112" s="1"/>
      <c r="DM112" s="1"/>
    </row>
    <row r="113" spans="1:117" s="25" customFormat="1" ht="35" customHeight="1" x14ac:dyDescent="0.2">
      <c r="A113" s="1">
        <v>107</v>
      </c>
      <c r="B113" s="1" t="s">
        <v>181</v>
      </c>
      <c r="C113" s="1" t="s">
        <v>177</v>
      </c>
      <c r="D113" s="1" t="s">
        <v>54</v>
      </c>
      <c r="E113" s="1" t="s">
        <v>178</v>
      </c>
      <c r="F113" s="1" t="s">
        <v>74</v>
      </c>
      <c r="G113" s="1">
        <v>2</v>
      </c>
      <c r="H113" s="1" t="s">
        <v>341</v>
      </c>
      <c r="I113" s="1" t="s">
        <v>114</v>
      </c>
      <c r="J113" s="64">
        <v>78412</v>
      </c>
      <c r="K113" s="64">
        <v>106400</v>
      </c>
      <c r="L113" s="29">
        <v>45880</v>
      </c>
      <c r="M113" s="29" t="s">
        <v>4163</v>
      </c>
      <c r="N113" s="1" t="s">
        <v>25</v>
      </c>
      <c r="O113" s="28" t="s">
        <v>84</v>
      </c>
      <c r="P113" s="1" t="s">
        <v>87</v>
      </c>
      <c r="Q113" s="64">
        <v>10</v>
      </c>
      <c r="R113" s="1" t="s">
        <v>410</v>
      </c>
      <c r="S113" s="1">
        <v>3</v>
      </c>
      <c r="T113" s="1" t="s">
        <v>115</v>
      </c>
      <c r="U113" s="1"/>
      <c r="V113" s="1"/>
      <c r="W113" s="8"/>
      <c r="X113" s="1"/>
      <c r="Y113" s="1"/>
      <c r="Z113" s="1"/>
      <c r="AA113" s="5"/>
      <c r="AB113" s="65"/>
      <c r="AC113" s="66">
        <v>27</v>
      </c>
      <c r="AD113" s="65">
        <v>170</v>
      </c>
      <c r="AE113" s="33" t="s">
        <v>103</v>
      </c>
      <c r="AF113" s="33" t="s">
        <v>103</v>
      </c>
      <c r="AG113" s="79"/>
      <c r="AH113" s="17"/>
      <c r="AI113" s="1"/>
      <c r="AJ113" s="1"/>
      <c r="AK113" s="1"/>
      <c r="AL113" s="73"/>
      <c r="AM113" s="164">
        <f t="shared" si="7"/>
        <v>45883</v>
      </c>
      <c r="AN113" s="34"/>
      <c r="AO113" s="61"/>
      <c r="AP113" s="38"/>
      <c r="AQ113" s="38"/>
      <c r="AR113" s="38"/>
      <c r="AS113" s="1"/>
      <c r="AT113" s="1"/>
      <c r="AU113" s="1"/>
      <c r="AV113" s="38"/>
      <c r="AW113" s="106"/>
      <c r="AX113" s="37">
        <f t="shared" si="8"/>
        <v>45887</v>
      </c>
      <c r="AY113" s="182"/>
      <c r="AZ113" s="183"/>
      <c r="BA113" s="182"/>
      <c r="BB113" s="182"/>
      <c r="BC113" s="182"/>
      <c r="BD113" s="182"/>
      <c r="BE113" s="182"/>
      <c r="BF113" s="182"/>
      <c r="BG113" s="183"/>
      <c r="BH113" s="8"/>
      <c r="BI113" s="37"/>
      <c r="BJ113" s="34"/>
      <c r="BK113" s="71"/>
      <c r="BL113" s="38"/>
      <c r="BM113" s="38"/>
      <c r="BN113" s="38"/>
      <c r="BO113" s="1"/>
      <c r="BP113" s="1"/>
      <c r="BQ113" s="1"/>
      <c r="BR113" s="38"/>
      <c r="BS113" s="8"/>
      <c r="BT113" s="37">
        <f t="shared" si="11"/>
        <v>45908</v>
      </c>
      <c r="BU113" s="229"/>
      <c r="BV113" s="183"/>
      <c r="BW113" s="228"/>
      <c r="BX113" s="182"/>
      <c r="BY113" s="182"/>
      <c r="BZ113" s="182"/>
      <c r="CA113" s="182"/>
      <c r="CB113" s="182"/>
      <c r="CC113" s="183"/>
      <c r="CD113" s="112"/>
      <c r="CE113" s="28"/>
      <c r="CF113" s="1"/>
      <c r="CG113" s="1"/>
      <c r="CH113" s="1"/>
      <c r="CI113" s="1"/>
      <c r="CJ113" s="1"/>
      <c r="CK113" s="1"/>
      <c r="CL113" s="1"/>
      <c r="CM113" s="1"/>
      <c r="CN113" s="1"/>
      <c r="CO113" s="1"/>
      <c r="CP113" s="116"/>
      <c r="CQ113" s="1"/>
      <c r="CR113" s="1"/>
      <c r="CS113" s="1"/>
      <c r="CT113" s="1"/>
      <c r="CU113" s="1"/>
      <c r="CV113" s="1"/>
      <c r="CW113" s="1"/>
      <c r="CX113" s="1"/>
      <c r="CY113" s="1"/>
      <c r="CZ113" s="1"/>
      <c r="DA113" s="1"/>
      <c r="DB113" s="1"/>
      <c r="DC113" s="1"/>
      <c r="DD113" s="1"/>
      <c r="DE113" s="1"/>
      <c r="DF113" s="1"/>
      <c r="DG113" s="1"/>
      <c r="DH113" s="1"/>
      <c r="DI113" s="1"/>
      <c r="DJ113" s="1"/>
      <c r="DK113" s="1"/>
      <c r="DL113" s="1"/>
      <c r="DM113" s="1"/>
    </row>
    <row r="114" spans="1:117" s="25" customFormat="1" ht="35" customHeight="1" x14ac:dyDescent="0.2">
      <c r="A114" s="1">
        <v>108</v>
      </c>
      <c r="B114" s="1" t="s">
        <v>174</v>
      </c>
      <c r="C114" s="1" t="s">
        <v>182</v>
      </c>
      <c r="D114" s="1" t="s">
        <v>54</v>
      </c>
      <c r="E114" s="1" t="s">
        <v>183</v>
      </c>
      <c r="F114" s="1" t="s">
        <v>74</v>
      </c>
      <c r="G114" s="1">
        <v>8</v>
      </c>
      <c r="H114" s="1" t="s">
        <v>341</v>
      </c>
      <c r="I114" s="1" t="s">
        <v>114</v>
      </c>
      <c r="J114" s="64">
        <v>82312</v>
      </c>
      <c r="K114" s="64">
        <v>105926</v>
      </c>
      <c r="L114" s="29">
        <v>45881</v>
      </c>
      <c r="M114" s="29" t="s">
        <v>4163</v>
      </c>
      <c r="N114" s="1" t="s">
        <v>25</v>
      </c>
      <c r="O114" s="28" t="s">
        <v>84</v>
      </c>
      <c r="P114" s="1" t="s">
        <v>87</v>
      </c>
      <c r="Q114" s="64">
        <v>10</v>
      </c>
      <c r="R114" s="1" t="s">
        <v>410</v>
      </c>
      <c r="S114" s="1"/>
      <c r="T114" s="1" t="s">
        <v>115</v>
      </c>
      <c r="U114" s="1"/>
      <c r="V114" s="1"/>
      <c r="W114" s="8"/>
      <c r="X114" s="1"/>
      <c r="Y114" s="1"/>
      <c r="Z114" s="1"/>
      <c r="AA114" s="5"/>
      <c r="AB114" s="65"/>
      <c r="AC114" s="66">
        <v>28</v>
      </c>
      <c r="AD114" s="65">
        <v>180</v>
      </c>
      <c r="AE114" s="33" t="s">
        <v>103</v>
      </c>
      <c r="AF114" s="33" t="s">
        <v>103</v>
      </c>
      <c r="AG114" s="79"/>
      <c r="AH114" s="17"/>
      <c r="AI114" s="1"/>
      <c r="AJ114" s="1"/>
      <c r="AK114" s="1"/>
      <c r="AL114" s="73"/>
      <c r="AM114" s="164">
        <f t="shared" si="7"/>
        <v>45884</v>
      </c>
      <c r="AN114" s="34"/>
      <c r="AO114" s="61"/>
      <c r="AP114" s="38"/>
      <c r="AQ114" s="38"/>
      <c r="AR114" s="38"/>
      <c r="AS114" s="1"/>
      <c r="AT114" s="1"/>
      <c r="AU114" s="1"/>
      <c r="AV114" s="38"/>
      <c r="AW114" s="106"/>
      <c r="AX114" s="37">
        <f t="shared" si="8"/>
        <v>45888</v>
      </c>
      <c r="AY114" s="182" t="s">
        <v>511</v>
      </c>
      <c r="AZ114" s="183" t="s">
        <v>512</v>
      </c>
      <c r="BA114" s="182">
        <v>19.8</v>
      </c>
      <c r="BB114" s="182">
        <v>19.5</v>
      </c>
      <c r="BC114" s="182">
        <v>20.7</v>
      </c>
      <c r="BD114" s="182">
        <v>17.5</v>
      </c>
      <c r="BE114" s="182">
        <v>17.3</v>
      </c>
      <c r="BF114" s="182">
        <v>16.899999999999999</v>
      </c>
      <c r="BG114" s="182">
        <f>AVERAGE(BA114:BF126)</f>
        <v>18.616666666666664</v>
      </c>
      <c r="BH114" s="8"/>
      <c r="BI114" s="37"/>
      <c r="BJ114" s="34"/>
      <c r="BK114" s="71"/>
      <c r="BL114" s="38"/>
      <c r="BM114" s="38"/>
      <c r="BN114" s="38"/>
      <c r="BO114" s="1"/>
      <c r="BP114" s="1"/>
      <c r="BQ114" s="1"/>
      <c r="BR114" s="38"/>
      <c r="BS114" s="8"/>
      <c r="BT114" s="37">
        <f t="shared" si="11"/>
        <v>45909</v>
      </c>
      <c r="BU114" s="229" t="s">
        <v>511</v>
      </c>
      <c r="BV114" s="183" t="s">
        <v>542</v>
      </c>
      <c r="BW114" s="228">
        <v>27.2</v>
      </c>
      <c r="BX114" s="182">
        <v>27.5</v>
      </c>
      <c r="BY114" s="182">
        <v>27.8</v>
      </c>
      <c r="BZ114" s="182">
        <v>28.6</v>
      </c>
      <c r="CA114" s="182">
        <v>26.8</v>
      </c>
      <c r="CB114" s="182">
        <v>28.7</v>
      </c>
      <c r="CC114" s="182">
        <f>AVERAGE(BW114:CB126)</f>
        <v>27.766666666666666</v>
      </c>
      <c r="CD114" s="112"/>
      <c r="CE114" s="28"/>
      <c r="CF114" s="1"/>
      <c r="CG114" s="1"/>
      <c r="CH114" s="1"/>
      <c r="CI114" s="1"/>
      <c r="CJ114" s="1"/>
      <c r="CK114" s="1"/>
      <c r="CL114" s="1"/>
      <c r="CM114" s="1"/>
      <c r="CN114" s="1"/>
      <c r="CO114" s="1"/>
      <c r="CP114" s="116"/>
      <c r="CQ114" s="1"/>
      <c r="CR114" s="1"/>
      <c r="CS114" s="1"/>
      <c r="CT114" s="1"/>
      <c r="CU114" s="1"/>
      <c r="CV114" s="1"/>
      <c r="CW114" s="1"/>
      <c r="CX114" s="1"/>
      <c r="CY114" s="1"/>
      <c r="CZ114" s="1"/>
      <c r="DA114" s="1"/>
      <c r="DB114" s="1"/>
      <c r="DC114" s="1"/>
      <c r="DD114" s="1"/>
      <c r="DE114" s="1"/>
      <c r="DF114" s="1"/>
      <c r="DG114" s="1"/>
      <c r="DH114" s="1"/>
      <c r="DI114" s="1"/>
      <c r="DJ114" s="1"/>
      <c r="DK114" s="1"/>
      <c r="DL114" s="1"/>
      <c r="DM114" s="1"/>
    </row>
    <row r="115" spans="1:117" s="25" customFormat="1" ht="35" customHeight="1" x14ac:dyDescent="0.2">
      <c r="A115" s="1">
        <v>109</v>
      </c>
      <c r="B115" s="1" t="s">
        <v>174</v>
      </c>
      <c r="C115" s="1" t="s">
        <v>182</v>
      </c>
      <c r="D115" s="1" t="s">
        <v>54</v>
      </c>
      <c r="E115" s="1" t="s">
        <v>183</v>
      </c>
      <c r="F115" s="1" t="s">
        <v>74</v>
      </c>
      <c r="G115" s="1">
        <v>8</v>
      </c>
      <c r="H115" s="1" t="s">
        <v>341</v>
      </c>
      <c r="I115" s="1" t="s">
        <v>114</v>
      </c>
      <c r="J115" s="64">
        <v>82814</v>
      </c>
      <c r="K115" s="64">
        <v>105927</v>
      </c>
      <c r="L115" s="29">
        <v>45881</v>
      </c>
      <c r="M115" s="29" t="s">
        <v>4163</v>
      </c>
      <c r="N115" s="1" t="s">
        <v>25</v>
      </c>
      <c r="O115" s="28" t="s">
        <v>84</v>
      </c>
      <c r="P115" s="1" t="s">
        <v>87</v>
      </c>
      <c r="Q115" s="64">
        <v>10</v>
      </c>
      <c r="R115" s="1" t="s">
        <v>410</v>
      </c>
      <c r="S115" s="1">
        <v>6</v>
      </c>
      <c r="T115" s="1" t="s">
        <v>115</v>
      </c>
      <c r="U115" s="1"/>
      <c r="V115" s="1"/>
      <c r="W115" s="8"/>
      <c r="X115" s="1"/>
      <c r="Y115" s="1"/>
      <c r="Z115" s="1"/>
      <c r="AA115" s="5"/>
      <c r="AB115" s="65"/>
      <c r="AC115" s="66">
        <v>27.5</v>
      </c>
      <c r="AD115" s="65">
        <v>150</v>
      </c>
      <c r="AE115" s="33" t="s">
        <v>103</v>
      </c>
      <c r="AF115" s="33" t="s">
        <v>103</v>
      </c>
      <c r="AG115" s="79"/>
      <c r="AH115" s="17"/>
      <c r="AI115" s="1"/>
      <c r="AJ115" s="1"/>
      <c r="AK115" s="1"/>
      <c r="AL115" s="73"/>
      <c r="AM115" s="164">
        <f t="shared" si="7"/>
        <v>45884</v>
      </c>
      <c r="AN115" s="34"/>
      <c r="AO115" s="61"/>
      <c r="AP115" s="38"/>
      <c r="AQ115" s="38"/>
      <c r="AR115" s="38"/>
      <c r="AS115" s="1"/>
      <c r="AT115" s="1"/>
      <c r="AU115" s="1"/>
      <c r="AV115" s="38"/>
      <c r="AW115" s="106"/>
      <c r="AX115" s="37">
        <f t="shared" si="8"/>
        <v>45888</v>
      </c>
      <c r="AY115" s="182"/>
      <c r="AZ115" s="183"/>
      <c r="BA115" s="182"/>
      <c r="BB115" s="182"/>
      <c r="BC115" s="182"/>
      <c r="BD115" s="182"/>
      <c r="BE115" s="182"/>
      <c r="BF115" s="182"/>
      <c r="BG115" s="182"/>
      <c r="BH115" s="8"/>
      <c r="BI115" s="37"/>
      <c r="BJ115" s="34"/>
      <c r="BK115" s="71"/>
      <c r="BL115" s="38"/>
      <c r="BM115" s="38"/>
      <c r="BN115" s="38"/>
      <c r="BO115" s="1"/>
      <c r="BP115" s="1"/>
      <c r="BQ115" s="1"/>
      <c r="BR115" s="38"/>
      <c r="BS115" s="8"/>
      <c r="BT115" s="37">
        <f t="shared" si="11"/>
        <v>45909</v>
      </c>
      <c r="BU115" s="229"/>
      <c r="BV115" s="183"/>
      <c r="BW115" s="228"/>
      <c r="BX115" s="182"/>
      <c r="BY115" s="182"/>
      <c r="BZ115" s="182"/>
      <c r="CA115" s="182"/>
      <c r="CB115" s="182"/>
      <c r="CC115" s="182"/>
      <c r="CD115" s="112"/>
      <c r="CE115" s="28"/>
      <c r="CF115" s="1"/>
      <c r="CG115" s="1"/>
      <c r="CH115" s="1"/>
      <c r="CI115" s="1"/>
      <c r="CJ115" s="1"/>
      <c r="CK115" s="1"/>
      <c r="CL115" s="1"/>
      <c r="CM115" s="1"/>
      <c r="CN115" s="1"/>
      <c r="CO115" s="1"/>
      <c r="CP115" s="116"/>
      <c r="CQ115" s="1"/>
      <c r="CR115" s="1"/>
      <c r="CS115" s="1"/>
      <c r="CT115" s="1"/>
      <c r="CU115" s="1"/>
      <c r="CV115" s="1"/>
      <c r="CW115" s="1"/>
      <c r="CX115" s="1"/>
      <c r="CY115" s="1"/>
      <c r="CZ115" s="1"/>
      <c r="DA115" s="1"/>
      <c r="DB115" s="1"/>
      <c r="DC115" s="1"/>
      <c r="DD115" s="1"/>
      <c r="DE115" s="1"/>
      <c r="DF115" s="1"/>
      <c r="DG115" s="1"/>
      <c r="DH115" s="1"/>
      <c r="DI115" s="1"/>
      <c r="DJ115" s="1"/>
      <c r="DK115" s="1"/>
      <c r="DL115" s="1"/>
      <c r="DM115" s="1"/>
    </row>
    <row r="116" spans="1:117" s="25" customFormat="1" ht="35" customHeight="1" x14ac:dyDescent="0.2">
      <c r="A116" s="1">
        <v>110</v>
      </c>
      <c r="B116" s="1" t="s">
        <v>174</v>
      </c>
      <c r="C116" s="1" t="s">
        <v>182</v>
      </c>
      <c r="D116" s="1" t="s">
        <v>54</v>
      </c>
      <c r="E116" s="1" t="s">
        <v>183</v>
      </c>
      <c r="F116" s="1" t="s">
        <v>74</v>
      </c>
      <c r="G116" s="1">
        <v>8</v>
      </c>
      <c r="H116" s="1" t="s">
        <v>341</v>
      </c>
      <c r="I116" s="1" t="s">
        <v>114</v>
      </c>
      <c r="J116" s="64">
        <v>66810</v>
      </c>
      <c r="K116" s="64">
        <v>105930</v>
      </c>
      <c r="L116" s="29">
        <v>45881</v>
      </c>
      <c r="M116" s="29" t="s">
        <v>4163</v>
      </c>
      <c r="N116" s="1" t="s">
        <v>25</v>
      </c>
      <c r="O116" s="28" t="s">
        <v>84</v>
      </c>
      <c r="P116" s="1" t="s">
        <v>87</v>
      </c>
      <c r="Q116" s="64">
        <v>9</v>
      </c>
      <c r="R116" s="1" t="s">
        <v>410</v>
      </c>
      <c r="S116" s="1"/>
      <c r="T116" s="1" t="s">
        <v>115</v>
      </c>
      <c r="U116" s="1"/>
      <c r="V116" s="1"/>
      <c r="W116" s="8"/>
      <c r="X116" s="1"/>
      <c r="Y116" s="1"/>
      <c r="Z116" s="1"/>
      <c r="AA116" s="5"/>
      <c r="AB116" s="65"/>
      <c r="AC116" s="66">
        <v>27</v>
      </c>
      <c r="AD116" s="65">
        <v>180</v>
      </c>
      <c r="AE116" s="33" t="s">
        <v>103</v>
      </c>
      <c r="AF116" s="33" t="s">
        <v>103</v>
      </c>
      <c r="AG116" s="79"/>
      <c r="AH116" s="17"/>
      <c r="AI116" s="1"/>
      <c r="AJ116" s="1"/>
      <c r="AK116" s="1"/>
      <c r="AL116" s="73"/>
      <c r="AM116" s="164">
        <f t="shared" si="7"/>
        <v>45884</v>
      </c>
      <c r="AN116" s="34"/>
      <c r="AO116" s="61"/>
      <c r="AP116" s="38"/>
      <c r="AQ116" s="38"/>
      <c r="AR116" s="38"/>
      <c r="AS116" s="1"/>
      <c r="AT116" s="1"/>
      <c r="AU116" s="1"/>
      <c r="AV116" s="38"/>
      <c r="AW116" s="106"/>
      <c r="AX116" s="37">
        <f t="shared" si="8"/>
        <v>45888</v>
      </c>
      <c r="AY116" s="182"/>
      <c r="AZ116" s="183"/>
      <c r="BA116" s="182"/>
      <c r="BB116" s="182"/>
      <c r="BC116" s="182"/>
      <c r="BD116" s="182"/>
      <c r="BE116" s="182"/>
      <c r="BF116" s="182"/>
      <c r="BG116" s="182"/>
      <c r="BH116" s="8"/>
      <c r="BI116" s="37"/>
      <c r="BJ116" s="34"/>
      <c r="BK116" s="71"/>
      <c r="BL116" s="38"/>
      <c r="BM116" s="38"/>
      <c r="BN116" s="38"/>
      <c r="BO116" s="1"/>
      <c r="BP116" s="1"/>
      <c r="BQ116" s="1"/>
      <c r="BR116" s="38"/>
      <c r="BS116" s="8"/>
      <c r="BT116" s="37">
        <f t="shared" si="11"/>
        <v>45909</v>
      </c>
      <c r="BU116" s="229"/>
      <c r="BV116" s="183"/>
      <c r="BW116" s="228"/>
      <c r="BX116" s="182"/>
      <c r="BY116" s="182"/>
      <c r="BZ116" s="182"/>
      <c r="CA116" s="182"/>
      <c r="CB116" s="182"/>
      <c r="CC116" s="182"/>
      <c r="CD116" s="112"/>
      <c r="CE116" s="28"/>
      <c r="CF116" s="1"/>
      <c r="CG116" s="1"/>
      <c r="CH116" s="1"/>
      <c r="CI116" s="1"/>
      <c r="CJ116" s="1"/>
      <c r="CK116" s="1"/>
      <c r="CL116" s="1"/>
      <c r="CM116" s="1"/>
      <c r="CN116" s="1"/>
      <c r="CO116" s="1"/>
      <c r="CP116" s="116"/>
      <c r="CQ116" s="1"/>
      <c r="CR116" s="1"/>
      <c r="CS116" s="1"/>
      <c r="CT116" s="1"/>
      <c r="CU116" s="1"/>
      <c r="CV116" s="1"/>
      <c r="CW116" s="1"/>
      <c r="CX116" s="1"/>
      <c r="CY116" s="1"/>
      <c r="CZ116" s="1"/>
      <c r="DA116" s="1"/>
      <c r="DB116" s="1"/>
      <c r="DC116" s="1"/>
      <c r="DD116" s="1"/>
      <c r="DE116" s="1"/>
      <c r="DF116" s="1"/>
      <c r="DG116" s="1"/>
      <c r="DH116" s="1"/>
      <c r="DI116" s="1"/>
      <c r="DJ116" s="1"/>
      <c r="DK116" s="1"/>
      <c r="DL116" s="1"/>
      <c r="DM116" s="1"/>
    </row>
    <row r="117" spans="1:117" s="25" customFormat="1" ht="35" customHeight="1" x14ac:dyDescent="0.2">
      <c r="A117" s="1">
        <v>111</v>
      </c>
      <c r="B117" s="1" t="s">
        <v>174</v>
      </c>
      <c r="C117" s="1" t="s">
        <v>182</v>
      </c>
      <c r="D117" s="1" t="s">
        <v>54</v>
      </c>
      <c r="E117" s="1" t="s">
        <v>183</v>
      </c>
      <c r="F117" s="1" t="s">
        <v>74</v>
      </c>
      <c r="G117" s="1">
        <v>8</v>
      </c>
      <c r="H117" s="1" t="s">
        <v>341</v>
      </c>
      <c r="I117" s="1" t="s">
        <v>114</v>
      </c>
      <c r="J117" s="64">
        <v>82112</v>
      </c>
      <c r="K117" s="64">
        <v>105931</v>
      </c>
      <c r="L117" s="29">
        <v>45881</v>
      </c>
      <c r="M117" s="29" t="s">
        <v>4163</v>
      </c>
      <c r="N117" s="1" t="s">
        <v>25</v>
      </c>
      <c r="O117" s="28" t="s">
        <v>84</v>
      </c>
      <c r="P117" s="1" t="s">
        <v>87</v>
      </c>
      <c r="Q117" s="64">
        <v>10</v>
      </c>
      <c r="R117" s="1" t="s">
        <v>410</v>
      </c>
      <c r="S117" s="1"/>
      <c r="T117" s="1" t="s">
        <v>115</v>
      </c>
      <c r="U117" s="1"/>
      <c r="V117" s="1"/>
      <c r="W117" s="8"/>
      <c r="X117" s="1"/>
      <c r="Y117" s="1"/>
      <c r="Z117" s="1"/>
      <c r="AA117" s="5"/>
      <c r="AB117" s="65"/>
      <c r="AC117" s="66">
        <v>28.5</v>
      </c>
      <c r="AD117" s="65">
        <v>170</v>
      </c>
      <c r="AE117" s="33" t="s">
        <v>103</v>
      </c>
      <c r="AF117" s="33" t="s">
        <v>103</v>
      </c>
      <c r="AG117" s="79"/>
      <c r="AH117" s="17"/>
      <c r="AI117" s="1"/>
      <c r="AJ117" s="1"/>
      <c r="AK117" s="1"/>
      <c r="AL117" s="73"/>
      <c r="AM117" s="164">
        <f t="shared" si="7"/>
        <v>45884</v>
      </c>
      <c r="AN117" s="34"/>
      <c r="AO117" s="61"/>
      <c r="AP117" s="38"/>
      <c r="AQ117" s="38"/>
      <c r="AR117" s="38"/>
      <c r="AS117" s="1"/>
      <c r="AT117" s="1"/>
      <c r="AU117" s="1"/>
      <c r="AV117" s="38"/>
      <c r="AW117" s="106"/>
      <c r="AX117" s="37">
        <f t="shared" si="8"/>
        <v>45888</v>
      </c>
      <c r="AY117" s="182"/>
      <c r="AZ117" s="183"/>
      <c r="BA117" s="182"/>
      <c r="BB117" s="182"/>
      <c r="BC117" s="182"/>
      <c r="BD117" s="182"/>
      <c r="BE117" s="182"/>
      <c r="BF117" s="182"/>
      <c r="BG117" s="182"/>
      <c r="BH117" s="8"/>
      <c r="BI117" s="37"/>
      <c r="BJ117" s="34"/>
      <c r="BK117" s="71"/>
      <c r="BL117" s="38"/>
      <c r="BM117" s="38"/>
      <c r="BN117" s="38"/>
      <c r="BO117" s="1"/>
      <c r="BP117" s="1"/>
      <c r="BQ117" s="1"/>
      <c r="BR117" s="38"/>
      <c r="BS117" s="8"/>
      <c r="BT117" s="37">
        <f t="shared" si="11"/>
        <v>45909</v>
      </c>
      <c r="BU117" s="229"/>
      <c r="BV117" s="183"/>
      <c r="BW117" s="228"/>
      <c r="BX117" s="182"/>
      <c r="BY117" s="182"/>
      <c r="BZ117" s="182"/>
      <c r="CA117" s="182"/>
      <c r="CB117" s="182"/>
      <c r="CC117" s="182"/>
      <c r="CD117" s="112"/>
      <c r="CE117" s="28"/>
      <c r="CF117" s="1"/>
      <c r="CG117" s="1"/>
      <c r="CH117" s="1"/>
      <c r="CI117" s="1"/>
      <c r="CJ117" s="1"/>
      <c r="CK117" s="1"/>
      <c r="CL117" s="1"/>
      <c r="CM117" s="1"/>
      <c r="CN117" s="1"/>
      <c r="CO117" s="1"/>
      <c r="CP117" s="116"/>
      <c r="CQ117" s="1"/>
      <c r="CR117" s="1"/>
      <c r="CS117" s="1"/>
      <c r="CT117" s="1"/>
      <c r="CU117" s="1"/>
      <c r="CV117" s="1"/>
      <c r="CW117" s="1"/>
      <c r="CX117" s="1"/>
      <c r="CY117" s="1"/>
      <c r="CZ117" s="1"/>
      <c r="DA117" s="1"/>
      <c r="DB117" s="1"/>
      <c r="DC117" s="1"/>
      <c r="DD117" s="1"/>
      <c r="DE117" s="1"/>
      <c r="DF117" s="1"/>
      <c r="DG117" s="1"/>
      <c r="DH117" s="1"/>
      <c r="DI117" s="1"/>
      <c r="DJ117" s="1"/>
      <c r="DK117" s="1"/>
      <c r="DL117" s="1"/>
      <c r="DM117" s="1"/>
    </row>
    <row r="118" spans="1:117" s="25" customFormat="1" ht="35" customHeight="1" x14ac:dyDescent="0.2">
      <c r="A118" s="1">
        <v>112</v>
      </c>
      <c r="B118" s="1" t="s">
        <v>174</v>
      </c>
      <c r="C118" s="1" t="s">
        <v>182</v>
      </c>
      <c r="D118" s="1" t="s">
        <v>54</v>
      </c>
      <c r="E118" s="1" t="s">
        <v>183</v>
      </c>
      <c r="F118" s="1" t="s">
        <v>74</v>
      </c>
      <c r="G118" s="1">
        <v>8</v>
      </c>
      <c r="H118" s="1" t="s">
        <v>341</v>
      </c>
      <c r="I118" s="1" t="s">
        <v>114</v>
      </c>
      <c r="J118" s="64">
        <v>84712</v>
      </c>
      <c r="K118" s="64">
        <v>105937</v>
      </c>
      <c r="L118" s="29">
        <v>45881</v>
      </c>
      <c r="M118" s="29" t="s">
        <v>4163</v>
      </c>
      <c r="N118" s="1" t="s">
        <v>25</v>
      </c>
      <c r="O118" s="28" t="s">
        <v>84</v>
      </c>
      <c r="P118" s="1" t="s">
        <v>87</v>
      </c>
      <c r="Q118" s="64">
        <v>10</v>
      </c>
      <c r="R118" s="1" t="s">
        <v>410</v>
      </c>
      <c r="S118" s="1"/>
      <c r="T118" s="1" t="s">
        <v>115</v>
      </c>
      <c r="U118" s="1"/>
      <c r="V118" s="1"/>
      <c r="W118" s="8"/>
      <c r="X118" s="1"/>
      <c r="Y118" s="1"/>
      <c r="Z118" s="1"/>
      <c r="AA118" s="5"/>
      <c r="AB118" s="65"/>
      <c r="AC118" s="66">
        <v>27.5</v>
      </c>
      <c r="AD118" s="65">
        <v>170</v>
      </c>
      <c r="AE118" s="33" t="s">
        <v>103</v>
      </c>
      <c r="AF118" s="33" t="s">
        <v>103</v>
      </c>
      <c r="AG118" s="79"/>
      <c r="AH118" s="17"/>
      <c r="AI118" s="1"/>
      <c r="AJ118" s="1"/>
      <c r="AK118" s="1"/>
      <c r="AL118" s="73"/>
      <c r="AM118" s="164">
        <f t="shared" si="7"/>
        <v>45884</v>
      </c>
      <c r="AN118" s="34"/>
      <c r="AO118" s="61"/>
      <c r="AP118" s="38"/>
      <c r="AQ118" s="38"/>
      <c r="AR118" s="38"/>
      <c r="AS118" s="1"/>
      <c r="AT118" s="1"/>
      <c r="AU118" s="1"/>
      <c r="AV118" s="38"/>
      <c r="AW118" s="106"/>
      <c r="AX118" s="37">
        <f t="shared" si="8"/>
        <v>45888</v>
      </c>
      <c r="AY118" s="182"/>
      <c r="AZ118" s="183"/>
      <c r="BA118" s="182"/>
      <c r="BB118" s="182"/>
      <c r="BC118" s="182"/>
      <c r="BD118" s="182"/>
      <c r="BE118" s="182"/>
      <c r="BF118" s="182"/>
      <c r="BG118" s="182"/>
      <c r="BH118" s="8"/>
      <c r="BI118" s="37"/>
      <c r="BJ118" s="34"/>
      <c r="BK118" s="71"/>
      <c r="BL118" s="38"/>
      <c r="BM118" s="38"/>
      <c r="BN118" s="38"/>
      <c r="BO118" s="1"/>
      <c r="BP118" s="1"/>
      <c r="BQ118" s="1"/>
      <c r="BR118" s="38"/>
      <c r="BS118" s="8"/>
      <c r="BT118" s="37">
        <f t="shared" si="11"/>
        <v>45909</v>
      </c>
      <c r="BU118" s="229"/>
      <c r="BV118" s="183"/>
      <c r="BW118" s="228"/>
      <c r="BX118" s="182"/>
      <c r="BY118" s="182"/>
      <c r="BZ118" s="182"/>
      <c r="CA118" s="182"/>
      <c r="CB118" s="182"/>
      <c r="CC118" s="182"/>
      <c r="CD118" s="112"/>
      <c r="CE118" s="28"/>
      <c r="CF118" s="1"/>
      <c r="CG118" s="1"/>
      <c r="CH118" s="1"/>
      <c r="CI118" s="1"/>
      <c r="CJ118" s="1"/>
      <c r="CK118" s="1"/>
      <c r="CL118" s="1"/>
      <c r="CM118" s="1"/>
      <c r="CN118" s="1"/>
      <c r="CO118" s="1"/>
      <c r="CP118" s="116"/>
      <c r="CQ118" s="1"/>
      <c r="CR118" s="1"/>
      <c r="CS118" s="1"/>
      <c r="CT118" s="1"/>
      <c r="CU118" s="1"/>
      <c r="CV118" s="1"/>
      <c r="CW118" s="1"/>
      <c r="CX118" s="1"/>
      <c r="CY118" s="1"/>
      <c r="CZ118" s="1"/>
      <c r="DA118" s="1"/>
      <c r="DB118" s="1"/>
      <c r="DC118" s="1"/>
      <c r="DD118" s="1"/>
      <c r="DE118" s="1"/>
      <c r="DF118" s="1"/>
      <c r="DG118" s="1"/>
      <c r="DH118" s="1"/>
      <c r="DI118" s="1"/>
      <c r="DJ118" s="1"/>
      <c r="DK118" s="1"/>
      <c r="DL118" s="1"/>
      <c r="DM118" s="1"/>
    </row>
    <row r="119" spans="1:117" s="25" customFormat="1" ht="35" customHeight="1" x14ac:dyDescent="0.2">
      <c r="A119" s="1">
        <v>113</v>
      </c>
      <c r="B119" s="1" t="s">
        <v>181</v>
      </c>
      <c r="C119" s="1" t="s">
        <v>177</v>
      </c>
      <c r="D119" s="1" t="s">
        <v>54</v>
      </c>
      <c r="E119" s="1" t="s">
        <v>178</v>
      </c>
      <c r="F119" s="1" t="s">
        <v>74</v>
      </c>
      <c r="G119" s="1">
        <v>2</v>
      </c>
      <c r="H119" s="1" t="s">
        <v>341</v>
      </c>
      <c r="I119" s="1" t="s">
        <v>114</v>
      </c>
      <c r="J119" s="64">
        <v>84212</v>
      </c>
      <c r="K119" s="64">
        <v>105944</v>
      </c>
      <c r="L119" s="29">
        <v>45881</v>
      </c>
      <c r="M119" s="29" t="s">
        <v>4163</v>
      </c>
      <c r="N119" s="1" t="s">
        <v>25</v>
      </c>
      <c r="O119" s="28" t="s">
        <v>84</v>
      </c>
      <c r="P119" s="1" t="s">
        <v>87</v>
      </c>
      <c r="Q119" s="64">
        <v>10</v>
      </c>
      <c r="R119" s="1" t="s">
        <v>410</v>
      </c>
      <c r="S119" s="1">
        <v>6</v>
      </c>
      <c r="T119" s="1" t="s">
        <v>115</v>
      </c>
      <c r="U119" s="1"/>
      <c r="V119" s="1"/>
      <c r="W119" s="8"/>
      <c r="X119" s="1"/>
      <c r="Y119" s="1"/>
      <c r="Z119" s="1"/>
      <c r="AA119" s="5"/>
      <c r="AB119" s="65"/>
      <c r="AC119" s="66">
        <v>27</v>
      </c>
      <c r="AD119" s="65">
        <v>160</v>
      </c>
      <c r="AE119" s="33" t="s">
        <v>103</v>
      </c>
      <c r="AF119" s="33" t="s">
        <v>103</v>
      </c>
      <c r="AG119" s="79"/>
      <c r="AH119" s="17"/>
      <c r="AI119" s="1"/>
      <c r="AJ119" s="1"/>
      <c r="AK119" s="1"/>
      <c r="AL119" s="73"/>
      <c r="AM119" s="164">
        <f t="shared" si="7"/>
        <v>45884</v>
      </c>
      <c r="AN119" s="34"/>
      <c r="AO119" s="61"/>
      <c r="AP119" s="38"/>
      <c r="AQ119" s="38"/>
      <c r="AR119" s="38"/>
      <c r="AS119" s="1"/>
      <c r="AT119" s="1"/>
      <c r="AU119" s="1"/>
      <c r="AV119" s="38"/>
      <c r="AW119" s="106"/>
      <c r="AX119" s="37">
        <f t="shared" si="8"/>
        <v>45888</v>
      </c>
      <c r="AY119" s="182"/>
      <c r="AZ119" s="183"/>
      <c r="BA119" s="182"/>
      <c r="BB119" s="182"/>
      <c r="BC119" s="182"/>
      <c r="BD119" s="182"/>
      <c r="BE119" s="182"/>
      <c r="BF119" s="182"/>
      <c r="BG119" s="182"/>
      <c r="BH119" s="8"/>
      <c r="BI119" s="37"/>
      <c r="BJ119" s="34"/>
      <c r="BK119" s="71"/>
      <c r="BL119" s="38"/>
      <c r="BM119" s="38"/>
      <c r="BN119" s="38"/>
      <c r="BO119" s="1"/>
      <c r="BP119" s="1"/>
      <c r="BQ119" s="1"/>
      <c r="BR119" s="38"/>
      <c r="BS119" s="8"/>
      <c r="BT119" s="37">
        <f t="shared" si="11"/>
        <v>45909</v>
      </c>
      <c r="BU119" s="229"/>
      <c r="BV119" s="183"/>
      <c r="BW119" s="228"/>
      <c r="BX119" s="182"/>
      <c r="BY119" s="182"/>
      <c r="BZ119" s="182"/>
      <c r="CA119" s="182"/>
      <c r="CB119" s="182"/>
      <c r="CC119" s="182"/>
      <c r="CD119" s="112"/>
      <c r="CE119" s="28"/>
      <c r="CF119" s="1"/>
      <c r="CG119" s="1"/>
      <c r="CH119" s="1"/>
      <c r="CI119" s="1"/>
      <c r="CJ119" s="1"/>
      <c r="CK119" s="1"/>
      <c r="CL119" s="1"/>
      <c r="CM119" s="1"/>
      <c r="CN119" s="1"/>
      <c r="CO119" s="1"/>
      <c r="CP119" s="116"/>
      <c r="CQ119" s="1"/>
      <c r="CR119" s="1"/>
      <c r="CS119" s="1"/>
      <c r="CT119" s="1"/>
      <c r="CU119" s="1"/>
      <c r="CV119" s="1"/>
      <c r="CW119" s="1"/>
      <c r="CX119" s="1"/>
      <c r="CY119" s="1"/>
      <c r="CZ119" s="1"/>
      <c r="DA119" s="1"/>
      <c r="DB119" s="1"/>
      <c r="DC119" s="1"/>
      <c r="DD119" s="1"/>
      <c r="DE119" s="1"/>
      <c r="DF119" s="1"/>
      <c r="DG119" s="1"/>
      <c r="DH119" s="1"/>
      <c r="DI119" s="1"/>
      <c r="DJ119" s="1"/>
      <c r="DK119" s="1"/>
      <c r="DL119" s="1"/>
      <c r="DM119" s="1"/>
    </row>
    <row r="120" spans="1:117" s="25" customFormat="1" ht="35" customHeight="1" x14ac:dyDescent="0.2">
      <c r="A120" s="1">
        <v>114</v>
      </c>
      <c r="B120" s="1" t="s">
        <v>181</v>
      </c>
      <c r="C120" s="1" t="s">
        <v>177</v>
      </c>
      <c r="D120" s="1" t="s">
        <v>54</v>
      </c>
      <c r="E120" s="1" t="s">
        <v>178</v>
      </c>
      <c r="F120" s="1" t="s">
        <v>74</v>
      </c>
      <c r="G120" s="1">
        <v>2</v>
      </c>
      <c r="H120" s="1" t="s">
        <v>341</v>
      </c>
      <c r="I120" s="1" t="s">
        <v>114</v>
      </c>
      <c r="J120" s="64">
        <v>82812</v>
      </c>
      <c r="K120" s="64">
        <v>105950</v>
      </c>
      <c r="L120" s="29">
        <v>45881</v>
      </c>
      <c r="M120" s="29" t="s">
        <v>4163</v>
      </c>
      <c r="N120" s="1" t="s">
        <v>25</v>
      </c>
      <c r="O120" s="28" t="s">
        <v>84</v>
      </c>
      <c r="P120" s="1" t="s">
        <v>87</v>
      </c>
      <c r="Q120" s="64">
        <v>10</v>
      </c>
      <c r="R120" s="1" t="s">
        <v>410</v>
      </c>
      <c r="S120" s="1"/>
      <c r="T120" s="1" t="s">
        <v>115</v>
      </c>
      <c r="U120" s="1"/>
      <c r="V120" s="1"/>
      <c r="W120" s="8"/>
      <c r="X120" s="1"/>
      <c r="Y120" s="1"/>
      <c r="Z120" s="1"/>
      <c r="AA120" s="5"/>
      <c r="AB120" s="65"/>
      <c r="AC120" s="66">
        <v>26.5</v>
      </c>
      <c r="AD120" s="65">
        <v>170</v>
      </c>
      <c r="AE120" s="33" t="s">
        <v>103</v>
      </c>
      <c r="AF120" s="33" t="s">
        <v>103</v>
      </c>
      <c r="AG120" s="79"/>
      <c r="AH120" s="17"/>
      <c r="AI120" s="1"/>
      <c r="AJ120" s="1"/>
      <c r="AK120" s="1"/>
      <c r="AL120" s="73"/>
      <c r="AM120" s="164">
        <f t="shared" si="7"/>
        <v>45884</v>
      </c>
      <c r="AN120" s="34"/>
      <c r="AO120" s="61"/>
      <c r="AP120" s="38"/>
      <c r="AQ120" s="38"/>
      <c r="AR120" s="38"/>
      <c r="AS120" s="1"/>
      <c r="AT120" s="1"/>
      <c r="AU120" s="1"/>
      <c r="AV120" s="38"/>
      <c r="AW120" s="106"/>
      <c r="AX120" s="37">
        <f t="shared" si="8"/>
        <v>45888</v>
      </c>
      <c r="AY120" s="182"/>
      <c r="AZ120" s="183"/>
      <c r="BA120" s="182"/>
      <c r="BB120" s="182"/>
      <c r="BC120" s="182"/>
      <c r="BD120" s="182"/>
      <c r="BE120" s="182"/>
      <c r="BF120" s="182"/>
      <c r="BG120" s="182"/>
      <c r="BH120" s="8"/>
      <c r="BI120" s="37"/>
      <c r="BJ120" s="34"/>
      <c r="BK120" s="71"/>
      <c r="BL120" s="38"/>
      <c r="BM120" s="38"/>
      <c r="BN120" s="38"/>
      <c r="BO120" s="1"/>
      <c r="BP120" s="1"/>
      <c r="BQ120" s="1"/>
      <c r="BR120" s="38"/>
      <c r="BS120" s="8"/>
      <c r="BT120" s="37">
        <f t="shared" si="11"/>
        <v>45909</v>
      </c>
      <c r="BU120" s="229"/>
      <c r="BV120" s="183"/>
      <c r="BW120" s="228"/>
      <c r="BX120" s="182"/>
      <c r="BY120" s="182"/>
      <c r="BZ120" s="182"/>
      <c r="CA120" s="182"/>
      <c r="CB120" s="182"/>
      <c r="CC120" s="182"/>
      <c r="CD120" s="112"/>
      <c r="CE120" s="28"/>
      <c r="CF120" s="1"/>
      <c r="CG120" s="1"/>
      <c r="CH120" s="1"/>
      <c r="CI120" s="1"/>
      <c r="CJ120" s="1"/>
      <c r="CK120" s="1"/>
      <c r="CL120" s="1"/>
      <c r="CM120" s="1"/>
      <c r="CN120" s="1"/>
      <c r="CO120" s="1"/>
      <c r="CP120" s="116"/>
      <c r="CQ120" s="1"/>
      <c r="CR120" s="1"/>
      <c r="CS120" s="1"/>
      <c r="CT120" s="1"/>
      <c r="CU120" s="1"/>
      <c r="CV120" s="1"/>
      <c r="CW120" s="1"/>
      <c r="CX120" s="1"/>
      <c r="CY120" s="1"/>
      <c r="CZ120" s="1"/>
      <c r="DA120" s="1"/>
      <c r="DB120" s="1"/>
      <c r="DC120" s="1"/>
      <c r="DD120" s="1"/>
      <c r="DE120" s="1"/>
      <c r="DF120" s="1"/>
      <c r="DG120" s="1"/>
      <c r="DH120" s="1"/>
      <c r="DI120" s="1"/>
      <c r="DJ120" s="1"/>
      <c r="DK120" s="1"/>
      <c r="DL120" s="1"/>
      <c r="DM120" s="1"/>
    </row>
    <row r="121" spans="1:117" s="25" customFormat="1" ht="35" customHeight="1" x14ac:dyDescent="0.2">
      <c r="A121" s="1">
        <v>115</v>
      </c>
      <c r="B121" s="1" t="s">
        <v>181</v>
      </c>
      <c r="C121" s="1" t="s">
        <v>177</v>
      </c>
      <c r="D121" s="1" t="s">
        <v>54</v>
      </c>
      <c r="E121" s="1" t="s">
        <v>178</v>
      </c>
      <c r="F121" s="1" t="s">
        <v>74</v>
      </c>
      <c r="G121" s="1">
        <v>2</v>
      </c>
      <c r="H121" s="1" t="s">
        <v>341</v>
      </c>
      <c r="I121" s="1" t="s">
        <v>114</v>
      </c>
      <c r="J121" s="64">
        <v>62710</v>
      </c>
      <c r="K121" s="64">
        <v>105966</v>
      </c>
      <c r="L121" s="29">
        <v>45881</v>
      </c>
      <c r="M121" s="29" t="s">
        <v>4163</v>
      </c>
      <c r="N121" s="1" t="s">
        <v>25</v>
      </c>
      <c r="O121" s="28" t="s">
        <v>84</v>
      </c>
      <c r="P121" s="1" t="s">
        <v>87</v>
      </c>
      <c r="Q121" s="64">
        <v>9</v>
      </c>
      <c r="R121" s="1" t="s">
        <v>410</v>
      </c>
      <c r="S121" s="1"/>
      <c r="T121" s="1" t="s">
        <v>115</v>
      </c>
      <c r="U121" s="1"/>
      <c r="V121" s="1"/>
      <c r="W121" s="8"/>
      <c r="X121" s="1"/>
      <c r="Y121" s="1"/>
      <c r="Z121" s="1"/>
      <c r="AA121" s="5"/>
      <c r="AB121" s="65"/>
      <c r="AC121" s="66">
        <v>26</v>
      </c>
      <c r="AD121" s="65">
        <v>160</v>
      </c>
      <c r="AE121" s="33" t="s">
        <v>103</v>
      </c>
      <c r="AF121" s="33" t="s">
        <v>103</v>
      </c>
      <c r="AG121" s="79"/>
      <c r="AH121" s="17"/>
      <c r="AI121" s="1"/>
      <c r="AJ121" s="1"/>
      <c r="AK121" s="1"/>
      <c r="AL121" s="73"/>
      <c r="AM121" s="164">
        <f t="shared" si="7"/>
        <v>45884</v>
      </c>
      <c r="AN121" s="34"/>
      <c r="AO121" s="61"/>
      <c r="AP121" s="38"/>
      <c r="AQ121" s="38"/>
      <c r="AR121" s="38"/>
      <c r="AS121" s="1"/>
      <c r="AT121" s="1"/>
      <c r="AU121" s="1"/>
      <c r="AV121" s="38"/>
      <c r="AW121" s="106"/>
      <c r="AX121" s="37">
        <f t="shared" si="8"/>
        <v>45888</v>
      </c>
      <c r="AY121" s="182"/>
      <c r="AZ121" s="183"/>
      <c r="BA121" s="182"/>
      <c r="BB121" s="182"/>
      <c r="BC121" s="182"/>
      <c r="BD121" s="182"/>
      <c r="BE121" s="182"/>
      <c r="BF121" s="182"/>
      <c r="BG121" s="182"/>
      <c r="BH121" s="8"/>
      <c r="BI121" s="37"/>
      <c r="BJ121" s="34"/>
      <c r="BK121" s="71"/>
      <c r="BL121" s="38"/>
      <c r="BM121" s="38"/>
      <c r="BN121" s="38"/>
      <c r="BO121" s="1"/>
      <c r="BP121" s="1"/>
      <c r="BQ121" s="1"/>
      <c r="BR121" s="38"/>
      <c r="BS121" s="8"/>
      <c r="BT121" s="37">
        <f t="shared" si="11"/>
        <v>45909</v>
      </c>
      <c r="BU121" s="229"/>
      <c r="BV121" s="183"/>
      <c r="BW121" s="228"/>
      <c r="BX121" s="182"/>
      <c r="BY121" s="182"/>
      <c r="BZ121" s="182"/>
      <c r="CA121" s="182"/>
      <c r="CB121" s="182"/>
      <c r="CC121" s="182"/>
      <c r="CD121" s="112"/>
      <c r="CE121" s="28"/>
      <c r="CF121" s="1"/>
      <c r="CG121" s="1"/>
      <c r="CH121" s="1"/>
      <c r="CI121" s="1"/>
      <c r="CJ121" s="1"/>
      <c r="CK121" s="1"/>
      <c r="CL121" s="1"/>
      <c r="CM121" s="1"/>
      <c r="CN121" s="1"/>
      <c r="CO121" s="1"/>
      <c r="CP121" s="116"/>
      <c r="CQ121" s="1"/>
      <c r="CR121" s="1"/>
      <c r="CS121" s="1"/>
      <c r="CT121" s="1"/>
      <c r="CU121" s="1"/>
      <c r="CV121" s="1"/>
      <c r="CW121" s="1"/>
      <c r="CX121" s="1"/>
      <c r="CY121" s="1"/>
      <c r="CZ121" s="1"/>
      <c r="DA121" s="1"/>
      <c r="DB121" s="1"/>
      <c r="DC121" s="1"/>
      <c r="DD121" s="1"/>
      <c r="DE121" s="1"/>
      <c r="DF121" s="1"/>
      <c r="DG121" s="1"/>
      <c r="DH121" s="1"/>
      <c r="DI121" s="1"/>
      <c r="DJ121" s="1"/>
      <c r="DK121" s="1"/>
      <c r="DL121" s="1"/>
      <c r="DM121" s="1"/>
    </row>
    <row r="122" spans="1:117" s="25" customFormat="1" ht="35" customHeight="1" x14ac:dyDescent="0.2">
      <c r="A122" s="1">
        <v>116</v>
      </c>
      <c r="B122" s="1" t="s">
        <v>181</v>
      </c>
      <c r="C122" s="1" t="s">
        <v>177</v>
      </c>
      <c r="D122" s="1" t="s">
        <v>54</v>
      </c>
      <c r="E122" s="1" t="s">
        <v>178</v>
      </c>
      <c r="F122" s="1" t="s">
        <v>74</v>
      </c>
      <c r="G122" s="1">
        <v>2</v>
      </c>
      <c r="H122" s="1" t="s">
        <v>341</v>
      </c>
      <c r="I122" s="1" t="s">
        <v>114</v>
      </c>
      <c r="J122" s="64">
        <v>83912</v>
      </c>
      <c r="K122" s="64">
        <v>105970</v>
      </c>
      <c r="L122" s="29">
        <v>45881</v>
      </c>
      <c r="M122" s="29" t="s">
        <v>4163</v>
      </c>
      <c r="N122" s="1" t="s">
        <v>25</v>
      </c>
      <c r="O122" s="28" t="s">
        <v>84</v>
      </c>
      <c r="P122" s="1" t="s">
        <v>87</v>
      </c>
      <c r="Q122" s="64">
        <v>10</v>
      </c>
      <c r="R122" s="1" t="s">
        <v>410</v>
      </c>
      <c r="S122" s="1"/>
      <c r="T122" s="1" t="s">
        <v>115</v>
      </c>
      <c r="U122" s="1"/>
      <c r="V122" s="1"/>
      <c r="W122" s="8"/>
      <c r="X122" s="1"/>
      <c r="Y122" s="1"/>
      <c r="Z122" s="1"/>
      <c r="AA122" s="5"/>
      <c r="AB122" s="65"/>
      <c r="AC122" s="66">
        <v>27</v>
      </c>
      <c r="AD122" s="65">
        <v>150</v>
      </c>
      <c r="AE122" s="33" t="s">
        <v>103</v>
      </c>
      <c r="AF122" s="33" t="s">
        <v>103</v>
      </c>
      <c r="AG122" s="79"/>
      <c r="AH122" s="17"/>
      <c r="AI122" s="1"/>
      <c r="AJ122" s="1"/>
      <c r="AK122" s="1"/>
      <c r="AL122" s="73"/>
      <c r="AM122" s="164">
        <f t="shared" si="7"/>
        <v>45884</v>
      </c>
      <c r="AN122" s="34"/>
      <c r="AO122" s="61"/>
      <c r="AP122" s="38"/>
      <c r="AQ122" s="38"/>
      <c r="AR122" s="38"/>
      <c r="AS122" s="1"/>
      <c r="AT122" s="1"/>
      <c r="AU122" s="1"/>
      <c r="AV122" s="38"/>
      <c r="AW122" s="106"/>
      <c r="AX122" s="37">
        <f t="shared" si="8"/>
        <v>45888</v>
      </c>
      <c r="AY122" s="182"/>
      <c r="AZ122" s="183"/>
      <c r="BA122" s="182"/>
      <c r="BB122" s="182"/>
      <c r="BC122" s="182"/>
      <c r="BD122" s="182"/>
      <c r="BE122" s="182"/>
      <c r="BF122" s="182"/>
      <c r="BG122" s="182"/>
      <c r="BH122" s="8"/>
      <c r="BI122" s="37"/>
      <c r="BJ122" s="34"/>
      <c r="BK122" s="71"/>
      <c r="BL122" s="38"/>
      <c r="BM122" s="38"/>
      <c r="BN122" s="38"/>
      <c r="BO122" s="1"/>
      <c r="BP122" s="1"/>
      <c r="BQ122" s="1"/>
      <c r="BR122" s="38"/>
      <c r="BS122" s="8"/>
      <c r="BT122" s="37">
        <f t="shared" si="11"/>
        <v>45909</v>
      </c>
      <c r="BU122" s="229"/>
      <c r="BV122" s="183"/>
      <c r="BW122" s="228"/>
      <c r="BX122" s="182"/>
      <c r="BY122" s="182"/>
      <c r="BZ122" s="182"/>
      <c r="CA122" s="182"/>
      <c r="CB122" s="182"/>
      <c r="CC122" s="182"/>
      <c r="CD122" s="112"/>
      <c r="CE122" s="28"/>
      <c r="CF122" s="1"/>
      <c r="CG122" s="1"/>
      <c r="CH122" s="1"/>
      <c r="CI122" s="1"/>
      <c r="CJ122" s="1"/>
      <c r="CK122" s="1"/>
      <c r="CL122" s="1"/>
      <c r="CM122" s="1"/>
      <c r="CN122" s="1"/>
      <c r="CO122" s="1"/>
      <c r="CP122" s="116"/>
      <c r="CQ122" s="1"/>
      <c r="CR122" s="1"/>
      <c r="CS122" s="1"/>
      <c r="CT122" s="1"/>
      <c r="CU122" s="1"/>
      <c r="CV122" s="1"/>
      <c r="CW122" s="1"/>
      <c r="CX122" s="1"/>
      <c r="CY122" s="1"/>
      <c r="CZ122" s="1"/>
      <c r="DA122" s="1"/>
      <c r="DB122" s="1"/>
      <c r="DC122" s="1"/>
      <c r="DD122" s="1"/>
      <c r="DE122" s="1"/>
      <c r="DF122" s="1"/>
      <c r="DG122" s="1"/>
      <c r="DH122" s="1"/>
      <c r="DI122" s="1"/>
      <c r="DJ122" s="1"/>
      <c r="DK122" s="1"/>
      <c r="DL122" s="1"/>
      <c r="DM122" s="1"/>
    </row>
    <row r="123" spans="1:117" s="25" customFormat="1" ht="35" customHeight="1" x14ac:dyDescent="0.2">
      <c r="A123" s="1">
        <v>117</v>
      </c>
      <c r="B123" s="1" t="s">
        <v>181</v>
      </c>
      <c r="C123" s="1" t="s">
        <v>177</v>
      </c>
      <c r="D123" s="1" t="s">
        <v>54</v>
      </c>
      <c r="E123" s="1" t="s">
        <v>178</v>
      </c>
      <c r="F123" s="1" t="s">
        <v>74</v>
      </c>
      <c r="G123" s="1">
        <v>2</v>
      </c>
      <c r="H123" s="1" t="s">
        <v>341</v>
      </c>
      <c r="I123" s="1" t="s">
        <v>114</v>
      </c>
      <c r="J123" s="64">
        <v>82912</v>
      </c>
      <c r="K123" s="64">
        <v>105978</v>
      </c>
      <c r="L123" s="29">
        <v>45881</v>
      </c>
      <c r="M123" s="29" t="s">
        <v>4163</v>
      </c>
      <c r="N123" s="1" t="s">
        <v>25</v>
      </c>
      <c r="O123" s="28" t="s">
        <v>84</v>
      </c>
      <c r="P123" s="1" t="s">
        <v>87</v>
      </c>
      <c r="Q123" s="64">
        <v>10</v>
      </c>
      <c r="R123" s="1" t="s">
        <v>410</v>
      </c>
      <c r="S123" s="1"/>
      <c r="T123" s="1" t="s">
        <v>115</v>
      </c>
      <c r="U123" s="1"/>
      <c r="V123" s="1"/>
      <c r="W123" s="8"/>
      <c r="X123" s="1"/>
      <c r="Y123" s="1"/>
      <c r="Z123" s="1"/>
      <c r="AA123" s="5"/>
      <c r="AB123" s="65"/>
      <c r="AC123" s="66">
        <v>26</v>
      </c>
      <c r="AD123" s="65">
        <v>160</v>
      </c>
      <c r="AE123" s="33" t="s">
        <v>103</v>
      </c>
      <c r="AF123" s="33" t="s">
        <v>103</v>
      </c>
      <c r="AG123" s="79"/>
      <c r="AH123" s="17"/>
      <c r="AI123" s="1"/>
      <c r="AJ123" s="1"/>
      <c r="AK123" s="1"/>
      <c r="AL123" s="73"/>
      <c r="AM123" s="164">
        <f t="shared" si="7"/>
        <v>45884</v>
      </c>
      <c r="AN123" s="34"/>
      <c r="AO123" s="61"/>
      <c r="AP123" s="38"/>
      <c r="AQ123" s="38"/>
      <c r="AR123" s="38"/>
      <c r="AS123" s="1"/>
      <c r="AT123" s="1"/>
      <c r="AU123" s="1"/>
      <c r="AV123" s="38"/>
      <c r="AW123" s="106"/>
      <c r="AX123" s="37">
        <f t="shared" si="8"/>
        <v>45888</v>
      </c>
      <c r="AY123" s="182"/>
      <c r="AZ123" s="183"/>
      <c r="BA123" s="182"/>
      <c r="BB123" s="182"/>
      <c r="BC123" s="182"/>
      <c r="BD123" s="182"/>
      <c r="BE123" s="182"/>
      <c r="BF123" s="182"/>
      <c r="BG123" s="182"/>
      <c r="BH123" s="8"/>
      <c r="BI123" s="37"/>
      <c r="BJ123" s="34"/>
      <c r="BK123" s="71"/>
      <c r="BL123" s="38"/>
      <c r="BM123" s="38"/>
      <c r="BN123" s="38"/>
      <c r="BO123" s="1"/>
      <c r="BP123" s="1"/>
      <c r="BQ123" s="1"/>
      <c r="BR123" s="38"/>
      <c r="BS123" s="8"/>
      <c r="BT123" s="37">
        <f t="shared" si="11"/>
        <v>45909</v>
      </c>
      <c r="BU123" s="229"/>
      <c r="BV123" s="183"/>
      <c r="BW123" s="228"/>
      <c r="BX123" s="182"/>
      <c r="BY123" s="182"/>
      <c r="BZ123" s="182"/>
      <c r="CA123" s="182"/>
      <c r="CB123" s="182"/>
      <c r="CC123" s="182"/>
      <c r="CD123" s="112"/>
      <c r="CE123" s="28"/>
      <c r="CF123" s="1"/>
      <c r="CG123" s="1"/>
      <c r="CH123" s="1"/>
      <c r="CI123" s="1"/>
      <c r="CJ123" s="1"/>
      <c r="CK123" s="1"/>
      <c r="CL123" s="1"/>
      <c r="CM123" s="1"/>
      <c r="CN123" s="1"/>
      <c r="CO123" s="1"/>
      <c r="CP123" s="116"/>
      <c r="CQ123" s="1"/>
      <c r="CR123" s="1"/>
      <c r="CS123" s="1"/>
      <c r="CT123" s="1"/>
      <c r="CU123" s="1"/>
      <c r="CV123" s="1"/>
      <c r="CW123" s="1"/>
      <c r="CX123" s="1"/>
      <c r="CY123" s="1"/>
      <c r="CZ123" s="1"/>
      <c r="DA123" s="1"/>
      <c r="DB123" s="1"/>
      <c r="DC123" s="1"/>
      <c r="DD123" s="1"/>
      <c r="DE123" s="1"/>
      <c r="DF123" s="1"/>
      <c r="DG123" s="1"/>
      <c r="DH123" s="1"/>
      <c r="DI123" s="1"/>
      <c r="DJ123" s="1"/>
      <c r="DK123" s="1"/>
      <c r="DL123" s="1"/>
      <c r="DM123" s="1"/>
    </row>
    <row r="124" spans="1:117" s="25" customFormat="1" ht="35" customHeight="1" x14ac:dyDescent="0.2">
      <c r="A124" s="1">
        <v>118</v>
      </c>
      <c r="B124" s="1" t="s">
        <v>181</v>
      </c>
      <c r="C124" s="1" t="s">
        <v>177</v>
      </c>
      <c r="D124" s="1" t="s">
        <v>54</v>
      </c>
      <c r="E124" s="1" t="s">
        <v>178</v>
      </c>
      <c r="F124" s="1" t="s">
        <v>74</v>
      </c>
      <c r="G124" s="1">
        <v>2</v>
      </c>
      <c r="H124" s="1" t="s">
        <v>341</v>
      </c>
      <c r="I124" s="1" t="s">
        <v>114</v>
      </c>
      <c r="J124" s="64">
        <v>84812</v>
      </c>
      <c r="K124" s="64">
        <v>105988</v>
      </c>
      <c r="L124" s="29">
        <v>45881</v>
      </c>
      <c r="M124" s="29" t="s">
        <v>4163</v>
      </c>
      <c r="N124" s="1" t="s">
        <v>25</v>
      </c>
      <c r="O124" s="28" t="s">
        <v>84</v>
      </c>
      <c r="P124" s="1" t="s">
        <v>87</v>
      </c>
      <c r="Q124" s="64">
        <v>10</v>
      </c>
      <c r="R124" s="1" t="s">
        <v>410</v>
      </c>
      <c r="S124" s="1"/>
      <c r="T124" s="1" t="s">
        <v>115</v>
      </c>
      <c r="U124" s="1"/>
      <c r="V124" s="1"/>
      <c r="W124" s="8"/>
      <c r="X124" s="1"/>
      <c r="Y124" s="1"/>
      <c r="Z124" s="1"/>
      <c r="AA124" s="5"/>
      <c r="AB124" s="65"/>
      <c r="AC124" s="66">
        <v>27</v>
      </c>
      <c r="AD124" s="65">
        <v>150</v>
      </c>
      <c r="AE124" s="33" t="s">
        <v>103</v>
      </c>
      <c r="AF124" s="33" t="s">
        <v>103</v>
      </c>
      <c r="AG124" s="79"/>
      <c r="AH124" s="17"/>
      <c r="AI124" s="1"/>
      <c r="AJ124" s="1"/>
      <c r="AK124" s="1"/>
      <c r="AL124" s="73"/>
      <c r="AM124" s="164">
        <f t="shared" si="7"/>
        <v>45884</v>
      </c>
      <c r="AN124" s="34"/>
      <c r="AO124" s="61"/>
      <c r="AP124" s="38"/>
      <c r="AQ124" s="38"/>
      <c r="AR124" s="38"/>
      <c r="AS124" s="1"/>
      <c r="AT124" s="1"/>
      <c r="AU124" s="1"/>
      <c r="AV124" s="38"/>
      <c r="AW124" s="106"/>
      <c r="AX124" s="37">
        <f t="shared" si="8"/>
        <v>45888</v>
      </c>
      <c r="AY124" s="182"/>
      <c r="AZ124" s="183"/>
      <c r="BA124" s="182"/>
      <c r="BB124" s="182"/>
      <c r="BC124" s="182"/>
      <c r="BD124" s="182"/>
      <c r="BE124" s="182"/>
      <c r="BF124" s="182"/>
      <c r="BG124" s="182"/>
      <c r="BH124" s="8"/>
      <c r="BI124" s="37"/>
      <c r="BJ124" s="34"/>
      <c r="BK124" s="71"/>
      <c r="BL124" s="38"/>
      <c r="BM124" s="38"/>
      <c r="BN124" s="38"/>
      <c r="BO124" s="1"/>
      <c r="BP124" s="1"/>
      <c r="BQ124" s="1"/>
      <c r="BR124" s="38"/>
      <c r="BS124" s="8"/>
      <c r="BT124" s="37">
        <f t="shared" si="11"/>
        <v>45909</v>
      </c>
      <c r="BU124" s="229"/>
      <c r="BV124" s="183"/>
      <c r="BW124" s="228"/>
      <c r="BX124" s="182"/>
      <c r="BY124" s="182"/>
      <c r="BZ124" s="182"/>
      <c r="CA124" s="182"/>
      <c r="CB124" s="182"/>
      <c r="CC124" s="182"/>
      <c r="CD124" s="112"/>
      <c r="CE124" s="28"/>
      <c r="CF124" s="1"/>
      <c r="CG124" s="1"/>
      <c r="CH124" s="1"/>
      <c r="CI124" s="1"/>
      <c r="CJ124" s="1"/>
      <c r="CK124" s="1"/>
      <c r="CL124" s="1"/>
      <c r="CM124" s="1"/>
      <c r="CN124" s="1"/>
      <c r="CO124" s="1"/>
      <c r="CP124" s="116"/>
      <c r="CQ124" s="1"/>
      <c r="CR124" s="1"/>
      <c r="CS124" s="1"/>
      <c r="CT124" s="1"/>
      <c r="CU124" s="1"/>
      <c r="CV124" s="1"/>
      <c r="CW124" s="1"/>
      <c r="CX124" s="1"/>
      <c r="CY124" s="1"/>
      <c r="CZ124" s="1"/>
      <c r="DA124" s="1"/>
      <c r="DB124" s="1"/>
      <c r="DC124" s="1"/>
      <c r="DD124" s="1"/>
      <c r="DE124" s="1"/>
      <c r="DF124" s="1"/>
      <c r="DG124" s="1"/>
      <c r="DH124" s="1"/>
      <c r="DI124" s="1"/>
      <c r="DJ124" s="1"/>
      <c r="DK124" s="1"/>
      <c r="DL124" s="1"/>
      <c r="DM124" s="1"/>
    </row>
    <row r="125" spans="1:117" s="25" customFormat="1" ht="35" customHeight="1" x14ac:dyDescent="0.2">
      <c r="A125" s="1">
        <v>119</v>
      </c>
      <c r="B125" s="1" t="s">
        <v>181</v>
      </c>
      <c r="C125" s="1" t="s">
        <v>177</v>
      </c>
      <c r="D125" s="1" t="s">
        <v>54</v>
      </c>
      <c r="E125" s="1" t="s">
        <v>178</v>
      </c>
      <c r="F125" s="1" t="s">
        <v>74</v>
      </c>
      <c r="G125" s="1">
        <v>2</v>
      </c>
      <c r="H125" s="1" t="s">
        <v>341</v>
      </c>
      <c r="I125" s="1" t="s">
        <v>114</v>
      </c>
      <c r="J125" s="64">
        <v>69410</v>
      </c>
      <c r="K125" s="64">
        <v>105998</v>
      </c>
      <c r="L125" s="29">
        <v>45881</v>
      </c>
      <c r="M125" s="29" t="s">
        <v>4163</v>
      </c>
      <c r="N125" s="1" t="s">
        <v>25</v>
      </c>
      <c r="O125" s="28" t="s">
        <v>84</v>
      </c>
      <c r="P125" s="1" t="s">
        <v>87</v>
      </c>
      <c r="Q125" s="64">
        <v>9</v>
      </c>
      <c r="R125" s="1" t="s">
        <v>410</v>
      </c>
      <c r="S125" s="1"/>
      <c r="T125" s="1" t="s">
        <v>115</v>
      </c>
      <c r="U125" s="1"/>
      <c r="V125" s="1"/>
      <c r="W125" s="8"/>
      <c r="X125" s="1"/>
      <c r="Y125" s="1"/>
      <c r="Z125" s="1"/>
      <c r="AA125" s="5"/>
      <c r="AB125" s="65"/>
      <c r="AC125" s="66">
        <v>26</v>
      </c>
      <c r="AD125" s="65">
        <v>170</v>
      </c>
      <c r="AE125" s="33" t="s">
        <v>103</v>
      </c>
      <c r="AF125" s="33" t="s">
        <v>103</v>
      </c>
      <c r="AG125" s="79"/>
      <c r="AH125" s="17"/>
      <c r="AI125" s="1"/>
      <c r="AJ125" s="1"/>
      <c r="AK125" s="1"/>
      <c r="AL125" s="73"/>
      <c r="AM125" s="164">
        <f t="shared" si="7"/>
        <v>45884</v>
      </c>
      <c r="AN125" s="34"/>
      <c r="AO125" s="61"/>
      <c r="AP125" s="38"/>
      <c r="AQ125" s="38"/>
      <c r="AR125" s="38"/>
      <c r="AS125" s="1"/>
      <c r="AT125" s="1"/>
      <c r="AU125" s="1"/>
      <c r="AV125" s="38"/>
      <c r="AW125" s="106"/>
      <c r="AX125" s="37">
        <f t="shared" si="8"/>
        <v>45888</v>
      </c>
      <c r="AY125" s="182"/>
      <c r="AZ125" s="183"/>
      <c r="BA125" s="182"/>
      <c r="BB125" s="182"/>
      <c r="BC125" s="182"/>
      <c r="BD125" s="182"/>
      <c r="BE125" s="182"/>
      <c r="BF125" s="182"/>
      <c r="BG125" s="182"/>
      <c r="BH125" s="8"/>
      <c r="BI125" s="37"/>
      <c r="BJ125" s="34"/>
      <c r="BK125" s="71"/>
      <c r="BL125" s="38"/>
      <c r="BM125" s="38"/>
      <c r="BN125" s="38"/>
      <c r="BO125" s="1"/>
      <c r="BP125" s="1"/>
      <c r="BQ125" s="1"/>
      <c r="BR125" s="38"/>
      <c r="BS125" s="8"/>
      <c r="BT125" s="37">
        <f t="shared" si="11"/>
        <v>45909</v>
      </c>
      <c r="BU125" s="229"/>
      <c r="BV125" s="183"/>
      <c r="BW125" s="228"/>
      <c r="BX125" s="182"/>
      <c r="BY125" s="182"/>
      <c r="BZ125" s="182"/>
      <c r="CA125" s="182"/>
      <c r="CB125" s="182"/>
      <c r="CC125" s="182"/>
      <c r="CD125" s="112"/>
      <c r="CE125" s="28"/>
      <c r="CF125" s="1"/>
      <c r="CG125" s="1"/>
      <c r="CH125" s="1"/>
      <c r="CI125" s="1"/>
      <c r="CJ125" s="1"/>
      <c r="CK125" s="1"/>
      <c r="CL125" s="1"/>
      <c r="CM125" s="1"/>
      <c r="CN125" s="1"/>
      <c r="CO125" s="1"/>
      <c r="CP125" s="116"/>
      <c r="CQ125" s="1"/>
      <c r="CR125" s="1"/>
      <c r="CS125" s="1"/>
      <c r="CT125" s="1"/>
      <c r="CU125" s="1"/>
      <c r="CV125" s="1"/>
      <c r="CW125" s="1"/>
      <c r="CX125" s="1"/>
      <c r="CY125" s="1"/>
      <c r="CZ125" s="1"/>
      <c r="DA125" s="1"/>
      <c r="DB125" s="1"/>
      <c r="DC125" s="1"/>
      <c r="DD125" s="1"/>
      <c r="DE125" s="1"/>
      <c r="DF125" s="1"/>
      <c r="DG125" s="1"/>
      <c r="DH125" s="1"/>
      <c r="DI125" s="1"/>
      <c r="DJ125" s="1"/>
      <c r="DK125" s="1"/>
      <c r="DL125" s="1"/>
      <c r="DM125" s="1"/>
    </row>
    <row r="126" spans="1:117" s="25" customFormat="1" ht="35" customHeight="1" x14ac:dyDescent="0.2">
      <c r="A126" s="1">
        <v>120</v>
      </c>
      <c r="B126" s="1" t="s">
        <v>181</v>
      </c>
      <c r="C126" s="1" t="s">
        <v>177</v>
      </c>
      <c r="D126" s="1" t="s">
        <v>54</v>
      </c>
      <c r="E126" s="1" t="s">
        <v>178</v>
      </c>
      <c r="F126" s="1" t="s">
        <v>74</v>
      </c>
      <c r="G126" s="1">
        <v>2</v>
      </c>
      <c r="H126" s="1" t="s">
        <v>341</v>
      </c>
      <c r="I126" s="1" t="s">
        <v>114</v>
      </c>
      <c r="J126" s="64">
        <v>82012</v>
      </c>
      <c r="K126" s="64">
        <v>106010</v>
      </c>
      <c r="L126" s="29">
        <v>45881</v>
      </c>
      <c r="M126" s="29" t="s">
        <v>4163</v>
      </c>
      <c r="N126" s="1" t="s">
        <v>25</v>
      </c>
      <c r="O126" s="28" t="s">
        <v>84</v>
      </c>
      <c r="P126" s="1" t="s">
        <v>87</v>
      </c>
      <c r="Q126" s="64">
        <v>3</v>
      </c>
      <c r="R126" s="1" t="s">
        <v>410</v>
      </c>
      <c r="S126" s="1"/>
      <c r="T126" s="1" t="s">
        <v>115</v>
      </c>
      <c r="U126" s="1"/>
      <c r="V126" s="1"/>
      <c r="W126" s="8"/>
      <c r="X126" s="1"/>
      <c r="Y126" s="1"/>
      <c r="Z126" s="1"/>
      <c r="AA126" s="5"/>
      <c r="AB126" s="65"/>
      <c r="AC126" s="66">
        <v>26</v>
      </c>
      <c r="AD126" s="65">
        <v>160</v>
      </c>
      <c r="AE126" s="33" t="s">
        <v>103</v>
      </c>
      <c r="AF126" s="33" t="s">
        <v>103</v>
      </c>
      <c r="AG126" s="79"/>
      <c r="AH126" s="17"/>
      <c r="AI126" s="1"/>
      <c r="AJ126" s="1"/>
      <c r="AK126" s="1"/>
      <c r="AL126" s="73"/>
      <c r="AM126" s="164">
        <f t="shared" si="7"/>
        <v>45884</v>
      </c>
      <c r="AN126" s="34"/>
      <c r="AO126" s="61"/>
      <c r="AP126" s="38"/>
      <c r="AQ126" s="38"/>
      <c r="AR126" s="38"/>
      <c r="AS126" s="1"/>
      <c r="AT126" s="1"/>
      <c r="AU126" s="1"/>
      <c r="AV126" s="38"/>
      <c r="AW126" s="106"/>
      <c r="AX126" s="37">
        <f t="shared" si="8"/>
        <v>45888</v>
      </c>
      <c r="AY126" s="182"/>
      <c r="AZ126" s="183"/>
      <c r="BA126" s="182"/>
      <c r="BB126" s="182"/>
      <c r="BC126" s="182"/>
      <c r="BD126" s="182"/>
      <c r="BE126" s="182"/>
      <c r="BF126" s="182"/>
      <c r="BG126" s="182"/>
      <c r="BH126" s="8"/>
      <c r="BI126" s="37"/>
      <c r="BJ126" s="34"/>
      <c r="BK126" s="71"/>
      <c r="BL126" s="38"/>
      <c r="BM126" s="38"/>
      <c r="BN126" s="38"/>
      <c r="BO126" s="1"/>
      <c r="BP126" s="1"/>
      <c r="BQ126" s="1"/>
      <c r="BR126" s="38"/>
      <c r="BS126" s="8"/>
      <c r="BT126" s="37">
        <f t="shared" si="11"/>
        <v>45909</v>
      </c>
      <c r="BU126" s="229"/>
      <c r="BV126" s="183"/>
      <c r="BW126" s="228"/>
      <c r="BX126" s="182"/>
      <c r="BY126" s="182"/>
      <c r="BZ126" s="182"/>
      <c r="CA126" s="182"/>
      <c r="CB126" s="182"/>
      <c r="CC126" s="182"/>
      <c r="CD126" s="112"/>
      <c r="CE126" s="28"/>
      <c r="CF126" s="1"/>
      <c r="CG126" s="1"/>
      <c r="CH126" s="1"/>
      <c r="CI126" s="1"/>
      <c r="CJ126" s="1"/>
      <c r="CK126" s="1"/>
      <c r="CL126" s="1"/>
      <c r="CM126" s="1"/>
      <c r="CN126" s="1"/>
      <c r="CO126" s="1"/>
      <c r="CP126" s="116"/>
      <c r="CQ126" s="1"/>
      <c r="CR126" s="1"/>
      <c r="CS126" s="1"/>
      <c r="CT126" s="1"/>
      <c r="CU126" s="1"/>
      <c r="CV126" s="1"/>
      <c r="CW126" s="1"/>
      <c r="CX126" s="1"/>
      <c r="CY126" s="1"/>
      <c r="CZ126" s="1"/>
      <c r="DA126" s="1"/>
      <c r="DB126" s="1"/>
      <c r="DC126" s="1"/>
      <c r="DD126" s="1"/>
      <c r="DE126" s="1"/>
      <c r="DF126" s="1"/>
      <c r="DG126" s="1"/>
      <c r="DH126" s="1"/>
      <c r="DI126" s="1"/>
      <c r="DJ126" s="1"/>
      <c r="DK126" s="1"/>
      <c r="DL126" s="1"/>
      <c r="DM126" s="1"/>
    </row>
    <row r="127" spans="1:117" s="25" customFormat="1" ht="35" customHeight="1" x14ac:dyDescent="0.2">
      <c r="A127" s="1">
        <v>121</v>
      </c>
      <c r="B127" s="1" t="s">
        <v>185</v>
      </c>
      <c r="C127" s="1" t="s">
        <v>184</v>
      </c>
      <c r="D127" s="1" t="s">
        <v>54</v>
      </c>
      <c r="E127" s="1" t="s">
        <v>186</v>
      </c>
      <c r="F127" s="1" t="s">
        <v>74</v>
      </c>
      <c r="G127" s="1">
        <v>8</v>
      </c>
      <c r="H127" s="1" t="s">
        <v>341</v>
      </c>
      <c r="I127" s="1" t="s">
        <v>114</v>
      </c>
      <c r="J127" s="64">
        <v>83912</v>
      </c>
      <c r="K127" s="64">
        <v>106045</v>
      </c>
      <c r="L127" s="29">
        <v>45882</v>
      </c>
      <c r="M127" s="29" t="s">
        <v>4163</v>
      </c>
      <c r="N127" s="1" t="s">
        <v>25</v>
      </c>
      <c r="O127" s="28" t="s">
        <v>84</v>
      </c>
      <c r="P127" s="1" t="s">
        <v>87</v>
      </c>
      <c r="Q127" s="64">
        <v>10</v>
      </c>
      <c r="R127" s="1" t="s">
        <v>410</v>
      </c>
      <c r="S127" s="1"/>
      <c r="T127" s="1" t="s">
        <v>115</v>
      </c>
      <c r="U127" s="1"/>
      <c r="V127" s="1"/>
      <c r="W127" s="8"/>
      <c r="X127" s="1"/>
      <c r="Y127" s="1"/>
      <c r="Z127" s="1"/>
      <c r="AA127" s="5"/>
      <c r="AB127" s="65"/>
      <c r="AC127" s="66">
        <v>28</v>
      </c>
      <c r="AD127" s="65">
        <v>190</v>
      </c>
      <c r="AE127" s="33" t="s">
        <v>103</v>
      </c>
      <c r="AF127" s="33" t="s">
        <v>103</v>
      </c>
      <c r="AG127" s="79"/>
      <c r="AH127" s="17"/>
      <c r="AI127" s="1"/>
      <c r="AJ127" s="1"/>
      <c r="AK127" s="1"/>
      <c r="AL127" s="73"/>
      <c r="AM127" s="164">
        <f t="shared" si="7"/>
        <v>45885</v>
      </c>
      <c r="AN127" s="34"/>
      <c r="AO127" s="61"/>
      <c r="AP127" s="38"/>
      <c r="AQ127" s="38"/>
      <c r="AR127" s="38"/>
      <c r="AS127" s="1"/>
      <c r="AT127" s="1"/>
      <c r="AU127" s="1"/>
      <c r="AV127" s="38"/>
      <c r="AW127" s="106"/>
      <c r="AX127" s="37">
        <f t="shared" si="8"/>
        <v>45889</v>
      </c>
      <c r="AY127" s="182" t="s">
        <v>379</v>
      </c>
      <c r="AZ127" s="183" t="s">
        <v>397</v>
      </c>
      <c r="BA127" s="182">
        <v>20.6</v>
      </c>
      <c r="BB127" s="182">
        <v>21.5</v>
      </c>
      <c r="BC127" s="182">
        <v>20.3</v>
      </c>
      <c r="BD127" s="182">
        <v>21.5</v>
      </c>
      <c r="BE127" s="182">
        <v>19.3</v>
      </c>
      <c r="BF127" s="182">
        <v>20.5</v>
      </c>
      <c r="BG127" s="183">
        <f>AVERAGE(BA127:BF133)</f>
        <v>20.616666666666667</v>
      </c>
      <c r="BH127" s="8"/>
      <c r="BI127" s="37"/>
      <c r="BJ127" s="34"/>
      <c r="BK127" s="71"/>
      <c r="BL127" s="38"/>
      <c r="BM127" s="38"/>
      <c r="BN127" s="38"/>
      <c r="BO127" s="1"/>
      <c r="BP127" s="1"/>
      <c r="BQ127" s="1"/>
      <c r="BR127" s="38"/>
      <c r="BS127" s="8"/>
      <c r="BT127" s="37">
        <f t="shared" si="11"/>
        <v>45910</v>
      </c>
      <c r="BU127" s="229" t="s">
        <v>379</v>
      </c>
      <c r="BV127" s="183" t="s">
        <v>396</v>
      </c>
      <c r="BW127" s="228">
        <v>25.9</v>
      </c>
      <c r="BX127" s="182">
        <v>27.2</v>
      </c>
      <c r="BY127" s="182">
        <v>26</v>
      </c>
      <c r="BZ127" s="182">
        <v>27.8</v>
      </c>
      <c r="CA127" s="182">
        <v>25.8</v>
      </c>
      <c r="CB127" s="182">
        <v>27.2</v>
      </c>
      <c r="CC127" s="183">
        <f>AVERAGE(BW127:CB133)</f>
        <v>26.649999999999995</v>
      </c>
      <c r="CD127" s="112"/>
      <c r="CE127" s="28"/>
      <c r="CF127" s="1"/>
      <c r="CG127" s="1"/>
      <c r="CH127" s="1"/>
      <c r="CI127" s="1"/>
      <c r="CJ127" s="1"/>
      <c r="CK127" s="1"/>
      <c r="CL127" s="1"/>
      <c r="CM127" s="1"/>
      <c r="CN127" s="1"/>
      <c r="CO127" s="1"/>
      <c r="CP127" s="116"/>
      <c r="CQ127" s="1"/>
      <c r="CR127" s="1"/>
      <c r="CS127" s="1"/>
      <c r="CT127" s="1"/>
      <c r="CU127" s="1"/>
      <c r="CV127" s="1"/>
      <c r="CW127" s="1"/>
      <c r="CX127" s="1"/>
      <c r="CY127" s="1"/>
      <c r="CZ127" s="1"/>
      <c r="DA127" s="1"/>
      <c r="DB127" s="1"/>
      <c r="DC127" s="1"/>
      <c r="DD127" s="1"/>
      <c r="DE127" s="1"/>
      <c r="DF127" s="1"/>
      <c r="DG127" s="1"/>
      <c r="DH127" s="1"/>
      <c r="DI127" s="1"/>
      <c r="DJ127" s="1"/>
      <c r="DK127" s="1"/>
      <c r="DL127" s="1"/>
      <c r="DM127" s="1"/>
    </row>
    <row r="128" spans="1:117" s="25" customFormat="1" ht="35" customHeight="1" x14ac:dyDescent="0.2">
      <c r="A128" s="1">
        <v>122</v>
      </c>
      <c r="B128" s="1" t="s">
        <v>185</v>
      </c>
      <c r="C128" s="1" t="s">
        <v>184</v>
      </c>
      <c r="D128" s="1" t="s">
        <v>54</v>
      </c>
      <c r="E128" s="1" t="s">
        <v>186</v>
      </c>
      <c r="F128" s="1" t="s">
        <v>74</v>
      </c>
      <c r="G128" s="1">
        <v>8</v>
      </c>
      <c r="H128" s="1" t="s">
        <v>341</v>
      </c>
      <c r="I128" s="1" t="s">
        <v>114</v>
      </c>
      <c r="J128" s="64">
        <v>77112</v>
      </c>
      <c r="K128" s="64">
        <v>106047</v>
      </c>
      <c r="L128" s="29">
        <v>45882</v>
      </c>
      <c r="M128" s="29" t="s">
        <v>4163</v>
      </c>
      <c r="N128" s="1" t="s">
        <v>25</v>
      </c>
      <c r="O128" s="28" t="s">
        <v>84</v>
      </c>
      <c r="P128" s="1" t="s">
        <v>87</v>
      </c>
      <c r="Q128" s="64">
        <v>10</v>
      </c>
      <c r="R128" s="1" t="s">
        <v>410</v>
      </c>
      <c r="S128" s="1">
        <v>6</v>
      </c>
      <c r="T128" s="1" t="s">
        <v>115</v>
      </c>
      <c r="U128" s="1"/>
      <c r="V128" s="1"/>
      <c r="W128" s="8"/>
      <c r="X128" s="1"/>
      <c r="Y128" s="1"/>
      <c r="Z128" s="1"/>
      <c r="AA128" s="5"/>
      <c r="AB128" s="65"/>
      <c r="AC128" s="66">
        <v>27.5</v>
      </c>
      <c r="AD128" s="65">
        <v>160</v>
      </c>
      <c r="AE128" s="33" t="s">
        <v>103</v>
      </c>
      <c r="AF128" s="33" t="s">
        <v>103</v>
      </c>
      <c r="AG128" s="79"/>
      <c r="AH128" s="17"/>
      <c r="AI128" s="1"/>
      <c r="AJ128" s="1"/>
      <c r="AK128" s="1"/>
      <c r="AL128" s="73"/>
      <c r="AM128" s="164">
        <f t="shared" si="7"/>
        <v>45885</v>
      </c>
      <c r="AN128" s="34"/>
      <c r="AO128" s="61"/>
      <c r="AP128" s="38"/>
      <c r="AQ128" s="38"/>
      <c r="AR128" s="38"/>
      <c r="AS128" s="1"/>
      <c r="AT128" s="1"/>
      <c r="AU128" s="1"/>
      <c r="AV128" s="38"/>
      <c r="AW128" s="106"/>
      <c r="AX128" s="37">
        <f t="shared" si="8"/>
        <v>45889</v>
      </c>
      <c r="AY128" s="182"/>
      <c r="AZ128" s="183"/>
      <c r="BA128" s="182"/>
      <c r="BB128" s="182"/>
      <c r="BC128" s="182"/>
      <c r="BD128" s="182"/>
      <c r="BE128" s="182"/>
      <c r="BF128" s="182"/>
      <c r="BG128" s="183"/>
      <c r="BH128" s="8"/>
      <c r="BI128" s="37"/>
      <c r="BJ128" s="34"/>
      <c r="BK128" s="71"/>
      <c r="BL128" s="38"/>
      <c r="BM128" s="38"/>
      <c r="BN128" s="38"/>
      <c r="BO128" s="1"/>
      <c r="BP128" s="1"/>
      <c r="BQ128" s="1"/>
      <c r="BR128" s="38"/>
      <c r="BS128" s="8"/>
      <c r="BT128" s="37">
        <f t="shared" si="11"/>
        <v>45910</v>
      </c>
      <c r="BU128" s="229"/>
      <c r="BV128" s="183"/>
      <c r="BW128" s="228"/>
      <c r="BX128" s="182"/>
      <c r="BY128" s="182"/>
      <c r="BZ128" s="182"/>
      <c r="CA128" s="182"/>
      <c r="CB128" s="182"/>
      <c r="CC128" s="183"/>
      <c r="CD128" s="112"/>
      <c r="CE128" s="28"/>
      <c r="CF128" s="1"/>
      <c r="CG128" s="1"/>
      <c r="CH128" s="1"/>
      <c r="CI128" s="1"/>
      <c r="CJ128" s="1"/>
      <c r="CK128" s="1"/>
      <c r="CL128" s="1"/>
      <c r="CM128" s="1"/>
      <c r="CN128" s="1"/>
      <c r="CO128" s="1"/>
      <c r="CP128" s="116"/>
      <c r="CQ128" s="1"/>
      <c r="CR128" s="1"/>
      <c r="CS128" s="1"/>
      <c r="CT128" s="1"/>
      <c r="CU128" s="1"/>
      <c r="CV128" s="1"/>
      <c r="CW128" s="1"/>
      <c r="CX128" s="1"/>
      <c r="CY128" s="1"/>
      <c r="CZ128" s="1"/>
      <c r="DA128" s="1"/>
      <c r="DB128" s="1"/>
      <c r="DC128" s="1"/>
      <c r="DD128" s="1"/>
      <c r="DE128" s="1"/>
      <c r="DF128" s="1"/>
      <c r="DG128" s="1"/>
      <c r="DH128" s="1"/>
      <c r="DI128" s="1"/>
      <c r="DJ128" s="1"/>
      <c r="DK128" s="1"/>
      <c r="DL128" s="1"/>
      <c r="DM128" s="1"/>
    </row>
    <row r="129" spans="1:117" s="25" customFormat="1" ht="35" customHeight="1" x14ac:dyDescent="0.2">
      <c r="A129" s="1">
        <v>123</v>
      </c>
      <c r="B129" s="1" t="s">
        <v>185</v>
      </c>
      <c r="C129" s="1" t="s">
        <v>184</v>
      </c>
      <c r="D129" s="1" t="s">
        <v>54</v>
      </c>
      <c r="E129" s="1" t="s">
        <v>186</v>
      </c>
      <c r="F129" s="1" t="s">
        <v>74</v>
      </c>
      <c r="G129" s="1">
        <v>8</v>
      </c>
      <c r="H129" s="1" t="s">
        <v>341</v>
      </c>
      <c r="I129" s="1" t="s">
        <v>114</v>
      </c>
      <c r="J129" s="64">
        <v>84612</v>
      </c>
      <c r="K129" s="64">
        <v>106056</v>
      </c>
      <c r="L129" s="29">
        <v>45882</v>
      </c>
      <c r="M129" s="29" t="s">
        <v>4163</v>
      </c>
      <c r="N129" s="1" t="s">
        <v>25</v>
      </c>
      <c r="O129" s="28" t="s">
        <v>84</v>
      </c>
      <c r="P129" s="1" t="s">
        <v>87</v>
      </c>
      <c r="Q129" s="64">
        <v>10</v>
      </c>
      <c r="R129" s="1" t="s">
        <v>410</v>
      </c>
      <c r="S129" s="1"/>
      <c r="T129" s="1" t="s">
        <v>115</v>
      </c>
      <c r="U129" s="1"/>
      <c r="V129" s="1"/>
      <c r="W129" s="8"/>
      <c r="X129" s="1"/>
      <c r="Y129" s="1"/>
      <c r="Z129" s="1"/>
      <c r="AA129" s="5"/>
      <c r="AB129" s="65"/>
      <c r="AC129" s="66">
        <v>29</v>
      </c>
      <c r="AD129" s="65">
        <v>170</v>
      </c>
      <c r="AE129" s="33" t="s">
        <v>103</v>
      </c>
      <c r="AF129" s="33" t="s">
        <v>103</v>
      </c>
      <c r="AG129" s="79"/>
      <c r="AH129" s="17"/>
      <c r="AI129" s="1"/>
      <c r="AJ129" s="1"/>
      <c r="AK129" s="1"/>
      <c r="AL129" s="73"/>
      <c r="AM129" s="164">
        <f t="shared" si="7"/>
        <v>45885</v>
      </c>
      <c r="AN129" s="34"/>
      <c r="AO129" s="61"/>
      <c r="AP129" s="38"/>
      <c r="AQ129" s="38"/>
      <c r="AR129" s="38"/>
      <c r="AS129" s="1"/>
      <c r="AT129" s="1"/>
      <c r="AU129" s="1"/>
      <c r="AV129" s="38"/>
      <c r="AW129" s="106"/>
      <c r="AX129" s="37">
        <f t="shared" si="8"/>
        <v>45889</v>
      </c>
      <c r="AY129" s="182"/>
      <c r="AZ129" s="183"/>
      <c r="BA129" s="182"/>
      <c r="BB129" s="182"/>
      <c r="BC129" s="182"/>
      <c r="BD129" s="182"/>
      <c r="BE129" s="182"/>
      <c r="BF129" s="182"/>
      <c r="BG129" s="183"/>
      <c r="BH129" s="8"/>
      <c r="BI129" s="37"/>
      <c r="BJ129" s="34"/>
      <c r="BK129" s="71"/>
      <c r="BL129" s="38"/>
      <c r="BM129" s="38"/>
      <c r="BN129" s="38"/>
      <c r="BO129" s="1"/>
      <c r="BP129" s="1"/>
      <c r="BQ129" s="1"/>
      <c r="BR129" s="38"/>
      <c r="BS129" s="8"/>
      <c r="BT129" s="37">
        <f t="shared" si="11"/>
        <v>45910</v>
      </c>
      <c r="BU129" s="229"/>
      <c r="BV129" s="183"/>
      <c r="BW129" s="228"/>
      <c r="BX129" s="182"/>
      <c r="BY129" s="182"/>
      <c r="BZ129" s="182"/>
      <c r="CA129" s="182"/>
      <c r="CB129" s="182"/>
      <c r="CC129" s="183"/>
      <c r="CD129" s="112"/>
      <c r="CE129" s="28"/>
      <c r="CF129" s="1"/>
      <c r="CG129" s="1"/>
      <c r="CH129" s="1"/>
      <c r="CI129" s="1"/>
      <c r="CJ129" s="1"/>
      <c r="CK129" s="1"/>
      <c r="CL129" s="1"/>
      <c r="CM129" s="1"/>
      <c r="CN129" s="1"/>
      <c r="CO129" s="1"/>
      <c r="CP129" s="116"/>
      <c r="CQ129" s="1"/>
      <c r="CR129" s="1"/>
      <c r="CS129" s="1"/>
      <c r="CT129" s="1"/>
      <c r="CU129" s="1"/>
      <c r="CV129" s="1"/>
      <c r="CW129" s="1"/>
      <c r="CX129" s="1"/>
      <c r="CY129" s="1"/>
      <c r="CZ129" s="1"/>
      <c r="DA129" s="1"/>
      <c r="DB129" s="1"/>
      <c r="DC129" s="1"/>
      <c r="DD129" s="1"/>
      <c r="DE129" s="1"/>
      <c r="DF129" s="1"/>
      <c r="DG129" s="1"/>
      <c r="DH129" s="1"/>
      <c r="DI129" s="1"/>
      <c r="DJ129" s="1"/>
      <c r="DK129" s="1"/>
      <c r="DL129" s="1"/>
      <c r="DM129" s="1"/>
    </row>
    <row r="130" spans="1:117" s="25" customFormat="1" ht="35" customHeight="1" x14ac:dyDescent="0.2">
      <c r="A130" s="1">
        <v>124</v>
      </c>
      <c r="B130" s="1" t="s">
        <v>185</v>
      </c>
      <c r="C130" s="1" t="s">
        <v>184</v>
      </c>
      <c r="D130" s="1" t="s">
        <v>54</v>
      </c>
      <c r="E130" s="1" t="s">
        <v>186</v>
      </c>
      <c r="F130" s="1" t="s">
        <v>74</v>
      </c>
      <c r="G130" s="1">
        <v>8</v>
      </c>
      <c r="H130" s="1" t="s">
        <v>341</v>
      </c>
      <c r="I130" s="1" t="s">
        <v>114</v>
      </c>
      <c r="J130" s="64">
        <v>83012</v>
      </c>
      <c r="K130" s="64">
        <v>106067</v>
      </c>
      <c r="L130" s="29">
        <v>45882</v>
      </c>
      <c r="M130" s="29" t="s">
        <v>4163</v>
      </c>
      <c r="N130" s="1" t="s">
        <v>25</v>
      </c>
      <c r="O130" s="28" t="s">
        <v>84</v>
      </c>
      <c r="P130" s="1" t="s">
        <v>87</v>
      </c>
      <c r="Q130" s="64">
        <v>10</v>
      </c>
      <c r="R130" s="1" t="s">
        <v>410</v>
      </c>
      <c r="S130" s="1"/>
      <c r="T130" s="1" t="s">
        <v>115</v>
      </c>
      <c r="U130" s="1"/>
      <c r="V130" s="1"/>
      <c r="W130" s="8"/>
      <c r="X130" s="1"/>
      <c r="Y130" s="1"/>
      <c r="Z130" s="1"/>
      <c r="AA130" s="5"/>
      <c r="AB130" s="65"/>
      <c r="AC130" s="66">
        <v>28.5</v>
      </c>
      <c r="AD130" s="65">
        <v>180</v>
      </c>
      <c r="AE130" s="33" t="s">
        <v>103</v>
      </c>
      <c r="AF130" s="33" t="s">
        <v>103</v>
      </c>
      <c r="AG130" s="79"/>
      <c r="AH130" s="17"/>
      <c r="AI130" s="1"/>
      <c r="AJ130" s="1"/>
      <c r="AK130" s="1"/>
      <c r="AL130" s="73"/>
      <c r="AM130" s="164">
        <f t="shared" si="7"/>
        <v>45885</v>
      </c>
      <c r="AN130" s="34"/>
      <c r="AO130" s="61"/>
      <c r="AP130" s="38"/>
      <c r="AQ130" s="38"/>
      <c r="AR130" s="38"/>
      <c r="AS130" s="1"/>
      <c r="AT130" s="1"/>
      <c r="AU130" s="1"/>
      <c r="AV130" s="38"/>
      <c r="AW130" s="106"/>
      <c r="AX130" s="37">
        <f t="shared" si="8"/>
        <v>45889</v>
      </c>
      <c r="AY130" s="182"/>
      <c r="AZ130" s="183"/>
      <c r="BA130" s="182"/>
      <c r="BB130" s="182"/>
      <c r="BC130" s="182"/>
      <c r="BD130" s="182"/>
      <c r="BE130" s="182"/>
      <c r="BF130" s="182"/>
      <c r="BG130" s="183"/>
      <c r="BH130" s="8"/>
      <c r="BI130" s="37"/>
      <c r="BJ130" s="34"/>
      <c r="BK130" s="71"/>
      <c r="BL130" s="38"/>
      <c r="BM130" s="38"/>
      <c r="BN130" s="38"/>
      <c r="BO130" s="1"/>
      <c r="BP130" s="1"/>
      <c r="BQ130" s="1"/>
      <c r="BR130" s="38"/>
      <c r="BS130" s="8"/>
      <c r="BT130" s="37">
        <f t="shared" si="11"/>
        <v>45910</v>
      </c>
      <c r="BU130" s="229"/>
      <c r="BV130" s="183"/>
      <c r="BW130" s="228"/>
      <c r="BX130" s="182"/>
      <c r="BY130" s="182"/>
      <c r="BZ130" s="182"/>
      <c r="CA130" s="182"/>
      <c r="CB130" s="182"/>
      <c r="CC130" s="183"/>
      <c r="CD130" s="112"/>
      <c r="CE130" s="28"/>
      <c r="CF130" s="1"/>
      <c r="CG130" s="1"/>
      <c r="CH130" s="1"/>
      <c r="CI130" s="1"/>
      <c r="CJ130" s="1"/>
      <c r="CK130" s="1"/>
      <c r="CL130" s="1"/>
      <c r="CM130" s="1"/>
      <c r="CN130" s="1"/>
      <c r="CO130" s="1"/>
      <c r="CP130" s="116"/>
      <c r="CQ130" s="1"/>
      <c r="CR130" s="1"/>
      <c r="CS130" s="1"/>
      <c r="CT130" s="1"/>
      <c r="CU130" s="1"/>
      <c r="CV130" s="1"/>
      <c r="CW130" s="1"/>
      <c r="CX130" s="1"/>
      <c r="CY130" s="1"/>
      <c r="CZ130" s="1"/>
      <c r="DA130" s="1"/>
      <c r="DB130" s="1"/>
      <c r="DC130" s="1"/>
      <c r="DD130" s="1"/>
      <c r="DE130" s="1"/>
      <c r="DF130" s="1"/>
      <c r="DG130" s="1"/>
      <c r="DH130" s="1"/>
      <c r="DI130" s="1"/>
      <c r="DJ130" s="1"/>
      <c r="DK130" s="1"/>
      <c r="DL130" s="1"/>
      <c r="DM130" s="1"/>
    </row>
    <row r="131" spans="1:117" s="25" customFormat="1" ht="35" customHeight="1" x14ac:dyDescent="0.2">
      <c r="A131" s="1">
        <v>125</v>
      </c>
      <c r="B131" s="1" t="s">
        <v>185</v>
      </c>
      <c r="C131" s="1" t="s">
        <v>184</v>
      </c>
      <c r="D131" s="1" t="s">
        <v>54</v>
      </c>
      <c r="E131" s="1" t="s">
        <v>186</v>
      </c>
      <c r="F131" s="1" t="s">
        <v>74</v>
      </c>
      <c r="G131" s="1">
        <v>8</v>
      </c>
      <c r="H131" s="1" t="s">
        <v>341</v>
      </c>
      <c r="I131" s="1" t="s">
        <v>114</v>
      </c>
      <c r="J131" s="64">
        <v>84712</v>
      </c>
      <c r="K131" s="64">
        <v>106068</v>
      </c>
      <c r="L131" s="29">
        <v>45882</v>
      </c>
      <c r="M131" s="29" t="s">
        <v>4163</v>
      </c>
      <c r="N131" s="1" t="s">
        <v>25</v>
      </c>
      <c r="O131" s="28" t="s">
        <v>84</v>
      </c>
      <c r="P131" s="1" t="s">
        <v>87</v>
      </c>
      <c r="Q131" s="64">
        <v>10</v>
      </c>
      <c r="R131" s="1" t="s">
        <v>410</v>
      </c>
      <c r="S131" s="1"/>
      <c r="T131" s="1" t="s">
        <v>115</v>
      </c>
      <c r="U131" s="1"/>
      <c r="V131" s="1"/>
      <c r="W131" s="8"/>
      <c r="X131" s="1"/>
      <c r="Y131" s="1"/>
      <c r="Z131" s="1"/>
      <c r="AA131" s="5"/>
      <c r="AB131" s="65"/>
      <c r="AC131" s="66">
        <v>27</v>
      </c>
      <c r="AD131" s="65">
        <v>170</v>
      </c>
      <c r="AE131" s="33" t="s">
        <v>103</v>
      </c>
      <c r="AF131" s="33" t="s">
        <v>103</v>
      </c>
      <c r="AG131" s="79"/>
      <c r="AH131" s="17"/>
      <c r="AI131" s="1"/>
      <c r="AJ131" s="1"/>
      <c r="AK131" s="1"/>
      <c r="AL131" s="73"/>
      <c r="AM131" s="164">
        <f t="shared" si="7"/>
        <v>45885</v>
      </c>
      <c r="AN131" s="34"/>
      <c r="AO131" s="61"/>
      <c r="AP131" s="38"/>
      <c r="AQ131" s="38"/>
      <c r="AR131" s="38"/>
      <c r="AS131" s="1"/>
      <c r="AT131" s="1"/>
      <c r="AU131" s="1"/>
      <c r="AV131" s="38"/>
      <c r="AW131" s="106"/>
      <c r="AX131" s="37">
        <f t="shared" si="8"/>
        <v>45889</v>
      </c>
      <c r="AY131" s="182"/>
      <c r="AZ131" s="183"/>
      <c r="BA131" s="182"/>
      <c r="BB131" s="182"/>
      <c r="BC131" s="182"/>
      <c r="BD131" s="182"/>
      <c r="BE131" s="182"/>
      <c r="BF131" s="182"/>
      <c r="BG131" s="183"/>
      <c r="BH131" s="8"/>
      <c r="BI131" s="37"/>
      <c r="BJ131" s="34"/>
      <c r="BK131" s="71"/>
      <c r="BL131" s="38"/>
      <c r="BM131" s="38"/>
      <c r="BN131" s="38"/>
      <c r="BO131" s="1"/>
      <c r="BP131" s="1"/>
      <c r="BQ131" s="1"/>
      <c r="BR131" s="38"/>
      <c r="BS131" s="8"/>
      <c r="BT131" s="37">
        <f t="shared" si="11"/>
        <v>45910</v>
      </c>
      <c r="BU131" s="229"/>
      <c r="BV131" s="183"/>
      <c r="BW131" s="228"/>
      <c r="BX131" s="182"/>
      <c r="BY131" s="182"/>
      <c r="BZ131" s="182"/>
      <c r="CA131" s="182"/>
      <c r="CB131" s="182"/>
      <c r="CC131" s="183"/>
      <c r="CD131" s="112"/>
      <c r="CE131" s="28"/>
      <c r="CF131" s="1"/>
      <c r="CG131" s="1"/>
      <c r="CH131" s="1"/>
      <c r="CI131" s="1"/>
      <c r="CJ131" s="1"/>
      <c r="CK131" s="1"/>
      <c r="CL131" s="1"/>
      <c r="CM131" s="1"/>
      <c r="CN131" s="1"/>
      <c r="CO131" s="1"/>
      <c r="CP131" s="116"/>
      <c r="CQ131" s="1"/>
      <c r="CR131" s="1"/>
      <c r="CS131" s="1"/>
      <c r="CT131" s="1"/>
      <c r="CU131" s="1"/>
      <c r="CV131" s="1"/>
      <c r="CW131" s="1"/>
      <c r="CX131" s="1"/>
      <c r="CY131" s="1"/>
      <c r="CZ131" s="1"/>
      <c r="DA131" s="1"/>
      <c r="DB131" s="1"/>
      <c r="DC131" s="1"/>
      <c r="DD131" s="1"/>
      <c r="DE131" s="1"/>
      <c r="DF131" s="1"/>
      <c r="DG131" s="1"/>
      <c r="DH131" s="1"/>
      <c r="DI131" s="1"/>
      <c r="DJ131" s="1"/>
      <c r="DK131" s="1"/>
      <c r="DL131" s="1"/>
      <c r="DM131" s="1"/>
    </row>
    <row r="132" spans="1:117" s="25" customFormat="1" ht="35" customHeight="1" x14ac:dyDescent="0.2">
      <c r="A132" s="1">
        <v>126</v>
      </c>
      <c r="B132" s="1" t="s">
        <v>185</v>
      </c>
      <c r="C132" s="1" t="s">
        <v>184</v>
      </c>
      <c r="D132" s="1" t="s">
        <v>54</v>
      </c>
      <c r="E132" s="1" t="s">
        <v>186</v>
      </c>
      <c r="F132" s="1" t="s">
        <v>74</v>
      </c>
      <c r="G132" s="1">
        <v>8</v>
      </c>
      <c r="H132" s="1" t="s">
        <v>341</v>
      </c>
      <c r="I132" s="1" t="s">
        <v>114</v>
      </c>
      <c r="J132" s="64">
        <v>84812</v>
      </c>
      <c r="K132" s="64">
        <v>106075</v>
      </c>
      <c r="L132" s="29">
        <v>45882</v>
      </c>
      <c r="M132" s="29" t="s">
        <v>4163</v>
      </c>
      <c r="N132" s="1" t="s">
        <v>25</v>
      </c>
      <c r="O132" s="28" t="s">
        <v>84</v>
      </c>
      <c r="P132" s="1" t="s">
        <v>87</v>
      </c>
      <c r="Q132" s="64">
        <v>10</v>
      </c>
      <c r="R132" s="1" t="s">
        <v>410</v>
      </c>
      <c r="S132" s="1">
        <v>6</v>
      </c>
      <c r="T132" s="1" t="s">
        <v>115</v>
      </c>
      <c r="U132" s="1"/>
      <c r="V132" s="1"/>
      <c r="W132" s="8"/>
      <c r="X132" s="1"/>
      <c r="Y132" s="1"/>
      <c r="Z132" s="1"/>
      <c r="AA132" s="5"/>
      <c r="AB132" s="65"/>
      <c r="AC132" s="66">
        <v>29.5</v>
      </c>
      <c r="AD132" s="65">
        <v>170</v>
      </c>
      <c r="AE132" s="33" t="s">
        <v>103</v>
      </c>
      <c r="AF132" s="33" t="s">
        <v>103</v>
      </c>
      <c r="AG132" s="79"/>
      <c r="AH132" s="17"/>
      <c r="AI132" s="1"/>
      <c r="AJ132" s="1"/>
      <c r="AK132" s="1"/>
      <c r="AL132" s="73"/>
      <c r="AM132" s="164">
        <f t="shared" si="7"/>
        <v>45885</v>
      </c>
      <c r="AN132" s="34"/>
      <c r="AO132" s="61"/>
      <c r="AP132" s="38"/>
      <c r="AQ132" s="38"/>
      <c r="AR132" s="38"/>
      <c r="AS132" s="1"/>
      <c r="AT132" s="1"/>
      <c r="AU132" s="1"/>
      <c r="AV132" s="38"/>
      <c r="AW132" s="106"/>
      <c r="AX132" s="37">
        <f t="shared" si="8"/>
        <v>45889</v>
      </c>
      <c r="AY132" s="182"/>
      <c r="AZ132" s="183"/>
      <c r="BA132" s="182"/>
      <c r="BB132" s="182"/>
      <c r="BC132" s="182"/>
      <c r="BD132" s="182"/>
      <c r="BE132" s="182"/>
      <c r="BF132" s="182"/>
      <c r="BG132" s="183"/>
      <c r="BH132" s="8"/>
      <c r="BI132" s="37"/>
      <c r="BJ132" s="34"/>
      <c r="BK132" s="71"/>
      <c r="BL132" s="38"/>
      <c r="BM132" s="38"/>
      <c r="BN132" s="38"/>
      <c r="BO132" s="1"/>
      <c r="BP132" s="1"/>
      <c r="BQ132" s="1"/>
      <c r="BR132" s="38"/>
      <c r="BS132" s="8"/>
      <c r="BT132" s="37">
        <f t="shared" si="11"/>
        <v>45910</v>
      </c>
      <c r="BU132" s="229"/>
      <c r="BV132" s="183"/>
      <c r="BW132" s="228"/>
      <c r="BX132" s="182"/>
      <c r="BY132" s="182"/>
      <c r="BZ132" s="182"/>
      <c r="CA132" s="182"/>
      <c r="CB132" s="182"/>
      <c r="CC132" s="183"/>
      <c r="CD132" s="112"/>
      <c r="CE132" s="28"/>
      <c r="CF132" s="1"/>
      <c r="CG132" s="1"/>
      <c r="CH132" s="1"/>
      <c r="CI132" s="1"/>
      <c r="CJ132" s="1"/>
      <c r="CK132" s="1"/>
      <c r="CL132" s="1"/>
      <c r="CM132" s="1"/>
      <c r="CN132" s="1"/>
      <c r="CO132" s="1"/>
      <c r="CP132" s="116"/>
      <c r="CQ132" s="1"/>
      <c r="CR132" s="1"/>
      <c r="CS132" s="1"/>
      <c r="CT132" s="1"/>
      <c r="CU132" s="1"/>
      <c r="CV132" s="1"/>
      <c r="CW132" s="1"/>
      <c r="CX132" s="1"/>
      <c r="CY132" s="1"/>
      <c r="CZ132" s="1"/>
      <c r="DA132" s="1"/>
      <c r="DB132" s="1"/>
      <c r="DC132" s="1"/>
      <c r="DD132" s="1"/>
      <c r="DE132" s="1"/>
      <c r="DF132" s="1"/>
      <c r="DG132" s="1"/>
      <c r="DH132" s="1"/>
      <c r="DI132" s="1"/>
      <c r="DJ132" s="1"/>
      <c r="DK132" s="1"/>
      <c r="DL132" s="1"/>
      <c r="DM132" s="1"/>
    </row>
    <row r="133" spans="1:117" s="25" customFormat="1" ht="35" customHeight="1" x14ac:dyDescent="0.2">
      <c r="A133" s="1">
        <v>127</v>
      </c>
      <c r="B133" s="1" t="s">
        <v>185</v>
      </c>
      <c r="C133" s="1" t="s">
        <v>184</v>
      </c>
      <c r="D133" s="1" t="s">
        <v>54</v>
      </c>
      <c r="E133" s="1" t="s">
        <v>186</v>
      </c>
      <c r="F133" s="1" t="s">
        <v>74</v>
      </c>
      <c r="G133" s="1">
        <v>8</v>
      </c>
      <c r="H133" s="1" t="s">
        <v>341</v>
      </c>
      <c r="I133" s="1" t="s">
        <v>114</v>
      </c>
      <c r="J133" s="64">
        <v>83812</v>
      </c>
      <c r="K133" s="64">
        <v>106077</v>
      </c>
      <c r="L133" s="29">
        <v>45882</v>
      </c>
      <c r="M133" s="29" t="s">
        <v>4163</v>
      </c>
      <c r="N133" s="1" t="s">
        <v>25</v>
      </c>
      <c r="O133" s="28" t="s">
        <v>84</v>
      </c>
      <c r="P133" s="1" t="s">
        <v>87</v>
      </c>
      <c r="Q133" s="64">
        <v>10</v>
      </c>
      <c r="R133" s="1" t="s">
        <v>410</v>
      </c>
      <c r="S133" s="1"/>
      <c r="T133" s="1" t="s">
        <v>115</v>
      </c>
      <c r="U133" s="1"/>
      <c r="V133" s="1"/>
      <c r="W133" s="8"/>
      <c r="X133" s="1"/>
      <c r="Y133" s="1"/>
      <c r="Z133" s="1"/>
      <c r="AA133" s="5"/>
      <c r="AB133" s="65"/>
      <c r="AC133" s="66">
        <v>29</v>
      </c>
      <c r="AD133" s="65">
        <v>190</v>
      </c>
      <c r="AE133" s="33" t="s">
        <v>103</v>
      </c>
      <c r="AF133" s="33" t="s">
        <v>103</v>
      </c>
      <c r="AG133" s="79"/>
      <c r="AH133" s="17"/>
      <c r="AI133" s="1"/>
      <c r="AJ133" s="1"/>
      <c r="AK133" s="1"/>
      <c r="AL133" s="73"/>
      <c r="AM133" s="164">
        <f t="shared" si="7"/>
        <v>45885</v>
      </c>
      <c r="AN133" s="34"/>
      <c r="AO133" s="61"/>
      <c r="AP133" s="38"/>
      <c r="AQ133" s="38"/>
      <c r="AR133" s="38"/>
      <c r="AS133" s="1"/>
      <c r="AT133" s="1"/>
      <c r="AU133" s="1"/>
      <c r="AV133" s="38"/>
      <c r="AW133" s="106"/>
      <c r="AX133" s="37">
        <f t="shared" si="8"/>
        <v>45889</v>
      </c>
      <c r="AY133" s="182"/>
      <c r="AZ133" s="183"/>
      <c r="BA133" s="182"/>
      <c r="BB133" s="182"/>
      <c r="BC133" s="182"/>
      <c r="BD133" s="182"/>
      <c r="BE133" s="182"/>
      <c r="BF133" s="182"/>
      <c r="BG133" s="183"/>
      <c r="BH133" s="8"/>
      <c r="BI133" s="37"/>
      <c r="BJ133" s="34"/>
      <c r="BK133" s="71"/>
      <c r="BL133" s="38"/>
      <c r="BM133" s="38"/>
      <c r="BN133" s="38"/>
      <c r="BO133" s="1"/>
      <c r="BP133" s="1"/>
      <c r="BQ133" s="1"/>
      <c r="BR133" s="38"/>
      <c r="BS133" s="8"/>
      <c r="BT133" s="37">
        <f t="shared" si="11"/>
        <v>45910</v>
      </c>
      <c r="BU133" s="229"/>
      <c r="BV133" s="183"/>
      <c r="BW133" s="228"/>
      <c r="BX133" s="182"/>
      <c r="BY133" s="182"/>
      <c r="BZ133" s="182"/>
      <c r="CA133" s="182"/>
      <c r="CB133" s="182"/>
      <c r="CC133" s="183"/>
      <c r="CD133" s="112"/>
      <c r="CE133" s="28"/>
      <c r="CF133" s="1"/>
      <c r="CG133" s="1"/>
      <c r="CH133" s="1"/>
      <c r="CI133" s="1"/>
      <c r="CJ133" s="1"/>
      <c r="CK133" s="1"/>
      <c r="CL133" s="1"/>
      <c r="CM133" s="1"/>
      <c r="CN133" s="1"/>
      <c r="CO133" s="1"/>
      <c r="CP133" s="116"/>
      <c r="CQ133" s="1"/>
      <c r="CR133" s="1"/>
      <c r="CS133" s="1"/>
      <c r="CT133" s="1"/>
      <c r="CU133" s="1"/>
      <c r="CV133" s="1"/>
      <c r="CW133" s="1"/>
      <c r="CX133" s="1"/>
      <c r="CY133" s="1"/>
      <c r="CZ133" s="1"/>
      <c r="DA133" s="1"/>
      <c r="DB133" s="1"/>
      <c r="DC133" s="1"/>
      <c r="DD133" s="1"/>
      <c r="DE133" s="1"/>
      <c r="DF133" s="1"/>
      <c r="DG133" s="1"/>
      <c r="DH133" s="1"/>
      <c r="DI133" s="1"/>
      <c r="DJ133" s="1"/>
      <c r="DK133" s="1"/>
      <c r="DL133" s="1"/>
      <c r="DM133" s="1"/>
    </row>
    <row r="134" spans="1:117" s="25" customFormat="1" ht="35" customHeight="1" x14ac:dyDescent="0.2">
      <c r="A134" s="1">
        <v>128</v>
      </c>
      <c r="B134" s="1" t="s">
        <v>195</v>
      </c>
      <c r="C134" s="1" t="s">
        <v>188</v>
      </c>
      <c r="D134" s="1" t="s">
        <v>54</v>
      </c>
      <c r="E134" s="1" t="s">
        <v>190</v>
      </c>
      <c r="F134" s="1" t="s">
        <v>74</v>
      </c>
      <c r="G134" s="1">
        <v>8</v>
      </c>
      <c r="H134" s="1" t="s">
        <v>341</v>
      </c>
      <c r="I134" s="1" t="s">
        <v>114</v>
      </c>
      <c r="J134" s="64">
        <v>78412</v>
      </c>
      <c r="K134" s="64">
        <v>106107</v>
      </c>
      <c r="L134" s="29">
        <v>45883</v>
      </c>
      <c r="M134" s="29" t="s">
        <v>4163</v>
      </c>
      <c r="N134" s="1" t="s">
        <v>25</v>
      </c>
      <c r="O134" s="28" t="s">
        <v>84</v>
      </c>
      <c r="P134" s="1" t="s">
        <v>87</v>
      </c>
      <c r="Q134" s="64">
        <v>10</v>
      </c>
      <c r="R134" s="1" t="s">
        <v>410</v>
      </c>
      <c r="S134" s="1">
        <v>3</v>
      </c>
      <c r="T134" s="1" t="s">
        <v>115</v>
      </c>
      <c r="U134" s="1"/>
      <c r="V134" s="1"/>
      <c r="W134" s="8"/>
      <c r="X134" s="1"/>
      <c r="Y134" s="1"/>
      <c r="Z134" s="1"/>
      <c r="AA134" s="5"/>
      <c r="AB134" s="65"/>
      <c r="AC134" s="66">
        <v>27</v>
      </c>
      <c r="AD134" s="65">
        <v>170</v>
      </c>
      <c r="AE134" s="33" t="s">
        <v>103</v>
      </c>
      <c r="AF134" s="33" t="s">
        <v>103</v>
      </c>
      <c r="AG134" s="79"/>
      <c r="AH134" s="17"/>
      <c r="AI134" s="1"/>
      <c r="AJ134" s="1"/>
      <c r="AK134" s="1"/>
      <c r="AL134" s="73"/>
      <c r="AM134" s="164">
        <f t="shared" si="7"/>
        <v>45886</v>
      </c>
      <c r="AN134" s="34"/>
      <c r="AO134" s="61"/>
      <c r="AP134" s="38"/>
      <c r="AQ134" s="38"/>
      <c r="AR134" s="38"/>
      <c r="AS134" s="1"/>
      <c r="AT134" s="1"/>
      <c r="AU134" s="1"/>
      <c r="AV134" s="38"/>
      <c r="AW134" s="106"/>
      <c r="AX134" s="37">
        <f t="shared" si="8"/>
        <v>45890</v>
      </c>
      <c r="AY134" s="182" t="s">
        <v>369</v>
      </c>
      <c r="AZ134" s="183" t="s">
        <v>371</v>
      </c>
      <c r="BA134" s="182">
        <v>20.9</v>
      </c>
      <c r="BB134" s="182">
        <v>14.6</v>
      </c>
      <c r="BC134" s="182">
        <v>21.1</v>
      </c>
      <c r="BD134" s="182">
        <v>20.2</v>
      </c>
      <c r="BE134" s="182">
        <v>15.7</v>
      </c>
      <c r="BF134" s="182">
        <v>21.2</v>
      </c>
      <c r="BG134" s="182">
        <f>AVERAGE(BA134:BF145)</f>
        <v>17.279999999999998</v>
      </c>
      <c r="BH134" s="8"/>
      <c r="BI134" s="37"/>
      <c r="BJ134" s="34"/>
      <c r="BK134" s="71"/>
      <c r="BL134" s="38"/>
      <c r="BM134" s="38"/>
      <c r="BN134" s="38"/>
      <c r="BO134" s="1"/>
      <c r="BP134" s="1"/>
      <c r="BQ134" s="1"/>
      <c r="BR134" s="38"/>
      <c r="BS134" s="8"/>
      <c r="BT134" s="37">
        <f t="shared" si="11"/>
        <v>45911</v>
      </c>
      <c r="BU134" s="229" t="s">
        <v>369</v>
      </c>
      <c r="BV134" s="183" t="s">
        <v>370</v>
      </c>
      <c r="BW134" s="228">
        <v>27.2</v>
      </c>
      <c r="BX134" s="182">
        <v>25.9</v>
      </c>
      <c r="BY134" s="182">
        <v>27.1</v>
      </c>
      <c r="BZ134" s="182">
        <v>27.7</v>
      </c>
      <c r="CA134" s="182">
        <v>24.1</v>
      </c>
      <c r="CB134" s="182">
        <v>26</v>
      </c>
      <c r="CC134" s="182">
        <f>AVERAGEA(BW134:CB145)</f>
        <v>26.2</v>
      </c>
      <c r="CD134" s="112"/>
      <c r="CE134" s="28"/>
      <c r="CF134" s="1"/>
      <c r="CG134" s="1"/>
      <c r="CH134" s="1"/>
      <c r="CI134" s="1"/>
      <c r="CJ134" s="1"/>
      <c r="CK134" s="1"/>
      <c r="CL134" s="1"/>
      <c r="CM134" s="1"/>
      <c r="CN134" s="1"/>
      <c r="CO134" s="1"/>
      <c r="CP134" s="116"/>
      <c r="CQ134" s="1"/>
      <c r="CR134" s="1"/>
      <c r="CS134" s="1"/>
      <c r="CT134" s="1"/>
      <c r="CU134" s="1"/>
      <c r="CV134" s="1"/>
      <c r="CW134" s="1"/>
      <c r="CX134" s="1"/>
      <c r="CY134" s="1"/>
      <c r="CZ134" s="1"/>
      <c r="DA134" s="1"/>
      <c r="DB134" s="1"/>
      <c r="DC134" s="1"/>
      <c r="DD134" s="1"/>
      <c r="DE134" s="1"/>
      <c r="DF134" s="1"/>
      <c r="DG134" s="1"/>
      <c r="DH134" s="1"/>
      <c r="DI134" s="1"/>
      <c r="DJ134" s="1"/>
      <c r="DK134" s="1"/>
      <c r="DL134" s="1"/>
      <c r="DM134" s="1"/>
    </row>
    <row r="135" spans="1:117" s="25" customFormat="1" ht="35" customHeight="1" x14ac:dyDescent="0.2">
      <c r="A135" s="1">
        <v>129</v>
      </c>
      <c r="B135" s="1" t="s">
        <v>195</v>
      </c>
      <c r="C135" s="1" t="s">
        <v>188</v>
      </c>
      <c r="D135" s="1" t="s">
        <v>54</v>
      </c>
      <c r="E135" s="1" t="s">
        <v>190</v>
      </c>
      <c r="F135" s="1" t="s">
        <v>74</v>
      </c>
      <c r="G135" s="1">
        <v>8</v>
      </c>
      <c r="H135" s="1" t="s">
        <v>341</v>
      </c>
      <c r="I135" s="1" t="s">
        <v>114</v>
      </c>
      <c r="J135" s="64">
        <v>81512</v>
      </c>
      <c r="K135" s="64">
        <v>106109</v>
      </c>
      <c r="L135" s="29">
        <v>45883</v>
      </c>
      <c r="M135" s="29" t="s">
        <v>4163</v>
      </c>
      <c r="N135" s="1" t="s">
        <v>25</v>
      </c>
      <c r="O135" s="28" t="s">
        <v>84</v>
      </c>
      <c r="P135" s="1" t="s">
        <v>87</v>
      </c>
      <c r="Q135" s="64">
        <v>10</v>
      </c>
      <c r="R135" s="1" t="s">
        <v>410</v>
      </c>
      <c r="S135" s="1"/>
      <c r="T135" s="1" t="s">
        <v>115</v>
      </c>
      <c r="U135" s="1"/>
      <c r="V135" s="1"/>
      <c r="W135" s="8"/>
      <c r="X135" s="1"/>
      <c r="Y135" s="1"/>
      <c r="Z135" s="1"/>
      <c r="AA135" s="5"/>
      <c r="AB135" s="65"/>
      <c r="AC135" s="66">
        <v>29</v>
      </c>
      <c r="AD135" s="65">
        <v>190</v>
      </c>
      <c r="AE135" s="33" t="s">
        <v>103</v>
      </c>
      <c r="AF135" s="33" t="s">
        <v>103</v>
      </c>
      <c r="AG135" s="79"/>
      <c r="AH135" s="17"/>
      <c r="AI135" s="1"/>
      <c r="AJ135" s="1"/>
      <c r="AK135" s="1"/>
      <c r="AL135" s="73"/>
      <c r="AM135" s="164">
        <f t="shared" ref="AM135:AM198" si="12">L135+3</f>
        <v>45886</v>
      </c>
      <c r="AN135" s="34"/>
      <c r="AO135" s="61"/>
      <c r="AP135" s="38"/>
      <c r="AQ135" s="38"/>
      <c r="AR135" s="38"/>
      <c r="AS135" s="1"/>
      <c r="AT135" s="1"/>
      <c r="AU135" s="1"/>
      <c r="AV135" s="38"/>
      <c r="AW135" s="106"/>
      <c r="AX135" s="37">
        <f t="shared" ref="AX135:AX198" si="13">IF(L135=0, 0,L135+7)</f>
        <v>45890</v>
      </c>
      <c r="AY135" s="182"/>
      <c r="AZ135" s="183"/>
      <c r="BA135" s="182"/>
      <c r="BB135" s="182"/>
      <c r="BC135" s="182"/>
      <c r="BD135" s="182">
        <v>2</v>
      </c>
      <c r="BE135" s="182"/>
      <c r="BF135" s="182"/>
      <c r="BG135" s="182"/>
      <c r="BH135" s="8"/>
      <c r="BI135" s="37"/>
      <c r="BJ135" s="34"/>
      <c r="BK135" s="71"/>
      <c r="BL135" s="38"/>
      <c r="BM135" s="38"/>
      <c r="BN135" s="38"/>
      <c r="BO135" s="1"/>
      <c r="BP135" s="1"/>
      <c r="BQ135" s="1"/>
      <c r="BR135" s="38"/>
      <c r="BS135" s="8"/>
      <c r="BT135" s="37">
        <f t="shared" si="11"/>
        <v>45911</v>
      </c>
      <c r="BU135" s="229"/>
      <c r="BV135" s="183"/>
      <c r="BW135" s="228"/>
      <c r="BX135" s="182"/>
      <c r="BY135" s="182"/>
      <c r="BZ135" s="182"/>
      <c r="CA135" s="182"/>
      <c r="CB135" s="182"/>
      <c r="CC135" s="182"/>
      <c r="CD135" s="112"/>
      <c r="CE135" s="28"/>
      <c r="CF135" s="1"/>
      <c r="CG135" s="1"/>
      <c r="CH135" s="1"/>
      <c r="CI135" s="1"/>
      <c r="CJ135" s="1"/>
      <c r="CK135" s="1"/>
      <c r="CL135" s="1"/>
      <c r="CM135" s="1"/>
      <c r="CN135" s="1"/>
      <c r="CO135" s="1"/>
      <c r="CP135" s="116"/>
      <c r="CQ135" s="1"/>
      <c r="CR135" s="1"/>
      <c r="CS135" s="1"/>
      <c r="CT135" s="1"/>
      <c r="CU135" s="1"/>
      <c r="CV135" s="1"/>
      <c r="CW135" s="1"/>
      <c r="CX135" s="1"/>
      <c r="CY135" s="1"/>
      <c r="CZ135" s="1"/>
      <c r="DA135" s="1"/>
      <c r="DB135" s="1"/>
      <c r="DC135" s="1"/>
      <c r="DD135" s="1"/>
      <c r="DE135" s="1"/>
      <c r="DF135" s="1"/>
      <c r="DG135" s="1"/>
      <c r="DH135" s="1"/>
      <c r="DI135" s="1"/>
      <c r="DJ135" s="1"/>
      <c r="DK135" s="1"/>
      <c r="DL135" s="1"/>
      <c r="DM135" s="1"/>
    </row>
    <row r="136" spans="1:117" s="25" customFormat="1" ht="35" customHeight="1" x14ac:dyDescent="0.2">
      <c r="A136" s="1">
        <v>130</v>
      </c>
      <c r="B136" s="1" t="s">
        <v>195</v>
      </c>
      <c r="C136" s="1" t="s">
        <v>188</v>
      </c>
      <c r="D136" s="1" t="s">
        <v>54</v>
      </c>
      <c r="E136" s="1" t="s">
        <v>190</v>
      </c>
      <c r="F136" s="1" t="s">
        <v>74</v>
      </c>
      <c r="G136" s="1">
        <v>8</v>
      </c>
      <c r="H136" s="1" t="s">
        <v>341</v>
      </c>
      <c r="I136" s="1" t="s">
        <v>114</v>
      </c>
      <c r="J136" s="64">
        <v>83512</v>
      </c>
      <c r="K136" s="64">
        <v>106112</v>
      </c>
      <c r="L136" s="29">
        <v>45883</v>
      </c>
      <c r="M136" s="29" t="s">
        <v>4163</v>
      </c>
      <c r="N136" s="1" t="s">
        <v>25</v>
      </c>
      <c r="O136" s="28" t="s">
        <v>84</v>
      </c>
      <c r="P136" s="1" t="s">
        <v>87</v>
      </c>
      <c r="Q136" s="64">
        <v>10</v>
      </c>
      <c r="R136" s="1" t="s">
        <v>410</v>
      </c>
      <c r="S136" s="1">
        <v>3</v>
      </c>
      <c r="T136" s="1" t="s">
        <v>115</v>
      </c>
      <c r="U136" s="1"/>
      <c r="V136" s="1"/>
      <c r="W136" s="8"/>
      <c r="X136" s="1"/>
      <c r="Y136" s="1"/>
      <c r="Z136" s="1"/>
      <c r="AA136" s="5"/>
      <c r="AB136" s="65"/>
      <c r="AC136" s="66">
        <v>26</v>
      </c>
      <c r="AD136" s="65">
        <v>160</v>
      </c>
      <c r="AE136" s="33" t="s">
        <v>103</v>
      </c>
      <c r="AF136" s="33" t="s">
        <v>103</v>
      </c>
      <c r="AG136" s="79"/>
      <c r="AH136" s="17"/>
      <c r="AI136" s="1"/>
      <c r="AJ136" s="1"/>
      <c r="AK136" s="1"/>
      <c r="AL136" s="73"/>
      <c r="AM136" s="164">
        <f t="shared" si="12"/>
        <v>45886</v>
      </c>
      <c r="AN136" s="34"/>
      <c r="AO136" s="61"/>
      <c r="AP136" s="38"/>
      <c r="AQ136" s="38"/>
      <c r="AR136" s="38"/>
      <c r="AS136" s="1"/>
      <c r="AT136" s="1"/>
      <c r="AU136" s="1"/>
      <c r="AV136" s="38"/>
      <c r="AW136" s="106"/>
      <c r="AX136" s="37">
        <f t="shared" si="13"/>
        <v>45890</v>
      </c>
      <c r="AY136" s="182"/>
      <c r="AZ136" s="183"/>
      <c r="BA136" s="182">
        <v>20.2</v>
      </c>
      <c r="BB136" s="182">
        <v>15.7</v>
      </c>
      <c r="BC136" s="182">
        <v>21.2</v>
      </c>
      <c r="BD136" s="182"/>
      <c r="BE136" s="182"/>
      <c r="BF136" s="182"/>
      <c r="BG136" s="182"/>
      <c r="BH136" s="8"/>
      <c r="BI136" s="37"/>
      <c r="BJ136" s="34"/>
      <c r="BK136" s="71"/>
      <c r="BL136" s="38"/>
      <c r="BM136" s="38"/>
      <c r="BN136" s="38"/>
      <c r="BO136" s="1"/>
      <c r="BP136" s="1"/>
      <c r="BQ136" s="1"/>
      <c r="BR136" s="38"/>
      <c r="BS136" s="8"/>
      <c r="BT136" s="37">
        <f t="shared" si="11"/>
        <v>45911</v>
      </c>
      <c r="BU136" s="229"/>
      <c r="BV136" s="183"/>
      <c r="BW136" s="228">
        <v>27.7</v>
      </c>
      <c r="BX136" s="182">
        <v>24.1</v>
      </c>
      <c r="BY136" s="182">
        <v>26</v>
      </c>
      <c r="BZ136" s="182"/>
      <c r="CA136" s="182"/>
      <c r="CB136" s="182"/>
      <c r="CC136" s="182"/>
      <c r="CD136" s="112"/>
      <c r="CE136" s="28"/>
      <c r="CF136" s="1"/>
      <c r="CG136" s="1"/>
      <c r="CH136" s="1"/>
      <c r="CI136" s="1"/>
      <c r="CJ136" s="1"/>
      <c r="CK136" s="1"/>
      <c r="CL136" s="1"/>
      <c r="CM136" s="1"/>
      <c r="CN136" s="1"/>
      <c r="CO136" s="1"/>
      <c r="CP136" s="116"/>
      <c r="CQ136" s="1"/>
      <c r="CR136" s="1"/>
      <c r="CS136" s="1"/>
      <c r="CT136" s="1"/>
      <c r="CU136" s="1"/>
      <c r="CV136" s="1"/>
      <c r="CW136" s="1"/>
      <c r="CX136" s="1"/>
      <c r="CY136" s="1"/>
      <c r="CZ136" s="1"/>
      <c r="DA136" s="1"/>
      <c r="DB136" s="1"/>
      <c r="DC136" s="1"/>
      <c r="DD136" s="1"/>
      <c r="DE136" s="1"/>
      <c r="DF136" s="1"/>
      <c r="DG136" s="1"/>
      <c r="DH136" s="1"/>
      <c r="DI136" s="1"/>
      <c r="DJ136" s="1"/>
      <c r="DK136" s="1"/>
      <c r="DL136" s="1"/>
      <c r="DM136" s="1"/>
    </row>
    <row r="137" spans="1:117" s="25" customFormat="1" ht="35" customHeight="1" x14ac:dyDescent="0.2">
      <c r="A137" s="1">
        <v>131</v>
      </c>
      <c r="B137" s="1" t="s">
        <v>195</v>
      </c>
      <c r="C137" s="1" t="s">
        <v>188</v>
      </c>
      <c r="D137" s="1" t="s">
        <v>54</v>
      </c>
      <c r="E137" s="1" t="s">
        <v>190</v>
      </c>
      <c r="F137" s="1" t="s">
        <v>74</v>
      </c>
      <c r="G137" s="1">
        <v>8</v>
      </c>
      <c r="H137" s="1" t="s">
        <v>341</v>
      </c>
      <c r="I137" s="1" t="s">
        <v>114</v>
      </c>
      <c r="J137" s="64">
        <v>82112</v>
      </c>
      <c r="K137" s="64">
        <v>106117</v>
      </c>
      <c r="L137" s="29">
        <v>45883</v>
      </c>
      <c r="M137" s="29" t="s">
        <v>4163</v>
      </c>
      <c r="N137" s="1" t="s">
        <v>25</v>
      </c>
      <c r="O137" s="28" t="s">
        <v>84</v>
      </c>
      <c r="P137" s="1" t="s">
        <v>87</v>
      </c>
      <c r="Q137" s="64">
        <v>10</v>
      </c>
      <c r="R137" s="1" t="s">
        <v>410</v>
      </c>
      <c r="S137" s="1"/>
      <c r="T137" s="1" t="s">
        <v>115</v>
      </c>
      <c r="U137" s="1"/>
      <c r="V137" s="1"/>
      <c r="W137" s="8"/>
      <c r="X137" s="1"/>
      <c r="Y137" s="1"/>
      <c r="Z137" s="1"/>
      <c r="AA137" s="5"/>
      <c r="AB137" s="65"/>
      <c r="AC137" s="66">
        <v>28</v>
      </c>
      <c r="AD137" s="65">
        <v>170</v>
      </c>
      <c r="AE137" s="33" t="s">
        <v>103</v>
      </c>
      <c r="AF137" s="33" t="s">
        <v>103</v>
      </c>
      <c r="AG137" s="79"/>
      <c r="AH137" s="17"/>
      <c r="AI137" s="1"/>
      <c r="AJ137" s="1"/>
      <c r="AK137" s="1"/>
      <c r="AL137" s="73"/>
      <c r="AM137" s="164">
        <f t="shared" si="12"/>
        <v>45886</v>
      </c>
      <c r="AN137" s="34"/>
      <c r="AO137" s="61"/>
      <c r="AP137" s="38"/>
      <c r="AQ137" s="38"/>
      <c r="AR137" s="38"/>
      <c r="AS137" s="1"/>
      <c r="AT137" s="1"/>
      <c r="AU137" s="1"/>
      <c r="AV137" s="38"/>
      <c r="AW137" s="106"/>
      <c r="AX137" s="37">
        <f t="shared" si="13"/>
        <v>45890</v>
      </c>
      <c r="AY137" s="182"/>
      <c r="AZ137" s="183"/>
      <c r="BA137" s="182"/>
      <c r="BB137" s="182"/>
      <c r="BC137" s="182"/>
      <c r="BD137" s="182"/>
      <c r="BE137" s="182"/>
      <c r="BF137" s="182"/>
      <c r="BG137" s="182"/>
      <c r="BH137" s="8"/>
      <c r="BI137" s="37"/>
      <c r="BJ137" s="34"/>
      <c r="BK137" s="71"/>
      <c r="BL137" s="38"/>
      <c r="BM137" s="38"/>
      <c r="BN137" s="38"/>
      <c r="BO137" s="1"/>
      <c r="BP137" s="1"/>
      <c r="BQ137" s="1"/>
      <c r="BR137" s="38"/>
      <c r="BS137" s="8"/>
      <c r="BT137" s="37">
        <f t="shared" si="11"/>
        <v>45911</v>
      </c>
      <c r="BU137" s="229"/>
      <c r="BV137" s="183"/>
      <c r="BW137" s="228"/>
      <c r="BX137" s="182"/>
      <c r="BY137" s="182"/>
      <c r="BZ137" s="182"/>
      <c r="CA137" s="182"/>
      <c r="CB137" s="182"/>
      <c r="CC137" s="182"/>
      <c r="CD137" s="112"/>
      <c r="CE137" s="28"/>
      <c r="CF137" s="1"/>
      <c r="CG137" s="1"/>
      <c r="CH137" s="1"/>
      <c r="CI137" s="1"/>
      <c r="CJ137" s="1"/>
      <c r="CK137" s="1"/>
      <c r="CL137" s="1"/>
      <c r="CM137" s="1"/>
      <c r="CN137" s="1"/>
      <c r="CO137" s="1"/>
      <c r="CP137" s="116"/>
      <c r="CQ137" s="1"/>
      <c r="CR137" s="1"/>
      <c r="CS137" s="1"/>
      <c r="CT137" s="1"/>
      <c r="CU137" s="1"/>
      <c r="CV137" s="1"/>
      <c r="CW137" s="1"/>
      <c r="CX137" s="1"/>
      <c r="CY137" s="1"/>
      <c r="CZ137" s="1"/>
      <c r="DA137" s="1"/>
      <c r="DB137" s="1"/>
      <c r="DC137" s="1"/>
      <c r="DD137" s="1"/>
      <c r="DE137" s="1"/>
      <c r="DF137" s="1"/>
      <c r="DG137" s="1"/>
      <c r="DH137" s="1"/>
      <c r="DI137" s="1"/>
      <c r="DJ137" s="1"/>
      <c r="DK137" s="1"/>
      <c r="DL137" s="1"/>
      <c r="DM137" s="1"/>
    </row>
    <row r="138" spans="1:117" s="25" customFormat="1" ht="35" customHeight="1" x14ac:dyDescent="0.2">
      <c r="A138" s="1">
        <v>132</v>
      </c>
      <c r="B138" s="1" t="s">
        <v>195</v>
      </c>
      <c r="C138" s="1" t="s">
        <v>188</v>
      </c>
      <c r="D138" s="1" t="s">
        <v>54</v>
      </c>
      <c r="E138" s="1" t="s">
        <v>190</v>
      </c>
      <c r="F138" s="1" t="s">
        <v>74</v>
      </c>
      <c r="G138" s="1">
        <v>8</v>
      </c>
      <c r="H138" s="1" t="s">
        <v>341</v>
      </c>
      <c r="I138" s="1" t="s">
        <v>114</v>
      </c>
      <c r="J138" s="64">
        <v>83812</v>
      </c>
      <c r="K138" s="64">
        <v>106121</v>
      </c>
      <c r="L138" s="29">
        <v>45883</v>
      </c>
      <c r="M138" s="29" t="s">
        <v>4163</v>
      </c>
      <c r="N138" s="1" t="s">
        <v>25</v>
      </c>
      <c r="O138" s="28" t="s">
        <v>84</v>
      </c>
      <c r="P138" s="1" t="s">
        <v>87</v>
      </c>
      <c r="Q138" s="64">
        <v>10</v>
      </c>
      <c r="R138" s="1" t="s">
        <v>410</v>
      </c>
      <c r="S138" s="1"/>
      <c r="T138" s="1" t="s">
        <v>115</v>
      </c>
      <c r="U138" s="1"/>
      <c r="V138" s="1"/>
      <c r="W138" s="8"/>
      <c r="X138" s="1"/>
      <c r="Y138" s="1"/>
      <c r="Z138" s="1"/>
      <c r="AA138" s="5"/>
      <c r="AB138" s="65"/>
      <c r="AC138" s="66">
        <v>27</v>
      </c>
      <c r="AD138" s="65">
        <v>160</v>
      </c>
      <c r="AE138" s="33" t="s">
        <v>103</v>
      </c>
      <c r="AF138" s="33" t="s">
        <v>103</v>
      </c>
      <c r="AG138" s="79"/>
      <c r="AH138" s="17"/>
      <c r="AI138" s="1"/>
      <c r="AJ138" s="1"/>
      <c r="AK138" s="1"/>
      <c r="AL138" s="73"/>
      <c r="AM138" s="164">
        <f t="shared" si="12"/>
        <v>45886</v>
      </c>
      <c r="AN138" s="34"/>
      <c r="AO138" s="61"/>
      <c r="AP138" s="38"/>
      <c r="AQ138" s="38"/>
      <c r="AR138" s="38"/>
      <c r="AS138" s="1"/>
      <c r="AT138" s="1"/>
      <c r="AU138" s="1"/>
      <c r="AV138" s="38"/>
      <c r="AW138" s="106"/>
      <c r="AX138" s="37">
        <f t="shared" si="13"/>
        <v>45890</v>
      </c>
      <c r="AY138" s="182"/>
      <c r="AZ138" s="183"/>
      <c r="BA138" s="182"/>
      <c r="BB138" s="182"/>
      <c r="BC138" s="182"/>
      <c r="BD138" s="182"/>
      <c r="BE138" s="182"/>
      <c r="BF138" s="182"/>
      <c r="BG138" s="182"/>
      <c r="BH138" s="8"/>
      <c r="BI138" s="37"/>
      <c r="BJ138" s="34"/>
      <c r="BK138" s="71"/>
      <c r="BL138" s="38"/>
      <c r="BM138" s="38"/>
      <c r="BN138" s="38"/>
      <c r="BO138" s="1"/>
      <c r="BP138" s="1"/>
      <c r="BQ138" s="1"/>
      <c r="BR138" s="38"/>
      <c r="BS138" s="8"/>
      <c r="BT138" s="37">
        <f t="shared" si="11"/>
        <v>45911</v>
      </c>
      <c r="BU138" s="229"/>
      <c r="BV138" s="183"/>
      <c r="BW138" s="228"/>
      <c r="BX138" s="182"/>
      <c r="BY138" s="182"/>
      <c r="BZ138" s="182"/>
      <c r="CA138" s="182"/>
      <c r="CB138" s="182"/>
      <c r="CC138" s="182"/>
      <c r="CD138" s="112"/>
      <c r="CE138" s="28"/>
      <c r="CF138" s="1"/>
      <c r="CG138" s="1"/>
      <c r="CH138" s="1"/>
      <c r="CI138" s="1"/>
      <c r="CJ138" s="1"/>
      <c r="CK138" s="1"/>
      <c r="CL138" s="1"/>
      <c r="CM138" s="1"/>
      <c r="CN138" s="1"/>
      <c r="CO138" s="1"/>
      <c r="CP138" s="116"/>
      <c r="CQ138" s="1"/>
      <c r="CR138" s="1"/>
      <c r="CS138" s="1"/>
      <c r="CT138" s="1"/>
      <c r="CU138" s="1"/>
      <c r="CV138" s="1"/>
      <c r="CW138" s="1"/>
      <c r="CX138" s="1"/>
      <c r="CY138" s="1"/>
      <c r="CZ138" s="1"/>
      <c r="DA138" s="1"/>
      <c r="DB138" s="1"/>
      <c r="DC138" s="1"/>
      <c r="DD138" s="1"/>
      <c r="DE138" s="1"/>
      <c r="DF138" s="1"/>
      <c r="DG138" s="1"/>
      <c r="DH138" s="1"/>
      <c r="DI138" s="1"/>
      <c r="DJ138" s="1"/>
      <c r="DK138" s="1"/>
      <c r="DL138" s="1"/>
      <c r="DM138" s="1"/>
    </row>
    <row r="139" spans="1:117" s="25" customFormat="1" ht="35" customHeight="1" x14ac:dyDescent="0.2">
      <c r="A139" s="1">
        <v>133</v>
      </c>
      <c r="B139" s="1" t="s">
        <v>195</v>
      </c>
      <c r="C139" s="1" t="s">
        <v>188</v>
      </c>
      <c r="D139" s="1" t="s">
        <v>54</v>
      </c>
      <c r="E139" s="1" t="s">
        <v>190</v>
      </c>
      <c r="F139" s="1" t="s">
        <v>74</v>
      </c>
      <c r="G139" s="1">
        <v>8</v>
      </c>
      <c r="H139" s="1" t="s">
        <v>341</v>
      </c>
      <c r="I139" s="1" t="s">
        <v>114</v>
      </c>
      <c r="J139" s="64">
        <v>66810</v>
      </c>
      <c r="K139" s="64">
        <v>106124</v>
      </c>
      <c r="L139" s="29">
        <v>45883</v>
      </c>
      <c r="M139" s="29" t="s">
        <v>4163</v>
      </c>
      <c r="N139" s="1" t="s">
        <v>25</v>
      </c>
      <c r="O139" s="28" t="s">
        <v>84</v>
      </c>
      <c r="P139" s="1" t="s">
        <v>87</v>
      </c>
      <c r="Q139" s="64">
        <v>9</v>
      </c>
      <c r="R139" s="1" t="s">
        <v>410</v>
      </c>
      <c r="S139" s="1">
        <v>3</v>
      </c>
      <c r="T139" s="1" t="s">
        <v>115</v>
      </c>
      <c r="U139" s="1"/>
      <c r="V139" s="1"/>
      <c r="W139" s="8"/>
      <c r="X139" s="1"/>
      <c r="Y139" s="1"/>
      <c r="Z139" s="1"/>
      <c r="AA139" s="5"/>
      <c r="AB139" s="65"/>
      <c r="AC139" s="66">
        <v>28</v>
      </c>
      <c r="AD139" s="65">
        <v>170</v>
      </c>
      <c r="AE139" s="33" t="s">
        <v>103</v>
      </c>
      <c r="AF139" s="33" t="s">
        <v>103</v>
      </c>
      <c r="AG139" s="79"/>
      <c r="AH139" s="17"/>
      <c r="AI139" s="1"/>
      <c r="AJ139" s="1"/>
      <c r="AK139" s="1"/>
      <c r="AL139" s="73"/>
      <c r="AM139" s="164">
        <f t="shared" si="12"/>
        <v>45886</v>
      </c>
      <c r="AN139" s="34"/>
      <c r="AO139" s="61"/>
      <c r="AP139" s="38"/>
      <c r="AQ139" s="38"/>
      <c r="AR139" s="38"/>
      <c r="AS139" s="1"/>
      <c r="AT139" s="1"/>
      <c r="AU139" s="1"/>
      <c r="AV139" s="38"/>
      <c r="AW139" s="106"/>
      <c r="AX139" s="37">
        <f t="shared" si="13"/>
        <v>45890</v>
      </c>
      <c r="AY139" s="182"/>
      <c r="AZ139" s="183"/>
      <c r="BA139" s="182"/>
      <c r="BB139" s="182"/>
      <c r="BC139" s="182"/>
      <c r="BD139" s="182"/>
      <c r="BE139" s="182"/>
      <c r="BF139" s="182"/>
      <c r="BG139" s="182"/>
      <c r="BH139" s="8"/>
      <c r="BI139" s="37"/>
      <c r="BJ139" s="34"/>
      <c r="BK139" s="71"/>
      <c r="BL139" s="38"/>
      <c r="BM139" s="38"/>
      <c r="BN139" s="38"/>
      <c r="BO139" s="1"/>
      <c r="BP139" s="1"/>
      <c r="BQ139" s="1"/>
      <c r="BR139" s="38"/>
      <c r="BS139" s="8"/>
      <c r="BT139" s="37">
        <f t="shared" si="11"/>
        <v>45911</v>
      </c>
      <c r="BU139" s="229"/>
      <c r="BV139" s="183"/>
      <c r="BW139" s="228"/>
      <c r="BX139" s="182"/>
      <c r="BY139" s="182"/>
      <c r="BZ139" s="182"/>
      <c r="CA139" s="182"/>
      <c r="CB139" s="182"/>
      <c r="CC139" s="182"/>
      <c r="CD139" s="112"/>
      <c r="CE139" s="28"/>
      <c r="CF139" s="1"/>
      <c r="CG139" s="1"/>
      <c r="CH139" s="1"/>
      <c r="CI139" s="1"/>
      <c r="CJ139" s="1"/>
      <c r="CK139" s="1"/>
      <c r="CL139" s="1"/>
      <c r="CM139" s="1"/>
      <c r="CN139" s="1"/>
      <c r="CO139" s="1"/>
      <c r="CP139" s="116"/>
      <c r="CQ139" s="1"/>
      <c r="CR139" s="1"/>
      <c r="CS139" s="1"/>
      <c r="CT139" s="1"/>
      <c r="CU139" s="1"/>
      <c r="CV139" s="1"/>
      <c r="CW139" s="1"/>
      <c r="CX139" s="1"/>
      <c r="CY139" s="1"/>
      <c r="CZ139" s="1"/>
      <c r="DA139" s="1"/>
      <c r="DB139" s="1"/>
      <c r="DC139" s="1"/>
      <c r="DD139" s="1"/>
      <c r="DE139" s="1"/>
      <c r="DF139" s="1"/>
      <c r="DG139" s="1"/>
      <c r="DH139" s="1"/>
      <c r="DI139" s="1"/>
      <c r="DJ139" s="1"/>
      <c r="DK139" s="1"/>
      <c r="DL139" s="1"/>
      <c r="DM139" s="1"/>
    </row>
    <row r="140" spans="1:117" s="25" customFormat="1" ht="35" customHeight="1" x14ac:dyDescent="0.2">
      <c r="A140" s="1">
        <v>134</v>
      </c>
      <c r="B140" s="1" t="s">
        <v>195</v>
      </c>
      <c r="C140" s="1" t="s">
        <v>188</v>
      </c>
      <c r="D140" s="1" t="s">
        <v>54</v>
      </c>
      <c r="E140" s="1" t="s">
        <v>190</v>
      </c>
      <c r="F140" s="1" t="s">
        <v>74</v>
      </c>
      <c r="G140" s="1">
        <v>8</v>
      </c>
      <c r="H140" s="1" t="s">
        <v>341</v>
      </c>
      <c r="I140" s="1" t="s">
        <v>114</v>
      </c>
      <c r="J140" s="64">
        <v>82612</v>
      </c>
      <c r="K140" s="64">
        <v>106129</v>
      </c>
      <c r="L140" s="29">
        <v>45883</v>
      </c>
      <c r="M140" s="29" t="s">
        <v>4163</v>
      </c>
      <c r="N140" s="1" t="s">
        <v>25</v>
      </c>
      <c r="O140" s="28" t="s">
        <v>84</v>
      </c>
      <c r="P140" s="1" t="s">
        <v>87</v>
      </c>
      <c r="Q140" s="64">
        <v>10</v>
      </c>
      <c r="R140" s="1" t="s">
        <v>410</v>
      </c>
      <c r="S140" s="1"/>
      <c r="T140" s="1" t="s">
        <v>115</v>
      </c>
      <c r="U140" s="1"/>
      <c r="V140" s="1"/>
      <c r="W140" s="8"/>
      <c r="X140" s="1"/>
      <c r="Y140" s="1"/>
      <c r="Z140" s="1"/>
      <c r="AA140" s="5"/>
      <c r="AB140" s="65"/>
      <c r="AC140" s="66">
        <v>29.5</v>
      </c>
      <c r="AD140" s="65">
        <v>180</v>
      </c>
      <c r="AE140" s="33" t="s">
        <v>103</v>
      </c>
      <c r="AF140" s="33" t="s">
        <v>103</v>
      </c>
      <c r="AG140" s="79"/>
      <c r="AH140" s="17"/>
      <c r="AI140" s="1"/>
      <c r="AJ140" s="1"/>
      <c r="AK140" s="1"/>
      <c r="AL140" s="73"/>
      <c r="AM140" s="164">
        <f t="shared" si="12"/>
        <v>45886</v>
      </c>
      <c r="AN140" s="34"/>
      <c r="AO140" s="61"/>
      <c r="AP140" s="38"/>
      <c r="AQ140" s="38"/>
      <c r="AR140" s="38"/>
      <c r="AS140" s="1"/>
      <c r="AT140" s="1"/>
      <c r="AU140" s="1"/>
      <c r="AV140" s="38"/>
      <c r="AW140" s="106"/>
      <c r="AX140" s="37">
        <f t="shared" si="13"/>
        <v>45890</v>
      </c>
      <c r="AY140" s="182"/>
      <c r="AZ140" s="183"/>
      <c r="BA140" s="182"/>
      <c r="BB140" s="182"/>
      <c r="BC140" s="182"/>
      <c r="BD140" s="182"/>
      <c r="BE140" s="182"/>
      <c r="BF140" s="182"/>
      <c r="BG140" s="182"/>
      <c r="BH140" s="8"/>
      <c r="BI140" s="37"/>
      <c r="BJ140" s="34"/>
      <c r="BK140" s="71"/>
      <c r="BL140" s="38"/>
      <c r="BM140" s="38"/>
      <c r="BN140" s="38"/>
      <c r="BO140" s="1"/>
      <c r="BP140" s="1"/>
      <c r="BQ140" s="1"/>
      <c r="BR140" s="38"/>
      <c r="BS140" s="8"/>
      <c r="BT140" s="37">
        <f t="shared" si="11"/>
        <v>45911</v>
      </c>
      <c r="BU140" s="229"/>
      <c r="BV140" s="183"/>
      <c r="BW140" s="228"/>
      <c r="BX140" s="182"/>
      <c r="BY140" s="182"/>
      <c r="BZ140" s="182"/>
      <c r="CA140" s="182"/>
      <c r="CB140" s="182"/>
      <c r="CC140" s="182"/>
      <c r="CD140" s="112"/>
      <c r="CE140" s="28"/>
      <c r="CF140" s="1"/>
      <c r="CG140" s="1"/>
      <c r="CH140" s="1"/>
      <c r="CI140" s="1"/>
      <c r="CJ140" s="1"/>
      <c r="CK140" s="1"/>
      <c r="CL140" s="1"/>
      <c r="CM140" s="1"/>
      <c r="CN140" s="1"/>
      <c r="CO140" s="1"/>
      <c r="CP140" s="116"/>
      <c r="CQ140" s="1"/>
      <c r="CR140" s="1"/>
      <c r="CS140" s="1"/>
      <c r="CT140" s="1"/>
      <c r="CU140" s="1"/>
      <c r="CV140" s="1"/>
      <c r="CW140" s="1"/>
      <c r="CX140" s="1"/>
      <c r="CY140" s="1"/>
      <c r="CZ140" s="1"/>
      <c r="DA140" s="1"/>
      <c r="DB140" s="1"/>
      <c r="DC140" s="1"/>
      <c r="DD140" s="1"/>
      <c r="DE140" s="1"/>
      <c r="DF140" s="1"/>
      <c r="DG140" s="1"/>
      <c r="DH140" s="1"/>
      <c r="DI140" s="1"/>
      <c r="DJ140" s="1"/>
      <c r="DK140" s="1"/>
      <c r="DL140" s="1"/>
      <c r="DM140" s="1"/>
    </row>
    <row r="141" spans="1:117" s="25" customFormat="1" ht="35" customHeight="1" x14ac:dyDescent="0.2">
      <c r="A141" s="1">
        <v>135</v>
      </c>
      <c r="B141" s="1" t="s">
        <v>195</v>
      </c>
      <c r="C141" s="1" t="s">
        <v>188</v>
      </c>
      <c r="D141" s="1" t="s">
        <v>54</v>
      </c>
      <c r="E141" s="1" t="s">
        <v>190</v>
      </c>
      <c r="F141" s="1" t="s">
        <v>74</v>
      </c>
      <c r="G141" s="1">
        <v>8</v>
      </c>
      <c r="H141" s="1" t="s">
        <v>341</v>
      </c>
      <c r="I141" s="1" t="s">
        <v>114</v>
      </c>
      <c r="J141" s="64">
        <v>82312</v>
      </c>
      <c r="K141" s="64">
        <v>106134</v>
      </c>
      <c r="L141" s="29">
        <v>45883</v>
      </c>
      <c r="M141" s="29" t="s">
        <v>4163</v>
      </c>
      <c r="N141" s="1" t="s">
        <v>25</v>
      </c>
      <c r="O141" s="28" t="s">
        <v>84</v>
      </c>
      <c r="P141" s="1" t="s">
        <v>87</v>
      </c>
      <c r="Q141" s="64">
        <v>10</v>
      </c>
      <c r="R141" s="1" t="s">
        <v>410</v>
      </c>
      <c r="S141" s="1">
        <v>3</v>
      </c>
      <c r="T141" s="1" t="s">
        <v>115</v>
      </c>
      <c r="U141" s="1"/>
      <c r="V141" s="1"/>
      <c r="W141" s="8"/>
      <c r="X141" s="1"/>
      <c r="Y141" s="1"/>
      <c r="Z141" s="1"/>
      <c r="AA141" s="5"/>
      <c r="AB141" s="65"/>
      <c r="AC141" s="66">
        <v>30</v>
      </c>
      <c r="AD141" s="65">
        <v>180</v>
      </c>
      <c r="AE141" s="33" t="s">
        <v>103</v>
      </c>
      <c r="AF141" s="33" t="s">
        <v>103</v>
      </c>
      <c r="AG141" s="79"/>
      <c r="AH141" s="17"/>
      <c r="AI141" s="1"/>
      <c r="AJ141" s="1"/>
      <c r="AK141" s="1"/>
      <c r="AL141" s="73"/>
      <c r="AM141" s="164">
        <f t="shared" si="12"/>
        <v>45886</v>
      </c>
      <c r="AN141" s="34"/>
      <c r="AO141" s="61"/>
      <c r="AP141" s="38"/>
      <c r="AQ141" s="38"/>
      <c r="AR141" s="38"/>
      <c r="AS141" s="1"/>
      <c r="AT141" s="1"/>
      <c r="AU141" s="1"/>
      <c r="AV141" s="38"/>
      <c r="AW141" s="106"/>
      <c r="AX141" s="37">
        <f t="shared" si="13"/>
        <v>45890</v>
      </c>
      <c r="AY141" s="182"/>
      <c r="AZ141" s="183"/>
      <c r="BA141" s="182"/>
      <c r="BB141" s="182"/>
      <c r="BC141" s="182"/>
      <c r="BD141" s="182"/>
      <c r="BE141" s="182"/>
      <c r="BF141" s="182"/>
      <c r="BG141" s="182"/>
      <c r="BH141" s="8"/>
      <c r="BI141" s="37"/>
      <c r="BJ141" s="34"/>
      <c r="BK141" s="71"/>
      <c r="BL141" s="38"/>
      <c r="BM141" s="38"/>
      <c r="BN141" s="38"/>
      <c r="BO141" s="1"/>
      <c r="BP141" s="1"/>
      <c r="BQ141" s="1"/>
      <c r="BR141" s="38"/>
      <c r="BS141" s="8"/>
      <c r="BT141" s="37">
        <f t="shared" si="11"/>
        <v>45911</v>
      </c>
      <c r="BU141" s="229"/>
      <c r="BV141" s="183"/>
      <c r="BW141" s="228"/>
      <c r="BX141" s="182"/>
      <c r="BY141" s="182"/>
      <c r="BZ141" s="182"/>
      <c r="CA141" s="182"/>
      <c r="CB141" s="182"/>
      <c r="CC141" s="182"/>
      <c r="CD141" s="112"/>
      <c r="CE141" s="28"/>
      <c r="CF141" s="1"/>
      <c r="CG141" s="1"/>
      <c r="CH141" s="1"/>
      <c r="CI141" s="1"/>
      <c r="CJ141" s="1"/>
      <c r="CK141" s="1"/>
      <c r="CL141" s="1"/>
      <c r="CM141" s="1"/>
      <c r="CN141" s="1"/>
      <c r="CO141" s="1"/>
      <c r="CP141" s="116"/>
      <c r="CQ141" s="1"/>
      <c r="CR141" s="1"/>
      <c r="CS141" s="1"/>
      <c r="CT141" s="1"/>
      <c r="CU141" s="1"/>
      <c r="CV141" s="1"/>
      <c r="CW141" s="1"/>
      <c r="CX141" s="1"/>
      <c r="CY141" s="1"/>
      <c r="CZ141" s="1"/>
      <c r="DA141" s="1"/>
      <c r="DB141" s="1"/>
      <c r="DC141" s="1"/>
      <c r="DD141" s="1"/>
      <c r="DE141" s="1"/>
      <c r="DF141" s="1"/>
      <c r="DG141" s="1"/>
      <c r="DH141" s="1"/>
      <c r="DI141" s="1"/>
      <c r="DJ141" s="1"/>
      <c r="DK141" s="1"/>
      <c r="DL141" s="1"/>
      <c r="DM141" s="1"/>
    </row>
    <row r="142" spans="1:117" s="25" customFormat="1" ht="35" customHeight="1" x14ac:dyDescent="0.2">
      <c r="A142" s="1">
        <v>136</v>
      </c>
      <c r="B142" s="1" t="s">
        <v>195</v>
      </c>
      <c r="C142" s="1" t="s">
        <v>188</v>
      </c>
      <c r="D142" s="1" t="s">
        <v>54</v>
      </c>
      <c r="E142" s="1" t="s">
        <v>190</v>
      </c>
      <c r="F142" s="1" t="s">
        <v>74</v>
      </c>
      <c r="G142" s="1">
        <v>8</v>
      </c>
      <c r="H142" s="1" t="s">
        <v>341</v>
      </c>
      <c r="I142" s="1" t="s">
        <v>114</v>
      </c>
      <c r="J142" s="64">
        <v>66010</v>
      </c>
      <c r="K142" s="64">
        <v>106140</v>
      </c>
      <c r="L142" s="29">
        <v>45883</v>
      </c>
      <c r="M142" s="29" t="s">
        <v>4163</v>
      </c>
      <c r="N142" s="1" t="s">
        <v>25</v>
      </c>
      <c r="O142" s="28" t="s">
        <v>84</v>
      </c>
      <c r="P142" s="1" t="s">
        <v>87</v>
      </c>
      <c r="Q142" s="64">
        <v>9</v>
      </c>
      <c r="R142" s="1" t="s">
        <v>410</v>
      </c>
      <c r="S142" s="1"/>
      <c r="T142" s="1" t="s">
        <v>115</v>
      </c>
      <c r="U142" s="1"/>
      <c r="V142" s="1"/>
      <c r="W142" s="8"/>
      <c r="X142" s="1"/>
      <c r="Y142" s="1"/>
      <c r="Z142" s="1"/>
      <c r="AA142" s="5"/>
      <c r="AB142" s="65"/>
      <c r="AC142" s="66">
        <v>28</v>
      </c>
      <c r="AD142" s="65">
        <v>170</v>
      </c>
      <c r="AE142" s="33" t="s">
        <v>103</v>
      </c>
      <c r="AF142" s="33" t="s">
        <v>103</v>
      </c>
      <c r="AG142" s="79"/>
      <c r="AH142" s="17"/>
      <c r="AI142" s="1"/>
      <c r="AJ142" s="1"/>
      <c r="AK142" s="1"/>
      <c r="AL142" s="73"/>
      <c r="AM142" s="164">
        <f t="shared" si="12"/>
        <v>45886</v>
      </c>
      <c r="AN142" s="34"/>
      <c r="AO142" s="61"/>
      <c r="AP142" s="38"/>
      <c r="AQ142" s="38"/>
      <c r="AR142" s="38"/>
      <c r="AS142" s="1"/>
      <c r="AT142" s="1"/>
      <c r="AU142" s="1"/>
      <c r="AV142" s="38"/>
      <c r="AW142" s="106"/>
      <c r="AX142" s="37">
        <f t="shared" si="13"/>
        <v>45890</v>
      </c>
      <c r="AY142" s="182"/>
      <c r="AZ142" s="183"/>
      <c r="BA142" s="182"/>
      <c r="BB142" s="182"/>
      <c r="BC142" s="182"/>
      <c r="BD142" s="182"/>
      <c r="BE142" s="182"/>
      <c r="BF142" s="182"/>
      <c r="BG142" s="182"/>
      <c r="BH142" s="8"/>
      <c r="BI142" s="37"/>
      <c r="BJ142" s="34"/>
      <c r="BK142" s="71"/>
      <c r="BL142" s="38"/>
      <c r="BM142" s="38"/>
      <c r="BN142" s="38"/>
      <c r="BO142" s="1"/>
      <c r="BP142" s="1"/>
      <c r="BQ142" s="1"/>
      <c r="BR142" s="38"/>
      <c r="BS142" s="8"/>
      <c r="BT142" s="37">
        <f t="shared" si="11"/>
        <v>45911</v>
      </c>
      <c r="BU142" s="229"/>
      <c r="BV142" s="183"/>
      <c r="BW142" s="228"/>
      <c r="BX142" s="182"/>
      <c r="BY142" s="182"/>
      <c r="BZ142" s="182"/>
      <c r="CA142" s="182"/>
      <c r="CB142" s="182"/>
      <c r="CC142" s="182"/>
      <c r="CD142" s="112"/>
      <c r="CE142" s="28"/>
      <c r="CF142" s="1"/>
      <c r="CG142" s="1"/>
      <c r="CH142" s="1"/>
      <c r="CI142" s="1"/>
      <c r="CJ142" s="1"/>
      <c r="CK142" s="1"/>
      <c r="CL142" s="1"/>
      <c r="CM142" s="1"/>
      <c r="CN142" s="1"/>
      <c r="CO142" s="1"/>
      <c r="CP142" s="116"/>
      <c r="CQ142" s="1"/>
      <c r="CR142" s="1"/>
      <c r="CS142" s="1"/>
      <c r="CT142" s="1"/>
      <c r="CU142" s="1"/>
      <c r="CV142" s="1"/>
      <c r="CW142" s="1"/>
      <c r="CX142" s="1"/>
      <c r="CY142" s="1"/>
      <c r="CZ142" s="1"/>
      <c r="DA142" s="1"/>
      <c r="DB142" s="1"/>
      <c r="DC142" s="1"/>
      <c r="DD142" s="1"/>
      <c r="DE142" s="1"/>
      <c r="DF142" s="1"/>
      <c r="DG142" s="1"/>
      <c r="DH142" s="1"/>
      <c r="DI142" s="1"/>
      <c r="DJ142" s="1"/>
      <c r="DK142" s="1"/>
      <c r="DL142" s="1"/>
      <c r="DM142" s="1"/>
    </row>
    <row r="143" spans="1:117" s="25" customFormat="1" ht="35" customHeight="1" x14ac:dyDescent="0.2">
      <c r="A143" s="1">
        <v>137</v>
      </c>
      <c r="B143" s="1" t="s">
        <v>195</v>
      </c>
      <c r="C143" s="1" t="s">
        <v>188</v>
      </c>
      <c r="D143" s="1" t="s">
        <v>54</v>
      </c>
      <c r="E143" s="1" t="s">
        <v>190</v>
      </c>
      <c r="F143" s="1" t="s">
        <v>74</v>
      </c>
      <c r="G143" s="1">
        <v>8</v>
      </c>
      <c r="H143" s="1" t="s">
        <v>341</v>
      </c>
      <c r="I143" s="1" t="s">
        <v>114</v>
      </c>
      <c r="J143" s="64">
        <v>84812</v>
      </c>
      <c r="K143" s="64">
        <v>106153</v>
      </c>
      <c r="L143" s="29">
        <v>45883</v>
      </c>
      <c r="M143" s="29" t="s">
        <v>4163</v>
      </c>
      <c r="N143" s="1" t="s">
        <v>25</v>
      </c>
      <c r="O143" s="28" t="s">
        <v>84</v>
      </c>
      <c r="P143" s="1" t="s">
        <v>87</v>
      </c>
      <c r="Q143" s="64">
        <v>10</v>
      </c>
      <c r="R143" s="1" t="s">
        <v>410</v>
      </c>
      <c r="S143" s="1"/>
      <c r="T143" s="1" t="s">
        <v>115</v>
      </c>
      <c r="U143" s="1"/>
      <c r="V143" s="1"/>
      <c r="W143" s="8"/>
      <c r="X143" s="1"/>
      <c r="Y143" s="1"/>
      <c r="Z143" s="1"/>
      <c r="AA143" s="5"/>
      <c r="AB143" s="65"/>
      <c r="AC143" s="66">
        <v>29.5</v>
      </c>
      <c r="AD143" s="65">
        <v>190</v>
      </c>
      <c r="AE143" s="33" t="s">
        <v>103</v>
      </c>
      <c r="AF143" s="33" t="s">
        <v>103</v>
      </c>
      <c r="AG143" s="79"/>
      <c r="AH143" s="17"/>
      <c r="AI143" s="1"/>
      <c r="AJ143" s="1"/>
      <c r="AK143" s="1"/>
      <c r="AL143" s="73"/>
      <c r="AM143" s="164">
        <f t="shared" si="12"/>
        <v>45886</v>
      </c>
      <c r="AN143" s="34"/>
      <c r="AO143" s="61"/>
      <c r="AP143" s="38"/>
      <c r="AQ143" s="38"/>
      <c r="AR143" s="38"/>
      <c r="AS143" s="1"/>
      <c r="AT143" s="1"/>
      <c r="AU143" s="1"/>
      <c r="AV143" s="38"/>
      <c r="AW143" s="106"/>
      <c r="AX143" s="37">
        <f t="shared" si="13"/>
        <v>45890</v>
      </c>
      <c r="AY143" s="182"/>
      <c r="AZ143" s="183"/>
      <c r="BA143" s="182"/>
      <c r="BB143" s="182"/>
      <c r="BC143" s="182"/>
      <c r="BD143" s="182"/>
      <c r="BE143" s="182"/>
      <c r="BF143" s="182"/>
      <c r="BG143" s="182"/>
      <c r="BH143" s="8"/>
      <c r="BI143" s="37"/>
      <c r="BJ143" s="34"/>
      <c r="BK143" s="71"/>
      <c r="BL143" s="38"/>
      <c r="BM143" s="38"/>
      <c r="BN143" s="38"/>
      <c r="BO143" s="1"/>
      <c r="BP143" s="1"/>
      <c r="BQ143" s="1"/>
      <c r="BR143" s="38"/>
      <c r="BS143" s="8"/>
      <c r="BT143" s="37">
        <f t="shared" ref="BT143:BT174" si="14">IF(L143=0, 0, L143+28)</f>
        <v>45911</v>
      </c>
      <c r="BU143" s="229"/>
      <c r="BV143" s="183"/>
      <c r="BW143" s="228"/>
      <c r="BX143" s="182"/>
      <c r="BY143" s="182"/>
      <c r="BZ143" s="182"/>
      <c r="CA143" s="182"/>
      <c r="CB143" s="182"/>
      <c r="CC143" s="182"/>
      <c r="CD143" s="112"/>
      <c r="CE143" s="28"/>
      <c r="CF143" s="1"/>
      <c r="CG143" s="1"/>
      <c r="CH143" s="1"/>
      <c r="CI143" s="1"/>
      <c r="CJ143" s="1"/>
      <c r="CK143" s="1"/>
      <c r="CL143" s="1"/>
      <c r="CM143" s="1"/>
      <c r="CN143" s="1"/>
      <c r="CO143" s="1"/>
      <c r="CP143" s="116"/>
      <c r="CQ143" s="1"/>
      <c r="CR143" s="1"/>
      <c r="CS143" s="1"/>
      <c r="CT143" s="1"/>
      <c r="CU143" s="1"/>
      <c r="CV143" s="1"/>
      <c r="CW143" s="1"/>
      <c r="CX143" s="1"/>
      <c r="CY143" s="1"/>
      <c r="CZ143" s="1"/>
      <c r="DA143" s="1"/>
      <c r="DB143" s="1"/>
      <c r="DC143" s="1"/>
      <c r="DD143" s="1"/>
      <c r="DE143" s="1"/>
      <c r="DF143" s="1"/>
      <c r="DG143" s="1"/>
      <c r="DH143" s="1"/>
      <c r="DI143" s="1"/>
      <c r="DJ143" s="1"/>
      <c r="DK143" s="1"/>
      <c r="DL143" s="1"/>
      <c r="DM143" s="1"/>
    </row>
    <row r="144" spans="1:117" s="25" customFormat="1" ht="35" customHeight="1" x14ac:dyDescent="0.2">
      <c r="A144" s="1">
        <v>138</v>
      </c>
      <c r="B144" s="1" t="s">
        <v>195</v>
      </c>
      <c r="C144" s="1" t="s">
        <v>188</v>
      </c>
      <c r="D144" s="1" t="s">
        <v>54</v>
      </c>
      <c r="E144" s="1" t="s">
        <v>190</v>
      </c>
      <c r="F144" s="1" t="s">
        <v>74</v>
      </c>
      <c r="G144" s="1">
        <v>8</v>
      </c>
      <c r="H144" s="1" t="s">
        <v>341</v>
      </c>
      <c r="I144" s="1" t="s">
        <v>114</v>
      </c>
      <c r="J144" s="64">
        <v>84612</v>
      </c>
      <c r="K144" s="64">
        <v>106149</v>
      </c>
      <c r="L144" s="29">
        <v>45883</v>
      </c>
      <c r="M144" s="29" t="s">
        <v>4163</v>
      </c>
      <c r="N144" s="1" t="s">
        <v>25</v>
      </c>
      <c r="O144" s="28" t="s">
        <v>84</v>
      </c>
      <c r="P144" s="1" t="s">
        <v>87</v>
      </c>
      <c r="Q144" s="64">
        <v>10</v>
      </c>
      <c r="R144" s="1" t="s">
        <v>410</v>
      </c>
      <c r="S144" s="1">
        <v>3</v>
      </c>
      <c r="T144" s="1" t="s">
        <v>115</v>
      </c>
      <c r="U144" s="1"/>
      <c r="V144" s="1"/>
      <c r="W144" s="8"/>
      <c r="X144" s="1"/>
      <c r="Y144" s="1"/>
      <c r="Z144" s="1"/>
      <c r="AA144" s="5"/>
      <c r="AB144" s="65"/>
      <c r="AC144" s="66">
        <v>28.5</v>
      </c>
      <c r="AD144" s="65">
        <v>160</v>
      </c>
      <c r="AE144" s="33" t="s">
        <v>103</v>
      </c>
      <c r="AF144" s="33" t="s">
        <v>103</v>
      </c>
      <c r="AG144" s="79"/>
      <c r="AH144" s="17"/>
      <c r="AI144" s="1"/>
      <c r="AJ144" s="1"/>
      <c r="AK144" s="1"/>
      <c r="AL144" s="73"/>
      <c r="AM144" s="164">
        <f t="shared" si="12"/>
        <v>45886</v>
      </c>
      <c r="AN144" s="34"/>
      <c r="AO144" s="61"/>
      <c r="AP144" s="38"/>
      <c r="AQ144" s="38"/>
      <c r="AR144" s="38"/>
      <c r="AS144" s="1"/>
      <c r="AT144" s="1"/>
      <c r="AU144" s="1"/>
      <c r="AV144" s="38"/>
      <c r="AW144" s="106"/>
      <c r="AX144" s="37">
        <f t="shared" si="13"/>
        <v>45890</v>
      </c>
      <c r="AY144" s="182"/>
      <c r="AZ144" s="183"/>
      <c r="BA144" s="182"/>
      <c r="BB144" s="182"/>
      <c r="BC144" s="182"/>
      <c r="BD144" s="182"/>
      <c r="BE144" s="182"/>
      <c r="BF144" s="182"/>
      <c r="BG144" s="182"/>
      <c r="BH144" s="8"/>
      <c r="BI144" s="37"/>
      <c r="BJ144" s="34"/>
      <c r="BK144" s="71"/>
      <c r="BL144" s="38"/>
      <c r="BM144" s="38"/>
      <c r="BN144" s="38"/>
      <c r="BO144" s="1"/>
      <c r="BP144" s="1"/>
      <c r="BQ144" s="1"/>
      <c r="BR144" s="38"/>
      <c r="BS144" s="8"/>
      <c r="BT144" s="37">
        <f t="shared" si="14"/>
        <v>45911</v>
      </c>
      <c r="BU144" s="229"/>
      <c r="BV144" s="183"/>
      <c r="BW144" s="228"/>
      <c r="BX144" s="182"/>
      <c r="BY144" s="182"/>
      <c r="BZ144" s="182"/>
      <c r="CA144" s="182"/>
      <c r="CB144" s="182"/>
      <c r="CC144" s="182"/>
      <c r="CD144" s="112"/>
      <c r="CE144" s="28"/>
      <c r="CF144" s="1"/>
      <c r="CG144" s="1"/>
      <c r="CH144" s="1"/>
      <c r="CI144" s="1"/>
      <c r="CJ144" s="1"/>
      <c r="CK144" s="1"/>
      <c r="CL144" s="1"/>
      <c r="CM144" s="1"/>
      <c r="CN144" s="1"/>
      <c r="CO144" s="1"/>
      <c r="CP144" s="116"/>
      <c r="CQ144" s="1"/>
      <c r="CR144" s="1"/>
      <c r="CS144" s="1"/>
      <c r="CT144" s="1"/>
      <c r="CU144" s="1"/>
      <c r="CV144" s="1"/>
      <c r="CW144" s="1"/>
      <c r="CX144" s="1"/>
      <c r="CY144" s="1"/>
      <c r="CZ144" s="1"/>
      <c r="DA144" s="1"/>
      <c r="DB144" s="1"/>
      <c r="DC144" s="1"/>
      <c r="DD144" s="1"/>
      <c r="DE144" s="1"/>
      <c r="DF144" s="1"/>
      <c r="DG144" s="1"/>
      <c r="DH144" s="1"/>
      <c r="DI144" s="1"/>
      <c r="DJ144" s="1"/>
      <c r="DK144" s="1"/>
      <c r="DL144" s="1"/>
      <c r="DM144" s="1"/>
    </row>
    <row r="145" spans="1:117" s="25" customFormat="1" ht="35" customHeight="1" x14ac:dyDescent="0.2">
      <c r="A145" s="1">
        <v>139</v>
      </c>
      <c r="B145" s="1" t="s">
        <v>195</v>
      </c>
      <c r="C145" s="1" t="s">
        <v>188</v>
      </c>
      <c r="D145" s="1" t="s">
        <v>54</v>
      </c>
      <c r="E145" s="1" t="s">
        <v>190</v>
      </c>
      <c r="F145" s="1" t="s">
        <v>74</v>
      </c>
      <c r="G145" s="1">
        <v>8</v>
      </c>
      <c r="H145" s="1" t="s">
        <v>341</v>
      </c>
      <c r="I145" s="1" t="s">
        <v>114</v>
      </c>
      <c r="J145" s="64">
        <v>89512</v>
      </c>
      <c r="K145" s="64">
        <v>106154</v>
      </c>
      <c r="L145" s="29">
        <v>45883</v>
      </c>
      <c r="M145" s="29" t="s">
        <v>4163</v>
      </c>
      <c r="N145" s="1" t="s">
        <v>25</v>
      </c>
      <c r="O145" s="28" t="s">
        <v>84</v>
      </c>
      <c r="P145" s="1" t="s">
        <v>87</v>
      </c>
      <c r="Q145" s="64">
        <v>10</v>
      </c>
      <c r="R145" s="1" t="s">
        <v>410</v>
      </c>
      <c r="S145" s="1"/>
      <c r="T145" s="1" t="s">
        <v>115</v>
      </c>
      <c r="U145" s="1"/>
      <c r="V145" s="1"/>
      <c r="W145" s="8"/>
      <c r="X145" s="1"/>
      <c r="Y145" s="1"/>
      <c r="Z145" s="1"/>
      <c r="AA145" s="5"/>
      <c r="AB145" s="65"/>
      <c r="AC145" s="66">
        <v>27.5</v>
      </c>
      <c r="AD145" s="65">
        <v>170</v>
      </c>
      <c r="AE145" s="33" t="s">
        <v>103</v>
      </c>
      <c r="AF145" s="33" t="s">
        <v>103</v>
      </c>
      <c r="AG145" s="79"/>
      <c r="AH145" s="17"/>
      <c r="AI145" s="1"/>
      <c r="AJ145" s="1"/>
      <c r="AK145" s="1"/>
      <c r="AL145" s="73"/>
      <c r="AM145" s="164">
        <f t="shared" si="12"/>
        <v>45886</v>
      </c>
      <c r="AN145" s="34"/>
      <c r="AO145" s="61"/>
      <c r="AP145" s="38"/>
      <c r="AQ145" s="38"/>
      <c r="AR145" s="38"/>
      <c r="AS145" s="1"/>
      <c r="AT145" s="1"/>
      <c r="AU145" s="1"/>
      <c r="AV145" s="38"/>
      <c r="AW145" s="106"/>
      <c r="AX145" s="37">
        <f t="shared" si="13"/>
        <v>45890</v>
      </c>
      <c r="AY145" s="182"/>
      <c r="AZ145" s="183"/>
      <c r="BA145" s="182"/>
      <c r="BB145" s="182"/>
      <c r="BC145" s="182"/>
      <c r="BD145" s="182"/>
      <c r="BE145" s="182"/>
      <c r="BF145" s="182"/>
      <c r="BG145" s="182"/>
      <c r="BH145" s="8"/>
      <c r="BI145" s="37"/>
      <c r="BJ145" s="34"/>
      <c r="BK145" s="71"/>
      <c r="BL145" s="38"/>
      <c r="BM145" s="38"/>
      <c r="BN145" s="38"/>
      <c r="BO145" s="1"/>
      <c r="BP145" s="1"/>
      <c r="BQ145" s="1"/>
      <c r="BR145" s="38"/>
      <c r="BS145" s="8"/>
      <c r="BT145" s="37">
        <f t="shared" si="14"/>
        <v>45911</v>
      </c>
      <c r="BU145" s="229"/>
      <c r="BV145" s="183"/>
      <c r="BW145" s="228"/>
      <c r="BX145" s="182"/>
      <c r="BY145" s="182"/>
      <c r="BZ145" s="182"/>
      <c r="CA145" s="182"/>
      <c r="CB145" s="182"/>
      <c r="CC145" s="182"/>
      <c r="CD145" s="112"/>
      <c r="CE145" s="28"/>
      <c r="CF145" s="1"/>
      <c r="CG145" s="1"/>
      <c r="CH145" s="1"/>
      <c r="CI145" s="1"/>
      <c r="CJ145" s="1"/>
      <c r="CK145" s="1"/>
      <c r="CL145" s="1"/>
      <c r="CM145" s="1"/>
      <c r="CN145" s="1"/>
      <c r="CO145" s="1"/>
      <c r="CP145" s="116"/>
      <c r="CQ145" s="1"/>
      <c r="CR145" s="1"/>
      <c r="CS145" s="1"/>
      <c r="CT145" s="1"/>
      <c r="CU145" s="1"/>
      <c r="CV145" s="1"/>
      <c r="CW145" s="1"/>
      <c r="CX145" s="1"/>
      <c r="CY145" s="1"/>
      <c r="CZ145" s="1"/>
      <c r="DA145" s="1"/>
      <c r="DB145" s="1"/>
      <c r="DC145" s="1"/>
      <c r="DD145" s="1"/>
      <c r="DE145" s="1"/>
      <c r="DF145" s="1"/>
      <c r="DG145" s="1"/>
      <c r="DH145" s="1"/>
      <c r="DI145" s="1"/>
      <c r="DJ145" s="1"/>
      <c r="DK145" s="1"/>
      <c r="DL145" s="1"/>
      <c r="DM145" s="1"/>
    </row>
    <row r="146" spans="1:117" s="25" customFormat="1" ht="35" customHeight="1" x14ac:dyDescent="0.2">
      <c r="A146" s="1">
        <v>140</v>
      </c>
      <c r="B146" s="1" t="s">
        <v>197</v>
      </c>
      <c r="C146" s="1" t="s">
        <v>187</v>
      </c>
      <c r="D146" s="1" t="s">
        <v>54</v>
      </c>
      <c r="E146" s="1" t="s">
        <v>189</v>
      </c>
      <c r="F146" s="1" t="s">
        <v>74</v>
      </c>
      <c r="G146" s="1">
        <v>8</v>
      </c>
      <c r="H146" s="1" t="s">
        <v>341</v>
      </c>
      <c r="I146" s="1" t="s">
        <v>114</v>
      </c>
      <c r="J146" s="64">
        <v>66010</v>
      </c>
      <c r="K146" s="64">
        <v>106166</v>
      </c>
      <c r="L146" s="29">
        <v>45883</v>
      </c>
      <c r="M146" s="29" t="s">
        <v>4163</v>
      </c>
      <c r="N146" s="1" t="s">
        <v>25</v>
      </c>
      <c r="O146" s="28" t="s">
        <v>84</v>
      </c>
      <c r="P146" s="1" t="s">
        <v>87</v>
      </c>
      <c r="Q146" s="64">
        <v>9</v>
      </c>
      <c r="R146" s="1" t="s">
        <v>410</v>
      </c>
      <c r="S146" s="1"/>
      <c r="T146" s="1" t="s">
        <v>115</v>
      </c>
      <c r="U146" s="1"/>
      <c r="V146" s="1"/>
      <c r="W146" s="8"/>
      <c r="X146" s="1"/>
      <c r="Y146" s="1"/>
      <c r="Z146" s="1"/>
      <c r="AA146" s="5"/>
      <c r="AB146" s="65"/>
      <c r="AC146" s="66">
        <v>28</v>
      </c>
      <c r="AD146" s="65">
        <v>180</v>
      </c>
      <c r="AE146" s="33" t="s">
        <v>103</v>
      </c>
      <c r="AF146" s="33" t="s">
        <v>103</v>
      </c>
      <c r="AG146" s="79"/>
      <c r="AH146" s="17"/>
      <c r="AI146" s="1"/>
      <c r="AJ146" s="1"/>
      <c r="AK146" s="1"/>
      <c r="AL146" s="73"/>
      <c r="AM146" s="164">
        <f t="shared" si="12"/>
        <v>45886</v>
      </c>
      <c r="AN146" s="34"/>
      <c r="AO146" s="61"/>
      <c r="AP146" s="38"/>
      <c r="AQ146" s="38"/>
      <c r="AR146" s="38"/>
      <c r="AS146" s="1"/>
      <c r="AT146" s="1"/>
      <c r="AU146" s="1"/>
      <c r="AV146" s="38"/>
      <c r="AW146" s="106"/>
      <c r="AX146" s="37">
        <f t="shared" si="13"/>
        <v>45890</v>
      </c>
      <c r="AY146" s="182" t="s">
        <v>366</v>
      </c>
      <c r="AZ146" s="183" t="s">
        <v>367</v>
      </c>
      <c r="BA146" s="183">
        <v>20</v>
      </c>
      <c r="BB146" s="183">
        <v>15.3</v>
      </c>
      <c r="BC146" s="183">
        <v>20.9</v>
      </c>
      <c r="BD146" s="38"/>
      <c r="BE146" s="38"/>
      <c r="BF146" s="38"/>
      <c r="BG146" s="183">
        <f>AVERAGE(BA146:BC150)</f>
        <v>18.733333333333331</v>
      </c>
      <c r="BH146" s="8"/>
      <c r="BI146" s="37"/>
      <c r="BJ146" s="34"/>
      <c r="BK146" s="38"/>
      <c r="BL146" s="38"/>
      <c r="BM146" s="38"/>
      <c r="BN146" s="38"/>
      <c r="BO146" s="1"/>
      <c r="BP146" s="1"/>
      <c r="BQ146" s="1"/>
      <c r="BR146" s="38"/>
      <c r="BS146" s="8"/>
      <c r="BT146" s="37">
        <f t="shared" si="14"/>
        <v>45911</v>
      </c>
      <c r="BU146" s="229" t="s">
        <v>366</v>
      </c>
      <c r="BV146" s="183" t="s">
        <v>368</v>
      </c>
      <c r="BW146" s="221">
        <v>26.1</v>
      </c>
      <c r="BX146" s="183">
        <v>27.1</v>
      </c>
      <c r="BY146" s="183">
        <v>25.9</v>
      </c>
      <c r="BZ146" s="1"/>
      <c r="CA146" s="1"/>
      <c r="CB146" s="1"/>
      <c r="CC146" s="183">
        <f>AVERAGE(BW146:BY150)</f>
        <v>26.366666666666664</v>
      </c>
      <c r="CD146" s="112"/>
      <c r="CE146" s="28"/>
      <c r="CF146" s="1"/>
      <c r="CG146" s="1"/>
      <c r="CH146" s="1"/>
      <c r="CI146" s="1"/>
      <c r="CJ146" s="1"/>
      <c r="CK146" s="1"/>
      <c r="CL146" s="1"/>
      <c r="CM146" s="1"/>
      <c r="CN146" s="1"/>
      <c r="CO146" s="1"/>
      <c r="CP146" s="116"/>
      <c r="CQ146" s="1"/>
      <c r="CR146" s="1"/>
      <c r="CS146" s="1"/>
      <c r="CT146" s="1"/>
      <c r="CU146" s="1"/>
      <c r="CV146" s="1"/>
      <c r="CW146" s="1"/>
      <c r="CX146" s="1"/>
      <c r="CY146" s="1"/>
      <c r="CZ146" s="1"/>
      <c r="DA146" s="1"/>
      <c r="DB146" s="1"/>
      <c r="DC146" s="1"/>
      <c r="DD146" s="1"/>
      <c r="DE146" s="1"/>
      <c r="DF146" s="1"/>
      <c r="DG146" s="1"/>
      <c r="DH146" s="1"/>
      <c r="DI146" s="1"/>
      <c r="DJ146" s="1"/>
      <c r="DK146" s="1"/>
      <c r="DL146" s="1"/>
      <c r="DM146" s="1"/>
    </row>
    <row r="147" spans="1:117" s="25" customFormat="1" ht="35" customHeight="1" x14ac:dyDescent="0.2">
      <c r="A147" s="1">
        <v>141</v>
      </c>
      <c r="B147" s="1" t="s">
        <v>197</v>
      </c>
      <c r="C147" s="1" t="s">
        <v>187</v>
      </c>
      <c r="D147" s="1" t="s">
        <v>54</v>
      </c>
      <c r="E147" s="1" t="s">
        <v>189</v>
      </c>
      <c r="F147" s="1" t="s">
        <v>74</v>
      </c>
      <c r="G147" s="1">
        <v>8</v>
      </c>
      <c r="H147" s="1" t="s">
        <v>341</v>
      </c>
      <c r="I147" s="1" t="s">
        <v>114</v>
      </c>
      <c r="J147" s="64">
        <v>82012</v>
      </c>
      <c r="K147" s="64">
        <v>106175</v>
      </c>
      <c r="L147" s="29">
        <v>45883</v>
      </c>
      <c r="M147" s="29" t="s">
        <v>4163</v>
      </c>
      <c r="N147" s="1" t="s">
        <v>25</v>
      </c>
      <c r="O147" s="28" t="s">
        <v>84</v>
      </c>
      <c r="P147" s="1" t="s">
        <v>87</v>
      </c>
      <c r="Q147" s="64">
        <v>10</v>
      </c>
      <c r="R147" s="1" t="s">
        <v>410</v>
      </c>
      <c r="S147" s="1">
        <v>3</v>
      </c>
      <c r="T147" s="1" t="s">
        <v>115</v>
      </c>
      <c r="U147" s="1"/>
      <c r="V147" s="1"/>
      <c r="W147" s="8"/>
      <c r="X147" s="1"/>
      <c r="Y147" s="1"/>
      <c r="Z147" s="1"/>
      <c r="AA147" s="5"/>
      <c r="AB147" s="65"/>
      <c r="AC147" s="66">
        <v>29.5</v>
      </c>
      <c r="AD147" s="65">
        <v>180</v>
      </c>
      <c r="AE147" s="33" t="s">
        <v>103</v>
      </c>
      <c r="AF147" s="33" t="s">
        <v>103</v>
      </c>
      <c r="AG147" s="79"/>
      <c r="AH147" s="7"/>
      <c r="AI147" s="1"/>
      <c r="AJ147" s="1"/>
      <c r="AK147" s="1"/>
      <c r="AL147" s="74"/>
      <c r="AM147" s="164">
        <f t="shared" si="12"/>
        <v>45886</v>
      </c>
      <c r="AN147" s="34"/>
      <c r="AO147" s="61"/>
      <c r="AP147" s="38"/>
      <c r="AQ147" s="38"/>
      <c r="AR147" s="38"/>
      <c r="AS147" s="1"/>
      <c r="AT147" s="1"/>
      <c r="AU147" s="1"/>
      <c r="AV147" s="38"/>
      <c r="AW147" s="106"/>
      <c r="AX147" s="37">
        <f t="shared" si="13"/>
        <v>45890</v>
      </c>
      <c r="AY147" s="182"/>
      <c r="AZ147" s="183"/>
      <c r="BA147" s="183"/>
      <c r="BB147" s="183"/>
      <c r="BC147" s="183"/>
      <c r="BD147" s="38"/>
      <c r="BE147" s="38"/>
      <c r="BF147" s="38"/>
      <c r="BG147" s="183"/>
      <c r="BH147" s="8"/>
      <c r="BI147" s="37"/>
      <c r="BJ147" s="34"/>
      <c r="BK147" s="38"/>
      <c r="BL147" s="38"/>
      <c r="BM147" s="38"/>
      <c r="BN147" s="38"/>
      <c r="BO147" s="1"/>
      <c r="BP147" s="1"/>
      <c r="BQ147" s="1"/>
      <c r="BR147" s="38"/>
      <c r="BS147" s="8"/>
      <c r="BT147" s="37">
        <f t="shared" si="14"/>
        <v>45911</v>
      </c>
      <c r="BU147" s="229"/>
      <c r="BV147" s="183"/>
      <c r="BW147" s="221"/>
      <c r="BX147" s="183"/>
      <c r="BY147" s="183"/>
      <c r="BZ147" s="1"/>
      <c r="CA147" s="1"/>
      <c r="CB147" s="1"/>
      <c r="CC147" s="183"/>
      <c r="CD147" s="112"/>
      <c r="CE147" s="28"/>
      <c r="CF147" s="1"/>
      <c r="CG147" s="1"/>
      <c r="CH147" s="1"/>
      <c r="CI147" s="1"/>
      <c r="CJ147" s="1"/>
      <c r="CK147" s="1"/>
      <c r="CL147" s="1"/>
      <c r="CM147" s="1"/>
      <c r="CN147" s="1"/>
      <c r="CO147" s="1"/>
      <c r="CP147" s="117"/>
      <c r="CQ147" s="1"/>
      <c r="CR147" s="1"/>
      <c r="CS147" s="1"/>
      <c r="CT147" s="1"/>
      <c r="CU147" s="1"/>
      <c r="CV147" s="1"/>
      <c r="CW147" s="1"/>
      <c r="CX147" s="1"/>
      <c r="CY147" s="1"/>
      <c r="CZ147" s="1"/>
      <c r="DA147" s="1"/>
      <c r="DB147" s="1"/>
      <c r="DC147" s="1"/>
      <c r="DD147" s="1"/>
      <c r="DE147" s="1"/>
      <c r="DF147" s="1"/>
      <c r="DG147" s="1"/>
      <c r="DH147" s="1"/>
      <c r="DI147" s="1"/>
      <c r="DJ147" s="1"/>
      <c r="DK147" s="1"/>
      <c r="DL147" s="1"/>
      <c r="DM147" s="1"/>
    </row>
    <row r="148" spans="1:117" s="25" customFormat="1" ht="35" customHeight="1" x14ac:dyDescent="0.2">
      <c r="A148" s="1">
        <v>142</v>
      </c>
      <c r="B148" s="1" t="s">
        <v>197</v>
      </c>
      <c r="C148" s="1" t="s">
        <v>187</v>
      </c>
      <c r="D148" s="1" t="s">
        <v>54</v>
      </c>
      <c r="E148" s="1" t="s">
        <v>189</v>
      </c>
      <c r="F148" s="1" t="s">
        <v>74</v>
      </c>
      <c r="G148" s="1">
        <v>8</v>
      </c>
      <c r="H148" s="1" t="s">
        <v>341</v>
      </c>
      <c r="I148" s="1" t="s">
        <v>114</v>
      </c>
      <c r="J148" s="64">
        <v>84612</v>
      </c>
      <c r="K148" s="64">
        <v>106179</v>
      </c>
      <c r="L148" s="29">
        <v>45883</v>
      </c>
      <c r="M148" s="29" t="s">
        <v>4163</v>
      </c>
      <c r="N148" s="1" t="s">
        <v>25</v>
      </c>
      <c r="O148" s="28" t="s">
        <v>84</v>
      </c>
      <c r="P148" s="1" t="s">
        <v>87</v>
      </c>
      <c r="Q148" s="64">
        <v>10</v>
      </c>
      <c r="R148" s="1" t="s">
        <v>410</v>
      </c>
      <c r="S148" s="1"/>
      <c r="T148" s="1" t="s">
        <v>115</v>
      </c>
      <c r="U148" s="1"/>
      <c r="V148" s="1"/>
      <c r="W148" s="8"/>
      <c r="X148" s="1"/>
      <c r="Y148" s="1"/>
      <c r="Z148" s="1"/>
      <c r="AA148" s="5"/>
      <c r="AB148" s="65"/>
      <c r="AC148" s="66">
        <v>26</v>
      </c>
      <c r="AD148" s="65">
        <v>170</v>
      </c>
      <c r="AE148" s="33" t="s">
        <v>103</v>
      </c>
      <c r="AF148" s="33" t="s">
        <v>103</v>
      </c>
      <c r="AG148" s="79"/>
      <c r="AH148" s="7"/>
      <c r="AI148" s="1"/>
      <c r="AJ148" s="1"/>
      <c r="AK148" s="1"/>
      <c r="AL148" s="74"/>
      <c r="AM148" s="164">
        <f t="shared" si="12"/>
        <v>45886</v>
      </c>
      <c r="AN148" s="34"/>
      <c r="AO148" s="61"/>
      <c r="AP148" s="38"/>
      <c r="AQ148" s="38"/>
      <c r="AR148" s="38"/>
      <c r="AS148" s="1"/>
      <c r="AT148" s="1"/>
      <c r="AU148" s="1"/>
      <c r="AV148" s="38"/>
      <c r="AW148" s="106"/>
      <c r="AX148" s="37">
        <f t="shared" si="13"/>
        <v>45890</v>
      </c>
      <c r="AY148" s="182"/>
      <c r="AZ148" s="183"/>
      <c r="BA148" s="183"/>
      <c r="BB148" s="183"/>
      <c r="BC148" s="183"/>
      <c r="BD148" s="38"/>
      <c r="BE148" s="38"/>
      <c r="BF148" s="38"/>
      <c r="BG148" s="183"/>
      <c r="BH148" s="8"/>
      <c r="BI148" s="37"/>
      <c r="BJ148" s="34"/>
      <c r="BK148" s="38"/>
      <c r="BL148" s="38"/>
      <c r="BM148" s="38"/>
      <c r="BN148" s="38"/>
      <c r="BO148" s="1"/>
      <c r="BP148" s="1"/>
      <c r="BQ148" s="1"/>
      <c r="BR148" s="38"/>
      <c r="BS148" s="8"/>
      <c r="BT148" s="37">
        <f t="shared" si="14"/>
        <v>45911</v>
      </c>
      <c r="BU148" s="229"/>
      <c r="BV148" s="183"/>
      <c r="BW148" s="221"/>
      <c r="BX148" s="183"/>
      <c r="BY148" s="183"/>
      <c r="BZ148" s="1"/>
      <c r="CA148" s="1"/>
      <c r="CB148" s="1"/>
      <c r="CC148" s="183"/>
      <c r="CD148" s="112"/>
      <c r="CE148" s="28"/>
      <c r="CF148" s="1"/>
      <c r="CG148" s="1"/>
      <c r="CH148" s="1"/>
      <c r="CI148" s="1"/>
      <c r="CJ148" s="1"/>
      <c r="CK148" s="1"/>
      <c r="CL148" s="1"/>
      <c r="CM148" s="1"/>
      <c r="CN148" s="1"/>
      <c r="CO148" s="1"/>
      <c r="CP148" s="117"/>
      <c r="CQ148" s="1"/>
      <c r="CR148" s="1"/>
      <c r="CS148" s="1"/>
      <c r="CT148" s="1"/>
      <c r="CU148" s="1"/>
      <c r="CV148" s="1"/>
      <c r="CW148" s="1"/>
      <c r="CX148" s="1"/>
      <c r="CY148" s="1"/>
      <c r="CZ148" s="1"/>
      <c r="DA148" s="1"/>
      <c r="DB148" s="1"/>
      <c r="DC148" s="1"/>
      <c r="DD148" s="1"/>
      <c r="DE148" s="1"/>
      <c r="DF148" s="1"/>
      <c r="DG148" s="1"/>
      <c r="DH148" s="1"/>
      <c r="DI148" s="1"/>
      <c r="DJ148" s="1"/>
      <c r="DK148" s="1"/>
      <c r="DL148" s="1"/>
      <c r="DM148" s="1"/>
    </row>
    <row r="149" spans="1:117" s="25" customFormat="1" ht="35" customHeight="1" x14ac:dyDescent="0.2">
      <c r="A149" s="1">
        <v>143</v>
      </c>
      <c r="B149" s="1" t="s">
        <v>197</v>
      </c>
      <c r="C149" s="1" t="s">
        <v>187</v>
      </c>
      <c r="D149" s="1" t="s">
        <v>54</v>
      </c>
      <c r="E149" s="1" t="s">
        <v>189</v>
      </c>
      <c r="F149" s="1" t="s">
        <v>74</v>
      </c>
      <c r="G149" s="1">
        <v>8</v>
      </c>
      <c r="H149" s="1" t="s">
        <v>341</v>
      </c>
      <c r="I149" s="1" t="s">
        <v>114</v>
      </c>
      <c r="J149" s="64">
        <v>84812</v>
      </c>
      <c r="K149" s="64">
        <v>106195</v>
      </c>
      <c r="L149" s="29">
        <v>45883</v>
      </c>
      <c r="M149" s="29" t="s">
        <v>4163</v>
      </c>
      <c r="N149" s="1" t="s">
        <v>25</v>
      </c>
      <c r="O149" s="28" t="s">
        <v>84</v>
      </c>
      <c r="P149" s="1" t="s">
        <v>87</v>
      </c>
      <c r="Q149" s="64">
        <v>10</v>
      </c>
      <c r="R149" s="1" t="s">
        <v>410</v>
      </c>
      <c r="S149" s="1"/>
      <c r="T149" s="1" t="s">
        <v>115</v>
      </c>
      <c r="U149" s="1"/>
      <c r="V149" s="1"/>
      <c r="W149" s="8"/>
      <c r="X149" s="1"/>
      <c r="Y149" s="1"/>
      <c r="Z149" s="1"/>
      <c r="AA149" s="5"/>
      <c r="AB149" s="65"/>
      <c r="AC149" s="66">
        <v>27.5</v>
      </c>
      <c r="AD149" s="65">
        <v>180</v>
      </c>
      <c r="AE149" s="33" t="s">
        <v>103</v>
      </c>
      <c r="AF149" s="33" t="s">
        <v>103</v>
      </c>
      <c r="AG149" s="79"/>
      <c r="AH149" s="7"/>
      <c r="AI149" s="1"/>
      <c r="AJ149" s="1"/>
      <c r="AK149" s="1"/>
      <c r="AL149" s="74"/>
      <c r="AM149" s="164">
        <f t="shared" si="12"/>
        <v>45886</v>
      </c>
      <c r="AN149" s="34"/>
      <c r="AO149" s="61"/>
      <c r="AP149" s="38"/>
      <c r="AQ149" s="38"/>
      <c r="AR149" s="38"/>
      <c r="AS149" s="1"/>
      <c r="AT149" s="1"/>
      <c r="AU149" s="1"/>
      <c r="AV149" s="38"/>
      <c r="AW149" s="106"/>
      <c r="AX149" s="37">
        <f t="shared" si="13"/>
        <v>45890</v>
      </c>
      <c r="AY149" s="182"/>
      <c r="AZ149" s="183"/>
      <c r="BA149" s="183"/>
      <c r="BB149" s="183"/>
      <c r="BC149" s="183"/>
      <c r="BD149" s="38"/>
      <c r="BE149" s="38"/>
      <c r="BF149" s="38"/>
      <c r="BG149" s="183"/>
      <c r="BH149" s="8"/>
      <c r="BI149" s="37"/>
      <c r="BJ149" s="34"/>
      <c r="BK149" s="38"/>
      <c r="BL149" s="38"/>
      <c r="BM149" s="38"/>
      <c r="BN149" s="38"/>
      <c r="BO149" s="1"/>
      <c r="BP149" s="1"/>
      <c r="BQ149" s="1"/>
      <c r="BR149" s="38"/>
      <c r="BS149" s="8"/>
      <c r="BT149" s="37">
        <f t="shared" si="14"/>
        <v>45911</v>
      </c>
      <c r="BU149" s="229"/>
      <c r="BV149" s="183"/>
      <c r="BW149" s="221"/>
      <c r="BX149" s="183"/>
      <c r="BY149" s="183"/>
      <c r="BZ149" s="1"/>
      <c r="CA149" s="1"/>
      <c r="CB149" s="1"/>
      <c r="CC149" s="183"/>
      <c r="CD149" s="112"/>
      <c r="CE149" s="28"/>
      <c r="CF149" s="1"/>
      <c r="CG149" s="1"/>
      <c r="CH149" s="1"/>
      <c r="CI149" s="1"/>
      <c r="CJ149" s="1"/>
      <c r="CK149" s="1"/>
      <c r="CL149" s="1"/>
      <c r="CM149" s="1"/>
      <c r="CN149" s="1"/>
      <c r="CO149" s="1"/>
      <c r="CP149" s="117"/>
      <c r="CQ149" s="1"/>
      <c r="CR149" s="1"/>
      <c r="CS149" s="1"/>
      <c r="CT149" s="1"/>
      <c r="CU149" s="1"/>
      <c r="CV149" s="1"/>
      <c r="CW149" s="1"/>
      <c r="CX149" s="1"/>
      <c r="CY149" s="1"/>
      <c r="CZ149" s="1"/>
      <c r="DA149" s="1"/>
      <c r="DB149" s="1"/>
      <c r="DC149" s="1"/>
      <c r="DD149" s="1"/>
      <c r="DE149" s="1"/>
      <c r="DF149" s="1"/>
      <c r="DG149" s="1"/>
      <c r="DH149" s="1"/>
      <c r="DI149" s="1"/>
      <c r="DJ149" s="1"/>
      <c r="DK149" s="1"/>
      <c r="DL149" s="1"/>
      <c r="DM149" s="1"/>
    </row>
    <row r="150" spans="1:117" s="25" customFormat="1" ht="35" customHeight="1" x14ac:dyDescent="0.2">
      <c r="A150" s="1">
        <v>144</v>
      </c>
      <c r="B150" s="1" t="s">
        <v>197</v>
      </c>
      <c r="C150" s="1" t="s">
        <v>187</v>
      </c>
      <c r="D150" s="1" t="s">
        <v>54</v>
      </c>
      <c r="E150" s="1" t="s">
        <v>189</v>
      </c>
      <c r="F150" s="1" t="s">
        <v>74</v>
      </c>
      <c r="G150" s="1">
        <v>8</v>
      </c>
      <c r="H150" s="1" t="s">
        <v>341</v>
      </c>
      <c r="I150" s="1" t="s">
        <v>114</v>
      </c>
      <c r="J150" s="64">
        <v>84212</v>
      </c>
      <c r="K150" s="64">
        <v>106196</v>
      </c>
      <c r="L150" s="29">
        <v>45883</v>
      </c>
      <c r="M150" s="29" t="s">
        <v>4163</v>
      </c>
      <c r="N150" s="1" t="s">
        <v>25</v>
      </c>
      <c r="O150" s="28" t="s">
        <v>84</v>
      </c>
      <c r="P150" s="1" t="s">
        <v>87</v>
      </c>
      <c r="Q150" s="64">
        <v>10</v>
      </c>
      <c r="R150" s="1" t="s">
        <v>410</v>
      </c>
      <c r="S150" s="1"/>
      <c r="T150" s="1" t="s">
        <v>115</v>
      </c>
      <c r="U150" s="1"/>
      <c r="V150" s="1"/>
      <c r="W150" s="8"/>
      <c r="X150" s="1"/>
      <c r="Y150" s="1"/>
      <c r="Z150" s="1"/>
      <c r="AA150" s="5"/>
      <c r="AB150" s="65"/>
      <c r="AC150" s="66">
        <v>28.5</v>
      </c>
      <c r="AD150" s="65">
        <v>190</v>
      </c>
      <c r="AE150" s="33" t="s">
        <v>103</v>
      </c>
      <c r="AF150" s="33" t="s">
        <v>103</v>
      </c>
      <c r="AG150" s="79"/>
      <c r="AH150" s="7"/>
      <c r="AI150" s="1"/>
      <c r="AJ150" s="1"/>
      <c r="AK150" s="1"/>
      <c r="AL150" s="74"/>
      <c r="AM150" s="164">
        <f t="shared" si="12"/>
        <v>45886</v>
      </c>
      <c r="AN150" s="34"/>
      <c r="AO150" s="61"/>
      <c r="AP150" s="38"/>
      <c r="AQ150" s="38"/>
      <c r="AR150" s="38"/>
      <c r="AS150" s="1"/>
      <c r="AT150" s="1"/>
      <c r="AU150" s="1"/>
      <c r="AV150" s="38"/>
      <c r="AW150" s="106"/>
      <c r="AX150" s="37">
        <f t="shared" si="13"/>
        <v>45890</v>
      </c>
      <c r="AY150" s="182"/>
      <c r="AZ150" s="183"/>
      <c r="BA150" s="183"/>
      <c r="BB150" s="183"/>
      <c r="BC150" s="183"/>
      <c r="BD150" s="38"/>
      <c r="BE150" s="38"/>
      <c r="BF150" s="38"/>
      <c r="BG150" s="183"/>
      <c r="BH150" s="8"/>
      <c r="BI150" s="37"/>
      <c r="BJ150" s="34"/>
      <c r="BK150" s="38"/>
      <c r="BL150" s="38"/>
      <c r="BM150" s="38"/>
      <c r="BN150" s="38"/>
      <c r="BO150" s="1"/>
      <c r="BP150" s="1"/>
      <c r="BQ150" s="1"/>
      <c r="BR150" s="38"/>
      <c r="BS150" s="8"/>
      <c r="BT150" s="37">
        <f t="shared" si="14"/>
        <v>45911</v>
      </c>
      <c r="BU150" s="229"/>
      <c r="BV150" s="183"/>
      <c r="BW150" s="221"/>
      <c r="BX150" s="183"/>
      <c r="BY150" s="183"/>
      <c r="BZ150" s="1"/>
      <c r="CA150" s="1"/>
      <c r="CB150" s="1"/>
      <c r="CC150" s="183"/>
      <c r="CD150" s="112"/>
      <c r="CE150" s="28"/>
      <c r="CF150" s="1"/>
      <c r="CG150" s="1"/>
      <c r="CH150" s="1"/>
      <c r="CI150" s="1"/>
      <c r="CJ150" s="1"/>
      <c r="CK150" s="1"/>
      <c r="CL150" s="1"/>
      <c r="CM150" s="1"/>
      <c r="CN150" s="1"/>
      <c r="CO150" s="1"/>
      <c r="CP150" s="117"/>
      <c r="CQ150" s="1"/>
      <c r="CR150" s="1"/>
      <c r="CS150" s="1"/>
      <c r="CT150" s="1"/>
      <c r="CU150" s="1"/>
      <c r="CV150" s="1"/>
      <c r="CW150" s="1"/>
      <c r="CX150" s="1"/>
      <c r="CY150" s="1"/>
      <c r="CZ150" s="1"/>
      <c r="DA150" s="1"/>
      <c r="DB150" s="1"/>
      <c r="DC150" s="1"/>
      <c r="DD150" s="1"/>
      <c r="DE150" s="1"/>
      <c r="DF150" s="1"/>
      <c r="DG150" s="1"/>
      <c r="DH150" s="1"/>
      <c r="DI150" s="1"/>
      <c r="DJ150" s="1"/>
      <c r="DK150" s="1"/>
      <c r="DL150" s="1"/>
      <c r="DM150" s="1"/>
    </row>
    <row r="151" spans="1:117" s="25" customFormat="1" ht="35" customHeight="1" x14ac:dyDescent="0.2">
      <c r="A151" s="1">
        <v>145</v>
      </c>
      <c r="B151" s="1" t="s">
        <v>196</v>
      </c>
      <c r="C151" s="1" t="s">
        <v>191</v>
      </c>
      <c r="D151" s="1" t="s">
        <v>54</v>
      </c>
      <c r="E151" s="1" t="s">
        <v>193</v>
      </c>
      <c r="F151" s="1" t="s">
        <v>74</v>
      </c>
      <c r="G151" s="1">
        <v>8</v>
      </c>
      <c r="H151" s="1" t="s">
        <v>341</v>
      </c>
      <c r="I151" s="1" t="s">
        <v>114</v>
      </c>
      <c r="J151" s="64">
        <v>83512</v>
      </c>
      <c r="K151" s="64">
        <v>63914</v>
      </c>
      <c r="L151" s="29">
        <v>45883</v>
      </c>
      <c r="M151" s="29" t="s">
        <v>4163</v>
      </c>
      <c r="N151" s="1" t="s">
        <v>25</v>
      </c>
      <c r="O151" s="28" t="s">
        <v>84</v>
      </c>
      <c r="P151" s="1" t="s">
        <v>87</v>
      </c>
      <c r="Q151" s="64">
        <v>10</v>
      </c>
      <c r="R151" s="1" t="s">
        <v>410</v>
      </c>
      <c r="S151" s="1"/>
      <c r="T151" s="1" t="s">
        <v>115</v>
      </c>
      <c r="U151" s="1"/>
      <c r="V151" s="1"/>
      <c r="W151" s="8"/>
      <c r="X151" s="1"/>
      <c r="Y151" s="1"/>
      <c r="Z151" s="1"/>
      <c r="AA151" s="5"/>
      <c r="AB151" s="65"/>
      <c r="AC151" s="66">
        <v>27.5</v>
      </c>
      <c r="AD151" s="65">
        <v>180</v>
      </c>
      <c r="AE151" s="33" t="s">
        <v>103</v>
      </c>
      <c r="AF151" s="33" t="s">
        <v>103</v>
      </c>
      <c r="AG151" s="79"/>
      <c r="AH151" s="7"/>
      <c r="AI151" s="1"/>
      <c r="AJ151" s="1"/>
      <c r="AK151" s="1"/>
      <c r="AL151" s="74"/>
      <c r="AM151" s="164">
        <f t="shared" si="12"/>
        <v>45886</v>
      </c>
      <c r="AN151" s="34"/>
      <c r="AO151" s="61"/>
      <c r="AP151" s="38"/>
      <c r="AQ151" s="38"/>
      <c r="AR151" s="38"/>
      <c r="AS151" s="1"/>
      <c r="AT151" s="1"/>
      <c r="AU151" s="1"/>
      <c r="AV151" s="38"/>
      <c r="AW151" s="106"/>
      <c r="AX151" s="37">
        <f t="shared" si="13"/>
        <v>45890</v>
      </c>
      <c r="AY151" s="182" t="s">
        <v>393</v>
      </c>
      <c r="AZ151" s="183" t="s">
        <v>395</v>
      </c>
      <c r="BA151" s="182">
        <v>28.7</v>
      </c>
      <c r="BB151" s="182">
        <v>35.799999999999997</v>
      </c>
      <c r="BC151" s="182">
        <v>31.7</v>
      </c>
      <c r="BD151" s="182">
        <v>32.9</v>
      </c>
      <c r="BE151" s="182">
        <v>30.8</v>
      </c>
      <c r="BF151" s="182">
        <v>32.200000000000003</v>
      </c>
      <c r="BG151" s="182">
        <f>AVERAGE(BA151:BF166)</f>
        <v>32.155555555555559</v>
      </c>
      <c r="BH151" s="8"/>
      <c r="BI151" s="37"/>
      <c r="BJ151" s="34"/>
      <c r="BK151" s="71"/>
      <c r="BL151" s="38"/>
      <c r="BM151" s="38"/>
      <c r="BN151" s="38"/>
      <c r="BO151" s="1"/>
      <c r="BP151" s="1"/>
      <c r="BQ151" s="1"/>
      <c r="BR151" s="38"/>
      <c r="BS151" s="8"/>
      <c r="BT151" s="37">
        <f t="shared" si="14"/>
        <v>45911</v>
      </c>
      <c r="BU151" s="229" t="s">
        <v>393</v>
      </c>
      <c r="BV151" s="183" t="s">
        <v>394</v>
      </c>
      <c r="BW151" s="228">
        <v>40.700000000000003</v>
      </c>
      <c r="BX151" s="182">
        <v>43.1</v>
      </c>
      <c r="BY151" s="182">
        <v>40.799999999999997</v>
      </c>
      <c r="BZ151" s="182">
        <v>41.9</v>
      </c>
      <c r="CA151" s="182">
        <v>41.8</v>
      </c>
      <c r="CB151" s="182">
        <v>42.8</v>
      </c>
      <c r="CC151" s="182">
        <f>AVERAGE(BW151:CB166)</f>
        <v>41.711111111111116</v>
      </c>
      <c r="CD151" s="112"/>
      <c r="CE151" s="28"/>
      <c r="CF151" s="1"/>
      <c r="CG151" s="1"/>
      <c r="CH151" s="1"/>
      <c r="CI151" s="1"/>
      <c r="CJ151" s="1"/>
      <c r="CK151" s="1"/>
      <c r="CL151" s="1"/>
      <c r="CM151" s="1"/>
      <c r="CN151" s="1"/>
      <c r="CO151" s="1"/>
      <c r="CP151" s="117"/>
      <c r="CQ151" s="1"/>
      <c r="CR151" s="1"/>
      <c r="CS151" s="1"/>
      <c r="CT151" s="1"/>
      <c r="CU151" s="1"/>
      <c r="CV151" s="1"/>
      <c r="CW151" s="1"/>
      <c r="CX151" s="1"/>
      <c r="CY151" s="1"/>
      <c r="CZ151" s="1"/>
      <c r="DA151" s="1"/>
      <c r="DB151" s="1"/>
      <c r="DC151" s="1"/>
      <c r="DD151" s="1"/>
      <c r="DE151" s="1"/>
      <c r="DF151" s="1"/>
      <c r="DG151" s="1"/>
      <c r="DH151" s="1"/>
      <c r="DI151" s="1"/>
      <c r="DJ151" s="1"/>
      <c r="DK151" s="1"/>
      <c r="DL151" s="1"/>
      <c r="DM151" s="1"/>
    </row>
    <row r="152" spans="1:117" s="25" customFormat="1" ht="35" customHeight="1" x14ac:dyDescent="0.2">
      <c r="A152" s="1">
        <v>146</v>
      </c>
      <c r="B152" s="1" t="s">
        <v>196</v>
      </c>
      <c r="C152" s="1" t="s">
        <v>191</v>
      </c>
      <c r="D152" s="1" t="s">
        <v>54</v>
      </c>
      <c r="E152" s="1" t="s">
        <v>193</v>
      </c>
      <c r="F152" s="1" t="s">
        <v>74</v>
      </c>
      <c r="G152" s="1">
        <v>10</v>
      </c>
      <c r="H152" s="1" t="s">
        <v>341</v>
      </c>
      <c r="I152" s="1" t="s">
        <v>114</v>
      </c>
      <c r="J152" s="64">
        <v>84712</v>
      </c>
      <c r="K152" s="64">
        <v>63915</v>
      </c>
      <c r="L152" s="29">
        <v>45885</v>
      </c>
      <c r="M152" s="29" t="s">
        <v>4163</v>
      </c>
      <c r="N152" s="1" t="s">
        <v>25</v>
      </c>
      <c r="O152" s="28" t="s">
        <v>84</v>
      </c>
      <c r="P152" s="1" t="s">
        <v>87</v>
      </c>
      <c r="Q152" s="64">
        <v>10</v>
      </c>
      <c r="R152" s="1" t="s">
        <v>410</v>
      </c>
      <c r="S152" s="1">
        <v>6</v>
      </c>
      <c r="T152" s="1" t="s">
        <v>115</v>
      </c>
      <c r="U152" s="1"/>
      <c r="V152" s="1"/>
      <c r="W152" s="8"/>
      <c r="X152" s="1"/>
      <c r="Y152" s="1"/>
      <c r="Z152" s="1"/>
      <c r="AA152" s="5"/>
      <c r="AB152" s="65"/>
      <c r="AC152" s="66">
        <v>27</v>
      </c>
      <c r="AD152" s="65">
        <v>160</v>
      </c>
      <c r="AE152" s="33" t="s">
        <v>103</v>
      </c>
      <c r="AF152" s="33" t="s">
        <v>103</v>
      </c>
      <c r="AG152" s="79"/>
      <c r="AH152" s="7"/>
      <c r="AI152" s="1"/>
      <c r="AJ152" s="1"/>
      <c r="AK152" s="1"/>
      <c r="AL152" s="74"/>
      <c r="AM152" s="164">
        <f t="shared" si="12"/>
        <v>45888</v>
      </c>
      <c r="AN152" s="34"/>
      <c r="AO152" s="61"/>
      <c r="AP152" s="38"/>
      <c r="AQ152" s="38"/>
      <c r="AR152" s="38"/>
      <c r="AS152" s="1"/>
      <c r="AT152" s="1"/>
      <c r="AU152" s="1"/>
      <c r="AV152" s="38"/>
      <c r="AW152" s="106"/>
      <c r="AX152" s="37">
        <f t="shared" si="13"/>
        <v>45892</v>
      </c>
      <c r="AY152" s="182"/>
      <c r="AZ152" s="183"/>
      <c r="BA152" s="182"/>
      <c r="BB152" s="182"/>
      <c r="BC152" s="182"/>
      <c r="BD152" s="182"/>
      <c r="BE152" s="182"/>
      <c r="BF152" s="182"/>
      <c r="BG152" s="182"/>
      <c r="BH152" s="8"/>
      <c r="BI152" s="37"/>
      <c r="BJ152" s="34"/>
      <c r="BK152" s="71"/>
      <c r="BL152" s="38"/>
      <c r="BM152" s="38"/>
      <c r="BN152" s="38"/>
      <c r="BO152" s="1"/>
      <c r="BP152" s="1"/>
      <c r="BQ152" s="1"/>
      <c r="BR152" s="38"/>
      <c r="BS152" s="8"/>
      <c r="BT152" s="37">
        <f t="shared" si="14"/>
        <v>45913</v>
      </c>
      <c r="BU152" s="229"/>
      <c r="BV152" s="183"/>
      <c r="BW152" s="228"/>
      <c r="BX152" s="182"/>
      <c r="BY152" s="182"/>
      <c r="BZ152" s="182"/>
      <c r="CA152" s="182"/>
      <c r="CB152" s="182"/>
      <c r="CC152" s="182"/>
      <c r="CD152" s="112"/>
      <c r="CE152" s="28"/>
      <c r="CF152" s="1"/>
      <c r="CG152" s="1"/>
      <c r="CH152" s="1"/>
      <c r="CI152" s="1"/>
      <c r="CJ152" s="1"/>
      <c r="CK152" s="1"/>
      <c r="CL152" s="1"/>
      <c r="CM152" s="1"/>
      <c r="CN152" s="1"/>
      <c r="CO152" s="1"/>
      <c r="CP152" s="117"/>
      <c r="CQ152" s="1"/>
      <c r="CR152" s="1"/>
      <c r="CS152" s="1"/>
      <c r="CT152" s="1"/>
      <c r="CU152" s="1"/>
      <c r="CV152" s="1"/>
      <c r="CW152" s="1"/>
      <c r="CX152" s="1"/>
      <c r="CY152" s="1"/>
      <c r="CZ152" s="1"/>
      <c r="DA152" s="1"/>
      <c r="DB152" s="1"/>
      <c r="DC152" s="1"/>
      <c r="DD152" s="1"/>
      <c r="DE152" s="1"/>
      <c r="DF152" s="1"/>
      <c r="DG152" s="1"/>
      <c r="DH152" s="1"/>
      <c r="DI152" s="1"/>
      <c r="DJ152" s="1"/>
      <c r="DK152" s="1"/>
      <c r="DL152" s="1"/>
      <c r="DM152" s="1"/>
    </row>
    <row r="153" spans="1:117" s="25" customFormat="1" ht="35" customHeight="1" x14ac:dyDescent="0.2">
      <c r="A153" s="1">
        <v>147</v>
      </c>
      <c r="B153" s="1" t="s">
        <v>196</v>
      </c>
      <c r="C153" s="1" t="s">
        <v>191</v>
      </c>
      <c r="D153" s="1" t="s">
        <v>54</v>
      </c>
      <c r="E153" s="1" t="s">
        <v>193</v>
      </c>
      <c r="F153" s="1" t="s">
        <v>74</v>
      </c>
      <c r="G153" s="1">
        <v>10</v>
      </c>
      <c r="H153" s="1" t="s">
        <v>341</v>
      </c>
      <c r="I153" s="1" t="s">
        <v>114</v>
      </c>
      <c r="J153" s="64">
        <v>83012</v>
      </c>
      <c r="K153" s="64">
        <v>63916</v>
      </c>
      <c r="L153" s="29">
        <v>45885</v>
      </c>
      <c r="M153" s="29" t="s">
        <v>4163</v>
      </c>
      <c r="N153" s="1" t="s">
        <v>25</v>
      </c>
      <c r="O153" s="28" t="s">
        <v>84</v>
      </c>
      <c r="P153" s="1" t="s">
        <v>87</v>
      </c>
      <c r="Q153" s="64">
        <v>10</v>
      </c>
      <c r="R153" s="1" t="s">
        <v>410</v>
      </c>
      <c r="S153" s="1"/>
      <c r="T153" s="1" t="s">
        <v>115</v>
      </c>
      <c r="U153" s="1"/>
      <c r="V153" s="1"/>
      <c r="W153" s="8"/>
      <c r="X153" s="1"/>
      <c r="Y153" s="1"/>
      <c r="Z153" s="1"/>
      <c r="AA153" s="5"/>
      <c r="AB153" s="65"/>
      <c r="AC153" s="66">
        <v>28</v>
      </c>
      <c r="AD153" s="65">
        <v>170</v>
      </c>
      <c r="AE153" s="33" t="s">
        <v>103</v>
      </c>
      <c r="AF153" s="33" t="s">
        <v>103</v>
      </c>
      <c r="AG153" s="79"/>
      <c r="AH153" s="7"/>
      <c r="AI153" s="1"/>
      <c r="AJ153" s="1"/>
      <c r="AK153" s="1"/>
      <c r="AL153" s="74"/>
      <c r="AM153" s="164">
        <f t="shared" si="12"/>
        <v>45888</v>
      </c>
      <c r="AN153" s="34"/>
      <c r="AO153" s="61"/>
      <c r="AP153" s="38"/>
      <c r="AQ153" s="38"/>
      <c r="AR153" s="38"/>
      <c r="AS153" s="1"/>
      <c r="AT153" s="1"/>
      <c r="AU153" s="1"/>
      <c r="AV153" s="38"/>
      <c r="AW153" s="106"/>
      <c r="AX153" s="37">
        <f t="shared" si="13"/>
        <v>45892</v>
      </c>
      <c r="AY153" s="182"/>
      <c r="AZ153" s="183"/>
      <c r="BA153" s="182"/>
      <c r="BB153" s="182"/>
      <c r="BC153" s="182"/>
      <c r="BD153" s="182"/>
      <c r="BE153" s="182"/>
      <c r="BF153" s="182"/>
      <c r="BG153" s="182"/>
      <c r="BH153" s="8"/>
      <c r="BI153" s="37"/>
      <c r="BJ153" s="34"/>
      <c r="BK153" s="71"/>
      <c r="BL153" s="38"/>
      <c r="BM153" s="38"/>
      <c r="BN153" s="38"/>
      <c r="BO153" s="1"/>
      <c r="BP153" s="1"/>
      <c r="BQ153" s="1"/>
      <c r="BR153" s="38"/>
      <c r="BS153" s="8"/>
      <c r="BT153" s="37">
        <f t="shared" si="14"/>
        <v>45913</v>
      </c>
      <c r="BU153" s="229"/>
      <c r="BV153" s="183"/>
      <c r="BW153" s="228"/>
      <c r="BX153" s="182"/>
      <c r="BY153" s="182"/>
      <c r="BZ153" s="182"/>
      <c r="CA153" s="182"/>
      <c r="CB153" s="182"/>
      <c r="CC153" s="182"/>
      <c r="CD153" s="112"/>
      <c r="CE153" s="28"/>
      <c r="CF153" s="1"/>
      <c r="CG153" s="1"/>
      <c r="CH153" s="1"/>
      <c r="CI153" s="1"/>
      <c r="CJ153" s="1"/>
      <c r="CK153" s="1"/>
      <c r="CL153" s="1"/>
      <c r="CM153" s="1"/>
      <c r="CN153" s="1"/>
      <c r="CO153" s="1"/>
      <c r="CP153" s="117"/>
      <c r="CQ153" s="1"/>
      <c r="CR153" s="1"/>
      <c r="CS153" s="1"/>
      <c r="CT153" s="1"/>
      <c r="CU153" s="1"/>
      <c r="CV153" s="1"/>
      <c r="CW153" s="1"/>
      <c r="CX153" s="1"/>
      <c r="CY153" s="1"/>
      <c r="CZ153" s="1"/>
      <c r="DA153" s="1"/>
      <c r="DB153" s="1"/>
      <c r="DC153" s="1"/>
      <c r="DD153" s="1"/>
      <c r="DE153" s="1"/>
      <c r="DF153" s="1"/>
      <c r="DG153" s="1"/>
      <c r="DH153" s="1"/>
      <c r="DI153" s="1"/>
      <c r="DJ153" s="1"/>
      <c r="DK153" s="1"/>
      <c r="DL153" s="1"/>
      <c r="DM153" s="1"/>
    </row>
    <row r="154" spans="1:117" s="25" customFormat="1" ht="35" customHeight="1" x14ac:dyDescent="0.2">
      <c r="A154" s="1">
        <v>148</v>
      </c>
      <c r="B154" s="1" t="s">
        <v>196</v>
      </c>
      <c r="C154" s="1" t="s">
        <v>191</v>
      </c>
      <c r="D154" s="1" t="s">
        <v>54</v>
      </c>
      <c r="E154" s="1" t="s">
        <v>193</v>
      </c>
      <c r="F154" s="1" t="s">
        <v>74</v>
      </c>
      <c r="G154" s="1">
        <v>10</v>
      </c>
      <c r="H154" s="1" t="s">
        <v>341</v>
      </c>
      <c r="I154" s="1" t="s">
        <v>114</v>
      </c>
      <c r="J154" s="64">
        <v>69410</v>
      </c>
      <c r="K154" s="64">
        <v>63920</v>
      </c>
      <c r="L154" s="29">
        <v>45885</v>
      </c>
      <c r="M154" s="29" t="s">
        <v>4163</v>
      </c>
      <c r="N154" s="1" t="s">
        <v>25</v>
      </c>
      <c r="O154" s="28" t="s">
        <v>84</v>
      </c>
      <c r="P154" s="1" t="s">
        <v>87</v>
      </c>
      <c r="Q154" s="64">
        <v>9</v>
      </c>
      <c r="R154" s="1" t="s">
        <v>410</v>
      </c>
      <c r="S154" s="1"/>
      <c r="T154" s="1" t="s">
        <v>115</v>
      </c>
      <c r="U154" s="1"/>
      <c r="V154" s="1"/>
      <c r="W154" s="8"/>
      <c r="X154" s="1"/>
      <c r="Y154" s="1"/>
      <c r="Z154" s="1"/>
      <c r="AA154" s="5"/>
      <c r="AB154" s="65"/>
      <c r="AC154" s="66">
        <v>27</v>
      </c>
      <c r="AD154" s="65">
        <v>150</v>
      </c>
      <c r="AE154" s="33" t="s">
        <v>103</v>
      </c>
      <c r="AF154" s="33" t="s">
        <v>103</v>
      </c>
      <c r="AG154" s="79"/>
      <c r="AH154" s="7"/>
      <c r="AI154" s="1"/>
      <c r="AJ154" s="1"/>
      <c r="AK154" s="1"/>
      <c r="AL154" s="74"/>
      <c r="AM154" s="164">
        <f t="shared" si="12"/>
        <v>45888</v>
      </c>
      <c r="AN154" s="34"/>
      <c r="AO154" s="61"/>
      <c r="AP154" s="38"/>
      <c r="AQ154" s="38"/>
      <c r="AR154" s="38"/>
      <c r="AS154" s="1"/>
      <c r="AT154" s="1"/>
      <c r="AU154" s="1"/>
      <c r="AV154" s="38"/>
      <c r="AW154" s="106"/>
      <c r="AX154" s="37">
        <f t="shared" si="13"/>
        <v>45892</v>
      </c>
      <c r="AY154" s="182"/>
      <c r="AZ154" s="183"/>
      <c r="BA154" s="182"/>
      <c r="BB154" s="182"/>
      <c r="BC154" s="182"/>
      <c r="BD154" s="182"/>
      <c r="BE154" s="182"/>
      <c r="BF154" s="182"/>
      <c r="BG154" s="182"/>
      <c r="BH154" s="8"/>
      <c r="BI154" s="37"/>
      <c r="BJ154" s="34"/>
      <c r="BK154" s="71"/>
      <c r="BL154" s="38"/>
      <c r="BM154" s="38"/>
      <c r="BN154" s="38"/>
      <c r="BO154" s="1"/>
      <c r="BP154" s="1"/>
      <c r="BQ154" s="1"/>
      <c r="BR154" s="38"/>
      <c r="BS154" s="8"/>
      <c r="BT154" s="37">
        <f t="shared" si="14"/>
        <v>45913</v>
      </c>
      <c r="BU154" s="229"/>
      <c r="BV154" s="183"/>
      <c r="BW154" s="228"/>
      <c r="BX154" s="182"/>
      <c r="BY154" s="182"/>
      <c r="BZ154" s="182"/>
      <c r="CA154" s="182"/>
      <c r="CB154" s="182"/>
      <c r="CC154" s="182"/>
      <c r="CD154" s="112"/>
      <c r="CE154" s="28"/>
      <c r="CF154" s="1"/>
      <c r="CG154" s="1"/>
      <c r="CH154" s="1"/>
      <c r="CI154" s="1"/>
      <c r="CJ154" s="1"/>
      <c r="CK154" s="1"/>
      <c r="CL154" s="1"/>
      <c r="CM154" s="1"/>
      <c r="CN154" s="1"/>
      <c r="CO154" s="1"/>
      <c r="CP154" s="117"/>
      <c r="CQ154" s="1"/>
      <c r="CR154" s="1"/>
      <c r="CS154" s="1"/>
      <c r="CT154" s="1"/>
      <c r="CU154" s="1"/>
      <c r="CV154" s="1"/>
      <c r="CW154" s="1"/>
      <c r="CX154" s="1"/>
      <c r="CY154" s="1"/>
      <c r="CZ154" s="1"/>
      <c r="DA154" s="1"/>
      <c r="DB154" s="1"/>
      <c r="DC154" s="1"/>
      <c r="DD154" s="1"/>
      <c r="DE154" s="1"/>
      <c r="DF154" s="1"/>
      <c r="DG154" s="1"/>
      <c r="DH154" s="1"/>
      <c r="DI154" s="1"/>
      <c r="DJ154" s="1"/>
      <c r="DK154" s="1"/>
      <c r="DL154" s="1"/>
      <c r="DM154" s="1"/>
    </row>
    <row r="155" spans="1:117" s="25" customFormat="1" ht="35" customHeight="1" x14ac:dyDescent="0.2">
      <c r="A155" s="1">
        <v>149</v>
      </c>
      <c r="B155" s="1" t="s">
        <v>196</v>
      </c>
      <c r="C155" s="1" t="s">
        <v>191</v>
      </c>
      <c r="D155" s="1" t="s">
        <v>54</v>
      </c>
      <c r="E155" s="1" t="s">
        <v>193</v>
      </c>
      <c r="F155" s="1" t="s">
        <v>74</v>
      </c>
      <c r="G155" s="1">
        <v>10</v>
      </c>
      <c r="H155" s="1" t="s">
        <v>341</v>
      </c>
      <c r="I155" s="1" t="s">
        <v>114</v>
      </c>
      <c r="J155" s="64">
        <v>62710</v>
      </c>
      <c r="K155" s="64">
        <v>63921</v>
      </c>
      <c r="L155" s="29">
        <v>45885</v>
      </c>
      <c r="M155" s="29" t="s">
        <v>4163</v>
      </c>
      <c r="N155" s="1" t="s">
        <v>25</v>
      </c>
      <c r="O155" s="28" t="s">
        <v>84</v>
      </c>
      <c r="P155" s="1" t="s">
        <v>87</v>
      </c>
      <c r="Q155" s="64">
        <v>9</v>
      </c>
      <c r="R155" s="1" t="s">
        <v>410</v>
      </c>
      <c r="S155" s="1"/>
      <c r="T155" s="1" t="s">
        <v>115</v>
      </c>
      <c r="U155" s="1"/>
      <c r="V155" s="1"/>
      <c r="W155" s="8"/>
      <c r="X155" s="1"/>
      <c r="Y155" s="1"/>
      <c r="Z155" s="1"/>
      <c r="AA155" s="5"/>
      <c r="AB155" s="65"/>
      <c r="AC155" s="66">
        <v>27</v>
      </c>
      <c r="AD155" s="65">
        <v>170</v>
      </c>
      <c r="AE155" s="33" t="s">
        <v>103</v>
      </c>
      <c r="AF155" s="33" t="s">
        <v>103</v>
      </c>
      <c r="AG155" s="79"/>
      <c r="AH155" s="7"/>
      <c r="AI155" s="1"/>
      <c r="AJ155" s="1"/>
      <c r="AK155" s="1"/>
      <c r="AL155" s="74"/>
      <c r="AM155" s="164">
        <f t="shared" si="12"/>
        <v>45888</v>
      </c>
      <c r="AN155" s="34"/>
      <c r="AO155" s="61"/>
      <c r="AP155" s="38"/>
      <c r="AQ155" s="38"/>
      <c r="AR155" s="38"/>
      <c r="AS155" s="1"/>
      <c r="AT155" s="1"/>
      <c r="AU155" s="1"/>
      <c r="AV155" s="38"/>
      <c r="AW155" s="106"/>
      <c r="AX155" s="37">
        <f t="shared" si="13"/>
        <v>45892</v>
      </c>
      <c r="AY155" s="182"/>
      <c r="AZ155" s="183"/>
      <c r="BA155" s="182"/>
      <c r="BB155" s="182"/>
      <c r="BC155" s="182"/>
      <c r="BD155" s="182"/>
      <c r="BE155" s="182"/>
      <c r="BF155" s="182"/>
      <c r="BG155" s="182"/>
      <c r="BH155" s="8"/>
      <c r="BI155" s="37"/>
      <c r="BJ155" s="34"/>
      <c r="BK155" s="71"/>
      <c r="BL155" s="38"/>
      <c r="BM155" s="38"/>
      <c r="BN155" s="38"/>
      <c r="BO155" s="1"/>
      <c r="BP155" s="1"/>
      <c r="BQ155" s="1"/>
      <c r="BR155" s="38"/>
      <c r="BS155" s="8"/>
      <c r="BT155" s="37">
        <f t="shared" si="14"/>
        <v>45913</v>
      </c>
      <c r="BU155" s="229"/>
      <c r="BV155" s="183"/>
      <c r="BW155" s="228"/>
      <c r="BX155" s="182"/>
      <c r="BY155" s="182"/>
      <c r="BZ155" s="182"/>
      <c r="CA155" s="182"/>
      <c r="CB155" s="182"/>
      <c r="CC155" s="182"/>
      <c r="CD155" s="112"/>
      <c r="CE155" s="28"/>
      <c r="CF155" s="1"/>
      <c r="CG155" s="1"/>
      <c r="CH155" s="1"/>
      <c r="CI155" s="1"/>
      <c r="CJ155" s="1"/>
      <c r="CK155" s="1"/>
      <c r="CL155" s="1"/>
      <c r="CM155" s="1"/>
      <c r="CN155" s="1"/>
      <c r="CO155" s="1"/>
      <c r="CP155" s="117"/>
      <c r="CQ155" s="1"/>
      <c r="CR155" s="1"/>
      <c r="CS155" s="1"/>
      <c r="CT155" s="1"/>
      <c r="CU155" s="1"/>
      <c r="CV155" s="1"/>
      <c r="CW155" s="1"/>
      <c r="CX155" s="1"/>
      <c r="CY155" s="1"/>
      <c r="CZ155" s="1"/>
      <c r="DA155" s="1"/>
      <c r="DB155" s="1"/>
      <c r="DC155" s="1"/>
      <c r="DD155" s="1"/>
      <c r="DE155" s="1"/>
      <c r="DF155" s="1"/>
      <c r="DG155" s="1"/>
      <c r="DH155" s="1"/>
      <c r="DI155" s="1"/>
      <c r="DJ155" s="1"/>
      <c r="DK155" s="1"/>
      <c r="DL155" s="1"/>
      <c r="DM155" s="1"/>
    </row>
    <row r="156" spans="1:117" s="25" customFormat="1" ht="35" customHeight="1" x14ac:dyDescent="0.2">
      <c r="A156" s="1">
        <v>150</v>
      </c>
      <c r="B156" s="1" t="s">
        <v>196</v>
      </c>
      <c r="C156" s="1" t="s">
        <v>191</v>
      </c>
      <c r="D156" s="1" t="s">
        <v>54</v>
      </c>
      <c r="E156" s="1" t="s">
        <v>193</v>
      </c>
      <c r="F156" s="1" t="s">
        <v>74</v>
      </c>
      <c r="G156" s="1">
        <v>10</v>
      </c>
      <c r="H156" s="1" t="s">
        <v>341</v>
      </c>
      <c r="I156" s="1" t="s">
        <v>114</v>
      </c>
      <c r="J156" s="64">
        <v>81512</v>
      </c>
      <c r="K156" s="64">
        <v>63922</v>
      </c>
      <c r="L156" s="29">
        <v>45885</v>
      </c>
      <c r="M156" s="29" t="s">
        <v>4163</v>
      </c>
      <c r="N156" s="1" t="s">
        <v>25</v>
      </c>
      <c r="O156" s="28" t="s">
        <v>84</v>
      </c>
      <c r="P156" s="1" t="s">
        <v>87</v>
      </c>
      <c r="Q156" s="64">
        <v>10</v>
      </c>
      <c r="R156" s="1" t="s">
        <v>410</v>
      </c>
      <c r="S156" s="1"/>
      <c r="T156" s="1" t="s">
        <v>115</v>
      </c>
      <c r="U156" s="1"/>
      <c r="V156" s="1"/>
      <c r="W156" s="8"/>
      <c r="X156" s="1"/>
      <c r="Y156" s="1"/>
      <c r="Z156" s="1"/>
      <c r="AA156" s="5"/>
      <c r="AB156" s="65"/>
      <c r="AC156" s="66">
        <v>28.5</v>
      </c>
      <c r="AD156" s="65">
        <v>150</v>
      </c>
      <c r="AE156" s="33" t="s">
        <v>103</v>
      </c>
      <c r="AF156" s="33" t="s">
        <v>103</v>
      </c>
      <c r="AG156" s="79"/>
      <c r="AH156" s="7"/>
      <c r="AI156" s="1"/>
      <c r="AJ156" s="1"/>
      <c r="AK156" s="1"/>
      <c r="AL156" s="74"/>
      <c r="AM156" s="164">
        <f t="shared" si="12"/>
        <v>45888</v>
      </c>
      <c r="AN156" s="34"/>
      <c r="AO156" s="61"/>
      <c r="AP156" s="38"/>
      <c r="AQ156" s="38"/>
      <c r="AR156" s="38"/>
      <c r="AS156" s="1"/>
      <c r="AT156" s="1"/>
      <c r="AU156" s="1"/>
      <c r="AV156" s="38"/>
      <c r="AW156" s="106"/>
      <c r="AX156" s="37">
        <f t="shared" si="13"/>
        <v>45892</v>
      </c>
      <c r="AY156" s="182"/>
      <c r="AZ156" s="183"/>
      <c r="BA156" s="182"/>
      <c r="BB156" s="182"/>
      <c r="BC156" s="182"/>
      <c r="BD156" s="182"/>
      <c r="BE156" s="182"/>
      <c r="BF156" s="182"/>
      <c r="BG156" s="182"/>
      <c r="BH156" s="8"/>
      <c r="BI156" s="37"/>
      <c r="BJ156" s="34"/>
      <c r="BK156" s="71"/>
      <c r="BL156" s="38"/>
      <c r="BM156" s="38"/>
      <c r="BN156" s="38"/>
      <c r="BO156" s="1"/>
      <c r="BP156" s="1"/>
      <c r="BQ156" s="1"/>
      <c r="BR156" s="38"/>
      <c r="BS156" s="8"/>
      <c r="BT156" s="37">
        <f t="shared" si="14"/>
        <v>45913</v>
      </c>
      <c r="BU156" s="229"/>
      <c r="BV156" s="183"/>
      <c r="BW156" s="228"/>
      <c r="BX156" s="182"/>
      <c r="BY156" s="182"/>
      <c r="BZ156" s="182"/>
      <c r="CA156" s="182"/>
      <c r="CB156" s="182"/>
      <c r="CC156" s="182"/>
      <c r="CD156" s="112"/>
      <c r="CE156" s="28"/>
      <c r="CF156" s="1"/>
      <c r="CG156" s="1"/>
      <c r="CH156" s="1"/>
      <c r="CI156" s="1"/>
      <c r="CJ156" s="1"/>
      <c r="CK156" s="1"/>
      <c r="CL156" s="1"/>
      <c r="CM156" s="1"/>
      <c r="CN156" s="1"/>
      <c r="CO156" s="1"/>
      <c r="CP156" s="117"/>
      <c r="CQ156" s="1"/>
      <c r="CR156" s="1"/>
      <c r="CS156" s="1"/>
      <c r="CT156" s="1"/>
      <c r="CU156" s="1"/>
      <c r="CV156" s="1"/>
      <c r="CW156" s="1"/>
      <c r="CX156" s="1"/>
      <c r="CY156" s="1"/>
      <c r="CZ156" s="1"/>
      <c r="DA156" s="1"/>
      <c r="DB156" s="1"/>
      <c r="DC156" s="1"/>
      <c r="DD156" s="1"/>
      <c r="DE156" s="1"/>
      <c r="DF156" s="1"/>
      <c r="DG156" s="1"/>
      <c r="DH156" s="1"/>
      <c r="DI156" s="1"/>
      <c r="DJ156" s="1"/>
      <c r="DK156" s="1"/>
      <c r="DL156" s="1"/>
      <c r="DM156" s="1"/>
    </row>
    <row r="157" spans="1:117" s="25" customFormat="1" ht="35" customHeight="1" x14ac:dyDescent="0.2">
      <c r="A157" s="1">
        <v>151</v>
      </c>
      <c r="B157" s="1" t="s">
        <v>196</v>
      </c>
      <c r="C157" s="1" t="s">
        <v>191</v>
      </c>
      <c r="D157" s="1" t="s">
        <v>54</v>
      </c>
      <c r="E157" s="1" t="s">
        <v>193</v>
      </c>
      <c r="F157" s="1" t="s">
        <v>74</v>
      </c>
      <c r="G157" s="1">
        <v>10</v>
      </c>
      <c r="H157" s="1" t="s">
        <v>341</v>
      </c>
      <c r="I157" s="1" t="s">
        <v>114</v>
      </c>
      <c r="J157" s="64">
        <v>83812</v>
      </c>
      <c r="K157" s="64">
        <v>63923</v>
      </c>
      <c r="L157" s="29">
        <v>45885</v>
      </c>
      <c r="M157" s="29" t="s">
        <v>4163</v>
      </c>
      <c r="N157" s="1" t="s">
        <v>25</v>
      </c>
      <c r="O157" s="28" t="s">
        <v>84</v>
      </c>
      <c r="P157" s="1" t="s">
        <v>87</v>
      </c>
      <c r="Q157" s="64">
        <v>10</v>
      </c>
      <c r="R157" s="1" t="s">
        <v>410</v>
      </c>
      <c r="S157" s="1"/>
      <c r="T157" s="1" t="s">
        <v>115</v>
      </c>
      <c r="U157" s="1"/>
      <c r="V157" s="1"/>
      <c r="W157" s="8"/>
      <c r="X157" s="1"/>
      <c r="Y157" s="1"/>
      <c r="Z157" s="1"/>
      <c r="AA157" s="5"/>
      <c r="AB157" s="65"/>
      <c r="AC157" s="66">
        <v>26.5</v>
      </c>
      <c r="AD157" s="65">
        <v>180</v>
      </c>
      <c r="AE157" s="33" t="s">
        <v>103</v>
      </c>
      <c r="AF157" s="33" t="s">
        <v>103</v>
      </c>
      <c r="AG157" s="79"/>
      <c r="AH157" s="7"/>
      <c r="AI157" s="1"/>
      <c r="AJ157" s="1"/>
      <c r="AK157" s="1"/>
      <c r="AL157" s="74"/>
      <c r="AM157" s="164">
        <f t="shared" si="12"/>
        <v>45888</v>
      </c>
      <c r="AN157" s="34"/>
      <c r="AO157" s="61"/>
      <c r="AP157" s="38"/>
      <c r="AQ157" s="38"/>
      <c r="AR157" s="38"/>
      <c r="AS157" s="1"/>
      <c r="AT157" s="1"/>
      <c r="AU157" s="1"/>
      <c r="AV157" s="38"/>
      <c r="AW157" s="106"/>
      <c r="AX157" s="37">
        <f t="shared" si="13"/>
        <v>45892</v>
      </c>
      <c r="AY157" s="182"/>
      <c r="AZ157" s="183"/>
      <c r="BA157" s="182"/>
      <c r="BB157" s="182"/>
      <c r="BC157" s="182"/>
      <c r="BD157" s="182"/>
      <c r="BE157" s="182"/>
      <c r="BF157" s="182"/>
      <c r="BG157" s="182"/>
      <c r="BH157" s="8"/>
      <c r="BI157" s="37"/>
      <c r="BJ157" s="34"/>
      <c r="BK157" s="71"/>
      <c r="BL157" s="38"/>
      <c r="BM157" s="38"/>
      <c r="BN157" s="38"/>
      <c r="BO157" s="1"/>
      <c r="BP157" s="1"/>
      <c r="BQ157" s="1"/>
      <c r="BR157" s="38"/>
      <c r="BS157" s="8"/>
      <c r="BT157" s="37">
        <f t="shared" si="14"/>
        <v>45913</v>
      </c>
      <c r="BU157" s="229"/>
      <c r="BV157" s="183"/>
      <c r="BW157" s="228"/>
      <c r="BX157" s="182"/>
      <c r="BY157" s="182"/>
      <c r="BZ157" s="182"/>
      <c r="CA157" s="182"/>
      <c r="CB157" s="182"/>
      <c r="CC157" s="182"/>
      <c r="CD157" s="112"/>
      <c r="CE157" s="28"/>
      <c r="CF157" s="1"/>
      <c r="CG157" s="1"/>
      <c r="CH157" s="1"/>
      <c r="CI157" s="1"/>
      <c r="CJ157" s="1"/>
      <c r="CK157" s="1"/>
      <c r="CL157" s="1"/>
      <c r="CM157" s="1"/>
      <c r="CN157" s="1"/>
      <c r="CO157" s="1"/>
      <c r="CP157" s="117"/>
      <c r="CQ157" s="1"/>
      <c r="CR157" s="1"/>
      <c r="CS157" s="1"/>
      <c r="CT157" s="1"/>
      <c r="CU157" s="1"/>
      <c r="CV157" s="1"/>
      <c r="CW157" s="1"/>
      <c r="CX157" s="1"/>
      <c r="CY157" s="1"/>
      <c r="CZ157" s="1"/>
      <c r="DA157" s="1"/>
      <c r="DB157" s="1"/>
      <c r="DC157" s="1"/>
      <c r="DD157" s="1"/>
      <c r="DE157" s="1"/>
      <c r="DF157" s="1"/>
      <c r="DG157" s="1"/>
      <c r="DH157" s="1"/>
      <c r="DI157" s="1"/>
      <c r="DJ157" s="1"/>
      <c r="DK157" s="1"/>
      <c r="DL157" s="1"/>
      <c r="DM157" s="1"/>
    </row>
    <row r="158" spans="1:117" s="25" customFormat="1" ht="35" customHeight="1" x14ac:dyDescent="0.2">
      <c r="A158" s="1">
        <v>152</v>
      </c>
      <c r="B158" s="1" t="s">
        <v>196</v>
      </c>
      <c r="C158" s="1" t="s">
        <v>191</v>
      </c>
      <c r="D158" s="1" t="s">
        <v>54</v>
      </c>
      <c r="E158" s="1" t="s">
        <v>193</v>
      </c>
      <c r="F158" s="1" t="s">
        <v>74</v>
      </c>
      <c r="G158" s="1">
        <v>10</v>
      </c>
      <c r="H158" s="1" t="s">
        <v>341</v>
      </c>
      <c r="I158" s="1" t="s">
        <v>114</v>
      </c>
      <c r="J158" s="64">
        <v>82112</v>
      </c>
      <c r="K158" s="64">
        <v>63924</v>
      </c>
      <c r="L158" s="29">
        <v>45885</v>
      </c>
      <c r="M158" s="29" t="s">
        <v>4163</v>
      </c>
      <c r="N158" s="1" t="s">
        <v>25</v>
      </c>
      <c r="O158" s="28" t="s">
        <v>84</v>
      </c>
      <c r="P158" s="1" t="s">
        <v>87</v>
      </c>
      <c r="Q158" s="64">
        <v>10</v>
      </c>
      <c r="R158" s="1" t="s">
        <v>410</v>
      </c>
      <c r="S158" s="1">
        <v>6</v>
      </c>
      <c r="T158" s="1" t="s">
        <v>115</v>
      </c>
      <c r="U158" s="1"/>
      <c r="V158" s="1"/>
      <c r="W158" s="8"/>
      <c r="X158" s="1"/>
      <c r="Y158" s="1"/>
      <c r="Z158" s="1"/>
      <c r="AA158" s="5"/>
      <c r="AB158" s="65"/>
      <c r="AC158" s="66">
        <v>27</v>
      </c>
      <c r="AD158" s="65">
        <v>170</v>
      </c>
      <c r="AE158" s="33" t="s">
        <v>103</v>
      </c>
      <c r="AF158" s="33" t="s">
        <v>103</v>
      </c>
      <c r="AG158" s="79"/>
      <c r="AH158" s="7"/>
      <c r="AI158" s="1"/>
      <c r="AJ158" s="1"/>
      <c r="AK158" s="1"/>
      <c r="AL158" s="74"/>
      <c r="AM158" s="164">
        <f t="shared" si="12"/>
        <v>45888</v>
      </c>
      <c r="AN158" s="34"/>
      <c r="AO158" s="61"/>
      <c r="AP158" s="38"/>
      <c r="AQ158" s="38"/>
      <c r="AR158" s="38"/>
      <c r="AS158" s="1"/>
      <c r="AT158" s="1"/>
      <c r="AU158" s="1"/>
      <c r="AV158" s="38"/>
      <c r="AW158" s="106"/>
      <c r="AX158" s="37">
        <f t="shared" si="13"/>
        <v>45892</v>
      </c>
      <c r="AY158" s="182"/>
      <c r="AZ158" s="183"/>
      <c r="BA158" s="182"/>
      <c r="BB158" s="182"/>
      <c r="BC158" s="182"/>
      <c r="BD158" s="182"/>
      <c r="BE158" s="182"/>
      <c r="BF158" s="182"/>
      <c r="BG158" s="182"/>
      <c r="BH158" s="8"/>
      <c r="BI158" s="37"/>
      <c r="BJ158" s="34"/>
      <c r="BK158" s="71"/>
      <c r="BL158" s="38"/>
      <c r="BM158" s="38"/>
      <c r="BN158" s="38"/>
      <c r="BO158" s="1"/>
      <c r="BP158" s="1"/>
      <c r="BQ158" s="1"/>
      <c r="BR158" s="38"/>
      <c r="BS158" s="8"/>
      <c r="BT158" s="37">
        <f t="shared" si="14"/>
        <v>45913</v>
      </c>
      <c r="BU158" s="229"/>
      <c r="BV158" s="183"/>
      <c r="BW158" s="228"/>
      <c r="BX158" s="182"/>
      <c r="BY158" s="182"/>
      <c r="BZ158" s="182"/>
      <c r="CA158" s="182"/>
      <c r="CB158" s="182"/>
      <c r="CC158" s="182"/>
      <c r="CD158" s="112"/>
      <c r="CE158" s="28"/>
      <c r="CF158" s="1"/>
      <c r="CG158" s="1"/>
      <c r="CH158" s="1"/>
      <c r="CI158" s="1"/>
      <c r="CJ158" s="1"/>
      <c r="CK158" s="1"/>
      <c r="CL158" s="1"/>
      <c r="CM158" s="1"/>
      <c r="CN158" s="1"/>
      <c r="CO158" s="1"/>
      <c r="CP158" s="117"/>
      <c r="CQ158" s="1"/>
      <c r="CR158" s="1"/>
      <c r="CS158" s="1"/>
      <c r="CT158" s="1"/>
      <c r="CU158" s="1"/>
      <c r="CV158" s="1"/>
      <c r="CW158" s="1"/>
      <c r="CX158" s="1"/>
      <c r="CY158" s="1"/>
      <c r="CZ158" s="1"/>
      <c r="DA158" s="1"/>
      <c r="DB158" s="1"/>
      <c r="DC158" s="1"/>
      <c r="DD158" s="1"/>
      <c r="DE158" s="1"/>
      <c r="DF158" s="1"/>
      <c r="DG158" s="1"/>
      <c r="DH158" s="1"/>
      <c r="DI158" s="1"/>
      <c r="DJ158" s="1"/>
      <c r="DK158" s="1"/>
      <c r="DL158" s="1"/>
      <c r="DM158" s="1"/>
    </row>
    <row r="159" spans="1:117" s="25" customFormat="1" ht="35" customHeight="1" x14ac:dyDescent="0.2">
      <c r="A159" s="1">
        <v>153</v>
      </c>
      <c r="B159" s="1" t="s">
        <v>196</v>
      </c>
      <c r="C159" s="1" t="s">
        <v>191</v>
      </c>
      <c r="D159" s="1" t="s">
        <v>54</v>
      </c>
      <c r="E159" s="1" t="s">
        <v>193</v>
      </c>
      <c r="F159" s="1" t="s">
        <v>74</v>
      </c>
      <c r="G159" s="1">
        <v>10</v>
      </c>
      <c r="H159" s="1" t="s">
        <v>341</v>
      </c>
      <c r="I159" s="1" t="s">
        <v>114</v>
      </c>
      <c r="J159" s="64">
        <v>77112</v>
      </c>
      <c r="K159" s="64">
        <v>63931</v>
      </c>
      <c r="L159" s="29">
        <v>45885</v>
      </c>
      <c r="M159" s="29" t="s">
        <v>4163</v>
      </c>
      <c r="N159" s="1" t="s">
        <v>25</v>
      </c>
      <c r="O159" s="28" t="s">
        <v>84</v>
      </c>
      <c r="P159" s="1" t="s">
        <v>87</v>
      </c>
      <c r="Q159" s="64">
        <v>10</v>
      </c>
      <c r="R159" s="1" t="s">
        <v>410</v>
      </c>
      <c r="S159" s="1"/>
      <c r="T159" s="1" t="s">
        <v>115</v>
      </c>
      <c r="U159" s="1"/>
      <c r="V159" s="1"/>
      <c r="W159" s="8"/>
      <c r="X159" s="1"/>
      <c r="Y159" s="1"/>
      <c r="Z159" s="1"/>
      <c r="AA159" s="5"/>
      <c r="AB159" s="65"/>
      <c r="AC159" s="66">
        <v>28.5</v>
      </c>
      <c r="AD159" s="65">
        <v>180</v>
      </c>
      <c r="AE159" s="33" t="s">
        <v>103</v>
      </c>
      <c r="AF159" s="33" t="s">
        <v>103</v>
      </c>
      <c r="AG159" s="79"/>
      <c r="AH159" s="7"/>
      <c r="AI159" s="1"/>
      <c r="AJ159" s="1"/>
      <c r="AK159" s="1"/>
      <c r="AL159" s="74"/>
      <c r="AM159" s="164">
        <f t="shared" si="12"/>
        <v>45888</v>
      </c>
      <c r="AN159" s="34"/>
      <c r="AO159" s="61"/>
      <c r="AP159" s="38"/>
      <c r="AQ159" s="38"/>
      <c r="AR159" s="38"/>
      <c r="AS159" s="1"/>
      <c r="AT159" s="1"/>
      <c r="AU159" s="1"/>
      <c r="AV159" s="38"/>
      <c r="AW159" s="106"/>
      <c r="AX159" s="37">
        <f t="shared" si="13"/>
        <v>45892</v>
      </c>
      <c r="AY159" s="182"/>
      <c r="AZ159" s="183"/>
      <c r="BA159" s="182"/>
      <c r="BB159" s="182"/>
      <c r="BC159" s="182"/>
      <c r="BD159" s="182"/>
      <c r="BE159" s="182"/>
      <c r="BF159" s="182"/>
      <c r="BG159" s="182"/>
      <c r="BH159" s="8"/>
      <c r="BI159" s="37"/>
      <c r="BJ159" s="34"/>
      <c r="BK159" s="71"/>
      <c r="BL159" s="38"/>
      <c r="BM159" s="38"/>
      <c r="BN159" s="38"/>
      <c r="BO159" s="1"/>
      <c r="BP159" s="1"/>
      <c r="BQ159" s="1"/>
      <c r="BR159" s="38"/>
      <c r="BS159" s="8"/>
      <c r="BT159" s="37">
        <f t="shared" si="14"/>
        <v>45913</v>
      </c>
      <c r="BU159" s="229"/>
      <c r="BV159" s="183"/>
      <c r="BW159" s="228"/>
      <c r="BX159" s="182"/>
      <c r="BY159" s="182"/>
      <c r="BZ159" s="182"/>
      <c r="CA159" s="182"/>
      <c r="CB159" s="182"/>
      <c r="CC159" s="182"/>
      <c r="CD159" s="112"/>
      <c r="CE159" s="28"/>
      <c r="CF159" s="1"/>
      <c r="CG159" s="1"/>
      <c r="CH159" s="1"/>
      <c r="CI159" s="1"/>
      <c r="CJ159" s="1"/>
      <c r="CK159" s="1"/>
      <c r="CL159" s="1"/>
      <c r="CM159" s="1"/>
      <c r="CN159" s="1"/>
      <c r="CO159" s="1"/>
      <c r="CP159" s="117"/>
      <c r="CQ159" s="1"/>
      <c r="CR159" s="1"/>
      <c r="CS159" s="1"/>
      <c r="CT159" s="1"/>
      <c r="CU159" s="1"/>
      <c r="CV159" s="1"/>
      <c r="CW159" s="1"/>
      <c r="CX159" s="1"/>
      <c r="CY159" s="1"/>
      <c r="CZ159" s="1"/>
      <c r="DA159" s="1"/>
      <c r="DB159" s="1"/>
      <c r="DC159" s="1"/>
      <c r="DD159" s="1"/>
      <c r="DE159" s="1"/>
      <c r="DF159" s="1"/>
      <c r="DG159" s="1"/>
      <c r="DH159" s="1"/>
      <c r="DI159" s="1"/>
      <c r="DJ159" s="1"/>
      <c r="DK159" s="1"/>
      <c r="DL159" s="1"/>
      <c r="DM159" s="1"/>
    </row>
    <row r="160" spans="1:117" s="25" customFormat="1" ht="35" customHeight="1" x14ac:dyDescent="0.2">
      <c r="A160" s="1">
        <v>154</v>
      </c>
      <c r="B160" s="1" t="s">
        <v>196</v>
      </c>
      <c r="C160" s="1" t="s">
        <v>191</v>
      </c>
      <c r="D160" s="1" t="s">
        <v>54</v>
      </c>
      <c r="E160" s="1" t="s">
        <v>193</v>
      </c>
      <c r="F160" s="1" t="s">
        <v>74</v>
      </c>
      <c r="G160" s="1">
        <v>10</v>
      </c>
      <c r="H160" s="1" t="s">
        <v>341</v>
      </c>
      <c r="I160" s="1" t="s">
        <v>114</v>
      </c>
      <c r="J160" s="64">
        <v>82612</v>
      </c>
      <c r="K160" s="64">
        <v>63932</v>
      </c>
      <c r="L160" s="29">
        <v>45885</v>
      </c>
      <c r="M160" s="29" t="s">
        <v>4163</v>
      </c>
      <c r="N160" s="1" t="s">
        <v>25</v>
      </c>
      <c r="O160" s="28" t="s">
        <v>84</v>
      </c>
      <c r="P160" s="1" t="s">
        <v>87</v>
      </c>
      <c r="Q160" s="64">
        <v>10</v>
      </c>
      <c r="R160" s="1" t="s">
        <v>410</v>
      </c>
      <c r="S160" s="1"/>
      <c r="T160" s="1" t="s">
        <v>115</v>
      </c>
      <c r="U160" s="1"/>
      <c r="V160" s="1"/>
      <c r="W160" s="8"/>
      <c r="X160" s="1"/>
      <c r="Y160" s="1"/>
      <c r="Z160" s="1"/>
      <c r="AA160" s="5"/>
      <c r="AB160" s="65"/>
      <c r="AC160" s="66">
        <v>27</v>
      </c>
      <c r="AD160" s="65">
        <v>160</v>
      </c>
      <c r="AE160" s="33" t="s">
        <v>103</v>
      </c>
      <c r="AF160" s="33" t="s">
        <v>103</v>
      </c>
      <c r="AG160" s="79"/>
      <c r="AH160" s="7"/>
      <c r="AI160" s="1"/>
      <c r="AJ160" s="1"/>
      <c r="AK160" s="1"/>
      <c r="AL160" s="74"/>
      <c r="AM160" s="164">
        <f t="shared" si="12"/>
        <v>45888</v>
      </c>
      <c r="AN160" s="34"/>
      <c r="AO160" s="61"/>
      <c r="AP160" s="38"/>
      <c r="AQ160" s="38"/>
      <c r="AR160" s="38"/>
      <c r="AS160" s="1"/>
      <c r="AT160" s="1"/>
      <c r="AU160" s="1"/>
      <c r="AV160" s="38"/>
      <c r="AW160" s="106"/>
      <c r="AX160" s="37">
        <f t="shared" si="13"/>
        <v>45892</v>
      </c>
      <c r="AY160" s="182"/>
      <c r="AZ160" s="183"/>
      <c r="BA160" s="182"/>
      <c r="BB160" s="182"/>
      <c r="BC160" s="182"/>
      <c r="BD160" s="182"/>
      <c r="BE160" s="182"/>
      <c r="BF160" s="182"/>
      <c r="BG160" s="182"/>
      <c r="BH160" s="8"/>
      <c r="BI160" s="37"/>
      <c r="BJ160" s="34"/>
      <c r="BK160" s="71"/>
      <c r="BL160" s="38"/>
      <c r="BM160" s="38"/>
      <c r="BN160" s="38"/>
      <c r="BO160" s="1"/>
      <c r="BP160" s="1"/>
      <c r="BQ160" s="1"/>
      <c r="BR160" s="38"/>
      <c r="BS160" s="8"/>
      <c r="BT160" s="37">
        <f t="shared" si="14"/>
        <v>45913</v>
      </c>
      <c r="BU160" s="229"/>
      <c r="BV160" s="183"/>
      <c r="BW160" s="228"/>
      <c r="BX160" s="182"/>
      <c r="BY160" s="182"/>
      <c r="BZ160" s="182"/>
      <c r="CA160" s="182"/>
      <c r="CB160" s="182"/>
      <c r="CC160" s="182"/>
      <c r="CD160" s="112"/>
      <c r="CE160" s="28"/>
      <c r="CF160" s="1"/>
      <c r="CG160" s="1"/>
      <c r="CH160" s="1"/>
      <c r="CI160" s="1"/>
      <c r="CJ160" s="1"/>
      <c r="CK160" s="1"/>
      <c r="CL160" s="1"/>
      <c r="CM160" s="1"/>
      <c r="CN160" s="1"/>
      <c r="CO160" s="1"/>
      <c r="CP160" s="117"/>
      <c r="CQ160" s="1"/>
      <c r="CR160" s="1"/>
      <c r="CS160" s="1"/>
      <c r="CT160" s="1"/>
      <c r="CU160" s="1"/>
      <c r="CV160" s="1"/>
      <c r="CW160" s="1"/>
      <c r="CX160" s="1"/>
      <c r="CY160" s="1"/>
      <c r="CZ160" s="1"/>
      <c r="DA160" s="1"/>
      <c r="DB160" s="1"/>
      <c r="DC160" s="1"/>
      <c r="DD160" s="1"/>
      <c r="DE160" s="1"/>
      <c r="DF160" s="1"/>
      <c r="DG160" s="1"/>
      <c r="DH160" s="1"/>
      <c r="DI160" s="1"/>
      <c r="DJ160" s="1"/>
      <c r="DK160" s="1"/>
      <c r="DL160" s="1"/>
      <c r="DM160" s="1"/>
    </row>
    <row r="161" spans="1:117" s="25" customFormat="1" ht="35" customHeight="1" x14ac:dyDescent="0.2">
      <c r="A161" s="1">
        <v>155</v>
      </c>
      <c r="B161" s="1" t="s">
        <v>196</v>
      </c>
      <c r="C161" s="1" t="s">
        <v>192</v>
      </c>
      <c r="D161" s="1" t="s">
        <v>54</v>
      </c>
      <c r="E161" s="1" t="s">
        <v>194</v>
      </c>
      <c r="F161" s="1" t="s">
        <v>74</v>
      </c>
      <c r="G161" s="1">
        <v>10</v>
      </c>
      <c r="H161" s="1" t="s">
        <v>341</v>
      </c>
      <c r="I161" s="1" t="s">
        <v>114</v>
      </c>
      <c r="J161" s="64">
        <v>69410</v>
      </c>
      <c r="K161" s="64">
        <v>63941</v>
      </c>
      <c r="L161" s="29">
        <v>45885</v>
      </c>
      <c r="M161" s="29" t="s">
        <v>4163</v>
      </c>
      <c r="N161" s="1" t="s">
        <v>25</v>
      </c>
      <c r="O161" s="28" t="s">
        <v>84</v>
      </c>
      <c r="P161" s="1" t="s">
        <v>87</v>
      </c>
      <c r="Q161" s="64">
        <v>9</v>
      </c>
      <c r="R161" s="1" t="s">
        <v>410</v>
      </c>
      <c r="S161" s="1"/>
      <c r="T161" s="1" t="s">
        <v>115</v>
      </c>
      <c r="U161" s="1"/>
      <c r="V161" s="1"/>
      <c r="W161" s="8"/>
      <c r="X161" s="1"/>
      <c r="Y161" s="1"/>
      <c r="Z161" s="1"/>
      <c r="AA161" s="5"/>
      <c r="AB161" s="65"/>
      <c r="AC161" s="66">
        <v>27</v>
      </c>
      <c r="AD161" s="65">
        <v>180</v>
      </c>
      <c r="AE161" s="33" t="s">
        <v>103</v>
      </c>
      <c r="AF161" s="33" t="s">
        <v>103</v>
      </c>
      <c r="AG161" s="79"/>
      <c r="AH161" s="7"/>
      <c r="AI161" s="1"/>
      <c r="AJ161" s="1"/>
      <c r="AK161" s="1"/>
      <c r="AL161" s="74"/>
      <c r="AM161" s="164">
        <f t="shared" si="12"/>
        <v>45888</v>
      </c>
      <c r="AN161" s="34"/>
      <c r="AO161" s="61"/>
      <c r="AP161" s="38"/>
      <c r="AQ161" s="38"/>
      <c r="AR161" s="38"/>
      <c r="AS161" s="1"/>
      <c r="AT161" s="1"/>
      <c r="AU161" s="1"/>
      <c r="AV161" s="38"/>
      <c r="AW161" s="106"/>
      <c r="AX161" s="37">
        <f t="shared" si="13"/>
        <v>45892</v>
      </c>
      <c r="AY161" s="182"/>
      <c r="AZ161" s="183"/>
      <c r="BA161" s="182">
        <v>33.299999999999997</v>
      </c>
      <c r="BB161" s="182">
        <v>32.200000000000003</v>
      </c>
      <c r="BC161" s="182">
        <v>31.8</v>
      </c>
      <c r="BD161" s="182"/>
      <c r="BE161" s="182"/>
      <c r="BF161" s="182"/>
      <c r="BG161" s="182"/>
      <c r="BH161" s="8"/>
      <c r="BI161" s="37"/>
      <c r="BJ161" s="34"/>
      <c r="BK161" s="71"/>
      <c r="BL161" s="38"/>
      <c r="BM161" s="38"/>
      <c r="BN161" s="38"/>
      <c r="BO161" s="1"/>
      <c r="BP161" s="1"/>
      <c r="BQ161" s="1"/>
      <c r="BR161" s="38"/>
      <c r="BS161" s="8"/>
      <c r="BT161" s="37">
        <f t="shared" si="14"/>
        <v>45913</v>
      </c>
      <c r="BU161" s="229"/>
      <c r="BV161" s="183"/>
      <c r="BW161" s="228">
        <v>41.1</v>
      </c>
      <c r="BX161" s="182">
        <v>41.8</v>
      </c>
      <c r="BY161" s="182">
        <v>41.4</v>
      </c>
      <c r="BZ161" s="182"/>
      <c r="CA161" s="182"/>
      <c r="CB161" s="182"/>
      <c r="CC161" s="182"/>
      <c r="CD161" s="112"/>
      <c r="CE161" s="28"/>
      <c r="CF161" s="1"/>
      <c r="CG161" s="1"/>
      <c r="CH161" s="1"/>
      <c r="CI161" s="1"/>
      <c r="CJ161" s="1"/>
      <c r="CK161" s="1"/>
      <c r="CL161" s="1"/>
      <c r="CM161" s="1"/>
      <c r="CN161" s="1"/>
      <c r="CO161" s="1"/>
      <c r="CP161" s="117"/>
      <c r="CQ161" s="1"/>
      <c r="CR161" s="1"/>
      <c r="CS161" s="1"/>
      <c r="CT161" s="1"/>
      <c r="CU161" s="1"/>
      <c r="CV161" s="1"/>
      <c r="CW161" s="1"/>
      <c r="CX161" s="1"/>
      <c r="CY161" s="1"/>
      <c r="CZ161" s="1"/>
      <c r="DA161" s="1"/>
      <c r="DB161" s="1"/>
      <c r="DC161" s="1"/>
      <c r="DD161" s="1"/>
      <c r="DE161" s="1"/>
      <c r="DF161" s="1"/>
      <c r="DG161" s="1"/>
      <c r="DH161" s="1"/>
      <c r="DI161" s="1"/>
      <c r="DJ161" s="1"/>
      <c r="DK161" s="1"/>
      <c r="DL161" s="1"/>
      <c r="DM161" s="1"/>
    </row>
    <row r="162" spans="1:117" s="25" customFormat="1" ht="35" customHeight="1" x14ac:dyDescent="0.2">
      <c r="A162" s="1">
        <v>156</v>
      </c>
      <c r="B162" s="1" t="s">
        <v>196</v>
      </c>
      <c r="C162" s="1" t="s">
        <v>192</v>
      </c>
      <c r="D162" s="1" t="s">
        <v>54</v>
      </c>
      <c r="E162" s="1" t="s">
        <v>194</v>
      </c>
      <c r="F162" s="1" t="s">
        <v>74</v>
      </c>
      <c r="G162" s="1">
        <v>10</v>
      </c>
      <c r="H162" s="1" t="s">
        <v>341</v>
      </c>
      <c r="I162" s="1" t="s">
        <v>114</v>
      </c>
      <c r="J162" s="64">
        <v>66810</v>
      </c>
      <c r="K162" s="64">
        <v>63948</v>
      </c>
      <c r="L162" s="29">
        <v>45885</v>
      </c>
      <c r="M162" s="29" t="s">
        <v>4163</v>
      </c>
      <c r="N162" s="1" t="s">
        <v>25</v>
      </c>
      <c r="O162" s="28" t="s">
        <v>84</v>
      </c>
      <c r="P162" s="1" t="s">
        <v>87</v>
      </c>
      <c r="Q162" s="64">
        <v>9</v>
      </c>
      <c r="R162" s="1" t="s">
        <v>410</v>
      </c>
      <c r="S162" s="1">
        <v>3</v>
      </c>
      <c r="T162" s="1" t="s">
        <v>115</v>
      </c>
      <c r="U162" s="1"/>
      <c r="V162" s="1"/>
      <c r="W162" s="8"/>
      <c r="X162" s="1"/>
      <c r="Y162" s="1"/>
      <c r="Z162" s="1"/>
      <c r="AA162" s="5"/>
      <c r="AB162" s="65"/>
      <c r="AC162" s="66">
        <v>26.5</v>
      </c>
      <c r="AD162" s="65">
        <v>170</v>
      </c>
      <c r="AE162" s="33" t="s">
        <v>103</v>
      </c>
      <c r="AF162" s="33" t="s">
        <v>103</v>
      </c>
      <c r="AG162" s="79"/>
      <c r="AH162" s="7"/>
      <c r="AI162" s="1"/>
      <c r="AJ162" s="1"/>
      <c r="AK162" s="1"/>
      <c r="AL162" s="74"/>
      <c r="AM162" s="164">
        <f t="shared" si="12"/>
        <v>45888</v>
      </c>
      <c r="AN162" s="34"/>
      <c r="AO162" s="61"/>
      <c r="AP162" s="38"/>
      <c r="AQ162" s="38"/>
      <c r="AR162" s="38"/>
      <c r="AS162" s="1"/>
      <c r="AT162" s="1"/>
      <c r="AU162" s="1"/>
      <c r="AV162" s="38"/>
      <c r="AW162" s="106"/>
      <c r="AX162" s="37">
        <f t="shared" si="13"/>
        <v>45892</v>
      </c>
      <c r="AY162" s="182"/>
      <c r="AZ162" s="183"/>
      <c r="BA162" s="182"/>
      <c r="BB162" s="182"/>
      <c r="BC162" s="182"/>
      <c r="BD162" s="182"/>
      <c r="BE162" s="182"/>
      <c r="BF162" s="182"/>
      <c r="BG162" s="182"/>
      <c r="BH162" s="8"/>
      <c r="BI162" s="37"/>
      <c r="BJ162" s="34"/>
      <c r="BK162" s="71"/>
      <c r="BL162" s="38"/>
      <c r="BM162" s="38"/>
      <c r="BN162" s="38"/>
      <c r="BO162" s="1"/>
      <c r="BP162" s="1"/>
      <c r="BQ162" s="1"/>
      <c r="BR162" s="38"/>
      <c r="BS162" s="8"/>
      <c r="BT162" s="37">
        <f t="shared" si="14"/>
        <v>45913</v>
      </c>
      <c r="BU162" s="229"/>
      <c r="BV162" s="183"/>
      <c r="BW162" s="228"/>
      <c r="BX162" s="182"/>
      <c r="BY162" s="182"/>
      <c r="BZ162" s="182"/>
      <c r="CA162" s="182"/>
      <c r="CB162" s="182"/>
      <c r="CC162" s="182"/>
      <c r="CD162" s="112"/>
      <c r="CE162" s="28"/>
      <c r="CF162" s="1"/>
      <c r="CG162" s="1"/>
      <c r="CH162" s="1"/>
      <c r="CI162" s="1"/>
      <c r="CJ162" s="1"/>
      <c r="CK162" s="1"/>
      <c r="CL162" s="1"/>
      <c r="CM162" s="1"/>
      <c r="CN162" s="1"/>
      <c r="CO162" s="1"/>
      <c r="CP162" s="117"/>
      <c r="CQ162" s="1"/>
      <c r="CR162" s="1"/>
      <c r="CS162" s="1"/>
      <c r="CT162" s="1"/>
      <c r="CU162" s="1"/>
      <c r="CV162" s="1"/>
      <c r="CW162" s="1"/>
      <c r="CX162" s="1"/>
      <c r="CY162" s="1"/>
      <c r="CZ162" s="1"/>
      <c r="DA162" s="1"/>
      <c r="DB162" s="1"/>
      <c r="DC162" s="1"/>
      <c r="DD162" s="1"/>
      <c r="DE162" s="1"/>
      <c r="DF162" s="1"/>
      <c r="DG162" s="1"/>
      <c r="DH162" s="1"/>
      <c r="DI162" s="1"/>
      <c r="DJ162" s="1"/>
      <c r="DK162" s="1"/>
      <c r="DL162" s="1"/>
      <c r="DM162" s="1"/>
    </row>
    <row r="163" spans="1:117" s="25" customFormat="1" ht="35" customHeight="1" x14ac:dyDescent="0.2">
      <c r="A163" s="1">
        <v>157</v>
      </c>
      <c r="B163" s="1" t="s">
        <v>196</v>
      </c>
      <c r="C163" s="1" t="s">
        <v>192</v>
      </c>
      <c r="D163" s="1" t="s">
        <v>54</v>
      </c>
      <c r="E163" s="1" t="s">
        <v>194</v>
      </c>
      <c r="F163" s="1" t="s">
        <v>74</v>
      </c>
      <c r="G163" s="1">
        <v>10</v>
      </c>
      <c r="H163" s="1" t="s">
        <v>341</v>
      </c>
      <c r="I163" s="1" t="s">
        <v>114</v>
      </c>
      <c r="J163" s="64">
        <v>62810</v>
      </c>
      <c r="K163" s="64">
        <v>63953</v>
      </c>
      <c r="L163" s="29">
        <v>45885</v>
      </c>
      <c r="M163" s="29" t="s">
        <v>4163</v>
      </c>
      <c r="N163" s="1" t="s">
        <v>25</v>
      </c>
      <c r="O163" s="28" t="s">
        <v>84</v>
      </c>
      <c r="P163" s="1" t="s">
        <v>87</v>
      </c>
      <c r="Q163" s="64">
        <v>9</v>
      </c>
      <c r="R163" s="1" t="s">
        <v>410</v>
      </c>
      <c r="S163" s="1"/>
      <c r="T163" s="1" t="s">
        <v>115</v>
      </c>
      <c r="U163" s="1"/>
      <c r="V163" s="1"/>
      <c r="W163" s="8"/>
      <c r="X163" s="1"/>
      <c r="Y163" s="1"/>
      <c r="Z163" s="1"/>
      <c r="AA163" s="5"/>
      <c r="AB163" s="65"/>
      <c r="AC163" s="66">
        <v>27</v>
      </c>
      <c r="AD163" s="65">
        <v>160</v>
      </c>
      <c r="AE163" s="33" t="s">
        <v>103</v>
      </c>
      <c r="AF163" s="33" t="s">
        <v>103</v>
      </c>
      <c r="AG163" s="79"/>
      <c r="AH163" s="7"/>
      <c r="AI163" s="1"/>
      <c r="AJ163" s="1"/>
      <c r="AK163" s="1"/>
      <c r="AL163" s="74"/>
      <c r="AM163" s="164">
        <f t="shared" si="12"/>
        <v>45888</v>
      </c>
      <c r="AN163" s="34"/>
      <c r="AO163" s="61"/>
      <c r="AP163" s="38"/>
      <c r="AQ163" s="38"/>
      <c r="AR163" s="38"/>
      <c r="AS163" s="1"/>
      <c r="AT163" s="1"/>
      <c r="AU163" s="1"/>
      <c r="AV163" s="38"/>
      <c r="AW163" s="106"/>
      <c r="AX163" s="37">
        <f t="shared" si="13"/>
        <v>45892</v>
      </c>
      <c r="AY163" s="182"/>
      <c r="AZ163" s="183"/>
      <c r="BA163" s="182"/>
      <c r="BB163" s="182"/>
      <c r="BC163" s="182"/>
      <c r="BD163" s="182"/>
      <c r="BE163" s="182"/>
      <c r="BF163" s="182"/>
      <c r="BG163" s="182"/>
      <c r="BH163" s="8"/>
      <c r="BI163" s="37"/>
      <c r="BJ163" s="34"/>
      <c r="BK163" s="71"/>
      <c r="BL163" s="38"/>
      <c r="BM163" s="38"/>
      <c r="BN163" s="38"/>
      <c r="BO163" s="1"/>
      <c r="BP163" s="1"/>
      <c r="BQ163" s="1"/>
      <c r="BR163" s="38"/>
      <c r="BS163" s="8"/>
      <c r="BT163" s="37">
        <f t="shared" si="14"/>
        <v>45913</v>
      </c>
      <c r="BU163" s="229"/>
      <c r="BV163" s="183"/>
      <c r="BW163" s="228"/>
      <c r="BX163" s="182"/>
      <c r="BY163" s="182"/>
      <c r="BZ163" s="182"/>
      <c r="CA163" s="182"/>
      <c r="CB163" s="182"/>
      <c r="CC163" s="182"/>
      <c r="CD163" s="112"/>
      <c r="CE163" s="28"/>
      <c r="CF163" s="1"/>
      <c r="CG163" s="1"/>
      <c r="CH163" s="1"/>
      <c r="CI163" s="1"/>
      <c r="CJ163" s="1"/>
      <c r="CK163" s="1"/>
      <c r="CL163" s="1"/>
      <c r="CM163" s="1"/>
      <c r="CN163" s="1"/>
      <c r="CO163" s="1"/>
      <c r="CP163" s="117"/>
      <c r="CQ163" s="1"/>
      <c r="CR163" s="1"/>
      <c r="CS163" s="1"/>
      <c r="CT163" s="1"/>
      <c r="CU163" s="1"/>
      <c r="CV163" s="1"/>
      <c r="CW163" s="1"/>
      <c r="CX163" s="1"/>
      <c r="CY163" s="1"/>
      <c r="CZ163" s="1"/>
      <c r="DA163" s="1"/>
      <c r="DB163" s="1"/>
      <c r="DC163" s="1"/>
      <c r="DD163" s="1"/>
      <c r="DE163" s="1"/>
      <c r="DF163" s="1"/>
      <c r="DG163" s="1"/>
      <c r="DH163" s="1"/>
      <c r="DI163" s="1"/>
      <c r="DJ163" s="1"/>
      <c r="DK163" s="1"/>
      <c r="DL163" s="1"/>
      <c r="DM163" s="1"/>
    </row>
    <row r="164" spans="1:117" s="25" customFormat="1" ht="35" customHeight="1" x14ac:dyDescent="0.2">
      <c r="A164" s="1">
        <v>158</v>
      </c>
      <c r="B164" s="1" t="s">
        <v>196</v>
      </c>
      <c r="C164" s="1" t="s">
        <v>192</v>
      </c>
      <c r="D164" s="1" t="s">
        <v>54</v>
      </c>
      <c r="E164" s="1" t="s">
        <v>194</v>
      </c>
      <c r="F164" s="1" t="s">
        <v>74</v>
      </c>
      <c r="G164" s="1">
        <v>10</v>
      </c>
      <c r="H164" s="1" t="s">
        <v>341</v>
      </c>
      <c r="I164" s="1" t="s">
        <v>114</v>
      </c>
      <c r="J164" s="64">
        <v>66810</v>
      </c>
      <c r="K164" s="64">
        <v>63971</v>
      </c>
      <c r="L164" s="29">
        <v>45885</v>
      </c>
      <c r="M164" s="29" t="s">
        <v>4163</v>
      </c>
      <c r="N164" s="1" t="s">
        <v>25</v>
      </c>
      <c r="O164" s="28" t="s">
        <v>84</v>
      </c>
      <c r="P164" s="1" t="s">
        <v>87</v>
      </c>
      <c r="Q164" s="64">
        <v>9</v>
      </c>
      <c r="R164" s="1" t="s">
        <v>410</v>
      </c>
      <c r="S164" s="1"/>
      <c r="T164" s="1" t="s">
        <v>115</v>
      </c>
      <c r="U164" s="1"/>
      <c r="V164" s="1"/>
      <c r="W164" s="8"/>
      <c r="X164" s="1"/>
      <c r="Y164" s="1"/>
      <c r="Z164" s="1"/>
      <c r="AA164" s="5"/>
      <c r="AB164" s="65"/>
      <c r="AC164" s="66">
        <v>26</v>
      </c>
      <c r="AD164" s="65">
        <v>180</v>
      </c>
      <c r="AE164" s="33" t="s">
        <v>103</v>
      </c>
      <c r="AF164" s="33" t="s">
        <v>103</v>
      </c>
      <c r="AG164" s="79"/>
      <c r="AH164" s="7"/>
      <c r="AI164" s="1"/>
      <c r="AJ164" s="1"/>
      <c r="AK164" s="1"/>
      <c r="AL164" s="74"/>
      <c r="AM164" s="164">
        <f t="shared" si="12"/>
        <v>45888</v>
      </c>
      <c r="AN164" s="34"/>
      <c r="AO164" s="61"/>
      <c r="AP164" s="38"/>
      <c r="AQ164" s="38"/>
      <c r="AR164" s="38"/>
      <c r="AS164" s="1"/>
      <c r="AT164" s="1"/>
      <c r="AU164" s="1"/>
      <c r="AV164" s="38"/>
      <c r="AW164" s="106"/>
      <c r="AX164" s="37">
        <f t="shared" si="13"/>
        <v>45892</v>
      </c>
      <c r="AY164" s="182"/>
      <c r="AZ164" s="183"/>
      <c r="BA164" s="182"/>
      <c r="BB164" s="182"/>
      <c r="BC164" s="182"/>
      <c r="BD164" s="182"/>
      <c r="BE164" s="182"/>
      <c r="BF164" s="182"/>
      <c r="BG164" s="182"/>
      <c r="BH164" s="8"/>
      <c r="BI164" s="37"/>
      <c r="BJ164" s="34"/>
      <c r="BK164" s="71"/>
      <c r="BL164" s="38"/>
      <c r="BM164" s="38"/>
      <c r="BN164" s="38"/>
      <c r="BO164" s="1"/>
      <c r="BP164" s="1"/>
      <c r="BQ164" s="1"/>
      <c r="BR164" s="38"/>
      <c r="BS164" s="8"/>
      <c r="BT164" s="37">
        <f t="shared" si="14"/>
        <v>45913</v>
      </c>
      <c r="BU164" s="229"/>
      <c r="BV164" s="183"/>
      <c r="BW164" s="228"/>
      <c r="BX164" s="182"/>
      <c r="BY164" s="182"/>
      <c r="BZ164" s="182"/>
      <c r="CA164" s="182"/>
      <c r="CB164" s="182"/>
      <c r="CC164" s="182"/>
      <c r="CD164" s="112"/>
      <c r="CE164" s="28"/>
      <c r="CF164" s="1"/>
      <c r="CG164" s="1"/>
      <c r="CH164" s="1"/>
      <c r="CI164" s="1"/>
      <c r="CJ164" s="1"/>
      <c r="CK164" s="1"/>
      <c r="CL164" s="1"/>
      <c r="CM164" s="1"/>
      <c r="CN164" s="1"/>
      <c r="CO164" s="1"/>
      <c r="CP164" s="117"/>
      <c r="CQ164" s="1"/>
      <c r="CR164" s="1"/>
      <c r="CS164" s="1"/>
      <c r="CT164" s="1"/>
      <c r="CU164" s="1"/>
      <c r="CV164" s="1"/>
      <c r="CW164" s="1"/>
      <c r="CX164" s="1"/>
      <c r="CY164" s="1"/>
      <c r="CZ164" s="1"/>
      <c r="DA164" s="1"/>
      <c r="DB164" s="1"/>
      <c r="DC164" s="1"/>
      <c r="DD164" s="1"/>
      <c r="DE164" s="1"/>
      <c r="DF164" s="1"/>
      <c r="DG164" s="1"/>
      <c r="DH164" s="1"/>
      <c r="DI164" s="1"/>
      <c r="DJ164" s="1"/>
      <c r="DK164" s="1"/>
      <c r="DL164" s="1"/>
      <c r="DM164" s="1"/>
    </row>
    <row r="165" spans="1:117" s="25" customFormat="1" ht="35" customHeight="1" x14ac:dyDescent="0.2">
      <c r="A165" s="1">
        <v>159</v>
      </c>
      <c r="B165" s="1" t="s">
        <v>196</v>
      </c>
      <c r="C165" s="1" t="s">
        <v>192</v>
      </c>
      <c r="D165" s="1" t="s">
        <v>54</v>
      </c>
      <c r="E165" s="1" t="s">
        <v>194</v>
      </c>
      <c r="F165" s="1" t="s">
        <v>74</v>
      </c>
      <c r="G165" s="1">
        <v>10</v>
      </c>
      <c r="H165" s="1" t="s">
        <v>341</v>
      </c>
      <c r="I165" s="1" t="s">
        <v>114</v>
      </c>
      <c r="J165" s="64">
        <v>69410</v>
      </c>
      <c r="K165" s="64">
        <v>63974</v>
      </c>
      <c r="L165" s="29">
        <v>45885</v>
      </c>
      <c r="M165" s="29" t="s">
        <v>4163</v>
      </c>
      <c r="N165" s="1" t="s">
        <v>25</v>
      </c>
      <c r="O165" s="28" t="s">
        <v>84</v>
      </c>
      <c r="P165" s="1" t="s">
        <v>87</v>
      </c>
      <c r="Q165" s="64">
        <v>9</v>
      </c>
      <c r="R165" s="1" t="s">
        <v>410</v>
      </c>
      <c r="S165" s="1"/>
      <c r="T165" s="1" t="s">
        <v>115</v>
      </c>
      <c r="U165" s="1"/>
      <c r="V165" s="1"/>
      <c r="W165" s="8"/>
      <c r="X165" s="1"/>
      <c r="Y165" s="1"/>
      <c r="Z165" s="1"/>
      <c r="AA165" s="5"/>
      <c r="AB165" s="65"/>
      <c r="AC165" s="66">
        <v>26.5</v>
      </c>
      <c r="AD165" s="65">
        <v>160</v>
      </c>
      <c r="AE165" s="33" t="s">
        <v>103</v>
      </c>
      <c r="AF165" s="33" t="s">
        <v>103</v>
      </c>
      <c r="AG165" s="79"/>
      <c r="AH165" s="7"/>
      <c r="AI165" s="1"/>
      <c r="AJ165" s="1"/>
      <c r="AK165" s="1"/>
      <c r="AL165" s="74"/>
      <c r="AM165" s="164">
        <f t="shared" si="12"/>
        <v>45888</v>
      </c>
      <c r="AN165" s="34"/>
      <c r="AO165" s="61"/>
      <c r="AP165" s="38"/>
      <c r="AQ165" s="38"/>
      <c r="AR165" s="38"/>
      <c r="AS165" s="1"/>
      <c r="AT165" s="1"/>
      <c r="AU165" s="1"/>
      <c r="AV165" s="38"/>
      <c r="AW165" s="106"/>
      <c r="AX165" s="37">
        <f t="shared" si="13"/>
        <v>45892</v>
      </c>
      <c r="AY165" s="182"/>
      <c r="AZ165" s="183"/>
      <c r="BA165" s="182"/>
      <c r="BB165" s="182"/>
      <c r="BC165" s="182"/>
      <c r="BD165" s="182"/>
      <c r="BE165" s="182"/>
      <c r="BF165" s="182"/>
      <c r="BG165" s="182"/>
      <c r="BH165" s="8"/>
      <c r="BI165" s="37"/>
      <c r="BJ165" s="34"/>
      <c r="BK165" s="71"/>
      <c r="BL165" s="38"/>
      <c r="BM165" s="38"/>
      <c r="BN165" s="38"/>
      <c r="BO165" s="1"/>
      <c r="BP165" s="1"/>
      <c r="BQ165" s="1"/>
      <c r="BR165" s="38"/>
      <c r="BS165" s="8"/>
      <c r="BT165" s="37">
        <f t="shared" si="14"/>
        <v>45913</v>
      </c>
      <c r="BU165" s="229"/>
      <c r="BV165" s="183"/>
      <c r="BW165" s="228"/>
      <c r="BX165" s="182"/>
      <c r="BY165" s="182"/>
      <c r="BZ165" s="182"/>
      <c r="CA165" s="182"/>
      <c r="CB165" s="182"/>
      <c r="CC165" s="182"/>
      <c r="CD165" s="112"/>
      <c r="CE165" s="28"/>
      <c r="CF165" s="1"/>
      <c r="CG165" s="1"/>
      <c r="CH165" s="1"/>
      <c r="CI165" s="1"/>
      <c r="CJ165" s="1"/>
      <c r="CK165" s="1"/>
      <c r="CL165" s="1"/>
      <c r="CM165" s="1"/>
      <c r="CN165" s="1"/>
      <c r="CO165" s="1"/>
      <c r="CP165" s="117"/>
      <c r="CQ165" s="1"/>
      <c r="CR165" s="1"/>
      <c r="CS165" s="1"/>
      <c r="CT165" s="1"/>
      <c r="CU165" s="1"/>
      <c r="CV165" s="1"/>
      <c r="CW165" s="1"/>
      <c r="CX165" s="1"/>
      <c r="CY165" s="1"/>
      <c r="CZ165" s="1"/>
      <c r="DA165" s="1"/>
      <c r="DB165" s="1"/>
      <c r="DC165" s="1"/>
      <c r="DD165" s="1"/>
      <c r="DE165" s="1"/>
      <c r="DF165" s="1"/>
      <c r="DG165" s="1"/>
      <c r="DH165" s="1"/>
      <c r="DI165" s="1"/>
      <c r="DJ165" s="1"/>
      <c r="DK165" s="1"/>
      <c r="DL165" s="1"/>
      <c r="DM165" s="1"/>
    </row>
    <row r="166" spans="1:117" s="25" customFormat="1" ht="35" customHeight="1" x14ac:dyDescent="0.2">
      <c r="A166" s="1">
        <v>160</v>
      </c>
      <c r="B166" s="1" t="s">
        <v>196</v>
      </c>
      <c r="C166" s="1" t="s">
        <v>192</v>
      </c>
      <c r="D166" s="1" t="s">
        <v>54</v>
      </c>
      <c r="E166" s="1" t="s">
        <v>194</v>
      </c>
      <c r="F166" s="1" t="s">
        <v>74</v>
      </c>
      <c r="G166" s="1">
        <v>10</v>
      </c>
      <c r="H166" s="1" t="s">
        <v>341</v>
      </c>
      <c r="I166" s="1" t="s">
        <v>114</v>
      </c>
      <c r="J166" s="64">
        <v>66810</v>
      </c>
      <c r="K166" s="64">
        <v>63980</v>
      </c>
      <c r="L166" s="29">
        <v>45885</v>
      </c>
      <c r="M166" s="29" t="s">
        <v>4163</v>
      </c>
      <c r="N166" s="1" t="s">
        <v>25</v>
      </c>
      <c r="O166" s="28" t="s">
        <v>84</v>
      </c>
      <c r="P166" s="1" t="s">
        <v>87</v>
      </c>
      <c r="Q166" s="64">
        <v>9</v>
      </c>
      <c r="R166" s="1" t="s">
        <v>410</v>
      </c>
      <c r="S166" s="1"/>
      <c r="T166" s="1" t="s">
        <v>115</v>
      </c>
      <c r="U166" s="1"/>
      <c r="V166" s="1"/>
      <c r="W166" s="8"/>
      <c r="X166" s="1"/>
      <c r="Y166" s="1"/>
      <c r="Z166" s="1"/>
      <c r="AA166" s="5"/>
      <c r="AB166" s="65"/>
      <c r="AC166" s="66">
        <v>27</v>
      </c>
      <c r="AD166" s="65">
        <v>160</v>
      </c>
      <c r="AE166" s="33" t="s">
        <v>103</v>
      </c>
      <c r="AF166" s="33" t="s">
        <v>103</v>
      </c>
      <c r="AG166" s="79"/>
      <c r="AH166" s="7"/>
      <c r="AI166" s="1"/>
      <c r="AJ166" s="1"/>
      <c r="AK166" s="1"/>
      <c r="AL166" s="74"/>
      <c r="AM166" s="164">
        <f t="shared" si="12"/>
        <v>45888</v>
      </c>
      <c r="AN166" s="34"/>
      <c r="AO166" s="61"/>
      <c r="AP166" s="38"/>
      <c r="AQ166" s="38"/>
      <c r="AR166" s="38"/>
      <c r="AS166" s="1"/>
      <c r="AT166" s="1"/>
      <c r="AU166" s="1"/>
      <c r="AV166" s="38"/>
      <c r="AW166" s="106"/>
      <c r="AX166" s="37">
        <f t="shared" si="13"/>
        <v>45892</v>
      </c>
      <c r="AY166" s="182"/>
      <c r="AZ166" s="183"/>
      <c r="BA166" s="182"/>
      <c r="BB166" s="182"/>
      <c r="BC166" s="182"/>
      <c r="BD166" s="182"/>
      <c r="BE166" s="182"/>
      <c r="BF166" s="182"/>
      <c r="BG166" s="182"/>
      <c r="BH166" s="8"/>
      <c r="BI166" s="37"/>
      <c r="BJ166" s="34"/>
      <c r="BK166" s="71"/>
      <c r="BL166" s="38"/>
      <c r="BM166" s="38"/>
      <c r="BN166" s="38"/>
      <c r="BO166" s="1"/>
      <c r="BP166" s="1"/>
      <c r="BQ166" s="1"/>
      <c r="BR166" s="38"/>
      <c r="BS166" s="8"/>
      <c r="BT166" s="37">
        <f t="shared" si="14"/>
        <v>45913</v>
      </c>
      <c r="BU166" s="229"/>
      <c r="BV166" s="183"/>
      <c r="BW166" s="228"/>
      <c r="BX166" s="182"/>
      <c r="BY166" s="182"/>
      <c r="BZ166" s="182"/>
      <c r="CA166" s="182"/>
      <c r="CB166" s="182"/>
      <c r="CC166" s="182"/>
      <c r="CD166" s="112"/>
      <c r="CE166" s="28"/>
      <c r="CF166" s="1"/>
      <c r="CG166" s="1"/>
      <c r="CH166" s="1"/>
      <c r="CI166" s="1"/>
      <c r="CJ166" s="1"/>
      <c r="CK166" s="1"/>
      <c r="CL166" s="1"/>
      <c r="CM166" s="1"/>
      <c r="CN166" s="1"/>
      <c r="CO166" s="1"/>
      <c r="CP166" s="117"/>
      <c r="CQ166" s="1"/>
      <c r="CR166" s="1"/>
      <c r="CS166" s="1"/>
      <c r="CT166" s="1"/>
      <c r="CU166" s="1"/>
      <c r="CV166" s="1"/>
      <c r="CW166" s="1"/>
      <c r="CX166" s="1"/>
      <c r="CY166" s="1"/>
      <c r="CZ166" s="1"/>
      <c r="DA166" s="1"/>
      <c r="DB166" s="1"/>
      <c r="DC166" s="1"/>
      <c r="DD166" s="1"/>
      <c r="DE166" s="1"/>
      <c r="DF166" s="1"/>
      <c r="DG166" s="1"/>
      <c r="DH166" s="1"/>
      <c r="DI166" s="1"/>
      <c r="DJ166" s="1"/>
      <c r="DK166" s="1"/>
      <c r="DL166" s="1"/>
      <c r="DM166" s="1"/>
    </row>
    <row r="167" spans="1:117" s="25" customFormat="1" ht="35" customHeight="1" x14ac:dyDescent="0.2">
      <c r="A167" s="1">
        <v>161</v>
      </c>
      <c r="B167" s="1" t="s">
        <v>198</v>
      </c>
      <c r="C167" s="1" t="s">
        <v>199</v>
      </c>
      <c r="D167" s="1" t="s">
        <v>54</v>
      </c>
      <c r="E167" s="1">
        <v>640.29999999999995</v>
      </c>
      <c r="F167" s="1" t="s">
        <v>74</v>
      </c>
      <c r="G167" s="1">
        <v>10</v>
      </c>
      <c r="H167" s="1" t="s">
        <v>341</v>
      </c>
      <c r="I167" s="1" t="s">
        <v>114</v>
      </c>
      <c r="J167" s="64">
        <v>84612</v>
      </c>
      <c r="K167" s="64">
        <v>64037</v>
      </c>
      <c r="L167" s="29">
        <v>45886</v>
      </c>
      <c r="M167" s="29" t="s">
        <v>4163</v>
      </c>
      <c r="N167" s="1" t="s">
        <v>25</v>
      </c>
      <c r="O167" s="28" t="s">
        <v>84</v>
      </c>
      <c r="P167" s="1" t="s">
        <v>87</v>
      </c>
      <c r="Q167" s="64">
        <v>10</v>
      </c>
      <c r="R167" s="1" t="s">
        <v>410</v>
      </c>
      <c r="S167" s="1">
        <v>6</v>
      </c>
      <c r="T167" s="1" t="s">
        <v>115</v>
      </c>
      <c r="U167" s="1"/>
      <c r="V167" s="1"/>
      <c r="W167" s="8"/>
      <c r="X167" s="1"/>
      <c r="Y167" s="1"/>
      <c r="Z167" s="1"/>
      <c r="AA167" s="5"/>
      <c r="AB167" s="65"/>
      <c r="AC167" s="66">
        <v>28</v>
      </c>
      <c r="AD167" s="65">
        <v>175</v>
      </c>
      <c r="AE167" s="33" t="s">
        <v>103</v>
      </c>
      <c r="AF167" s="33" t="s">
        <v>103</v>
      </c>
      <c r="AG167" s="79"/>
      <c r="AH167" s="7"/>
      <c r="AI167" s="1"/>
      <c r="AJ167" s="1"/>
      <c r="AK167" s="1"/>
      <c r="AL167" s="74"/>
      <c r="AM167" s="164">
        <f t="shared" si="12"/>
        <v>45889</v>
      </c>
      <c r="AN167" s="34"/>
      <c r="AO167" s="61"/>
      <c r="AP167" s="38"/>
      <c r="AQ167" s="38"/>
      <c r="AR167" s="38"/>
      <c r="AS167" s="1"/>
      <c r="AT167" s="1"/>
      <c r="AU167" s="1"/>
      <c r="AV167" s="38"/>
      <c r="AW167" s="106"/>
      <c r="AX167" s="37">
        <f t="shared" si="13"/>
        <v>45893</v>
      </c>
      <c r="AY167" s="182" t="s">
        <v>390</v>
      </c>
      <c r="AZ167" s="183" t="s">
        <v>391</v>
      </c>
      <c r="BA167" s="182">
        <v>21.1</v>
      </c>
      <c r="BB167" s="182">
        <v>21.7</v>
      </c>
      <c r="BC167" s="182">
        <v>31.5</v>
      </c>
      <c r="BD167" s="182">
        <v>30.1</v>
      </c>
      <c r="BE167" s="182">
        <v>19.8</v>
      </c>
      <c r="BF167" s="182">
        <v>29.6</v>
      </c>
      <c r="BG167" s="182">
        <f>AVERAGE(BA167:BF173)</f>
        <v>25.633333333333336</v>
      </c>
      <c r="BH167" s="8"/>
      <c r="BI167" s="37"/>
      <c r="BJ167" s="34"/>
      <c r="BK167" s="71"/>
      <c r="BL167" s="38"/>
      <c r="BM167" s="38"/>
      <c r="BN167" s="38"/>
      <c r="BO167" s="1"/>
      <c r="BP167" s="1"/>
      <c r="BQ167" s="1"/>
      <c r="BR167" s="38"/>
      <c r="BS167" s="8"/>
      <c r="BT167" s="37">
        <f t="shared" si="14"/>
        <v>45914</v>
      </c>
      <c r="BU167" s="229" t="s">
        <v>390</v>
      </c>
      <c r="BV167" s="183" t="s">
        <v>392</v>
      </c>
      <c r="BW167" s="228">
        <v>35.799999999999997</v>
      </c>
      <c r="BX167" s="182">
        <v>35.1</v>
      </c>
      <c r="BY167" s="182">
        <v>34.299999999999997</v>
      </c>
      <c r="BZ167" s="182">
        <v>35.799999999999997</v>
      </c>
      <c r="CA167" s="182">
        <v>37.799999999999997</v>
      </c>
      <c r="CB167" s="182">
        <v>35.9</v>
      </c>
      <c r="CC167" s="182">
        <f>AVERAGE(BW167:CB173)</f>
        <v>35.783333333333339</v>
      </c>
      <c r="CD167" s="112"/>
      <c r="CE167" s="28"/>
      <c r="CF167" s="1"/>
      <c r="CG167" s="1"/>
      <c r="CH167" s="1"/>
      <c r="CI167" s="1"/>
      <c r="CJ167" s="1"/>
      <c r="CK167" s="1"/>
      <c r="CL167" s="1"/>
      <c r="CM167" s="1"/>
      <c r="CN167" s="1"/>
      <c r="CO167" s="1"/>
      <c r="CP167" s="117"/>
      <c r="CQ167" s="1"/>
      <c r="CR167" s="1"/>
      <c r="CS167" s="1"/>
      <c r="CT167" s="1"/>
      <c r="CU167" s="1"/>
      <c r="CV167" s="1"/>
      <c r="CW167" s="1"/>
      <c r="CX167" s="1"/>
      <c r="CY167" s="1"/>
      <c r="CZ167" s="1"/>
      <c r="DA167" s="1"/>
      <c r="DB167" s="1"/>
      <c r="DC167" s="1"/>
      <c r="DD167" s="1"/>
      <c r="DE167" s="1"/>
      <c r="DF167" s="1"/>
      <c r="DG167" s="1"/>
      <c r="DH167" s="1"/>
      <c r="DI167" s="1"/>
      <c r="DJ167" s="1"/>
      <c r="DK167" s="1"/>
      <c r="DL167" s="1"/>
      <c r="DM167" s="1"/>
    </row>
    <row r="168" spans="1:117" s="25" customFormat="1" ht="35" customHeight="1" x14ac:dyDescent="0.2">
      <c r="A168" s="1">
        <v>162</v>
      </c>
      <c r="B168" s="1" t="s">
        <v>198</v>
      </c>
      <c r="C168" s="1" t="s">
        <v>199</v>
      </c>
      <c r="D168" s="1" t="s">
        <v>54</v>
      </c>
      <c r="E168" s="1">
        <v>640.29999999999995</v>
      </c>
      <c r="F168" s="1" t="s">
        <v>74</v>
      </c>
      <c r="G168" s="1">
        <v>10</v>
      </c>
      <c r="H168" s="1" t="s">
        <v>341</v>
      </c>
      <c r="I168" s="1" t="s">
        <v>114</v>
      </c>
      <c r="J168" s="64">
        <v>82012</v>
      </c>
      <c r="K168" s="64">
        <v>64038</v>
      </c>
      <c r="L168" s="29">
        <v>45886</v>
      </c>
      <c r="M168" s="29" t="s">
        <v>4163</v>
      </c>
      <c r="N168" s="1" t="s">
        <v>25</v>
      </c>
      <c r="O168" s="28" t="s">
        <v>84</v>
      </c>
      <c r="P168" s="1" t="s">
        <v>87</v>
      </c>
      <c r="Q168" s="64">
        <v>10</v>
      </c>
      <c r="R168" s="1" t="s">
        <v>410</v>
      </c>
      <c r="S168" s="1"/>
      <c r="T168" s="1" t="s">
        <v>115</v>
      </c>
      <c r="U168" s="1"/>
      <c r="V168" s="1"/>
      <c r="W168" s="8"/>
      <c r="X168" s="1"/>
      <c r="Y168" s="1"/>
      <c r="Z168" s="1"/>
      <c r="AA168" s="5"/>
      <c r="AB168" s="65"/>
      <c r="AC168" s="66">
        <v>27</v>
      </c>
      <c r="AD168" s="65">
        <v>190</v>
      </c>
      <c r="AE168" s="33" t="s">
        <v>103</v>
      </c>
      <c r="AF168" s="33" t="s">
        <v>103</v>
      </c>
      <c r="AG168" s="79"/>
      <c r="AH168" s="7"/>
      <c r="AI168" s="1"/>
      <c r="AJ168" s="1"/>
      <c r="AK168" s="1"/>
      <c r="AL168" s="74"/>
      <c r="AM168" s="164">
        <f t="shared" si="12"/>
        <v>45889</v>
      </c>
      <c r="AN168" s="34"/>
      <c r="AO168" s="61"/>
      <c r="AP168" s="38"/>
      <c r="AQ168" s="38"/>
      <c r="AR168" s="38"/>
      <c r="AS168" s="1"/>
      <c r="AT168" s="1"/>
      <c r="AU168" s="1"/>
      <c r="AV168" s="38"/>
      <c r="AW168" s="106"/>
      <c r="AX168" s="37">
        <f t="shared" si="13"/>
        <v>45893</v>
      </c>
      <c r="AY168" s="182"/>
      <c r="AZ168" s="183"/>
      <c r="BA168" s="182"/>
      <c r="BB168" s="182"/>
      <c r="BC168" s="182"/>
      <c r="BD168" s="182"/>
      <c r="BE168" s="182"/>
      <c r="BF168" s="182"/>
      <c r="BG168" s="182"/>
      <c r="BH168" s="8"/>
      <c r="BI168" s="37"/>
      <c r="BJ168" s="34"/>
      <c r="BK168" s="71"/>
      <c r="BL168" s="38"/>
      <c r="BM168" s="38"/>
      <c r="BN168" s="38"/>
      <c r="BO168" s="1"/>
      <c r="BP168" s="1"/>
      <c r="BQ168" s="1"/>
      <c r="BR168" s="38"/>
      <c r="BS168" s="8"/>
      <c r="BT168" s="37">
        <f t="shared" si="14"/>
        <v>45914</v>
      </c>
      <c r="BU168" s="229"/>
      <c r="BV168" s="183"/>
      <c r="BW168" s="228"/>
      <c r="BX168" s="182"/>
      <c r="BY168" s="182"/>
      <c r="BZ168" s="182"/>
      <c r="CA168" s="182"/>
      <c r="CB168" s="182"/>
      <c r="CC168" s="182"/>
      <c r="CD168" s="112"/>
      <c r="CE168" s="28"/>
      <c r="CF168" s="1"/>
      <c r="CG168" s="1"/>
      <c r="CH168" s="1"/>
      <c r="CI168" s="1"/>
      <c r="CJ168" s="1"/>
      <c r="CK168" s="1"/>
      <c r="CL168" s="1"/>
      <c r="CM168" s="1"/>
      <c r="CN168" s="1"/>
      <c r="CO168" s="1"/>
      <c r="CP168" s="117"/>
      <c r="CQ168" s="1"/>
      <c r="CR168" s="1"/>
      <c r="CS168" s="1"/>
      <c r="CT168" s="1"/>
      <c r="CU168" s="1"/>
      <c r="CV168" s="1"/>
      <c r="CW168" s="1"/>
      <c r="CX168" s="1"/>
      <c r="CY168" s="1"/>
      <c r="CZ168" s="1"/>
      <c r="DA168" s="1"/>
      <c r="DB168" s="1"/>
      <c r="DC168" s="1"/>
      <c r="DD168" s="1"/>
      <c r="DE168" s="1"/>
      <c r="DF168" s="1"/>
      <c r="DG168" s="1"/>
      <c r="DH168" s="1"/>
      <c r="DI168" s="1"/>
      <c r="DJ168" s="1"/>
      <c r="DK168" s="1"/>
      <c r="DL168" s="1"/>
      <c r="DM168" s="1"/>
    </row>
    <row r="169" spans="1:117" s="25" customFormat="1" ht="35" customHeight="1" x14ac:dyDescent="0.2">
      <c r="A169" s="1">
        <v>163</v>
      </c>
      <c r="B169" s="1" t="s">
        <v>195</v>
      </c>
      <c r="C169" s="1" t="s">
        <v>200</v>
      </c>
      <c r="D169" s="1" t="s">
        <v>54</v>
      </c>
      <c r="E169" s="1" t="s">
        <v>201</v>
      </c>
      <c r="F169" s="1" t="s">
        <v>74</v>
      </c>
      <c r="G169" s="1">
        <v>8</v>
      </c>
      <c r="H169" s="1" t="s">
        <v>341</v>
      </c>
      <c r="I169" s="1" t="s">
        <v>114</v>
      </c>
      <c r="J169" s="64">
        <v>83412</v>
      </c>
      <c r="K169" s="64">
        <v>63999</v>
      </c>
      <c r="L169" s="29">
        <v>45886</v>
      </c>
      <c r="M169" s="29" t="s">
        <v>4163</v>
      </c>
      <c r="N169" s="1" t="s">
        <v>25</v>
      </c>
      <c r="O169" s="28" t="s">
        <v>84</v>
      </c>
      <c r="P169" s="1" t="s">
        <v>87</v>
      </c>
      <c r="Q169" s="64">
        <v>10</v>
      </c>
      <c r="R169" s="1" t="s">
        <v>410</v>
      </c>
      <c r="S169" s="1"/>
      <c r="T169" s="1" t="s">
        <v>115</v>
      </c>
      <c r="U169" s="1"/>
      <c r="V169" s="1"/>
      <c r="W169" s="8"/>
      <c r="X169" s="1"/>
      <c r="Y169" s="1"/>
      <c r="Z169" s="1"/>
      <c r="AA169" s="5"/>
      <c r="AB169" s="65"/>
      <c r="AC169" s="66">
        <v>26</v>
      </c>
      <c r="AD169" s="65">
        <v>170</v>
      </c>
      <c r="AE169" s="33" t="s">
        <v>103</v>
      </c>
      <c r="AF169" s="33" t="s">
        <v>103</v>
      </c>
      <c r="AG169" s="79"/>
      <c r="AH169" s="7"/>
      <c r="AI169" s="1"/>
      <c r="AJ169" s="1"/>
      <c r="AK169" s="1"/>
      <c r="AL169" s="74"/>
      <c r="AM169" s="164">
        <f t="shared" si="12"/>
        <v>45889</v>
      </c>
      <c r="AN169" s="34"/>
      <c r="AO169" s="61"/>
      <c r="AP169" s="38"/>
      <c r="AQ169" s="38"/>
      <c r="AR169" s="38"/>
      <c r="AS169" s="1"/>
      <c r="AT169" s="1"/>
      <c r="AU169" s="1"/>
      <c r="AV169" s="38"/>
      <c r="AW169" s="106"/>
      <c r="AX169" s="37">
        <f t="shared" si="13"/>
        <v>45893</v>
      </c>
      <c r="AY169" s="182"/>
      <c r="AZ169" s="183"/>
      <c r="BA169" s="182"/>
      <c r="BB169" s="182"/>
      <c r="BC169" s="182"/>
      <c r="BD169" s="182"/>
      <c r="BE169" s="182"/>
      <c r="BF169" s="182"/>
      <c r="BG169" s="182"/>
      <c r="BH169" s="8"/>
      <c r="BI169" s="37"/>
      <c r="BJ169" s="34"/>
      <c r="BK169" s="71"/>
      <c r="BL169" s="38"/>
      <c r="BM169" s="38"/>
      <c r="BN169" s="38"/>
      <c r="BO169" s="1"/>
      <c r="BP169" s="1"/>
      <c r="BQ169" s="1"/>
      <c r="BR169" s="38"/>
      <c r="BS169" s="8"/>
      <c r="BT169" s="37">
        <f t="shared" si="14"/>
        <v>45914</v>
      </c>
      <c r="BU169" s="229"/>
      <c r="BV169" s="183"/>
      <c r="BW169" s="228"/>
      <c r="BX169" s="182"/>
      <c r="BY169" s="182"/>
      <c r="BZ169" s="182"/>
      <c r="CA169" s="182"/>
      <c r="CB169" s="182"/>
      <c r="CC169" s="182"/>
      <c r="CD169" s="112"/>
      <c r="CE169" s="28"/>
      <c r="CF169" s="1"/>
      <c r="CG169" s="1"/>
      <c r="CH169" s="1"/>
      <c r="CI169" s="1"/>
      <c r="CJ169" s="1"/>
      <c r="CK169" s="1"/>
      <c r="CL169" s="1"/>
      <c r="CM169" s="1"/>
      <c r="CN169" s="1"/>
      <c r="CO169" s="1"/>
      <c r="CP169" s="117"/>
      <c r="CQ169" s="1"/>
      <c r="CR169" s="1"/>
      <c r="CS169" s="1"/>
      <c r="CT169" s="1"/>
      <c r="CU169" s="1"/>
      <c r="CV169" s="1"/>
      <c r="CW169" s="1"/>
      <c r="CX169" s="1"/>
      <c r="CY169" s="1"/>
      <c r="CZ169" s="1"/>
      <c r="DA169" s="1"/>
      <c r="DB169" s="1"/>
      <c r="DC169" s="1"/>
      <c r="DD169" s="1"/>
      <c r="DE169" s="1"/>
      <c r="DF169" s="1"/>
      <c r="DG169" s="1"/>
      <c r="DH169" s="1"/>
      <c r="DI169" s="1"/>
      <c r="DJ169" s="1"/>
      <c r="DK169" s="1"/>
      <c r="DL169" s="1"/>
      <c r="DM169" s="1"/>
    </row>
    <row r="170" spans="1:117" s="25" customFormat="1" ht="35" customHeight="1" x14ac:dyDescent="0.2">
      <c r="A170" s="1">
        <v>164</v>
      </c>
      <c r="B170" s="1" t="s">
        <v>195</v>
      </c>
      <c r="C170" s="1" t="s">
        <v>200</v>
      </c>
      <c r="D170" s="1" t="s">
        <v>54</v>
      </c>
      <c r="E170" s="1" t="s">
        <v>201</v>
      </c>
      <c r="F170" s="1" t="s">
        <v>74</v>
      </c>
      <c r="G170" s="1">
        <v>8</v>
      </c>
      <c r="H170" s="1" t="s">
        <v>341</v>
      </c>
      <c r="I170" s="1" t="s">
        <v>114</v>
      </c>
      <c r="J170" s="64">
        <v>84612</v>
      </c>
      <c r="K170" s="64">
        <v>64001</v>
      </c>
      <c r="L170" s="29">
        <v>45886</v>
      </c>
      <c r="M170" s="29" t="s">
        <v>4163</v>
      </c>
      <c r="N170" s="1" t="s">
        <v>25</v>
      </c>
      <c r="O170" s="28" t="s">
        <v>84</v>
      </c>
      <c r="P170" s="1" t="s">
        <v>87</v>
      </c>
      <c r="Q170" s="64">
        <v>10</v>
      </c>
      <c r="R170" s="1" t="s">
        <v>410</v>
      </c>
      <c r="S170" s="1">
        <v>6</v>
      </c>
      <c r="T170" s="1" t="s">
        <v>115</v>
      </c>
      <c r="U170" s="1"/>
      <c r="V170" s="1"/>
      <c r="W170" s="8"/>
      <c r="X170" s="1"/>
      <c r="Y170" s="1"/>
      <c r="Z170" s="1"/>
      <c r="AA170" s="5"/>
      <c r="AB170" s="65"/>
      <c r="AC170" s="66">
        <v>27.5</v>
      </c>
      <c r="AD170" s="65">
        <v>190</v>
      </c>
      <c r="AE170" s="33" t="s">
        <v>103</v>
      </c>
      <c r="AF170" s="33" t="s">
        <v>103</v>
      </c>
      <c r="AG170" s="79"/>
      <c r="AH170" s="7"/>
      <c r="AI170" s="1"/>
      <c r="AJ170" s="1"/>
      <c r="AK170" s="1"/>
      <c r="AL170" s="74"/>
      <c r="AM170" s="164">
        <f t="shared" si="12"/>
        <v>45889</v>
      </c>
      <c r="AN170" s="34"/>
      <c r="AO170" s="61"/>
      <c r="AP170" s="38"/>
      <c r="AQ170" s="38"/>
      <c r="AR170" s="38"/>
      <c r="AS170" s="1"/>
      <c r="AT170" s="1"/>
      <c r="AU170" s="1"/>
      <c r="AV170" s="38"/>
      <c r="AW170" s="106"/>
      <c r="AX170" s="37">
        <f t="shared" si="13"/>
        <v>45893</v>
      </c>
      <c r="AY170" s="182"/>
      <c r="AZ170" s="183"/>
      <c r="BA170" s="182"/>
      <c r="BB170" s="182"/>
      <c r="BC170" s="182"/>
      <c r="BD170" s="182"/>
      <c r="BE170" s="182"/>
      <c r="BF170" s="182"/>
      <c r="BG170" s="182"/>
      <c r="BH170" s="8"/>
      <c r="BI170" s="37"/>
      <c r="BJ170" s="34"/>
      <c r="BK170" s="71"/>
      <c r="BL170" s="38"/>
      <c r="BM170" s="38"/>
      <c r="BN170" s="38"/>
      <c r="BO170" s="1"/>
      <c r="BP170" s="1"/>
      <c r="BQ170" s="1"/>
      <c r="BR170" s="38"/>
      <c r="BS170" s="8"/>
      <c r="BT170" s="37">
        <f t="shared" si="14"/>
        <v>45914</v>
      </c>
      <c r="BU170" s="229"/>
      <c r="BV170" s="183"/>
      <c r="BW170" s="228"/>
      <c r="BX170" s="182"/>
      <c r="BY170" s="182"/>
      <c r="BZ170" s="182"/>
      <c r="CA170" s="182"/>
      <c r="CB170" s="182"/>
      <c r="CC170" s="182"/>
      <c r="CD170" s="112"/>
      <c r="CE170" s="28"/>
      <c r="CF170" s="1"/>
      <c r="CG170" s="1"/>
      <c r="CH170" s="1"/>
      <c r="CI170" s="1"/>
      <c r="CJ170" s="1"/>
      <c r="CK170" s="1"/>
      <c r="CL170" s="1"/>
      <c r="CM170" s="1"/>
      <c r="CN170" s="1"/>
      <c r="CO170" s="1"/>
      <c r="CP170" s="117"/>
      <c r="CQ170" s="1"/>
      <c r="CR170" s="1"/>
      <c r="CS170" s="1"/>
      <c r="CT170" s="1"/>
      <c r="CU170" s="1"/>
      <c r="CV170" s="1"/>
      <c r="CW170" s="1"/>
      <c r="CX170" s="1"/>
      <c r="CY170" s="1"/>
      <c r="CZ170" s="1"/>
      <c r="DA170" s="1"/>
      <c r="DB170" s="1"/>
      <c r="DC170" s="1"/>
      <c r="DD170" s="1"/>
      <c r="DE170" s="1"/>
      <c r="DF170" s="1"/>
      <c r="DG170" s="1"/>
      <c r="DH170" s="1"/>
      <c r="DI170" s="1"/>
      <c r="DJ170" s="1"/>
      <c r="DK170" s="1"/>
      <c r="DL170" s="1"/>
      <c r="DM170" s="1"/>
    </row>
    <row r="171" spans="1:117" s="25" customFormat="1" ht="35" customHeight="1" x14ac:dyDescent="0.2">
      <c r="A171" s="1">
        <v>165</v>
      </c>
      <c r="B171" s="1" t="s">
        <v>195</v>
      </c>
      <c r="C171" s="1" t="s">
        <v>200</v>
      </c>
      <c r="D171" s="1" t="s">
        <v>54</v>
      </c>
      <c r="E171" s="1" t="s">
        <v>201</v>
      </c>
      <c r="F171" s="1" t="s">
        <v>74</v>
      </c>
      <c r="G171" s="1">
        <v>8</v>
      </c>
      <c r="H171" s="1" t="s">
        <v>341</v>
      </c>
      <c r="I171" s="1" t="s">
        <v>114</v>
      </c>
      <c r="J171" s="64">
        <v>82312</v>
      </c>
      <c r="K171" s="64">
        <v>64012</v>
      </c>
      <c r="L171" s="29">
        <v>45886</v>
      </c>
      <c r="M171" s="29" t="s">
        <v>4163</v>
      </c>
      <c r="N171" s="1" t="s">
        <v>25</v>
      </c>
      <c r="O171" s="28" t="s">
        <v>84</v>
      </c>
      <c r="P171" s="1" t="s">
        <v>87</v>
      </c>
      <c r="Q171" s="64">
        <v>10</v>
      </c>
      <c r="R171" s="1" t="s">
        <v>410</v>
      </c>
      <c r="S171" s="1"/>
      <c r="T171" s="1" t="s">
        <v>115</v>
      </c>
      <c r="U171" s="1"/>
      <c r="V171" s="1"/>
      <c r="W171" s="8"/>
      <c r="X171" s="1"/>
      <c r="Y171" s="1"/>
      <c r="Z171" s="1"/>
      <c r="AA171" s="5"/>
      <c r="AB171" s="65"/>
      <c r="AC171" s="66">
        <v>27</v>
      </c>
      <c r="AD171" s="65">
        <v>160</v>
      </c>
      <c r="AE171" s="33" t="s">
        <v>103</v>
      </c>
      <c r="AF171" s="33" t="s">
        <v>103</v>
      </c>
      <c r="AG171" s="79"/>
      <c r="AH171" s="7"/>
      <c r="AI171" s="1"/>
      <c r="AJ171" s="1"/>
      <c r="AK171" s="1"/>
      <c r="AL171" s="74"/>
      <c r="AM171" s="164">
        <f t="shared" si="12"/>
        <v>45889</v>
      </c>
      <c r="AN171" s="34"/>
      <c r="AO171" s="61"/>
      <c r="AP171" s="38"/>
      <c r="AQ171" s="38"/>
      <c r="AR171" s="38"/>
      <c r="AS171" s="1"/>
      <c r="AT171" s="1"/>
      <c r="AU171" s="1"/>
      <c r="AV171" s="38"/>
      <c r="AW171" s="106"/>
      <c r="AX171" s="37">
        <f t="shared" si="13"/>
        <v>45893</v>
      </c>
      <c r="AY171" s="182"/>
      <c r="AZ171" s="183"/>
      <c r="BA171" s="182"/>
      <c r="BB171" s="182"/>
      <c r="BC171" s="182"/>
      <c r="BD171" s="182"/>
      <c r="BE171" s="182"/>
      <c r="BF171" s="182"/>
      <c r="BG171" s="182"/>
      <c r="BH171" s="8"/>
      <c r="BI171" s="37"/>
      <c r="BJ171" s="34"/>
      <c r="BK171" s="71"/>
      <c r="BL171" s="38"/>
      <c r="BM171" s="38"/>
      <c r="BN171" s="38"/>
      <c r="BO171" s="1"/>
      <c r="BP171" s="1"/>
      <c r="BQ171" s="1"/>
      <c r="BR171" s="38"/>
      <c r="BS171" s="8"/>
      <c r="BT171" s="37">
        <f t="shared" si="14"/>
        <v>45914</v>
      </c>
      <c r="BU171" s="229"/>
      <c r="BV171" s="183"/>
      <c r="BW171" s="228"/>
      <c r="BX171" s="182"/>
      <c r="BY171" s="182"/>
      <c r="BZ171" s="182"/>
      <c r="CA171" s="182"/>
      <c r="CB171" s="182"/>
      <c r="CC171" s="182"/>
      <c r="CD171" s="112"/>
      <c r="CE171" s="28"/>
      <c r="CF171" s="1"/>
      <c r="CG171" s="1"/>
      <c r="CH171" s="1"/>
      <c r="CI171" s="1"/>
      <c r="CJ171" s="1"/>
      <c r="CK171" s="1"/>
      <c r="CL171" s="1"/>
      <c r="CM171" s="1"/>
      <c r="CN171" s="1"/>
      <c r="CO171" s="1"/>
      <c r="CP171" s="117"/>
      <c r="CQ171" s="1"/>
      <c r="CR171" s="1"/>
      <c r="CS171" s="1"/>
      <c r="CT171" s="1"/>
      <c r="CU171" s="1"/>
      <c r="CV171" s="1"/>
      <c r="CW171" s="1"/>
      <c r="CX171" s="1"/>
      <c r="CY171" s="1"/>
      <c r="CZ171" s="1"/>
      <c r="DA171" s="1"/>
      <c r="DB171" s="1"/>
      <c r="DC171" s="1"/>
      <c r="DD171" s="1"/>
      <c r="DE171" s="1"/>
      <c r="DF171" s="1"/>
      <c r="DG171" s="1"/>
      <c r="DH171" s="1"/>
      <c r="DI171" s="1"/>
      <c r="DJ171" s="1"/>
      <c r="DK171" s="1"/>
      <c r="DL171" s="1"/>
      <c r="DM171" s="1"/>
    </row>
    <row r="172" spans="1:117" s="25" customFormat="1" ht="35" customHeight="1" x14ac:dyDescent="0.2">
      <c r="A172" s="1">
        <v>166</v>
      </c>
      <c r="B172" s="1" t="s">
        <v>195</v>
      </c>
      <c r="C172" s="1" t="s">
        <v>200</v>
      </c>
      <c r="D172" s="1" t="s">
        <v>54</v>
      </c>
      <c r="E172" s="1" t="s">
        <v>201</v>
      </c>
      <c r="F172" s="1" t="s">
        <v>74</v>
      </c>
      <c r="G172" s="1">
        <v>8</v>
      </c>
      <c r="H172" s="1" t="s">
        <v>341</v>
      </c>
      <c r="I172" s="1" t="s">
        <v>114</v>
      </c>
      <c r="J172" s="64">
        <v>83412</v>
      </c>
      <c r="K172" s="64">
        <v>64015</v>
      </c>
      <c r="L172" s="29">
        <v>45886</v>
      </c>
      <c r="M172" s="29" t="s">
        <v>4163</v>
      </c>
      <c r="N172" s="1" t="s">
        <v>25</v>
      </c>
      <c r="O172" s="28" t="s">
        <v>84</v>
      </c>
      <c r="P172" s="1" t="s">
        <v>87</v>
      </c>
      <c r="Q172" s="64">
        <v>10</v>
      </c>
      <c r="R172" s="1" t="s">
        <v>410</v>
      </c>
      <c r="S172" s="1"/>
      <c r="T172" s="1" t="s">
        <v>115</v>
      </c>
      <c r="U172" s="1"/>
      <c r="V172" s="1"/>
      <c r="W172" s="8"/>
      <c r="X172" s="1"/>
      <c r="Y172" s="1"/>
      <c r="Z172" s="1"/>
      <c r="AA172" s="5"/>
      <c r="AB172" s="65"/>
      <c r="AC172" s="66">
        <v>28.5</v>
      </c>
      <c r="AD172" s="65">
        <v>180</v>
      </c>
      <c r="AE172" s="33" t="s">
        <v>103</v>
      </c>
      <c r="AF172" s="33" t="s">
        <v>103</v>
      </c>
      <c r="AG172" s="79"/>
      <c r="AH172" s="7"/>
      <c r="AI172" s="1"/>
      <c r="AJ172" s="1"/>
      <c r="AK172" s="1"/>
      <c r="AL172" s="74"/>
      <c r="AM172" s="164">
        <f t="shared" si="12"/>
        <v>45889</v>
      </c>
      <c r="AN172" s="34"/>
      <c r="AO172" s="61"/>
      <c r="AP172" s="38"/>
      <c r="AQ172" s="38"/>
      <c r="AR172" s="38"/>
      <c r="AS172" s="1"/>
      <c r="AT172" s="1"/>
      <c r="AU172" s="1"/>
      <c r="AV172" s="38"/>
      <c r="AW172" s="106"/>
      <c r="AX172" s="37">
        <f t="shared" si="13"/>
        <v>45893</v>
      </c>
      <c r="AY172" s="182"/>
      <c r="AZ172" s="183"/>
      <c r="BA172" s="182"/>
      <c r="BB172" s="182"/>
      <c r="BC172" s="182"/>
      <c r="BD172" s="182"/>
      <c r="BE172" s="182"/>
      <c r="BF172" s="182"/>
      <c r="BG172" s="182"/>
      <c r="BH172" s="8"/>
      <c r="BI172" s="37"/>
      <c r="BJ172" s="34"/>
      <c r="BK172" s="71"/>
      <c r="BL172" s="38"/>
      <c r="BM172" s="38"/>
      <c r="BN172" s="38"/>
      <c r="BO172" s="1"/>
      <c r="BP172" s="1"/>
      <c r="BQ172" s="1"/>
      <c r="BR172" s="38"/>
      <c r="BS172" s="8"/>
      <c r="BT172" s="37">
        <f t="shared" si="14"/>
        <v>45914</v>
      </c>
      <c r="BU172" s="229"/>
      <c r="BV172" s="183"/>
      <c r="BW172" s="228"/>
      <c r="BX172" s="182"/>
      <c r="BY172" s="182"/>
      <c r="BZ172" s="182"/>
      <c r="CA172" s="182"/>
      <c r="CB172" s="182"/>
      <c r="CC172" s="182"/>
      <c r="CD172" s="112"/>
      <c r="CE172" s="28"/>
      <c r="CF172" s="1"/>
      <c r="CG172" s="1"/>
      <c r="CH172" s="1"/>
      <c r="CI172" s="1"/>
      <c r="CJ172" s="1"/>
      <c r="CK172" s="1"/>
      <c r="CL172" s="1"/>
      <c r="CM172" s="1"/>
      <c r="CN172" s="1"/>
      <c r="CO172" s="1"/>
      <c r="CP172" s="117"/>
      <c r="CQ172" s="1"/>
      <c r="CR172" s="1"/>
      <c r="CS172" s="1"/>
      <c r="CT172" s="1"/>
      <c r="CU172" s="1"/>
      <c r="CV172" s="1"/>
      <c r="CW172" s="1"/>
      <c r="CX172" s="1"/>
      <c r="CY172" s="1"/>
      <c r="CZ172" s="1"/>
      <c r="DA172" s="1"/>
      <c r="DB172" s="1"/>
      <c r="DC172" s="1"/>
      <c r="DD172" s="1"/>
      <c r="DE172" s="1"/>
      <c r="DF172" s="1"/>
      <c r="DG172" s="1"/>
      <c r="DH172" s="1"/>
      <c r="DI172" s="1"/>
      <c r="DJ172" s="1"/>
      <c r="DK172" s="1"/>
      <c r="DL172" s="1"/>
      <c r="DM172" s="1"/>
    </row>
    <row r="173" spans="1:117" s="25" customFormat="1" ht="34.5" customHeight="1" x14ac:dyDescent="0.2">
      <c r="A173" s="1">
        <v>167</v>
      </c>
      <c r="B173" s="1" t="s">
        <v>195</v>
      </c>
      <c r="C173" s="1" t="s">
        <v>200</v>
      </c>
      <c r="D173" s="1" t="s">
        <v>54</v>
      </c>
      <c r="E173" s="1" t="s">
        <v>201</v>
      </c>
      <c r="F173" s="1" t="s">
        <v>74</v>
      </c>
      <c r="G173" s="1">
        <v>8</v>
      </c>
      <c r="H173" s="1" t="s">
        <v>341</v>
      </c>
      <c r="I173" s="1" t="s">
        <v>114</v>
      </c>
      <c r="J173" s="64">
        <v>77112</v>
      </c>
      <c r="K173" s="64">
        <v>64019</v>
      </c>
      <c r="L173" s="29">
        <v>45886</v>
      </c>
      <c r="M173" s="29" t="s">
        <v>4163</v>
      </c>
      <c r="N173" s="1" t="s">
        <v>25</v>
      </c>
      <c r="O173" s="28" t="s">
        <v>84</v>
      </c>
      <c r="P173" s="1" t="s">
        <v>87</v>
      </c>
      <c r="Q173" s="64">
        <v>10</v>
      </c>
      <c r="R173" s="1" t="s">
        <v>410</v>
      </c>
      <c r="S173" s="1"/>
      <c r="T173" s="1" t="s">
        <v>115</v>
      </c>
      <c r="U173" s="1"/>
      <c r="V173" s="1"/>
      <c r="W173" s="8"/>
      <c r="X173" s="1"/>
      <c r="Y173" s="1"/>
      <c r="Z173" s="1"/>
      <c r="AA173" s="5"/>
      <c r="AB173" s="65"/>
      <c r="AC173" s="66">
        <v>26.5</v>
      </c>
      <c r="AD173" s="65">
        <v>180</v>
      </c>
      <c r="AE173" s="33" t="s">
        <v>103</v>
      </c>
      <c r="AF173" s="33" t="s">
        <v>103</v>
      </c>
      <c r="AG173" s="79"/>
      <c r="AH173" s="7"/>
      <c r="AI173" s="1"/>
      <c r="AJ173" s="1"/>
      <c r="AK173" s="1"/>
      <c r="AL173" s="74"/>
      <c r="AM173" s="164">
        <f t="shared" si="12"/>
        <v>45889</v>
      </c>
      <c r="AN173" s="34"/>
      <c r="AO173" s="61"/>
      <c r="AP173" s="38"/>
      <c r="AQ173" s="38"/>
      <c r="AR173" s="38"/>
      <c r="AS173" s="1"/>
      <c r="AT173" s="1"/>
      <c r="AU173" s="1"/>
      <c r="AV173" s="38"/>
      <c r="AW173" s="106"/>
      <c r="AX173" s="37">
        <f t="shared" si="13"/>
        <v>45893</v>
      </c>
      <c r="AY173" s="182"/>
      <c r="AZ173" s="183"/>
      <c r="BA173" s="182"/>
      <c r="BB173" s="182"/>
      <c r="BC173" s="182"/>
      <c r="BD173" s="182"/>
      <c r="BE173" s="182"/>
      <c r="BF173" s="182"/>
      <c r="BG173" s="182"/>
      <c r="BH173" s="8"/>
      <c r="BI173" s="37"/>
      <c r="BJ173" s="34"/>
      <c r="BK173" s="71"/>
      <c r="BL173" s="38"/>
      <c r="BM173" s="38"/>
      <c r="BN173" s="38"/>
      <c r="BO173" s="1"/>
      <c r="BP173" s="1"/>
      <c r="BQ173" s="1"/>
      <c r="BR173" s="38"/>
      <c r="BS173" s="8"/>
      <c r="BT173" s="37">
        <f t="shared" si="14"/>
        <v>45914</v>
      </c>
      <c r="BU173" s="229"/>
      <c r="BV173" s="183"/>
      <c r="BW173" s="228"/>
      <c r="BX173" s="182"/>
      <c r="BY173" s="182"/>
      <c r="BZ173" s="182"/>
      <c r="CA173" s="182"/>
      <c r="CB173" s="182"/>
      <c r="CC173" s="182"/>
      <c r="CD173" s="112"/>
      <c r="CE173" s="28"/>
      <c r="CF173" s="1"/>
      <c r="CG173" s="1"/>
      <c r="CH173" s="1"/>
      <c r="CI173" s="1"/>
      <c r="CJ173" s="1"/>
      <c r="CK173" s="1"/>
      <c r="CL173" s="1"/>
      <c r="CM173" s="1"/>
      <c r="CN173" s="1"/>
      <c r="CO173" s="1"/>
      <c r="CP173" s="117"/>
      <c r="CQ173" s="1"/>
      <c r="CR173" s="1"/>
      <c r="CS173" s="1"/>
      <c r="CT173" s="1"/>
      <c r="CU173" s="1"/>
      <c r="CV173" s="1"/>
      <c r="CW173" s="1"/>
      <c r="CX173" s="1"/>
      <c r="CY173" s="1"/>
      <c r="CZ173" s="1"/>
      <c r="DA173" s="1"/>
      <c r="DB173" s="1"/>
      <c r="DC173" s="1"/>
      <c r="DD173" s="1"/>
      <c r="DE173" s="1"/>
      <c r="DF173" s="1"/>
      <c r="DG173" s="1"/>
      <c r="DH173" s="1"/>
      <c r="DI173" s="1"/>
      <c r="DJ173" s="1"/>
      <c r="DK173" s="1"/>
      <c r="DL173" s="1"/>
      <c r="DM173" s="1"/>
    </row>
    <row r="174" spans="1:117" ht="30" customHeight="1" x14ac:dyDescent="0.2">
      <c r="A174" s="1">
        <v>168</v>
      </c>
      <c r="B174" s="1" t="s">
        <v>195</v>
      </c>
      <c r="C174" s="1" t="s">
        <v>202</v>
      </c>
      <c r="D174" s="1" t="s">
        <v>54</v>
      </c>
      <c r="E174" s="1" t="s">
        <v>203</v>
      </c>
      <c r="F174" s="1" t="s">
        <v>74</v>
      </c>
      <c r="G174" s="1">
        <v>8</v>
      </c>
      <c r="H174" s="1" t="s">
        <v>341</v>
      </c>
      <c r="I174" s="1" t="s">
        <v>114</v>
      </c>
      <c r="J174" s="64">
        <v>84212</v>
      </c>
      <c r="K174" s="64">
        <v>64075</v>
      </c>
      <c r="L174" s="29">
        <v>45887</v>
      </c>
      <c r="M174" s="29" t="s">
        <v>4163</v>
      </c>
      <c r="N174" s="1" t="s">
        <v>25</v>
      </c>
      <c r="O174" s="28" t="s">
        <v>84</v>
      </c>
      <c r="P174" s="1" t="s">
        <v>87</v>
      </c>
      <c r="Q174" s="64">
        <v>10</v>
      </c>
      <c r="R174" s="1" t="s">
        <v>410</v>
      </c>
      <c r="T174" s="1" t="s">
        <v>115</v>
      </c>
      <c r="U174" s="1"/>
      <c r="V174" s="1"/>
      <c r="W174" s="4"/>
      <c r="X174" s="30"/>
      <c r="Y174" s="1"/>
      <c r="Z174" s="1"/>
      <c r="AA174" s="5"/>
      <c r="AB174" s="65"/>
      <c r="AC174" s="66">
        <v>25.5</v>
      </c>
      <c r="AD174" s="65">
        <v>190</v>
      </c>
      <c r="AE174" s="33" t="s">
        <v>103</v>
      </c>
      <c r="AF174" s="33" t="s">
        <v>103</v>
      </c>
      <c r="AG174" s="79"/>
      <c r="AH174" s="5"/>
      <c r="AI174" s="2"/>
      <c r="AJ174" s="2"/>
      <c r="AK174" s="2"/>
      <c r="AL174" s="5"/>
      <c r="AM174" s="164">
        <f t="shared" si="12"/>
        <v>45890</v>
      </c>
      <c r="AW174" s="96"/>
      <c r="AX174" s="37">
        <f t="shared" si="13"/>
        <v>45894</v>
      </c>
      <c r="AY174" s="182" t="s">
        <v>375</v>
      </c>
      <c r="AZ174" s="183" t="s">
        <v>376</v>
      </c>
      <c r="BA174" s="183">
        <v>16.3</v>
      </c>
      <c r="BB174" s="183">
        <v>16.8</v>
      </c>
      <c r="BC174" s="183">
        <v>15.5</v>
      </c>
      <c r="BD174" s="1"/>
      <c r="BE174" s="1"/>
      <c r="BF174" s="1"/>
      <c r="BG174" s="183">
        <f>AVERAGE(BA174:BC180)</f>
        <v>16.2</v>
      </c>
      <c r="BH174" s="4"/>
      <c r="BI174" s="37"/>
      <c r="BJ174" s="28"/>
      <c r="BK174" s="71"/>
      <c r="BL174" s="1"/>
      <c r="BM174" s="1"/>
      <c r="BN174" s="1"/>
      <c r="BO174" s="1"/>
      <c r="BP174" s="1"/>
      <c r="BQ174" s="1"/>
      <c r="BR174" s="1"/>
      <c r="BS174" s="4"/>
      <c r="BT174" s="37">
        <f t="shared" si="14"/>
        <v>45915</v>
      </c>
      <c r="BU174" s="229" t="s">
        <v>375</v>
      </c>
      <c r="BV174" s="183" t="s">
        <v>513</v>
      </c>
      <c r="BW174" s="221">
        <v>22.3</v>
      </c>
      <c r="BX174" s="183">
        <v>20.9</v>
      </c>
      <c r="BY174" s="183">
        <v>23</v>
      </c>
      <c r="BZ174" s="1"/>
      <c r="CA174" s="1"/>
      <c r="CB174" s="1"/>
      <c r="CC174" s="183">
        <f>AVERAGE(BW174:BY180)</f>
        <v>22.066666666666666</v>
      </c>
      <c r="CD174" s="113"/>
      <c r="CE174" s="1"/>
      <c r="CF174" s="1"/>
      <c r="CG174" s="1"/>
      <c r="CH174" s="1"/>
      <c r="CI174" s="1"/>
      <c r="CJ174" s="1"/>
      <c r="CK174" s="1"/>
      <c r="CL174" s="1"/>
      <c r="CM174" s="1"/>
      <c r="CN174" s="1"/>
      <c r="CO174" s="1"/>
      <c r="CP174" s="118"/>
    </row>
    <row r="175" spans="1:117" ht="30" customHeight="1" x14ac:dyDescent="0.2">
      <c r="A175" s="1">
        <v>169</v>
      </c>
      <c r="B175" s="1" t="s">
        <v>195</v>
      </c>
      <c r="C175" s="1" t="s">
        <v>202</v>
      </c>
      <c r="D175" s="1" t="s">
        <v>54</v>
      </c>
      <c r="E175" s="1" t="s">
        <v>203</v>
      </c>
      <c r="F175" s="1" t="s">
        <v>74</v>
      </c>
      <c r="G175" s="1">
        <v>8</v>
      </c>
      <c r="H175" s="1" t="s">
        <v>341</v>
      </c>
      <c r="I175" s="1" t="s">
        <v>114</v>
      </c>
      <c r="J175" s="64">
        <v>66810</v>
      </c>
      <c r="K175" s="64">
        <v>64076</v>
      </c>
      <c r="L175" s="29">
        <v>45887</v>
      </c>
      <c r="M175" s="29" t="s">
        <v>4163</v>
      </c>
      <c r="N175" s="1" t="s">
        <v>25</v>
      </c>
      <c r="O175" s="28" t="s">
        <v>84</v>
      </c>
      <c r="P175" s="1" t="s">
        <v>87</v>
      </c>
      <c r="Q175" s="64">
        <v>9</v>
      </c>
      <c r="R175" s="1" t="s">
        <v>410</v>
      </c>
      <c r="S175" s="1">
        <v>6</v>
      </c>
      <c r="T175" s="1" t="s">
        <v>115</v>
      </c>
      <c r="U175" s="1"/>
      <c r="V175" s="1"/>
      <c r="W175" s="4"/>
      <c r="X175" s="30"/>
      <c r="Y175" s="1"/>
      <c r="Z175" s="1"/>
      <c r="AA175" s="5"/>
      <c r="AB175" s="65"/>
      <c r="AC175" s="66">
        <v>27</v>
      </c>
      <c r="AD175" s="65">
        <v>170</v>
      </c>
      <c r="AE175" s="33" t="s">
        <v>103</v>
      </c>
      <c r="AF175" s="33" t="s">
        <v>103</v>
      </c>
      <c r="AG175" s="79"/>
      <c r="AH175" s="5"/>
      <c r="AI175" s="2"/>
      <c r="AJ175" s="2"/>
      <c r="AK175" s="2"/>
      <c r="AL175" s="5"/>
      <c r="AM175" s="164">
        <f t="shared" si="12"/>
        <v>45890</v>
      </c>
      <c r="AW175" s="96"/>
      <c r="AX175" s="37">
        <f t="shared" si="13"/>
        <v>45894</v>
      </c>
      <c r="AY175" s="182"/>
      <c r="AZ175" s="183"/>
      <c r="BA175" s="183"/>
      <c r="BB175" s="183"/>
      <c r="BC175" s="183"/>
      <c r="BD175" s="1"/>
      <c r="BE175" s="1"/>
      <c r="BF175" s="1"/>
      <c r="BG175" s="183"/>
      <c r="BH175" s="4"/>
      <c r="BI175" s="37"/>
      <c r="BJ175" s="28"/>
      <c r="BK175" s="71"/>
      <c r="BL175" s="1"/>
      <c r="BM175" s="1"/>
      <c r="BN175" s="1"/>
      <c r="BO175" s="1"/>
      <c r="BP175" s="1"/>
      <c r="BQ175" s="1"/>
      <c r="BR175" s="1"/>
      <c r="BS175" s="4"/>
      <c r="BT175" s="37">
        <f t="shared" ref="BT175:BT206" si="15">IF(L175=0, 0, L175+28)</f>
        <v>45915</v>
      </c>
      <c r="BU175" s="229"/>
      <c r="BV175" s="183"/>
      <c r="BW175" s="221"/>
      <c r="BX175" s="183"/>
      <c r="BY175" s="183"/>
      <c r="BZ175" s="1"/>
      <c r="CA175" s="1"/>
      <c r="CB175" s="1"/>
      <c r="CC175" s="183"/>
      <c r="CD175" s="113"/>
      <c r="CE175" s="1"/>
      <c r="CF175" s="1"/>
      <c r="CG175" s="1"/>
      <c r="CH175" s="1"/>
      <c r="CI175" s="1"/>
      <c r="CJ175" s="1"/>
      <c r="CK175" s="1"/>
      <c r="CL175" s="1"/>
      <c r="CM175" s="1"/>
      <c r="CN175" s="1"/>
      <c r="CO175" s="1"/>
      <c r="CP175" s="118"/>
    </row>
    <row r="176" spans="1:117" ht="30" customHeight="1" x14ac:dyDescent="0.2">
      <c r="A176" s="1">
        <v>170</v>
      </c>
      <c r="B176" s="1" t="s">
        <v>195</v>
      </c>
      <c r="C176" s="1" t="s">
        <v>202</v>
      </c>
      <c r="D176" s="1" t="s">
        <v>54</v>
      </c>
      <c r="E176" s="1" t="s">
        <v>203</v>
      </c>
      <c r="F176" s="1" t="s">
        <v>74</v>
      </c>
      <c r="G176" s="1">
        <v>8</v>
      </c>
      <c r="H176" s="1" t="s">
        <v>341</v>
      </c>
      <c r="I176" s="1" t="s">
        <v>114</v>
      </c>
      <c r="J176" s="64">
        <v>84812</v>
      </c>
      <c r="K176" s="64">
        <v>64078</v>
      </c>
      <c r="L176" s="29">
        <v>45887</v>
      </c>
      <c r="M176" s="29" t="s">
        <v>4163</v>
      </c>
      <c r="N176" s="1" t="s">
        <v>25</v>
      </c>
      <c r="O176" s="28" t="s">
        <v>84</v>
      </c>
      <c r="P176" s="1" t="s">
        <v>87</v>
      </c>
      <c r="Q176" s="64">
        <v>10</v>
      </c>
      <c r="R176" s="1" t="s">
        <v>410</v>
      </c>
      <c r="T176" s="1" t="s">
        <v>115</v>
      </c>
      <c r="U176" s="1"/>
      <c r="V176" s="1"/>
      <c r="W176" s="4"/>
      <c r="X176" s="30"/>
      <c r="Y176" s="1"/>
      <c r="Z176" s="1"/>
      <c r="AA176" s="5"/>
      <c r="AB176" s="65"/>
      <c r="AC176" s="66">
        <v>27</v>
      </c>
      <c r="AD176" s="65">
        <v>160</v>
      </c>
      <c r="AE176" s="33" t="s">
        <v>103</v>
      </c>
      <c r="AF176" s="33" t="s">
        <v>103</v>
      </c>
      <c r="AG176" s="79"/>
      <c r="AH176" s="5"/>
      <c r="AI176" s="2"/>
      <c r="AJ176" s="2"/>
      <c r="AK176" s="2"/>
      <c r="AL176" s="5"/>
      <c r="AM176" s="164">
        <f t="shared" si="12"/>
        <v>45890</v>
      </c>
      <c r="AW176" s="96"/>
      <c r="AX176" s="37">
        <f t="shared" si="13"/>
        <v>45894</v>
      </c>
      <c r="AY176" s="182"/>
      <c r="AZ176" s="183"/>
      <c r="BA176" s="183"/>
      <c r="BB176" s="183"/>
      <c r="BC176" s="183"/>
      <c r="BD176" s="1"/>
      <c r="BE176" s="1"/>
      <c r="BF176" s="1"/>
      <c r="BG176" s="183"/>
      <c r="BH176" s="4"/>
      <c r="BI176" s="37"/>
      <c r="BJ176" s="28"/>
      <c r="BK176" s="71"/>
      <c r="BL176" s="1"/>
      <c r="BM176" s="1"/>
      <c r="BN176" s="1"/>
      <c r="BO176" s="1"/>
      <c r="BP176" s="1"/>
      <c r="BQ176" s="1"/>
      <c r="BR176" s="1"/>
      <c r="BS176" s="4"/>
      <c r="BT176" s="37">
        <f t="shared" si="15"/>
        <v>45915</v>
      </c>
      <c r="BU176" s="229"/>
      <c r="BV176" s="183"/>
      <c r="BW176" s="221"/>
      <c r="BX176" s="183"/>
      <c r="BY176" s="183"/>
      <c r="BZ176" s="1"/>
      <c r="CA176" s="1"/>
      <c r="CB176" s="1"/>
      <c r="CC176" s="183"/>
      <c r="CD176" s="113"/>
      <c r="CE176" s="1"/>
      <c r="CF176" s="1"/>
      <c r="CG176" s="1"/>
      <c r="CH176" s="1"/>
      <c r="CI176" s="1"/>
      <c r="CJ176" s="1"/>
      <c r="CK176" s="1"/>
      <c r="CL176" s="1"/>
      <c r="CM176" s="1"/>
      <c r="CN176" s="1"/>
      <c r="CO176" s="1"/>
      <c r="CP176" s="118"/>
    </row>
    <row r="177" spans="1:117" ht="30" customHeight="1" x14ac:dyDescent="0.2">
      <c r="A177" s="1">
        <v>171</v>
      </c>
      <c r="B177" s="1" t="s">
        <v>195</v>
      </c>
      <c r="C177" s="1" t="s">
        <v>202</v>
      </c>
      <c r="D177" s="1" t="s">
        <v>54</v>
      </c>
      <c r="E177" s="1" t="s">
        <v>203</v>
      </c>
      <c r="F177" s="1" t="s">
        <v>74</v>
      </c>
      <c r="G177" s="1">
        <v>8</v>
      </c>
      <c r="H177" s="1" t="s">
        <v>341</v>
      </c>
      <c r="I177" s="1" t="s">
        <v>114</v>
      </c>
      <c r="J177" s="64">
        <v>81612</v>
      </c>
      <c r="K177" s="64">
        <v>64087</v>
      </c>
      <c r="L177" s="29">
        <v>45887</v>
      </c>
      <c r="M177" s="29" t="s">
        <v>4163</v>
      </c>
      <c r="N177" s="1" t="s">
        <v>25</v>
      </c>
      <c r="O177" s="28" t="s">
        <v>84</v>
      </c>
      <c r="P177" s="1" t="s">
        <v>87</v>
      </c>
      <c r="Q177" s="64">
        <v>10</v>
      </c>
      <c r="R177" s="1" t="s">
        <v>410</v>
      </c>
      <c r="T177" s="1" t="s">
        <v>115</v>
      </c>
      <c r="U177" s="1"/>
      <c r="V177" s="1"/>
      <c r="W177" s="4"/>
      <c r="X177" s="30"/>
      <c r="Y177" s="1"/>
      <c r="Z177" s="1"/>
      <c r="AA177" s="5"/>
      <c r="AB177" s="65"/>
      <c r="AC177" s="66">
        <v>25</v>
      </c>
      <c r="AD177" s="65">
        <v>180</v>
      </c>
      <c r="AE177" s="33" t="s">
        <v>103</v>
      </c>
      <c r="AF177" s="33" t="s">
        <v>103</v>
      </c>
      <c r="AG177" s="79"/>
      <c r="AH177" s="5"/>
      <c r="AI177" s="2"/>
      <c r="AJ177" s="2"/>
      <c r="AK177" s="2"/>
      <c r="AL177" s="5"/>
      <c r="AM177" s="164">
        <f t="shared" si="12"/>
        <v>45890</v>
      </c>
      <c r="AW177" s="96"/>
      <c r="AX177" s="37">
        <f t="shared" si="13"/>
        <v>45894</v>
      </c>
      <c r="AY177" s="182"/>
      <c r="AZ177" s="183"/>
      <c r="BA177" s="183"/>
      <c r="BB177" s="183"/>
      <c r="BC177" s="183"/>
      <c r="BD177" s="1"/>
      <c r="BE177" s="1"/>
      <c r="BF177" s="1"/>
      <c r="BG177" s="183"/>
      <c r="BH177" s="4"/>
      <c r="BI177" s="37"/>
      <c r="BJ177" s="28"/>
      <c r="BK177" s="71"/>
      <c r="BL177" s="1"/>
      <c r="BM177" s="1"/>
      <c r="BN177" s="1"/>
      <c r="BO177" s="1"/>
      <c r="BP177" s="1"/>
      <c r="BQ177" s="1"/>
      <c r="BR177" s="1"/>
      <c r="BS177" s="4"/>
      <c r="BT177" s="37">
        <f t="shared" si="15"/>
        <v>45915</v>
      </c>
      <c r="BU177" s="229"/>
      <c r="BV177" s="183"/>
      <c r="BW177" s="221"/>
      <c r="BX177" s="183"/>
      <c r="BY177" s="183"/>
      <c r="BZ177" s="1"/>
      <c r="CA177" s="1"/>
      <c r="CB177" s="1"/>
      <c r="CC177" s="183"/>
      <c r="CD177" s="113"/>
      <c r="CE177" s="1"/>
      <c r="CF177" s="1"/>
      <c r="CG177" s="1"/>
      <c r="CH177" s="1"/>
      <c r="CI177" s="1"/>
      <c r="CJ177" s="1"/>
      <c r="CK177" s="1"/>
      <c r="CL177" s="1"/>
      <c r="CM177" s="1"/>
      <c r="CN177" s="1"/>
      <c r="CO177" s="1"/>
      <c r="CP177" s="118"/>
    </row>
    <row r="178" spans="1:117" ht="30" customHeight="1" x14ac:dyDescent="0.2">
      <c r="A178" s="1">
        <v>172</v>
      </c>
      <c r="B178" s="1" t="s">
        <v>195</v>
      </c>
      <c r="C178" s="1" t="s">
        <v>202</v>
      </c>
      <c r="D178" s="1" t="s">
        <v>54</v>
      </c>
      <c r="E178" s="1" t="s">
        <v>203</v>
      </c>
      <c r="F178" s="1" t="s">
        <v>74</v>
      </c>
      <c r="G178" s="1">
        <v>8</v>
      </c>
      <c r="H178" s="1" t="s">
        <v>341</v>
      </c>
      <c r="I178" s="1" t="s">
        <v>114</v>
      </c>
      <c r="J178" s="64">
        <v>67610</v>
      </c>
      <c r="K178" s="64">
        <v>64090</v>
      </c>
      <c r="L178" s="29">
        <v>45887</v>
      </c>
      <c r="M178" s="29" t="s">
        <v>4163</v>
      </c>
      <c r="N178" s="1" t="s">
        <v>25</v>
      </c>
      <c r="O178" s="28" t="s">
        <v>84</v>
      </c>
      <c r="P178" s="1" t="s">
        <v>87</v>
      </c>
      <c r="Q178" s="64">
        <v>9</v>
      </c>
      <c r="R178" s="1" t="s">
        <v>410</v>
      </c>
      <c r="T178" s="1" t="s">
        <v>115</v>
      </c>
      <c r="U178" s="1"/>
      <c r="V178" s="1"/>
      <c r="W178" s="4"/>
      <c r="X178" s="30"/>
      <c r="Y178" s="1"/>
      <c r="Z178" s="1"/>
      <c r="AA178" s="5"/>
      <c r="AB178" s="65"/>
      <c r="AC178" s="66">
        <v>26.5</v>
      </c>
      <c r="AD178" s="65">
        <v>190</v>
      </c>
      <c r="AE178" s="33" t="s">
        <v>103</v>
      </c>
      <c r="AF178" s="33" t="s">
        <v>103</v>
      </c>
      <c r="AG178" s="79"/>
      <c r="AH178" s="5"/>
      <c r="AI178" s="2"/>
      <c r="AJ178" s="2"/>
      <c r="AK178" s="2"/>
      <c r="AL178" s="5"/>
      <c r="AM178" s="164">
        <f t="shared" si="12"/>
        <v>45890</v>
      </c>
      <c r="AW178" s="96"/>
      <c r="AX178" s="37">
        <f t="shared" si="13"/>
        <v>45894</v>
      </c>
      <c r="AY178" s="182"/>
      <c r="AZ178" s="183"/>
      <c r="BA178" s="183"/>
      <c r="BB178" s="183"/>
      <c r="BC178" s="183"/>
      <c r="BD178" s="1"/>
      <c r="BE178" s="1"/>
      <c r="BF178" s="1"/>
      <c r="BG178" s="183"/>
      <c r="BH178" s="4"/>
      <c r="BI178" s="37"/>
      <c r="BJ178" s="28"/>
      <c r="BK178" s="71"/>
      <c r="BL178" s="1"/>
      <c r="BM178" s="1"/>
      <c r="BN178" s="1"/>
      <c r="BO178" s="1"/>
      <c r="BP178" s="1"/>
      <c r="BQ178" s="1"/>
      <c r="BR178" s="1"/>
      <c r="BS178" s="4"/>
      <c r="BT178" s="37">
        <f t="shared" si="15"/>
        <v>45915</v>
      </c>
      <c r="BU178" s="229"/>
      <c r="BV178" s="183"/>
      <c r="BW178" s="221"/>
      <c r="BX178" s="183"/>
      <c r="BY178" s="183"/>
      <c r="BZ178" s="1"/>
      <c r="CA178" s="1"/>
      <c r="CB178" s="1"/>
      <c r="CC178" s="183"/>
      <c r="CD178" s="113"/>
      <c r="CE178" s="1"/>
      <c r="CF178" s="1"/>
      <c r="CG178" s="1"/>
      <c r="CH178" s="1"/>
      <c r="CI178" s="1"/>
      <c r="CJ178" s="1"/>
      <c r="CK178" s="1"/>
      <c r="CL178" s="1"/>
      <c r="CM178" s="1"/>
      <c r="CN178" s="1"/>
      <c r="CO178" s="1"/>
      <c r="CP178" s="118"/>
    </row>
    <row r="179" spans="1:117" ht="30" customHeight="1" x14ac:dyDescent="0.2">
      <c r="A179" s="1">
        <v>173</v>
      </c>
      <c r="B179" s="1" t="s">
        <v>195</v>
      </c>
      <c r="C179" s="1" t="s">
        <v>202</v>
      </c>
      <c r="D179" s="1" t="s">
        <v>54</v>
      </c>
      <c r="E179" s="1" t="s">
        <v>203</v>
      </c>
      <c r="F179" s="1" t="s">
        <v>74</v>
      </c>
      <c r="G179" s="1">
        <v>8</v>
      </c>
      <c r="H179" s="1" t="s">
        <v>341</v>
      </c>
      <c r="I179" s="1" t="s">
        <v>114</v>
      </c>
      <c r="J179" s="64">
        <v>82812</v>
      </c>
      <c r="K179" s="64">
        <v>64101</v>
      </c>
      <c r="L179" s="29">
        <v>45887</v>
      </c>
      <c r="M179" s="29" t="s">
        <v>4163</v>
      </c>
      <c r="N179" s="1" t="s">
        <v>25</v>
      </c>
      <c r="O179" s="28" t="s">
        <v>84</v>
      </c>
      <c r="P179" s="1" t="s">
        <v>87</v>
      </c>
      <c r="Q179" s="64">
        <v>10</v>
      </c>
      <c r="R179" s="1" t="s">
        <v>410</v>
      </c>
      <c r="T179" s="1" t="s">
        <v>115</v>
      </c>
      <c r="U179" s="1"/>
      <c r="V179" s="1"/>
      <c r="W179" s="4"/>
      <c r="X179" s="30"/>
      <c r="Y179" s="1"/>
      <c r="Z179" s="1"/>
      <c r="AA179" s="5"/>
      <c r="AB179" s="65"/>
      <c r="AC179" s="66">
        <v>27</v>
      </c>
      <c r="AD179" s="65">
        <v>180</v>
      </c>
      <c r="AE179" s="33" t="s">
        <v>103</v>
      </c>
      <c r="AF179" s="33" t="s">
        <v>103</v>
      </c>
      <c r="AG179" s="79"/>
      <c r="AH179" s="5"/>
      <c r="AI179" s="2"/>
      <c r="AJ179" s="2"/>
      <c r="AK179" s="2"/>
      <c r="AL179" s="5"/>
      <c r="AM179" s="164">
        <f t="shared" si="12"/>
        <v>45890</v>
      </c>
      <c r="AW179" s="96"/>
      <c r="AX179" s="37">
        <f t="shared" si="13"/>
        <v>45894</v>
      </c>
      <c r="AY179" s="182"/>
      <c r="AZ179" s="183"/>
      <c r="BA179" s="183"/>
      <c r="BB179" s="183"/>
      <c r="BC179" s="183"/>
      <c r="BD179" s="1"/>
      <c r="BE179" s="1"/>
      <c r="BF179" s="1"/>
      <c r="BG179" s="183"/>
      <c r="BH179" s="4"/>
      <c r="BI179" s="37"/>
      <c r="BJ179" s="28"/>
      <c r="BK179" s="71"/>
      <c r="BL179" s="1"/>
      <c r="BM179" s="1"/>
      <c r="BN179" s="1"/>
      <c r="BO179" s="1"/>
      <c r="BP179" s="1"/>
      <c r="BQ179" s="1"/>
      <c r="BR179" s="1"/>
      <c r="BS179" s="4"/>
      <c r="BT179" s="37">
        <f t="shared" si="15"/>
        <v>45915</v>
      </c>
      <c r="BU179" s="229"/>
      <c r="BV179" s="183"/>
      <c r="BW179" s="221"/>
      <c r="BX179" s="183"/>
      <c r="BY179" s="183"/>
      <c r="BZ179" s="1"/>
      <c r="CA179" s="1"/>
      <c r="CB179" s="1"/>
      <c r="CC179" s="183"/>
      <c r="CD179" s="113"/>
      <c r="CE179" s="1"/>
      <c r="CF179" s="1"/>
      <c r="CG179" s="1"/>
      <c r="CH179" s="1"/>
      <c r="CI179" s="1"/>
      <c r="CJ179" s="1"/>
      <c r="CK179" s="1"/>
      <c r="CL179" s="1"/>
      <c r="CM179" s="1"/>
      <c r="CN179" s="1"/>
      <c r="CO179" s="1"/>
      <c r="CP179" s="118"/>
    </row>
    <row r="180" spans="1:117" ht="30" customHeight="1" x14ac:dyDescent="0.2">
      <c r="A180" s="1">
        <v>174</v>
      </c>
      <c r="B180" s="1" t="s">
        <v>195</v>
      </c>
      <c r="C180" s="1" t="s">
        <v>202</v>
      </c>
      <c r="D180" s="1" t="s">
        <v>54</v>
      </c>
      <c r="E180" s="1" t="s">
        <v>203</v>
      </c>
      <c r="F180" s="1" t="s">
        <v>74</v>
      </c>
      <c r="G180" s="1">
        <v>8</v>
      </c>
      <c r="H180" s="1" t="s">
        <v>341</v>
      </c>
      <c r="I180" s="1" t="s">
        <v>114</v>
      </c>
      <c r="J180" s="64">
        <v>82912</v>
      </c>
      <c r="K180" s="64">
        <v>64108</v>
      </c>
      <c r="L180" s="29">
        <v>45887</v>
      </c>
      <c r="M180" s="29" t="s">
        <v>4163</v>
      </c>
      <c r="N180" s="1" t="s">
        <v>25</v>
      </c>
      <c r="O180" s="28" t="s">
        <v>84</v>
      </c>
      <c r="P180" s="1" t="s">
        <v>87</v>
      </c>
      <c r="Q180" s="64">
        <v>10</v>
      </c>
      <c r="R180" s="1" t="s">
        <v>410</v>
      </c>
      <c r="T180" s="1" t="s">
        <v>115</v>
      </c>
      <c r="U180" s="1"/>
      <c r="V180" s="1"/>
      <c r="W180" s="4"/>
      <c r="X180" s="30"/>
      <c r="Y180" s="1"/>
      <c r="Z180" s="1"/>
      <c r="AA180" s="5"/>
      <c r="AB180" s="65"/>
      <c r="AC180" s="66">
        <v>26</v>
      </c>
      <c r="AD180" s="65">
        <v>190</v>
      </c>
      <c r="AE180" s="33" t="s">
        <v>103</v>
      </c>
      <c r="AF180" s="33" t="s">
        <v>103</v>
      </c>
      <c r="AG180" s="79"/>
      <c r="AH180" s="5"/>
      <c r="AI180" s="2"/>
      <c r="AJ180" s="2"/>
      <c r="AK180" s="2"/>
      <c r="AL180" s="5"/>
      <c r="AM180" s="164">
        <f t="shared" si="12"/>
        <v>45890</v>
      </c>
      <c r="AW180" s="96"/>
      <c r="AX180" s="37">
        <f t="shared" si="13"/>
        <v>45894</v>
      </c>
      <c r="AY180" s="182"/>
      <c r="AZ180" s="183"/>
      <c r="BA180" s="183"/>
      <c r="BB180" s="183"/>
      <c r="BC180" s="183"/>
      <c r="BD180" s="1"/>
      <c r="BE180" s="1"/>
      <c r="BF180" s="1"/>
      <c r="BG180" s="183"/>
      <c r="BH180" s="4"/>
      <c r="BI180" s="37"/>
      <c r="BJ180" s="28"/>
      <c r="BK180" s="71"/>
      <c r="BL180" s="1"/>
      <c r="BM180" s="1"/>
      <c r="BN180" s="1"/>
      <c r="BO180" s="1"/>
      <c r="BP180" s="1"/>
      <c r="BQ180" s="1"/>
      <c r="BR180" s="1"/>
      <c r="BS180" s="4"/>
      <c r="BT180" s="37">
        <f t="shared" si="15"/>
        <v>45915</v>
      </c>
      <c r="BU180" s="229"/>
      <c r="BV180" s="183"/>
      <c r="BW180" s="221"/>
      <c r="BX180" s="183"/>
      <c r="BY180" s="183"/>
      <c r="BZ180" s="1"/>
      <c r="CA180" s="1"/>
      <c r="CB180" s="1"/>
      <c r="CC180" s="183"/>
      <c r="CD180" s="113"/>
      <c r="CE180" s="1"/>
      <c r="CF180" s="1"/>
      <c r="CG180" s="1"/>
      <c r="CH180" s="1"/>
      <c r="CI180" s="1"/>
      <c r="CJ180" s="1"/>
      <c r="CK180" s="1"/>
      <c r="CL180" s="1"/>
      <c r="CM180" s="1"/>
      <c r="CN180" s="1"/>
      <c r="CO180" s="1"/>
      <c r="CP180" s="118"/>
    </row>
    <row r="181" spans="1:117" s="25" customFormat="1" ht="35" customHeight="1" x14ac:dyDescent="0.2">
      <c r="A181" s="1">
        <v>175</v>
      </c>
      <c r="B181" s="1" t="s">
        <v>196</v>
      </c>
      <c r="C181" s="1" t="s">
        <v>204</v>
      </c>
      <c r="D181" s="1" t="s">
        <v>54</v>
      </c>
      <c r="E181" s="1" t="s">
        <v>205</v>
      </c>
      <c r="F181" s="1" t="s">
        <v>74</v>
      </c>
      <c r="G181" s="1">
        <v>10</v>
      </c>
      <c r="H181" s="1" t="s">
        <v>341</v>
      </c>
      <c r="I181" s="1" t="s">
        <v>114</v>
      </c>
      <c r="J181" s="64">
        <v>81512</v>
      </c>
      <c r="K181" s="64">
        <v>132483</v>
      </c>
      <c r="L181" s="29">
        <v>45888</v>
      </c>
      <c r="M181" s="29" t="s">
        <v>4163</v>
      </c>
      <c r="N181" s="1" t="s">
        <v>25</v>
      </c>
      <c r="O181" s="28" t="s">
        <v>84</v>
      </c>
      <c r="P181" s="1" t="s">
        <v>87</v>
      </c>
      <c r="Q181" s="64">
        <v>10</v>
      </c>
      <c r="R181" s="1" t="s">
        <v>410</v>
      </c>
      <c r="S181" s="1"/>
      <c r="T181" s="1" t="s">
        <v>115</v>
      </c>
      <c r="U181" s="1"/>
      <c r="V181" s="1"/>
      <c r="W181" s="6"/>
      <c r="X181" s="1"/>
      <c r="Y181" s="1"/>
      <c r="Z181" s="1"/>
      <c r="AA181" s="20"/>
      <c r="AB181" s="65"/>
      <c r="AC181" s="66">
        <v>27</v>
      </c>
      <c r="AD181" s="65">
        <v>180</v>
      </c>
      <c r="AE181" s="33" t="s">
        <v>103</v>
      </c>
      <c r="AF181" s="33" t="s">
        <v>103</v>
      </c>
      <c r="AG181" s="79"/>
      <c r="AH181" s="7"/>
      <c r="AI181" s="1"/>
      <c r="AJ181" s="1"/>
      <c r="AK181" s="1"/>
      <c r="AL181" s="74"/>
      <c r="AM181" s="164">
        <f t="shared" si="12"/>
        <v>45891</v>
      </c>
      <c r="AN181" s="34"/>
      <c r="AO181" s="61"/>
      <c r="AP181" s="38"/>
      <c r="AQ181" s="38"/>
      <c r="AR181" s="38"/>
      <c r="AS181" s="1"/>
      <c r="AT181" s="1"/>
      <c r="AU181" s="1"/>
      <c r="AV181" s="38"/>
      <c r="AW181" s="106"/>
      <c r="AX181" s="37">
        <f t="shared" si="13"/>
        <v>45895</v>
      </c>
      <c r="AY181" s="182" t="s">
        <v>514</v>
      </c>
      <c r="AZ181" s="183" t="s">
        <v>515</v>
      </c>
      <c r="BA181" s="182">
        <v>17.3</v>
      </c>
      <c r="BB181" s="182">
        <v>18.600000000000001</v>
      </c>
      <c r="BC181" s="182">
        <v>19.3</v>
      </c>
      <c r="BD181" s="182">
        <v>18.100000000000001</v>
      </c>
      <c r="BE181" s="182">
        <v>19.2</v>
      </c>
      <c r="BF181" s="182">
        <v>19.2</v>
      </c>
      <c r="BG181" s="182">
        <f>AVERAGE(BA181:BF216)</f>
        <v>18.985714285714284</v>
      </c>
      <c r="BH181" s="8"/>
      <c r="BI181" s="37"/>
      <c r="BJ181" s="34"/>
      <c r="BK181" s="71"/>
      <c r="BL181" s="38"/>
      <c r="BM181" s="38"/>
      <c r="BN181" s="38"/>
      <c r="BO181" s="1"/>
      <c r="BP181" s="1"/>
      <c r="BQ181" s="1"/>
      <c r="BR181" s="38"/>
      <c r="BS181" s="8"/>
      <c r="BT181" s="37">
        <f t="shared" si="15"/>
        <v>45916</v>
      </c>
      <c r="BU181" s="229" t="s">
        <v>514</v>
      </c>
      <c r="BV181" s="183" t="s">
        <v>516</v>
      </c>
      <c r="BW181" s="228">
        <v>30</v>
      </c>
      <c r="BX181" s="182">
        <v>29.4</v>
      </c>
      <c r="BY181" s="182">
        <v>31.9</v>
      </c>
      <c r="BZ181" s="182">
        <v>30.9</v>
      </c>
      <c r="CA181" s="182">
        <v>29.7</v>
      </c>
      <c r="CB181" s="182">
        <v>31.3</v>
      </c>
      <c r="CC181" s="182">
        <f>AVERAGE(BW181:CB219)</f>
        <v>29.407407407407408</v>
      </c>
      <c r="CD181" s="112"/>
      <c r="CE181" s="28"/>
      <c r="CF181" s="1"/>
      <c r="CG181" s="1"/>
      <c r="CH181" s="1"/>
      <c r="CI181" s="1"/>
      <c r="CJ181" s="1"/>
      <c r="CK181" s="1"/>
      <c r="CL181" s="1"/>
      <c r="CM181" s="1"/>
      <c r="CN181" s="1"/>
      <c r="CO181" s="1"/>
      <c r="CP181" s="117"/>
      <c r="CQ181" s="1"/>
      <c r="CR181" s="1"/>
      <c r="CS181" s="1"/>
      <c r="CT181" s="1"/>
      <c r="CU181" s="1"/>
      <c r="CV181" s="1"/>
      <c r="CW181" s="1"/>
      <c r="CX181" s="1"/>
      <c r="CY181" s="1"/>
      <c r="CZ181" s="1"/>
      <c r="DA181" s="1"/>
      <c r="DB181" s="1"/>
      <c r="DC181" s="1"/>
      <c r="DD181" s="1"/>
      <c r="DE181" s="1"/>
      <c r="DF181" s="1"/>
      <c r="DG181" s="1"/>
      <c r="DH181" s="1"/>
      <c r="DI181" s="1"/>
      <c r="DJ181" s="1"/>
      <c r="DK181" s="1"/>
      <c r="DL181" s="1"/>
      <c r="DM181" s="1"/>
    </row>
    <row r="182" spans="1:117" s="25" customFormat="1" ht="35" customHeight="1" x14ac:dyDescent="0.2">
      <c r="A182" s="1">
        <v>176</v>
      </c>
      <c r="B182" s="1" t="s">
        <v>196</v>
      </c>
      <c r="C182" s="1" t="s">
        <v>204</v>
      </c>
      <c r="D182" s="1" t="s">
        <v>54</v>
      </c>
      <c r="E182" s="1" t="s">
        <v>205</v>
      </c>
      <c r="F182" s="1" t="s">
        <v>74</v>
      </c>
      <c r="G182" s="1">
        <v>10</v>
      </c>
      <c r="H182" s="1" t="s">
        <v>341</v>
      </c>
      <c r="I182" s="1" t="s">
        <v>114</v>
      </c>
      <c r="J182" s="64">
        <v>82512</v>
      </c>
      <c r="K182" s="64">
        <v>132484</v>
      </c>
      <c r="L182" s="29">
        <v>45888</v>
      </c>
      <c r="M182" s="29" t="s">
        <v>4163</v>
      </c>
      <c r="N182" s="1" t="s">
        <v>25</v>
      </c>
      <c r="O182" s="28" t="s">
        <v>84</v>
      </c>
      <c r="P182" s="1" t="s">
        <v>87</v>
      </c>
      <c r="Q182" s="64">
        <v>10</v>
      </c>
      <c r="R182" s="1" t="s">
        <v>410</v>
      </c>
      <c r="S182" s="1"/>
      <c r="T182" s="1" t="s">
        <v>115</v>
      </c>
      <c r="U182" s="1"/>
      <c r="V182" s="1"/>
      <c r="W182" s="6"/>
      <c r="X182" s="1"/>
      <c r="Y182" s="1"/>
      <c r="Z182" s="1"/>
      <c r="AA182" s="21"/>
      <c r="AB182" s="65"/>
      <c r="AC182" s="66">
        <v>26</v>
      </c>
      <c r="AD182" s="65">
        <v>190</v>
      </c>
      <c r="AE182" s="33" t="s">
        <v>103</v>
      </c>
      <c r="AF182" s="33" t="s">
        <v>103</v>
      </c>
      <c r="AG182" s="79"/>
      <c r="AH182" s="7"/>
      <c r="AI182" s="1"/>
      <c r="AJ182" s="1"/>
      <c r="AK182" s="1"/>
      <c r="AL182" s="74"/>
      <c r="AM182" s="164">
        <f t="shared" si="12"/>
        <v>45891</v>
      </c>
      <c r="AN182" s="34"/>
      <c r="AO182" s="61"/>
      <c r="AP182" s="38"/>
      <c r="AQ182" s="38"/>
      <c r="AR182" s="38"/>
      <c r="AS182" s="1"/>
      <c r="AT182" s="1"/>
      <c r="AU182" s="1"/>
      <c r="AV182" s="38"/>
      <c r="AW182" s="106"/>
      <c r="AX182" s="37">
        <f t="shared" si="13"/>
        <v>45895</v>
      </c>
      <c r="AY182" s="182"/>
      <c r="AZ182" s="183"/>
      <c r="BA182" s="182"/>
      <c r="BB182" s="182"/>
      <c r="BC182" s="182"/>
      <c r="BD182" s="182"/>
      <c r="BE182" s="182"/>
      <c r="BF182" s="182"/>
      <c r="BG182" s="182"/>
      <c r="BH182" s="8"/>
      <c r="BI182" s="37"/>
      <c r="BJ182" s="34"/>
      <c r="BK182" s="71"/>
      <c r="BL182" s="38"/>
      <c r="BM182" s="38"/>
      <c r="BN182" s="38"/>
      <c r="BO182" s="1"/>
      <c r="BP182" s="1"/>
      <c r="BQ182" s="1"/>
      <c r="BR182" s="38"/>
      <c r="BS182" s="8"/>
      <c r="BT182" s="37">
        <f t="shared" si="15"/>
        <v>45916</v>
      </c>
      <c r="BU182" s="229"/>
      <c r="BV182" s="183"/>
      <c r="BW182" s="228"/>
      <c r="BX182" s="182"/>
      <c r="BY182" s="182"/>
      <c r="BZ182" s="182"/>
      <c r="CA182" s="182"/>
      <c r="CB182" s="182"/>
      <c r="CC182" s="182"/>
      <c r="CD182" s="112"/>
      <c r="CE182" s="28"/>
      <c r="CF182" s="1"/>
      <c r="CG182" s="1"/>
      <c r="CH182" s="1"/>
      <c r="CI182" s="1"/>
      <c r="CJ182" s="1"/>
      <c r="CK182" s="1"/>
      <c r="CL182" s="1"/>
      <c r="CM182" s="1"/>
      <c r="CN182" s="1"/>
      <c r="CO182" s="1"/>
      <c r="CP182" s="117"/>
      <c r="CQ182" s="1"/>
      <c r="CR182" s="1"/>
      <c r="CS182" s="1"/>
      <c r="CT182" s="1"/>
      <c r="CU182" s="1"/>
      <c r="CV182" s="1"/>
      <c r="CW182" s="1"/>
      <c r="CX182" s="1"/>
      <c r="CY182" s="1"/>
      <c r="CZ182" s="1"/>
      <c r="DA182" s="1"/>
      <c r="DB182" s="1"/>
      <c r="DC182" s="1"/>
      <c r="DD182" s="1"/>
      <c r="DE182" s="1"/>
      <c r="DF182" s="1"/>
      <c r="DG182" s="1"/>
      <c r="DH182" s="1"/>
      <c r="DI182" s="1"/>
      <c r="DJ182" s="1"/>
      <c r="DK182" s="1"/>
      <c r="DL182" s="1"/>
      <c r="DM182" s="1"/>
    </row>
    <row r="183" spans="1:117" s="25" customFormat="1" ht="35" customHeight="1" x14ac:dyDescent="0.2">
      <c r="A183" s="1">
        <v>177</v>
      </c>
      <c r="B183" s="1" t="s">
        <v>196</v>
      </c>
      <c r="C183" s="1" t="s">
        <v>204</v>
      </c>
      <c r="D183" s="1" t="s">
        <v>54</v>
      </c>
      <c r="E183" s="1" t="s">
        <v>205</v>
      </c>
      <c r="F183" s="1" t="s">
        <v>74</v>
      </c>
      <c r="G183" s="1">
        <v>10</v>
      </c>
      <c r="H183" s="1" t="s">
        <v>341</v>
      </c>
      <c r="I183" s="1" t="s">
        <v>114</v>
      </c>
      <c r="J183" s="64">
        <v>84712</v>
      </c>
      <c r="K183" s="64">
        <v>132486</v>
      </c>
      <c r="L183" s="29">
        <v>45888</v>
      </c>
      <c r="M183" s="29" t="s">
        <v>4163</v>
      </c>
      <c r="N183" s="1" t="s">
        <v>25</v>
      </c>
      <c r="O183" s="28" t="s">
        <v>84</v>
      </c>
      <c r="P183" s="1" t="s">
        <v>87</v>
      </c>
      <c r="Q183" s="64">
        <v>10</v>
      </c>
      <c r="R183" s="1" t="s">
        <v>410</v>
      </c>
      <c r="S183" s="1">
        <v>6</v>
      </c>
      <c r="T183" s="1" t="s">
        <v>115</v>
      </c>
      <c r="U183" s="1"/>
      <c r="V183" s="1"/>
      <c r="W183" s="6"/>
      <c r="X183" s="1"/>
      <c r="Y183" s="1"/>
      <c r="Z183" s="1"/>
      <c r="AA183" s="20"/>
      <c r="AB183" s="65"/>
      <c r="AC183" s="66">
        <v>29.5</v>
      </c>
      <c r="AD183" s="65">
        <v>160</v>
      </c>
      <c r="AE183" s="33" t="s">
        <v>103</v>
      </c>
      <c r="AF183" s="33" t="s">
        <v>103</v>
      </c>
      <c r="AG183" s="79"/>
      <c r="AH183" s="7"/>
      <c r="AI183" s="1"/>
      <c r="AJ183" s="1"/>
      <c r="AK183" s="1"/>
      <c r="AL183" s="74"/>
      <c r="AM183" s="164">
        <f t="shared" si="12"/>
        <v>45891</v>
      </c>
      <c r="AN183" s="34"/>
      <c r="AO183" s="61"/>
      <c r="AP183" s="38"/>
      <c r="AQ183" s="38"/>
      <c r="AR183" s="38"/>
      <c r="AS183" s="1"/>
      <c r="AT183" s="1"/>
      <c r="AU183" s="1"/>
      <c r="AV183" s="38"/>
      <c r="AW183" s="106"/>
      <c r="AX183" s="37">
        <f t="shared" si="13"/>
        <v>45895</v>
      </c>
      <c r="AY183" s="182"/>
      <c r="AZ183" s="183"/>
      <c r="BA183" s="182"/>
      <c r="BB183" s="182"/>
      <c r="BC183" s="182"/>
      <c r="BD183" s="182"/>
      <c r="BE183" s="182"/>
      <c r="BF183" s="182"/>
      <c r="BG183" s="182"/>
      <c r="BH183" s="8"/>
      <c r="BI183" s="37"/>
      <c r="BJ183" s="34"/>
      <c r="BK183" s="71"/>
      <c r="BL183" s="38"/>
      <c r="BM183" s="38"/>
      <c r="BN183" s="38"/>
      <c r="BO183" s="1"/>
      <c r="BP183" s="1"/>
      <c r="BQ183" s="1"/>
      <c r="BR183" s="38"/>
      <c r="BS183" s="8"/>
      <c r="BT183" s="37">
        <f t="shared" si="15"/>
        <v>45916</v>
      </c>
      <c r="BU183" s="229"/>
      <c r="BV183" s="183"/>
      <c r="BW183" s="228"/>
      <c r="BX183" s="182"/>
      <c r="BY183" s="182"/>
      <c r="BZ183" s="182"/>
      <c r="CA183" s="182"/>
      <c r="CB183" s="182"/>
      <c r="CC183" s="182"/>
      <c r="CD183" s="112"/>
      <c r="CE183" s="28"/>
      <c r="CF183" s="1"/>
      <c r="CG183" s="1"/>
      <c r="CH183" s="1"/>
      <c r="CI183" s="1"/>
      <c r="CJ183" s="1"/>
      <c r="CK183" s="1"/>
      <c r="CL183" s="1"/>
      <c r="CM183" s="1"/>
      <c r="CN183" s="1"/>
      <c r="CO183" s="1"/>
      <c r="CP183" s="117"/>
      <c r="CQ183" s="1"/>
      <c r="CR183" s="1"/>
      <c r="CS183" s="1"/>
      <c r="CT183" s="1"/>
      <c r="CU183" s="1"/>
      <c r="CV183" s="1"/>
      <c r="CW183" s="1"/>
      <c r="CX183" s="1"/>
      <c r="CY183" s="1"/>
      <c r="CZ183" s="1"/>
      <c r="DA183" s="1"/>
      <c r="DB183" s="1"/>
      <c r="DC183" s="1"/>
      <c r="DD183" s="1"/>
      <c r="DE183" s="1"/>
      <c r="DF183" s="1"/>
      <c r="DG183" s="1"/>
      <c r="DH183" s="1"/>
      <c r="DI183" s="1"/>
      <c r="DJ183" s="1"/>
      <c r="DK183" s="1"/>
      <c r="DL183" s="1"/>
      <c r="DM183" s="1"/>
    </row>
    <row r="184" spans="1:117" s="25" customFormat="1" ht="35" customHeight="1" x14ac:dyDescent="0.2">
      <c r="A184" s="1">
        <v>178</v>
      </c>
      <c r="B184" s="1" t="s">
        <v>196</v>
      </c>
      <c r="C184" s="1" t="s">
        <v>204</v>
      </c>
      <c r="D184" s="1" t="s">
        <v>54</v>
      </c>
      <c r="E184" s="1" t="s">
        <v>205</v>
      </c>
      <c r="F184" s="1" t="s">
        <v>74</v>
      </c>
      <c r="G184" s="1">
        <v>10</v>
      </c>
      <c r="H184" s="1" t="s">
        <v>341</v>
      </c>
      <c r="I184" s="1" t="s">
        <v>114</v>
      </c>
      <c r="J184" s="64">
        <v>69410</v>
      </c>
      <c r="K184" s="64">
        <v>132487</v>
      </c>
      <c r="L184" s="29">
        <v>45888</v>
      </c>
      <c r="M184" s="29" t="s">
        <v>4163</v>
      </c>
      <c r="N184" s="1" t="s">
        <v>25</v>
      </c>
      <c r="O184" s="28" t="s">
        <v>84</v>
      </c>
      <c r="P184" s="1" t="s">
        <v>87</v>
      </c>
      <c r="Q184" s="64">
        <v>9</v>
      </c>
      <c r="R184" s="1" t="s">
        <v>410</v>
      </c>
      <c r="S184" s="1"/>
      <c r="T184" s="1" t="s">
        <v>115</v>
      </c>
      <c r="U184" s="1"/>
      <c r="V184" s="1"/>
      <c r="W184" s="6"/>
      <c r="X184" s="1"/>
      <c r="Y184" s="1"/>
      <c r="Z184" s="1"/>
      <c r="AA184" s="21"/>
      <c r="AB184" s="65"/>
      <c r="AC184" s="66">
        <v>27.5</v>
      </c>
      <c r="AD184" s="65">
        <v>175</v>
      </c>
      <c r="AE184" s="33" t="s">
        <v>103</v>
      </c>
      <c r="AF184" s="33" t="s">
        <v>103</v>
      </c>
      <c r="AG184" s="79"/>
      <c r="AH184" s="7"/>
      <c r="AI184" s="1"/>
      <c r="AJ184" s="1"/>
      <c r="AK184" s="1"/>
      <c r="AL184" s="74"/>
      <c r="AM184" s="164">
        <f t="shared" si="12"/>
        <v>45891</v>
      </c>
      <c r="AN184" s="34"/>
      <c r="AO184" s="61"/>
      <c r="AP184" s="38"/>
      <c r="AQ184" s="38"/>
      <c r="AR184" s="38"/>
      <c r="AS184" s="1"/>
      <c r="AT184" s="1"/>
      <c r="AU184" s="1"/>
      <c r="AV184" s="38"/>
      <c r="AW184" s="106"/>
      <c r="AX184" s="37">
        <f t="shared" si="13"/>
        <v>45895</v>
      </c>
      <c r="AY184" s="182"/>
      <c r="AZ184" s="183"/>
      <c r="BA184" s="182"/>
      <c r="BB184" s="182"/>
      <c r="BC184" s="182"/>
      <c r="BD184" s="182"/>
      <c r="BE184" s="182"/>
      <c r="BF184" s="182"/>
      <c r="BG184" s="182"/>
      <c r="BH184" s="8"/>
      <c r="BI184" s="37"/>
      <c r="BJ184" s="34"/>
      <c r="BK184" s="71"/>
      <c r="BL184" s="38"/>
      <c r="BM184" s="38"/>
      <c r="BN184" s="38"/>
      <c r="BO184" s="1"/>
      <c r="BP184" s="1"/>
      <c r="BQ184" s="1"/>
      <c r="BR184" s="38"/>
      <c r="BS184" s="8"/>
      <c r="BT184" s="37">
        <f t="shared" si="15"/>
        <v>45916</v>
      </c>
      <c r="BU184" s="229"/>
      <c r="BV184" s="183"/>
      <c r="BW184" s="228"/>
      <c r="BX184" s="182"/>
      <c r="BY184" s="182"/>
      <c r="BZ184" s="182"/>
      <c r="CA184" s="182"/>
      <c r="CB184" s="182"/>
      <c r="CC184" s="182"/>
      <c r="CD184" s="112"/>
      <c r="CE184" s="28"/>
      <c r="CF184" s="1"/>
      <c r="CG184" s="1"/>
      <c r="CH184" s="1"/>
      <c r="CI184" s="1"/>
      <c r="CJ184" s="1"/>
      <c r="CK184" s="1"/>
      <c r="CL184" s="1"/>
      <c r="CM184" s="1"/>
      <c r="CN184" s="1"/>
      <c r="CO184" s="1"/>
      <c r="CP184" s="117"/>
      <c r="CQ184" s="1"/>
      <c r="CR184" s="1"/>
      <c r="CS184" s="1"/>
      <c r="CT184" s="1"/>
      <c r="CU184" s="1"/>
      <c r="CV184" s="1"/>
      <c r="CW184" s="1"/>
      <c r="CX184" s="1"/>
      <c r="CY184" s="1"/>
      <c r="CZ184" s="1"/>
      <c r="DA184" s="1"/>
      <c r="DB184" s="1"/>
      <c r="DC184" s="1"/>
      <c r="DD184" s="1"/>
      <c r="DE184" s="1"/>
      <c r="DF184" s="1"/>
      <c r="DG184" s="1"/>
      <c r="DH184" s="1"/>
      <c r="DI184" s="1"/>
      <c r="DJ184" s="1"/>
      <c r="DK184" s="1"/>
      <c r="DL184" s="1"/>
      <c r="DM184" s="1"/>
    </row>
    <row r="185" spans="1:117" s="25" customFormat="1" ht="35" customHeight="1" x14ac:dyDescent="0.2">
      <c r="A185" s="1">
        <v>179</v>
      </c>
      <c r="B185" s="1" t="s">
        <v>196</v>
      </c>
      <c r="C185" s="1" t="s">
        <v>204</v>
      </c>
      <c r="D185" s="1" t="s">
        <v>54</v>
      </c>
      <c r="E185" s="1" t="s">
        <v>205</v>
      </c>
      <c r="F185" s="1" t="s">
        <v>74</v>
      </c>
      <c r="G185" s="1">
        <v>10</v>
      </c>
      <c r="H185" s="1" t="s">
        <v>341</v>
      </c>
      <c r="I185" s="1" t="s">
        <v>114</v>
      </c>
      <c r="J185" s="64">
        <v>84812</v>
      </c>
      <c r="K185" s="64">
        <v>132488</v>
      </c>
      <c r="L185" s="29">
        <v>45888</v>
      </c>
      <c r="M185" s="29" t="s">
        <v>4163</v>
      </c>
      <c r="N185" s="1" t="s">
        <v>25</v>
      </c>
      <c r="O185" s="28" t="s">
        <v>84</v>
      </c>
      <c r="P185" s="1" t="s">
        <v>87</v>
      </c>
      <c r="Q185" s="64">
        <v>10</v>
      </c>
      <c r="R185" s="1" t="s">
        <v>410</v>
      </c>
      <c r="S185" s="1"/>
      <c r="T185" s="1" t="s">
        <v>115</v>
      </c>
      <c r="U185" s="1"/>
      <c r="V185" s="1"/>
      <c r="W185" s="6"/>
      <c r="X185" s="1"/>
      <c r="Y185" s="1"/>
      <c r="Z185" s="1"/>
      <c r="AA185" s="5"/>
      <c r="AB185" s="65"/>
      <c r="AC185" s="66">
        <v>28</v>
      </c>
      <c r="AD185" s="65">
        <v>180</v>
      </c>
      <c r="AE185" s="33" t="s">
        <v>103</v>
      </c>
      <c r="AF185" s="33" t="s">
        <v>103</v>
      </c>
      <c r="AG185" s="79"/>
      <c r="AH185" s="7"/>
      <c r="AI185" s="1"/>
      <c r="AJ185" s="1"/>
      <c r="AK185" s="1"/>
      <c r="AL185" s="74"/>
      <c r="AM185" s="164">
        <f t="shared" si="12"/>
        <v>45891</v>
      </c>
      <c r="AN185" s="34"/>
      <c r="AO185" s="61"/>
      <c r="AP185" s="38"/>
      <c r="AQ185" s="38"/>
      <c r="AR185" s="38"/>
      <c r="AS185" s="1"/>
      <c r="AT185" s="1"/>
      <c r="AU185" s="1"/>
      <c r="AV185" s="38"/>
      <c r="AW185" s="106"/>
      <c r="AX185" s="37">
        <f t="shared" si="13"/>
        <v>45895</v>
      </c>
      <c r="AY185" s="182"/>
      <c r="AZ185" s="183"/>
      <c r="BA185" s="182"/>
      <c r="BB185" s="182"/>
      <c r="BC185" s="182"/>
      <c r="BD185" s="182"/>
      <c r="BE185" s="182"/>
      <c r="BF185" s="182"/>
      <c r="BG185" s="182"/>
      <c r="BH185" s="8"/>
      <c r="BI185" s="37"/>
      <c r="BJ185" s="34"/>
      <c r="BK185" s="71"/>
      <c r="BL185" s="38"/>
      <c r="BM185" s="38"/>
      <c r="BN185" s="38"/>
      <c r="BO185" s="1"/>
      <c r="BP185" s="1"/>
      <c r="BQ185" s="1"/>
      <c r="BR185" s="38"/>
      <c r="BS185" s="8"/>
      <c r="BT185" s="37">
        <f t="shared" si="15"/>
        <v>45916</v>
      </c>
      <c r="BU185" s="229"/>
      <c r="BV185" s="183"/>
      <c r="BW185" s="228"/>
      <c r="BX185" s="182"/>
      <c r="BY185" s="182"/>
      <c r="BZ185" s="182"/>
      <c r="CA185" s="182"/>
      <c r="CB185" s="182"/>
      <c r="CC185" s="182"/>
      <c r="CD185" s="112"/>
      <c r="CE185" s="28"/>
      <c r="CF185" s="1"/>
      <c r="CG185" s="1"/>
      <c r="CH185" s="1"/>
      <c r="CI185" s="1"/>
      <c r="CJ185" s="1"/>
      <c r="CK185" s="1"/>
      <c r="CL185" s="1"/>
      <c r="CM185" s="1"/>
      <c r="CN185" s="1"/>
      <c r="CO185" s="1"/>
      <c r="CP185" s="117"/>
      <c r="CQ185" s="1"/>
      <c r="CR185" s="1"/>
      <c r="CS185" s="1"/>
      <c r="CT185" s="1"/>
      <c r="CU185" s="1"/>
      <c r="CV185" s="1"/>
      <c r="CW185" s="1"/>
      <c r="CX185" s="1"/>
      <c r="CY185" s="1"/>
      <c r="CZ185" s="1"/>
      <c r="DA185" s="1"/>
      <c r="DB185" s="1"/>
      <c r="DC185" s="1"/>
      <c r="DD185" s="1"/>
      <c r="DE185" s="1"/>
      <c r="DF185" s="1"/>
      <c r="DG185" s="1"/>
      <c r="DH185" s="1"/>
      <c r="DI185" s="1"/>
      <c r="DJ185" s="1"/>
      <c r="DK185" s="1"/>
      <c r="DL185" s="1"/>
      <c r="DM185" s="1"/>
    </row>
    <row r="186" spans="1:117" s="25" customFormat="1" ht="35" customHeight="1" x14ac:dyDescent="0.2">
      <c r="A186" s="1">
        <v>180</v>
      </c>
      <c r="B186" s="1" t="s">
        <v>196</v>
      </c>
      <c r="C186" s="1" t="s">
        <v>204</v>
      </c>
      <c r="D186" s="1" t="s">
        <v>54</v>
      </c>
      <c r="E186" s="1" t="s">
        <v>205</v>
      </c>
      <c r="F186" s="1" t="s">
        <v>74</v>
      </c>
      <c r="G186" s="1">
        <v>10</v>
      </c>
      <c r="H186" s="1" t="s">
        <v>341</v>
      </c>
      <c r="I186" s="1" t="s">
        <v>114</v>
      </c>
      <c r="J186" s="64">
        <v>84012</v>
      </c>
      <c r="K186" s="64">
        <v>132489</v>
      </c>
      <c r="L186" s="29">
        <v>45888</v>
      </c>
      <c r="M186" s="29" t="s">
        <v>4163</v>
      </c>
      <c r="N186" s="1" t="s">
        <v>25</v>
      </c>
      <c r="O186" s="28" t="s">
        <v>84</v>
      </c>
      <c r="P186" s="1" t="s">
        <v>87</v>
      </c>
      <c r="Q186" s="64">
        <v>10</v>
      </c>
      <c r="R186" s="1" t="s">
        <v>410</v>
      </c>
      <c r="S186" s="1"/>
      <c r="T186" s="1" t="s">
        <v>115</v>
      </c>
      <c r="U186" s="1"/>
      <c r="V186" s="1"/>
      <c r="W186" s="6"/>
      <c r="X186" s="1"/>
      <c r="Y186" s="1"/>
      <c r="Z186" s="1"/>
      <c r="AA186" s="20"/>
      <c r="AB186" s="65"/>
      <c r="AC186" s="66">
        <v>29.5</v>
      </c>
      <c r="AD186" s="65">
        <v>180</v>
      </c>
      <c r="AE186" s="33" t="s">
        <v>103</v>
      </c>
      <c r="AF186" s="33" t="s">
        <v>103</v>
      </c>
      <c r="AG186" s="79"/>
      <c r="AH186" s="7"/>
      <c r="AI186" s="1"/>
      <c r="AJ186" s="1"/>
      <c r="AK186" s="1"/>
      <c r="AL186" s="74"/>
      <c r="AM186" s="164">
        <f t="shared" si="12"/>
        <v>45891</v>
      </c>
      <c r="AN186" s="34"/>
      <c r="AO186" s="61"/>
      <c r="AP186" s="38"/>
      <c r="AQ186" s="38"/>
      <c r="AR186" s="38"/>
      <c r="AS186" s="1"/>
      <c r="AT186" s="1"/>
      <c r="AU186" s="1"/>
      <c r="AV186" s="38"/>
      <c r="AW186" s="106"/>
      <c r="AX186" s="37">
        <f t="shared" si="13"/>
        <v>45895</v>
      </c>
      <c r="AY186" s="182"/>
      <c r="AZ186" s="183"/>
      <c r="BA186" s="182"/>
      <c r="BB186" s="182"/>
      <c r="BC186" s="182"/>
      <c r="BD186" s="182"/>
      <c r="BE186" s="182"/>
      <c r="BF186" s="182"/>
      <c r="BG186" s="182"/>
      <c r="BH186" s="8"/>
      <c r="BI186" s="37"/>
      <c r="BJ186" s="34"/>
      <c r="BK186" s="71"/>
      <c r="BL186" s="38"/>
      <c r="BM186" s="38"/>
      <c r="BN186" s="38"/>
      <c r="BO186" s="1"/>
      <c r="BP186" s="1"/>
      <c r="BQ186" s="1"/>
      <c r="BR186" s="38"/>
      <c r="BS186" s="8"/>
      <c r="BT186" s="37">
        <f t="shared" si="15"/>
        <v>45916</v>
      </c>
      <c r="BU186" s="229"/>
      <c r="BV186" s="183"/>
      <c r="BW186" s="228"/>
      <c r="BX186" s="182"/>
      <c r="BY186" s="182"/>
      <c r="BZ186" s="182"/>
      <c r="CA186" s="182"/>
      <c r="CB186" s="182"/>
      <c r="CC186" s="182"/>
      <c r="CD186" s="112"/>
      <c r="CE186" s="28"/>
      <c r="CF186" s="1"/>
      <c r="CG186" s="1"/>
      <c r="CH186" s="1"/>
      <c r="CI186" s="1"/>
      <c r="CJ186" s="1"/>
      <c r="CK186" s="1"/>
      <c r="CL186" s="1"/>
      <c r="CM186" s="1"/>
      <c r="CN186" s="1"/>
      <c r="CO186" s="1"/>
      <c r="CP186" s="117"/>
      <c r="CQ186" s="1"/>
      <c r="CR186" s="1"/>
      <c r="CS186" s="1"/>
      <c r="CT186" s="1"/>
      <c r="CU186" s="1"/>
      <c r="CV186" s="1"/>
      <c r="CW186" s="1"/>
      <c r="CX186" s="1"/>
      <c r="CY186" s="1"/>
      <c r="CZ186" s="1"/>
      <c r="DA186" s="1"/>
      <c r="DB186" s="1"/>
      <c r="DC186" s="1"/>
      <c r="DD186" s="1"/>
      <c r="DE186" s="1"/>
      <c r="DF186" s="1"/>
      <c r="DG186" s="1"/>
      <c r="DH186" s="1"/>
      <c r="DI186" s="1"/>
      <c r="DJ186" s="1"/>
      <c r="DK186" s="1"/>
      <c r="DL186" s="1"/>
      <c r="DM186" s="1"/>
    </row>
    <row r="187" spans="1:117" s="25" customFormat="1" ht="35" customHeight="1" x14ac:dyDescent="0.2">
      <c r="A187" s="1">
        <v>181</v>
      </c>
      <c r="B187" s="1" t="s">
        <v>196</v>
      </c>
      <c r="C187" s="1" t="s">
        <v>204</v>
      </c>
      <c r="D187" s="1" t="s">
        <v>54</v>
      </c>
      <c r="E187" s="1" t="s">
        <v>205</v>
      </c>
      <c r="F187" s="1" t="s">
        <v>74</v>
      </c>
      <c r="G187" s="1">
        <v>10</v>
      </c>
      <c r="H187" s="1" t="s">
        <v>341</v>
      </c>
      <c r="I187" s="1" t="s">
        <v>114</v>
      </c>
      <c r="J187" s="64">
        <v>78012</v>
      </c>
      <c r="K187" s="64">
        <v>132490</v>
      </c>
      <c r="L187" s="29">
        <v>45888</v>
      </c>
      <c r="M187" s="29" t="s">
        <v>4163</v>
      </c>
      <c r="N187" s="1" t="s">
        <v>25</v>
      </c>
      <c r="O187" s="28" t="s">
        <v>84</v>
      </c>
      <c r="P187" s="1" t="s">
        <v>87</v>
      </c>
      <c r="Q187" s="64">
        <v>10</v>
      </c>
      <c r="R187" s="1" t="s">
        <v>410</v>
      </c>
      <c r="S187" s="1"/>
      <c r="T187" s="1" t="s">
        <v>115</v>
      </c>
      <c r="U187" s="1"/>
      <c r="V187" s="1"/>
      <c r="W187" s="4"/>
      <c r="X187" s="1"/>
      <c r="Y187" s="1"/>
      <c r="Z187" s="1"/>
      <c r="AA187" s="21"/>
      <c r="AB187" s="65"/>
      <c r="AC187" s="66">
        <v>27</v>
      </c>
      <c r="AD187" s="65">
        <v>160</v>
      </c>
      <c r="AE187" s="33" t="s">
        <v>103</v>
      </c>
      <c r="AF187" s="33" t="s">
        <v>103</v>
      </c>
      <c r="AG187" s="79"/>
      <c r="AH187" s="5"/>
      <c r="AI187" s="1"/>
      <c r="AJ187" s="1"/>
      <c r="AK187" s="1"/>
      <c r="AL187" s="5"/>
      <c r="AM187" s="164">
        <f t="shared" si="12"/>
        <v>45891</v>
      </c>
      <c r="AN187" s="34"/>
      <c r="AO187" s="61"/>
      <c r="AP187" s="38"/>
      <c r="AQ187" s="38"/>
      <c r="AR187" s="38"/>
      <c r="AS187" s="1"/>
      <c r="AT187" s="1"/>
      <c r="AU187" s="1"/>
      <c r="AV187" s="38"/>
      <c r="AW187" s="106"/>
      <c r="AX187" s="37">
        <f t="shared" si="13"/>
        <v>45895</v>
      </c>
      <c r="AY187" s="182"/>
      <c r="AZ187" s="183"/>
      <c r="BA187" s="182"/>
      <c r="BB187" s="182"/>
      <c r="BC187" s="182"/>
      <c r="BD187" s="182"/>
      <c r="BE187" s="182"/>
      <c r="BF187" s="182"/>
      <c r="BG187" s="182"/>
      <c r="BH187" s="8"/>
      <c r="BI187" s="37"/>
      <c r="BJ187" s="34"/>
      <c r="BK187" s="71"/>
      <c r="BL187" s="38"/>
      <c r="BM187" s="38"/>
      <c r="BN187" s="38"/>
      <c r="BO187" s="1"/>
      <c r="BP187" s="1"/>
      <c r="BQ187" s="1"/>
      <c r="BR187" s="38"/>
      <c r="BS187" s="8"/>
      <c r="BT187" s="37">
        <f t="shared" si="15"/>
        <v>45916</v>
      </c>
      <c r="BU187" s="229"/>
      <c r="BV187" s="183"/>
      <c r="BW187" s="228"/>
      <c r="BX187" s="182"/>
      <c r="BY187" s="182"/>
      <c r="BZ187" s="182"/>
      <c r="CA187" s="182"/>
      <c r="CB187" s="182"/>
      <c r="CC187" s="182"/>
      <c r="CD187" s="112"/>
      <c r="CE187" s="28"/>
      <c r="CF187" s="1"/>
      <c r="CG187" s="1"/>
      <c r="CH187" s="1"/>
      <c r="CI187" s="1"/>
      <c r="CJ187" s="1"/>
      <c r="CK187" s="1"/>
      <c r="CL187" s="1"/>
      <c r="CM187" s="1"/>
      <c r="CN187" s="1"/>
      <c r="CO187" s="1"/>
      <c r="CP187" s="118"/>
      <c r="CQ187" s="1"/>
      <c r="CR187" s="1"/>
      <c r="CS187" s="1"/>
      <c r="CT187" s="1"/>
      <c r="CU187" s="1"/>
      <c r="CV187" s="1"/>
      <c r="CW187" s="1"/>
      <c r="CX187" s="1"/>
      <c r="CY187" s="1"/>
      <c r="CZ187" s="1"/>
      <c r="DA187" s="1"/>
      <c r="DB187" s="1"/>
      <c r="DC187" s="1"/>
      <c r="DD187" s="1"/>
      <c r="DE187" s="1"/>
      <c r="DF187" s="1"/>
      <c r="DG187" s="1"/>
      <c r="DH187" s="1"/>
      <c r="DI187" s="1"/>
      <c r="DJ187" s="1"/>
      <c r="DK187" s="1"/>
      <c r="DL187" s="1"/>
      <c r="DM187" s="1"/>
    </row>
    <row r="188" spans="1:117" s="25" customFormat="1" ht="35" customHeight="1" x14ac:dyDescent="0.2">
      <c r="A188" s="1">
        <v>182</v>
      </c>
      <c r="B188" s="1" t="s">
        <v>196</v>
      </c>
      <c r="C188" s="1" t="s">
        <v>204</v>
      </c>
      <c r="D188" s="1" t="s">
        <v>54</v>
      </c>
      <c r="E188" s="1" t="s">
        <v>205</v>
      </c>
      <c r="F188" s="1" t="s">
        <v>74</v>
      </c>
      <c r="G188" s="1">
        <v>10</v>
      </c>
      <c r="H188" s="1" t="s">
        <v>341</v>
      </c>
      <c r="I188" s="1" t="s">
        <v>114</v>
      </c>
      <c r="J188" s="64">
        <v>78912</v>
      </c>
      <c r="K188" s="64">
        <v>132491</v>
      </c>
      <c r="L188" s="29">
        <v>45888</v>
      </c>
      <c r="M188" s="29" t="s">
        <v>4163</v>
      </c>
      <c r="N188" s="1" t="s">
        <v>25</v>
      </c>
      <c r="O188" s="28" t="s">
        <v>84</v>
      </c>
      <c r="P188" s="1" t="s">
        <v>87</v>
      </c>
      <c r="Q188" s="64">
        <v>10</v>
      </c>
      <c r="R188" s="1" t="s">
        <v>410</v>
      </c>
      <c r="S188" s="1">
        <v>6</v>
      </c>
      <c r="T188" s="1" t="s">
        <v>115</v>
      </c>
      <c r="U188" s="1"/>
      <c r="V188" s="1"/>
      <c r="W188" s="8"/>
      <c r="X188" s="1"/>
      <c r="Y188" s="1"/>
      <c r="Z188" s="1"/>
      <c r="AA188" s="20"/>
      <c r="AB188" s="65"/>
      <c r="AC188" s="66">
        <v>25.5</v>
      </c>
      <c r="AD188" s="65">
        <v>175</v>
      </c>
      <c r="AE188" s="33" t="s">
        <v>103</v>
      </c>
      <c r="AF188" s="33" t="s">
        <v>103</v>
      </c>
      <c r="AG188" s="79"/>
      <c r="AH188" s="9"/>
      <c r="AI188" s="1"/>
      <c r="AJ188" s="1"/>
      <c r="AK188" s="1"/>
      <c r="AL188" s="9"/>
      <c r="AM188" s="164">
        <f t="shared" si="12"/>
        <v>45891</v>
      </c>
      <c r="AN188" s="34"/>
      <c r="AO188" s="61"/>
      <c r="AP188" s="38"/>
      <c r="AQ188" s="38"/>
      <c r="AR188" s="38"/>
      <c r="AS188" s="1"/>
      <c r="AT188" s="1"/>
      <c r="AU188" s="1"/>
      <c r="AV188" s="38"/>
      <c r="AW188" s="106"/>
      <c r="AX188" s="37">
        <f t="shared" si="13"/>
        <v>45895</v>
      </c>
      <c r="AY188" s="182"/>
      <c r="AZ188" s="183"/>
      <c r="BA188" s="182"/>
      <c r="BB188" s="182"/>
      <c r="BC188" s="182"/>
      <c r="BD188" s="182"/>
      <c r="BE188" s="182"/>
      <c r="BF188" s="182"/>
      <c r="BG188" s="182"/>
      <c r="BH188" s="8"/>
      <c r="BI188" s="37"/>
      <c r="BJ188" s="34"/>
      <c r="BK188" s="71"/>
      <c r="BL188" s="38"/>
      <c r="BM188" s="38"/>
      <c r="BN188" s="38"/>
      <c r="BO188" s="1"/>
      <c r="BP188" s="1"/>
      <c r="BQ188" s="1"/>
      <c r="BR188" s="38"/>
      <c r="BS188" s="8"/>
      <c r="BT188" s="37">
        <f t="shared" si="15"/>
        <v>45916</v>
      </c>
      <c r="BU188" s="229"/>
      <c r="BV188" s="183"/>
      <c r="BW188" s="228"/>
      <c r="BX188" s="182"/>
      <c r="BY188" s="182"/>
      <c r="BZ188" s="182"/>
      <c r="CA188" s="182"/>
      <c r="CB188" s="182"/>
      <c r="CC188" s="182"/>
      <c r="CD188" s="112"/>
      <c r="CE188" s="28"/>
      <c r="CF188" s="1"/>
      <c r="CG188" s="1"/>
      <c r="CH188" s="1"/>
      <c r="CI188" s="1"/>
      <c r="CJ188" s="1"/>
      <c r="CK188" s="1"/>
      <c r="CL188" s="1"/>
      <c r="CM188" s="1"/>
      <c r="CN188" s="1"/>
      <c r="CO188" s="1"/>
      <c r="CP188" s="115"/>
      <c r="CQ188" s="1"/>
      <c r="CR188" s="1"/>
      <c r="CS188" s="1"/>
      <c r="CT188" s="1"/>
      <c r="CU188" s="1"/>
      <c r="CV188" s="1"/>
      <c r="CW188" s="1"/>
      <c r="CX188" s="1"/>
      <c r="CY188" s="1"/>
      <c r="CZ188" s="1"/>
      <c r="DA188" s="1"/>
      <c r="DB188" s="1"/>
      <c r="DC188" s="1"/>
      <c r="DD188" s="1"/>
      <c r="DE188" s="1"/>
      <c r="DF188" s="1"/>
      <c r="DG188" s="1"/>
      <c r="DH188" s="1"/>
      <c r="DI188" s="1"/>
      <c r="DJ188" s="1"/>
      <c r="DK188" s="1"/>
      <c r="DL188" s="1"/>
      <c r="DM188" s="1"/>
    </row>
    <row r="189" spans="1:117" s="25" customFormat="1" ht="35" customHeight="1" x14ac:dyDescent="0.2">
      <c r="A189" s="1">
        <v>183</v>
      </c>
      <c r="B189" s="1" t="s">
        <v>196</v>
      </c>
      <c r="C189" s="1" t="s">
        <v>204</v>
      </c>
      <c r="D189" s="1" t="s">
        <v>54</v>
      </c>
      <c r="E189" s="1" t="s">
        <v>205</v>
      </c>
      <c r="F189" s="1" t="s">
        <v>74</v>
      </c>
      <c r="G189" s="1">
        <v>10</v>
      </c>
      <c r="H189" s="1" t="s">
        <v>341</v>
      </c>
      <c r="I189" s="1" t="s">
        <v>114</v>
      </c>
      <c r="J189" s="64">
        <v>66810</v>
      </c>
      <c r="K189" s="64">
        <v>132492</v>
      </c>
      <c r="L189" s="29">
        <v>45888</v>
      </c>
      <c r="M189" s="29" t="s">
        <v>4163</v>
      </c>
      <c r="N189" s="1" t="s">
        <v>25</v>
      </c>
      <c r="O189" s="28" t="s">
        <v>84</v>
      </c>
      <c r="P189" s="1" t="s">
        <v>87</v>
      </c>
      <c r="Q189" s="64">
        <v>9</v>
      </c>
      <c r="R189" s="1" t="s">
        <v>410</v>
      </c>
      <c r="S189" s="1"/>
      <c r="T189" s="1" t="s">
        <v>115</v>
      </c>
      <c r="U189" s="1"/>
      <c r="V189" s="1"/>
      <c r="W189" s="8"/>
      <c r="X189" s="1"/>
      <c r="Y189" s="1"/>
      <c r="Z189" s="1"/>
      <c r="AA189" s="21"/>
      <c r="AB189" s="65"/>
      <c r="AC189" s="66">
        <v>27.5</v>
      </c>
      <c r="AD189" s="65">
        <v>190</v>
      </c>
      <c r="AE189" s="33" t="s">
        <v>103</v>
      </c>
      <c r="AF189" s="33" t="s">
        <v>103</v>
      </c>
      <c r="AG189" s="79"/>
      <c r="AH189" s="9"/>
      <c r="AI189" s="1"/>
      <c r="AJ189" s="1"/>
      <c r="AK189" s="1"/>
      <c r="AL189" s="9"/>
      <c r="AM189" s="164">
        <f t="shared" si="12"/>
        <v>45891</v>
      </c>
      <c r="AN189" s="34"/>
      <c r="AO189" s="61"/>
      <c r="AP189" s="38"/>
      <c r="AQ189" s="38"/>
      <c r="AR189" s="38"/>
      <c r="AS189" s="1"/>
      <c r="AT189" s="1"/>
      <c r="AU189" s="1"/>
      <c r="AV189" s="38"/>
      <c r="AW189" s="106"/>
      <c r="AX189" s="37">
        <f t="shared" si="13"/>
        <v>45895</v>
      </c>
      <c r="AY189" s="182"/>
      <c r="AZ189" s="183"/>
      <c r="BA189" s="182"/>
      <c r="BB189" s="182"/>
      <c r="BC189" s="182"/>
      <c r="BD189" s="182"/>
      <c r="BE189" s="182"/>
      <c r="BF189" s="182"/>
      <c r="BG189" s="182"/>
      <c r="BH189" s="8"/>
      <c r="BI189" s="37"/>
      <c r="BJ189" s="34"/>
      <c r="BK189" s="71"/>
      <c r="BL189" s="38"/>
      <c r="BM189" s="38"/>
      <c r="BN189" s="38"/>
      <c r="BO189" s="1"/>
      <c r="BP189" s="1"/>
      <c r="BQ189" s="1"/>
      <c r="BR189" s="38"/>
      <c r="BS189" s="8"/>
      <c r="BT189" s="37">
        <f t="shared" si="15"/>
        <v>45916</v>
      </c>
      <c r="BU189" s="229"/>
      <c r="BV189" s="183"/>
      <c r="BW189" s="228"/>
      <c r="BX189" s="182"/>
      <c r="BY189" s="182"/>
      <c r="BZ189" s="182"/>
      <c r="CA189" s="182"/>
      <c r="CB189" s="182"/>
      <c r="CC189" s="182"/>
      <c r="CD189" s="112"/>
      <c r="CE189" s="28"/>
      <c r="CF189" s="1"/>
      <c r="CG189" s="1"/>
      <c r="CH189" s="1"/>
      <c r="CI189" s="1"/>
      <c r="CJ189" s="1"/>
      <c r="CK189" s="1"/>
      <c r="CL189" s="1"/>
      <c r="CM189" s="1"/>
      <c r="CN189" s="1"/>
      <c r="CO189" s="1"/>
      <c r="CP189" s="115"/>
      <c r="CQ189" s="1"/>
      <c r="CR189" s="1"/>
      <c r="CS189" s="1"/>
      <c r="CT189" s="1"/>
      <c r="CU189" s="1"/>
      <c r="CV189" s="1"/>
      <c r="CW189" s="1"/>
      <c r="CX189" s="1"/>
      <c r="CY189" s="1"/>
      <c r="CZ189" s="1"/>
      <c r="DA189" s="1"/>
      <c r="DB189" s="1"/>
      <c r="DC189" s="1"/>
      <c r="DD189" s="1"/>
      <c r="DE189" s="1"/>
      <c r="DF189" s="1"/>
      <c r="DG189" s="1"/>
      <c r="DH189" s="1"/>
      <c r="DI189" s="1"/>
      <c r="DJ189" s="1"/>
      <c r="DK189" s="1"/>
      <c r="DL189" s="1"/>
      <c r="DM189" s="1"/>
    </row>
    <row r="190" spans="1:117" s="25" customFormat="1" ht="35" customHeight="1" x14ac:dyDescent="0.2">
      <c r="A190" s="1">
        <v>184</v>
      </c>
      <c r="B190" s="1" t="s">
        <v>196</v>
      </c>
      <c r="C190" s="1" t="s">
        <v>206</v>
      </c>
      <c r="D190" s="1" t="s">
        <v>54</v>
      </c>
      <c r="E190" s="1" t="s">
        <v>205</v>
      </c>
      <c r="F190" s="1" t="s">
        <v>74</v>
      </c>
      <c r="G190" s="1">
        <v>10</v>
      </c>
      <c r="H190" s="1" t="s">
        <v>341</v>
      </c>
      <c r="I190" s="1" t="s">
        <v>114</v>
      </c>
      <c r="J190" s="64">
        <v>83012</v>
      </c>
      <c r="K190" s="64">
        <v>132496</v>
      </c>
      <c r="L190" s="29">
        <v>45888</v>
      </c>
      <c r="M190" s="29" t="s">
        <v>4163</v>
      </c>
      <c r="N190" s="1" t="s">
        <v>25</v>
      </c>
      <c r="O190" s="28" t="s">
        <v>84</v>
      </c>
      <c r="P190" s="1" t="s">
        <v>87</v>
      </c>
      <c r="Q190" s="64">
        <v>11</v>
      </c>
      <c r="R190" s="1" t="s">
        <v>410</v>
      </c>
      <c r="S190" s="1"/>
      <c r="T190" s="1" t="s">
        <v>115</v>
      </c>
      <c r="U190" s="1"/>
      <c r="V190" s="1"/>
      <c r="W190" s="8"/>
      <c r="X190" s="1"/>
      <c r="Y190" s="1"/>
      <c r="Z190" s="1"/>
      <c r="AA190" s="20"/>
      <c r="AB190" s="65"/>
      <c r="AC190" s="66">
        <v>26</v>
      </c>
      <c r="AD190" s="65">
        <v>190</v>
      </c>
      <c r="AE190" s="33" t="s">
        <v>103</v>
      </c>
      <c r="AF190" s="33" t="s">
        <v>103</v>
      </c>
      <c r="AG190" s="79"/>
      <c r="AH190" s="9"/>
      <c r="AI190" s="1"/>
      <c r="AJ190" s="1"/>
      <c r="AK190" s="1"/>
      <c r="AL190" s="9"/>
      <c r="AM190" s="164">
        <f t="shared" si="12"/>
        <v>45891</v>
      </c>
      <c r="AN190" s="34"/>
      <c r="AO190" s="61"/>
      <c r="AP190" s="38"/>
      <c r="AQ190" s="38"/>
      <c r="AR190" s="38"/>
      <c r="AS190" s="1"/>
      <c r="AT190" s="1"/>
      <c r="AU190" s="1"/>
      <c r="AV190" s="38"/>
      <c r="AW190" s="106"/>
      <c r="AX190" s="37">
        <f t="shared" si="13"/>
        <v>45895</v>
      </c>
      <c r="AY190" s="182"/>
      <c r="AZ190" s="183"/>
      <c r="BA190" s="182">
        <v>20.6</v>
      </c>
      <c r="BB190" s="182">
        <v>18.600000000000001</v>
      </c>
      <c r="BC190" s="182">
        <v>19.899999999999999</v>
      </c>
      <c r="BD190" s="182">
        <v>18.600000000000001</v>
      </c>
      <c r="BE190" s="182">
        <v>19.2</v>
      </c>
      <c r="BF190" s="182">
        <v>18</v>
      </c>
      <c r="BG190" s="182"/>
      <c r="BH190" s="8"/>
      <c r="BI190" s="37"/>
      <c r="BJ190" s="34"/>
      <c r="BK190" s="71"/>
      <c r="BL190" s="38"/>
      <c r="BM190" s="38"/>
      <c r="BN190" s="38"/>
      <c r="BO190" s="1"/>
      <c r="BP190" s="1"/>
      <c r="BQ190" s="1"/>
      <c r="BR190" s="38"/>
      <c r="BS190" s="8"/>
      <c r="BT190" s="37">
        <f t="shared" si="15"/>
        <v>45916</v>
      </c>
      <c r="BU190" s="229"/>
      <c r="BV190" s="183"/>
      <c r="BW190" s="228">
        <v>28.8</v>
      </c>
      <c r="BX190" s="182">
        <v>31.8</v>
      </c>
      <c r="BY190" s="182">
        <v>29.4</v>
      </c>
      <c r="BZ190" s="182">
        <v>30.3</v>
      </c>
      <c r="CA190" s="182">
        <v>31.4</v>
      </c>
      <c r="CB190" s="182">
        <v>29.9</v>
      </c>
      <c r="CC190" s="182"/>
      <c r="CD190" s="112"/>
      <c r="CE190" s="28"/>
      <c r="CF190" s="1"/>
      <c r="CG190" s="1"/>
      <c r="CH190" s="1"/>
      <c r="CI190" s="1"/>
      <c r="CJ190" s="1"/>
      <c r="CK190" s="1"/>
      <c r="CL190" s="1"/>
      <c r="CM190" s="1"/>
      <c r="CN190" s="1"/>
      <c r="CO190" s="1"/>
      <c r="CP190" s="115"/>
      <c r="CQ190" s="1"/>
      <c r="CR190" s="1"/>
      <c r="CS190" s="1"/>
      <c r="CT190" s="1"/>
      <c r="CU190" s="1"/>
      <c r="CV190" s="1"/>
      <c r="CW190" s="1"/>
      <c r="CX190" s="1"/>
      <c r="CY190" s="1"/>
      <c r="CZ190" s="1"/>
      <c r="DA190" s="1"/>
      <c r="DB190" s="1"/>
      <c r="DC190" s="1"/>
      <c r="DD190" s="1"/>
      <c r="DE190" s="1"/>
      <c r="DF190" s="1"/>
      <c r="DG190" s="1"/>
      <c r="DH190" s="1"/>
      <c r="DI190" s="1"/>
      <c r="DJ190" s="1"/>
      <c r="DK190" s="1"/>
      <c r="DL190" s="1"/>
      <c r="DM190" s="1"/>
    </row>
    <row r="191" spans="1:117" s="25" customFormat="1" ht="35" customHeight="1" x14ac:dyDescent="0.2">
      <c r="A191" s="1">
        <v>185</v>
      </c>
      <c r="B191" s="1" t="s">
        <v>196</v>
      </c>
      <c r="C191" s="1" t="s">
        <v>206</v>
      </c>
      <c r="D191" s="1" t="s">
        <v>54</v>
      </c>
      <c r="E191" s="1" t="s">
        <v>205</v>
      </c>
      <c r="F191" s="1" t="s">
        <v>74</v>
      </c>
      <c r="G191" s="1">
        <v>10</v>
      </c>
      <c r="H191" s="1" t="s">
        <v>341</v>
      </c>
      <c r="I191" s="1" t="s">
        <v>114</v>
      </c>
      <c r="J191" s="64">
        <v>62710</v>
      </c>
      <c r="K191" s="64">
        <v>132497</v>
      </c>
      <c r="L191" s="29">
        <v>45888</v>
      </c>
      <c r="M191" s="29" t="s">
        <v>4163</v>
      </c>
      <c r="N191" s="1" t="s">
        <v>25</v>
      </c>
      <c r="O191" s="28" t="s">
        <v>84</v>
      </c>
      <c r="P191" s="1" t="s">
        <v>87</v>
      </c>
      <c r="Q191" s="64">
        <v>9</v>
      </c>
      <c r="R191" s="1" t="s">
        <v>410</v>
      </c>
      <c r="S191" s="1"/>
      <c r="T191" s="1" t="s">
        <v>115</v>
      </c>
      <c r="U191" s="1"/>
      <c r="V191" s="1"/>
      <c r="W191" s="8"/>
      <c r="X191" s="1"/>
      <c r="Y191" s="1"/>
      <c r="Z191" s="1"/>
      <c r="AA191" s="21"/>
      <c r="AB191" s="65"/>
      <c r="AC191" s="66">
        <v>27</v>
      </c>
      <c r="AD191" s="65">
        <v>185</v>
      </c>
      <c r="AE191" s="33" t="s">
        <v>103</v>
      </c>
      <c r="AF191" s="33" t="s">
        <v>103</v>
      </c>
      <c r="AG191" s="79"/>
      <c r="AH191" s="9"/>
      <c r="AI191" s="1"/>
      <c r="AJ191" s="1"/>
      <c r="AK191" s="1"/>
      <c r="AL191" s="9"/>
      <c r="AM191" s="164">
        <f t="shared" si="12"/>
        <v>45891</v>
      </c>
      <c r="AN191" s="34"/>
      <c r="AO191" s="61"/>
      <c r="AP191" s="38"/>
      <c r="AQ191" s="38"/>
      <c r="AR191" s="38"/>
      <c r="AS191" s="1"/>
      <c r="AT191" s="1"/>
      <c r="AU191" s="1"/>
      <c r="AV191" s="38"/>
      <c r="AW191" s="106"/>
      <c r="AX191" s="37">
        <f t="shared" si="13"/>
        <v>45895</v>
      </c>
      <c r="AY191" s="182"/>
      <c r="AZ191" s="183"/>
      <c r="BA191" s="182"/>
      <c r="BB191" s="182"/>
      <c r="BC191" s="182"/>
      <c r="BD191" s="182"/>
      <c r="BE191" s="182"/>
      <c r="BF191" s="182"/>
      <c r="BG191" s="182"/>
      <c r="BH191" s="8"/>
      <c r="BI191" s="37"/>
      <c r="BJ191" s="34"/>
      <c r="BK191" s="71"/>
      <c r="BL191" s="38"/>
      <c r="BM191" s="38"/>
      <c r="BN191" s="38"/>
      <c r="BO191" s="1"/>
      <c r="BP191" s="1"/>
      <c r="BQ191" s="1"/>
      <c r="BR191" s="38"/>
      <c r="BS191" s="8"/>
      <c r="BT191" s="37">
        <f t="shared" si="15"/>
        <v>45916</v>
      </c>
      <c r="BU191" s="229"/>
      <c r="BV191" s="183"/>
      <c r="BW191" s="228"/>
      <c r="BX191" s="182"/>
      <c r="BY191" s="182"/>
      <c r="BZ191" s="182"/>
      <c r="CA191" s="182"/>
      <c r="CB191" s="182"/>
      <c r="CC191" s="182"/>
      <c r="CD191" s="112"/>
      <c r="CE191" s="28"/>
      <c r="CF191" s="1"/>
      <c r="CG191" s="1"/>
      <c r="CH191" s="1"/>
      <c r="CI191" s="1"/>
      <c r="CJ191" s="1"/>
      <c r="CK191" s="1"/>
      <c r="CL191" s="1"/>
      <c r="CM191" s="1"/>
      <c r="CN191" s="1"/>
      <c r="CO191" s="1"/>
      <c r="CP191" s="115"/>
      <c r="CQ191" s="1"/>
      <c r="CR191" s="1"/>
      <c r="CS191" s="1"/>
      <c r="CT191" s="1"/>
      <c r="CU191" s="1"/>
      <c r="CV191" s="1"/>
      <c r="CW191" s="1"/>
      <c r="CX191" s="1"/>
      <c r="CY191" s="1"/>
      <c r="CZ191" s="1"/>
      <c r="DA191" s="1"/>
      <c r="DB191" s="1"/>
      <c r="DC191" s="1"/>
      <c r="DD191" s="1"/>
      <c r="DE191" s="1"/>
      <c r="DF191" s="1"/>
      <c r="DG191" s="1"/>
      <c r="DH191" s="1"/>
      <c r="DI191" s="1"/>
      <c r="DJ191" s="1"/>
      <c r="DK191" s="1"/>
      <c r="DL191" s="1"/>
      <c r="DM191" s="1"/>
    </row>
    <row r="192" spans="1:117" s="25" customFormat="1" ht="35" customHeight="1" x14ac:dyDescent="0.2">
      <c r="A192" s="1">
        <v>186</v>
      </c>
      <c r="B192" s="1" t="s">
        <v>196</v>
      </c>
      <c r="C192" s="1" t="s">
        <v>206</v>
      </c>
      <c r="D192" s="1" t="s">
        <v>54</v>
      </c>
      <c r="E192" s="1" t="s">
        <v>205</v>
      </c>
      <c r="F192" s="1" t="s">
        <v>74</v>
      </c>
      <c r="G192" s="1">
        <v>10</v>
      </c>
      <c r="H192" s="1" t="s">
        <v>341</v>
      </c>
      <c r="I192" s="1" t="s">
        <v>114</v>
      </c>
      <c r="J192" s="64">
        <v>81512</v>
      </c>
      <c r="K192" s="64">
        <v>132498</v>
      </c>
      <c r="L192" s="29">
        <v>45888</v>
      </c>
      <c r="M192" s="29" t="s">
        <v>4163</v>
      </c>
      <c r="N192" s="1" t="s">
        <v>25</v>
      </c>
      <c r="O192" s="28" t="s">
        <v>84</v>
      </c>
      <c r="P192" s="1" t="s">
        <v>87</v>
      </c>
      <c r="Q192" s="64">
        <v>10</v>
      </c>
      <c r="R192" s="1" t="s">
        <v>410</v>
      </c>
      <c r="S192" s="1"/>
      <c r="T192" s="1" t="s">
        <v>115</v>
      </c>
      <c r="U192" s="1"/>
      <c r="V192" s="1"/>
      <c r="W192" s="8"/>
      <c r="X192" s="1"/>
      <c r="Y192" s="1"/>
      <c r="Z192" s="1"/>
      <c r="AA192" s="20"/>
      <c r="AB192" s="65"/>
      <c r="AC192" s="66">
        <v>27</v>
      </c>
      <c r="AD192" s="65">
        <v>170</v>
      </c>
      <c r="AE192" s="33" t="s">
        <v>103</v>
      </c>
      <c r="AF192" s="33" t="s">
        <v>103</v>
      </c>
      <c r="AG192" s="79"/>
      <c r="AH192" s="9"/>
      <c r="AI192" s="1"/>
      <c r="AJ192" s="1"/>
      <c r="AK192" s="1"/>
      <c r="AL192" s="9"/>
      <c r="AM192" s="164">
        <f t="shared" si="12"/>
        <v>45891</v>
      </c>
      <c r="AN192" s="34"/>
      <c r="AO192" s="61"/>
      <c r="AP192" s="38"/>
      <c r="AQ192" s="38"/>
      <c r="AR192" s="38"/>
      <c r="AS192" s="1"/>
      <c r="AT192" s="1"/>
      <c r="AU192" s="1"/>
      <c r="AV192" s="38"/>
      <c r="AW192" s="106"/>
      <c r="AX192" s="37">
        <f t="shared" si="13"/>
        <v>45895</v>
      </c>
      <c r="AY192" s="182"/>
      <c r="AZ192" s="183"/>
      <c r="BA192" s="182"/>
      <c r="BB192" s="182"/>
      <c r="BC192" s="182"/>
      <c r="BD192" s="182"/>
      <c r="BE192" s="182"/>
      <c r="BF192" s="182"/>
      <c r="BG192" s="182"/>
      <c r="BH192" s="8"/>
      <c r="BI192" s="37"/>
      <c r="BJ192" s="34"/>
      <c r="BK192" s="71"/>
      <c r="BL192" s="38"/>
      <c r="BM192" s="38"/>
      <c r="BN192" s="38"/>
      <c r="BO192" s="1"/>
      <c r="BP192" s="1"/>
      <c r="BQ192" s="1"/>
      <c r="BR192" s="38"/>
      <c r="BS192" s="8"/>
      <c r="BT192" s="37">
        <f t="shared" si="15"/>
        <v>45916</v>
      </c>
      <c r="BU192" s="229"/>
      <c r="BV192" s="183"/>
      <c r="BW192" s="228"/>
      <c r="BX192" s="182"/>
      <c r="BY192" s="182"/>
      <c r="BZ192" s="182"/>
      <c r="CA192" s="182"/>
      <c r="CB192" s="182"/>
      <c r="CC192" s="182"/>
      <c r="CD192" s="112"/>
      <c r="CE192" s="28"/>
      <c r="CF192" s="1"/>
      <c r="CG192" s="1"/>
      <c r="CH192" s="1"/>
      <c r="CI192" s="1"/>
      <c r="CJ192" s="1"/>
      <c r="CK192" s="1"/>
      <c r="CL192" s="1"/>
      <c r="CM192" s="1"/>
      <c r="CN192" s="1"/>
      <c r="CO192" s="1"/>
      <c r="CP192" s="115"/>
      <c r="CQ192" s="1"/>
      <c r="CR192" s="1"/>
      <c r="CS192" s="1"/>
      <c r="CT192" s="1"/>
      <c r="CU192" s="1"/>
      <c r="CV192" s="1"/>
      <c r="CW192" s="1"/>
      <c r="CX192" s="1"/>
      <c r="CY192" s="1"/>
      <c r="CZ192" s="1"/>
      <c r="DA192" s="1"/>
      <c r="DB192" s="1"/>
      <c r="DC192" s="1"/>
      <c r="DD192" s="1"/>
      <c r="DE192" s="1"/>
      <c r="DF192" s="1"/>
      <c r="DG192" s="1"/>
      <c r="DH192" s="1"/>
      <c r="DI192" s="1"/>
      <c r="DJ192" s="1"/>
      <c r="DK192" s="1"/>
      <c r="DL192" s="1"/>
      <c r="DM192" s="1"/>
    </row>
    <row r="193" spans="1:117" s="25" customFormat="1" ht="35" customHeight="1" x14ac:dyDescent="0.2">
      <c r="A193" s="1">
        <v>187</v>
      </c>
      <c r="B193" s="1" t="s">
        <v>196</v>
      </c>
      <c r="C193" s="1" t="s">
        <v>206</v>
      </c>
      <c r="D193" s="1" t="s">
        <v>54</v>
      </c>
      <c r="E193" s="1" t="s">
        <v>205</v>
      </c>
      <c r="F193" s="1" t="s">
        <v>74</v>
      </c>
      <c r="G193" s="1">
        <v>10</v>
      </c>
      <c r="H193" s="1" t="s">
        <v>341</v>
      </c>
      <c r="I193" s="1" t="s">
        <v>114</v>
      </c>
      <c r="J193" s="64">
        <v>77112</v>
      </c>
      <c r="K193" s="64">
        <v>132499</v>
      </c>
      <c r="L193" s="29">
        <v>45888</v>
      </c>
      <c r="M193" s="29" t="s">
        <v>4163</v>
      </c>
      <c r="N193" s="1" t="s">
        <v>25</v>
      </c>
      <c r="O193" s="28" t="s">
        <v>84</v>
      </c>
      <c r="P193" s="1" t="s">
        <v>87</v>
      </c>
      <c r="Q193" s="64">
        <v>10</v>
      </c>
      <c r="R193" s="1" t="s">
        <v>410</v>
      </c>
      <c r="S193" s="1"/>
      <c r="T193" s="1" t="s">
        <v>115</v>
      </c>
      <c r="U193" s="1"/>
      <c r="V193" s="1"/>
      <c r="W193" s="8"/>
      <c r="X193" s="1"/>
      <c r="Y193" s="1"/>
      <c r="Z193" s="1"/>
      <c r="AA193" s="21"/>
      <c r="AB193" s="65"/>
      <c r="AC193" s="66">
        <v>28</v>
      </c>
      <c r="AD193" s="65">
        <v>190</v>
      </c>
      <c r="AE193" s="33" t="s">
        <v>103</v>
      </c>
      <c r="AF193" s="33" t="s">
        <v>103</v>
      </c>
      <c r="AG193" s="79"/>
      <c r="AH193" s="9"/>
      <c r="AI193" s="1"/>
      <c r="AJ193" s="1"/>
      <c r="AK193" s="1"/>
      <c r="AL193" s="9"/>
      <c r="AM193" s="164">
        <f t="shared" si="12"/>
        <v>45891</v>
      </c>
      <c r="AN193" s="66"/>
      <c r="AO193" s="1"/>
      <c r="AP193" s="1"/>
      <c r="AQ193" s="38"/>
      <c r="AR193" s="38"/>
      <c r="AS193" s="1"/>
      <c r="AT193" s="1"/>
      <c r="AU193" s="1"/>
      <c r="AV193" s="38"/>
      <c r="AW193" s="106"/>
      <c r="AX193" s="37">
        <f t="shared" si="13"/>
        <v>45895</v>
      </c>
      <c r="AY193" s="182"/>
      <c r="AZ193" s="183"/>
      <c r="BA193" s="182"/>
      <c r="BB193" s="182"/>
      <c r="BC193" s="182"/>
      <c r="BD193" s="182"/>
      <c r="BE193" s="182"/>
      <c r="BF193" s="182"/>
      <c r="BG193" s="182"/>
      <c r="BH193" s="8"/>
      <c r="BI193" s="37"/>
      <c r="BJ193" s="34"/>
      <c r="BK193" s="71"/>
      <c r="BL193" s="38"/>
      <c r="BM193" s="38"/>
      <c r="BN193" s="38"/>
      <c r="BO193" s="1"/>
      <c r="BP193" s="1"/>
      <c r="BQ193" s="1"/>
      <c r="BR193" s="38"/>
      <c r="BS193" s="8"/>
      <c r="BT193" s="37">
        <f t="shared" si="15"/>
        <v>45916</v>
      </c>
      <c r="BU193" s="229"/>
      <c r="BV193" s="183"/>
      <c r="BW193" s="228"/>
      <c r="BX193" s="182"/>
      <c r="BY193" s="182"/>
      <c r="BZ193" s="182"/>
      <c r="CA193" s="182"/>
      <c r="CB193" s="182"/>
      <c r="CC193" s="182"/>
      <c r="CD193" s="112"/>
      <c r="CE193" s="28"/>
      <c r="CF193" s="1"/>
      <c r="CG193" s="1"/>
      <c r="CH193" s="1"/>
      <c r="CI193" s="1"/>
      <c r="CJ193" s="1"/>
      <c r="CK193" s="1"/>
      <c r="CL193" s="1"/>
      <c r="CM193" s="1"/>
      <c r="CN193" s="1"/>
      <c r="CO193" s="1"/>
      <c r="CP193" s="115"/>
      <c r="CQ193" s="1"/>
      <c r="CR193" s="1"/>
      <c r="CS193" s="1"/>
      <c r="CT193" s="1"/>
      <c r="CU193" s="1"/>
      <c r="CV193" s="1"/>
      <c r="CW193" s="1"/>
      <c r="CX193" s="1"/>
      <c r="CY193" s="1"/>
      <c r="CZ193" s="1"/>
      <c r="DA193" s="1"/>
      <c r="DB193" s="1"/>
      <c r="DC193" s="1"/>
      <c r="DD193" s="1"/>
      <c r="DE193" s="1"/>
      <c r="DF193" s="1"/>
      <c r="DG193" s="1"/>
      <c r="DH193" s="1"/>
      <c r="DI193" s="1"/>
      <c r="DJ193" s="1"/>
      <c r="DK193" s="1"/>
      <c r="DL193" s="1"/>
      <c r="DM193" s="1"/>
    </row>
    <row r="194" spans="1:117" s="25" customFormat="1" ht="35" customHeight="1" x14ac:dyDescent="0.2">
      <c r="A194" s="1">
        <v>188</v>
      </c>
      <c r="B194" s="1" t="s">
        <v>196</v>
      </c>
      <c r="C194" s="1" t="s">
        <v>206</v>
      </c>
      <c r="D194" s="1" t="s">
        <v>54</v>
      </c>
      <c r="E194" s="1" t="s">
        <v>205</v>
      </c>
      <c r="F194" s="1" t="s">
        <v>74</v>
      </c>
      <c r="G194" s="1">
        <v>10</v>
      </c>
      <c r="H194" s="1" t="s">
        <v>341</v>
      </c>
      <c r="I194" s="1" t="s">
        <v>114</v>
      </c>
      <c r="J194" s="64">
        <v>67610</v>
      </c>
      <c r="K194" s="64">
        <v>132500</v>
      </c>
      <c r="L194" s="29">
        <v>45888</v>
      </c>
      <c r="M194" s="29" t="s">
        <v>4163</v>
      </c>
      <c r="N194" s="1" t="s">
        <v>25</v>
      </c>
      <c r="O194" s="28" t="s">
        <v>84</v>
      </c>
      <c r="P194" s="1" t="s">
        <v>87</v>
      </c>
      <c r="Q194" s="64">
        <v>9</v>
      </c>
      <c r="R194" s="1" t="s">
        <v>410</v>
      </c>
      <c r="S194" s="1"/>
      <c r="T194" s="1" t="s">
        <v>115</v>
      </c>
      <c r="U194" s="1"/>
      <c r="V194" s="1"/>
      <c r="W194" s="8"/>
      <c r="X194" s="1"/>
      <c r="Y194" s="1"/>
      <c r="Z194" s="1"/>
      <c r="AA194" s="22"/>
      <c r="AB194" s="65"/>
      <c r="AC194" s="66">
        <v>26.5</v>
      </c>
      <c r="AD194" s="65">
        <v>170</v>
      </c>
      <c r="AE194" s="33" t="s">
        <v>103</v>
      </c>
      <c r="AF194" s="33" t="s">
        <v>103</v>
      </c>
      <c r="AG194" s="79"/>
      <c r="AH194" s="9"/>
      <c r="AI194" s="1"/>
      <c r="AJ194" s="1"/>
      <c r="AK194" s="1"/>
      <c r="AL194" s="9"/>
      <c r="AM194" s="164">
        <f t="shared" si="12"/>
        <v>45891</v>
      </c>
      <c r="AN194" s="34"/>
      <c r="AO194" s="61"/>
      <c r="AP194" s="38"/>
      <c r="AQ194" s="38"/>
      <c r="AR194" s="38"/>
      <c r="AS194" s="1"/>
      <c r="AT194" s="1"/>
      <c r="AU194" s="1"/>
      <c r="AV194" s="38"/>
      <c r="AW194" s="106"/>
      <c r="AX194" s="37">
        <f t="shared" si="13"/>
        <v>45895</v>
      </c>
      <c r="AY194" s="182"/>
      <c r="AZ194" s="183"/>
      <c r="BA194" s="182"/>
      <c r="BB194" s="182"/>
      <c r="BC194" s="182"/>
      <c r="BD194" s="182"/>
      <c r="BE194" s="182"/>
      <c r="BF194" s="182"/>
      <c r="BG194" s="182"/>
      <c r="BH194" s="8"/>
      <c r="BI194" s="37"/>
      <c r="BJ194" s="34"/>
      <c r="BK194" s="71"/>
      <c r="BL194" s="38"/>
      <c r="BM194" s="38"/>
      <c r="BN194" s="38"/>
      <c r="BO194" s="1"/>
      <c r="BP194" s="1"/>
      <c r="BQ194" s="1"/>
      <c r="BR194" s="38"/>
      <c r="BS194" s="8"/>
      <c r="BT194" s="37">
        <f t="shared" si="15"/>
        <v>45916</v>
      </c>
      <c r="BU194" s="229"/>
      <c r="BV194" s="183"/>
      <c r="BW194" s="228"/>
      <c r="BX194" s="182"/>
      <c r="BY194" s="182"/>
      <c r="BZ194" s="182"/>
      <c r="CA194" s="182"/>
      <c r="CB194" s="182"/>
      <c r="CC194" s="182"/>
      <c r="CD194" s="112"/>
      <c r="CE194" s="28"/>
      <c r="CF194" s="1"/>
      <c r="CG194" s="1"/>
      <c r="CH194" s="1"/>
      <c r="CI194" s="1"/>
      <c r="CJ194" s="1"/>
      <c r="CK194" s="1"/>
      <c r="CL194" s="1"/>
      <c r="CM194" s="1"/>
      <c r="CN194" s="1"/>
      <c r="CO194" s="1"/>
      <c r="CP194" s="115"/>
      <c r="CQ194" s="1"/>
      <c r="CR194" s="1"/>
      <c r="CS194" s="1"/>
      <c r="CT194" s="1"/>
      <c r="CU194" s="1"/>
      <c r="CV194" s="1"/>
      <c r="CW194" s="1"/>
      <c r="CX194" s="1"/>
      <c r="CY194" s="1"/>
      <c r="CZ194" s="1"/>
      <c r="DA194" s="1"/>
      <c r="DB194" s="1"/>
      <c r="DC194" s="1"/>
      <c r="DD194" s="1"/>
      <c r="DE194" s="1"/>
      <c r="DF194" s="1"/>
      <c r="DG194" s="1"/>
      <c r="DH194" s="1"/>
      <c r="DI194" s="1"/>
      <c r="DJ194" s="1"/>
      <c r="DK194" s="1"/>
      <c r="DL194" s="1"/>
      <c r="DM194" s="1"/>
    </row>
    <row r="195" spans="1:117" s="25" customFormat="1" ht="35" customHeight="1" x14ac:dyDescent="0.2">
      <c r="A195" s="1">
        <v>189</v>
      </c>
      <c r="B195" s="1" t="s">
        <v>196</v>
      </c>
      <c r="C195" s="1" t="s">
        <v>206</v>
      </c>
      <c r="D195" s="1" t="s">
        <v>54</v>
      </c>
      <c r="E195" s="1" t="s">
        <v>205</v>
      </c>
      <c r="F195" s="1" t="s">
        <v>74</v>
      </c>
      <c r="G195" s="1">
        <v>10</v>
      </c>
      <c r="H195" s="1" t="s">
        <v>341</v>
      </c>
      <c r="I195" s="1" t="s">
        <v>114</v>
      </c>
      <c r="J195" s="64">
        <v>69410</v>
      </c>
      <c r="K195" s="64">
        <v>132501</v>
      </c>
      <c r="L195" s="29">
        <v>45888</v>
      </c>
      <c r="M195" s="29" t="s">
        <v>4163</v>
      </c>
      <c r="N195" s="1" t="s">
        <v>25</v>
      </c>
      <c r="O195" s="28" t="s">
        <v>84</v>
      </c>
      <c r="P195" s="1" t="s">
        <v>87</v>
      </c>
      <c r="Q195" s="64">
        <v>9</v>
      </c>
      <c r="R195" s="1" t="s">
        <v>410</v>
      </c>
      <c r="S195" s="1"/>
      <c r="T195" s="1" t="s">
        <v>115</v>
      </c>
      <c r="U195" s="1"/>
      <c r="V195" s="1"/>
      <c r="W195" s="8"/>
      <c r="X195" s="1"/>
      <c r="Y195" s="1"/>
      <c r="Z195" s="1"/>
      <c r="AA195" s="20"/>
      <c r="AB195" s="65"/>
      <c r="AC195" s="66">
        <v>29</v>
      </c>
      <c r="AD195" s="65">
        <v>180</v>
      </c>
      <c r="AE195" s="33" t="s">
        <v>103</v>
      </c>
      <c r="AF195" s="33" t="s">
        <v>103</v>
      </c>
      <c r="AG195" s="79"/>
      <c r="AH195" s="9"/>
      <c r="AI195" s="1"/>
      <c r="AJ195" s="1"/>
      <c r="AK195" s="1"/>
      <c r="AL195" s="9"/>
      <c r="AM195" s="164">
        <f t="shared" si="12"/>
        <v>45891</v>
      </c>
      <c r="AN195" s="34"/>
      <c r="AO195" s="61"/>
      <c r="AP195" s="38"/>
      <c r="AQ195" s="38"/>
      <c r="AR195" s="38"/>
      <c r="AS195" s="1"/>
      <c r="AT195" s="1"/>
      <c r="AU195" s="1"/>
      <c r="AV195" s="38"/>
      <c r="AW195" s="106"/>
      <c r="AX195" s="37">
        <f t="shared" si="13"/>
        <v>45895</v>
      </c>
      <c r="AY195" s="182"/>
      <c r="AZ195" s="183"/>
      <c r="BA195" s="182"/>
      <c r="BB195" s="182"/>
      <c r="BC195" s="182"/>
      <c r="BD195" s="182"/>
      <c r="BE195" s="182"/>
      <c r="BF195" s="182"/>
      <c r="BG195" s="182"/>
      <c r="BH195" s="8"/>
      <c r="BI195" s="37"/>
      <c r="BJ195" s="34"/>
      <c r="BK195" s="71"/>
      <c r="BL195" s="38"/>
      <c r="BM195" s="38"/>
      <c r="BN195" s="38"/>
      <c r="BO195" s="1"/>
      <c r="BP195" s="1"/>
      <c r="BQ195" s="1"/>
      <c r="BR195" s="38"/>
      <c r="BS195" s="8"/>
      <c r="BT195" s="37">
        <f t="shared" si="15"/>
        <v>45916</v>
      </c>
      <c r="BU195" s="229"/>
      <c r="BV195" s="183"/>
      <c r="BW195" s="228"/>
      <c r="BX195" s="182"/>
      <c r="BY195" s="182"/>
      <c r="BZ195" s="182"/>
      <c r="CA195" s="182"/>
      <c r="CB195" s="182"/>
      <c r="CC195" s="182"/>
      <c r="CD195" s="112"/>
      <c r="CE195" s="28"/>
      <c r="CF195" s="1"/>
      <c r="CG195" s="1"/>
      <c r="CH195" s="1"/>
      <c r="CI195" s="1"/>
      <c r="CJ195" s="1"/>
      <c r="CK195" s="1"/>
      <c r="CL195" s="1"/>
      <c r="CM195" s="1"/>
      <c r="CN195" s="1"/>
      <c r="CO195" s="1"/>
      <c r="CP195" s="115"/>
      <c r="CQ195" s="1"/>
      <c r="CR195" s="1"/>
      <c r="CS195" s="1"/>
      <c r="CT195" s="1"/>
      <c r="CU195" s="1"/>
      <c r="CV195" s="1"/>
      <c r="CW195" s="1"/>
      <c r="CX195" s="1"/>
      <c r="CY195" s="1"/>
      <c r="CZ195" s="1"/>
      <c r="DA195" s="1"/>
      <c r="DB195" s="1"/>
      <c r="DC195" s="1"/>
      <c r="DD195" s="1"/>
      <c r="DE195" s="1"/>
      <c r="DF195" s="1"/>
      <c r="DG195" s="1"/>
      <c r="DH195" s="1"/>
      <c r="DI195" s="1"/>
      <c r="DJ195" s="1"/>
      <c r="DK195" s="1"/>
      <c r="DL195" s="1"/>
      <c r="DM195" s="1"/>
    </row>
    <row r="196" spans="1:117" s="25" customFormat="1" ht="35" customHeight="1" x14ac:dyDescent="0.2">
      <c r="A196" s="1">
        <v>190</v>
      </c>
      <c r="B196" s="1" t="s">
        <v>196</v>
      </c>
      <c r="C196" s="1" t="s">
        <v>206</v>
      </c>
      <c r="D196" s="1" t="s">
        <v>54</v>
      </c>
      <c r="E196" s="1" t="s">
        <v>205</v>
      </c>
      <c r="F196" s="1" t="s">
        <v>74</v>
      </c>
      <c r="G196" s="1">
        <v>10</v>
      </c>
      <c r="H196" s="1" t="s">
        <v>341</v>
      </c>
      <c r="I196" s="1" t="s">
        <v>114</v>
      </c>
      <c r="J196" s="64">
        <v>82812</v>
      </c>
      <c r="K196" s="64">
        <v>132502</v>
      </c>
      <c r="L196" s="29">
        <v>45888</v>
      </c>
      <c r="M196" s="29" t="s">
        <v>4163</v>
      </c>
      <c r="N196" s="1" t="s">
        <v>25</v>
      </c>
      <c r="O196" s="28" t="s">
        <v>84</v>
      </c>
      <c r="P196" s="1" t="s">
        <v>87</v>
      </c>
      <c r="Q196" s="64">
        <v>10</v>
      </c>
      <c r="R196" s="1" t="s">
        <v>410</v>
      </c>
      <c r="S196" s="1">
        <v>6</v>
      </c>
      <c r="T196" s="1" t="s">
        <v>115</v>
      </c>
      <c r="U196" s="1"/>
      <c r="V196" s="1"/>
      <c r="W196" s="8"/>
      <c r="X196" s="1"/>
      <c r="Y196" s="1"/>
      <c r="Z196" s="1"/>
      <c r="AA196" s="22"/>
      <c r="AB196" s="65"/>
      <c r="AC196" s="66">
        <v>29</v>
      </c>
      <c r="AD196" s="65">
        <v>170</v>
      </c>
      <c r="AE196" s="33" t="s">
        <v>103</v>
      </c>
      <c r="AF196" s="33" t="s">
        <v>103</v>
      </c>
      <c r="AG196" s="79"/>
      <c r="AH196" s="9"/>
      <c r="AI196" s="1"/>
      <c r="AJ196" s="1"/>
      <c r="AK196" s="1"/>
      <c r="AL196" s="9"/>
      <c r="AM196" s="164">
        <f t="shared" si="12"/>
        <v>45891</v>
      </c>
      <c r="AN196" s="34"/>
      <c r="AO196" s="61"/>
      <c r="AP196" s="38"/>
      <c r="AQ196" s="38"/>
      <c r="AR196" s="38"/>
      <c r="AS196" s="1"/>
      <c r="AT196" s="1"/>
      <c r="AU196" s="1"/>
      <c r="AV196" s="38"/>
      <c r="AW196" s="106"/>
      <c r="AX196" s="37">
        <f t="shared" si="13"/>
        <v>45895</v>
      </c>
      <c r="AY196" s="182"/>
      <c r="AZ196" s="183"/>
      <c r="BA196" s="182"/>
      <c r="BB196" s="182"/>
      <c r="BC196" s="182"/>
      <c r="BD196" s="182"/>
      <c r="BE196" s="182"/>
      <c r="BF196" s="182"/>
      <c r="BG196" s="182"/>
      <c r="BH196" s="8"/>
      <c r="BI196" s="37"/>
      <c r="BJ196" s="34"/>
      <c r="BK196" s="71"/>
      <c r="BL196" s="38"/>
      <c r="BM196" s="38"/>
      <c r="BN196" s="38"/>
      <c r="BO196" s="1"/>
      <c r="BP196" s="1"/>
      <c r="BQ196" s="1"/>
      <c r="BR196" s="38"/>
      <c r="BS196" s="8"/>
      <c r="BT196" s="37">
        <f t="shared" si="15"/>
        <v>45916</v>
      </c>
      <c r="BU196" s="229"/>
      <c r="BV196" s="183"/>
      <c r="BW196" s="228"/>
      <c r="BX196" s="182"/>
      <c r="BY196" s="182"/>
      <c r="BZ196" s="182"/>
      <c r="CA196" s="182"/>
      <c r="CB196" s="182"/>
      <c r="CC196" s="182"/>
      <c r="CD196" s="112"/>
      <c r="CE196" s="28"/>
      <c r="CF196" s="1"/>
      <c r="CG196" s="1"/>
      <c r="CH196" s="1"/>
      <c r="CI196" s="1"/>
      <c r="CJ196" s="1"/>
      <c r="CK196" s="1"/>
      <c r="CL196" s="1"/>
      <c r="CM196" s="1"/>
      <c r="CN196" s="1"/>
      <c r="CO196" s="1"/>
      <c r="CP196" s="115"/>
      <c r="CQ196" s="1"/>
      <c r="CR196" s="1"/>
      <c r="CS196" s="1"/>
      <c r="CT196" s="1"/>
      <c r="CU196" s="1"/>
      <c r="CV196" s="1"/>
      <c r="CW196" s="1"/>
      <c r="CX196" s="1"/>
      <c r="CY196" s="1"/>
      <c r="CZ196" s="1"/>
      <c r="DA196" s="1"/>
      <c r="DB196" s="1"/>
      <c r="DC196" s="1"/>
      <c r="DD196" s="1"/>
      <c r="DE196" s="1"/>
      <c r="DF196" s="1"/>
      <c r="DG196" s="1"/>
      <c r="DH196" s="1"/>
      <c r="DI196" s="1"/>
      <c r="DJ196" s="1"/>
      <c r="DK196" s="1"/>
      <c r="DL196" s="1"/>
      <c r="DM196" s="1"/>
    </row>
    <row r="197" spans="1:117" s="25" customFormat="1" ht="35" customHeight="1" x14ac:dyDescent="0.2">
      <c r="A197" s="1">
        <v>191</v>
      </c>
      <c r="B197" s="1" t="s">
        <v>196</v>
      </c>
      <c r="C197" s="1" t="s">
        <v>206</v>
      </c>
      <c r="D197" s="1" t="s">
        <v>54</v>
      </c>
      <c r="E197" s="1" t="s">
        <v>205</v>
      </c>
      <c r="F197" s="1" t="s">
        <v>74</v>
      </c>
      <c r="G197" s="1">
        <v>10</v>
      </c>
      <c r="H197" s="1" t="s">
        <v>341</v>
      </c>
      <c r="I197" s="1" t="s">
        <v>114</v>
      </c>
      <c r="J197" s="64">
        <v>84812</v>
      </c>
      <c r="K197" s="64">
        <v>132503</v>
      </c>
      <c r="L197" s="29">
        <v>45888</v>
      </c>
      <c r="M197" s="29" t="s">
        <v>4163</v>
      </c>
      <c r="N197" s="1" t="s">
        <v>25</v>
      </c>
      <c r="O197" s="28" t="s">
        <v>84</v>
      </c>
      <c r="P197" s="1" t="s">
        <v>87</v>
      </c>
      <c r="Q197" s="64">
        <v>10</v>
      </c>
      <c r="R197" s="1" t="s">
        <v>410</v>
      </c>
      <c r="S197" s="1"/>
      <c r="T197" s="1" t="s">
        <v>115</v>
      </c>
      <c r="U197" s="1"/>
      <c r="V197" s="1"/>
      <c r="W197" s="4"/>
      <c r="X197" s="1"/>
      <c r="Y197" s="1"/>
      <c r="Z197" s="1"/>
      <c r="AA197" s="22"/>
      <c r="AB197" s="65"/>
      <c r="AC197" s="66">
        <v>28</v>
      </c>
      <c r="AD197" s="65">
        <v>160</v>
      </c>
      <c r="AE197" s="33" t="s">
        <v>103</v>
      </c>
      <c r="AF197" s="33" t="s">
        <v>103</v>
      </c>
      <c r="AG197" s="79"/>
      <c r="AH197" s="5"/>
      <c r="AI197" s="1"/>
      <c r="AJ197" s="1"/>
      <c r="AK197" s="1"/>
      <c r="AL197" s="5"/>
      <c r="AM197" s="164">
        <f t="shared" si="12"/>
        <v>45891</v>
      </c>
      <c r="AN197" s="34"/>
      <c r="AO197" s="61"/>
      <c r="AP197" s="38"/>
      <c r="AQ197" s="38"/>
      <c r="AR197" s="38"/>
      <c r="AS197" s="1"/>
      <c r="AT197" s="1"/>
      <c r="AU197" s="1"/>
      <c r="AV197" s="38"/>
      <c r="AW197" s="106"/>
      <c r="AX197" s="37">
        <f t="shared" si="13"/>
        <v>45895</v>
      </c>
      <c r="AY197" s="182"/>
      <c r="AZ197" s="183"/>
      <c r="BA197" s="182"/>
      <c r="BB197" s="182"/>
      <c r="BC197" s="182"/>
      <c r="BD197" s="182"/>
      <c r="BE197" s="182"/>
      <c r="BF197" s="182"/>
      <c r="BG197" s="182"/>
      <c r="BH197" s="8"/>
      <c r="BI197" s="37"/>
      <c r="BJ197" s="34"/>
      <c r="BK197" s="71"/>
      <c r="BL197" s="38"/>
      <c r="BM197" s="38"/>
      <c r="BN197" s="38"/>
      <c r="BO197" s="1"/>
      <c r="BP197" s="1"/>
      <c r="BQ197" s="1"/>
      <c r="BR197" s="38"/>
      <c r="BS197" s="8"/>
      <c r="BT197" s="37">
        <f t="shared" si="15"/>
        <v>45916</v>
      </c>
      <c r="BU197" s="229"/>
      <c r="BV197" s="183"/>
      <c r="BW197" s="228"/>
      <c r="BX197" s="182"/>
      <c r="BY197" s="182"/>
      <c r="BZ197" s="182"/>
      <c r="CA197" s="182"/>
      <c r="CB197" s="182"/>
      <c r="CC197" s="182"/>
      <c r="CD197" s="112"/>
      <c r="CE197" s="28"/>
      <c r="CF197" s="1"/>
      <c r="CG197" s="1"/>
      <c r="CH197" s="1"/>
      <c r="CI197" s="1"/>
      <c r="CJ197" s="1"/>
      <c r="CK197" s="1"/>
      <c r="CL197" s="1"/>
      <c r="CM197" s="1"/>
      <c r="CN197" s="1"/>
      <c r="CO197" s="1"/>
      <c r="CP197" s="118"/>
      <c r="CQ197" s="1"/>
      <c r="CR197" s="1"/>
      <c r="CS197" s="1"/>
      <c r="CT197" s="1"/>
      <c r="CU197" s="1"/>
      <c r="CV197" s="1"/>
      <c r="CW197" s="1"/>
      <c r="CX197" s="1"/>
      <c r="CY197" s="1"/>
      <c r="CZ197" s="1"/>
      <c r="DA197" s="1"/>
      <c r="DB197" s="1"/>
      <c r="DC197" s="1"/>
      <c r="DD197" s="1"/>
      <c r="DE197" s="1"/>
      <c r="DF197" s="1"/>
      <c r="DG197" s="1"/>
      <c r="DH197" s="1"/>
      <c r="DI197" s="1"/>
      <c r="DJ197" s="1"/>
      <c r="DK197" s="1"/>
      <c r="DL197" s="1"/>
      <c r="DM197" s="1"/>
    </row>
    <row r="198" spans="1:117" s="25" customFormat="1" ht="35" customHeight="1" x14ac:dyDescent="0.2">
      <c r="A198" s="1">
        <v>192</v>
      </c>
      <c r="B198" s="1" t="s">
        <v>195</v>
      </c>
      <c r="C198" s="1" t="s">
        <v>207</v>
      </c>
      <c r="D198" s="1" t="s">
        <v>54</v>
      </c>
      <c r="E198" s="1" t="s">
        <v>208</v>
      </c>
      <c r="F198" s="1" t="s">
        <v>74</v>
      </c>
      <c r="G198" s="1">
        <v>8</v>
      </c>
      <c r="H198" s="1" t="s">
        <v>341</v>
      </c>
      <c r="I198" s="1" t="s">
        <v>114</v>
      </c>
      <c r="J198" s="64">
        <v>83012</v>
      </c>
      <c r="K198" s="64">
        <v>132428</v>
      </c>
      <c r="L198" s="29">
        <v>45888</v>
      </c>
      <c r="M198" s="29" t="s">
        <v>4163</v>
      </c>
      <c r="N198" s="1" t="s">
        <v>25</v>
      </c>
      <c r="O198" s="28" t="s">
        <v>84</v>
      </c>
      <c r="P198" s="1" t="s">
        <v>87</v>
      </c>
      <c r="Q198" s="64">
        <v>10</v>
      </c>
      <c r="R198" s="1" t="s">
        <v>410</v>
      </c>
      <c r="S198" s="1"/>
      <c r="T198" s="1" t="s">
        <v>115</v>
      </c>
      <c r="U198" s="1"/>
      <c r="V198" s="1"/>
      <c r="W198" s="4"/>
      <c r="X198" s="1"/>
      <c r="Y198" s="1"/>
      <c r="Z198" s="1"/>
      <c r="AA198" s="21"/>
      <c r="AB198" s="65"/>
      <c r="AC198" s="66">
        <v>26</v>
      </c>
      <c r="AD198" s="65">
        <v>190</v>
      </c>
      <c r="AE198" s="33" t="s">
        <v>103</v>
      </c>
      <c r="AF198" s="33" t="s">
        <v>103</v>
      </c>
      <c r="AG198" s="79"/>
      <c r="AH198" s="5"/>
      <c r="AI198" s="1"/>
      <c r="AJ198" s="1"/>
      <c r="AK198" s="1"/>
      <c r="AL198" s="5"/>
      <c r="AM198" s="164">
        <f t="shared" si="12"/>
        <v>45891</v>
      </c>
      <c r="AN198" s="34"/>
      <c r="AO198" s="61"/>
      <c r="AP198" s="38"/>
      <c r="AQ198" s="38"/>
      <c r="AR198" s="38"/>
      <c r="AS198" s="1"/>
      <c r="AT198" s="1"/>
      <c r="AU198" s="1"/>
      <c r="AV198" s="38"/>
      <c r="AW198" s="106"/>
      <c r="AX198" s="37">
        <f t="shared" si="13"/>
        <v>45895</v>
      </c>
      <c r="AY198" s="182"/>
      <c r="AZ198" s="183"/>
      <c r="BA198" s="182">
        <v>18</v>
      </c>
      <c r="BB198" s="182">
        <v>19.2</v>
      </c>
      <c r="BC198" s="182">
        <v>20.7</v>
      </c>
      <c r="BD198" s="182">
        <v>19.5</v>
      </c>
      <c r="BE198" s="182">
        <v>20.399999999999999</v>
      </c>
      <c r="BF198" s="182">
        <v>18.899999999999999</v>
      </c>
      <c r="BG198" s="182"/>
      <c r="BH198" s="8"/>
      <c r="BI198" s="37"/>
      <c r="BJ198" s="34"/>
      <c r="BK198" s="71"/>
      <c r="BL198" s="38"/>
      <c r="BM198" s="38"/>
      <c r="BN198" s="38"/>
      <c r="BO198" s="1"/>
      <c r="BP198" s="1"/>
      <c r="BQ198" s="1"/>
      <c r="BR198" s="38"/>
      <c r="BS198" s="8"/>
      <c r="BT198" s="37">
        <f t="shared" si="15"/>
        <v>45916</v>
      </c>
      <c r="BU198" s="229"/>
      <c r="BV198" s="183"/>
      <c r="BW198" s="228">
        <v>30.1</v>
      </c>
      <c r="BX198" s="182">
        <v>30.4</v>
      </c>
      <c r="BY198" s="182">
        <v>30.6</v>
      </c>
      <c r="BZ198" s="182">
        <v>31.8</v>
      </c>
      <c r="CA198" s="182">
        <v>29.4</v>
      </c>
      <c r="CB198" s="182">
        <v>31.4</v>
      </c>
      <c r="CC198" s="182"/>
      <c r="CD198" s="112"/>
      <c r="CE198" s="28"/>
      <c r="CF198" s="1"/>
      <c r="CG198" s="1"/>
      <c r="CH198" s="1"/>
      <c r="CI198" s="1"/>
      <c r="CJ198" s="1"/>
      <c r="CK198" s="1"/>
      <c r="CL198" s="1"/>
      <c r="CM198" s="1"/>
      <c r="CN198" s="1"/>
      <c r="CO198" s="1"/>
      <c r="CP198" s="118"/>
      <c r="CQ198" s="1"/>
      <c r="CR198" s="1"/>
      <c r="CS198" s="1"/>
      <c r="CT198" s="1"/>
      <c r="CU198" s="1"/>
      <c r="CV198" s="1"/>
      <c r="CW198" s="1"/>
      <c r="CX198" s="1"/>
      <c r="CY198" s="1"/>
      <c r="CZ198" s="1"/>
      <c r="DA198" s="1"/>
      <c r="DB198" s="1"/>
      <c r="DC198" s="1"/>
      <c r="DD198" s="1"/>
      <c r="DE198" s="1"/>
      <c r="DF198" s="1"/>
      <c r="DG198" s="1"/>
      <c r="DH198" s="1"/>
      <c r="DI198" s="1"/>
      <c r="DJ198" s="1"/>
      <c r="DK198" s="1"/>
      <c r="DL198" s="1"/>
      <c r="DM198" s="1"/>
    </row>
    <row r="199" spans="1:117" s="25" customFormat="1" ht="35" customHeight="1" x14ac:dyDescent="0.2">
      <c r="A199" s="1">
        <v>193</v>
      </c>
      <c r="B199" s="1" t="s">
        <v>195</v>
      </c>
      <c r="C199" s="1" t="s">
        <v>207</v>
      </c>
      <c r="D199" s="1" t="s">
        <v>54</v>
      </c>
      <c r="E199" s="1" t="s">
        <v>208</v>
      </c>
      <c r="F199" s="1" t="s">
        <v>74</v>
      </c>
      <c r="G199" s="1">
        <v>8</v>
      </c>
      <c r="H199" s="1" t="s">
        <v>341</v>
      </c>
      <c r="I199" s="1" t="s">
        <v>114</v>
      </c>
      <c r="J199" s="64">
        <v>82812</v>
      </c>
      <c r="K199" s="64">
        <v>132429</v>
      </c>
      <c r="L199" s="29">
        <v>45888</v>
      </c>
      <c r="M199" s="29" t="s">
        <v>4163</v>
      </c>
      <c r="N199" s="1" t="s">
        <v>25</v>
      </c>
      <c r="O199" s="28" t="s">
        <v>84</v>
      </c>
      <c r="P199" s="1" t="s">
        <v>87</v>
      </c>
      <c r="Q199" s="64">
        <v>10</v>
      </c>
      <c r="R199" s="1" t="s">
        <v>410</v>
      </c>
      <c r="S199" s="1">
        <v>6</v>
      </c>
      <c r="T199" s="1" t="s">
        <v>115</v>
      </c>
      <c r="U199" s="1"/>
      <c r="V199" s="1"/>
      <c r="W199" s="4"/>
      <c r="X199" s="1"/>
      <c r="Y199" s="1"/>
      <c r="Z199" s="1"/>
      <c r="AA199" s="20"/>
      <c r="AB199" s="65"/>
      <c r="AC199" s="66">
        <v>27.5</v>
      </c>
      <c r="AD199" s="65">
        <v>170</v>
      </c>
      <c r="AE199" s="33" t="s">
        <v>103</v>
      </c>
      <c r="AF199" s="33" t="s">
        <v>103</v>
      </c>
      <c r="AG199" s="79"/>
      <c r="AH199" s="5"/>
      <c r="AI199" s="1"/>
      <c r="AJ199" s="1"/>
      <c r="AK199" s="1"/>
      <c r="AL199" s="5"/>
      <c r="AM199" s="164">
        <f t="shared" ref="AM199:AM251" si="16">L199+3</f>
        <v>45891</v>
      </c>
      <c r="AN199" s="34"/>
      <c r="AO199" s="61"/>
      <c r="AP199" s="38"/>
      <c r="AQ199" s="38"/>
      <c r="AR199" s="38"/>
      <c r="AS199" s="1"/>
      <c r="AT199" s="1"/>
      <c r="AU199" s="1"/>
      <c r="AV199" s="38"/>
      <c r="AW199" s="106"/>
      <c r="AX199" s="37">
        <f t="shared" ref="AX199:AX251" si="17">IF(L199=0, 0,L199+7)</f>
        <v>45895</v>
      </c>
      <c r="AY199" s="182"/>
      <c r="AZ199" s="183"/>
      <c r="BA199" s="182"/>
      <c r="BB199" s="182"/>
      <c r="BC199" s="182"/>
      <c r="BD199" s="182"/>
      <c r="BE199" s="182"/>
      <c r="BF199" s="182"/>
      <c r="BG199" s="182"/>
      <c r="BH199" s="8"/>
      <c r="BI199" s="37"/>
      <c r="BJ199" s="34"/>
      <c r="BK199" s="71"/>
      <c r="BL199" s="38"/>
      <c r="BM199" s="38"/>
      <c r="BN199" s="38"/>
      <c r="BO199" s="1"/>
      <c r="BP199" s="1"/>
      <c r="BQ199" s="1"/>
      <c r="BR199" s="38"/>
      <c r="BS199" s="8"/>
      <c r="BT199" s="37">
        <f t="shared" si="15"/>
        <v>45916</v>
      </c>
      <c r="BU199" s="229"/>
      <c r="BV199" s="183"/>
      <c r="BW199" s="228"/>
      <c r="BX199" s="182"/>
      <c r="BY199" s="182"/>
      <c r="BZ199" s="182"/>
      <c r="CA199" s="182"/>
      <c r="CB199" s="182"/>
      <c r="CC199" s="182"/>
      <c r="CD199" s="112"/>
      <c r="CE199" s="28"/>
      <c r="CF199" s="1"/>
      <c r="CG199" s="1"/>
      <c r="CH199" s="1"/>
      <c r="CI199" s="1"/>
      <c r="CJ199" s="1"/>
      <c r="CK199" s="1"/>
      <c r="CL199" s="1"/>
      <c r="CM199" s="1"/>
      <c r="CN199" s="1"/>
      <c r="CO199" s="1"/>
      <c r="CP199" s="118"/>
      <c r="CQ199" s="1"/>
      <c r="CR199" s="1"/>
      <c r="CS199" s="1"/>
      <c r="CT199" s="1"/>
      <c r="CU199" s="1"/>
      <c r="CV199" s="1"/>
      <c r="CW199" s="1"/>
      <c r="CX199" s="1"/>
      <c r="CY199" s="1"/>
      <c r="CZ199" s="1"/>
      <c r="DA199" s="1"/>
      <c r="DB199" s="1"/>
      <c r="DC199" s="1"/>
      <c r="DD199" s="1"/>
      <c r="DE199" s="1"/>
      <c r="DF199" s="1"/>
      <c r="DG199" s="1"/>
      <c r="DH199" s="1"/>
      <c r="DI199" s="1"/>
      <c r="DJ199" s="1"/>
      <c r="DK199" s="1"/>
      <c r="DL199" s="1"/>
      <c r="DM199" s="1"/>
    </row>
    <row r="200" spans="1:117" s="25" customFormat="1" ht="35" customHeight="1" x14ac:dyDescent="0.2">
      <c r="A200" s="1">
        <v>194</v>
      </c>
      <c r="B200" s="1" t="s">
        <v>195</v>
      </c>
      <c r="C200" s="1" t="s">
        <v>207</v>
      </c>
      <c r="D200" s="1" t="s">
        <v>54</v>
      </c>
      <c r="E200" s="1" t="s">
        <v>208</v>
      </c>
      <c r="F200" s="1" t="s">
        <v>74</v>
      </c>
      <c r="G200" s="1">
        <v>8</v>
      </c>
      <c r="H200" s="1" t="s">
        <v>341</v>
      </c>
      <c r="I200" s="1" t="s">
        <v>114</v>
      </c>
      <c r="J200" s="64">
        <v>66810</v>
      </c>
      <c r="K200" s="64">
        <v>132432</v>
      </c>
      <c r="L200" s="29">
        <v>45888</v>
      </c>
      <c r="M200" s="29" t="s">
        <v>4163</v>
      </c>
      <c r="N200" s="1" t="s">
        <v>25</v>
      </c>
      <c r="O200" s="28" t="s">
        <v>84</v>
      </c>
      <c r="P200" s="1" t="s">
        <v>87</v>
      </c>
      <c r="Q200" s="64">
        <v>9</v>
      </c>
      <c r="R200" s="1" t="s">
        <v>410</v>
      </c>
      <c r="S200" s="1"/>
      <c r="T200" s="1" t="s">
        <v>115</v>
      </c>
      <c r="U200" s="1"/>
      <c r="V200" s="1"/>
      <c r="W200" s="8"/>
      <c r="X200" s="1"/>
      <c r="Y200" s="1"/>
      <c r="Z200" s="1"/>
      <c r="AA200" s="22"/>
      <c r="AB200" s="65"/>
      <c r="AC200" s="66">
        <v>26.5</v>
      </c>
      <c r="AD200" s="65">
        <v>170</v>
      </c>
      <c r="AE200" s="33" t="s">
        <v>103</v>
      </c>
      <c r="AF200" s="33" t="s">
        <v>103</v>
      </c>
      <c r="AG200" s="79"/>
      <c r="AH200" s="9"/>
      <c r="AI200" s="1"/>
      <c r="AJ200" s="1"/>
      <c r="AK200" s="1"/>
      <c r="AL200" s="9"/>
      <c r="AM200" s="164">
        <f t="shared" si="16"/>
        <v>45891</v>
      </c>
      <c r="AN200" s="34"/>
      <c r="AO200" s="61"/>
      <c r="AP200" s="38"/>
      <c r="AQ200" s="38"/>
      <c r="AR200" s="38"/>
      <c r="AS200" s="1"/>
      <c r="AT200" s="1"/>
      <c r="AU200" s="1"/>
      <c r="AV200" s="38"/>
      <c r="AW200" s="106"/>
      <c r="AX200" s="37">
        <f t="shared" si="17"/>
        <v>45895</v>
      </c>
      <c r="AY200" s="182"/>
      <c r="AZ200" s="183"/>
      <c r="BA200" s="182"/>
      <c r="BB200" s="182"/>
      <c r="BC200" s="182"/>
      <c r="BD200" s="182"/>
      <c r="BE200" s="182"/>
      <c r="BF200" s="182"/>
      <c r="BG200" s="182"/>
      <c r="BH200" s="8"/>
      <c r="BI200" s="37"/>
      <c r="BJ200" s="34"/>
      <c r="BK200" s="71"/>
      <c r="BL200" s="38"/>
      <c r="BM200" s="38"/>
      <c r="BN200" s="38"/>
      <c r="BO200" s="1"/>
      <c r="BP200" s="1"/>
      <c r="BQ200" s="1"/>
      <c r="BR200" s="38"/>
      <c r="BS200" s="8"/>
      <c r="BT200" s="37">
        <f t="shared" si="15"/>
        <v>45916</v>
      </c>
      <c r="BU200" s="229"/>
      <c r="BV200" s="183"/>
      <c r="BW200" s="228"/>
      <c r="BX200" s="182"/>
      <c r="BY200" s="182"/>
      <c r="BZ200" s="182"/>
      <c r="CA200" s="182"/>
      <c r="CB200" s="182"/>
      <c r="CC200" s="182"/>
      <c r="CD200" s="112"/>
      <c r="CE200" s="28"/>
      <c r="CF200" s="1"/>
      <c r="CG200" s="1"/>
      <c r="CH200" s="1"/>
      <c r="CI200" s="1"/>
      <c r="CJ200" s="1"/>
      <c r="CK200" s="1"/>
      <c r="CL200" s="1"/>
      <c r="CM200" s="1"/>
      <c r="CN200" s="1"/>
      <c r="CO200" s="1"/>
      <c r="CP200" s="115"/>
      <c r="CQ200" s="1"/>
      <c r="CR200" s="1"/>
      <c r="CS200" s="1"/>
      <c r="CT200" s="1"/>
      <c r="CU200" s="1"/>
      <c r="CV200" s="1"/>
      <c r="CW200" s="1"/>
      <c r="CX200" s="1"/>
      <c r="CY200" s="1"/>
      <c r="CZ200" s="1"/>
      <c r="DA200" s="1"/>
      <c r="DB200" s="1"/>
      <c r="DC200" s="1"/>
      <c r="DD200" s="1"/>
      <c r="DE200" s="1"/>
      <c r="DF200" s="1"/>
      <c r="DG200" s="1"/>
      <c r="DH200" s="1"/>
      <c r="DI200" s="1"/>
      <c r="DJ200" s="1"/>
      <c r="DK200" s="1"/>
      <c r="DL200" s="1"/>
      <c r="DM200" s="1"/>
    </row>
    <row r="201" spans="1:117" s="25" customFormat="1" ht="35" customHeight="1" x14ac:dyDescent="0.2">
      <c r="A201" s="1">
        <v>195</v>
      </c>
      <c r="B201" s="1" t="s">
        <v>195</v>
      </c>
      <c r="C201" s="1" t="s">
        <v>207</v>
      </c>
      <c r="D201" s="1" t="s">
        <v>54</v>
      </c>
      <c r="E201" s="1" t="s">
        <v>208</v>
      </c>
      <c r="F201" s="1" t="s">
        <v>74</v>
      </c>
      <c r="G201" s="1">
        <v>8</v>
      </c>
      <c r="H201" s="1" t="s">
        <v>341</v>
      </c>
      <c r="I201" s="1" t="s">
        <v>114</v>
      </c>
      <c r="J201" s="64">
        <v>81512</v>
      </c>
      <c r="K201" s="64">
        <v>132441</v>
      </c>
      <c r="L201" s="29">
        <v>45888</v>
      </c>
      <c r="M201" s="29" t="s">
        <v>4163</v>
      </c>
      <c r="N201" s="1" t="s">
        <v>25</v>
      </c>
      <c r="O201" s="28" t="s">
        <v>84</v>
      </c>
      <c r="P201" s="1" t="s">
        <v>87</v>
      </c>
      <c r="Q201" s="64">
        <v>10</v>
      </c>
      <c r="R201" s="1" t="s">
        <v>410</v>
      </c>
      <c r="S201" s="1"/>
      <c r="T201" s="1" t="s">
        <v>115</v>
      </c>
      <c r="U201" s="1"/>
      <c r="V201" s="1"/>
      <c r="W201" s="8"/>
      <c r="X201" s="1"/>
      <c r="Y201" s="1"/>
      <c r="Z201" s="1"/>
      <c r="AA201" s="22"/>
      <c r="AB201" s="65"/>
      <c r="AC201" s="66">
        <v>28.5</v>
      </c>
      <c r="AD201" s="65">
        <v>180</v>
      </c>
      <c r="AE201" s="33" t="s">
        <v>103</v>
      </c>
      <c r="AF201" s="33" t="s">
        <v>103</v>
      </c>
      <c r="AG201" s="79"/>
      <c r="AH201" s="9"/>
      <c r="AI201" s="1"/>
      <c r="AJ201" s="1"/>
      <c r="AK201" s="1"/>
      <c r="AL201" s="9"/>
      <c r="AM201" s="164">
        <f t="shared" si="16"/>
        <v>45891</v>
      </c>
      <c r="AN201" s="34"/>
      <c r="AO201" s="61"/>
      <c r="AP201" s="38"/>
      <c r="AQ201" s="38"/>
      <c r="AR201" s="38"/>
      <c r="AS201" s="1"/>
      <c r="AT201" s="1"/>
      <c r="AU201" s="1"/>
      <c r="AV201" s="38"/>
      <c r="AW201" s="106"/>
      <c r="AX201" s="37">
        <f t="shared" si="17"/>
        <v>45895</v>
      </c>
      <c r="AY201" s="182"/>
      <c r="AZ201" s="183"/>
      <c r="BA201" s="182"/>
      <c r="BB201" s="182"/>
      <c r="BC201" s="182"/>
      <c r="BD201" s="182"/>
      <c r="BE201" s="182"/>
      <c r="BF201" s="182"/>
      <c r="BG201" s="182"/>
      <c r="BH201" s="8"/>
      <c r="BI201" s="37"/>
      <c r="BJ201" s="34"/>
      <c r="BK201" s="71"/>
      <c r="BL201" s="38"/>
      <c r="BM201" s="38"/>
      <c r="BN201" s="38"/>
      <c r="BO201" s="1"/>
      <c r="BP201" s="1"/>
      <c r="BQ201" s="1"/>
      <c r="BR201" s="38"/>
      <c r="BS201" s="8"/>
      <c r="BT201" s="37">
        <f t="shared" si="15"/>
        <v>45916</v>
      </c>
      <c r="BU201" s="229"/>
      <c r="BV201" s="183"/>
      <c r="BW201" s="228"/>
      <c r="BX201" s="182"/>
      <c r="BY201" s="182"/>
      <c r="BZ201" s="182"/>
      <c r="CA201" s="182"/>
      <c r="CB201" s="182"/>
      <c r="CC201" s="182"/>
      <c r="CD201" s="112"/>
      <c r="CE201" s="28"/>
      <c r="CF201" s="1"/>
      <c r="CG201" s="1"/>
      <c r="CH201" s="1"/>
      <c r="CI201" s="1"/>
      <c r="CJ201" s="1"/>
      <c r="CK201" s="1"/>
      <c r="CL201" s="1"/>
      <c r="CM201" s="1"/>
      <c r="CN201" s="1"/>
      <c r="CO201" s="1"/>
      <c r="CP201" s="115"/>
      <c r="CQ201" s="1"/>
      <c r="CR201" s="1"/>
      <c r="CS201" s="1"/>
      <c r="CT201" s="1"/>
      <c r="CU201" s="1"/>
      <c r="CV201" s="1"/>
      <c r="CW201" s="1"/>
      <c r="CX201" s="1"/>
      <c r="CY201" s="1"/>
      <c r="CZ201" s="1"/>
      <c r="DA201" s="1"/>
      <c r="DB201" s="1"/>
      <c r="DC201" s="1"/>
      <c r="DD201" s="1"/>
      <c r="DE201" s="1"/>
      <c r="DF201" s="1"/>
      <c r="DG201" s="1"/>
      <c r="DH201" s="1"/>
      <c r="DI201" s="1"/>
      <c r="DJ201" s="1"/>
      <c r="DK201" s="1"/>
      <c r="DL201" s="1"/>
      <c r="DM201" s="1"/>
    </row>
    <row r="202" spans="1:117" s="25" customFormat="1" ht="35" customHeight="1" x14ac:dyDescent="0.2">
      <c r="A202" s="1">
        <v>196</v>
      </c>
      <c r="B202" s="1" t="s">
        <v>195</v>
      </c>
      <c r="C202" s="1" t="s">
        <v>207</v>
      </c>
      <c r="D202" s="1" t="s">
        <v>54</v>
      </c>
      <c r="E202" s="1" t="s">
        <v>208</v>
      </c>
      <c r="F202" s="1" t="s">
        <v>74</v>
      </c>
      <c r="G202" s="1">
        <v>8</v>
      </c>
      <c r="H202" s="1" t="s">
        <v>341</v>
      </c>
      <c r="I202" s="1" t="s">
        <v>114</v>
      </c>
      <c r="J202" s="64">
        <v>78012</v>
      </c>
      <c r="K202" s="64">
        <v>132443</v>
      </c>
      <c r="L202" s="29">
        <v>45888</v>
      </c>
      <c r="M202" s="29" t="s">
        <v>4163</v>
      </c>
      <c r="N202" s="1" t="s">
        <v>25</v>
      </c>
      <c r="O202" s="28" t="s">
        <v>84</v>
      </c>
      <c r="P202" s="1" t="s">
        <v>87</v>
      </c>
      <c r="Q202" s="64">
        <v>10</v>
      </c>
      <c r="R202" s="1" t="s">
        <v>410</v>
      </c>
      <c r="S202" s="1"/>
      <c r="T202" s="1" t="s">
        <v>115</v>
      </c>
      <c r="U202" s="1"/>
      <c r="V202" s="1"/>
      <c r="W202" s="8"/>
      <c r="X202" s="1"/>
      <c r="Y202" s="1"/>
      <c r="Z202" s="1"/>
      <c r="AA202" s="21"/>
      <c r="AB202" s="65"/>
      <c r="AC202" s="66">
        <v>26</v>
      </c>
      <c r="AD202" s="65">
        <v>160</v>
      </c>
      <c r="AE202" s="33" t="s">
        <v>103</v>
      </c>
      <c r="AF202" s="33" t="s">
        <v>103</v>
      </c>
      <c r="AG202" s="79"/>
      <c r="AH202" s="9"/>
      <c r="AI202" s="1"/>
      <c r="AJ202" s="1"/>
      <c r="AK202" s="1"/>
      <c r="AL202" s="9"/>
      <c r="AM202" s="164">
        <f t="shared" si="16"/>
        <v>45891</v>
      </c>
      <c r="AN202" s="34"/>
      <c r="AO202" s="61"/>
      <c r="AP202" s="38"/>
      <c r="AQ202" s="38"/>
      <c r="AR202" s="38"/>
      <c r="AS202" s="1"/>
      <c r="AT202" s="1"/>
      <c r="AU202" s="1"/>
      <c r="AV202" s="38"/>
      <c r="AW202" s="106"/>
      <c r="AX202" s="37">
        <f t="shared" si="17"/>
        <v>45895</v>
      </c>
      <c r="AY202" s="182"/>
      <c r="AZ202" s="183"/>
      <c r="BA202" s="182"/>
      <c r="BB202" s="182"/>
      <c r="BC202" s="182"/>
      <c r="BD202" s="182"/>
      <c r="BE202" s="182"/>
      <c r="BF202" s="182"/>
      <c r="BG202" s="182"/>
      <c r="BH202" s="8"/>
      <c r="BI202" s="37"/>
      <c r="BJ202" s="34"/>
      <c r="BK202" s="71"/>
      <c r="BL202" s="38"/>
      <c r="BM202" s="38"/>
      <c r="BN202" s="38"/>
      <c r="BO202" s="1"/>
      <c r="BP202" s="1"/>
      <c r="BQ202" s="1"/>
      <c r="BR202" s="38"/>
      <c r="BS202" s="8"/>
      <c r="BT202" s="37">
        <f t="shared" si="15"/>
        <v>45916</v>
      </c>
      <c r="BU202" s="229"/>
      <c r="BV202" s="183"/>
      <c r="BW202" s="228"/>
      <c r="BX202" s="182"/>
      <c r="BY202" s="182"/>
      <c r="BZ202" s="182"/>
      <c r="CA202" s="182"/>
      <c r="CB202" s="182"/>
      <c r="CC202" s="182"/>
      <c r="CD202" s="112"/>
      <c r="CE202" s="28"/>
      <c r="CF202" s="1"/>
      <c r="CG202" s="1"/>
      <c r="CH202" s="1"/>
      <c r="CI202" s="1"/>
      <c r="CJ202" s="1"/>
      <c r="CK202" s="1"/>
      <c r="CL202" s="1"/>
      <c r="CM202" s="1"/>
      <c r="CN202" s="1"/>
      <c r="CO202" s="1"/>
      <c r="CP202" s="115"/>
      <c r="CQ202" s="1"/>
      <c r="CR202" s="1"/>
      <c r="CS202" s="1"/>
      <c r="CT202" s="1"/>
      <c r="CU202" s="1"/>
      <c r="CV202" s="1"/>
      <c r="CW202" s="1"/>
      <c r="CX202" s="1"/>
      <c r="CY202" s="1"/>
      <c r="CZ202" s="1"/>
      <c r="DA202" s="1"/>
      <c r="DB202" s="1"/>
      <c r="DC202" s="1"/>
      <c r="DD202" s="1"/>
      <c r="DE202" s="1"/>
      <c r="DF202" s="1"/>
      <c r="DG202" s="1"/>
      <c r="DH202" s="1"/>
      <c r="DI202" s="1"/>
      <c r="DJ202" s="1"/>
      <c r="DK202" s="1"/>
      <c r="DL202" s="1"/>
      <c r="DM202" s="1"/>
    </row>
    <row r="203" spans="1:117" s="25" customFormat="1" ht="35" customHeight="1" x14ac:dyDescent="0.2">
      <c r="A203" s="1">
        <v>197</v>
      </c>
      <c r="B203" s="1" t="s">
        <v>195</v>
      </c>
      <c r="C203" s="1" t="s">
        <v>207</v>
      </c>
      <c r="D203" s="1" t="s">
        <v>54</v>
      </c>
      <c r="E203" s="1" t="s">
        <v>208</v>
      </c>
      <c r="F203" s="1" t="s">
        <v>74</v>
      </c>
      <c r="G203" s="1">
        <v>8</v>
      </c>
      <c r="H203" s="1" t="s">
        <v>341</v>
      </c>
      <c r="I203" s="1" t="s">
        <v>114</v>
      </c>
      <c r="J203" s="64">
        <v>84812</v>
      </c>
      <c r="K203" s="64">
        <v>132444</v>
      </c>
      <c r="L203" s="29">
        <v>45888</v>
      </c>
      <c r="M203" s="29" t="s">
        <v>4163</v>
      </c>
      <c r="N203" s="1" t="s">
        <v>25</v>
      </c>
      <c r="O203" s="28" t="s">
        <v>84</v>
      </c>
      <c r="P203" s="1" t="s">
        <v>87</v>
      </c>
      <c r="Q203" s="64">
        <v>10</v>
      </c>
      <c r="R203" s="1" t="s">
        <v>410</v>
      </c>
      <c r="S203" s="1"/>
      <c r="T203" s="1" t="s">
        <v>115</v>
      </c>
      <c r="U203" s="1"/>
      <c r="V203" s="1"/>
      <c r="W203" s="8"/>
      <c r="X203" s="1"/>
      <c r="Y203" s="1"/>
      <c r="Z203" s="1"/>
      <c r="AA203" s="20"/>
      <c r="AB203" s="65"/>
      <c r="AC203" s="66">
        <v>29</v>
      </c>
      <c r="AD203" s="65">
        <v>190</v>
      </c>
      <c r="AE203" s="33" t="s">
        <v>103</v>
      </c>
      <c r="AF203" s="33" t="s">
        <v>103</v>
      </c>
      <c r="AG203" s="79"/>
      <c r="AH203" s="9"/>
      <c r="AI203" s="1"/>
      <c r="AJ203" s="1"/>
      <c r="AK203" s="1"/>
      <c r="AL203" s="9"/>
      <c r="AM203" s="164">
        <f t="shared" si="16"/>
        <v>45891</v>
      </c>
      <c r="AN203" s="34"/>
      <c r="AO203" s="61"/>
      <c r="AP203" s="38"/>
      <c r="AQ203" s="38"/>
      <c r="AR203" s="38"/>
      <c r="AS203" s="1"/>
      <c r="AT203" s="1"/>
      <c r="AU203" s="1"/>
      <c r="AV203" s="38"/>
      <c r="AW203" s="106"/>
      <c r="AX203" s="37">
        <f t="shared" si="17"/>
        <v>45895</v>
      </c>
      <c r="AY203" s="182"/>
      <c r="AZ203" s="183"/>
      <c r="BA203" s="182"/>
      <c r="BB203" s="182"/>
      <c r="BC203" s="182"/>
      <c r="BD203" s="182"/>
      <c r="BE203" s="182"/>
      <c r="BF203" s="182"/>
      <c r="BG203" s="182"/>
      <c r="BH203" s="8"/>
      <c r="BI203" s="37"/>
      <c r="BJ203" s="34"/>
      <c r="BK203" s="71"/>
      <c r="BL203" s="38"/>
      <c r="BM203" s="38"/>
      <c r="BN203" s="38"/>
      <c r="BO203" s="1"/>
      <c r="BP203" s="1"/>
      <c r="BQ203" s="1"/>
      <c r="BR203" s="38"/>
      <c r="BS203" s="8"/>
      <c r="BT203" s="37">
        <f t="shared" si="15"/>
        <v>45916</v>
      </c>
      <c r="BU203" s="229"/>
      <c r="BV203" s="183"/>
      <c r="BW203" s="228"/>
      <c r="BX203" s="182"/>
      <c r="BY203" s="182"/>
      <c r="BZ203" s="182"/>
      <c r="CA203" s="182"/>
      <c r="CB203" s="182"/>
      <c r="CC203" s="182"/>
      <c r="CD203" s="112"/>
      <c r="CE203" s="28"/>
      <c r="CF203" s="1"/>
      <c r="CG203" s="1"/>
      <c r="CH203" s="1"/>
      <c r="CI203" s="1"/>
      <c r="CJ203" s="1"/>
      <c r="CK203" s="1"/>
      <c r="CL203" s="1"/>
      <c r="CM203" s="1"/>
      <c r="CN203" s="1"/>
      <c r="CO203" s="1"/>
      <c r="CP203" s="115"/>
      <c r="CQ203" s="1"/>
      <c r="CR203" s="1"/>
      <c r="CS203" s="1"/>
      <c r="CT203" s="1"/>
      <c r="CU203" s="1"/>
      <c r="CV203" s="1"/>
      <c r="CW203" s="1"/>
      <c r="CX203" s="1"/>
      <c r="CY203" s="1"/>
      <c r="CZ203" s="1"/>
      <c r="DA203" s="1"/>
      <c r="DB203" s="1"/>
      <c r="DC203" s="1"/>
      <c r="DD203" s="1"/>
      <c r="DE203" s="1"/>
      <c r="DF203" s="1"/>
      <c r="DG203" s="1"/>
      <c r="DH203" s="1"/>
      <c r="DI203" s="1"/>
      <c r="DJ203" s="1"/>
      <c r="DK203" s="1"/>
      <c r="DL203" s="1"/>
      <c r="DM203" s="1"/>
    </row>
    <row r="204" spans="1:117" s="25" customFormat="1" ht="35" customHeight="1" x14ac:dyDescent="0.2">
      <c r="A204" s="1">
        <v>198</v>
      </c>
      <c r="B204" s="1" t="s">
        <v>195</v>
      </c>
      <c r="C204" s="1" t="s">
        <v>207</v>
      </c>
      <c r="D204" s="1" t="s">
        <v>54</v>
      </c>
      <c r="E204" s="1" t="s">
        <v>208</v>
      </c>
      <c r="F204" s="1" t="s">
        <v>74</v>
      </c>
      <c r="G204" s="1">
        <v>8</v>
      </c>
      <c r="H204" s="1" t="s">
        <v>341</v>
      </c>
      <c r="I204" s="1" t="s">
        <v>114</v>
      </c>
      <c r="J204" s="64">
        <v>67610</v>
      </c>
      <c r="K204" s="64">
        <v>132447</v>
      </c>
      <c r="L204" s="29">
        <v>45888</v>
      </c>
      <c r="M204" s="29" t="s">
        <v>4163</v>
      </c>
      <c r="N204" s="1" t="s">
        <v>25</v>
      </c>
      <c r="O204" s="28" t="s">
        <v>84</v>
      </c>
      <c r="P204" s="1" t="s">
        <v>87</v>
      </c>
      <c r="Q204" s="64">
        <v>9</v>
      </c>
      <c r="R204" s="1" t="s">
        <v>410</v>
      </c>
      <c r="S204" s="1"/>
      <c r="T204" s="1" t="s">
        <v>115</v>
      </c>
      <c r="U204" s="1"/>
      <c r="V204" s="1"/>
      <c r="W204" s="8"/>
      <c r="X204" s="1"/>
      <c r="Y204" s="1"/>
      <c r="Z204" s="1"/>
      <c r="AA204" s="22"/>
      <c r="AB204" s="65"/>
      <c r="AC204" s="66">
        <v>27</v>
      </c>
      <c r="AD204" s="65">
        <v>180</v>
      </c>
      <c r="AE204" s="33" t="s">
        <v>103</v>
      </c>
      <c r="AF204" s="33" t="s">
        <v>103</v>
      </c>
      <c r="AG204" s="79"/>
      <c r="AH204" s="9"/>
      <c r="AI204" s="1"/>
      <c r="AJ204" s="1"/>
      <c r="AK204" s="1"/>
      <c r="AL204" s="9"/>
      <c r="AM204" s="164">
        <f t="shared" si="16"/>
        <v>45891</v>
      </c>
      <c r="AN204" s="34"/>
      <c r="AO204" s="61"/>
      <c r="AP204" s="38"/>
      <c r="AQ204" s="38"/>
      <c r="AR204" s="38"/>
      <c r="AS204" s="1"/>
      <c r="AT204" s="1"/>
      <c r="AU204" s="1"/>
      <c r="AV204" s="38"/>
      <c r="AW204" s="106"/>
      <c r="AX204" s="37">
        <f t="shared" si="17"/>
        <v>45895</v>
      </c>
      <c r="AY204" s="182"/>
      <c r="AZ204" s="183"/>
      <c r="BA204" s="182"/>
      <c r="BB204" s="182"/>
      <c r="BC204" s="182"/>
      <c r="BD204" s="182"/>
      <c r="BE204" s="182"/>
      <c r="BF204" s="182"/>
      <c r="BG204" s="182"/>
      <c r="BH204" s="8"/>
      <c r="BI204" s="37"/>
      <c r="BJ204" s="34"/>
      <c r="BK204" s="71"/>
      <c r="BL204" s="38"/>
      <c r="BM204" s="38"/>
      <c r="BN204" s="38"/>
      <c r="BO204" s="1"/>
      <c r="BP204" s="1"/>
      <c r="BQ204" s="1"/>
      <c r="BR204" s="38"/>
      <c r="BS204" s="8"/>
      <c r="BT204" s="37">
        <f t="shared" si="15"/>
        <v>45916</v>
      </c>
      <c r="BU204" s="229"/>
      <c r="BV204" s="183"/>
      <c r="BW204" s="228"/>
      <c r="BX204" s="182"/>
      <c r="BY204" s="182"/>
      <c r="BZ204" s="182"/>
      <c r="CA204" s="182"/>
      <c r="CB204" s="182"/>
      <c r="CC204" s="182"/>
      <c r="CD204" s="112"/>
      <c r="CE204" s="28"/>
      <c r="CF204" s="1"/>
      <c r="CG204" s="1"/>
      <c r="CH204" s="1"/>
      <c r="CI204" s="1"/>
      <c r="CJ204" s="1"/>
      <c r="CK204" s="1"/>
      <c r="CL204" s="1"/>
      <c r="CM204" s="1"/>
      <c r="CN204" s="1"/>
      <c r="CO204" s="1"/>
      <c r="CP204" s="115"/>
      <c r="CQ204" s="1"/>
      <c r="CR204" s="1"/>
      <c r="CS204" s="1"/>
      <c r="CT204" s="1"/>
      <c r="CU204" s="1"/>
      <c r="CV204" s="1"/>
      <c r="CW204" s="1"/>
      <c r="CX204" s="1"/>
      <c r="CY204" s="1"/>
      <c r="CZ204" s="1"/>
      <c r="DA204" s="1"/>
      <c r="DB204" s="1"/>
      <c r="DC204" s="1"/>
      <c r="DD204" s="1"/>
      <c r="DE204" s="1"/>
      <c r="DF204" s="1"/>
      <c r="DG204" s="1"/>
      <c r="DH204" s="1"/>
      <c r="DI204" s="1"/>
      <c r="DJ204" s="1"/>
      <c r="DK204" s="1"/>
      <c r="DL204" s="1"/>
      <c r="DM204" s="1"/>
    </row>
    <row r="205" spans="1:117" s="25" customFormat="1" ht="35" customHeight="1" x14ac:dyDescent="0.2">
      <c r="A205" s="1">
        <v>199</v>
      </c>
      <c r="B205" s="1" t="s">
        <v>195</v>
      </c>
      <c r="C205" s="1" t="s">
        <v>207</v>
      </c>
      <c r="D205" s="1" t="s">
        <v>54</v>
      </c>
      <c r="E205" s="1" t="s">
        <v>208</v>
      </c>
      <c r="F205" s="1" t="s">
        <v>74</v>
      </c>
      <c r="G205" s="1">
        <v>8</v>
      </c>
      <c r="H205" s="1" t="s">
        <v>341</v>
      </c>
      <c r="I205" s="1" t="s">
        <v>114</v>
      </c>
      <c r="J205" s="64">
        <v>82112</v>
      </c>
      <c r="K205" s="64">
        <v>132448</v>
      </c>
      <c r="L205" s="29">
        <v>45888</v>
      </c>
      <c r="M205" s="29" t="s">
        <v>4163</v>
      </c>
      <c r="N205" s="1" t="s">
        <v>25</v>
      </c>
      <c r="O205" s="28" t="s">
        <v>84</v>
      </c>
      <c r="P205" s="1" t="s">
        <v>87</v>
      </c>
      <c r="Q205" s="64">
        <v>10</v>
      </c>
      <c r="R205" s="1" t="s">
        <v>410</v>
      </c>
      <c r="S205" s="1">
        <v>6</v>
      </c>
      <c r="T205" s="1" t="s">
        <v>115</v>
      </c>
      <c r="U205" s="1"/>
      <c r="V205" s="1"/>
      <c r="W205" s="8"/>
      <c r="X205" s="1"/>
      <c r="Y205" s="1"/>
      <c r="Z205" s="1"/>
      <c r="AA205" s="22"/>
      <c r="AB205" s="65"/>
      <c r="AC205" s="66">
        <v>28</v>
      </c>
      <c r="AD205" s="65">
        <v>170</v>
      </c>
      <c r="AE205" s="33" t="s">
        <v>103</v>
      </c>
      <c r="AF205" s="33" t="s">
        <v>103</v>
      </c>
      <c r="AG205" s="79"/>
      <c r="AH205" s="9"/>
      <c r="AI205" s="1"/>
      <c r="AJ205" s="1"/>
      <c r="AK205" s="1"/>
      <c r="AL205" s="9"/>
      <c r="AM205" s="164">
        <f t="shared" si="16"/>
        <v>45891</v>
      </c>
      <c r="AN205" s="34"/>
      <c r="AO205" s="61"/>
      <c r="AP205" s="38"/>
      <c r="AQ205" s="38"/>
      <c r="AR205" s="38"/>
      <c r="AS205" s="1"/>
      <c r="AT205" s="1"/>
      <c r="AU205" s="1"/>
      <c r="AV205" s="38"/>
      <c r="AW205" s="106"/>
      <c r="AX205" s="37">
        <f t="shared" si="17"/>
        <v>45895</v>
      </c>
      <c r="AY205" s="182"/>
      <c r="AZ205" s="183"/>
      <c r="BA205" s="182"/>
      <c r="BB205" s="182"/>
      <c r="BC205" s="182"/>
      <c r="BD205" s="182"/>
      <c r="BE205" s="182"/>
      <c r="BF205" s="182"/>
      <c r="BG205" s="182"/>
      <c r="BH205" s="8"/>
      <c r="BI205" s="37"/>
      <c r="BJ205" s="34"/>
      <c r="BK205" s="71"/>
      <c r="BL205" s="38"/>
      <c r="BM205" s="38"/>
      <c r="BN205" s="38"/>
      <c r="BO205" s="1"/>
      <c r="BP205" s="1"/>
      <c r="BQ205" s="1"/>
      <c r="BR205" s="38"/>
      <c r="BS205" s="8"/>
      <c r="BT205" s="37">
        <f t="shared" si="15"/>
        <v>45916</v>
      </c>
      <c r="BU205" s="229"/>
      <c r="BV205" s="183"/>
      <c r="BW205" s="228"/>
      <c r="BX205" s="182"/>
      <c r="BY205" s="182"/>
      <c r="BZ205" s="182"/>
      <c r="CA205" s="182"/>
      <c r="CB205" s="182"/>
      <c r="CC205" s="182"/>
      <c r="CD205" s="112"/>
      <c r="CE205" s="28"/>
      <c r="CF205" s="1"/>
      <c r="CG205" s="1"/>
      <c r="CH205" s="1"/>
      <c r="CI205" s="1"/>
      <c r="CJ205" s="1"/>
      <c r="CK205" s="1"/>
      <c r="CL205" s="1"/>
      <c r="CM205" s="1"/>
      <c r="CN205" s="1"/>
      <c r="CO205" s="1"/>
      <c r="CP205" s="115"/>
      <c r="CQ205" s="1"/>
      <c r="CR205" s="1"/>
      <c r="CS205" s="1"/>
      <c r="CT205" s="1"/>
      <c r="CU205" s="1"/>
      <c r="CV205" s="1"/>
      <c r="CW205" s="1"/>
      <c r="CX205" s="1"/>
      <c r="CY205" s="1"/>
      <c r="CZ205" s="1"/>
      <c r="DA205" s="1"/>
      <c r="DB205" s="1"/>
      <c r="DC205" s="1"/>
      <c r="DD205" s="1"/>
      <c r="DE205" s="1"/>
      <c r="DF205" s="1"/>
      <c r="DG205" s="1"/>
      <c r="DH205" s="1"/>
      <c r="DI205" s="1"/>
      <c r="DJ205" s="1"/>
      <c r="DK205" s="1"/>
      <c r="DL205" s="1"/>
      <c r="DM205" s="1"/>
    </row>
    <row r="206" spans="1:117" s="25" customFormat="1" ht="35" customHeight="1" x14ac:dyDescent="0.2">
      <c r="A206" s="1">
        <v>200</v>
      </c>
      <c r="B206" s="1" t="s">
        <v>195</v>
      </c>
      <c r="C206" s="1" t="s">
        <v>207</v>
      </c>
      <c r="D206" s="1" t="s">
        <v>54</v>
      </c>
      <c r="E206" s="1" t="s">
        <v>208</v>
      </c>
      <c r="F206" s="1" t="s">
        <v>74</v>
      </c>
      <c r="G206" s="1">
        <v>8</v>
      </c>
      <c r="H206" s="1" t="s">
        <v>341</v>
      </c>
      <c r="I206" s="1" t="s">
        <v>114</v>
      </c>
      <c r="J206" s="64">
        <v>83912</v>
      </c>
      <c r="K206" s="64">
        <v>132449</v>
      </c>
      <c r="L206" s="29">
        <v>45888</v>
      </c>
      <c r="M206" s="29" t="s">
        <v>4163</v>
      </c>
      <c r="N206" s="1" t="s">
        <v>25</v>
      </c>
      <c r="O206" s="28" t="s">
        <v>84</v>
      </c>
      <c r="P206" s="1" t="s">
        <v>87</v>
      </c>
      <c r="Q206" s="64">
        <v>10</v>
      </c>
      <c r="R206" s="1" t="s">
        <v>410</v>
      </c>
      <c r="S206" s="1"/>
      <c r="T206" s="1" t="s">
        <v>115</v>
      </c>
      <c r="U206" s="1"/>
      <c r="V206" s="1"/>
      <c r="W206" s="8"/>
      <c r="X206" s="1"/>
      <c r="Y206" s="1"/>
      <c r="Z206" s="1"/>
      <c r="AA206" s="21"/>
      <c r="AB206" s="65"/>
      <c r="AC206" s="66">
        <v>26.5</v>
      </c>
      <c r="AD206" s="65">
        <v>190</v>
      </c>
      <c r="AE206" s="33" t="s">
        <v>103</v>
      </c>
      <c r="AF206" s="33" t="s">
        <v>103</v>
      </c>
      <c r="AG206" s="79"/>
      <c r="AH206" s="9"/>
      <c r="AI206" s="1"/>
      <c r="AJ206" s="1"/>
      <c r="AK206" s="1"/>
      <c r="AL206" s="9"/>
      <c r="AM206" s="164">
        <f t="shared" si="16"/>
        <v>45891</v>
      </c>
      <c r="AN206" s="34"/>
      <c r="AO206" s="61"/>
      <c r="AP206" s="38"/>
      <c r="AQ206" s="38"/>
      <c r="AR206" s="38"/>
      <c r="AS206" s="1"/>
      <c r="AT206" s="1"/>
      <c r="AU206" s="1"/>
      <c r="AV206" s="38"/>
      <c r="AW206" s="106"/>
      <c r="AX206" s="37">
        <f t="shared" si="17"/>
        <v>45895</v>
      </c>
      <c r="AY206" s="182"/>
      <c r="AZ206" s="183"/>
      <c r="BA206" s="182">
        <v>17.5</v>
      </c>
      <c r="BB206" s="182">
        <v>18.7</v>
      </c>
      <c r="BC206" s="182">
        <v>19.2</v>
      </c>
      <c r="BD206" s="182"/>
      <c r="BE206" s="182"/>
      <c r="BF206" s="182"/>
      <c r="BG206" s="182"/>
      <c r="BH206" s="8"/>
      <c r="BI206" s="37"/>
      <c r="BJ206" s="34"/>
      <c r="BK206" s="71"/>
      <c r="BL206" s="38"/>
      <c r="BM206" s="38"/>
      <c r="BN206" s="38"/>
      <c r="BO206" s="1"/>
      <c r="BP206" s="1"/>
      <c r="BQ206" s="1"/>
      <c r="BR206" s="38"/>
      <c r="BS206" s="8"/>
      <c r="BT206" s="37">
        <f t="shared" si="15"/>
        <v>45916</v>
      </c>
      <c r="BU206" s="229"/>
      <c r="BV206" s="183"/>
      <c r="BW206" s="228">
        <v>30.1</v>
      </c>
      <c r="BX206" s="182">
        <v>29.2</v>
      </c>
      <c r="BY206" s="182">
        <v>30.3</v>
      </c>
      <c r="BZ206" s="182"/>
      <c r="CA206" s="182"/>
      <c r="CB206" s="182"/>
      <c r="CC206" s="182"/>
      <c r="CD206" s="112"/>
      <c r="CE206" s="28"/>
      <c r="CF206" s="1"/>
      <c r="CG206" s="1"/>
      <c r="CH206" s="1"/>
      <c r="CI206" s="1"/>
      <c r="CJ206" s="1"/>
      <c r="CK206" s="1"/>
      <c r="CL206" s="1"/>
      <c r="CM206" s="1"/>
      <c r="CN206" s="1"/>
      <c r="CO206" s="1"/>
      <c r="CP206" s="115"/>
      <c r="CQ206" s="1"/>
      <c r="CR206" s="1"/>
      <c r="CS206" s="1"/>
      <c r="CT206" s="1"/>
      <c r="CU206" s="1"/>
      <c r="CV206" s="1"/>
      <c r="CW206" s="1"/>
      <c r="CX206" s="1"/>
      <c r="CY206" s="1"/>
      <c r="CZ206" s="1"/>
      <c r="DA206" s="1"/>
      <c r="DB206" s="1"/>
      <c r="DC206" s="1"/>
      <c r="DD206" s="1"/>
      <c r="DE206" s="1"/>
      <c r="DF206" s="1"/>
      <c r="DG206" s="1"/>
      <c r="DH206" s="1"/>
      <c r="DI206" s="1"/>
      <c r="DJ206" s="1"/>
      <c r="DK206" s="1"/>
      <c r="DL206" s="1"/>
      <c r="DM206" s="1"/>
    </row>
    <row r="207" spans="1:117" s="25" customFormat="1" ht="35" customHeight="1" x14ac:dyDescent="0.2">
      <c r="A207" s="1">
        <v>201</v>
      </c>
      <c r="B207" s="1" t="s">
        <v>195</v>
      </c>
      <c r="C207" s="1" t="s">
        <v>207</v>
      </c>
      <c r="D207" s="1" t="s">
        <v>54</v>
      </c>
      <c r="E207" s="1" t="s">
        <v>208</v>
      </c>
      <c r="F207" s="1" t="s">
        <v>74</v>
      </c>
      <c r="G207" s="1">
        <v>8</v>
      </c>
      <c r="H207" s="1" t="s">
        <v>341</v>
      </c>
      <c r="I207" s="1" t="s">
        <v>114</v>
      </c>
      <c r="J207" s="64">
        <v>69410</v>
      </c>
      <c r="K207" s="64">
        <v>132451</v>
      </c>
      <c r="L207" s="29">
        <v>45888</v>
      </c>
      <c r="M207" s="29" t="s">
        <v>4163</v>
      </c>
      <c r="N207" s="1" t="s">
        <v>25</v>
      </c>
      <c r="O207" s="28" t="s">
        <v>84</v>
      </c>
      <c r="P207" s="1" t="s">
        <v>87</v>
      </c>
      <c r="Q207" s="64">
        <v>9</v>
      </c>
      <c r="R207" s="1" t="s">
        <v>410</v>
      </c>
      <c r="S207" s="1"/>
      <c r="T207" s="1" t="s">
        <v>115</v>
      </c>
      <c r="U207" s="1"/>
      <c r="V207" s="1"/>
      <c r="W207" s="8"/>
      <c r="X207" s="1"/>
      <c r="Y207" s="1"/>
      <c r="Z207" s="1"/>
      <c r="AA207" s="5"/>
      <c r="AB207" s="65"/>
      <c r="AC207" s="66">
        <v>28</v>
      </c>
      <c r="AD207" s="65">
        <v>180</v>
      </c>
      <c r="AE207" s="33" t="s">
        <v>103</v>
      </c>
      <c r="AF207" s="33" t="s">
        <v>103</v>
      </c>
      <c r="AG207" s="79"/>
      <c r="AH207" s="9"/>
      <c r="AI207" s="1"/>
      <c r="AJ207" s="1"/>
      <c r="AK207" s="1"/>
      <c r="AL207" s="9"/>
      <c r="AM207" s="164">
        <f t="shared" si="16"/>
        <v>45891</v>
      </c>
      <c r="AN207" s="34"/>
      <c r="AO207" s="61"/>
      <c r="AP207" s="38"/>
      <c r="AQ207" s="38"/>
      <c r="AR207" s="38"/>
      <c r="AS207" s="1"/>
      <c r="AT207" s="1"/>
      <c r="AU207" s="1"/>
      <c r="AV207" s="38"/>
      <c r="AW207" s="106"/>
      <c r="AX207" s="37">
        <f t="shared" si="17"/>
        <v>45895</v>
      </c>
      <c r="AY207" s="182"/>
      <c r="AZ207" s="183"/>
      <c r="BA207" s="182"/>
      <c r="BB207" s="182"/>
      <c r="BC207" s="182"/>
      <c r="BD207" s="182"/>
      <c r="BE207" s="182"/>
      <c r="BF207" s="182"/>
      <c r="BG207" s="182"/>
      <c r="BH207" s="8"/>
      <c r="BI207" s="37"/>
      <c r="BJ207" s="34"/>
      <c r="BK207" s="71"/>
      <c r="BL207" s="38"/>
      <c r="BM207" s="38"/>
      <c r="BN207" s="38"/>
      <c r="BO207" s="1"/>
      <c r="BP207" s="1"/>
      <c r="BQ207" s="1"/>
      <c r="BR207" s="38"/>
      <c r="BS207" s="8"/>
      <c r="BT207" s="37">
        <f t="shared" ref="BT207:BT238" si="18">IF(L207=0, 0, L207+28)</f>
        <v>45916</v>
      </c>
      <c r="BU207" s="229"/>
      <c r="BV207" s="183"/>
      <c r="BW207" s="228"/>
      <c r="BX207" s="182"/>
      <c r="BY207" s="182"/>
      <c r="BZ207" s="182"/>
      <c r="CA207" s="182"/>
      <c r="CB207" s="182"/>
      <c r="CC207" s="182"/>
      <c r="CD207" s="112"/>
      <c r="CE207" s="28"/>
      <c r="CF207" s="1"/>
      <c r="CG207" s="1"/>
      <c r="CH207" s="1"/>
      <c r="CI207" s="1"/>
      <c r="CJ207" s="1"/>
      <c r="CK207" s="1"/>
      <c r="CL207" s="1"/>
      <c r="CM207" s="1"/>
      <c r="CN207" s="1"/>
      <c r="CO207" s="1"/>
      <c r="CP207" s="115"/>
      <c r="CQ207" s="1"/>
      <c r="CR207" s="1"/>
      <c r="CS207" s="1"/>
      <c r="CT207" s="1"/>
      <c r="CU207" s="1"/>
      <c r="CV207" s="1"/>
      <c r="CW207" s="1"/>
      <c r="CX207" s="1"/>
      <c r="CY207" s="1"/>
      <c r="CZ207" s="1"/>
      <c r="DA207" s="1"/>
      <c r="DB207" s="1"/>
      <c r="DC207" s="1"/>
      <c r="DD207" s="1"/>
      <c r="DE207" s="1"/>
      <c r="DF207" s="1"/>
      <c r="DG207" s="1"/>
      <c r="DH207" s="1"/>
      <c r="DI207" s="1"/>
      <c r="DJ207" s="1"/>
      <c r="DK207" s="1"/>
      <c r="DL207" s="1"/>
      <c r="DM207" s="1"/>
    </row>
    <row r="208" spans="1:117" s="25" customFormat="1" ht="30" customHeight="1" x14ac:dyDescent="0.2">
      <c r="A208" s="1">
        <v>202</v>
      </c>
      <c r="B208" s="1" t="s">
        <v>195</v>
      </c>
      <c r="C208" s="1" t="s">
        <v>207</v>
      </c>
      <c r="D208" s="1" t="s">
        <v>54</v>
      </c>
      <c r="E208" s="1" t="s">
        <v>208</v>
      </c>
      <c r="F208" s="1" t="s">
        <v>74</v>
      </c>
      <c r="G208" s="1">
        <v>8</v>
      </c>
      <c r="H208" s="1" t="s">
        <v>341</v>
      </c>
      <c r="I208" s="1" t="s">
        <v>114</v>
      </c>
      <c r="J208" s="64">
        <v>78412</v>
      </c>
      <c r="K208" s="64">
        <v>132453</v>
      </c>
      <c r="L208" s="29">
        <v>45888</v>
      </c>
      <c r="M208" s="29" t="s">
        <v>4163</v>
      </c>
      <c r="N208" s="1" t="s">
        <v>25</v>
      </c>
      <c r="O208" s="28" t="s">
        <v>84</v>
      </c>
      <c r="P208" s="1" t="s">
        <v>87</v>
      </c>
      <c r="Q208" s="64">
        <v>10</v>
      </c>
      <c r="R208" s="1" t="s">
        <v>410</v>
      </c>
      <c r="S208" s="1"/>
      <c r="T208" s="1" t="s">
        <v>115</v>
      </c>
      <c r="U208" s="1"/>
      <c r="V208" s="1"/>
      <c r="W208" s="8"/>
      <c r="X208" s="1"/>
      <c r="Y208" s="1"/>
      <c r="Z208" s="1"/>
      <c r="AA208" s="5"/>
      <c r="AB208" s="65"/>
      <c r="AC208" s="66">
        <v>28.5</v>
      </c>
      <c r="AD208" s="65">
        <v>190</v>
      </c>
      <c r="AE208" s="33" t="s">
        <v>103</v>
      </c>
      <c r="AF208" s="33" t="s">
        <v>103</v>
      </c>
      <c r="AG208" s="79"/>
      <c r="AH208" s="9"/>
      <c r="AI208" s="1"/>
      <c r="AJ208" s="1"/>
      <c r="AK208" s="1"/>
      <c r="AL208" s="9"/>
      <c r="AM208" s="164">
        <f t="shared" si="16"/>
        <v>45891</v>
      </c>
      <c r="AN208" s="34"/>
      <c r="AO208" s="61"/>
      <c r="AP208" s="38"/>
      <c r="AQ208" s="38"/>
      <c r="AR208" s="38"/>
      <c r="AS208" s="1"/>
      <c r="AT208" s="1"/>
      <c r="AU208" s="1"/>
      <c r="AV208" s="38"/>
      <c r="AW208" s="106"/>
      <c r="AX208" s="37">
        <f t="shared" si="17"/>
        <v>45895</v>
      </c>
      <c r="AY208" s="182"/>
      <c r="AZ208" s="183"/>
      <c r="BA208" s="182"/>
      <c r="BB208" s="182"/>
      <c r="BC208" s="182"/>
      <c r="BD208" s="182"/>
      <c r="BE208" s="182"/>
      <c r="BF208" s="182"/>
      <c r="BG208" s="182"/>
      <c r="BH208" s="8"/>
      <c r="BI208" s="37"/>
      <c r="BJ208" s="34"/>
      <c r="BK208" s="71"/>
      <c r="BL208" s="38"/>
      <c r="BM208" s="38"/>
      <c r="BN208" s="38"/>
      <c r="BO208" s="1"/>
      <c r="BP208" s="1"/>
      <c r="BQ208" s="1"/>
      <c r="BR208" s="38"/>
      <c r="BS208" s="8"/>
      <c r="BT208" s="37">
        <f t="shared" si="18"/>
        <v>45916</v>
      </c>
      <c r="BU208" s="229"/>
      <c r="BV208" s="183"/>
      <c r="BW208" s="228"/>
      <c r="BX208" s="182"/>
      <c r="BY208" s="182"/>
      <c r="BZ208" s="182"/>
      <c r="CA208" s="182"/>
      <c r="CB208" s="182"/>
      <c r="CC208" s="182"/>
      <c r="CD208" s="112"/>
      <c r="CE208" s="28"/>
      <c r="CF208" s="1"/>
      <c r="CG208" s="1"/>
      <c r="CH208" s="1"/>
      <c r="CI208" s="1"/>
      <c r="CJ208" s="1"/>
      <c r="CK208" s="1"/>
      <c r="CL208" s="1"/>
      <c r="CM208" s="1"/>
      <c r="CN208" s="1"/>
      <c r="CO208" s="1"/>
      <c r="CP208" s="115"/>
      <c r="CQ208" s="1"/>
      <c r="CR208" s="1"/>
      <c r="CS208" s="1"/>
      <c r="CT208" s="1"/>
      <c r="CU208" s="1"/>
      <c r="CV208" s="1"/>
      <c r="CW208" s="1"/>
      <c r="CX208" s="1"/>
      <c r="CY208" s="1"/>
      <c r="CZ208" s="1"/>
      <c r="DA208" s="1"/>
      <c r="DB208" s="1"/>
      <c r="DC208" s="1"/>
      <c r="DD208" s="1"/>
      <c r="DE208" s="1"/>
      <c r="DF208" s="1"/>
      <c r="DG208" s="1"/>
      <c r="DH208" s="1"/>
      <c r="DI208" s="1"/>
      <c r="DJ208" s="1"/>
      <c r="DK208" s="1"/>
      <c r="DL208" s="1"/>
      <c r="DM208" s="1"/>
    </row>
    <row r="209" spans="1:117" s="25" customFormat="1" ht="30" customHeight="1" x14ac:dyDescent="0.2">
      <c r="A209" s="1">
        <v>203</v>
      </c>
      <c r="B209" s="1" t="s">
        <v>195</v>
      </c>
      <c r="C209" s="1" t="s">
        <v>207</v>
      </c>
      <c r="D209" s="1" t="s">
        <v>54</v>
      </c>
      <c r="E209" s="1" t="s">
        <v>208</v>
      </c>
      <c r="F209" s="1" t="s">
        <v>74</v>
      </c>
      <c r="G209" s="1">
        <v>8</v>
      </c>
      <c r="H209" s="1" t="s">
        <v>341</v>
      </c>
      <c r="I209" s="1" t="s">
        <v>114</v>
      </c>
      <c r="J209" s="64">
        <v>84612</v>
      </c>
      <c r="K209" s="64">
        <v>132461</v>
      </c>
      <c r="L209" s="29">
        <v>45888</v>
      </c>
      <c r="M209" s="29" t="s">
        <v>4163</v>
      </c>
      <c r="N209" s="1" t="s">
        <v>25</v>
      </c>
      <c r="O209" s="28" t="s">
        <v>84</v>
      </c>
      <c r="P209" s="1" t="s">
        <v>87</v>
      </c>
      <c r="Q209" s="64">
        <v>10</v>
      </c>
      <c r="R209" s="1" t="s">
        <v>410</v>
      </c>
      <c r="S209" s="1"/>
      <c r="T209" s="1" t="s">
        <v>115</v>
      </c>
      <c r="U209" s="1"/>
      <c r="V209" s="1"/>
      <c r="W209" s="8"/>
      <c r="X209" s="1"/>
      <c r="Y209" s="1"/>
      <c r="Z209" s="1"/>
      <c r="AA209" s="20"/>
      <c r="AB209" s="65"/>
      <c r="AC209" s="66">
        <v>27</v>
      </c>
      <c r="AD209" s="65">
        <v>160</v>
      </c>
      <c r="AE209" s="33" t="s">
        <v>103</v>
      </c>
      <c r="AF209" s="33" t="s">
        <v>103</v>
      </c>
      <c r="AG209" s="79"/>
      <c r="AH209" s="9"/>
      <c r="AI209" s="1"/>
      <c r="AJ209" s="1"/>
      <c r="AK209" s="1"/>
      <c r="AL209" s="9"/>
      <c r="AM209" s="164">
        <f t="shared" si="16"/>
        <v>45891</v>
      </c>
      <c r="AN209" s="34"/>
      <c r="AO209" s="61"/>
      <c r="AP209" s="38"/>
      <c r="AQ209" s="38"/>
      <c r="AR209" s="38"/>
      <c r="AS209" s="1"/>
      <c r="AT209" s="1"/>
      <c r="AU209" s="1"/>
      <c r="AV209" s="38"/>
      <c r="AW209" s="106"/>
      <c r="AX209" s="37">
        <f t="shared" si="17"/>
        <v>45895</v>
      </c>
      <c r="AY209" s="182"/>
      <c r="AZ209" s="183"/>
      <c r="BA209" s="182"/>
      <c r="BB209" s="182"/>
      <c r="BC209" s="182"/>
      <c r="BD209" s="182"/>
      <c r="BE209" s="182"/>
      <c r="BF209" s="182"/>
      <c r="BG209" s="182"/>
      <c r="BH209" s="8"/>
      <c r="BI209" s="37"/>
      <c r="BJ209" s="34"/>
      <c r="BK209" s="71"/>
      <c r="BL209" s="38"/>
      <c r="BM209" s="38"/>
      <c r="BN209" s="38"/>
      <c r="BO209" s="1"/>
      <c r="BP209" s="1"/>
      <c r="BQ209" s="1"/>
      <c r="BR209" s="38"/>
      <c r="BS209" s="8"/>
      <c r="BT209" s="37">
        <f t="shared" si="18"/>
        <v>45916</v>
      </c>
      <c r="BU209" s="229"/>
      <c r="BV209" s="183"/>
      <c r="BW209" s="228"/>
      <c r="BX209" s="182"/>
      <c r="BY209" s="182"/>
      <c r="BZ209" s="182"/>
      <c r="CA209" s="182"/>
      <c r="CB209" s="182"/>
      <c r="CC209" s="182"/>
      <c r="CD209" s="112"/>
      <c r="CE209" s="28"/>
      <c r="CF209" s="1"/>
      <c r="CG209" s="1"/>
      <c r="CH209" s="1"/>
      <c r="CI209" s="1"/>
      <c r="CJ209" s="1"/>
      <c r="CK209" s="1"/>
      <c r="CL209" s="1"/>
      <c r="CM209" s="1"/>
      <c r="CN209" s="1"/>
      <c r="CO209" s="1"/>
      <c r="CP209" s="115"/>
      <c r="CQ209" s="1"/>
      <c r="CR209" s="1"/>
      <c r="CS209" s="1"/>
      <c r="CT209" s="1"/>
      <c r="CU209" s="1"/>
      <c r="CV209" s="1"/>
      <c r="CW209" s="1"/>
      <c r="CX209" s="1"/>
      <c r="CY209" s="1"/>
      <c r="CZ209" s="1"/>
      <c r="DA209" s="1"/>
      <c r="DB209" s="1"/>
      <c r="DC209" s="1"/>
      <c r="DD209" s="1"/>
      <c r="DE209" s="1"/>
      <c r="DF209" s="1"/>
      <c r="DG209" s="1"/>
      <c r="DH209" s="1"/>
      <c r="DI209" s="1"/>
      <c r="DJ209" s="1"/>
      <c r="DK209" s="1"/>
      <c r="DL209" s="1"/>
      <c r="DM209" s="1"/>
    </row>
    <row r="210" spans="1:117" s="25" customFormat="1" ht="30" customHeight="1" x14ac:dyDescent="0.2">
      <c r="A210" s="1">
        <v>204</v>
      </c>
      <c r="B210" s="1" t="s">
        <v>195</v>
      </c>
      <c r="C210" s="1" t="s">
        <v>207</v>
      </c>
      <c r="D210" s="1" t="s">
        <v>54</v>
      </c>
      <c r="E210" s="1" t="s">
        <v>208</v>
      </c>
      <c r="F210" s="1" t="s">
        <v>74</v>
      </c>
      <c r="G210" s="1">
        <v>8</v>
      </c>
      <c r="H210" s="1" t="s">
        <v>341</v>
      </c>
      <c r="I210" s="1" t="s">
        <v>114</v>
      </c>
      <c r="J210" s="64">
        <v>67610</v>
      </c>
      <c r="K210" s="64">
        <v>132462</v>
      </c>
      <c r="L210" s="29">
        <v>45888</v>
      </c>
      <c r="M210" s="29" t="s">
        <v>4163</v>
      </c>
      <c r="N210" s="1" t="s">
        <v>25</v>
      </c>
      <c r="O210" s="28" t="s">
        <v>84</v>
      </c>
      <c r="P210" s="1" t="s">
        <v>87</v>
      </c>
      <c r="Q210" s="64">
        <v>9</v>
      </c>
      <c r="R210" s="1" t="s">
        <v>410</v>
      </c>
      <c r="S210" s="1">
        <v>6</v>
      </c>
      <c r="T210" s="1" t="s">
        <v>115</v>
      </c>
      <c r="U210" s="1"/>
      <c r="V210" s="1"/>
      <c r="W210" s="8"/>
      <c r="X210" s="1"/>
      <c r="Y210" s="1"/>
      <c r="Z210" s="1"/>
      <c r="AA210" s="22"/>
      <c r="AB210" s="65"/>
      <c r="AC210" s="66">
        <v>26.5</v>
      </c>
      <c r="AD210" s="65">
        <v>180</v>
      </c>
      <c r="AE210" s="33" t="s">
        <v>103</v>
      </c>
      <c r="AF210" s="33" t="s">
        <v>103</v>
      </c>
      <c r="AG210" s="79"/>
      <c r="AH210" s="9"/>
      <c r="AI210" s="1"/>
      <c r="AJ210" s="1"/>
      <c r="AK210" s="1"/>
      <c r="AL210" s="9"/>
      <c r="AM210" s="164">
        <f t="shared" si="16"/>
        <v>45891</v>
      </c>
      <c r="AN210" s="34"/>
      <c r="AO210" s="61"/>
      <c r="AP210" s="38"/>
      <c r="AQ210" s="38"/>
      <c r="AR210" s="38"/>
      <c r="AS210" s="1"/>
      <c r="AT210" s="1"/>
      <c r="AU210" s="1"/>
      <c r="AV210" s="38"/>
      <c r="AW210" s="106"/>
      <c r="AX210" s="37">
        <f t="shared" si="17"/>
        <v>45895</v>
      </c>
      <c r="AY210" s="182"/>
      <c r="AZ210" s="183"/>
      <c r="BA210" s="182"/>
      <c r="BB210" s="182"/>
      <c r="BC210" s="182"/>
      <c r="BD210" s="182"/>
      <c r="BE210" s="182"/>
      <c r="BF210" s="182"/>
      <c r="BG210" s="182"/>
      <c r="BH210" s="8"/>
      <c r="BI210" s="37"/>
      <c r="BJ210" s="34"/>
      <c r="BK210" s="71"/>
      <c r="BL210" s="38"/>
      <c r="BM210" s="38"/>
      <c r="BN210" s="38"/>
      <c r="BO210" s="1"/>
      <c r="BP210" s="1"/>
      <c r="BQ210" s="1"/>
      <c r="BR210" s="38"/>
      <c r="BS210" s="8"/>
      <c r="BT210" s="37">
        <f t="shared" si="18"/>
        <v>45916</v>
      </c>
      <c r="BU210" s="229"/>
      <c r="BV210" s="183"/>
      <c r="BW210" s="228"/>
      <c r="BX210" s="182"/>
      <c r="BY210" s="182"/>
      <c r="BZ210" s="182"/>
      <c r="CA210" s="182"/>
      <c r="CB210" s="182"/>
      <c r="CC210" s="182"/>
      <c r="CD210" s="112"/>
      <c r="CE210" s="28"/>
      <c r="CF210" s="1"/>
      <c r="CG210" s="1"/>
      <c r="CH210" s="1"/>
      <c r="CI210" s="1"/>
      <c r="CJ210" s="1"/>
      <c r="CK210" s="1"/>
      <c r="CL210" s="1"/>
      <c r="CM210" s="1"/>
      <c r="CN210" s="1"/>
      <c r="CO210" s="1"/>
      <c r="CP210" s="115"/>
      <c r="CQ210" s="1"/>
      <c r="CR210" s="1"/>
      <c r="CS210" s="1"/>
      <c r="CT210" s="1"/>
      <c r="CU210" s="1"/>
      <c r="CV210" s="1"/>
      <c r="CW210" s="1"/>
      <c r="CX210" s="1"/>
      <c r="CY210" s="1"/>
      <c r="CZ210" s="1"/>
      <c r="DA210" s="1"/>
      <c r="DB210" s="1"/>
      <c r="DC210" s="1"/>
      <c r="DD210" s="1"/>
      <c r="DE210" s="1"/>
      <c r="DF210" s="1"/>
      <c r="DG210" s="1"/>
      <c r="DH210" s="1"/>
      <c r="DI210" s="1"/>
      <c r="DJ210" s="1"/>
      <c r="DK210" s="1"/>
      <c r="DL210" s="1"/>
      <c r="DM210" s="1"/>
    </row>
    <row r="211" spans="1:117" s="25" customFormat="1" ht="30" customHeight="1" x14ac:dyDescent="0.2">
      <c r="A211" s="1">
        <v>205</v>
      </c>
      <c r="B211" s="1" t="s">
        <v>195</v>
      </c>
      <c r="C211" s="1" t="s">
        <v>207</v>
      </c>
      <c r="D211" s="1" t="s">
        <v>54</v>
      </c>
      <c r="E211" s="1" t="s">
        <v>208</v>
      </c>
      <c r="F211" s="1" t="s">
        <v>74</v>
      </c>
      <c r="G211" s="1">
        <v>8</v>
      </c>
      <c r="H211" s="1" t="s">
        <v>341</v>
      </c>
      <c r="I211" s="1" t="s">
        <v>114</v>
      </c>
      <c r="J211" s="64">
        <v>83012</v>
      </c>
      <c r="K211" s="64">
        <v>132463</v>
      </c>
      <c r="L211" s="29">
        <v>45888</v>
      </c>
      <c r="M211" s="29" t="s">
        <v>4163</v>
      </c>
      <c r="N211" s="1" t="s">
        <v>25</v>
      </c>
      <c r="O211" s="28" t="s">
        <v>84</v>
      </c>
      <c r="P211" s="1" t="s">
        <v>87</v>
      </c>
      <c r="Q211" s="64">
        <v>10</v>
      </c>
      <c r="R211" s="1" t="s">
        <v>410</v>
      </c>
      <c r="S211" s="1"/>
      <c r="T211" s="1" t="s">
        <v>115</v>
      </c>
      <c r="U211" s="1"/>
      <c r="V211" s="1"/>
      <c r="W211" s="8"/>
      <c r="X211" s="1"/>
      <c r="Y211" s="1"/>
      <c r="Z211" s="1"/>
      <c r="AA211" s="21"/>
      <c r="AB211" s="65"/>
      <c r="AC211" s="66">
        <v>28.5</v>
      </c>
      <c r="AD211" s="65">
        <v>190</v>
      </c>
      <c r="AE211" s="33" t="s">
        <v>103</v>
      </c>
      <c r="AF211" s="33" t="s">
        <v>103</v>
      </c>
      <c r="AG211" s="79"/>
      <c r="AH211" s="9"/>
      <c r="AI211" s="1"/>
      <c r="AJ211" s="1"/>
      <c r="AK211" s="1"/>
      <c r="AL211" s="9"/>
      <c r="AM211" s="164">
        <f t="shared" si="16"/>
        <v>45891</v>
      </c>
      <c r="AN211" s="34"/>
      <c r="AO211" s="61"/>
      <c r="AP211" s="38"/>
      <c r="AQ211" s="38"/>
      <c r="AR211" s="38"/>
      <c r="AS211" s="1"/>
      <c r="AT211" s="1"/>
      <c r="AU211" s="1"/>
      <c r="AV211" s="38"/>
      <c r="AW211" s="106"/>
      <c r="AX211" s="37">
        <f t="shared" si="17"/>
        <v>45895</v>
      </c>
      <c r="AY211" s="182"/>
      <c r="AZ211" s="183"/>
      <c r="BA211" s="182"/>
      <c r="BB211" s="182"/>
      <c r="BC211" s="182"/>
      <c r="BD211" s="182"/>
      <c r="BE211" s="182"/>
      <c r="BF211" s="182"/>
      <c r="BG211" s="182"/>
      <c r="BH211" s="8"/>
      <c r="BI211" s="37"/>
      <c r="BJ211" s="34"/>
      <c r="BK211" s="71"/>
      <c r="BL211" s="38"/>
      <c r="BM211" s="38"/>
      <c r="BN211" s="38"/>
      <c r="BO211" s="1"/>
      <c r="BP211" s="1"/>
      <c r="BQ211" s="1"/>
      <c r="BR211" s="38"/>
      <c r="BS211" s="8"/>
      <c r="BT211" s="37">
        <f t="shared" si="18"/>
        <v>45916</v>
      </c>
      <c r="BU211" s="229"/>
      <c r="BV211" s="183"/>
      <c r="BW211" s="228"/>
      <c r="BX211" s="182"/>
      <c r="BY211" s="182"/>
      <c r="BZ211" s="182"/>
      <c r="CA211" s="182"/>
      <c r="CB211" s="182"/>
      <c r="CC211" s="182"/>
      <c r="CD211" s="112"/>
      <c r="CE211" s="28"/>
      <c r="CF211" s="1"/>
      <c r="CG211" s="1"/>
      <c r="CH211" s="1"/>
      <c r="CI211" s="1"/>
      <c r="CJ211" s="1"/>
      <c r="CK211" s="1"/>
      <c r="CL211" s="1"/>
      <c r="CM211" s="1"/>
      <c r="CN211" s="1"/>
      <c r="CO211" s="1"/>
      <c r="CP211" s="115"/>
      <c r="CQ211" s="1"/>
      <c r="CR211" s="1"/>
      <c r="CS211" s="1"/>
      <c r="CT211" s="1"/>
      <c r="CU211" s="1"/>
      <c r="CV211" s="1"/>
      <c r="CW211" s="1"/>
      <c r="CX211" s="1"/>
      <c r="CY211" s="1"/>
      <c r="CZ211" s="1"/>
      <c r="DA211" s="1"/>
      <c r="DB211" s="1"/>
      <c r="DC211" s="1"/>
      <c r="DD211" s="1"/>
      <c r="DE211" s="1"/>
      <c r="DF211" s="1"/>
      <c r="DG211" s="1"/>
      <c r="DH211" s="1"/>
      <c r="DI211" s="1"/>
      <c r="DJ211" s="1"/>
      <c r="DK211" s="1"/>
      <c r="DL211" s="1"/>
      <c r="DM211" s="1"/>
    </row>
    <row r="212" spans="1:117" s="25" customFormat="1" ht="30" customHeight="1" x14ac:dyDescent="0.2">
      <c r="A212" s="1">
        <v>206</v>
      </c>
      <c r="B212" s="1" t="s">
        <v>195</v>
      </c>
      <c r="C212" s="1" t="s">
        <v>207</v>
      </c>
      <c r="D212" s="1" t="s">
        <v>54</v>
      </c>
      <c r="E212" s="1" t="s">
        <v>208</v>
      </c>
      <c r="F212" s="1" t="s">
        <v>74</v>
      </c>
      <c r="G212" s="1">
        <v>8</v>
      </c>
      <c r="H212" s="1" t="s">
        <v>341</v>
      </c>
      <c r="I212" s="1" t="s">
        <v>114</v>
      </c>
      <c r="J212" s="64">
        <v>62710</v>
      </c>
      <c r="K212" s="64">
        <v>132471</v>
      </c>
      <c r="L212" s="29">
        <v>45888</v>
      </c>
      <c r="M212" s="29" t="s">
        <v>4163</v>
      </c>
      <c r="N212" s="1" t="s">
        <v>25</v>
      </c>
      <c r="O212" s="28" t="s">
        <v>84</v>
      </c>
      <c r="P212" s="1" t="s">
        <v>87</v>
      </c>
      <c r="Q212" s="64">
        <v>9</v>
      </c>
      <c r="R212" s="1" t="s">
        <v>410</v>
      </c>
      <c r="S212" s="1"/>
      <c r="T212" s="1" t="s">
        <v>115</v>
      </c>
      <c r="U212" s="1"/>
      <c r="V212" s="1"/>
      <c r="W212" s="4"/>
      <c r="X212" s="1"/>
      <c r="Y212" s="1"/>
      <c r="Z212" s="1"/>
      <c r="AA212" s="5"/>
      <c r="AB212" s="65"/>
      <c r="AC212" s="66">
        <v>27.5</v>
      </c>
      <c r="AD212" s="65">
        <v>165</v>
      </c>
      <c r="AE212" s="33" t="s">
        <v>103</v>
      </c>
      <c r="AF212" s="33" t="s">
        <v>103</v>
      </c>
      <c r="AG212" s="79"/>
      <c r="AH212" s="5"/>
      <c r="AI212" s="1"/>
      <c r="AJ212" s="1"/>
      <c r="AK212" s="1"/>
      <c r="AL212" s="5"/>
      <c r="AM212" s="164">
        <f t="shared" si="16"/>
        <v>45891</v>
      </c>
      <c r="AN212" s="34"/>
      <c r="AO212" s="61"/>
      <c r="AP212" s="38"/>
      <c r="AQ212" s="38"/>
      <c r="AR212" s="38"/>
      <c r="AS212" s="1"/>
      <c r="AT212" s="1"/>
      <c r="AU212" s="1"/>
      <c r="AV212" s="38"/>
      <c r="AW212" s="106"/>
      <c r="AX212" s="37">
        <f t="shared" si="17"/>
        <v>45895</v>
      </c>
      <c r="AY212" s="182"/>
      <c r="AZ212" s="183"/>
      <c r="BA212" s="182"/>
      <c r="BB212" s="182"/>
      <c r="BC212" s="182"/>
      <c r="BD212" s="182"/>
      <c r="BE212" s="182"/>
      <c r="BF212" s="182"/>
      <c r="BG212" s="182"/>
      <c r="BH212" s="8"/>
      <c r="BI212" s="37"/>
      <c r="BJ212" s="34"/>
      <c r="BK212" s="71"/>
      <c r="BL212" s="38"/>
      <c r="BM212" s="38"/>
      <c r="BN212" s="38"/>
      <c r="BO212" s="1"/>
      <c r="BP212" s="1"/>
      <c r="BQ212" s="1"/>
      <c r="BR212" s="38"/>
      <c r="BS212" s="8"/>
      <c r="BT212" s="37">
        <f t="shared" si="18"/>
        <v>45916</v>
      </c>
      <c r="BU212" s="229"/>
      <c r="BV212" s="183"/>
      <c r="BW212" s="228"/>
      <c r="BX212" s="182"/>
      <c r="BY212" s="182"/>
      <c r="BZ212" s="182"/>
      <c r="CA212" s="182"/>
      <c r="CB212" s="182"/>
      <c r="CC212" s="182"/>
      <c r="CD212" s="112"/>
      <c r="CE212" s="28"/>
      <c r="CF212" s="1"/>
      <c r="CG212" s="1"/>
      <c r="CH212" s="1"/>
      <c r="CI212" s="1"/>
      <c r="CJ212" s="1"/>
      <c r="CK212" s="1"/>
      <c r="CL212" s="1"/>
      <c r="CM212" s="1"/>
      <c r="CN212" s="1"/>
      <c r="CO212" s="1"/>
      <c r="CP212" s="118"/>
      <c r="CQ212" s="1"/>
      <c r="CR212" s="1"/>
      <c r="CS212" s="1"/>
      <c r="CT212" s="1"/>
      <c r="CU212" s="1"/>
      <c r="CV212" s="1"/>
      <c r="CW212" s="1"/>
      <c r="CX212" s="1"/>
      <c r="CY212" s="1"/>
      <c r="CZ212" s="1"/>
      <c r="DA212" s="1"/>
      <c r="DB212" s="1"/>
      <c r="DC212" s="1"/>
      <c r="DD212" s="1"/>
      <c r="DE212" s="1"/>
      <c r="DF212" s="1"/>
      <c r="DG212" s="1"/>
      <c r="DH212" s="1"/>
      <c r="DI212" s="1"/>
      <c r="DJ212" s="1"/>
      <c r="DK212" s="1"/>
      <c r="DL212" s="1"/>
      <c r="DM212" s="1"/>
    </row>
    <row r="213" spans="1:117" s="25" customFormat="1" ht="30" customHeight="1" x14ac:dyDescent="0.2">
      <c r="A213" s="1">
        <v>207</v>
      </c>
      <c r="B213" s="1" t="s">
        <v>195</v>
      </c>
      <c r="C213" s="1" t="s">
        <v>207</v>
      </c>
      <c r="D213" s="1" t="s">
        <v>54</v>
      </c>
      <c r="E213" s="1" t="s">
        <v>208</v>
      </c>
      <c r="F213" s="1" t="s">
        <v>74</v>
      </c>
      <c r="G213" s="1">
        <v>8</v>
      </c>
      <c r="H213" s="1" t="s">
        <v>341</v>
      </c>
      <c r="I213" s="1" t="s">
        <v>114</v>
      </c>
      <c r="J213" s="64">
        <v>66810</v>
      </c>
      <c r="K213" s="64">
        <v>132474</v>
      </c>
      <c r="L213" s="29">
        <v>45888</v>
      </c>
      <c r="M213" s="29" t="s">
        <v>4163</v>
      </c>
      <c r="N213" s="1" t="s">
        <v>25</v>
      </c>
      <c r="O213" s="28" t="s">
        <v>84</v>
      </c>
      <c r="P213" s="1" t="s">
        <v>87</v>
      </c>
      <c r="Q213" s="64">
        <v>9</v>
      </c>
      <c r="R213" s="1" t="s">
        <v>410</v>
      </c>
      <c r="S213" s="1"/>
      <c r="T213" s="1" t="s">
        <v>115</v>
      </c>
      <c r="U213" s="1"/>
      <c r="V213" s="1"/>
      <c r="W213" s="4"/>
      <c r="X213" s="1"/>
      <c r="Y213" s="1"/>
      <c r="Z213" s="1"/>
      <c r="AA213" s="20"/>
      <c r="AB213" s="65"/>
      <c r="AC213" s="66">
        <v>28.5</v>
      </c>
      <c r="AD213" s="65">
        <v>170</v>
      </c>
      <c r="AE213" s="33" t="s">
        <v>103</v>
      </c>
      <c r="AF213" s="33" t="s">
        <v>103</v>
      </c>
      <c r="AG213" s="79"/>
      <c r="AH213" s="5"/>
      <c r="AI213" s="1"/>
      <c r="AJ213" s="1"/>
      <c r="AK213" s="1"/>
      <c r="AL213" s="5"/>
      <c r="AM213" s="164">
        <f t="shared" si="16"/>
        <v>45891</v>
      </c>
      <c r="AN213" s="34"/>
      <c r="AO213" s="61"/>
      <c r="AP213" s="38"/>
      <c r="AQ213" s="38"/>
      <c r="AR213" s="38"/>
      <c r="AS213" s="1"/>
      <c r="AT213" s="1"/>
      <c r="AU213" s="1"/>
      <c r="AV213" s="38"/>
      <c r="AW213" s="106"/>
      <c r="AX213" s="37">
        <f t="shared" si="17"/>
        <v>45895</v>
      </c>
      <c r="AY213" s="182"/>
      <c r="AZ213" s="183"/>
      <c r="BA213" s="182"/>
      <c r="BB213" s="182"/>
      <c r="BC213" s="182"/>
      <c r="BD213" s="182"/>
      <c r="BE213" s="182"/>
      <c r="BF213" s="182"/>
      <c r="BG213" s="182"/>
      <c r="BH213" s="8"/>
      <c r="BI213" s="37"/>
      <c r="BJ213" s="34"/>
      <c r="BK213" s="71"/>
      <c r="BL213" s="38"/>
      <c r="BM213" s="38"/>
      <c r="BN213" s="38"/>
      <c r="BO213" s="1"/>
      <c r="BP213" s="1"/>
      <c r="BQ213" s="1"/>
      <c r="BR213" s="38"/>
      <c r="BS213" s="8"/>
      <c r="BT213" s="37">
        <f t="shared" si="18"/>
        <v>45916</v>
      </c>
      <c r="BU213" s="229"/>
      <c r="BV213" s="183"/>
      <c r="BW213" s="228"/>
      <c r="BX213" s="182"/>
      <c r="BY213" s="182"/>
      <c r="BZ213" s="182"/>
      <c r="CA213" s="182"/>
      <c r="CB213" s="182"/>
      <c r="CC213" s="182"/>
      <c r="CD213" s="112"/>
      <c r="CE213" s="28"/>
      <c r="CF213" s="1"/>
      <c r="CG213" s="1"/>
      <c r="CH213" s="1"/>
      <c r="CI213" s="1"/>
      <c r="CJ213" s="1"/>
      <c r="CK213" s="1"/>
      <c r="CL213" s="1"/>
      <c r="CM213" s="1"/>
      <c r="CN213" s="1"/>
      <c r="CO213" s="1"/>
      <c r="CP213" s="118"/>
      <c r="CQ213" s="1"/>
      <c r="CR213" s="1"/>
      <c r="CS213" s="1"/>
      <c r="CT213" s="1"/>
      <c r="CU213" s="1"/>
      <c r="CV213" s="1"/>
      <c r="CW213" s="1"/>
      <c r="CX213" s="1"/>
      <c r="CY213" s="1"/>
      <c r="CZ213" s="1"/>
      <c r="DA213" s="1"/>
      <c r="DB213" s="1"/>
      <c r="DC213" s="1"/>
      <c r="DD213" s="1"/>
      <c r="DE213" s="1"/>
      <c r="DF213" s="1"/>
      <c r="DG213" s="1"/>
      <c r="DH213" s="1"/>
      <c r="DI213" s="1"/>
      <c r="DJ213" s="1"/>
      <c r="DK213" s="1"/>
      <c r="DL213" s="1"/>
      <c r="DM213" s="1"/>
    </row>
    <row r="214" spans="1:117" s="25" customFormat="1" ht="30" customHeight="1" x14ac:dyDescent="0.2">
      <c r="A214" s="1">
        <v>208</v>
      </c>
      <c r="B214" s="1" t="s">
        <v>195</v>
      </c>
      <c r="C214" s="1" t="s">
        <v>207</v>
      </c>
      <c r="D214" s="1" t="s">
        <v>54</v>
      </c>
      <c r="E214" s="1" t="s">
        <v>208</v>
      </c>
      <c r="F214" s="1" t="s">
        <v>74</v>
      </c>
      <c r="G214" s="1">
        <v>8</v>
      </c>
      <c r="H214" s="1" t="s">
        <v>341</v>
      </c>
      <c r="I214" s="1" t="s">
        <v>114</v>
      </c>
      <c r="J214" s="64">
        <v>84012</v>
      </c>
      <c r="K214" s="64">
        <v>132475</v>
      </c>
      <c r="L214" s="29">
        <v>45888</v>
      </c>
      <c r="M214" s="29" t="s">
        <v>4163</v>
      </c>
      <c r="N214" s="1" t="s">
        <v>25</v>
      </c>
      <c r="O214" s="28" t="s">
        <v>84</v>
      </c>
      <c r="P214" s="1" t="s">
        <v>87</v>
      </c>
      <c r="Q214" s="64">
        <v>10</v>
      </c>
      <c r="R214" s="1" t="s">
        <v>410</v>
      </c>
      <c r="S214" s="1"/>
      <c r="T214" s="1" t="s">
        <v>115</v>
      </c>
      <c r="U214" s="1"/>
      <c r="V214" s="1"/>
      <c r="W214" s="4"/>
      <c r="X214" s="1"/>
      <c r="Y214" s="1"/>
      <c r="Z214" s="1"/>
      <c r="AA214" s="21"/>
      <c r="AB214" s="65"/>
      <c r="AC214" s="66">
        <v>29</v>
      </c>
      <c r="AD214" s="65">
        <v>190</v>
      </c>
      <c r="AE214" s="33" t="s">
        <v>103</v>
      </c>
      <c r="AF214" s="33" t="s">
        <v>103</v>
      </c>
      <c r="AG214" s="79"/>
      <c r="AH214" s="5"/>
      <c r="AI214" s="1"/>
      <c r="AJ214" s="1"/>
      <c r="AK214" s="1"/>
      <c r="AL214" s="5"/>
      <c r="AM214" s="164">
        <f t="shared" si="16"/>
        <v>45891</v>
      </c>
      <c r="AN214" s="34"/>
      <c r="AO214" s="61"/>
      <c r="AP214" s="38"/>
      <c r="AQ214" s="38"/>
      <c r="AR214" s="38"/>
      <c r="AS214" s="1"/>
      <c r="AT214" s="1"/>
      <c r="AU214" s="1"/>
      <c r="AV214" s="38"/>
      <c r="AW214" s="106"/>
      <c r="AX214" s="37">
        <f t="shared" si="17"/>
        <v>45895</v>
      </c>
      <c r="AY214" s="182"/>
      <c r="AZ214" s="183"/>
      <c r="BA214" s="182"/>
      <c r="BB214" s="182"/>
      <c r="BC214" s="182"/>
      <c r="BD214" s="182"/>
      <c r="BE214" s="182"/>
      <c r="BF214" s="182"/>
      <c r="BG214" s="182"/>
      <c r="BH214" s="8"/>
      <c r="BI214" s="37"/>
      <c r="BJ214" s="34"/>
      <c r="BK214" s="71"/>
      <c r="BL214" s="38"/>
      <c r="BM214" s="38"/>
      <c r="BN214" s="38"/>
      <c r="BO214" s="1"/>
      <c r="BP214" s="1"/>
      <c r="BQ214" s="1"/>
      <c r="BR214" s="38"/>
      <c r="BS214" s="8"/>
      <c r="BT214" s="37">
        <f t="shared" si="18"/>
        <v>45916</v>
      </c>
      <c r="BU214" s="229"/>
      <c r="BV214" s="183"/>
      <c r="BW214" s="228"/>
      <c r="BX214" s="182"/>
      <c r="BY214" s="182"/>
      <c r="BZ214" s="182"/>
      <c r="CA214" s="182"/>
      <c r="CB214" s="182"/>
      <c r="CC214" s="182"/>
      <c r="CD214" s="112"/>
      <c r="CE214" s="28"/>
      <c r="CF214" s="1"/>
      <c r="CG214" s="1"/>
      <c r="CH214" s="1"/>
      <c r="CI214" s="1"/>
      <c r="CJ214" s="1"/>
      <c r="CK214" s="1"/>
      <c r="CL214" s="1"/>
      <c r="CM214" s="1"/>
      <c r="CN214" s="1"/>
      <c r="CO214" s="1"/>
      <c r="CP214" s="118"/>
      <c r="CQ214" s="1"/>
      <c r="CR214" s="1"/>
      <c r="CS214" s="1"/>
      <c r="CT214" s="1"/>
      <c r="CU214" s="1"/>
      <c r="CV214" s="1"/>
      <c r="CW214" s="1"/>
      <c r="CX214" s="1"/>
      <c r="CY214" s="1"/>
      <c r="CZ214" s="1"/>
      <c r="DA214" s="1"/>
      <c r="DB214" s="1"/>
      <c r="DC214" s="1"/>
      <c r="DD214" s="1"/>
      <c r="DE214" s="1"/>
      <c r="DF214" s="1"/>
      <c r="DG214" s="1"/>
      <c r="DH214" s="1"/>
      <c r="DI214" s="1"/>
      <c r="DJ214" s="1"/>
      <c r="DK214" s="1"/>
      <c r="DL214" s="1"/>
      <c r="DM214" s="1"/>
    </row>
    <row r="215" spans="1:117" s="25" customFormat="1" ht="30" customHeight="1" x14ac:dyDescent="0.2">
      <c r="A215" s="1">
        <v>209</v>
      </c>
      <c r="B215" s="1" t="s">
        <v>195</v>
      </c>
      <c r="C215" s="1" t="s">
        <v>207</v>
      </c>
      <c r="D215" s="1" t="s">
        <v>54</v>
      </c>
      <c r="E215" s="1" t="s">
        <v>208</v>
      </c>
      <c r="F215" s="1" t="s">
        <v>74</v>
      </c>
      <c r="G215" s="1">
        <v>8</v>
      </c>
      <c r="H215" s="1" t="s">
        <v>341</v>
      </c>
      <c r="I215" s="1" t="s">
        <v>114</v>
      </c>
      <c r="J215" s="64">
        <v>81612</v>
      </c>
      <c r="K215" s="64">
        <v>132478</v>
      </c>
      <c r="L215" s="29">
        <v>45888</v>
      </c>
      <c r="M215" s="29" t="s">
        <v>4163</v>
      </c>
      <c r="N215" s="1" t="s">
        <v>25</v>
      </c>
      <c r="O215" s="28" t="s">
        <v>84</v>
      </c>
      <c r="P215" s="1" t="s">
        <v>87</v>
      </c>
      <c r="Q215" s="64">
        <v>10</v>
      </c>
      <c r="R215" s="1" t="s">
        <v>410</v>
      </c>
      <c r="S215" s="1">
        <v>6</v>
      </c>
      <c r="T215" s="1" t="s">
        <v>115</v>
      </c>
      <c r="U215" s="1"/>
      <c r="V215" s="1"/>
      <c r="W215" s="4"/>
      <c r="X215" s="1"/>
      <c r="Y215" s="1"/>
      <c r="Z215" s="1"/>
      <c r="AA215" s="20"/>
      <c r="AB215" s="65"/>
      <c r="AC215" s="66">
        <v>27.5</v>
      </c>
      <c r="AD215" s="65">
        <v>185</v>
      </c>
      <c r="AE215" s="33" t="s">
        <v>103</v>
      </c>
      <c r="AF215" s="33" t="s">
        <v>103</v>
      </c>
      <c r="AG215" s="79"/>
      <c r="AH215" s="5"/>
      <c r="AI215" s="1"/>
      <c r="AJ215" s="1"/>
      <c r="AK215" s="1"/>
      <c r="AL215" s="5"/>
      <c r="AM215" s="164">
        <f t="shared" si="16"/>
        <v>45891</v>
      </c>
      <c r="AN215" s="34"/>
      <c r="AO215" s="61"/>
      <c r="AP215" s="38"/>
      <c r="AQ215" s="38"/>
      <c r="AR215" s="38"/>
      <c r="AS215" s="1"/>
      <c r="AT215" s="1"/>
      <c r="AU215" s="1"/>
      <c r="AV215" s="38"/>
      <c r="AW215" s="106"/>
      <c r="AX215" s="37">
        <f t="shared" si="17"/>
        <v>45895</v>
      </c>
      <c r="AY215" s="182"/>
      <c r="AZ215" s="183"/>
      <c r="BA215" s="182"/>
      <c r="BB215" s="182"/>
      <c r="BC215" s="182"/>
      <c r="BD215" s="182"/>
      <c r="BE215" s="182"/>
      <c r="BF215" s="182"/>
      <c r="BG215" s="182"/>
      <c r="BH215" s="8"/>
      <c r="BI215" s="37"/>
      <c r="BJ215" s="34"/>
      <c r="BK215" s="71"/>
      <c r="BL215" s="38"/>
      <c r="BM215" s="38"/>
      <c r="BN215" s="38"/>
      <c r="BO215" s="1"/>
      <c r="BP215" s="1"/>
      <c r="BQ215" s="1"/>
      <c r="BR215" s="38"/>
      <c r="BS215" s="8"/>
      <c r="BT215" s="37">
        <f t="shared" si="18"/>
        <v>45916</v>
      </c>
      <c r="BU215" s="229"/>
      <c r="BV215" s="183"/>
      <c r="BW215" s="228"/>
      <c r="BX215" s="182"/>
      <c r="BY215" s="182"/>
      <c r="BZ215" s="182"/>
      <c r="CA215" s="182"/>
      <c r="CB215" s="182"/>
      <c r="CC215" s="182"/>
      <c r="CD215" s="112"/>
      <c r="CE215" s="28"/>
      <c r="CF215" s="1"/>
      <c r="CG215" s="1"/>
      <c r="CH215" s="1"/>
      <c r="CI215" s="1"/>
      <c r="CJ215" s="1"/>
      <c r="CK215" s="1"/>
      <c r="CL215" s="1"/>
      <c r="CM215" s="1"/>
      <c r="CN215" s="1"/>
      <c r="CO215" s="1"/>
      <c r="CP215" s="118"/>
      <c r="CQ215" s="1"/>
      <c r="CR215" s="1"/>
      <c r="CS215" s="1"/>
      <c r="CT215" s="1"/>
      <c r="CU215" s="1"/>
      <c r="CV215" s="1"/>
      <c r="CW215" s="1"/>
      <c r="CX215" s="1"/>
      <c r="CY215" s="1"/>
      <c r="CZ215" s="1"/>
      <c r="DA215" s="1"/>
      <c r="DB215" s="1"/>
      <c r="DC215" s="1"/>
      <c r="DD215" s="1"/>
      <c r="DE215" s="1"/>
      <c r="DF215" s="1"/>
      <c r="DG215" s="1"/>
      <c r="DH215" s="1"/>
      <c r="DI215" s="1"/>
      <c r="DJ215" s="1"/>
      <c r="DK215" s="1"/>
      <c r="DL215" s="1"/>
      <c r="DM215" s="1"/>
    </row>
    <row r="216" spans="1:117" s="25" customFormat="1" ht="30" customHeight="1" x14ac:dyDescent="0.2">
      <c r="A216" s="1">
        <v>210</v>
      </c>
      <c r="B216" s="1" t="s">
        <v>195</v>
      </c>
      <c r="C216" s="1" t="s">
        <v>207</v>
      </c>
      <c r="D216" s="1" t="s">
        <v>54</v>
      </c>
      <c r="E216" s="1" t="s">
        <v>208</v>
      </c>
      <c r="F216" s="1" t="s">
        <v>74</v>
      </c>
      <c r="G216" s="1">
        <v>8</v>
      </c>
      <c r="H216" s="1" t="s">
        <v>341</v>
      </c>
      <c r="I216" s="1" t="s">
        <v>114</v>
      </c>
      <c r="J216" s="64">
        <v>83012</v>
      </c>
      <c r="K216" s="64">
        <v>132482</v>
      </c>
      <c r="L216" s="29">
        <v>45888</v>
      </c>
      <c r="M216" s="29" t="s">
        <v>4163</v>
      </c>
      <c r="N216" s="1" t="s">
        <v>25</v>
      </c>
      <c r="O216" s="28" t="s">
        <v>84</v>
      </c>
      <c r="P216" s="1" t="s">
        <v>87</v>
      </c>
      <c r="Q216" s="64">
        <v>10</v>
      </c>
      <c r="R216" s="1" t="s">
        <v>410</v>
      </c>
      <c r="S216" s="1"/>
      <c r="T216" s="1" t="s">
        <v>115</v>
      </c>
      <c r="U216" s="1"/>
      <c r="V216" s="1"/>
      <c r="W216" s="4"/>
      <c r="X216" s="1"/>
      <c r="Y216" s="1"/>
      <c r="Z216" s="1"/>
      <c r="AA216" s="22"/>
      <c r="AB216" s="65"/>
      <c r="AC216" s="66">
        <v>27</v>
      </c>
      <c r="AD216" s="65">
        <v>170</v>
      </c>
      <c r="AE216" s="33" t="s">
        <v>103</v>
      </c>
      <c r="AF216" s="33" t="s">
        <v>103</v>
      </c>
      <c r="AG216" s="79"/>
      <c r="AH216" s="5"/>
      <c r="AI216" s="1"/>
      <c r="AJ216" s="1"/>
      <c r="AK216" s="1"/>
      <c r="AL216" s="5"/>
      <c r="AM216" s="164">
        <f t="shared" si="16"/>
        <v>45891</v>
      </c>
      <c r="AN216" s="34"/>
      <c r="AO216" s="61"/>
      <c r="AP216" s="38"/>
      <c r="AQ216" s="38"/>
      <c r="AR216" s="38"/>
      <c r="AS216" s="1"/>
      <c r="AT216" s="1"/>
      <c r="AU216" s="1"/>
      <c r="AV216" s="38"/>
      <c r="AW216" s="106"/>
      <c r="AX216" s="37">
        <f t="shared" si="17"/>
        <v>45895</v>
      </c>
      <c r="AY216" s="182"/>
      <c r="AZ216" s="183"/>
      <c r="BA216" s="182"/>
      <c r="BB216" s="182"/>
      <c r="BC216" s="182"/>
      <c r="BD216" s="182"/>
      <c r="BE216" s="182"/>
      <c r="BF216" s="182"/>
      <c r="BG216" s="182"/>
      <c r="BH216" s="8"/>
      <c r="BI216" s="37"/>
      <c r="BJ216" s="34"/>
      <c r="BK216" s="71"/>
      <c r="BL216" s="38"/>
      <c r="BM216" s="38"/>
      <c r="BN216" s="38"/>
      <c r="BO216" s="1"/>
      <c r="BP216" s="1"/>
      <c r="BQ216" s="1"/>
      <c r="BR216" s="38"/>
      <c r="BS216" s="8"/>
      <c r="BT216" s="37">
        <f t="shared" si="18"/>
        <v>45916</v>
      </c>
      <c r="BU216" s="229"/>
      <c r="BV216" s="183"/>
      <c r="BW216" s="228"/>
      <c r="BX216" s="182"/>
      <c r="BY216" s="182"/>
      <c r="BZ216" s="182"/>
      <c r="CA216" s="182"/>
      <c r="CB216" s="182"/>
      <c r="CC216" s="182"/>
      <c r="CD216" s="112"/>
      <c r="CE216" s="28"/>
      <c r="CF216" s="1"/>
      <c r="CG216" s="1"/>
      <c r="CH216" s="1"/>
      <c r="CI216" s="1"/>
      <c r="CJ216" s="1"/>
      <c r="CK216" s="1"/>
      <c r="CL216" s="1"/>
      <c r="CM216" s="1"/>
      <c r="CN216" s="1"/>
      <c r="CO216" s="1"/>
      <c r="CP216" s="118"/>
      <c r="CQ216" s="1"/>
      <c r="CR216" s="1"/>
      <c r="CS216" s="1"/>
      <c r="CT216" s="1"/>
      <c r="CU216" s="1"/>
      <c r="CV216" s="1"/>
      <c r="CW216" s="1"/>
      <c r="CX216" s="1"/>
      <c r="CY216" s="1"/>
      <c r="CZ216" s="1"/>
      <c r="DA216" s="1"/>
      <c r="DB216" s="1"/>
      <c r="DC216" s="1"/>
      <c r="DD216" s="1"/>
      <c r="DE216" s="1"/>
      <c r="DF216" s="1"/>
      <c r="DG216" s="1"/>
      <c r="DH216" s="1"/>
      <c r="DI216" s="1"/>
      <c r="DJ216" s="1"/>
      <c r="DK216" s="1"/>
      <c r="DL216" s="1"/>
      <c r="DM216" s="1"/>
    </row>
    <row r="217" spans="1:117" s="25" customFormat="1" ht="30" customHeight="1" x14ac:dyDescent="0.2">
      <c r="A217" s="1">
        <v>211</v>
      </c>
      <c r="B217" s="1" t="s">
        <v>196</v>
      </c>
      <c r="C217" s="1" t="s">
        <v>209</v>
      </c>
      <c r="D217" s="1" t="s">
        <v>54</v>
      </c>
      <c r="E217" s="1" t="s">
        <v>210</v>
      </c>
      <c r="F217" s="1" t="s">
        <v>74</v>
      </c>
      <c r="G217" s="1">
        <v>10</v>
      </c>
      <c r="H217" s="1" t="s">
        <v>341</v>
      </c>
      <c r="I217" s="1" t="s">
        <v>114</v>
      </c>
      <c r="J217" s="64">
        <v>83012</v>
      </c>
      <c r="K217" s="64">
        <v>132543</v>
      </c>
      <c r="L217" s="29">
        <v>45889</v>
      </c>
      <c r="M217" s="29" t="s">
        <v>4163</v>
      </c>
      <c r="N217" s="1" t="s">
        <v>25</v>
      </c>
      <c r="O217" s="28" t="s">
        <v>84</v>
      </c>
      <c r="P217" s="1" t="s">
        <v>87</v>
      </c>
      <c r="Q217" s="64">
        <v>8</v>
      </c>
      <c r="R217" s="1" t="s">
        <v>410</v>
      </c>
      <c r="S217" s="1">
        <v>6</v>
      </c>
      <c r="T217" s="1" t="s">
        <v>115</v>
      </c>
      <c r="U217" s="1"/>
      <c r="V217" s="1"/>
      <c r="W217" s="4"/>
      <c r="X217" s="1"/>
      <c r="Y217" s="1"/>
      <c r="Z217" s="1"/>
      <c r="AA217" s="22"/>
      <c r="AB217" s="65"/>
      <c r="AC217" s="66">
        <v>28</v>
      </c>
      <c r="AD217" s="65">
        <v>140</v>
      </c>
      <c r="AE217" s="33" t="s">
        <v>103</v>
      </c>
      <c r="AF217" s="33" t="s">
        <v>103</v>
      </c>
      <c r="AG217" s="79"/>
      <c r="AH217" s="5"/>
      <c r="AI217" s="1"/>
      <c r="AJ217" s="1"/>
      <c r="AK217" s="1"/>
      <c r="AL217" s="5"/>
      <c r="AM217" s="164">
        <f t="shared" si="16"/>
        <v>45892</v>
      </c>
      <c r="AN217" s="34"/>
      <c r="AO217" s="61"/>
      <c r="AP217" s="38"/>
      <c r="AQ217" s="38"/>
      <c r="AR217" s="38"/>
      <c r="AS217" s="1"/>
      <c r="AT217" s="1"/>
      <c r="AU217" s="1"/>
      <c r="AV217" s="38"/>
      <c r="AW217" s="106"/>
      <c r="AX217" s="37">
        <f t="shared" si="17"/>
        <v>45896</v>
      </c>
      <c r="AY217" s="182" t="s">
        <v>556</v>
      </c>
      <c r="AZ217" s="183" t="s">
        <v>351</v>
      </c>
      <c r="BA217" s="183">
        <v>18.399999999999999</v>
      </c>
      <c r="BB217" s="183">
        <v>18.8</v>
      </c>
      <c r="BC217" s="183">
        <v>20.399999999999999</v>
      </c>
      <c r="BD217" s="183">
        <v>19.8</v>
      </c>
      <c r="BE217" s="183">
        <v>18.7</v>
      </c>
      <c r="BF217" s="183">
        <v>20</v>
      </c>
      <c r="BG217" s="183">
        <f>AVERAGE(BA220:BF229)</f>
        <v>19.866666666666664</v>
      </c>
      <c r="BH217" s="91"/>
      <c r="BI217" s="37"/>
      <c r="BJ217" s="34"/>
      <c r="BK217" s="71"/>
      <c r="BL217" s="38"/>
      <c r="BM217" s="38"/>
      <c r="BN217" s="38"/>
      <c r="BO217" s="1"/>
      <c r="BP217" s="1"/>
      <c r="BQ217" s="1"/>
      <c r="BR217" s="38"/>
      <c r="BS217" s="8"/>
      <c r="BT217" s="37">
        <f t="shared" si="18"/>
        <v>45917</v>
      </c>
      <c r="BU217" s="229" t="s">
        <v>556</v>
      </c>
      <c r="BV217" s="183" t="s">
        <v>517</v>
      </c>
      <c r="BW217" s="221">
        <v>25.5</v>
      </c>
      <c r="BX217" s="183">
        <v>26.4</v>
      </c>
      <c r="BY217" s="183">
        <v>27.4</v>
      </c>
      <c r="BZ217" s="183">
        <v>26.6</v>
      </c>
      <c r="CA217" s="183">
        <v>24.6</v>
      </c>
      <c r="CB217" s="183">
        <v>25.4</v>
      </c>
      <c r="CC217" s="183">
        <f>AVERAGE(BW220:CB229)</f>
        <v>26.366666666666664</v>
      </c>
      <c r="CD217" s="112"/>
      <c r="CE217" s="28"/>
      <c r="CF217" s="1"/>
      <c r="CG217" s="1"/>
      <c r="CH217" s="1"/>
      <c r="CI217" s="1"/>
      <c r="CJ217" s="1"/>
      <c r="CK217" s="1"/>
      <c r="CL217" s="1"/>
      <c r="CM217" s="1"/>
      <c r="CN217" s="1"/>
      <c r="CO217" s="1"/>
      <c r="CP217" s="118"/>
      <c r="CQ217" s="1"/>
      <c r="CR217" s="1"/>
      <c r="CS217" s="1"/>
      <c r="CT217" s="1"/>
      <c r="CU217" s="1"/>
      <c r="CV217" s="1"/>
      <c r="CW217" s="1"/>
      <c r="CX217" s="1"/>
      <c r="CY217" s="1"/>
      <c r="CZ217" s="1"/>
      <c r="DA217" s="1"/>
      <c r="DB217" s="1"/>
      <c r="DC217" s="1"/>
      <c r="DD217" s="1"/>
      <c r="DE217" s="1"/>
      <c r="DF217" s="1"/>
      <c r="DG217" s="1"/>
      <c r="DH217" s="1"/>
      <c r="DI217" s="1"/>
      <c r="DJ217" s="1"/>
      <c r="DK217" s="1"/>
      <c r="DL217" s="1"/>
      <c r="DM217" s="1"/>
    </row>
    <row r="218" spans="1:117" ht="30" customHeight="1" x14ac:dyDescent="0.2">
      <c r="A218" s="1">
        <v>212</v>
      </c>
      <c r="B218" s="1" t="s">
        <v>196</v>
      </c>
      <c r="C218" s="1" t="s">
        <v>209</v>
      </c>
      <c r="D218" s="1" t="s">
        <v>54</v>
      </c>
      <c r="E218" s="1" t="s">
        <v>210</v>
      </c>
      <c r="F218" s="1" t="s">
        <v>74</v>
      </c>
      <c r="G218" s="1">
        <v>10</v>
      </c>
      <c r="H218" s="1" t="s">
        <v>341</v>
      </c>
      <c r="I218" s="1" t="s">
        <v>114</v>
      </c>
      <c r="J218" s="64">
        <v>62710</v>
      </c>
      <c r="K218" s="64">
        <v>132545</v>
      </c>
      <c r="L218" s="29">
        <v>45889</v>
      </c>
      <c r="M218" s="29" t="s">
        <v>4163</v>
      </c>
      <c r="N218" s="1" t="s">
        <v>25</v>
      </c>
      <c r="O218" s="28" t="s">
        <v>84</v>
      </c>
      <c r="P218" s="1" t="s">
        <v>87</v>
      </c>
      <c r="Q218" s="64">
        <v>8</v>
      </c>
      <c r="R218" s="1" t="s">
        <v>410</v>
      </c>
      <c r="T218" s="1" t="s">
        <v>115</v>
      </c>
      <c r="U218" s="1"/>
      <c r="V218" s="1"/>
      <c r="W218" s="4"/>
      <c r="X218" s="30"/>
      <c r="Y218" s="1"/>
      <c r="Z218" s="1"/>
      <c r="AA218" s="5"/>
      <c r="AB218" s="65"/>
      <c r="AC218" s="66">
        <v>27.5</v>
      </c>
      <c r="AD218" s="65">
        <v>150</v>
      </c>
      <c r="AE218" s="33" t="s">
        <v>103</v>
      </c>
      <c r="AF218" s="33" t="s">
        <v>103</v>
      </c>
      <c r="AG218" s="79"/>
      <c r="AH218" s="5"/>
      <c r="AI218" s="2"/>
      <c r="AJ218" s="2"/>
      <c r="AK218" s="2"/>
      <c r="AL218" s="5"/>
      <c r="AM218" s="164">
        <f t="shared" si="16"/>
        <v>45892</v>
      </c>
      <c r="AW218" s="96"/>
      <c r="AX218" s="37">
        <f t="shared" si="17"/>
        <v>45896</v>
      </c>
      <c r="AY218" s="182"/>
      <c r="AZ218" s="183"/>
      <c r="BA218" s="183"/>
      <c r="BB218" s="183"/>
      <c r="BC218" s="183"/>
      <c r="BD218" s="183"/>
      <c r="BE218" s="183"/>
      <c r="BF218" s="183"/>
      <c r="BG218" s="183"/>
      <c r="BH218" s="4"/>
      <c r="BI218" s="37"/>
      <c r="BJ218" s="28"/>
      <c r="BK218" s="71"/>
      <c r="BL218" s="1"/>
      <c r="BM218" s="1"/>
      <c r="BN218" s="1"/>
      <c r="BO218" s="1"/>
      <c r="BP218" s="1"/>
      <c r="BQ218" s="1"/>
      <c r="BR218" s="1"/>
      <c r="BS218" s="4"/>
      <c r="BT218" s="37">
        <f t="shared" si="18"/>
        <v>45917</v>
      </c>
      <c r="BU218" s="229"/>
      <c r="BV218" s="183"/>
      <c r="BW218" s="221"/>
      <c r="BX218" s="183"/>
      <c r="BY218" s="183"/>
      <c r="BZ218" s="183"/>
      <c r="CA218" s="183"/>
      <c r="CB218" s="183"/>
      <c r="CC218" s="183"/>
      <c r="CD218" s="113"/>
      <c r="CE218" s="1"/>
      <c r="CF218" s="1"/>
      <c r="CG218" s="1"/>
      <c r="CH218" s="1"/>
      <c r="CI218" s="1"/>
      <c r="CJ218" s="1"/>
      <c r="CK218" s="1"/>
      <c r="CL218" s="1"/>
      <c r="CM218" s="1"/>
      <c r="CN218" s="1"/>
      <c r="CO218" s="1"/>
      <c r="CP218" s="118"/>
    </row>
    <row r="219" spans="1:117" ht="30" customHeight="1" x14ac:dyDescent="0.2">
      <c r="A219" s="1">
        <v>213</v>
      </c>
      <c r="B219" s="1" t="s">
        <v>196</v>
      </c>
      <c r="C219" s="1" t="s">
        <v>209</v>
      </c>
      <c r="D219" s="1" t="s">
        <v>54</v>
      </c>
      <c r="E219" s="1" t="s">
        <v>210</v>
      </c>
      <c r="F219" s="1" t="s">
        <v>74</v>
      </c>
      <c r="G219" s="1">
        <v>10</v>
      </c>
      <c r="H219" s="1" t="s">
        <v>341</v>
      </c>
      <c r="I219" s="1" t="s">
        <v>114</v>
      </c>
      <c r="J219" s="64">
        <v>81612</v>
      </c>
      <c r="K219" s="64">
        <v>132557</v>
      </c>
      <c r="L219" s="29">
        <v>45889</v>
      </c>
      <c r="M219" s="29" t="s">
        <v>4163</v>
      </c>
      <c r="N219" s="1" t="s">
        <v>25</v>
      </c>
      <c r="O219" s="28" t="s">
        <v>84</v>
      </c>
      <c r="P219" s="1" t="s">
        <v>87</v>
      </c>
      <c r="Q219" s="64">
        <v>10</v>
      </c>
      <c r="R219" s="1" t="s">
        <v>410</v>
      </c>
      <c r="T219" s="1" t="s">
        <v>115</v>
      </c>
      <c r="U219" s="1"/>
      <c r="V219" s="1"/>
      <c r="W219" s="4"/>
      <c r="X219" s="30"/>
      <c r="Y219" s="1"/>
      <c r="Z219" s="1"/>
      <c r="AA219" s="5"/>
      <c r="AB219" s="65"/>
      <c r="AC219" s="66">
        <v>26.5</v>
      </c>
      <c r="AD219" s="65">
        <v>160</v>
      </c>
      <c r="AE219" s="33" t="s">
        <v>103</v>
      </c>
      <c r="AF219" s="33" t="s">
        <v>103</v>
      </c>
      <c r="AG219" s="79"/>
      <c r="AH219" s="5"/>
      <c r="AI219" s="2"/>
      <c r="AJ219" s="2"/>
      <c r="AK219" s="2"/>
      <c r="AL219" s="5"/>
      <c r="AM219" s="164">
        <f t="shared" si="16"/>
        <v>45892</v>
      </c>
      <c r="AW219" s="96"/>
      <c r="AX219" s="37">
        <f t="shared" si="17"/>
        <v>45896</v>
      </c>
      <c r="AY219" s="182"/>
      <c r="AZ219" s="183"/>
      <c r="BA219" s="183"/>
      <c r="BB219" s="183"/>
      <c r="BC219" s="183"/>
      <c r="BD219" s="183"/>
      <c r="BE219" s="183"/>
      <c r="BF219" s="183"/>
      <c r="BG219" s="183"/>
      <c r="BH219" s="4"/>
      <c r="BI219" s="37"/>
      <c r="BJ219" s="28"/>
      <c r="BK219" s="71"/>
      <c r="BL219" s="1"/>
      <c r="BM219" s="1"/>
      <c r="BN219" s="1"/>
      <c r="BO219" s="1"/>
      <c r="BP219" s="1"/>
      <c r="BQ219" s="1"/>
      <c r="BR219" s="1"/>
      <c r="BS219" s="4"/>
      <c r="BT219" s="37">
        <f t="shared" si="18"/>
        <v>45917</v>
      </c>
      <c r="BU219" s="229"/>
      <c r="BV219" s="183"/>
      <c r="BW219" s="221"/>
      <c r="BX219" s="183"/>
      <c r="BY219" s="183"/>
      <c r="BZ219" s="183"/>
      <c r="CA219" s="183"/>
      <c r="CB219" s="183"/>
      <c r="CC219" s="183"/>
      <c r="CD219" s="113"/>
      <c r="CE219" s="1"/>
      <c r="CF219" s="1"/>
      <c r="CG219" s="1"/>
      <c r="CH219" s="1"/>
      <c r="CI219" s="1"/>
      <c r="CJ219" s="1"/>
      <c r="CK219" s="1"/>
      <c r="CL219" s="1"/>
      <c r="CM219" s="1"/>
      <c r="CN219" s="1"/>
      <c r="CO219" s="1"/>
      <c r="CP219" s="118"/>
    </row>
    <row r="220" spans="1:117" ht="30" customHeight="1" x14ac:dyDescent="0.2">
      <c r="A220" s="1">
        <v>214</v>
      </c>
      <c r="B220" s="1" t="s">
        <v>195</v>
      </c>
      <c r="C220" s="1" t="s">
        <v>211</v>
      </c>
      <c r="D220" s="1" t="s">
        <v>54</v>
      </c>
      <c r="E220" s="1" t="s">
        <v>208</v>
      </c>
      <c r="F220" s="1" t="s">
        <v>74</v>
      </c>
      <c r="G220" s="1">
        <v>8</v>
      </c>
      <c r="H220" s="1" t="s">
        <v>341</v>
      </c>
      <c r="I220" s="1" t="s">
        <v>114</v>
      </c>
      <c r="J220" s="64">
        <v>82112</v>
      </c>
      <c r="K220" s="64">
        <v>132507</v>
      </c>
      <c r="L220" s="29">
        <v>45889</v>
      </c>
      <c r="M220" s="29" t="s">
        <v>4163</v>
      </c>
      <c r="N220" s="1" t="s">
        <v>25</v>
      </c>
      <c r="O220" s="28" t="s">
        <v>84</v>
      </c>
      <c r="P220" s="1" t="s">
        <v>87</v>
      </c>
      <c r="Q220" s="64">
        <v>10</v>
      </c>
      <c r="R220" s="1" t="s">
        <v>410</v>
      </c>
      <c r="S220" s="1">
        <v>3</v>
      </c>
      <c r="T220" s="1" t="s">
        <v>115</v>
      </c>
      <c r="U220" s="1"/>
      <c r="V220" s="1"/>
      <c r="W220" s="4"/>
      <c r="X220" s="30"/>
      <c r="Y220" s="1"/>
      <c r="Z220" s="1"/>
      <c r="AA220" s="5"/>
      <c r="AB220" s="65"/>
      <c r="AC220" s="66">
        <v>27</v>
      </c>
      <c r="AD220" s="65">
        <v>190</v>
      </c>
      <c r="AE220" s="33" t="s">
        <v>103</v>
      </c>
      <c r="AF220" s="33" t="s">
        <v>103</v>
      </c>
      <c r="AG220" s="79"/>
      <c r="AH220" s="5"/>
      <c r="AI220" s="2"/>
      <c r="AJ220" s="2"/>
      <c r="AK220" s="2"/>
      <c r="AL220" s="5"/>
      <c r="AM220" s="164">
        <f t="shared" si="16"/>
        <v>45892</v>
      </c>
      <c r="AW220" s="96"/>
      <c r="AX220" s="37">
        <f t="shared" si="17"/>
        <v>45896</v>
      </c>
      <c r="AY220" s="182"/>
      <c r="AZ220" s="183"/>
      <c r="BA220" s="183"/>
      <c r="BB220" s="183"/>
      <c r="BC220" s="183"/>
      <c r="BD220" s="183"/>
      <c r="BE220" s="183"/>
      <c r="BF220" s="183"/>
      <c r="BG220" s="183"/>
      <c r="BH220" s="4"/>
      <c r="BI220" s="37"/>
      <c r="BJ220" s="177"/>
      <c r="BK220" s="216"/>
      <c r="BL220" s="1"/>
      <c r="BM220" s="1"/>
      <c r="BN220" s="1"/>
      <c r="BO220" s="1"/>
      <c r="BP220" s="1"/>
      <c r="BQ220" s="1"/>
      <c r="BR220" s="1"/>
      <c r="BS220" s="4"/>
      <c r="BT220" s="37">
        <f t="shared" si="18"/>
        <v>45917</v>
      </c>
      <c r="BU220" s="229"/>
      <c r="BV220" s="183"/>
      <c r="BW220" s="221"/>
      <c r="BX220" s="183"/>
      <c r="BY220" s="183"/>
      <c r="BZ220" s="183"/>
      <c r="CA220" s="183"/>
      <c r="CB220" s="183"/>
      <c r="CC220" s="183"/>
      <c r="CD220" s="113"/>
      <c r="CE220" s="1"/>
      <c r="CF220" s="1"/>
      <c r="CG220" s="1"/>
      <c r="CH220" s="1"/>
      <c r="CI220" s="1"/>
      <c r="CJ220" s="1"/>
      <c r="CK220" s="1"/>
      <c r="CL220" s="1"/>
      <c r="CM220" s="1"/>
      <c r="CN220" s="1"/>
      <c r="CO220" s="1"/>
      <c r="CP220" s="118"/>
    </row>
    <row r="221" spans="1:117" ht="30" customHeight="1" x14ac:dyDescent="0.2">
      <c r="A221" s="1">
        <v>215</v>
      </c>
      <c r="B221" s="1" t="s">
        <v>195</v>
      </c>
      <c r="C221" s="1" t="s">
        <v>211</v>
      </c>
      <c r="D221" s="1" t="s">
        <v>54</v>
      </c>
      <c r="E221" s="1" t="s">
        <v>208</v>
      </c>
      <c r="F221" s="1" t="s">
        <v>74</v>
      </c>
      <c r="G221" s="1">
        <v>8</v>
      </c>
      <c r="H221" s="1" t="s">
        <v>341</v>
      </c>
      <c r="I221" s="1" t="s">
        <v>114</v>
      </c>
      <c r="J221" s="64">
        <v>66010</v>
      </c>
      <c r="K221" s="64">
        <v>132509</v>
      </c>
      <c r="L221" s="29">
        <v>45889</v>
      </c>
      <c r="M221" s="29" t="s">
        <v>4163</v>
      </c>
      <c r="N221" s="1" t="s">
        <v>25</v>
      </c>
      <c r="O221" s="28" t="s">
        <v>84</v>
      </c>
      <c r="P221" s="1" t="s">
        <v>87</v>
      </c>
      <c r="Q221" s="64">
        <v>9</v>
      </c>
      <c r="R221" s="1" t="s">
        <v>410</v>
      </c>
      <c r="S221" s="1">
        <v>3</v>
      </c>
      <c r="T221" s="1" t="s">
        <v>115</v>
      </c>
      <c r="U221" s="1"/>
      <c r="V221" s="1"/>
      <c r="W221" s="4"/>
      <c r="X221" s="30"/>
      <c r="Y221" s="1"/>
      <c r="Z221" s="1"/>
      <c r="AA221" s="5"/>
      <c r="AB221" s="65"/>
      <c r="AC221" s="66">
        <v>26.5</v>
      </c>
      <c r="AD221" s="65">
        <v>155</v>
      </c>
      <c r="AE221" s="33" t="s">
        <v>103</v>
      </c>
      <c r="AF221" s="33" t="s">
        <v>103</v>
      </c>
      <c r="AG221" s="79"/>
      <c r="AH221" s="5"/>
      <c r="AI221" s="2"/>
      <c r="AJ221" s="2"/>
      <c r="AK221" s="2"/>
      <c r="AL221" s="5"/>
      <c r="AM221" s="164">
        <f t="shared" si="16"/>
        <v>45892</v>
      </c>
      <c r="AW221" s="96"/>
      <c r="AX221" s="37">
        <f t="shared" si="17"/>
        <v>45896</v>
      </c>
      <c r="AY221" s="182"/>
      <c r="AZ221" s="183"/>
      <c r="BA221" s="183"/>
      <c r="BB221" s="183"/>
      <c r="BC221" s="183"/>
      <c r="BD221" s="183"/>
      <c r="BE221" s="183"/>
      <c r="BF221" s="183"/>
      <c r="BG221" s="183"/>
      <c r="BH221" s="4"/>
      <c r="BI221" s="37"/>
      <c r="BJ221" s="178"/>
      <c r="BK221" s="217"/>
      <c r="BL221" s="1"/>
      <c r="BM221" s="1"/>
      <c r="BN221" s="1"/>
      <c r="BO221" s="1"/>
      <c r="BP221" s="1"/>
      <c r="BQ221" s="1"/>
      <c r="BR221" s="1"/>
      <c r="BS221" s="4"/>
      <c r="BT221" s="37">
        <f t="shared" si="18"/>
        <v>45917</v>
      </c>
      <c r="BU221" s="229"/>
      <c r="BV221" s="183"/>
      <c r="BW221" s="221"/>
      <c r="BX221" s="183"/>
      <c r="BY221" s="183"/>
      <c r="BZ221" s="183"/>
      <c r="CA221" s="183"/>
      <c r="CB221" s="183"/>
      <c r="CC221" s="183"/>
      <c r="CD221" s="113"/>
      <c r="CE221" s="1"/>
      <c r="CF221" s="1"/>
      <c r="CG221" s="1"/>
      <c r="CH221" s="1"/>
      <c r="CI221" s="1"/>
      <c r="CJ221" s="1"/>
      <c r="CK221" s="1"/>
      <c r="CL221" s="1"/>
      <c r="CM221" s="1"/>
      <c r="CN221" s="1"/>
      <c r="CO221" s="1"/>
      <c r="CP221" s="118"/>
    </row>
    <row r="222" spans="1:117" ht="30" customHeight="1" x14ac:dyDescent="0.2">
      <c r="A222" s="1">
        <v>216</v>
      </c>
      <c r="B222" s="1" t="s">
        <v>195</v>
      </c>
      <c r="C222" s="1" t="s">
        <v>211</v>
      </c>
      <c r="D222" s="1" t="s">
        <v>54</v>
      </c>
      <c r="E222" s="1" t="s">
        <v>208</v>
      </c>
      <c r="F222" s="1" t="s">
        <v>74</v>
      </c>
      <c r="G222" s="1">
        <v>8</v>
      </c>
      <c r="H222" s="1" t="s">
        <v>341</v>
      </c>
      <c r="I222" s="1" t="s">
        <v>114</v>
      </c>
      <c r="J222" s="64">
        <v>69410</v>
      </c>
      <c r="K222" s="64">
        <v>132510</v>
      </c>
      <c r="L222" s="29">
        <v>45889</v>
      </c>
      <c r="M222" s="29" t="s">
        <v>4163</v>
      </c>
      <c r="N222" s="1" t="s">
        <v>25</v>
      </c>
      <c r="O222" s="28" t="s">
        <v>84</v>
      </c>
      <c r="P222" s="1" t="s">
        <v>87</v>
      </c>
      <c r="Q222" s="64">
        <v>9</v>
      </c>
      <c r="R222" s="1" t="s">
        <v>410</v>
      </c>
      <c r="T222" s="1" t="s">
        <v>115</v>
      </c>
      <c r="U222" s="1"/>
      <c r="V222" s="1"/>
      <c r="W222" s="4"/>
      <c r="X222" s="30"/>
      <c r="Y222" s="1"/>
      <c r="Z222" s="1"/>
      <c r="AA222" s="5"/>
      <c r="AB222" s="65"/>
      <c r="AC222" s="66">
        <v>27.5</v>
      </c>
      <c r="AD222" s="65">
        <v>160</v>
      </c>
      <c r="AE222" s="33" t="s">
        <v>103</v>
      </c>
      <c r="AF222" s="33" t="s">
        <v>103</v>
      </c>
      <c r="AG222" s="79"/>
      <c r="AH222" s="5"/>
      <c r="AI222" s="2"/>
      <c r="AJ222" s="2"/>
      <c r="AK222" s="2"/>
      <c r="AL222" s="5"/>
      <c r="AM222" s="164">
        <f t="shared" si="16"/>
        <v>45892</v>
      </c>
      <c r="AW222" s="96"/>
      <c r="AX222" s="37">
        <f t="shared" si="17"/>
        <v>45896</v>
      </c>
      <c r="AY222" s="182"/>
      <c r="AZ222" s="183"/>
      <c r="BA222" s="183"/>
      <c r="BB222" s="183"/>
      <c r="BC222" s="183"/>
      <c r="BD222" s="183"/>
      <c r="BE222" s="183"/>
      <c r="BF222" s="183"/>
      <c r="BG222" s="183"/>
      <c r="BH222" s="4"/>
      <c r="BI222" s="37"/>
      <c r="BJ222" s="178"/>
      <c r="BK222" s="217"/>
      <c r="BL222" s="1"/>
      <c r="BM222" s="1"/>
      <c r="BN222" s="1"/>
      <c r="BO222" s="1"/>
      <c r="BP222" s="1"/>
      <c r="BQ222" s="1"/>
      <c r="BR222" s="1"/>
      <c r="BS222" s="4"/>
      <c r="BT222" s="37">
        <f t="shared" si="18"/>
        <v>45917</v>
      </c>
      <c r="BU222" s="229"/>
      <c r="BV222" s="183"/>
      <c r="BW222" s="221"/>
      <c r="BX222" s="183"/>
      <c r="BY222" s="183"/>
      <c r="BZ222" s="183"/>
      <c r="CA222" s="183"/>
      <c r="CB222" s="183"/>
      <c r="CC222" s="183"/>
      <c r="CD222" s="113"/>
      <c r="CE222" s="1"/>
      <c r="CF222" s="1"/>
      <c r="CG222" s="1"/>
      <c r="CH222" s="1"/>
      <c r="CI222" s="1"/>
      <c r="CJ222" s="1"/>
      <c r="CK222" s="1"/>
      <c r="CL222" s="1"/>
      <c r="CM222" s="1"/>
      <c r="CN222" s="1"/>
      <c r="CO222" s="1"/>
      <c r="CP222" s="118"/>
    </row>
    <row r="223" spans="1:117" ht="30" customHeight="1" x14ac:dyDescent="0.2">
      <c r="A223" s="1">
        <v>217</v>
      </c>
      <c r="B223" s="1" t="s">
        <v>195</v>
      </c>
      <c r="C223" s="1" t="s">
        <v>211</v>
      </c>
      <c r="D223" s="1" t="s">
        <v>54</v>
      </c>
      <c r="E223" s="1" t="s">
        <v>208</v>
      </c>
      <c r="F223" s="1" t="s">
        <v>74</v>
      </c>
      <c r="G223" s="1">
        <v>8</v>
      </c>
      <c r="H223" s="1" t="s">
        <v>341</v>
      </c>
      <c r="I223" s="1" t="s">
        <v>114</v>
      </c>
      <c r="J223" s="64">
        <v>78412</v>
      </c>
      <c r="K223" s="64">
        <v>132511</v>
      </c>
      <c r="L223" s="29">
        <v>45889</v>
      </c>
      <c r="M223" s="29" t="s">
        <v>4163</v>
      </c>
      <c r="N223" s="1" t="s">
        <v>25</v>
      </c>
      <c r="O223" s="28" t="s">
        <v>84</v>
      </c>
      <c r="P223" s="1" t="s">
        <v>87</v>
      </c>
      <c r="Q223" s="64">
        <v>10</v>
      </c>
      <c r="R223" s="1" t="s">
        <v>410</v>
      </c>
      <c r="S223" s="1">
        <v>3</v>
      </c>
      <c r="T223" s="1" t="s">
        <v>115</v>
      </c>
      <c r="U223" s="1"/>
      <c r="V223" s="1"/>
      <c r="W223" s="4"/>
      <c r="X223" s="30"/>
      <c r="Y223" s="1"/>
      <c r="Z223" s="1"/>
      <c r="AA223" s="5"/>
      <c r="AB223" s="65"/>
      <c r="AC223" s="66">
        <v>25.5</v>
      </c>
      <c r="AD223" s="65">
        <v>150</v>
      </c>
      <c r="AE223" s="33" t="s">
        <v>103</v>
      </c>
      <c r="AF223" s="33" t="s">
        <v>103</v>
      </c>
      <c r="AG223" s="79"/>
      <c r="AH223" s="5"/>
      <c r="AI223" s="2"/>
      <c r="AJ223" s="2"/>
      <c r="AK223" s="2"/>
      <c r="AL223" s="5"/>
      <c r="AM223" s="164">
        <f t="shared" si="16"/>
        <v>45892</v>
      </c>
      <c r="AW223" s="96"/>
      <c r="AX223" s="37">
        <f t="shared" si="17"/>
        <v>45896</v>
      </c>
      <c r="AY223" s="182"/>
      <c r="AZ223" s="183"/>
      <c r="BA223" s="183"/>
      <c r="BB223" s="183"/>
      <c r="BC223" s="183"/>
      <c r="BD223" s="183"/>
      <c r="BE223" s="183"/>
      <c r="BF223" s="183"/>
      <c r="BG223" s="183"/>
      <c r="BH223" s="4"/>
      <c r="BI223" s="37"/>
      <c r="BJ223" s="178"/>
      <c r="BK223" s="217"/>
      <c r="BL223" s="1"/>
      <c r="BM223" s="1"/>
      <c r="BN223" s="1"/>
      <c r="BO223" s="1"/>
      <c r="BP223" s="1"/>
      <c r="BQ223" s="1"/>
      <c r="BR223" s="1"/>
      <c r="BS223" s="4"/>
      <c r="BT223" s="37">
        <f t="shared" si="18"/>
        <v>45917</v>
      </c>
      <c r="BU223" s="229"/>
      <c r="BV223" s="183"/>
      <c r="BW223" s="221"/>
      <c r="BX223" s="183"/>
      <c r="BY223" s="183"/>
      <c r="BZ223" s="183"/>
      <c r="CA223" s="183"/>
      <c r="CB223" s="183"/>
      <c r="CC223" s="183"/>
      <c r="CD223" s="113"/>
      <c r="CE223" s="1"/>
      <c r="CF223" s="1"/>
      <c r="CG223" s="1"/>
      <c r="CH223" s="1"/>
      <c r="CI223" s="1"/>
      <c r="CJ223" s="1"/>
      <c r="CK223" s="1"/>
      <c r="CL223" s="1"/>
      <c r="CM223" s="1"/>
      <c r="CN223" s="1"/>
      <c r="CO223" s="1"/>
      <c r="CP223" s="118"/>
    </row>
    <row r="224" spans="1:117" ht="30" customHeight="1" x14ac:dyDescent="0.2">
      <c r="A224" s="1">
        <v>218</v>
      </c>
      <c r="B224" s="1" t="s">
        <v>195</v>
      </c>
      <c r="C224" s="1" t="s">
        <v>211</v>
      </c>
      <c r="D224" s="1" t="s">
        <v>54</v>
      </c>
      <c r="E224" s="1" t="s">
        <v>208</v>
      </c>
      <c r="F224" s="1" t="s">
        <v>74</v>
      </c>
      <c r="G224" s="1">
        <v>8</v>
      </c>
      <c r="H224" s="1" t="s">
        <v>341</v>
      </c>
      <c r="I224" s="1" t="s">
        <v>114</v>
      </c>
      <c r="J224" s="64">
        <v>83612</v>
      </c>
      <c r="K224" s="64">
        <v>132512</v>
      </c>
      <c r="L224" s="29">
        <v>45889</v>
      </c>
      <c r="M224" s="29" t="s">
        <v>4163</v>
      </c>
      <c r="N224" s="1" t="s">
        <v>25</v>
      </c>
      <c r="O224" s="28" t="s">
        <v>84</v>
      </c>
      <c r="P224" s="1" t="s">
        <v>87</v>
      </c>
      <c r="Q224" s="64">
        <v>10</v>
      </c>
      <c r="R224" s="1" t="s">
        <v>410</v>
      </c>
      <c r="T224" s="1" t="s">
        <v>115</v>
      </c>
      <c r="U224" s="1"/>
      <c r="V224" s="1"/>
      <c r="W224" s="4"/>
      <c r="X224" s="30"/>
      <c r="Y224" s="1"/>
      <c r="Z224" s="1"/>
      <c r="AA224" s="5"/>
      <c r="AB224" s="65"/>
      <c r="AC224" s="66">
        <v>26</v>
      </c>
      <c r="AD224" s="65">
        <v>170</v>
      </c>
      <c r="AE224" s="33" t="s">
        <v>103</v>
      </c>
      <c r="AF224" s="33" t="s">
        <v>103</v>
      </c>
      <c r="AG224" s="79"/>
      <c r="AH224" s="5"/>
      <c r="AI224" s="2"/>
      <c r="AJ224" s="2"/>
      <c r="AK224" s="2"/>
      <c r="AL224" s="5"/>
      <c r="AM224" s="164">
        <f t="shared" si="16"/>
        <v>45892</v>
      </c>
      <c r="AW224" s="96"/>
      <c r="AX224" s="37">
        <f t="shared" si="17"/>
        <v>45896</v>
      </c>
      <c r="AY224" s="182"/>
      <c r="AZ224" s="183"/>
      <c r="BA224" s="183"/>
      <c r="BB224" s="183"/>
      <c r="BC224" s="183"/>
      <c r="BD224" s="183"/>
      <c r="BE224" s="183"/>
      <c r="BF224" s="183"/>
      <c r="BG224" s="183"/>
      <c r="BH224" s="4"/>
      <c r="BI224" s="37"/>
      <c r="BJ224" s="178"/>
      <c r="BK224" s="217"/>
      <c r="BL224" s="1"/>
      <c r="BM224" s="1"/>
      <c r="BN224" s="1"/>
      <c r="BO224" s="1"/>
      <c r="BP224" s="1"/>
      <c r="BQ224" s="1"/>
      <c r="BR224" s="1"/>
      <c r="BS224" s="4"/>
      <c r="BT224" s="37">
        <f t="shared" si="18"/>
        <v>45917</v>
      </c>
      <c r="BU224" s="229"/>
      <c r="BV224" s="183"/>
      <c r="BW224" s="221"/>
      <c r="BX224" s="183"/>
      <c r="BY224" s="183"/>
      <c r="BZ224" s="183"/>
      <c r="CA224" s="183"/>
      <c r="CB224" s="183"/>
      <c r="CC224" s="183"/>
      <c r="CD224" s="113"/>
      <c r="CE224" s="1"/>
      <c r="CF224" s="1"/>
      <c r="CG224" s="1"/>
      <c r="CH224" s="1"/>
      <c r="CI224" s="1"/>
      <c r="CJ224" s="1"/>
      <c r="CK224" s="1"/>
      <c r="CL224" s="1"/>
      <c r="CM224" s="1"/>
      <c r="CN224" s="1"/>
      <c r="CO224" s="1"/>
      <c r="CP224" s="118"/>
    </row>
    <row r="225" spans="1:94" ht="30" customHeight="1" x14ac:dyDescent="0.2">
      <c r="A225" s="1">
        <v>219</v>
      </c>
      <c r="B225" s="1" t="s">
        <v>195</v>
      </c>
      <c r="C225" s="1" t="s">
        <v>211</v>
      </c>
      <c r="D225" s="1" t="s">
        <v>54</v>
      </c>
      <c r="E225" s="1" t="s">
        <v>208</v>
      </c>
      <c r="F225" s="1" t="s">
        <v>74</v>
      </c>
      <c r="G225" s="1">
        <v>8</v>
      </c>
      <c r="H225" s="1" t="s">
        <v>341</v>
      </c>
      <c r="I225" s="1" t="s">
        <v>114</v>
      </c>
      <c r="J225" s="64">
        <v>67610</v>
      </c>
      <c r="K225" s="64">
        <v>132527</v>
      </c>
      <c r="L225" s="29">
        <v>45889</v>
      </c>
      <c r="M225" s="29" t="s">
        <v>4163</v>
      </c>
      <c r="N225" s="1" t="s">
        <v>25</v>
      </c>
      <c r="O225" s="28" t="s">
        <v>84</v>
      </c>
      <c r="P225" s="1" t="s">
        <v>87</v>
      </c>
      <c r="Q225" s="64">
        <v>9</v>
      </c>
      <c r="R225" s="1" t="s">
        <v>410</v>
      </c>
      <c r="S225" s="1">
        <v>3</v>
      </c>
      <c r="T225" s="1" t="s">
        <v>115</v>
      </c>
      <c r="U225" s="1"/>
      <c r="V225" s="1"/>
      <c r="W225" s="4"/>
      <c r="X225" s="30"/>
      <c r="Y225" s="1"/>
      <c r="Z225" s="1"/>
      <c r="AA225" s="5"/>
      <c r="AB225" s="65"/>
      <c r="AC225" s="66">
        <v>27.5</v>
      </c>
      <c r="AD225" s="65">
        <v>190</v>
      </c>
      <c r="AE225" s="33" t="s">
        <v>103</v>
      </c>
      <c r="AF225" s="33" t="s">
        <v>103</v>
      </c>
      <c r="AG225" s="79"/>
      <c r="AH225" s="5"/>
      <c r="AI225" s="2"/>
      <c r="AJ225" s="2"/>
      <c r="AK225" s="2"/>
      <c r="AL225" s="5"/>
      <c r="AM225" s="164">
        <f t="shared" si="16"/>
        <v>45892</v>
      </c>
      <c r="AW225" s="96"/>
      <c r="AX225" s="37">
        <f t="shared" si="17"/>
        <v>45896</v>
      </c>
      <c r="AY225" s="182"/>
      <c r="AZ225" s="183"/>
      <c r="BA225" s="183">
        <v>20.7</v>
      </c>
      <c r="BB225" s="183">
        <v>20.100000000000001</v>
      </c>
      <c r="BC225" s="183">
        <v>18.8</v>
      </c>
      <c r="BD225" s="183"/>
      <c r="BE225" s="183"/>
      <c r="BF225" s="183"/>
      <c r="BG225" s="183"/>
      <c r="BH225" s="4"/>
      <c r="BI225" s="37"/>
      <c r="BJ225" s="178"/>
      <c r="BK225" s="217"/>
      <c r="BL225" s="1"/>
      <c r="BM225" s="1"/>
      <c r="BN225" s="1"/>
      <c r="BO225" s="1"/>
      <c r="BP225" s="1"/>
      <c r="BQ225" s="1"/>
      <c r="BR225" s="1"/>
      <c r="BS225" s="4"/>
      <c r="BT225" s="37">
        <f t="shared" si="18"/>
        <v>45917</v>
      </c>
      <c r="BU225" s="229"/>
      <c r="BV225" s="183"/>
      <c r="BW225" s="221">
        <v>27.9</v>
      </c>
      <c r="BX225" s="183">
        <v>25.7</v>
      </c>
      <c r="BY225" s="183">
        <v>25.5</v>
      </c>
      <c r="BZ225" s="183"/>
      <c r="CA225" s="183"/>
      <c r="CB225" s="183"/>
      <c r="CC225" s="183"/>
      <c r="CD225" s="113"/>
      <c r="CE225" s="1"/>
      <c r="CF225" s="1"/>
      <c r="CG225" s="1"/>
      <c r="CH225" s="1"/>
      <c r="CI225" s="1"/>
      <c r="CJ225" s="1"/>
      <c r="CK225" s="1"/>
      <c r="CL225" s="1"/>
      <c r="CM225" s="1"/>
      <c r="CN225" s="1"/>
      <c r="CO225" s="1"/>
      <c r="CP225" s="118"/>
    </row>
    <row r="226" spans="1:94" ht="30" customHeight="1" x14ac:dyDescent="0.2">
      <c r="A226" s="1">
        <v>220</v>
      </c>
      <c r="B226" s="1" t="s">
        <v>195</v>
      </c>
      <c r="C226" s="1" t="s">
        <v>211</v>
      </c>
      <c r="D226" s="1" t="s">
        <v>54</v>
      </c>
      <c r="E226" s="1" t="s">
        <v>208</v>
      </c>
      <c r="F226" s="1" t="s">
        <v>74</v>
      </c>
      <c r="G226" s="1">
        <v>8</v>
      </c>
      <c r="H226" s="1" t="s">
        <v>341</v>
      </c>
      <c r="I226" s="1" t="s">
        <v>114</v>
      </c>
      <c r="J226" s="64">
        <v>83912</v>
      </c>
      <c r="K226" s="64">
        <v>132528</v>
      </c>
      <c r="L226" s="29">
        <v>45889</v>
      </c>
      <c r="M226" s="29" t="s">
        <v>4163</v>
      </c>
      <c r="N226" s="1" t="s">
        <v>25</v>
      </c>
      <c r="O226" s="28" t="s">
        <v>84</v>
      </c>
      <c r="P226" s="1" t="s">
        <v>87</v>
      </c>
      <c r="Q226" s="64">
        <v>10</v>
      </c>
      <c r="R226" s="1" t="s">
        <v>410</v>
      </c>
      <c r="T226" s="1" t="s">
        <v>115</v>
      </c>
      <c r="U226" s="1"/>
      <c r="V226" s="1"/>
      <c r="W226" s="4"/>
      <c r="X226" s="30"/>
      <c r="Y226" s="1"/>
      <c r="Z226" s="1"/>
      <c r="AA226" s="5"/>
      <c r="AB226" s="65"/>
      <c r="AC226" s="66">
        <v>25.5</v>
      </c>
      <c r="AD226" s="65">
        <v>180</v>
      </c>
      <c r="AE226" s="33" t="s">
        <v>103</v>
      </c>
      <c r="AF226" s="33" t="s">
        <v>103</v>
      </c>
      <c r="AG226" s="79"/>
      <c r="AH226" s="5"/>
      <c r="AI226" s="2"/>
      <c r="AJ226" s="2"/>
      <c r="AK226" s="2"/>
      <c r="AL226" s="5"/>
      <c r="AM226" s="164">
        <f t="shared" si="16"/>
        <v>45892</v>
      </c>
      <c r="AW226" s="96"/>
      <c r="AX226" s="37">
        <f t="shared" si="17"/>
        <v>45896</v>
      </c>
      <c r="AY226" s="182"/>
      <c r="AZ226" s="183"/>
      <c r="BA226" s="183"/>
      <c r="BB226" s="183"/>
      <c r="BC226" s="183"/>
      <c r="BD226" s="183"/>
      <c r="BE226" s="183"/>
      <c r="BF226" s="183"/>
      <c r="BG226" s="183"/>
      <c r="BH226" s="4"/>
      <c r="BI226" s="37"/>
      <c r="BJ226" s="178"/>
      <c r="BK226" s="217"/>
      <c r="BL226" s="1"/>
      <c r="BM226" s="1"/>
      <c r="BN226" s="1"/>
      <c r="BO226" s="1"/>
      <c r="BP226" s="1"/>
      <c r="BQ226" s="1"/>
      <c r="BR226" s="1"/>
      <c r="BS226" s="4"/>
      <c r="BT226" s="37">
        <f t="shared" si="18"/>
        <v>45917</v>
      </c>
      <c r="BU226" s="229"/>
      <c r="BV226" s="183"/>
      <c r="BW226" s="221"/>
      <c r="BX226" s="183"/>
      <c r="BY226" s="183"/>
      <c r="BZ226" s="183"/>
      <c r="CA226" s="183"/>
      <c r="CB226" s="183"/>
      <c r="CC226" s="183"/>
      <c r="CD226" s="113"/>
      <c r="CE226" s="1"/>
      <c r="CF226" s="1"/>
      <c r="CG226" s="1"/>
      <c r="CH226" s="1"/>
      <c r="CI226" s="1"/>
      <c r="CJ226" s="1"/>
      <c r="CK226" s="1"/>
      <c r="CL226" s="1"/>
      <c r="CM226" s="1"/>
      <c r="CN226" s="1"/>
      <c r="CO226" s="1"/>
      <c r="CP226" s="118"/>
    </row>
    <row r="227" spans="1:94" ht="30" customHeight="1" x14ac:dyDescent="0.2">
      <c r="A227" s="1">
        <v>221</v>
      </c>
      <c r="B227" s="1" t="s">
        <v>195</v>
      </c>
      <c r="C227" s="1" t="s">
        <v>211</v>
      </c>
      <c r="D227" s="1" t="s">
        <v>54</v>
      </c>
      <c r="E227" s="1" t="s">
        <v>208</v>
      </c>
      <c r="F227" s="1" t="s">
        <v>74</v>
      </c>
      <c r="G227" s="1">
        <v>8</v>
      </c>
      <c r="H227" s="1" t="s">
        <v>341</v>
      </c>
      <c r="I227" s="1" t="s">
        <v>114</v>
      </c>
      <c r="J227" s="64">
        <v>84612</v>
      </c>
      <c r="K227" s="64">
        <v>132529</v>
      </c>
      <c r="L227" s="29">
        <v>45889</v>
      </c>
      <c r="M227" s="29" t="s">
        <v>4163</v>
      </c>
      <c r="N227" s="1" t="s">
        <v>25</v>
      </c>
      <c r="O227" s="28" t="s">
        <v>84</v>
      </c>
      <c r="P227" s="1" t="s">
        <v>87</v>
      </c>
      <c r="Q227" s="64">
        <v>10</v>
      </c>
      <c r="R227" s="1" t="s">
        <v>410</v>
      </c>
      <c r="S227" s="1">
        <v>3</v>
      </c>
      <c r="T227" s="1" t="s">
        <v>115</v>
      </c>
      <c r="U227" s="1"/>
      <c r="V227" s="1"/>
      <c r="W227" s="4"/>
      <c r="X227" s="30"/>
      <c r="Y227" s="1"/>
      <c r="Z227" s="1"/>
      <c r="AA227" s="5"/>
      <c r="AB227" s="65"/>
      <c r="AC227" s="66">
        <v>26.5</v>
      </c>
      <c r="AD227" s="65">
        <v>175</v>
      </c>
      <c r="AE227" s="33" t="s">
        <v>103</v>
      </c>
      <c r="AF227" s="33" t="s">
        <v>103</v>
      </c>
      <c r="AG227" s="79"/>
      <c r="AH227" s="5"/>
      <c r="AI227" s="2"/>
      <c r="AJ227" s="2"/>
      <c r="AK227" s="2"/>
      <c r="AL227" s="5"/>
      <c r="AM227" s="164">
        <f t="shared" si="16"/>
        <v>45892</v>
      </c>
      <c r="AW227" s="96"/>
      <c r="AX227" s="37">
        <f t="shared" si="17"/>
        <v>45896</v>
      </c>
      <c r="AY227" s="182"/>
      <c r="AZ227" s="183"/>
      <c r="BA227" s="183"/>
      <c r="BB227" s="183"/>
      <c r="BC227" s="183"/>
      <c r="BD227" s="183"/>
      <c r="BE227" s="183"/>
      <c r="BF227" s="183"/>
      <c r="BG227" s="183"/>
      <c r="BH227" s="4"/>
      <c r="BI227" s="37"/>
      <c r="BJ227" s="178"/>
      <c r="BK227" s="217"/>
      <c r="BL227" s="1"/>
      <c r="BM227" s="1"/>
      <c r="BN227" s="1"/>
      <c r="BO227" s="1"/>
      <c r="BP227" s="1"/>
      <c r="BQ227" s="1"/>
      <c r="BR227" s="1"/>
      <c r="BS227" s="4"/>
      <c r="BT227" s="37">
        <f t="shared" si="18"/>
        <v>45917</v>
      </c>
      <c r="BU227" s="229"/>
      <c r="BV227" s="183"/>
      <c r="BW227" s="221"/>
      <c r="BX227" s="183"/>
      <c r="BY227" s="183"/>
      <c r="BZ227" s="183"/>
      <c r="CA227" s="183"/>
      <c r="CB227" s="183"/>
      <c r="CC227" s="183"/>
      <c r="CD227" s="113"/>
      <c r="CE227" s="1"/>
      <c r="CF227" s="1"/>
      <c r="CG227" s="1"/>
      <c r="CH227" s="1"/>
      <c r="CI227" s="1"/>
      <c r="CJ227" s="1"/>
      <c r="CK227" s="1"/>
      <c r="CL227" s="1"/>
      <c r="CM227" s="1"/>
      <c r="CN227" s="1"/>
      <c r="CO227" s="1"/>
      <c r="CP227" s="118"/>
    </row>
    <row r="228" spans="1:94" ht="30" customHeight="1" x14ac:dyDescent="0.2">
      <c r="A228" s="1">
        <v>222</v>
      </c>
      <c r="B228" s="1" t="s">
        <v>195</v>
      </c>
      <c r="C228" s="1" t="s">
        <v>211</v>
      </c>
      <c r="D228" s="1" t="s">
        <v>54</v>
      </c>
      <c r="E228" s="1" t="s">
        <v>208</v>
      </c>
      <c r="F228" s="1" t="s">
        <v>74</v>
      </c>
      <c r="G228" s="1">
        <v>8</v>
      </c>
      <c r="H228" s="1" t="s">
        <v>341</v>
      </c>
      <c r="I228" s="1" t="s">
        <v>114</v>
      </c>
      <c r="J228" s="64">
        <v>81612</v>
      </c>
      <c r="K228" s="64">
        <v>132530</v>
      </c>
      <c r="L228" s="29">
        <v>45889</v>
      </c>
      <c r="M228" s="29" t="s">
        <v>4163</v>
      </c>
      <c r="N228" s="1" t="s">
        <v>25</v>
      </c>
      <c r="O228" s="28" t="s">
        <v>84</v>
      </c>
      <c r="P228" s="1" t="s">
        <v>87</v>
      </c>
      <c r="Q228" s="64">
        <v>10</v>
      </c>
      <c r="R228" s="1" t="s">
        <v>410</v>
      </c>
      <c r="T228" s="1" t="s">
        <v>115</v>
      </c>
      <c r="U228" s="1"/>
      <c r="V228" s="1"/>
      <c r="W228" s="4"/>
      <c r="X228" s="30"/>
      <c r="Y228" s="1"/>
      <c r="Z228" s="1"/>
      <c r="AA228" s="5"/>
      <c r="AB228" s="65"/>
      <c r="AC228" s="66">
        <v>26</v>
      </c>
      <c r="AD228" s="65">
        <v>170</v>
      </c>
      <c r="AE228" s="33" t="s">
        <v>103</v>
      </c>
      <c r="AF228" s="33" t="s">
        <v>103</v>
      </c>
      <c r="AG228" s="79"/>
      <c r="AH228" s="5"/>
      <c r="AI228" s="2"/>
      <c r="AJ228" s="2"/>
      <c r="AK228" s="2"/>
      <c r="AL228" s="5"/>
      <c r="AM228" s="164">
        <f t="shared" si="16"/>
        <v>45892</v>
      </c>
      <c r="AW228" s="96"/>
      <c r="AX228" s="37">
        <f t="shared" si="17"/>
        <v>45896</v>
      </c>
      <c r="AY228" s="182"/>
      <c r="AZ228" s="183"/>
      <c r="BA228" s="183"/>
      <c r="BB228" s="183"/>
      <c r="BC228" s="183"/>
      <c r="BD228" s="183"/>
      <c r="BE228" s="183"/>
      <c r="BF228" s="183"/>
      <c r="BG228" s="183"/>
      <c r="BH228" s="4"/>
      <c r="BI228" s="37"/>
      <c r="BJ228" s="178"/>
      <c r="BK228" s="217"/>
      <c r="BL228" s="1"/>
      <c r="BM228" s="1"/>
      <c r="BN228" s="1"/>
      <c r="BO228" s="1"/>
      <c r="BP228" s="1"/>
      <c r="BQ228" s="1"/>
      <c r="BR228" s="1"/>
      <c r="BS228" s="4"/>
      <c r="BT228" s="37">
        <f t="shared" si="18"/>
        <v>45917</v>
      </c>
      <c r="BU228" s="229"/>
      <c r="BV228" s="183"/>
      <c r="BW228" s="221"/>
      <c r="BX228" s="183"/>
      <c r="BY228" s="183"/>
      <c r="BZ228" s="183"/>
      <c r="CA228" s="183"/>
      <c r="CB228" s="183"/>
      <c r="CC228" s="183"/>
      <c r="CD228" s="113"/>
      <c r="CE228" s="1"/>
      <c r="CF228" s="1"/>
      <c r="CG228" s="1"/>
      <c r="CH228" s="1"/>
      <c r="CI228" s="1"/>
      <c r="CJ228" s="1"/>
      <c r="CK228" s="1"/>
      <c r="CL228" s="1"/>
      <c r="CM228" s="1"/>
      <c r="CN228" s="1"/>
      <c r="CO228" s="1"/>
      <c r="CP228" s="118"/>
    </row>
    <row r="229" spans="1:94" ht="30" customHeight="1" x14ac:dyDescent="0.2">
      <c r="A229" s="1">
        <v>223</v>
      </c>
      <c r="B229" s="1" t="s">
        <v>195</v>
      </c>
      <c r="C229" s="1" t="s">
        <v>211</v>
      </c>
      <c r="D229" s="1" t="s">
        <v>54</v>
      </c>
      <c r="E229" s="1" t="s">
        <v>208</v>
      </c>
      <c r="F229" s="1" t="s">
        <v>74</v>
      </c>
      <c r="G229" s="1">
        <v>8</v>
      </c>
      <c r="H229" s="1" t="s">
        <v>341</v>
      </c>
      <c r="I229" s="1" t="s">
        <v>114</v>
      </c>
      <c r="J229" s="64">
        <v>66810</v>
      </c>
      <c r="K229" s="64">
        <v>132531</v>
      </c>
      <c r="L229" s="29">
        <v>45889</v>
      </c>
      <c r="M229" s="29" t="s">
        <v>4163</v>
      </c>
      <c r="N229" s="1" t="s">
        <v>25</v>
      </c>
      <c r="O229" s="28" t="s">
        <v>84</v>
      </c>
      <c r="P229" s="1" t="s">
        <v>87</v>
      </c>
      <c r="Q229" s="64">
        <v>9</v>
      </c>
      <c r="R229" s="1" t="s">
        <v>410</v>
      </c>
      <c r="T229" s="1" t="s">
        <v>115</v>
      </c>
      <c r="U229" s="1"/>
      <c r="V229" s="1"/>
      <c r="W229" s="4"/>
      <c r="X229" s="30"/>
      <c r="Y229" s="1"/>
      <c r="Z229" s="1"/>
      <c r="AA229" s="5"/>
      <c r="AB229" s="65"/>
      <c r="AC229" s="66">
        <v>27.5</v>
      </c>
      <c r="AD229" s="65">
        <v>160</v>
      </c>
      <c r="AE229" s="33" t="s">
        <v>103</v>
      </c>
      <c r="AF229" s="33" t="s">
        <v>103</v>
      </c>
      <c r="AG229" s="79"/>
      <c r="AH229" s="5"/>
      <c r="AI229" s="2"/>
      <c r="AJ229" s="2"/>
      <c r="AK229" s="2"/>
      <c r="AL229" s="5"/>
      <c r="AM229" s="164">
        <f t="shared" si="16"/>
        <v>45892</v>
      </c>
      <c r="AW229" s="96"/>
      <c r="AX229" s="37">
        <f t="shared" si="17"/>
        <v>45896</v>
      </c>
      <c r="AY229" s="182"/>
      <c r="AZ229" s="183"/>
      <c r="BA229" s="183"/>
      <c r="BB229" s="183"/>
      <c r="BC229" s="183"/>
      <c r="BD229" s="183"/>
      <c r="BE229" s="183"/>
      <c r="BF229" s="183"/>
      <c r="BG229" s="183"/>
      <c r="BH229" s="4"/>
      <c r="BI229" s="37"/>
      <c r="BJ229" s="179"/>
      <c r="BK229" s="218"/>
      <c r="BL229" s="1"/>
      <c r="BM229" s="1"/>
      <c r="BN229" s="1"/>
      <c r="BO229" s="1"/>
      <c r="BP229" s="1"/>
      <c r="BQ229" s="1"/>
      <c r="BR229" s="1"/>
      <c r="BS229" s="4"/>
      <c r="BT229" s="37">
        <f t="shared" si="18"/>
        <v>45917</v>
      </c>
      <c r="BU229" s="229"/>
      <c r="BV229" s="183"/>
      <c r="BW229" s="221"/>
      <c r="BX229" s="183"/>
      <c r="BY229" s="183"/>
      <c r="BZ229" s="183"/>
      <c r="CA229" s="183"/>
      <c r="CB229" s="183"/>
      <c r="CC229" s="183"/>
      <c r="CD229" s="113"/>
      <c r="CE229" s="1"/>
      <c r="CF229" s="1"/>
      <c r="CG229" s="1"/>
      <c r="CH229" s="1"/>
      <c r="CI229" s="1"/>
      <c r="CJ229" s="1"/>
      <c r="CK229" s="1"/>
      <c r="CL229" s="1"/>
      <c r="CM229" s="1"/>
      <c r="CN229" s="1"/>
      <c r="CO229" s="1"/>
      <c r="CP229" s="118"/>
    </row>
    <row r="230" spans="1:94" ht="30" customHeight="1" x14ac:dyDescent="0.2">
      <c r="A230" s="1">
        <v>224</v>
      </c>
      <c r="B230" s="1" t="s">
        <v>103</v>
      </c>
      <c r="C230" s="1" t="s">
        <v>103</v>
      </c>
      <c r="D230" s="1" t="s">
        <v>214</v>
      </c>
      <c r="E230" s="1" t="s">
        <v>217</v>
      </c>
      <c r="F230" s="1" t="s">
        <v>74</v>
      </c>
      <c r="G230" s="1"/>
      <c r="H230" s="1" t="s">
        <v>341</v>
      </c>
      <c r="I230" s="1" t="s">
        <v>215</v>
      </c>
      <c r="J230" s="64">
        <v>83012</v>
      </c>
      <c r="K230" s="64">
        <v>132522</v>
      </c>
      <c r="L230" s="29">
        <v>45889</v>
      </c>
      <c r="M230" s="29" t="s">
        <v>4163</v>
      </c>
      <c r="N230" s="1" t="s">
        <v>25</v>
      </c>
      <c r="O230" s="28" t="s">
        <v>85</v>
      </c>
      <c r="P230" s="1" t="s">
        <v>216</v>
      </c>
      <c r="Q230" s="64">
        <v>3</v>
      </c>
      <c r="R230" s="1" t="s">
        <v>410</v>
      </c>
      <c r="T230" s="1" t="s">
        <v>115</v>
      </c>
      <c r="U230" s="1"/>
      <c r="V230" s="1"/>
      <c r="W230" s="4"/>
      <c r="X230" s="30"/>
      <c r="Y230" s="1"/>
      <c r="Z230" s="1"/>
      <c r="AA230" s="5"/>
      <c r="AB230" s="33"/>
      <c r="AC230" s="33">
        <v>29</v>
      </c>
      <c r="AD230" s="33">
        <v>180</v>
      </c>
      <c r="AE230" s="33" t="s">
        <v>103</v>
      </c>
      <c r="AF230" s="33" t="s">
        <v>103</v>
      </c>
      <c r="AG230" s="79"/>
      <c r="AH230" s="5"/>
      <c r="AI230" s="2"/>
      <c r="AJ230" s="2"/>
      <c r="AK230" s="2"/>
      <c r="AL230" s="5"/>
      <c r="AM230" s="164">
        <f t="shared" si="16"/>
        <v>45892</v>
      </c>
      <c r="AW230" s="96"/>
      <c r="AX230" s="37">
        <f t="shared" si="17"/>
        <v>45896</v>
      </c>
      <c r="AY230" s="28"/>
      <c r="AZ230" s="1"/>
      <c r="BA230" s="1"/>
      <c r="BB230" s="1"/>
      <c r="BC230" s="1"/>
      <c r="BD230" s="1"/>
      <c r="BE230" s="1"/>
      <c r="BF230" s="1"/>
      <c r="BG230" s="1"/>
      <c r="BH230" s="4"/>
      <c r="BI230" s="37"/>
      <c r="BJ230" s="28"/>
      <c r="BK230" s="71"/>
      <c r="BL230" s="1"/>
      <c r="BM230" s="1"/>
      <c r="BN230" s="1"/>
      <c r="BO230" s="1"/>
      <c r="BP230" s="1"/>
      <c r="BQ230" s="1"/>
      <c r="BR230" s="1"/>
      <c r="BS230" s="4"/>
      <c r="BT230" s="37">
        <f t="shared" si="18"/>
        <v>45917</v>
      </c>
      <c r="BU230" s="131"/>
      <c r="BW230" s="33"/>
      <c r="BX230" s="1"/>
      <c r="BY230" s="1"/>
      <c r="BZ230" s="1"/>
      <c r="CA230" s="1"/>
      <c r="CB230" s="1"/>
      <c r="CC230" s="1"/>
      <c r="CD230" s="113"/>
      <c r="CE230" s="1"/>
      <c r="CF230" s="1"/>
      <c r="CG230" s="1"/>
      <c r="CH230" s="1"/>
      <c r="CI230" s="1"/>
      <c r="CJ230" s="1"/>
      <c r="CK230" s="1"/>
      <c r="CL230" s="1"/>
      <c r="CM230" s="1"/>
      <c r="CN230" s="1"/>
      <c r="CO230" s="1"/>
      <c r="CP230" s="118"/>
    </row>
    <row r="231" spans="1:94" ht="30" customHeight="1" x14ac:dyDescent="0.2">
      <c r="A231" s="1">
        <v>225</v>
      </c>
      <c r="B231" s="1" t="s">
        <v>195</v>
      </c>
      <c r="C231" s="1" t="s">
        <v>212</v>
      </c>
      <c r="D231" s="1" t="s">
        <v>54</v>
      </c>
      <c r="E231" s="1" t="s">
        <v>213</v>
      </c>
      <c r="F231" s="1" t="s">
        <v>74</v>
      </c>
      <c r="G231" s="1">
        <v>8</v>
      </c>
      <c r="H231" s="1" t="s">
        <v>341</v>
      </c>
      <c r="I231" s="1" t="s">
        <v>114</v>
      </c>
      <c r="J231" s="64">
        <v>82312</v>
      </c>
      <c r="K231" s="64">
        <v>132570</v>
      </c>
      <c r="L231" s="29">
        <v>45890</v>
      </c>
      <c r="M231" s="29" t="s">
        <v>4163</v>
      </c>
      <c r="N231" s="1" t="s">
        <v>25</v>
      </c>
      <c r="O231" s="28" t="s">
        <v>84</v>
      </c>
      <c r="P231" s="1" t="s">
        <v>87</v>
      </c>
      <c r="Q231" s="64">
        <v>10</v>
      </c>
      <c r="R231" s="1" t="s">
        <v>410</v>
      </c>
      <c r="S231" s="1">
        <v>6</v>
      </c>
      <c r="T231" s="1" t="s">
        <v>115</v>
      </c>
      <c r="U231" s="1"/>
      <c r="V231" s="1"/>
      <c r="W231" s="4"/>
      <c r="X231" s="30"/>
      <c r="Y231" s="1"/>
      <c r="Z231" s="1"/>
      <c r="AA231" s="5"/>
      <c r="AB231" s="65"/>
      <c r="AC231" s="66">
        <v>28.5</v>
      </c>
      <c r="AD231" s="65">
        <v>180</v>
      </c>
      <c r="AE231" s="33" t="s">
        <v>103</v>
      </c>
      <c r="AF231" s="33" t="s">
        <v>103</v>
      </c>
      <c r="AG231" s="79"/>
      <c r="AH231" s="5"/>
      <c r="AI231" s="2"/>
      <c r="AJ231" s="2"/>
      <c r="AK231" s="2"/>
      <c r="AL231" s="5"/>
      <c r="AM231" s="164">
        <f t="shared" si="16"/>
        <v>45893</v>
      </c>
      <c r="AW231" s="96"/>
      <c r="AX231" s="37">
        <f t="shared" si="17"/>
        <v>45897</v>
      </c>
      <c r="AY231" s="182" t="s">
        <v>377</v>
      </c>
      <c r="AZ231" s="183" t="s">
        <v>378</v>
      </c>
      <c r="BA231" s="183">
        <v>21.9</v>
      </c>
      <c r="BB231" s="183">
        <v>22.6</v>
      </c>
      <c r="BC231" s="183">
        <v>20.2</v>
      </c>
      <c r="BD231" s="183">
        <v>21</v>
      </c>
      <c r="BE231" s="183">
        <v>20.7</v>
      </c>
      <c r="BF231" s="183">
        <v>22.1</v>
      </c>
      <c r="BG231" s="183">
        <f>AVERAGE(BA231:BF238)</f>
        <v>21.412499999999998</v>
      </c>
      <c r="BH231" s="4"/>
      <c r="BI231" s="37"/>
      <c r="BJ231" s="28"/>
      <c r="BK231" s="71"/>
      <c r="BL231" s="1"/>
      <c r="BM231" s="1"/>
      <c r="BN231" s="1"/>
      <c r="BO231" s="1"/>
      <c r="BP231" s="1"/>
      <c r="BQ231" s="1"/>
      <c r="BR231" s="1"/>
      <c r="BS231" s="4"/>
      <c r="BT231" s="37">
        <f t="shared" si="18"/>
        <v>45918</v>
      </c>
      <c r="BU231" s="229" t="s">
        <v>377</v>
      </c>
      <c r="BV231" s="183" t="s">
        <v>518</v>
      </c>
      <c r="BW231" s="221">
        <v>31.1</v>
      </c>
      <c r="BX231" s="183">
        <v>32</v>
      </c>
      <c r="BY231" s="183">
        <v>31</v>
      </c>
      <c r="BZ231" s="183">
        <v>32.5</v>
      </c>
      <c r="CA231" s="183">
        <v>32.200000000000003</v>
      </c>
      <c r="CB231" s="183">
        <v>32.6</v>
      </c>
      <c r="CC231" s="183">
        <f>AVERAGE(BW231:CB238)</f>
        <v>31.900000000000002</v>
      </c>
      <c r="CD231" s="113"/>
      <c r="CE231" s="1"/>
      <c r="CF231" s="1"/>
      <c r="CG231" s="1"/>
      <c r="CH231" s="1"/>
      <c r="CI231" s="1"/>
      <c r="CJ231" s="1"/>
      <c r="CK231" s="1"/>
      <c r="CL231" s="1"/>
      <c r="CM231" s="1"/>
      <c r="CN231" s="1"/>
      <c r="CO231" s="1"/>
      <c r="CP231" s="118"/>
    </row>
    <row r="232" spans="1:94" ht="30" customHeight="1" x14ac:dyDescent="0.2">
      <c r="A232" s="1">
        <v>226</v>
      </c>
      <c r="B232" s="1" t="s">
        <v>195</v>
      </c>
      <c r="C232" s="1" t="s">
        <v>212</v>
      </c>
      <c r="D232" s="1" t="s">
        <v>54</v>
      </c>
      <c r="E232" s="1" t="s">
        <v>213</v>
      </c>
      <c r="F232" s="1" t="s">
        <v>74</v>
      </c>
      <c r="G232" s="1">
        <v>8</v>
      </c>
      <c r="H232" s="1" t="s">
        <v>341</v>
      </c>
      <c r="I232" s="1" t="s">
        <v>114</v>
      </c>
      <c r="J232" s="64">
        <v>82812</v>
      </c>
      <c r="K232" s="64">
        <v>132571</v>
      </c>
      <c r="L232" s="29">
        <v>45890</v>
      </c>
      <c r="M232" s="29" t="s">
        <v>4163</v>
      </c>
      <c r="N232" s="1" t="s">
        <v>25</v>
      </c>
      <c r="O232" s="28" t="s">
        <v>84</v>
      </c>
      <c r="P232" s="1" t="s">
        <v>87</v>
      </c>
      <c r="Q232" s="64">
        <v>10</v>
      </c>
      <c r="R232" s="1" t="s">
        <v>410</v>
      </c>
      <c r="T232" s="1" t="s">
        <v>115</v>
      </c>
      <c r="U232" s="1"/>
      <c r="V232" s="1"/>
      <c r="W232" s="4"/>
      <c r="X232" s="30"/>
      <c r="Y232" s="1"/>
      <c r="Z232" s="1"/>
      <c r="AA232" s="5"/>
      <c r="AB232" s="65"/>
      <c r="AC232" s="66">
        <v>29</v>
      </c>
      <c r="AD232" s="65">
        <v>160</v>
      </c>
      <c r="AE232" s="33" t="s">
        <v>103</v>
      </c>
      <c r="AF232" s="33" t="s">
        <v>103</v>
      </c>
      <c r="AG232" s="79"/>
      <c r="AH232" s="5"/>
      <c r="AI232" s="2"/>
      <c r="AJ232" s="2"/>
      <c r="AK232" s="2"/>
      <c r="AL232" s="5"/>
      <c r="AM232" s="164">
        <f t="shared" si="16"/>
        <v>45893</v>
      </c>
      <c r="AW232" s="96"/>
      <c r="AX232" s="37">
        <f t="shared" si="17"/>
        <v>45897</v>
      </c>
      <c r="AY232" s="182"/>
      <c r="AZ232" s="183"/>
      <c r="BA232" s="183"/>
      <c r="BB232" s="183"/>
      <c r="BC232" s="183"/>
      <c r="BD232" s="183"/>
      <c r="BE232" s="183"/>
      <c r="BF232" s="183"/>
      <c r="BG232" s="183"/>
      <c r="BH232" s="4"/>
      <c r="BI232" s="37"/>
      <c r="BJ232" s="28"/>
      <c r="BK232" s="71"/>
      <c r="BL232" s="1"/>
      <c r="BM232" s="1"/>
      <c r="BN232" s="1"/>
      <c r="BO232" s="1"/>
      <c r="BP232" s="1"/>
      <c r="BQ232" s="1"/>
      <c r="BR232" s="1"/>
      <c r="BS232" s="4"/>
      <c r="BT232" s="37">
        <f t="shared" si="18"/>
        <v>45918</v>
      </c>
      <c r="BU232" s="229"/>
      <c r="BV232" s="183"/>
      <c r="BW232" s="221"/>
      <c r="BX232" s="183"/>
      <c r="BY232" s="183"/>
      <c r="BZ232" s="183"/>
      <c r="CA232" s="183"/>
      <c r="CB232" s="183"/>
      <c r="CC232" s="183"/>
      <c r="CD232" s="113"/>
      <c r="CE232" s="1"/>
      <c r="CF232" s="1"/>
      <c r="CG232" s="1"/>
      <c r="CH232" s="1"/>
      <c r="CI232" s="1"/>
      <c r="CJ232" s="1"/>
      <c r="CK232" s="1"/>
      <c r="CL232" s="1"/>
      <c r="CM232" s="1"/>
      <c r="CN232" s="1"/>
      <c r="CO232" s="1"/>
      <c r="CP232" s="118"/>
    </row>
    <row r="233" spans="1:94" ht="30" customHeight="1" x14ac:dyDescent="0.2">
      <c r="A233" s="1">
        <v>227</v>
      </c>
      <c r="B233" s="1" t="s">
        <v>195</v>
      </c>
      <c r="C233" s="1" t="s">
        <v>212</v>
      </c>
      <c r="D233" s="1" t="s">
        <v>54</v>
      </c>
      <c r="E233" s="1" t="s">
        <v>213</v>
      </c>
      <c r="F233" s="1" t="s">
        <v>74</v>
      </c>
      <c r="G233" s="1">
        <v>8</v>
      </c>
      <c r="H233" s="1" t="s">
        <v>341</v>
      </c>
      <c r="I233" s="1" t="s">
        <v>114</v>
      </c>
      <c r="J233" s="64">
        <v>83412</v>
      </c>
      <c r="K233" s="64">
        <v>132573</v>
      </c>
      <c r="L233" s="29">
        <v>45890</v>
      </c>
      <c r="M233" s="29" t="s">
        <v>4163</v>
      </c>
      <c r="N233" s="1" t="s">
        <v>25</v>
      </c>
      <c r="O233" s="28" t="s">
        <v>84</v>
      </c>
      <c r="P233" s="1" t="s">
        <v>87</v>
      </c>
      <c r="Q233" s="64">
        <v>10</v>
      </c>
      <c r="R233" s="1" t="s">
        <v>410</v>
      </c>
      <c r="T233" s="1" t="s">
        <v>115</v>
      </c>
      <c r="U233" s="1"/>
      <c r="V233" s="1"/>
      <c r="W233" s="4"/>
      <c r="X233" s="30"/>
      <c r="Y233" s="1"/>
      <c r="Z233" s="1"/>
      <c r="AA233" s="5"/>
      <c r="AB233" s="65"/>
      <c r="AC233" s="66">
        <v>26.5</v>
      </c>
      <c r="AD233" s="65">
        <v>170</v>
      </c>
      <c r="AE233" s="33" t="s">
        <v>103</v>
      </c>
      <c r="AF233" s="33" t="s">
        <v>103</v>
      </c>
      <c r="AG233" s="79"/>
      <c r="AH233" s="5"/>
      <c r="AI233" s="2"/>
      <c r="AJ233" s="2"/>
      <c r="AK233" s="2"/>
      <c r="AL233" s="5"/>
      <c r="AM233" s="164">
        <f t="shared" si="16"/>
        <v>45893</v>
      </c>
      <c r="AW233" s="96"/>
      <c r="AX233" s="37">
        <f t="shared" si="17"/>
        <v>45897</v>
      </c>
      <c r="AY233" s="182"/>
      <c r="AZ233" s="183"/>
      <c r="BA233" s="183"/>
      <c r="BB233" s="183"/>
      <c r="BC233" s="183"/>
      <c r="BD233" s="183"/>
      <c r="BE233" s="183"/>
      <c r="BF233" s="183"/>
      <c r="BG233" s="183"/>
      <c r="BH233" s="4"/>
      <c r="BI233" s="37"/>
      <c r="BJ233" s="28"/>
      <c r="BK233" s="71"/>
      <c r="BL233" s="1"/>
      <c r="BM233" s="1"/>
      <c r="BN233" s="1"/>
      <c r="BO233" s="1"/>
      <c r="BP233" s="1"/>
      <c r="BQ233" s="1"/>
      <c r="BR233" s="1"/>
      <c r="BS233" s="4"/>
      <c r="BT233" s="37">
        <f t="shared" si="18"/>
        <v>45918</v>
      </c>
      <c r="BU233" s="229"/>
      <c r="BV233" s="183"/>
      <c r="BW233" s="221"/>
      <c r="BX233" s="183"/>
      <c r="BY233" s="183"/>
      <c r="BZ233" s="183"/>
      <c r="CA233" s="183"/>
      <c r="CB233" s="183"/>
      <c r="CC233" s="183"/>
      <c r="CD233" s="113"/>
      <c r="CE233" s="1"/>
      <c r="CF233" s="1"/>
      <c r="CG233" s="1"/>
      <c r="CH233" s="1"/>
      <c r="CI233" s="1"/>
      <c r="CJ233" s="1"/>
      <c r="CK233" s="1"/>
      <c r="CL233" s="1"/>
      <c r="CM233" s="1"/>
      <c r="CN233" s="1"/>
      <c r="CO233" s="1"/>
      <c r="CP233" s="118"/>
    </row>
    <row r="234" spans="1:94" ht="30" customHeight="1" x14ac:dyDescent="0.2">
      <c r="A234" s="1">
        <v>228</v>
      </c>
      <c r="B234" s="1" t="s">
        <v>195</v>
      </c>
      <c r="C234" s="1" t="s">
        <v>212</v>
      </c>
      <c r="D234" s="1" t="s">
        <v>54</v>
      </c>
      <c r="E234" s="1" t="s">
        <v>213</v>
      </c>
      <c r="F234" s="1" t="s">
        <v>74</v>
      </c>
      <c r="G234" s="1">
        <v>8</v>
      </c>
      <c r="H234" s="1" t="s">
        <v>341</v>
      </c>
      <c r="I234" s="1" t="s">
        <v>114</v>
      </c>
      <c r="J234" s="64">
        <v>84712</v>
      </c>
      <c r="K234" s="64">
        <v>132575</v>
      </c>
      <c r="L234" s="29">
        <v>45890</v>
      </c>
      <c r="M234" s="29" t="s">
        <v>4163</v>
      </c>
      <c r="N234" s="1" t="s">
        <v>25</v>
      </c>
      <c r="O234" s="28" t="s">
        <v>84</v>
      </c>
      <c r="P234" s="1" t="s">
        <v>87</v>
      </c>
      <c r="Q234" s="64">
        <v>10</v>
      </c>
      <c r="R234" s="1" t="s">
        <v>410</v>
      </c>
      <c r="T234" s="1" t="s">
        <v>115</v>
      </c>
      <c r="U234" s="1"/>
      <c r="V234" s="1"/>
      <c r="W234" s="4"/>
      <c r="X234" s="30"/>
      <c r="Y234" s="1"/>
      <c r="Z234" s="1"/>
      <c r="AA234" s="5"/>
      <c r="AB234" s="65"/>
      <c r="AC234" s="66">
        <v>27.5</v>
      </c>
      <c r="AD234" s="65">
        <v>180</v>
      </c>
      <c r="AE234" s="33" t="s">
        <v>103</v>
      </c>
      <c r="AF234" s="33" t="s">
        <v>103</v>
      </c>
      <c r="AG234" s="79"/>
      <c r="AH234" s="5"/>
      <c r="AI234" s="2"/>
      <c r="AJ234" s="2"/>
      <c r="AK234" s="2"/>
      <c r="AL234" s="5"/>
      <c r="AM234" s="164">
        <f t="shared" si="16"/>
        <v>45893</v>
      </c>
      <c r="AW234" s="96"/>
      <c r="AX234" s="37">
        <f t="shared" si="17"/>
        <v>45897</v>
      </c>
      <c r="AY234" s="182"/>
      <c r="AZ234" s="183"/>
      <c r="BA234" s="183"/>
      <c r="BB234" s="183"/>
      <c r="BC234" s="183"/>
      <c r="BD234" s="183"/>
      <c r="BE234" s="183"/>
      <c r="BF234" s="183"/>
      <c r="BG234" s="183"/>
      <c r="BH234" s="4"/>
      <c r="BI234" s="37"/>
      <c r="BJ234" s="28"/>
      <c r="BK234" s="71"/>
      <c r="BL234" s="1"/>
      <c r="BM234" s="1"/>
      <c r="BN234" s="1"/>
      <c r="BO234" s="1"/>
      <c r="BP234" s="1"/>
      <c r="BQ234" s="1"/>
      <c r="BR234" s="1"/>
      <c r="BS234" s="4"/>
      <c r="BT234" s="37">
        <f t="shared" si="18"/>
        <v>45918</v>
      </c>
      <c r="BU234" s="229"/>
      <c r="BV234" s="183"/>
      <c r="BW234" s="221"/>
      <c r="BX234" s="183"/>
      <c r="BY234" s="183"/>
      <c r="BZ234" s="183"/>
      <c r="CA234" s="183"/>
      <c r="CB234" s="183"/>
      <c r="CC234" s="183"/>
      <c r="CD234" s="113"/>
      <c r="CE234" s="1"/>
      <c r="CF234" s="1"/>
      <c r="CG234" s="1"/>
      <c r="CH234" s="1"/>
      <c r="CI234" s="1"/>
      <c r="CJ234" s="1"/>
      <c r="CK234" s="1"/>
      <c r="CL234" s="1"/>
      <c r="CM234" s="1"/>
      <c r="CN234" s="1"/>
      <c r="CO234" s="1"/>
      <c r="CP234" s="118"/>
    </row>
    <row r="235" spans="1:94" ht="30" customHeight="1" x14ac:dyDescent="0.2">
      <c r="A235" s="1">
        <v>229</v>
      </c>
      <c r="B235" s="1" t="s">
        <v>195</v>
      </c>
      <c r="C235" s="1" t="s">
        <v>212</v>
      </c>
      <c r="D235" s="1" t="s">
        <v>54</v>
      </c>
      <c r="E235" s="1" t="s">
        <v>213</v>
      </c>
      <c r="F235" s="1" t="s">
        <v>74</v>
      </c>
      <c r="G235" s="1">
        <v>8</v>
      </c>
      <c r="H235" s="1" t="s">
        <v>341</v>
      </c>
      <c r="I235" s="1" t="s">
        <v>114</v>
      </c>
      <c r="J235" s="64">
        <v>69410</v>
      </c>
      <c r="K235" s="64">
        <v>132577</v>
      </c>
      <c r="L235" s="29">
        <v>45890</v>
      </c>
      <c r="M235" s="29" t="s">
        <v>4163</v>
      </c>
      <c r="N235" s="1" t="s">
        <v>25</v>
      </c>
      <c r="O235" s="28" t="s">
        <v>84</v>
      </c>
      <c r="P235" s="1" t="s">
        <v>87</v>
      </c>
      <c r="Q235" s="64">
        <v>9</v>
      </c>
      <c r="R235" s="1" t="s">
        <v>410</v>
      </c>
      <c r="T235" s="1" t="s">
        <v>115</v>
      </c>
      <c r="U235" s="1"/>
      <c r="V235" s="1"/>
      <c r="W235" s="4"/>
      <c r="X235" s="30"/>
      <c r="Y235" s="1"/>
      <c r="Z235" s="1"/>
      <c r="AA235" s="5"/>
      <c r="AB235" s="65"/>
      <c r="AC235" s="66">
        <v>28</v>
      </c>
      <c r="AD235" s="65">
        <v>180</v>
      </c>
      <c r="AE235" s="33" t="s">
        <v>103</v>
      </c>
      <c r="AF235" s="33" t="s">
        <v>103</v>
      </c>
      <c r="AG235" s="79"/>
      <c r="AH235" s="5"/>
      <c r="AI235" s="2"/>
      <c r="AJ235" s="2"/>
      <c r="AK235" s="2"/>
      <c r="AL235" s="5"/>
      <c r="AM235" s="164">
        <f t="shared" si="16"/>
        <v>45893</v>
      </c>
      <c r="AW235" s="96"/>
      <c r="AX235" s="37">
        <f t="shared" si="17"/>
        <v>45897</v>
      </c>
      <c r="AY235" s="182"/>
      <c r="AZ235" s="183"/>
      <c r="BA235" s="183"/>
      <c r="BB235" s="183"/>
      <c r="BC235" s="183"/>
      <c r="BD235" s="183"/>
      <c r="BE235" s="183"/>
      <c r="BF235" s="183"/>
      <c r="BG235" s="183"/>
      <c r="BH235" s="4"/>
      <c r="BI235" s="37"/>
      <c r="BJ235" s="28"/>
      <c r="BK235" s="71"/>
      <c r="BL235" s="1"/>
      <c r="BM235" s="1"/>
      <c r="BN235" s="1"/>
      <c r="BO235" s="1"/>
      <c r="BP235" s="1"/>
      <c r="BQ235" s="1"/>
      <c r="BR235" s="1"/>
      <c r="BS235" s="4"/>
      <c r="BT235" s="37">
        <f t="shared" si="18"/>
        <v>45918</v>
      </c>
      <c r="BU235" s="229"/>
      <c r="BV235" s="183"/>
      <c r="BW235" s="221"/>
      <c r="BX235" s="183"/>
      <c r="BY235" s="183"/>
      <c r="BZ235" s="183"/>
      <c r="CA235" s="183"/>
      <c r="CB235" s="183"/>
      <c r="CC235" s="183"/>
      <c r="CD235" s="113"/>
      <c r="CE235" s="1"/>
      <c r="CF235" s="1"/>
      <c r="CG235" s="1"/>
      <c r="CH235" s="1"/>
      <c r="CI235" s="1"/>
      <c r="CJ235" s="1"/>
      <c r="CK235" s="1"/>
      <c r="CL235" s="1"/>
      <c r="CM235" s="1"/>
      <c r="CN235" s="1"/>
      <c r="CO235" s="1"/>
      <c r="CP235" s="118"/>
    </row>
    <row r="236" spans="1:94" ht="30" customHeight="1" x14ac:dyDescent="0.2">
      <c r="A236" s="1">
        <v>230</v>
      </c>
      <c r="B236" s="1" t="s">
        <v>195</v>
      </c>
      <c r="C236" s="1" t="s">
        <v>212</v>
      </c>
      <c r="D236" s="1" t="s">
        <v>54</v>
      </c>
      <c r="E236" s="1" t="s">
        <v>213</v>
      </c>
      <c r="F236" s="1" t="s">
        <v>74</v>
      </c>
      <c r="G236" s="1">
        <v>8</v>
      </c>
      <c r="H236" s="1" t="s">
        <v>341</v>
      </c>
      <c r="I236" s="1" t="s">
        <v>114</v>
      </c>
      <c r="J236" s="64">
        <v>84012</v>
      </c>
      <c r="K236" s="64">
        <v>132579</v>
      </c>
      <c r="L236" s="29">
        <v>45890</v>
      </c>
      <c r="M236" s="29" t="s">
        <v>4163</v>
      </c>
      <c r="N236" s="1" t="s">
        <v>25</v>
      </c>
      <c r="O236" s="28" t="s">
        <v>84</v>
      </c>
      <c r="P236" s="1" t="s">
        <v>87</v>
      </c>
      <c r="Q236" s="64">
        <v>10</v>
      </c>
      <c r="R236" s="1" t="s">
        <v>410</v>
      </c>
      <c r="S236" s="1">
        <v>6</v>
      </c>
      <c r="T236" s="1" t="s">
        <v>115</v>
      </c>
      <c r="U236" s="1"/>
      <c r="V236" s="1"/>
      <c r="W236" s="4"/>
      <c r="X236" s="30"/>
      <c r="Y236" s="1"/>
      <c r="Z236" s="1"/>
      <c r="AA236" s="5"/>
      <c r="AB236" s="65"/>
      <c r="AC236" s="66">
        <v>29.5</v>
      </c>
      <c r="AD236" s="65">
        <v>175</v>
      </c>
      <c r="AE236" s="33" t="s">
        <v>103</v>
      </c>
      <c r="AF236" s="33" t="s">
        <v>103</v>
      </c>
      <c r="AG236" s="79"/>
      <c r="AH236" s="5"/>
      <c r="AI236" s="2"/>
      <c r="AJ236" s="2"/>
      <c r="AK236" s="2"/>
      <c r="AL236" s="5"/>
      <c r="AM236" s="164">
        <f t="shared" si="16"/>
        <v>45893</v>
      </c>
      <c r="AW236" s="96"/>
      <c r="AX236" s="37">
        <f t="shared" si="17"/>
        <v>45897</v>
      </c>
      <c r="AY236" s="182"/>
      <c r="AZ236" s="183"/>
      <c r="BA236" s="183"/>
      <c r="BB236" s="183">
        <v>20.7</v>
      </c>
      <c r="BC236" s="183">
        <v>22.1</v>
      </c>
      <c r="BD236" s="183"/>
      <c r="BE236" s="183"/>
      <c r="BF236" s="183"/>
      <c r="BG236" s="183"/>
      <c r="BH236" s="4"/>
      <c r="BI236" s="37"/>
      <c r="BJ236" s="28"/>
      <c r="BK236" s="71"/>
      <c r="BL236" s="1"/>
      <c r="BM236" s="1"/>
      <c r="BN236" s="1"/>
      <c r="BO236" s="1"/>
      <c r="BP236" s="1"/>
      <c r="BQ236" s="1"/>
      <c r="BR236" s="1"/>
      <c r="BS236" s="4"/>
      <c r="BT236" s="37">
        <f t="shared" si="18"/>
        <v>45918</v>
      </c>
      <c r="BU236" s="229"/>
      <c r="BV236" s="183"/>
      <c r="BW236" s="221"/>
      <c r="BX236" s="183"/>
      <c r="BY236" s="183"/>
      <c r="BZ236" s="183"/>
      <c r="CA236" s="183"/>
      <c r="CB236" s="183"/>
      <c r="CC236" s="183"/>
      <c r="CD236" s="113"/>
      <c r="CE236" s="1"/>
      <c r="CF236" s="1"/>
      <c r="CG236" s="1"/>
      <c r="CH236" s="1"/>
      <c r="CI236" s="1"/>
      <c r="CJ236" s="1"/>
      <c r="CK236" s="1"/>
      <c r="CL236" s="1"/>
      <c r="CM236" s="1"/>
      <c r="CN236" s="1"/>
      <c r="CO236" s="1"/>
      <c r="CP236" s="118"/>
    </row>
    <row r="237" spans="1:94" ht="30" customHeight="1" x14ac:dyDescent="0.2">
      <c r="A237" s="1">
        <v>231</v>
      </c>
      <c r="B237" s="1" t="s">
        <v>195</v>
      </c>
      <c r="C237" s="1" t="s">
        <v>212</v>
      </c>
      <c r="D237" s="1" t="s">
        <v>54</v>
      </c>
      <c r="E237" s="1" t="s">
        <v>213</v>
      </c>
      <c r="F237" s="1" t="s">
        <v>74</v>
      </c>
      <c r="G237" s="1">
        <v>8</v>
      </c>
      <c r="H237" s="1" t="s">
        <v>341</v>
      </c>
      <c r="I237" s="1" t="s">
        <v>114</v>
      </c>
      <c r="J237" s="64">
        <v>83812</v>
      </c>
      <c r="K237" s="64">
        <v>132581</v>
      </c>
      <c r="L237" s="29">
        <v>45890</v>
      </c>
      <c r="M237" s="29" t="s">
        <v>4163</v>
      </c>
      <c r="N237" s="1" t="s">
        <v>25</v>
      </c>
      <c r="O237" s="28" t="s">
        <v>84</v>
      </c>
      <c r="P237" s="1" t="s">
        <v>87</v>
      </c>
      <c r="Q237" s="64">
        <v>10</v>
      </c>
      <c r="R237" s="1" t="s">
        <v>410</v>
      </c>
      <c r="T237" s="1" t="s">
        <v>115</v>
      </c>
      <c r="U237" s="1"/>
      <c r="V237" s="1"/>
      <c r="W237" s="4"/>
      <c r="X237" s="30"/>
      <c r="Y237" s="1"/>
      <c r="Z237" s="1"/>
      <c r="AA237" s="5"/>
      <c r="AB237" s="65"/>
      <c r="AC237" s="66">
        <v>29.5</v>
      </c>
      <c r="AD237" s="65">
        <v>190</v>
      </c>
      <c r="AE237" s="33" t="s">
        <v>103</v>
      </c>
      <c r="AF237" s="33" t="s">
        <v>103</v>
      </c>
      <c r="AG237" s="79"/>
      <c r="AH237" s="5"/>
      <c r="AI237" s="2"/>
      <c r="AJ237" s="2"/>
      <c r="AK237" s="2"/>
      <c r="AL237" s="5"/>
      <c r="AM237" s="164">
        <f t="shared" si="16"/>
        <v>45893</v>
      </c>
      <c r="AW237" s="96"/>
      <c r="AX237" s="37">
        <f t="shared" si="17"/>
        <v>45897</v>
      </c>
      <c r="AY237" s="182"/>
      <c r="AZ237" s="183"/>
      <c r="BA237" s="183"/>
      <c r="BB237" s="183"/>
      <c r="BC237" s="183"/>
      <c r="BD237" s="183"/>
      <c r="BE237" s="183"/>
      <c r="BF237" s="183"/>
      <c r="BG237" s="183"/>
      <c r="BH237" s="4"/>
      <c r="BI237" s="37"/>
      <c r="BJ237" s="28"/>
      <c r="BK237" s="71"/>
      <c r="BL237" s="1"/>
      <c r="BM237" s="1"/>
      <c r="BN237" s="1"/>
      <c r="BO237" s="1"/>
      <c r="BP237" s="1"/>
      <c r="BQ237" s="1"/>
      <c r="BR237" s="1"/>
      <c r="BS237" s="4"/>
      <c r="BT237" s="37">
        <f t="shared" si="18"/>
        <v>45918</v>
      </c>
      <c r="BU237" s="229"/>
      <c r="BV237" s="183"/>
      <c r="BW237" s="221"/>
      <c r="BX237" s="183"/>
      <c r="BY237" s="183"/>
      <c r="BZ237" s="183"/>
      <c r="CA237" s="183"/>
      <c r="CB237" s="183"/>
      <c r="CC237" s="183"/>
      <c r="CD237" s="113"/>
      <c r="CE237" s="1"/>
      <c r="CF237" s="1"/>
      <c r="CG237" s="1"/>
      <c r="CH237" s="1"/>
      <c r="CI237" s="1"/>
      <c r="CJ237" s="1"/>
      <c r="CK237" s="1"/>
      <c r="CL237" s="1"/>
      <c r="CM237" s="1"/>
      <c r="CN237" s="1"/>
      <c r="CO237" s="1"/>
      <c r="CP237" s="118"/>
    </row>
    <row r="238" spans="1:94" ht="30" customHeight="1" x14ac:dyDescent="0.2">
      <c r="A238" s="1">
        <v>232</v>
      </c>
      <c r="B238" s="1" t="s">
        <v>195</v>
      </c>
      <c r="C238" s="1" t="s">
        <v>212</v>
      </c>
      <c r="D238" s="1" t="s">
        <v>54</v>
      </c>
      <c r="E238" s="1" t="s">
        <v>213</v>
      </c>
      <c r="F238" s="1" t="s">
        <v>74</v>
      </c>
      <c r="G238" s="1">
        <v>8</v>
      </c>
      <c r="H238" s="1" t="s">
        <v>341</v>
      </c>
      <c r="I238" s="1" t="s">
        <v>114</v>
      </c>
      <c r="J238" s="64">
        <v>62710</v>
      </c>
      <c r="K238" s="64">
        <v>132586</v>
      </c>
      <c r="L238" s="29">
        <v>45890</v>
      </c>
      <c r="M238" s="29" t="s">
        <v>4163</v>
      </c>
      <c r="N238" s="1" t="s">
        <v>25</v>
      </c>
      <c r="O238" s="28" t="s">
        <v>84</v>
      </c>
      <c r="P238" s="1" t="s">
        <v>87</v>
      </c>
      <c r="Q238" s="64">
        <v>6</v>
      </c>
      <c r="R238" s="1" t="s">
        <v>410</v>
      </c>
      <c r="T238" s="1" t="s">
        <v>115</v>
      </c>
      <c r="U238" s="1"/>
      <c r="V238" s="1"/>
      <c r="W238" s="4"/>
      <c r="X238" s="30"/>
      <c r="Y238" s="1"/>
      <c r="Z238" s="1"/>
      <c r="AA238" s="5"/>
      <c r="AB238" s="65"/>
      <c r="AC238" s="66">
        <v>27.5</v>
      </c>
      <c r="AD238" s="65">
        <v>170</v>
      </c>
      <c r="AE238" s="33" t="s">
        <v>103</v>
      </c>
      <c r="AF238" s="33" t="s">
        <v>103</v>
      </c>
      <c r="AG238" s="79"/>
      <c r="AH238" s="5"/>
      <c r="AI238" s="2"/>
      <c r="AJ238" s="2"/>
      <c r="AK238" s="2"/>
      <c r="AL238" s="5"/>
      <c r="AM238" s="164">
        <f t="shared" si="16"/>
        <v>45893</v>
      </c>
      <c r="AW238" s="96"/>
      <c r="AX238" s="37">
        <f t="shared" si="17"/>
        <v>45897</v>
      </c>
      <c r="AY238" s="182"/>
      <c r="AZ238" s="183"/>
      <c r="BA238" s="183"/>
      <c r="BB238" s="183"/>
      <c r="BC238" s="183"/>
      <c r="BD238" s="183"/>
      <c r="BE238" s="183"/>
      <c r="BF238" s="183"/>
      <c r="BG238" s="183"/>
      <c r="BH238" s="4"/>
      <c r="BI238" s="37"/>
      <c r="BJ238" s="28"/>
      <c r="BK238" s="71"/>
      <c r="BL238" s="1"/>
      <c r="BM238" s="1"/>
      <c r="BN238" s="1"/>
      <c r="BO238" s="1"/>
      <c r="BP238" s="1"/>
      <c r="BQ238" s="1"/>
      <c r="BR238" s="1"/>
      <c r="BS238" s="4"/>
      <c r="BT238" s="37">
        <f t="shared" si="18"/>
        <v>45918</v>
      </c>
      <c r="BU238" s="229"/>
      <c r="BV238" s="183"/>
      <c r="BW238" s="221"/>
      <c r="BX238" s="183"/>
      <c r="BY238" s="183"/>
      <c r="BZ238" s="183"/>
      <c r="CA238" s="183"/>
      <c r="CB238" s="183"/>
      <c r="CC238" s="183"/>
      <c r="CD238" s="113"/>
      <c r="CE238" s="1"/>
      <c r="CF238" s="1"/>
      <c r="CG238" s="1"/>
      <c r="CH238" s="1"/>
      <c r="CI238" s="1"/>
      <c r="CJ238" s="1"/>
      <c r="CK238" s="1"/>
      <c r="CL238" s="1"/>
      <c r="CM238" s="1"/>
      <c r="CN238" s="1"/>
      <c r="CO238" s="1"/>
      <c r="CP238" s="118"/>
    </row>
    <row r="239" spans="1:94" ht="30" customHeight="1" x14ac:dyDescent="0.2">
      <c r="A239" s="1">
        <v>233</v>
      </c>
      <c r="B239" s="1" t="s">
        <v>195</v>
      </c>
      <c r="C239" s="1" t="s">
        <v>220</v>
      </c>
      <c r="D239" s="1" t="s">
        <v>54</v>
      </c>
      <c r="E239" s="1" t="s">
        <v>219</v>
      </c>
      <c r="F239" s="1" t="s">
        <v>74</v>
      </c>
      <c r="G239" s="1">
        <v>8</v>
      </c>
      <c r="H239" s="1" t="s">
        <v>341</v>
      </c>
      <c r="I239" s="1" t="s">
        <v>114</v>
      </c>
      <c r="J239" s="64">
        <v>83612</v>
      </c>
      <c r="K239" s="64">
        <v>132673</v>
      </c>
      <c r="L239" s="29">
        <v>45892</v>
      </c>
      <c r="M239" s="29" t="s">
        <v>4163</v>
      </c>
      <c r="N239" s="1" t="s">
        <v>25</v>
      </c>
      <c r="O239" s="28" t="s">
        <v>84</v>
      </c>
      <c r="P239" s="1" t="s">
        <v>87</v>
      </c>
      <c r="Q239" s="64">
        <v>10</v>
      </c>
      <c r="R239" s="1" t="s">
        <v>410</v>
      </c>
      <c r="S239" s="1">
        <v>3</v>
      </c>
      <c r="T239" s="1" t="s">
        <v>115</v>
      </c>
      <c r="U239" s="1"/>
      <c r="V239" s="1"/>
      <c r="W239" s="4"/>
      <c r="X239" s="30"/>
      <c r="Y239" s="1"/>
      <c r="Z239" s="1"/>
      <c r="AA239" s="5"/>
      <c r="AB239" s="65"/>
      <c r="AC239" s="66">
        <v>26.5</v>
      </c>
      <c r="AD239" s="65">
        <v>190</v>
      </c>
      <c r="AE239" s="33" t="s">
        <v>103</v>
      </c>
      <c r="AF239" s="33" t="s">
        <v>103</v>
      </c>
      <c r="AG239" s="79"/>
      <c r="AH239" s="5"/>
      <c r="AI239" s="2"/>
      <c r="AJ239" s="2"/>
      <c r="AK239" s="2"/>
      <c r="AL239" s="5"/>
      <c r="AM239" s="164">
        <f t="shared" si="16"/>
        <v>45895</v>
      </c>
      <c r="AW239" s="96"/>
      <c r="AX239" s="37">
        <f t="shared" si="17"/>
        <v>45899</v>
      </c>
      <c r="AY239" s="182" t="s">
        <v>353</v>
      </c>
      <c r="AZ239" s="183" t="s">
        <v>352</v>
      </c>
      <c r="BA239" s="183">
        <v>19.3</v>
      </c>
      <c r="BB239" s="183">
        <v>18.2</v>
      </c>
      <c r="BC239" s="183">
        <v>19</v>
      </c>
      <c r="BD239" s="183">
        <v>18.2</v>
      </c>
      <c r="BE239" s="183">
        <v>19.600000000000001</v>
      </c>
      <c r="BF239" s="183">
        <v>20.3</v>
      </c>
      <c r="BG239" s="183">
        <f>AVERAGE(BA239:BF251)</f>
        <v>19.18888888888889</v>
      </c>
      <c r="BH239" s="4"/>
      <c r="BI239" s="37"/>
      <c r="BJ239" s="28"/>
      <c r="BK239" s="237"/>
      <c r="BL239" s="1"/>
      <c r="BM239" s="1"/>
      <c r="BN239" s="1"/>
      <c r="BO239" s="1"/>
      <c r="BP239" s="1"/>
      <c r="BQ239" s="1"/>
      <c r="BR239" s="1"/>
      <c r="BS239" s="4"/>
      <c r="BT239" s="37">
        <f t="shared" ref="BT239:BT251" si="19">IF(L239=0, 0, L239+28)</f>
        <v>45920</v>
      </c>
      <c r="BU239" s="229" t="s">
        <v>353</v>
      </c>
      <c r="BV239" s="183" t="s">
        <v>519</v>
      </c>
      <c r="BW239" s="221">
        <v>31.7</v>
      </c>
      <c r="BX239" s="183">
        <v>31</v>
      </c>
      <c r="BY239" s="183">
        <v>29.5</v>
      </c>
      <c r="BZ239" s="183">
        <v>30.2</v>
      </c>
      <c r="CA239" s="183">
        <v>30.5</v>
      </c>
      <c r="CB239" s="183">
        <v>29.9</v>
      </c>
      <c r="CC239" s="183">
        <f>AVERAGE(BW239:CB251)</f>
        <v>30.466666666666669</v>
      </c>
      <c r="CD239" s="113"/>
      <c r="CE239" s="1"/>
      <c r="CF239" s="1"/>
      <c r="CG239" s="1"/>
      <c r="CH239" s="1"/>
      <c r="CI239" s="1"/>
      <c r="CJ239" s="1"/>
      <c r="CK239" s="1"/>
      <c r="CL239" s="1"/>
      <c r="CM239" s="1"/>
      <c r="CN239" s="1"/>
      <c r="CO239" s="1"/>
      <c r="CP239" s="118"/>
    </row>
    <row r="240" spans="1:94" ht="30" customHeight="1" x14ac:dyDescent="0.2">
      <c r="A240" s="1">
        <v>234</v>
      </c>
      <c r="B240" s="1" t="s">
        <v>195</v>
      </c>
      <c r="C240" s="1" t="s">
        <v>220</v>
      </c>
      <c r="D240" s="1" t="s">
        <v>54</v>
      </c>
      <c r="E240" s="1" t="s">
        <v>219</v>
      </c>
      <c r="F240" s="1" t="s">
        <v>74</v>
      </c>
      <c r="G240" s="1">
        <v>8</v>
      </c>
      <c r="H240" s="1" t="s">
        <v>341</v>
      </c>
      <c r="I240" s="1" t="s">
        <v>114</v>
      </c>
      <c r="J240" s="64">
        <v>83412</v>
      </c>
      <c r="K240" s="64">
        <v>132674</v>
      </c>
      <c r="L240" s="29">
        <v>45892</v>
      </c>
      <c r="M240" s="29" t="s">
        <v>4163</v>
      </c>
      <c r="N240" s="1" t="s">
        <v>25</v>
      </c>
      <c r="O240" s="28" t="s">
        <v>84</v>
      </c>
      <c r="P240" s="1" t="s">
        <v>87</v>
      </c>
      <c r="Q240" s="64">
        <v>10</v>
      </c>
      <c r="R240" s="1" t="s">
        <v>410</v>
      </c>
      <c r="T240" s="1" t="s">
        <v>115</v>
      </c>
      <c r="U240" s="1"/>
      <c r="V240" s="1"/>
      <c r="W240" s="4"/>
      <c r="X240" s="30"/>
      <c r="Y240" s="1"/>
      <c r="Z240" s="1"/>
      <c r="AA240" s="5"/>
      <c r="AB240" s="65"/>
      <c r="AC240" s="66">
        <v>26</v>
      </c>
      <c r="AD240" s="65">
        <v>160</v>
      </c>
      <c r="AE240" s="33" t="s">
        <v>103</v>
      </c>
      <c r="AF240" s="33" t="s">
        <v>103</v>
      </c>
      <c r="AG240" s="79"/>
      <c r="AH240" s="5"/>
      <c r="AI240" s="2"/>
      <c r="AJ240" s="2"/>
      <c r="AK240" s="2"/>
      <c r="AL240" s="5"/>
      <c r="AM240" s="164">
        <f t="shared" si="16"/>
        <v>45895</v>
      </c>
      <c r="AW240" s="96"/>
      <c r="AX240" s="37">
        <f t="shared" si="17"/>
        <v>45899</v>
      </c>
      <c r="AY240" s="182"/>
      <c r="AZ240" s="183"/>
      <c r="BA240" s="183"/>
      <c r="BB240" s="183"/>
      <c r="BC240" s="183"/>
      <c r="BD240" s="183"/>
      <c r="BE240" s="183"/>
      <c r="BF240" s="183"/>
      <c r="BG240" s="183"/>
      <c r="BH240" s="4"/>
      <c r="BI240" s="37"/>
      <c r="BJ240" s="28"/>
      <c r="BK240" s="237"/>
      <c r="BL240" s="1"/>
      <c r="BM240" s="1"/>
      <c r="BN240" s="1"/>
      <c r="BO240" s="1"/>
      <c r="BP240" s="1"/>
      <c r="BQ240" s="1"/>
      <c r="BR240" s="1"/>
      <c r="BS240" s="4"/>
      <c r="BT240" s="37">
        <f t="shared" si="19"/>
        <v>45920</v>
      </c>
      <c r="BU240" s="229"/>
      <c r="BV240" s="183"/>
      <c r="BW240" s="221"/>
      <c r="BX240" s="183"/>
      <c r="BY240" s="183"/>
      <c r="BZ240" s="183"/>
      <c r="CA240" s="183"/>
      <c r="CB240" s="183"/>
      <c r="CC240" s="183"/>
      <c r="CD240" s="113"/>
      <c r="CE240" s="1"/>
      <c r="CF240" s="1"/>
      <c r="CG240" s="1"/>
      <c r="CH240" s="1"/>
      <c r="CI240" s="1"/>
      <c r="CJ240" s="1"/>
      <c r="CK240" s="1"/>
      <c r="CL240" s="1"/>
      <c r="CM240" s="1"/>
      <c r="CN240" s="1"/>
      <c r="CO240" s="1"/>
      <c r="CP240" s="118"/>
    </row>
    <row r="241" spans="1:94" ht="30" customHeight="1" x14ac:dyDescent="0.2">
      <c r="A241" s="1">
        <v>235</v>
      </c>
      <c r="B241" s="1" t="s">
        <v>195</v>
      </c>
      <c r="C241" s="1" t="s">
        <v>220</v>
      </c>
      <c r="D241" s="1" t="s">
        <v>54</v>
      </c>
      <c r="E241" s="1" t="s">
        <v>219</v>
      </c>
      <c r="F241" s="1" t="s">
        <v>74</v>
      </c>
      <c r="G241" s="1">
        <v>8</v>
      </c>
      <c r="H241" s="1" t="s">
        <v>341</v>
      </c>
      <c r="I241" s="1" t="s">
        <v>114</v>
      </c>
      <c r="J241" s="64">
        <v>69410</v>
      </c>
      <c r="K241" s="64">
        <v>132676</v>
      </c>
      <c r="L241" s="29">
        <v>45892</v>
      </c>
      <c r="M241" s="29" t="s">
        <v>4163</v>
      </c>
      <c r="N241" s="1" t="s">
        <v>25</v>
      </c>
      <c r="O241" s="28" t="s">
        <v>84</v>
      </c>
      <c r="P241" s="1" t="s">
        <v>87</v>
      </c>
      <c r="Q241" s="64">
        <v>9</v>
      </c>
      <c r="R241" s="1" t="s">
        <v>410</v>
      </c>
      <c r="S241" s="1">
        <v>3</v>
      </c>
      <c r="T241" s="1" t="s">
        <v>115</v>
      </c>
      <c r="U241" s="1"/>
      <c r="V241" s="1"/>
      <c r="W241" s="4"/>
      <c r="X241" s="30"/>
      <c r="Y241" s="1"/>
      <c r="Z241" s="1"/>
      <c r="AA241" s="5"/>
      <c r="AB241" s="65"/>
      <c r="AC241" s="66">
        <v>27.5</v>
      </c>
      <c r="AD241" s="65">
        <v>180</v>
      </c>
      <c r="AE241" s="33" t="s">
        <v>103</v>
      </c>
      <c r="AF241" s="33" t="s">
        <v>103</v>
      </c>
      <c r="AG241" s="79"/>
      <c r="AH241" s="5"/>
      <c r="AI241" s="2"/>
      <c r="AJ241" s="2"/>
      <c r="AK241" s="2"/>
      <c r="AL241" s="5"/>
      <c r="AM241" s="164">
        <f t="shared" si="16"/>
        <v>45895</v>
      </c>
      <c r="AW241" s="96"/>
      <c r="AX241" s="37">
        <f t="shared" si="17"/>
        <v>45899</v>
      </c>
      <c r="AY241" s="182"/>
      <c r="AZ241" s="183"/>
      <c r="BA241" s="183">
        <v>18.2</v>
      </c>
      <c r="BB241" s="183">
        <v>19.600000000000001</v>
      </c>
      <c r="BC241" s="183">
        <v>20.3</v>
      </c>
      <c r="BD241" s="183"/>
      <c r="BE241" s="183"/>
      <c r="BF241" s="183"/>
      <c r="BG241" s="183"/>
      <c r="BH241" s="4"/>
      <c r="BI241" s="37"/>
      <c r="BJ241" s="28"/>
      <c r="BK241" s="237"/>
      <c r="BL241" s="1"/>
      <c r="BM241" s="1"/>
      <c r="BN241" s="1"/>
      <c r="BO241" s="1"/>
      <c r="BP241" s="1"/>
      <c r="BQ241" s="1"/>
      <c r="BR241" s="1"/>
      <c r="BS241" s="4"/>
      <c r="BT241" s="37">
        <f t="shared" si="19"/>
        <v>45920</v>
      </c>
      <c r="BU241" s="229"/>
      <c r="BV241" s="183"/>
      <c r="BW241" s="221"/>
      <c r="BX241" s="183"/>
      <c r="BY241" s="183"/>
      <c r="BZ241" s="183"/>
      <c r="CA241" s="183"/>
      <c r="CB241" s="183"/>
      <c r="CC241" s="183"/>
      <c r="CD241" s="113"/>
      <c r="CE241" s="1"/>
      <c r="CF241" s="1"/>
      <c r="CG241" s="1"/>
      <c r="CH241" s="1"/>
      <c r="CI241" s="1"/>
      <c r="CJ241" s="1"/>
      <c r="CK241" s="1"/>
      <c r="CL241" s="1"/>
      <c r="CM241" s="1"/>
      <c r="CN241" s="1"/>
      <c r="CO241" s="1"/>
      <c r="CP241" s="118"/>
    </row>
    <row r="242" spans="1:94" ht="30" customHeight="1" x14ac:dyDescent="0.2">
      <c r="A242" s="1">
        <v>236</v>
      </c>
      <c r="B242" s="1" t="s">
        <v>195</v>
      </c>
      <c r="C242" s="1" t="s">
        <v>220</v>
      </c>
      <c r="D242" s="1" t="s">
        <v>54</v>
      </c>
      <c r="E242" s="1" t="s">
        <v>219</v>
      </c>
      <c r="F242" s="1" t="s">
        <v>74</v>
      </c>
      <c r="G242" s="1">
        <v>8</v>
      </c>
      <c r="H242" s="1" t="s">
        <v>341</v>
      </c>
      <c r="I242" s="1" t="s">
        <v>114</v>
      </c>
      <c r="J242" s="64">
        <v>62710</v>
      </c>
      <c r="K242" s="64">
        <v>132677</v>
      </c>
      <c r="L242" s="29">
        <v>45892</v>
      </c>
      <c r="M242" s="29" t="s">
        <v>4163</v>
      </c>
      <c r="N242" s="1" t="s">
        <v>25</v>
      </c>
      <c r="O242" s="28" t="s">
        <v>84</v>
      </c>
      <c r="P242" s="1" t="s">
        <v>87</v>
      </c>
      <c r="Q242" s="64">
        <v>9</v>
      </c>
      <c r="R242" s="1" t="s">
        <v>410</v>
      </c>
      <c r="T242" s="1" t="s">
        <v>115</v>
      </c>
      <c r="U242" s="1"/>
      <c r="V242" s="1"/>
      <c r="W242" s="4"/>
      <c r="X242" s="30"/>
      <c r="Y242" s="1"/>
      <c r="Z242" s="1"/>
      <c r="AA242" s="5"/>
      <c r="AB242" s="65"/>
      <c r="AC242" s="66">
        <v>26</v>
      </c>
      <c r="AD242" s="65">
        <v>190</v>
      </c>
      <c r="AE242" s="33" t="s">
        <v>103</v>
      </c>
      <c r="AF242" s="33" t="s">
        <v>103</v>
      </c>
      <c r="AG242" s="79"/>
      <c r="AH242" s="5"/>
      <c r="AI242" s="2"/>
      <c r="AJ242" s="2"/>
      <c r="AK242" s="2"/>
      <c r="AL242" s="5"/>
      <c r="AM242" s="164">
        <f t="shared" si="16"/>
        <v>45895</v>
      </c>
      <c r="AW242" s="96"/>
      <c r="AX242" s="37">
        <f t="shared" si="17"/>
        <v>45899</v>
      </c>
      <c r="AY242" s="182"/>
      <c r="AZ242" s="183"/>
      <c r="BA242" s="183"/>
      <c r="BB242" s="183"/>
      <c r="BC242" s="183"/>
      <c r="BD242" s="183"/>
      <c r="BE242" s="183"/>
      <c r="BF242" s="183"/>
      <c r="BG242" s="183"/>
      <c r="BH242" s="4"/>
      <c r="BI242" s="37"/>
      <c r="BJ242" s="28"/>
      <c r="BK242" s="237"/>
      <c r="BL242" s="1"/>
      <c r="BM242" s="1"/>
      <c r="BN242" s="1"/>
      <c r="BO242" s="1"/>
      <c r="BP242" s="1"/>
      <c r="BQ242" s="1"/>
      <c r="BR242" s="1"/>
      <c r="BS242" s="4"/>
      <c r="BT242" s="37">
        <f t="shared" si="19"/>
        <v>45920</v>
      </c>
      <c r="BU242" s="229"/>
      <c r="BV242" s="183"/>
      <c r="BW242" s="221"/>
      <c r="BX242" s="183"/>
      <c r="BY242" s="183"/>
      <c r="BZ242" s="183"/>
      <c r="CA242" s="183"/>
      <c r="CB242" s="183"/>
      <c r="CC242" s="183"/>
      <c r="CD242" s="113"/>
      <c r="CE242" s="1"/>
      <c r="CF242" s="1"/>
      <c r="CG242" s="1"/>
      <c r="CH242" s="1"/>
      <c r="CI242" s="1"/>
      <c r="CJ242" s="1"/>
      <c r="CK242" s="1"/>
      <c r="CL242" s="1"/>
      <c r="CM242" s="1"/>
      <c r="CN242" s="1"/>
      <c r="CO242" s="1"/>
      <c r="CP242" s="118"/>
    </row>
    <row r="243" spans="1:94" ht="30" customHeight="1" x14ac:dyDescent="0.2">
      <c r="A243" s="1">
        <v>237</v>
      </c>
      <c r="B243" s="1" t="s">
        <v>195</v>
      </c>
      <c r="C243" s="1" t="s">
        <v>220</v>
      </c>
      <c r="D243" s="1" t="s">
        <v>54</v>
      </c>
      <c r="E243" s="1" t="s">
        <v>219</v>
      </c>
      <c r="F243" s="1" t="s">
        <v>74</v>
      </c>
      <c r="G243" s="1">
        <v>8</v>
      </c>
      <c r="H243" s="1" t="s">
        <v>341</v>
      </c>
      <c r="I243" s="1" t="s">
        <v>114</v>
      </c>
      <c r="J243" s="64">
        <v>62012</v>
      </c>
      <c r="K243" s="64">
        <v>132679</v>
      </c>
      <c r="L243" s="29">
        <v>45892</v>
      </c>
      <c r="M243" s="29" t="s">
        <v>4163</v>
      </c>
      <c r="N243" s="1" t="s">
        <v>25</v>
      </c>
      <c r="O243" s="28" t="s">
        <v>84</v>
      </c>
      <c r="P243" s="1" t="s">
        <v>87</v>
      </c>
      <c r="Q243" s="64">
        <v>11</v>
      </c>
      <c r="R243" s="1" t="s">
        <v>410</v>
      </c>
      <c r="T243" s="1" t="s">
        <v>115</v>
      </c>
      <c r="U243" s="1"/>
      <c r="V243" s="1"/>
      <c r="W243" s="4"/>
      <c r="X243" s="30"/>
      <c r="Y243" s="1"/>
      <c r="Z243" s="1"/>
      <c r="AA243" s="5"/>
      <c r="AB243" s="65"/>
      <c r="AC243" s="66">
        <v>28</v>
      </c>
      <c r="AD243" s="65">
        <v>170</v>
      </c>
      <c r="AE243" s="33" t="s">
        <v>103</v>
      </c>
      <c r="AF243" s="33" t="s">
        <v>103</v>
      </c>
      <c r="AG243" s="79"/>
      <c r="AH243" s="5"/>
      <c r="AI243" s="2"/>
      <c r="AJ243" s="2"/>
      <c r="AK243" s="2"/>
      <c r="AL243" s="5"/>
      <c r="AM243" s="164">
        <f t="shared" si="16"/>
        <v>45895</v>
      </c>
      <c r="AW243" s="96"/>
      <c r="AX243" s="37">
        <f t="shared" si="17"/>
        <v>45899</v>
      </c>
      <c r="AY243" s="182"/>
      <c r="AZ243" s="183"/>
      <c r="BA243" s="183"/>
      <c r="BB243" s="183"/>
      <c r="BC243" s="183"/>
      <c r="BD243" s="183"/>
      <c r="BE243" s="183"/>
      <c r="BF243" s="183"/>
      <c r="BG243" s="183"/>
      <c r="BH243" s="4"/>
      <c r="BI243" s="37"/>
      <c r="BJ243" s="28"/>
      <c r="BK243" s="237"/>
      <c r="BL243" s="1"/>
      <c r="BM243" s="1"/>
      <c r="BN243" s="1"/>
      <c r="BO243" s="1"/>
      <c r="BP243" s="1"/>
      <c r="BQ243" s="1"/>
      <c r="BR243" s="1"/>
      <c r="BS243" s="4"/>
      <c r="BT243" s="37">
        <f t="shared" si="19"/>
        <v>45920</v>
      </c>
      <c r="BU243" s="229"/>
      <c r="BV243" s="183"/>
      <c r="BW243" s="221"/>
      <c r="BX243" s="183"/>
      <c r="BY243" s="183"/>
      <c r="BZ243" s="183"/>
      <c r="CA243" s="183"/>
      <c r="CB243" s="183"/>
      <c r="CC243" s="183"/>
      <c r="CD243" s="113"/>
      <c r="CE243" s="1"/>
      <c r="CF243" s="1"/>
      <c r="CG243" s="1"/>
      <c r="CH243" s="1"/>
      <c r="CI243" s="1"/>
      <c r="CJ243" s="1"/>
      <c r="CK243" s="1"/>
      <c r="CL243" s="1"/>
      <c r="CM243" s="1"/>
      <c r="CN243" s="1"/>
      <c r="CO243" s="1"/>
      <c r="CP243" s="118"/>
    </row>
    <row r="244" spans="1:94" ht="30" customHeight="1" x14ac:dyDescent="0.2">
      <c r="A244" s="1">
        <v>238</v>
      </c>
      <c r="B244" s="1" t="s">
        <v>195</v>
      </c>
      <c r="C244" s="1" t="s">
        <v>220</v>
      </c>
      <c r="D244" s="1" t="s">
        <v>54</v>
      </c>
      <c r="E244" s="1" t="s">
        <v>219</v>
      </c>
      <c r="F244" s="1" t="s">
        <v>74</v>
      </c>
      <c r="G244" s="1">
        <v>8</v>
      </c>
      <c r="H244" s="1" t="s">
        <v>341</v>
      </c>
      <c r="I244" s="1" t="s">
        <v>114</v>
      </c>
      <c r="J244" s="64">
        <v>81612</v>
      </c>
      <c r="K244" s="64">
        <v>132683</v>
      </c>
      <c r="L244" s="29">
        <v>45892</v>
      </c>
      <c r="M244" s="29" t="s">
        <v>4163</v>
      </c>
      <c r="N244" s="1" t="s">
        <v>25</v>
      </c>
      <c r="O244" s="28" t="s">
        <v>84</v>
      </c>
      <c r="P244" s="1" t="s">
        <v>87</v>
      </c>
      <c r="Q244" s="64">
        <v>10</v>
      </c>
      <c r="R244" s="1" t="s">
        <v>410</v>
      </c>
      <c r="S244" s="1">
        <v>3</v>
      </c>
      <c r="T244" s="1" t="s">
        <v>115</v>
      </c>
      <c r="U244" s="1"/>
      <c r="V244" s="1"/>
      <c r="W244" s="4"/>
      <c r="X244" s="30"/>
      <c r="Y244" s="1"/>
      <c r="Z244" s="1"/>
      <c r="AA244" s="5"/>
      <c r="AB244" s="65"/>
      <c r="AC244" s="66">
        <v>26.5</v>
      </c>
      <c r="AD244" s="65">
        <v>180</v>
      </c>
      <c r="AE244" s="33" t="s">
        <v>103</v>
      </c>
      <c r="AF244" s="33" t="s">
        <v>103</v>
      </c>
      <c r="AG244" s="79"/>
      <c r="AH244" s="5"/>
      <c r="AI244" s="2"/>
      <c r="AJ244" s="2"/>
      <c r="AK244" s="2"/>
      <c r="AL244" s="5"/>
      <c r="AM244" s="164">
        <f t="shared" si="16"/>
        <v>45895</v>
      </c>
      <c r="AW244" s="96"/>
      <c r="AX244" s="37">
        <f t="shared" si="17"/>
        <v>45899</v>
      </c>
      <c r="AY244" s="182"/>
      <c r="AZ244" s="183"/>
      <c r="BA244" s="183"/>
      <c r="BB244" s="183"/>
      <c r="BC244" s="183"/>
      <c r="BD244" s="183"/>
      <c r="BE244" s="183"/>
      <c r="BF244" s="183"/>
      <c r="BG244" s="183"/>
      <c r="BH244" s="4"/>
      <c r="BI244" s="37"/>
      <c r="BJ244" s="28"/>
      <c r="BK244" s="237"/>
      <c r="BL244" s="1"/>
      <c r="BM244" s="1"/>
      <c r="BN244" s="1"/>
      <c r="BO244" s="1"/>
      <c r="BP244" s="1"/>
      <c r="BQ244" s="1"/>
      <c r="BR244" s="1"/>
      <c r="BS244" s="4"/>
      <c r="BT244" s="37">
        <f t="shared" si="19"/>
        <v>45920</v>
      </c>
      <c r="BU244" s="229"/>
      <c r="BV244" s="183"/>
      <c r="BW244" s="221"/>
      <c r="BX244" s="183"/>
      <c r="BY244" s="183"/>
      <c r="BZ244" s="183"/>
      <c r="CA244" s="183"/>
      <c r="CB244" s="183"/>
      <c r="CC244" s="183"/>
      <c r="CD244" s="113"/>
      <c r="CE244" s="1"/>
      <c r="CF244" s="1"/>
      <c r="CG244" s="1"/>
      <c r="CH244" s="1"/>
      <c r="CI244" s="1"/>
      <c r="CJ244" s="1"/>
      <c r="CK244" s="1"/>
      <c r="CL244" s="1"/>
      <c r="CM244" s="1"/>
      <c r="CN244" s="1"/>
      <c r="CO244" s="1"/>
      <c r="CP244" s="118"/>
    </row>
    <row r="245" spans="1:94" ht="30" customHeight="1" x14ac:dyDescent="0.2">
      <c r="A245" s="1">
        <v>239</v>
      </c>
      <c r="B245" s="1" t="s">
        <v>195</v>
      </c>
      <c r="C245" s="1" t="s">
        <v>220</v>
      </c>
      <c r="D245" s="1" t="s">
        <v>54</v>
      </c>
      <c r="E245" s="1" t="s">
        <v>219</v>
      </c>
      <c r="F245" s="1" t="s">
        <v>74</v>
      </c>
      <c r="G245" s="1">
        <v>8</v>
      </c>
      <c r="H245" s="1" t="s">
        <v>341</v>
      </c>
      <c r="I245" s="1" t="s">
        <v>114</v>
      </c>
      <c r="J245" s="64">
        <v>84212</v>
      </c>
      <c r="K245" s="64">
        <v>132692</v>
      </c>
      <c r="L245" s="29">
        <v>45892</v>
      </c>
      <c r="M245" s="29" t="s">
        <v>4163</v>
      </c>
      <c r="N245" s="1" t="s">
        <v>25</v>
      </c>
      <c r="O245" s="28" t="s">
        <v>84</v>
      </c>
      <c r="P245" s="1" t="s">
        <v>87</v>
      </c>
      <c r="Q245" s="64">
        <v>10</v>
      </c>
      <c r="R245" s="1" t="s">
        <v>410</v>
      </c>
      <c r="T245" s="1" t="s">
        <v>115</v>
      </c>
      <c r="U245" s="1"/>
      <c r="V245" s="1"/>
      <c r="W245" s="4"/>
      <c r="X245" s="30"/>
      <c r="Y245" s="1"/>
      <c r="Z245" s="1"/>
      <c r="AA245" s="5"/>
      <c r="AB245" s="65"/>
      <c r="AC245" s="66">
        <v>26</v>
      </c>
      <c r="AD245" s="65">
        <v>190</v>
      </c>
      <c r="AE245" s="33" t="s">
        <v>103</v>
      </c>
      <c r="AF245" s="33" t="s">
        <v>103</v>
      </c>
      <c r="AG245" s="79"/>
      <c r="AH245" s="5"/>
      <c r="AI245" s="2"/>
      <c r="AJ245" s="2"/>
      <c r="AK245" s="2"/>
      <c r="AL245" s="5"/>
      <c r="AM245" s="164">
        <f t="shared" si="16"/>
        <v>45895</v>
      </c>
      <c r="AW245" s="96"/>
      <c r="AX245" s="37">
        <f t="shared" si="17"/>
        <v>45899</v>
      </c>
      <c r="AY245" s="182"/>
      <c r="AZ245" s="183"/>
      <c r="BA245" s="183"/>
      <c r="BB245" s="183"/>
      <c r="BC245" s="183"/>
      <c r="BD245" s="183"/>
      <c r="BE245" s="183"/>
      <c r="BF245" s="183"/>
      <c r="BG245" s="183"/>
      <c r="BH245" s="4"/>
      <c r="BI245" s="37"/>
      <c r="BJ245" s="28"/>
      <c r="BK245" s="237"/>
      <c r="BL245" s="1"/>
      <c r="BM245" s="1"/>
      <c r="BN245" s="1"/>
      <c r="BO245" s="1"/>
      <c r="BP245" s="1"/>
      <c r="BQ245" s="1"/>
      <c r="BR245" s="1"/>
      <c r="BS245" s="4"/>
      <c r="BT245" s="37">
        <f t="shared" si="19"/>
        <v>45920</v>
      </c>
      <c r="BU245" s="229"/>
      <c r="BV245" s="183"/>
      <c r="BW245" s="221"/>
      <c r="BX245" s="183"/>
      <c r="BY245" s="183"/>
      <c r="BZ245" s="183"/>
      <c r="CA245" s="183"/>
      <c r="CB245" s="183"/>
      <c r="CC245" s="183"/>
      <c r="CD245" s="113"/>
      <c r="CE245" s="1"/>
      <c r="CF245" s="1"/>
      <c r="CG245" s="1"/>
      <c r="CH245" s="1"/>
      <c r="CI245" s="1"/>
      <c r="CJ245" s="1"/>
      <c r="CK245" s="1"/>
      <c r="CL245" s="1"/>
      <c r="CM245" s="1"/>
      <c r="CN245" s="1"/>
      <c r="CO245" s="1"/>
      <c r="CP245" s="118"/>
    </row>
    <row r="246" spans="1:94" ht="30" customHeight="1" x14ac:dyDescent="0.2">
      <c r="A246" s="1">
        <v>240</v>
      </c>
      <c r="B246" s="1" t="s">
        <v>195</v>
      </c>
      <c r="C246" s="1" t="s">
        <v>220</v>
      </c>
      <c r="D246" s="1" t="s">
        <v>54</v>
      </c>
      <c r="E246" s="1" t="s">
        <v>219</v>
      </c>
      <c r="F246" s="1" t="s">
        <v>74</v>
      </c>
      <c r="G246" s="1">
        <v>8</v>
      </c>
      <c r="H246" s="1" t="s">
        <v>341</v>
      </c>
      <c r="I246" s="1" t="s">
        <v>114</v>
      </c>
      <c r="J246" s="64">
        <v>62710</v>
      </c>
      <c r="K246" s="64">
        <v>132696</v>
      </c>
      <c r="L246" s="29">
        <v>45892</v>
      </c>
      <c r="M246" s="29" t="s">
        <v>4163</v>
      </c>
      <c r="N246" s="1" t="s">
        <v>25</v>
      </c>
      <c r="O246" s="28" t="s">
        <v>84</v>
      </c>
      <c r="P246" s="1" t="s">
        <v>87</v>
      </c>
      <c r="Q246" s="64">
        <v>9</v>
      </c>
      <c r="R246" s="1" t="s">
        <v>410</v>
      </c>
      <c r="T246" s="1" t="s">
        <v>115</v>
      </c>
      <c r="U246" s="1"/>
      <c r="V246" s="1"/>
      <c r="W246" s="4"/>
      <c r="X246" s="30"/>
      <c r="Y246" s="1"/>
      <c r="Z246" s="1"/>
      <c r="AA246" s="5"/>
      <c r="AB246" s="65"/>
      <c r="AC246" s="66">
        <v>28</v>
      </c>
      <c r="AD246" s="65">
        <v>160</v>
      </c>
      <c r="AE246" s="33" t="s">
        <v>103</v>
      </c>
      <c r="AF246" s="33" t="s">
        <v>103</v>
      </c>
      <c r="AG246" s="79"/>
      <c r="AH246" s="5"/>
      <c r="AI246" s="2"/>
      <c r="AJ246" s="2"/>
      <c r="AK246" s="2"/>
      <c r="AL246" s="5"/>
      <c r="AM246" s="164">
        <f t="shared" si="16"/>
        <v>45895</v>
      </c>
      <c r="AW246" s="96"/>
      <c r="AX246" s="37">
        <f t="shared" si="17"/>
        <v>45899</v>
      </c>
      <c r="AY246" s="182"/>
      <c r="AZ246" s="183"/>
      <c r="BA246" s="183"/>
      <c r="BB246" s="183"/>
      <c r="BC246" s="183"/>
      <c r="BD246" s="183"/>
      <c r="BE246" s="183"/>
      <c r="BF246" s="183"/>
      <c r="BG246" s="183"/>
      <c r="BH246" s="4"/>
      <c r="BI246" s="37"/>
      <c r="BJ246" s="28"/>
      <c r="BK246" s="237"/>
      <c r="BL246" s="1"/>
      <c r="BM246" s="1"/>
      <c r="BN246" s="1"/>
      <c r="BO246" s="1"/>
      <c r="BP246" s="1"/>
      <c r="BQ246" s="1"/>
      <c r="BR246" s="1"/>
      <c r="BS246" s="4"/>
      <c r="BT246" s="37">
        <f t="shared" si="19"/>
        <v>45920</v>
      </c>
      <c r="BU246" s="229"/>
      <c r="BV246" s="183"/>
      <c r="BW246" s="221"/>
      <c r="BX246" s="183"/>
      <c r="BY246" s="183"/>
      <c r="BZ246" s="183"/>
      <c r="CA246" s="183"/>
      <c r="CB246" s="183"/>
      <c r="CC246" s="183"/>
      <c r="CD246" s="113"/>
      <c r="CE246" s="1"/>
      <c r="CF246" s="1"/>
      <c r="CG246" s="1"/>
      <c r="CH246" s="1"/>
      <c r="CI246" s="1"/>
      <c r="CJ246" s="1"/>
      <c r="CK246" s="1"/>
      <c r="CL246" s="1"/>
      <c r="CM246" s="1"/>
      <c r="CN246" s="1"/>
      <c r="CO246" s="1"/>
      <c r="CP246" s="118"/>
    </row>
    <row r="247" spans="1:94" ht="30" customHeight="1" x14ac:dyDescent="0.2">
      <c r="A247" s="1">
        <v>241</v>
      </c>
      <c r="B247" s="1" t="s">
        <v>195</v>
      </c>
      <c r="C247" s="1" t="s">
        <v>220</v>
      </c>
      <c r="D247" s="1" t="s">
        <v>54</v>
      </c>
      <c r="E247" s="1" t="s">
        <v>219</v>
      </c>
      <c r="F247" s="1" t="s">
        <v>74</v>
      </c>
      <c r="G247" s="1">
        <v>8</v>
      </c>
      <c r="H247" s="1" t="s">
        <v>341</v>
      </c>
      <c r="I247" s="1" t="s">
        <v>114</v>
      </c>
      <c r="J247" s="64">
        <v>81512</v>
      </c>
      <c r="K247" s="64">
        <v>132698</v>
      </c>
      <c r="L247" s="29">
        <v>45892</v>
      </c>
      <c r="M247" s="29" t="s">
        <v>4163</v>
      </c>
      <c r="N247" s="1" t="s">
        <v>25</v>
      </c>
      <c r="O247" s="28" t="s">
        <v>84</v>
      </c>
      <c r="P247" s="1" t="s">
        <v>87</v>
      </c>
      <c r="Q247" s="64">
        <v>10</v>
      </c>
      <c r="R247" s="1" t="s">
        <v>410</v>
      </c>
      <c r="T247" s="1" t="s">
        <v>115</v>
      </c>
      <c r="U247" s="1"/>
      <c r="V247" s="1"/>
      <c r="W247" s="4"/>
      <c r="X247" s="30"/>
      <c r="Y247" s="1"/>
      <c r="Z247" s="1"/>
      <c r="AA247" s="5"/>
      <c r="AB247" s="65"/>
      <c r="AC247" s="66">
        <v>26.5</v>
      </c>
      <c r="AD247" s="65">
        <v>170</v>
      </c>
      <c r="AE247" s="33" t="s">
        <v>103</v>
      </c>
      <c r="AF247" s="33" t="s">
        <v>103</v>
      </c>
      <c r="AG247" s="79"/>
      <c r="AH247" s="5"/>
      <c r="AI247" s="2"/>
      <c r="AJ247" s="2"/>
      <c r="AK247" s="2"/>
      <c r="AL247" s="5"/>
      <c r="AM247" s="164">
        <f t="shared" si="16"/>
        <v>45895</v>
      </c>
      <c r="AW247" s="96"/>
      <c r="AX247" s="37">
        <f t="shared" si="17"/>
        <v>45899</v>
      </c>
      <c r="AY247" s="182"/>
      <c r="AZ247" s="183"/>
      <c r="BA247" s="183"/>
      <c r="BB247" s="183"/>
      <c r="BC247" s="183"/>
      <c r="BD247" s="183"/>
      <c r="BE247" s="183"/>
      <c r="BF247" s="183"/>
      <c r="BG247" s="183"/>
      <c r="BH247" s="4"/>
      <c r="BI247" s="37"/>
      <c r="BJ247" s="28"/>
      <c r="BK247" s="237"/>
      <c r="BL247" s="1"/>
      <c r="BM247" s="1"/>
      <c r="BN247" s="1"/>
      <c r="BO247" s="1"/>
      <c r="BP247" s="1"/>
      <c r="BQ247" s="1"/>
      <c r="BR247" s="1"/>
      <c r="BS247" s="4"/>
      <c r="BT247" s="37">
        <f t="shared" si="19"/>
        <v>45920</v>
      </c>
      <c r="BU247" s="229"/>
      <c r="BV247" s="183"/>
      <c r="BW247" s="221"/>
      <c r="BX247" s="183"/>
      <c r="BY247" s="183"/>
      <c r="BZ247" s="183"/>
      <c r="CA247" s="183"/>
      <c r="CB247" s="183"/>
      <c r="CC247" s="183"/>
      <c r="CD247" s="113"/>
      <c r="CE247" s="1"/>
      <c r="CF247" s="1"/>
      <c r="CG247" s="1"/>
      <c r="CH247" s="1"/>
      <c r="CI247" s="1"/>
      <c r="CJ247" s="1"/>
      <c r="CK247" s="1"/>
      <c r="CL247" s="1"/>
      <c r="CM247" s="1"/>
      <c r="CN247" s="1"/>
      <c r="CO247" s="1"/>
      <c r="CP247" s="118"/>
    </row>
    <row r="248" spans="1:94" ht="30" customHeight="1" x14ac:dyDescent="0.2">
      <c r="A248" s="1">
        <v>242</v>
      </c>
      <c r="B248" s="1" t="s">
        <v>195</v>
      </c>
      <c r="C248" s="1" t="s">
        <v>220</v>
      </c>
      <c r="D248" s="1" t="s">
        <v>54</v>
      </c>
      <c r="E248" s="1" t="s">
        <v>219</v>
      </c>
      <c r="F248" s="1" t="s">
        <v>74</v>
      </c>
      <c r="G248" s="1">
        <v>8</v>
      </c>
      <c r="H248" s="1" t="s">
        <v>341</v>
      </c>
      <c r="I248" s="1" t="s">
        <v>114</v>
      </c>
      <c r="J248" s="64">
        <v>77112</v>
      </c>
      <c r="K248" s="64">
        <v>132708</v>
      </c>
      <c r="L248" s="29">
        <v>45892</v>
      </c>
      <c r="M248" s="29" t="s">
        <v>4163</v>
      </c>
      <c r="N248" s="1" t="s">
        <v>25</v>
      </c>
      <c r="O248" s="28" t="s">
        <v>84</v>
      </c>
      <c r="P248" s="1" t="s">
        <v>87</v>
      </c>
      <c r="Q248" s="64">
        <v>10</v>
      </c>
      <c r="R248" s="1" t="s">
        <v>410</v>
      </c>
      <c r="S248" s="1">
        <v>3</v>
      </c>
      <c r="T248" s="1" t="s">
        <v>115</v>
      </c>
      <c r="U248" s="1"/>
      <c r="V248" s="1"/>
      <c r="W248" s="4"/>
      <c r="X248" s="30"/>
      <c r="Y248" s="1"/>
      <c r="Z248" s="1"/>
      <c r="AA248" s="5"/>
      <c r="AB248" s="65"/>
      <c r="AC248" s="66">
        <v>27</v>
      </c>
      <c r="AD248" s="65">
        <v>180</v>
      </c>
      <c r="AE248" s="33" t="s">
        <v>103</v>
      </c>
      <c r="AF248" s="33" t="s">
        <v>103</v>
      </c>
      <c r="AG248" s="79"/>
      <c r="AH248" s="5"/>
      <c r="AI248" s="2"/>
      <c r="AJ248" s="2"/>
      <c r="AK248" s="2"/>
      <c r="AL248" s="5"/>
      <c r="AM248" s="164">
        <f t="shared" si="16"/>
        <v>45895</v>
      </c>
      <c r="AW248" s="96"/>
      <c r="AX248" s="37">
        <f t="shared" si="17"/>
        <v>45899</v>
      </c>
      <c r="AY248" s="182"/>
      <c r="AZ248" s="183"/>
      <c r="BA248" s="183"/>
      <c r="BB248" s="183"/>
      <c r="BC248" s="183"/>
      <c r="BD248" s="183"/>
      <c r="BE248" s="183"/>
      <c r="BF248" s="183"/>
      <c r="BG248" s="183"/>
      <c r="BH248" s="4"/>
      <c r="BI248" s="37"/>
      <c r="BJ248" s="28"/>
      <c r="BK248" s="237"/>
      <c r="BL248" s="1"/>
      <c r="BM248" s="1"/>
      <c r="BN248" s="1"/>
      <c r="BO248" s="1"/>
      <c r="BP248" s="1"/>
      <c r="BQ248" s="1"/>
      <c r="BR248" s="1"/>
      <c r="BS248" s="4"/>
      <c r="BT248" s="37">
        <f t="shared" si="19"/>
        <v>45920</v>
      </c>
      <c r="BU248" s="229"/>
      <c r="BV248" s="183"/>
      <c r="BW248" s="221"/>
      <c r="BX248" s="183"/>
      <c r="BY248" s="183"/>
      <c r="BZ248" s="183"/>
      <c r="CA248" s="183"/>
      <c r="CB248" s="183"/>
      <c r="CC248" s="183"/>
      <c r="CD248" s="113"/>
      <c r="CE248" s="1"/>
      <c r="CF248" s="1"/>
      <c r="CG248" s="1"/>
      <c r="CH248" s="1"/>
      <c r="CI248" s="1"/>
      <c r="CJ248" s="1"/>
      <c r="CK248" s="1"/>
      <c r="CL248" s="1"/>
      <c r="CM248" s="1"/>
      <c r="CN248" s="1"/>
      <c r="CO248" s="1"/>
      <c r="CP248" s="118"/>
    </row>
    <row r="249" spans="1:94" ht="30" customHeight="1" x14ac:dyDescent="0.2">
      <c r="A249" s="1">
        <v>243</v>
      </c>
      <c r="B249" s="1" t="s">
        <v>195</v>
      </c>
      <c r="C249" s="1" t="s">
        <v>220</v>
      </c>
      <c r="D249" s="1" t="s">
        <v>54</v>
      </c>
      <c r="E249" s="1" t="s">
        <v>219</v>
      </c>
      <c r="F249" s="1" t="s">
        <v>74</v>
      </c>
      <c r="G249" s="1">
        <v>8</v>
      </c>
      <c r="H249" s="1" t="s">
        <v>341</v>
      </c>
      <c r="I249" s="1" t="s">
        <v>114</v>
      </c>
      <c r="J249" s="64">
        <v>66810</v>
      </c>
      <c r="K249" s="64">
        <v>132709</v>
      </c>
      <c r="L249" s="29">
        <v>45892</v>
      </c>
      <c r="M249" s="29" t="s">
        <v>4163</v>
      </c>
      <c r="N249" s="1" t="s">
        <v>25</v>
      </c>
      <c r="O249" s="28" t="s">
        <v>84</v>
      </c>
      <c r="P249" s="1" t="s">
        <v>87</v>
      </c>
      <c r="Q249" s="64">
        <v>9</v>
      </c>
      <c r="R249" s="1" t="s">
        <v>410</v>
      </c>
      <c r="T249" s="1" t="s">
        <v>115</v>
      </c>
      <c r="U249" s="1"/>
      <c r="V249" s="1"/>
      <c r="W249" s="4"/>
      <c r="X249" s="28"/>
      <c r="Y249" s="33"/>
      <c r="Z249" s="33"/>
      <c r="AA249" s="96"/>
      <c r="AB249" s="65"/>
      <c r="AC249" s="66">
        <v>28.5</v>
      </c>
      <c r="AD249" s="65">
        <v>170</v>
      </c>
      <c r="AE249" s="33" t="s">
        <v>103</v>
      </c>
      <c r="AF249" s="33" t="s">
        <v>103</v>
      </c>
      <c r="AG249" s="33"/>
      <c r="AH249" s="4"/>
      <c r="AI249" s="1"/>
      <c r="AJ249" s="1"/>
      <c r="AK249" s="1"/>
      <c r="AL249" s="5"/>
      <c r="AM249" s="164">
        <f t="shared" si="16"/>
        <v>45895</v>
      </c>
      <c r="AW249" s="96"/>
      <c r="AX249" s="37">
        <f t="shared" si="17"/>
        <v>45899</v>
      </c>
      <c r="AY249" s="182"/>
      <c r="AZ249" s="183"/>
      <c r="BA249" s="183"/>
      <c r="BB249" s="183"/>
      <c r="BC249" s="183"/>
      <c r="BD249" s="183"/>
      <c r="BE249" s="183"/>
      <c r="BF249" s="183"/>
      <c r="BG249" s="183"/>
      <c r="BH249" s="4"/>
      <c r="BI249" s="37"/>
      <c r="BJ249" s="1"/>
      <c r="BK249" s="237"/>
      <c r="BL249" s="31"/>
      <c r="BM249" s="31"/>
      <c r="BN249" s="1"/>
      <c r="BO249" s="1"/>
      <c r="BP249" s="1"/>
      <c r="BQ249" s="1"/>
      <c r="BR249" s="1"/>
      <c r="BS249" s="4"/>
      <c r="BT249" s="37">
        <f t="shared" si="19"/>
        <v>45920</v>
      </c>
      <c r="BU249" s="229"/>
      <c r="BV249" s="183"/>
      <c r="BW249" s="221"/>
      <c r="BX249" s="183"/>
      <c r="BY249" s="183"/>
      <c r="BZ249" s="183"/>
      <c r="CA249" s="183"/>
      <c r="CB249" s="183"/>
      <c r="CC249" s="183"/>
      <c r="CE249" s="1"/>
      <c r="CF249" s="1"/>
      <c r="CG249" s="1"/>
      <c r="CH249" s="1"/>
      <c r="CI249" s="1"/>
      <c r="CJ249" s="1"/>
      <c r="CK249" s="1"/>
      <c r="CL249" s="1"/>
      <c r="CM249" s="1"/>
      <c r="CN249" s="1"/>
      <c r="CO249" s="1"/>
    </row>
    <row r="250" spans="1:94" ht="30" customHeight="1" x14ac:dyDescent="0.2">
      <c r="A250" s="1">
        <v>244</v>
      </c>
      <c r="B250" s="1" t="s">
        <v>195</v>
      </c>
      <c r="C250" s="1" t="s">
        <v>220</v>
      </c>
      <c r="D250" s="1" t="s">
        <v>54</v>
      </c>
      <c r="E250" s="1" t="s">
        <v>219</v>
      </c>
      <c r="F250" s="1" t="s">
        <v>74</v>
      </c>
      <c r="G250" s="1">
        <v>8</v>
      </c>
      <c r="H250" s="1" t="s">
        <v>341</v>
      </c>
      <c r="I250" s="1" t="s">
        <v>114</v>
      </c>
      <c r="J250" s="64">
        <v>62710</v>
      </c>
      <c r="K250" s="64">
        <v>132711</v>
      </c>
      <c r="L250" s="29">
        <v>45892</v>
      </c>
      <c r="M250" s="29" t="s">
        <v>4163</v>
      </c>
      <c r="N250" s="1" t="s">
        <v>25</v>
      </c>
      <c r="O250" s="28" t="s">
        <v>84</v>
      </c>
      <c r="P250" s="1" t="s">
        <v>87</v>
      </c>
      <c r="Q250" s="64">
        <v>8</v>
      </c>
      <c r="R250" s="1" t="s">
        <v>410</v>
      </c>
      <c r="T250" s="1" t="s">
        <v>115</v>
      </c>
      <c r="U250" s="1"/>
      <c r="V250" s="1"/>
      <c r="W250" s="4"/>
      <c r="X250" s="28"/>
      <c r="Y250" s="33"/>
      <c r="Z250" s="33"/>
      <c r="AA250" s="96"/>
      <c r="AB250" s="65"/>
      <c r="AC250" s="66">
        <v>27</v>
      </c>
      <c r="AD250" s="65">
        <v>180</v>
      </c>
      <c r="AE250" s="33" t="s">
        <v>103</v>
      </c>
      <c r="AF250" s="33" t="s">
        <v>103</v>
      </c>
      <c r="AG250" s="33"/>
      <c r="AH250" s="4"/>
      <c r="AI250" s="1"/>
      <c r="AJ250" s="1"/>
      <c r="AK250" s="1"/>
      <c r="AL250" s="5"/>
      <c r="AM250" s="164">
        <f t="shared" si="16"/>
        <v>45895</v>
      </c>
      <c r="AW250" s="96"/>
      <c r="AX250" s="37">
        <f t="shared" si="17"/>
        <v>45899</v>
      </c>
      <c r="AY250" s="182"/>
      <c r="AZ250" s="183"/>
      <c r="BA250" s="183"/>
      <c r="BB250" s="183"/>
      <c r="BC250" s="183"/>
      <c r="BD250" s="183"/>
      <c r="BE250" s="183"/>
      <c r="BF250" s="183"/>
      <c r="BG250" s="183"/>
      <c r="BH250" s="4"/>
      <c r="BI250" s="37"/>
      <c r="BJ250" s="1"/>
      <c r="BK250" s="237"/>
      <c r="BL250" s="31"/>
      <c r="BM250" s="31"/>
      <c r="BN250" s="1"/>
      <c r="BO250" s="1"/>
      <c r="BP250" s="1"/>
      <c r="BQ250" s="1"/>
      <c r="BR250" s="1"/>
      <c r="BS250" s="4"/>
      <c r="BT250" s="37">
        <f t="shared" si="19"/>
        <v>45920</v>
      </c>
      <c r="BU250" s="229"/>
      <c r="BV250" s="183"/>
      <c r="BW250" s="221"/>
      <c r="BX250" s="183"/>
      <c r="BY250" s="183"/>
      <c r="BZ250" s="183"/>
      <c r="CA250" s="183"/>
      <c r="CB250" s="183"/>
      <c r="CC250" s="183"/>
      <c r="CE250" s="1"/>
      <c r="CF250" s="1"/>
      <c r="CG250" s="1"/>
      <c r="CH250" s="1"/>
      <c r="CI250" s="1"/>
      <c r="CJ250" s="1"/>
      <c r="CK250" s="1"/>
      <c r="CL250" s="1"/>
      <c r="CM250" s="1"/>
      <c r="CN250" s="1"/>
      <c r="CO250" s="1"/>
    </row>
    <row r="251" spans="1:94" ht="30" customHeight="1" x14ac:dyDescent="0.2">
      <c r="A251" s="1">
        <v>245</v>
      </c>
      <c r="B251" s="1" t="s">
        <v>195</v>
      </c>
      <c r="C251" s="1" t="s">
        <v>220</v>
      </c>
      <c r="D251" s="1" t="s">
        <v>54</v>
      </c>
      <c r="E251" s="1" t="s">
        <v>219</v>
      </c>
      <c r="F251" s="1" t="s">
        <v>74</v>
      </c>
      <c r="G251" s="1">
        <v>8</v>
      </c>
      <c r="H251" s="1" t="s">
        <v>341</v>
      </c>
      <c r="I251" s="1" t="s">
        <v>114</v>
      </c>
      <c r="J251" s="64">
        <v>82012</v>
      </c>
      <c r="K251" s="64">
        <v>132725</v>
      </c>
      <c r="L251" s="29">
        <v>45892</v>
      </c>
      <c r="M251" s="29" t="s">
        <v>4163</v>
      </c>
      <c r="N251" s="1" t="s">
        <v>25</v>
      </c>
      <c r="O251" s="28" t="s">
        <v>84</v>
      </c>
      <c r="P251" s="1" t="s">
        <v>87</v>
      </c>
      <c r="Q251" s="64">
        <v>10</v>
      </c>
      <c r="R251" s="1" t="s">
        <v>410</v>
      </c>
      <c r="T251" s="1" t="s">
        <v>115</v>
      </c>
      <c r="U251" s="1"/>
      <c r="V251" s="1"/>
      <c r="W251" s="4"/>
      <c r="X251" s="28"/>
      <c r="Y251" s="33"/>
      <c r="Z251" s="33"/>
      <c r="AA251" s="96"/>
      <c r="AB251" s="65"/>
      <c r="AC251" s="66">
        <v>29.5</v>
      </c>
      <c r="AD251" s="65">
        <v>120</v>
      </c>
      <c r="AE251" s="33" t="s">
        <v>103</v>
      </c>
      <c r="AF251" s="33" t="s">
        <v>103</v>
      </c>
      <c r="AG251" s="33"/>
      <c r="AH251" s="4"/>
      <c r="AI251" s="1"/>
      <c r="AJ251" s="1"/>
      <c r="AK251" s="1"/>
      <c r="AL251" s="5"/>
      <c r="AM251" s="164">
        <f t="shared" si="16"/>
        <v>45895</v>
      </c>
      <c r="AW251" s="96"/>
      <c r="AX251" s="37">
        <f t="shared" si="17"/>
        <v>45899</v>
      </c>
      <c r="AY251" s="182"/>
      <c r="AZ251" s="183"/>
      <c r="BA251" s="183"/>
      <c r="BB251" s="183"/>
      <c r="BC251" s="183"/>
      <c r="BD251" s="183"/>
      <c r="BE251" s="183"/>
      <c r="BF251" s="183"/>
      <c r="BG251" s="183"/>
      <c r="BH251" s="4"/>
      <c r="BI251" s="37"/>
      <c r="BJ251" s="1"/>
      <c r="BK251" s="237"/>
      <c r="BL251" s="31"/>
      <c r="BM251" s="31"/>
      <c r="BN251" s="1"/>
      <c r="BO251" s="1"/>
      <c r="BP251" s="1"/>
      <c r="BQ251" s="1"/>
      <c r="BR251" s="1"/>
      <c r="BS251" s="4"/>
      <c r="BT251" s="37">
        <f t="shared" si="19"/>
        <v>45920</v>
      </c>
      <c r="BU251" s="229"/>
      <c r="BV251" s="183"/>
      <c r="BW251" s="221"/>
      <c r="BX251" s="183"/>
      <c r="BY251" s="183"/>
      <c r="BZ251" s="183"/>
      <c r="CA251" s="183"/>
      <c r="CB251" s="183"/>
      <c r="CC251" s="183"/>
      <c r="CE251" s="1"/>
      <c r="CF251" s="1"/>
      <c r="CG251" s="1"/>
      <c r="CH251" s="1"/>
      <c r="CI251" s="1"/>
      <c r="CJ251" s="1"/>
      <c r="CK251" s="1"/>
      <c r="CL251" s="1"/>
      <c r="CM251" s="1"/>
      <c r="CN251" s="1"/>
      <c r="CO251" s="1"/>
    </row>
    <row r="252" spans="1:94" ht="30" customHeight="1" x14ac:dyDescent="0.2">
      <c r="A252" s="1">
        <v>246</v>
      </c>
      <c r="B252" s="1" t="s">
        <v>103</v>
      </c>
      <c r="C252" s="1" t="s">
        <v>103</v>
      </c>
      <c r="D252" s="1" t="s">
        <v>54</v>
      </c>
      <c r="E252" s="1" t="s">
        <v>103</v>
      </c>
      <c r="F252" s="1" t="s">
        <v>74</v>
      </c>
      <c r="G252" s="1">
        <v>8</v>
      </c>
      <c r="H252" s="1" t="s">
        <v>341</v>
      </c>
      <c r="I252" s="1" t="s">
        <v>114</v>
      </c>
      <c r="J252" s="64">
        <v>82812</v>
      </c>
      <c r="K252" s="64">
        <v>132826</v>
      </c>
      <c r="L252" s="29">
        <v>45892</v>
      </c>
      <c r="M252" s="29" t="s">
        <v>4163</v>
      </c>
      <c r="N252" s="1" t="s">
        <v>25</v>
      </c>
      <c r="O252" s="28" t="s">
        <v>84</v>
      </c>
      <c r="P252" s="1" t="s">
        <v>87</v>
      </c>
      <c r="Q252" s="64">
        <v>4</v>
      </c>
      <c r="R252" s="1" t="s">
        <v>410</v>
      </c>
      <c r="T252" s="1" t="s">
        <v>115</v>
      </c>
      <c r="U252" s="1"/>
      <c r="V252" s="1"/>
      <c r="W252" s="4"/>
      <c r="X252" s="28"/>
      <c r="Y252" s="33"/>
      <c r="Z252" s="33"/>
      <c r="AA252" s="96"/>
      <c r="AB252" s="65"/>
      <c r="AC252" s="66" t="s">
        <v>103</v>
      </c>
      <c r="AD252" s="65" t="s">
        <v>103</v>
      </c>
      <c r="AE252" s="33"/>
      <c r="AF252" s="33"/>
      <c r="AG252" s="33"/>
      <c r="AH252" s="4"/>
      <c r="AI252" s="1"/>
      <c r="AJ252" s="1"/>
      <c r="AK252" s="1"/>
      <c r="AL252" s="5"/>
      <c r="AM252" s="164"/>
      <c r="AW252" s="96"/>
      <c r="AX252" s="37"/>
      <c r="AY252" s="28"/>
      <c r="AZ252" s="1"/>
      <c r="BA252" s="1"/>
      <c r="BB252" s="1"/>
      <c r="BC252" s="1"/>
      <c r="BD252" s="1"/>
      <c r="BE252" s="1"/>
      <c r="BF252" s="1"/>
      <c r="BG252" s="1"/>
      <c r="BH252" s="4"/>
      <c r="BI252" s="37"/>
      <c r="BJ252" s="101"/>
      <c r="BK252"/>
      <c r="BL252" s="102"/>
      <c r="BM252" s="102"/>
      <c r="BN252" s="102"/>
      <c r="BO252" s="102"/>
      <c r="BP252" s="101"/>
      <c r="BQ252" s="101"/>
      <c r="BR252" s="101"/>
      <c r="BS252" s="4"/>
      <c r="BT252" s="37"/>
      <c r="BU252" s="131"/>
      <c r="BW252" s="33"/>
      <c r="BX252" s="1"/>
      <c r="BY252" s="1"/>
      <c r="BZ252" s="1"/>
      <c r="CA252" s="1"/>
      <c r="CB252" s="1"/>
      <c r="CC252" s="1"/>
      <c r="CE252" s="1"/>
      <c r="CF252" s="1"/>
      <c r="CG252" s="1"/>
      <c r="CH252" s="1"/>
      <c r="CI252" s="1"/>
      <c r="CJ252" s="1"/>
      <c r="CK252" s="1"/>
      <c r="CL252" s="1"/>
      <c r="CM252" s="1"/>
      <c r="CN252" s="1"/>
      <c r="CO252" s="1"/>
    </row>
    <row r="253" spans="1:94" ht="30" customHeight="1" x14ac:dyDescent="0.2">
      <c r="A253" s="1">
        <v>247</v>
      </c>
      <c r="B253" s="1" t="s">
        <v>103</v>
      </c>
      <c r="C253" s="1" t="s">
        <v>103</v>
      </c>
      <c r="D253" s="1" t="s">
        <v>54</v>
      </c>
      <c r="E253" s="1" t="s">
        <v>103</v>
      </c>
      <c r="F253" s="1" t="s">
        <v>74</v>
      </c>
      <c r="G253" s="1">
        <v>8</v>
      </c>
      <c r="H253" s="1" t="s">
        <v>341</v>
      </c>
      <c r="I253" s="1" t="s">
        <v>114</v>
      </c>
      <c r="J253" s="64">
        <v>84212</v>
      </c>
      <c r="K253" s="64">
        <v>132739</v>
      </c>
      <c r="L253" s="29">
        <v>45892</v>
      </c>
      <c r="M253" s="29" t="s">
        <v>4163</v>
      </c>
      <c r="N253" s="1" t="s">
        <v>25</v>
      </c>
      <c r="O253" s="28" t="s">
        <v>84</v>
      </c>
      <c r="P253" s="1" t="s">
        <v>87</v>
      </c>
      <c r="Q253" s="64">
        <v>4</v>
      </c>
      <c r="R253" s="1" t="s">
        <v>410</v>
      </c>
      <c r="T253" s="1" t="s">
        <v>115</v>
      </c>
      <c r="U253" s="1"/>
      <c r="V253" s="1"/>
      <c r="W253" s="4"/>
      <c r="X253" s="28"/>
      <c r="Y253" s="33"/>
      <c r="Z253" s="33"/>
      <c r="AA253" s="96"/>
      <c r="AB253" s="65"/>
      <c r="AC253" s="66" t="s">
        <v>103</v>
      </c>
      <c r="AD253" s="65" t="s">
        <v>103</v>
      </c>
      <c r="AE253" s="33"/>
      <c r="AF253" s="33"/>
      <c r="AG253" s="33"/>
      <c r="AH253" s="4"/>
      <c r="AI253" s="1"/>
      <c r="AJ253" s="1"/>
      <c r="AK253" s="1"/>
      <c r="AL253" s="5"/>
      <c r="AM253" s="164"/>
      <c r="AW253" s="96"/>
      <c r="AX253" s="37"/>
      <c r="AY253" s="28"/>
      <c r="AZ253" s="1"/>
      <c r="BA253" s="1"/>
      <c r="BB253" s="1"/>
      <c r="BC253" s="1"/>
      <c r="BD253" s="1"/>
      <c r="BE253" s="1"/>
      <c r="BF253" s="1"/>
      <c r="BG253" s="1"/>
      <c r="BH253" s="4"/>
      <c r="BI253" s="37"/>
      <c r="BJ253" s="101"/>
      <c r="BK253"/>
      <c r="BL253" s="102"/>
      <c r="BM253" s="102"/>
      <c r="BN253" s="102"/>
      <c r="BO253" s="102"/>
      <c r="BP253" s="101"/>
      <c r="BQ253" s="101"/>
      <c r="BR253" s="101"/>
      <c r="BS253" s="4"/>
      <c r="BT253" s="37"/>
      <c r="BU253" s="131"/>
      <c r="BW253" s="33"/>
      <c r="BX253" s="1"/>
      <c r="BY253" s="1"/>
      <c r="BZ253" s="1"/>
      <c r="CA253" s="1"/>
      <c r="CB253" s="1"/>
      <c r="CC253" s="1"/>
      <c r="CE253" s="1"/>
      <c r="CF253" s="1"/>
      <c r="CG253" s="1"/>
      <c r="CH253" s="1"/>
      <c r="CI253" s="1"/>
      <c r="CJ253" s="1"/>
      <c r="CK253" s="1"/>
      <c r="CL253" s="1"/>
      <c r="CM253" s="1"/>
      <c r="CN253" s="1"/>
      <c r="CO253" s="1"/>
    </row>
    <row r="254" spans="1:94" ht="30" customHeight="1" x14ac:dyDescent="0.2">
      <c r="A254" s="1">
        <v>248</v>
      </c>
      <c r="B254" s="1" t="s">
        <v>221</v>
      </c>
      <c r="C254" s="1" t="s">
        <v>222</v>
      </c>
      <c r="D254" s="1" t="s">
        <v>223</v>
      </c>
      <c r="E254" s="1" t="s">
        <v>217</v>
      </c>
      <c r="F254" s="1" t="s">
        <v>74</v>
      </c>
      <c r="G254" s="1">
        <v>2</v>
      </c>
      <c r="H254" s="1" t="s">
        <v>341</v>
      </c>
      <c r="I254" s="1" t="s">
        <v>114</v>
      </c>
      <c r="J254" s="64">
        <v>82712</v>
      </c>
      <c r="K254" s="64">
        <v>132746</v>
      </c>
      <c r="L254" s="29">
        <v>45893</v>
      </c>
      <c r="M254" s="29" t="s">
        <v>4163</v>
      </c>
      <c r="N254" s="1" t="s">
        <v>25</v>
      </c>
      <c r="O254" s="28" t="s">
        <v>225</v>
      </c>
      <c r="P254" s="1" t="s">
        <v>216</v>
      </c>
      <c r="Q254" s="64">
        <v>10</v>
      </c>
      <c r="R254" s="1" t="s">
        <v>410</v>
      </c>
      <c r="S254" s="1">
        <v>6</v>
      </c>
      <c r="T254" s="1" t="s">
        <v>115</v>
      </c>
      <c r="U254" s="1"/>
      <c r="V254" s="1"/>
      <c r="W254" s="4"/>
      <c r="X254" s="28"/>
      <c r="Y254" s="33"/>
      <c r="Z254" s="33"/>
      <c r="AA254" s="96"/>
      <c r="AB254" s="65"/>
      <c r="AC254" s="66">
        <v>29.5</v>
      </c>
      <c r="AD254" s="65">
        <v>210</v>
      </c>
      <c r="AE254" s="33" t="s">
        <v>103</v>
      </c>
      <c r="AF254" s="33" t="s">
        <v>103</v>
      </c>
      <c r="AG254" s="33"/>
      <c r="AH254" s="4"/>
      <c r="AI254" s="1"/>
      <c r="AJ254" s="1"/>
      <c r="AK254" s="1"/>
      <c r="AL254" s="5"/>
      <c r="AM254" s="164">
        <f t="shared" ref="AM254:AM265" si="20">L254+3</f>
        <v>45896</v>
      </c>
      <c r="AN254" s="182" t="s">
        <v>359</v>
      </c>
      <c r="AO254" s="183" t="s">
        <v>521</v>
      </c>
      <c r="AP254" s="183">
        <v>31.5</v>
      </c>
      <c r="AQ254" s="183">
        <v>33.799999999999997</v>
      </c>
      <c r="AR254" s="183">
        <v>32.1</v>
      </c>
      <c r="AS254" s="183"/>
      <c r="AT254" s="183"/>
      <c r="AU254" s="183"/>
      <c r="AV254" s="183">
        <f>AVERAGE(AP254:AU284)</f>
        <v>32.466666666666669</v>
      </c>
      <c r="AW254" s="96"/>
      <c r="AX254" s="37">
        <f t="shared" ref="AX254:AX264" si="21">IF(L254=0, 0,L254+7)</f>
        <v>45900</v>
      </c>
      <c r="AY254" s="182" t="s">
        <v>359</v>
      </c>
      <c r="AZ254" s="183" t="s">
        <v>354</v>
      </c>
      <c r="BA254" s="183">
        <v>52.2</v>
      </c>
      <c r="BB254" s="183">
        <v>51.3</v>
      </c>
      <c r="BC254" s="183">
        <v>48.4</v>
      </c>
      <c r="BD254" s="183">
        <v>47.3</v>
      </c>
      <c r="BE254" s="183">
        <v>49.2</v>
      </c>
      <c r="BF254" s="183">
        <v>47.5</v>
      </c>
      <c r="BG254" s="183">
        <f>AVERAGE(BA254:BF284)</f>
        <v>49.133333333333326</v>
      </c>
      <c r="BH254" s="4"/>
      <c r="BI254" s="37">
        <f>AX254+7</f>
        <v>45907</v>
      </c>
      <c r="BJ254" s="177" t="s">
        <v>359</v>
      </c>
      <c r="BK254" s="184" t="s">
        <v>520</v>
      </c>
      <c r="BL254" s="234">
        <v>56.3</v>
      </c>
      <c r="BM254" s="234">
        <v>54.6</v>
      </c>
      <c r="BN254" s="234">
        <v>57.1</v>
      </c>
      <c r="BO254" s="234">
        <v>55.4</v>
      </c>
      <c r="BP254" s="180">
        <v>53.8</v>
      </c>
      <c r="BQ254" s="180">
        <v>54.5</v>
      </c>
      <c r="BR254" s="180">
        <f>AVERAGE(BL254:BQ285)</f>
        <v>55.446666666666673</v>
      </c>
      <c r="BS254" s="4"/>
      <c r="BT254" s="37">
        <f t="shared" ref="BT254:BT272" si="22">IF(L254=0, 0, L254+28)</f>
        <v>45921</v>
      </c>
      <c r="BU254" s="229" t="s">
        <v>359</v>
      </c>
      <c r="BV254" s="183" t="s">
        <v>543</v>
      </c>
      <c r="BW254" s="221">
        <v>56.3</v>
      </c>
      <c r="BX254" s="183">
        <v>54.6</v>
      </c>
      <c r="BY254" s="183">
        <v>57.1</v>
      </c>
      <c r="BZ254" s="183">
        <v>55.4</v>
      </c>
      <c r="CA254" s="183">
        <v>53.8</v>
      </c>
      <c r="CB254" s="183">
        <v>54.5</v>
      </c>
      <c r="CC254" s="183">
        <f>AVERAGE(BW254:CB285)</f>
        <v>55.446666666666673</v>
      </c>
      <c r="CE254" s="1"/>
      <c r="CF254" s="1"/>
      <c r="CG254" s="1"/>
      <c r="CH254" s="1"/>
      <c r="CI254" s="1"/>
      <c r="CJ254" s="1"/>
      <c r="CK254" s="1"/>
      <c r="CL254" s="1"/>
      <c r="CM254" s="1"/>
      <c r="CN254" s="1"/>
      <c r="CO254" s="1"/>
    </row>
    <row r="255" spans="1:94" ht="30" customHeight="1" x14ac:dyDescent="0.2">
      <c r="A255" s="1">
        <v>249</v>
      </c>
      <c r="B255" s="1" t="s">
        <v>221</v>
      </c>
      <c r="C255" s="1" t="s">
        <v>222</v>
      </c>
      <c r="D255" s="1" t="s">
        <v>223</v>
      </c>
      <c r="E255" s="1" t="s">
        <v>217</v>
      </c>
      <c r="F255" s="1" t="s">
        <v>74</v>
      </c>
      <c r="G255" s="1">
        <v>2</v>
      </c>
      <c r="H255" s="1" t="s">
        <v>341</v>
      </c>
      <c r="I255" s="1" t="s">
        <v>114</v>
      </c>
      <c r="J255" s="64">
        <v>82612</v>
      </c>
      <c r="K255" s="64">
        <v>132747</v>
      </c>
      <c r="L255" s="29">
        <v>45893</v>
      </c>
      <c r="M255" s="29" t="s">
        <v>4163</v>
      </c>
      <c r="N255" s="1" t="s">
        <v>25</v>
      </c>
      <c r="O255" s="28" t="s">
        <v>225</v>
      </c>
      <c r="P255" s="1" t="s">
        <v>216</v>
      </c>
      <c r="Q255" s="64">
        <v>10</v>
      </c>
      <c r="R255" s="1" t="s">
        <v>410</v>
      </c>
      <c r="S255" s="1">
        <v>6</v>
      </c>
      <c r="T255" s="1" t="s">
        <v>115</v>
      </c>
      <c r="U255" s="1"/>
      <c r="V255" s="1"/>
      <c r="W255" s="4"/>
      <c r="X255" s="28"/>
      <c r="Y255" s="33"/>
      <c r="Z255" s="33"/>
      <c r="AA255" s="96"/>
      <c r="AB255" s="65"/>
      <c r="AC255" s="66">
        <v>29</v>
      </c>
      <c r="AD255" s="65">
        <v>230</v>
      </c>
      <c r="AE255" s="33" t="s">
        <v>103</v>
      </c>
      <c r="AF255" s="33" t="s">
        <v>103</v>
      </c>
      <c r="AG255" s="33"/>
      <c r="AH255" s="4"/>
      <c r="AI255" s="1"/>
      <c r="AJ255" s="1"/>
      <c r="AK255" s="1"/>
      <c r="AL255" s="5"/>
      <c r="AM255" s="164">
        <f t="shared" si="20"/>
        <v>45896</v>
      </c>
      <c r="AN255" s="182"/>
      <c r="AO255" s="183"/>
      <c r="AP255" s="183"/>
      <c r="AQ255" s="183"/>
      <c r="AR255" s="183"/>
      <c r="AS255" s="183"/>
      <c r="AT255" s="183"/>
      <c r="AU255" s="183"/>
      <c r="AV255" s="183"/>
      <c r="AW255" s="96"/>
      <c r="AX255" s="37">
        <f t="shared" si="21"/>
        <v>45900</v>
      </c>
      <c r="AY255" s="182"/>
      <c r="AZ255" s="183"/>
      <c r="BA255" s="183"/>
      <c r="BB255" s="183"/>
      <c r="BC255" s="183"/>
      <c r="BD255" s="183"/>
      <c r="BE255" s="183"/>
      <c r="BF255" s="183"/>
      <c r="BG255" s="183"/>
      <c r="BH255" s="4"/>
      <c r="BI255" s="37">
        <f t="shared" ref="BI255:BI285" si="23">AX255+7</f>
        <v>45907</v>
      </c>
      <c r="BJ255" s="178"/>
      <c r="BK255" s="184"/>
      <c r="BL255" s="235"/>
      <c r="BM255" s="235"/>
      <c r="BN255" s="235"/>
      <c r="BO255" s="235"/>
      <c r="BP255" s="184"/>
      <c r="BQ255" s="184"/>
      <c r="BR255" s="184"/>
      <c r="BS255" s="4"/>
      <c r="BT255" s="37">
        <f t="shared" si="22"/>
        <v>45921</v>
      </c>
      <c r="BU255" s="229"/>
      <c r="BV255" s="183"/>
      <c r="BW255" s="221"/>
      <c r="BX255" s="183"/>
      <c r="BY255" s="183"/>
      <c r="BZ255" s="183"/>
      <c r="CA255" s="183"/>
      <c r="CB255" s="183"/>
      <c r="CC255" s="183"/>
      <c r="CE255" s="1"/>
      <c r="CF255" s="1"/>
      <c r="CG255" s="1"/>
      <c r="CH255" s="1"/>
      <c r="CI255" s="1"/>
      <c r="CJ255" s="1"/>
      <c r="CK255" s="1"/>
      <c r="CL255" s="1"/>
      <c r="CM255" s="1"/>
      <c r="CN255" s="1"/>
      <c r="CO255" s="1"/>
    </row>
    <row r="256" spans="1:94" ht="30" customHeight="1" x14ac:dyDescent="0.2">
      <c r="A256" s="1">
        <v>250</v>
      </c>
      <c r="B256" s="1" t="s">
        <v>221</v>
      </c>
      <c r="C256" s="1" t="s">
        <v>222</v>
      </c>
      <c r="D256" s="1" t="s">
        <v>223</v>
      </c>
      <c r="E256" s="1" t="s">
        <v>217</v>
      </c>
      <c r="F256" s="1" t="s">
        <v>74</v>
      </c>
      <c r="G256" s="1">
        <v>2</v>
      </c>
      <c r="H256" s="1" t="s">
        <v>341</v>
      </c>
      <c r="I256" s="1" t="s">
        <v>114</v>
      </c>
      <c r="J256" s="64">
        <v>84912</v>
      </c>
      <c r="K256" s="64">
        <v>132748</v>
      </c>
      <c r="L256" s="29">
        <v>45893</v>
      </c>
      <c r="M256" s="29" t="s">
        <v>4163</v>
      </c>
      <c r="N256" s="1" t="s">
        <v>25</v>
      </c>
      <c r="O256" s="28" t="s">
        <v>225</v>
      </c>
      <c r="P256" s="1" t="s">
        <v>216</v>
      </c>
      <c r="Q256" s="64">
        <v>10</v>
      </c>
      <c r="R256" s="1" t="s">
        <v>410</v>
      </c>
      <c r="T256" s="1" t="s">
        <v>115</v>
      </c>
      <c r="U256" s="1"/>
      <c r="V256" s="1"/>
      <c r="W256" s="4"/>
      <c r="X256" s="28"/>
      <c r="Y256" s="33"/>
      <c r="Z256" s="33"/>
      <c r="AA256" s="96"/>
      <c r="AB256" s="65"/>
      <c r="AC256" s="66">
        <v>29</v>
      </c>
      <c r="AD256" s="65">
        <v>220</v>
      </c>
      <c r="AE256" s="33" t="s">
        <v>103</v>
      </c>
      <c r="AF256" s="33" t="s">
        <v>103</v>
      </c>
      <c r="AG256" s="33"/>
      <c r="AH256" s="4"/>
      <c r="AI256" s="1"/>
      <c r="AJ256" s="1"/>
      <c r="AK256" s="1"/>
      <c r="AL256" s="5"/>
      <c r="AM256" s="164">
        <f t="shared" si="20"/>
        <v>45896</v>
      </c>
      <c r="AN256" s="182"/>
      <c r="AO256" s="183"/>
      <c r="AP256" s="183"/>
      <c r="AQ256" s="183"/>
      <c r="AR256" s="183"/>
      <c r="AS256" s="183"/>
      <c r="AT256" s="183"/>
      <c r="AU256" s="183"/>
      <c r="AV256" s="183"/>
      <c r="AW256" s="96"/>
      <c r="AX256" s="37">
        <f t="shared" si="21"/>
        <v>45900</v>
      </c>
      <c r="AY256" s="182"/>
      <c r="AZ256" s="183"/>
      <c r="BA256" s="183"/>
      <c r="BB256" s="183"/>
      <c r="BC256" s="183"/>
      <c r="BD256" s="183"/>
      <c r="BE256" s="183"/>
      <c r="BF256" s="183"/>
      <c r="BG256" s="183"/>
      <c r="BH256" s="4"/>
      <c r="BI256" s="37">
        <f t="shared" si="23"/>
        <v>45907</v>
      </c>
      <c r="BJ256" s="178"/>
      <c r="BK256" s="184"/>
      <c r="BL256" s="235"/>
      <c r="BM256" s="235"/>
      <c r="BN256" s="235"/>
      <c r="BO256" s="235"/>
      <c r="BP256" s="184"/>
      <c r="BQ256" s="184"/>
      <c r="BR256" s="184"/>
      <c r="BS256" s="4"/>
      <c r="BT256" s="37">
        <f t="shared" si="22"/>
        <v>45921</v>
      </c>
      <c r="BU256" s="229"/>
      <c r="BV256" s="183"/>
      <c r="BW256" s="221"/>
      <c r="BX256" s="183"/>
      <c r="BY256" s="183"/>
      <c r="BZ256" s="183"/>
      <c r="CA256" s="183"/>
      <c r="CB256" s="183"/>
      <c r="CC256" s="183"/>
      <c r="CE256" s="1"/>
      <c r="CF256" s="1"/>
      <c r="CG256" s="1"/>
      <c r="CH256" s="1"/>
      <c r="CI256" s="1"/>
      <c r="CJ256" s="1"/>
      <c r="CK256" s="1"/>
      <c r="CL256" s="1"/>
      <c r="CM256" s="1"/>
      <c r="CN256" s="1"/>
      <c r="CO256" s="1"/>
    </row>
    <row r="257" spans="1:93" ht="30" customHeight="1" x14ac:dyDescent="0.2">
      <c r="A257" s="1">
        <v>251</v>
      </c>
      <c r="B257" s="1" t="s">
        <v>221</v>
      </c>
      <c r="C257" s="1" t="s">
        <v>222</v>
      </c>
      <c r="D257" s="1" t="s">
        <v>223</v>
      </c>
      <c r="E257" s="1" t="s">
        <v>217</v>
      </c>
      <c r="F257" s="1" t="s">
        <v>74</v>
      </c>
      <c r="G257" s="1">
        <v>2</v>
      </c>
      <c r="H257" s="1" t="s">
        <v>341</v>
      </c>
      <c r="I257" s="1" t="s">
        <v>114</v>
      </c>
      <c r="J257" s="64">
        <v>82112</v>
      </c>
      <c r="K257" s="64">
        <v>132749</v>
      </c>
      <c r="L257" s="29">
        <v>45893</v>
      </c>
      <c r="M257" s="29" t="s">
        <v>4163</v>
      </c>
      <c r="N257" s="1" t="s">
        <v>25</v>
      </c>
      <c r="O257" s="28" t="s">
        <v>225</v>
      </c>
      <c r="P257" s="1" t="s">
        <v>216</v>
      </c>
      <c r="Q257" s="64">
        <v>10</v>
      </c>
      <c r="R257" s="1" t="s">
        <v>410</v>
      </c>
      <c r="T257" s="1" t="s">
        <v>115</v>
      </c>
      <c r="U257" s="1"/>
      <c r="V257" s="1"/>
      <c r="W257" s="4"/>
      <c r="X257" s="28"/>
      <c r="Y257" s="33"/>
      <c r="Z257" s="33"/>
      <c r="AA257" s="96"/>
      <c r="AB257" s="65"/>
      <c r="AC257" s="66">
        <v>29.5</v>
      </c>
      <c r="AD257" s="65">
        <v>240</v>
      </c>
      <c r="AE257" s="33" t="s">
        <v>103</v>
      </c>
      <c r="AF257" s="33" t="s">
        <v>103</v>
      </c>
      <c r="AG257" s="33"/>
      <c r="AH257" s="4"/>
      <c r="AI257" s="1"/>
      <c r="AJ257" s="1"/>
      <c r="AK257" s="1"/>
      <c r="AL257" s="5"/>
      <c r="AM257" s="164">
        <f t="shared" si="20"/>
        <v>45896</v>
      </c>
      <c r="AN257" s="182"/>
      <c r="AO257" s="183"/>
      <c r="AP257" s="183"/>
      <c r="AQ257" s="183"/>
      <c r="AR257" s="183"/>
      <c r="AS257" s="183"/>
      <c r="AT257" s="183"/>
      <c r="AU257" s="183"/>
      <c r="AV257" s="183"/>
      <c r="AW257" s="96"/>
      <c r="AX257" s="37">
        <f t="shared" si="21"/>
        <v>45900</v>
      </c>
      <c r="AY257" s="182"/>
      <c r="AZ257" s="183"/>
      <c r="BA257" s="183"/>
      <c r="BB257" s="183"/>
      <c r="BC257" s="183"/>
      <c r="BD257" s="183"/>
      <c r="BE257" s="183"/>
      <c r="BF257" s="183"/>
      <c r="BG257" s="183"/>
      <c r="BH257" s="4"/>
      <c r="BI257" s="37">
        <f t="shared" si="23"/>
        <v>45907</v>
      </c>
      <c r="BJ257" s="178"/>
      <c r="BK257" s="184"/>
      <c r="BL257" s="235"/>
      <c r="BM257" s="235"/>
      <c r="BN257" s="235"/>
      <c r="BO257" s="235"/>
      <c r="BP257" s="184"/>
      <c r="BQ257" s="184"/>
      <c r="BR257" s="184"/>
      <c r="BS257" s="4"/>
      <c r="BT257" s="37">
        <f t="shared" si="22"/>
        <v>45921</v>
      </c>
      <c r="BU257" s="229"/>
      <c r="BV257" s="183"/>
      <c r="BW257" s="221"/>
      <c r="BX257" s="183"/>
      <c r="BY257" s="183"/>
      <c r="BZ257" s="183"/>
      <c r="CA257" s="183"/>
      <c r="CB257" s="183"/>
      <c r="CC257" s="183"/>
      <c r="CE257" s="1"/>
      <c r="CF257" s="1"/>
      <c r="CG257" s="1"/>
      <c r="CH257" s="1"/>
      <c r="CI257" s="1"/>
      <c r="CJ257" s="1"/>
      <c r="CK257" s="1"/>
      <c r="CL257" s="1"/>
      <c r="CM257" s="1"/>
      <c r="CN257" s="1"/>
      <c r="CO257" s="1"/>
    </row>
    <row r="258" spans="1:93" ht="30" customHeight="1" x14ac:dyDescent="0.2">
      <c r="A258" s="1">
        <v>252</v>
      </c>
      <c r="B258" s="1" t="s">
        <v>221</v>
      </c>
      <c r="C258" s="1" t="s">
        <v>222</v>
      </c>
      <c r="D258" s="1" t="s">
        <v>223</v>
      </c>
      <c r="E258" s="1" t="s">
        <v>217</v>
      </c>
      <c r="F258" s="1" t="s">
        <v>74</v>
      </c>
      <c r="G258" s="1">
        <v>2</v>
      </c>
      <c r="H258" s="1" t="s">
        <v>341</v>
      </c>
      <c r="I258" s="1" t="s">
        <v>114</v>
      </c>
      <c r="J258" s="64">
        <v>84712</v>
      </c>
      <c r="K258" s="64">
        <v>132750</v>
      </c>
      <c r="L258" s="29">
        <v>45893</v>
      </c>
      <c r="M258" s="29" t="s">
        <v>4163</v>
      </c>
      <c r="N258" s="1" t="s">
        <v>25</v>
      </c>
      <c r="O258" s="28" t="s">
        <v>225</v>
      </c>
      <c r="P258" s="1" t="s">
        <v>216</v>
      </c>
      <c r="Q258" s="64">
        <v>10</v>
      </c>
      <c r="R258" s="1" t="s">
        <v>410</v>
      </c>
      <c r="T258" s="1" t="s">
        <v>115</v>
      </c>
      <c r="U258" s="1"/>
      <c r="V258" s="1"/>
      <c r="W258" s="4"/>
      <c r="X258" s="28"/>
      <c r="Y258" s="33"/>
      <c r="Z258" s="33"/>
      <c r="AA258" s="96"/>
      <c r="AB258" s="65"/>
      <c r="AC258" s="66">
        <v>27.5</v>
      </c>
      <c r="AD258" s="65">
        <v>230</v>
      </c>
      <c r="AE258" s="33" t="s">
        <v>103</v>
      </c>
      <c r="AF258" s="33" t="s">
        <v>103</v>
      </c>
      <c r="AG258" s="33"/>
      <c r="AH258" s="4"/>
      <c r="AI258" s="1"/>
      <c r="AJ258" s="1"/>
      <c r="AK258" s="1"/>
      <c r="AL258" s="5"/>
      <c r="AM258" s="164">
        <f t="shared" si="20"/>
        <v>45896</v>
      </c>
      <c r="AN258" s="182"/>
      <c r="AO258" s="183"/>
      <c r="AP258" s="183"/>
      <c r="AQ258" s="183"/>
      <c r="AR258" s="183"/>
      <c r="AS258" s="183"/>
      <c r="AT258" s="183"/>
      <c r="AU258" s="183"/>
      <c r="AV258" s="183"/>
      <c r="AW258" s="96"/>
      <c r="AX258" s="37">
        <f t="shared" si="21"/>
        <v>45900</v>
      </c>
      <c r="AY258" s="182"/>
      <c r="AZ258" s="183"/>
      <c r="BA258" s="183"/>
      <c r="BB258" s="183"/>
      <c r="BC258" s="183"/>
      <c r="BD258" s="183"/>
      <c r="BE258" s="183"/>
      <c r="BF258" s="183"/>
      <c r="BG258" s="183"/>
      <c r="BH258" s="4"/>
      <c r="BI258" s="37">
        <f t="shared" si="23"/>
        <v>45907</v>
      </c>
      <c r="BJ258" s="178"/>
      <c r="BK258" s="184"/>
      <c r="BL258" s="235"/>
      <c r="BM258" s="235"/>
      <c r="BN258" s="235"/>
      <c r="BO258" s="235"/>
      <c r="BP258" s="184"/>
      <c r="BQ258" s="184"/>
      <c r="BR258" s="184"/>
      <c r="BS258" s="4"/>
      <c r="BT258" s="37">
        <f t="shared" si="22"/>
        <v>45921</v>
      </c>
      <c r="BU258" s="229"/>
      <c r="BV258" s="183"/>
      <c r="BW258" s="221"/>
      <c r="BX258" s="183"/>
      <c r="BY258" s="183"/>
      <c r="BZ258" s="183"/>
      <c r="CA258" s="183"/>
      <c r="CB258" s="183"/>
      <c r="CC258" s="183"/>
      <c r="CE258" s="1"/>
      <c r="CF258" s="1"/>
      <c r="CG258" s="1"/>
      <c r="CH258" s="1"/>
      <c r="CI258" s="1"/>
      <c r="CJ258" s="1"/>
      <c r="CK258" s="1"/>
      <c r="CL258" s="1"/>
      <c r="CM258" s="1"/>
      <c r="CN258" s="1"/>
      <c r="CO258" s="1"/>
    </row>
    <row r="259" spans="1:93" ht="30" customHeight="1" x14ac:dyDescent="0.2">
      <c r="A259" s="1">
        <v>253</v>
      </c>
      <c r="B259" s="1" t="s">
        <v>221</v>
      </c>
      <c r="C259" s="1" t="s">
        <v>222</v>
      </c>
      <c r="D259" s="1" t="s">
        <v>223</v>
      </c>
      <c r="E259" s="1" t="s">
        <v>217</v>
      </c>
      <c r="F259" s="1" t="s">
        <v>74</v>
      </c>
      <c r="G259" s="1">
        <v>2</v>
      </c>
      <c r="H259" s="1" t="s">
        <v>341</v>
      </c>
      <c r="I259" s="1" t="s">
        <v>114</v>
      </c>
      <c r="J259" s="64">
        <v>82912</v>
      </c>
      <c r="K259" s="64">
        <v>132751</v>
      </c>
      <c r="L259" s="29">
        <v>45893</v>
      </c>
      <c r="M259" s="29" t="s">
        <v>4163</v>
      </c>
      <c r="N259" s="1" t="s">
        <v>25</v>
      </c>
      <c r="O259" s="28" t="s">
        <v>225</v>
      </c>
      <c r="P259" s="1" t="s">
        <v>216</v>
      </c>
      <c r="Q259" s="64">
        <v>10</v>
      </c>
      <c r="R259" s="1" t="s">
        <v>410</v>
      </c>
      <c r="T259" s="1" t="s">
        <v>115</v>
      </c>
      <c r="U259" s="1"/>
      <c r="V259" s="1"/>
      <c r="W259" s="4"/>
      <c r="X259" s="28"/>
      <c r="Y259" s="33"/>
      <c r="Z259" s="33"/>
      <c r="AA259" s="96"/>
      <c r="AB259" s="65"/>
      <c r="AC259" s="66">
        <v>28.5</v>
      </c>
      <c r="AD259" s="65">
        <v>240</v>
      </c>
      <c r="AE259" s="33" t="s">
        <v>103</v>
      </c>
      <c r="AF259" s="33" t="s">
        <v>103</v>
      </c>
      <c r="AG259" s="33"/>
      <c r="AH259" s="4"/>
      <c r="AI259" s="1"/>
      <c r="AJ259" s="1"/>
      <c r="AK259" s="1"/>
      <c r="AL259" s="5"/>
      <c r="AM259" s="164">
        <f t="shared" si="20"/>
        <v>45896</v>
      </c>
      <c r="AN259" s="182"/>
      <c r="AO259" s="183"/>
      <c r="AP259" s="183"/>
      <c r="AQ259" s="183"/>
      <c r="AR259" s="183"/>
      <c r="AS259" s="183"/>
      <c r="AT259" s="183"/>
      <c r="AU259" s="183"/>
      <c r="AV259" s="183"/>
      <c r="AW259" s="96"/>
      <c r="AX259" s="37">
        <f t="shared" si="21"/>
        <v>45900</v>
      </c>
      <c r="AY259" s="182"/>
      <c r="AZ259" s="183"/>
      <c r="BA259" s="183"/>
      <c r="BB259" s="183"/>
      <c r="BC259" s="183"/>
      <c r="BD259" s="183"/>
      <c r="BE259" s="183"/>
      <c r="BF259" s="183"/>
      <c r="BG259" s="183"/>
      <c r="BH259" s="4"/>
      <c r="BI259" s="37">
        <f t="shared" si="23"/>
        <v>45907</v>
      </c>
      <c r="BJ259" s="178"/>
      <c r="BK259" s="184"/>
      <c r="BL259" s="235"/>
      <c r="BM259" s="235"/>
      <c r="BN259" s="235"/>
      <c r="BO259" s="235"/>
      <c r="BP259" s="184"/>
      <c r="BQ259" s="184"/>
      <c r="BR259" s="184"/>
      <c r="BS259" s="4"/>
      <c r="BT259" s="37">
        <f t="shared" si="22"/>
        <v>45921</v>
      </c>
      <c r="BU259" s="229"/>
      <c r="BV259" s="183"/>
      <c r="BW259" s="221"/>
      <c r="BX259" s="183"/>
      <c r="BY259" s="183"/>
      <c r="BZ259" s="183"/>
      <c r="CA259" s="183"/>
      <c r="CB259" s="183"/>
      <c r="CC259" s="183"/>
      <c r="CE259" s="1"/>
      <c r="CF259" s="1"/>
      <c r="CG259" s="1"/>
      <c r="CH259" s="1"/>
      <c r="CI259" s="1"/>
      <c r="CJ259" s="1"/>
      <c r="CK259" s="1"/>
      <c r="CL259" s="1"/>
      <c r="CM259" s="1"/>
      <c r="CN259" s="1"/>
      <c r="CO259" s="1"/>
    </row>
    <row r="260" spans="1:93" ht="30" customHeight="1" x14ac:dyDescent="0.2">
      <c r="A260" s="1">
        <v>254</v>
      </c>
      <c r="B260" s="1" t="s">
        <v>221</v>
      </c>
      <c r="C260" s="1" t="s">
        <v>222</v>
      </c>
      <c r="D260" s="1" t="s">
        <v>223</v>
      </c>
      <c r="E260" s="1" t="s">
        <v>217</v>
      </c>
      <c r="F260" s="1" t="s">
        <v>74</v>
      </c>
      <c r="G260" s="1">
        <v>2</v>
      </c>
      <c r="H260" s="1" t="s">
        <v>341</v>
      </c>
      <c r="I260" s="1" t="s">
        <v>114</v>
      </c>
      <c r="J260" s="64">
        <v>69410</v>
      </c>
      <c r="K260" s="64">
        <v>132755</v>
      </c>
      <c r="L260" s="29">
        <v>45893</v>
      </c>
      <c r="M260" s="29" t="s">
        <v>4163</v>
      </c>
      <c r="N260" s="1" t="s">
        <v>25</v>
      </c>
      <c r="O260" s="28" t="s">
        <v>225</v>
      </c>
      <c r="P260" s="1" t="s">
        <v>216</v>
      </c>
      <c r="Q260" s="64">
        <v>9</v>
      </c>
      <c r="R260" s="1" t="s">
        <v>410</v>
      </c>
      <c r="T260" s="1" t="s">
        <v>115</v>
      </c>
      <c r="U260" s="1"/>
      <c r="V260" s="1"/>
      <c r="W260" s="4"/>
      <c r="X260" s="28"/>
      <c r="Y260" s="33"/>
      <c r="Z260" s="33"/>
      <c r="AA260" s="96"/>
      <c r="AB260" s="65"/>
      <c r="AC260" s="66">
        <v>27.5</v>
      </c>
      <c r="AD260" s="65">
        <v>210</v>
      </c>
      <c r="AE260" s="33" t="s">
        <v>103</v>
      </c>
      <c r="AF260" s="33" t="s">
        <v>103</v>
      </c>
      <c r="AG260" s="33"/>
      <c r="AH260" s="4"/>
      <c r="AI260" s="1"/>
      <c r="AJ260" s="1"/>
      <c r="AK260" s="1"/>
      <c r="AL260" s="5"/>
      <c r="AM260" s="164">
        <f t="shared" si="20"/>
        <v>45896</v>
      </c>
      <c r="AN260" s="182"/>
      <c r="AO260" s="183"/>
      <c r="AP260" s="183"/>
      <c r="AQ260" s="183"/>
      <c r="AR260" s="183"/>
      <c r="AS260" s="183"/>
      <c r="AT260" s="183"/>
      <c r="AU260" s="183"/>
      <c r="AV260" s="183"/>
      <c r="AW260" s="96"/>
      <c r="AX260" s="37">
        <f t="shared" si="21"/>
        <v>45900</v>
      </c>
      <c r="AY260" s="182"/>
      <c r="AZ260" s="183"/>
      <c r="BA260" s="183"/>
      <c r="BB260" s="183"/>
      <c r="BC260" s="183"/>
      <c r="BD260" s="183"/>
      <c r="BE260" s="183"/>
      <c r="BF260" s="183"/>
      <c r="BG260" s="183"/>
      <c r="BH260" s="4"/>
      <c r="BI260" s="37">
        <f t="shared" si="23"/>
        <v>45907</v>
      </c>
      <c r="BJ260" s="178"/>
      <c r="BK260" s="184"/>
      <c r="BL260" s="235"/>
      <c r="BM260" s="235"/>
      <c r="BN260" s="235"/>
      <c r="BO260" s="235"/>
      <c r="BP260" s="184"/>
      <c r="BQ260" s="184"/>
      <c r="BR260" s="184"/>
      <c r="BS260" s="4"/>
      <c r="BT260" s="37">
        <f t="shared" si="22"/>
        <v>45921</v>
      </c>
      <c r="BU260" s="229"/>
      <c r="BV260" s="183"/>
      <c r="BW260" s="221"/>
      <c r="BX260" s="183"/>
      <c r="BY260" s="183"/>
      <c r="BZ260" s="183"/>
      <c r="CA260" s="183"/>
      <c r="CB260" s="183"/>
      <c r="CC260" s="183"/>
      <c r="CE260" s="1"/>
      <c r="CF260" s="1"/>
      <c r="CG260" s="1"/>
      <c r="CH260" s="1"/>
      <c r="CI260" s="1"/>
      <c r="CJ260" s="1"/>
      <c r="CK260" s="1"/>
      <c r="CL260" s="1"/>
      <c r="CM260" s="1"/>
      <c r="CN260" s="1"/>
      <c r="CO260" s="1"/>
    </row>
    <row r="261" spans="1:93" ht="30" customHeight="1" x14ac:dyDescent="0.2">
      <c r="A261" s="1">
        <v>255</v>
      </c>
      <c r="B261" s="1" t="s">
        <v>221</v>
      </c>
      <c r="C261" s="1" t="s">
        <v>222</v>
      </c>
      <c r="D261" s="1" t="s">
        <v>223</v>
      </c>
      <c r="E261" s="1" t="s">
        <v>217</v>
      </c>
      <c r="F261" s="1" t="s">
        <v>74</v>
      </c>
      <c r="G261" s="1">
        <v>2</v>
      </c>
      <c r="H261" s="1" t="s">
        <v>341</v>
      </c>
      <c r="I261" s="1" t="s">
        <v>114</v>
      </c>
      <c r="J261" s="64">
        <v>62710</v>
      </c>
      <c r="K261" s="64">
        <v>132756</v>
      </c>
      <c r="L261" s="29">
        <v>45893</v>
      </c>
      <c r="M261" s="29" t="s">
        <v>4163</v>
      </c>
      <c r="N261" s="1" t="s">
        <v>25</v>
      </c>
      <c r="O261" s="28" t="s">
        <v>225</v>
      </c>
      <c r="P261" s="1" t="s">
        <v>216</v>
      </c>
      <c r="Q261" s="64">
        <v>9</v>
      </c>
      <c r="R261" s="1" t="s">
        <v>410</v>
      </c>
      <c r="S261" s="1">
        <v>6</v>
      </c>
      <c r="T261" s="1" t="s">
        <v>115</v>
      </c>
      <c r="U261" s="1"/>
      <c r="V261" s="1"/>
      <c r="W261" s="4"/>
      <c r="X261" s="28"/>
      <c r="Y261" s="33"/>
      <c r="Z261" s="33"/>
      <c r="AA261" s="96"/>
      <c r="AB261" s="65"/>
      <c r="AC261" s="66">
        <v>27.2</v>
      </c>
      <c r="AD261" s="65">
        <v>200</v>
      </c>
      <c r="AE261" s="33" t="s">
        <v>103</v>
      </c>
      <c r="AF261" s="33" t="s">
        <v>103</v>
      </c>
      <c r="AG261" s="33"/>
      <c r="AH261" s="4"/>
      <c r="AI261" s="1"/>
      <c r="AJ261" s="1"/>
      <c r="AK261" s="1"/>
      <c r="AL261" s="5"/>
      <c r="AM261" s="164">
        <f t="shared" si="20"/>
        <v>45896</v>
      </c>
      <c r="AN261" s="182"/>
      <c r="AO261" s="183"/>
      <c r="AP261" s="183"/>
      <c r="AQ261" s="183"/>
      <c r="AR261" s="183"/>
      <c r="AS261" s="183"/>
      <c r="AT261" s="183"/>
      <c r="AU261" s="183"/>
      <c r="AV261" s="183"/>
      <c r="AW261" s="96"/>
      <c r="AX261" s="37">
        <f t="shared" si="21"/>
        <v>45900</v>
      </c>
      <c r="AY261" s="182"/>
      <c r="AZ261" s="183"/>
      <c r="BA261" s="183"/>
      <c r="BB261" s="183"/>
      <c r="BC261" s="183"/>
      <c r="BD261" s="183"/>
      <c r="BE261" s="183"/>
      <c r="BF261" s="183"/>
      <c r="BG261" s="183"/>
      <c r="BH261" s="4"/>
      <c r="BI261" s="37">
        <f t="shared" si="23"/>
        <v>45907</v>
      </c>
      <c r="BJ261" s="178"/>
      <c r="BK261" s="184"/>
      <c r="BL261" s="235"/>
      <c r="BM261" s="235"/>
      <c r="BN261" s="235"/>
      <c r="BO261" s="235"/>
      <c r="BP261" s="184"/>
      <c r="BQ261" s="184"/>
      <c r="BR261" s="184"/>
      <c r="BS261" s="4"/>
      <c r="BT261" s="37">
        <f t="shared" si="22"/>
        <v>45921</v>
      </c>
      <c r="BU261" s="229"/>
      <c r="BV261" s="183"/>
      <c r="BW261" s="221"/>
      <c r="BX261" s="183"/>
      <c r="BY261" s="183"/>
      <c r="BZ261" s="183"/>
      <c r="CA261" s="183"/>
      <c r="CB261" s="183"/>
      <c r="CC261" s="183"/>
      <c r="CE261" s="1"/>
      <c r="CF261" s="1"/>
      <c r="CG261" s="1"/>
      <c r="CH261" s="1"/>
      <c r="CI261" s="1"/>
      <c r="CJ261" s="1"/>
      <c r="CK261" s="1"/>
      <c r="CL261" s="1"/>
      <c r="CM261" s="1"/>
      <c r="CN261" s="1"/>
      <c r="CO261" s="1"/>
    </row>
    <row r="262" spans="1:93" ht="30" customHeight="1" x14ac:dyDescent="0.2">
      <c r="A262" s="1">
        <v>256</v>
      </c>
      <c r="B262" s="1" t="s">
        <v>221</v>
      </c>
      <c r="C262" s="1" t="s">
        <v>222</v>
      </c>
      <c r="D262" s="1" t="s">
        <v>223</v>
      </c>
      <c r="E262" s="1" t="s">
        <v>217</v>
      </c>
      <c r="F262" s="1" t="s">
        <v>74</v>
      </c>
      <c r="G262" s="1">
        <v>2</v>
      </c>
      <c r="H262" s="1" t="s">
        <v>341</v>
      </c>
      <c r="I262" s="1" t="s">
        <v>114</v>
      </c>
      <c r="J262" s="64">
        <v>81512</v>
      </c>
      <c r="K262" s="64">
        <v>132757</v>
      </c>
      <c r="L262" s="29">
        <v>45893</v>
      </c>
      <c r="M262" s="29" t="s">
        <v>4163</v>
      </c>
      <c r="N262" s="1" t="s">
        <v>25</v>
      </c>
      <c r="O262" s="28" t="s">
        <v>225</v>
      </c>
      <c r="P262" s="1" t="s">
        <v>216</v>
      </c>
      <c r="Q262" s="64">
        <v>10</v>
      </c>
      <c r="R262" s="1" t="s">
        <v>410</v>
      </c>
      <c r="T262" s="1" t="s">
        <v>2</v>
      </c>
      <c r="U262" s="1">
        <v>10</v>
      </c>
      <c r="V262" s="1" t="s">
        <v>226</v>
      </c>
      <c r="W262" s="4"/>
      <c r="X262" s="28"/>
      <c r="Y262" s="33"/>
      <c r="Z262" s="33"/>
      <c r="AA262" s="96"/>
      <c r="AB262" s="65"/>
      <c r="AC262" s="66">
        <v>27.47</v>
      </c>
      <c r="AD262" s="65">
        <v>230</v>
      </c>
      <c r="AE262" s="33" t="s">
        <v>103</v>
      </c>
      <c r="AF262" s="33" t="s">
        <v>103</v>
      </c>
      <c r="AG262" s="33"/>
      <c r="AH262" s="4"/>
      <c r="AI262" s="1"/>
      <c r="AJ262" s="1"/>
      <c r="AK262" s="1"/>
      <c r="AL262" s="5"/>
      <c r="AM262" s="164">
        <f t="shared" si="20"/>
        <v>45896</v>
      </c>
      <c r="AN262" s="182"/>
      <c r="AO262" s="183"/>
      <c r="AP262" s="183"/>
      <c r="AQ262" s="183"/>
      <c r="AR262" s="183"/>
      <c r="AS262" s="183"/>
      <c r="AT262" s="183"/>
      <c r="AU262" s="183"/>
      <c r="AV262" s="183"/>
      <c r="AW262" s="96"/>
      <c r="AX262" s="37">
        <f t="shared" si="21"/>
        <v>45900</v>
      </c>
      <c r="AY262" s="182"/>
      <c r="AZ262" s="183"/>
      <c r="BA262" s="183"/>
      <c r="BB262" s="183"/>
      <c r="BC262" s="183"/>
      <c r="BD262" s="183"/>
      <c r="BE262" s="183"/>
      <c r="BF262" s="183"/>
      <c r="BG262" s="183"/>
      <c r="BH262" s="4"/>
      <c r="BI262" s="37">
        <f t="shared" si="23"/>
        <v>45907</v>
      </c>
      <c r="BJ262" s="178"/>
      <c r="BK262" s="184"/>
      <c r="BL262" s="235"/>
      <c r="BM262" s="235"/>
      <c r="BN262" s="235"/>
      <c r="BO262" s="235"/>
      <c r="BP262" s="184"/>
      <c r="BQ262" s="184"/>
      <c r="BR262" s="184"/>
      <c r="BS262" s="4"/>
      <c r="BT262" s="37">
        <f t="shared" si="22"/>
        <v>45921</v>
      </c>
      <c r="BU262" s="229"/>
      <c r="BV262" s="183"/>
      <c r="BW262" s="221"/>
      <c r="BX262" s="183"/>
      <c r="BY262" s="183"/>
      <c r="BZ262" s="183"/>
      <c r="CA262" s="183"/>
      <c r="CB262" s="183"/>
      <c r="CC262" s="183"/>
      <c r="CE262" s="1"/>
      <c r="CF262" s="1"/>
      <c r="CG262" s="1"/>
      <c r="CH262" s="1"/>
      <c r="CI262" s="1"/>
      <c r="CJ262" s="1"/>
      <c r="CK262" s="1"/>
      <c r="CL262" s="1"/>
      <c r="CM262" s="1"/>
      <c r="CN262" s="1"/>
      <c r="CO262" s="1"/>
    </row>
    <row r="263" spans="1:93" ht="30" customHeight="1" x14ac:dyDescent="0.2">
      <c r="A263" s="1">
        <v>257</v>
      </c>
      <c r="B263" s="1" t="s">
        <v>221</v>
      </c>
      <c r="C263" s="1" t="s">
        <v>222</v>
      </c>
      <c r="D263" s="1" t="s">
        <v>223</v>
      </c>
      <c r="E263" s="1" t="s">
        <v>217</v>
      </c>
      <c r="F263" s="1" t="s">
        <v>74</v>
      </c>
      <c r="G263" s="1">
        <v>2</v>
      </c>
      <c r="H263" s="1" t="s">
        <v>341</v>
      </c>
      <c r="I263" s="1" t="s">
        <v>114</v>
      </c>
      <c r="J263" s="64">
        <v>84812</v>
      </c>
      <c r="K263" s="64">
        <v>132759</v>
      </c>
      <c r="L263" s="29">
        <v>45893</v>
      </c>
      <c r="M263" s="29" t="s">
        <v>4163</v>
      </c>
      <c r="N263" s="1" t="s">
        <v>25</v>
      </c>
      <c r="O263" s="28" t="s">
        <v>225</v>
      </c>
      <c r="P263" s="1" t="s">
        <v>216</v>
      </c>
      <c r="Q263" s="64">
        <v>10</v>
      </c>
      <c r="R263" s="1" t="s">
        <v>410</v>
      </c>
      <c r="T263" s="1" t="s">
        <v>115</v>
      </c>
      <c r="U263" s="1"/>
      <c r="V263" s="1"/>
      <c r="W263" s="4"/>
      <c r="X263" s="28"/>
      <c r="Y263" s="33"/>
      <c r="Z263" s="33"/>
      <c r="AA263" s="96"/>
      <c r="AB263" s="65"/>
      <c r="AC263" s="66">
        <v>27.8</v>
      </c>
      <c r="AD263" s="65">
        <v>220</v>
      </c>
      <c r="AE263" s="33" t="s">
        <v>103</v>
      </c>
      <c r="AF263" s="33" t="s">
        <v>103</v>
      </c>
      <c r="AG263" s="33"/>
      <c r="AH263" s="4"/>
      <c r="AI263" s="1"/>
      <c r="AJ263" s="1"/>
      <c r="AK263" s="1"/>
      <c r="AL263" s="5"/>
      <c r="AM263" s="164">
        <f t="shared" si="20"/>
        <v>45896</v>
      </c>
      <c r="AN263" s="182"/>
      <c r="AO263" s="183"/>
      <c r="AP263" s="183"/>
      <c r="AQ263" s="183"/>
      <c r="AR263" s="183"/>
      <c r="AS263" s="183"/>
      <c r="AT263" s="183"/>
      <c r="AU263" s="183"/>
      <c r="AV263" s="183"/>
      <c r="AW263" s="96"/>
      <c r="AX263" s="37">
        <f t="shared" si="21"/>
        <v>45900</v>
      </c>
      <c r="AY263" s="182"/>
      <c r="AZ263" s="183"/>
      <c r="BA263" s="183"/>
      <c r="BB263" s="183"/>
      <c r="BC263" s="183"/>
      <c r="BD263" s="183"/>
      <c r="BE263" s="183"/>
      <c r="BF263" s="183"/>
      <c r="BG263" s="183"/>
      <c r="BH263" s="4"/>
      <c r="BI263" s="37">
        <f t="shared" si="23"/>
        <v>45907</v>
      </c>
      <c r="BJ263" s="178"/>
      <c r="BK263" s="184"/>
      <c r="BL263" s="235"/>
      <c r="BM263" s="235"/>
      <c r="BN263" s="235"/>
      <c r="BO263" s="235"/>
      <c r="BP263" s="184"/>
      <c r="BQ263" s="184"/>
      <c r="BR263" s="184"/>
      <c r="BS263" s="4"/>
      <c r="BT263" s="37">
        <f t="shared" si="22"/>
        <v>45921</v>
      </c>
      <c r="BU263" s="229"/>
      <c r="BV263" s="183"/>
      <c r="BW263" s="221"/>
      <c r="BX263" s="183"/>
      <c r="BY263" s="183"/>
      <c r="BZ263" s="183"/>
      <c r="CA263" s="183"/>
      <c r="CB263" s="183"/>
      <c r="CC263" s="183"/>
      <c r="CE263" s="1"/>
      <c r="CF263" s="1"/>
      <c r="CG263" s="1"/>
      <c r="CH263" s="1"/>
      <c r="CI263" s="1"/>
      <c r="CJ263" s="1"/>
      <c r="CK263" s="1"/>
      <c r="CL263" s="1"/>
      <c r="CM263" s="1"/>
      <c r="CN263" s="1"/>
      <c r="CO263" s="1"/>
    </row>
    <row r="264" spans="1:93" ht="30" customHeight="1" x14ac:dyDescent="0.2">
      <c r="A264" s="1">
        <v>258</v>
      </c>
      <c r="B264" s="1" t="s">
        <v>221</v>
      </c>
      <c r="C264" s="1" t="s">
        <v>222</v>
      </c>
      <c r="D264" s="1" t="s">
        <v>223</v>
      </c>
      <c r="E264" s="1" t="s">
        <v>217</v>
      </c>
      <c r="F264" s="1" t="s">
        <v>74</v>
      </c>
      <c r="G264" s="1">
        <v>2</v>
      </c>
      <c r="H264" s="1" t="s">
        <v>341</v>
      </c>
      <c r="I264" s="1" t="s">
        <v>114</v>
      </c>
      <c r="J264" s="64">
        <v>82812</v>
      </c>
      <c r="K264" s="64">
        <v>132761</v>
      </c>
      <c r="L264" s="29">
        <v>45893</v>
      </c>
      <c r="M264" s="29" t="s">
        <v>4163</v>
      </c>
      <c r="N264" s="1" t="s">
        <v>25</v>
      </c>
      <c r="O264" s="28" t="s">
        <v>225</v>
      </c>
      <c r="P264" s="1" t="s">
        <v>216</v>
      </c>
      <c r="Q264" s="64">
        <v>10</v>
      </c>
      <c r="R264" s="1" t="s">
        <v>410</v>
      </c>
      <c r="S264" s="1">
        <v>6</v>
      </c>
      <c r="T264" s="1" t="s">
        <v>115</v>
      </c>
      <c r="U264" s="1"/>
      <c r="V264" s="1"/>
      <c r="W264" s="4"/>
      <c r="X264" s="28"/>
      <c r="Y264" s="33"/>
      <c r="Z264" s="33"/>
      <c r="AA264" s="96"/>
      <c r="AB264" s="65"/>
      <c r="AC264" s="66">
        <v>28</v>
      </c>
      <c r="AD264" s="65">
        <v>230</v>
      </c>
      <c r="AE264" s="33" t="s">
        <v>103</v>
      </c>
      <c r="AF264" s="33" t="s">
        <v>103</v>
      </c>
      <c r="AG264" s="33"/>
      <c r="AH264" s="4"/>
      <c r="AI264" s="1"/>
      <c r="AJ264" s="1"/>
      <c r="AK264" s="1"/>
      <c r="AL264" s="5"/>
      <c r="AM264" s="164">
        <f t="shared" si="20"/>
        <v>45896</v>
      </c>
      <c r="AN264" s="182"/>
      <c r="AO264" s="183"/>
      <c r="AP264" s="183"/>
      <c r="AQ264" s="183"/>
      <c r="AR264" s="183"/>
      <c r="AS264" s="183"/>
      <c r="AT264" s="183"/>
      <c r="AU264" s="183"/>
      <c r="AV264" s="183"/>
      <c r="AW264" s="96"/>
      <c r="AX264" s="37">
        <f t="shared" si="21"/>
        <v>45900</v>
      </c>
      <c r="AY264" s="182"/>
      <c r="AZ264" s="183"/>
      <c r="BA264" s="183"/>
      <c r="BB264" s="183"/>
      <c r="BC264" s="183"/>
      <c r="BD264" s="183"/>
      <c r="BE264" s="183"/>
      <c r="BF264" s="183"/>
      <c r="BG264" s="183"/>
      <c r="BH264" s="4"/>
      <c r="BI264" s="37">
        <f t="shared" si="23"/>
        <v>45907</v>
      </c>
      <c r="BJ264" s="178"/>
      <c r="BK264" s="184"/>
      <c r="BL264" s="235"/>
      <c r="BM264" s="235"/>
      <c r="BN264" s="235"/>
      <c r="BO264" s="235"/>
      <c r="BP264" s="184"/>
      <c r="BQ264" s="184"/>
      <c r="BR264" s="184"/>
      <c r="BS264" s="4"/>
      <c r="BT264" s="37">
        <f t="shared" si="22"/>
        <v>45921</v>
      </c>
      <c r="BU264" s="229"/>
      <c r="BV264" s="183"/>
      <c r="BW264" s="221">
        <v>56.2</v>
      </c>
      <c r="BX264" s="183">
        <v>54.3</v>
      </c>
      <c r="BY264" s="183">
        <v>55.7</v>
      </c>
      <c r="BZ264" s="183">
        <v>54.2</v>
      </c>
      <c r="CA264" s="183">
        <v>56.1</v>
      </c>
      <c r="CB264" s="183">
        <v>54.1</v>
      </c>
      <c r="CC264" s="183"/>
      <c r="CE264" s="1"/>
      <c r="CF264" s="1"/>
      <c r="CG264" s="1"/>
      <c r="CH264" s="1"/>
      <c r="CI264" s="1"/>
      <c r="CJ264" s="1"/>
      <c r="CK264" s="1"/>
      <c r="CL264" s="1"/>
      <c r="CM264" s="1"/>
      <c r="CN264" s="1"/>
      <c r="CO264" s="1"/>
    </row>
    <row r="265" spans="1:93" ht="30" customHeight="1" x14ac:dyDescent="0.2">
      <c r="A265" s="1">
        <v>259</v>
      </c>
      <c r="B265" s="1" t="s">
        <v>221</v>
      </c>
      <c r="C265" s="1" t="s">
        <v>222</v>
      </c>
      <c r="D265" s="1" t="s">
        <v>223</v>
      </c>
      <c r="E265" s="1" t="s">
        <v>217</v>
      </c>
      <c r="F265" s="1" t="s">
        <v>74</v>
      </c>
      <c r="G265" s="1">
        <v>2</v>
      </c>
      <c r="H265" s="1" t="s">
        <v>341</v>
      </c>
      <c r="I265" s="1" t="s">
        <v>114</v>
      </c>
      <c r="J265" s="64">
        <v>82312</v>
      </c>
      <c r="K265" s="64">
        <v>132771</v>
      </c>
      <c r="L265" s="29">
        <v>45893</v>
      </c>
      <c r="M265" s="29" t="s">
        <v>4163</v>
      </c>
      <c r="N265" s="1" t="s">
        <v>25</v>
      </c>
      <c r="O265" s="28" t="s">
        <v>225</v>
      </c>
      <c r="P265" s="1" t="s">
        <v>216</v>
      </c>
      <c r="Q265" s="64">
        <v>10</v>
      </c>
      <c r="R265" s="1" t="s">
        <v>410</v>
      </c>
      <c r="T265" s="1" t="s">
        <v>115</v>
      </c>
      <c r="U265" s="1"/>
      <c r="V265" s="1"/>
      <c r="W265" s="4"/>
      <c r="X265" s="28"/>
      <c r="Y265" s="33"/>
      <c r="Z265" s="33"/>
      <c r="AA265" s="96"/>
      <c r="AB265" s="65"/>
      <c r="AC265" s="66">
        <v>28</v>
      </c>
      <c r="AD265" s="65">
        <v>210</v>
      </c>
      <c r="AE265" s="33" t="s">
        <v>103</v>
      </c>
      <c r="AF265" s="33" t="s">
        <v>103</v>
      </c>
      <c r="AG265" s="33"/>
      <c r="AH265" s="4"/>
      <c r="AI265" s="1"/>
      <c r="AJ265" s="1"/>
      <c r="AK265" s="1"/>
      <c r="AL265" s="5"/>
      <c r="AM265" s="164">
        <f t="shared" si="20"/>
        <v>45896</v>
      </c>
      <c r="AN265" s="182"/>
      <c r="AO265" s="183"/>
      <c r="AP265" s="183"/>
      <c r="AQ265" s="183"/>
      <c r="AR265" s="183"/>
      <c r="AS265" s="183"/>
      <c r="AT265" s="183"/>
      <c r="AU265" s="183"/>
      <c r="AV265" s="183"/>
      <c r="AW265" s="96"/>
      <c r="AX265" s="37">
        <f t="shared" ref="AX265:AX328" si="24">IF(L265=0, 0,L265+7)</f>
        <v>45900</v>
      </c>
      <c r="AY265" s="182"/>
      <c r="AZ265" s="183"/>
      <c r="BA265" s="183"/>
      <c r="BB265" s="183"/>
      <c r="BC265" s="183"/>
      <c r="BD265" s="183"/>
      <c r="BE265" s="183"/>
      <c r="BF265" s="183"/>
      <c r="BG265" s="183"/>
      <c r="BH265" s="4"/>
      <c r="BI265" s="37">
        <f t="shared" si="23"/>
        <v>45907</v>
      </c>
      <c r="BJ265" s="178"/>
      <c r="BK265" s="184"/>
      <c r="BL265" s="235"/>
      <c r="BM265" s="235"/>
      <c r="BN265" s="235"/>
      <c r="BO265" s="235"/>
      <c r="BP265" s="184"/>
      <c r="BQ265" s="184"/>
      <c r="BR265" s="184"/>
      <c r="BS265" s="4"/>
      <c r="BT265" s="37">
        <f t="shared" si="22"/>
        <v>45921</v>
      </c>
      <c r="BU265" s="229"/>
      <c r="BV265" s="183"/>
      <c r="BW265" s="221"/>
      <c r="BX265" s="183"/>
      <c r="BY265" s="183"/>
      <c r="BZ265" s="183"/>
      <c r="CA265" s="183"/>
      <c r="CB265" s="183"/>
      <c r="CC265" s="183"/>
      <c r="CE265" s="1"/>
      <c r="CF265" s="1"/>
      <c r="CG265" s="1"/>
      <c r="CH265" s="1"/>
      <c r="CI265" s="1"/>
      <c r="CJ265" s="1"/>
      <c r="CK265" s="1"/>
      <c r="CL265" s="1"/>
      <c r="CM265" s="1"/>
      <c r="CN265" s="1"/>
      <c r="CO265" s="1"/>
    </row>
    <row r="266" spans="1:93" ht="30" customHeight="1" x14ac:dyDescent="0.2">
      <c r="A266" s="1">
        <v>260</v>
      </c>
      <c r="B266" s="1" t="s">
        <v>221</v>
      </c>
      <c r="C266" s="1" t="s">
        <v>222</v>
      </c>
      <c r="D266" s="1" t="s">
        <v>223</v>
      </c>
      <c r="E266" s="1" t="s">
        <v>217</v>
      </c>
      <c r="F266" s="1" t="s">
        <v>74</v>
      </c>
      <c r="G266" s="1">
        <v>2</v>
      </c>
      <c r="H266" s="1" t="s">
        <v>341</v>
      </c>
      <c r="I266" s="1" t="s">
        <v>114</v>
      </c>
      <c r="J266" s="64">
        <v>84612</v>
      </c>
      <c r="K266" s="64">
        <v>132774</v>
      </c>
      <c r="L266" s="29">
        <v>45893</v>
      </c>
      <c r="M266" s="29" t="s">
        <v>4163</v>
      </c>
      <c r="N266" s="1" t="s">
        <v>25</v>
      </c>
      <c r="O266" s="28" t="s">
        <v>225</v>
      </c>
      <c r="P266" s="1" t="s">
        <v>216</v>
      </c>
      <c r="Q266" s="64">
        <v>10</v>
      </c>
      <c r="R266" s="1" t="s">
        <v>410</v>
      </c>
      <c r="T266" s="1" t="s">
        <v>115</v>
      </c>
      <c r="U266" s="1"/>
      <c r="V266" s="1"/>
      <c r="W266" s="4"/>
      <c r="X266" s="28"/>
      <c r="Y266" s="33"/>
      <c r="Z266" s="33"/>
      <c r="AA266" s="96"/>
      <c r="AB266" s="65"/>
      <c r="AC266" s="66">
        <v>29.5</v>
      </c>
      <c r="AD266" s="65">
        <v>230</v>
      </c>
      <c r="AE266" s="33" t="s">
        <v>103</v>
      </c>
      <c r="AF266" s="33" t="s">
        <v>103</v>
      </c>
      <c r="AG266" s="33"/>
      <c r="AH266" s="4"/>
      <c r="AI266" s="1"/>
      <c r="AJ266" s="1"/>
      <c r="AK266" s="1"/>
      <c r="AL266" s="5"/>
      <c r="AM266" s="164">
        <f t="shared" ref="AM266:AM329" si="25">L266+3</f>
        <v>45896</v>
      </c>
      <c r="AN266" s="182"/>
      <c r="AO266" s="183"/>
      <c r="AP266" s="183"/>
      <c r="AQ266" s="183"/>
      <c r="AR266" s="183"/>
      <c r="AS266" s="183"/>
      <c r="AT266" s="183"/>
      <c r="AU266" s="183"/>
      <c r="AV266" s="183"/>
      <c r="AW266" s="96"/>
      <c r="AX266" s="37">
        <f t="shared" si="24"/>
        <v>45900</v>
      </c>
      <c r="AY266" s="182"/>
      <c r="AZ266" s="183"/>
      <c r="BA266" s="183"/>
      <c r="BB266" s="183"/>
      <c r="BC266" s="183"/>
      <c r="BD266" s="183"/>
      <c r="BE266" s="183"/>
      <c r="BF266" s="183"/>
      <c r="BG266" s="183"/>
      <c r="BH266" s="4"/>
      <c r="BI266" s="37">
        <f t="shared" si="23"/>
        <v>45907</v>
      </c>
      <c r="BJ266" s="178"/>
      <c r="BK266" s="184"/>
      <c r="BL266" s="235"/>
      <c r="BM266" s="235"/>
      <c r="BN266" s="235"/>
      <c r="BO266" s="235"/>
      <c r="BP266" s="184"/>
      <c r="BQ266" s="184"/>
      <c r="BR266" s="184"/>
      <c r="BS266" s="4"/>
      <c r="BT266" s="37">
        <f t="shared" si="22"/>
        <v>45921</v>
      </c>
      <c r="BU266" s="229"/>
      <c r="BV266" s="183"/>
      <c r="BW266" s="221"/>
      <c r="BX266" s="183"/>
      <c r="BY266" s="183"/>
      <c r="BZ266" s="183"/>
      <c r="CA266" s="183"/>
      <c r="CB266" s="183"/>
      <c r="CC266" s="183"/>
      <c r="CE266" s="1"/>
      <c r="CF266" s="1"/>
      <c r="CG266" s="1"/>
      <c r="CH266" s="1"/>
      <c r="CI266" s="1"/>
      <c r="CJ266" s="1"/>
      <c r="CK266" s="1"/>
      <c r="CL266" s="1"/>
      <c r="CM266" s="1"/>
      <c r="CN266" s="1"/>
      <c r="CO266" s="1"/>
    </row>
    <row r="267" spans="1:93" ht="30" customHeight="1" x14ac:dyDescent="0.2">
      <c r="A267" s="1">
        <v>261</v>
      </c>
      <c r="B267" s="1" t="s">
        <v>221</v>
      </c>
      <c r="C267" s="1" t="s">
        <v>222</v>
      </c>
      <c r="D267" s="1" t="s">
        <v>223</v>
      </c>
      <c r="E267" s="1" t="s">
        <v>217</v>
      </c>
      <c r="F267" s="1" t="s">
        <v>74</v>
      </c>
      <c r="G267" s="1">
        <v>2</v>
      </c>
      <c r="H267" s="1" t="s">
        <v>341</v>
      </c>
      <c r="I267" s="1" t="s">
        <v>114</v>
      </c>
      <c r="J267" s="64">
        <v>78412</v>
      </c>
      <c r="K267" s="64">
        <v>132776</v>
      </c>
      <c r="L267" s="29">
        <v>45893</v>
      </c>
      <c r="M267" s="29" t="s">
        <v>4163</v>
      </c>
      <c r="N267" s="1" t="s">
        <v>25</v>
      </c>
      <c r="O267" s="28" t="s">
        <v>225</v>
      </c>
      <c r="P267" s="1" t="s">
        <v>216</v>
      </c>
      <c r="Q267" s="64">
        <v>10</v>
      </c>
      <c r="R267" s="1" t="s">
        <v>410</v>
      </c>
      <c r="S267" s="1">
        <v>6</v>
      </c>
      <c r="T267" s="1" t="s">
        <v>115</v>
      </c>
      <c r="U267" s="1"/>
      <c r="V267" s="1"/>
      <c r="W267" s="4"/>
      <c r="X267" s="28"/>
      <c r="Y267" s="33"/>
      <c r="Z267" s="33"/>
      <c r="AA267" s="96"/>
      <c r="AB267" s="65"/>
      <c r="AC267" s="66">
        <v>27.5</v>
      </c>
      <c r="AD267" s="65">
        <v>210</v>
      </c>
      <c r="AE267" s="33" t="s">
        <v>103</v>
      </c>
      <c r="AF267" s="33" t="s">
        <v>103</v>
      </c>
      <c r="AG267" s="33"/>
      <c r="AH267" s="4"/>
      <c r="AI267" s="1"/>
      <c r="AJ267" s="1"/>
      <c r="AK267" s="1"/>
      <c r="AL267" s="5"/>
      <c r="AM267" s="164">
        <f t="shared" si="25"/>
        <v>45896</v>
      </c>
      <c r="AN267" s="182"/>
      <c r="AO267" s="183"/>
      <c r="AP267" s="183"/>
      <c r="AQ267" s="183"/>
      <c r="AR267" s="183"/>
      <c r="AS267" s="183"/>
      <c r="AT267" s="183"/>
      <c r="AU267" s="183"/>
      <c r="AV267" s="183"/>
      <c r="AW267" s="96"/>
      <c r="AX267" s="37">
        <f t="shared" si="24"/>
        <v>45900</v>
      </c>
      <c r="AY267" s="182"/>
      <c r="AZ267" s="183"/>
      <c r="BA267" s="183"/>
      <c r="BB267" s="183"/>
      <c r="BC267" s="183"/>
      <c r="BD267" s="183"/>
      <c r="BE267" s="183"/>
      <c r="BF267" s="183"/>
      <c r="BG267" s="183"/>
      <c r="BH267" s="4"/>
      <c r="BI267" s="37">
        <f t="shared" si="23"/>
        <v>45907</v>
      </c>
      <c r="BJ267" s="178"/>
      <c r="BK267" s="184"/>
      <c r="BL267" s="235"/>
      <c r="BM267" s="235"/>
      <c r="BN267" s="235"/>
      <c r="BO267" s="235"/>
      <c r="BP267" s="184"/>
      <c r="BQ267" s="184"/>
      <c r="BR267" s="184"/>
      <c r="BS267" s="4"/>
      <c r="BT267" s="37">
        <f t="shared" si="22"/>
        <v>45921</v>
      </c>
      <c r="BU267" s="229"/>
      <c r="BV267" s="183"/>
      <c r="BW267" s="221"/>
      <c r="BX267" s="183"/>
      <c r="BY267" s="183"/>
      <c r="BZ267" s="183"/>
      <c r="CA267" s="183"/>
      <c r="CB267" s="183"/>
      <c r="CC267" s="183"/>
      <c r="CE267" s="1"/>
      <c r="CF267" s="1"/>
      <c r="CG267" s="1"/>
      <c r="CH267" s="1"/>
      <c r="CI267" s="1"/>
      <c r="CJ267" s="1"/>
      <c r="CK267" s="1"/>
      <c r="CL267" s="1"/>
      <c r="CM267" s="1"/>
      <c r="CN267" s="1"/>
      <c r="CO267" s="1"/>
    </row>
    <row r="268" spans="1:93" ht="30" customHeight="1" x14ac:dyDescent="0.2">
      <c r="A268" s="1">
        <v>262</v>
      </c>
      <c r="B268" s="1" t="s">
        <v>221</v>
      </c>
      <c r="C268" s="1" t="s">
        <v>222</v>
      </c>
      <c r="D268" s="1" t="s">
        <v>223</v>
      </c>
      <c r="E268" s="1" t="s">
        <v>217</v>
      </c>
      <c r="F268" s="1" t="s">
        <v>74</v>
      </c>
      <c r="G268" s="1">
        <v>2</v>
      </c>
      <c r="H268" s="1" t="s">
        <v>341</v>
      </c>
      <c r="I268" s="1" t="s">
        <v>114</v>
      </c>
      <c r="J268" s="64">
        <v>77112</v>
      </c>
      <c r="K268" s="64">
        <v>132777</v>
      </c>
      <c r="L268" s="29">
        <v>45893</v>
      </c>
      <c r="M268" s="29" t="s">
        <v>4163</v>
      </c>
      <c r="N268" s="1" t="s">
        <v>25</v>
      </c>
      <c r="O268" s="28" t="s">
        <v>225</v>
      </c>
      <c r="P268" s="1" t="s">
        <v>216</v>
      </c>
      <c r="Q268" s="64">
        <v>10</v>
      </c>
      <c r="R268" s="1" t="s">
        <v>410</v>
      </c>
      <c r="T268" s="1" t="s">
        <v>115</v>
      </c>
      <c r="U268" s="1"/>
      <c r="V268" s="1"/>
      <c r="W268" s="4"/>
      <c r="X268" s="28"/>
      <c r="Y268" s="33"/>
      <c r="Z268" s="33"/>
      <c r="AA268" s="96"/>
      <c r="AB268" s="65"/>
      <c r="AC268" s="66">
        <v>29</v>
      </c>
      <c r="AD268" s="65">
        <v>210</v>
      </c>
      <c r="AE268" s="33" t="s">
        <v>103</v>
      </c>
      <c r="AF268" s="33" t="s">
        <v>103</v>
      </c>
      <c r="AG268" s="33"/>
      <c r="AH268" s="4"/>
      <c r="AI268" s="1"/>
      <c r="AJ268" s="1"/>
      <c r="AK268" s="1"/>
      <c r="AL268" s="5"/>
      <c r="AM268" s="164">
        <f t="shared" si="25"/>
        <v>45896</v>
      </c>
      <c r="AN268" s="182"/>
      <c r="AO268" s="183"/>
      <c r="AP268" s="183"/>
      <c r="AQ268" s="183"/>
      <c r="AR268" s="183"/>
      <c r="AS268" s="183"/>
      <c r="AT268" s="183"/>
      <c r="AU268" s="183"/>
      <c r="AV268" s="183"/>
      <c r="AW268" s="96"/>
      <c r="AX268" s="37">
        <f t="shared" si="24"/>
        <v>45900</v>
      </c>
      <c r="AY268" s="182"/>
      <c r="AZ268" s="183"/>
      <c r="BA268" s="183"/>
      <c r="BB268" s="183"/>
      <c r="BC268" s="183"/>
      <c r="BD268" s="183"/>
      <c r="BE268" s="183"/>
      <c r="BF268" s="183"/>
      <c r="BG268" s="183"/>
      <c r="BH268" s="4"/>
      <c r="BI268" s="37">
        <f t="shared" si="23"/>
        <v>45907</v>
      </c>
      <c r="BJ268" s="178"/>
      <c r="BK268" s="184"/>
      <c r="BL268" s="236"/>
      <c r="BM268" s="236"/>
      <c r="BN268" s="236"/>
      <c r="BO268" s="236"/>
      <c r="BP268" s="181"/>
      <c r="BQ268" s="181"/>
      <c r="BR268" s="184"/>
      <c r="BS268" s="4"/>
      <c r="BT268" s="37">
        <f t="shared" si="22"/>
        <v>45921</v>
      </c>
      <c r="BU268" s="229"/>
      <c r="BV268" s="183"/>
      <c r="BW268" s="221"/>
      <c r="BX268" s="183"/>
      <c r="BY268" s="183"/>
      <c r="BZ268" s="183"/>
      <c r="CA268" s="183"/>
      <c r="CB268" s="183"/>
      <c r="CC268" s="183"/>
      <c r="CE268" s="1"/>
      <c r="CF268" s="1"/>
      <c r="CG268" s="1"/>
      <c r="CH268" s="1"/>
      <c r="CI268" s="1"/>
      <c r="CJ268" s="1"/>
      <c r="CK268" s="1"/>
      <c r="CL268" s="1"/>
      <c r="CM268" s="1"/>
      <c r="CN268" s="1"/>
      <c r="CO268" s="1"/>
    </row>
    <row r="269" spans="1:93" ht="30" customHeight="1" x14ac:dyDescent="0.2">
      <c r="A269" s="1">
        <v>263</v>
      </c>
      <c r="B269" s="1" t="s">
        <v>221</v>
      </c>
      <c r="C269" s="1" t="s">
        <v>222</v>
      </c>
      <c r="D269" s="1" t="s">
        <v>223</v>
      </c>
      <c r="E269" s="1" t="s">
        <v>217</v>
      </c>
      <c r="F269" s="1" t="s">
        <v>74</v>
      </c>
      <c r="G269" s="1">
        <v>2</v>
      </c>
      <c r="H269" s="1" t="s">
        <v>341</v>
      </c>
      <c r="I269" s="1" t="s">
        <v>114</v>
      </c>
      <c r="J269" s="64">
        <v>81512</v>
      </c>
      <c r="K269" s="64">
        <v>132778</v>
      </c>
      <c r="L269" s="29">
        <v>45893</v>
      </c>
      <c r="M269" s="29" t="s">
        <v>4163</v>
      </c>
      <c r="N269" s="1" t="s">
        <v>25</v>
      </c>
      <c r="O269" s="28" t="s">
        <v>225</v>
      </c>
      <c r="P269" s="1" t="s">
        <v>216</v>
      </c>
      <c r="Q269" s="64">
        <v>10</v>
      </c>
      <c r="R269" s="1" t="s">
        <v>410</v>
      </c>
      <c r="T269" s="1" t="s">
        <v>115</v>
      </c>
      <c r="U269" s="1"/>
      <c r="V269" s="1"/>
      <c r="W269" s="4"/>
      <c r="X269" s="28"/>
      <c r="Y269" s="33"/>
      <c r="Z269" s="33"/>
      <c r="AA269" s="96"/>
      <c r="AB269" s="65"/>
      <c r="AC269" s="66">
        <v>28</v>
      </c>
      <c r="AD269" s="65">
        <v>240</v>
      </c>
      <c r="AE269" s="33" t="s">
        <v>103</v>
      </c>
      <c r="AF269" s="33" t="s">
        <v>103</v>
      </c>
      <c r="AG269" s="33"/>
      <c r="AH269" s="4"/>
      <c r="AI269" s="1"/>
      <c r="AJ269" s="1"/>
      <c r="AK269" s="1"/>
      <c r="AL269" s="5"/>
      <c r="AM269" s="164">
        <f t="shared" si="25"/>
        <v>45896</v>
      </c>
      <c r="AN269" s="182"/>
      <c r="AO269" s="183"/>
      <c r="AP269" s="183"/>
      <c r="AQ269" s="183"/>
      <c r="AR269" s="183"/>
      <c r="AS269" s="183"/>
      <c r="AT269" s="183"/>
      <c r="AU269" s="183"/>
      <c r="AV269" s="183"/>
      <c r="AW269" s="96"/>
      <c r="AX269" s="37">
        <f t="shared" si="24"/>
        <v>45900</v>
      </c>
      <c r="AY269" s="182"/>
      <c r="AZ269" s="183"/>
      <c r="BA269" s="183">
        <v>48.6</v>
      </c>
      <c r="BB269" s="183">
        <v>48.9</v>
      </c>
      <c r="BC269" s="183">
        <v>50.3</v>
      </c>
      <c r="BD269" s="183">
        <v>47.9</v>
      </c>
      <c r="BE269" s="183">
        <v>48.6</v>
      </c>
      <c r="BF269" s="183">
        <v>49.4</v>
      </c>
      <c r="BG269" s="183"/>
      <c r="BH269" s="4"/>
      <c r="BI269" s="37">
        <f t="shared" si="23"/>
        <v>45907</v>
      </c>
      <c r="BJ269" s="178"/>
      <c r="BK269" s="184"/>
      <c r="BL269" s="180">
        <v>56.2</v>
      </c>
      <c r="BM269" s="180">
        <v>54.3</v>
      </c>
      <c r="BN269" s="180">
        <v>55.7</v>
      </c>
      <c r="BO269" s="180">
        <v>54.2</v>
      </c>
      <c r="BP269" s="180">
        <v>56.1</v>
      </c>
      <c r="BQ269" s="180">
        <v>54.1</v>
      </c>
      <c r="BR269" s="184"/>
      <c r="BS269" s="4"/>
      <c r="BT269" s="37">
        <f t="shared" si="22"/>
        <v>45921</v>
      </c>
      <c r="BU269" s="229"/>
      <c r="BV269" s="183"/>
      <c r="BW269" s="221"/>
      <c r="BX269" s="183"/>
      <c r="BY269" s="183"/>
      <c r="BZ269" s="183"/>
      <c r="CA269" s="183"/>
      <c r="CB269" s="183"/>
      <c r="CC269" s="183"/>
      <c r="CE269" s="1"/>
      <c r="CF269" s="1"/>
      <c r="CG269" s="1"/>
      <c r="CH269" s="1"/>
      <c r="CI269" s="1"/>
      <c r="CJ269" s="1"/>
      <c r="CK269" s="1"/>
      <c r="CL269" s="1"/>
      <c r="CM269" s="1"/>
      <c r="CN269" s="1"/>
      <c r="CO269" s="1"/>
    </row>
    <row r="270" spans="1:93" ht="30" customHeight="1" x14ac:dyDescent="0.2">
      <c r="A270" s="1">
        <v>264</v>
      </c>
      <c r="B270" s="1" t="s">
        <v>221</v>
      </c>
      <c r="C270" s="1" t="s">
        <v>222</v>
      </c>
      <c r="D270" s="1" t="s">
        <v>223</v>
      </c>
      <c r="E270" s="1" t="s">
        <v>217</v>
      </c>
      <c r="F270" s="1" t="s">
        <v>74</v>
      </c>
      <c r="G270" s="1">
        <v>2</v>
      </c>
      <c r="H270" s="1" t="s">
        <v>341</v>
      </c>
      <c r="I270" s="1" t="s">
        <v>114</v>
      </c>
      <c r="J270" s="64">
        <v>83412</v>
      </c>
      <c r="K270" s="64">
        <v>132779</v>
      </c>
      <c r="L270" s="29">
        <v>45893</v>
      </c>
      <c r="M270" s="29" t="s">
        <v>4163</v>
      </c>
      <c r="N270" s="1" t="s">
        <v>25</v>
      </c>
      <c r="O270" s="28" t="s">
        <v>225</v>
      </c>
      <c r="P270" s="1" t="s">
        <v>216</v>
      </c>
      <c r="Q270" s="64">
        <v>10</v>
      </c>
      <c r="R270" s="1" t="s">
        <v>410</v>
      </c>
      <c r="T270" s="1" t="s">
        <v>115</v>
      </c>
      <c r="U270" s="1"/>
      <c r="V270" s="1"/>
      <c r="W270" s="4"/>
      <c r="X270" s="28"/>
      <c r="Y270" s="33"/>
      <c r="Z270" s="33"/>
      <c r="AA270" s="96"/>
      <c r="AB270" s="65"/>
      <c r="AC270" s="66">
        <v>28.5</v>
      </c>
      <c r="AD270" s="65">
        <v>240</v>
      </c>
      <c r="AE270" s="33" t="s">
        <v>103</v>
      </c>
      <c r="AF270" s="33" t="s">
        <v>103</v>
      </c>
      <c r="AG270" s="33"/>
      <c r="AH270" s="4"/>
      <c r="AI270" s="1"/>
      <c r="AJ270" s="1"/>
      <c r="AK270" s="1"/>
      <c r="AL270" s="5"/>
      <c r="AM270" s="164">
        <f t="shared" si="25"/>
        <v>45896</v>
      </c>
      <c r="AN270" s="182"/>
      <c r="AO270" s="183"/>
      <c r="AP270" s="183"/>
      <c r="AQ270" s="183"/>
      <c r="AR270" s="183"/>
      <c r="AS270" s="183"/>
      <c r="AT270" s="183"/>
      <c r="AU270" s="183"/>
      <c r="AV270" s="183"/>
      <c r="AW270" s="96"/>
      <c r="AX270" s="37">
        <f t="shared" si="24"/>
        <v>45900</v>
      </c>
      <c r="AY270" s="182"/>
      <c r="AZ270" s="183"/>
      <c r="BA270" s="183"/>
      <c r="BB270" s="183"/>
      <c r="BC270" s="183"/>
      <c r="BD270" s="183"/>
      <c r="BE270" s="183"/>
      <c r="BF270" s="183"/>
      <c r="BG270" s="183"/>
      <c r="BH270" s="4"/>
      <c r="BI270" s="37">
        <f t="shared" si="23"/>
        <v>45907</v>
      </c>
      <c r="BJ270" s="178"/>
      <c r="BK270" s="184"/>
      <c r="BL270" s="184"/>
      <c r="BM270" s="184"/>
      <c r="BN270" s="184"/>
      <c r="BO270" s="184"/>
      <c r="BP270" s="184"/>
      <c r="BQ270" s="184"/>
      <c r="BR270" s="184"/>
      <c r="BS270" s="4"/>
      <c r="BT270" s="37">
        <f t="shared" si="22"/>
        <v>45921</v>
      </c>
      <c r="BU270" s="229"/>
      <c r="BV270" s="183"/>
      <c r="BW270" s="221"/>
      <c r="BX270" s="183"/>
      <c r="BY270" s="183"/>
      <c r="BZ270" s="183"/>
      <c r="CA270" s="183"/>
      <c r="CB270" s="183"/>
      <c r="CC270" s="183"/>
      <c r="CE270" s="1"/>
      <c r="CF270" s="1"/>
      <c r="CG270" s="1"/>
      <c r="CH270" s="1"/>
      <c r="CI270" s="1"/>
      <c r="CJ270" s="1"/>
      <c r="CK270" s="1"/>
      <c r="CL270" s="1"/>
      <c r="CM270" s="1"/>
      <c r="CN270" s="1"/>
      <c r="CO270" s="1"/>
    </row>
    <row r="271" spans="1:93" ht="30" customHeight="1" x14ac:dyDescent="0.2">
      <c r="A271" s="1">
        <v>265</v>
      </c>
      <c r="B271" s="1" t="s">
        <v>221</v>
      </c>
      <c r="C271" s="1" t="s">
        <v>222</v>
      </c>
      <c r="D271" s="1" t="s">
        <v>223</v>
      </c>
      <c r="E271" s="1" t="s">
        <v>217</v>
      </c>
      <c r="F271" s="1" t="s">
        <v>74</v>
      </c>
      <c r="G271" s="1">
        <v>2</v>
      </c>
      <c r="H271" s="1" t="s">
        <v>341</v>
      </c>
      <c r="I271" s="1" t="s">
        <v>114</v>
      </c>
      <c r="J271" s="64">
        <v>84812</v>
      </c>
      <c r="K271" s="64">
        <v>132781</v>
      </c>
      <c r="L271" s="29">
        <v>45893</v>
      </c>
      <c r="M271" s="29" t="s">
        <v>4163</v>
      </c>
      <c r="N271" s="1" t="s">
        <v>25</v>
      </c>
      <c r="O271" s="28" t="s">
        <v>225</v>
      </c>
      <c r="P271" s="1" t="s">
        <v>216</v>
      </c>
      <c r="Q271" s="64">
        <v>10</v>
      </c>
      <c r="R271" s="1" t="s">
        <v>410</v>
      </c>
      <c r="T271" s="1" t="s">
        <v>115</v>
      </c>
      <c r="U271" s="1"/>
      <c r="V271" s="1"/>
      <c r="W271" s="4"/>
      <c r="X271" s="28"/>
      <c r="Y271" s="33"/>
      <c r="Z271" s="33"/>
      <c r="AA271" s="96"/>
      <c r="AB271" s="65"/>
      <c r="AC271" s="66">
        <v>27</v>
      </c>
      <c r="AD271" s="65">
        <v>220</v>
      </c>
      <c r="AE271" s="33" t="s">
        <v>103</v>
      </c>
      <c r="AF271" s="33" t="s">
        <v>103</v>
      </c>
      <c r="AG271" s="33"/>
      <c r="AH271" s="4"/>
      <c r="AI271" s="1"/>
      <c r="AJ271" s="1"/>
      <c r="AK271" s="1"/>
      <c r="AL271" s="5"/>
      <c r="AM271" s="164">
        <f t="shared" si="25"/>
        <v>45896</v>
      </c>
      <c r="AN271" s="182"/>
      <c r="AO271" s="183"/>
      <c r="AP271" s="183"/>
      <c r="AQ271" s="183"/>
      <c r="AR271" s="183"/>
      <c r="AS271" s="183"/>
      <c r="AT271" s="183"/>
      <c r="AU271" s="183"/>
      <c r="AV271" s="183"/>
      <c r="AW271" s="96"/>
      <c r="AX271" s="37">
        <f t="shared" si="24"/>
        <v>45900</v>
      </c>
      <c r="AY271" s="182"/>
      <c r="AZ271" s="183"/>
      <c r="BA271" s="183"/>
      <c r="BB271" s="183"/>
      <c r="BC271" s="183"/>
      <c r="BD271" s="183"/>
      <c r="BE271" s="183"/>
      <c r="BF271" s="183"/>
      <c r="BG271" s="183"/>
      <c r="BH271" s="4"/>
      <c r="BI271" s="37">
        <f t="shared" si="23"/>
        <v>45907</v>
      </c>
      <c r="BJ271" s="178"/>
      <c r="BK271" s="184"/>
      <c r="BL271" s="184"/>
      <c r="BM271" s="184"/>
      <c r="BN271" s="184"/>
      <c r="BO271" s="184"/>
      <c r="BP271" s="184"/>
      <c r="BQ271" s="184"/>
      <c r="BR271" s="184"/>
      <c r="BS271" s="4"/>
      <c r="BT271" s="37">
        <f t="shared" si="22"/>
        <v>45921</v>
      </c>
      <c r="BU271" s="229"/>
      <c r="BV271" s="183"/>
      <c r="BW271" s="221"/>
      <c r="BX271" s="183"/>
      <c r="BY271" s="183"/>
      <c r="BZ271" s="183"/>
      <c r="CA271" s="183"/>
      <c r="CB271" s="183"/>
      <c r="CC271" s="183"/>
      <c r="CE271" s="1"/>
      <c r="CF271" s="1"/>
      <c r="CG271" s="1"/>
      <c r="CH271" s="1"/>
      <c r="CI271" s="1"/>
      <c r="CJ271" s="1"/>
      <c r="CK271" s="1"/>
      <c r="CL271" s="1"/>
      <c r="CM271" s="1"/>
      <c r="CN271" s="1"/>
      <c r="CO271" s="1"/>
    </row>
    <row r="272" spans="1:93" ht="30" customHeight="1" x14ac:dyDescent="0.2">
      <c r="A272" s="1">
        <v>266</v>
      </c>
      <c r="B272" s="1" t="s">
        <v>221</v>
      </c>
      <c r="C272" s="1" t="s">
        <v>222</v>
      </c>
      <c r="D272" s="1" t="s">
        <v>223</v>
      </c>
      <c r="E272" s="1" t="s">
        <v>217</v>
      </c>
      <c r="F272" s="1" t="s">
        <v>74</v>
      </c>
      <c r="G272" s="1">
        <v>2</v>
      </c>
      <c r="H272" s="1" t="s">
        <v>341</v>
      </c>
      <c r="I272" s="1" t="s">
        <v>114</v>
      </c>
      <c r="J272" s="64">
        <v>82312</v>
      </c>
      <c r="K272" s="64">
        <v>132783</v>
      </c>
      <c r="L272" s="29">
        <v>45893</v>
      </c>
      <c r="M272" s="29" t="s">
        <v>4163</v>
      </c>
      <c r="N272" s="1" t="s">
        <v>25</v>
      </c>
      <c r="O272" s="28" t="s">
        <v>225</v>
      </c>
      <c r="P272" s="1" t="s">
        <v>216</v>
      </c>
      <c r="Q272" s="64">
        <v>10</v>
      </c>
      <c r="R272" s="1" t="s">
        <v>410</v>
      </c>
      <c r="T272" s="1" t="s">
        <v>115</v>
      </c>
      <c r="U272" s="1"/>
      <c r="V272" s="1"/>
      <c r="W272" s="4"/>
      <c r="X272" s="28"/>
      <c r="Y272" s="33"/>
      <c r="Z272" s="33"/>
      <c r="AA272" s="96"/>
      <c r="AB272" s="65"/>
      <c r="AC272" s="66">
        <v>29</v>
      </c>
      <c r="AD272" s="65">
        <v>230</v>
      </c>
      <c r="AE272" s="33" t="s">
        <v>103</v>
      </c>
      <c r="AF272" s="33" t="s">
        <v>103</v>
      </c>
      <c r="AG272" s="33"/>
      <c r="AH272" s="4"/>
      <c r="AI272" s="1"/>
      <c r="AJ272" s="1"/>
      <c r="AK272" s="1"/>
      <c r="AL272" s="5"/>
      <c r="AM272" s="164">
        <f t="shared" si="25"/>
        <v>45896</v>
      </c>
      <c r="AN272" s="182"/>
      <c r="AO272" s="183"/>
      <c r="AP272" s="183"/>
      <c r="AQ272" s="183"/>
      <c r="AR272" s="183"/>
      <c r="AS272" s="183"/>
      <c r="AT272" s="183"/>
      <c r="AU272" s="183"/>
      <c r="AV272" s="183"/>
      <c r="AW272" s="96"/>
      <c r="AX272" s="37">
        <f t="shared" si="24"/>
        <v>45900</v>
      </c>
      <c r="AY272" s="182"/>
      <c r="AZ272" s="183"/>
      <c r="BA272" s="183"/>
      <c r="BB272" s="183"/>
      <c r="BC272" s="183"/>
      <c r="BD272" s="183"/>
      <c r="BE272" s="183"/>
      <c r="BF272" s="183"/>
      <c r="BG272" s="183"/>
      <c r="BH272" s="4"/>
      <c r="BI272" s="37">
        <f t="shared" si="23"/>
        <v>45907</v>
      </c>
      <c r="BJ272" s="178"/>
      <c r="BK272" s="184"/>
      <c r="BL272" s="184"/>
      <c r="BM272" s="184"/>
      <c r="BN272" s="184"/>
      <c r="BO272" s="184"/>
      <c r="BP272" s="184"/>
      <c r="BQ272" s="184"/>
      <c r="BR272" s="184"/>
      <c r="BS272" s="4"/>
      <c r="BT272" s="37">
        <f t="shared" si="22"/>
        <v>45921</v>
      </c>
      <c r="BU272" s="229"/>
      <c r="BV272" s="183"/>
      <c r="BW272" s="221"/>
      <c r="BX272" s="183"/>
      <c r="BY272" s="183"/>
      <c r="BZ272" s="183"/>
      <c r="CA272" s="183"/>
      <c r="CB272" s="183"/>
      <c r="CC272" s="183"/>
      <c r="CE272" s="1"/>
      <c r="CF272" s="1"/>
      <c r="CG272" s="1"/>
      <c r="CH272" s="1"/>
      <c r="CI272" s="1"/>
      <c r="CJ272" s="1"/>
      <c r="CK272" s="1"/>
      <c r="CL272" s="1"/>
      <c r="CM272" s="1"/>
      <c r="CN272" s="1"/>
      <c r="CO272" s="1"/>
    </row>
    <row r="273" spans="1:93" ht="30" customHeight="1" x14ac:dyDescent="0.2">
      <c r="A273" s="1">
        <v>267</v>
      </c>
      <c r="B273" s="1" t="s">
        <v>221</v>
      </c>
      <c r="C273" s="1" t="s">
        <v>222</v>
      </c>
      <c r="D273" s="1" t="s">
        <v>223</v>
      </c>
      <c r="E273" s="1" t="s">
        <v>217</v>
      </c>
      <c r="F273" s="1" t="s">
        <v>74</v>
      </c>
      <c r="G273" s="1">
        <v>2</v>
      </c>
      <c r="H273" s="1" t="s">
        <v>341</v>
      </c>
      <c r="I273" s="1" t="s">
        <v>114</v>
      </c>
      <c r="J273" s="64">
        <v>66810</v>
      </c>
      <c r="K273" s="64">
        <v>132785</v>
      </c>
      <c r="L273" s="29">
        <v>45893</v>
      </c>
      <c r="M273" s="29" t="s">
        <v>4163</v>
      </c>
      <c r="N273" s="1" t="s">
        <v>25</v>
      </c>
      <c r="O273" s="28" t="s">
        <v>225</v>
      </c>
      <c r="P273" s="1" t="s">
        <v>216</v>
      </c>
      <c r="Q273" s="64">
        <v>9</v>
      </c>
      <c r="R273" s="1" t="s">
        <v>410</v>
      </c>
      <c r="T273" s="1" t="s">
        <v>115</v>
      </c>
      <c r="U273" s="1"/>
      <c r="V273" s="1"/>
      <c r="W273" s="4"/>
      <c r="X273" s="28"/>
      <c r="Y273" s="33"/>
      <c r="Z273" s="33"/>
      <c r="AA273" s="96"/>
      <c r="AB273" s="65"/>
      <c r="AC273" s="66">
        <v>29.5</v>
      </c>
      <c r="AD273" s="65">
        <v>200</v>
      </c>
      <c r="AE273" s="33" t="s">
        <v>103</v>
      </c>
      <c r="AF273" s="33" t="s">
        <v>103</v>
      </c>
      <c r="AG273" s="33"/>
      <c r="AH273" s="4"/>
      <c r="AI273" s="1"/>
      <c r="AJ273" s="1"/>
      <c r="AK273" s="1"/>
      <c r="AL273" s="5"/>
      <c r="AM273" s="164">
        <f t="shared" si="25"/>
        <v>45896</v>
      </c>
      <c r="AN273" s="182"/>
      <c r="AO273" s="183"/>
      <c r="AP273" s="183"/>
      <c r="AQ273" s="183"/>
      <c r="AR273" s="183"/>
      <c r="AS273" s="183"/>
      <c r="AT273" s="183"/>
      <c r="AU273" s="183"/>
      <c r="AV273" s="183"/>
      <c r="AW273" s="96"/>
      <c r="AX273" s="37">
        <f t="shared" si="24"/>
        <v>45900</v>
      </c>
      <c r="AY273" s="182"/>
      <c r="AZ273" s="183"/>
      <c r="BA273" s="183"/>
      <c r="BB273" s="183"/>
      <c r="BC273" s="183"/>
      <c r="BD273" s="183"/>
      <c r="BE273" s="183"/>
      <c r="BF273" s="183"/>
      <c r="BG273" s="183"/>
      <c r="BH273" s="4"/>
      <c r="BI273" s="37">
        <f t="shared" si="23"/>
        <v>45907</v>
      </c>
      <c r="BJ273" s="178"/>
      <c r="BK273" s="184"/>
      <c r="BL273" s="184"/>
      <c r="BM273" s="184"/>
      <c r="BN273" s="184"/>
      <c r="BO273" s="184"/>
      <c r="BP273" s="184"/>
      <c r="BQ273" s="184"/>
      <c r="BR273" s="184"/>
      <c r="BS273" s="4"/>
      <c r="BT273" s="37">
        <f t="shared" ref="BT273:BT336" si="26">IF(L273=0, 0, L273+28)</f>
        <v>45921</v>
      </c>
      <c r="BU273" s="229"/>
      <c r="BV273" s="183"/>
      <c r="BW273" s="221"/>
      <c r="BX273" s="183"/>
      <c r="BY273" s="183"/>
      <c r="BZ273" s="183"/>
      <c r="CA273" s="183"/>
      <c r="CB273" s="183"/>
      <c r="CC273" s="183"/>
      <c r="CE273" s="1"/>
      <c r="CF273" s="1"/>
      <c r="CG273" s="1"/>
      <c r="CH273" s="1"/>
      <c r="CI273" s="1"/>
      <c r="CJ273" s="1"/>
      <c r="CK273" s="1"/>
      <c r="CL273" s="1"/>
      <c r="CM273" s="1"/>
      <c r="CN273" s="1"/>
      <c r="CO273" s="1"/>
    </row>
    <row r="274" spans="1:93" ht="30" customHeight="1" x14ac:dyDescent="0.2">
      <c r="A274" s="1">
        <v>268</v>
      </c>
      <c r="B274" s="1" t="s">
        <v>221</v>
      </c>
      <c r="C274" s="1" t="s">
        <v>222</v>
      </c>
      <c r="D274" s="1" t="s">
        <v>223</v>
      </c>
      <c r="E274" s="1" t="s">
        <v>217</v>
      </c>
      <c r="F274" s="1" t="s">
        <v>74</v>
      </c>
      <c r="G274" s="1">
        <v>2</v>
      </c>
      <c r="H274" s="1" t="s">
        <v>341</v>
      </c>
      <c r="I274" s="1" t="s">
        <v>114</v>
      </c>
      <c r="J274" s="64">
        <v>82512</v>
      </c>
      <c r="K274" s="64">
        <v>132784</v>
      </c>
      <c r="L274" s="29">
        <v>45893</v>
      </c>
      <c r="M274" s="29" t="s">
        <v>4163</v>
      </c>
      <c r="N274" s="1" t="s">
        <v>25</v>
      </c>
      <c r="O274" s="28" t="s">
        <v>225</v>
      </c>
      <c r="P274" s="1" t="s">
        <v>216</v>
      </c>
      <c r="Q274" s="64">
        <v>10</v>
      </c>
      <c r="R274" s="1" t="s">
        <v>410</v>
      </c>
      <c r="S274" s="1">
        <v>6</v>
      </c>
      <c r="T274" s="1" t="s">
        <v>115</v>
      </c>
      <c r="U274" s="1"/>
      <c r="V274" s="1"/>
      <c r="W274" s="4"/>
      <c r="X274" s="28"/>
      <c r="Y274" s="33"/>
      <c r="Z274" s="33"/>
      <c r="AA274" s="96"/>
      <c r="AB274" s="65"/>
      <c r="AC274" s="66">
        <v>28.5</v>
      </c>
      <c r="AD274" s="65">
        <v>210</v>
      </c>
      <c r="AE274" s="33" t="s">
        <v>103</v>
      </c>
      <c r="AF274" s="33" t="s">
        <v>103</v>
      </c>
      <c r="AG274" s="33"/>
      <c r="AH274" s="4"/>
      <c r="AI274" s="1"/>
      <c r="AJ274" s="1"/>
      <c r="AK274" s="1"/>
      <c r="AL274" s="5"/>
      <c r="AM274" s="164">
        <f t="shared" si="25"/>
        <v>45896</v>
      </c>
      <c r="AN274" s="182"/>
      <c r="AO274" s="183"/>
      <c r="AP274" s="183"/>
      <c r="AQ274" s="183"/>
      <c r="AR274" s="183"/>
      <c r="AS274" s="183"/>
      <c r="AT274" s="183"/>
      <c r="AU274" s="183"/>
      <c r="AV274" s="183"/>
      <c r="AW274" s="96"/>
      <c r="AX274" s="37">
        <f t="shared" si="24"/>
        <v>45900</v>
      </c>
      <c r="AY274" s="182"/>
      <c r="AZ274" s="183"/>
      <c r="BA274" s="183"/>
      <c r="BB274" s="183"/>
      <c r="BC274" s="183"/>
      <c r="BD274" s="183"/>
      <c r="BE274" s="183"/>
      <c r="BF274" s="183"/>
      <c r="BG274" s="183"/>
      <c r="BH274" s="4"/>
      <c r="BI274" s="37">
        <f t="shared" si="23"/>
        <v>45907</v>
      </c>
      <c r="BJ274" s="178"/>
      <c r="BK274" s="184"/>
      <c r="BL274" s="184"/>
      <c r="BM274" s="184"/>
      <c r="BN274" s="184"/>
      <c r="BO274" s="184"/>
      <c r="BP274" s="184"/>
      <c r="BQ274" s="184"/>
      <c r="BR274" s="184"/>
      <c r="BS274" s="4"/>
      <c r="BT274" s="37">
        <f t="shared" si="26"/>
        <v>45921</v>
      </c>
      <c r="BU274" s="229"/>
      <c r="BV274" s="183"/>
      <c r="BW274" s="221">
        <v>57</v>
      </c>
      <c r="BX274" s="183">
        <v>55.9</v>
      </c>
      <c r="BY274" s="183">
        <v>56.5</v>
      </c>
      <c r="BZ274" s="183"/>
      <c r="CA274" s="183"/>
      <c r="CB274" s="183"/>
      <c r="CC274" s="183"/>
      <c r="CE274" s="1"/>
      <c r="CF274" s="1"/>
      <c r="CG274" s="1"/>
      <c r="CH274" s="1"/>
      <c r="CI274" s="1"/>
      <c r="CJ274" s="1"/>
      <c r="CK274" s="1"/>
      <c r="CL274" s="1"/>
      <c r="CM274" s="1"/>
      <c r="CN274" s="1"/>
      <c r="CO274" s="1"/>
    </row>
    <row r="275" spans="1:93" ht="30" customHeight="1" x14ac:dyDescent="0.2">
      <c r="A275" s="1">
        <v>269</v>
      </c>
      <c r="B275" s="1" t="s">
        <v>221</v>
      </c>
      <c r="C275" s="1" t="s">
        <v>222</v>
      </c>
      <c r="D275" s="1" t="s">
        <v>223</v>
      </c>
      <c r="E275" s="1" t="s">
        <v>217</v>
      </c>
      <c r="F275" s="1" t="s">
        <v>74</v>
      </c>
      <c r="G275" s="1">
        <v>2</v>
      </c>
      <c r="H275" s="1" t="s">
        <v>341</v>
      </c>
      <c r="I275" s="1" t="s">
        <v>114</v>
      </c>
      <c r="J275" s="64">
        <v>81512</v>
      </c>
      <c r="K275" s="64">
        <v>132789</v>
      </c>
      <c r="L275" s="29">
        <v>45893</v>
      </c>
      <c r="M275" s="29" t="s">
        <v>4163</v>
      </c>
      <c r="N275" s="1" t="s">
        <v>25</v>
      </c>
      <c r="O275" s="28" t="s">
        <v>225</v>
      </c>
      <c r="P275" s="1" t="s">
        <v>216</v>
      </c>
      <c r="Q275" s="64">
        <v>10</v>
      </c>
      <c r="R275" s="1" t="s">
        <v>410</v>
      </c>
      <c r="T275" s="1" t="s">
        <v>115</v>
      </c>
      <c r="U275" s="1"/>
      <c r="V275" s="1"/>
      <c r="W275" s="4"/>
      <c r="X275" s="28"/>
      <c r="Y275" s="33"/>
      <c r="Z275" s="33"/>
      <c r="AA275" s="96"/>
      <c r="AB275" s="65"/>
      <c r="AC275" s="66">
        <v>29</v>
      </c>
      <c r="AD275" s="65">
        <v>240</v>
      </c>
      <c r="AE275" s="33" t="s">
        <v>103</v>
      </c>
      <c r="AF275" s="33" t="s">
        <v>103</v>
      </c>
      <c r="AG275" s="33"/>
      <c r="AH275" s="4"/>
      <c r="AI275" s="1"/>
      <c r="AJ275" s="1"/>
      <c r="AK275" s="1"/>
      <c r="AL275" s="5"/>
      <c r="AM275" s="164">
        <f t="shared" si="25"/>
        <v>45896</v>
      </c>
      <c r="AN275" s="182"/>
      <c r="AO275" s="183"/>
      <c r="AP275" s="183"/>
      <c r="AQ275" s="183"/>
      <c r="AR275" s="183"/>
      <c r="AS275" s="183"/>
      <c r="AT275" s="183"/>
      <c r="AU275" s="183"/>
      <c r="AV275" s="183"/>
      <c r="AW275" s="96"/>
      <c r="AX275" s="37">
        <f t="shared" si="24"/>
        <v>45900</v>
      </c>
      <c r="AY275" s="182"/>
      <c r="AZ275" s="183"/>
      <c r="BA275" s="183"/>
      <c r="BB275" s="183"/>
      <c r="BC275" s="183"/>
      <c r="BD275" s="183"/>
      <c r="BE275" s="183"/>
      <c r="BF275" s="183"/>
      <c r="BG275" s="183"/>
      <c r="BH275" s="4"/>
      <c r="BI275" s="37">
        <f t="shared" si="23"/>
        <v>45907</v>
      </c>
      <c r="BJ275" s="178"/>
      <c r="BK275" s="184"/>
      <c r="BL275" s="184"/>
      <c r="BM275" s="184"/>
      <c r="BN275" s="184"/>
      <c r="BO275" s="184"/>
      <c r="BP275" s="184"/>
      <c r="BQ275" s="184"/>
      <c r="BR275" s="184"/>
      <c r="BS275" s="4"/>
      <c r="BT275" s="37">
        <f t="shared" si="26"/>
        <v>45921</v>
      </c>
      <c r="BU275" s="229"/>
      <c r="BV275" s="183"/>
      <c r="BW275" s="221"/>
      <c r="BX275" s="183"/>
      <c r="BY275" s="183"/>
      <c r="BZ275" s="183"/>
      <c r="CA275" s="183"/>
      <c r="CB275" s="183"/>
      <c r="CC275" s="183"/>
      <c r="CE275" s="1"/>
      <c r="CF275" s="1"/>
      <c r="CG275" s="1"/>
      <c r="CH275" s="1"/>
      <c r="CI275" s="1"/>
      <c r="CJ275" s="1"/>
      <c r="CK275" s="1"/>
      <c r="CL275" s="1"/>
      <c r="CM275" s="1"/>
      <c r="CN275" s="1"/>
      <c r="CO275" s="1"/>
    </row>
    <row r="276" spans="1:93" ht="30" customHeight="1" x14ac:dyDescent="0.2">
      <c r="A276" s="1">
        <v>270</v>
      </c>
      <c r="B276" s="1" t="s">
        <v>221</v>
      </c>
      <c r="C276" s="1" t="s">
        <v>222</v>
      </c>
      <c r="D276" s="1" t="s">
        <v>223</v>
      </c>
      <c r="E276" s="1" t="s">
        <v>217</v>
      </c>
      <c r="F276" s="1" t="s">
        <v>74</v>
      </c>
      <c r="G276" s="1">
        <v>2</v>
      </c>
      <c r="H276" s="1" t="s">
        <v>341</v>
      </c>
      <c r="I276" s="1" t="s">
        <v>114</v>
      </c>
      <c r="J276" s="64">
        <v>78412</v>
      </c>
      <c r="K276" s="64">
        <v>132791</v>
      </c>
      <c r="L276" s="29">
        <v>45893</v>
      </c>
      <c r="M276" s="29" t="s">
        <v>4163</v>
      </c>
      <c r="N276" s="1" t="s">
        <v>25</v>
      </c>
      <c r="O276" s="28" t="s">
        <v>225</v>
      </c>
      <c r="P276" s="1" t="s">
        <v>216</v>
      </c>
      <c r="Q276" s="64">
        <v>10</v>
      </c>
      <c r="R276" s="1" t="s">
        <v>410</v>
      </c>
      <c r="T276" s="1" t="s">
        <v>115</v>
      </c>
      <c r="U276" s="1"/>
      <c r="V276" s="1"/>
      <c r="W276" s="4"/>
      <c r="X276" s="28"/>
      <c r="Y276" s="33"/>
      <c r="Z276" s="33"/>
      <c r="AA276" s="96"/>
      <c r="AB276" s="65"/>
      <c r="AC276" s="66">
        <v>28</v>
      </c>
      <c r="AD276" s="65">
        <v>220</v>
      </c>
      <c r="AE276" s="33" t="s">
        <v>103</v>
      </c>
      <c r="AF276" s="33" t="s">
        <v>103</v>
      </c>
      <c r="AG276" s="33"/>
      <c r="AH276" s="4"/>
      <c r="AI276" s="1"/>
      <c r="AJ276" s="1"/>
      <c r="AK276" s="1"/>
      <c r="AL276" s="5"/>
      <c r="AM276" s="164">
        <f t="shared" si="25"/>
        <v>45896</v>
      </c>
      <c r="AN276" s="182"/>
      <c r="AO276" s="183"/>
      <c r="AP276" s="183"/>
      <c r="AQ276" s="183"/>
      <c r="AR276" s="183"/>
      <c r="AS276" s="183"/>
      <c r="AT276" s="183"/>
      <c r="AU276" s="183"/>
      <c r="AV276" s="183"/>
      <c r="AW276" s="96"/>
      <c r="AX276" s="37">
        <f t="shared" si="24"/>
        <v>45900</v>
      </c>
      <c r="AY276" s="182"/>
      <c r="AZ276" s="183"/>
      <c r="BA276" s="183"/>
      <c r="BB276" s="183"/>
      <c r="BC276" s="183"/>
      <c r="BD276" s="183"/>
      <c r="BE276" s="183"/>
      <c r="BF276" s="183"/>
      <c r="BG276" s="183"/>
      <c r="BH276" s="4"/>
      <c r="BI276" s="37">
        <f t="shared" si="23"/>
        <v>45907</v>
      </c>
      <c r="BJ276" s="178"/>
      <c r="BK276" s="184"/>
      <c r="BL276" s="184"/>
      <c r="BM276" s="184"/>
      <c r="BN276" s="184"/>
      <c r="BO276" s="184"/>
      <c r="BP276" s="181"/>
      <c r="BQ276" s="181"/>
      <c r="BR276" s="184"/>
      <c r="BS276" s="4"/>
      <c r="BT276" s="37">
        <f t="shared" si="26"/>
        <v>45921</v>
      </c>
      <c r="BU276" s="229"/>
      <c r="BV276" s="183"/>
      <c r="BW276" s="221"/>
      <c r="BX276" s="183"/>
      <c r="BY276" s="183"/>
      <c r="BZ276" s="183"/>
      <c r="CA276" s="183"/>
      <c r="CB276" s="183"/>
      <c r="CC276" s="183"/>
      <c r="CE276" s="1"/>
      <c r="CF276" s="1"/>
      <c r="CG276" s="1"/>
      <c r="CH276" s="1"/>
      <c r="CI276" s="1"/>
      <c r="CJ276" s="1"/>
      <c r="CK276" s="1"/>
      <c r="CL276" s="1"/>
      <c r="CM276" s="1"/>
      <c r="CN276" s="1"/>
      <c r="CO276" s="1"/>
    </row>
    <row r="277" spans="1:93" ht="30" customHeight="1" x14ac:dyDescent="0.2">
      <c r="A277" s="1">
        <v>271</v>
      </c>
      <c r="B277" s="1" t="s">
        <v>221</v>
      </c>
      <c r="C277" s="1" t="s">
        <v>222</v>
      </c>
      <c r="D277" s="1" t="s">
        <v>223</v>
      </c>
      <c r="E277" s="1" t="s">
        <v>217</v>
      </c>
      <c r="F277" s="1" t="s">
        <v>74</v>
      </c>
      <c r="G277" s="1">
        <v>2</v>
      </c>
      <c r="H277" s="1" t="s">
        <v>341</v>
      </c>
      <c r="I277" s="1" t="s">
        <v>114</v>
      </c>
      <c r="J277" s="64">
        <v>81612</v>
      </c>
      <c r="K277" s="64">
        <v>132793</v>
      </c>
      <c r="L277" s="29">
        <v>45893</v>
      </c>
      <c r="M277" s="29" t="s">
        <v>4163</v>
      </c>
      <c r="N277" s="1" t="s">
        <v>25</v>
      </c>
      <c r="O277" s="28" t="s">
        <v>225</v>
      </c>
      <c r="P277" s="1" t="s">
        <v>216</v>
      </c>
      <c r="Q277" s="64">
        <v>10</v>
      </c>
      <c r="R277" s="1" t="s">
        <v>410</v>
      </c>
      <c r="S277" s="1">
        <v>6</v>
      </c>
      <c r="T277" s="1" t="s">
        <v>115</v>
      </c>
      <c r="U277" s="1"/>
      <c r="V277" s="1"/>
      <c r="W277" s="4"/>
      <c r="X277" s="28"/>
      <c r="Y277" s="33"/>
      <c r="Z277" s="33"/>
      <c r="AA277" s="96"/>
      <c r="AB277" s="65"/>
      <c r="AC277" s="66">
        <v>28.5</v>
      </c>
      <c r="AD277" s="65">
        <v>230</v>
      </c>
      <c r="AE277" s="33" t="s">
        <v>103</v>
      </c>
      <c r="AF277" s="33" t="s">
        <v>103</v>
      </c>
      <c r="AG277" s="33"/>
      <c r="AH277" s="4"/>
      <c r="AI277" s="1"/>
      <c r="AJ277" s="1"/>
      <c r="AK277" s="1"/>
      <c r="AL277" s="5"/>
      <c r="AM277" s="164">
        <f t="shared" si="25"/>
        <v>45896</v>
      </c>
      <c r="AN277" s="182"/>
      <c r="AO277" s="183"/>
      <c r="AP277" s="183"/>
      <c r="AQ277" s="183"/>
      <c r="AR277" s="183"/>
      <c r="AS277" s="183"/>
      <c r="AT277" s="183"/>
      <c r="AU277" s="183"/>
      <c r="AV277" s="183"/>
      <c r="AW277" s="96"/>
      <c r="AX277" s="37">
        <f t="shared" si="24"/>
        <v>45900</v>
      </c>
      <c r="AY277" s="182"/>
      <c r="AZ277" s="183"/>
      <c r="BA277" s="183"/>
      <c r="BB277" s="183"/>
      <c r="BC277" s="183"/>
      <c r="BD277" s="183"/>
      <c r="BE277" s="183"/>
      <c r="BF277" s="183"/>
      <c r="BG277" s="183"/>
      <c r="BH277" s="4"/>
      <c r="BI277" s="37">
        <f t="shared" si="23"/>
        <v>45907</v>
      </c>
      <c r="BJ277" s="178"/>
      <c r="BK277" s="184"/>
      <c r="BL277" s="180">
        <v>57</v>
      </c>
      <c r="BM277" s="180">
        <v>55.9</v>
      </c>
      <c r="BN277" s="180">
        <v>56.5</v>
      </c>
      <c r="BO277" s="180"/>
      <c r="BP277" s="180"/>
      <c r="BQ277" s="180"/>
      <c r="BR277" s="184"/>
      <c r="BS277" s="4"/>
      <c r="BT277" s="37">
        <f t="shared" si="26"/>
        <v>45921</v>
      </c>
      <c r="BU277" s="229"/>
      <c r="BV277" s="183"/>
      <c r="BW277" s="221"/>
      <c r="BX277" s="183"/>
      <c r="BY277" s="183"/>
      <c r="BZ277" s="183"/>
      <c r="CA277" s="183"/>
      <c r="CB277" s="183"/>
      <c r="CC277" s="183"/>
      <c r="CE277" s="1"/>
      <c r="CF277" s="1"/>
      <c r="CG277" s="1"/>
      <c r="CH277" s="1"/>
      <c r="CI277" s="1"/>
      <c r="CJ277" s="1"/>
      <c r="CK277" s="1"/>
      <c r="CL277" s="1"/>
      <c r="CM277" s="1"/>
      <c r="CN277" s="1"/>
      <c r="CO277" s="1"/>
    </row>
    <row r="278" spans="1:93" ht="30" customHeight="1" x14ac:dyDescent="0.2">
      <c r="A278" s="1">
        <v>272</v>
      </c>
      <c r="B278" s="1" t="s">
        <v>221</v>
      </c>
      <c r="C278" s="1" t="s">
        <v>222</v>
      </c>
      <c r="D278" s="1" t="s">
        <v>223</v>
      </c>
      <c r="E278" s="1" t="s">
        <v>217</v>
      </c>
      <c r="F278" s="1" t="s">
        <v>74</v>
      </c>
      <c r="G278" s="1">
        <v>2</v>
      </c>
      <c r="H278" s="1" t="s">
        <v>341</v>
      </c>
      <c r="I278" s="1" t="s">
        <v>114</v>
      </c>
      <c r="J278" s="64">
        <v>77112</v>
      </c>
      <c r="K278" s="64">
        <v>132794</v>
      </c>
      <c r="L278" s="29">
        <v>45893</v>
      </c>
      <c r="M278" s="29" t="s">
        <v>4163</v>
      </c>
      <c r="N278" s="1" t="s">
        <v>25</v>
      </c>
      <c r="O278" s="28" t="s">
        <v>225</v>
      </c>
      <c r="P278" s="1" t="s">
        <v>216</v>
      </c>
      <c r="Q278" s="64">
        <v>10</v>
      </c>
      <c r="R278" s="1" t="s">
        <v>410</v>
      </c>
      <c r="T278" s="1" t="s">
        <v>115</v>
      </c>
      <c r="U278" s="1"/>
      <c r="V278" s="1"/>
      <c r="W278" s="4"/>
      <c r="X278" s="28"/>
      <c r="Y278" s="33"/>
      <c r="Z278" s="33"/>
      <c r="AA278" s="96"/>
      <c r="AB278" s="65"/>
      <c r="AC278" s="66">
        <v>28.5</v>
      </c>
      <c r="AD278" s="65">
        <v>220</v>
      </c>
      <c r="AE278" s="33" t="s">
        <v>103</v>
      </c>
      <c r="AF278" s="33" t="s">
        <v>103</v>
      </c>
      <c r="AG278" s="33"/>
      <c r="AH278" s="4"/>
      <c r="AI278" s="1"/>
      <c r="AJ278" s="1"/>
      <c r="AK278" s="1"/>
      <c r="AL278" s="5"/>
      <c r="AM278" s="164">
        <f t="shared" si="25"/>
        <v>45896</v>
      </c>
      <c r="AN278" s="182"/>
      <c r="AO278" s="183"/>
      <c r="AP278" s="183"/>
      <c r="AQ278" s="183"/>
      <c r="AR278" s="183"/>
      <c r="AS278" s="183"/>
      <c r="AT278" s="183"/>
      <c r="AU278" s="183"/>
      <c r="AV278" s="183"/>
      <c r="AW278" s="96"/>
      <c r="AX278" s="37">
        <f t="shared" si="24"/>
        <v>45900</v>
      </c>
      <c r="AY278" s="182"/>
      <c r="AZ278" s="183"/>
      <c r="BA278" s="183"/>
      <c r="BB278" s="183"/>
      <c r="BC278" s="183"/>
      <c r="BD278" s="183"/>
      <c r="BE278" s="183"/>
      <c r="BF278" s="183"/>
      <c r="BG278" s="183"/>
      <c r="BH278" s="4"/>
      <c r="BI278" s="37">
        <f t="shared" si="23"/>
        <v>45907</v>
      </c>
      <c r="BJ278" s="178"/>
      <c r="BK278" s="184"/>
      <c r="BL278" s="184"/>
      <c r="BM278" s="184"/>
      <c r="BN278" s="184"/>
      <c r="BO278" s="184"/>
      <c r="BP278" s="184"/>
      <c r="BQ278" s="184"/>
      <c r="BR278" s="184"/>
      <c r="BS278" s="4"/>
      <c r="BT278" s="37">
        <f t="shared" si="26"/>
        <v>45921</v>
      </c>
      <c r="BU278" s="229"/>
      <c r="BV278" s="183"/>
      <c r="BW278" s="221"/>
      <c r="BX278" s="183"/>
      <c r="BY278" s="183"/>
      <c r="BZ278" s="183"/>
      <c r="CA278" s="183"/>
      <c r="CB278" s="183"/>
      <c r="CC278" s="183"/>
      <c r="CE278" s="1"/>
      <c r="CF278" s="1"/>
      <c r="CG278" s="1"/>
      <c r="CH278" s="1"/>
      <c r="CI278" s="1"/>
      <c r="CJ278" s="1"/>
      <c r="CK278" s="1"/>
      <c r="CL278" s="1"/>
      <c r="CM278" s="1"/>
      <c r="CN278" s="1"/>
      <c r="CO278" s="1"/>
    </row>
    <row r="279" spans="1:93" ht="30" customHeight="1" x14ac:dyDescent="0.2">
      <c r="A279" s="1">
        <v>273</v>
      </c>
      <c r="B279" s="1" t="s">
        <v>221</v>
      </c>
      <c r="C279" s="1" t="s">
        <v>222</v>
      </c>
      <c r="D279" s="1" t="s">
        <v>223</v>
      </c>
      <c r="E279" s="1" t="s">
        <v>217</v>
      </c>
      <c r="F279" s="1" t="s">
        <v>74</v>
      </c>
      <c r="G279" s="1">
        <v>2</v>
      </c>
      <c r="H279" s="1" t="s">
        <v>341</v>
      </c>
      <c r="I279" s="1" t="s">
        <v>114</v>
      </c>
      <c r="J279" s="64">
        <v>82312</v>
      </c>
      <c r="K279" s="64">
        <v>132795</v>
      </c>
      <c r="L279" s="29">
        <v>45893</v>
      </c>
      <c r="M279" s="29" t="s">
        <v>4163</v>
      </c>
      <c r="N279" s="1" t="s">
        <v>25</v>
      </c>
      <c r="O279" s="28" t="s">
        <v>225</v>
      </c>
      <c r="P279" s="1" t="s">
        <v>216</v>
      </c>
      <c r="Q279" s="64">
        <v>10</v>
      </c>
      <c r="R279" s="1" t="s">
        <v>410</v>
      </c>
      <c r="S279" s="1">
        <v>6</v>
      </c>
      <c r="T279" s="1" t="s">
        <v>115</v>
      </c>
      <c r="U279" s="1"/>
      <c r="V279" s="1"/>
      <c r="W279" s="4"/>
      <c r="X279" s="28"/>
      <c r="Y279" s="33"/>
      <c r="Z279" s="33"/>
      <c r="AA279" s="96"/>
      <c r="AB279" s="65"/>
      <c r="AC279" s="66">
        <v>27</v>
      </c>
      <c r="AD279" s="65">
        <v>240</v>
      </c>
      <c r="AE279" s="33" t="s">
        <v>103</v>
      </c>
      <c r="AF279" s="33" t="s">
        <v>103</v>
      </c>
      <c r="AG279" s="33"/>
      <c r="AH279" s="4"/>
      <c r="AI279" s="1"/>
      <c r="AJ279" s="1"/>
      <c r="AK279" s="1"/>
      <c r="AL279" s="5"/>
      <c r="AM279" s="164">
        <f t="shared" si="25"/>
        <v>45896</v>
      </c>
      <c r="AN279" s="182"/>
      <c r="AO279" s="183"/>
      <c r="AP279" s="183"/>
      <c r="AQ279" s="183"/>
      <c r="AR279" s="183"/>
      <c r="AS279" s="183"/>
      <c r="AT279" s="183"/>
      <c r="AU279" s="183"/>
      <c r="AV279" s="183"/>
      <c r="AW279" s="96"/>
      <c r="AX279" s="37">
        <f t="shared" si="24"/>
        <v>45900</v>
      </c>
      <c r="AY279" s="182"/>
      <c r="AZ279" s="183"/>
      <c r="BA279" s="183"/>
      <c r="BB279" s="183"/>
      <c r="BC279" s="183"/>
      <c r="BD279" s="183"/>
      <c r="BE279" s="183"/>
      <c r="BF279" s="183"/>
      <c r="BG279" s="183"/>
      <c r="BH279" s="4"/>
      <c r="BI279" s="37">
        <f t="shared" si="23"/>
        <v>45907</v>
      </c>
      <c r="BJ279" s="178"/>
      <c r="BK279" s="184"/>
      <c r="BL279" s="184"/>
      <c r="BM279" s="184"/>
      <c r="BN279" s="184"/>
      <c r="BO279" s="184"/>
      <c r="BP279" s="184"/>
      <c r="BQ279" s="184"/>
      <c r="BR279" s="184"/>
      <c r="BS279" s="4"/>
      <c r="BT279" s="37">
        <f t="shared" si="26"/>
        <v>45921</v>
      </c>
      <c r="BU279" s="229"/>
      <c r="BV279" s="183"/>
      <c r="BW279" s="221"/>
      <c r="BX279" s="183"/>
      <c r="BY279" s="183"/>
      <c r="BZ279" s="183"/>
      <c r="CA279" s="183"/>
      <c r="CB279" s="183"/>
      <c r="CC279" s="183"/>
      <c r="CE279" s="1"/>
      <c r="CF279" s="1"/>
      <c r="CG279" s="1"/>
      <c r="CH279" s="1"/>
      <c r="CI279" s="1"/>
      <c r="CJ279" s="1"/>
      <c r="CK279" s="1"/>
      <c r="CL279" s="1"/>
      <c r="CM279" s="1"/>
      <c r="CN279" s="1"/>
      <c r="CO279" s="1"/>
    </row>
    <row r="280" spans="1:93" ht="30" customHeight="1" x14ac:dyDescent="0.2">
      <c r="A280" s="1">
        <v>274</v>
      </c>
      <c r="B280" s="1" t="s">
        <v>221</v>
      </c>
      <c r="C280" s="1" t="s">
        <v>222</v>
      </c>
      <c r="D280" s="1" t="s">
        <v>223</v>
      </c>
      <c r="E280" s="1" t="s">
        <v>217</v>
      </c>
      <c r="F280" s="1" t="s">
        <v>74</v>
      </c>
      <c r="G280" s="1">
        <v>2</v>
      </c>
      <c r="H280" s="1" t="s">
        <v>341</v>
      </c>
      <c r="I280" s="1" t="s">
        <v>114</v>
      </c>
      <c r="J280" s="64">
        <v>84812</v>
      </c>
      <c r="K280" s="64">
        <v>132796</v>
      </c>
      <c r="L280" s="29">
        <v>45893</v>
      </c>
      <c r="M280" s="29" t="s">
        <v>4163</v>
      </c>
      <c r="N280" s="1" t="s">
        <v>25</v>
      </c>
      <c r="O280" s="28" t="s">
        <v>225</v>
      </c>
      <c r="P280" s="1" t="s">
        <v>216</v>
      </c>
      <c r="Q280" s="64">
        <v>10</v>
      </c>
      <c r="R280" s="1" t="s">
        <v>410</v>
      </c>
      <c r="T280" s="1" t="s">
        <v>115</v>
      </c>
      <c r="U280" s="1"/>
      <c r="V280" s="1"/>
      <c r="W280" s="4"/>
      <c r="X280" s="28"/>
      <c r="Y280" s="33"/>
      <c r="Z280" s="33"/>
      <c r="AA280" s="96"/>
      <c r="AB280" s="65"/>
      <c r="AC280" s="66">
        <v>27</v>
      </c>
      <c r="AD280" s="65">
        <v>210</v>
      </c>
      <c r="AE280" s="33" t="s">
        <v>103</v>
      </c>
      <c r="AF280" s="33" t="s">
        <v>103</v>
      </c>
      <c r="AG280" s="33"/>
      <c r="AH280" s="4"/>
      <c r="AI280" s="1"/>
      <c r="AJ280" s="1"/>
      <c r="AK280" s="1"/>
      <c r="AL280" s="5"/>
      <c r="AM280" s="164">
        <f t="shared" si="25"/>
        <v>45896</v>
      </c>
      <c r="AN280" s="182"/>
      <c r="AO280" s="183"/>
      <c r="AP280" s="183"/>
      <c r="AQ280" s="183"/>
      <c r="AR280" s="183"/>
      <c r="AS280" s="183"/>
      <c r="AT280" s="183"/>
      <c r="AU280" s="183"/>
      <c r="AV280" s="183"/>
      <c r="AW280" s="96"/>
      <c r="AX280" s="37">
        <f t="shared" si="24"/>
        <v>45900</v>
      </c>
      <c r="AY280" s="182"/>
      <c r="AZ280" s="183"/>
      <c r="BA280" s="183"/>
      <c r="BB280" s="183"/>
      <c r="BC280" s="183"/>
      <c r="BD280" s="183"/>
      <c r="BE280" s="183"/>
      <c r="BF280" s="183"/>
      <c r="BG280" s="183"/>
      <c r="BH280" s="4"/>
      <c r="BI280" s="37">
        <f t="shared" si="23"/>
        <v>45907</v>
      </c>
      <c r="BJ280" s="178"/>
      <c r="BK280" s="184"/>
      <c r="BL280" s="184"/>
      <c r="BM280" s="184"/>
      <c r="BN280" s="184"/>
      <c r="BO280" s="184"/>
      <c r="BP280" s="184"/>
      <c r="BQ280" s="184"/>
      <c r="BR280" s="184"/>
      <c r="BS280" s="4"/>
      <c r="BT280" s="37">
        <f t="shared" si="26"/>
        <v>45921</v>
      </c>
      <c r="BU280" s="229"/>
      <c r="BV280" s="183"/>
      <c r="BW280" s="221"/>
      <c r="BX280" s="183"/>
      <c r="BY280" s="183"/>
      <c r="BZ280" s="183"/>
      <c r="CA280" s="183"/>
      <c r="CB280" s="183"/>
      <c r="CC280" s="183"/>
      <c r="CE280" s="1"/>
      <c r="CF280" s="1"/>
      <c r="CG280" s="1"/>
      <c r="CH280" s="1"/>
      <c r="CI280" s="1"/>
      <c r="CJ280" s="1"/>
      <c r="CK280" s="1"/>
      <c r="CL280" s="1"/>
      <c r="CM280" s="1"/>
      <c r="CN280" s="1"/>
      <c r="CO280" s="1"/>
    </row>
    <row r="281" spans="1:93" ht="30" customHeight="1" x14ac:dyDescent="0.2">
      <c r="A281" s="1">
        <v>275</v>
      </c>
      <c r="B281" s="1" t="s">
        <v>221</v>
      </c>
      <c r="C281" s="1" t="s">
        <v>222</v>
      </c>
      <c r="D281" s="1" t="s">
        <v>223</v>
      </c>
      <c r="E281" s="1" t="s">
        <v>217</v>
      </c>
      <c r="F281" s="1" t="s">
        <v>74</v>
      </c>
      <c r="G281" s="1">
        <v>2</v>
      </c>
      <c r="H281" s="1" t="s">
        <v>341</v>
      </c>
      <c r="I281" s="1" t="s">
        <v>114</v>
      </c>
      <c r="J281" s="64">
        <v>66810</v>
      </c>
      <c r="K281" s="64">
        <v>132799</v>
      </c>
      <c r="L281" s="29">
        <v>45893</v>
      </c>
      <c r="M281" s="29" t="s">
        <v>4163</v>
      </c>
      <c r="N281" s="1" t="s">
        <v>25</v>
      </c>
      <c r="O281" s="28" t="s">
        <v>225</v>
      </c>
      <c r="P281" s="1" t="s">
        <v>216</v>
      </c>
      <c r="Q281" s="64">
        <v>9</v>
      </c>
      <c r="R281" s="1" t="s">
        <v>410</v>
      </c>
      <c r="T281" s="1" t="s">
        <v>115</v>
      </c>
      <c r="U281" s="1"/>
      <c r="V281" s="1" t="s">
        <v>224</v>
      </c>
      <c r="W281" s="4"/>
      <c r="X281" s="28"/>
      <c r="Y281" s="33"/>
      <c r="Z281" s="33"/>
      <c r="AA281" s="96"/>
      <c r="AB281" s="65"/>
      <c r="AC281" s="66">
        <v>26.5</v>
      </c>
      <c r="AD281" s="65">
        <v>220</v>
      </c>
      <c r="AE281" s="33" t="s">
        <v>103</v>
      </c>
      <c r="AF281" s="33" t="s">
        <v>103</v>
      </c>
      <c r="AG281" s="33"/>
      <c r="AH281" s="4"/>
      <c r="AI281" s="1"/>
      <c r="AJ281" s="1"/>
      <c r="AK281" s="1"/>
      <c r="AL281" s="5"/>
      <c r="AM281" s="164">
        <f t="shared" si="25"/>
        <v>45896</v>
      </c>
      <c r="AN281" s="182"/>
      <c r="AO281" s="183"/>
      <c r="AP281" s="183"/>
      <c r="AQ281" s="183"/>
      <c r="AR281" s="183"/>
      <c r="AS281" s="183"/>
      <c r="AT281" s="183"/>
      <c r="AU281" s="183"/>
      <c r="AV281" s="183"/>
      <c r="AW281" s="96"/>
      <c r="AX281" s="37">
        <f t="shared" si="24"/>
        <v>45900</v>
      </c>
      <c r="AY281" s="182"/>
      <c r="AZ281" s="183"/>
      <c r="BA281" s="183"/>
      <c r="BB281" s="183"/>
      <c r="BC281" s="183"/>
      <c r="BD281" s="183"/>
      <c r="BE281" s="183"/>
      <c r="BF281" s="183"/>
      <c r="BG281" s="183"/>
      <c r="BH281" s="4"/>
      <c r="BI281" s="37">
        <f t="shared" si="23"/>
        <v>45907</v>
      </c>
      <c r="BJ281" s="178"/>
      <c r="BK281" s="184"/>
      <c r="BL281" s="184"/>
      <c r="BM281" s="184"/>
      <c r="BN281" s="184"/>
      <c r="BO281" s="184"/>
      <c r="BP281" s="184"/>
      <c r="BQ281" s="184"/>
      <c r="BR281" s="184"/>
      <c r="BS281" s="4"/>
      <c r="BT281" s="37">
        <f t="shared" si="26"/>
        <v>45921</v>
      </c>
      <c r="BU281" s="229"/>
      <c r="BV281" s="183"/>
      <c r="BW281" s="221"/>
      <c r="BX281" s="183"/>
      <c r="BY281" s="183"/>
      <c r="BZ281" s="183"/>
      <c r="CA281" s="183"/>
      <c r="CB281" s="183"/>
      <c r="CC281" s="183"/>
      <c r="CE281" s="1"/>
      <c r="CF281" s="1"/>
      <c r="CG281" s="1"/>
      <c r="CH281" s="1"/>
      <c r="CI281" s="1"/>
      <c r="CJ281" s="1"/>
      <c r="CK281" s="1"/>
      <c r="CL281" s="1"/>
      <c r="CM281" s="1"/>
      <c r="CN281" s="1"/>
      <c r="CO281" s="1"/>
    </row>
    <row r="282" spans="1:93" ht="30" customHeight="1" x14ac:dyDescent="0.2">
      <c r="A282" s="1">
        <v>276</v>
      </c>
      <c r="B282" s="1" t="s">
        <v>221</v>
      </c>
      <c r="C282" s="1" t="s">
        <v>222</v>
      </c>
      <c r="D282" s="1" t="s">
        <v>223</v>
      </c>
      <c r="E282" s="1" t="s">
        <v>217</v>
      </c>
      <c r="F282" s="1" t="s">
        <v>74</v>
      </c>
      <c r="G282" s="1">
        <v>2</v>
      </c>
      <c r="H282" s="1" t="s">
        <v>341</v>
      </c>
      <c r="I282" s="1" t="s">
        <v>114</v>
      </c>
      <c r="J282" s="64">
        <v>82812</v>
      </c>
      <c r="K282" s="64">
        <v>132801</v>
      </c>
      <c r="L282" s="29">
        <v>45893</v>
      </c>
      <c r="M282" s="29" t="s">
        <v>4163</v>
      </c>
      <c r="N282" s="1" t="s">
        <v>25</v>
      </c>
      <c r="O282" s="28" t="s">
        <v>225</v>
      </c>
      <c r="P282" s="1" t="s">
        <v>216</v>
      </c>
      <c r="Q282" s="64">
        <v>10</v>
      </c>
      <c r="R282" s="1" t="s">
        <v>410</v>
      </c>
      <c r="T282" s="1" t="s">
        <v>115</v>
      </c>
      <c r="U282" s="1"/>
      <c r="V282" s="1"/>
      <c r="W282" s="4"/>
      <c r="X282" s="28"/>
      <c r="Y282" s="33"/>
      <c r="Z282" s="33"/>
      <c r="AA282" s="96"/>
      <c r="AB282" s="65"/>
      <c r="AC282" s="66">
        <v>29.5</v>
      </c>
      <c r="AD282" s="65">
        <v>200</v>
      </c>
      <c r="AE282" s="33" t="s">
        <v>103</v>
      </c>
      <c r="AF282" s="33" t="s">
        <v>103</v>
      </c>
      <c r="AG282" s="33"/>
      <c r="AH282" s="4"/>
      <c r="AI282" s="1"/>
      <c r="AJ282" s="1"/>
      <c r="AK282" s="1"/>
      <c r="AL282" s="5"/>
      <c r="AM282" s="164">
        <f t="shared" si="25"/>
        <v>45896</v>
      </c>
      <c r="AN282" s="182"/>
      <c r="AO282" s="183"/>
      <c r="AP282" s="183"/>
      <c r="AQ282" s="183"/>
      <c r="AR282" s="183"/>
      <c r="AS282" s="183"/>
      <c r="AT282" s="183"/>
      <c r="AU282" s="183"/>
      <c r="AV282" s="183"/>
      <c r="AW282" s="96"/>
      <c r="AX282" s="37">
        <f t="shared" si="24"/>
        <v>45900</v>
      </c>
      <c r="AY282" s="182"/>
      <c r="AZ282" s="183"/>
      <c r="BA282" s="183"/>
      <c r="BB282" s="183"/>
      <c r="BC282" s="183"/>
      <c r="BD282" s="183"/>
      <c r="BE282" s="183"/>
      <c r="BF282" s="183"/>
      <c r="BG282" s="183"/>
      <c r="BH282" s="4"/>
      <c r="BI282" s="37">
        <f t="shared" si="23"/>
        <v>45907</v>
      </c>
      <c r="BJ282" s="178"/>
      <c r="BK282" s="184"/>
      <c r="BL282" s="184"/>
      <c r="BM282" s="184"/>
      <c r="BN282" s="184"/>
      <c r="BO282" s="184"/>
      <c r="BP282" s="184"/>
      <c r="BQ282" s="184"/>
      <c r="BR282" s="184"/>
      <c r="BS282" s="4"/>
      <c r="BT282" s="37">
        <f t="shared" si="26"/>
        <v>45921</v>
      </c>
      <c r="BU282" s="229"/>
      <c r="BV282" s="183"/>
      <c r="BW282" s="221"/>
      <c r="BX282" s="183"/>
      <c r="BY282" s="183"/>
      <c r="BZ282" s="183"/>
      <c r="CA282" s="183"/>
      <c r="CB282" s="183"/>
      <c r="CC282" s="183"/>
      <c r="CE282" s="1"/>
      <c r="CF282" s="1"/>
      <c r="CG282" s="1"/>
      <c r="CH282" s="1"/>
      <c r="CI282" s="1"/>
      <c r="CJ282" s="1"/>
      <c r="CK282" s="1"/>
      <c r="CL282" s="1"/>
      <c r="CM282" s="1"/>
      <c r="CN282" s="1"/>
      <c r="CO282" s="1"/>
    </row>
    <row r="283" spans="1:93" ht="30" customHeight="1" x14ac:dyDescent="0.2">
      <c r="A283" s="1">
        <v>277</v>
      </c>
      <c r="B283" s="1" t="s">
        <v>221</v>
      </c>
      <c r="C283" s="1" t="s">
        <v>222</v>
      </c>
      <c r="D283" s="1" t="s">
        <v>223</v>
      </c>
      <c r="E283" s="1" t="s">
        <v>217</v>
      </c>
      <c r="F283" s="1" t="s">
        <v>74</v>
      </c>
      <c r="G283" s="1">
        <v>2</v>
      </c>
      <c r="H283" s="1" t="s">
        <v>341</v>
      </c>
      <c r="I283" s="1" t="s">
        <v>114</v>
      </c>
      <c r="J283" s="64">
        <v>62710</v>
      </c>
      <c r="K283" s="64">
        <v>132804</v>
      </c>
      <c r="L283" s="29">
        <v>45893</v>
      </c>
      <c r="M283" s="29" t="s">
        <v>4163</v>
      </c>
      <c r="N283" s="1" t="s">
        <v>25</v>
      </c>
      <c r="O283" s="28" t="s">
        <v>225</v>
      </c>
      <c r="P283" s="1" t="s">
        <v>216</v>
      </c>
      <c r="Q283" s="64">
        <v>9</v>
      </c>
      <c r="R283" s="1" t="s">
        <v>410</v>
      </c>
      <c r="T283" s="1" t="s">
        <v>115</v>
      </c>
      <c r="U283" s="1"/>
      <c r="V283" s="1"/>
      <c r="W283" s="4"/>
      <c r="X283" s="28"/>
      <c r="Y283" s="33"/>
      <c r="Z283" s="33"/>
      <c r="AA283" s="96"/>
      <c r="AB283" s="65"/>
      <c r="AC283" s="66">
        <v>28</v>
      </c>
      <c r="AD283" s="65">
        <v>220</v>
      </c>
      <c r="AE283" s="33" t="s">
        <v>103</v>
      </c>
      <c r="AF283" s="33" t="s">
        <v>103</v>
      </c>
      <c r="AG283" s="33"/>
      <c r="AH283" s="4"/>
      <c r="AI283" s="1"/>
      <c r="AJ283" s="1"/>
      <c r="AK283" s="1"/>
      <c r="AL283" s="5"/>
      <c r="AM283" s="164">
        <f t="shared" si="25"/>
        <v>45896</v>
      </c>
      <c r="AN283" s="182"/>
      <c r="AO283" s="183"/>
      <c r="AP283" s="183"/>
      <c r="AQ283" s="183"/>
      <c r="AR283" s="183"/>
      <c r="AS283" s="183"/>
      <c r="AT283" s="183"/>
      <c r="AU283" s="183"/>
      <c r="AV283" s="183"/>
      <c r="AW283" s="96"/>
      <c r="AX283" s="37">
        <f t="shared" si="24"/>
        <v>45900</v>
      </c>
      <c r="AY283" s="182"/>
      <c r="AZ283" s="183"/>
      <c r="BA283" s="183"/>
      <c r="BB283" s="183"/>
      <c r="BC283" s="183"/>
      <c r="BD283" s="183"/>
      <c r="BE283" s="183"/>
      <c r="BF283" s="183"/>
      <c r="BG283" s="183"/>
      <c r="BH283" s="4"/>
      <c r="BI283" s="37">
        <f t="shared" si="23"/>
        <v>45907</v>
      </c>
      <c r="BJ283" s="178"/>
      <c r="BK283" s="184"/>
      <c r="BL283" s="184"/>
      <c r="BM283" s="184"/>
      <c r="BN283" s="184"/>
      <c r="BO283" s="184"/>
      <c r="BP283" s="184"/>
      <c r="BQ283" s="184"/>
      <c r="BR283" s="184"/>
      <c r="BS283" s="4"/>
      <c r="BT283" s="37">
        <f t="shared" si="26"/>
        <v>45921</v>
      </c>
      <c r="BU283" s="229"/>
      <c r="BV283" s="183"/>
      <c r="BW283" s="221"/>
      <c r="BX283" s="183"/>
      <c r="BY283" s="183"/>
      <c r="BZ283" s="183"/>
      <c r="CA283" s="183"/>
      <c r="CB283" s="183"/>
      <c r="CC283" s="183"/>
      <c r="CE283" s="1"/>
      <c r="CF283" s="1"/>
      <c r="CG283" s="1"/>
      <c r="CH283" s="1"/>
      <c r="CI283" s="1"/>
      <c r="CJ283" s="1"/>
      <c r="CK283" s="1"/>
      <c r="CL283" s="1"/>
      <c r="CM283" s="1"/>
      <c r="CN283" s="1"/>
      <c r="CO283" s="1"/>
    </row>
    <row r="284" spans="1:93" ht="30" customHeight="1" x14ac:dyDescent="0.2">
      <c r="A284" s="1">
        <v>278</v>
      </c>
      <c r="B284" s="1" t="s">
        <v>221</v>
      </c>
      <c r="C284" s="1" t="s">
        <v>222</v>
      </c>
      <c r="D284" s="1" t="s">
        <v>223</v>
      </c>
      <c r="E284" s="1" t="s">
        <v>217</v>
      </c>
      <c r="F284" s="1" t="s">
        <v>74</v>
      </c>
      <c r="G284" s="1">
        <v>2</v>
      </c>
      <c r="H284" s="1" t="s">
        <v>341</v>
      </c>
      <c r="I284" s="1" t="s">
        <v>114</v>
      </c>
      <c r="J284" s="64">
        <v>69410</v>
      </c>
      <c r="K284" s="64">
        <v>132809</v>
      </c>
      <c r="L284" s="29">
        <v>45893</v>
      </c>
      <c r="M284" s="29" t="s">
        <v>4163</v>
      </c>
      <c r="N284" s="1" t="s">
        <v>25</v>
      </c>
      <c r="O284" s="28" t="s">
        <v>225</v>
      </c>
      <c r="P284" s="1" t="s">
        <v>216</v>
      </c>
      <c r="Q284" s="64">
        <v>9</v>
      </c>
      <c r="R284" s="1" t="s">
        <v>410</v>
      </c>
      <c r="S284" s="1">
        <v>6</v>
      </c>
      <c r="T284" s="1" t="s">
        <v>115</v>
      </c>
      <c r="U284" s="1"/>
      <c r="V284" s="1"/>
      <c r="W284" s="4"/>
      <c r="X284" s="28"/>
      <c r="Y284" s="33"/>
      <c r="Z284" s="33"/>
      <c r="AA284" s="96"/>
      <c r="AB284" s="65"/>
      <c r="AC284" s="66">
        <v>28.5</v>
      </c>
      <c r="AD284" s="65">
        <v>240</v>
      </c>
      <c r="AE284" s="33" t="s">
        <v>103</v>
      </c>
      <c r="AF284" s="33" t="s">
        <v>103</v>
      </c>
      <c r="AG284" s="33"/>
      <c r="AH284" s="4"/>
      <c r="AI284" s="1"/>
      <c r="AJ284" s="1"/>
      <c r="AK284" s="1"/>
      <c r="AL284" s="5"/>
      <c r="AM284" s="164">
        <f t="shared" si="25"/>
        <v>45896</v>
      </c>
      <c r="AN284" s="182"/>
      <c r="AO284" s="183"/>
      <c r="AP284" s="183"/>
      <c r="AQ284" s="183"/>
      <c r="AR284" s="183"/>
      <c r="AS284" s="183"/>
      <c r="AT284" s="183"/>
      <c r="AU284" s="183"/>
      <c r="AV284" s="183"/>
      <c r="AW284" s="96"/>
      <c r="AX284" s="37">
        <f t="shared" si="24"/>
        <v>45900</v>
      </c>
      <c r="AY284" s="182"/>
      <c r="AZ284" s="183"/>
      <c r="BA284" s="183"/>
      <c r="BB284" s="183"/>
      <c r="BC284" s="183"/>
      <c r="BD284" s="183"/>
      <c r="BE284" s="183"/>
      <c r="BF284" s="183"/>
      <c r="BG284" s="183"/>
      <c r="BH284" s="4"/>
      <c r="BI284" s="37">
        <f t="shared" si="23"/>
        <v>45907</v>
      </c>
      <c r="BJ284" s="178"/>
      <c r="BK284" s="184"/>
      <c r="BL284" s="184"/>
      <c r="BM284" s="184"/>
      <c r="BN284" s="184"/>
      <c r="BO284" s="184"/>
      <c r="BP284" s="184"/>
      <c r="BQ284" s="184"/>
      <c r="BR284" s="184"/>
      <c r="BS284" s="4"/>
      <c r="BT284" s="37">
        <f t="shared" si="26"/>
        <v>45921</v>
      </c>
      <c r="BU284" s="229"/>
      <c r="BV284" s="183"/>
      <c r="BW284" s="221"/>
      <c r="BX284" s="183"/>
      <c r="BY284" s="183"/>
      <c r="BZ284" s="183"/>
      <c r="CA284" s="183"/>
      <c r="CB284" s="183"/>
      <c r="CC284" s="183"/>
      <c r="CE284" s="1"/>
      <c r="CF284" s="1"/>
      <c r="CG284" s="1"/>
      <c r="CH284" s="1"/>
      <c r="CI284" s="1"/>
      <c r="CJ284" s="1"/>
      <c r="CK284" s="1"/>
      <c r="CL284" s="1"/>
      <c r="CM284" s="1"/>
      <c r="CN284" s="1"/>
      <c r="CO284" s="1"/>
    </row>
    <row r="285" spans="1:93" ht="30" customHeight="1" x14ac:dyDescent="0.2">
      <c r="A285" s="1">
        <v>279</v>
      </c>
      <c r="B285" s="1" t="s">
        <v>221</v>
      </c>
      <c r="C285" s="1" t="s">
        <v>222</v>
      </c>
      <c r="D285" s="1" t="s">
        <v>223</v>
      </c>
      <c r="E285" s="1" t="s">
        <v>217</v>
      </c>
      <c r="F285" s="1" t="s">
        <v>74</v>
      </c>
      <c r="G285" s="1">
        <v>2</v>
      </c>
      <c r="H285" s="1" t="s">
        <v>341</v>
      </c>
      <c r="I285" s="1" t="s">
        <v>114</v>
      </c>
      <c r="J285" s="64">
        <v>66810</v>
      </c>
      <c r="K285" s="64">
        <v>132816</v>
      </c>
      <c r="L285" s="29">
        <v>45893</v>
      </c>
      <c r="M285" s="29" t="s">
        <v>4163</v>
      </c>
      <c r="N285" s="1" t="s">
        <v>25</v>
      </c>
      <c r="O285" s="28" t="s">
        <v>225</v>
      </c>
      <c r="P285" s="1" t="s">
        <v>216</v>
      </c>
      <c r="Q285" s="64">
        <v>9</v>
      </c>
      <c r="R285" s="1" t="s">
        <v>410</v>
      </c>
      <c r="T285" s="1" t="s">
        <v>115</v>
      </c>
      <c r="U285" s="1"/>
      <c r="V285" s="1"/>
      <c r="W285" s="4"/>
      <c r="X285" s="28"/>
      <c r="Y285" s="33"/>
      <c r="Z285" s="33"/>
      <c r="AA285" s="96"/>
      <c r="AB285" s="65"/>
      <c r="AC285" s="66">
        <v>29.5</v>
      </c>
      <c r="AD285" s="65">
        <v>200</v>
      </c>
      <c r="AE285" s="33" t="s">
        <v>103</v>
      </c>
      <c r="AF285" s="33" t="s">
        <v>103</v>
      </c>
      <c r="AG285" s="33"/>
      <c r="AH285" s="4"/>
      <c r="AI285" s="1"/>
      <c r="AJ285" s="1"/>
      <c r="AK285" s="1"/>
      <c r="AL285" s="5"/>
      <c r="AM285" s="164">
        <f t="shared" si="25"/>
        <v>45896</v>
      </c>
      <c r="AN285" s="182"/>
      <c r="AO285" s="183"/>
      <c r="AP285" s="183"/>
      <c r="AQ285" s="183"/>
      <c r="AR285" s="183"/>
      <c r="AS285" s="183"/>
      <c r="AT285" s="183"/>
      <c r="AU285" s="183"/>
      <c r="AV285" s="183"/>
      <c r="AW285" s="96"/>
      <c r="AX285" s="37">
        <f t="shared" si="24"/>
        <v>45900</v>
      </c>
      <c r="AY285" s="182"/>
      <c r="AZ285" s="183"/>
      <c r="BA285" s="183"/>
      <c r="BB285" s="183"/>
      <c r="BC285" s="183"/>
      <c r="BD285" s="183"/>
      <c r="BE285" s="183"/>
      <c r="BF285" s="183"/>
      <c r="BG285" s="183"/>
      <c r="BH285" s="4"/>
      <c r="BI285" s="37">
        <f t="shared" si="23"/>
        <v>45907</v>
      </c>
      <c r="BJ285" s="179"/>
      <c r="BK285" s="181"/>
      <c r="BL285" s="181"/>
      <c r="BM285" s="181"/>
      <c r="BN285" s="181"/>
      <c r="BO285" s="181"/>
      <c r="BP285" s="181"/>
      <c r="BQ285" s="181"/>
      <c r="BR285" s="181"/>
      <c r="BS285" s="4"/>
      <c r="BT285" s="37">
        <f t="shared" si="26"/>
        <v>45921</v>
      </c>
      <c r="BU285" s="229"/>
      <c r="BV285" s="183"/>
      <c r="BW285" s="221"/>
      <c r="BX285" s="183"/>
      <c r="BY285" s="183"/>
      <c r="BZ285" s="183"/>
      <c r="CA285" s="183"/>
      <c r="CB285" s="183"/>
      <c r="CC285" s="183"/>
      <c r="CE285" s="1"/>
      <c r="CF285" s="1"/>
      <c r="CG285" s="1"/>
      <c r="CH285" s="1"/>
      <c r="CI285" s="1"/>
      <c r="CJ285" s="1"/>
      <c r="CK285" s="1"/>
      <c r="CL285" s="1"/>
      <c r="CM285" s="1"/>
      <c r="CN285" s="1"/>
      <c r="CO285" s="1"/>
    </row>
    <row r="286" spans="1:93" ht="30" customHeight="1" x14ac:dyDescent="0.2">
      <c r="A286" s="1">
        <v>280</v>
      </c>
      <c r="B286" s="1" t="s">
        <v>196</v>
      </c>
      <c r="C286" s="1" t="s">
        <v>228</v>
      </c>
      <c r="D286" s="1" t="s">
        <v>54</v>
      </c>
      <c r="E286" s="1" t="s">
        <v>229</v>
      </c>
      <c r="F286" s="1" t="s">
        <v>74</v>
      </c>
      <c r="G286" s="1">
        <v>10</v>
      </c>
      <c r="H286" s="1" t="s">
        <v>341</v>
      </c>
      <c r="I286" s="1" t="s">
        <v>114</v>
      </c>
      <c r="J286" s="64">
        <v>78012</v>
      </c>
      <c r="K286" s="64">
        <v>132883</v>
      </c>
      <c r="L286" s="29">
        <v>45894</v>
      </c>
      <c r="M286" s="29" t="s">
        <v>4163</v>
      </c>
      <c r="N286" s="1" t="s">
        <v>25</v>
      </c>
      <c r="O286" s="28" t="s">
        <v>84</v>
      </c>
      <c r="P286" s="1" t="s">
        <v>87</v>
      </c>
      <c r="Q286" s="64">
        <v>10</v>
      </c>
      <c r="R286" s="1" t="s">
        <v>410</v>
      </c>
      <c r="T286" s="1" t="s">
        <v>115</v>
      </c>
      <c r="U286" s="1"/>
      <c r="V286" s="1"/>
      <c r="W286" s="4"/>
      <c r="X286" s="28"/>
      <c r="Y286" s="33"/>
      <c r="Z286" s="33"/>
      <c r="AA286" s="96"/>
      <c r="AB286" s="69"/>
      <c r="AC286" s="66">
        <v>26.5</v>
      </c>
      <c r="AD286" s="65">
        <v>170</v>
      </c>
      <c r="AE286" s="33" t="s">
        <v>103</v>
      </c>
      <c r="AF286" s="33" t="s">
        <v>103</v>
      </c>
      <c r="AG286" s="33"/>
      <c r="AH286" s="4"/>
      <c r="AI286" s="1"/>
      <c r="AJ286" s="1"/>
      <c r="AK286" s="1"/>
      <c r="AL286" s="5"/>
      <c r="AM286" s="164">
        <f t="shared" si="25"/>
        <v>45897</v>
      </c>
      <c r="AW286" s="96"/>
      <c r="AX286" s="37">
        <f t="shared" si="24"/>
        <v>45901</v>
      </c>
      <c r="AY286" s="182" t="s">
        <v>362</v>
      </c>
      <c r="AZ286" s="183" t="s">
        <v>361</v>
      </c>
      <c r="BA286" s="183">
        <v>29.5</v>
      </c>
      <c r="BB286" s="183">
        <v>18</v>
      </c>
      <c r="BC286" s="183">
        <v>20.7</v>
      </c>
      <c r="BD286" s="183">
        <v>28.7</v>
      </c>
      <c r="BE286" s="183">
        <v>20.2</v>
      </c>
      <c r="BF286" s="183">
        <v>19</v>
      </c>
      <c r="BG286" s="183">
        <f>AVERAGE(BA287:BF321)</f>
        <v>20.855555555555551</v>
      </c>
      <c r="BH286" s="4"/>
      <c r="BI286" s="37"/>
      <c r="BJ286" s="1"/>
      <c r="BK286" s="71"/>
      <c r="BL286" s="31"/>
      <c r="BM286" s="31"/>
      <c r="BN286" s="1"/>
      <c r="BO286" s="1"/>
      <c r="BP286" s="1"/>
      <c r="BQ286" s="1"/>
      <c r="BR286" s="1"/>
      <c r="BS286" s="4"/>
      <c r="BT286" s="37">
        <f t="shared" si="26"/>
        <v>45922</v>
      </c>
      <c r="BU286" s="229" t="s">
        <v>362</v>
      </c>
      <c r="BV286" s="183" t="s">
        <v>522</v>
      </c>
      <c r="BW286" s="221">
        <v>37.9</v>
      </c>
      <c r="BX286" s="183">
        <v>39.1</v>
      </c>
      <c r="BY286" s="183">
        <v>39.5</v>
      </c>
      <c r="BZ286" s="183">
        <v>38.700000000000003</v>
      </c>
      <c r="CA286" s="183">
        <v>40.200000000000003</v>
      </c>
      <c r="CB286" s="183">
        <v>39.5</v>
      </c>
      <c r="CC286" s="183">
        <f>AVERAGE(BW287:CB321)</f>
        <v>39.227777777777789</v>
      </c>
      <c r="CE286" s="1"/>
      <c r="CF286" s="1"/>
      <c r="CG286" s="1"/>
      <c r="CH286" s="1"/>
      <c r="CI286" s="1"/>
      <c r="CJ286" s="1"/>
      <c r="CK286" s="1"/>
      <c r="CL286" s="1"/>
      <c r="CM286" s="1"/>
      <c r="CN286" s="1"/>
      <c r="CO286" s="1"/>
    </row>
    <row r="287" spans="1:93" ht="30" customHeight="1" x14ac:dyDescent="0.2">
      <c r="A287" s="1">
        <v>281</v>
      </c>
      <c r="B287" s="1" t="s">
        <v>196</v>
      </c>
      <c r="C287" s="1" t="s">
        <v>228</v>
      </c>
      <c r="D287" s="1" t="s">
        <v>54</v>
      </c>
      <c r="E287" s="1" t="s">
        <v>229</v>
      </c>
      <c r="F287" s="1" t="s">
        <v>74</v>
      </c>
      <c r="G287" s="1">
        <v>10</v>
      </c>
      <c r="H287" s="1" t="s">
        <v>341</v>
      </c>
      <c r="I287" s="1" t="s">
        <v>114</v>
      </c>
      <c r="J287" s="64">
        <v>67610</v>
      </c>
      <c r="K287" s="64">
        <v>132885</v>
      </c>
      <c r="L287" s="29">
        <v>45894</v>
      </c>
      <c r="M287" s="29" t="s">
        <v>4163</v>
      </c>
      <c r="N287" s="1" t="s">
        <v>25</v>
      </c>
      <c r="O287" s="28" t="s">
        <v>84</v>
      </c>
      <c r="P287" s="1" t="s">
        <v>87</v>
      </c>
      <c r="Q287" s="64">
        <v>9</v>
      </c>
      <c r="R287" s="1" t="s">
        <v>410</v>
      </c>
      <c r="S287" s="1">
        <v>6</v>
      </c>
      <c r="T287" s="1" t="s">
        <v>115</v>
      </c>
      <c r="U287" s="1"/>
      <c r="V287" s="1"/>
      <c r="W287" s="4"/>
      <c r="X287" s="28"/>
      <c r="Y287" s="33"/>
      <c r="Z287" s="33"/>
      <c r="AA287" s="96"/>
      <c r="AB287" s="69"/>
      <c r="AC287" s="66">
        <v>27</v>
      </c>
      <c r="AD287" s="65">
        <v>180</v>
      </c>
      <c r="AE287" s="33" t="s">
        <v>103</v>
      </c>
      <c r="AF287" s="33" t="s">
        <v>103</v>
      </c>
      <c r="AG287" s="33"/>
      <c r="AH287" s="4"/>
      <c r="AI287" s="1"/>
      <c r="AJ287" s="1"/>
      <c r="AK287" s="1"/>
      <c r="AL287" s="5"/>
      <c r="AM287" s="164">
        <f t="shared" si="25"/>
        <v>45897</v>
      </c>
      <c r="AW287" s="96"/>
      <c r="AX287" s="37">
        <f t="shared" si="24"/>
        <v>45901</v>
      </c>
      <c r="AY287" s="182"/>
      <c r="AZ287" s="183"/>
      <c r="BA287" s="183"/>
      <c r="BB287" s="183"/>
      <c r="BC287" s="183"/>
      <c r="BD287" s="183"/>
      <c r="BE287" s="183"/>
      <c r="BF287" s="183"/>
      <c r="BG287" s="183"/>
      <c r="BH287" s="4"/>
      <c r="BI287" s="37"/>
      <c r="BJ287" s="1"/>
      <c r="BK287" s="71"/>
      <c r="BL287" s="31"/>
      <c r="BM287" s="31"/>
      <c r="BN287" s="1"/>
      <c r="BO287" s="1"/>
      <c r="BP287" s="1"/>
      <c r="BQ287" s="1"/>
      <c r="BR287" s="1"/>
      <c r="BS287" s="4"/>
      <c r="BT287" s="37">
        <f t="shared" si="26"/>
        <v>45922</v>
      </c>
      <c r="BU287" s="229"/>
      <c r="BV287" s="183"/>
      <c r="BW287" s="221"/>
      <c r="BX287" s="183"/>
      <c r="BY287" s="183"/>
      <c r="BZ287" s="183"/>
      <c r="CA287" s="183"/>
      <c r="CB287" s="183"/>
      <c r="CC287" s="183"/>
      <c r="CE287" s="1"/>
      <c r="CF287" s="1"/>
      <c r="CG287" s="1"/>
      <c r="CH287" s="1"/>
      <c r="CI287" s="1"/>
      <c r="CJ287" s="1"/>
      <c r="CK287" s="1"/>
      <c r="CL287" s="1"/>
      <c r="CM287" s="1"/>
      <c r="CN287" s="1"/>
      <c r="CO287" s="1"/>
    </row>
    <row r="288" spans="1:93" ht="30" customHeight="1" x14ac:dyDescent="0.2">
      <c r="A288" s="1">
        <v>282</v>
      </c>
      <c r="B288" s="1" t="s">
        <v>196</v>
      </c>
      <c r="C288" s="1" t="s">
        <v>228</v>
      </c>
      <c r="D288" s="1" t="s">
        <v>54</v>
      </c>
      <c r="E288" s="1" t="s">
        <v>229</v>
      </c>
      <c r="F288" s="1" t="s">
        <v>74</v>
      </c>
      <c r="G288" s="1">
        <v>10</v>
      </c>
      <c r="H288" s="1" t="s">
        <v>341</v>
      </c>
      <c r="I288" s="1" t="s">
        <v>114</v>
      </c>
      <c r="J288" s="64">
        <v>78412</v>
      </c>
      <c r="K288" s="64">
        <v>132887</v>
      </c>
      <c r="L288" s="29">
        <v>45894</v>
      </c>
      <c r="M288" s="29" t="s">
        <v>4163</v>
      </c>
      <c r="N288" s="1" t="s">
        <v>25</v>
      </c>
      <c r="O288" s="28" t="s">
        <v>84</v>
      </c>
      <c r="P288" s="1" t="s">
        <v>87</v>
      </c>
      <c r="Q288" s="64">
        <v>10</v>
      </c>
      <c r="R288" s="1" t="s">
        <v>410</v>
      </c>
      <c r="T288" s="1" t="s">
        <v>115</v>
      </c>
      <c r="U288" s="1"/>
      <c r="V288" s="1"/>
      <c r="W288" s="4"/>
      <c r="X288" s="28"/>
      <c r="Y288" s="33"/>
      <c r="Z288" s="33"/>
      <c r="AA288" s="96"/>
      <c r="AB288" s="69"/>
      <c r="AC288" s="66">
        <v>28.5</v>
      </c>
      <c r="AD288" s="65">
        <v>150</v>
      </c>
      <c r="AE288" s="33" t="s">
        <v>103</v>
      </c>
      <c r="AF288" s="33" t="s">
        <v>103</v>
      </c>
      <c r="AG288" s="33"/>
      <c r="AH288" s="4"/>
      <c r="AI288" s="1"/>
      <c r="AJ288" s="1"/>
      <c r="AK288" s="1"/>
      <c r="AL288" s="5"/>
      <c r="AM288" s="164">
        <f t="shared" si="25"/>
        <v>45897</v>
      </c>
      <c r="AW288" s="96"/>
      <c r="AX288" s="37">
        <f t="shared" si="24"/>
        <v>45901</v>
      </c>
      <c r="AY288" s="182"/>
      <c r="AZ288" s="183"/>
      <c r="BA288" s="183"/>
      <c r="BB288" s="183"/>
      <c r="BC288" s="183"/>
      <c r="BD288" s="183"/>
      <c r="BE288" s="183"/>
      <c r="BF288" s="183"/>
      <c r="BG288" s="183"/>
      <c r="BH288" s="4"/>
      <c r="BI288" s="37"/>
      <c r="BJ288" s="1"/>
      <c r="BK288" s="71"/>
      <c r="BL288" s="31"/>
      <c r="BM288" s="31"/>
      <c r="BN288" s="1"/>
      <c r="BO288" s="1"/>
      <c r="BP288" s="1"/>
      <c r="BQ288" s="1"/>
      <c r="BR288" s="1"/>
      <c r="BS288" s="4"/>
      <c r="BT288" s="37">
        <f t="shared" si="26"/>
        <v>45922</v>
      </c>
      <c r="BU288" s="229"/>
      <c r="BV288" s="183"/>
      <c r="BW288" s="221"/>
      <c r="BX288" s="183"/>
      <c r="BY288" s="183"/>
      <c r="BZ288" s="183"/>
      <c r="CA288" s="183"/>
      <c r="CB288" s="183"/>
      <c r="CC288" s="183"/>
      <c r="CE288" s="1"/>
      <c r="CF288" s="1"/>
      <c r="CG288" s="1"/>
      <c r="CH288" s="1"/>
      <c r="CI288" s="1"/>
      <c r="CJ288" s="1"/>
      <c r="CK288" s="1"/>
      <c r="CL288" s="1"/>
      <c r="CM288" s="1"/>
      <c r="CN288" s="1"/>
      <c r="CO288" s="1"/>
    </row>
    <row r="289" spans="1:93" ht="30" customHeight="1" x14ac:dyDescent="0.2">
      <c r="A289" s="1">
        <v>283</v>
      </c>
      <c r="B289" s="1" t="s">
        <v>196</v>
      </c>
      <c r="C289" s="1" t="s">
        <v>228</v>
      </c>
      <c r="D289" s="1" t="s">
        <v>54</v>
      </c>
      <c r="E289" s="1" t="s">
        <v>229</v>
      </c>
      <c r="F289" s="1" t="s">
        <v>74</v>
      </c>
      <c r="G289" s="1">
        <v>10</v>
      </c>
      <c r="H289" s="1" t="s">
        <v>341</v>
      </c>
      <c r="I289" s="1" t="s">
        <v>114</v>
      </c>
      <c r="J289" s="64">
        <v>66010</v>
      </c>
      <c r="K289" s="64">
        <v>132889</v>
      </c>
      <c r="L289" s="29">
        <v>45894</v>
      </c>
      <c r="M289" s="29" t="s">
        <v>4163</v>
      </c>
      <c r="N289" s="1" t="s">
        <v>25</v>
      </c>
      <c r="O289" s="28" t="s">
        <v>84</v>
      </c>
      <c r="P289" s="1" t="s">
        <v>87</v>
      </c>
      <c r="Q289" s="64">
        <v>9</v>
      </c>
      <c r="R289" s="1" t="s">
        <v>410</v>
      </c>
      <c r="T289" s="1" t="s">
        <v>115</v>
      </c>
      <c r="U289" s="1"/>
      <c r="V289" s="1"/>
      <c r="W289" s="4"/>
      <c r="X289" s="28"/>
      <c r="Y289" s="33"/>
      <c r="Z289" s="33"/>
      <c r="AA289" s="96"/>
      <c r="AB289" s="69"/>
      <c r="AC289" s="66">
        <v>26</v>
      </c>
      <c r="AD289" s="65">
        <v>190</v>
      </c>
      <c r="AE289" s="33" t="s">
        <v>103</v>
      </c>
      <c r="AF289" s="33" t="s">
        <v>103</v>
      </c>
      <c r="AG289" s="33"/>
      <c r="AH289" s="4"/>
      <c r="AI289" s="1"/>
      <c r="AJ289" s="1"/>
      <c r="AK289" s="1"/>
      <c r="AL289" s="5"/>
      <c r="AM289" s="164">
        <f t="shared" si="25"/>
        <v>45897</v>
      </c>
      <c r="AW289" s="96"/>
      <c r="AX289" s="37">
        <f t="shared" si="24"/>
        <v>45901</v>
      </c>
      <c r="AY289" s="182"/>
      <c r="AZ289" s="183"/>
      <c r="BA289" s="183"/>
      <c r="BB289" s="183"/>
      <c r="BC289" s="183"/>
      <c r="BD289" s="183"/>
      <c r="BE289" s="183"/>
      <c r="BF289" s="183"/>
      <c r="BG289" s="183"/>
      <c r="BH289" s="4"/>
      <c r="BI289" s="37"/>
      <c r="BJ289" s="1"/>
      <c r="BK289" s="71"/>
      <c r="BL289" s="31"/>
      <c r="BM289" s="31"/>
      <c r="BN289" s="1"/>
      <c r="BO289" s="1"/>
      <c r="BP289" s="1"/>
      <c r="BQ289" s="1"/>
      <c r="BR289" s="1"/>
      <c r="BS289" s="4"/>
      <c r="BT289" s="37">
        <f t="shared" si="26"/>
        <v>45922</v>
      </c>
      <c r="BU289" s="229"/>
      <c r="BV289" s="183"/>
      <c r="BW289" s="221"/>
      <c r="BX289" s="183"/>
      <c r="BY289" s="183"/>
      <c r="BZ289" s="183"/>
      <c r="CA289" s="183"/>
      <c r="CB289" s="183"/>
      <c r="CC289" s="183"/>
      <c r="CE289" s="1"/>
      <c r="CF289" s="1"/>
      <c r="CG289" s="1"/>
      <c r="CH289" s="1"/>
      <c r="CI289" s="1"/>
      <c r="CJ289" s="1"/>
      <c r="CK289" s="1"/>
      <c r="CL289" s="1"/>
      <c r="CM289" s="1"/>
      <c r="CN289" s="1"/>
      <c r="CO289" s="1"/>
    </row>
    <row r="290" spans="1:93" ht="30" customHeight="1" x14ac:dyDescent="0.2">
      <c r="A290" s="1">
        <v>284</v>
      </c>
      <c r="B290" s="1" t="s">
        <v>196</v>
      </c>
      <c r="C290" s="1" t="s">
        <v>228</v>
      </c>
      <c r="D290" s="1" t="s">
        <v>54</v>
      </c>
      <c r="E290" s="1" t="s">
        <v>229</v>
      </c>
      <c r="F290" s="1" t="s">
        <v>74</v>
      </c>
      <c r="G290" s="1">
        <v>10</v>
      </c>
      <c r="H290" s="1" t="s">
        <v>341</v>
      </c>
      <c r="I290" s="1" t="s">
        <v>114</v>
      </c>
      <c r="J290" s="64">
        <v>82812</v>
      </c>
      <c r="K290" s="64">
        <v>132892</v>
      </c>
      <c r="L290" s="29">
        <v>45894</v>
      </c>
      <c r="M290" s="29" t="s">
        <v>4163</v>
      </c>
      <c r="N290" s="1" t="s">
        <v>25</v>
      </c>
      <c r="O290" s="28" t="s">
        <v>84</v>
      </c>
      <c r="P290" s="1" t="s">
        <v>87</v>
      </c>
      <c r="Q290" s="64">
        <v>10</v>
      </c>
      <c r="R290" s="1" t="s">
        <v>410</v>
      </c>
      <c r="T290" s="1" t="s">
        <v>115</v>
      </c>
      <c r="U290" s="1"/>
      <c r="V290" s="1"/>
      <c r="W290" s="4"/>
      <c r="X290" s="28"/>
      <c r="Y290" s="33"/>
      <c r="Z290" s="33"/>
      <c r="AA290" s="96"/>
      <c r="AB290" s="69"/>
      <c r="AC290" s="66">
        <v>25</v>
      </c>
      <c r="AD290" s="65">
        <v>190</v>
      </c>
      <c r="AE290" s="33" t="s">
        <v>103</v>
      </c>
      <c r="AF290" s="33" t="s">
        <v>103</v>
      </c>
      <c r="AG290" s="33"/>
      <c r="AH290" s="4"/>
      <c r="AI290" s="1"/>
      <c r="AJ290" s="1"/>
      <c r="AK290" s="1"/>
      <c r="AL290" s="5"/>
      <c r="AM290" s="164">
        <f t="shared" si="25"/>
        <v>45897</v>
      </c>
      <c r="AW290" s="96"/>
      <c r="AX290" s="37">
        <f t="shared" si="24"/>
        <v>45901</v>
      </c>
      <c r="AY290" s="182"/>
      <c r="AZ290" s="183"/>
      <c r="BA290" s="183"/>
      <c r="BB290" s="183"/>
      <c r="BC290" s="183"/>
      <c r="BD290" s="183"/>
      <c r="BE290" s="183"/>
      <c r="BF290" s="183"/>
      <c r="BG290" s="183"/>
      <c r="BH290" s="4"/>
      <c r="BI290" s="37"/>
      <c r="BJ290" s="1"/>
      <c r="BK290" s="71"/>
      <c r="BL290" s="31"/>
      <c r="BM290" s="31"/>
      <c r="BN290" s="1"/>
      <c r="BO290" s="1"/>
      <c r="BP290" s="1"/>
      <c r="BQ290" s="1"/>
      <c r="BR290" s="1"/>
      <c r="BS290" s="4"/>
      <c r="BT290" s="37">
        <f t="shared" si="26"/>
        <v>45922</v>
      </c>
      <c r="BU290" s="229"/>
      <c r="BV290" s="183"/>
      <c r="BW290" s="221"/>
      <c r="BX290" s="183"/>
      <c r="BY290" s="183"/>
      <c r="BZ290" s="183"/>
      <c r="CA290" s="183"/>
      <c r="CB290" s="183"/>
      <c r="CC290" s="183"/>
      <c r="CE290" s="1"/>
      <c r="CF290" s="1"/>
      <c r="CG290" s="1"/>
      <c r="CH290" s="1"/>
      <c r="CI290" s="1"/>
      <c r="CJ290" s="1"/>
      <c r="CK290" s="1"/>
      <c r="CL290" s="1"/>
      <c r="CM290" s="1"/>
      <c r="CN290" s="1"/>
      <c r="CO290" s="1"/>
    </row>
    <row r="291" spans="1:93" ht="30" customHeight="1" x14ac:dyDescent="0.2">
      <c r="A291" s="1">
        <v>285</v>
      </c>
      <c r="B291" s="1" t="s">
        <v>196</v>
      </c>
      <c r="C291" s="1" t="s">
        <v>228</v>
      </c>
      <c r="D291" s="1" t="s">
        <v>54</v>
      </c>
      <c r="E291" s="1" t="s">
        <v>229</v>
      </c>
      <c r="F291" s="1" t="s">
        <v>74</v>
      </c>
      <c r="G291" s="1">
        <v>10</v>
      </c>
      <c r="H291" s="1" t="s">
        <v>341</v>
      </c>
      <c r="I291" s="1" t="s">
        <v>114</v>
      </c>
      <c r="J291" s="64">
        <v>84212</v>
      </c>
      <c r="K291" s="64">
        <v>132894</v>
      </c>
      <c r="L291" s="29">
        <v>45894</v>
      </c>
      <c r="M291" s="29" t="s">
        <v>4163</v>
      </c>
      <c r="N291" s="1" t="s">
        <v>25</v>
      </c>
      <c r="O291" s="28" t="s">
        <v>84</v>
      </c>
      <c r="P291" s="1" t="s">
        <v>87</v>
      </c>
      <c r="Q291" s="64">
        <v>10</v>
      </c>
      <c r="R291" s="1" t="s">
        <v>410</v>
      </c>
      <c r="T291" s="1" t="s">
        <v>115</v>
      </c>
      <c r="U291" s="1"/>
      <c r="V291" s="1"/>
      <c r="W291" s="4"/>
      <c r="X291" s="28"/>
      <c r="Y291" s="33"/>
      <c r="Z291" s="33"/>
      <c r="AA291" s="96"/>
      <c r="AB291" s="69"/>
      <c r="AC291" s="66">
        <v>28.5</v>
      </c>
      <c r="AD291" s="65">
        <v>170</v>
      </c>
      <c r="AE291" s="33" t="s">
        <v>103</v>
      </c>
      <c r="AF291" s="33" t="s">
        <v>103</v>
      </c>
      <c r="AG291" s="33"/>
      <c r="AH291" s="4"/>
      <c r="AI291" s="1"/>
      <c r="AJ291" s="1"/>
      <c r="AK291" s="1"/>
      <c r="AL291" s="5"/>
      <c r="AM291" s="164">
        <f t="shared" si="25"/>
        <v>45897</v>
      </c>
      <c r="AW291" s="96"/>
      <c r="AX291" s="37">
        <f t="shared" si="24"/>
        <v>45901</v>
      </c>
      <c r="AY291" s="182"/>
      <c r="AZ291" s="183"/>
      <c r="BA291" s="183"/>
      <c r="BB291" s="183"/>
      <c r="BC291" s="183"/>
      <c r="BD291" s="183"/>
      <c r="BE291" s="183"/>
      <c r="BF291" s="183"/>
      <c r="BG291" s="183"/>
      <c r="BH291" s="4"/>
      <c r="BI291" s="37"/>
      <c r="BJ291" s="1"/>
      <c r="BK291" s="71"/>
      <c r="BL291" s="31"/>
      <c r="BM291" s="31"/>
      <c r="BN291" s="1"/>
      <c r="BO291" s="1"/>
      <c r="BP291" s="1"/>
      <c r="BQ291" s="1"/>
      <c r="BR291" s="1"/>
      <c r="BS291" s="4"/>
      <c r="BT291" s="37">
        <f t="shared" si="26"/>
        <v>45922</v>
      </c>
      <c r="BU291" s="229"/>
      <c r="BV291" s="183"/>
      <c r="BW291" s="221"/>
      <c r="BX291" s="183"/>
      <c r="BY291" s="183"/>
      <c r="BZ291" s="183"/>
      <c r="CA291" s="183"/>
      <c r="CB291" s="183"/>
      <c r="CC291" s="183"/>
      <c r="CE291" s="1"/>
      <c r="CF291" s="1"/>
      <c r="CG291" s="1"/>
      <c r="CH291" s="1"/>
      <c r="CI291" s="1"/>
      <c r="CJ291" s="1"/>
      <c r="CK291" s="1"/>
      <c r="CL291" s="1"/>
      <c r="CM291" s="1"/>
      <c r="CN291" s="1"/>
      <c r="CO291" s="1"/>
    </row>
    <row r="292" spans="1:93" ht="30" customHeight="1" x14ac:dyDescent="0.2">
      <c r="A292" s="1">
        <v>286</v>
      </c>
      <c r="B292" s="1" t="s">
        <v>196</v>
      </c>
      <c r="C292" s="1" t="s">
        <v>228</v>
      </c>
      <c r="D292" s="1" t="s">
        <v>54</v>
      </c>
      <c r="E292" s="1" t="s">
        <v>229</v>
      </c>
      <c r="F292" s="1" t="s">
        <v>74</v>
      </c>
      <c r="G292" s="1">
        <v>10</v>
      </c>
      <c r="H292" s="1" t="s">
        <v>341</v>
      </c>
      <c r="I292" s="1" t="s">
        <v>114</v>
      </c>
      <c r="J292" s="64">
        <v>88813</v>
      </c>
      <c r="K292" s="64">
        <v>132895</v>
      </c>
      <c r="L292" s="29">
        <v>45894</v>
      </c>
      <c r="M292" s="29" t="s">
        <v>4163</v>
      </c>
      <c r="N292" s="1" t="s">
        <v>25</v>
      </c>
      <c r="O292" s="28" t="s">
        <v>84</v>
      </c>
      <c r="P292" s="1" t="s">
        <v>87</v>
      </c>
      <c r="Q292" s="64">
        <v>10</v>
      </c>
      <c r="R292" s="1" t="s">
        <v>410</v>
      </c>
      <c r="T292" s="1" t="s">
        <v>115</v>
      </c>
      <c r="U292" s="1"/>
      <c r="V292" s="1"/>
      <c r="W292" s="4"/>
      <c r="X292" s="28"/>
      <c r="Y292" s="33"/>
      <c r="Z292" s="33"/>
      <c r="AA292" s="96"/>
      <c r="AB292" s="69"/>
      <c r="AC292" s="66">
        <v>27.5</v>
      </c>
      <c r="AD292" s="65">
        <v>160</v>
      </c>
      <c r="AE292" s="33" t="s">
        <v>103</v>
      </c>
      <c r="AF292" s="33" t="s">
        <v>103</v>
      </c>
      <c r="AG292" s="33"/>
      <c r="AH292" s="4"/>
      <c r="AI292" s="1"/>
      <c r="AJ292" s="1"/>
      <c r="AK292" s="1"/>
      <c r="AL292" s="5"/>
      <c r="AM292" s="164">
        <f t="shared" si="25"/>
        <v>45897</v>
      </c>
      <c r="AW292" s="96"/>
      <c r="AX292" s="37">
        <f t="shared" si="24"/>
        <v>45901</v>
      </c>
      <c r="AY292" s="182"/>
      <c r="AZ292" s="183"/>
      <c r="BA292" s="183"/>
      <c r="BB292" s="183"/>
      <c r="BC292" s="183"/>
      <c r="BD292" s="183"/>
      <c r="BE292" s="183"/>
      <c r="BF292" s="183"/>
      <c r="BG292" s="183"/>
      <c r="BH292" s="4"/>
      <c r="BI292" s="37"/>
      <c r="BJ292" s="1"/>
      <c r="BK292" s="71"/>
      <c r="BL292" s="31"/>
      <c r="BM292" s="31"/>
      <c r="BN292" s="1"/>
      <c r="BO292" s="1"/>
      <c r="BP292" s="1"/>
      <c r="BQ292" s="1"/>
      <c r="BR292" s="1"/>
      <c r="BS292" s="4"/>
      <c r="BT292" s="37">
        <f t="shared" si="26"/>
        <v>45922</v>
      </c>
      <c r="BU292" s="229"/>
      <c r="BV292" s="183"/>
      <c r="BW292" s="221"/>
      <c r="BX292" s="183"/>
      <c r="BY292" s="183"/>
      <c r="BZ292" s="183"/>
      <c r="CA292" s="183"/>
      <c r="CB292" s="183"/>
      <c r="CC292" s="183"/>
      <c r="CE292" s="1"/>
      <c r="CF292" s="1"/>
      <c r="CG292" s="1"/>
      <c r="CH292" s="1"/>
      <c r="CI292" s="1"/>
      <c r="CJ292" s="1"/>
      <c r="CK292" s="1"/>
      <c r="CL292" s="1"/>
      <c r="CM292" s="1"/>
      <c r="CN292" s="1"/>
      <c r="CO292" s="1"/>
    </row>
    <row r="293" spans="1:93" ht="30" customHeight="1" x14ac:dyDescent="0.2">
      <c r="A293" s="1">
        <v>287</v>
      </c>
      <c r="B293" s="1" t="s">
        <v>196</v>
      </c>
      <c r="C293" s="1" t="s">
        <v>228</v>
      </c>
      <c r="D293" s="1" t="s">
        <v>54</v>
      </c>
      <c r="E293" s="1" t="s">
        <v>229</v>
      </c>
      <c r="F293" s="1" t="s">
        <v>74</v>
      </c>
      <c r="G293" s="1">
        <v>10</v>
      </c>
      <c r="H293" s="1" t="s">
        <v>341</v>
      </c>
      <c r="I293" s="1" t="s">
        <v>114</v>
      </c>
      <c r="J293" s="64">
        <v>77112</v>
      </c>
      <c r="K293" s="64">
        <v>132896</v>
      </c>
      <c r="L293" s="29">
        <v>45894</v>
      </c>
      <c r="M293" s="29" t="s">
        <v>4163</v>
      </c>
      <c r="N293" s="1" t="s">
        <v>25</v>
      </c>
      <c r="O293" s="28" t="s">
        <v>84</v>
      </c>
      <c r="P293" s="1" t="s">
        <v>87</v>
      </c>
      <c r="Q293" s="64">
        <v>10</v>
      </c>
      <c r="R293" s="1" t="s">
        <v>410</v>
      </c>
      <c r="S293" s="1">
        <v>6</v>
      </c>
      <c r="T293" s="1" t="s">
        <v>115</v>
      </c>
      <c r="U293" s="1"/>
      <c r="V293" s="1"/>
      <c r="W293" s="4"/>
      <c r="X293" s="28"/>
      <c r="Y293" s="33"/>
      <c r="Z293" s="33"/>
      <c r="AA293" s="96"/>
      <c r="AB293" s="69"/>
      <c r="AC293" s="66">
        <v>28.5</v>
      </c>
      <c r="AD293" s="65">
        <v>175</v>
      </c>
      <c r="AE293" s="33" t="s">
        <v>103</v>
      </c>
      <c r="AF293" s="33" t="s">
        <v>103</v>
      </c>
      <c r="AG293" s="33"/>
      <c r="AH293" s="4"/>
      <c r="AI293" s="1"/>
      <c r="AJ293" s="1"/>
      <c r="AK293" s="1"/>
      <c r="AL293" s="5"/>
      <c r="AM293" s="164">
        <f t="shared" si="25"/>
        <v>45897</v>
      </c>
      <c r="AW293" s="96"/>
      <c r="AX293" s="37">
        <f t="shared" si="24"/>
        <v>45901</v>
      </c>
      <c r="AY293" s="182"/>
      <c r="AZ293" s="183"/>
      <c r="BA293" s="183"/>
      <c r="BB293" s="183"/>
      <c r="BC293" s="183"/>
      <c r="BD293" s="183"/>
      <c r="BE293" s="183"/>
      <c r="BF293" s="183"/>
      <c r="BG293" s="183"/>
      <c r="BH293" s="4"/>
      <c r="BI293" s="37"/>
      <c r="BJ293" s="1"/>
      <c r="BK293" s="71"/>
      <c r="BL293" s="31"/>
      <c r="BM293" s="31"/>
      <c r="BN293" s="1"/>
      <c r="BO293" s="1"/>
      <c r="BP293" s="1"/>
      <c r="BQ293" s="1"/>
      <c r="BR293" s="1"/>
      <c r="BS293" s="4"/>
      <c r="BT293" s="37">
        <f t="shared" si="26"/>
        <v>45922</v>
      </c>
      <c r="BU293" s="229"/>
      <c r="BV293" s="183"/>
      <c r="BW293" s="221"/>
      <c r="BX293" s="183"/>
      <c r="BY293" s="183"/>
      <c r="BZ293" s="183"/>
      <c r="CA293" s="183"/>
      <c r="CB293" s="183"/>
      <c r="CC293" s="183"/>
      <c r="CE293" s="1"/>
      <c r="CF293" s="1"/>
      <c r="CG293" s="1"/>
      <c r="CH293" s="1"/>
      <c r="CI293" s="1"/>
      <c r="CJ293" s="1"/>
      <c r="CK293" s="1"/>
      <c r="CL293" s="1"/>
      <c r="CM293" s="1"/>
      <c r="CN293" s="1"/>
      <c r="CO293" s="1"/>
    </row>
    <row r="294" spans="1:93" ht="30" customHeight="1" x14ac:dyDescent="0.2">
      <c r="A294" s="1">
        <v>288</v>
      </c>
      <c r="B294" s="1" t="s">
        <v>196</v>
      </c>
      <c r="C294" s="1" t="s">
        <v>228</v>
      </c>
      <c r="D294" s="1" t="s">
        <v>54</v>
      </c>
      <c r="E294" s="1" t="s">
        <v>229</v>
      </c>
      <c r="F294" s="1" t="s">
        <v>74</v>
      </c>
      <c r="G294" s="1">
        <v>10</v>
      </c>
      <c r="H294" s="1" t="s">
        <v>341</v>
      </c>
      <c r="I294" s="1" t="s">
        <v>114</v>
      </c>
      <c r="J294" s="64">
        <v>69810</v>
      </c>
      <c r="K294" s="64">
        <v>132898</v>
      </c>
      <c r="L294" s="29">
        <v>45894</v>
      </c>
      <c r="M294" s="29" t="s">
        <v>4163</v>
      </c>
      <c r="N294" s="1" t="s">
        <v>25</v>
      </c>
      <c r="O294" s="28" t="s">
        <v>84</v>
      </c>
      <c r="P294" s="1" t="s">
        <v>87</v>
      </c>
      <c r="Q294" s="64">
        <v>8</v>
      </c>
      <c r="R294" s="1" t="s">
        <v>410</v>
      </c>
      <c r="T294" s="1" t="s">
        <v>115</v>
      </c>
      <c r="U294" s="1"/>
      <c r="V294" s="1"/>
      <c r="W294" s="4"/>
      <c r="X294" s="28"/>
      <c r="Y294" s="33"/>
      <c r="Z294" s="33"/>
      <c r="AA294" s="96"/>
      <c r="AB294" s="69"/>
      <c r="AC294" s="66">
        <v>26</v>
      </c>
      <c r="AD294" s="65">
        <v>190</v>
      </c>
      <c r="AE294" s="33" t="s">
        <v>103</v>
      </c>
      <c r="AF294" s="33" t="s">
        <v>103</v>
      </c>
      <c r="AG294" s="33"/>
      <c r="AH294" s="4"/>
      <c r="AI294" s="1"/>
      <c r="AJ294" s="1"/>
      <c r="AK294" s="1"/>
      <c r="AL294" s="5"/>
      <c r="AM294" s="164">
        <f t="shared" si="25"/>
        <v>45897</v>
      </c>
      <c r="AW294" s="96"/>
      <c r="AX294" s="37">
        <f t="shared" si="24"/>
        <v>45901</v>
      </c>
      <c r="AY294" s="182"/>
      <c r="AZ294" s="183"/>
      <c r="BA294" s="183"/>
      <c r="BB294" s="183"/>
      <c r="BC294" s="183"/>
      <c r="BD294" s="183"/>
      <c r="BE294" s="183"/>
      <c r="BF294" s="183"/>
      <c r="BG294" s="183"/>
      <c r="BH294" s="4"/>
      <c r="BI294" s="37"/>
      <c r="BJ294" s="1"/>
      <c r="BK294" s="71"/>
      <c r="BL294" s="31"/>
      <c r="BM294" s="31"/>
      <c r="BN294" s="1"/>
      <c r="BO294" s="1"/>
      <c r="BP294" s="1"/>
      <c r="BQ294" s="1"/>
      <c r="BR294" s="1"/>
      <c r="BS294" s="4"/>
      <c r="BT294" s="37">
        <f t="shared" si="26"/>
        <v>45922</v>
      </c>
      <c r="BU294" s="229"/>
      <c r="BV294" s="183"/>
      <c r="BW294" s="221"/>
      <c r="BX294" s="183"/>
      <c r="BY294" s="183"/>
      <c r="BZ294" s="183"/>
      <c r="CA294" s="183"/>
      <c r="CB294" s="183"/>
      <c r="CC294" s="183"/>
      <c r="CE294" s="1"/>
      <c r="CF294" s="1"/>
      <c r="CG294" s="1"/>
      <c r="CH294" s="1"/>
      <c r="CI294" s="1"/>
      <c r="CJ294" s="1"/>
      <c r="CK294" s="1"/>
      <c r="CL294" s="1"/>
      <c r="CM294" s="1"/>
      <c r="CN294" s="1"/>
      <c r="CO294" s="1"/>
    </row>
    <row r="295" spans="1:93" ht="30" customHeight="1" x14ac:dyDescent="0.2">
      <c r="A295" s="1">
        <v>289</v>
      </c>
      <c r="B295" s="1" t="s">
        <v>196</v>
      </c>
      <c r="C295" s="1" t="s">
        <v>228</v>
      </c>
      <c r="D295" s="1" t="s">
        <v>54</v>
      </c>
      <c r="E295" s="1" t="s">
        <v>229</v>
      </c>
      <c r="F295" s="1" t="s">
        <v>74</v>
      </c>
      <c r="G295" s="1">
        <v>10</v>
      </c>
      <c r="H295" s="1" t="s">
        <v>341</v>
      </c>
      <c r="I295" s="1" t="s">
        <v>114</v>
      </c>
      <c r="J295" s="64">
        <v>78412</v>
      </c>
      <c r="K295" s="64">
        <v>63507</v>
      </c>
      <c r="L295" s="29">
        <v>45894</v>
      </c>
      <c r="M295" s="29" t="s">
        <v>4163</v>
      </c>
      <c r="N295" s="1" t="s">
        <v>25</v>
      </c>
      <c r="O295" s="28" t="s">
        <v>84</v>
      </c>
      <c r="P295" s="1" t="s">
        <v>87</v>
      </c>
      <c r="Q295" s="64">
        <v>10</v>
      </c>
      <c r="R295" s="1" t="s">
        <v>410</v>
      </c>
      <c r="T295" s="1" t="s">
        <v>115</v>
      </c>
      <c r="U295" s="1"/>
      <c r="V295" s="1"/>
      <c r="W295" s="4"/>
      <c r="X295" s="28"/>
      <c r="Y295" s="33"/>
      <c r="Z295" s="33"/>
      <c r="AA295" s="96"/>
      <c r="AB295" s="69"/>
      <c r="AC295" s="66">
        <v>27</v>
      </c>
      <c r="AD295" s="65">
        <v>165</v>
      </c>
      <c r="AE295" s="33" t="s">
        <v>103</v>
      </c>
      <c r="AF295" s="33" t="s">
        <v>103</v>
      </c>
      <c r="AG295" s="33"/>
      <c r="AH295" s="4"/>
      <c r="AI295" s="1"/>
      <c r="AJ295" s="1"/>
      <c r="AK295" s="1"/>
      <c r="AL295" s="5"/>
      <c r="AM295" s="164">
        <f t="shared" si="25"/>
        <v>45897</v>
      </c>
      <c r="AW295" s="96"/>
      <c r="AX295" s="37">
        <f t="shared" si="24"/>
        <v>45901</v>
      </c>
      <c r="AY295" s="182"/>
      <c r="AZ295" s="183"/>
      <c r="BA295" s="183"/>
      <c r="BB295" s="183"/>
      <c r="BC295" s="183"/>
      <c r="BD295" s="183"/>
      <c r="BE295" s="183"/>
      <c r="BF295" s="183"/>
      <c r="BG295" s="183"/>
      <c r="BH295" s="4"/>
      <c r="BI295" s="37"/>
      <c r="BJ295" s="1"/>
      <c r="BK295" s="71"/>
      <c r="BL295" s="31"/>
      <c r="BM295" s="31"/>
      <c r="BN295" s="1"/>
      <c r="BO295" s="1"/>
      <c r="BP295" s="1"/>
      <c r="BQ295" s="1"/>
      <c r="BR295" s="1"/>
      <c r="BS295" s="4"/>
      <c r="BT295" s="37">
        <f t="shared" si="26"/>
        <v>45922</v>
      </c>
      <c r="BU295" s="229"/>
      <c r="BV295" s="183"/>
      <c r="BW295" s="221"/>
      <c r="BX295" s="183"/>
      <c r="BY295" s="183"/>
      <c r="BZ295" s="183"/>
      <c r="CA295" s="183"/>
      <c r="CB295" s="183"/>
      <c r="CC295" s="183"/>
      <c r="CE295" s="1"/>
      <c r="CF295" s="1"/>
      <c r="CG295" s="1"/>
      <c r="CH295" s="1"/>
      <c r="CI295" s="1"/>
      <c r="CJ295" s="1"/>
      <c r="CK295" s="1"/>
      <c r="CL295" s="1"/>
      <c r="CM295" s="1"/>
      <c r="CN295" s="1"/>
      <c r="CO295" s="1"/>
    </row>
    <row r="296" spans="1:93" ht="30" customHeight="1" x14ac:dyDescent="0.2">
      <c r="A296" s="1">
        <v>290</v>
      </c>
      <c r="B296" s="1" t="s">
        <v>196</v>
      </c>
      <c r="C296" s="1" t="s">
        <v>228</v>
      </c>
      <c r="D296" s="1" t="s">
        <v>54</v>
      </c>
      <c r="E296" s="1" t="s">
        <v>229</v>
      </c>
      <c r="F296" s="1" t="s">
        <v>74</v>
      </c>
      <c r="G296" s="1">
        <v>10</v>
      </c>
      <c r="H296" s="1" t="s">
        <v>341</v>
      </c>
      <c r="I296" s="1" t="s">
        <v>114</v>
      </c>
      <c r="J296" s="64">
        <v>66010</v>
      </c>
      <c r="K296" s="64">
        <v>63509</v>
      </c>
      <c r="L296" s="29">
        <v>45894</v>
      </c>
      <c r="M296" s="29" t="s">
        <v>4163</v>
      </c>
      <c r="N296" s="1" t="s">
        <v>25</v>
      </c>
      <c r="O296" s="28" t="s">
        <v>84</v>
      </c>
      <c r="P296" s="1" t="s">
        <v>87</v>
      </c>
      <c r="Q296" s="64">
        <v>9</v>
      </c>
      <c r="R296" s="1" t="s">
        <v>410</v>
      </c>
      <c r="T296" s="1" t="s">
        <v>115</v>
      </c>
      <c r="U296" s="1"/>
      <c r="V296" s="1"/>
      <c r="W296" s="4"/>
      <c r="X296" s="28"/>
      <c r="Y296" s="33"/>
      <c r="Z296" s="33"/>
      <c r="AA296" s="96"/>
      <c r="AB296" s="69"/>
      <c r="AC296" s="66">
        <v>27.5</v>
      </c>
      <c r="AD296" s="65">
        <v>180</v>
      </c>
      <c r="AE296" s="33" t="s">
        <v>103</v>
      </c>
      <c r="AF296" s="33" t="s">
        <v>103</v>
      </c>
      <c r="AG296" s="33"/>
      <c r="AH296" s="4"/>
      <c r="AI296" s="1"/>
      <c r="AJ296" s="1"/>
      <c r="AK296" s="1"/>
      <c r="AL296" s="5"/>
      <c r="AM296" s="164">
        <f t="shared" si="25"/>
        <v>45897</v>
      </c>
      <c r="AW296" s="96"/>
      <c r="AX296" s="37">
        <f t="shared" si="24"/>
        <v>45901</v>
      </c>
      <c r="AY296" s="182"/>
      <c r="AZ296" s="183"/>
      <c r="BA296" s="183"/>
      <c r="BB296" s="183"/>
      <c r="BC296" s="183"/>
      <c r="BD296" s="183"/>
      <c r="BE296" s="183"/>
      <c r="BF296" s="183"/>
      <c r="BG296" s="183"/>
      <c r="BH296" s="4"/>
      <c r="BI296" s="37"/>
      <c r="BJ296" s="1"/>
      <c r="BK296" s="71"/>
      <c r="BL296" s="31"/>
      <c r="BM296" s="31"/>
      <c r="BN296" s="1"/>
      <c r="BO296" s="1"/>
      <c r="BP296" s="1"/>
      <c r="BQ296" s="1"/>
      <c r="BR296" s="1"/>
      <c r="BS296" s="4"/>
      <c r="BT296" s="37">
        <f t="shared" si="26"/>
        <v>45922</v>
      </c>
      <c r="BU296" s="229"/>
      <c r="BV296" s="183"/>
      <c r="BW296" s="221"/>
      <c r="BX296" s="183"/>
      <c r="BY296" s="183"/>
      <c r="BZ296" s="183"/>
      <c r="CA296" s="183"/>
      <c r="CB296" s="183"/>
      <c r="CC296" s="183"/>
      <c r="CE296" s="1"/>
      <c r="CF296" s="1"/>
      <c r="CG296" s="1"/>
      <c r="CH296" s="1"/>
      <c r="CI296" s="1"/>
      <c r="CJ296" s="1"/>
      <c r="CK296" s="1"/>
      <c r="CL296" s="1"/>
      <c r="CM296" s="1"/>
      <c r="CN296" s="1"/>
      <c r="CO296" s="1"/>
    </row>
    <row r="297" spans="1:93" ht="30" customHeight="1" x14ac:dyDescent="0.2">
      <c r="A297" s="1">
        <v>291</v>
      </c>
      <c r="B297" s="1" t="s">
        <v>196</v>
      </c>
      <c r="C297" s="1" t="s">
        <v>228</v>
      </c>
      <c r="D297" s="1" t="s">
        <v>54</v>
      </c>
      <c r="E297" s="1" t="s">
        <v>229</v>
      </c>
      <c r="F297" s="1" t="s">
        <v>74</v>
      </c>
      <c r="G297" s="1">
        <v>10</v>
      </c>
      <c r="H297" s="1" t="s">
        <v>341</v>
      </c>
      <c r="I297" s="1" t="s">
        <v>114</v>
      </c>
      <c r="J297" s="64">
        <v>82312</v>
      </c>
      <c r="K297" s="64">
        <v>63512</v>
      </c>
      <c r="L297" s="29">
        <v>45894</v>
      </c>
      <c r="M297" s="29" t="s">
        <v>4163</v>
      </c>
      <c r="N297" s="1" t="s">
        <v>25</v>
      </c>
      <c r="O297" s="28" t="s">
        <v>84</v>
      </c>
      <c r="P297" s="1" t="s">
        <v>87</v>
      </c>
      <c r="Q297" s="64">
        <v>10</v>
      </c>
      <c r="R297" s="1" t="s">
        <v>410</v>
      </c>
      <c r="T297" s="1" t="s">
        <v>115</v>
      </c>
      <c r="U297" s="1"/>
      <c r="V297" s="1"/>
      <c r="W297" s="4"/>
      <c r="X297" s="28"/>
      <c r="Y297" s="33"/>
      <c r="Z297" s="33"/>
      <c r="AA297" s="96"/>
      <c r="AB297" s="69"/>
      <c r="AC297" s="66">
        <v>26</v>
      </c>
      <c r="AD297" s="65">
        <v>190</v>
      </c>
      <c r="AE297" s="33" t="s">
        <v>103</v>
      </c>
      <c r="AF297" s="33" t="s">
        <v>103</v>
      </c>
      <c r="AG297" s="33"/>
      <c r="AH297" s="4"/>
      <c r="AI297" s="1"/>
      <c r="AJ297" s="1"/>
      <c r="AK297" s="1"/>
      <c r="AL297" s="5"/>
      <c r="AM297" s="164">
        <f t="shared" si="25"/>
        <v>45897</v>
      </c>
      <c r="AW297" s="96"/>
      <c r="AX297" s="37">
        <f t="shared" si="24"/>
        <v>45901</v>
      </c>
      <c r="AY297" s="182"/>
      <c r="AZ297" s="183"/>
      <c r="BA297" s="183"/>
      <c r="BB297" s="183"/>
      <c r="BC297" s="183"/>
      <c r="BD297" s="183"/>
      <c r="BE297" s="183"/>
      <c r="BF297" s="183"/>
      <c r="BG297" s="183"/>
      <c r="BH297" s="4"/>
      <c r="BI297" s="37"/>
      <c r="BJ297" s="1"/>
      <c r="BK297" s="71"/>
      <c r="BL297" s="31"/>
      <c r="BM297" s="31"/>
      <c r="BN297" s="1"/>
      <c r="BO297" s="1"/>
      <c r="BP297" s="1"/>
      <c r="BQ297" s="1"/>
      <c r="BR297" s="1"/>
      <c r="BS297" s="4"/>
      <c r="BT297" s="37">
        <f t="shared" si="26"/>
        <v>45922</v>
      </c>
      <c r="BU297" s="229"/>
      <c r="BV297" s="183"/>
      <c r="BW297" s="221"/>
      <c r="BX297" s="183"/>
      <c r="BY297" s="183"/>
      <c r="BZ297" s="183"/>
      <c r="CA297" s="183"/>
      <c r="CB297" s="183"/>
      <c r="CC297" s="183"/>
      <c r="CE297" s="1"/>
      <c r="CF297" s="1"/>
      <c r="CG297" s="1"/>
      <c r="CH297" s="1"/>
      <c r="CI297" s="1"/>
      <c r="CJ297" s="1"/>
      <c r="CK297" s="1"/>
      <c r="CL297" s="1"/>
      <c r="CM297" s="1"/>
      <c r="CN297" s="1"/>
      <c r="CO297" s="1"/>
    </row>
    <row r="298" spans="1:93" ht="30" customHeight="1" x14ac:dyDescent="0.2">
      <c r="A298" s="1">
        <v>292</v>
      </c>
      <c r="B298" s="1" t="s">
        <v>196</v>
      </c>
      <c r="C298" s="1" t="s">
        <v>228</v>
      </c>
      <c r="D298" s="1" t="s">
        <v>54</v>
      </c>
      <c r="E298" s="1" t="s">
        <v>229</v>
      </c>
      <c r="F298" s="1" t="s">
        <v>74</v>
      </c>
      <c r="G298" s="1">
        <v>10</v>
      </c>
      <c r="H298" s="1" t="s">
        <v>341</v>
      </c>
      <c r="I298" s="1" t="s">
        <v>114</v>
      </c>
      <c r="J298" s="64">
        <v>66810</v>
      </c>
      <c r="K298" s="64">
        <v>63518</v>
      </c>
      <c r="L298" s="29">
        <v>45894</v>
      </c>
      <c r="M298" s="29" t="s">
        <v>4163</v>
      </c>
      <c r="N298" s="1" t="s">
        <v>25</v>
      </c>
      <c r="O298" s="28" t="s">
        <v>84</v>
      </c>
      <c r="P298" s="1" t="s">
        <v>87</v>
      </c>
      <c r="Q298" s="64">
        <v>9</v>
      </c>
      <c r="R298" s="1" t="s">
        <v>410</v>
      </c>
      <c r="S298" s="1">
        <v>6</v>
      </c>
      <c r="T298" s="1" t="s">
        <v>115</v>
      </c>
      <c r="U298" s="1"/>
      <c r="V298" s="1"/>
      <c r="W298" s="4"/>
      <c r="X298" s="28"/>
      <c r="Y298" s="33"/>
      <c r="Z298" s="33"/>
      <c r="AA298" s="96"/>
      <c r="AB298" s="69"/>
      <c r="AC298" s="66">
        <v>25.5</v>
      </c>
      <c r="AD298" s="65">
        <v>175</v>
      </c>
      <c r="AE298" s="33" t="s">
        <v>103</v>
      </c>
      <c r="AF298" s="33" t="s">
        <v>103</v>
      </c>
      <c r="AG298" s="33"/>
      <c r="AH298" s="4"/>
      <c r="AI298" s="1"/>
      <c r="AJ298" s="1"/>
      <c r="AK298" s="1"/>
      <c r="AL298" s="5"/>
      <c r="AM298" s="164">
        <f t="shared" si="25"/>
        <v>45897</v>
      </c>
      <c r="AW298" s="96"/>
      <c r="AX298" s="37">
        <f t="shared" si="24"/>
        <v>45901</v>
      </c>
      <c r="AY298" s="182"/>
      <c r="AZ298" s="183"/>
      <c r="BA298" s="183">
        <v>20.7</v>
      </c>
      <c r="BB298" s="183">
        <v>22</v>
      </c>
      <c r="BC298" s="183">
        <v>19.399999999999999</v>
      </c>
      <c r="BD298" s="183">
        <v>20.8</v>
      </c>
      <c r="BE298" s="183">
        <v>19.399999999999999</v>
      </c>
      <c r="BF298" s="183">
        <v>18.7</v>
      </c>
      <c r="BG298" s="183"/>
      <c r="BH298" s="4"/>
      <c r="BI298" s="37"/>
      <c r="BJ298" s="1"/>
      <c r="BK298" s="71"/>
      <c r="BL298" s="31"/>
      <c r="BM298" s="31"/>
      <c r="BN298" s="1"/>
      <c r="BO298" s="1"/>
      <c r="BP298" s="1"/>
      <c r="BQ298" s="1"/>
      <c r="BR298" s="1"/>
      <c r="BS298" s="4"/>
      <c r="BT298" s="37">
        <f t="shared" si="26"/>
        <v>45922</v>
      </c>
      <c r="BU298" s="229"/>
      <c r="BV298" s="183"/>
      <c r="BW298" s="221">
        <v>38.5</v>
      </c>
      <c r="BX298" s="183">
        <v>39.6</v>
      </c>
      <c r="BY298" s="183">
        <v>38.9</v>
      </c>
      <c r="BZ298" s="183">
        <v>40</v>
      </c>
      <c r="CA298" s="183">
        <v>38.4</v>
      </c>
      <c r="CB298" s="183">
        <v>40</v>
      </c>
      <c r="CC298" s="183"/>
      <c r="CE298" s="1"/>
      <c r="CF298" s="1"/>
      <c r="CG298" s="1"/>
      <c r="CH298" s="1"/>
      <c r="CI298" s="1"/>
      <c r="CJ298" s="1"/>
      <c r="CK298" s="1"/>
      <c r="CL298" s="1"/>
      <c r="CM298" s="1"/>
      <c r="CN298" s="1"/>
      <c r="CO298" s="1"/>
    </row>
    <row r="299" spans="1:93" ht="30" customHeight="1" x14ac:dyDescent="0.2">
      <c r="A299" s="1">
        <v>293</v>
      </c>
      <c r="B299" s="1" t="s">
        <v>196</v>
      </c>
      <c r="C299" s="1" t="s">
        <v>228</v>
      </c>
      <c r="D299" s="1" t="s">
        <v>54</v>
      </c>
      <c r="E299" s="1" t="s">
        <v>229</v>
      </c>
      <c r="F299" s="1" t="s">
        <v>74</v>
      </c>
      <c r="G299" s="1">
        <v>10</v>
      </c>
      <c r="H299" s="1" t="s">
        <v>341</v>
      </c>
      <c r="I299" s="1" t="s">
        <v>114</v>
      </c>
      <c r="J299" s="64">
        <v>69410</v>
      </c>
      <c r="K299" s="64">
        <v>63520</v>
      </c>
      <c r="L299" s="29">
        <v>45894</v>
      </c>
      <c r="M299" s="29" t="s">
        <v>4163</v>
      </c>
      <c r="N299" s="1" t="s">
        <v>25</v>
      </c>
      <c r="O299" s="28" t="s">
        <v>84</v>
      </c>
      <c r="P299" s="1" t="s">
        <v>87</v>
      </c>
      <c r="Q299" s="64">
        <v>9</v>
      </c>
      <c r="R299" s="1" t="s">
        <v>410</v>
      </c>
      <c r="T299" s="1" t="s">
        <v>115</v>
      </c>
      <c r="U299" s="1"/>
      <c r="V299" s="1"/>
      <c r="W299" s="4"/>
      <c r="X299" s="28"/>
      <c r="Y299" s="33"/>
      <c r="Z299" s="33"/>
      <c r="AA299" s="96"/>
      <c r="AB299" s="69"/>
      <c r="AC299" s="66">
        <v>26.5</v>
      </c>
      <c r="AD299" s="65">
        <v>190</v>
      </c>
      <c r="AE299" s="33" t="s">
        <v>103</v>
      </c>
      <c r="AF299" s="33" t="s">
        <v>103</v>
      </c>
      <c r="AG299" s="33"/>
      <c r="AH299" s="4"/>
      <c r="AI299" s="1"/>
      <c r="AJ299" s="1"/>
      <c r="AK299" s="1"/>
      <c r="AL299" s="5"/>
      <c r="AM299" s="164">
        <f t="shared" si="25"/>
        <v>45897</v>
      </c>
      <c r="AW299" s="96"/>
      <c r="AX299" s="37">
        <f t="shared" si="24"/>
        <v>45901</v>
      </c>
      <c r="AY299" s="182"/>
      <c r="AZ299" s="183"/>
      <c r="BA299" s="183"/>
      <c r="BB299" s="183"/>
      <c r="BC299" s="183"/>
      <c r="BD299" s="183"/>
      <c r="BE299" s="183"/>
      <c r="BF299" s="183"/>
      <c r="BG299" s="183"/>
      <c r="BH299" s="4"/>
      <c r="BI299" s="37"/>
      <c r="BJ299" s="1"/>
      <c r="BK299" s="71"/>
      <c r="BL299" s="31"/>
      <c r="BM299" s="31"/>
      <c r="BN299" s="1"/>
      <c r="BO299" s="1"/>
      <c r="BP299" s="1"/>
      <c r="BQ299" s="1"/>
      <c r="BR299" s="1"/>
      <c r="BS299" s="4"/>
      <c r="BT299" s="37">
        <f t="shared" si="26"/>
        <v>45922</v>
      </c>
      <c r="BU299" s="229"/>
      <c r="BV299" s="183"/>
      <c r="BW299" s="221"/>
      <c r="BX299" s="183"/>
      <c r="BY299" s="183"/>
      <c r="BZ299" s="183"/>
      <c r="CA299" s="183"/>
      <c r="CB299" s="183"/>
      <c r="CC299" s="183"/>
      <c r="CE299" s="1"/>
      <c r="CF299" s="1"/>
      <c r="CG299" s="1"/>
      <c r="CH299" s="1"/>
      <c r="CI299" s="1"/>
      <c r="CJ299" s="1"/>
      <c r="CK299" s="1"/>
      <c r="CL299" s="1"/>
      <c r="CM299" s="1"/>
      <c r="CN299" s="1"/>
      <c r="CO299" s="1"/>
    </row>
    <row r="300" spans="1:93" ht="30" customHeight="1" x14ac:dyDescent="0.2">
      <c r="A300" s="1">
        <v>294</v>
      </c>
      <c r="B300" s="1" t="s">
        <v>196</v>
      </c>
      <c r="C300" s="1" t="s">
        <v>228</v>
      </c>
      <c r="D300" s="1" t="s">
        <v>54</v>
      </c>
      <c r="E300" s="1" t="s">
        <v>229</v>
      </c>
      <c r="F300" s="1" t="s">
        <v>74</v>
      </c>
      <c r="G300" s="1">
        <v>10</v>
      </c>
      <c r="H300" s="1" t="s">
        <v>341</v>
      </c>
      <c r="I300" s="1" t="s">
        <v>114</v>
      </c>
      <c r="J300" s="64">
        <v>78412</v>
      </c>
      <c r="K300" s="64">
        <v>63521</v>
      </c>
      <c r="L300" s="29">
        <v>45894</v>
      </c>
      <c r="M300" s="29" t="s">
        <v>4163</v>
      </c>
      <c r="N300" s="1" t="s">
        <v>25</v>
      </c>
      <c r="O300" s="28" t="s">
        <v>84</v>
      </c>
      <c r="P300" s="1" t="s">
        <v>87</v>
      </c>
      <c r="Q300" s="64">
        <v>10</v>
      </c>
      <c r="R300" s="1" t="s">
        <v>410</v>
      </c>
      <c r="T300" s="1" t="s">
        <v>115</v>
      </c>
      <c r="U300" s="1"/>
      <c r="V300" s="1"/>
      <c r="W300" s="4"/>
      <c r="X300" s="28"/>
      <c r="Y300" s="33"/>
      <c r="Z300" s="33"/>
      <c r="AA300" s="96"/>
      <c r="AB300" s="69"/>
      <c r="AC300" s="66">
        <v>28</v>
      </c>
      <c r="AD300" s="65">
        <v>180</v>
      </c>
      <c r="AE300" s="33" t="s">
        <v>103</v>
      </c>
      <c r="AF300" s="33" t="s">
        <v>103</v>
      </c>
      <c r="AG300" s="33"/>
      <c r="AH300" s="4"/>
      <c r="AI300" s="1"/>
      <c r="AJ300" s="1"/>
      <c r="AK300" s="1"/>
      <c r="AL300" s="5"/>
      <c r="AM300" s="164">
        <f t="shared" si="25"/>
        <v>45897</v>
      </c>
      <c r="AW300" s="96"/>
      <c r="AX300" s="37">
        <f t="shared" si="24"/>
        <v>45901</v>
      </c>
      <c r="AY300" s="182"/>
      <c r="AZ300" s="183"/>
      <c r="BA300" s="183"/>
      <c r="BB300" s="183"/>
      <c r="BC300" s="183"/>
      <c r="BD300" s="183"/>
      <c r="BE300" s="183"/>
      <c r="BF300" s="183"/>
      <c r="BG300" s="183"/>
      <c r="BH300" s="4"/>
      <c r="BI300" s="37"/>
      <c r="BJ300" s="1"/>
      <c r="BK300" s="71"/>
      <c r="BL300" s="31"/>
      <c r="BM300" s="31"/>
      <c r="BN300" s="1"/>
      <c r="BO300" s="1"/>
      <c r="BP300" s="1"/>
      <c r="BQ300" s="1"/>
      <c r="BR300" s="1"/>
      <c r="BS300" s="4"/>
      <c r="BT300" s="37">
        <f t="shared" si="26"/>
        <v>45922</v>
      </c>
      <c r="BU300" s="229"/>
      <c r="BV300" s="183"/>
      <c r="BW300" s="221"/>
      <c r="BX300" s="183"/>
      <c r="BY300" s="183"/>
      <c r="BZ300" s="183"/>
      <c r="CA300" s="183"/>
      <c r="CB300" s="183"/>
      <c r="CC300" s="183"/>
      <c r="CE300" s="1"/>
      <c r="CF300" s="1"/>
      <c r="CG300" s="1"/>
      <c r="CH300" s="1"/>
      <c r="CI300" s="1"/>
      <c r="CJ300" s="1"/>
      <c r="CK300" s="1"/>
      <c r="CL300" s="1"/>
      <c r="CM300" s="1"/>
      <c r="CN300" s="1"/>
      <c r="CO300" s="1"/>
    </row>
    <row r="301" spans="1:93" ht="30" customHeight="1" x14ac:dyDescent="0.2">
      <c r="A301" s="1">
        <v>295</v>
      </c>
      <c r="B301" s="1" t="s">
        <v>196</v>
      </c>
      <c r="C301" s="1" t="s">
        <v>228</v>
      </c>
      <c r="D301" s="1" t="s">
        <v>54</v>
      </c>
      <c r="E301" s="1" t="s">
        <v>229</v>
      </c>
      <c r="F301" s="1" t="s">
        <v>74</v>
      </c>
      <c r="G301" s="1">
        <v>10</v>
      </c>
      <c r="H301" s="1" t="s">
        <v>341</v>
      </c>
      <c r="I301" s="1" t="s">
        <v>114</v>
      </c>
      <c r="J301" s="64">
        <v>82812</v>
      </c>
      <c r="K301" s="64">
        <v>63522</v>
      </c>
      <c r="L301" s="29">
        <v>45894</v>
      </c>
      <c r="M301" s="29" t="s">
        <v>4163</v>
      </c>
      <c r="N301" s="1" t="s">
        <v>25</v>
      </c>
      <c r="O301" s="28" t="s">
        <v>84</v>
      </c>
      <c r="P301" s="1" t="s">
        <v>87</v>
      </c>
      <c r="Q301" s="64">
        <v>9</v>
      </c>
      <c r="R301" s="1" t="s">
        <v>410</v>
      </c>
      <c r="T301" s="1" t="s">
        <v>115</v>
      </c>
      <c r="U301" s="1"/>
      <c r="V301" s="1"/>
      <c r="W301" s="4"/>
      <c r="X301" s="28"/>
      <c r="Y301" s="33"/>
      <c r="Z301" s="33"/>
      <c r="AA301" s="96"/>
      <c r="AB301" s="69"/>
      <c r="AC301" s="66">
        <v>28</v>
      </c>
      <c r="AD301" s="65">
        <v>185</v>
      </c>
      <c r="AE301" s="33" t="s">
        <v>103</v>
      </c>
      <c r="AF301" s="33" t="s">
        <v>103</v>
      </c>
      <c r="AG301" s="33"/>
      <c r="AH301" s="4"/>
      <c r="AI301" s="1"/>
      <c r="AJ301" s="1"/>
      <c r="AK301" s="1"/>
      <c r="AL301" s="5"/>
      <c r="AM301" s="164">
        <f t="shared" si="25"/>
        <v>45897</v>
      </c>
      <c r="AW301" s="96"/>
      <c r="AX301" s="37">
        <f t="shared" si="24"/>
        <v>45901</v>
      </c>
      <c r="AY301" s="182"/>
      <c r="AZ301" s="183"/>
      <c r="BA301" s="183"/>
      <c r="BB301" s="183"/>
      <c r="BC301" s="183"/>
      <c r="BD301" s="183"/>
      <c r="BE301" s="183"/>
      <c r="BF301" s="183"/>
      <c r="BG301" s="183"/>
      <c r="BH301" s="4"/>
      <c r="BI301" s="37"/>
      <c r="BJ301" s="1"/>
      <c r="BK301" s="71"/>
      <c r="BL301" s="31"/>
      <c r="BM301" s="31"/>
      <c r="BN301" s="1"/>
      <c r="BO301" s="1"/>
      <c r="BP301" s="1"/>
      <c r="BQ301" s="1"/>
      <c r="BR301" s="1"/>
      <c r="BS301" s="4"/>
      <c r="BT301" s="37">
        <f t="shared" si="26"/>
        <v>45922</v>
      </c>
      <c r="BU301" s="229"/>
      <c r="BV301" s="183"/>
      <c r="BW301" s="221"/>
      <c r="BX301" s="183"/>
      <c r="BY301" s="183"/>
      <c r="BZ301" s="183"/>
      <c r="CA301" s="183"/>
      <c r="CB301" s="183"/>
      <c r="CC301" s="183"/>
      <c r="CE301" s="1"/>
      <c r="CF301" s="1"/>
      <c r="CG301" s="1"/>
      <c r="CH301" s="1"/>
      <c r="CI301" s="1"/>
      <c r="CJ301" s="1"/>
      <c r="CK301" s="1"/>
      <c r="CL301" s="1"/>
      <c r="CM301" s="1"/>
      <c r="CN301" s="1"/>
      <c r="CO301" s="1"/>
    </row>
    <row r="302" spans="1:93" ht="30" customHeight="1" x14ac:dyDescent="0.2">
      <c r="A302" s="1">
        <v>296</v>
      </c>
      <c r="B302" s="1" t="s">
        <v>196</v>
      </c>
      <c r="C302" s="1" t="s">
        <v>228</v>
      </c>
      <c r="D302" s="1" t="s">
        <v>54</v>
      </c>
      <c r="E302" s="1" t="s">
        <v>229</v>
      </c>
      <c r="F302" s="1" t="s">
        <v>74</v>
      </c>
      <c r="G302" s="1">
        <v>10</v>
      </c>
      <c r="H302" s="1" t="s">
        <v>341</v>
      </c>
      <c r="I302" s="1" t="s">
        <v>114</v>
      </c>
      <c r="J302" s="64">
        <v>84012</v>
      </c>
      <c r="K302" s="64">
        <v>63524</v>
      </c>
      <c r="L302" s="29">
        <v>45894</v>
      </c>
      <c r="M302" s="29" t="s">
        <v>4163</v>
      </c>
      <c r="N302" s="1" t="s">
        <v>25</v>
      </c>
      <c r="O302" s="28" t="s">
        <v>84</v>
      </c>
      <c r="P302" s="1" t="s">
        <v>87</v>
      </c>
      <c r="Q302" s="64">
        <v>10</v>
      </c>
      <c r="R302" s="1" t="s">
        <v>410</v>
      </c>
      <c r="T302" s="1" t="s">
        <v>115</v>
      </c>
      <c r="U302" s="1"/>
      <c r="V302" s="1"/>
      <c r="W302" s="4"/>
      <c r="X302" s="28"/>
      <c r="Y302" s="33"/>
      <c r="Z302" s="33"/>
      <c r="AA302" s="96"/>
      <c r="AB302" s="69"/>
      <c r="AC302" s="66">
        <v>25</v>
      </c>
      <c r="AD302" s="65">
        <v>160</v>
      </c>
      <c r="AE302" s="33" t="s">
        <v>103</v>
      </c>
      <c r="AF302" s="33" t="s">
        <v>103</v>
      </c>
      <c r="AG302" s="33"/>
      <c r="AH302" s="4"/>
      <c r="AI302" s="1"/>
      <c r="AJ302" s="1"/>
      <c r="AK302" s="1"/>
      <c r="AL302" s="5"/>
      <c r="AM302" s="164">
        <f t="shared" si="25"/>
        <v>45897</v>
      </c>
      <c r="AW302" s="96"/>
      <c r="AX302" s="37">
        <f t="shared" si="24"/>
        <v>45901</v>
      </c>
      <c r="AY302" s="182"/>
      <c r="AZ302" s="183"/>
      <c r="BA302" s="183"/>
      <c r="BB302" s="183"/>
      <c r="BC302" s="183"/>
      <c r="BD302" s="183"/>
      <c r="BE302" s="183"/>
      <c r="BF302" s="183"/>
      <c r="BG302" s="183"/>
      <c r="BH302" s="4"/>
      <c r="BI302" s="37"/>
      <c r="BJ302" s="1"/>
      <c r="BK302" s="71"/>
      <c r="BL302" s="31"/>
      <c r="BM302" s="31"/>
      <c r="BN302" s="1"/>
      <c r="BO302" s="1"/>
      <c r="BP302" s="1"/>
      <c r="BQ302" s="1"/>
      <c r="BR302" s="1"/>
      <c r="BS302" s="4"/>
      <c r="BT302" s="37">
        <f t="shared" si="26"/>
        <v>45922</v>
      </c>
      <c r="BU302" s="229"/>
      <c r="BV302" s="183"/>
      <c r="BW302" s="221"/>
      <c r="BX302" s="183"/>
      <c r="BY302" s="183"/>
      <c r="BZ302" s="183"/>
      <c r="CA302" s="183"/>
      <c r="CB302" s="183"/>
      <c r="CC302" s="183"/>
      <c r="CE302" s="1"/>
      <c r="CF302" s="1"/>
      <c r="CG302" s="1"/>
      <c r="CH302" s="1"/>
      <c r="CI302" s="1"/>
      <c r="CJ302" s="1"/>
      <c r="CK302" s="1"/>
      <c r="CL302" s="1"/>
      <c r="CM302" s="1"/>
      <c r="CN302" s="1"/>
      <c r="CO302" s="1"/>
    </row>
    <row r="303" spans="1:93" ht="30" customHeight="1" x14ac:dyDescent="0.2">
      <c r="A303" s="1">
        <v>297</v>
      </c>
      <c r="B303" s="1" t="s">
        <v>196</v>
      </c>
      <c r="C303" s="1" t="s">
        <v>228</v>
      </c>
      <c r="D303" s="1" t="s">
        <v>54</v>
      </c>
      <c r="E303" s="1" t="s">
        <v>229</v>
      </c>
      <c r="F303" s="1" t="s">
        <v>74</v>
      </c>
      <c r="G303" s="1">
        <v>10</v>
      </c>
      <c r="H303" s="1" t="s">
        <v>341</v>
      </c>
      <c r="I303" s="1" t="s">
        <v>114</v>
      </c>
      <c r="J303" s="64">
        <v>77112</v>
      </c>
      <c r="K303" s="64">
        <v>63525</v>
      </c>
      <c r="L303" s="29">
        <v>45894</v>
      </c>
      <c r="M303" s="29" t="s">
        <v>4163</v>
      </c>
      <c r="N303" s="1" t="s">
        <v>25</v>
      </c>
      <c r="O303" s="28" t="s">
        <v>84</v>
      </c>
      <c r="P303" s="1" t="s">
        <v>87</v>
      </c>
      <c r="Q303" s="64">
        <v>10</v>
      </c>
      <c r="R303" s="1" t="s">
        <v>410</v>
      </c>
      <c r="S303" s="1">
        <v>6</v>
      </c>
      <c r="T303" s="1" t="s">
        <v>115</v>
      </c>
      <c r="U303" s="1"/>
      <c r="V303" s="1"/>
      <c r="W303" s="4"/>
      <c r="X303" s="28"/>
      <c r="Y303" s="33"/>
      <c r="Z303" s="33"/>
      <c r="AA303" s="96"/>
      <c r="AB303" s="69"/>
      <c r="AC303" s="66">
        <v>28</v>
      </c>
      <c r="AD303" s="65">
        <v>170</v>
      </c>
      <c r="AE303" s="33" t="s">
        <v>103</v>
      </c>
      <c r="AF303" s="33" t="s">
        <v>103</v>
      </c>
      <c r="AG303" s="33"/>
      <c r="AH303" s="4"/>
      <c r="AI303" s="1"/>
      <c r="AJ303" s="1"/>
      <c r="AK303" s="1"/>
      <c r="AL303" s="5"/>
      <c r="AM303" s="164">
        <f t="shared" si="25"/>
        <v>45897</v>
      </c>
      <c r="AW303" s="96"/>
      <c r="AX303" s="37">
        <f t="shared" si="24"/>
        <v>45901</v>
      </c>
      <c r="AY303" s="182"/>
      <c r="AZ303" s="183"/>
      <c r="BA303" s="183"/>
      <c r="BB303" s="183"/>
      <c r="BC303" s="183"/>
      <c r="BD303" s="183"/>
      <c r="BE303" s="183"/>
      <c r="BF303" s="183"/>
      <c r="BG303" s="183"/>
      <c r="BH303" s="4"/>
      <c r="BI303" s="37"/>
      <c r="BJ303" s="1"/>
      <c r="BK303" s="71"/>
      <c r="BL303" s="31"/>
      <c r="BM303" s="31"/>
      <c r="BN303" s="1"/>
      <c r="BO303" s="1"/>
      <c r="BP303" s="1"/>
      <c r="BQ303" s="1"/>
      <c r="BR303" s="1"/>
      <c r="BS303" s="4"/>
      <c r="BT303" s="37">
        <f t="shared" si="26"/>
        <v>45922</v>
      </c>
      <c r="BU303" s="229"/>
      <c r="BV303" s="183"/>
      <c r="BW303" s="221"/>
      <c r="BX303" s="183"/>
      <c r="BY303" s="183"/>
      <c r="BZ303" s="183"/>
      <c r="CA303" s="183"/>
      <c r="CB303" s="183"/>
      <c r="CC303" s="183"/>
      <c r="CE303" s="1"/>
      <c r="CF303" s="1"/>
      <c r="CG303" s="1"/>
      <c r="CH303" s="1"/>
      <c r="CI303" s="1"/>
      <c r="CJ303" s="1"/>
      <c r="CK303" s="1"/>
      <c r="CL303" s="1"/>
      <c r="CM303" s="1"/>
      <c r="CN303" s="1"/>
      <c r="CO303" s="1"/>
    </row>
    <row r="304" spans="1:93" ht="30" customHeight="1" x14ac:dyDescent="0.2">
      <c r="A304" s="1">
        <v>298</v>
      </c>
      <c r="B304" s="1" t="s">
        <v>196</v>
      </c>
      <c r="C304" s="1" t="s">
        <v>228</v>
      </c>
      <c r="D304" s="1" t="s">
        <v>54</v>
      </c>
      <c r="E304" s="1" t="s">
        <v>229</v>
      </c>
      <c r="F304" s="1" t="s">
        <v>74</v>
      </c>
      <c r="G304" s="1">
        <v>10</v>
      </c>
      <c r="H304" s="1" t="s">
        <v>341</v>
      </c>
      <c r="I304" s="1" t="s">
        <v>114</v>
      </c>
      <c r="J304" s="64">
        <v>66810</v>
      </c>
      <c r="K304" s="64">
        <v>63526</v>
      </c>
      <c r="L304" s="29">
        <v>45894</v>
      </c>
      <c r="M304" s="29" t="s">
        <v>4163</v>
      </c>
      <c r="N304" s="1" t="s">
        <v>25</v>
      </c>
      <c r="O304" s="28" t="s">
        <v>84</v>
      </c>
      <c r="P304" s="1" t="s">
        <v>87</v>
      </c>
      <c r="Q304" s="64">
        <v>9</v>
      </c>
      <c r="R304" s="1" t="s">
        <v>410</v>
      </c>
      <c r="T304" s="1" t="s">
        <v>115</v>
      </c>
      <c r="U304" s="1"/>
      <c r="V304" s="1"/>
      <c r="W304" s="4"/>
      <c r="X304" s="28"/>
      <c r="Y304" s="33"/>
      <c r="Z304" s="33"/>
      <c r="AA304" s="96"/>
      <c r="AB304" s="69"/>
      <c r="AC304" s="66">
        <v>27</v>
      </c>
      <c r="AD304" s="65">
        <v>175</v>
      </c>
      <c r="AE304" s="33" t="s">
        <v>103</v>
      </c>
      <c r="AF304" s="33" t="s">
        <v>103</v>
      </c>
      <c r="AG304" s="33"/>
      <c r="AH304" s="4"/>
      <c r="AI304" s="1"/>
      <c r="AJ304" s="1"/>
      <c r="AK304" s="1"/>
      <c r="AL304" s="5"/>
      <c r="AM304" s="164">
        <f t="shared" si="25"/>
        <v>45897</v>
      </c>
      <c r="AW304" s="96"/>
      <c r="AX304" s="37">
        <f t="shared" si="24"/>
        <v>45901</v>
      </c>
      <c r="AY304" s="182"/>
      <c r="AZ304" s="183"/>
      <c r="BA304" s="183"/>
      <c r="BB304" s="183"/>
      <c r="BC304" s="183"/>
      <c r="BD304" s="183"/>
      <c r="BE304" s="183"/>
      <c r="BF304" s="183"/>
      <c r="BG304" s="183"/>
      <c r="BH304" s="4"/>
      <c r="BI304" s="37"/>
      <c r="BJ304" s="1"/>
      <c r="BK304" s="71"/>
      <c r="BL304" s="31"/>
      <c r="BM304" s="31"/>
      <c r="BN304" s="1"/>
      <c r="BO304" s="1"/>
      <c r="BP304" s="1"/>
      <c r="BQ304" s="1"/>
      <c r="BR304" s="1"/>
      <c r="BS304" s="4"/>
      <c r="BT304" s="37">
        <f t="shared" si="26"/>
        <v>45922</v>
      </c>
      <c r="BU304" s="229"/>
      <c r="BV304" s="183"/>
      <c r="BW304" s="221"/>
      <c r="BX304" s="183"/>
      <c r="BY304" s="183"/>
      <c r="BZ304" s="183"/>
      <c r="CA304" s="183"/>
      <c r="CB304" s="183"/>
      <c r="CC304" s="183"/>
      <c r="CE304" s="1"/>
      <c r="CF304" s="1"/>
      <c r="CG304" s="1"/>
      <c r="CH304" s="1"/>
      <c r="CI304" s="1"/>
      <c r="CJ304" s="1"/>
      <c r="CK304" s="1"/>
      <c r="CL304" s="1"/>
      <c r="CM304" s="1"/>
      <c r="CN304" s="1"/>
      <c r="CO304" s="1"/>
    </row>
    <row r="305" spans="1:93" ht="30" customHeight="1" x14ac:dyDescent="0.2">
      <c r="A305" s="1">
        <v>299</v>
      </c>
      <c r="B305" s="1" t="s">
        <v>195</v>
      </c>
      <c r="C305" s="1" t="s">
        <v>230</v>
      </c>
      <c r="D305" s="1" t="s">
        <v>54</v>
      </c>
      <c r="E305" s="1" t="s">
        <v>231</v>
      </c>
      <c r="F305" s="1" t="s">
        <v>74</v>
      </c>
      <c r="G305" s="1">
        <v>8</v>
      </c>
      <c r="H305" s="1" t="s">
        <v>341</v>
      </c>
      <c r="I305" s="1" t="s">
        <v>114</v>
      </c>
      <c r="J305" s="64">
        <v>83412</v>
      </c>
      <c r="K305" s="64">
        <v>63527</v>
      </c>
      <c r="L305" s="29">
        <v>45894</v>
      </c>
      <c r="M305" s="29" t="s">
        <v>4163</v>
      </c>
      <c r="N305" s="1" t="s">
        <v>25</v>
      </c>
      <c r="O305" s="28" t="s">
        <v>84</v>
      </c>
      <c r="P305" s="1" t="s">
        <v>87</v>
      </c>
      <c r="Q305" s="64">
        <v>10</v>
      </c>
      <c r="R305" s="1" t="s">
        <v>410</v>
      </c>
      <c r="T305" s="1" t="s">
        <v>115</v>
      </c>
      <c r="U305" s="1"/>
      <c r="V305" s="1"/>
      <c r="W305" s="4"/>
      <c r="X305" s="28"/>
      <c r="Y305" s="33"/>
      <c r="Z305" s="33"/>
      <c r="AA305" s="96"/>
      <c r="AC305" s="66">
        <v>28</v>
      </c>
      <c r="AD305" s="65">
        <v>190</v>
      </c>
      <c r="AE305" s="33" t="s">
        <v>103</v>
      </c>
      <c r="AF305" s="33" t="s">
        <v>103</v>
      </c>
      <c r="AG305" s="33"/>
      <c r="AH305" s="4"/>
      <c r="AI305" s="1"/>
      <c r="AJ305" s="1"/>
      <c r="AK305" s="1"/>
      <c r="AL305" s="5"/>
      <c r="AM305" s="164">
        <f t="shared" si="25"/>
        <v>45897</v>
      </c>
      <c r="AW305" s="96"/>
      <c r="AX305" s="37">
        <f t="shared" si="24"/>
        <v>45901</v>
      </c>
      <c r="AY305" s="182"/>
      <c r="AZ305" s="183"/>
      <c r="BA305" s="183"/>
      <c r="BB305" s="183"/>
      <c r="BC305" s="183"/>
      <c r="BD305" s="183"/>
      <c r="BE305" s="183"/>
      <c r="BF305" s="183"/>
      <c r="BG305" s="183"/>
      <c r="BH305" s="4"/>
      <c r="BI305" s="37"/>
      <c r="BJ305" s="1"/>
      <c r="BK305" s="71"/>
      <c r="BL305" s="31"/>
      <c r="BM305" s="31"/>
      <c r="BN305" s="1"/>
      <c r="BO305" s="1"/>
      <c r="BP305" s="1"/>
      <c r="BQ305" s="1"/>
      <c r="BR305" s="1"/>
      <c r="BS305" s="4"/>
      <c r="BT305" s="37">
        <f t="shared" si="26"/>
        <v>45922</v>
      </c>
      <c r="BU305" s="229"/>
      <c r="BV305" s="183"/>
      <c r="BW305" s="221"/>
      <c r="BX305" s="183"/>
      <c r="BY305" s="183"/>
      <c r="BZ305" s="183"/>
      <c r="CA305" s="183"/>
      <c r="CB305" s="183"/>
      <c r="CC305" s="183"/>
      <c r="CE305" s="1"/>
      <c r="CF305" s="1"/>
      <c r="CG305" s="1"/>
      <c r="CH305" s="1"/>
      <c r="CI305" s="1"/>
      <c r="CJ305" s="1"/>
      <c r="CK305" s="1"/>
      <c r="CL305" s="1"/>
      <c r="CM305" s="1"/>
      <c r="CN305" s="1"/>
      <c r="CO305" s="1"/>
    </row>
    <row r="306" spans="1:93" ht="30" customHeight="1" x14ac:dyDescent="0.2">
      <c r="A306" s="1">
        <v>300</v>
      </c>
      <c r="B306" s="1" t="s">
        <v>195</v>
      </c>
      <c r="C306" s="1" t="s">
        <v>230</v>
      </c>
      <c r="D306" s="1" t="s">
        <v>54</v>
      </c>
      <c r="E306" s="1" t="s">
        <v>231</v>
      </c>
      <c r="F306" s="1" t="s">
        <v>74</v>
      </c>
      <c r="G306" s="1">
        <v>8</v>
      </c>
      <c r="H306" s="1" t="s">
        <v>341</v>
      </c>
      <c r="I306" s="1" t="s">
        <v>114</v>
      </c>
      <c r="J306" s="64">
        <v>82012</v>
      </c>
      <c r="K306" s="64">
        <v>63528</v>
      </c>
      <c r="L306" s="29">
        <v>45894</v>
      </c>
      <c r="M306" s="29" t="s">
        <v>4163</v>
      </c>
      <c r="N306" s="1" t="s">
        <v>25</v>
      </c>
      <c r="O306" s="28" t="s">
        <v>84</v>
      </c>
      <c r="P306" s="1" t="s">
        <v>87</v>
      </c>
      <c r="Q306" s="64">
        <v>10</v>
      </c>
      <c r="R306" s="1" t="s">
        <v>410</v>
      </c>
      <c r="T306" s="1" t="s">
        <v>115</v>
      </c>
      <c r="U306" s="1"/>
      <c r="V306" s="1"/>
      <c r="W306" s="4"/>
      <c r="X306" s="28"/>
      <c r="Y306" s="33"/>
      <c r="Z306" s="33"/>
      <c r="AA306" s="96"/>
      <c r="AC306" s="66">
        <v>26.5</v>
      </c>
      <c r="AD306" s="65">
        <v>185</v>
      </c>
      <c r="AE306" s="33" t="s">
        <v>103</v>
      </c>
      <c r="AF306" s="33" t="s">
        <v>103</v>
      </c>
      <c r="AG306" s="33"/>
      <c r="AH306" s="4"/>
      <c r="AI306" s="1"/>
      <c r="AJ306" s="1"/>
      <c r="AK306" s="1"/>
      <c r="AL306" s="5"/>
      <c r="AM306" s="164">
        <f t="shared" si="25"/>
        <v>45897</v>
      </c>
      <c r="AW306" s="96"/>
      <c r="AX306" s="37">
        <f t="shared" si="24"/>
        <v>45901</v>
      </c>
      <c r="AY306" s="182"/>
      <c r="AZ306" s="183"/>
      <c r="BA306" s="183"/>
      <c r="BB306" s="183"/>
      <c r="BC306" s="183"/>
      <c r="BD306" s="183"/>
      <c r="BE306" s="183"/>
      <c r="BF306" s="183"/>
      <c r="BG306" s="183"/>
      <c r="BH306" s="4"/>
      <c r="BI306" s="37"/>
      <c r="BJ306" s="1"/>
      <c r="BK306" s="71"/>
      <c r="BL306" s="31"/>
      <c r="BM306" s="31"/>
      <c r="BN306" s="1"/>
      <c r="BO306" s="1"/>
      <c r="BP306" s="1"/>
      <c r="BQ306" s="1"/>
      <c r="BR306" s="1"/>
      <c r="BS306" s="4"/>
      <c r="BT306" s="37">
        <f t="shared" si="26"/>
        <v>45922</v>
      </c>
      <c r="BU306" s="229"/>
      <c r="BV306" s="183"/>
      <c r="BW306" s="221"/>
      <c r="BX306" s="183"/>
      <c r="BY306" s="183"/>
      <c r="BZ306" s="183"/>
      <c r="CA306" s="183"/>
      <c r="CB306" s="183"/>
      <c r="CC306" s="183"/>
      <c r="CE306" s="1"/>
      <c r="CF306" s="1"/>
      <c r="CG306" s="1"/>
      <c r="CH306" s="1"/>
      <c r="CI306" s="1"/>
      <c r="CJ306" s="1"/>
      <c r="CK306" s="1"/>
      <c r="CL306" s="1"/>
      <c r="CM306" s="1"/>
      <c r="CN306" s="1"/>
      <c r="CO306" s="1"/>
    </row>
    <row r="307" spans="1:93" ht="30" customHeight="1" x14ac:dyDescent="0.2">
      <c r="A307" s="1">
        <v>301</v>
      </c>
      <c r="B307" s="1" t="s">
        <v>195</v>
      </c>
      <c r="C307" s="1" t="s">
        <v>230</v>
      </c>
      <c r="D307" s="1" t="s">
        <v>54</v>
      </c>
      <c r="E307" s="1" t="s">
        <v>231</v>
      </c>
      <c r="F307" s="1" t="s">
        <v>74</v>
      </c>
      <c r="G307" s="1">
        <v>8</v>
      </c>
      <c r="H307" s="1" t="s">
        <v>341</v>
      </c>
      <c r="I307" s="1" t="s">
        <v>114</v>
      </c>
      <c r="J307" s="64">
        <v>69410</v>
      </c>
      <c r="K307" s="64">
        <v>63530</v>
      </c>
      <c r="L307" s="29">
        <v>45894</v>
      </c>
      <c r="M307" s="29" t="s">
        <v>4163</v>
      </c>
      <c r="N307" s="1" t="s">
        <v>25</v>
      </c>
      <c r="O307" s="28" t="s">
        <v>84</v>
      </c>
      <c r="P307" s="1" t="s">
        <v>87</v>
      </c>
      <c r="Q307" s="64">
        <v>9</v>
      </c>
      <c r="R307" s="1" t="s">
        <v>410</v>
      </c>
      <c r="S307" s="1">
        <v>6</v>
      </c>
      <c r="T307" s="1" t="s">
        <v>115</v>
      </c>
      <c r="U307" s="1"/>
      <c r="V307" s="1"/>
      <c r="W307" s="4"/>
      <c r="X307" s="28"/>
      <c r="Y307" s="33"/>
      <c r="Z307" s="33"/>
      <c r="AA307" s="96"/>
      <c r="AC307" s="66">
        <v>28</v>
      </c>
      <c r="AD307" s="65">
        <v>150</v>
      </c>
      <c r="AE307" s="33" t="s">
        <v>103</v>
      </c>
      <c r="AF307" s="33" t="s">
        <v>103</v>
      </c>
      <c r="AG307" s="33"/>
      <c r="AH307" s="4"/>
      <c r="AI307" s="1"/>
      <c r="AJ307" s="1"/>
      <c r="AK307" s="1"/>
      <c r="AL307" s="5"/>
      <c r="AM307" s="164">
        <f t="shared" si="25"/>
        <v>45897</v>
      </c>
      <c r="AW307" s="96"/>
      <c r="AX307" s="37">
        <f t="shared" si="24"/>
        <v>45901</v>
      </c>
      <c r="AY307" s="182"/>
      <c r="AZ307" s="183"/>
      <c r="BA307" s="183">
        <v>23</v>
      </c>
      <c r="BB307" s="183">
        <v>21.4</v>
      </c>
      <c r="BC307" s="183">
        <v>20.5</v>
      </c>
      <c r="BD307" s="183">
        <v>22</v>
      </c>
      <c r="BE307" s="183">
        <v>20.9</v>
      </c>
      <c r="BF307" s="183">
        <v>22.3</v>
      </c>
      <c r="BG307" s="183"/>
      <c r="BH307" s="4"/>
      <c r="BI307" s="37"/>
      <c r="BJ307" s="1"/>
      <c r="BK307" s="71"/>
      <c r="BL307" s="31"/>
      <c r="BM307" s="31"/>
      <c r="BN307" s="1"/>
      <c r="BO307" s="1"/>
      <c r="BP307" s="1"/>
      <c r="BQ307" s="1"/>
      <c r="BR307" s="1"/>
      <c r="BS307" s="4"/>
      <c r="BT307" s="37">
        <f t="shared" si="26"/>
        <v>45922</v>
      </c>
      <c r="BU307" s="229"/>
      <c r="BV307" s="183"/>
      <c r="BW307" s="221">
        <v>38.799999999999997</v>
      </c>
      <c r="BX307" s="183">
        <v>39.700000000000003</v>
      </c>
      <c r="BY307" s="183">
        <v>39</v>
      </c>
      <c r="BZ307" s="183">
        <v>38.4</v>
      </c>
      <c r="CA307" s="183">
        <v>39.700000000000003</v>
      </c>
      <c r="CB307" s="183">
        <v>39.799999999999997</v>
      </c>
      <c r="CC307" s="183"/>
      <c r="CE307" s="1"/>
      <c r="CF307" s="1"/>
      <c r="CG307" s="1"/>
      <c r="CH307" s="1"/>
      <c r="CI307" s="1"/>
      <c r="CJ307" s="1"/>
      <c r="CK307" s="1"/>
      <c r="CL307" s="1"/>
      <c r="CM307" s="1"/>
      <c r="CN307" s="1"/>
      <c r="CO307" s="1"/>
    </row>
    <row r="308" spans="1:93" ht="30" customHeight="1" x14ac:dyDescent="0.2">
      <c r="A308" s="1">
        <v>302</v>
      </c>
      <c r="B308" s="1" t="s">
        <v>195</v>
      </c>
      <c r="C308" s="1" t="s">
        <v>230</v>
      </c>
      <c r="D308" s="1" t="s">
        <v>54</v>
      </c>
      <c r="E308" s="1" t="s">
        <v>231</v>
      </c>
      <c r="F308" s="1" t="s">
        <v>74</v>
      </c>
      <c r="G308" s="1">
        <v>8</v>
      </c>
      <c r="H308" s="1" t="s">
        <v>341</v>
      </c>
      <c r="I308" s="1" t="s">
        <v>114</v>
      </c>
      <c r="J308" s="64">
        <v>84612</v>
      </c>
      <c r="K308" s="64">
        <v>63532</v>
      </c>
      <c r="L308" s="29">
        <v>45894</v>
      </c>
      <c r="M308" s="29" t="s">
        <v>4163</v>
      </c>
      <c r="N308" s="1" t="s">
        <v>25</v>
      </c>
      <c r="O308" s="28" t="s">
        <v>84</v>
      </c>
      <c r="P308" s="1" t="s">
        <v>87</v>
      </c>
      <c r="Q308" s="64">
        <v>10</v>
      </c>
      <c r="R308" s="1" t="s">
        <v>410</v>
      </c>
      <c r="T308" s="1" t="s">
        <v>115</v>
      </c>
      <c r="U308" s="1"/>
      <c r="V308" s="1"/>
      <c r="W308" s="4"/>
      <c r="X308" s="28"/>
      <c r="Y308" s="33"/>
      <c r="Z308" s="33"/>
      <c r="AA308" s="96"/>
      <c r="AC308" s="66">
        <v>28</v>
      </c>
      <c r="AD308" s="65">
        <v>180</v>
      </c>
      <c r="AE308" s="33" t="s">
        <v>103</v>
      </c>
      <c r="AF308" s="33" t="s">
        <v>103</v>
      </c>
      <c r="AG308" s="33"/>
      <c r="AH308" s="4"/>
      <c r="AI308" s="1"/>
      <c r="AJ308" s="1"/>
      <c r="AK308" s="1"/>
      <c r="AL308" s="5"/>
      <c r="AM308" s="164">
        <f t="shared" si="25"/>
        <v>45897</v>
      </c>
      <c r="AW308" s="96"/>
      <c r="AX308" s="37">
        <f t="shared" si="24"/>
        <v>45901</v>
      </c>
      <c r="AY308" s="182"/>
      <c r="AZ308" s="183"/>
      <c r="BA308" s="183"/>
      <c r="BB308" s="183"/>
      <c r="BC308" s="183"/>
      <c r="BD308" s="183"/>
      <c r="BE308" s="183"/>
      <c r="BF308" s="183"/>
      <c r="BG308" s="183"/>
      <c r="BH308" s="4"/>
      <c r="BI308" s="37"/>
      <c r="BJ308" s="1"/>
      <c r="BK308" s="71"/>
      <c r="BL308" s="31"/>
      <c r="BM308" s="31"/>
      <c r="BN308" s="1"/>
      <c r="BO308" s="1"/>
      <c r="BP308" s="1"/>
      <c r="BQ308" s="1"/>
      <c r="BR308" s="1"/>
      <c r="BS308" s="4"/>
      <c r="BT308" s="37">
        <f t="shared" si="26"/>
        <v>45922</v>
      </c>
      <c r="BU308" s="229"/>
      <c r="BV308" s="183"/>
      <c r="BW308" s="221"/>
      <c r="BX308" s="183"/>
      <c r="BY308" s="183"/>
      <c r="BZ308" s="183"/>
      <c r="CA308" s="183"/>
      <c r="CB308" s="183"/>
      <c r="CC308" s="183"/>
      <c r="CE308" s="1"/>
      <c r="CF308" s="1"/>
      <c r="CG308" s="1"/>
      <c r="CH308" s="1"/>
      <c r="CI308" s="1"/>
      <c r="CJ308" s="1"/>
      <c r="CK308" s="1"/>
      <c r="CL308" s="1"/>
      <c r="CM308" s="1"/>
      <c r="CN308" s="1"/>
      <c r="CO308" s="1"/>
    </row>
    <row r="309" spans="1:93" ht="30" customHeight="1" x14ac:dyDescent="0.2">
      <c r="A309" s="1">
        <v>303</v>
      </c>
      <c r="B309" s="1" t="s">
        <v>195</v>
      </c>
      <c r="C309" s="1" t="s">
        <v>230</v>
      </c>
      <c r="D309" s="1" t="s">
        <v>54</v>
      </c>
      <c r="E309" s="1" t="s">
        <v>231</v>
      </c>
      <c r="F309" s="1" t="s">
        <v>74</v>
      </c>
      <c r="G309" s="1">
        <v>8</v>
      </c>
      <c r="H309" s="1" t="s">
        <v>341</v>
      </c>
      <c r="I309" s="1" t="s">
        <v>114</v>
      </c>
      <c r="J309" s="64">
        <v>83012</v>
      </c>
      <c r="K309" s="64">
        <v>63533</v>
      </c>
      <c r="L309" s="29">
        <v>45894</v>
      </c>
      <c r="M309" s="29" t="s">
        <v>4163</v>
      </c>
      <c r="N309" s="1" t="s">
        <v>25</v>
      </c>
      <c r="O309" s="28" t="s">
        <v>84</v>
      </c>
      <c r="P309" s="1" t="s">
        <v>87</v>
      </c>
      <c r="Q309" s="64">
        <v>10</v>
      </c>
      <c r="R309" s="1" t="s">
        <v>410</v>
      </c>
      <c r="T309" s="1" t="s">
        <v>115</v>
      </c>
      <c r="U309" s="1"/>
      <c r="V309" s="1"/>
      <c r="W309" s="4"/>
      <c r="X309" s="28"/>
      <c r="Y309" s="33"/>
      <c r="Z309" s="33"/>
      <c r="AA309" s="96"/>
      <c r="AC309" s="66">
        <v>27.5</v>
      </c>
      <c r="AD309" s="65">
        <v>170</v>
      </c>
      <c r="AE309" s="33" t="s">
        <v>103</v>
      </c>
      <c r="AF309" s="33" t="s">
        <v>103</v>
      </c>
      <c r="AG309" s="33"/>
      <c r="AH309" s="4"/>
      <c r="AI309" s="1"/>
      <c r="AJ309" s="1"/>
      <c r="AK309" s="1"/>
      <c r="AL309" s="5"/>
      <c r="AM309" s="164">
        <f t="shared" si="25"/>
        <v>45897</v>
      </c>
      <c r="AW309" s="96"/>
      <c r="AX309" s="37">
        <f t="shared" si="24"/>
        <v>45901</v>
      </c>
      <c r="AY309" s="182"/>
      <c r="AZ309" s="183"/>
      <c r="BA309" s="183"/>
      <c r="BB309" s="183"/>
      <c r="BC309" s="183"/>
      <c r="BD309" s="183"/>
      <c r="BE309" s="183"/>
      <c r="BF309" s="183"/>
      <c r="BG309" s="183"/>
      <c r="BH309" s="4"/>
      <c r="BI309" s="37"/>
      <c r="BJ309" s="1"/>
      <c r="BK309" s="71"/>
      <c r="BL309" s="31"/>
      <c r="BM309" s="31"/>
      <c r="BN309" s="1"/>
      <c r="BO309" s="1"/>
      <c r="BP309" s="1"/>
      <c r="BQ309" s="1"/>
      <c r="BR309" s="1"/>
      <c r="BS309" s="4"/>
      <c r="BT309" s="37">
        <f t="shared" si="26"/>
        <v>45922</v>
      </c>
      <c r="BU309" s="229"/>
      <c r="BV309" s="183"/>
      <c r="BW309" s="221"/>
      <c r="BX309" s="183"/>
      <c r="BY309" s="183"/>
      <c r="BZ309" s="183"/>
      <c r="CA309" s="183"/>
      <c r="CB309" s="183"/>
      <c r="CC309" s="183"/>
      <c r="CE309" s="1"/>
      <c r="CF309" s="1"/>
      <c r="CG309" s="1"/>
      <c r="CH309" s="1"/>
      <c r="CI309" s="1"/>
      <c r="CJ309" s="1"/>
      <c r="CK309" s="1"/>
      <c r="CL309" s="1"/>
      <c r="CM309" s="1"/>
      <c r="CN309" s="1"/>
      <c r="CO309" s="1"/>
    </row>
    <row r="310" spans="1:93" ht="30" customHeight="1" x14ac:dyDescent="0.2">
      <c r="A310" s="1">
        <v>304</v>
      </c>
      <c r="B310" s="1" t="s">
        <v>195</v>
      </c>
      <c r="C310" s="1" t="s">
        <v>230</v>
      </c>
      <c r="D310" s="1" t="s">
        <v>54</v>
      </c>
      <c r="E310" s="1" t="s">
        <v>231</v>
      </c>
      <c r="F310" s="1" t="s">
        <v>74</v>
      </c>
      <c r="G310" s="1">
        <v>8</v>
      </c>
      <c r="H310" s="1" t="s">
        <v>341</v>
      </c>
      <c r="I310" s="1" t="s">
        <v>114</v>
      </c>
      <c r="J310" s="64">
        <v>67610</v>
      </c>
      <c r="K310" s="64">
        <v>63537</v>
      </c>
      <c r="L310" s="29">
        <v>45894</v>
      </c>
      <c r="M310" s="29" t="s">
        <v>4163</v>
      </c>
      <c r="N310" s="1" t="s">
        <v>25</v>
      </c>
      <c r="O310" s="28" t="s">
        <v>84</v>
      </c>
      <c r="P310" s="1" t="s">
        <v>87</v>
      </c>
      <c r="Q310" s="64">
        <v>9</v>
      </c>
      <c r="R310" s="1" t="s">
        <v>410</v>
      </c>
      <c r="T310" s="1" t="s">
        <v>115</v>
      </c>
      <c r="U310" s="1"/>
      <c r="V310" s="1"/>
      <c r="W310" s="4"/>
      <c r="X310" s="28"/>
      <c r="Y310" s="33"/>
      <c r="Z310" s="33"/>
      <c r="AA310" s="96"/>
      <c r="AC310" s="66">
        <v>29.5</v>
      </c>
      <c r="AD310" s="65">
        <v>165</v>
      </c>
      <c r="AE310" s="33" t="s">
        <v>103</v>
      </c>
      <c r="AF310" s="33" t="s">
        <v>103</v>
      </c>
      <c r="AG310" s="33"/>
      <c r="AH310" s="4"/>
      <c r="AI310" s="1"/>
      <c r="AJ310" s="1"/>
      <c r="AK310" s="1"/>
      <c r="AL310" s="5"/>
      <c r="AM310" s="164">
        <f t="shared" si="25"/>
        <v>45897</v>
      </c>
      <c r="AW310" s="96"/>
      <c r="AX310" s="37">
        <f t="shared" si="24"/>
        <v>45901</v>
      </c>
      <c r="AY310" s="182"/>
      <c r="AZ310" s="183"/>
      <c r="BA310" s="183"/>
      <c r="BB310" s="183"/>
      <c r="BC310" s="183"/>
      <c r="BD310" s="183"/>
      <c r="BE310" s="183"/>
      <c r="BF310" s="183"/>
      <c r="BG310" s="183"/>
      <c r="BH310" s="4"/>
      <c r="BI310" s="37"/>
      <c r="BJ310" s="1"/>
      <c r="BK310" s="71"/>
      <c r="BL310" s="31"/>
      <c r="BM310" s="31"/>
      <c r="BN310" s="1"/>
      <c r="BO310" s="1"/>
      <c r="BP310" s="1"/>
      <c r="BQ310" s="1"/>
      <c r="BR310" s="1"/>
      <c r="BS310" s="4"/>
      <c r="BT310" s="37">
        <f t="shared" si="26"/>
        <v>45922</v>
      </c>
      <c r="BU310" s="229"/>
      <c r="BV310" s="183"/>
      <c r="BW310" s="221"/>
      <c r="BX310" s="183"/>
      <c r="BY310" s="183"/>
      <c r="BZ310" s="183"/>
      <c r="CA310" s="183"/>
      <c r="CB310" s="183"/>
      <c r="CC310" s="183"/>
      <c r="CE310" s="1"/>
      <c r="CF310" s="1"/>
      <c r="CG310" s="1"/>
      <c r="CH310" s="1"/>
      <c r="CI310" s="1"/>
      <c r="CJ310" s="1"/>
      <c r="CK310" s="1"/>
      <c r="CL310" s="1"/>
      <c r="CM310" s="1"/>
      <c r="CN310" s="1"/>
      <c r="CO310" s="1"/>
    </row>
    <row r="311" spans="1:93" ht="30" customHeight="1" x14ac:dyDescent="0.2">
      <c r="A311" s="1">
        <v>305</v>
      </c>
      <c r="B311" s="1" t="s">
        <v>195</v>
      </c>
      <c r="C311" s="1" t="s">
        <v>230</v>
      </c>
      <c r="D311" s="1" t="s">
        <v>54</v>
      </c>
      <c r="E311" s="1" t="s">
        <v>231</v>
      </c>
      <c r="F311" s="1" t="s">
        <v>74</v>
      </c>
      <c r="G311" s="1">
        <v>8</v>
      </c>
      <c r="H311" s="1" t="s">
        <v>341</v>
      </c>
      <c r="I311" s="1" t="s">
        <v>114</v>
      </c>
      <c r="J311" s="64">
        <v>66810</v>
      </c>
      <c r="K311" s="64">
        <v>63538</v>
      </c>
      <c r="L311" s="29">
        <v>45894</v>
      </c>
      <c r="M311" s="29" t="s">
        <v>4163</v>
      </c>
      <c r="N311" s="1" t="s">
        <v>25</v>
      </c>
      <c r="O311" s="28" t="s">
        <v>84</v>
      </c>
      <c r="P311" s="1" t="s">
        <v>87</v>
      </c>
      <c r="Q311" s="64">
        <v>9</v>
      </c>
      <c r="R311" s="1" t="s">
        <v>410</v>
      </c>
      <c r="T311" s="1" t="s">
        <v>115</v>
      </c>
      <c r="U311" s="1"/>
      <c r="V311" s="1"/>
      <c r="W311" s="4"/>
      <c r="X311" s="28"/>
      <c r="Y311" s="33"/>
      <c r="Z311" s="33"/>
      <c r="AA311" s="96"/>
      <c r="AC311" s="66">
        <v>26</v>
      </c>
      <c r="AD311" s="65">
        <v>170</v>
      </c>
      <c r="AE311" s="33" t="s">
        <v>103</v>
      </c>
      <c r="AF311" s="33" t="s">
        <v>103</v>
      </c>
      <c r="AG311" s="33"/>
      <c r="AH311" s="4"/>
      <c r="AI311" s="1"/>
      <c r="AJ311" s="1"/>
      <c r="AK311" s="1"/>
      <c r="AL311" s="5"/>
      <c r="AM311" s="164">
        <f t="shared" si="25"/>
        <v>45897</v>
      </c>
      <c r="AW311" s="96"/>
      <c r="AX311" s="37">
        <f t="shared" si="24"/>
        <v>45901</v>
      </c>
      <c r="AY311" s="182"/>
      <c r="AZ311" s="183"/>
      <c r="BA311" s="183"/>
      <c r="BB311" s="183"/>
      <c r="BC311" s="183"/>
      <c r="BD311" s="183"/>
      <c r="BE311" s="183"/>
      <c r="BF311" s="183"/>
      <c r="BG311" s="183"/>
      <c r="BH311" s="4"/>
      <c r="BI311" s="37"/>
      <c r="BJ311" s="1"/>
      <c r="BK311" s="71"/>
      <c r="BL311" s="31"/>
      <c r="BM311" s="31"/>
      <c r="BN311" s="1"/>
      <c r="BO311" s="1"/>
      <c r="BP311" s="1"/>
      <c r="BQ311" s="1"/>
      <c r="BR311" s="1"/>
      <c r="BS311" s="4"/>
      <c r="BT311" s="37">
        <f t="shared" si="26"/>
        <v>45922</v>
      </c>
      <c r="BU311" s="229"/>
      <c r="BV311" s="183"/>
      <c r="BW311" s="221"/>
      <c r="BX311" s="183"/>
      <c r="BY311" s="183"/>
      <c r="BZ311" s="183"/>
      <c r="CA311" s="183"/>
      <c r="CB311" s="183"/>
      <c r="CC311" s="183"/>
      <c r="CE311" s="1"/>
      <c r="CF311" s="1"/>
      <c r="CG311" s="1"/>
      <c r="CH311" s="1"/>
      <c r="CI311" s="1"/>
      <c r="CJ311" s="1"/>
      <c r="CK311" s="1"/>
      <c r="CL311" s="1"/>
      <c r="CM311" s="1"/>
      <c r="CN311" s="1"/>
      <c r="CO311" s="1"/>
    </row>
    <row r="312" spans="1:93" ht="30" customHeight="1" x14ac:dyDescent="0.2">
      <c r="A312" s="1">
        <v>306</v>
      </c>
      <c r="B312" s="1" t="s">
        <v>195</v>
      </c>
      <c r="C312" s="1" t="s">
        <v>230</v>
      </c>
      <c r="D312" s="1" t="s">
        <v>54</v>
      </c>
      <c r="E312" s="1" t="s">
        <v>231</v>
      </c>
      <c r="F312" s="1" t="s">
        <v>74</v>
      </c>
      <c r="G312" s="1">
        <v>8</v>
      </c>
      <c r="H312" s="1" t="s">
        <v>341</v>
      </c>
      <c r="I312" s="1" t="s">
        <v>114</v>
      </c>
      <c r="J312" s="64">
        <v>81612</v>
      </c>
      <c r="K312" s="64">
        <v>63539</v>
      </c>
      <c r="L312" s="29">
        <v>45894</v>
      </c>
      <c r="M312" s="29" t="s">
        <v>4163</v>
      </c>
      <c r="N312" s="1" t="s">
        <v>25</v>
      </c>
      <c r="O312" s="28" t="s">
        <v>84</v>
      </c>
      <c r="P312" s="1" t="s">
        <v>87</v>
      </c>
      <c r="Q312" s="64">
        <v>10</v>
      </c>
      <c r="R312" s="1" t="s">
        <v>410</v>
      </c>
      <c r="T312" s="1" t="s">
        <v>115</v>
      </c>
      <c r="U312" s="1"/>
      <c r="V312" s="1"/>
      <c r="W312" s="4"/>
      <c r="X312" s="28"/>
      <c r="Y312" s="33"/>
      <c r="Z312" s="33"/>
      <c r="AA312" s="96"/>
      <c r="AC312" s="66">
        <v>27.5</v>
      </c>
      <c r="AD312" s="65">
        <v>180</v>
      </c>
      <c r="AE312" s="33" t="s">
        <v>103</v>
      </c>
      <c r="AF312" s="33" t="s">
        <v>103</v>
      </c>
      <c r="AG312" s="33"/>
      <c r="AH312" s="4"/>
      <c r="AI312" s="1"/>
      <c r="AJ312" s="1"/>
      <c r="AK312" s="1"/>
      <c r="AL312" s="5"/>
      <c r="AM312" s="164">
        <f t="shared" si="25"/>
        <v>45897</v>
      </c>
      <c r="AW312" s="96"/>
      <c r="AX312" s="37">
        <f t="shared" si="24"/>
        <v>45901</v>
      </c>
      <c r="AY312" s="182"/>
      <c r="AZ312" s="183"/>
      <c r="BA312" s="183"/>
      <c r="BB312" s="183"/>
      <c r="BC312" s="183"/>
      <c r="BD312" s="183"/>
      <c r="BE312" s="183"/>
      <c r="BF312" s="183"/>
      <c r="BG312" s="183"/>
      <c r="BH312" s="4"/>
      <c r="BI312" s="37"/>
      <c r="BJ312" s="1"/>
      <c r="BK312" s="71"/>
      <c r="BL312" s="31"/>
      <c r="BM312" s="31"/>
      <c r="BN312" s="1"/>
      <c r="BO312" s="1"/>
      <c r="BP312" s="1"/>
      <c r="BQ312" s="1"/>
      <c r="BR312" s="1"/>
      <c r="BS312" s="4"/>
      <c r="BT312" s="37">
        <f t="shared" si="26"/>
        <v>45922</v>
      </c>
      <c r="BU312" s="229"/>
      <c r="BV312" s="183"/>
      <c r="BW312" s="221"/>
      <c r="BX312" s="183"/>
      <c r="BY312" s="183"/>
      <c r="BZ312" s="183"/>
      <c r="CA312" s="183"/>
      <c r="CB312" s="183"/>
      <c r="CC312" s="183"/>
      <c r="CE312" s="1"/>
      <c r="CF312" s="1"/>
      <c r="CG312" s="1"/>
      <c r="CH312" s="1"/>
      <c r="CI312" s="1"/>
      <c r="CJ312" s="1"/>
      <c r="CK312" s="1"/>
      <c r="CL312" s="1"/>
      <c r="CM312" s="1"/>
      <c r="CN312" s="1"/>
      <c r="CO312" s="1"/>
    </row>
    <row r="313" spans="1:93" ht="30" customHeight="1" x14ac:dyDescent="0.2">
      <c r="A313" s="1">
        <v>307</v>
      </c>
      <c r="B313" s="1" t="s">
        <v>195</v>
      </c>
      <c r="C313" s="1" t="s">
        <v>230</v>
      </c>
      <c r="D313" s="1" t="s">
        <v>54</v>
      </c>
      <c r="E313" s="1" t="s">
        <v>231</v>
      </c>
      <c r="F313" s="1" t="s">
        <v>74</v>
      </c>
      <c r="G313" s="1">
        <v>8</v>
      </c>
      <c r="H313" s="1" t="s">
        <v>341</v>
      </c>
      <c r="I313" s="1" t="s">
        <v>114</v>
      </c>
      <c r="J313" s="64">
        <v>82012</v>
      </c>
      <c r="K313" s="64">
        <v>63540</v>
      </c>
      <c r="L313" s="29">
        <v>45894</v>
      </c>
      <c r="M313" s="29" t="s">
        <v>4163</v>
      </c>
      <c r="N313" s="1" t="s">
        <v>25</v>
      </c>
      <c r="O313" s="28" t="s">
        <v>84</v>
      </c>
      <c r="P313" s="1" t="s">
        <v>87</v>
      </c>
      <c r="Q313" s="64">
        <v>10</v>
      </c>
      <c r="R313" s="1" t="s">
        <v>410</v>
      </c>
      <c r="S313" s="1">
        <v>6</v>
      </c>
      <c r="T313" s="1" t="s">
        <v>115</v>
      </c>
      <c r="U313" s="1"/>
      <c r="V313" s="1"/>
      <c r="W313" s="4"/>
      <c r="X313" s="28"/>
      <c r="Y313" s="33"/>
      <c r="Z313" s="33"/>
      <c r="AA313" s="96"/>
      <c r="AC313" s="66">
        <v>25</v>
      </c>
      <c r="AD313" s="65">
        <v>180</v>
      </c>
      <c r="AE313" s="33" t="s">
        <v>103</v>
      </c>
      <c r="AF313" s="33" t="s">
        <v>103</v>
      </c>
      <c r="AG313" s="33"/>
      <c r="AH313" s="4"/>
      <c r="AI313" s="1"/>
      <c r="AJ313" s="1"/>
      <c r="AK313" s="1"/>
      <c r="AL313" s="5"/>
      <c r="AM313" s="164">
        <f t="shared" si="25"/>
        <v>45897</v>
      </c>
      <c r="AW313" s="96"/>
      <c r="AX313" s="37">
        <f t="shared" si="24"/>
        <v>45901</v>
      </c>
      <c r="AY313" s="182"/>
      <c r="AZ313" s="183"/>
      <c r="BA313" s="183"/>
      <c r="BB313" s="183"/>
      <c r="BC313" s="183"/>
      <c r="BD313" s="183"/>
      <c r="BE313" s="183"/>
      <c r="BF313" s="183"/>
      <c r="BG313" s="183"/>
      <c r="BH313" s="4"/>
      <c r="BI313" s="37"/>
      <c r="BJ313" s="1"/>
      <c r="BK313" s="71"/>
      <c r="BL313" s="31"/>
      <c r="BM313" s="31"/>
      <c r="BN313" s="1"/>
      <c r="BO313" s="1"/>
      <c r="BP313" s="1"/>
      <c r="BQ313" s="1"/>
      <c r="BR313" s="1"/>
      <c r="BS313" s="4"/>
      <c r="BT313" s="37">
        <f t="shared" si="26"/>
        <v>45922</v>
      </c>
      <c r="BU313" s="229"/>
      <c r="BV313" s="183"/>
      <c r="BW313" s="221"/>
      <c r="BX313" s="183"/>
      <c r="BY313" s="183"/>
      <c r="BZ313" s="183"/>
      <c r="CA313" s="183"/>
      <c r="CB313" s="183"/>
      <c r="CC313" s="183"/>
      <c r="CE313" s="1"/>
      <c r="CF313" s="1"/>
      <c r="CG313" s="1"/>
      <c r="CH313" s="1"/>
      <c r="CI313" s="1"/>
      <c r="CJ313" s="1"/>
      <c r="CK313" s="1"/>
      <c r="CL313" s="1"/>
      <c r="CM313" s="1"/>
      <c r="CN313" s="1"/>
      <c r="CO313" s="1"/>
    </row>
    <row r="314" spans="1:93" ht="30" customHeight="1" x14ac:dyDescent="0.2">
      <c r="A314" s="1">
        <v>308</v>
      </c>
      <c r="B314" s="1" t="s">
        <v>195</v>
      </c>
      <c r="C314" s="1" t="s">
        <v>230</v>
      </c>
      <c r="D314" s="1" t="s">
        <v>54</v>
      </c>
      <c r="E314" s="1" t="s">
        <v>231</v>
      </c>
      <c r="F314" s="1" t="s">
        <v>74</v>
      </c>
      <c r="G314" s="1">
        <v>8</v>
      </c>
      <c r="H314" s="1" t="s">
        <v>341</v>
      </c>
      <c r="I314" s="1" t="s">
        <v>114</v>
      </c>
      <c r="J314" s="64">
        <v>66010</v>
      </c>
      <c r="K314" s="64">
        <v>63542</v>
      </c>
      <c r="L314" s="29">
        <v>45894</v>
      </c>
      <c r="M314" s="29" t="s">
        <v>4163</v>
      </c>
      <c r="N314" s="1" t="s">
        <v>25</v>
      </c>
      <c r="O314" s="28" t="s">
        <v>84</v>
      </c>
      <c r="P314" s="1" t="s">
        <v>87</v>
      </c>
      <c r="Q314" s="64">
        <v>9</v>
      </c>
      <c r="R314" s="1" t="s">
        <v>410</v>
      </c>
      <c r="T314" s="1" t="s">
        <v>115</v>
      </c>
      <c r="U314" s="1"/>
      <c r="V314" s="1"/>
      <c r="W314" s="4"/>
      <c r="X314" s="28"/>
      <c r="Y314" s="33"/>
      <c r="Z314" s="33"/>
      <c r="AA314" s="96"/>
      <c r="AC314" s="66">
        <v>27</v>
      </c>
      <c r="AD314" s="65">
        <v>185</v>
      </c>
      <c r="AE314" s="33" t="s">
        <v>103</v>
      </c>
      <c r="AF314" s="33" t="s">
        <v>103</v>
      </c>
      <c r="AG314" s="33"/>
      <c r="AH314" s="4"/>
      <c r="AI314" s="1"/>
      <c r="AJ314" s="1"/>
      <c r="AK314" s="1"/>
      <c r="AL314" s="5"/>
      <c r="AM314" s="164">
        <f t="shared" si="25"/>
        <v>45897</v>
      </c>
      <c r="AW314" s="96"/>
      <c r="AX314" s="37">
        <f t="shared" si="24"/>
        <v>45901</v>
      </c>
      <c r="AY314" s="182"/>
      <c r="AZ314" s="183"/>
      <c r="BA314" s="183"/>
      <c r="BB314" s="183"/>
      <c r="BC314" s="183"/>
      <c r="BD314" s="183"/>
      <c r="BE314" s="183"/>
      <c r="BF314" s="183"/>
      <c r="BG314" s="183"/>
      <c r="BH314" s="4"/>
      <c r="BI314" s="37"/>
      <c r="BJ314" s="1"/>
      <c r="BK314" s="71"/>
      <c r="BL314" s="31"/>
      <c r="BM314" s="31"/>
      <c r="BN314" s="1"/>
      <c r="BO314" s="1"/>
      <c r="BP314" s="1"/>
      <c r="BQ314" s="1"/>
      <c r="BR314" s="1"/>
      <c r="BS314" s="4"/>
      <c r="BT314" s="37">
        <f t="shared" si="26"/>
        <v>45922</v>
      </c>
      <c r="BU314" s="229"/>
      <c r="BV314" s="183"/>
      <c r="BW314" s="221"/>
      <c r="BX314" s="183"/>
      <c r="BY314" s="183"/>
      <c r="BZ314" s="183"/>
      <c r="CA314" s="183"/>
      <c r="CB314" s="183"/>
      <c r="CC314" s="183"/>
      <c r="CE314" s="1"/>
      <c r="CF314" s="1"/>
      <c r="CG314" s="1"/>
      <c r="CH314" s="1"/>
      <c r="CI314" s="1"/>
      <c r="CJ314" s="1"/>
      <c r="CK314" s="1"/>
      <c r="CL314" s="1"/>
      <c r="CM314" s="1"/>
      <c r="CN314" s="1"/>
      <c r="CO314" s="1"/>
    </row>
    <row r="315" spans="1:93" ht="30" customHeight="1" x14ac:dyDescent="0.2">
      <c r="A315" s="1">
        <v>309</v>
      </c>
      <c r="B315" s="1" t="s">
        <v>227</v>
      </c>
      <c r="C315" s="1" t="s">
        <v>232</v>
      </c>
      <c r="D315" s="1" t="s">
        <v>54</v>
      </c>
      <c r="E315" s="1">
        <v>639.45000000000005</v>
      </c>
      <c r="F315" s="1" t="s">
        <v>74</v>
      </c>
      <c r="G315" s="1">
        <v>4</v>
      </c>
      <c r="H315" s="1" t="s">
        <v>341</v>
      </c>
      <c r="I315" s="1" t="s">
        <v>114</v>
      </c>
      <c r="J315" s="64">
        <v>77112</v>
      </c>
      <c r="K315" s="64">
        <v>132849</v>
      </c>
      <c r="L315" s="29">
        <v>45894</v>
      </c>
      <c r="M315" s="29" t="s">
        <v>4163</v>
      </c>
      <c r="N315" s="1" t="s">
        <v>25</v>
      </c>
      <c r="O315" s="28" t="s">
        <v>84</v>
      </c>
      <c r="P315" s="1" t="s">
        <v>87</v>
      </c>
      <c r="Q315" s="64">
        <v>10</v>
      </c>
      <c r="R315" s="1" t="s">
        <v>410</v>
      </c>
      <c r="T315" s="1" t="s">
        <v>115</v>
      </c>
      <c r="U315" s="1"/>
      <c r="V315" s="1"/>
      <c r="W315" s="4"/>
      <c r="X315" s="28"/>
      <c r="Y315" s="33"/>
      <c r="Z315" s="33"/>
      <c r="AA315" s="96"/>
      <c r="AC315" s="66">
        <v>27.5</v>
      </c>
      <c r="AD315" s="65">
        <v>190</v>
      </c>
      <c r="AE315" s="33" t="s">
        <v>103</v>
      </c>
      <c r="AF315" s="33" t="s">
        <v>103</v>
      </c>
      <c r="AG315" s="33"/>
      <c r="AH315" s="4"/>
      <c r="AI315" s="1"/>
      <c r="AJ315" s="1"/>
      <c r="AK315" s="1"/>
      <c r="AL315" s="5"/>
      <c r="AM315" s="164">
        <f t="shared" si="25"/>
        <v>45897</v>
      </c>
      <c r="AW315" s="96"/>
      <c r="AX315" s="37">
        <f t="shared" si="24"/>
        <v>45901</v>
      </c>
      <c r="AY315" s="182"/>
      <c r="AZ315" s="183"/>
      <c r="BA315" s="183"/>
      <c r="BB315" s="183"/>
      <c r="BC315" s="183"/>
      <c r="BD315" s="183"/>
      <c r="BE315" s="183"/>
      <c r="BF315" s="183"/>
      <c r="BG315" s="183"/>
      <c r="BH315" s="4"/>
      <c r="BI315" s="37"/>
      <c r="BJ315" s="1"/>
      <c r="BK315" s="71"/>
      <c r="BL315" s="31"/>
      <c r="BM315" s="31"/>
      <c r="BN315" s="1"/>
      <c r="BO315" s="1"/>
      <c r="BP315" s="1"/>
      <c r="BQ315" s="1"/>
      <c r="BR315" s="1"/>
      <c r="BS315" s="4"/>
      <c r="BT315" s="37">
        <f t="shared" si="26"/>
        <v>45922</v>
      </c>
      <c r="BU315" s="229"/>
      <c r="BV315" s="183"/>
      <c r="BW315" s="221"/>
      <c r="BX315" s="183"/>
      <c r="BY315" s="183"/>
      <c r="BZ315" s="183"/>
      <c r="CA315" s="183"/>
      <c r="CB315" s="183"/>
      <c r="CC315" s="183"/>
      <c r="CE315" s="1"/>
      <c r="CF315" s="1"/>
      <c r="CG315" s="1"/>
      <c r="CH315" s="1"/>
      <c r="CI315" s="1"/>
      <c r="CJ315" s="1"/>
      <c r="CK315" s="1"/>
      <c r="CL315" s="1"/>
      <c r="CM315" s="1"/>
      <c r="CN315" s="1"/>
      <c r="CO315" s="1"/>
    </row>
    <row r="316" spans="1:93" ht="30" customHeight="1" x14ac:dyDescent="0.2">
      <c r="A316" s="1">
        <v>310</v>
      </c>
      <c r="B316" s="1" t="s">
        <v>227</v>
      </c>
      <c r="C316" s="1" t="s">
        <v>232</v>
      </c>
      <c r="D316" s="1" t="s">
        <v>54</v>
      </c>
      <c r="E316" s="1">
        <v>639.45000000000005</v>
      </c>
      <c r="F316" s="1" t="s">
        <v>74</v>
      </c>
      <c r="G316" s="1">
        <v>4</v>
      </c>
      <c r="H316" s="1" t="s">
        <v>341</v>
      </c>
      <c r="I316" s="1" t="s">
        <v>114</v>
      </c>
      <c r="J316" s="64">
        <v>83812</v>
      </c>
      <c r="K316" s="64">
        <v>132852</v>
      </c>
      <c r="L316" s="29">
        <v>45894</v>
      </c>
      <c r="M316" s="29" t="s">
        <v>4163</v>
      </c>
      <c r="N316" s="1" t="s">
        <v>25</v>
      </c>
      <c r="O316" s="28" t="s">
        <v>84</v>
      </c>
      <c r="P316" s="1" t="s">
        <v>87</v>
      </c>
      <c r="Q316" s="64">
        <v>10</v>
      </c>
      <c r="R316" s="1" t="s">
        <v>410</v>
      </c>
      <c r="S316" s="1">
        <v>6</v>
      </c>
      <c r="T316" s="1" t="s">
        <v>115</v>
      </c>
      <c r="U316" s="1"/>
      <c r="V316" s="1"/>
      <c r="W316" s="4"/>
      <c r="X316" s="28"/>
      <c r="Y316" s="33"/>
      <c r="Z316" s="33"/>
      <c r="AA316" s="96"/>
      <c r="AC316" s="66">
        <v>29</v>
      </c>
      <c r="AD316" s="65">
        <v>170</v>
      </c>
      <c r="AE316" s="33" t="s">
        <v>103</v>
      </c>
      <c r="AF316" s="33" t="s">
        <v>103</v>
      </c>
      <c r="AG316" s="33"/>
      <c r="AH316" s="4"/>
      <c r="AI316" s="1"/>
      <c r="AJ316" s="1"/>
      <c r="AK316" s="1"/>
      <c r="AL316" s="5"/>
      <c r="AM316" s="164">
        <f t="shared" si="25"/>
        <v>45897</v>
      </c>
      <c r="AW316" s="96"/>
      <c r="AX316" s="37">
        <f t="shared" si="24"/>
        <v>45901</v>
      </c>
      <c r="AY316" s="182"/>
      <c r="AZ316" s="183"/>
      <c r="BA316" s="183">
        <v>21.2</v>
      </c>
      <c r="BB316" s="183">
        <v>20.399999999999999</v>
      </c>
      <c r="BC316" s="183">
        <v>21.9</v>
      </c>
      <c r="BD316" s="183">
        <v>20.399999999999999</v>
      </c>
      <c r="BE316" s="183">
        <v>19.399999999999999</v>
      </c>
      <c r="BF316" s="183">
        <v>21</v>
      </c>
      <c r="BG316" s="183"/>
      <c r="BH316" s="4"/>
      <c r="BI316" s="37"/>
      <c r="BJ316" s="1"/>
      <c r="BK316" s="71"/>
      <c r="BL316" s="31"/>
      <c r="BM316" s="31"/>
      <c r="BN316" s="1"/>
      <c r="BO316" s="1"/>
      <c r="BP316" s="1"/>
      <c r="BQ316" s="1"/>
      <c r="BR316" s="1"/>
      <c r="BS316" s="4"/>
      <c r="BT316" s="37">
        <f t="shared" si="26"/>
        <v>45922</v>
      </c>
      <c r="BU316" s="229"/>
      <c r="BV316" s="183"/>
      <c r="BW316" s="221">
        <v>39</v>
      </c>
      <c r="BX316" s="183">
        <v>40.200000000000003</v>
      </c>
      <c r="BY316" s="183">
        <v>39.700000000000003</v>
      </c>
      <c r="BZ316" s="183">
        <v>38.700000000000003</v>
      </c>
      <c r="CA316" s="183">
        <v>38.5</v>
      </c>
      <c r="CB316" s="183">
        <v>39.200000000000003</v>
      </c>
      <c r="CC316" s="183"/>
      <c r="CE316" s="1"/>
      <c r="CF316" s="1"/>
      <c r="CG316" s="1"/>
      <c r="CH316" s="1"/>
      <c r="CI316" s="1"/>
      <c r="CJ316" s="1"/>
      <c r="CK316" s="1"/>
      <c r="CL316" s="1"/>
      <c r="CM316" s="1"/>
      <c r="CN316" s="1"/>
      <c r="CO316" s="1"/>
    </row>
    <row r="317" spans="1:93" ht="30" customHeight="1" x14ac:dyDescent="0.2">
      <c r="A317" s="1">
        <v>311</v>
      </c>
      <c r="B317" s="1" t="s">
        <v>227</v>
      </c>
      <c r="C317" s="1" t="s">
        <v>232</v>
      </c>
      <c r="D317" s="1" t="s">
        <v>54</v>
      </c>
      <c r="E317" s="1">
        <v>639.45000000000005</v>
      </c>
      <c r="F317" s="1" t="s">
        <v>74</v>
      </c>
      <c r="G317" s="1">
        <v>4</v>
      </c>
      <c r="H317" s="1" t="s">
        <v>341</v>
      </c>
      <c r="I317" s="1" t="s">
        <v>114</v>
      </c>
      <c r="J317" s="64">
        <v>78412</v>
      </c>
      <c r="K317" s="64">
        <v>132853</v>
      </c>
      <c r="L317" s="29">
        <v>45894</v>
      </c>
      <c r="M317" s="29" t="s">
        <v>4163</v>
      </c>
      <c r="N317" s="1" t="s">
        <v>25</v>
      </c>
      <c r="O317" s="28" t="s">
        <v>84</v>
      </c>
      <c r="P317" s="1" t="s">
        <v>87</v>
      </c>
      <c r="Q317" s="64">
        <v>10</v>
      </c>
      <c r="R317" s="1" t="s">
        <v>410</v>
      </c>
      <c r="T317" s="1" t="s">
        <v>115</v>
      </c>
      <c r="U317" s="1"/>
      <c r="V317" s="1"/>
      <c r="W317" s="4"/>
      <c r="X317" s="28"/>
      <c r="Y317" s="33"/>
      <c r="Z317" s="33"/>
      <c r="AA317" s="96"/>
      <c r="AC317" s="66">
        <v>27</v>
      </c>
      <c r="AD317" s="65">
        <v>170</v>
      </c>
      <c r="AE317" s="33" t="s">
        <v>103</v>
      </c>
      <c r="AF317" s="33" t="s">
        <v>103</v>
      </c>
      <c r="AG317" s="33"/>
      <c r="AH317" s="4"/>
      <c r="AI317" s="1"/>
      <c r="AJ317" s="1"/>
      <c r="AK317" s="1"/>
      <c r="AL317" s="5"/>
      <c r="AM317" s="164">
        <f t="shared" si="25"/>
        <v>45897</v>
      </c>
      <c r="AW317" s="96"/>
      <c r="AX317" s="37">
        <f t="shared" si="24"/>
        <v>45901</v>
      </c>
      <c r="AY317" s="182"/>
      <c r="AZ317" s="183"/>
      <c r="BA317" s="183"/>
      <c r="BB317" s="183"/>
      <c r="BC317" s="183"/>
      <c r="BD317" s="183"/>
      <c r="BE317" s="183"/>
      <c r="BF317" s="183"/>
      <c r="BG317" s="183"/>
      <c r="BH317" s="4"/>
      <c r="BI317" s="37"/>
      <c r="BJ317" s="1"/>
      <c r="BK317" s="71"/>
      <c r="BL317" s="31"/>
      <c r="BM317" s="31"/>
      <c r="BN317" s="1"/>
      <c r="BO317" s="1"/>
      <c r="BP317" s="1"/>
      <c r="BQ317" s="1"/>
      <c r="BR317" s="1"/>
      <c r="BS317" s="4"/>
      <c r="BT317" s="37">
        <f t="shared" si="26"/>
        <v>45922</v>
      </c>
      <c r="BU317" s="229"/>
      <c r="BV317" s="183"/>
      <c r="BW317" s="221"/>
      <c r="BX317" s="183"/>
      <c r="BY317" s="183"/>
      <c r="BZ317" s="183"/>
      <c r="CA317" s="183"/>
      <c r="CB317" s="183"/>
      <c r="CC317" s="183"/>
      <c r="CE317" s="1"/>
      <c r="CF317" s="1"/>
      <c r="CG317" s="1"/>
      <c r="CH317" s="1"/>
      <c r="CI317" s="1"/>
      <c r="CJ317" s="1"/>
      <c r="CK317" s="1"/>
      <c r="CL317" s="1"/>
      <c r="CM317" s="1"/>
      <c r="CN317" s="1"/>
      <c r="CO317" s="1"/>
    </row>
    <row r="318" spans="1:93" ht="30" customHeight="1" x14ac:dyDescent="0.2">
      <c r="A318" s="1">
        <v>312</v>
      </c>
      <c r="B318" s="1" t="s">
        <v>227</v>
      </c>
      <c r="C318" s="1" t="s">
        <v>232</v>
      </c>
      <c r="D318" s="1" t="s">
        <v>54</v>
      </c>
      <c r="E318" s="1">
        <v>639.45000000000005</v>
      </c>
      <c r="F318" s="1" t="s">
        <v>74</v>
      </c>
      <c r="G318" s="1">
        <v>4</v>
      </c>
      <c r="H318" s="1" t="s">
        <v>341</v>
      </c>
      <c r="I318" s="1" t="s">
        <v>114</v>
      </c>
      <c r="J318" s="64">
        <v>84812</v>
      </c>
      <c r="K318" s="64">
        <v>132856</v>
      </c>
      <c r="L318" s="29">
        <v>45894</v>
      </c>
      <c r="M318" s="29" t="s">
        <v>4163</v>
      </c>
      <c r="N318" s="1" t="s">
        <v>25</v>
      </c>
      <c r="O318" s="28" t="s">
        <v>84</v>
      </c>
      <c r="P318" s="1" t="s">
        <v>87</v>
      </c>
      <c r="Q318" s="64">
        <v>10</v>
      </c>
      <c r="R318" s="1" t="s">
        <v>410</v>
      </c>
      <c r="T318" s="1" t="s">
        <v>115</v>
      </c>
      <c r="U318" s="1"/>
      <c r="V318" s="1"/>
      <c r="W318" s="4"/>
      <c r="X318" s="28"/>
      <c r="Y318" s="33"/>
      <c r="Z318" s="33"/>
      <c r="AA318" s="96"/>
      <c r="AC318" s="66">
        <v>28.5</v>
      </c>
      <c r="AD318" s="65">
        <v>180</v>
      </c>
      <c r="AE318" s="33" t="s">
        <v>103</v>
      </c>
      <c r="AF318" s="33" t="s">
        <v>103</v>
      </c>
      <c r="AG318" s="33"/>
      <c r="AH318" s="4"/>
      <c r="AI318" s="1"/>
      <c r="AJ318" s="1"/>
      <c r="AK318" s="1"/>
      <c r="AL318" s="5"/>
      <c r="AM318" s="164">
        <f t="shared" si="25"/>
        <v>45897</v>
      </c>
      <c r="AW318" s="96"/>
      <c r="AX318" s="37">
        <f t="shared" si="24"/>
        <v>45901</v>
      </c>
      <c r="AY318" s="182"/>
      <c r="AZ318" s="183"/>
      <c r="BA318" s="183"/>
      <c r="BB318" s="183"/>
      <c r="BC318" s="183"/>
      <c r="BD318" s="183"/>
      <c r="BE318" s="183"/>
      <c r="BF318" s="183"/>
      <c r="BG318" s="183"/>
      <c r="BH318" s="4"/>
      <c r="BI318" s="37"/>
      <c r="BJ318" s="1"/>
      <c r="BK318" s="71"/>
      <c r="BL318" s="31"/>
      <c r="BM318" s="31"/>
      <c r="BN318" s="1"/>
      <c r="BO318" s="1"/>
      <c r="BP318" s="1"/>
      <c r="BQ318" s="1"/>
      <c r="BR318" s="1"/>
      <c r="BS318" s="4"/>
      <c r="BT318" s="37">
        <f t="shared" si="26"/>
        <v>45922</v>
      </c>
      <c r="BU318" s="229"/>
      <c r="BV318" s="183"/>
      <c r="BW318" s="221"/>
      <c r="BX318" s="183"/>
      <c r="BY318" s="183"/>
      <c r="BZ318" s="183"/>
      <c r="CA318" s="183"/>
      <c r="CB318" s="183"/>
      <c r="CC318" s="183"/>
      <c r="CE318" s="1"/>
      <c r="CF318" s="1"/>
      <c r="CG318" s="1"/>
      <c r="CH318" s="1"/>
      <c r="CI318" s="1"/>
      <c r="CJ318" s="1"/>
      <c r="CK318" s="1"/>
      <c r="CL318" s="1"/>
      <c r="CM318" s="1"/>
      <c r="CN318" s="1"/>
      <c r="CO318" s="1"/>
    </row>
    <row r="319" spans="1:93" ht="30" customHeight="1" x14ac:dyDescent="0.2">
      <c r="A319" s="1">
        <v>313</v>
      </c>
      <c r="B319" s="1" t="s">
        <v>227</v>
      </c>
      <c r="C319" s="1" t="s">
        <v>232</v>
      </c>
      <c r="D319" s="1" t="s">
        <v>54</v>
      </c>
      <c r="E319" s="1">
        <v>639.45000000000005</v>
      </c>
      <c r="F319" s="1" t="s">
        <v>74</v>
      </c>
      <c r="G319" s="1">
        <v>4</v>
      </c>
      <c r="H319" s="1" t="s">
        <v>341</v>
      </c>
      <c r="I319" s="1" t="s">
        <v>114</v>
      </c>
      <c r="J319" s="64">
        <v>84612</v>
      </c>
      <c r="K319" s="64">
        <v>132859</v>
      </c>
      <c r="L319" s="29">
        <v>45894</v>
      </c>
      <c r="M319" s="29" t="s">
        <v>4163</v>
      </c>
      <c r="N319" s="1" t="s">
        <v>25</v>
      </c>
      <c r="O319" s="28" t="s">
        <v>84</v>
      </c>
      <c r="P319" s="1" t="s">
        <v>87</v>
      </c>
      <c r="Q319" s="64">
        <v>10</v>
      </c>
      <c r="R319" s="1" t="s">
        <v>410</v>
      </c>
      <c r="T319" s="1" t="s">
        <v>115</v>
      </c>
      <c r="U319" s="1"/>
      <c r="V319" s="1"/>
      <c r="W319" s="4"/>
      <c r="X319" s="28"/>
      <c r="Y319" s="33"/>
      <c r="Z319" s="33"/>
      <c r="AA319" s="96"/>
      <c r="AC319" s="66">
        <v>26.5</v>
      </c>
      <c r="AD319" s="65">
        <v>160</v>
      </c>
      <c r="AE319" s="33" t="s">
        <v>103</v>
      </c>
      <c r="AF319" s="33" t="s">
        <v>103</v>
      </c>
      <c r="AG319" s="33"/>
      <c r="AH319" s="4"/>
      <c r="AI319" s="1"/>
      <c r="AJ319" s="1"/>
      <c r="AK319" s="1"/>
      <c r="AL319" s="5"/>
      <c r="AM319" s="164">
        <f t="shared" si="25"/>
        <v>45897</v>
      </c>
      <c r="AW319" s="96"/>
      <c r="AX319" s="37">
        <f t="shared" si="24"/>
        <v>45901</v>
      </c>
      <c r="AY319" s="182"/>
      <c r="AZ319" s="183"/>
      <c r="BA319" s="183"/>
      <c r="BB319" s="183"/>
      <c r="BC319" s="183"/>
      <c r="BD319" s="183"/>
      <c r="BE319" s="183"/>
      <c r="BF319" s="183"/>
      <c r="BG319" s="183"/>
      <c r="BH319" s="4"/>
      <c r="BI319" s="37"/>
      <c r="BJ319" s="1"/>
      <c r="BK319" s="71"/>
      <c r="BL319" s="31"/>
      <c r="BM319" s="31"/>
      <c r="BN319" s="1"/>
      <c r="BO319" s="1"/>
      <c r="BP319" s="1"/>
      <c r="BQ319" s="1"/>
      <c r="BR319" s="1"/>
      <c r="BS319" s="4"/>
      <c r="BT319" s="37">
        <f t="shared" si="26"/>
        <v>45922</v>
      </c>
      <c r="BU319" s="229"/>
      <c r="BV319" s="183"/>
      <c r="BW319" s="221"/>
      <c r="BX319" s="183"/>
      <c r="BY319" s="183"/>
      <c r="BZ319" s="183"/>
      <c r="CA319" s="183"/>
      <c r="CB319" s="183"/>
      <c r="CC319" s="183"/>
      <c r="CE319" s="1"/>
      <c r="CF319" s="1"/>
      <c r="CG319" s="1"/>
      <c r="CH319" s="1"/>
      <c r="CI319" s="1"/>
      <c r="CJ319" s="1"/>
      <c r="CK319" s="1"/>
      <c r="CL319" s="1"/>
      <c r="CM319" s="1"/>
      <c r="CN319" s="1"/>
      <c r="CO319" s="1"/>
    </row>
    <row r="320" spans="1:93" ht="30" customHeight="1" x14ac:dyDescent="0.2">
      <c r="A320" s="1">
        <v>314</v>
      </c>
      <c r="B320" s="1" t="s">
        <v>227</v>
      </c>
      <c r="C320" s="1" t="s">
        <v>232</v>
      </c>
      <c r="D320" s="1" t="s">
        <v>54</v>
      </c>
      <c r="E320" s="1">
        <v>639.45000000000005</v>
      </c>
      <c r="F320" s="1" t="s">
        <v>74</v>
      </c>
      <c r="G320" s="1">
        <v>4</v>
      </c>
      <c r="H320" s="1" t="s">
        <v>341</v>
      </c>
      <c r="I320" s="1" t="s">
        <v>114</v>
      </c>
      <c r="J320" s="64">
        <v>84212</v>
      </c>
      <c r="K320" s="64">
        <v>132860</v>
      </c>
      <c r="L320" s="29">
        <v>45894</v>
      </c>
      <c r="M320" s="29" t="s">
        <v>4163</v>
      </c>
      <c r="N320" s="1" t="s">
        <v>25</v>
      </c>
      <c r="O320" s="28" t="s">
        <v>84</v>
      </c>
      <c r="P320" s="1" t="s">
        <v>87</v>
      </c>
      <c r="Q320" s="64">
        <v>10</v>
      </c>
      <c r="R320" s="1" t="s">
        <v>410</v>
      </c>
      <c r="T320" s="1" t="s">
        <v>115</v>
      </c>
      <c r="U320" s="1"/>
      <c r="V320" s="1"/>
      <c r="W320" s="4"/>
      <c r="X320" s="28"/>
      <c r="Y320" s="33"/>
      <c r="Z320" s="33"/>
      <c r="AA320" s="96"/>
      <c r="AC320" s="66">
        <v>27</v>
      </c>
      <c r="AD320" s="65">
        <v>180</v>
      </c>
      <c r="AE320" s="33" t="s">
        <v>103</v>
      </c>
      <c r="AF320" s="33" t="s">
        <v>103</v>
      </c>
      <c r="AG320" s="33"/>
      <c r="AH320" s="4"/>
      <c r="AI320" s="1"/>
      <c r="AJ320" s="1"/>
      <c r="AK320" s="1"/>
      <c r="AL320" s="5"/>
      <c r="AM320" s="164">
        <f t="shared" si="25"/>
        <v>45897</v>
      </c>
      <c r="AW320" s="96"/>
      <c r="AX320" s="37">
        <f t="shared" si="24"/>
        <v>45901</v>
      </c>
      <c r="AY320" s="182"/>
      <c r="AZ320" s="183"/>
      <c r="BA320" s="183"/>
      <c r="BB320" s="183"/>
      <c r="BC320" s="183"/>
      <c r="BD320" s="183"/>
      <c r="BE320" s="183"/>
      <c r="BF320" s="183"/>
      <c r="BG320" s="183"/>
      <c r="BH320" s="4"/>
      <c r="BI320" s="37"/>
      <c r="BJ320" s="1"/>
      <c r="BK320" s="71"/>
      <c r="BL320" s="31"/>
      <c r="BM320" s="31"/>
      <c r="BN320" s="1"/>
      <c r="BO320" s="1"/>
      <c r="BP320" s="1"/>
      <c r="BQ320" s="1"/>
      <c r="BR320" s="1"/>
      <c r="BS320" s="4"/>
      <c r="BT320" s="37">
        <f t="shared" si="26"/>
        <v>45922</v>
      </c>
      <c r="BU320" s="229"/>
      <c r="BV320" s="183"/>
      <c r="BW320" s="221"/>
      <c r="BX320" s="183"/>
      <c r="BY320" s="183"/>
      <c r="BZ320" s="183"/>
      <c r="CA320" s="183"/>
      <c r="CB320" s="183"/>
      <c r="CC320" s="183"/>
      <c r="CE320" s="1"/>
      <c r="CF320" s="1"/>
      <c r="CG320" s="1"/>
      <c r="CH320" s="1"/>
      <c r="CI320" s="1"/>
      <c r="CJ320" s="1"/>
      <c r="CK320" s="1"/>
      <c r="CL320" s="1"/>
      <c r="CM320" s="1"/>
      <c r="CN320" s="1"/>
      <c r="CO320" s="1"/>
    </row>
    <row r="321" spans="1:93" ht="30" customHeight="1" x14ac:dyDescent="0.2">
      <c r="A321" s="1">
        <v>315</v>
      </c>
      <c r="B321" s="1" t="s">
        <v>227</v>
      </c>
      <c r="C321" s="1" t="s">
        <v>232</v>
      </c>
      <c r="D321" s="1" t="s">
        <v>54</v>
      </c>
      <c r="E321" s="1">
        <v>639.45000000000005</v>
      </c>
      <c r="F321" s="1" t="s">
        <v>74</v>
      </c>
      <c r="G321" s="1">
        <v>4</v>
      </c>
      <c r="H321" s="1" t="s">
        <v>341</v>
      </c>
      <c r="I321" s="1" t="s">
        <v>114</v>
      </c>
      <c r="J321" s="64">
        <v>67610</v>
      </c>
      <c r="K321" s="64">
        <v>132865</v>
      </c>
      <c r="L321" s="29">
        <v>45894</v>
      </c>
      <c r="M321" s="29" t="s">
        <v>4163</v>
      </c>
      <c r="N321" s="1" t="s">
        <v>25</v>
      </c>
      <c r="O321" s="28" t="s">
        <v>84</v>
      </c>
      <c r="P321" s="1" t="s">
        <v>87</v>
      </c>
      <c r="Q321" s="64">
        <v>9</v>
      </c>
      <c r="R321" s="1" t="s">
        <v>410</v>
      </c>
      <c r="S321" s="1">
        <v>6</v>
      </c>
      <c r="T321" s="1" t="s">
        <v>115</v>
      </c>
      <c r="U321" s="1"/>
      <c r="V321" s="1"/>
      <c r="W321" s="4"/>
      <c r="X321" s="28"/>
      <c r="Y321" s="33"/>
      <c r="Z321" s="33"/>
      <c r="AA321" s="96"/>
      <c r="AC321" s="66">
        <v>27</v>
      </c>
      <c r="AD321" s="65">
        <v>190</v>
      </c>
      <c r="AE321" s="33" t="s">
        <v>103</v>
      </c>
      <c r="AF321" s="33" t="s">
        <v>103</v>
      </c>
      <c r="AG321" s="33"/>
      <c r="AH321" s="4"/>
      <c r="AI321" s="1"/>
      <c r="AJ321" s="1"/>
      <c r="AK321" s="1"/>
      <c r="AL321" s="5"/>
      <c r="AM321" s="164">
        <f t="shared" si="25"/>
        <v>45897</v>
      </c>
      <c r="AW321" s="96"/>
      <c r="AX321" s="37">
        <f t="shared" si="24"/>
        <v>45901</v>
      </c>
      <c r="AY321" s="182"/>
      <c r="AZ321" s="183"/>
      <c r="BA321" s="183"/>
      <c r="BB321" s="183"/>
      <c r="BC321" s="183"/>
      <c r="BD321" s="183"/>
      <c r="BE321" s="183"/>
      <c r="BF321" s="183"/>
      <c r="BG321" s="183"/>
      <c r="BH321" s="4"/>
      <c r="BI321" s="37"/>
      <c r="BJ321" s="1"/>
      <c r="BK321" s="71"/>
      <c r="BL321" s="31"/>
      <c r="BM321" s="31"/>
      <c r="BN321" s="1"/>
      <c r="BO321" s="1"/>
      <c r="BP321" s="1"/>
      <c r="BQ321" s="1"/>
      <c r="BR321" s="1"/>
      <c r="BS321" s="4"/>
      <c r="BT321" s="37">
        <f t="shared" si="26"/>
        <v>45922</v>
      </c>
      <c r="BU321" s="229"/>
      <c r="BV321" s="183"/>
      <c r="BW321" s="221"/>
      <c r="BX321" s="183"/>
      <c r="BY321" s="183"/>
      <c r="BZ321" s="183"/>
      <c r="CA321" s="183"/>
      <c r="CB321" s="183"/>
      <c r="CC321" s="183"/>
      <c r="CE321" s="1"/>
      <c r="CF321" s="1"/>
      <c r="CG321" s="1"/>
      <c r="CH321" s="1"/>
      <c r="CI321" s="1"/>
      <c r="CJ321" s="1"/>
      <c r="CK321" s="1"/>
      <c r="CL321" s="1"/>
      <c r="CM321" s="1"/>
      <c r="CN321" s="1"/>
      <c r="CO321" s="1"/>
    </row>
    <row r="322" spans="1:93" ht="30" customHeight="1" x14ac:dyDescent="0.2">
      <c r="A322" s="1">
        <v>316</v>
      </c>
      <c r="B322" s="1" t="s">
        <v>227</v>
      </c>
      <c r="C322" s="1" t="s">
        <v>232</v>
      </c>
      <c r="D322" s="1" t="s">
        <v>54</v>
      </c>
      <c r="E322" s="1">
        <v>639.45000000000005</v>
      </c>
      <c r="F322" s="1" t="s">
        <v>74</v>
      </c>
      <c r="G322" s="1">
        <v>4</v>
      </c>
      <c r="H322" s="1" t="s">
        <v>341</v>
      </c>
      <c r="I322" s="1" t="s">
        <v>114</v>
      </c>
      <c r="J322" s="64">
        <v>78412</v>
      </c>
      <c r="K322" s="64">
        <v>132868</v>
      </c>
      <c r="L322" s="29">
        <v>45894</v>
      </c>
      <c r="M322" s="29" t="s">
        <v>4163</v>
      </c>
      <c r="N322" s="1" t="s">
        <v>25</v>
      </c>
      <c r="O322" s="28" t="s">
        <v>84</v>
      </c>
      <c r="P322" s="1" t="s">
        <v>87</v>
      </c>
      <c r="Q322" s="64">
        <v>10</v>
      </c>
      <c r="R322" s="1" t="s">
        <v>410</v>
      </c>
      <c r="T322" s="1" t="s">
        <v>115</v>
      </c>
      <c r="U322" s="1"/>
      <c r="V322" s="1"/>
      <c r="W322" s="4"/>
      <c r="X322" s="28"/>
      <c r="Y322" s="33"/>
      <c r="Z322" s="33"/>
      <c r="AA322" s="96"/>
      <c r="AC322" s="66">
        <v>28.5</v>
      </c>
      <c r="AD322" s="65">
        <v>180</v>
      </c>
      <c r="AE322" s="33" t="s">
        <v>103</v>
      </c>
      <c r="AF322" s="33" t="s">
        <v>103</v>
      </c>
      <c r="AG322" s="33"/>
      <c r="AH322" s="4"/>
      <c r="AI322" s="1"/>
      <c r="AJ322" s="1"/>
      <c r="AK322" s="1"/>
      <c r="AL322" s="5"/>
      <c r="AM322" s="164">
        <f t="shared" si="25"/>
        <v>45897</v>
      </c>
      <c r="AW322" s="96"/>
      <c r="AX322" s="37">
        <f t="shared" si="24"/>
        <v>45901</v>
      </c>
      <c r="AY322" s="182"/>
      <c r="AZ322" s="183"/>
      <c r="BA322" s="183"/>
      <c r="BB322" s="183"/>
      <c r="BC322" s="183"/>
      <c r="BD322" s="183"/>
      <c r="BE322" s="183"/>
      <c r="BF322" s="183"/>
      <c r="BG322" s="183"/>
      <c r="BH322" s="4"/>
      <c r="BI322" s="37"/>
      <c r="BJ322" s="1"/>
      <c r="BK322" s="71"/>
      <c r="BL322" s="31"/>
      <c r="BM322" s="31"/>
      <c r="BN322" s="1"/>
      <c r="BO322" s="1"/>
      <c r="BP322" s="1"/>
      <c r="BQ322" s="1"/>
      <c r="BR322" s="1"/>
      <c r="BS322" s="4"/>
      <c r="BT322" s="37">
        <f t="shared" si="26"/>
        <v>45922</v>
      </c>
      <c r="BU322" s="229"/>
      <c r="BV322" s="183"/>
      <c r="BW322" s="221"/>
      <c r="BX322" s="183"/>
      <c r="BY322" s="183"/>
      <c r="BZ322" s="183"/>
      <c r="CA322" s="183"/>
      <c r="CB322" s="183"/>
      <c r="CC322" s="183"/>
      <c r="CE322" s="1"/>
      <c r="CF322" s="1"/>
      <c r="CG322" s="1"/>
      <c r="CH322" s="1"/>
      <c r="CI322" s="1"/>
      <c r="CJ322" s="1"/>
      <c r="CK322" s="1"/>
      <c r="CL322" s="1"/>
      <c r="CM322" s="1"/>
      <c r="CN322" s="1"/>
      <c r="CO322" s="1"/>
    </row>
    <row r="323" spans="1:93" ht="30" customHeight="1" x14ac:dyDescent="0.2">
      <c r="A323" s="1">
        <v>317</v>
      </c>
      <c r="B323" s="1" t="s">
        <v>227</v>
      </c>
      <c r="C323" s="1" t="s">
        <v>232</v>
      </c>
      <c r="D323" s="1" t="s">
        <v>54</v>
      </c>
      <c r="E323" s="1">
        <v>639.45000000000005</v>
      </c>
      <c r="F323" s="1" t="s">
        <v>74</v>
      </c>
      <c r="G323" s="1">
        <v>4</v>
      </c>
      <c r="H323" s="1" t="s">
        <v>341</v>
      </c>
      <c r="I323" s="1" t="s">
        <v>114</v>
      </c>
      <c r="J323" s="64">
        <v>83612</v>
      </c>
      <c r="K323" s="64">
        <v>132871</v>
      </c>
      <c r="L323" s="29">
        <v>45894</v>
      </c>
      <c r="M323" s="29" t="s">
        <v>4163</v>
      </c>
      <c r="N323" s="1" t="s">
        <v>25</v>
      </c>
      <c r="O323" s="28" t="s">
        <v>84</v>
      </c>
      <c r="P323" s="1" t="s">
        <v>87</v>
      </c>
      <c r="Q323" s="64">
        <v>9</v>
      </c>
      <c r="R323" s="1" t="s">
        <v>410</v>
      </c>
      <c r="T323" s="1" t="s">
        <v>115</v>
      </c>
      <c r="U323" s="1"/>
      <c r="V323" s="1"/>
      <c r="W323" s="4"/>
      <c r="X323" s="28"/>
      <c r="Y323" s="33"/>
      <c r="Z323" s="33"/>
      <c r="AA323" s="96"/>
      <c r="AC323" s="66">
        <v>26.5</v>
      </c>
      <c r="AD323" s="65">
        <v>180</v>
      </c>
      <c r="AE323" s="33" t="s">
        <v>103</v>
      </c>
      <c r="AF323" s="33" t="s">
        <v>103</v>
      </c>
      <c r="AG323" s="33"/>
      <c r="AH323" s="4"/>
      <c r="AI323" s="1"/>
      <c r="AJ323" s="1"/>
      <c r="AK323" s="1"/>
      <c r="AL323" s="5"/>
      <c r="AM323" s="164">
        <f t="shared" si="25"/>
        <v>45897</v>
      </c>
      <c r="AW323" s="96"/>
      <c r="AX323" s="37">
        <f t="shared" si="24"/>
        <v>45901</v>
      </c>
      <c r="AY323" s="182"/>
      <c r="AZ323" s="183"/>
      <c r="BA323" s="183"/>
      <c r="BB323" s="183"/>
      <c r="BC323" s="183"/>
      <c r="BD323" s="183"/>
      <c r="BE323" s="183"/>
      <c r="BF323" s="183"/>
      <c r="BG323" s="183"/>
      <c r="BH323" s="4"/>
      <c r="BI323" s="37"/>
      <c r="BJ323" s="1"/>
      <c r="BK323" s="71"/>
      <c r="BL323" s="31"/>
      <c r="BM323" s="31"/>
      <c r="BN323" s="1"/>
      <c r="BO323" s="1"/>
      <c r="BP323" s="1"/>
      <c r="BQ323" s="1"/>
      <c r="BR323" s="1"/>
      <c r="BS323" s="4"/>
      <c r="BT323" s="37">
        <f t="shared" si="26"/>
        <v>45922</v>
      </c>
      <c r="BU323" s="229"/>
      <c r="BV323" s="183"/>
      <c r="BW323" s="221"/>
      <c r="BX323" s="183"/>
      <c r="BY323" s="183"/>
      <c r="BZ323" s="183"/>
      <c r="CA323" s="183"/>
      <c r="CB323" s="183"/>
      <c r="CC323" s="183"/>
      <c r="CE323" s="1"/>
      <c r="CF323" s="1"/>
      <c r="CG323" s="1"/>
      <c r="CH323" s="1"/>
      <c r="CI323" s="1"/>
      <c r="CJ323" s="1"/>
      <c r="CK323" s="1"/>
      <c r="CL323" s="1"/>
      <c r="CM323" s="1"/>
      <c r="CN323" s="1"/>
      <c r="CO323" s="1"/>
    </row>
    <row r="324" spans="1:93" ht="30" customHeight="1" x14ac:dyDescent="0.2">
      <c r="A324" s="1">
        <v>318</v>
      </c>
      <c r="B324" s="1" t="s">
        <v>227</v>
      </c>
      <c r="C324" s="1" t="s">
        <v>232</v>
      </c>
      <c r="D324" s="1" t="s">
        <v>54</v>
      </c>
      <c r="E324" s="1">
        <v>639.45000000000005</v>
      </c>
      <c r="F324" s="1" t="s">
        <v>74</v>
      </c>
      <c r="G324" s="1">
        <v>4</v>
      </c>
      <c r="H324" s="1" t="s">
        <v>341</v>
      </c>
      <c r="I324" s="1" t="s">
        <v>114</v>
      </c>
      <c r="J324" s="64">
        <v>66010</v>
      </c>
      <c r="K324" s="64">
        <v>132872</v>
      </c>
      <c r="L324" s="29">
        <v>45894</v>
      </c>
      <c r="M324" s="29" t="s">
        <v>4163</v>
      </c>
      <c r="N324" s="1" t="s">
        <v>25</v>
      </c>
      <c r="O324" s="28" t="s">
        <v>84</v>
      </c>
      <c r="P324" s="1" t="s">
        <v>87</v>
      </c>
      <c r="Q324" s="64">
        <v>9</v>
      </c>
      <c r="R324" s="1" t="s">
        <v>410</v>
      </c>
      <c r="T324" s="1" t="s">
        <v>115</v>
      </c>
      <c r="U324" s="1"/>
      <c r="V324" s="1"/>
      <c r="W324" s="4"/>
      <c r="X324" s="28"/>
      <c r="Y324" s="33"/>
      <c r="Z324" s="33"/>
      <c r="AA324" s="96"/>
      <c r="AC324" s="66">
        <v>28.5</v>
      </c>
      <c r="AD324" s="65">
        <v>170</v>
      </c>
      <c r="AE324" s="33" t="s">
        <v>103</v>
      </c>
      <c r="AF324" s="33" t="s">
        <v>103</v>
      </c>
      <c r="AG324" s="33"/>
      <c r="AH324" s="4"/>
      <c r="AI324" s="1"/>
      <c r="AJ324" s="1"/>
      <c r="AK324" s="1"/>
      <c r="AL324" s="5"/>
      <c r="AM324" s="164">
        <f t="shared" si="25"/>
        <v>45897</v>
      </c>
      <c r="AW324" s="96"/>
      <c r="AX324" s="37">
        <f t="shared" si="24"/>
        <v>45901</v>
      </c>
      <c r="AY324" s="182"/>
      <c r="AZ324" s="183"/>
      <c r="BA324" s="183"/>
      <c r="BB324" s="183"/>
      <c r="BC324" s="183"/>
      <c r="BD324" s="183"/>
      <c r="BE324" s="183"/>
      <c r="BF324" s="183"/>
      <c r="BG324" s="183"/>
      <c r="BH324" s="4"/>
      <c r="BI324" s="37"/>
      <c r="BJ324" s="1"/>
      <c r="BK324" s="71"/>
      <c r="BL324" s="31"/>
      <c r="BM324" s="31"/>
      <c r="BN324" s="1"/>
      <c r="BO324" s="1"/>
      <c r="BP324" s="1"/>
      <c r="BQ324" s="1"/>
      <c r="BR324" s="1"/>
      <c r="BS324" s="4"/>
      <c r="BT324" s="37">
        <f t="shared" si="26"/>
        <v>45922</v>
      </c>
      <c r="BU324" s="229"/>
      <c r="BV324" s="183"/>
      <c r="BW324" s="221"/>
      <c r="BX324" s="183"/>
      <c r="BY324" s="183"/>
      <c r="BZ324" s="183"/>
      <c r="CA324" s="183"/>
      <c r="CB324" s="183"/>
      <c r="CC324" s="183"/>
      <c r="CE324" s="1"/>
      <c r="CF324" s="1"/>
      <c r="CG324" s="1"/>
      <c r="CH324" s="1"/>
      <c r="CI324" s="1"/>
      <c r="CJ324" s="1"/>
      <c r="CK324" s="1"/>
      <c r="CL324" s="1"/>
      <c r="CM324" s="1"/>
      <c r="CN324" s="1"/>
      <c r="CO324" s="1"/>
    </row>
    <row r="325" spans="1:93" ht="30" customHeight="1" x14ac:dyDescent="0.2">
      <c r="A325" s="1">
        <v>319</v>
      </c>
      <c r="B325" s="1" t="s">
        <v>227</v>
      </c>
      <c r="C325" s="1" t="s">
        <v>232</v>
      </c>
      <c r="D325" s="1" t="s">
        <v>54</v>
      </c>
      <c r="E325" s="1">
        <v>639.45000000000005</v>
      </c>
      <c r="F325" s="1" t="s">
        <v>74</v>
      </c>
      <c r="G325" s="1">
        <v>4</v>
      </c>
      <c r="H325" s="1" t="s">
        <v>341</v>
      </c>
      <c r="I325" s="1" t="s">
        <v>114</v>
      </c>
      <c r="J325" s="64">
        <v>69410</v>
      </c>
      <c r="K325" s="64">
        <v>132874</v>
      </c>
      <c r="L325" s="29">
        <v>45894</v>
      </c>
      <c r="M325" s="29" t="s">
        <v>4163</v>
      </c>
      <c r="N325" s="1" t="s">
        <v>25</v>
      </c>
      <c r="O325" s="28" t="s">
        <v>84</v>
      </c>
      <c r="P325" s="1" t="s">
        <v>87</v>
      </c>
      <c r="Q325" s="64">
        <v>9</v>
      </c>
      <c r="R325" s="1" t="s">
        <v>410</v>
      </c>
      <c r="T325" s="1" t="s">
        <v>115</v>
      </c>
      <c r="U325" s="1"/>
      <c r="V325" s="1"/>
      <c r="W325" s="4"/>
      <c r="X325" s="28"/>
      <c r="Y325" s="33"/>
      <c r="Z325" s="33"/>
      <c r="AA325" s="96"/>
      <c r="AC325" s="66">
        <v>26</v>
      </c>
      <c r="AD325" s="65">
        <v>180</v>
      </c>
      <c r="AE325" s="33" t="s">
        <v>103</v>
      </c>
      <c r="AF325" s="33" t="s">
        <v>103</v>
      </c>
      <c r="AG325" s="33"/>
      <c r="AH325" s="4"/>
      <c r="AI325" s="1"/>
      <c r="AJ325" s="1"/>
      <c r="AK325" s="1"/>
      <c r="AL325" s="5"/>
      <c r="AM325" s="164">
        <f t="shared" si="25"/>
        <v>45897</v>
      </c>
      <c r="AW325" s="96"/>
      <c r="AX325" s="37">
        <f t="shared" si="24"/>
        <v>45901</v>
      </c>
      <c r="AY325" s="182"/>
      <c r="AZ325" s="183"/>
      <c r="BA325" s="183"/>
      <c r="BB325" s="183"/>
      <c r="BC325" s="183"/>
      <c r="BD325" s="183"/>
      <c r="BE325" s="183"/>
      <c r="BF325" s="183"/>
      <c r="BG325" s="183"/>
      <c r="BH325" s="4"/>
      <c r="BI325" s="37"/>
      <c r="BJ325" s="1"/>
      <c r="BK325" s="71"/>
      <c r="BL325" s="31"/>
      <c r="BM325" s="31"/>
      <c r="BN325" s="1"/>
      <c r="BO325" s="1"/>
      <c r="BP325" s="1"/>
      <c r="BQ325" s="1"/>
      <c r="BR325" s="1"/>
      <c r="BS325" s="4"/>
      <c r="BT325" s="37">
        <f t="shared" si="26"/>
        <v>45922</v>
      </c>
      <c r="BU325" s="229"/>
      <c r="BV325" s="183"/>
      <c r="BW325" s="221"/>
      <c r="BX325" s="183"/>
      <c r="BY325" s="183"/>
      <c r="BZ325" s="183"/>
      <c r="CA325" s="183"/>
      <c r="CB325" s="183"/>
      <c r="CC325" s="183"/>
      <c r="CE325" s="1"/>
      <c r="CF325" s="1"/>
      <c r="CG325" s="1"/>
      <c r="CH325" s="1"/>
      <c r="CI325" s="1"/>
      <c r="CJ325" s="1"/>
      <c r="CK325" s="1"/>
      <c r="CL325" s="1"/>
      <c r="CM325" s="1"/>
      <c r="CN325" s="1"/>
      <c r="CO325" s="1"/>
    </row>
    <row r="326" spans="1:93" ht="30" customHeight="1" x14ac:dyDescent="0.2">
      <c r="A326" s="1">
        <v>320</v>
      </c>
      <c r="B326" s="1" t="s">
        <v>227</v>
      </c>
      <c r="C326" s="1" t="s">
        <v>232</v>
      </c>
      <c r="D326" s="1" t="s">
        <v>54</v>
      </c>
      <c r="E326" s="1">
        <v>639.45000000000005</v>
      </c>
      <c r="F326" s="1" t="s">
        <v>74</v>
      </c>
      <c r="G326" s="1">
        <v>4</v>
      </c>
      <c r="H326" s="1" t="s">
        <v>341</v>
      </c>
      <c r="I326" s="1" t="s">
        <v>114</v>
      </c>
      <c r="J326" s="64">
        <v>84212</v>
      </c>
      <c r="K326" s="64">
        <v>132878</v>
      </c>
      <c r="L326" s="29">
        <v>45894</v>
      </c>
      <c r="M326" s="29" t="s">
        <v>4163</v>
      </c>
      <c r="N326" s="1" t="s">
        <v>25</v>
      </c>
      <c r="O326" s="28" t="s">
        <v>84</v>
      </c>
      <c r="P326" s="1" t="s">
        <v>87</v>
      </c>
      <c r="Q326" s="64">
        <v>10</v>
      </c>
      <c r="R326" s="1" t="s">
        <v>410</v>
      </c>
      <c r="T326" s="1" t="s">
        <v>115</v>
      </c>
      <c r="U326" s="1"/>
      <c r="V326" s="1"/>
      <c r="W326" s="4"/>
      <c r="X326" s="28"/>
      <c r="Y326" s="33"/>
      <c r="Z326" s="33"/>
      <c r="AA326" s="96"/>
      <c r="AC326" s="66">
        <v>25.5</v>
      </c>
      <c r="AD326" s="65">
        <v>190</v>
      </c>
      <c r="AE326" s="33" t="s">
        <v>103</v>
      </c>
      <c r="AF326" s="33" t="s">
        <v>103</v>
      </c>
      <c r="AG326" s="33"/>
      <c r="AH326" s="4"/>
      <c r="AI326" s="1"/>
      <c r="AJ326" s="1"/>
      <c r="AK326" s="1"/>
      <c r="AL326" s="5"/>
      <c r="AM326" s="164">
        <f t="shared" si="25"/>
        <v>45897</v>
      </c>
      <c r="AW326" s="96"/>
      <c r="AX326" s="37">
        <f t="shared" si="24"/>
        <v>45901</v>
      </c>
      <c r="AY326" s="182"/>
      <c r="AZ326" s="183"/>
      <c r="BA326" s="183"/>
      <c r="BB326" s="183"/>
      <c r="BC326" s="183"/>
      <c r="BD326" s="183"/>
      <c r="BE326" s="183"/>
      <c r="BF326" s="183"/>
      <c r="BG326" s="183"/>
      <c r="BH326" s="4"/>
      <c r="BI326" s="37"/>
      <c r="BJ326" s="1"/>
      <c r="BK326" s="71"/>
      <c r="BL326" s="31"/>
      <c r="BM326" s="31"/>
      <c r="BN326" s="1"/>
      <c r="BO326" s="1"/>
      <c r="BP326" s="1"/>
      <c r="BQ326" s="1"/>
      <c r="BR326" s="1"/>
      <c r="BS326" s="4"/>
      <c r="BT326" s="37">
        <f t="shared" si="26"/>
        <v>45922</v>
      </c>
      <c r="BU326" s="229"/>
      <c r="BV326" s="183"/>
      <c r="BW326" s="221"/>
      <c r="BX326" s="183"/>
      <c r="BY326" s="183"/>
      <c r="BZ326" s="183"/>
      <c r="CA326" s="183"/>
      <c r="CB326" s="183"/>
      <c r="CC326" s="183"/>
      <c r="CE326" s="1"/>
      <c r="CF326" s="1"/>
      <c r="CG326" s="1"/>
      <c r="CH326" s="1"/>
      <c r="CI326" s="1"/>
      <c r="CJ326" s="1"/>
      <c r="CK326" s="1"/>
      <c r="CL326" s="1"/>
      <c r="CM326" s="1"/>
      <c r="CN326" s="1"/>
      <c r="CO326" s="1"/>
    </row>
    <row r="327" spans="1:93" ht="30" customHeight="1" x14ac:dyDescent="0.2">
      <c r="A327" s="1">
        <v>321</v>
      </c>
      <c r="B327" s="1" t="s">
        <v>233</v>
      </c>
      <c r="C327" s="1" t="s">
        <v>234</v>
      </c>
      <c r="D327" s="1" t="s">
        <v>54</v>
      </c>
      <c r="E327" s="1" t="s">
        <v>235</v>
      </c>
      <c r="F327" s="1" t="s">
        <v>74</v>
      </c>
      <c r="G327" s="1"/>
      <c r="H327" s="1" t="s">
        <v>4209</v>
      </c>
      <c r="I327" s="1" t="s">
        <v>114</v>
      </c>
      <c r="J327" s="64">
        <v>82012</v>
      </c>
      <c r="K327" s="64">
        <v>63570</v>
      </c>
      <c r="L327" s="29">
        <v>45895</v>
      </c>
      <c r="M327" s="29" t="s">
        <v>4163</v>
      </c>
      <c r="N327" s="1" t="s">
        <v>25</v>
      </c>
      <c r="O327" s="28" t="s">
        <v>84</v>
      </c>
      <c r="P327" s="1" t="s">
        <v>87</v>
      </c>
      <c r="Q327" s="64">
        <v>10</v>
      </c>
      <c r="R327" s="1" t="s">
        <v>410</v>
      </c>
      <c r="T327" s="1" t="s">
        <v>115</v>
      </c>
      <c r="U327" s="1"/>
      <c r="V327" s="1"/>
      <c r="W327" s="4"/>
      <c r="X327" s="28"/>
      <c r="Y327" s="33"/>
      <c r="Z327" s="33"/>
      <c r="AA327" s="96"/>
      <c r="AC327" s="66">
        <v>30</v>
      </c>
      <c r="AD327" s="65">
        <v>170</v>
      </c>
      <c r="AE327" s="33" t="s">
        <v>103</v>
      </c>
      <c r="AF327" s="33" t="s">
        <v>103</v>
      </c>
      <c r="AG327" s="33"/>
      <c r="AH327" s="4"/>
      <c r="AI327" s="1"/>
      <c r="AJ327" s="1"/>
      <c r="AK327" s="1"/>
      <c r="AL327" s="5"/>
      <c r="AM327" s="164">
        <f t="shared" si="25"/>
        <v>45898</v>
      </c>
      <c r="AW327" s="96"/>
      <c r="AX327" s="37">
        <f t="shared" si="24"/>
        <v>45902</v>
      </c>
      <c r="AY327" s="182" t="s">
        <v>356</v>
      </c>
      <c r="AZ327" s="183" t="s">
        <v>360</v>
      </c>
      <c r="BA327" s="183">
        <v>15</v>
      </c>
      <c r="BB327" s="183">
        <v>15.6</v>
      </c>
      <c r="BC327" s="183">
        <v>16.5</v>
      </c>
      <c r="BD327" s="183"/>
      <c r="BE327" s="183"/>
      <c r="BF327" s="183"/>
      <c r="BG327" s="183">
        <f>AVERAGE(BA327:BC331)</f>
        <v>15.700000000000001</v>
      </c>
      <c r="BH327" s="4"/>
      <c r="BI327" s="37"/>
      <c r="BJ327" s="1"/>
      <c r="BK327" s="71"/>
      <c r="BL327" s="31"/>
      <c r="BM327" s="31"/>
      <c r="BN327" s="1"/>
      <c r="BO327" s="1"/>
      <c r="BP327" s="1"/>
      <c r="BQ327" s="1"/>
      <c r="BR327" s="1"/>
      <c r="BS327" s="4"/>
      <c r="BT327" s="37">
        <f t="shared" si="26"/>
        <v>45923</v>
      </c>
      <c r="BU327" s="229" t="s">
        <v>356</v>
      </c>
      <c r="BV327" s="183" t="s">
        <v>523</v>
      </c>
      <c r="BW327" s="221">
        <v>24.8</v>
      </c>
      <c r="BX327" s="183">
        <v>26.4</v>
      </c>
      <c r="BY327" s="183">
        <v>25.9</v>
      </c>
      <c r="BZ327" s="183"/>
      <c r="CA327" s="183"/>
      <c r="CB327" s="183"/>
      <c r="CC327" s="183">
        <f>AVERAGE(BW327:BY331)</f>
        <v>25.7</v>
      </c>
      <c r="CE327" s="1"/>
      <c r="CF327" s="1"/>
      <c r="CG327" s="1"/>
      <c r="CH327" s="1"/>
      <c r="CI327" s="1"/>
      <c r="CJ327" s="1"/>
      <c r="CK327" s="1"/>
      <c r="CL327" s="1"/>
      <c r="CM327" s="1"/>
      <c r="CN327" s="1"/>
      <c r="CO327" s="1"/>
    </row>
    <row r="328" spans="1:93" ht="30" customHeight="1" x14ac:dyDescent="0.2">
      <c r="A328" s="1">
        <v>322</v>
      </c>
      <c r="B328" s="1" t="s">
        <v>233</v>
      </c>
      <c r="C328" s="1" t="s">
        <v>234</v>
      </c>
      <c r="D328" s="1" t="s">
        <v>54</v>
      </c>
      <c r="E328" s="1" t="s">
        <v>235</v>
      </c>
      <c r="F328" s="1" t="s">
        <v>74</v>
      </c>
      <c r="G328" s="1"/>
      <c r="H328" s="1" t="s">
        <v>4209</v>
      </c>
      <c r="I328" s="1" t="s">
        <v>114</v>
      </c>
      <c r="J328" s="64">
        <v>69410</v>
      </c>
      <c r="K328" s="64">
        <v>63574</v>
      </c>
      <c r="L328" s="29">
        <v>45895</v>
      </c>
      <c r="M328" s="29" t="s">
        <v>4163</v>
      </c>
      <c r="N328" s="1" t="s">
        <v>25</v>
      </c>
      <c r="O328" s="28" t="s">
        <v>84</v>
      </c>
      <c r="P328" s="1" t="s">
        <v>87</v>
      </c>
      <c r="Q328" s="64">
        <v>9</v>
      </c>
      <c r="R328" s="1" t="s">
        <v>410</v>
      </c>
      <c r="S328" s="1">
        <v>3</v>
      </c>
      <c r="T328" s="1" t="s">
        <v>115</v>
      </c>
      <c r="U328" s="1"/>
      <c r="V328" s="1"/>
      <c r="W328" s="4"/>
      <c r="X328" s="28"/>
      <c r="Y328" s="33"/>
      <c r="Z328" s="33"/>
      <c r="AA328" s="96"/>
      <c r="AC328" s="66">
        <v>28.5</v>
      </c>
      <c r="AD328" s="65">
        <v>180</v>
      </c>
      <c r="AE328" s="33" t="s">
        <v>103</v>
      </c>
      <c r="AF328" s="33" t="s">
        <v>103</v>
      </c>
      <c r="AG328" s="33"/>
      <c r="AH328" s="4"/>
      <c r="AI328" s="1"/>
      <c r="AJ328" s="1"/>
      <c r="AK328" s="1"/>
      <c r="AL328" s="5"/>
      <c r="AM328" s="164">
        <f t="shared" si="25"/>
        <v>45898</v>
      </c>
      <c r="AW328" s="96"/>
      <c r="AX328" s="37">
        <f t="shared" si="24"/>
        <v>45902</v>
      </c>
      <c r="AY328" s="182"/>
      <c r="AZ328" s="183"/>
      <c r="BA328" s="183"/>
      <c r="BB328" s="183"/>
      <c r="BC328" s="183"/>
      <c r="BD328" s="183"/>
      <c r="BE328" s="183"/>
      <c r="BF328" s="183"/>
      <c r="BG328" s="183"/>
      <c r="BH328" s="4"/>
      <c r="BI328" s="37"/>
      <c r="BJ328" s="1"/>
      <c r="BK328" s="71"/>
      <c r="BL328" s="31"/>
      <c r="BM328" s="31"/>
      <c r="BN328" s="1"/>
      <c r="BO328" s="1"/>
      <c r="BP328" s="1"/>
      <c r="BQ328" s="1"/>
      <c r="BR328" s="1"/>
      <c r="BS328" s="4"/>
      <c r="BT328" s="37">
        <f t="shared" si="26"/>
        <v>45923</v>
      </c>
      <c r="BU328" s="229"/>
      <c r="BV328" s="183"/>
      <c r="BW328" s="221"/>
      <c r="BX328" s="183"/>
      <c r="BY328" s="183"/>
      <c r="BZ328" s="183"/>
      <c r="CA328" s="183"/>
      <c r="CB328" s="183"/>
      <c r="CC328" s="183"/>
      <c r="CE328" s="1"/>
      <c r="CF328" s="1"/>
      <c r="CG328" s="1"/>
      <c r="CH328" s="1"/>
      <c r="CI328" s="1"/>
      <c r="CJ328" s="1"/>
      <c r="CK328" s="1"/>
      <c r="CL328" s="1"/>
      <c r="CM328" s="1"/>
      <c r="CN328" s="1"/>
      <c r="CO328" s="1"/>
    </row>
    <row r="329" spans="1:93" ht="30" customHeight="1" x14ac:dyDescent="0.2">
      <c r="A329" s="1">
        <v>323</v>
      </c>
      <c r="B329" s="1" t="s">
        <v>237</v>
      </c>
      <c r="C329" s="1" t="s">
        <v>236</v>
      </c>
      <c r="D329" s="1" t="s">
        <v>54</v>
      </c>
      <c r="E329" s="1" t="s">
        <v>238</v>
      </c>
      <c r="F329" s="1" t="s">
        <v>74</v>
      </c>
      <c r="G329" s="1">
        <v>7</v>
      </c>
      <c r="H329" s="1" t="s">
        <v>341</v>
      </c>
      <c r="I329" s="1" t="s">
        <v>114</v>
      </c>
      <c r="J329" s="64">
        <v>81612</v>
      </c>
      <c r="K329" s="64">
        <v>63587</v>
      </c>
      <c r="L329" s="29">
        <v>45895</v>
      </c>
      <c r="M329" s="29" t="s">
        <v>4163</v>
      </c>
      <c r="N329" s="1" t="s">
        <v>25</v>
      </c>
      <c r="O329" s="28" t="s">
        <v>84</v>
      </c>
      <c r="P329" s="1" t="s">
        <v>87</v>
      </c>
      <c r="Q329" s="64">
        <v>10</v>
      </c>
      <c r="R329" s="1" t="s">
        <v>410</v>
      </c>
      <c r="T329" s="1" t="s">
        <v>115</v>
      </c>
      <c r="U329" s="1"/>
      <c r="V329" s="1"/>
      <c r="W329" s="4"/>
      <c r="X329" s="28"/>
      <c r="Y329" s="33"/>
      <c r="Z329" s="33"/>
      <c r="AA329" s="96"/>
      <c r="AC329" s="66">
        <v>28</v>
      </c>
      <c r="AD329" s="65">
        <v>160</v>
      </c>
      <c r="AE329" s="33" t="s">
        <v>103</v>
      </c>
      <c r="AF329" s="33" t="s">
        <v>103</v>
      </c>
      <c r="AG329" s="33"/>
      <c r="AH329" s="4"/>
      <c r="AI329" s="1"/>
      <c r="AJ329" s="1"/>
      <c r="AK329" s="1"/>
      <c r="AL329" s="5"/>
      <c r="AM329" s="164">
        <f t="shared" si="25"/>
        <v>45898</v>
      </c>
      <c r="AW329" s="96"/>
      <c r="AX329" s="37">
        <f t="shared" ref="AX329:AX392" si="27">IF(L329=0, 0,L329+7)</f>
        <v>45902</v>
      </c>
      <c r="AY329" s="182"/>
      <c r="AZ329" s="183"/>
      <c r="BA329" s="183"/>
      <c r="BB329" s="183"/>
      <c r="BC329" s="183"/>
      <c r="BD329" s="183"/>
      <c r="BE329" s="183"/>
      <c r="BF329" s="183"/>
      <c r="BG329" s="183"/>
      <c r="BH329" s="4"/>
      <c r="BI329" s="37"/>
      <c r="BJ329" s="1"/>
      <c r="BK329" s="71"/>
      <c r="BL329" s="31"/>
      <c r="BM329" s="31"/>
      <c r="BN329" s="1"/>
      <c r="BO329" s="1"/>
      <c r="BP329" s="1"/>
      <c r="BQ329" s="1"/>
      <c r="BR329" s="1"/>
      <c r="BS329" s="4"/>
      <c r="BT329" s="37">
        <f t="shared" si="26"/>
        <v>45923</v>
      </c>
      <c r="BU329" s="229"/>
      <c r="BV329" s="183"/>
      <c r="BW329" s="221"/>
      <c r="BX329" s="183"/>
      <c r="BY329" s="183"/>
      <c r="BZ329" s="183"/>
      <c r="CA329" s="183"/>
      <c r="CB329" s="183"/>
      <c r="CC329" s="183"/>
      <c r="CE329" s="1"/>
      <c r="CF329" s="1"/>
      <c r="CG329" s="1"/>
      <c r="CH329" s="1"/>
      <c r="CI329" s="1"/>
      <c r="CJ329" s="1"/>
      <c r="CK329" s="1"/>
      <c r="CL329" s="1"/>
      <c r="CM329" s="1"/>
      <c r="CN329" s="1"/>
      <c r="CO329" s="1"/>
    </row>
    <row r="330" spans="1:93" ht="28.5" customHeight="1" x14ac:dyDescent="0.2">
      <c r="A330" s="1">
        <v>324</v>
      </c>
      <c r="B330" s="1" t="s">
        <v>237</v>
      </c>
      <c r="C330" s="1" t="s">
        <v>236</v>
      </c>
      <c r="D330" s="1" t="s">
        <v>54</v>
      </c>
      <c r="E330" s="1" t="s">
        <v>238</v>
      </c>
      <c r="F330" s="1" t="s">
        <v>74</v>
      </c>
      <c r="G330" s="1">
        <v>7</v>
      </c>
      <c r="H330" s="1" t="s">
        <v>341</v>
      </c>
      <c r="I330" s="1" t="s">
        <v>114</v>
      </c>
      <c r="J330" s="64">
        <v>67610</v>
      </c>
      <c r="K330" s="64">
        <v>63591</v>
      </c>
      <c r="L330" s="29">
        <v>45895</v>
      </c>
      <c r="M330" s="29" t="s">
        <v>4163</v>
      </c>
      <c r="N330" s="1" t="s">
        <v>25</v>
      </c>
      <c r="O330" s="28" t="s">
        <v>84</v>
      </c>
      <c r="P330" s="1" t="s">
        <v>87</v>
      </c>
      <c r="Q330" s="64">
        <v>9</v>
      </c>
      <c r="R330" s="1" t="s">
        <v>410</v>
      </c>
      <c r="S330" s="1">
        <v>3</v>
      </c>
      <c r="T330" s="1" t="s">
        <v>115</v>
      </c>
      <c r="U330" s="1"/>
      <c r="V330" s="1"/>
      <c r="W330" s="4"/>
      <c r="X330" s="28"/>
      <c r="Y330" s="33"/>
      <c r="Z330" s="33"/>
      <c r="AA330" s="96"/>
      <c r="AC330" s="66">
        <v>27</v>
      </c>
      <c r="AD330" s="65">
        <v>190</v>
      </c>
      <c r="AE330" s="33" t="s">
        <v>103</v>
      </c>
      <c r="AF330" s="33" t="s">
        <v>103</v>
      </c>
      <c r="AG330" s="33"/>
      <c r="AH330" s="4"/>
      <c r="AI330" s="1"/>
      <c r="AJ330" s="1"/>
      <c r="AK330" s="1"/>
      <c r="AL330" s="5"/>
      <c r="AM330" s="164">
        <f t="shared" ref="AM330:AM398" si="28">L330+3</f>
        <v>45898</v>
      </c>
      <c r="AW330" s="96"/>
      <c r="AX330" s="37">
        <f t="shared" si="27"/>
        <v>45902</v>
      </c>
      <c r="AY330" s="182"/>
      <c r="AZ330" s="183"/>
      <c r="BA330" s="183"/>
      <c r="BB330" s="183"/>
      <c r="BC330" s="183"/>
      <c r="BD330" s="183"/>
      <c r="BE330" s="183"/>
      <c r="BF330" s="183"/>
      <c r="BG330" s="183"/>
      <c r="BH330" s="4"/>
      <c r="BI330" s="37"/>
      <c r="BJ330" s="1"/>
      <c r="BK330" s="71"/>
      <c r="BL330" s="31"/>
      <c r="BM330" s="31"/>
      <c r="BN330" s="1"/>
      <c r="BO330" s="1"/>
      <c r="BP330" s="1"/>
      <c r="BQ330" s="1"/>
      <c r="BR330" s="1"/>
      <c r="BS330" s="4"/>
      <c r="BT330" s="37">
        <f t="shared" si="26"/>
        <v>45923</v>
      </c>
      <c r="BU330" s="229"/>
      <c r="BV330" s="183"/>
      <c r="BW330" s="221"/>
      <c r="BX330" s="183"/>
      <c r="BY330" s="183"/>
      <c r="BZ330" s="183"/>
      <c r="CA330" s="183"/>
      <c r="CB330" s="183"/>
      <c r="CC330" s="183"/>
      <c r="CE330" s="1"/>
      <c r="CF330" s="1"/>
      <c r="CG330" s="1"/>
      <c r="CH330" s="1"/>
      <c r="CI330" s="1"/>
      <c r="CJ330" s="1"/>
      <c r="CK330" s="1"/>
      <c r="CL330" s="1"/>
      <c r="CM330" s="1"/>
      <c r="CN330" s="1"/>
      <c r="CO330" s="1"/>
    </row>
    <row r="331" spans="1:93" ht="30" customHeight="1" x14ac:dyDescent="0.2">
      <c r="A331" s="1">
        <v>325</v>
      </c>
      <c r="B331" s="1" t="s">
        <v>237</v>
      </c>
      <c r="C331" s="1" t="s">
        <v>236</v>
      </c>
      <c r="D331" s="1" t="s">
        <v>54</v>
      </c>
      <c r="E331" s="1" t="s">
        <v>238</v>
      </c>
      <c r="F331" s="1" t="s">
        <v>74</v>
      </c>
      <c r="G331" s="1">
        <v>7</v>
      </c>
      <c r="H331" s="1" t="s">
        <v>341</v>
      </c>
      <c r="I331" s="1" t="s">
        <v>114</v>
      </c>
      <c r="J331" s="64">
        <v>66010</v>
      </c>
      <c r="K331" s="64">
        <v>63593</v>
      </c>
      <c r="L331" s="29">
        <v>45895</v>
      </c>
      <c r="M331" s="29" t="s">
        <v>4163</v>
      </c>
      <c r="N331" s="1" t="s">
        <v>25</v>
      </c>
      <c r="O331" s="28" t="s">
        <v>84</v>
      </c>
      <c r="P331" s="1" t="s">
        <v>87</v>
      </c>
      <c r="Q331" s="64">
        <v>8</v>
      </c>
      <c r="R331" s="1" t="s">
        <v>410</v>
      </c>
      <c r="T331" s="1" t="s">
        <v>115</v>
      </c>
      <c r="U331" s="1"/>
      <c r="V331" s="1"/>
      <c r="W331" s="4"/>
      <c r="X331" s="28"/>
      <c r="Y331" s="33"/>
      <c r="Z331" s="33"/>
      <c r="AA331" s="96"/>
      <c r="AC331" s="66">
        <v>29.5</v>
      </c>
      <c r="AD331" s="65">
        <v>180</v>
      </c>
      <c r="AE331" s="33" t="s">
        <v>103</v>
      </c>
      <c r="AF331" s="33" t="s">
        <v>103</v>
      </c>
      <c r="AG331" s="33"/>
      <c r="AH331" s="4"/>
      <c r="AI331" s="1"/>
      <c r="AJ331" s="1"/>
      <c r="AK331" s="1"/>
      <c r="AL331" s="5"/>
      <c r="AM331" s="164">
        <f t="shared" si="28"/>
        <v>45898</v>
      </c>
      <c r="AW331" s="96"/>
      <c r="AX331" s="37">
        <f t="shared" si="27"/>
        <v>45902</v>
      </c>
      <c r="AY331" s="182"/>
      <c r="AZ331" s="183"/>
      <c r="BA331" s="183"/>
      <c r="BB331" s="183"/>
      <c r="BC331" s="183"/>
      <c r="BD331" s="183"/>
      <c r="BE331" s="183"/>
      <c r="BF331" s="183"/>
      <c r="BG331" s="183"/>
      <c r="BH331" s="4"/>
      <c r="BI331" s="37"/>
      <c r="BJ331" s="1"/>
      <c r="BK331" s="71"/>
      <c r="BL331" s="31"/>
      <c r="BM331" s="31"/>
      <c r="BN331" s="1"/>
      <c r="BO331" s="1"/>
      <c r="BP331" s="1"/>
      <c r="BQ331" s="1"/>
      <c r="BR331" s="1"/>
      <c r="BS331" s="4"/>
      <c r="BT331" s="37">
        <f t="shared" si="26"/>
        <v>45923</v>
      </c>
      <c r="BU331" s="229"/>
      <c r="BV331" s="183"/>
      <c r="BW331" s="221"/>
      <c r="BX331" s="183"/>
      <c r="BY331" s="183"/>
      <c r="BZ331" s="183"/>
      <c r="CA331" s="183"/>
      <c r="CB331" s="183"/>
      <c r="CC331" s="183"/>
      <c r="CE331" s="1"/>
      <c r="CF331" s="1"/>
      <c r="CG331" s="1"/>
      <c r="CH331" s="1"/>
      <c r="CI331" s="1"/>
      <c r="CJ331" s="1"/>
      <c r="CK331" s="1"/>
      <c r="CL331" s="1"/>
      <c r="CM331" s="1"/>
      <c r="CN331" s="1"/>
      <c r="CO331" s="1"/>
    </row>
    <row r="332" spans="1:93" ht="30" customHeight="1" x14ac:dyDescent="0.2">
      <c r="A332" s="1">
        <v>326</v>
      </c>
      <c r="B332" s="1" t="s">
        <v>237</v>
      </c>
      <c r="C332" s="1" t="s">
        <v>239</v>
      </c>
      <c r="D332" s="1" t="s">
        <v>54</v>
      </c>
      <c r="E332" s="1" t="s">
        <v>240</v>
      </c>
      <c r="F332" s="1" t="s">
        <v>74</v>
      </c>
      <c r="G332" s="1">
        <v>7</v>
      </c>
      <c r="H332" s="1" t="s">
        <v>341</v>
      </c>
      <c r="I332" s="1" t="s">
        <v>114</v>
      </c>
      <c r="J332" s="64">
        <v>84812</v>
      </c>
      <c r="K332" s="64">
        <v>63658</v>
      </c>
      <c r="L332" s="29">
        <v>45896</v>
      </c>
      <c r="M332" s="29" t="s">
        <v>4163</v>
      </c>
      <c r="N332" s="1" t="s">
        <v>25</v>
      </c>
      <c r="O332" s="28" t="s">
        <v>84</v>
      </c>
      <c r="P332" s="1" t="s">
        <v>87</v>
      </c>
      <c r="Q332" s="64">
        <v>10</v>
      </c>
      <c r="R332" s="1" t="s">
        <v>410</v>
      </c>
      <c r="T332" s="1" t="s">
        <v>115</v>
      </c>
      <c r="U332" s="1"/>
      <c r="V332" s="1"/>
      <c r="W332" s="4"/>
      <c r="X332" s="28"/>
      <c r="Y332" s="33"/>
      <c r="Z332" s="33"/>
      <c r="AA332" s="96"/>
      <c r="AC332" s="66">
        <v>29</v>
      </c>
      <c r="AD332" s="65">
        <v>170</v>
      </c>
      <c r="AE332" s="33" t="s">
        <v>103</v>
      </c>
      <c r="AF332" s="33" t="s">
        <v>103</v>
      </c>
      <c r="AG332" s="33"/>
      <c r="AH332" s="4"/>
      <c r="AI332" s="1"/>
      <c r="AJ332" s="1"/>
      <c r="AK332" s="1"/>
      <c r="AL332" s="5"/>
      <c r="AM332" s="164">
        <f t="shared" si="28"/>
        <v>45899</v>
      </c>
      <c r="AW332" s="96"/>
      <c r="AX332" s="37">
        <f t="shared" si="27"/>
        <v>45903</v>
      </c>
      <c r="AY332" s="182" t="s">
        <v>524</v>
      </c>
      <c r="AZ332" s="183" t="s">
        <v>386</v>
      </c>
      <c r="BA332" s="182">
        <v>17.3</v>
      </c>
      <c r="BB332" s="182">
        <v>16.5</v>
      </c>
      <c r="BC332" s="182">
        <v>14.7</v>
      </c>
      <c r="BD332" s="182">
        <v>17.100000000000001</v>
      </c>
      <c r="BE332" s="182">
        <v>17.7</v>
      </c>
      <c r="BF332" s="182">
        <v>18.3</v>
      </c>
      <c r="BG332" s="182">
        <f>AVERAGE(BA332:BF349)</f>
        <v>16.75</v>
      </c>
      <c r="BH332" s="4"/>
      <c r="BI332" s="37"/>
      <c r="BJ332" s="1"/>
      <c r="BK332" s="71"/>
      <c r="BL332" s="31"/>
      <c r="BM332" s="31"/>
      <c r="BN332" s="1"/>
      <c r="BO332" s="1"/>
      <c r="BP332" s="1"/>
      <c r="BQ332" s="1"/>
      <c r="BR332" s="1"/>
      <c r="BS332" s="4"/>
      <c r="BT332" s="37">
        <f t="shared" si="26"/>
        <v>45924</v>
      </c>
      <c r="BU332" s="229" t="s">
        <v>524</v>
      </c>
      <c r="BV332" s="183" t="s">
        <v>525</v>
      </c>
      <c r="BW332" s="228">
        <v>22.7</v>
      </c>
      <c r="BX332" s="182">
        <v>22.3</v>
      </c>
      <c r="BY332" s="182">
        <v>21.3</v>
      </c>
      <c r="BZ332" s="182">
        <v>21.8</v>
      </c>
      <c r="CA332" s="182">
        <v>22.6</v>
      </c>
      <c r="CB332" s="182">
        <v>23.2</v>
      </c>
      <c r="CC332" s="182">
        <f>AVERAGE(BW332:CB349)</f>
        <v>22.208333333333332</v>
      </c>
      <c r="CE332" s="1"/>
      <c r="CF332" s="1"/>
      <c r="CG332" s="1"/>
      <c r="CH332" s="1"/>
      <c r="CI332" s="1"/>
      <c r="CJ332" s="1"/>
      <c r="CK332" s="1"/>
      <c r="CL332" s="1"/>
      <c r="CM332" s="1"/>
      <c r="CN332" s="1"/>
      <c r="CO332" s="1"/>
    </row>
    <row r="333" spans="1:93" ht="30" customHeight="1" x14ac:dyDescent="0.2">
      <c r="A333" s="1">
        <v>327</v>
      </c>
      <c r="B333" s="1" t="s">
        <v>237</v>
      </c>
      <c r="C333" s="1" t="s">
        <v>239</v>
      </c>
      <c r="D333" s="1" t="s">
        <v>54</v>
      </c>
      <c r="E333" s="1" t="s">
        <v>240</v>
      </c>
      <c r="F333" s="1" t="s">
        <v>74</v>
      </c>
      <c r="G333" s="1">
        <v>7</v>
      </c>
      <c r="H333" s="1" t="s">
        <v>341</v>
      </c>
      <c r="I333" s="1" t="s">
        <v>114</v>
      </c>
      <c r="J333" s="64">
        <v>83912</v>
      </c>
      <c r="K333" s="64">
        <v>63659</v>
      </c>
      <c r="L333" s="29">
        <v>45896</v>
      </c>
      <c r="M333" s="29" t="s">
        <v>4163</v>
      </c>
      <c r="N333" s="1" t="s">
        <v>25</v>
      </c>
      <c r="O333" s="28" t="s">
        <v>84</v>
      </c>
      <c r="P333" s="1" t="s">
        <v>87</v>
      </c>
      <c r="Q333" s="64">
        <v>10</v>
      </c>
      <c r="R333" s="1" t="s">
        <v>410</v>
      </c>
      <c r="T333" s="1" t="s">
        <v>115</v>
      </c>
      <c r="U333" s="1"/>
      <c r="V333" s="1"/>
      <c r="W333" s="4"/>
      <c r="X333" s="28"/>
      <c r="Y333" s="33"/>
      <c r="Z333" s="33"/>
      <c r="AA333" s="96"/>
      <c r="AC333" s="66">
        <v>27.5</v>
      </c>
      <c r="AD333" s="65">
        <v>190</v>
      </c>
      <c r="AE333" s="33" t="s">
        <v>103</v>
      </c>
      <c r="AF333" s="33" t="s">
        <v>103</v>
      </c>
      <c r="AG333" s="33"/>
      <c r="AH333" s="4"/>
      <c r="AI333" s="1"/>
      <c r="AJ333" s="1"/>
      <c r="AK333" s="1"/>
      <c r="AL333" s="5"/>
      <c r="AM333" s="164">
        <f t="shared" si="28"/>
        <v>45899</v>
      </c>
      <c r="AW333" s="96"/>
      <c r="AX333" s="37">
        <f t="shared" si="27"/>
        <v>45903</v>
      </c>
      <c r="AY333" s="182"/>
      <c r="AZ333" s="183"/>
      <c r="BA333" s="182"/>
      <c r="BB333" s="182"/>
      <c r="BC333" s="182"/>
      <c r="BD333" s="182"/>
      <c r="BE333" s="182"/>
      <c r="BF333" s="182"/>
      <c r="BG333" s="182"/>
      <c r="BH333" s="4"/>
      <c r="BI333" s="37"/>
      <c r="BJ333" s="1"/>
      <c r="BK333" s="71"/>
      <c r="BL333" s="31"/>
      <c r="BM333" s="31"/>
      <c r="BN333" s="1"/>
      <c r="BO333" s="1"/>
      <c r="BP333" s="1"/>
      <c r="BQ333" s="1"/>
      <c r="BR333" s="1"/>
      <c r="BS333" s="4"/>
      <c r="BT333" s="37">
        <f t="shared" si="26"/>
        <v>45924</v>
      </c>
      <c r="BU333" s="229"/>
      <c r="BV333" s="183"/>
      <c r="BW333" s="228"/>
      <c r="BX333" s="182"/>
      <c r="BY333" s="182"/>
      <c r="BZ333" s="182"/>
      <c r="CA333" s="182"/>
      <c r="CB333" s="182"/>
      <c r="CC333" s="182"/>
      <c r="CE333" s="1"/>
      <c r="CF333" s="1"/>
      <c r="CG333" s="1"/>
      <c r="CH333" s="1"/>
      <c r="CI333" s="1"/>
      <c r="CJ333" s="1"/>
      <c r="CK333" s="1"/>
      <c r="CL333" s="1"/>
      <c r="CM333" s="1"/>
      <c r="CN333" s="1"/>
      <c r="CO333" s="1"/>
    </row>
    <row r="334" spans="1:93" ht="30" customHeight="1" x14ac:dyDescent="0.2">
      <c r="A334" s="1">
        <v>328</v>
      </c>
      <c r="B334" s="1" t="s">
        <v>237</v>
      </c>
      <c r="C334" s="1" t="s">
        <v>239</v>
      </c>
      <c r="D334" s="1" t="s">
        <v>54</v>
      </c>
      <c r="E334" s="1" t="s">
        <v>240</v>
      </c>
      <c r="F334" s="1" t="s">
        <v>74</v>
      </c>
      <c r="G334" s="1">
        <v>7</v>
      </c>
      <c r="H334" s="1" t="s">
        <v>341</v>
      </c>
      <c r="I334" s="1" t="s">
        <v>114</v>
      </c>
      <c r="J334" s="64">
        <v>66810</v>
      </c>
      <c r="K334" s="64">
        <v>63665</v>
      </c>
      <c r="L334" s="29">
        <v>45896</v>
      </c>
      <c r="M334" s="29" t="s">
        <v>4163</v>
      </c>
      <c r="N334" s="1" t="s">
        <v>25</v>
      </c>
      <c r="O334" s="28" t="s">
        <v>84</v>
      </c>
      <c r="P334" s="1" t="s">
        <v>87</v>
      </c>
      <c r="Q334" s="64">
        <v>9</v>
      </c>
      <c r="R334" s="1" t="s">
        <v>410</v>
      </c>
      <c r="T334" s="1" t="s">
        <v>115</v>
      </c>
      <c r="U334" s="1"/>
      <c r="V334" s="1"/>
      <c r="W334" s="4"/>
      <c r="X334" s="28"/>
      <c r="Y334" s="33"/>
      <c r="Z334" s="33"/>
      <c r="AA334" s="96"/>
      <c r="AC334" s="66">
        <v>26.5</v>
      </c>
      <c r="AD334" s="65">
        <v>170</v>
      </c>
      <c r="AE334" s="33" t="s">
        <v>103</v>
      </c>
      <c r="AF334" s="33" t="s">
        <v>103</v>
      </c>
      <c r="AG334" s="33"/>
      <c r="AH334" s="4"/>
      <c r="AI334" s="1"/>
      <c r="AJ334" s="1"/>
      <c r="AK334" s="1"/>
      <c r="AL334" s="5"/>
      <c r="AM334" s="164">
        <f t="shared" si="28"/>
        <v>45899</v>
      </c>
      <c r="AW334" s="96"/>
      <c r="AX334" s="37">
        <f t="shared" si="27"/>
        <v>45903</v>
      </c>
      <c r="AY334" s="182"/>
      <c r="AZ334" s="183"/>
      <c r="BA334" s="182"/>
      <c r="BB334" s="182"/>
      <c r="BC334" s="182"/>
      <c r="BD334" s="182"/>
      <c r="BE334" s="182"/>
      <c r="BF334" s="182"/>
      <c r="BG334" s="182"/>
      <c r="BH334" s="4"/>
      <c r="BI334" s="37"/>
      <c r="BJ334" s="1"/>
      <c r="BK334" s="71"/>
      <c r="BL334" s="31"/>
      <c r="BM334" s="31"/>
      <c r="BN334" s="1"/>
      <c r="BO334" s="1"/>
      <c r="BP334" s="1"/>
      <c r="BQ334" s="1"/>
      <c r="BR334" s="1"/>
      <c r="BS334" s="4"/>
      <c r="BT334" s="37">
        <f t="shared" si="26"/>
        <v>45924</v>
      </c>
      <c r="BU334" s="229"/>
      <c r="BV334" s="183"/>
      <c r="BW334" s="228"/>
      <c r="BX334" s="182"/>
      <c r="BY334" s="182"/>
      <c r="BZ334" s="182"/>
      <c r="CA334" s="182"/>
      <c r="CB334" s="182"/>
      <c r="CC334" s="182"/>
      <c r="CE334" s="1"/>
      <c r="CF334" s="1"/>
      <c r="CG334" s="1"/>
      <c r="CH334" s="1"/>
      <c r="CI334" s="1"/>
      <c r="CJ334" s="1"/>
      <c r="CK334" s="1"/>
      <c r="CL334" s="1"/>
      <c r="CM334" s="1"/>
      <c r="CN334" s="1"/>
      <c r="CO334" s="1"/>
    </row>
    <row r="335" spans="1:93" ht="30" customHeight="1" x14ac:dyDescent="0.2">
      <c r="A335" s="1">
        <v>329</v>
      </c>
      <c r="B335" s="1" t="s">
        <v>237</v>
      </c>
      <c r="C335" s="1" t="s">
        <v>239</v>
      </c>
      <c r="D335" s="1" t="s">
        <v>54</v>
      </c>
      <c r="E335" s="1" t="s">
        <v>240</v>
      </c>
      <c r="F335" s="1" t="s">
        <v>74</v>
      </c>
      <c r="G335" s="1">
        <v>7</v>
      </c>
      <c r="H335" s="1" t="s">
        <v>341</v>
      </c>
      <c r="I335" s="1" t="s">
        <v>114</v>
      </c>
      <c r="J335" s="64">
        <v>81610</v>
      </c>
      <c r="K335" s="64">
        <v>63672</v>
      </c>
      <c r="L335" s="29">
        <v>45896</v>
      </c>
      <c r="M335" s="29" t="s">
        <v>4163</v>
      </c>
      <c r="N335" s="1" t="s">
        <v>25</v>
      </c>
      <c r="O335" s="28" t="s">
        <v>84</v>
      </c>
      <c r="P335" s="1" t="s">
        <v>87</v>
      </c>
      <c r="Q335" s="64">
        <v>10</v>
      </c>
      <c r="R335" s="1" t="s">
        <v>410</v>
      </c>
      <c r="T335" s="1" t="s">
        <v>115</v>
      </c>
      <c r="U335" s="1"/>
      <c r="V335" s="1"/>
      <c r="W335" s="4"/>
      <c r="X335" s="28"/>
      <c r="Y335" s="33"/>
      <c r="Z335" s="33"/>
      <c r="AA335" s="96"/>
      <c r="AC335" s="66">
        <v>28.5</v>
      </c>
      <c r="AD335" s="65">
        <v>190</v>
      </c>
      <c r="AE335" s="33" t="s">
        <v>103</v>
      </c>
      <c r="AF335" s="33" t="s">
        <v>103</v>
      </c>
      <c r="AG335" s="33"/>
      <c r="AH335" s="4"/>
      <c r="AI335" s="1"/>
      <c r="AJ335" s="1"/>
      <c r="AK335" s="1"/>
      <c r="AL335" s="5"/>
      <c r="AM335" s="164">
        <f t="shared" si="28"/>
        <v>45899</v>
      </c>
      <c r="AW335" s="96"/>
      <c r="AX335" s="37">
        <f t="shared" si="27"/>
        <v>45903</v>
      </c>
      <c r="AY335" s="182"/>
      <c r="AZ335" s="183"/>
      <c r="BA335" s="182"/>
      <c r="BB335" s="182"/>
      <c r="BC335" s="182"/>
      <c r="BD335" s="182"/>
      <c r="BE335" s="182"/>
      <c r="BF335" s="182"/>
      <c r="BG335" s="182"/>
      <c r="BH335" s="4"/>
      <c r="BI335" s="37"/>
      <c r="BJ335" s="1"/>
      <c r="BK335" s="71"/>
      <c r="BL335" s="31"/>
      <c r="BM335" s="31"/>
      <c r="BN335" s="1"/>
      <c r="BO335" s="1"/>
      <c r="BP335" s="1"/>
      <c r="BQ335" s="1"/>
      <c r="BR335" s="1"/>
      <c r="BS335" s="4"/>
      <c r="BT335" s="37">
        <f t="shared" si="26"/>
        <v>45924</v>
      </c>
      <c r="BU335" s="229"/>
      <c r="BV335" s="183"/>
      <c r="BW335" s="228"/>
      <c r="BX335" s="182"/>
      <c r="BY335" s="182"/>
      <c r="BZ335" s="182"/>
      <c r="CA335" s="182"/>
      <c r="CB335" s="182"/>
      <c r="CC335" s="182"/>
      <c r="CE335" s="1"/>
      <c r="CF335" s="1"/>
      <c r="CG335" s="1"/>
      <c r="CH335" s="1"/>
      <c r="CI335" s="1"/>
      <c r="CJ335" s="1"/>
      <c r="CK335" s="1"/>
      <c r="CL335" s="1"/>
      <c r="CM335" s="1"/>
      <c r="CN335" s="1"/>
      <c r="CO335" s="1"/>
    </row>
    <row r="336" spans="1:93" ht="30" customHeight="1" x14ac:dyDescent="0.2">
      <c r="A336" s="1">
        <v>330</v>
      </c>
      <c r="B336" s="1" t="s">
        <v>237</v>
      </c>
      <c r="C336" s="1" t="s">
        <v>239</v>
      </c>
      <c r="D336" s="1" t="s">
        <v>54</v>
      </c>
      <c r="E336" s="1" t="s">
        <v>240</v>
      </c>
      <c r="F336" s="1" t="s">
        <v>74</v>
      </c>
      <c r="G336" s="1">
        <v>7</v>
      </c>
      <c r="H336" s="1" t="s">
        <v>341</v>
      </c>
      <c r="I336" s="1" t="s">
        <v>114</v>
      </c>
      <c r="J336" s="64">
        <v>83912</v>
      </c>
      <c r="K336" s="64">
        <v>63676</v>
      </c>
      <c r="L336" s="29">
        <v>45896</v>
      </c>
      <c r="M336" s="29" t="s">
        <v>4163</v>
      </c>
      <c r="N336" s="1" t="s">
        <v>25</v>
      </c>
      <c r="O336" s="28" t="s">
        <v>84</v>
      </c>
      <c r="P336" s="1" t="s">
        <v>87</v>
      </c>
      <c r="Q336" s="64">
        <v>10</v>
      </c>
      <c r="R336" s="1" t="s">
        <v>410</v>
      </c>
      <c r="T336" s="1" t="s">
        <v>115</v>
      </c>
      <c r="U336" s="1"/>
      <c r="V336" s="1"/>
      <c r="W336" s="4"/>
      <c r="X336" s="28"/>
      <c r="Y336" s="33"/>
      <c r="Z336" s="33"/>
      <c r="AA336" s="96"/>
      <c r="AC336" s="66">
        <v>27.5</v>
      </c>
      <c r="AD336" s="65">
        <v>185</v>
      </c>
      <c r="AE336" s="33" t="s">
        <v>103</v>
      </c>
      <c r="AF336" s="33" t="s">
        <v>103</v>
      </c>
      <c r="AG336" s="33"/>
      <c r="AH336" s="4"/>
      <c r="AI336" s="1"/>
      <c r="AJ336" s="1"/>
      <c r="AK336" s="1"/>
      <c r="AL336" s="5"/>
      <c r="AM336" s="164">
        <f t="shared" si="28"/>
        <v>45899</v>
      </c>
      <c r="AW336" s="96"/>
      <c r="AX336" s="37">
        <f t="shared" si="27"/>
        <v>45903</v>
      </c>
      <c r="AY336" s="182"/>
      <c r="AZ336" s="183"/>
      <c r="BA336" s="182"/>
      <c r="BB336" s="182"/>
      <c r="BC336" s="182"/>
      <c r="BD336" s="182"/>
      <c r="BE336" s="182"/>
      <c r="BF336" s="182"/>
      <c r="BG336" s="182"/>
      <c r="BH336" s="4"/>
      <c r="BI336" s="37"/>
      <c r="BJ336" s="1"/>
      <c r="BK336" s="71"/>
      <c r="BL336" s="31"/>
      <c r="BM336" s="31"/>
      <c r="BN336" s="1"/>
      <c r="BO336" s="1"/>
      <c r="BP336" s="1"/>
      <c r="BQ336" s="1"/>
      <c r="BR336" s="1"/>
      <c r="BS336" s="4"/>
      <c r="BT336" s="37">
        <f t="shared" si="26"/>
        <v>45924</v>
      </c>
      <c r="BU336" s="229"/>
      <c r="BV336" s="183"/>
      <c r="BW336" s="228"/>
      <c r="BX336" s="182"/>
      <c r="BY336" s="182"/>
      <c r="BZ336" s="182"/>
      <c r="CA336" s="182"/>
      <c r="CB336" s="182"/>
      <c r="CC336" s="182"/>
      <c r="CE336" s="1"/>
      <c r="CF336" s="1"/>
      <c r="CG336" s="1"/>
      <c r="CH336" s="1"/>
      <c r="CI336" s="1"/>
      <c r="CJ336" s="1"/>
      <c r="CK336" s="1"/>
      <c r="CL336" s="1"/>
      <c r="CM336" s="1"/>
      <c r="CN336" s="1"/>
      <c r="CO336" s="1"/>
    </row>
    <row r="337" spans="1:93" ht="30" customHeight="1" x14ac:dyDescent="0.2">
      <c r="A337" s="1">
        <v>331</v>
      </c>
      <c r="B337" s="1" t="s">
        <v>237</v>
      </c>
      <c r="C337" s="1" t="s">
        <v>239</v>
      </c>
      <c r="D337" s="1" t="s">
        <v>54</v>
      </c>
      <c r="E337" s="1" t="s">
        <v>240</v>
      </c>
      <c r="F337" s="1" t="s">
        <v>74</v>
      </c>
      <c r="G337" s="1">
        <v>7</v>
      </c>
      <c r="H337" s="1" t="s">
        <v>341</v>
      </c>
      <c r="I337" s="1" t="s">
        <v>114</v>
      </c>
      <c r="J337" s="64">
        <v>78412</v>
      </c>
      <c r="K337" s="64">
        <v>63679</v>
      </c>
      <c r="L337" s="29">
        <v>45896</v>
      </c>
      <c r="M337" s="29" t="s">
        <v>4163</v>
      </c>
      <c r="N337" s="1" t="s">
        <v>25</v>
      </c>
      <c r="O337" s="28" t="s">
        <v>84</v>
      </c>
      <c r="P337" s="1" t="s">
        <v>87</v>
      </c>
      <c r="Q337" s="64">
        <v>10</v>
      </c>
      <c r="R337" s="1" t="s">
        <v>410</v>
      </c>
      <c r="T337" s="1" t="s">
        <v>115</v>
      </c>
      <c r="U337" s="1"/>
      <c r="V337" s="1"/>
      <c r="W337" s="4"/>
      <c r="X337" s="28"/>
      <c r="Y337" s="33"/>
      <c r="Z337" s="33"/>
      <c r="AA337" s="96"/>
      <c r="AC337" s="66">
        <v>26</v>
      </c>
      <c r="AD337" s="65">
        <v>180</v>
      </c>
      <c r="AE337" s="33" t="s">
        <v>103</v>
      </c>
      <c r="AF337" s="33" t="s">
        <v>103</v>
      </c>
      <c r="AG337" s="33"/>
      <c r="AH337" s="4"/>
      <c r="AI337" s="1"/>
      <c r="AJ337" s="1"/>
      <c r="AK337" s="1"/>
      <c r="AL337" s="5"/>
      <c r="AM337" s="164">
        <f t="shared" si="28"/>
        <v>45899</v>
      </c>
      <c r="AW337" s="96"/>
      <c r="AX337" s="37">
        <f t="shared" si="27"/>
        <v>45903</v>
      </c>
      <c r="AY337" s="182"/>
      <c r="AZ337" s="183"/>
      <c r="BA337" s="182"/>
      <c r="BB337" s="182"/>
      <c r="BC337" s="182"/>
      <c r="BD337" s="182"/>
      <c r="BE337" s="182"/>
      <c r="BF337" s="182"/>
      <c r="BG337" s="182"/>
      <c r="BH337" s="4"/>
      <c r="BI337" s="37"/>
      <c r="BJ337" s="1"/>
      <c r="BK337" s="71"/>
      <c r="BL337" s="31"/>
      <c r="BM337" s="31"/>
      <c r="BN337" s="1"/>
      <c r="BO337" s="1"/>
      <c r="BP337" s="1"/>
      <c r="BQ337" s="1"/>
      <c r="BR337" s="1"/>
      <c r="BS337" s="4"/>
      <c r="BT337" s="37">
        <f t="shared" ref="BT337:BT406" si="29">IF(L337=0, 0, L337+28)</f>
        <v>45924</v>
      </c>
      <c r="BU337" s="229"/>
      <c r="BV337" s="183"/>
      <c r="BW337" s="228"/>
      <c r="BX337" s="182"/>
      <c r="BY337" s="182"/>
      <c r="BZ337" s="182"/>
      <c r="CA337" s="182"/>
      <c r="CB337" s="182"/>
      <c r="CC337" s="182"/>
      <c r="CE337" s="1"/>
      <c r="CF337" s="1"/>
      <c r="CG337" s="1"/>
      <c r="CH337" s="1"/>
      <c r="CI337" s="1"/>
      <c r="CJ337" s="1"/>
      <c r="CK337" s="1"/>
      <c r="CL337" s="1"/>
      <c r="CM337" s="1"/>
      <c r="CN337" s="1"/>
      <c r="CO337" s="1"/>
    </row>
    <row r="338" spans="1:93" ht="30" customHeight="1" x14ac:dyDescent="0.2">
      <c r="A338" s="1">
        <v>332</v>
      </c>
      <c r="B338" s="1" t="s">
        <v>237</v>
      </c>
      <c r="C338" s="1" t="s">
        <v>239</v>
      </c>
      <c r="D338" s="1" t="s">
        <v>54</v>
      </c>
      <c r="E338" s="1" t="s">
        <v>240</v>
      </c>
      <c r="F338" s="1" t="s">
        <v>74</v>
      </c>
      <c r="G338" s="1">
        <v>7</v>
      </c>
      <c r="H338" s="1" t="s">
        <v>341</v>
      </c>
      <c r="I338" s="1" t="s">
        <v>114</v>
      </c>
      <c r="J338" s="64">
        <v>83412</v>
      </c>
      <c r="K338" s="64">
        <v>63682</v>
      </c>
      <c r="L338" s="29">
        <v>45896</v>
      </c>
      <c r="M338" s="29" t="s">
        <v>4163</v>
      </c>
      <c r="N338" s="1" t="s">
        <v>25</v>
      </c>
      <c r="O338" s="28" t="s">
        <v>84</v>
      </c>
      <c r="P338" s="1" t="s">
        <v>87</v>
      </c>
      <c r="Q338" s="64">
        <v>10</v>
      </c>
      <c r="R338" s="1" t="s">
        <v>410</v>
      </c>
      <c r="T338" s="1" t="s">
        <v>115</v>
      </c>
      <c r="U338" s="1"/>
      <c r="V338" s="1"/>
      <c r="W338" s="4"/>
      <c r="X338" s="28"/>
      <c r="Y338" s="33"/>
      <c r="Z338" s="33"/>
      <c r="AA338" s="96"/>
      <c r="AC338" s="66">
        <v>27</v>
      </c>
      <c r="AD338" s="65">
        <v>165</v>
      </c>
      <c r="AE338" s="33" t="s">
        <v>103</v>
      </c>
      <c r="AF338" s="33" t="s">
        <v>103</v>
      </c>
      <c r="AG338" s="33"/>
      <c r="AH338" s="4"/>
      <c r="AI338" s="1"/>
      <c r="AJ338" s="1"/>
      <c r="AK338" s="1"/>
      <c r="AL338" s="5"/>
      <c r="AM338" s="164">
        <f t="shared" si="28"/>
        <v>45899</v>
      </c>
      <c r="AW338" s="96"/>
      <c r="AX338" s="37">
        <f t="shared" si="27"/>
        <v>45903</v>
      </c>
      <c r="AY338" s="182"/>
      <c r="AZ338" s="183"/>
      <c r="BA338" s="182"/>
      <c r="BB338" s="182"/>
      <c r="BC338" s="182"/>
      <c r="BD338" s="182"/>
      <c r="BE338" s="182"/>
      <c r="BF338" s="182"/>
      <c r="BG338" s="182"/>
      <c r="BH338" s="4"/>
      <c r="BI338" s="37"/>
      <c r="BJ338" s="1"/>
      <c r="BK338" s="71"/>
      <c r="BL338" s="31"/>
      <c r="BM338" s="31"/>
      <c r="BN338" s="1"/>
      <c r="BO338" s="1"/>
      <c r="BP338" s="1"/>
      <c r="BQ338" s="1"/>
      <c r="BR338" s="1"/>
      <c r="BS338" s="4"/>
      <c r="BT338" s="37">
        <f t="shared" si="29"/>
        <v>45924</v>
      </c>
      <c r="BU338" s="229"/>
      <c r="BV338" s="183"/>
      <c r="BW338" s="228"/>
      <c r="BX338" s="182"/>
      <c r="BY338" s="182"/>
      <c r="BZ338" s="182"/>
      <c r="CA338" s="182"/>
      <c r="CB338" s="182"/>
      <c r="CC338" s="182"/>
      <c r="CE338" s="1"/>
      <c r="CF338" s="1"/>
      <c r="CG338" s="1"/>
      <c r="CH338" s="1"/>
      <c r="CI338" s="1"/>
      <c r="CJ338" s="1"/>
      <c r="CK338" s="1"/>
      <c r="CL338" s="1"/>
      <c r="CM338" s="1"/>
      <c r="CN338" s="1"/>
      <c r="CO338" s="1"/>
    </row>
    <row r="339" spans="1:93" ht="30" customHeight="1" x14ac:dyDescent="0.2">
      <c r="A339" s="1">
        <v>333</v>
      </c>
      <c r="B339" s="1" t="s">
        <v>237</v>
      </c>
      <c r="C339" s="1" t="s">
        <v>239</v>
      </c>
      <c r="D339" s="1" t="s">
        <v>54</v>
      </c>
      <c r="E339" s="1" t="s">
        <v>240</v>
      </c>
      <c r="F339" s="1" t="s">
        <v>74</v>
      </c>
      <c r="G339" s="1">
        <v>7</v>
      </c>
      <c r="H339" s="1" t="s">
        <v>341</v>
      </c>
      <c r="I339" s="1" t="s">
        <v>114</v>
      </c>
      <c r="J339" s="64">
        <v>82512</v>
      </c>
      <c r="K339" s="64">
        <v>63683</v>
      </c>
      <c r="L339" s="29">
        <v>45896</v>
      </c>
      <c r="M339" s="29" t="s">
        <v>4163</v>
      </c>
      <c r="N339" s="1" t="s">
        <v>25</v>
      </c>
      <c r="O339" s="28" t="s">
        <v>84</v>
      </c>
      <c r="P339" s="1" t="s">
        <v>87</v>
      </c>
      <c r="Q339" s="64">
        <v>10</v>
      </c>
      <c r="R339" s="1" t="s">
        <v>410</v>
      </c>
      <c r="T339" s="1" t="s">
        <v>115</v>
      </c>
      <c r="U339" s="1"/>
      <c r="V339" s="1"/>
      <c r="W339" s="4"/>
      <c r="X339" s="28"/>
      <c r="Y339" s="33"/>
      <c r="Z339" s="33"/>
      <c r="AA339" s="96"/>
      <c r="AC339" s="66">
        <v>27.5</v>
      </c>
      <c r="AD339" s="65">
        <v>190</v>
      </c>
      <c r="AE339" s="33" t="s">
        <v>103</v>
      </c>
      <c r="AF339" s="33" t="s">
        <v>103</v>
      </c>
      <c r="AG339" s="33"/>
      <c r="AH339" s="4"/>
      <c r="AI339" s="1"/>
      <c r="AJ339" s="1"/>
      <c r="AK339" s="1"/>
      <c r="AL339" s="5"/>
      <c r="AM339" s="164">
        <f t="shared" si="28"/>
        <v>45899</v>
      </c>
      <c r="AW339" s="96"/>
      <c r="AX339" s="37">
        <f t="shared" si="27"/>
        <v>45903</v>
      </c>
      <c r="AY339" s="182"/>
      <c r="AZ339" s="183"/>
      <c r="BA339" s="182"/>
      <c r="BB339" s="182"/>
      <c r="BC339" s="182"/>
      <c r="BD339" s="182"/>
      <c r="BE339" s="182"/>
      <c r="BF339" s="182"/>
      <c r="BG339" s="182"/>
      <c r="BH339" s="4"/>
      <c r="BI339" s="37"/>
      <c r="BJ339" s="1"/>
      <c r="BK339" s="71"/>
      <c r="BL339" s="31"/>
      <c r="BM339" s="31"/>
      <c r="BN339" s="1"/>
      <c r="BO339" s="1"/>
      <c r="BP339" s="1"/>
      <c r="BQ339" s="1"/>
      <c r="BR339" s="1"/>
      <c r="BS339" s="4"/>
      <c r="BT339" s="37">
        <f t="shared" si="29"/>
        <v>45924</v>
      </c>
      <c r="BU339" s="229"/>
      <c r="BV339" s="183"/>
      <c r="BW339" s="228"/>
      <c r="BX339" s="182"/>
      <c r="BY339" s="182"/>
      <c r="BZ339" s="182"/>
      <c r="CA339" s="182"/>
      <c r="CB339" s="182"/>
      <c r="CC339" s="182"/>
      <c r="CE339" s="1"/>
      <c r="CF339" s="1"/>
      <c r="CG339" s="1"/>
      <c r="CH339" s="1"/>
      <c r="CI339" s="1"/>
      <c r="CJ339" s="1"/>
      <c r="CK339" s="1"/>
      <c r="CL339" s="1"/>
      <c r="CM339" s="1"/>
      <c r="CN339" s="1"/>
      <c r="CO339" s="1"/>
    </row>
    <row r="340" spans="1:93" ht="30" customHeight="1" x14ac:dyDescent="0.2">
      <c r="A340" s="1">
        <v>334</v>
      </c>
      <c r="B340" s="1" t="s">
        <v>237</v>
      </c>
      <c r="C340" s="1" t="s">
        <v>239</v>
      </c>
      <c r="D340" s="1" t="s">
        <v>54</v>
      </c>
      <c r="E340" s="1" t="s">
        <v>240</v>
      </c>
      <c r="F340" s="1" t="s">
        <v>74</v>
      </c>
      <c r="G340" s="1">
        <v>7</v>
      </c>
      <c r="H340" s="1" t="s">
        <v>341</v>
      </c>
      <c r="I340" s="1" t="s">
        <v>114</v>
      </c>
      <c r="J340" s="64">
        <v>82812</v>
      </c>
      <c r="K340" s="64">
        <v>63688</v>
      </c>
      <c r="L340" s="29">
        <v>45896</v>
      </c>
      <c r="M340" s="29" t="s">
        <v>4163</v>
      </c>
      <c r="N340" s="1" t="s">
        <v>25</v>
      </c>
      <c r="O340" s="28" t="s">
        <v>84</v>
      </c>
      <c r="P340" s="1" t="s">
        <v>87</v>
      </c>
      <c r="Q340" s="64">
        <v>10</v>
      </c>
      <c r="R340" s="1" t="s">
        <v>410</v>
      </c>
      <c r="T340" s="1" t="s">
        <v>115</v>
      </c>
      <c r="U340" s="1"/>
      <c r="V340" s="1"/>
      <c r="W340" s="4"/>
      <c r="X340" s="28"/>
      <c r="Y340" s="33"/>
      <c r="Z340" s="33"/>
      <c r="AA340" s="96"/>
      <c r="AC340" s="66">
        <v>28</v>
      </c>
      <c r="AD340" s="65">
        <v>180</v>
      </c>
      <c r="AE340" s="33" t="s">
        <v>103</v>
      </c>
      <c r="AF340" s="33" t="s">
        <v>103</v>
      </c>
      <c r="AG340" s="33"/>
      <c r="AH340" s="4"/>
      <c r="AI340" s="1"/>
      <c r="AJ340" s="1"/>
      <c r="AK340" s="1"/>
      <c r="AL340" s="5"/>
      <c r="AM340" s="164">
        <f t="shared" si="28"/>
        <v>45899</v>
      </c>
      <c r="AW340" s="96"/>
      <c r="AX340" s="37">
        <f t="shared" si="27"/>
        <v>45903</v>
      </c>
      <c r="AY340" s="182"/>
      <c r="AZ340" s="183"/>
      <c r="BA340" s="182"/>
      <c r="BB340" s="182"/>
      <c r="BC340" s="182"/>
      <c r="BD340" s="182"/>
      <c r="BE340" s="182"/>
      <c r="BF340" s="182"/>
      <c r="BG340" s="182"/>
      <c r="BH340" s="4"/>
      <c r="BI340" s="37"/>
      <c r="BJ340" s="1"/>
      <c r="BK340" s="71"/>
      <c r="BL340" s="31"/>
      <c r="BM340" s="31"/>
      <c r="BN340" s="1"/>
      <c r="BO340" s="1"/>
      <c r="BP340" s="1"/>
      <c r="BQ340" s="1"/>
      <c r="BR340" s="1"/>
      <c r="BS340" s="4"/>
      <c r="BT340" s="37">
        <f t="shared" si="29"/>
        <v>45924</v>
      </c>
      <c r="BU340" s="229"/>
      <c r="BV340" s="183"/>
      <c r="BW340" s="228"/>
      <c r="BX340" s="182"/>
      <c r="BY340" s="182"/>
      <c r="BZ340" s="182"/>
      <c r="CA340" s="182"/>
      <c r="CB340" s="182"/>
      <c r="CC340" s="182"/>
      <c r="CE340" s="1"/>
      <c r="CF340" s="1"/>
      <c r="CG340" s="1"/>
      <c r="CH340" s="1"/>
      <c r="CI340" s="1"/>
      <c r="CJ340" s="1"/>
      <c r="CK340" s="1"/>
      <c r="CL340" s="1"/>
      <c r="CM340" s="1"/>
      <c r="CN340" s="1"/>
      <c r="CO340" s="1"/>
    </row>
    <row r="341" spans="1:93" ht="30" customHeight="1" x14ac:dyDescent="0.2">
      <c r="A341" s="1">
        <v>335</v>
      </c>
      <c r="B341" s="1" t="s">
        <v>195</v>
      </c>
      <c r="C341" s="1" t="s">
        <v>241</v>
      </c>
      <c r="D341" s="1" t="s">
        <v>54</v>
      </c>
      <c r="E341" s="1" t="s">
        <v>242</v>
      </c>
      <c r="F341" s="1" t="s">
        <v>74</v>
      </c>
      <c r="G341" s="1">
        <v>8</v>
      </c>
      <c r="H341" s="1" t="s">
        <v>341</v>
      </c>
      <c r="I341" s="1" t="s">
        <v>114</v>
      </c>
      <c r="J341" s="64">
        <v>62710</v>
      </c>
      <c r="K341" s="64">
        <v>63654</v>
      </c>
      <c r="L341" s="29">
        <v>45896</v>
      </c>
      <c r="M341" s="29" t="s">
        <v>4163</v>
      </c>
      <c r="N341" s="1" t="s">
        <v>25</v>
      </c>
      <c r="O341" s="28" t="s">
        <v>84</v>
      </c>
      <c r="P341" s="1" t="s">
        <v>87</v>
      </c>
      <c r="Q341" s="64">
        <v>9</v>
      </c>
      <c r="R341" s="1" t="s">
        <v>410</v>
      </c>
      <c r="T341" s="1" t="s">
        <v>115</v>
      </c>
      <c r="U341" s="1"/>
      <c r="V341" s="1"/>
      <c r="W341" s="4"/>
      <c r="X341" s="28"/>
      <c r="Y341" s="33"/>
      <c r="Z341" s="33"/>
      <c r="AA341" s="96"/>
      <c r="AC341" s="66">
        <v>28.5</v>
      </c>
      <c r="AD341" s="65">
        <v>160</v>
      </c>
      <c r="AE341" s="33" t="s">
        <v>103</v>
      </c>
      <c r="AF341" s="33" t="s">
        <v>103</v>
      </c>
      <c r="AG341" s="33"/>
      <c r="AH341" s="4"/>
      <c r="AI341" s="1"/>
      <c r="AJ341" s="1"/>
      <c r="AK341" s="1"/>
      <c r="AL341" s="5"/>
      <c r="AM341" s="164">
        <f t="shared" si="28"/>
        <v>45899</v>
      </c>
      <c r="AW341" s="96"/>
      <c r="AX341" s="37">
        <f t="shared" si="27"/>
        <v>45903</v>
      </c>
      <c r="AY341" s="182"/>
      <c r="AZ341" s="183"/>
      <c r="BA341" s="182">
        <v>16.899999999999999</v>
      </c>
      <c r="BB341" s="182">
        <v>15.8</v>
      </c>
      <c r="BC341" s="182">
        <v>16.2</v>
      </c>
      <c r="BD341" s="182">
        <v>15.1</v>
      </c>
      <c r="BE341" s="182">
        <v>17.100000000000001</v>
      </c>
      <c r="BF341" s="182">
        <v>18.3</v>
      </c>
      <c r="BG341" s="182"/>
      <c r="BH341" s="4"/>
      <c r="BI341" s="37"/>
      <c r="BJ341" s="1"/>
      <c r="BK341" s="71"/>
      <c r="BL341" s="31"/>
      <c r="BM341" s="31"/>
      <c r="BN341" s="1"/>
      <c r="BO341" s="1"/>
      <c r="BP341" s="1"/>
      <c r="BQ341" s="1"/>
      <c r="BR341" s="1"/>
      <c r="BS341" s="4"/>
      <c r="BT341" s="37">
        <f t="shared" si="29"/>
        <v>45924</v>
      </c>
      <c r="BU341" s="229"/>
      <c r="BV341" s="183"/>
      <c r="BW341" s="228">
        <v>21.6</v>
      </c>
      <c r="BX341" s="182">
        <v>22.7</v>
      </c>
      <c r="BY341" s="182">
        <v>21.3</v>
      </c>
      <c r="BZ341" s="182">
        <v>22.4</v>
      </c>
      <c r="CA341" s="182">
        <v>23.1</v>
      </c>
      <c r="CB341" s="182">
        <v>21.5</v>
      </c>
      <c r="CC341" s="182"/>
      <c r="CE341" s="1"/>
      <c r="CF341" s="1"/>
      <c r="CG341" s="1"/>
      <c r="CH341" s="1"/>
      <c r="CI341" s="1"/>
      <c r="CJ341" s="1"/>
      <c r="CK341" s="1"/>
      <c r="CL341" s="1"/>
      <c r="CM341" s="1"/>
      <c r="CN341" s="1"/>
      <c r="CO341" s="1"/>
    </row>
    <row r="342" spans="1:93" ht="28.5" customHeight="1" x14ac:dyDescent="0.2">
      <c r="A342" s="1">
        <v>336</v>
      </c>
      <c r="B342" s="1" t="s">
        <v>195</v>
      </c>
      <c r="C342" s="1" t="s">
        <v>241</v>
      </c>
      <c r="D342" s="1" t="s">
        <v>54</v>
      </c>
      <c r="E342" s="1" t="s">
        <v>242</v>
      </c>
      <c r="F342" s="1" t="s">
        <v>74</v>
      </c>
      <c r="G342" s="1">
        <v>8</v>
      </c>
      <c r="H342" s="1" t="s">
        <v>341</v>
      </c>
      <c r="I342" s="1" t="s">
        <v>114</v>
      </c>
      <c r="J342" s="64">
        <v>81612</v>
      </c>
      <c r="K342" s="64">
        <v>63655</v>
      </c>
      <c r="L342" s="29">
        <v>45896</v>
      </c>
      <c r="M342" s="29" t="s">
        <v>4163</v>
      </c>
      <c r="N342" s="1" t="s">
        <v>25</v>
      </c>
      <c r="O342" s="28" t="s">
        <v>84</v>
      </c>
      <c r="P342" s="1" t="s">
        <v>87</v>
      </c>
      <c r="Q342" s="64">
        <v>10</v>
      </c>
      <c r="R342" s="1" t="s">
        <v>410</v>
      </c>
      <c r="S342" s="1">
        <v>6</v>
      </c>
      <c r="T342" s="1" t="s">
        <v>115</v>
      </c>
      <c r="U342" s="1"/>
      <c r="V342" s="1"/>
      <c r="W342" s="4"/>
      <c r="X342" s="28"/>
      <c r="Y342" s="33"/>
      <c r="Z342" s="33"/>
      <c r="AA342" s="96"/>
      <c r="AC342" s="66">
        <v>26.5</v>
      </c>
      <c r="AD342" s="65">
        <v>185</v>
      </c>
      <c r="AE342" s="33" t="s">
        <v>103</v>
      </c>
      <c r="AF342" s="33" t="s">
        <v>103</v>
      </c>
      <c r="AG342" s="33"/>
      <c r="AH342" s="4"/>
      <c r="AI342" s="1"/>
      <c r="AJ342" s="1"/>
      <c r="AK342" s="1"/>
      <c r="AL342" s="5"/>
      <c r="AM342" s="164">
        <f t="shared" si="28"/>
        <v>45899</v>
      </c>
      <c r="AW342" s="96"/>
      <c r="AX342" s="37">
        <f t="shared" si="27"/>
        <v>45903</v>
      </c>
      <c r="AY342" s="182"/>
      <c r="AZ342" s="183"/>
      <c r="BA342" s="182"/>
      <c r="BB342" s="182"/>
      <c r="BC342" s="182"/>
      <c r="BD342" s="182"/>
      <c r="BE342" s="182"/>
      <c r="BF342" s="182"/>
      <c r="BG342" s="182"/>
      <c r="BH342" s="4"/>
      <c r="BI342" s="37"/>
      <c r="BJ342" s="1"/>
      <c r="BK342" s="71"/>
      <c r="BL342" s="31"/>
      <c r="BM342" s="31"/>
      <c r="BN342" s="1"/>
      <c r="BO342" s="1"/>
      <c r="BP342" s="1"/>
      <c r="BQ342" s="1"/>
      <c r="BR342" s="1"/>
      <c r="BS342" s="4"/>
      <c r="BT342" s="37">
        <f t="shared" si="29"/>
        <v>45924</v>
      </c>
      <c r="BU342" s="229"/>
      <c r="BV342" s="183"/>
      <c r="BW342" s="228"/>
      <c r="BX342" s="182"/>
      <c r="BY342" s="182"/>
      <c r="BZ342" s="182"/>
      <c r="CA342" s="182"/>
      <c r="CB342" s="182"/>
      <c r="CC342" s="182"/>
      <c r="CE342" s="1"/>
      <c r="CF342" s="1"/>
      <c r="CG342" s="1"/>
      <c r="CH342" s="1"/>
      <c r="CI342" s="1"/>
      <c r="CJ342" s="1"/>
      <c r="CK342" s="1"/>
      <c r="CL342" s="1"/>
      <c r="CM342" s="1"/>
      <c r="CN342" s="1"/>
      <c r="CO342" s="1"/>
    </row>
    <row r="343" spans="1:93" ht="30" customHeight="1" x14ac:dyDescent="0.2">
      <c r="A343" s="1">
        <v>337</v>
      </c>
      <c r="B343" s="1" t="s">
        <v>195</v>
      </c>
      <c r="C343" s="1" t="s">
        <v>241</v>
      </c>
      <c r="D343" s="1" t="s">
        <v>54</v>
      </c>
      <c r="E343" s="1" t="s">
        <v>242</v>
      </c>
      <c r="F343" s="1" t="s">
        <v>74</v>
      </c>
      <c r="G343" s="1">
        <v>8</v>
      </c>
      <c r="H343" s="1" t="s">
        <v>341</v>
      </c>
      <c r="I343" s="1" t="s">
        <v>114</v>
      </c>
      <c r="J343" s="64">
        <v>84212</v>
      </c>
      <c r="K343" s="64">
        <v>63656</v>
      </c>
      <c r="L343" s="29">
        <v>45896</v>
      </c>
      <c r="M343" s="29" t="s">
        <v>4163</v>
      </c>
      <c r="N343" s="1" t="s">
        <v>25</v>
      </c>
      <c r="O343" s="28" t="s">
        <v>84</v>
      </c>
      <c r="P343" s="1" t="s">
        <v>87</v>
      </c>
      <c r="Q343" s="64">
        <v>10</v>
      </c>
      <c r="R343" s="1" t="s">
        <v>410</v>
      </c>
      <c r="T343" s="1" t="s">
        <v>115</v>
      </c>
      <c r="U343" s="1"/>
      <c r="V343" s="1"/>
      <c r="W343" s="4"/>
      <c r="X343" s="28"/>
      <c r="Y343" s="33"/>
      <c r="Z343" s="33"/>
      <c r="AA343" s="96"/>
      <c r="AC343" s="66">
        <v>28</v>
      </c>
      <c r="AD343" s="65">
        <v>190</v>
      </c>
      <c r="AE343" s="33" t="s">
        <v>103</v>
      </c>
      <c r="AF343" s="33" t="s">
        <v>103</v>
      </c>
      <c r="AG343" s="33"/>
      <c r="AH343" s="4"/>
      <c r="AI343" s="1"/>
      <c r="AJ343" s="1"/>
      <c r="AK343" s="1"/>
      <c r="AL343" s="5"/>
      <c r="AM343" s="164">
        <f t="shared" si="28"/>
        <v>45899</v>
      </c>
      <c r="AW343" s="96"/>
      <c r="AX343" s="37">
        <f t="shared" si="27"/>
        <v>45903</v>
      </c>
      <c r="AY343" s="182"/>
      <c r="AZ343" s="183"/>
      <c r="BA343" s="182"/>
      <c r="BB343" s="182"/>
      <c r="BC343" s="182"/>
      <c r="BD343" s="182"/>
      <c r="BE343" s="182"/>
      <c r="BF343" s="182"/>
      <c r="BG343" s="182"/>
      <c r="BH343" s="4"/>
      <c r="BI343" s="37"/>
      <c r="BJ343" s="1"/>
      <c r="BK343" s="71"/>
      <c r="BL343" s="31"/>
      <c r="BM343" s="31"/>
      <c r="BN343" s="1"/>
      <c r="BO343" s="1"/>
      <c r="BP343" s="1"/>
      <c r="BQ343" s="1"/>
      <c r="BR343" s="1"/>
      <c r="BS343" s="4"/>
      <c r="BT343" s="37">
        <f t="shared" si="29"/>
        <v>45924</v>
      </c>
      <c r="BU343" s="229"/>
      <c r="BV343" s="183"/>
      <c r="BW343" s="228"/>
      <c r="BX343" s="182"/>
      <c r="BY343" s="182"/>
      <c r="BZ343" s="182"/>
      <c r="CA343" s="182"/>
      <c r="CB343" s="182"/>
      <c r="CC343" s="182"/>
      <c r="CE343" s="1"/>
      <c r="CF343" s="1"/>
      <c r="CG343" s="1"/>
      <c r="CH343" s="1"/>
      <c r="CI343" s="1"/>
      <c r="CJ343" s="1"/>
      <c r="CK343" s="1"/>
      <c r="CL343" s="1"/>
      <c r="CM343" s="1"/>
      <c r="CN343" s="1"/>
      <c r="CO343" s="1"/>
    </row>
    <row r="344" spans="1:93" ht="30" customHeight="1" x14ac:dyDescent="0.2">
      <c r="A344" s="1">
        <v>338</v>
      </c>
      <c r="B344" s="1" t="s">
        <v>195</v>
      </c>
      <c r="C344" s="1" t="s">
        <v>241</v>
      </c>
      <c r="D344" s="1" t="s">
        <v>54</v>
      </c>
      <c r="E344" s="1" t="s">
        <v>242</v>
      </c>
      <c r="F344" s="1" t="s">
        <v>74</v>
      </c>
      <c r="G344" s="1">
        <v>8</v>
      </c>
      <c r="H344" s="1" t="s">
        <v>341</v>
      </c>
      <c r="I344" s="1" t="s">
        <v>114</v>
      </c>
      <c r="J344" s="64">
        <v>84012</v>
      </c>
      <c r="K344" s="64">
        <v>63657</v>
      </c>
      <c r="L344" s="29">
        <v>45896</v>
      </c>
      <c r="M344" s="29" t="s">
        <v>4163</v>
      </c>
      <c r="N344" s="1" t="s">
        <v>25</v>
      </c>
      <c r="O344" s="28" t="s">
        <v>84</v>
      </c>
      <c r="P344" s="1" t="s">
        <v>87</v>
      </c>
      <c r="Q344" s="64">
        <v>10</v>
      </c>
      <c r="R344" s="1" t="s">
        <v>410</v>
      </c>
      <c r="T344" s="1" t="s">
        <v>115</v>
      </c>
      <c r="U344" s="1"/>
      <c r="V344" s="1"/>
      <c r="W344" s="4"/>
      <c r="X344" s="28"/>
      <c r="Y344" s="33"/>
      <c r="Z344" s="33"/>
      <c r="AA344" s="96"/>
      <c r="AC344" s="66">
        <v>28</v>
      </c>
      <c r="AD344" s="65">
        <v>170</v>
      </c>
      <c r="AE344" s="33" t="s">
        <v>103</v>
      </c>
      <c r="AF344" s="33" t="s">
        <v>103</v>
      </c>
      <c r="AG344" s="33"/>
      <c r="AH344" s="4"/>
      <c r="AI344" s="1"/>
      <c r="AJ344" s="1"/>
      <c r="AK344" s="1"/>
      <c r="AL344" s="5"/>
      <c r="AM344" s="164">
        <f t="shared" si="28"/>
        <v>45899</v>
      </c>
      <c r="AW344" s="96"/>
      <c r="AX344" s="37">
        <f t="shared" si="27"/>
        <v>45903</v>
      </c>
      <c r="AY344" s="182"/>
      <c r="AZ344" s="183"/>
      <c r="BA344" s="182"/>
      <c r="BB344" s="182"/>
      <c r="BC344" s="182"/>
      <c r="BD344" s="182"/>
      <c r="BE344" s="182"/>
      <c r="BF344" s="182"/>
      <c r="BG344" s="182"/>
      <c r="BH344" s="4"/>
      <c r="BI344" s="37"/>
      <c r="BJ344" s="1"/>
      <c r="BK344" s="71"/>
      <c r="BL344" s="31"/>
      <c r="BM344" s="31"/>
      <c r="BN344" s="1"/>
      <c r="BO344" s="1"/>
      <c r="BP344" s="1"/>
      <c r="BQ344" s="1"/>
      <c r="BR344" s="1"/>
      <c r="BS344" s="4"/>
      <c r="BT344" s="37">
        <f t="shared" si="29"/>
        <v>45924</v>
      </c>
      <c r="BU344" s="229"/>
      <c r="BV344" s="183"/>
      <c r="BW344" s="228"/>
      <c r="BX344" s="182"/>
      <c r="BY344" s="182"/>
      <c r="BZ344" s="182"/>
      <c r="CA344" s="182"/>
      <c r="CB344" s="182"/>
      <c r="CC344" s="182"/>
      <c r="CE344" s="1"/>
      <c r="CF344" s="1"/>
      <c r="CG344" s="1"/>
      <c r="CH344" s="1"/>
      <c r="CI344" s="1"/>
      <c r="CJ344" s="1"/>
      <c r="CK344" s="1"/>
      <c r="CL344" s="1"/>
      <c r="CM344" s="1"/>
      <c r="CN344" s="1"/>
      <c r="CO344" s="1"/>
    </row>
    <row r="345" spans="1:93" ht="30" customHeight="1" x14ac:dyDescent="0.2">
      <c r="A345" s="1">
        <v>339</v>
      </c>
      <c r="B345" s="1" t="s">
        <v>196</v>
      </c>
      <c r="C345" s="1" t="s">
        <v>244</v>
      </c>
      <c r="D345" s="1" t="s">
        <v>54</v>
      </c>
      <c r="E345" s="1" t="s">
        <v>243</v>
      </c>
      <c r="F345" s="1" t="s">
        <v>74</v>
      </c>
      <c r="G345" s="1">
        <v>10</v>
      </c>
      <c r="H345" s="1" t="s">
        <v>341</v>
      </c>
      <c r="I345" s="1" t="s">
        <v>114</v>
      </c>
      <c r="J345" s="64">
        <v>84012</v>
      </c>
      <c r="K345" s="64">
        <v>63692</v>
      </c>
      <c r="L345" s="29">
        <v>45896</v>
      </c>
      <c r="M345" s="29" t="s">
        <v>4163</v>
      </c>
      <c r="N345" s="1" t="s">
        <v>25</v>
      </c>
      <c r="O345" s="28" t="s">
        <v>84</v>
      </c>
      <c r="P345" s="1" t="s">
        <v>87</v>
      </c>
      <c r="Q345" s="64">
        <v>10</v>
      </c>
      <c r="R345" s="1" t="s">
        <v>410</v>
      </c>
      <c r="T345" s="1" t="s">
        <v>115</v>
      </c>
      <c r="U345" s="1"/>
      <c r="V345" s="1"/>
      <c r="W345" s="4"/>
      <c r="X345" s="28"/>
      <c r="Y345" s="33"/>
      <c r="Z345" s="33"/>
      <c r="AA345" s="96"/>
      <c r="AC345" s="66">
        <v>25.5</v>
      </c>
      <c r="AD345" s="65">
        <v>175</v>
      </c>
      <c r="AE345" s="33" t="s">
        <v>103</v>
      </c>
      <c r="AF345" s="33" t="s">
        <v>103</v>
      </c>
      <c r="AG345" s="33"/>
      <c r="AH345" s="4"/>
      <c r="AI345" s="1"/>
      <c r="AJ345" s="1"/>
      <c r="AK345" s="1"/>
      <c r="AL345" s="5"/>
      <c r="AM345" s="164">
        <f t="shared" si="28"/>
        <v>45899</v>
      </c>
      <c r="AW345" s="96"/>
      <c r="AX345" s="37">
        <f t="shared" si="27"/>
        <v>45903</v>
      </c>
      <c r="AY345" s="182"/>
      <c r="AZ345" s="183"/>
      <c r="BA345" s="182"/>
      <c r="BB345" s="182"/>
      <c r="BC345" s="182"/>
      <c r="BD345" s="182"/>
      <c r="BE345" s="182"/>
      <c r="BF345" s="182"/>
      <c r="BG345" s="182"/>
      <c r="BH345" s="4"/>
      <c r="BI345" s="37"/>
      <c r="BJ345" s="1"/>
      <c r="BK345" s="71"/>
      <c r="BL345" s="31"/>
      <c r="BM345" s="31"/>
      <c r="BN345" s="1"/>
      <c r="BO345" s="1"/>
      <c r="BP345" s="1"/>
      <c r="BQ345" s="1"/>
      <c r="BR345" s="1"/>
      <c r="BS345" s="4"/>
      <c r="BT345" s="37">
        <f t="shared" si="29"/>
        <v>45924</v>
      </c>
      <c r="BU345" s="229"/>
      <c r="BV345" s="183"/>
      <c r="BW345" s="228"/>
      <c r="BX345" s="182"/>
      <c r="BY345" s="182"/>
      <c r="BZ345" s="182"/>
      <c r="CA345" s="182"/>
      <c r="CB345" s="182"/>
      <c r="CC345" s="182"/>
      <c r="CE345" s="1"/>
      <c r="CF345" s="1"/>
      <c r="CG345" s="1"/>
      <c r="CH345" s="1"/>
      <c r="CI345" s="1"/>
      <c r="CJ345" s="1"/>
      <c r="CK345" s="1"/>
      <c r="CL345" s="1"/>
      <c r="CM345" s="1"/>
      <c r="CN345" s="1"/>
      <c r="CO345" s="1"/>
    </row>
    <row r="346" spans="1:93" ht="30" customHeight="1" x14ac:dyDescent="0.2">
      <c r="A346" s="1">
        <v>340</v>
      </c>
      <c r="B346" s="1" t="s">
        <v>196</v>
      </c>
      <c r="C346" s="1" t="s">
        <v>244</v>
      </c>
      <c r="D346" s="1" t="s">
        <v>54</v>
      </c>
      <c r="E346" s="1" t="s">
        <v>243</v>
      </c>
      <c r="F346" s="1" t="s">
        <v>74</v>
      </c>
      <c r="G346" s="1">
        <v>10</v>
      </c>
      <c r="H346" s="1" t="s">
        <v>341</v>
      </c>
      <c r="I346" s="1" t="s">
        <v>114</v>
      </c>
      <c r="J346" s="64">
        <v>66810</v>
      </c>
      <c r="K346" s="64">
        <v>63697</v>
      </c>
      <c r="L346" s="29">
        <v>45896</v>
      </c>
      <c r="M346" s="29" t="s">
        <v>4163</v>
      </c>
      <c r="N346" s="1" t="s">
        <v>25</v>
      </c>
      <c r="O346" s="28" t="s">
        <v>84</v>
      </c>
      <c r="P346" s="1" t="s">
        <v>87</v>
      </c>
      <c r="Q346" s="64">
        <v>9</v>
      </c>
      <c r="R346" s="1" t="s">
        <v>410</v>
      </c>
      <c r="T346" s="1" t="s">
        <v>115</v>
      </c>
      <c r="U346" s="1"/>
      <c r="V346" s="1"/>
      <c r="W346" s="4"/>
      <c r="X346" s="28"/>
      <c r="Y346" s="33"/>
      <c r="Z346" s="33"/>
      <c r="AA346" s="96"/>
      <c r="AC346" s="66">
        <v>27</v>
      </c>
      <c r="AD346" s="65">
        <v>180</v>
      </c>
      <c r="AE346" s="33" t="s">
        <v>103</v>
      </c>
      <c r="AF346" s="33" t="s">
        <v>103</v>
      </c>
      <c r="AG346" s="33"/>
      <c r="AH346" s="4"/>
      <c r="AI346" s="1"/>
      <c r="AJ346" s="1"/>
      <c r="AK346" s="1"/>
      <c r="AL346" s="5"/>
      <c r="AM346" s="164">
        <f t="shared" si="28"/>
        <v>45899</v>
      </c>
      <c r="AW346" s="96"/>
      <c r="AX346" s="37">
        <f t="shared" si="27"/>
        <v>45903</v>
      </c>
      <c r="AY346" s="182"/>
      <c r="AZ346" s="183"/>
      <c r="BA346" s="182"/>
      <c r="BB346" s="182"/>
      <c r="BC346" s="182"/>
      <c r="BD346" s="182"/>
      <c r="BE346" s="182"/>
      <c r="BF346" s="182"/>
      <c r="BG346" s="182"/>
      <c r="BH346" s="4"/>
      <c r="BI346" s="37"/>
      <c r="BJ346" s="1"/>
      <c r="BK346" s="71"/>
      <c r="BL346" s="31"/>
      <c r="BM346" s="31"/>
      <c r="BN346" s="1"/>
      <c r="BO346" s="1"/>
      <c r="BP346" s="1"/>
      <c r="BQ346" s="1"/>
      <c r="BR346" s="1"/>
      <c r="BS346" s="4"/>
      <c r="BT346" s="37">
        <f t="shared" si="29"/>
        <v>45924</v>
      </c>
      <c r="BU346" s="229"/>
      <c r="BV346" s="183"/>
      <c r="BW346" s="228"/>
      <c r="BX346" s="182"/>
      <c r="BY346" s="182"/>
      <c r="BZ346" s="182"/>
      <c r="CA346" s="182"/>
      <c r="CB346" s="182"/>
      <c r="CC346" s="182"/>
      <c r="CE346" s="1"/>
      <c r="CF346" s="1"/>
      <c r="CG346" s="1"/>
      <c r="CH346" s="1"/>
      <c r="CI346" s="1"/>
      <c r="CJ346" s="1"/>
      <c r="CK346" s="1"/>
      <c r="CL346" s="1"/>
      <c r="CM346" s="1"/>
      <c r="CN346" s="1"/>
      <c r="CO346" s="1"/>
    </row>
    <row r="347" spans="1:93" ht="30" customHeight="1" x14ac:dyDescent="0.2">
      <c r="A347" s="1">
        <v>341</v>
      </c>
      <c r="B347" s="1" t="s">
        <v>196</v>
      </c>
      <c r="C347" s="1" t="s">
        <v>244</v>
      </c>
      <c r="D347" s="1" t="s">
        <v>54</v>
      </c>
      <c r="E347" s="1" t="s">
        <v>243</v>
      </c>
      <c r="F347" s="1" t="s">
        <v>74</v>
      </c>
      <c r="G347" s="1">
        <v>10</v>
      </c>
      <c r="H347" s="1" t="s">
        <v>341</v>
      </c>
      <c r="I347" s="1" t="s">
        <v>114</v>
      </c>
      <c r="J347" s="64">
        <v>67610</v>
      </c>
      <c r="K347" s="64">
        <v>63701</v>
      </c>
      <c r="L347" s="29">
        <v>45896</v>
      </c>
      <c r="M347" s="29" t="s">
        <v>4163</v>
      </c>
      <c r="N347" s="1" t="s">
        <v>25</v>
      </c>
      <c r="O347" s="28" t="s">
        <v>84</v>
      </c>
      <c r="P347" s="1" t="s">
        <v>87</v>
      </c>
      <c r="Q347" s="64">
        <v>9</v>
      </c>
      <c r="R347" s="1" t="s">
        <v>410</v>
      </c>
      <c r="T347" s="1" t="s">
        <v>115</v>
      </c>
      <c r="U347" s="1"/>
      <c r="V347" s="1"/>
      <c r="W347" s="4"/>
      <c r="X347" s="28"/>
      <c r="Y347" s="33"/>
      <c r="Z347" s="33"/>
      <c r="AA347" s="96"/>
      <c r="AC347" s="66">
        <v>26.5</v>
      </c>
      <c r="AD347" s="65">
        <v>170</v>
      </c>
      <c r="AE347" s="33" t="s">
        <v>103</v>
      </c>
      <c r="AF347" s="33" t="s">
        <v>103</v>
      </c>
      <c r="AG347" s="33"/>
      <c r="AH347" s="4"/>
      <c r="AI347" s="1"/>
      <c r="AJ347" s="1"/>
      <c r="AK347" s="1"/>
      <c r="AL347" s="5"/>
      <c r="AM347" s="164">
        <f t="shared" si="28"/>
        <v>45899</v>
      </c>
      <c r="AW347" s="96"/>
      <c r="AX347" s="37">
        <f t="shared" si="27"/>
        <v>45903</v>
      </c>
      <c r="AY347" s="182"/>
      <c r="AZ347" s="183"/>
      <c r="BA347" s="182"/>
      <c r="BB347" s="182"/>
      <c r="BC347" s="182"/>
      <c r="BD347" s="182"/>
      <c r="BE347" s="182"/>
      <c r="BF347" s="182"/>
      <c r="BG347" s="182"/>
      <c r="BH347" s="4"/>
      <c r="BI347" s="37"/>
      <c r="BJ347" s="1"/>
      <c r="BK347" s="71"/>
      <c r="BL347" s="31"/>
      <c r="BM347" s="31"/>
      <c r="BN347" s="1"/>
      <c r="BO347" s="1"/>
      <c r="BP347" s="1"/>
      <c r="BQ347" s="1"/>
      <c r="BR347" s="1"/>
      <c r="BS347" s="4"/>
      <c r="BT347" s="37">
        <f t="shared" si="29"/>
        <v>45924</v>
      </c>
      <c r="BU347" s="229"/>
      <c r="BV347" s="183"/>
      <c r="BW347" s="228"/>
      <c r="BX347" s="182"/>
      <c r="BY347" s="182"/>
      <c r="BZ347" s="182"/>
      <c r="CA347" s="182"/>
      <c r="CB347" s="182"/>
      <c r="CC347" s="182"/>
      <c r="CE347" s="1"/>
      <c r="CF347" s="1"/>
      <c r="CG347" s="1"/>
      <c r="CH347" s="1"/>
      <c r="CI347" s="1"/>
      <c r="CJ347" s="1"/>
      <c r="CK347" s="1"/>
      <c r="CL347" s="1"/>
      <c r="CM347" s="1"/>
      <c r="CN347" s="1"/>
      <c r="CO347" s="1"/>
    </row>
    <row r="348" spans="1:93" ht="30" customHeight="1" x14ac:dyDescent="0.2">
      <c r="A348" s="1">
        <v>342</v>
      </c>
      <c r="B348" s="1" t="s">
        <v>196</v>
      </c>
      <c r="C348" s="1" t="s">
        <v>244</v>
      </c>
      <c r="D348" s="1" t="s">
        <v>54</v>
      </c>
      <c r="E348" s="1" t="s">
        <v>243</v>
      </c>
      <c r="F348" s="1" t="s">
        <v>74</v>
      </c>
      <c r="G348" s="1">
        <v>10</v>
      </c>
      <c r="H348" s="1" t="s">
        <v>341</v>
      </c>
      <c r="I348" s="1" t="s">
        <v>114</v>
      </c>
      <c r="J348" s="64">
        <v>82812</v>
      </c>
      <c r="K348" s="64">
        <v>63705</v>
      </c>
      <c r="L348" s="29">
        <v>45896</v>
      </c>
      <c r="M348" s="29" t="s">
        <v>4163</v>
      </c>
      <c r="N348" s="1" t="s">
        <v>25</v>
      </c>
      <c r="O348" s="28" t="s">
        <v>84</v>
      </c>
      <c r="P348" s="1" t="s">
        <v>87</v>
      </c>
      <c r="Q348" s="64">
        <v>10</v>
      </c>
      <c r="R348" s="1" t="s">
        <v>410</v>
      </c>
      <c r="T348" s="1" t="s">
        <v>115</v>
      </c>
      <c r="U348" s="1"/>
      <c r="V348" s="1"/>
      <c r="W348" s="4"/>
      <c r="X348" s="28"/>
      <c r="Y348" s="33"/>
      <c r="Z348" s="33"/>
      <c r="AA348" s="96"/>
      <c r="AC348" s="66">
        <v>27.5</v>
      </c>
      <c r="AD348" s="65">
        <v>190</v>
      </c>
      <c r="AE348" s="33" t="s">
        <v>103</v>
      </c>
      <c r="AF348" s="33" t="s">
        <v>103</v>
      </c>
      <c r="AG348" s="33"/>
      <c r="AH348" s="4"/>
      <c r="AI348" s="1"/>
      <c r="AJ348" s="1"/>
      <c r="AK348" s="1"/>
      <c r="AL348" s="5"/>
      <c r="AM348" s="164">
        <f t="shared" si="28"/>
        <v>45899</v>
      </c>
      <c r="AW348" s="96"/>
      <c r="AX348" s="37">
        <f t="shared" si="27"/>
        <v>45903</v>
      </c>
      <c r="AY348" s="182"/>
      <c r="AZ348" s="183"/>
      <c r="BA348" s="182"/>
      <c r="BB348" s="182"/>
      <c r="BC348" s="182"/>
      <c r="BD348" s="182"/>
      <c r="BE348" s="182"/>
      <c r="BF348" s="182"/>
      <c r="BG348" s="182"/>
      <c r="BH348" s="4"/>
      <c r="BI348" s="37"/>
      <c r="BJ348" s="1"/>
      <c r="BK348" s="71"/>
      <c r="BL348" s="31"/>
      <c r="BM348" s="31"/>
      <c r="BN348" s="1"/>
      <c r="BO348" s="1"/>
      <c r="BP348" s="1"/>
      <c r="BQ348" s="1"/>
      <c r="BR348" s="1"/>
      <c r="BS348" s="4"/>
      <c r="BT348" s="37">
        <f t="shared" si="29"/>
        <v>45924</v>
      </c>
      <c r="BU348" s="229"/>
      <c r="BV348" s="183"/>
      <c r="BW348" s="228"/>
      <c r="BX348" s="182"/>
      <c r="BY348" s="182"/>
      <c r="BZ348" s="182"/>
      <c r="CA348" s="182"/>
      <c r="CB348" s="182"/>
      <c r="CC348" s="182"/>
      <c r="CE348" s="1"/>
      <c r="CF348" s="1"/>
      <c r="CG348" s="1"/>
      <c r="CH348" s="1"/>
      <c r="CI348" s="1"/>
      <c r="CJ348" s="1"/>
      <c r="CK348" s="1"/>
      <c r="CL348" s="1"/>
      <c r="CM348" s="1"/>
      <c r="CN348" s="1"/>
      <c r="CO348" s="1"/>
    </row>
    <row r="349" spans="1:93" ht="30" customHeight="1" x14ac:dyDescent="0.2">
      <c r="A349" s="1">
        <v>343</v>
      </c>
      <c r="B349" s="1" t="s">
        <v>196</v>
      </c>
      <c r="C349" s="1" t="s">
        <v>244</v>
      </c>
      <c r="D349" s="1" t="s">
        <v>54</v>
      </c>
      <c r="E349" s="1" t="s">
        <v>243</v>
      </c>
      <c r="F349" s="1" t="s">
        <v>74</v>
      </c>
      <c r="G349" s="1">
        <v>10</v>
      </c>
      <c r="H349" s="1" t="s">
        <v>341</v>
      </c>
      <c r="I349" s="1" t="s">
        <v>114</v>
      </c>
      <c r="J349" s="64">
        <v>81612</v>
      </c>
      <c r="K349" s="64">
        <v>63710</v>
      </c>
      <c r="L349" s="29">
        <v>45896</v>
      </c>
      <c r="M349" s="29" t="s">
        <v>4163</v>
      </c>
      <c r="N349" s="1" t="s">
        <v>25</v>
      </c>
      <c r="O349" s="28" t="s">
        <v>84</v>
      </c>
      <c r="P349" s="1" t="s">
        <v>87</v>
      </c>
      <c r="Q349" s="64">
        <v>10</v>
      </c>
      <c r="R349" s="1" t="s">
        <v>410</v>
      </c>
      <c r="T349" s="1" t="s">
        <v>115</v>
      </c>
      <c r="U349" s="1"/>
      <c r="V349" s="1"/>
      <c r="W349" s="4"/>
      <c r="X349" s="28"/>
      <c r="Y349" s="33"/>
      <c r="Z349" s="33"/>
      <c r="AA349" s="96"/>
      <c r="AC349" s="66">
        <v>26</v>
      </c>
      <c r="AD349" s="65">
        <v>185</v>
      </c>
      <c r="AE349" s="33" t="s">
        <v>103</v>
      </c>
      <c r="AF349" s="33" t="s">
        <v>103</v>
      </c>
      <c r="AG349" s="33"/>
      <c r="AH349" s="4"/>
      <c r="AI349" s="1"/>
      <c r="AJ349" s="1"/>
      <c r="AK349" s="1"/>
      <c r="AL349" s="5"/>
      <c r="AM349" s="164">
        <f t="shared" si="28"/>
        <v>45899</v>
      </c>
      <c r="AW349" s="96"/>
      <c r="AX349" s="37">
        <f t="shared" si="27"/>
        <v>45903</v>
      </c>
      <c r="AY349" s="182"/>
      <c r="AZ349" s="183"/>
      <c r="BA349" s="182"/>
      <c r="BB349" s="182"/>
      <c r="BC349" s="182"/>
      <c r="BD349" s="182"/>
      <c r="BE349" s="182"/>
      <c r="BF349" s="182"/>
      <c r="BG349" s="182"/>
      <c r="BH349" s="4"/>
      <c r="BI349" s="37"/>
      <c r="BJ349" s="1"/>
      <c r="BK349" s="71"/>
      <c r="BL349" s="31"/>
      <c r="BM349" s="31"/>
      <c r="BN349" s="1"/>
      <c r="BO349" s="1"/>
      <c r="BP349" s="1"/>
      <c r="BQ349" s="1"/>
      <c r="BR349" s="1"/>
      <c r="BS349" s="4"/>
      <c r="BT349" s="37">
        <f t="shared" si="29"/>
        <v>45924</v>
      </c>
      <c r="BU349" s="229"/>
      <c r="BV349" s="183"/>
      <c r="BW349" s="228"/>
      <c r="BX349" s="182"/>
      <c r="BY349" s="182"/>
      <c r="BZ349" s="182"/>
      <c r="CA349" s="182"/>
      <c r="CB349" s="182"/>
      <c r="CC349" s="182"/>
      <c r="CE349" s="1"/>
      <c r="CF349" s="1"/>
      <c r="CG349" s="1"/>
      <c r="CH349" s="1"/>
      <c r="CI349" s="1"/>
      <c r="CJ349" s="1"/>
      <c r="CK349" s="1"/>
      <c r="CL349" s="1"/>
      <c r="CM349" s="1"/>
      <c r="CN349" s="1"/>
      <c r="CO349" s="1"/>
    </row>
    <row r="350" spans="1:93" ht="30" customHeight="1" x14ac:dyDescent="0.2">
      <c r="A350" s="1">
        <v>344</v>
      </c>
      <c r="B350" s="1" t="s">
        <v>227</v>
      </c>
      <c r="C350" s="1" t="s">
        <v>247</v>
      </c>
      <c r="D350" s="1" t="s">
        <v>54</v>
      </c>
      <c r="E350" s="1" t="s">
        <v>246</v>
      </c>
      <c r="F350" s="1" t="s">
        <v>74</v>
      </c>
      <c r="G350" s="1">
        <v>4</v>
      </c>
      <c r="H350" s="1" t="s">
        <v>341</v>
      </c>
      <c r="I350" s="1" t="s">
        <v>114</v>
      </c>
      <c r="J350" s="64">
        <v>66010</v>
      </c>
      <c r="K350" s="64">
        <v>63744</v>
      </c>
      <c r="L350" s="29">
        <v>45897</v>
      </c>
      <c r="M350" s="29" t="s">
        <v>4163</v>
      </c>
      <c r="N350" s="1" t="s">
        <v>25</v>
      </c>
      <c r="O350" s="28" t="s">
        <v>84</v>
      </c>
      <c r="P350" s="1" t="s">
        <v>87</v>
      </c>
      <c r="Q350" s="64">
        <v>9</v>
      </c>
      <c r="R350" s="1" t="s">
        <v>410</v>
      </c>
      <c r="S350" s="1">
        <v>6</v>
      </c>
      <c r="T350" s="1" t="s">
        <v>115</v>
      </c>
      <c r="U350" s="1"/>
      <c r="V350" s="1"/>
      <c r="W350" s="4"/>
      <c r="X350" s="28"/>
      <c r="Y350" s="33"/>
      <c r="Z350" s="33"/>
      <c r="AA350" s="96"/>
      <c r="AC350" s="66">
        <v>25</v>
      </c>
      <c r="AD350" s="65">
        <v>190</v>
      </c>
      <c r="AE350" s="33" t="s">
        <v>103</v>
      </c>
      <c r="AF350" s="33" t="s">
        <v>103</v>
      </c>
      <c r="AG350" s="33"/>
      <c r="AH350" s="4"/>
      <c r="AI350" s="1"/>
      <c r="AJ350" s="1"/>
      <c r="AK350" s="1"/>
      <c r="AL350" s="5"/>
      <c r="AM350" s="164">
        <f t="shared" si="28"/>
        <v>45900</v>
      </c>
      <c r="AW350" s="96"/>
      <c r="AX350" s="37">
        <f t="shared" si="27"/>
        <v>45904</v>
      </c>
      <c r="AY350" s="183" t="s">
        <v>554</v>
      </c>
      <c r="AZ350" s="212" t="s">
        <v>555</v>
      </c>
      <c r="BA350" s="183">
        <v>14.9</v>
      </c>
      <c r="BB350" s="183">
        <v>16.899999999999999</v>
      </c>
      <c r="BC350" s="183">
        <v>15.4</v>
      </c>
      <c r="BD350" s="183">
        <v>14.8</v>
      </c>
      <c r="BE350" s="183">
        <v>20.6</v>
      </c>
      <c r="BF350" s="183">
        <v>16.8</v>
      </c>
      <c r="BG350" s="183">
        <f>AVERAGE(BA350:BF366)</f>
        <v>16.833333333333332</v>
      </c>
      <c r="BH350" s="4"/>
      <c r="BI350" s="37"/>
      <c r="BJ350" s="1"/>
      <c r="BK350" s="71"/>
      <c r="BL350" s="31"/>
      <c r="BM350" s="31"/>
      <c r="BN350" s="1"/>
      <c r="BO350" s="1"/>
      <c r="BP350" s="1"/>
      <c r="BQ350" s="1"/>
      <c r="BR350" s="1"/>
      <c r="BS350" s="4"/>
      <c r="BT350" s="37">
        <f t="shared" si="29"/>
        <v>45925</v>
      </c>
      <c r="BU350" s="220" t="s">
        <v>554</v>
      </c>
      <c r="BV350" s="183" t="s">
        <v>555</v>
      </c>
      <c r="BW350" s="221">
        <v>26.7</v>
      </c>
      <c r="BX350" s="183">
        <v>28.8</v>
      </c>
      <c r="BY350" s="183">
        <v>27.9</v>
      </c>
      <c r="BZ350" s="183">
        <v>26.1</v>
      </c>
      <c r="CA350" s="183">
        <v>27.3</v>
      </c>
      <c r="CB350" s="183">
        <v>29</v>
      </c>
      <c r="CC350" s="183">
        <f>AVERAGE(BW350:CB366)</f>
        <v>27.483333333333331</v>
      </c>
      <c r="CE350" s="1"/>
      <c r="CF350" s="1"/>
      <c r="CG350" s="1"/>
      <c r="CH350" s="1"/>
      <c r="CI350" s="1"/>
      <c r="CJ350" s="1"/>
      <c r="CK350" s="1"/>
      <c r="CL350" s="1"/>
      <c r="CM350" s="1"/>
      <c r="CN350" s="1"/>
      <c r="CO350" s="1"/>
    </row>
    <row r="351" spans="1:93" ht="30" customHeight="1" x14ac:dyDescent="0.2">
      <c r="A351" s="1">
        <v>345</v>
      </c>
      <c r="B351" s="1" t="s">
        <v>227</v>
      </c>
      <c r="C351" s="1" t="s">
        <v>247</v>
      </c>
      <c r="D351" s="1" t="s">
        <v>54</v>
      </c>
      <c r="E351" s="1" t="s">
        <v>246</v>
      </c>
      <c r="F351" s="1" t="s">
        <v>74</v>
      </c>
      <c r="G351" s="1">
        <v>4</v>
      </c>
      <c r="H351" s="1" t="s">
        <v>341</v>
      </c>
      <c r="I351" s="1" t="s">
        <v>114</v>
      </c>
      <c r="J351" s="64">
        <v>69710</v>
      </c>
      <c r="K351" s="64">
        <v>63746</v>
      </c>
      <c r="L351" s="29">
        <v>45897</v>
      </c>
      <c r="M351" s="29" t="s">
        <v>4163</v>
      </c>
      <c r="N351" s="1" t="s">
        <v>25</v>
      </c>
      <c r="O351" s="28" t="s">
        <v>84</v>
      </c>
      <c r="P351" s="1" t="s">
        <v>87</v>
      </c>
      <c r="Q351" s="64">
        <v>9</v>
      </c>
      <c r="R351" s="1" t="s">
        <v>410</v>
      </c>
      <c r="T351" s="1" t="s">
        <v>115</v>
      </c>
      <c r="U351" s="1"/>
      <c r="V351" s="1"/>
      <c r="W351" s="4"/>
      <c r="X351" s="28"/>
      <c r="Y351" s="33"/>
      <c r="Z351" s="33"/>
      <c r="AA351" s="96"/>
      <c r="AC351" s="66">
        <v>26.5</v>
      </c>
      <c r="AD351" s="65">
        <v>170</v>
      </c>
      <c r="AE351" s="33" t="s">
        <v>103</v>
      </c>
      <c r="AF351" s="33" t="s">
        <v>103</v>
      </c>
      <c r="AG351" s="33"/>
      <c r="AH351" s="4"/>
      <c r="AI351" s="1"/>
      <c r="AJ351" s="1"/>
      <c r="AK351" s="1"/>
      <c r="AL351" s="5"/>
      <c r="AM351" s="164">
        <f t="shared" si="28"/>
        <v>45900</v>
      </c>
      <c r="AW351" s="96"/>
      <c r="AX351" s="37">
        <f t="shared" si="27"/>
        <v>45904</v>
      </c>
      <c r="AY351" s="183"/>
      <c r="AZ351" s="183"/>
      <c r="BA351" s="183"/>
      <c r="BB351" s="183"/>
      <c r="BC351" s="183"/>
      <c r="BD351" s="183"/>
      <c r="BE351" s="183"/>
      <c r="BF351" s="183"/>
      <c r="BG351" s="183"/>
      <c r="BH351" s="4"/>
      <c r="BI351" s="37"/>
      <c r="BJ351" s="1"/>
      <c r="BK351" s="71"/>
      <c r="BL351" s="31"/>
      <c r="BM351" s="31"/>
      <c r="BN351" s="1"/>
      <c r="BO351" s="1"/>
      <c r="BP351" s="1"/>
      <c r="BQ351" s="1"/>
      <c r="BR351" s="1"/>
      <c r="BS351" s="4"/>
      <c r="BT351" s="37">
        <f t="shared" si="29"/>
        <v>45925</v>
      </c>
      <c r="BU351" s="220"/>
      <c r="BV351" s="183"/>
      <c r="BW351" s="221"/>
      <c r="BX351" s="183"/>
      <c r="BY351" s="183"/>
      <c r="BZ351" s="183"/>
      <c r="CA351" s="183"/>
      <c r="CB351" s="183"/>
      <c r="CC351" s="183"/>
      <c r="CE351" s="1"/>
      <c r="CF351" s="1"/>
      <c r="CG351" s="1"/>
      <c r="CH351" s="1"/>
      <c r="CI351" s="1"/>
      <c r="CJ351" s="1"/>
      <c r="CK351" s="1"/>
      <c r="CL351" s="1"/>
      <c r="CM351" s="1"/>
      <c r="CN351" s="1"/>
      <c r="CO351" s="1"/>
    </row>
    <row r="352" spans="1:93" ht="30" customHeight="1" x14ac:dyDescent="0.2">
      <c r="A352" s="1">
        <v>346</v>
      </c>
      <c r="B352" s="1" t="s">
        <v>227</v>
      </c>
      <c r="C352" s="1" t="s">
        <v>247</v>
      </c>
      <c r="D352" s="1" t="s">
        <v>54</v>
      </c>
      <c r="E352" s="1" t="s">
        <v>246</v>
      </c>
      <c r="F352" s="1" t="s">
        <v>74</v>
      </c>
      <c r="G352" s="1">
        <v>4</v>
      </c>
      <c r="H352" s="1" t="s">
        <v>341</v>
      </c>
      <c r="I352" s="1" t="s">
        <v>114</v>
      </c>
      <c r="J352" s="64">
        <v>83812</v>
      </c>
      <c r="K352" s="64">
        <v>63747</v>
      </c>
      <c r="L352" s="29">
        <v>45897</v>
      </c>
      <c r="M352" s="29" t="s">
        <v>4163</v>
      </c>
      <c r="N352" s="1" t="s">
        <v>25</v>
      </c>
      <c r="O352" s="28" t="s">
        <v>84</v>
      </c>
      <c r="P352" s="1" t="s">
        <v>87</v>
      </c>
      <c r="Q352" s="64">
        <v>10</v>
      </c>
      <c r="R352" s="1" t="s">
        <v>410</v>
      </c>
      <c r="T352" s="1" t="s">
        <v>115</v>
      </c>
      <c r="U352" s="1"/>
      <c r="V352" s="1"/>
      <c r="W352" s="4"/>
      <c r="X352" s="28"/>
      <c r="Y352" s="33"/>
      <c r="Z352" s="33"/>
      <c r="AA352" s="96"/>
      <c r="AC352" s="66">
        <v>26</v>
      </c>
      <c r="AD352" s="65">
        <v>170</v>
      </c>
      <c r="AE352" s="33" t="s">
        <v>103</v>
      </c>
      <c r="AF352" s="33" t="s">
        <v>103</v>
      </c>
      <c r="AG352" s="33"/>
      <c r="AH352" s="4"/>
      <c r="AI352" s="1"/>
      <c r="AJ352" s="1"/>
      <c r="AK352" s="1"/>
      <c r="AL352" s="5"/>
      <c r="AM352" s="164">
        <f t="shared" si="28"/>
        <v>45900</v>
      </c>
      <c r="AW352" s="96"/>
      <c r="AX352" s="37">
        <f t="shared" si="27"/>
        <v>45904</v>
      </c>
      <c r="AY352" s="183"/>
      <c r="AZ352" s="183"/>
      <c r="BA352" s="183"/>
      <c r="BB352" s="183"/>
      <c r="BC352" s="183"/>
      <c r="BD352" s="183"/>
      <c r="BE352" s="183"/>
      <c r="BF352" s="183"/>
      <c r="BG352" s="183"/>
      <c r="BH352" s="4"/>
      <c r="BI352" s="37"/>
      <c r="BJ352" s="1"/>
      <c r="BK352" s="71"/>
      <c r="BL352" s="31"/>
      <c r="BM352" s="31"/>
      <c r="BN352" s="1"/>
      <c r="BO352" s="1"/>
      <c r="BP352" s="1"/>
      <c r="BQ352" s="1"/>
      <c r="BR352" s="1"/>
      <c r="BS352" s="4"/>
      <c r="BT352" s="37">
        <f t="shared" si="29"/>
        <v>45925</v>
      </c>
      <c r="BU352" s="220"/>
      <c r="BV352" s="183"/>
      <c r="BW352" s="221"/>
      <c r="BX352" s="183"/>
      <c r="BY352" s="183"/>
      <c r="BZ352" s="183"/>
      <c r="CA352" s="183"/>
      <c r="CB352" s="183"/>
      <c r="CC352" s="183"/>
      <c r="CE352" s="1"/>
      <c r="CF352" s="1"/>
      <c r="CG352" s="1"/>
      <c r="CH352" s="1"/>
      <c r="CI352" s="1"/>
      <c r="CJ352" s="1"/>
      <c r="CK352" s="1"/>
      <c r="CL352" s="1"/>
      <c r="CM352" s="1"/>
      <c r="CN352" s="1"/>
      <c r="CO352" s="1"/>
    </row>
    <row r="353" spans="1:93" ht="30" customHeight="1" x14ac:dyDescent="0.2">
      <c r="A353" s="1">
        <v>347</v>
      </c>
      <c r="B353" s="1" t="s">
        <v>227</v>
      </c>
      <c r="C353" s="1" t="s">
        <v>247</v>
      </c>
      <c r="D353" s="1" t="s">
        <v>54</v>
      </c>
      <c r="E353" s="1" t="s">
        <v>246</v>
      </c>
      <c r="F353" s="1" t="s">
        <v>74</v>
      </c>
      <c r="G353" s="1">
        <v>4</v>
      </c>
      <c r="H353" s="1" t="s">
        <v>341</v>
      </c>
      <c r="I353" s="1" t="s">
        <v>114</v>
      </c>
      <c r="J353" s="64">
        <v>82712</v>
      </c>
      <c r="K353" s="64">
        <v>63749</v>
      </c>
      <c r="L353" s="29">
        <v>45897</v>
      </c>
      <c r="M353" s="29" t="s">
        <v>4163</v>
      </c>
      <c r="N353" s="1" t="s">
        <v>25</v>
      </c>
      <c r="O353" s="28" t="s">
        <v>84</v>
      </c>
      <c r="P353" s="1" t="s">
        <v>87</v>
      </c>
      <c r="Q353" s="64">
        <v>10</v>
      </c>
      <c r="R353" s="1" t="s">
        <v>410</v>
      </c>
      <c r="T353" s="1" t="s">
        <v>115</v>
      </c>
      <c r="U353" s="1"/>
      <c r="V353" s="1"/>
      <c r="W353" s="4"/>
      <c r="X353" s="28"/>
      <c r="Y353" s="33"/>
      <c r="Z353" s="33"/>
      <c r="AA353" s="96"/>
      <c r="AC353" s="66">
        <v>28</v>
      </c>
      <c r="AD353" s="65">
        <v>190</v>
      </c>
      <c r="AE353" s="33" t="s">
        <v>103</v>
      </c>
      <c r="AF353" s="33" t="s">
        <v>103</v>
      </c>
      <c r="AG353" s="33"/>
      <c r="AH353" s="4"/>
      <c r="AI353" s="1"/>
      <c r="AJ353" s="1"/>
      <c r="AK353" s="1"/>
      <c r="AL353" s="5"/>
      <c r="AM353" s="164">
        <f t="shared" si="28"/>
        <v>45900</v>
      </c>
      <c r="AW353" s="96"/>
      <c r="AX353" s="37">
        <f t="shared" si="27"/>
        <v>45904</v>
      </c>
      <c r="AY353" s="183"/>
      <c r="AZ353" s="183"/>
      <c r="BA353" s="183"/>
      <c r="BB353" s="183"/>
      <c r="BC353" s="183"/>
      <c r="BD353" s="183"/>
      <c r="BE353" s="183"/>
      <c r="BF353" s="183"/>
      <c r="BG353" s="183"/>
      <c r="BH353" s="4"/>
      <c r="BI353" s="37"/>
      <c r="BJ353" s="1"/>
      <c r="BK353" s="71"/>
      <c r="BL353" s="31"/>
      <c r="BM353" s="31"/>
      <c r="BN353" s="1"/>
      <c r="BO353" s="1"/>
      <c r="BP353" s="1"/>
      <c r="BQ353" s="1"/>
      <c r="BR353" s="1"/>
      <c r="BS353" s="4"/>
      <c r="BT353" s="37">
        <f t="shared" si="29"/>
        <v>45925</v>
      </c>
      <c r="BU353" s="220"/>
      <c r="BV353" s="183"/>
      <c r="BW353" s="221"/>
      <c r="BX353" s="183"/>
      <c r="BY353" s="183"/>
      <c r="BZ353" s="183"/>
      <c r="CA353" s="183"/>
      <c r="CB353" s="183"/>
      <c r="CC353" s="183"/>
      <c r="CE353" s="1"/>
      <c r="CF353" s="1"/>
      <c r="CG353" s="1"/>
      <c r="CH353" s="1"/>
      <c r="CI353" s="1"/>
      <c r="CJ353" s="1"/>
      <c r="CK353" s="1"/>
      <c r="CL353" s="1"/>
      <c r="CM353" s="1"/>
      <c r="CN353" s="1"/>
      <c r="CO353" s="1"/>
    </row>
    <row r="354" spans="1:93" ht="30" customHeight="1" x14ac:dyDescent="0.2">
      <c r="A354" s="1">
        <v>348</v>
      </c>
      <c r="B354" s="1" t="s">
        <v>227</v>
      </c>
      <c r="C354" s="1" t="s">
        <v>247</v>
      </c>
      <c r="D354" s="1" t="s">
        <v>54</v>
      </c>
      <c r="E354" s="1" t="s">
        <v>246</v>
      </c>
      <c r="F354" s="1" t="s">
        <v>74</v>
      </c>
      <c r="G354" s="1">
        <v>4</v>
      </c>
      <c r="H354" s="1" t="s">
        <v>341</v>
      </c>
      <c r="I354" s="1" t="s">
        <v>114</v>
      </c>
      <c r="J354" s="64">
        <v>83012</v>
      </c>
      <c r="K354" s="64">
        <v>63751</v>
      </c>
      <c r="L354" s="29">
        <v>45897</v>
      </c>
      <c r="M354" s="29" t="s">
        <v>4163</v>
      </c>
      <c r="N354" s="1" t="s">
        <v>25</v>
      </c>
      <c r="O354" s="28" t="s">
        <v>84</v>
      </c>
      <c r="P354" s="1" t="s">
        <v>87</v>
      </c>
      <c r="Q354" s="64">
        <v>10</v>
      </c>
      <c r="R354" s="1" t="s">
        <v>410</v>
      </c>
      <c r="T354" s="1" t="s">
        <v>115</v>
      </c>
      <c r="U354" s="1"/>
      <c r="V354" s="1"/>
      <c r="W354" s="4"/>
      <c r="X354" s="28"/>
      <c r="Y354" s="33"/>
      <c r="Z354" s="33"/>
      <c r="AA354" s="96"/>
      <c r="AC354" s="66">
        <v>27.5</v>
      </c>
      <c r="AD354" s="65">
        <v>180</v>
      </c>
      <c r="AE354" s="33" t="s">
        <v>103</v>
      </c>
      <c r="AF354" s="33" t="s">
        <v>103</v>
      </c>
      <c r="AG354" s="33"/>
      <c r="AH354" s="4"/>
      <c r="AI354" s="1"/>
      <c r="AJ354" s="1"/>
      <c r="AK354" s="1"/>
      <c r="AL354" s="5"/>
      <c r="AM354" s="164">
        <f t="shared" si="28"/>
        <v>45900</v>
      </c>
      <c r="AW354" s="96"/>
      <c r="AX354" s="37">
        <f t="shared" si="27"/>
        <v>45904</v>
      </c>
      <c r="AY354" s="183"/>
      <c r="AZ354" s="183"/>
      <c r="BA354" s="183"/>
      <c r="BB354" s="183"/>
      <c r="BC354" s="183"/>
      <c r="BD354" s="183"/>
      <c r="BE354" s="183"/>
      <c r="BF354" s="183"/>
      <c r="BG354" s="183"/>
      <c r="BH354" s="4"/>
      <c r="BI354" s="37"/>
      <c r="BJ354" s="1"/>
      <c r="BK354" s="71"/>
      <c r="BL354" s="31"/>
      <c r="BM354" s="31"/>
      <c r="BN354" s="1"/>
      <c r="BO354" s="1"/>
      <c r="BP354" s="1"/>
      <c r="BQ354" s="1"/>
      <c r="BR354" s="1"/>
      <c r="BS354" s="4"/>
      <c r="BT354" s="37">
        <f t="shared" si="29"/>
        <v>45925</v>
      </c>
      <c r="BU354" s="220"/>
      <c r="BV354" s="183"/>
      <c r="BW354" s="221"/>
      <c r="BX354" s="183"/>
      <c r="BY354" s="183"/>
      <c r="BZ354" s="183"/>
      <c r="CA354" s="183"/>
      <c r="CB354" s="183"/>
      <c r="CC354" s="183"/>
      <c r="CE354" s="1"/>
      <c r="CF354" s="1"/>
      <c r="CG354" s="1"/>
      <c r="CH354" s="1"/>
      <c r="CI354" s="1"/>
      <c r="CJ354" s="1"/>
      <c r="CK354" s="1"/>
      <c r="CL354" s="1"/>
      <c r="CM354" s="1"/>
      <c r="CN354" s="1"/>
      <c r="CO354" s="1"/>
    </row>
    <row r="355" spans="1:93" ht="30" customHeight="1" x14ac:dyDescent="0.2">
      <c r="A355" s="1">
        <v>349</v>
      </c>
      <c r="B355" s="1" t="s">
        <v>227</v>
      </c>
      <c r="C355" s="1" t="s">
        <v>247</v>
      </c>
      <c r="D355" s="1" t="s">
        <v>54</v>
      </c>
      <c r="E355" s="1" t="s">
        <v>246</v>
      </c>
      <c r="F355" s="1" t="s">
        <v>74</v>
      </c>
      <c r="G355" s="1">
        <v>4</v>
      </c>
      <c r="H355" s="1" t="s">
        <v>341</v>
      </c>
      <c r="I355" s="1" t="s">
        <v>114</v>
      </c>
      <c r="J355" s="64">
        <v>82012</v>
      </c>
      <c r="K355" s="64">
        <v>63753</v>
      </c>
      <c r="L355" s="29">
        <v>45897</v>
      </c>
      <c r="M355" s="29" t="s">
        <v>4163</v>
      </c>
      <c r="N355" s="1" t="s">
        <v>25</v>
      </c>
      <c r="O355" s="28" t="s">
        <v>84</v>
      </c>
      <c r="P355" s="1" t="s">
        <v>87</v>
      </c>
      <c r="Q355" s="64">
        <v>10</v>
      </c>
      <c r="R355" s="1" t="s">
        <v>410</v>
      </c>
      <c r="T355" s="1" t="s">
        <v>115</v>
      </c>
      <c r="U355" s="1"/>
      <c r="V355" s="1"/>
      <c r="W355" s="4"/>
      <c r="X355" s="28"/>
      <c r="Y355" s="33"/>
      <c r="Z355" s="33"/>
      <c r="AA355" s="96"/>
      <c r="AC355" s="66">
        <v>26.5</v>
      </c>
      <c r="AD355" s="65">
        <v>185</v>
      </c>
      <c r="AE355" s="33" t="s">
        <v>103</v>
      </c>
      <c r="AF355" s="33" t="s">
        <v>103</v>
      </c>
      <c r="AG355" s="33"/>
      <c r="AH355" s="4"/>
      <c r="AI355" s="1"/>
      <c r="AJ355" s="1"/>
      <c r="AK355" s="1"/>
      <c r="AL355" s="5"/>
      <c r="AM355" s="164">
        <f t="shared" si="28"/>
        <v>45900</v>
      </c>
      <c r="AW355" s="96"/>
      <c r="AX355" s="37">
        <f t="shared" si="27"/>
        <v>45904</v>
      </c>
      <c r="AY355" s="183"/>
      <c r="AZ355" s="183"/>
      <c r="BA355" s="183"/>
      <c r="BB355" s="183"/>
      <c r="BC355" s="183"/>
      <c r="BD355" s="183"/>
      <c r="BE355" s="183"/>
      <c r="BF355" s="183"/>
      <c r="BG355" s="183"/>
      <c r="BH355" s="4"/>
      <c r="BI355" s="37"/>
      <c r="BJ355" s="1"/>
      <c r="BK355" s="71"/>
      <c r="BL355" s="31"/>
      <c r="BM355" s="31"/>
      <c r="BN355" s="1"/>
      <c r="BO355" s="1"/>
      <c r="BP355" s="1"/>
      <c r="BQ355" s="1"/>
      <c r="BR355" s="1"/>
      <c r="BS355" s="4"/>
      <c r="BT355" s="37">
        <f t="shared" si="29"/>
        <v>45925</v>
      </c>
      <c r="BU355" s="220"/>
      <c r="BV355" s="183"/>
      <c r="BW355" s="221"/>
      <c r="BX355" s="183"/>
      <c r="BY355" s="183"/>
      <c r="BZ355" s="183"/>
      <c r="CA355" s="183"/>
      <c r="CB355" s="183"/>
      <c r="CC355" s="183"/>
      <c r="CE355" s="1"/>
      <c r="CF355" s="1"/>
      <c r="CG355" s="1"/>
      <c r="CH355" s="1"/>
      <c r="CI355" s="1"/>
      <c r="CJ355" s="1"/>
      <c r="CK355" s="1"/>
      <c r="CL355" s="1"/>
      <c r="CM355" s="1"/>
      <c r="CN355" s="1"/>
      <c r="CO355" s="1"/>
    </row>
    <row r="356" spans="1:93" ht="30" customHeight="1" x14ac:dyDescent="0.2">
      <c r="A356" s="1">
        <v>350</v>
      </c>
      <c r="B356" s="1" t="s">
        <v>237</v>
      </c>
      <c r="C356" s="1" t="s">
        <v>245</v>
      </c>
      <c r="D356" s="1" t="s">
        <v>54</v>
      </c>
      <c r="E356" s="1" t="s">
        <v>249</v>
      </c>
      <c r="F356" s="1" t="s">
        <v>74</v>
      </c>
      <c r="G356" s="1">
        <v>7</v>
      </c>
      <c r="H356" s="1" t="s">
        <v>341</v>
      </c>
      <c r="I356" s="1" t="s">
        <v>114</v>
      </c>
      <c r="J356" s="64">
        <v>81612</v>
      </c>
      <c r="K356" s="64">
        <v>63760</v>
      </c>
      <c r="L356" s="29">
        <v>45897</v>
      </c>
      <c r="M356" s="29" t="s">
        <v>4163</v>
      </c>
      <c r="N356" s="1" t="s">
        <v>25</v>
      </c>
      <c r="O356" s="28" t="s">
        <v>84</v>
      </c>
      <c r="P356" s="1" t="s">
        <v>87</v>
      </c>
      <c r="Q356" s="64">
        <v>10</v>
      </c>
      <c r="R356" s="1" t="s">
        <v>410</v>
      </c>
      <c r="S356" s="1">
        <v>6</v>
      </c>
      <c r="T356" s="1" t="s">
        <v>115</v>
      </c>
      <c r="U356" s="1"/>
      <c r="V356" s="1"/>
      <c r="W356" s="4"/>
      <c r="X356" s="28"/>
      <c r="Y356" s="33"/>
      <c r="Z356" s="33"/>
      <c r="AA356" s="96"/>
      <c r="AC356" s="66">
        <v>26</v>
      </c>
      <c r="AD356" s="65">
        <v>180</v>
      </c>
      <c r="AE356" s="33" t="s">
        <v>103</v>
      </c>
      <c r="AF356" s="33" t="s">
        <v>103</v>
      </c>
      <c r="AG356" s="33"/>
      <c r="AH356" s="4"/>
      <c r="AI356" s="1"/>
      <c r="AJ356" s="1"/>
      <c r="AK356" s="1"/>
      <c r="AL356" s="5"/>
      <c r="AM356" s="164">
        <f t="shared" si="28"/>
        <v>45900</v>
      </c>
      <c r="AW356" s="96"/>
      <c r="AX356" s="37">
        <f t="shared" si="27"/>
        <v>45904</v>
      </c>
      <c r="AY356" s="183"/>
      <c r="AZ356" s="183"/>
      <c r="BA356" s="183"/>
      <c r="BB356" s="183"/>
      <c r="BC356" s="183"/>
      <c r="BD356" s="183"/>
      <c r="BE356" s="183"/>
      <c r="BF356" s="183"/>
      <c r="BG356" s="183"/>
      <c r="BH356" s="4"/>
      <c r="BI356" s="37"/>
      <c r="BJ356" s="1"/>
      <c r="BK356" s="71"/>
      <c r="BL356" s="31"/>
      <c r="BM356" s="31"/>
      <c r="BN356" s="1"/>
      <c r="BO356" s="1"/>
      <c r="BP356" s="1"/>
      <c r="BQ356" s="1"/>
      <c r="BR356" s="1"/>
      <c r="BS356" s="4"/>
      <c r="BT356" s="37">
        <f t="shared" si="29"/>
        <v>45925</v>
      </c>
      <c r="BU356" s="220"/>
      <c r="BV356" s="183"/>
      <c r="BW356" s="221"/>
      <c r="BX356" s="183"/>
      <c r="BY356" s="183"/>
      <c r="BZ356" s="183"/>
      <c r="CA356" s="183"/>
      <c r="CB356" s="183"/>
      <c r="CC356" s="183"/>
      <c r="CE356" s="1"/>
      <c r="CF356" s="1"/>
      <c r="CG356" s="1"/>
      <c r="CH356" s="1"/>
      <c r="CI356" s="1"/>
      <c r="CJ356" s="1"/>
      <c r="CK356" s="1"/>
      <c r="CL356" s="1"/>
      <c r="CM356" s="1"/>
      <c r="CN356" s="1"/>
      <c r="CO356" s="1"/>
    </row>
    <row r="357" spans="1:93" ht="30" customHeight="1" x14ac:dyDescent="0.2">
      <c r="A357" s="1">
        <v>351</v>
      </c>
      <c r="B357" s="1" t="s">
        <v>237</v>
      </c>
      <c r="C357" s="1" t="s">
        <v>245</v>
      </c>
      <c r="D357" s="1" t="s">
        <v>54</v>
      </c>
      <c r="E357" s="1" t="s">
        <v>249</v>
      </c>
      <c r="F357" s="1" t="s">
        <v>74</v>
      </c>
      <c r="G357" s="1">
        <v>7</v>
      </c>
      <c r="H357" s="1" t="s">
        <v>341</v>
      </c>
      <c r="I357" s="1" t="s">
        <v>114</v>
      </c>
      <c r="J357" s="64">
        <v>82712</v>
      </c>
      <c r="K357" s="64">
        <v>63765</v>
      </c>
      <c r="L357" s="29">
        <v>45897</v>
      </c>
      <c r="M357" s="29" t="s">
        <v>4163</v>
      </c>
      <c r="N357" s="1" t="s">
        <v>25</v>
      </c>
      <c r="O357" s="28" t="s">
        <v>84</v>
      </c>
      <c r="P357" s="1" t="s">
        <v>87</v>
      </c>
      <c r="Q357" s="64">
        <v>10</v>
      </c>
      <c r="R357" s="1" t="s">
        <v>410</v>
      </c>
      <c r="T357" s="1" t="s">
        <v>115</v>
      </c>
      <c r="U357" s="1"/>
      <c r="V357" s="1"/>
      <c r="W357" s="4"/>
      <c r="X357" s="28"/>
      <c r="Y357" s="33"/>
      <c r="Z357" s="33"/>
      <c r="AA357" s="96"/>
      <c r="AC357" s="66">
        <v>27</v>
      </c>
      <c r="AD357" s="65">
        <v>175</v>
      </c>
      <c r="AE357" s="33" t="s">
        <v>103</v>
      </c>
      <c r="AF357" s="33" t="s">
        <v>103</v>
      </c>
      <c r="AG357" s="33"/>
      <c r="AH357" s="4"/>
      <c r="AI357" s="1"/>
      <c r="AJ357" s="1"/>
      <c r="AK357" s="1"/>
      <c r="AL357" s="5"/>
      <c r="AM357" s="164">
        <f t="shared" si="28"/>
        <v>45900</v>
      </c>
      <c r="AW357" s="96"/>
      <c r="AX357" s="37">
        <f t="shared" si="27"/>
        <v>45904</v>
      </c>
      <c r="AY357" s="183"/>
      <c r="AZ357" s="183"/>
      <c r="BA357" s="183"/>
      <c r="BB357" s="183"/>
      <c r="BC357" s="183"/>
      <c r="BD357" s="183"/>
      <c r="BE357" s="183"/>
      <c r="BF357" s="183"/>
      <c r="BG357" s="183"/>
      <c r="BH357" s="4"/>
      <c r="BI357" s="37"/>
      <c r="BJ357" s="1"/>
      <c r="BK357" s="71"/>
      <c r="BL357" s="31"/>
      <c r="BM357" s="31"/>
      <c r="BN357" s="1"/>
      <c r="BO357" s="1"/>
      <c r="BP357" s="1"/>
      <c r="BQ357" s="1"/>
      <c r="BR357" s="1"/>
      <c r="BS357" s="4"/>
      <c r="BT357" s="37">
        <f t="shared" si="29"/>
        <v>45925</v>
      </c>
      <c r="BU357" s="220"/>
      <c r="BV357" s="183"/>
      <c r="BW357" s="221"/>
      <c r="BX357" s="183"/>
      <c r="BY357" s="183"/>
      <c r="BZ357" s="183"/>
      <c r="CA357" s="183"/>
      <c r="CB357" s="183"/>
      <c r="CC357" s="183"/>
      <c r="CE357" s="1"/>
      <c r="CF357" s="1"/>
      <c r="CG357" s="1"/>
      <c r="CH357" s="1"/>
      <c r="CI357" s="1"/>
      <c r="CJ357" s="1"/>
      <c r="CK357" s="1"/>
      <c r="CL357" s="1"/>
      <c r="CM357" s="1"/>
      <c r="CN357" s="1"/>
      <c r="CO357" s="1"/>
    </row>
    <row r="358" spans="1:93" ht="30" customHeight="1" x14ac:dyDescent="0.2">
      <c r="A358" s="1">
        <v>352</v>
      </c>
      <c r="B358" s="1" t="s">
        <v>237</v>
      </c>
      <c r="C358" s="1" t="s">
        <v>245</v>
      </c>
      <c r="D358" s="1" t="s">
        <v>54</v>
      </c>
      <c r="E358" s="1" t="s">
        <v>249</v>
      </c>
      <c r="F358" s="1" t="s">
        <v>74</v>
      </c>
      <c r="G358" s="1">
        <v>7</v>
      </c>
      <c r="H358" s="1" t="s">
        <v>341</v>
      </c>
      <c r="I358" s="1" t="s">
        <v>114</v>
      </c>
      <c r="J358" s="64">
        <v>84812</v>
      </c>
      <c r="K358" s="64">
        <v>128404</v>
      </c>
      <c r="L358" s="29">
        <v>45897</v>
      </c>
      <c r="M358" s="29" t="s">
        <v>4163</v>
      </c>
      <c r="N358" s="1" t="s">
        <v>25</v>
      </c>
      <c r="O358" s="28" t="s">
        <v>84</v>
      </c>
      <c r="P358" s="1" t="s">
        <v>87</v>
      </c>
      <c r="Q358" s="64">
        <v>10</v>
      </c>
      <c r="R358" s="1" t="s">
        <v>410</v>
      </c>
      <c r="T358" s="1" t="s">
        <v>115</v>
      </c>
      <c r="U358" s="1"/>
      <c r="V358" s="1"/>
      <c r="W358" s="4"/>
      <c r="X358" s="28"/>
      <c r="Y358" s="33"/>
      <c r="Z358" s="33"/>
      <c r="AA358" s="96"/>
      <c r="AC358" s="66">
        <v>26</v>
      </c>
      <c r="AD358" s="65">
        <v>190</v>
      </c>
      <c r="AE358" s="33" t="s">
        <v>103</v>
      </c>
      <c r="AF358" s="33" t="s">
        <v>103</v>
      </c>
      <c r="AG358" s="33"/>
      <c r="AH358" s="4"/>
      <c r="AI358" s="1"/>
      <c r="AJ358" s="1"/>
      <c r="AK358" s="1"/>
      <c r="AL358" s="5"/>
      <c r="AM358" s="164">
        <f t="shared" si="28"/>
        <v>45900</v>
      </c>
      <c r="AW358" s="96"/>
      <c r="AX358" s="37">
        <f t="shared" si="27"/>
        <v>45904</v>
      </c>
      <c r="AY358" s="183"/>
      <c r="AZ358" s="183"/>
      <c r="BA358" s="183">
        <v>16.100000000000001</v>
      </c>
      <c r="BB358" s="183">
        <v>18.899999999999999</v>
      </c>
      <c r="BC358" s="183">
        <v>15.8</v>
      </c>
      <c r="BD358" s="183">
        <v>16.7</v>
      </c>
      <c r="BE358" s="183">
        <v>17.600000000000001</v>
      </c>
      <c r="BF358" s="183">
        <v>17.5</v>
      </c>
      <c r="BG358" s="183"/>
      <c r="BH358" s="4"/>
      <c r="BI358" s="37"/>
      <c r="BJ358" s="1"/>
      <c r="BK358" s="71"/>
      <c r="BL358" s="31"/>
      <c r="BM358" s="31"/>
      <c r="BN358" s="1"/>
      <c r="BO358" s="1"/>
      <c r="BP358" s="1"/>
      <c r="BQ358" s="1"/>
      <c r="BR358" s="1"/>
      <c r="BS358" s="4"/>
      <c r="BT358" s="37">
        <f t="shared" si="29"/>
        <v>45925</v>
      </c>
      <c r="BU358" s="220"/>
      <c r="BV358" s="183"/>
      <c r="BW358" s="221">
        <v>26.1</v>
      </c>
      <c r="BX358" s="183">
        <v>28.7</v>
      </c>
      <c r="BY358" s="183">
        <v>27.2</v>
      </c>
      <c r="BZ358" s="183">
        <v>28.9</v>
      </c>
      <c r="CA358" s="183">
        <v>26.7</v>
      </c>
      <c r="CB358" s="183">
        <v>26.4</v>
      </c>
      <c r="CC358" s="183"/>
      <c r="CE358" s="1"/>
      <c r="CF358" s="1"/>
      <c r="CG358" s="1"/>
      <c r="CH358" s="1"/>
      <c r="CI358" s="1"/>
      <c r="CJ358" s="1"/>
      <c r="CK358" s="1"/>
      <c r="CL358" s="1"/>
      <c r="CM358" s="1"/>
      <c r="CN358" s="1"/>
      <c r="CO358" s="1"/>
    </row>
    <row r="359" spans="1:93" ht="30" customHeight="1" x14ac:dyDescent="0.2">
      <c r="A359" s="1">
        <v>353</v>
      </c>
      <c r="B359" s="1" t="s">
        <v>248</v>
      </c>
      <c r="C359" s="1" t="s">
        <v>245</v>
      </c>
      <c r="D359" s="1" t="s">
        <v>54</v>
      </c>
      <c r="E359" s="1" t="s">
        <v>249</v>
      </c>
      <c r="F359" s="1" t="s">
        <v>74</v>
      </c>
      <c r="G359" s="1">
        <v>6</v>
      </c>
      <c r="H359" s="1" t="s">
        <v>341</v>
      </c>
      <c r="I359" s="1" t="s">
        <v>114</v>
      </c>
      <c r="J359" s="64">
        <v>83612</v>
      </c>
      <c r="K359" s="64">
        <v>128406</v>
      </c>
      <c r="L359" s="29">
        <v>45897</v>
      </c>
      <c r="M359" s="29" t="s">
        <v>4163</v>
      </c>
      <c r="N359" s="1" t="s">
        <v>25</v>
      </c>
      <c r="O359" s="28" t="s">
        <v>84</v>
      </c>
      <c r="P359" s="1" t="s">
        <v>87</v>
      </c>
      <c r="Q359" s="64">
        <v>10</v>
      </c>
      <c r="R359" s="1" t="s">
        <v>410</v>
      </c>
      <c r="T359" s="1" t="s">
        <v>115</v>
      </c>
      <c r="U359" s="1"/>
      <c r="V359" s="1"/>
      <c r="W359" s="4"/>
      <c r="X359" s="28"/>
      <c r="Y359" s="33"/>
      <c r="Z359" s="33"/>
      <c r="AA359" s="96"/>
      <c r="AC359" s="66">
        <v>25.5</v>
      </c>
      <c r="AD359" s="65">
        <v>190</v>
      </c>
      <c r="AE359" s="33" t="s">
        <v>103</v>
      </c>
      <c r="AF359" s="33" t="s">
        <v>103</v>
      </c>
      <c r="AG359" s="33"/>
      <c r="AH359" s="4"/>
      <c r="AI359" s="1"/>
      <c r="AJ359" s="1"/>
      <c r="AK359" s="1"/>
      <c r="AL359" s="5"/>
      <c r="AM359" s="164">
        <f t="shared" si="28"/>
        <v>45900</v>
      </c>
      <c r="AW359" s="96"/>
      <c r="AX359" s="37">
        <f t="shared" si="27"/>
        <v>45904</v>
      </c>
      <c r="AY359" s="183"/>
      <c r="AZ359" s="183"/>
      <c r="BA359" s="183"/>
      <c r="BB359" s="183"/>
      <c r="BC359" s="183"/>
      <c r="BD359" s="183"/>
      <c r="BE359" s="183"/>
      <c r="BF359" s="183"/>
      <c r="BG359" s="183"/>
      <c r="BH359" s="4"/>
      <c r="BI359" s="37"/>
      <c r="BJ359" s="1"/>
      <c r="BK359" s="71"/>
      <c r="BL359" s="31"/>
      <c r="BM359" s="31"/>
      <c r="BN359" s="1"/>
      <c r="BO359" s="1"/>
      <c r="BP359" s="1"/>
      <c r="BQ359" s="1"/>
      <c r="BR359" s="1"/>
      <c r="BS359" s="4"/>
      <c r="BT359" s="37">
        <f t="shared" si="29"/>
        <v>45925</v>
      </c>
      <c r="BU359" s="220"/>
      <c r="BV359" s="183"/>
      <c r="BW359" s="221"/>
      <c r="BX359" s="183"/>
      <c r="BY359" s="183"/>
      <c r="BZ359" s="183"/>
      <c r="CA359" s="183"/>
      <c r="CB359" s="183"/>
      <c r="CC359" s="183"/>
      <c r="CE359" s="1"/>
      <c r="CF359" s="1"/>
      <c r="CG359" s="1"/>
      <c r="CH359" s="1"/>
      <c r="CI359" s="1"/>
      <c r="CJ359" s="1"/>
      <c r="CK359" s="1"/>
      <c r="CL359" s="1"/>
      <c r="CM359" s="1"/>
      <c r="CN359" s="1"/>
      <c r="CO359" s="1"/>
    </row>
    <row r="360" spans="1:93" ht="30" customHeight="1" x14ac:dyDescent="0.2">
      <c r="A360" s="1">
        <v>354</v>
      </c>
      <c r="B360" s="1" t="s">
        <v>248</v>
      </c>
      <c r="C360" s="1" t="s">
        <v>245</v>
      </c>
      <c r="D360" s="1" t="s">
        <v>54</v>
      </c>
      <c r="E360" s="1" t="s">
        <v>249</v>
      </c>
      <c r="F360" s="1" t="s">
        <v>74</v>
      </c>
      <c r="G360" s="1">
        <v>6</v>
      </c>
      <c r="H360" s="1" t="s">
        <v>341</v>
      </c>
      <c r="I360" s="1" t="s">
        <v>114</v>
      </c>
      <c r="J360" s="64">
        <v>84612</v>
      </c>
      <c r="K360" s="64">
        <v>128411</v>
      </c>
      <c r="L360" s="29">
        <v>45897</v>
      </c>
      <c r="M360" s="29" t="s">
        <v>4163</v>
      </c>
      <c r="N360" s="1" t="s">
        <v>25</v>
      </c>
      <c r="O360" s="28" t="s">
        <v>84</v>
      </c>
      <c r="P360" s="1" t="s">
        <v>87</v>
      </c>
      <c r="Q360" s="64">
        <v>10</v>
      </c>
      <c r="R360" s="1" t="s">
        <v>410</v>
      </c>
      <c r="T360" s="1" t="s">
        <v>115</v>
      </c>
      <c r="U360" s="1"/>
      <c r="V360" s="1"/>
      <c r="W360" s="4"/>
      <c r="X360" s="28"/>
      <c r="Y360" s="33"/>
      <c r="Z360" s="33"/>
      <c r="AA360" s="96"/>
      <c r="AC360" s="66">
        <v>28.5</v>
      </c>
      <c r="AD360" s="65">
        <v>180</v>
      </c>
      <c r="AE360" s="33" t="s">
        <v>103</v>
      </c>
      <c r="AF360" s="33" t="s">
        <v>103</v>
      </c>
      <c r="AG360" s="33"/>
      <c r="AH360" s="4"/>
      <c r="AI360" s="1"/>
      <c r="AJ360" s="1"/>
      <c r="AK360" s="1"/>
      <c r="AL360" s="5"/>
      <c r="AM360" s="164">
        <f t="shared" si="28"/>
        <v>45900</v>
      </c>
      <c r="AW360" s="96"/>
      <c r="AX360" s="37">
        <f t="shared" si="27"/>
        <v>45904</v>
      </c>
      <c r="AY360" s="183"/>
      <c r="AZ360" s="183"/>
      <c r="BA360" s="183"/>
      <c r="BB360" s="183"/>
      <c r="BC360" s="183"/>
      <c r="BD360" s="183"/>
      <c r="BE360" s="183"/>
      <c r="BF360" s="183"/>
      <c r="BG360" s="183"/>
      <c r="BH360" s="4"/>
      <c r="BI360" s="37"/>
      <c r="BJ360" s="1"/>
      <c r="BK360" s="71"/>
      <c r="BL360" s="31"/>
      <c r="BM360" s="31"/>
      <c r="BN360" s="1"/>
      <c r="BO360" s="1"/>
      <c r="BP360" s="1"/>
      <c r="BQ360" s="1"/>
      <c r="BR360" s="1"/>
      <c r="BS360" s="4"/>
      <c r="BT360" s="37">
        <f t="shared" si="29"/>
        <v>45925</v>
      </c>
      <c r="BU360" s="220"/>
      <c r="BV360" s="183"/>
      <c r="BW360" s="221"/>
      <c r="BX360" s="183"/>
      <c r="BY360" s="183"/>
      <c r="BZ360" s="183"/>
      <c r="CA360" s="183"/>
      <c r="CB360" s="183"/>
      <c r="CC360" s="183"/>
      <c r="CE360" s="1"/>
      <c r="CF360" s="1"/>
      <c r="CG360" s="1"/>
      <c r="CH360" s="1"/>
      <c r="CI360" s="1"/>
      <c r="CJ360" s="1"/>
      <c r="CK360" s="1"/>
      <c r="CL360" s="1"/>
      <c r="CM360" s="1"/>
      <c r="CN360" s="1"/>
      <c r="CO360" s="1"/>
    </row>
    <row r="361" spans="1:93" ht="30" customHeight="1" x14ac:dyDescent="0.2">
      <c r="A361" s="1">
        <v>355</v>
      </c>
      <c r="B361" s="1" t="s">
        <v>248</v>
      </c>
      <c r="C361" s="1" t="s">
        <v>245</v>
      </c>
      <c r="D361" s="1" t="s">
        <v>54</v>
      </c>
      <c r="E361" s="1" t="s">
        <v>249</v>
      </c>
      <c r="F361" s="1" t="s">
        <v>74</v>
      </c>
      <c r="G361" s="1">
        <v>6</v>
      </c>
      <c r="H361" s="1" t="s">
        <v>341</v>
      </c>
      <c r="I361" s="1" t="s">
        <v>114</v>
      </c>
      <c r="J361" s="64">
        <v>84012</v>
      </c>
      <c r="K361" s="64">
        <v>63755</v>
      </c>
      <c r="L361" s="29">
        <v>45897</v>
      </c>
      <c r="M361" s="29" t="s">
        <v>4163</v>
      </c>
      <c r="N361" s="1" t="s">
        <v>25</v>
      </c>
      <c r="O361" s="28" t="s">
        <v>84</v>
      </c>
      <c r="P361" s="1" t="s">
        <v>87</v>
      </c>
      <c r="Q361" s="64">
        <v>10</v>
      </c>
      <c r="R361" s="1" t="s">
        <v>410</v>
      </c>
      <c r="T361" s="1" t="s">
        <v>115</v>
      </c>
      <c r="U361" s="1"/>
      <c r="V361" s="1"/>
      <c r="W361" s="4"/>
      <c r="X361" s="28"/>
      <c r="Y361" s="33"/>
      <c r="Z361" s="33"/>
      <c r="AA361" s="96"/>
      <c r="AC361" s="66">
        <v>27</v>
      </c>
      <c r="AD361" s="65">
        <v>190</v>
      </c>
      <c r="AE361" s="33" t="s">
        <v>103</v>
      </c>
      <c r="AF361" s="33" t="s">
        <v>103</v>
      </c>
      <c r="AG361" s="33"/>
      <c r="AH361" s="4"/>
      <c r="AI361" s="1"/>
      <c r="AJ361" s="1"/>
      <c r="AK361" s="1"/>
      <c r="AL361" s="5"/>
      <c r="AM361" s="164">
        <f t="shared" si="28"/>
        <v>45900</v>
      </c>
      <c r="AW361" s="96"/>
      <c r="AX361" s="37">
        <f t="shared" si="27"/>
        <v>45904</v>
      </c>
      <c r="AY361" s="183"/>
      <c r="AZ361" s="183"/>
      <c r="BA361" s="183"/>
      <c r="BB361" s="183"/>
      <c r="BC361" s="183"/>
      <c r="BD361" s="183"/>
      <c r="BE361" s="183"/>
      <c r="BF361" s="183"/>
      <c r="BG361" s="183"/>
      <c r="BH361" s="4"/>
      <c r="BI361" s="37"/>
      <c r="BJ361" s="1"/>
      <c r="BK361" s="71"/>
      <c r="BL361" s="31"/>
      <c r="BM361" s="31"/>
      <c r="BN361" s="1"/>
      <c r="BO361" s="1"/>
      <c r="BP361" s="1"/>
      <c r="BQ361" s="1"/>
      <c r="BR361" s="1"/>
      <c r="BS361" s="4"/>
      <c r="BT361" s="37"/>
      <c r="BU361" s="220"/>
      <c r="BV361" s="183"/>
      <c r="BW361" s="221"/>
      <c r="BX361" s="183"/>
      <c r="BY361" s="183"/>
      <c r="BZ361" s="183"/>
      <c r="CA361" s="183"/>
      <c r="CB361" s="183"/>
      <c r="CC361" s="183"/>
      <c r="CE361" s="1"/>
      <c r="CF361" s="1"/>
      <c r="CG361" s="1"/>
      <c r="CH361" s="1"/>
      <c r="CI361" s="1"/>
      <c r="CJ361" s="1"/>
      <c r="CK361" s="1"/>
      <c r="CL361" s="1"/>
      <c r="CM361" s="1"/>
      <c r="CN361" s="1"/>
      <c r="CO361" s="1"/>
    </row>
    <row r="362" spans="1:93" ht="30" customHeight="1" x14ac:dyDescent="0.2">
      <c r="A362" s="1">
        <v>356</v>
      </c>
      <c r="B362" s="1" t="s">
        <v>237</v>
      </c>
      <c r="C362" s="1" t="s">
        <v>250</v>
      </c>
      <c r="D362" s="1" t="s">
        <v>54</v>
      </c>
      <c r="E362" s="1" t="s">
        <v>251</v>
      </c>
      <c r="F362" s="1" t="s">
        <v>74</v>
      </c>
      <c r="G362" s="1">
        <v>7</v>
      </c>
      <c r="H362" s="1" t="s">
        <v>341</v>
      </c>
      <c r="I362" s="1" t="s">
        <v>114</v>
      </c>
      <c r="J362" s="64">
        <v>82812</v>
      </c>
      <c r="K362" s="64">
        <v>128412</v>
      </c>
      <c r="L362" s="29">
        <v>45897</v>
      </c>
      <c r="M362" s="29" t="s">
        <v>4163</v>
      </c>
      <c r="N362" s="1" t="s">
        <v>25</v>
      </c>
      <c r="O362" s="28" t="s">
        <v>84</v>
      </c>
      <c r="P362" s="1" t="s">
        <v>87</v>
      </c>
      <c r="Q362" s="64">
        <v>10</v>
      </c>
      <c r="R362" s="1" t="s">
        <v>410</v>
      </c>
      <c r="S362" s="1">
        <v>6</v>
      </c>
      <c r="T362" s="1" t="s">
        <v>115</v>
      </c>
      <c r="U362" s="1"/>
      <c r="V362" s="1"/>
      <c r="W362" s="4"/>
      <c r="X362" s="28"/>
      <c r="Y362" s="33"/>
      <c r="Z362" s="33"/>
      <c r="AA362" s="96"/>
      <c r="AC362" s="66">
        <v>26</v>
      </c>
      <c r="AD362" s="65">
        <v>190</v>
      </c>
      <c r="AE362" s="33" t="s">
        <v>103</v>
      </c>
      <c r="AF362" s="33" t="s">
        <v>103</v>
      </c>
      <c r="AG362" s="33"/>
      <c r="AH362" s="4"/>
      <c r="AI362" s="1"/>
      <c r="AJ362" s="1"/>
      <c r="AK362" s="1"/>
      <c r="AL362" s="5"/>
      <c r="AM362" s="164">
        <f t="shared" si="28"/>
        <v>45900</v>
      </c>
      <c r="AW362" s="96"/>
      <c r="AX362" s="37">
        <f t="shared" si="27"/>
        <v>45904</v>
      </c>
      <c r="AY362" s="183"/>
      <c r="AZ362" s="183"/>
      <c r="BA362" s="183"/>
      <c r="BB362" s="183"/>
      <c r="BC362" s="183"/>
      <c r="BD362" s="183"/>
      <c r="BE362" s="183"/>
      <c r="BF362" s="183"/>
      <c r="BG362" s="183"/>
      <c r="BH362" s="4"/>
      <c r="BI362" s="37"/>
      <c r="BJ362" s="1"/>
      <c r="BK362" s="71"/>
      <c r="BL362" s="31"/>
      <c r="BM362" s="31"/>
      <c r="BN362" s="1"/>
      <c r="BO362" s="1"/>
      <c r="BP362" s="1"/>
      <c r="BQ362" s="1"/>
      <c r="BR362" s="1"/>
      <c r="BS362" s="4"/>
      <c r="BT362" s="37">
        <f t="shared" si="29"/>
        <v>45925</v>
      </c>
      <c r="BU362" s="220"/>
      <c r="BV362" s="183"/>
      <c r="BW362" s="221"/>
      <c r="BX362" s="183"/>
      <c r="BY362" s="183"/>
      <c r="BZ362" s="183"/>
      <c r="CA362" s="183"/>
      <c r="CB362" s="183"/>
      <c r="CC362" s="183"/>
      <c r="CE362" s="1"/>
      <c r="CF362" s="1"/>
      <c r="CG362" s="1"/>
      <c r="CH362" s="1"/>
      <c r="CI362" s="1"/>
      <c r="CJ362" s="1"/>
      <c r="CK362" s="1"/>
      <c r="CL362" s="1"/>
      <c r="CM362" s="1"/>
      <c r="CN362" s="1"/>
      <c r="CO362" s="1"/>
    </row>
    <row r="363" spans="1:93" ht="30" customHeight="1" x14ac:dyDescent="0.2">
      <c r="A363" s="1">
        <v>357</v>
      </c>
      <c r="B363" s="1" t="s">
        <v>237</v>
      </c>
      <c r="C363" s="1" t="s">
        <v>250</v>
      </c>
      <c r="D363" s="1" t="s">
        <v>54</v>
      </c>
      <c r="E363" s="1" t="s">
        <v>251</v>
      </c>
      <c r="F363" s="1" t="s">
        <v>74</v>
      </c>
      <c r="G363" s="1">
        <v>7</v>
      </c>
      <c r="H363" s="1" t="s">
        <v>341</v>
      </c>
      <c r="I363" s="1" t="s">
        <v>114</v>
      </c>
      <c r="J363" s="64">
        <v>77112</v>
      </c>
      <c r="K363" s="64">
        <v>128417</v>
      </c>
      <c r="L363" s="29">
        <v>45897</v>
      </c>
      <c r="M363" s="29" t="s">
        <v>4163</v>
      </c>
      <c r="N363" s="1" t="s">
        <v>25</v>
      </c>
      <c r="O363" s="28" t="s">
        <v>84</v>
      </c>
      <c r="P363" s="1" t="s">
        <v>87</v>
      </c>
      <c r="Q363" s="64">
        <v>10</v>
      </c>
      <c r="R363" s="1" t="s">
        <v>410</v>
      </c>
      <c r="T363" s="1" t="s">
        <v>115</v>
      </c>
      <c r="U363" s="1"/>
      <c r="V363" s="1"/>
      <c r="W363" s="4"/>
      <c r="X363" s="28"/>
      <c r="Y363" s="33"/>
      <c r="Z363" s="33"/>
      <c r="AA363" s="96"/>
      <c r="AC363" s="66">
        <v>28</v>
      </c>
      <c r="AD363" s="65">
        <v>165</v>
      </c>
      <c r="AE363" s="33" t="s">
        <v>103</v>
      </c>
      <c r="AF363" s="33" t="s">
        <v>103</v>
      </c>
      <c r="AG363" s="33"/>
      <c r="AH363" s="4"/>
      <c r="AI363" s="1"/>
      <c r="AJ363" s="1"/>
      <c r="AK363" s="1"/>
      <c r="AL363" s="5"/>
      <c r="AM363" s="164">
        <f t="shared" si="28"/>
        <v>45900</v>
      </c>
      <c r="AW363" s="96"/>
      <c r="AX363" s="37">
        <f t="shared" si="27"/>
        <v>45904</v>
      </c>
      <c r="AY363" s="183"/>
      <c r="AZ363" s="183"/>
      <c r="BA363" s="183"/>
      <c r="BB363" s="183"/>
      <c r="BC363" s="183"/>
      <c r="BD363" s="183"/>
      <c r="BE363" s="183"/>
      <c r="BF363" s="183"/>
      <c r="BG363" s="183"/>
      <c r="BH363" s="4"/>
      <c r="BI363" s="37"/>
      <c r="BJ363" s="1"/>
      <c r="BK363" s="71"/>
      <c r="BL363" s="31"/>
      <c r="BM363" s="31"/>
      <c r="BN363" s="1"/>
      <c r="BO363" s="1"/>
      <c r="BP363" s="1"/>
      <c r="BQ363" s="1"/>
      <c r="BR363" s="1"/>
      <c r="BS363" s="4"/>
      <c r="BT363" s="37">
        <f t="shared" si="29"/>
        <v>45925</v>
      </c>
      <c r="BU363" s="220"/>
      <c r="BV363" s="183"/>
      <c r="BW363" s="221"/>
      <c r="BX363" s="183"/>
      <c r="BY363" s="183"/>
      <c r="BZ363" s="183"/>
      <c r="CA363" s="183"/>
      <c r="CB363" s="183"/>
      <c r="CC363" s="183"/>
      <c r="CE363" s="1"/>
      <c r="CF363" s="1"/>
      <c r="CG363" s="1"/>
      <c r="CH363" s="1"/>
      <c r="CI363" s="1"/>
      <c r="CJ363" s="1"/>
      <c r="CK363" s="1"/>
      <c r="CL363" s="1"/>
      <c r="CM363" s="1"/>
      <c r="CN363" s="1"/>
      <c r="CO363" s="1"/>
    </row>
    <row r="364" spans="1:93" ht="30" customHeight="1" x14ac:dyDescent="0.2">
      <c r="A364" s="1">
        <v>358</v>
      </c>
      <c r="B364" s="1" t="s">
        <v>237</v>
      </c>
      <c r="C364" s="1" t="s">
        <v>250</v>
      </c>
      <c r="D364" s="1" t="s">
        <v>54</v>
      </c>
      <c r="E364" s="1" t="s">
        <v>251</v>
      </c>
      <c r="F364" s="1" t="s">
        <v>74</v>
      </c>
      <c r="G364" s="1">
        <v>7</v>
      </c>
      <c r="H364" s="1" t="s">
        <v>341</v>
      </c>
      <c r="I364" s="1" t="s">
        <v>114</v>
      </c>
      <c r="J364" s="64">
        <v>83412</v>
      </c>
      <c r="K364" s="64">
        <v>128421</v>
      </c>
      <c r="L364" s="29">
        <v>45897</v>
      </c>
      <c r="M364" s="29" t="s">
        <v>4163</v>
      </c>
      <c r="N364" s="1" t="s">
        <v>25</v>
      </c>
      <c r="O364" s="28" t="s">
        <v>84</v>
      </c>
      <c r="P364" s="1" t="s">
        <v>87</v>
      </c>
      <c r="Q364" s="64">
        <v>10</v>
      </c>
      <c r="R364" s="1" t="s">
        <v>410</v>
      </c>
      <c r="T364" s="1" t="s">
        <v>115</v>
      </c>
      <c r="U364" s="1"/>
      <c r="V364" s="1"/>
      <c r="W364" s="4"/>
      <c r="X364" s="28"/>
      <c r="Y364" s="33"/>
      <c r="Z364" s="33"/>
      <c r="AA364" s="96"/>
      <c r="AC364" s="66">
        <v>27</v>
      </c>
      <c r="AD364" s="65">
        <v>160</v>
      </c>
      <c r="AE364" s="33" t="s">
        <v>103</v>
      </c>
      <c r="AF364" s="33" t="s">
        <v>103</v>
      </c>
      <c r="AG364" s="33"/>
      <c r="AH364" s="4"/>
      <c r="AI364" s="1"/>
      <c r="AJ364" s="1"/>
      <c r="AK364" s="1"/>
      <c r="AL364" s="5"/>
      <c r="AM364" s="164">
        <f t="shared" si="28"/>
        <v>45900</v>
      </c>
      <c r="AW364" s="96"/>
      <c r="AX364" s="37">
        <f t="shared" si="27"/>
        <v>45904</v>
      </c>
      <c r="AY364" s="183"/>
      <c r="AZ364" s="183"/>
      <c r="BA364" s="183"/>
      <c r="BB364" s="183"/>
      <c r="BC364" s="183"/>
      <c r="BD364" s="183"/>
      <c r="BE364" s="183"/>
      <c r="BF364" s="183"/>
      <c r="BG364" s="183"/>
      <c r="BH364" s="4"/>
      <c r="BI364" s="37"/>
      <c r="BJ364" s="1"/>
      <c r="BK364" s="71"/>
      <c r="BL364" s="31"/>
      <c r="BM364" s="31"/>
      <c r="BN364" s="1"/>
      <c r="BO364" s="1"/>
      <c r="BP364" s="1"/>
      <c r="BQ364" s="1"/>
      <c r="BR364" s="1"/>
      <c r="BS364" s="4"/>
      <c r="BT364" s="37">
        <f t="shared" si="29"/>
        <v>45925</v>
      </c>
      <c r="BU364" s="220"/>
      <c r="BV364" s="183"/>
      <c r="BW364" s="221"/>
      <c r="BX364" s="183"/>
      <c r="BY364" s="183"/>
      <c r="BZ364" s="183"/>
      <c r="CA364" s="183"/>
      <c r="CB364" s="183"/>
      <c r="CC364" s="183"/>
      <c r="CE364" s="1"/>
      <c r="CF364" s="1"/>
      <c r="CG364" s="1"/>
      <c r="CH364" s="1"/>
      <c r="CI364" s="1"/>
      <c r="CJ364" s="1"/>
      <c r="CK364" s="1"/>
      <c r="CL364" s="1"/>
      <c r="CM364" s="1"/>
      <c r="CN364" s="1"/>
      <c r="CO364" s="1"/>
    </row>
    <row r="365" spans="1:93" ht="30" customHeight="1" x14ac:dyDescent="0.2">
      <c r="A365" s="1">
        <v>359</v>
      </c>
      <c r="B365" s="1" t="s">
        <v>237</v>
      </c>
      <c r="C365" s="1" t="s">
        <v>250</v>
      </c>
      <c r="D365" s="1" t="s">
        <v>54</v>
      </c>
      <c r="E365" s="1" t="s">
        <v>251</v>
      </c>
      <c r="F365" s="1" t="s">
        <v>74</v>
      </c>
      <c r="G365" s="1">
        <v>7</v>
      </c>
      <c r="H365" s="1" t="s">
        <v>341</v>
      </c>
      <c r="I365" s="1" t="s">
        <v>114</v>
      </c>
      <c r="J365" s="64">
        <v>78012</v>
      </c>
      <c r="K365" s="64">
        <v>128435</v>
      </c>
      <c r="L365" s="29">
        <v>45897</v>
      </c>
      <c r="M365" s="29" t="s">
        <v>4163</v>
      </c>
      <c r="N365" s="1" t="s">
        <v>25</v>
      </c>
      <c r="O365" s="28" t="s">
        <v>84</v>
      </c>
      <c r="P365" s="1" t="s">
        <v>87</v>
      </c>
      <c r="Q365" s="64">
        <v>11</v>
      </c>
      <c r="R365" s="1" t="s">
        <v>410</v>
      </c>
      <c r="T365" s="1" t="s">
        <v>115</v>
      </c>
      <c r="U365" s="1"/>
      <c r="V365" s="1"/>
      <c r="W365" s="4"/>
      <c r="X365" s="28"/>
      <c r="Y365" s="33"/>
      <c r="Z365" s="33"/>
      <c r="AA365" s="96"/>
      <c r="AC365" s="66">
        <v>26</v>
      </c>
      <c r="AD365" s="65">
        <v>175</v>
      </c>
      <c r="AE365" s="33" t="s">
        <v>103</v>
      </c>
      <c r="AF365" s="33" t="s">
        <v>103</v>
      </c>
      <c r="AG365" s="33"/>
      <c r="AH365" s="4"/>
      <c r="AI365" s="1"/>
      <c r="AJ365" s="1"/>
      <c r="AK365" s="1"/>
      <c r="AL365" s="5"/>
      <c r="AM365" s="164">
        <f t="shared" si="28"/>
        <v>45900</v>
      </c>
      <c r="AW365" s="96"/>
      <c r="AX365" s="37">
        <f t="shared" si="27"/>
        <v>45904</v>
      </c>
      <c r="AY365" s="183"/>
      <c r="AZ365" s="183"/>
      <c r="BA365" s="183"/>
      <c r="BB365" s="183"/>
      <c r="BC365" s="183"/>
      <c r="BD365" s="183"/>
      <c r="BE365" s="183"/>
      <c r="BF365" s="183"/>
      <c r="BG365" s="183"/>
      <c r="BH365" s="4"/>
      <c r="BI365" s="37"/>
      <c r="BJ365" s="1"/>
      <c r="BK365" s="71"/>
      <c r="BL365" s="31"/>
      <c r="BM365" s="31"/>
      <c r="BN365" s="1"/>
      <c r="BO365" s="1"/>
      <c r="BP365" s="1"/>
      <c r="BQ365" s="1"/>
      <c r="BR365" s="1"/>
      <c r="BS365" s="4"/>
      <c r="BT365" s="37">
        <f t="shared" si="29"/>
        <v>45925</v>
      </c>
      <c r="BU365" s="220"/>
      <c r="BV365" s="183"/>
      <c r="BW365" s="221"/>
      <c r="BX365" s="183"/>
      <c r="BY365" s="183"/>
      <c r="BZ365" s="183"/>
      <c r="CA365" s="183"/>
      <c r="CB365" s="183"/>
      <c r="CC365" s="183"/>
      <c r="CE365" s="1"/>
      <c r="CF365" s="1"/>
      <c r="CG365" s="1"/>
      <c r="CH365" s="1"/>
      <c r="CI365" s="1"/>
      <c r="CJ365" s="1"/>
      <c r="CK365" s="1"/>
      <c r="CL365" s="1"/>
      <c r="CM365" s="1"/>
      <c r="CN365" s="1"/>
      <c r="CO365" s="1"/>
    </row>
    <row r="366" spans="1:93" ht="30" customHeight="1" x14ac:dyDescent="0.2">
      <c r="A366" s="1">
        <v>360</v>
      </c>
      <c r="B366" s="1" t="s">
        <v>237</v>
      </c>
      <c r="C366" s="1" t="s">
        <v>250</v>
      </c>
      <c r="D366" s="1" t="s">
        <v>54</v>
      </c>
      <c r="E366" s="1" t="s">
        <v>251</v>
      </c>
      <c r="F366" s="1" t="s">
        <v>74</v>
      </c>
      <c r="G366" s="1">
        <v>7</v>
      </c>
      <c r="H366" s="1" t="s">
        <v>341</v>
      </c>
      <c r="I366" s="1" t="s">
        <v>114</v>
      </c>
      <c r="J366" s="64">
        <v>69410</v>
      </c>
      <c r="K366" s="64">
        <v>128438</v>
      </c>
      <c r="L366" s="29">
        <v>45897</v>
      </c>
      <c r="M366" s="29" t="s">
        <v>4163</v>
      </c>
      <c r="N366" s="1" t="s">
        <v>25</v>
      </c>
      <c r="O366" s="28" t="s">
        <v>84</v>
      </c>
      <c r="P366" s="1" t="s">
        <v>87</v>
      </c>
      <c r="Q366" s="64">
        <v>9</v>
      </c>
      <c r="R366" s="1" t="s">
        <v>410</v>
      </c>
      <c r="S366" s="1">
        <v>6</v>
      </c>
      <c r="T366" s="1" t="s">
        <v>115</v>
      </c>
      <c r="U366" s="1"/>
      <c r="V366" s="1"/>
      <c r="W366" s="4"/>
      <c r="X366" s="28"/>
      <c r="Y366" s="33"/>
      <c r="Z366" s="33"/>
      <c r="AA366" s="96"/>
      <c r="AC366" s="66">
        <v>28</v>
      </c>
      <c r="AD366" s="65">
        <v>180</v>
      </c>
      <c r="AE366" s="33" t="s">
        <v>103</v>
      </c>
      <c r="AF366" s="33" t="s">
        <v>103</v>
      </c>
      <c r="AG366" s="33"/>
      <c r="AH366" s="4"/>
      <c r="AI366" s="1"/>
      <c r="AJ366" s="1"/>
      <c r="AK366" s="1"/>
      <c r="AL366" s="5"/>
      <c r="AM366" s="164">
        <f t="shared" si="28"/>
        <v>45900</v>
      </c>
      <c r="AW366" s="96"/>
      <c r="AX366" s="37">
        <f t="shared" si="27"/>
        <v>45904</v>
      </c>
      <c r="AY366" s="183"/>
      <c r="AZ366" s="183"/>
      <c r="BA366" s="183"/>
      <c r="BB366" s="183"/>
      <c r="BC366" s="183"/>
      <c r="BD366" s="183"/>
      <c r="BE366" s="183"/>
      <c r="BF366" s="183"/>
      <c r="BG366" s="183"/>
      <c r="BH366" s="4"/>
      <c r="BI366" s="37"/>
      <c r="BJ366" s="1"/>
      <c r="BK366" s="71"/>
      <c r="BL366" s="31"/>
      <c r="BM366" s="31"/>
      <c r="BN366" s="1"/>
      <c r="BO366" s="1"/>
      <c r="BP366" s="1"/>
      <c r="BQ366" s="1"/>
      <c r="BR366" s="1"/>
      <c r="BS366" s="4"/>
      <c r="BT366" s="37">
        <f t="shared" si="29"/>
        <v>45925</v>
      </c>
      <c r="BU366" s="220"/>
      <c r="BV366" s="183"/>
      <c r="BW366" s="221"/>
      <c r="BX366" s="183"/>
      <c r="BY366" s="183"/>
      <c r="BZ366" s="183"/>
      <c r="CA366" s="183"/>
      <c r="CB366" s="183"/>
      <c r="CC366" s="183"/>
      <c r="CE366" s="1"/>
      <c r="CF366" s="1"/>
      <c r="CG366" s="1"/>
      <c r="CH366" s="1"/>
      <c r="CI366" s="1"/>
      <c r="CJ366" s="1"/>
      <c r="CK366" s="1"/>
      <c r="CL366" s="1"/>
      <c r="CM366" s="1"/>
      <c r="CN366" s="1"/>
      <c r="CO366" s="1"/>
    </row>
    <row r="367" spans="1:93" ht="30" customHeight="1" x14ac:dyDescent="0.2">
      <c r="A367" s="1">
        <v>361</v>
      </c>
      <c r="B367" s="1" t="s">
        <v>103</v>
      </c>
      <c r="C367" s="1" t="s">
        <v>103</v>
      </c>
      <c r="D367" s="1" t="s">
        <v>54</v>
      </c>
      <c r="E367" s="1" t="s">
        <v>470</v>
      </c>
      <c r="F367" s="1" t="s">
        <v>74</v>
      </c>
      <c r="G367" s="1"/>
      <c r="H367" s="1" t="s">
        <v>341</v>
      </c>
      <c r="I367" s="1" t="s">
        <v>76</v>
      </c>
      <c r="J367" s="64">
        <v>83812</v>
      </c>
      <c r="K367" s="64">
        <v>128446</v>
      </c>
      <c r="L367" s="29">
        <v>45897</v>
      </c>
      <c r="M367" s="29" t="s">
        <v>4163</v>
      </c>
      <c r="N367" s="1" t="s">
        <v>25</v>
      </c>
      <c r="O367" s="28" t="s">
        <v>84</v>
      </c>
      <c r="P367" s="1" t="s">
        <v>87</v>
      </c>
      <c r="Q367" s="64">
        <v>10</v>
      </c>
      <c r="R367" s="1" t="s">
        <v>410</v>
      </c>
      <c r="T367" s="1" t="s">
        <v>77</v>
      </c>
      <c r="U367" s="1"/>
      <c r="V367" s="1"/>
      <c r="W367" s="4"/>
      <c r="X367" s="28"/>
      <c r="Y367" s="33"/>
      <c r="Z367" s="33"/>
      <c r="AA367" s="96"/>
      <c r="AC367" s="66" t="s">
        <v>103</v>
      </c>
      <c r="AD367" s="65" t="s">
        <v>103</v>
      </c>
      <c r="AE367" s="33" t="s">
        <v>103</v>
      </c>
      <c r="AF367" s="33" t="s">
        <v>103</v>
      </c>
      <c r="AG367" s="33"/>
      <c r="AH367" s="4"/>
      <c r="AI367" s="1"/>
      <c r="AJ367" s="1"/>
      <c r="AK367" s="1"/>
      <c r="AL367" s="5"/>
      <c r="AM367" s="164"/>
      <c r="AW367" s="96"/>
      <c r="AX367" s="37">
        <f t="shared" si="27"/>
        <v>45904</v>
      </c>
      <c r="AY367" s="1"/>
      <c r="AZ367" s="1"/>
      <c r="BA367" s="1"/>
      <c r="BB367" s="1"/>
      <c r="BC367" s="1"/>
      <c r="BD367" s="1"/>
      <c r="BE367" s="1"/>
      <c r="BF367" s="1"/>
      <c r="BG367" s="1"/>
      <c r="BH367" s="4"/>
      <c r="BI367" s="37"/>
      <c r="BJ367" s="1"/>
      <c r="BK367" s="71"/>
      <c r="BL367" s="31"/>
      <c r="BM367" s="31"/>
      <c r="BN367" s="1"/>
      <c r="BO367" s="1"/>
      <c r="BP367" s="1"/>
      <c r="BQ367" s="1"/>
      <c r="BR367" s="1"/>
      <c r="BS367" s="4"/>
      <c r="BT367" s="37"/>
      <c r="BU367" s="31"/>
      <c r="BW367" s="33"/>
      <c r="BX367" s="1"/>
      <c r="BY367" s="1"/>
      <c r="BZ367" s="1"/>
      <c r="CA367" s="1"/>
      <c r="CB367" s="1"/>
      <c r="CC367" s="1"/>
      <c r="CE367" s="1"/>
      <c r="CF367" s="1"/>
      <c r="CG367" s="1"/>
      <c r="CH367" s="1"/>
      <c r="CI367" s="1"/>
      <c r="CJ367" s="1"/>
      <c r="CK367" s="1"/>
      <c r="CL367" s="1"/>
      <c r="CM367" s="1"/>
      <c r="CN367" s="1"/>
      <c r="CO367" s="1"/>
    </row>
    <row r="368" spans="1:93" ht="30" customHeight="1" x14ac:dyDescent="0.2">
      <c r="A368" s="1">
        <v>362</v>
      </c>
      <c r="B368" s="1" t="s">
        <v>103</v>
      </c>
      <c r="C368" s="1" t="s">
        <v>103</v>
      </c>
      <c r="D368" s="1" t="s">
        <v>54</v>
      </c>
      <c r="E368" s="1" t="s">
        <v>470</v>
      </c>
      <c r="F368" s="1" t="s">
        <v>74</v>
      </c>
      <c r="G368" s="1"/>
      <c r="H368" s="1" t="s">
        <v>341</v>
      </c>
      <c r="I368" s="1" t="s">
        <v>76</v>
      </c>
      <c r="J368" s="64">
        <v>84212</v>
      </c>
      <c r="K368" s="64">
        <v>128449</v>
      </c>
      <c r="L368" s="29">
        <v>45897</v>
      </c>
      <c r="M368" s="29" t="s">
        <v>4163</v>
      </c>
      <c r="N368" s="1" t="s">
        <v>25</v>
      </c>
      <c r="O368" s="28" t="s">
        <v>84</v>
      </c>
      <c r="P368" s="1" t="s">
        <v>87</v>
      </c>
      <c r="Q368" s="64">
        <v>10</v>
      </c>
      <c r="R368" s="1" t="s">
        <v>410</v>
      </c>
      <c r="T368" s="1" t="s">
        <v>77</v>
      </c>
      <c r="U368" s="1"/>
      <c r="V368" s="1"/>
      <c r="W368" s="4"/>
      <c r="X368" s="28"/>
      <c r="Y368" s="33"/>
      <c r="Z368" s="33"/>
      <c r="AA368" s="96"/>
      <c r="AC368" s="66" t="s">
        <v>103</v>
      </c>
      <c r="AD368" s="65" t="s">
        <v>103</v>
      </c>
      <c r="AE368" s="33" t="s">
        <v>103</v>
      </c>
      <c r="AF368" s="33" t="s">
        <v>103</v>
      </c>
      <c r="AG368" s="33"/>
      <c r="AH368" s="4"/>
      <c r="AI368" s="1"/>
      <c r="AJ368" s="1"/>
      <c r="AK368" s="1"/>
      <c r="AL368" s="5"/>
      <c r="AM368" s="164"/>
      <c r="AW368" s="96"/>
      <c r="AX368" s="37">
        <f t="shared" si="27"/>
        <v>45904</v>
      </c>
      <c r="AY368" s="1"/>
      <c r="AZ368" s="1"/>
      <c r="BA368" s="1"/>
      <c r="BB368" s="1"/>
      <c r="BC368" s="1"/>
      <c r="BD368" s="1"/>
      <c r="BE368" s="1"/>
      <c r="BF368" s="1"/>
      <c r="BG368" s="1"/>
      <c r="BH368" s="4"/>
      <c r="BI368" s="37"/>
      <c r="BJ368" s="1"/>
      <c r="BK368" s="71"/>
      <c r="BL368" s="31"/>
      <c r="BM368" s="31"/>
      <c r="BN368" s="1"/>
      <c r="BO368" s="1"/>
      <c r="BP368" s="1"/>
      <c r="BQ368" s="1"/>
      <c r="BR368" s="1"/>
      <c r="BS368" s="4"/>
      <c r="BT368" s="37"/>
      <c r="BU368" s="31"/>
      <c r="BW368" s="33"/>
      <c r="BX368" s="1"/>
      <c r="BY368" s="1"/>
      <c r="BZ368" s="1"/>
      <c r="CA368" s="1"/>
      <c r="CB368" s="1"/>
      <c r="CC368" s="1"/>
      <c r="CE368" s="1"/>
      <c r="CF368" s="1"/>
      <c r="CG368" s="1"/>
      <c r="CH368" s="1"/>
      <c r="CI368" s="1"/>
      <c r="CJ368" s="1"/>
      <c r="CK368" s="1"/>
      <c r="CL368" s="1"/>
      <c r="CM368" s="1"/>
      <c r="CN368" s="1"/>
      <c r="CO368" s="1"/>
    </row>
    <row r="369" spans="1:93" ht="30" customHeight="1" x14ac:dyDescent="0.2">
      <c r="A369" s="1">
        <v>363</v>
      </c>
      <c r="B369" s="1" t="s">
        <v>103</v>
      </c>
      <c r="C369" s="1" t="s">
        <v>103</v>
      </c>
      <c r="D369" s="1" t="s">
        <v>54</v>
      </c>
      <c r="E369" s="1" t="s">
        <v>470</v>
      </c>
      <c r="F369" s="1" t="s">
        <v>74</v>
      </c>
      <c r="G369" s="1"/>
      <c r="H369" s="1" t="s">
        <v>341</v>
      </c>
      <c r="I369" s="1" t="s">
        <v>76</v>
      </c>
      <c r="J369" s="64">
        <v>62710</v>
      </c>
      <c r="K369" s="64">
        <v>128455</v>
      </c>
      <c r="L369" s="29">
        <v>45897</v>
      </c>
      <c r="M369" s="29" t="s">
        <v>4163</v>
      </c>
      <c r="N369" s="1" t="s">
        <v>25</v>
      </c>
      <c r="O369" s="28" t="s">
        <v>84</v>
      </c>
      <c r="P369" s="1" t="s">
        <v>87</v>
      </c>
      <c r="Q369" s="64">
        <v>9</v>
      </c>
      <c r="R369" s="1" t="s">
        <v>410</v>
      </c>
      <c r="T369" s="1" t="s">
        <v>77</v>
      </c>
      <c r="U369" s="1"/>
      <c r="V369" s="1"/>
      <c r="W369" s="4"/>
      <c r="X369" s="28"/>
      <c r="Y369" s="33"/>
      <c r="Z369" s="33"/>
      <c r="AA369" s="96"/>
      <c r="AC369" s="66" t="s">
        <v>103</v>
      </c>
      <c r="AD369" s="65" t="s">
        <v>103</v>
      </c>
      <c r="AE369" s="33" t="s">
        <v>103</v>
      </c>
      <c r="AF369" s="33" t="s">
        <v>103</v>
      </c>
      <c r="AG369" s="33"/>
      <c r="AH369" s="4"/>
      <c r="AI369" s="1"/>
      <c r="AJ369" s="1"/>
      <c r="AK369" s="1"/>
      <c r="AL369" s="5"/>
      <c r="AM369" s="164"/>
      <c r="AW369" s="96"/>
      <c r="AX369" s="37">
        <f t="shared" si="27"/>
        <v>45904</v>
      </c>
      <c r="AY369" s="1"/>
      <c r="AZ369" s="1"/>
      <c r="BA369" s="1"/>
      <c r="BB369" s="1"/>
      <c r="BC369" s="1"/>
      <c r="BD369" s="1"/>
      <c r="BE369" s="1"/>
      <c r="BF369" s="1"/>
      <c r="BG369" s="1"/>
      <c r="BH369" s="4"/>
      <c r="BI369" s="37"/>
      <c r="BJ369" s="1"/>
      <c r="BK369" s="71"/>
      <c r="BL369" s="31"/>
      <c r="BM369" s="31"/>
      <c r="BN369" s="1"/>
      <c r="BO369" s="1"/>
      <c r="BP369" s="1"/>
      <c r="BQ369" s="1"/>
      <c r="BR369" s="1"/>
      <c r="BS369" s="4"/>
      <c r="BT369" s="37"/>
      <c r="BU369" s="31"/>
      <c r="BW369" s="33"/>
      <c r="BX369" s="1"/>
      <c r="BY369" s="1"/>
      <c r="BZ369" s="1"/>
      <c r="CA369" s="1"/>
      <c r="CB369" s="1"/>
      <c r="CC369" s="1"/>
      <c r="CE369" s="1"/>
      <c r="CF369" s="1"/>
      <c r="CG369" s="1"/>
      <c r="CH369" s="1"/>
      <c r="CI369" s="1"/>
      <c r="CJ369" s="1"/>
      <c r="CK369" s="1"/>
      <c r="CL369" s="1"/>
      <c r="CM369" s="1"/>
      <c r="CN369" s="1"/>
      <c r="CO369" s="1"/>
    </row>
    <row r="370" spans="1:93" ht="30" customHeight="1" x14ac:dyDescent="0.2">
      <c r="A370" s="1">
        <v>364</v>
      </c>
      <c r="B370" s="1" t="s">
        <v>103</v>
      </c>
      <c r="C370" s="1" t="s">
        <v>103</v>
      </c>
      <c r="D370" s="1" t="s">
        <v>54</v>
      </c>
      <c r="E370" s="1" t="s">
        <v>470</v>
      </c>
      <c r="F370" s="1" t="s">
        <v>74</v>
      </c>
      <c r="G370" s="1"/>
      <c r="H370" s="1" t="s">
        <v>341</v>
      </c>
      <c r="I370" s="1" t="s">
        <v>76</v>
      </c>
      <c r="J370" s="64">
        <v>83912</v>
      </c>
      <c r="K370" s="64">
        <v>128462</v>
      </c>
      <c r="L370" s="29">
        <v>45897</v>
      </c>
      <c r="M370" s="29" t="s">
        <v>4163</v>
      </c>
      <c r="N370" s="1" t="s">
        <v>25</v>
      </c>
      <c r="O370" s="28" t="s">
        <v>84</v>
      </c>
      <c r="P370" s="1" t="s">
        <v>87</v>
      </c>
      <c r="Q370" s="64">
        <v>7</v>
      </c>
      <c r="R370" s="1" t="s">
        <v>410</v>
      </c>
      <c r="T370" s="1" t="s">
        <v>77</v>
      </c>
      <c r="U370" s="1"/>
      <c r="V370" s="1"/>
      <c r="W370" s="4"/>
      <c r="X370" s="28"/>
      <c r="Y370" s="33"/>
      <c r="Z370" s="33"/>
      <c r="AA370" s="96"/>
      <c r="AC370" s="66" t="s">
        <v>103</v>
      </c>
      <c r="AD370" s="65" t="s">
        <v>103</v>
      </c>
      <c r="AE370" s="33" t="s">
        <v>103</v>
      </c>
      <c r="AF370" s="33" t="s">
        <v>103</v>
      </c>
      <c r="AG370" s="33"/>
      <c r="AH370" s="4"/>
      <c r="AI370" s="1"/>
      <c r="AJ370" s="1"/>
      <c r="AK370" s="1"/>
      <c r="AL370" s="5"/>
      <c r="AM370" s="164"/>
      <c r="AW370" s="96"/>
      <c r="AX370" s="37">
        <f t="shared" si="27"/>
        <v>45904</v>
      </c>
      <c r="AY370" s="1"/>
      <c r="AZ370" s="1"/>
      <c r="BA370" s="1"/>
      <c r="BB370" s="1"/>
      <c r="BC370" s="1"/>
      <c r="BD370" s="1"/>
      <c r="BE370" s="1"/>
      <c r="BF370" s="1"/>
      <c r="BG370" s="1"/>
      <c r="BH370" s="4"/>
      <c r="BI370" s="37"/>
      <c r="BJ370" s="1"/>
      <c r="BK370" s="71"/>
      <c r="BL370" s="31"/>
      <c r="BM370" s="31"/>
      <c r="BN370" s="1"/>
      <c r="BO370" s="1"/>
      <c r="BP370" s="1"/>
      <c r="BQ370" s="1"/>
      <c r="BR370" s="1"/>
      <c r="BS370" s="4"/>
      <c r="BT370" s="37"/>
      <c r="BU370" s="31"/>
      <c r="BW370" s="33"/>
      <c r="BX370" s="1"/>
      <c r="BY370" s="1"/>
      <c r="BZ370" s="1"/>
      <c r="CA370" s="1"/>
      <c r="CB370" s="1"/>
      <c r="CC370" s="1"/>
      <c r="CE370" s="1"/>
      <c r="CF370" s="1"/>
      <c r="CG370" s="1"/>
      <c r="CH370" s="1"/>
      <c r="CI370" s="1"/>
      <c r="CJ370" s="1"/>
      <c r="CK370" s="1"/>
      <c r="CL370" s="1"/>
      <c r="CM370" s="1"/>
      <c r="CN370" s="1"/>
      <c r="CO370" s="1"/>
    </row>
    <row r="371" spans="1:93" ht="30" customHeight="1" x14ac:dyDescent="0.2">
      <c r="A371" s="1">
        <v>365</v>
      </c>
      <c r="B371" s="1" t="s">
        <v>103</v>
      </c>
      <c r="C371" s="1" t="s">
        <v>103</v>
      </c>
      <c r="D371" s="1" t="s">
        <v>54</v>
      </c>
      <c r="E371" s="1" t="s">
        <v>470</v>
      </c>
      <c r="F371" s="1" t="s">
        <v>74</v>
      </c>
      <c r="G371" s="1"/>
      <c r="H371" s="1" t="s">
        <v>341</v>
      </c>
      <c r="I371" s="1" t="s">
        <v>76</v>
      </c>
      <c r="J371" s="64">
        <v>81612</v>
      </c>
      <c r="K371" s="64">
        <v>128469</v>
      </c>
      <c r="L371" s="29">
        <v>45897</v>
      </c>
      <c r="M371" s="29" t="s">
        <v>4163</v>
      </c>
      <c r="N371" s="1" t="s">
        <v>25</v>
      </c>
      <c r="O371" s="28" t="s">
        <v>84</v>
      </c>
      <c r="P371" s="1" t="s">
        <v>87</v>
      </c>
      <c r="Q371" s="64">
        <v>10</v>
      </c>
      <c r="R371" s="1" t="s">
        <v>410</v>
      </c>
      <c r="T371" s="1" t="s">
        <v>77</v>
      </c>
      <c r="U371" s="1"/>
      <c r="V371" s="1"/>
      <c r="W371" s="4"/>
      <c r="X371" s="28"/>
      <c r="Y371" s="33"/>
      <c r="Z371" s="33"/>
      <c r="AA371" s="96"/>
      <c r="AC371" s="66" t="s">
        <v>103</v>
      </c>
      <c r="AD371" s="65" t="s">
        <v>103</v>
      </c>
      <c r="AE371" s="33" t="s">
        <v>103</v>
      </c>
      <c r="AF371" s="33" t="s">
        <v>103</v>
      </c>
      <c r="AG371" s="33"/>
      <c r="AH371" s="4"/>
      <c r="AI371" s="1"/>
      <c r="AJ371" s="1"/>
      <c r="AK371" s="1"/>
      <c r="AL371" s="5"/>
      <c r="AM371" s="164"/>
      <c r="AW371" s="96"/>
      <c r="AX371" s="37">
        <f t="shared" si="27"/>
        <v>45904</v>
      </c>
      <c r="AY371" s="1"/>
      <c r="AZ371" s="1"/>
      <c r="BA371" s="1"/>
      <c r="BB371" s="1"/>
      <c r="BC371" s="1"/>
      <c r="BD371" s="1"/>
      <c r="BE371" s="1"/>
      <c r="BF371" s="1"/>
      <c r="BG371" s="1"/>
      <c r="BH371" s="4"/>
      <c r="BI371" s="37"/>
      <c r="BJ371" s="1"/>
      <c r="BK371" s="71"/>
      <c r="BL371" s="31"/>
      <c r="BM371" s="31"/>
      <c r="BN371" s="1"/>
      <c r="BO371" s="1"/>
      <c r="BP371" s="1"/>
      <c r="BQ371" s="1"/>
      <c r="BR371" s="1"/>
      <c r="BS371" s="4"/>
      <c r="BT371" s="37"/>
      <c r="BU371" s="31"/>
      <c r="BW371" s="33"/>
      <c r="BX371" s="1"/>
      <c r="BY371" s="1"/>
      <c r="BZ371" s="1"/>
      <c r="CA371" s="1"/>
      <c r="CB371" s="1"/>
      <c r="CC371" s="1"/>
      <c r="CE371" s="1"/>
      <c r="CF371" s="1"/>
      <c r="CG371" s="1"/>
      <c r="CH371" s="1"/>
      <c r="CI371" s="1"/>
      <c r="CJ371" s="1"/>
      <c r="CK371" s="1"/>
      <c r="CL371" s="1"/>
      <c r="CM371" s="1"/>
      <c r="CN371" s="1"/>
      <c r="CO371" s="1"/>
    </row>
    <row r="372" spans="1:93" ht="30" customHeight="1" x14ac:dyDescent="0.2">
      <c r="A372" s="1">
        <v>366</v>
      </c>
      <c r="B372" s="1" t="s">
        <v>252</v>
      </c>
      <c r="C372" s="1" t="s">
        <v>253</v>
      </c>
      <c r="D372" s="1" t="s">
        <v>223</v>
      </c>
      <c r="E372" s="1" t="s">
        <v>254</v>
      </c>
      <c r="F372" s="1" t="s">
        <v>74</v>
      </c>
      <c r="G372" s="1">
        <v>10</v>
      </c>
      <c r="H372" s="1" t="s">
        <v>341</v>
      </c>
      <c r="I372" s="1" t="s">
        <v>114</v>
      </c>
      <c r="J372" s="64">
        <v>82812</v>
      </c>
      <c r="K372" s="64">
        <v>128483</v>
      </c>
      <c r="L372" s="29">
        <v>45899</v>
      </c>
      <c r="M372" s="29" t="s">
        <v>4163</v>
      </c>
      <c r="N372" s="1" t="s">
        <v>25</v>
      </c>
      <c r="O372" s="28" t="s">
        <v>225</v>
      </c>
      <c r="P372" s="1" t="s">
        <v>216</v>
      </c>
      <c r="Q372" s="64">
        <v>10</v>
      </c>
      <c r="R372" s="1" t="s">
        <v>410</v>
      </c>
      <c r="S372" s="1">
        <v>6</v>
      </c>
      <c r="T372" s="1" t="s">
        <v>115</v>
      </c>
      <c r="U372" s="1"/>
      <c r="V372" s="1"/>
      <c r="W372" s="4"/>
      <c r="X372" s="28"/>
      <c r="Y372" s="33"/>
      <c r="Z372" s="33"/>
      <c r="AA372" s="96"/>
      <c r="AC372" s="66">
        <v>30</v>
      </c>
      <c r="AD372" s="65">
        <v>230</v>
      </c>
      <c r="AE372" s="33" t="s">
        <v>103</v>
      </c>
      <c r="AF372" s="33" t="s">
        <v>103</v>
      </c>
      <c r="AG372" s="33"/>
      <c r="AH372" s="4"/>
      <c r="AI372" s="1"/>
      <c r="AJ372" s="1"/>
      <c r="AK372" s="1"/>
      <c r="AL372" s="5"/>
      <c r="AM372" s="164">
        <f t="shared" si="28"/>
        <v>45902</v>
      </c>
      <c r="AN372" s="182" t="s">
        <v>529</v>
      </c>
      <c r="AO372" s="183" t="s">
        <v>530</v>
      </c>
      <c r="AP372" s="182">
        <v>40.299999999999997</v>
      </c>
      <c r="AQ372" s="182">
        <v>39.799999999999997</v>
      </c>
      <c r="AR372" s="182">
        <v>40.9</v>
      </c>
      <c r="AS372" s="182">
        <v>42</v>
      </c>
      <c r="AT372" s="182">
        <v>40</v>
      </c>
      <c r="AU372" s="182">
        <v>41.5</v>
      </c>
      <c r="AV372" s="183">
        <f>AVERAGE(AP372:AU405)</f>
        <v>40.81</v>
      </c>
      <c r="AW372" s="96"/>
      <c r="AX372" s="37">
        <f t="shared" si="27"/>
        <v>45906</v>
      </c>
      <c r="AY372" s="182" t="s">
        <v>529</v>
      </c>
      <c r="AZ372" s="183" t="s">
        <v>552</v>
      </c>
      <c r="BA372" s="182">
        <v>47.2</v>
      </c>
      <c r="BB372" s="182">
        <v>48.5</v>
      </c>
      <c r="BC372" s="182">
        <v>48.7</v>
      </c>
      <c r="BD372" s="182">
        <v>50.3</v>
      </c>
      <c r="BE372" s="182">
        <v>48.2</v>
      </c>
      <c r="BF372" s="182">
        <v>49.2</v>
      </c>
      <c r="BG372" s="183">
        <f>AVERAGE(BA372:BF405)</f>
        <v>48.83</v>
      </c>
      <c r="BH372" s="4"/>
      <c r="BI372" s="37"/>
      <c r="BJ372" s="1"/>
      <c r="BK372" s="71"/>
      <c r="BL372" s="31"/>
      <c r="BM372" s="31"/>
      <c r="BN372" s="1"/>
      <c r="BO372" s="1"/>
      <c r="BP372" s="1"/>
      <c r="BQ372" s="1"/>
      <c r="BR372" s="1"/>
      <c r="BS372" s="4"/>
      <c r="BT372" s="37">
        <f t="shared" si="29"/>
        <v>45927</v>
      </c>
      <c r="BU372" s="229" t="s">
        <v>529</v>
      </c>
      <c r="BV372" s="183" t="s">
        <v>553</v>
      </c>
      <c r="BW372" s="228">
        <v>60.1</v>
      </c>
      <c r="BX372" s="182">
        <v>59.3</v>
      </c>
      <c r="BY372" s="182">
        <v>59.1</v>
      </c>
      <c r="BZ372" s="182">
        <v>59.6</v>
      </c>
      <c r="CA372" s="182">
        <v>60.5</v>
      </c>
      <c r="CB372" s="182">
        <v>59.7</v>
      </c>
      <c r="CC372" s="183">
        <f>AVERAGE(BW372:CB405)</f>
        <v>59.73</v>
      </c>
      <c r="CE372" s="1"/>
      <c r="CF372" s="1"/>
      <c r="CG372" s="1"/>
      <c r="CH372" s="1"/>
      <c r="CI372" s="1"/>
      <c r="CJ372" s="1"/>
      <c r="CK372" s="1"/>
      <c r="CL372" s="1"/>
      <c r="CM372" s="1"/>
      <c r="CN372" s="1"/>
      <c r="CO372" s="1"/>
    </row>
    <row r="373" spans="1:93" ht="30" customHeight="1" x14ac:dyDescent="0.2">
      <c r="A373" s="1">
        <v>367</v>
      </c>
      <c r="B373" s="1" t="s">
        <v>252</v>
      </c>
      <c r="C373" s="1" t="s">
        <v>253</v>
      </c>
      <c r="D373" s="1" t="s">
        <v>223</v>
      </c>
      <c r="E373" s="1" t="s">
        <v>254</v>
      </c>
      <c r="F373" s="1" t="s">
        <v>74</v>
      </c>
      <c r="G373" s="1">
        <v>10</v>
      </c>
      <c r="H373" s="1" t="s">
        <v>341</v>
      </c>
      <c r="I373" s="1" t="s">
        <v>114</v>
      </c>
      <c r="J373" s="64">
        <v>82312</v>
      </c>
      <c r="K373" s="64">
        <v>128484</v>
      </c>
      <c r="L373" s="29">
        <v>45899</v>
      </c>
      <c r="M373" s="29" t="s">
        <v>4163</v>
      </c>
      <c r="N373" s="1" t="s">
        <v>25</v>
      </c>
      <c r="O373" s="28" t="s">
        <v>225</v>
      </c>
      <c r="P373" s="1" t="s">
        <v>216</v>
      </c>
      <c r="Q373" s="64">
        <v>10</v>
      </c>
      <c r="R373" s="1" t="s">
        <v>410</v>
      </c>
      <c r="T373" s="1" t="s">
        <v>115</v>
      </c>
      <c r="U373" s="1"/>
      <c r="V373" s="1"/>
      <c r="W373" s="4"/>
      <c r="X373" s="28"/>
      <c r="Y373" s="33"/>
      <c r="Z373" s="33"/>
      <c r="AA373" s="96"/>
      <c r="AC373" s="66">
        <v>28</v>
      </c>
      <c r="AD373" s="65">
        <v>220</v>
      </c>
      <c r="AE373" s="33" t="s">
        <v>103</v>
      </c>
      <c r="AF373" s="33" t="s">
        <v>103</v>
      </c>
      <c r="AG373" s="33"/>
      <c r="AH373" s="4"/>
      <c r="AI373" s="1"/>
      <c r="AJ373" s="1"/>
      <c r="AK373" s="1"/>
      <c r="AL373" s="5"/>
      <c r="AM373" s="164">
        <f t="shared" si="28"/>
        <v>45902</v>
      </c>
      <c r="AN373" s="182"/>
      <c r="AO373" s="183"/>
      <c r="AP373" s="182"/>
      <c r="AQ373" s="182"/>
      <c r="AR373" s="182"/>
      <c r="AS373" s="182"/>
      <c r="AT373" s="182"/>
      <c r="AU373" s="182"/>
      <c r="AV373" s="183"/>
      <c r="AW373" s="96"/>
      <c r="AX373" s="37">
        <f t="shared" si="27"/>
        <v>45906</v>
      </c>
      <c r="AY373" s="182"/>
      <c r="AZ373" s="183"/>
      <c r="BA373" s="182"/>
      <c r="BB373" s="182"/>
      <c r="BC373" s="182"/>
      <c r="BD373" s="182"/>
      <c r="BE373" s="182"/>
      <c r="BF373" s="182"/>
      <c r="BG373" s="183"/>
      <c r="BH373" s="4"/>
      <c r="BI373" s="37"/>
      <c r="BJ373" s="1"/>
      <c r="BK373" s="71"/>
      <c r="BL373" s="31"/>
      <c r="BM373" s="31"/>
      <c r="BN373" s="1"/>
      <c r="BO373" s="1"/>
      <c r="BP373" s="1"/>
      <c r="BQ373" s="1"/>
      <c r="BR373" s="1"/>
      <c r="BS373" s="4"/>
      <c r="BT373" s="37">
        <f t="shared" si="29"/>
        <v>45927</v>
      </c>
      <c r="BU373" s="229"/>
      <c r="BV373" s="183"/>
      <c r="BW373" s="228"/>
      <c r="BX373" s="182"/>
      <c r="BY373" s="182"/>
      <c r="BZ373" s="182"/>
      <c r="CA373" s="182"/>
      <c r="CB373" s="182"/>
      <c r="CC373" s="183"/>
      <c r="CE373" s="1"/>
      <c r="CF373" s="1"/>
      <c r="CG373" s="1"/>
      <c r="CH373" s="1"/>
      <c r="CI373" s="1"/>
      <c r="CJ373" s="1"/>
      <c r="CK373" s="1"/>
      <c r="CL373" s="1"/>
      <c r="CM373" s="1"/>
      <c r="CN373" s="1"/>
      <c r="CO373" s="1"/>
    </row>
    <row r="374" spans="1:93" ht="30" customHeight="1" x14ac:dyDescent="0.2">
      <c r="A374" s="1">
        <v>368</v>
      </c>
      <c r="B374" s="1" t="s">
        <v>252</v>
      </c>
      <c r="C374" s="1" t="s">
        <v>253</v>
      </c>
      <c r="D374" s="1" t="s">
        <v>223</v>
      </c>
      <c r="E374" s="1" t="s">
        <v>254</v>
      </c>
      <c r="F374" s="1" t="s">
        <v>74</v>
      </c>
      <c r="G374" s="1">
        <v>10</v>
      </c>
      <c r="H374" s="1" t="s">
        <v>341</v>
      </c>
      <c r="I374" s="1" t="s">
        <v>114</v>
      </c>
      <c r="J374" s="64">
        <v>84612</v>
      </c>
      <c r="K374" s="64">
        <v>128485</v>
      </c>
      <c r="L374" s="29">
        <v>45899</v>
      </c>
      <c r="M374" s="29" t="s">
        <v>4163</v>
      </c>
      <c r="N374" s="1" t="s">
        <v>25</v>
      </c>
      <c r="O374" s="28" t="s">
        <v>225</v>
      </c>
      <c r="P374" s="1" t="s">
        <v>216</v>
      </c>
      <c r="Q374" s="64">
        <v>10</v>
      </c>
      <c r="R374" s="1" t="s">
        <v>410</v>
      </c>
      <c r="T374" s="1" t="s">
        <v>115</v>
      </c>
      <c r="U374" s="1"/>
      <c r="V374" s="1"/>
      <c r="W374" s="4"/>
      <c r="X374" s="28"/>
      <c r="Y374" s="33"/>
      <c r="Z374" s="33"/>
      <c r="AA374" s="96"/>
      <c r="AC374" s="66">
        <v>27.5</v>
      </c>
      <c r="AD374" s="65">
        <v>220</v>
      </c>
      <c r="AE374" s="33" t="s">
        <v>103</v>
      </c>
      <c r="AF374" s="33" t="s">
        <v>103</v>
      </c>
      <c r="AG374" s="33"/>
      <c r="AH374" s="4"/>
      <c r="AI374" s="1"/>
      <c r="AJ374" s="1"/>
      <c r="AK374" s="1"/>
      <c r="AL374" s="5"/>
      <c r="AM374" s="164">
        <f t="shared" si="28"/>
        <v>45902</v>
      </c>
      <c r="AN374" s="182"/>
      <c r="AO374" s="183"/>
      <c r="AP374" s="182"/>
      <c r="AQ374" s="182"/>
      <c r="AR374" s="182"/>
      <c r="AS374" s="182"/>
      <c r="AT374" s="182"/>
      <c r="AU374" s="182"/>
      <c r="AV374" s="183"/>
      <c r="AW374" s="96"/>
      <c r="AX374" s="37">
        <f t="shared" si="27"/>
        <v>45906</v>
      </c>
      <c r="AY374" s="182"/>
      <c r="AZ374" s="183"/>
      <c r="BA374" s="182"/>
      <c r="BB374" s="182"/>
      <c r="BC374" s="182"/>
      <c r="BD374" s="182"/>
      <c r="BE374" s="182"/>
      <c r="BF374" s="182"/>
      <c r="BG374" s="183"/>
      <c r="BH374" s="4"/>
      <c r="BI374" s="37"/>
      <c r="BJ374" s="1"/>
      <c r="BK374" s="71"/>
      <c r="BL374" s="31"/>
      <c r="BM374" s="31"/>
      <c r="BN374" s="1"/>
      <c r="BO374" s="1"/>
      <c r="BP374" s="1"/>
      <c r="BQ374" s="1"/>
      <c r="BR374" s="1"/>
      <c r="BS374" s="4"/>
      <c r="BT374" s="37">
        <f t="shared" si="29"/>
        <v>45927</v>
      </c>
      <c r="BU374" s="229"/>
      <c r="BV374" s="183"/>
      <c r="BW374" s="228"/>
      <c r="BX374" s="182"/>
      <c r="BY374" s="182"/>
      <c r="BZ374" s="182"/>
      <c r="CA374" s="182"/>
      <c r="CB374" s="182"/>
      <c r="CC374" s="183"/>
      <c r="CE374" s="1"/>
      <c r="CF374" s="1"/>
      <c r="CG374" s="1"/>
      <c r="CH374" s="1"/>
      <c r="CI374" s="1"/>
      <c r="CJ374" s="1"/>
      <c r="CK374" s="1"/>
      <c r="CL374" s="1"/>
      <c r="CM374" s="1"/>
      <c r="CN374" s="1"/>
      <c r="CO374" s="1"/>
    </row>
    <row r="375" spans="1:93" ht="30" customHeight="1" x14ac:dyDescent="0.2">
      <c r="A375" s="1">
        <v>369</v>
      </c>
      <c r="B375" s="1" t="s">
        <v>252</v>
      </c>
      <c r="C375" s="1" t="s">
        <v>253</v>
      </c>
      <c r="D375" s="1" t="s">
        <v>223</v>
      </c>
      <c r="E375" s="1" t="s">
        <v>254</v>
      </c>
      <c r="F375" s="1" t="s">
        <v>74</v>
      </c>
      <c r="G375" s="1">
        <v>10</v>
      </c>
      <c r="H375" s="1" t="s">
        <v>341</v>
      </c>
      <c r="I375" s="1" t="s">
        <v>114</v>
      </c>
      <c r="J375" s="64">
        <v>84813</v>
      </c>
      <c r="K375" s="64">
        <v>128486</v>
      </c>
      <c r="L375" s="29">
        <v>45899</v>
      </c>
      <c r="M375" s="29" t="s">
        <v>4163</v>
      </c>
      <c r="N375" s="1" t="s">
        <v>25</v>
      </c>
      <c r="O375" s="28" t="s">
        <v>225</v>
      </c>
      <c r="P375" s="1" t="s">
        <v>216</v>
      </c>
      <c r="Q375" s="64">
        <v>10</v>
      </c>
      <c r="R375" s="1" t="s">
        <v>410</v>
      </c>
      <c r="T375" s="1" t="s">
        <v>115</v>
      </c>
      <c r="U375" s="1"/>
      <c r="V375" s="1"/>
      <c r="W375" s="4"/>
      <c r="X375" s="28"/>
      <c r="Y375" s="33"/>
      <c r="Z375" s="33"/>
      <c r="AA375" s="96"/>
      <c r="AC375" s="66">
        <v>26.5</v>
      </c>
      <c r="AD375" s="65">
        <v>210</v>
      </c>
      <c r="AE375" s="33" t="s">
        <v>103</v>
      </c>
      <c r="AF375" s="33" t="s">
        <v>103</v>
      </c>
      <c r="AG375" s="33"/>
      <c r="AH375" s="4"/>
      <c r="AI375" s="1"/>
      <c r="AJ375" s="1"/>
      <c r="AK375" s="1"/>
      <c r="AL375" s="5"/>
      <c r="AM375" s="164">
        <f t="shared" si="28"/>
        <v>45902</v>
      </c>
      <c r="AN375" s="182"/>
      <c r="AO375" s="183"/>
      <c r="AP375" s="182"/>
      <c r="AQ375" s="182"/>
      <c r="AR375" s="182"/>
      <c r="AS375" s="182"/>
      <c r="AT375" s="182"/>
      <c r="AU375" s="182"/>
      <c r="AV375" s="183"/>
      <c r="AW375" s="96"/>
      <c r="AX375" s="37">
        <f t="shared" si="27"/>
        <v>45906</v>
      </c>
      <c r="AY375" s="182"/>
      <c r="AZ375" s="183"/>
      <c r="BA375" s="182"/>
      <c r="BB375" s="182"/>
      <c r="BC375" s="182"/>
      <c r="BD375" s="182"/>
      <c r="BE375" s="182"/>
      <c r="BF375" s="182"/>
      <c r="BG375" s="183"/>
      <c r="BH375" s="4"/>
      <c r="BI375" s="37"/>
      <c r="BJ375" s="1"/>
      <c r="BK375" s="71"/>
      <c r="BL375" s="31"/>
      <c r="BM375" s="31"/>
      <c r="BN375" s="1"/>
      <c r="BO375" s="1"/>
      <c r="BP375" s="1"/>
      <c r="BQ375" s="1"/>
      <c r="BR375" s="1"/>
      <c r="BS375" s="4"/>
      <c r="BT375" s="37">
        <f t="shared" si="29"/>
        <v>45927</v>
      </c>
      <c r="BU375" s="229"/>
      <c r="BV375" s="183"/>
      <c r="BW375" s="228"/>
      <c r="BX375" s="182"/>
      <c r="BY375" s="182"/>
      <c r="BZ375" s="182"/>
      <c r="CA375" s="182"/>
      <c r="CB375" s="182"/>
      <c r="CC375" s="183"/>
      <c r="CE375" s="1"/>
      <c r="CF375" s="1"/>
      <c r="CG375" s="1"/>
      <c r="CH375" s="1"/>
      <c r="CI375" s="1"/>
      <c r="CJ375" s="1"/>
      <c r="CK375" s="1"/>
      <c r="CL375" s="1"/>
      <c r="CM375" s="1"/>
      <c r="CN375" s="1"/>
      <c r="CO375" s="1"/>
    </row>
    <row r="376" spans="1:93" ht="30" customHeight="1" x14ac:dyDescent="0.2">
      <c r="A376" s="1">
        <v>370</v>
      </c>
      <c r="B376" s="1" t="s">
        <v>252</v>
      </c>
      <c r="C376" s="1" t="s">
        <v>253</v>
      </c>
      <c r="D376" s="1" t="s">
        <v>223</v>
      </c>
      <c r="E376" s="1" t="s">
        <v>254</v>
      </c>
      <c r="F376" s="1" t="s">
        <v>74</v>
      </c>
      <c r="G376" s="1">
        <v>10</v>
      </c>
      <c r="H376" s="1" t="s">
        <v>341</v>
      </c>
      <c r="I376" s="1" t="s">
        <v>114</v>
      </c>
      <c r="J376" s="64">
        <v>84012</v>
      </c>
      <c r="K376" s="64">
        <v>128487</v>
      </c>
      <c r="L376" s="29">
        <v>45899</v>
      </c>
      <c r="M376" s="29" t="s">
        <v>4163</v>
      </c>
      <c r="N376" s="1" t="s">
        <v>25</v>
      </c>
      <c r="O376" s="28" t="s">
        <v>225</v>
      </c>
      <c r="P376" s="1" t="s">
        <v>216</v>
      </c>
      <c r="Q376" s="64">
        <v>10</v>
      </c>
      <c r="R376" s="1" t="s">
        <v>410</v>
      </c>
      <c r="S376" s="1">
        <v>6</v>
      </c>
      <c r="T376" s="1" t="s">
        <v>115</v>
      </c>
      <c r="U376" s="1"/>
      <c r="V376" s="1"/>
      <c r="W376" s="4"/>
      <c r="X376" s="28"/>
      <c r="Y376" s="33"/>
      <c r="Z376" s="33"/>
      <c r="AA376" s="96"/>
      <c r="AC376" s="66">
        <v>26</v>
      </c>
      <c r="AD376" s="65">
        <v>220</v>
      </c>
      <c r="AE376" s="33" t="s">
        <v>103</v>
      </c>
      <c r="AF376" s="33" t="s">
        <v>103</v>
      </c>
      <c r="AG376" s="33"/>
      <c r="AH376" s="4"/>
      <c r="AI376" s="1"/>
      <c r="AJ376" s="1"/>
      <c r="AK376" s="1"/>
      <c r="AL376" s="5"/>
      <c r="AM376" s="164">
        <f t="shared" si="28"/>
        <v>45902</v>
      </c>
      <c r="AN376" s="182"/>
      <c r="AO376" s="183"/>
      <c r="AP376" s="182"/>
      <c r="AQ376" s="182"/>
      <c r="AR376" s="182"/>
      <c r="AS376" s="182"/>
      <c r="AT376" s="182"/>
      <c r="AU376" s="182"/>
      <c r="AV376" s="183"/>
      <c r="AW376" s="96"/>
      <c r="AX376" s="37">
        <f t="shared" si="27"/>
        <v>45906</v>
      </c>
      <c r="AY376" s="182"/>
      <c r="AZ376" s="183"/>
      <c r="BA376" s="182"/>
      <c r="BB376" s="182"/>
      <c r="BC376" s="182"/>
      <c r="BD376" s="182"/>
      <c r="BE376" s="182"/>
      <c r="BF376" s="182"/>
      <c r="BG376" s="183"/>
      <c r="BH376" s="4"/>
      <c r="BI376" s="37"/>
      <c r="BJ376" s="1"/>
      <c r="BK376" s="71"/>
      <c r="BL376" s="31"/>
      <c r="BM376" s="31"/>
      <c r="BN376" s="1"/>
      <c r="BO376" s="1"/>
      <c r="BP376" s="1"/>
      <c r="BQ376" s="1"/>
      <c r="BR376" s="1"/>
      <c r="BS376" s="4"/>
      <c r="BT376" s="37">
        <f t="shared" si="29"/>
        <v>45927</v>
      </c>
      <c r="BU376" s="229"/>
      <c r="BV376" s="183"/>
      <c r="BW376" s="228"/>
      <c r="BX376" s="182"/>
      <c r="BY376" s="182"/>
      <c r="BZ376" s="182"/>
      <c r="CA376" s="182"/>
      <c r="CB376" s="182"/>
      <c r="CC376" s="183"/>
      <c r="CE376" s="1"/>
      <c r="CF376" s="1"/>
      <c r="CG376" s="1"/>
      <c r="CH376" s="1"/>
      <c r="CI376" s="1"/>
      <c r="CJ376" s="1"/>
      <c r="CK376" s="1"/>
      <c r="CL376" s="1"/>
      <c r="CM376" s="1"/>
      <c r="CN376" s="1"/>
      <c r="CO376" s="1"/>
    </row>
    <row r="377" spans="1:93" ht="30" customHeight="1" x14ac:dyDescent="0.2">
      <c r="A377" s="1">
        <v>371</v>
      </c>
      <c r="B377" s="1" t="s">
        <v>252</v>
      </c>
      <c r="C377" s="1" t="s">
        <v>253</v>
      </c>
      <c r="D377" s="1" t="s">
        <v>223</v>
      </c>
      <c r="E377" s="1" t="s">
        <v>254</v>
      </c>
      <c r="F377" s="1" t="s">
        <v>74</v>
      </c>
      <c r="G377" s="1">
        <v>10</v>
      </c>
      <c r="H377" s="1" t="s">
        <v>341</v>
      </c>
      <c r="I377" s="1" t="s">
        <v>114</v>
      </c>
      <c r="J377" s="64">
        <v>67610</v>
      </c>
      <c r="K377" s="64">
        <v>128488</v>
      </c>
      <c r="L377" s="29">
        <v>45899</v>
      </c>
      <c r="M377" s="29" t="s">
        <v>4163</v>
      </c>
      <c r="N377" s="1" t="s">
        <v>25</v>
      </c>
      <c r="O377" s="28" t="s">
        <v>225</v>
      </c>
      <c r="P377" s="1" t="s">
        <v>216</v>
      </c>
      <c r="Q377" s="64">
        <v>9</v>
      </c>
      <c r="R377" s="1" t="s">
        <v>410</v>
      </c>
      <c r="T377" s="1" t="s">
        <v>115</v>
      </c>
      <c r="U377" s="1"/>
      <c r="V377" s="1"/>
      <c r="W377" s="4"/>
      <c r="X377" s="28"/>
      <c r="Y377" s="33"/>
      <c r="Z377" s="33"/>
      <c r="AA377" s="96"/>
      <c r="AC377" s="66">
        <v>28</v>
      </c>
      <c r="AD377" s="65">
        <v>210</v>
      </c>
      <c r="AE377" s="33" t="s">
        <v>103</v>
      </c>
      <c r="AF377" s="33" t="s">
        <v>103</v>
      </c>
      <c r="AG377" s="33"/>
      <c r="AH377" s="4"/>
      <c r="AI377" s="1"/>
      <c r="AJ377" s="1"/>
      <c r="AK377" s="1"/>
      <c r="AL377" s="5"/>
      <c r="AM377" s="164">
        <f t="shared" si="28"/>
        <v>45902</v>
      </c>
      <c r="AN377" s="182"/>
      <c r="AO377" s="183"/>
      <c r="AP377" s="182"/>
      <c r="AQ377" s="182"/>
      <c r="AR377" s="182"/>
      <c r="AS377" s="182"/>
      <c r="AT377" s="182"/>
      <c r="AU377" s="182"/>
      <c r="AV377" s="183"/>
      <c r="AW377" s="96"/>
      <c r="AX377" s="37">
        <f t="shared" si="27"/>
        <v>45906</v>
      </c>
      <c r="AY377" s="182"/>
      <c r="AZ377" s="183"/>
      <c r="BA377" s="182"/>
      <c r="BB377" s="182"/>
      <c r="BC377" s="182"/>
      <c r="BD377" s="182"/>
      <c r="BE377" s="182"/>
      <c r="BF377" s="182"/>
      <c r="BG377" s="183"/>
      <c r="BH377" s="4"/>
      <c r="BI377" s="37"/>
      <c r="BJ377" s="1"/>
      <c r="BK377" s="71"/>
      <c r="BL377" s="31"/>
      <c r="BM377" s="31"/>
      <c r="BN377" s="1"/>
      <c r="BO377" s="1"/>
      <c r="BP377" s="1"/>
      <c r="BQ377" s="1"/>
      <c r="BR377" s="1"/>
      <c r="BS377" s="4"/>
      <c r="BT377" s="37">
        <f t="shared" si="29"/>
        <v>45927</v>
      </c>
      <c r="BU377" s="229"/>
      <c r="BV377" s="183"/>
      <c r="BW377" s="228"/>
      <c r="BX377" s="182"/>
      <c r="BY377" s="182"/>
      <c r="BZ377" s="182"/>
      <c r="CA377" s="182"/>
      <c r="CB377" s="182"/>
      <c r="CC377" s="183"/>
      <c r="CE377" s="1"/>
      <c r="CF377" s="1"/>
      <c r="CG377" s="1"/>
      <c r="CH377" s="1"/>
      <c r="CI377" s="1"/>
      <c r="CJ377" s="1"/>
      <c r="CK377" s="1"/>
      <c r="CL377" s="1"/>
      <c r="CM377" s="1"/>
      <c r="CN377" s="1"/>
      <c r="CO377" s="1"/>
    </row>
    <row r="378" spans="1:93" ht="30" customHeight="1" x14ac:dyDescent="0.2">
      <c r="A378" s="1">
        <v>372</v>
      </c>
      <c r="B378" s="1" t="s">
        <v>252</v>
      </c>
      <c r="C378" s="1" t="s">
        <v>253</v>
      </c>
      <c r="D378" s="1" t="s">
        <v>223</v>
      </c>
      <c r="E378" s="1" t="s">
        <v>254</v>
      </c>
      <c r="F378" s="1" t="s">
        <v>74</v>
      </c>
      <c r="G378" s="1">
        <v>10</v>
      </c>
      <c r="H378" s="1" t="s">
        <v>341</v>
      </c>
      <c r="I378" s="1" t="s">
        <v>114</v>
      </c>
      <c r="J378" s="64">
        <v>83612</v>
      </c>
      <c r="K378" s="64">
        <v>128489</v>
      </c>
      <c r="L378" s="29">
        <v>45899</v>
      </c>
      <c r="M378" s="29" t="s">
        <v>4163</v>
      </c>
      <c r="N378" s="1" t="s">
        <v>25</v>
      </c>
      <c r="O378" s="28" t="s">
        <v>225</v>
      </c>
      <c r="P378" s="1" t="s">
        <v>216</v>
      </c>
      <c r="Q378" s="64">
        <v>10</v>
      </c>
      <c r="R378" s="1" t="s">
        <v>410</v>
      </c>
      <c r="T378" s="1" t="s">
        <v>115</v>
      </c>
      <c r="U378" s="1"/>
      <c r="V378" s="1"/>
      <c r="W378" s="4"/>
      <c r="X378" s="28"/>
      <c r="Y378" s="33"/>
      <c r="Z378" s="33"/>
      <c r="AA378" s="96"/>
      <c r="AC378" s="66">
        <v>27</v>
      </c>
      <c r="AD378" s="65">
        <v>240</v>
      </c>
      <c r="AE378" s="33" t="s">
        <v>103</v>
      </c>
      <c r="AF378" s="33" t="s">
        <v>103</v>
      </c>
      <c r="AG378" s="33"/>
      <c r="AH378" s="4"/>
      <c r="AI378" s="1"/>
      <c r="AJ378" s="1"/>
      <c r="AK378" s="1"/>
      <c r="AL378" s="5"/>
      <c r="AM378" s="164">
        <f t="shared" si="28"/>
        <v>45902</v>
      </c>
      <c r="AN378" s="182"/>
      <c r="AO378" s="183"/>
      <c r="AP378" s="182"/>
      <c r="AQ378" s="182"/>
      <c r="AR378" s="182"/>
      <c r="AS378" s="182"/>
      <c r="AT378" s="182"/>
      <c r="AU378" s="182"/>
      <c r="AV378" s="183"/>
      <c r="AW378" s="96"/>
      <c r="AX378" s="37">
        <f t="shared" si="27"/>
        <v>45906</v>
      </c>
      <c r="AY378" s="182"/>
      <c r="AZ378" s="183"/>
      <c r="BA378" s="182"/>
      <c r="BB378" s="182"/>
      <c r="BC378" s="182"/>
      <c r="BD378" s="182"/>
      <c r="BE378" s="182"/>
      <c r="BF378" s="182"/>
      <c r="BG378" s="183"/>
      <c r="BH378" s="4"/>
      <c r="BI378" s="37"/>
      <c r="BJ378" s="1"/>
      <c r="BK378" s="71"/>
      <c r="BL378" s="31"/>
      <c r="BM378" s="31"/>
      <c r="BN378" s="1"/>
      <c r="BO378" s="1"/>
      <c r="BP378" s="1"/>
      <c r="BQ378" s="1"/>
      <c r="BR378" s="1"/>
      <c r="BS378" s="4"/>
      <c r="BT378" s="37">
        <f t="shared" si="29"/>
        <v>45927</v>
      </c>
      <c r="BU378" s="229"/>
      <c r="BV378" s="183"/>
      <c r="BW378" s="228"/>
      <c r="BX378" s="182"/>
      <c r="BY378" s="182"/>
      <c r="BZ378" s="182"/>
      <c r="CA378" s="182"/>
      <c r="CB378" s="182"/>
      <c r="CC378" s="183"/>
      <c r="CE378" s="1"/>
      <c r="CF378" s="1"/>
      <c r="CG378" s="1"/>
      <c r="CH378" s="1"/>
      <c r="CI378" s="1"/>
      <c r="CJ378" s="1"/>
      <c r="CK378" s="1"/>
      <c r="CL378" s="1"/>
      <c r="CM378" s="1"/>
      <c r="CN378" s="1"/>
      <c r="CO378" s="1"/>
    </row>
    <row r="379" spans="1:93" ht="30" customHeight="1" x14ac:dyDescent="0.2">
      <c r="A379" s="1">
        <v>373</v>
      </c>
      <c r="B379" s="1" t="s">
        <v>252</v>
      </c>
      <c r="C379" s="1" t="s">
        <v>253</v>
      </c>
      <c r="D379" s="1" t="s">
        <v>223</v>
      </c>
      <c r="E379" s="1" t="s">
        <v>254</v>
      </c>
      <c r="F379" s="1" t="s">
        <v>74</v>
      </c>
      <c r="G379" s="1">
        <v>10</v>
      </c>
      <c r="H379" s="1" t="s">
        <v>341</v>
      </c>
      <c r="I379" s="1" t="s">
        <v>114</v>
      </c>
      <c r="J379" s="64">
        <v>77112</v>
      </c>
      <c r="K379" s="64">
        <v>128490</v>
      </c>
      <c r="L379" s="29">
        <v>45899</v>
      </c>
      <c r="M379" s="29" t="s">
        <v>4163</v>
      </c>
      <c r="N379" s="1" t="s">
        <v>25</v>
      </c>
      <c r="O379" s="28" t="s">
        <v>225</v>
      </c>
      <c r="P379" s="1" t="s">
        <v>216</v>
      </c>
      <c r="Q379" s="64">
        <v>10</v>
      </c>
      <c r="R379" s="1" t="s">
        <v>410</v>
      </c>
      <c r="T379" s="1" t="s">
        <v>115</v>
      </c>
      <c r="U379" s="1"/>
      <c r="V379" s="1"/>
      <c r="W379" s="4"/>
      <c r="X379" s="28"/>
      <c r="Y379" s="33"/>
      <c r="Z379" s="33"/>
      <c r="AA379" s="96"/>
      <c r="AC379" s="66">
        <v>28.5</v>
      </c>
      <c r="AD379" s="65">
        <v>215</v>
      </c>
      <c r="AE379" s="33" t="s">
        <v>103</v>
      </c>
      <c r="AF379" s="33" t="s">
        <v>103</v>
      </c>
      <c r="AG379" s="33"/>
      <c r="AH379" s="4"/>
      <c r="AI379" s="1"/>
      <c r="AJ379" s="1"/>
      <c r="AK379" s="1"/>
      <c r="AL379" s="5"/>
      <c r="AM379" s="164">
        <f t="shared" si="28"/>
        <v>45902</v>
      </c>
      <c r="AN379" s="182"/>
      <c r="AO379" s="183"/>
      <c r="AP379" s="182"/>
      <c r="AQ379" s="182"/>
      <c r="AR379" s="182"/>
      <c r="AS379" s="182"/>
      <c r="AT379" s="182"/>
      <c r="AU379" s="182"/>
      <c r="AV379" s="183"/>
      <c r="AW379" s="96"/>
      <c r="AX379" s="37">
        <f t="shared" si="27"/>
        <v>45906</v>
      </c>
      <c r="AY379" s="182"/>
      <c r="AZ379" s="183"/>
      <c r="BA379" s="182"/>
      <c r="BB379" s="182"/>
      <c r="BC379" s="182"/>
      <c r="BD379" s="182"/>
      <c r="BE379" s="182"/>
      <c r="BF379" s="182"/>
      <c r="BG379" s="183"/>
      <c r="BH379" s="4"/>
      <c r="BI379" s="37"/>
      <c r="BJ379" s="1"/>
      <c r="BK379" s="71"/>
      <c r="BL379" s="31"/>
      <c r="BM379" s="31"/>
      <c r="BN379" s="1"/>
      <c r="BO379" s="1"/>
      <c r="BP379" s="1"/>
      <c r="BQ379" s="1"/>
      <c r="BR379" s="1"/>
      <c r="BS379" s="4"/>
      <c r="BT379" s="37">
        <f t="shared" si="29"/>
        <v>45927</v>
      </c>
      <c r="BU379" s="229"/>
      <c r="BV379" s="183"/>
      <c r="BW379" s="228"/>
      <c r="BX379" s="182"/>
      <c r="BY379" s="182"/>
      <c r="BZ379" s="182"/>
      <c r="CA379" s="182"/>
      <c r="CB379" s="182"/>
      <c r="CC379" s="183"/>
      <c r="CE379" s="1"/>
      <c r="CF379" s="1"/>
      <c r="CG379" s="1"/>
      <c r="CH379" s="1"/>
      <c r="CI379" s="1"/>
      <c r="CJ379" s="1"/>
      <c r="CK379" s="1"/>
      <c r="CL379" s="1"/>
      <c r="CM379" s="1"/>
      <c r="CN379" s="1"/>
      <c r="CO379" s="1"/>
    </row>
    <row r="380" spans="1:93" ht="30" customHeight="1" x14ac:dyDescent="0.2">
      <c r="A380" s="1">
        <v>374</v>
      </c>
      <c r="B380" s="1" t="s">
        <v>252</v>
      </c>
      <c r="C380" s="1" t="s">
        <v>253</v>
      </c>
      <c r="D380" s="1" t="s">
        <v>223</v>
      </c>
      <c r="E380" s="1" t="s">
        <v>254</v>
      </c>
      <c r="F380" s="1" t="s">
        <v>74</v>
      </c>
      <c r="G380" s="1">
        <v>10</v>
      </c>
      <c r="H380" s="1" t="s">
        <v>341</v>
      </c>
      <c r="I380" s="1" t="s">
        <v>114</v>
      </c>
      <c r="J380" s="64">
        <v>62810</v>
      </c>
      <c r="K380" s="64">
        <v>128491</v>
      </c>
      <c r="L380" s="29">
        <v>45899</v>
      </c>
      <c r="M380" s="29" t="s">
        <v>4163</v>
      </c>
      <c r="N380" s="1" t="s">
        <v>25</v>
      </c>
      <c r="O380" s="28" t="s">
        <v>225</v>
      </c>
      <c r="P380" s="1" t="s">
        <v>216</v>
      </c>
      <c r="Q380" s="64">
        <v>9</v>
      </c>
      <c r="R380" s="1" t="s">
        <v>410</v>
      </c>
      <c r="T380" s="1" t="s">
        <v>115</v>
      </c>
      <c r="U380" s="1"/>
      <c r="V380" s="1"/>
      <c r="W380" s="4"/>
      <c r="X380" s="28"/>
      <c r="Y380" s="33"/>
      <c r="Z380" s="33"/>
      <c r="AA380" s="96"/>
      <c r="AC380" s="66">
        <v>27.5</v>
      </c>
      <c r="AD380" s="65">
        <v>200</v>
      </c>
      <c r="AE380" s="33" t="s">
        <v>103</v>
      </c>
      <c r="AF380" s="33" t="s">
        <v>103</v>
      </c>
      <c r="AG380" s="33"/>
      <c r="AH380" s="4"/>
      <c r="AI380" s="1"/>
      <c r="AJ380" s="1"/>
      <c r="AK380" s="1"/>
      <c r="AL380" s="5"/>
      <c r="AM380" s="164">
        <f t="shared" si="28"/>
        <v>45902</v>
      </c>
      <c r="AN380" s="182"/>
      <c r="AO380" s="183"/>
      <c r="AP380" s="182"/>
      <c r="AQ380" s="182"/>
      <c r="AR380" s="182"/>
      <c r="AS380" s="182"/>
      <c r="AT380" s="182"/>
      <c r="AU380" s="182"/>
      <c r="AV380" s="183"/>
      <c r="AW380" s="96"/>
      <c r="AX380" s="37">
        <f t="shared" si="27"/>
        <v>45906</v>
      </c>
      <c r="AY380" s="182"/>
      <c r="AZ380" s="183"/>
      <c r="BA380" s="182"/>
      <c r="BB380" s="182"/>
      <c r="BC380" s="182"/>
      <c r="BD380" s="182"/>
      <c r="BE380" s="182"/>
      <c r="BF380" s="182"/>
      <c r="BG380" s="183"/>
      <c r="BH380" s="4"/>
      <c r="BI380" s="37"/>
      <c r="BJ380" s="1"/>
      <c r="BK380" s="71"/>
      <c r="BL380" s="31"/>
      <c r="BM380" s="31"/>
      <c r="BN380" s="1"/>
      <c r="BO380" s="1"/>
      <c r="BP380" s="1"/>
      <c r="BQ380" s="1"/>
      <c r="BR380" s="1"/>
      <c r="BS380" s="4"/>
      <c r="BT380" s="37">
        <f t="shared" si="29"/>
        <v>45927</v>
      </c>
      <c r="BU380" s="229"/>
      <c r="BV380" s="183"/>
      <c r="BW380" s="228"/>
      <c r="BX380" s="182"/>
      <c r="BY380" s="182"/>
      <c r="BZ380" s="182"/>
      <c r="CA380" s="182"/>
      <c r="CB380" s="182"/>
      <c r="CC380" s="183"/>
      <c r="CE380" s="1"/>
      <c r="CF380" s="1"/>
      <c r="CG380" s="1"/>
      <c r="CH380" s="1"/>
      <c r="CI380" s="1"/>
      <c r="CJ380" s="1"/>
      <c r="CK380" s="1"/>
      <c r="CL380" s="1"/>
      <c r="CM380" s="1"/>
      <c r="CN380" s="1"/>
      <c r="CO380" s="1"/>
    </row>
    <row r="381" spans="1:93" ht="30" customHeight="1" x14ac:dyDescent="0.2">
      <c r="A381" s="1">
        <v>375</v>
      </c>
      <c r="B381" s="1" t="s">
        <v>252</v>
      </c>
      <c r="C381" s="1" t="s">
        <v>253</v>
      </c>
      <c r="D381" s="1" t="s">
        <v>223</v>
      </c>
      <c r="E381" s="1" t="s">
        <v>254</v>
      </c>
      <c r="F381" s="1" t="s">
        <v>74</v>
      </c>
      <c r="G381" s="1">
        <v>10</v>
      </c>
      <c r="H381" s="1" t="s">
        <v>341</v>
      </c>
      <c r="I381" s="1" t="s">
        <v>114</v>
      </c>
      <c r="J381" s="64">
        <v>78412</v>
      </c>
      <c r="K381" s="64">
        <v>128492</v>
      </c>
      <c r="L381" s="29">
        <v>45899</v>
      </c>
      <c r="M381" s="29" t="s">
        <v>4163</v>
      </c>
      <c r="N381" s="1" t="s">
        <v>25</v>
      </c>
      <c r="O381" s="28" t="s">
        <v>225</v>
      </c>
      <c r="P381" s="1" t="s">
        <v>216</v>
      </c>
      <c r="Q381" s="64">
        <v>10</v>
      </c>
      <c r="R381" s="1" t="s">
        <v>410</v>
      </c>
      <c r="T381" s="1" t="s">
        <v>115</v>
      </c>
      <c r="U381" s="1"/>
      <c r="V381" s="1"/>
      <c r="W381" s="4"/>
      <c r="X381" s="28"/>
      <c r="Y381" s="33"/>
      <c r="Z381" s="33"/>
      <c r="AA381" s="96"/>
      <c r="AC381" s="66">
        <v>29</v>
      </c>
      <c r="AD381" s="65">
        <v>220</v>
      </c>
      <c r="AE381" s="33" t="s">
        <v>103</v>
      </c>
      <c r="AF381" s="33" t="s">
        <v>103</v>
      </c>
      <c r="AG381" s="33"/>
      <c r="AH381" s="4"/>
      <c r="AI381" s="1"/>
      <c r="AJ381" s="1"/>
      <c r="AK381" s="1"/>
      <c r="AL381" s="5"/>
      <c r="AM381" s="164">
        <f t="shared" si="28"/>
        <v>45902</v>
      </c>
      <c r="AN381" s="182"/>
      <c r="AO381" s="183"/>
      <c r="AP381" s="182"/>
      <c r="AQ381" s="182"/>
      <c r="AR381" s="182"/>
      <c r="AS381" s="182"/>
      <c r="AT381" s="182"/>
      <c r="AU381" s="182"/>
      <c r="AV381" s="183"/>
      <c r="AW381" s="96"/>
      <c r="AX381" s="37">
        <f t="shared" si="27"/>
        <v>45906</v>
      </c>
      <c r="AY381" s="182"/>
      <c r="AZ381" s="183"/>
      <c r="BA381" s="182"/>
      <c r="BB381" s="182"/>
      <c r="BC381" s="182"/>
      <c r="BD381" s="182"/>
      <c r="BE381" s="182"/>
      <c r="BF381" s="182"/>
      <c r="BG381" s="183"/>
      <c r="BH381" s="4"/>
      <c r="BI381" s="37"/>
      <c r="BJ381" s="1"/>
      <c r="BK381" s="71"/>
      <c r="BL381" s="31"/>
      <c r="BM381" s="31"/>
      <c r="BN381" s="1"/>
      <c r="BO381" s="1"/>
      <c r="BP381" s="1"/>
      <c r="BQ381" s="1"/>
      <c r="BR381" s="1"/>
      <c r="BS381" s="4"/>
      <c r="BT381" s="37">
        <f t="shared" si="29"/>
        <v>45927</v>
      </c>
      <c r="BU381" s="229"/>
      <c r="BV381" s="183"/>
      <c r="BW381" s="228"/>
      <c r="BX381" s="182"/>
      <c r="BY381" s="182"/>
      <c r="BZ381" s="182"/>
      <c r="CA381" s="182"/>
      <c r="CB381" s="182"/>
      <c r="CC381" s="183"/>
      <c r="CE381" s="1"/>
      <c r="CF381" s="1"/>
      <c r="CG381" s="1"/>
      <c r="CH381" s="1"/>
      <c r="CI381" s="1"/>
      <c r="CJ381" s="1"/>
      <c r="CK381" s="1"/>
      <c r="CL381" s="1"/>
      <c r="CM381" s="1"/>
      <c r="CN381" s="1"/>
      <c r="CO381" s="1"/>
    </row>
    <row r="382" spans="1:93" ht="30" customHeight="1" x14ac:dyDescent="0.2">
      <c r="A382" s="1">
        <v>376</v>
      </c>
      <c r="B382" s="1" t="s">
        <v>252</v>
      </c>
      <c r="C382" s="1" t="s">
        <v>253</v>
      </c>
      <c r="D382" s="1" t="s">
        <v>223</v>
      </c>
      <c r="E382" s="1" t="s">
        <v>254</v>
      </c>
      <c r="F382" s="1" t="s">
        <v>74</v>
      </c>
      <c r="G382" s="1">
        <v>10</v>
      </c>
      <c r="H382" s="1" t="s">
        <v>341</v>
      </c>
      <c r="I382" s="1" t="s">
        <v>114</v>
      </c>
      <c r="J382" s="64">
        <v>84712</v>
      </c>
      <c r="K382" s="64">
        <v>128493</v>
      </c>
      <c r="L382" s="29">
        <v>45899</v>
      </c>
      <c r="M382" s="29" t="s">
        <v>4163</v>
      </c>
      <c r="N382" s="1" t="s">
        <v>25</v>
      </c>
      <c r="O382" s="28" t="s">
        <v>225</v>
      </c>
      <c r="P382" s="1" t="s">
        <v>216</v>
      </c>
      <c r="Q382" s="64">
        <v>10</v>
      </c>
      <c r="R382" s="1" t="s">
        <v>410</v>
      </c>
      <c r="T382" s="1" t="s">
        <v>115</v>
      </c>
      <c r="U382" s="1"/>
      <c r="V382" s="1"/>
      <c r="W382" s="4"/>
      <c r="X382" s="28"/>
      <c r="Y382" s="33"/>
      <c r="Z382" s="33"/>
      <c r="AA382" s="96"/>
      <c r="AC382" s="66">
        <v>27</v>
      </c>
      <c r="AD382" s="65">
        <v>230</v>
      </c>
      <c r="AE382" s="33" t="s">
        <v>103</v>
      </c>
      <c r="AF382" s="33" t="s">
        <v>103</v>
      </c>
      <c r="AG382" s="33"/>
      <c r="AH382" s="4"/>
      <c r="AI382" s="1"/>
      <c r="AJ382" s="1"/>
      <c r="AK382" s="1"/>
      <c r="AL382" s="5"/>
      <c r="AM382" s="164">
        <f t="shared" si="28"/>
        <v>45902</v>
      </c>
      <c r="AN382" s="182"/>
      <c r="AO382" s="183"/>
      <c r="AP382" s="182"/>
      <c r="AQ382" s="182"/>
      <c r="AR382" s="182"/>
      <c r="AS382" s="182"/>
      <c r="AT382" s="182"/>
      <c r="AU382" s="182"/>
      <c r="AV382" s="183"/>
      <c r="AW382" s="96"/>
      <c r="AX382" s="37">
        <f t="shared" si="27"/>
        <v>45906</v>
      </c>
      <c r="AY382" s="182"/>
      <c r="AZ382" s="183"/>
      <c r="BA382" s="182"/>
      <c r="BB382" s="182"/>
      <c r="BC382" s="182"/>
      <c r="BD382" s="182"/>
      <c r="BE382" s="182"/>
      <c r="BF382" s="182"/>
      <c r="BG382" s="183"/>
      <c r="BH382" s="4"/>
      <c r="BI382" s="37"/>
      <c r="BJ382" s="1"/>
      <c r="BK382" s="71"/>
      <c r="BL382" s="31"/>
      <c r="BM382" s="31"/>
      <c r="BN382" s="1"/>
      <c r="BO382" s="1"/>
      <c r="BP382" s="1"/>
      <c r="BQ382" s="1"/>
      <c r="BR382" s="1"/>
      <c r="BS382" s="4"/>
      <c r="BT382" s="37">
        <f t="shared" si="29"/>
        <v>45927</v>
      </c>
      <c r="BU382" s="229"/>
      <c r="BV382" s="183"/>
      <c r="BW382" s="228"/>
      <c r="BX382" s="182"/>
      <c r="BY382" s="182"/>
      <c r="BZ382" s="182"/>
      <c r="CA382" s="182"/>
      <c r="CB382" s="182"/>
      <c r="CC382" s="183"/>
      <c r="CE382" s="1"/>
      <c r="CF382" s="1"/>
      <c r="CG382" s="1"/>
      <c r="CH382" s="1"/>
      <c r="CI382" s="1"/>
      <c r="CJ382" s="1"/>
      <c r="CK382" s="1"/>
      <c r="CL382" s="1"/>
      <c r="CM382" s="1"/>
      <c r="CN382" s="1"/>
      <c r="CO382" s="1"/>
    </row>
    <row r="383" spans="1:93" ht="30" customHeight="1" x14ac:dyDescent="0.2">
      <c r="A383" s="1">
        <v>377</v>
      </c>
      <c r="B383" s="1" t="s">
        <v>252</v>
      </c>
      <c r="C383" s="1" t="s">
        <v>253</v>
      </c>
      <c r="D383" s="1" t="s">
        <v>223</v>
      </c>
      <c r="E383" s="1" t="s">
        <v>254</v>
      </c>
      <c r="F383" s="1" t="s">
        <v>74</v>
      </c>
      <c r="G383" s="1">
        <v>10</v>
      </c>
      <c r="H383" s="1" t="s">
        <v>341</v>
      </c>
      <c r="I383" s="1" t="s">
        <v>114</v>
      </c>
      <c r="J383" s="64">
        <v>84212</v>
      </c>
      <c r="K383" s="64">
        <v>128494</v>
      </c>
      <c r="L383" s="29">
        <v>45899</v>
      </c>
      <c r="M383" s="29" t="s">
        <v>4163</v>
      </c>
      <c r="N383" s="1" t="s">
        <v>25</v>
      </c>
      <c r="O383" s="28" t="s">
        <v>225</v>
      </c>
      <c r="P383" s="1" t="s">
        <v>216</v>
      </c>
      <c r="Q383" s="64">
        <v>10</v>
      </c>
      <c r="R383" s="1" t="s">
        <v>410</v>
      </c>
      <c r="T383" s="1" t="s">
        <v>115</v>
      </c>
      <c r="U383" s="1"/>
      <c r="V383" s="1"/>
      <c r="W383" s="4"/>
      <c r="X383" s="28"/>
      <c r="Y383" s="33"/>
      <c r="Z383" s="33"/>
      <c r="AA383" s="96"/>
      <c r="AC383" s="66">
        <v>27.5</v>
      </c>
      <c r="AD383" s="65">
        <v>215</v>
      </c>
      <c r="AE383" s="33" t="s">
        <v>103</v>
      </c>
      <c r="AF383" s="33" t="s">
        <v>103</v>
      </c>
      <c r="AG383" s="33"/>
      <c r="AH383" s="4"/>
      <c r="AI383" s="1"/>
      <c r="AJ383" s="1"/>
      <c r="AK383" s="1"/>
      <c r="AL383" s="5"/>
      <c r="AM383" s="164">
        <f t="shared" si="28"/>
        <v>45902</v>
      </c>
      <c r="AN383" s="182"/>
      <c r="AO383" s="183"/>
      <c r="AP383" s="182"/>
      <c r="AQ383" s="182"/>
      <c r="AR383" s="182"/>
      <c r="AS383" s="182"/>
      <c r="AT383" s="182"/>
      <c r="AU383" s="182"/>
      <c r="AV383" s="183"/>
      <c r="AW383" s="96"/>
      <c r="AX383" s="37">
        <f t="shared" si="27"/>
        <v>45906</v>
      </c>
      <c r="AY383" s="182"/>
      <c r="AZ383" s="183"/>
      <c r="BA383" s="182"/>
      <c r="BB383" s="182"/>
      <c r="BC383" s="182"/>
      <c r="BD383" s="182"/>
      <c r="BE383" s="182"/>
      <c r="BF383" s="182"/>
      <c r="BG383" s="183"/>
      <c r="BH383" s="4"/>
      <c r="BI383" s="37"/>
      <c r="BJ383" s="1"/>
      <c r="BK383" s="71"/>
      <c r="BL383" s="31"/>
      <c r="BM383" s="31"/>
      <c r="BN383" s="1"/>
      <c r="BO383" s="1"/>
      <c r="BP383" s="1"/>
      <c r="BQ383" s="1"/>
      <c r="BR383" s="1"/>
      <c r="BS383" s="4"/>
      <c r="BT383" s="37">
        <f t="shared" si="29"/>
        <v>45927</v>
      </c>
      <c r="BU383" s="229"/>
      <c r="BV383" s="183"/>
      <c r="BW383" s="228"/>
      <c r="BX383" s="182"/>
      <c r="BY383" s="182"/>
      <c r="BZ383" s="182"/>
      <c r="CA383" s="182"/>
      <c r="CB383" s="182"/>
      <c r="CC383" s="183"/>
      <c r="CE383" s="1"/>
      <c r="CF383" s="1"/>
      <c r="CG383" s="1"/>
      <c r="CH383" s="1"/>
      <c r="CI383" s="1"/>
      <c r="CJ383" s="1"/>
      <c r="CK383" s="1"/>
      <c r="CL383" s="1"/>
      <c r="CM383" s="1"/>
      <c r="CN383" s="1"/>
      <c r="CO383" s="1"/>
    </row>
    <row r="384" spans="1:93" ht="30" customHeight="1" x14ac:dyDescent="0.2">
      <c r="A384" s="1">
        <v>378</v>
      </c>
      <c r="B384" s="1" t="s">
        <v>252</v>
      </c>
      <c r="C384" s="1" t="s">
        <v>253</v>
      </c>
      <c r="D384" s="1" t="s">
        <v>223</v>
      </c>
      <c r="E384" s="1" t="s">
        <v>254</v>
      </c>
      <c r="F384" s="1" t="s">
        <v>74</v>
      </c>
      <c r="G384" s="1">
        <v>10</v>
      </c>
      <c r="H384" s="1" t="s">
        <v>341</v>
      </c>
      <c r="I384" s="1" t="s">
        <v>114</v>
      </c>
      <c r="J384" s="64">
        <v>82612</v>
      </c>
      <c r="K384" s="64">
        <v>128495</v>
      </c>
      <c r="L384" s="29">
        <v>45899</v>
      </c>
      <c r="M384" s="29" t="s">
        <v>4163</v>
      </c>
      <c r="N384" s="1" t="s">
        <v>25</v>
      </c>
      <c r="O384" s="28" t="s">
        <v>225</v>
      </c>
      <c r="P384" s="1" t="s">
        <v>216</v>
      </c>
      <c r="Q384" s="64">
        <v>10</v>
      </c>
      <c r="R384" s="1" t="s">
        <v>410</v>
      </c>
      <c r="S384" s="1">
        <v>6</v>
      </c>
      <c r="T384" s="1" t="s">
        <v>115</v>
      </c>
      <c r="U384" s="1"/>
      <c r="V384" s="1"/>
      <c r="W384" s="4"/>
      <c r="X384" s="28"/>
      <c r="Y384" s="33"/>
      <c r="Z384" s="33"/>
      <c r="AA384" s="96"/>
      <c r="AC384" s="66">
        <v>27.5</v>
      </c>
      <c r="AD384" s="65">
        <v>205</v>
      </c>
      <c r="AE384" s="33" t="s">
        <v>103</v>
      </c>
      <c r="AF384" s="33" t="s">
        <v>103</v>
      </c>
      <c r="AG384" s="33"/>
      <c r="AH384" s="4"/>
      <c r="AI384" s="1"/>
      <c r="AJ384" s="1"/>
      <c r="AK384" s="1"/>
      <c r="AL384" s="5"/>
      <c r="AM384" s="164">
        <f t="shared" si="28"/>
        <v>45902</v>
      </c>
      <c r="AN384" s="182"/>
      <c r="AO384" s="183"/>
      <c r="AP384" s="182"/>
      <c r="AQ384" s="182"/>
      <c r="AR384" s="182"/>
      <c r="AS384" s="182"/>
      <c r="AT384" s="182"/>
      <c r="AU384" s="182"/>
      <c r="AV384" s="183"/>
      <c r="AW384" s="96"/>
      <c r="AX384" s="37">
        <f t="shared" si="27"/>
        <v>45906</v>
      </c>
      <c r="AY384" s="182"/>
      <c r="AZ384" s="183"/>
      <c r="BA384" s="182"/>
      <c r="BB384" s="182"/>
      <c r="BC384" s="182"/>
      <c r="BD384" s="182"/>
      <c r="BE384" s="182"/>
      <c r="BF384" s="182"/>
      <c r="BG384" s="183"/>
      <c r="BH384" s="4"/>
      <c r="BI384" s="37"/>
      <c r="BJ384" s="1"/>
      <c r="BK384" s="71"/>
      <c r="BL384" s="31"/>
      <c r="BM384" s="31"/>
      <c r="BN384" s="1"/>
      <c r="BO384" s="1"/>
      <c r="BP384" s="1"/>
      <c r="BQ384" s="1"/>
      <c r="BR384" s="1"/>
      <c r="BS384" s="4"/>
      <c r="BT384" s="37">
        <f t="shared" si="29"/>
        <v>45927</v>
      </c>
      <c r="BU384" s="229"/>
      <c r="BV384" s="183"/>
      <c r="BW384" s="228"/>
      <c r="BX384" s="182"/>
      <c r="BY384" s="182"/>
      <c r="BZ384" s="182"/>
      <c r="CA384" s="182"/>
      <c r="CB384" s="182"/>
      <c r="CC384" s="183"/>
      <c r="CE384" s="1"/>
      <c r="CF384" s="1"/>
      <c r="CG384" s="1"/>
      <c r="CH384" s="1"/>
      <c r="CI384" s="1"/>
      <c r="CJ384" s="1"/>
      <c r="CK384" s="1"/>
      <c r="CL384" s="1"/>
      <c r="CM384" s="1"/>
      <c r="CN384" s="1"/>
      <c r="CO384" s="1"/>
    </row>
    <row r="385" spans="1:93" ht="30" customHeight="1" x14ac:dyDescent="0.2">
      <c r="A385" s="1">
        <v>379</v>
      </c>
      <c r="B385" s="1" t="s">
        <v>252</v>
      </c>
      <c r="C385" s="1" t="s">
        <v>253</v>
      </c>
      <c r="D385" s="1" t="s">
        <v>223</v>
      </c>
      <c r="E385" s="1" t="s">
        <v>254</v>
      </c>
      <c r="F385" s="1" t="s">
        <v>74</v>
      </c>
      <c r="G385" s="1">
        <v>10</v>
      </c>
      <c r="H385" s="1" t="s">
        <v>341</v>
      </c>
      <c r="I385" s="1" t="s">
        <v>114</v>
      </c>
      <c r="J385" s="64">
        <v>66810</v>
      </c>
      <c r="K385" s="64">
        <v>128496</v>
      </c>
      <c r="L385" s="29">
        <v>45899</v>
      </c>
      <c r="M385" s="29" t="s">
        <v>4163</v>
      </c>
      <c r="N385" s="1" t="s">
        <v>25</v>
      </c>
      <c r="O385" s="28" t="s">
        <v>225</v>
      </c>
      <c r="P385" s="1" t="s">
        <v>216</v>
      </c>
      <c r="Q385" s="64">
        <v>9</v>
      </c>
      <c r="R385" s="1" t="s">
        <v>410</v>
      </c>
      <c r="T385" s="1" t="s">
        <v>115</v>
      </c>
      <c r="U385" s="1"/>
      <c r="V385" s="1"/>
      <c r="W385" s="4"/>
      <c r="X385" s="28"/>
      <c r="Y385" s="33"/>
      <c r="Z385" s="33"/>
      <c r="AA385" s="96"/>
      <c r="AC385" s="66">
        <v>27</v>
      </c>
      <c r="AD385" s="65">
        <v>230</v>
      </c>
      <c r="AE385" s="33" t="s">
        <v>103</v>
      </c>
      <c r="AF385" s="33" t="s">
        <v>103</v>
      </c>
      <c r="AG385" s="33"/>
      <c r="AH385" s="4"/>
      <c r="AI385" s="1"/>
      <c r="AJ385" s="1"/>
      <c r="AK385" s="1"/>
      <c r="AL385" s="5"/>
      <c r="AM385" s="164">
        <f t="shared" si="28"/>
        <v>45902</v>
      </c>
      <c r="AN385" s="182"/>
      <c r="AO385" s="183"/>
      <c r="AP385" s="182"/>
      <c r="AQ385" s="182"/>
      <c r="AR385" s="182"/>
      <c r="AS385" s="182"/>
      <c r="AT385" s="182"/>
      <c r="AU385" s="182"/>
      <c r="AV385" s="183"/>
      <c r="AW385" s="96"/>
      <c r="AX385" s="37">
        <f t="shared" si="27"/>
        <v>45906</v>
      </c>
      <c r="AY385" s="182"/>
      <c r="AZ385" s="183"/>
      <c r="BA385" s="182"/>
      <c r="BB385" s="182"/>
      <c r="BC385" s="182"/>
      <c r="BD385" s="182"/>
      <c r="BE385" s="182"/>
      <c r="BF385" s="182"/>
      <c r="BG385" s="183"/>
      <c r="BH385" s="4"/>
      <c r="BI385" s="37"/>
      <c r="BJ385" s="1"/>
      <c r="BK385" s="71"/>
      <c r="BL385" s="31"/>
      <c r="BM385" s="31"/>
      <c r="BN385" s="1"/>
      <c r="BO385" s="1"/>
      <c r="BP385" s="1"/>
      <c r="BQ385" s="1"/>
      <c r="BR385" s="1"/>
      <c r="BS385" s="4"/>
      <c r="BT385" s="37">
        <f t="shared" si="29"/>
        <v>45927</v>
      </c>
      <c r="BU385" s="229"/>
      <c r="BV385" s="183"/>
      <c r="BW385" s="228"/>
      <c r="BX385" s="182"/>
      <c r="BY385" s="182"/>
      <c r="BZ385" s="182"/>
      <c r="CA385" s="182"/>
      <c r="CB385" s="182"/>
      <c r="CC385" s="183"/>
      <c r="CE385" s="1"/>
      <c r="CF385" s="1"/>
      <c r="CG385" s="1"/>
      <c r="CH385" s="1"/>
      <c r="CI385" s="1"/>
      <c r="CJ385" s="1"/>
      <c r="CK385" s="1"/>
      <c r="CL385" s="1"/>
      <c r="CM385" s="1"/>
      <c r="CN385" s="1"/>
      <c r="CO385" s="1"/>
    </row>
    <row r="386" spans="1:93" ht="30" customHeight="1" x14ac:dyDescent="0.2">
      <c r="A386" s="1">
        <v>380</v>
      </c>
      <c r="B386" s="1" t="s">
        <v>252</v>
      </c>
      <c r="C386" s="1" t="s">
        <v>253</v>
      </c>
      <c r="D386" s="1" t="s">
        <v>223</v>
      </c>
      <c r="E386" s="1" t="s">
        <v>254</v>
      </c>
      <c r="F386" s="1" t="s">
        <v>74</v>
      </c>
      <c r="G386" s="1">
        <v>10</v>
      </c>
      <c r="H386" s="1" t="s">
        <v>341</v>
      </c>
      <c r="I386" s="1" t="s">
        <v>114</v>
      </c>
      <c r="J386" s="64">
        <v>82112</v>
      </c>
      <c r="K386" s="64">
        <v>128497</v>
      </c>
      <c r="L386" s="29">
        <v>45899</v>
      </c>
      <c r="M386" s="29" t="s">
        <v>4163</v>
      </c>
      <c r="N386" s="1" t="s">
        <v>25</v>
      </c>
      <c r="O386" s="28" t="s">
        <v>225</v>
      </c>
      <c r="P386" s="1" t="s">
        <v>216</v>
      </c>
      <c r="Q386" s="64">
        <v>10</v>
      </c>
      <c r="R386" s="1" t="s">
        <v>410</v>
      </c>
      <c r="T386" s="1" t="s">
        <v>115</v>
      </c>
      <c r="U386" s="1"/>
      <c r="V386" s="1"/>
      <c r="W386" s="4"/>
      <c r="X386" s="28"/>
      <c r="Y386" s="33"/>
      <c r="Z386" s="33"/>
      <c r="AA386" s="96"/>
      <c r="AC386" s="66">
        <v>28.5</v>
      </c>
      <c r="AD386" s="65">
        <v>225</v>
      </c>
      <c r="AE386" s="33" t="s">
        <v>103</v>
      </c>
      <c r="AF386" s="33" t="s">
        <v>103</v>
      </c>
      <c r="AG386" s="33"/>
      <c r="AH386" s="4"/>
      <c r="AI386" s="1"/>
      <c r="AJ386" s="1"/>
      <c r="AK386" s="1"/>
      <c r="AL386" s="5"/>
      <c r="AM386" s="164">
        <f t="shared" si="28"/>
        <v>45902</v>
      </c>
      <c r="AN386" s="182"/>
      <c r="AO386" s="183"/>
      <c r="AP386" s="182"/>
      <c r="AQ386" s="182"/>
      <c r="AR386" s="182"/>
      <c r="AS386" s="182"/>
      <c r="AT386" s="182"/>
      <c r="AU386" s="182"/>
      <c r="AV386" s="183"/>
      <c r="AW386" s="96"/>
      <c r="AX386" s="37">
        <f t="shared" si="27"/>
        <v>45906</v>
      </c>
      <c r="AY386" s="182"/>
      <c r="AZ386" s="183"/>
      <c r="BA386" s="182"/>
      <c r="BB386" s="182"/>
      <c r="BC386" s="182"/>
      <c r="BD386" s="182"/>
      <c r="BE386" s="182"/>
      <c r="BF386" s="182"/>
      <c r="BG386" s="183"/>
      <c r="BH386" s="4"/>
      <c r="BI386" s="37"/>
      <c r="BJ386" s="1"/>
      <c r="BK386" s="71"/>
      <c r="BL386" s="31"/>
      <c r="BM386" s="31"/>
      <c r="BN386" s="1"/>
      <c r="BO386" s="1"/>
      <c r="BP386" s="1"/>
      <c r="BQ386" s="1"/>
      <c r="BR386" s="1"/>
      <c r="BS386" s="4"/>
      <c r="BT386" s="37">
        <f t="shared" si="29"/>
        <v>45927</v>
      </c>
      <c r="BU386" s="229"/>
      <c r="BV386" s="183"/>
      <c r="BW386" s="228"/>
      <c r="BX386" s="182"/>
      <c r="BY386" s="182"/>
      <c r="BZ386" s="182"/>
      <c r="CA386" s="182"/>
      <c r="CB386" s="182"/>
      <c r="CC386" s="183"/>
      <c r="CE386" s="1"/>
      <c r="CF386" s="1"/>
      <c r="CG386" s="1"/>
      <c r="CH386" s="1"/>
      <c r="CI386" s="1"/>
      <c r="CJ386" s="1"/>
      <c r="CK386" s="1"/>
      <c r="CL386" s="1"/>
      <c r="CM386" s="1"/>
      <c r="CN386" s="1"/>
      <c r="CO386" s="1"/>
    </row>
    <row r="387" spans="1:93" ht="30" customHeight="1" x14ac:dyDescent="0.2">
      <c r="A387" s="1">
        <v>381</v>
      </c>
      <c r="B387" s="1" t="s">
        <v>252</v>
      </c>
      <c r="C387" s="1" t="s">
        <v>253</v>
      </c>
      <c r="D387" s="1" t="s">
        <v>223</v>
      </c>
      <c r="E387" s="1" t="s">
        <v>254</v>
      </c>
      <c r="F387" s="1" t="s">
        <v>74</v>
      </c>
      <c r="G387" s="1">
        <v>10</v>
      </c>
      <c r="H387" s="1" t="s">
        <v>341</v>
      </c>
      <c r="I387" s="1" t="s">
        <v>114</v>
      </c>
      <c r="J387" s="64">
        <v>82912</v>
      </c>
      <c r="K387" s="64">
        <v>128498</v>
      </c>
      <c r="L387" s="29">
        <v>45899</v>
      </c>
      <c r="M387" s="29" t="s">
        <v>4163</v>
      </c>
      <c r="N387" s="1" t="s">
        <v>25</v>
      </c>
      <c r="O387" s="28" t="s">
        <v>225</v>
      </c>
      <c r="P387" s="1" t="s">
        <v>216</v>
      </c>
      <c r="Q387" s="64">
        <v>10</v>
      </c>
      <c r="R387" s="1" t="s">
        <v>410</v>
      </c>
      <c r="T387" s="1" t="s">
        <v>115</v>
      </c>
      <c r="U387" s="1"/>
      <c r="V387" s="1"/>
      <c r="W387" s="4"/>
      <c r="X387" s="28"/>
      <c r="Y387" s="33"/>
      <c r="Z387" s="33"/>
      <c r="AA387" s="96"/>
      <c r="AC387" s="66">
        <v>27.5</v>
      </c>
      <c r="AD387" s="65">
        <v>205</v>
      </c>
      <c r="AE387" s="33" t="s">
        <v>103</v>
      </c>
      <c r="AF387" s="33" t="s">
        <v>103</v>
      </c>
      <c r="AG387" s="33"/>
      <c r="AH387" s="4"/>
      <c r="AI387" s="1"/>
      <c r="AJ387" s="1"/>
      <c r="AK387" s="1"/>
      <c r="AL387" s="5"/>
      <c r="AM387" s="164">
        <f t="shared" si="28"/>
        <v>45902</v>
      </c>
      <c r="AN387" s="182"/>
      <c r="AO387" s="183"/>
      <c r="AP387" s="182"/>
      <c r="AQ387" s="182"/>
      <c r="AR387" s="182"/>
      <c r="AS387" s="182"/>
      <c r="AT387" s="182"/>
      <c r="AU387" s="182"/>
      <c r="AV387" s="183"/>
      <c r="AW387" s="96"/>
      <c r="AX387" s="37">
        <f t="shared" si="27"/>
        <v>45906</v>
      </c>
      <c r="AY387" s="182"/>
      <c r="AZ387" s="183"/>
      <c r="BA387" s="182"/>
      <c r="BB387" s="182"/>
      <c r="BC387" s="182"/>
      <c r="BD387" s="182"/>
      <c r="BE387" s="182"/>
      <c r="BF387" s="182"/>
      <c r="BG387" s="183"/>
      <c r="BH387" s="4"/>
      <c r="BI387" s="37"/>
      <c r="BJ387" s="1"/>
      <c r="BK387" s="71"/>
      <c r="BL387" s="31"/>
      <c r="BM387" s="31"/>
      <c r="BN387" s="1"/>
      <c r="BO387" s="1"/>
      <c r="BP387" s="1"/>
      <c r="BQ387" s="1"/>
      <c r="BR387" s="1"/>
      <c r="BS387" s="4"/>
      <c r="BT387" s="37">
        <f t="shared" si="29"/>
        <v>45927</v>
      </c>
      <c r="BU387" s="229"/>
      <c r="BV387" s="183"/>
      <c r="BW387" s="228"/>
      <c r="BX387" s="182"/>
      <c r="BY387" s="182"/>
      <c r="BZ387" s="182"/>
      <c r="CA387" s="182"/>
      <c r="CB387" s="182"/>
      <c r="CC387" s="183"/>
      <c r="CE387" s="1"/>
      <c r="CF387" s="1"/>
      <c r="CG387" s="1"/>
      <c r="CH387" s="1"/>
      <c r="CI387" s="1"/>
      <c r="CJ387" s="1"/>
      <c r="CK387" s="1"/>
      <c r="CL387" s="1"/>
      <c r="CM387" s="1"/>
      <c r="CN387" s="1"/>
      <c r="CO387" s="1"/>
    </row>
    <row r="388" spans="1:93" ht="30" customHeight="1" x14ac:dyDescent="0.2">
      <c r="A388" s="1">
        <v>382</v>
      </c>
      <c r="B388" s="1" t="s">
        <v>252</v>
      </c>
      <c r="C388" s="1" t="s">
        <v>253</v>
      </c>
      <c r="D388" s="1" t="s">
        <v>223</v>
      </c>
      <c r="E388" s="1" t="s">
        <v>254</v>
      </c>
      <c r="F388" s="1" t="s">
        <v>74</v>
      </c>
      <c r="G388" s="1">
        <v>10</v>
      </c>
      <c r="H388" s="1" t="s">
        <v>341</v>
      </c>
      <c r="I388" s="1" t="s">
        <v>114</v>
      </c>
      <c r="J388" s="64">
        <v>79410</v>
      </c>
      <c r="K388" s="64">
        <v>128499</v>
      </c>
      <c r="L388" s="29">
        <v>45899</v>
      </c>
      <c r="M388" s="29" t="s">
        <v>4163</v>
      </c>
      <c r="N388" s="1" t="s">
        <v>25</v>
      </c>
      <c r="O388" s="28" t="s">
        <v>225</v>
      </c>
      <c r="P388" s="1" t="s">
        <v>216</v>
      </c>
      <c r="Q388" s="64">
        <v>9</v>
      </c>
      <c r="R388" s="1" t="s">
        <v>410</v>
      </c>
      <c r="T388" s="1" t="s">
        <v>115</v>
      </c>
      <c r="U388" s="1"/>
      <c r="V388" s="1"/>
      <c r="W388" s="4"/>
      <c r="X388" s="28"/>
      <c r="Y388" s="33"/>
      <c r="Z388" s="33"/>
      <c r="AA388" s="96"/>
      <c r="AC388" s="66">
        <v>27.5</v>
      </c>
      <c r="AD388" s="65">
        <v>230</v>
      </c>
      <c r="AE388" s="33" t="s">
        <v>103</v>
      </c>
      <c r="AF388" s="33" t="s">
        <v>103</v>
      </c>
      <c r="AG388" s="33"/>
      <c r="AH388" s="4"/>
      <c r="AI388" s="1"/>
      <c r="AJ388" s="1"/>
      <c r="AK388" s="1"/>
      <c r="AL388" s="5"/>
      <c r="AM388" s="164">
        <f t="shared" si="28"/>
        <v>45902</v>
      </c>
      <c r="AN388" s="182"/>
      <c r="AO388" s="183"/>
      <c r="AP388" s="182"/>
      <c r="AQ388" s="182"/>
      <c r="AR388" s="182"/>
      <c r="AS388" s="182"/>
      <c r="AT388" s="182"/>
      <c r="AU388" s="182"/>
      <c r="AV388" s="183"/>
      <c r="AW388" s="96"/>
      <c r="AX388" s="37">
        <f t="shared" si="27"/>
        <v>45906</v>
      </c>
      <c r="AY388" s="182"/>
      <c r="AZ388" s="183"/>
      <c r="BA388" s="182"/>
      <c r="BB388" s="182"/>
      <c r="BC388" s="182"/>
      <c r="BD388" s="182"/>
      <c r="BE388" s="182"/>
      <c r="BF388" s="182"/>
      <c r="BG388" s="183"/>
      <c r="BH388" s="4"/>
      <c r="BI388" s="37"/>
      <c r="BJ388" s="1"/>
      <c r="BK388" s="71"/>
      <c r="BL388" s="31"/>
      <c r="BM388" s="31"/>
      <c r="BN388" s="1"/>
      <c r="BO388" s="1"/>
      <c r="BP388" s="1"/>
      <c r="BQ388" s="1"/>
      <c r="BR388" s="1"/>
      <c r="BS388" s="4"/>
      <c r="BT388" s="37">
        <f t="shared" si="29"/>
        <v>45927</v>
      </c>
      <c r="BU388" s="229"/>
      <c r="BV388" s="183"/>
      <c r="BW388" s="228"/>
      <c r="BX388" s="182"/>
      <c r="BY388" s="182"/>
      <c r="BZ388" s="182"/>
      <c r="CA388" s="182"/>
      <c r="CB388" s="182"/>
      <c r="CC388" s="183"/>
      <c r="CE388" s="1"/>
      <c r="CF388" s="1"/>
      <c r="CG388" s="1"/>
      <c r="CH388" s="1"/>
      <c r="CI388" s="1"/>
      <c r="CJ388" s="1"/>
      <c r="CK388" s="1"/>
      <c r="CL388" s="1"/>
      <c r="CM388" s="1"/>
      <c r="CN388" s="1"/>
      <c r="CO388" s="1"/>
    </row>
    <row r="389" spans="1:93" ht="30" customHeight="1" x14ac:dyDescent="0.2">
      <c r="A389" s="1">
        <v>383</v>
      </c>
      <c r="B389" s="1" t="s">
        <v>252</v>
      </c>
      <c r="C389" s="1" t="s">
        <v>253</v>
      </c>
      <c r="D389" s="1" t="s">
        <v>223</v>
      </c>
      <c r="E389" s="1" t="s">
        <v>254</v>
      </c>
      <c r="F389" s="1" t="s">
        <v>74</v>
      </c>
      <c r="G389" s="1">
        <v>10</v>
      </c>
      <c r="H389" s="1" t="s">
        <v>341</v>
      </c>
      <c r="I389" s="1" t="s">
        <v>114</v>
      </c>
      <c r="J389" s="64">
        <v>83017</v>
      </c>
      <c r="K389" s="64">
        <v>128500</v>
      </c>
      <c r="L389" s="29">
        <v>45899</v>
      </c>
      <c r="M389" s="29" t="s">
        <v>4163</v>
      </c>
      <c r="N389" s="1" t="s">
        <v>25</v>
      </c>
      <c r="O389" s="28" t="s">
        <v>225</v>
      </c>
      <c r="P389" s="1" t="s">
        <v>216</v>
      </c>
      <c r="Q389" s="64">
        <v>10</v>
      </c>
      <c r="R389" s="1" t="s">
        <v>410</v>
      </c>
      <c r="T389" s="1" t="s">
        <v>115</v>
      </c>
      <c r="U389" s="1"/>
      <c r="V389" s="1"/>
      <c r="W389" s="4"/>
      <c r="X389" s="28"/>
      <c r="Y389" s="33"/>
      <c r="Z389" s="33"/>
      <c r="AA389" s="96"/>
      <c r="AC389" s="66">
        <v>27</v>
      </c>
      <c r="AD389" s="65">
        <v>210</v>
      </c>
      <c r="AE389" s="33" t="s">
        <v>103</v>
      </c>
      <c r="AF389" s="33" t="s">
        <v>103</v>
      </c>
      <c r="AG389" s="33"/>
      <c r="AH389" s="4"/>
      <c r="AI389" s="1"/>
      <c r="AJ389" s="1"/>
      <c r="AK389" s="1"/>
      <c r="AL389" s="5"/>
      <c r="AM389" s="164">
        <f t="shared" si="28"/>
        <v>45902</v>
      </c>
      <c r="AN389" s="182"/>
      <c r="AO389" s="183"/>
      <c r="AP389" s="182">
        <v>41.1</v>
      </c>
      <c r="AQ389" s="182">
        <v>39.299999999999997</v>
      </c>
      <c r="AR389" s="182">
        <v>42.4</v>
      </c>
      <c r="AS389" s="182">
        <v>40.799999999999997</v>
      </c>
      <c r="AT389" s="182"/>
      <c r="AU389" s="182"/>
      <c r="AV389" s="183"/>
      <c r="AW389" s="96"/>
      <c r="AX389" s="37">
        <f t="shared" si="27"/>
        <v>45906</v>
      </c>
      <c r="AY389" s="182"/>
      <c r="AZ389" s="183"/>
      <c r="BA389" s="182">
        <v>50.3</v>
      </c>
      <c r="BB389" s="182">
        <v>48.9</v>
      </c>
      <c r="BC389" s="182">
        <v>47.5</v>
      </c>
      <c r="BD389" s="182">
        <v>49.5</v>
      </c>
      <c r="BE389" s="182"/>
      <c r="BF389" s="182"/>
      <c r="BG389" s="183"/>
      <c r="BH389" s="4"/>
      <c r="BI389" s="37"/>
      <c r="BJ389" s="1"/>
      <c r="BK389" s="71"/>
      <c r="BL389" s="31"/>
      <c r="BM389" s="31"/>
      <c r="BN389" s="1"/>
      <c r="BO389" s="1"/>
      <c r="BP389" s="1"/>
      <c r="BQ389" s="1"/>
      <c r="BR389" s="1"/>
      <c r="BS389" s="4"/>
      <c r="BT389" s="37">
        <f t="shared" si="29"/>
        <v>45927</v>
      </c>
      <c r="BU389" s="229"/>
      <c r="BV389" s="183"/>
      <c r="BW389" s="228">
        <v>59</v>
      </c>
      <c r="BX389" s="182">
        <v>60.3</v>
      </c>
      <c r="BY389" s="182">
        <v>59.4</v>
      </c>
      <c r="BZ389" s="182">
        <v>60.3</v>
      </c>
      <c r="CA389" s="182"/>
      <c r="CB389" s="182"/>
      <c r="CC389" s="183"/>
      <c r="CE389" s="1"/>
      <c r="CF389" s="1"/>
      <c r="CG389" s="1"/>
      <c r="CH389" s="1"/>
      <c r="CI389" s="1"/>
      <c r="CJ389" s="1"/>
      <c r="CK389" s="1"/>
      <c r="CL389" s="1"/>
      <c r="CM389" s="1"/>
      <c r="CN389" s="1"/>
      <c r="CO389" s="1"/>
    </row>
    <row r="390" spans="1:93" ht="30" customHeight="1" x14ac:dyDescent="0.2">
      <c r="A390" s="1">
        <v>384</v>
      </c>
      <c r="B390" s="1" t="s">
        <v>252</v>
      </c>
      <c r="C390" s="1" t="s">
        <v>253</v>
      </c>
      <c r="D390" s="1" t="s">
        <v>223</v>
      </c>
      <c r="E390" s="1" t="s">
        <v>254</v>
      </c>
      <c r="F390" s="1" t="s">
        <v>74</v>
      </c>
      <c r="G390" s="1">
        <v>10</v>
      </c>
      <c r="H390" s="1" t="s">
        <v>341</v>
      </c>
      <c r="I390" s="1" t="s">
        <v>114</v>
      </c>
      <c r="J390" s="64">
        <v>83812</v>
      </c>
      <c r="K390" s="64">
        <v>128501</v>
      </c>
      <c r="L390" s="29">
        <v>45899</v>
      </c>
      <c r="M390" s="29" t="s">
        <v>4163</v>
      </c>
      <c r="N390" s="1" t="s">
        <v>25</v>
      </c>
      <c r="O390" s="28" t="s">
        <v>225</v>
      </c>
      <c r="P390" s="1" t="s">
        <v>216</v>
      </c>
      <c r="Q390" s="64">
        <v>10</v>
      </c>
      <c r="R390" s="1" t="s">
        <v>410</v>
      </c>
      <c r="T390" s="1" t="s">
        <v>115</v>
      </c>
      <c r="U390" s="1"/>
      <c r="V390" s="1"/>
      <c r="W390" s="4"/>
      <c r="X390" s="28"/>
      <c r="Y390" s="33"/>
      <c r="Z390" s="33"/>
      <c r="AA390" s="96"/>
      <c r="AC390" s="66">
        <v>27</v>
      </c>
      <c r="AD390" s="65">
        <v>220</v>
      </c>
      <c r="AE390" s="33" t="s">
        <v>103</v>
      </c>
      <c r="AF390" s="33" t="s">
        <v>103</v>
      </c>
      <c r="AG390" s="33"/>
      <c r="AH390" s="4"/>
      <c r="AI390" s="1"/>
      <c r="AJ390" s="1"/>
      <c r="AK390" s="1"/>
      <c r="AL390" s="5"/>
      <c r="AM390" s="164">
        <f t="shared" si="28"/>
        <v>45902</v>
      </c>
      <c r="AN390" s="182"/>
      <c r="AO390" s="183"/>
      <c r="AP390" s="182"/>
      <c r="AQ390" s="182"/>
      <c r="AR390" s="182"/>
      <c r="AS390" s="182"/>
      <c r="AT390" s="182"/>
      <c r="AU390" s="182"/>
      <c r="AV390" s="183"/>
      <c r="AW390" s="96"/>
      <c r="AX390" s="37">
        <f t="shared" si="27"/>
        <v>45906</v>
      </c>
      <c r="AY390" s="182"/>
      <c r="AZ390" s="183"/>
      <c r="BA390" s="182"/>
      <c r="BB390" s="182"/>
      <c r="BC390" s="182"/>
      <c r="BD390" s="182"/>
      <c r="BE390" s="182"/>
      <c r="BF390" s="182"/>
      <c r="BG390" s="183"/>
      <c r="BH390" s="4"/>
      <c r="BI390" s="37"/>
      <c r="BJ390" s="1"/>
      <c r="BK390" s="71"/>
      <c r="BL390" s="31"/>
      <c r="BM390" s="31"/>
      <c r="BN390" s="1"/>
      <c r="BO390" s="1"/>
      <c r="BP390" s="1"/>
      <c r="BQ390" s="1"/>
      <c r="BR390" s="1"/>
      <c r="BS390" s="4"/>
      <c r="BT390" s="37">
        <f t="shared" si="29"/>
        <v>45927</v>
      </c>
      <c r="BU390" s="229"/>
      <c r="BV390" s="183"/>
      <c r="BW390" s="228"/>
      <c r="BX390" s="182"/>
      <c r="BY390" s="182"/>
      <c r="BZ390" s="182"/>
      <c r="CA390" s="182"/>
      <c r="CB390" s="182"/>
      <c r="CC390" s="183"/>
      <c r="CE390" s="1"/>
      <c r="CF390" s="1"/>
      <c r="CG390" s="1"/>
      <c r="CH390" s="1"/>
      <c r="CI390" s="1"/>
      <c r="CJ390" s="1"/>
      <c r="CK390" s="1"/>
      <c r="CL390" s="1"/>
      <c r="CM390" s="1"/>
      <c r="CN390" s="1"/>
      <c r="CO390" s="1"/>
    </row>
    <row r="391" spans="1:93" ht="30" customHeight="1" x14ac:dyDescent="0.2">
      <c r="A391" s="1">
        <v>385</v>
      </c>
      <c r="B391" s="1" t="s">
        <v>252</v>
      </c>
      <c r="C391" s="1" t="s">
        <v>253</v>
      </c>
      <c r="D391" s="1" t="s">
        <v>223</v>
      </c>
      <c r="E391" s="1" t="s">
        <v>254</v>
      </c>
      <c r="F391" s="1" t="s">
        <v>74</v>
      </c>
      <c r="G391" s="1">
        <v>10</v>
      </c>
      <c r="H391" s="1" t="s">
        <v>341</v>
      </c>
      <c r="I391" s="1" t="s">
        <v>114</v>
      </c>
      <c r="J391" s="64">
        <v>83412</v>
      </c>
      <c r="K391" s="64">
        <v>128508</v>
      </c>
      <c r="L391" s="29">
        <v>45899</v>
      </c>
      <c r="M391" s="29" t="s">
        <v>4163</v>
      </c>
      <c r="N391" s="1" t="s">
        <v>25</v>
      </c>
      <c r="O391" s="28" t="s">
        <v>225</v>
      </c>
      <c r="P391" s="1" t="s">
        <v>216</v>
      </c>
      <c r="Q391" s="64">
        <v>10</v>
      </c>
      <c r="R391" s="1" t="s">
        <v>410</v>
      </c>
      <c r="T391" s="1" t="s">
        <v>115</v>
      </c>
      <c r="U391" s="1"/>
      <c r="V391" s="1"/>
      <c r="W391" s="4"/>
      <c r="X391" s="28"/>
      <c r="Y391" s="33"/>
      <c r="Z391" s="33"/>
      <c r="AA391" s="96"/>
      <c r="AC391" s="66">
        <v>28</v>
      </c>
      <c r="AD391" s="65">
        <v>195</v>
      </c>
      <c r="AE391" s="33" t="s">
        <v>103</v>
      </c>
      <c r="AF391" s="33" t="s">
        <v>103</v>
      </c>
      <c r="AG391" s="33"/>
      <c r="AH391" s="4"/>
      <c r="AI391" s="1"/>
      <c r="AJ391" s="1"/>
      <c r="AK391" s="1"/>
      <c r="AL391" s="5"/>
      <c r="AM391" s="164">
        <f t="shared" si="28"/>
        <v>45902</v>
      </c>
      <c r="AN391" s="182"/>
      <c r="AO391" s="183"/>
      <c r="AP391" s="182"/>
      <c r="AQ391" s="182"/>
      <c r="AR391" s="182"/>
      <c r="AS391" s="182"/>
      <c r="AT391" s="182"/>
      <c r="AU391" s="182"/>
      <c r="AV391" s="183"/>
      <c r="AW391" s="96"/>
      <c r="AX391" s="37">
        <f t="shared" si="27"/>
        <v>45906</v>
      </c>
      <c r="AY391" s="182"/>
      <c r="AZ391" s="183"/>
      <c r="BA391" s="182"/>
      <c r="BB391" s="182"/>
      <c r="BC391" s="182"/>
      <c r="BD391" s="182"/>
      <c r="BE391" s="182"/>
      <c r="BF391" s="182"/>
      <c r="BG391" s="183"/>
      <c r="BH391" s="4"/>
      <c r="BI391" s="37"/>
      <c r="BJ391" s="1"/>
      <c r="BK391" s="71"/>
      <c r="BL391" s="31"/>
      <c r="BM391" s="31"/>
      <c r="BN391" s="1"/>
      <c r="BO391" s="1"/>
      <c r="BP391" s="1"/>
      <c r="BQ391" s="1"/>
      <c r="BR391" s="1"/>
      <c r="BS391" s="4"/>
      <c r="BT391" s="37">
        <f t="shared" si="29"/>
        <v>45927</v>
      </c>
      <c r="BU391" s="229"/>
      <c r="BV391" s="183"/>
      <c r="BW391" s="228"/>
      <c r="BX391" s="182"/>
      <c r="BY391" s="182"/>
      <c r="BZ391" s="182"/>
      <c r="CA391" s="182"/>
      <c r="CB391" s="182"/>
      <c r="CC391" s="183"/>
      <c r="CE391" s="1"/>
      <c r="CF391" s="1"/>
      <c r="CG391" s="1"/>
      <c r="CH391" s="1"/>
      <c r="CI391" s="1"/>
      <c r="CJ391" s="1"/>
      <c r="CK391" s="1"/>
      <c r="CL391" s="1"/>
      <c r="CM391" s="1"/>
      <c r="CN391" s="1"/>
      <c r="CO391" s="1"/>
    </row>
    <row r="392" spans="1:93" ht="30" customHeight="1" x14ac:dyDescent="0.2">
      <c r="A392" s="1">
        <v>386</v>
      </c>
      <c r="B392" s="1" t="s">
        <v>252</v>
      </c>
      <c r="C392" s="1" t="s">
        <v>253</v>
      </c>
      <c r="D392" s="1" t="s">
        <v>223</v>
      </c>
      <c r="E392" s="1" t="s">
        <v>254</v>
      </c>
      <c r="F392" s="1" t="s">
        <v>74</v>
      </c>
      <c r="G392" s="1">
        <v>10</v>
      </c>
      <c r="H392" s="1" t="s">
        <v>341</v>
      </c>
      <c r="I392" s="1" t="s">
        <v>114</v>
      </c>
      <c r="J392" s="64">
        <v>84612</v>
      </c>
      <c r="K392" s="64">
        <v>128410</v>
      </c>
      <c r="L392" s="29">
        <v>45899</v>
      </c>
      <c r="M392" s="29" t="s">
        <v>4163</v>
      </c>
      <c r="N392" s="1" t="s">
        <v>25</v>
      </c>
      <c r="O392" s="28" t="s">
        <v>225</v>
      </c>
      <c r="P392" s="1" t="s">
        <v>216</v>
      </c>
      <c r="Q392" s="64">
        <v>10</v>
      </c>
      <c r="R392" s="1" t="s">
        <v>410</v>
      </c>
      <c r="T392" s="1" t="s">
        <v>115</v>
      </c>
      <c r="U392" s="1"/>
      <c r="V392" s="1"/>
      <c r="W392" s="4"/>
      <c r="X392" s="28"/>
      <c r="Y392" s="33"/>
      <c r="Z392" s="33"/>
      <c r="AA392" s="96"/>
      <c r="AC392" s="66">
        <v>27</v>
      </c>
      <c r="AD392" s="65">
        <v>210</v>
      </c>
      <c r="AE392" s="33" t="s">
        <v>103</v>
      </c>
      <c r="AF392" s="33" t="s">
        <v>103</v>
      </c>
      <c r="AG392" s="33"/>
      <c r="AH392" s="4"/>
      <c r="AI392" s="1"/>
      <c r="AJ392" s="1"/>
      <c r="AK392" s="1"/>
      <c r="AL392" s="5"/>
      <c r="AM392" s="164">
        <f t="shared" si="28"/>
        <v>45902</v>
      </c>
      <c r="AN392" s="182"/>
      <c r="AO392" s="183"/>
      <c r="AP392" s="182"/>
      <c r="AQ392" s="182"/>
      <c r="AR392" s="182"/>
      <c r="AS392" s="182"/>
      <c r="AT392" s="182"/>
      <c r="AU392" s="182"/>
      <c r="AV392" s="183"/>
      <c r="AW392" s="96"/>
      <c r="AX392" s="37">
        <f t="shared" si="27"/>
        <v>45906</v>
      </c>
      <c r="AY392" s="182"/>
      <c r="AZ392" s="183"/>
      <c r="BA392" s="182"/>
      <c r="BB392" s="182"/>
      <c r="BC392" s="182"/>
      <c r="BD392" s="182"/>
      <c r="BE392" s="182"/>
      <c r="BF392" s="182"/>
      <c r="BG392" s="183"/>
      <c r="BH392" s="4"/>
      <c r="BI392" s="37"/>
      <c r="BJ392" s="1"/>
      <c r="BK392" s="71"/>
      <c r="BL392" s="31"/>
      <c r="BM392" s="31"/>
      <c r="BN392" s="1"/>
      <c r="BO392" s="1"/>
      <c r="BP392" s="1"/>
      <c r="BQ392" s="1"/>
      <c r="BR392" s="1"/>
      <c r="BS392" s="4"/>
      <c r="BT392" s="37">
        <f t="shared" si="29"/>
        <v>45927</v>
      </c>
      <c r="BU392" s="229"/>
      <c r="BV392" s="183"/>
      <c r="BW392" s="228"/>
      <c r="BX392" s="182"/>
      <c r="BY392" s="182"/>
      <c r="BZ392" s="182"/>
      <c r="CA392" s="182"/>
      <c r="CB392" s="182"/>
      <c r="CC392" s="183"/>
      <c r="CE392" s="1"/>
      <c r="CF392" s="1"/>
      <c r="CG392" s="1"/>
      <c r="CH392" s="1"/>
      <c r="CI392" s="1"/>
      <c r="CJ392" s="1"/>
      <c r="CK392" s="1"/>
      <c r="CL392" s="1"/>
      <c r="CM392" s="1"/>
      <c r="CN392" s="1"/>
      <c r="CO392" s="1"/>
    </row>
    <row r="393" spans="1:93" ht="30" customHeight="1" x14ac:dyDescent="0.2">
      <c r="A393" s="1">
        <v>387</v>
      </c>
      <c r="B393" s="1" t="s">
        <v>252</v>
      </c>
      <c r="C393" s="1" t="s">
        <v>253</v>
      </c>
      <c r="D393" s="1" t="s">
        <v>223</v>
      </c>
      <c r="E393" s="1" t="s">
        <v>254</v>
      </c>
      <c r="F393" s="1" t="s">
        <v>74</v>
      </c>
      <c r="G393" s="1">
        <v>10</v>
      </c>
      <c r="H393" s="1" t="s">
        <v>341</v>
      </c>
      <c r="I393" s="1" t="s">
        <v>114</v>
      </c>
      <c r="J393" s="64">
        <v>77112</v>
      </c>
      <c r="K393" s="64">
        <v>128514</v>
      </c>
      <c r="L393" s="29">
        <v>45899</v>
      </c>
      <c r="M393" s="29" t="s">
        <v>4163</v>
      </c>
      <c r="N393" s="1" t="s">
        <v>25</v>
      </c>
      <c r="O393" s="28" t="s">
        <v>225</v>
      </c>
      <c r="P393" s="1" t="s">
        <v>216</v>
      </c>
      <c r="Q393" s="64">
        <v>10</v>
      </c>
      <c r="R393" s="1" t="s">
        <v>410</v>
      </c>
      <c r="T393" s="1" t="s">
        <v>115</v>
      </c>
      <c r="U393" s="1"/>
      <c r="V393" s="1"/>
      <c r="W393" s="4"/>
      <c r="X393" s="28"/>
      <c r="Y393" s="33"/>
      <c r="Z393" s="33"/>
      <c r="AA393" s="96"/>
      <c r="AC393" s="66">
        <v>27.5</v>
      </c>
      <c r="AD393" s="65">
        <v>215</v>
      </c>
      <c r="AE393" s="33" t="s">
        <v>103</v>
      </c>
      <c r="AF393" s="33" t="s">
        <v>103</v>
      </c>
      <c r="AG393" s="33"/>
      <c r="AH393" s="4"/>
      <c r="AI393" s="1"/>
      <c r="AJ393" s="1"/>
      <c r="AK393" s="1"/>
      <c r="AL393" s="5"/>
      <c r="AM393" s="164">
        <f t="shared" si="28"/>
        <v>45902</v>
      </c>
      <c r="AN393" s="182"/>
      <c r="AO393" s="183"/>
      <c r="AP393" s="182"/>
      <c r="AQ393" s="182"/>
      <c r="AR393" s="182"/>
      <c r="AS393" s="182"/>
      <c r="AT393" s="182"/>
      <c r="AU393" s="182"/>
      <c r="AV393" s="183"/>
      <c r="AW393" s="96"/>
      <c r="AX393" s="37">
        <f t="shared" ref="AX393:AX456" si="30">IF(L393=0, 0,L393+7)</f>
        <v>45906</v>
      </c>
      <c r="AY393" s="182"/>
      <c r="AZ393" s="183"/>
      <c r="BA393" s="182"/>
      <c r="BB393" s="182"/>
      <c r="BC393" s="182"/>
      <c r="BD393" s="182"/>
      <c r="BE393" s="182"/>
      <c r="BF393" s="182"/>
      <c r="BG393" s="183"/>
      <c r="BH393" s="4"/>
      <c r="BI393" s="37"/>
      <c r="BJ393" s="1"/>
      <c r="BK393" s="71"/>
      <c r="BL393" s="31"/>
      <c r="BM393" s="31"/>
      <c r="BN393" s="1"/>
      <c r="BO393" s="1"/>
      <c r="BP393" s="1"/>
      <c r="BQ393" s="1"/>
      <c r="BR393" s="1"/>
      <c r="BS393" s="4"/>
      <c r="BT393" s="37">
        <f t="shared" si="29"/>
        <v>45927</v>
      </c>
      <c r="BU393" s="229"/>
      <c r="BV393" s="183"/>
      <c r="BW393" s="228"/>
      <c r="BX393" s="182"/>
      <c r="BY393" s="182"/>
      <c r="BZ393" s="182"/>
      <c r="CA393" s="182"/>
      <c r="CB393" s="182"/>
      <c r="CC393" s="183"/>
      <c r="CE393" s="1"/>
      <c r="CF393" s="1"/>
      <c r="CG393" s="1"/>
      <c r="CH393" s="1"/>
      <c r="CI393" s="1"/>
      <c r="CJ393" s="1"/>
      <c r="CK393" s="1"/>
      <c r="CL393" s="1"/>
      <c r="CM393" s="1"/>
      <c r="CN393" s="1"/>
      <c r="CO393" s="1"/>
    </row>
    <row r="394" spans="1:93" ht="30" customHeight="1" x14ac:dyDescent="0.2">
      <c r="A394" s="1">
        <v>388</v>
      </c>
      <c r="B394" s="1" t="s">
        <v>252</v>
      </c>
      <c r="C394" s="1" t="s">
        <v>253</v>
      </c>
      <c r="D394" s="1" t="s">
        <v>223</v>
      </c>
      <c r="E394" s="1" t="s">
        <v>254</v>
      </c>
      <c r="F394" s="1" t="s">
        <v>74</v>
      </c>
      <c r="G394" s="1">
        <v>10</v>
      </c>
      <c r="H394" s="1" t="s">
        <v>341</v>
      </c>
      <c r="I394" s="1" t="s">
        <v>114</v>
      </c>
      <c r="J394" s="64">
        <v>78412</v>
      </c>
      <c r="K394" s="64">
        <v>128516</v>
      </c>
      <c r="L394" s="29">
        <v>45899</v>
      </c>
      <c r="M394" s="29" t="s">
        <v>4163</v>
      </c>
      <c r="N394" s="1" t="s">
        <v>25</v>
      </c>
      <c r="O394" s="28" t="s">
        <v>225</v>
      </c>
      <c r="P394" s="1" t="s">
        <v>216</v>
      </c>
      <c r="Q394" s="64">
        <v>10</v>
      </c>
      <c r="R394" s="1" t="s">
        <v>410</v>
      </c>
      <c r="T394" s="1" t="s">
        <v>115</v>
      </c>
      <c r="U394" s="1"/>
      <c r="V394" s="1"/>
      <c r="W394" s="4"/>
      <c r="X394" s="28"/>
      <c r="Y394" s="33"/>
      <c r="Z394" s="33"/>
      <c r="AA394" s="96"/>
      <c r="AC394" s="66">
        <v>28</v>
      </c>
      <c r="AD394" s="65">
        <v>200</v>
      </c>
      <c r="AE394" s="33" t="s">
        <v>103</v>
      </c>
      <c r="AF394" s="33" t="s">
        <v>103</v>
      </c>
      <c r="AG394" s="33"/>
      <c r="AH394" s="4"/>
      <c r="AI394" s="1"/>
      <c r="AJ394" s="1"/>
      <c r="AK394" s="1"/>
      <c r="AL394" s="5"/>
      <c r="AM394" s="164">
        <f t="shared" si="28"/>
        <v>45902</v>
      </c>
      <c r="AN394" s="182"/>
      <c r="AO394" s="183"/>
      <c r="AP394" s="182"/>
      <c r="AQ394" s="182"/>
      <c r="AR394" s="182"/>
      <c r="AS394" s="182"/>
      <c r="AT394" s="182"/>
      <c r="AU394" s="182"/>
      <c r="AV394" s="183"/>
      <c r="AW394" s="96"/>
      <c r="AX394" s="37">
        <f t="shared" si="30"/>
        <v>45906</v>
      </c>
      <c r="AY394" s="182"/>
      <c r="AZ394" s="183"/>
      <c r="BA394" s="182"/>
      <c r="BB394" s="182"/>
      <c r="BC394" s="182"/>
      <c r="BD394" s="182"/>
      <c r="BE394" s="182"/>
      <c r="BF394" s="182"/>
      <c r="BG394" s="183"/>
      <c r="BH394" s="4"/>
      <c r="BI394" s="37"/>
      <c r="BJ394" s="1"/>
      <c r="BK394" s="71"/>
      <c r="BL394" s="31"/>
      <c r="BM394" s="31"/>
      <c r="BN394" s="1"/>
      <c r="BO394" s="1"/>
      <c r="BP394" s="1"/>
      <c r="BQ394" s="1"/>
      <c r="BR394" s="1"/>
      <c r="BS394" s="4"/>
      <c r="BT394" s="37">
        <f t="shared" si="29"/>
        <v>45927</v>
      </c>
      <c r="BU394" s="229"/>
      <c r="BV394" s="183"/>
      <c r="BW394" s="228"/>
      <c r="BX394" s="182"/>
      <c r="BY394" s="182"/>
      <c r="BZ394" s="182"/>
      <c r="CA394" s="182"/>
      <c r="CB394" s="182"/>
      <c r="CC394" s="183"/>
      <c r="CE394" s="1"/>
      <c r="CF394" s="1"/>
      <c r="CG394" s="1"/>
      <c r="CH394" s="1"/>
      <c r="CI394" s="1"/>
      <c r="CJ394" s="1"/>
      <c r="CK394" s="1"/>
      <c r="CL394" s="1"/>
      <c r="CM394" s="1"/>
      <c r="CN394" s="1"/>
      <c r="CO394" s="1"/>
    </row>
    <row r="395" spans="1:93" ht="30" customHeight="1" x14ac:dyDescent="0.2">
      <c r="A395" s="1">
        <v>389</v>
      </c>
      <c r="B395" s="1" t="s">
        <v>252</v>
      </c>
      <c r="C395" s="1" t="s">
        <v>253</v>
      </c>
      <c r="D395" s="1" t="s">
        <v>223</v>
      </c>
      <c r="E395" s="1" t="s">
        <v>254</v>
      </c>
      <c r="F395" s="1" t="s">
        <v>74</v>
      </c>
      <c r="G395" s="1">
        <v>10</v>
      </c>
      <c r="H395" s="1" t="s">
        <v>341</v>
      </c>
      <c r="I395" s="1" t="s">
        <v>114</v>
      </c>
      <c r="J395" s="64">
        <v>82112</v>
      </c>
      <c r="K395" s="64">
        <v>128519</v>
      </c>
      <c r="L395" s="29">
        <v>45899</v>
      </c>
      <c r="M395" s="29" t="s">
        <v>4163</v>
      </c>
      <c r="N395" s="1" t="s">
        <v>25</v>
      </c>
      <c r="O395" s="28" t="s">
        <v>225</v>
      </c>
      <c r="P395" s="1" t="s">
        <v>216</v>
      </c>
      <c r="Q395" s="64">
        <v>10</v>
      </c>
      <c r="R395" s="1" t="s">
        <v>410</v>
      </c>
      <c r="S395" s="1">
        <v>6</v>
      </c>
      <c r="T395" s="1" t="s">
        <v>115</v>
      </c>
      <c r="U395" s="1"/>
      <c r="V395" s="1"/>
      <c r="W395" s="4"/>
      <c r="X395" s="28"/>
      <c r="Y395" s="33"/>
      <c r="Z395" s="33"/>
      <c r="AA395" s="96"/>
      <c r="AC395" s="66">
        <v>27</v>
      </c>
      <c r="AD395" s="65">
        <v>205</v>
      </c>
      <c r="AE395" s="33" t="s">
        <v>103</v>
      </c>
      <c r="AF395" s="33" t="s">
        <v>103</v>
      </c>
      <c r="AG395" s="33"/>
      <c r="AH395" s="4"/>
      <c r="AI395" s="1"/>
      <c r="AJ395" s="1"/>
      <c r="AK395" s="1"/>
      <c r="AL395" s="5"/>
      <c r="AM395" s="164">
        <f t="shared" si="28"/>
        <v>45902</v>
      </c>
      <c r="AN395" s="182"/>
      <c r="AO395" s="183"/>
      <c r="AP395" s="182"/>
      <c r="AQ395" s="182"/>
      <c r="AR395" s="182"/>
      <c r="AS395" s="182"/>
      <c r="AT395" s="182"/>
      <c r="AU395" s="182"/>
      <c r="AV395" s="183"/>
      <c r="AW395" s="96"/>
      <c r="AX395" s="37">
        <f t="shared" si="30"/>
        <v>45906</v>
      </c>
      <c r="AY395" s="182"/>
      <c r="AZ395" s="183"/>
      <c r="BA395" s="182"/>
      <c r="BB395" s="182"/>
      <c r="BC395" s="182"/>
      <c r="BD395" s="182"/>
      <c r="BE395" s="182"/>
      <c r="BF395" s="182"/>
      <c r="BG395" s="183"/>
      <c r="BH395" s="4"/>
      <c r="BI395" s="37"/>
      <c r="BJ395" s="1"/>
      <c r="BK395" s="71"/>
      <c r="BL395" s="31"/>
      <c r="BM395" s="31"/>
      <c r="BN395" s="1"/>
      <c r="BO395" s="1"/>
      <c r="BP395" s="1"/>
      <c r="BQ395" s="1"/>
      <c r="BR395" s="1"/>
      <c r="BS395" s="4"/>
      <c r="BT395" s="37">
        <f t="shared" si="29"/>
        <v>45927</v>
      </c>
      <c r="BU395" s="229"/>
      <c r="BV395" s="183"/>
      <c r="BW395" s="228"/>
      <c r="BX395" s="182"/>
      <c r="BY395" s="182"/>
      <c r="BZ395" s="182"/>
      <c r="CA395" s="182"/>
      <c r="CB395" s="182"/>
      <c r="CC395" s="183"/>
      <c r="CE395" s="1"/>
      <c r="CF395" s="1"/>
      <c r="CG395" s="1"/>
      <c r="CH395" s="1"/>
      <c r="CI395" s="1"/>
      <c r="CJ395" s="1"/>
      <c r="CK395" s="1"/>
      <c r="CL395" s="1"/>
      <c r="CM395" s="1"/>
      <c r="CN395" s="1"/>
      <c r="CO395" s="1"/>
    </row>
    <row r="396" spans="1:93" ht="30" customHeight="1" x14ac:dyDescent="0.2">
      <c r="A396" s="1">
        <v>390</v>
      </c>
      <c r="B396" s="1" t="s">
        <v>252</v>
      </c>
      <c r="C396" s="1" t="s">
        <v>253</v>
      </c>
      <c r="D396" s="1" t="s">
        <v>223</v>
      </c>
      <c r="E396" s="1" t="s">
        <v>254</v>
      </c>
      <c r="F396" s="1" t="s">
        <v>74</v>
      </c>
      <c r="G396" s="1">
        <v>10</v>
      </c>
      <c r="H396" s="1" t="s">
        <v>341</v>
      </c>
      <c r="I396" s="1" t="s">
        <v>114</v>
      </c>
      <c r="J396" s="64">
        <v>82912</v>
      </c>
      <c r="K396" s="64">
        <v>128521</v>
      </c>
      <c r="L396" s="29">
        <v>45899</v>
      </c>
      <c r="M396" s="29" t="s">
        <v>4163</v>
      </c>
      <c r="N396" s="1" t="s">
        <v>25</v>
      </c>
      <c r="O396" s="28" t="s">
        <v>225</v>
      </c>
      <c r="P396" s="1" t="s">
        <v>216</v>
      </c>
      <c r="Q396" s="64">
        <v>10</v>
      </c>
      <c r="R396" s="1" t="s">
        <v>410</v>
      </c>
      <c r="T396" s="1" t="s">
        <v>115</v>
      </c>
      <c r="U396" s="1"/>
      <c r="V396" s="1"/>
      <c r="W396" s="4"/>
      <c r="X396" s="28"/>
      <c r="Y396" s="33"/>
      <c r="Z396" s="33"/>
      <c r="AA396" s="96"/>
      <c r="AC396" s="66">
        <v>28</v>
      </c>
      <c r="AD396" s="65">
        <v>230</v>
      </c>
      <c r="AE396" s="33" t="s">
        <v>103</v>
      </c>
      <c r="AF396" s="33" t="s">
        <v>103</v>
      </c>
      <c r="AG396" s="33"/>
      <c r="AH396" s="4"/>
      <c r="AI396" s="1"/>
      <c r="AJ396" s="1"/>
      <c r="AK396" s="1"/>
      <c r="AL396" s="5"/>
      <c r="AM396" s="164">
        <f t="shared" si="28"/>
        <v>45902</v>
      </c>
      <c r="AN396" s="182"/>
      <c r="AO396" s="183"/>
      <c r="AP396" s="182"/>
      <c r="AQ396" s="182"/>
      <c r="AR396" s="182"/>
      <c r="AS396" s="182"/>
      <c r="AT396" s="182"/>
      <c r="AU396" s="182"/>
      <c r="AV396" s="183"/>
      <c r="AW396" s="96"/>
      <c r="AX396" s="37">
        <f t="shared" si="30"/>
        <v>45906</v>
      </c>
      <c r="AY396" s="182"/>
      <c r="AZ396" s="183"/>
      <c r="BA396" s="182"/>
      <c r="BB396" s="182"/>
      <c r="BC396" s="182"/>
      <c r="BD396" s="182"/>
      <c r="BE396" s="182"/>
      <c r="BF396" s="182"/>
      <c r="BG396" s="183"/>
      <c r="BH396" s="4"/>
      <c r="BI396" s="37"/>
      <c r="BJ396" s="1"/>
      <c r="BK396" s="71"/>
      <c r="BL396" s="31"/>
      <c r="BM396" s="31"/>
      <c r="BN396" s="1"/>
      <c r="BO396" s="1"/>
      <c r="BP396" s="1"/>
      <c r="BQ396" s="1"/>
      <c r="BR396" s="1"/>
      <c r="BS396" s="4"/>
      <c r="BT396" s="37">
        <f t="shared" si="29"/>
        <v>45927</v>
      </c>
      <c r="BU396" s="229"/>
      <c r="BV396" s="183"/>
      <c r="BW396" s="228"/>
      <c r="BX396" s="182"/>
      <c r="BY396" s="182"/>
      <c r="BZ396" s="182"/>
      <c r="CA396" s="182"/>
      <c r="CB396" s="182"/>
      <c r="CC396" s="183"/>
      <c r="CE396" s="1"/>
      <c r="CF396" s="1"/>
      <c r="CG396" s="1"/>
      <c r="CH396" s="1"/>
      <c r="CI396" s="1"/>
      <c r="CJ396" s="1"/>
      <c r="CK396" s="1"/>
      <c r="CL396" s="1"/>
      <c r="CM396" s="1"/>
      <c r="CN396" s="1"/>
      <c r="CO396" s="1"/>
    </row>
    <row r="397" spans="1:93" ht="30" customHeight="1" x14ac:dyDescent="0.2">
      <c r="A397" s="1">
        <v>391</v>
      </c>
      <c r="B397" s="1" t="s">
        <v>252</v>
      </c>
      <c r="C397" s="1" t="s">
        <v>253</v>
      </c>
      <c r="D397" s="1" t="s">
        <v>223</v>
      </c>
      <c r="E397" s="1" t="s">
        <v>254</v>
      </c>
      <c r="F397" s="1" t="s">
        <v>74</v>
      </c>
      <c r="G397" s="1">
        <v>10</v>
      </c>
      <c r="H397" s="1" t="s">
        <v>341</v>
      </c>
      <c r="I397" s="1" t="s">
        <v>114</v>
      </c>
      <c r="J397" s="64">
        <v>83812</v>
      </c>
      <c r="K397" s="64">
        <v>128525</v>
      </c>
      <c r="L397" s="29">
        <v>45899</v>
      </c>
      <c r="M397" s="29" t="s">
        <v>4163</v>
      </c>
      <c r="N397" s="1" t="s">
        <v>25</v>
      </c>
      <c r="O397" s="28" t="s">
        <v>225</v>
      </c>
      <c r="P397" s="1" t="s">
        <v>216</v>
      </c>
      <c r="Q397" s="64">
        <v>10</v>
      </c>
      <c r="R397" s="1" t="s">
        <v>410</v>
      </c>
      <c r="T397" s="1" t="s">
        <v>115</v>
      </c>
      <c r="U397" s="1"/>
      <c r="V397" s="1"/>
      <c r="W397" s="4"/>
      <c r="X397" s="28"/>
      <c r="Y397" s="33"/>
      <c r="Z397" s="33"/>
      <c r="AA397" s="96"/>
      <c r="AC397" s="66">
        <v>27.5</v>
      </c>
      <c r="AD397" s="65">
        <v>220</v>
      </c>
      <c r="AE397" s="33" t="s">
        <v>103</v>
      </c>
      <c r="AF397" s="33" t="s">
        <v>103</v>
      </c>
      <c r="AG397" s="33"/>
      <c r="AH397" s="4"/>
      <c r="AI397" s="1"/>
      <c r="AJ397" s="1"/>
      <c r="AK397" s="1"/>
      <c r="AL397" s="5"/>
      <c r="AM397" s="164">
        <f t="shared" si="28"/>
        <v>45902</v>
      </c>
      <c r="AN397" s="182"/>
      <c r="AO397" s="183"/>
      <c r="AP397" s="182"/>
      <c r="AQ397" s="182"/>
      <c r="AR397" s="182"/>
      <c r="AS397" s="182"/>
      <c r="AT397" s="182"/>
      <c r="AU397" s="182"/>
      <c r="AV397" s="183"/>
      <c r="AW397" s="96"/>
      <c r="AX397" s="37">
        <f t="shared" si="30"/>
        <v>45906</v>
      </c>
      <c r="AY397" s="182"/>
      <c r="AZ397" s="183"/>
      <c r="BA397" s="182"/>
      <c r="BB397" s="182"/>
      <c r="BC397" s="182"/>
      <c r="BD397" s="182"/>
      <c r="BE397" s="182"/>
      <c r="BF397" s="182"/>
      <c r="BG397" s="183"/>
      <c r="BH397" s="4"/>
      <c r="BI397" s="37"/>
      <c r="BJ397" s="1"/>
      <c r="BK397" s="71"/>
      <c r="BL397" s="31"/>
      <c r="BM397" s="31"/>
      <c r="BN397" s="1"/>
      <c r="BO397" s="1"/>
      <c r="BP397" s="1"/>
      <c r="BQ397" s="1"/>
      <c r="BR397" s="1"/>
      <c r="BS397" s="4"/>
      <c r="BT397" s="37">
        <f t="shared" si="29"/>
        <v>45927</v>
      </c>
      <c r="BU397" s="229"/>
      <c r="BV397" s="183"/>
      <c r="BW397" s="228"/>
      <c r="BX397" s="182"/>
      <c r="BY397" s="182"/>
      <c r="BZ397" s="182"/>
      <c r="CA397" s="182"/>
      <c r="CB397" s="182"/>
      <c r="CC397" s="183"/>
      <c r="CE397" s="1"/>
      <c r="CF397" s="1"/>
      <c r="CG397" s="1"/>
      <c r="CH397" s="1"/>
      <c r="CI397" s="1"/>
      <c r="CJ397" s="1"/>
      <c r="CK397" s="1"/>
      <c r="CL397" s="1"/>
      <c r="CM397" s="1"/>
      <c r="CN397" s="1"/>
      <c r="CO397" s="1"/>
    </row>
    <row r="398" spans="1:93" ht="30" customHeight="1" x14ac:dyDescent="0.2">
      <c r="A398" s="1">
        <v>392</v>
      </c>
      <c r="B398" s="1" t="s">
        <v>252</v>
      </c>
      <c r="C398" s="1" t="s">
        <v>253</v>
      </c>
      <c r="D398" s="1" t="s">
        <v>223</v>
      </c>
      <c r="E398" s="1" t="s">
        <v>254</v>
      </c>
      <c r="F398" s="1" t="s">
        <v>74</v>
      </c>
      <c r="G398" s="1">
        <v>10</v>
      </c>
      <c r="H398" s="1" t="s">
        <v>341</v>
      </c>
      <c r="I398" s="1" t="s">
        <v>114</v>
      </c>
      <c r="J398" s="64">
        <v>83012</v>
      </c>
      <c r="K398" s="64">
        <v>128527</v>
      </c>
      <c r="L398" s="29">
        <v>45899</v>
      </c>
      <c r="M398" s="29" t="s">
        <v>4163</v>
      </c>
      <c r="N398" s="1" t="s">
        <v>25</v>
      </c>
      <c r="O398" s="28" t="s">
        <v>225</v>
      </c>
      <c r="P398" s="1" t="s">
        <v>216</v>
      </c>
      <c r="Q398" s="64">
        <v>10</v>
      </c>
      <c r="R398" s="1" t="s">
        <v>410</v>
      </c>
      <c r="T398" s="1" t="s">
        <v>115</v>
      </c>
      <c r="U398" s="1"/>
      <c r="V398" s="1"/>
      <c r="W398" s="4"/>
      <c r="X398" s="28"/>
      <c r="Y398" s="33"/>
      <c r="Z398" s="33"/>
      <c r="AA398" s="96"/>
      <c r="AC398" s="66">
        <v>28</v>
      </c>
      <c r="AD398" s="65">
        <v>210</v>
      </c>
      <c r="AE398" s="33" t="s">
        <v>103</v>
      </c>
      <c r="AF398" s="33" t="s">
        <v>103</v>
      </c>
      <c r="AG398" s="33"/>
      <c r="AH398" s="4"/>
      <c r="AI398" s="1"/>
      <c r="AJ398" s="1"/>
      <c r="AK398" s="1"/>
      <c r="AL398" s="5"/>
      <c r="AM398" s="164">
        <f t="shared" si="28"/>
        <v>45902</v>
      </c>
      <c r="AN398" s="182"/>
      <c r="AO398" s="183"/>
      <c r="AP398" s="182"/>
      <c r="AQ398" s="182"/>
      <c r="AR398" s="182"/>
      <c r="AS398" s="182"/>
      <c r="AT398" s="182"/>
      <c r="AU398" s="182"/>
      <c r="AV398" s="183"/>
      <c r="AW398" s="96"/>
      <c r="AX398" s="37">
        <f t="shared" si="30"/>
        <v>45906</v>
      </c>
      <c r="AY398" s="182"/>
      <c r="AZ398" s="183"/>
      <c r="BA398" s="182"/>
      <c r="BB398" s="182"/>
      <c r="BC398" s="182"/>
      <c r="BD398" s="182"/>
      <c r="BE398" s="182"/>
      <c r="BF398" s="182"/>
      <c r="BG398" s="183"/>
      <c r="BH398" s="4"/>
      <c r="BI398" s="37"/>
      <c r="BJ398" s="1"/>
      <c r="BK398" s="71"/>
      <c r="BL398" s="31"/>
      <c r="BM398" s="31"/>
      <c r="BN398" s="1"/>
      <c r="BO398" s="1"/>
      <c r="BP398" s="1"/>
      <c r="BQ398" s="1"/>
      <c r="BR398" s="1"/>
      <c r="BS398" s="4"/>
      <c r="BT398" s="37">
        <f t="shared" si="29"/>
        <v>45927</v>
      </c>
      <c r="BU398" s="229"/>
      <c r="BV398" s="183"/>
      <c r="BW398" s="228"/>
      <c r="BX398" s="182"/>
      <c r="BY398" s="182"/>
      <c r="BZ398" s="182"/>
      <c r="CA398" s="182"/>
      <c r="CB398" s="182"/>
      <c r="CC398" s="183"/>
      <c r="CE398" s="1"/>
      <c r="CF398" s="1"/>
      <c r="CG398" s="1"/>
      <c r="CH398" s="1"/>
      <c r="CI398" s="1"/>
      <c r="CJ398" s="1"/>
      <c r="CK398" s="1"/>
      <c r="CL398" s="1"/>
      <c r="CM398" s="1"/>
      <c r="CN398" s="1"/>
      <c r="CO398" s="1"/>
    </row>
    <row r="399" spans="1:93" ht="30" customHeight="1" x14ac:dyDescent="0.2">
      <c r="A399" s="1">
        <v>393</v>
      </c>
      <c r="B399" s="1" t="s">
        <v>252</v>
      </c>
      <c r="C399" s="1" t="s">
        <v>253</v>
      </c>
      <c r="D399" s="1" t="s">
        <v>223</v>
      </c>
      <c r="E399" s="1" t="s">
        <v>254</v>
      </c>
      <c r="F399" s="1" t="s">
        <v>74</v>
      </c>
      <c r="G399" s="1">
        <v>10</v>
      </c>
      <c r="H399" s="1" t="s">
        <v>341</v>
      </c>
      <c r="I399" s="1" t="s">
        <v>114</v>
      </c>
      <c r="J399" s="64">
        <v>81612</v>
      </c>
      <c r="K399" s="64">
        <v>128529</v>
      </c>
      <c r="L399" s="29">
        <v>45899</v>
      </c>
      <c r="M399" s="29" t="s">
        <v>4163</v>
      </c>
      <c r="N399" s="1" t="s">
        <v>25</v>
      </c>
      <c r="O399" s="28" t="s">
        <v>225</v>
      </c>
      <c r="P399" s="1" t="s">
        <v>216</v>
      </c>
      <c r="Q399" s="64">
        <v>10</v>
      </c>
      <c r="R399" s="1" t="s">
        <v>410</v>
      </c>
      <c r="S399" s="1">
        <v>6</v>
      </c>
      <c r="T399" s="1" t="s">
        <v>115</v>
      </c>
      <c r="U399" s="1"/>
      <c r="V399" s="1"/>
      <c r="W399" s="4"/>
      <c r="X399" s="28"/>
      <c r="Y399" s="33"/>
      <c r="Z399" s="33"/>
      <c r="AA399" s="96"/>
      <c r="AC399" s="66">
        <v>26</v>
      </c>
      <c r="AD399" s="65">
        <v>210</v>
      </c>
      <c r="AE399" s="33" t="s">
        <v>103</v>
      </c>
      <c r="AF399" s="33" t="s">
        <v>103</v>
      </c>
      <c r="AG399" s="33"/>
      <c r="AH399" s="4"/>
      <c r="AI399" s="1"/>
      <c r="AJ399" s="1"/>
      <c r="AK399" s="1"/>
      <c r="AL399" s="5"/>
      <c r="AM399" s="164">
        <f t="shared" ref="AM399:AM462" si="31">L399+3</f>
        <v>45902</v>
      </c>
      <c r="AN399" s="182"/>
      <c r="AO399" s="183"/>
      <c r="AP399" s="182"/>
      <c r="AQ399" s="182"/>
      <c r="AR399" s="182"/>
      <c r="AS399" s="182"/>
      <c r="AT399" s="182"/>
      <c r="AU399" s="182"/>
      <c r="AV399" s="183"/>
      <c r="AW399" s="96"/>
      <c r="AX399" s="37">
        <f t="shared" si="30"/>
        <v>45906</v>
      </c>
      <c r="AY399" s="182"/>
      <c r="AZ399" s="183"/>
      <c r="BA399" s="182"/>
      <c r="BB399" s="182"/>
      <c r="BC399" s="182"/>
      <c r="BD399" s="182"/>
      <c r="BE399" s="182"/>
      <c r="BF399" s="182"/>
      <c r="BG399" s="183"/>
      <c r="BH399" s="4"/>
      <c r="BI399" s="37"/>
      <c r="BJ399" s="1"/>
      <c r="BK399" s="71"/>
      <c r="BL399" s="31"/>
      <c r="BM399" s="31"/>
      <c r="BN399" s="1"/>
      <c r="BO399" s="1"/>
      <c r="BP399" s="1"/>
      <c r="BQ399" s="1"/>
      <c r="BR399" s="1"/>
      <c r="BS399" s="4"/>
      <c r="BT399" s="37">
        <f t="shared" si="29"/>
        <v>45927</v>
      </c>
      <c r="BU399" s="229"/>
      <c r="BV399" s="183"/>
      <c r="BW399" s="228"/>
      <c r="BX399" s="182"/>
      <c r="BY399" s="182"/>
      <c r="BZ399" s="182"/>
      <c r="CA399" s="182"/>
      <c r="CB399" s="182"/>
      <c r="CC399" s="183"/>
      <c r="CE399" s="1"/>
      <c r="CF399" s="1"/>
      <c r="CG399" s="1"/>
      <c r="CH399" s="1"/>
      <c r="CI399" s="1"/>
      <c r="CJ399" s="1"/>
      <c r="CK399" s="1"/>
      <c r="CL399" s="1"/>
      <c r="CM399" s="1"/>
      <c r="CN399" s="1"/>
      <c r="CO399" s="1"/>
    </row>
    <row r="400" spans="1:93" ht="30" customHeight="1" x14ac:dyDescent="0.2">
      <c r="A400" s="1">
        <v>394</v>
      </c>
      <c r="B400" s="1" t="s">
        <v>252</v>
      </c>
      <c r="C400" s="1" t="s">
        <v>253</v>
      </c>
      <c r="D400" s="1" t="s">
        <v>223</v>
      </c>
      <c r="E400" s="1" t="s">
        <v>254</v>
      </c>
      <c r="F400" s="1" t="s">
        <v>74</v>
      </c>
      <c r="G400" s="1">
        <v>10</v>
      </c>
      <c r="H400" s="1" t="s">
        <v>341</v>
      </c>
      <c r="I400" s="1" t="s">
        <v>114</v>
      </c>
      <c r="J400" s="64">
        <v>78012</v>
      </c>
      <c r="K400" s="64">
        <v>128537</v>
      </c>
      <c r="L400" s="29">
        <v>45899</v>
      </c>
      <c r="M400" s="29" t="s">
        <v>4163</v>
      </c>
      <c r="N400" s="1" t="s">
        <v>25</v>
      </c>
      <c r="O400" s="28" t="s">
        <v>225</v>
      </c>
      <c r="P400" s="1" t="s">
        <v>216</v>
      </c>
      <c r="Q400" s="64">
        <v>10</v>
      </c>
      <c r="R400" s="1" t="s">
        <v>410</v>
      </c>
      <c r="T400" s="1" t="s">
        <v>115</v>
      </c>
      <c r="U400" s="1"/>
      <c r="V400" s="1"/>
      <c r="W400" s="4"/>
      <c r="X400" s="28"/>
      <c r="Y400" s="33"/>
      <c r="Z400" s="33"/>
      <c r="AA400" s="96"/>
      <c r="AC400" s="66">
        <v>26.5</v>
      </c>
      <c r="AD400" s="65">
        <v>225</v>
      </c>
      <c r="AE400" s="33" t="s">
        <v>103</v>
      </c>
      <c r="AF400" s="33" t="s">
        <v>103</v>
      </c>
      <c r="AG400" s="33"/>
      <c r="AH400" s="4"/>
      <c r="AI400" s="1"/>
      <c r="AJ400" s="1"/>
      <c r="AK400" s="1"/>
      <c r="AL400" s="5"/>
      <c r="AM400" s="164">
        <f t="shared" si="31"/>
        <v>45902</v>
      </c>
      <c r="AN400" s="182"/>
      <c r="AO400" s="183"/>
      <c r="AP400" s="182"/>
      <c r="AQ400" s="182"/>
      <c r="AR400" s="182"/>
      <c r="AS400" s="182"/>
      <c r="AT400" s="182"/>
      <c r="AU400" s="182"/>
      <c r="AV400" s="183"/>
      <c r="AW400" s="96"/>
      <c r="AX400" s="37">
        <f t="shared" si="30"/>
        <v>45906</v>
      </c>
      <c r="AY400" s="182"/>
      <c r="AZ400" s="183"/>
      <c r="BA400" s="182"/>
      <c r="BB400" s="182"/>
      <c r="BC400" s="182"/>
      <c r="BD400" s="182"/>
      <c r="BE400" s="182"/>
      <c r="BF400" s="182"/>
      <c r="BG400" s="183"/>
      <c r="BH400" s="4"/>
      <c r="BI400" s="37"/>
      <c r="BJ400" s="1"/>
      <c r="BK400" s="71"/>
      <c r="BL400" s="31"/>
      <c r="BM400" s="31"/>
      <c r="BN400" s="1"/>
      <c r="BO400" s="1"/>
      <c r="BP400" s="1"/>
      <c r="BQ400" s="1"/>
      <c r="BR400" s="1"/>
      <c r="BS400" s="4"/>
      <c r="BT400" s="37">
        <f t="shared" si="29"/>
        <v>45927</v>
      </c>
      <c r="BU400" s="229"/>
      <c r="BV400" s="183"/>
      <c r="BW400" s="228"/>
      <c r="BX400" s="182"/>
      <c r="BY400" s="182"/>
      <c r="BZ400" s="182"/>
      <c r="CA400" s="182"/>
      <c r="CB400" s="182"/>
      <c r="CC400" s="183"/>
      <c r="CE400" s="1"/>
      <c r="CF400" s="1"/>
      <c r="CG400" s="1"/>
      <c r="CH400" s="1"/>
      <c r="CI400" s="1"/>
      <c r="CJ400" s="1"/>
      <c r="CK400" s="1"/>
      <c r="CL400" s="1"/>
      <c r="CM400" s="1"/>
      <c r="CN400" s="1"/>
      <c r="CO400" s="1"/>
    </row>
    <row r="401" spans="1:93" ht="30" customHeight="1" x14ac:dyDescent="0.2">
      <c r="A401" s="1">
        <v>395</v>
      </c>
      <c r="B401" s="1" t="s">
        <v>252</v>
      </c>
      <c r="C401" s="1" t="s">
        <v>253</v>
      </c>
      <c r="D401" s="1" t="s">
        <v>223</v>
      </c>
      <c r="E401" s="1" t="s">
        <v>254</v>
      </c>
      <c r="F401" s="1" t="s">
        <v>74</v>
      </c>
      <c r="G401" s="1">
        <v>10</v>
      </c>
      <c r="H401" s="1" t="s">
        <v>341</v>
      </c>
      <c r="I401" s="1" t="s">
        <v>114</v>
      </c>
      <c r="J401" s="64">
        <v>84012</v>
      </c>
      <c r="K401" s="64">
        <v>128541</v>
      </c>
      <c r="L401" s="29">
        <v>45899</v>
      </c>
      <c r="M401" s="29" t="s">
        <v>4163</v>
      </c>
      <c r="N401" s="1" t="s">
        <v>25</v>
      </c>
      <c r="O401" s="28" t="s">
        <v>225</v>
      </c>
      <c r="P401" s="1" t="s">
        <v>216</v>
      </c>
      <c r="Q401" s="64">
        <v>10</v>
      </c>
      <c r="R401" s="1" t="s">
        <v>410</v>
      </c>
      <c r="T401" s="1" t="s">
        <v>115</v>
      </c>
      <c r="U401" s="1"/>
      <c r="V401" s="1"/>
      <c r="W401" s="4"/>
      <c r="X401" s="28"/>
      <c r="Y401" s="33"/>
      <c r="Z401" s="33"/>
      <c r="AA401" s="96"/>
      <c r="AC401" s="66">
        <v>26.5</v>
      </c>
      <c r="AD401" s="65">
        <v>205</v>
      </c>
      <c r="AE401" s="33" t="s">
        <v>103</v>
      </c>
      <c r="AF401" s="33" t="s">
        <v>103</v>
      </c>
      <c r="AG401" s="33"/>
      <c r="AH401" s="4"/>
      <c r="AI401" s="1"/>
      <c r="AJ401" s="1"/>
      <c r="AK401" s="1"/>
      <c r="AL401" s="5"/>
      <c r="AM401" s="164">
        <f t="shared" si="31"/>
        <v>45902</v>
      </c>
      <c r="AN401" s="182"/>
      <c r="AO401" s="183"/>
      <c r="AP401" s="182"/>
      <c r="AQ401" s="182"/>
      <c r="AR401" s="182"/>
      <c r="AS401" s="182"/>
      <c r="AT401" s="182"/>
      <c r="AU401" s="182"/>
      <c r="AV401" s="183"/>
      <c r="AW401" s="96"/>
      <c r="AX401" s="37">
        <f t="shared" si="30"/>
        <v>45906</v>
      </c>
      <c r="AY401" s="182"/>
      <c r="AZ401" s="183"/>
      <c r="BA401" s="182"/>
      <c r="BB401" s="182"/>
      <c r="BC401" s="182"/>
      <c r="BD401" s="182"/>
      <c r="BE401" s="182"/>
      <c r="BF401" s="182"/>
      <c r="BG401" s="183"/>
      <c r="BH401" s="4"/>
      <c r="BI401" s="37"/>
      <c r="BJ401" s="1"/>
      <c r="BK401" s="71"/>
      <c r="BL401" s="31"/>
      <c r="BM401" s="31"/>
      <c r="BN401" s="1"/>
      <c r="BO401" s="1"/>
      <c r="BP401" s="1"/>
      <c r="BQ401" s="1"/>
      <c r="BR401" s="1"/>
      <c r="BS401" s="4"/>
      <c r="BT401" s="37">
        <f t="shared" si="29"/>
        <v>45927</v>
      </c>
      <c r="BU401" s="229"/>
      <c r="BV401" s="183"/>
      <c r="BW401" s="228"/>
      <c r="BX401" s="182"/>
      <c r="BY401" s="182"/>
      <c r="BZ401" s="182"/>
      <c r="CA401" s="182"/>
      <c r="CB401" s="182"/>
      <c r="CC401" s="183"/>
      <c r="CE401" s="1"/>
      <c r="CF401" s="1"/>
      <c r="CG401" s="1"/>
      <c r="CH401" s="1"/>
      <c r="CI401" s="1"/>
      <c r="CJ401" s="1"/>
      <c r="CK401" s="1"/>
      <c r="CL401" s="1"/>
      <c r="CM401" s="1"/>
      <c r="CN401" s="1"/>
      <c r="CO401" s="1"/>
    </row>
    <row r="402" spans="1:93" ht="30" customHeight="1" x14ac:dyDescent="0.2">
      <c r="A402" s="1">
        <v>396</v>
      </c>
      <c r="B402" s="1" t="s">
        <v>252</v>
      </c>
      <c r="C402" s="1" t="s">
        <v>253</v>
      </c>
      <c r="D402" s="1" t="s">
        <v>223</v>
      </c>
      <c r="E402" s="1" t="s">
        <v>254</v>
      </c>
      <c r="F402" s="1" t="s">
        <v>74</v>
      </c>
      <c r="G402" s="1">
        <v>10</v>
      </c>
      <c r="H402" s="1" t="s">
        <v>341</v>
      </c>
      <c r="I402" s="1" t="s">
        <v>114</v>
      </c>
      <c r="J402" s="64">
        <v>66810</v>
      </c>
      <c r="K402" s="64">
        <v>128544</v>
      </c>
      <c r="L402" s="29">
        <v>45899</v>
      </c>
      <c r="M402" s="29" t="s">
        <v>4163</v>
      </c>
      <c r="N402" s="1" t="s">
        <v>25</v>
      </c>
      <c r="O402" s="28" t="s">
        <v>225</v>
      </c>
      <c r="P402" s="1" t="s">
        <v>216</v>
      </c>
      <c r="Q402" s="64">
        <v>9</v>
      </c>
      <c r="R402" s="1" t="s">
        <v>410</v>
      </c>
      <c r="T402" s="1" t="s">
        <v>115</v>
      </c>
      <c r="U402" s="1"/>
      <c r="V402" s="1"/>
      <c r="W402" s="4"/>
      <c r="X402" s="28"/>
      <c r="Y402" s="33"/>
      <c r="Z402" s="33"/>
      <c r="AA402" s="96"/>
      <c r="AC402" s="66">
        <v>27</v>
      </c>
      <c r="AD402" s="65">
        <v>230</v>
      </c>
      <c r="AE402" s="33" t="s">
        <v>103</v>
      </c>
      <c r="AF402" s="33" t="s">
        <v>103</v>
      </c>
      <c r="AG402" s="33"/>
      <c r="AH402" s="4"/>
      <c r="AI402" s="1"/>
      <c r="AJ402" s="1"/>
      <c r="AK402" s="1"/>
      <c r="AL402" s="5"/>
      <c r="AM402" s="164">
        <f t="shared" si="31"/>
        <v>45902</v>
      </c>
      <c r="AN402" s="182"/>
      <c r="AO402" s="183"/>
      <c r="AP402" s="182"/>
      <c r="AQ402" s="182"/>
      <c r="AR402" s="182"/>
      <c r="AS402" s="182"/>
      <c r="AT402" s="182"/>
      <c r="AU402" s="182"/>
      <c r="AV402" s="183"/>
      <c r="AW402" s="96"/>
      <c r="AX402" s="37">
        <f t="shared" si="30"/>
        <v>45906</v>
      </c>
      <c r="AY402" s="182"/>
      <c r="AZ402" s="183"/>
      <c r="BA402" s="182"/>
      <c r="BB402" s="182"/>
      <c r="BC402" s="182"/>
      <c r="BD402" s="182"/>
      <c r="BE402" s="182"/>
      <c r="BF402" s="182"/>
      <c r="BG402" s="183"/>
      <c r="BH402" s="4"/>
      <c r="BI402" s="37"/>
      <c r="BJ402" s="1"/>
      <c r="BK402" s="71"/>
      <c r="BL402" s="31"/>
      <c r="BM402" s="31"/>
      <c r="BN402" s="1"/>
      <c r="BO402" s="1"/>
      <c r="BP402" s="1"/>
      <c r="BQ402" s="1"/>
      <c r="BR402" s="1"/>
      <c r="BS402" s="4"/>
      <c r="BT402" s="37">
        <f t="shared" si="29"/>
        <v>45927</v>
      </c>
      <c r="BU402" s="229"/>
      <c r="BV402" s="183"/>
      <c r="BW402" s="228"/>
      <c r="BX402" s="182"/>
      <c r="BY402" s="182"/>
      <c r="BZ402" s="182"/>
      <c r="CA402" s="182"/>
      <c r="CB402" s="182"/>
      <c r="CC402" s="183"/>
      <c r="CE402" s="1"/>
      <c r="CF402" s="1"/>
      <c r="CG402" s="1"/>
      <c r="CH402" s="1"/>
      <c r="CI402" s="1"/>
      <c r="CJ402" s="1"/>
      <c r="CK402" s="1"/>
      <c r="CL402" s="1"/>
      <c r="CM402" s="1"/>
      <c r="CN402" s="1"/>
      <c r="CO402" s="1"/>
    </row>
    <row r="403" spans="1:93" ht="30" customHeight="1" x14ac:dyDescent="0.2">
      <c r="A403" s="1">
        <v>397</v>
      </c>
      <c r="B403" s="1" t="s">
        <v>252</v>
      </c>
      <c r="C403" s="1" t="s">
        <v>253</v>
      </c>
      <c r="D403" s="1" t="s">
        <v>223</v>
      </c>
      <c r="E403" s="1" t="s">
        <v>254</v>
      </c>
      <c r="F403" s="1" t="s">
        <v>74</v>
      </c>
      <c r="G403" s="1">
        <v>10</v>
      </c>
      <c r="H403" s="1" t="s">
        <v>341</v>
      </c>
      <c r="I403" s="1" t="s">
        <v>114</v>
      </c>
      <c r="J403" s="64">
        <v>83812</v>
      </c>
      <c r="K403" s="64">
        <v>128546</v>
      </c>
      <c r="L403" s="29">
        <v>45899</v>
      </c>
      <c r="M403" s="29" t="s">
        <v>4163</v>
      </c>
      <c r="N403" s="1" t="s">
        <v>25</v>
      </c>
      <c r="O403" s="28" t="s">
        <v>225</v>
      </c>
      <c r="P403" s="1" t="s">
        <v>216</v>
      </c>
      <c r="Q403" s="64">
        <v>10</v>
      </c>
      <c r="R403" s="1" t="s">
        <v>410</v>
      </c>
      <c r="T403" s="1" t="s">
        <v>115</v>
      </c>
      <c r="U403" s="1"/>
      <c r="V403" s="1"/>
      <c r="W403" s="4"/>
      <c r="X403" s="28"/>
      <c r="Y403" s="33"/>
      <c r="Z403" s="33"/>
      <c r="AA403" s="96"/>
      <c r="AC403" s="66">
        <v>26</v>
      </c>
      <c r="AD403" s="65">
        <v>215</v>
      </c>
      <c r="AE403" s="33" t="s">
        <v>103</v>
      </c>
      <c r="AF403" s="33" t="s">
        <v>103</v>
      </c>
      <c r="AG403" s="33"/>
      <c r="AH403" s="4"/>
      <c r="AI403" s="1"/>
      <c r="AJ403" s="1"/>
      <c r="AK403" s="1"/>
      <c r="AL403" s="5"/>
      <c r="AM403" s="164">
        <f t="shared" si="31"/>
        <v>45902</v>
      </c>
      <c r="AN403" s="182"/>
      <c r="AO403" s="183"/>
      <c r="AP403" s="182"/>
      <c r="AQ403" s="182"/>
      <c r="AR403" s="182"/>
      <c r="AS403" s="182"/>
      <c r="AT403" s="182"/>
      <c r="AU403" s="182"/>
      <c r="AV403" s="183"/>
      <c r="AW403" s="96"/>
      <c r="AX403" s="37">
        <f t="shared" si="30"/>
        <v>45906</v>
      </c>
      <c r="AY403" s="182"/>
      <c r="AZ403" s="183"/>
      <c r="BA403" s="182"/>
      <c r="BB403" s="182"/>
      <c r="BC403" s="182"/>
      <c r="BD403" s="182"/>
      <c r="BE403" s="182"/>
      <c r="BF403" s="182"/>
      <c r="BG403" s="183"/>
      <c r="BH403" s="4"/>
      <c r="BI403" s="37"/>
      <c r="BJ403" s="1"/>
      <c r="BK403" s="71"/>
      <c r="BL403" s="31"/>
      <c r="BM403" s="31"/>
      <c r="BN403" s="1"/>
      <c r="BO403" s="1"/>
      <c r="BP403" s="1"/>
      <c r="BQ403" s="1"/>
      <c r="BR403" s="1"/>
      <c r="BS403" s="4"/>
      <c r="BT403" s="37">
        <f t="shared" si="29"/>
        <v>45927</v>
      </c>
      <c r="BU403" s="229"/>
      <c r="BV403" s="183"/>
      <c r="BW403" s="228"/>
      <c r="BX403" s="182"/>
      <c r="BY403" s="182"/>
      <c r="BZ403" s="182"/>
      <c r="CA403" s="182"/>
      <c r="CB403" s="182"/>
      <c r="CC403" s="183"/>
      <c r="CE403" s="1"/>
      <c r="CF403" s="1"/>
      <c r="CG403" s="1"/>
      <c r="CH403" s="1"/>
      <c r="CI403" s="1"/>
      <c r="CJ403" s="1"/>
      <c r="CK403" s="1"/>
      <c r="CL403" s="1"/>
      <c r="CM403" s="1"/>
      <c r="CN403" s="1"/>
      <c r="CO403" s="1"/>
    </row>
    <row r="404" spans="1:93" ht="30" customHeight="1" x14ac:dyDescent="0.2">
      <c r="A404" s="1">
        <v>398</v>
      </c>
      <c r="B404" s="1" t="s">
        <v>252</v>
      </c>
      <c r="C404" s="1" t="s">
        <v>253</v>
      </c>
      <c r="D404" s="1" t="s">
        <v>223</v>
      </c>
      <c r="E404" s="1" t="s">
        <v>254</v>
      </c>
      <c r="F404" s="1" t="s">
        <v>74</v>
      </c>
      <c r="G404" s="1">
        <v>10</v>
      </c>
      <c r="H404" s="1" t="s">
        <v>341</v>
      </c>
      <c r="I404" s="1" t="s">
        <v>114</v>
      </c>
      <c r="J404" s="64">
        <v>81012</v>
      </c>
      <c r="K404" s="64">
        <v>128549</v>
      </c>
      <c r="L404" s="29">
        <v>45899</v>
      </c>
      <c r="M404" s="29" t="s">
        <v>4163</v>
      </c>
      <c r="N404" s="1" t="s">
        <v>25</v>
      </c>
      <c r="O404" s="28" t="s">
        <v>225</v>
      </c>
      <c r="P404" s="1" t="s">
        <v>216</v>
      </c>
      <c r="Q404" s="64">
        <v>10</v>
      </c>
      <c r="R404" s="1" t="s">
        <v>410</v>
      </c>
      <c r="T404" s="1" t="s">
        <v>115</v>
      </c>
      <c r="U404" s="1"/>
      <c r="V404" s="1"/>
      <c r="W404" s="4"/>
      <c r="X404" s="28"/>
      <c r="Y404" s="33"/>
      <c r="Z404" s="33"/>
      <c r="AA404" s="96"/>
      <c r="AC404" s="66">
        <v>28</v>
      </c>
      <c r="AD404" s="65">
        <v>220</v>
      </c>
      <c r="AE404" s="33" t="s">
        <v>103</v>
      </c>
      <c r="AF404" s="33" t="s">
        <v>103</v>
      </c>
      <c r="AG404" s="33"/>
      <c r="AH404" s="4"/>
      <c r="AI404" s="1"/>
      <c r="AJ404" s="1"/>
      <c r="AK404" s="1"/>
      <c r="AL404" s="5"/>
      <c r="AM404" s="164">
        <f t="shared" si="31"/>
        <v>45902</v>
      </c>
      <c r="AN404" s="182"/>
      <c r="AO404" s="183"/>
      <c r="AP404" s="182"/>
      <c r="AQ404" s="182"/>
      <c r="AR404" s="182"/>
      <c r="AS404" s="182"/>
      <c r="AT404" s="182"/>
      <c r="AU404" s="182"/>
      <c r="AV404" s="183"/>
      <c r="AW404" s="96"/>
      <c r="AX404" s="37">
        <f t="shared" si="30"/>
        <v>45906</v>
      </c>
      <c r="AY404" s="182"/>
      <c r="AZ404" s="183"/>
      <c r="BA404" s="182"/>
      <c r="BB404" s="182"/>
      <c r="BC404" s="182"/>
      <c r="BD404" s="182"/>
      <c r="BE404" s="182"/>
      <c r="BF404" s="182"/>
      <c r="BG404" s="183"/>
      <c r="BH404" s="4"/>
      <c r="BI404" s="37"/>
      <c r="BJ404" s="1"/>
      <c r="BK404" s="71"/>
      <c r="BL404" s="31"/>
      <c r="BM404" s="31"/>
      <c r="BN404" s="1"/>
      <c r="BO404" s="1"/>
      <c r="BP404" s="1"/>
      <c r="BQ404" s="1"/>
      <c r="BR404" s="1"/>
      <c r="BS404" s="4"/>
      <c r="BT404" s="37">
        <f t="shared" si="29"/>
        <v>45927</v>
      </c>
      <c r="BU404" s="229"/>
      <c r="BV404" s="183"/>
      <c r="BW404" s="228"/>
      <c r="BX404" s="182"/>
      <c r="BY404" s="182"/>
      <c r="BZ404" s="182"/>
      <c r="CA404" s="182"/>
      <c r="CB404" s="182"/>
      <c r="CC404" s="183"/>
      <c r="CE404" s="1"/>
      <c r="CF404" s="1"/>
      <c r="CG404" s="1"/>
      <c r="CH404" s="1"/>
      <c r="CI404" s="1"/>
      <c r="CJ404" s="1"/>
      <c r="CK404" s="1"/>
      <c r="CL404" s="1"/>
      <c r="CM404" s="1"/>
      <c r="CN404" s="1"/>
      <c r="CO404" s="1"/>
    </row>
    <row r="405" spans="1:93" ht="30" customHeight="1" x14ac:dyDescent="0.2">
      <c r="A405" s="1">
        <v>399</v>
      </c>
      <c r="B405" s="1" t="s">
        <v>252</v>
      </c>
      <c r="C405" s="1" t="s">
        <v>253</v>
      </c>
      <c r="D405" s="1" t="s">
        <v>223</v>
      </c>
      <c r="E405" s="1" t="s">
        <v>254</v>
      </c>
      <c r="F405" s="1" t="s">
        <v>74</v>
      </c>
      <c r="G405" s="1">
        <v>10</v>
      </c>
      <c r="H405" s="1" t="s">
        <v>341</v>
      </c>
      <c r="I405" s="1" t="s">
        <v>114</v>
      </c>
      <c r="J405" s="64">
        <v>82812</v>
      </c>
      <c r="K405" s="64">
        <v>128574</v>
      </c>
      <c r="L405" s="29">
        <v>45899</v>
      </c>
      <c r="M405" s="29" t="s">
        <v>4163</v>
      </c>
      <c r="N405" s="1" t="s">
        <v>25</v>
      </c>
      <c r="O405" s="28" t="s">
        <v>225</v>
      </c>
      <c r="P405" s="1" t="s">
        <v>216</v>
      </c>
      <c r="Q405" s="64">
        <v>5</v>
      </c>
      <c r="R405" s="1" t="s">
        <v>410</v>
      </c>
      <c r="T405" s="1" t="s">
        <v>115</v>
      </c>
      <c r="U405" s="1"/>
      <c r="V405" s="1"/>
      <c r="W405" s="4"/>
      <c r="X405" s="28"/>
      <c r="Y405" s="33"/>
      <c r="Z405" s="33"/>
      <c r="AA405" s="96"/>
      <c r="AC405" s="66">
        <v>26.5</v>
      </c>
      <c r="AD405" s="65">
        <v>210</v>
      </c>
      <c r="AE405" s="33" t="s">
        <v>103</v>
      </c>
      <c r="AF405" s="33" t="s">
        <v>103</v>
      </c>
      <c r="AG405" s="33"/>
      <c r="AH405" s="4"/>
      <c r="AI405" s="1"/>
      <c r="AJ405" s="1"/>
      <c r="AK405" s="1"/>
      <c r="AL405" s="5"/>
      <c r="AM405" s="164">
        <f t="shared" si="31"/>
        <v>45902</v>
      </c>
      <c r="AN405" s="182"/>
      <c r="AO405" s="183"/>
      <c r="AP405" s="182"/>
      <c r="AQ405" s="182"/>
      <c r="AR405" s="182"/>
      <c r="AS405" s="182"/>
      <c r="AT405" s="182"/>
      <c r="AU405" s="182"/>
      <c r="AV405" s="183"/>
      <c r="AW405" s="96"/>
      <c r="AX405" s="37">
        <f t="shared" si="30"/>
        <v>45906</v>
      </c>
      <c r="AY405" s="182"/>
      <c r="AZ405" s="183"/>
      <c r="BA405" s="182"/>
      <c r="BB405" s="182"/>
      <c r="BC405" s="182"/>
      <c r="BD405" s="182"/>
      <c r="BE405" s="182"/>
      <c r="BF405" s="182"/>
      <c r="BG405" s="183"/>
      <c r="BH405" s="4"/>
      <c r="BI405" s="37"/>
      <c r="BJ405" s="1"/>
      <c r="BK405" s="71"/>
      <c r="BL405" s="31"/>
      <c r="BM405" s="31"/>
      <c r="BN405" s="1"/>
      <c r="BO405" s="1"/>
      <c r="BP405" s="1"/>
      <c r="BQ405" s="1"/>
      <c r="BR405" s="1"/>
      <c r="BS405" s="4"/>
      <c r="BT405" s="37">
        <f t="shared" si="29"/>
        <v>45927</v>
      </c>
      <c r="BU405" s="229"/>
      <c r="BV405" s="183"/>
      <c r="BW405" s="228"/>
      <c r="BX405" s="182"/>
      <c r="BY405" s="182"/>
      <c r="BZ405" s="182"/>
      <c r="CA405" s="182"/>
      <c r="CB405" s="182"/>
      <c r="CC405" s="183"/>
      <c r="CE405" s="1"/>
      <c r="CF405" s="1"/>
      <c r="CG405" s="1"/>
      <c r="CH405" s="1"/>
      <c r="CI405" s="1"/>
      <c r="CJ405" s="1"/>
      <c r="CK405" s="1"/>
      <c r="CL405" s="1"/>
      <c r="CM405" s="1"/>
      <c r="CN405" s="1"/>
      <c r="CO405" s="1"/>
    </row>
    <row r="406" spans="1:93" ht="30" customHeight="1" x14ac:dyDescent="0.2">
      <c r="A406" s="1">
        <v>400</v>
      </c>
      <c r="B406" s="1" t="s">
        <v>196</v>
      </c>
      <c r="C406" s="1" t="s">
        <v>255</v>
      </c>
      <c r="D406" s="1" t="s">
        <v>54</v>
      </c>
      <c r="E406" s="1" t="s">
        <v>256</v>
      </c>
      <c r="F406" s="1" t="s">
        <v>74</v>
      </c>
      <c r="G406" s="1">
        <v>10</v>
      </c>
      <c r="H406" s="1" t="s">
        <v>341</v>
      </c>
      <c r="I406" s="1" t="s">
        <v>114</v>
      </c>
      <c r="J406" s="64">
        <v>81612</v>
      </c>
      <c r="K406" s="64">
        <v>128566</v>
      </c>
      <c r="L406" s="29">
        <v>45900</v>
      </c>
      <c r="M406" s="29" t="s">
        <v>4163</v>
      </c>
      <c r="N406" s="1" t="s">
        <v>25</v>
      </c>
      <c r="O406" s="28" t="s">
        <v>84</v>
      </c>
      <c r="P406" s="1" t="s">
        <v>87</v>
      </c>
      <c r="Q406" s="64">
        <v>10</v>
      </c>
      <c r="R406" s="1" t="s">
        <v>410</v>
      </c>
      <c r="S406" s="1">
        <v>6</v>
      </c>
      <c r="T406" s="1" t="s">
        <v>115</v>
      </c>
      <c r="U406" s="1"/>
      <c r="V406" s="1"/>
      <c r="W406" s="4"/>
      <c r="X406" s="28"/>
      <c r="Y406" s="33"/>
      <c r="Z406" s="33"/>
      <c r="AA406" s="96"/>
      <c r="AC406" s="66">
        <v>26.5</v>
      </c>
      <c r="AD406" s="65">
        <v>185</v>
      </c>
      <c r="AE406" s="33" t="s">
        <v>103</v>
      </c>
      <c r="AF406" s="33" t="s">
        <v>103</v>
      </c>
      <c r="AG406" s="33"/>
      <c r="AH406" s="4"/>
      <c r="AI406" s="1"/>
      <c r="AJ406" s="1"/>
      <c r="AK406" s="1"/>
      <c r="AL406" s="5"/>
      <c r="AM406" s="164">
        <f t="shared" si="31"/>
        <v>45903</v>
      </c>
      <c r="AW406" s="96"/>
      <c r="AX406" s="37">
        <f t="shared" si="30"/>
        <v>45907</v>
      </c>
      <c r="AY406" s="183" t="s">
        <v>526</v>
      </c>
      <c r="AZ406" s="183" t="s">
        <v>527</v>
      </c>
      <c r="BA406" s="183">
        <v>16.8</v>
      </c>
      <c r="BB406" s="183">
        <v>15.3</v>
      </c>
      <c r="BC406" s="183">
        <v>17.8</v>
      </c>
      <c r="BD406" s="183">
        <v>18.3</v>
      </c>
      <c r="BE406" s="183">
        <v>15.1</v>
      </c>
      <c r="BF406" s="183">
        <v>16.7</v>
      </c>
      <c r="BG406" s="183">
        <f>AVERAGE(BA406:BF423)</f>
        <v>17.099999999999998</v>
      </c>
      <c r="BH406" s="4"/>
      <c r="BI406" s="37"/>
      <c r="BJ406" s="1"/>
      <c r="BK406" s="71"/>
      <c r="BL406" s="31"/>
      <c r="BM406" s="31"/>
      <c r="BN406" s="1"/>
      <c r="BO406" s="1"/>
      <c r="BP406" s="1"/>
      <c r="BQ406" s="1"/>
      <c r="BR406" s="1"/>
      <c r="BS406" s="4"/>
      <c r="BT406" s="37">
        <f t="shared" si="29"/>
        <v>45928</v>
      </c>
      <c r="BU406" s="220" t="s">
        <v>526</v>
      </c>
      <c r="BV406" s="183" t="s">
        <v>528</v>
      </c>
      <c r="BW406" s="221">
        <v>28.8</v>
      </c>
      <c r="BX406" s="183">
        <v>27.6</v>
      </c>
      <c r="BY406" s="183">
        <v>29.1</v>
      </c>
      <c r="BZ406" s="183">
        <v>28</v>
      </c>
      <c r="CA406" s="183">
        <v>28.4</v>
      </c>
      <c r="CB406" s="183">
        <v>28.3</v>
      </c>
      <c r="CC406" s="183">
        <f>AVERAGE(BW406:CB423)</f>
        <v>28.641666666666669</v>
      </c>
      <c r="CE406" s="1"/>
      <c r="CF406" s="1"/>
      <c r="CG406" s="1"/>
      <c r="CH406" s="1"/>
      <c r="CI406" s="1"/>
      <c r="CJ406" s="1"/>
      <c r="CK406" s="1"/>
      <c r="CL406" s="1"/>
      <c r="CM406" s="1"/>
      <c r="CN406" s="1"/>
      <c r="CO406" s="1"/>
    </row>
    <row r="407" spans="1:93" ht="30" customHeight="1" x14ac:dyDescent="0.2">
      <c r="A407" s="1">
        <v>401</v>
      </c>
      <c r="B407" s="1" t="s">
        <v>196</v>
      </c>
      <c r="C407" s="1" t="s">
        <v>255</v>
      </c>
      <c r="D407" s="1" t="s">
        <v>54</v>
      </c>
      <c r="E407" s="1" t="s">
        <v>256</v>
      </c>
      <c r="F407" s="1" t="s">
        <v>74</v>
      </c>
      <c r="G407" s="1">
        <v>10</v>
      </c>
      <c r="H407" s="1" t="s">
        <v>341</v>
      </c>
      <c r="I407" s="1" t="s">
        <v>114</v>
      </c>
      <c r="J407" s="64">
        <v>83012</v>
      </c>
      <c r="K407" s="64">
        <v>128567</v>
      </c>
      <c r="L407" s="29">
        <v>45900</v>
      </c>
      <c r="M407" s="29" t="s">
        <v>4163</v>
      </c>
      <c r="N407" s="1" t="s">
        <v>25</v>
      </c>
      <c r="O407" s="28" t="s">
        <v>84</v>
      </c>
      <c r="P407" s="1" t="s">
        <v>87</v>
      </c>
      <c r="Q407" s="64">
        <v>10</v>
      </c>
      <c r="R407" s="1" t="s">
        <v>410</v>
      </c>
      <c r="T407" s="1" t="s">
        <v>115</v>
      </c>
      <c r="U407" s="1"/>
      <c r="V407" s="1"/>
      <c r="W407" s="4"/>
      <c r="X407" s="28"/>
      <c r="Y407" s="33"/>
      <c r="Z407" s="33"/>
      <c r="AA407" s="96"/>
      <c r="AC407" s="66">
        <v>26</v>
      </c>
      <c r="AD407" s="65">
        <v>170</v>
      </c>
      <c r="AE407" s="33" t="s">
        <v>103</v>
      </c>
      <c r="AF407" s="33" t="s">
        <v>103</v>
      </c>
      <c r="AG407" s="33"/>
      <c r="AH407" s="4"/>
      <c r="AI407" s="1"/>
      <c r="AJ407" s="1"/>
      <c r="AK407" s="1"/>
      <c r="AL407" s="5"/>
      <c r="AM407" s="164">
        <f t="shared" si="31"/>
        <v>45903</v>
      </c>
      <c r="AW407" s="96"/>
      <c r="AX407" s="37">
        <f t="shared" si="30"/>
        <v>45907</v>
      </c>
      <c r="AY407" s="183"/>
      <c r="AZ407" s="183"/>
      <c r="BA407" s="183"/>
      <c r="BB407" s="183"/>
      <c r="BC407" s="183"/>
      <c r="BD407" s="183"/>
      <c r="BE407" s="183"/>
      <c r="BF407" s="183"/>
      <c r="BG407" s="183"/>
      <c r="BH407" s="4"/>
      <c r="BI407" s="37"/>
      <c r="BJ407" s="1"/>
      <c r="BK407" s="71"/>
      <c r="BL407" s="31"/>
      <c r="BM407" s="31"/>
      <c r="BN407" s="1"/>
      <c r="BO407" s="1"/>
      <c r="BP407" s="1"/>
      <c r="BQ407" s="1"/>
      <c r="BR407" s="1"/>
      <c r="BS407" s="4"/>
      <c r="BT407" s="37">
        <f t="shared" ref="BT407:BT470" si="32">IF(L407=0, 0, L407+28)</f>
        <v>45928</v>
      </c>
      <c r="BU407" s="220"/>
      <c r="BV407" s="183"/>
      <c r="BW407" s="221"/>
      <c r="BX407" s="183"/>
      <c r="BY407" s="183"/>
      <c r="BZ407" s="183"/>
      <c r="CA407" s="183"/>
      <c r="CB407" s="183"/>
      <c r="CC407" s="183"/>
      <c r="CE407" s="1"/>
      <c r="CF407" s="1"/>
      <c r="CG407" s="1"/>
      <c r="CH407" s="1"/>
      <c r="CI407" s="1"/>
      <c r="CJ407" s="1"/>
      <c r="CK407" s="1"/>
      <c r="CL407" s="1"/>
      <c r="CM407" s="1"/>
      <c r="CN407" s="1"/>
      <c r="CO407" s="1"/>
    </row>
    <row r="408" spans="1:93" ht="30" customHeight="1" x14ac:dyDescent="0.2">
      <c r="A408" s="1">
        <v>402</v>
      </c>
      <c r="B408" s="1" t="s">
        <v>196</v>
      </c>
      <c r="C408" s="1" t="s">
        <v>255</v>
      </c>
      <c r="D408" s="1" t="s">
        <v>54</v>
      </c>
      <c r="E408" s="1" t="s">
        <v>256</v>
      </c>
      <c r="F408" s="1" t="s">
        <v>74</v>
      </c>
      <c r="G408" s="1">
        <v>10</v>
      </c>
      <c r="H408" s="1" t="s">
        <v>341</v>
      </c>
      <c r="I408" s="1" t="s">
        <v>114</v>
      </c>
      <c r="J408" s="64">
        <v>66010</v>
      </c>
      <c r="K408" s="64">
        <v>128569</v>
      </c>
      <c r="L408" s="29">
        <v>45900</v>
      </c>
      <c r="M408" s="29" t="s">
        <v>4163</v>
      </c>
      <c r="N408" s="1" t="s">
        <v>25</v>
      </c>
      <c r="O408" s="28" t="s">
        <v>84</v>
      </c>
      <c r="P408" s="1" t="s">
        <v>87</v>
      </c>
      <c r="Q408" s="64">
        <v>9</v>
      </c>
      <c r="R408" s="1" t="s">
        <v>410</v>
      </c>
      <c r="T408" s="1" t="s">
        <v>115</v>
      </c>
      <c r="U408" s="1"/>
      <c r="V408" s="1"/>
      <c r="W408" s="4"/>
      <c r="X408" s="28"/>
      <c r="Y408" s="33"/>
      <c r="Z408" s="33"/>
      <c r="AA408" s="96"/>
      <c r="AC408" s="66">
        <v>27</v>
      </c>
      <c r="AD408" s="65">
        <v>180</v>
      </c>
      <c r="AE408" s="33" t="s">
        <v>103</v>
      </c>
      <c r="AF408" s="33" t="s">
        <v>103</v>
      </c>
      <c r="AG408" s="33"/>
      <c r="AH408" s="4"/>
      <c r="AI408" s="1"/>
      <c r="AJ408" s="1"/>
      <c r="AK408" s="1"/>
      <c r="AL408" s="5"/>
      <c r="AM408" s="164">
        <f t="shared" si="31"/>
        <v>45903</v>
      </c>
      <c r="AW408" s="96"/>
      <c r="AX408" s="37">
        <f t="shared" si="30"/>
        <v>45907</v>
      </c>
      <c r="AY408" s="183"/>
      <c r="AZ408" s="183"/>
      <c r="BA408" s="183"/>
      <c r="BB408" s="183"/>
      <c r="BC408" s="183"/>
      <c r="BD408" s="183"/>
      <c r="BE408" s="183"/>
      <c r="BF408" s="183"/>
      <c r="BG408" s="183"/>
      <c r="BH408" s="4"/>
      <c r="BI408" s="37"/>
      <c r="BJ408" s="1"/>
      <c r="BK408" s="71"/>
      <c r="BL408" s="31"/>
      <c r="BM408" s="31"/>
      <c r="BN408" s="1"/>
      <c r="BO408" s="1"/>
      <c r="BP408" s="1"/>
      <c r="BQ408" s="1"/>
      <c r="BR408" s="1"/>
      <c r="BS408" s="4"/>
      <c r="BT408" s="37">
        <f t="shared" si="32"/>
        <v>45928</v>
      </c>
      <c r="BU408" s="220"/>
      <c r="BV408" s="183"/>
      <c r="BW408" s="221"/>
      <c r="BX408" s="183"/>
      <c r="BY408" s="183"/>
      <c r="BZ408" s="183"/>
      <c r="CA408" s="183"/>
      <c r="CB408" s="183"/>
      <c r="CC408" s="183"/>
      <c r="CE408" s="1"/>
      <c r="CF408" s="1"/>
      <c r="CG408" s="1"/>
      <c r="CH408" s="1"/>
      <c r="CI408" s="1"/>
      <c r="CJ408" s="1"/>
      <c r="CK408" s="1"/>
      <c r="CL408" s="1"/>
      <c r="CM408" s="1"/>
      <c r="CN408" s="1"/>
      <c r="CO408" s="1"/>
    </row>
    <row r="409" spans="1:93" ht="30" customHeight="1" x14ac:dyDescent="0.2">
      <c r="A409" s="1">
        <v>403</v>
      </c>
      <c r="B409" s="1" t="s">
        <v>196</v>
      </c>
      <c r="C409" s="1" t="s">
        <v>255</v>
      </c>
      <c r="D409" s="1" t="s">
        <v>54</v>
      </c>
      <c r="E409" s="1" t="s">
        <v>256</v>
      </c>
      <c r="F409" s="1" t="s">
        <v>74</v>
      </c>
      <c r="G409" s="1">
        <v>10</v>
      </c>
      <c r="H409" s="1" t="s">
        <v>341</v>
      </c>
      <c r="I409" s="1" t="s">
        <v>114</v>
      </c>
      <c r="J409" s="64">
        <v>83612</v>
      </c>
      <c r="K409" s="64">
        <v>128572</v>
      </c>
      <c r="L409" s="29">
        <v>45900</v>
      </c>
      <c r="M409" s="29" t="s">
        <v>4163</v>
      </c>
      <c r="N409" s="1" t="s">
        <v>25</v>
      </c>
      <c r="O409" s="28" t="s">
        <v>84</v>
      </c>
      <c r="P409" s="1" t="s">
        <v>87</v>
      </c>
      <c r="Q409" s="64">
        <v>10</v>
      </c>
      <c r="R409" s="1" t="s">
        <v>410</v>
      </c>
      <c r="T409" s="1" t="s">
        <v>115</v>
      </c>
      <c r="U409" s="1"/>
      <c r="V409" s="1"/>
      <c r="W409" s="4"/>
      <c r="X409" s="28"/>
      <c r="Y409" s="33"/>
      <c r="Z409" s="33"/>
      <c r="AA409" s="96"/>
      <c r="AC409" s="66">
        <v>26.5</v>
      </c>
      <c r="AD409" s="65">
        <v>150</v>
      </c>
      <c r="AE409" s="33" t="s">
        <v>103</v>
      </c>
      <c r="AF409" s="33" t="s">
        <v>103</v>
      </c>
      <c r="AG409" s="33"/>
      <c r="AH409" s="4"/>
      <c r="AI409" s="1"/>
      <c r="AJ409" s="1"/>
      <c r="AK409" s="1"/>
      <c r="AL409" s="5"/>
      <c r="AM409" s="164">
        <f t="shared" si="31"/>
        <v>45903</v>
      </c>
      <c r="AW409" s="96"/>
      <c r="AX409" s="37">
        <f t="shared" si="30"/>
        <v>45907</v>
      </c>
      <c r="AY409" s="183"/>
      <c r="AZ409" s="183"/>
      <c r="BA409" s="183"/>
      <c r="BB409" s="183"/>
      <c r="BC409" s="183"/>
      <c r="BD409" s="183"/>
      <c r="BE409" s="183"/>
      <c r="BF409" s="183"/>
      <c r="BG409" s="183"/>
      <c r="BH409" s="4"/>
      <c r="BI409" s="37"/>
      <c r="BJ409" s="1"/>
      <c r="BK409" s="71"/>
      <c r="BL409" s="31"/>
      <c r="BM409" s="31"/>
      <c r="BN409" s="1"/>
      <c r="BO409" s="1"/>
      <c r="BP409" s="1"/>
      <c r="BQ409" s="1"/>
      <c r="BR409" s="1"/>
      <c r="BS409" s="4"/>
      <c r="BT409" s="37">
        <f t="shared" si="32"/>
        <v>45928</v>
      </c>
      <c r="BU409" s="220"/>
      <c r="BV409" s="183"/>
      <c r="BW409" s="221"/>
      <c r="BX409" s="183"/>
      <c r="BY409" s="183"/>
      <c r="BZ409" s="183"/>
      <c r="CA409" s="183"/>
      <c r="CB409" s="183"/>
      <c r="CC409" s="183"/>
      <c r="CE409" s="1"/>
      <c r="CF409" s="1"/>
      <c r="CG409" s="1"/>
      <c r="CH409" s="1"/>
      <c r="CI409" s="1"/>
      <c r="CJ409" s="1"/>
      <c r="CK409" s="1"/>
      <c r="CL409" s="1"/>
      <c r="CM409" s="1"/>
      <c r="CN409" s="1"/>
      <c r="CO409" s="1"/>
    </row>
    <row r="410" spans="1:93" ht="30" customHeight="1" x14ac:dyDescent="0.2">
      <c r="A410" s="1">
        <v>404</v>
      </c>
      <c r="B410" s="1" t="s">
        <v>196</v>
      </c>
      <c r="C410" s="1" t="s">
        <v>255</v>
      </c>
      <c r="D410" s="1" t="s">
        <v>54</v>
      </c>
      <c r="E410" s="1" t="s">
        <v>256</v>
      </c>
      <c r="F410" s="1" t="s">
        <v>74</v>
      </c>
      <c r="G410" s="1">
        <v>10</v>
      </c>
      <c r="H410" s="1" t="s">
        <v>341</v>
      </c>
      <c r="I410" s="1" t="s">
        <v>114</v>
      </c>
      <c r="J410" s="64">
        <v>82812</v>
      </c>
      <c r="K410" s="64">
        <v>128584</v>
      </c>
      <c r="L410" s="29">
        <v>45900</v>
      </c>
      <c r="M410" s="29" t="s">
        <v>4163</v>
      </c>
      <c r="N410" s="1" t="s">
        <v>25</v>
      </c>
      <c r="O410" s="28" t="s">
        <v>84</v>
      </c>
      <c r="P410" s="1" t="s">
        <v>87</v>
      </c>
      <c r="Q410" s="64">
        <v>10</v>
      </c>
      <c r="R410" s="1" t="s">
        <v>410</v>
      </c>
      <c r="S410" s="1">
        <v>6</v>
      </c>
      <c r="T410" s="1" t="s">
        <v>115</v>
      </c>
      <c r="U410" s="1"/>
      <c r="V410" s="1"/>
      <c r="W410" s="4"/>
      <c r="X410" s="28"/>
      <c r="Y410" s="33"/>
      <c r="Z410" s="33"/>
      <c r="AA410" s="96"/>
      <c r="AC410" s="66">
        <v>26</v>
      </c>
      <c r="AD410" s="65">
        <v>175</v>
      </c>
      <c r="AE410" s="33" t="s">
        <v>103</v>
      </c>
      <c r="AF410" s="33" t="s">
        <v>103</v>
      </c>
      <c r="AG410" s="33"/>
      <c r="AH410" s="4"/>
      <c r="AI410" s="1"/>
      <c r="AJ410" s="1"/>
      <c r="AK410" s="1"/>
      <c r="AL410" s="5"/>
      <c r="AM410" s="164">
        <f t="shared" si="31"/>
        <v>45903</v>
      </c>
      <c r="AW410" s="96"/>
      <c r="AX410" s="37">
        <f t="shared" si="30"/>
        <v>45907</v>
      </c>
      <c r="AY410" s="183"/>
      <c r="AZ410" s="183"/>
      <c r="BA410" s="183"/>
      <c r="BB410" s="183"/>
      <c r="BC410" s="183"/>
      <c r="BD410" s="183"/>
      <c r="BE410" s="183"/>
      <c r="BF410" s="183"/>
      <c r="BG410" s="183"/>
      <c r="BH410" s="4"/>
      <c r="BI410" s="37"/>
      <c r="BJ410" s="1"/>
      <c r="BK410" s="71"/>
      <c r="BL410" s="31"/>
      <c r="BM410" s="31"/>
      <c r="BN410" s="1"/>
      <c r="BO410" s="1"/>
      <c r="BP410" s="1"/>
      <c r="BQ410" s="1"/>
      <c r="BR410" s="1"/>
      <c r="BS410" s="4"/>
      <c r="BT410" s="37">
        <f t="shared" si="32"/>
        <v>45928</v>
      </c>
      <c r="BU410" s="220"/>
      <c r="BV410" s="183"/>
      <c r="BW410" s="221"/>
      <c r="BX410" s="183"/>
      <c r="BY410" s="183"/>
      <c r="BZ410" s="183"/>
      <c r="CA410" s="183"/>
      <c r="CB410" s="183"/>
      <c r="CC410" s="183"/>
      <c r="CE410" s="1"/>
      <c r="CF410" s="1"/>
      <c r="CG410" s="1"/>
      <c r="CH410" s="1"/>
      <c r="CI410" s="1"/>
      <c r="CJ410" s="1"/>
      <c r="CK410" s="1"/>
      <c r="CL410" s="1"/>
      <c r="CM410" s="1"/>
      <c r="CN410" s="1"/>
      <c r="CO410" s="1"/>
    </row>
    <row r="411" spans="1:93" ht="30" customHeight="1" x14ac:dyDescent="0.2">
      <c r="A411" s="1">
        <v>405</v>
      </c>
      <c r="B411" s="1" t="s">
        <v>196</v>
      </c>
      <c r="C411" s="1" t="s">
        <v>255</v>
      </c>
      <c r="D411" s="1" t="s">
        <v>54</v>
      </c>
      <c r="E411" s="1" t="s">
        <v>256</v>
      </c>
      <c r="F411" s="1" t="s">
        <v>74</v>
      </c>
      <c r="G411" s="1">
        <v>10</v>
      </c>
      <c r="H411" s="1" t="s">
        <v>341</v>
      </c>
      <c r="I411" s="1" t="s">
        <v>114</v>
      </c>
      <c r="J411" s="64">
        <v>66810</v>
      </c>
      <c r="K411" s="64">
        <v>128587</v>
      </c>
      <c r="L411" s="29">
        <v>45900</v>
      </c>
      <c r="M411" s="29" t="s">
        <v>4163</v>
      </c>
      <c r="N411" s="1" t="s">
        <v>25</v>
      </c>
      <c r="O411" s="28" t="s">
        <v>84</v>
      </c>
      <c r="P411" s="1" t="s">
        <v>87</v>
      </c>
      <c r="Q411" s="64">
        <v>9</v>
      </c>
      <c r="R411" s="1" t="s">
        <v>410</v>
      </c>
      <c r="T411" s="1" t="s">
        <v>115</v>
      </c>
      <c r="U411" s="1"/>
      <c r="V411" s="1"/>
      <c r="W411" s="4"/>
      <c r="X411" s="28"/>
      <c r="Y411" s="33"/>
      <c r="Z411" s="33"/>
      <c r="AA411" s="96"/>
      <c r="AC411" s="66">
        <v>27.5</v>
      </c>
      <c r="AD411" s="65">
        <v>180</v>
      </c>
      <c r="AE411" s="33" t="s">
        <v>103</v>
      </c>
      <c r="AF411" s="33" t="s">
        <v>103</v>
      </c>
      <c r="AG411" s="33"/>
      <c r="AH411" s="4"/>
      <c r="AI411" s="1"/>
      <c r="AJ411" s="1"/>
      <c r="AK411" s="1"/>
      <c r="AL411" s="5"/>
      <c r="AM411" s="164">
        <f t="shared" si="31"/>
        <v>45903</v>
      </c>
      <c r="AW411" s="96"/>
      <c r="AX411" s="37">
        <f t="shared" si="30"/>
        <v>45907</v>
      </c>
      <c r="AY411" s="183"/>
      <c r="AZ411" s="183"/>
      <c r="BA411" s="183"/>
      <c r="BB411" s="183"/>
      <c r="BC411" s="183"/>
      <c r="BD411" s="183"/>
      <c r="BE411" s="183"/>
      <c r="BF411" s="183"/>
      <c r="BG411" s="183"/>
      <c r="BH411" s="4"/>
      <c r="BI411" s="37"/>
      <c r="BJ411" s="1"/>
      <c r="BK411" s="71"/>
      <c r="BL411" s="31"/>
      <c r="BM411" s="31"/>
      <c r="BN411" s="1"/>
      <c r="BO411" s="1"/>
      <c r="BP411" s="1"/>
      <c r="BQ411" s="1"/>
      <c r="BR411" s="1"/>
      <c r="BS411" s="4"/>
      <c r="BT411" s="37">
        <f t="shared" si="32"/>
        <v>45928</v>
      </c>
      <c r="BU411" s="220"/>
      <c r="BV411" s="183"/>
      <c r="BW411" s="221"/>
      <c r="BX411" s="183"/>
      <c r="BY411" s="183"/>
      <c r="BZ411" s="183"/>
      <c r="CA411" s="183"/>
      <c r="CB411" s="183"/>
      <c r="CC411" s="183"/>
      <c r="CE411" s="1"/>
      <c r="CF411" s="1"/>
      <c r="CG411" s="1"/>
      <c r="CH411" s="1"/>
      <c r="CI411" s="1"/>
      <c r="CJ411" s="1"/>
      <c r="CK411" s="1"/>
      <c r="CL411" s="1"/>
      <c r="CM411" s="1"/>
      <c r="CN411" s="1"/>
      <c r="CO411" s="1"/>
    </row>
    <row r="412" spans="1:93" ht="30" customHeight="1" x14ac:dyDescent="0.2">
      <c r="A412" s="1">
        <v>406</v>
      </c>
      <c r="B412" s="1" t="s">
        <v>196</v>
      </c>
      <c r="C412" s="1" t="s">
        <v>255</v>
      </c>
      <c r="D412" s="1" t="s">
        <v>54</v>
      </c>
      <c r="E412" s="1" t="s">
        <v>256</v>
      </c>
      <c r="F412" s="1" t="s">
        <v>74</v>
      </c>
      <c r="G412" s="1">
        <v>10</v>
      </c>
      <c r="H412" s="1" t="s">
        <v>341</v>
      </c>
      <c r="I412" s="1" t="s">
        <v>114</v>
      </c>
      <c r="J412" s="64">
        <v>83612</v>
      </c>
      <c r="K412" s="64">
        <v>128592</v>
      </c>
      <c r="L412" s="29">
        <v>45900</v>
      </c>
      <c r="M412" s="29" t="s">
        <v>4163</v>
      </c>
      <c r="N412" s="1" t="s">
        <v>25</v>
      </c>
      <c r="O412" s="28" t="s">
        <v>84</v>
      </c>
      <c r="P412" s="1" t="s">
        <v>87</v>
      </c>
      <c r="Q412" s="64">
        <v>10</v>
      </c>
      <c r="R412" s="1" t="s">
        <v>410</v>
      </c>
      <c r="T412" s="1" t="s">
        <v>115</v>
      </c>
      <c r="U412" s="1"/>
      <c r="V412" s="1"/>
      <c r="W412" s="4"/>
      <c r="X412" s="28"/>
      <c r="Y412" s="33"/>
      <c r="Z412" s="33"/>
      <c r="AA412" s="96"/>
      <c r="AC412" s="66">
        <v>27</v>
      </c>
      <c r="AD412" s="65">
        <v>170</v>
      </c>
      <c r="AE412" s="33" t="s">
        <v>103</v>
      </c>
      <c r="AF412" s="33" t="s">
        <v>103</v>
      </c>
      <c r="AG412" s="33"/>
      <c r="AH412" s="4"/>
      <c r="AI412" s="1"/>
      <c r="AJ412" s="1"/>
      <c r="AK412" s="1"/>
      <c r="AL412" s="5"/>
      <c r="AM412" s="164">
        <f t="shared" si="31"/>
        <v>45903</v>
      </c>
      <c r="AW412" s="96"/>
      <c r="AX412" s="37">
        <f t="shared" si="30"/>
        <v>45907</v>
      </c>
      <c r="AY412" s="183"/>
      <c r="AZ412" s="183"/>
      <c r="BA412" s="183"/>
      <c r="BB412" s="183"/>
      <c r="BC412" s="183"/>
      <c r="BD412" s="183"/>
      <c r="BE412" s="183"/>
      <c r="BF412" s="183"/>
      <c r="BG412" s="183"/>
      <c r="BH412" s="4"/>
      <c r="BI412" s="37"/>
      <c r="BJ412" s="1"/>
      <c r="BK412" s="71"/>
      <c r="BL412" s="31"/>
      <c r="BM412" s="31"/>
      <c r="BN412" s="1"/>
      <c r="BO412" s="1"/>
      <c r="BP412" s="1"/>
      <c r="BQ412" s="1"/>
      <c r="BR412" s="1"/>
      <c r="BS412" s="4"/>
      <c r="BT412" s="37">
        <f t="shared" si="32"/>
        <v>45928</v>
      </c>
      <c r="BU412" s="220"/>
      <c r="BV412" s="183"/>
      <c r="BW412" s="221"/>
      <c r="BX412" s="183"/>
      <c r="BY412" s="183"/>
      <c r="BZ412" s="183"/>
      <c r="CA412" s="183"/>
      <c r="CB412" s="183"/>
      <c r="CC412" s="183"/>
      <c r="CE412" s="1"/>
      <c r="CF412" s="1"/>
      <c r="CG412" s="1"/>
      <c r="CH412" s="1"/>
      <c r="CI412" s="1"/>
      <c r="CJ412" s="1"/>
      <c r="CK412" s="1"/>
      <c r="CL412" s="1"/>
      <c r="CM412" s="1"/>
      <c r="CN412" s="1"/>
      <c r="CO412" s="1"/>
    </row>
    <row r="413" spans="1:93" ht="30" customHeight="1" x14ac:dyDescent="0.2">
      <c r="A413" s="1">
        <v>407</v>
      </c>
      <c r="B413" s="1" t="s">
        <v>196</v>
      </c>
      <c r="C413" s="1" t="s">
        <v>255</v>
      </c>
      <c r="D413" s="1" t="s">
        <v>54</v>
      </c>
      <c r="E413" s="1" t="s">
        <v>256</v>
      </c>
      <c r="F413" s="1" t="s">
        <v>74</v>
      </c>
      <c r="G413" s="1">
        <v>10</v>
      </c>
      <c r="H413" s="1" t="s">
        <v>341</v>
      </c>
      <c r="I413" s="1" t="s">
        <v>114</v>
      </c>
      <c r="J413" s="64">
        <v>82812</v>
      </c>
      <c r="K413" s="64">
        <v>128598</v>
      </c>
      <c r="L413" s="29">
        <v>45900</v>
      </c>
      <c r="M413" s="29" t="s">
        <v>4163</v>
      </c>
      <c r="N413" s="1" t="s">
        <v>25</v>
      </c>
      <c r="O413" s="28" t="s">
        <v>84</v>
      </c>
      <c r="P413" s="1" t="s">
        <v>87</v>
      </c>
      <c r="Q413" s="64">
        <v>10</v>
      </c>
      <c r="R413" s="1" t="s">
        <v>410</v>
      </c>
      <c r="T413" s="1" t="s">
        <v>115</v>
      </c>
      <c r="U413" s="1"/>
      <c r="V413" s="1"/>
      <c r="W413" s="4"/>
      <c r="X413" s="28"/>
      <c r="Y413" s="33"/>
      <c r="Z413" s="33"/>
      <c r="AA413" s="96"/>
      <c r="AC413" s="66">
        <v>28</v>
      </c>
      <c r="AD413" s="65">
        <v>160</v>
      </c>
      <c r="AE413" s="33" t="s">
        <v>103</v>
      </c>
      <c r="AF413" s="33" t="s">
        <v>103</v>
      </c>
      <c r="AG413" s="33"/>
      <c r="AH413" s="4"/>
      <c r="AI413" s="1"/>
      <c r="AJ413" s="1"/>
      <c r="AK413" s="1"/>
      <c r="AL413" s="5"/>
      <c r="AM413" s="164">
        <f t="shared" si="31"/>
        <v>45903</v>
      </c>
      <c r="AW413" s="96"/>
      <c r="AX413" s="37">
        <f t="shared" si="30"/>
        <v>45907</v>
      </c>
      <c r="AY413" s="183"/>
      <c r="AZ413" s="183"/>
      <c r="BA413" s="183"/>
      <c r="BB413" s="183"/>
      <c r="BC413" s="183"/>
      <c r="BD413" s="183"/>
      <c r="BE413" s="183"/>
      <c r="BF413" s="183"/>
      <c r="BG413" s="183"/>
      <c r="BH413" s="4"/>
      <c r="BI413" s="37"/>
      <c r="BJ413" s="1"/>
      <c r="BK413" s="71"/>
      <c r="BL413" s="31"/>
      <c r="BM413" s="31"/>
      <c r="BN413" s="1"/>
      <c r="BO413" s="1"/>
      <c r="BP413" s="1"/>
      <c r="BQ413" s="1"/>
      <c r="BR413" s="1"/>
      <c r="BS413" s="4"/>
      <c r="BT413" s="37">
        <f t="shared" si="32"/>
        <v>45928</v>
      </c>
      <c r="BU413" s="220"/>
      <c r="BV413" s="183"/>
      <c r="BW413" s="221"/>
      <c r="BX413" s="183"/>
      <c r="BY413" s="183"/>
      <c r="BZ413" s="183"/>
      <c r="CA413" s="183"/>
      <c r="CB413" s="183"/>
      <c r="CC413" s="183"/>
      <c r="CE413" s="1"/>
      <c r="CF413" s="1"/>
      <c r="CG413" s="1"/>
      <c r="CH413" s="1"/>
      <c r="CI413" s="1"/>
      <c r="CJ413" s="1"/>
      <c r="CK413" s="1"/>
      <c r="CL413" s="1"/>
      <c r="CM413" s="1"/>
      <c r="CN413" s="1"/>
      <c r="CO413" s="1"/>
    </row>
    <row r="414" spans="1:93" ht="30" customHeight="1" x14ac:dyDescent="0.2">
      <c r="A414" s="1">
        <v>408</v>
      </c>
      <c r="B414" s="1" t="s">
        <v>196</v>
      </c>
      <c r="C414" s="1" t="s">
        <v>255</v>
      </c>
      <c r="D414" s="1" t="s">
        <v>54</v>
      </c>
      <c r="E414" s="1" t="s">
        <v>256</v>
      </c>
      <c r="F414" s="1" t="s">
        <v>74</v>
      </c>
      <c r="G414" s="1">
        <v>10</v>
      </c>
      <c r="H414" s="1" t="s">
        <v>341</v>
      </c>
      <c r="I414" s="1" t="s">
        <v>114</v>
      </c>
      <c r="J414" s="64">
        <v>81612</v>
      </c>
      <c r="K414" s="64">
        <v>128599</v>
      </c>
      <c r="L414" s="29">
        <v>45900</v>
      </c>
      <c r="M414" s="29" t="s">
        <v>4163</v>
      </c>
      <c r="N414" s="1" t="s">
        <v>25</v>
      </c>
      <c r="O414" s="28" t="s">
        <v>84</v>
      </c>
      <c r="P414" s="1" t="s">
        <v>87</v>
      </c>
      <c r="Q414" s="64">
        <v>10</v>
      </c>
      <c r="R414" s="1" t="s">
        <v>410</v>
      </c>
      <c r="T414" s="1" t="s">
        <v>115</v>
      </c>
      <c r="U414" s="1"/>
      <c r="V414" s="1"/>
      <c r="W414" s="4"/>
      <c r="X414" s="28"/>
      <c r="Y414" s="33"/>
      <c r="Z414" s="33"/>
      <c r="AA414" s="96"/>
      <c r="AC414" s="66">
        <v>29</v>
      </c>
      <c r="AD414" s="65">
        <v>170</v>
      </c>
      <c r="AE414" s="33" t="s">
        <v>103</v>
      </c>
      <c r="AF414" s="33" t="s">
        <v>103</v>
      </c>
      <c r="AG414" s="33"/>
      <c r="AH414" s="4"/>
      <c r="AI414" s="1"/>
      <c r="AJ414" s="1"/>
      <c r="AK414" s="1"/>
      <c r="AL414" s="5"/>
      <c r="AM414" s="164">
        <f t="shared" si="31"/>
        <v>45903</v>
      </c>
      <c r="AW414" s="96"/>
      <c r="AX414" s="37">
        <f t="shared" si="30"/>
        <v>45907</v>
      </c>
      <c r="AY414" s="183"/>
      <c r="AZ414" s="183"/>
      <c r="BA414" s="183"/>
      <c r="BB414" s="183"/>
      <c r="BC414" s="183"/>
      <c r="BD414" s="183"/>
      <c r="BE414" s="183"/>
      <c r="BF414" s="183"/>
      <c r="BG414" s="183"/>
      <c r="BH414" s="4"/>
      <c r="BI414" s="37"/>
      <c r="BJ414" s="1"/>
      <c r="BK414" s="71"/>
      <c r="BL414" s="31"/>
      <c r="BM414" s="31"/>
      <c r="BN414" s="1"/>
      <c r="BO414" s="1"/>
      <c r="BP414" s="1"/>
      <c r="BQ414" s="1"/>
      <c r="BR414" s="1"/>
      <c r="BS414" s="4"/>
      <c r="BT414" s="37">
        <f t="shared" si="32"/>
        <v>45928</v>
      </c>
      <c r="BU414" s="220"/>
      <c r="BV414" s="183"/>
      <c r="BW414" s="221"/>
      <c r="BX414" s="183"/>
      <c r="BY414" s="183"/>
      <c r="BZ414" s="183"/>
      <c r="CA414" s="183"/>
      <c r="CB414" s="183"/>
      <c r="CC414" s="183"/>
      <c r="CE414" s="1"/>
      <c r="CF414" s="1"/>
      <c r="CG414" s="1"/>
      <c r="CH414" s="1"/>
      <c r="CI414" s="1"/>
      <c r="CJ414" s="1"/>
      <c r="CK414" s="1"/>
      <c r="CL414" s="1"/>
      <c r="CM414" s="1"/>
      <c r="CN414" s="1"/>
      <c r="CO414" s="1"/>
    </row>
    <row r="415" spans="1:93" ht="30" customHeight="1" x14ac:dyDescent="0.2">
      <c r="A415" s="1">
        <v>409</v>
      </c>
      <c r="B415" s="1" t="s">
        <v>196</v>
      </c>
      <c r="C415" s="1" t="s">
        <v>255</v>
      </c>
      <c r="D415" s="1" t="s">
        <v>54</v>
      </c>
      <c r="E415" s="1" t="s">
        <v>256</v>
      </c>
      <c r="F415" s="1" t="s">
        <v>74</v>
      </c>
      <c r="G415" s="1">
        <v>10</v>
      </c>
      <c r="H415" s="1" t="s">
        <v>341</v>
      </c>
      <c r="I415" s="1" t="s">
        <v>114</v>
      </c>
      <c r="J415" s="64">
        <v>83612</v>
      </c>
      <c r="K415" s="64">
        <v>128603</v>
      </c>
      <c r="L415" s="29">
        <v>45900</v>
      </c>
      <c r="M415" s="29" t="s">
        <v>4163</v>
      </c>
      <c r="N415" s="1" t="s">
        <v>25</v>
      </c>
      <c r="O415" s="28" t="s">
        <v>84</v>
      </c>
      <c r="P415" s="1" t="s">
        <v>87</v>
      </c>
      <c r="Q415" s="64">
        <v>10</v>
      </c>
      <c r="R415" s="1" t="s">
        <v>410</v>
      </c>
      <c r="T415" s="1" t="s">
        <v>115</v>
      </c>
      <c r="U415" s="1"/>
      <c r="V415" s="1"/>
      <c r="W415" s="4"/>
      <c r="X415" s="28"/>
      <c r="Y415" s="33"/>
      <c r="Z415" s="33"/>
      <c r="AA415" s="96"/>
      <c r="AC415" s="66">
        <v>28.5</v>
      </c>
      <c r="AD415" s="65">
        <v>190</v>
      </c>
      <c r="AE415" s="33" t="s">
        <v>103</v>
      </c>
      <c r="AF415" s="33" t="s">
        <v>103</v>
      </c>
      <c r="AG415" s="33"/>
      <c r="AH415" s="4"/>
      <c r="AI415" s="1"/>
      <c r="AJ415" s="1"/>
      <c r="AK415" s="1"/>
      <c r="AL415" s="5"/>
      <c r="AM415" s="164">
        <f t="shared" si="31"/>
        <v>45903</v>
      </c>
      <c r="AW415" s="96"/>
      <c r="AX415" s="37">
        <f t="shared" si="30"/>
        <v>45907</v>
      </c>
      <c r="AY415" s="183"/>
      <c r="AZ415" s="183"/>
      <c r="BA415" s="183">
        <v>17.8</v>
      </c>
      <c r="BB415" s="183">
        <v>16.899999999999999</v>
      </c>
      <c r="BC415" s="183">
        <v>18.600000000000001</v>
      </c>
      <c r="BD415" s="183">
        <v>18.7</v>
      </c>
      <c r="BE415" s="183">
        <v>16.7</v>
      </c>
      <c r="BF415" s="183">
        <v>16.5</v>
      </c>
      <c r="BG415" s="183"/>
      <c r="BH415" s="4"/>
      <c r="BI415" s="37"/>
      <c r="BJ415" s="1"/>
      <c r="BK415" s="71"/>
      <c r="BL415" s="31"/>
      <c r="BM415" s="31"/>
      <c r="BN415" s="1"/>
      <c r="BO415" s="1"/>
      <c r="BP415" s="1"/>
      <c r="BQ415" s="1"/>
      <c r="BR415" s="1"/>
      <c r="BS415" s="4"/>
      <c r="BT415" s="37">
        <f t="shared" si="32"/>
        <v>45928</v>
      </c>
      <c r="BU415" s="220"/>
      <c r="BV415" s="183"/>
      <c r="BW415" s="221">
        <v>29.4</v>
      </c>
      <c r="BX415" s="183">
        <v>29</v>
      </c>
      <c r="BY415" s="183">
        <v>28</v>
      </c>
      <c r="BZ415" s="183">
        <v>28.7</v>
      </c>
      <c r="CA415" s="183">
        <v>29.1</v>
      </c>
      <c r="CB415" s="183">
        <v>29.3</v>
      </c>
      <c r="CC415" s="183"/>
      <c r="CE415" s="1"/>
      <c r="CF415" s="1"/>
      <c r="CG415" s="1"/>
      <c r="CH415" s="1"/>
      <c r="CI415" s="1"/>
      <c r="CJ415" s="1"/>
      <c r="CK415" s="1"/>
      <c r="CL415" s="1"/>
      <c r="CM415" s="1"/>
      <c r="CN415" s="1"/>
      <c r="CO415" s="1"/>
    </row>
    <row r="416" spans="1:93" ht="30" customHeight="1" x14ac:dyDescent="0.2">
      <c r="A416" s="1">
        <v>410</v>
      </c>
      <c r="B416" s="1" t="s">
        <v>196</v>
      </c>
      <c r="C416" s="1" t="s">
        <v>255</v>
      </c>
      <c r="D416" s="1" t="s">
        <v>54</v>
      </c>
      <c r="E416" s="1" t="s">
        <v>256</v>
      </c>
      <c r="F416" s="1" t="s">
        <v>74</v>
      </c>
      <c r="G416" s="1">
        <v>10</v>
      </c>
      <c r="H416" s="1" t="s">
        <v>341</v>
      </c>
      <c r="I416" s="1" t="s">
        <v>114</v>
      </c>
      <c r="J416" s="64">
        <v>83412</v>
      </c>
      <c r="K416" s="64">
        <v>128607</v>
      </c>
      <c r="L416" s="29">
        <v>45900</v>
      </c>
      <c r="M416" s="29" t="s">
        <v>4163</v>
      </c>
      <c r="N416" s="1" t="s">
        <v>25</v>
      </c>
      <c r="O416" s="28" t="s">
        <v>84</v>
      </c>
      <c r="P416" s="1" t="s">
        <v>87</v>
      </c>
      <c r="Q416" s="64">
        <v>10</v>
      </c>
      <c r="R416" s="1" t="s">
        <v>410</v>
      </c>
      <c r="T416" s="1" t="s">
        <v>115</v>
      </c>
      <c r="U416" s="1"/>
      <c r="V416" s="1"/>
      <c r="W416" s="4"/>
      <c r="X416" s="28"/>
      <c r="Y416" s="33"/>
      <c r="Z416" s="33"/>
      <c r="AA416" s="96"/>
      <c r="AC416" s="66">
        <v>29</v>
      </c>
      <c r="AD416" s="65">
        <v>170</v>
      </c>
      <c r="AE416" s="33" t="s">
        <v>103</v>
      </c>
      <c r="AF416" s="33" t="s">
        <v>103</v>
      </c>
      <c r="AG416" s="33"/>
      <c r="AH416" s="4"/>
      <c r="AI416" s="1"/>
      <c r="AJ416" s="1"/>
      <c r="AK416" s="1"/>
      <c r="AL416" s="5"/>
      <c r="AM416" s="164">
        <f t="shared" si="31"/>
        <v>45903</v>
      </c>
      <c r="AW416" s="96"/>
      <c r="AX416" s="37">
        <f t="shared" si="30"/>
        <v>45907</v>
      </c>
      <c r="AY416" s="183"/>
      <c r="AZ416" s="183"/>
      <c r="BA416" s="183"/>
      <c r="BB416" s="183"/>
      <c r="BC416" s="183"/>
      <c r="BD416" s="183"/>
      <c r="BE416" s="183"/>
      <c r="BF416" s="183"/>
      <c r="BG416" s="183"/>
      <c r="BH416" s="4"/>
      <c r="BI416" s="37"/>
      <c r="BJ416" s="1"/>
      <c r="BK416" s="71"/>
      <c r="BL416" s="31"/>
      <c r="BM416" s="31"/>
      <c r="BN416" s="1"/>
      <c r="BO416" s="1"/>
      <c r="BP416" s="1"/>
      <c r="BQ416" s="1"/>
      <c r="BR416" s="1"/>
      <c r="BS416" s="4"/>
      <c r="BT416" s="37">
        <f t="shared" si="32"/>
        <v>45928</v>
      </c>
      <c r="BU416" s="220"/>
      <c r="BV416" s="183"/>
      <c r="BW416" s="221"/>
      <c r="BX416" s="183"/>
      <c r="BY416" s="183"/>
      <c r="BZ416" s="183"/>
      <c r="CA416" s="183"/>
      <c r="CB416" s="183"/>
      <c r="CC416" s="183"/>
      <c r="CE416" s="1"/>
      <c r="CF416" s="1"/>
      <c r="CG416" s="1"/>
      <c r="CH416" s="1"/>
      <c r="CI416" s="1"/>
      <c r="CJ416" s="1"/>
      <c r="CK416" s="1"/>
      <c r="CL416" s="1"/>
      <c r="CM416" s="1"/>
      <c r="CN416" s="1"/>
      <c r="CO416" s="1"/>
    </row>
    <row r="417" spans="1:93" ht="30" customHeight="1" x14ac:dyDescent="0.2">
      <c r="A417" s="1">
        <v>411</v>
      </c>
      <c r="B417" s="1" t="s">
        <v>196</v>
      </c>
      <c r="C417" s="1" t="s">
        <v>255</v>
      </c>
      <c r="D417" s="1" t="s">
        <v>54</v>
      </c>
      <c r="E417" s="1" t="s">
        <v>256</v>
      </c>
      <c r="F417" s="1" t="s">
        <v>74</v>
      </c>
      <c r="G417" s="1">
        <v>10</v>
      </c>
      <c r="H417" s="1" t="s">
        <v>341</v>
      </c>
      <c r="I417" s="1" t="s">
        <v>114</v>
      </c>
      <c r="J417" s="64">
        <v>82512</v>
      </c>
      <c r="K417" s="64">
        <v>128611</v>
      </c>
      <c r="L417" s="29">
        <v>45900</v>
      </c>
      <c r="M417" s="29" t="s">
        <v>4163</v>
      </c>
      <c r="N417" s="1" t="s">
        <v>25</v>
      </c>
      <c r="O417" s="28" t="s">
        <v>84</v>
      </c>
      <c r="P417" s="1" t="s">
        <v>87</v>
      </c>
      <c r="Q417" s="64">
        <v>10</v>
      </c>
      <c r="R417" s="1" t="s">
        <v>410</v>
      </c>
      <c r="S417" s="1">
        <v>6</v>
      </c>
      <c r="T417" s="1" t="s">
        <v>115</v>
      </c>
      <c r="U417" s="1"/>
      <c r="V417" s="1"/>
      <c r="W417" s="4"/>
      <c r="X417" s="28"/>
      <c r="Y417" s="33"/>
      <c r="Z417" s="33"/>
      <c r="AA417" s="96"/>
      <c r="AC417" s="66">
        <v>28</v>
      </c>
      <c r="AD417" s="65">
        <v>180</v>
      </c>
      <c r="AE417" s="33" t="s">
        <v>103</v>
      </c>
      <c r="AF417" s="33" t="s">
        <v>103</v>
      </c>
      <c r="AG417" s="33"/>
      <c r="AH417" s="4"/>
      <c r="AI417" s="1"/>
      <c r="AJ417" s="1"/>
      <c r="AK417" s="1"/>
      <c r="AL417" s="5"/>
      <c r="AM417" s="164">
        <f t="shared" si="31"/>
        <v>45903</v>
      </c>
      <c r="AW417" s="96"/>
      <c r="AX417" s="37">
        <f t="shared" si="30"/>
        <v>45907</v>
      </c>
      <c r="AY417" s="183"/>
      <c r="AZ417" s="183"/>
      <c r="BA417" s="183"/>
      <c r="BB417" s="183"/>
      <c r="BC417" s="183"/>
      <c r="BD417" s="183"/>
      <c r="BE417" s="183"/>
      <c r="BF417" s="183"/>
      <c r="BG417" s="183"/>
      <c r="BH417" s="4"/>
      <c r="BI417" s="37"/>
      <c r="BJ417" s="1"/>
      <c r="BK417" s="71"/>
      <c r="BL417" s="31"/>
      <c r="BM417" s="31"/>
      <c r="BN417" s="1"/>
      <c r="BO417" s="1"/>
      <c r="BP417" s="1"/>
      <c r="BQ417" s="1"/>
      <c r="BR417" s="1"/>
      <c r="BS417" s="4"/>
      <c r="BT417" s="37">
        <f t="shared" si="32"/>
        <v>45928</v>
      </c>
      <c r="BU417" s="220"/>
      <c r="BV417" s="183"/>
      <c r="BW417" s="221"/>
      <c r="BX417" s="183"/>
      <c r="BY417" s="183"/>
      <c r="BZ417" s="183"/>
      <c r="CA417" s="183"/>
      <c r="CB417" s="183"/>
      <c r="CC417" s="183"/>
      <c r="CE417" s="1"/>
      <c r="CF417" s="1"/>
      <c r="CG417" s="1"/>
      <c r="CH417" s="1"/>
      <c r="CI417" s="1"/>
      <c r="CJ417" s="1"/>
      <c r="CK417" s="1"/>
      <c r="CL417" s="1"/>
      <c r="CM417" s="1"/>
      <c r="CN417" s="1"/>
      <c r="CO417" s="1"/>
    </row>
    <row r="418" spans="1:93" ht="30" customHeight="1" x14ac:dyDescent="0.2">
      <c r="A418" s="1">
        <v>412</v>
      </c>
      <c r="B418" s="1" t="s">
        <v>196</v>
      </c>
      <c r="C418" s="1" t="s">
        <v>257</v>
      </c>
      <c r="D418" s="1" t="s">
        <v>54</v>
      </c>
      <c r="E418" s="1" t="s">
        <v>256</v>
      </c>
      <c r="F418" s="1" t="s">
        <v>74</v>
      </c>
      <c r="G418" s="1">
        <v>10</v>
      </c>
      <c r="H418" s="1" t="s">
        <v>341</v>
      </c>
      <c r="I418" s="1" t="s">
        <v>114</v>
      </c>
      <c r="J418" s="64">
        <v>83412</v>
      </c>
      <c r="K418" s="64">
        <v>128614</v>
      </c>
      <c r="L418" s="29">
        <v>45900</v>
      </c>
      <c r="M418" s="29" t="s">
        <v>4163</v>
      </c>
      <c r="N418" s="1" t="s">
        <v>25</v>
      </c>
      <c r="O418" s="28" t="s">
        <v>84</v>
      </c>
      <c r="P418" s="1" t="s">
        <v>87</v>
      </c>
      <c r="Q418" s="64">
        <v>10</v>
      </c>
      <c r="R418" s="1" t="s">
        <v>410</v>
      </c>
      <c r="T418" s="1" t="s">
        <v>115</v>
      </c>
      <c r="U418" s="1"/>
      <c r="V418" s="1"/>
      <c r="W418" s="4"/>
      <c r="X418" s="28"/>
      <c r="Y418" s="33"/>
      <c r="Z418" s="33"/>
      <c r="AA418" s="96"/>
      <c r="AC418" s="66">
        <v>27.5</v>
      </c>
      <c r="AD418" s="65">
        <v>180</v>
      </c>
      <c r="AE418" s="33" t="s">
        <v>103</v>
      </c>
      <c r="AF418" s="33" t="s">
        <v>103</v>
      </c>
      <c r="AG418" s="33"/>
      <c r="AH418" s="4"/>
      <c r="AI418" s="1"/>
      <c r="AJ418" s="1"/>
      <c r="AK418" s="1"/>
      <c r="AL418" s="5"/>
      <c r="AM418" s="164">
        <f t="shared" si="31"/>
        <v>45903</v>
      </c>
      <c r="AW418" s="96"/>
      <c r="AX418" s="37">
        <f t="shared" si="30"/>
        <v>45907</v>
      </c>
      <c r="AY418" s="183"/>
      <c r="AZ418" s="183"/>
      <c r="BA418" s="183"/>
      <c r="BB418" s="183"/>
      <c r="BC418" s="183"/>
      <c r="BD418" s="183"/>
      <c r="BE418" s="183"/>
      <c r="BF418" s="183"/>
      <c r="BG418" s="183"/>
      <c r="BH418" s="4"/>
      <c r="BI418" s="37"/>
      <c r="BJ418" s="1"/>
      <c r="BK418" s="71"/>
      <c r="BL418" s="31"/>
      <c r="BM418" s="31"/>
      <c r="BN418" s="1"/>
      <c r="BO418" s="1"/>
      <c r="BP418" s="1"/>
      <c r="BQ418" s="1"/>
      <c r="BR418" s="1"/>
      <c r="BS418" s="4"/>
      <c r="BT418" s="37">
        <f t="shared" si="32"/>
        <v>45928</v>
      </c>
      <c r="BU418" s="220"/>
      <c r="BV418" s="183"/>
      <c r="BW418" s="221"/>
      <c r="BX418" s="183"/>
      <c r="BY418" s="183"/>
      <c r="BZ418" s="183"/>
      <c r="CA418" s="183"/>
      <c r="CB418" s="183"/>
      <c r="CC418" s="183"/>
      <c r="CE418" s="1"/>
      <c r="CF418" s="1"/>
      <c r="CG418" s="1"/>
      <c r="CH418" s="1"/>
      <c r="CI418" s="1"/>
      <c r="CJ418" s="1"/>
      <c r="CK418" s="1"/>
      <c r="CL418" s="1"/>
      <c r="CM418" s="1"/>
      <c r="CN418" s="1"/>
      <c r="CO418" s="1"/>
    </row>
    <row r="419" spans="1:93" ht="30" customHeight="1" x14ac:dyDescent="0.2">
      <c r="A419" s="1">
        <v>413</v>
      </c>
      <c r="B419" s="1" t="s">
        <v>196</v>
      </c>
      <c r="C419" s="1" t="s">
        <v>257</v>
      </c>
      <c r="D419" s="1" t="s">
        <v>54</v>
      </c>
      <c r="E419" s="1" t="s">
        <v>256</v>
      </c>
      <c r="F419" s="1" t="s">
        <v>74</v>
      </c>
      <c r="G419" s="1">
        <v>10</v>
      </c>
      <c r="H419" s="1" t="s">
        <v>341</v>
      </c>
      <c r="I419" s="1" t="s">
        <v>114</v>
      </c>
      <c r="J419" s="64">
        <v>69410</v>
      </c>
      <c r="K419" s="64">
        <v>128616</v>
      </c>
      <c r="L419" s="29">
        <v>45900</v>
      </c>
      <c r="M419" s="29" t="s">
        <v>4163</v>
      </c>
      <c r="N419" s="1" t="s">
        <v>25</v>
      </c>
      <c r="O419" s="28" t="s">
        <v>84</v>
      </c>
      <c r="P419" s="1" t="s">
        <v>87</v>
      </c>
      <c r="Q419" s="64">
        <v>9</v>
      </c>
      <c r="R419" s="1" t="s">
        <v>410</v>
      </c>
      <c r="T419" s="1" t="s">
        <v>115</v>
      </c>
      <c r="U419" s="1"/>
      <c r="V419" s="1"/>
      <c r="W419" s="4"/>
      <c r="X419" s="28"/>
      <c r="Y419" s="33"/>
      <c r="Z419" s="33"/>
      <c r="AA419" s="96"/>
      <c r="AC419" s="66">
        <v>28.5</v>
      </c>
      <c r="AD419" s="65">
        <v>170</v>
      </c>
      <c r="AE419" s="33" t="s">
        <v>103</v>
      </c>
      <c r="AF419" s="33" t="s">
        <v>103</v>
      </c>
      <c r="AG419" s="33"/>
      <c r="AH419" s="4"/>
      <c r="AI419" s="1"/>
      <c r="AJ419" s="1"/>
      <c r="AK419" s="1"/>
      <c r="AL419" s="5"/>
      <c r="AM419" s="164">
        <f t="shared" si="31"/>
        <v>45903</v>
      </c>
      <c r="AW419" s="96"/>
      <c r="AX419" s="37">
        <f t="shared" si="30"/>
        <v>45907</v>
      </c>
      <c r="AY419" s="183"/>
      <c r="AZ419" s="183"/>
      <c r="BA419" s="183"/>
      <c r="BB419" s="183"/>
      <c r="BC419" s="183"/>
      <c r="BD419" s="183"/>
      <c r="BE419" s="183"/>
      <c r="BF419" s="183"/>
      <c r="BG419" s="183"/>
      <c r="BH419" s="4"/>
      <c r="BI419" s="37"/>
      <c r="BJ419" s="1"/>
      <c r="BK419" s="71"/>
      <c r="BL419" s="31"/>
      <c r="BM419" s="31"/>
      <c r="BN419" s="1"/>
      <c r="BO419" s="1"/>
      <c r="BP419" s="1"/>
      <c r="BQ419" s="1"/>
      <c r="BR419" s="1"/>
      <c r="BS419" s="4"/>
      <c r="BT419" s="37">
        <f t="shared" si="32"/>
        <v>45928</v>
      </c>
      <c r="BU419" s="220"/>
      <c r="BV419" s="183"/>
      <c r="BW419" s="221"/>
      <c r="BX419" s="183"/>
      <c r="BY419" s="183"/>
      <c r="BZ419" s="183"/>
      <c r="CA419" s="183"/>
      <c r="CB419" s="183"/>
      <c r="CC419" s="183"/>
      <c r="CE419" s="1"/>
      <c r="CF419" s="1"/>
      <c r="CG419" s="1"/>
      <c r="CH419" s="1"/>
      <c r="CI419" s="1"/>
      <c r="CJ419" s="1"/>
      <c r="CK419" s="1"/>
      <c r="CL419" s="1"/>
      <c r="CM419" s="1"/>
      <c r="CN419" s="1"/>
      <c r="CO419" s="1"/>
    </row>
    <row r="420" spans="1:93" ht="30" customHeight="1" x14ac:dyDescent="0.2">
      <c r="A420" s="1">
        <v>414</v>
      </c>
      <c r="B420" s="1" t="s">
        <v>196</v>
      </c>
      <c r="C420" s="1" t="s">
        <v>257</v>
      </c>
      <c r="D420" s="1" t="s">
        <v>54</v>
      </c>
      <c r="E420" s="1" t="s">
        <v>256</v>
      </c>
      <c r="F420" s="1" t="s">
        <v>74</v>
      </c>
      <c r="G420" s="1">
        <v>10</v>
      </c>
      <c r="H420" s="1" t="s">
        <v>341</v>
      </c>
      <c r="I420" s="1" t="s">
        <v>114</v>
      </c>
      <c r="J420" s="64">
        <v>82512</v>
      </c>
      <c r="K420" s="64">
        <v>128617</v>
      </c>
      <c r="L420" s="29">
        <v>45900</v>
      </c>
      <c r="M420" s="29" t="s">
        <v>4163</v>
      </c>
      <c r="N420" s="1" t="s">
        <v>25</v>
      </c>
      <c r="O420" s="28" t="s">
        <v>84</v>
      </c>
      <c r="P420" s="1" t="s">
        <v>87</v>
      </c>
      <c r="Q420" s="64">
        <v>10</v>
      </c>
      <c r="R420" s="1" t="s">
        <v>410</v>
      </c>
      <c r="T420" s="1" t="s">
        <v>115</v>
      </c>
      <c r="U420" s="1"/>
      <c r="V420" s="1"/>
      <c r="W420" s="4"/>
      <c r="X420" s="28"/>
      <c r="Y420" s="33"/>
      <c r="Z420" s="33"/>
      <c r="AA420" s="96"/>
      <c r="AC420" s="66">
        <v>28</v>
      </c>
      <c r="AD420" s="65">
        <v>185</v>
      </c>
      <c r="AE420" s="33" t="s">
        <v>103</v>
      </c>
      <c r="AF420" s="33" t="s">
        <v>103</v>
      </c>
      <c r="AG420" s="33"/>
      <c r="AH420" s="4"/>
      <c r="AI420" s="1"/>
      <c r="AJ420" s="1"/>
      <c r="AK420" s="1"/>
      <c r="AL420" s="5"/>
      <c r="AM420" s="164">
        <f t="shared" si="31"/>
        <v>45903</v>
      </c>
      <c r="AW420" s="96"/>
      <c r="AX420" s="37">
        <f t="shared" si="30"/>
        <v>45907</v>
      </c>
      <c r="AY420" s="183"/>
      <c r="AZ420" s="183"/>
      <c r="BA420" s="183"/>
      <c r="BB420" s="183"/>
      <c r="BC420" s="183"/>
      <c r="BD420" s="183"/>
      <c r="BE420" s="183"/>
      <c r="BF420" s="183"/>
      <c r="BG420" s="183"/>
      <c r="BH420" s="4"/>
      <c r="BI420" s="37"/>
      <c r="BJ420" s="1"/>
      <c r="BK420" s="71"/>
      <c r="BL420" s="31"/>
      <c r="BM420" s="31"/>
      <c r="BN420" s="1"/>
      <c r="BO420" s="1"/>
      <c r="BP420" s="1"/>
      <c r="BQ420" s="1"/>
      <c r="BR420" s="1"/>
      <c r="BS420" s="4"/>
      <c r="BT420" s="37">
        <f t="shared" si="32"/>
        <v>45928</v>
      </c>
      <c r="BU420" s="220"/>
      <c r="BV420" s="183"/>
      <c r="BW420" s="221"/>
      <c r="BX420" s="183"/>
      <c r="BY420" s="183"/>
      <c r="BZ420" s="183"/>
      <c r="CA420" s="183"/>
      <c r="CB420" s="183"/>
      <c r="CC420" s="183"/>
      <c r="CE420" s="1"/>
      <c r="CF420" s="1"/>
      <c r="CG420" s="1"/>
      <c r="CH420" s="1"/>
      <c r="CI420" s="1"/>
      <c r="CJ420" s="1"/>
      <c r="CK420" s="1"/>
      <c r="CL420" s="1"/>
      <c r="CM420" s="1"/>
      <c r="CN420" s="1"/>
      <c r="CO420" s="1"/>
    </row>
    <row r="421" spans="1:93" ht="30" customHeight="1" x14ac:dyDescent="0.2">
      <c r="A421" s="1">
        <v>415</v>
      </c>
      <c r="B421" s="1" t="s">
        <v>196</v>
      </c>
      <c r="C421" s="1" t="s">
        <v>257</v>
      </c>
      <c r="D421" s="1" t="s">
        <v>54</v>
      </c>
      <c r="E421" s="1" t="s">
        <v>256</v>
      </c>
      <c r="F421" s="1" t="s">
        <v>74</v>
      </c>
      <c r="G421" s="1">
        <v>10</v>
      </c>
      <c r="H421" s="1" t="s">
        <v>341</v>
      </c>
      <c r="I421" s="1" t="s">
        <v>114</v>
      </c>
      <c r="J421" s="64">
        <v>81612</v>
      </c>
      <c r="K421" s="64">
        <v>128618</v>
      </c>
      <c r="L421" s="29">
        <v>45900</v>
      </c>
      <c r="M421" s="29" t="s">
        <v>4163</v>
      </c>
      <c r="N421" s="1" t="s">
        <v>25</v>
      </c>
      <c r="O421" s="28" t="s">
        <v>84</v>
      </c>
      <c r="P421" s="1" t="s">
        <v>87</v>
      </c>
      <c r="Q421" s="64">
        <v>10</v>
      </c>
      <c r="R421" s="1" t="s">
        <v>410</v>
      </c>
      <c r="S421" s="1">
        <v>6</v>
      </c>
      <c r="T421" s="1" t="s">
        <v>115</v>
      </c>
      <c r="U421" s="1"/>
      <c r="V421" s="1"/>
      <c r="W421" s="4"/>
      <c r="X421" s="28"/>
      <c r="Y421" s="33"/>
      <c r="Z421" s="33"/>
      <c r="AA421" s="96"/>
      <c r="AC421" s="66">
        <v>27.5</v>
      </c>
      <c r="AD421" s="65">
        <v>180</v>
      </c>
      <c r="AE421" s="33" t="s">
        <v>103</v>
      </c>
      <c r="AF421" s="33" t="s">
        <v>103</v>
      </c>
      <c r="AG421" s="33"/>
      <c r="AH421" s="4"/>
      <c r="AI421" s="1"/>
      <c r="AJ421" s="1"/>
      <c r="AK421" s="1"/>
      <c r="AL421" s="5"/>
      <c r="AM421" s="164">
        <f t="shared" si="31"/>
        <v>45903</v>
      </c>
      <c r="AW421" s="96"/>
      <c r="AX421" s="37">
        <f t="shared" si="30"/>
        <v>45907</v>
      </c>
      <c r="AY421" s="183"/>
      <c r="AZ421" s="183"/>
      <c r="BA421" s="183"/>
      <c r="BB421" s="183"/>
      <c r="BC421" s="183"/>
      <c r="BD421" s="183"/>
      <c r="BE421" s="183"/>
      <c r="BF421" s="183"/>
      <c r="BG421" s="183"/>
      <c r="BH421" s="4"/>
      <c r="BI421" s="37"/>
      <c r="BJ421" s="1"/>
      <c r="BK421" s="71"/>
      <c r="BL421" s="31"/>
      <c r="BM421" s="31"/>
      <c r="BN421" s="1"/>
      <c r="BO421" s="1"/>
      <c r="BP421" s="1"/>
      <c r="BQ421" s="1"/>
      <c r="BR421" s="1"/>
      <c r="BS421" s="4"/>
      <c r="BT421" s="37">
        <f t="shared" si="32"/>
        <v>45928</v>
      </c>
      <c r="BU421" s="220"/>
      <c r="BV421" s="183"/>
      <c r="BW421" s="221"/>
      <c r="BX421" s="183"/>
      <c r="BY421" s="183"/>
      <c r="BZ421" s="183"/>
      <c r="CA421" s="183"/>
      <c r="CB421" s="183"/>
      <c r="CC421" s="183"/>
      <c r="CE421" s="1"/>
      <c r="CF421" s="1"/>
      <c r="CG421" s="1"/>
      <c r="CH421" s="1"/>
      <c r="CI421" s="1"/>
      <c r="CJ421" s="1"/>
      <c r="CK421" s="1"/>
      <c r="CL421" s="1"/>
      <c r="CM421" s="1"/>
      <c r="CN421" s="1"/>
      <c r="CO421" s="1"/>
    </row>
    <row r="422" spans="1:93" ht="30" customHeight="1" x14ac:dyDescent="0.2">
      <c r="A422" s="1">
        <v>416</v>
      </c>
      <c r="B422" s="1" t="s">
        <v>196</v>
      </c>
      <c r="C422" s="1" t="s">
        <v>257</v>
      </c>
      <c r="D422" s="1" t="s">
        <v>54</v>
      </c>
      <c r="E422" s="1" t="s">
        <v>256</v>
      </c>
      <c r="F422" s="1" t="s">
        <v>74</v>
      </c>
      <c r="G422" s="1">
        <v>10</v>
      </c>
      <c r="H422" s="1" t="s">
        <v>341</v>
      </c>
      <c r="I422" s="1" t="s">
        <v>114</v>
      </c>
      <c r="J422" s="64">
        <v>84612</v>
      </c>
      <c r="K422" s="64">
        <v>128619</v>
      </c>
      <c r="L422" s="29">
        <v>45900</v>
      </c>
      <c r="M422" s="29" t="s">
        <v>4163</v>
      </c>
      <c r="N422" s="1" t="s">
        <v>25</v>
      </c>
      <c r="O422" s="28" t="s">
        <v>84</v>
      </c>
      <c r="P422" s="1" t="s">
        <v>87</v>
      </c>
      <c r="Q422" s="64">
        <v>10</v>
      </c>
      <c r="R422" s="1" t="s">
        <v>410</v>
      </c>
      <c r="T422" s="1" t="s">
        <v>115</v>
      </c>
      <c r="U422" s="1"/>
      <c r="V422" s="1"/>
      <c r="W422" s="4"/>
      <c r="X422" s="28"/>
      <c r="Y422" s="33"/>
      <c r="Z422" s="33"/>
      <c r="AA422" s="96"/>
      <c r="AC422" s="66">
        <v>28</v>
      </c>
      <c r="AD422" s="65">
        <v>175</v>
      </c>
      <c r="AE422" s="33" t="s">
        <v>103</v>
      </c>
      <c r="AF422" s="33" t="s">
        <v>103</v>
      </c>
      <c r="AG422" s="33"/>
      <c r="AH422" s="4"/>
      <c r="AI422" s="1"/>
      <c r="AJ422" s="1"/>
      <c r="AK422" s="1"/>
      <c r="AL422" s="5"/>
      <c r="AM422" s="164">
        <f t="shared" si="31"/>
        <v>45903</v>
      </c>
      <c r="AW422" s="96"/>
      <c r="AX422" s="37">
        <f t="shared" si="30"/>
        <v>45907</v>
      </c>
      <c r="AY422" s="183"/>
      <c r="AZ422" s="183"/>
      <c r="BA422" s="183"/>
      <c r="BB422" s="183"/>
      <c r="BC422" s="183"/>
      <c r="BD422" s="183"/>
      <c r="BE422" s="183"/>
      <c r="BF422" s="183"/>
      <c r="BG422" s="183"/>
      <c r="BH422" s="4"/>
      <c r="BI422" s="37"/>
      <c r="BJ422" s="1"/>
      <c r="BK422" s="71"/>
      <c r="BL422" s="31"/>
      <c r="BM422" s="31"/>
      <c r="BN422" s="1"/>
      <c r="BO422" s="1"/>
      <c r="BP422" s="1"/>
      <c r="BQ422" s="1"/>
      <c r="BR422" s="1"/>
      <c r="BS422" s="4"/>
      <c r="BT422" s="37">
        <f t="shared" si="32"/>
        <v>45928</v>
      </c>
      <c r="BU422" s="220"/>
      <c r="BV422" s="183"/>
      <c r="BW422" s="221"/>
      <c r="BX422" s="183"/>
      <c r="BY422" s="183"/>
      <c r="BZ422" s="183"/>
      <c r="CA422" s="183"/>
      <c r="CB422" s="183"/>
      <c r="CC422" s="183"/>
      <c r="CE422" s="1"/>
      <c r="CF422" s="1"/>
      <c r="CG422" s="1"/>
      <c r="CH422" s="1"/>
      <c r="CI422" s="1"/>
      <c r="CJ422" s="1"/>
      <c r="CK422" s="1"/>
      <c r="CL422" s="1"/>
      <c r="CM422" s="1"/>
      <c r="CN422" s="1"/>
      <c r="CO422" s="1"/>
    </row>
    <row r="423" spans="1:93" ht="30" customHeight="1" x14ac:dyDescent="0.2">
      <c r="A423" s="1">
        <v>417</v>
      </c>
      <c r="B423" s="1" t="s">
        <v>196</v>
      </c>
      <c r="C423" s="1" t="s">
        <v>257</v>
      </c>
      <c r="D423" s="1" t="s">
        <v>54</v>
      </c>
      <c r="E423" s="1" t="s">
        <v>256</v>
      </c>
      <c r="F423" s="1" t="s">
        <v>74</v>
      </c>
      <c r="G423" s="1">
        <v>10</v>
      </c>
      <c r="H423" s="1" t="s">
        <v>341</v>
      </c>
      <c r="I423" s="1" t="s">
        <v>114</v>
      </c>
      <c r="J423" s="64">
        <v>66810</v>
      </c>
      <c r="K423" s="64">
        <v>128620</v>
      </c>
      <c r="L423" s="29">
        <v>45900</v>
      </c>
      <c r="M423" s="29" t="s">
        <v>4163</v>
      </c>
      <c r="N423" s="1" t="s">
        <v>25</v>
      </c>
      <c r="O423" s="28" t="s">
        <v>84</v>
      </c>
      <c r="P423" s="1" t="s">
        <v>87</v>
      </c>
      <c r="Q423" s="64">
        <v>5</v>
      </c>
      <c r="R423" s="1" t="s">
        <v>410</v>
      </c>
      <c r="T423" s="1" t="s">
        <v>115</v>
      </c>
      <c r="U423" s="1"/>
      <c r="V423" s="1"/>
      <c r="W423" s="4"/>
      <c r="X423" s="28"/>
      <c r="Y423" s="33"/>
      <c r="Z423" s="33"/>
      <c r="AA423" s="96"/>
      <c r="AC423" s="66">
        <v>27</v>
      </c>
      <c r="AD423" s="65">
        <v>180</v>
      </c>
      <c r="AE423" s="33" t="s">
        <v>103</v>
      </c>
      <c r="AF423" s="33" t="s">
        <v>103</v>
      </c>
      <c r="AG423" s="33"/>
      <c r="AH423" s="4"/>
      <c r="AI423" s="1"/>
      <c r="AJ423" s="1"/>
      <c r="AK423" s="1"/>
      <c r="AL423" s="5"/>
      <c r="AM423" s="164">
        <f t="shared" si="31"/>
        <v>45903</v>
      </c>
      <c r="AW423" s="96"/>
      <c r="AX423" s="37">
        <f t="shared" si="30"/>
        <v>45907</v>
      </c>
      <c r="AY423" s="183"/>
      <c r="AZ423" s="183"/>
      <c r="BA423" s="183"/>
      <c r="BB423" s="183"/>
      <c r="BC423" s="183"/>
      <c r="BD423" s="183"/>
      <c r="BE423" s="183"/>
      <c r="BF423" s="183"/>
      <c r="BG423" s="183"/>
      <c r="BH423" s="4"/>
      <c r="BI423" s="37"/>
      <c r="BJ423" s="1"/>
      <c r="BK423" s="71"/>
      <c r="BL423" s="31"/>
      <c r="BM423" s="31"/>
      <c r="BN423" s="1"/>
      <c r="BO423" s="1"/>
      <c r="BP423" s="1"/>
      <c r="BQ423" s="1"/>
      <c r="BR423" s="1"/>
      <c r="BS423" s="4"/>
      <c r="BT423" s="37">
        <f t="shared" si="32"/>
        <v>45928</v>
      </c>
      <c r="BU423" s="220"/>
      <c r="BV423" s="183"/>
      <c r="BW423" s="221"/>
      <c r="BX423" s="183"/>
      <c r="BY423" s="183"/>
      <c r="BZ423" s="183"/>
      <c r="CA423" s="183"/>
      <c r="CB423" s="183"/>
      <c r="CC423" s="183"/>
      <c r="CE423" s="1"/>
      <c r="CF423" s="1"/>
      <c r="CG423" s="1"/>
      <c r="CH423" s="1"/>
      <c r="CI423" s="1"/>
      <c r="CJ423" s="1"/>
      <c r="CK423" s="1"/>
      <c r="CL423" s="1"/>
      <c r="CM423" s="1"/>
      <c r="CN423" s="1"/>
      <c r="CO423" s="1"/>
    </row>
    <row r="424" spans="1:93" ht="30" customHeight="1" x14ac:dyDescent="0.2">
      <c r="A424" s="1">
        <v>418</v>
      </c>
      <c r="B424" s="1" t="s">
        <v>196</v>
      </c>
      <c r="C424" s="1" t="s">
        <v>258</v>
      </c>
      <c r="D424" s="1" t="s">
        <v>54</v>
      </c>
      <c r="E424" s="1" t="s">
        <v>259</v>
      </c>
      <c r="F424" s="1" t="s">
        <v>74</v>
      </c>
      <c r="G424" s="1">
        <v>10</v>
      </c>
      <c r="H424" s="1" t="s">
        <v>341</v>
      </c>
      <c r="I424" s="1" t="s">
        <v>114</v>
      </c>
      <c r="J424" s="64">
        <v>81512</v>
      </c>
      <c r="K424" s="64">
        <v>128639</v>
      </c>
      <c r="L424" s="29">
        <v>45901</v>
      </c>
      <c r="M424" s="29" t="s">
        <v>4163</v>
      </c>
      <c r="N424" s="1" t="s">
        <v>25</v>
      </c>
      <c r="O424" s="28" t="s">
        <v>84</v>
      </c>
      <c r="P424" s="1" t="s">
        <v>87</v>
      </c>
      <c r="Q424" s="64">
        <v>10</v>
      </c>
      <c r="R424" s="1" t="s">
        <v>410</v>
      </c>
      <c r="S424" s="1">
        <v>6</v>
      </c>
      <c r="T424" s="1" t="s">
        <v>115</v>
      </c>
      <c r="U424" s="1"/>
      <c r="V424" s="1"/>
      <c r="W424" s="4"/>
      <c r="X424" s="28"/>
      <c r="Y424" s="33"/>
      <c r="Z424" s="33"/>
      <c r="AA424" s="96"/>
      <c r="AB424" s="177" t="s">
        <v>782</v>
      </c>
      <c r="AC424" s="66">
        <v>28</v>
      </c>
      <c r="AD424" s="65">
        <v>180</v>
      </c>
      <c r="AE424" s="33" t="s">
        <v>103</v>
      </c>
      <c r="AF424" s="33" t="s">
        <v>103</v>
      </c>
      <c r="AG424" s="33"/>
      <c r="AH424" s="4"/>
      <c r="AI424" s="1"/>
      <c r="AJ424" s="1"/>
      <c r="AK424" s="1"/>
      <c r="AL424" s="5"/>
      <c r="AM424" s="164">
        <f t="shared" si="31"/>
        <v>45904</v>
      </c>
      <c r="AW424" s="96"/>
      <c r="AX424" s="37">
        <f t="shared" si="30"/>
        <v>45908</v>
      </c>
      <c r="AY424" s="182" t="s">
        <v>561</v>
      </c>
      <c r="AZ424" s="183" t="s">
        <v>562</v>
      </c>
      <c r="BA424" s="183">
        <v>20.8</v>
      </c>
      <c r="BB424" s="183">
        <v>21.3</v>
      </c>
      <c r="BC424" s="183">
        <v>21.9</v>
      </c>
      <c r="BD424" s="183">
        <v>20.100000000000001</v>
      </c>
      <c r="BE424" s="183">
        <v>19.3</v>
      </c>
      <c r="BF424" s="183">
        <v>19</v>
      </c>
      <c r="BG424" s="183">
        <f>AVERAGE(BA424:BF436)</f>
        <v>20.3</v>
      </c>
      <c r="BH424" s="4"/>
      <c r="BI424" s="37"/>
      <c r="BJ424" s="1"/>
      <c r="BK424" s="71"/>
      <c r="BL424" s="31"/>
      <c r="BM424" s="31"/>
      <c r="BN424" s="1"/>
      <c r="BO424" s="1"/>
      <c r="BP424" s="1"/>
      <c r="BQ424" s="1"/>
      <c r="BR424" s="1"/>
      <c r="BS424" s="4"/>
      <c r="BT424" s="37">
        <f t="shared" si="32"/>
        <v>45929</v>
      </c>
      <c r="BU424" s="229" t="s">
        <v>561</v>
      </c>
      <c r="BV424" s="183" t="s">
        <v>563</v>
      </c>
      <c r="BW424" s="221">
        <v>31.9</v>
      </c>
      <c r="BX424" s="183">
        <v>30.9</v>
      </c>
      <c r="BY424" s="183">
        <v>32.299999999999997</v>
      </c>
      <c r="BZ424" s="183">
        <v>32.799999999999997</v>
      </c>
      <c r="CA424" s="183">
        <v>30.6</v>
      </c>
      <c r="CB424" s="183">
        <v>32.200000000000003</v>
      </c>
      <c r="CC424" s="183">
        <f>AVERAGE(BW424:CB436)</f>
        <v>31.844444444444441</v>
      </c>
      <c r="CE424" s="1"/>
      <c r="CF424" s="1"/>
      <c r="CG424" s="1"/>
      <c r="CH424" s="1"/>
      <c r="CI424" s="1"/>
      <c r="CJ424" s="1"/>
      <c r="CK424" s="1"/>
      <c r="CL424" s="1"/>
      <c r="CM424" s="1"/>
      <c r="CN424" s="1"/>
      <c r="CO424" s="1"/>
    </row>
    <row r="425" spans="1:93" ht="30" customHeight="1" x14ac:dyDescent="0.2">
      <c r="A425" s="1">
        <v>419</v>
      </c>
      <c r="B425" s="1" t="s">
        <v>196</v>
      </c>
      <c r="C425" s="1" t="s">
        <v>258</v>
      </c>
      <c r="D425" s="1" t="s">
        <v>54</v>
      </c>
      <c r="E425" s="1" t="s">
        <v>259</v>
      </c>
      <c r="F425" s="1" t="s">
        <v>74</v>
      </c>
      <c r="G425" s="1">
        <v>10</v>
      </c>
      <c r="H425" s="1" t="s">
        <v>341</v>
      </c>
      <c r="I425" s="1" t="s">
        <v>114</v>
      </c>
      <c r="J425" s="64">
        <v>67610</v>
      </c>
      <c r="K425" s="64">
        <v>128644</v>
      </c>
      <c r="L425" s="29">
        <v>45901</v>
      </c>
      <c r="M425" s="29" t="s">
        <v>4163</v>
      </c>
      <c r="N425" s="1" t="s">
        <v>25</v>
      </c>
      <c r="O425" s="28" t="s">
        <v>84</v>
      </c>
      <c r="P425" s="1" t="s">
        <v>87</v>
      </c>
      <c r="Q425" s="64">
        <v>9</v>
      </c>
      <c r="R425" s="1" t="s">
        <v>410</v>
      </c>
      <c r="T425" s="1" t="s">
        <v>115</v>
      </c>
      <c r="U425" s="1"/>
      <c r="V425" s="1"/>
      <c r="W425" s="4"/>
      <c r="X425" s="28"/>
      <c r="Y425" s="33"/>
      <c r="Z425" s="33"/>
      <c r="AA425" s="96"/>
      <c r="AB425" s="178"/>
      <c r="AC425" s="66">
        <v>26.5</v>
      </c>
      <c r="AD425" s="65">
        <v>175</v>
      </c>
      <c r="AE425" s="33" t="s">
        <v>103</v>
      </c>
      <c r="AF425" s="33" t="s">
        <v>103</v>
      </c>
      <c r="AG425" s="33"/>
      <c r="AH425" s="4"/>
      <c r="AI425" s="1"/>
      <c r="AJ425" s="1"/>
      <c r="AK425" s="1"/>
      <c r="AL425" s="5"/>
      <c r="AM425" s="164">
        <f t="shared" si="31"/>
        <v>45904</v>
      </c>
      <c r="AW425" s="96"/>
      <c r="AX425" s="37">
        <f t="shared" si="30"/>
        <v>45908</v>
      </c>
      <c r="AY425" s="182"/>
      <c r="AZ425" s="183"/>
      <c r="BA425" s="183"/>
      <c r="BB425" s="183"/>
      <c r="BC425" s="183"/>
      <c r="BD425" s="183"/>
      <c r="BE425" s="183"/>
      <c r="BF425" s="183"/>
      <c r="BG425" s="183"/>
      <c r="BH425" s="4"/>
      <c r="BI425" s="37"/>
      <c r="BJ425" s="1"/>
      <c r="BK425" s="71"/>
      <c r="BL425" s="31"/>
      <c r="BM425" s="31"/>
      <c r="BN425" s="1"/>
      <c r="BO425" s="1"/>
      <c r="BP425" s="1"/>
      <c r="BQ425" s="1"/>
      <c r="BR425" s="1"/>
      <c r="BS425" s="4"/>
      <c r="BT425" s="37">
        <f t="shared" si="32"/>
        <v>45929</v>
      </c>
      <c r="BU425" s="229"/>
      <c r="BV425" s="183"/>
      <c r="BW425" s="221"/>
      <c r="BX425" s="183"/>
      <c r="BY425" s="183"/>
      <c r="BZ425" s="183"/>
      <c r="CA425" s="183"/>
      <c r="CB425" s="183"/>
      <c r="CC425" s="183"/>
      <c r="CE425" s="1"/>
      <c r="CF425" s="1"/>
      <c r="CG425" s="1"/>
      <c r="CH425" s="1"/>
      <c r="CI425" s="1"/>
      <c r="CJ425" s="1"/>
      <c r="CK425" s="1"/>
      <c r="CL425" s="1"/>
      <c r="CM425" s="1"/>
      <c r="CN425" s="1"/>
      <c r="CO425" s="1"/>
    </row>
    <row r="426" spans="1:93" ht="30" customHeight="1" x14ac:dyDescent="0.2">
      <c r="A426" s="1">
        <v>420</v>
      </c>
      <c r="B426" s="1" t="s">
        <v>196</v>
      </c>
      <c r="C426" s="1" t="s">
        <v>258</v>
      </c>
      <c r="D426" s="1" t="s">
        <v>54</v>
      </c>
      <c r="E426" s="1" t="s">
        <v>259</v>
      </c>
      <c r="F426" s="1" t="s">
        <v>74</v>
      </c>
      <c r="G426" s="1">
        <v>10</v>
      </c>
      <c r="H426" s="1" t="s">
        <v>341</v>
      </c>
      <c r="I426" s="1" t="s">
        <v>114</v>
      </c>
      <c r="J426" s="64">
        <v>81612</v>
      </c>
      <c r="K426" s="64">
        <v>128647</v>
      </c>
      <c r="L426" s="29">
        <v>45901</v>
      </c>
      <c r="M426" s="29" t="s">
        <v>4163</v>
      </c>
      <c r="N426" s="1" t="s">
        <v>25</v>
      </c>
      <c r="O426" s="28" t="s">
        <v>84</v>
      </c>
      <c r="P426" s="1" t="s">
        <v>87</v>
      </c>
      <c r="Q426" s="64">
        <v>10</v>
      </c>
      <c r="R426" s="1" t="s">
        <v>410</v>
      </c>
      <c r="T426" s="1" t="s">
        <v>115</v>
      </c>
      <c r="U426" s="1"/>
      <c r="V426" s="1"/>
      <c r="W426" s="4"/>
      <c r="X426" s="28"/>
      <c r="Y426" s="33"/>
      <c r="Z426" s="33"/>
      <c r="AA426" s="96"/>
      <c r="AB426" s="178"/>
      <c r="AC426" s="66">
        <v>28</v>
      </c>
      <c r="AD426" s="65">
        <v>170</v>
      </c>
      <c r="AE426" s="33" t="s">
        <v>103</v>
      </c>
      <c r="AF426" s="33" t="s">
        <v>103</v>
      </c>
      <c r="AG426" s="33"/>
      <c r="AH426" s="4"/>
      <c r="AI426" s="1"/>
      <c r="AJ426" s="1"/>
      <c r="AK426" s="1"/>
      <c r="AL426" s="5"/>
      <c r="AM426" s="164">
        <f t="shared" si="31"/>
        <v>45904</v>
      </c>
      <c r="AW426" s="96"/>
      <c r="AX426" s="37">
        <f t="shared" si="30"/>
        <v>45908</v>
      </c>
      <c r="AY426" s="182"/>
      <c r="AZ426" s="183"/>
      <c r="BA426" s="183"/>
      <c r="BB426" s="183"/>
      <c r="BC426" s="183"/>
      <c r="BD426" s="183"/>
      <c r="BE426" s="183"/>
      <c r="BF426" s="183"/>
      <c r="BG426" s="183"/>
      <c r="BH426" s="4"/>
      <c r="BI426" s="37"/>
      <c r="BJ426" s="1"/>
      <c r="BK426" s="71"/>
      <c r="BL426" s="31"/>
      <c r="BM426" s="31"/>
      <c r="BN426" s="1"/>
      <c r="BO426" s="1"/>
      <c r="BP426" s="1"/>
      <c r="BQ426" s="1"/>
      <c r="BR426" s="1"/>
      <c r="BS426" s="4"/>
      <c r="BT426" s="37">
        <f t="shared" si="32"/>
        <v>45929</v>
      </c>
      <c r="BU426" s="229"/>
      <c r="BV426" s="183"/>
      <c r="BW426" s="221"/>
      <c r="BX426" s="183"/>
      <c r="BY426" s="183"/>
      <c r="BZ426" s="183"/>
      <c r="CA426" s="183"/>
      <c r="CB426" s="183"/>
      <c r="CC426" s="183"/>
      <c r="CE426" s="1"/>
      <c r="CF426" s="1"/>
      <c r="CG426" s="1"/>
      <c r="CH426" s="1"/>
      <c r="CI426" s="1"/>
      <c r="CJ426" s="1"/>
      <c r="CK426" s="1"/>
      <c r="CL426" s="1"/>
      <c r="CM426" s="1"/>
      <c r="CN426" s="1"/>
      <c r="CO426" s="1"/>
    </row>
    <row r="427" spans="1:93" ht="30" customHeight="1" x14ac:dyDescent="0.2">
      <c r="A427" s="1">
        <v>421</v>
      </c>
      <c r="B427" s="1" t="s">
        <v>196</v>
      </c>
      <c r="C427" s="1" t="s">
        <v>258</v>
      </c>
      <c r="D427" s="1" t="s">
        <v>54</v>
      </c>
      <c r="E427" s="1" t="s">
        <v>259</v>
      </c>
      <c r="F427" s="1" t="s">
        <v>74</v>
      </c>
      <c r="G427" s="1">
        <v>10</v>
      </c>
      <c r="H427" s="1" t="s">
        <v>341</v>
      </c>
      <c r="I427" s="1" t="s">
        <v>114</v>
      </c>
      <c r="J427" s="64">
        <v>84712</v>
      </c>
      <c r="K427" s="64">
        <v>128651</v>
      </c>
      <c r="L427" s="29">
        <v>45901</v>
      </c>
      <c r="M427" s="29" t="s">
        <v>4163</v>
      </c>
      <c r="N427" s="1" t="s">
        <v>25</v>
      </c>
      <c r="O427" s="28" t="s">
        <v>84</v>
      </c>
      <c r="P427" s="1" t="s">
        <v>87</v>
      </c>
      <c r="Q427" s="64">
        <v>10</v>
      </c>
      <c r="R427" s="1" t="s">
        <v>410</v>
      </c>
      <c r="T427" s="1" t="s">
        <v>115</v>
      </c>
      <c r="U427" s="1"/>
      <c r="V427" s="1"/>
      <c r="W427" s="4"/>
      <c r="X427" s="28"/>
      <c r="Y427" s="33"/>
      <c r="Z427" s="33"/>
      <c r="AA427" s="96"/>
      <c r="AB427" s="178"/>
      <c r="AC427" s="66">
        <v>27</v>
      </c>
      <c r="AD427" s="65">
        <v>160</v>
      </c>
      <c r="AE427" s="33" t="s">
        <v>103</v>
      </c>
      <c r="AF427" s="33" t="s">
        <v>103</v>
      </c>
      <c r="AG427" s="33"/>
      <c r="AH427" s="4"/>
      <c r="AI427" s="1"/>
      <c r="AJ427" s="1"/>
      <c r="AK427" s="1"/>
      <c r="AL427" s="5"/>
      <c r="AM427" s="164">
        <f t="shared" si="31"/>
        <v>45904</v>
      </c>
      <c r="AW427" s="96"/>
      <c r="AX427" s="37">
        <f t="shared" si="30"/>
        <v>45908</v>
      </c>
      <c r="AY427" s="182"/>
      <c r="AZ427" s="183"/>
      <c r="BA427" s="183"/>
      <c r="BB427" s="183"/>
      <c r="BC427" s="183"/>
      <c r="BD427" s="183"/>
      <c r="BE427" s="183"/>
      <c r="BF427" s="183"/>
      <c r="BG427" s="183"/>
      <c r="BH427" s="4"/>
      <c r="BI427" s="37"/>
      <c r="BJ427" s="1"/>
      <c r="BK427" s="71"/>
      <c r="BL427" s="31"/>
      <c r="BM427" s="31"/>
      <c r="BN427" s="1"/>
      <c r="BO427" s="1"/>
      <c r="BP427" s="1"/>
      <c r="BQ427" s="1"/>
      <c r="BR427" s="1"/>
      <c r="BS427" s="4"/>
      <c r="BT427" s="37">
        <f t="shared" si="32"/>
        <v>45929</v>
      </c>
      <c r="BU427" s="229"/>
      <c r="BV427" s="183"/>
      <c r="BW427" s="221"/>
      <c r="BX427" s="183"/>
      <c r="BY427" s="183"/>
      <c r="BZ427" s="183"/>
      <c r="CA427" s="183"/>
      <c r="CB427" s="183"/>
      <c r="CC427" s="183"/>
      <c r="CE427" s="1"/>
      <c r="CF427" s="1"/>
      <c r="CG427" s="1"/>
      <c r="CH427" s="1"/>
      <c r="CI427" s="1"/>
      <c r="CJ427" s="1"/>
      <c r="CK427" s="1"/>
      <c r="CL427" s="1"/>
      <c r="CM427" s="1"/>
      <c r="CN427" s="1"/>
      <c r="CO427" s="1"/>
    </row>
    <row r="428" spans="1:93" ht="30" customHeight="1" x14ac:dyDescent="0.2">
      <c r="A428" s="1">
        <v>422</v>
      </c>
      <c r="B428" s="1" t="s">
        <v>196</v>
      </c>
      <c r="C428" s="1" t="s">
        <v>258</v>
      </c>
      <c r="D428" s="1" t="s">
        <v>54</v>
      </c>
      <c r="E428" s="1" t="s">
        <v>259</v>
      </c>
      <c r="F428" s="1" t="s">
        <v>74</v>
      </c>
      <c r="G428" s="1">
        <v>10</v>
      </c>
      <c r="H428" s="1" t="s">
        <v>341</v>
      </c>
      <c r="I428" s="1" t="s">
        <v>114</v>
      </c>
      <c r="J428" s="64">
        <v>69410</v>
      </c>
      <c r="K428" s="64">
        <v>128654</v>
      </c>
      <c r="L428" s="29">
        <v>45901</v>
      </c>
      <c r="M428" s="29" t="s">
        <v>4163</v>
      </c>
      <c r="N428" s="1" t="s">
        <v>25</v>
      </c>
      <c r="O428" s="28" t="s">
        <v>84</v>
      </c>
      <c r="P428" s="1" t="s">
        <v>87</v>
      </c>
      <c r="Q428" s="64">
        <v>9</v>
      </c>
      <c r="R428" s="1" t="s">
        <v>410</v>
      </c>
      <c r="T428" s="1" t="s">
        <v>115</v>
      </c>
      <c r="U428" s="1"/>
      <c r="V428" s="1"/>
      <c r="W428" s="4"/>
      <c r="X428" s="28"/>
      <c r="Y428" s="33"/>
      <c r="Z428" s="33"/>
      <c r="AA428" s="96"/>
      <c r="AB428" s="178"/>
      <c r="AC428" s="66">
        <v>29</v>
      </c>
      <c r="AD428" s="65">
        <v>190</v>
      </c>
      <c r="AE428" s="33" t="s">
        <v>103</v>
      </c>
      <c r="AF428" s="33" t="s">
        <v>103</v>
      </c>
      <c r="AG428" s="33"/>
      <c r="AH428" s="4"/>
      <c r="AI428" s="1"/>
      <c r="AJ428" s="1"/>
      <c r="AK428" s="1"/>
      <c r="AL428" s="5"/>
      <c r="AM428" s="164">
        <f t="shared" si="31"/>
        <v>45904</v>
      </c>
      <c r="AW428" s="96"/>
      <c r="AX428" s="37">
        <f t="shared" si="30"/>
        <v>45908</v>
      </c>
      <c r="AY428" s="182"/>
      <c r="AZ428" s="183"/>
      <c r="BA428" s="183"/>
      <c r="BB428" s="183"/>
      <c r="BC428" s="183"/>
      <c r="BD428" s="183"/>
      <c r="BE428" s="183"/>
      <c r="BF428" s="183"/>
      <c r="BG428" s="183"/>
      <c r="BH428" s="4"/>
      <c r="BI428" s="37"/>
      <c r="BJ428" s="1"/>
      <c r="BK428" s="71"/>
      <c r="BL428" s="31"/>
      <c r="BM428" s="31"/>
      <c r="BN428" s="1"/>
      <c r="BO428" s="1"/>
      <c r="BP428" s="1"/>
      <c r="BQ428" s="1"/>
      <c r="BR428" s="1"/>
      <c r="BS428" s="4"/>
      <c r="BT428" s="37">
        <f t="shared" si="32"/>
        <v>45929</v>
      </c>
      <c r="BU428" s="229"/>
      <c r="BV428" s="183"/>
      <c r="BW428" s="221"/>
      <c r="BX428" s="183"/>
      <c r="BY428" s="183"/>
      <c r="BZ428" s="183"/>
      <c r="CA428" s="183"/>
      <c r="CB428" s="183"/>
      <c r="CC428" s="183"/>
      <c r="CE428" s="1"/>
      <c r="CF428" s="1"/>
      <c r="CG428" s="1"/>
      <c r="CH428" s="1"/>
      <c r="CI428" s="1"/>
      <c r="CJ428" s="1"/>
      <c r="CK428" s="1"/>
      <c r="CL428" s="1"/>
      <c r="CM428" s="1"/>
      <c r="CN428" s="1"/>
      <c r="CO428" s="1"/>
    </row>
    <row r="429" spans="1:93" ht="30" customHeight="1" x14ac:dyDescent="0.2">
      <c r="A429" s="1">
        <v>423</v>
      </c>
      <c r="B429" s="1" t="s">
        <v>196</v>
      </c>
      <c r="C429" s="1" t="s">
        <v>258</v>
      </c>
      <c r="D429" s="1" t="s">
        <v>54</v>
      </c>
      <c r="E429" s="1" t="s">
        <v>259</v>
      </c>
      <c r="F429" s="1" t="s">
        <v>74</v>
      </c>
      <c r="G429" s="1">
        <v>10</v>
      </c>
      <c r="H429" s="1" t="s">
        <v>341</v>
      </c>
      <c r="I429" s="1" t="s">
        <v>114</v>
      </c>
      <c r="J429" s="64">
        <v>82312</v>
      </c>
      <c r="K429" s="64">
        <v>128657</v>
      </c>
      <c r="L429" s="29">
        <v>45901</v>
      </c>
      <c r="M429" s="29" t="s">
        <v>4163</v>
      </c>
      <c r="N429" s="1" t="s">
        <v>25</v>
      </c>
      <c r="O429" s="28" t="s">
        <v>84</v>
      </c>
      <c r="P429" s="1" t="s">
        <v>87</v>
      </c>
      <c r="Q429" s="64">
        <v>10</v>
      </c>
      <c r="R429" s="1" t="s">
        <v>410</v>
      </c>
      <c r="T429" s="1" t="s">
        <v>115</v>
      </c>
      <c r="U429" s="1"/>
      <c r="V429" s="1"/>
      <c r="W429" s="4"/>
      <c r="X429" s="28"/>
      <c r="Y429" s="33"/>
      <c r="Z429" s="33"/>
      <c r="AA429" s="96"/>
      <c r="AB429" s="178"/>
      <c r="AC429" s="66">
        <v>27.5</v>
      </c>
      <c r="AD429" s="65">
        <v>190</v>
      </c>
      <c r="AE429" s="33" t="s">
        <v>103</v>
      </c>
      <c r="AF429" s="33" t="s">
        <v>103</v>
      </c>
      <c r="AG429" s="33"/>
      <c r="AH429" s="4"/>
      <c r="AI429" s="1"/>
      <c r="AJ429" s="1"/>
      <c r="AK429" s="1"/>
      <c r="AL429" s="5"/>
      <c r="AM429" s="164">
        <f t="shared" si="31"/>
        <v>45904</v>
      </c>
      <c r="AW429" s="96"/>
      <c r="AX429" s="37">
        <f t="shared" si="30"/>
        <v>45908</v>
      </c>
      <c r="AY429" s="182"/>
      <c r="AZ429" s="183"/>
      <c r="BA429" s="183"/>
      <c r="BB429" s="183"/>
      <c r="BC429" s="183"/>
      <c r="BD429" s="183"/>
      <c r="BE429" s="183"/>
      <c r="BF429" s="183"/>
      <c r="BG429" s="183"/>
      <c r="BH429" s="4"/>
      <c r="BI429" s="37"/>
      <c r="BJ429" s="1"/>
      <c r="BK429" s="71"/>
      <c r="BL429" s="31"/>
      <c r="BM429" s="31"/>
      <c r="BN429" s="1"/>
      <c r="BO429" s="1"/>
      <c r="BP429" s="1"/>
      <c r="BQ429" s="1"/>
      <c r="BR429" s="1"/>
      <c r="BS429" s="4"/>
      <c r="BT429" s="37">
        <f t="shared" si="32"/>
        <v>45929</v>
      </c>
      <c r="BU429" s="229"/>
      <c r="BV429" s="183"/>
      <c r="BW429" s="221"/>
      <c r="BX429" s="183"/>
      <c r="BY429" s="183"/>
      <c r="BZ429" s="183"/>
      <c r="CA429" s="183"/>
      <c r="CB429" s="183"/>
      <c r="CC429" s="183"/>
      <c r="CE429" s="1"/>
      <c r="CF429" s="1"/>
      <c r="CG429" s="1"/>
      <c r="CH429" s="1"/>
      <c r="CI429" s="1"/>
      <c r="CJ429" s="1"/>
      <c r="CK429" s="1"/>
      <c r="CL429" s="1"/>
      <c r="CM429" s="1"/>
      <c r="CN429" s="1"/>
      <c r="CO429" s="1"/>
    </row>
    <row r="430" spans="1:93" ht="30" customHeight="1" x14ac:dyDescent="0.2">
      <c r="A430" s="1">
        <v>424</v>
      </c>
      <c r="B430" s="1" t="s">
        <v>196</v>
      </c>
      <c r="C430" s="1" t="s">
        <v>258</v>
      </c>
      <c r="D430" s="1" t="s">
        <v>54</v>
      </c>
      <c r="E430" s="1" t="s">
        <v>259</v>
      </c>
      <c r="F430" s="1" t="s">
        <v>74</v>
      </c>
      <c r="G430" s="1">
        <v>10</v>
      </c>
      <c r="H430" s="1" t="s">
        <v>341</v>
      </c>
      <c r="I430" s="1" t="s">
        <v>114</v>
      </c>
      <c r="J430" s="64">
        <v>82612</v>
      </c>
      <c r="K430" s="64">
        <v>128659</v>
      </c>
      <c r="L430" s="29">
        <v>45901</v>
      </c>
      <c r="M430" s="29" t="s">
        <v>4163</v>
      </c>
      <c r="N430" s="1" t="s">
        <v>25</v>
      </c>
      <c r="O430" s="28" t="s">
        <v>84</v>
      </c>
      <c r="P430" s="1" t="s">
        <v>87</v>
      </c>
      <c r="Q430" s="64">
        <v>10</v>
      </c>
      <c r="R430" s="1" t="s">
        <v>410</v>
      </c>
      <c r="S430" s="1">
        <v>6</v>
      </c>
      <c r="T430" s="1" t="s">
        <v>115</v>
      </c>
      <c r="U430" s="1"/>
      <c r="V430" s="1"/>
      <c r="W430" s="4"/>
      <c r="X430" s="28"/>
      <c r="Y430" s="33"/>
      <c r="Z430" s="33"/>
      <c r="AA430" s="96"/>
      <c r="AB430" s="178"/>
      <c r="AC430" s="66">
        <v>26</v>
      </c>
      <c r="AD430" s="65">
        <v>185</v>
      </c>
      <c r="AE430" s="33" t="s">
        <v>103</v>
      </c>
      <c r="AF430" s="33" t="s">
        <v>103</v>
      </c>
      <c r="AG430" s="33"/>
      <c r="AH430" s="4"/>
      <c r="AI430" s="1"/>
      <c r="AJ430" s="1"/>
      <c r="AK430" s="1"/>
      <c r="AL430" s="5"/>
      <c r="AM430" s="164">
        <f t="shared" si="31"/>
        <v>45904</v>
      </c>
      <c r="AW430" s="96"/>
      <c r="AX430" s="37">
        <f t="shared" si="30"/>
        <v>45908</v>
      </c>
      <c r="AY430" s="182"/>
      <c r="AZ430" s="183"/>
      <c r="BA430" s="183"/>
      <c r="BB430" s="183"/>
      <c r="BC430" s="183"/>
      <c r="BD430" s="183"/>
      <c r="BE430" s="183"/>
      <c r="BF430" s="183"/>
      <c r="BG430" s="183"/>
      <c r="BH430" s="4"/>
      <c r="BI430" s="37"/>
      <c r="BJ430" s="1"/>
      <c r="BK430" s="71"/>
      <c r="BL430" s="31"/>
      <c r="BM430" s="31"/>
      <c r="BN430" s="1"/>
      <c r="BO430" s="1"/>
      <c r="BP430" s="1"/>
      <c r="BQ430" s="1"/>
      <c r="BR430" s="1"/>
      <c r="BS430" s="4"/>
      <c r="BT430" s="37">
        <f t="shared" si="32"/>
        <v>45929</v>
      </c>
      <c r="BU430" s="229"/>
      <c r="BV430" s="183"/>
      <c r="BW430" s="221"/>
      <c r="BX430" s="183"/>
      <c r="BY430" s="183"/>
      <c r="BZ430" s="183"/>
      <c r="CA430" s="183"/>
      <c r="CB430" s="183"/>
      <c r="CC430" s="183"/>
      <c r="CE430" s="1"/>
      <c r="CF430" s="1"/>
      <c r="CG430" s="1"/>
      <c r="CH430" s="1"/>
      <c r="CI430" s="1"/>
      <c r="CJ430" s="1"/>
      <c r="CK430" s="1"/>
      <c r="CL430" s="1"/>
      <c r="CM430" s="1"/>
      <c r="CN430" s="1"/>
      <c r="CO430" s="1"/>
    </row>
    <row r="431" spans="1:93" ht="30" customHeight="1" x14ac:dyDescent="0.2">
      <c r="A431" s="1">
        <v>425</v>
      </c>
      <c r="B431" s="1" t="s">
        <v>196</v>
      </c>
      <c r="C431" s="1" t="s">
        <v>258</v>
      </c>
      <c r="D431" s="1" t="s">
        <v>54</v>
      </c>
      <c r="E431" s="1" t="s">
        <v>259</v>
      </c>
      <c r="F431" s="1" t="s">
        <v>74</v>
      </c>
      <c r="G431" s="1">
        <v>10</v>
      </c>
      <c r="H431" s="1" t="s">
        <v>341</v>
      </c>
      <c r="I431" s="1" t="s">
        <v>114</v>
      </c>
      <c r="J431" s="64">
        <v>82812</v>
      </c>
      <c r="K431" s="64">
        <v>128667</v>
      </c>
      <c r="L431" s="29">
        <v>45901</v>
      </c>
      <c r="M431" s="29" t="s">
        <v>4163</v>
      </c>
      <c r="N431" s="1" t="s">
        <v>25</v>
      </c>
      <c r="O431" s="28" t="s">
        <v>84</v>
      </c>
      <c r="P431" s="1" t="s">
        <v>87</v>
      </c>
      <c r="Q431" s="64">
        <v>10</v>
      </c>
      <c r="R431" s="1" t="s">
        <v>410</v>
      </c>
      <c r="T431" s="1" t="s">
        <v>115</v>
      </c>
      <c r="U431" s="1"/>
      <c r="V431" s="1"/>
      <c r="W431" s="4"/>
      <c r="X431" s="28"/>
      <c r="Y431" s="33"/>
      <c r="Z431" s="33"/>
      <c r="AA431" s="96"/>
      <c r="AB431" s="178"/>
      <c r="AC431" s="66">
        <v>27</v>
      </c>
      <c r="AD431" s="65">
        <v>180</v>
      </c>
      <c r="AE431" s="33" t="s">
        <v>103</v>
      </c>
      <c r="AF431" s="33" t="s">
        <v>103</v>
      </c>
      <c r="AG431" s="33"/>
      <c r="AH431" s="4"/>
      <c r="AI431" s="1"/>
      <c r="AJ431" s="1"/>
      <c r="AK431" s="1"/>
      <c r="AL431" s="5"/>
      <c r="AM431" s="164">
        <f t="shared" si="31"/>
        <v>45904</v>
      </c>
      <c r="AW431" s="96"/>
      <c r="AX431" s="37">
        <f t="shared" si="30"/>
        <v>45908</v>
      </c>
      <c r="AY431" s="182"/>
      <c r="AZ431" s="183"/>
      <c r="BA431" s="183">
        <v>20.100000000000001</v>
      </c>
      <c r="BB431" s="183">
        <v>20.8</v>
      </c>
      <c r="BC431" s="183">
        <v>19.399999999999999</v>
      </c>
      <c r="BD431" s="183"/>
      <c r="BE431" s="183"/>
      <c r="BF431" s="183"/>
      <c r="BG431" s="183"/>
      <c r="BH431" s="4"/>
      <c r="BI431" s="37"/>
      <c r="BJ431" s="1"/>
      <c r="BK431" s="71"/>
      <c r="BL431" s="31"/>
      <c r="BM431" s="31"/>
      <c r="BN431" s="1"/>
      <c r="BO431" s="1"/>
      <c r="BP431" s="1"/>
      <c r="BQ431" s="1"/>
      <c r="BR431" s="1"/>
      <c r="BS431" s="4"/>
      <c r="BT431" s="37">
        <f t="shared" si="32"/>
        <v>45929</v>
      </c>
      <c r="BU431" s="229"/>
      <c r="BV431" s="183"/>
      <c r="BW431" s="221">
        <v>32.5</v>
      </c>
      <c r="BX431" s="183">
        <v>31.7</v>
      </c>
      <c r="BY431" s="183">
        <v>31.7</v>
      </c>
      <c r="BZ431" s="183"/>
      <c r="CA431" s="183"/>
      <c r="CB431" s="183"/>
      <c r="CC431" s="183"/>
      <c r="CE431" s="1"/>
      <c r="CF431" s="1"/>
      <c r="CG431" s="1"/>
      <c r="CH431" s="1"/>
      <c r="CI431" s="1"/>
      <c r="CJ431" s="1"/>
      <c r="CK431" s="1"/>
      <c r="CL431" s="1"/>
      <c r="CM431" s="1"/>
      <c r="CN431" s="1"/>
      <c r="CO431" s="1"/>
    </row>
    <row r="432" spans="1:93" ht="30" customHeight="1" x14ac:dyDescent="0.2">
      <c r="A432" s="1">
        <v>426</v>
      </c>
      <c r="B432" s="1" t="s">
        <v>196</v>
      </c>
      <c r="C432" s="1" t="s">
        <v>258</v>
      </c>
      <c r="D432" s="1" t="s">
        <v>54</v>
      </c>
      <c r="E432" s="1" t="s">
        <v>259</v>
      </c>
      <c r="F432" s="1" t="s">
        <v>74</v>
      </c>
      <c r="G432" s="1">
        <v>10</v>
      </c>
      <c r="H432" s="1" t="s">
        <v>341</v>
      </c>
      <c r="I432" s="1" t="s">
        <v>114</v>
      </c>
      <c r="J432" s="64">
        <v>69410</v>
      </c>
      <c r="K432" s="64">
        <v>128669</v>
      </c>
      <c r="L432" s="29">
        <v>45901</v>
      </c>
      <c r="M432" s="29" t="s">
        <v>4163</v>
      </c>
      <c r="N432" s="1" t="s">
        <v>25</v>
      </c>
      <c r="O432" s="28" t="s">
        <v>84</v>
      </c>
      <c r="P432" s="1" t="s">
        <v>87</v>
      </c>
      <c r="Q432" s="64">
        <v>9</v>
      </c>
      <c r="R432" s="1" t="s">
        <v>410</v>
      </c>
      <c r="T432" s="1" t="s">
        <v>115</v>
      </c>
      <c r="U432" s="1"/>
      <c r="V432" s="1"/>
      <c r="W432" s="4"/>
      <c r="X432" s="28"/>
      <c r="Y432" s="33"/>
      <c r="Z432" s="33"/>
      <c r="AA432" s="96"/>
      <c r="AB432" s="178"/>
      <c r="AC432" s="66">
        <v>28.5</v>
      </c>
      <c r="AD432" s="65">
        <v>190</v>
      </c>
      <c r="AE432" s="33" t="s">
        <v>103</v>
      </c>
      <c r="AF432" s="33" t="s">
        <v>103</v>
      </c>
      <c r="AG432" s="33"/>
      <c r="AH432" s="4"/>
      <c r="AI432" s="1"/>
      <c r="AJ432" s="1"/>
      <c r="AK432" s="1"/>
      <c r="AL432" s="5"/>
      <c r="AM432" s="164">
        <f t="shared" si="31"/>
        <v>45904</v>
      </c>
      <c r="AW432" s="96"/>
      <c r="AX432" s="37">
        <f t="shared" si="30"/>
        <v>45908</v>
      </c>
      <c r="AY432" s="182"/>
      <c r="AZ432" s="183"/>
      <c r="BA432" s="183"/>
      <c r="BB432" s="183"/>
      <c r="BC432" s="183"/>
      <c r="BD432" s="183"/>
      <c r="BE432" s="183"/>
      <c r="BF432" s="183"/>
      <c r="BG432" s="183"/>
      <c r="BH432" s="4"/>
      <c r="BI432" s="37"/>
      <c r="BJ432" s="1"/>
      <c r="BK432" s="71"/>
      <c r="BL432" s="31"/>
      <c r="BM432" s="31"/>
      <c r="BN432" s="1"/>
      <c r="BO432" s="1"/>
      <c r="BP432" s="1"/>
      <c r="BQ432" s="1"/>
      <c r="BR432" s="1"/>
      <c r="BS432" s="4"/>
      <c r="BT432" s="37">
        <f t="shared" si="32"/>
        <v>45929</v>
      </c>
      <c r="BU432" s="229"/>
      <c r="BV432" s="183"/>
      <c r="BW432" s="221"/>
      <c r="BX432" s="183"/>
      <c r="BY432" s="183"/>
      <c r="BZ432" s="183"/>
      <c r="CA432" s="183"/>
      <c r="CB432" s="183"/>
      <c r="CC432" s="183"/>
      <c r="CE432" s="1"/>
      <c r="CF432" s="1"/>
      <c r="CG432" s="1"/>
      <c r="CH432" s="1"/>
      <c r="CI432" s="1"/>
      <c r="CJ432" s="1"/>
      <c r="CK432" s="1"/>
      <c r="CL432" s="1"/>
      <c r="CM432" s="1"/>
      <c r="CN432" s="1"/>
      <c r="CO432" s="1"/>
    </row>
    <row r="433" spans="1:93" ht="30" customHeight="1" x14ac:dyDescent="0.2">
      <c r="A433" s="1">
        <v>427</v>
      </c>
      <c r="B433" s="1" t="s">
        <v>196</v>
      </c>
      <c r="C433" s="1" t="s">
        <v>258</v>
      </c>
      <c r="D433" s="1" t="s">
        <v>54</v>
      </c>
      <c r="E433" s="1" t="s">
        <v>259</v>
      </c>
      <c r="F433" s="1" t="s">
        <v>74</v>
      </c>
      <c r="G433" s="1">
        <v>10</v>
      </c>
      <c r="H433" s="1" t="s">
        <v>341</v>
      </c>
      <c r="I433" s="1" t="s">
        <v>114</v>
      </c>
      <c r="J433" s="64">
        <v>78012</v>
      </c>
      <c r="K433" s="64">
        <v>128671</v>
      </c>
      <c r="L433" s="29">
        <v>45901</v>
      </c>
      <c r="M433" s="29" t="s">
        <v>4163</v>
      </c>
      <c r="N433" s="1" t="s">
        <v>25</v>
      </c>
      <c r="O433" s="28" t="s">
        <v>84</v>
      </c>
      <c r="P433" s="1" t="s">
        <v>87</v>
      </c>
      <c r="Q433" s="64">
        <v>10</v>
      </c>
      <c r="R433" s="1" t="s">
        <v>410</v>
      </c>
      <c r="T433" s="1" t="s">
        <v>115</v>
      </c>
      <c r="U433" s="1"/>
      <c r="V433" s="1"/>
      <c r="W433" s="4"/>
      <c r="X433" s="28"/>
      <c r="Y433" s="33"/>
      <c r="Z433" s="33"/>
      <c r="AA433" s="96"/>
      <c r="AB433" s="178"/>
      <c r="AC433" s="66">
        <v>26</v>
      </c>
      <c r="AD433" s="65">
        <v>180</v>
      </c>
      <c r="AE433" s="33" t="s">
        <v>103</v>
      </c>
      <c r="AF433" s="33" t="s">
        <v>103</v>
      </c>
      <c r="AG433" s="33"/>
      <c r="AH433" s="4"/>
      <c r="AI433" s="1"/>
      <c r="AJ433" s="1"/>
      <c r="AK433" s="1"/>
      <c r="AL433" s="5"/>
      <c r="AM433" s="164">
        <f t="shared" si="31"/>
        <v>45904</v>
      </c>
      <c r="AW433" s="96"/>
      <c r="AX433" s="37">
        <f t="shared" si="30"/>
        <v>45908</v>
      </c>
      <c r="AY433" s="182"/>
      <c r="AZ433" s="183"/>
      <c r="BA433" s="183"/>
      <c r="BB433" s="183"/>
      <c r="BC433" s="183"/>
      <c r="BD433" s="183"/>
      <c r="BE433" s="183"/>
      <c r="BF433" s="183"/>
      <c r="BG433" s="183"/>
      <c r="BH433" s="4"/>
      <c r="BI433" s="37"/>
      <c r="BJ433" s="1"/>
      <c r="BK433" s="71"/>
      <c r="BL433" s="31"/>
      <c r="BM433" s="31"/>
      <c r="BN433" s="1"/>
      <c r="BO433" s="1"/>
      <c r="BP433" s="1"/>
      <c r="BQ433" s="1"/>
      <c r="BR433" s="1"/>
      <c r="BS433" s="4"/>
      <c r="BT433" s="37">
        <f t="shared" si="32"/>
        <v>45929</v>
      </c>
      <c r="BU433" s="229"/>
      <c r="BV433" s="183"/>
      <c r="BW433" s="221"/>
      <c r="BX433" s="183"/>
      <c r="BY433" s="183"/>
      <c r="BZ433" s="183"/>
      <c r="CA433" s="183"/>
      <c r="CB433" s="183"/>
      <c r="CC433" s="183"/>
      <c r="CE433" s="1"/>
      <c r="CF433" s="1"/>
      <c r="CG433" s="1"/>
      <c r="CH433" s="1"/>
      <c r="CI433" s="1"/>
      <c r="CJ433" s="1"/>
      <c r="CK433" s="1"/>
      <c r="CL433" s="1"/>
      <c r="CM433" s="1"/>
      <c r="CN433" s="1"/>
      <c r="CO433" s="1"/>
    </row>
    <row r="434" spans="1:93" ht="30" customHeight="1" x14ac:dyDescent="0.2">
      <c r="A434" s="1">
        <v>428</v>
      </c>
      <c r="B434" s="1" t="s">
        <v>196</v>
      </c>
      <c r="C434" s="1" t="s">
        <v>258</v>
      </c>
      <c r="D434" s="1" t="s">
        <v>54</v>
      </c>
      <c r="E434" s="1" t="s">
        <v>259</v>
      </c>
      <c r="F434" s="1" t="s">
        <v>74</v>
      </c>
      <c r="G434" s="1">
        <v>10</v>
      </c>
      <c r="H434" s="1" t="s">
        <v>341</v>
      </c>
      <c r="I434" s="1" t="s">
        <v>114</v>
      </c>
      <c r="J434" s="64">
        <v>84212</v>
      </c>
      <c r="K434" s="64">
        <v>128681</v>
      </c>
      <c r="L434" s="29">
        <v>45901</v>
      </c>
      <c r="M434" s="29" t="s">
        <v>4163</v>
      </c>
      <c r="N434" s="1" t="s">
        <v>25</v>
      </c>
      <c r="O434" s="28" t="s">
        <v>84</v>
      </c>
      <c r="P434" s="1" t="s">
        <v>87</v>
      </c>
      <c r="Q434" s="64">
        <v>10</v>
      </c>
      <c r="R434" s="1" t="s">
        <v>410</v>
      </c>
      <c r="T434" s="1" t="s">
        <v>115</v>
      </c>
      <c r="U434" s="1"/>
      <c r="V434" s="1"/>
      <c r="W434" s="4"/>
      <c r="X434" s="28"/>
      <c r="Y434" s="33"/>
      <c r="Z434" s="33"/>
      <c r="AA434" s="96"/>
      <c r="AB434" s="178"/>
      <c r="AC434" s="66">
        <v>27</v>
      </c>
      <c r="AD434" s="65">
        <v>175</v>
      </c>
      <c r="AE434" s="33" t="s">
        <v>103</v>
      </c>
      <c r="AF434" s="33" t="s">
        <v>103</v>
      </c>
      <c r="AG434" s="33"/>
      <c r="AH434" s="4"/>
      <c r="AI434" s="1"/>
      <c r="AJ434" s="1"/>
      <c r="AK434" s="1"/>
      <c r="AL434" s="5"/>
      <c r="AM434" s="164">
        <f t="shared" si="31"/>
        <v>45904</v>
      </c>
      <c r="AW434" s="96"/>
      <c r="AX434" s="37">
        <f t="shared" si="30"/>
        <v>45908</v>
      </c>
      <c r="AY434" s="182"/>
      <c r="AZ434" s="183"/>
      <c r="BA434" s="183"/>
      <c r="BB434" s="183"/>
      <c r="BC434" s="183"/>
      <c r="BD434" s="183"/>
      <c r="BE434" s="183"/>
      <c r="BF434" s="183"/>
      <c r="BG434" s="183"/>
      <c r="BH434" s="4"/>
      <c r="BI434" s="37"/>
      <c r="BJ434" s="1"/>
      <c r="BK434" s="71"/>
      <c r="BL434" s="31"/>
      <c r="BM434" s="31"/>
      <c r="BN434" s="1"/>
      <c r="BO434" s="1"/>
      <c r="BP434" s="1"/>
      <c r="BQ434" s="1"/>
      <c r="BR434" s="1"/>
      <c r="BS434" s="4"/>
      <c r="BT434" s="37">
        <f t="shared" si="32"/>
        <v>45929</v>
      </c>
      <c r="BU434" s="229"/>
      <c r="BV434" s="183"/>
      <c r="BW434" s="221"/>
      <c r="BX434" s="183"/>
      <c r="BY434" s="183"/>
      <c r="BZ434" s="183"/>
      <c r="CA434" s="183"/>
      <c r="CB434" s="183"/>
      <c r="CC434" s="183"/>
      <c r="CE434" s="1"/>
      <c r="CF434" s="1"/>
      <c r="CG434" s="1"/>
      <c r="CH434" s="1"/>
      <c r="CI434" s="1"/>
      <c r="CJ434" s="1"/>
      <c r="CK434" s="1"/>
      <c r="CL434" s="1"/>
      <c r="CM434" s="1"/>
      <c r="CN434" s="1"/>
      <c r="CO434" s="1"/>
    </row>
    <row r="435" spans="1:93" ht="30" customHeight="1" x14ac:dyDescent="0.2">
      <c r="A435" s="1">
        <v>429</v>
      </c>
      <c r="B435" s="1" t="s">
        <v>196</v>
      </c>
      <c r="C435" s="1" t="s">
        <v>258</v>
      </c>
      <c r="D435" s="1" t="s">
        <v>54</v>
      </c>
      <c r="E435" s="1" t="s">
        <v>259</v>
      </c>
      <c r="F435" s="1" t="s">
        <v>74</v>
      </c>
      <c r="G435" s="1">
        <v>10</v>
      </c>
      <c r="H435" s="1" t="s">
        <v>341</v>
      </c>
      <c r="I435" s="1" t="s">
        <v>114</v>
      </c>
      <c r="J435" s="64">
        <v>82012</v>
      </c>
      <c r="K435" s="64">
        <v>128685</v>
      </c>
      <c r="L435" s="29">
        <v>45901</v>
      </c>
      <c r="M435" s="29" t="s">
        <v>4163</v>
      </c>
      <c r="N435" s="1" t="s">
        <v>25</v>
      </c>
      <c r="O435" s="28" t="s">
        <v>84</v>
      </c>
      <c r="P435" s="1" t="s">
        <v>87</v>
      </c>
      <c r="Q435" s="64">
        <v>10</v>
      </c>
      <c r="R435" s="1" t="s">
        <v>410</v>
      </c>
      <c r="T435" s="1" t="s">
        <v>115</v>
      </c>
      <c r="U435" s="1"/>
      <c r="V435" s="1"/>
      <c r="W435" s="4"/>
      <c r="X435" s="28"/>
      <c r="Y435" s="33"/>
      <c r="Z435" s="33"/>
      <c r="AA435" s="96"/>
      <c r="AB435" s="178"/>
      <c r="AC435" s="66">
        <v>26.5</v>
      </c>
      <c r="AD435" s="65">
        <v>170</v>
      </c>
      <c r="AE435" s="33" t="s">
        <v>103</v>
      </c>
      <c r="AF435" s="33" t="s">
        <v>103</v>
      </c>
      <c r="AG435" s="33"/>
      <c r="AH435" s="4"/>
      <c r="AI435" s="1"/>
      <c r="AJ435" s="1"/>
      <c r="AK435" s="1"/>
      <c r="AL435" s="5"/>
      <c r="AM435" s="164">
        <f t="shared" si="31"/>
        <v>45904</v>
      </c>
      <c r="AW435" s="96"/>
      <c r="AX435" s="37">
        <f t="shared" si="30"/>
        <v>45908</v>
      </c>
      <c r="AY435" s="182"/>
      <c r="AZ435" s="183"/>
      <c r="BA435" s="183"/>
      <c r="BB435" s="183"/>
      <c r="BC435" s="183"/>
      <c r="BD435" s="183"/>
      <c r="BE435" s="183"/>
      <c r="BF435" s="183"/>
      <c r="BG435" s="183"/>
      <c r="BH435" s="4"/>
      <c r="BI435" s="37"/>
      <c r="BJ435" s="1"/>
      <c r="BK435" s="71"/>
      <c r="BL435" s="31"/>
      <c r="BM435" s="31"/>
      <c r="BN435" s="1"/>
      <c r="BO435" s="1"/>
      <c r="BP435" s="1"/>
      <c r="BQ435" s="1"/>
      <c r="BR435" s="1"/>
      <c r="BS435" s="4"/>
      <c r="BT435" s="37">
        <f t="shared" si="32"/>
        <v>45929</v>
      </c>
      <c r="BU435" s="229"/>
      <c r="BV435" s="183"/>
      <c r="BW435" s="221"/>
      <c r="BX435" s="183"/>
      <c r="BY435" s="183"/>
      <c r="BZ435" s="183"/>
      <c r="CA435" s="183"/>
      <c r="CB435" s="183"/>
      <c r="CC435" s="183"/>
      <c r="CE435" s="1"/>
      <c r="CF435" s="1"/>
      <c r="CG435" s="1"/>
      <c r="CH435" s="1"/>
      <c r="CI435" s="1"/>
      <c r="CJ435" s="1"/>
      <c r="CK435" s="1"/>
      <c r="CL435" s="1"/>
      <c r="CM435" s="1"/>
      <c r="CN435" s="1"/>
      <c r="CO435" s="1"/>
    </row>
    <row r="436" spans="1:93" ht="30" customHeight="1" x14ac:dyDescent="0.2">
      <c r="A436" s="1">
        <v>430</v>
      </c>
      <c r="B436" s="1" t="s">
        <v>196</v>
      </c>
      <c r="C436" s="1" t="s">
        <v>258</v>
      </c>
      <c r="D436" s="1" t="s">
        <v>54</v>
      </c>
      <c r="E436" s="1" t="s">
        <v>259</v>
      </c>
      <c r="F436" s="1" t="s">
        <v>74</v>
      </c>
      <c r="G436" s="1">
        <v>10</v>
      </c>
      <c r="H436" s="1" t="s">
        <v>341</v>
      </c>
      <c r="I436" s="1" t="s">
        <v>114</v>
      </c>
      <c r="J436" s="64">
        <v>66810</v>
      </c>
      <c r="K436" s="64">
        <v>63769</v>
      </c>
      <c r="L436" s="29">
        <v>45901</v>
      </c>
      <c r="M436" s="29" t="s">
        <v>4163</v>
      </c>
      <c r="N436" s="1" t="s">
        <v>25</v>
      </c>
      <c r="O436" s="28" t="s">
        <v>84</v>
      </c>
      <c r="P436" s="1" t="s">
        <v>87</v>
      </c>
      <c r="Q436" s="64">
        <v>5</v>
      </c>
      <c r="R436" s="1" t="s">
        <v>410</v>
      </c>
      <c r="S436" s="1">
        <v>6</v>
      </c>
      <c r="T436" s="1" t="s">
        <v>115</v>
      </c>
      <c r="U436" s="1"/>
      <c r="V436" s="1"/>
      <c r="W436" s="4"/>
      <c r="X436" s="28"/>
      <c r="Y436" s="33"/>
      <c r="Z436" s="33"/>
      <c r="AA436" s="96"/>
      <c r="AB436" s="179"/>
      <c r="AC436" s="66">
        <v>26.5</v>
      </c>
      <c r="AD436" s="65">
        <v>180</v>
      </c>
      <c r="AE436" s="33" t="s">
        <v>103</v>
      </c>
      <c r="AF436" s="33" t="s">
        <v>103</v>
      </c>
      <c r="AG436" s="33"/>
      <c r="AH436" s="4"/>
      <c r="AI436" s="1"/>
      <c r="AJ436" s="1"/>
      <c r="AK436" s="1"/>
      <c r="AL436" s="5"/>
      <c r="AM436" s="164">
        <f t="shared" si="31"/>
        <v>45904</v>
      </c>
      <c r="AW436" s="96"/>
      <c r="AX436" s="37">
        <f t="shared" si="30"/>
        <v>45908</v>
      </c>
      <c r="AY436" s="182"/>
      <c r="AZ436" s="183"/>
      <c r="BA436" s="183"/>
      <c r="BB436" s="183"/>
      <c r="BC436" s="183"/>
      <c r="BD436" s="183"/>
      <c r="BE436" s="183"/>
      <c r="BF436" s="183"/>
      <c r="BG436" s="183"/>
      <c r="BH436" s="4"/>
      <c r="BI436" s="37"/>
      <c r="BJ436" s="1"/>
      <c r="BK436" s="71"/>
      <c r="BL436" s="31"/>
      <c r="BM436" s="31"/>
      <c r="BN436" s="1"/>
      <c r="BO436" s="1"/>
      <c r="BP436" s="1"/>
      <c r="BQ436" s="1"/>
      <c r="BR436" s="1"/>
      <c r="BS436" s="4"/>
      <c r="BT436" s="37">
        <f t="shared" si="32"/>
        <v>45929</v>
      </c>
      <c r="BU436" s="229"/>
      <c r="BV436" s="183"/>
      <c r="BW436" s="221"/>
      <c r="BX436" s="183"/>
      <c r="BY436" s="183"/>
      <c r="BZ436" s="183"/>
      <c r="CA436" s="183"/>
      <c r="CB436" s="183"/>
      <c r="CC436" s="183"/>
      <c r="CE436" s="1"/>
      <c r="CF436" s="1"/>
      <c r="CG436" s="1"/>
      <c r="CH436" s="1"/>
      <c r="CI436" s="1"/>
      <c r="CJ436" s="1"/>
      <c r="CK436" s="1"/>
      <c r="CL436" s="1"/>
      <c r="CM436" s="1"/>
      <c r="CN436" s="1"/>
      <c r="CO436" s="1"/>
    </row>
    <row r="437" spans="1:93" ht="30" customHeight="1" x14ac:dyDescent="0.2">
      <c r="A437" s="1">
        <v>431</v>
      </c>
      <c r="B437" s="1" t="s">
        <v>227</v>
      </c>
      <c r="C437" s="1" t="s">
        <v>260</v>
      </c>
      <c r="D437" s="1" t="s">
        <v>54</v>
      </c>
      <c r="E437" s="1" t="s">
        <v>261</v>
      </c>
      <c r="F437" s="1" t="s">
        <v>74</v>
      </c>
      <c r="G437" s="1">
        <v>4</v>
      </c>
      <c r="H437" s="1" t="s">
        <v>341</v>
      </c>
      <c r="I437" s="1" t="s">
        <v>114</v>
      </c>
      <c r="J437" s="64">
        <v>83612</v>
      </c>
      <c r="K437" s="64">
        <v>63776</v>
      </c>
      <c r="L437" s="29">
        <v>45901</v>
      </c>
      <c r="M437" s="29" t="s">
        <v>4163</v>
      </c>
      <c r="N437" s="1" t="s">
        <v>25</v>
      </c>
      <c r="O437" s="28" t="s">
        <v>84</v>
      </c>
      <c r="P437" s="1" t="s">
        <v>87</v>
      </c>
      <c r="Q437" s="64">
        <v>10</v>
      </c>
      <c r="R437" s="1" t="s">
        <v>410</v>
      </c>
      <c r="T437" s="1" t="s">
        <v>115</v>
      </c>
      <c r="U437" s="1"/>
      <c r="V437" s="1"/>
      <c r="W437" s="4"/>
      <c r="X437" s="28"/>
      <c r="Y437" s="33"/>
      <c r="Z437" s="33"/>
      <c r="AA437" s="96"/>
      <c r="AB437" s="177" t="s">
        <v>783</v>
      </c>
      <c r="AC437" s="66">
        <v>27</v>
      </c>
      <c r="AD437" s="65">
        <v>190</v>
      </c>
      <c r="AE437" s="33" t="s">
        <v>103</v>
      </c>
      <c r="AF437" s="33" t="s">
        <v>103</v>
      </c>
      <c r="AG437" s="33"/>
      <c r="AH437" s="4"/>
      <c r="AI437" s="1"/>
      <c r="AJ437" s="1"/>
      <c r="AK437" s="1"/>
      <c r="AL437" s="5"/>
      <c r="AM437" s="164">
        <f t="shared" si="31"/>
        <v>45904</v>
      </c>
      <c r="AW437" s="96"/>
      <c r="AX437" s="37">
        <f t="shared" si="30"/>
        <v>45908</v>
      </c>
      <c r="AY437" s="182" t="s">
        <v>564</v>
      </c>
      <c r="AZ437" s="183" t="s">
        <v>565</v>
      </c>
      <c r="BA437" s="183">
        <v>18.100000000000001</v>
      </c>
      <c r="BB437" s="183">
        <v>17.8</v>
      </c>
      <c r="BC437" s="183">
        <v>16.399999999999999</v>
      </c>
      <c r="BD437" s="183"/>
      <c r="BE437" s="183"/>
      <c r="BF437" s="183"/>
      <c r="BG437" s="183">
        <f>AVERAGE(BA437:BF448)</f>
        <v>18</v>
      </c>
      <c r="BH437" s="4"/>
      <c r="BI437" s="37"/>
      <c r="BJ437" s="1"/>
      <c r="BK437" s="71"/>
      <c r="BL437" s="31"/>
      <c r="BM437" s="31"/>
      <c r="BN437" s="1"/>
      <c r="BO437" s="1"/>
      <c r="BP437" s="1"/>
      <c r="BQ437" s="1"/>
      <c r="BR437" s="1"/>
      <c r="BS437" s="4"/>
      <c r="BT437" s="37">
        <f t="shared" si="32"/>
        <v>45929</v>
      </c>
      <c r="BU437" s="229" t="s">
        <v>564</v>
      </c>
      <c r="BV437" s="183" t="s">
        <v>566</v>
      </c>
      <c r="BW437" s="221">
        <v>31</v>
      </c>
      <c r="BX437" s="183">
        <v>32.200000000000003</v>
      </c>
      <c r="BY437" s="183">
        <v>32</v>
      </c>
      <c r="BZ437" s="183"/>
      <c r="CA437" s="183"/>
      <c r="CB437" s="183"/>
      <c r="CC437" s="183">
        <f>AVERAGE(BW437:CB448)</f>
        <v>31.583333333333332</v>
      </c>
      <c r="CE437" s="1"/>
      <c r="CF437" s="1"/>
      <c r="CG437" s="1"/>
      <c r="CH437" s="1"/>
      <c r="CI437" s="1"/>
      <c r="CJ437" s="1"/>
      <c r="CK437" s="1"/>
      <c r="CL437" s="1"/>
      <c r="CM437" s="1"/>
      <c r="CN437" s="1"/>
      <c r="CO437" s="1"/>
    </row>
    <row r="438" spans="1:93" ht="30" customHeight="1" x14ac:dyDescent="0.2">
      <c r="A438" s="1">
        <v>432</v>
      </c>
      <c r="B438" s="1" t="s">
        <v>227</v>
      </c>
      <c r="C438" s="1" t="s">
        <v>260</v>
      </c>
      <c r="D438" s="1" t="s">
        <v>54</v>
      </c>
      <c r="E438" s="1" t="s">
        <v>261</v>
      </c>
      <c r="F438" s="1" t="s">
        <v>74</v>
      </c>
      <c r="G438" s="1">
        <v>4</v>
      </c>
      <c r="H438" s="1" t="s">
        <v>341</v>
      </c>
      <c r="I438" s="1" t="s">
        <v>114</v>
      </c>
      <c r="J438" s="64">
        <v>84612</v>
      </c>
      <c r="K438" s="64">
        <v>63779</v>
      </c>
      <c r="L438" s="29">
        <v>45901</v>
      </c>
      <c r="M438" s="29" t="s">
        <v>4163</v>
      </c>
      <c r="N438" s="1" t="s">
        <v>25</v>
      </c>
      <c r="O438" s="28" t="s">
        <v>84</v>
      </c>
      <c r="P438" s="1" t="s">
        <v>87</v>
      </c>
      <c r="Q438" s="64">
        <v>10</v>
      </c>
      <c r="R438" s="1" t="s">
        <v>410</v>
      </c>
      <c r="S438" s="1">
        <v>6</v>
      </c>
      <c r="T438" s="1" t="s">
        <v>115</v>
      </c>
      <c r="U438" s="1"/>
      <c r="V438" s="1"/>
      <c r="W438" s="4"/>
      <c r="X438" s="28"/>
      <c r="Y438" s="33"/>
      <c r="Z438" s="33"/>
      <c r="AA438" s="96"/>
      <c r="AB438" s="178"/>
      <c r="AC438" s="66">
        <v>26.5</v>
      </c>
      <c r="AD438" s="65">
        <v>180</v>
      </c>
      <c r="AE438" s="33" t="s">
        <v>103</v>
      </c>
      <c r="AF438" s="33" t="s">
        <v>103</v>
      </c>
      <c r="AG438" s="33"/>
      <c r="AH438" s="4"/>
      <c r="AI438" s="1"/>
      <c r="AJ438" s="1"/>
      <c r="AK438" s="1"/>
      <c r="AL438" s="5"/>
      <c r="AM438" s="164">
        <f t="shared" si="31"/>
        <v>45904</v>
      </c>
      <c r="AW438" s="96"/>
      <c r="AX438" s="37">
        <f t="shared" si="30"/>
        <v>45908</v>
      </c>
      <c r="AY438" s="182"/>
      <c r="AZ438" s="183"/>
      <c r="BA438" s="183"/>
      <c r="BB438" s="183"/>
      <c r="BC438" s="183"/>
      <c r="BD438" s="183"/>
      <c r="BE438" s="183"/>
      <c r="BF438" s="183"/>
      <c r="BG438" s="183"/>
      <c r="BH438" s="4"/>
      <c r="BI438" s="37"/>
      <c r="BJ438" s="1"/>
      <c r="BK438" s="71"/>
      <c r="BL438" s="31"/>
      <c r="BM438" s="31"/>
      <c r="BN438" s="1"/>
      <c r="BO438" s="1"/>
      <c r="BP438" s="1"/>
      <c r="BQ438" s="1"/>
      <c r="BR438" s="1"/>
      <c r="BS438" s="4"/>
      <c r="BT438" s="37">
        <f t="shared" si="32"/>
        <v>45929</v>
      </c>
      <c r="BU438" s="229"/>
      <c r="BV438" s="183"/>
      <c r="BW438" s="221"/>
      <c r="BX438" s="183"/>
      <c r="BY438" s="183"/>
      <c r="BZ438" s="183"/>
      <c r="CA438" s="183"/>
      <c r="CB438" s="183"/>
      <c r="CC438" s="183"/>
      <c r="CE438" s="1"/>
      <c r="CF438" s="1"/>
      <c r="CG438" s="1"/>
      <c r="CH438" s="1"/>
      <c r="CI438" s="1"/>
      <c r="CJ438" s="1"/>
      <c r="CK438" s="1"/>
      <c r="CL438" s="1"/>
      <c r="CM438" s="1"/>
      <c r="CN438" s="1"/>
      <c r="CO438" s="1"/>
    </row>
    <row r="439" spans="1:93" ht="30" customHeight="1" x14ac:dyDescent="0.2">
      <c r="A439" s="1">
        <v>433</v>
      </c>
      <c r="B439" s="1" t="s">
        <v>227</v>
      </c>
      <c r="C439" s="1" t="s">
        <v>260</v>
      </c>
      <c r="D439" s="1" t="s">
        <v>54</v>
      </c>
      <c r="E439" s="1" t="s">
        <v>261</v>
      </c>
      <c r="F439" s="1" t="s">
        <v>74</v>
      </c>
      <c r="G439" s="1">
        <v>4</v>
      </c>
      <c r="H439" s="1" t="s">
        <v>341</v>
      </c>
      <c r="I439" s="1" t="s">
        <v>114</v>
      </c>
      <c r="J439" s="64">
        <v>62710</v>
      </c>
      <c r="K439" s="64">
        <v>63781</v>
      </c>
      <c r="L439" s="29">
        <v>45901</v>
      </c>
      <c r="M439" s="29" t="s">
        <v>4163</v>
      </c>
      <c r="N439" s="1" t="s">
        <v>25</v>
      </c>
      <c r="O439" s="28" t="s">
        <v>84</v>
      </c>
      <c r="P439" s="1" t="s">
        <v>87</v>
      </c>
      <c r="Q439" s="64">
        <v>9</v>
      </c>
      <c r="R439" s="1" t="s">
        <v>410</v>
      </c>
      <c r="T439" s="1" t="s">
        <v>115</v>
      </c>
      <c r="U439" s="1"/>
      <c r="V439" s="1"/>
      <c r="W439" s="4"/>
      <c r="X439" s="28"/>
      <c r="Y439" s="33"/>
      <c r="Z439" s="33"/>
      <c r="AA439" s="96"/>
      <c r="AB439" s="178"/>
      <c r="AC439" s="66">
        <v>29.5</v>
      </c>
      <c r="AD439" s="65">
        <v>185</v>
      </c>
      <c r="AE439" s="33" t="s">
        <v>103</v>
      </c>
      <c r="AF439" s="33" t="s">
        <v>103</v>
      </c>
      <c r="AG439" s="33"/>
      <c r="AH439" s="4"/>
      <c r="AI439" s="1"/>
      <c r="AJ439" s="1"/>
      <c r="AK439" s="1"/>
      <c r="AL439" s="5"/>
      <c r="AM439" s="164">
        <f t="shared" si="31"/>
        <v>45904</v>
      </c>
      <c r="AW439" s="96"/>
      <c r="AX439" s="37">
        <f t="shared" si="30"/>
        <v>45908</v>
      </c>
      <c r="AY439" s="182"/>
      <c r="AZ439" s="183"/>
      <c r="BA439" s="183"/>
      <c r="BB439" s="183"/>
      <c r="BC439" s="183"/>
      <c r="BD439" s="183"/>
      <c r="BE439" s="183"/>
      <c r="BF439" s="183"/>
      <c r="BG439" s="183"/>
      <c r="BH439" s="4"/>
      <c r="BI439" s="37"/>
      <c r="BJ439" s="1"/>
      <c r="BK439" s="71"/>
      <c r="BL439" s="31"/>
      <c r="BM439" s="31"/>
      <c r="BN439" s="1"/>
      <c r="BO439" s="1"/>
      <c r="BP439" s="1"/>
      <c r="BQ439" s="1"/>
      <c r="BR439" s="1"/>
      <c r="BS439" s="4"/>
      <c r="BT439" s="37">
        <f t="shared" si="32"/>
        <v>45929</v>
      </c>
      <c r="BU439" s="229"/>
      <c r="BV439" s="183"/>
      <c r="BW439" s="221"/>
      <c r="BX439" s="183"/>
      <c r="BY439" s="183"/>
      <c r="BZ439" s="183"/>
      <c r="CA439" s="183"/>
      <c r="CB439" s="183"/>
      <c r="CC439" s="183"/>
      <c r="CE439" s="1"/>
      <c r="CF439" s="1"/>
      <c r="CG439" s="1"/>
      <c r="CH439" s="1"/>
      <c r="CI439" s="1"/>
      <c r="CJ439" s="1"/>
      <c r="CK439" s="1"/>
      <c r="CL439" s="1"/>
      <c r="CM439" s="1"/>
      <c r="CN439" s="1"/>
      <c r="CO439" s="1"/>
    </row>
    <row r="440" spans="1:93" ht="30" customHeight="1" x14ac:dyDescent="0.2">
      <c r="A440" s="1">
        <v>434</v>
      </c>
      <c r="B440" s="1" t="s">
        <v>227</v>
      </c>
      <c r="C440" s="1" t="s">
        <v>260</v>
      </c>
      <c r="D440" s="1" t="s">
        <v>54</v>
      </c>
      <c r="E440" s="1" t="s">
        <v>261</v>
      </c>
      <c r="F440" s="1" t="s">
        <v>74</v>
      </c>
      <c r="G440" s="1">
        <v>4</v>
      </c>
      <c r="H440" s="1" t="s">
        <v>341</v>
      </c>
      <c r="I440" s="1" t="s">
        <v>114</v>
      </c>
      <c r="J440" s="64">
        <v>69410</v>
      </c>
      <c r="K440" s="64">
        <v>63796</v>
      </c>
      <c r="L440" s="29">
        <v>45901</v>
      </c>
      <c r="M440" s="29" t="s">
        <v>4163</v>
      </c>
      <c r="N440" s="1" t="s">
        <v>25</v>
      </c>
      <c r="O440" s="28" t="s">
        <v>84</v>
      </c>
      <c r="P440" s="1" t="s">
        <v>87</v>
      </c>
      <c r="Q440" s="64">
        <v>9</v>
      </c>
      <c r="R440" s="1" t="s">
        <v>410</v>
      </c>
      <c r="T440" s="1" t="s">
        <v>115</v>
      </c>
      <c r="U440" s="1"/>
      <c r="V440" s="1"/>
      <c r="W440" s="4"/>
      <c r="X440" s="28"/>
      <c r="Y440" s="33"/>
      <c r="Z440" s="33"/>
      <c r="AA440" s="96"/>
      <c r="AB440" s="178"/>
      <c r="AC440" s="66">
        <v>27.5</v>
      </c>
      <c r="AD440" s="65">
        <v>160</v>
      </c>
      <c r="AE440" s="33" t="s">
        <v>103</v>
      </c>
      <c r="AF440" s="33" t="s">
        <v>103</v>
      </c>
      <c r="AG440" s="33"/>
      <c r="AH440" s="4"/>
      <c r="AI440" s="1"/>
      <c r="AJ440" s="1"/>
      <c r="AK440" s="1"/>
      <c r="AL440" s="5"/>
      <c r="AM440" s="164">
        <f t="shared" si="31"/>
        <v>45904</v>
      </c>
      <c r="AW440" s="96"/>
      <c r="AX440" s="37">
        <f t="shared" si="30"/>
        <v>45908</v>
      </c>
      <c r="AY440" s="182"/>
      <c r="AZ440" s="183"/>
      <c r="BA440" s="183"/>
      <c r="BB440" s="183"/>
      <c r="BC440" s="183"/>
      <c r="BD440" s="183"/>
      <c r="BE440" s="183"/>
      <c r="BF440" s="183"/>
      <c r="BG440" s="183"/>
      <c r="BH440" s="4"/>
      <c r="BI440" s="37"/>
      <c r="BJ440" s="1"/>
      <c r="BK440" s="71"/>
      <c r="BL440" s="31"/>
      <c r="BM440" s="31"/>
      <c r="BN440" s="1"/>
      <c r="BO440" s="1"/>
      <c r="BP440" s="1"/>
      <c r="BQ440" s="1"/>
      <c r="BR440" s="1"/>
      <c r="BS440" s="4"/>
      <c r="BT440" s="37">
        <f t="shared" si="32"/>
        <v>45929</v>
      </c>
      <c r="BU440" s="229"/>
      <c r="BV440" s="183"/>
      <c r="BW440" s="221"/>
      <c r="BX440" s="183"/>
      <c r="BY440" s="183"/>
      <c r="BZ440" s="183"/>
      <c r="CA440" s="183"/>
      <c r="CB440" s="183"/>
      <c r="CC440" s="183"/>
      <c r="CE440" s="1"/>
      <c r="CF440" s="1"/>
      <c r="CG440" s="1"/>
      <c r="CH440" s="1"/>
      <c r="CI440" s="1"/>
      <c r="CJ440" s="1"/>
      <c r="CK440" s="1"/>
      <c r="CL440" s="1"/>
      <c r="CM440" s="1"/>
      <c r="CN440" s="1"/>
      <c r="CO440" s="1"/>
    </row>
    <row r="441" spans="1:93" ht="30" customHeight="1" x14ac:dyDescent="0.2">
      <c r="A441" s="1">
        <v>435</v>
      </c>
      <c r="B441" s="1" t="s">
        <v>227</v>
      </c>
      <c r="C441" s="1" t="s">
        <v>260</v>
      </c>
      <c r="D441" s="1" t="s">
        <v>54</v>
      </c>
      <c r="E441" s="1" t="s">
        <v>261</v>
      </c>
      <c r="F441" s="1" t="s">
        <v>74</v>
      </c>
      <c r="G441" s="1">
        <v>4</v>
      </c>
      <c r="H441" s="1" t="s">
        <v>341</v>
      </c>
      <c r="I441" s="1" t="s">
        <v>114</v>
      </c>
      <c r="J441" s="64">
        <v>62810</v>
      </c>
      <c r="K441" s="64">
        <v>63798</v>
      </c>
      <c r="L441" s="29">
        <v>45901</v>
      </c>
      <c r="M441" s="29" t="s">
        <v>4163</v>
      </c>
      <c r="N441" s="1" t="s">
        <v>25</v>
      </c>
      <c r="O441" s="28" t="s">
        <v>84</v>
      </c>
      <c r="P441" s="1" t="s">
        <v>87</v>
      </c>
      <c r="Q441" s="64">
        <v>9</v>
      </c>
      <c r="R441" s="1" t="s">
        <v>410</v>
      </c>
      <c r="T441" s="1" t="s">
        <v>115</v>
      </c>
      <c r="U441" s="1"/>
      <c r="V441" s="1"/>
      <c r="W441" s="4"/>
      <c r="X441" s="28"/>
      <c r="Y441" s="33"/>
      <c r="Z441" s="33"/>
      <c r="AA441" s="96"/>
      <c r="AB441" s="178"/>
      <c r="AC441" s="66">
        <v>27</v>
      </c>
      <c r="AD441" s="65">
        <v>175</v>
      </c>
      <c r="AE441" s="33" t="s">
        <v>103</v>
      </c>
      <c r="AF441" s="33" t="s">
        <v>103</v>
      </c>
      <c r="AG441" s="33"/>
      <c r="AH441" s="4"/>
      <c r="AI441" s="1"/>
      <c r="AJ441" s="1"/>
      <c r="AK441" s="1"/>
      <c r="AL441" s="5"/>
      <c r="AM441" s="164">
        <f t="shared" si="31"/>
        <v>45904</v>
      </c>
      <c r="AW441" s="96"/>
      <c r="AX441" s="37">
        <f t="shared" si="30"/>
        <v>45908</v>
      </c>
      <c r="AY441" s="182"/>
      <c r="AZ441" s="183"/>
      <c r="BA441" s="183"/>
      <c r="BB441" s="183"/>
      <c r="BC441" s="183"/>
      <c r="BD441" s="183"/>
      <c r="BE441" s="183"/>
      <c r="BF441" s="183"/>
      <c r="BG441" s="183"/>
      <c r="BH441" s="4"/>
      <c r="BI441" s="37"/>
      <c r="BJ441" s="1"/>
      <c r="BK441" s="71"/>
      <c r="BL441" s="31"/>
      <c r="BM441" s="31"/>
      <c r="BN441" s="1"/>
      <c r="BO441" s="1"/>
      <c r="BP441" s="1"/>
      <c r="BQ441" s="1"/>
      <c r="BR441" s="1"/>
      <c r="BS441" s="4"/>
      <c r="BT441" s="37">
        <f t="shared" si="32"/>
        <v>45929</v>
      </c>
      <c r="BU441" s="229"/>
      <c r="BV441" s="183"/>
      <c r="BW441" s="221"/>
      <c r="BX441" s="183"/>
      <c r="BY441" s="183"/>
      <c r="BZ441" s="183"/>
      <c r="CA441" s="183"/>
      <c r="CB441" s="183"/>
      <c r="CC441" s="183"/>
      <c r="CE441" s="1"/>
      <c r="CF441" s="1"/>
      <c r="CG441" s="1"/>
      <c r="CH441" s="1"/>
      <c r="CI441" s="1"/>
      <c r="CJ441" s="1"/>
      <c r="CK441" s="1"/>
      <c r="CL441" s="1"/>
      <c r="CM441" s="1"/>
      <c r="CN441" s="1"/>
      <c r="CO441" s="1"/>
    </row>
    <row r="442" spans="1:93" ht="30" customHeight="1" x14ac:dyDescent="0.2">
      <c r="A442" s="1">
        <v>436</v>
      </c>
      <c r="B442" s="1" t="s">
        <v>227</v>
      </c>
      <c r="C442" s="1" t="s">
        <v>260</v>
      </c>
      <c r="D442" s="1" t="s">
        <v>54</v>
      </c>
      <c r="E442" s="1" t="s">
        <v>261</v>
      </c>
      <c r="F442" s="1" t="s">
        <v>74</v>
      </c>
      <c r="G442" s="1">
        <v>4</v>
      </c>
      <c r="H442" s="1" t="s">
        <v>341</v>
      </c>
      <c r="I442" s="1" t="s">
        <v>114</v>
      </c>
      <c r="J442" s="64">
        <v>83912</v>
      </c>
      <c r="K442" s="64">
        <v>63812</v>
      </c>
      <c r="L442" s="29">
        <v>45901</v>
      </c>
      <c r="M442" s="29" t="s">
        <v>4163</v>
      </c>
      <c r="N442" s="1" t="s">
        <v>25</v>
      </c>
      <c r="O442" s="28" t="s">
        <v>84</v>
      </c>
      <c r="P442" s="1" t="s">
        <v>87</v>
      </c>
      <c r="Q442" s="64">
        <v>10</v>
      </c>
      <c r="R442" s="1" t="s">
        <v>410</v>
      </c>
      <c r="T442" s="1" t="s">
        <v>115</v>
      </c>
      <c r="U442" s="1"/>
      <c r="V442" s="1"/>
      <c r="W442" s="4"/>
      <c r="X442" s="28"/>
      <c r="Y442" s="33"/>
      <c r="Z442" s="33"/>
      <c r="AA442" s="96"/>
      <c r="AB442" s="178"/>
      <c r="AC442" s="66">
        <v>28</v>
      </c>
      <c r="AD442" s="65">
        <v>190</v>
      </c>
      <c r="AE442" s="33" t="s">
        <v>103</v>
      </c>
      <c r="AF442" s="33" t="s">
        <v>103</v>
      </c>
      <c r="AG442" s="33"/>
      <c r="AH442" s="4"/>
      <c r="AI442" s="1"/>
      <c r="AJ442" s="1"/>
      <c r="AK442" s="1"/>
      <c r="AL442" s="5"/>
      <c r="AM442" s="164">
        <f t="shared" si="31"/>
        <v>45904</v>
      </c>
      <c r="AW442" s="96"/>
      <c r="AX442" s="37">
        <f t="shared" si="30"/>
        <v>45908</v>
      </c>
      <c r="AY442" s="182"/>
      <c r="AZ442" s="183"/>
      <c r="BA442" s="183"/>
      <c r="BB442" s="183"/>
      <c r="BC442" s="183"/>
      <c r="BD442" s="183"/>
      <c r="BE442" s="183"/>
      <c r="BF442" s="183"/>
      <c r="BG442" s="183"/>
      <c r="BH442" s="4"/>
      <c r="BI442" s="37"/>
      <c r="BJ442" s="1"/>
      <c r="BK442" s="71"/>
      <c r="BL442" s="31"/>
      <c r="BM442" s="31"/>
      <c r="BN442" s="1"/>
      <c r="BO442" s="1"/>
      <c r="BP442" s="1"/>
      <c r="BQ442" s="1"/>
      <c r="BR442" s="1"/>
      <c r="BS442" s="4"/>
      <c r="BT442" s="37">
        <f t="shared" si="32"/>
        <v>45929</v>
      </c>
      <c r="BU442" s="229"/>
      <c r="BV442" s="183"/>
      <c r="BW442" s="221"/>
      <c r="BX442" s="183"/>
      <c r="BY442" s="183"/>
      <c r="BZ442" s="183"/>
      <c r="CA442" s="183"/>
      <c r="CB442" s="183"/>
      <c r="CC442" s="183"/>
      <c r="CE442" s="1"/>
      <c r="CF442" s="1"/>
      <c r="CG442" s="1"/>
      <c r="CH442" s="1"/>
      <c r="CI442" s="1"/>
      <c r="CJ442" s="1"/>
      <c r="CK442" s="1"/>
      <c r="CL442" s="1"/>
      <c r="CM442" s="1"/>
      <c r="CN442" s="1"/>
      <c r="CO442" s="1"/>
    </row>
    <row r="443" spans="1:93" ht="30" customHeight="1" x14ac:dyDescent="0.2">
      <c r="A443" s="1">
        <v>437</v>
      </c>
      <c r="B443" s="1" t="s">
        <v>227</v>
      </c>
      <c r="C443" s="1" t="s">
        <v>262</v>
      </c>
      <c r="D443" s="1" t="s">
        <v>54</v>
      </c>
      <c r="E443" s="1" t="s">
        <v>263</v>
      </c>
      <c r="F443" s="1" t="s">
        <v>74</v>
      </c>
      <c r="G443" s="1">
        <v>4</v>
      </c>
      <c r="H443" s="1" t="s">
        <v>341</v>
      </c>
      <c r="I443" s="1" t="s">
        <v>114</v>
      </c>
      <c r="J443" s="64">
        <v>82112</v>
      </c>
      <c r="K443" s="64">
        <v>63814</v>
      </c>
      <c r="L443" s="29">
        <v>45901</v>
      </c>
      <c r="M443" s="29" t="s">
        <v>4163</v>
      </c>
      <c r="N443" s="1" t="s">
        <v>25</v>
      </c>
      <c r="O443" s="28" t="s">
        <v>84</v>
      </c>
      <c r="P443" s="1" t="s">
        <v>87</v>
      </c>
      <c r="Q443" s="64">
        <v>10</v>
      </c>
      <c r="R443" s="1" t="s">
        <v>410</v>
      </c>
      <c r="T443" s="1" t="s">
        <v>115</v>
      </c>
      <c r="U443" s="1"/>
      <c r="V443" s="1"/>
      <c r="W443" s="4"/>
      <c r="X443" s="28"/>
      <c r="Y443" s="33"/>
      <c r="Z443" s="33"/>
      <c r="AA443" s="96"/>
      <c r="AB443" s="178"/>
      <c r="AC443" s="66">
        <v>29</v>
      </c>
      <c r="AD443" s="65">
        <v>190</v>
      </c>
      <c r="AE443" s="33" t="s">
        <v>103</v>
      </c>
      <c r="AF443" s="33" t="s">
        <v>103</v>
      </c>
      <c r="AG443" s="33"/>
      <c r="AH443" s="4"/>
      <c r="AI443" s="1"/>
      <c r="AJ443" s="1"/>
      <c r="AK443" s="1"/>
      <c r="AL443" s="5"/>
      <c r="AM443" s="164">
        <f t="shared" si="31"/>
        <v>45904</v>
      </c>
      <c r="AW443" s="96"/>
      <c r="AX443" s="37">
        <f t="shared" si="30"/>
        <v>45908</v>
      </c>
      <c r="AY443" s="182"/>
      <c r="AZ443" s="183"/>
      <c r="BA443" s="183">
        <v>19.3</v>
      </c>
      <c r="BB443" s="183">
        <v>19.399999999999999</v>
      </c>
      <c r="BC443" s="183">
        <v>17</v>
      </c>
      <c r="BD443" s="183"/>
      <c r="BE443" s="183"/>
      <c r="BF443" s="183"/>
      <c r="BG443" s="183"/>
      <c r="BH443" s="4"/>
      <c r="BI443" s="37"/>
      <c r="BJ443" s="1"/>
      <c r="BK443" s="71"/>
      <c r="BL443" s="31"/>
      <c r="BM443" s="31"/>
      <c r="BN443" s="1"/>
      <c r="BO443" s="1"/>
      <c r="BP443" s="1"/>
      <c r="BQ443" s="1"/>
      <c r="BR443" s="1"/>
      <c r="BS443" s="4"/>
      <c r="BT443" s="37">
        <f t="shared" si="32"/>
        <v>45929</v>
      </c>
      <c r="BU443" s="229"/>
      <c r="BV443" s="183"/>
      <c r="BW443" s="221">
        <v>30.5</v>
      </c>
      <c r="BX443" s="183">
        <v>31.6</v>
      </c>
      <c r="BY443" s="183">
        <v>32.200000000000003</v>
      </c>
      <c r="BZ443" s="183"/>
      <c r="CA443" s="183"/>
      <c r="CB443" s="183"/>
      <c r="CC443" s="183"/>
      <c r="CE443" s="1"/>
      <c r="CF443" s="1"/>
      <c r="CG443" s="1"/>
      <c r="CH443" s="1"/>
      <c r="CI443" s="1"/>
      <c r="CJ443" s="1"/>
      <c r="CK443" s="1"/>
      <c r="CL443" s="1"/>
      <c r="CM443" s="1"/>
      <c r="CN443" s="1"/>
      <c r="CO443" s="1"/>
    </row>
    <row r="444" spans="1:93" ht="30" customHeight="1" x14ac:dyDescent="0.2">
      <c r="A444" s="1">
        <v>438</v>
      </c>
      <c r="B444" s="1" t="s">
        <v>227</v>
      </c>
      <c r="C444" s="1" t="s">
        <v>262</v>
      </c>
      <c r="D444" s="1" t="s">
        <v>54</v>
      </c>
      <c r="E444" s="1" t="s">
        <v>263</v>
      </c>
      <c r="F444" s="1" t="s">
        <v>74</v>
      </c>
      <c r="G444" s="1">
        <v>4</v>
      </c>
      <c r="H444" s="1" t="s">
        <v>341</v>
      </c>
      <c r="I444" s="1" t="s">
        <v>114</v>
      </c>
      <c r="J444" s="64">
        <v>82312</v>
      </c>
      <c r="K444" s="64">
        <v>63828</v>
      </c>
      <c r="L444" s="29">
        <v>45901</v>
      </c>
      <c r="M444" s="29" t="s">
        <v>4163</v>
      </c>
      <c r="N444" s="1" t="s">
        <v>25</v>
      </c>
      <c r="O444" s="28" t="s">
        <v>84</v>
      </c>
      <c r="P444" s="1" t="s">
        <v>87</v>
      </c>
      <c r="Q444" s="64">
        <v>10</v>
      </c>
      <c r="R444" s="1" t="s">
        <v>410</v>
      </c>
      <c r="S444" s="1">
        <v>6</v>
      </c>
      <c r="T444" s="1" t="s">
        <v>115</v>
      </c>
      <c r="U444" s="1"/>
      <c r="V444" s="1"/>
      <c r="W444" s="4"/>
      <c r="X444" s="28"/>
      <c r="Y444" s="33"/>
      <c r="Z444" s="33"/>
      <c r="AA444" s="96"/>
      <c r="AB444" s="178"/>
      <c r="AC444" s="66">
        <v>28</v>
      </c>
      <c r="AD444" s="65">
        <v>170</v>
      </c>
      <c r="AE444" s="33" t="s">
        <v>103</v>
      </c>
      <c r="AF444" s="33" t="s">
        <v>103</v>
      </c>
      <c r="AG444" s="33"/>
      <c r="AH444" s="4"/>
      <c r="AI444" s="1"/>
      <c r="AJ444" s="1"/>
      <c r="AK444" s="1"/>
      <c r="AL444" s="5"/>
      <c r="AM444" s="164">
        <f t="shared" si="31"/>
        <v>45904</v>
      </c>
      <c r="AW444" s="96"/>
      <c r="AX444" s="37">
        <f t="shared" si="30"/>
        <v>45908</v>
      </c>
      <c r="AY444" s="182"/>
      <c r="AZ444" s="183"/>
      <c r="BA444" s="183"/>
      <c r="BB444" s="183"/>
      <c r="BC444" s="183"/>
      <c r="BD444" s="183"/>
      <c r="BE444" s="183"/>
      <c r="BF444" s="183"/>
      <c r="BG444" s="183"/>
      <c r="BH444" s="4"/>
      <c r="BI444" s="37"/>
      <c r="BJ444" s="1"/>
      <c r="BK444" s="71"/>
      <c r="BL444" s="31"/>
      <c r="BM444" s="31"/>
      <c r="BN444" s="1"/>
      <c r="BO444" s="1"/>
      <c r="BP444" s="1"/>
      <c r="BQ444" s="1"/>
      <c r="BR444" s="1"/>
      <c r="BS444" s="4"/>
      <c r="BT444" s="37">
        <f t="shared" si="32"/>
        <v>45929</v>
      </c>
      <c r="BU444" s="229"/>
      <c r="BV444" s="183"/>
      <c r="BW444" s="221"/>
      <c r="BX444" s="183"/>
      <c r="BY444" s="183"/>
      <c r="BZ444" s="183"/>
      <c r="CA444" s="183"/>
      <c r="CB444" s="183"/>
      <c r="CC444" s="183"/>
      <c r="CE444" s="1"/>
      <c r="CF444" s="1"/>
      <c r="CG444" s="1"/>
      <c r="CH444" s="1"/>
      <c r="CI444" s="1"/>
      <c r="CJ444" s="1"/>
      <c r="CK444" s="1"/>
      <c r="CL444" s="1"/>
      <c r="CM444" s="1"/>
      <c r="CN444" s="1"/>
      <c r="CO444" s="1"/>
    </row>
    <row r="445" spans="1:93" ht="30" customHeight="1" x14ac:dyDescent="0.2">
      <c r="A445" s="1">
        <v>439</v>
      </c>
      <c r="B445" s="1" t="s">
        <v>227</v>
      </c>
      <c r="C445" s="1" t="s">
        <v>262</v>
      </c>
      <c r="D445" s="1" t="s">
        <v>54</v>
      </c>
      <c r="E445" s="1" t="s">
        <v>263</v>
      </c>
      <c r="F445" s="1" t="s">
        <v>74</v>
      </c>
      <c r="G445" s="1">
        <v>4</v>
      </c>
      <c r="H445" s="1" t="s">
        <v>341</v>
      </c>
      <c r="I445" s="1" t="s">
        <v>114</v>
      </c>
      <c r="J445" s="64">
        <v>82012</v>
      </c>
      <c r="K445" s="64">
        <v>63835</v>
      </c>
      <c r="L445" s="29">
        <v>45901</v>
      </c>
      <c r="M445" s="29" t="s">
        <v>4163</v>
      </c>
      <c r="N445" s="1" t="s">
        <v>25</v>
      </c>
      <c r="O445" s="28" t="s">
        <v>84</v>
      </c>
      <c r="P445" s="1" t="s">
        <v>87</v>
      </c>
      <c r="Q445" s="64">
        <v>10</v>
      </c>
      <c r="R445" s="1" t="s">
        <v>410</v>
      </c>
      <c r="T445" s="1" t="s">
        <v>115</v>
      </c>
      <c r="U445" s="1"/>
      <c r="V445" s="1"/>
      <c r="W445" s="4"/>
      <c r="X445" s="28"/>
      <c r="Y445" s="33"/>
      <c r="Z445" s="33"/>
      <c r="AA445" s="96"/>
      <c r="AB445" s="178"/>
      <c r="AC445" s="66">
        <v>26.5</v>
      </c>
      <c r="AD445" s="65">
        <v>170</v>
      </c>
      <c r="AE445" s="33" t="s">
        <v>103</v>
      </c>
      <c r="AF445" s="33" t="s">
        <v>103</v>
      </c>
      <c r="AG445" s="33"/>
      <c r="AH445" s="4"/>
      <c r="AI445" s="1"/>
      <c r="AJ445" s="1"/>
      <c r="AK445" s="1"/>
      <c r="AL445" s="5"/>
      <c r="AM445" s="164">
        <f t="shared" si="31"/>
        <v>45904</v>
      </c>
      <c r="AW445" s="96"/>
      <c r="AX445" s="37">
        <f t="shared" si="30"/>
        <v>45908</v>
      </c>
      <c r="AY445" s="182"/>
      <c r="AZ445" s="183"/>
      <c r="BA445" s="183"/>
      <c r="BB445" s="183"/>
      <c r="BC445" s="183"/>
      <c r="BD445" s="183"/>
      <c r="BE445" s="183"/>
      <c r="BF445" s="183"/>
      <c r="BG445" s="183"/>
      <c r="BH445" s="4"/>
      <c r="BI445" s="37"/>
      <c r="BJ445" s="1"/>
      <c r="BK445" s="71"/>
      <c r="BL445" s="31"/>
      <c r="BM445" s="31"/>
      <c r="BN445" s="1"/>
      <c r="BO445" s="1"/>
      <c r="BP445" s="1"/>
      <c r="BQ445" s="1"/>
      <c r="BR445" s="1"/>
      <c r="BS445" s="4"/>
      <c r="BT445" s="37">
        <f t="shared" si="32"/>
        <v>45929</v>
      </c>
      <c r="BU445" s="229"/>
      <c r="BV445" s="183"/>
      <c r="BW445" s="221"/>
      <c r="BX445" s="183"/>
      <c r="BY445" s="183"/>
      <c r="BZ445" s="183"/>
      <c r="CA445" s="183"/>
      <c r="CB445" s="183"/>
      <c r="CC445" s="183"/>
      <c r="CE445" s="1"/>
      <c r="CF445" s="1"/>
      <c r="CG445" s="1"/>
      <c r="CH445" s="1"/>
      <c r="CI445" s="1"/>
      <c r="CJ445" s="1"/>
      <c r="CK445" s="1"/>
      <c r="CL445" s="1"/>
      <c r="CM445" s="1"/>
      <c r="CN445" s="1"/>
      <c r="CO445" s="1"/>
    </row>
    <row r="446" spans="1:93" ht="30" customHeight="1" x14ac:dyDescent="0.2">
      <c r="A446" s="1">
        <v>440</v>
      </c>
      <c r="B446" s="1" t="s">
        <v>227</v>
      </c>
      <c r="C446" s="1" t="s">
        <v>262</v>
      </c>
      <c r="D446" s="1" t="s">
        <v>54</v>
      </c>
      <c r="E446" s="1" t="s">
        <v>263</v>
      </c>
      <c r="F446" s="1" t="s">
        <v>74</v>
      </c>
      <c r="G446" s="1">
        <v>4</v>
      </c>
      <c r="H446" s="1" t="s">
        <v>341</v>
      </c>
      <c r="I446" s="1" t="s">
        <v>114</v>
      </c>
      <c r="J446" s="64">
        <v>78412</v>
      </c>
      <c r="K446" s="64">
        <v>63840</v>
      </c>
      <c r="L446" s="29">
        <v>45901</v>
      </c>
      <c r="M446" s="29" t="s">
        <v>4163</v>
      </c>
      <c r="N446" s="1" t="s">
        <v>25</v>
      </c>
      <c r="O446" s="28" t="s">
        <v>84</v>
      </c>
      <c r="P446" s="1" t="s">
        <v>87</v>
      </c>
      <c r="Q446" s="64">
        <v>10</v>
      </c>
      <c r="R446" s="1" t="s">
        <v>410</v>
      </c>
      <c r="T446" s="1" t="s">
        <v>115</v>
      </c>
      <c r="U446" s="1"/>
      <c r="V446" s="1"/>
      <c r="W446" s="4"/>
      <c r="X446" s="28"/>
      <c r="Y446" s="33"/>
      <c r="Z446" s="33"/>
      <c r="AA446" s="96"/>
      <c r="AB446" s="178"/>
      <c r="AC446" s="66">
        <v>28</v>
      </c>
      <c r="AD446" s="65">
        <v>180</v>
      </c>
      <c r="AE446" s="33" t="s">
        <v>103</v>
      </c>
      <c r="AF446" s="33" t="s">
        <v>103</v>
      </c>
      <c r="AG446" s="33"/>
      <c r="AH446" s="4"/>
      <c r="AI446" s="1"/>
      <c r="AJ446" s="1"/>
      <c r="AK446" s="1"/>
      <c r="AL446" s="5"/>
      <c r="AM446" s="164">
        <f t="shared" si="31"/>
        <v>45904</v>
      </c>
      <c r="AW446" s="96"/>
      <c r="AX446" s="37">
        <f t="shared" si="30"/>
        <v>45908</v>
      </c>
      <c r="AY446" s="182"/>
      <c r="AZ446" s="183"/>
      <c r="BA446" s="183"/>
      <c r="BB446" s="183"/>
      <c r="BC446" s="183"/>
      <c r="BD446" s="183"/>
      <c r="BE446" s="183"/>
      <c r="BF446" s="183"/>
      <c r="BG446" s="183"/>
      <c r="BH446" s="4"/>
      <c r="BI446" s="37"/>
      <c r="BJ446" s="1"/>
      <c r="BK446" s="71"/>
      <c r="BL446" s="31"/>
      <c r="BM446" s="31"/>
      <c r="BN446" s="1"/>
      <c r="BO446" s="1"/>
      <c r="BP446" s="1"/>
      <c r="BQ446" s="1"/>
      <c r="BR446" s="1"/>
      <c r="BS446" s="4"/>
      <c r="BT446" s="37">
        <f t="shared" si="32"/>
        <v>45929</v>
      </c>
      <c r="BU446" s="229"/>
      <c r="BV446" s="183"/>
      <c r="BW446" s="221"/>
      <c r="BX446" s="183"/>
      <c r="BY446" s="183"/>
      <c r="BZ446" s="183"/>
      <c r="CA446" s="183"/>
      <c r="CB446" s="183"/>
      <c r="CC446" s="183"/>
      <c r="CE446" s="1"/>
      <c r="CF446" s="1"/>
      <c r="CG446" s="1"/>
      <c r="CH446" s="1"/>
      <c r="CI446" s="1"/>
      <c r="CJ446" s="1"/>
      <c r="CK446" s="1"/>
      <c r="CL446" s="1"/>
      <c r="CM446" s="1"/>
      <c r="CN446" s="1"/>
      <c r="CO446" s="1"/>
    </row>
    <row r="447" spans="1:93" ht="30" customHeight="1" x14ac:dyDescent="0.2">
      <c r="A447" s="1">
        <v>441</v>
      </c>
      <c r="B447" s="1" t="s">
        <v>227</v>
      </c>
      <c r="C447" s="1" t="s">
        <v>262</v>
      </c>
      <c r="D447" s="1" t="s">
        <v>54</v>
      </c>
      <c r="E447" s="1" t="s">
        <v>263</v>
      </c>
      <c r="F447" s="1" t="s">
        <v>74</v>
      </c>
      <c r="G447" s="1">
        <v>4</v>
      </c>
      <c r="H447" s="1" t="s">
        <v>341</v>
      </c>
      <c r="I447" s="1" t="s">
        <v>114</v>
      </c>
      <c r="J447" s="64">
        <v>62810</v>
      </c>
      <c r="K447" s="64">
        <v>63861</v>
      </c>
      <c r="L447" s="29">
        <v>45901</v>
      </c>
      <c r="M447" s="29" t="s">
        <v>4163</v>
      </c>
      <c r="N447" s="1" t="s">
        <v>25</v>
      </c>
      <c r="O447" s="28" t="s">
        <v>84</v>
      </c>
      <c r="P447" s="1" t="s">
        <v>87</v>
      </c>
      <c r="Q447" s="64">
        <v>9</v>
      </c>
      <c r="R447" s="1" t="s">
        <v>410</v>
      </c>
      <c r="T447" s="1" t="s">
        <v>115</v>
      </c>
      <c r="U447" s="1"/>
      <c r="V447" s="1"/>
      <c r="W447" s="4"/>
      <c r="X447" s="28"/>
      <c r="Y447" s="33"/>
      <c r="Z447" s="33"/>
      <c r="AA447" s="96"/>
      <c r="AB447" s="178"/>
      <c r="AC447" s="66">
        <v>26.54</v>
      </c>
      <c r="AD447" s="65">
        <v>190</v>
      </c>
      <c r="AE447" s="33" t="s">
        <v>103</v>
      </c>
      <c r="AF447" s="33" t="s">
        <v>103</v>
      </c>
      <c r="AG447" s="33"/>
      <c r="AH447" s="4"/>
      <c r="AI447" s="1"/>
      <c r="AJ447" s="1"/>
      <c r="AK447" s="1"/>
      <c r="AL447" s="5"/>
      <c r="AM447" s="164">
        <f t="shared" si="31"/>
        <v>45904</v>
      </c>
      <c r="AW447" s="96"/>
      <c r="AX447" s="37">
        <f t="shared" si="30"/>
        <v>45908</v>
      </c>
      <c r="AY447" s="182"/>
      <c r="AZ447" s="183"/>
      <c r="BA447" s="183"/>
      <c r="BB447" s="183"/>
      <c r="BC447" s="183"/>
      <c r="BD447" s="183"/>
      <c r="BE447" s="183"/>
      <c r="BF447" s="183"/>
      <c r="BG447" s="183"/>
      <c r="BH447" s="4"/>
      <c r="BI447" s="37"/>
      <c r="BJ447" s="1"/>
      <c r="BK447" s="71"/>
      <c r="BL447" s="31"/>
      <c r="BM447" s="31"/>
      <c r="BN447" s="1"/>
      <c r="BO447" s="1"/>
      <c r="BP447" s="1"/>
      <c r="BQ447" s="1"/>
      <c r="BR447" s="1"/>
      <c r="BS447" s="4"/>
      <c r="BT447" s="37">
        <f t="shared" si="32"/>
        <v>45929</v>
      </c>
      <c r="BU447" s="229"/>
      <c r="BV447" s="183"/>
      <c r="BW447" s="221"/>
      <c r="BX447" s="183"/>
      <c r="BY447" s="183"/>
      <c r="BZ447" s="183"/>
      <c r="CA447" s="183"/>
      <c r="CB447" s="183"/>
      <c r="CC447" s="183"/>
      <c r="CE447" s="1"/>
      <c r="CF447" s="1"/>
      <c r="CG447" s="1"/>
      <c r="CH447" s="1"/>
      <c r="CI447" s="1"/>
      <c r="CJ447" s="1"/>
      <c r="CK447" s="1"/>
      <c r="CL447" s="1"/>
      <c r="CM447" s="1"/>
      <c r="CN447" s="1"/>
      <c r="CO447" s="1"/>
    </row>
    <row r="448" spans="1:93" ht="30" customHeight="1" x14ac:dyDescent="0.2">
      <c r="A448" s="1">
        <v>442</v>
      </c>
      <c r="B448" s="1" t="s">
        <v>227</v>
      </c>
      <c r="C448" s="1" t="s">
        <v>262</v>
      </c>
      <c r="D448" s="1" t="s">
        <v>54</v>
      </c>
      <c r="E448" s="1" t="s">
        <v>263</v>
      </c>
      <c r="F448" s="1" t="s">
        <v>74</v>
      </c>
      <c r="G448" s="1">
        <v>4</v>
      </c>
      <c r="H448" s="1" t="s">
        <v>341</v>
      </c>
      <c r="I448" s="1" t="s">
        <v>114</v>
      </c>
      <c r="J448" s="64">
        <v>62710</v>
      </c>
      <c r="K448" s="64">
        <v>63864</v>
      </c>
      <c r="L448" s="29">
        <v>45901</v>
      </c>
      <c r="M448" s="29" t="s">
        <v>4163</v>
      </c>
      <c r="N448" s="1" t="s">
        <v>25</v>
      </c>
      <c r="O448" s="28" t="s">
        <v>84</v>
      </c>
      <c r="P448" s="1" t="s">
        <v>87</v>
      </c>
      <c r="Q448" s="64">
        <v>5</v>
      </c>
      <c r="R448" s="1" t="s">
        <v>410</v>
      </c>
      <c r="T448" s="1" t="s">
        <v>115</v>
      </c>
      <c r="U448" s="1"/>
      <c r="V448" s="1"/>
      <c r="W448" s="4"/>
      <c r="X448" s="28"/>
      <c r="Y448" s="33"/>
      <c r="Z448" s="33"/>
      <c r="AA448" s="96"/>
      <c r="AB448" s="179"/>
      <c r="AC448" s="66">
        <v>27</v>
      </c>
      <c r="AD448" s="65">
        <v>180</v>
      </c>
      <c r="AE448" s="33" t="s">
        <v>103</v>
      </c>
      <c r="AF448" s="33" t="s">
        <v>103</v>
      </c>
      <c r="AG448" s="33"/>
      <c r="AH448" s="4"/>
      <c r="AI448" s="1"/>
      <c r="AJ448" s="1"/>
      <c r="AK448" s="1"/>
      <c r="AL448" s="5"/>
      <c r="AM448" s="164">
        <f t="shared" si="31"/>
        <v>45904</v>
      </c>
      <c r="AW448" s="96"/>
      <c r="AX448" s="37">
        <f t="shared" si="30"/>
        <v>45908</v>
      </c>
      <c r="AY448" s="182"/>
      <c r="AZ448" s="183"/>
      <c r="BA448" s="183"/>
      <c r="BB448" s="183"/>
      <c r="BC448" s="183"/>
      <c r="BD448" s="183"/>
      <c r="BE448" s="183"/>
      <c r="BF448" s="183"/>
      <c r="BG448" s="183"/>
      <c r="BH448" s="4"/>
      <c r="BI448" s="37"/>
      <c r="BJ448" s="1"/>
      <c r="BK448" s="71"/>
      <c r="BL448" s="31"/>
      <c r="BM448" s="31"/>
      <c r="BN448" s="1"/>
      <c r="BO448" s="1"/>
      <c r="BP448" s="1"/>
      <c r="BQ448" s="1"/>
      <c r="BR448" s="1"/>
      <c r="BS448" s="4"/>
      <c r="BT448" s="37">
        <f t="shared" si="32"/>
        <v>45929</v>
      </c>
      <c r="BU448" s="229"/>
      <c r="BV448" s="183"/>
      <c r="BW448" s="221"/>
      <c r="BX448" s="183"/>
      <c r="BY448" s="183"/>
      <c r="BZ448" s="183"/>
      <c r="CA448" s="183"/>
      <c r="CB448" s="183"/>
      <c r="CC448" s="183"/>
      <c r="CE448" s="1"/>
      <c r="CF448" s="1"/>
      <c r="CG448" s="1"/>
      <c r="CH448" s="1"/>
      <c r="CI448" s="1"/>
      <c r="CJ448" s="1"/>
      <c r="CK448" s="1"/>
      <c r="CL448" s="1"/>
      <c r="CM448" s="1"/>
      <c r="CN448" s="1"/>
      <c r="CO448" s="1"/>
    </row>
    <row r="449" spans="1:93" ht="30" customHeight="1" x14ac:dyDescent="0.2">
      <c r="A449" s="1">
        <v>443</v>
      </c>
      <c r="B449" s="1" t="s">
        <v>227</v>
      </c>
      <c r="C449" s="1" t="s">
        <v>284</v>
      </c>
      <c r="D449" s="1" t="s">
        <v>54</v>
      </c>
      <c r="E449" s="1" t="s">
        <v>285</v>
      </c>
      <c r="F449" s="1" t="s">
        <v>74</v>
      </c>
      <c r="G449" s="1">
        <v>4</v>
      </c>
      <c r="H449" s="1" t="s">
        <v>341</v>
      </c>
      <c r="I449" s="1" t="s">
        <v>114</v>
      </c>
      <c r="J449" s="64">
        <v>83012</v>
      </c>
      <c r="K449" s="64">
        <v>63994</v>
      </c>
      <c r="L449" s="29">
        <v>45902</v>
      </c>
      <c r="M449" s="29" t="s">
        <v>4163</v>
      </c>
      <c r="N449" s="1" t="s">
        <v>25</v>
      </c>
      <c r="O449" s="28" t="s">
        <v>84</v>
      </c>
      <c r="P449" s="1" t="s">
        <v>87</v>
      </c>
      <c r="Q449" s="64">
        <v>11</v>
      </c>
      <c r="R449" s="1" t="s">
        <v>410</v>
      </c>
      <c r="T449" s="1" t="s">
        <v>115</v>
      </c>
      <c r="U449" s="1"/>
      <c r="V449" s="1"/>
      <c r="W449" s="4"/>
      <c r="X449" s="28"/>
      <c r="Y449" s="33"/>
      <c r="Z449" s="33"/>
      <c r="AA449" s="96"/>
      <c r="AB449" s="177" t="s">
        <v>784</v>
      </c>
      <c r="AC449" s="66">
        <v>27</v>
      </c>
      <c r="AD449" s="65">
        <v>175</v>
      </c>
      <c r="AE449" s="33" t="s">
        <v>103</v>
      </c>
      <c r="AF449" s="33" t="s">
        <v>103</v>
      </c>
      <c r="AG449" s="33"/>
      <c r="AH449" s="4"/>
      <c r="AI449" s="1"/>
      <c r="AJ449" s="1"/>
      <c r="AK449" s="1"/>
      <c r="AL449" s="5"/>
      <c r="AM449" s="164">
        <f t="shared" si="31"/>
        <v>45905</v>
      </c>
      <c r="AW449" s="96"/>
      <c r="AX449" s="37">
        <f t="shared" si="30"/>
        <v>45909</v>
      </c>
      <c r="AY449" s="182" t="s">
        <v>569</v>
      </c>
      <c r="AZ449" s="183" t="s">
        <v>567</v>
      </c>
      <c r="BA449" s="183">
        <v>18.3</v>
      </c>
      <c r="BB449" s="183">
        <v>19.399999999999999</v>
      </c>
      <c r="BC449" s="183">
        <v>18.399999999999999</v>
      </c>
      <c r="BD449" s="183">
        <v>17.5</v>
      </c>
      <c r="BE449" s="183">
        <v>18.600000000000001</v>
      </c>
      <c r="BF449" s="183">
        <v>19.7</v>
      </c>
      <c r="BG449" s="183">
        <f>AVERAGE(BA449:BF481)</f>
        <v>19.049999999999997</v>
      </c>
      <c r="BH449" s="4"/>
      <c r="BI449" s="37"/>
      <c r="BJ449" s="1"/>
      <c r="BK449" s="71"/>
      <c r="BL449" s="31"/>
      <c r="BM449" s="31"/>
      <c r="BN449" s="1"/>
      <c r="BO449" s="1"/>
      <c r="BP449" s="1"/>
      <c r="BQ449" s="1"/>
      <c r="BR449" s="1"/>
      <c r="BS449" s="4"/>
      <c r="BT449" s="37">
        <f t="shared" si="32"/>
        <v>45930</v>
      </c>
      <c r="BU449" s="229" t="s">
        <v>569</v>
      </c>
      <c r="BV449" s="183" t="s">
        <v>568</v>
      </c>
      <c r="BW449" s="221">
        <v>27.1</v>
      </c>
      <c r="BX449" s="183">
        <v>28.7</v>
      </c>
      <c r="BY449" s="183">
        <v>26.1</v>
      </c>
      <c r="BZ449" s="183">
        <v>27.8</v>
      </c>
      <c r="CA449" s="183">
        <v>26.7</v>
      </c>
      <c r="CB449" s="183">
        <v>28.1</v>
      </c>
      <c r="CC449" s="183">
        <f>AVERAGE(BW449:CB481)</f>
        <v>27.608333333333338</v>
      </c>
      <c r="CE449" s="1"/>
      <c r="CF449" s="1"/>
      <c r="CG449" s="1"/>
      <c r="CH449" s="1"/>
      <c r="CI449" s="1"/>
      <c r="CJ449" s="1"/>
      <c r="CK449" s="1"/>
      <c r="CL449" s="1"/>
      <c r="CM449" s="1"/>
      <c r="CN449" s="1"/>
      <c r="CO449" s="1"/>
    </row>
    <row r="450" spans="1:93" ht="30" customHeight="1" x14ac:dyDescent="0.2">
      <c r="A450" s="1">
        <v>444</v>
      </c>
      <c r="B450" s="1" t="s">
        <v>227</v>
      </c>
      <c r="C450" s="1" t="s">
        <v>284</v>
      </c>
      <c r="D450" s="1" t="s">
        <v>54</v>
      </c>
      <c r="E450" s="1" t="s">
        <v>285</v>
      </c>
      <c r="F450" s="1" t="s">
        <v>74</v>
      </c>
      <c r="G450" s="1">
        <v>4</v>
      </c>
      <c r="H450" s="1" t="s">
        <v>341</v>
      </c>
      <c r="I450" s="1" t="s">
        <v>114</v>
      </c>
      <c r="J450" s="64">
        <v>66010</v>
      </c>
      <c r="K450" s="64">
        <v>63995</v>
      </c>
      <c r="L450" s="29">
        <v>45902</v>
      </c>
      <c r="M450" s="29" t="s">
        <v>4163</v>
      </c>
      <c r="N450" s="1" t="s">
        <v>25</v>
      </c>
      <c r="O450" s="28" t="s">
        <v>84</v>
      </c>
      <c r="P450" s="1" t="s">
        <v>87</v>
      </c>
      <c r="Q450" s="64">
        <v>9</v>
      </c>
      <c r="R450" s="1" t="s">
        <v>410</v>
      </c>
      <c r="T450" s="1" t="s">
        <v>115</v>
      </c>
      <c r="U450" s="1"/>
      <c r="V450" s="1"/>
      <c r="W450" s="4"/>
      <c r="X450" s="28"/>
      <c r="Y450" s="33"/>
      <c r="Z450" s="33"/>
      <c r="AA450" s="96"/>
      <c r="AB450" s="178"/>
      <c r="AC450" s="66">
        <v>26.5</v>
      </c>
      <c r="AD450" s="65">
        <v>190</v>
      </c>
      <c r="AE450" s="33" t="s">
        <v>103</v>
      </c>
      <c r="AF450" s="33" t="s">
        <v>103</v>
      </c>
      <c r="AG450" s="33"/>
      <c r="AH450" s="4"/>
      <c r="AI450" s="1"/>
      <c r="AJ450" s="1"/>
      <c r="AK450" s="1"/>
      <c r="AL450" s="5"/>
      <c r="AM450" s="164">
        <f t="shared" si="31"/>
        <v>45905</v>
      </c>
      <c r="AW450" s="96"/>
      <c r="AX450" s="37">
        <f t="shared" si="30"/>
        <v>45909</v>
      </c>
      <c r="AY450" s="182"/>
      <c r="AZ450" s="183"/>
      <c r="BA450" s="183"/>
      <c r="BB450" s="183"/>
      <c r="BC450" s="183"/>
      <c r="BD450" s="183"/>
      <c r="BE450" s="183"/>
      <c r="BF450" s="183"/>
      <c r="BG450" s="183"/>
      <c r="BH450" s="4"/>
      <c r="BI450" s="37"/>
      <c r="BJ450" s="1"/>
      <c r="BK450" s="71"/>
      <c r="BL450" s="31"/>
      <c r="BM450" s="31"/>
      <c r="BN450" s="1"/>
      <c r="BO450" s="1"/>
      <c r="BP450" s="1"/>
      <c r="BQ450" s="1"/>
      <c r="BR450" s="1"/>
      <c r="BS450" s="4"/>
      <c r="BT450" s="37">
        <f t="shared" si="32"/>
        <v>45930</v>
      </c>
      <c r="BU450" s="229"/>
      <c r="BV450" s="183"/>
      <c r="BW450" s="221"/>
      <c r="BX450" s="183"/>
      <c r="BY450" s="183"/>
      <c r="BZ450" s="183"/>
      <c r="CA450" s="183"/>
      <c r="CB450" s="183"/>
      <c r="CC450" s="183"/>
      <c r="CE450" s="1"/>
      <c r="CF450" s="1"/>
      <c r="CG450" s="1"/>
      <c r="CH450" s="1"/>
      <c r="CI450" s="1"/>
      <c r="CJ450" s="1"/>
      <c r="CK450" s="1"/>
      <c r="CL450" s="1"/>
      <c r="CM450" s="1"/>
      <c r="CN450" s="1"/>
      <c r="CO450" s="1"/>
    </row>
    <row r="451" spans="1:93" ht="30" customHeight="1" x14ac:dyDescent="0.2">
      <c r="A451" s="1">
        <v>445</v>
      </c>
      <c r="B451" s="1" t="s">
        <v>289</v>
      </c>
      <c r="C451" s="1" t="s">
        <v>286</v>
      </c>
      <c r="D451" s="1" t="s">
        <v>54</v>
      </c>
      <c r="E451" s="1">
        <v>639.45000000000005</v>
      </c>
      <c r="F451" s="1" t="s">
        <v>74</v>
      </c>
      <c r="G451" s="1">
        <v>3</v>
      </c>
      <c r="H451" s="1" t="s">
        <v>341</v>
      </c>
      <c r="I451" s="1" t="s">
        <v>114</v>
      </c>
      <c r="J451" s="64">
        <v>82712</v>
      </c>
      <c r="K451" s="64">
        <v>63977</v>
      </c>
      <c r="L451" s="29">
        <v>45902</v>
      </c>
      <c r="M451" s="29" t="s">
        <v>4163</v>
      </c>
      <c r="N451" s="1" t="s">
        <v>25</v>
      </c>
      <c r="O451" s="28" t="s">
        <v>84</v>
      </c>
      <c r="P451" s="1" t="s">
        <v>87</v>
      </c>
      <c r="Q451" s="64">
        <v>10</v>
      </c>
      <c r="R451" s="1" t="s">
        <v>410</v>
      </c>
      <c r="S451" s="1">
        <v>6</v>
      </c>
      <c r="T451" s="1" t="s">
        <v>115</v>
      </c>
      <c r="U451" s="1"/>
      <c r="V451" s="1"/>
      <c r="W451" s="4"/>
      <c r="X451" s="28"/>
      <c r="Y451" s="33"/>
      <c r="Z451" s="33"/>
      <c r="AA451" s="96"/>
      <c r="AB451" s="178"/>
      <c r="AC451" s="66">
        <v>27</v>
      </c>
      <c r="AD451" s="65">
        <v>180</v>
      </c>
      <c r="AE451" s="33" t="s">
        <v>103</v>
      </c>
      <c r="AF451" s="33" t="s">
        <v>103</v>
      </c>
      <c r="AG451" s="33"/>
      <c r="AH451" s="4"/>
      <c r="AI451" s="1"/>
      <c r="AJ451" s="1"/>
      <c r="AK451" s="1"/>
      <c r="AL451" s="5"/>
      <c r="AM451" s="164">
        <f t="shared" si="31"/>
        <v>45905</v>
      </c>
      <c r="AW451" s="96"/>
      <c r="AX451" s="37">
        <f t="shared" si="30"/>
        <v>45909</v>
      </c>
      <c r="AY451" s="182"/>
      <c r="AZ451" s="183"/>
      <c r="BA451" s="183"/>
      <c r="BB451" s="183"/>
      <c r="BC451" s="183"/>
      <c r="BD451" s="183"/>
      <c r="BE451" s="183"/>
      <c r="BF451" s="183"/>
      <c r="BG451" s="183"/>
      <c r="BH451" s="4"/>
      <c r="BI451" s="37"/>
      <c r="BJ451" s="1"/>
      <c r="BK451" s="1"/>
      <c r="BL451" s="31"/>
      <c r="BM451" s="31"/>
      <c r="BN451" s="1"/>
      <c r="BO451" s="1"/>
      <c r="BP451" s="1"/>
      <c r="BQ451" s="1"/>
      <c r="BR451" s="1"/>
      <c r="BS451" s="4"/>
      <c r="BT451" s="37">
        <f t="shared" si="32"/>
        <v>45930</v>
      </c>
      <c r="BU451" s="229"/>
      <c r="BV451" s="183"/>
      <c r="BW451" s="221"/>
      <c r="BX451" s="183"/>
      <c r="BY451" s="183"/>
      <c r="BZ451" s="183"/>
      <c r="CA451" s="183"/>
      <c r="CB451" s="183"/>
      <c r="CC451" s="183"/>
      <c r="CE451" s="1"/>
      <c r="CF451" s="1"/>
      <c r="CG451" s="1"/>
      <c r="CH451" s="1"/>
      <c r="CI451" s="1"/>
      <c r="CJ451" s="1"/>
      <c r="CK451" s="1"/>
      <c r="CL451" s="1"/>
      <c r="CM451" s="1"/>
      <c r="CN451" s="1"/>
      <c r="CO451" s="1"/>
    </row>
    <row r="452" spans="1:93" ht="30" customHeight="1" x14ac:dyDescent="0.2">
      <c r="A452" s="1">
        <v>446</v>
      </c>
      <c r="B452" s="1" t="s">
        <v>289</v>
      </c>
      <c r="C452" s="1" t="s">
        <v>286</v>
      </c>
      <c r="D452" s="1" t="s">
        <v>54</v>
      </c>
      <c r="E452" s="1">
        <v>639.45000000000005</v>
      </c>
      <c r="F452" s="1" t="s">
        <v>74</v>
      </c>
      <c r="G452" s="1">
        <v>3</v>
      </c>
      <c r="H452" s="1" t="s">
        <v>341</v>
      </c>
      <c r="I452" s="1" t="s">
        <v>114</v>
      </c>
      <c r="J452" s="64">
        <v>84272</v>
      </c>
      <c r="K452" s="64">
        <v>63981</v>
      </c>
      <c r="L452" s="29">
        <v>45902</v>
      </c>
      <c r="M452" s="29" t="s">
        <v>4163</v>
      </c>
      <c r="N452" s="1" t="s">
        <v>25</v>
      </c>
      <c r="O452" s="28" t="s">
        <v>84</v>
      </c>
      <c r="P452" s="1" t="s">
        <v>87</v>
      </c>
      <c r="Q452" s="64">
        <v>10</v>
      </c>
      <c r="R452" s="1" t="s">
        <v>410</v>
      </c>
      <c r="T452" s="1" t="s">
        <v>115</v>
      </c>
      <c r="U452" s="1"/>
      <c r="V452" s="1"/>
      <c r="W452" s="4"/>
      <c r="X452" s="28"/>
      <c r="Y452" s="33"/>
      <c r="Z452" s="33"/>
      <c r="AA452" s="96"/>
      <c r="AB452" s="178"/>
      <c r="AC452" s="66">
        <v>26</v>
      </c>
      <c r="AD452" s="65">
        <v>185</v>
      </c>
      <c r="AE452" s="33" t="s">
        <v>103</v>
      </c>
      <c r="AF452" s="33" t="s">
        <v>103</v>
      </c>
      <c r="AG452" s="33"/>
      <c r="AH452" s="4"/>
      <c r="AI452" s="1"/>
      <c r="AJ452" s="1"/>
      <c r="AK452" s="1"/>
      <c r="AL452" s="5"/>
      <c r="AM452" s="164">
        <f t="shared" si="31"/>
        <v>45905</v>
      </c>
      <c r="AW452" s="96"/>
      <c r="AX452" s="37">
        <f t="shared" si="30"/>
        <v>45909</v>
      </c>
      <c r="AY452" s="182"/>
      <c r="AZ452" s="183"/>
      <c r="BA452" s="183"/>
      <c r="BB452" s="183"/>
      <c r="BC452" s="183"/>
      <c r="BD452" s="183"/>
      <c r="BE452" s="183"/>
      <c r="BF452" s="183"/>
      <c r="BG452" s="183"/>
      <c r="BH452" s="4"/>
      <c r="BI452" s="37"/>
      <c r="BJ452" s="1"/>
      <c r="BK452" s="1"/>
      <c r="BL452" s="31"/>
      <c r="BM452" s="31"/>
      <c r="BN452" s="1"/>
      <c r="BO452" s="1"/>
      <c r="BP452" s="1"/>
      <c r="BQ452" s="1"/>
      <c r="BR452" s="1"/>
      <c r="BS452" s="4"/>
      <c r="BT452" s="37">
        <f t="shared" si="32"/>
        <v>45930</v>
      </c>
      <c r="BU452" s="229"/>
      <c r="BV452" s="183"/>
      <c r="BW452" s="221"/>
      <c r="BX452" s="183"/>
      <c r="BY452" s="183"/>
      <c r="BZ452" s="183"/>
      <c r="CA452" s="183"/>
      <c r="CB452" s="183"/>
      <c r="CC452" s="183"/>
      <c r="CE452" s="1"/>
      <c r="CF452" s="1"/>
      <c r="CG452" s="1"/>
      <c r="CH452" s="1"/>
      <c r="CI452" s="1"/>
      <c r="CJ452" s="1"/>
      <c r="CK452" s="1"/>
      <c r="CL452" s="1"/>
      <c r="CM452" s="1"/>
      <c r="CN452" s="1"/>
      <c r="CO452" s="1"/>
    </row>
    <row r="453" spans="1:93" ht="30" customHeight="1" x14ac:dyDescent="0.2">
      <c r="A453" s="1">
        <v>447</v>
      </c>
      <c r="B453" s="1" t="s">
        <v>289</v>
      </c>
      <c r="C453" s="1" t="s">
        <v>286</v>
      </c>
      <c r="D453" s="1" t="s">
        <v>54</v>
      </c>
      <c r="E453" s="1">
        <v>639.45000000000005</v>
      </c>
      <c r="F453" s="1" t="s">
        <v>74</v>
      </c>
      <c r="G453" s="1">
        <v>3</v>
      </c>
      <c r="H453" s="1" t="s">
        <v>341</v>
      </c>
      <c r="I453" s="1" t="s">
        <v>114</v>
      </c>
      <c r="J453" s="64">
        <v>82812</v>
      </c>
      <c r="K453" s="64">
        <v>63983</v>
      </c>
      <c r="L453" s="29">
        <v>45902</v>
      </c>
      <c r="M453" s="29" t="s">
        <v>4163</v>
      </c>
      <c r="N453" s="1" t="s">
        <v>25</v>
      </c>
      <c r="O453" s="28" t="s">
        <v>84</v>
      </c>
      <c r="P453" s="1" t="s">
        <v>87</v>
      </c>
      <c r="Q453" s="64">
        <v>10</v>
      </c>
      <c r="R453" s="1" t="s">
        <v>410</v>
      </c>
      <c r="T453" s="1" t="s">
        <v>115</v>
      </c>
      <c r="U453" s="1"/>
      <c r="V453" s="1"/>
      <c r="W453" s="4"/>
      <c r="X453" s="28"/>
      <c r="Y453" s="33"/>
      <c r="Z453" s="33"/>
      <c r="AA453" s="96"/>
      <c r="AB453" s="178"/>
      <c r="AC453" s="66">
        <v>28.5</v>
      </c>
      <c r="AD453" s="65">
        <v>170</v>
      </c>
      <c r="AE453" s="33" t="s">
        <v>103</v>
      </c>
      <c r="AF453" s="33" t="s">
        <v>103</v>
      </c>
      <c r="AG453" s="33"/>
      <c r="AH453" s="4"/>
      <c r="AI453" s="1"/>
      <c r="AJ453" s="1"/>
      <c r="AK453" s="1"/>
      <c r="AL453" s="5"/>
      <c r="AM453" s="164">
        <f t="shared" si="31"/>
        <v>45905</v>
      </c>
      <c r="AW453" s="96"/>
      <c r="AX453" s="37">
        <f t="shared" si="30"/>
        <v>45909</v>
      </c>
      <c r="AY453" s="182"/>
      <c r="AZ453" s="183"/>
      <c r="BA453" s="183"/>
      <c r="BB453" s="183"/>
      <c r="BC453" s="183"/>
      <c r="BD453" s="183"/>
      <c r="BE453" s="183"/>
      <c r="BF453" s="183"/>
      <c r="BG453" s="183"/>
      <c r="BH453" s="4"/>
      <c r="BI453" s="37"/>
      <c r="BJ453" s="1"/>
      <c r="BK453" s="1"/>
      <c r="BL453" s="31"/>
      <c r="BM453" s="31"/>
      <c r="BN453" s="1"/>
      <c r="BO453" s="1"/>
      <c r="BP453" s="1"/>
      <c r="BQ453" s="1"/>
      <c r="BR453" s="1"/>
      <c r="BS453" s="4"/>
      <c r="BT453" s="37">
        <f t="shared" si="32"/>
        <v>45930</v>
      </c>
      <c r="BU453" s="229"/>
      <c r="BV453" s="183"/>
      <c r="BW453" s="221"/>
      <c r="BX453" s="183"/>
      <c r="BY453" s="183"/>
      <c r="BZ453" s="183"/>
      <c r="CA453" s="183"/>
      <c r="CB453" s="183"/>
      <c r="CC453" s="183"/>
      <c r="CE453" s="1"/>
      <c r="CF453" s="1"/>
      <c r="CG453" s="1"/>
      <c r="CH453" s="1"/>
      <c r="CI453" s="1"/>
      <c r="CJ453" s="1"/>
      <c r="CK453" s="1"/>
      <c r="CL453" s="1"/>
      <c r="CM453" s="1"/>
      <c r="CN453" s="1"/>
      <c r="CO453" s="1"/>
    </row>
    <row r="454" spans="1:93" ht="30" customHeight="1" x14ac:dyDescent="0.2">
      <c r="A454" s="1">
        <v>448</v>
      </c>
      <c r="B454" s="1" t="s">
        <v>289</v>
      </c>
      <c r="C454" s="1" t="s">
        <v>286</v>
      </c>
      <c r="D454" s="1" t="s">
        <v>54</v>
      </c>
      <c r="E454" s="1">
        <v>639.45000000000005</v>
      </c>
      <c r="F454" s="1" t="s">
        <v>74</v>
      </c>
      <c r="G454" s="1">
        <v>3</v>
      </c>
      <c r="H454" s="1" t="s">
        <v>341</v>
      </c>
      <c r="I454" s="1" t="s">
        <v>114</v>
      </c>
      <c r="J454" s="64">
        <v>82312</v>
      </c>
      <c r="K454" s="64">
        <v>63987</v>
      </c>
      <c r="L454" s="29">
        <v>45902</v>
      </c>
      <c r="M454" s="29" t="s">
        <v>4163</v>
      </c>
      <c r="N454" s="1" t="s">
        <v>25</v>
      </c>
      <c r="O454" s="28" t="s">
        <v>84</v>
      </c>
      <c r="P454" s="1" t="s">
        <v>87</v>
      </c>
      <c r="Q454" s="64">
        <v>10</v>
      </c>
      <c r="R454" s="1" t="s">
        <v>410</v>
      </c>
      <c r="T454" s="1" t="s">
        <v>115</v>
      </c>
      <c r="U454" s="1"/>
      <c r="V454" s="1"/>
      <c r="W454" s="4"/>
      <c r="X454" s="28"/>
      <c r="Y454" s="33"/>
      <c r="Z454" s="33"/>
      <c r="AA454" s="96"/>
      <c r="AB454" s="178"/>
      <c r="AC454" s="66">
        <v>29</v>
      </c>
      <c r="AD454" s="65">
        <v>190</v>
      </c>
      <c r="AE454" s="33" t="s">
        <v>103</v>
      </c>
      <c r="AF454" s="33" t="s">
        <v>103</v>
      </c>
      <c r="AG454" s="33"/>
      <c r="AH454" s="4"/>
      <c r="AI454" s="1"/>
      <c r="AJ454" s="1"/>
      <c r="AK454" s="1"/>
      <c r="AL454" s="5"/>
      <c r="AM454" s="164">
        <f t="shared" si="31"/>
        <v>45905</v>
      </c>
      <c r="AW454" s="96"/>
      <c r="AX454" s="37">
        <f t="shared" si="30"/>
        <v>45909</v>
      </c>
      <c r="AY454" s="182"/>
      <c r="AZ454" s="183"/>
      <c r="BA454" s="183"/>
      <c r="BB454" s="183"/>
      <c r="BC454" s="183"/>
      <c r="BD454" s="183"/>
      <c r="BE454" s="183"/>
      <c r="BF454" s="183"/>
      <c r="BG454" s="183"/>
      <c r="BH454" s="4"/>
      <c r="BI454" s="37"/>
      <c r="BJ454" s="1"/>
      <c r="BK454" s="1"/>
      <c r="BL454" s="31"/>
      <c r="BM454" s="31"/>
      <c r="BN454" s="1"/>
      <c r="BO454" s="1"/>
      <c r="BP454" s="1"/>
      <c r="BQ454" s="1"/>
      <c r="BR454" s="1"/>
      <c r="BS454" s="4"/>
      <c r="BT454" s="37">
        <f t="shared" si="32"/>
        <v>45930</v>
      </c>
      <c r="BU454" s="229"/>
      <c r="BV454" s="183"/>
      <c r="BW454" s="221"/>
      <c r="BX454" s="183"/>
      <c r="BY454" s="183"/>
      <c r="BZ454" s="183"/>
      <c r="CA454" s="183"/>
      <c r="CB454" s="183"/>
      <c r="CC454" s="183"/>
      <c r="CE454" s="1"/>
      <c r="CF454" s="1"/>
      <c r="CG454" s="1"/>
      <c r="CH454" s="1"/>
      <c r="CI454" s="1"/>
      <c r="CJ454" s="1"/>
      <c r="CK454" s="1"/>
      <c r="CL454" s="1"/>
      <c r="CM454" s="1"/>
      <c r="CN454" s="1"/>
      <c r="CO454" s="1"/>
    </row>
    <row r="455" spans="1:93" ht="30" customHeight="1" x14ac:dyDescent="0.2">
      <c r="A455" s="1">
        <v>449</v>
      </c>
      <c r="B455" s="1" t="s">
        <v>289</v>
      </c>
      <c r="C455" s="1" t="s">
        <v>286</v>
      </c>
      <c r="D455" s="1" t="s">
        <v>54</v>
      </c>
      <c r="E455" s="1">
        <v>639.45000000000005</v>
      </c>
      <c r="F455" s="1" t="s">
        <v>74</v>
      </c>
      <c r="G455" s="1">
        <v>3</v>
      </c>
      <c r="H455" s="1" t="s">
        <v>341</v>
      </c>
      <c r="I455" s="1" t="s">
        <v>114</v>
      </c>
      <c r="J455" s="64">
        <v>83012</v>
      </c>
      <c r="K455" s="64">
        <v>63988</v>
      </c>
      <c r="L455" s="29">
        <v>45902</v>
      </c>
      <c r="M455" s="29" t="s">
        <v>4163</v>
      </c>
      <c r="N455" s="1" t="s">
        <v>25</v>
      </c>
      <c r="O455" s="28" t="s">
        <v>84</v>
      </c>
      <c r="P455" s="1" t="s">
        <v>87</v>
      </c>
      <c r="Q455" s="64">
        <v>10</v>
      </c>
      <c r="R455" s="1" t="s">
        <v>410</v>
      </c>
      <c r="T455" s="1" t="s">
        <v>115</v>
      </c>
      <c r="U455" s="1"/>
      <c r="V455" s="1"/>
      <c r="W455" s="4"/>
      <c r="X455" s="28"/>
      <c r="Y455" s="33"/>
      <c r="Z455" s="33"/>
      <c r="AA455" s="96"/>
      <c r="AB455" s="178"/>
      <c r="AC455" s="66">
        <v>28</v>
      </c>
      <c r="AD455" s="65">
        <v>150</v>
      </c>
      <c r="AE455" s="33" t="s">
        <v>103</v>
      </c>
      <c r="AF455" s="33" t="s">
        <v>103</v>
      </c>
      <c r="AG455" s="33"/>
      <c r="AH455" s="4"/>
      <c r="AI455" s="1"/>
      <c r="AJ455" s="1"/>
      <c r="AK455" s="1"/>
      <c r="AL455" s="5"/>
      <c r="AM455" s="164">
        <f t="shared" si="31"/>
        <v>45905</v>
      </c>
      <c r="AW455" s="96"/>
      <c r="AX455" s="37">
        <f t="shared" si="30"/>
        <v>45909</v>
      </c>
      <c r="AY455" s="182"/>
      <c r="AZ455" s="183"/>
      <c r="BA455" s="183"/>
      <c r="BB455" s="183"/>
      <c r="BC455" s="183"/>
      <c r="BD455" s="183"/>
      <c r="BE455" s="183"/>
      <c r="BF455" s="183"/>
      <c r="BG455" s="183"/>
      <c r="BH455" s="4"/>
      <c r="BI455" s="37"/>
      <c r="BJ455" s="1"/>
      <c r="BK455" s="1"/>
      <c r="BL455" s="31"/>
      <c r="BM455" s="31"/>
      <c r="BN455" s="1"/>
      <c r="BO455" s="1"/>
      <c r="BP455" s="1"/>
      <c r="BQ455" s="1"/>
      <c r="BR455" s="1"/>
      <c r="BS455" s="4"/>
      <c r="BT455" s="37">
        <f t="shared" si="32"/>
        <v>45930</v>
      </c>
      <c r="BU455" s="229"/>
      <c r="BV455" s="183"/>
      <c r="BW455" s="221"/>
      <c r="BX455" s="183"/>
      <c r="BY455" s="183"/>
      <c r="BZ455" s="183"/>
      <c r="CA455" s="183"/>
      <c r="CB455" s="183"/>
      <c r="CC455" s="183"/>
      <c r="CE455" s="1"/>
      <c r="CF455" s="1"/>
      <c r="CG455" s="1"/>
      <c r="CH455" s="1"/>
      <c r="CI455" s="1"/>
      <c r="CJ455" s="1"/>
      <c r="CK455" s="1"/>
      <c r="CL455" s="1"/>
      <c r="CM455" s="1"/>
      <c r="CN455" s="1"/>
      <c r="CO455" s="1"/>
    </row>
    <row r="456" spans="1:93" ht="30" customHeight="1" x14ac:dyDescent="0.2">
      <c r="A456" s="1">
        <v>450</v>
      </c>
      <c r="B456" s="1" t="s">
        <v>289</v>
      </c>
      <c r="C456" s="1" t="s">
        <v>286</v>
      </c>
      <c r="D456" s="1" t="s">
        <v>54</v>
      </c>
      <c r="E456" s="1">
        <v>639.45000000000005</v>
      </c>
      <c r="F456" s="1" t="s">
        <v>74</v>
      </c>
      <c r="G456" s="1">
        <v>3</v>
      </c>
      <c r="H456" s="1" t="s">
        <v>341</v>
      </c>
      <c r="I456" s="1" t="s">
        <v>114</v>
      </c>
      <c r="J456" s="64">
        <v>81512</v>
      </c>
      <c r="K456" s="64">
        <v>63989</v>
      </c>
      <c r="L456" s="29">
        <v>45902</v>
      </c>
      <c r="M456" s="29" t="s">
        <v>4163</v>
      </c>
      <c r="N456" s="1" t="s">
        <v>25</v>
      </c>
      <c r="O456" s="28" t="s">
        <v>84</v>
      </c>
      <c r="P456" s="1" t="s">
        <v>87</v>
      </c>
      <c r="Q456" s="64">
        <v>10</v>
      </c>
      <c r="R456" s="1" t="s">
        <v>410</v>
      </c>
      <c r="T456" s="1" t="s">
        <v>115</v>
      </c>
      <c r="U456" s="1"/>
      <c r="V456" s="1"/>
      <c r="W456" s="4"/>
      <c r="X456" s="28"/>
      <c r="Y456" s="33"/>
      <c r="Z456" s="33"/>
      <c r="AA456" s="96"/>
      <c r="AB456" s="178"/>
      <c r="AC456" s="66">
        <v>26</v>
      </c>
      <c r="AD456" s="65">
        <v>180</v>
      </c>
      <c r="AE456" s="33" t="s">
        <v>103</v>
      </c>
      <c r="AF456" s="33" t="s">
        <v>103</v>
      </c>
      <c r="AG456" s="33"/>
      <c r="AH456" s="4"/>
      <c r="AI456" s="1"/>
      <c r="AJ456" s="1"/>
      <c r="AK456" s="1"/>
      <c r="AL456" s="5"/>
      <c r="AM456" s="164">
        <f t="shared" si="31"/>
        <v>45905</v>
      </c>
      <c r="AW456" s="96"/>
      <c r="AX456" s="37">
        <f t="shared" si="30"/>
        <v>45909</v>
      </c>
      <c r="AY456" s="182"/>
      <c r="AZ456" s="183"/>
      <c r="BA456" s="183"/>
      <c r="BB456" s="183"/>
      <c r="BC456" s="183"/>
      <c r="BD456" s="183"/>
      <c r="BE456" s="183"/>
      <c r="BF456" s="183"/>
      <c r="BG456" s="183"/>
      <c r="BH456" s="4"/>
      <c r="BI456" s="37"/>
      <c r="BJ456" s="1"/>
      <c r="BK456" s="1"/>
      <c r="BL456" s="31"/>
      <c r="BM456" s="31"/>
      <c r="BN456" s="1"/>
      <c r="BO456" s="1"/>
      <c r="BP456" s="1"/>
      <c r="BQ456" s="1"/>
      <c r="BR456" s="1"/>
      <c r="BS456" s="4"/>
      <c r="BT456" s="37">
        <f t="shared" si="32"/>
        <v>45930</v>
      </c>
      <c r="BU456" s="229"/>
      <c r="BV456" s="183"/>
      <c r="BW456" s="221"/>
      <c r="BX456" s="183"/>
      <c r="BY456" s="183"/>
      <c r="BZ456" s="183"/>
      <c r="CA456" s="183"/>
      <c r="CB456" s="183"/>
      <c r="CC456" s="183"/>
      <c r="CE456" s="1"/>
      <c r="CF456" s="1"/>
      <c r="CG456" s="1"/>
      <c r="CH456" s="1"/>
      <c r="CI456" s="1"/>
      <c r="CJ456" s="1"/>
      <c r="CK456" s="1"/>
      <c r="CL456" s="1"/>
      <c r="CM456" s="1"/>
      <c r="CN456" s="1"/>
      <c r="CO456" s="1"/>
    </row>
    <row r="457" spans="1:93" ht="30" customHeight="1" x14ac:dyDescent="0.2">
      <c r="A457" s="1">
        <v>451</v>
      </c>
      <c r="B457" s="1" t="s">
        <v>289</v>
      </c>
      <c r="C457" s="1" t="s">
        <v>286</v>
      </c>
      <c r="D457" s="1" t="s">
        <v>54</v>
      </c>
      <c r="E457" s="1">
        <v>639.45000000000005</v>
      </c>
      <c r="F457" s="1" t="s">
        <v>74</v>
      </c>
      <c r="G457" s="1">
        <v>3</v>
      </c>
      <c r="H457" s="1" t="s">
        <v>341</v>
      </c>
      <c r="I457" s="1" t="s">
        <v>114</v>
      </c>
      <c r="J457" s="64">
        <v>83812</v>
      </c>
      <c r="K457" s="64">
        <v>63991</v>
      </c>
      <c r="L457" s="29">
        <v>45902</v>
      </c>
      <c r="M457" s="29" t="s">
        <v>4163</v>
      </c>
      <c r="N457" s="1" t="s">
        <v>25</v>
      </c>
      <c r="O457" s="28" t="s">
        <v>84</v>
      </c>
      <c r="P457" s="1" t="s">
        <v>87</v>
      </c>
      <c r="Q457" s="64">
        <v>10</v>
      </c>
      <c r="R457" s="1" t="s">
        <v>410</v>
      </c>
      <c r="T457" s="1" t="s">
        <v>115</v>
      </c>
      <c r="U457" s="1"/>
      <c r="V457" s="1"/>
      <c r="W457" s="4"/>
      <c r="X457" s="28"/>
      <c r="Y457" s="33"/>
      <c r="Z457" s="33"/>
      <c r="AA457" s="96"/>
      <c r="AB457" s="178"/>
      <c r="AC457" s="66">
        <v>26</v>
      </c>
      <c r="AD457" s="65">
        <v>190</v>
      </c>
      <c r="AE457" s="33" t="s">
        <v>103</v>
      </c>
      <c r="AF457" s="33" t="s">
        <v>103</v>
      </c>
      <c r="AG457" s="33"/>
      <c r="AH457" s="4"/>
      <c r="AI457" s="1"/>
      <c r="AJ457" s="1"/>
      <c r="AK457" s="1"/>
      <c r="AL457" s="5"/>
      <c r="AM457" s="164">
        <f t="shared" si="31"/>
        <v>45905</v>
      </c>
      <c r="AW457" s="96"/>
      <c r="AX457" s="37">
        <f t="shared" ref="AX457:AX520" si="33">IF(L457=0, 0,L457+7)</f>
        <v>45909</v>
      </c>
      <c r="AY457" s="182"/>
      <c r="AZ457" s="183"/>
      <c r="BA457" s="183"/>
      <c r="BB457" s="183"/>
      <c r="BC457" s="183"/>
      <c r="BD457" s="183"/>
      <c r="BE457" s="183"/>
      <c r="BF457" s="183"/>
      <c r="BG457" s="183"/>
      <c r="BH457" s="4"/>
      <c r="BI457" s="37"/>
      <c r="BJ457" s="1"/>
      <c r="BK457" s="1"/>
      <c r="BL457" s="31"/>
      <c r="BM457" s="31"/>
      <c r="BN457" s="1"/>
      <c r="BO457" s="1"/>
      <c r="BP457" s="1"/>
      <c r="BQ457" s="1"/>
      <c r="BR457" s="1"/>
      <c r="BS457" s="4"/>
      <c r="BT457" s="37">
        <f t="shared" si="32"/>
        <v>45930</v>
      </c>
      <c r="BU457" s="229"/>
      <c r="BV457" s="183"/>
      <c r="BW457" s="221"/>
      <c r="BX457" s="183"/>
      <c r="BY457" s="183"/>
      <c r="BZ457" s="183"/>
      <c r="CA457" s="183"/>
      <c r="CB457" s="183"/>
      <c r="CC457" s="183"/>
      <c r="CE457" s="1"/>
      <c r="CF457" s="1"/>
      <c r="CG457" s="1"/>
      <c r="CH457" s="1"/>
      <c r="CI457" s="1"/>
      <c r="CJ457" s="1"/>
      <c r="CK457" s="1"/>
      <c r="CL457" s="1"/>
      <c r="CM457" s="1"/>
      <c r="CN457" s="1"/>
      <c r="CO457" s="1"/>
    </row>
    <row r="458" spans="1:93" ht="30" customHeight="1" x14ac:dyDescent="0.2">
      <c r="A458" s="1">
        <v>452</v>
      </c>
      <c r="B458" s="1" t="s">
        <v>289</v>
      </c>
      <c r="C458" s="1" t="s">
        <v>286</v>
      </c>
      <c r="D458" s="1" t="s">
        <v>54</v>
      </c>
      <c r="E458" s="1">
        <v>639.45000000000005</v>
      </c>
      <c r="F458" s="1" t="s">
        <v>74</v>
      </c>
      <c r="G458" s="1">
        <v>3</v>
      </c>
      <c r="H458" s="1" t="s">
        <v>341</v>
      </c>
      <c r="I458" s="1" t="s">
        <v>114</v>
      </c>
      <c r="J458" s="64">
        <v>78412</v>
      </c>
      <c r="K458" s="64">
        <v>63992</v>
      </c>
      <c r="L458" s="29">
        <v>45902</v>
      </c>
      <c r="M458" s="29" t="s">
        <v>4163</v>
      </c>
      <c r="N458" s="1" t="s">
        <v>25</v>
      </c>
      <c r="O458" s="28" t="s">
        <v>84</v>
      </c>
      <c r="P458" s="1" t="s">
        <v>87</v>
      </c>
      <c r="Q458" s="64">
        <v>10</v>
      </c>
      <c r="R458" s="1" t="s">
        <v>410</v>
      </c>
      <c r="T458" s="1" t="s">
        <v>115</v>
      </c>
      <c r="U458" s="1"/>
      <c r="V458" s="1"/>
      <c r="W458" s="4"/>
      <c r="X458" s="28"/>
      <c r="Y458" s="33"/>
      <c r="Z458" s="33"/>
      <c r="AA458" s="96"/>
      <c r="AB458" s="178"/>
      <c r="AC458" s="66">
        <v>26.5</v>
      </c>
      <c r="AD458" s="65">
        <v>190</v>
      </c>
      <c r="AE458" s="33" t="s">
        <v>103</v>
      </c>
      <c r="AF458" s="33" t="s">
        <v>103</v>
      </c>
      <c r="AG458" s="33"/>
      <c r="AH458" s="4"/>
      <c r="AI458" s="1"/>
      <c r="AJ458" s="1"/>
      <c r="AK458" s="1"/>
      <c r="AL458" s="5"/>
      <c r="AM458" s="164">
        <f t="shared" si="31"/>
        <v>45905</v>
      </c>
      <c r="AW458" s="96"/>
      <c r="AX458" s="37">
        <f t="shared" si="33"/>
        <v>45909</v>
      </c>
      <c r="AY458" s="182"/>
      <c r="AZ458" s="183"/>
      <c r="BA458" s="183"/>
      <c r="BB458" s="183"/>
      <c r="BC458" s="183"/>
      <c r="BD458" s="183"/>
      <c r="BE458" s="183"/>
      <c r="BF458" s="183"/>
      <c r="BG458" s="183"/>
      <c r="BH458" s="4"/>
      <c r="BI458" s="37"/>
      <c r="BJ458" s="1"/>
      <c r="BK458" s="1"/>
      <c r="BL458" s="31"/>
      <c r="BM458" s="31"/>
      <c r="BN458" s="1"/>
      <c r="BO458" s="1"/>
      <c r="BP458" s="1"/>
      <c r="BQ458" s="1"/>
      <c r="BR458" s="1"/>
      <c r="BS458" s="4"/>
      <c r="BT458" s="37">
        <f t="shared" si="32"/>
        <v>45930</v>
      </c>
      <c r="BU458" s="229"/>
      <c r="BV458" s="183"/>
      <c r="BW458" s="221"/>
      <c r="BX458" s="183"/>
      <c r="BY458" s="183"/>
      <c r="BZ458" s="183"/>
      <c r="CA458" s="183"/>
      <c r="CB458" s="183"/>
      <c r="CC458" s="183"/>
      <c r="CE458" s="1"/>
      <c r="CF458" s="1"/>
      <c r="CG458" s="1"/>
      <c r="CH458" s="1"/>
      <c r="CI458" s="1"/>
      <c r="CJ458" s="1"/>
      <c r="CK458" s="1"/>
      <c r="CL458" s="1"/>
      <c r="CM458" s="1"/>
      <c r="CN458" s="1"/>
      <c r="CO458" s="1"/>
    </row>
    <row r="459" spans="1:93" ht="30" customHeight="1" x14ac:dyDescent="0.2">
      <c r="A459" s="1">
        <v>453</v>
      </c>
      <c r="B459" s="1" t="s">
        <v>289</v>
      </c>
      <c r="C459" s="1" t="s">
        <v>286</v>
      </c>
      <c r="D459" s="1" t="s">
        <v>54</v>
      </c>
      <c r="E459" s="1">
        <v>639.45000000000005</v>
      </c>
      <c r="F459" s="1" t="s">
        <v>74</v>
      </c>
      <c r="G459" s="1">
        <v>3</v>
      </c>
      <c r="H459" s="1" t="s">
        <v>341</v>
      </c>
      <c r="I459" s="1" t="s">
        <v>114</v>
      </c>
      <c r="J459" s="64">
        <v>82012</v>
      </c>
      <c r="K459" s="64">
        <v>63993</v>
      </c>
      <c r="L459" s="29">
        <v>45902</v>
      </c>
      <c r="M459" s="29" t="s">
        <v>4163</v>
      </c>
      <c r="N459" s="1" t="s">
        <v>25</v>
      </c>
      <c r="O459" s="28" t="s">
        <v>84</v>
      </c>
      <c r="P459" s="1" t="s">
        <v>87</v>
      </c>
      <c r="Q459" s="64">
        <v>10</v>
      </c>
      <c r="R459" s="1" t="s">
        <v>410</v>
      </c>
      <c r="T459" s="1" t="s">
        <v>115</v>
      </c>
      <c r="U459" s="1"/>
      <c r="V459" s="1"/>
      <c r="W459" s="4"/>
      <c r="X459" s="28"/>
      <c r="Y459" s="33"/>
      <c r="Z459" s="33"/>
      <c r="AA459" s="96"/>
      <c r="AB459" s="178"/>
      <c r="AC459" s="66">
        <v>27</v>
      </c>
      <c r="AD459" s="65">
        <v>170</v>
      </c>
      <c r="AE459" s="33" t="s">
        <v>103</v>
      </c>
      <c r="AF459" s="33" t="s">
        <v>103</v>
      </c>
      <c r="AG459" s="33"/>
      <c r="AH459" s="4"/>
      <c r="AI459" s="1"/>
      <c r="AJ459" s="1"/>
      <c r="AK459" s="1"/>
      <c r="AL459" s="5"/>
      <c r="AM459" s="164">
        <f t="shared" si="31"/>
        <v>45905</v>
      </c>
      <c r="AW459" s="96"/>
      <c r="AX459" s="37">
        <f t="shared" si="33"/>
        <v>45909</v>
      </c>
      <c r="AY459" s="182"/>
      <c r="AZ459" s="183"/>
      <c r="BA459" s="183"/>
      <c r="BB459" s="183"/>
      <c r="BC459" s="183"/>
      <c r="BD459" s="183"/>
      <c r="BE459" s="183"/>
      <c r="BF459" s="183"/>
      <c r="BG459" s="183"/>
      <c r="BH459" s="4"/>
      <c r="BI459" s="37"/>
      <c r="BJ459" s="1"/>
      <c r="BK459" s="1"/>
      <c r="BL459" s="31"/>
      <c r="BM459" s="31"/>
      <c r="BN459" s="1"/>
      <c r="BO459" s="1"/>
      <c r="BP459" s="1"/>
      <c r="BQ459" s="1"/>
      <c r="BR459" s="1"/>
      <c r="BS459" s="4"/>
      <c r="BT459" s="37">
        <f t="shared" si="32"/>
        <v>45930</v>
      </c>
      <c r="BU459" s="229"/>
      <c r="BV459" s="183"/>
      <c r="BW459" s="221"/>
      <c r="BX459" s="183"/>
      <c r="BY459" s="183"/>
      <c r="BZ459" s="183"/>
      <c r="CA459" s="183"/>
      <c r="CB459" s="183"/>
      <c r="CC459" s="183"/>
      <c r="CE459" s="1"/>
      <c r="CF459" s="1"/>
      <c r="CG459" s="1"/>
      <c r="CH459" s="1"/>
      <c r="CI459" s="1"/>
      <c r="CJ459" s="1"/>
      <c r="CK459" s="1"/>
      <c r="CL459" s="1"/>
      <c r="CM459" s="1"/>
      <c r="CN459" s="1"/>
      <c r="CO459" s="1"/>
    </row>
    <row r="460" spans="1:93" ht="30" customHeight="1" x14ac:dyDescent="0.2">
      <c r="A460" s="1">
        <v>454</v>
      </c>
      <c r="B460" s="1" t="s">
        <v>290</v>
      </c>
      <c r="C460" s="1" t="s">
        <v>288</v>
      </c>
      <c r="D460" s="1" t="s">
        <v>54</v>
      </c>
      <c r="E460" s="1" t="s">
        <v>287</v>
      </c>
      <c r="F460" s="1" t="s">
        <v>74</v>
      </c>
      <c r="G460" s="1">
        <v>11</v>
      </c>
      <c r="H460" s="1" t="s">
        <v>341</v>
      </c>
      <c r="I460" s="1" t="s">
        <v>114</v>
      </c>
      <c r="J460" s="64">
        <v>66010</v>
      </c>
      <c r="K460" s="64">
        <v>63924</v>
      </c>
      <c r="L460" s="29">
        <v>45902</v>
      </c>
      <c r="M460" s="29" t="s">
        <v>4163</v>
      </c>
      <c r="N460" s="1" t="s">
        <v>25</v>
      </c>
      <c r="O460" s="28" t="s">
        <v>84</v>
      </c>
      <c r="P460" s="1" t="s">
        <v>87</v>
      </c>
      <c r="Q460" s="64">
        <v>9</v>
      </c>
      <c r="R460" s="1" t="s">
        <v>410</v>
      </c>
      <c r="T460" s="1" t="s">
        <v>115</v>
      </c>
      <c r="U460" s="1"/>
      <c r="V460" s="1"/>
      <c r="W460" s="4"/>
      <c r="X460" s="28"/>
      <c r="Y460" s="33"/>
      <c r="Z460" s="33"/>
      <c r="AA460" s="96"/>
      <c r="AB460" s="178"/>
      <c r="AC460" s="66">
        <v>27.5</v>
      </c>
      <c r="AD460" s="65">
        <v>190</v>
      </c>
      <c r="AE460" s="33" t="s">
        <v>103</v>
      </c>
      <c r="AF460" s="33" t="s">
        <v>103</v>
      </c>
      <c r="AG460" s="33"/>
      <c r="AH460" s="4"/>
      <c r="AI460" s="1"/>
      <c r="AJ460" s="1"/>
      <c r="AK460" s="1"/>
      <c r="AL460" s="5"/>
      <c r="AM460" s="164">
        <f t="shared" si="31"/>
        <v>45905</v>
      </c>
      <c r="AW460" s="96"/>
      <c r="AX460" s="37">
        <f t="shared" si="33"/>
        <v>45909</v>
      </c>
      <c r="AY460" s="182"/>
      <c r="AZ460" s="183"/>
      <c r="BA460" s="183"/>
      <c r="BB460" s="183"/>
      <c r="BC460" s="183"/>
      <c r="BD460" s="183"/>
      <c r="BE460" s="183"/>
      <c r="BF460" s="183"/>
      <c r="BG460" s="183"/>
      <c r="BH460" s="4"/>
      <c r="BI460" s="37"/>
      <c r="BJ460" s="1"/>
      <c r="BK460" s="1"/>
      <c r="BL460" s="31"/>
      <c r="BM460" s="31"/>
      <c r="BN460" s="1"/>
      <c r="BO460" s="1"/>
      <c r="BP460" s="1"/>
      <c r="BQ460" s="1"/>
      <c r="BR460" s="1"/>
      <c r="BS460" s="4"/>
      <c r="BT460" s="37">
        <f t="shared" si="32"/>
        <v>45930</v>
      </c>
      <c r="BU460" s="229"/>
      <c r="BV460" s="183"/>
      <c r="BW460" s="221"/>
      <c r="BX460" s="183"/>
      <c r="BY460" s="183"/>
      <c r="BZ460" s="183"/>
      <c r="CA460" s="183"/>
      <c r="CB460" s="183"/>
      <c r="CC460" s="183"/>
      <c r="CE460" s="1"/>
      <c r="CF460" s="1"/>
      <c r="CG460" s="1"/>
      <c r="CH460" s="1"/>
      <c r="CI460" s="1"/>
      <c r="CJ460" s="1"/>
      <c r="CK460" s="1"/>
      <c r="CL460" s="1"/>
      <c r="CM460" s="1"/>
      <c r="CN460" s="1"/>
      <c r="CO460" s="1"/>
    </row>
    <row r="461" spans="1:93" ht="30" customHeight="1" x14ac:dyDescent="0.2">
      <c r="A461" s="1">
        <v>455</v>
      </c>
      <c r="B461" s="1" t="s">
        <v>290</v>
      </c>
      <c r="C461" s="1" t="s">
        <v>288</v>
      </c>
      <c r="D461" s="1" t="s">
        <v>54</v>
      </c>
      <c r="E461" s="1" t="s">
        <v>287</v>
      </c>
      <c r="F461" s="1" t="s">
        <v>74</v>
      </c>
      <c r="G461" s="1">
        <v>11</v>
      </c>
      <c r="H461" s="1" t="s">
        <v>341</v>
      </c>
      <c r="I461" s="1" t="s">
        <v>114</v>
      </c>
      <c r="J461" s="64">
        <v>81512</v>
      </c>
      <c r="K461" s="64">
        <v>63925</v>
      </c>
      <c r="L461" s="29">
        <v>45902</v>
      </c>
      <c r="M461" s="29" t="s">
        <v>4163</v>
      </c>
      <c r="N461" s="1" t="s">
        <v>25</v>
      </c>
      <c r="O461" s="28" t="s">
        <v>84</v>
      </c>
      <c r="P461" s="1" t="s">
        <v>87</v>
      </c>
      <c r="Q461" s="64">
        <v>10</v>
      </c>
      <c r="R461" s="1" t="s">
        <v>410</v>
      </c>
      <c r="S461" s="1">
        <v>6</v>
      </c>
      <c r="T461" s="1" t="s">
        <v>115</v>
      </c>
      <c r="U461" s="1"/>
      <c r="V461" s="1"/>
      <c r="W461" s="4"/>
      <c r="X461" s="28"/>
      <c r="Y461" s="33"/>
      <c r="Z461" s="33"/>
      <c r="AA461" s="96"/>
      <c r="AB461" s="178"/>
      <c r="AC461" s="66">
        <v>27</v>
      </c>
      <c r="AD461" s="65">
        <v>180</v>
      </c>
      <c r="AE461" s="33" t="s">
        <v>103</v>
      </c>
      <c r="AF461" s="33" t="s">
        <v>103</v>
      </c>
      <c r="AG461" s="33"/>
      <c r="AH461" s="4"/>
      <c r="AI461" s="1"/>
      <c r="AJ461" s="1"/>
      <c r="AK461" s="1"/>
      <c r="AL461" s="5"/>
      <c r="AM461" s="164">
        <f t="shared" si="31"/>
        <v>45905</v>
      </c>
      <c r="AW461" s="96"/>
      <c r="AX461" s="37">
        <f t="shared" si="33"/>
        <v>45909</v>
      </c>
      <c r="AY461" s="182"/>
      <c r="AZ461" s="183"/>
      <c r="BA461" s="183"/>
      <c r="BB461" s="183"/>
      <c r="BC461" s="183"/>
      <c r="BD461" s="183"/>
      <c r="BE461" s="183"/>
      <c r="BF461" s="183"/>
      <c r="BG461" s="183"/>
      <c r="BH461" s="4"/>
      <c r="BI461" s="37"/>
      <c r="BJ461" s="1"/>
      <c r="BK461" s="1"/>
      <c r="BL461" s="31"/>
      <c r="BM461" s="31"/>
      <c r="BN461" s="1"/>
      <c r="BO461" s="1"/>
      <c r="BP461" s="1"/>
      <c r="BQ461" s="1"/>
      <c r="BR461" s="1"/>
      <c r="BS461" s="4"/>
      <c r="BT461" s="37">
        <f t="shared" si="32"/>
        <v>45930</v>
      </c>
      <c r="BU461" s="229"/>
      <c r="BV461" s="183"/>
      <c r="BW461" s="221"/>
      <c r="BX461" s="183"/>
      <c r="BY461" s="183"/>
      <c r="BZ461" s="183"/>
      <c r="CA461" s="183"/>
      <c r="CB461" s="183"/>
      <c r="CC461" s="183"/>
      <c r="CE461" s="1"/>
      <c r="CF461" s="1"/>
      <c r="CG461" s="1"/>
      <c r="CH461" s="1"/>
      <c r="CI461" s="1"/>
      <c r="CJ461" s="1"/>
      <c r="CK461" s="1"/>
      <c r="CL461" s="1"/>
      <c r="CM461" s="1"/>
      <c r="CN461" s="1"/>
      <c r="CO461" s="1"/>
    </row>
    <row r="462" spans="1:93" ht="30" customHeight="1" x14ac:dyDescent="0.2">
      <c r="A462" s="1">
        <v>456</v>
      </c>
      <c r="B462" s="1" t="s">
        <v>290</v>
      </c>
      <c r="C462" s="1" t="s">
        <v>288</v>
      </c>
      <c r="D462" s="1" t="s">
        <v>54</v>
      </c>
      <c r="E462" s="1" t="s">
        <v>287</v>
      </c>
      <c r="F462" s="1" t="s">
        <v>74</v>
      </c>
      <c r="G462" s="1">
        <v>11</v>
      </c>
      <c r="H462" s="1" t="s">
        <v>341</v>
      </c>
      <c r="I462" s="1" t="s">
        <v>114</v>
      </c>
      <c r="J462" s="64">
        <v>82712</v>
      </c>
      <c r="K462" s="64">
        <v>63927</v>
      </c>
      <c r="L462" s="29">
        <v>45902</v>
      </c>
      <c r="M462" s="29" t="s">
        <v>4163</v>
      </c>
      <c r="N462" s="1" t="s">
        <v>25</v>
      </c>
      <c r="O462" s="28" t="s">
        <v>84</v>
      </c>
      <c r="P462" s="1" t="s">
        <v>87</v>
      </c>
      <c r="Q462" s="64">
        <v>10</v>
      </c>
      <c r="R462" s="1" t="s">
        <v>410</v>
      </c>
      <c r="T462" s="1" t="s">
        <v>115</v>
      </c>
      <c r="U462" s="1"/>
      <c r="V462" s="1"/>
      <c r="W462" s="4"/>
      <c r="X462" s="28"/>
      <c r="Y462" s="33"/>
      <c r="Z462" s="33"/>
      <c r="AA462" s="96"/>
      <c r="AB462" s="178"/>
      <c r="AC462" s="66">
        <v>27</v>
      </c>
      <c r="AD462" s="65">
        <v>190</v>
      </c>
      <c r="AE462" s="33" t="s">
        <v>103</v>
      </c>
      <c r="AF462" s="33" t="s">
        <v>103</v>
      </c>
      <c r="AG462" s="33"/>
      <c r="AH462" s="4"/>
      <c r="AI462" s="1"/>
      <c r="AJ462" s="1"/>
      <c r="AK462" s="1"/>
      <c r="AL462" s="5"/>
      <c r="AM462" s="164">
        <f t="shared" si="31"/>
        <v>45905</v>
      </c>
      <c r="AW462" s="96"/>
      <c r="AX462" s="37">
        <f t="shared" si="33"/>
        <v>45909</v>
      </c>
      <c r="AY462" s="182"/>
      <c r="AZ462" s="183"/>
      <c r="BA462" s="183"/>
      <c r="BB462" s="183"/>
      <c r="BC462" s="183"/>
      <c r="BD462" s="183"/>
      <c r="BE462" s="183"/>
      <c r="BF462" s="183"/>
      <c r="BG462" s="183"/>
      <c r="BH462" s="4"/>
      <c r="BI462" s="37"/>
      <c r="BJ462" s="1"/>
      <c r="BK462" s="1"/>
      <c r="BL462" s="31"/>
      <c r="BM462" s="31"/>
      <c r="BN462" s="1"/>
      <c r="BO462" s="1"/>
      <c r="BP462" s="1"/>
      <c r="BQ462" s="1"/>
      <c r="BR462" s="1"/>
      <c r="BS462" s="4"/>
      <c r="BT462" s="37">
        <f t="shared" si="32"/>
        <v>45930</v>
      </c>
      <c r="BU462" s="229"/>
      <c r="BV462" s="183"/>
      <c r="BW462" s="221"/>
      <c r="BX462" s="183"/>
      <c r="BY462" s="183"/>
      <c r="BZ462" s="183"/>
      <c r="CA462" s="183"/>
      <c r="CB462" s="183"/>
      <c r="CC462" s="183"/>
      <c r="CE462" s="1"/>
      <c r="CF462" s="1"/>
      <c r="CG462" s="1"/>
      <c r="CH462" s="1"/>
      <c r="CI462" s="1"/>
      <c r="CJ462" s="1"/>
      <c r="CK462" s="1"/>
      <c r="CL462" s="1"/>
      <c r="CM462" s="1"/>
      <c r="CN462" s="1"/>
      <c r="CO462" s="1"/>
    </row>
    <row r="463" spans="1:93" ht="30" customHeight="1" x14ac:dyDescent="0.2">
      <c r="A463" s="1">
        <v>457</v>
      </c>
      <c r="B463" s="1" t="s">
        <v>290</v>
      </c>
      <c r="C463" s="1" t="s">
        <v>288</v>
      </c>
      <c r="D463" s="1" t="s">
        <v>54</v>
      </c>
      <c r="E463" s="1" t="s">
        <v>287</v>
      </c>
      <c r="F463" s="1" t="s">
        <v>74</v>
      </c>
      <c r="G463" s="1">
        <v>11</v>
      </c>
      <c r="H463" s="1" t="s">
        <v>341</v>
      </c>
      <c r="I463" s="1" t="s">
        <v>114</v>
      </c>
      <c r="J463" s="64">
        <v>83912</v>
      </c>
      <c r="K463" s="64">
        <v>63930</v>
      </c>
      <c r="L463" s="29">
        <v>45902</v>
      </c>
      <c r="M463" s="29" t="s">
        <v>4163</v>
      </c>
      <c r="N463" s="1" t="s">
        <v>25</v>
      </c>
      <c r="O463" s="28" t="s">
        <v>84</v>
      </c>
      <c r="P463" s="1" t="s">
        <v>87</v>
      </c>
      <c r="Q463" s="64">
        <v>10</v>
      </c>
      <c r="R463" s="1" t="s">
        <v>410</v>
      </c>
      <c r="T463" s="1" t="s">
        <v>115</v>
      </c>
      <c r="U463" s="1"/>
      <c r="V463" s="1"/>
      <c r="W463" s="4"/>
      <c r="X463" s="28"/>
      <c r="Y463" s="33"/>
      <c r="Z463" s="33"/>
      <c r="AA463" s="96"/>
      <c r="AB463" s="178"/>
      <c r="AC463" s="66">
        <v>26</v>
      </c>
      <c r="AD463" s="65">
        <v>185</v>
      </c>
      <c r="AE463" s="33" t="s">
        <v>103</v>
      </c>
      <c r="AF463" s="33" t="s">
        <v>103</v>
      </c>
      <c r="AG463" s="33"/>
      <c r="AH463" s="4"/>
      <c r="AI463" s="1"/>
      <c r="AJ463" s="1"/>
      <c r="AK463" s="1"/>
      <c r="AL463" s="5"/>
      <c r="AM463" s="164">
        <f t="shared" ref="AM463:AM526" si="34">L463+3</f>
        <v>45905</v>
      </c>
      <c r="AW463" s="96"/>
      <c r="AX463" s="37">
        <f t="shared" si="33"/>
        <v>45909</v>
      </c>
      <c r="AY463" s="182"/>
      <c r="AZ463" s="183"/>
      <c r="BA463" s="183"/>
      <c r="BB463" s="183"/>
      <c r="BC463" s="183"/>
      <c r="BD463" s="183"/>
      <c r="BE463" s="183"/>
      <c r="BF463" s="183"/>
      <c r="BG463" s="183"/>
      <c r="BH463" s="4"/>
      <c r="BI463" s="37"/>
      <c r="BJ463" s="1"/>
      <c r="BK463" s="1"/>
      <c r="BL463" s="31"/>
      <c r="BM463" s="31"/>
      <c r="BN463" s="1"/>
      <c r="BO463" s="1"/>
      <c r="BP463" s="1"/>
      <c r="BQ463" s="1"/>
      <c r="BR463" s="1"/>
      <c r="BS463" s="4"/>
      <c r="BT463" s="37">
        <f t="shared" si="32"/>
        <v>45930</v>
      </c>
      <c r="BU463" s="229"/>
      <c r="BV463" s="183"/>
      <c r="BW463" s="221"/>
      <c r="BX463" s="183"/>
      <c r="BY463" s="183"/>
      <c r="BZ463" s="183"/>
      <c r="CA463" s="183"/>
      <c r="CB463" s="183"/>
      <c r="CC463" s="183"/>
      <c r="CE463" s="1"/>
      <c r="CF463" s="1"/>
      <c r="CG463" s="1"/>
      <c r="CH463" s="1"/>
      <c r="CI463" s="1"/>
      <c r="CJ463" s="1"/>
      <c r="CK463" s="1"/>
      <c r="CL463" s="1"/>
      <c r="CM463" s="1"/>
      <c r="CN463" s="1"/>
      <c r="CO463" s="1"/>
    </row>
    <row r="464" spans="1:93" ht="30" customHeight="1" x14ac:dyDescent="0.2">
      <c r="A464" s="1">
        <v>458</v>
      </c>
      <c r="B464" s="1" t="s">
        <v>290</v>
      </c>
      <c r="C464" s="1" t="s">
        <v>288</v>
      </c>
      <c r="D464" s="1" t="s">
        <v>54</v>
      </c>
      <c r="E464" s="1" t="s">
        <v>287</v>
      </c>
      <c r="F464" s="1" t="s">
        <v>74</v>
      </c>
      <c r="G464" s="1">
        <v>11</v>
      </c>
      <c r="H464" s="1" t="s">
        <v>341</v>
      </c>
      <c r="I464" s="1" t="s">
        <v>114</v>
      </c>
      <c r="J464" s="64">
        <v>69410</v>
      </c>
      <c r="K464" s="64">
        <v>63932</v>
      </c>
      <c r="L464" s="29">
        <v>45902</v>
      </c>
      <c r="M464" s="29" t="s">
        <v>4163</v>
      </c>
      <c r="N464" s="1" t="s">
        <v>25</v>
      </c>
      <c r="O464" s="28" t="s">
        <v>84</v>
      </c>
      <c r="P464" s="1" t="s">
        <v>87</v>
      </c>
      <c r="Q464" s="64">
        <v>9</v>
      </c>
      <c r="R464" s="1" t="s">
        <v>410</v>
      </c>
      <c r="T464" s="1" t="s">
        <v>115</v>
      </c>
      <c r="U464" s="1"/>
      <c r="V464" s="1"/>
      <c r="W464" s="4"/>
      <c r="X464" s="28"/>
      <c r="Y464" s="33"/>
      <c r="Z464" s="33"/>
      <c r="AA464" s="96"/>
      <c r="AB464" s="178"/>
      <c r="AC464" s="66">
        <v>29</v>
      </c>
      <c r="AD464" s="65">
        <v>170</v>
      </c>
      <c r="AE464" s="33" t="s">
        <v>103</v>
      </c>
      <c r="AF464" s="33" t="s">
        <v>103</v>
      </c>
      <c r="AG464" s="33"/>
      <c r="AH464" s="4"/>
      <c r="AI464" s="1"/>
      <c r="AJ464" s="1"/>
      <c r="AK464" s="1"/>
      <c r="AL464" s="5"/>
      <c r="AM464" s="164">
        <f t="shared" si="34"/>
        <v>45905</v>
      </c>
      <c r="AW464" s="96"/>
      <c r="AX464" s="37">
        <f t="shared" si="33"/>
        <v>45909</v>
      </c>
      <c r="AY464" s="182"/>
      <c r="AZ464" s="183"/>
      <c r="BA464" s="183"/>
      <c r="BB464" s="183"/>
      <c r="BC464" s="183"/>
      <c r="BD464" s="183"/>
      <c r="BE464" s="183"/>
      <c r="BF464" s="183"/>
      <c r="BG464" s="183"/>
      <c r="BH464" s="4"/>
      <c r="BI464" s="37"/>
      <c r="BJ464" s="1"/>
      <c r="BK464" s="1"/>
      <c r="BL464" s="31"/>
      <c r="BM464" s="31"/>
      <c r="BN464" s="1"/>
      <c r="BO464" s="1"/>
      <c r="BP464" s="1"/>
      <c r="BQ464" s="1"/>
      <c r="BR464" s="1"/>
      <c r="BS464" s="4"/>
      <c r="BT464" s="37">
        <f t="shared" si="32"/>
        <v>45930</v>
      </c>
      <c r="BU464" s="229"/>
      <c r="BV464" s="183"/>
      <c r="BW464" s="221"/>
      <c r="BX464" s="183"/>
      <c r="BY464" s="183"/>
      <c r="BZ464" s="183"/>
      <c r="CA464" s="183"/>
      <c r="CB464" s="183"/>
      <c r="CC464" s="183"/>
      <c r="CE464" s="1"/>
      <c r="CF464" s="1"/>
      <c r="CG464" s="1"/>
      <c r="CH464" s="1"/>
      <c r="CI464" s="1"/>
      <c r="CJ464" s="1"/>
      <c r="CK464" s="1"/>
      <c r="CL464" s="1"/>
      <c r="CM464" s="1"/>
      <c r="CN464" s="1"/>
      <c r="CO464" s="1"/>
    </row>
    <row r="465" spans="1:93" ht="30" customHeight="1" x14ac:dyDescent="0.2">
      <c r="A465" s="1">
        <v>459</v>
      </c>
      <c r="B465" s="1" t="s">
        <v>290</v>
      </c>
      <c r="C465" s="1" t="s">
        <v>288</v>
      </c>
      <c r="D465" s="1" t="s">
        <v>54</v>
      </c>
      <c r="E465" s="1" t="s">
        <v>287</v>
      </c>
      <c r="F465" s="1" t="s">
        <v>74</v>
      </c>
      <c r="G465" s="1">
        <v>11</v>
      </c>
      <c r="H465" s="1" t="s">
        <v>341</v>
      </c>
      <c r="I465" s="1" t="s">
        <v>114</v>
      </c>
      <c r="J465" s="64">
        <v>82612</v>
      </c>
      <c r="K465" s="64">
        <v>63934</v>
      </c>
      <c r="L465" s="29">
        <v>45902</v>
      </c>
      <c r="M465" s="29" t="s">
        <v>4163</v>
      </c>
      <c r="N465" s="1" t="s">
        <v>25</v>
      </c>
      <c r="O465" s="28" t="s">
        <v>84</v>
      </c>
      <c r="P465" s="1" t="s">
        <v>87</v>
      </c>
      <c r="Q465" s="64">
        <v>10</v>
      </c>
      <c r="R465" s="1" t="s">
        <v>410</v>
      </c>
      <c r="T465" s="1" t="s">
        <v>115</v>
      </c>
      <c r="U465" s="1"/>
      <c r="V465" s="1"/>
      <c r="W465" s="4"/>
      <c r="X465" s="28"/>
      <c r="Y465" s="33"/>
      <c r="Z465" s="33"/>
      <c r="AA465" s="96"/>
      <c r="AB465" s="178"/>
      <c r="AC465" s="66">
        <v>27</v>
      </c>
      <c r="AD465" s="65">
        <v>170</v>
      </c>
      <c r="AE465" s="33" t="s">
        <v>103</v>
      </c>
      <c r="AF465" s="33" t="s">
        <v>103</v>
      </c>
      <c r="AG465" s="33"/>
      <c r="AH465" s="4"/>
      <c r="AI465" s="1"/>
      <c r="AJ465" s="1"/>
      <c r="AK465" s="1"/>
      <c r="AL465" s="5"/>
      <c r="AM465" s="164">
        <f t="shared" si="34"/>
        <v>45905</v>
      </c>
      <c r="AW465" s="96"/>
      <c r="AX465" s="37">
        <f t="shared" si="33"/>
        <v>45909</v>
      </c>
      <c r="AY465" s="182"/>
      <c r="AZ465" s="183"/>
      <c r="BA465" s="183"/>
      <c r="BB465" s="183"/>
      <c r="BC465" s="183"/>
      <c r="BD465" s="183"/>
      <c r="BE465" s="183"/>
      <c r="BF465" s="183"/>
      <c r="BG465" s="183"/>
      <c r="BH465" s="4"/>
      <c r="BI465" s="37"/>
      <c r="BJ465" s="1"/>
      <c r="BK465" s="1"/>
      <c r="BL465" s="31"/>
      <c r="BM465" s="31"/>
      <c r="BN465" s="1"/>
      <c r="BO465" s="1"/>
      <c r="BP465" s="1"/>
      <c r="BQ465" s="1"/>
      <c r="BR465" s="1"/>
      <c r="BS465" s="4"/>
      <c r="BT465" s="37">
        <f t="shared" si="32"/>
        <v>45930</v>
      </c>
      <c r="BU465" s="229"/>
      <c r="BV465" s="183"/>
      <c r="BW465" s="221"/>
      <c r="BX465" s="183"/>
      <c r="BY465" s="183"/>
      <c r="BZ465" s="183"/>
      <c r="CA465" s="183"/>
      <c r="CB465" s="183"/>
      <c r="CC465" s="183"/>
      <c r="CE465" s="1"/>
      <c r="CF465" s="1"/>
      <c r="CG465" s="1"/>
      <c r="CH465" s="1"/>
      <c r="CI465" s="1"/>
      <c r="CJ465" s="1"/>
      <c r="CK465" s="1"/>
      <c r="CL465" s="1"/>
      <c r="CM465" s="1"/>
      <c r="CN465" s="1"/>
      <c r="CO465" s="1"/>
    </row>
    <row r="466" spans="1:93" ht="30" customHeight="1" x14ac:dyDescent="0.2">
      <c r="A466" s="1">
        <v>460</v>
      </c>
      <c r="B466" s="1" t="s">
        <v>290</v>
      </c>
      <c r="C466" s="1" t="s">
        <v>288</v>
      </c>
      <c r="D466" s="1" t="s">
        <v>54</v>
      </c>
      <c r="E466" s="1" t="s">
        <v>287</v>
      </c>
      <c r="F466" s="1" t="s">
        <v>74</v>
      </c>
      <c r="G466" s="1">
        <v>11</v>
      </c>
      <c r="H466" s="1" t="s">
        <v>341</v>
      </c>
      <c r="I466" s="1" t="s">
        <v>114</v>
      </c>
      <c r="J466" s="64">
        <v>81612</v>
      </c>
      <c r="K466" s="64">
        <v>63936</v>
      </c>
      <c r="L466" s="29">
        <v>45902</v>
      </c>
      <c r="M466" s="29" t="s">
        <v>4163</v>
      </c>
      <c r="N466" s="1" t="s">
        <v>25</v>
      </c>
      <c r="O466" s="28" t="s">
        <v>84</v>
      </c>
      <c r="P466" s="1" t="s">
        <v>87</v>
      </c>
      <c r="Q466" s="64">
        <v>10</v>
      </c>
      <c r="R466" s="1" t="s">
        <v>410</v>
      </c>
      <c r="T466" s="1" t="s">
        <v>115</v>
      </c>
      <c r="U466" s="1"/>
      <c r="V466" s="1"/>
      <c r="W466" s="4"/>
      <c r="X466" s="28"/>
      <c r="Y466" s="33"/>
      <c r="Z466" s="33"/>
      <c r="AA466" s="96"/>
      <c r="AB466" s="178"/>
      <c r="AC466" s="66">
        <v>26</v>
      </c>
      <c r="AD466" s="65">
        <v>190</v>
      </c>
      <c r="AE466" s="33" t="s">
        <v>103</v>
      </c>
      <c r="AF466" s="33" t="s">
        <v>103</v>
      </c>
      <c r="AG466" s="33"/>
      <c r="AH466" s="4"/>
      <c r="AI466" s="1"/>
      <c r="AJ466" s="1"/>
      <c r="AK466" s="1"/>
      <c r="AL466" s="5"/>
      <c r="AM466" s="164">
        <f t="shared" si="34"/>
        <v>45905</v>
      </c>
      <c r="AW466" s="96"/>
      <c r="AX466" s="37">
        <f t="shared" si="33"/>
        <v>45909</v>
      </c>
      <c r="AY466" s="182"/>
      <c r="AZ466" s="183"/>
      <c r="BA466" s="183">
        <v>20.399999999999999</v>
      </c>
      <c r="BB466" s="183">
        <v>19</v>
      </c>
      <c r="BC466" s="183">
        <v>19.399999999999999</v>
      </c>
      <c r="BD466" s="183">
        <v>18.2</v>
      </c>
      <c r="BE466" s="183">
        <v>19.2</v>
      </c>
      <c r="BF466" s="183">
        <v>20.5</v>
      </c>
      <c r="BG466" s="183"/>
      <c r="BH466" s="4"/>
      <c r="BI466" s="37"/>
      <c r="BJ466" s="1"/>
      <c r="BK466" s="1"/>
      <c r="BL466" s="31"/>
      <c r="BM466" s="31"/>
      <c r="BN466" s="1"/>
      <c r="BO466" s="1"/>
      <c r="BP466" s="1"/>
      <c r="BQ466" s="1"/>
      <c r="BR466" s="1"/>
      <c r="BS466" s="4"/>
      <c r="BT466" s="37">
        <f t="shared" si="32"/>
        <v>45930</v>
      </c>
      <c r="BU466" s="229"/>
      <c r="BV466" s="183"/>
      <c r="BW466" s="221">
        <v>29.3</v>
      </c>
      <c r="BX466" s="183">
        <v>27.4</v>
      </c>
      <c r="BY466" s="183">
        <v>26.5</v>
      </c>
      <c r="BZ466" s="183">
        <v>27.9</v>
      </c>
      <c r="CA466" s="183">
        <v>28.6</v>
      </c>
      <c r="CB466" s="183">
        <v>27.1</v>
      </c>
      <c r="CC466" s="183"/>
      <c r="CE466" s="1"/>
      <c r="CF466" s="1"/>
      <c r="CG466" s="1"/>
      <c r="CH466" s="1"/>
      <c r="CI466" s="1"/>
      <c r="CJ466" s="1"/>
      <c r="CK466" s="1"/>
      <c r="CL466" s="1"/>
      <c r="CM466" s="1"/>
      <c r="CN466" s="1"/>
      <c r="CO466" s="1"/>
    </row>
    <row r="467" spans="1:93" ht="30" customHeight="1" x14ac:dyDescent="0.2">
      <c r="A467" s="1">
        <v>461</v>
      </c>
      <c r="B467" s="1" t="s">
        <v>290</v>
      </c>
      <c r="C467" s="1" t="s">
        <v>288</v>
      </c>
      <c r="D467" s="1" t="s">
        <v>54</v>
      </c>
      <c r="E467" s="1" t="s">
        <v>287</v>
      </c>
      <c r="F467" s="1" t="s">
        <v>74</v>
      </c>
      <c r="G467" s="1">
        <v>11</v>
      </c>
      <c r="H467" s="1" t="s">
        <v>341</v>
      </c>
      <c r="I467" s="1" t="s">
        <v>114</v>
      </c>
      <c r="J467" s="64">
        <v>83412</v>
      </c>
      <c r="K467" s="64">
        <v>63937</v>
      </c>
      <c r="L467" s="29">
        <v>45902</v>
      </c>
      <c r="M467" s="29" t="s">
        <v>4163</v>
      </c>
      <c r="N467" s="1" t="s">
        <v>25</v>
      </c>
      <c r="O467" s="28" t="s">
        <v>84</v>
      </c>
      <c r="P467" s="1" t="s">
        <v>87</v>
      </c>
      <c r="Q467" s="64">
        <v>10</v>
      </c>
      <c r="R467" s="1" t="s">
        <v>410</v>
      </c>
      <c r="T467" s="1" t="s">
        <v>115</v>
      </c>
      <c r="U467" s="1"/>
      <c r="V467" s="1"/>
      <c r="W467" s="4"/>
      <c r="X467" s="28"/>
      <c r="Y467" s="33"/>
      <c r="Z467" s="33"/>
      <c r="AA467" s="96"/>
      <c r="AB467" s="178"/>
      <c r="AC467" s="66">
        <v>28</v>
      </c>
      <c r="AD467" s="65">
        <v>160</v>
      </c>
      <c r="AE467" s="33" t="s">
        <v>103</v>
      </c>
      <c r="AF467" s="33" t="s">
        <v>103</v>
      </c>
      <c r="AG467" s="33"/>
      <c r="AH467" s="4"/>
      <c r="AI467" s="1"/>
      <c r="AJ467" s="1"/>
      <c r="AK467" s="1"/>
      <c r="AL467" s="5"/>
      <c r="AM467" s="164">
        <f t="shared" si="34"/>
        <v>45905</v>
      </c>
      <c r="AW467" s="96"/>
      <c r="AX467" s="37">
        <f t="shared" si="33"/>
        <v>45909</v>
      </c>
      <c r="AY467" s="182"/>
      <c r="AZ467" s="183"/>
      <c r="BA467" s="183"/>
      <c r="BB467" s="183"/>
      <c r="BC467" s="183"/>
      <c r="BD467" s="183"/>
      <c r="BE467" s="183"/>
      <c r="BF467" s="183"/>
      <c r="BG467" s="183"/>
      <c r="BH467" s="4"/>
      <c r="BI467" s="37"/>
      <c r="BJ467" s="1"/>
      <c r="BK467" s="1"/>
      <c r="BL467" s="31"/>
      <c r="BM467" s="31"/>
      <c r="BN467" s="1"/>
      <c r="BO467" s="1"/>
      <c r="BP467" s="1"/>
      <c r="BQ467" s="1"/>
      <c r="BR467" s="1"/>
      <c r="BS467" s="4"/>
      <c r="BT467" s="37">
        <f t="shared" si="32"/>
        <v>45930</v>
      </c>
      <c r="BU467" s="229"/>
      <c r="BV467" s="183"/>
      <c r="BW467" s="221"/>
      <c r="BX467" s="183"/>
      <c r="BY467" s="183"/>
      <c r="BZ467" s="183"/>
      <c r="CA467" s="183"/>
      <c r="CB467" s="183"/>
      <c r="CC467" s="183"/>
      <c r="CE467" s="1"/>
      <c r="CF467" s="1"/>
      <c r="CG467" s="1"/>
      <c r="CH467" s="1"/>
      <c r="CI467" s="1"/>
      <c r="CJ467" s="1"/>
      <c r="CK467" s="1"/>
      <c r="CL467" s="1"/>
      <c r="CM467" s="1"/>
      <c r="CN467" s="1"/>
      <c r="CO467" s="1"/>
    </row>
    <row r="468" spans="1:93" ht="30" customHeight="1" x14ac:dyDescent="0.2">
      <c r="A468" s="1">
        <v>462</v>
      </c>
      <c r="B468" s="1" t="s">
        <v>290</v>
      </c>
      <c r="C468" s="1" t="s">
        <v>288</v>
      </c>
      <c r="D468" s="1" t="s">
        <v>54</v>
      </c>
      <c r="E468" s="1" t="s">
        <v>287</v>
      </c>
      <c r="F468" s="1" t="s">
        <v>74</v>
      </c>
      <c r="G468" s="1">
        <v>11</v>
      </c>
      <c r="H468" s="1" t="s">
        <v>341</v>
      </c>
      <c r="I468" s="1" t="s">
        <v>114</v>
      </c>
      <c r="J468" s="64">
        <v>82512</v>
      </c>
      <c r="K468" s="64">
        <v>63939</v>
      </c>
      <c r="L468" s="29">
        <v>45902</v>
      </c>
      <c r="M468" s="29" t="s">
        <v>4163</v>
      </c>
      <c r="N468" s="1" t="s">
        <v>25</v>
      </c>
      <c r="O468" s="28" t="s">
        <v>84</v>
      </c>
      <c r="P468" s="1" t="s">
        <v>87</v>
      </c>
      <c r="Q468" s="64">
        <v>10</v>
      </c>
      <c r="R468" s="1" t="s">
        <v>410</v>
      </c>
      <c r="S468" s="1">
        <v>6</v>
      </c>
      <c r="T468" s="1" t="s">
        <v>115</v>
      </c>
      <c r="U468" s="1"/>
      <c r="V468" s="1"/>
      <c r="W468" s="4"/>
      <c r="X468" s="28"/>
      <c r="Y468" s="33"/>
      <c r="Z468" s="33"/>
      <c r="AA468" s="96"/>
      <c r="AB468" s="178"/>
      <c r="AC468" s="66">
        <v>27.5</v>
      </c>
      <c r="AD468" s="65">
        <v>170</v>
      </c>
      <c r="AE468" s="33" t="s">
        <v>103</v>
      </c>
      <c r="AF468" s="33" t="s">
        <v>103</v>
      </c>
      <c r="AG468" s="33"/>
      <c r="AH468" s="4"/>
      <c r="AI468" s="1"/>
      <c r="AJ468" s="1"/>
      <c r="AK468" s="1"/>
      <c r="AL468" s="5"/>
      <c r="AM468" s="164">
        <f t="shared" si="34"/>
        <v>45905</v>
      </c>
      <c r="AW468" s="96"/>
      <c r="AX468" s="37">
        <f t="shared" si="33"/>
        <v>45909</v>
      </c>
      <c r="AY468" s="182"/>
      <c r="AZ468" s="183"/>
      <c r="BA468" s="183"/>
      <c r="BB468" s="183"/>
      <c r="BC468" s="183"/>
      <c r="BD468" s="183"/>
      <c r="BE468" s="183"/>
      <c r="BF468" s="183"/>
      <c r="BG468" s="183"/>
      <c r="BH468" s="4"/>
      <c r="BI468" s="37"/>
      <c r="BJ468" s="1"/>
      <c r="BK468" s="1"/>
      <c r="BL468" s="31"/>
      <c r="BM468" s="31"/>
      <c r="BN468" s="1"/>
      <c r="BO468" s="1"/>
      <c r="BP468" s="1"/>
      <c r="BQ468" s="1"/>
      <c r="BR468" s="1"/>
      <c r="BS468" s="4"/>
      <c r="BT468" s="37">
        <f t="shared" si="32"/>
        <v>45930</v>
      </c>
      <c r="BU468" s="229"/>
      <c r="BV468" s="183"/>
      <c r="BW468" s="221"/>
      <c r="BX468" s="183"/>
      <c r="BY468" s="183"/>
      <c r="BZ468" s="183"/>
      <c r="CA468" s="183"/>
      <c r="CB468" s="183"/>
      <c r="CC468" s="183"/>
      <c r="CE468" s="1"/>
      <c r="CF468" s="1"/>
      <c r="CG468" s="1"/>
      <c r="CH468" s="1"/>
      <c r="CI468" s="1"/>
      <c r="CJ468" s="1"/>
      <c r="CK468" s="1"/>
      <c r="CL468" s="1"/>
      <c r="CM468" s="1"/>
      <c r="CN468" s="1"/>
      <c r="CO468" s="1"/>
    </row>
    <row r="469" spans="1:93" ht="30" customHeight="1" x14ac:dyDescent="0.2">
      <c r="A469" s="1">
        <v>463</v>
      </c>
      <c r="B469" s="1" t="s">
        <v>290</v>
      </c>
      <c r="C469" s="1" t="s">
        <v>288</v>
      </c>
      <c r="D469" s="1" t="s">
        <v>54</v>
      </c>
      <c r="E469" s="1" t="s">
        <v>287</v>
      </c>
      <c r="F469" s="1" t="s">
        <v>74</v>
      </c>
      <c r="G469" s="1">
        <v>11</v>
      </c>
      <c r="H469" s="1" t="s">
        <v>341</v>
      </c>
      <c r="I469" s="1" t="s">
        <v>114</v>
      </c>
      <c r="J469" s="64">
        <v>82312</v>
      </c>
      <c r="K469" s="64">
        <v>63941</v>
      </c>
      <c r="L469" s="29">
        <v>45902</v>
      </c>
      <c r="M469" s="29" t="s">
        <v>4163</v>
      </c>
      <c r="N469" s="1" t="s">
        <v>25</v>
      </c>
      <c r="O469" s="28" t="s">
        <v>84</v>
      </c>
      <c r="P469" s="1" t="s">
        <v>87</v>
      </c>
      <c r="Q469" s="64">
        <v>10</v>
      </c>
      <c r="R469" s="1" t="s">
        <v>410</v>
      </c>
      <c r="T469" s="1" t="s">
        <v>115</v>
      </c>
      <c r="U469" s="1"/>
      <c r="V469" s="1"/>
      <c r="W469" s="4"/>
      <c r="X469" s="28"/>
      <c r="Y469" s="33"/>
      <c r="Z469" s="33"/>
      <c r="AA469" s="96"/>
      <c r="AB469" s="178"/>
      <c r="AC469" s="66">
        <v>29</v>
      </c>
      <c r="AD469" s="65">
        <v>180</v>
      </c>
      <c r="AE469" s="33" t="s">
        <v>103</v>
      </c>
      <c r="AF469" s="33" t="s">
        <v>103</v>
      </c>
      <c r="AG469" s="33"/>
      <c r="AH469" s="4"/>
      <c r="AI469" s="1"/>
      <c r="AJ469" s="1"/>
      <c r="AK469" s="1"/>
      <c r="AL469" s="5"/>
      <c r="AM469" s="164">
        <f t="shared" si="34"/>
        <v>45905</v>
      </c>
      <c r="AW469" s="96"/>
      <c r="AX469" s="37">
        <f t="shared" si="33"/>
        <v>45909</v>
      </c>
      <c r="AY469" s="182"/>
      <c r="AZ469" s="183"/>
      <c r="BA469" s="183"/>
      <c r="BB469" s="183"/>
      <c r="BC469" s="183"/>
      <c r="BD469" s="183"/>
      <c r="BE469" s="183"/>
      <c r="BF469" s="183"/>
      <c r="BG469" s="183"/>
      <c r="BH469" s="4"/>
      <c r="BI469" s="37"/>
      <c r="BJ469" s="1"/>
      <c r="BK469" s="1"/>
      <c r="BL469" s="31"/>
      <c r="BM469" s="31"/>
      <c r="BN469" s="1"/>
      <c r="BO469" s="1"/>
      <c r="BP469" s="1"/>
      <c r="BQ469" s="1"/>
      <c r="BR469" s="1"/>
      <c r="BS469" s="4"/>
      <c r="BT469" s="37">
        <f t="shared" si="32"/>
        <v>45930</v>
      </c>
      <c r="BU469" s="229"/>
      <c r="BV469" s="183"/>
      <c r="BW469" s="221"/>
      <c r="BX469" s="183"/>
      <c r="BY469" s="183"/>
      <c r="BZ469" s="183"/>
      <c r="CA469" s="183"/>
      <c r="CB469" s="183"/>
      <c r="CC469" s="183"/>
      <c r="CE469" s="1"/>
      <c r="CF469" s="1"/>
      <c r="CG469" s="1"/>
      <c r="CH469" s="1"/>
      <c r="CI469" s="1"/>
      <c r="CJ469" s="1"/>
      <c r="CK469" s="1"/>
      <c r="CL469" s="1"/>
      <c r="CM469" s="1"/>
      <c r="CN469" s="1"/>
      <c r="CO469" s="1"/>
    </row>
    <row r="470" spans="1:93" ht="30" customHeight="1" x14ac:dyDescent="0.2">
      <c r="A470" s="1">
        <v>464</v>
      </c>
      <c r="B470" s="1" t="s">
        <v>290</v>
      </c>
      <c r="C470" s="1" t="s">
        <v>288</v>
      </c>
      <c r="D470" s="1" t="s">
        <v>54</v>
      </c>
      <c r="E470" s="1" t="s">
        <v>287</v>
      </c>
      <c r="F470" s="1" t="s">
        <v>74</v>
      </c>
      <c r="G470" s="1">
        <v>11</v>
      </c>
      <c r="H470" s="1" t="s">
        <v>341</v>
      </c>
      <c r="I470" s="1" t="s">
        <v>114</v>
      </c>
      <c r="J470" s="64">
        <v>67610</v>
      </c>
      <c r="K470" s="64">
        <v>63944</v>
      </c>
      <c r="L470" s="29">
        <v>45902</v>
      </c>
      <c r="M470" s="29" t="s">
        <v>4163</v>
      </c>
      <c r="N470" s="1" t="s">
        <v>25</v>
      </c>
      <c r="O470" s="28" t="s">
        <v>84</v>
      </c>
      <c r="P470" s="1" t="s">
        <v>87</v>
      </c>
      <c r="Q470" s="64">
        <v>9</v>
      </c>
      <c r="R470" s="1" t="s">
        <v>410</v>
      </c>
      <c r="T470" s="1" t="s">
        <v>115</v>
      </c>
      <c r="U470" s="1"/>
      <c r="V470" s="1"/>
      <c r="W470" s="4"/>
      <c r="X470" s="28"/>
      <c r="Y470" s="33"/>
      <c r="Z470" s="33"/>
      <c r="AA470" s="96"/>
      <c r="AB470" s="178"/>
      <c r="AC470" s="66">
        <v>30</v>
      </c>
      <c r="AD470" s="65">
        <v>190</v>
      </c>
      <c r="AE470" s="33" t="s">
        <v>103</v>
      </c>
      <c r="AF470" s="33" t="s">
        <v>103</v>
      </c>
      <c r="AG470" s="33"/>
      <c r="AH470" s="4"/>
      <c r="AI470" s="1"/>
      <c r="AJ470" s="1"/>
      <c r="AK470" s="1"/>
      <c r="AL470" s="5"/>
      <c r="AM470" s="164">
        <f t="shared" si="34"/>
        <v>45905</v>
      </c>
      <c r="AW470" s="96"/>
      <c r="AX470" s="37">
        <f t="shared" si="33"/>
        <v>45909</v>
      </c>
      <c r="AY470" s="182"/>
      <c r="AZ470" s="183"/>
      <c r="BA470" s="183"/>
      <c r="BB470" s="183"/>
      <c r="BC470" s="183"/>
      <c r="BD470" s="183"/>
      <c r="BE470" s="183"/>
      <c r="BF470" s="183"/>
      <c r="BG470" s="183"/>
      <c r="BH470" s="4"/>
      <c r="BI470" s="37"/>
      <c r="BJ470" s="1"/>
      <c r="BK470" s="1"/>
      <c r="BL470" s="31"/>
      <c r="BM470" s="31"/>
      <c r="BN470" s="1"/>
      <c r="BO470" s="1"/>
      <c r="BP470" s="1"/>
      <c r="BQ470" s="1"/>
      <c r="BR470" s="1"/>
      <c r="BS470" s="4"/>
      <c r="BT470" s="37">
        <f t="shared" si="32"/>
        <v>45930</v>
      </c>
      <c r="BU470" s="229"/>
      <c r="BV470" s="183"/>
      <c r="BW470" s="221"/>
      <c r="BX470" s="183"/>
      <c r="BY470" s="183"/>
      <c r="BZ470" s="183"/>
      <c r="CA470" s="183"/>
      <c r="CB470" s="183"/>
      <c r="CC470" s="183"/>
      <c r="CE470" s="1"/>
      <c r="CF470" s="1"/>
      <c r="CG470" s="1"/>
      <c r="CH470" s="1"/>
      <c r="CI470" s="1"/>
      <c r="CJ470" s="1"/>
      <c r="CK470" s="1"/>
      <c r="CL470" s="1"/>
      <c r="CM470" s="1"/>
      <c r="CN470" s="1"/>
      <c r="CO470" s="1"/>
    </row>
    <row r="471" spans="1:93" ht="30" customHeight="1" x14ac:dyDescent="0.2">
      <c r="A471" s="1">
        <v>465</v>
      </c>
      <c r="B471" s="1" t="s">
        <v>290</v>
      </c>
      <c r="C471" s="1" t="s">
        <v>288</v>
      </c>
      <c r="D471" s="1" t="s">
        <v>54</v>
      </c>
      <c r="E471" s="1" t="s">
        <v>287</v>
      </c>
      <c r="F471" s="1" t="s">
        <v>74</v>
      </c>
      <c r="G471" s="1">
        <v>11</v>
      </c>
      <c r="H471" s="1" t="s">
        <v>341</v>
      </c>
      <c r="I471" s="1" t="s">
        <v>114</v>
      </c>
      <c r="J471" s="64">
        <v>62810</v>
      </c>
      <c r="K471" s="64">
        <v>63946</v>
      </c>
      <c r="L471" s="29">
        <v>45902</v>
      </c>
      <c r="M471" s="29" t="s">
        <v>4163</v>
      </c>
      <c r="N471" s="1" t="s">
        <v>25</v>
      </c>
      <c r="O471" s="28" t="s">
        <v>84</v>
      </c>
      <c r="P471" s="1" t="s">
        <v>87</v>
      </c>
      <c r="Q471" s="64">
        <v>9</v>
      </c>
      <c r="R471" s="1" t="s">
        <v>410</v>
      </c>
      <c r="T471" s="1" t="s">
        <v>115</v>
      </c>
      <c r="U471" s="1"/>
      <c r="V471" s="1"/>
      <c r="W471" s="4"/>
      <c r="X471" s="28"/>
      <c r="Y471" s="33"/>
      <c r="Z471" s="33"/>
      <c r="AA471" s="96"/>
      <c r="AB471" s="178"/>
      <c r="AC471" s="66">
        <v>28</v>
      </c>
      <c r="AD471" s="65">
        <v>185</v>
      </c>
      <c r="AE471" s="33" t="s">
        <v>103</v>
      </c>
      <c r="AF471" s="33" t="s">
        <v>103</v>
      </c>
      <c r="AG471" s="33"/>
      <c r="AH471" s="4"/>
      <c r="AI471" s="1"/>
      <c r="AJ471" s="1"/>
      <c r="AK471" s="1"/>
      <c r="AL471" s="5"/>
      <c r="AM471" s="164">
        <f t="shared" si="34"/>
        <v>45905</v>
      </c>
      <c r="AW471" s="96"/>
      <c r="AX471" s="37">
        <f t="shared" si="33"/>
        <v>45909</v>
      </c>
      <c r="AY471" s="182"/>
      <c r="AZ471" s="183"/>
      <c r="BA471" s="183"/>
      <c r="BB471" s="183"/>
      <c r="BC471" s="183"/>
      <c r="BD471" s="183"/>
      <c r="BE471" s="183"/>
      <c r="BF471" s="183"/>
      <c r="BG471" s="183"/>
      <c r="BH471" s="4"/>
      <c r="BI471" s="37"/>
      <c r="BJ471" s="1"/>
      <c r="BK471" s="1"/>
      <c r="BL471" s="31"/>
      <c r="BM471" s="31"/>
      <c r="BN471" s="1"/>
      <c r="BO471" s="1"/>
      <c r="BP471" s="1"/>
      <c r="BQ471" s="1"/>
      <c r="BR471" s="1"/>
      <c r="BS471" s="4"/>
      <c r="BT471" s="37">
        <f t="shared" ref="BT471:BT537" si="35">IF(L471=0, 0, L471+28)</f>
        <v>45930</v>
      </c>
      <c r="BU471" s="229"/>
      <c r="BV471" s="183"/>
      <c r="BW471" s="221"/>
      <c r="BX471" s="183"/>
      <c r="BY471" s="183"/>
      <c r="BZ471" s="183"/>
      <c r="CA471" s="183"/>
      <c r="CB471" s="183"/>
      <c r="CC471" s="183"/>
      <c r="CE471" s="1"/>
      <c r="CF471" s="1"/>
      <c r="CG471" s="1"/>
      <c r="CH471" s="1"/>
      <c r="CI471" s="1"/>
      <c r="CJ471" s="1"/>
      <c r="CK471" s="1"/>
      <c r="CL471" s="1"/>
      <c r="CM471" s="1"/>
      <c r="CN471" s="1"/>
      <c r="CO471" s="1"/>
    </row>
    <row r="472" spans="1:93" ht="30" customHeight="1" x14ac:dyDescent="0.2">
      <c r="A472" s="1">
        <v>466</v>
      </c>
      <c r="B472" s="1" t="s">
        <v>290</v>
      </c>
      <c r="C472" s="1" t="s">
        <v>288</v>
      </c>
      <c r="D472" s="1" t="s">
        <v>54</v>
      </c>
      <c r="E472" s="1" t="s">
        <v>287</v>
      </c>
      <c r="F472" s="1" t="s">
        <v>74</v>
      </c>
      <c r="G472" s="1">
        <v>11</v>
      </c>
      <c r="H472" s="1" t="s">
        <v>341</v>
      </c>
      <c r="I472" s="1" t="s">
        <v>114</v>
      </c>
      <c r="J472" s="64">
        <v>66010</v>
      </c>
      <c r="K472" s="64">
        <v>63948</v>
      </c>
      <c r="L472" s="29">
        <v>45902</v>
      </c>
      <c r="M472" s="29" t="s">
        <v>4163</v>
      </c>
      <c r="N472" s="1" t="s">
        <v>25</v>
      </c>
      <c r="O472" s="28" t="s">
        <v>84</v>
      </c>
      <c r="P472" s="1" t="s">
        <v>87</v>
      </c>
      <c r="Q472" s="64">
        <v>9</v>
      </c>
      <c r="R472" s="1" t="s">
        <v>410</v>
      </c>
      <c r="T472" s="1" t="s">
        <v>115</v>
      </c>
      <c r="U472" s="1"/>
      <c r="V472" s="1"/>
      <c r="W472" s="4"/>
      <c r="X472" s="28"/>
      <c r="Y472" s="33"/>
      <c r="Z472" s="33"/>
      <c r="AA472" s="96"/>
      <c r="AB472" s="178"/>
      <c r="AC472" s="66">
        <v>27</v>
      </c>
      <c r="AD472" s="65">
        <v>190</v>
      </c>
      <c r="AE472" s="33" t="s">
        <v>103</v>
      </c>
      <c r="AF472" s="33" t="s">
        <v>103</v>
      </c>
      <c r="AG472" s="33"/>
      <c r="AH472" s="4"/>
      <c r="AI472" s="1"/>
      <c r="AJ472" s="1"/>
      <c r="AK472" s="1"/>
      <c r="AL472" s="5"/>
      <c r="AM472" s="164">
        <f t="shared" si="34"/>
        <v>45905</v>
      </c>
      <c r="AW472" s="96"/>
      <c r="AX472" s="37">
        <f t="shared" si="33"/>
        <v>45909</v>
      </c>
      <c r="AY472" s="182"/>
      <c r="AZ472" s="183"/>
      <c r="BA472" s="183"/>
      <c r="BB472" s="183"/>
      <c r="BC472" s="183"/>
      <c r="BD472" s="183"/>
      <c r="BE472" s="183"/>
      <c r="BF472" s="183"/>
      <c r="BG472" s="183"/>
      <c r="BH472" s="4"/>
      <c r="BI472" s="37"/>
      <c r="BJ472" s="1"/>
      <c r="BK472" s="1"/>
      <c r="BL472" s="31"/>
      <c r="BM472" s="31"/>
      <c r="BN472" s="1"/>
      <c r="BO472" s="1"/>
      <c r="BP472" s="1"/>
      <c r="BQ472" s="1"/>
      <c r="BR472" s="1"/>
      <c r="BS472" s="4"/>
      <c r="BT472" s="37">
        <f t="shared" si="35"/>
        <v>45930</v>
      </c>
      <c r="BU472" s="229"/>
      <c r="BV472" s="183"/>
      <c r="BW472" s="221"/>
      <c r="BX472" s="183"/>
      <c r="BY472" s="183"/>
      <c r="BZ472" s="183"/>
      <c r="CA472" s="183"/>
      <c r="CB472" s="183"/>
      <c r="CC472" s="183"/>
      <c r="CE472" s="1"/>
      <c r="CF472" s="1"/>
      <c r="CG472" s="1"/>
      <c r="CH472" s="1"/>
      <c r="CI472" s="1"/>
      <c r="CJ472" s="1"/>
      <c r="CK472" s="1"/>
      <c r="CL472" s="1"/>
      <c r="CM472" s="1"/>
      <c r="CN472" s="1"/>
      <c r="CO472" s="1"/>
    </row>
    <row r="473" spans="1:93" ht="30" customHeight="1" x14ac:dyDescent="0.2">
      <c r="A473" s="1">
        <v>467</v>
      </c>
      <c r="B473" s="1" t="s">
        <v>290</v>
      </c>
      <c r="C473" s="1" t="s">
        <v>288</v>
      </c>
      <c r="D473" s="1" t="s">
        <v>54</v>
      </c>
      <c r="E473" s="1" t="s">
        <v>287</v>
      </c>
      <c r="F473" s="1" t="s">
        <v>74</v>
      </c>
      <c r="G473" s="1">
        <v>11</v>
      </c>
      <c r="H473" s="1" t="s">
        <v>341</v>
      </c>
      <c r="I473" s="1" t="s">
        <v>114</v>
      </c>
      <c r="J473" s="64">
        <v>83812</v>
      </c>
      <c r="K473" s="64">
        <v>63951</v>
      </c>
      <c r="L473" s="29">
        <v>45902</v>
      </c>
      <c r="M473" s="29" t="s">
        <v>4163</v>
      </c>
      <c r="N473" s="1" t="s">
        <v>25</v>
      </c>
      <c r="O473" s="28" t="s">
        <v>84</v>
      </c>
      <c r="P473" s="1" t="s">
        <v>87</v>
      </c>
      <c r="Q473" s="64">
        <v>10</v>
      </c>
      <c r="R473" s="1" t="s">
        <v>410</v>
      </c>
      <c r="T473" s="1" t="s">
        <v>115</v>
      </c>
      <c r="U473" s="1"/>
      <c r="V473" s="1"/>
      <c r="W473" s="4"/>
      <c r="X473" s="28"/>
      <c r="Y473" s="33"/>
      <c r="Z473" s="33"/>
      <c r="AA473" s="96"/>
      <c r="AB473" s="178"/>
      <c r="AC473" s="66">
        <v>28.5</v>
      </c>
      <c r="AD473" s="65">
        <v>170</v>
      </c>
      <c r="AE473" s="33" t="s">
        <v>103</v>
      </c>
      <c r="AF473" s="33" t="s">
        <v>103</v>
      </c>
      <c r="AG473" s="33"/>
      <c r="AH473" s="4"/>
      <c r="AI473" s="1"/>
      <c r="AJ473" s="1"/>
      <c r="AK473" s="1"/>
      <c r="AL473" s="5"/>
      <c r="AM473" s="164">
        <f t="shared" si="34"/>
        <v>45905</v>
      </c>
      <c r="AW473" s="96"/>
      <c r="AX473" s="37">
        <f t="shared" si="33"/>
        <v>45909</v>
      </c>
      <c r="AY473" s="182"/>
      <c r="AZ473" s="183"/>
      <c r="BA473" s="183"/>
      <c r="BB473" s="183"/>
      <c r="BC473" s="183"/>
      <c r="BD473" s="183"/>
      <c r="BE473" s="183"/>
      <c r="BF473" s="183"/>
      <c r="BG473" s="183"/>
      <c r="BH473" s="4"/>
      <c r="BI473" s="37"/>
      <c r="BJ473" s="1"/>
      <c r="BK473" s="1"/>
      <c r="BL473" s="31"/>
      <c r="BM473" s="31"/>
      <c r="BN473" s="1"/>
      <c r="BO473" s="1"/>
      <c r="BP473" s="1"/>
      <c r="BQ473" s="1"/>
      <c r="BR473" s="1"/>
      <c r="BS473" s="4"/>
      <c r="BT473" s="37">
        <f t="shared" si="35"/>
        <v>45930</v>
      </c>
      <c r="BU473" s="229"/>
      <c r="BV473" s="183"/>
      <c r="BW473" s="221"/>
      <c r="BX473" s="183"/>
      <c r="BY473" s="183"/>
      <c r="BZ473" s="183"/>
      <c r="CA473" s="183"/>
      <c r="CB473" s="183"/>
      <c r="CC473" s="183"/>
      <c r="CE473" s="1"/>
      <c r="CF473" s="1"/>
      <c r="CG473" s="1"/>
      <c r="CH473" s="1"/>
      <c r="CI473" s="1"/>
      <c r="CJ473" s="1"/>
      <c r="CK473" s="1"/>
      <c r="CL473" s="1"/>
      <c r="CM473" s="1"/>
      <c r="CN473" s="1"/>
      <c r="CO473" s="1"/>
    </row>
    <row r="474" spans="1:93" ht="30" customHeight="1" x14ac:dyDescent="0.2">
      <c r="A474" s="1">
        <v>468</v>
      </c>
      <c r="B474" s="1" t="s">
        <v>290</v>
      </c>
      <c r="C474" s="1" t="s">
        <v>288</v>
      </c>
      <c r="D474" s="1" t="s">
        <v>54</v>
      </c>
      <c r="E474" s="1" t="s">
        <v>287</v>
      </c>
      <c r="F474" s="1" t="s">
        <v>74</v>
      </c>
      <c r="G474" s="1">
        <v>11</v>
      </c>
      <c r="H474" s="1" t="s">
        <v>341</v>
      </c>
      <c r="I474" s="1" t="s">
        <v>114</v>
      </c>
      <c r="J474" s="64">
        <v>82012</v>
      </c>
      <c r="K474" s="64">
        <v>63955</v>
      </c>
      <c r="L474" s="29">
        <v>45902</v>
      </c>
      <c r="M474" s="29" t="s">
        <v>4163</v>
      </c>
      <c r="N474" s="1" t="s">
        <v>25</v>
      </c>
      <c r="O474" s="28" t="s">
        <v>84</v>
      </c>
      <c r="P474" s="1" t="s">
        <v>87</v>
      </c>
      <c r="Q474" s="64">
        <v>10</v>
      </c>
      <c r="R474" s="1" t="s">
        <v>410</v>
      </c>
      <c r="T474" s="1" t="s">
        <v>115</v>
      </c>
      <c r="U474" s="1"/>
      <c r="V474" s="1"/>
      <c r="W474" s="4"/>
      <c r="X474" s="28"/>
      <c r="Y474" s="33"/>
      <c r="Z474" s="33"/>
      <c r="AA474" s="96"/>
      <c r="AB474" s="178"/>
      <c r="AC474" s="66">
        <v>26</v>
      </c>
      <c r="AD474" s="65">
        <v>180</v>
      </c>
      <c r="AE474" s="33" t="s">
        <v>103</v>
      </c>
      <c r="AF474" s="33" t="s">
        <v>103</v>
      </c>
      <c r="AG474" s="33"/>
      <c r="AH474" s="4"/>
      <c r="AI474" s="1"/>
      <c r="AJ474" s="1"/>
      <c r="AK474" s="1"/>
      <c r="AL474" s="5"/>
      <c r="AM474" s="164">
        <f t="shared" si="34"/>
        <v>45905</v>
      </c>
      <c r="AW474" s="96"/>
      <c r="AX474" s="37">
        <f t="shared" si="33"/>
        <v>45909</v>
      </c>
      <c r="AY474" s="182"/>
      <c r="AZ474" s="183"/>
      <c r="BA474" s="183"/>
      <c r="BB474" s="183"/>
      <c r="BC474" s="183"/>
      <c r="BD474" s="183"/>
      <c r="BE474" s="183"/>
      <c r="BF474" s="183"/>
      <c r="BG474" s="183"/>
      <c r="BH474" s="4"/>
      <c r="BI474" s="37"/>
      <c r="BJ474" s="1"/>
      <c r="BK474" s="1"/>
      <c r="BL474" s="31"/>
      <c r="BM474" s="31"/>
      <c r="BN474" s="1"/>
      <c r="BO474" s="1"/>
      <c r="BP474" s="1"/>
      <c r="BQ474" s="1"/>
      <c r="BR474" s="1"/>
      <c r="BS474" s="4"/>
      <c r="BT474" s="37">
        <f t="shared" si="35"/>
        <v>45930</v>
      </c>
      <c r="BU474" s="229"/>
      <c r="BV474" s="183"/>
      <c r="BW474" s="221"/>
      <c r="BX474" s="183"/>
      <c r="BY474" s="183"/>
      <c r="BZ474" s="183"/>
      <c r="CA474" s="183"/>
      <c r="CB474" s="183"/>
      <c r="CC474" s="183"/>
      <c r="CE474" s="1"/>
      <c r="CF474" s="1"/>
      <c r="CG474" s="1"/>
      <c r="CH474" s="1"/>
      <c r="CI474" s="1"/>
      <c r="CJ474" s="1"/>
      <c r="CK474" s="1"/>
      <c r="CL474" s="1"/>
      <c r="CM474" s="1"/>
      <c r="CN474" s="1"/>
      <c r="CO474" s="1"/>
    </row>
    <row r="475" spans="1:93" ht="30" customHeight="1" x14ac:dyDescent="0.2">
      <c r="A475" s="1">
        <v>469</v>
      </c>
      <c r="B475" s="1" t="s">
        <v>291</v>
      </c>
      <c r="C475" s="1" t="s">
        <v>288</v>
      </c>
      <c r="D475" s="1" t="s">
        <v>54</v>
      </c>
      <c r="E475" s="1" t="s">
        <v>287</v>
      </c>
      <c r="F475" s="1" t="s">
        <v>74</v>
      </c>
      <c r="G475" s="1">
        <v>9</v>
      </c>
      <c r="H475" s="1" t="s">
        <v>341</v>
      </c>
      <c r="I475" s="1" t="s">
        <v>114</v>
      </c>
      <c r="J475" s="64">
        <v>83412</v>
      </c>
      <c r="K475" s="64">
        <v>63957</v>
      </c>
      <c r="L475" s="29">
        <v>45902</v>
      </c>
      <c r="M475" s="29" t="s">
        <v>4163</v>
      </c>
      <c r="N475" s="1" t="s">
        <v>25</v>
      </c>
      <c r="O475" s="28" t="s">
        <v>84</v>
      </c>
      <c r="P475" s="1" t="s">
        <v>87</v>
      </c>
      <c r="Q475" s="64">
        <v>10</v>
      </c>
      <c r="R475" s="1" t="s">
        <v>410</v>
      </c>
      <c r="T475" s="1" t="s">
        <v>115</v>
      </c>
      <c r="U475" s="1"/>
      <c r="V475" s="1"/>
      <c r="W475" s="4"/>
      <c r="X475" s="28"/>
      <c r="Y475" s="33"/>
      <c r="Z475" s="33"/>
      <c r="AA475" s="96"/>
      <c r="AB475" s="178"/>
      <c r="AC475" s="66">
        <v>29.5</v>
      </c>
      <c r="AD475" s="65">
        <v>190</v>
      </c>
      <c r="AE475" s="33" t="s">
        <v>103</v>
      </c>
      <c r="AF475" s="33" t="s">
        <v>103</v>
      </c>
      <c r="AG475" s="33"/>
      <c r="AH475" s="4"/>
      <c r="AI475" s="1"/>
      <c r="AJ475" s="1"/>
      <c r="AK475" s="1"/>
      <c r="AL475" s="5"/>
      <c r="AM475" s="164">
        <f t="shared" si="34"/>
        <v>45905</v>
      </c>
      <c r="AW475" s="96"/>
      <c r="AX475" s="37">
        <f t="shared" si="33"/>
        <v>45909</v>
      </c>
      <c r="AY475" s="182"/>
      <c r="AZ475" s="183"/>
      <c r="BA475" s="183"/>
      <c r="BB475" s="183"/>
      <c r="BC475" s="183"/>
      <c r="BD475" s="183"/>
      <c r="BE475" s="183"/>
      <c r="BF475" s="183"/>
      <c r="BG475" s="183"/>
      <c r="BH475" s="4"/>
      <c r="BI475" s="37"/>
      <c r="BJ475" s="1"/>
      <c r="BK475" s="1"/>
      <c r="BL475" s="31"/>
      <c r="BM475" s="31"/>
      <c r="BN475" s="1"/>
      <c r="BO475" s="1"/>
      <c r="BP475" s="1"/>
      <c r="BQ475" s="1"/>
      <c r="BR475" s="1"/>
      <c r="BS475" s="4"/>
      <c r="BT475" s="37">
        <f t="shared" si="35"/>
        <v>45930</v>
      </c>
      <c r="BU475" s="229"/>
      <c r="BV475" s="183"/>
      <c r="BW475" s="221"/>
      <c r="BX475" s="183"/>
      <c r="BY475" s="183"/>
      <c r="BZ475" s="183"/>
      <c r="CA475" s="183"/>
      <c r="CB475" s="183"/>
      <c r="CC475" s="183"/>
      <c r="CE475" s="1"/>
      <c r="CF475" s="1"/>
      <c r="CG475" s="1"/>
      <c r="CH475" s="1"/>
      <c r="CI475" s="1"/>
      <c r="CJ475" s="1"/>
      <c r="CK475" s="1"/>
      <c r="CL475" s="1"/>
      <c r="CM475" s="1"/>
      <c r="CN475" s="1"/>
      <c r="CO475" s="1"/>
    </row>
    <row r="476" spans="1:93" ht="30" customHeight="1" x14ac:dyDescent="0.2">
      <c r="A476" s="1">
        <v>470</v>
      </c>
      <c r="B476" s="1" t="s">
        <v>291</v>
      </c>
      <c r="C476" s="1" t="s">
        <v>288</v>
      </c>
      <c r="D476" s="1" t="s">
        <v>54</v>
      </c>
      <c r="E476" s="1" t="s">
        <v>287</v>
      </c>
      <c r="F476" s="1" t="s">
        <v>74</v>
      </c>
      <c r="G476" s="1">
        <v>9</v>
      </c>
      <c r="H476" s="1" t="s">
        <v>341</v>
      </c>
      <c r="I476" s="1" t="s">
        <v>114</v>
      </c>
      <c r="J476" s="64">
        <v>81612</v>
      </c>
      <c r="K476" s="64">
        <v>63958</v>
      </c>
      <c r="L476" s="29">
        <v>45902</v>
      </c>
      <c r="M476" s="29" t="s">
        <v>4163</v>
      </c>
      <c r="N476" s="1" t="s">
        <v>25</v>
      </c>
      <c r="O476" s="28" t="s">
        <v>84</v>
      </c>
      <c r="P476" s="1" t="s">
        <v>87</v>
      </c>
      <c r="Q476" s="64">
        <v>10</v>
      </c>
      <c r="R476" s="1" t="s">
        <v>410</v>
      </c>
      <c r="T476" s="1" t="s">
        <v>115</v>
      </c>
      <c r="U476" s="1"/>
      <c r="V476" s="1"/>
      <c r="W476" s="4"/>
      <c r="X476" s="28"/>
      <c r="Y476" s="33"/>
      <c r="Z476" s="33"/>
      <c r="AA476" s="96"/>
      <c r="AB476" s="178"/>
      <c r="AC476" s="66">
        <v>29</v>
      </c>
      <c r="AD476" s="65">
        <v>160</v>
      </c>
      <c r="AE476" s="33" t="s">
        <v>103</v>
      </c>
      <c r="AF476" s="33" t="s">
        <v>103</v>
      </c>
      <c r="AG476" s="33"/>
      <c r="AH476" s="4"/>
      <c r="AI476" s="1"/>
      <c r="AJ476" s="1"/>
      <c r="AK476" s="1"/>
      <c r="AL476" s="5"/>
      <c r="AM476" s="164">
        <f t="shared" si="34"/>
        <v>45905</v>
      </c>
      <c r="AW476" s="96"/>
      <c r="AX476" s="37">
        <f t="shared" si="33"/>
        <v>45909</v>
      </c>
      <c r="AY476" s="182"/>
      <c r="AZ476" s="183"/>
      <c r="BA476" s="183"/>
      <c r="BB476" s="183"/>
      <c r="BC476" s="183"/>
      <c r="BD476" s="183"/>
      <c r="BE476" s="183"/>
      <c r="BF476" s="183"/>
      <c r="BG476" s="183"/>
      <c r="BH476" s="4"/>
      <c r="BI476" s="37"/>
      <c r="BJ476" s="1"/>
      <c r="BK476" s="1"/>
      <c r="BL476" s="31"/>
      <c r="BM476" s="31"/>
      <c r="BN476" s="1"/>
      <c r="BO476" s="1"/>
      <c r="BP476" s="1"/>
      <c r="BQ476" s="1"/>
      <c r="BR476" s="1"/>
      <c r="BS476" s="4"/>
      <c r="BT476" s="37">
        <f t="shared" si="35"/>
        <v>45930</v>
      </c>
      <c r="BU476" s="229"/>
      <c r="BV476" s="183"/>
      <c r="BW476" s="221"/>
      <c r="BX476" s="183"/>
      <c r="BY476" s="183"/>
      <c r="BZ476" s="183"/>
      <c r="CA476" s="183"/>
      <c r="CB476" s="183"/>
      <c r="CC476" s="183"/>
      <c r="CE476" s="1"/>
      <c r="CF476" s="1"/>
      <c r="CG476" s="1"/>
      <c r="CH476" s="1"/>
      <c r="CI476" s="1"/>
      <c r="CJ476" s="1"/>
      <c r="CK476" s="1"/>
      <c r="CL476" s="1"/>
      <c r="CM476" s="1"/>
      <c r="CN476" s="1"/>
      <c r="CO476" s="1"/>
    </row>
    <row r="477" spans="1:93" ht="30" customHeight="1" x14ac:dyDescent="0.2">
      <c r="A477" s="1">
        <v>471</v>
      </c>
      <c r="B477" s="1" t="s">
        <v>291</v>
      </c>
      <c r="C477" s="1" t="s">
        <v>288</v>
      </c>
      <c r="D477" s="1" t="s">
        <v>54</v>
      </c>
      <c r="E477" s="1" t="s">
        <v>287</v>
      </c>
      <c r="F477" s="1" t="s">
        <v>74</v>
      </c>
      <c r="G477" s="1">
        <v>9</v>
      </c>
      <c r="H477" s="1" t="s">
        <v>341</v>
      </c>
      <c r="I477" s="1" t="s">
        <v>114</v>
      </c>
      <c r="J477" s="64">
        <v>84212</v>
      </c>
      <c r="K477" s="64">
        <v>63962</v>
      </c>
      <c r="L477" s="29">
        <v>45902</v>
      </c>
      <c r="M477" s="29" t="s">
        <v>4163</v>
      </c>
      <c r="N477" s="1" t="s">
        <v>25</v>
      </c>
      <c r="O477" s="28" t="s">
        <v>84</v>
      </c>
      <c r="P477" s="1" t="s">
        <v>87</v>
      </c>
      <c r="Q477" s="64">
        <v>10</v>
      </c>
      <c r="R477" s="1" t="s">
        <v>410</v>
      </c>
      <c r="T477" s="1" t="s">
        <v>115</v>
      </c>
      <c r="U477" s="1"/>
      <c r="V477" s="1"/>
      <c r="W477" s="4"/>
      <c r="X477" s="28"/>
      <c r="Y477" s="33"/>
      <c r="Z477" s="33"/>
      <c r="AA477" s="96"/>
      <c r="AB477" s="178"/>
      <c r="AC477" s="66">
        <v>28</v>
      </c>
      <c r="AD477" s="65">
        <v>180</v>
      </c>
      <c r="AE477" s="33" t="s">
        <v>103</v>
      </c>
      <c r="AF477" s="33" t="s">
        <v>103</v>
      </c>
      <c r="AG477" s="33"/>
      <c r="AH477" s="4"/>
      <c r="AI477" s="1"/>
      <c r="AJ477" s="1"/>
      <c r="AK477" s="1"/>
      <c r="AL477" s="5"/>
      <c r="AM477" s="164">
        <f t="shared" si="34"/>
        <v>45905</v>
      </c>
      <c r="AW477" s="96"/>
      <c r="AX477" s="37">
        <f t="shared" si="33"/>
        <v>45909</v>
      </c>
      <c r="AY477" s="182"/>
      <c r="AZ477" s="183"/>
      <c r="BA477" s="183"/>
      <c r="BB477" s="183"/>
      <c r="BC477" s="183"/>
      <c r="BD477" s="183"/>
      <c r="BE477" s="183"/>
      <c r="BF477" s="183"/>
      <c r="BG477" s="183"/>
      <c r="BH477" s="4"/>
      <c r="BI477" s="37"/>
      <c r="BJ477" s="1"/>
      <c r="BK477" s="1"/>
      <c r="BL477" s="31"/>
      <c r="BM477" s="31"/>
      <c r="BN477" s="1"/>
      <c r="BO477" s="1"/>
      <c r="BP477" s="1"/>
      <c r="BQ477" s="1"/>
      <c r="BR477" s="1"/>
      <c r="BS477" s="4"/>
      <c r="BT477" s="37">
        <f t="shared" si="35"/>
        <v>45930</v>
      </c>
      <c r="BU477" s="229"/>
      <c r="BV477" s="183"/>
      <c r="BW477" s="221"/>
      <c r="BX477" s="183"/>
      <c r="BY477" s="183"/>
      <c r="BZ477" s="183"/>
      <c r="CA477" s="183"/>
      <c r="CB477" s="183"/>
      <c r="CC477" s="183"/>
      <c r="CE477" s="1"/>
      <c r="CF477" s="1"/>
      <c r="CG477" s="1"/>
      <c r="CH477" s="1"/>
      <c r="CI477" s="1"/>
      <c r="CJ477" s="1"/>
      <c r="CK477" s="1"/>
      <c r="CL477" s="1"/>
      <c r="CM477" s="1"/>
      <c r="CN477" s="1"/>
      <c r="CO477" s="1"/>
    </row>
    <row r="478" spans="1:93" ht="30" customHeight="1" x14ac:dyDescent="0.2">
      <c r="A478" s="1">
        <v>472</v>
      </c>
      <c r="B478" s="1" t="s">
        <v>291</v>
      </c>
      <c r="C478" s="1" t="s">
        <v>288</v>
      </c>
      <c r="D478" s="1" t="s">
        <v>54</v>
      </c>
      <c r="E478" s="1" t="s">
        <v>287</v>
      </c>
      <c r="F478" s="1" t="s">
        <v>74</v>
      </c>
      <c r="G478" s="1">
        <v>9</v>
      </c>
      <c r="H478" s="1" t="s">
        <v>341</v>
      </c>
      <c r="I478" s="1" t="s">
        <v>114</v>
      </c>
      <c r="J478" s="64">
        <v>82112</v>
      </c>
      <c r="K478" s="64">
        <v>63964</v>
      </c>
      <c r="L478" s="29">
        <v>45902</v>
      </c>
      <c r="M478" s="29" t="s">
        <v>4163</v>
      </c>
      <c r="N478" s="1" t="s">
        <v>25</v>
      </c>
      <c r="O478" s="28" t="s">
        <v>84</v>
      </c>
      <c r="P478" s="1" t="s">
        <v>87</v>
      </c>
      <c r="Q478" s="64">
        <v>10</v>
      </c>
      <c r="R478" s="1" t="s">
        <v>410</v>
      </c>
      <c r="T478" s="1" t="s">
        <v>115</v>
      </c>
      <c r="U478" s="1"/>
      <c r="V478" s="1"/>
      <c r="W478" s="4"/>
      <c r="X478" s="28"/>
      <c r="Y478" s="33"/>
      <c r="Z478" s="33"/>
      <c r="AA478" s="96"/>
      <c r="AB478" s="178"/>
      <c r="AC478" s="66">
        <v>29</v>
      </c>
      <c r="AD478" s="65">
        <v>190</v>
      </c>
      <c r="AE478" s="33" t="s">
        <v>103</v>
      </c>
      <c r="AF478" s="33" t="s">
        <v>103</v>
      </c>
      <c r="AG478" s="33"/>
      <c r="AH478" s="4"/>
      <c r="AI478" s="1"/>
      <c r="AJ478" s="1"/>
      <c r="AK478" s="1"/>
      <c r="AL478" s="5"/>
      <c r="AM478" s="164">
        <f t="shared" si="34"/>
        <v>45905</v>
      </c>
      <c r="AW478" s="96"/>
      <c r="AX478" s="37">
        <f t="shared" si="33"/>
        <v>45909</v>
      </c>
      <c r="AY478" s="182"/>
      <c r="AZ478" s="183"/>
      <c r="BA478" s="183"/>
      <c r="BB478" s="183"/>
      <c r="BC478" s="183"/>
      <c r="BD478" s="183"/>
      <c r="BE478" s="183"/>
      <c r="BF478" s="183"/>
      <c r="BG478" s="183"/>
      <c r="BH478" s="4"/>
      <c r="BI478" s="37"/>
      <c r="BJ478" s="1"/>
      <c r="BK478" s="1"/>
      <c r="BL478" s="31"/>
      <c r="BM478" s="31"/>
      <c r="BN478" s="1"/>
      <c r="BO478" s="1"/>
      <c r="BP478" s="1"/>
      <c r="BQ478" s="1"/>
      <c r="BR478" s="1"/>
      <c r="BS478" s="4"/>
      <c r="BT478" s="37">
        <f t="shared" si="35"/>
        <v>45930</v>
      </c>
      <c r="BU478" s="229"/>
      <c r="BV478" s="183"/>
      <c r="BW478" s="221"/>
      <c r="BX478" s="183"/>
      <c r="BY478" s="183"/>
      <c r="BZ478" s="183"/>
      <c r="CA478" s="183"/>
      <c r="CB478" s="183"/>
      <c r="CC478" s="183"/>
      <c r="CE478" s="1"/>
      <c r="CF478" s="1"/>
      <c r="CG478" s="1"/>
      <c r="CH478" s="1"/>
      <c r="CI478" s="1"/>
      <c r="CJ478" s="1"/>
      <c r="CK478" s="1"/>
      <c r="CL478" s="1"/>
      <c r="CM478" s="1"/>
      <c r="CN478" s="1"/>
      <c r="CO478" s="1"/>
    </row>
    <row r="479" spans="1:93" ht="30" customHeight="1" x14ac:dyDescent="0.2">
      <c r="A479" s="1">
        <v>473</v>
      </c>
      <c r="B479" s="1" t="s">
        <v>291</v>
      </c>
      <c r="C479" s="1" t="s">
        <v>288</v>
      </c>
      <c r="D479" s="1" t="s">
        <v>54</v>
      </c>
      <c r="E479" s="1" t="s">
        <v>287</v>
      </c>
      <c r="F479" s="1" t="s">
        <v>74</v>
      </c>
      <c r="G479" s="1">
        <v>9</v>
      </c>
      <c r="H479" s="1" t="s">
        <v>341</v>
      </c>
      <c r="I479" s="1" t="s">
        <v>114</v>
      </c>
      <c r="J479" s="64">
        <v>63810</v>
      </c>
      <c r="K479" s="64">
        <v>63966</v>
      </c>
      <c r="L479" s="29">
        <v>45902</v>
      </c>
      <c r="M479" s="29" t="s">
        <v>4163</v>
      </c>
      <c r="N479" s="1" t="s">
        <v>25</v>
      </c>
      <c r="O479" s="28" t="s">
        <v>84</v>
      </c>
      <c r="P479" s="1" t="s">
        <v>87</v>
      </c>
      <c r="Q479" s="64">
        <v>9</v>
      </c>
      <c r="R479" s="1" t="s">
        <v>410</v>
      </c>
      <c r="T479" s="1" t="s">
        <v>115</v>
      </c>
      <c r="U479" s="1"/>
      <c r="V479" s="1"/>
      <c r="W479" s="4"/>
      <c r="X479" s="28"/>
      <c r="Y479" s="33"/>
      <c r="Z479" s="33"/>
      <c r="AA479" s="96"/>
      <c r="AB479" s="178"/>
      <c r="AC479" s="66">
        <v>29</v>
      </c>
      <c r="AD479" s="65">
        <v>175</v>
      </c>
      <c r="AE479" s="33" t="s">
        <v>103</v>
      </c>
      <c r="AF479" s="33" t="s">
        <v>103</v>
      </c>
      <c r="AG479" s="33"/>
      <c r="AH479" s="4"/>
      <c r="AI479" s="1"/>
      <c r="AJ479" s="1"/>
      <c r="AK479" s="1"/>
      <c r="AL479" s="5"/>
      <c r="AM479" s="164">
        <f t="shared" si="34"/>
        <v>45905</v>
      </c>
      <c r="AW479" s="96"/>
      <c r="AX479" s="37">
        <f t="shared" si="33"/>
        <v>45909</v>
      </c>
      <c r="AY479" s="182"/>
      <c r="AZ479" s="183"/>
      <c r="BA479" s="183"/>
      <c r="BB479" s="183"/>
      <c r="BC479" s="183"/>
      <c r="BD479" s="183"/>
      <c r="BE479" s="183"/>
      <c r="BF479" s="183"/>
      <c r="BG479" s="183"/>
      <c r="BH479" s="4"/>
      <c r="BI479" s="37"/>
      <c r="BJ479" s="1"/>
      <c r="BK479" s="1"/>
      <c r="BL479" s="31"/>
      <c r="BM479" s="31"/>
      <c r="BN479" s="1"/>
      <c r="BO479" s="1"/>
      <c r="BP479" s="1"/>
      <c r="BQ479" s="1"/>
      <c r="BR479" s="1"/>
      <c r="BS479" s="4"/>
      <c r="BT479" s="37">
        <f t="shared" si="35"/>
        <v>45930</v>
      </c>
      <c r="BU479" s="229"/>
      <c r="BV479" s="183"/>
      <c r="BW479" s="221"/>
      <c r="BX479" s="183"/>
      <c r="BY479" s="183"/>
      <c r="BZ479" s="183"/>
      <c r="CA479" s="183"/>
      <c r="CB479" s="183"/>
      <c r="CC479" s="183"/>
      <c r="CE479" s="1"/>
      <c r="CF479" s="1"/>
      <c r="CG479" s="1"/>
      <c r="CH479" s="1"/>
      <c r="CI479" s="1"/>
      <c r="CJ479" s="1"/>
      <c r="CK479" s="1"/>
      <c r="CL479" s="1"/>
      <c r="CM479" s="1"/>
      <c r="CN479" s="1"/>
      <c r="CO479" s="1"/>
    </row>
    <row r="480" spans="1:93" ht="30" customHeight="1" x14ac:dyDescent="0.2">
      <c r="A480" s="1">
        <v>474</v>
      </c>
      <c r="B480" s="1" t="s">
        <v>291</v>
      </c>
      <c r="C480" s="1" t="s">
        <v>288</v>
      </c>
      <c r="D480" s="1" t="s">
        <v>54</v>
      </c>
      <c r="E480" s="1" t="s">
        <v>287</v>
      </c>
      <c r="F480" s="1" t="s">
        <v>74</v>
      </c>
      <c r="G480" s="1">
        <v>9</v>
      </c>
      <c r="H480" s="1" t="s">
        <v>341</v>
      </c>
      <c r="I480" s="1" t="s">
        <v>114</v>
      </c>
      <c r="J480" s="64">
        <v>66010</v>
      </c>
      <c r="K480" s="64">
        <v>63972</v>
      </c>
      <c r="L480" s="29">
        <v>45902</v>
      </c>
      <c r="M480" s="29" t="s">
        <v>4163</v>
      </c>
      <c r="N480" s="1" t="s">
        <v>25</v>
      </c>
      <c r="O480" s="28" t="s">
        <v>84</v>
      </c>
      <c r="P480" s="1" t="s">
        <v>87</v>
      </c>
      <c r="Q480" s="64">
        <v>9</v>
      </c>
      <c r="R480" s="1" t="s">
        <v>410</v>
      </c>
      <c r="T480" s="1" t="s">
        <v>115</v>
      </c>
      <c r="U480" s="1"/>
      <c r="V480" s="1"/>
      <c r="W480" s="4"/>
      <c r="X480" s="28"/>
      <c r="Y480" s="33"/>
      <c r="Z480" s="33"/>
      <c r="AA480" s="96"/>
      <c r="AB480" s="178"/>
      <c r="AC480" s="66">
        <v>28.5</v>
      </c>
      <c r="AD480" s="65">
        <v>160</v>
      </c>
      <c r="AE480" s="33" t="s">
        <v>103</v>
      </c>
      <c r="AF480" s="33" t="s">
        <v>103</v>
      </c>
      <c r="AG480" s="33"/>
      <c r="AH480" s="4"/>
      <c r="AI480" s="1"/>
      <c r="AJ480" s="1"/>
      <c r="AK480" s="1"/>
      <c r="AL480" s="5"/>
      <c r="AM480" s="164">
        <f t="shared" si="34"/>
        <v>45905</v>
      </c>
      <c r="AW480" s="96"/>
      <c r="AX480" s="37">
        <f t="shared" si="33"/>
        <v>45909</v>
      </c>
      <c r="AY480" s="182"/>
      <c r="AZ480" s="183"/>
      <c r="BA480" s="183"/>
      <c r="BB480" s="183"/>
      <c r="BC480" s="183"/>
      <c r="BD480" s="183"/>
      <c r="BE480" s="183"/>
      <c r="BF480" s="183"/>
      <c r="BG480" s="183"/>
      <c r="BH480" s="4"/>
      <c r="BI480" s="37"/>
      <c r="BJ480" s="1"/>
      <c r="BK480" s="1"/>
      <c r="BL480" s="31"/>
      <c r="BM480" s="31"/>
      <c r="BN480" s="1"/>
      <c r="BO480" s="1"/>
      <c r="BP480" s="1"/>
      <c r="BQ480" s="1"/>
      <c r="BR480" s="1"/>
      <c r="BS480" s="4"/>
      <c r="BT480" s="37">
        <f t="shared" si="35"/>
        <v>45930</v>
      </c>
      <c r="BU480" s="229"/>
      <c r="BV480" s="183"/>
      <c r="BW480" s="221"/>
      <c r="BX480" s="183"/>
      <c r="BY480" s="183"/>
      <c r="BZ480" s="183"/>
      <c r="CA480" s="183"/>
      <c r="CB480" s="183"/>
      <c r="CC480" s="183"/>
      <c r="CE480" s="1"/>
      <c r="CF480" s="1"/>
      <c r="CG480" s="1"/>
      <c r="CH480" s="1"/>
      <c r="CI480" s="1"/>
      <c r="CJ480" s="1"/>
      <c r="CK480" s="1"/>
      <c r="CL480" s="1"/>
      <c r="CM480" s="1"/>
      <c r="CN480" s="1"/>
      <c r="CO480" s="1"/>
    </row>
    <row r="481" spans="1:93" ht="30" customHeight="1" x14ac:dyDescent="0.2">
      <c r="A481" s="1">
        <v>475</v>
      </c>
      <c r="B481" s="1" t="s">
        <v>291</v>
      </c>
      <c r="C481" s="1" t="s">
        <v>288</v>
      </c>
      <c r="D481" s="1" t="s">
        <v>54</v>
      </c>
      <c r="E481" s="1" t="s">
        <v>287</v>
      </c>
      <c r="F481" s="1" t="s">
        <v>74</v>
      </c>
      <c r="G481" s="1">
        <v>9</v>
      </c>
      <c r="H481" s="1" t="s">
        <v>341</v>
      </c>
      <c r="I481" s="1" t="s">
        <v>114</v>
      </c>
      <c r="J481" s="64">
        <v>82012</v>
      </c>
      <c r="K481" s="64">
        <v>63976</v>
      </c>
      <c r="L481" s="29">
        <v>45902</v>
      </c>
      <c r="M481" s="29" t="s">
        <v>4163</v>
      </c>
      <c r="N481" s="1" t="s">
        <v>25</v>
      </c>
      <c r="O481" s="28" t="s">
        <v>84</v>
      </c>
      <c r="P481" s="1" t="s">
        <v>87</v>
      </c>
      <c r="Q481" s="64">
        <v>10</v>
      </c>
      <c r="R481" s="1" t="s">
        <v>410</v>
      </c>
      <c r="T481" s="1" t="s">
        <v>115</v>
      </c>
      <c r="U481" s="1"/>
      <c r="V481" s="1"/>
      <c r="W481" s="4"/>
      <c r="X481" s="28"/>
      <c r="Y481" s="33"/>
      <c r="Z481" s="33"/>
      <c r="AA481" s="96"/>
      <c r="AB481" s="179"/>
      <c r="AC481" s="66">
        <v>25.5</v>
      </c>
      <c r="AD481" s="65">
        <v>175</v>
      </c>
      <c r="AE481" s="33" t="s">
        <v>103</v>
      </c>
      <c r="AF481" s="33" t="s">
        <v>103</v>
      </c>
      <c r="AG481" s="33"/>
      <c r="AH481" s="4"/>
      <c r="AI481" s="1"/>
      <c r="AJ481" s="1"/>
      <c r="AK481" s="1"/>
      <c r="AL481" s="5"/>
      <c r="AM481" s="164">
        <f t="shared" si="34"/>
        <v>45905</v>
      </c>
      <c r="AW481" s="96"/>
      <c r="AX481" s="37">
        <f t="shared" si="33"/>
        <v>45909</v>
      </c>
      <c r="AY481" s="182"/>
      <c r="AZ481" s="183"/>
      <c r="BA481" s="183"/>
      <c r="BB481" s="183"/>
      <c r="BC481" s="183"/>
      <c r="BD481" s="183"/>
      <c r="BE481" s="183"/>
      <c r="BF481" s="183"/>
      <c r="BG481" s="183"/>
      <c r="BH481" s="4"/>
      <c r="BI481" s="37"/>
      <c r="BJ481" s="1"/>
      <c r="BK481" s="1"/>
      <c r="BL481" s="31"/>
      <c r="BM481" s="31"/>
      <c r="BN481" s="1"/>
      <c r="BO481" s="1"/>
      <c r="BP481" s="1"/>
      <c r="BQ481" s="1"/>
      <c r="BR481" s="1"/>
      <c r="BS481" s="4"/>
      <c r="BT481" s="37">
        <f t="shared" si="35"/>
        <v>45930</v>
      </c>
      <c r="BU481" s="229"/>
      <c r="BV481" s="183"/>
      <c r="BW481" s="221"/>
      <c r="BX481" s="183"/>
      <c r="BY481" s="183"/>
      <c r="BZ481" s="183"/>
      <c r="CA481" s="183"/>
      <c r="CB481" s="183"/>
      <c r="CC481" s="183"/>
      <c r="CE481" s="1"/>
      <c r="CF481" s="1"/>
      <c r="CG481" s="1"/>
      <c r="CH481" s="1"/>
      <c r="CI481" s="1"/>
      <c r="CJ481" s="1"/>
      <c r="CK481" s="1"/>
      <c r="CL481" s="1"/>
      <c r="CM481" s="1"/>
      <c r="CN481" s="1"/>
      <c r="CO481" s="1"/>
    </row>
    <row r="482" spans="1:93" ht="30" customHeight="1" x14ac:dyDescent="0.2">
      <c r="A482" s="1">
        <v>476</v>
      </c>
      <c r="B482" s="1" t="s">
        <v>294</v>
      </c>
      <c r="C482" s="1" t="s">
        <v>292</v>
      </c>
      <c r="D482" s="1" t="s">
        <v>223</v>
      </c>
      <c r="E482" s="1" t="s">
        <v>293</v>
      </c>
      <c r="F482" s="1" t="s">
        <v>74</v>
      </c>
      <c r="G482" s="1">
        <v>8</v>
      </c>
      <c r="H482" s="1" t="s">
        <v>341</v>
      </c>
      <c r="I482" s="1" t="s">
        <v>114</v>
      </c>
      <c r="J482" s="64">
        <v>82812</v>
      </c>
      <c r="K482" s="64">
        <v>95588</v>
      </c>
      <c r="L482" s="29">
        <v>45903</v>
      </c>
      <c r="M482" s="29" t="s">
        <v>4163</v>
      </c>
      <c r="N482" s="1" t="s">
        <v>25</v>
      </c>
      <c r="O482" s="28" t="s">
        <v>225</v>
      </c>
      <c r="P482" s="1" t="s">
        <v>216</v>
      </c>
      <c r="Q482" s="64">
        <v>10</v>
      </c>
      <c r="R482" s="1" t="s">
        <v>410</v>
      </c>
      <c r="S482" s="1">
        <v>6</v>
      </c>
      <c r="T482" s="1" t="s">
        <v>115</v>
      </c>
      <c r="U482" s="1"/>
      <c r="V482" s="1"/>
      <c r="W482" s="4"/>
      <c r="X482" s="28"/>
      <c r="Y482" s="33"/>
      <c r="Z482" s="33"/>
      <c r="AA482" s="96"/>
      <c r="AB482" s="177" t="s">
        <v>801</v>
      </c>
      <c r="AC482" s="66">
        <v>27.5</v>
      </c>
      <c r="AD482" s="65">
        <v>220</v>
      </c>
      <c r="AE482" s="33" t="s">
        <v>103</v>
      </c>
      <c r="AF482" s="33" t="s">
        <v>103</v>
      </c>
      <c r="AG482" s="33"/>
      <c r="AH482" s="4"/>
      <c r="AI482" s="1"/>
      <c r="AJ482" s="1"/>
      <c r="AK482" s="1"/>
      <c r="AL482" s="5"/>
      <c r="AM482" s="164">
        <f t="shared" si="34"/>
        <v>45906</v>
      </c>
      <c r="AN482" s="183" t="s">
        <v>570</v>
      </c>
      <c r="AO482" s="212" t="s">
        <v>572</v>
      </c>
      <c r="AP482" s="183">
        <v>39.799999999999997</v>
      </c>
      <c r="AQ482" s="183">
        <v>39.4</v>
      </c>
      <c r="AR482" s="183">
        <v>38.4</v>
      </c>
      <c r="AS482" s="183"/>
      <c r="AT482" s="183"/>
      <c r="AU482" s="183"/>
      <c r="AV482" s="183">
        <f>AVERAGE(AP482:AU509)</f>
        <v>39.199999999999996</v>
      </c>
      <c r="AW482" s="96"/>
      <c r="AX482" s="37">
        <f t="shared" si="33"/>
        <v>45910</v>
      </c>
      <c r="AY482" s="182" t="s">
        <v>570</v>
      </c>
      <c r="AZ482" s="183" t="s">
        <v>571</v>
      </c>
      <c r="BA482" s="183">
        <v>39.5</v>
      </c>
      <c r="BB482" s="183">
        <v>42.1</v>
      </c>
      <c r="BC482" s="183">
        <v>44.4</v>
      </c>
      <c r="BD482" s="183">
        <v>41.3</v>
      </c>
      <c r="BE482" s="183">
        <v>42.7</v>
      </c>
      <c r="BF482" s="183">
        <v>40.799999999999997</v>
      </c>
      <c r="BG482" s="183">
        <f>AVERAGE(BA482:BF509)</f>
        <v>42.233333333333334</v>
      </c>
      <c r="BH482" s="4"/>
      <c r="BI482" s="37"/>
      <c r="BJ482" s="1"/>
      <c r="BK482" s="1"/>
      <c r="BL482" s="31"/>
      <c r="BM482" s="31"/>
      <c r="BN482" s="1"/>
      <c r="BO482" s="1"/>
      <c r="BP482" s="1"/>
      <c r="BQ482" s="1"/>
      <c r="BR482" s="1"/>
      <c r="BS482" s="4"/>
      <c r="BT482" s="37">
        <f t="shared" si="35"/>
        <v>45931</v>
      </c>
      <c r="BU482" s="229" t="s">
        <v>570</v>
      </c>
      <c r="BV482" s="183" t="s">
        <v>573</v>
      </c>
      <c r="BW482" s="221">
        <v>51.7</v>
      </c>
      <c r="BX482" s="183">
        <v>50.5</v>
      </c>
      <c r="BY482" s="183">
        <v>52.5</v>
      </c>
      <c r="BZ482" s="183">
        <v>50</v>
      </c>
      <c r="CA482" s="183">
        <v>51.2</v>
      </c>
      <c r="CB482" s="183">
        <v>50.4</v>
      </c>
      <c r="CC482" s="183">
        <f>AVERAGE(BW482:CB509)</f>
        <v>51.418181818181807</v>
      </c>
      <c r="CE482" s="1"/>
      <c r="CF482" s="1"/>
      <c r="CG482" s="1"/>
      <c r="CH482" s="1"/>
      <c r="CI482" s="1"/>
      <c r="CJ482" s="1"/>
      <c r="CK482" s="1"/>
      <c r="CL482" s="1"/>
      <c r="CM482" s="1"/>
      <c r="CN482" s="1"/>
      <c r="CO482" s="1"/>
    </row>
    <row r="483" spans="1:93" ht="30" customHeight="1" x14ac:dyDescent="0.2">
      <c r="A483" s="1">
        <v>477</v>
      </c>
      <c r="B483" s="1" t="s">
        <v>294</v>
      </c>
      <c r="C483" s="1" t="s">
        <v>292</v>
      </c>
      <c r="D483" s="1" t="s">
        <v>223</v>
      </c>
      <c r="E483" s="1" t="s">
        <v>293</v>
      </c>
      <c r="F483" s="1" t="s">
        <v>74</v>
      </c>
      <c r="G483" s="1">
        <v>8</v>
      </c>
      <c r="H483" s="1" t="s">
        <v>341</v>
      </c>
      <c r="I483" s="1" t="s">
        <v>114</v>
      </c>
      <c r="J483" s="64">
        <v>81512</v>
      </c>
      <c r="K483" s="64">
        <v>95591</v>
      </c>
      <c r="L483" s="29">
        <v>45903</v>
      </c>
      <c r="M483" s="29" t="s">
        <v>4163</v>
      </c>
      <c r="N483" s="1" t="s">
        <v>25</v>
      </c>
      <c r="O483" s="28" t="s">
        <v>225</v>
      </c>
      <c r="P483" s="1" t="s">
        <v>216</v>
      </c>
      <c r="Q483" s="64">
        <v>10</v>
      </c>
      <c r="R483" s="1" t="s">
        <v>410</v>
      </c>
      <c r="T483" s="1" t="s">
        <v>115</v>
      </c>
      <c r="U483" s="1"/>
      <c r="V483" s="1"/>
      <c r="W483" s="4"/>
      <c r="X483" s="28"/>
      <c r="Y483" s="33"/>
      <c r="Z483" s="33"/>
      <c r="AA483" s="96"/>
      <c r="AB483" s="178"/>
      <c r="AC483" s="66">
        <v>27</v>
      </c>
      <c r="AD483" s="65">
        <v>230</v>
      </c>
      <c r="AE483" s="33" t="s">
        <v>103</v>
      </c>
      <c r="AF483" s="33" t="s">
        <v>103</v>
      </c>
      <c r="AG483" s="33"/>
      <c r="AH483" s="4"/>
      <c r="AI483" s="1"/>
      <c r="AJ483" s="1"/>
      <c r="AK483" s="1"/>
      <c r="AL483" s="5"/>
      <c r="AM483" s="164">
        <f t="shared" si="34"/>
        <v>45906</v>
      </c>
      <c r="AN483" s="183"/>
      <c r="AO483" s="183"/>
      <c r="AP483" s="183"/>
      <c r="AQ483" s="183"/>
      <c r="AR483" s="183"/>
      <c r="AS483" s="183"/>
      <c r="AT483" s="183"/>
      <c r="AU483" s="183"/>
      <c r="AV483" s="183"/>
      <c r="AW483" s="96"/>
      <c r="AX483" s="37">
        <f t="shared" si="33"/>
        <v>45910</v>
      </c>
      <c r="AY483" s="182"/>
      <c r="AZ483" s="183"/>
      <c r="BA483" s="183"/>
      <c r="BB483" s="183"/>
      <c r="BC483" s="183"/>
      <c r="BD483" s="183"/>
      <c r="BE483" s="183"/>
      <c r="BF483" s="183"/>
      <c r="BG483" s="183"/>
      <c r="BH483" s="4"/>
      <c r="BI483" s="37"/>
      <c r="BJ483" s="1"/>
      <c r="BK483" s="1"/>
      <c r="BL483" s="31"/>
      <c r="BM483" s="31"/>
      <c r="BN483" s="1"/>
      <c r="BO483" s="1"/>
      <c r="BP483" s="1"/>
      <c r="BQ483" s="1"/>
      <c r="BR483" s="1"/>
      <c r="BS483" s="4"/>
      <c r="BT483" s="37">
        <f t="shared" si="35"/>
        <v>45931</v>
      </c>
      <c r="BU483" s="229"/>
      <c r="BV483" s="183"/>
      <c r="BW483" s="221"/>
      <c r="BX483" s="183"/>
      <c r="BY483" s="183"/>
      <c r="BZ483" s="183"/>
      <c r="CA483" s="183"/>
      <c r="CB483" s="183"/>
      <c r="CC483" s="183"/>
      <c r="CE483" s="1"/>
      <c r="CF483" s="1"/>
      <c r="CG483" s="1"/>
      <c r="CH483" s="1"/>
      <c r="CI483" s="1"/>
      <c r="CJ483" s="1"/>
      <c r="CK483" s="1"/>
      <c r="CL483" s="1"/>
      <c r="CM483" s="1"/>
      <c r="CN483" s="1"/>
      <c r="CO483" s="1"/>
    </row>
    <row r="484" spans="1:93" ht="30" customHeight="1" x14ac:dyDescent="0.2">
      <c r="A484" s="1">
        <v>478</v>
      </c>
      <c r="B484" s="1" t="s">
        <v>294</v>
      </c>
      <c r="C484" s="1" t="s">
        <v>292</v>
      </c>
      <c r="D484" s="1" t="s">
        <v>223</v>
      </c>
      <c r="E484" s="1" t="s">
        <v>293</v>
      </c>
      <c r="F484" s="1" t="s">
        <v>74</v>
      </c>
      <c r="G484" s="1">
        <v>8</v>
      </c>
      <c r="H484" s="1" t="s">
        <v>341</v>
      </c>
      <c r="I484" s="1" t="s">
        <v>114</v>
      </c>
      <c r="J484" s="64">
        <v>83612</v>
      </c>
      <c r="K484" s="64">
        <v>95592</v>
      </c>
      <c r="L484" s="29">
        <v>45903</v>
      </c>
      <c r="M484" s="29" t="s">
        <v>4163</v>
      </c>
      <c r="N484" s="1" t="s">
        <v>25</v>
      </c>
      <c r="O484" s="28" t="s">
        <v>225</v>
      </c>
      <c r="P484" s="1" t="s">
        <v>216</v>
      </c>
      <c r="Q484" s="64">
        <v>10</v>
      </c>
      <c r="R484" s="1" t="s">
        <v>410</v>
      </c>
      <c r="T484" s="1" t="s">
        <v>115</v>
      </c>
      <c r="U484" s="1"/>
      <c r="V484" s="1"/>
      <c r="W484" s="4"/>
      <c r="X484" s="28"/>
      <c r="Y484" s="33"/>
      <c r="Z484" s="33"/>
      <c r="AA484" s="96"/>
      <c r="AB484" s="178"/>
      <c r="AC484" s="66">
        <v>26</v>
      </c>
      <c r="AD484" s="65">
        <v>210</v>
      </c>
      <c r="AE484" s="33" t="s">
        <v>103</v>
      </c>
      <c r="AF484" s="33" t="s">
        <v>103</v>
      </c>
      <c r="AG484" s="33"/>
      <c r="AH484" s="4"/>
      <c r="AI484" s="1"/>
      <c r="AJ484" s="1"/>
      <c r="AK484" s="1"/>
      <c r="AL484" s="5"/>
      <c r="AM484" s="164">
        <f t="shared" si="34"/>
        <v>45906</v>
      </c>
      <c r="AN484" s="183"/>
      <c r="AO484" s="183"/>
      <c r="AP484" s="183"/>
      <c r="AQ484" s="183"/>
      <c r="AR484" s="183"/>
      <c r="AS484" s="183"/>
      <c r="AT484" s="183"/>
      <c r="AU484" s="183"/>
      <c r="AV484" s="183"/>
      <c r="AW484" s="96"/>
      <c r="AX484" s="37">
        <f t="shared" si="33"/>
        <v>45910</v>
      </c>
      <c r="AY484" s="182"/>
      <c r="AZ484" s="183"/>
      <c r="BA484" s="183"/>
      <c r="BB484" s="183"/>
      <c r="BC484" s="183"/>
      <c r="BD484" s="183"/>
      <c r="BE484" s="183"/>
      <c r="BF484" s="183"/>
      <c r="BG484" s="183"/>
      <c r="BH484" s="4"/>
      <c r="BI484" s="37"/>
      <c r="BJ484" s="1"/>
      <c r="BK484" s="1"/>
      <c r="BL484" s="31"/>
      <c r="BM484" s="31"/>
      <c r="BN484" s="1"/>
      <c r="BO484" s="1"/>
      <c r="BP484" s="1"/>
      <c r="BQ484" s="1"/>
      <c r="BR484" s="1"/>
      <c r="BS484" s="4"/>
      <c r="BT484" s="37">
        <f t="shared" si="35"/>
        <v>45931</v>
      </c>
      <c r="BU484" s="229"/>
      <c r="BV484" s="183"/>
      <c r="BW484" s="221"/>
      <c r="BX484" s="183"/>
      <c r="BY484" s="183"/>
      <c r="BZ484" s="183"/>
      <c r="CA484" s="183"/>
      <c r="CB484" s="183"/>
      <c r="CC484" s="183"/>
      <c r="CE484" s="1"/>
      <c r="CF484" s="1"/>
      <c r="CG484" s="1"/>
      <c r="CH484" s="1"/>
      <c r="CI484" s="1"/>
      <c r="CJ484" s="1"/>
      <c r="CK484" s="1"/>
      <c r="CL484" s="1"/>
      <c r="CM484" s="1"/>
      <c r="CN484" s="1"/>
      <c r="CO484" s="1"/>
    </row>
    <row r="485" spans="1:93" ht="30" customHeight="1" x14ac:dyDescent="0.2">
      <c r="A485" s="1">
        <v>479</v>
      </c>
      <c r="B485" s="1" t="s">
        <v>294</v>
      </c>
      <c r="C485" s="1" t="s">
        <v>292</v>
      </c>
      <c r="D485" s="1" t="s">
        <v>223</v>
      </c>
      <c r="E485" s="1" t="s">
        <v>293</v>
      </c>
      <c r="F485" s="1" t="s">
        <v>74</v>
      </c>
      <c r="G485" s="1">
        <v>8</v>
      </c>
      <c r="H485" s="1" t="s">
        <v>341</v>
      </c>
      <c r="I485" s="1" t="s">
        <v>114</v>
      </c>
      <c r="J485" s="64">
        <v>81612</v>
      </c>
      <c r="K485" s="64">
        <v>95594</v>
      </c>
      <c r="L485" s="29">
        <v>45903</v>
      </c>
      <c r="M485" s="29" t="s">
        <v>4163</v>
      </c>
      <c r="N485" s="1" t="s">
        <v>25</v>
      </c>
      <c r="O485" s="28" t="s">
        <v>225</v>
      </c>
      <c r="P485" s="1" t="s">
        <v>216</v>
      </c>
      <c r="Q485" s="64">
        <v>10</v>
      </c>
      <c r="R485" s="1" t="s">
        <v>410</v>
      </c>
      <c r="T485" s="1" t="s">
        <v>115</v>
      </c>
      <c r="U485" s="1"/>
      <c r="V485" s="1"/>
      <c r="W485" s="4"/>
      <c r="X485" s="28"/>
      <c r="Y485" s="33"/>
      <c r="Z485" s="33"/>
      <c r="AA485" s="96"/>
      <c r="AB485" s="178"/>
      <c r="AC485" s="66">
        <v>28.5</v>
      </c>
      <c r="AD485" s="65">
        <v>220</v>
      </c>
      <c r="AE485" s="33" t="s">
        <v>103</v>
      </c>
      <c r="AF485" s="33" t="s">
        <v>103</v>
      </c>
      <c r="AG485" s="33"/>
      <c r="AH485" s="4"/>
      <c r="AI485" s="1"/>
      <c r="AJ485" s="1"/>
      <c r="AK485" s="1"/>
      <c r="AL485" s="5"/>
      <c r="AM485" s="164">
        <f t="shared" si="34"/>
        <v>45906</v>
      </c>
      <c r="AN485" s="183"/>
      <c r="AO485" s="183"/>
      <c r="AP485" s="183"/>
      <c r="AQ485" s="183"/>
      <c r="AR485" s="183"/>
      <c r="AS485" s="183"/>
      <c r="AT485" s="183"/>
      <c r="AU485" s="183"/>
      <c r="AV485" s="183"/>
      <c r="AW485" s="96"/>
      <c r="AX485" s="37">
        <f t="shared" si="33"/>
        <v>45910</v>
      </c>
      <c r="AY485" s="182"/>
      <c r="AZ485" s="183"/>
      <c r="BA485" s="183"/>
      <c r="BB485" s="183"/>
      <c r="BC485" s="183"/>
      <c r="BD485" s="183"/>
      <c r="BE485" s="183"/>
      <c r="BF485" s="183"/>
      <c r="BG485" s="183"/>
      <c r="BH485" s="4"/>
      <c r="BI485" s="37"/>
      <c r="BJ485" s="1"/>
      <c r="BK485" s="1"/>
      <c r="BL485" s="31"/>
      <c r="BM485" s="31"/>
      <c r="BN485" s="1"/>
      <c r="BO485" s="1"/>
      <c r="BP485" s="1"/>
      <c r="BQ485" s="1"/>
      <c r="BR485" s="1"/>
      <c r="BS485" s="4"/>
      <c r="BT485" s="37">
        <f t="shared" si="35"/>
        <v>45931</v>
      </c>
      <c r="BU485" s="229"/>
      <c r="BV485" s="183"/>
      <c r="BW485" s="221"/>
      <c r="BX485" s="183"/>
      <c r="BY485" s="183"/>
      <c r="BZ485" s="183"/>
      <c r="CA485" s="183"/>
      <c r="CB485" s="183"/>
      <c r="CC485" s="183"/>
      <c r="CE485" s="1"/>
      <c r="CF485" s="1"/>
      <c r="CG485" s="1"/>
      <c r="CH485" s="1"/>
      <c r="CI485" s="1"/>
      <c r="CJ485" s="1"/>
      <c r="CK485" s="1"/>
      <c r="CL485" s="1"/>
      <c r="CM485" s="1"/>
      <c r="CN485" s="1"/>
      <c r="CO485" s="1"/>
    </row>
    <row r="486" spans="1:93" ht="30" customHeight="1" x14ac:dyDescent="0.2">
      <c r="A486" s="1">
        <v>480</v>
      </c>
      <c r="B486" s="1" t="s">
        <v>294</v>
      </c>
      <c r="C486" s="1" t="s">
        <v>292</v>
      </c>
      <c r="D486" s="1" t="s">
        <v>223</v>
      </c>
      <c r="E486" s="1" t="s">
        <v>293</v>
      </c>
      <c r="F486" s="1" t="s">
        <v>74</v>
      </c>
      <c r="G486" s="1">
        <v>8</v>
      </c>
      <c r="H486" s="1" t="s">
        <v>341</v>
      </c>
      <c r="I486" s="1" t="s">
        <v>114</v>
      </c>
      <c r="J486" s="64">
        <v>82912</v>
      </c>
      <c r="K486" s="64">
        <v>95596</v>
      </c>
      <c r="L486" s="29">
        <v>45903</v>
      </c>
      <c r="M486" s="29" t="s">
        <v>4163</v>
      </c>
      <c r="N486" s="1" t="s">
        <v>25</v>
      </c>
      <c r="O486" s="28" t="s">
        <v>225</v>
      </c>
      <c r="P486" s="1" t="s">
        <v>216</v>
      </c>
      <c r="Q486" s="64">
        <v>10</v>
      </c>
      <c r="R486" s="1" t="s">
        <v>410</v>
      </c>
      <c r="T486" s="1" t="s">
        <v>115</v>
      </c>
      <c r="U486" s="1"/>
      <c r="V486" s="1"/>
      <c r="W486" s="4"/>
      <c r="X486" s="28"/>
      <c r="Y486" s="33"/>
      <c r="Z486" s="33"/>
      <c r="AA486" s="96"/>
      <c r="AB486" s="178"/>
      <c r="AC486" s="66">
        <v>25.5</v>
      </c>
      <c r="AD486" s="65">
        <v>240</v>
      </c>
      <c r="AE486" s="33" t="s">
        <v>103</v>
      </c>
      <c r="AF486" s="33" t="s">
        <v>103</v>
      </c>
      <c r="AG486" s="33"/>
      <c r="AH486" s="4"/>
      <c r="AI486" s="1"/>
      <c r="AJ486" s="1"/>
      <c r="AK486" s="1"/>
      <c r="AL486" s="5"/>
      <c r="AM486" s="164">
        <f t="shared" si="34"/>
        <v>45906</v>
      </c>
      <c r="AN486" s="183"/>
      <c r="AO486" s="183"/>
      <c r="AP486" s="183"/>
      <c r="AQ486" s="183"/>
      <c r="AR486" s="183"/>
      <c r="AS486" s="183"/>
      <c r="AT486" s="183"/>
      <c r="AU486" s="183"/>
      <c r="AV486" s="183"/>
      <c r="AW486" s="96"/>
      <c r="AX486" s="37">
        <f t="shared" si="33"/>
        <v>45910</v>
      </c>
      <c r="AY486" s="182"/>
      <c r="AZ486" s="183"/>
      <c r="BA486" s="183"/>
      <c r="BB486" s="183"/>
      <c r="BC486" s="183"/>
      <c r="BD486" s="183"/>
      <c r="BE486" s="183"/>
      <c r="BF486" s="183"/>
      <c r="BG486" s="183"/>
      <c r="BH486" s="4"/>
      <c r="BI486" s="37"/>
      <c r="BJ486" s="1"/>
      <c r="BK486" s="1"/>
      <c r="BL486" s="31"/>
      <c r="BM486" s="31"/>
      <c r="BN486" s="1"/>
      <c r="BO486" s="1"/>
      <c r="BP486" s="1"/>
      <c r="BQ486" s="1"/>
      <c r="BR486" s="1"/>
      <c r="BS486" s="4"/>
      <c r="BT486" s="37">
        <f t="shared" si="35"/>
        <v>45931</v>
      </c>
      <c r="BU486" s="229"/>
      <c r="BV486" s="183"/>
      <c r="BW486" s="221"/>
      <c r="BX486" s="183"/>
      <c r="BY486" s="183"/>
      <c r="BZ486" s="183"/>
      <c r="CA486" s="183"/>
      <c r="CB486" s="183"/>
      <c r="CC486" s="183"/>
      <c r="CE486" s="1"/>
      <c r="CF486" s="1"/>
      <c r="CG486" s="1"/>
      <c r="CH486" s="1"/>
      <c r="CI486" s="1"/>
      <c r="CJ486" s="1"/>
      <c r="CK486" s="1"/>
      <c r="CL486" s="1"/>
      <c r="CM486" s="1"/>
      <c r="CN486" s="1"/>
      <c r="CO486" s="1"/>
    </row>
    <row r="487" spans="1:93" ht="30" customHeight="1" x14ac:dyDescent="0.2">
      <c r="A487" s="1">
        <v>481</v>
      </c>
      <c r="B487" s="1" t="s">
        <v>294</v>
      </c>
      <c r="C487" s="1" t="s">
        <v>292</v>
      </c>
      <c r="D487" s="1" t="s">
        <v>223</v>
      </c>
      <c r="E487" s="1" t="s">
        <v>293</v>
      </c>
      <c r="F487" s="1" t="s">
        <v>74</v>
      </c>
      <c r="G487" s="1">
        <v>8</v>
      </c>
      <c r="H487" s="1" t="s">
        <v>341</v>
      </c>
      <c r="I487" s="1" t="s">
        <v>114</v>
      </c>
      <c r="J487" s="64">
        <v>83012</v>
      </c>
      <c r="K487" s="64">
        <v>95602</v>
      </c>
      <c r="L487" s="29">
        <v>45903</v>
      </c>
      <c r="M487" s="29" t="s">
        <v>4163</v>
      </c>
      <c r="N487" s="1" t="s">
        <v>25</v>
      </c>
      <c r="O487" s="28" t="s">
        <v>225</v>
      </c>
      <c r="P487" s="1" t="s">
        <v>216</v>
      </c>
      <c r="Q487" s="64">
        <v>10</v>
      </c>
      <c r="R487" s="1" t="s">
        <v>410</v>
      </c>
      <c r="T487" s="1" t="s">
        <v>115</v>
      </c>
      <c r="U487" s="1"/>
      <c r="V487" s="1"/>
      <c r="W487" s="4"/>
      <c r="X487" s="28"/>
      <c r="Y487" s="33"/>
      <c r="Z487" s="33"/>
      <c r="AA487" s="96"/>
      <c r="AB487" s="178"/>
      <c r="AC487" s="66">
        <v>27.5</v>
      </c>
      <c r="AD487" s="65">
        <v>220</v>
      </c>
      <c r="AE487" s="33" t="s">
        <v>103</v>
      </c>
      <c r="AF487" s="33" t="s">
        <v>103</v>
      </c>
      <c r="AG487" s="33"/>
      <c r="AH487" s="4"/>
      <c r="AI487" s="1"/>
      <c r="AJ487" s="1"/>
      <c r="AK487" s="1"/>
      <c r="AL487" s="5"/>
      <c r="AM487" s="164">
        <f t="shared" si="34"/>
        <v>45906</v>
      </c>
      <c r="AN487" s="183"/>
      <c r="AO487" s="183"/>
      <c r="AP487" s="183"/>
      <c r="AQ487" s="183"/>
      <c r="AR487" s="183"/>
      <c r="AS487" s="183"/>
      <c r="AT487" s="183"/>
      <c r="AU487" s="183"/>
      <c r="AV487" s="183"/>
      <c r="AW487" s="96"/>
      <c r="AX487" s="37">
        <f t="shared" si="33"/>
        <v>45910</v>
      </c>
      <c r="AY487" s="182"/>
      <c r="AZ487" s="183"/>
      <c r="BA487" s="183"/>
      <c r="BB487" s="183"/>
      <c r="BC487" s="183"/>
      <c r="BD487" s="183"/>
      <c r="BE487" s="183"/>
      <c r="BF487" s="183"/>
      <c r="BG487" s="183"/>
      <c r="BH487" s="4"/>
      <c r="BI487" s="37"/>
      <c r="BJ487" s="1"/>
      <c r="BK487" s="1"/>
      <c r="BL487" s="31"/>
      <c r="BM487" s="31"/>
      <c r="BN487" s="1"/>
      <c r="BO487" s="1"/>
      <c r="BP487" s="1"/>
      <c r="BQ487" s="1"/>
      <c r="BR487" s="1"/>
      <c r="BS487" s="4"/>
      <c r="BT487" s="37">
        <f t="shared" si="35"/>
        <v>45931</v>
      </c>
      <c r="BU487" s="229"/>
      <c r="BV487" s="183"/>
      <c r="BW487" s="221"/>
      <c r="BX487" s="183"/>
      <c r="BY487" s="183"/>
      <c r="BZ487" s="183"/>
      <c r="CA487" s="183"/>
      <c r="CB487" s="183"/>
      <c r="CC487" s="183"/>
      <c r="CE487" s="1"/>
      <c r="CF487" s="1"/>
      <c r="CG487" s="1"/>
      <c r="CH487" s="1"/>
      <c r="CI487" s="1"/>
      <c r="CJ487" s="1"/>
      <c r="CK487" s="1"/>
      <c r="CL487" s="1"/>
      <c r="CM487" s="1"/>
      <c r="CN487" s="1"/>
      <c r="CO487" s="1"/>
    </row>
    <row r="488" spans="1:93" ht="30" customHeight="1" x14ac:dyDescent="0.2">
      <c r="A488" s="1">
        <v>482</v>
      </c>
      <c r="B488" s="1" t="s">
        <v>294</v>
      </c>
      <c r="C488" s="1" t="s">
        <v>292</v>
      </c>
      <c r="D488" s="1" t="s">
        <v>223</v>
      </c>
      <c r="E488" s="1" t="s">
        <v>293</v>
      </c>
      <c r="F488" s="1" t="s">
        <v>74</v>
      </c>
      <c r="G488" s="1">
        <v>8</v>
      </c>
      <c r="H488" s="1" t="s">
        <v>341</v>
      </c>
      <c r="I488" s="1" t="s">
        <v>114</v>
      </c>
      <c r="J488" s="64">
        <v>82612</v>
      </c>
      <c r="K488" s="64">
        <v>95604</v>
      </c>
      <c r="L488" s="29">
        <v>45903</v>
      </c>
      <c r="M488" s="29" t="s">
        <v>4163</v>
      </c>
      <c r="N488" s="1" t="s">
        <v>25</v>
      </c>
      <c r="O488" s="28" t="s">
        <v>225</v>
      </c>
      <c r="P488" s="1" t="s">
        <v>216</v>
      </c>
      <c r="Q488" s="64">
        <v>10</v>
      </c>
      <c r="R488" s="1" t="s">
        <v>410</v>
      </c>
      <c r="T488" s="1" t="s">
        <v>115</v>
      </c>
      <c r="U488" s="1"/>
      <c r="V488" s="1"/>
      <c r="W488" s="4"/>
      <c r="X488" s="28"/>
      <c r="Y488" s="33"/>
      <c r="Z488" s="33"/>
      <c r="AA488" s="96"/>
      <c r="AB488" s="178"/>
      <c r="AC488" s="66">
        <v>28.5</v>
      </c>
      <c r="AD488" s="65">
        <v>200</v>
      </c>
      <c r="AE488" s="33" t="s">
        <v>103</v>
      </c>
      <c r="AF488" s="33" t="s">
        <v>103</v>
      </c>
      <c r="AG488" s="33"/>
      <c r="AH488" s="4"/>
      <c r="AI488" s="1"/>
      <c r="AJ488" s="1"/>
      <c r="AK488" s="1"/>
      <c r="AL488" s="5"/>
      <c r="AM488" s="164">
        <f t="shared" si="34"/>
        <v>45906</v>
      </c>
      <c r="AN488" s="183"/>
      <c r="AO488" s="183"/>
      <c r="AP488" s="183"/>
      <c r="AQ488" s="183"/>
      <c r="AR488" s="183"/>
      <c r="AS488" s="183"/>
      <c r="AT488" s="183"/>
      <c r="AU488" s="183"/>
      <c r="AV488" s="183"/>
      <c r="AW488" s="96"/>
      <c r="AX488" s="37">
        <f t="shared" si="33"/>
        <v>45910</v>
      </c>
      <c r="AY488" s="182"/>
      <c r="AZ488" s="183"/>
      <c r="BA488" s="183"/>
      <c r="BB488" s="183"/>
      <c r="BC488" s="183"/>
      <c r="BD488" s="183"/>
      <c r="BE488" s="183"/>
      <c r="BF488" s="183"/>
      <c r="BG488" s="183"/>
      <c r="BH488" s="4"/>
      <c r="BI488" s="37"/>
      <c r="BJ488" s="1"/>
      <c r="BK488" s="1"/>
      <c r="BL488" s="31"/>
      <c r="BM488" s="31"/>
      <c r="BN488" s="1"/>
      <c r="BO488" s="1"/>
      <c r="BP488" s="1"/>
      <c r="BQ488" s="1"/>
      <c r="BR488" s="1"/>
      <c r="BS488" s="4"/>
      <c r="BT488" s="37">
        <f t="shared" si="35"/>
        <v>45931</v>
      </c>
      <c r="BU488" s="229"/>
      <c r="BV488" s="183"/>
      <c r="BW488" s="221"/>
      <c r="BX488" s="183"/>
      <c r="BY488" s="183"/>
      <c r="BZ488" s="183"/>
      <c r="CA488" s="183"/>
      <c r="CB488" s="183"/>
      <c r="CC488" s="183"/>
      <c r="CE488" s="1"/>
      <c r="CF488" s="1"/>
      <c r="CG488" s="1"/>
      <c r="CH488" s="1"/>
      <c r="CI488" s="1"/>
      <c r="CJ488" s="1"/>
      <c r="CK488" s="1"/>
      <c r="CL488" s="1"/>
      <c r="CM488" s="1"/>
      <c r="CN488" s="1"/>
      <c r="CO488" s="1"/>
    </row>
    <row r="489" spans="1:93" ht="30" customHeight="1" x14ac:dyDescent="0.2">
      <c r="A489" s="1">
        <v>483</v>
      </c>
      <c r="B489" s="1" t="s">
        <v>294</v>
      </c>
      <c r="C489" s="1" t="s">
        <v>292</v>
      </c>
      <c r="D489" s="1" t="s">
        <v>223</v>
      </c>
      <c r="E489" s="1" t="s">
        <v>293</v>
      </c>
      <c r="F489" s="1" t="s">
        <v>74</v>
      </c>
      <c r="G489" s="1">
        <v>8</v>
      </c>
      <c r="H489" s="1" t="s">
        <v>341</v>
      </c>
      <c r="I489" s="1" t="s">
        <v>114</v>
      </c>
      <c r="J489" s="64">
        <v>62810</v>
      </c>
      <c r="K489" s="64">
        <v>95606</v>
      </c>
      <c r="L489" s="29">
        <v>45903</v>
      </c>
      <c r="M489" s="29" t="s">
        <v>4163</v>
      </c>
      <c r="N489" s="1" t="s">
        <v>25</v>
      </c>
      <c r="O489" s="28" t="s">
        <v>225</v>
      </c>
      <c r="P489" s="1" t="s">
        <v>216</v>
      </c>
      <c r="Q489" s="64">
        <v>9</v>
      </c>
      <c r="R489" s="1" t="s">
        <v>410</v>
      </c>
      <c r="T489" s="1" t="s">
        <v>115</v>
      </c>
      <c r="U489" s="1"/>
      <c r="V489" s="1"/>
      <c r="W489" s="4"/>
      <c r="X489" s="28"/>
      <c r="Y489" s="33"/>
      <c r="Z489" s="33"/>
      <c r="AA489" s="96"/>
      <c r="AB489" s="178"/>
      <c r="AC489" s="66">
        <v>26</v>
      </c>
      <c r="AD489" s="65">
        <v>240</v>
      </c>
      <c r="AE489" s="33" t="s">
        <v>103</v>
      </c>
      <c r="AF489" s="33" t="s">
        <v>103</v>
      </c>
      <c r="AG489" s="33"/>
      <c r="AH489" s="4"/>
      <c r="AI489" s="1"/>
      <c r="AJ489" s="1"/>
      <c r="AK489" s="1"/>
      <c r="AL489" s="5"/>
      <c r="AM489" s="164">
        <f t="shared" si="34"/>
        <v>45906</v>
      </c>
      <c r="AN489" s="183"/>
      <c r="AO489" s="183"/>
      <c r="AP489" s="183"/>
      <c r="AQ489" s="183"/>
      <c r="AR489" s="183"/>
      <c r="AS489" s="183"/>
      <c r="AT489" s="183"/>
      <c r="AU489" s="183"/>
      <c r="AV489" s="183"/>
      <c r="AW489" s="96"/>
      <c r="AX489" s="37">
        <f t="shared" si="33"/>
        <v>45910</v>
      </c>
      <c r="AY489" s="182"/>
      <c r="AZ489" s="183"/>
      <c r="BA489" s="183"/>
      <c r="BB489" s="183"/>
      <c r="BC489" s="183"/>
      <c r="BD489" s="183"/>
      <c r="BE489" s="183"/>
      <c r="BF489" s="183"/>
      <c r="BG489" s="183"/>
      <c r="BH489" s="4"/>
      <c r="BI489" s="37"/>
      <c r="BJ489" s="1"/>
      <c r="BK489" s="1"/>
      <c r="BL489" s="31"/>
      <c r="BM489" s="31"/>
      <c r="BN489" s="1"/>
      <c r="BO489" s="1"/>
      <c r="BP489" s="1"/>
      <c r="BQ489" s="1"/>
      <c r="BR489" s="1"/>
      <c r="BS489" s="4"/>
      <c r="BT489" s="37">
        <f t="shared" si="35"/>
        <v>45931</v>
      </c>
      <c r="BU489" s="229"/>
      <c r="BV489" s="183"/>
      <c r="BW489" s="221"/>
      <c r="BX489" s="183"/>
      <c r="BY489" s="183"/>
      <c r="BZ489" s="183"/>
      <c r="CA489" s="183"/>
      <c r="CB489" s="183"/>
      <c r="CC489" s="183"/>
      <c r="CE489" s="1"/>
      <c r="CF489" s="1"/>
      <c r="CG489" s="1"/>
      <c r="CH489" s="1"/>
      <c r="CI489" s="1"/>
      <c r="CJ489" s="1"/>
      <c r="CK489" s="1"/>
      <c r="CL489" s="1"/>
      <c r="CM489" s="1"/>
      <c r="CN489" s="1"/>
      <c r="CO489" s="1"/>
    </row>
    <row r="490" spans="1:93" ht="30" customHeight="1" x14ac:dyDescent="0.2">
      <c r="A490" s="1">
        <v>484</v>
      </c>
      <c r="B490" s="1" t="s">
        <v>294</v>
      </c>
      <c r="C490" s="1" t="s">
        <v>292</v>
      </c>
      <c r="D490" s="1" t="s">
        <v>223</v>
      </c>
      <c r="E490" s="1" t="s">
        <v>293</v>
      </c>
      <c r="F490" s="1" t="s">
        <v>74</v>
      </c>
      <c r="G490" s="1">
        <v>8</v>
      </c>
      <c r="H490" s="1" t="s">
        <v>341</v>
      </c>
      <c r="I490" s="1" t="s">
        <v>114</v>
      </c>
      <c r="J490" s="64">
        <v>83912</v>
      </c>
      <c r="K490" s="64">
        <v>95607</v>
      </c>
      <c r="L490" s="29">
        <v>45903</v>
      </c>
      <c r="M490" s="29" t="s">
        <v>4163</v>
      </c>
      <c r="N490" s="1" t="s">
        <v>25</v>
      </c>
      <c r="O490" s="28" t="s">
        <v>225</v>
      </c>
      <c r="P490" s="1" t="s">
        <v>216</v>
      </c>
      <c r="Q490" s="64">
        <v>10</v>
      </c>
      <c r="R490" s="1" t="s">
        <v>410</v>
      </c>
      <c r="S490" s="1">
        <v>6</v>
      </c>
      <c r="T490" s="1" t="s">
        <v>115</v>
      </c>
      <c r="U490" s="1"/>
      <c r="V490" s="1"/>
      <c r="W490" s="4"/>
      <c r="X490" s="28"/>
      <c r="Y490" s="33"/>
      <c r="Z490" s="33"/>
      <c r="AA490" s="96"/>
      <c r="AB490" s="178"/>
      <c r="AC490" s="66">
        <v>27</v>
      </c>
      <c r="AD490" s="65">
        <v>220</v>
      </c>
      <c r="AE490" s="33" t="s">
        <v>103</v>
      </c>
      <c r="AF490" s="33" t="s">
        <v>103</v>
      </c>
      <c r="AG490" s="33"/>
      <c r="AH490" s="4"/>
      <c r="AI490" s="1"/>
      <c r="AJ490" s="1"/>
      <c r="AK490" s="1"/>
      <c r="AL490" s="5"/>
      <c r="AM490" s="164">
        <f t="shared" si="34"/>
        <v>45906</v>
      </c>
      <c r="AN490" s="183"/>
      <c r="AO490" s="183"/>
      <c r="AP490" s="183"/>
      <c r="AQ490" s="183"/>
      <c r="AR490" s="183"/>
      <c r="AS490" s="183"/>
      <c r="AT490" s="183"/>
      <c r="AU490" s="183"/>
      <c r="AV490" s="183"/>
      <c r="AW490" s="96"/>
      <c r="AX490" s="37">
        <f t="shared" si="33"/>
        <v>45910</v>
      </c>
      <c r="AY490" s="182"/>
      <c r="AZ490" s="183"/>
      <c r="BA490" s="183"/>
      <c r="BB490" s="183"/>
      <c r="BC490" s="183"/>
      <c r="BD490" s="183"/>
      <c r="BE490" s="183"/>
      <c r="BF490" s="183"/>
      <c r="BG490" s="183"/>
      <c r="BH490" s="4"/>
      <c r="BI490" s="37"/>
      <c r="BJ490" s="1"/>
      <c r="BK490" s="1"/>
      <c r="BL490" s="31"/>
      <c r="BM490" s="31"/>
      <c r="BN490" s="1"/>
      <c r="BO490" s="1"/>
      <c r="BP490" s="1"/>
      <c r="BQ490" s="1"/>
      <c r="BR490" s="1"/>
      <c r="BS490" s="4"/>
      <c r="BT490" s="37">
        <f t="shared" si="35"/>
        <v>45931</v>
      </c>
      <c r="BU490" s="229"/>
      <c r="BV490" s="183"/>
      <c r="BW490" s="221"/>
      <c r="BX490" s="183"/>
      <c r="BY490" s="183"/>
      <c r="BZ490" s="183"/>
      <c r="CA490" s="183"/>
      <c r="CB490" s="183"/>
      <c r="CC490" s="183"/>
      <c r="CE490" s="1"/>
      <c r="CF490" s="1"/>
      <c r="CG490" s="1"/>
      <c r="CH490" s="1"/>
      <c r="CI490" s="1"/>
      <c r="CJ490" s="1"/>
      <c r="CK490" s="1"/>
      <c r="CL490" s="1"/>
      <c r="CM490" s="1"/>
      <c r="CN490" s="1"/>
      <c r="CO490" s="1"/>
    </row>
    <row r="491" spans="1:93" ht="30" customHeight="1" x14ac:dyDescent="0.2">
      <c r="A491" s="1">
        <v>485</v>
      </c>
      <c r="B491" s="1" t="s">
        <v>294</v>
      </c>
      <c r="C491" s="1" t="s">
        <v>292</v>
      </c>
      <c r="D491" s="1" t="s">
        <v>223</v>
      </c>
      <c r="E491" s="1" t="s">
        <v>293</v>
      </c>
      <c r="F491" s="1" t="s">
        <v>74</v>
      </c>
      <c r="G491" s="1">
        <v>8</v>
      </c>
      <c r="H491" s="1" t="s">
        <v>341</v>
      </c>
      <c r="I491" s="1" t="s">
        <v>114</v>
      </c>
      <c r="J491" s="64">
        <v>84012</v>
      </c>
      <c r="K491" s="64">
        <v>95610</v>
      </c>
      <c r="L491" s="29">
        <v>45903</v>
      </c>
      <c r="M491" s="29" t="s">
        <v>4163</v>
      </c>
      <c r="N491" s="1" t="s">
        <v>25</v>
      </c>
      <c r="O491" s="28" t="s">
        <v>225</v>
      </c>
      <c r="P491" s="1" t="s">
        <v>216</v>
      </c>
      <c r="Q491" s="64">
        <v>10</v>
      </c>
      <c r="R491" s="1" t="s">
        <v>410</v>
      </c>
      <c r="T491" s="1" t="s">
        <v>115</v>
      </c>
      <c r="U491" s="1"/>
      <c r="V491" s="1"/>
      <c r="W491" s="4"/>
      <c r="X491" s="28"/>
      <c r="Y491" s="33"/>
      <c r="Z491" s="33"/>
      <c r="AA491" s="96"/>
      <c r="AB491" s="178"/>
      <c r="AC491" s="66">
        <v>25.5</v>
      </c>
      <c r="AD491" s="65">
        <v>230</v>
      </c>
      <c r="AE491" s="33" t="s">
        <v>103</v>
      </c>
      <c r="AF491" s="33" t="s">
        <v>103</v>
      </c>
      <c r="AG491" s="33"/>
      <c r="AH491" s="4"/>
      <c r="AI491" s="1"/>
      <c r="AJ491" s="1"/>
      <c r="AK491" s="1"/>
      <c r="AL491" s="5"/>
      <c r="AM491" s="164">
        <f t="shared" si="34"/>
        <v>45906</v>
      </c>
      <c r="AN491" s="183"/>
      <c r="AO491" s="183"/>
      <c r="AP491" s="183"/>
      <c r="AQ491" s="183"/>
      <c r="AR491" s="183"/>
      <c r="AS491" s="183"/>
      <c r="AT491" s="183"/>
      <c r="AU491" s="183"/>
      <c r="AV491" s="183"/>
      <c r="AW491" s="96"/>
      <c r="AX491" s="37">
        <f t="shared" si="33"/>
        <v>45910</v>
      </c>
      <c r="AY491" s="182"/>
      <c r="AZ491" s="183"/>
      <c r="BA491" s="183"/>
      <c r="BB491" s="183"/>
      <c r="BC491" s="183"/>
      <c r="BD491" s="183"/>
      <c r="BE491" s="183"/>
      <c r="BF491" s="183"/>
      <c r="BG491" s="183"/>
      <c r="BH491" s="4"/>
      <c r="BI491" s="37"/>
      <c r="BJ491" s="1"/>
      <c r="BK491" s="1"/>
      <c r="BL491" s="31"/>
      <c r="BM491" s="31"/>
      <c r="BN491" s="1"/>
      <c r="BO491" s="1"/>
      <c r="BP491" s="1"/>
      <c r="BQ491" s="1"/>
      <c r="BR491" s="1"/>
      <c r="BS491" s="4"/>
      <c r="BT491" s="37">
        <f t="shared" si="35"/>
        <v>45931</v>
      </c>
      <c r="BU491" s="229"/>
      <c r="BV491" s="183"/>
      <c r="BW491" s="221"/>
      <c r="BX491" s="183"/>
      <c r="BY491" s="183"/>
      <c r="BZ491" s="183"/>
      <c r="CA491" s="183"/>
      <c r="CB491" s="183"/>
      <c r="CC491" s="183"/>
      <c r="CE491" s="1"/>
      <c r="CF491" s="1"/>
      <c r="CG491" s="1"/>
      <c r="CH491" s="1"/>
      <c r="CI491" s="1"/>
      <c r="CJ491" s="1"/>
      <c r="CK491" s="1"/>
      <c r="CL491" s="1"/>
      <c r="CM491" s="1"/>
      <c r="CN491" s="1"/>
      <c r="CO491" s="1"/>
    </row>
    <row r="492" spans="1:93" ht="30" customHeight="1" x14ac:dyDescent="0.2">
      <c r="A492" s="1">
        <v>486</v>
      </c>
      <c r="B492" s="1" t="s">
        <v>294</v>
      </c>
      <c r="C492" s="1" t="s">
        <v>292</v>
      </c>
      <c r="D492" s="1" t="s">
        <v>223</v>
      </c>
      <c r="E492" s="1" t="s">
        <v>293</v>
      </c>
      <c r="F492" s="1" t="s">
        <v>74</v>
      </c>
      <c r="G492" s="1">
        <v>8</v>
      </c>
      <c r="H492" s="1" t="s">
        <v>341</v>
      </c>
      <c r="I492" s="1" t="s">
        <v>114</v>
      </c>
      <c r="J492" s="64">
        <v>78012</v>
      </c>
      <c r="K492" s="64">
        <v>95611</v>
      </c>
      <c r="L492" s="29">
        <v>45903</v>
      </c>
      <c r="M492" s="29" t="s">
        <v>4163</v>
      </c>
      <c r="N492" s="1" t="s">
        <v>25</v>
      </c>
      <c r="O492" s="28" t="s">
        <v>225</v>
      </c>
      <c r="P492" s="1" t="s">
        <v>216</v>
      </c>
      <c r="Q492" s="64">
        <v>10</v>
      </c>
      <c r="R492" s="1" t="s">
        <v>410</v>
      </c>
      <c r="T492" s="1" t="s">
        <v>115</v>
      </c>
      <c r="U492" s="1"/>
      <c r="V492" s="1"/>
      <c r="W492" s="4"/>
      <c r="X492" s="28"/>
      <c r="Y492" s="33"/>
      <c r="Z492" s="33"/>
      <c r="AA492" s="96"/>
      <c r="AB492" s="178"/>
      <c r="AC492" s="66">
        <v>27</v>
      </c>
      <c r="AD492" s="65">
        <v>210</v>
      </c>
      <c r="AE492" s="33" t="s">
        <v>103</v>
      </c>
      <c r="AF492" s="33" t="s">
        <v>103</v>
      </c>
      <c r="AG492" s="33"/>
      <c r="AH492" s="4"/>
      <c r="AI492" s="1"/>
      <c r="AJ492" s="1"/>
      <c r="AK492" s="1"/>
      <c r="AL492" s="5"/>
      <c r="AM492" s="164">
        <f t="shared" si="34"/>
        <v>45906</v>
      </c>
      <c r="AN492" s="183"/>
      <c r="AO492" s="183"/>
      <c r="AP492" s="183"/>
      <c r="AQ492" s="183"/>
      <c r="AR492" s="183"/>
      <c r="AS492" s="183"/>
      <c r="AT492" s="183"/>
      <c r="AU492" s="183"/>
      <c r="AV492" s="183"/>
      <c r="AW492" s="96"/>
      <c r="AX492" s="37">
        <f t="shared" si="33"/>
        <v>45910</v>
      </c>
      <c r="AY492" s="182"/>
      <c r="AZ492" s="183"/>
      <c r="BA492" s="183"/>
      <c r="BB492" s="183"/>
      <c r="BC492" s="183"/>
      <c r="BD492" s="183"/>
      <c r="BE492" s="183"/>
      <c r="BF492" s="183"/>
      <c r="BG492" s="183"/>
      <c r="BH492" s="4"/>
      <c r="BI492" s="37"/>
      <c r="BJ492" s="1"/>
      <c r="BK492" s="1"/>
      <c r="BL492" s="31"/>
      <c r="BM492" s="31"/>
      <c r="BN492" s="1"/>
      <c r="BO492" s="1"/>
      <c r="BP492" s="1"/>
      <c r="BQ492" s="1"/>
      <c r="BR492" s="1"/>
      <c r="BS492" s="4"/>
      <c r="BT492" s="37">
        <f t="shared" si="35"/>
        <v>45931</v>
      </c>
      <c r="BU492" s="229"/>
      <c r="BV492" s="183"/>
      <c r="BW492" s="221"/>
      <c r="BX492" s="183"/>
      <c r="BY492" s="183"/>
      <c r="BZ492" s="183"/>
      <c r="CA492" s="183"/>
      <c r="CB492" s="183"/>
      <c r="CC492" s="183"/>
      <c r="CE492" s="1"/>
      <c r="CF492" s="1"/>
      <c r="CG492" s="1"/>
      <c r="CH492" s="1"/>
      <c r="CI492" s="1"/>
      <c r="CJ492" s="1"/>
      <c r="CK492" s="1"/>
      <c r="CL492" s="1"/>
      <c r="CM492" s="1"/>
      <c r="CN492" s="1"/>
      <c r="CO492" s="1"/>
    </row>
    <row r="493" spans="1:93" ht="30" customHeight="1" x14ac:dyDescent="0.2">
      <c r="A493" s="1">
        <v>487</v>
      </c>
      <c r="B493" s="1" t="s">
        <v>294</v>
      </c>
      <c r="C493" s="1" t="s">
        <v>292</v>
      </c>
      <c r="D493" s="1" t="s">
        <v>223</v>
      </c>
      <c r="E493" s="1" t="s">
        <v>293</v>
      </c>
      <c r="F493" s="1" t="s">
        <v>74</v>
      </c>
      <c r="G493" s="1">
        <v>8</v>
      </c>
      <c r="H493" s="1" t="s">
        <v>341</v>
      </c>
      <c r="I493" s="1" t="s">
        <v>114</v>
      </c>
      <c r="J493" s="64">
        <v>84612</v>
      </c>
      <c r="K493" s="64">
        <v>95613</v>
      </c>
      <c r="L493" s="29">
        <v>45903</v>
      </c>
      <c r="M493" s="29" t="s">
        <v>4163</v>
      </c>
      <c r="N493" s="1" t="s">
        <v>25</v>
      </c>
      <c r="O493" s="28" t="s">
        <v>225</v>
      </c>
      <c r="P493" s="1" t="s">
        <v>216</v>
      </c>
      <c r="Q493" s="64">
        <v>10</v>
      </c>
      <c r="R493" s="1" t="s">
        <v>410</v>
      </c>
      <c r="T493" s="1" t="s">
        <v>115</v>
      </c>
      <c r="U493" s="1"/>
      <c r="V493" s="1"/>
      <c r="W493" s="4"/>
      <c r="X493" s="28"/>
      <c r="Y493" s="33"/>
      <c r="Z493" s="33"/>
      <c r="AA493" s="96"/>
      <c r="AB493" s="178"/>
      <c r="AC493" s="66">
        <v>26.5</v>
      </c>
      <c r="AD493" s="65">
        <v>220</v>
      </c>
      <c r="AE493" s="33" t="s">
        <v>103</v>
      </c>
      <c r="AF493" s="33" t="s">
        <v>103</v>
      </c>
      <c r="AG493" s="33"/>
      <c r="AH493" s="4"/>
      <c r="AI493" s="1"/>
      <c r="AJ493" s="1"/>
      <c r="AK493" s="1"/>
      <c r="AL493" s="5"/>
      <c r="AM493" s="164">
        <f t="shared" si="34"/>
        <v>45906</v>
      </c>
      <c r="AN493" s="183"/>
      <c r="AO493" s="183"/>
      <c r="AP493" s="183"/>
      <c r="AQ493" s="183"/>
      <c r="AR493" s="183"/>
      <c r="AS493" s="183"/>
      <c r="AT493" s="183"/>
      <c r="AU493" s="183"/>
      <c r="AV493" s="183"/>
      <c r="AW493" s="96"/>
      <c r="AX493" s="37">
        <f t="shared" si="33"/>
        <v>45910</v>
      </c>
      <c r="AY493" s="182"/>
      <c r="AZ493" s="183"/>
      <c r="BA493" s="183"/>
      <c r="BB493" s="183"/>
      <c r="BC493" s="183"/>
      <c r="BD493" s="183"/>
      <c r="BE493" s="183"/>
      <c r="BF493" s="183"/>
      <c r="BG493" s="183"/>
      <c r="BH493" s="4"/>
      <c r="BI493" s="37"/>
      <c r="BJ493" s="1"/>
      <c r="BK493" s="1"/>
      <c r="BL493" s="31"/>
      <c r="BM493" s="31"/>
      <c r="BN493" s="1"/>
      <c r="BO493" s="1"/>
      <c r="BP493" s="1"/>
      <c r="BQ493" s="1"/>
      <c r="BR493" s="1"/>
      <c r="BS493" s="4"/>
      <c r="BT493" s="37">
        <f t="shared" si="35"/>
        <v>45931</v>
      </c>
      <c r="BU493" s="229"/>
      <c r="BV493" s="183"/>
      <c r="BW493" s="221"/>
      <c r="BX493" s="183"/>
      <c r="BY493" s="183"/>
      <c r="BZ493" s="183"/>
      <c r="CA493" s="183"/>
      <c r="CB493" s="183"/>
      <c r="CC493" s="183"/>
      <c r="CE493" s="1"/>
      <c r="CF493" s="1"/>
      <c r="CG493" s="1"/>
      <c r="CH493" s="1"/>
      <c r="CI493" s="1"/>
      <c r="CJ493" s="1"/>
      <c r="CK493" s="1"/>
      <c r="CL493" s="1"/>
      <c r="CM493" s="1"/>
      <c r="CN493" s="1"/>
      <c r="CO493" s="1"/>
    </row>
    <row r="494" spans="1:93" ht="30" customHeight="1" x14ac:dyDescent="0.2">
      <c r="A494" s="1">
        <v>488</v>
      </c>
      <c r="B494" s="1" t="s">
        <v>294</v>
      </c>
      <c r="C494" s="1" t="s">
        <v>292</v>
      </c>
      <c r="D494" s="1" t="s">
        <v>223</v>
      </c>
      <c r="E494" s="1" t="s">
        <v>293</v>
      </c>
      <c r="F494" s="1" t="s">
        <v>74</v>
      </c>
      <c r="G494" s="1">
        <v>8</v>
      </c>
      <c r="H494" s="1" t="s">
        <v>341</v>
      </c>
      <c r="I494" s="1" t="s">
        <v>114</v>
      </c>
      <c r="J494" s="64">
        <v>67610</v>
      </c>
      <c r="K494" s="64">
        <v>95615</v>
      </c>
      <c r="L494" s="29">
        <v>45903</v>
      </c>
      <c r="M494" s="29" t="s">
        <v>4163</v>
      </c>
      <c r="N494" s="1" t="s">
        <v>25</v>
      </c>
      <c r="O494" s="28" t="s">
        <v>225</v>
      </c>
      <c r="P494" s="1" t="s">
        <v>216</v>
      </c>
      <c r="Q494" s="64">
        <v>9</v>
      </c>
      <c r="R494" s="1" t="s">
        <v>410</v>
      </c>
      <c r="T494" s="1" t="s">
        <v>115</v>
      </c>
      <c r="U494" s="1"/>
      <c r="V494" s="1"/>
      <c r="W494" s="4"/>
      <c r="X494" s="28"/>
      <c r="Y494" s="33"/>
      <c r="Z494" s="33"/>
      <c r="AA494" s="96"/>
      <c r="AB494" s="178"/>
      <c r="AC494" s="66">
        <v>27.5</v>
      </c>
      <c r="AD494" s="65">
        <v>210</v>
      </c>
      <c r="AE494" s="33" t="s">
        <v>103</v>
      </c>
      <c r="AF494" s="33" t="s">
        <v>103</v>
      </c>
      <c r="AG494" s="33"/>
      <c r="AH494" s="4"/>
      <c r="AI494" s="1"/>
      <c r="AJ494" s="1"/>
      <c r="AK494" s="1"/>
      <c r="AL494" s="5"/>
      <c r="AM494" s="164">
        <f t="shared" si="34"/>
        <v>45906</v>
      </c>
      <c r="AN494" s="183"/>
      <c r="AO494" s="183"/>
      <c r="AP494" s="183"/>
      <c r="AQ494" s="183"/>
      <c r="AR494" s="183"/>
      <c r="AS494" s="183"/>
      <c r="AT494" s="183"/>
      <c r="AU494" s="183"/>
      <c r="AV494" s="183"/>
      <c r="AW494" s="96"/>
      <c r="AX494" s="37">
        <f t="shared" si="33"/>
        <v>45910</v>
      </c>
      <c r="AY494" s="182"/>
      <c r="AZ494" s="183"/>
      <c r="BA494" s="183"/>
      <c r="BB494" s="183"/>
      <c r="BC494" s="183"/>
      <c r="BD494" s="183"/>
      <c r="BE494" s="183"/>
      <c r="BF494" s="183"/>
      <c r="BG494" s="183"/>
      <c r="BH494" s="4"/>
      <c r="BI494" s="37"/>
      <c r="BJ494" s="1"/>
      <c r="BK494" s="1"/>
      <c r="BL494" s="31"/>
      <c r="BM494" s="31"/>
      <c r="BN494" s="1"/>
      <c r="BO494" s="1"/>
      <c r="BP494" s="1"/>
      <c r="BQ494" s="1"/>
      <c r="BR494" s="1"/>
      <c r="BS494" s="4"/>
      <c r="BT494" s="37">
        <f t="shared" si="35"/>
        <v>45931</v>
      </c>
      <c r="BU494" s="229"/>
      <c r="BV494" s="183"/>
      <c r="BW494" s="221"/>
      <c r="BX494" s="183"/>
      <c r="BY494" s="183"/>
      <c r="BZ494" s="183"/>
      <c r="CA494" s="183"/>
      <c r="CB494" s="183"/>
      <c r="CC494" s="183"/>
      <c r="CE494" s="1"/>
      <c r="CF494" s="1"/>
      <c r="CG494" s="1"/>
      <c r="CH494" s="1"/>
      <c r="CI494" s="1"/>
      <c r="CJ494" s="1"/>
      <c r="CK494" s="1"/>
      <c r="CL494" s="1"/>
      <c r="CM494" s="1"/>
      <c r="CN494" s="1"/>
      <c r="CO494" s="1"/>
    </row>
    <row r="495" spans="1:93" ht="30" customHeight="1" x14ac:dyDescent="0.2">
      <c r="A495" s="1">
        <v>489</v>
      </c>
      <c r="B495" s="1" t="s">
        <v>294</v>
      </c>
      <c r="C495" s="1" t="s">
        <v>292</v>
      </c>
      <c r="D495" s="1" t="s">
        <v>223</v>
      </c>
      <c r="E495" s="1" t="s">
        <v>293</v>
      </c>
      <c r="F495" s="1" t="s">
        <v>74</v>
      </c>
      <c r="G495" s="1">
        <v>8</v>
      </c>
      <c r="H495" s="1" t="s">
        <v>341</v>
      </c>
      <c r="I495" s="1" t="s">
        <v>114</v>
      </c>
      <c r="J495" s="64">
        <v>81612</v>
      </c>
      <c r="K495" s="64">
        <v>95621</v>
      </c>
      <c r="L495" s="29">
        <v>45903</v>
      </c>
      <c r="M495" s="29" t="s">
        <v>4163</v>
      </c>
      <c r="N495" s="1" t="s">
        <v>25</v>
      </c>
      <c r="O495" s="28" t="s">
        <v>225</v>
      </c>
      <c r="P495" s="1" t="s">
        <v>216</v>
      </c>
      <c r="Q495" s="64">
        <v>10</v>
      </c>
      <c r="R495" s="1" t="s">
        <v>410</v>
      </c>
      <c r="T495" s="1" t="s">
        <v>115</v>
      </c>
      <c r="U495" s="1"/>
      <c r="V495" s="1"/>
      <c r="W495" s="4"/>
      <c r="X495" s="28"/>
      <c r="Y495" s="33"/>
      <c r="Z495" s="33"/>
      <c r="AA495" s="96"/>
      <c r="AB495" s="178"/>
      <c r="AC495" s="66">
        <v>26</v>
      </c>
      <c r="AD495" s="65">
        <v>240</v>
      </c>
      <c r="AE495" s="33" t="s">
        <v>103</v>
      </c>
      <c r="AF495" s="33" t="s">
        <v>103</v>
      </c>
      <c r="AG495" s="33"/>
      <c r="AH495" s="4"/>
      <c r="AI495" s="1"/>
      <c r="AJ495" s="1"/>
      <c r="AK495" s="1"/>
      <c r="AL495" s="5"/>
      <c r="AM495" s="164">
        <f t="shared" si="34"/>
        <v>45906</v>
      </c>
      <c r="AN495" s="183"/>
      <c r="AO495" s="183"/>
      <c r="AP495" s="183"/>
      <c r="AQ495" s="183"/>
      <c r="AR495" s="183"/>
      <c r="AS495" s="183"/>
      <c r="AT495" s="183"/>
      <c r="AU495" s="183"/>
      <c r="AV495" s="183"/>
      <c r="AW495" s="96"/>
      <c r="AX495" s="37">
        <f t="shared" si="33"/>
        <v>45910</v>
      </c>
      <c r="AY495" s="182"/>
      <c r="AZ495" s="183"/>
      <c r="BA495" s="183"/>
      <c r="BB495" s="183"/>
      <c r="BC495" s="183"/>
      <c r="BD495" s="183"/>
      <c r="BE495" s="183"/>
      <c r="BF495" s="183"/>
      <c r="BG495" s="183"/>
      <c r="BH495" s="4"/>
      <c r="BI495" s="37"/>
      <c r="BJ495" s="1"/>
      <c r="BK495" s="1"/>
      <c r="BL495" s="31"/>
      <c r="BM495" s="31"/>
      <c r="BN495" s="1"/>
      <c r="BO495" s="1"/>
      <c r="BP495" s="1"/>
      <c r="BQ495" s="1"/>
      <c r="BR495" s="1"/>
      <c r="BS495" s="4"/>
      <c r="BT495" s="37">
        <f t="shared" si="35"/>
        <v>45931</v>
      </c>
      <c r="BU495" s="229"/>
      <c r="BV495" s="183"/>
      <c r="BW495" s="221"/>
      <c r="BX495" s="183"/>
      <c r="BY495" s="183"/>
      <c r="BZ495" s="183"/>
      <c r="CA495" s="183"/>
      <c r="CB495" s="183"/>
      <c r="CC495" s="183"/>
      <c r="CE495" s="1"/>
      <c r="CF495" s="1"/>
      <c r="CG495" s="1"/>
      <c r="CH495" s="1"/>
      <c r="CI495" s="1"/>
      <c r="CJ495" s="1"/>
      <c r="CK495" s="1"/>
      <c r="CL495" s="1"/>
      <c r="CM495" s="1"/>
      <c r="CN495" s="1"/>
      <c r="CO495" s="1"/>
    </row>
    <row r="496" spans="1:93" ht="30" customHeight="1" x14ac:dyDescent="0.2">
      <c r="A496" s="1">
        <v>490</v>
      </c>
      <c r="B496" s="1" t="s">
        <v>294</v>
      </c>
      <c r="C496" s="1" t="s">
        <v>292</v>
      </c>
      <c r="D496" s="1" t="s">
        <v>223</v>
      </c>
      <c r="E496" s="1" t="s">
        <v>293</v>
      </c>
      <c r="F496" s="1" t="s">
        <v>74</v>
      </c>
      <c r="G496" s="1">
        <v>8</v>
      </c>
      <c r="H496" s="1" t="s">
        <v>341</v>
      </c>
      <c r="I496" s="1" t="s">
        <v>114</v>
      </c>
      <c r="J496" s="64">
        <v>69410</v>
      </c>
      <c r="K496" s="64">
        <v>95624</v>
      </c>
      <c r="L496" s="29">
        <v>45903</v>
      </c>
      <c r="M496" s="29" t="s">
        <v>4163</v>
      </c>
      <c r="N496" s="1" t="s">
        <v>25</v>
      </c>
      <c r="O496" s="28" t="s">
        <v>225</v>
      </c>
      <c r="P496" s="1" t="s">
        <v>216</v>
      </c>
      <c r="Q496" s="64">
        <v>9</v>
      </c>
      <c r="R496" s="1" t="s">
        <v>410</v>
      </c>
      <c r="T496" s="1" t="s">
        <v>115</v>
      </c>
      <c r="U496" s="1"/>
      <c r="V496" s="1"/>
      <c r="W496" s="4"/>
      <c r="X496" s="28"/>
      <c r="Y496" s="33"/>
      <c r="Z496" s="33"/>
      <c r="AA496" s="96"/>
      <c r="AB496" s="178"/>
      <c r="AC496" s="66">
        <v>25.5</v>
      </c>
      <c r="AD496" s="65">
        <v>240</v>
      </c>
      <c r="AE496" s="33" t="s">
        <v>103</v>
      </c>
      <c r="AF496" s="33" t="s">
        <v>103</v>
      </c>
      <c r="AG496" s="33"/>
      <c r="AH496" s="4"/>
      <c r="AI496" s="1"/>
      <c r="AJ496" s="1"/>
      <c r="AK496" s="1"/>
      <c r="AL496" s="5"/>
      <c r="AM496" s="164">
        <f t="shared" si="34"/>
        <v>45906</v>
      </c>
      <c r="AN496" s="183"/>
      <c r="AO496" s="183"/>
      <c r="AP496" s="183"/>
      <c r="AQ496" s="183"/>
      <c r="AR496" s="183"/>
      <c r="AS496" s="183"/>
      <c r="AT496" s="183"/>
      <c r="AU496" s="183"/>
      <c r="AV496" s="183"/>
      <c r="AW496" s="96"/>
      <c r="AX496" s="37">
        <f t="shared" si="33"/>
        <v>45910</v>
      </c>
      <c r="AY496" s="182"/>
      <c r="AZ496" s="183"/>
      <c r="BA496" s="183">
        <v>41.8</v>
      </c>
      <c r="BB496" s="183">
        <v>44.1</v>
      </c>
      <c r="BC496" s="183">
        <v>43.4</v>
      </c>
      <c r="BD496" s="183"/>
      <c r="BE496" s="183"/>
      <c r="BF496" s="183"/>
      <c r="BG496" s="183"/>
      <c r="BH496" s="4"/>
      <c r="BI496" s="37"/>
      <c r="BJ496" s="1"/>
      <c r="BK496" s="1"/>
      <c r="BL496" s="31"/>
      <c r="BM496" s="31"/>
      <c r="BN496" s="1"/>
      <c r="BO496" s="1"/>
      <c r="BP496" s="1"/>
      <c r="BQ496" s="1"/>
      <c r="BR496" s="1"/>
      <c r="BS496" s="4"/>
      <c r="BT496" s="37">
        <f t="shared" si="35"/>
        <v>45931</v>
      </c>
      <c r="BU496" s="229"/>
      <c r="BV496" s="183"/>
      <c r="BW496" s="221">
        <v>52.1</v>
      </c>
      <c r="BX496" s="183">
        <v>50.9</v>
      </c>
      <c r="BY496" s="183">
        <v>53</v>
      </c>
      <c r="BZ496" s="183">
        <v>51.3</v>
      </c>
      <c r="CA496" s="183">
        <v>52</v>
      </c>
      <c r="CB496" s="183"/>
      <c r="CC496" s="183"/>
      <c r="CE496" s="1"/>
      <c r="CF496" s="1"/>
      <c r="CG496" s="1"/>
      <c r="CH496" s="1"/>
      <c r="CI496" s="1"/>
      <c r="CJ496" s="1"/>
      <c r="CK496" s="1"/>
      <c r="CL496" s="1"/>
      <c r="CM496" s="1"/>
      <c r="CN496" s="1"/>
      <c r="CO496" s="1"/>
    </row>
    <row r="497" spans="1:93" ht="30" customHeight="1" x14ac:dyDescent="0.2">
      <c r="A497" s="1">
        <v>491</v>
      </c>
      <c r="B497" s="1" t="s">
        <v>294</v>
      </c>
      <c r="C497" s="1" t="s">
        <v>292</v>
      </c>
      <c r="D497" s="1" t="s">
        <v>223</v>
      </c>
      <c r="E497" s="1" t="s">
        <v>293</v>
      </c>
      <c r="F497" s="1" t="s">
        <v>74</v>
      </c>
      <c r="G497" s="1">
        <v>8</v>
      </c>
      <c r="H497" s="1" t="s">
        <v>341</v>
      </c>
      <c r="I497" s="1" t="s">
        <v>114</v>
      </c>
      <c r="J497" s="64">
        <v>82912</v>
      </c>
      <c r="K497" s="64">
        <v>95626</v>
      </c>
      <c r="L497" s="29">
        <v>45903</v>
      </c>
      <c r="M497" s="29" t="s">
        <v>4163</v>
      </c>
      <c r="N497" s="1" t="s">
        <v>25</v>
      </c>
      <c r="O497" s="28" t="s">
        <v>225</v>
      </c>
      <c r="P497" s="1" t="s">
        <v>216</v>
      </c>
      <c r="Q497" s="64">
        <v>10</v>
      </c>
      <c r="R497" s="1" t="s">
        <v>410</v>
      </c>
      <c r="T497" s="1" t="s">
        <v>115</v>
      </c>
      <c r="U497" s="1"/>
      <c r="V497" s="1"/>
      <c r="W497" s="4"/>
      <c r="X497" s="28"/>
      <c r="Y497" s="33"/>
      <c r="Z497" s="33"/>
      <c r="AA497" s="96"/>
      <c r="AB497" s="178"/>
      <c r="AC497" s="66">
        <v>28</v>
      </c>
      <c r="AD497" s="65">
        <v>230</v>
      </c>
      <c r="AE497" s="33" t="s">
        <v>103</v>
      </c>
      <c r="AF497" s="33" t="s">
        <v>103</v>
      </c>
      <c r="AG497" s="33"/>
      <c r="AH497" s="4"/>
      <c r="AI497" s="1"/>
      <c r="AJ497" s="1"/>
      <c r="AK497" s="1"/>
      <c r="AL497" s="5"/>
      <c r="AM497" s="164">
        <f t="shared" si="34"/>
        <v>45906</v>
      </c>
      <c r="AN497" s="183"/>
      <c r="AO497" s="183"/>
      <c r="AP497" s="183"/>
      <c r="AQ497" s="183"/>
      <c r="AR497" s="183"/>
      <c r="AS497" s="183"/>
      <c r="AT497" s="183"/>
      <c r="AU497" s="183"/>
      <c r="AV497" s="183"/>
      <c r="AW497" s="96"/>
      <c r="AX497" s="37">
        <f t="shared" si="33"/>
        <v>45910</v>
      </c>
      <c r="AY497" s="182"/>
      <c r="AZ497" s="183"/>
      <c r="BA497" s="183"/>
      <c r="BB497" s="183"/>
      <c r="BC497" s="183"/>
      <c r="BD497" s="183"/>
      <c r="BE497" s="183"/>
      <c r="BF497" s="183"/>
      <c r="BG497" s="183"/>
      <c r="BH497" s="4"/>
      <c r="BI497" s="37"/>
      <c r="BJ497" s="1"/>
      <c r="BK497" s="1"/>
      <c r="BL497" s="31"/>
      <c r="BM497" s="31"/>
      <c r="BN497" s="1"/>
      <c r="BO497" s="1"/>
      <c r="BP497" s="1"/>
      <c r="BQ497" s="1"/>
      <c r="BR497" s="1"/>
      <c r="BS497" s="4"/>
      <c r="BT497" s="37">
        <f t="shared" si="35"/>
        <v>45931</v>
      </c>
      <c r="BU497" s="229"/>
      <c r="BV497" s="183"/>
      <c r="BW497" s="221"/>
      <c r="BX497" s="183"/>
      <c r="BY497" s="183"/>
      <c r="BZ497" s="183"/>
      <c r="CA497" s="183"/>
      <c r="CB497" s="183"/>
      <c r="CC497" s="183"/>
      <c r="CE497" s="1"/>
      <c r="CF497" s="1"/>
      <c r="CG497" s="1"/>
      <c r="CH497" s="1"/>
      <c r="CI497" s="1"/>
      <c r="CJ497" s="1"/>
      <c r="CK497" s="1"/>
      <c r="CL497" s="1"/>
      <c r="CM497" s="1"/>
      <c r="CN497" s="1"/>
      <c r="CO497" s="1"/>
    </row>
    <row r="498" spans="1:93" ht="30" customHeight="1" x14ac:dyDescent="0.2">
      <c r="A498" s="1">
        <v>492</v>
      </c>
      <c r="B498" s="1" t="s">
        <v>294</v>
      </c>
      <c r="C498" s="1" t="s">
        <v>292</v>
      </c>
      <c r="D498" s="1" t="s">
        <v>223</v>
      </c>
      <c r="E498" s="1" t="s">
        <v>293</v>
      </c>
      <c r="F498" s="1" t="s">
        <v>74</v>
      </c>
      <c r="G498" s="1">
        <v>8</v>
      </c>
      <c r="H498" s="1" t="s">
        <v>341</v>
      </c>
      <c r="I498" s="1" t="s">
        <v>114</v>
      </c>
      <c r="J498" s="64">
        <v>84612</v>
      </c>
      <c r="K498" s="64">
        <v>95633</v>
      </c>
      <c r="L498" s="29">
        <v>45903</v>
      </c>
      <c r="M498" s="29" t="s">
        <v>4163</v>
      </c>
      <c r="N498" s="1" t="s">
        <v>25</v>
      </c>
      <c r="O498" s="28" t="s">
        <v>225</v>
      </c>
      <c r="P498" s="1" t="s">
        <v>216</v>
      </c>
      <c r="Q498" s="64">
        <v>10</v>
      </c>
      <c r="R498" s="1" t="s">
        <v>410</v>
      </c>
      <c r="T498" s="1" t="s">
        <v>115</v>
      </c>
      <c r="U498" s="1"/>
      <c r="V498" s="1"/>
      <c r="W498" s="4"/>
      <c r="X498" s="28"/>
      <c r="Y498" s="33"/>
      <c r="Z498" s="33"/>
      <c r="AA498" s="96"/>
      <c r="AB498" s="178"/>
      <c r="AC498" s="66">
        <v>25.5</v>
      </c>
      <c r="AD498" s="65">
        <v>240</v>
      </c>
      <c r="AE498" s="33" t="s">
        <v>103</v>
      </c>
      <c r="AF498" s="33" t="s">
        <v>103</v>
      </c>
      <c r="AG498" s="33"/>
      <c r="AH498" s="4"/>
      <c r="AI498" s="1"/>
      <c r="AJ498" s="1"/>
      <c r="AK498" s="1"/>
      <c r="AL498" s="5"/>
      <c r="AM498" s="164">
        <f t="shared" si="34"/>
        <v>45906</v>
      </c>
      <c r="AN498" s="183"/>
      <c r="AO498" s="183"/>
      <c r="AP498" s="183"/>
      <c r="AQ498" s="183"/>
      <c r="AR498" s="183"/>
      <c r="AS498" s="183"/>
      <c r="AT498" s="183"/>
      <c r="AU498" s="183"/>
      <c r="AV498" s="183"/>
      <c r="AW498" s="96"/>
      <c r="AX498" s="37">
        <f t="shared" si="33"/>
        <v>45910</v>
      </c>
      <c r="AY498" s="182"/>
      <c r="AZ498" s="183"/>
      <c r="BA498" s="183"/>
      <c r="BB498" s="183"/>
      <c r="BC498" s="183"/>
      <c r="BD498" s="183"/>
      <c r="BE498" s="183"/>
      <c r="BF498" s="183"/>
      <c r="BG498" s="183"/>
      <c r="BH498" s="4"/>
      <c r="BI498" s="37"/>
      <c r="BJ498" s="1"/>
      <c r="BK498" s="1"/>
      <c r="BL498" s="31"/>
      <c r="BM498" s="31"/>
      <c r="BN498" s="1"/>
      <c r="BO498" s="1"/>
      <c r="BP498" s="1"/>
      <c r="BQ498" s="1"/>
      <c r="BR498" s="1"/>
      <c r="BS498" s="4"/>
      <c r="BT498" s="37">
        <f t="shared" si="35"/>
        <v>45931</v>
      </c>
      <c r="BU498" s="229"/>
      <c r="BV498" s="183"/>
      <c r="BW498" s="221"/>
      <c r="BX498" s="183"/>
      <c r="BY498" s="183"/>
      <c r="BZ498" s="183"/>
      <c r="CA498" s="183"/>
      <c r="CB498" s="183"/>
      <c r="CC498" s="183"/>
      <c r="CE498" s="1"/>
      <c r="CF498" s="1"/>
      <c r="CG498" s="1"/>
      <c r="CH498" s="1"/>
      <c r="CI498" s="1"/>
      <c r="CJ498" s="1"/>
      <c r="CK498" s="1"/>
      <c r="CL498" s="1"/>
      <c r="CM498" s="1"/>
      <c r="CN498" s="1"/>
      <c r="CO498" s="1"/>
    </row>
    <row r="499" spans="1:93" ht="30" customHeight="1" x14ac:dyDescent="0.2">
      <c r="A499" s="1">
        <v>493</v>
      </c>
      <c r="B499" s="1" t="s">
        <v>294</v>
      </c>
      <c r="C499" s="1" t="s">
        <v>292</v>
      </c>
      <c r="D499" s="1" t="s">
        <v>223</v>
      </c>
      <c r="E499" s="1" t="s">
        <v>293</v>
      </c>
      <c r="F499" s="1" t="s">
        <v>74</v>
      </c>
      <c r="G499" s="1">
        <v>8</v>
      </c>
      <c r="H499" s="1" t="s">
        <v>341</v>
      </c>
      <c r="I499" s="1" t="s">
        <v>114</v>
      </c>
      <c r="J499" s="64">
        <v>82812</v>
      </c>
      <c r="K499" s="64">
        <v>95637</v>
      </c>
      <c r="L499" s="29">
        <v>45903</v>
      </c>
      <c r="M499" s="29" t="s">
        <v>4163</v>
      </c>
      <c r="N499" s="1" t="s">
        <v>25</v>
      </c>
      <c r="O499" s="28" t="s">
        <v>225</v>
      </c>
      <c r="P499" s="1" t="s">
        <v>216</v>
      </c>
      <c r="Q499" s="64">
        <v>10</v>
      </c>
      <c r="R499" s="1" t="s">
        <v>410</v>
      </c>
      <c r="T499" s="1" t="s">
        <v>115</v>
      </c>
      <c r="U499" s="1"/>
      <c r="V499" s="1"/>
      <c r="W499" s="4"/>
      <c r="X499" s="28"/>
      <c r="Y499" s="33"/>
      <c r="Z499" s="33"/>
      <c r="AA499" s="96"/>
      <c r="AB499" s="178"/>
      <c r="AC499" s="66">
        <v>27.5</v>
      </c>
      <c r="AD499" s="65">
        <v>220</v>
      </c>
      <c r="AE499" s="33" t="s">
        <v>103</v>
      </c>
      <c r="AF499" s="33" t="s">
        <v>103</v>
      </c>
      <c r="AG499" s="33"/>
      <c r="AH499" s="4"/>
      <c r="AI499" s="1"/>
      <c r="AJ499" s="1"/>
      <c r="AK499" s="1"/>
      <c r="AL499" s="5"/>
      <c r="AM499" s="164">
        <f t="shared" si="34"/>
        <v>45906</v>
      </c>
      <c r="AN499" s="183"/>
      <c r="AO499" s="183"/>
      <c r="AP499" s="183"/>
      <c r="AQ499" s="183"/>
      <c r="AR499" s="183"/>
      <c r="AS499" s="183"/>
      <c r="AT499" s="183"/>
      <c r="AU499" s="183"/>
      <c r="AV499" s="183"/>
      <c r="AW499" s="96"/>
      <c r="AX499" s="37">
        <f t="shared" si="33"/>
        <v>45910</v>
      </c>
      <c r="AY499" s="182"/>
      <c r="AZ499" s="183"/>
      <c r="BA499" s="183"/>
      <c r="BB499" s="183"/>
      <c r="BC499" s="183"/>
      <c r="BD499" s="183"/>
      <c r="BE499" s="183"/>
      <c r="BF499" s="183"/>
      <c r="BG499" s="183"/>
      <c r="BH499" s="4"/>
      <c r="BI499" s="37"/>
      <c r="BJ499" s="1"/>
      <c r="BK499" s="1"/>
      <c r="BL499" s="31"/>
      <c r="BM499" s="31"/>
      <c r="BN499" s="1"/>
      <c r="BO499" s="1"/>
      <c r="BP499" s="1"/>
      <c r="BQ499" s="1"/>
      <c r="BR499" s="1"/>
      <c r="BS499" s="4"/>
      <c r="BT499" s="37">
        <f t="shared" si="35"/>
        <v>45931</v>
      </c>
      <c r="BU499" s="229"/>
      <c r="BV499" s="183"/>
      <c r="BW499" s="221"/>
      <c r="BX499" s="183"/>
      <c r="BY499" s="183"/>
      <c r="BZ499" s="183"/>
      <c r="CA499" s="183"/>
      <c r="CB499" s="183"/>
      <c r="CC499" s="183"/>
      <c r="CE499" s="1"/>
      <c r="CF499" s="1"/>
      <c r="CG499" s="1"/>
      <c r="CH499" s="1"/>
      <c r="CI499" s="1"/>
      <c r="CJ499" s="1"/>
      <c r="CK499" s="1"/>
      <c r="CL499" s="1"/>
      <c r="CM499" s="1"/>
      <c r="CN499" s="1"/>
      <c r="CO499" s="1"/>
    </row>
    <row r="500" spans="1:93" ht="30" customHeight="1" x14ac:dyDescent="0.2">
      <c r="A500" s="1">
        <v>494</v>
      </c>
      <c r="B500" s="1" t="s">
        <v>294</v>
      </c>
      <c r="C500" s="1" t="s">
        <v>292</v>
      </c>
      <c r="D500" s="1" t="s">
        <v>223</v>
      </c>
      <c r="E500" s="1" t="s">
        <v>293</v>
      </c>
      <c r="F500" s="1" t="s">
        <v>74</v>
      </c>
      <c r="G500" s="1">
        <v>8</v>
      </c>
      <c r="H500" s="1" t="s">
        <v>341</v>
      </c>
      <c r="I500" s="1" t="s">
        <v>114</v>
      </c>
      <c r="J500" s="64">
        <v>69410</v>
      </c>
      <c r="K500" s="64">
        <v>95639</v>
      </c>
      <c r="L500" s="29">
        <v>45903</v>
      </c>
      <c r="M500" s="29" t="s">
        <v>4163</v>
      </c>
      <c r="N500" s="1" t="s">
        <v>25</v>
      </c>
      <c r="O500" s="28" t="s">
        <v>225</v>
      </c>
      <c r="P500" s="1" t="s">
        <v>216</v>
      </c>
      <c r="Q500" s="64">
        <v>9</v>
      </c>
      <c r="R500" s="1" t="s">
        <v>410</v>
      </c>
      <c r="S500" s="1">
        <v>6</v>
      </c>
      <c r="T500" s="1" t="s">
        <v>115</v>
      </c>
      <c r="U500" s="1"/>
      <c r="V500" s="1"/>
      <c r="W500" s="4"/>
      <c r="X500" s="28"/>
      <c r="Y500" s="33"/>
      <c r="Z500" s="33"/>
      <c r="AA500" s="96"/>
      <c r="AB500" s="178"/>
      <c r="AC500" s="66">
        <v>26</v>
      </c>
      <c r="AD500" s="65">
        <v>230</v>
      </c>
      <c r="AE500" s="33" t="s">
        <v>103</v>
      </c>
      <c r="AF500" s="33" t="s">
        <v>103</v>
      </c>
      <c r="AG500" s="33"/>
      <c r="AH500" s="4"/>
      <c r="AI500" s="1"/>
      <c r="AJ500" s="1"/>
      <c r="AK500" s="1"/>
      <c r="AL500" s="5"/>
      <c r="AM500" s="164">
        <f t="shared" si="34"/>
        <v>45906</v>
      </c>
      <c r="AN500" s="183"/>
      <c r="AO500" s="183"/>
      <c r="AP500" s="183"/>
      <c r="AQ500" s="183"/>
      <c r="AR500" s="183"/>
      <c r="AS500" s="183"/>
      <c r="AT500" s="183"/>
      <c r="AU500" s="183"/>
      <c r="AV500" s="183"/>
      <c r="AW500" s="96"/>
      <c r="AX500" s="37">
        <f t="shared" si="33"/>
        <v>45910</v>
      </c>
      <c r="AY500" s="182"/>
      <c r="AZ500" s="183"/>
      <c r="BA500" s="183"/>
      <c r="BB500" s="183"/>
      <c r="BC500" s="183"/>
      <c r="BD500" s="183"/>
      <c r="BE500" s="183"/>
      <c r="BF500" s="183"/>
      <c r="BG500" s="183"/>
      <c r="BH500" s="4"/>
      <c r="BI500" s="37"/>
      <c r="BJ500" s="1"/>
      <c r="BK500" s="1"/>
      <c r="BL500" s="31"/>
      <c r="BM500" s="31"/>
      <c r="BN500" s="1"/>
      <c r="BO500" s="1"/>
      <c r="BP500" s="1"/>
      <c r="BQ500" s="1"/>
      <c r="BR500" s="1"/>
      <c r="BS500" s="4"/>
      <c r="BT500" s="37">
        <f t="shared" si="35"/>
        <v>45931</v>
      </c>
      <c r="BU500" s="229"/>
      <c r="BV500" s="183"/>
      <c r="BW500" s="221"/>
      <c r="BX500" s="183"/>
      <c r="BY500" s="183"/>
      <c r="BZ500" s="183"/>
      <c r="CA500" s="183"/>
      <c r="CB500" s="183"/>
      <c r="CC500" s="183"/>
      <c r="CE500" s="1"/>
      <c r="CF500" s="1"/>
      <c r="CG500" s="1"/>
      <c r="CH500" s="1"/>
      <c r="CI500" s="1"/>
      <c r="CJ500" s="1"/>
      <c r="CK500" s="1"/>
      <c r="CL500" s="1"/>
      <c r="CM500" s="1"/>
      <c r="CN500" s="1"/>
      <c r="CO500" s="1"/>
    </row>
    <row r="501" spans="1:93" ht="30" customHeight="1" x14ac:dyDescent="0.2">
      <c r="A501" s="1">
        <v>495</v>
      </c>
      <c r="B501" s="1" t="s">
        <v>294</v>
      </c>
      <c r="C501" s="1" t="s">
        <v>292</v>
      </c>
      <c r="D501" s="1" t="s">
        <v>223</v>
      </c>
      <c r="E501" s="1" t="s">
        <v>293</v>
      </c>
      <c r="F501" s="1" t="s">
        <v>74</v>
      </c>
      <c r="G501" s="1">
        <v>8</v>
      </c>
      <c r="H501" s="1" t="s">
        <v>341</v>
      </c>
      <c r="I501" s="1" t="s">
        <v>114</v>
      </c>
      <c r="J501" s="64">
        <v>83012</v>
      </c>
      <c r="K501" s="64">
        <v>95641</v>
      </c>
      <c r="L501" s="29">
        <v>45903</v>
      </c>
      <c r="M501" s="29" t="s">
        <v>4163</v>
      </c>
      <c r="N501" s="1" t="s">
        <v>25</v>
      </c>
      <c r="O501" s="28" t="s">
        <v>225</v>
      </c>
      <c r="P501" s="1" t="s">
        <v>216</v>
      </c>
      <c r="Q501" s="64">
        <v>10</v>
      </c>
      <c r="R501" s="1" t="s">
        <v>410</v>
      </c>
      <c r="T501" s="1" t="s">
        <v>115</v>
      </c>
      <c r="U501" s="1"/>
      <c r="V501" s="1"/>
      <c r="W501" s="4"/>
      <c r="X501" s="28"/>
      <c r="Y501" s="33"/>
      <c r="Z501" s="33"/>
      <c r="AA501" s="96"/>
      <c r="AB501" s="178"/>
      <c r="AC501" s="66">
        <v>28.5</v>
      </c>
      <c r="AD501" s="65">
        <v>210</v>
      </c>
      <c r="AE501" s="33" t="s">
        <v>103</v>
      </c>
      <c r="AF501" s="33" t="s">
        <v>103</v>
      </c>
      <c r="AG501" s="33"/>
      <c r="AH501" s="4"/>
      <c r="AI501" s="1"/>
      <c r="AJ501" s="1"/>
      <c r="AK501" s="1"/>
      <c r="AL501" s="5"/>
      <c r="AM501" s="164">
        <f t="shared" si="34"/>
        <v>45906</v>
      </c>
      <c r="AN501" s="183"/>
      <c r="AO501" s="183"/>
      <c r="AP501" s="183"/>
      <c r="AQ501" s="183"/>
      <c r="AR501" s="183"/>
      <c r="AS501" s="183"/>
      <c r="AT501" s="183"/>
      <c r="AU501" s="183"/>
      <c r="AV501" s="183"/>
      <c r="AW501" s="96"/>
      <c r="AX501" s="37">
        <f t="shared" si="33"/>
        <v>45910</v>
      </c>
      <c r="AY501" s="182"/>
      <c r="AZ501" s="183"/>
      <c r="BA501" s="183"/>
      <c r="BB501" s="183"/>
      <c r="BC501" s="183"/>
      <c r="BD501" s="183"/>
      <c r="BE501" s="183"/>
      <c r="BF501" s="183"/>
      <c r="BG501" s="183"/>
      <c r="BH501" s="4"/>
      <c r="BI501" s="37"/>
      <c r="BJ501" s="1"/>
      <c r="BK501" s="1"/>
      <c r="BL501" s="31"/>
      <c r="BM501" s="31"/>
      <c r="BN501" s="1"/>
      <c r="BO501" s="1"/>
      <c r="BP501" s="1"/>
      <c r="BQ501" s="1"/>
      <c r="BR501" s="1"/>
      <c r="BS501" s="4"/>
      <c r="BT501" s="37">
        <f t="shared" si="35"/>
        <v>45931</v>
      </c>
      <c r="BU501" s="229"/>
      <c r="BV501" s="183"/>
      <c r="BW501" s="221"/>
      <c r="BX501" s="183"/>
      <c r="BY501" s="183"/>
      <c r="BZ501" s="183"/>
      <c r="CA501" s="183"/>
      <c r="CB501" s="183"/>
      <c r="CC501" s="183"/>
      <c r="CE501" s="1"/>
      <c r="CF501" s="1"/>
      <c r="CG501" s="1"/>
      <c r="CH501" s="1"/>
      <c r="CI501" s="1"/>
      <c r="CJ501" s="1"/>
      <c r="CK501" s="1"/>
      <c r="CL501" s="1"/>
      <c r="CM501" s="1"/>
      <c r="CN501" s="1"/>
      <c r="CO501" s="1"/>
    </row>
    <row r="502" spans="1:93" ht="30" customHeight="1" x14ac:dyDescent="0.2">
      <c r="A502" s="1">
        <v>496</v>
      </c>
      <c r="B502" s="1" t="s">
        <v>294</v>
      </c>
      <c r="C502" s="1" t="s">
        <v>292</v>
      </c>
      <c r="D502" s="1" t="s">
        <v>223</v>
      </c>
      <c r="E502" s="1" t="s">
        <v>293</v>
      </c>
      <c r="F502" s="1" t="s">
        <v>74</v>
      </c>
      <c r="G502" s="1">
        <v>8</v>
      </c>
      <c r="H502" s="1" t="s">
        <v>341</v>
      </c>
      <c r="I502" s="1" t="s">
        <v>114</v>
      </c>
      <c r="J502" s="64">
        <v>81612</v>
      </c>
      <c r="K502" s="64">
        <v>95642</v>
      </c>
      <c r="L502" s="29">
        <v>45903</v>
      </c>
      <c r="M502" s="29" t="s">
        <v>4163</v>
      </c>
      <c r="N502" s="1" t="s">
        <v>25</v>
      </c>
      <c r="O502" s="28" t="s">
        <v>225</v>
      </c>
      <c r="P502" s="1" t="s">
        <v>216</v>
      </c>
      <c r="Q502" s="64">
        <v>10</v>
      </c>
      <c r="R502" s="1" t="s">
        <v>410</v>
      </c>
      <c r="T502" s="1" t="s">
        <v>115</v>
      </c>
      <c r="U502" s="1"/>
      <c r="V502" s="1"/>
      <c r="W502" s="4"/>
      <c r="X502" s="28"/>
      <c r="Y502" s="33"/>
      <c r="Z502" s="33"/>
      <c r="AA502" s="96"/>
      <c r="AB502" s="178"/>
      <c r="AC502" s="66">
        <v>26.5</v>
      </c>
      <c r="AD502" s="65">
        <v>220</v>
      </c>
      <c r="AE502" s="33" t="s">
        <v>103</v>
      </c>
      <c r="AF502" s="33" t="s">
        <v>103</v>
      </c>
      <c r="AG502" s="33"/>
      <c r="AH502" s="4"/>
      <c r="AI502" s="1"/>
      <c r="AJ502" s="1"/>
      <c r="AK502" s="1"/>
      <c r="AL502" s="5"/>
      <c r="AM502" s="164">
        <f t="shared" si="34"/>
        <v>45906</v>
      </c>
      <c r="AN502" s="183"/>
      <c r="AO502" s="183"/>
      <c r="AP502" s="183"/>
      <c r="AQ502" s="183"/>
      <c r="AR502" s="183"/>
      <c r="AS502" s="183"/>
      <c r="AT502" s="183"/>
      <c r="AU502" s="183"/>
      <c r="AV502" s="183"/>
      <c r="AW502" s="96"/>
      <c r="AX502" s="37">
        <f t="shared" si="33"/>
        <v>45910</v>
      </c>
      <c r="AY502" s="182"/>
      <c r="AZ502" s="183"/>
      <c r="BA502" s="183"/>
      <c r="BB502" s="183"/>
      <c r="BC502" s="183"/>
      <c r="BD502" s="183"/>
      <c r="BE502" s="183"/>
      <c r="BF502" s="183"/>
      <c r="BG502" s="183"/>
      <c r="BH502" s="4"/>
      <c r="BI502" s="37"/>
      <c r="BJ502" s="1"/>
      <c r="BK502" s="1"/>
      <c r="BL502" s="31"/>
      <c r="BM502" s="31"/>
      <c r="BN502" s="1"/>
      <c r="BO502" s="1"/>
      <c r="BP502" s="1"/>
      <c r="BQ502" s="1"/>
      <c r="BR502" s="1"/>
      <c r="BS502" s="4"/>
      <c r="BT502" s="37">
        <f t="shared" si="35"/>
        <v>45931</v>
      </c>
      <c r="BU502" s="229"/>
      <c r="BV502" s="183"/>
      <c r="BW502" s="221"/>
      <c r="BX502" s="183"/>
      <c r="BY502" s="183"/>
      <c r="BZ502" s="183"/>
      <c r="CA502" s="183"/>
      <c r="CB502" s="183"/>
      <c r="CC502" s="183"/>
      <c r="CE502" s="1"/>
      <c r="CF502" s="1"/>
      <c r="CG502" s="1"/>
      <c r="CH502" s="1"/>
      <c r="CI502" s="1"/>
      <c r="CJ502" s="1"/>
      <c r="CK502" s="1"/>
      <c r="CL502" s="1"/>
      <c r="CM502" s="1"/>
      <c r="CN502" s="1"/>
      <c r="CO502" s="1"/>
    </row>
    <row r="503" spans="1:93" ht="30" customHeight="1" x14ac:dyDescent="0.2">
      <c r="A503" s="1">
        <v>497</v>
      </c>
      <c r="B503" s="1" t="s">
        <v>294</v>
      </c>
      <c r="C503" s="1" t="s">
        <v>292</v>
      </c>
      <c r="D503" s="1" t="s">
        <v>223</v>
      </c>
      <c r="E503" s="1" t="s">
        <v>293</v>
      </c>
      <c r="F503" s="1" t="s">
        <v>74</v>
      </c>
      <c r="G503" s="1">
        <v>8</v>
      </c>
      <c r="H503" s="1" t="s">
        <v>341</v>
      </c>
      <c r="I503" s="1" t="s">
        <v>114</v>
      </c>
      <c r="J503" s="64">
        <v>78012</v>
      </c>
      <c r="K503" s="64">
        <v>95646</v>
      </c>
      <c r="L503" s="29">
        <v>45903</v>
      </c>
      <c r="M503" s="29" t="s">
        <v>4163</v>
      </c>
      <c r="N503" s="1" t="s">
        <v>25</v>
      </c>
      <c r="O503" s="28" t="s">
        <v>225</v>
      </c>
      <c r="P503" s="1" t="s">
        <v>216</v>
      </c>
      <c r="Q503" s="64">
        <v>10</v>
      </c>
      <c r="R503" s="1" t="s">
        <v>410</v>
      </c>
      <c r="T503" s="1" t="s">
        <v>115</v>
      </c>
      <c r="U503" s="1"/>
      <c r="V503" s="1"/>
      <c r="W503" s="4"/>
      <c r="X503" s="28"/>
      <c r="Y503" s="33"/>
      <c r="Z503" s="33"/>
      <c r="AA503" s="96"/>
      <c r="AB503" s="178"/>
      <c r="AC503" s="66">
        <v>28</v>
      </c>
      <c r="AD503" s="65">
        <v>200</v>
      </c>
      <c r="AE503" s="33" t="s">
        <v>103</v>
      </c>
      <c r="AF503" s="33" t="s">
        <v>103</v>
      </c>
      <c r="AG503" s="33"/>
      <c r="AH503" s="4"/>
      <c r="AI503" s="1"/>
      <c r="AJ503" s="1"/>
      <c r="AK503" s="1"/>
      <c r="AL503" s="5"/>
      <c r="AM503" s="164">
        <f t="shared" si="34"/>
        <v>45906</v>
      </c>
      <c r="AN503" s="183"/>
      <c r="AO503" s="183"/>
      <c r="AP503" s="183"/>
      <c r="AQ503" s="183"/>
      <c r="AR503" s="183"/>
      <c r="AS503" s="183"/>
      <c r="AT503" s="183"/>
      <c r="AU503" s="183"/>
      <c r="AV503" s="183"/>
      <c r="AW503" s="96"/>
      <c r="AX503" s="37">
        <f t="shared" si="33"/>
        <v>45910</v>
      </c>
      <c r="AY503" s="182"/>
      <c r="AZ503" s="183"/>
      <c r="BA503" s="183"/>
      <c r="BB503" s="183"/>
      <c r="BC503" s="183"/>
      <c r="BD503" s="183"/>
      <c r="BE503" s="183"/>
      <c r="BF503" s="183"/>
      <c r="BG503" s="183"/>
      <c r="BH503" s="4"/>
      <c r="BI503" s="37"/>
      <c r="BJ503" s="1"/>
      <c r="BK503" s="1"/>
      <c r="BL503" s="31"/>
      <c r="BM503" s="31"/>
      <c r="BN503" s="1"/>
      <c r="BO503" s="1"/>
      <c r="BP503" s="1"/>
      <c r="BQ503" s="1"/>
      <c r="BR503" s="1"/>
      <c r="BS503" s="4"/>
      <c r="BT503" s="37">
        <f t="shared" si="35"/>
        <v>45931</v>
      </c>
      <c r="BU503" s="229"/>
      <c r="BV503" s="183"/>
      <c r="BW503" s="221"/>
      <c r="BX503" s="183"/>
      <c r="BY503" s="183"/>
      <c r="BZ503" s="183"/>
      <c r="CA503" s="183"/>
      <c r="CB503" s="183"/>
      <c r="CC503" s="183"/>
      <c r="CE503" s="1"/>
      <c r="CF503" s="1"/>
      <c r="CG503" s="1"/>
      <c r="CH503" s="1"/>
      <c r="CI503" s="1"/>
      <c r="CJ503" s="1"/>
      <c r="CK503" s="1"/>
      <c r="CL503" s="1"/>
      <c r="CM503" s="1"/>
      <c r="CN503" s="1"/>
      <c r="CO503" s="1"/>
    </row>
    <row r="504" spans="1:93" ht="30" customHeight="1" x14ac:dyDescent="0.2">
      <c r="A504" s="1">
        <v>498</v>
      </c>
      <c r="B504" s="1" t="s">
        <v>294</v>
      </c>
      <c r="C504" s="1" t="s">
        <v>292</v>
      </c>
      <c r="D504" s="1" t="s">
        <v>223</v>
      </c>
      <c r="E504" s="1" t="s">
        <v>293</v>
      </c>
      <c r="F504" s="1" t="s">
        <v>74</v>
      </c>
      <c r="G504" s="1">
        <v>8</v>
      </c>
      <c r="H504" s="1" t="s">
        <v>341</v>
      </c>
      <c r="I504" s="1" t="s">
        <v>114</v>
      </c>
      <c r="J504" s="64">
        <v>83912</v>
      </c>
      <c r="K504" s="64">
        <v>95647</v>
      </c>
      <c r="L504" s="29">
        <v>45903</v>
      </c>
      <c r="M504" s="29" t="s">
        <v>4163</v>
      </c>
      <c r="N504" s="1" t="s">
        <v>25</v>
      </c>
      <c r="O504" s="28" t="s">
        <v>225</v>
      </c>
      <c r="P504" s="1" t="s">
        <v>216</v>
      </c>
      <c r="Q504" s="64">
        <v>10</v>
      </c>
      <c r="R504" s="1" t="s">
        <v>410</v>
      </c>
      <c r="T504" s="1" t="s">
        <v>115</v>
      </c>
      <c r="U504" s="1"/>
      <c r="V504" s="1"/>
      <c r="W504" s="4"/>
      <c r="X504" s="28"/>
      <c r="Y504" s="33"/>
      <c r="Z504" s="33"/>
      <c r="AA504" s="96"/>
      <c r="AB504" s="178"/>
      <c r="AC504" s="66">
        <v>26.5</v>
      </c>
      <c r="AD504" s="65">
        <v>220</v>
      </c>
      <c r="AE504" s="33" t="s">
        <v>103</v>
      </c>
      <c r="AF504" s="33" t="s">
        <v>103</v>
      </c>
      <c r="AG504" s="33"/>
      <c r="AH504" s="4"/>
      <c r="AI504" s="1"/>
      <c r="AJ504" s="1"/>
      <c r="AK504" s="1"/>
      <c r="AL504" s="5"/>
      <c r="AM504" s="164">
        <f t="shared" si="34"/>
        <v>45906</v>
      </c>
      <c r="AN504" s="183"/>
      <c r="AO504" s="183"/>
      <c r="AP504" s="183"/>
      <c r="AQ504" s="183"/>
      <c r="AR504" s="183"/>
      <c r="AS504" s="183"/>
      <c r="AT504" s="183"/>
      <c r="AU504" s="183"/>
      <c r="AV504" s="183"/>
      <c r="AW504" s="96"/>
      <c r="AX504" s="37">
        <f t="shared" si="33"/>
        <v>45910</v>
      </c>
      <c r="AY504" s="182"/>
      <c r="AZ504" s="183"/>
      <c r="BA504" s="183"/>
      <c r="BB504" s="183"/>
      <c r="BC504" s="183"/>
      <c r="BD504" s="183"/>
      <c r="BE504" s="183"/>
      <c r="BF504" s="183"/>
      <c r="BG504" s="183"/>
      <c r="BH504" s="4"/>
      <c r="BI504" s="37"/>
      <c r="BJ504" s="1"/>
      <c r="BK504" s="1"/>
      <c r="BL504" s="31"/>
      <c r="BM504" s="31"/>
      <c r="BN504" s="1"/>
      <c r="BO504" s="1"/>
      <c r="BP504" s="1"/>
      <c r="BQ504" s="1"/>
      <c r="BR504" s="1"/>
      <c r="BS504" s="4"/>
      <c r="BT504" s="37">
        <f t="shared" si="35"/>
        <v>45931</v>
      </c>
      <c r="BU504" s="229"/>
      <c r="BV504" s="183"/>
      <c r="BW504" s="221"/>
      <c r="BX504" s="183"/>
      <c r="BY504" s="183"/>
      <c r="BZ504" s="183"/>
      <c r="CA504" s="183"/>
      <c r="CB504" s="183"/>
      <c r="CC504" s="183"/>
      <c r="CE504" s="1"/>
      <c r="CF504" s="1"/>
      <c r="CG504" s="1"/>
      <c r="CH504" s="1"/>
      <c r="CI504" s="1"/>
      <c r="CJ504" s="1"/>
      <c r="CK504" s="1"/>
      <c r="CL504" s="1"/>
      <c r="CM504" s="1"/>
      <c r="CN504" s="1"/>
      <c r="CO504" s="1"/>
    </row>
    <row r="505" spans="1:93" ht="30" customHeight="1" x14ac:dyDescent="0.2">
      <c r="A505" s="1">
        <v>499</v>
      </c>
      <c r="B505" s="1" t="s">
        <v>294</v>
      </c>
      <c r="C505" s="1" t="s">
        <v>292</v>
      </c>
      <c r="D505" s="1" t="s">
        <v>223</v>
      </c>
      <c r="E505" s="1" t="s">
        <v>293</v>
      </c>
      <c r="F505" s="1" t="s">
        <v>74</v>
      </c>
      <c r="G505" s="1">
        <v>8</v>
      </c>
      <c r="H505" s="1" t="s">
        <v>341</v>
      </c>
      <c r="I505" s="1" t="s">
        <v>114</v>
      </c>
      <c r="J505" s="64">
        <v>78412</v>
      </c>
      <c r="K505" s="64">
        <v>95651</v>
      </c>
      <c r="L505" s="29">
        <v>45903</v>
      </c>
      <c r="M505" s="29" t="s">
        <v>4163</v>
      </c>
      <c r="N505" s="1" t="s">
        <v>25</v>
      </c>
      <c r="O505" s="28" t="s">
        <v>225</v>
      </c>
      <c r="P505" s="1" t="s">
        <v>216</v>
      </c>
      <c r="Q505" s="64">
        <v>10</v>
      </c>
      <c r="R505" s="1" t="s">
        <v>410</v>
      </c>
      <c r="T505" s="1" t="s">
        <v>115</v>
      </c>
      <c r="U505" s="1"/>
      <c r="V505" s="1"/>
      <c r="W505" s="4"/>
      <c r="X505" s="28"/>
      <c r="Y505" s="33"/>
      <c r="Z505" s="33"/>
      <c r="AA505" s="96"/>
      <c r="AB505" s="178"/>
      <c r="AC505" s="66">
        <v>27</v>
      </c>
      <c r="AD505" s="65">
        <v>210</v>
      </c>
      <c r="AE505" s="33" t="s">
        <v>103</v>
      </c>
      <c r="AF505" s="33" t="s">
        <v>103</v>
      </c>
      <c r="AG505" s="33"/>
      <c r="AH505" s="4"/>
      <c r="AI505" s="1"/>
      <c r="AJ505" s="1"/>
      <c r="AK505" s="1"/>
      <c r="AL505" s="5"/>
      <c r="AM505" s="164">
        <f t="shared" si="34"/>
        <v>45906</v>
      </c>
      <c r="AN505" s="183"/>
      <c r="AO505" s="183"/>
      <c r="AP505" s="183"/>
      <c r="AQ505" s="183"/>
      <c r="AR505" s="183"/>
      <c r="AS505" s="183"/>
      <c r="AT505" s="183"/>
      <c r="AU505" s="183"/>
      <c r="AV505" s="183"/>
      <c r="AW505" s="96"/>
      <c r="AX505" s="37">
        <f t="shared" si="33"/>
        <v>45910</v>
      </c>
      <c r="AY505" s="182"/>
      <c r="AZ505" s="183"/>
      <c r="BA505" s="183"/>
      <c r="BB505" s="183"/>
      <c r="BC505" s="183"/>
      <c r="BD505" s="183"/>
      <c r="BE505" s="183"/>
      <c r="BF505" s="183"/>
      <c r="BG505" s="183"/>
      <c r="BH505" s="4"/>
      <c r="BI505" s="37"/>
      <c r="BJ505" s="1"/>
      <c r="BK505" s="1"/>
      <c r="BL505" s="31"/>
      <c r="BM505" s="31"/>
      <c r="BN505" s="1"/>
      <c r="BO505" s="1"/>
      <c r="BP505" s="1"/>
      <c r="BQ505" s="1"/>
      <c r="BR505" s="1"/>
      <c r="BS505" s="4"/>
      <c r="BT505" s="37">
        <f t="shared" si="35"/>
        <v>45931</v>
      </c>
      <c r="BU505" s="229"/>
      <c r="BV505" s="183"/>
      <c r="BW505" s="221"/>
      <c r="BX505" s="183"/>
      <c r="BY505" s="183"/>
      <c r="BZ505" s="183"/>
      <c r="CA505" s="183"/>
      <c r="CB505" s="183"/>
      <c r="CC505" s="183"/>
      <c r="CE505" s="1"/>
      <c r="CF505" s="1"/>
      <c r="CG505" s="1"/>
      <c r="CH505" s="1"/>
      <c r="CI505" s="1"/>
      <c r="CJ505" s="1"/>
      <c r="CK505" s="1"/>
      <c r="CL505" s="1"/>
      <c r="CM505" s="1"/>
      <c r="CN505" s="1"/>
      <c r="CO505" s="1"/>
    </row>
    <row r="506" spans="1:93" ht="30" customHeight="1" x14ac:dyDescent="0.2">
      <c r="A506" s="1">
        <v>500</v>
      </c>
      <c r="B506" s="1" t="s">
        <v>294</v>
      </c>
      <c r="C506" s="1" t="s">
        <v>292</v>
      </c>
      <c r="D506" s="1" t="s">
        <v>223</v>
      </c>
      <c r="E506" s="1" t="s">
        <v>293</v>
      </c>
      <c r="F506" s="1" t="s">
        <v>74</v>
      </c>
      <c r="G506" s="1">
        <v>8</v>
      </c>
      <c r="H506" s="1" t="s">
        <v>341</v>
      </c>
      <c r="I506" s="1" t="s">
        <v>114</v>
      </c>
      <c r="J506" s="64">
        <v>82312</v>
      </c>
      <c r="K506" s="64">
        <v>95652</v>
      </c>
      <c r="L506" s="29">
        <v>45903</v>
      </c>
      <c r="M506" s="29" t="s">
        <v>4163</v>
      </c>
      <c r="N506" s="1" t="s">
        <v>25</v>
      </c>
      <c r="O506" s="28" t="s">
        <v>225</v>
      </c>
      <c r="P506" s="1" t="s">
        <v>216</v>
      </c>
      <c r="Q506" s="64">
        <v>10</v>
      </c>
      <c r="R506" s="1" t="s">
        <v>410</v>
      </c>
      <c r="S506" s="1">
        <v>6</v>
      </c>
      <c r="T506" s="1" t="s">
        <v>115</v>
      </c>
      <c r="U506" s="1"/>
      <c r="V506" s="1"/>
      <c r="W506" s="4"/>
      <c r="X506" s="28"/>
      <c r="Y506" s="33"/>
      <c r="Z506" s="33"/>
      <c r="AA506" s="96"/>
      <c r="AB506" s="178"/>
      <c r="AC506" s="66">
        <v>25</v>
      </c>
      <c r="AD506" s="65">
        <v>220</v>
      </c>
      <c r="AE506" s="33" t="s">
        <v>103</v>
      </c>
      <c r="AF506" s="33" t="s">
        <v>103</v>
      </c>
      <c r="AG506" s="33"/>
      <c r="AH506" s="4"/>
      <c r="AI506" s="1"/>
      <c r="AJ506" s="1"/>
      <c r="AK506" s="1"/>
      <c r="AL506" s="5"/>
      <c r="AM506" s="164">
        <f t="shared" si="34"/>
        <v>45906</v>
      </c>
      <c r="AN506" s="183"/>
      <c r="AO506" s="183"/>
      <c r="AP506" s="183"/>
      <c r="AQ506" s="183"/>
      <c r="AR506" s="183"/>
      <c r="AS506" s="183"/>
      <c r="AT506" s="183"/>
      <c r="AU506" s="183"/>
      <c r="AV506" s="183"/>
      <c r="AW506" s="96"/>
      <c r="AX506" s="37">
        <f t="shared" si="33"/>
        <v>45910</v>
      </c>
      <c r="AY506" s="182"/>
      <c r="AZ506" s="183"/>
      <c r="BA506" s="183"/>
      <c r="BB506" s="183"/>
      <c r="BC506" s="183"/>
      <c r="BD506" s="183"/>
      <c r="BE506" s="183"/>
      <c r="BF506" s="183"/>
      <c r="BG506" s="183"/>
      <c r="BH506" s="4"/>
      <c r="BI506" s="37"/>
      <c r="BJ506" s="1"/>
      <c r="BK506" s="1"/>
      <c r="BL506" s="31"/>
      <c r="BM506" s="31"/>
      <c r="BN506" s="1"/>
      <c r="BO506" s="1"/>
      <c r="BP506" s="1"/>
      <c r="BQ506" s="1"/>
      <c r="BR506" s="1"/>
      <c r="BS506" s="4"/>
      <c r="BT506" s="37">
        <f t="shared" si="35"/>
        <v>45931</v>
      </c>
      <c r="BU506" s="229"/>
      <c r="BV506" s="183"/>
      <c r="BW506" s="221"/>
      <c r="BX506" s="183"/>
      <c r="BY506" s="183"/>
      <c r="BZ506" s="183"/>
      <c r="CA506" s="183"/>
      <c r="CB506" s="183"/>
      <c r="CC506" s="183"/>
      <c r="CE506" s="1"/>
      <c r="CF506" s="1"/>
      <c r="CG506" s="1"/>
      <c r="CH506" s="1"/>
      <c r="CI506" s="1"/>
      <c r="CJ506" s="1"/>
      <c r="CK506" s="1"/>
      <c r="CL506" s="1"/>
      <c r="CM506" s="1"/>
      <c r="CN506" s="1"/>
      <c r="CO506" s="1"/>
    </row>
    <row r="507" spans="1:93" ht="30" customHeight="1" x14ac:dyDescent="0.2">
      <c r="A507" s="1">
        <v>501</v>
      </c>
      <c r="B507" s="1" t="s">
        <v>294</v>
      </c>
      <c r="C507" s="1" t="s">
        <v>292</v>
      </c>
      <c r="D507" s="1" t="s">
        <v>223</v>
      </c>
      <c r="E507" s="1" t="s">
        <v>293</v>
      </c>
      <c r="F507" s="1" t="s">
        <v>74</v>
      </c>
      <c r="G507" s="1">
        <v>8</v>
      </c>
      <c r="H507" s="1" t="s">
        <v>341</v>
      </c>
      <c r="I507" s="1" t="s">
        <v>114</v>
      </c>
      <c r="J507" s="64">
        <v>82812</v>
      </c>
      <c r="K507" s="64">
        <v>95655</v>
      </c>
      <c r="L507" s="29">
        <v>45903</v>
      </c>
      <c r="M507" s="29" t="s">
        <v>4163</v>
      </c>
      <c r="N507" s="1" t="s">
        <v>25</v>
      </c>
      <c r="O507" s="28" t="s">
        <v>225</v>
      </c>
      <c r="P507" s="1" t="s">
        <v>216</v>
      </c>
      <c r="Q507" s="64">
        <v>10</v>
      </c>
      <c r="R507" s="1" t="s">
        <v>410</v>
      </c>
      <c r="T507" s="1" t="s">
        <v>115</v>
      </c>
      <c r="U507" s="1"/>
      <c r="V507" s="1"/>
      <c r="W507" s="4"/>
      <c r="X507" s="28"/>
      <c r="Y507" s="33"/>
      <c r="Z507" s="33"/>
      <c r="AA507" s="96"/>
      <c r="AB507" s="178"/>
      <c r="AC507" s="66">
        <v>26.5</v>
      </c>
      <c r="AD507" s="65">
        <v>230</v>
      </c>
      <c r="AE507" s="33" t="s">
        <v>103</v>
      </c>
      <c r="AF507" s="33" t="s">
        <v>103</v>
      </c>
      <c r="AG507" s="33"/>
      <c r="AH507" s="4"/>
      <c r="AI507" s="1"/>
      <c r="AJ507" s="1"/>
      <c r="AK507" s="1"/>
      <c r="AL507" s="5"/>
      <c r="AM507" s="164">
        <f t="shared" si="34"/>
        <v>45906</v>
      </c>
      <c r="AN507" s="183"/>
      <c r="AO507" s="183"/>
      <c r="AP507" s="183"/>
      <c r="AQ507" s="183"/>
      <c r="AR507" s="183"/>
      <c r="AS507" s="183"/>
      <c r="AT507" s="183"/>
      <c r="AU507" s="183"/>
      <c r="AV507" s="183"/>
      <c r="AW507" s="96"/>
      <c r="AX507" s="37">
        <f t="shared" si="33"/>
        <v>45910</v>
      </c>
      <c r="AY507" s="182"/>
      <c r="AZ507" s="183"/>
      <c r="BA507" s="183"/>
      <c r="BB507" s="183"/>
      <c r="BC507" s="183"/>
      <c r="BD507" s="183"/>
      <c r="BE507" s="183"/>
      <c r="BF507" s="183"/>
      <c r="BG507" s="183"/>
      <c r="BH507" s="4"/>
      <c r="BI507" s="37"/>
      <c r="BJ507" s="1"/>
      <c r="BK507" s="1"/>
      <c r="BL507" s="31"/>
      <c r="BM507" s="31"/>
      <c r="BN507" s="1"/>
      <c r="BO507" s="1"/>
      <c r="BP507" s="1"/>
      <c r="BQ507" s="1"/>
      <c r="BR507" s="1"/>
      <c r="BS507" s="4"/>
      <c r="BT507" s="37">
        <f t="shared" si="35"/>
        <v>45931</v>
      </c>
      <c r="BU507" s="229"/>
      <c r="BV507" s="183"/>
      <c r="BW507" s="221"/>
      <c r="BX507" s="183"/>
      <c r="BY507" s="183"/>
      <c r="BZ507" s="183"/>
      <c r="CA507" s="183"/>
      <c r="CB507" s="183"/>
      <c r="CC507" s="183"/>
      <c r="CE507" s="1"/>
      <c r="CF507" s="1"/>
      <c r="CG507" s="1"/>
      <c r="CH507" s="1"/>
      <c r="CI507" s="1"/>
      <c r="CJ507" s="1"/>
      <c r="CK507" s="1"/>
      <c r="CL507" s="1"/>
      <c r="CM507" s="1"/>
      <c r="CN507" s="1"/>
      <c r="CO507" s="1"/>
    </row>
    <row r="508" spans="1:93" ht="30" customHeight="1" x14ac:dyDescent="0.2">
      <c r="A508" s="1">
        <v>502</v>
      </c>
      <c r="B508" s="1" t="s">
        <v>294</v>
      </c>
      <c r="C508" s="1" t="s">
        <v>292</v>
      </c>
      <c r="D508" s="1" t="s">
        <v>223</v>
      </c>
      <c r="E508" s="1" t="s">
        <v>293</v>
      </c>
      <c r="F508" s="1" t="s">
        <v>74</v>
      </c>
      <c r="G508" s="1">
        <v>8</v>
      </c>
      <c r="H508" s="1" t="s">
        <v>341</v>
      </c>
      <c r="I508" s="1" t="s">
        <v>114</v>
      </c>
      <c r="J508" s="64">
        <v>82712</v>
      </c>
      <c r="K508" s="64">
        <v>95660</v>
      </c>
      <c r="L508" s="29">
        <v>45903</v>
      </c>
      <c r="M508" s="29" t="s">
        <v>4163</v>
      </c>
      <c r="N508" s="1" t="s">
        <v>25</v>
      </c>
      <c r="O508" s="28" t="s">
        <v>225</v>
      </c>
      <c r="P508" s="1" t="s">
        <v>216</v>
      </c>
      <c r="Q508" s="64">
        <v>5</v>
      </c>
      <c r="R508" s="1" t="s">
        <v>410</v>
      </c>
      <c r="T508" s="1" t="s">
        <v>115</v>
      </c>
      <c r="U508" s="1"/>
      <c r="V508" s="1"/>
      <c r="W508" s="4"/>
      <c r="X508" s="28"/>
      <c r="Y508" s="33"/>
      <c r="Z508" s="33"/>
      <c r="AA508" s="96"/>
      <c r="AB508" s="178"/>
      <c r="AC508" s="66">
        <v>26.5</v>
      </c>
      <c r="AD508" s="65">
        <v>240</v>
      </c>
      <c r="AE508" s="33" t="s">
        <v>103</v>
      </c>
      <c r="AF508" s="33" t="s">
        <v>103</v>
      </c>
      <c r="AG508" s="33"/>
      <c r="AH508" s="4"/>
      <c r="AI508" s="1"/>
      <c r="AJ508" s="1"/>
      <c r="AK508" s="1"/>
      <c r="AL508" s="5"/>
      <c r="AM508" s="164">
        <f t="shared" si="34"/>
        <v>45906</v>
      </c>
      <c r="AN508" s="183"/>
      <c r="AO508" s="183"/>
      <c r="AP508" s="183"/>
      <c r="AQ508" s="183"/>
      <c r="AR508" s="183"/>
      <c r="AS508" s="183"/>
      <c r="AT508" s="183"/>
      <c r="AU508" s="183"/>
      <c r="AV508" s="183"/>
      <c r="AW508" s="96"/>
      <c r="AX508" s="37">
        <f t="shared" si="33"/>
        <v>45910</v>
      </c>
      <c r="AY508" s="182"/>
      <c r="AZ508" s="183"/>
      <c r="BA508" s="183"/>
      <c r="BB508" s="183"/>
      <c r="BC508" s="183"/>
      <c r="BD508" s="183"/>
      <c r="BE508" s="183"/>
      <c r="BF508" s="183"/>
      <c r="BG508" s="183"/>
      <c r="BH508" s="4"/>
      <c r="BI508" s="37"/>
      <c r="BJ508" s="1"/>
      <c r="BK508" s="1"/>
      <c r="BL508" s="31"/>
      <c r="BM508" s="31"/>
      <c r="BN508" s="1"/>
      <c r="BO508" s="1"/>
      <c r="BP508" s="1"/>
      <c r="BQ508" s="1"/>
      <c r="BR508" s="1"/>
      <c r="BS508" s="4"/>
      <c r="BT508" s="37">
        <f t="shared" si="35"/>
        <v>45931</v>
      </c>
      <c r="BU508" s="229"/>
      <c r="BV508" s="183"/>
      <c r="BW508" s="221"/>
      <c r="BX508" s="183"/>
      <c r="BY508" s="183"/>
      <c r="BZ508" s="183"/>
      <c r="CA508" s="183"/>
      <c r="CB508" s="183"/>
      <c r="CC508" s="183"/>
      <c r="CE508" s="1"/>
      <c r="CF508" s="1"/>
      <c r="CG508" s="1"/>
      <c r="CH508" s="1"/>
      <c r="CI508" s="1"/>
      <c r="CJ508" s="1"/>
      <c r="CK508" s="1"/>
      <c r="CL508" s="1"/>
      <c r="CM508" s="1"/>
      <c r="CN508" s="1"/>
      <c r="CO508" s="1"/>
    </row>
    <row r="509" spans="1:93" ht="30" customHeight="1" x14ac:dyDescent="0.2">
      <c r="A509" s="1">
        <v>503</v>
      </c>
      <c r="B509" s="1" t="s">
        <v>294</v>
      </c>
      <c r="C509" s="1" t="s">
        <v>292</v>
      </c>
      <c r="D509" s="1" t="s">
        <v>223</v>
      </c>
      <c r="E509" s="1" t="s">
        <v>293</v>
      </c>
      <c r="F509" s="1" t="s">
        <v>74</v>
      </c>
      <c r="G509" s="1">
        <v>8</v>
      </c>
      <c r="H509" s="1" t="s">
        <v>341</v>
      </c>
      <c r="I509" s="1" t="s">
        <v>114</v>
      </c>
      <c r="J509" s="64">
        <v>82312</v>
      </c>
      <c r="K509" s="64">
        <v>95668</v>
      </c>
      <c r="L509" s="29">
        <v>45903</v>
      </c>
      <c r="M509" s="29" t="s">
        <v>4163</v>
      </c>
      <c r="N509" s="1" t="s">
        <v>25</v>
      </c>
      <c r="O509" s="28" t="s">
        <v>225</v>
      </c>
      <c r="P509" s="1" t="s">
        <v>216</v>
      </c>
      <c r="Q509" s="64">
        <v>5</v>
      </c>
      <c r="R509" s="1" t="s">
        <v>410</v>
      </c>
      <c r="S509" s="1">
        <v>6</v>
      </c>
      <c r="T509" s="1" t="s">
        <v>115</v>
      </c>
      <c r="U509" s="1"/>
      <c r="V509" s="1"/>
      <c r="W509" s="4"/>
      <c r="X509" s="28"/>
      <c r="Y509" s="33"/>
      <c r="Z509" s="33"/>
      <c r="AA509" s="96"/>
      <c r="AB509" s="179"/>
      <c r="AC509" s="66">
        <v>28</v>
      </c>
      <c r="AD509" s="65">
        <v>230</v>
      </c>
      <c r="AE509" s="33" t="s">
        <v>103</v>
      </c>
      <c r="AF509" s="33" t="s">
        <v>103</v>
      </c>
      <c r="AG509" s="33"/>
      <c r="AH509" s="4"/>
      <c r="AI509" s="1"/>
      <c r="AJ509" s="1"/>
      <c r="AK509" s="1"/>
      <c r="AL509" s="5"/>
      <c r="AM509" s="164">
        <f t="shared" si="34"/>
        <v>45906</v>
      </c>
      <c r="AN509" s="183"/>
      <c r="AO509" s="183"/>
      <c r="AP509" s="183"/>
      <c r="AQ509" s="183"/>
      <c r="AR509" s="183"/>
      <c r="AS509" s="183"/>
      <c r="AT509" s="183"/>
      <c r="AU509" s="183"/>
      <c r="AV509" s="183"/>
      <c r="AW509" s="96"/>
      <c r="AX509" s="37">
        <f t="shared" si="33"/>
        <v>45910</v>
      </c>
      <c r="AY509" s="182"/>
      <c r="AZ509" s="183"/>
      <c r="BA509" s="183"/>
      <c r="BB509" s="183"/>
      <c r="BC509" s="183"/>
      <c r="BD509" s="183"/>
      <c r="BE509" s="183"/>
      <c r="BF509" s="183"/>
      <c r="BG509" s="183"/>
      <c r="BH509" s="4"/>
      <c r="BI509" s="37"/>
      <c r="BJ509" s="1"/>
      <c r="BK509" s="1"/>
      <c r="BL509" s="31"/>
      <c r="BM509" s="31"/>
      <c r="BN509" s="1"/>
      <c r="BO509" s="1"/>
      <c r="BP509" s="1"/>
      <c r="BQ509" s="1"/>
      <c r="BR509" s="1"/>
      <c r="BS509" s="4"/>
      <c r="BT509" s="37">
        <f t="shared" si="35"/>
        <v>45931</v>
      </c>
      <c r="BU509" s="229"/>
      <c r="BV509" s="183"/>
      <c r="BW509" s="221"/>
      <c r="BX509" s="183"/>
      <c r="BY509" s="183"/>
      <c r="BZ509" s="183"/>
      <c r="CA509" s="183"/>
      <c r="CB509" s="183"/>
      <c r="CC509" s="183"/>
      <c r="CE509" s="1"/>
      <c r="CF509" s="1"/>
      <c r="CG509" s="1"/>
      <c r="CH509" s="1"/>
      <c r="CI509" s="1"/>
      <c r="CJ509" s="1"/>
      <c r="CK509" s="1"/>
      <c r="CL509" s="1"/>
      <c r="CM509" s="1"/>
      <c r="CN509" s="1"/>
      <c r="CO509" s="1"/>
    </row>
    <row r="510" spans="1:93" ht="30" customHeight="1" x14ac:dyDescent="0.2">
      <c r="A510" s="1">
        <v>504</v>
      </c>
      <c r="B510" s="1" t="s">
        <v>227</v>
      </c>
      <c r="C510" s="1" t="s">
        <v>303</v>
      </c>
      <c r="D510" s="1" t="s">
        <v>54</v>
      </c>
      <c r="E510" s="1" t="s">
        <v>304</v>
      </c>
      <c r="F510" s="1" t="s">
        <v>74</v>
      </c>
      <c r="G510" s="1">
        <v>4</v>
      </c>
      <c r="H510" s="1" t="s">
        <v>341</v>
      </c>
      <c r="I510" s="1" t="s">
        <v>114</v>
      </c>
      <c r="J510" s="64">
        <v>62710</v>
      </c>
      <c r="K510" s="64">
        <v>95666</v>
      </c>
      <c r="L510" s="29">
        <v>45904</v>
      </c>
      <c r="M510" s="29" t="s">
        <v>4163</v>
      </c>
      <c r="N510" s="1" t="s">
        <v>25</v>
      </c>
      <c r="O510" s="28" t="s">
        <v>84</v>
      </c>
      <c r="P510" s="1" t="s">
        <v>87</v>
      </c>
      <c r="Q510" s="64">
        <v>9</v>
      </c>
      <c r="R510" s="1" t="s">
        <v>410</v>
      </c>
      <c r="S510" s="1">
        <v>6</v>
      </c>
      <c r="T510" s="1" t="s">
        <v>115</v>
      </c>
      <c r="U510" s="1"/>
      <c r="V510" s="1"/>
      <c r="W510" s="4"/>
      <c r="X510" s="28"/>
      <c r="Y510" s="33"/>
      <c r="Z510" s="33"/>
      <c r="AA510" s="96"/>
      <c r="AB510" s="177" t="s">
        <v>785</v>
      </c>
      <c r="AC510" s="66">
        <v>27</v>
      </c>
      <c r="AD510" s="65">
        <v>170</v>
      </c>
      <c r="AE510" s="33" t="s">
        <v>103</v>
      </c>
      <c r="AF510" s="33" t="s">
        <v>103</v>
      </c>
      <c r="AG510" s="33"/>
      <c r="AH510" s="4"/>
      <c r="AI510" s="1"/>
      <c r="AJ510" s="1"/>
      <c r="AK510" s="1"/>
      <c r="AL510" s="5"/>
      <c r="AM510" s="164">
        <f t="shared" si="34"/>
        <v>45907</v>
      </c>
      <c r="AW510" s="96"/>
      <c r="AX510" s="37">
        <f t="shared" si="33"/>
        <v>45911</v>
      </c>
      <c r="AY510" s="182" t="s">
        <v>602</v>
      </c>
      <c r="AZ510" s="183" t="s">
        <v>603</v>
      </c>
      <c r="BA510" s="183">
        <v>17.8</v>
      </c>
      <c r="BB510" s="183">
        <v>19.3</v>
      </c>
      <c r="BC510" s="183">
        <v>18.2</v>
      </c>
      <c r="BD510" s="183">
        <v>19.399999999999999</v>
      </c>
      <c r="BE510" s="183">
        <v>19.899999999999999</v>
      </c>
      <c r="BF510" s="183">
        <v>21</v>
      </c>
      <c r="BG510" s="183">
        <f>AVERAGE(BA510:BF518)</f>
        <v>19.266666666666666</v>
      </c>
      <c r="BH510" s="4"/>
      <c r="BI510" s="37"/>
      <c r="BJ510" s="1"/>
      <c r="BK510" s="1"/>
      <c r="BL510" s="31"/>
      <c r="BM510" s="31"/>
      <c r="BN510" s="1"/>
      <c r="BO510" s="1"/>
      <c r="BP510" s="1"/>
      <c r="BQ510" s="1"/>
      <c r="BR510" s="1"/>
      <c r="BS510" s="4"/>
      <c r="BT510" s="37">
        <f t="shared" si="35"/>
        <v>45932</v>
      </c>
      <c r="BU510" s="229" t="s">
        <v>602</v>
      </c>
      <c r="BV510" s="183" t="s">
        <v>604</v>
      </c>
      <c r="BW510" s="221">
        <v>27.5</v>
      </c>
      <c r="BX510" s="183">
        <v>26.4</v>
      </c>
      <c r="BY510" s="183">
        <v>28.2</v>
      </c>
      <c r="BZ510" s="183">
        <v>25.4</v>
      </c>
      <c r="CA510" s="183">
        <v>25.8</v>
      </c>
      <c r="CB510" s="183">
        <v>27.5</v>
      </c>
      <c r="CC510" s="183">
        <f>AVERAGE(BW510:CB518)</f>
        <v>26.8</v>
      </c>
      <c r="CE510" s="1"/>
      <c r="CF510" s="1"/>
      <c r="CG510" s="1"/>
      <c r="CH510" s="1"/>
      <c r="CI510" s="1"/>
      <c r="CJ510" s="1"/>
      <c r="CK510" s="1"/>
      <c r="CL510" s="1"/>
      <c r="CM510" s="1"/>
      <c r="CN510" s="1"/>
      <c r="CO510" s="1"/>
    </row>
    <row r="511" spans="1:93" ht="30" customHeight="1" x14ac:dyDescent="0.2">
      <c r="A511" s="1">
        <v>505</v>
      </c>
      <c r="B511" s="1" t="s">
        <v>227</v>
      </c>
      <c r="C511" s="1" t="s">
        <v>303</v>
      </c>
      <c r="D511" s="1" t="s">
        <v>54</v>
      </c>
      <c r="E511" s="1" t="s">
        <v>304</v>
      </c>
      <c r="F511" s="1" t="s">
        <v>74</v>
      </c>
      <c r="G511" s="1">
        <v>4</v>
      </c>
      <c r="H511" s="1" t="s">
        <v>341</v>
      </c>
      <c r="I511" s="1" t="s">
        <v>114</v>
      </c>
      <c r="J511" s="64">
        <v>78412</v>
      </c>
      <c r="K511" s="64">
        <v>95667</v>
      </c>
      <c r="L511" s="29">
        <v>45904</v>
      </c>
      <c r="M511" s="29" t="s">
        <v>4163</v>
      </c>
      <c r="N511" s="1" t="s">
        <v>25</v>
      </c>
      <c r="O511" s="28" t="s">
        <v>84</v>
      </c>
      <c r="P511" s="1" t="s">
        <v>87</v>
      </c>
      <c r="Q511" s="64">
        <v>10</v>
      </c>
      <c r="R511" s="1" t="s">
        <v>410</v>
      </c>
      <c r="T511" s="1" t="s">
        <v>115</v>
      </c>
      <c r="U511" s="1"/>
      <c r="V511" s="1"/>
      <c r="W511" s="4"/>
      <c r="X511" s="28"/>
      <c r="Y511" s="33"/>
      <c r="Z511" s="33"/>
      <c r="AA511" s="96"/>
      <c r="AB511" s="178"/>
      <c r="AC511" s="66">
        <v>25.5</v>
      </c>
      <c r="AD511" s="65">
        <v>190</v>
      </c>
      <c r="AE511" s="33" t="s">
        <v>103</v>
      </c>
      <c r="AF511" s="33" t="s">
        <v>103</v>
      </c>
      <c r="AG511" s="33"/>
      <c r="AH511" s="4"/>
      <c r="AI511" s="1"/>
      <c r="AJ511" s="1"/>
      <c r="AK511" s="1"/>
      <c r="AL511" s="5"/>
      <c r="AM511" s="164">
        <f t="shared" si="34"/>
        <v>45907</v>
      </c>
      <c r="AW511" s="96"/>
      <c r="AX511" s="37">
        <f t="shared" si="33"/>
        <v>45911</v>
      </c>
      <c r="AY511" s="182"/>
      <c r="AZ511" s="183"/>
      <c r="BA511" s="183"/>
      <c r="BB511" s="183"/>
      <c r="BC511" s="183"/>
      <c r="BD511" s="183"/>
      <c r="BE511" s="183"/>
      <c r="BF511" s="183"/>
      <c r="BG511" s="183"/>
      <c r="BH511" s="4"/>
      <c r="BI511" s="37"/>
      <c r="BJ511" s="1"/>
      <c r="BK511" s="1"/>
      <c r="BL511" s="31"/>
      <c r="BM511" s="31"/>
      <c r="BN511" s="1"/>
      <c r="BO511" s="1"/>
      <c r="BP511" s="1"/>
      <c r="BQ511" s="1"/>
      <c r="BR511" s="1"/>
      <c r="BS511" s="4"/>
      <c r="BT511" s="37">
        <f t="shared" si="35"/>
        <v>45932</v>
      </c>
      <c r="BU511" s="229"/>
      <c r="BV511" s="183"/>
      <c r="BW511" s="221"/>
      <c r="BX511" s="183"/>
      <c r="BY511" s="183"/>
      <c r="BZ511" s="183"/>
      <c r="CA511" s="183"/>
      <c r="CB511" s="183"/>
      <c r="CC511" s="183"/>
      <c r="CE511" s="1"/>
      <c r="CF511" s="1"/>
      <c r="CG511" s="1"/>
      <c r="CH511" s="1"/>
      <c r="CI511" s="1"/>
      <c r="CJ511" s="1"/>
      <c r="CK511" s="1"/>
      <c r="CL511" s="1"/>
      <c r="CM511" s="1"/>
      <c r="CN511" s="1"/>
      <c r="CO511" s="1"/>
    </row>
    <row r="512" spans="1:93" ht="30" customHeight="1" x14ac:dyDescent="0.2">
      <c r="A512" s="1">
        <v>506</v>
      </c>
      <c r="B512" s="1" t="s">
        <v>227</v>
      </c>
      <c r="C512" s="1" t="s">
        <v>303</v>
      </c>
      <c r="D512" s="1" t="s">
        <v>54</v>
      </c>
      <c r="E512" s="1" t="s">
        <v>304</v>
      </c>
      <c r="F512" s="1" t="s">
        <v>74</v>
      </c>
      <c r="G512" s="1">
        <v>4</v>
      </c>
      <c r="H512" s="1" t="s">
        <v>341</v>
      </c>
      <c r="I512" s="1" t="s">
        <v>114</v>
      </c>
      <c r="J512" s="64">
        <v>66810</v>
      </c>
      <c r="K512" s="64">
        <v>95670</v>
      </c>
      <c r="L512" s="29">
        <v>45904</v>
      </c>
      <c r="M512" s="29" t="s">
        <v>4163</v>
      </c>
      <c r="N512" s="1" t="s">
        <v>25</v>
      </c>
      <c r="O512" s="28" t="s">
        <v>84</v>
      </c>
      <c r="P512" s="1" t="s">
        <v>87</v>
      </c>
      <c r="Q512" s="64">
        <v>9</v>
      </c>
      <c r="R512" s="1" t="s">
        <v>410</v>
      </c>
      <c r="T512" s="1" t="s">
        <v>115</v>
      </c>
      <c r="U512" s="1"/>
      <c r="V512" s="1"/>
      <c r="W512" s="4"/>
      <c r="X512" s="28"/>
      <c r="Y512" s="33"/>
      <c r="Z512" s="33"/>
      <c r="AA512" s="96"/>
      <c r="AB512" s="178"/>
      <c r="AC512" s="66">
        <v>27</v>
      </c>
      <c r="AD512" s="65">
        <v>165</v>
      </c>
      <c r="AE512" s="33" t="s">
        <v>103</v>
      </c>
      <c r="AF512" s="33" t="s">
        <v>103</v>
      </c>
      <c r="AG512" s="33"/>
      <c r="AH512" s="4"/>
      <c r="AI512" s="1"/>
      <c r="AJ512" s="1"/>
      <c r="AK512" s="1"/>
      <c r="AL512" s="5"/>
      <c r="AM512" s="164">
        <f t="shared" si="34"/>
        <v>45907</v>
      </c>
      <c r="AW512" s="96"/>
      <c r="AX512" s="37">
        <f t="shared" si="33"/>
        <v>45911</v>
      </c>
      <c r="AY512" s="182"/>
      <c r="AZ512" s="183"/>
      <c r="BA512" s="183"/>
      <c r="BB512" s="183"/>
      <c r="BC512" s="183"/>
      <c r="BD512" s="183"/>
      <c r="BE512" s="183"/>
      <c r="BF512" s="183"/>
      <c r="BG512" s="183"/>
      <c r="BH512" s="4"/>
      <c r="BI512" s="37"/>
      <c r="BJ512" s="1"/>
      <c r="BK512" s="1"/>
      <c r="BL512" s="31"/>
      <c r="BM512" s="31"/>
      <c r="BN512" s="1"/>
      <c r="BO512" s="1"/>
      <c r="BP512" s="1"/>
      <c r="BQ512" s="1"/>
      <c r="BR512" s="1"/>
      <c r="BS512" s="4"/>
      <c r="BT512" s="37">
        <f t="shared" si="35"/>
        <v>45932</v>
      </c>
      <c r="BU512" s="229"/>
      <c r="BV512" s="183"/>
      <c r="BW512" s="221"/>
      <c r="BX512" s="183"/>
      <c r="BY512" s="183"/>
      <c r="BZ512" s="183"/>
      <c r="CA512" s="183"/>
      <c r="CB512" s="183"/>
      <c r="CC512" s="183"/>
      <c r="CE512" s="1"/>
      <c r="CF512" s="1"/>
      <c r="CG512" s="1"/>
      <c r="CH512" s="1"/>
      <c r="CI512" s="1"/>
      <c r="CJ512" s="1"/>
      <c r="CK512" s="1"/>
      <c r="CL512" s="1"/>
      <c r="CM512" s="1"/>
      <c r="CN512" s="1"/>
      <c r="CO512" s="1"/>
    </row>
    <row r="513" spans="1:93" ht="30" customHeight="1" x14ac:dyDescent="0.2">
      <c r="A513" s="1">
        <v>507</v>
      </c>
      <c r="B513" s="1" t="s">
        <v>227</v>
      </c>
      <c r="C513" s="1" t="s">
        <v>303</v>
      </c>
      <c r="D513" s="1" t="s">
        <v>54</v>
      </c>
      <c r="E513" s="1" t="s">
        <v>304</v>
      </c>
      <c r="F513" s="1" t="s">
        <v>74</v>
      </c>
      <c r="G513" s="1">
        <v>4</v>
      </c>
      <c r="H513" s="1" t="s">
        <v>341</v>
      </c>
      <c r="I513" s="1" t="s">
        <v>114</v>
      </c>
      <c r="J513" s="64">
        <v>66810</v>
      </c>
      <c r="K513" s="64">
        <v>95675</v>
      </c>
      <c r="L513" s="29">
        <v>45904</v>
      </c>
      <c r="M513" s="29" t="s">
        <v>4163</v>
      </c>
      <c r="N513" s="1" t="s">
        <v>25</v>
      </c>
      <c r="O513" s="28" t="s">
        <v>84</v>
      </c>
      <c r="P513" s="1" t="s">
        <v>87</v>
      </c>
      <c r="Q513" s="64">
        <v>9</v>
      </c>
      <c r="R513" s="1" t="s">
        <v>410</v>
      </c>
      <c r="T513" s="1" t="s">
        <v>115</v>
      </c>
      <c r="U513" s="1"/>
      <c r="V513" s="1"/>
      <c r="W513" s="4"/>
      <c r="X513" s="28"/>
      <c r="Y513" s="33"/>
      <c r="Z513" s="33"/>
      <c r="AA513" s="96"/>
      <c r="AB513" s="178"/>
      <c r="AC513" s="66">
        <v>29</v>
      </c>
      <c r="AD513" s="65">
        <v>175</v>
      </c>
      <c r="AE513" s="33" t="s">
        <v>103</v>
      </c>
      <c r="AF513" s="33" t="s">
        <v>103</v>
      </c>
      <c r="AG513" s="33"/>
      <c r="AH513" s="4"/>
      <c r="AI513" s="1"/>
      <c r="AJ513" s="1"/>
      <c r="AK513" s="1"/>
      <c r="AL513" s="5"/>
      <c r="AM513" s="164">
        <f t="shared" si="34"/>
        <v>45907</v>
      </c>
      <c r="AW513" s="96"/>
      <c r="AX513" s="37">
        <f t="shared" si="33"/>
        <v>45911</v>
      </c>
      <c r="AY513" s="182"/>
      <c r="AZ513" s="183"/>
      <c r="BA513" s="183"/>
      <c r="BB513" s="183"/>
      <c r="BC513" s="183"/>
      <c r="BD513" s="183"/>
      <c r="BE513" s="183"/>
      <c r="BF513" s="183"/>
      <c r="BG513" s="183"/>
      <c r="BH513" s="4"/>
      <c r="BI513" s="37"/>
      <c r="BJ513" s="1"/>
      <c r="BK513" s="1"/>
      <c r="BL513" s="31"/>
      <c r="BM513" s="31"/>
      <c r="BN513" s="1"/>
      <c r="BO513" s="1"/>
      <c r="BP513" s="1"/>
      <c r="BQ513" s="1"/>
      <c r="BR513" s="1"/>
      <c r="BS513" s="4"/>
      <c r="BT513" s="37">
        <f t="shared" si="35"/>
        <v>45932</v>
      </c>
      <c r="BU513" s="229"/>
      <c r="BV513" s="183"/>
      <c r="BW513" s="221"/>
      <c r="BX513" s="183"/>
      <c r="BY513" s="183"/>
      <c r="BZ513" s="183"/>
      <c r="CA513" s="183"/>
      <c r="CB513" s="183"/>
      <c r="CC513" s="183"/>
      <c r="CE513" s="1"/>
      <c r="CF513" s="1"/>
      <c r="CG513" s="1"/>
      <c r="CH513" s="1"/>
      <c r="CI513" s="1"/>
      <c r="CJ513" s="1"/>
      <c r="CK513" s="1"/>
      <c r="CL513" s="1"/>
      <c r="CM513" s="1"/>
      <c r="CN513" s="1"/>
      <c r="CO513" s="1"/>
    </row>
    <row r="514" spans="1:93" ht="30" customHeight="1" x14ac:dyDescent="0.2">
      <c r="A514" s="1">
        <v>508</v>
      </c>
      <c r="B514" s="1" t="s">
        <v>227</v>
      </c>
      <c r="C514" s="1" t="s">
        <v>303</v>
      </c>
      <c r="D514" s="1" t="s">
        <v>54</v>
      </c>
      <c r="E514" s="1" t="s">
        <v>304</v>
      </c>
      <c r="F514" s="1" t="s">
        <v>74</v>
      </c>
      <c r="G514" s="1">
        <v>4</v>
      </c>
      <c r="H514" s="1" t="s">
        <v>341</v>
      </c>
      <c r="I514" s="1" t="s">
        <v>114</v>
      </c>
      <c r="J514" s="64">
        <v>84212</v>
      </c>
      <c r="K514" s="64">
        <v>95676</v>
      </c>
      <c r="L514" s="29">
        <v>45904</v>
      </c>
      <c r="M514" s="29" t="s">
        <v>4163</v>
      </c>
      <c r="N514" s="1" t="s">
        <v>25</v>
      </c>
      <c r="O514" s="28" t="s">
        <v>84</v>
      </c>
      <c r="P514" s="1" t="s">
        <v>87</v>
      </c>
      <c r="Q514" s="64">
        <v>10</v>
      </c>
      <c r="R514" s="1" t="s">
        <v>410</v>
      </c>
      <c r="T514" s="1" t="s">
        <v>115</v>
      </c>
      <c r="U514" s="1"/>
      <c r="V514" s="1"/>
      <c r="W514" s="4"/>
      <c r="X514" s="28"/>
      <c r="Y514" s="33"/>
      <c r="Z514" s="33"/>
      <c r="AA514" s="96"/>
      <c r="AB514" s="178"/>
      <c r="AC514" s="66">
        <v>27</v>
      </c>
      <c r="AD514" s="65">
        <v>180</v>
      </c>
      <c r="AE514" s="33" t="s">
        <v>103</v>
      </c>
      <c r="AF514" s="33" t="s">
        <v>103</v>
      </c>
      <c r="AG514" s="33"/>
      <c r="AH514" s="4"/>
      <c r="AI514" s="1"/>
      <c r="AJ514" s="1"/>
      <c r="AK514" s="1"/>
      <c r="AL514" s="5"/>
      <c r="AM514" s="164">
        <f t="shared" si="34"/>
        <v>45907</v>
      </c>
      <c r="AW514" s="96"/>
      <c r="AX514" s="37">
        <f t="shared" si="33"/>
        <v>45911</v>
      </c>
      <c r="AY514" s="182"/>
      <c r="AZ514" s="183"/>
      <c r="BA514" s="183"/>
      <c r="BB514" s="183"/>
      <c r="BC514" s="183"/>
      <c r="BD514" s="183"/>
      <c r="BE514" s="183"/>
      <c r="BF514" s="183"/>
      <c r="BG514" s="183"/>
      <c r="BH514" s="4"/>
      <c r="BI514" s="37"/>
      <c r="BJ514" s="1"/>
      <c r="BK514" s="1"/>
      <c r="BL514" s="31"/>
      <c r="BM514" s="31"/>
      <c r="BN514" s="1"/>
      <c r="BO514" s="1"/>
      <c r="BP514" s="1"/>
      <c r="BQ514" s="1"/>
      <c r="BR514" s="1"/>
      <c r="BS514" s="4"/>
      <c r="BT514" s="37">
        <f t="shared" si="35"/>
        <v>45932</v>
      </c>
      <c r="BU514" s="229"/>
      <c r="BV514" s="183"/>
      <c r="BW514" s="221"/>
      <c r="BX514" s="183"/>
      <c r="BY514" s="183"/>
      <c r="BZ514" s="183"/>
      <c r="CA514" s="183"/>
      <c r="CB514" s="183"/>
      <c r="CC514" s="183"/>
      <c r="CE514" s="1"/>
      <c r="CF514" s="1"/>
      <c r="CG514" s="1"/>
      <c r="CH514" s="1"/>
      <c r="CI514" s="1"/>
      <c r="CJ514" s="1"/>
      <c r="CK514" s="1"/>
      <c r="CL514" s="1"/>
      <c r="CM514" s="1"/>
      <c r="CN514" s="1"/>
      <c r="CO514" s="1"/>
    </row>
    <row r="515" spans="1:93" ht="30" customHeight="1" x14ac:dyDescent="0.2">
      <c r="A515" s="1">
        <v>509</v>
      </c>
      <c r="B515" s="1" t="s">
        <v>227</v>
      </c>
      <c r="C515" s="1" t="s">
        <v>303</v>
      </c>
      <c r="D515" s="1" t="s">
        <v>54</v>
      </c>
      <c r="E515" s="1" t="s">
        <v>304</v>
      </c>
      <c r="F515" s="1" t="s">
        <v>74</v>
      </c>
      <c r="G515" s="1">
        <v>4</v>
      </c>
      <c r="H515" s="1" t="s">
        <v>341</v>
      </c>
      <c r="I515" s="1" t="s">
        <v>114</v>
      </c>
      <c r="J515" s="64">
        <v>82312</v>
      </c>
      <c r="K515" s="64">
        <v>95678</v>
      </c>
      <c r="L515" s="29">
        <v>45904</v>
      </c>
      <c r="M515" s="29" t="s">
        <v>4163</v>
      </c>
      <c r="N515" s="1" t="s">
        <v>25</v>
      </c>
      <c r="O515" s="28" t="s">
        <v>84</v>
      </c>
      <c r="P515" s="1" t="s">
        <v>87</v>
      </c>
      <c r="Q515" s="64">
        <v>10</v>
      </c>
      <c r="R515" s="1" t="s">
        <v>410</v>
      </c>
      <c r="T515" s="1" t="s">
        <v>115</v>
      </c>
      <c r="U515" s="1"/>
      <c r="V515" s="1"/>
      <c r="W515" s="4"/>
      <c r="X515" s="28"/>
      <c r="Y515" s="33"/>
      <c r="Z515" s="33"/>
      <c r="AA515" s="96"/>
      <c r="AB515" s="178"/>
      <c r="AC515" s="66">
        <v>29.5</v>
      </c>
      <c r="AD515" s="65">
        <v>190</v>
      </c>
      <c r="AE515" s="33" t="s">
        <v>103</v>
      </c>
      <c r="AF515" s="33" t="s">
        <v>103</v>
      </c>
      <c r="AG515" s="33"/>
      <c r="AH515" s="4"/>
      <c r="AI515" s="1"/>
      <c r="AJ515" s="1"/>
      <c r="AK515" s="1"/>
      <c r="AL515" s="5"/>
      <c r="AM515" s="164">
        <f t="shared" si="34"/>
        <v>45907</v>
      </c>
      <c r="AW515" s="96"/>
      <c r="AX515" s="37">
        <f t="shared" si="33"/>
        <v>45911</v>
      </c>
      <c r="AY515" s="182"/>
      <c r="AZ515" s="183"/>
      <c r="BA515" s="183"/>
      <c r="BB515" s="183"/>
      <c r="BC515" s="183"/>
      <c r="BD515" s="183"/>
      <c r="BE515" s="183"/>
      <c r="BF515" s="183"/>
      <c r="BG515" s="183"/>
      <c r="BH515" s="4"/>
      <c r="BI515" s="37"/>
      <c r="BJ515" s="1"/>
      <c r="BK515" s="1"/>
      <c r="BL515" s="31"/>
      <c r="BM515" s="31"/>
      <c r="BN515" s="1"/>
      <c r="BO515" s="1"/>
      <c r="BP515" s="1"/>
      <c r="BQ515" s="1"/>
      <c r="BR515" s="1"/>
      <c r="BS515" s="4"/>
      <c r="BT515" s="37">
        <f t="shared" si="35"/>
        <v>45932</v>
      </c>
      <c r="BU515" s="229"/>
      <c r="BV515" s="183"/>
      <c r="BW515" s="221"/>
      <c r="BX515" s="183"/>
      <c r="BY515" s="183"/>
      <c r="BZ515" s="183"/>
      <c r="CA515" s="183"/>
      <c r="CB515" s="183"/>
      <c r="CC515" s="183"/>
      <c r="CE515" s="1"/>
      <c r="CF515" s="1"/>
      <c r="CG515" s="1"/>
      <c r="CH515" s="1"/>
      <c r="CI515" s="1"/>
      <c r="CJ515" s="1"/>
      <c r="CK515" s="1"/>
      <c r="CL515" s="1"/>
      <c r="CM515" s="1"/>
      <c r="CN515" s="1"/>
      <c r="CO515" s="1"/>
    </row>
    <row r="516" spans="1:93" ht="30" customHeight="1" x14ac:dyDescent="0.2">
      <c r="A516" s="1">
        <v>510</v>
      </c>
      <c r="B516" s="1" t="s">
        <v>196</v>
      </c>
      <c r="C516" s="1" t="s">
        <v>321</v>
      </c>
      <c r="D516" s="1" t="s">
        <v>54</v>
      </c>
      <c r="E516" s="1" t="s">
        <v>263</v>
      </c>
      <c r="F516" s="1" t="s">
        <v>74</v>
      </c>
      <c r="G516" s="1">
        <v>10</v>
      </c>
      <c r="H516" s="1" t="s">
        <v>341</v>
      </c>
      <c r="I516" s="1" t="s">
        <v>114</v>
      </c>
      <c r="J516" s="64">
        <v>80612</v>
      </c>
      <c r="K516" s="64">
        <v>95682</v>
      </c>
      <c r="L516" s="29">
        <v>45904</v>
      </c>
      <c r="M516" s="29" t="s">
        <v>4163</v>
      </c>
      <c r="N516" s="1" t="s">
        <v>25</v>
      </c>
      <c r="O516" s="28" t="s">
        <v>84</v>
      </c>
      <c r="P516" s="1" t="s">
        <v>87</v>
      </c>
      <c r="Q516" s="64">
        <v>10</v>
      </c>
      <c r="R516" s="1" t="s">
        <v>410</v>
      </c>
      <c r="T516" s="1" t="s">
        <v>115</v>
      </c>
      <c r="U516" s="1"/>
      <c r="V516" s="1"/>
      <c r="W516" s="4"/>
      <c r="X516" s="28"/>
      <c r="Y516" s="33"/>
      <c r="Z516" s="33"/>
      <c r="AA516" s="96"/>
      <c r="AB516" s="178"/>
      <c r="AC516" s="66">
        <v>29</v>
      </c>
      <c r="AD516" s="65">
        <v>190</v>
      </c>
      <c r="AE516" s="33" t="s">
        <v>103</v>
      </c>
      <c r="AF516" s="33" t="s">
        <v>103</v>
      </c>
      <c r="AG516" s="33"/>
      <c r="AH516" s="33"/>
      <c r="AI516" s="1"/>
      <c r="AJ516" s="1"/>
      <c r="AK516" s="1"/>
      <c r="AL516" s="5"/>
      <c r="AM516" s="164">
        <f t="shared" si="34"/>
        <v>45907</v>
      </c>
      <c r="AW516" s="96"/>
      <c r="AX516" s="37">
        <f t="shared" si="33"/>
        <v>45911</v>
      </c>
      <c r="AY516" s="182"/>
      <c r="AZ516" s="183"/>
      <c r="BA516" s="183"/>
      <c r="BB516" s="183"/>
      <c r="BC516" s="183"/>
      <c r="BD516" s="183"/>
      <c r="BE516" s="183"/>
      <c r="BF516" s="183"/>
      <c r="BG516" s="183"/>
      <c r="BH516" s="4"/>
      <c r="BI516" s="37">
        <v>45932</v>
      </c>
      <c r="BJ516" s="1"/>
      <c r="BK516" s="1"/>
      <c r="BL516" s="1"/>
      <c r="BM516" s="1"/>
      <c r="BN516" s="1"/>
      <c r="BO516" s="1"/>
      <c r="BP516" s="1"/>
      <c r="BQ516" s="1"/>
      <c r="BR516" s="1"/>
      <c r="BT516" s="37">
        <f t="shared" si="35"/>
        <v>45932</v>
      </c>
      <c r="BU516" s="229"/>
      <c r="BV516" s="183"/>
      <c r="BW516" s="221"/>
      <c r="BX516" s="183"/>
      <c r="BY516" s="183"/>
      <c r="BZ516" s="183"/>
      <c r="CA516" s="183"/>
      <c r="CB516" s="183"/>
      <c r="CC516" s="183"/>
      <c r="CE516" s="1"/>
      <c r="CF516" s="1"/>
      <c r="CG516" s="1"/>
      <c r="CH516" s="1"/>
      <c r="CI516" s="1"/>
      <c r="CJ516" s="1"/>
      <c r="CK516" s="1"/>
      <c r="CL516" s="1"/>
      <c r="CM516" s="1"/>
      <c r="CN516" s="1"/>
      <c r="CO516" s="1"/>
    </row>
    <row r="517" spans="1:93" ht="30" customHeight="1" x14ac:dyDescent="0.2">
      <c r="A517" s="1">
        <v>511</v>
      </c>
      <c r="B517" s="1" t="s">
        <v>196</v>
      </c>
      <c r="C517" s="1" t="s">
        <v>321</v>
      </c>
      <c r="D517" s="1" t="s">
        <v>54</v>
      </c>
      <c r="E517" s="1" t="s">
        <v>263</v>
      </c>
      <c r="F517" s="1" t="s">
        <v>74</v>
      </c>
      <c r="G517" s="1">
        <v>10</v>
      </c>
      <c r="H517" s="1" t="s">
        <v>341</v>
      </c>
      <c r="I517" s="1" t="s">
        <v>114</v>
      </c>
      <c r="J517" s="64">
        <v>82312</v>
      </c>
      <c r="K517" s="64">
        <v>95684</v>
      </c>
      <c r="L517" s="29">
        <v>45904</v>
      </c>
      <c r="M517" s="29" t="s">
        <v>4163</v>
      </c>
      <c r="N517" s="1" t="s">
        <v>25</v>
      </c>
      <c r="O517" s="28" t="s">
        <v>84</v>
      </c>
      <c r="P517" s="1" t="s">
        <v>87</v>
      </c>
      <c r="Q517" s="64">
        <v>10</v>
      </c>
      <c r="R517" s="1" t="s">
        <v>410</v>
      </c>
      <c r="S517" s="1">
        <v>6</v>
      </c>
      <c r="T517" s="1" t="s">
        <v>115</v>
      </c>
      <c r="U517" s="1"/>
      <c r="V517" s="1"/>
      <c r="W517" s="4"/>
      <c r="X517" s="28"/>
      <c r="Y517" s="33"/>
      <c r="Z517" s="33"/>
      <c r="AA517" s="96"/>
      <c r="AB517" s="178"/>
      <c r="AC517" s="66">
        <v>27.5</v>
      </c>
      <c r="AD517" s="65">
        <v>185</v>
      </c>
      <c r="AE517" s="33" t="s">
        <v>103</v>
      </c>
      <c r="AF517" s="33" t="s">
        <v>103</v>
      </c>
      <c r="AG517" s="33"/>
      <c r="AH517" s="33"/>
      <c r="AI517" s="1"/>
      <c r="AJ517" s="1"/>
      <c r="AK517" s="1"/>
      <c r="AL517" s="5"/>
      <c r="AM517" s="164">
        <f t="shared" si="34"/>
        <v>45907</v>
      </c>
      <c r="AW517" s="96"/>
      <c r="AX517" s="37">
        <f t="shared" si="33"/>
        <v>45911</v>
      </c>
      <c r="AY517" s="182"/>
      <c r="AZ517" s="183"/>
      <c r="BA517" s="183"/>
      <c r="BB517" s="183"/>
      <c r="BC517" s="183"/>
      <c r="BD517" s="183"/>
      <c r="BE517" s="183"/>
      <c r="BF517" s="183"/>
      <c r="BG517" s="183"/>
      <c r="BH517" s="4"/>
      <c r="BI517" s="37">
        <v>45932</v>
      </c>
      <c r="BJ517" s="1"/>
      <c r="BK517" s="1"/>
      <c r="BL517" s="1"/>
      <c r="BM517" s="1"/>
      <c r="BN517" s="1"/>
      <c r="BO517" s="1"/>
      <c r="BP517" s="1"/>
      <c r="BQ517" s="1"/>
      <c r="BR517" s="1"/>
      <c r="BT517" s="37">
        <f t="shared" si="35"/>
        <v>45932</v>
      </c>
      <c r="BU517" s="229"/>
      <c r="BV517" s="183"/>
      <c r="BW517" s="221"/>
      <c r="BX517" s="183"/>
      <c r="BY517" s="183"/>
      <c r="BZ517" s="183"/>
      <c r="CA517" s="183"/>
      <c r="CB517" s="183"/>
      <c r="CC517" s="183"/>
      <c r="CE517" s="1"/>
      <c r="CF517" s="1"/>
      <c r="CG517" s="1"/>
      <c r="CH517" s="1"/>
      <c r="CI517" s="1"/>
      <c r="CJ517" s="1"/>
      <c r="CK517" s="1"/>
      <c r="CL517" s="1"/>
      <c r="CM517" s="1"/>
      <c r="CN517" s="1"/>
      <c r="CO517" s="1"/>
    </row>
    <row r="518" spans="1:93" ht="30" customHeight="1" x14ac:dyDescent="0.2">
      <c r="A518" s="1">
        <v>512</v>
      </c>
      <c r="B518" s="1" t="s">
        <v>196</v>
      </c>
      <c r="C518" s="1" t="s">
        <v>321</v>
      </c>
      <c r="D518" s="1" t="s">
        <v>54</v>
      </c>
      <c r="E518" s="1" t="s">
        <v>263</v>
      </c>
      <c r="F518" s="1" t="s">
        <v>74</v>
      </c>
      <c r="G518" s="1">
        <v>10</v>
      </c>
      <c r="H518" s="1" t="s">
        <v>341</v>
      </c>
      <c r="I518" s="1" t="s">
        <v>114</v>
      </c>
      <c r="J518" s="64">
        <v>82318</v>
      </c>
      <c r="K518" s="64">
        <v>95685</v>
      </c>
      <c r="L518" s="29">
        <v>45904</v>
      </c>
      <c r="M518" s="29" t="s">
        <v>4163</v>
      </c>
      <c r="N518" s="1" t="s">
        <v>25</v>
      </c>
      <c r="O518" s="28" t="s">
        <v>84</v>
      </c>
      <c r="P518" s="1" t="s">
        <v>87</v>
      </c>
      <c r="Q518" s="64">
        <v>10</v>
      </c>
      <c r="R518" s="1" t="s">
        <v>410</v>
      </c>
      <c r="T518" s="1" t="s">
        <v>115</v>
      </c>
      <c r="U518" s="1"/>
      <c r="V518" s="1"/>
      <c r="W518" s="4"/>
      <c r="X518" s="28"/>
      <c r="Y518" s="33"/>
      <c r="Z518" s="33"/>
      <c r="AA518" s="96"/>
      <c r="AB518" s="179"/>
      <c r="AC518" s="66">
        <v>29.5</v>
      </c>
      <c r="AD518" s="65">
        <v>180</v>
      </c>
      <c r="AE518" s="33" t="s">
        <v>103</v>
      </c>
      <c r="AF518" s="33" t="s">
        <v>103</v>
      </c>
      <c r="AG518" s="33"/>
      <c r="AH518" s="33"/>
      <c r="AI518" s="1"/>
      <c r="AJ518" s="1"/>
      <c r="AK518" s="1"/>
      <c r="AL518" s="5"/>
      <c r="AM518" s="164">
        <f t="shared" si="34"/>
        <v>45907</v>
      </c>
      <c r="AW518" s="96"/>
      <c r="AX518" s="37">
        <f t="shared" si="33"/>
        <v>45911</v>
      </c>
      <c r="AY518" s="182"/>
      <c r="AZ518" s="183"/>
      <c r="BA518" s="183"/>
      <c r="BB518" s="183"/>
      <c r="BC518" s="183"/>
      <c r="BD518" s="183"/>
      <c r="BE518" s="183"/>
      <c r="BF518" s="183"/>
      <c r="BG518" s="183"/>
      <c r="BH518" s="4"/>
      <c r="BI518" s="37">
        <v>45932</v>
      </c>
      <c r="BJ518" s="1"/>
      <c r="BK518" s="1"/>
      <c r="BL518" s="1"/>
      <c r="BM518" s="1"/>
      <c r="BN518" s="1"/>
      <c r="BO518" s="1"/>
      <c r="BP518" s="1"/>
      <c r="BQ518" s="1"/>
      <c r="BR518" s="1"/>
      <c r="BT518" s="37">
        <f t="shared" si="35"/>
        <v>45932</v>
      </c>
      <c r="BU518" s="229"/>
      <c r="BV518" s="183"/>
      <c r="BW518" s="221"/>
      <c r="BX518" s="183"/>
      <c r="BY518" s="183"/>
      <c r="BZ518" s="183"/>
      <c r="CA518" s="183"/>
      <c r="CB518" s="183"/>
      <c r="CC518" s="183"/>
      <c r="CE518" s="1"/>
      <c r="CF518" s="1"/>
      <c r="CG518" s="1"/>
      <c r="CH518" s="1"/>
      <c r="CI518" s="1"/>
      <c r="CJ518" s="1"/>
      <c r="CK518" s="1"/>
      <c r="CL518" s="1"/>
      <c r="CM518" s="1"/>
      <c r="CN518" s="1"/>
      <c r="CO518" s="1"/>
    </row>
    <row r="519" spans="1:93" ht="30" customHeight="1" x14ac:dyDescent="0.2">
      <c r="A519" s="1">
        <v>513</v>
      </c>
      <c r="B519" s="1" t="s">
        <v>196</v>
      </c>
      <c r="C519" s="1" t="s">
        <v>320</v>
      </c>
      <c r="D519" s="1" t="s">
        <v>54</v>
      </c>
      <c r="E519" s="1" t="s">
        <v>304</v>
      </c>
      <c r="F519" s="1" t="s">
        <v>74</v>
      </c>
      <c r="G519" s="1">
        <v>10</v>
      </c>
      <c r="H519" s="1" t="s">
        <v>341</v>
      </c>
      <c r="I519" s="1" t="s">
        <v>114</v>
      </c>
      <c r="J519" s="64">
        <v>76712</v>
      </c>
      <c r="K519" s="64">
        <v>95680</v>
      </c>
      <c r="L519" s="29">
        <v>45904</v>
      </c>
      <c r="M519" s="29" t="s">
        <v>4163</v>
      </c>
      <c r="N519" s="1" t="s">
        <v>25</v>
      </c>
      <c r="O519" s="28" t="s">
        <v>84</v>
      </c>
      <c r="P519" s="1" t="s">
        <v>87</v>
      </c>
      <c r="Q519" s="64">
        <v>10</v>
      </c>
      <c r="R519" s="1" t="s">
        <v>410</v>
      </c>
      <c r="T519" s="1" t="s">
        <v>115</v>
      </c>
      <c r="U519" s="1"/>
      <c r="V519" s="1"/>
      <c r="W519" s="4"/>
      <c r="X519" s="28"/>
      <c r="Y519" s="33"/>
      <c r="Z519" s="33"/>
      <c r="AA519" s="96"/>
      <c r="AC519" s="66">
        <v>29.5</v>
      </c>
      <c r="AD519" s="65">
        <v>160</v>
      </c>
      <c r="AE519" s="33" t="s">
        <v>103</v>
      </c>
      <c r="AF519" s="33" t="s">
        <v>103</v>
      </c>
      <c r="AG519" s="33"/>
      <c r="AH519" s="4"/>
      <c r="AI519" s="1"/>
      <c r="AJ519" s="1"/>
      <c r="AK519" s="1"/>
      <c r="AL519" s="5"/>
      <c r="AM519" s="164">
        <f t="shared" si="34"/>
        <v>45907</v>
      </c>
      <c r="AW519" s="96"/>
      <c r="AX519" s="37">
        <f t="shared" si="33"/>
        <v>45911</v>
      </c>
      <c r="AY519" s="1"/>
      <c r="AZ519" s="1"/>
      <c r="BA519" s="1"/>
      <c r="BB519" s="1"/>
      <c r="BC519" s="1"/>
      <c r="BD519" s="1"/>
      <c r="BE519" s="1"/>
      <c r="BF519" s="1"/>
      <c r="BG519" s="1"/>
      <c r="BH519" s="4"/>
      <c r="BI519" s="37"/>
      <c r="BJ519" s="1"/>
      <c r="BK519" s="1"/>
      <c r="BL519" s="31"/>
      <c r="BM519" s="31"/>
      <c r="BN519" s="1"/>
      <c r="BO519" s="1"/>
      <c r="BP519" s="1"/>
      <c r="BQ519" s="1"/>
      <c r="BR519" s="1"/>
      <c r="BS519" s="4"/>
      <c r="BT519" s="37">
        <f t="shared" si="35"/>
        <v>45932</v>
      </c>
      <c r="BU519" s="31"/>
      <c r="BW519" s="33"/>
      <c r="BX519" s="1"/>
      <c r="BY519" s="1"/>
      <c r="BZ519" s="1"/>
      <c r="CA519" s="1"/>
      <c r="CB519" s="1"/>
      <c r="CC519" s="1"/>
      <c r="CE519" s="1"/>
      <c r="CF519" s="1"/>
      <c r="CG519" s="1"/>
      <c r="CH519" s="1"/>
      <c r="CI519" s="1"/>
      <c r="CJ519" s="1"/>
      <c r="CK519" s="1"/>
      <c r="CL519" s="1"/>
      <c r="CM519" s="1"/>
      <c r="CN519" s="1"/>
      <c r="CO519" s="1"/>
    </row>
    <row r="520" spans="1:93" ht="30" customHeight="1" x14ac:dyDescent="0.2">
      <c r="A520" s="1">
        <v>514</v>
      </c>
      <c r="B520" s="1" t="s">
        <v>196</v>
      </c>
      <c r="C520" s="1" t="s">
        <v>320</v>
      </c>
      <c r="D520" s="1" t="s">
        <v>54</v>
      </c>
      <c r="E520" s="1" t="s">
        <v>304</v>
      </c>
      <c r="F520" s="1" t="s">
        <v>74</v>
      </c>
      <c r="G520" s="1">
        <v>10</v>
      </c>
      <c r="H520" s="1" t="s">
        <v>341</v>
      </c>
      <c r="I520" s="1" t="s">
        <v>114</v>
      </c>
      <c r="J520" s="64">
        <v>75912</v>
      </c>
      <c r="K520" s="64">
        <v>95681</v>
      </c>
      <c r="L520" s="29">
        <v>45904</v>
      </c>
      <c r="M520" s="29" t="s">
        <v>4163</v>
      </c>
      <c r="N520" s="1" t="s">
        <v>25</v>
      </c>
      <c r="O520" s="28" t="s">
        <v>84</v>
      </c>
      <c r="P520" s="1" t="s">
        <v>87</v>
      </c>
      <c r="Q520" s="64">
        <v>10</v>
      </c>
      <c r="R520" s="1" t="s">
        <v>410</v>
      </c>
      <c r="T520" s="1" t="s">
        <v>115</v>
      </c>
      <c r="U520" s="1"/>
      <c r="V520" s="1"/>
      <c r="W520" s="4"/>
      <c r="X520" s="28"/>
      <c r="Y520" s="33"/>
      <c r="Z520" s="33"/>
      <c r="AA520" s="96"/>
      <c r="AC520" s="66">
        <v>28</v>
      </c>
      <c r="AD520" s="65">
        <v>175</v>
      </c>
      <c r="AE520" s="33" t="s">
        <v>103</v>
      </c>
      <c r="AF520" s="33" t="s">
        <v>103</v>
      </c>
      <c r="AG520" s="33"/>
      <c r="AH520" s="4"/>
      <c r="AI520" s="1"/>
      <c r="AJ520" s="1"/>
      <c r="AK520" s="1"/>
      <c r="AL520" s="5"/>
      <c r="AM520" s="164">
        <f t="shared" si="34"/>
        <v>45907</v>
      </c>
      <c r="AW520" s="96"/>
      <c r="AX520" s="37">
        <f t="shared" si="33"/>
        <v>45911</v>
      </c>
      <c r="AY520" s="1"/>
      <c r="AZ520" s="1"/>
      <c r="BA520" s="1"/>
      <c r="BB520" s="1"/>
      <c r="BC520" s="1"/>
      <c r="BD520" s="1"/>
      <c r="BE520" s="1"/>
      <c r="BF520" s="1"/>
      <c r="BG520" s="1"/>
      <c r="BH520" s="4"/>
      <c r="BI520" s="37"/>
      <c r="BJ520" s="1"/>
      <c r="BK520" s="1"/>
      <c r="BL520" s="31"/>
      <c r="BM520" s="31"/>
      <c r="BN520" s="1"/>
      <c r="BO520" s="1"/>
      <c r="BP520" s="1"/>
      <c r="BQ520" s="1"/>
      <c r="BR520" s="1"/>
      <c r="BS520" s="4"/>
      <c r="BT520" s="37">
        <f t="shared" si="35"/>
        <v>45932</v>
      </c>
      <c r="BU520" s="31"/>
      <c r="BW520" s="33"/>
      <c r="BX520" s="1"/>
      <c r="BY520" s="1"/>
      <c r="BZ520" s="1"/>
      <c r="CA520" s="1"/>
      <c r="CB520" s="1"/>
      <c r="CC520" s="1"/>
      <c r="CE520" s="1"/>
      <c r="CF520" s="1"/>
      <c r="CG520" s="1"/>
      <c r="CH520" s="1"/>
      <c r="CI520" s="1"/>
      <c r="CJ520" s="1"/>
      <c r="CK520" s="1"/>
      <c r="CL520" s="1"/>
      <c r="CM520" s="1"/>
      <c r="CN520" s="1"/>
      <c r="CO520" s="1"/>
    </row>
    <row r="521" spans="1:93" ht="30" customHeight="1" x14ac:dyDescent="0.2">
      <c r="A521" s="1">
        <v>515</v>
      </c>
      <c r="B521" s="1" t="s">
        <v>103</v>
      </c>
      <c r="C521" s="1" t="s">
        <v>305</v>
      </c>
      <c r="D521" s="1" t="s">
        <v>108</v>
      </c>
      <c r="E521" s="1" t="s">
        <v>306</v>
      </c>
      <c r="F521" s="1" t="s">
        <v>74</v>
      </c>
      <c r="G521" s="1"/>
      <c r="H521" s="1"/>
      <c r="I521" s="1" t="s">
        <v>330</v>
      </c>
      <c r="J521" s="64">
        <v>7716</v>
      </c>
      <c r="K521" s="64">
        <v>127791</v>
      </c>
      <c r="L521" s="29">
        <v>45904</v>
      </c>
      <c r="M521" s="29" t="s">
        <v>4163</v>
      </c>
      <c r="N521" s="28" t="s">
        <v>308</v>
      </c>
      <c r="O521" s="28" t="s">
        <v>307</v>
      </c>
      <c r="P521" s="1" t="s">
        <v>87</v>
      </c>
      <c r="Q521" s="64">
        <v>3</v>
      </c>
      <c r="R521" s="1"/>
      <c r="S521" s="1">
        <v>12</v>
      </c>
      <c r="T521" s="1" t="s">
        <v>24</v>
      </c>
      <c r="U521" s="1"/>
      <c r="V521" s="1"/>
      <c r="W521" s="4"/>
      <c r="X521" s="28"/>
      <c r="Y521" s="33"/>
      <c r="Z521" s="33"/>
      <c r="AA521" s="96"/>
      <c r="AC521" s="33">
        <v>29.5</v>
      </c>
      <c r="AD521" s="33">
        <v>212</v>
      </c>
      <c r="AE521" s="33">
        <v>1.4</v>
      </c>
      <c r="AF521" s="33">
        <v>2366</v>
      </c>
      <c r="AG521" s="33"/>
      <c r="AH521" s="4"/>
      <c r="AI521" s="1"/>
      <c r="AJ521" s="1"/>
      <c r="AK521" s="1"/>
      <c r="AL521" s="5"/>
      <c r="AM521" s="164">
        <f t="shared" si="34"/>
        <v>45907</v>
      </c>
      <c r="AN521" s="34" t="s">
        <v>326</v>
      </c>
      <c r="AP521" s="1">
        <v>13.3</v>
      </c>
      <c r="AQ521" s="1">
        <v>13.2</v>
      </c>
      <c r="AR521" s="1">
        <v>13.1</v>
      </c>
      <c r="AV521" s="68">
        <f>AVERAGE(AP521:AU521)</f>
        <v>13.200000000000001</v>
      </c>
      <c r="AW521" s="96"/>
      <c r="AX521" s="37">
        <f t="shared" ref="AX521:AX584" si="36">IF(L521=0, 0,L521+7)</f>
        <v>45911</v>
      </c>
      <c r="AY521" s="34" t="s">
        <v>326</v>
      </c>
      <c r="AZ521" s="1"/>
      <c r="BA521" s="1">
        <v>17.600000000000001</v>
      </c>
      <c r="BB521" s="1">
        <v>15.7</v>
      </c>
      <c r="BC521" s="1">
        <v>16.7</v>
      </c>
      <c r="BD521" s="1"/>
      <c r="BE521" s="1"/>
      <c r="BF521" s="1"/>
      <c r="BG521" s="32">
        <f>AVERAGE(BA521:BF521)</f>
        <v>16.666666666666668</v>
      </c>
      <c r="BH521" s="4"/>
      <c r="BI521" s="37"/>
      <c r="BJ521" s="34"/>
      <c r="BK521" s="1"/>
      <c r="BL521" s="31"/>
      <c r="BM521" s="31"/>
      <c r="BN521" s="1"/>
      <c r="BO521" s="1"/>
      <c r="BP521" s="1"/>
      <c r="BQ521" s="1"/>
      <c r="BR521" s="32"/>
      <c r="BS521" s="4"/>
      <c r="BT521" s="37">
        <f t="shared" si="35"/>
        <v>45932</v>
      </c>
      <c r="BU521" s="131" t="s">
        <v>326</v>
      </c>
      <c r="BW521" s="33">
        <v>25.5</v>
      </c>
      <c r="BX521" s="1">
        <v>27.2</v>
      </c>
      <c r="BY521" s="1">
        <v>26.5</v>
      </c>
      <c r="BZ521" s="1"/>
      <c r="CA521" s="1"/>
      <c r="CB521" s="1"/>
      <c r="CC521" s="183">
        <f>AVERAGE(BW521:BY522)</f>
        <v>26.55</v>
      </c>
      <c r="CE521" s="1"/>
      <c r="CF521" s="1"/>
      <c r="CG521" s="1"/>
      <c r="CH521" s="1"/>
      <c r="CI521" s="1"/>
      <c r="CJ521" s="1"/>
      <c r="CK521" s="1"/>
      <c r="CL521" s="1"/>
      <c r="CM521" s="1"/>
      <c r="CN521" s="1"/>
      <c r="CO521" s="1"/>
    </row>
    <row r="522" spans="1:93" ht="30" customHeight="1" x14ac:dyDescent="0.2">
      <c r="A522" s="1">
        <v>516</v>
      </c>
      <c r="B522" s="1" t="s">
        <v>103</v>
      </c>
      <c r="C522" s="1" t="s">
        <v>305</v>
      </c>
      <c r="D522" s="1" t="s">
        <v>108</v>
      </c>
      <c r="E522" s="1" t="s">
        <v>306</v>
      </c>
      <c r="F522" s="1" t="s">
        <v>74</v>
      </c>
      <c r="G522" s="1"/>
      <c r="H522" s="1"/>
      <c r="I522" s="1" t="s">
        <v>330</v>
      </c>
      <c r="J522" s="64">
        <v>6735</v>
      </c>
      <c r="K522" s="64">
        <v>127796</v>
      </c>
      <c r="L522" s="29">
        <v>45904</v>
      </c>
      <c r="M522" s="29" t="s">
        <v>4163</v>
      </c>
      <c r="N522" s="28" t="s">
        <v>308</v>
      </c>
      <c r="O522" s="28" t="s">
        <v>307</v>
      </c>
      <c r="P522" s="1" t="s">
        <v>87</v>
      </c>
      <c r="Q522" s="64">
        <v>3</v>
      </c>
      <c r="R522" s="1"/>
      <c r="S522" s="1">
        <v>12</v>
      </c>
      <c r="T522" s="1" t="s">
        <v>24</v>
      </c>
      <c r="U522" s="1"/>
      <c r="V522" s="1"/>
      <c r="W522" s="4"/>
      <c r="X522" s="28"/>
      <c r="Y522" s="33"/>
      <c r="Z522" s="33"/>
      <c r="AA522" s="96"/>
      <c r="AC522" s="33">
        <v>26.7</v>
      </c>
      <c r="AD522" s="33">
        <v>217</v>
      </c>
      <c r="AE522" s="33">
        <v>1.5</v>
      </c>
      <c r="AF522" s="33">
        <v>2346</v>
      </c>
      <c r="AG522" s="33"/>
      <c r="AH522" s="4"/>
      <c r="AI522" s="1"/>
      <c r="AJ522" s="1"/>
      <c r="AK522" s="1"/>
      <c r="AL522" s="5"/>
      <c r="AM522" s="164">
        <f t="shared" si="34"/>
        <v>45907</v>
      </c>
      <c r="AN522" s="34" t="s">
        <v>326</v>
      </c>
      <c r="AP522" s="1">
        <v>14.4</v>
      </c>
      <c r="AQ522" s="1">
        <v>13.4</v>
      </c>
      <c r="AR522" s="1">
        <v>14.4</v>
      </c>
      <c r="AV522" s="68">
        <f>AVERAGE(AP522:AU522)</f>
        <v>14.066666666666668</v>
      </c>
      <c r="AW522" s="96"/>
      <c r="AX522" s="37">
        <f t="shared" si="36"/>
        <v>45911</v>
      </c>
      <c r="AY522" s="34" t="s">
        <v>326</v>
      </c>
      <c r="AZ522" s="1"/>
      <c r="BA522" s="1">
        <v>16</v>
      </c>
      <c r="BB522" s="1">
        <v>16.100000000000001</v>
      </c>
      <c r="BC522" s="1">
        <v>17.3</v>
      </c>
      <c r="BD522" s="1"/>
      <c r="BE522" s="1"/>
      <c r="BF522" s="1"/>
      <c r="BG522" s="32">
        <f>AVERAGE(BA522:BF522)</f>
        <v>16.466666666666669</v>
      </c>
      <c r="BH522" s="4"/>
      <c r="BI522" s="37"/>
      <c r="BJ522" s="34"/>
      <c r="BK522" s="1"/>
      <c r="BL522" s="31"/>
      <c r="BM522" s="31"/>
      <c r="BN522" s="1"/>
      <c r="BO522" s="1"/>
      <c r="BP522" s="1"/>
      <c r="BQ522" s="1"/>
      <c r="BR522" s="32"/>
      <c r="BS522" s="4"/>
      <c r="BT522" s="37">
        <f t="shared" si="35"/>
        <v>45932</v>
      </c>
      <c r="BU522" s="131" t="s">
        <v>326</v>
      </c>
      <c r="BW522" s="33">
        <v>27.6</v>
      </c>
      <c r="BX522" s="1">
        <v>26.6</v>
      </c>
      <c r="BY522" s="1">
        <v>25.9</v>
      </c>
      <c r="BZ522" s="1"/>
      <c r="CA522" s="1"/>
      <c r="CB522" s="1"/>
      <c r="CC522" s="183"/>
      <c r="CE522" s="1"/>
      <c r="CF522" s="1"/>
      <c r="CG522" s="1"/>
      <c r="CH522" s="1"/>
      <c r="CI522" s="1"/>
      <c r="CJ522" s="1"/>
      <c r="CK522" s="1"/>
      <c r="CL522" s="1"/>
      <c r="CM522" s="1"/>
      <c r="CN522" s="1"/>
      <c r="CO522" s="1"/>
    </row>
    <row r="523" spans="1:93" ht="30" customHeight="1" x14ac:dyDescent="0.2">
      <c r="A523" s="1">
        <v>517</v>
      </c>
      <c r="B523" s="1" t="s">
        <v>195</v>
      </c>
      <c r="C523" s="1" t="s">
        <v>310</v>
      </c>
      <c r="D523" s="1" t="s">
        <v>54</v>
      </c>
      <c r="E523" s="1" t="s">
        <v>263</v>
      </c>
      <c r="F523" s="1" t="s">
        <v>74</v>
      </c>
      <c r="G523" s="1">
        <v>8</v>
      </c>
      <c r="H523" s="1" t="s">
        <v>341</v>
      </c>
      <c r="I523" s="1" t="s">
        <v>114</v>
      </c>
      <c r="J523" s="64">
        <v>62710</v>
      </c>
      <c r="K523" s="64">
        <v>95747</v>
      </c>
      <c r="L523" s="29">
        <v>45904</v>
      </c>
      <c r="M523" s="29" t="s">
        <v>4163</v>
      </c>
      <c r="N523" s="1" t="s">
        <v>25</v>
      </c>
      <c r="O523" s="28" t="s">
        <v>84</v>
      </c>
      <c r="P523" s="1" t="s">
        <v>87</v>
      </c>
      <c r="Q523" s="64">
        <v>9</v>
      </c>
      <c r="R523" s="1" t="s">
        <v>410</v>
      </c>
      <c r="T523" s="1" t="s">
        <v>115</v>
      </c>
      <c r="U523" s="1"/>
      <c r="V523" s="1"/>
      <c r="W523" s="4"/>
      <c r="X523" s="28"/>
      <c r="Y523" s="33"/>
      <c r="Z523" s="33"/>
      <c r="AA523" s="96"/>
      <c r="AB523" s="177" t="s">
        <v>786</v>
      </c>
      <c r="AC523" s="66">
        <v>26.5</v>
      </c>
      <c r="AD523" s="65">
        <v>170</v>
      </c>
      <c r="AE523" s="33" t="s">
        <v>103</v>
      </c>
      <c r="AF523" s="33" t="s">
        <v>103</v>
      </c>
      <c r="AG523" s="33"/>
      <c r="AH523" s="4"/>
      <c r="AI523" s="1"/>
      <c r="AJ523" s="1"/>
      <c r="AK523" s="1"/>
      <c r="AL523" s="5"/>
      <c r="AM523" s="164">
        <f t="shared" si="34"/>
        <v>45907</v>
      </c>
      <c r="AW523" s="96"/>
      <c r="AX523" s="37">
        <f t="shared" si="36"/>
        <v>45911</v>
      </c>
      <c r="AY523" s="182" t="s">
        <v>574</v>
      </c>
      <c r="AZ523" s="183" t="s">
        <v>575</v>
      </c>
      <c r="BA523" s="183">
        <v>19.8</v>
      </c>
      <c r="BB523" s="183">
        <v>21.3</v>
      </c>
      <c r="BC523" s="183">
        <v>19.100000000000001</v>
      </c>
      <c r="BD523" s="183"/>
      <c r="BE523" s="183"/>
      <c r="BF523" s="183"/>
      <c r="BG523" s="183">
        <f>AVERAGE(BA523:BF570)</f>
        <v>19.560000000000002</v>
      </c>
      <c r="BH523" s="4"/>
      <c r="BI523" s="37"/>
      <c r="BJ523" s="1"/>
      <c r="BK523" s="1"/>
      <c r="BL523" s="31"/>
      <c r="BM523" s="31"/>
      <c r="BN523" s="1"/>
      <c r="BO523" s="1"/>
      <c r="BP523" s="1"/>
      <c r="BQ523" s="1"/>
      <c r="BR523" s="1"/>
      <c r="BS523" s="4"/>
      <c r="BT523" s="37">
        <f t="shared" si="35"/>
        <v>45932</v>
      </c>
      <c r="BU523" s="229" t="s">
        <v>574</v>
      </c>
      <c r="BV523" s="183" t="s">
        <v>579</v>
      </c>
      <c r="BW523" s="221">
        <v>27.4</v>
      </c>
      <c r="BX523" s="183">
        <v>26.7</v>
      </c>
      <c r="BY523" s="183">
        <v>26.5</v>
      </c>
      <c r="BZ523" s="183"/>
      <c r="CA523" s="183"/>
      <c r="CB523" s="183"/>
      <c r="CC523" s="183">
        <f>AVERAGE(BW523:CB570)</f>
        <v>27.240000000000002</v>
      </c>
      <c r="CE523" s="1"/>
      <c r="CF523" s="1"/>
      <c r="CG523" s="1"/>
      <c r="CH523" s="1"/>
      <c r="CI523" s="1"/>
      <c r="CJ523" s="1"/>
      <c r="CK523" s="1"/>
      <c r="CL523" s="1"/>
      <c r="CM523" s="1"/>
      <c r="CN523" s="1"/>
      <c r="CO523" s="1"/>
    </row>
    <row r="524" spans="1:93" ht="30" customHeight="1" x14ac:dyDescent="0.2">
      <c r="A524" s="1">
        <v>518</v>
      </c>
      <c r="B524" s="1" t="s">
        <v>195</v>
      </c>
      <c r="C524" s="1" t="s">
        <v>310</v>
      </c>
      <c r="D524" s="1" t="s">
        <v>54</v>
      </c>
      <c r="E524" s="1" t="s">
        <v>263</v>
      </c>
      <c r="F524" s="1" t="s">
        <v>74</v>
      </c>
      <c r="G524" s="1">
        <v>8</v>
      </c>
      <c r="H524" s="1" t="s">
        <v>341</v>
      </c>
      <c r="I524" s="1" t="s">
        <v>114</v>
      </c>
      <c r="J524" s="64">
        <v>84912</v>
      </c>
      <c r="K524" s="64">
        <v>95748</v>
      </c>
      <c r="L524" s="29">
        <v>45904</v>
      </c>
      <c r="M524" s="29" t="s">
        <v>4163</v>
      </c>
      <c r="N524" s="1" t="s">
        <v>25</v>
      </c>
      <c r="O524" s="28" t="s">
        <v>84</v>
      </c>
      <c r="P524" s="1" t="s">
        <v>87</v>
      </c>
      <c r="Q524" s="64">
        <v>10</v>
      </c>
      <c r="R524" s="1" t="s">
        <v>410</v>
      </c>
      <c r="T524" s="1" t="s">
        <v>115</v>
      </c>
      <c r="U524" s="1"/>
      <c r="V524" s="1"/>
      <c r="W524" s="4"/>
      <c r="X524" s="28"/>
      <c r="Y524" s="33"/>
      <c r="Z524" s="33"/>
      <c r="AA524" s="96"/>
      <c r="AB524" s="178"/>
      <c r="AC524" s="66">
        <v>25.5</v>
      </c>
      <c r="AD524" s="65">
        <v>190</v>
      </c>
      <c r="AE524" s="33" t="s">
        <v>103</v>
      </c>
      <c r="AF524" s="33" t="s">
        <v>103</v>
      </c>
      <c r="AG524" s="33"/>
      <c r="AH524" s="4"/>
      <c r="AI524" s="1"/>
      <c r="AJ524" s="1"/>
      <c r="AK524" s="1"/>
      <c r="AL524" s="5"/>
      <c r="AM524" s="164">
        <f t="shared" si="34"/>
        <v>45907</v>
      </c>
      <c r="AW524" s="96"/>
      <c r="AX524" s="37">
        <f t="shared" si="36"/>
        <v>45911</v>
      </c>
      <c r="AY524" s="182"/>
      <c r="AZ524" s="183"/>
      <c r="BA524" s="183"/>
      <c r="BB524" s="183"/>
      <c r="BC524" s="183"/>
      <c r="BD524" s="183"/>
      <c r="BE524" s="183"/>
      <c r="BF524" s="183"/>
      <c r="BG524" s="183"/>
      <c r="BH524" s="4"/>
      <c r="BI524" s="37"/>
      <c r="BJ524" s="1"/>
      <c r="BK524" s="1"/>
      <c r="BL524" s="31"/>
      <c r="BM524" s="31"/>
      <c r="BN524" s="1"/>
      <c r="BO524" s="1"/>
      <c r="BP524" s="1"/>
      <c r="BQ524" s="1"/>
      <c r="BR524" s="1"/>
      <c r="BS524" s="4"/>
      <c r="BT524" s="37">
        <f t="shared" si="35"/>
        <v>45932</v>
      </c>
      <c r="BU524" s="229"/>
      <c r="BV524" s="183"/>
      <c r="BW524" s="221"/>
      <c r="BX524" s="183"/>
      <c r="BY524" s="183"/>
      <c r="BZ524" s="183"/>
      <c r="CA524" s="183"/>
      <c r="CB524" s="183"/>
      <c r="CC524" s="183"/>
      <c r="CE524" s="1"/>
      <c r="CF524" s="1"/>
      <c r="CG524" s="1"/>
      <c r="CH524" s="1"/>
      <c r="CI524" s="1"/>
      <c r="CJ524" s="1"/>
      <c r="CK524" s="1"/>
      <c r="CL524" s="1"/>
      <c r="CM524" s="1"/>
      <c r="CN524" s="1"/>
      <c r="CO524" s="1"/>
    </row>
    <row r="525" spans="1:93" ht="30" customHeight="1" x14ac:dyDescent="0.2">
      <c r="A525" s="1">
        <v>519</v>
      </c>
      <c r="B525" s="1" t="s">
        <v>195</v>
      </c>
      <c r="C525" s="1" t="s">
        <v>310</v>
      </c>
      <c r="D525" s="1" t="s">
        <v>54</v>
      </c>
      <c r="E525" s="1" t="s">
        <v>263</v>
      </c>
      <c r="F525" s="1" t="s">
        <v>74</v>
      </c>
      <c r="G525" s="1">
        <v>8</v>
      </c>
      <c r="H525" s="1" t="s">
        <v>341</v>
      </c>
      <c r="I525" s="1" t="s">
        <v>114</v>
      </c>
      <c r="J525" s="64">
        <v>85012</v>
      </c>
      <c r="K525" s="64">
        <v>95749</v>
      </c>
      <c r="L525" s="29">
        <v>45904</v>
      </c>
      <c r="M525" s="29" t="s">
        <v>4163</v>
      </c>
      <c r="N525" s="1" t="s">
        <v>25</v>
      </c>
      <c r="O525" s="28" t="s">
        <v>84</v>
      </c>
      <c r="P525" s="1" t="s">
        <v>87</v>
      </c>
      <c r="Q525" s="64">
        <v>10</v>
      </c>
      <c r="R525" s="1" t="s">
        <v>410</v>
      </c>
      <c r="T525" s="1" t="s">
        <v>115</v>
      </c>
      <c r="U525" s="1"/>
      <c r="V525" s="1"/>
      <c r="W525" s="4"/>
      <c r="X525" s="28"/>
      <c r="Y525" s="33"/>
      <c r="Z525" s="33"/>
      <c r="AA525" s="96"/>
      <c r="AB525" s="178"/>
      <c r="AC525" s="66">
        <v>27.5</v>
      </c>
      <c r="AD525" s="65">
        <v>185</v>
      </c>
      <c r="AE525" s="33" t="s">
        <v>103</v>
      </c>
      <c r="AF525" s="33" t="s">
        <v>103</v>
      </c>
      <c r="AG525" s="33"/>
      <c r="AH525" s="4"/>
      <c r="AI525" s="1"/>
      <c r="AJ525" s="1"/>
      <c r="AK525" s="1"/>
      <c r="AL525" s="5"/>
      <c r="AM525" s="164">
        <f t="shared" si="34"/>
        <v>45907</v>
      </c>
      <c r="AW525" s="96"/>
      <c r="AX525" s="37">
        <f t="shared" si="36"/>
        <v>45911</v>
      </c>
      <c r="AY525" s="182"/>
      <c r="AZ525" s="183"/>
      <c r="BA525" s="183"/>
      <c r="BB525" s="183"/>
      <c r="BC525" s="183"/>
      <c r="BD525" s="183"/>
      <c r="BE525" s="183"/>
      <c r="BF525" s="183"/>
      <c r="BG525" s="183"/>
      <c r="BH525" s="4"/>
      <c r="BI525" s="37"/>
      <c r="BJ525" s="1"/>
      <c r="BK525" s="1"/>
      <c r="BL525" s="31"/>
      <c r="BM525" s="31"/>
      <c r="BN525" s="1"/>
      <c r="BO525" s="1"/>
      <c r="BP525" s="1"/>
      <c r="BQ525" s="1"/>
      <c r="BR525" s="1"/>
      <c r="BS525" s="4"/>
      <c r="BT525" s="37">
        <f t="shared" si="35"/>
        <v>45932</v>
      </c>
      <c r="BU525" s="229"/>
      <c r="BV525" s="183"/>
      <c r="BW525" s="221"/>
      <c r="BX525" s="183"/>
      <c r="BY525" s="183"/>
      <c r="BZ525" s="183"/>
      <c r="CA525" s="183"/>
      <c r="CB525" s="183"/>
      <c r="CC525" s="183"/>
      <c r="CE525" s="1"/>
      <c r="CF525" s="1"/>
      <c r="CG525" s="1"/>
      <c r="CH525" s="1"/>
      <c r="CI525" s="1"/>
      <c r="CJ525" s="1"/>
      <c r="CK525" s="1"/>
      <c r="CL525" s="1"/>
      <c r="CM525" s="1"/>
      <c r="CN525" s="1"/>
      <c r="CO525" s="1"/>
    </row>
    <row r="526" spans="1:93" ht="30" customHeight="1" x14ac:dyDescent="0.2">
      <c r="A526" s="1">
        <v>520</v>
      </c>
      <c r="B526" s="1" t="s">
        <v>195</v>
      </c>
      <c r="C526" s="1" t="s">
        <v>310</v>
      </c>
      <c r="D526" s="1" t="s">
        <v>54</v>
      </c>
      <c r="E526" s="1" t="s">
        <v>263</v>
      </c>
      <c r="F526" s="1" t="s">
        <v>74</v>
      </c>
      <c r="G526" s="1">
        <v>8</v>
      </c>
      <c r="H526" s="1" t="s">
        <v>341</v>
      </c>
      <c r="I526" s="1" t="s">
        <v>114</v>
      </c>
      <c r="J526" s="64">
        <v>82812</v>
      </c>
      <c r="K526" s="64">
        <v>95751</v>
      </c>
      <c r="L526" s="29">
        <v>45904</v>
      </c>
      <c r="M526" s="29" t="s">
        <v>4163</v>
      </c>
      <c r="N526" s="1" t="s">
        <v>25</v>
      </c>
      <c r="O526" s="28" t="s">
        <v>84</v>
      </c>
      <c r="P526" s="1" t="s">
        <v>87</v>
      </c>
      <c r="Q526" s="64">
        <v>10</v>
      </c>
      <c r="R526" s="1" t="s">
        <v>410</v>
      </c>
      <c r="T526" s="1" t="s">
        <v>115</v>
      </c>
      <c r="U526" s="1"/>
      <c r="V526" s="1"/>
      <c r="W526" s="4"/>
      <c r="X526" s="28"/>
      <c r="Y526" s="33"/>
      <c r="Z526" s="33"/>
      <c r="AA526" s="96"/>
      <c r="AB526" s="178"/>
      <c r="AC526" s="66">
        <v>26.5</v>
      </c>
      <c r="AD526" s="65">
        <v>175</v>
      </c>
      <c r="AE526" s="33" t="s">
        <v>103</v>
      </c>
      <c r="AF526" s="33" t="s">
        <v>103</v>
      </c>
      <c r="AG526" s="33"/>
      <c r="AH526" s="4"/>
      <c r="AI526" s="1"/>
      <c r="AJ526" s="1"/>
      <c r="AK526" s="1"/>
      <c r="AL526" s="5"/>
      <c r="AM526" s="164">
        <f t="shared" si="34"/>
        <v>45907</v>
      </c>
      <c r="AW526" s="96"/>
      <c r="AX526" s="37">
        <f t="shared" si="36"/>
        <v>45911</v>
      </c>
      <c r="AY526" s="182"/>
      <c r="AZ526" s="183"/>
      <c r="BA526" s="183"/>
      <c r="BB526" s="183"/>
      <c r="BC526" s="183"/>
      <c r="BD526" s="183"/>
      <c r="BE526" s="183"/>
      <c r="BF526" s="183"/>
      <c r="BG526" s="183"/>
      <c r="BH526" s="4"/>
      <c r="BI526" s="37"/>
      <c r="BJ526" s="1"/>
      <c r="BK526" s="1"/>
      <c r="BL526" s="31"/>
      <c r="BM526" s="31"/>
      <c r="BN526" s="1"/>
      <c r="BO526" s="1"/>
      <c r="BP526" s="1"/>
      <c r="BQ526" s="1"/>
      <c r="BR526" s="1"/>
      <c r="BS526" s="4"/>
      <c r="BT526" s="37">
        <f t="shared" si="35"/>
        <v>45932</v>
      </c>
      <c r="BU526" s="229"/>
      <c r="BV526" s="183"/>
      <c r="BW526" s="221"/>
      <c r="BX526" s="183"/>
      <c r="BY526" s="183"/>
      <c r="BZ526" s="183"/>
      <c r="CA526" s="183"/>
      <c r="CB526" s="183"/>
      <c r="CC526" s="183"/>
      <c r="CE526" s="1"/>
      <c r="CF526" s="1"/>
      <c r="CG526" s="1"/>
      <c r="CH526" s="1"/>
      <c r="CI526" s="1"/>
      <c r="CJ526" s="1"/>
      <c r="CK526" s="1"/>
      <c r="CL526" s="1"/>
      <c r="CM526" s="1"/>
      <c r="CN526" s="1"/>
      <c r="CO526" s="1"/>
    </row>
    <row r="527" spans="1:93" ht="30" customHeight="1" x14ac:dyDescent="0.2">
      <c r="A527" s="1">
        <v>521</v>
      </c>
      <c r="B527" s="1" t="s">
        <v>195</v>
      </c>
      <c r="C527" s="1" t="s">
        <v>310</v>
      </c>
      <c r="D527" s="1" t="s">
        <v>54</v>
      </c>
      <c r="E527" s="1" t="s">
        <v>263</v>
      </c>
      <c r="F527" s="1" t="s">
        <v>74</v>
      </c>
      <c r="G527" s="1">
        <v>8</v>
      </c>
      <c r="H527" s="1" t="s">
        <v>341</v>
      </c>
      <c r="I527" s="1" t="s">
        <v>114</v>
      </c>
      <c r="J527" s="64">
        <v>77112</v>
      </c>
      <c r="K527" s="64">
        <v>95754</v>
      </c>
      <c r="L527" s="29">
        <v>45904</v>
      </c>
      <c r="M527" s="29" t="s">
        <v>4163</v>
      </c>
      <c r="N527" s="1" t="s">
        <v>25</v>
      </c>
      <c r="O527" s="28" t="s">
        <v>84</v>
      </c>
      <c r="P527" s="1" t="s">
        <v>87</v>
      </c>
      <c r="Q527" s="64">
        <v>10</v>
      </c>
      <c r="R527" s="1" t="s">
        <v>410</v>
      </c>
      <c r="T527" s="1" t="s">
        <v>115</v>
      </c>
      <c r="U527" s="1"/>
      <c r="V527" s="1"/>
      <c r="W527" s="4"/>
      <c r="X527" s="28"/>
      <c r="Y527" s="33"/>
      <c r="Z527" s="33"/>
      <c r="AA527" s="96"/>
      <c r="AB527" s="178"/>
      <c r="AC527" s="66">
        <v>26</v>
      </c>
      <c r="AD527" s="65">
        <v>160</v>
      </c>
      <c r="AE527" s="33" t="s">
        <v>103</v>
      </c>
      <c r="AF527" s="33" t="s">
        <v>103</v>
      </c>
      <c r="AG527" s="33"/>
      <c r="AH527" s="4"/>
      <c r="AI527" s="1"/>
      <c r="AJ527" s="1"/>
      <c r="AK527" s="1"/>
      <c r="AL527" s="5"/>
      <c r="AM527" s="164">
        <f t="shared" ref="AM527:AM595" si="37">L527+3</f>
        <v>45907</v>
      </c>
      <c r="AW527" s="96"/>
      <c r="AX527" s="37">
        <f t="shared" si="36"/>
        <v>45911</v>
      </c>
      <c r="AY527" s="182"/>
      <c r="AZ527" s="183"/>
      <c r="BA527" s="183"/>
      <c r="BB527" s="183"/>
      <c r="BC527" s="183"/>
      <c r="BD527" s="183"/>
      <c r="BE527" s="183"/>
      <c r="BF527" s="183"/>
      <c r="BG527" s="183"/>
      <c r="BH527" s="4"/>
      <c r="BI527" s="37"/>
      <c r="BJ527" s="1"/>
      <c r="BK527" s="1"/>
      <c r="BL527" s="31"/>
      <c r="BM527" s="31"/>
      <c r="BN527" s="1"/>
      <c r="BO527" s="1"/>
      <c r="BP527" s="1"/>
      <c r="BQ527" s="1"/>
      <c r="BR527" s="1"/>
      <c r="BS527" s="4"/>
      <c r="BT527" s="37">
        <f t="shared" si="35"/>
        <v>45932</v>
      </c>
      <c r="BU527" s="229"/>
      <c r="BV527" s="183"/>
      <c r="BW527" s="221"/>
      <c r="BX527" s="183"/>
      <c r="BY527" s="183"/>
      <c r="BZ527" s="183"/>
      <c r="CA527" s="183"/>
      <c r="CB527" s="183"/>
      <c r="CC527" s="183"/>
      <c r="CE527" s="1"/>
      <c r="CF527" s="1"/>
      <c r="CG527" s="1"/>
      <c r="CH527" s="1"/>
      <c r="CI527" s="1"/>
      <c r="CJ527" s="1"/>
      <c r="CK527" s="1"/>
      <c r="CL527" s="1"/>
      <c r="CM527" s="1"/>
      <c r="CN527" s="1"/>
      <c r="CO527" s="1"/>
    </row>
    <row r="528" spans="1:93" ht="30" customHeight="1" x14ac:dyDescent="0.2">
      <c r="A528" s="1">
        <v>522</v>
      </c>
      <c r="B528" s="1" t="s">
        <v>195</v>
      </c>
      <c r="C528" s="1" t="s">
        <v>310</v>
      </c>
      <c r="D528" s="1" t="s">
        <v>54</v>
      </c>
      <c r="E528" s="1" t="s">
        <v>263</v>
      </c>
      <c r="F528" s="1" t="s">
        <v>74</v>
      </c>
      <c r="G528" s="1">
        <v>8</v>
      </c>
      <c r="H528" s="1" t="s">
        <v>341</v>
      </c>
      <c r="I528" s="1" t="s">
        <v>114</v>
      </c>
      <c r="J528" s="64">
        <v>81512</v>
      </c>
      <c r="K528" s="64">
        <v>95756</v>
      </c>
      <c r="L528" s="29">
        <v>45904</v>
      </c>
      <c r="M528" s="29" t="s">
        <v>4163</v>
      </c>
      <c r="N528" s="1" t="s">
        <v>25</v>
      </c>
      <c r="O528" s="28" t="s">
        <v>84</v>
      </c>
      <c r="P528" s="1" t="s">
        <v>87</v>
      </c>
      <c r="Q528" s="64">
        <v>10</v>
      </c>
      <c r="R528" s="1" t="s">
        <v>410</v>
      </c>
      <c r="T528" s="1" t="s">
        <v>115</v>
      </c>
      <c r="U528" s="1"/>
      <c r="V528" s="1"/>
      <c r="W528" s="4"/>
      <c r="X528" s="28"/>
      <c r="Y528" s="33"/>
      <c r="Z528" s="33"/>
      <c r="AA528" s="96"/>
      <c r="AB528" s="178"/>
      <c r="AC528" s="66">
        <v>28</v>
      </c>
      <c r="AD528" s="65">
        <v>180</v>
      </c>
      <c r="AE528" s="33" t="s">
        <v>103</v>
      </c>
      <c r="AF528" s="33" t="s">
        <v>103</v>
      </c>
      <c r="AG528" s="33"/>
      <c r="AH528" s="4"/>
      <c r="AI528" s="1"/>
      <c r="AJ528" s="1"/>
      <c r="AK528" s="1"/>
      <c r="AL528" s="5"/>
      <c r="AM528" s="164">
        <f t="shared" si="37"/>
        <v>45907</v>
      </c>
      <c r="AW528" s="96"/>
      <c r="AX528" s="37">
        <f t="shared" si="36"/>
        <v>45911</v>
      </c>
      <c r="AY528" s="182"/>
      <c r="AZ528" s="183"/>
      <c r="BA528" s="183"/>
      <c r="BB528" s="183"/>
      <c r="BC528" s="183"/>
      <c r="BD528" s="183"/>
      <c r="BE528" s="183"/>
      <c r="BF528" s="183"/>
      <c r="BG528" s="183"/>
      <c r="BH528" s="4"/>
      <c r="BI528" s="37"/>
      <c r="BJ528" s="1"/>
      <c r="BK528" s="1"/>
      <c r="BL528" s="31"/>
      <c r="BM528" s="31"/>
      <c r="BN528" s="1"/>
      <c r="BO528" s="1"/>
      <c r="BP528" s="1"/>
      <c r="BQ528" s="1"/>
      <c r="BR528" s="1"/>
      <c r="BS528" s="4"/>
      <c r="BT528" s="37">
        <f t="shared" si="35"/>
        <v>45932</v>
      </c>
      <c r="BU528" s="229"/>
      <c r="BV528" s="183"/>
      <c r="BW528" s="221"/>
      <c r="BX528" s="183"/>
      <c r="BY528" s="183"/>
      <c r="BZ528" s="183"/>
      <c r="CA528" s="183"/>
      <c r="CB528" s="183"/>
      <c r="CC528" s="183"/>
      <c r="CE528" s="1"/>
      <c r="CF528" s="1"/>
      <c r="CG528" s="1"/>
      <c r="CH528" s="1"/>
      <c r="CI528" s="1"/>
      <c r="CJ528" s="1"/>
      <c r="CK528" s="1"/>
      <c r="CL528" s="1"/>
      <c r="CM528" s="1"/>
      <c r="CN528" s="1"/>
      <c r="CO528" s="1"/>
    </row>
    <row r="529" spans="1:93" ht="30" customHeight="1" x14ac:dyDescent="0.2">
      <c r="A529" s="1">
        <v>523</v>
      </c>
      <c r="B529" s="1" t="s">
        <v>195</v>
      </c>
      <c r="C529" s="1" t="s">
        <v>310</v>
      </c>
      <c r="D529" s="1" t="s">
        <v>54</v>
      </c>
      <c r="E529" s="1" t="s">
        <v>263</v>
      </c>
      <c r="F529" s="1" t="s">
        <v>74</v>
      </c>
      <c r="G529" s="1">
        <v>8</v>
      </c>
      <c r="H529" s="1" t="s">
        <v>341</v>
      </c>
      <c r="I529" s="1" t="s">
        <v>114</v>
      </c>
      <c r="J529" s="64">
        <v>66010</v>
      </c>
      <c r="K529" s="64">
        <v>95758</v>
      </c>
      <c r="L529" s="29">
        <v>45904</v>
      </c>
      <c r="M529" s="29" t="s">
        <v>4163</v>
      </c>
      <c r="N529" s="1" t="s">
        <v>25</v>
      </c>
      <c r="O529" s="28" t="s">
        <v>84</v>
      </c>
      <c r="P529" s="1" t="s">
        <v>87</v>
      </c>
      <c r="Q529" s="64">
        <v>9</v>
      </c>
      <c r="R529" s="1" t="s">
        <v>410</v>
      </c>
      <c r="S529" s="1">
        <v>6</v>
      </c>
      <c r="T529" s="1" t="s">
        <v>115</v>
      </c>
      <c r="U529" s="1"/>
      <c r="V529" s="1"/>
      <c r="W529" s="4"/>
      <c r="X529" s="28"/>
      <c r="Y529" s="33"/>
      <c r="Z529" s="33"/>
      <c r="AA529" s="96"/>
      <c r="AB529" s="178"/>
      <c r="AC529" s="66">
        <v>26</v>
      </c>
      <c r="AD529" s="65">
        <v>150</v>
      </c>
      <c r="AE529" s="33" t="s">
        <v>103</v>
      </c>
      <c r="AF529" s="33" t="s">
        <v>103</v>
      </c>
      <c r="AG529" s="33"/>
      <c r="AH529" s="4"/>
      <c r="AI529" s="1"/>
      <c r="AJ529" s="1"/>
      <c r="AK529" s="1"/>
      <c r="AL529" s="5"/>
      <c r="AM529" s="164">
        <f t="shared" si="37"/>
        <v>45907</v>
      </c>
      <c r="AW529" s="96"/>
      <c r="AX529" s="37">
        <f t="shared" si="36"/>
        <v>45911</v>
      </c>
      <c r="AY529" s="182"/>
      <c r="AZ529" s="183"/>
      <c r="BA529" s="183"/>
      <c r="BB529" s="183"/>
      <c r="BC529" s="183"/>
      <c r="BD529" s="183"/>
      <c r="BE529" s="183"/>
      <c r="BF529" s="183"/>
      <c r="BG529" s="183"/>
      <c r="BH529" s="4"/>
      <c r="BI529" s="37"/>
      <c r="BJ529" s="1"/>
      <c r="BK529" s="1"/>
      <c r="BL529" s="31"/>
      <c r="BM529" s="31"/>
      <c r="BN529" s="1"/>
      <c r="BO529" s="1"/>
      <c r="BP529" s="1"/>
      <c r="BQ529" s="1"/>
      <c r="BR529" s="1"/>
      <c r="BS529" s="4"/>
      <c r="BT529" s="37">
        <f t="shared" si="35"/>
        <v>45932</v>
      </c>
      <c r="BU529" s="229"/>
      <c r="BV529" s="183"/>
      <c r="BW529" s="221"/>
      <c r="BX529" s="183"/>
      <c r="BY529" s="183"/>
      <c r="BZ529" s="183"/>
      <c r="CA529" s="183"/>
      <c r="CB529" s="183"/>
      <c r="CC529" s="183"/>
      <c r="CE529" s="1"/>
      <c r="CF529" s="1"/>
      <c r="CG529" s="1"/>
      <c r="CH529" s="1"/>
      <c r="CI529" s="1"/>
      <c r="CJ529" s="1"/>
      <c r="CK529" s="1"/>
      <c r="CL529" s="1"/>
      <c r="CM529" s="1"/>
      <c r="CN529" s="1"/>
      <c r="CO529" s="1"/>
    </row>
    <row r="530" spans="1:93" ht="30" customHeight="1" x14ac:dyDescent="0.2">
      <c r="A530" s="1">
        <v>524</v>
      </c>
      <c r="B530" s="1" t="s">
        <v>195</v>
      </c>
      <c r="C530" s="1" t="s">
        <v>310</v>
      </c>
      <c r="D530" s="1" t="s">
        <v>54</v>
      </c>
      <c r="E530" s="1" t="s">
        <v>263</v>
      </c>
      <c r="F530" s="1" t="s">
        <v>74</v>
      </c>
      <c r="G530" s="1">
        <v>8</v>
      </c>
      <c r="H530" s="1" t="s">
        <v>341</v>
      </c>
      <c r="I530" s="1" t="s">
        <v>114</v>
      </c>
      <c r="J530" s="64">
        <v>82712</v>
      </c>
      <c r="K530" s="64">
        <v>95759</v>
      </c>
      <c r="L530" s="29">
        <v>45904</v>
      </c>
      <c r="M530" s="29" t="s">
        <v>4163</v>
      </c>
      <c r="N530" s="1" t="s">
        <v>25</v>
      </c>
      <c r="O530" s="28" t="s">
        <v>84</v>
      </c>
      <c r="P530" s="1" t="s">
        <v>87</v>
      </c>
      <c r="Q530" s="64">
        <v>10</v>
      </c>
      <c r="R530" s="1" t="s">
        <v>410</v>
      </c>
      <c r="T530" s="1" t="s">
        <v>115</v>
      </c>
      <c r="U530" s="1"/>
      <c r="V530" s="1"/>
      <c r="W530" s="4"/>
      <c r="X530" s="28"/>
      <c r="Y530" s="33"/>
      <c r="Z530" s="33"/>
      <c r="AA530" s="96"/>
      <c r="AB530" s="178"/>
      <c r="AC530" s="66">
        <v>26.5</v>
      </c>
      <c r="AD530" s="65">
        <v>160</v>
      </c>
      <c r="AE530" s="33" t="s">
        <v>103</v>
      </c>
      <c r="AF530" s="33" t="s">
        <v>103</v>
      </c>
      <c r="AG530" s="33"/>
      <c r="AH530" s="4"/>
      <c r="AI530" s="1"/>
      <c r="AJ530" s="1"/>
      <c r="AK530" s="1"/>
      <c r="AL530" s="5"/>
      <c r="AM530" s="164">
        <f t="shared" si="37"/>
        <v>45907</v>
      </c>
      <c r="AW530" s="96"/>
      <c r="AX530" s="37">
        <f t="shared" si="36"/>
        <v>45911</v>
      </c>
      <c r="AY530" s="182"/>
      <c r="AZ530" s="183"/>
      <c r="BA530" s="183"/>
      <c r="BB530" s="183"/>
      <c r="BC530" s="183"/>
      <c r="BD530" s="183"/>
      <c r="BE530" s="183"/>
      <c r="BF530" s="183"/>
      <c r="BG530" s="183"/>
      <c r="BH530" s="4"/>
      <c r="BI530" s="37"/>
      <c r="BJ530" s="1"/>
      <c r="BK530" s="1"/>
      <c r="BL530" s="31"/>
      <c r="BM530" s="31"/>
      <c r="BN530" s="1"/>
      <c r="BO530" s="1"/>
      <c r="BP530" s="1"/>
      <c r="BQ530" s="1"/>
      <c r="BR530" s="1"/>
      <c r="BS530" s="4"/>
      <c r="BT530" s="37">
        <f t="shared" si="35"/>
        <v>45932</v>
      </c>
      <c r="BU530" s="229"/>
      <c r="BV530" s="183"/>
      <c r="BW530" s="221"/>
      <c r="BX530" s="183"/>
      <c r="BY530" s="183"/>
      <c r="BZ530" s="183"/>
      <c r="CA530" s="183"/>
      <c r="CB530" s="183"/>
      <c r="CC530" s="183"/>
      <c r="CE530" s="1"/>
      <c r="CF530" s="1"/>
      <c r="CG530" s="1"/>
      <c r="CH530" s="1"/>
      <c r="CI530" s="1"/>
      <c r="CJ530" s="1"/>
      <c r="CK530" s="1"/>
      <c r="CL530" s="1"/>
      <c r="CM530" s="1"/>
      <c r="CN530" s="1"/>
      <c r="CO530" s="1"/>
    </row>
    <row r="531" spans="1:93" ht="30" customHeight="1" x14ac:dyDescent="0.2">
      <c r="A531" s="1">
        <v>525</v>
      </c>
      <c r="B531" s="1" t="s">
        <v>195</v>
      </c>
      <c r="C531" s="1" t="s">
        <v>310</v>
      </c>
      <c r="D531" s="1" t="s">
        <v>54</v>
      </c>
      <c r="E531" s="1" t="s">
        <v>263</v>
      </c>
      <c r="F531" s="1" t="s">
        <v>74</v>
      </c>
      <c r="G531" s="1">
        <v>8</v>
      </c>
      <c r="H531" s="1" t="s">
        <v>341</v>
      </c>
      <c r="I531" s="1" t="s">
        <v>114</v>
      </c>
      <c r="J531" s="64">
        <v>83912</v>
      </c>
      <c r="K531" s="64">
        <v>95760</v>
      </c>
      <c r="L531" s="29">
        <v>45904</v>
      </c>
      <c r="M531" s="29" t="s">
        <v>4163</v>
      </c>
      <c r="N531" s="1" t="s">
        <v>25</v>
      </c>
      <c r="O531" s="28" t="s">
        <v>84</v>
      </c>
      <c r="P531" s="1" t="s">
        <v>87</v>
      </c>
      <c r="Q531" s="64">
        <v>10</v>
      </c>
      <c r="R531" s="1" t="s">
        <v>410</v>
      </c>
      <c r="T531" s="1" t="s">
        <v>115</v>
      </c>
      <c r="U531" s="1"/>
      <c r="V531" s="1"/>
      <c r="W531" s="4"/>
      <c r="X531" s="28"/>
      <c r="Y531" s="33"/>
      <c r="Z531" s="33"/>
      <c r="AA531" s="96"/>
      <c r="AB531" s="178"/>
      <c r="AC531" s="66">
        <v>25.5</v>
      </c>
      <c r="AD531" s="65">
        <v>190</v>
      </c>
      <c r="AE531" s="33" t="s">
        <v>103</v>
      </c>
      <c r="AF531" s="33" t="s">
        <v>103</v>
      </c>
      <c r="AG531" s="33"/>
      <c r="AH531" s="4"/>
      <c r="AI531" s="1"/>
      <c r="AJ531" s="1"/>
      <c r="AK531" s="1"/>
      <c r="AL531" s="5"/>
      <c r="AM531" s="164">
        <f t="shared" si="37"/>
        <v>45907</v>
      </c>
      <c r="AW531" s="96"/>
      <c r="AX531" s="37">
        <f t="shared" si="36"/>
        <v>45911</v>
      </c>
      <c r="AY531" s="182"/>
      <c r="AZ531" s="183"/>
      <c r="BA531" s="183"/>
      <c r="BB531" s="183"/>
      <c r="BC531" s="183"/>
      <c r="BD531" s="183"/>
      <c r="BE531" s="183"/>
      <c r="BF531" s="183"/>
      <c r="BG531" s="183"/>
      <c r="BH531" s="4"/>
      <c r="BI531" s="37"/>
      <c r="BJ531" s="1"/>
      <c r="BK531" s="1"/>
      <c r="BL531" s="31"/>
      <c r="BM531" s="31"/>
      <c r="BN531" s="1"/>
      <c r="BO531" s="1"/>
      <c r="BP531" s="1"/>
      <c r="BQ531" s="1"/>
      <c r="BR531" s="1"/>
      <c r="BS531" s="4"/>
      <c r="BT531" s="37">
        <f t="shared" si="35"/>
        <v>45932</v>
      </c>
      <c r="BU531" s="229"/>
      <c r="BV531" s="183"/>
      <c r="BW531" s="221"/>
      <c r="BX531" s="183"/>
      <c r="BY531" s="183"/>
      <c r="BZ531" s="183"/>
      <c r="CA531" s="183"/>
      <c r="CB531" s="183"/>
      <c r="CC531" s="183"/>
      <c r="CE531" s="1"/>
      <c r="CF531" s="1"/>
      <c r="CG531" s="1"/>
      <c r="CH531" s="1"/>
      <c r="CI531" s="1"/>
      <c r="CJ531" s="1"/>
      <c r="CK531" s="1"/>
      <c r="CL531" s="1"/>
      <c r="CM531" s="1"/>
      <c r="CN531" s="1"/>
      <c r="CO531" s="1"/>
    </row>
    <row r="532" spans="1:93" ht="30" customHeight="1" x14ac:dyDescent="0.2">
      <c r="A532" s="1">
        <v>526</v>
      </c>
      <c r="B532" s="1" t="s">
        <v>195</v>
      </c>
      <c r="C532" s="1" t="s">
        <v>310</v>
      </c>
      <c r="D532" s="1" t="s">
        <v>54</v>
      </c>
      <c r="E532" s="1" t="s">
        <v>263</v>
      </c>
      <c r="F532" s="1" t="s">
        <v>74</v>
      </c>
      <c r="G532" s="1">
        <v>8</v>
      </c>
      <c r="H532" s="1" t="s">
        <v>341</v>
      </c>
      <c r="I532" s="1" t="s">
        <v>114</v>
      </c>
      <c r="J532" s="64">
        <v>78412</v>
      </c>
      <c r="K532" s="64">
        <v>95764</v>
      </c>
      <c r="L532" s="29">
        <v>45904</v>
      </c>
      <c r="M532" s="29" t="s">
        <v>4163</v>
      </c>
      <c r="N532" s="1" t="s">
        <v>25</v>
      </c>
      <c r="O532" s="28" t="s">
        <v>84</v>
      </c>
      <c r="P532" s="1" t="s">
        <v>87</v>
      </c>
      <c r="Q532" s="64">
        <v>10</v>
      </c>
      <c r="R532" s="1" t="s">
        <v>410</v>
      </c>
      <c r="T532" s="1" t="s">
        <v>115</v>
      </c>
      <c r="U532" s="1"/>
      <c r="V532" s="1"/>
      <c r="W532" s="4"/>
      <c r="X532" s="28"/>
      <c r="Y532" s="33"/>
      <c r="Z532" s="33"/>
      <c r="AA532" s="96"/>
      <c r="AB532" s="178"/>
      <c r="AC532" s="66">
        <v>26.5</v>
      </c>
      <c r="AD532" s="65">
        <v>170</v>
      </c>
      <c r="AE532" s="33" t="s">
        <v>103</v>
      </c>
      <c r="AF532" s="33" t="s">
        <v>103</v>
      </c>
      <c r="AG532" s="33"/>
      <c r="AH532" s="4"/>
      <c r="AI532" s="1"/>
      <c r="AJ532" s="1"/>
      <c r="AK532" s="1"/>
      <c r="AL532" s="5"/>
      <c r="AM532" s="164">
        <f t="shared" si="37"/>
        <v>45907</v>
      </c>
      <c r="AW532" s="96"/>
      <c r="AX532" s="37">
        <f t="shared" si="36"/>
        <v>45911</v>
      </c>
      <c r="AY532" s="182"/>
      <c r="AZ532" s="183"/>
      <c r="BA532" s="183">
        <v>17.7</v>
      </c>
      <c r="BB532" s="183">
        <v>19</v>
      </c>
      <c r="BC532" s="183">
        <v>20.399999999999999</v>
      </c>
      <c r="BD532" s="183"/>
      <c r="BE532" s="183"/>
      <c r="BF532" s="183"/>
      <c r="BG532" s="183"/>
      <c r="BH532" s="4"/>
      <c r="BI532" s="37"/>
      <c r="BJ532" s="1"/>
      <c r="BK532" s="1"/>
      <c r="BL532" s="31"/>
      <c r="BM532" s="31"/>
      <c r="BN532" s="1"/>
      <c r="BO532" s="1"/>
      <c r="BP532" s="1"/>
      <c r="BQ532" s="1"/>
      <c r="BR532" s="1"/>
      <c r="BS532" s="4"/>
      <c r="BT532" s="37">
        <f t="shared" si="35"/>
        <v>45932</v>
      </c>
      <c r="BU532" s="229"/>
      <c r="BV532" s="183"/>
      <c r="BW532" s="221">
        <v>28.3</v>
      </c>
      <c r="BX532" s="183">
        <v>29.1</v>
      </c>
      <c r="BY532" s="183">
        <v>27.2</v>
      </c>
      <c r="BZ532" s="183"/>
      <c r="CA532" s="183"/>
      <c r="CB532" s="183"/>
      <c r="CC532" s="183"/>
      <c r="CE532" s="1"/>
      <c r="CF532" s="1"/>
      <c r="CG532" s="1"/>
      <c r="CH532" s="1"/>
      <c r="CI532" s="1"/>
      <c r="CJ532" s="1"/>
      <c r="CK532" s="1"/>
      <c r="CL532" s="1"/>
      <c r="CM532" s="1"/>
      <c r="CN532" s="1"/>
      <c r="CO532" s="1"/>
    </row>
    <row r="533" spans="1:93" ht="30" customHeight="1" x14ac:dyDescent="0.2">
      <c r="A533" s="1">
        <v>527</v>
      </c>
      <c r="B533" s="1" t="s">
        <v>311</v>
      </c>
      <c r="C533" s="1" t="s">
        <v>312</v>
      </c>
      <c r="D533" s="1" t="s">
        <v>54</v>
      </c>
      <c r="E533" s="1" t="s">
        <v>313</v>
      </c>
      <c r="F533" s="1" t="s">
        <v>74</v>
      </c>
      <c r="G533" s="1">
        <v>5</v>
      </c>
      <c r="H533" s="1" t="s">
        <v>341</v>
      </c>
      <c r="I533" s="1" t="s">
        <v>114</v>
      </c>
      <c r="J533" s="64">
        <v>83812</v>
      </c>
      <c r="K533" s="64">
        <v>95765</v>
      </c>
      <c r="L533" s="29">
        <v>45904</v>
      </c>
      <c r="M533" s="29" t="s">
        <v>4163</v>
      </c>
      <c r="N533" s="1" t="s">
        <v>25</v>
      </c>
      <c r="O533" s="28" t="s">
        <v>84</v>
      </c>
      <c r="P533" s="1" t="s">
        <v>87</v>
      </c>
      <c r="Q533" s="64">
        <v>10</v>
      </c>
      <c r="R533" s="1" t="s">
        <v>410</v>
      </c>
      <c r="T533" s="1" t="s">
        <v>115</v>
      </c>
      <c r="U533" s="1"/>
      <c r="V533" s="1"/>
      <c r="W533" s="4"/>
      <c r="X533" s="28"/>
      <c r="Y533" s="33"/>
      <c r="Z533" s="33"/>
      <c r="AA533" s="96"/>
      <c r="AB533" s="178"/>
      <c r="AC533" s="66">
        <v>26</v>
      </c>
      <c r="AD533" s="65">
        <v>185</v>
      </c>
      <c r="AE533" s="33" t="s">
        <v>103</v>
      </c>
      <c r="AF533" s="33" t="s">
        <v>103</v>
      </c>
      <c r="AG533" s="33"/>
      <c r="AH533" s="4"/>
      <c r="AI533" s="1"/>
      <c r="AJ533" s="1"/>
      <c r="AK533" s="1"/>
      <c r="AL533" s="5"/>
      <c r="AM533" s="164">
        <f t="shared" si="37"/>
        <v>45907</v>
      </c>
      <c r="AW533" s="96"/>
      <c r="AX533" s="37">
        <f t="shared" si="36"/>
        <v>45911</v>
      </c>
      <c r="AY533" s="182"/>
      <c r="AZ533" s="183"/>
      <c r="BA533" s="183"/>
      <c r="BB533" s="183"/>
      <c r="BC533" s="183"/>
      <c r="BD533" s="183"/>
      <c r="BE533" s="183"/>
      <c r="BF533" s="183"/>
      <c r="BG533" s="183"/>
      <c r="BH533" s="4"/>
      <c r="BI533" s="37"/>
      <c r="BJ533" s="1"/>
      <c r="BK533" s="1"/>
      <c r="BL533" s="31"/>
      <c r="BM533" s="31"/>
      <c r="BN533" s="1"/>
      <c r="BO533" s="1"/>
      <c r="BP533" s="1"/>
      <c r="BQ533" s="1"/>
      <c r="BR533" s="1"/>
      <c r="BS533" s="4"/>
      <c r="BT533" s="37">
        <f t="shared" si="35"/>
        <v>45932</v>
      </c>
      <c r="BU533" s="229"/>
      <c r="BV533" s="183"/>
      <c r="BW533" s="221"/>
      <c r="BX533" s="183"/>
      <c r="BY533" s="183"/>
      <c r="BZ533" s="183"/>
      <c r="CA533" s="183"/>
      <c r="CB533" s="183"/>
      <c r="CC533" s="183"/>
      <c r="CE533" s="1"/>
      <c r="CF533" s="1"/>
      <c r="CG533" s="1"/>
      <c r="CH533" s="1"/>
      <c r="CI533" s="1"/>
      <c r="CJ533" s="1"/>
      <c r="CK533" s="1"/>
      <c r="CL533" s="1"/>
      <c r="CM533" s="1"/>
      <c r="CN533" s="1"/>
      <c r="CO533" s="1"/>
    </row>
    <row r="534" spans="1:93" ht="30" customHeight="1" x14ac:dyDescent="0.2">
      <c r="A534" s="1">
        <v>528</v>
      </c>
      <c r="B534" s="1" t="s">
        <v>311</v>
      </c>
      <c r="C534" s="1" t="s">
        <v>312</v>
      </c>
      <c r="D534" s="1" t="s">
        <v>54</v>
      </c>
      <c r="E534" s="1" t="s">
        <v>313</v>
      </c>
      <c r="F534" s="1" t="s">
        <v>74</v>
      </c>
      <c r="G534" s="1">
        <v>5</v>
      </c>
      <c r="H534" s="1" t="s">
        <v>341</v>
      </c>
      <c r="I534" s="1" t="s">
        <v>114</v>
      </c>
      <c r="J534" s="64">
        <v>81612</v>
      </c>
      <c r="K534" s="64">
        <v>95767</v>
      </c>
      <c r="L534" s="29">
        <v>45904</v>
      </c>
      <c r="M534" s="29" t="s">
        <v>4163</v>
      </c>
      <c r="N534" s="1" t="s">
        <v>25</v>
      </c>
      <c r="O534" s="28" t="s">
        <v>84</v>
      </c>
      <c r="P534" s="1" t="s">
        <v>87</v>
      </c>
      <c r="Q534" s="64">
        <v>10</v>
      </c>
      <c r="R534" s="1" t="s">
        <v>410</v>
      </c>
      <c r="T534" s="1" t="s">
        <v>115</v>
      </c>
      <c r="U534" s="1"/>
      <c r="V534" s="1"/>
      <c r="W534" s="4"/>
      <c r="X534" s="28"/>
      <c r="Y534" s="33"/>
      <c r="Z534" s="33"/>
      <c r="AA534" s="96"/>
      <c r="AB534" s="178"/>
      <c r="AC534" s="66">
        <v>27</v>
      </c>
      <c r="AD534" s="65">
        <v>165</v>
      </c>
      <c r="AE534" s="33" t="s">
        <v>103</v>
      </c>
      <c r="AF534" s="33" t="s">
        <v>103</v>
      </c>
      <c r="AG534" s="33"/>
      <c r="AH534" s="4"/>
      <c r="AI534" s="1"/>
      <c r="AJ534" s="1"/>
      <c r="AK534" s="1"/>
      <c r="AL534" s="5"/>
      <c r="AM534" s="164">
        <f t="shared" si="37"/>
        <v>45907</v>
      </c>
      <c r="AW534" s="96"/>
      <c r="AX534" s="37">
        <f t="shared" si="36"/>
        <v>45911</v>
      </c>
      <c r="AY534" s="182"/>
      <c r="AZ534" s="183"/>
      <c r="BA534" s="183"/>
      <c r="BB534" s="183"/>
      <c r="BC534" s="183"/>
      <c r="BD534" s="183"/>
      <c r="BE534" s="183"/>
      <c r="BF534" s="183"/>
      <c r="BG534" s="183"/>
      <c r="BH534" s="4"/>
      <c r="BI534" s="37"/>
      <c r="BJ534" s="1"/>
      <c r="BK534" s="1"/>
      <c r="BL534" s="31"/>
      <c r="BM534" s="31"/>
      <c r="BN534" s="1"/>
      <c r="BO534" s="1"/>
      <c r="BP534" s="1"/>
      <c r="BQ534" s="1"/>
      <c r="BR534" s="1"/>
      <c r="BS534" s="4"/>
      <c r="BT534" s="37">
        <f t="shared" si="35"/>
        <v>45932</v>
      </c>
      <c r="BU534" s="229"/>
      <c r="BV534" s="183"/>
      <c r="BW534" s="221"/>
      <c r="BX534" s="183"/>
      <c r="BY534" s="183"/>
      <c r="BZ534" s="183"/>
      <c r="CA534" s="183"/>
      <c r="CB534" s="183"/>
      <c r="CC534" s="183"/>
      <c r="CE534" s="1"/>
      <c r="CF534" s="1"/>
      <c r="CG534" s="1"/>
      <c r="CH534" s="1"/>
      <c r="CI534" s="1"/>
      <c r="CJ534" s="1"/>
      <c r="CK534" s="1"/>
      <c r="CL534" s="1"/>
      <c r="CM534" s="1"/>
      <c r="CN534" s="1"/>
      <c r="CO534" s="1"/>
    </row>
    <row r="535" spans="1:93" ht="30" customHeight="1" x14ac:dyDescent="0.2">
      <c r="A535" s="1">
        <v>529</v>
      </c>
      <c r="B535" s="1" t="s">
        <v>311</v>
      </c>
      <c r="C535" s="1" t="s">
        <v>312</v>
      </c>
      <c r="D535" s="1" t="s">
        <v>54</v>
      </c>
      <c r="E535" s="1" t="s">
        <v>313</v>
      </c>
      <c r="F535" s="1" t="s">
        <v>74</v>
      </c>
      <c r="G535" s="1">
        <v>5</v>
      </c>
      <c r="H535" s="1" t="s">
        <v>341</v>
      </c>
      <c r="I535" s="1" t="s">
        <v>114</v>
      </c>
      <c r="J535" s="64">
        <v>62710</v>
      </c>
      <c r="K535" s="64">
        <v>95768</v>
      </c>
      <c r="L535" s="29">
        <v>45904</v>
      </c>
      <c r="M535" s="29" t="s">
        <v>4163</v>
      </c>
      <c r="N535" s="1" t="s">
        <v>25</v>
      </c>
      <c r="O535" s="28" t="s">
        <v>84</v>
      </c>
      <c r="P535" s="1" t="s">
        <v>87</v>
      </c>
      <c r="Q535" s="64">
        <v>9</v>
      </c>
      <c r="R535" s="1" t="s">
        <v>410</v>
      </c>
      <c r="T535" s="1" t="s">
        <v>115</v>
      </c>
      <c r="U535" s="1"/>
      <c r="V535" s="1"/>
      <c r="W535" s="4"/>
      <c r="X535" s="28"/>
      <c r="Y535" s="33"/>
      <c r="Z535" s="33"/>
      <c r="AA535" s="96"/>
      <c r="AB535" s="178"/>
      <c r="AC535" s="66">
        <v>26.5</v>
      </c>
      <c r="AD535" s="65">
        <v>190</v>
      </c>
      <c r="AE535" s="33" t="s">
        <v>103</v>
      </c>
      <c r="AF535" s="33" t="s">
        <v>103</v>
      </c>
      <c r="AG535" s="33"/>
      <c r="AH535" s="4"/>
      <c r="AI535" s="1"/>
      <c r="AJ535" s="1"/>
      <c r="AK535" s="1"/>
      <c r="AL535" s="5"/>
      <c r="AM535" s="164">
        <f t="shared" si="37"/>
        <v>45907</v>
      </c>
      <c r="AW535" s="96"/>
      <c r="AX535" s="37">
        <f t="shared" si="36"/>
        <v>45911</v>
      </c>
      <c r="AY535" s="182"/>
      <c r="AZ535" s="183"/>
      <c r="BA535" s="183"/>
      <c r="BB535" s="183"/>
      <c r="BC535" s="183"/>
      <c r="BD535" s="183"/>
      <c r="BE535" s="183"/>
      <c r="BF535" s="183"/>
      <c r="BG535" s="183"/>
      <c r="BH535" s="4"/>
      <c r="BI535" s="37"/>
      <c r="BJ535" s="1"/>
      <c r="BK535" s="1"/>
      <c r="BL535" s="31"/>
      <c r="BM535" s="31"/>
      <c r="BN535" s="1"/>
      <c r="BO535" s="1"/>
      <c r="BP535" s="1"/>
      <c r="BQ535" s="1"/>
      <c r="BR535" s="1"/>
      <c r="BS535" s="4"/>
      <c r="BT535" s="37">
        <f t="shared" si="35"/>
        <v>45932</v>
      </c>
      <c r="BU535" s="229"/>
      <c r="BV535" s="183"/>
      <c r="BW535" s="221"/>
      <c r="BX535" s="183"/>
      <c r="BY535" s="183"/>
      <c r="BZ535" s="183"/>
      <c r="CA535" s="183"/>
      <c r="CB535" s="183"/>
      <c r="CC535" s="183"/>
      <c r="CE535" s="1"/>
      <c r="CF535" s="1"/>
      <c r="CG535" s="1"/>
      <c r="CH535" s="1"/>
      <c r="CI535" s="1"/>
      <c r="CJ535" s="1"/>
      <c r="CK535" s="1"/>
      <c r="CL535" s="1"/>
      <c r="CM535" s="1"/>
      <c r="CN535" s="1"/>
      <c r="CO535" s="1"/>
    </row>
    <row r="536" spans="1:93" ht="30" customHeight="1" x14ac:dyDescent="0.2">
      <c r="A536" s="1">
        <v>530</v>
      </c>
      <c r="B536" s="1" t="s">
        <v>311</v>
      </c>
      <c r="C536" s="1" t="s">
        <v>312</v>
      </c>
      <c r="D536" s="1" t="s">
        <v>54</v>
      </c>
      <c r="E536" s="1" t="s">
        <v>313</v>
      </c>
      <c r="F536" s="1" t="s">
        <v>74</v>
      </c>
      <c r="G536" s="1">
        <v>5</v>
      </c>
      <c r="H536" s="1" t="s">
        <v>341</v>
      </c>
      <c r="I536" s="1" t="s">
        <v>114</v>
      </c>
      <c r="J536" s="64">
        <v>82812</v>
      </c>
      <c r="K536" s="64">
        <v>95770</v>
      </c>
      <c r="L536" s="29">
        <v>45904</v>
      </c>
      <c r="M536" s="29" t="s">
        <v>4163</v>
      </c>
      <c r="N536" s="1" t="s">
        <v>25</v>
      </c>
      <c r="O536" s="28" t="s">
        <v>84</v>
      </c>
      <c r="P536" s="1" t="s">
        <v>87</v>
      </c>
      <c r="Q536" s="64">
        <v>10</v>
      </c>
      <c r="R536" s="1" t="s">
        <v>410</v>
      </c>
      <c r="T536" s="1" t="s">
        <v>115</v>
      </c>
      <c r="U536" s="1"/>
      <c r="V536" s="1"/>
      <c r="W536" s="4"/>
      <c r="X536" s="28"/>
      <c r="Y536" s="33"/>
      <c r="Z536" s="33"/>
      <c r="AA536" s="96"/>
      <c r="AB536" s="178"/>
      <c r="AC536" s="66">
        <v>27.5</v>
      </c>
      <c r="AD536" s="65">
        <v>150</v>
      </c>
      <c r="AE536" s="33" t="s">
        <v>103</v>
      </c>
      <c r="AF536" s="33" t="s">
        <v>103</v>
      </c>
      <c r="AG536" s="33"/>
      <c r="AH536" s="4"/>
      <c r="AI536" s="1"/>
      <c r="AJ536" s="1"/>
      <c r="AK536" s="1"/>
      <c r="AL536" s="5"/>
      <c r="AM536" s="164">
        <f t="shared" si="37"/>
        <v>45907</v>
      </c>
      <c r="AW536" s="96"/>
      <c r="AX536" s="37">
        <f t="shared" si="36"/>
        <v>45911</v>
      </c>
      <c r="AY536" s="182"/>
      <c r="AZ536" s="183"/>
      <c r="BA536" s="183"/>
      <c r="BB536" s="183"/>
      <c r="BC536" s="183"/>
      <c r="BD536" s="183"/>
      <c r="BE536" s="183"/>
      <c r="BF536" s="183"/>
      <c r="BG536" s="183"/>
      <c r="BH536" s="4"/>
      <c r="BI536" s="37"/>
      <c r="BJ536" s="1"/>
      <c r="BK536" s="1"/>
      <c r="BL536" s="31"/>
      <c r="BM536" s="31"/>
      <c r="BN536" s="1"/>
      <c r="BO536" s="1"/>
      <c r="BP536" s="1"/>
      <c r="BQ536" s="1"/>
      <c r="BR536" s="1"/>
      <c r="BS536" s="4"/>
      <c r="BT536" s="37">
        <f t="shared" si="35"/>
        <v>45932</v>
      </c>
      <c r="BU536" s="229"/>
      <c r="BV536" s="183"/>
      <c r="BW536" s="221"/>
      <c r="BX536" s="183"/>
      <c r="BY536" s="183"/>
      <c r="BZ536" s="183"/>
      <c r="CA536" s="183"/>
      <c r="CB536" s="183"/>
      <c r="CC536" s="183"/>
      <c r="CE536" s="1"/>
      <c r="CF536" s="1"/>
      <c r="CG536" s="1"/>
      <c r="CH536" s="1"/>
      <c r="CI536" s="1"/>
      <c r="CJ536" s="1"/>
      <c r="CK536" s="1"/>
      <c r="CL536" s="1"/>
      <c r="CM536" s="1"/>
      <c r="CN536" s="1"/>
      <c r="CO536" s="1"/>
    </row>
    <row r="537" spans="1:93" ht="30" customHeight="1" x14ac:dyDescent="0.2">
      <c r="A537" s="1">
        <v>531</v>
      </c>
      <c r="B537" s="1" t="s">
        <v>311</v>
      </c>
      <c r="C537" s="1" t="s">
        <v>312</v>
      </c>
      <c r="D537" s="1" t="s">
        <v>54</v>
      </c>
      <c r="E537" s="1" t="s">
        <v>313</v>
      </c>
      <c r="F537" s="1" t="s">
        <v>74</v>
      </c>
      <c r="G537" s="1">
        <v>5</v>
      </c>
      <c r="H537" s="1" t="s">
        <v>341</v>
      </c>
      <c r="I537" s="1" t="s">
        <v>114</v>
      </c>
      <c r="J537" s="64">
        <v>83412</v>
      </c>
      <c r="K537" s="64">
        <v>95771</v>
      </c>
      <c r="L537" s="29">
        <v>45904</v>
      </c>
      <c r="M537" s="29" t="s">
        <v>4163</v>
      </c>
      <c r="N537" s="1" t="s">
        <v>25</v>
      </c>
      <c r="O537" s="28" t="s">
        <v>84</v>
      </c>
      <c r="P537" s="1" t="s">
        <v>87</v>
      </c>
      <c r="Q537" s="64">
        <v>10</v>
      </c>
      <c r="R537" s="1" t="s">
        <v>410</v>
      </c>
      <c r="T537" s="1" t="s">
        <v>115</v>
      </c>
      <c r="U537" s="1"/>
      <c r="V537" s="1"/>
      <c r="W537" s="4"/>
      <c r="X537" s="28"/>
      <c r="Y537" s="33"/>
      <c r="Z537" s="33"/>
      <c r="AA537" s="96"/>
      <c r="AB537" s="178"/>
      <c r="AC537" s="66">
        <v>26</v>
      </c>
      <c r="AD537" s="65">
        <v>175</v>
      </c>
      <c r="AE537" s="33" t="s">
        <v>103</v>
      </c>
      <c r="AF537" s="33" t="s">
        <v>103</v>
      </c>
      <c r="AG537" s="33"/>
      <c r="AH537" s="4"/>
      <c r="AI537" s="1"/>
      <c r="AJ537" s="1"/>
      <c r="AK537" s="1"/>
      <c r="AL537" s="5"/>
      <c r="AM537" s="164">
        <f t="shared" si="37"/>
        <v>45907</v>
      </c>
      <c r="AW537" s="96"/>
      <c r="AX537" s="37">
        <f t="shared" si="36"/>
        <v>45911</v>
      </c>
      <c r="AY537" s="182"/>
      <c r="AZ537" s="183"/>
      <c r="BA537" s="183"/>
      <c r="BB537" s="183"/>
      <c r="BC537" s="183"/>
      <c r="BD537" s="183"/>
      <c r="BE537" s="183"/>
      <c r="BF537" s="183"/>
      <c r="BG537" s="183"/>
      <c r="BH537" s="4"/>
      <c r="BI537" s="37"/>
      <c r="BJ537" s="1"/>
      <c r="BK537" s="1"/>
      <c r="BL537" s="31"/>
      <c r="BM537" s="31"/>
      <c r="BN537" s="1"/>
      <c r="BO537" s="1"/>
      <c r="BP537" s="1"/>
      <c r="BQ537" s="1"/>
      <c r="BR537" s="1"/>
      <c r="BS537" s="4"/>
      <c r="BT537" s="37">
        <f t="shared" si="35"/>
        <v>45932</v>
      </c>
      <c r="BU537" s="229"/>
      <c r="BV537" s="183"/>
      <c r="BW537" s="221"/>
      <c r="BX537" s="183"/>
      <c r="BY537" s="183"/>
      <c r="BZ537" s="183"/>
      <c r="CA537" s="183"/>
      <c r="CB537" s="183"/>
      <c r="CC537" s="183"/>
      <c r="CE537" s="1"/>
      <c r="CF537" s="1"/>
      <c r="CG537" s="1"/>
      <c r="CH537" s="1"/>
      <c r="CI537" s="1"/>
      <c r="CJ537" s="1"/>
      <c r="CK537" s="1"/>
      <c r="CL537" s="1"/>
      <c r="CM537" s="1"/>
      <c r="CN537" s="1"/>
      <c r="CO537" s="1"/>
    </row>
    <row r="538" spans="1:93" ht="30" customHeight="1" x14ac:dyDescent="0.2">
      <c r="A538" s="1">
        <v>532</v>
      </c>
      <c r="B538" s="1" t="s">
        <v>311</v>
      </c>
      <c r="C538" s="1" t="s">
        <v>312</v>
      </c>
      <c r="D538" s="1" t="s">
        <v>54</v>
      </c>
      <c r="E538" s="1" t="s">
        <v>313</v>
      </c>
      <c r="F538" s="1" t="s">
        <v>74</v>
      </c>
      <c r="G538" s="1">
        <v>5</v>
      </c>
      <c r="H538" s="1" t="s">
        <v>341</v>
      </c>
      <c r="I538" s="1" t="s">
        <v>114</v>
      </c>
      <c r="J538" s="64">
        <v>77112</v>
      </c>
      <c r="K538" s="64">
        <v>95772</v>
      </c>
      <c r="L538" s="29">
        <v>45904</v>
      </c>
      <c r="M538" s="29" t="s">
        <v>4163</v>
      </c>
      <c r="N538" s="1" t="s">
        <v>25</v>
      </c>
      <c r="O538" s="28" t="s">
        <v>84</v>
      </c>
      <c r="P538" s="1" t="s">
        <v>87</v>
      </c>
      <c r="Q538" s="64">
        <v>10</v>
      </c>
      <c r="R538" s="1" t="s">
        <v>410</v>
      </c>
      <c r="T538" s="1" t="s">
        <v>115</v>
      </c>
      <c r="U538" s="1"/>
      <c r="V538" s="1"/>
      <c r="W538" s="4"/>
      <c r="X538" s="28"/>
      <c r="Y538" s="33"/>
      <c r="Z538" s="33"/>
      <c r="AA538" s="96"/>
      <c r="AB538" s="178"/>
      <c r="AC538" s="66">
        <v>27</v>
      </c>
      <c r="AD538" s="65">
        <v>185</v>
      </c>
      <c r="AE538" s="33" t="s">
        <v>103</v>
      </c>
      <c r="AF538" s="33" t="s">
        <v>103</v>
      </c>
      <c r="AG538" s="33"/>
      <c r="AH538" s="4"/>
      <c r="AI538" s="1"/>
      <c r="AJ538" s="1"/>
      <c r="AK538" s="1"/>
      <c r="AL538" s="5"/>
      <c r="AM538" s="164">
        <f t="shared" si="37"/>
        <v>45907</v>
      </c>
      <c r="AW538" s="96"/>
      <c r="AX538" s="37">
        <f t="shared" si="36"/>
        <v>45911</v>
      </c>
      <c r="AY538" s="182"/>
      <c r="AZ538" s="183"/>
      <c r="BA538" s="183"/>
      <c r="BB538" s="183"/>
      <c r="BC538" s="183"/>
      <c r="BD538" s="183"/>
      <c r="BE538" s="183"/>
      <c r="BF538" s="183"/>
      <c r="BG538" s="183"/>
      <c r="BH538" s="4"/>
      <c r="BI538" s="37"/>
      <c r="BJ538" s="1"/>
      <c r="BK538" s="1"/>
      <c r="BL538" s="31"/>
      <c r="BM538" s="31"/>
      <c r="BN538" s="1"/>
      <c r="BO538" s="1"/>
      <c r="BP538" s="1"/>
      <c r="BQ538" s="1"/>
      <c r="BR538" s="1"/>
      <c r="BS538" s="4"/>
      <c r="BT538" s="37">
        <f t="shared" ref="BT538:BT603" si="38">IF(L538=0, 0, L538+28)</f>
        <v>45932</v>
      </c>
      <c r="BU538" s="229"/>
      <c r="BV538" s="183"/>
      <c r="BW538" s="221"/>
      <c r="BX538" s="183"/>
      <c r="BY538" s="183"/>
      <c r="BZ538" s="183"/>
      <c r="CA538" s="183"/>
      <c r="CB538" s="183"/>
      <c r="CC538" s="183"/>
      <c r="CE538" s="1"/>
      <c r="CF538" s="1"/>
      <c r="CG538" s="1"/>
      <c r="CH538" s="1"/>
      <c r="CI538" s="1"/>
      <c r="CJ538" s="1"/>
      <c r="CK538" s="1"/>
      <c r="CL538" s="1"/>
      <c r="CM538" s="1"/>
      <c r="CN538" s="1"/>
      <c r="CO538" s="1"/>
    </row>
    <row r="539" spans="1:93" ht="30" customHeight="1" x14ac:dyDescent="0.2">
      <c r="A539" s="1">
        <v>533</v>
      </c>
      <c r="B539" s="1" t="s">
        <v>311</v>
      </c>
      <c r="C539" s="1" t="s">
        <v>312</v>
      </c>
      <c r="D539" s="1" t="s">
        <v>54</v>
      </c>
      <c r="E539" s="1" t="s">
        <v>313</v>
      </c>
      <c r="F539" s="1" t="s">
        <v>74</v>
      </c>
      <c r="G539" s="1">
        <v>5</v>
      </c>
      <c r="H539" s="1" t="s">
        <v>341</v>
      </c>
      <c r="I539" s="1" t="s">
        <v>114</v>
      </c>
      <c r="J539" s="64">
        <v>82612</v>
      </c>
      <c r="K539" s="64">
        <v>95774</v>
      </c>
      <c r="L539" s="29">
        <v>45904</v>
      </c>
      <c r="M539" s="29" t="s">
        <v>4163</v>
      </c>
      <c r="N539" s="1" t="s">
        <v>25</v>
      </c>
      <c r="O539" s="28" t="s">
        <v>84</v>
      </c>
      <c r="P539" s="1" t="s">
        <v>87</v>
      </c>
      <c r="Q539" s="64">
        <v>10</v>
      </c>
      <c r="R539" s="1" t="s">
        <v>410</v>
      </c>
      <c r="T539" s="1" t="s">
        <v>115</v>
      </c>
      <c r="U539" s="1"/>
      <c r="V539" s="1"/>
      <c r="W539" s="4"/>
      <c r="X539" s="28"/>
      <c r="Y539" s="33"/>
      <c r="Z539" s="33"/>
      <c r="AA539" s="96"/>
      <c r="AB539" s="178"/>
      <c r="AC539" s="66">
        <v>26.5</v>
      </c>
      <c r="AD539" s="65">
        <v>190</v>
      </c>
      <c r="AE539" s="33" t="s">
        <v>103</v>
      </c>
      <c r="AF539" s="33" t="s">
        <v>103</v>
      </c>
      <c r="AG539" s="33"/>
      <c r="AH539" s="4"/>
      <c r="AI539" s="1"/>
      <c r="AJ539" s="1"/>
      <c r="AK539" s="1"/>
      <c r="AL539" s="5"/>
      <c r="AM539" s="164">
        <f t="shared" si="37"/>
        <v>45907</v>
      </c>
      <c r="AW539" s="96"/>
      <c r="AX539" s="37">
        <f t="shared" si="36"/>
        <v>45911</v>
      </c>
      <c r="AY539" s="182"/>
      <c r="AZ539" s="183"/>
      <c r="BA539" s="183"/>
      <c r="BB539" s="183"/>
      <c r="BC539" s="183"/>
      <c r="BD539" s="183"/>
      <c r="BE539" s="183"/>
      <c r="BF539" s="183"/>
      <c r="BG539" s="183"/>
      <c r="BH539" s="4"/>
      <c r="BI539" s="37"/>
      <c r="BJ539" s="1"/>
      <c r="BK539" s="1"/>
      <c r="BL539" s="31"/>
      <c r="BM539" s="31"/>
      <c r="BN539" s="1"/>
      <c r="BO539" s="1"/>
      <c r="BP539" s="1"/>
      <c r="BQ539" s="1"/>
      <c r="BR539" s="1"/>
      <c r="BS539" s="4"/>
      <c r="BT539" s="37">
        <f t="shared" si="38"/>
        <v>45932</v>
      </c>
      <c r="BU539" s="229"/>
      <c r="BV539" s="183"/>
      <c r="BW539" s="221"/>
      <c r="BX539" s="183"/>
      <c r="BY539" s="183"/>
      <c r="BZ539" s="183"/>
      <c r="CA539" s="183"/>
      <c r="CB539" s="183"/>
      <c r="CC539" s="183"/>
      <c r="CE539" s="1"/>
      <c r="CF539" s="1"/>
      <c r="CG539" s="1"/>
      <c r="CH539" s="1"/>
      <c r="CI539" s="1"/>
      <c r="CJ539" s="1"/>
      <c r="CK539" s="1"/>
      <c r="CL539" s="1"/>
      <c r="CM539" s="1"/>
      <c r="CN539" s="1"/>
      <c r="CO539" s="1"/>
    </row>
    <row r="540" spans="1:93" ht="30" customHeight="1" x14ac:dyDescent="0.2">
      <c r="A540" s="1">
        <v>534</v>
      </c>
      <c r="B540" s="1" t="s">
        <v>311</v>
      </c>
      <c r="C540" s="1" t="s">
        <v>312</v>
      </c>
      <c r="D540" s="1" t="s">
        <v>54</v>
      </c>
      <c r="E540" s="1" t="s">
        <v>313</v>
      </c>
      <c r="F540" s="1" t="s">
        <v>74</v>
      </c>
      <c r="G540" s="1">
        <v>5</v>
      </c>
      <c r="H540" s="1" t="s">
        <v>341</v>
      </c>
      <c r="I540" s="1" t="s">
        <v>114</v>
      </c>
      <c r="J540" s="64">
        <v>81512</v>
      </c>
      <c r="K540" s="64">
        <v>95776</v>
      </c>
      <c r="L540" s="29">
        <v>45904</v>
      </c>
      <c r="M540" s="29" t="s">
        <v>4163</v>
      </c>
      <c r="N540" s="1" t="s">
        <v>25</v>
      </c>
      <c r="O540" s="28" t="s">
        <v>84</v>
      </c>
      <c r="P540" s="1" t="s">
        <v>87</v>
      </c>
      <c r="Q540" s="64">
        <v>10</v>
      </c>
      <c r="R540" s="1" t="s">
        <v>410</v>
      </c>
      <c r="T540" s="1" t="s">
        <v>115</v>
      </c>
      <c r="U540" s="1"/>
      <c r="V540" s="1"/>
      <c r="W540" s="4"/>
      <c r="X540" s="28"/>
      <c r="Y540" s="33"/>
      <c r="Z540" s="33"/>
      <c r="AA540" s="96"/>
      <c r="AB540" s="178"/>
      <c r="AC540" s="66">
        <v>26.5</v>
      </c>
      <c r="AD540" s="65">
        <v>170</v>
      </c>
      <c r="AE540" s="33" t="s">
        <v>103</v>
      </c>
      <c r="AF540" s="33" t="s">
        <v>103</v>
      </c>
      <c r="AG540" s="33"/>
      <c r="AH540" s="4"/>
      <c r="AI540" s="1"/>
      <c r="AJ540" s="1"/>
      <c r="AK540" s="1"/>
      <c r="AL540" s="5"/>
      <c r="AM540" s="164">
        <f t="shared" si="37"/>
        <v>45907</v>
      </c>
      <c r="AW540" s="96"/>
      <c r="AX540" s="37">
        <f t="shared" si="36"/>
        <v>45911</v>
      </c>
      <c r="AY540" s="182"/>
      <c r="AZ540" s="183"/>
      <c r="BA540" s="183"/>
      <c r="BB540" s="183"/>
      <c r="BC540" s="183"/>
      <c r="BD540" s="183"/>
      <c r="BE540" s="183"/>
      <c r="BF540" s="183"/>
      <c r="BG540" s="183"/>
      <c r="BH540" s="4"/>
      <c r="BI540" s="37"/>
      <c r="BJ540" s="1"/>
      <c r="BK540" s="1"/>
      <c r="BL540" s="31"/>
      <c r="BM540" s="31"/>
      <c r="BN540" s="1"/>
      <c r="BO540" s="1"/>
      <c r="BP540" s="1"/>
      <c r="BQ540" s="1"/>
      <c r="BR540" s="1"/>
      <c r="BS540" s="4"/>
      <c r="BT540" s="37">
        <f t="shared" si="38"/>
        <v>45932</v>
      </c>
      <c r="BU540" s="229"/>
      <c r="BV540" s="183"/>
      <c r="BW540" s="221"/>
      <c r="BX540" s="183"/>
      <c r="BY540" s="183"/>
      <c r="BZ540" s="183"/>
      <c r="CA540" s="183"/>
      <c r="CB540" s="183"/>
      <c r="CC540" s="183"/>
      <c r="CE540" s="1"/>
      <c r="CF540" s="1"/>
      <c r="CG540" s="1"/>
      <c r="CH540" s="1"/>
      <c r="CI540" s="1"/>
      <c r="CJ540" s="1"/>
      <c r="CK540" s="1"/>
      <c r="CL540" s="1"/>
      <c r="CM540" s="1"/>
      <c r="CN540" s="1"/>
      <c r="CO540" s="1"/>
    </row>
    <row r="541" spans="1:93" ht="30" customHeight="1" x14ac:dyDescent="0.2">
      <c r="A541" s="1">
        <v>535</v>
      </c>
      <c r="B541" s="1" t="s">
        <v>311</v>
      </c>
      <c r="C541" s="1" t="s">
        <v>312</v>
      </c>
      <c r="D541" s="1" t="s">
        <v>54</v>
      </c>
      <c r="E541" s="1" t="s">
        <v>313</v>
      </c>
      <c r="F541" s="1" t="s">
        <v>74</v>
      </c>
      <c r="G541" s="1">
        <v>5</v>
      </c>
      <c r="H541" s="1" t="s">
        <v>341</v>
      </c>
      <c r="I541" s="1" t="s">
        <v>114</v>
      </c>
      <c r="J541" s="64">
        <v>66010</v>
      </c>
      <c r="K541" s="64">
        <v>95779</v>
      </c>
      <c r="L541" s="29">
        <v>45904</v>
      </c>
      <c r="M541" s="29" t="s">
        <v>4163</v>
      </c>
      <c r="N541" s="1" t="s">
        <v>25</v>
      </c>
      <c r="O541" s="28" t="s">
        <v>84</v>
      </c>
      <c r="P541" s="1" t="s">
        <v>87</v>
      </c>
      <c r="Q541" s="64">
        <v>9</v>
      </c>
      <c r="R541" s="1" t="s">
        <v>410</v>
      </c>
      <c r="T541" s="1" t="s">
        <v>115</v>
      </c>
      <c r="U541" s="1"/>
      <c r="V541" s="1"/>
      <c r="W541" s="4"/>
      <c r="X541" s="28"/>
      <c r="Y541" s="33"/>
      <c r="Z541" s="33"/>
      <c r="AA541" s="96"/>
      <c r="AB541" s="178"/>
      <c r="AC541" s="66">
        <v>25.5</v>
      </c>
      <c r="AD541" s="65">
        <v>190</v>
      </c>
      <c r="AE541" s="33" t="s">
        <v>103</v>
      </c>
      <c r="AF541" s="33" t="s">
        <v>103</v>
      </c>
      <c r="AG541" s="33"/>
      <c r="AH541" s="4"/>
      <c r="AI541" s="1"/>
      <c r="AJ541" s="1"/>
      <c r="AK541" s="1"/>
      <c r="AL541" s="5"/>
      <c r="AM541" s="164">
        <f t="shared" si="37"/>
        <v>45907</v>
      </c>
      <c r="AW541" s="96"/>
      <c r="AX541" s="37">
        <f t="shared" si="36"/>
        <v>45911</v>
      </c>
      <c r="AY541" s="182"/>
      <c r="AZ541" s="183"/>
      <c r="BA541" s="183">
        <v>19.3</v>
      </c>
      <c r="BB541" s="183">
        <v>18.7</v>
      </c>
      <c r="BC541" s="183">
        <v>19.100000000000001</v>
      </c>
      <c r="BD541" s="183"/>
      <c r="BE541" s="183"/>
      <c r="BF541" s="183"/>
      <c r="BG541" s="183"/>
      <c r="BH541" s="4"/>
      <c r="BI541" s="37"/>
      <c r="BJ541" s="1"/>
      <c r="BK541" s="1"/>
      <c r="BL541" s="31"/>
      <c r="BM541" s="31"/>
      <c r="BN541" s="1"/>
      <c r="BO541" s="1"/>
      <c r="BP541" s="1"/>
      <c r="BQ541" s="1"/>
      <c r="BR541" s="1"/>
      <c r="BS541" s="4"/>
      <c r="BT541" s="37">
        <f t="shared" si="38"/>
        <v>45932</v>
      </c>
      <c r="BU541" s="229"/>
      <c r="BV541" s="183"/>
      <c r="BW541" s="221">
        <v>26.3</v>
      </c>
      <c r="BX541" s="183">
        <v>28.3</v>
      </c>
      <c r="BY541" s="183">
        <v>26.5</v>
      </c>
      <c r="BZ541" s="183"/>
      <c r="CA541" s="183"/>
      <c r="CB541" s="183"/>
      <c r="CC541" s="183"/>
      <c r="CE541" s="1"/>
      <c r="CF541" s="1"/>
      <c r="CG541" s="1"/>
      <c r="CH541" s="1"/>
      <c r="CI541" s="1"/>
      <c r="CJ541" s="1"/>
      <c r="CK541" s="1"/>
      <c r="CL541" s="1"/>
      <c r="CM541" s="1"/>
      <c r="CN541" s="1"/>
      <c r="CO541" s="1"/>
    </row>
    <row r="542" spans="1:93" ht="30" customHeight="1" x14ac:dyDescent="0.2">
      <c r="A542" s="1">
        <v>536</v>
      </c>
      <c r="B542" s="1" t="s">
        <v>311</v>
      </c>
      <c r="C542" s="1" t="s">
        <v>312</v>
      </c>
      <c r="D542" s="1" t="s">
        <v>54</v>
      </c>
      <c r="E542" s="1" t="s">
        <v>313</v>
      </c>
      <c r="F542" s="1" t="s">
        <v>74</v>
      </c>
      <c r="G542" s="1">
        <v>5</v>
      </c>
      <c r="H542" s="1" t="s">
        <v>341</v>
      </c>
      <c r="I542" s="1" t="s">
        <v>114</v>
      </c>
      <c r="J542" s="64">
        <v>82712</v>
      </c>
      <c r="K542" s="64">
        <v>95781</v>
      </c>
      <c r="L542" s="29">
        <v>45904</v>
      </c>
      <c r="M542" s="29" t="s">
        <v>4163</v>
      </c>
      <c r="N542" s="1" t="s">
        <v>25</v>
      </c>
      <c r="O542" s="28" t="s">
        <v>84</v>
      </c>
      <c r="P542" s="1" t="s">
        <v>87</v>
      </c>
      <c r="Q542" s="64">
        <v>10</v>
      </c>
      <c r="R542" s="1" t="s">
        <v>410</v>
      </c>
      <c r="T542" s="1" t="s">
        <v>115</v>
      </c>
      <c r="U542" s="1"/>
      <c r="V542" s="1"/>
      <c r="W542" s="4"/>
      <c r="X542" s="28"/>
      <c r="Y542" s="33"/>
      <c r="Z542" s="33"/>
      <c r="AA542" s="96"/>
      <c r="AB542" s="178"/>
      <c r="AC542" s="66">
        <v>26</v>
      </c>
      <c r="AD542" s="65">
        <v>160</v>
      </c>
      <c r="AE542" s="33" t="s">
        <v>103</v>
      </c>
      <c r="AF542" s="33" t="s">
        <v>103</v>
      </c>
      <c r="AG542" s="33"/>
      <c r="AH542" s="4"/>
      <c r="AI542" s="1"/>
      <c r="AJ542" s="1"/>
      <c r="AK542" s="1"/>
      <c r="AL542" s="5"/>
      <c r="AM542" s="164">
        <f t="shared" si="37"/>
        <v>45907</v>
      </c>
      <c r="AW542" s="96"/>
      <c r="AX542" s="37">
        <f t="shared" si="36"/>
        <v>45911</v>
      </c>
      <c r="AY542" s="182"/>
      <c r="AZ542" s="183"/>
      <c r="BA542" s="183"/>
      <c r="BB542" s="183"/>
      <c r="BC542" s="183"/>
      <c r="BD542" s="183"/>
      <c r="BE542" s="183"/>
      <c r="BF542" s="183"/>
      <c r="BG542" s="183"/>
      <c r="BH542" s="4"/>
      <c r="BI542" s="37"/>
      <c r="BJ542" s="1"/>
      <c r="BK542" s="1"/>
      <c r="BL542" s="31"/>
      <c r="BM542" s="31"/>
      <c r="BN542" s="1"/>
      <c r="BO542" s="1"/>
      <c r="BP542" s="1"/>
      <c r="BQ542" s="1"/>
      <c r="BR542" s="1"/>
      <c r="BS542" s="4"/>
      <c r="BT542" s="37">
        <f t="shared" si="38"/>
        <v>45932</v>
      </c>
      <c r="BU542" s="229"/>
      <c r="BV542" s="183"/>
      <c r="BW542" s="221"/>
      <c r="BX542" s="183"/>
      <c r="BY542" s="183"/>
      <c r="BZ542" s="183"/>
      <c r="CA542" s="183"/>
      <c r="CB542" s="183"/>
      <c r="CC542" s="183"/>
      <c r="CE542" s="1"/>
      <c r="CF542" s="1"/>
      <c r="CG542" s="1"/>
      <c r="CH542" s="1"/>
      <c r="CI542" s="1"/>
      <c r="CJ542" s="1"/>
      <c r="CK542" s="1"/>
      <c r="CL542" s="1"/>
      <c r="CM542" s="1"/>
      <c r="CN542" s="1"/>
      <c r="CO542" s="1"/>
    </row>
    <row r="543" spans="1:93" ht="30" customHeight="1" x14ac:dyDescent="0.2">
      <c r="A543" s="1">
        <v>537</v>
      </c>
      <c r="B543" s="1" t="s">
        <v>311</v>
      </c>
      <c r="C543" s="1" t="s">
        <v>312</v>
      </c>
      <c r="D543" s="1" t="s">
        <v>54</v>
      </c>
      <c r="E543" s="1" t="s">
        <v>313</v>
      </c>
      <c r="F543" s="1" t="s">
        <v>74</v>
      </c>
      <c r="G543" s="1">
        <v>5</v>
      </c>
      <c r="H543" s="1" t="s">
        <v>341</v>
      </c>
      <c r="I543" s="1" t="s">
        <v>114</v>
      </c>
      <c r="J543" s="64">
        <v>78412</v>
      </c>
      <c r="K543" s="64">
        <v>95783</v>
      </c>
      <c r="L543" s="29">
        <v>45904</v>
      </c>
      <c r="M543" s="29" t="s">
        <v>4163</v>
      </c>
      <c r="N543" s="1" t="s">
        <v>25</v>
      </c>
      <c r="O543" s="28" t="s">
        <v>84</v>
      </c>
      <c r="P543" s="1" t="s">
        <v>87</v>
      </c>
      <c r="Q543" s="64">
        <v>10</v>
      </c>
      <c r="R543" s="1" t="s">
        <v>410</v>
      </c>
      <c r="T543" s="1" t="s">
        <v>115</v>
      </c>
      <c r="U543" s="1"/>
      <c r="V543" s="1"/>
      <c r="W543" s="4"/>
      <c r="X543" s="28"/>
      <c r="Y543" s="33"/>
      <c r="Z543" s="33"/>
      <c r="AA543" s="96"/>
      <c r="AB543" s="178"/>
      <c r="AC543" s="66">
        <v>29</v>
      </c>
      <c r="AD543" s="65">
        <v>190</v>
      </c>
      <c r="AE543" s="33" t="s">
        <v>103</v>
      </c>
      <c r="AF543" s="33" t="s">
        <v>103</v>
      </c>
      <c r="AG543" s="33"/>
      <c r="AH543" s="4"/>
      <c r="AI543" s="1"/>
      <c r="AJ543" s="1"/>
      <c r="AK543" s="1"/>
      <c r="AL543" s="5"/>
      <c r="AM543" s="164">
        <f t="shared" si="37"/>
        <v>45907</v>
      </c>
      <c r="AW543" s="96"/>
      <c r="AX543" s="37">
        <f t="shared" si="36"/>
        <v>45911</v>
      </c>
      <c r="AY543" s="182"/>
      <c r="AZ543" s="183"/>
      <c r="BA543" s="183"/>
      <c r="BB543" s="183"/>
      <c r="BC543" s="183"/>
      <c r="BD543" s="183"/>
      <c r="BE543" s="183"/>
      <c r="BF543" s="183"/>
      <c r="BG543" s="183"/>
      <c r="BH543" s="4"/>
      <c r="BI543" s="37"/>
      <c r="BJ543" s="1"/>
      <c r="BK543" s="1"/>
      <c r="BL543" s="31"/>
      <c r="BM543" s="31"/>
      <c r="BN543" s="1"/>
      <c r="BO543" s="1"/>
      <c r="BP543" s="1"/>
      <c r="BQ543" s="1"/>
      <c r="BR543" s="1"/>
      <c r="BS543" s="4"/>
      <c r="BT543" s="37">
        <f t="shared" si="38"/>
        <v>45932</v>
      </c>
      <c r="BU543" s="229"/>
      <c r="BV543" s="183"/>
      <c r="BW543" s="221"/>
      <c r="BX543" s="183"/>
      <c r="BY543" s="183"/>
      <c r="BZ543" s="183"/>
      <c r="CA543" s="183"/>
      <c r="CB543" s="183"/>
      <c r="CC543" s="183"/>
      <c r="CE543" s="1"/>
      <c r="CF543" s="1"/>
      <c r="CG543" s="1"/>
      <c r="CH543" s="1"/>
      <c r="CI543" s="1"/>
      <c r="CJ543" s="1"/>
      <c r="CK543" s="1"/>
      <c r="CL543" s="1"/>
      <c r="CM543" s="1"/>
      <c r="CN543" s="1"/>
      <c r="CO543" s="1"/>
    </row>
    <row r="544" spans="1:93" ht="30" customHeight="1" x14ac:dyDescent="0.2">
      <c r="A544" s="1">
        <v>538</v>
      </c>
      <c r="B544" s="1" t="s">
        <v>311</v>
      </c>
      <c r="C544" s="1" t="s">
        <v>312</v>
      </c>
      <c r="D544" s="1" t="s">
        <v>54</v>
      </c>
      <c r="E544" s="1" t="s">
        <v>313</v>
      </c>
      <c r="F544" s="1" t="s">
        <v>74</v>
      </c>
      <c r="G544" s="1">
        <v>5</v>
      </c>
      <c r="H544" s="1" t="s">
        <v>341</v>
      </c>
      <c r="I544" s="1" t="s">
        <v>114</v>
      </c>
      <c r="J544" s="64">
        <v>62710</v>
      </c>
      <c r="K544" s="64">
        <v>95785</v>
      </c>
      <c r="L544" s="29">
        <v>45904</v>
      </c>
      <c r="M544" s="29" t="s">
        <v>4163</v>
      </c>
      <c r="N544" s="1" t="s">
        <v>25</v>
      </c>
      <c r="O544" s="28" t="s">
        <v>84</v>
      </c>
      <c r="P544" s="1" t="s">
        <v>87</v>
      </c>
      <c r="Q544" s="64">
        <v>10</v>
      </c>
      <c r="R544" s="1" t="s">
        <v>410</v>
      </c>
      <c r="T544" s="1" t="s">
        <v>115</v>
      </c>
      <c r="U544" s="1"/>
      <c r="V544" s="1"/>
      <c r="W544" s="4"/>
      <c r="X544" s="28"/>
      <c r="Y544" s="33"/>
      <c r="Z544" s="33"/>
      <c r="AA544" s="96"/>
      <c r="AB544" s="178"/>
      <c r="AC544" s="66">
        <v>29</v>
      </c>
      <c r="AD544" s="65">
        <v>175</v>
      </c>
      <c r="AE544" s="33" t="s">
        <v>103</v>
      </c>
      <c r="AF544" s="33" t="s">
        <v>103</v>
      </c>
      <c r="AG544" s="33"/>
      <c r="AH544" s="4"/>
      <c r="AI544" s="1"/>
      <c r="AJ544" s="1"/>
      <c r="AK544" s="1"/>
      <c r="AL544" s="5"/>
      <c r="AM544" s="164">
        <f t="shared" si="37"/>
        <v>45907</v>
      </c>
      <c r="AW544" s="96"/>
      <c r="AX544" s="37">
        <f t="shared" si="36"/>
        <v>45911</v>
      </c>
      <c r="AY544" s="182"/>
      <c r="AZ544" s="183"/>
      <c r="BA544" s="183"/>
      <c r="BB544" s="183"/>
      <c r="BC544" s="183"/>
      <c r="BD544" s="183"/>
      <c r="BE544" s="183"/>
      <c r="BF544" s="183"/>
      <c r="BG544" s="183"/>
      <c r="BH544" s="4"/>
      <c r="BI544" s="37"/>
      <c r="BJ544" s="1"/>
      <c r="BK544" s="1"/>
      <c r="BL544" s="31"/>
      <c r="BM544" s="31"/>
      <c r="BN544" s="1"/>
      <c r="BO544" s="1"/>
      <c r="BP544" s="1"/>
      <c r="BQ544" s="1"/>
      <c r="BR544" s="1"/>
      <c r="BS544" s="4"/>
      <c r="BT544" s="37">
        <f t="shared" si="38"/>
        <v>45932</v>
      </c>
      <c r="BU544" s="229"/>
      <c r="BV544" s="183"/>
      <c r="BW544" s="221"/>
      <c r="BX544" s="183"/>
      <c r="BY544" s="183"/>
      <c r="BZ544" s="183"/>
      <c r="CA544" s="183"/>
      <c r="CB544" s="183"/>
      <c r="CC544" s="183"/>
      <c r="CE544" s="1"/>
      <c r="CF544" s="1"/>
      <c r="CG544" s="1"/>
      <c r="CH544" s="1"/>
      <c r="CI544" s="1"/>
      <c r="CJ544" s="1"/>
      <c r="CK544" s="1"/>
      <c r="CL544" s="1"/>
      <c r="CM544" s="1"/>
      <c r="CN544" s="1"/>
      <c r="CO544" s="1"/>
    </row>
    <row r="545" spans="1:93" ht="30" customHeight="1" x14ac:dyDescent="0.2">
      <c r="A545" s="1">
        <v>539</v>
      </c>
      <c r="B545" s="1" t="s">
        <v>311</v>
      </c>
      <c r="C545" s="1" t="s">
        <v>312</v>
      </c>
      <c r="D545" s="1" t="s">
        <v>54</v>
      </c>
      <c r="E545" s="1" t="s">
        <v>313</v>
      </c>
      <c r="F545" s="1" t="s">
        <v>74</v>
      </c>
      <c r="G545" s="1">
        <v>5</v>
      </c>
      <c r="H545" s="1" t="s">
        <v>341</v>
      </c>
      <c r="I545" s="1" t="s">
        <v>114</v>
      </c>
      <c r="J545" s="64">
        <v>82412</v>
      </c>
      <c r="K545" s="64">
        <v>95787</v>
      </c>
      <c r="L545" s="29">
        <v>45904</v>
      </c>
      <c r="M545" s="29" t="s">
        <v>4163</v>
      </c>
      <c r="N545" s="1" t="s">
        <v>25</v>
      </c>
      <c r="O545" s="28" t="s">
        <v>84</v>
      </c>
      <c r="P545" s="1" t="s">
        <v>87</v>
      </c>
      <c r="Q545" s="64">
        <v>10</v>
      </c>
      <c r="R545" s="1" t="s">
        <v>410</v>
      </c>
      <c r="T545" s="1" t="s">
        <v>115</v>
      </c>
      <c r="U545" s="1"/>
      <c r="V545" s="1"/>
      <c r="W545" s="4"/>
      <c r="X545" s="28"/>
      <c r="Y545" s="33"/>
      <c r="Z545" s="33"/>
      <c r="AA545" s="96"/>
      <c r="AB545" s="178"/>
      <c r="AC545" s="66">
        <v>29</v>
      </c>
      <c r="AD545" s="65">
        <v>190</v>
      </c>
      <c r="AE545" s="33" t="s">
        <v>103</v>
      </c>
      <c r="AF545" s="33" t="s">
        <v>103</v>
      </c>
      <c r="AG545" s="33"/>
      <c r="AH545" s="4"/>
      <c r="AI545" s="1"/>
      <c r="AJ545" s="1"/>
      <c r="AK545" s="1"/>
      <c r="AL545" s="5"/>
      <c r="AM545" s="164">
        <f t="shared" si="37"/>
        <v>45907</v>
      </c>
      <c r="AW545" s="96"/>
      <c r="AX545" s="37">
        <f t="shared" si="36"/>
        <v>45911</v>
      </c>
      <c r="AY545" s="182"/>
      <c r="AZ545" s="183"/>
      <c r="BA545" s="183"/>
      <c r="BB545" s="183"/>
      <c r="BC545" s="183"/>
      <c r="BD545" s="183"/>
      <c r="BE545" s="183"/>
      <c r="BF545" s="183"/>
      <c r="BG545" s="183"/>
      <c r="BH545" s="4"/>
      <c r="BI545" s="37"/>
      <c r="BJ545" s="1"/>
      <c r="BK545" s="1"/>
      <c r="BL545" s="31"/>
      <c r="BM545" s="31"/>
      <c r="BN545" s="1"/>
      <c r="BO545" s="1"/>
      <c r="BP545" s="1"/>
      <c r="BQ545" s="1"/>
      <c r="BR545" s="1"/>
      <c r="BS545" s="4"/>
      <c r="BT545" s="37">
        <f t="shared" si="38"/>
        <v>45932</v>
      </c>
      <c r="BU545" s="229"/>
      <c r="BV545" s="183"/>
      <c r="BW545" s="221"/>
      <c r="BX545" s="183"/>
      <c r="BY545" s="183"/>
      <c r="BZ545" s="183"/>
      <c r="CA545" s="183"/>
      <c r="CB545" s="183"/>
      <c r="CC545" s="183"/>
      <c r="CE545" s="1"/>
      <c r="CF545" s="1"/>
      <c r="CG545" s="1"/>
      <c r="CH545" s="1"/>
      <c r="CI545" s="1"/>
      <c r="CJ545" s="1"/>
      <c r="CK545" s="1"/>
      <c r="CL545" s="1"/>
      <c r="CM545" s="1"/>
      <c r="CN545" s="1"/>
      <c r="CO545" s="1"/>
    </row>
    <row r="546" spans="1:93" ht="30" customHeight="1" x14ac:dyDescent="0.2">
      <c r="A546" s="1">
        <v>540</v>
      </c>
      <c r="B546" s="1" t="s">
        <v>311</v>
      </c>
      <c r="C546" s="1" t="s">
        <v>312</v>
      </c>
      <c r="D546" s="1" t="s">
        <v>54</v>
      </c>
      <c r="E546" s="1" t="s">
        <v>313</v>
      </c>
      <c r="F546" s="1" t="s">
        <v>74</v>
      </c>
      <c r="G546" s="1">
        <v>5</v>
      </c>
      <c r="H546" s="1" t="s">
        <v>341</v>
      </c>
      <c r="I546" s="1" t="s">
        <v>114</v>
      </c>
      <c r="J546" s="64">
        <v>77112</v>
      </c>
      <c r="K546" s="64">
        <v>95791</v>
      </c>
      <c r="L546" s="29">
        <v>45904</v>
      </c>
      <c r="M546" s="29" t="s">
        <v>4163</v>
      </c>
      <c r="N546" s="1" t="s">
        <v>25</v>
      </c>
      <c r="O546" s="28" t="s">
        <v>84</v>
      </c>
      <c r="P546" s="1" t="s">
        <v>87</v>
      </c>
      <c r="Q546" s="64">
        <v>10</v>
      </c>
      <c r="R546" s="1" t="s">
        <v>410</v>
      </c>
      <c r="T546" s="1" t="s">
        <v>115</v>
      </c>
      <c r="U546" s="1"/>
      <c r="V546" s="1"/>
      <c r="W546" s="4"/>
      <c r="X546" s="28"/>
      <c r="Y546" s="33"/>
      <c r="Z546" s="33"/>
      <c r="AA546" s="96"/>
      <c r="AB546" s="178"/>
      <c r="AC546" s="66">
        <v>29</v>
      </c>
      <c r="AD546" s="65">
        <v>175</v>
      </c>
      <c r="AE546" s="33" t="s">
        <v>103</v>
      </c>
      <c r="AF546" s="33" t="s">
        <v>103</v>
      </c>
      <c r="AG546" s="33"/>
      <c r="AH546" s="4"/>
      <c r="AI546" s="1"/>
      <c r="AJ546" s="1"/>
      <c r="AK546" s="1"/>
      <c r="AL546" s="5"/>
      <c r="AM546" s="164">
        <f t="shared" si="37"/>
        <v>45907</v>
      </c>
      <c r="AW546" s="96"/>
      <c r="AX546" s="37">
        <f t="shared" si="36"/>
        <v>45911</v>
      </c>
      <c r="AY546" s="182"/>
      <c r="AZ546" s="183"/>
      <c r="BA546" s="183"/>
      <c r="BB546" s="183"/>
      <c r="BC546" s="183"/>
      <c r="BD546" s="183"/>
      <c r="BE546" s="183"/>
      <c r="BF546" s="183"/>
      <c r="BG546" s="183"/>
      <c r="BH546" s="4"/>
      <c r="BI546" s="37"/>
      <c r="BJ546" s="1"/>
      <c r="BK546" s="1"/>
      <c r="BL546" s="31"/>
      <c r="BM546" s="31"/>
      <c r="BN546" s="1"/>
      <c r="BO546" s="1"/>
      <c r="BP546" s="1"/>
      <c r="BQ546" s="1"/>
      <c r="BR546" s="1"/>
      <c r="BS546" s="4"/>
      <c r="BT546" s="37">
        <f t="shared" si="38"/>
        <v>45932</v>
      </c>
      <c r="BU546" s="229"/>
      <c r="BV546" s="183"/>
      <c r="BW546" s="221"/>
      <c r="BX546" s="183"/>
      <c r="BY546" s="183"/>
      <c r="BZ546" s="183"/>
      <c r="CA546" s="183"/>
      <c r="CB546" s="183"/>
      <c r="CC546" s="183"/>
      <c r="CE546" s="1"/>
      <c r="CF546" s="1"/>
      <c r="CG546" s="1"/>
      <c r="CH546" s="1"/>
      <c r="CI546" s="1"/>
      <c r="CJ546" s="1"/>
      <c r="CK546" s="1"/>
      <c r="CL546" s="1"/>
      <c r="CM546" s="1"/>
      <c r="CN546" s="1"/>
      <c r="CO546" s="1"/>
    </row>
    <row r="547" spans="1:93" ht="30" customHeight="1" x14ac:dyDescent="0.2">
      <c r="A547" s="1">
        <v>541</v>
      </c>
      <c r="B547" s="1" t="s">
        <v>311</v>
      </c>
      <c r="C547" s="1" t="s">
        <v>312</v>
      </c>
      <c r="D547" s="1" t="s">
        <v>54</v>
      </c>
      <c r="E547" s="1" t="s">
        <v>313</v>
      </c>
      <c r="F547" s="1" t="s">
        <v>74</v>
      </c>
      <c r="G547" s="1">
        <v>5</v>
      </c>
      <c r="H547" s="1" t="s">
        <v>341</v>
      </c>
      <c r="I547" s="1" t="s">
        <v>114</v>
      </c>
      <c r="J547" s="64">
        <v>82612</v>
      </c>
      <c r="K547" s="64">
        <v>95792</v>
      </c>
      <c r="L547" s="29">
        <v>45904</v>
      </c>
      <c r="M547" s="29" t="s">
        <v>4163</v>
      </c>
      <c r="N547" s="1" t="s">
        <v>25</v>
      </c>
      <c r="O547" s="28" t="s">
        <v>84</v>
      </c>
      <c r="P547" s="1" t="s">
        <v>87</v>
      </c>
      <c r="Q547" s="64">
        <v>10</v>
      </c>
      <c r="R547" s="1" t="s">
        <v>410</v>
      </c>
      <c r="T547" s="1" t="s">
        <v>115</v>
      </c>
      <c r="U547" s="1"/>
      <c r="V547" s="1"/>
      <c r="W547" s="4"/>
      <c r="X547" s="28"/>
      <c r="Y547" s="33"/>
      <c r="Z547" s="33"/>
      <c r="AA547" s="96"/>
      <c r="AB547" s="178"/>
      <c r="AC547" s="66">
        <v>30</v>
      </c>
      <c r="AD547" s="65">
        <v>180</v>
      </c>
      <c r="AE547" s="33" t="s">
        <v>103</v>
      </c>
      <c r="AF547" s="33" t="s">
        <v>103</v>
      </c>
      <c r="AG547" s="33"/>
      <c r="AH547" s="4"/>
      <c r="AI547" s="1"/>
      <c r="AJ547" s="1"/>
      <c r="AK547" s="1"/>
      <c r="AL547" s="5"/>
      <c r="AM547" s="164">
        <f t="shared" si="37"/>
        <v>45907</v>
      </c>
      <c r="AW547" s="96"/>
      <c r="AX547" s="37">
        <f t="shared" si="36"/>
        <v>45911</v>
      </c>
      <c r="AY547" s="182"/>
      <c r="AZ547" s="183"/>
      <c r="BA547" s="183"/>
      <c r="BB547" s="183"/>
      <c r="BC547" s="183"/>
      <c r="BD547" s="183"/>
      <c r="BE547" s="183"/>
      <c r="BF547" s="183"/>
      <c r="BG547" s="183"/>
      <c r="BH547" s="4"/>
      <c r="BI547" s="37"/>
      <c r="BJ547" s="1"/>
      <c r="BK547" s="1"/>
      <c r="BL547" s="31"/>
      <c r="BM547" s="31"/>
      <c r="BN547" s="1"/>
      <c r="BO547" s="1"/>
      <c r="BP547" s="1"/>
      <c r="BQ547" s="1"/>
      <c r="BR547" s="1"/>
      <c r="BS547" s="4"/>
      <c r="BT547" s="37">
        <f t="shared" si="38"/>
        <v>45932</v>
      </c>
      <c r="BU547" s="229"/>
      <c r="BV547" s="183"/>
      <c r="BW547" s="221"/>
      <c r="BX547" s="183"/>
      <c r="BY547" s="183"/>
      <c r="BZ547" s="183"/>
      <c r="CA547" s="183"/>
      <c r="CB547" s="183"/>
      <c r="CC547" s="183"/>
      <c r="CE547" s="1"/>
      <c r="CF547" s="1"/>
      <c r="CG547" s="1"/>
      <c r="CH547" s="1"/>
      <c r="CI547" s="1"/>
      <c r="CJ547" s="1"/>
      <c r="CK547" s="1"/>
      <c r="CL547" s="1"/>
      <c r="CM547" s="1"/>
      <c r="CN547" s="1"/>
      <c r="CO547" s="1"/>
    </row>
    <row r="548" spans="1:93" ht="30" customHeight="1" x14ac:dyDescent="0.2">
      <c r="A548" s="1">
        <v>542</v>
      </c>
      <c r="B548" s="1" t="s">
        <v>311</v>
      </c>
      <c r="C548" s="1" t="s">
        <v>312</v>
      </c>
      <c r="D548" s="1" t="s">
        <v>54</v>
      </c>
      <c r="E548" s="1" t="s">
        <v>313</v>
      </c>
      <c r="F548" s="1" t="s">
        <v>74</v>
      </c>
      <c r="G548" s="1">
        <v>5</v>
      </c>
      <c r="H548" s="1" t="s">
        <v>341</v>
      </c>
      <c r="I548" s="1" t="s">
        <v>114</v>
      </c>
      <c r="J548" s="64">
        <v>84812</v>
      </c>
      <c r="K548" s="64">
        <v>95794</v>
      </c>
      <c r="L548" s="29">
        <v>45904</v>
      </c>
      <c r="M548" s="29" t="s">
        <v>4163</v>
      </c>
      <c r="N548" s="1" t="s">
        <v>25</v>
      </c>
      <c r="O548" s="28" t="s">
        <v>84</v>
      </c>
      <c r="P548" s="1" t="s">
        <v>87</v>
      </c>
      <c r="Q548" s="64">
        <v>10</v>
      </c>
      <c r="R548" s="1" t="s">
        <v>410</v>
      </c>
      <c r="T548" s="1" t="s">
        <v>2</v>
      </c>
      <c r="U548" s="1">
        <v>10</v>
      </c>
      <c r="V548" s="1" t="s">
        <v>314</v>
      </c>
      <c r="W548" s="4"/>
      <c r="X548" s="28"/>
      <c r="Y548" s="33"/>
      <c r="Z548" s="33"/>
      <c r="AA548" s="96"/>
      <c r="AB548" s="178"/>
      <c r="AC548" s="66">
        <v>30</v>
      </c>
      <c r="AD548" s="65">
        <v>190</v>
      </c>
      <c r="AE548" s="33" t="s">
        <v>103</v>
      </c>
      <c r="AF548" s="33" t="s">
        <v>103</v>
      </c>
      <c r="AG548" s="33"/>
      <c r="AH548" s="4"/>
      <c r="AI548" s="1"/>
      <c r="AJ548" s="1"/>
      <c r="AK548" s="1"/>
      <c r="AL548" s="5"/>
      <c r="AM548" s="164">
        <f t="shared" si="37"/>
        <v>45907</v>
      </c>
      <c r="AW548" s="96"/>
      <c r="AX548" s="37">
        <f t="shared" si="36"/>
        <v>45911</v>
      </c>
      <c r="AY548" s="182"/>
      <c r="AZ548" s="183"/>
      <c r="BA548" s="183"/>
      <c r="BB548" s="183"/>
      <c r="BC548" s="183"/>
      <c r="BD548" s="183"/>
      <c r="BE548" s="183"/>
      <c r="BF548" s="183"/>
      <c r="BG548" s="183"/>
      <c r="BH548" s="4"/>
      <c r="BI548" s="37"/>
      <c r="BJ548" s="1"/>
      <c r="BK548" s="1"/>
      <c r="BL548" s="31"/>
      <c r="BM548" s="31"/>
      <c r="BN548" s="1"/>
      <c r="BO548" s="1"/>
      <c r="BP548" s="1"/>
      <c r="BQ548" s="1"/>
      <c r="BR548" s="1"/>
      <c r="BS548" s="4"/>
      <c r="BT548" s="37">
        <f t="shared" si="38"/>
        <v>45932</v>
      </c>
      <c r="BU548" s="229"/>
      <c r="BV548" s="183"/>
      <c r="BW548" s="221"/>
      <c r="BX548" s="183"/>
      <c r="BY548" s="183"/>
      <c r="BZ548" s="183"/>
      <c r="CA548" s="183"/>
      <c r="CB548" s="183"/>
      <c r="CC548" s="183"/>
      <c r="CE548" s="1"/>
      <c r="CF548" s="1"/>
      <c r="CG548" s="1"/>
      <c r="CH548" s="1"/>
      <c r="CI548" s="1"/>
      <c r="CJ548" s="1"/>
      <c r="CK548" s="1"/>
      <c r="CL548" s="1"/>
      <c r="CM548" s="1"/>
      <c r="CN548" s="1"/>
      <c r="CO548" s="1"/>
    </row>
    <row r="549" spans="1:93" ht="30" customHeight="1" x14ac:dyDescent="0.2">
      <c r="A549" s="1">
        <v>543</v>
      </c>
      <c r="B549" s="1" t="s">
        <v>311</v>
      </c>
      <c r="C549" s="1" t="s">
        <v>312</v>
      </c>
      <c r="D549" s="1" t="s">
        <v>54</v>
      </c>
      <c r="E549" s="1" t="s">
        <v>313</v>
      </c>
      <c r="F549" s="1" t="s">
        <v>74</v>
      </c>
      <c r="G549" s="1">
        <v>5</v>
      </c>
      <c r="H549" s="1" t="s">
        <v>341</v>
      </c>
      <c r="I549" s="1" t="s">
        <v>114</v>
      </c>
      <c r="J549" s="64">
        <v>82012</v>
      </c>
      <c r="K549" s="64">
        <v>95797</v>
      </c>
      <c r="L549" s="29">
        <v>45904</v>
      </c>
      <c r="M549" s="29" t="s">
        <v>4163</v>
      </c>
      <c r="N549" s="1" t="s">
        <v>25</v>
      </c>
      <c r="O549" s="28" t="s">
        <v>84</v>
      </c>
      <c r="P549" s="1" t="s">
        <v>87</v>
      </c>
      <c r="Q549" s="64">
        <v>10</v>
      </c>
      <c r="R549" s="1" t="s">
        <v>410</v>
      </c>
      <c r="T549" s="1" t="s">
        <v>2</v>
      </c>
      <c r="U549" s="1">
        <v>10</v>
      </c>
      <c r="V549" s="1" t="s">
        <v>314</v>
      </c>
      <c r="W549" s="4"/>
      <c r="X549" s="28"/>
      <c r="Y549" s="33"/>
      <c r="Z549" s="33"/>
      <c r="AA549" s="96"/>
      <c r="AB549" s="178"/>
      <c r="AC549" s="66">
        <v>30</v>
      </c>
      <c r="AD549" s="65">
        <v>170</v>
      </c>
      <c r="AE549" s="33" t="s">
        <v>103</v>
      </c>
      <c r="AF549" s="33" t="s">
        <v>103</v>
      </c>
      <c r="AG549" s="33"/>
      <c r="AH549" s="4"/>
      <c r="AI549" s="1"/>
      <c r="AJ549" s="1"/>
      <c r="AK549" s="1"/>
      <c r="AL549" s="5"/>
      <c r="AM549" s="164">
        <f t="shared" si="37"/>
        <v>45907</v>
      </c>
      <c r="AW549" s="96"/>
      <c r="AX549" s="37">
        <f t="shared" si="36"/>
        <v>45911</v>
      </c>
      <c r="AY549" s="182"/>
      <c r="AZ549" s="183"/>
      <c r="BA549" s="183"/>
      <c r="BB549" s="183"/>
      <c r="BC549" s="183"/>
      <c r="BD549" s="183"/>
      <c r="BE549" s="183"/>
      <c r="BF549" s="183"/>
      <c r="BG549" s="183"/>
      <c r="BH549" s="4"/>
      <c r="BI549" s="37"/>
      <c r="BJ549" s="1"/>
      <c r="BK549" s="1"/>
      <c r="BL549" s="31"/>
      <c r="BM549" s="31"/>
      <c r="BN549" s="1"/>
      <c r="BO549" s="1"/>
      <c r="BP549" s="1"/>
      <c r="BQ549" s="1"/>
      <c r="BR549" s="1"/>
      <c r="BS549" s="4"/>
      <c r="BT549" s="37">
        <f t="shared" si="38"/>
        <v>45932</v>
      </c>
      <c r="BU549" s="229"/>
      <c r="BV549" s="183"/>
      <c r="BW549" s="221"/>
      <c r="BX549" s="183"/>
      <c r="BY549" s="183"/>
      <c r="BZ549" s="183"/>
      <c r="CA549" s="183"/>
      <c r="CB549" s="183"/>
      <c r="CC549" s="183"/>
      <c r="CE549" s="1"/>
      <c r="CF549" s="1"/>
      <c r="CG549" s="1"/>
      <c r="CH549" s="1"/>
      <c r="CI549" s="1"/>
      <c r="CJ549" s="1"/>
      <c r="CK549" s="1"/>
      <c r="CL549" s="1"/>
      <c r="CM549" s="1"/>
      <c r="CN549" s="1"/>
      <c r="CO549" s="1"/>
    </row>
    <row r="550" spans="1:93" ht="30" customHeight="1" x14ac:dyDescent="0.2">
      <c r="A550" s="1">
        <v>544</v>
      </c>
      <c r="B550" s="1" t="s">
        <v>227</v>
      </c>
      <c r="C550" s="1" t="s">
        <v>303</v>
      </c>
      <c r="D550" s="1" t="s">
        <v>54</v>
      </c>
      <c r="E550" s="1" t="s">
        <v>315</v>
      </c>
      <c r="F550" s="1" t="s">
        <v>74</v>
      </c>
      <c r="G550" s="1">
        <v>4</v>
      </c>
      <c r="H550" s="1" t="s">
        <v>341</v>
      </c>
      <c r="I550" s="1" t="s">
        <v>114</v>
      </c>
      <c r="J550" s="64">
        <v>83412</v>
      </c>
      <c r="K550" s="64">
        <v>95703</v>
      </c>
      <c r="L550" s="29">
        <v>45904</v>
      </c>
      <c r="M550" s="29" t="s">
        <v>4163</v>
      </c>
      <c r="N550" s="1" t="s">
        <v>25</v>
      </c>
      <c r="O550" s="28" t="s">
        <v>84</v>
      </c>
      <c r="P550" s="1" t="s">
        <v>87</v>
      </c>
      <c r="Q550" s="64">
        <v>10</v>
      </c>
      <c r="R550" s="1" t="s">
        <v>410</v>
      </c>
      <c r="S550" s="1">
        <v>6</v>
      </c>
      <c r="T550" s="1" t="s">
        <v>115</v>
      </c>
      <c r="U550" s="1"/>
      <c r="V550" s="1"/>
      <c r="W550" s="4"/>
      <c r="X550" s="28"/>
      <c r="Y550" s="33"/>
      <c r="Z550" s="33"/>
      <c r="AA550" s="96"/>
      <c r="AB550" s="178"/>
      <c r="AC550" s="66">
        <v>26.5</v>
      </c>
      <c r="AD550" s="65">
        <v>160</v>
      </c>
      <c r="AE550" s="33" t="s">
        <v>103</v>
      </c>
      <c r="AF550" s="33" t="s">
        <v>103</v>
      </c>
      <c r="AG550" s="33"/>
      <c r="AH550" s="4"/>
      <c r="AI550" s="1"/>
      <c r="AJ550" s="1"/>
      <c r="AK550" s="1"/>
      <c r="AL550" s="5"/>
      <c r="AM550" s="164">
        <f t="shared" si="37"/>
        <v>45907</v>
      </c>
      <c r="AW550" s="96"/>
      <c r="AX550" s="37">
        <f t="shared" si="36"/>
        <v>45911</v>
      </c>
      <c r="AY550" s="182"/>
      <c r="AZ550" s="183"/>
      <c r="BA550" s="183">
        <v>20</v>
      </c>
      <c r="BB550" s="183">
        <v>20.399999999999999</v>
      </c>
      <c r="BC550" s="183">
        <v>19.3</v>
      </c>
      <c r="BD550" s="183"/>
      <c r="BE550" s="183"/>
      <c r="BF550" s="183"/>
      <c r="BG550" s="183"/>
      <c r="BH550" s="4"/>
      <c r="BI550" s="37"/>
      <c r="BJ550" s="1"/>
      <c r="BK550" s="1"/>
      <c r="BL550" s="31"/>
      <c r="BM550" s="31"/>
      <c r="BN550" s="1"/>
      <c r="BO550" s="1"/>
      <c r="BP550" s="1"/>
      <c r="BQ550" s="1"/>
      <c r="BR550" s="1"/>
      <c r="BS550" s="4"/>
      <c r="BT550" s="37">
        <f t="shared" si="38"/>
        <v>45932</v>
      </c>
      <c r="BU550" s="229"/>
      <c r="BV550" s="183"/>
      <c r="BW550" s="221">
        <v>27.8</v>
      </c>
      <c r="BX550" s="183">
        <v>26.7</v>
      </c>
      <c r="BY550" s="183">
        <v>25.1</v>
      </c>
      <c r="BZ550" s="183"/>
      <c r="CA550" s="183"/>
      <c r="CB550" s="183"/>
      <c r="CC550" s="183"/>
      <c r="CE550" s="1"/>
      <c r="CF550" s="1"/>
      <c r="CG550" s="1"/>
      <c r="CH550" s="1"/>
      <c r="CI550" s="1"/>
      <c r="CJ550" s="1"/>
      <c r="CK550" s="1"/>
      <c r="CL550" s="1"/>
      <c r="CM550" s="1"/>
      <c r="CN550" s="1"/>
      <c r="CO550" s="1"/>
    </row>
    <row r="551" spans="1:93" ht="30" customHeight="1" x14ac:dyDescent="0.2">
      <c r="A551" s="1">
        <v>545</v>
      </c>
      <c r="B551" s="1" t="s">
        <v>227</v>
      </c>
      <c r="C551" s="1" t="s">
        <v>303</v>
      </c>
      <c r="D551" s="1" t="s">
        <v>54</v>
      </c>
      <c r="E551" s="1" t="s">
        <v>315</v>
      </c>
      <c r="F551" s="1" t="s">
        <v>74</v>
      </c>
      <c r="G551" s="1">
        <v>4</v>
      </c>
      <c r="H551" s="1" t="s">
        <v>341</v>
      </c>
      <c r="I551" s="1" t="s">
        <v>114</v>
      </c>
      <c r="J551" s="64">
        <v>82412</v>
      </c>
      <c r="K551" s="64">
        <v>95706</v>
      </c>
      <c r="L551" s="29">
        <v>45904</v>
      </c>
      <c r="M551" s="29" t="s">
        <v>4163</v>
      </c>
      <c r="N551" s="1" t="s">
        <v>25</v>
      </c>
      <c r="O551" s="28" t="s">
        <v>84</v>
      </c>
      <c r="P551" s="1" t="s">
        <v>87</v>
      </c>
      <c r="Q551" s="64">
        <v>10</v>
      </c>
      <c r="R551" s="1" t="s">
        <v>410</v>
      </c>
      <c r="T551" s="1" t="s">
        <v>115</v>
      </c>
      <c r="U551" s="1"/>
      <c r="V551" s="1"/>
      <c r="W551" s="4"/>
      <c r="X551" s="28"/>
      <c r="Y551" s="33"/>
      <c r="Z551" s="33"/>
      <c r="AA551" s="96"/>
      <c r="AB551" s="178"/>
      <c r="AC551" s="66">
        <v>28</v>
      </c>
      <c r="AD551" s="65">
        <v>175</v>
      </c>
      <c r="AE551" s="33" t="s">
        <v>103</v>
      </c>
      <c r="AF551" s="33" t="s">
        <v>103</v>
      </c>
      <c r="AG551" s="33"/>
      <c r="AH551" s="4"/>
      <c r="AI551" s="1"/>
      <c r="AJ551" s="1"/>
      <c r="AK551" s="1"/>
      <c r="AL551" s="5"/>
      <c r="AM551" s="164">
        <f t="shared" si="37"/>
        <v>45907</v>
      </c>
      <c r="AW551" s="96"/>
      <c r="AX551" s="37">
        <f t="shared" si="36"/>
        <v>45911</v>
      </c>
      <c r="AY551" s="182"/>
      <c r="AZ551" s="183"/>
      <c r="BA551" s="183"/>
      <c r="BB551" s="183"/>
      <c r="BC551" s="183"/>
      <c r="BD551" s="183"/>
      <c r="BE551" s="183"/>
      <c r="BF551" s="183"/>
      <c r="BG551" s="183"/>
      <c r="BH551" s="4"/>
      <c r="BI551" s="37"/>
      <c r="BJ551" s="1"/>
      <c r="BK551" s="1"/>
      <c r="BL551" s="31"/>
      <c r="BM551" s="31"/>
      <c r="BN551" s="1"/>
      <c r="BO551" s="1"/>
      <c r="BP551" s="1"/>
      <c r="BQ551" s="1"/>
      <c r="BR551" s="1"/>
      <c r="BS551" s="4"/>
      <c r="BT551" s="37">
        <f t="shared" si="38"/>
        <v>45932</v>
      </c>
      <c r="BU551" s="229"/>
      <c r="BV551" s="183"/>
      <c r="BW551" s="221"/>
      <c r="BX551" s="183"/>
      <c r="BY551" s="183"/>
      <c r="BZ551" s="183"/>
      <c r="CA551" s="183"/>
      <c r="CB551" s="183"/>
      <c r="CC551" s="183"/>
      <c r="CE551" s="1"/>
      <c r="CF551" s="1"/>
      <c r="CG551" s="1"/>
      <c r="CH551" s="1"/>
      <c r="CI551" s="1"/>
      <c r="CJ551" s="1"/>
      <c r="CK551" s="1"/>
      <c r="CL551" s="1"/>
      <c r="CM551" s="1"/>
      <c r="CN551" s="1"/>
      <c r="CO551" s="1"/>
    </row>
    <row r="552" spans="1:93" ht="30" customHeight="1" x14ac:dyDescent="0.2">
      <c r="A552" s="1">
        <v>546</v>
      </c>
      <c r="B552" s="1" t="s">
        <v>227</v>
      </c>
      <c r="C552" s="1" t="s">
        <v>303</v>
      </c>
      <c r="D552" s="1" t="s">
        <v>54</v>
      </c>
      <c r="E552" s="1" t="s">
        <v>315</v>
      </c>
      <c r="F552" s="1" t="s">
        <v>74</v>
      </c>
      <c r="G552" s="1">
        <v>4</v>
      </c>
      <c r="H552" s="1" t="s">
        <v>341</v>
      </c>
      <c r="I552" s="1" t="s">
        <v>114</v>
      </c>
      <c r="J552" s="64">
        <v>82612</v>
      </c>
      <c r="K552" s="64">
        <v>94714</v>
      </c>
      <c r="L552" s="29">
        <v>45904</v>
      </c>
      <c r="M552" s="29" t="s">
        <v>4163</v>
      </c>
      <c r="N552" s="1" t="s">
        <v>25</v>
      </c>
      <c r="O552" s="28" t="s">
        <v>84</v>
      </c>
      <c r="P552" s="1" t="s">
        <v>87</v>
      </c>
      <c r="Q552" s="64">
        <v>10</v>
      </c>
      <c r="R552" s="1" t="s">
        <v>410</v>
      </c>
      <c r="T552" s="1" t="s">
        <v>115</v>
      </c>
      <c r="U552" s="1"/>
      <c r="V552" s="1"/>
      <c r="W552" s="4"/>
      <c r="X552" s="28"/>
      <c r="Y552" s="33"/>
      <c r="Z552" s="33"/>
      <c r="AA552" s="96"/>
      <c r="AB552" s="178"/>
      <c r="AC552" s="66">
        <v>26.5</v>
      </c>
      <c r="AD552" s="65">
        <v>150</v>
      </c>
      <c r="AE552" s="33" t="s">
        <v>103</v>
      </c>
      <c r="AF552" s="33" t="s">
        <v>103</v>
      </c>
      <c r="AG552" s="33"/>
      <c r="AH552" s="4"/>
      <c r="AI552" s="1"/>
      <c r="AJ552" s="1"/>
      <c r="AK552" s="1"/>
      <c r="AL552" s="5"/>
      <c r="AM552" s="164">
        <f t="shared" si="37"/>
        <v>45907</v>
      </c>
      <c r="AW552" s="96"/>
      <c r="AX552" s="37">
        <f t="shared" si="36"/>
        <v>45911</v>
      </c>
      <c r="AY552" s="182"/>
      <c r="AZ552" s="183"/>
      <c r="BA552" s="183"/>
      <c r="BB552" s="183"/>
      <c r="BC552" s="183"/>
      <c r="BD552" s="183"/>
      <c r="BE552" s="183"/>
      <c r="BF552" s="183"/>
      <c r="BG552" s="183"/>
      <c r="BH552" s="4"/>
      <c r="BI552" s="37"/>
      <c r="BJ552" s="1"/>
      <c r="BK552" s="1"/>
      <c r="BL552" s="31"/>
      <c r="BM552" s="31"/>
      <c r="BN552" s="1"/>
      <c r="BO552" s="1"/>
      <c r="BP552" s="1"/>
      <c r="BQ552" s="1"/>
      <c r="BR552" s="1"/>
      <c r="BS552" s="4"/>
      <c r="BT552" s="37">
        <f t="shared" si="38"/>
        <v>45932</v>
      </c>
      <c r="BU552" s="229"/>
      <c r="BV552" s="183"/>
      <c r="BW552" s="221"/>
      <c r="BX552" s="183"/>
      <c r="BY552" s="183"/>
      <c r="BZ552" s="183"/>
      <c r="CA552" s="183"/>
      <c r="CB552" s="183"/>
      <c r="CC552" s="183"/>
      <c r="CE552" s="1"/>
      <c r="CF552" s="1"/>
      <c r="CG552" s="1"/>
      <c r="CH552" s="1"/>
      <c r="CI552" s="1"/>
      <c r="CJ552" s="1"/>
      <c r="CK552" s="1"/>
      <c r="CL552" s="1"/>
      <c r="CM552" s="1"/>
      <c r="CN552" s="1"/>
      <c r="CO552" s="1"/>
    </row>
    <row r="553" spans="1:93" ht="30" customHeight="1" x14ac:dyDescent="0.2">
      <c r="A553" s="1">
        <v>547</v>
      </c>
      <c r="B553" s="1" t="s">
        <v>227</v>
      </c>
      <c r="C553" s="1" t="s">
        <v>303</v>
      </c>
      <c r="D553" s="1" t="s">
        <v>54</v>
      </c>
      <c r="E553" s="1" t="s">
        <v>315</v>
      </c>
      <c r="F553" s="1" t="s">
        <v>74</v>
      </c>
      <c r="G553" s="1">
        <v>4</v>
      </c>
      <c r="H553" s="1" t="s">
        <v>341</v>
      </c>
      <c r="I553" s="1" t="s">
        <v>114</v>
      </c>
      <c r="J553" s="64">
        <v>83612</v>
      </c>
      <c r="K553" s="64">
        <v>95716</v>
      </c>
      <c r="L553" s="29">
        <v>45904</v>
      </c>
      <c r="M553" s="29" t="s">
        <v>4163</v>
      </c>
      <c r="N553" s="1" t="s">
        <v>25</v>
      </c>
      <c r="O553" s="28" t="s">
        <v>84</v>
      </c>
      <c r="P553" s="1" t="s">
        <v>87</v>
      </c>
      <c r="Q553" s="64">
        <v>10</v>
      </c>
      <c r="R553" s="1" t="s">
        <v>410</v>
      </c>
      <c r="T553" s="1" t="s">
        <v>115</v>
      </c>
      <c r="U553" s="1"/>
      <c r="V553" s="1"/>
      <c r="W553" s="4"/>
      <c r="X553" s="28"/>
      <c r="Y553" s="33"/>
      <c r="Z553" s="33"/>
      <c r="AA553" s="96"/>
      <c r="AB553" s="178"/>
      <c r="AC553" s="66">
        <v>27</v>
      </c>
      <c r="AD553" s="65">
        <v>180</v>
      </c>
      <c r="AE553" s="33" t="s">
        <v>103</v>
      </c>
      <c r="AF553" s="33" t="s">
        <v>103</v>
      </c>
      <c r="AG553" s="33"/>
      <c r="AH553" s="4"/>
      <c r="AI553" s="1"/>
      <c r="AJ553" s="1"/>
      <c r="AK553" s="1"/>
      <c r="AL553" s="5"/>
      <c r="AM553" s="164">
        <f t="shared" si="37"/>
        <v>45907</v>
      </c>
      <c r="AW553" s="96"/>
      <c r="AX553" s="37">
        <f t="shared" si="36"/>
        <v>45911</v>
      </c>
      <c r="AY553" s="182"/>
      <c r="AZ553" s="183"/>
      <c r="BA553" s="183"/>
      <c r="BB553" s="183"/>
      <c r="BC553" s="183"/>
      <c r="BD553" s="183"/>
      <c r="BE553" s="183"/>
      <c r="BF553" s="183"/>
      <c r="BG553" s="183"/>
      <c r="BH553" s="4"/>
      <c r="BI553" s="37"/>
      <c r="BJ553" s="1"/>
      <c r="BK553" s="1"/>
      <c r="BL553" s="31"/>
      <c r="BM553" s="31"/>
      <c r="BN553" s="1"/>
      <c r="BO553" s="1"/>
      <c r="BP553" s="1"/>
      <c r="BQ553" s="1"/>
      <c r="BR553" s="1"/>
      <c r="BS553" s="4"/>
      <c r="BT553" s="37">
        <f t="shared" si="38"/>
        <v>45932</v>
      </c>
      <c r="BU553" s="229"/>
      <c r="BV553" s="183"/>
      <c r="BW553" s="221"/>
      <c r="BX553" s="183"/>
      <c r="BY553" s="183"/>
      <c r="BZ553" s="183"/>
      <c r="CA553" s="183"/>
      <c r="CB553" s="183"/>
      <c r="CC553" s="183"/>
      <c r="CE553" s="1"/>
      <c r="CF553" s="1"/>
      <c r="CG553" s="1"/>
      <c r="CH553" s="1"/>
      <c r="CI553" s="1"/>
      <c r="CJ553" s="1"/>
      <c r="CK553" s="1"/>
      <c r="CL553" s="1"/>
      <c r="CM553" s="1"/>
      <c r="CN553" s="1"/>
      <c r="CO553" s="1"/>
    </row>
    <row r="554" spans="1:93" ht="30" customHeight="1" x14ac:dyDescent="0.2">
      <c r="A554" s="1">
        <v>548</v>
      </c>
      <c r="B554" s="1" t="s">
        <v>227</v>
      </c>
      <c r="C554" s="1" t="s">
        <v>303</v>
      </c>
      <c r="D554" s="1" t="s">
        <v>54</v>
      </c>
      <c r="E554" s="1" t="s">
        <v>315</v>
      </c>
      <c r="F554" s="1" t="s">
        <v>74</v>
      </c>
      <c r="G554" s="1">
        <v>4</v>
      </c>
      <c r="H554" s="1" t="s">
        <v>341</v>
      </c>
      <c r="I554" s="1" t="s">
        <v>114</v>
      </c>
      <c r="J554" s="64">
        <v>66810</v>
      </c>
      <c r="K554" s="64">
        <v>95718</v>
      </c>
      <c r="L554" s="29">
        <v>45904</v>
      </c>
      <c r="M554" s="29" t="s">
        <v>4163</v>
      </c>
      <c r="N554" s="1" t="s">
        <v>25</v>
      </c>
      <c r="O554" s="28" t="s">
        <v>84</v>
      </c>
      <c r="P554" s="1" t="s">
        <v>87</v>
      </c>
      <c r="Q554" s="64">
        <v>9</v>
      </c>
      <c r="R554" s="1" t="s">
        <v>410</v>
      </c>
      <c r="T554" s="1" t="s">
        <v>115</v>
      </c>
      <c r="U554" s="1"/>
      <c r="V554" s="1"/>
      <c r="W554" s="4"/>
      <c r="X554" s="28"/>
      <c r="Y554" s="33"/>
      <c r="Z554" s="33"/>
      <c r="AA554" s="96"/>
      <c r="AB554" s="178"/>
      <c r="AC554" s="66">
        <v>26.5</v>
      </c>
      <c r="AD554" s="65">
        <v>140</v>
      </c>
      <c r="AE554" s="33" t="s">
        <v>103</v>
      </c>
      <c r="AF554" s="33" t="s">
        <v>103</v>
      </c>
      <c r="AG554" s="33"/>
      <c r="AH554" s="4"/>
      <c r="AI554" s="1"/>
      <c r="AJ554" s="1"/>
      <c r="AK554" s="1"/>
      <c r="AL554" s="5"/>
      <c r="AM554" s="164">
        <f t="shared" si="37"/>
        <v>45907</v>
      </c>
      <c r="AW554" s="96"/>
      <c r="AX554" s="37">
        <f t="shared" si="36"/>
        <v>45911</v>
      </c>
      <c r="AY554" s="182"/>
      <c r="AZ554" s="183"/>
      <c r="BA554" s="183"/>
      <c r="BB554" s="183"/>
      <c r="BC554" s="183"/>
      <c r="BD554" s="183"/>
      <c r="BE554" s="183"/>
      <c r="BF554" s="183"/>
      <c r="BG554" s="183"/>
      <c r="BH554" s="4"/>
      <c r="BI554" s="37"/>
      <c r="BJ554" s="1"/>
      <c r="BK554" s="1"/>
      <c r="BL554" s="31"/>
      <c r="BM554" s="31"/>
      <c r="BN554" s="1"/>
      <c r="BO554" s="1"/>
      <c r="BP554" s="1"/>
      <c r="BQ554" s="1"/>
      <c r="BR554" s="1"/>
      <c r="BS554" s="4"/>
      <c r="BT554" s="37">
        <f t="shared" si="38"/>
        <v>45932</v>
      </c>
      <c r="BU554" s="229"/>
      <c r="BV554" s="183"/>
      <c r="BW554" s="221"/>
      <c r="BX554" s="183"/>
      <c r="BY554" s="183"/>
      <c r="BZ554" s="183"/>
      <c r="CA554" s="183"/>
      <c r="CB554" s="183"/>
      <c r="CC554" s="183"/>
      <c r="CE554" s="1"/>
      <c r="CF554" s="1"/>
      <c r="CG554" s="1"/>
      <c r="CH554" s="1"/>
      <c r="CI554" s="1"/>
      <c r="CJ554" s="1"/>
      <c r="CK554" s="1"/>
      <c r="CL554" s="1"/>
      <c r="CM554" s="1"/>
      <c r="CN554" s="1"/>
      <c r="CO554" s="1"/>
    </row>
    <row r="555" spans="1:93" ht="30" customHeight="1" x14ac:dyDescent="0.2">
      <c r="A555" s="1">
        <v>549</v>
      </c>
      <c r="B555" s="1" t="s">
        <v>227</v>
      </c>
      <c r="C555" s="1" t="s">
        <v>303</v>
      </c>
      <c r="D555" s="1" t="s">
        <v>54</v>
      </c>
      <c r="E555" s="1" t="s">
        <v>315</v>
      </c>
      <c r="F555" s="1" t="s">
        <v>74</v>
      </c>
      <c r="G555" s="1">
        <v>4</v>
      </c>
      <c r="H555" s="1" t="s">
        <v>341</v>
      </c>
      <c r="I555" s="1" t="s">
        <v>114</v>
      </c>
      <c r="J555" s="64">
        <v>83412</v>
      </c>
      <c r="K555" s="64">
        <v>95723</v>
      </c>
      <c r="L555" s="29">
        <v>45904</v>
      </c>
      <c r="M555" s="29" t="s">
        <v>4163</v>
      </c>
      <c r="N555" s="1" t="s">
        <v>25</v>
      </c>
      <c r="O555" s="28" t="s">
        <v>84</v>
      </c>
      <c r="P555" s="1" t="s">
        <v>87</v>
      </c>
      <c r="Q555" s="64">
        <v>10</v>
      </c>
      <c r="R555" s="1" t="s">
        <v>410</v>
      </c>
      <c r="S555" s="1">
        <v>6</v>
      </c>
      <c r="T555" s="1" t="s">
        <v>115</v>
      </c>
      <c r="U555" s="1"/>
      <c r="V555" s="1"/>
      <c r="W555" s="4"/>
      <c r="X555" s="28"/>
      <c r="Y555" s="33"/>
      <c r="Z555" s="33"/>
      <c r="AA555" s="96"/>
      <c r="AB555" s="178"/>
      <c r="AC555" s="66">
        <v>28</v>
      </c>
      <c r="AD555" s="65">
        <v>170</v>
      </c>
      <c r="AE555" s="33" t="s">
        <v>103</v>
      </c>
      <c r="AF555" s="33" t="s">
        <v>103</v>
      </c>
      <c r="AG555" s="33"/>
      <c r="AH555" s="4"/>
      <c r="AI555" s="1"/>
      <c r="AJ555" s="1"/>
      <c r="AK555" s="1"/>
      <c r="AL555" s="5"/>
      <c r="AM555" s="164">
        <f t="shared" si="37"/>
        <v>45907</v>
      </c>
      <c r="AW555" s="96"/>
      <c r="AX555" s="37">
        <f t="shared" si="36"/>
        <v>45911</v>
      </c>
      <c r="AY555" s="182"/>
      <c r="AZ555" s="183"/>
      <c r="BA555" s="183"/>
      <c r="BB555" s="183"/>
      <c r="BC555" s="183"/>
      <c r="BD555" s="183"/>
      <c r="BE555" s="183"/>
      <c r="BF555" s="183"/>
      <c r="BG555" s="183"/>
      <c r="BH555" s="4"/>
      <c r="BI555" s="37"/>
      <c r="BJ555" s="1"/>
      <c r="BK555" s="1"/>
      <c r="BL555" s="31"/>
      <c r="BM555" s="31"/>
      <c r="BN555" s="1"/>
      <c r="BO555" s="1"/>
      <c r="BP555" s="1"/>
      <c r="BQ555" s="1"/>
      <c r="BR555" s="1"/>
      <c r="BS555" s="4"/>
      <c r="BT555" s="37">
        <f t="shared" si="38"/>
        <v>45932</v>
      </c>
      <c r="BU555" s="229"/>
      <c r="BV555" s="183"/>
      <c r="BW555" s="221"/>
      <c r="BX555" s="183"/>
      <c r="BY555" s="183"/>
      <c r="BZ555" s="183"/>
      <c r="CA555" s="183"/>
      <c r="CB555" s="183"/>
      <c r="CC555" s="183"/>
      <c r="CE555" s="1"/>
      <c r="CF555" s="1"/>
      <c r="CG555" s="1"/>
      <c r="CH555" s="1"/>
      <c r="CI555" s="1"/>
      <c r="CJ555" s="1"/>
      <c r="CK555" s="1"/>
      <c r="CL555" s="1"/>
      <c r="CM555" s="1"/>
      <c r="CN555" s="1"/>
      <c r="CO555" s="1"/>
    </row>
    <row r="556" spans="1:93" ht="30" customHeight="1" x14ac:dyDescent="0.2">
      <c r="A556" s="1">
        <v>550</v>
      </c>
      <c r="B556" s="1" t="s">
        <v>227</v>
      </c>
      <c r="C556" s="1" t="s">
        <v>303</v>
      </c>
      <c r="D556" s="1" t="s">
        <v>54</v>
      </c>
      <c r="E556" s="1" t="s">
        <v>315</v>
      </c>
      <c r="F556" s="1" t="s">
        <v>74</v>
      </c>
      <c r="G556" s="1">
        <v>4</v>
      </c>
      <c r="H556" s="1" t="s">
        <v>341</v>
      </c>
      <c r="I556" s="1" t="s">
        <v>114</v>
      </c>
      <c r="J556" s="64">
        <v>82812</v>
      </c>
      <c r="K556" s="64">
        <v>95733</v>
      </c>
      <c r="L556" s="29">
        <v>45904</v>
      </c>
      <c r="M556" s="29" t="s">
        <v>4163</v>
      </c>
      <c r="N556" s="1" t="s">
        <v>25</v>
      </c>
      <c r="O556" s="28" t="s">
        <v>84</v>
      </c>
      <c r="P556" s="1" t="s">
        <v>87</v>
      </c>
      <c r="Q556" s="64">
        <v>10</v>
      </c>
      <c r="R556" s="1" t="s">
        <v>410</v>
      </c>
      <c r="T556" s="1" t="s">
        <v>115</v>
      </c>
      <c r="U556" s="1"/>
      <c r="V556" s="1"/>
      <c r="W556" s="4"/>
      <c r="X556" s="28"/>
      <c r="Y556" s="33"/>
      <c r="Z556" s="33"/>
      <c r="AA556" s="96"/>
      <c r="AB556" s="178"/>
      <c r="AC556" s="66">
        <v>26.5</v>
      </c>
      <c r="AD556" s="65">
        <v>190</v>
      </c>
      <c r="AE556" s="33" t="s">
        <v>103</v>
      </c>
      <c r="AF556" s="33" t="s">
        <v>103</v>
      </c>
      <c r="AG556" s="33"/>
      <c r="AH556" s="4"/>
      <c r="AI556" s="1"/>
      <c r="AJ556" s="1"/>
      <c r="AK556" s="1"/>
      <c r="AL556" s="5"/>
      <c r="AM556" s="164">
        <f t="shared" si="37"/>
        <v>45907</v>
      </c>
      <c r="AW556" s="96"/>
      <c r="AX556" s="37">
        <f t="shared" si="36"/>
        <v>45911</v>
      </c>
      <c r="AY556" s="182"/>
      <c r="AZ556" s="183"/>
      <c r="BA556" s="183"/>
      <c r="BB556" s="183"/>
      <c r="BC556" s="183"/>
      <c r="BD556" s="183"/>
      <c r="BE556" s="183"/>
      <c r="BF556" s="183"/>
      <c r="BG556" s="183"/>
      <c r="BH556" s="4"/>
      <c r="BI556" s="37"/>
      <c r="BJ556" s="1"/>
      <c r="BK556" s="1"/>
      <c r="BL556" s="31"/>
      <c r="BM556" s="31"/>
      <c r="BN556" s="1"/>
      <c r="BO556" s="1"/>
      <c r="BP556" s="1"/>
      <c r="BQ556" s="1"/>
      <c r="BR556" s="1"/>
      <c r="BS556" s="4"/>
      <c r="BT556" s="37">
        <f t="shared" si="38"/>
        <v>45932</v>
      </c>
      <c r="BU556" s="229"/>
      <c r="BV556" s="183"/>
      <c r="BW556" s="221"/>
      <c r="BX556" s="183"/>
      <c r="BY556" s="183"/>
      <c r="BZ556" s="183"/>
      <c r="CA556" s="183"/>
      <c r="CB556" s="183"/>
      <c r="CC556" s="183"/>
      <c r="CE556" s="1"/>
      <c r="CF556" s="1"/>
      <c r="CG556" s="1"/>
      <c r="CH556" s="1"/>
      <c r="CI556" s="1"/>
      <c r="CJ556" s="1"/>
      <c r="CK556" s="1"/>
      <c r="CL556" s="1"/>
      <c r="CM556" s="1"/>
      <c r="CN556" s="1"/>
      <c r="CO556" s="1"/>
    </row>
    <row r="557" spans="1:93" ht="30" customHeight="1" x14ac:dyDescent="0.2">
      <c r="A557" s="1">
        <v>551</v>
      </c>
      <c r="B557" s="1" t="s">
        <v>227</v>
      </c>
      <c r="C557" s="1" t="s">
        <v>303</v>
      </c>
      <c r="D557" s="1" t="s">
        <v>54</v>
      </c>
      <c r="E557" s="1" t="s">
        <v>315</v>
      </c>
      <c r="F557" s="1" t="s">
        <v>74</v>
      </c>
      <c r="G557" s="1">
        <v>4</v>
      </c>
      <c r="H557" s="1" t="s">
        <v>341</v>
      </c>
      <c r="I557" s="1" t="s">
        <v>114</v>
      </c>
      <c r="J557" s="64">
        <v>66010</v>
      </c>
      <c r="K557" s="64">
        <v>95742</v>
      </c>
      <c r="L557" s="29">
        <v>45904</v>
      </c>
      <c r="M557" s="29" t="s">
        <v>4163</v>
      </c>
      <c r="N557" s="1" t="s">
        <v>25</v>
      </c>
      <c r="O557" s="28" t="s">
        <v>84</v>
      </c>
      <c r="P557" s="1" t="s">
        <v>87</v>
      </c>
      <c r="Q557" s="64">
        <v>9</v>
      </c>
      <c r="R557" s="1" t="s">
        <v>410</v>
      </c>
      <c r="T557" s="1" t="s">
        <v>115</v>
      </c>
      <c r="U557" s="1"/>
      <c r="V557" s="1"/>
      <c r="W557" s="4"/>
      <c r="X557" s="28"/>
      <c r="Y557" s="33"/>
      <c r="Z557" s="33"/>
      <c r="AA557" s="96"/>
      <c r="AB557" s="178"/>
      <c r="AC557" s="66">
        <v>25.5</v>
      </c>
      <c r="AD557" s="65">
        <v>190</v>
      </c>
      <c r="AE557" s="33" t="s">
        <v>103</v>
      </c>
      <c r="AF557" s="33" t="s">
        <v>103</v>
      </c>
      <c r="AG557" s="33"/>
      <c r="AH557" s="4"/>
      <c r="AI557" s="1"/>
      <c r="AJ557" s="1"/>
      <c r="AK557" s="1"/>
      <c r="AL557" s="5"/>
      <c r="AM557" s="164">
        <f t="shared" si="37"/>
        <v>45907</v>
      </c>
      <c r="AW557" s="96"/>
      <c r="AX557" s="37">
        <f t="shared" si="36"/>
        <v>45911</v>
      </c>
      <c r="AY557" s="182"/>
      <c r="AZ557" s="183"/>
      <c r="BA557" s="183"/>
      <c r="BB557" s="183"/>
      <c r="BC557" s="183"/>
      <c r="BD557" s="183"/>
      <c r="BE557" s="183"/>
      <c r="BF557" s="183"/>
      <c r="BG557" s="183"/>
      <c r="BH557" s="4"/>
      <c r="BI557" s="37"/>
      <c r="BJ557" s="1"/>
      <c r="BK557" s="1"/>
      <c r="BL557" s="31"/>
      <c r="BM557" s="31"/>
      <c r="BN557" s="1"/>
      <c r="BO557" s="1"/>
      <c r="BP557" s="1"/>
      <c r="BQ557" s="1"/>
      <c r="BR557" s="1"/>
      <c r="BS557" s="4"/>
      <c r="BT557" s="37">
        <f t="shared" si="38"/>
        <v>45932</v>
      </c>
      <c r="BU557" s="229"/>
      <c r="BV557" s="183"/>
      <c r="BW557" s="221"/>
      <c r="BX557" s="183"/>
      <c r="BY557" s="183"/>
      <c r="BZ557" s="183"/>
      <c r="CA557" s="183"/>
      <c r="CB557" s="183"/>
      <c r="CC557" s="183"/>
      <c r="CE557" s="1"/>
      <c r="CF557" s="1"/>
      <c r="CG557" s="1"/>
      <c r="CH557" s="1"/>
      <c r="CI557" s="1"/>
      <c r="CJ557" s="1"/>
      <c r="CK557" s="1"/>
      <c r="CL557" s="1"/>
      <c r="CM557" s="1"/>
      <c r="CN557" s="1"/>
      <c r="CO557" s="1"/>
    </row>
    <row r="558" spans="1:93" ht="30" customHeight="1" x14ac:dyDescent="0.2">
      <c r="A558" s="1">
        <v>552</v>
      </c>
      <c r="B558" s="1" t="s">
        <v>227</v>
      </c>
      <c r="C558" s="1" t="s">
        <v>303</v>
      </c>
      <c r="D558" s="1" t="s">
        <v>54</v>
      </c>
      <c r="E558" s="1" t="s">
        <v>315</v>
      </c>
      <c r="F558" s="1" t="s">
        <v>74</v>
      </c>
      <c r="G558" s="1">
        <v>4</v>
      </c>
      <c r="H558" s="1" t="s">
        <v>341</v>
      </c>
      <c r="I558" s="1" t="s">
        <v>114</v>
      </c>
      <c r="J558" s="64">
        <v>83912</v>
      </c>
      <c r="K558" s="64">
        <v>95744</v>
      </c>
      <c r="L558" s="29">
        <v>45904</v>
      </c>
      <c r="M558" s="29" t="s">
        <v>4163</v>
      </c>
      <c r="N558" s="1" t="s">
        <v>25</v>
      </c>
      <c r="O558" s="28" t="s">
        <v>84</v>
      </c>
      <c r="P558" s="1" t="s">
        <v>87</v>
      </c>
      <c r="Q558" s="64">
        <v>10</v>
      </c>
      <c r="R558" s="1" t="s">
        <v>410</v>
      </c>
      <c r="T558" s="1" t="s">
        <v>115</v>
      </c>
      <c r="U558" s="1"/>
      <c r="V558" s="1"/>
      <c r="W558" s="4"/>
      <c r="X558" s="28"/>
      <c r="Y558" s="33"/>
      <c r="Z558" s="33"/>
      <c r="AA558" s="96"/>
      <c r="AB558" s="178"/>
      <c r="AC558" s="66">
        <v>27</v>
      </c>
      <c r="AD558" s="65">
        <v>150</v>
      </c>
      <c r="AE558" s="33" t="s">
        <v>103</v>
      </c>
      <c r="AF558" s="33" t="s">
        <v>103</v>
      </c>
      <c r="AG558" s="33"/>
      <c r="AH558" s="4"/>
      <c r="AI558" s="1"/>
      <c r="AJ558" s="1"/>
      <c r="AK558" s="1"/>
      <c r="AL558" s="5"/>
      <c r="AM558" s="164">
        <f t="shared" si="37"/>
        <v>45907</v>
      </c>
      <c r="AW558" s="96"/>
      <c r="AX558" s="37">
        <f t="shared" si="36"/>
        <v>45911</v>
      </c>
      <c r="AY558" s="182"/>
      <c r="AZ558" s="183"/>
      <c r="BA558" s="183"/>
      <c r="BB558" s="183"/>
      <c r="BC558" s="183"/>
      <c r="BD558" s="183"/>
      <c r="BE558" s="183"/>
      <c r="BF558" s="183"/>
      <c r="BG558" s="183"/>
      <c r="BH558" s="4"/>
      <c r="BI558" s="37"/>
      <c r="BJ558" s="1"/>
      <c r="BK558" s="1"/>
      <c r="BL558" s="31"/>
      <c r="BM558" s="31"/>
      <c r="BN558" s="1"/>
      <c r="BO558" s="1"/>
      <c r="BP558" s="1"/>
      <c r="BQ558" s="1"/>
      <c r="BR558" s="1"/>
      <c r="BS558" s="4"/>
      <c r="BT558" s="37">
        <f t="shared" si="38"/>
        <v>45932</v>
      </c>
      <c r="BU558" s="229"/>
      <c r="BV558" s="183"/>
      <c r="BW558" s="221"/>
      <c r="BX558" s="183"/>
      <c r="BY558" s="183"/>
      <c r="BZ558" s="183"/>
      <c r="CA558" s="183"/>
      <c r="CB558" s="183"/>
      <c r="CC558" s="183"/>
      <c r="CE558" s="1"/>
      <c r="CF558" s="1"/>
      <c r="CG558" s="1"/>
      <c r="CH558" s="1"/>
      <c r="CI558" s="1"/>
      <c r="CJ558" s="1"/>
      <c r="CK558" s="1"/>
      <c r="CL558" s="1"/>
      <c r="CM558" s="1"/>
      <c r="CN558" s="1"/>
      <c r="CO558" s="1"/>
    </row>
    <row r="559" spans="1:93" ht="30" customHeight="1" x14ac:dyDescent="0.2">
      <c r="A559" s="1">
        <v>553</v>
      </c>
      <c r="B559" s="1" t="s">
        <v>311</v>
      </c>
      <c r="C559" s="1" t="s">
        <v>316</v>
      </c>
      <c r="D559" s="1" t="s">
        <v>54</v>
      </c>
      <c r="E559" s="1">
        <v>639.4</v>
      </c>
      <c r="F559" s="1" t="s">
        <v>74</v>
      </c>
      <c r="G559" s="1">
        <v>5</v>
      </c>
      <c r="H559" s="1" t="s">
        <v>341</v>
      </c>
      <c r="I559" s="1" t="s">
        <v>114</v>
      </c>
      <c r="J559" s="64">
        <v>62810</v>
      </c>
      <c r="K559" s="64">
        <v>95704</v>
      </c>
      <c r="L559" s="29">
        <v>45904</v>
      </c>
      <c r="M559" s="29" t="s">
        <v>4163</v>
      </c>
      <c r="N559" s="1" t="s">
        <v>25</v>
      </c>
      <c r="O559" s="28" t="s">
        <v>84</v>
      </c>
      <c r="P559" s="1" t="s">
        <v>87</v>
      </c>
      <c r="Q559" s="64">
        <v>9</v>
      </c>
      <c r="R559" s="1" t="s">
        <v>410</v>
      </c>
      <c r="S559" s="1">
        <v>6</v>
      </c>
      <c r="T559" s="1" t="s">
        <v>115</v>
      </c>
      <c r="U559" s="1"/>
      <c r="V559" s="1"/>
      <c r="W559" s="4"/>
      <c r="X559" s="28"/>
      <c r="Y559" s="33"/>
      <c r="Z559" s="33"/>
      <c r="AA559" s="96"/>
      <c r="AB559" s="178"/>
      <c r="AC559" s="66">
        <v>26</v>
      </c>
      <c r="AD559" s="65">
        <v>150</v>
      </c>
      <c r="AE559" s="33" t="s">
        <v>103</v>
      </c>
      <c r="AF559" s="33" t="s">
        <v>103</v>
      </c>
      <c r="AG559" s="33"/>
      <c r="AH559" s="4"/>
      <c r="AI559" s="1"/>
      <c r="AJ559" s="1"/>
      <c r="AK559" s="1"/>
      <c r="AL559" s="5"/>
      <c r="AM559" s="164">
        <f t="shared" si="37"/>
        <v>45907</v>
      </c>
      <c r="AW559" s="96"/>
      <c r="AX559" s="37">
        <f t="shared" si="36"/>
        <v>45911</v>
      </c>
      <c r="AY559" s="182"/>
      <c r="AZ559" s="183"/>
      <c r="BA559" s="183">
        <v>19.8</v>
      </c>
      <c r="BB559" s="183">
        <v>19.100000000000001</v>
      </c>
      <c r="BC559" s="183">
        <v>20.399999999999999</v>
      </c>
      <c r="BD559" s="183"/>
      <c r="BE559" s="183"/>
      <c r="BF559" s="183"/>
      <c r="BG559" s="183"/>
      <c r="BH559" s="4"/>
      <c r="BI559" s="37"/>
      <c r="BJ559" s="1"/>
      <c r="BK559" s="1"/>
      <c r="BL559" s="31"/>
      <c r="BM559" s="31"/>
      <c r="BN559" s="1"/>
      <c r="BO559" s="1"/>
      <c r="BP559" s="1"/>
      <c r="BQ559" s="1"/>
      <c r="BR559" s="1"/>
      <c r="BS559" s="4"/>
      <c r="BT559" s="37">
        <f t="shared" si="38"/>
        <v>45932</v>
      </c>
      <c r="BU559" s="229"/>
      <c r="BV559" s="183"/>
      <c r="BW559" s="221">
        <v>28.9</v>
      </c>
      <c r="BX559" s="183">
        <v>27.8</v>
      </c>
      <c r="BY559" s="183">
        <v>26</v>
      </c>
      <c r="BZ559" s="183"/>
      <c r="CA559" s="183"/>
      <c r="CB559" s="183"/>
      <c r="CC559" s="183"/>
      <c r="CE559" s="1"/>
      <c r="CF559" s="1"/>
      <c r="CG559" s="1"/>
      <c r="CH559" s="1"/>
      <c r="CI559" s="1"/>
      <c r="CJ559" s="1"/>
      <c r="CK559" s="1"/>
      <c r="CL559" s="1"/>
      <c r="CM559" s="1"/>
      <c r="CN559" s="1"/>
      <c r="CO559" s="1"/>
    </row>
    <row r="560" spans="1:93" ht="30" customHeight="1" x14ac:dyDescent="0.2">
      <c r="A560" s="1">
        <v>554</v>
      </c>
      <c r="B560" s="1" t="s">
        <v>311</v>
      </c>
      <c r="C560" s="1" t="s">
        <v>316</v>
      </c>
      <c r="D560" s="1" t="s">
        <v>54</v>
      </c>
      <c r="E560" s="1">
        <v>639.4</v>
      </c>
      <c r="F560" s="1" t="s">
        <v>74</v>
      </c>
      <c r="G560" s="1">
        <v>5</v>
      </c>
      <c r="H560" s="1" t="s">
        <v>341</v>
      </c>
      <c r="I560" s="1" t="s">
        <v>114</v>
      </c>
      <c r="J560" s="64">
        <v>69410</v>
      </c>
      <c r="K560" s="64">
        <v>95709</v>
      </c>
      <c r="L560" s="29">
        <v>45904</v>
      </c>
      <c r="M560" s="29" t="s">
        <v>4163</v>
      </c>
      <c r="N560" s="1" t="s">
        <v>25</v>
      </c>
      <c r="O560" s="28" t="s">
        <v>84</v>
      </c>
      <c r="P560" s="1" t="s">
        <v>87</v>
      </c>
      <c r="Q560" s="64">
        <v>9</v>
      </c>
      <c r="R560" s="1" t="s">
        <v>410</v>
      </c>
      <c r="T560" s="1" t="s">
        <v>115</v>
      </c>
      <c r="U560" s="1"/>
      <c r="V560" s="1"/>
      <c r="W560" s="4"/>
      <c r="X560" s="28"/>
      <c r="Y560" s="33"/>
      <c r="Z560" s="33"/>
      <c r="AA560" s="96"/>
      <c r="AB560" s="178"/>
      <c r="AC560" s="66">
        <v>27</v>
      </c>
      <c r="AD560" s="65">
        <v>150</v>
      </c>
      <c r="AE560" s="33" t="s">
        <v>103</v>
      </c>
      <c r="AF560" s="33" t="s">
        <v>103</v>
      </c>
      <c r="AG560" s="33"/>
      <c r="AH560" s="4"/>
      <c r="AI560" s="1"/>
      <c r="AJ560" s="1"/>
      <c r="AK560" s="1"/>
      <c r="AL560" s="5"/>
      <c r="AM560" s="164">
        <f t="shared" si="37"/>
        <v>45907</v>
      </c>
      <c r="AW560" s="96"/>
      <c r="AX560" s="37">
        <f t="shared" si="36"/>
        <v>45911</v>
      </c>
      <c r="AY560" s="182"/>
      <c r="AZ560" s="183"/>
      <c r="BA560" s="183"/>
      <c r="BB560" s="183"/>
      <c r="BC560" s="183"/>
      <c r="BD560" s="183"/>
      <c r="BE560" s="183"/>
      <c r="BF560" s="183"/>
      <c r="BG560" s="183"/>
      <c r="BH560" s="4"/>
      <c r="BI560" s="37"/>
      <c r="BJ560" s="1"/>
      <c r="BK560" s="1"/>
      <c r="BL560" s="31"/>
      <c r="BM560" s="31"/>
      <c r="BN560" s="1"/>
      <c r="BO560" s="1"/>
      <c r="BP560" s="1"/>
      <c r="BQ560" s="1"/>
      <c r="BR560" s="1"/>
      <c r="BS560" s="4"/>
      <c r="BT560" s="37">
        <f t="shared" si="38"/>
        <v>45932</v>
      </c>
      <c r="BU560" s="229"/>
      <c r="BV560" s="183"/>
      <c r="BW560" s="221"/>
      <c r="BX560" s="183"/>
      <c r="BY560" s="183"/>
      <c r="BZ560" s="183"/>
      <c r="CA560" s="183"/>
      <c r="CB560" s="183"/>
      <c r="CC560" s="183"/>
      <c r="CE560" s="1"/>
      <c r="CF560" s="1"/>
      <c r="CG560" s="1"/>
      <c r="CH560" s="1"/>
      <c r="CI560" s="1"/>
      <c r="CJ560" s="1"/>
      <c r="CK560" s="1"/>
      <c r="CL560" s="1"/>
      <c r="CM560" s="1"/>
      <c r="CN560" s="1"/>
      <c r="CO560" s="1"/>
    </row>
    <row r="561" spans="1:93" ht="30" customHeight="1" x14ac:dyDescent="0.2">
      <c r="A561" s="1">
        <v>555</v>
      </c>
      <c r="B561" s="1" t="s">
        <v>311</v>
      </c>
      <c r="C561" s="1" t="s">
        <v>316</v>
      </c>
      <c r="D561" s="1" t="s">
        <v>54</v>
      </c>
      <c r="E561" s="1">
        <v>639.4</v>
      </c>
      <c r="F561" s="1" t="s">
        <v>74</v>
      </c>
      <c r="G561" s="1">
        <v>5</v>
      </c>
      <c r="H561" s="1" t="s">
        <v>341</v>
      </c>
      <c r="I561" s="1" t="s">
        <v>114</v>
      </c>
      <c r="J561" s="64">
        <v>82712</v>
      </c>
      <c r="K561" s="64">
        <v>95712</v>
      </c>
      <c r="L561" s="29">
        <v>45904</v>
      </c>
      <c r="M561" s="29" t="s">
        <v>4163</v>
      </c>
      <c r="N561" s="1" t="s">
        <v>25</v>
      </c>
      <c r="O561" s="28" t="s">
        <v>84</v>
      </c>
      <c r="P561" s="1" t="s">
        <v>87</v>
      </c>
      <c r="Q561" s="64">
        <v>10</v>
      </c>
      <c r="R561" s="1" t="s">
        <v>410</v>
      </c>
      <c r="T561" s="1" t="s">
        <v>115</v>
      </c>
      <c r="U561" s="1"/>
      <c r="V561" s="1"/>
      <c r="W561" s="4"/>
      <c r="X561" s="28"/>
      <c r="Y561" s="33"/>
      <c r="Z561" s="33"/>
      <c r="AA561" s="96"/>
      <c r="AB561" s="178"/>
      <c r="AC561" s="66">
        <v>27.5</v>
      </c>
      <c r="AD561" s="65">
        <v>190</v>
      </c>
      <c r="AE561" s="33" t="s">
        <v>103</v>
      </c>
      <c r="AF561" s="33" t="s">
        <v>103</v>
      </c>
      <c r="AG561" s="33"/>
      <c r="AH561" s="4"/>
      <c r="AI561" s="1"/>
      <c r="AJ561" s="1"/>
      <c r="AK561" s="1"/>
      <c r="AL561" s="5"/>
      <c r="AM561" s="164">
        <f t="shared" si="37"/>
        <v>45907</v>
      </c>
      <c r="AW561" s="96"/>
      <c r="AX561" s="37">
        <f t="shared" si="36"/>
        <v>45911</v>
      </c>
      <c r="AY561" s="182"/>
      <c r="AZ561" s="183"/>
      <c r="BA561" s="183"/>
      <c r="BB561" s="183"/>
      <c r="BC561" s="183"/>
      <c r="BD561" s="183"/>
      <c r="BE561" s="183"/>
      <c r="BF561" s="183"/>
      <c r="BG561" s="183"/>
      <c r="BH561" s="4"/>
      <c r="BI561" s="37"/>
      <c r="BJ561" s="1"/>
      <c r="BK561" s="1"/>
      <c r="BL561" s="31"/>
      <c r="BM561" s="31"/>
      <c r="BN561" s="1"/>
      <c r="BO561" s="1"/>
      <c r="BP561" s="1"/>
      <c r="BQ561" s="1"/>
      <c r="BR561" s="1"/>
      <c r="BS561" s="4"/>
      <c r="BT561" s="37">
        <f t="shared" si="38"/>
        <v>45932</v>
      </c>
      <c r="BU561" s="229"/>
      <c r="BV561" s="183"/>
      <c r="BW561" s="221"/>
      <c r="BX561" s="183"/>
      <c r="BY561" s="183"/>
      <c r="BZ561" s="183"/>
      <c r="CA561" s="183"/>
      <c r="CB561" s="183"/>
      <c r="CC561" s="183"/>
      <c r="CE561" s="1"/>
      <c r="CF561" s="1"/>
      <c r="CG561" s="1"/>
      <c r="CH561" s="1"/>
      <c r="CI561" s="1"/>
      <c r="CJ561" s="1"/>
      <c r="CK561" s="1"/>
      <c r="CL561" s="1"/>
      <c r="CM561" s="1"/>
      <c r="CN561" s="1"/>
      <c r="CO561" s="1"/>
    </row>
    <row r="562" spans="1:93" ht="30" customHeight="1" x14ac:dyDescent="0.2">
      <c r="A562" s="1">
        <v>556</v>
      </c>
      <c r="B562" s="1" t="s">
        <v>311</v>
      </c>
      <c r="C562" s="1" t="s">
        <v>316</v>
      </c>
      <c r="D562" s="1" t="s">
        <v>54</v>
      </c>
      <c r="E562" s="1">
        <v>639.4</v>
      </c>
      <c r="F562" s="1" t="s">
        <v>74</v>
      </c>
      <c r="G562" s="1">
        <v>5</v>
      </c>
      <c r="H562" s="1" t="s">
        <v>341</v>
      </c>
      <c r="I562" s="1" t="s">
        <v>114</v>
      </c>
      <c r="J562" s="64">
        <v>77112</v>
      </c>
      <c r="K562" s="64">
        <v>95715</v>
      </c>
      <c r="L562" s="29">
        <v>45904</v>
      </c>
      <c r="M562" s="29" t="s">
        <v>4163</v>
      </c>
      <c r="N562" s="1" t="s">
        <v>25</v>
      </c>
      <c r="O562" s="28" t="s">
        <v>84</v>
      </c>
      <c r="P562" s="1" t="s">
        <v>87</v>
      </c>
      <c r="Q562" s="64">
        <v>10</v>
      </c>
      <c r="R562" s="1" t="s">
        <v>410</v>
      </c>
      <c r="T562" s="1" t="s">
        <v>115</v>
      </c>
      <c r="U562" s="1"/>
      <c r="V562" s="1"/>
      <c r="W562" s="4"/>
      <c r="X562" s="28"/>
      <c r="Y562" s="33"/>
      <c r="Z562" s="33"/>
      <c r="AA562" s="96"/>
      <c r="AB562" s="178"/>
      <c r="AC562" s="66">
        <v>26.5</v>
      </c>
      <c r="AD562" s="65">
        <v>180</v>
      </c>
      <c r="AE562" s="33" t="s">
        <v>103</v>
      </c>
      <c r="AF562" s="33" t="s">
        <v>103</v>
      </c>
      <c r="AG562" s="33"/>
      <c r="AH562" s="4"/>
      <c r="AI562" s="1"/>
      <c r="AJ562" s="1"/>
      <c r="AK562" s="1"/>
      <c r="AL562" s="5"/>
      <c r="AM562" s="164">
        <f t="shared" si="37"/>
        <v>45907</v>
      </c>
      <c r="AW562" s="96"/>
      <c r="AX562" s="37">
        <f t="shared" si="36"/>
        <v>45911</v>
      </c>
      <c r="AY562" s="182"/>
      <c r="AZ562" s="183"/>
      <c r="BA562" s="183"/>
      <c r="BB562" s="183"/>
      <c r="BC562" s="183"/>
      <c r="BD562" s="183"/>
      <c r="BE562" s="183"/>
      <c r="BF562" s="183"/>
      <c r="BG562" s="183"/>
      <c r="BH562" s="4"/>
      <c r="BI562" s="37"/>
      <c r="BJ562" s="1"/>
      <c r="BK562" s="1"/>
      <c r="BL562" s="31"/>
      <c r="BM562" s="31"/>
      <c r="BN562" s="1"/>
      <c r="BO562" s="1"/>
      <c r="BP562" s="1"/>
      <c r="BQ562" s="1"/>
      <c r="BR562" s="1"/>
      <c r="BS562" s="4"/>
      <c r="BT562" s="37">
        <f t="shared" si="38"/>
        <v>45932</v>
      </c>
      <c r="BU562" s="229"/>
      <c r="BV562" s="183"/>
      <c r="BW562" s="221"/>
      <c r="BX562" s="183"/>
      <c r="BY562" s="183"/>
      <c r="BZ562" s="183"/>
      <c r="CA562" s="183"/>
      <c r="CB562" s="183"/>
      <c r="CC562" s="183"/>
      <c r="CE562" s="1"/>
      <c r="CF562" s="1"/>
      <c r="CG562" s="1"/>
      <c r="CH562" s="1"/>
      <c r="CI562" s="1"/>
      <c r="CJ562" s="1"/>
      <c r="CK562" s="1"/>
      <c r="CL562" s="1"/>
      <c r="CM562" s="1"/>
      <c r="CN562" s="1"/>
      <c r="CO562" s="1"/>
    </row>
    <row r="563" spans="1:93" ht="30" customHeight="1" x14ac:dyDescent="0.2">
      <c r="A563" s="1">
        <v>557</v>
      </c>
      <c r="B563" s="1" t="s">
        <v>311</v>
      </c>
      <c r="C563" s="1" t="s">
        <v>316</v>
      </c>
      <c r="D563" s="1" t="s">
        <v>54</v>
      </c>
      <c r="E563" s="1">
        <v>639.4</v>
      </c>
      <c r="F563" s="1" t="s">
        <v>74</v>
      </c>
      <c r="G563" s="1">
        <v>5</v>
      </c>
      <c r="H563" s="1" t="s">
        <v>341</v>
      </c>
      <c r="I563" s="1" t="s">
        <v>114</v>
      </c>
      <c r="J563" s="64">
        <v>83812</v>
      </c>
      <c r="K563" s="64">
        <v>95717</v>
      </c>
      <c r="L563" s="29">
        <v>45904</v>
      </c>
      <c r="M563" s="29" t="s">
        <v>4163</v>
      </c>
      <c r="N563" s="1" t="s">
        <v>25</v>
      </c>
      <c r="O563" s="28" t="s">
        <v>84</v>
      </c>
      <c r="P563" s="1" t="s">
        <v>87</v>
      </c>
      <c r="Q563" s="64">
        <v>10</v>
      </c>
      <c r="R563" s="1" t="s">
        <v>410</v>
      </c>
      <c r="T563" s="1" t="s">
        <v>115</v>
      </c>
      <c r="U563" s="1"/>
      <c r="V563" s="1"/>
      <c r="W563" s="4"/>
      <c r="X563" s="28"/>
      <c r="Y563" s="33"/>
      <c r="Z563" s="33"/>
      <c r="AA563" s="96"/>
      <c r="AB563" s="178"/>
      <c r="AC563" s="66">
        <v>27</v>
      </c>
      <c r="AD563" s="65">
        <v>165</v>
      </c>
      <c r="AE563" s="33" t="s">
        <v>103</v>
      </c>
      <c r="AF563" s="33" t="s">
        <v>103</v>
      </c>
      <c r="AG563" s="33"/>
      <c r="AH563" s="4"/>
      <c r="AI563" s="1"/>
      <c r="AJ563" s="1"/>
      <c r="AK563" s="1"/>
      <c r="AL563" s="5"/>
      <c r="AM563" s="164">
        <f t="shared" si="37"/>
        <v>45907</v>
      </c>
      <c r="AW563" s="96"/>
      <c r="AX563" s="37">
        <f t="shared" si="36"/>
        <v>45911</v>
      </c>
      <c r="AY563" s="182"/>
      <c r="AZ563" s="183"/>
      <c r="BA563" s="183"/>
      <c r="BB563" s="183"/>
      <c r="BC563" s="183"/>
      <c r="BD563" s="183"/>
      <c r="BE563" s="183"/>
      <c r="BF563" s="183"/>
      <c r="BG563" s="183"/>
      <c r="BH563" s="4"/>
      <c r="BI563" s="37"/>
      <c r="BJ563" s="1"/>
      <c r="BK563" s="1"/>
      <c r="BL563" s="31"/>
      <c r="BM563" s="31"/>
      <c r="BN563" s="1"/>
      <c r="BO563" s="1"/>
      <c r="BP563" s="1"/>
      <c r="BQ563" s="1"/>
      <c r="BR563" s="1"/>
      <c r="BS563" s="4"/>
      <c r="BT563" s="37">
        <f t="shared" si="38"/>
        <v>45932</v>
      </c>
      <c r="BU563" s="229"/>
      <c r="BV563" s="183"/>
      <c r="BW563" s="221"/>
      <c r="BX563" s="183"/>
      <c r="BY563" s="183"/>
      <c r="BZ563" s="183"/>
      <c r="CA563" s="183"/>
      <c r="CB563" s="183"/>
      <c r="CC563" s="183"/>
      <c r="CE563" s="1"/>
      <c r="CF563" s="1"/>
      <c r="CG563" s="1"/>
      <c r="CH563" s="1"/>
      <c r="CI563" s="1"/>
      <c r="CJ563" s="1"/>
      <c r="CK563" s="1"/>
      <c r="CL563" s="1"/>
      <c r="CM563" s="1"/>
      <c r="CN563" s="1"/>
      <c r="CO563" s="1"/>
    </row>
    <row r="564" spans="1:93" ht="30" customHeight="1" x14ac:dyDescent="0.2">
      <c r="A564" s="1">
        <v>558</v>
      </c>
      <c r="B564" s="1" t="s">
        <v>311</v>
      </c>
      <c r="C564" s="1" t="s">
        <v>316</v>
      </c>
      <c r="D564" s="1" t="s">
        <v>54</v>
      </c>
      <c r="E564" s="1">
        <v>639.4</v>
      </c>
      <c r="F564" s="1" t="s">
        <v>74</v>
      </c>
      <c r="G564" s="1">
        <v>5</v>
      </c>
      <c r="H564" s="1" t="s">
        <v>341</v>
      </c>
      <c r="I564" s="1" t="s">
        <v>114</v>
      </c>
      <c r="J564" s="64">
        <v>66010</v>
      </c>
      <c r="K564" s="64">
        <v>95720</v>
      </c>
      <c r="L564" s="29">
        <v>45904</v>
      </c>
      <c r="M564" s="29" t="s">
        <v>4163</v>
      </c>
      <c r="N564" s="1" t="s">
        <v>25</v>
      </c>
      <c r="O564" s="28" t="s">
        <v>84</v>
      </c>
      <c r="P564" s="1" t="s">
        <v>87</v>
      </c>
      <c r="Q564" s="64">
        <v>9</v>
      </c>
      <c r="R564" s="1" t="s">
        <v>410</v>
      </c>
      <c r="S564" s="1">
        <v>6</v>
      </c>
      <c r="T564" s="1" t="s">
        <v>115</v>
      </c>
      <c r="U564" s="1"/>
      <c r="V564" s="1"/>
      <c r="W564" s="4"/>
      <c r="X564" s="28"/>
      <c r="Y564" s="33"/>
      <c r="Z564" s="33"/>
      <c r="AA564" s="96"/>
      <c r="AB564" s="178"/>
      <c r="AC564" s="66">
        <v>28</v>
      </c>
      <c r="AD564" s="65">
        <v>170</v>
      </c>
      <c r="AE564" s="33" t="s">
        <v>103</v>
      </c>
      <c r="AF564" s="33" t="s">
        <v>103</v>
      </c>
      <c r="AG564" s="33"/>
      <c r="AH564" s="4"/>
      <c r="AI564" s="1"/>
      <c r="AJ564" s="1"/>
      <c r="AK564" s="1"/>
      <c r="AL564" s="5"/>
      <c r="AM564" s="164">
        <f t="shared" si="37"/>
        <v>45907</v>
      </c>
      <c r="AW564" s="96"/>
      <c r="AX564" s="37">
        <f t="shared" si="36"/>
        <v>45911</v>
      </c>
      <c r="AY564" s="182"/>
      <c r="AZ564" s="183"/>
      <c r="BA564" s="183"/>
      <c r="BB564" s="183"/>
      <c r="BC564" s="183"/>
      <c r="BD564" s="183"/>
      <c r="BE564" s="183"/>
      <c r="BF564" s="183"/>
      <c r="BG564" s="183"/>
      <c r="BH564" s="4"/>
      <c r="BI564" s="37"/>
      <c r="BJ564" s="1"/>
      <c r="BK564" s="1"/>
      <c r="BL564" s="31"/>
      <c r="BM564" s="31"/>
      <c r="BN564" s="1"/>
      <c r="BO564" s="1"/>
      <c r="BP564" s="1"/>
      <c r="BQ564" s="1"/>
      <c r="BR564" s="1"/>
      <c r="BS564" s="4"/>
      <c r="BT564" s="37">
        <f t="shared" si="38"/>
        <v>45932</v>
      </c>
      <c r="BU564" s="229"/>
      <c r="BV564" s="183"/>
      <c r="BW564" s="221"/>
      <c r="BX564" s="183"/>
      <c r="BY564" s="183"/>
      <c r="BZ564" s="183"/>
      <c r="CA564" s="183"/>
      <c r="CB564" s="183"/>
      <c r="CC564" s="183"/>
      <c r="CE564" s="1"/>
      <c r="CF564" s="1"/>
      <c r="CG564" s="1"/>
      <c r="CH564" s="1"/>
      <c r="CI564" s="1"/>
      <c r="CJ564" s="1"/>
      <c r="CK564" s="1"/>
      <c r="CL564" s="1"/>
      <c r="CM564" s="1"/>
      <c r="CN564" s="1"/>
      <c r="CO564" s="1"/>
    </row>
    <row r="565" spans="1:93" ht="30" customHeight="1" x14ac:dyDescent="0.2">
      <c r="A565" s="1">
        <v>559</v>
      </c>
      <c r="B565" s="1" t="s">
        <v>311</v>
      </c>
      <c r="C565" s="1" t="s">
        <v>316</v>
      </c>
      <c r="D565" s="1" t="s">
        <v>54</v>
      </c>
      <c r="E565" s="1">
        <v>639.4</v>
      </c>
      <c r="F565" s="1" t="s">
        <v>74</v>
      </c>
      <c r="G565" s="1">
        <v>5</v>
      </c>
      <c r="H565" s="1" t="s">
        <v>341</v>
      </c>
      <c r="I565" s="1" t="s">
        <v>114</v>
      </c>
      <c r="J565" s="64">
        <v>84612</v>
      </c>
      <c r="K565" s="64">
        <v>95725</v>
      </c>
      <c r="L565" s="29">
        <v>45904</v>
      </c>
      <c r="M565" s="29" t="s">
        <v>4163</v>
      </c>
      <c r="N565" s="1" t="s">
        <v>25</v>
      </c>
      <c r="O565" s="28" t="s">
        <v>84</v>
      </c>
      <c r="P565" s="1" t="s">
        <v>87</v>
      </c>
      <c r="Q565" s="64">
        <v>10</v>
      </c>
      <c r="R565" s="1" t="s">
        <v>410</v>
      </c>
      <c r="T565" s="1" t="s">
        <v>115</v>
      </c>
      <c r="U565" s="1"/>
      <c r="V565" s="1"/>
      <c r="W565" s="4"/>
      <c r="X565" s="28"/>
      <c r="Y565" s="33"/>
      <c r="Z565" s="33"/>
      <c r="AA565" s="96"/>
      <c r="AB565" s="178"/>
      <c r="AC565" s="66">
        <v>26.5</v>
      </c>
      <c r="AD565" s="65">
        <v>185</v>
      </c>
      <c r="AE565" s="33" t="s">
        <v>103</v>
      </c>
      <c r="AF565" s="33" t="s">
        <v>103</v>
      </c>
      <c r="AG565" s="33"/>
      <c r="AH565" s="4"/>
      <c r="AI565" s="1"/>
      <c r="AJ565" s="1"/>
      <c r="AK565" s="1"/>
      <c r="AL565" s="5"/>
      <c r="AM565" s="164">
        <f t="shared" si="37"/>
        <v>45907</v>
      </c>
      <c r="AW565" s="96"/>
      <c r="AX565" s="37">
        <f t="shared" si="36"/>
        <v>45911</v>
      </c>
      <c r="AY565" s="182"/>
      <c r="AZ565" s="183"/>
      <c r="BA565" s="183"/>
      <c r="BB565" s="183"/>
      <c r="BC565" s="183"/>
      <c r="BD565" s="183"/>
      <c r="BE565" s="183"/>
      <c r="BF565" s="183"/>
      <c r="BG565" s="183"/>
      <c r="BH565" s="4"/>
      <c r="BI565" s="37"/>
      <c r="BJ565" s="1"/>
      <c r="BK565" s="1"/>
      <c r="BL565" s="31"/>
      <c r="BM565" s="31"/>
      <c r="BN565" s="1"/>
      <c r="BO565" s="1"/>
      <c r="BP565" s="1"/>
      <c r="BQ565" s="1"/>
      <c r="BR565" s="1"/>
      <c r="BS565" s="4"/>
      <c r="BT565" s="37">
        <f t="shared" si="38"/>
        <v>45932</v>
      </c>
      <c r="BU565" s="229"/>
      <c r="BV565" s="183"/>
      <c r="BW565" s="221"/>
      <c r="BX565" s="183"/>
      <c r="BY565" s="183"/>
      <c r="BZ565" s="183"/>
      <c r="CA565" s="183"/>
      <c r="CB565" s="183"/>
      <c r="CC565" s="183"/>
      <c r="CE565" s="1"/>
      <c r="CF565" s="1"/>
      <c r="CG565" s="1"/>
      <c r="CH565" s="1"/>
      <c r="CI565" s="1"/>
      <c r="CJ565" s="1"/>
      <c r="CK565" s="1"/>
      <c r="CL565" s="1"/>
      <c r="CM565" s="1"/>
      <c r="CN565" s="1"/>
      <c r="CO565" s="1"/>
    </row>
    <row r="566" spans="1:93" ht="30" customHeight="1" x14ac:dyDescent="0.2">
      <c r="A566" s="1">
        <v>560</v>
      </c>
      <c r="B566" s="1" t="s">
        <v>311</v>
      </c>
      <c r="C566" s="1" t="s">
        <v>316</v>
      </c>
      <c r="D566" s="1" t="s">
        <v>54</v>
      </c>
      <c r="E566" s="1">
        <v>639.4</v>
      </c>
      <c r="F566" s="1" t="s">
        <v>74</v>
      </c>
      <c r="G566" s="1">
        <v>5</v>
      </c>
      <c r="H566" s="1" t="s">
        <v>341</v>
      </c>
      <c r="I566" s="1" t="s">
        <v>114</v>
      </c>
      <c r="J566" s="64">
        <v>62810</v>
      </c>
      <c r="K566" s="64">
        <v>95724</v>
      </c>
      <c r="L566" s="29">
        <v>45904</v>
      </c>
      <c r="M566" s="29" t="s">
        <v>4163</v>
      </c>
      <c r="N566" s="1" t="s">
        <v>25</v>
      </c>
      <c r="O566" s="28" t="s">
        <v>84</v>
      </c>
      <c r="P566" s="1" t="s">
        <v>87</v>
      </c>
      <c r="Q566" s="64">
        <v>9</v>
      </c>
      <c r="R566" s="1" t="s">
        <v>410</v>
      </c>
      <c r="T566" s="1" t="s">
        <v>115</v>
      </c>
      <c r="U566" s="1"/>
      <c r="V566" s="1"/>
      <c r="W566" s="4"/>
      <c r="X566" s="28"/>
      <c r="Y566" s="33"/>
      <c r="Z566" s="33"/>
      <c r="AA566" s="96"/>
      <c r="AB566" s="178"/>
      <c r="AC566" s="66">
        <v>27.5</v>
      </c>
      <c r="AD566" s="65">
        <v>150</v>
      </c>
      <c r="AE566" s="33" t="s">
        <v>103</v>
      </c>
      <c r="AF566" s="33" t="s">
        <v>103</v>
      </c>
      <c r="AG566" s="33"/>
      <c r="AH566" s="4"/>
      <c r="AI566" s="1"/>
      <c r="AJ566" s="1"/>
      <c r="AK566" s="1"/>
      <c r="AL566" s="5"/>
      <c r="AM566" s="164">
        <f t="shared" si="37"/>
        <v>45907</v>
      </c>
      <c r="AW566" s="96"/>
      <c r="AX566" s="37">
        <f t="shared" si="36"/>
        <v>45911</v>
      </c>
      <c r="AY566" s="182"/>
      <c r="AZ566" s="183"/>
      <c r="BA566" s="183"/>
      <c r="BB566" s="183"/>
      <c r="BC566" s="183"/>
      <c r="BD566" s="183"/>
      <c r="BE566" s="183"/>
      <c r="BF566" s="183"/>
      <c r="BG566" s="183"/>
      <c r="BH566" s="4"/>
      <c r="BI566" s="37"/>
      <c r="BJ566" s="1"/>
      <c r="BK566" s="1"/>
      <c r="BL566" s="31"/>
      <c r="BM566" s="31"/>
      <c r="BN566" s="1"/>
      <c r="BO566" s="1"/>
      <c r="BP566" s="1"/>
      <c r="BQ566" s="1"/>
      <c r="BR566" s="1"/>
      <c r="BS566" s="4"/>
      <c r="BT566" s="37">
        <f t="shared" si="38"/>
        <v>45932</v>
      </c>
      <c r="BU566" s="229"/>
      <c r="BV566" s="183"/>
      <c r="BW566" s="221"/>
      <c r="BX566" s="183"/>
      <c r="BY566" s="183"/>
      <c r="BZ566" s="183"/>
      <c r="CA566" s="183"/>
      <c r="CB566" s="183"/>
      <c r="CC566" s="183"/>
      <c r="CE566" s="1"/>
      <c r="CF566" s="1"/>
      <c r="CG566" s="1"/>
      <c r="CH566" s="1"/>
      <c r="CI566" s="1"/>
      <c r="CJ566" s="1"/>
      <c r="CK566" s="1"/>
      <c r="CL566" s="1"/>
      <c r="CM566" s="1"/>
      <c r="CN566" s="1"/>
      <c r="CO566" s="1"/>
    </row>
    <row r="567" spans="1:93" ht="30" customHeight="1" x14ac:dyDescent="0.2">
      <c r="A567" s="1">
        <v>561</v>
      </c>
      <c r="B567" s="1" t="s">
        <v>311</v>
      </c>
      <c r="C567" s="1" t="s">
        <v>316</v>
      </c>
      <c r="D567" s="1" t="s">
        <v>54</v>
      </c>
      <c r="E567" s="1">
        <v>639.4</v>
      </c>
      <c r="F567" s="1" t="s">
        <v>74</v>
      </c>
      <c r="G567" s="1">
        <v>5</v>
      </c>
      <c r="H567" s="1" t="s">
        <v>341</v>
      </c>
      <c r="I567" s="1" t="s">
        <v>114</v>
      </c>
      <c r="J567" s="64">
        <v>67610</v>
      </c>
      <c r="K567" s="64">
        <v>95727</v>
      </c>
      <c r="L567" s="29">
        <v>45904</v>
      </c>
      <c r="M567" s="29" t="s">
        <v>4163</v>
      </c>
      <c r="N567" s="1" t="s">
        <v>25</v>
      </c>
      <c r="O567" s="28" t="s">
        <v>84</v>
      </c>
      <c r="P567" s="1" t="s">
        <v>87</v>
      </c>
      <c r="Q567" s="64">
        <v>9</v>
      </c>
      <c r="R567" s="1" t="s">
        <v>410</v>
      </c>
      <c r="T567" s="1" t="s">
        <v>115</v>
      </c>
      <c r="U567" s="1"/>
      <c r="V567" s="1"/>
      <c r="W567" s="4"/>
      <c r="X567" s="28"/>
      <c r="Y567" s="33"/>
      <c r="Z567" s="33"/>
      <c r="AA567" s="96"/>
      <c r="AB567" s="178"/>
      <c r="AC567" s="66">
        <v>27</v>
      </c>
      <c r="AD567" s="65">
        <v>190</v>
      </c>
      <c r="AE567" s="33" t="s">
        <v>103</v>
      </c>
      <c r="AF567" s="33" t="s">
        <v>103</v>
      </c>
      <c r="AG567" s="33"/>
      <c r="AH567" s="4"/>
      <c r="AI567" s="1"/>
      <c r="AJ567" s="1"/>
      <c r="AK567" s="1"/>
      <c r="AL567" s="5"/>
      <c r="AM567" s="164">
        <f t="shared" si="37"/>
        <v>45907</v>
      </c>
      <c r="AW567" s="96"/>
      <c r="AX567" s="37">
        <f t="shared" si="36"/>
        <v>45911</v>
      </c>
      <c r="AY567" s="182"/>
      <c r="AZ567" s="183"/>
      <c r="BA567" s="183"/>
      <c r="BB567" s="183"/>
      <c r="BC567" s="183"/>
      <c r="BD567" s="183"/>
      <c r="BE567" s="183"/>
      <c r="BF567" s="183"/>
      <c r="BG567" s="183"/>
      <c r="BH567" s="4"/>
      <c r="BI567" s="37"/>
      <c r="BJ567" s="1"/>
      <c r="BK567" s="1"/>
      <c r="BL567" s="31"/>
      <c r="BM567" s="31"/>
      <c r="BN567" s="1"/>
      <c r="BO567" s="1"/>
      <c r="BP567" s="1"/>
      <c r="BQ567" s="1"/>
      <c r="BR567" s="1"/>
      <c r="BS567" s="4"/>
      <c r="BT567" s="37">
        <f t="shared" si="38"/>
        <v>45932</v>
      </c>
      <c r="BU567" s="229"/>
      <c r="BV567" s="183"/>
      <c r="BW567" s="221"/>
      <c r="BX567" s="183"/>
      <c r="BY567" s="183"/>
      <c r="BZ567" s="183"/>
      <c r="CA567" s="183"/>
      <c r="CB567" s="183"/>
      <c r="CC567" s="183"/>
      <c r="CE567" s="1"/>
      <c r="CF567" s="1"/>
      <c r="CG567" s="1"/>
      <c r="CH567" s="1"/>
      <c r="CI567" s="1"/>
      <c r="CJ567" s="1"/>
      <c r="CK567" s="1"/>
      <c r="CL567" s="1"/>
      <c r="CM567" s="1"/>
      <c r="CN567" s="1"/>
      <c r="CO567" s="1"/>
    </row>
    <row r="568" spans="1:93" ht="30" customHeight="1" x14ac:dyDescent="0.2">
      <c r="A568" s="1">
        <v>562</v>
      </c>
      <c r="B568" s="1" t="s">
        <v>311</v>
      </c>
      <c r="C568" s="1" t="s">
        <v>316</v>
      </c>
      <c r="D568" s="1" t="s">
        <v>54</v>
      </c>
      <c r="E568" s="1">
        <v>639.4</v>
      </c>
      <c r="F568" s="1" t="s">
        <v>74</v>
      </c>
      <c r="G568" s="1">
        <v>5</v>
      </c>
      <c r="H568" s="1" t="s">
        <v>341</v>
      </c>
      <c r="I568" s="1" t="s">
        <v>114</v>
      </c>
      <c r="J568" s="64">
        <v>82712</v>
      </c>
      <c r="K568" s="64">
        <v>95728</v>
      </c>
      <c r="L568" s="29">
        <v>45904</v>
      </c>
      <c r="M568" s="29" t="s">
        <v>4163</v>
      </c>
      <c r="N568" s="1" t="s">
        <v>25</v>
      </c>
      <c r="O568" s="28" t="s">
        <v>84</v>
      </c>
      <c r="P568" s="1" t="s">
        <v>87</v>
      </c>
      <c r="Q568" s="64">
        <v>10</v>
      </c>
      <c r="R568" s="1" t="s">
        <v>410</v>
      </c>
      <c r="T568" s="1" t="s">
        <v>115</v>
      </c>
      <c r="U568" s="1"/>
      <c r="V568" s="1"/>
      <c r="W568" s="4"/>
      <c r="X568" s="28"/>
      <c r="Y568" s="33"/>
      <c r="Z568" s="33"/>
      <c r="AA568" s="96"/>
      <c r="AB568" s="178"/>
      <c r="AC568" s="66">
        <v>26</v>
      </c>
      <c r="AD568" s="65">
        <v>170</v>
      </c>
      <c r="AE568" s="33" t="s">
        <v>103</v>
      </c>
      <c r="AF568" s="33" t="s">
        <v>103</v>
      </c>
      <c r="AG568" s="33"/>
      <c r="AH568" s="4"/>
      <c r="AI568" s="1"/>
      <c r="AJ568" s="1"/>
      <c r="AK568" s="1"/>
      <c r="AL568" s="5"/>
      <c r="AM568" s="164">
        <f t="shared" si="37"/>
        <v>45907</v>
      </c>
      <c r="AW568" s="96"/>
      <c r="AX568" s="37">
        <f t="shared" si="36"/>
        <v>45911</v>
      </c>
      <c r="AY568" s="182"/>
      <c r="AZ568" s="183"/>
      <c r="BA568" s="183"/>
      <c r="BB568" s="183"/>
      <c r="BC568" s="183"/>
      <c r="BD568" s="183"/>
      <c r="BE568" s="183"/>
      <c r="BF568" s="183"/>
      <c r="BG568" s="183"/>
      <c r="BH568" s="4"/>
      <c r="BI568" s="37"/>
      <c r="BJ568" s="1"/>
      <c r="BK568" s="1"/>
      <c r="BL568" s="31"/>
      <c r="BM568" s="31"/>
      <c r="BN568" s="1"/>
      <c r="BO568" s="1"/>
      <c r="BP568" s="1"/>
      <c r="BQ568" s="1"/>
      <c r="BR568" s="1"/>
      <c r="BS568" s="4"/>
      <c r="BT568" s="37">
        <f t="shared" si="38"/>
        <v>45932</v>
      </c>
      <c r="BU568" s="229"/>
      <c r="BV568" s="183"/>
      <c r="BW568" s="221"/>
      <c r="BX568" s="183"/>
      <c r="BY568" s="183"/>
      <c r="BZ568" s="183"/>
      <c r="CA568" s="183"/>
      <c r="CB568" s="183"/>
      <c r="CC568" s="183"/>
      <c r="CE568" s="1"/>
      <c r="CF568" s="1"/>
      <c r="CG568" s="1"/>
      <c r="CH568" s="1"/>
      <c r="CI568" s="1"/>
      <c r="CJ568" s="1"/>
      <c r="CK568" s="1"/>
      <c r="CL568" s="1"/>
      <c r="CM568" s="1"/>
      <c r="CN568" s="1"/>
      <c r="CO568" s="1"/>
    </row>
    <row r="569" spans="1:93" ht="30" customHeight="1" x14ac:dyDescent="0.2">
      <c r="A569" s="1">
        <v>563</v>
      </c>
      <c r="B569" s="1" t="s">
        <v>311</v>
      </c>
      <c r="C569" s="1" t="s">
        <v>316</v>
      </c>
      <c r="D569" s="1" t="s">
        <v>54</v>
      </c>
      <c r="E569" s="1">
        <v>639.4</v>
      </c>
      <c r="F569" s="1" t="s">
        <v>74</v>
      </c>
      <c r="G569" s="1">
        <v>5</v>
      </c>
      <c r="H569" s="1" t="s">
        <v>341</v>
      </c>
      <c r="I569" s="1" t="s">
        <v>114</v>
      </c>
      <c r="J569" s="64">
        <v>82912</v>
      </c>
      <c r="K569" s="64">
        <v>95729</v>
      </c>
      <c r="L569" s="29">
        <v>45904</v>
      </c>
      <c r="M569" s="29" t="s">
        <v>4163</v>
      </c>
      <c r="N569" s="1" t="s">
        <v>25</v>
      </c>
      <c r="O569" s="28" t="s">
        <v>84</v>
      </c>
      <c r="P569" s="1" t="s">
        <v>87</v>
      </c>
      <c r="Q569" s="64">
        <v>10</v>
      </c>
      <c r="R569" s="1" t="s">
        <v>410</v>
      </c>
      <c r="T569" s="1" t="s">
        <v>115</v>
      </c>
      <c r="U569" s="1"/>
      <c r="V569" s="1"/>
      <c r="W569" s="4"/>
      <c r="X569" s="28"/>
      <c r="Y569" s="33"/>
      <c r="Z569" s="33"/>
      <c r="AA569" s="96"/>
      <c r="AB569" s="178"/>
      <c r="AC569" s="66">
        <v>26.5</v>
      </c>
      <c r="AD569" s="65">
        <v>155</v>
      </c>
      <c r="AE569" s="33" t="s">
        <v>103</v>
      </c>
      <c r="AF569" s="33" t="s">
        <v>103</v>
      </c>
      <c r="AG569" s="33"/>
      <c r="AH569" s="4"/>
      <c r="AI569" s="1"/>
      <c r="AJ569" s="1"/>
      <c r="AK569" s="1"/>
      <c r="AL569" s="5"/>
      <c r="AM569" s="164">
        <f t="shared" si="37"/>
        <v>45907</v>
      </c>
      <c r="AW569" s="96"/>
      <c r="AX569" s="37">
        <f t="shared" si="36"/>
        <v>45911</v>
      </c>
      <c r="AY569" s="182"/>
      <c r="AZ569" s="183"/>
      <c r="BA569" s="183"/>
      <c r="BB569" s="183"/>
      <c r="BC569" s="183"/>
      <c r="BD569" s="183"/>
      <c r="BE569" s="183"/>
      <c r="BF569" s="183"/>
      <c r="BG569" s="183"/>
      <c r="BH569" s="4"/>
      <c r="BI569" s="37"/>
      <c r="BJ569" s="1"/>
      <c r="BK569" s="1"/>
      <c r="BL569" s="31"/>
      <c r="BM569" s="31"/>
      <c r="BN569" s="1"/>
      <c r="BO569" s="1"/>
      <c r="BP569" s="1"/>
      <c r="BQ569" s="1"/>
      <c r="BR569" s="1"/>
      <c r="BS569" s="4"/>
      <c r="BT569" s="37">
        <f t="shared" si="38"/>
        <v>45932</v>
      </c>
      <c r="BU569" s="229"/>
      <c r="BV569" s="183"/>
      <c r="BW569" s="221"/>
      <c r="BX569" s="183"/>
      <c r="BY569" s="183"/>
      <c r="BZ569" s="183"/>
      <c r="CA569" s="183"/>
      <c r="CB569" s="183"/>
      <c r="CC569" s="183"/>
      <c r="CE569" s="1"/>
      <c r="CF569" s="1"/>
      <c r="CG569" s="1"/>
      <c r="CH569" s="1"/>
      <c r="CI569" s="1"/>
      <c r="CJ569" s="1"/>
      <c r="CK569" s="1"/>
      <c r="CL569" s="1"/>
      <c r="CM569" s="1"/>
      <c r="CN569" s="1"/>
      <c r="CO569" s="1"/>
    </row>
    <row r="570" spans="1:93" ht="30" customHeight="1" x14ac:dyDescent="0.2">
      <c r="A570" s="1">
        <v>564</v>
      </c>
      <c r="B570" s="1" t="s">
        <v>311</v>
      </c>
      <c r="C570" s="1" t="s">
        <v>316</v>
      </c>
      <c r="D570" s="1" t="s">
        <v>54</v>
      </c>
      <c r="E570" s="1">
        <v>639.4</v>
      </c>
      <c r="F570" s="1" t="s">
        <v>74</v>
      </c>
      <c r="G570" s="1">
        <v>5</v>
      </c>
      <c r="H570" s="1" t="s">
        <v>341</v>
      </c>
      <c r="I570" s="1" t="s">
        <v>114</v>
      </c>
      <c r="J570" s="64">
        <v>82012</v>
      </c>
      <c r="K570" s="64">
        <v>95731</v>
      </c>
      <c r="L570" s="29">
        <v>45904</v>
      </c>
      <c r="M570" s="29" t="s">
        <v>4163</v>
      </c>
      <c r="N570" s="1" t="s">
        <v>25</v>
      </c>
      <c r="O570" s="28" t="s">
        <v>84</v>
      </c>
      <c r="P570" s="1" t="s">
        <v>87</v>
      </c>
      <c r="Q570" s="64">
        <v>10</v>
      </c>
      <c r="R570" s="1" t="s">
        <v>410</v>
      </c>
      <c r="T570" s="1" t="s">
        <v>115</v>
      </c>
      <c r="U570" s="1"/>
      <c r="V570" s="1"/>
      <c r="W570" s="4"/>
      <c r="X570" s="28"/>
      <c r="Y570" s="33"/>
      <c r="Z570" s="33"/>
      <c r="AA570" s="96"/>
      <c r="AB570" s="179"/>
      <c r="AC570" s="66">
        <v>26</v>
      </c>
      <c r="AD570" s="65">
        <v>175</v>
      </c>
      <c r="AE570" s="33" t="s">
        <v>103</v>
      </c>
      <c r="AF570" s="33" t="s">
        <v>103</v>
      </c>
      <c r="AG570" s="33"/>
      <c r="AH570" s="4"/>
      <c r="AI570" s="1"/>
      <c r="AJ570" s="1"/>
      <c r="AK570" s="1"/>
      <c r="AL570" s="5"/>
      <c r="AM570" s="164">
        <f t="shared" si="37"/>
        <v>45907</v>
      </c>
      <c r="AW570" s="96"/>
      <c r="AX570" s="37">
        <f t="shared" si="36"/>
        <v>45911</v>
      </c>
      <c r="AY570" s="182"/>
      <c r="AZ570" s="183"/>
      <c r="BA570" s="183"/>
      <c r="BB570" s="183"/>
      <c r="BC570" s="183"/>
      <c r="BD570" s="183"/>
      <c r="BE570" s="183"/>
      <c r="BF570" s="183"/>
      <c r="BG570" s="183"/>
      <c r="BH570" s="4"/>
      <c r="BI570" s="37"/>
      <c r="BJ570" s="1"/>
      <c r="BK570" s="1"/>
      <c r="BL570" s="31"/>
      <c r="BM570" s="31"/>
      <c r="BN570" s="1"/>
      <c r="BO570" s="1"/>
      <c r="BP570" s="1"/>
      <c r="BQ570" s="1"/>
      <c r="BR570" s="1"/>
      <c r="BS570" s="4"/>
      <c r="BT570" s="37">
        <f t="shared" si="38"/>
        <v>45932</v>
      </c>
      <c r="BU570" s="229"/>
      <c r="BV570" s="183"/>
      <c r="BW570" s="221"/>
      <c r="BX570" s="183"/>
      <c r="BY570" s="183"/>
      <c r="BZ570" s="183"/>
      <c r="CA570" s="183"/>
      <c r="CB570" s="183"/>
      <c r="CC570" s="183"/>
      <c r="CE570" s="1"/>
      <c r="CF570" s="1"/>
      <c r="CG570" s="1"/>
      <c r="CH570" s="1"/>
      <c r="CI570" s="1"/>
      <c r="CJ570" s="1"/>
      <c r="CK570" s="1"/>
      <c r="CL570" s="1"/>
      <c r="CM570" s="1"/>
      <c r="CN570" s="1"/>
      <c r="CO570" s="1"/>
    </row>
    <row r="571" spans="1:93" ht="30" customHeight="1" x14ac:dyDescent="0.2">
      <c r="A571" s="1">
        <v>565</v>
      </c>
      <c r="B571" s="1" t="s">
        <v>103</v>
      </c>
      <c r="C571" s="1" t="s">
        <v>103</v>
      </c>
      <c r="D571" s="1" t="s">
        <v>54</v>
      </c>
      <c r="E571" s="1" t="s">
        <v>470</v>
      </c>
      <c r="F571" s="1" t="s">
        <v>74</v>
      </c>
      <c r="G571" s="1"/>
      <c r="H571" s="1" t="s">
        <v>341</v>
      </c>
      <c r="I571" s="1" t="s">
        <v>76</v>
      </c>
      <c r="J571" s="64">
        <v>82812</v>
      </c>
      <c r="K571" s="64">
        <v>95816</v>
      </c>
      <c r="L571" s="29">
        <v>45904</v>
      </c>
      <c r="M571" s="29" t="s">
        <v>4163</v>
      </c>
      <c r="N571" s="1" t="s">
        <v>25</v>
      </c>
      <c r="O571" s="28" t="s">
        <v>84</v>
      </c>
      <c r="P571" s="1" t="s">
        <v>87</v>
      </c>
      <c r="Q571" s="64">
        <v>10</v>
      </c>
      <c r="R571" s="1" t="s">
        <v>410</v>
      </c>
      <c r="T571" s="1" t="s">
        <v>77</v>
      </c>
      <c r="U571" s="1"/>
      <c r="V571" s="1"/>
      <c r="W571" s="4"/>
      <c r="X571" s="28"/>
      <c r="Y571" s="33"/>
      <c r="Z571" s="33"/>
      <c r="AA571" s="96"/>
      <c r="AB571" s="119"/>
      <c r="AC571" s="66" t="s">
        <v>103</v>
      </c>
      <c r="AD571" s="65" t="s">
        <v>103</v>
      </c>
      <c r="AE571" s="33" t="s">
        <v>103</v>
      </c>
      <c r="AF571" s="33" t="s">
        <v>103</v>
      </c>
      <c r="AG571" s="33"/>
      <c r="AH571" s="4"/>
      <c r="AI571" s="1"/>
      <c r="AJ571" s="1"/>
      <c r="AK571" s="1"/>
      <c r="AL571" s="5"/>
      <c r="AM571" s="164"/>
      <c r="AW571" s="96"/>
      <c r="AX571" s="37">
        <f t="shared" si="36"/>
        <v>45911</v>
      </c>
      <c r="AY571" s="28"/>
      <c r="AZ571" s="1"/>
      <c r="BA571" s="1"/>
      <c r="BB571" s="1"/>
      <c r="BC571" s="1"/>
      <c r="BD571" s="1"/>
      <c r="BE571" s="1"/>
      <c r="BF571" s="1"/>
      <c r="BG571" s="1"/>
      <c r="BH571" s="4"/>
      <c r="BI571" s="37"/>
      <c r="BJ571" s="1"/>
      <c r="BK571" s="1"/>
      <c r="BL571" s="31"/>
      <c r="BM571" s="31"/>
      <c r="BN571" s="1"/>
      <c r="BO571" s="1"/>
      <c r="BP571" s="1"/>
      <c r="BQ571" s="1"/>
      <c r="BR571" s="1"/>
      <c r="BS571" s="4"/>
      <c r="BT571" s="37"/>
      <c r="BU571" s="131"/>
      <c r="BW571" s="33"/>
      <c r="BX571" s="1"/>
      <c r="BY571" s="1"/>
      <c r="BZ571" s="1"/>
      <c r="CA571" s="1"/>
      <c r="CB571" s="1"/>
      <c r="CC571" s="1"/>
      <c r="CE571" s="1"/>
      <c r="CF571" s="1"/>
      <c r="CG571" s="1"/>
      <c r="CH571" s="1"/>
      <c r="CI571" s="1"/>
      <c r="CJ571" s="1"/>
      <c r="CK571" s="1"/>
      <c r="CL571" s="1"/>
      <c r="CM571" s="1"/>
      <c r="CN571" s="1"/>
      <c r="CO571" s="1"/>
    </row>
    <row r="572" spans="1:93" ht="30" customHeight="1" x14ac:dyDescent="0.2">
      <c r="A572" s="1">
        <v>566</v>
      </c>
      <c r="B572" s="1" t="s">
        <v>103</v>
      </c>
      <c r="C572" s="1" t="s">
        <v>103</v>
      </c>
      <c r="D572" s="1" t="s">
        <v>54</v>
      </c>
      <c r="E572" s="1" t="s">
        <v>470</v>
      </c>
      <c r="F572" s="1" t="s">
        <v>74</v>
      </c>
      <c r="G572" s="1"/>
      <c r="H572" s="1" t="s">
        <v>341</v>
      </c>
      <c r="I572" s="1" t="s">
        <v>76</v>
      </c>
      <c r="J572" s="64">
        <v>77112</v>
      </c>
      <c r="K572" s="64">
        <v>95817</v>
      </c>
      <c r="L572" s="29">
        <v>45904</v>
      </c>
      <c r="M572" s="29" t="s">
        <v>4163</v>
      </c>
      <c r="N572" s="1" t="s">
        <v>25</v>
      </c>
      <c r="O572" s="28" t="s">
        <v>84</v>
      </c>
      <c r="P572" s="1" t="s">
        <v>87</v>
      </c>
      <c r="Q572" s="64">
        <v>10</v>
      </c>
      <c r="R572" s="1" t="s">
        <v>410</v>
      </c>
      <c r="T572" s="1" t="s">
        <v>77</v>
      </c>
      <c r="U572" s="1"/>
      <c r="V572" s="1"/>
      <c r="W572" s="4"/>
      <c r="X572" s="28"/>
      <c r="Y572" s="33"/>
      <c r="Z572" s="33"/>
      <c r="AA572" s="96"/>
      <c r="AB572" s="119"/>
      <c r="AC572" s="66" t="s">
        <v>103</v>
      </c>
      <c r="AD572" s="65" t="s">
        <v>103</v>
      </c>
      <c r="AE572" s="33" t="s">
        <v>103</v>
      </c>
      <c r="AF572" s="33" t="s">
        <v>103</v>
      </c>
      <c r="AG572" s="33"/>
      <c r="AH572" s="4"/>
      <c r="AI572" s="1"/>
      <c r="AJ572" s="1"/>
      <c r="AK572" s="1"/>
      <c r="AL572" s="5"/>
      <c r="AM572" s="164"/>
      <c r="AW572" s="96"/>
      <c r="AX572" s="37">
        <f t="shared" si="36"/>
        <v>45911</v>
      </c>
      <c r="AY572" s="28"/>
      <c r="AZ572" s="1"/>
      <c r="BA572" s="1"/>
      <c r="BB572" s="1"/>
      <c r="BC572" s="1"/>
      <c r="BD572" s="1"/>
      <c r="BE572" s="1"/>
      <c r="BF572" s="1"/>
      <c r="BG572" s="1"/>
      <c r="BH572" s="4"/>
      <c r="BI572" s="37"/>
      <c r="BJ572" s="1"/>
      <c r="BK572" s="1"/>
      <c r="BL572" s="31"/>
      <c r="BM572" s="31"/>
      <c r="BN572" s="1"/>
      <c r="BO572" s="1"/>
      <c r="BP572" s="1"/>
      <c r="BQ572" s="1"/>
      <c r="BR572" s="1"/>
      <c r="BS572" s="4"/>
      <c r="BT572" s="37"/>
      <c r="BU572" s="131"/>
      <c r="BW572" s="33"/>
      <c r="BX572" s="1"/>
      <c r="BY572" s="1"/>
      <c r="BZ572" s="1"/>
      <c r="CA572" s="1"/>
      <c r="CB572" s="1"/>
      <c r="CC572" s="1"/>
      <c r="CE572" s="1"/>
      <c r="CF572" s="1"/>
      <c r="CG572" s="1"/>
      <c r="CH572" s="1"/>
      <c r="CI572" s="1"/>
      <c r="CJ572" s="1"/>
      <c r="CK572" s="1"/>
      <c r="CL572" s="1"/>
      <c r="CM572" s="1"/>
      <c r="CN572" s="1"/>
      <c r="CO572" s="1"/>
    </row>
    <row r="573" spans="1:93" ht="30" customHeight="1" x14ac:dyDescent="0.2">
      <c r="A573" s="1">
        <v>567</v>
      </c>
      <c r="B573" s="1" t="s">
        <v>103</v>
      </c>
      <c r="C573" s="1" t="s">
        <v>103</v>
      </c>
      <c r="D573" s="1" t="s">
        <v>54</v>
      </c>
      <c r="E573" s="1" t="s">
        <v>470</v>
      </c>
      <c r="F573" s="1" t="s">
        <v>74</v>
      </c>
      <c r="G573" s="1"/>
      <c r="H573" s="1" t="s">
        <v>341</v>
      </c>
      <c r="I573" s="1" t="s">
        <v>76</v>
      </c>
      <c r="J573" s="64">
        <v>82012</v>
      </c>
      <c r="K573" s="64">
        <v>95821</v>
      </c>
      <c r="L573" s="29">
        <v>45904</v>
      </c>
      <c r="M573" s="29" t="s">
        <v>4163</v>
      </c>
      <c r="N573" s="1" t="s">
        <v>25</v>
      </c>
      <c r="O573" s="28" t="s">
        <v>84</v>
      </c>
      <c r="P573" s="1" t="s">
        <v>87</v>
      </c>
      <c r="Q573" s="64">
        <v>10</v>
      </c>
      <c r="R573" s="1" t="s">
        <v>410</v>
      </c>
      <c r="T573" s="1" t="s">
        <v>77</v>
      </c>
      <c r="U573" s="1"/>
      <c r="V573" s="1"/>
      <c r="W573" s="4"/>
      <c r="X573" s="28"/>
      <c r="Y573" s="33"/>
      <c r="Z573" s="33"/>
      <c r="AA573" s="96"/>
      <c r="AB573" s="119"/>
      <c r="AC573" s="66" t="s">
        <v>103</v>
      </c>
      <c r="AD573" s="65" t="s">
        <v>103</v>
      </c>
      <c r="AE573" s="33" t="s">
        <v>103</v>
      </c>
      <c r="AF573" s="33" t="s">
        <v>103</v>
      </c>
      <c r="AG573" s="33"/>
      <c r="AH573" s="4"/>
      <c r="AI573" s="1"/>
      <c r="AJ573" s="1"/>
      <c r="AK573" s="1"/>
      <c r="AL573" s="5"/>
      <c r="AM573" s="164"/>
      <c r="AW573" s="96"/>
      <c r="AX573" s="37">
        <f t="shared" si="36"/>
        <v>45911</v>
      </c>
      <c r="AY573" s="28"/>
      <c r="AZ573" s="1"/>
      <c r="BA573" s="1"/>
      <c r="BB573" s="1"/>
      <c r="BC573" s="1"/>
      <c r="BD573" s="1"/>
      <c r="BE573" s="1"/>
      <c r="BF573" s="1"/>
      <c r="BG573" s="1"/>
      <c r="BH573" s="4"/>
      <c r="BI573" s="37"/>
      <c r="BJ573" s="1"/>
      <c r="BK573" s="1"/>
      <c r="BL573" s="31"/>
      <c r="BM573" s="31"/>
      <c r="BN573" s="1"/>
      <c r="BO573" s="1"/>
      <c r="BP573" s="1"/>
      <c r="BQ573" s="1"/>
      <c r="BR573" s="1"/>
      <c r="BS573" s="4"/>
      <c r="BT573" s="37"/>
      <c r="BU573" s="131"/>
      <c r="BW573" s="33"/>
      <c r="BX573" s="1"/>
      <c r="BY573" s="1"/>
      <c r="BZ573" s="1"/>
      <c r="CA573" s="1"/>
      <c r="CB573" s="1"/>
      <c r="CC573" s="1"/>
      <c r="CE573" s="1"/>
      <c r="CF573" s="1"/>
      <c r="CG573" s="1"/>
      <c r="CH573" s="1"/>
      <c r="CI573" s="1"/>
      <c r="CJ573" s="1"/>
      <c r="CK573" s="1"/>
      <c r="CL573" s="1"/>
      <c r="CM573" s="1"/>
      <c r="CN573" s="1"/>
      <c r="CO573" s="1"/>
    </row>
    <row r="574" spans="1:93" ht="30" customHeight="1" x14ac:dyDescent="0.2">
      <c r="A574" s="1">
        <v>568</v>
      </c>
      <c r="B574" s="1" t="s">
        <v>103</v>
      </c>
      <c r="C574" s="1" t="s">
        <v>103</v>
      </c>
      <c r="D574" s="1" t="s">
        <v>54</v>
      </c>
      <c r="E574" s="1" t="s">
        <v>470</v>
      </c>
      <c r="F574" s="1" t="s">
        <v>74</v>
      </c>
      <c r="G574" s="1"/>
      <c r="H574" s="1" t="s">
        <v>341</v>
      </c>
      <c r="I574" s="1" t="s">
        <v>76</v>
      </c>
      <c r="J574" s="64">
        <v>82812</v>
      </c>
      <c r="K574" s="64">
        <v>95823</v>
      </c>
      <c r="L574" s="29">
        <v>45904</v>
      </c>
      <c r="M574" s="29" t="s">
        <v>4163</v>
      </c>
      <c r="N574" s="1" t="s">
        <v>25</v>
      </c>
      <c r="O574" s="28" t="s">
        <v>84</v>
      </c>
      <c r="P574" s="1" t="s">
        <v>87</v>
      </c>
      <c r="Q574" s="64">
        <v>10</v>
      </c>
      <c r="R574" s="1" t="s">
        <v>410</v>
      </c>
      <c r="T574" s="1" t="s">
        <v>77</v>
      </c>
      <c r="U574" s="1"/>
      <c r="V574" s="1"/>
      <c r="W574" s="4"/>
      <c r="X574" s="28"/>
      <c r="Y574" s="33"/>
      <c r="Z574" s="33"/>
      <c r="AA574" s="96"/>
      <c r="AB574" s="119"/>
      <c r="AC574" s="66" t="s">
        <v>103</v>
      </c>
      <c r="AD574" s="65" t="s">
        <v>103</v>
      </c>
      <c r="AE574" s="33" t="s">
        <v>103</v>
      </c>
      <c r="AF574" s="33" t="s">
        <v>103</v>
      </c>
      <c r="AG574" s="33"/>
      <c r="AH574" s="4"/>
      <c r="AI574" s="1"/>
      <c r="AJ574" s="1"/>
      <c r="AK574" s="1"/>
      <c r="AL574" s="5"/>
      <c r="AM574" s="164"/>
      <c r="AW574" s="96"/>
      <c r="AX574" s="37">
        <f t="shared" si="36"/>
        <v>45911</v>
      </c>
      <c r="AY574" s="28"/>
      <c r="AZ574" s="1"/>
      <c r="BA574" s="1"/>
      <c r="BB574" s="1"/>
      <c r="BC574" s="1"/>
      <c r="BD574" s="1"/>
      <c r="BE574" s="1"/>
      <c r="BF574" s="1"/>
      <c r="BG574" s="1"/>
      <c r="BH574" s="4"/>
      <c r="BI574" s="37"/>
      <c r="BJ574" s="1"/>
      <c r="BK574" s="1"/>
      <c r="BL574" s="31"/>
      <c r="BM574" s="31"/>
      <c r="BN574" s="1"/>
      <c r="BO574" s="1"/>
      <c r="BP574" s="1"/>
      <c r="BQ574" s="1"/>
      <c r="BR574" s="1"/>
      <c r="BS574" s="4"/>
      <c r="BT574" s="37"/>
      <c r="BU574" s="131"/>
      <c r="BW574" s="33"/>
      <c r="BX574" s="1"/>
      <c r="BY574" s="1"/>
      <c r="BZ574" s="1"/>
      <c r="CA574" s="1"/>
      <c r="CB574" s="1"/>
      <c r="CC574" s="1"/>
      <c r="CE574" s="1"/>
      <c r="CF574" s="1"/>
      <c r="CG574" s="1"/>
      <c r="CH574" s="1"/>
      <c r="CI574" s="1"/>
      <c r="CJ574" s="1"/>
      <c r="CK574" s="1"/>
      <c r="CL574" s="1"/>
      <c r="CM574" s="1"/>
      <c r="CN574" s="1"/>
      <c r="CO574" s="1"/>
    </row>
    <row r="575" spans="1:93" ht="30" customHeight="1" x14ac:dyDescent="0.2">
      <c r="A575" s="1">
        <v>569</v>
      </c>
      <c r="B575" s="1" t="s">
        <v>103</v>
      </c>
      <c r="C575" s="1" t="s">
        <v>103</v>
      </c>
      <c r="D575" s="1" t="s">
        <v>54</v>
      </c>
      <c r="E575" s="1" t="s">
        <v>470</v>
      </c>
      <c r="F575" s="1" t="s">
        <v>74</v>
      </c>
      <c r="G575" s="1"/>
      <c r="H575" s="1" t="s">
        <v>341</v>
      </c>
      <c r="I575" s="1" t="s">
        <v>76</v>
      </c>
      <c r="J575" s="64">
        <v>82812</v>
      </c>
      <c r="K575" s="64">
        <v>95831</v>
      </c>
      <c r="L575" s="29">
        <v>45904</v>
      </c>
      <c r="M575" s="29" t="s">
        <v>4163</v>
      </c>
      <c r="N575" s="1" t="s">
        <v>25</v>
      </c>
      <c r="O575" s="28" t="s">
        <v>84</v>
      </c>
      <c r="P575" s="1" t="s">
        <v>87</v>
      </c>
      <c r="Q575" s="64">
        <v>5</v>
      </c>
      <c r="R575" s="1" t="s">
        <v>410</v>
      </c>
      <c r="T575" s="1" t="s">
        <v>77</v>
      </c>
      <c r="U575" s="1"/>
      <c r="V575" s="1"/>
      <c r="W575" s="4"/>
      <c r="X575" s="28"/>
      <c r="Y575" s="33"/>
      <c r="Z575" s="33"/>
      <c r="AA575" s="96"/>
      <c r="AB575" s="119"/>
      <c r="AC575" s="66" t="s">
        <v>103</v>
      </c>
      <c r="AD575" s="65" t="s">
        <v>103</v>
      </c>
      <c r="AE575" s="33" t="s">
        <v>103</v>
      </c>
      <c r="AF575" s="33" t="s">
        <v>103</v>
      </c>
      <c r="AG575" s="33"/>
      <c r="AH575" s="4"/>
      <c r="AI575" s="1"/>
      <c r="AJ575" s="1"/>
      <c r="AK575" s="1"/>
      <c r="AL575" s="5"/>
      <c r="AM575" s="164"/>
      <c r="AW575" s="96"/>
      <c r="AX575" s="37">
        <f t="shared" si="36"/>
        <v>45911</v>
      </c>
      <c r="AY575" s="28"/>
      <c r="AZ575" s="1"/>
      <c r="BA575" s="1"/>
      <c r="BB575" s="1"/>
      <c r="BC575" s="1"/>
      <c r="BD575" s="1"/>
      <c r="BE575" s="1"/>
      <c r="BF575" s="1"/>
      <c r="BG575" s="1"/>
      <c r="BH575" s="4"/>
      <c r="BI575" s="37"/>
      <c r="BJ575" s="1"/>
      <c r="BK575" s="1"/>
      <c r="BL575" s="31"/>
      <c r="BM575" s="31"/>
      <c r="BN575" s="1"/>
      <c r="BO575" s="1"/>
      <c r="BP575" s="1"/>
      <c r="BQ575" s="1"/>
      <c r="BR575" s="1"/>
      <c r="BS575" s="4"/>
      <c r="BT575" s="37"/>
      <c r="BU575" s="131"/>
      <c r="BW575" s="33"/>
      <c r="BX575" s="1"/>
      <c r="BY575" s="1"/>
      <c r="BZ575" s="1"/>
      <c r="CA575" s="1"/>
      <c r="CB575" s="1"/>
      <c r="CC575" s="1"/>
      <c r="CE575" s="1"/>
      <c r="CF575" s="1"/>
      <c r="CG575" s="1"/>
      <c r="CH575" s="1"/>
      <c r="CI575" s="1"/>
      <c r="CJ575" s="1"/>
      <c r="CK575" s="1"/>
      <c r="CL575" s="1"/>
      <c r="CM575" s="1"/>
      <c r="CN575" s="1"/>
      <c r="CO575" s="1"/>
    </row>
    <row r="576" spans="1:93" ht="30" customHeight="1" x14ac:dyDescent="0.2">
      <c r="A576" s="1">
        <v>570</v>
      </c>
      <c r="B576" s="1" t="s">
        <v>289</v>
      </c>
      <c r="C576" s="1" t="s">
        <v>318</v>
      </c>
      <c r="D576" s="1" t="s">
        <v>54</v>
      </c>
      <c r="E576" s="1" t="s">
        <v>319</v>
      </c>
      <c r="F576" s="1" t="s">
        <v>74</v>
      </c>
      <c r="G576" s="1">
        <v>3</v>
      </c>
      <c r="H576" s="1" t="s">
        <v>341</v>
      </c>
      <c r="I576" s="1" t="s">
        <v>114</v>
      </c>
      <c r="J576" s="64">
        <v>81612</v>
      </c>
      <c r="K576" s="64">
        <v>95354</v>
      </c>
      <c r="L576" s="29">
        <v>45906</v>
      </c>
      <c r="M576" s="29" t="s">
        <v>4163</v>
      </c>
      <c r="N576" s="1" t="s">
        <v>25</v>
      </c>
      <c r="O576" s="28" t="s">
        <v>84</v>
      </c>
      <c r="P576" s="1" t="s">
        <v>87</v>
      </c>
      <c r="Q576" s="64">
        <v>10</v>
      </c>
      <c r="R576" s="1" t="s">
        <v>410</v>
      </c>
      <c r="S576" s="1">
        <v>6</v>
      </c>
      <c r="T576" s="1" t="s">
        <v>115</v>
      </c>
      <c r="U576" s="1"/>
      <c r="V576" s="1"/>
      <c r="W576" s="4"/>
      <c r="X576" s="28"/>
      <c r="Y576" s="33"/>
      <c r="Z576" s="33"/>
      <c r="AA576" s="96"/>
      <c r="AB576" s="177" t="s">
        <v>787</v>
      </c>
      <c r="AC576" s="66">
        <v>28.5</v>
      </c>
      <c r="AD576" s="65">
        <v>190</v>
      </c>
      <c r="AE576" s="33" t="s">
        <v>103</v>
      </c>
      <c r="AF576" s="33" t="s">
        <v>103</v>
      </c>
      <c r="AG576" s="33"/>
      <c r="AH576" s="4"/>
      <c r="AI576" s="1"/>
      <c r="AJ576" s="1"/>
      <c r="AK576" s="1"/>
      <c r="AL576" s="5"/>
      <c r="AM576" s="164">
        <f t="shared" si="37"/>
        <v>45909</v>
      </c>
      <c r="AW576" s="96"/>
      <c r="AX576" s="37">
        <f t="shared" si="36"/>
        <v>45913</v>
      </c>
      <c r="AY576" s="183" t="s">
        <v>576</v>
      </c>
      <c r="AZ576" s="183" t="s">
        <v>577</v>
      </c>
      <c r="BA576" s="183">
        <v>19.3</v>
      </c>
      <c r="BB576" s="183">
        <v>18.2</v>
      </c>
      <c r="BC576" s="183">
        <v>21.1</v>
      </c>
      <c r="BD576" s="183">
        <v>19.2</v>
      </c>
      <c r="BE576" s="183">
        <v>19.899999999999999</v>
      </c>
      <c r="BF576" s="183">
        <v>18.600000000000001</v>
      </c>
      <c r="BG576" s="183">
        <f>AVERAGE(BA576:BF582)</f>
        <v>19.383333333333329</v>
      </c>
      <c r="BH576" s="4"/>
      <c r="BI576" s="37"/>
      <c r="BJ576" s="1"/>
      <c r="BK576" s="1"/>
      <c r="BL576" s="31"/>
      <c r="BM576" s="31"/>
      <c r="BN576" s="1"/>
      <c r="BO576" s="1"/>
      <c r="BP576" s="1"/>
      <c r="BQ576" s="1"/>
      <c r="BR576" s="1"/>
      <c r="BS576" s="4"/>
      <c r="BT576" s="37">
        <f t="shared" si="38"/>
        <v>45934</v>
      </c>
      <c r="BU576" s="220" t="s">
        <v>576</v>
      </c>
      <c r="BV576" s="183" t="s">
        <v>578</v>
      </c>
      <c r="BW576" s="221">
        <v>26.3</v>
      </c>
      <c r="BX576" s="183">
        <v>27.9</v>
      </c>
      <c r="BY576" s="183">
        <v>25.7</v>
      </c>
      <c r="BZ576" s="183">
        <v>27.7</v>
      </c>
      <c r="CA576" s="183">
        <v>27.6</v>
      </c>
      <c r="CB576" s="183">
        <v>26</v>
      </c>
      <c r="CC576" s="183">
        <f>AVERAGE(BW576:CB582)</f>
        <v>26.866666666666671</v>
      </c>
      <c r="CE576" s="1"/>
      <c r="CF576" s="1"/>
      <c r="CG576" s="1"/>
      <c r="CH576" s="1"/>
      <c r="CI576" s="1"/>
      <c r="CJ576" s="1"/>
      <c r="CK576" s="1"/>
      <c r="CL576" s="1"/>
      <c r="CM576" s="1"/>
      <c r="CN576" s="1"/>
      <c r="CO576" s="1"/>
    </row>
    <row r="577" spans="1:93" ht="30" customHeight="1" x14ac:dyDescent="0.2">
      <c r="A577" s="1">
        <v>571</v>
      </c>
      <c r="B577" s="1" t="s">
        <v>289</v>
      </c>
      <c r="C577" s="1" t="s">
        <v>318</v>
      </c>
      <c r="D577" s="1" t="s">
        <v>54</v>
      </c>
      <c r="E577" s="1" t="s">
        <v>319</v>
      </c>
      <c r="F577" s="1" t="s">
        <v>74</v>
      </c>
      <c r="G577" s="1">
        <v>3</v>
      </c>
      <c r="H577" s="1" t="s">
        <v>341</v>
      </c>
      <c r="I577" s="1" t="s">
        <v>114</v>
      </c>
      <c r="J577" s="64">
        <v>81612</v>
      </c>
      <c r="K577" s="64">
        <v>95864</v>
      </c>
      <c r="L577" s="29">
        <v>45906</v>
      </c>
      <c r="M577" s="29" t="s">
        <v>4163</v>
      </c>
      <c r="N577" s="1" t="s">
        <v>25</v>
      </c>
      <c r="O577" s="28" t="s">
        <v>84</v>
      </c>
      <c r="P577" s="1" t="s">
        <v>87</v>
      </c>
      <c r="Q577" s="64">
        <v>10</v>
      </c>
      <c r="R577" s="1" t="s">
        <v>410</v>
      </c>
      <c r="T577" s="1" t="s">
        <v>115</v>
      </c>
      <c r="U577" s="1"/>
      <c r="V577" s="1"/>
      <c r="W577" s="4"/>
      <c r="X577" s="28"/>
      <c r="Y577" s="33"/>
      <c r="Z577" s="33"/>
      <c r="AA577" s="96"/>
      <c r="AB577" s="178"/>
      <c r="AC577" s="66">
        <v>27.5</v>
      </c>
      <c r="AD577" s="65">
        <v>175</v>
      </c>
      <c r="AE577" s="33" t="s">
        <v>103</v>
      </c>
      <c r="AF577" s="33" t="s">
        <v>103</v>
      </c>
      <c r="AG577" s="33"/>
      <c r="AH577" s="4"/>
      <c r="AI577" s="1"/>
      <c r="AJ577" s="1"/>
      <c r="AK577" s="1"/>
      <c r="AL577" s="5"/>
      <c r="AM577" s="164">
        <f t="shared" si="37"/>
        <v>45909</v>
      </c>
      <c r="AW577" s="96"/>
      <c r="AX577" s="37">
        <f t="shared" si="36"/>
        <v>45913</v>
      </c>
      <c r="AY577" s="183"/>
      <c r="AZ577" s="183"/>
      <c r="BA577" s="183"/>
      <c r="BB577" s="183"/>
      <c r="BC577" s="183"/>
      <c r="BD577" s="183"/>
      <c r="BE577" s="183"/>
      <c r="BF577" s="183"/>
      <c r="BG577" s="183"/>
      <c r="BH577" s="4"/>
      <c r="BI577" s="37"/>
      <c r="BJ577" s="1"/>
      <c r="BK577" s="1"/>
      <c r="BL577" s="31"/>
      <c r="BM577" s="31"/>
      <c r="BN577" s="1"/>
      <c r="BO577" s="1"/>
      <c r="BP577" s="1"/>
      <c r="BQ577" s="1"/>
      <c r="BR577" s="1"/>
      <c r="BS577" s="4"/>
      <c r="BT577" s="37">
        <f t="shared" si="38"/>
        <v>45934</v>
      </c>
      <c r="BU577" s="220"/>
      <c r="BV577" s="183"/>
      <c r="BW577" s="221"/>
      <c r="BX577" s="183"/>
      <c r="BY577" s="183"/>
      <c r="BZ577" s="183"/>
      <c r="CA577" s="183"/>
      <c r="CB577" s="183"/>
      <c r="CC577" s="183"/>
      <c r="CE577" s="1"/>
      <c r="CF577" s="1"/>
      <c r="CG577" s="1"/>
      <c r="CH577" s="1"/>
      <c r="CI577" s="1"/>
      <c r="CJ577" s="1"/>
      <c r="CK577" s="1"/>
      <c r="CL577" s="1"/>
      <c r="CM577" s="1"/>
      <c r="CN577" s="1"/>
      <c r="CO577" s="1"/>
    </row>
    <row r="578" spans="1:93" ht="30" customHeight="1" x14ac:dyDescent="0.2">
      <c r="A578" s="1">
        <v>572</v>
      </c>
      <c r="B578" s="1" t="s">
        <v>289</v>
      </c>
      <c r="C578" s="1" t="s">
        <v>318</v>
      </c>
      <c r="D578" s="1" t="s">
        <v>54</v>
      </c>
      <c r="E578" s="1" t="s">
        <v>319</v>
      </c>
      <c r="F578" s="1" t="s">
        <v>74</v>
      </c>
      <c r="G578" s="1">
        <v>3</v>
      </c>
      <c r="H578" s="1" t="s">
        <v>341</v>
      </c>
      <c r="I578" s="1" t="s">
        <v>114</v>
      </c>
      <c r="J578" s="64">
        <v>81612</v>
      </c>
      <c r="K578" s="64">
        <v>95874</v>
      </c>
      <c r="L578" s="29">
        <v>45906</v>
      </c>
      <c r="M578" s="29" t="s">
        <v>4163</v>
      </c>
      <c r="N578" s="1" t="s">
        <v>25</v>
      </c>
      <c r="O578" s="28" t="s">
        <v>84</v>
      </c>
      <c r="P578" s="1" t="s">
        <v>87</v>
      </c>
      <c r="Q578" s="64">
        <v>10</v>
      </c>
      <c r="R578" s="1" t="s">
        <v>410</v>
      </c>
      <c r="T578" s="1" t="s">
        <v>115</v>
      </c>
      <c r="U578" s="1"/>
      <c r="V578" s="1"/>
      <c r="W578" s="4"/>
      <c r="X578" s="28"/>
      <c r="Y578" s="33"/>
      <c r="Z578" s="33"/>
      <c r="AA578" s="96"/>
      <c r="AB578" s="178"/>
      <c r="AC578" s="66">
        <v>27.5</v>
      </c>
      <c r="AD578" s="65">
        <v>180</v>
      </c>
      <c r="AE578" s="33" t="s">
        <v>103</v>
      </c>
      <c r="AF578" s="33" t="s">
        <v>103</v>
      </c>
      <c r="AG578" s="33"/>
      <c r="AH578" s="4"/>
      <c r="AI578" s="1"/>
      <c r="AJ578" s="1"/>
      <c r="AK578" s="1"/>
      <c r="AL578" s="5"/>
      <c r="AM578" s="164">
        <f t="shared" si="37"/>
        <v>45909</v>
      </c>
      <c r="AW578" s="96"/>
      <c r="AX578" s="37">
        <f t="shared" si="36"/>
        <v>45913</v>
      </c>
      <c r="AY578" s="183"/>
      <c r="AZ578" s="183"/>
      <c r="BA578" s="183"/>
      <c r="BB578" s="183"/>
      <c r="BC578" s="183"/>
      <c r="BD578" s="183"/>
      <c r="BE578" s="183"/>
      <c r="BF578" s="183"/>
      <c r="BG578" s="183"/>
      <c r="BH578" s="4"/>
      <c r="BI578" s="37"/>
      <c r="BJ578" s="1"/>
      <c r="BK578" s="1"/>
      <c r="BL578" s="31"/>
      <c r="BM578" s="31"/>
      <c r="BN578" s="1"/>
      <c r="BO578" s="1"/>
      <c r="BP578" s="1"/>
      <c r="BQ578" s="1"/>
      <c r="BR578" s="1"/>
      <c r="BS578" s="4"/>
      <c r="BT578" s="37">
        <f t="shared" si="38"/>
        <v>45934</v>
      </c>
      <c r="BU578" s="220"/>
      <c r="BV578" s="183"/>
      <c r="BW578" s="221"/>
      <c r="BX578" s="183"/>
      <c r="BY578" s="183"/>
      <c r="BZ578" s="183"/>
      <c r="CA578" s="183"/>
      <c r="CB578" s="183"/>
      <c r="CC578" s="183"/>
      <c r="CE578" s="1"/>
      <c r="CF578" s="1"/>
      <c r="CG578" s="1"/>
      <c r="CH578" s="1"/>
      <c r="CI578" s="1"/>
      <c r="CJ578" s="1"/>
      <c r="CK578" s="1"/>
      <c r="CL578" s="1"/>
      <c r="CM578" s="1"/>
      <c r="CN578" s="1"/>
      <c r="CO578" s="1"/>
    </row>
    <row r="579" spans="1:93" ht="30" customHeight="1" x14ac:dyDescent="0.2">
      <c r="A579" s="1">
        <v>573</v>
      </c>
      <c r="B579" s="1" t="s">
        <v>289</v>
      </c>
      <c r="C579" s="1" t="s">
        <v>318</v>
      </c>
      <c r="D579" s="1" t="s">
        <v>54</v>
      </c>
      <c r="E579" s="1" t="s">
        <v>319</v>
      </c>
      <c r="F579" s="1" t="s">
        <v>74</v>
      </c>
      <c r="G579" s="1">
        <v>3</v>
      </c>
      <c r="H579" s="1" t="s">
        <v>341</v>
      </c>
      <c r="I579" s="1" t="s">
        <v>114</v>
      </c>
      <c r="J579" s="64">
        <v>84012</v>
      </c>
      <c r="K579" s="64">
        <v>95881</v>
      </c>
      <c r="L579" s="29">
        <v>45906</v>
      </c>
      <c r="M579" s="29" t="s">
        <v>4163</v>
      </c>
      <c r="N579" s="1" t="s">
        <v>25</v>
      </c>
      <c r="O579" s="28" t="s">
        <v>84</v>
      </c>
      <c r="P579" s="1" t="s">
        <v>87</v>
      </c>
      <c r="Q579" s="64">
        <v>10</v>
      </c>
      <c r="R579" s="1" t="s">
        <v>410</v>
      </c>
      <c r="T579" s="1" t="s">
        <v>115</v>
      </c>
      <c r="U579" s="1"/>
      <c r="V579" s="1"/>
      <c r="W579" s="4"/>
      <c r="X579" s="28"/>
      <c r="Y579" s="33"/>
      <c r="Z579" s="33"/>
      <c r="AA579" s="96"/>
      <c r="AB579" s="178"/>
      <c r="AC579" s="66">
        <v>26</v>
      </c>
      <c r="AD579" s="65">
        <v>180</v>
      </c>
      <c r="AE579" s="33" t="s">
        <v>103</v>
      </c>
      <c r="AF579" s="33" t="s">
        <v>103</v>
      </c>
      <c r="AG579" s="33"/>
      <c r="AH579" s="4"/>
      <c r="AI579" s="1"/>
      <c r="AJ579" s="1"/>
      <c r="AK579" s="1"/>
      <c r="AL579" s="5"/>
      <c r="AM579" s="164">
        <f t="shared" si="37"/>
        <v>45909</v>
      </c>
      <c r="AW579" s="96"/>
      <c r="AX579" s="37">
        <f t="shared" si="36"/>
        <v>45913</v>
      </c>
      <c r="AY579" s="183"/>
      <c r="AZ579" s="183"/>
      <c r="BA579" s="183"/>
      <c r="BB579" s="183"/>
      <c r="BC579" s="183"/>
      <c r="BD579" s="183"/>
      <c r="BE579" s="183"/>
      <c r="BF579" s="183"/>
      <c r="BG579" s="183"/>
      <c r="BH579" s="4"/>
      <c r="BI579" s="37"/>
      <c r="BJ579" s="1"/>
      <c r="BK579" s="1"/>
      <c r="BL579" s="31"/>
      <c r="BM579" s="31"/>
      <c r="BN579" s="1"/>
      <c r="BO579" s="1"/>
      <c r="BP579" s="1"/>
      <c r="BQ579" s="1"/>
      <c r="BR579" s="1"/>
      <c r="BS579" s="4"/>
      <c r="BT579" s="37">
        <f t="shared" si="38"/>
        <v>45934</v>
      </c>
      <c r="BU579" s="220"/>
      <c r="BV579" s="183"/>
      <c r="BW579" s="221"/>
      <c r="BX579" s="183"/>
      <c r="BY579" s="183"/>
      <c r="BZ579" s="183"/>
      <c r="CA579" s="183"/>
      <c r="CB579" s="183"/>
      <c r="CC579" s="183"/>
      <c r="CE579" s="1"/>
      <c r="CF579" s="1"/>
      <c r="CG579" s="1"/>
      <c r="CH579" s="1"/>
      <c r="CI579" s="1"/>
      <c r="CJ579" s="1"/>
      <c r="CK579" s="1"/>
      <c r="CL579" s="1"/>
      <c r="CM579" s="1"/>
      <c r="CN579" s="1"/>
      <c r="CO579" s="1"/>
    </row>
    <row r="580" spans="1:93" ht="30" customHeight="1" x14ac:dyDescent="0.2">
      <c r="A580" s="1">
        <v>574</v>
      </c>
      <c r="B580" s="1" t="s">
        <v>317</v>
      </c>
      <c r="C580" s="1" t="s">
        <v>318</v>
      </c>
      <c r="D580" s="1" t="s">
        <v>54</v>
      </c>
      <c r="E580" s="1" t="s">
        <v>319</v>
      </c>
      <c r="F580" s="1" t="s">
        <v>74</v>
      </c>
      <c r="G580" s="1">
        <v>1</v>
      </c>
      <c r="H580" s="1" t="s">
        <v>341</v>
      </c>
      <c r="I580" s="1" t="s">
        <v>114</v>
      </c>
      <c r="J580" s="64">
        <v>81612</v>
      </c>
      <c r="K580" s="64">
        <v>95886</v>
      </c>
      <c r="L580" s="29">
        <v>45906</v>
      </c>
      <c r="M580" s="29" t="s">
        <v>4163</v>
      </c>
      <c r="N580" s="1" t="s">
        <v>25</v>
      </c>
      <c r="O580" s="28" t="s">
        <v>84</v>
      </c>
      <c r="P580" s="1" t="s">
        <v>87</v>
      </c>
      <c r="Q580" s="64">
        <v>10</v>
      </c>
      <c r="R580" s="1" t="s">
        <v>410</v>
      </c>
      <c r="T580" s="1" t="s">
        <v>115</v>
      </c>
      <c r="U580" s="1"/>
      <c r="V580" s="1"/>
      <c r="W580" s="4"/>
      <c r="X580" s="28"/>
      <c r="Y580" s="33"/>
      <c r="Z580" s="33"/>
      <c r="AA580" s="96"/>
      <c r="AB580" s="178"/>
      <c r="AC580" s="66">
        <v>28.5</v>
      </c>
      <c r="AD580" s="65">
        <v>190</v>
      </c>
      <c r="AE580" s="33" t="s">
        <v>103</v>
      </c>
      <c r="AF580" s="33" t="s">
        <v>103</v>
      </c>
      <c r="AG580" s="33"/>
      <c r="AH580" s="4"/>
      <c r="AI580" s="1"/>
      <c r="AJ580" s="1"/>
      <c r="AK580" s="1"/>
      <c r="AL580" s="5"/>
      <c r="AM580" s="164">
        <f t="shared" si="37"/>
        <v>45909</v>
      </c>
      <c r="AW580" s="96"/>
      <c r="AX580" s="37">
        <f t="shared" si="36"/>
        <v>45913</v>
      </c>
      <c r="AY580" s="183"/>
      <c r="AZ580" s="183"/>
      <c r="BA580" s="183"/>
      <c r="BB580" s="183"/>
      <c r="BC580" s="183"/>
      <c r="BD580" s="183"/>
      <c r="BE580" s="183"/>
      <c r="BF580" s="183"/>
      <c r="BG580" s="183"/>
      <c r="BH580" s="4"/>
      <c r="BI580" s="37"/>
      <c r="BJ580" s="1"/>
      <c r="BK580" s="1"/>
      <c r="BL580" s="31"/>
      <c r="BM580" s="31"/>
      <c r="BN580" s="1"/>
      <c r="BO580" s="1"/>
      <c r="BP580" s="1"/>
      <c r="BQ580" s="1"/>
      <c r="BR580" s="1"/>
      <c r="BS580" s="4"/>
      <c r="BT580" s="37">
        <f t="shared" si="38"/>
        <v>45934</v>
      </c>
      <c r="BU580" s="220"/>
      <c r="BV580" s="183"/>
      <c r="BW580" s="221"/>
      <c r="BX580" s="183"/>
      <c r="BY580" s="183"/>
      <c r="BZ580" s="183"/>
      <c r="CA580" s="183"/>
      <c r="CB580" s="183"/>
      <c r="CC580" s="183"/>
      <c r="CE580" s="1"/>
      <c r="CF580" s="1"/>
      <c r="CG580" s="1"/>
      <c r="CH580" s="1"/>
      <c r="CI580" s="1"/>
      <c r="CJ580" s="1"/>
      <c r="CK580" s="1"/>
      <c r="CL580" s="1"/>
      <c r="CM580" s="1"/>
      <c r="CN580" s="1"/>
      <c r="CO580" s="1"/>
    </row>
    <row r="581" spans="1:93" ht="30" customHeight="1" x14ac:dyDescent="0.2">
      <c r="A581" s="1">
        <v>575</v>
      </c>
      <c r="B581" s="1" t="s">
        <v>317</v>
      </c>
      <c r="C581" s="1" t="s">
        <v>318</v>
      </c>
      <c r="D581" s="1" t="s">
        <v>54</v>
      </c>
      <c r="E581" s="1" t="s">
        <v>319</v>
      </c>
      <c r="F581" s="1" t="s">
        <v>74</v>
      </c>
      <c r="G581" s="1">
        <v>1</v>
      </c>
      <c r="H581" s="1" t="s">
        <v>341</v>
      </c>
      <c r="I581" s="1" t="s">
        <v>114</v>
      </c>
      <c r="J581" s="64">
        <v>62810</v>
      </c>
      <c r="K581" s="64">
        <v>95895</v>
      </c>
      <c r="L581" s="29">
        <v>45906</v>
      </c>
      <c r="M581" s="29" t="s">
        <v>4163</v>
      </c>
      <c r="N581" s="1" t="s">
        <v>25</v>
      </c>
      <c r="O581" s="28" t="s">
        <v>84</v>
      </c>
      <c r="P581" s="1" t="s">
        <v>87</v>
      </c>
      <c r="Q581" s="64">
        <v>9</v>
      </c>
      <c r="R581" s="1" t="s">
        <v>410</v>
      </c>
      <c r="S581" s="1">
        <v>6</v>
      </c>
      <c r="T581" s="1" t="s">
        <v>115</v>
      </c>
      <c r="U581" s="1"/>
      <c r="V581" s="1"/>
      <c r="W581" s="4"/>
      <c r="X581" s="28"/>
      <c r="Y581" s="33"/>
      <c r="Z581" s="33"/>
      <c r="AA581" s="96"/>
      <c r="AB581" s="178"/>
      <c r="AC581" s="66">
        <v>26</v>
      </c>
      <c r="AD581" s="65">
        <v>175</v>
      </c>
      <c r="AE581" s="33" t="s">
        <v>103</v>
      </c>
      <c r="AF581" s="33" t="s">
        <v>103</v>
      </c>
      <c r="AG581" s="33"/>
      <c r="AH581" s="4"/>
      <c r="AI581" s="1"/>
      <c r="AJ581" s="1"/>
      <c r="AK581" s="1"/>
      <c r="AL581" s="5"/>
      <c r="AM581" s="164">
        <f t="shared" si="37"/>
        <v>45909</v>
      </c>
      <c r="AW581" s="96"/>
      <c r="AX581" s="37">
        <f t="shared" si="36"/>
        <v>45913</v>
      </c>
      <c r="AY581" s="183"/>
      <c r="AZ581" s="183"/>
      <c r="BA581" s="183"/>
      <c r="BB581" s="183"/>
      <c r="BC581" s="183"/>
      <c r="BD581" s="183"/>
      <c r="BE581" s="183"/>
      <c r="BF581" s="183"/>
      <c r="BG581" s="183"/>
      <c r="BH581" s="4"/>
      <c r="BI581" s="37"/>
      <c r="BJ581" s="1"/>
      <c r="BK581" s="1"/>
      <c r="BL581" s="31"/>
      <c r="BM581" s="31"/>
      <c r="BN581" s="1"/>
      <c r="BO581" s="1"/>
      <c r="BP581" s="1"/>
      <c r="BQ581" s="1"/>
      <c r="BR581" s="1"/>
      <c r="BS581" s="4"/>
      <c r="BT581" s="37">
        <f t="shared" si="38"/>
        <v>45934</v>
      </c>
      <c r="BU581" s="220"/>
      <c r="BV581" s="183"/>
      <c r="BW581" s="221"/>
      <c r="BX581" s="183"/>
      <c r="BY581" s="183"/>
      <c r="BZ581" s="183"/>
      <c r="CA581" s="183"/>
      <c r="CB581" s="183"/>
      <c r="CC581" s="183"/>
      <c r="CE581" s="1"/>
      <c r="CF581" s="1"/>
      <c r="CG581" s="1"/>
      <c r="CH581" s="1"/>
      <c r="CI581" s="1"/>
      <c r="CJ581" s="1"/>
      <c r="CK581" s="1"/>
      <c r="CL581" s="1"/>
      <c r="CM581" s="1"/>
      <c r="CN581" s="1"/>
      <c r="CO581" s="1"/>
    </row>
    <row r="582" spans="1:93" ht="30" customHeight="1" x14ac:dyDescent="0.2">
      <c r="A582" s="1">
        <v>576</v>
      </c>
      <c r="B582" s="1" t="s">
        <v>317</v>
      </c>
      <c r="C582" s="1" t="s">
        <v>318</v>
      </c>
      <c r="D582" s="1" t="s">
        <v>54</v>
      </c>
      <c r="E582" s="1" t="s">
        <v>319</v>
      </c>
      <c r="F582" s="1" t="s">
        <v>74</v>
      </c>
      <c r="G582" s="1">
        <v>1</v>
      </c>
      <c r="H582" s="1" t="s">
        <v>341</v>
      </c>
      <c r="I582" s="1" t="s">
        <v>114</v>
      </c>
      <c r="J582" s="64">
        <v>81512</v>
      </c>
      <c r="K582" s="64">
        <v>92906</v>
      </c>
      <c r="L582" s="29">
        <v>45906</v>
      </c>
      <c r="M582" s="29" t="s">
        <v>4163</v>
      </c>
      <c r="N582" s="1" t="s">
        <v>25</v>
      </c>
      <c r="O582" s="28" t="s">
        <v>84</v>
      </c>
      <c r="P582" s="1" t="s">
        <v>87</v>
      </c>
      <c r="Q582" s="64">
        <v>6</v>
      </c>
      <c r="R582" s="1" t="s">
        <v>410</v>
      </c>
      <c r="T582" s="1" t="s">
        <v>115</v>
      </c>
      <c r="U582" s="1"/>
      <c r="V582" s="1"/>
      <c r="W582" s="4"/>
      <c r="X582" s="28"/>
      <c r="Y582" s="33"/>
      <c r="Z582" s="33"/>
      <c r="AA582" s="96"/>
      <c r="AB582" s="179"/>
      <c r="AC582" s="66">
        <v>29</v>
      </c>
      <c r="AD582" s="65">
        <v>185</v>
      </c>
      <c r="AE582" s="33" t="s">
        <v>103</v>
      </c>
      <c r="AF582" s="33" t="s">
        <v>103</v>
      </c>
      <c r="AG582" s="33"/>
      <c r="AH582" s="4"/>
      <c r="AI582" s="1"/>
      <c r="AJ582" s="1"/>
      <c r="AK582" s="1"/>
      <c r="AL582" s="5"/>
      <c r="AM582" s="164">
        <f t="shared" si="37"/>
        <v>45909</v>
      </c>
      <c r="AW582" s="96"/>
      <c r="AX582" s="37">
        <f t="shared" si="36"/>
        <v>45913</v>
      </c>
      <c r="AY582" s="183"/>
      <c r="AZ582" s="183"/>
      <c r="BA582" s="183"/>
      <c r="BB582" s="183"/>
      <c r="BC582" s="183"/>
      <c r="BD582" s="183"/>
      <c r="BE582" s="183"/>
      <c r="BF582" s="183"/>
      <c r="BG582" s="183"/>
      <c r="BH582" s="4"/>
      <c r="BI582" s="37"/>
      <c r="BJ582" s="1"/>
      <c r="BK582" s="1"/>
      <c r="BL582" s="31"/>
      <c r="BM582" s="31"/>
      <c r="BN582" s="1"/>
      <c r="BO582" s="1"/>
      <c r="BP582" s="1"/>
      <c r="BQ582" s="1"/>
      <c r="BR582" s="1"/>
      <c r="BS582" s="4"/>
      <c r="BT582" s="37">
        <f t="shared" si="38"/>
        <v>45934</v>
      </c>
      <c r="BU582" s="220"/>
      <c r="BV582" s="183"/>
      <c r="BW582" s="221"/>
      <c r="BX582" s="183"/>
      <c r="BY582" s="183"/>
      <c r="BZ582" s="183"/>
      <c r="CA582" s="183"/>
      <c r="CB582" s="183"/>
      <c r="CC582" s="183"/>
      <c r="CE582" s="1"/>
      <c r="CF582" s="1"/>
      <c r="CG582" s="1"/>
      <c r="CH582" s="1"/>
      <c r="CI582" s="1"/>
      <c r="CJ582" s="1"/>
      <c r="CK582" s="1"/>
      <c r="CL582" s="1"/>
      <c r="CM582" s="1"/>
      <c r="CN582" s="1"/>
      <c r="CO582" s="1"/>
    </row>
    <row r="583" spans="1:93" ht="30" customHeight="1" x14ac:dyDescent="0.2">
      <c r="A583" s="1">
        <v>577</v>
      </c>
      <c r="B583" s="1" t="s">
        <v>317</v>
      </c>
      <c r="C583" s="1" t="s">
        <v>580</v>
      </c>
      <c r="D583" s="1" t="s">
        <v>54</v>
      </c>
      <c r="E583" s="1">
        <v>639.45000000000005</v>
      </c>
      <c r="F583" s="1" t="s">
        <v>74</v>
      </c>
      <c r="G583" s="1">
        <v>1</v>
      </c>
      <c r="H583" s="1" t="s">
        <v>341</v>
      </c>
      <c r="I583" s="1" t="s">
        <v>114</v>
      </c>
      <c r="J583" s="64">
        <v>66810</v>
      </c>
      <c r="K583" s="64">
        <v>95977</v>
      </c>
      <c r="L583" s="29">
        <v>45907</v>
      </c>
      <c r="M583" s="29" t="s">
        <v>4163</v>
      </c>
      <c r="N583" s="1" t="s">
        <v>25</v>
      </c>
      <c r="O583" s="28" t="s">
        <v>84</v>
      </c>
      <c r="P583" s="1" t="s">
        <v>87</v>
      </c>
      <c r="Q583" s="64">
        <v>9</v>
      </c>
      <c r="R583" s="1" t="s">
        <v>410</v>
      </c>
      <c r="S583" s="1">
        <v>6</v>
      </c>
      <c r="T583" s="1" t="s">
        <v>115</v>
      </c>
      <c r="U583" s="1"/>
      <c r="V583" s="1"/>
      <c r="W583" s="4"/>
      <c r="X583" s="28"/>
      <c r="Y583" s="33"/>
      <c r="Z583" s="33"/>
      <c r="AA583" s="96"/>
      <c r="AB583" s="177" t="s">
        <v>788</v>
      </c>
      <c r="AC583" s="66">
        <v>28.5</v>
      </c>
      <c r="AD583" s="65">
        <v>150</v>
      </c>
      <c r="AE583" s="33" t="s">
        <v>103</v>
      </c>
      <c r="AF583" s="33" t="s">
        <v>103</v>
      </c>
      <c r="AG583" s="33"/>
      <c r="AH583" s="4"/>
      <c r="AI583" s="1"/>
      <c r="AJ583" s="1"/>
      <c r="AK583" s="1"/>
      <c r="AL583" s="5"/>
      <c r="AM583" s="164">
        <f t="shared" si="37"/>
        <v>45910</v>
      </c>
      <c r="AW583" s="96"/>
      <c r="AX583" s="37">
        <f t="shared" si="36"/>
        <v>45914</v>
      </c>
      <c r="AY583" s="183" t="s">
        <v>581</v>
      </c>
      <c r="AZ583" s="183" t="s">
        <v>584</v>
      </c>
      <c r="BA583" s="183">
        <v>21.7</v>
      </c>
      <c r="BB583" s="183">
        <v>20.399999999999999</v>
      </c>
      <c r="BC583" s="183">
        <v>19.5</v>
      </c>
      <c r="BD583" s="183"/>
      <c r="BE583" s="183"/>
      <c r="BF583" s="183"/>
      <c r="BG583" s="183">
        <f>AVERAGE(BA583:BF587)</f>
        <v>20.533333333333331</v>
      </c>
      <c r="BH583" s="4"/>
      <c r="BI583" s="37"/>
      <c r="BJ583" s="1"/>
      <c r="BK583" s="1"/>
      <c r="BL583" s="31"/>
      <c r="BM583" s="31"/>
      <c r="BN583" s="1"/>
      <c r="BO583" s="1"/>
      <c r="BP583" s="1"/>
      <c r="BQ583" s="1"/>
      <c r="BR583" s="1"/>
      <c r="BS583" s="4"/>
      <c r="BT583" s="37">
        <f t="shared" si="38"/>
        <v>45935</v>
      </c>
      <c r="BU583" s="220" t="s">
        <v>581</v>
      </c>
      <c r="BV583" s="183" t="s">
        <v>583</v>
      </c>
      <c r="BW583" s="221">
        <v>26.4</v>
      </c>
      <c r="BX583" s="183">
        <v>25.5</v>
      </c>
      <c r="BY583" s="183">
        <v>27.7</v>
      </c>
      <c r="BZ583" s="183"/>
      <c r="CA583" s="183"/>
      <c r="CB583" s="183"/>
      <c r="CC583" s="183">
        <f>AVERAGE(BW583:CB587)</f>
        <v>26.533333333333331</v>
      </c>
      <c r="CE583" s="1"/>
      <c r="CF583" s="1"/>
      <c r="CG583" s="1"/>
      <c r="CH583" s="1"/>
      <c r="CI583" s="1"/>
      <c r="CJ583" s="1"/>
      <c r="CK583" s="1"/>
      <c r="CL583" s="1"/>
      <c r="CM583" s="1"/>
      <c r="CN583" s="1"/>
      <c r="CO583" s="1"/>
    </row>
    <row r="584" spans="1:93" ht="30" customHeight="1" x14ac:dyDescent="0.2">
      <c r="A584" s="1">
        <v>578</v>
      </c>
      <c r="B584" s="1" t="s">
        <v>317</v>
      </c>
      <c r="C584" s="1" t="s">
        <v>580</v>
      </c>
      <c r="D584" s="1" t="s">
        <v>54</v>
      </c>
      <c r="E584" s="1">
        <v>639.45000000000005</v>
      </c>
      <c r="F584" s="1" t="s">
        <v>74</v>
      </c>
      <c r="G584" s="1">
        <v>1</v>
      </c>
      <c r="H584" s="1" t="s">
        <v>341</v>
      </c>
      <c r="I584" s="1" t="s">
        <v>114</v>
      </c>
      <c r="J584" s="64">
        <v>84612</v>
      </c>
      <c r="K584" s="64">
        <v>92978</v>
      </c>
      <c r="L584" s="29">
        <v>45907</v>
      </c>
      <c r="M584" s="29" t="s">
        <v>4163</v>
      </c>
      <c r="N584" s="1" t="s">
        <v>25</v>
      </c>
      <c r="O584" s="28" t="s">
        <v>84</v>
      </c>
      <c r="P584" s="1" t="s">
        <v>87</v>
      </c>
      <c r="Q584" s="64">
        <v>10</v>
      </c>
      <c r="R584" s="1" t="s">
        <v>410</v>
      </c>
      <c r="T584" s="1" t="s">
        <v>115</v>
      </c>
      <c r="U584" s="1"/>
      <c r="V584" s="1"/>
      <c r="W584" s="4"/>
      <c r="X584" s="28"/>
      <c r="Y584" s="33"/>
      <c r="Z584" s="33"/>
      <c r="AA584" s="96"/>
      <c r="AB584" s="178"/>
      <c r="AC584" s="66">
        <v>25</v>
      </c>
      <c r="AD584" s="65">
        <v>185</v>
      </c>
      <c r="AE584" s="33" t="s">
        <v>103</v>
      </c>
      <c r="AF584" s="33" t="s">
        <v>103</v>
      </c>
      <c r="AG584" s="33"/>
      <c r="AH584" s="4"/>
      <c r="AI584" s="1"/>
      <c r="AJ584" s="1"/>
      <c r="AK584" s="1"/>
      <c r="AL584" s="5"/>
      <c r="AM584" s="164">
        <f t="shared" si="37"/>
        <v>45910</v>
      </c>
      <c r="AW584" s="96"/>
      <c r="AX584" s="37">
        <f t="shared" si="36"/>
        <v>45914</v>
      </c>
      <c r="AY584" s="183"/>
      <c r="AZ584" s="183"/>
      <c r="BA584" s="183"/>
      <c r="BB584" s="183"/>
      <c r="BC584" s="183"/>
      <c r="BD584" s="183"/>
      <c r="BE584" s="183"/>
      <c r="BF584" s="183"/>
      <c r="BG584" s="183"/>
      <c r="BH584" s="4"/>
      <c r="BI584" s="37"/>
      <c r="BJ584" s="1"/>
      <c r="BK584" s="1"/>
      <c r="BL584" s="31"/>
      <c r="BM584" s="31"/>
      <c r="BN584" s="1"/>
      <c r="BO584" s="1"/>
      <c r="BP584" s="1"/>
      <c r="BQ584" s="1"/>
      <c r="BR584" s="1"/>
      <c r="BS584" s="4"/>
      <c r="BT584" s="37">
        <f t="shared" si="38"/>
        <v>45935</v>
      </c>
      <c r="BU584" s="220"/>
      <c r="BV584" s="183"/>
      <c r="BW584" s="221"/>
      <c r="BX584" s="183"/>
      <c r="BY584" s="183"/>
      <c r="BZ584" s="183"/>
      <c r="CA584" s="183"/>
      <c r="CB584" s="183"/>
      <c r="CC584" s="183"/>
      <c r="CE584" s="1"/>
      <c r="CF584" s="1"/>
      <c r="CG584" s="1"/>
      <c r="CH584" s="1"/>
      <c r="CI584" s="1"/>
      <c r="CJ584" s="1"/>
      <c r="CK584" s="1"/>
      <c r="CL584" s="1"/>
      <c r="CM584" s="1"/>
      <c r="CN584" s="1"/>
      <c r="CO584" s="1"/>
    </row>
    <row r="585" spans="1:93" ht="30" customHeight="1" x14ac:dyDescent="0.2">
      <c r="A585" s="1">
        <v>579</v>
      </c>
      <c r="B585" s="1" t="s">
        <v>317</v>
      </c>
      <c r="C585" s="1" t="s">
        <v>580</v>
      </c>
      <c r="D585" s="1" t="s">
        <v>54</v>
      </c>
      <c r="E585" s="1">
        <v>639.45000000000005</v>
      </c>
      <c r="F585" s="1" t="s">
        <v>74</v>
      </c>
      <c r="G585" s="1">
        <v>1</v>
      </c>
      <c r="H585" s="1" t="s">
        <v>341</v>
      </c>
      <c r="I585" s="1" t="s">
        <v>114</v>
      </c>
      <c r="J585" s="64">
        <v>81512</v>
      </c>
      <c r="K585" s="64">
        <v>92979</v>
      </c>
      <c r="L585" s="29">
        <v>45907</v>
      </c>
      <c r="M585" s="29" t="s">
        <v>4163</v>
      </c>
      <c r="N585" s="1" t="s">
        <v>25</v>
      </c>
      <c r="O585" s="28" t="s">
        <v>84</v>
      </c>
      <c r="P585" s="1" t="s">
        <v>87</v>
      </c>
      <c r="Q585" s="64">
        <v>10</v>
      </c>
      <c r="R585" s="1" t="s">
        <v>410</v>
      </c>
      <c r="T585" s="1" t="s">
        <v>115</v>
      </c>
      <c r="U585" s="1"/>
      <c r="V585" s="1"/>
      <c r="W585" s="4"/>
      <c r="X585" s="28"/>
      <c r="Y585" s="33"/>
      <c r="Z585" s="33"/>
      <c r="AA585" s="96"/>
      <c r="AB585" s="178"/>
      <c r="AC585" s="66">
        <v>27.5</v>
      </c>
      <c r="AD585" s="65">
        <v>190</v>
      </c>
      <c r="AE585" s="33" t="s">
        <v>103</v>
      </c>
      <c r="AF585" s="33" t="s">
        <v>103</v>
      </c>
      <c r="AG585" s="33"/>
      <c r="AH585" s="4"/>
      <c r="AI585" s="1"/>
      <c r="AJ585" s="1"/>
      <c r="AK585" s="1"/>
      <c r="AL585" s="5"/>
      <c r="AM585" s="164">
        <f t="shared" si="37"/>
        <v>45910</v>
      </c>
      <c r="AW585" s="96"/>
      <c r="AX585" s="37">
        <f t="shared" ref="AX585:AX648" si="39">IF(L585=0, 0,L585+7)</f>
        <v>45914</v>
      </c>
      <c r="AY585" s="183"/>
      <c r="AZ585" s="183"/>
      <c r="BA585" s="183"/>
      <c r="BB585" s="183"/>
      <c r="BC585" s="183"/>
      <c r="BD585" s="183"/>
      <c r="BE585" s="183"/>
      <c r="BF585" s="183"/>
      <c r="BG585" s="183"/>
      <c r="BH585" s="4"/>
      <c r="BI585" s="37"/>
      <c r="BJ585" s="1"/>
      <c r="BK585" s="1"/>
      <c r="BL585" s="31"/>
      <c r="BM585" s="31"/>
      <c r="BN585" s="1"/>
      <c r="BO585" s="1"/>
      <c r="BP585" s="1"/>
      <c r="BQ585" s="1"/>
      <c r="BR585" s="1"/>
      <c r="BS585" s="4"/>
      <c r="BT585" s="37">
        <f t="shared" si="38"/>
        <v>45935</v>
      </c>
      <c r="BU585" s="220"/>
      <c r="BV585" s="183"/>
      <c r="BW585" s="221"/>
      <c r="BX585" s="183"/>
      <c r="BY585" s="183"/>
      <c r="BZ585" s="183"/>
      <c r="CA585" s="183"/>
      <c r="CB585" s="183"/>
      <c r="CC585" s="183"/>
      <c r="CE585" s="1"/>
      <c r="CF585" s="1"/>
      <c r="CG585" s="1"/>
      <c r="CH585" s="1"/>
      <c r="CI585" s="1"/>
      <c r="CJ585" s="1"/>
      <c r="CK585" s="1"/>
      <c r="CL585" s="1"/>
      <c r="CM585" s="1"/>
      <c r="CN585" s="1"/>
      <c r="CO585" s="1"/>
    </row>
    <row r="586" spans="1:93" ht="30" customHeight="1" x14ac:dyDescent="0.2">
      <c r="A586" s="1">
        <v>580</v>
      </c>
      <c r="B586" s="1" t="s">
        <v>317</v>
      </c>
      <c r="C586" s="1" t="s">
        <v>580</v>
      </c>
      <c r="D586" s="1" t="s">
        <v>54</v>
      </c>
      <c r="E586" s="1">
        <v>639.45000000000005</v>
      </c>
      <c r="F586" s="1" t="s">
        <v>74</v>
      </c>
      <c r="G586" s="1">
        <v>1</v>
      </c>
      <c r="H586" s="1" t="s">
        <v>341</v>
      </c>
      <c r="I586" s="1" t="s">
        <v>114</v>
      </c>
      <c r="J586" s="64">
        <v>84012</v>
      </c>
      <c r="K586" s="64">
        <v>92982</v>
      </c>
      <c r="L586" s="29">
        <v>45907</v>
      </c>
      <c r="M586" s="29" t="s">
        <v>4163</v>
      </c>
      <c r="N586" s="1" t="s">
        <v>25</v>
      </c>
      <c r="O586" s="28" t="s">
        <v>84</v>
      </c>
      <c r="P586" s="1" t="s">
        <v>87</v>
      </c>
      <c r="Q586" s="64">
        <v>10</v>
      </c>
      <c r="R586" s="1" t="s">
        <v>410</v>
      </c>
      <c r="T586" s="1" t="s">
        <v>115</v>
      </c>
      <c r="U586" s="1"/>
      <c r="V586" s="1"/>
      <c r="W586" s="4"/>
      <c r="X586" s="28"/>
      <c r="Y586" s="33"/>
      <c r="Z586" s="33"/>
      <c r="AA586" s="96"/>
      <c r="AB586" s="178"/>
      <c r="AC586" s="66">
        <v>27</v>
      </c>
      <c r="AD586" s="65">
        <v>180</v>
      </c>
      <c r="AE586" s="33" t="s">
        <v>103</v>
      </c>
      <c r="AF586" s="33" t="s">
        <v>103</v>
      </c>
      <c r="AG586" s="33"/>
      <c r="AH586" s="4"/>
      <c r="AI586" s="1"/>
      <c r="AJ586" s="1"/>
      <c r="AK586" s="1"/>
      <c r="AL586" s="5"/>
      <c r="AM586" s="164">
        <f t="shared" si="37"/>
        <v>45910</v>
      </c>
      <c r="AW586" s="96"/>
      <c r="AX586" s="37">
        <f t="shared" si="39"/>
        <v>45914</v>
      </c>
      <c r="AY586" s="183"/>
      <c r="AZ586" s="183"/>
      <c r="BA586" s="183"/>
      <c r="BB586" s="183"/>
      <c r="BC586" s="183"/>
      <c r="BD586" s="183"/>
      <c r="BE586" s="183"/>
      <c r="BF586" s="183"/>
      <c r="BG586" s="183"/>
      <c r="BH586" s="4"/>
      <c r="BI586" s="37"/>
      <c r="BJ586" s="1"/>
      <c r="BK586" s="1"/>
      <c r="BL586" s="31"/>
      <c r="BM586" s="31"/>
      <c r="BN586" s="1"/>
      <c r="BO586" s="1"/>
      <c r="BP586" s="1"/>
      <c r="BQ586" s="1"/>
      <c r="BR586" s="1"/>
      <c r="BS586" s="4"/>
      <c r="BT586" s="37">
        <f t="shared" si="38"/>
        <v>45935</v>
      </c>
      <c r="BU586" s="220"/>
      <c r="BV586" s="183"/>
      <c r="BW586" s="221"/>
      <c r="BX586" s="183"/>
      <c r="BY586" s="183"/>
      <c r="BZ586" s="183"/>
      <c r="CA586" s="183"/>
      <c r="CB586" s="183"/>
      <c r="CC586" s="183"/>
      <c r="CE586" s="1"/>
      <c r="CF586" s="1"/>
      <c r="CG586" s="1"/>
      <c r="CH586" s="1"/>
      <c r="CI586" s="1"/>
      <c r="CJ586" s="1"/>
      <c r="CK586" s="1"/>
      <c r="CL586" s="1"/>
      <c r="CM586" s="1"/>
      <c r="CN586" s="1"/>
      <c r="CO586" s="1"/>
    </row>
    <row r="587" spans="1:93" ht="30" customHeight="1" x14ac:dyDescent="0.2">
      <c r="A587" s="1">
        <v>581</v>
      </c>
      <c r="B587" s="1" t="s">
        <v>317</v>
      </c>
      <c r="C587" s="1" t="s">
        <v>580</v>
      </c>
      <c r="D587" s="1" t="s">
        <v>54</v>
      </c>
      <c r="E587" s="1">
        <v>639.45000000000005</v>
      </c>
      <c r="F587" s="1" t="s">
        <v>74</v>
      </c>
      <c r="G587" s="1">
        <v>1</v>
      </c>
      <c r="H587" s="1" t="s">
        <v>341</v>
      </c>
      <c r="I587" s="1" t="s">
        <v>114</v>
      </c>
      <c r="J587" s="64">
        <v>84612</v>
      </c>
      <c r="K587" s="64">
        <v>92990</v>
      </c>
      <c r="L587" s="29">
        <v>45907</v>
      </c>
      <c r="M587" s="29" t="s">
        <v>4163</v>
      </c>
      <c r="N587" s="1" t="s">
        <v>25</v>
      </c>
      <c r="O587" s="28" t="s">
        <v>84</v>
      </c>
      <c r="P587" s="1" t="s">
        <v>87</v>
      </c>
      <c r="Q587" s="64">
        <v>10</v>
      </c>
      <c r="R587" s="1" t="s">
        <v>410</v>
      </c>
      <c r="T587" s="1" t="s">
        <v>115</v>
      </c>
      <c r="U587" s="1"/>
      <c r="V587" s="1"/>
      <c r="W587" s="4"/>
      <c r="X587" s="28"/>
      <c r="Y587" s="33"/>
      <c r="Z587" s="33"/>
      <c r="AA587" s="96"/>
      <c r="AB587" s="178"/>
      <c r="AC587" s="66">
        <v>26.5</v>
      </c>
      <c r="AD587" s="65">
        <v>185</v>
      </c>
      <c r="AE587" s="33" t="s">
        <v>103</v>
      </c>
      <c r="AF587" s="33" t="s">
        <v>103</v>
      </c>
      <c r="AG587" s="33"/>
      <c r="AH587" s="4"/>
      <c r="AI587" s="1"/>
      <c r="AJ587" s="1"/>
      <c r="AK587" s="1"/>
      <c r="AL587" s="5"/>
      <c r="AM587" s="164">
        <f t="shared" si="37"/>
        <v>45910</v>
      </c>
      <c r="AW587" s="96"/>
      <c r="AX587" s="37">
        <f t="shared" si="39"/>
        <v>45914</v>
      </c>
      <c r="AY587" s="183"/>
      <c r="AZ587" s="183"/>
      <c r="BA587" s="183"/>
      <c r="BB587" s="183"/>
      <c r="BC587" s="183"/>
      <c r="BD587" s="183"/>
      <c r="BE587" s="183"/>
      <c r="BF587" s="183"/>
      <c r="BG587" s="183"/>
      <c r="BH587" s="4"/>
      <c r="BI587" s="37"/>
      <c r="BJ587" s="1"/>
      <c r="BK587" s="1"/>
      <c r="BL587" s="31"/>
      <c r="BM587" s="31"/>
      <c r="BN587" s="1"/>
      <c r="BO587" s="1"/>
      <c r="BP587" s="1"/>
      <c r="BQ587" s="1"/>
      <c r="BR587" s="1"/>
      <c r="BS587" s="4"/>
      <c r="BT587" s="37">
        <f t="shared" si="38"/>
        <v>45935</v>
      </c>
      <c r="BU587" s="220"/>
      <c r="BV587" s="183"/>
      <c r="BW587" s="221"/>
      <c r="BX587" s="183"/>
      <c r="BY587" s="183"/>
      <c r="BZ587" s="183"/>
      <c r="CA587" s="183"/>
      <c r="CB587" s="183"/>
      <c r="CC587" s="183"/>
      <c r="CE587" s="1"/>
      <c r="CF587" s="1"/>
      <c r="CG587" s="1"/>
      <c r="CH587" s="1"/>
      <c r="CI587" s="1"/>
      <c r="CJ587" s="1"/>
      <c r="CK587" s="1"/>
      <c r="CL587" s="1"/>
      <c r="CM587" s="1"/>
      <c r="CN587" s="1"/>
      <c r="CO587" s="1"/>
    </row>
    <row r="588" spans="1:93" ht="30" customHeight="1" x14ac:dyDescent="0.2">
      <c r="A588" s="1">
        <v>582</v>
      </c>
      <c r="B588" s="1" t="s">
        <v>289</v>
      </c>
      <c r="C588" s="1" t="s">
        <v>325</v>
      </c>
      <c r="D588" s="1" t="s">
        <v>54</v>
      </c>
      <c r="E588" s="1">
        <v>639.45000000000005</v>
      </c>
      <c r="F588" s="1" t="s">
        <v>74</v>
      </c>
      <c r="G588" s="1">
        <v>3</v>
      </c>
      <c r="H588" s="1" t="s">
        <v>341</v>
      </c>
      <c r="I588" s="1" t="s">
        <v>114</v>
      </c>
      <c r="J588" s="64">
        <v>62810</v>
      </c>
      <c r="K588" s="64">
        <v>92992</v>
      </c>
      <c r="L588" s="29">
        <v>45907</v>
      </c>
      <c r="M588" s="29" t="s">
        <v>4163</v>
      </c>
      <c r="N588" s="1" t="s">
        <v>25</v>
      </c>
      <c r="O588" s="28" t="s">
        <v>84</v>
      </c>
      <c r="P588" s="1" t="s">
        <v>87</v>
      </c>
      <c r="Q588" s="64">
        <v>9</v>
      </c>
      <c r="R588" s="1" t="s">
        <v>410</v>
      </c>
      <c r="T588" s="1" t="s">
        <v>115</v>
      </c>
      <c r="U588" s="1"/>
      <c r="V588" s="1"/>
      <c r="W588" s="4"/>
      <c r="X588" s="28"/>
      <c r="Y588" s="33"/>
      <c r="Z588" s="33"/>
      <c r="AA588" s="96"/>
      <c r="AB588" s="178"/>
      <c r="AC588" s="66">
        <v>26.5</v>
      </c>
      <c r="AD588" s="65">
        <v>190</v>
      </c>
      <c r="AE588" s="33" t="s">
        <v>103</v>
      </c>
      <c r="AF588" s="33" t="s">
        <v>103</v>
      </c>
      <c r="AG588" s="33"/>
      <c r="AH588" s="4"/>
      <c r="AI588" s="1"/>
      <c r="AJ588" s="1"/>
      <c r="AK588" s="1"/>
      <c r="AL588" s="5"/>
      <c r="AM588" s="164">
        <f t="shared" si="37"/>
        <v>45910</v>
      </c>
      <c r="AW588" s="96"/>
      <c r="AX588" s="37">
        <f t="shared" si="39"/>
        <v>45914</v>
      </c>
      <c r="AY588" s="183" t="s">
        <v>585</v>
      </c>
      <c r="AZ588" s="183" t="s">
        <v>582</v>
      </c>
      <c r="BA588" s="183">
        <v>18.2</v>
      </c>
      <c r="BB588" s="183">
        <v>19.3</v>
      </c>
      <c r="BC588" s="183">
        <v>20.5</v>
      </c>
      <c r="BD588" s="183">
        <v>19.899999999999999</v>
      </c>
      <c r="BE588" s="183">
        <v>18.600000000000001</v>
      </c>
      <c r="BF588" s="183">
        <v>20.3</v>
      </c>
      <c r="BG588" s="183">
        <f>AVERAGE(BA588:BF592)</f>
        <v>19.466666666666665</v>
      </c>
      <c r="BH588" s="4"/>
      <c r="BI588" s="37"/>
      <c r="BJ588" s="1"/>
      <c r="BK588" s="1"/>
      <c r="BL588" s="31"/>
      <c r="BM588" s="31"/>
      <c r="BN588" s="1"/>
      <c r="BO588" s="1"/>
      <c r="BP588" s="1"/>
      <c r="BQ588" s="1"/>
      <c r="BR588" s="1"/>
      <c r="BS588" s="4"/>
      <c r="BT588" s="37">
        <f t="shared" si="38"/>
        <v>45935</v>
      </c>
      <c r="BU588" s="220" t="s">
        <v>585</v>
      </c>
      <c r="BV588" s="183" t="s">
        <v>583</v>
      </c>
      <c r="BW588" s="221">
        <v>26.2</v>
      </c>
      <c r="BX588" s="183">
        <v>26.7</v>
      </c>
      <c r="BY588" s="183">
        <v>25</v>
      </c>
      <c r="BZ588" s="183">
        <v>25.4</v>
      </c>
      <c r="CA588" s="183">
        <v>27.3</v>
      </c>
      <c r="CB588" s="183">
        <v>26</v>
      </c>
      <c r="CC588" s="183">
        <f>AVERAGE(BW588:CB592)</f>
        <v>26.100000000000005</v>
      </c>
      <c r="CE588" s="1"/>
      <c r="CF588" s="1"/>
      <c r="CG588" s="1"/>
      <c r="CH588" s="1"/>
      <c r="CI588" s="1"/>
      <c r="CJ588" s="1"/>
      <c r="CK588" s="1"/>
      <c r="CL588" s="1"/>
      <c r="CM588" s="1"/>
      <c r="CN588" s="1"/>
      <c r="CO588" s="1"/>
    </row>
    <row r="589" spans="1:93" ht="30" customHeight="1" x14ac:dyDescent="0.2">
      <c r="A589" s="1">
        <v>583</v>
      </c>
      <c r="B589" s="1" t="s">
        <v>289</v>
      </c>
      <c r="C589" s="1" t="s">
        <v>325</v>
      </c>
      <c r="D589" s="1" t="s">
        <v>54</v>
      </c>
      <c r="E589" s="1">
        <v>639.45000000000005</v>
      </c>
      <c r="F589" s="1" t="s">
        <v>74</v>
      </c>
      <c r="G589" s="1">
        <v>3</v>
      </c>
      <c r="H589" s="1" t="s">
        <v>341</v>
      </c>
      <c r="I589" s="1" t="s">
        <v>114</v>
      </c>
      <c r="J589" s="64">
        <v>84812</v>
      </c>
      <c r="K589" s="64">
        <v>92993</v>
      </c>
      <c r="L589" s="29">
        <v>45907</v>
      </c>
      <c r="M589" s="29" t="s">
        <v>4163</v>
      </c>
      <c r="N589" s="1" t="s">
        <v>25</v>
      </c>
      <c r="O589" s="28" t="s">
        <v>84</v>
      </c>
      <c r="P589" s="1" t="s">
        <v>87</v>
      </c>
      <c r="Q589" s="64">
        <v>10</v>
      </c>
      <c r="R589" s="1" t="s">
        <v>410</v>
      </c>
      <c r="S589" s="1">
        <v>6</v>
      </c>
      <c r="T589" s="1" t="s">
        <v>115</v>
      </c>
      <c r="U589" s="1"/>
      <c r="V589" s="1"/>
      <c r="W589" s="4"/>
      <c r="X589" s="28"/>
      <c r="Y589" s="33"/>
      <c r="Z589" s="33"/>
      <c r="AA589" s="96"/>
      <c r="AB589" s="178"/>
      <c r="AC589" s="66">
        <v>28</v>
      </c>
      <c r="AD589" s="65">
        <v>190</v>
      </c>
      <c r="AE589" s="33" t="s">
        <v>103</v>
      </c>
      <c r="AF589" s="33" t="s">
        <v>103</v>
      </c>
      <c r="AG589" s="33"/>
      <c r="AH589" s="4"/>
      <c r="AI589" s="1"/>
      <c r="AJ589" s="1"/>
      <c r="AK589" s="1"/>
      <c r="AL589" s="5"/>
      <c r="AM589" s="164">
        <f t="shared" si="37"/>
        <v>45910</v>
      </c>
      <c r="AW589" s="96"/>
      <c r="AX589" s="37">
        <f t="shared" si="39"/>
        <v>45914</v>
      </c>
      <c r="AY589" s="183"/>
      <c r="AZ589" s="183"/>
      <c r="BA589" s="183"/>
      <c r="BB589" s="183"/>
      <c r="BC589" s="183"/>
      <c r="BD589" s="183"/>
      <c r="BE589" s="183"/>
      <c r="BF589" s="183"/>
      <c r="BG589" s="183"/>
      <c r="BH589" s="4"/>
      <c r="BI589" s="37"/>
      <c r="BJ589" s="1"/>
      <c r="BK589" s="1"/>
      <c r="BL589" s="31"/>
      <c r="BM589" s="31"/>
      <c r="BN589" s="1"/>
      <c r="BO589" s="1"/>
      <c r="BP589" s="1"/>
      <c r="BQ589" s="1"/>
      <c r="BR589" s="1"/>
      <c r="BS589" s="4"/>
      <c r="BT589" s="37">
        <f t="shared" si="38"/>
        <v>45935</v>
      </c>
      <c r="BU589" s="220"/>
      <c r="BV589" s="183"/>
      <c r="BW589" s="221"/>
      <c r="BX589" s="183"/>
      <c r="BY589" s="183"/>
      <c r="BZ589" s="183"/>
      <c r="CA589" s="183"/>
      <c r="CB589" s="183"/>
      <c r="CC589" s="183"/>
      <c r="CE589" s="1"/>
      <c r="CF589" s="1"/>
      <c r="CG589" s="1"/>
      <c r="CH589" s="1"/>
      <c r="CI589" s="1"/>
      <c r="CJ589" s="1"/>
      <c r="CK589" s="1"/>
      <c r="CL589" s="1"/>
      <c r="CM589" s="1"/>
      <c r="CN589" s="1"/>
      <c r="CO589" s="1"/>
    </row>
    <row r="590" spans="1:93" ht="30" customHeight="1" x14ac:dyDescent="0.2">
      <c r="A590" s="1">
        <v>584</v>
      </c>
      <c r="B590" s="1" t="s">
        <v>289</v>
      </c>
      <c r="C590" s="1" t="s">
        <v>325</v>
      </c>
      <c r="D590" s="1" t="s">
        <v>54</v>
      </c>
      <c r="E590" s="1">
        <v>639.45000000000005</v>
      </c>
      <c r="F590" s="1" t="s">
        <v>74</v>
      </c>
      <c r="G590" s="1">
        <v>3</v>
      </c>
      <c r="H590" s="1" t="s">
        <v>341</v>
      </c>
      <c r="I590" s="1" t="s">
        <v>114</v>
      </c>
      <c r="J590" s="64">
        <v>82612</v>
      </c>
      <c r="K590" s="64">
        <v>92999</v>
      </c>
      <c r="L590" s="29">
        <v>45907</v>
      </c>
      <c r="M590" s="29" t="s">
        <v>4163</v>
      </c>
      <c r="N590" s="1" t="s">
        <v>25</v>
      </c>
      <c r="O590" s="28" t="s">
        <v>84</v>
      </c>
      <c r="P590" s="1" t="s">
        <v>87</v>
      </c>
      <c r="Q590" s="64">
        <v>10</v>
      </c>
      <c r="R590" s="1" t="s">
        <v>410</v>
      </c>
      <c r="T590" s="1" t="s">
        <v>115</v>
      </c>
      <c r="U590" s="1"/>
      <c r="V590" s="1"/>
      <c r="W590" s="4"/>
      <c r="X590" s="28"/>
      <c r="Y590" s="33"/>
      <c r="Z590" s="33"/>
      <c r="AA590" s="96"/>
      <c r="AB590" s="178"/>
      <c r="AC590" s="66">
        <v>28</v>
      </c>
      <c r="AD590" s="65">
        <v>160</v>
      </c>
      <c r="AE590" s="33" t="s">
        <v>103</v>
      </c>
      <c r="AF590" s="33" t="s">
        <v>103</v>
      </c>
      <c r="AG590" s="33"/>
      <c r="AH590" s="4"/>
      <c r="AI590" s="1"/>
      <c r="AJ590" s="1"/>
      <c r="AK590" s="1"/>
      <c r="AL590" s="5"/>
      <c r="AM590" s="164">
        <f t="shared" si="37"/>
        <v>45910</v>
      </c>
      <c r="AW590" s="96"/>
      <c r="AX590" s="37">
        <f t="shared" si="39"/>
        <v>45914</v>
      </c>
      <c r="AY590" s="183"/>
      <c r="AZ590" s="183"/>
      <c r="BA590" s="183"/>
      <c r="BB590" s="183"/>
      <c r="BC590" s="183"/>
      <c r="BD590" s="183"/>
      <c r="BE590" s="183"/>
      <c r="BF590" s="183"/>
      <c r="BG590" s="183"/>
      <c r="BH590" s="4"/>
      <c r="BI590" s="37"/>
      <c r="BJ590" s="1"/>
      <c r="BK590" s="1"/>
      <c r="BL590" s="31"/>
      <c r="BM590" s="31"/>
      <c r="BN590" s="1"/>
      <c r="BO590" s="1"/>
      <c r="BP590" s="1"/>
      <c r="BQ590" s="1"/>
      <c r="BR590" s="1"/>
      <c r="BS590" s="4"/>
      <c r="BT590" s="37">
        <f t="shared" si="38"/>
        <v>45935</v>
      </c>
      <c r="BU590" s="220"/>
      <c r="BV590" s="183"/>
      <c r="BW590" s="221"/>
      <c r="BX590" s="183"/>
      <c r="BY590" s="183"/>
      <c r="BZ590" s="183"/>
      <c r="CA590" s="183"/>
      <c r="CB590" s="183"/>
      <c r="CC590" s="183"/>
      <c r="CE590" s="1"/>
      <c r="CF590" s="1"/>
      <c r="CG590" s="1"/>
      <c r="CH590" s="1"/>
      <c r="CI590" s="1"/>
      <c r="CJ590" s="1"/>
      <c r="CK590" s="1"/>
      <c r="CL590" s="1"/>
      <c r="CM590" s="1"/>
      <c r="CN590" s="1"/>
      <c r="CO590" s="1"/>
    </row>
    <row r="591" spans="1:93" ht="30" customHeight="1" x14ac:dyDescent="0.2">
      <c r="A591" s="1">
        <v>585</v>
      </c>
      <c r="B591" s="1" t="s">
        <v>289</v>
      </c>
      <c r="C591" s="1" t="s">
        <v>325</v>
      </c>
      <c r="D591" s="1" t="s">
        <v>54</v>
      </c>
      <c r="E591" s="1">
        <v>639.45000000000005</v>
      </c>
      <c r="F591" s="1" t="s">
        <v>74</v>
      </c>
      <c r="G591" s="1">
        <v>3</v>
      </c>
      <c r="H591" s="1" t="s">
        <v>341</v>
      </c>
      <c r="I591" s="1" t="s">
        <v>114</v>
      </c>
      <c r="J591" s="64">
        <v>82512</v>
      </c>
      <c r="K591" s="64">
        <v>93002</v>
      </c>
      <c r="L591" s="29">
        <v>45907</v>
      </c>
      <c r="M591" s="29" t="s">
        <v>4163</v>
      </c>
      <c r="N591" s="1" t="s">
        <v>25</v>
      </c>
      <c r="O591" s="28" t="s">
        <v>84</v>
      </c>
      <c r="P591" s="1" t="s">
        <v>87</v>
      </c>
      <c r="Q591" s="64">
        <v>10</v>
      </c>
      <c r="R591" s="1" t="s">
        <v>410</v>
      </c>
      <c r="T591" s="1" t="s">
        <v>115</v>
      </c>
      <c r="U591" s="1"/>
      <c r="V591" s="1"/>
      <c r="W591" s="4"/>
      <c r="X591" s="28"/>
      <c r="Y591" s="33"/>
      <c r="Z591" s="33"/>
      <c r="AA591" s="96"/>
      <c r="AB591" s="178"/>
      <c r="AC591" s="66">
        <v>27</v>
      </c>
      <c r="AD591" s="65">
        <v>180</v>
      </c>
      <c r="AE591" s="33" t="s">
        <v>103</v>
      </c>
      <c r="AF591" s="33" t="s">
        <v>103</v>
      </c>
      <c r="AG591" s="33"/>
      <c r="AH591" s="4"/>
      <c r="AI591" s="1"/>
      <c r="AJ591" s="1"/>
      <c r="AK591" s="1"/>
      <c r="AL591" s="5"/>
      <c r="AM591" s="164">
        <f t="shared" si="37"/>
        <v>45910</v>
      </c>
      <c r="AW591" s="96"/>
      <c r="AX591" s="37">
        <f t="shared" si="39"/>
        <v>45914</v>
      </c>
      <c r="AY591" s="183"/>
      <c r="AZ591" s="183"/>
      <c r="BA591" s="183"/>
      <c r="BB591" s="183"/>
      <c r="BC591" s="183"/>
      <c r="BD591" s="183"/>
      <c r="BE591" s="183"/>
      <c r="BF591" s="183"/>
      <c r="BG591" s="183"/>
      <c r="BH591" s="4"/>
      <c r="BI591" s="37"/>
      <c r="BJ591" s="1"/>
      <c r="BK591" s="1"/>
      <c r="BL591" s="31"/>
      <c r="BM591" s="31"/>
      <c r="BN591" s="1"/>
      <c r="BO591" s="1"/>
      <c r="BP591" s="1"/>
      <c r="BQ591" s="1"/>
      <c r="BR591" s="1"/>
      <c r="BS591" s="4"/>
      <c r="BT591" s="37">
        <f t="shared" si="38"/>
        <v>45935</v>
      </c>
      <c r="BU591" s="220"/>
      <c r="BV591" s="183"/>
      <c r="BW591" s="221"/>
      <c r="BX591" s="183"/>
      <c r="BY591" s="183"/>
      <c r="BZ591" s="183"/>
      <c r="CA591" s="183"/>
      <c r="CB591" s="183"/>
      <c r="CC591" s="183"/>
      <c r="CE591" s="1"/>
      <c r="CF591" s="1"/>
      <c r="CG591" s="1"/>
      <c r="CH591" s="1"/>
      <c r="CI591" s="1"/>
      <c r="CJ591" s="1"/>
      <c r="CK591" s="1"/>
      <c r="CL591" s="1"/>
      <c r="CM591" s="1"/>
      <c r="CN591" s="1"/>
      <c r="CO591" s="1"/>
    </row>
    <row r="592" spans="1:93" ht="30" customHeight="1" x14ac:dyDescent="0.2">
      <c r="A592" s="1">
        <v>586</v>
      </c>
      <c r="B592" s="1" t="s">
        <v>289</v>
      </c>
      <c r="C592" s="1" t="s">
        <v>325</v>
      </c>
      <c r="D592" s="1" t="s">
        <v>54</v>
      </c>
      <c r="E592" s="1">
        <v>639.45000000000005</v>
      </c>
      <c r="F592" s="1" t="s">
        <v>74</v>
      </c>
      <c r="G592" s="1">
        <v>3</v>
      </c>
      <c r="H592" s="1" t="s">
        <v>341</v>
      </c>
      <c r="I592" s="1" t="s">
        <v>114</v>
      </c>
      <c r="J592" s="64">
        <v>82012</v>
      </c>
      <c r="K592" s="64">
        <v>93006</v>
      </c>
      <c r="L592" s="29">
        <v>45907</v>
      </c>
      <c r="M592" s="29" t="s">
        <v>4163</v>
      </c>
      <c r="N592" s="1" t="s">
        <v>25</v>
      </c>
      <c r="O592" s="28" t="s">
        <v>84</v>
      </c>
      <c r="P592" s="1" t="s">
        <v>87</v>
      </c>
      <c r="Q592" s="64">
        <v>10</v>
      </c>
      <c r="R592" s="1" t="s">
        <v>410</v>
      </c>
      <c r="T592" s="1" t="s">
        <v>115</v>
      </c>
      <c r="U592" s="1"/>
      <c r="V592" s="1"/>
      <c r="W592" s="4"/>
      <c r="X592" s="28"/>
      <c r="Y592" s="33"/>
      <c r="Z592" s="33"/>
      <c r="AA592" s="96"/>
      <c r="AB592" s="179"/>
      <c r="AC592" s="66">
        <v>27.5</v>
      </c>
      <c r="AD592" s="65">
        <v>190</v>
      </c>
      <c r="AE592" s="33" t="s">
        <v>103</v>
      </c>
      <c r="AF592" s="33" t="s">
        <v>103</v>
      </c>
      <c r="AG592" s="33"/>
      <c r="AH592" s="4"/>
      <c r="AI592" s="1"/>
      <c r="AJ592" s="1"/>
      <c r="AK592" s="1"/>
      <c r="AL592" s="5"/>
      <c r="AM592" s="164">
        <f t="shared" si="37"/>
        <v>45910</v>
      </c>
      <c r="AW592" s="96"/>
      <c r="AX592" s="37">
        <f t="shared" si="39"/>
        <v>45914</v>
      </c>
      <c r="AY592" s="183"/>
      <c r="AZ592" s="183"/>
      <c r="BA592" s="183"/>
      <c r="BB592" s="183"/>
      <c r="BC592" s="183"/>
      <c r="BD592" s="183"/>
      <c r="BE592" s="183"/>
      <c r="BF592" s="183"/>
      <c r="BG592" s="183"/>
      <c r="BH592" s="4"/>
      <c r="BI592" s="37"/>
      <c r="BJ592" s="1"/>
      <c r="BK592" s="1"/>
      <c r="BL592" s="31"/>
      <c r="BM592" s="31"/>
      <c r="BN592" s="1"/>
      <c r="BO592" s="1"/>
      <c r="BP592" s="1"/>
      <c r="BQ592" s="1"/>
      <c r="BR592" s="1"/>
      <c r="BS592" s="4"/>
      <c r="BT592" s="37">
        <f t="shared" si="38"/>
        <v>45935</v>
      </c>
      <c r="BU592" s="220"/>
      <c r="BV592" s="183"/>
      <c r="BW592" s="221"/>
      <c r="BX592" s="183"/>
      <c r="BY592" s="183"/>
      <c r="BZ592" s="183"/>
      <c r="CA592" s="183"/>
      <c r="CB592" s="183"/>
      <c r="CC592" s="183"/>
      <c r="CE592" s="1"/>
      <c r="CF592" s="1"/>
      <c r="CG592" s="1"/>
      <c r="CH592" s="1"/>
      <c r="CI592" s="1"/>
      <c r="CJ592" s="1"/>
      <c r="CK592" s="1"/>
      <c r="CL592" s="1"/>
      <c r="CM592" s="1"/>
      <c r="CN592" s="1"/>
      <c r="CO592" s="1"/>
    </row>
    <row r="593" spans="1:93" ht="30" customHeight="1" x14ac:dyDescent="0.2">
      <c r="A593" s="1">
        <v>587</v>
      </c>
      <c r="B593" s="1" t="s">
        <v>103</v>
      </c>
      <c r="C593" s="1" t="s">
        <v>103</v>
      </c>
      <c r="D593" s="1" t="s">
        <v>54</v>
      </c>
      <c r="E593" s="1" t="s">
        <v>103</v>
      </c>
      <c r="F593" s="1" t="s">
        <v>74</v>
      </c>
      <c r="G593" s="1"/>
      <c r="H593" s="1" t="s">
        <v>341</v>
      </c>
      <c r="I593" s="1" t="s">
        <v>114</v>
      </c>
      <c r="J593" s="64">
        <v>84212</v>
      </c>
      <c r="K593" s="64">
        <v>93010</v>
      </c>
      <c r="L593" s="29">
        <v>45908</v>
      </c>
      <c r="M593" s="29" t="s">
        <v>4163</v>
      </c>
      <c r="N593" s="1" t="s">
        <v>25</v>
      </c>
      <c r="O593" s="28" t="s">
        <v>84</v>
      </c>
      <c r="P593" s="1" t="s">
        <v>87</v>
      </c>
      <c r="Q593" s="64">
        <v>10</v>
      </c>
      <c r="R593" s="1" t="s">
        <v>410</v>
      </c>
      <c r="T593" s="1" t="s">
        <v>115</v>
      </c>
      <c r="U593" s="1"/>
      <c r="V593" s="1"/>
      <c r="W593" s="4"/>
      <c r="X593" s="28"/>
      <c r="Y593" s="33"/>
      <c r="Z593" s="33"/>
      <c r="AA593" s="96"/>
      <c r="AC593" s="66">
        <v>26</v>
      </c>
      <c r="AD593" s="65">
        <v>160</v>
      </c>
      <c r="AE593" s="33"/>
      <c r="AF593" s="33"/>
      <c r="AG593" s="33"/>
      <c r="AH593" s="4"/>
      <c r="AI593" s="1"/>
      <c r="AJ593" s="1"/>
      <c r="AK593" s="1"/>
      <c r="AL593" s="5"/>
      <c r="AM593" s="164">
        <f t="shared" si="37"/>
        <v>45911</v>
      </c>
      <c r="AW593" s="96"/>
      <c r="AX593" s="37">
        <f t="shared" si="39"/>
        <v>45915</v>
      </c>
      <c r="AY593" s="1"/>
      <c r="AZ593" s="1"/>
      <c r="BA593" s="1"/>
      <c r="BB593" s="1"/>
      <c r="BC593" s="1"/>
      <c r="BD593" s="1"/>
      <c r="BE593" s="1"/>
      <c r="BF593" s="1"/>
      <c r="BG593" s="1"/>
      <c r="BH593" s="4"/>
      <c r="BI593" s="37"/>
      <c r="BJ593" s="1"/>
      <c r="BK593" s="1"/>
      <c r="BL593" s="31"/>
      <c r="BM593" s="31"/>
      <c r="BN593" s="1"/>
      <c r="BO593" s="1"/>
      <c r="BP593" s="1"/>
      <c r="BQ593" s="1"/>
      <c r="BR593" s="1"/>
      <c r="BS593" s="4"/>
      <c r="BT593" s="37">
        <f t="shared" si="38"/>
        <v>45936</v>
      </c>
      <c r="BU593" s="31"/>
      <c r="BW593" s="33"/>
      <c r="BX593" s="1"/>
      <c r="BY593" s="1"/>
      <c r="BZ593" s="1"/>
      <c r="CA593" s="1"/>
      <c r="CB593" s="1"/>
      <c r="CC593" s="1"/>
      <c r="CE593" s="1"/>
      <c r="CF593" s="1"/>
      <c r="CG593" s="1"/>
      <c r="CH593" s="1"/>
      <c r="CI593" s="1"/>
      <c r="CJ593" s="1"/>
      <c r="CK593" s="1"/>
      <c r="CL593" s="1"/>
      <c r="CM593" s="1"/>
      <c r="CN593" s="1"/>
      <c r="CO593" s="1"/>
    </row>
    <row r="594" spans="1:93" ht="30" customHeight="1" x14ac:dyDescent="0.2">
      <c r="A594" s="1">
        <v>588</v>
      </c>
      <c r="B594" s="1" t="s">
        <v>103</v>
      </c>
      <c r="C594" s="1" t="s">
        <v>103</v>
      </c>
      <c r="D594" s="1" t="s">
        <v>54</v>
      </c>
      <c r="E594" s="1" t="s">
        <v>103</v>
      </c>
      <c r="F594" s="1" t="s">
        <v>74</v>
      </c>
      <c r="G594" s="1"/>
      <c r="H594" s="1" t="s">
        <v>341</v>
      </c>
      <c r="I594" s="1" t="s">
        <v>114</v>
      </c>
      <c r="J594" s="64">
        <v>83912</v>
      </c>
      <c r="K594" s="64">
        <v>93011</v>
      </c>
      <c r="L594" s="29">
        <v>45908</v>
      </c>
      <c r="M594" s="29" t="s">
        <v>4163</v>
      </c>
      <c r="N594" s="1" t="s">
        <v>25</v>
      </c>
      <c r="O594" s="28" t="s">
        <v>84</v>
      </c>
      <c r="P594" s="1" t="s">
        <v>87</v>
      </c>
      <c r="Q594" s="64">
        <v>10</v>
      </c>
      <c r="R594" s="1" t="s">
        <v>410</v>
      </c>
      <c r="S594" s="1">
        <v>6</v>
      </c>
      <c r="T594" s="1" t="s">
        <v>115</v>
      </c>
      <c r="U594" s="1"/>
      <c r="V594" s="1"/>
      <c r="W594" s="4"/>
      <c r="X594" s="28"/>
      <c r="Y594" s="33"/>
      <c r="Z594" s="33"/>
      <c r="AA594" s="96"/>
      <c r="AC594" s="66">
        <v>26</v>
      </c>
      <c r="AD594" s="65">
        <v>180</v>
      </c>
      <c r="AE594" s="33"/>
      <c r="AF594" s="33"/>
      <c r="AG594" s="33"/>
      <c r="AH594" s="4"/>
      <c r="AI594" s="1"/>
      <c r="AJ594" s="1"/>
      <c r="AK594" s="1"/>
      <c r="AL594" s="5"/>
      <c r="AM594" s="164">
        <f t="shared" si="37"/>
        <v>45911</v>
      </c>
      <c r="AW594" s="96"/>
      <c r="AX594" s="37">
        <f t="shared" si="39"/>
        <v>45915</v>
      </c>
      <c r="AY594" s="1"/>
      <c r="AZ594" s="1"/>
      <c r="BA594" s="1"/>
      <c r="BB594" s="1"/>
      <c r="BC594" s="1"/>
      <c r="BD594" s="1"/>
      <c r="BE594" s="1"/>
      <c r="BF594" s="1"/>
      <c r="BG594" s="1"/>
      <c r="BH594" s="4"/>
      <c r="BI594" s="37"/>
      <c r="BJ594" s="1"/>
      <c r="BK594" s="1"/>
      <c r="BL594" s="31"/>
      <c r="BM594" s="31"/>
      <c r="BN594" s="1"/>
      <c r="BO594" s="1"/>
      <c r="BP594" s="1"/>
      <c r="BQ594" s="1"/>
      <c r="BR594" s="1"/>
      <c r="BS594" s="4"/>
      <c r="BT594" s="37">
        <f t="shared" si="38"/>
        <v>45936</v>
      </c>
      <c r="BU594" s="31"/>
      <c r="BW594" s="33"/>
      <c r="BX594" s="1"/>
      <c r="BY594" s="1"/>
      <c r="BZ594" s="1"/>
      <c r="CA594" s="1"/>
      <c r="CB594" s="1"/>
      <c r="CC594" s="1"/>
      <c r="CE594" s="1"/>
      <c r="CF594" s="1"/>
      <c r="CG594" s="1"/>
      <c r="CH594" s="1"/>
      <c r="CI594" s="1"/>
      <c r="CJ594" s="1"/>
      <c r="CK594" s="1"/>
      <c r="CL594" s="1"/>
      <c r="CM594" s="1"/>
      <c r="CN594" s="1"/>
      <c r="CO594" s="1"/>
    </row>
    <row r="595" spans="1:93" ht="30" customHeight="1" x14ac:dyDescent="0.2">
      <c r="A595" s="1">
        <v>589</v>
      </c>
      <c r="B595" s="1" t="s">
        <v>327</v>
      </c>
      <c r="C595" s="1" t="s">
        <v>328</v>
      </c>
      <c r="D595" s="1" t="s">
        <v>223</v>
      </c>
      <c r="E595" s="1" t="s">
        <v>235</v>
      </c>
      <c r="F595" s="1" t="s">
        <v>74</v>
      </c>
      <c r="G595" s="1"/>
      <c r="H595" s="1" t="s">
        <v>4209</v>
      </c>
      <c r="I595" s="1" t="s">
        <v>114</v>
      </c>
      <c r="J595" s="64">
        <v>84812</v>
      </c>
      <c r="K595" s="64">
        <v>93099</v>
      </c>
      <c r="L595" s="29">
        <v>45909</v>
      </c>
      <c r="M595" s="29" t="s">
        <v>4163</v>
      </c>
      <c r="N595" s="1" t="s">
        <v>25</v>
      </c>
      <c r="O595" s="28" t="s">
        <v>225</v>
      </c>
      <c r="P595" s="1" t="s">
        <v>216</v>
      </c>
      <c r="Q595" s="64">
        <v>10</v>
      </c>
      <c r="R595" s="1" t="s">
        <v>410</v>
      </c>
      <c r="S595" s="1">
        <v>6</v>
      </c>
      <c r="T595" s="1" t="s">
        <v>115</v>
      </c>
      <c r="U595" s="1"/>
      <c r="V595" s="1"/>
      <c r="W595" s="4"/>
      <c r="X595" s="28"/>
      <c r="Y595" s="33"/>
      <c r="Z595" s="33"/>
      <c r="AA595" s="96"/>
      <c r="AB595" s="177" t="s">
        <v>802</v>
      </c>
      <c r="AC595" s="66">
        <v>27.5</v>
      </c>
      <c r="AD595" s="65">
        <v>190</v>
      </c>
      <c r="AE595" s="33" t="s">
        <v>103</v>
      </c>
      <c r="AF595" s="33" t="s">
        <v>103</v>
      </c>
      <c r="AG595" s="33"/>
      <c r="AH595" s="4"/>
      <c r="AI595" s="1"/>
      <c r="AJ595" s="1"/>
      <c r="AK595" s="1"/>
      <c r="AL595" s="5"/>
      <c r="AM595" s="164">
        <f t="shared" si="37"/>
        <v>45912</v>
      </c>
      <c r="AN595" s="182" t="s">
        <v>586</v>
      </c>
      <c r="AO595" s="282" t="s">
        <v>587</v>
      </c>
      <c r="AP595" s="182">
        <v>41.6</v>
      </c>
      <c r="AQ595" s="182">
        <v>42.1</v>
      </c>
      <c r="AR595" s="182">
        <v>41.1</v>
      </c>
      <c r="AS595" s="182"/>
      <c r="AT595" s="182"/>
      <c r="AU595" s="182"/>
      <c r="AV595" s="182">
        <f>AVERAGE(AP595:AU621)</f>
        <v>41.6</v>
      </c>
      <c r="AW595" s="96"/>
      <c r="AX595" s="37">
        <f t="shared" si="39"/>
        <v>45916</v>
      </c>
      <c r="AY595" s="183" t="s">
        <v>586</v>
      </c>
      <c r="AZ595" s="183" t="s">
        <v>588</v>
      </c>
      <c r="BA595" s="183">
        <v>45.1</v>
      </c>
      <c r="BB595" s="183">
        <v>43.1</v>
      </c>
      <c r="BC595" s="183">
        <v>43.4</v>
      </c>
      <c r="BD595" s="183">
        <v>44.1</v>
      </c>
      <c r="BE595" s="183">
        <v>44.5</v>
      </c>
      <c r="BF595" s="183">
        <v>43.1</v>
      </c>
      <c r="BG595" s="183">
        <f>AVERAGE(BA595:BF621)</f>
        <v>44.04999999999999</v>
      </c>
      <c r="BH595" s="4"/>
      <c r="BI595" s="37"/>
      <c r="BJ595" s="1"/>
      <c r="BK595" s="1"/>
      <c r="BL595" s="31"/>
      <c r="BM595" s="31"/>
      <c r="BN595" s="1"/>
      <c r="BO595" s="1"/>
      <c r="BP595" s="1"/>
      <c r="BQ595" s="1"/>
      <c r="BR595" s="1"/>
      <c r="BS595" s="4"/>
      <c r="BT595" s="37">
        <f t="shared" si="38"/>
        <v>45937</v>
      </c>
      <c r="BU595" s="220" t="s">
        <v>586</v>
      </c>
      <c r="BV595" s="183" t="s">
        <v>589</v>
      </c>
      <c r="BW595" s="221">
        <v>48.8</v>
      </c>
      <c r="BX595" s="183">
        <v>50.8</v>
      </c>
      <c r="BY595" s="183">
        <v>49.6</v>
      </c>
      <c r="BZ595" s="183">
        <v>50.4</v>
      </c>
      <c r="CA595" s="183">
        <v>50.7</v>
      </c>
      <c r="CB595" s="183">
        <v>49.3</v>
      </c>
      <c r="CC595" s="183">
        <f>AVERAGE(BW595:CB621)</f>
        <v>50.033333333333331</v>
      </c>
      <c r="CE595" s="1"/>
      <c r="CF595" s="1"/>
      <c r="CG595" s="1"/>
      <c r="CH595" s="1"/>
      <c r="CI595" s="1"/>
      <c r="CJ595" s="1"/>
      <c r="CK595" s="1"/>
      <c r="CL595" s="1"/>
      <c r="CM595" s="1"/>
      <c r="CN595" s="1"/>
      <c r="CO595" s="1"/>
    </row>
    <row r="596" spans="1:93" ht="30" customHeight="1" x14ac:dyDescent="0.2">
      <c r="A596" s="1">
        <v>590</v>
      </c>
      <c r="B596" s="1" t="s">
        <v>327</v>
      </c>
      <c r="C596" s="1" t="s">
        <v>328</v>
      </c>
      <c r="D596" s="1" t="s">
        <v>223</v>
      </c>
      <c r="E596" s="1" t="s">
        <v>235</v>
      </c>
      <c r="F596" s="1" t="s">
        <v>74</v>
      </c>
      <c r="G596" s="1"/>
      <c r="H596" s="1" t="s">
        <v>4209</v>
      </c>
      <c r="I596" s="1" t="s">
        <v>114</v>
      </c>
      <c r="J596" s="64">
        <v>84012</v>
      </c>
      <c r="K596" s="64">
        <v>93102</v>
      </c>
      <c r="L596" s="29">
        <v>45909</v>
      </c>
      <c r="M596" s="29" t="s">
        <v>4163</v>
      </c>
      <c r="N596" s="1" t="s">
        <v>25</v>
      </c>
      <c r="O596" s="28" t="s">
        <v>225</v>
      </c>
      <c r="P596" s="1" t="s">
        <v>216</v>
      </c>
      <c r="Q596" s="64">
        <v>10</v>
      </c>
      <c r="R596" s="1" t="s">
        <v>410</v>
      </c>
      <c r="T596" s="1" t="s">
        <v>115</v>
      </c>
      <c r="U596" s="1"/>
      <c r="V596" s="1"/>
      <c r="W596" s="4"/>
      <c r="X596" s="28"/>
      <c r="Y596" s="33"/>
      <c r="Z596" s="33"/>
      <c r="AA596" s="96"/>
      <c r="AB596" s="178"/>
      <c r="AC596" s="66">
        <v>28.5</v>
      </c>
      <c r="AD596" s="65">
        <v>220</v>
      </c>
      <c r="AE596" s="33" t="s">
        <v>103</v>
      </c>
      <c r="AF596" s="33" t="s">
        <v>103</v>
      </c>
      <c r="AG596" s="33"/>
      <c r="AH596" s="4"/>
      <c r="AI596" s="1"/>
      <c r="AJ596" s="1"/>
      <c r="AK596" s="1"/>
      <c r="AL596" s="5"/>
      <c r="AM596" s="164">
        <f t="shared" ref="AM596:AM659" si="40">L596+3</f>
        <v>45912</v>
      </c>
      <c r="AN596" s="182"/>
      <c r="AO596" s="182"/>
      <c r="AP596" s="182"/>
      <c r="AQ596" s="182"/>
      <c r="AR596" s="182"/>
      <c r="AS596" s="182"/>
      <c r="AT596" s="182"/>
      <c r="AU596" s="182"/>
      <c r="AV596" s="182"/>
      <c r="AW596" s="96"/>
      <c r="AX596" s="37">
        <f t="shared" si="39"/>
        <v>45916</v>
      </c>
      <c r="AY596" s="183"/>
      <c r="AZ596" s="183"/>
      <c r="BA596" s="183"/>
      <c r="BB596" s="183"/>
      <c r="BC596" s="183"/>
      <c r="BD596" s="183"/>
      <c r="BE596" s="183"/>
      <c r="BF596" s="183"/>
      <c r="BG596" s="183"/>
      <c r="BH596" s="4"/>
      <c r="BI596" s="37"/>
      <c r="BJ596" s="1"/>
      <c r="BK596" s="1"/>
      <c r="BL596" s="31"/>
      <c r="BM596" s="31"/>
      <c r="BN596" s="1"/>
      <c r="BO596" s="1"/>
      <c r="BP596" s="1"/>
      <c r="BQ596" s="1"/>
      <c r="BR596" s="1"/>
      <c r="BS596" s="4"/>
      <c r="BT596" s="37">
        <f t="shared" si="38"/>
        <v>45937</v>
      </c>
      <c r="BU596" s="220"/>
      <c r="BV596" s="183"/>
      <c r="BW596" s="221"/>
      <c r="BX596" s="183"/>
      <c r="BY596" s="183"/>
      <c r="BZ596" s="183"/>
      <c r="CA596" s="183"/>
      <c r="CB596" s="183"/>
      <c r="CC596" s="183"/>
      <c r="CE596" s="1"/>
      <c r="CF596" s="1"/>
      <c r="CG596" s="1"/>
      <c r="CH596" s="1"/>
      <c r="CI596" s="1"/>
      <c r="CJ596" s="1"/>
      <c r="CK596" s="1"/>
      <c r="CL596" s="1"/>
      <c r="CM596" s="1"/>
      <c r="CN596" s="1"/>
      <c r="CO596" s="1"/>
    </row>
    <row r="597" spans="1:93" ht="30" customHeight="1" x14ac:dyDescent="0.2">
      <c r="A597" s="1">
        <v>591</v>
      </c>
      <c r="B597" s="1" t="s">
        <v>327</v>
      </c>
      <c r="C597" s="1" t="s">
        <v>328</v>
      </c>
      <c r="D597" s="1" t="s">
        <v>223</v>
      </c>
      <c r="E597" s="1" t="s">
        <v>235</v>
      </c>
      <c r="F597" s="1" t="s">
        <v>74</v>
      </c>
      <c r="G597" s="1"/>
      <c r="H597" s="1" t="s">
        <v>4209</v>
      </c>
      <c r="I597" s="1" t="s">
        <v>114</v>
      </c>
      <c r="J597" s="64">
        <v>82712</v>
      </c>
      <c r="K597" s="64">
        <v>93104</v>
      </c>
      <c r="L597" s="29">
        <v>45909</v>
      </c>
      <c r="M597" s="29" t="s">
        <v>4163</v>
      </c>
      <c r="N597" s="1" t="s">
        <v>25</v>
      </c>
      <c r="O597" s="28" t="s">
        <v>225</v>
      </c>
      <c r="P597" s="1" t="s">
        <v>216</v>
      </c>
      <c r="Q597" s="64">
        <v>10</v>
      </c>
      <c r="R597" s="1" t="s">
        <v>410</v>
      </c>
      <c r="T597" s="1" t="s">
        <v>115</v>
      </c>
      <c r="U597" s="1"/>
      <c r="V597" s="1"/>
      <c r="W597" s="4"/>
      <c r="X597" s="28"/>
      <c r="Y597" s="33"/>
      <c r="Z597" s="33"/>
      <c r="AA597" s="96"/>
      <c r="AB597" s="178"/>
      <c r="AC597" s="66">
        <v>25.5</v>
      </c>
      <c r="AD597" s="65">
        <v>200</v>
      </c>
      <c r="AE597" s="33" t="s">
        <v>103</v>
      </c>
      <c r="AF597" s="33" t="s">
        <v>103</v>
      </c>
      <c r="AG597" s="33"/>
      <c r="AH597" s="4"/>
      <c r="AI597" s="1"/>
      <c r="AJ597" s="1"/>
      <c r="AK597" s="1"/>
      <c r="AL597" s="5"/>
      <c r="AM597" s="164">
        <f t="shared" si="40"/>
        <v>45912</v>
      </c>
      <c r="AN597" s="182"/>
      <c r="AO597" s="182"/>
      <c r="AP597" s="182"/>
      <c r="AQ597" s="182"/>
      <c r="AR597" s="182"/>
      <c r="AS597" s="182"/>
      <c r="AT597" s="182"/>
      <c r="AU597" s="182"/>
      <c r="AV597" s="182"/>
      <c r="AW597" s="96"/>
      <c r="AX597" s="37">
        <f t="shared" si="39"/>
        <v>45916</v>
      </c>
      <c r="AY597" s="183"/>
      <c r="AZ597" s="183"/>
      <c r="BA597" s="183"/>
      <c r="BB597" s="183"/>
      <c r="BC597" s="183"/>
      <c r="BD597" s="183"/>
      <c r="BE597" s="183"/>
      <c r="BF597" s="183"/>
      <c r="BG597" s="183"/>
      <c r="BH597" s="4"/>
      <c r="BI597" s="37"/>
      <c r="BJ597" s="1"/>
      <c r="BK597" s="1"/>
      <c r="BL597" s="31"/>
      <c r="BM597" s="31"/>
      <c r="BN597" s="1"/>
      <c r="BO597" s="1"/>
      <c r="BP597" s="1"/>
      <c r="BQ597" s="1"/>
      <c r="BR597" s="1"/>
      <c r="BS597" s="4"/>
      <c r="BT597" s="37">
        <f t="shared" si="38"/>
        <v>45937</v>
      </c>
      <c r="BU597" s="220"/>
      <c r="BV597" s="183"/>
      <c r="BW597" s="221"/>
      <c r="BX597" s="183"/>
      <c r="BY597" s="183"/>
      <c r="BZ597" s="183"/>
      <c r="CA597" s="183"/>
      <c r="CB597" s="183"/>
      <c r="CC597" s="183"/>
      <c r="CE597" s="1"/>
      <c r="CF597" s="1"/>
      <c r="CG597" s="1"/>
      <c r="CH597" s="1"/>
      <c r="CI597" s="1"/>
      <c r="CJ597" s="1"/>
      <c r="CK597" s="1"/>
      <c r="CL597" s="1"/>
      <c r="CM597" s="1"/>
      <c r="CN597" s="1"/>
      <c r="CO597" s="1"/>
    </row>
    <row r="598" spans="1:93" ht="30" customHeight="1" x14ac:dyDescent="0.2">
      <c r="A598" s="1">
        <v>592</v>
      </c>
      <c r="B598" s="1" t="s">
        <v>327</v>
      </c>
      <c r="C598" s="1" t="s">
        <v>328</v>
      </c>
      <c r="D598" s="1" t="s">
        <v>223</v>
      </c>
      <c r="E598" s="1" t="s">
        <v>235</v>
      </c>
      <c r="F598" s="1" t="s">
        <v>74</v>
      </c>
      <c r="G598" s="1"/>
      <c r="H598" s="1" t="s">
        <v>4209</v>
      </c>
      <c r="I598" s="1" t="s">
        <v>114</v>
      </c>
      <c r="J598" s="64">
        <v>78412</v>
      </c>
      <c r="K598" s="64">
        <v>93107</v>
      </c>
      <c r="L598" s="29">
        <v>45909</v>
      </c>
      <c r="M598" s="29" t="s">
        <v>4163</v>
      </c>
      <c r="N598" s="1" t="s">
        <v>25</v>
      </c>
      <c r="O598" s="28" t="s">
        <v>225</v>
      </c>
      <c r="P598" s="1" t="s">
        <v>216</v>
      </c>
      <c r="Q598" s="64">
        <v>10</v>
      </c>
      <c r="R598" s="1" t="s">
        <v>410</v>
      </c>
      <c r="T598" s="1" t="s">
        <v>115</v>
      </c>
      <c r="U598" s="1"/>
      <c r="V598" s="1"/>
      <c r="W598" s="4"/>
      <c r="X598" s="28"/>
      <c r="Y598" s="33"/>
      <c r="Z598" s="33"/>
      <c r="AA598" s="96"/>
      <c r="AB598" s="178"/>
      <c r="AC598" s="66">
        <v>27</v>
      </c>
      <c r="AD598" s="65">
        <v>240</v>
      </c>
      <c r="AE598" s="33" t="s">
        <v>103</v>
      </c>
      <c r="AF598" s="33" t="s">
        <v>103</v>
      </c>
      <c r="AG598" s="33"/>
      <c r="AH598" s="4"/>
      <c r="AI598" s="1"/>
      <c r="AJ598" s="1"/>
      <c r="AK598" s="1"/>
      <c r="AL598" s="5"/>
      <c r="AM598" s="164">
        <f t="shared" si="40"/>
        <v>45912</v>
      </c>
      <c r="AN598" s="182"/>
      <c r="AO598" s="182"/>
      <c r="AP598" s="182"/>
      <c r="AQ598" s="182"/>
      <c r="AR598" s="182"/>
      <c r="AS598" s="182"/>
      <c r="AT598" s="182"/>
      <c r="AU598" s="182"/>
      <c r="AV598" s="182"/>
      <c r="AW598" s="96"/>
      <c r="AX598" s="37">
        <f t="shared" si="39"/>
        <v>45916</v>
      </c>
      <c r="AY598" s="183"/>
      <c r="AZ598" s="183"/>
      <c r="BA598" s="183"/>
      <c r="BB598" s="183"/>
      <c r="BC598" s="183"/>
      <c r="BD598" s="183"/>
      <c r="BE598" s="183"/>
      <c r="BF598" s="183"/>
      <c r="BG598" s="183"/>
      <c r="BH598" s="4"/>
      <c r="BI598" s="37"/>
      <c r="BJ598" s="1"/>
      <c r="BK598" s="1"/>
      <c r="BL598" s="31"/>
      <c r="BM598" s="31"/>
      <c r="BN598" s="1"/>
      <c r="BO598" s="1"/>
      <c r="BP598" s="1"/>
      <c r="BQ598" s="1"/>
      <c r="BR598" s="1"/>
      <c r="BS598" s="4"/>
      <c r="BT598" s="37">
        <f t="shared" si="38"/>
        <v>45937</v>
      </c>
      <c r="BU598" s="220"/>
      <c r="BV598" s="183"/>
      <c r="BW598" s="221"/>
      <c r="BX598" s="183"/>
      <c r="BY598" s="183"/>
      <c r="BZ598" s="183"/>
      <c r="CA598" s="183"/>
      <c r="CB598" s="183"/>
      <c r="CC598" s="183"/>
      <c r="CE598" s="1"/>
      <c r="CF598" s="1"/>
      <c r="CG598" s="1"/>
      <c r="CH598" s="1"/>
      <c r="CI598" s="1"/>
      <c r="CJ598" s="1"/>
      <c r="CK598" s="1"/>
      <c r="CL598" s="1"/>
      <c r="CM598" s="1"/>
      <c r="CN598" s="1"/>
      <c r="CO598" s="1"/>
    </row>
    <row r="599" spans="1:93" ht="30" customHeight="1" x14ac:dyDescent="0.2">
      <c r="A599" s="1">
        <v>593</v>
      </c>
      <c r="B599" s="1" t="s">
        <v>327</v>
      </c>
      <c r="C599" s="1" t="s">
        <v>328</v>
      </c>
      <c r="D599" s="1" t="s">
        <v>223</v>
      </c>
      <c r="E599" s="1" t="s">
        <v>235</v>
      </c>
      <c r="F599" s="1" t="s">
        <v>74</v>
      </c>
      <c r="G599" s="1"/>
      <c r="H599" s="1" t="s">
        <v>4209</v>
      </c>
      <c r="I599" s="1" t="s">
        <v>114</v>
      </c>
      <c r="J599" s="64">
        <v>69410</v>
      </c>
      <c r="K599" s="64">
        <v>93108</v>
      </c>
      <c r="L599" s="29">
        <v>45909</v>
      </c>
      <c r="M599" s="29" t="s">
        <v>4163</v>
      </c>
      <c r="N599" s="1" t="s">
        <v>25</v>
      </c>
      <c r="O599" s="28" t="s">
        <v>225</v>
      </c>
      <c r="P599" s="1" t="s">
        <v>216</v>
      </c>
      <c r="Q599" s="64">
        <v>9</v>
      </c>
      <c r="R599" s="1" t="s">
        <v>410</v>
      </c>
      <c r="T599" s="1" t="s">
        <v>115</v>
      </c>
      <c r="U599" s="1"/>
      <c r="V599" s="1"/>
      <c r="W599" s="4"/>
      <c r="X599" s="28"/>
      <c r="Y599" s="33"/>
      <c r="Z599" s="33"/>
      <c r="AA599" s="96"/>
      <c r="AB599" s="178"/>
      <c r="AC599" s="66">
        <v>27</v>
      </c>
      <c r="AD599" s="65">
        <v>210</v>
      </c>
      <c r="AE599" s="33" t="s">
        <v>103</v>
      </c>
      <c r="AF599" s="33" t="s">
        <v>103</v>
      </c>
      <c r="AG599" s="33"/>
      <c r="AH599" s="4"/>
      <c r="AI599" s="1"/>
      <c r="AJ599" s="1"/>
      <c r="AK599" s="1"/>
      <c r="AL599" s="5"/>
      <c r="AM599" s="164">
        <f t="shared" si="40"/>
        <v>45912</v>
      </c>
      <c r="AN599" s="182"/>
      <c r="AO599" s="182"/>
      <c r="AP599" s="182"/>
      <c r="AQ599" s="182"/>
      <c r="AR599" s="182"/>
      <c r="AS599" s="182"/>
      <c r="AT599" s="182"/>
      <c r="AU599" s="182"/>
      <c r="AV599" s="182"/>
      <c r="AW599" s="96"/>
      <c r="AX599" s="37">
        <f t="shared" si="39"/>
        <v>45916</v>
      </c>
      <c r="AY599" s="183"/>
      <c r="AZ599" s="183"/>
      <c r="BA599" s="183"/>
      <c r="BB599" s="183"/>
      <c r="BC599" s="183"/>
      <c r="BD599" s="183"/>
      <c r="BE599" s="183"/>
      <c r="BF599" s="183"/>
      <c r="BG599" s="183"/>
      <c r="BH599" s="4"/>
      <c r="BI599" s="37"/>
      <c r="BJ599" s="1"/>
      <c r="BK599" s="1"/>
      <c r="BL599" s="31"/>
      <c r="BM599" s="31"/>
      <c r="BN599" s="1"/>
      <c r="BO599" s="1"/>
      <c r="BP599" s="1"/>
      <c r="BQ599" s="1"/>
      <c r="BR599" s="1"/>
      <c r="BS599" s="4"/>
      <c r="BT599" s="37">
        <f t="shared" si="38"/>
        <v>45937</v>
      </c>
      <c r="BU599" s="220"/>
      <c r="BV599" s="183"/>
      <c r="BW599" s="221"/>
      <c r="BX599" s="183"/>
      <c r="BY599" s="183"/>
      <c r="BZ599" s="183"/>
      <c r="CA599" s="183"/>
      <c r="CB599" s="183"/>
      <c r="CC599" s="183"/>
      <c r="CE599" s="1"/>
      <c r="CF599" s="1"/>
      <c r="CG599" s="1"/>
      <c r="CH599" s="1"/>
      <c r="CI599" s="1"/>
      <c r="CJ599" s="1"/>
      <c r="CK599" s="1"/>
      <c r="CL599" s="1"/>
      <c r="CM599" s="1"/>
      <c r="CN599" s="1"/>
      <c r="CO599" s="1"/>
    </row>
    <row r="600" spans="1:93" ht="30" customHeight="1" x14ac:dyDescent="0.2">
      <c r="A600" s="1">
        <v>594</v>
      </c>
      <c r="B600" s="1" t="s">
        <v>327</v>
      </c>
      <c r="C600" s="1" t="s">
        <v>328</v>
      </c>
      <c r="D600" s="1" t="s">
        <v>223</v>
      </c>
      <c r="E600" s="1" t="s">
        <v>235</v>
      </c>
      <c r="F600" s="1" t="s">
        <v>74</v>
      </c>
      <c r="G600" s="1"/>
      <c r="H600" s="1" t="s">
        <v>4209</v>
      </c>
      <c r="I600" s="1" t="s">
        <v>114</v>
      </c>
      <c r="J600" s="64">
        <v>83412</v>
      </c>
      <c r="K600" s="64">
        <v>93111</v>
      </c>
      <c r="L600" s="29">
        <v>45909</v>
      </c>
      <c r="M600" s="29" t="s">
        <v>4163</v>
      </c>
      <c r="N600" s="1" t="s">
        <v>25</v>
      </c>
      <c r="O600" s="28" t="s">
        <v>225</v>
      </c>
      <c r="P600" s="1" t="s">
        <v>216</v>
      </c>
      <c r="Q600" s="64">
        <v>10</v>
      </c>
      <c r="R600" s="1" t="s">
        <v>410</v>
      </c>
      <c r="T600" s="1" t="s">
        <v>115</v>
      </c>
      <c r="U600" s="1"/>
      <c r="V600" s="1"/>
      <c r="W600" s="4"/>
      <c r="X600" s="28"/>
      <c r="Y600" s="33"/>
      <c r="Z600" s="33"/>
      <c r="AA600" s="96"/>
      <c r="AB600" s="178"/>
      <c r="AC600" s="66">
        <v>26</v>
      </c>
      <c r="AD600" s="65">
        <v>230</v>
      </c>
      <c r="AE600" s="33" t="s">
        <v>103</v>
      </c>
      <c r="AF600" s="33" t="s">
        <v>103</v>
      </c>
      <c r="AG600" s="33"/>
      <c r="AH600" s="4"/>
      <c r="AI600" s="1"/>
      <c r="AJ600" s="1"/>
      <c r="AK600" s="1"/>
      <c r="AL600" s="5"/>
      <c r="AM600" s="164">
        <f t="shared" si="40"/>
        <v>45912</v>
      </c>
      <c r="AN600" s="182"/>
      <c r="AO600" s="182"/>
      <c r="AP600" s="182"/>
      <c r="AQ600" s="182"/>
      <c r="AR600" s="182"/>
      <c r="AS600" s="182"/>
      <c r="AT600" s="182"/>
      <c r="AU600" s="182"/>
      <c r="AV600" s="182"/>
      <c r="AW600" s="96"/>
      <c r="AX600" s="37">
        <f t="shared" si="39"/>
        <v>45916</v>
      </c>
      <c r="AY600" s="183"/>
      <c r="AZ600" s="183"/>
      <c r="BA600" s="183"/>
      <c r="BB600" s="183"/>
      <c r="BC600" s="183"/>
      <c r="BD600" s="183"/>
      <c r="BE600" s="183"/>
      <c r="BF600" s="183"/>
      <c r="BG600" s="183"/>
      <c r="BH600" s="4"/>
      <c r="BI600" s="37"/>
      <c r="BJ600" s="1"/>
      <c r="BK600" s="1"/>
      <c r="BL600" s="31"/>
      <c r="BM600" s="31"/>
      <c r="BN600" s="1"/>
      <c r="BO600" s="1"/>
      <c r="BP600" s="1"/>
      <c r="BQ600" s="1"/>
      <c r="BR600" s="1"/>
      <c r="BS600" s="4"/>
      <c r="BT600" s="37">
        <f t="shared" si="38"/>
        <v>45937</v>
      </c>
      <c r="BU600" s="220"/>
      <c r="BV600" s="183"/>
      <c r="BW600" s="221"/>
      <c r="BX600" s="183"/>
      <c r="BY600" s="183"/>
      <c r="BZ600" s="183"/>
      <c r="CA600" s="183"/>
      <c r="CB600" s="183"/>
      <c r="CC600" s="183"/>
      <c r="CE600" s="1"/>
      <c r="CF600" s="1"/>
      <c r="CG600" s="1"/>
      <c r="CH600" s="1"/>
      <c r="CI600" s="1"/>
      <c r="CJ600" s="1"/>
      <c r="CK600" s="1"/>
      <c r="CL600" s="1"/>
      <c r="CM600" s="1"/>
      <c r="CN600" s="1"/>
      <c r="CO600" s="1"/>
    </row>
    <row r="601" spans="1:93" ht="30" customHeight="1" x14ac:dyDescent="0.2">
      <c r="A601" s="1">
        <v>595</v>
      </c>
      <c r="B601" s="1" t="s">
        <v>327</v>
      </c>
      <c r="C601" s="1" t="s">
        <v>328</v>
      </c>
      <c r="D601" s="1" t="s">
        <v>223</v>
      </c>
      <c r="E601" s="1" t="s">
        <v>235</v>
      </c>
      <c r="F601" s="1" t="s">
        <v>74</v>
      </c>
      <c r="G601" s="1"/>
      <c r="H601" s="1" t="s">
        <v>4209</v>
      </c>
      <c r="I601" s="1" t="s">
        <v>114</v>
      </c>
      <c r="J601" s="64">
        <v>82512</v>
      </c>
      <c r="K601" s="64">
        <v>93113</v>
      </c>
      <c r="L601" s="29">
        <v>45909</v>
      </c>
      <c r="M601" s="29" t="s">
        <v>4163</v>
      </c>
      <c r="N601" s="1" t="s">
        <v>25</v>
      </c>
      <c r="O601" s="28" t="s">
        <v>225</v>
      </c>
      <c r="P601" s="1" t="s">
        <v>216</v>
      </c>
      <c r="Q601" s="64">
        <v>10</v>
      </c>
      <c r="R601" s="1" t="s">
        <v>410</v>
      </c>
      <c r="T601" s="1" t="s">
        <v>115</v>
      </c>
      <c r="U601" s="1"/>
      <c r="V601" s="1"/>
      <c r="W601" s="4"/>
      <c r="X601" s="28"/>
      <c r="Y601" s="33"/>
      <c r="Z601" s="33"/>
      <c r="AA601" s="96"/>
      <c r="AB601" s="178"/>
      <c r="AC601" s="66">
        <v>28</v>
      </c>
      <c r="AD601" s="65">
        <v>240</v>
      </c>
      <c r="AE601" s="33" t="s">
        <v>103</v>
      </c>
      <c r="AF601" s="33" t="s">
        <v>103</v>
      </c>
      <c r="AG601" s="33"/>
      <c r="AH601" s="4"/>
      <c r="AI601" s="1"/>
      <c r="AJ601" s="1"/>
      <c r="AK601" s="1"/>
      <c r="AL601" s="5"/>
      <c r="AM601" s="164">
        <f t="shared" si="40"/>
        <v>45912</v>
      </c>
      <c r="AN601" s="182"/>
      <c r="AO601" s="182"/>
      <c r="AP601" s="182"/>
      <c r="AQ601" s="182"/>
      <c r="AR601" s="182"/>
      <c r="AS601" s="182"/>
      <c r="AT601" s="182"/>
      <c r="AU601" s="182"/>
      <c r="AV601" s="182"/>
      <c r="AW601" s="96"/>
      <c r="AX601" s="37">
        <f t="shared" si="39"/>
        <v>45916</v>
      </c>
      <c r="AY601" s="183"/>
      <c r="AZ601" s="183"/>
      <c r="BA601" s="183"/>
      <c r="BB601" s="183"/>
      <c r="BC601" s="183"/>
      <c r="BD601" s="183"/>
      <c r="BE601" s="183"/>
      <c r="BF601" s="183"/>
      <c r="BG601" s="183"/>
      <c r="BH601" s="4"/>
      <c r="BI601" s="37"/>
      <c r="BJ601" s="1"/>
      <c r="BK601" s="1"/>
      <c r="BL601" s="31"/>
      <c r="BM601" s="31"/>
      <c r="BN601" s="1"/>
      <c r="BO601" s="1"/>
      <c r="BP601" s="1"/>
      <c r="BQ601" s="1"/>
      <c r="BR601" s="1"/>
      <c r="BS601" s="4"/>
      <c r="BT601" s="37">
        <f t="shared" si="38"/>
        <v>45937</v>
      </c>
      <c r="BU601" s="220"/>
      <c r="BV601" s="183"/>
      <c r="BW601" s="221"/>
      <c r="BX601" s="183"/>
      <c r="BY601" s="183"/>
      <c r="BZ601" s="183"/>
      <c r="CA601" s="183"/>
      <c r="CB601" s="183"/>
      <c r="CC601" s="183"/>
      <c r="CE601" s="1"/>
      <c r="CF601" s="1"/>
      <c r="CG601" s="1"/>
      <c r="CH601" s="1"/>
      <c r="CI601" s="1"/>
      <c r="CJ601" s="1"/>
      <c r="CK601" s="1"/>
      <c r="CL601" s="1"/>
      <c r="CM601" s="1"/>
      <c r="CN601" s="1"/>
      <c r="CO601" s="1"/>
    </row>
    <row r="602" spans="1:93" ht="30" customHeight="1" x14ac:dyDescent="0.2">
      <c r="A602" s="1">
        <v>596</v>
      </c>
      <c r="B602" s="1" t="s">
        <v>327</v>
      </c>
      <c r="C602" s="1" t="s">
        <v>328</v>
      </c>
      <c r="D602" s="1" t="s">
        <v>223</v>
      </c>
      <c r="E602" s="1" t="s">
        <v>235</v>
      </c>
      <c r="F602" s="1" t="s">
        <v>74</v>
      </c>
      <c r="G602" s="1"/>
      <c r="H602" s="1" t="s">
        <v>4209</v>
      </c>
      <c r="I602" s="1" t="s">
        <v>114</v>
      </c>
      <c r="J602" s="64">
        <v>62710</v>
      </c>
      <c r="K602" s="64">
        <v>93114</v>
      </c>
      <c r="L602" s="29">
        <v>45909</v>
      </c>
      <c r="M602" s="29" t="s">
        <v>4163</v>
      </c>
      <c r="N602" s="1" t="s">
        <v>25</v>
      </c>
      <c r="O602" s="28" t="s">
        <v>225</v>
      </c>
      <c r="P602" s="1" t="s">
        <v>216</v>
      </c>
      <c r="Q602" s="64">
        <v>9</v>
      </c>
      <c r="R602" s="1" t="s">
        <v>410</v>
      </c>
      <c r="T602" s="1" t="s">
        <v>115</v>
      </c>
      <c r="U602" s="1"/>
      <c r="V602" s="1"/>
      <c r="W602" s="4"/>
      <c r="X602" s="28"/>
      <c r="Y602" s="33"/>
      <c r="Z602" s="33"/>
      <c r="AA602" s="96"/>
      <c r="AB602" s="178"/>
      <c r="AC602" s="66">
        <v>25</v>
      </c>
      <c r="AD602" s="65">
        <v>220</v>
      </c>
      <c r="AE602" s="33" t="s">
        <v>103</v>
      </c>
      <c r="AF602" s="33" t="s">
        <v>103</v>
      </c>
      <c r="AG602" s="33"/>
      <c r="AH602" s="4"/>
      <c r="AI602" s="1"/>
      <c r="AJ602" s="1"/>
      <c r="AK602" s="1"/>
      <c r="AL602" s="5"/>
      <c r="AM602" s="164">
        <f t="shared" si="40"/>
        <v>45912</v>
      </c>
      <c r="AN602" s="182"/>
      <c r="AO602" s="182"/>
      <c r="AP602" s="182"/>
      <c r="AQ602" s="182"/>
      <c r="AR602" s="182"/>
      <c r="AS602" s="182"/>
      <c r="AT602" s="182"/>
      <c r="AU602" s="182"/>
      <c r="AV602" s="182"/>
      <c r="AW602" s="96"/>
      <c r="AX602" s="37">
        <f t="shared" si="39"/>
        <v>45916</v>
      </c>
      <c r="AY602" s="183"/>
      <c r="AZ602" s="183"/>
      <c r="BA602" s="183"/>
      <c r="BB602" s="183"/>
      <c r="BC602" s="183"/>
      <c r="BD602" s="183"/>
      <c r="BE602" s="183"/>
      <c r="BF602" s="183"/>
      <c r="BG602" s="183"/>
      <c r="BH602" s="4"/>
      <c r="BI602" s="37"/>
      <c r="BJ602" s="1"/>
      <c r="BK602" s="1"/>
      <c r="BL602" s="31"/>
      <c r="BM602" s="31"/>
      <c r="BN602" s="1"/>
      <c r="BO602" s="1"/>
      <c r="BP602" s="1"/>
      <c r="BQ602" s="1"/>
      <c r="BR602" s="1"/>
      <c r="BS602" s="4"/>
      <c r="BT602" s="37">
        <f t="shared" si="38"/>
        <v>45937</v>
      </c>
      <c r="BU602" s="220"/>
      <c r="BV602" s="183"/>
      <c r="BW602" s="221"/>
      <c r="BX602" s="183"/>
      <c r="BY602" s="183"/>
      <c r="BZ602" s="183"/>
      <c r="CA602" s="183"/>
      <c r="CB602" s="183"/>
      <c r="CC602" s="183"/>
      <c r="CE602" s="1"/>
      <c r="CF602" s="1"/>
      <c r="CG602" s="1"/>
      <c r="CH602" s="1"/>
      <c r="CI602" s="1"/>
      <c r="CJ602" s="1"/>
      <c r="CK602" s="1"/>
      <c r="CL602" s="1"/>
      <c r="CM602" s="1"/>
      <c r="CN602" s="1"/>
      <c r="CO602" s="1"/>
    </row>
    <row r="603" spans="1:93" ht="30" customHeight="1" x14ac:dyDescent="0.2">
      <c r="A603" s="1">
        <v>597</v>
      </c>
      <c r="B603" s="1" t="s">
        <v>327</v>
      </c>
      <c r="C603" s="1" t="s">
        <v>328</v>
      </c>
      <c r="D603" s="1" t="s">
        <v>223</v>
      </c>
      <c r="E603" s="1" t="s">
        <v>235</v>
      </c>
      <c r="F603" s="1" t="s">
        <v>74</v>
      </c>
      <c r="G603" s="1"/>
      <c r="H603" s="1" t="s">
        <v>4209</v>
      </c>
      <c r="I603" s="1" t="s">
        <v>114</v>
      </c>
      <c r="J603" s="64">
        <v>82812</v>
      </c>
      <c r="K603" s="64">
        <v>93117</v>
      </c>
      <c r="L603" s="29">
        <v>45909</v>
      </c>
      <c r="M603" s="29" t="s">
        <v>4163</v>
      </c>
      <c r="N603" s="1" t="s">
        <v>25</v>
      </c>
      <c r="O603" s="28" t="s">
        <v>225</v>
      </c>
      <c r="P603" s="1" t="s">
        <v>216</v>
      </c>
      <c r="Q603" s="64">
        <v>10</v>
      </c>
      <c r="R603" s="1" t="s">
        <v>410</v>
      </c>
      <c r="T603" s="1" t="s">
        <v>115</v>
      </c>
      <c r="U603" s="1"/>
      <c r="V603" s="1"/>
      <c r="W603" s="4"/>
      <c r="X603" s="28"/>
      <c r="Y603" s="33"/>
      <c r="Z603" s="33"/>
      <c r="AA603" s="96"/>
      <c r="AB603" s="178"/>
      <c r="AC603" s="66">
        <v>27.5</v>
      </c>
      <c r="AD603" s="65">
        <v>240</v>
      </c>
      <c r="AE603" s="33" t="s">
        <v>103</v>
      </c>
      <c r="AF603" s="33" t="s">
        <v>103</v>
      </c>
      <c r="AG603" s="33"/>
      <c r="AH603" s="4"/>
      <c r="AI603" s="1"/>
      <c r="AJ603" s="1"/>
      <c r="AK603" s="1"/>
      <c r="AL603" s="5"/>
      <c r="AM603" s="164">
        <f t="shared" si="40"/>
        <v>45912</v>
      </c>
      <c r="AN603" s="182"/>
      <c r="AO603" s="182"/>
      <c r="AP603" s="182"/>
      <c r="AQ603" s="182"/>
      <c r="AR603" s="182"/>
      <c r="AS603" s="182"/>
      <c r="AT603" s="182"/>
      <c r="AU603" s="182"/>
      <c r="AV603" s="182"/>
      <c r="AW603" s="96"/>
      <c r="AX603" s="37">
        <f t="shared" si="39"/>
        <v>45916</v>
      </c>
      <c r="AY603" s="183"/>
      <c r="AZ603" s="183"/>
      <c r="BA603" s="183"/>
      <c r="BB603" s="183"/>
      <c r="BC603" s="183"/>
      <c r="BD603" s="183"/>
      <c r="BE603" s="183"/>
      <c r="BF603" s="183"/>
      <c r="BG603" s="183"/>
      <c r="BH603" s="4"/>
      <c r="BI603" s="37"/>
      <c r="BJ603" s="1"/>
      <c r="BK603" s="1"/>
      <c r="BL603" s="31"/>
      <c r="BM603" s="31"/>
      <c r="BN603" s="1"/>
      <c r="BO603" s="1"/>
      <c r="BP603" s="1"/>
      <c r="BQ603" s="1"/>
      <c r="BR603" s="1"/>
      <c r="BS603" s="4"/>
      <c r="BT603" s="37">
        <f t="shared" si="38"/>
        <v>45937</v>
      </c>
      <c r="BU603" s="220"/>
      <c r="BV603" s="183"/>
      <c r="BW603" s="221"/>
      <c r="BX603" s="183"/>
      <c r="BY603" s="183"/>
      <c r="BZ603" s="183"/>
      <c r="CA603" s="183"/>
      <c r="CB603" s="183"/>
      <c r="CC603" s="183"/>
      <c r="CE603" s="1"/>
      <c r="CF603" s="1"/>
      <c r="CG603" s="1"/>
      <c r="CH603" s="1"/>
      <c r="CI603" s="1"/>
      <c r="CJ603" s="1"/>
      <c r="CK603" s="1"/>
      <c r="CL603" s="1"/>
      <c r="CM603" s="1"/>
      <c r="CN603" s="1"/>
      <c r="CO603" s="1"/>
    </row>
    <row r="604" spans="1:93" ht="30" customHeight="1" x14ac:dyDescent="0.2">
      <c r="A604" s="1">
        <v>598</v>
      </c>
      <c r="B604" s="1" t="s">
        <v>327</v>
      </c>
      <c r="C604" s="1" t="s">
        <v>328</v>
      </c>
      <c r="D604" s="1" t="s">
        <v>223</v>
      </c>
      <c r="E604" s="1" t="s">
        <v>235</v>
      </c>
      <c r="F604" s="1" t="s">
        <v>74</v>
      </c>
      <c r="G604" s="1"/>
      <c r="H604" s="1" t="s">
        <v>4209</v>
      </c>
      <c r="I604" s="1" t="s">
        <v>114</v>
      </c>
      <c r="J604" s="64">
        <v>66810</v>
      </c>
      <c r="K604" s="64">
        <v>93119</v>
      </c>
      <c r="L604" s="29">
        <v>45909</v>
      </c>
      <c r="M604" s="29" t="s">
        <v>4163</v>
      </c>
      <c r="N604" s="1" t="s">
        <v>25</v>
      </c>
      <c r="O604" s="28" t="s">
        <v>225</v>
      </c>
      <c r="P604" s="1" t="s">
        <v>216</v>
      </c>
      <c r="Q604" s="64">
        <v>9</v>
      </c>
      <c r="R604" s="1" t="s">
        <v>410</v>
      </c>
      <c r="S604" s="1">
        <v>6</v>
      </c>
      <c r="T604" s="1" t="s">
        <v>115</v>
      </c>
      <c r="U604" s="1"/>
      <c r="V604" s="1"/>
      <c r="W604" s="4"/>
      <c r="X604" s="28"/>
      <c r="Y604" s="33"/>
      <c r="Z604" s="33"/>
      <c r="AA604" s="96"/>
      <c r="AB604" s="178"/>
      <c r="AC604" s="66">
        <v>26.5</v>
      </c>
      <c r="AD604" s="65">
        <v>220</v>
      </c>
      <c r="AE604" s="33" t="s">
        <v>103</v>
      </c>
      <c r="AF604" s="33" t="s">
        <v>103</v>
      </c>
      <c r="AG604" s="33"/>
      <c r="AH604" s="4"/>
      <c r="AI604" s="1"/>
      <c r="AJ604" s="1"/>
      <c r="AK604" s="1"/>
      <c r="AL604" s="5"/>
      <c r="AM604" s="164">
        <f t="shared" si="40"/>
        <v>45912</v>
      </c>
      <c r="AN604" s="182"/>
      <c r="AO604" s="182"/>
      <c r="AP604" s="182"/>
      <c r="AQ604" s="182"/>
      <c r="AR604" s="182"/>
      <c r="AS604" s="182"/>
      <c r="AT604" s="182"/>
      <c r="AU604" s="182"/>
      <c r="AV604" s="182"/>
      <c r="AW604" s="96"/>
      <c r="AX604" s="37">
        <f t="shared" si="39"/>
        <v>45916</v>
      </c>
      <c r="AY604" s="183"/>
      <c r="AZ604" s="183"/>
      <c r="BA604" s="183"/>
      <c r="BB604" s="183"/>
      <c r="BC604" s="183"/>
      <c r="BD604" s="183"/>
      <c r="BE604" s="183"/>
      <c r="BF604" s="183"/>
      <c r="BG604" s="183"/>
      <c r="BH604" s="4"/>
      <c r="BI604" s="37"/>
      <c r="BJ604" s="1"/>
      <c r="BK604" s="1"/>
      <c r="BL604" s="31"/>
      <c r="BM604" s="31"/>
      <c r="BN604" s="1"/>
      <c r="BO604" s="1"/>
      <c r="BP604" s="1"/>
      <c r="BQ604" s="1"/>
      <c r="BR604" s="1"/>
      <c r="BS604" s="4"/>
      <c r="BT604" s="37">
        <f t="shared" ref="BT604:BT667" si="41">IF(L604=0, 0, L604+28)</f>
        <v>45937</v>
      </c>
      <c r="BU604" s="220"/>
      <c r="BV604" s="183"/>
      <c r="BW604" s="221"/>
      <c r="BX604" s="183"/>
      <c r="BY604" s="183"/>
      <c r="BZ604" s="183"/>
      <c r="CA604" s="183"/>
      <c r="CB604" s="183"/>
      <c r="CC604" s="183"/>
      <c r="CE604" s="1"/>
      <c r="CF604" s="1"/>
      <c r="CG604" s="1"/>
      <c r="CH604" s="1"/>
      <c r="CI604" s="1"/>
      <c r="CJ604" s="1"/>
      <c r="CK604" s="1"/>
      <c r="CL604" s="1"/>
      <c r="CM604" s="1"/>
      <c r="CN604" s="1"/>
      <c r="CO604" s="1"/>
    </row>
    <row r="605" spans="1:93" ht="30" customHeight="1" x14ac:dyDescent="0.2">
      <c r="A605" s="1">
        <v>599</v>
      </c>
      <c r="B605" s="1" t="s">
        <v>327</v>
      </c>
      <c r="C605" s="1" t="s">
        <v>328</v>
      </c>
      <c r="D605" s="1" t="s">
        <v>223</v>
      </c>
      <c r="E605" s="1" t="s">
        <v>235</v>
      </c>
      <c r="F605" s="1" t="s">
        <v>74</v>
      </c>
      <c r="G605" s="1"/>
      <c r="H605" s="1" t="s">
        <v>4209</v>
      </c>
      <c r="I605" s="1" t="s">
        <v>114</v>
      </c>
      <c r="J605" s="64">
        <v>84012</v>
      </c>
      <c r="K605" s="64">
        <v>93121</v>
      </c>
      <c r="L605" s="29">
        <v>45909</v>
      </c>
      <c r="M605" s="29" t="s">
        <v>4163</v>
      </c>
      <c r="N605" s="1" t="s">
        <v>25</v>
      </c>
      <c r="O605" s="28" t="s">
        <v>225</v>
      </c>
      <c r="P605" s="1" t="s">
        <v>216</v>
      </c>
      <c r="Q605" s="64">
        <v>10</v>
      </c>
      <c r="R605" s="1" t="s">
        <v>410</v>
      </c>
      <c r="T605" s="1" t="s">
        <v>115</v>
      </c>
      <c r="U605" s="1"/>
      <c r="V605" s="1"/>
      <c r="W605" s="4"/>
      <c r="X605" s="28"/>
      <c r="Y605" s="33"/>
      <c r="Z605" s="33"/>
      <c r="AA605" s="96"/>
      <c r="AB605" s="178"/>
      <c r="AC605" s="66">
        <v>29</v>
      </c>
      <c r="AD605" s="65">
        <v>200</v>
      </c>
      <c r="AE605" s="33" t="s">
        <v>103</v>
      </c>
      <c r="AF605" s="33" t="s">
        <v>103</v>
      </c>
      <c r="AG605" s="33"/>
      <c r="AH605" s="4"/>
      <c r="AI605" s="1"/>
      <c r="AJ605" s="1"/>
      <c r="AK605" s="1"/>
      <c r="AL605" s="5"/>
      <c r="AM605" s="164">
        <f t="shared" si="40"/>
        <v>45912</v>
      </c>
      <c r="AN605" s="182"/>
      <c r="AO605" s="182"/>
      <c r="AP605" s="182"/>
      <c r="AQ605" s="182"/>
      <c r="AR605" s="182"/>
      <c r="AS605" s="182"/>
      <c r="AT605" s="182"/>
      <c r="AU605" s="182"/>
      <c r="AV605" s="182"/>
      <c r="AW605" s="96"/>
      <c r="AX605" s="37">
        <f t="shared" si="39"/>
        <v>45916</v>
      </c>
      <c r="AY605" s="183"/>
      <c r="AZ605" s="183"/>
      <c r="BA605" s="183"/>
      <c r="BB605" s="183"/>
      <c r="BC605" s="183"/>
      <c r="BD605" s="183"/>
      <c r="BE605" s="183"/>
      <c r="BF605" s="183"/>
      <c r="BG605" s="183"/>
      <c r="BH605" s="4"/>
      <c r="BI605" s="37"/>
      <c r="BJ605" s="1"/>
      <c r="BK605" s="1"/>
      <c r="BL605" s="31"/>
      <c r="BM605" s="31"/>
      <c r="BN605" s="1"/>
      <c r="BO605" s="1"/>
      <c r="BP605" s="1"/>
      <c r="BQ605" s="1"/>
      <c r="BR605" s="1"/>
      <c r="BS605" s="4"/>
      <c r="BT605" s="37">
        <f t="shared" si="41"/>
        <v>45937</v>
      </c>
      <c r="BU605" s="220"/>
      <c r="BV605" s="183"/>
      <c r="BW605" s="221"/>
      <c r="BX605" s="183"/>
      <c r="BY605" s="183"/>
      <c r="BZ605" s="183"/>
      <c r="CA605" s="183"/>
      <c r="CB605" s="183"/>
      <c r="CC605" s="183"/>
      <c r="CE605" s="1"/>
      <c r="CF605" s="1"/>
      <c r="CG605" s="1"/>
      <c r="CH605" s="1"/>
      <c r="CI605" s="1"/>
      <c r="CJ605" s="1"/>
      <c r="CK605" s="1"/>
      <c r="CL605" s="1"/>
      <c r="CM605" s="1"/>
      <c r="CN605" s="1"/>
      <c r="CO605" s="1"/>
    </row>
    <row r="606" spans="1:93" ht="30" customHeight="1" x14ac:dyDescent="0.2">
      <c r="A606" s="1">
        <v>600</v>
      </c>
      <c r="B606" s="1" t="s">
        <v>327</v>
      </c>
      <c r="C606" s="1" t="s">
        <v>328</v>
      </c>
      <c r="D606" s="1" t="s">
        <v>223</v>
      </c>
      <c r="E606" s="1" t="s">
        <v>235</v>
      </c>
      <c r="F606" s="1" t="s">
        <v>74</v>
      </c>
      <c r="G606" s="1"/>
      <c r="H606" s="1" t="s">
        <v>4209</v>
      </c>
      <c r="I606" s="1" t="s">
        <v>114</v>
      </c>
      <c r="J606" s="64">
        <v>82712</v>
      </c>
      <c r="K606" s="64">
        <v>93123</v>
      </c>
      <c r="L606" s="29">
        <v>45909</v>
      </c>
      <c r="M606" s="29" t="s">
        <v>4163</v>
      </c>
      <c r="N606" s="1" t="s">
        <v>25</v>
      </c>
      <c r="O606" s="28" t="s">
        <v>225</v>
      </c>
      <c r="P606" s="1" t="s">
        <v>216</v>
      </c>
      <c r="Q606" s="64">
        <v>10</v>
      </c>
      <c r="R606" s="1" t="s">
        <v>410</v>
      </c>
      <c r="T606" s="1" t="s">
        <v>115</v>
      </c>
      <c r="U606" s="1"/>
      <c r="V606" s="1"/>
      <c r="W606" s="4"/>
      <c r="X606" s="28"/>
      <c r="Y606" s="33"/>
      <c r="Z606" s="33"/>
      <c r="AA606" s="96"/>
      <c r="AB606" s="178"/>
      <c r="AC606" s="66">
        <v>26.5</v>
      </c>
      <c r="AD606" s="65">
        <v>225</v>
      </c>
      <c r="AE606" s="33" t="s">
        <v>103</v>
      </c>
      <c r="AF606" s="33" t="s">
        <v>103</v>
      </c>
      <c r="AG606" s="33"/>
      <c r="AH606" s="4"/>
      <c r="AI606" s="1"/>
      <c r="AJ606" s="1"/>
      <c r="AK606" s="1"/>
      <c r="AL606" s="5"/>
      <c r="AM606" s="164">
        <f t="shared" si="40"/>
        <v>45912</v>
      </c>
      <c r="AN606" s="182"/>
      <c r="AO606" s="182"/>
      <c r="AP606" s="182"/>
      <c r="AQ606" s="182"/>
      <c r="AR606" s="182"/>
      <c r="AS606" s="182"/>
      <c r="AT606" s="182"/>
      <c r="AU606" s="182"/>
      <c r="AV606" s="182"/>
      <c r="AW606" s="96"/>
      <c r="AX606" s="37">
        <f t="shared" si="39"/>
        <v>45916</v>
      </c>
      <c r="AY606" s="183"/>
      <c r="AZ606" s="183"/>
      <c r="BA606" s="183"/>
      <c r="BB606" s="183"/>
      <c r="BC606" s="183"/>
      <c r="BD606" s="183"/>
      <c r="BE606" s="183"/>
      <c r="BF606" s="183"/>
      <c r="BG606" s="183"/>
      <c r="BH606" s="4"/>
      <c r="BI606" s="37"/>
      <c r="BJ606" s="1"/>
      <c r="BK606" s="1"/>
      <c r="BL606" s="31"/>
      <c r="BM606" s="31"/>
      <c r="BN606" s="1"/>
      <c r="BO606" s="1"/>
      <c r="BP606" s="1"/>
      <c r="BQ606" s="1"/>
      <c r="BR606" s="1"/>
      <c r="BS606" s="4"/>
      <c r="BT606" s="37">
        <f t="shared" si="41"/>
        <v>45937</v>
      </c>
      <c r="BU606" s="220"/>
      <c r="BV606" s="183"/>
      <c r="BW606" s="221"/>
      <c r="BX606" s="183"/>
      <c r="BY606" s="183"/>
      <c r="BZ606" s="183"/>
      <c r="CA606" s="183"/>
      <c r="CB606" s="183"/>
      <c r="CC606" s="183"/>
      <c r="CE606" s="1"/>
      <c r="CF606" s="1"/>
      <c r="CG606" s="1"/>
      <c r="CH606" s="1"/>
      <c r="CI606" s="1"/>
      <c r="CJ606" s="1"/>
      <c r="CK606" s="1"/>
      <c r="CL606" s="1"/>
      <c r="CM606" s="1"/>
      <c r="CN606" s="1"/>
      <c r="CO606" s="1"/>
    </row>
    <row r="607" spans="1:93" ht="30" customHeight="1" x14ac:dyDescent="0.2">
      <c r="A607" s="1">
        <v>601</v>
      </c>
      <c r="B607" s="1" t="s">
        <v>327</v>
      </c>
      <c r="C607" s="1" t="s">
        <v>328</v>
      </c>
      <c r="D607" s="1" t="s">
        <v>223</v>
      </c>
      <c r="E607" s="1" t="s">
        <v>235</v>
      </c>
      <c r="F607" s="1" t="s">
        <v>74</v>
      </c>
      <c r="G607" s="1"/>
      <c r="H607" s="1" t="s">
        <v>4209</v>
      </c>
      <c r="I607" s="1" t="s">
        <v>114</v>
      </c>
      <c r="J607" s="64">
        <v>78412</v>
      </c>
      <c r="K607" s="64">
        <v>93125</v>
      </c>
      <c r="L607" s="29">
        <v>45909</v>
      </c>
      <c r="M607" s="29" t="s">
        <v>4163</v>
      </c>
      <c r="N607" s="1" t="s">
        <v>25</v>
      </c>
      <c r="O607" s="28" t="s">
        <v>225</v>
      </c>
      <c r="P607" s="1" t="s">
        <v>216</v>
      </c>
      <c r="Q607" s="64">
        <v>10</v>
      </c>
      <c r="R607" s="1" t="s">
        <v>410</v>
      </c>
      <c r="T607" s="1" t="s">
        <v>115</v>
      </c>
      <c r="U607" s="1"/>
      <c r="V607" s="1"/>
      <c r="W607" s="4"/>
      <c r="X607" s="28"/>
      <c r="Y607" s="33"/>
      <c r="Z607" s="33"/>
      <c r="AA607" s="96"/>
      <c r="AB607" s="178"/>
      <c r="AC607" s="66">
        <v>27</v>
      </c>
      <c r="AD607" s="65">
        <v>230</v>
      </c>
      <c r="AE607" s="33" t="s">
        <v>103</v>
      </c>
      <c r="AF607" s="33" t="s">
        <v>103</v>
      </c>
      <c r="AG607" s="33"/>
      <c r="AH607" s="4"/>
      <c r="AI607" s="1"/>
      <c r="AJ607" s="1"/>
      <c r="AK607" s="1"/>
      <c r="AL607" s="5"/>
      <c r="AM607" s="164">
        <f t="shared" si="40"/>
        <v>45912</v>
      </c>
      <c r="AN607" s="182"/>
      <c r="AO607" s="182"/>
      <c r="AP607" s="182"/>
      <c r="AQ607" s="182"/>
      <c r="AR607" s="182"/>
      <c r="AS607" s="182"/>
      <c r="AT607" s="182"/>
      <c r="AU607" s="182"/>
      <c r="AV607" s="182"/>
      <c r="AW607" s="96"/>
      <c r="AX607" s="37">
        <f t="shared" si="39"/>
        <v>45916</v>
      </c>
      <c r="AY607" s="183"/>
      <c r="AZ607" s="183"/>
      <c r="BA607" s="183"/>
      <c r="BB607" s="183"/>
      <c r="BC607" s="183"/>
      <c r="BD607" s="183"/>
      <c r="BE607" s="183"/>
      <c r="BF607" s="183"/>
      <c r="BG607" s="183"/>
      <c r="BH607" s="4"/>
      <c r="BI607" s="37"/>
      <c r="BJ607" s="1"/>
      <c r="BK607" s="1"/>
      <c r="BL607" s="31"/>
      <c r="BM607" s="31"/>
      <c r="BN607" s="1"/>
      <c r="BO607" s="1"/>
      <c r="BP607" s="1"/>
      <c r="BQ607" s="1"/>
      <c r="BR607" s="1"/>
      <c r="BS607" s="4"/>
      <c r="BT607" s="37">
        <f t="shared" si="41"/>
        <v>45937</v>
      </c>
      <c r="BU607" s="220"/>
      <c r="BV607" s="183"/>
      <c r="BW607" s="221"/>
      <c r="BX607" s="183"/>
      <c r="BY607" s="183"/>
      <c r="BZ607" s="183"/>
      <c r="CA607" s="183"/>
      <c r="CB607" s="183"/>
      <c r="CC607" s="183"/>
      <c r="CE607" s="1"/>
      <c r="CF607" s="1"/>
      <c r="CG607" s="1"/>
      <c r="CH607" s="1"/>
      <c r="CI607" s="1"/>
      <c r="CJ607" s="1"/>
      <c r="CK607" s="1"/>
      <c r="CL607" s="1"/>
      <c r="CM607" s="1"/>
      <c r="CN607" s="1"/>
      <c r="CO607" s="1"/>
    </row>
    <row r="608" spans="1:93" ht="30" customHeight="1" x14ac:dyDescent="0.2">
      <c r="A608" s="1">
        <v>602</v>
      </c>
      <c r="B608" s="1" t="s">
        <v>327</v>
      </c>
      <c r="C608" s="1" t="s">
        <v>328</v>
      </c>
      <c r="D608" s="1" t="s">
        <v>223</v>
      </c>
      <c r="E608" s="1" t="s">
        <v>235</v>
      </c>
      <c r="F608" s="1" t="s">
        <v>74</v>
      </c>
      <c r="G608" s="1"/>
      <c r="H608" s="1" t="s">
        <v>4209</v>
      </c>
      <c r="I608" s="1" t="s">
        <v>114</v>
      </c>
      <c r="J608" s="64">
        <v>69410</v>
      </c>
      <c r="K608" s="64">
        <v>93127</v>
      </c>
      <c r="L608" s="29">
        <v>45909</v>
      </c>
      <c r="M608" s="29" t="s">
        <v>4163</v>
      </c>
      <c r="N608" s="1" t="s">
        <v>25</v>
      </c>
      <c r="O608" s="28" t="s">
        <v>225</v>
      </c>
      <c r="P608" s="1" t="s">
        <v>216</v>
      </c>
      <c r="Q608" s="64">
        <v>9</v>
      </c>
      <c r="R608" s="1" t="s">
        <v>410</v>
      </c>
      <c r="T608" s="1" t="s">
        <v>115</v>
      </c>
      <c r="U608" s="1"/>
      <c r="V608" s="1"/>
      <c r="W608" s="4"/>
      <c r="X608" s="28"/>
      <c r="Y608" s="33"/>
      <c r="Z608" s="33"/>
      <c r="AA608" s="96"/>
      <c r="AB608" s="178"/>
      <c r="AC608" s="66">
        <v>27.5</v>
      </c>
      <c r="AD608" s="65">
        <v>240</v>
      </c>
      <c r="AE608" s="33" t="s">
        <v>103</v>
      </c>
      <c r="AF608" s="33" t="s">
        <v>103</v>
      </c>
      <c r="AG608" s="33"/>
      <c r="AH608" s="4"/>
      <c r="AI608" s="1"/>
      <c r="AJ608" s="1"/>
      <c r="AK608" s="1"/>
      <c r="AL608" s="5"/>
      <c r="AM608" s="164">
        <f t="shared" si="40"/>
        <v>45912</v>
      </c>
      <c r="AN608" s="182"/>
      <c r="AO608" s="182"/>
      <c r="AP608" s="182"/>
      <c r="AQ608" s="182"/>
      <c r="AR608" s="182"/>
      <c r="AS608" s="182"/>
      <c r="AT608" s="182"/>
      <c r="AU608" s="182"/>
      <c r="AV608" s="182"/>
      <c r="AW608" s="96"/>
      <c r="AX608" s="37">
        <f t="shared" si="39"/>
        <v>45916</v>
      </c>
      <c r="AY608" s="183"/>
      <c r="AZ608" s="183"/>
      <c r="BA608" s="183">
        <v>44.4</v>
      </c>
      <c r="BB608" s="183">
        <v>43</v>
      </c>
      <c r="BC608" s="183">
        <v>44.4</v>
      </c>
      <c r="BD608" s="183">
        <v>45.6</v>
      </c>
      <c r="BE608" s="183">
        <v>43.4</v>
      </c>
      <c r="BF608" s="183">
        <v>44.5</v>
      </c>
      <c r="BG608" s="183"/>
      <c r="BH608" s="4"/>
      <c r="BI608" s="37"/>
      <c r="BJ608" s="1"/>
      <c r="BK608" s="1"/>
      <c r="BL608" s="31"/>
      <c r="BM608" s="31"/>
      <c r="BN608" s="1"/>
      <c r="BO608" s="1"/>
      <c r="BP608" s="1"/>
      <c r="BQ608" s="1"/>
      <c r="BR608" s="1"/>
      <c r="BS608" s="4"/>
      <c r="BT608" s="37">
        <f t="shared" si="41"/>
        <v>45937</v>
      </c>
      <c r="BU608" s="220"/>
      <c r="BV608" s="183"/>
      <c r="BW608" s="221">
        <v>49</v>
      </c>
      <c r="BX608" s="183">
        <v>51.2</v>
      </c>
      <c r="BY608" s="183">
        <v>50.3</v>
      </c>
      <c r="BZ608" s="183">
        <v>48.3</v>
      </c>
      <c r="CA608" s="183">
        <v>49.7</v>
      </c>
      <c r="CB608" s="183">
        <v>52.3</v>
      </c>
      <c r="CC608" s="183"/>
      <c r="CE608" s="1"/>
      <c r="CF608" s="1"/>
      <c r="CG608" s="1"/>
      <c r="CH608" s="1"/>
      <c r="CI608" s="1"/>
      <c r="CJ608" s="1"/>
      <c r="CK608" s="1"/>
      <c r="CL608" s="1"/>
      <c r="CM608" s="1"/>
      <c r="CN608" s="1"/>
      <c r="CO608" s="1"/>
    </row>
    <row r="609" spans="1:93" ht="30" customHeight="1" x14ac:dyDescent="0.2">
      <c r="A609" s="1">
        <v>603</v>
      </c>
      <c r="B609" s="1" t="s">
        <v>327</v>
      </c>
      <c r="C609" s="1" t="s">
        <v>328</v>
      </c>
      <c r="D609" s="1" t="s">
        <v>223</v>
      </c>
      <c r="E609" s="1" t="s">
        <v>235</v>
      </c>
      <c r="F609" s="1" t="s">
        <v>74</v>
      </c>
      <c r="G609" s="1"/>
      <c r="H609" s="1" t="s">
        <v>4209</v>
      </c>
      <c r="I609" s="1" t="s">
        <v>114</v>
      </c>
      <c r="J609" s="64">
        <v>82012</v>
      </c>
      <c r="K609" s="64">
        <v>93129</v>
      </c>
      <c r="L609" s="29">
        <v>45909</v>
      </c>
      <c r="M609" s="29" t="s">
        <v>4163</v>
      </c>
      <c r="N609" s="1" t="s">
        <v>25</v>
      </c>
      <c r="O609" s="28" t="s">
        <v>225</v>
      </c>
      <c r="P609" s="1" t="s">
        <v>216</v>
      </c>
      <c r="Q609" s="64">
        <v>10</v>
      </c>
      <c r="R609" s="1" t="s">
        <v>410</v>
      </c>
      <c r="T609" s="1" t="s">
        <v>115</v>
      </c>
      <c r="U609" s="1"/>
      <c r="V609" s="1"/>
      <c r="W609" s="4"/>
      <c r="X609" s="28"/>
      <c r="Y609" s="33"/>
      <c r="Z609" s="33"/>
      <c r="AA609" s="96"/>
      <c r="AB609" s="178"/>
      <c r="AC609" s="66">
        <v>27.5</v>
      </c>
      <c r="AD609" s="65">
        <v>240</v>
      </c>
      <c r="AE609" s="33" t="s">
        <v>103</v>
      </c>
      <c r="AF609" s="33" t="s">
        <v>103</v>
      </c>
      <c r="AG609" s="33"/>
      <c r="AH609" s="4"/>
      <c r="AI609" s="1"/>
      <c r="AJ609" s="1"/>
      <c r="AK609" s="1"/>
      <c r="AL609" s="5"/>
      <c r="AM609" s="164">
        <f t="shared" si="40"/>
        <v>45912</v>
      </c>
      <c r="AN609" s="182"/>
      <c r="AO609" s="182"/>
      <c r="AP609" s="182"/>
      <c r="AQ609" s="182"/>
      <c r="AR609" s="182"/>
      <c r="AS609" s="182"/>
      <c r="AT609" s="182"/>
      <c r="AU609" s="182"/>
      <c r="AV609" s="182"/>
      <c r="AW609" s="96"/>
      <c r="AX609" s="37">
        <f t="shared" si="39"/>
        <v>45916</v>
      </c>
      <c r="AY609" s="183"/>
      <c r="AZ609" s="183"/>
      <c r="BA609" s="183"/>
      <c r="BB609" s="183"/>
      <c r="BC609" s="183"/>
      <c r="BD609" s="183"/>
      <c r="BE609" s="183"/>
      <c r="BF609" s="183"/>
      <c r="BG609" s="183"/>
      <c r="BH609" s="4"/>
      <c r="BI609" s="37"/>
      <c r="BJ609" s="1"/>
      <c r="BK609" s="1"/>
      <c r="BL609" s="31"/>
      <c r="BM609" s="31"/>
      <c r="BN609" s="1"/>
      <c r="BO609" s="1"/>
      <c r="BP609" s="1"/>
      <c r="BQ609" s="1"/>
      <c r="BR609" s="1"/>
      <c r="BS609" s="4"/>
      <c r="BT609" s="37">
        <f t="shared" si="41"/>
        <v>45937</v>
      </c>
      <c r="BU609" s="220"/>
      <c r="BV609" s="183"/>
      <c r="BW609" s="221"/>
      <c r="BX609" s="183"/>
      <c r="BY609" s="183"/>
      <c r="BZ609" s="183"/>
      <c r="CA609" s="183"/>
      <c r="CB609" s="183"/>
      <c r="CC609" s="183"/>
      <c r="CE609" s="1"/>
      <c r="CF609" s="1"/>
      <c r="CG609" s="1"/>
      <c r="CH609" s="1"/>
      <c r="CI609" s="1"/>
      <c r="CJ609" s="1"/>
      <c r="CK609" s="1"/>
      <c r="CL609" s="1"/>
      <c r="CM609" s="1"/>
      <c r="CN609" s="1"/>
      <c r="CO609" s="1"/>
    </row>
    <row r="610" spans="1:93" ht="30" customHeight="1" x14ac:dyDescent="0.2">
      <c r="A610" s="1">
        <v>604</v>
      </c>
      <c r="B610" s="1" t="s">
        <v>327</v>
      </c>
      <c r="C610" s="1" t="s">
        <v>328</v>
      </c>
      <c r="D610" s="1" t="s">
        <v>223</v>
      </c>
      <c r="E610" s="1" t="s">
        <v>235</v>
      </c>
      <c r="F610" s="1" t="s">
        <v>74</v>
      </c>
      <c r="G610" s="1"/>
      <c r="H610" s="1" t="s">
        <v>4209</v>
      </c>
      <c r="I610" s="1" t="s">
        <v>114</v>
      </c>
      <c r="J610" s="64">
        <v>82512</v>
      </c>
      <c r="K610" s="64">
        <v>93133</v>
      </c>
      <c r="L610" s="29">
        <v>45909</v>
      </c>
      <c r="M610" s="29" t="s">
        <v>4163</v>
      </c>
      <c r="N610" s="1" t="s">
        <v>25</v>
      </c>
      <c r="O610" s="28" t="s">
        <v>225</v>
      </c>
      <c r="P610" s="1" t="s">
        <v>216</v>
      </c>
      <c r="Q610" s="64">
        <v>10</v>
      </c>
      <c r="R610" s="1" t="s">
        <v>410</v>
      </c>
      <c r="T610" s="1" t="s">
        <v>115</v>
      </c>
      <c r="U610" s="1"/>
      <c r="V610" s="1"/>
      <c r="W610" s="4"/>
      <c r="X610" s="28"/>
      <c r="Y610" s="33"/>
      <c r="Z610" s="33"/>
      <c r="AA610" s="96"/>
      <c r="AB610" s="178"/>
      <c r="AC610" s="66">
        <v>26</v>
      </c>
      <c r="AD610" s="65">
        <v>240</v>
      </c>
      <c r="AE610" s="33" t="s">
        <v>103</v>
      </c>
      <c r="AF610" s="33" t="s">
        <v>103</v>
      </c>
      <c r="AG610" s="33"/>
      <c r="AH610" s="4"/>
      <c r="AI610" s="1"/>
      <c r="AJ610" s="1"/>
      <c r="AK610" s="1"/>
      <c r="AL610" s="5"/>
      <c r="AM610" s="164">
        <f t="shared" si="40"/>
        <v>45912</v>
      </c>
      <c r="AN610" s="182"/>
      <c r="AO610" s="182"/>
      <c r="AP610" s="182"/>
      <c r="AQ610" s="182"/>
      <c r="AR610" s="182"/>
      <c r="AS610" s="182"/>
      <c r="AT610" s="182"/>
      <c r="AU610" s="182"/>
      <c r="AV610" s="182"/>
      <c r="AW610" s="96"/>
      <c r="AX610" s="37">
        <f t="shared" si="39"/>
        <v>45916</v>
      </c>
      <c r="AY610" s="183"/>
      <c r="AZ610" s="183"/>
      <c r="BA610" s="183"/>
      <c r="BB610" s="183"/>
      <c r="BC610" s="183"/>
      <c r="BD610" s="183"/>
      <c r="BE610" s="183"/>
      <c r="BF610" s="183"/>
      <c r="BG610" s="183"/>
      <c r="BH610" s="4"/>
      <c r="BI610" s="37"/>
      <c r="BJ610" s="1"/>
      <c r="BK610" s="1"/>
      <c r="BL610" s="31"/>
      <c r="BM610" s="31"/>
      <c r="BN610" s="1"/>
      <c r="BO610" s="1"/>
      <c r="BP610" s="1"/>
      <c r="BQ610" s="1"/>
      <c r="BR610" s="1"/>
      <c r="BS610" s="4"/>
      <c r="BT610" s="37">
        <f t="shared" si="41"/>
        <v>45937</v>
      </c>
      <c r="BU610" s="220"/>
      <c r="BV610" s="183"/>
      <c r="BW610" s="221"/>
      <c r="BX610" s="183"/>
      <c r="BY610" s="183"/>
      <c r="BZ610" s="183"/>
      <c r="CA610" s="183"/>
      <c r="CB610" s="183"/>
      <c r="CC610" s="183"/>
      <c r="CE610" s="1"/>
      <c r="CF610" s="1"/>
      <c r="CG610" s="1"/>
      <c r="CH610" s="1"/>
      <c r="CI610" s="1"/>
      <c r="CJ610" s="1"/>
      <c r="CK610" s="1"/>
      <c r="CL610" s="1"/>
      <c r="CM610" s="1"/>
      <c r="CN610" s="1"/>
      <c r="CO610" s="1"/>
    </row>
    <row r="611" spans="1:93" ht="30" customHeight="1" x14ac:dyDescent="0.2">
      <c r="A611" s="1">
        <v>605</v>
      </c>
      <c r="B611" s="1" t="s">
        <v>327</v>
      </c>
      <c r="C611" s="1" t="s">
        <v>328</v>
      </c>
      <c r="D611" s="1" t="s">
        <v>223</v>
      </c>
      <c r="E611" s="1" t="s">
        <v>235</v>
      </c>
      <c r="F611" s="1" t="s">
        <v>74</v>
      </c>
      <c r="G611" s="1"/>
      <c r="H611" s="1" t="s">
        <v>4209</v>
      </c>
      <c r="I611" s="1" t="s">
        <v>114</v>
      </c>
      <c r="J611" s="64">
        <v>62710</v>
      </c>
      <c r="K611" s="64">
        <v>93135</v>
      </c>
      <c r="L611" s="29">
        <v>45909</v>
      </c>
      <c r="M611" s="29" t="s">
        <v>4163</v>
      </c>
      <c r="N611" s="1" t="s">
        <v>25</v>
      </c>
      <c r="O611" s="28" t="s">
        <v>225</v>
      </c>
      <c r="P611" s="1" t="s">
        <v>216</v>
      </c>
      <c r="Q611" s="64">
        <v>9</v>
      </c>
      <c r="R611" s="1" t="s">
        <v>410</v>
      </c>
      <c r="T611" s="1" t="s">
        <v>115</v>
      </c>
      <c r="U611" s="1"/>
      <c r="V611" s="1"/>
      <c r="W611" s="4"/>
      <c r="X611" s="28"/>
      <c r="Y611" s="33"/>
      <c r="Z611" s="33"/>
      <c r="AA611" s="96"/>
      <c r="AB611" s="178"/>
      <c r="AC611" s="66">
        <v>29.5</v>
      </c>
      <c r="AD611" s="65">
        <v>220</v>
      </c>
      <c r="AE611" s="33" t="s">
        <v>103</v>
      </c>
      <c r="AF611" s="33" t="s">
        <v>103</v>
      </c>
      <c r="AG611" s="33"/>
      <c r="AH611" s="4"/>
      <c r="AI611" s="1"/>
      <c r="AJ611" s="1"/>
      <c r="AK611" s="1"/>
      <c r="AL611" s="5"/>
      <c r="AM611" s="164">
        <f t="shared" si="40"/>
        <v>45912</v>
      </c>
      <c r="AN611" s="182"/>
      <c r="AO611" s="182"/>
      <c r="AP611" s="182"/>
      <c r="AQ611" s="182"/>
      <c r="AR611" s="182"/>
      <c r="AS611" s="182"/>
      <c r="AT611" s="182"/>
      <c r="AU611" s="182"/>
      <c r="AV611" s="182"/>
      <c r="AW611" s="96"/>
      <c r="AX611" s="37">
        <f t="shared" si="39"/>
        <v>45916</v>
      </c>
      <c r="AY611" s="183"/>
      <c r="AZ611" s="183"/>
      <c r="BA611" s="183"/>
      <c r="BB611" s="183"/>
      <c r="BC611" s="183"/>
      <c r="BD611" s="183"/>
      <c r="BE611" s="183"/>
      <c r="BF611" s="183"/>
      <c r="BG611" s="183"/>
      <c r="BH611" s="4"/>
      <c r="BI611" s="37"/>
      <c r="BJ611" s="1"/>
      <c r="BK611" s="1"/>
      <c r="BL611" s="31"/>
      <c r="BM611" s="31"/>
      <c r="BN611" s="1"/>
      <c r="BO611" s="1"/>
      <c r="BP611" s="1"/>
      <c r="BQ611" s="1"/>
      <c r="BR611" s="1"/>
      <c r="BS611" s="4"/>
      <c r="BT611" s="37">
        <f t="shared" si="41"/>
        <v>45937</v>
      </c>
      <c r="BU611" s="220"/>
      <c r="BV611" s="183"/>
      <c r="BW611" s="221"/>
      <c r="BX611" s="183"/>
      <c r="BY611" s="183"/>
      <c r="BZ611" s="183"/>
      <c r="CA611" s="183"/>
      <c r="CB611" s="183"/>
      <c r="CC611" s="183"/>
      <c r="CE611" s="1"/>
      <c r="CF611" s="1"/>
      <c r="CG611" s="1"/>
      <c r="CH611" s="1"/>
      <c r="CI611" s="1"/>
      <c r="CJ611" s="1"/>
      <c r="CK611" s="1"/>
      <c r="CL611" s="1"/>
      <c r="CM611" s="1"/>
      <c r="CN611" s="1"/>
      <c r="CO611" s="1"/>
    </row>
    <row r="612" spans="1:93" ht="30" customHeight="1" x14ac:dyDescent="0.2">
      <c r="A612" s="1">
        <v>606</v>
      </c>
      <c r="B612" s="1" t="s">
        <v>327</v>
      </c>
      <c r="C612" s="1" t="s">
        <v>328</v>
      </c>
      <c r="D612" s="1" t="s">
        <v>223</v>
      </c>
      <c r="E612" s="1" t="s">
        <v>235</v>
      </c>
      <c r="F612" s="1" t="s">
        <v>74</v>
      </c>
      <c r="G612" s="1"/>
      <c r="H612" s="1" t="s">
        <v>4209</v>
      </c>
      <c r="I612" s="1" t="s">
        <v>114</v>
      </c>
      <c r="J612" s="64">
        <v>82112</v>
      </c>
      <c r="K612" s="64">
        <v>93137</v>
      </c>
      <c r="L612" s="29">
        <v>45909</v>
      </c>
      <c r="M612" s="29" t="s">
        <v>4163</v>
      </c>
      <c r="N612" s="1" t="s">
        <v>25</v>
      </c>
      <c r="O612" s="28" t="s">
        <v>225</v>
      </c>
      <c r="P612" s="1" t="s">
        <v>216</v>
      </c>
      <c r="Q612" s="64">
        <v>10</v>
      </c>
      <c r="R612" s="1" t="s">
        <v>410</v>
      </c>
      <c r="T612" s="1" t="s">
        <v>115</v>
      </c>
      <c r="U612" s="1"/>
      <c r="V612" s="1"/>
      <c r="W612" s="4"/>
      <c r="X612" s="28"/>
      <c r="Y612" s="33"/>
      <c r="Z612" s="33"/>
      <c r="AA612" s="96"/>
      <c r="AB612" s="178"/>
      <c r="AC612" s="66">
        <v>28</v>
      </c>
      <c r="AD612" s="65">
        <v>230</v>
      </c>
      <c r="AE612" s="33" t="s">
        <v>103</v>
      </c>
      <c r="AF612" s="33" t="s">
        <v>103</v>
      </c>
      <c r="AG612" s="33"/>
      <c r="AH612" s="4"/>
      <c r="AI612" s="1"/>
      <c r="AJ612" s="1"/>
      <c r="AK612" s="1"/>
      <c r="AL612" s="5"/>
      <c r="AM612" s="164">
        <f t="shared" si="40"/>
        <v>45912</v>
      </c>
      <c r="AN612" s="182"/>
      <c r="AO612" s="182"/>
      <c r="AP612" s="182"/>
      <c r="AQ612" s="182"/>
      <c r="AR612" s="182"/>
      <c r="AS612" s="182"/>
      <c r="AT612" s="182"/>
      <c r="AU612" s="182"/>
      <c r="AV612" s="182"/>
      <c r="AW612" s="96"/>
      <c r="AX612" s="37">
        <f t="shared" si="39"/>
        <v>45916</v>
      </c>
      <c r="AY612" s="183"/>
      <c r="AZ612" s="183"/>
      <c r="BA612" s="183"/>
      <c r="BB612" s="183"/>
      <c r="BC612" s="183"/>
      <c r="BD612" s="183"/>
      <c r="BE612" s="183"/>
      <c r="BF612" s="183"/>
      <c r="BG612" s="183"/>
      <c r="BH612" s="4"/>
      <c r="BI612" s="37"/>
      <c r="BJ612" s="1"/>
      <c r="BK612" s="1"/>
      <c r="BL612" s="31"/>
      <c r="BM612" s="31"/>
      <c r="BN612" s="1"/>
      <c r="BO612" s="1"/>
      <c r="BP612" s="1"/>
      <c r="BQ612" s="1"/>
      <c r="BR612" s="1"/>
      <c r="BS612" s="4"/>
      <c r="BT612" s="37">
        <f t="shared" si="41"/>
        <v>45937</v>
      </c>
      <c r="BU612" s="220"/>
      <c r="BV612" s="183"/>
      <c r="BW612" s="221"/>
      <c r="BX612" s="183"/>
      <c r="BY612" s="183"/>
      <c r="BZ612" s="183"/>
      <c r="CA612" s="183"/>
      <c r="CB612" s="183"/>
      <c r="CC612" s="183"/>
      <c r="CE612" s="1"/>
      <c r="CF612" s="1"/>
      <c r="CG612" s="1"/>
      <c r="CH612" s="1"/>
      <c r="CI612" s="1"/>
      <c r="CJ612" s="1"/>
      <c r="CK612" s="1"/>
      <c r="CL612" s="1"/>
      <c r="CM612" s="1"/>
      <c r="CN612" s="1"/>
      <c r="CO612" s="1"/>
    </row>
    <row r="613" spans="1:93" ht="30" customHeight="1" x14ac:dyDescent="0.2">
      <c r="A613" s="1">
        <v>607</v>
      </c>
      <c r="B613" s="1" t="s">
        <v>327</v>
      </c>
      <c r="C613" s="1" t="s">
        <v>328</v>
      </c>
      <c r="D613" s="1" t="s">
        <v>223</v>
      </c>
      <c r="E613" s="1" t="s">
        <v>235</v>
      </c>
      <c r="F613" s="1" t="s">
        <v>74</v>
      </c>
      <c r="G613" s="1"/>
      <c r="H613" s="1" t="s">
        <v>4209</v>
      </c>
      <c r="I613" s="1" t="s">
        <v>114</v>
      </c>
      <c r="J613" s="64">
        <v>66810</v>
      </c>
      <c r="K613" s="64">
        <v>93138</v>
      </c>
      <c r="L613" s="29">
        <v>45909</v>
      </c>
      <c r="M613" s="29" t="s">
        <v>4163</v>
      </c>
      <c r="N613" s="1" t="s">
        <v>25</v>
      </c>
      <c r="O613" s="28" t="s">
        <v>225</v>
      </c>
      <c r="P613" s="1" t="s">
        <v>216</v>
      </c>
      <c r="Q613" s="64">
        <v>9</v>
      </c>
      <c r="R613" s="1" t="s">
        <v>410</v>
      </c>
      <c r="S613" s="1">
        <v>6</v>
      </c>
      <c r="T613" s="1" t="s">
        <v>115</v>
      </c>
      <c r="U613" s="1"/>
      <c r="V613" s="1"/>
      <c r="W613" s="4"/>
      <c r="X613" s="28"/>
      <c r="Y613" s="33"/>
      <c r="Z613" s="33"/>
      <c r="AA613" s="96"/>
      <c r="AB613" s="178"/>
      <c r="AC613" s="66">
        <v>26.5</v>
      </c>
      <c r="AD613" s="65">
        <v>230</v>
      </c>
      <c r="AE613" s="33" t="s">
        <v>103</v>
      </c>
      <c r="AF613" s="33" t="s">
        <v>103</v>
      </c>
      <c r="AG613" s="33"/>
      <c r="AH613" s="4"/>
      <c r="AI613" s="1"/>
      <c r="AJ613" s="1"/>
      <c r="AK613" s="1"/>
      <c r="AL613" s="5"/>
      <c r="AM613" s="164">
        <f t="shared" si="40"/>
        <v>45912</v>
      </c>
      <c r="AN613" s="182"/>
      <c r="AO613" s="182"/>
      <c r="AP613" s="182"/>
      <c r="AQ613" s="182"/>
      <c r="AR613" s="182"/>
      <c r="AS613" s="182"/>
      <c r="AT613" s="182"/>
      <c r="AU613" s="182"/>
      <c r="AV613" s="182"/>
      <c r="AW613" s="96"/>
      <c r="AX613" s="37">
        <f t="shared" si="39"/>
        <v>45916</v>
      </c>
      <c r="AY613" s="183"/>
      <c r="AZ613" s="183"/>
      <c r="BA613" s="183"/>
      <c r="BB613" s="183"/>
      <c r="BC613" s="183"/>
      <c r="BD613" s="183"/>
      <c r="BE613" s="183"/>
      <c r="BF613" s="183"/>
      <c r="BG613" s="183"/>
      <c r="BH613" s="4"/>
      <c r="BI613" s="37"/>
      <c r="BJ613" s="1"/>
      <c r="BK613" s="1"/>
      <c r="BL613" s="31"/>
      <c r="BM613" s="31"/>
      <c r="BN613" s="1"/>
      <c r="BO613" s="1"/>
      <c r="BP613" s="1"/>
      <c r="BQ613" s="1"/>
      <c r="BR613" s="1"/>
      <c r="BS613" s="4"/>
      <c r="BT613" s="37">
        <f t="shared" si="41"/>
        <v>45937</v>
      </c>
      <c r="BU613" s="220"/>
      <c r="BV613" s="183"/>
      <c r="BW613" s="221"/>
      <c r="BX613" s="183"/>
      <c r="BY613" s="183"/>
      <c r="BZ613" s="183"/>
      <c r="CA613" s="183"/>
      <c r="CB613" s="183"/>
      <c r="CC613" s="183"/>
      <c r="CE613" s="1"/>
      <c r="CF613" s="1"/>
      <c r="CG613" s="1"/>
      <c r="CH613" s="1"/>
      <c r="CI613" s="1"/>
      <c r="CJ613" s="1"/>
      <c r="CK613" s="1"/>
      <c r="CL613" s="1"/>
      <c r="CM613" s="1"/>
      <c r="CN613" s="1"/>
      <c r="CO613" s="1"/>
    </row>
    <row r="614" spans="1:93" ht="30" customHeight="1" x14ac:dyDescent="0.2">
      <c r="A614" s="1">
        <v>608</v>
      </c>
      <c r="B614" s="1" t="s">
        <v>327</v>
      </c>
      <c r="C614" s="1" t="s">
        <v>328</v>
      </c>
      <c r="D614" s="1" t="s">
        <v>223</v>
      </c>
      <c r="E614" s="1" t="s">
        <v>235</v>
      </c>
      <c r="F614" s="1" t="s">
        <v>74</v>
      </c>
      <c r="G614" s="1"/>
      <c r="H614" s="1" t="s">
        <v>4209</v>
      </c>
      <c r="I614" s="1" t="s">
        <v>114</v>
      </c>
      <c r="J614" s="64">
        <v>84012</v>
      </c>
      <c r="K614" s="64">
        <v>93139</v>
      </c>
      <c r="L614" s="29">
        <v>45909</v>
      </c>
      <c r="M614" s="29" t="s">
        <v>4163</v>
      </c>
      <c r="N614" s="1" t="s">
        <v>25</v>
      </c>
      <c r="O614" s="28" t="s">
        <v>225</v>
      </c>
      <c r="P614" s="1" t="s">
        <v>216</v>
      </c>
      <c r="Q614" s="64">
        <v>10</v>
      </c>
      <c r="R614" s="1" t="s">
        <v>410</v>
      </c>
      <c r="T614" s="1" t="s">
        <v>115</v>
      </c>
      <c r="U614" s="1"/>
      <c r="V614" s="1"/>
      <c r="W614" s="4"/>
      <c r="X614" s="28"/>
      <c r="Y614" s="33"/>
      <c r="Z614" s="33"/>
      <c r="AA614" s="96"/>
      <c r="AB614" s="178"/>
      <c r="AC614" s="66">
        <v>28</v>
      </c>
      <c r="AD614" s="65">
        <v>200</v>
      </c>
      <c r="AE614" s="33" t="s">
        <v>103</v>
      </c>
      <c r="AF614" s="33" t="s">
        <v>103</v>
      </c>
      <c r="AG614" s="33"/>
      <c r="AH614" s="4"/>
      <c r="AI614" s="1"/>
      <c r="AJ614" s="1"/>
      <c r="AK614" s="1"/>
      <c r="AL614" s="5"/>
      <c r="AM614" s="164">
        <f t="shared" si="40"/>
        <v>45912</v>
      </c>
      <c r="AN614" s="182"/>
      <c r="AO614" s="182"/>
      <c r="AP614" s="182"/>
      <c r="AQ614" s="182"/>
      <c r="AR614" s="182"/>
      <c r="AS614" s="182"/>
      <c r="AT614" s="182"/>
      <c r="AU614" s="182"/>
      <c r="AV614" s="182"/>
      <c r="AW614" s="96"/>
      <c r="AX614" s="37">
        <f t="shared" si="39"/>
        <v>45916</v>
      </c>
      <c r="AY614" s="183"/>
      <c r="AZ614" s="183"/>
      <c r="BA614" s="183"/>
      <c r="BB614" s="183"/>
      <c r="BC614" s="183"/>
      <c r="BD614" s="183"/>
      <c r="BE614" s="183"/>
      <c r="BF614" s="183"/>
      <c r="BG614" s="183"/>
      <c r="BH614" s="4"/>
      <c r="BI614" s="37"/>
      <c r="BJ614" s="1"/>
      <c r="BK614" s="1"/>
      <c r="BL614" s="31"/>
      <c r="BM614" s="31"/>
      <c r="BN614" s="1"/>
      <c r="BO614" s="1"/>
      <c r="BP614" s="1"/>
      <c r="BQ614" s="1"/>
      <c r="BR614" s="1"/>
      <c r="BS614" s="4"/>
      <c r="BT614" s="37">
        <f t="shared" si="41"/>
        <v>45937</v>
      </c>
      <c r="BU614" s="220"/>
      <c r="BV614" s="183"/>
      <c r="BW614" s="221"/>
      <c r="BX614" s="183"/>
      <c r="BY614" s="183"/>
      <c r="BZ614" s="183"/>
      <c r="CA614" s="183"/>
      <c r="CB614" s="183"/>
      <c r="CC614" s="183"/>
      <c r="CE614" s="1"/>
      <c r="CF614" s="1"/>
      <c r="CG614" s="1"/>
      <c r="CH614" s="1"/>
      <c r="CI614" s="1"/>
      <c r="CJ614" s="1"/>
      <c r="CK614" s="1"/>
      <c r="CL614" s="1"/>
      <c r="CM614" s="1"/>
      <c r="CN614" s="1"/>
      <c r="CO614" s="1"/>
    </row>
    <row r="615" spans="1:93" ht="30" customHeight="1" x14ac:dyDescent="0.2">
      <c r="A615" s="1">
        <v>609</v>
      </c>
      <c r="B615" s="1" t="s">
        <v>327</v>
      </c>
      <c r="C615" s="1" t="s">
        <v>328</v>
      </c>
      <c r="D615" s="1" t="s">
        <v>223</v>
      </c>
      <c r="E615" s="1" t="s">
        <v>235</v>
      </c>
      <c r="F615" s="1" t="s">
        <v>74</v>
      </c>
      <c r="G615" s="1"/>
      <c r="H615" s="1" t="s">
        <v>4209</v>
      </c>
      <c r="I615" s="1" t="s">
        <v>114</v>
      </c>
      <c r="J615" s="64">
        <v>82712</v>
      </c>
      <c r="K615" s="64">
        <v>93141</v>
      </c>
      <c r="L615" s="29">
        <v>45909</v>
      </c>
      <c r="M615" s="29" t="s">
        <v>4163</v>
      </c>
      <c r="N615" s="1" t="s">
        <v>25</v>
      </c>
      <c r="O615" s="28" t="s">
        <v>225</v>
      </c>
      <c r="P615" s="1" t="s">
        <v>216</v>
      </c>
      <c r="Q615" s="64">
        <v>10</v>
      </c>
      <c r="R615" s="1" t="s">
        <v>410</v>
      </c>
      <c r="T615" s="1" t="s">
        <v>115</v>
      </c>
      <c r="U615" s="1"/>
      <c r="V615" s="1"/>
      <c r="W615" s="4"/>
      <c r="X615" s="28"/>
      <c r="Y615" s="33"/>
      <c r="Z615" s="33"/>
      <c r="AA615" s="96"/>
      <c r="AB615" s="178"/>
      <c r="AC615" s="66">
        <v>28</v>
      </c>
      <c r="AD615" s="65">
        <v>220</v>
      </c>
      <c r="AE615" s="33" t="s">
        <v>103</v>
      </c>
      <c r="AF615" s="33" t="s">
        <v>103</v>
      </c>
      <c r="AG615" s="33"/>
      <c r="AH615" s="4"/>
      <c r="AI615" s="1"/>
      <c r="AJ615" s="1"/>
      <c r="AK615" s="1"/>
      <c r="AL615" s="5"/>
      <c r="AM615" s="164">
        <f t="shared" si="40"/>
        <v>45912</v>
      </c>
      <c r="AN615" s="182"/>
      <c r="AO615" s="182"/>
      <c r="AP615" s="182"/>
      <c r="AQ615" s="182"/>
      <c r="AR615" s="182"/>
      <c r="AS615" s="182"/>
      <c r="AT615" s="182"/>
      <c r="AU615" s="182"/>
      <c r="AV615" s="182"/>
      <c r="AW615" s="96"/>
      <c r="AX615" s="37">
        <f t="shared" si="39"/>
        <v>45916</v>
      </c>
      <c r="AY615" s="183"/>
      <c r="AZ615" s="183"/>
      <c r="BA615" s="183"/>
      <c r="BB615" s="183"/>
      <c r="BC615" s="183"/>
      <c r="BD615" s="183"/>
      <c r="BE615" s="183"/>
      <c r="BF615" s="183"/>
      <c r="BG615" s="183"/>
      <c r="BH615" s="4"/>
      <c r="BI615" s="37"/>
      <c r="BJ615" s="1"/>
      <c r="BK615" s="1"/>
      <c r="BL615" s="31"/>
      <c r="BM615" s="31"/>
      <c r="BN615" s="1"/>
      <c r="BO615" s="1"/>
      <c r="BP615" s="1"/>
      <c r="BQ615" s="1"/>
      <c r="BR615" s="1"/>
      <c r="BS615" s="4"/>
      <c r="BT615" s="37">
        <f t="shared" si="41"/>
        <v>45937</v>
      </c>
      <c r="BU615" s="220"/>
      <c r="BV615" s="183"/>
      <c r="BW615" s="221"/>
      <c r="BX615" s="183"/>
      <c r="BY615" s="183"/>
      <c r="BZ615" s="183"/>
      <c r="CA615" s="183"/>
      <c r="CB615" s="183"/>
      <c r="CC615" s="183"/>
      <c r="CE615" s="1"/>
      <c r="CF615" s="1"/>
      <c r="CG615" s="1"/>
      <c r="CH615" s="1"/>
      <c r="CI615" s="1"/>
      <c r="CJ615" s="1"/>
      <c r="CK615" s="1"/>
      <c r="CL615" s="1"/>
      <c r="CM615" s="1"/>
      <c r="CN615" s="1"/>
      <c r="CO615" s="1"/>
    </row>
    <row r="616" spans="1:93" ht="30" customHeight="1" x14ac:dyDescent="0.2">
      <c r="A616" s="1">
        <v>610</v>
      </c>
      <c r="B616" s="1" t="s">
        <v>327</v>
      </c>
      <c r="C616" s="1" t="s">
        <v>328</v>
      </c>
      <c r="D616" s="1" t="s">
        <v>223</v>
      </c>
      <c r="E616" s="1" t="s">
        <v>235</v>
      </c>
      <c r="F616" s="1" t="s">
        <v>74</v>
      </c>
      <c r="G616" s="1"/>
      <c r="H616" s="1" t="s">
        <v>4209</v>
      </c>
      <c r="I616" s="1" t="s">
        <v>114</v>
      </c>
      <c r="J616" s="64">
        <v>67610</v>
      </c>
      <c r="K616" s="64">
        <v>93143</v>
      </c>
      <c r="L616" s="29">
        <v>45909</v>
      </c>
      <c r="M616" s="29" t="s">
        <v>4163</v>
      </c>
      <c r="N616" s="1" t="s">
        <v>25</v>
      </c>
      <c r="O616" s="28" t="s">
        <v>225</v>
      </c>
      <c r="P616" s="1" t="s">
        <v>216</v>
      </c>
      <c r="Q616" s="64">
        <v>9</v>
      </c>
      <c r="R616" s="1" t="s">
        <v>410</v>
      </c>
      <c r="T616" s="1" t="s">
        <v>115</v>
      </c>
      <c r="U616" s="1"/>
      <c r="V616" s="1"/>
      <c r="W616" s="4"/>
      <c r="X616" s="28"/>
      <c r="Y616" s="33"/>
      <c r="Z616" s="33"/>
      <c r="AA616" s="96"/>
      <c r="AB616" s="178"/>
      <c r="AC616" s="66">
        <v>26</v>
      </c>
      <c r="AD616" s="65">
        <v>240</v>
      </c>
      <c r="AE616" s="33" t="s">
        <v>103</v>
      </c>
      <c r="AF616" s="33" t="s">
        <v>103</v>
      </c>
      <c r="AG616" s="33"/>
      <c r="AH616" s="4"/>
      <c r="AI616" s="1"/>
      <c r="AJ616" s="1"/>
      <c r="AK616" s="1"/>
      <c r="AL616" s="5"/>
      <c r="AM616" s="164">
        <f t="shared" si="40"/>
        <v>45912</v>
      </c>
      <c r="AN616" s="182"/>
      <c r="AO616" s="182"/>
      <c r="AP616" s="182"/>
      <c r="AQ616" s="182"/>
      <c r="AR616" s="182"/>
      <c r="AS616" s="182"/>
      <c r="AT616" s="182"/>
      <c r="AU616" s="182"/>
      <c r="AV616" s="182"/>
      <c r="AW616" s="96"/>
      <c r="AX616" s="37">
        <f t="shared" si="39"/>
        <v>45916</v>
      </c>
      <c r="AY616" s="183"/>
      <c r="AZ616" s="183"/>
      <c r="BA616" s="183"/>
      <c r="BB616" s="183"/>
      <c r="BC616" s="183"/>
      <c r="BD616" s="183"/>
      <c r="BE616" s="183"/>
      <c r="BF616" s="183"/>
      <c r="BG616" s="183"/>
      <c r="BH616" s="4"/>
      <c r="BI616" s="37"/>
      <c r="BJ616" s="1"/>
      <c r="BK616" s="1"/>
      <c r="BL616" s="31"/>
      <c r="BM616" s="31"/>
      <c r="BN616" s="1"/>
      <c r="BO616" s="1"/>
      <c r="BP616" s="1"/>
      <c r="BQ616" s="1"/>
      <c r="BR616" s="1"/>
      <c r="BS616" s="4"/>
      <c r="BT616" s="37">
        <f t="shared" si="41"/>
        <v>45937</v>
      </c>
      <c r="BU616" s="220"/>
      <c r="BV616" s="183"/>
      <c r="BW616" s="221"/>
      <c r="BX616" s="183"/>
      <c r="BY616" s="183"/>
      <c r="BZ616" s="183"/>
      <c r="CA616" s="183"/>
      <c r="CB616" s="183"/>
      <c r="CC616" s="183"/>
      <c r="CE616" s="1"/>
      <c r="CF616" s="1"/>
      <c r="CG616" s="1"/>
      <c r="CH616" s="1"/>
      <c r="CI616" s="1"/>
      <c r="CJ616" s="1"/>
      <c r="CK616" s="1"/>
      <c r="CL616" s="1"/>
      <c r="CM616" s="1"/>
      <c r="CN616" s="1"/>
      <c r="CO616" s="1"/>
    </row>
    <row r="617" spans="1:93" ht="30" customHeight="1" x14ac:dyDescent="0.2">
      <c r="A617" s="1">
        <v>611</v>
      </c>
      <c r="B617" s="1" t="s">
        <v>327</v>
      </c>
      <c r="C617" s="1" t="s">
        <v>328</v>
      </c>
      <c r="D617" s="1" t="s">
        <v>223</v>
      </c>
      <c r="E617" s="1" t="s">
        <v>235</v>
      </c>
      <c r="F617" s="1" t="s">
        <v>74</v>
      </c>
      <c r="G617" s="1"/>
      <c r="H617" s="1" t="s">
        <v>4209</v>
      </c>
      <c r="I617" s="1" t="s">
        <v>114</v>
      </c>
      <c r="J617" s="64">
        <v>78412</v>
      </c>
      <c r="K617" s="64">
        <v>93145</v>
      </c>
      <c r="L617" s="29">
        <v>45909</v>
      </c>
      <c r="M617" s="29" t="s">
        <v>4163</v>
      </c>
      <c r="N617" s="1" t="s">
        <v>25</v>
      </c>
      <c r="O617" s="28" t="s">
        <v>225</v>
      </c>
      <c r="P617" s="1" t="s">
        <v>216</v>
      </c>
      <c r="Q617" s="64">
        <v>10</v>
      </c>
      <c r="R617" s="1" t="s">
        <v>410</v>
      </c>
      <c r="T617" s="1" t="s">
        <v>115</v>
      </c>
      <c r="U617" s="1"/>
      <c r="V617" s="1"/>
      <c r="W617" s="4"/>
      <c r="X617" s="28"/>
      <c r="Y617" s="33"/>
      <c r="Z617" s="33"/>
      <c r="AA617" s="96"/>
      <c r="AB617" s="178"/>
      <c r="AC617" s="66">
        <v>27.5</v>
      </c>
      <c r="AD617" s="65">
        <v>210</v>
      </c>
      <c r="AE617" s="33" t="s">
        <v>103</v>
      </c>
      <c r="AF617" s="33" t="s">
        <v>103</v>
      </c>
      <c r="AG617" s="33"/>
      <c r="AH617" s="4"/>
      <c r="AI617" s="1"/>
      <c r="AJ617" s="1"/>
      <c r="AK617" s="1"/>
      <c r="AL617" s="5"/>
      <c r="AM617" s="164">
        <f t="shared" si="40"/>
        <v>45912</v>
      </c>
      <c r="AN617" s="182"/>
      <c r="AO617" s="182"/>
      <c r="AP617" s="182"/>
      <c r="AQ617" s="182"/>
      <c r="AR617" s="182"/>
      <c r="AS617" s="182"/>
      <c r="AT617" s="182"/>
      <c r="AU617" s="182"/>
      <c r="AV617" s="182"/>
      <c r="AW617" s="96"/>
      <c r="AX617" s="37">
        <f t="shared" si="39"/>
        <v>45916</v>
      </c>
      <c r="AY617" s="183"/>
      <c r="AZ617" s="183"/>
      <c r="BA617" s="183"/>
      <c r="BB617" s="183"/>
      <c r="BC617" s="183"/>
      <c r="BD617" s="183"/>
      <c r="BE617" s="183"/>
      <c r="BF617" s="183"/>
      <c r="BG617" s="183"/>
      <c r="BH617" s="4"/>
      <c r="BI617" s="37"/>
      <c r="BJ617" s="1"/>
      <c r="BK617" s="1"/>
      <c r="BL617" s="31"/>
      <c r="BM617" s="31"/>
      <c r="BN617" s="1"/>
      <c r="BO617" s="1"/>
      <c r="BP617" s="1"/>
      <c r="BQ617" s="1"/>
      <c r="BR617" s="1"/>
      <c r="BS617" s="4"/>
      <c r="BT617" s="37">
        <f t="shared" si="41"/>
        <v>45937</v>
      </c>
      <c r="BU617" s="220"/>
      <c r="BV617" s="183"/>
      <c r="BW617" s="221"/>
      <c r="BX617" s="183"/>
      <c r="BY617" s="183"/>
      <c r="BZ617" s="183"/>
      <c r="CA617" s="183"/>
      <c r="CB617" s="183"/>
      <c r="CC617" s="183"/>
      <c r="CE617" s="1"/>
      <c r="CF617" s="1"/>
      <c r="CG617" s="1"/>
      <c r="CH617" s="1"/>
      <c r="CI617" s="1"/>
      <c r="CJ617" s="1"/>
      <c r="CK617" s="1"/>
      <c r="CL617" s="1"/>
      <c r="CM617" s="1"/>
      <c r="CN617" s="1"/>
      <c r="CO617" s="1"/>
    </row>
    <row r="618" spans="1:93" ht="30" customHeight="1" x14ac:dyDescent="0.2">
      <c r="A618" s="1">
        <v>612</v>
      </c>
      <c r="B618" s="1" t="s">
        <v>327</v>
      </c>
      <c r="C618" s="1" t="s">
        <v>328</v>
      </c>
      <c r="D618" s="1" t="s">
        <v>223</v>
      </c>
      <c r="E618" s="1" t="s">
        <v>235</v>
      </c>
      <c r="F618" s="1" t="s">
        <v>74</v>
      </c>
      <c r="G618" s="1"/>
      <c r="H618" s="1" t="s">
        <v>4209</v>
      </c>
      <c r="I618" s="1" t="s">
        <v>114</v>
      </c>
      <c r="J618" s="64">
        <v>62710</v>
      </c>
      <c r="K618" s="64">
        <v>93148</v>
      </c>
      <c r="L618" s="29">
        <v>45909</v>
      </c>
      <c r="M618" s="29" t="s">
        <v>4163</v>
      </c>
      <c r="N618" s="1" t="s">
        <v>25</v>
      </c>
      <c r="O618" s="28" t="s">
        <v>225</v>
      </c>
      <c r="P618" s="1" t="s">
        <v>216</v>
      </c>
      <c r="Q618" s="64">
        <v>9</v>
      </c>
      <c r="R618" s="1" t="s">
        <v>410</v>
      </c>
      <c r="T618" s="1" t="s">
        <v>115</v>
      </c>
      <c r="U618" s="1"/>
      <c r="V618" s="1"/>
      <c r="W618" s="4"/>
      <c r="X618" s="28"/>
      <c r="Y618" s="33"/>
      <c r="Z618" s="33"/>
      <c r="AA618" s="96"/>
      <c r="AB618" s="178"/>
      <c r="AC618" s="66">
        <v>25</v>
      </c>
      <c r="AD618" s="65">
        <v>230</v>
      </c>
      <c r="AE618" s="33" t="s">
        <v>103</v>
      </c>
      <c r="AF618" s="33" t="s">
        <v>103</v>
      </c>
      <c r="AG618" s="33"/>
      <c r="AH618" s="4"/>
      <c r="AI618" s="1"/>
      <c r="AJ618" s="1"/>
      <c r="AK618" s="1"/>
      <c r="AL618" s="5"/>
      <c r="AM618" s="164">
        <f t="shared" si="40"/>
        <v>45912</v>
      </c>
      <c r="AN618" s="182"/>
      <c r="AO618" s="182"/>
      <c r="AP618" s="182"/>
      <c r="AQ618" s="182"/>
      <c r="AR618" s="182"/>
      <c r="AS618" s="182"/>
      <c r="AT618" s="182"/>
      <c r="AU618" s="182"/>
      <c r="AV618" s="182"/>
      <c r="AW618" s="96"/>
      <c r="AX618" s="37">
        <f t="shared" si="39"/>
        <v>45916</v>
      </c>
      <c r="AY618" s="183"/>
      <c r="AZ618" s="183"/>
      <c r="BA618" s="183"/>
      <c r="BB618" s="183"/>
      <c r="BC618" s="183"/>
      <c r="BD618" s="183"/>
      <c r="BE618" s="183"/>
      <c r="BF618" s="183"/>
      <c r="BG618" s="183"/>
      <c r="BH618" s="4"/>
      <c r="BI618" s="37"/>
      <c r="BJ618" s="1"/>
      <c r="BK618" s="1"/>
      <c r="BL618" s="31"/>
      <c r="BM618" s="31"/>
      <c r="BN618" s="1"/>
      <c r="BO618" s="1"/>
      <c r="BP618" s="1"/>
      <c r="BQ618" s="1"/>
      <c r="BR618" s="1"/>
      <c r="BS618" s="4"/>
      <c r="BT618" s="37">
        <f t="shared" si="41"/>
        <v>45937</v>
      </c>
      <c r="BU618" s="220"/>
      <c r="BV618" s="183"/>
      <c r="BW618" s="221"/>
      <c r="BX618" s="183"/>
      <c r="BY618" s="183"/>
      <c r="BZ618" s="183"/>
      <c r="CA618" s="183"/>
      <c r="CB618" s="183"/>
      <c r="CC618" s="183"/>
      <c r="CE618" s="1"/>
      <c r="CF618" s="1"/>
      <c r="CG618" s="1"/>
      <c r="CH618" s="1"/>
      <c r="CI618" s="1"/>
      <c r="CJ618" s="1"/>
      <c r="CK618" s="1"/>
      <c r="CL618" s="1"/>
      <c r="CM618" s="1"/>
      <c r="CN618" s="1"/>
      <c r="CO618" s="1"/>
    </row>
    <row r="619" spans="1:93" ht="30" customHeight="1" x14ac:dyDescent="0.2">
      <c r="A619" s="1">
        <v>613</v>
      </c>
      <c r="B619" s="1" t="s">
        <v>327</v>
      </c>
      <c r="C619" s="1" t="s">
        <v>328</v>
      </c>
      <c r="D619" s="1" t="s">
        <v>223</v>
      </c>
      <c r="E619" s="1" t="s">
        <v>235</v>
      </c>
      <c r="F619" s="1" t="s">
        <v>74</v>
      </c>
      <c r="G619" s="1"/>
      <c r="H619" s="1" t="s">
        <v>4209</v>
      </c>
      <c r="I619" s="1" t="s">
        <v>114</v>
      </c>
      <c r="J619" s="64">
        <v>69410</v>
      </c>
      <c r="K619" s="64">
        <v>93158</v>
      </c>
      <c r="L619" s="29">
        <v>45909</v>
      </c>
      <c r="M619" s="29" t="s">
        <v>4163</v>
      </c>
      <c r="N619" s="1" t="s">
        <v>25</v>
      </c>
      <c r="O619" s="28" t="s">
        <v>225</v>
      </c>
      <c r="P619" s="1" t="s">
        <v>216</v>
      </c>
      <c r="Q619" s="64">
        <v>9</v>
      </c>
      <c r="R619" s="1" t="s">
        <v>410</v>
      </c>
      <c r="S619" s="1">
        <v>6</v>
      </c>
      <c r="T619" s="1" t="s">
        <v>115</v>
      </c>
      <c r="U619" s="1"/>
      <c r="V619" s="1"/>
      <c r="W619" s="4"/>
      <c r="X619" s="28"/>
      <c r="Y619" s="33"/>
      <c r="Z619" s="33"/>
      <c r="AA619" s="96"/>
      <c r="AB619" s="178"/>
      <c r="AC619" s="66">
        <v>28</v>
      </c>
      <c r="AD619" s="65">
        <v>200</v>
      </c>
      <c r="AE619" s="33" t="s">
        <v>103</v>
      </c>
      <c r="AF619" s="33" t="s">
        <v>103</v>
      </c>
      <c r="AG619" s="33"/>
      <c r="AH619" s="4"/>
      <c r="AI619" s="1"/>
      <c r="AJ619" s="1"/>
      <c r="AK619" s="1"/>
      <c r="AL619" s="5"/>
      <c r="AM619" s="164">
        <f t="shared" si="40"/>
        <v>45912</v>
      </c>
      <c r="AN619" s="182"/>
      <c r="AO619" s="182"/>
      <c r="AP619" s="182"/>
      <c r="AQ619" s="182"/>
      <c r="AR619" s="182"/>
      <c r="AS619" s="182"/>
      <c r="AT619" s="182"/>
      <c r="AU619" s="182"/>
      <c r="AV619" s="182"/>
      <c r="AW619" s="96"/>
      <c r="AX619" s="37">
        <f t="shared" si="39"/>
        <v>45916</v>
      </c>
      <c r="AY619" s="183"/>
      <c r="AZ619" s="183"/>
      <c r="BA619" s="183"/>
      <c r="BB619" s="183"/>
      <c r="BC619" s="183"/>
      <c r="BD619" s="183"/>
      <c r="BE619" s="183"/>
      <c r="BF619" s="183"/>
      <c r="BG619" s="183"/>
      <c r="BH619" s="4"/>
      <c r="BI619" s="37"/>
      <c r="BJ619" s="1"/>
      <c r="BK619" s="1"/>
      <c r="BL619" s="31"/>
      <c r="BM619" s="31"/>
      <c r="BN619" s="1"/>
      <c r="BO619" s="1"/>
      <c r="BP619" s="1"/>
      <c r="BQ619" s="1"/>
      <c r="BR619" s="1"/>
      <c r="BS619" s="4"/>
      <c r="BT619" s="37">
        <f t="shared" si="41"/>
        <v>45937</v>
      </c>
      <c r="BU619" s="220"/>
      <c r="BV619" s="183"/>
      <c r="BW619" s="221"/>
      <c r="BX619" s="183"/>
      <c r="BY619" s="183"/>
      <c r="BZ619" s="183"/>
      <c r="CA619" s="183"/>
      <c r="CB619" s="183"/>
      <c r="CC619" s="183"/>
      <c r="CE619" s="1"/>
      <c r="CF619" s="1"/>
      <c r="CG619" s="1"/>
      <c r="CH619" s="1"/>
      <c r="CI619" s="1"/>
      <c r="CJ619" s="1"/>
      <c r="CK619" s="1"/>
      <c r="CL619" s="1"/>
      <c r="CM619" s="1"/>
      <c r="CN619" s="1"/>
      <c r="CO619" s="1"/>
    </row>
    <row r="620" spans="1:93" ht="30" customHeight="1" x14ac:dyDescent="0.2">
      <c r="A620" s="1">
        <v>614</v>
      </c>
      <c r="B620" s="1" t="s">
        <v>327</v>
      </c>
      <c r="C620" s="1" t="s">
        <v>328</v>
      </c>
      <c r="D620" s="1" t="s">
        <v>223</v>
      </c>
      <c r="E620" s="1" t="s">
        <v>235</v>
      </c>
      <c r="F620" s="1" t="s">
        <v>74</v>
      </c>
      <c r="G620" s="1"/>
      <c r="H620" s="1" t="s">
        <v>4209</v>
      </c>
      <c r="I620" s="1" t="s">
        <v>114</v>
      </c>
      <c r="J620" s="64">
        <v>62710</v>
      </c>
      <c r="K620" s="64">
        <v>93164</v>
      </c>
      <c r="L620" s="29">
        <v>45909</v>
      </c>
      <c r="M620" s="29" t="s">
        <v>4163</v>
      </c>
      <c r="N620" s="1" t="s">
        <v>25</v>
      </c>
      <c r="O620" s="28" t="s">
        <v>225</v>
      </c>
      <c r="P620" s="1" t="s">
        <v>216</v>
      </c>
      <c r="Q620" s="64">
        <v>9</v>
      </c>
      <c r="R620" s="1" t="s">
        <v>410</v>
      </c>
      <c r="T620" s="1" t="s">
        <v>115</v>
      </c>
      <c r="U620" s="1"/>
      <c r="V620" s="1"/>
      <c r="W620" s="4"/>
      <c r="X620" s="28"/>
      <c r="Y620" s="33"/>
      <c r="Z620" s="33"/>
      <c r="AA620" s="96"/>
      <c r="AB620" s="178"/>
      <c r="AC620" s="66">
        <v>27</v>
      </c>
      <c r="AD620" s="65">
        <v>210</v>
      </c>
      <c r="AE620" s="33" t="s">
        <v>103</v>
      </c>
      <c r="AF620" s="33" t="s">
        <v>103</v>
      </c>
      <c r="AG620" s="33"/>
      <c r="AH620" s="4"/>
      <c r="AI620" s="1"/>
      <c r="AJ620" s="1"/>
      <c r="AK620" s="1"/>
      <c r="AL620" s="5"/>
      <c r="AM620" s="164">
        <f t="shared" si="40"/>
        <v>45912</v>
      </c>
      <c r="AN620" s="182"/>
      <c r="AO620" s="182"/>
      <c r="AP620" s="182"/>
      <c r="AQ620" s="182"/>
      <c r="AR620" s="182"/>
      <c r="AS620" s="182"/>
      <c r="AT620" s="182"/>
      <c r="AU620" s="182"/>
      <c r="AV620" s="182"/>
      <c r="AW620" s="96"/>
      <c r="AX620" s="37">
        <f t="shared" si="39"/>
        <v>45916</v>
      </c>
      <c r="AY620" s="183"/>
      <c r="AZ620" s="183"/>
      <c r="BA620" s="183"/>
      <c r="BB620" s="183"/>
      <c r="BC620" s="183"/>
      <c r="BD620" s="183"/>
      <c r="BE620" s="183"/>
      <c r="BF620" s="183"/>
      <c r="BG620" s="183"/>
      <c r="BH620" s="4"/>
      <c r="BI620" s="37"/>
      <c r="BJ620" s="1"/>
      <c r="BK620" s="1"/>
      <c r="BL620" s="31"/>
      <c r="BM620" s="31"/>
      <c r="BN620" s="1"/>
      <c r="BO620" s="1"/>
      <c r="BP620" s="1"/>
      <c r="BQ620" s="1"/>
      <c r="BR620" s="1"/>
      <c r="BS620" s="4"/>
      <c r="BT620" s="37">
        <f t="shared" si="41"/>
        <v>45937</v>
      </c>
      <c r="BU620" s="220"/>
      <c r="BV620" s="183"/>
      <c r="BW620" s="221"/>
      <c r="BX620" s="183"/>
      <c r="BY620" s="183"/>
      <c r="BZ620" s="183"/>
      <c r="CA620" s="183"/>
      <c r="CB620" s="183"/>
      <c r="CC620" s="183"/>
      <c r="CE620" s="1"/>
      <c r="CF620" s="1"/>
      <c r="CG620" s="1"/>
      <c r="CH620" s="1"/>
      <c r="CI620" s="1"/>
      <c r="CJ620" s="1"/>
      <c r="CK620" s="1"/>
      <c r="CL620" s="1"/>
      <c r="CM620" s="1"/>
      <c r="CN620" s="1"/>
      <c r="CO620" s="1"/>
    </row>
    <row r="621" spans="1:93" ht="30" customHeight="1" x14ac:dyDescent="0.2">
      <c r="A621" s="1">
        <v>615</v>
      </c>
      <c r="B621" s="1" t="s">
        <v>327</v>
      </c>
      <c r="C621" s="1" t="s">
        <v>328</v>
      </c>
      <c r="D621" s="1" t="s">
        <v>223</v>
      </c>
      <c r="E621" s="1" t="s">
        <v>235</v>
      </c>
      <c r="F621" s="1" t="s">
        <v>74</v>
      </c>
      <c r="G621" s="1"/>
      <c r="H621" s="1" t="s">
        <v>4209</v>
      </c>
      <c r="I621" s="1" t="s">
        <v>114</v>
      </c>
      <c r="J621" s="64">
        <v>84812</v>
      </c>
      <c r="K621" s="64">
        <v>93166</v>
      </c>
      <c r="L621" s="29">
        <v>45909</v>
      </c>
      <c r="M621" s="29" t="s">
        <v>4163</v>
      </c>
      <c r="N621" s="1" t="s">
        <v>25</v>
      </c>
      <c r="O621" s="28" t="s">
        <v>225</v>
      </c>
      <c r="P621" s="1" t="s">
        <v>216</v>
      </c>
      <c r="Q621" s="64">
        <v>10</v>
      </c>
      <c r="R621" s="1" t="s">
        <v>410</v>
      </c>
      <c r="S621" s="1">
        <v>6</v>
      </c>
      <c r="T621" s="1" t="s">
        <v>115</v>
      </c>
      <c r="U621" s="1"/>
      <c r="V621" s="1"/>
      <c r="W621" s="4"/>
      <c r="X621" s="28"/>
      <c r="Y621" s="33"/>
      <c r="Z621" s="33"/>
      <c r="AA621" s="96"/>
      <c r="AB621" s="179"/>
      <c r="AC621" s="66">
        <v>29</v>
      </c>
      <c r="AD621" s="65">
        <v>230</v>
      </c>
      <c r="AE621" s="33" t="s">
        <v>103</v>
      </c>
      <c r="AF621" s="33" t="s">
        <v>103</v>
      </c>
      <c r="AG621" s="33"/>
      <c r="AH621" s="4"/>
      <c r="AI621" s="1"/>
      <c r="AJ621" s="1"/>
      <c r="AK621" s="1"/>
      <c r="AL621" s="5"/>
      <c r="AM621" s="164">
        <f t="shared" si="40"/>
        <v>45912</v>
      </c>
      <c r="AN621" s="182"/>
      <c r="AO621" s="182"/>
      <c r="AP621" s="182"/>
      <c r="AQ621" s="182"/>
      <c r="AR621" s="182"/>
      <c r="AS621" s="182"/>
      <c r="AT621" s="182"/>
      <c r="AU621" s="182"/>
      <c r="AV621" s="182"/>
      <c r="AW621" s="96"/>
      <c r="AX621" s="37">
        <f t="shared" si="39"/>
        <v>45916</v>
      </c>
      <c r="AY621" s="183"/>
      <c r="AZ621" s="183"/>
      <c r="BA621" s="183"/>
      <c r="BB621" s="183"/>
      <c r="BC621" s="183"/>
      <c r="BD621" s="183"/>
      <c r="BE621" s="183"/>
      <c r="BF621" s="183"/>
      <c r="BG621" s="183"/>
      <c r="BH621" s="4"/>
      <c r="BI621" s="37"/>
      <c r="BJ621" s="1"/>
      <c r="BK621" s="1"/>
      <c r="BL621" s="31"/>
      <c r="BM621" s="31"/>
      <c r="BN621" s="1"/>
      <c r="BO621" s="1"/>
      <c r="BP621" s="1"/>
      <c r="BQ621" s="1"/>
      <c r="BR621" s="1"/>
      <c r="BS621" s="4"/>
      <c r="BT621" s="37">
        <f t="shared" si="41"/>
        <v>45937</v>
      </c>
      <c r="BU621" s="220"/>
      <c r="BV621" s="183"/>
      <c r="BW621" s="221"/>
      <c r="BX621" s="183"/>
      <c r="BY621" s="183"/>
      <c r="BZ621" s="183"/>
      <c r="CA621" s="183"/>
      <c r="CB621" s="183"/>
      <c r="CC621" s="183"/>
      <c r="CE621" s="1"/>
      <c r="CF621" s="1"/>
      <c r="CG621" s="1"/>
      <c r="CH621" s="1"/>
      <c r="CI621" s="1"/>
      <c r="CJ621" s="1"/>
      <c r="CK621" s="1"/>
      <c r="CL621" s="1"/>
      <c r="CM621" s="1"/>
      <c r="CN621" s="1"/>
      <c r="CO621" s="1"/>
    </row>
    <row r="622" spans="1:93" ht="30" customHeight="1" x14ac:dyDescent="0.2">
      <c r="A622" s="1">
        <v>616</v>
      </c>
      <c r="B622" s="1" t="s">
        <v>103</v>
      </c>
      <c r="C622" s="1" t="s">
        <v>329</v>
      </c>
      <c r="D622" s="1" t="s">
        <v>330</v>
      </c>
      <c r="E622" s="1" t="s">
        <v>306</v>
      </c>
      <c r="F622" s="1" t="s">
        <v>74</v>
      </c>
      <c r="G622" s="1"/>
      <c r="H622" s="1"/>
      <c r="I622" s="1" t="s">
        <v>330</v>
      </c>
      <c r="J622" s="64">
        <v>7792</v>
      </c>
      <c r="K622" s="64">
        <v>85274</v>
      </c>
      <c r="L622" s="29">
        <v>45909</v>
      </c>
      <c r="M622" s="29" t="s">
        <v>4163</v>
      </c>
      <c r="N622" s="28" t="s">
        <v>308</v>
      </c>
      <c r="O622" s="28" t="s">
        <v>331</v>
      </c>
      <c r="P622" s="28" t="s">
        <v>323</v>
      </c>
      <c r="Q622" s="64">
        <v>3</v>
      </c>
      <c r="R622" s="1"/>
      <c r="S622" s="1">
        <v>15</v>
      </c>
      <c r="T622" s="1" t="s">
        <v>24</v>
      </c>
      <c r="U622" s="1"/>
      <c r="V622" s="1" t="s">
        <v>413</v>
      </c>
      <c r="W622" s="4"/>
      <c r="X622" s="28"/>
      <c r="Y622" s="33"/>
      <c r="Z622" s="33"/>
      <c r="AA622" s="96"/>
      <c r="AC622" s="33">
        <v>29.1</v>
      </c>
      <c r="AD622" s="33">
        <v>198</v>
      </c>
      <c r="AE622" s="33">
        <v>2.5</v>
      </c>
      <c r="AF622" s="33">
        <v>2418.35</v>
      </c>
      <c r="AG622" s="33"/>
      <c r="AH622" s="4"/>
      <c r="AI622" s="1"/>
      <c r="AJ622" s="1"/>
      <c r="AK622" s="1"/>
      <c r="AL622" s="5"/>
      <c r="AM622" s="164">
        <f t="shared" si="40"/>
        <v>45912</v>
      </c>
      <c r="AN622" s="182" t="s">
        <v>413</v>
      </c>
      <c r="AO622" s="182"/>
      <c r="AP622" s="182"/>
      <c r="AQ622" s="182"/>
      <c r="AR622" s="182"/>
      <c r="AS622" s="182"/>
      <c r="AT622" s="182"/>
      <c r="AU622" s="182"/>
      <c r="AV622" s="182"/>
      <c r="AW622" s="96"/>
      <c r="AX622" s="37">
        <f t="shared" si="39"/>
        <v>45916</v>
      </c>
      <c r="AY622" s="182" t="s">
        <v>413</v>
      </c>
      <c r="AZ622" s="182"/>
      <c r="BA622" s="182"/>
      <c r="BB622" s="182"/>
      <c r="BC622" s="182"/>
      <c r="BD622" s="182"/>
      <c r="BE622" s="182"/>
      <c r="BF622" s="182"/>
      <c r="BG622" s="182"/>
      <c r="BH622" s="4"/>
      <c r="BI622" s="37"/>
      <c r="BJ622" s="1"/>
      <c r="BK622" s="1"/>
      <c r="BL622" s="31"/>
      <c r="BM622" s="31"/>
      <c r="BN622" s="1"/>
      <c r="BO622" s="1"/>
      <c r="BP622" s="1"/>
      <c r="BQ622" s="1"/>
      <c r="BR622" s="1"/>
      <c r="BS622" s="4"/>
      <c r="BT622" s="283" t="s">
        <v>413</v>
      </c>
      <c r="BU622" s="283"/>
      <c r="BV622" s="283"/>
      <c r="BW622" s="283"/>
      <c r="BX622" s="283"/>
      <c r="BY622" s="283"/>
      <c r="BZ622" s="283"/>
      <c r="CA622" s="283"/>
      <c r="CB622" s="283"/>
      <c r="CC622" s="283"/>
      <c r="CE622" s="1"/>
      <c r="CF622" s="1"/>
      <c r="CG622" s="1"/>
      <c r="CH622" s="1"/>
      <c r="CI622" s="1"/>
      <c r="CJ622" s="1"/>
      <c r="CK622" s="1"/>
      <c r="CL622" s="1"/>
      <c r="CM622" s="1"/>
      <c r="CN622" s="1"/>
      <c r="CO622" s="1"/>
    </row>
    <row r="623" spans="1:93" ht="30" customHeight="1" x14ac:dyDescent="0.2">
      <c r="A623" s="1">
        <v>617</v>
      </c>
      <c r="B623" s="1" t="s">
        <v>103</v>
      </c>
      <c r="C623" s="1" t="s">
        <v>329</v>
      </c>
      <c r="D623" s="1" t="s">
        <v>330</v>
      </c>
      <c r="E623" s="1" t="s">
        <v>306</v>
      </c>
      <c r="F623" s="1" t="s">
        <v>74</v>
      </c>
      <c r="G623" s="1"/>
      <c r="H623" s="1"/>
      <c r="I623" s="1" t="s">
        <v>330</v>
      </c>
      <c r="J623" s="64">
        <v>7792</v>
      </c>
      <c r="K623" s="64">
        <v>85277</v>
      </c>
      <c r="L623" s="29">
        <v>45909</v>
      </c>
      <c r="M623" s="29" t="s">
        <v>4163</v>
      </c>
      <c r="N623" s="1" t="s">
        <v>308</v>
      </c>
      <c r="O623" s="28" t="s">
        <v>331</v>
      </c>
      <c r="P623" s="28" t="s">
        <v>323</v>
      </c>
      <c r="Q623" s="64">
        <v>3</v>
      </c>
      <c r="R623" s="1"/>
      <c r="T623" s="1" t="s">
        <v>2</v>
      </c>
      <c r="U623" s="1"/>
      <c r="V623" s="1" t="s">
        <v>333</v>
      </c>
      <c r="W623" s="4"/>
      <c r="X623" s="28"/>
      <c r="Y623" s="33"/>
      <c r="Z623" s="33"/>
      <c r="AA623" s="96"/>
      <c r="AC623" s="33">
        <v>27.5</v>
      </c>
      <c r="AD623" s="72">
        <v>290</v>
      </c>
      <c r="AE623" s="33" t="s">
        <v>103</v>
      </c>
      <c r="AF623" s="33" t="s">
        <v>103</v>
      </c>
      <c r="AG623" s="33"/>
      <c r="AH623" s="4"/>
      <c r="AI623" s="1"/>
      <c r="AJ623" s="1"/>
      <c r="AK623" s="1"/>
      <c r="AL623" s="5"/>
      <c r="AM623" s="164">
        <f t="shared" si="40"/>
        <v>45912</v>
      </c>
      <c r="AN623" s="182"/>
      <c r="AO623" s="182"/>
      <c r="AP623" s="182"/>
      <c r="AQ623" s="182"/>
      <c r="AR623" s="182"/>
      <c r="AS623" s="182"/>
      <c r="AT623" s="182"/>
      <c r="AU623" s="182"/>
      <c r="AV623" s="182"/>
      <c r="AW623" s="96"/>
      <c r="AX623" s="37">
        <f t="shared" si="39"/>
        <v>45916</v>
      </c>
      <c r="AY623" s="182"/>
      <c r="AZ623" s="182"/>
      <c r="BA623" s="182"/>
      <c r="BB623" s="182"/>
      <c r="BC623" s="182"/>
      <c r="BD623" s="182"/>
      <c r="BE623" s="182"/>
      <c r="BF623" s="182"/>
      <c r="BG623" s="182"/>
      <c r="BH623" s="4"/>
      <c r="BI623" s="37"/>
      <c r="BJ623" s="1"/>
      <c r="BK623" s="1"/>
      <c r="BL623" s="31"/>
      <c r="BM623" s="31"/>
      <c r="BN623" s="1"/>
      <c r="BO623" s="1"/>
      <c r="BP623" s="1"/>
      <c r="BQ623" s="1"/>
      <c r="BR623" s="1"/>
      <c r="BS623" s="4"/>
      <c r="BT623" s="283"/>
      <c r="BU623" s="283"/>
      <c r="BV623" s="283"/>
      <c r="BW623" s="283"/>
      <c r="BX623" s="283"/>
      <c r="BY623" s="283"/>
      <c r="BZ623" s="283"/>
      <c r="CA623" s="283"/>
      <c r="CB623" s="283"/>
      <c r="CC623" s="283"/>
      <c r="CE623" s="1"/>
      <c r="CF623" s="1"/>
      <c r="CG623" s="1"/>
      <c r="CH623" s="1"/>
      <c r="CI623" s="1"/>
      <c r="CJ623" s="1"/>
      <c r="CK623" s="1"/>
      <c r="CL623" s="1"/>
      <c r="CM623" s="1"/>
      <c r="CN623" s="1"/>
      <c r="CO623" s="1"/>
    </row>
    <row r="624" spans="1:93" ht="30" customHeight="1" x14ac:dyDescent="0.2">
      <c r="A624" s="1">
        <v>618</v>
      </c>
      <c r="B624" s="1" t="s">
        <v>103</v>
      </c>
      <c r="C624" s="1" t="s">
        <v>329</v>
      </c>
      <c r="D624" s="1" t="s">
        <v>330</v>
      </c>
      <c r="E624" s="1" t="s">
        <v>306</v>
      </c>
      <c r="F624" s="1" t="s">
        <v>74</v>
      </c>
      <c r="G624" s="1"/>
      <c r="H624" s="1"/>
      <c r="I624" s="1" t="s">
        <v>330</v>
      </c>
      <c r="J624" s="64">
        <v>7792</v>
      </c>
      <c r="K624" s="64">
        <v>85284</v>
      </c>
      <c r="L624" s="29">
        <v>45909</v>
      </c>
      <c r="M624" s="29" t="s">
        <v>4163</v>
      </c>
      <c r="N624" s="1" t="s">
        <v>308</v>
      </c>
      <c r="O624" s="28" t="s">
        <v>331</v>
      </c>
      <c r="P624" s="28" t="s">
        <v>323</v>
      </c>
      <c r="Q624" s="64">
        <v>3</v>
      </c>
      <c r="R624" s="1"/>
      <c r="T624" s="1" t="s">
        <v>2</v>
      </c>
      <c r="U624" s="1"/>
      <c r="V624" s="1" t="s">
        <v>334</v>
      </c>
      <c r="W624" s="4"/>
      <c r="X624" s="28"/>
      <c r="Y624" s="33"/>
      <c r="Z624" s="33"/>
      <c r="AA624" s="96"/>
      <c r="AC624" s="72">
        <v>32</v>
      </c>
      <c r="AD624" s="33">
        <v>200</v>
      </c>
      <c r="AE624" s="33" t="s">
        <v>103</v>
      </c>
      <c r="AF624" s="33" t="s">
        <v>103</v>
      </c>
      <c r="AG624" s="33"/>
      <c r="AH624" s="4"/>
      <c r="AI624" s="1"/>
      <c r="AJ624" s="1"/>
      <c r="AK624" s="1"/>
      <c r="AL624" s="5"/>
      <c r="AM624" s="164">
        <f t="shared" si="40"/>
        <v>45912</v>
      </c>
      <c r="AN624" s="182"/>
      <c r="AO624" s="182"/>
      <c r="AP624" s="182"/>
      <c r="AQ624" s="182"/>
      <c r="AR624" s="182"/>
      <c r="AS624" s="182"/>
      <c r="AT624" s="182"/>
      <c r="AU624" s="182"/>
      <c r="AV624" s="182"/>
      <c r="AW624" s="96"/>
      <c r="AX624" s="37">
        <f t="shared" si="39"/>
        <v>45916</v>
      </c>
      <c r="AY624" s="182"/>
      <c r="AZ624" s="182"/>
      <c r="BA624" s="182"/>
      <c r="BB624" s="182"/>
      <c r="BC624" s="182"/>
      <c r="BD624" s="182"/>
      <c r="BE624" s="182"/>
      <c r="BF624" s="182"/>
      <c r="BG624" s="182"/>
      <c r="BH624" s="4"/>
      <c r="BI624" s="37"/>
      <c r="BJ624" s="1"/>
      <c r="BK624" s="1"/>
      <c r="BL624" s="31"/>
      <c r="BM624" s="31"/>
      <c r="BN624" s="1"/>
      <c r="BO624" s="1"/>
      <c r="BP624" s="1"/>
      <c r="BQ624" s="1"/>
      <c r="BR624" s="1"/>
      <c r="BS624" s="4"/>
      <c r="BT624" s="283"/>
      <c r="BU624" s="283"/>
      <c r="BV624" s="283"/>
      <c r="BW624" s="283"/>
      <c r="BX624" s="283"/>
      <c r="BY624" s="283"/>
      <c r="BZ624" s="283"/>
      <c r="CA624" s="283"/>
      <c r="CB624" s="283"/>
      <c r="CC624" s="283"/>
      <c r="CE624" s="1"/>
      <c r="CF624" s="1"/>
      <c r="CG624" s="1"/>
      <c r="CH624" s="1"/>
      <c r="CI624" s="1"/>
      <c r="CJ624" s="1"/>
      <c r="CK624" s="1"/>
      <c r="CL624" s="1"/>
      <c r="CM624" s="1"/>
      <c r="CN624" s="1"/>
      <c r="CO624" s="1"/>
    </row>
    <row r="625" spans="1:93" ht="30" customHeight="1" x14ac:dyDescent="0.2">
      <c r="A625" s="1">
        <v>619</v>
      </c>
      <c r="B625" s="1" t="s">
        <v>103</v>
      </c>
      <c r="C625" s="1" t="s">
        <v>329</v>
      </c>
      <c r="D625" s="1" t="s">
        <v>330</v>
      </c>
      <c r="E625" s="1" t="s">
        <v>306</v>
      </c>
      <c r="F625" s="1" t="s">
        <v>74</v>
      </c>
      <c r="G625" s="1"/>
      <c r="H625" s="1"/>
      <c r="I625" s="1" t="s">
        <v>330</v>
      </c>
      <c r="J625" s="64">
        <v>3903</v>
      </c>
      <c r="K625" s="64">
        <v>85285</v>
      </c>
      <c r="L625" s="29">
        <v>45909</v>
      </c>
      <c r="M625" s="29" t="s">
        <v>4163</v>
      </c>
      <c r="N625" s="28" t="s">
        <v>308</v>
      </c>
      <c r="O625" s="28" t="s">
        <v>331</v>
      </c>
      <c r="P625" s="28" t="s">
        <v>323</v>
      </c>
      <c r="Q625" s="64">
        <v>3</v>
      </c>
      <c r="R625" s="1"/>
      <c r="S625" s="1">
        <v>15</v>
      </c>
      <c r="T625" s="1" t="s">
        <v>24</v>
      </c>
      <c r="U625" s="1"/>
      <c r="V625" s="1" t="s">
        <v>413</v>
      </c>
      <c r="W625" s="4"/>
      <c r="X625" s="28"/>
      <c r="Y625" s="33"/>
      <c r="Z625" s="33"/>
      <c r="AA625" s="96"/>
      <c r="AC625" s="33">
        <v>26.1</v>
      </c>
      <c r="AD625" s="33">
        <v>190</v>
      </c>
      <c r="AE625" s="33">
        <v>3</v>
      </c>
      <c r="AF625" s="33">
        <v>2395.4499999999998</v>
      </c>
      <c r="AG625" s="33"/>
      <c r="AH625" s="4"/>
      <c r="AI625" s="1"/>
      <c r="AJ625" s="1"/>
      <c r="AK625" s="1"/>
      <c r="AL625" s="5"/>
      <c r="AM625" s="164">
        <f t="shared" si="40"/>
        <v>45912</v>
      </c>
      <c r="AN625" s="182"/>
      <c r="AO625" s="182"/>
      <c r="AP625" s="182"/>
      <c r="AQ625" s="182"/>
      <c r="AR625" s="182"/>
      <c r="AS625" s="182"/>
      <c r="AT625" s="182"/>
      <c r="AU625" s="182"/>
      <c r="AV625" s="182"/>
      <c r="AW625" s="96"/>
      <c r="AX625" s="37">
        <f t="shared" si="39"/>
        <v>45916</v>
      </c>
      <c r="AY625" s="182"/>
      <c r="AZ625" s="182"/>
      <c r="BA625" s="182"/>
      <c r="BB625" s="182"/>
      <c r="BC625" s="182"/>
      <c r="BD625" s="182"/>
      <c r="BE625" s="182"/>
      <c r="BF625" s="182"/>
      <c r="BG625" s="182"/>
      <c r="BH625" s="4"/>
      <c r="BI625" s="37"/>
      <c r="BJ625" s="1"/>
      <c r="BK625" s="1"/>
      <c r="BL625" s="31"/>
      <c r="BM625" s="31"/>
      <c r="BN625" s="1"/>
      <c r="BO625" s="1"/>
      <c r="BP625" s="1"/>
      <c r="BQ625" s="1"/>
      <c r="BR625" s="1"/>
      <c r="BS625" s="4"/>
      <c r="BT625" s="283"/>
      <c r="BU625" s="283"/>
      <c r="BV625" s="283"/>
      <c r="BW625" s="283"/>
      <c r="BX625" s="283"/>
      <c r="BY625" s="283"/>
      <c r="BZ625" s="283"/>
      <c r="CA625" s="283"/>
      <c r="CB625" s="283"/>
      <c r="CC625" s="283"/>
      <c r="CE625" s="1"/>
      <c r="CF625" s="1"/>
      <c r="CG625" s="1"/>
      <c r="CH625" s="1"/>
      <c r="CI625" s="1"/>
      <c r="CJ625" s="1"/>
      <c r="CK625" s="1"/>
      <c r="CL625" s="1"/>
      <c r="CM625" s="1"/>
      <c r="CN625" s="1"/>
      <c r="CO625" s="1"/>
    </row>
    <row r="626" spans="1:93" ht="30" customHeight="1" x14ac:dyDescent="0.2">
      <c r="A626" s="1">
        <v>620</v>
      </c>
      <c r="B626" s="1" t="s">
        <v>103</v>
      </c>
      <c r="C626" s="1" t="s">
        <v>329</v>
      </c>
      <c r="D626" s="1" t="s">
        <v>330</v>
      </c>
      <c r="E626" s="1" t="s">
        <v>306</v>
      </c>
      <c r="F626" s="1" t="s">
        <v>74</v>
      </c>
      <c r="G626" s="1"/>
      <c r="H626" s="1"/>
      <c r="I626" s="1" t="s">
        <v>330</v>
      </c>
      <c r="J626" s="64">
        <v>7792</v>
      </c>
      <c r="K626" s="64">
        <v>85291</v>
      </c>
      <c r="L626" s="29">
        <v>45909</v>
      </c>
      <c r="M626" s="29" t="s">
        <v>4163</v>
      </c>
      <c r="N626" s="28" t="s">
        <v>308</v>
      </c>
      <c r="O626" s="28" t="s">
        <v>331</v>
      </c>
      <c r="P626" s="28" t="s">
        <v>323</v>
      </c>
      <c r="Q626" s="64">
        <v>3</v>
      </c>
      <c r="R626" s="1"/>
      <c r="S626" s="1">
        <v>15</v>
      </c>
      <c r="T626" s="1" t="s">
        <v>24</v>
      </c>
      <c r="U626" s="1"/>
      <c r="V626" s="1" t="s">
        <v>413</v>
      </c>
      <c r="W626" s="4"/>
      <c r="X626" s="28"/>
      <c r="Y626" s="33"/>
      <c r="Z626" s="33"/>
      <c r="AA626" s="96"/>
      <c r="AC626" s="33">
        <v>26.3</v>
      </c>
      <c r="AD626" s="33">
        <v>225</v>
      </c>
      <c r="AE626" s="33">
        <v>2.2999999999999998</v>
      </c>
      <c r="AF626" s="33">
        <v>2402.0500000000002</v>
      </c>
      <c r="AG626" s="33"/>
      <c r="AH626" s="4"/>
      <c r="AI626" s="1"/>
      <c r="AJ626" s="1"/>
      <c r="AK626" s="1"/>
      <c r="AL626" s="5"/>
      <c r="AM626" s="164">
        <f t="shared" si="40"/>
        <v>45912</v>
      </c>
      <c r="AN626" s="182"/>
      <c r="AO626" s="182"/>
      <c r="AP626" s="182"/>
      <c r="AQ626" s="182"/>
      <c r="AR626" s="182"/>
      <c r="AS626" s="182"/>
      <c r="AT626" s="182"/>
      <c r="AU626" s="182"/>
      <c r="AV626" s="182"/>
      <c r="AW626" s="96"/>
      <c r="AX626" s="37">
        <f t="shared" si="39"/>
        <v>45916</v>
      </c>
      <c r="AY626" s="182"/>
      <c r="AZ626" s="182"/>
      <c r="BA626" s="182"/>
      <c r="BB626" s="182"/>
      <c r="BC626" s="182"/>
      <c r="BD626" s="182"/>
      <c r="BE626" s="182"/>
      <c r="BF626" s="182"/>
      <c r="BG626" s="182"/>
      <c r="BH626" s="4"/>
      <c r="BI626" s="37"/>
      <c r="BJ626" s="1"/>
      <c r="BK626" s="1"/>
      <c r="BL626" s="31"/>
      <c r="BM626" s="31"/>
      <c r="BN626" s="1"/>
      <c r="BO626" s="1"/>
      <c r="BP626" s="1"/>
      <c r="BQ626" s="1"/>
      <c r="BR626" s="1"/>
      <c r="BS626" s="4"/>
      <c r="BT626" s="283"/>
      <c r="BU626" s="283"/>
      <c r="BV626" s="283"/>
      <c r="BW626" s="283"/>
      <c r="BX626" s="283"/>
      <c r="BY626" s="283"/>
      <c r="BZ626" s="283"/>
      <c r="CA626" s="283"/>
      <c r="CB626" s="283"/>
      <c r="CC626" s="283"/>
      <c r="CE626" s="1"/>
      <c r="CF626" s="1"/>
      <c r="CG626" s="1"/>
      <c r="CH626" s="1"/>
      <c r="CI626" s="1"/>
      <c r="CJ626" s="1"/>
      <c r="CK626" s="1"/>
      <c r="CL626" s="1"/>
      <c r="CM626" s="1"/>
      <c r="CN626" s="1"/>
      <c r="CO626" s="1"/>
    </row>
    <row r="627" spans="1:93" ht="30" customHeight="1" x14ac:dyDescent="0.2">
      <c r="A627" s="1">
        <v>621</v>
      </c>
      <c r="B627" s="1" t="s">
        <v>311</v>
      </c>
      <c r="C627" s="1" t="s">
        <v>335</v>
      </c>
      <c r="D627" s="1" t="s">
        <v>54</v>
      </c>
      <c r="E627" s="1" t="s">
        <v>336</v>
      </c>
      <c r="F627" s="1" t="s">
        <v>74</v>
      </c>
      <c r="G627" s="1">
        <v>5</v>
      </c>
      <c r="H627" s="1" t="s">
        <v>341</v>
      </c>
      <c r="I627" s="1" t="s">
        <v>114</v>
      </c>
      <c r="J627" s="64">
        <v>81612</v>
      </c>
      <c r="K627" s="64">
        <v>93175</v>
      </c>
      <c r="L627" s="29">
        <v>45909</v>
      </c>
      <c r="M627" s="29" t="s">
        <v>4163</v>
      </c>
      <c r="N627" s="1" t="s">
        <v>25</v>
      </c>
      <c r="O627" s="28" t="s">
        <v>84</v>
      </c>
      <c r="P627" s="1" t="s">
        <v>87</v>
      </c>
      <c r="Q627" s="64">
        <v>10</v>
      </c>
      <c r="R627" s="1" t="s">
        <v>410</v>
      </c>
      <c r="T627" s="1" t="s">
        <v>115</v>
      </c>
      <c r="U627" s="1"/>
      <c r="V627" s="1"/>
      <c r="W627" s="4"/>
      <c r="X627" s="28"/>
      <c r="Y627" s="33"/>
      <c r="Z627" s="33"/>
      <c r="AA627" s="96"/>
      <c r="AB627" s="177" t="s">
        <v>789</v>
      </c>
      <c r="AC627" s="33">
        <v>29</v>
      </c>
      <c r="AD627" s="33">
        <v>190</v>
      </c>
      <c r="AE627" s="33" t="s">
        <v>103</v>
      </c>
      <c r="AF627" s="33" t="s">
        <v>103</v>
      </c>
      <c r="AG627" s="33"/>
      <c r="AH627" s="4"/>
      <c r="AI627" s="1"/>
      <c r="AJ627" s="1"/>
      <c r="AK627" s="1"/>
      <c r="AL627" s="5"/>
      <c r="AM627" s="164">
        <f t="shared" si="40"/>
        <v>45912</v>
      </c>
      <c r="AW627" s="96"/>
      <c r="AX627" s="37">
        <f t="shared" si="39"/>
        <v>45916</v>
      </c>
      <c r="AY627" s="183" t="s">
        <v>654</v>
      </c>
      <c r="AZ627" s="183" t="s">
        <v>590</v>
      </c>
      <c r="BA627" s="183">
        <v>20.5</v>
      </c>
      <c r="BB627" s="183">
        <v>19.899999999999999</v>
      </c>
      <c r="BC627" s="183">
        <v>19.399999999999999</v>
      </c>
      <c r="BD627" s="183">
        <v>21.5</v>
      </c>
      <c r="BE627" s="183">
        <v>20.8</v>
      </c>
      <c r="BF627" s="183">
        <v>19.8</v>
      </c>
      <c r="BG627" s="183">
        <f>AVERAGE(BA627:BF646)</f>
        <v>19.908333333333331</v>
      </c>
      <c r="BH627" s="4"/>
      <c r="BI627" s="37"/>
      <c r="BJ627" s="1"/>
      <c r="BK627" s="1"/>
      <c r="BL627" s="31"/>
      <c r="BM627" s="31"/>
      <c r="BN627" s="1"/>
      <c r="BO627" s="1"/>
      <c r="BP627" s="1"/>
      <c r="BQ627" s="1"/>
      <c r="BR627" s="1"/>
      <c r="BS627" s="4"/>
      <c r="BT627" s="37">
        <f t="shared" si="41"/>
        <v>45937</v>
      </c>
      <c r="BU627" s="220" t="s">
        <v>654</v>
      </c>
      <c r="BV627" s="183" t="s">
        <v>655</v>
      </c>
      <c r="BW627" s="221">
        <v>24</v>
      </c>
      <c r="BX627" s="183">
        <v>26.3</v>
      </c>
      <c r="BY627" s="183">
        <v>26.5</v>
      </c>
      <c r="BZ627" s="183">
        <v>24.8</v>
      </c>
      <c r="CA627" s="183">
        <v>27.8</v>
      </c>
      <c r="CB627" s="183">
        <v>26.7</v>
      </c>
      <c r="CC627" s="183">
        <f>AVERAGE(BW627:CB646)</f>
        <v>26.491666666666664</v>
      </c>
      <c r="CE627" s="1"/>
      <c r="CF627" s="1"/>
      <c r="CG627" s="1"/>
      <c r="CH627" s="1"/>
      <c r="CI627" s="1"/>
      <c r="CJ627" s="1"/>
      <c r="CK627" s="1"/>
      <c r="CL627" s="1"/>
      <c r="CM627" s="1"/>
      <c r="CN627" s="1"/>
      <c r="CO627" s="1"/>
    </row>
    <row r="628" spans="1:93" ht="30" customHeight="1" x14ac:dyDescent="0.2">
      <c r="A628" s="1">
        <v>622</v>
      </c>
      <c r="B628" s="1" t="s">
        <v>311</v>
      </c>
      <c r="C628" s="1" t="s">
        <v>335</v>
      </c>
      <c r="D628" s="1" t="s">
        <v>54</v>
      </c>
      <c r="E628" s="1" t="s">
        <v>336</v>
      </c>
      <c r="F628" s="1" t="s">
        <v>74</v>
      </c>
      <c r="G628" s="1">
        <v>5</v>
      </c>
      <c r="H628" s="1" t="s">
        <v>341</v>
      </c>
      <c r="I628" s="1" t="s">
        <v>114</v>
      </c>
      <c r="J628" s="64">
        <v>82812</v>
      </c>
      <c r="K628" s="64">
        <v>93176</v>
      </c>
      <c r="L628" s="29">
        <v>45909</v>
      </c>
      <c r="M628" s="29" t="s">
        <v>4163</v>
      </c>
      <c r="N628" s="1" t="s">
        <v>25</v>
      </c>
      <c r="O628" s="28" t="s">
        <v>84</v>
      </c>
      <c r="P628" s="1" t="s">
        <v>87</v>
      </c>
      <c r="Q628" s="64">
        <v>10</v>
      </c>
      <c r="R628" s="1" t="s">
        <v>410</v>
      </c>
      <c r="S628" s="1">
        <v>6</v>
      </c>
      <c r="T628" s="1" t="s">
        <v>115</v>
      </c>
      <c r="U628" s="1"/>
      <c r="V628" s="1"/>
      <c r="W628" s="4"/>
      <c r="X628" s="28"/>
      <c r="Y628" s="33"/>
      <c r="Z628" s="33"/>
      <c r="AA628" s="96"/>
      <c r="AB628" s="178"/>
      <c r="AC628" s="33">
        <v>27.5</v>
      </c>
      <c r="AD628" s="33">
        <v>170</v>
      </c>
      <c r="AE628" s="33" t="s">
        <v>103</v>
      </c>
      <c r="AF628" s="33" t="s">
        <v>103</v>
      </c>
      <c r="AG628" s="33"/>
      <c r="AH628" s="4"/>
      <c r="AI628" s="1"/>
      <c r="AJ628" s="1"/>
      <c r="AK628" s="1"/>
      <c r="AL628" s="5"/>
      <c r="AM628" s="164">
        <f t="shared" si="40"/>
        <v>45912</v>
      </c>
      <c r="AW628" s="96"/>
      <c r="AX628" s="37">
        <f t="shared" si="39"/>
        <v>45916</v>
      </c>
      <c r="AY628" s="183"/>
      <c r="AZ628" s="183"/>
      <c r="BA628" s="183"/>
      <c r="BB628" s="183"/>
      <c r="BC628" s="183"/>
      <c r="BD628" s="183"/>
      <c r="BE628" s="183"/>
      <c r="BF628" s="183"/>
      <c r="BG628" s="183"/>
      <c r="BH628" s="4"/>
      <c r="BI628" s="37"/>
      <c r="BJ628" s="1"/>
      <c r="BK628" s="1"/>
      <c r="BL628" s="31"/>
      <c r="BM628" s="31"/>
      <c r="BN628" s="1"/>
      <c r="BO628" s="1"/>
      <c r="BP628" s="1"/>
      <c r="BQ628" s="1"/>
      <c r="BR628" s="1"/>
      <c r="BS628" s="4"/>
      <c r="BT628" s="37">
        <f t="shared" si="41"/>
        <v>45937</v>
      </c>
      <c r="BU628" s="220"/>
      <c r="BV628" s="183"/>
      <c r="BW628" s="221"/>
      <c r="BX628" s="183"/>
      <c r="BY628" s="183"/>
      <c r="BZ628" s="183"/>
      <c r="CA628" s="183"/>
      <c r="CB628" s="183"/>
      <c r="CC628" s="183"/>
      <c r="CE628" s="1"/>
      <c r="CF628" s="1"/>
      <c r="CG628" s="1"/>
      <c r="CH628" s="1"/>
      <c r="CI628" s="1"/>
      <c r="CJ628" s="1"/>
      <c r="CK628" s="1"/>
      <c r="CL628" s="1"/>
      <c r="CM628" s="1"/>
      <c r="CN628" s="1"/>
      <c r="CO628" s="1"/>
    </row>
    <row r="629" spans="1:93" ht="30" customHeight="1" x14ac:dyDescent="0.2">
      <c r="A629" s="1">
        <v>623</v>
      </c>
      <c r="B629" s="1" t="s">
        <v>311</v>
      </c>
      <c r="C629" s="1" t="s">
        <v>335</v>
      </c>
      <c r="D629" s="1" t="s">
        <v>54</v>
      </c>
      <c r="E629" s="1" t="s">
        <v>336</v>
      </c>
      <c r="F629" s="1" t="s">
        <v>74</v>
      </c>
      <c r="G629" s="1">
        <v>5</v>
      </c>
      <c r="H629" s="1" t="s">
        <v>341</v>
      </c>
      <c r="I629" s="1" t="s">
        <v>114</v>
      </c>
      <c r="J629" s="64">
        <v>82712</v>
      </c>
      <c r="K629" s="64">
        <v>93177</v>
      </c>
      <c r="L629" s="29">
        <v>45909</v>
      </c>
      <c r="M629" s="29" t="s">
        <v>4163</v>
      </c>
      <c r="N629" s="1" t="s">
        <v>25</v>
      </c>
      <c r="O629" s="28" t="s">
        <v>84</v>
      </c>
      <c r="P629" s="1" t="s">
        <v>87</v>
      </c>
      <c r="Q629" s="64">
        <v>10</v>
      </c>
      <c r="R629" s="1" t="s">
        <v>410</v>
      </c>
      <c r="T629" s="1" t="s">
        <v>115</v>
      </c>
      <c r="U629" s="1"/>
      <c r="V629" s="1"/>
      <c r="W629" s="4"/>
      <c r="X629" s="28"/>
      <c r="Y629" s="33"/>
      <c r="Z629" s="33"/>
      <c r="AA629" s="96"/>
      <c r="AB629" s="178"/>
      <c r="AC629" s="33">
        <v>27</v>
      </c>
      <c r="AD629" s="33">
        <v>175</v>
      </c>
      <c r="AE629" s="33" t="s">
        <v>103</v>
      </c>
      <c r="AF629" s="33" t="s">
        <v>103</v>
      </c>
      <c r="AG629" s="33"/>
      <c r="AH629" s="4"/>
      <c r="AI629" s="1"/>
      <c r="AJ629" s="1"/>
      <c r="AK629" s="1"/>
      <c r="AL629" s="5"/>
      <c r="AM629" s="164">
        <f t="shared" si="40"/>
        <v>45912</v>
      </c>
      <c r="AW629" s="96"/>
      <c r="AX629" s="37">
        <f t="shared" si="39"/>
        <v>45916</v>
      </c>
      <c r="AY629" s="183"/>
      <c r="AZ629" s="183"/>
      <c r="BA629" s="183"/>
      <c r="BB629" s="183"/>
      <c r="BC629" s="183"/>
      <c r="BD629" s="183"/>
      <c r="BE629" s="183"/>
      <c r="BF629" s="183"/>
      <c r="BG629" s="183"/>
      <c r="BH629" s="4"/>
      <c r="BI629" s="37"/>
      <c r="BJ629" s="1"/>
      <c r="BK629" s="1"/>
      <c r="BL629" s="31"/>
      <c r="BM629" s="31"/>
      <c r="BN629" s="1"/>
      <c r="BO629" s="1"/>
      <c r="BP629" s="1"/>
      <c r="BQ629" s="1"/>
      <c r="BR629" s="1"/>
      <c r="BS629" s="4"/>
      <c r="BT629" s="37">
        <f t="shared" si="41"/>
        <v>45937</v>
      </c>
      <c r="BU629" s="220"/>
      <c r="BV629" s="183"/>
      <c r="BW629" s="221"/>
      <c r="BX629" s="183"/>
      <c r="BY629" s="183"/>
      <c r="BZ629" s="183"/>
      <c r="CA629" s="183"/>
      <c r="CB629" s="183"/>
      <c r="CC629" s="183"/>
      <c r="CE629" s="1"/>
      <c r="CF629" s="1"/>
      <c r="CG629" s="1"/>
      <c r="CH629" s="1"/>
      <c r="CI629" s="1"/>
      <c r="CJ629" s="1"/>
      <c r="CK629" s="1"/>
      <c r="CL629" s="1"/>
      <c r="CM629" s="1"/>
      <c r="CN629" s="1"/>
      <c r="CO629" s="1"/>
    </row>
    <row r="630" spans="1:93" ht="30" customHeight="1" x14ac:dyDescent="0.2">
      <c r="A630" s="1">
        <v>624</v>
      </c>
      <c r="B630" s="1" t="s">
        <v>311</v>
      </c>
      <c r="C630" s="1" t="s">
        <v>335</v>
      </c>
      <c r="D630" s="1" t="s">
        <v>54</v>
      </c>
      <c r="E630" s="1" t="s">
        <v>336</v>
      </c>
      <c r="F630" s="1" t="s">
        <v>74</v>
      </c>
      <c r="G630" s="1">
        <v>5</v>
      </c>
      <c r="H630" s="1" t="s">
        <v>341</v>
      </c>
      <c r="I630" s="1" t="s">
        <v>114</v>
      </c>
      <c r="J630" s="64">
        <v>84912</v>
      </c>
      <c r="K630" s="64">
        <v>93178</v>
      </c>
      <c r="L630" s="29">
        <v>45909</v>
      </c>
      <c r="M630" s="29" t="s">
        <v>4163</v>
      </c>
      <c r="N630" s="1" t="s">
        <v>25</v>
      </c>
      <c r="O630" s="28" t="s">
        <v>84</v>
      </c>
      <c r="P630" s="1" t="s">
        <v>87</v>
      </c>
      <c r="Q630" s="64">
        <v>10</v>
      </c>
      <c r="R630" s="1" t="s">
        <v>410</v>
      </c>
      <c r="T630" s="1" t="s">
        <v>115</v>
      </c>
      <c r="U630" s="1"/>
      <c r="V630" s="1"/>
      <c r="W630" s="4"/>
      <c r="X630" s="28"/>
      <c r="Y630" s="33"/>
      <c r="Z630" s="33"/>
      <c r="AA630" s="96"/>
      <c r="AB630" s="178"/>
      <c r="AC630" s="33">
        <v>26.5</v>
      </c>
      <c r="AD630" s="33">
        <v>160</v>
      </c>
      <c r="AE630" s="33" t="s">
        <v>103</v>
      </c>
      <c r="AF630" s="33" t="s">
        <v>103</v>
      </c>
      <c r="AG630" s="33"/>
      <c r="AH630" s="4"/>
      <c r="AI630" s="1"/>
      <c r="AJ630" s="1"/>
      <c r="AK630" s="1"/>
      <c r="AL630" s="5"/>
      <c r="AM630" s="164">
        <f t="shared" si="40"/>
        <v>45912</v>
      </c>
      <c r="AW630" s="96"/>
      <c r="AX630" s="37">
        <f t="shared" si="39"/>
        <v>45916</v>
      </c>
      <c r="AY630" s="183"/>
      <c r="AZ630" s="183"/>
      <c r="BA630" s="183"/>
      <c r="BB630" s="183"/>
      <c r="BC630" s="183"/>
      <c r="BD630" s="183"/>
      <c r="BE630" s="183"/>
      <c r="BF630" s="183"/>
      <c r="BG630" s="183"/>
      <c r="BH630" s="4"/>
      <c r="BI630" s="37"/>
      <c r="BJ630" s="1"/>
      <c r="BK630" s="1"/>
      <c r="BL630" s="31"/>
      <c r="BM630" s="31"/>
      <c r="BN630" s="1"/>
      <c r="BO630" s="1"/>
      <c r="BP630" s="1"/>
      <c r="BQ630" s="1"/>
      <c r="BR630" s="1"/>
      <c r="BS630" s="4"/>
      <c r="BT630" s="37">
        <f t="shared" si="41"/>
        <v>45937</v>
      </c>
      <c r="BU630" s="220"/>
      <c r="BV630" s="183"/>
      <c r="BW630" s="221"/>
      <c r="BX630" s="183"/>
      <c r="BY630" s="183"/>
      <c r="BZ630" s="183"/>
      <c r="CA630" s="183"/>
      <c r="CB630" s="183"/>
      <c r="CC630" s="183"/>
      <c r="CE630" s="1"/>
      <c r="CF630" s="1"/>
      <c r="CG630" s="1"/>
      <c r="CH630" s="1"/>
      <c r="CI630" s="1"/>
      <c r="CJ630" s="1"/>
      <c r="CK630" s="1"/>
      <c r="CL630" s="1"/>
      <c r="CM630" s="1"/>
      <c r="CN630" s="1"/>
      <c r="CO630" s="1"/>
    </row>
    <row r="631" spans="1:93" ht="30" customHeight="1" x14ac:dyDescent="0.2">
      <c r="A631" s="1">
        <v>625</v>
      </c>
      <c r="B631" s="1" t="s">
        <v>311</v>
      </c>
      <c r="C631" s="1" t="s">
        <v>335</v>
      </c>
      <c r="D631" s="1" t="s">
        <v>54</v>
      </c>
      <c r="E631" s="1" t="s">
        <v>336</v>
      </c>
      <c r="F631" s="1" t="s">
        <v>74</v>
      </c>
      <c r="G631" s="1">
        <v>5</v>
      </c>
      <c r="H631" s="1" t="s">
        <v>341</v>
      </c>
      <c r="I631" s="1" t="s">
        <v>114</v>
      </c>
      <c r="J631" s="64">
        <v>62710</v>
      </c>
      <c r="K631" s="64">
        <v>93179</v>
      </c>
      <c r="L631" s="29">
        <v>45909</v>
      </c>
      <c r="M631" s="29" t="s">
        <v>4163</v>
      </c>
      <c r="N631" s="1" t="s">
        <v>25</v>
      </c>
      <c r="O631" s="28" t="s">
        <v>84</v>
      </c>
      <c r="P631" s="1" t="s">
        <v>87</v>
      </c>
      <c r="Q631" s="64">
        <v>9</v>
      </c>
      <c r="R631" s="1" t="s">
        <v>410</v>
      </c>
      <c r="T631" s="1" t="s">
        <v>115</v>
      </c>
      <c r="U631" s="1"/>
      <c r="V631" s="1"/>
      <c r="W631" s="4"/>
      <c r="X631" s="28"/>
      <c r="Y631" s="33"/>
      <c r="Z631" s="33"/>
      <c r="AA631" s="96"/>
      <c r="AB631" s="178"/>
      <c r="AC631" s="33">
        <v>28</v>
      </c>
      <c r="AD631" s="33">
        <v>190</v>
      </c>
      <c r="AE631" s="33" t="s">
        <v>103</v>
      </c>
      <c r="AF631" s="33" t="s">
        <v>103</v>
      </c>
      <c r="AG631" s="33"/>
      <c r="AH631" s="4"/>
      <c r="AI631" s="1"/>
      <c r="AJ631" s="1"/>
      <c r="AK631" s="1"/>
      <c r="AL631" s="5"/>
      <c r="AM631" s="164">
        <f t="shared" si="40"/>
        <v>45912</v>
      </c>
      <c r="AW631" s="96"/>
      <c r="AX631" s="37">
        <f t="shared" si="39"/>
        <v>45916</v>
      </c>
      <c r="AY631" s="183"/>
      <c r="AZ631" s="183"/>
      <c r="BA631" s="183"/>
      <c r="BB631" s="183"/>
      <c r="BC631" s="183"/>
      <c r="BD631" s="183"/>
      <c r="BE631" s="183"/>
      <c r="BF631" s="183"/>
      <c r="BG631" s="183"/>
      <c r="BH631" s="4"/>
      <c r="BI631" s="37"/>
      <c r="BJ631" s="1"/>
      <c r="BK631" s="1"/>
      <c r="BL631" s="31"/>
      <c r="BM631" s="31"/>
      <c r="BN631" s="1"/>
      <c r="BO631" s="1"/>
      <c r="BP631" s="1"/>
      <c r="BQ631" s="1"/>
      <c r="BR631" s="1"/>
      <c r="BS631" s="4"/>
      <c r="BT631" s="37">
        <f t="shared" si="41"/>
        <v>45937</v>
      </c>
      <c r="BU631" s="220"/>
      <c r="BV631" s="183"/>
      <c r="BW631" s="221"/>
      <c r="BX631" s="183"/>
      <c r="BY631" s="183"/>
      <c r="BZ631" s="183"/>
      <c r="CA631" s="183"/>
      <c r="CB631" s="183"/>
      <c r="CC631" s="183"/>
      <c r="CE631" s="1"/>
      <c r="CF631" s="1"/>
      <c r="CG631" s="1"/>
      <c r="CH631" s="1"/>
      <c r="CI631" s="1"/>
      <c r="CJ631" s="1"/>
      <c r="CK631" s="1"/>
      <c r="CL631" s="1"/>
      <c r="CM631" s="1"/>
      <c r="CN631" s="1"/>
      <c r="CO631" s="1"/>
    </row>
    <row r="632" spans="1:93" ht="30" customHeight="1" x14ac:dyDescent="0.2">
      <c r="A632" s="1">
        <v>626</v>
      </c>
      <c r="B632" s="1" t="s">
        <v>311</v>
      </c>
      <c r="C632" s="1" t="s">
        <v>335</v>
      </c>
      <c r="D632" s="1" t="s">
        <v>54</v>
      </c>
      <c r="E632" s="1" t="s">
        <v>336</v>
      </c>
      <c r="F632" s="1" t="s">
        <v>74</v>
      </c>
      <c r="G632" s="1">
        <v>5</v>
      </c>
      <c r="H632" s="1" t="s">
        <v>341</v>
      </c>
      <c r="I632" s="1" t="s">
        <v>114</v>
      </c>
      <c r="J632" s="64">
        <v>83412</v>
      </c>
      <c r="K632" s="64">
        <v>93180</v>
      </c>
      <c r="L632" s="29">
        <v>45909</v>
      </c>
      <c r="M632" s="29" t="s">
        <v>4163</v>
      </c>
      <c r="N632" s="1" t="s">
        <v>25</v>
      </c>
      <c r="O632" s="28" t="s">
        <v>84</v>
      </c>
      <c r="P632" s="1" t="s">
        <v>87</v>
      </c>
      <c r="Q632" s="64">
        <v>10</v>
      </c>
      <c r="R632" s="1" t="s">
        <v>410</v>
      </c>
      <c r="T632" s="1" t="s">
        <v>115</v>
      </c>
      <c r="U632" s="1"/>
      <c r="V632" s="1"/>
      <c r="W632" s="4"/>
      <c r="X632" s="28"/>
      <c r="Y632" s="33"/>
      <c r="Z632" s="33"/>
      <c r="AA632" s="96"/>
      <c r="AB632" s="178"/>
      <c r="AC632" s="33">
        <v>27</v>
      </c>
      <c r="AD632" s="33">
        <v>185</v>
      </c>
      <c r="AE632" s="33" t="s">
        <v>103</v>
      </c>
      <c r="AF632" s="33" t="s">
        <v>103</v>
      </c>
      <c r="AG632" s="33"/>
      <c r="AH632" s="4"/>
      <c r="AI632" s="1"/>
      <c r="AJ632" s="1"/>
      <c r="AK632" s="1"/>
      <c r="AL632" s="5"/>
      <c r="AM632" s="164">
        <f t="shared" si="40"/>
        <v>45912</v>
      </c>
      <c r="AW632" s="96"/>
      <c r="AX632" s="37">
        <f t="shared" si="39"/>
        <v>45916</v>
      </c>
      <c r="AY632" s="183"/>
      <c r="AZ632" s="183"/>
      <c r="BA632" s="183"/>
      <c r="BB632" s="183"/>
      <c r="BC632" s="183"/>
      <c r="BD632" s="183"/>
      <c r="BE632" s="183"/>
      <c r="BF632" s="183"/>
      <c r="BG632" s="183"/>
      <c r="BH632" s="4"/>
      <c r="BI632" s="37"/>
      <c r="BJ632" s="1"/>
      <c r="BK632" s="1"/>
      <c r="BL632" s="31"/>
      <c r="BM632" s="31"/>
      <c r="BN632" s="1"/>
      <c r="BO632" s="1"/>
      <c r="BP632" s="1"/>
      <c r="BQ632" s="1"/>
      <c r="BR632" s="1"/>
      <c r="BS632" s="4"/>
      <c r="BT632" s="37">
        <f t="shared" si="41"/>
        <v>45937</v>
      </c>
      <c r="BU632" s="220"/>
      <c r="BV632" s="183"/>
      <c r="BW632" s="221"/>
      <c r="BX632" s="183"/>
      <c r="BY632" s="183"/>
      <c r="BZ632" s="183"/>
      <c r="CA632" s="183"/>
      <c r="CB632" s="183"/>
      <c r="CC632" s="183"/>
      <c r="CE632" s="1"/>
      <c r="CF632" s="1"/>
      <c r="CG632" s="1"/>
      <c r="CH632" s="1"/>
      <c r="CI632" s="1"/>
      <c r="CJ632" s="1"/>
      <c r="CK632" s="1"/>
      <c r="CL632" s="1"/>
      <c r="CM632" s="1"/>
      <c r="CN632" s="1"/>
      <c r="CO632" s="1"/>
    </row>
    <row r="633" spans="1:93" ht="30" customHeight="1" x14ac:dyDescent="0.2">
      <c r="A633" s="1">
        <v>627</v>
      </c>
      <c r="B633" s="1" t="s">
        <v>311</v>
      </c>
      <c r="C633" s="1" t="s">
        <v>335</v>
      </c>
      <c r="D633" s="1" t="s">
        <v>54</v>
      </c>
      <c r="E633" s="1" t="s">
        <v>336</v>
      </c>
      <c r="F633" s="1" t="s">
        <v>74</v>
      </c>
      <c r="G633" s="1">
        <v>5</v>
      </c>
      <c r="H633" s="1" t="s">
        <v>341</v>
      </c>
      <c r="I633" s="1" t="s">
        <v>114</v>
      </c>
      <c r="J633" s="64">
        <v>84612</v>
      </c>
      <c r="K633" s="64">
        <v>93181</v>
      </c>
      <c r="L633" s="29">
        <v>45909</v>
      </c>
      <c r="M633" s="29" t="s">
        <v>4163</v>
      </c>
      <c r="N633" s="1" t="s">
        <v>25</v>
      </c>
      <c r="O633" s="28" t="s">
        <v>84</v>
      </c>
      <c r="P633" s="1" t="s">
        <v>87</v>
      </c>
      <c r="Q633" s="64">
        <v>10</v>
      </c>
      <c r="R633" s="1" t="s">
        <v>410</v>
      </c>
      <c r="T633" s="1" t="s">
        <v>115</v>
      </c>
      <c r="U633" s="1"/>
      <c r="V633" s="1"/>
      <c r="W633" s="4"/>
      <c r="X633" s="28"/>
      <c r="Y633" s="33"/>
      <c r="Z633" s="33"/>
      <c r="AA633" s="96"/>
      <c r="AB633" s="178"/>
      <c r="AC633" s="33">
        <v>27.5</v>
      </c>
      <c r="AD633" s="33">
        <v>180</v>
      </c>
      <c r="AE633" s="33" t="s">
        <v>103</v>
      </c>
      <c r="AF633" s="33" t="s">
        <v>103</v>
      </c>
      <c r="AG633" s="33"/>
      <c r="AH633" s="4"/>
      <c r="AI633" s="1"/>
      <c r="AJ633" s="1"/>
      <c r="AK633" s="1"/>
      <c r="AL633" s="5"/>
      <c r="AM633" s="164">
        <f t="shared" si="40"/>
        <v>45912</v>
      </c>
      <c r="AW633" s="96"/>
      <c r="AX633" s="37">
        <f t="shared" si="39"/>
        <v>45916</v>
      </c>
      <c r="AY633" s="183"/>
      <c r="AZ633" s="183"/>
      <c r="BA633" s="183"/>
      <c r="BB633" s="183"/>
      <c r="BC633" s="183"/>
      <c r="BD633" s="183"/>
      <c r="BE633" s="183"/>
      <c r="BF633" s="183"/>
      <c r="BG633" s="183"/>
      <c r="BH633" s="4"/>
      <c r="BI633" s="37"/>
      <c r="BJ633" s="1"/>
      <c r="BK633" s="1"/>
      <c r="BL633" s="31"/>
      <c r="BM633" s="31"/>
      <c r="BN633" s="1"/>
      <c r="BO633" s="1"/>
      <c r="BP633" s="1"/>
      <c r="BQ633" s="1"/>
      <c r="BR633" s="1"/>
      <c r="BS633" s="4"/>
      <c r="BT633" s="37">
        <f t="shared" si="41"/>
        <v>45937</v>
      </c>
      <c r="BU633" s="220"/>
      <c r="BV633" s="183"/>
      <c r="BW633" s="221"/>
      <c r="BX633" s="183"/>
      <c r="BY633" s="183"/>
      <c r="BZ633" s="183"/>
      <c r="CA633" s="183"/>
      <c r="CB633" s="183"/>
      <c r="CC633" s="183"/>
      <c r="CE633" s="1"/>
      <c r="CF633" s="1"/>
      <c r="CG633" s="1"/>
      <c r="CH633" s="1"/>
      <c r="CI633" s="1"/>
      <c r="CJ633" s="1"/>
      <c r="CK633" s="1"/>
      <c r="CL633" s="1"/>
      <c r="CM633" s="1"/>
      <c r="CN633" s="1"/>
      <c r="CO633" s="1"/>
    </row>
    <row r="634" spans="1:93" ht="30" customHeight="1" x14ac:dyDescent="0.2">
      <c r="A634" s="1">
        <v>628</v>
      </c>
      <c r="B634" s="1" t="s">
        <v>311</v>
      </c>
      <c r="C634" s="1" t="s">
        <v>335</v>
      </c>
      <c r="D634" s="1" t="s">
        <v>54</v>
      </c>
      <c r="E634" s="1" t="s">
        <v>336</v>
      </c>
      <c r="F634" s="1" t="s">
        <v>74</v>
      </c>
      <c r="G634" s="1">
        <v>5</v>
      </c>
      <c r="H634" s="1" t="s">
        <v>341</v>
      </c>
      <c r="I634" s="1" t="s">
        <v>114</v>
      </c>
      <c r="J634" s="64">
        <v>82812</v>
      </c>
      <c r="K634" s="64">
        <v>93182</v>
      </c>
      <c r="L634" s="29">
        <v>45909</v>
      </c>
      <c r="M634" s="29" t="s">
        <v>4163</v>
      </c>
      <c r="N634" s="1" t="s">
        <v>25</v>
      </c>
      <c r="O634" s="28" t="s">
        <v>84</v>
      </c>
      <c r="P634" s="1" t="s">
        <v>87</v>
      </c>
      <c r="Q634" s="64">
        <v>10</v>
      </c>
      <c r="R634" s="1" t="s">
        <v>410</v>
      </c>
      <c r="T634" s="1" t="s">
        <v>115</v>
      </c>
      <c r="U634" s="1"/>
      <c r="V634" s="1"/>
      <c r="W634" s="4"/>
      <c r="X634" s="28"/>
      <c r="Y634" s="33"/>
      <c r="Z634" s="33"/>
      <c r="AA634" s="96"/>
      <c r="AB634" s="178"/>
      <c r="AC634" s="33">
        <v>29.5</v>
      </c>
      <c r="AD634" s="33">
        <v>165</v>
      </c>
      <c r="AE634" s="33" t="s">
        <v>103</v>
      </c>
      <c r="AF634" s="33" t="s">
        <v>103</v>
      </c>
      <c r="AG634" s="33"/>
      <c r="AH634" s="4"/>
      <c r="AI634" s="1"/>
      <c r="AJ634" s="1"/>
      <c r="AK634" s="1"/>
      <c r="AL634" s="5"/>
      <c r="AM634" s="164">
        <f t="shared" si="40"/>
        <v>45912</v>
      </c>
      <c r="AW634" s="96"/>
      <c r="AX634" s="37">
        <f t="shared" si="39"/>
        <v>45916</v>
      </c>
      <c r="AY634" s="183"/>
      <c r="AZ634" s="183"/>
      <c r="BA634" s="183"/>
      <c r="BB634" s="183"/>
      <c r="BC634" s="183"/>
      <c r="BD634" s="183"/>
      <c r="BE634" s="183"/>
      <c r="BF634" s="183"/>
      <c r="BG634" s="183"/>
      <c r="BH634" s="4"/>
      <c r="BI634" s="37"/>
      <c r="BJ634" s="1"/>
      <c r="BK634" s="1"/>
      <c r="BL634" s="31"/>
      <c r="BM634" s="31"/>
      <c r="BN634" s="1"/>
      <c r="BO634" s="1"/>
      <c r="BP634" s="1"/>
      <c r="BQ634" s="1"/>
      <c r="BR634" s="1"/>
      <c r="BS634" s="4"/>
      <c r="BT634" s="37">
        <f t="shared" si="41"/>
        <v>45937</v>
      </c>
      <c r="BU634" s="220"/>
      <c r="BV634" s="183"/>
      <c r="BW634" s="221"/>
      <c r="BX634" s="183"/>
      <c r="BY634" s="183"/>
      <c r="BZ634" s="183"/>
      <c r="CA634" s="183"/>
      <c r="CB634" s="183"/>
      <c r="CC634" s="183"/>
      <c r="CE634" s="1"/>
      <c r="CF634" s="1"/>
      <c r="CG634" s="1"/>
      <c r="CH634" s="1"/>
      <c r="CI634" s="1"/>
      <c r="CJ634" s="1"/>
      <c r="CK634" s="1"/>
      <c r="CL634" s="1"/>
      <c r="CM634" s="1"/>
      <c r="CN634" s="1"/>
      <c r="CO634" s="1"/>
    </row>
    <row r="635" spans="1:93" ht="30" customHeight="1" x14ac:dyDescent="0.2">
      <c r="A635" s="1">
        <v>629</v>
      </c>
      <c r="B635" s="1" t="s">
        <v>311</v>
      </c>
      <c r="C635" s="1" t="s">
        <v>335</v>
      </c>
      <c r="D635" s="1" t="s">
        <v>54</v>
      </c>
      <c r="E635" s="1" t="s">
        <v>336</v>
      </c>
      <c r="F635" s="1" t="s">
        <v>74</v>
      </c>
      <c r="G635" s="1">
        <v>5</v>
      </c>
      <c r="H635" s="1" t="s">
        <v>341</v>
      </c>
      <c r="I635" s="1" t="s">
        <v>114</v>
      </c>
      <c r="J635" s="64">
        <v>81612</v>
      </c>
      <c r="K635" s="64">
        <v>93183</v>
      </c>
      <c r="L635" s="29">
        <v>45909</v>
      </c>
      <c r="M635" s="29" t="s">
        <v>4163</v>
      </c>
      <c r="N635" s="1" t="s">
        <v>25</v>
      </c>
      <c r="O635" s="28" t="s">
        <v>84</v>
      </c>
      <c r="P635" s="1" t="s">
        <v>87</v>
      </c>
      <c r="Q635" s="64">
        <v>10</v>
      </c>
      <c r="R635" s="1" t="s">
        <v>410</v>
      </c>
      <c r="T635" s="1" t="s">
        <v>115</v>
      </c>
      <c r="U635" s="1"/>
      <c r="V635" s="1"/>
      <c r="W635" s="4"/>
      <c r="X635" s="28"/>
      <c r="Y635" s="33"/>
      <c r="Z635" s="33"/>
      <c r="AA635" s="96"/>
      <c r="AB635" s="178"/>
      <c r="AC635" s="33">
        <v>26.5</v>
      </c>
      <c r="AD635" s="33">
        <v>185</v>
      </c>
      <c r="AE635" s="33" t="s">
        <v>103</v>
      </c>
      <c r="AF635" s="33" t="s">
        <v>103</v>
      </c>
      <c r="AG635" s="33"/>
      <c r="AH635" s="4"/>
      <c r="AI635" s="1"/>
      <c r="AJ635" s="1"/>
      <c r="AK635" s="1"/>
      <c r="AL635" s="5"/>
      <c r="AM635" s="164">
        <f t="shared" si="40"/>
        <v>45912</v>
      </c>
      <c r="AW635" s="96"/>
      <c r="AX635" s="37">
        <f t="shared" si="39"/>
        <v>45916</v>
      </c>
      <c r="AY635" s="183"/>
      <c r="AZ635" s="183"/>
      <c r="BA635" s="183"/>
      <c r="BB635" s="183"/>
      <c r="BC635" s="183"/>
      <c r="BD635" s="183"/>
      <c r="BE635" s="183"/>
      <c r="BF635" s="183"/>
      <c r="BG635" s="183"/>
      <c r="BH635" s="4"/>
      <c r="BI635" s="37"/>
      <c r="BJ635" s="1"/>
      <c r="BK635" s="1"/>
      <c r="BL635" s="31"/>
      <c r="BM635" s="31"/>
      <c r="BN635" s="1"/>
      <c r="BO635" s="1"/>
      <c r="BP635" s="1"/>
      <c r="BQ635" s="1"/>
      <c r="BR635" s="1"/>
      <c r="BS635" s="4"/>
      <c r="BT635" s="37">
        <f t="shared" si="41"/>
        <v>45937</v>
      </c>
      <c r="BU635" s="220"/>
      <c r="BV635" s="183"/>
      <c r="BW635" s="221"/>
      <c r="BX635" s="183"/>
      <c r="BY635" s="183"/>
      <c r="BZ635" s="183"/>
      <c r="CA635" s="183"/>
      <c r="CB635" s="183"/>
      <c r="CC635" s="183"/>
      <c r="CE635" s="1"/>
      <c r="CF635" s="1"/>
      <c r="CG635" s="1"/>
      <c r="CH635" s="1"/>
      <c r="CI635" s="1"/>
      <c r="CJ635" s="1"/>
      <c r="CK635" s="1"/>
      <c r="CL635" s="1"/>
      <c r="CM635" s="1"/>
      <c r="CN635" s="1"/>
      <c r="CO635" s="1"/>
    </row>
    <row r="636" spans="1:93" ht="30" customHeight="1" x14ac:dyDescent="0.2">
      <c r="A636" s="1">
        <v>630</v>
      </c>
      <c r="B636" s="1" t="s">
        <v>311</v>
      </c>
      <c r="C636" s="1" t="s">
        <v>335</v>
      </c>
      <c r="D636" s="1" t="s">
        <v>54</v>
      </c>
      <c r="E636" s="1" t="s">
        <v>336</v>
      </c>
      <c r="F636" s="1" t="s">
        <v>74</v>
      </c>
      <c r="G636" s="1">
        <v>5</v>
      </c>
      <c r="H636" s="1" t="s">
        <v>341</v>
      </c>
      <c r="I636" s="1" t="s">
        <v>114</v>
      </c>
      <c r="J636" s="64">
        <v>77112</v>
      </c>
      <c r="K636" s="64">
        <v>93184</v>
      </c>
      <c r="L636" s="29">
        <v>45909</v>
      </c>
      <c r="M636" s="29" t="s">
        <v>4163</v>
      </c>
      <c r="N636" s="1" t="s">
        <v>25</v>
      </c>
      <c r="O636" s="28" t="s">
        <v>84</v>
      </c>
      <c r="P636" s="1" t="s">
        <v>87</v>
      </c>
      <c r="Q636" s="64">
        <v>10</v>
      </c>
      <c r="R636" s="1" t="s">
        <v>410</v>
      </c>
      <c r="T636" s="1" t="s">
        <v>115</v>
      </c>
      <c r="U636" s="1"/>
      <c r="V636" s="1"/>
      <c r="W636" s="4"/>
      <c r="X636" s="28"/>
      <c r="Y636" s="33"/>
      <c r="Z636" s="33"/>
      <c r="AA636" s="96"/>
      <c r="AB636" s="178"/>
      <c r="AC636" s="33">
        <v>27</v>
      </c>
      <c r="AD636" s="33">
        <v>170</v>
      </c>
      <c r="AE636" s="33" t="s">
        <v>103</v>
      </c>
      <c r="AF636" s="33" t="s">
        <v>103</v>
      </c>
      <c r="AG636" s="33"/>
      <c r="AH636" s="4"/>
      <c r="AI636" s="1"/>
      <c r="AJ636" s="1"/>
      <c r="AK636" s="1"/>
      <c r="AL636" s="5"/>
      <c r="AM636" s="164">
        <f t="shared" si="40"/>
        <v>45912</v>
      </c>
      <c r="AW636" s="96"/>
      <c r="AX636" s="37">
        <f t="shared" si="39"/>
        <v>45916</v>
      </c>
      <c r="AY636" s="183"/>
      <c r="AZ636" s="183"/>
      <c r="BA636" s="183"/>
      <c r="BB636" s="183"/>
      <c r="BC636" s="183"/>
      <c r="BD636" s="183"/>
      <c r="BE636" s="183"/>
      <c r="BF636" s="183"/>
      <c r="BG636" s="183"/>
      <c r="BH636" s="4"/>
      <c r="BI636" s="37"/>
      <c r="BJ636" s="1"/>
      <c r="BK636" s="1"/>
      <c r="BL636" s="31"/>
      <c r="BM636" s="31"/>
      <c r="BN636" s="1"/>
      <c r="BO636" s="1"/>
      <c r="BP636" s="1"/>
      <c r="BQ636" s="1"/>
      <c r="BR636" s="1"/>
      <c r="BS636" s="4"/>
      <c r="BT636" s="37">
        <f t="shared" si="41"/>
        <v>45937</v>
      </c>
      <c r="BU636" s="220"/>
      <c r="BV636" s="183"/>
      <c r="BW636" s="221"/>
      <c r="BX636" s="183"/>
      <c r="BY636" s="183"/>
      <c r="BZ636" s="183"/>
      <c r="CA636" s="183"/>
      <c r="CB636" s="183"/>
      <c r="CC636" s="183"/>
      <c r="CE636" s="1"/>
      <c r="CF636" s="1"/>
      <c r="CG636" s="1"/>
      <c r="CH636" s="1"/>
      <c r="CI636" s="1"/>
      <c r="CJ636" s="1"/>
      <c r="CK636" s="1"/>
      <c r="CL636" s="1"/>
      <c r="CM636" s="1"/>
      <c r="CN636" s="1"/>
      <c r="CO636" s="1"/>
    </row>
    <row r="637" spans="1:93" ht="30" customHeight="1" x14ac:dyDescent="0.2">
      <c r="A637" s="1">
        <v>631</v>
      </c>
      <c r="B637" s="1" t="s">
        <v>311</v>
      </c>
      <c r="C637" s="1" t="s">
        <v>335</v>
      </c>
      <c r="D637" s="1" t="s">
        <v>54</v>
      </c>
      <c r="E637" s="1" t="s">
        <v>336</v>
      </c>
      <c r="F637" s="1" t="s">
        <v>74</v>
      </c>
      <c r="G637" s="1">
        <v>5</v>
      </c>
      <c r="H637" s="1" t="s">
        <v>341</v>
      </c>
      <c r="I637" s="1" t="s">
        <v>114</v>
      </c>
      <c r="J637" s="64">
        <v>82012</v>
      </c>
      <c r="K637" s="64">
        <v>93185</v>
      </c>
      <c r="L637" s="29">
        <v>45909</v>
      </c>
      <c r="M637" s="29" t="s">
        <v>4163</v>
      </c>
      <c r="N637" s="1" t="s">
        <v>25</v>
      </c>
      <c r="O637" s="28" t="s">
        <v>84</v>
      </c>
      <c r="P637" s="1" t="s">
        <v>87</v>
      </c>
      <c r="Q637" s="64">
        <v>10</v>
      </c>
      <c r="R637" s="1" t="s">
        <v>410</v>
      </c>
      <c r="S637" s="1">
        <v>6</v>
      </c>
      <c r="T637" s="1" t="s">
        <v>115</v>
      </c>
      <c r="U637" s="1"/>
      <c r="V637" s="1"/>
      <c r="W637" s="4"/>
      <c r="X637" s="28"/>
      <c r="Y637" s="33"/>
      <c r="Z637" s="33"/>
      <c r="AA637" s="96"/>
      <c r="AB637" s="178"/>
      <c r="AC637" s="33">
        <v>29</v>
      </c>
      <c r="AD637" s="33">
        <v>190</v>
      </c>
      <c r="AE637" s="33" t="s">
        <v>103</v>
      </c>
      <c r="AF637" s="33" t="s">
        <v>103</v>
      </c>
      <c r="AG637" s="33"/>
      <c r="AH637" s="4"/>
      <c r="AI637" s="1"/>
      <c r="AJ637" s="1"/>
      <c r="AK637" s="1"/>
      <c r="AL637" s="5"/>
      <c r="AM637" s="164">
        <f t="shared" si="40"/>
        <v>45912</v>
      </c>
      <c r="AW637" s="96"/>
      <c r="AX637" s="37">
        <f t="shared" si="39"/>
        <v>45916</v>
      </c>
      <c r="AY637" s="183"/>
      <c r="AZ637" s="183"/>
      <c r="BA637" s="183">
        <v>19</v>
      </c>
      <c r="BB637" s="183">
        <v>19.8</v>
      </c>
      <c r="BC637" s="183">
        <v>18.5</v>
      </c>
      <c r="BD637" s="183">
        <v>20</v>
      </c>
      <c r="BE637" s="183">
        <v>20.5</v>
      </c>
      <c r="BF637" s="183">
        <v>19.2</v>
      </c>
      <c r="BG637" s="183"/>
      <c r="BH637" s="4"/>
      <c r="BI637" s="37"/>
      <c r="BJ637" s="1"/>
      <c r="BK637" s="1"/>
      <c r="BL637" s="31"/>
      <c r="BM637" s="31"/>
      <c r="BN637" s="1"/>
      <c r="BO637" s="1"/>
      <c r="BP637" s="1"/>
      <c r="BQ637" s="1"/>
      <c r="BR637" s="1"/>
      <c r="BS637" s="4"/>
      <c r="BT637" s="37">
        <f t="shared" si="41"/>
        <v>45937</v>
      </c>
      <c r="BU637" s="220"/>
      <c r="BV637" s="183"/>
      <c r="BW637" s="221">
        <v>25.9</v>
      </c>
      <c r="BX637" s="183">
        <v>27.4</v>
      </c>
      <c r="BY637" s="183">
        <v>27.8</v>
      </c>
      <c r="BZ637" s="183">
        <v>26.4</v>
      </c>
      <c r="CA637" s="183">
        <v>27.9</v>
      </c>
      <c r="CB637" s="183">
        <v>26.4</v>
      </c>
      <c r="CC637" s="183"/>
      <c r="CE637" s="1"/>
      <c r="CF637" s="1"/>
      <c r="CG637" s="1"/>
      <c r="CH637" s="1"/>
      <c r="CI637" s="1"/>
      <c r="CJ637" s="1"/>
      <c r="CK637" s="1"/>
      <c r="CL637" s="1"/>
      <c r="CM637" s="1"/>
      <c r="CN637" s="1"/>
      <c r="CO637" s="1"/>
    </row>
    <row r="638" spans="1:93" ht="30" customHeight="1" x14ac:dyDescent="0.2">
      <c r="A638" s="1">
        <v>632</v>
      </c>
      <c r="B638" s="1" t="s">
        <v>311</v>
      </c>
      <c r="C638" s="1" t="s">
        <v>335</v>
      </c>
      <c r="D638" s="1" t="s">
        <v>54</v>
      </c>
      <c r="E638" s="1" t="s">
        <v>336</v>
      </c>
      <c r="F638" s="1" t="s">
        <v>74</v>
      </c>
      <c r="G638" s="1">
        <v>5</v>
      </c>
      <c r="H638" s="1" t="s">
        <v>341</v>
      </c>
      <c r="I638" s="1" t="s">
        <v>114</v>
      </c>
      <c r="J638" s="64">
        <v>82512</v>
      </c>
      <c r="K638" s="64">
        <v>93187</v>
      </c>
      <c r="L638" s="29">
        <v>45909</v>
      </c>
      <c r="M638" s="29" t="s">
        <v>4163</v>
      </c>
      <c r="N638" s="1" t="s">
        <v>25</v>
      </c>
      <c r="O638" s="28" t="s">
        <v>84</v>
      </c>
      <c r="P638" s="1" t="s">
        <v>87</v>
      </c>
      <c r="Q638" s="64">
        <v>10</v>
      </c>
      <c r="R638" s="1" t="s">
        <v>410</v>
      </c>
      <c r="T638" s="1" t="s">
        <v>115</v>
      </c>
      <c r="U638" s="1"/>
      <c r="V638" s="1"/>
      <c r="W638" s="4"/>
      <c r="X638" s="28"/>
      <c r="Y638" s="33"/>
      <c r="Z638" s="33"/>
      <c r="AA638" s="96"/>
      <c r="AB638" s="178"/>
      <c r="AC638" s="33">
        <v>28</v>
      </c>
      <c r="AD638" s="33">
        <v>185</v>
      </c>
      <c r="AE638" s="33" t="s">
        <v>103</v>
      </c>
      <c r="AF638" s="33" t="s">
        <v>103</v>
      </c>
      <c r="AG638" s="33"/>
      <c r="AH638" s="4"/>
      <c r="AI638" s="1"/>
      <c r="AJ638" s="1"/>
      <c r="AK638" s="1"/>
      <c r="AL638" s="5"/>
      <c r="AM638" s="164">
        <f t="shared" si="40"/>
        <v>45912</v>
      </c>
      <c r="AW638" s="96"/>
      <c r="AX638" s="37">
        <f t="shared" si="39"/>
        <v>45916</v>
      </c>
      <c r="AY638" s="183"/>
      <c r="AZ638" s="183"/>
      <c r="BA638" s="183"/>
      <c r="BB638" s="183"/>
      <c r="BC638" s="183"/>
      <c r="BD638" s="183"/>
      <c r="BE638" s="183"/>
      <c r="BF638" s="183"/>
      <c r="BG638" s="183"/>
      <c r="BH638" s="4"/>
      <c r="BI638" s="37"/>
      <c r="BJ638" s="1"/>
      <c r="BK638" s="1"/>
      <c r="BL638" s="31"/>
      <c r="BM638" s="31"/>
      <c r="BN638" s="1"/>
      <c r="BO638" s="1"/>
      <c r="BP638" s="1"/>
      <c r="BQ638" s="1"/>
      <c r="BR638" s="1"/>
      <c r="BS638" s="4"/>
      <c r="BT638" s="37">
        <f t="shared" si="41"/>
        <v>45937</v>
      </c>
      <c r="BU638" s="220"/>
      <c r="BV638" s="183"/>
      <c r="BW638" s="221"/>
      <c r="BX638" s="183"/>
      <c r="BY638" s="183"/>
      <c r="BZ638" s="183"/>
      <c r="CA638" s="183"/>
      <c r="CB638" s="183"/>
      <c r="CC638" s="183"/>
      <c r="CE638" s="1"/>
      <c r="CF638" s="1"/>
      <c r="CG638" s="1"/>
      <c r="CH638" s="1"/>
      <c r="CI638" s="1"/>
      <c r="CJ638" s="1"/>
      <c r="CK638" s="1"/>
      <c r="CL638" s="1"/>
      <c r="CM638" s="1"/>
      <c r="CN638" s="1"/>
      <c r="CO638" s="1"/>
    </row>
    <row r="639" spans="1:93" ht="30" customHeight="1" x14ac:dyDescent="0.2">
      <c r="A639" s="1">
        <v>633</v>
      </c>
      <c r="B639" s="1" t="s">
        <v>311</v>
      </c>
      <c r="C639" s="1" t="s">
        <v>335</v>
      </c>
      <c r="D639" s="1" t="s">
        <v>54</v>
      </c>
      <c r="E639" s="1" t="s">
        <v>336</v>
      </c>
      <c r="F639" s="1" t="s">
        <v>74</v>
      </c>
      <c r="G639" s="1">
        <v>5</v>
      </c>
      <c r="H639" s="1" t="s">
        <v>341</v>
      </c>
      <c r="I639" s="1" t="s">
        <v>114</v>
      </c>
      <c r="J639" s="64">
        <v>83412</v>
      </c>
      <c r="K639" s="64">
        <v>93188</v>
      </c>
      <c r="L639" s="29">
        <v>45909</v>
      </c>
      <c r="M639" s="29" t="s">
        <v>4163</v>
      </c>
      <c r="N639" s="1" t="s">
        <v>25</v>
      </c>
      <c r="O639" s="28" t="s">
        <v>84</v>
      </c>
      <c r="P639" s="1" t="s">
        <v>87</v>
      </c>
      <c r="Q639" s="64">
        <v>10</v>
      </c>
      <c r="R639" s="1" t="s">
        <v>410</v>
      </c>
      <c r="T639" s="1" t="s">
        <v>115</v>
      </c>
      <c r="U639" s="1"/>
      <c r="V639" s="1"/>
      <c r="W639" s="4"/>
      <c r="X639" s="28"/>
      <c r="Y639" s="33"/>
      <c r="Z639" s="33"/>
      <c r="AA639" s="96"/>
      <c r="AB639" s="178"/>
      <c r="AC639" s="33">
        <v>29</v>
      </c>
      <c r="AD639" s="33">
        <v>170</v>
      </c>
      <c r="AE639" s="33" t="s">
        <v>103</v>
      </c>
      <c r="AF639" s="33" t="s">
        <v>103</v>
      </c>
      <c r="AG639" s="33"/>
      <c r="AH639" s="4"/>
      <c r="AI639" s="1"/>
      <c r="AJ639" s="1"/>
      <c r="AK639" s="1"/>
      <c r="AL639" s="5"/>
      <c r="AM639" s="164">
        <f t="shared" si="40"/>
        <v>45912</v>
      </c>
      <c r="AW639" s="96"/>
      <c r="AX639" s="37">
        <f t="shared" si="39"/>
        <v>45916</v>
      </c>
      <c r="AY639" s="183"/>
      <c r="AZ639" s="183"/>
      <c r="BA639" s="183"/>
      <c r="BB639" s="183"/>
      <c r="BC639" s="183"/>
      <c r="BD639" s="183"/>
      <c r="BE639" s="183"/>
      <c r="BF639" s="183"/>
      <c r="BG639" s="183"/>
      <c r="BH639" s="4"/>
      <c r="BI639" s="37"/>
      <c r="BJ639" s="1"/>
      <c r="BK639" s="1"/>
      <c r="BL639" s="31"/>
      <c r="BM639" s="31"/>
      <c r="BN639" s="1"/>
      <c r="BO639" s="1"/>
      <c r="BP639" s="1"/>
      <c r="BQ639" s="1"/>
      <c r="BR639" s="1"/>
      <c r="BS639" s="4"/>
      <c r="BT639" s="37">
        <f t="shared" si="41"/>
        <v>45937</v>
      </c>
      <c r="BU639" s="220"/>
      <c r="BV639" s="183"/>
      <c r="BW639" s="221"/>
      <c r="BX639" s="183"/>
      <c r="BY639" s="183"/>
      <c r="BZ639" s="183"/>
      <c r="CA639" s="183"/>
      <c r="CB639" s="183"/>
      <c r="CC639" s="183"/>
      <c r="CE639" s="1"/>
      <c r="CF639" s="1"/>
      <c r="CG639" s="1"/>
      <c r="CH639" s="1"/>
      <c r="CI639" s="1"/>
      <c r="CJ639" s="1"/>
      <c r="CK639" s="1"/>
      <c r="CL639" s="1"/>
      <c r="CM639" s="1"/>
      <c r="CN639" s="1"/>
      <c r="CO639" s="1"/>
    </row>
    <row r="640" spans="1:93" ht="30" customHeight="1" x14ac:dyDescent="0.2">
      <c r="A640" s="1">
        <v>634</v>
      </c>
      <c r="B640" s="1" t="s">
        <v>311</v>
      </c>
      <c r="C640" s="1" t="s">
        <v>335</v>
      </c>
      <c r="D640" s="1" t="s">
        <v>54</v>
      </c>
      <c r="E640" s="1" t="s">
        <v>336</v>
      </c>
      <c r="F640" s="1" t="s">
        <v>74</v>
      </c>
      <c r="G640" s="1">
        <v>5</v>
      </c>
      <c r="H640" s="1" t="s">
        <v>341</v>
      </c>
      <c r="I640" s="1" t="s">
        <v>114</v>
      </c>
      <c r="J640" s="64">
        <v>62710</v>
      </c>
      <c r="K640" s="64">
        <v>93189</v>
      </c>
      <c r="L640" s="29">
        <v>45909</v>
      </c>
      <c r="M640" s="29" t="s">
        <v>4163</v>
      </c>
      <c r="N640" s="1" t="s">
        <v>25</v>
      </c>
      <c r="O640" s="28" t="s">
        <v>84</v>
      </c>
      <c r="P640" s="1" t="s">
        <v>87</v>
      </c>
      <c r="Q640" s="64">
        <v>9</v>
      </c>
      <c r="R640" s="1" t="s">
        <v>410</v>
      </c>
      <c r="T640" s="1" t="s">
        <v>115</v>
      </c>
      <c r="U640" s="1"/>
      <c r="V640" s="1"/>
      <c r="W640" s="4"/>
      <c r="X640" s="28"/>
      <c r="Y640" s="33"/>
      <c r="Z640" s="33"/>
      <c r="AA640" s="96"/>
      <c r="AB640" s="178"/>
      <c r="AC640" s="33">
        <v>27</v>
      </c>
      <c r="AD640" s="33">
        <v>160</v>
      </c>
      <c r="AE640" s="33" t="s">
        <v>103</v>
      </c>
      <c r="AF640" s="33" t="s">
        <v>103</v>
      </c>
      <c r="AG640" s="33"/>
      <c r="AH640" s="4"/>
      <c r="AI640" s="1"/>
      <c r="AJ640" s="1"/>
      <c r="AK640" s="1"/>
      <c r="AL640" s="5"/>
      <c r="AM640" s="164">
        <f t="shared" si="40"/>
        <v>45912</v>
      </c>
      <c r="AW640" s="96"/>
      <c r="AX640" s="37">
        <f t="shared" si="39"/>
        <v>45916</v>
      </c>
      <c r="AY640" s="183"/>
      <c r="AZ640" s="183"/>
      <c r="BA640" s="183"/>
      <c r="BB640" s="183"/>
      <c r="BC640" s="183"/>
      <c r="BD640" s="183"/>
      <c r="BE640" s="183"/>
      <c r="BF640" s="183"/>
      <c r="BG640" s="183"/>
      <c r="BH640" s="4"/>
      <c r="BI640" s="37"/>
      <c r="BJ640" s="1"/>
      <c r="BK640" s="1"/>
      <c r="BL640" s="31"/>
      <c r="BM640" s="31"/>
      <c r="BN640" s="1"/>
      <c r="BO640" s="1"/>
      <c r="BP640" s="1"/>
      <c r="BQ640" s="1"/>
      <c r="BR640" s="1"/>
      <c r="BS640" s="4"/>
      <c r="BT640" s="37">
        <f t="shared" si="41"/>
        <v>45937</v>
      </c>
      <c r="BU640" s="220"/>
      <c r="BV640" s="183"/>
      <c r="BW640" s="221"/>
      <c r="BX640" s="183"/>
      <c r="BY640" s="183"/>
      <c r="BZ640" s="183"/>
      <c r="CA640" s="183"/>
      <c r="CB640" s="183"/>
      <c r="CC640" s="183"/>
      <c r="CE640" s="1"/>
      <c r="CF640" s="1"/>
      <c r="CG640" s="1"/>
      <c r="CH640" s="1"/>
      <c r="CI640" s="1"/>
      <c r="CJ640" s="1"/>
      <c r="CK640" s="1"/>
      <c r="CL640" s="1"/>
      <c r="CM640" s="1"/>
      <c r="CN640" s="1"/>
      <c r="CO640" s="1"/>
    </row>
    <row r="641" spans="1:93" ht="30" customHeight="1" x14ac:dyDescent="0.2">
      <c r="A641" s="1">
        <v>635</v>
      </c>
      <c r="B641" s="1" t="s">
        <v>311</v>
      </c>
      <c r="C641" s="1" t="s">
        <v>335</v>
      </c>
      <c r="D641" s="1" t="s">
        <v>54</v>
      </c>
      <c r="E641" s="1" t="s">
        <v>336</v>
      </c>
      <c r="F641" s="1" t="s">
        <v>74</v>
      </c>
      <c r="G641" s="1">
        <v>5</v>
      </c>
      <c r="H641" s="1" t="s">
        <v>341</v>
      </c>
      <c r="I641" s="1" t="s">
        <v>114</v>
      </c>
      <c r="J641" s="64">
        <v>84612</v>
      </c>
      <c r="K641" s="64">
        <v>93190</v>
      </c>
      <c r="L641" s="29">
        <v>45909</v>
      </c>
      <c r="M641" s="29" t="s">
        <v>4163</v>
      </c>
      <c r="N641" s="1" t="s">
        <v>25</v>
      </c>
      <c r="O641" s="28" t="s">
        <v>84</v>
      </c>
      <c r="P641" s="1" t="s">
        <v>87</v>
      </c>
      <c r="Q641" s="64">
        <v>10</v>
      </c>
      <c r="R641" s="1" t="s">
        <v>410</v>
      </c>
      <c r="T641" s="1" t="s">
        <v>115</v>
      </c>
      <c r="U641" s="1"/>
      <c r="V641" s="1"/>
      <c r="W641" s="4"/>
      <c r="X641" s="28"/>
      <c r="Y641" s="33"/>
      <c r="Z641" s="33"/>
      <c r="AA641" s="96"/>
      <c r="AB641" s="178"/>
      <c r="AC641" s="33">
        <v>28</v>
      </c>
      <c r="AD641" s="33">
        <v>190</v>
      </c>
      <c r="AE641" s="33" t="s">
        <v>103</v>
      </c>
      <c r="AF641" s="33" t="s">
        <v>103</v>
      </c>
      <c r="AG641" s="33"/>
      <c r="AH641" s="4"/>
      <c r="AI641" s="1"/>
      <c r="AJ641" s="1"/>
      <c r="AK641" s="1"/>
      <c r="AL641" s="5"/>
      <c r="AM641" s="164">
        <f t="shared" si="40"/>
        <v>45912</v>
      </c>
      <c r="AW641" s="96"/>
      <c r="AX641" s="37">
        <f t="shared" si="39"/>
        <v>45916</v>
      </c>
      <c r="AY641" s="183"/>
      <c r="AZ641" s="183"/>
      <c r="BA641" s="183"/>
      <c r="BB641" s="183"/>
      <c r="BC641" s="183"/>
      <c r="BD641" s="183"/>
      <c r="BE641" s="183"/>
      <c r="BF641" s="183"/>
      <c r="BG641" s="183"/>
      <c r="BH641" s="4"/>
      <c r="BI641" s="37"/>
      <c r="BJ641" s="1"/>
      <c r="BK641" s="1"/>
      <c r="BL641" s="31"/>
      <c r="BM641" s="31"/>
      <c r="BN641" s="1"/>
      <c r="BO641" s="1"/>
      <c r="BP641" s="1"/>
      <c r="BQ641" s="1"/>
      <c r="BR641" s="1"/>
      <c r="BS641" s="4"/>
      <c r="BT641" s="37">
        <f t="shared" si="41"/>
        <v>45937</v>
      </c>
      <c r="BU641" s="220"/>
      <c r="BV641" s="183"/>
      <c r="BW641" s="221"/>
      <c r="BX641" s="183"/>
      <c r="BY641" s="183"/>
      <c r="BZ641" s="183"/>
      <c r="CA641" s="183"/>
      <c r="CB641" s="183"/>
      <c r="CC641" s="183"/>
      <c r="CE641" s="1"/>
      <c r="CF641" s="1"/>
      <c r="CG641" s="1"/>
      <c r="CH641" s="1"/>
      <c r="CI641" s="1"/>
      <c r="CJ641" s="1"/>
      <c r="CK641" s="1"/>
      <c r="CL641" s="1"/>
      <c r="CM641" s="1"/>
      <c r="CN641" s="1"/>
      <c r="CO641" s="1"/>
    </row>
    <row r="642" spans="1:93" ht="30" customHeight="1" x14ac:dyDescent="0.2">
      <c r="A642" s="1">
        <v>636</v>
      </c>
      <c r="B642" s="1" t="s">
        <v>311</v>
      </c>
      <c r="C642" s="1" t="s">
        <v>335</v>
      </c>
      <c r="D642" s="1" t="s">
        <v>54</v>
      </c>
      <c r="E642" s="1" t="s">
        <v>336</v>
      </c>
      <c r="F642" s="1" t="s">
        <v>74</v>
      </c>
      <c r="G642" s="1">
        <v>5</v>
      </c>
      <c r="H642" s="1" t="s">
        <v>341</v>
      </c>
      <c r="I642" s="1" t="s">
        <v>114</v>
      </c>
      <c r="J642" s="64">
        <v>84212</v>
      </c>
      <c r="K642" s="64">
        <v>93191</v>
      </c>
      <c r="L642" s="29">
        <v>45909</v>
      </c>
      <c r="M642" s="29" t="s">
        <v>4163</v>
      </c>
      <c r="N642" s="1" t="s">
        <v>25</v>
      </c>
      <c r="O642" s="28" t="s">
        <v>84</v>
      </c>
      <c r="P642" s="1" t="s">
        <v>87</v>
      </c>
      <c r="Q642" s="64">
        <v>10</v>
      </c>
      <c r="R642" s="1" t="s">
        <v>410</v>
      </c>
      <c r="S642" s="1">
        <v>6</v>
      </c>
      <c r="T642" s="1" t="s">
        <v>115</v>
      </c>
      <c r="U642" s="1"/>
      <c r="V642" s="1"/>
      <c r="W642" s="4"/>
      <c r="X642" s="28"/>
      <c r="Y642" s="33"/>
      <c r="Z642" s="33"/>
      <c r="AA642" s="96"/>
      <c r="AB642" s="178"/>
      <c r="AC642" s="33">
        <v>30</v>
      </c>
      <c r="AD642" s="33">
        <v>170</v>
      </c>
      <c r="AE642" s="33" t="s">
        <v>103</v>
      </c>
      <c r="AF642" s="33" t="s">
        <v>103</v>
      </c>
      <c r="AG642" s="33"/>
      <c r="AH642" s="4"/>
      <c r="AI642" s="1"/>
      <c r="AJ642" s="1"/>
      <c r="AK642" s="1"/>
      <c r="AL642" s="5"/>
      <c r="AM642" s="164">
        <f t="shared" si="40"/>
        <v>45912</v>
      </c>
      <c r="AW642" s="96"/>
      <c r="AX642" s="37">
        <f t="shared" si="39"/>
        <v>45916</v>
      </c>
      <c r="AY642" s="183"/>
      <c r="AZ642" s="183"/>
      <c r="BA642" s="183"/>
      <c r="BB642" s="183"/>
      <c r="BC642" s="183"/>
      <c r="BD642" s="183"/>
      <c r="BE642" s="183"/>
      <c r="BF642" s="183"/>
      <c r="BG642" s="183"/>
      <c r="BH642" s="4"/>
      <c r="BI642" s="37"/>
      <c r="BJ642" s="1"/>
      <c r="BK642" s="1"/>
      <c r="BL642" s="31"/>
      <c r="BM642" s="31"/>
      <c r="BN642" s="1"/>
      <c r="BO642" s="1"/>
      <c r="BP642" s="1"/>
      <c r="BQ642" s="1"/>
      <c r="BR642" s="1"/>
      <c r="BS642" s="4"/>
      <c r="BT642" s="37">
        <f t="shared" si="41"/>
        <v>45937</v>
      </c>
      <c r="BU642" s="220"/>
      <c r="BV642" s="183"/>
      <c r="BW642" s="221"/>
      <c r="BX642" s="183"/>
      <c r="BY642" s="183"/>
      <c r="BZ642" s="183"/>
      <c r="CA642" s="183"/>
      <c r="CB642" s="183"/>
      <c r="CC642" s="183"/>
      <c r="CE642" s="1"/>
      <c r="CF642" s="1"/>
      <c r="CG642" s="1"/>
      <c r="CH642" s="1"/>
      <c r="CI642" s="1"/>
      <c r="CJ642" s="1"/>
      <c r="CK642" s="1"/>
      <c r="CL642" s="1"/>
      <c r="CM642" s="1"/>
      <c r="CN642" s="1"/>
      <c r="CO642" s="1"/>
    </row>
    <row r="643" spans="1:93" ht="30" customHeight="1" x14ac:dyDescent="0.2">
      <c r="A643" s="1">
        <v>637</v>
      </c>
      <c r="B643" s="1" t="s">
        <v>311</v>
      </c>
      <c r="C643" s="1" t="s">
        <v>335</v>
      </c>
      <c r="D643" s="1" t="s">
        <v>54</v>
      </c>
      <c r="E643" s="1" t="s">
        <v>336</v>
      </c>
      <c r="F643" s="1" t="s">
        <v>74</v>
      </c>
      <c r="G643" s="1">
        <v>5</v>
      </c>
      <c r="H643" s="1" t="s">
        <v>341</v>
      </c>
      <c r="I643" s="1" t="s">
        <v>114</v>
      </c>
      <c r="J643" s="64">
        <v>82812</v>
      </c>
      <c r="K643" s="64">
        <v>93192</v>
      </c>
      <c r="L643" s="29">
        <v>45909</v>
      </c>
      <c r="M643" s="29" t="s">
        <v>4163</v>
      </c>
      <c r="N643" s="1" t="s">
        <v>25</v>
      </c>
      <c r="O643" s="28" t="s">
        <v>84</v>
      </c>
      <c r="P643" s="1" t="s">
        <v>87</v>
      </c>
      <c r="Q643" s="64">
        <v>10</v>
      </c>
      <c r="R643" s="1" t="s">
        <v>410</v>
      </c>
      <c r="T643" s="1" t="s">
        <v>115</v>
      </c>
      <c r="U643" s="1"/>
      <c r="V643" s="1"/>
      <c r="W643" s="4"/>
      <c r="X643" s="28"/>
      <c r="Y643" s="33"/>
      <c r="Z643" s="33"/>
      <c r="AA643" s="96"/>
      <c r="AB643" s="178"/>
      <c r="AC643" s="33">
        <v>28</v>
      </c>
      <c r="AD643" s="33">
        <v>190</v>
      </c>
      <c r="AE643" s="33" t="s">
        <v>103</v>
      </c>
      <c r="AF643" s="33" t="s">
        <v>103</v>
      </c>
      <c r="AG643" s="33"/>
      <c r="AH643" s="4"/>
      <c r="AI643" s="1"/>
      <c r="AJ643" s="1"/>
      <c r="AK643" s="1"/>
      <c r="AL643" s="5"/>
      <c r="AM643" s="164">
        <f t="shared" si="40"/>
        <v>45912</v>
      </c>
      <c r="AW643" s="96"/>
      <c r="AX643" s="37">
        <f t="shared" si="39"/>
        <v>45916</v>
      </c>
      <c r="AY643" s="183"/>
      <c r="AZ643" s="183"/>
      <c r="BA643" s="183"/>
      <c r="BB643" s="183"/>
      <c r="BC643" s="183"/>
      <c r="BD643" s="183"/>
      <c r="BE643" s="183"/>
      <c r="BF643" s="183"/>
      <c r="BG643" s="183"/>
      <c r="BH643" s="4"/>
      <c r="BI643" s="37"/>
      <c r="BJ643" s="1"/>
      <c r="BK643" s="1"/>
      <c r="BL643" s="31"/>
      <c r="BM643" s="31"/>
      <c r="BN643" s="1"/>
      <c r="BO643" s="1"/>
      <c r="BP643" s="1"/>
      <c r="BQ643" s="1"/>
      <c r="BR643" s="1"/>
      <c r="BS643" s="4"/>
      <c r="BT643" s="37">
        <f t="shared" si="41"/>
        <v>45937</v>
      </c>
      <c r="BU643" s="220"/>
      <c r="BV643" s="183"/>
      <c r="BW643" s="221"/>
      <c r="BX643" s="183"/>
      <c r="BY643" s="183"/>
      <c r="BZ643" s="183"/>
      <c r="CA643" s="183"/>
      <c r="CB643" s="183"/>
      <c r="CC643" s="183"/>
      <c r="CE643" s="1"/>
      <c r="CF643" s="1"/>
      <c r="CG643" s="1"/>
      <c r="CH643" s="1"/>
      <c r="CI643" s="1"/>
      <c r="CJ643" s="1"/>
      <c r="CK643" s="1"/>
      <c r="CL643" s="1"/>
      <c r="CM643" s="1"/>
      <c r="CN643" s="1"/>
      <c r="CO643" s="1"/>
    </row>
    <row r="644" spans="1:93" ht="30" customHeight="1" x14ac:dyDescent="0.2">
      <c r="A644" s="1">
        <v>638</v>
      </c>
      <c r="B644" s="1" t="s">
        <v>311</v>
      </c>
      <c r="C644" s="1" t="s">
        <v>335</v>
      </c>
      <c r="D644" s="1" t="s">
        <v>54</v>
      </c>
      <c r="E644" s="1" t="s">
        <v>336</v>
      </c>
      <c r="F644" s="1" t="s">
        <v>74</v>
      </c>
      <c r="G644" s="1">
        <v>5</v>
      </c>
      <c r="H644" s="1" t="s">
        <v>341</v>
      </c>
      <c r="I644" s="1" t="s">
        <v>114</v>
      </c>
      <c r="J644" s="64">
        <v>66010</v>
      </c>
      <c r="K644" s="64">
        <v>93193</v>
      </c>
      <c r="L644" s="29">
        <v>45909</v>
      </c>
      <c r="M644" s="29" t="s">
        <v>4163</v>
      </c>
      <c r="N644" s="1" t="s">
        <v>25</v>
      </c>
      <c r="O644" s="28" t="s">
        <v>84</v>
      </c>
      <c r="P644" s="1" t="s">
        <v>87</v>
      </c>
      <c r="Q644" s="64">
        <v>9</v>
      </c>
      <c r="R644" s="1" t="s">
        <v>410</v>
      </c>
      <c r="T644" s="1" t="s">
        <v>115</v>
      </c>
      <c r="U644" s="1"/>
      <c r="V644" s="1"/>
      <c r="W644" s="4"/>
      <c r="X644" s="28"/>
      <c r="Y644" s="33"/>
      <c r="Z644" s="33"/>
      <c r="AA644" s="96"/>
      <c r="AB644" s="178"/>
      <c r="AC644" s="33">
        <v>26.5</v>
      </c>
      <c r="AD644" s="33">
        <v>185</v>
      </c>
      <c r="AE644" s="33" t="s">
        <v>103</v>
      </c>
      <c r="AF644" s="33" t="s">
        <v>103</v>
      </c>
      <c r="AG644" s="33"/>
      <c r="AH644" s="4"/>
      <c r="AI644" s="1"/>
      <c r="AJ644" s="1"/>
      <c r="AK644" s="1"/>
      <c r="AL644" s="5"/>
      <c r="AM644" s="164">
        <f t="shared" si="40"/>
        <v>45912</v>
      </c>
      <c r="AW644" s="96"/>
      <c r="AX644" s="37">
        <f t="shared" si="39"/>
        <v>45916</v>
      </c>
      <c r="AY644" s="183"/>
      <c r="AZ644" s="183"/>
      <c r="BA644" s="183"/>
      <c r="BB644" s="183"/>
      <c r="BC644" s="183"/>
      <c r="BD644" s="183"/>
      <c r="BE644" s="183"/>
      <c r="BF644" s="183"/>
      <c r="BG644" s="183"/>
      <c r="BH644" s="4"/>
      <c r="BI644" s="37"/>
      <c r="BJ644" s="1"/>
      <c r="BK644" s="1"/>
      <c r="BL644" s="31"/>
      <c r="BM644" s="31"/>
      <c r="BN644" s="1"/>
      <c r="BO644" s="1"/>
      <c r="BP644" s="1"/>
      <c r="BQ644" s="1"/>
      <c r="BR644" s="1"/>
      <c r="BS644" s="4"/>
      <c r="BT644" s="37">
        <f t="shared" si="41"/>
        <v>45937</v>
      </c>
      <c r="BU644" s="220"/>
      <c r="BV644" s="183"/>
      <c r="BW644" s="221"/>
      <c r="BX644" s="183"/>
      <c r="BY644" s="183"/>
      <c r="BZ644" s="183"/>
      <c r="CA644" s="183"/>
      <c r="CB644" s="183"/>
      <c r="CC644" s="183"/>
      <c r="CE644" s="1"/>
      <c r="CF644" s="1"/>
      <c r="CG644" s="1"/>
      <c r="CH644" s="1"/>
      <c r="CI644" s="1"/>
      <c r="CJ644" s="1"/>
      <c r="CK644" s="1"/>
      <c r="CL644" s="1"/>
      <c r="CM644" s="1"/>
      <c r="CN644" s="1"/>
      <c r="CO644" s="1"/>
    </row>
    <row r="645" spans="1:93" ht="30" customHeight="1" x14ac:dyDescent="0.2">
      <c r="A645" s="1">
        <v>639</v>
      </c>
      <c r="B645" s="1" t="s">
        <v>311</v>
      </c>
      <c r="C645" s="1" t="s">
        <v>335</v>
      </c>
      <c r="D645" s="1" t="s">
        <v>54</v>
      </c>
      <c r="E645" s="1" t="s">
        <v>336</v>
      </c>
      <c r="F645" s="1" t="s">
        <v>74</v>
      </c>
      <c r="G645" s="1">
        <v>5</v>
      </c>
      <c r="H645" s="1" t="s">
        <v>341</v>
      </c>
      <c r="I645" s="1" t="s">
        <v>114</v>
      </c>
      <c r="J645" s="64">
        <v>77112</v>
      </c>
      <c r="K645" s="64">
        <v>93194</v>
      </c>
      <c r="L645" s="29">
        <v>45909</v>
      </c>
      <c r="M645" s="29" t="s">
        <v>4163</v>
      </c>
      <c r="N645" s="1" t="s">
        <v>25</v>
      </c>
      <c r="O645" s="28" t="s">
        <v>84</v>
      </c>
      <c r="P645" s="1" t="s">
        <v>87</v>
      </c>
      <c r="Q645" s="64">
        <v>10</v>
      </c>
      <c r="R645" s="1" t="s">
        <v>410</v>
      </c>
      <c r="T645" s="1" t="s">
        <v>115</v>
      </c>
      <c r="U645" s="1"/>
      <c r="V645" s="1"/>
      <c r="W645" s="4"/>
      <c r="X645" s="28"/>
      <c r="Y645" s="33"/>
      <c r="Z645" s="33"/>
      <c r="AA645" s="96"/>
      <c r="AB645" s="178"/>
      <c r="AC645" s="33">
        <v>29</v>
      </c>
      <c r="AD645" s="33">
        <v>190</v>
      </c>
      <c r="AE645" s="33" t="s">
        <v>103</v>
      </c>
      <c r="AF645" s="33" t="s">
        <v>103</v>
      </c>
      <c r="AG645" s="33"/>
      <c r="AH645" s="4"/>
      <c r="AI645" s="1"/>
      <c r="AJ645" s="1"/>
      <c r="AK645" s="1"/>
      <c r="AL645" s="5"/>
      <c r="AM645" s="164">
        <f t="shared" si="40"/>
        <v>45912</v>
      </c>
      <c r="AW645" s="96"/>
      <c r="AX645" s="37">
        <f t="shared" si="39"/>
        <v>45916</v>
      </c>
      <c r="AY645" s="183"/>
      <c r="AZ645" s="183"/>
      <c r="BA645" s="183"/>
      <c r="BB645" s="183"/>
      <c r="BC645" s="183"/>
      <c r="BD645" s="183"/>
      <c r="BE645" s="183"/>
      <c r="BF645" s="183"/>
      <c r="BG645" s="183"/>
      <c r="BH645" s="4"/>
      <c r="BI645" s="37"/>
      <c r="BJ645" s="1"/>
      <c r="BK645" s="1"/>
      <c r="BL645" s="31"/>
      <c r="BM645" s="31"/>
      <c r="BN645" s="1"/>
      <c r="BO645" s="1"/>
      <c r="BP645" s="1"/>
      <c r="BQ645" s="1"/>
      <c r="BR645" s="1"/>
      <c r="BS645" s="4"/>
      <c r="BT645" s="37">
        <f t="shared" si="41"/>
        <v>45937</v>
      </c>
      <c r="BU645" s="220"/>
      <c r="BV645" s="183"/>
      <c r="BW645" s="221"/>
      <c r="BX645" s="183"/>
      <c r="BY645" s="183"/>
      <c r="BZ645" s="183"/>
      <c r="CA645" s="183"/>
      <c r="CB645" s="183"/>
      <c r="CC645" s="183"/>
      <c r="CE645" s="1"/>
      <c r="CF645" s="1"/>
      <c r="CG645" s="1"/>
      <c r="CH645" s="1"/>
      <c r="CI645" s="1"/>
      <c r="CJ645" s="1"/>
      <c r="CK645" s="1"/>
      <c r="CL645" s="1"/>
      <c r="CM645" s="1"/>
      <c r="CN645" s="1"/>
      <c r="CO645" s="1"/>
    </row>
    <row r="646" spans="1:93" ht="30" customHeight="1" x14ac:dyDescent="0.2">
      <c r="A646" s="1">
        <v>640</v>
      </c>
      <c r="B646" s="1" t="s">
        <v>311</v>
      </c>
      <c r="C646" s="1" t="s">
        <v>335</v>
      </c>
      <c r="D646" s="1" t="s">
        <v>54</v>
      </c>
      <c r="E646" s="1" t="s">
        <v>336</v>
      </c>
      <c r="F646" s="1" t="s">
        <v>74</v>
      </c>
      <c r="G646" s="1">
        <v>5</v>
      </c>
      <c r="H646" s="1" t="s">
        <v>341</v>
      </c>
      <c r="I646" s="1" t="s">
        <v>114</v>
      </c>
      <c r="J646" s="64">
        <v>83012</v>
      </c>
      <c r="K646" s="64">
        <v>93195</v>
      </c>
      <c r="L646" s="29">
        <v>45909</v>
      </c>
      <c r="M646" s="29" t="s">
        <v>4163</v>
      </c>
      <c r="N646" s="1" t="s">
        <v>25</v>
      </c>
      <c r="O646" s="28" t="s">
        <v>84</v>
      </c>
      <c r="P646" s="1" t="s">
        <v>87</v>
      </c>
      <c r="Q646" s="64">
        <v>10</v>
      </c>
      <c r="R646" s="1" t="s">
        <v>410</v>
      </c>
      <c r="T646" s="1" t="s">
        <v>115</v>
      </c>
      <c r="U646" s="1"/>
      <c r="V646" s="1"/>
      <c r="W646" s="4"/>
      <c r="X646" s="28"/>
      <c r="Y646" s="33"/>
      <c r="Z646" s="33"/>
      <c r="AA646" s="96"/>
      <c r="AB646" s="179"/>
      <c r="AC646" s="33">
        <v>27</v>
      </c>
      <c r="AD646" s="33">
        <v>170</v>
      </c>
      <c r="AE646" s="33" t="s">
        <v>103</v>
      </c>
      <c r="AF646" s="33" t="s">
        <v>103</v>
      </c>
      <c r="AG646" s="33"/>
      <c r="AH646" s="4"/>
      <c r="AI646" s="1"/>
      <c r="AJ646" s="1"/>
      <c r="AK646" s="1"/>
      <c r="AL646" s="5"/>
      <c r="AM646" s="164">
        <f t="shared" si="40"/>
        <v>45912</v>
      </c>
      <c r="AW646" s="96"/>
      <c r="AX646" s="37">
        <f t="shared" si="39"/>
        <v>45916</v>
      </c>
      <c r="AY646" s="183"/>
      <c r="AZ646" s="183"/>
      <c r="BA646" s="183"/>
      <c r="BB646" s="183"/>
      <c r="BC646" s="183"/>
      <c r="BD646" s="183"/>
      <c r="BE646" s="183"/>
      <c r="BF646" s="183"/>
      <c r="BG646" s="183"/>
      <c r="BH646" s="4"/>
      <c r="BI646" s="37"/>
      <c r="BJ646" s="1"/>
      <c r="BK646" s="1"/>
      <c r="BL646" s="31"/>
      <c r="BM646" s="31"/>
      <c r="BN646" s="1"/>
      <c r="BO646" s="1"/>
      <c r="BP646" s="1"/>
      <c r="BQ646" s="1"/>
      <c r="BR646" s="1"/>
      <c r="BS646" s="4"/>
      <c r="BT646" s="37">
        <f t="shared" si="41"/>
        <v>45937</v>
      </c>
      <c r="BU646" s="220"/>
      <c r="BV646" s="183"/>
      <c r="BW646" s="221"/>
      <c r="BX646" s="183"/>
      <c r="BY646" s="183"/>
      <c r="BZ646" s="183"/>
      <c r="CA646" s="183"/>
      <c r="CB646" s="183"/>
      <c r="CC646" s="183"/>
      <c r="CE646" s="1"/>
      <c r="CF646" s="1"/>
      <c r="CG646" s="1"/>
      <c r="CH646" s="1"/>
      <c r="CI646" s="1"/>
      <c r="CJ646" s="1"/>
      <c r="CK646" s="1"/>
      <c r="CL646" s="1"/>
      <c r="CM646" s="1"/>
      <c r="CN646" s="1"/>
      <c r="CO646" s="1"/>
    </row>
    <row r="647" spans="1:93" ht="30" customHeight="1" x14ac:dyDescent="0.2">
      <c r="A647" s="1">
        <v>641</v>
      </c>
      <c r="B647" s="1" t="s">
        <v>291</v>
      </c>
      <c r="C647" s="1" t="s">
        <v>338</v>
      </c>
      <c r="D647" s="1" t="s">
        <v>54</v>
      </c>
      <c r="E647" s="1" t="s">
        <v>337</v>
      </c>
      <c r="F647" s="1" t="s">
        <v>74</v>
      </c>
      <c r="G647" s="1">
        <v>9</v>
      </c>
      <c r="H647" s="1" t="s">
        <v>341</v>
      </c>
      <c r="I647" s="1" t="s">
        <v>114</v>
      </c>
      <c r="J647" s="64">
        <v>82612</v>
      </c>
      <c r="K647" s="64">
        <v>93227</v>
      </c>
      <c r="L647" s="29">
        <v>45911</v>
      </c>
      <c r="M647" s="29" t="s">
        <v>4163</v>
      </c>
      <c r="N647" s="1" t="s">
        <v>25</v>
      </c>
      <c r="O647" s="28" t="s">
        <v>84</v>
      </c>
      <c r="P647" s="1" t="s">
        <v>87</v>
      </c>
      <c r="Q647" s="64">
        <v>10</v>
      </c>
      <c r="R647" s="1" t="s">
        <v>410</v>
      </c>
      <c r="T647" s="1" t="s">
        <v>115</v>
      </c>
      <c r="U647" s="1"/>
      <c r="V647" s="1"/>
      <c r="W647" s="4"/>
      <c r="X647" s="28"/>
      <c r="Y647" s="33"/>
      <c r="Z647" s="33"/>
      <c r="AA647" s="96"/>
      <c r="AB647" s="177" t="s">
        <v>790</v>
      </c>
      <c r="AC647" s="33">
        <v>29</v>
      </c>
      <c r="AD647" s="33">
        <v>190</v>
      </c>
      <c r="AE647" s="33" t="s">
        <v>103</v>
      </c>
      <c r="AF647" s="33" t="s">
        <v>103</v>
      </c>
      <c r="AG647" s="33"/>
      <c r="AH647" s="4"/>
      <c r="AI647" s="1"/>
      <c r="AJ647" s="1"/>
      <c r="AK647" s="1"/>
      <c r="AL647" s="5"/>
      <c r="AM647" s="164">
        <f t="shared" si="40"/>
        <v>45914</v>
      </c>
      <c r="AW647" s="96"/>
      <c r="AX647" s="37">
        <f t="shared" si="39"/>
        <v>45918</v>
      </c>
      <c r="AY647" s="183" t="s">
        <v>591</v>
      </c>
      <c r="AZ647" s="183" t="s">
        <v>592</v>
      </c>
      <c r="BA647" s="183">
        <v>16.3</v>
      </c>
      <c r="BB647" s="183">
        <v>17.8</v>
      </c>
      <c r="BC647" s="183">
        <v>16.100000000000001</v>
      </c>
      <c r="BD647" s="183">
        <v>15.6</v>
      </c>
      <c r="BE647" s="183">
        <v>18</v>
      </c>
      <c r="BF647" s="183">
        <v>16.5</v>
      </c>
      <c r="BG647" s="183">
        <f>AVERAGE(BA647:BF679)</f>
        <v>17.953333333333333</v>
      </c>
      <c r="BH647" s="4"/>
      <c r="BI647" s="37"/>
      <c r="BJ647" s="1"/>
      <c r="BK647" s="1"/>
      <c r="BL647" s="31"/>
      <c r="BM647" s="31"/>
      <c r="BN647" s="1"/>
      <c r="BO647" s="1"/>
      <c r="BP647" s="1"/>
      <c r="BQ647" s="1"/>
      <c r="BR647" s="1"/>
      <c r="BS647" s="4"/>
      <c r="BT647" s="37">
        <f t="shared" si="41"/>
        <v>45939</v>
      </c>
      <c r="BU647" s="220" t="s">
        <v>591</v>
      </c>
      <c r="BV647" s="183" t="s">
        <v>657</v>
      </c>
      <c r="BW647" s="221">
        <v>27.5</v>
      </c>
      <c r="BX647" s="183">
        <v>27.7</v>
      </c>
      <c r="BY647" s="183">
        <v>26.3</v>
      </c>
      <c r="BZ647" s="183">
        <v>28.3</v>
      </c>
      <c r="CA647" s="183">
        <v>29.4</v>
      </c>
      <c r="CB647" s="183">
        <v>28.3</v>
      </c>
      <c r="CC647" s="183">
        <f>AVERAGE(BW647:CB679)</f>
        <v>27.673333333333336</v>
      </c>
      <c r="CE647" s="1"/>
      <c r="CF647" s="1"/>
      <c r="CG647" s="1"/>
      <c r="CH647" s="1"/>
      <c r="CI647" s="1"/>
      <c r="CJ647" s="1"/>
      <c r="CK647" s="1"/>
      <c r="CL647" s="1"/>
      <c r="CM647" s="1"/>
      <c r="CN647" s="1"/>
      <c r="CO647" s="1"/>
    </row>
    <row r="648" spans="1:93" ht="30" customHeight="1" x14ac:dyDescent="0.2">
      <c r="A648" s="1">
        <v>642</v>
      </c>
      <c r="B648" s="1" t="s">
        <v>291</v>
      </c>
      <c r="C648" s="1" t="s">
        <v>338</v>
      </c>
      <c r="D648" s="1" t="s">
        <v>54</v>
      </c>
      <c r="E648" s="1" t="s">
        <v>337</v>
      </c>
      <c r="F648" s="1" t="s">
        <v>74</v>
      </c>
      <c r="G648" s="1">
        <v>9</v>
      </c>
      <c r="H648" s="1" t="s">
        <v>341</v>
      </c>
      <c r="I648" s="1" t="s">
        <v>114</v>
      </c>
      <c r="J648" s="64">
        <v>82512</v>
      </c>
      <c r="K648" s="64">
        <v>93229</v>
      </c>
      <c r="L648" s="29">
        <v>45911</v>
      </c>
      <c r="M648" s="29" t="s">
        <v>4163</v>
      </c>
      <c r="N648" s="1" t="s">
        <v>25</v>
      </c>
      <c r="O648" s="28" t="s">
        <v>84</v>
      </c>
      <c r="P648" s="1" t="s">
        <v>87</v>
      </c>
      <c r="Q648" s="64">
        <v>10</v>
      </c>
      <c r="R648" s="1" t="s">
        <v>410</v>
      </c>
      <c r="S648" s="1">
        <v>6</v>
      </c>
      <c r="T648" s="1" t="s">
        <v>115</v>
      </c>
      <c r="U648" s="1"/>
      <c r="V648" s="1"/>
      <c r="W648" s="4"/>
      <c r="X648" s="28"/>
      <c r="Y648" s="33"/>
      <c r="Z648" s="33"/>
      <c r="AA648" s="96"/>
      <c r="AB648" s="178"/>
      <c r="AC648" s="33">
        <v>29.5</v>
      </c>
      <c r="AD648" s="33">
        <v>185</v>
      </c>
      <c r="AE648" s="33" t="s">
        <v>103</v>
      </c>
      <c r="AF648" s="33" t="s">
        <v>103</v>
      </c>
      <c r="AG648" s="33"/>
      <c r="AH648" s="4"/>
      <c r="AI648" s="1"/>
      <c r="AJ648" s="1"/>
      <c r="AK648" s="1"/>
      <c r="AL648" s="5"/>
      <c r="AM648" s="164">
        <f t="shared" si="40"/>
        <v>45914</v>
      </c>
      <c r="AW648" s="96"/>
      <c r="AX648" s="37">
        <f t="shared" si="39"/>
        <v>45918</v>
      </c>
      <c r="AY648" s="183"/>
      <c r="AZ648" s="183"/>
      <c r="BA648" s="183"/>
      <c r="BB648" s="183"/>
      <c r="BC648" s="183"/>
      <c r="BD648" s="183"/>
      <c r="BE648" s="183"/>
      <c r="BF648" s="183"/>
      <c r="BG648" s="183"/>
      <c r="BH648" s="4"/>
      <c r="BI648" s="37"/>
      <c r="BJ648" s="1"/>
      <c r="BK648" s="1"/>
      <c r="BL648" s="31"/>
      <c r="BM648" s="31"/>
      <c r="BN648" s="1"/>
      <c r="BO648" s="1"/>
      <c r="BP648" s="1"/>
      <c r="BQ648" s="1"/>
      <c r="BR648" s="1"/>
      <c r="BS648" s="4"/>
      <c r="BT648" s="37">
        <f t="shared" si="41"/>
        <v>45939</v>
      </c>
      <c r="BU648" s="220"/>
      <c r="BV648" s="183"/>
      <c r="BW648" s="221"/>
      <c r="BX648" s="183"/>
      <c r="BY648" s="183"/>
      <c r="BZ648" s="183"/>
      <c r="CA648" s="183"/>
      <c r="CB648" s="183"/>
      <c r="CC648" s="183"/>
      <c r="CE648" s="1"/>
      <c r="CF648" s="1"/>
      <c r="CG648" s="1"/>
      <c r="CH648" s="1"/>
      <c r="CI648" s="1"/>
      <c r="CJ648" s="1"/>
      <c r="CK648" s="1"/>
      <c r="CL648" s="1"/>
      <c r="CM648" s="1"/>
      <c r="CN648" s="1"/>
      <c r="CO648" s="1"/>
    </row>
    <row r="649" spans="1:93" ht="30" customHeight="1" x14ac:dyDescent="0.2">
      <c r="A649" s="1">
        <v>643</v>
      </c>
      <c r="B649" s="1" t="s">
        <v>291</v>
      </c>
      <c r="C649" s="1" t="s">
        <v>338</v>
      </c>
      <c r="D649" s="1" t="s">
        <v>54</v>
      </c>
      <c r="E649" s="1" t="s">
        <v>337</v>
      </c>
      <c r="F649" s="1" t="s">
        <v>74</v>
      </c>
      <c r="G649" s="1">
        <v>9</v>
      </c>
      <c r="H649" s="1" t="s">
        <v>341</v>
      </c>
      <c r="I649" s="1" t="s">
        <v>114</v>
      </c>
      <c r="J649" s="64">
        <v>81512</v>
      </c>
      <c r="K649" s="64">
        <v>93236</v>
      </c>
      <c r="L649" s="29">
        <v>45911</v>
      </c>
      <c r="M649" s="29" t="s">
        <v>4163</v>
      </c>
      <c r="N649" s="1" t="s">
        <v>25</v>
      </c>
      <c r="O649" s="28" t="s">
        <v>84</v>
      </c>
      <c r="P649" s="1" t="s">
        <v>87</v>
      </c>
      <c r="Q649" s="64">
        <v>11</v>
      </c>
      <c r="R649" s="1" t="s">
        <v>410</v>
      </c>
      <c r="T649" s="1" t="s">
        <v>115</v>
      </c>
      <c r="U649" s="1"/>
      <c r="V649" s="1"/>
      <c r="W649" s="4"/>
      <c r="X649" s="28"/>
      <c r="Y649" s="33"/>
      <c r="Z649" s="33"/>
      <c r="AA649" s="96"/>
      <c r="AB649" s="178"/>
      <c r="AC649" s="33">
        <v>27</v>
      </c>
      <c r="AD649" s="33">
        <v>180</v>
      </c>
      <c r="AE649" s="33" t="s">
        <v>103</v>
      </c>
      <c r="AF649" s="33" t="s">
        <v>103</v>
      </c>
      <c r="AG649" s="33"/>
      <c r="AH649" s="4"/>
      <c r="AI649" s="1"/>
      <c r="AJ649" s="1"/>
      <c r="AK649" s="1"/>
      <c r="AL649" s="5"/>
      <c r="AM649" s="164">
        <f t="shared" si="40"/>
        <v>45914</v>
      </c>
      <c r="AW649" s="96"/>
      <c r="AX649" s="37">
        <f t="shared" ref="AX649:AX712" si="42">IF(L649=0, 0,L649+7)</f>
        <v>45918</v>
      </c>
      <c r="AY649" s="183"/>
      <c r="AZ649" s="183"/>
      <c r="BA649" s="183"/>
      <c r="BB649" s="183"/>
      <c r="BC649" s="183"/>
      <c r="BD649" s="183"/>
      <c r="BE649" s="183"/>
      <c r="BF649" s="183"/>
      <c r="BG649" s="183"/>
      <c r="BH649" s="4"/>
      <c r="BI649" s="37"/>
      <c r="BJ649" s="1"/>
      <c r="BK649" s="1"/>
      <c r="BL649" s="31"/>
      <c r="BM649" s="31"/>
      <c r="BN649" s="1"/>
      <c r="BO649" s="1"/>
      <c r="BP649" s="1"/>
      <c r="BQ649" s="1"/>
      <c r="BR649" s="1"/>
      <c r="BS649" s="4"/>
      <c r="BT649" s="37">
        <f t="shared" si="41"/>
        <v>45939</v>
      </c>
      <c r="BU649" s="220"/>
      <c r="BV649" s="183"/>
      <c r="BW649" s="221"/>
      <c r="BX649" s="183"/>
      <c r="BY649" s="183"/>
      <c r="BZ649" s="183"/>
      <c r="CA649" s="183"/>
      <c r="CB649" s="183"/>
      <c r="CC649" s="183"/>
      <c r="CE649" s="1"/>
      <c r="CF649" s="1"/>
      <c r="CG649" s="1"/>
      <c r="CH649" s="1"/>
      <c r="CI649" s="1"/>
      <c r="CJ649" s="1"/>
      <c r="CK649" s="1"/>
      <c r="CL649" s="1"/>
      <c r="CM649" s="1"/>
      <c r="CN649" s="1"/>
      <c r="CO649" s="1"/>
    </row>
    <row r="650" spans="1:93" ht="30" customHeight="1" x14ac:dyDescent="0.2">
      <c r="A650" s="1">
        <v>644</v>
      </c>
      <c r="B650" s="1" t="s">
        <v>291</v>
      </c>
      <c r="C650" s="1" t="s">
        <v>338</v>
      </c>
      <c r="D650" s="1" t="s">
        <v>54</v>
      </c>
      <c r="E650" s="1" t="s">
        <v>337</v>
      </c>
      <c r="F650" s="1" t="s">
        <v>74</v>
      </c>
      <c r="G650" s="1">
        <v>9</v>
      </c>
      <c r="H650" s="1" t="s">
        <v>341</v>
      </c>
      <c r="I650" s="1" t="s">
        <v>114</v>
      </c>
      <c r="J650" s="64">
        <v>78412</v>
      </c>
      <c r="K650" s="64">
        <v>93243</v>
      </c>
      <c r="L650" s="29">
        <v>45911</v>
      </c>
      <c r="M650" s="29" t="s">
        <v>4163</v>
      </c>
      <c r="N650" s="1" t="s">
        <v>25</v>
      </c>
      <c r="O650" s="28" t="s">
        <v>84</v>
      </c>
      <c r="P650" s="1" t="s">
        <v>87</v>
      </c>
      <c r="Q650" s="64">
        <v>10</v>
      </c>
      <c r="R650" s="1" t="s">
        <v>410</v>
      </c>
      <c r="T650" s="1" t="s">
        <v>115</v>
      </c>
      <c r="U650" s="1"/>
      <c r="V650" s="1"/>
      <c r="W650" s="4"/>
      <c r="X650" s="28"/>
      <c r="Y650" s="33"/>
      <c r="Z650" s="33"/>
      <c r="AA650" s="96"/>
      <c r="AB650" s="178"/>
      <c r="AC650" s="33">
        <v>29</v>
      </c>
      <c r="AD650" s="33">
        <v>160</v>
      </c>
      <c r="AE650" s="33" t="s">
        <v>103</v>
      </c>
      <c r="AF650" s="33" t="s">
        <v>103</v>
      </c>
      <c r="AG650" s="33"/>
      <c r="AH650" s="4"/>
      <c r="AI650" s="1"/>
      <c r="AJ650" s="1"/>
      <c r="AK650" s="1"/>
      <c r="AL650" s="5"/>
      <c r="AM650" s="164">
        <f t="shared" si="40"/>
        <v>45914</v>
      </c>
      <c r="AW650" s="96"/>
      <c r="AX650" s="37">
        <f t="shared" si="42"/>
        <v>45918</v>
      </c>
      <c r="AY650" s="183"/>
      <c r="AZ650" s="183"/>
      <c r="BA650" s="183"/>
      <c r="BB650" s="183"/>
      <c r="BC650" s="183"/>
      <c r="BD650" s="183"/>
      <c r="BE650" s="183"/>
      <c r="BF650" s="183"/>
      <c r="BG650" s="183"/>
      <c r="BH650" s="4"/>
      <c r="BI650" s="37"/>
      <c r="BJ650" s="1"/>
      <c r="BK650" s="1"/>
      <c r="BL650" s="31"/>
      <c r="BM650" s="31"/>
      <c r="BN650" s="1"/>
      <c r="BO650" s="1"/>
      <c r="BP650" s="1"/>
      <c r="BQ650" s="1"/>
      <c r="BR650" s="1"/>
      <c r="BS650" s="4"/>
      <c r="BT650" s="37">
        <f t="shared" si="41"/>
        <v>45939</v>
      </c>
      <c r="BU650" s="220"/>
      <c r="BV650" s="183"/>
      <c r="BW650" s="221"/>
      <c r="BX650" s="183"/>
      <c r="BY650" s="183"/>
      <c r="BZ650" s="183"/>
      <c r="CA650" s="183"/>
      <c r="CB650" s="183"/>
      <c r="CC650" s="183"/>
      <c r="CE650" s="1"/>
      <c r="CF650" s="1"/>
      <c r="CG650" s="1"/>
      <c r="CH650" s="1"/>
      <c r="CI650" s="1"/>
      <c r="CJ650" s="1"/>
      <c r="CK650" s="1"/>
      <c r="CL650" s="1"/>
      <c r="CM650" s="1"/>
      <c r="CN650" s="1"/>
      <c r="CO650" s="1"/>
    </row>
    <row r="651" spans="1:93" ht="30" customHeight="1" x14ac:dyDescent="0.2">
      <c r="A651" s="1">
        <v>645</v>
      </c>
      <c r="B651" s="1" t="s">
        <v>291</v>
      </c>
      <c r="C651" s="1" t="s">
        <v>338</v>
      </c>
      <c r="D651" s="1" t="s">
        <v>54</v>
      </c>
      <c r="E651" s="1" t="s">
        <v>337</v>
      </c>
      <c r="F651" s="1" t="s">
        <v>74</v>
      </c>
      <c r="G651" s="1">
        <v>9</v>
      </c>
      <c r="H651" s="1" t="s">
        <v>341</v>
      </c>
      <c r="I651" s="1" t="s">
        <v>114</v>
      </c>
      <c r="J651" s="64">
        <v>62710</v>
      </c>
      <c r="K651" s="64">
        <v>93249</v>
      </c>
      <c r="L651" s="29">
        <v>45911</v>
      </c>
      <c r="M651" s="29" t="s">
        <v>4163</v>
      </c>
      <c r="N651" s="1" t="s">
        <v>25</v>
      </c>
      <c r="O651" s="28" t="s">
        <v>84</v>
      </c>
      <c r="P651" s="1" t="s">
        <v>87</v>
      </c>
      <c r="Q651" s="64">
        <v>9</v>
      </c>
      <c r="R651" s="1" t="s">
        <v>410</v>
      </c>
      <c r="T651" s="1" t="s">
        <v>115</v>
      </c>
      <c r="U651" s="1"/>
      <c r="V651" s="1"/>
      <c r="W651" s="4"/>
      <c r="X651" s="28"/>
      <c r="Y651" s="33"/>
      <c r="Z651" s="33"/>
      <c r="AA651" s="96"/>
      <c r="AB651" s="178"/>
      <c r="AC651" s="33">
        <v>28.5</v>
      </c>
      <c r="AD651" s="33">
        <v>175</v>
      </c>
      <c r="AE651" s="33" t="s">
        <v>103</v>
      </c>
      <c r="AF651" s="33" t="s">
        <v>103</v>
      </c>
      <c r="AG651" s="33"/>
      <c r="AH651" s="4"/>
      <c r="AI651" s="1"/>
      <c r="AJ651" s="1"/>
      <c r="AK651" s="1"/>
      <c r="AL651" s="5"/>
      <c r="AM651" s="164">
        <f t="shared" si="40"/>
        <v>45914</v>
      </c>
      <c r="AW651" s="96"/>
      <c r="AX651" s="37">
        <f t="shared" si="42"/>
        <v>45918</v>
      </c>
      <c r="AY651" s="183"/>
      <c r="AZ651" s="183"/>
      <c r="BA651" s="183"/>
      <c r="BB651" s="183"/>
      <c r="BC651" s="183"/>
      <c r="BD651" s="183"/>
      <c r="BE651" s="183"/>
      <c r="BF651" s="183"/>
      <c r="BG651" s="183"/>
      <c r="BH651" s="4"/>
      <c r="BI651" s="37"/>
      <c r="BJ651" s="1"/>
      <c r="BK651" s="1"/>
      <c r="BL651" s="31"/>
      <c r="BM651" s="31"/>
      <c r="BN651" s="1"/>
      <c r="BO651" s="1"/>
      <c r="BP651" s="1"/>
      <c r="BQ651" s="1"/>
      <c r="BR651" s="1"/>
      <c r="BS651" s="4"/>
      <c r="BT651" s="37">
        <f t="shared" si="41"/>
        <v>45939</v>
      </c>
      <c r="BU651" s="220"/>
      <c r="BV651" s="183"/>
      <c r="BW651" s="221"/>
      <c r="BX651" s="183"/>
      <c r="BY651" s="183"/>
      <c r="BZ651" s="183"/>
      <c r="CA651" s="183"/>
      <c r="CB651" s="183"/>
      <c r="CC651" s="183"/>
      <c r="CE651" s="1"/>
      <c r="CF651" s="1"/>
      <c r="CG651" s="1"/>
      <c r="CH651" s="1"/>
      <c r="CI651" s="1"/>
      <c r="CJ651" s="1"/>
      <c r="CK651" s="1"/>
      <c r="CL651" s="1"/>
      <c r="CM651" s="1"/>
      <c r="CN651" s="1"/>
      <c r="CO651" s="1"/>
    </row>
    <row r="652" spans="1:93" ht="30" customHeight="1" x14ac:dyDescent="0.2">
      <c r="A652" s="1">
        <v>646</v>
      </c>
      <c r="B652" s="1" t="s">
        <v>291</v>
      </c>
      <c r="C652" s="1" t="s">
        <v>338</v>
      </c>
      <c r="D652" s="1" t="s">
        <v>54</v>
      </c>
      <c r="E652" s="1" t="s">
        <v>337</v>
      </c>
      <c r="F652" s="1" t="s">
        <v>74</v>
      </c>
      <c r="G652" s="1">
        <v>9</v>
      </c>
      <c r="H652" s="1" t="s">
        <v>341</v>
      </c>
      <c r="I652" s="1" t="s">
        <v>114</v>
      </c>
      <c r="J652" s="64">
        <v>62710</v>
      </c>
      <c r="K652" s="64">
        <v>93258</v>
      </c>
      <c r="L652" s="29">
        <v>45911</v>
      </c>
      <c r="M652" s="29" t="s">
        <v>4163</v>
      </c>
      <c r="N652" s="1" t="s">
        <v>25</v>
      </c>
      <c r="O652" s="28" t="s">
        <v>84</v>
      </c>
      <c r="P652" s="1" t="s">
        <v>87</v>
      </c>
      <c r="Q652" s="64">
        <v>9</v>
      </c>
      <c r="R652" s="1" t="s">
        <v>410</v>
      </c>
      <c r="T652" s="1" t="s">
        <v>115</v>
      </c>
      <c r="U652" s="1"/>
      <c r="V652" s="1"/>
      <c r="W652" s="4"/>
      <c r="X652" s="28"/>
      <c r="Y652" s="33"/>
      <c r="Z652" s="33"/>
      <c r="AA652" s="96"/>
      <c r="AB652" s="178"/>
      <c r="AC652" s="33">
        <v>26.5</v>
      </c>
      <c r="AD652" s="33">
        <v>180</v>
      </c>
      <c r="AE652" s="33" t="s">
        <v>103</v>
      </c>
      <c r="AF652" s="33" t="s">
        <v>103</v>
      </c>
      <c r="AG652" s="33"/>
      <c r="AH652" s="4"/>
      <c r="AI652" s="1"/>
      <c r="AJ652" s="1"/>
      <c r="AK652" s="1"/>
      <c r="AL652" s="5"/>
      <c r="AM652" s="164">
        <f t="shared" si="40"/>
        <v>45914</v>
      </c>
      <c r="AW652" s="96"/>
      <c r="AX652" s="37">
        <f t="shared" si="42"/>
        <v>45918</v>
      </c>
      <c r="AY652" s="183"/>
      <c r="AZ652" s="183"/>
      <c r="BA652" s="183"/>
      <c r="BB652" s="183"/>
      <c r="BC652" s="183"/>
      <c r="BD652" s="183"/>
      <c r="BE652" s="183"/>
      <c r="BF652" s="183"/>
      <c r="BG652" s="183"/>
      <c r="BH652" s="4"/>
      <c r="BI652" s="37"/>
      <c r="BJ652" s="1"/>
      <c r="BK652" s="1"/>
      <c r="BL652" s="31"/>
      <c r="BM652" s="31"/>
      <c r="BN652" s="1"/>
      <c r="BO652" s="1"/>
      <c r="BP652" s="1"/>
      <c r="BQ652" s="1"/>
      <c r="BR652" s="1"/>
      <c r="BS652" s="4"/>
      <c r="BT652" s="37">
        <f t="shared" si="41"/>
        <v>45939</v>
      </c>
      <c r="BU652" s="220"/>
      <c r="BV652" s="183"/>
      <c r="BW652" s="221"/>
      <c r="BX652" s="183"/>
      <c r="BY652" s="183"/>
      <c r="BZ652" s="183"/>
      <c r="CA652" s="183"/>
      <c r="CB652" s="183"/>
      <c r="CC652" s="183"/>
      <c r="CE652" s="1"/>
      <c r="CF652" s="1"/>
      <c r="CG652" s="1"/>
      <c r="CH652" s="1"/>
      <c r="CI652" s="1"/>
      <c r="CJ652" s="1"/>
      <c r="CK652" s="1"/>
      <c r="CL652" s="1"/>
      <c r="CM652" s="1"/>
      <c r="CN652" s="1"/>
      <c r="CO652" s="1"/>
    </row>
    <row r="653" spans="1:93" ht="30" customHeight="1" x14ac:dyDescent="0.2">
      <c r="A653" s="1">
        <v>647</v>
      </c>
      <c r="B653" s="1" t="s">
        <v>291</v>
      </c>
      <c r="C653" s="1" t="s">
        <v>338</v>
      </c>
      <c r="D653" s="1" t="s">
        <v>54</v>
      </c>
      <c r="E653" s="1" t="s">
        <v>337</v>
      </c>
      <c r="F653" s="1" t="s">
        <v>74</v>
      </c>
      <c r="G653" s="1">
        <v>9</v>
      </c>
      <c r="H653" s="1" t="s">
        <v>341</v>
      </c>
      <c r="I653" s="1" t="s">
        <v>114</v>
      </c>
      <c r="J653" s="64">
        <v>82712</v>
      </c>
      <c r="K653" s="64">
        <v>93264</v>
      </c>
      <c r="L653" s="29">
        <v>45911</v>
      </c>
      <c r="M653" s="29" t="s">
        <v>4163</v>
      </c>
      <c r="N653" s="1" t="s">
        <v>25</v>
      </c>
      <c r="O653" s="28" t="s">
        <v>84</v>
      </c>
      <c r="P653" s="1" t="s">
        <v>87</v>
      </c>
      <c r="Q653" s="64">
        <v>10</v>
      </c>
      <c r="R653" s="1" t="s">
        <v>410</v>
      </c>
      <c r="T653" s="1" t="s">
        <v>115</v>
      </c>
      <c r="U653" s="1"/>
      <c r="V653" s="1"/>
      <c r="W653" s="4"/>
      <c r="X653" s="28"/>
      <c r="Y653" s="33"/>
      <c r="Z653" s="33"/>
      <c r="AA653" s="96"/>
      <c r="AB653" s="178"/>
      <c r="AC653" s="33">
        <v>27.5</v>
      </c>
      <c r="AD653" s="33">
        <v>160</v>
      </c>
      <c r="AE653" s="33" t="s">
        <v>103</v>
      </c>
      <c r="AF653" s="33" t="s">
        <v>103</v>
      </c>
      <c r="AG653" s="33"/>
      <c r="AH653" s="4"/>
      <c r="AI653" s="1"/>
      <c r="AJ653" s="1"/>
      <c r="AK653" s="1"/>
      <c r="AL653" s="5"/>
      <c r="AM653" s="164">
        <f t="shared" si="40"/>
        <v>45914</v>
      </c>
      <c r="AW653" s="96"/>
      <c r="AX653" s="37">
        <f t="shared" si="42"/>
        <v>45918</v>
      </c>
      <c r="AY653" s="183"/>
      <c r="AZ653" s="183"/>
      <c r="BA653" s="183"/>
      <c r="BB653" s="183"/>
      <c r="BC653" s="183"/>
      <c r="BD653" s="183"/>
      <c r="BE653" s="183"/>
      <c r="BF653" s="183"/>
      <c r="BG653" s="183"/>
      <c r="BH653" s="4"/>
      <c r="BI653" s="37"/>
      <c r="BJ653" s="1"/>
      <c r="BK653" s="1"/>
      <c r="BL653" s="31"/>
      <c r="BM653" s="31"/>
      <c r="BN653" s="1"/>
      <c r="BO653" s="1"/>
      <c r="BP653" s="1"/>
      <c r="BQ653" s="1"/>
      <c r="BR653" s="1"/>
      <c r="BS653" s="4"/>
      <c r="BT653" s="37">
        <f t="shared" si="41"/>
        <v>45939</v>
      </c>
      <c r="BU653" s="220"/>
      <c r="BV653" s="183"/>
      <c r="BW653" s="221"/>
      <c r="BX653" s="183"/>
      <c r="BY653" s="183"/>
      <c r="BZ653" s="183"/>
      <c r="CA653" s="183"/>
      <c r="CB653" s="183"/>
      <c r="CC653" s="183"/>
      <c r="CE653" s="1"/>
      <c r="CF653" s="1"/>
      <c r="CG653" s="1"/>
      <c r="CH653" s="1"/>
      <c r="CI653" s="1"/>
      <c r="CJ653" s="1"/>
      <c r="CK653" s="1"/>
      <c r="CL653" s="1"/>
      <c r="CM653" s="1"/>
      <c r="CN653" s="1"/>
      <c r="CO653" s="1"/>
    </row>
    <row r="654" spans="1:93" ht="30" customHeight="1" x14ac:dyDescent="0.2">
      <c r="A654" s="1">
        <v>648</v>
      </c>
      <c r="B654" s="1" t="s">
        <v>291</v>
      </c>
      <c r="C654" s="1" t="s">
        <v>338</v>
      </c>
      <c r="D654" s="1" t="s">
        <v>54</v>
      </c>
      <c r="E654" s="1" t="s">
        <v>337</v>
      </c>
      <c r="F654" s="1" t="s">
        <v>74</v>
      </c>
      <c r="G654" s="1">
        <v>9</v>
      </c>
      <c r="H654" s="1" t="s">
        <v>341</v>
      </c>
      <c r="I654" s="1" t="s">
        <v>114</v>
      </c>
      <c r="J654" s="64">
        <v>83412</v>
      </c>
      <c r="K654" s="64">
        <v>93269</v>
      </c>
      <c r="L654" s="29">
        <v>45911</v>
      </c>
      <c r="M654" s="29" t="s">
        <v>4163</v>
      </c>
      <c r="N654" s="1" t="s">
        <v>25</v>
      </c>
      <c r="O654" s="28" t="s">
        <v>84</v>
      </c>
      <c r="P654" s="1" t="s">
        <v>87</v>
      </c>
      <c r="Q654" s="64">
        <v>10</v>
      </c>
      <c r="R654" s="1" t="s">
        <v>410</v>
      </c>
      <c r="T654" s="1" t="s">
        <v>115</v>
      </c>
      <c r="U654" s="1"/>
      <c r="V654" s="1"/>
      <c r="W654" s="4"/>
      <c r="X654" s="28"/>
      <c r="Y654" s="33"/>
      <c r="Z654" s="33"/>
      <c r="AA654" s="96"/>
      <c r="AB654" s="178"/>
      <c r="AC654" s="33">
        <v>26</v>
      </c>
      <c r="AD654" s="33">
        <v>180</v>
      </c>
      <c r="AE654" s="33" t="s">
        <v>103</v>
      </c>
      <c r="AF654" s="33" t="s">
        <v>103</v>
      </c>
      <c r="AG654" s="33"/>
      <c r="AH654" s="4"/>
      <c r="AI654" s="1"/>
      <c r="AJ654" s="1"/>
      <c r="AK654" s="1"/>
      <c r="AL654" s="5"/>
      <c r="AM654" s="164">
        <f t="shared" si="40"/>
        <v>45914</v>
      </c>
      <c r="AW654" s="96"/>
      <c r="AX654" s="37">
        <f t="shared" si="42"/>
        <v>45918</v>
      </c>
      <c r="AY654" s="183"/>
      <c r="AZ654" s="183"/>
      <c r="BA654" s="183"/>
      <c r="BB654" s="183"/>
      <c r="BC654" s="183"/>
      <c r="BD654" s="183"/>
      <c r="BE654" s="183"/>
      <c r="BF654" s="183"/>
      <c r="BG654" s="183"/>
      <c r="BH654" s="4"/>
      <c r="BI654" s="37"/>
      <c r="BJ654" s="1"/>
      <c r="BK654" s="1"/>
      <c r="BL654" s="31"/>
      <c r="BM654" s="31"/>
      <c r="BN654" s="1"/>
      <c r="BO654" s="1"/>
      <c r="BP654" s="1"/>
      <c r="BQ654" s="1"/>
      <c r="BR654" s="1"/>
      <c r="BS654" s="4"/>
      <c r="BT654" s="37">
        <f t="shared" si="41"/>
        <v>45939</v>
      </c>
      <c r="BU654" s="220"/>
      <c r="BV654" s="183"/>
      <c r="BW654" s="221"/>
      <c r="BX654" s="183"/>
      <c r="BY654" s="183"/>
      <c r="BZ654" s="183"/>
      <c r="CA654" s="183"/>
      <c r="CB654" s="183"/>
      <c r="CC654" s="183"/>
      <c r="CE654" s="1"/>
      <c r="CF654" s="1"/>
      <c r="CG654" s="1"/>
      <c r="CH654" s="1"/>
      <c r="CI654" s="1"/>
      <c r="CJ654" s="1"/>
      <c r="CK654" s="1"/>
      <c r="CL654" s="1"/>
      <c r="CM654" s="1"/>
      <c r="CN654" s="1"/>
      <c r="CO654" s="1"/>
    </row>
    <row r="655" spans="1:93" ht="30" customHeight="1" x14ac:dyDescent="0.2">
      <c r="A655" s="1">
        <v>649</v>
      </c>
      <c r="B655" s="1" t="s">
        <v>291</v>
      </c>
      <c r="C655" s="1" t="s">
        <v>338</v>
      </c>
      <c r="D655" s="1" t="s">
        <v>54</v>
      </c>
      <c r="E655" s="1" t="s">
        <v>337</v>
      </c>
      <c r="F655" s="1" t="s">
        <v>74</v>
      </c>
      <c r="G655" s="1">
        <v>9</v>
      </c>
      <c r="H655" s="1" t="s">
        <v>341</v>
      </c>
      <c r="I655" s="1" t="s">
        <v>114</v>
      </c>
      <c r="J655" s="64">
        <v>82712</v>
      </c>
      <c r="K655" s="64">
        <v>93270</v>
      </c>
      <c r="L655" s="29">
        <v>45911</v>
      </c>
      <c r="M655" s="29" t="s">
        <v>4163</v>
      </c>
      <c r="N655" s="1" t="s">
        <v>25</v>
      </c>
      <c r="O655" s="28" t="s">
        <v>84</v>
      </c>
      <c r="P655" s="1" t="s">
        <v>87</v>
      </c>
      <c r="Q655" s="64">
        <v>10</v>
      </c>
      <c r="R655" s="1" t="s">
        <v>410</v>
      </c>
      <c r="T655" s="1" t="s">
        <v>115</v>
      </c>
      <c r="U655" s="1"/>
      <c r="V655" s="1"/>
      <c r="W655" s="4"/>
      <c r="X655" s="28"/>
      <c r="Y655" s="33"/>
      <c r="Z655" s="33"/>
      <c r="AA655" s="96"/>
      <c r="AB655" s="178"/>
      <c r="AC655" s="33">
        <v>29</v>
      </c>
      <c r="AD655" s="33">
        <v>170</v>
      </c>
      <c r="AE655" s="33" t="s">
        <v>103</v>
      </c>
      <c r="AF655" s="33" t="s">
        <v>103</v>
      </c>
      <c r="AG655" s="33"/>
      <c r="AH655" s="4"/>
      <c r="AI655" s="1"/>
      <c r="AJ655" s="1"/>
      <c r="AK655" s="1"/>
      <c r="AL655" s="5"/>
      <c r="AM655" s="164">
        <f t="shared" si="40"/>
        <v>45914</v>
      </c>
      <c r="AW655" s="96"/>
      <c r="AX655" s="37">
        <f t="shared" si="42"/>
        <v>45918</v>
      </c>
      <c r="AY655" s="183"/>
      <c r="AZ655" s="183"/>
      <c r="BA655" s="183"/>
      <c r="BB655" s="183"/>
      <c r="BC655" s="183"/>
      <c r="BD655" s="183"/>
      <c r="BE655" s="183"/>
      <c r="BF655" s="183"/>
      <c r="BG655" s="183"/>
      <c r="BH655" s="4"/>
      <c r="BI655" s="37"/>
      <c r="BJ655" s="1"/>
      <c r="BK655" s="1"/>
      <c r="BL655" s="31"/>
      <c r="BM655" s="31"/>
      <c r="BN655" s="1"/>
      <c r="BO655" s="1"/>
      <c r="BP655" s="1"/>
      <c r="BQ655" s="1"/>
      <c r="BR655" s="1"/>
      <c r="BS655" s="4"/>
      <c r="BT655" s="37">
        <f t="shared" si="41"/>
        <v>45939</v>
      </c>
      <c r="BU655" s="220"/>
      <c r="BV655" s="183"/>
      <c r="BW655" s="221"/>
      <c r="BX655" s="183"/>
      <c r="BY655" s="183"/>
      <c r="BZ655" s="183"/>
      <c r="CA655" s="183"/>
      <c r="CB655" s="183"/>
      <c r="CC655" s="183"/>
      <c r="CE655" s="1"/>
      <c r="CF655" s="1"/>
      <c r="CG655" s="1"/>
      <c r="CH655" s="1"/>
      <c r="CI655" s="1"/>
      <c r="CJ655" s="1"/>
      <c r="CK655" s="1"/>
      <c r="CL655" s="1"/>
      <c r="CM655" s="1"/>
      <c r="CN655" s="1"/>
      <c r="CO655" s="1"/>
    </row>
    <row r="656" spans="1:93" ht="30" customHeight="1" x14ac:dyDescent="0.2">
      <c r="A656" s="1">
        <v>650</v>
      </c>
      <c r="B656" s="1" t="s">
        <v>291</v>
      </c>
      <c r="C656" s="1" t="s">
        <v>338</v>
      </c>
      <c r="D656" s="1" t="s">
        <v>54</v>
      </c>
      <c r="E656" s="1" t="s">
        <v>337</v>
      </c>
      <c r="F656" s="1" t="s">
        <v>74</v>
      </c>
      <c r="G656" s="1">
        <v>9</v>
      </c>
      <c r="H656" s="1" t="s">
        <v>341</v>
      </c>
      <c r="I656" s="1" t="s">
        <v>114</v>
      </c>
      <c r="J656" s="64">
        <v>81612</v>
      </c>
      <c r="K656" s="64">
        <v>93271</v>
      </c>
      <c r="L656" s="29">
        <v>45911</v>
      </c>
      <c r="M656" s="29" t="s">
        <v>4163</v>
      </c>
      <c r="N656" s="1" t="s">
        <v>25</v>
      </c>
      <c r="O656" s="28" t="s">
        <v>84</v>
      </c>
      <c r="P656" s="1" t="s">
        <v>87</v>
      </c>
      <c r="Q656" s="64">
        <v>10</v>
      </c>
      <c r="R656" s="1" t="s">
        <v>410</v>
      </c>
      <c r="T656" s="1" t="s">
        <v>115</v>
      </c>
      <c r="U656" s="1"/>
      <c r="V656" s="1"/>
      <c r="W656" s="4"/>
      <c r="X656" s="28"/>
      <c r="Y656" s="33"/>
      <c r="Z656" s="33"/>
      <c r="AA656" s="96"/>
      <c r="AB656" s="178"/>
      <c r="AC656" s="33">
        <v>27.5</v>
      </c>
      <c r="AD656" s="33">
        <v>175</v>
      </c>
      <c r="AE656" s="33" t="s">
        <v>103</v>
      </c>
      <c r="AF656" s="33" t="s">
        <v>103</v>
      </c>
      <c r="AG656" s="33"/>
      <c r="AH656" s="4"/>
      <c r="AI656" s="1"/>
      <c r="AJ656" s="1"/>
      <c r="AK656" s="1"/>
      <c r="AL656" s="5"/>
      <c r="AM656" s="164">
        <f t="shared" si="40"/>
        <v>45914</v>
      </c>
      <c r="AW656" s="96"/>
      <c r="AX656" s="37">
        <f t="shared" si="42"/>
        <v>45918</v>
      </c>
      <c r="AY656" s="183"/>
      <c r="AZ656" s="183"/>
      <c r="BA656" s="183"/>
      <c r="BB656" s="183"/>
      <c r="BC656" s="183"/>
      <c r="BD656" s="183"/>
      <c r="BE656" s="183"/>
      <c r="BF656" s="183"/>
      <c r="BG656" s="183"/>
      <c r="BH656" s="4"/>
      <c r="BI656" s="37"/>
      <c r="BJ656" s="1"/>
      <c r="BK656" s="1"/>
      <c r="BL656" s="31"/>
      <c r="BM656" s="31"/>
      <c r="BN656" s="1"/>
      <c r="BO656" s="1"/>
      <c r="BP656" s="1"/>
      <c r="BQ656" s="1"/>
      <c r="BR656" s="1"/>
      <c r="BS656" s="4"/>
      <c r="BT656" s="37">
        <f t="shared" si="41"/>
        <v>45939</v>
      </c>
      <c r="BU656" s="220"/>
      <c r="BV656" s="183"/>
      <c r="BW656" s="221"/>
      <c r="BX656" s="183"/>
      <c r="BY656" s="183"/>
      <c r="BZ656" s="183"/>
      <c r="CA656" s="183"/>
      <c r="CB656" s="183"/>
      <c r="CC656" s="183"/>
      <c r="CE656" s="1"/>
      <c r="CF656" s="1"/>
      <c r="CG656" s="1"/>
      <c r="CH656" s="1"/>
      <c r="CI656" s="1"/>
      <c r="CJ656" s="1"/>
      <c r="CK656" s="1"/>
      <c r="CL656" s="1"/>
      <c r="CM656" s="1"/>
      <c r="CN656" s="1"/>
      <c r="CO656" s="1"/>
    </row>
    <row r="657" spans="1:93" ht="30" customHeight="1" x14ac:dyDescent="0.2">
      <c r="A657" s="1">
        <v>651</v>
      </c>
      <c r="B657" s="1" t="s">
        <v>291</v>
      </c>
      <c r="C657" s="1" t="s">
        <v>338</v>
      </c>
      <c r="D657" s="1" t="s">
        <v>54</v>
      </c>
      <c r="E657" s="1" t="s">
        <v>337</v>
      </c>
      <c r="F657" s="1" t="s">
        <v>74</v>
      </c>
      <c r="G657" s="1">
        <v>9</v>
      </c>
      <c r="H657" s="1" t="s">
        <v>341</v>
      </c>
      <c r="I657" s="1" t="s">
        <v>114</v>
      </c>
      <c r="J657" s="64">
        <v>82112</v>
      </c>
      <c r="K657" s="64">
        <v>93272</v>
      </c>
      <c r="L657" s="29">
        <v>45911</v>
      </c>
      <c r="M657" s="29" t="s">
        <v>4163</v>
      </c>
      <c r="N657" s="1" t="s">
        <v>25</v>
      </c>
      <c r="O657" s="28" t="s">
        <v>84</v>
      </c>
      <c r="P657" s="1" t="s">
        <v>87</v>
      </c>
      <c r="Q657" s="64">
        <v>10</v>
      </c>
      <c r="R657" s="1" t="s">
        <v>410</v>
      </c>
      <c r="S657" s="1">
        <v>6</v>
      </c>
      <c r="T657" s="1" t="s">
        <v>115</v>
      </c>
      <c r="U657" s="1"/>
      <c r="V657" s="1"/>
      <c r="W657" s="4"/>
      <c r="X657" s="28"/>
      <c r="Y657" s="33"/>
      <c r="Z657" s="33"/>
      <c r="AA657" s="96"/>
      <c r="AB657" s="178"/>
      <c r="AC657" s="33">
        <v>29.5</v>
      </c>
      <c r="AD657" s="33">
        <v>190</v>
      </c>
      <c r="AE657" s="33" t="s">
        <v>103</v>
      </c>
      <c r="AF657" s="33" t="s">
        <v>103</v>
      </c>
      <c r="AG657" s="33"/>
      <c r="AH657" s="4"/>
      <c r="AI657" s="1"/>
      <c r="AJ657" s="1"/>
      <c r="AK657" s="1"/>
      <c r="AL657" s="5"/>
      <c r="AM657" s="164">
        <f t="shared" si="40"/>
        <v>45914</v>
      </c>
      <c r="AW657" s="96"/>
      <c r="AX657" s="37">
        <f t="shared" si="42"/>
        <v>45918</v>
      </c>
      <c r="AY657" s="183"/>
      <c r="AZ657" s="183"/>
      <c r="BA657" s="183"/>
      <c r="BB657" s="183"/>
      <c r="BC657" s="183"/>
      <c r="BD657" s="183"/>
      <c r="BE657" s="183"/>
      <c r="BF657" s="183"/>
      <c r="BG657" s="183"/>
      <c r="BH657" s="4"/>
      <c r="BI657" s="37"/>
      <c r="BJ657" s="1"/>
      <c r="BK657" s="1"/>
      <c r="BL657" s="31"/>
      <c r="BM657" s="31"/>
      <c r="BN657" s="1"/>
      <c r="BO657" s="1"/>
      <c r="BP657" s="1"/>
      <c r="BQ657" s="1"/>
      <c r="BR657" s="1"/>
      <c r="BS657" s="4"/>
      <c r="BT657" s="37">
        <f t="shared" si="41"/>
        <v>45939</v>
      </c>
      <c r="BU657" s="220"/>
      <c r="BV657" s="183"/>
      <c r="BW657" s="221"/>
      <c r="BX657" s="183"/>
      <c r="BY657" s="183"/>
      <c r="BZ657" s="183"/>
      <c r="CA657" s="183"/>
      <c r="CB657" s="183"/>
      <c r="CC657" s="183"/>
      <c r="CE657" s="1"/>
      <c r="CF657" s="1"/>
      <c r="CG657" s="1"/>
      <c r="CH657" s="1"/>
      <c r="CI657" s="1"/>
      <c r="CJ657" s="1"/>
      <c r="CK657" s="1"/>
      <c r="CL657" s="1"/>
      <c r="CM657" s="1"/>
      <c r="CN657" s="1"/>
      <c r="CO657" s="1"/>
    </row>
    <row r="658" spans="1:93" ht="30" customHeight="1" x14ac:dyDescent="0.2">
      <c r="A658" s="1">
        <v>652</v>
      </c>
      <c r="B658" s="1" t="s">
        <v>291</v>
      </c>
      <c r="C658" s="1" t="s">
        <v>338</v>
      </c>
      <c r="D658" s="1" t="s">
        <v>54</v>
      </c>
      <c r="E658" s="1" t="s">
        <v>337</v>
      </c>
      <c r="F658" s="1" t="s">
        <v>74</v>
      </c>
      <c r="G658" s="1">
        <v>9</v>
      </c>
      <c r="H658" s="1" t="s">
        <v>341</v>
      </c>
      <c r="I658" s="1" t="s">
        <v>114</v>
      </c>
      <c r="J658" s="64">
        <v>82812</v>
      </c>
      <c r="K658" s="64">
        <v>93273</v>
      </c>
      <c r="L658" s="29">
        <v>45911</v>
      </c>
      <c r="M658" s="29" t="s">
        <v>4163</v>
      </c>
      <c r="N658" s="1" t="s">
        <v>25</v>
      </c>
      <c r="O658" s="28" t="s">
        <v>84</v>
      </c>
      <c r="P658" s="1" t="s">
        <v>87</v>
      </c>
      <c r="Q658" s="64">
        <v>10</v>
      </c>
      <c r="R658" s="1" t="s">
        <v>410</v>
      </c>
      <c r="T658" s="1" t="s">
        <v>115</v>
      </c>
      <c r="U658" s="1"/>
      <c r="V658" s="1"/>
      <c r="W658" s="4"/>
      <c r="X658" s="28"/>
      <c r="Y658" s="33"/>
      <c r="Z658" s="33"/>
      <c r="AA658" s="96"/>
      <c r="AB658" s="178"/>
      <c r="AC658" s="33">
        <v>28.5</v>
      </c>
      <c r="AD658" s="33">
        <v>180</v>
      </c>
      <c r="AE658" s="33" t="s">
        <v>103</v>
      </c>
      <c r="AF658" s="33" t="s">
        <v>103</v>
      </c>
      <c r="AG658" s="33"/>
      <c r="AH658" s="4"/>
      <c r="AI658" s="1"/>
      <c r="AJ658" s="1"/>
      <c r="AK658" s="1"/>
      <c r="AL658" s="5"/>
      <c r="AM658" s="164">
        <f t="shared" si="40"/>
        <v>45914</v>
      </c>
      <c r="AW658" s="96"/>
      <c r="AX658" s="37">
        <f t="shared" si="42"/>
        <v>45918</v>
      </c>
      <c r="AY658" s="183"/>
      <c r="AZ658" s="183"/>
      <c r="BA658" s="183">
        <v>18.399999999999999</v>
      </c>
      <c r="BB658" s="183">
        <v>16.8</v>
      </c>
      <c r="BC658" s="183">
        <v>18.899999999999999</v>
      </c>
      <c r="BD658" s="183">
        <v>21.3</v>
      </c>
      <c r="BE658" s="183">
        <v>17.7</v>
      </c>
      <c r="BF658" s="183">
        <v>17.7</v>
      </c>
      <c r="BG658" s="183"/>
      <c r="BH658" s="4"/>
      <c r="BI658" s="37"/>
      <c r="BJ658" s="1"/>
      <c r="BK658" s="1"/>
      <c r="BL658" s="31"/>
      <c r="BM658" s="31"/>
      <c r="BN658" s="1"/>
      <c r="BO658" s="1"/>
      <c r="BP658" s="1"/>
      <c r="BQ658" s="1"/>
      <c r="BR658" s="1"/>
      <c r="BS658" s="4"/>
      <c r="BT658" s="37">
        <f t="shared" si="41"/>
        <v>45939</v>
      </c>
      <c r="BU658" s="220"/>
      <c r="BV658" s="183"/>
      <c r="BW658" s="221">
        <v>27.1</v>
      </c>
      <c r="BX658" s="183">
        <v>26.3</v>
      </c>
      <c r="BY658" s="183">
        <v>27.6</v>
      </c>
      <c r="BZ658" s="183">
        <v>26.7</v>
      </c>
      <c r="CA658" s="183">
        <v>28.3</v>
      </c>
      <c r="CB658" s="183">
        <v>29.2</v>
      </c>
      <c r="CC658" s="183"/>
      <c r="CE658" s="1"/>
      <c r="CF658" s="1"/>
      <c r="CG658" s="1"/>
      <c r="CH658" s="1"/>
      <c r="CI658" s="1"/>
      <c r="CJ658" s="1"/>
      <c r="CK658" s="1"/>
      <c r="CL658" s="1"/>
      <c r="CM658" s="1"/>
      <c r="CN658" s="1"/>
      <c r="CO658" s="1"/>
    </row>
    <row r="659" spans="1:93" ht="30" customHeight="1" x14ac:dyDescent="0.2">
      <c r="A659" s="1">
        <v>653</v>
      </c>
      <c r="B659" s="1" t="s">
        <v>291</v>
      </c>
      <c r="C659" s="1" t="s">
        <v>338</v>
      </c>
      <c r="D659" s="1" t="s">
        <v>54</v>
      </c>
      <c r="E659" s="1" t="s">
        <v>337</v>
      </c>
      <c r="F659" s="1" t="s">
        <v>74</v>
      </c>
      <c r="G659" s="1">
        <v>9</v>
      </c>
      <c r="H659" s="1" t="s">
        <v>341</v>
      </c>
      <c r="I659" s="1" t="s">
        <v>114</v>
      </c>
      <c r="J659" s="64">
        <v>62710</v>
      </c>
      <c r="K659" s="64">
        <v>93274</v>
      </c>
      <c r="L659" s="29">
        <v>45911</v>
      </c>
      <c r="M659" s="29" t="s">
        <v>4163</v>
      </c>
      <c r="N659" s="1" t="s">
        <v>25</v>
      </c>
      <c r="O659" s="28" t="s">
        <v>84</v>
      </c>
      <c r="P659" s="1" t="s">
        <v>87</v>
      </c>
      <c r="Q659" s="64">
        <v>9</v>
      </c>
      <c r="R659" s="1" t="s">
        <v>410</v>
      </c>
      <c r="T659" s="1" t="s">
        <v>115</v>
      </c>
      <c r="U659" s="1"/>
      <c r="V659" s="1"/>
      <c r="W659" s="4"/>
      <c r="X659" s="28"/>
      <c r="Y659" s="33"/>
      <c r="Z659" s="33"/>
      <c r="AA659" s="96"/>
      <c r="AB659" s="178"/>
      <c r="AC659" s="33">
        <v>27</v>
      </c>
      <c r="AD659" s="33">
        <v>175</v>
      </c>
      <c r="AE659" s="33" t="s">
        <v>103</v>
      </c>
      <c r="AF659" s="33" t="s">
        <v>103</v>
      </c>
      <c r="AG659" s="33"/>
      <c r="AH659" s="4"/>
      <c r="AI659" s="1"/>
      <c r="AJ659" s="1"/>
      <c r="AK659" s="1"/>
      <c r="AL659" s="5"/>
      <c r="AM659" s="164">
        <f t="shared" si="40"/>
        <v>45914</v>
      </c>
      <c r="AW659" s="96"/>
      <c r="AX659" s="37">
        <f t="shared" si="42"/>
        <v>45918</v>
      </c>
      <c r="AY659" s="183"/>
      <c r="AZ659" s="183"/>
      <c r="BA659" s="183"/>
      <c r="BB659" s="183"/>
      <c r="BC659" s="183"/>
      <c r="BD659" s="183"/>
      <c r="BE659" s="183"/>
      <c r="BF659" s="183"/>
      <c r="BG659" s="183"/>
      <c r="BH659" s="4"/>
      <c r="BI659" s="37"/>
      <c r="BJ659" s="1"/>
      <c r="BK659" s="1"/>
      <c r="BL659" s="31"/>
      <c r="BM659" s="31"/>
      <c r="BN659" s="1"/>
      <c r="BO659" s="1"/>
      <c r="BP659" s="1"/>
      <c r="BQ659" s="1"/>
      <c r="BR659" s="1"/>
      <c r="BS659" s="4"/>
      <c r="BT659" s="37">
        <f t="shared" si="41"/>
        <v>45939</v>
      </c>
      <c r="BU659" s="220"/>
      <c r="BV659" s="183"/>
      <c r="BW659" s="221"/>
      <c r="BX659" s="183"/>
      <c r="BY659" s="183"/>
      <c r="BZ659" s="183"/>
      <c r="CA659" s="183"/>
      <c r="CB659" s="183"/>
      <c r="CC659" s="183"/>
      <c r="CE659" s="1"/>
      <c r="CF659" s="1"/>
      <c r="CG659" s="1"/>
      <c r="CH659" s="1"/>
      <c r="CI659" s="1"/>
      <c r="CJ659" s="1"/>
      <c r="CK659" s="1"/>
      <c r="CL659" s="1"/>
      <c r="CM659" s="1"/>
      <c r="CN659" s="1"/>
      <c r="CO659" s="1"/>
    </row>
    <row r="660" spans="1:93" ht="30" customHeight="1" x14ac:dyDescent="0.2">
      <c r="A660" s="1">
        <v>654</v>
      </c>
      <c r="B660" s="1" t="s">
        <v>291</v>
      </c>
      <c r="C660" s="1" t="s">
        <v>338</v>
      </c>
      <c r="D660" s="1" t="s">
        <v>54</v>
      </c>
      <c r="E660" s="1" t="s">
        <v>337</v>
      </c>
      <c r="F660" s="1" t="s">
        <v>74</v>
      </c>
      <c r="G660" s="1">
        <v>9</v>
      </c>
      <c r="H660" s="1" t="s">
        <v>341</v>
      </c>
      <c r="I660" s="1" t="s">
        <v>114</v>
      </c>
      <c r="J660" s="64">
        <v>84612</v>
      </c>
      <c r="K660" s="64">
        <v>93275</v>
      </c>
      <c r="L660" s="29">
        <v>45911</v>
      </c>
      <c r="M660" s="29" t="s">
        <v>4163</v>
      </c>
      <c r="N660" s="1" t="s">
        <v>25</v>
      </c>
      <c r="O660" s="28" t="s">
        <v>84</v>
      </c>
      <c r="P660" s="1" t="s">
        <v>87</v>
      </c>
      <c r="Q660" s="64">
        <v>10</v>
      </c>
      <c r="R660" s="1" t="s">
        <v>410</v>
      </c>
      <c r="T660" s="1" t="s">
        <v>115</v>
      </c>
      <c r="U660" s="1"/>
      <c r="V660" s="1"/>
      <c r="W660" s="4"/>
      <c r="X660" s="28"/>
      <c r="Y660" s="33"/>
      <c r="Z660" s="33"/>
      <c r="AA660" s="96"/>
      <c r="AB660" s="178"/>
      <c r="AC660" s="33">
        <v>29.5</v>
      </c>
      <c r="AD660" s="33">
        <v>180</v>
      </c>
      <c r="AE660" s="33" t="s">
        <v>103</v>
      </c>
      <c r="AF660" s="33" t="s">
        <v>103</v>
      </c>
      <c r="AG660" s="33"/>
      <c r="AH660" s="4"/>
      <c r="AI660" s="1"/>
      <c r="AJ660" s="1"/>
      <c r="AK660" s="1"/>
      <c r="AL660" s="5"/>
      <c r="AM660" s="164">
        <f t="shared" ref="AM660:AM723" si="43">L660+3</f>
        <v>45914</v>
      </c>
      <c r="AW660" s="96"/>
      <c r="AX660" s="37">
        <f t="shared" si="42"/>
        <v>45918</v>
      </c>
      <c r="AY660" s="183"/>
      <c r="AZ660" s="183"/>
      <c r="BA660" s="183"/>
      <c r="BB660" s="183"/>
      <c r="BC660" s="183"/>
      <c r="BD660" s="183"/>
      <c r="BE660" s="183"/>
      <c r="BF660" s="183"/>
      <c r="BG660" s="183"/>
      <c r="BH660" s="4"/>
      <c r="BI660" s="37"/>
      <c r="BJ660" s="1"/>
      <c r="BK660" s="1"/>
      <c r="BL660" s="31"/>
      <c r="BM660" s="31"/>
      <c r="BN660" s="1"/>
      <c r="BO660" s="1"/>
      <c r="BP660" s="1"/>
      <c r="BQ660" s="1"/>
      <c r="BR660" s="1"/>
      <c r="BS660" s="4"/>
      <c r="BT660" s="37">
        <f t="shared" si="41"/>
        <v>45939</v>
      </c>
      <c r="BU660" s="220"/>
      <c r="BV660" s="183"/>
      <c r="BW660" s="221"/>
      <c r="BX660" s="183"/>
      <c r="BY660" s="183"/>
      <c r="BZ660" s="183"/>
      <c r="CA660" s="183"/>
      <c r="CB660" s="183"/>
      <c r="CC660" s="183"/>
      <c r="CE660" s="1"/>
      <c r="CF660" s="1"/>
      <c r="CG660" s="1"/>
      <c r="CH660" s="1"/>
      <c r="CI660" s="1"/>
      <c r="CJ660" s="1"/>
      <c r="CK660" s="1"/>
      <c r="CL660" s="1"/>
      <c r="CM660" s="1"/>
      <c r="CN660" s="1"/>
      <c r="CO660" s="1"/>
    </row>
    <row r="661" spans="1:93" ht="30" customHeight="1" x14ac:dyDescent="0.2">
      <c r="A661" s="1">
        <v>655</v>
      </c>
      <c r="B661" s="1" t="s">
        <v>291</v>
      </c>
      <c r="C661" s="1" t="s">
        <v>338</v>
      </c>
      <c r="D661" s="1" t="s">
        <v>54</v>
      </c>
      <c r="E661" s="1" t="s">
        <v>337</v>
      </c>
      <c r="F661" s="1" t="s">
        <v>74</v>
      </c>
      <c r="G661" s="1">
        <v>9</v>
      </c>
      <c r="H661" s="1" t="s">
        <v>341</v>
      </c>
      <c r="I661" s="1" t="s">
        <v>114</v>
      </c>
      <c r="J661" s="64">
        <v>82712</v>
      </c>
      <c r="K661" s="64">
        <v>93276</v>
      </c>
      <c r="L661" s="29">
        <v>45911</v>
      </c>
      <c r="M661" s="29" t="s">
        <v>4163</v>
      </c>
      <c r="N661" s="1" t="s">
        <v>25</v>
      </c>
      <c r="O661" s="28" t="s">
        <v>84</v>
      </c>
      <c r="P661" s="1" t="s">
        <v>87</v>
      </c>
      <c r="Q661" s="64">
        <v>10</v>
      </c>
      <c r="R661" s="1" t="s">
        <v>410</v>
      </c>
      <c r="S661" s="1">
        <v>6</v>
      </c>
      <c r="T661" s="1" t="s">
        <v>115</v>
      </c>
      <c r="U661" s="1"/>
      <c r="V661" s="1"/>
      <c r="W661" s="4"/>
      <c r="X661" s="28"/>
      <c r="Y661" s="33"/>
      <c r="Z661" s="33"/>
      <c r="AA661" s="96"/>
      <c r="AB661" s="178"/>
      <c r="AC661" s="33">
        <v>28</v>
      </c>
      <c r="AD661" s="33">
        <v>160</v>
      </c>
      <c r="AE661" s="33" t="s">
        <v>103</v>
      </c>
      <c r="AF661" s="33" t="s">
        <v>103</v>
      </c>
      <c r="AG661" s="33"/>
      <c r="AH661" s="4"/>
      <c r="AI661" s="1"/>
      <c r="AJ661" s="1"/>
      <c r="AK661" s="1"/>
      <c r="AL661" s="5"/>
      <c r="AM661" s="164">
        <f t="shared" si="43"/>
        <v>45914</v>
      </c>
      <c r="AW661" s="96"/>
      <c r="AX661" s="37">
        <f t="shared" si="42"/>
        <v>45918</v>
      </c>
      <c r="AY661" s="183"/>
      <c r="AZ661" s="183"/>
      <c r="BA661" s="183"/>
      <c r="BB661" s="183"/>
      <c r="BC661" s="183"/>
      <c r="BD661" s="183"/>
      <c r="BE661" s="183"/>
      <c r="BF661" s="183"/>
      <c r="BG661" s="183"/>
      <c r="BH661" s="4"/>
      <c r="BI661" s="37"/>
      <c r="BJ661" s="1"/>
      <c r="BK661" s="1"/>
      <c r="BL661" s="31"/>
      <c r="BM661" s="31"/>
      <c r="BN661" s="1"/>
      <c r="BO661" s="1"/>
      <c r="BP661" s="1"/>
      <c r="BQ661" s="1"/>
      <c r="BR661" s="1"/>
      <c r="BS661" s="4"/>
      <c r="BT661" s="37">
        <f t="shared" si="41"/>
        <v>45939</v>
      </c>
      <c r="BU661" s="220"/>
      <c r="BV661" s="183"/>
      <c r="BW661" s="221"/>
      <c r="BX661" s="183"/>
      <c r="BY661" s="183"/>
      <c r="BZ661" s="183"/>
      <c r="CA661" s="183"/>
      <c r="CB661" s="183"/>
      <c r="CC661" s="183"/>
      <c r="CE661" s="1"/>
      <c r="CF661" s="1"/>
      <c r="CG661" s="1"/>
      <c r="CH661" s="1"/>
      <c r="CI661" s="1"/>
      <c r="CJ661" s="1"/>
      <c r="CK661" s="1"/>
      <c r="CL661" s="1"/>
      <c r="CM661" s="1"/>
      <c r="CN661" s="1"/>
      <c r="CO661" s="1"/>
    </row>
    <row r="662" spans="1:93" ht="30" customHeight="1" x14ac:dyDescent="0.2">
      <c r="A662" s="1">
        <v>656</v>
      </c>
      <c r="B662" s="1" t="s">
        <v>290</v>
      </c>
      <c r="C662" s="1" t="s">
        <v>338</v>
      </c>
      <c r="D662" s="1" t="s">
        <v>54</v>
      </c>
      <c r="E662" s="1" t="s">
        <v>337</v>
      </c>
      <c r="F662" s="1" t="s">
        <v>74</v>
      </c>
      <c r="G662" s="1">
        <v>11</v>
      </c>
      <c r="H662" s="1" t="s">
        <v>341</v>
      </c>
      <c r="I662" s="1" t="s">
        <v>114</v>
      </c>
      <c r="J662" s="64">
        <v>83412</v>
      </c>
      <c r="K662" s="64">
        <v>93277</v>
      </c>
      <c r="L662" s="29">
        <v>45911</v>
      </c>
      <c r="M662" s="29" t="s">
        <v>4163</v>
      </c>
      <c r="N662" s="1" t="s">
        <v>25</v>
      </c>
      <c r="O662" s="28" t="s">
        <v>84</v>
      </c>
      <c r="P662" s="1" t="s">
        <v>87</v>
      </c>
      <c r="Q662" s="64">
        <v>10</v>
      </c>
      <c r="R662" s="1" t="s">
        <v>410</v>
      </c>
      <c r="T662" s="1" t="s">
        <v>115</v>
      </c>
      <c r="U662" s="1"/>
      <c r="V662" s="1"/>
      <c r="W662" s="4"/>
      <c r="X662" s="28"/>
      <c r="Y662" s="33"/>
      <c r="Z662" s="33"/>
      <c r="AA662" s="96"/>
      <c r="AB662" s="178"/>
      <c r="AC662" s="33">
        <v>29.5</v>
      </c>
      <c r="AD662" s="33">
        <v>180</v>
      </c>
      <c r="AE662" s="33" t="s">
        <v>103</v>
      </c>
      <c r="AF662" s="33" t="s">
        <v>103</v>
      </c>
      <c r="AG662" s="33"/>
      <c r="AH662" s="4"/>
      <c r="AI662" s="1"/>
      <c r="AJ662" s="1"/>
      <c r="AK662" s="1"/>
      <c r="AL662" s="5"/>
      <c r="AM662" s="164">
        <f t="shared" si="43"/>
        <v>45914</v>
      </c>
      <c r="AW662" s="96"/>
      <c r="AX662" s="37">
        <f t="shared" si="42"/>
        <v>45918</v>
      </c>
      <c r="AY662" s="183"/>
      <c r="AZ662" s="183"/>
      <c r="BA662" s="183"/>
      <c r="BB662" s="183"/>
      <c r="BC662" s="183"/>
      <c r="BD662" s="183"/>
      <c r="BE662" s="183"/>
      <c r="BF662" s="183"/>
      <c r="BG662" s="183"/>
      <c r="BH662" s="4"/>
      <c r="BI662" s="37"/>
      <c r="BJ662" s="1"/>
      <c r="BK662" s="1"/>
      <c r="BL662" s="31"/>
      <c r="BM662" s="31"/>
      <c r="BN662" s="1"/>
      <c r="BO662" s="1"/>
      <c r="BP662" s="1"/>
      <c r="BQ662" s="1"/>
      <c r="BR662" s="1"/>
      <c r="BS662" s="4"/>
      <c r="BT662" s="37">
        <f t="shared" si="41"/>
        <v>45939</v>
      </c>
      <c r="BU662" s="220"/>
      <c r="BV662" s="183"/>
      <c r="BW662" s="221"/>
      <c r="BX662" s="183"/>
      <c r="BY662" s="183"/>
      <c r="BZ662" s="183"/>
      <c r="CA662" s="183"/>
      <c r="CB662" s="183"/>
      <c r="CC662" s="183"/>
      <c r="CE662" s="1"/>
      <c r="CF662" s="1"/>
      <c r="CG662" s="1"/>
      <c r="CH662" s="1"/>
      <c r="CI662" s="1"/>
      <c r="CJ662" s="1"/>
      <c r="CK662" s="1"/>
      <c r="CL662" s="1"/>
      <c r="CM662" s="1"/>
      <c r="CN662" s="1"/>
      <c r="CO662" s="1"/>
    </row>
    <row r="663" spans="1:93" ht="30" customHeight="1" x14ac:dyDescent="0.2">
      <c r="A663" s="1">
        <v>657</v>
      </c>
      <c r="B663" s="1" t="s">
        <v>290</v>
      </c>
      <c r="C663" s="1" t="s">
        <v>338</v>
      </c>
      <c r="D663" s="1" t="s">
        <v>54</v>
      </c>
      <c r="E663" s="1" t="s">
        <v>337</v>
      </c>
      <c r="F663" s="1" t="s">
        <v>74</v>
      </c>
      <c r="G663" s="1">
        <v>11</v>
      </c>
      <c r="H663" s="1" t="s">
        <v>341</v>
      </c>
      <c r="I663" s="1" t="s">
        <v>114</v>
      </c>
      <c r="J663" s="64">
        <v>82112</v>
      </c>
      <c r="K663" s="64">
        <v>93278</v>
      </c>
      <c r="L663" s="29">
        <v>45911</v>
      </c>
      <c r="M663" s="29" t="s">
        <v>4163</v>
      </c>
      <c r="N663" s="1" t="s">
        <v>25</v>
      </c>
      <c r="O663" s="28" t="s">
        <v>84</v>
      </c>
      <c r="P663" s="1" t="s">
        <v>87</v>
      </c>
      <c r="Q663" s="64">
        <v>10</v>
      </c>
      <c r="R663" s="1" t="s">
        <v>410</v>
      </c>
      <c r="T663" s="1" t="s">
        <v>115</v>
      </c>
      <c r="U663" s="1"/>
      <c r="V663" s="1"/>
      <c r="W663" s="4"/>
      <c r="X663" s="28"/>
      <c r="Y663" s="33"/>
      <c r="Z663" s="33"/>
      <c r="AA663" s="96"/>
      <c r="AB663" s="178"/>
      <c r="AC663" s="33">
        <v>27</v>
      </c>
      <c r="AD663" s="33">
        <v>190</v>
      </c>
      <c r="AE663" s="33" t="s">
        <v>103</v>
      </c>
      <c r="AF663" s="33" t="s">
        <v>103</v>
      </c>
      <c r="AG663" s="33"/>
      <c r="AH663" s="4"/>
      <c r="AI663" s="1"/>
      <c r="AJ663" s="1"/>
      <c r="AK663" s="1"/>
      <c r="AL663" s="5"/>
      <c r="AM663" s="164">
        <f t="shared" si="43"/>
        <v>45914</v>
      </c>
      <c r="AW663" s="96"/>
      <c r="AX663" s="37">
        <f t="shared" si="42"/>
        <v>45918</v>
      </c>
      <c r="AY663" s="183"/>
      <c r="AZ663" s="183"/>
      <c r="BA663" s="183"/>
      <c r="BB663" s="183"/>
      <c r="BC663" s="183"/>
      <c r="BD663" s="183"/>
      <c r="BE663" s="183"/>
      <c r="BF663" s="183"/>
      <c r="BG663" s="183"/>
      <c r="BH663" s="4"/>
      <c r="BI663" s="37"/>
      <c r="BJ663" s="1"/>
      <c r="BK663" s="1"/>
      <c r="BL663" s="31"/>
      <c r="BM663" s="31"/>
      <c r="BN663" s="1"/>
      <c r="BO663" s="1"/>
      <c r="BP663" s="1"/>
      <c r="BQ663" s="1"/>
      <c r="BR663" s="1"/>
      <c r="BS663" s="4"/>
      <c r="BT663" s="37">
        <f t="shared" si="41"/>
        <v>45939</v>
      </c>
      <c r="BU663" s="220"/>
      <c r="BV663" s="183"/>
      <c r="BW663" s="221"/>
      <c r="BX663" s="183"/>
      <c r="BY663" s="183"/>
      <c r="BZ663" s="183"/>
      <c r="CA663" s="183"/>
      <c r="CB663" s="183"/>
      <c r="CC663" s="183"/>
      <c r="CE663" s="1"/>
      <c r="CF663" s="1"/>
      <c r="CG663" s="1"/>
      <c r="CH663" s="1"/>
      <c r="CI663" s="1"/>
      <c r="CJ663" s="1"/>
      <c r="CK663" s="1"/>
      <c r="CL663" s="1"/>
      <c r="CM663" s="1"/>
      <c r="CN663" s="1"/>
      <c r="CO663" s="1"/>
    </row>
    <row r="664" spans="1:93" ht="30" customHeight="1" x14ac:dyDescent="0.2">
      <c r="A664" s="1">
        <v>658</v>
      </c>
      <c r="B664" s="1" t="s">
        <v>290</v>
      </c>
      <c r="C664" s="1" t="s">
        <v>338</v>
      </c>
      <c r="D664" s="1" t="s">
        <v>54</v>
      </c>
      <c r="E664" s="1" t="s">
        <v>337</v>
      </c>
      <c r="F664" s="1" t="s">
        <v>74</v>
      </c>
      <c r="G664" s="1">
        <v>11</v>
      </c>
      <c r="H664" s="1" t="s">
        <v>341</v>
      </c>
      <c r="I664" s="1" t="s">
        <v>114</v>
      </c>
      <c r="J664" s="64">
        <v>81612</v>
      </c>
      <c r="K664" s="64">
        <v>93279</v>
      </c>
      <c r="L664" s="29">
        <v>45911</v>
      </c>
      <c r="M664" s="29" t="s">
        <v>4163</v>
      </c>
      <c r="N664" s="1" t="s">
        <v>25</v>
      </c>
      <c r="O664" s="28" t="s">
        <v>84</v>
      </c>
      <c r="P664" s="1" t="s">
        <v>87</v>
      </c>
      <c r="Q664" s="64">
        <v>10</v>
      </c>
      <c r="R664" s="1" t="s">
        <v>410</v>
      </c>
      <c r="T664" s="1" t="s">
        <v>115</v>
      </c>
      <c r="U664" s="1"/>
      <c r="V664" s="1"/>
      <c r="W664" s="4"/>
      <c r="X664" s="28"/>
      <c r="Y664" s="33"/>
      <c r="Z664" s="33"/>
      <c r="AA664" s="96"/>
      <c r="AB664" s="178"/>
      <c r="AC664" s="33">
        <v>26.5</v>
      </c>
      <c r="AD664" s="33">
        <v>185</v>
      </c>
      <c r="AE664" s="33" t="s">
        <v>103</v>
      </c>
      <c r="AF664" s="33" t="s">
        <v>103</v>
      </c>
      <c r="AG664" s="33"/>
      <c r="AH664" s="4"/>
      <c r="AI664" s="1"/>
      <c r="AJ664" s="1"/>
      <c r="AK664" s="1"/>
      <c r="AL664" s="5"/>
      <c r="AM664" s="164">
        <f t="shared" si="43"/>
        <v>45914</v>
      </c>
      <c r="AW664" s="96"/>
      <c r="AX664" s="37">
        <f t="shared" si="42"/>
        <v>45918</v>
      </c>
      <c r="AY664" s="183"/>
      <c r="AZ664" s="183"/>
      <c r="BA664" s="183"/>
      <c r="BB664" s="183"/>
      <c r="BC664" s="183"/>
      <c r="BD664" s="183"/>
      <c r="BE664" s="183"/>
      <c r="BF664" s="183"/>
      <c r="BG664" s="183"/>
      <c r="BH664" s="4"/>
      <c r="BI664" s="37"/>
      <c r="BJ664" s="1"/>
      <c r="BK664" s="1"/>
      <c r="BL664" s="31"/>
      <c r="BM664" s="31"/>
      <c r="BN664" s="1"/>
      <c r="BO664" s="1"/>
      <c r="BP664" s="1"/>
      <c r="BQ664" s="1"/>
      <c r="BR664" s="1"/>
      <c r="BS664" s="4"/>
      <c r="BT664" s="37">
        <f t="shared" si="41"/>
        <v>45939</v>
      </c>
      <c r="BU664" s="220"/>
      <c r="BV664" s="183"/>
      <c r="BW664" s="221"/>
      <c r="BX664" s="183"/>
      <c r="BY664" s="183"/>
      <c r="BZ664" s="183"/>
      <c r="CA664" s="183"/>
      <c r="CB664" s="183"/>
      <c r="CC664" s="183"/>
      <c r="CE664" s="1"/>
      <c r="CF664" s="1"/>
      <c r="CG664" s="1"/>
      <c r="CH664" s="1"/>
      <c r="CI664" s="1"/>
      <c r="CJ664" s="1"/>
      <c r="CK664" s="1"/>
      <c r="CL664" s="1"/>
      <c r="CM664" s="1"/>
      <c r="CN664" s="1"/>
      <c r="CO664" s="1"/>
    </row>
    <row r="665" spans="1:93" ht="30" customHeight="1" x14ac:dyDescent="0.2">
      <c r="A665" s="1">
        <v>659</v>
      </c>
      <c r="B665" s="1" t="s">
        <v>290</v>
      </c>
      <c r="C665" s="1" t="s">
        <v>338</v>
      </c>
      <c r="D665" s="1" t="s">
        <v>54</v>
      </c>
      <c r="E665" s="1" t="s">
        <v>337</v>
      </c>
      <c r="F665" s="1" t="s">
        <v>74</v>
      </c>
      <c r="G665" s="1">
        <v>11</v>
      </c>
      <c r="H665" s="1" t="s">
        <v>341</v>
      </c>
      <c r="I665" s="1" t="s">
        <v>114</v>
      </c>
      <c r="J665" s="64">
        <v>82812</v>
      </c>
      <c r="K665" s="64">
        <v>93280</v>
      </c>
      <c r="L665" s="29">
        <v>45911</v>
      </c>
      <c r="M665" s="29" t="s">
        <v>4163</v>
      </c>
      <c r="N665" s="1" t="s">
        <v>25</v>
      </c>
      <c r="O665" s="28" t="s">
        <v>84</v>
      </c>
      <c r="P665" s="1" t="s">
        <v>87</v>
      </c>
      <c r="Q665" s="64">
        <v>10</v>
      </c>
      <c r="R665" s="1" t="s">
        <v>410</v>
      </c>
      <c r="T665" s="1" t="s">
        <v>115</v>
      </c>
      <c r="U665" s="1"/>
      <c r="V665" s="1"/>
      <c r="W665" s="4"/>
      <c r="X665" s="28"/>
      <c r="Y665" s="33"/>
      <c r="Z665" s="33"/>
      <c r="AA665" s="96"/>
      <c r="AB665" s="178"/>
      <c r="AC665" s="33">
        <v>29</v>
      </c>
      <c r="AD665" s="33">
        <v>190</v>
      </c>
      <c r="AE665" s="33" t="s">
        <v>103</v>
      </c>
      <c r="AF665" s="33" t="s">
        <v>103</v>
      </c>
      <c r="AG665" s="33"/>
      <c r="AH665" s="4"/>
      <c r="AI665" s="1"/>
      <c r="AJ665" s="1"/>
      <c r="AK665" s="1"/>
      <c r="AL665" s="5"/>
      <c r="AM665" s="164">
        <f t="shared" si="43"/>
        <v>45914</v>
      </c>
      <c r="AW665" s="96"/>
      <c r="AX665" s="37">
        <f t="shared" si="42"/>
        <v>45918</v>
      </c>
      <c r="AY665" s="183"/>
      <c r="AZ665" s="183"/>
      <c r="BA665" s="183"/>
      <c r="BB665" s="183"/>
      <c r="BC665" s="183"/>
      <c r="BD665" s="183"/>
      <c r="BE665" s="183"/>
      <c r="BF665" s="183"/>
      <c r="BG665" s="183"/>
      <c r="BH665" s="4"/>
      <c r="BI665" s="37"/>
      <c r="BJ665" s="1"/>
      <c r="BK665" s="1"/>
      <c r="BL665" s="31"/>
      <c r="BM665" s="31"/>
      <c r="BN665" s="1"/>
      <c r="BO665" s="1"/>
      <c r="BP665" s="1"/>
      <c r="BQ665" s="1"/>
      <c r="BR665" s="1"/>
      <c r="BS665" s="4"/>
      <c r="BT665" s="37">
        <f t="shared" si="41"/>
        <v>45939</v>
      </c>
      <c r="BU665" s="220"/>
      <c r="BV665" s="183"/>
      <c r="BW665" s="221"/>
      <c r="BX665" s="183"/>
      <c r="BY665" s="183"/>
      <c r="BZ665" s="183"/>
      <c r="CA665" s="183"/>
      <c r="CB665" s="183"/>
      <c r="CC665" s="183"/>
      <c r="CE665" s="1"/>
      <c r="CF665" s="1"/>
      <c r="CG665" s="1"/>
      <c r="CH665" s="1"/>
      <c r="CI665" s="1"/>
      <c r="CJ665" s="1"/>
      <c r="CK665" s="1"/>
      <c r="CL665" s="1"/>
      <c r="CM665" s="1"/>
      <c r="CN665" s="1"/>
      <c r="CO665" s="1"/>
    </row>
    <row r="666" spans="1:93" ht="30" customHeight="1" x14ac:dyDescent="0.2">
      <c r="A666" s="1">
        <v>660</v>
      </c>
      <c r="B666" s="1" t="s">
        <v>290</v>
      </c>
      <c r="C666" s="1" t="s">
        <v>338</v>
      </c>
      <c r="D666" s="1" t="s">
        <v>54</v>
      </c>
      <c r="E666" s="1" t="s">
        <v>337</v>
      </c>
      <c r="F666" s="1" t="s">
        <v>74</v>
      </c>
      <c r="G666" s="1">
        <v>11</v>
      </c>
      <c r="H666" s="1" t="s">
        <v>341</v>
      </c>
      <c r="I666" s="1" t="s">
        <v>114</v>
      </c>
      <c r="J666" s="64">
        <v>84612</v>
      </c>
      <c r="K666" s="64">
        <v>93281</v>
      </c>
      <c r="L666" s="29">
        <v>45911</v>
      </c>
      <c r="M666" s="29" t="s">
        <v>4163</v>
      </c>
      <c r="N666" s="1" t="s">
        <v>25</v>
      </c>
      <c r="O666" s="28" t="s">
        <v>84</v>
      </c>
      <c r="P666" s="1" t="s">
        <v>87</v>
      </c>
      <c r="Q666" s="64">
        <v>10</v>
      </c>
      <c r="R666" s="1" t="s">
        <v>410</v>
      </c>
      <c r="T666" s="1" t="s">
        <v>115</v>
      </c>
      <c r="U666" s="1"/>
      <c r="V666" s="1"/>
      <c r="W666" s="4"/>
      <c r="X666" s="28"/>
      <c r="Y666" s="33"/>
      <c r="Z666" s="33"/>
      <c r="AA666" s="96"/>
      <c r="AB666" s="178"/>
      <c r="AC666" s="33">
        <v>28</v>
      </c>
      <c r="AD666" s="33">
        <v>170</v>
      </c>
      <c r="AE666" s="33" t="s">
        <v>103</v>
      </c>
      <c r="AF666" s="33" t="s">
        <v>103</v>
      </c>
      <c r="AG666" s="33"/>
      <c r="AH666" s="4"/>
      <c r="AI666" s="1"/>
      <c r="AJ666" s="1"/>
      <c r="AK666" s="1"/>
      <c r="AL666" s="5"/>
      <c r="AM666" s="164">
        <f t="shared" si="43"/>
        <v>45914</v>
      </c>
      <c r="AW666" s="96"/>
      <c r="AX666" s="37">
        <f t="shared" si="42"/>
        <v>45918</v>
      </c>
      <c r="AY666" s="183"/>
      <c r="AZ666" s="183"/>
      <c r="BA666" s="183"/>
      <c r="BB666" s="183"/>
      <c r="BC666" s="183"/>
      <c r="BD666" s="183"/>
      <c r="BE666" s="183"/>
      <c r="BF666" s="183"/>
      <c r="BG666" s="183"/>
      <c r="BH666" s="4"/>
      <c r="BI666" s="37"/>
      <c r="BJ666" s="1"/>
      <c r="BK666" s="1"/>
      <c r="BL666" s="31"/>
      <c r="BM666" s="31"/>
      <c r="BN666" s="1"/>
      <c r="BO666" s="1"/>
      <c r="BP666" s="1"/>
      <c r="BQ666" s="1"/>
      <c r="BR666" s="1"/>
      <c r="BS666" s="4"/>
      <c r="BT666" s="37">
        <f t="shared" si="41"/>
        <v>45939</v>
      </c>
      <c r="BU666" s="220"/>
      <c r="BV666" s="183"/>
      <c r="BW666" s="221"/>
      <c r="BX666" s="183"/>
      <c r="BY666" s="183"/>
      <c r="BZ666" s="183"/>
      <c r="CA666" s="183"/>
      <c r="CB666" s="183"/>
      <c r="CC666" s="183"/>
      <c r="CE666" s="1"/>
      <c r="CF666" s="1"/>
      <c r="CG666" s="1"/>
      <c r="CH666" s="1"/>
      <c r="CI666" s="1"/>
      <c r="CJ666" s="1"/>
      <c r="CK666" s="1"/>
      <c r="CL666" s="1"/>
      <c r="CM666" s="1"/>
      <c r="CN666" s="1"/>
      <c r="CO666" s="1"/>
    </row>
    <row r="667" spans="1:93" ht="30" customHeight="1" x14ac:dyDescent="0.2">
      <c r="A667" s="1">
        <v>661</v>
      </c>
      <c r="B667" s="1" t="s">
        <v>290</v>
      </c>
      <c r="C667" s="1" t="s">
        <v>338</v>
      </c>
      <c r="D667" s="1" t="s">
        <v>54</v>
      </c>
      <c r="E667" s="1" t="s">
        <v>337</v>
      </c>
      <c r="F667" s="1" t="s">
        <v>74</v>
      </c>
      <c r="G667" s="1">
        <v>11</v>
      </c>
      <c r="H667" s="1" t="s">
        <v>341</v>
      </c>
      <c r="I667" s="1" t="s">
        <v>114</v>
      </c>
      <c r="J667" s="64">
        <v>82712</v>
      </c>
      <c r="K667" s="64">
        <v>93282</v>
      </c>
      <c r="L667" s="29">
        <v>45911</v>
      </c>
      <c r="M667" s="29" t="s">
        <v>4163</v>
      </c>
      <c r="N667" s="1" t="s">
        <v>25</v>
      </c>
      <c r="O667" s="28" t="s">
        <v>84</v>
      </c>
      <c r="P667" s="1" t="s">
        <v>87</v>
      </c>
      <c r="Q667" s="64">
        <v>10</v>
      </c>
      <c r="R667" s="1" t="s">
        <v>410</v>
      </c>
      <c r="T667" s="1" t="s">
        <v>115</v>
      </c>
      <c r="U667" s="1"/>
      <c r="V667" s="1"/>
      <c r="W667" s="4"/>
      <c r="X667" s="28"/>
      <c r="Y667" s="33"/>
      <c r="Z667" s="33"/>
      <c r="AA667" s="96"/>
      <c r="AB667" s="178"/>
      <c r="AC667" s="33">
        <v>26.5</v>
      </c>
      <c r="AD667" s="33">
        <v>190</v>
      </c>
      <c r="AE667" s="33" t="s">
        <v>103</v>
      </c>
      <c r="AF667" s="33" t="s">
        <v>103</v>
      </c>
      <c r="AG667" s="33"/>
      <c r="AH667" s="4"/>
      <c r="AI667" s="1"/>
      <c r="AJ667" s="1"/>
      <c r="AK667" s="1"/>
      <c r="AL667" s="5"/>
      <c r="AM667" s="164">
        <f t="shared" si="43"/>
        <v>45914</v>
      </c>
      <c r="AW667" s="96"/>
      <c r="AX667" s="37">
        <f t="shared" si="42"/>
        <v>45918</v>
      </c>
      <c r="AY667" s="183"/>
      <c r="AZ667" s="183"/>
      <c r="BA667" s="183"/>
      <c r="BB667" s="183"/>
      <c r="BC667" s="183"/>
      <c r="BD667" s="183"/>
      <c r="BE667" s="183"/>
      <c r="BF667" s="183"/>
      <c r="BG667" s="183"/>
      <c r="BH667" s="4"/>
      <c r="BI667" s="37"/>
      <c r="BJ667" s="1"/>
      <c r="BK667" s="1"/>
      <c r="BL667" s="31"/>
      <c r="BM667" s="31"/>
      <c r="BN667" s="1"/>
      <c r="BO667" s="1"/>
      <c r="BP667" s="1"/>
      <c r="BQ667" s="1"/>
      <c r="BR667" s="1"/>
      <c r="BS667" s="4"/>
      <c r="BT667" s="37">
        <f t="shared" si="41"/>
        <v>45939</v>
      </c>
      <c r="BU667" s="220"/>
      <c r="BV667" s="183"/>
      <c r="BW667" s="221"/>
      <c r="BX667" s="183"/>
      <c r="BY667" s="183"/>
      <c r="BZ667" s="183"/>
      <c r="CA667" s="183"/>
      <c r="CB667" s="183"/>
      <c r="CC667" s="183"/>
      <c r="CE667" s="1"/>
      <c r="CF667" s="1"/>
      <c r="CG667" s="1"/>
      <c r="CH667" s="1"/>
      <c r="CI667" s="1"/>
      <c r="CJ667" s="1"/>
      <c r="CK667" s="1"/>
      <c r="CL667" s="1"/>
      <c r="CM667" s="1"/>
      <c r="CN667" s="1"/>
      <c r="CO667" s="1"/>
    </row>
    <row r="668" spans="1:93" ht="30" customHeight="1" x14ac:dyDescent="0.2">
      <c r="A668" s="1">
        <v>662</v>
      </c>
      <c r="B668" s="1" t="s">
        <v>290</v>
      </c>
      <c r="C668" s="1" t="s">
        <v>338</v>
      </c>
      <c r="D668" s="1" t="s">
        <v>54</v>
      </c>
      <c r="E668" s="1" t="s">
        <v>337</v>
      </c>
      <c r="F668" s="1" t="s">
        <v>74</v>
      </c>
      <c r="G668" s="1">
        <v>11</v>
      </c>
      <c r="H668" s="1" t="s">
        <v>341</v>
      </c>
      <c r="I668" s="1" t="s">
        <v>114</v>
      </c>
      <c r="J668" s="64">
        <v>62710</v>
      </c>
      <c r="K668" s="64">
        <v>93283</v>
      </c>
      <c r="L668" s="29">
        <v>45911</v>
      </c>
      <c r="M668" s="29" t="s">
        <v>4163</v>
      </c>
      <c r="N668" s="1" t="s">
        <v>25</v>
      </c>
      <c r="O668" s="28" t="s">
        <v>84</v>
      </c>
      <c r="P668" s="1" t="s">
        <v>87</v>
      </c>
      <c r="Q668" s="64">
        <v>9</v>
      </c>
      <c r="R668" s="1" t="s">
        <v>410</v>
      </c>
      <c r="S668" s="1">
        <v>6</v>
      </c>
      <c r="T668" s="1" t="s">
        <v>115</v>
      </c>
      <c r="U668" s="1"/>
      <c r="V668" s="1"/>
      <c r="W668" s="4"/>
      <c r="X668" s="28"/>
      <c r="Y668" s="33"/>
      <c r="Z668" s="33"/>
      <c r="AA668" s="96"/>
      <c r="AB668" s="178"/>
      <c r="AC668" s="33">
        <v>27.5</v>
      </c>
      <c r="AD668" s="33">
        <v>175</v>
      </c>
      <c r="AE668" s="33" t="s">
        <v>103</v>
      </c>
      <c r="AF668" s="33" t="s">
        <v>103</v>
      </c>
      <c r="AG668" s="33"/>
      <c r="AH668" s="4"/>
      <c r="AI668" s="1"/>
      <c r="AJ668" s="1"/>
      <c r="AK668" s="1"/>
      <c r="AL668" s="5"/>
      <c r="AM668" s="164">
        <f t="shared" si="43"/>
        <v>45914</v>
      </c>
      <c r="AW668" s="96"/>
      <c r="AX668" s="37">
        <f t="shared" si="42"/>
        <v>45918</v>
      </c>
      <c r="AY668" s="183"/>
      <c r="AZ668" s="183"/>
      <c r="BA668" s="183"/>
      <c r="BB668" s="183"/>
      <c r="BC668" s="183"/>
      <c r="BD668" s="183"/>
      <c r="BE668" s="183"/>
      <c r="BF668" s="183"/>
      <c r="BG668" s="183"/>
      <c r="BH668" s="4"/>
      <c r="BI668" s="37"/>
      <c r="BJ668" s="1"/>
      <c r="BK668" s="1"/>
      <c r="BL668" s="31"/>
      <c r="BM668" s="31"/>
      <c r="BN668" s="1"/>
      <c r="BO668" s="1"/>
      <c r="BP668" s="1"/>
      <c r="BQ668" s="1"/>
      <c r="BR668" s="1"/>
      <c r="BS668" s="4"/>
      <c r="BT668" s="37">
        <f t="shared" ref="BT668:BT731" si="44">IF(L668=0, 0, L668+28)</f>
        <v>45939</v>
      </c>
      <c r="BU668" s="220"/>
      <c r="BV668" s="183"/>
      <c r="BW668" s="221"/>
      <c r="BX668" s="183"/>
      <c r="BY668" s="183"/>
      <c r="BZ668" s="183"/>
      <c r="CA668" s="183"/>
      <c r="CB668" s="183"/>
      <c r="CC668" s="183"/>
      <c r="CE668" s="1"/>
      <c r="CF668" s="1"/>
      <c r="CG668" s="1"/>
      <c r="CH668" s="1"/>
      <c r="CI668" s="1"/>
      <c r="CJ668" s="1"/>
      <c r="CK668" s="1"/>
      <c r="CL668" s="1"/>
      <c r="CM668" s="1"/>
      <c r="CN668" s="1"/>
      <c r="CO668" s="1"/>
    </row>
    <row r="669" spans="1:93" ht="30" customHeight="1" x14ac:dyDescent="0.2">
      <c r="A669" s="1">
        <v>663</v>
      </c>
      <c r="B669" s="1" t="s">
        <v>290</v>
      </c>
      <c r="C669" s="1" t="s">
        <v>338</v>
      </c>
      <c r="D669" s="1" t="s">
        <v>54</v>
      </c>
      <c r="E669" s="1" t="s">
        <v>337</v>
      </c>
      <c r="F669" s="1" t="s">
        <v>74</v>
      </c>
      <c r="G669" s="1">
        <v>11</v>
      </c>
      <c r="H669" s="1" t="s">
        <v>341</v>
      </c>
      <c r="I669" s="1" t="s">
        <v>114</v>
      </c>
      <c r="J669" s="64">
        <v>83412</v>
      </c>
      <c r="K669" s="64">
        <v>93284</v>
      </c>
      <c r="L669" s="29">
        <v>45911</v>
      </c>
      <c r="M669" s="29" t="s">
        <v>4163</v>
      </c>
      <c r="N669" s="1" t="s">
        <v>25</v>
      </c>
      <c r="O669" s="28" t="s">
        <v>84</v>
      </c>
      <c r="P669" s="1" t="s">
        <v>87</v>
      </c>
      <c r="Q669" s="64">
        <v>10</v>
      </c>
      <c r="R669" s="1" t="s">
        <v>410</v>
      </c>
      <c r="T669" s="1" t="s">
        <v>115</v>
      </c>
      <c r="U669" s="1"/>
      <c r="V669" s="1"/>
      <c r="W669" s="4"/>
      <c r="X669" s="28"/>
      <c r="Y669" s="33"/>
      <c r="Z669" s="33"/>
      <c r="AA669" s="96"/>
      <c r="AB669" s="178"/>
      <c r="AC669" s="33">
        <v>29</v>
      </c>
      <c r="AD669" s="33">
        <v>180</v>
      </c>
      <c r="AE669" s="33" t="s">
        <v>103</v>
      </c>
      <c r="AF669" s="33" t="s">
        <v>103</v>
      </c>
      <c r="AG669" s="33"/>
      <c r="AH669" s="4"/>
      <c r="AI669" s="1"/>
      <c r="AJ669" s="1"/>
      <c r="AK669" s="1"/>
      <c r="AL669" s="5"/>
      <c r="AM669" s="164">
        <f t="shared" si="43"/>
        <v>45914</v>
      </c>
      <c r="AW669" s="96"/>
      <c r="AX669" s="37">
        <f t="shared" si="42"/>
        <v>45918</v>
      </c>
      <c r="AY669" s="183"/>
      <c r="AZ669" s="183"/>
      <c r="BA669" s="183">
        <v>20.5</v>
      </c>
      <c r="BB669" s="183">
        <v>17.600000000000001</v>
      </c>
      <c r="BC669" s="183">
        <v>20.100000000000001</v>
      </c>
      <c r="BD669" s="183"/>
      <c r="BE669" s="183"/>
      <c r="BF669" s="183"/>
      <c r="BG669" s="183"/>
      <c r="BH669" s="4"/>
      <c r="BI669" s="37"/>
      <c r="BJ669" s="1"/>
      <c r="BK669" s="1"/>
      <c r="BL669" s="31"/>
      <c r="BM669" s="31"/>
      <c r="BN669" s="1"/>
      <c r="BO669" s="1"/>
      <c r="BP669" s="1"/>
      <c r="BQ669" s="1"/>
      <c r="BR669" s="1"/>
      <c r="BS669" s="4"/>
      <c r="BT669" s="37">
        <f t="shared" si="44"/>
        <v>45939</v>
      </c>
      <c r="BU669" s="220"/>
      <c r="BV669" s="183"/>
      <c r="BW669" s="221">
        <v>27.5</v>
      </c>
      <c r="BX669" s="183">
        <v>28.3</v>
      </c>
      <c r="BY669" s="183">
        <v>26.6</v>
      </c>
      <c r="BZ669" s="183"/>
      <c r="CA669" s="183"/>
      <c r="CB669" s="183"/>
      <c r="CC669" s="183"/>
      <c r="CE669" s="1"/>
      <c r="CF669" s="1"/>
      <c r="CG669" s="1"/>
      <c r="CH669" s="1"/>
      <c r="CI669" s="1"/>
      <c r="CJ669" s="1"/>
      <c r="CK669" s="1"/>
      <c r="CL669" s="1"/>
      <c r="CM669" s="1"/>
      <c r="CN669" s="1"/>
      <c r="CO669" s="1"/>
    </row>
    <row r="670" spans="1:93" ht="30" customHeight="1" x14ac:dyDescent="0.2">
      <c r="A670" s="1">
        <v>664</v>
      </c>
      <c r="B670" s="1" t="s">
        <v>290</v>
      </c>
      <c r="C670" s="1" t="s">
        <v>338</v>
      </c>
      <c r="D670" s="1" t="s">
        <v>54</v>
      </c>
      <c r="E670" s="1" t="s">
        <v>337</v>
      </c>
      <c r="F670" s="1" t="s">
        <v>74</v>
      </c>
      <c r="G670" s="1">
        <v>11</v>
      </c>
      <c r="H670" s="1" t="s">
        <v>341</v>
      </c>
      <c r="I670" s="1" t="s">
        <v>114</v>
      </c>
      <c r="J670" s="64">
        <v>83812</v>
      </c>
      <c r="K670" s="64">
        <v>93285</v>
      </c>
      <c r="L670" s="29">
        <v>45911</v>
      </c>
      <c r="M670" s="29" t="s">
        <v>4163</v>
      </c>
      <c r="N670" s="1" t="s">
        <v>25</v>
      </c>
      <c r="O670" s="28" t="s">
        <v>84</v>
      </c>
      <c r="P670" s="1" t="s">
        <v>87</v>
      </c>
      <c r="Q670" s="64">
        <v>10</v>
      </c>
      <c r="R670" s="1" t="s">
        <v>410</v>
      </c>
      <c r="T670" s="1" t="s">
        <v>115</v>
      </c>
      <c r="U670" s="1"/>
      <c r="V670" s="1"/>
      <c r="W670" s="4"/>
      <c r="X670" s="28"/>
      <c r="Y670" s="33"/>
      <c r="Z670" s="33"/>
      <c r="AA670" s="96"/>
      <c r="AB670" s="178"/>
      <c r="AC670" s="33">
        <v>27.5</v>
      </c>
      <c r="AD670" s="33">
        <v>190</v>
      </c>
      <c r="AE670" s="33" t="s">
        <v>103</v>
      </c>
      <c r="AF670" s="33" t="s">
        <v>103</v>
      </c>
      <c r="AG670" s="33"/>
      <c r="AH670" s="4"/>
      <c r="AI670" s="1"/>
      <c r="AJ670" s="1"/>
      <c r="AK670" s="1"/>
      <c r="AL670" s="5"/>
      <c r="AM670" s="164">
        <f t="shared" si="43"/>
        <v>45914</v>
      </c>
      <c r="AW670" s="96"/>
      <c r="AX670" s="37">
        <f t="shared" si="42"/>
        <v>45918</v>
      </c>
      <c r="AY670" s="183"/>
      <c r="AZ670" s="183"/>
      <c r="BA670" s="183"/>
      <c r="BB670" s="183"/>
      <c r="BC670" s="183"/>
      <c r="BD670" s="183"/>
      <c r="BE670" s="183"/>
      <c r="BF670" s="183"/>
      <c r="BG670" s="183"/>
      <c r="BH670" s="4"/>
      <c r="BI670" s="37"/>
      <c r="BJ670" s="1"/>
      <c r="BK670" s="1"/>
      <c r="BL670" s="31"/>
      <c r="BM670" s="31"/>
      <c r="BN670" s="1"/>
      <c r="BO670" s="1"/>
      <c r="BP670" s="1"/>
      <c r="BQ670" s="1"/>
      <c r="BR670" s="1"/>
      <c r="BS670" s="4"/>
      <c r="BT670" s="37">
        <f t="shared" si="44"/>
        <v>45939</v>
      </c>
      <c r="BU670" s="220"/>
      <c r="BV670" s="183"/>
      <c r="BW670" s="221"/>
      <c r="BX670" s="183"/>
      <c r="BY670" s="183"/>
      <c r="BZ670" s="183"/>
      <c r="CA670" s="183"/>
      <c r="CB670" s="183"/>
      <c r="CC670" s="183"/>
      <c r="CE670" s="1"/>
      <c r="CF670" s="1"/>
      <c r="CG670" s="1"/>
      <c r="CH670" s="1"/>
      <c r="CI670" s="1"/>
      <c r="CJ670" s="1"/>
      <c r="CK670" s="1"/>
      <c r="CL670" s="1"/>
      <c r="CM670" s="1"/>
      <c r="CN670" s="1"/>
      <c r="CO670" s="1"/>
    </row>
    <row r="671" spans="1:93" ht="30" customHeight="1" x14ac:dyDescent="0.2">
      <c r="A671" s="1">
        <v>665</v>
      </c>
      <c r="B671" s="1" t="s">
        <v>290</v>
      </c>
      <c r="C671" s="1" t="s">
        <v>338</v>
      </c>
      <c r="D671" s="1" t="s">
        <v>54</v>
      </c>
      <c r="E671" s="1" t="s">
        <v>337</v>
      </c>
      <c r="F671" s="1" t="s">
        <v>74</v>
      </c>
      <c r="G671" s="1">
        <v>11</v>
      </c>
      <c r="H671" s="1" t="s">
        <v>341</v>
      </c>
      <c r="I671" s="1" t="s">
        <v>114</v>
      </c>
      <c r="J671" s="64">
        <v>66010</v>
      </c>
      <c r="K671" s="64">
        <v>93286</v>
      </c>
      <c r="L671" s="29">
        <v>45911</v>
      </c>
      <c r="M671" s="29" t="s">
        <v>4163</v>
      </c>
      <c r="N671" s="1" t="s">
        <v>25</v>
      </c>
      <c r="O671" s="28" t="s">
        <v>84</v>
      </c>
      <c r="P671" s="1" t="s">
        <v>87</v>
      </c>
      <c r="Q671" s="64">
        <v>9</v>
      </c>
      <c r="R671" s="1" t="s">
        <v>410</v>
      </c>
      <c r="T671" s="1" t="s">
        <v>115</v>
      </c>
      <c r="U671" s="1"/>
      <c r="V671" s="1"/>
      <c r="W671" s="4"/>
      <c r="X671" s="28"/>
      <c r="Y671" s="33"/>
      <c r="Z671" s="33"/>
      <c r="AA671" s="96"/>
      <c r="AB671" s="178"/>
      <c r="AC671" s="33">
        <v>29.5</v>
      </c>
      <c r="AD671" s="33">
        <v>160</v>
      </c>
      <c r="AE671" s="33" t="s">
        <v>103</v>
      </c>
      <c r="AF671" s="33" t="s">
        <v>103</v>
      </c>
      <c r="AG671" s="33"/>
      <c r="AH671" s="4"/>
      <c r="AI671" s="1"/>
      <c r="AJ671" s="1"/>
      <c r="AK671" s="1"/>
      <c r="AL671" s="5"/>
      <c r="AM671" s="164">
        <f t="shared" si="43"/>
        <v>45914</v>
      </c>
      <c r="AW671" s="96"/>
      <c r="AX671" s="37">
        <f t="shared" si="42"/>
        <v>45918</v>
      </c>
      <c r="AY671" s="183"/>
      <c r="AZ671" s="183"/>
      <c r="BA671" s="183"/>
      <c r="BB671" s="183"/>
      <c r="BC671" s="183"/>
      <c r="BD671" s="183"/>
      <c r="BE671" s="183"/>
      <c r="BF671" s="183"/>
      <c r="BG671" s="183"/>
      <c r="BH671" s="4"/>
      <c r="BI671" s="37"/>
      <c r="BJ671" s="1"/>
      <c r="BK671" s="1"/>
      <c r="BL671" s="31"/>
      <c r="BM671" s="31"/>
      <c r="BN671" s="1"/>
      <c r="BO671" s="1"/>
      <c r="BP671" s="1"/>
      <c r="BQ671" s="1"/>
      <c r="BR671" s="1"/>
      <c r="BS671" s="4"/>
      <c r="BT671" s="37">
        <f t="shared" si="44"/>
        <v>45939</v>
      </c>
      <c r="BU671" s="220"/>
      <c r="BV671" s="183"/>
      <c r="BW671" s="221"/>
      <c r="BX671" s="183"/>
      <c r="BY671" s="183"/>
      <c r="BZ671" s="183"/>
      <c r="CA671" s="183"/>
      <c r="CB671" s="183"/>
      <c r="CC671" s="183"/>
      <c r="CE671" s="1"/>
      <c r="CF671" s="1"/>
      <c r="CG671" s="1"/>
      <c r="CH671" s="1"/>
      <c r="CI671" s="1"/>
      <c r="CJ671" s="1"/>
      <c r="CK671" s="1"/>
      <c r="CL671" s="1"/>
      <c r="CM671" s="1"/>
      <c r="CN671" s="1"/>
      <c r="CO671" s="1"/>
    </row>
    <row r="672" spans="1:93" ht="30" customHeight="1" x14ac:dyDescent="0.2">
      <c r="A672" s="1">
        <v>666</v>
      </c>
      <c r="B672" s="1" t="s">
        <v>290</v>
      </c>
      <c r="C672" s="1" t="s">
        <v>338</v>
      </c>
      <c r="D672" s="1" t="s">
        <v>54</v>
      </c>
      <c r="E672" s="1" t="s">
        <v>337</v>
      </c>
      <c r="F672" s="1" t="s">
        <v>74</v>
      </c>
      <c r="G672" s="1">
        <v>11</v>
      </c>
      <c r="H672" s="1" t="s">
        <v>341</v>
      </c>
      <c r="I672" s="1" t="s">
        <v>114</v>
      </c>
      <c r="J672" s="64">
        <v>83912</v>
      </c>
      <c r="K672" s="64">
        <v>93287</v>
      </c>
      <c r="L672" s="29">
        <v>45911</v>
      </c>
      <c r="M672" s="29" t="s">
        <v>4163</v>
      </c>
      <c r="N672" s="1" t="s">
        <v>25</v>
      </c>
      <c r="O672" s="28" t="s">
        <v>84</v>
      </c>
      <c r="P672" s="1" t="s">
        <v>87</v>
      </c>
      <c r="Q672" s="64">
        <v>10</v>
      </c>
      <c r="R672" s="1" t="s">
        <v>410</v>
      </c>
      <c r="S672" s="1">
        <v>6</v>
      </c>
      <c r="T672" s="1" t="s">
        <v>115</v>
      </c>
      <c r="U672" s="1"/>
      <c r="V672" s="1"/>
      <c r="W672" s="4"/>
      <c r="X672" s="28"/>
      <c r="Y672" s="33"/>
      <c r="Z672" s="33"/>
      <c r="AA672" s="96"/>
      <c r="AB672" s="178"/>
      <c r="AC672" s="33">
        <v>28</v>
      </c>
      <c r="AD672" s="33">
        <v>190</v>
      </c>
      <c r="AE672" s="33" t="s">
        <v>103</v>
      </c>
      <c r="AF672" s="33" t="s">
        <v>103</v>
      </c>
      <c r="AG672" s="33"/>
      <c r="AH672" s="4"/>
      <c r="AI672" s="1"/>
      <c r="AJ672" s="1"/>
      <c r="AK672" s="1"/>
      <c r="AL672" s="5"/>
      <c r="AM672" s="164">
        <f t="shared" si="43"/>
        <v>45914</v>
      </c>
      <c r="AW672" s="96"/>
      <c r="AX672" s="37">
        <f t="shared" si="42"/>
        <v>45918</v>
      </c>
      <c r="AY672" s="183"/>
      <c r="AZ672" s="183"/>
      <c r="BA672" s="183"/>
      <c r="BB672" s="183"/>
      <c r="BC672" s="183"/>
      <c r="BD672" s="183"/>
      <c r="BE672" s="183"/>
      <c r="BF672" s="183"/>
      <c r="BG672" s="183"/>
      <c r="BH672" s="4"/>
      <c r="BI672" s="37"/>
      <c r="BJ672" s="1"/>
      <c r="BK672" s="1"/>
      <c r="BL672" s="31"/>
      <c r="BM672" s="31"/>
      <c r="BN672" s="1"/>
      <c r="BO672" s="1"/>
      <c r="BP672" s="1"/>
      <c r="BQ672" s="1"/>
      <c r="BR672" s="1"/>
      <c r="BS672" s="4"/>
      <c r="BT672" s="37">
        <f t="shared" si="44"/>
        <v>45939</v>
      </c>
      <c r="BU672" s="220"/>
      <c r="BV672" s="183"/>
      <c r="BW672" s="221"/>
      <c r="BX672" s="183"/>
      <c r="BY672" s="183"/>
      <c r="BZ672" s="183"/>
      <c r="CA672" s="183"/>
      <c r="CB672" s="183"/>
      <c r="CC672" s="183"/>
      <c r="CE672" s="1"/>
      <c r="CF672" s="1"/>
      <c r="CG672" s="1"/>
      <c r="CH672" s="1"/>
      <c r="CI672" s="1"/>
      <c r="CJ672" s="1"/>
      <c r="CK672" s="1"/>
      <c r="CL672" s="1"/>
      <c r="CM672" s="1"/>
      <c r="CN672" s="1"/>
      <c r="CO672" s="1"/>
    </row>
    <row r="673" spans="1:93" ht="30" customHeight="1" x14ac:dyDescent="0.2">
      <c r="A673" s="1">
        <v>667</v>
      </c>
      <c r="B673" s="1" t="s">
        <v>290</v>
      </c>
      <c r="C673" s="1" t="s">
        <v>338</v>
      </c>
      <c r="D673" s="1" t="s">
        <v>54</v>
      </c>
      <c r="E673" s="1" t="s">
        <v>337</v>
      </c>
      <c r="F673" s="1" t="s">
        <v>74</v>
      </c>
      <c r="G673" s="1">
        <v>11</v>
      </c>
      <c r="H673" s="1" t="s">
        <v>341</v>
      </c>
      <c r="I673" s="1" t="s">
        <v>114</v>
      </c>
      <c r="J673" s="64">
        <v>83812</v>
      </c>
      <c r="K673" s="64">
        <v>93288</v>
      </c>
      <c r="L673" s="29">
        <v>45911</v>
      </c>
      <c r="M673" s="29" t="s">
        <v>4163</v>
      </c>
      <c r="N673" s="1" t="s">
        <v>25</v>
      </c>
      <c r="O673" s="28" t="s">
        <v>84</v>
      </c>
      <c r="P673" s="1" t="s">
        <v>87</v>
      </c>
      <c r="Q673" s="64">
        <v>10</v>
      </c>
      <c r="R673" s="1" t="s">
        <v>410</v>
      </c>
      <c r="T673" s="1" t="s">
        <v>115</v>
      </c>
      <c r="U673" s="1"/>
      <c r="V673" s="1"/>
      <c r="W673" s="4"/>
      <c r="X673" s="28"/>
      <c r="Y673" s="33"/>
      <c r="Z673" s="33"/>
      <c r="AA673" s="96"/>
      <c r="AB673" s="178"/>
      <c r="AC673" s="33">
        <v>29</v>
      </c>
      <c r="AD673" s="33">
        <v>185</v>
      </c>
      <c r="AE673" s="33" t="s">
        <v>103</v>
      </c>
      <c r="AF673" s="33" t="s">
        <v>103</v>
      </c>
      <c r="AG673" s="33"/>
      <c r="AH673" s="4"/>
      <c r="AI673" s="1"/>
      <c r="AJ673" s="1"/>
      <c r="AK673" s="1"/>
      <c r="AL673" s="5"/>
      <c r="AM673" s="164">
        <f t="shared" si="43"/>
        <v>45914</v>
      </c>
      <c r="AW673" s="96"/>
      <c r="AX673" s="37">
        <f t="shared" si="42"/>
        <v>45918</v>
      </c>
      <c r="AY673" s="183"/>
      <c r="AZ673" s="183"/>
      <c r="BA673" s="183"/>
      <c r="BB673" s="183"/>
      <c r="BC673" s="183"/>
      <c r="BD673" s="183"/>
      <c r="BE673" s="183"/>
      <c r="BF673" s="183"/>
      <c r="BG673" s="183"/>
      <c r="BH673" s="4"/>
      <c r="BI673" s="37"/>
      <c r="BJ673" s="1"/>
      <c r="BK673" s="1"/>
      <c r="BL673" s="31"/>
      <c r="BM673" s="31"/>
      <c r="BN673" s="1"/>
      <c r="BO673" s="1"/>
      <c r="BP673" s="1"/>
      <c r="BQ673" s="1"/>
      <c r="BR673" s="1"/>
      <c r="BS673" s="4"/>
      <c r="BT673" s="37">
        <f t="shared" si="44"/>
        <v>45939</v>
      </c>
      <c r="BU673" s="220"/>
      <c r="BV673" s="183"/>
      <c r="BW673" s="221"/>
      <c r="BX673" s="183"/>
      <c r="BY673" s="183"/>
      <c r="BZ673" s="183"/>
      <c r="CA673" s="183"/>
      <c r="CB673" s="183"/>
      <c r="CC673" s="183"/>
      <c r="CE673" s="1"/>
      <c r="CF673" s="1"/>
      <c r="CG673" s="1"/>
      <c r="CH673" s="1"/>
      <c r="CI673" s="1"/>
      <c r="CJ673" s="1"/>
      <c r="CK673" s="1"/>
      <c r="CL673" s="1"/>
      <c r="CM673" s="1"/>
      <c r="CN673" s="1"/>
      <c r="CO673" s="1"/>
    </row>
    <row r="674" spans="1:93" ht="30" customHeight="1" x14ac:dyDescent="0.2">
      <c r="A674" s="1">
        <v>668</v>
      </c>
      <c r="B674" s="1" t="s">
        <v>290</v>
      </c>
      <c r="C674" s="1" t="s">
        <v>338</v>
      </c>
      <c r="D674" s="1" t="s">
        <v>54</v>
      </c>
      <c r="E674" s="1" t="s">
        <v>337</v>
      </c>
      <c r="F674" s="1" t="s">
        <v>74</v>
      </c>
      <c r="G674" s="1">
        <v>11</v>
      </c>
      <c r="H674" s="1" t="s">
        <v>341</v>
      </c>
      <c r="I674" s="1" t="s">
        <v>114</v>
      </c>
      <c r="J674" s="64">
        <v>83612</v>
      </c>
      <c r="K674" s="64">
        <v>93291</v>
      </c>
      <c r="L674" s="29">
        <v>45911</v>
      </c>
      <c r="M674" s="29" t="s">
        <v>4163</v>
      </c>
      <c r="N674" s="1" t="s">
        <v>25</v>
      </c>
      <c r="O674" s="28" t="s">
        <v>84</v>
      </c>
      <c r="P674" s="1" t="s">
        <v>87</v>
      </c>
      <c r="Q674" s="64">
        <v>10</v>
      </c>
      <c r="R674" s="1" t="s">
        <v>410</v>
      </c>
      <c r="T674" s="1" t="s">
        <v>115</v>
      </c>
      <c r="U674" s="1"/>
      <c r="V674" s="1"/>
      <c r="W674" s="4"/>
      <c r="X674" s="28"/>
      <c r="Y674" s="33"/>
      <c r="Z674" s="33"/>
      <c r="AA674" s="96"/>
      <c r="AB674" s="178"/>
      <c r="AC674" s="33">
        <v>28.5</v>
      </c>
      <c r="AD674" s="33">
        <v>190</v>
      </c>
      <c r="AE674" s="33" t="s">
        <v>103</v>
      </c>
      <c r="AF674" s="33" t="s">
        <v>103</v>
      </c>
      <c r="AG674" s="33"/>
      <c r="AH674" s="4"/>
      <c r="AI674" s="1"/>
      <c r="AJ674" s="1"/>
      <c r="AK674" s="1"/>
      <c r="AL674" s="5"/>
      <c r="AM674" s="164">
        <f t="shared" si="43"/>
        <v>45914</v>
      </c>
      <c r="AW674" s="96"/>
      <c r="AX674" s="37">
        <f t="shared" si="42"/>
        <v>45918</v>
      </c>
      <c r="AY674" s="183"/>
      <c r="AZ674" s="183"/>
      <c r="BA674" s="183"/>
      <c r="BB674" s="183"/>
      <c r="BC674" s="183"/>
      <c r="BD674" s="183"/>
      <c r="BE674" s="183"/>
      <c r="BF674" s="183"/>
      <c r="BG674" s="183"/>
      <c r="BH674" s="4"/>
      <c r="BI674" s="37"/>
      <c r="BJ674" s="1"/>
      <c r="BK674" s="1"/>
      <c r="BL674" s="31"/>
      <c r="BM674" s="31"/>
      <c r="BN674" s="1"/>
      <c r="BO674" s="1"/>
      <c r="BP674" s="1"/>
      <c r="BQ674" s="1"/>
      <c r="BR674" s="1"/>
      <c r="BS674" s="4"/>
      <c r="BT674" s="37">
        <f t="shared" si="44"/>
        <v>45939</v>
      </c>
      <c r="BU674" s="220"/>
      <c r="BV674" s="183"/>
      <c r="BW674" s="221"/>
      <c r="BX674" s="183"/>
      <c r="BY674" s="183"/>
      <c r="BZ674" s="183"/>
      <c r="CA674" s="183"/>
      <c r="CB674" s="183"/>
      <c r="CC674" s="183"/>
      <c r="CE674" s="1"/>
      <c r="CF674" s="1"/>
      <c r="CG674" s="1"/>
      <c r="CH674" s="1"/>
      <c r="CI674" s="1"/>
      <c r="CJ674" s="1"/>
      <c r="CK674" s="1"/>
      <c r="CL674" s="1"/>
      <c r="CM674" s="1"/>
      <c r="CN674" s="1"/>
      <c r="CO674" s="1"/>
    </row>
    <row r="675" spans="1:93" ht="30" customHeight="1" x14ac:dyDescent="0.2">
      <c r="A675" s="1">
        <v>669</v>
      </c>
      <c r="B675" s="1" t="s">
        <v>290</v>
      </c>
      <c r="C675" s="1" t="s">
        <v>338</v>
      </c>
      <c r="D675" s="1" t="s">
        <v>54</v>
      </c>
      <c r="E675" s="1" t="s">
        <v>337</v>
      </c>
      <c r="F675" s="1" t="s">
        <v>74</v>
      </c>
      <c r="G675" s="1">
        <v>11</v>
      </c>
      <c r="H675" s="1" t="s">
        <v>341</v>
      </c>
      <c r="I675" s="1" t="s">
        <v>114</v>
      </c>
      <c r="J675" s="64">
        <v>83012</v>
      </c>
      <c r="K675" s="64">
        <v>93292</v>
      </c>
      <c r="L675" s="29">
        <v>45911</v>
      </c>
      <c r="M675" s="29" t="s">
        <v>4163</v>
      </c>
      <c r="N675" s="1" t="s">
        <v>25</v>
      </c>
      <c r="O675" s="28" t="s">
        <v>84</v>
      </c>
      <c r="P675" s="1" t="s">
        <v>87</v>
      </c>
      <c r="Q675" s="64">
        <v>10</v>
      </c>
      <c r="R675" s="1" t="s">
        <v>410</v>
      </c>
      <c r="T675" s="1" t="s">
        <v>115</v>
      </c>
      <c r="U675" s="1"/>
      <c r="V675" s="1"/>
      <c r="W675" s="4"/>
      <c r="X675" s="28"/>
      <c r="Y675" s="33"/>
      <c r="Z675" s="33"/>
      <c r="AA675" s="96"/>
      <c r="AB675" s="178"/>
      <c r="AC675" s="33">
        <v>27.5</v>
      </c>
      <c r="AD675" s="33">
        <v>175</v>
      </c>
      <c r="AE675" s="33" t="s">
        <v>103</v>
      </c>
      <c r="AF675" s="33" t="s">
        <v>103</v>
      </c>
      <c r="AG675" s="33"/>
      <c r="AH675" s="4"/>
      <c r="AI675" s="1"/>
      <c r="AJ675" s="1"/>
      <c r="AK675" s="1"/>
      <c r="AL675" s="5"/>
      <c r="AM675" s="164">
        <f t="shared" si="43"/>
        <v>45914</v>
      </c>
      <c r="AW675" s="96"/>
      <c r="AX675" s="37">
        <f t="shared" si="42"/>
        <v>45918</v>
      </c>
      <c r="AY675" s="183"/>
      <c r="AZ675" s="183"/>
      <c r="BA675" s="183"/>
      <c r="BB675" s="183"/>
      <c r="BC675" s="183"/>
      <c r="BD675" s="183"/>
      <c r="BE675" s="183"/>
      <c r="BF675" s="183"/>
      <c r="BG675" s="183"/>
      <c r="BH675" s="4"/>
      <c r="BI675" s="37"/>
      <c r="BJ675" s="1"/>
      <c r="BK675" s="1"/>
      <c r="BL675" s="31"/>
      <c r="BM675" s="31"/>
      <c r="BN675" s="1"/>
      <c r="BO675" s="1"/>
      <c r="BP675" s="1"/>
      <c r="BQ675" s="1"/>
      <c r="BR675" s="1"/>
      <c r="BS675" s="4"/>
      <c r="BT675" s="37">
        <f t="shared" si="44"/>
        <v>45939</v>
      </c>
      <c r="BU675" s="220"/>
      <c r="BV675" s="183"/>
      <c r="BW675" s="221"/>
      <c r="BX675" s="183"/>
      <c r="BY675" s="183"/>
      <c r="BZ675" s="183"/>
      <c r="CA675" s="183"/>
      <c r="CB675" s="183"/>
      <c r="CC675" s="183"/>
      <c r="CE675" s="1"/>
      <c r="CF675" s="1"/>
      <c r="CG675" s="1"/>
      <c r="CH675" s="1"/>
      <c r="CI675" s="1"/>
      <c r="CJ675" s="1"/>
      <c r="CK675" s="1"/>
      <c r="CL675" s="1"/>
      <c r="CM675" s="1"/>
      <c r="CN675" s="1"/>
      <c r="CO675" s="1"/>
    </row>
    <row r="676" spans="1:93" ht="30" customHeight="1" x14ac:dyDescent="0.2">
      <c r="A676" s="1">
        <v>670</v>
      </c>
      <c r="B676" s="1" t="s">
        <v>290</v>
      </c>
      <c r="C676" s="1" t="s">
        <v>338</v>
      </c>
      <c r="D676" s="1" t="s">
        <v>54</v>
      </c>
      <c r="E676" s="1" t="s">
        <v>337</v>
      </c>
      <c r="F676" s="1" t="s">
        <v>74</v>
      </c>
      <c r="G676" s="1">
        <v>11</v>
      </c>
      <c r="H676" s="1" t="s">
        <v>341</v>
      </c>
      <c r="I676" s="1" t="s">
        <v>114</v>
      </c>
      <c r="J676" s="64">
        <v>83612</v>
      </c>
      <c r="K676" s="64">
        <v>93293</v>
      </c>
      <c r="L676" s="29">
        <v>45911</v>
      </c>
      <c r="M676" s="29" t="s">
        <v>4163</v>
      </c>
      <c r="N676" s="1" t="s">
        <v>25</v>
      </c>
      <c r="O676" s="28" t="s">
        <v>84</v>
      </c>
      <c r="P676" s="1" t="s">
        <v>87</v>
      </c>
      <c r="Q676" s="64">
        <v>10</v>
      </c>
      <c r="R676" s="1" t="s">
        <v>410</v>
      </c>
      <c r="T676" s="1" t="s">
        <v>115</v>
      </c>
      <c r="U676" s="1"/>
      <c r="V676" s="1"/>
      <c r="W676" s="4"/>
      <c r="X676" s="28"/>
      <c r="Y676" s="33"/>
      <c r="Z676" s="33"/>
      <c r="AA676" s="96"/>
      <c r="AB676" s="178"/>
      <c r="AC676" s="33">
        <v>29</v>
      </c>
      <c r="AD676" s="33">
        <v>180</v>
      </c>
      <c r="AE676" s="33" t="s">
        <v>103</v>
      </c>
      <c r="AF676" s="33" t="s">
        <v>103</v>
      </c>
      <c r="AG676" s="33"/>
      <c r="AH676" s="4"/>
      <c r="AI676" s="1"/>
      <c r="AJ676" s="1"/>
      <c r="AK676" s="1"/>
      <c r="AL676" s="5"/>
      <c r="AM676" s="164">
        <f t="shared" si="43"/>
        <v>45914</v>
      </c>
      <c r="AW676" s="96"/>
      <c r="AX676" s="37">
        <f t="shared" si="42"/>
        <v>45918</v>
      </c>
      <c r="AY676" s="183"/>
      <c r="AZ676" s="183"/>
      <c r="BA676" s="183"/>
      <c r="BB676" s="183"/>
      <c r="BC676" s="183"/>
      <c r="BD676" s="183"/>
      <c r="BE676" s="183"/>
      <c r="BF676" s="183"/>
      <c r="BG676" s="183"/>
      <c r="BH676" s="4"/>
      <c r="BI676" s="37"/>
      <c r="BJ676" s="1"/>
      <c r="BK676" s="1"/>
      <c r="BL676" s="31"/>
      <c r="BM676" s="31"/>
      <c r="BN676" s="1"/>
      <c r="BO676" s="1"/>
      <c r="BP676" s="1"/>
      <c r="BQ676" s="1"/>
      <c r="BR676" s="1"/>
      <c r="BS676" s="4"/>
      <c r="BT676" s="37">
        <f t="shared" si="44"/>
        <v>45939</v>
      </c>
      <c r="BU676" s="220"/>
      <c r="BV676" s="183"/>
      <c r="BW676" s="221"/>
      <c r="BX676" s="183"/>
      <c r="BY676" s="183"/>
      <c r="BZ676" s="183"/>
      <c r="CA676" s="183"/>
      <c r="CB676" s="183"/>
      <c r="CC676" s="183"/>
      <c r="CE676" s="1"/>
      <c r="CF676" s="1"/>
      <c r="CG676" s="1"/>
      <c r="CH676" s="1"/>
      <c r="CI676" s="1"/>
      <c r="CJ676" s="1"/>
      <c r="CK676" s="1"/>
      <c r="CL676" s="1"/>
      <c r="CM676" s="1"/>
      <c r="CN676" s="1"/>
      <c r="CO676" s="1"/>
    </row>
    <row r="677" spans="1:93" ht="30" customHeight="1" x14ac:dyDescent="0.2">
      <c r="A677" s="1">
        <v>671</v>
      </c>
      <c r="B677" s="1" t="s">
        <v>290</v>
      </c>
      <c r="C677" s="1" t="s">
        <v>338</v>
      </c>
      <c r="D677" s="1" t="s">
        <v>54</v>
      </c>
      <c r="E677" s="1" t="s">
        <v>337</v>
      </c>
      <c r="F677" s="1" t="s">
        <v>74</v>
      </c>
      <c r="G677" s="1">
        <v>11</v>
      </c>
      <c r="H677" s="1" t="s">
        <v>341</v>
      </c>
      <c r="I677" s="1" t="s">
        <v>114</v>
      </c>
      <c r="J677" s="64">
        <v>83012</v>
      </c>
      <c r="K677" s="64">
        <v>93296</v>
      </c>
      <c r="L677" s="29">
        <v>45911</v>
      </c>
      <c r="M677" s="29" t="s">
        <v>4163</v>
      </c>
      <c r="N677" s="1" t="s">
        <v>25</v>
      </c>
      <c r="O677" s="28" t="s">
        <v>84</v>
      </c>
      <c r="P677" s="1" t="s">
        <v>87</v>
      </c>
      <c r="Q677" s="64">
        <v>10</v>
      </c>
      <c r="R677" s="1" t="s">
        <v>410</v>
      </c>
      <c r="T677" s="1" t="s">
        <v>115</v>
      </c>
      <c r="U677" s="1"/>
      <c r="V677" s="1"/>
      <c r="W677" s="4"/>
      <c r="X677" s="28"/>
      <c r="Y677" s="33"/>
      <c r="Z677" s="33"/>
      <c r="AA677" s="96"/>
      <c r="AB677" s="178"/>
      <c r="AC677" s="33">
        <v>28.5</v>
      </c>
      <c r="AD677" s="33">
        <v>170</v>
      </c>
      <c r="AE677" s="33" t="s">
        <v>103</v>
      </c>
      <c r="AF677" s="33" t="s">
        <v>103</v>
      </c>
      <c r="AG677" s="33"/>
      <c r="AH677" s="4"/>
      <c r="AI677" s="1"/>
      <c r="AJ677" s="1"/>
      <c r="AK677" s="1"/>
      <c r="AL677" s="5"/>
      <c r="AM677" s="164">
        <f t="shared" si="43"/>
        <v>45914</v>
      </c>
      <c r="AW677" s="96"/>
      <c r="AX677" s="37">
        <f t="shared" si="42"/>
        <v>45918</v>
      </c>
      <c r="AY677" s="183"/>
      <c r="AZ677" s="183"/>
      <c r="BA677" s="183"/>
      <c r="BB677" s="183"/>
      <c r="BC677" s="183"/>
      <c r="BD677" s="183"/>
      <c r="BE677" s="183"/>
      <c r="BF677" s="183"/>
      <c r="BG677" s="183"/>
      <c r="BH677" s="4"/>
      <c r="BI677" s="37"/>
      <c r="BJ677" s="1"/>
      <c r="BK677" s="1"/>
      <c r="BL677" s="31"/>
      <c r="BM677" s="31"/>
      <c r="BN677" s="1"/>
      <c r="BO677" s="1"/>
      <c r="BP677" s="1"/>
      <c r="BQ677" s="1"/>
      <c r="BR677" s="1"/>
      <c r="BS677" s="4"/>
      <c r="BT677" s="37">
        <f t="shared" si="44"/>
        <v>45939</v>
      </c>
      <c r="BU677" s="220"/>
      <c r="BV677" s="183"/>
      <c r="BW677" s="221"/>
      <c r="BX677" s="183"/>
      <c r="BY677" s="183"/>
      <c r="BZ677" s="183"/>
      <c r="CA677" s="183"/>
      <c r="CB677" s="183"/>
      <c r="CC677" s="183"/>
      <c r="CE677" s="1"/>
      <c r="CF677" s="1"/>
      <c r="CG677" s="1"/>
      <c r="CH677" s="1"/>
      <c r="CI677" s="1"/>
      <c r="CJ677" s="1"/>
      <c r="CK677" s="1"/>
      <c r="CL677" s="1"/>
      <c r="CM677" s="1"/>
      <c r="CN677" s="1"/>
      <c r="CO677" s="1"/>
    </row>
    <row r="678" spans="1:93" ht="30" customHeight="1" x14ac:dyDescent="0.2">
      <c r="A678" s="1">
        <v>672</v>
      </c>
      <c r="B678" s="1" t="s">
        <v>290</v>
      </c>
      <c r="C678" s="1" t="s">
        <v>338</v>
      </c>
      <c r="D678" s="1" t="s">
        <v>54</v>
      </c>
      <c r="E678" s="1" t="s">
        <v>337</v>
      </c>
      <c r="F678" s="1" t="s">
        <v>74</v>
      </c>
      <c r="G678" s="1">
        <v>11</v>
      </c>
      <c r="H678" s="1" t="s">
        <v>341</v>
      </c>
      <c r="I678" s="1" t="s">
        <v>114</v>
      </c>
      <c r="J678" s="64">
        <v>83612</v>
      </c>
      <c r="K678" s="64">
        <v>93297</v>
      </c>
      <c r="L678" s="29">
        <v>45911</v>
      </c>
      <c r="M678" s="29" t="s">
        <v>4163</v>
      </c>
      <c r="N678" s="1" t="s">
        <v>25</v>
      </c>
      <c r="O678" s="28" t="s">
        <v>84</v>
      </c>
      <c r="P678" s="1" t="s">
        <v>87</v>
      </c>
      <c r="Q678" s="64">
        <v>10</v>
      </c>
      <c r="R678" s="1" t="s">
        <v>410</v>
      </c>
      <c r="T678" s="1" t="s">
        <v>115</v>
      </c>
      <c r="U678" s="1"/>
      <c r="V678" s="1"/>
      <c r="W678" s="4"/>
      <c r="X678" s="28"/>
      <c r="Y678" s="33"/>
      <c r="Z678" s="33"/>
      <c r="AA678" s="96"/>
      <c r="AB678" s="178"/>
      <c r="AC678" s="33">
        <v>29</v>
      </c>
      <c r="AD678" s="33">
        <v>185</v>
      </c>
      <c r="AE678" s="33" t="s">
        <v>103</v>
      </c>
      <c r="AF678" s="33" t="s">
        <v>103</v>
      </c>
      <c r="AG678" s="33"/>
      <c r="AH678" s="4"/>
      <c r="AI678" s="1"/>
      <c r="AJ678" s="1"/>
      <c r="AK678" s="1"/>
      <c r="AL678" s="5"/>
      <c r="AM678" s="164">
        <f t="shared" si="43"/>
        <v>45914</v>
      </c>
      <c r="AW678" s="96"/>
      <c r="AX678" s="37">
        <f t="shared" si="42"/>
        <v>45918</v>
      </c>
      <c r="AY678" s="183"/>
      <c r="AZ678" s="183"/>
      <c r="BA678" s="183"/>
      <c r="BB678" s="183"/>
      <c r="BC678" s="183"/>
      <c r="BD678" s="183"/>
      <c r="BE678" s="183"/>
      <c r="BF678" s="183"/>
      <c r="BG678" s="183"/>
      <c r="BH678" s="4"/>
      <c r="BI678" s="37"/>
      <c r="BJ678" s="1"/>
      <c r="BK678" s="1"/>
      <c r="BL678" s="31"/>
      <c r="BM678" s="31"/>
      <c r="BN678" s="1"/>
      <c r="BO678" s="1"/>
      <c r="BP678" s="1"/>
      <c r="BQ678" s="1"/>
      <c r="BR678" s="1"/>
      <c r="BS678" s="4"/>
      <c r="BT678" s="37">
        <f t="shared" si="44"/>
        <v>45939</v>
      </c>
      <c r="BU678" s="220"/>
      <c r="BV678" s="183"/>
      <c r="BW678" s="221"/>
      <c r="BX678" s="183"/>
      <c r="BY678" s="183"/>
      <c r="BZ678" s="183"/>
      <c r="CA678" s="183"/>
      <c r="CB678" s="183"/>
      <c r="CC678" s="183"/>
      <c r="CE678" s="1"/>
      <c r="CF678" s="1"/>
      <c r="CG678" s="1"/>
      <c r="CH678" s="1"/>
      <c r="CI678" s="1"/>
      <c r="CJ678" s="1"/>
      <c r="CK678" s="1"/>
      <c r="CL678" s="1"/>
      <c r="CM678" s="1"/>
      <c r="CN678" s="1"/>
      <c r="CO678" s="1"/>
    </row>
    <row r="679" spans="1:93" ht="30" customHeight="1" x14ac:dyDescent="0.2">
      <c r="A679" s="1">
        <v>673</v>
      </c>
      <c r="B679" s="1" t="s">
        <v>290</v>
      </c>
      <c r="C679" s="1" t="s">
        <v>338</v>
      </c>
      <c r="D679" s="1" t="s">
        <v>54</v>
      </c>
      <c r="E679" s="1" t="s">
        <v>337</v>
      </c>
      <c r="F679" s="1" t="s">
        <v>74</v>
      </c>
      <c r="G679" s="1">
        <v>11</v>
      </c>
      <c r="H679" s="1" t="s">
        <v>341</v>
      </c>
      <c r="I679" s="1" t="s">
        <v>114</v>
      </c>
      <c r="J679" s="64">
        <v>83212</v>
      </c>
      <c r="K679" s="64">
        <v>93298</v>
      </c>
      <c r="L679" s="29">
        <v>45911</v>
      </c>
      <c r="M679" s="29" t="s">
        <v>4163</v>
      </c>
      <c r="N679" s="1" t="s">
        <v>25</v>
      </c>
      <c r="O679" s="28" t="s">
        <v>84</v>
      </c>
      <c r="P679" s="1" t="s">
        <v>87</v>
      </c>
      <c r="Q679" s="64">
        <v>10</v>
      </c>
      <c r="R679" s="1" t="s">
        <v>410</v>
      </c>
      <c r="T679" s="1" t="s">
        <v>115</v>
      </c>
      <c r="U679" s="1"/>
      <c r="V679" s="1"/>
      <c r="W679" s="4"/>
      <c r="X679" s="28"/>
      <c r="Y679" s="33"/>
      <c r="Z679" s="33"/>
      <c r="AA679" s="96"/>
      <c r="AB679" s="179"/>
      <c r="AC679" s="33">
        <v>27.51</v>
      </c>
      <c r="AD679" s="33">
        <v>190</v>
      </c>
      <c r="AE679" s="33" t="s">
        <v>103</v>
      </c>
      <c r="AF679" s="33" t="s">
        <v>103</v>
      </c>
      <c r="AG679" s="33"/>
      <c r="AH679" s="4"/>
      <c r="AI679" s="1"/>
      <c r="AJ679" s="1"/>
      <c r="AK679" s="1"/>
      <c r="AL679" s="5"/>
      <c r="AM679" s="164">
        <f t="shared" si="43"/>
        <v>45914</v>
      </c>
      <c r="AW679" s="96"/>
      <c r="AX679" s="37">
        <f t="shared" si="42"/>
        <v>45918</v>
      </c>
      <c r="AY679" s="183"/>
      <c r="AZ679" s="183"/>
      <c r="BA679" s="183"/>
      <c r="BB679" s="183"/>
      <c r="BC679" s="183"/>
      <c r="BD679" s="183"/>
      <c r="BE679" s="183"/>
      <c r="BF679" s="183"/>
      <c r="BG679" s="183"/>
      <c r="BH679" s="4"/>
      <c r="BI679" s="37"/>
      <c r="BJ679" s="1"/>
      <c r="BK679" s="1"/>
      <c r="BL679" s="31"/>
      <c r="BM679" s="31"/>
      <c r="BN679" s="1"/>
      <c r="BO679" s="1"/>
      <c r="BP679" s="1"/>
      <c r="BQ679" s="1"/>
      <c r="BR679" s="1"/>
      <c r="BS679" s="4"/>
      <c r="BT679" s="37">
        <f t="shared" si="44"/>
        <v>45939</v>
      </c>
      <c r="BU679" s="220"/>
      <c r="BV679" s="183"/>
      <c r="BW679" s="221"/>
      <c r="BX679" s="183"/>
      <c r="BY679" s="183"/>
      <c r="BZ679" s="183"/>
      <c r="CA679" s="183"/>
      <c r="CB679" s="183"/>
      <c r="CC679" s="183"/>
      <c r="CE679" s="1"/>
      <c r="CF679" s="1"/>
      <c r="CG679" s="1"/>
      <c r="CH679" s="1"/>
      <c r="CI679" s="1"/>
      <c r="CJ679" s="1"/>
      <c r="CK679" s="1"/>
      <c r="CL679" s="1"/>
      <c r="CM679" s="1"/>
      <c r="CN679" s="1"/>
      <c r="CO679" s="1"/>
    </row>
    <row r="680" spans="1:93" ht="30" customHeight="1" x14ac:dyDescent="0.2">
      <c r="A680" s="1">
        <v>674</v>
      </c>
      <c r="B680" s="1" t="s">
        <v>248</v>
      </c>
      <c r="C680" s="1" t="s">
        <v>339</v>
      </c>
      <c r="D680" s="1" t="s">
        <v>54</v>
      </c>
      <c r="E680" s="1" t="s">
        <v>340</v>
      </c>
      <c r="F680" s="1" t="s">
        <v>74</v>
      </c>
      <c r="G680" s="1">
        <v>6</v>
      </c>
      <c r="H680" s="1" t="s">
        <v>341</v>
      </c>
      <c r="I680" s="1" t="s">
        <v>114</v>
      </c>
      <c r="J680" s="64">
        <v>82612</v>
      </c>
      <c r="K680" s="64">
        <v>93315</v>
      </c>
      <c r="L680" s="29">
        <v>45911</v>
      </c>
      <c r="M680" s="29" t="s">
        <v>4163</v>
      </c>
      <c r="N680" s="1" t="s">
        <v>25</v>
      </c>
      <c r="O680" s="28" t="s">
        <v>84</v>
      </c>
      <c r="P680" s="1" t="s">
        <v>87</v>
      </c>
      <c r="Q680" s="64">
        <v>10</v>
      </c>
      <c r="R680" s="1" t="s">
        <v>410</v>
      </c>
      <c r="S680" s="1">
        <v>6</v>
      </c>
      <c r="T680" s="1" t="s">
        <v>115</v>
      </c>
      <c r="U680" s="1"/>
      <c r="V680" s="1"/>
      <c r="W680" s="4"/>
      <c r="X680" s="28"/>
      <c r="Y680" s="33"/>
      <c r="Z680" s="33"/>
      <c r="AA680" s="96"/>
      <c r="AB680" s="177" t="s">
        <v>791</v>
      </c>
      <c r="AC680" s="33">
        <v>28</v>
      </c>
      <c r="AD680" s="33">
        <v>180</v>
      </c>
      <c r="AE680" s="33" t="s">
        <v>103</v>
      </c>
      <c r="AF680" s="33" t="s">
        <v>103</v>
      </c>
      <c r="AG680" s="33"/>
      <c r="AH680" s="4"/>
      <c r="AI680" s="1"/>
      <c r="AJ680" s="1"/>
      <c r="AK680" s="1"/>
      <c r="AL680" s="5"/>
      <c r="AM680" s="164">
        <f t="shared" si="43"/>
        <v>45914</v>
      </c>
      <c r="AW680" s="96"/>
      <c r="AX680" s="37">
        <f t="shared" si="42"/>
        <v>45918</v>
      </c>
      <c r="AY680" s="183" t="s">
        <v>792</v>
      </c>
      <c r="AZ680" s="183" t="s">
        <v>656</v>
      </c>
      <c r="BA680" s="183">
        <v>19.5</v>
      </c>
      <c r="BB680" s="183">
        <v>20.399999999999999</v>
      </c>
      <c r="BC680" s="183">
        <v>21.1</v>
      </c>
      <c r="BD680" s="183">
        <v>19.7</v>
      </c>
      <c r="BE680" s="183">
        <v>20.399999999999999</v>
      </c>
      <c r="BF680" s="183">
        <v>21.6</v>
      </c>
      <c r="BG680" s="183">
        <f>AVERAGE(BA680:BF716)</f>
        <v>20.38</v>
      </c>
      <c r="BH680" s="4"/>
      <c r="BI680" s="37"/>
      <c r="BJ680" s="1"/>
      <c r="BK680" s="1"/>
      <c r="BL680" s="31"/>
      <c r="BM680" s="31"/>
      <c r="BN680" s="1"/>
      <c r="BO680" s="1"/>
      <c r="BP680" s="1"/>
      <c r="BQ680" s="1"/>
      <c r="BR680" s="1"/>
      <c r="BS680" s="4"/>
      <c r="BT680" s="37">
        <f t="shared" si="44"/>
        <v>45939</v>
      </c>
      <c r="BU680" s="220" t="s">
        <v>792</v>
      </c>
      <c r="BV680" s="183" t="s">
        <v>656</v>
      </c>
      <c r="BW680" s="221">
        <v>28.9</v>
      </c>
      <c r="BX680" s="183">
        <v>28.1</v>
      </c>
      <c r="BY680" s="183">
        <v>30</v>
      </c>
      <c r="BZ680" s="183">
        <v>28.3</v>
      </c>
      <c r="CA680" s="183">
        <v>29.4</v>
      </c>
      <c r="CB680" s="183">
        <v>28.3</v>
      </c>
      <c r="CC680" s="183">
        <f>AVERAGE(BW680:CB716)</f>
        <v>28.826666666666668</v>
      </c>
      <c r="CE680" s="1"/>
      <c r="CF680" s="1"/>
      <c r="CG680" s="1"/>
      <c r="CH680" s="1"/>
      <c r="CI680" s="1"/>
      <c r="CJ680" s="1"/>
      <c r="CK680" s="1"/>
      <c r="CL680" s="1"/>
      <c r="CM680" s="1"/>
      <c r="CN680" s="1"/>
      <c r="CO680" s="1"/>
    </row>
    <row r="681" spans="1:93" ht="30" customHeight="1" x14ac:dyDescent="0.2">
      <c r="A681" s="1">
        <v>675</v>
      </c>
      <c r="B681" s="1" t="s">
        <v>248</v>
      </c>
      <c r="C681" s="1" t="s">
        <v>339</v>
      </c>
      <c r="D681" s="1" t="s">
        <v>54</v>
      </c>
      <c r="E681" s="1" t="s">
        <v>340</v>
      </c>
      <c r="F681" s="1" t="s">
        <v>74</v>
      </c>
      <c r="G681" s="1">
        <v>6</v>
      </c>
      <c r="H681" s="1" t="s">
        <v>341</v>
      </c>
      <c r="I681" s="1" t="s">
        <v>114</v>
      </c>
      <c r="J681" s="64">
        <v>84012</v>
      </c>
      <c r="K681" s="64">
        <v>93316</v>
      </c>
      <c r="L681" s="29">
        <v>45911</v>
      </c>
      <c r="M681" s="29" t="s">
        <v>4163</v>
      </c>
      <c r="N681" s="1" t="s">
        <v>25</v>
      </c>
      <c r="O681" s="28" t="s">
        <v>84</v>
      </c>
      <c r="P681" s="1" t="s">
        <v>87</v>
      </c>
      <c r="Q681" s="64">
        <v>10</v>
      </c>
      <c r="R681" s="1" t="s">
        <v>410</v>
      </c>
      <c r="T681" s="1" t="s">
        <v>115</v>
      </c>
      <c r="U681" s="1"/>
      <c r="V681" s="1"/>
      <c r="W681" s="4"/>
      <c r="X681" s="28"/>
      <c r="Y681" s="33"/>
      <c r="Z681" s="33"/>
      <c r="AA681" s="96"/>
      <c r="AB681" s="178"/>
      <c r="AC681" s="33">
        <v>27</v>
      </c>
      <c r="AD681" s="33">
        <v>185</v>
      </c>
      <c r="AE681" s="33" t="s">
        <v>103</v>
      </c>
      <c r="AF681" s="33" t="s">
        <v>103</v>
      </c>
      <c r="AG681" s="33"/>
      <c r="AH681" s="4"/>
      <c r="AI681" s="1"/>
      <c r="AJ681" s="1"/>
      <c r="AK681" s="1"/>
      <c r="AL681" s="5"/>
      <c r="AM681" s="164">
        <f t="shared" si="43"/>
        <v>45914</v>
      </c>
      <c r="AW681" s="96"/>
      <c r="AX681" s="37">
        <f t="shared" si="42"/>
        <v>45918</v>
      </c>
      <c r="AY681" s="183"/>
      <c r="AZ681" s="183"/>
      <c r="BA681" s="183"/>
      <c r="BB681" s="183"/>
      <c r="BC681" s="183"/>
      <c r="BD681" s="183"/>
      <c r="BE681" s="183"/>
      <c r="BF681" s="183"/>
      <c r="BG681" s="183"/>
      <c r="BH681" s="4"/>
      <c r="BI681" s="37"/>
      <c r="BJ681" s="1"/>
      <c r="BK681" s="1"/>
      <c r="BL681" s="31"/>
      <c r="BM681" s="31"/>
      <c r="BN681" s="1"/>
      <c r="BO681" s="1"/>
      <c r="BP681" s="1"/>
      <c r="BQ681" s="1"/>
      <c r="BR681" s="1"/>
      <c r="BS681" s="4"/>
      <c r="BT681" s="37">
        <f t="shared" si="44"/>
        <v>45939</v>
      </c>
      <c r="BU681" s="220"/>
      <c r="BV681" s="183"/>
      <c r="BW681" s="221"/>
      <c r="BX681" s="183"/>
      <c r="BY681" s="183"/>
      <c r="BZ681" s="183"/>
      <c r="CA681" s="183"/>
      <c r="CB681" s="183"/>
      <c r="CC681" s="183"/>
      <c r="CE681" s="1"/>
      <c r="CF681" s="1"/>
      <c r="CG681" s="1"/>
      <c r="CH681" s="1"/>
      <c r="CI681" s="1"/>
      <c r="CJ681" s="1"/>
      <c r="CK681" s="1"/>
      <c r="CL681" s="1"/>
      <c r="CM681" s="1"/>
      <c r="CN681" s="1"/>
      <c r="CO681" s="1"/>
    </row>
    <row r="682" spans="1:93" ht="30" customHeight="1" x14ac:dyDescent="0.2">
      <c r="A682" s="1">
        <v>676</v>
      </c>
      <c r="B682" s="1" t="s">
        <v>248</v>
      </c>
      <c r="C682" s="1" t="s">
        <v>339</v>
      </c>
      <c r="D682" s="1" t="s">
        <v>54</v>
      </c>
      <c r="E682" s="1" t="s">
        <v>340</v>
      </c>
      <c r="F682" s="1" t="s">
        <v>74</v>
      </c>
      <c r="G682" s="1">
        <v>6</v>
      </c>
      <c r="H682" s="1" t="s">
        <v>341</v>
      </c>
      <c r="I682" s="1" t="s">
        <v>114</v>
      </c>
      <c r="J682" s="64">
        <v>81612</v>
      </c>
      <c r="K682" s="64">
        <v>93319</v>
      </c>
      <c r="L682" s="29">
        <v>45911</v>
      </c>
      <c r="M682" s="29" t="s">
        <v>4163</v>
      </c>
      <c r="N682" s="1" t="s">
        <v>25</v>
      </c>
      <c r="O682" s="28" t="s">
        <v>84</v>
      </c>
      <c r="P682" s="1" t="s">
        <v>87</v>
      </c>
      <c r="Q682" s="64">
        <v>10</v>
      </c>
      <c r="R682" s="1" t="s">
        <v>410</v>
      </c>
      <c r="T682" s="1" t="s">
        <v>115</v>
      </c>
      <c r="U682" s="1"/>
      <c r="V682" s="1"/>
      <c r="W682" s="4"/>
      <c r="X682" s="28"/>
      <c r="Y682" s="33"/>
      <c r="Z682" s="33"/>
      <c r="AA682" s="96"/>
      <c r="AB682" s="178"/>
      <c r="AC682" s="33">
        <v>29.5</v>
      </c>
      <c r="AD682" s="33">
        <v>160</v>
      </c>
      <c r="AE682" s="33" t="s">
        <v>103</v>
      </c>
      <c r="AF682" s="33" t="s">
        <v>103</v>
      </c>
      <c r="AG682" s="33"/>
      <c r="AH682" s="4"/>
      <c r="AI682" s="1"/>
      <c r="AJ682" s="1"/>
      <c r="AK682" s="1"/>
      <c r="AL682" s="5"/>
      <c r="AM682" s="164">
        <f t="shared" si="43"/>
        <v>45914</v>
      </c>
      <c r="AW682" s="96"/>
      <c r="AX682" s="37">
        <f t="shared" si="42"/>
        <v>45918</v>
      </c>
      <c r="AY682" s="183"/>
      <c r="AZ682" s="183"/>
      <c r="BA682" s="183"/>
      <c r="BB682" s="183"/>
      <c r="BC682" s="183"/>
      <c r="BD682" s="183"/>
      <c r="BE682" s="183"/>
      <c r="BF682" s="183"/>
      <c r="BG682" s="183"/>
      <c r="BH682" s="4"/>
      <c r="BI682" s="37"/>
      <c r="BJ682" s="1"/>
      <c r="BK682" s="1"/>
      <c r="BL682" s="31"/>
      <c r="BM682" s="31"/>
      <c r="BN682" s="1"/>
      <c r="BO682" s="1"/>
      <c r="BP682" s="1"/>
      <c r="BQ682" s="1"/>
      <c r="BR682" s="1"/>
      <c r="BS682" s="4"/>
      <c r="BT682" s="37">
        <f t="shared" si="44"/>
        <v>45939</v>
      </c>
      <c r="BU682" s="220"/>
      <c r="BV682" s="183"/>
      <c r="BW682" s="221"/>
      <c r="BX682" s="183"/>
      <c r="BY682" s="183"/>
      <c r="BZ682" s="183"/>
      <c r="CA682" s="183"/>
      <c r="CB682" s="183"/>
      <c r="CC682" s="183"/>
      <c r="CE682" s="1"/>
      <c r="CF682" s="1"/>
      <c r="CG682" s="1"/>
      <c r="CH682" s="1"/>
      <c r="CI682" s="1"/>
      <c r="CJ682" s="1"/>
      <c r="CK682" s="1"/>
      <c r="CL682" s="1"/>
      <c r="CM682" s="1"/>
      <c r="CN682" s="1"/>
      <c r="CO682" s="1"/>
    </row>
    <row r="683" spans="1:93" ht="30" customHeight="1" x14ac:dyDescent="0.2">
      <c r="A683" s="1">
        <v>677</v>
      </c>
      <c r="B683" s="1" t="s">
        <v>248</v>
      </c>
      <c r="C683" s="1" t="s">
        <v>339</v>
      </c>
      <c r="D683" s="1" t="s">
        <v>54</v>
      </c>
      <c r="E683" s="1" t="s">
        <v>340</v>
      </c>
      <c r="F683" s="1" t="s">
        <v>74</v>
      </c>
      <c r="G683" s="1">
        <v>6</v>
      </c>
      <c r="H683" s="1" t="s">
        <v>341</v>
      </c>
      <c r="I683" s="1" t="s">
        <v>114</v>
      </c>
      <c r="J683" s="64">
        <v>78012</v>
      </c>
      <c r="K683" s="64">
        <v>93324</v>
      </c>
      <c r="L683" s="29">
        <v>45911</v>
      </c>
      <c r="M683" s="29" t="s">
        <v>4163</v>
      </c>
      <c r="N683" s="1" t="s">
        <v>25</v>
      </c>
      <c r="O683" s="28" t="s">
        <v>84</v>
      </c>
      <c r="P683" s="1" t="s">
        <v>87</v>
      </c>
      <c r="Q683" s="64">
        <v>10</v>
      </c>
      <c r="R683" s="1" t="s">
        <v>410</v>
      </c>
      <c r="T683" s="1" t="s">
        <v>115</v>
      </c>
      <c r="U683" s="1"/>
      <c r="V683" s="1"/>
      <c r="W683" s="4"/>
      <c r="X683" s="28"/>
      <c r="Y683" s="33"/>
      <c r="Z683" s="33"/>
      <c r="AA683" s="96"/>
      <c r="AB683" s="178"/>
      <c r="AC683" s="33">
        <v>26</v>
      </c>
      <c r="AD683" s="33">
        <v>170</v>
      </c>
      <c r="AE683" s="33" t="s">
        <v>103</v>
      </c>
      <c r="AF683" s="33" t="s">
        <v>103</v>
      </c>
      <c r="AG683" s="33"/>
      <c r="AH683" s="4"/>
      <c r="AI683" s="1"/>
      <c r="AJ683" s="1"/>
      <c r="AK683" s="1"/>
      <c r="AL683" s="5"/>
      <c r="AM683" s="164">
        <f t="shared" si="43"/>
        <v>45914</v>
      </c>
      <c r="AW683" s="96"/>
      <c r="AX683" s="37">
        <f t="shared" si="42"/>
        <v>45918</v>
      </c>
      <c r="AY683" s="183"/>
      <c r="AZ683" s="183"/>
      <c r="BA683" s="183"/>
      <c r="BB683" s="183"/>
      <c r="BC683" s="183"/>
      <c r="BD683" s="183"/>
      <c r="BE683" s="183"/>
      <c r="BF683" s="183"/>
      <c r="BG683" s="183"/>
      <c r="BH683" s="4"/>
      <c r="BI683" s="37"/>
      <c r="BJ683" s="1"/>
      <c r="BK683" s="1"/>
      <c r="BL683" s="31"/>
      <c r="BM683" s="31"/>
      <c r="BN683" s="1"/>
      <c r="BO683" s="1"/>
      <c r="BP683" s="1"/>
      <c r="BQ683" s="1"/>
      <c r="BR683" s="1"/>
      <c r="BS683" s="4"/>
      <c r="BT683" s="37">
        <f t="shared" si="44"/>
        <v>45939</v>
      </c>
      <c r="BU683" s="220"/>
      <c r="BV683" s="183"/>
      <c r="BW683" s="221"/>
      <c r="BX683" s="183"/>
      <c r="BY683" s="183"/>
      <c r="BZ683" s="183"/>
      <c r="CA683" s="183"/>
      <c r="CB683" s="183"/>
      <c r="CC683" s="183"/>
      <c r="CE683" s="1"/>
      <c r="CF683" s="1"/>
      <c r="CG683" s="1"/>
      <c r="CH683" s="1"/>
      <c r="CI683" s="1"/>
      <c r="CJ683" s="1"/>
      <c r="CK683" s="1"/>
      <c r="CL683" s="1"/>
      <c r="CM683" s="1"/>
      <c r="CN683" s="1"/>
      <c r="CO683" s="1"/>
    </row>
    <row r="684" spans="1:93" ht="30" customHeight="1" x14ac:dyDescent="0.2">
      <c r="A684" s="1">
        <v>678</v>
      </c>
      <c r="B684" s="1" t="s">
        <v>248</v>
      </c>
      <c r="C684" s="1" t="s">
        <v>339</v>
      </c>
      <c r="D684" s="1" t="s">
        <v>54</v>
      </c>
      <c r="E684" s="1" t="s">
        <v>340</v>
      </c>
      <c r="F684" s="1" t="s">
        <v>74</v>
      </c>
      <c r="G684" s="1">
        <v>6</v>
      </c>
      <c r="H684" s="1" t="s">
        <v>341</v>
      </c>
      <c r="I684" s="1" t="s">
        <v>114</v>
      </c>
      <c r="J684" s="64">
        <v>82012</v>
      </c>
      <c r="K684" s="64">
        <v>93326</v>
      </c>
      <c r="L684" s="29">
        <v>45911</v>
      </c>
      <c r="M684" s="29" t="s">
        <v>4163</v>
      </c>
      <c r="N684" s="1" t="s">
        <v>25</v>
      </c>
      <c r="O684" s="28" t="s">
        <v>84</v>
      </c>
      <c r="P684" s="1" t="s">
        <v>87</v>
      </c>
      <c r="Q684" s="64">
        <v>10</v>
      </c>
      <c r="R684" s="1" t="s">
        <v>410</v>
      </c>
      <c r="T684" s="1" t="s">
        <v>115</v>
      </c>
      <c r="U684" s="1"/>
      <c r="V684" s="1"/>
      <c r="W684" s="4"/>
      <c r="X684" s="28"/>
      <c r="Y684" s="33"/>
      <c r="Z684" s="33"/>
      <c r="AA684" s="96"/>
      <c r="AB684" s="178"/>
      <c r="AC684" s="33">
        <v>27.5</v>
      </c>
      <c r="AD684" s="33">
        <v>170</v>
      </c>
      <c r="AE684" s="33" t="s">
        <v>103</v>
      </c>
      <c r="AF684" s="33" t="s">
        <v>103</v>
      </c>
      <c r="AG684" s="33"/>
      <c r="AH684" s="4"/>
      <c r="AI684" s="1"/>
      <c r="AJ684" s="1"/>
      <c r="AK684" s="1"/>
      <c r="AL684" s="5"/>
      <c r="AM684" s="164">
        <f t="shared" si="43"/>
        <v>45914</v>
      </c>
      <c r="AW684" s="96"/>
      <c r="AX684" s="37">
        <f t="shared" si="42"/>
        <v>45918</v>
      </c>
      <c r="AY684" s="183"/>
      <c r="AZ684" s="183"/>
      <c r="BA684" s="183"/>
      <c r="BB684" s="183"/>
      <c r="BC684" s="183"/>
      <c r="BD684" s="183"/>
      <c r="BE684" s="183"/>
      <c r="BF684" s="183"/>
      <c r="BG684" s="183"/>
      <c r="BH684" s="4"/>
      <c r="BI684" s="37"/>
      <c r="BJ684" s="1"/>
      <c r="BK684" s="1"/>
      <c r="BL684" s="31"/>
      <c r="BM684" s="31"/>
      <c r="BN684" s="1"/>
      <c r="BO684" s="1"/>
      <c r="BP684" s="1"/>
      <c r="BQ684" s="1"/>
      <c r="BR684" s="1"/>
      <c r="BS684" s="4"/>
      <c r="BT684" s="37">
        <f t="shared" si="44"/>
        <v>45939</v>
      </c>
      <c r="BU684" s="220"/>
      <c r="BV684" s="183"/>
      <c r="BW684" s="221"/>
      <c r="BX684" s="183"/>
      <c r="BY684" s="183"/>
      <c r="BZ684" s="183"/>
      <c r="CA684" s="183"/>
      <c r="CB684" s="183"/>
      <c r="CC684" s="183"/>
      <c r="CE684" s="1"/>
      <c r="CF684" s="1"/>
      <c r="CG684" s="1"/>
      <c r="CH684" s="1"/>
      <c r="CI684" s="1"/>
      <c r="CJ684" s="1"/>
      <c r="CK684" s="1"/>
      <c r="CL684" s="1"/>
      <c r="CM684" s="1"/>
      <c r="CN684" s="1"/>
      <c r="CO684" s="1"/>
    </row>
    <row r="685" spans="1:93" ht="30" customHeight="1" x14ac:dyDescent="0.2">
      <c r="A685" s="1">
        <v>679</v>
      </c>
      <c r="B685" s="1" t="s">
        <v>248</v>
      </c>
      <c r="C685" s="1" t="s">
        <v>339</v>
      </c>
      <c r="D685" s="1" t="s">
        <v>54</v>
      </c>
      <c r="E685" s="1" t="s">
        <v>340</v>
      </c>
      <c r="F685" s="1" t="s">
        <v>74</v>
      </c>
      <c r="G685" s="1">
        <v>6</v>
      </c>
      <c r="H685" s="1" t="s">
        <v>341</v>
      </c>
      <c r="I685" s="1" t="s">
        <v>114</v>
      </c>
      <c r="J685" s="64">
        <v>82812</v>
      </c>
      <c r="K685" s="64">
        <v>93332</v>
      </c>
      <c r="L685" s="29">
        <v>45911</v>
      </c>
      <c r="M685" s="29" t="s">
        <v>4163</v>
      </c>
      <c r="N685" s="1" t="s">
        <v>25</v>
      </c>
      <c r="O685" s="28" t="s">
        <v>84</v>
      </c>
      <c r="P685" s="1" t="s">
        <v>87</v>
      </c>
      <c r="Q685" s="64">
        <v>10</v>
      </c>
      <c r="R685" s="1" t="s">
        <v>410</v>
      </c>
      <c r="T685" s="1" t="s">
        <v>115</v>
      </c>
      <c r="U685" s="1"/>
      <c r="V685" s="1"/>
      <c r="W685" s="4"/>
      <c r="X685" s="28"/>
      <c r="Y685" s="33"/>
      <c r="Z685" s="33"/>
      <c r="AA685" s="96"/>
      <c r="AB685" s="178"/>
      <c r="AC685" s="33">
        <v>27</v>
      </c>
      <c r="AD685" s="33">
        <v>190</v>
      </c>
      <c r="AE685" s="33" t="s">
        <v>103</v>
      </c>
      <c r="AF685" s="33" t="s">
        <v>103</v>
      </c>
      <c r="AG685" s="33"/>
      <c r="AH685" s="4"/>
      <c r="AI685" s="1"/>
      <c r="AJ685" s="1"/>
      <c r="AK685" s="1"/>
      <c r="AL685" s="5"/>
      <c r="AM685" s="164">
        <f t="shared" si="43"/>
        <v>45914</v>
      </c>
      <c r="AW685" s="96"/>
      <c r="AX685" s="37">
        <f t="shared" si="42"/>
        <v>45918</v>
      </c>
      <c r="AY685" s="183"/>
      <c r="AZ685" s="183"/>
      <c r="BA685" s="183"/>
      <c r="BB685" s="183"/>
      <c r="BC685" s="183"/>
      <c r="BD685" s="183"/>
      <c r="BE685" s="183"/>
      <c r="BF685" s="183"/>
      <c r="BG685" s="183"/>
      <c r="BH685" s="4"/>
      <c r="BI685" s="37"/>
      <c r="BJ685" s="1"/>
      <c r="BK685" s="1"/>
      <c r="BL685" s="31"/>
      <c r="BM685" s="31"/>
      <c r="BN685" s="1"/>
      <c r="BO685" s="1"/>
      <c r="BP685" s="1"/>
      <c r="BQ685" s="1"/>
      <c r="BR685" s="1"/>
      <c r="BS685" s="4"/>
      <c r="BT685" s="37">
        <f t="shared" si="44"/>
        <v>45939</v>
      </c>
      <c r="BU685" s="220"/>
      <c r="BV685" s="183"/>
      <c r="BW685" s="221"/>
      <c r="BX685" s="183"/>
      <c r="BY685" s="183"/>
      <c r="BZ685" s="183"/>
      <c r="CA685" s="183"/>
      <c r="CB685" s="183"/>
      <c r="CC685" s="183"/>
      <c r="CE685" s="1"/>
      <c r="CF685" s="1"/>
      <c r="CG685" s="1"/>
      <c r="CH685" s="1"/>
      <c r="CI685" s="1"/>
      <c r="CJ685" s="1"/>
      <c r="CK685" s="1"/>
      <c r="CL685" s="1"/>
      <c r="CM685" s="1"/>
      <c r="CN685" s="1"/>
      <c r="CO685" s="1"/>
    </row>
    <row r="686" spans="1:93" ht="30" customHeight="1" x14ac:dyDescent="0.2">
      <c r="A686" s="1">
        <v>680</v>
      </c>
      <c r="B686" s="1" t="s">
        <v>248</v>
      </c>
      <c r="C686" s="1" t="s">
        <v>339</v>
      </c>
      <c r="D686" s="1" t="s">
        <v>54</v>
      </c>
      <c r="E686" s="1" t="s">
        <v>340</v>
      </c>
      <c r="F686" s="1" t="s">
        <v>74</v>
      </c>
      <c r="G686" s="1">
        <v>6</v>
      </c>
      <c r="H686" s="1" t="s">
        <v>341</v>
      </c>
      <c r="I686" s="1" t="s">
        <v>114</v>
      </c>
      <c r="J686" s="64">
        <v>83412</v>
      </c>
      <c r="K686" s="64">
        <v>93335</v>
      </c>
      <c r="L686" s="29">
        <v>45911</v>
      </c>
      <c r="M686" s="29" t="s">
        <v>4163</v>
      </c>
      <c r="N686" s="1" t="s">
        <v>25</v>
      </c>
      <c r="O686" s="28" t="s">
        <v>84</v>
      </c>
      <c r="P686" s="1" t="s">
        <v>87</v>
      </c>
      <c r="Q686" s="64">
        <v>10</v>
      </c>
      <c r="R686" s="1" t="s">
        <v>410</v>
      </c>
      <c r="T686" s="1" t="s">
        <v>115</v>
      </c>
      <c r="U686" s="1"/>
      <c r="V686" s="1"/>
      <c r="W686" s="4"/>
      <c r="X686" s="28"/>
      <c r="Y686" s="33"/>
      <c r="Z686" s="33"/>
      <c r="AA686" s="96"/>
      <c r="AB686" s="178"/>
      <c r="AC686" s="33">
        <v>28</v>
      </c>
      <c r="AD686" s="33">
        <v>165</v>
      </c>
      <c r="AE686" s="33" t="s">
        <v>103</v>
      </c>
      <c r="AF686" s="33" t="s">
        <v>103</v>
      </c>
      <c r="AG686" s="33"/>
      <c r="AH686" s="4"/>
      <c r="AI686" s="1"/>
      <c r="AJ686" s="1"/>
      <c r="AK686" s="1"/>
      <c r="AL686" s="5"/>
      <c r="AM686" s="164">
        <f t="shared" si="43"/>
        <v>45914</v>
      </c>
      <c r="AW686" s="96"/>
      <c r="AX686" s="37">
        <f t="shared" si="42"/>
        <v>45918</v>
      </c>
      <c r="AY686" s="183"/>
      <c r="AZ686" s="183"/>
      <c r="BA686" s="183"/>
      <c r="BB686" s="183"/>
      <c r="BC686" s="183"/>
      <c r="BD686" s="183"/>
      <c r="BE686" s="183"/>
      <c r="BF686" s="183"/>
      <c r="BG686" s="183"/>
      <c r="BH686" s="4"/>
      <c r="BI686" s="37"/>
      <c r="BJ686" s="1"/>
      <c r="BK686" s="1"/>
      <c r="BL686" s="31"/>
      <c r="BM686" s="31"/>
      <c r="BN686" s="1"/>
      <c r="BO686" s="1"/>
      <c r="BP686" s="1"/>
      <c r="BQ686" s="1"/>
      <c r="BR686" s="1"/>
      <c r="BS686" s="4"/>
      <c r="BT686" s="37">
        <f t="shared" si="44"/>
        <v>45939</v>
      </c>
      <c r="BU686" s="220"/>
      <c r="BV686" s="183"/>
      <c r="BW686" s="221"/>
      <c r="BX686" s="183"/>
      <c r="BY686" s="183"/>
      <c r="BZ686" s="183"/>
      <c r="CA686" s="183"/>
      <c r="CB686" s="183"/>
      <c r="CC686" s="183"/>
      <c r="CE686" s="1"/>
      <c r="CF686" s="1"/>
      <c r="CG686" s="1"/>
      <c r="CH686" s="1"/>
      <c r="CI686" s="1"/>
      <c r="CJ686" s="1"/>
      <c r="CK686" s="1"/>
      <c r="CL686" s="1"/>
      <c r="CM686" s="1"/>
      <c r="CN686" s="1"/>
      <c r="CO686" s="1"/>
    </row>
    <row r="687" spans="1:93" ht="30" customHeight="1" x14ac:dyDescent="0.2">
      <c r="A687" s="1">
        <v>681</v>
      </c>
      <c r="B687" s="1" t="s">
        <v>248</v>
      </c>
      <c r="C687" s="1" t="s">
        <v>339</v>
      </c>
      <c r="D687" s="1" t="s">
        <v>54</v>
      </c>
      <c r="E687" s="1" t="s">
        <v>340</v>
      </c>
      <c r="F687" s="1" t="s">
        <v>74</v>
      </c>
      <c r="G687" s="1">
        <v>6</v>
      </c>
      <c r="H687" s="1" t="s">
        <v>341</v>
      </c>
      <c r="I687" s="1" t="s">
        <v>114</v>
      </c>
      <c r="J687" s="64">
        <v>80012</v>
      </c>
      <c r="K687" s="64">
        <v>93339</v>
      </c>
      <c r="L687" s="29">
        <v>45911</v>
      </c>
      <c r="M687" s="29" t="s">
        <v>4163</v>
      </c>
      <c r="N687" s="1" t="s">
        <v>25</v>
      </c>
      <c r="O687" s="28" t="s">
        <v>84</v>
      </c>
      <c r="P687" s="1" t="s">
        <v>87</v>
      </c>
      <c r="Q687" s="64">
        <v>10</v>
      </c>
      <c r="R687" s="1" t="s">
        <v>410</v>
      </c>
      <c r="S687" s="1">
        <v>6</v>
      </c>
      <c r="T687" s="1" t="s">
        <v>115</v>
      </c>
      <c r="U687" s="1"/>
      <c r="V687" s="1"/>
      <c r="W687" s="4"/>
      <c r="X687" s="28"/>
      <c r="Y687" s="33"/>
      <c r="Z687" s="33"/>
      <c r="AA687" s="96"/>
      <c r="AB687" s="178"/>
      <c r="AC687" s="33">
        <v>27.5</v>
      </c>
      <c r="AD687" s="33">
        <v>180</v>
      </c>
      <c r="AE687" s="33" t="s">
        <v>103</v>
      </c>
      <c r="AF687" s="33" t="s">
        <v>103</v>
      </c>
      <c r="AG687" s="33"/>
      <c r="AH687" s="4"/>
      <c r="AI687" s="1"/>
      <c r="AJ687" s="1"/>
      <c r="AK687" s="1"/>
      <c r="AL687" s="5"/>
      <c r="AM687" s="164">
        <f t="shared" si="43"/>
        <v>45914</v>
      </c>
      <c r="AW687" s="96"/>
      <c r="AX687" s="37">
        <f t="shared" si="42"/>
        <v>45918</v>
      </c>
      <c r="AY687" s="183"/>
      <c r="AZ687" s="183"/>
      <c r="BA687" s="183"/>
      <c r="BB687" s="183"/>
      <c r="BC687" s="183"/>
      <c r="BD687" s="183"/>
      <c r="BE687" s="183"/>
      <c r="BF687" s="183"/>
      <c r="BG687" s="183"/>
      <c r="BH687" s="4"/>
      <c r="BI687" s="37"/>
      <c r="BJ687" s="1"/>
      <c r="BK687" s="1"/>
      <c r="BL687" s="31"/>
      <c r="BM687" s="31"/>
      <c r="BN687" s="1"/>
      <c r="BO687" s="1"/>
      <c r="BP687" s="1"/>
      <c r="BQ687" s="1"/>
      <c r="BR687" s="1"/>
      <c r="BS687" s="4"/>
      <c r="BT687" s="37">
        <f t="shared" si="44"/>
        <v>45939</v>
      </c>
      <c r="BU687" s="220"/>
      <c r="BV687" s="183"/>
      <c r="BW687" s="221"/>
      <c r="BX687" s="183"/>
      <c r="BY687" s="183"/>
      <c r="BZ687" s="183"/>
      <c r="CA687" s="183"/>
      <c r="CB687" s="183"/>
      <c r="CC687" s="183"/>
      <c r="CE687" s="1"/>
      <c r="CF687" s="1"/>
      <c r="CG687" s="1"/>
      <c r="CH687" s="1"/>
      <c r="CI687" s="1"/>
      <c r="CJ687" s="1"/>
      <c r="CK687" s="1"/>
      <c r="CL687" s="1"/>
      <c r="CM687" s="1"/>
      <c r="CN687" s="1"/>
      <c r="CO687" s="1"/>
    </row>
    <row r="688" spans="1:93" ht="30" customHeight="1" x14ac:dyDescent="0.2">
      <c r="A688" s="1">
        <v>682</v>
      </c>
      <c r="B688" s="1" t="s">
        <v>248</v>
      </c>
      <c r="C688" s="1" t="s">
        <v>339</v>
      </c>
      <c r="D688" s="1" t="s">
        <v>54</v>
      </c>
      <c r="E688" s="1" t="s">
        <v>340</v>
      </c>
      <c r="F688" s="1" t="s">
        <v>74</v>
      </c>
      <c r="G688" s="1">
        <v>6</v>
      </c>
      <c r="H688" s="1" t="s">
        <v>341</v>
      </c>
      <c r="I688" s="1" t="s">
        <v>114</v>
      </c>
      <c r="J688" s="64">
        <v>78012</v>
      </c>
      <c r="K688" s="64">
        <v>93342</v>
      </c>
      <c r="L688" s="29">
        <v>45911</v>
      </c>
      <c r="M688" s="29" t="s">
        <v>4163</v>
      </c>
      <c r="N688" s="1" t="s">
        <v>25</v>
      </c>
      <c r="O688" s="28" t="s">
        <v>84</v>
      </c>
      <c r="P688" s="1" t="s">
        <v>87</v>
      </c>
      <c r="Q688" s="64">
        <v>10</v>
      </c>
      <c r="R688" s="1" t="s">
        <v>410</v>
      </c>
      <c r="T688" s="1" t="s">
        <v>115</v>
      </c>
      <c r="U688" s="1"/>
      <c r="V688" s="1"/>
      <c r="W688" s="4"/>
      <c r="X688" s="28"/>
      <c r="Y688" s="33"/>
      <c r="Z688" s="33"/>
      <c r="AA688" s="96"/>
      <c r="AB688" s="178"/>
      <c r="AC688" s="33">
        <v>25.5</v>
      </c>
      <c r="AD688" s="33">
        <v>190</v>
      </c>
      <c r="AE688" s="33" t="s">
        <v>103</v>
      </c>
      <c r="AF688" s="33" t="s">
        <v>103</v>
      </c>
      <c r="AG688" s="33"/>
      <c r="AH688" s="4"/>
      <c r="AI688" s="1"/>
      <c r="AJ688" s="1"/>
      <c r="AK688" s="1"/>
      <c r="AL688" s="5"/>
      <c r="AM688" s="164">
        <f t="shared" si="43"/>
        <v>45914</v>
      </c>
      <c r="AW688" s="96"/>
      <c r="AX688" s="37">
        <f t="shared" si="42"/>
        <v>45918</v>
      </c>
      <c r="AY688" s="183"/>
      <c r="AZ688" s="183"/>
      <c r="BA688" s="183"/>
      <c r="BB688" s="183"/>
      <c r="BC688" s="183"/>
      <c r="BD688" s="183"/>
      <c r="BE688" s="183"/>
      <c r="BF688" s="183"/>
      <c r="BG688" s="183"/>
      <c r="BH688" s="4"/>
      <c r="BI688" s="37"/>
      <c r="BJ688" s="1"/>
      <c r="BK688" s="1"/>
      <c r="BL688" s="31"/>
      <c r="BM688" s="31"/>
      <c r="BN688" s="1"/>
      <c r="BO688" s="1"/>
      <c r="BP688" s="1"/>
      <c r="BQ688" s="1"/>
      <c r="BR688" s="1"/>
      <c r="BS688" s="4"/>
      <c r="BT688" s="37">
        <f t="shared" si="44"/>
        <v>45939</v>
      </c>
      <c r="BU688" s="220"/>
      <c r="BV688" s="183"/>
      <c r="BW688" s="221"/>
      <c r="BX688" s="183"/>
      <c r="BY688" s="183"/>
      <c r="BZ688" s="183"/>
      <c r="CA688" s="183"/>
      <c r="CB688" s="183"/>
      <c r="CC688" s="183"/>
      <c r="CE688" s="1"/>
      <c r="CF688" s="1"/>
      <c r="CG688" s="1"/>
      <c r="CH688" s="1"/>
      <c r="CI688" s="1"/>
      <c r="CJ688" s="1"/>
      <c r="CK688" s="1"/>
      <c r="CL688" s="1"/>
      <c r="CM688" s="1"/>
      <c r="CN688" s="1"/>
      <c r="CO688" s="1"/>
    </row>
    <row r="689" spans="1:93" ht="30" customHeight="1" x14ac:dyDescent="0.2">
      <c r="A689" s="1">
        <v>683</v>
      </c>
      <c r="B689" s="1" t="s">
        <v>248</v>
      </c>
      <c r="C689" s="1" t="s">
        <v>339</v>
      </c>
      <c r="D689" s="1" t="s">
        <v>54</v>
      </c>
      <c r="E689" s="1" t="s">
        <v>340</v>
      </c>
      <c r="F689" s="1" t="s">
        <v>74</v>
      </c>
      <c r="G689" s="1">
        <v>6</v>
      </c>
      <c r="H689" s="1" t="s">
        <v>341</v>
      </c>
      <c r="I689" s="1" t="s">
        <v>114</v>
      </c>
      <c r="J689" s="64">
        <v>82012</v>
      </c>
      <c r="K689" s="64">
        <v>93345</v>
      </c>
      <c r="L689" s="29">
        <v>45911</v>
      </c>
      <c r="M689" s="29" t="s">
        <v>4163</v>
      </c>
      <c r="N689" s="1" t="s">
        <v>25</v>
      </c>
      <c r="O689" s="28" t="s">
        <v>84</v>
      </c>
      <c r="P689" s="1" t="s">
        <v>87</v>
      </c>
      <c r="Q689" s="64">
        <v>10</v>
      </c>
      <c r="R689" s="1" t="s">
        <v>410</v>
      </c>
      <c r="T689" s="1" t="s">
        <v>115</v>
      </c>
      <c r="U689" s="1"/>
      <c r="V689" s="1"/>
      <c r="W689" s="4"/>
      <c r="X689" s="28"/>
      <c r="Y689" s="33"/>
      <c r="Z689" s="33"/>
      <c r="AA689" s="96"/>
      <c r="AB689" s="178"/>
      <c r="AC689" s="33">
        <v>28</v>
      </c>
      <c r="AD689" s="33">
        <v>175</v>
      </c>
      <c r="AE689" s="33" t="s">
        <v>103</v>
      </c>
      <c r="AF689" s="33" t="s">
        <v>103</v>
      </c>
      <c r="AG689" s="33"/>
      <c r="AH689" s="4"/>
      <c r="AI689" s="1"/>
      <c r="AJ689" s="1"/>
      <c r="AK689" s="1"/>
      <c r="AL689" s="5"/>
      <c r="AM689" s="164">
        <f t="shared" si="43"/>
        <v>45914</v>
      </c>
      <c r="AW689" s="96"/>
      <c r="AX689" s="37">
        <f t="shared" si="42"/>
        <v>45918</v>
      </c>
      <c r="AY689" s="183"/>
      <c r="AZ689" s="183"/>
      <c r="BA689" s="183"/>
      <c r="BB689" s="183"/>
      <c r="BC689" s="183"/>
      <c r="BD689" s="183"/>
      <c r="BE689" s="183"/>
      <c r="BF689" s="183"/>
      <c r="BG689" s="183"/>
      <c r="BH689" s="4"/>
      <c r="BI689" s="37"/>
      <c r="BJ689" s="1"/>
      <c r="BK689" s="1"/>
      <c r="BL689" s="31"/>
      <c r="BM689" s="31"/>
      <c r="BN689" s="1"/>
      <c r="BO689" s="1"/>
      <c r="BP689" s="1"/>
      <c r="BQ689" s="1"/>
      <c r="BR689" s="1"/>
      <c r="BS689" s="4"/>
      <c r="BT689" s="37">
        <f t="shared" si="44"/>
        <v>45939</v>
      </c>
      <c r="BU689" s="220"/>
      <c r="BV689" s="183"/>
      <c r="BW689" s="221"/>
      <c r="BX689" s="183"/>
      <c r="BY689" s="183"/>
      <c r="BZ689" s="183"/>
      <c r="CA689" s="183"/>
      <c r="CB689" s="183"/>
      <c r="CC689" s="183"/>
      <c r="CE689" s="1"/>
      <c r="CF689" s="1"/>
      <c r="CG689" s="1"/>
      <c r="CH689" s="1"/>
      <c r="CI689" s="1"/>
      <c r="CJ689" s="1"/>
      <c r="CK689" s="1"/>
      <c r="CL689" s="1"/>
      <c r="CM689" s="1"/>
      <c r="CN689" s="1"/>
      <c r="CO689" s="1"/>
    </row>
    <row r="690" spans="1:93" ht="30" customHeight="1" x14ac:dyDescent="0.2">
      <c r="A690" s="1">
        <v>684</v>
      </c>
      <c r="B690" s="1" t="s">
        <v>248</v>
      </c>
      <c r="C690" s="1" t="s">
        <v>339</v>
      </c>
      <c r="D690" s="1" t="s">
        <v>54</v>
      </c>
      <c r="E690" s="1" t="s">
        <v>340</v>
      </c>
      <c r="F690" s="1" t="s">
        <v>74</v>
      </c>
      <c r="G690" s="1">
        <v>6</v>
      </c>
      <c r="H690" s="1" t="s">
        <v>341</v>
      </c>
      <c r="I690" s="1" t="s">
        <v>114</v>
      </c>
      <c r="J690" s="64">
        <v>84612</v>
      </c>
      <c r="K690" s="64">
        <v>93347</v>
      </c>
      <c r="L690" s="29">
        <v>45911</v>
      </c>
      <c r="M690" s="29" t="s">
        <v>4163</v>
      </c>
      <c r="N690" s="1" t="s">
        <v>25</v>
      </c>
      <c r="O690" s="28" t="s">
        <v>84</v>
      </c>
      <c r="P690" s="1" t="s">
        <v>87</v>
      </c>
      <c r="Q690" s="64">
        <v>10</v>
      </c>
      <c r="R690" s="1" t="s">
        <v>410</v>
      </c>
      <c r="T690" s="1" t="s">
        <v>115</v>
      </c>
      <c r="U690" s="1"/>
      <c r="V690" s="1"/>
      <c r="W690" s="4"/>
      <c r="X690" s="28"/>
      <c r="Y690" s="33"/>
      <c r="Z690" s="33"/>
      <c r="AA690" s="96"/>
      <c r="AB690" s="178"/>
      <c r="AC690" s="33">
        <v>26.5</v>
      </c>
      <c r="AD690" s="33">
        <v>190</v>
      </c>
      <c r="AE690" s="33" t="s">
        <v>103</v>
      </c>
      <c r="AF690" s="33" t="s">
        <v>103</v>
      </c>
      <c r="AG690" s="33"/>
      <c r="AH690" s="4"/>
      <c r="AI690" s="1"/>
      <c r="AJ690" s="1"/>
      <c r="AK690" s="1"/>
      <c r="AL690" s="5"/>
      <c r="AM690" s="164">
        <f t="shared" si="43"/>
        <v>45914</v>
      </c>
      <c r="AW690" s="96"/>
      <c r="AX690" s="37">
        <f t="shared" si="42"/>
        <v>45918</v>
      </c>
      <c r="AY690" s="183"/>
      <c r="AZ690" s="183"/>
      <c r="BA690" s="183"/>
      <c r="BB690" s="183"/>
      <c r="BC690" s="183"/>
      <c r="BD690" s="183"/>
      <c r="BE690" s="183"/>
      <c r="BF690" s="183"/>
      <c r="BG690" s="183"/>
      <c r="BH690" s="4"/>
      <c r="BI690" s="37"/>
      <c r="BJ690" s="1"/>
      <c r="BK690" s="1"/>
      <c r="BL690" s="31"/>
      <c r="BM690" s="31"/>
      <c r="BN690" s="1"/>
      <c r="BO690" s="1"/>
      <c r="BP690" s="1"/>
      <c r="BQ690" s="1"/>
      <c r="BR690" s="1"/>
      <c r="BS690" s="4"/>
      <c r="BT690" s="37">
        <f t="shared" si="44"/>
        <v>45939</v>
      </c>
      <c r="BU690" s="220"/>
      <c r="BV690" s="183"/>
      <c r="BW690" s="221"/>
      <c r="BX690" s="183"/>
      <c r="BY690" s="183"/>
      <c r="BZ690" s="183"/>
      <c r="CA690" s="183"/>
      <c r="CB690" s="183"/>
      <c r="CC690" s="183"/>
      <c r="CE690" s="1"/>
      <c r="CF690" s="1"/>
      <c r="CG690" s="1"/>
      <c r="CH690" s="1"/>
      <c r="CI690" s="1"/>
      <c r="CJ690" s="1"/>
      <c r="CK690" s="1"/>
      <c r="CL690" s="1"/>
      <c r="CM690" s="1"/>
      <c r="CN690" s="1"/>
      <c r="CO690" s="1"/>
    </row>
    <row r="691" spans="1:93" ht="30" customHeight="1" x14ac:dyDescent="0.2">
      <c r="A691" s="1">
        <v>685</v>
      </c>
      <c r="B691" s="1" t="s">
        <v>248</v>
      </c>
      <c r="C691" s="1" t="s">
        <v>339</v>
      </c>
      <c r="D691" s="1" t="s">
        <v>54</v>
      </c>
      <c r="E691" s="1" t="s">
        <v>340</v>
      </c>
      <c r="F691" s="1" t="s">
        <v>74</v>
      </c>
      <c r="G691" s="1">
        <v>6</v>
      </c>
      <c r="H691" s="1" t="s">
        <v>341</v>
      </c>
      <c r="I691" s="1" t="s">
        <v>114</v>
      </c>
      <c r="J691" s="64">
        <v>84912</v>
      </c>
      <c r="K691" s="64">
        <v>93353</v>
      </c>
      <c r="L691" s="29">
        <v>45911</v>
      </c>
      <c r="M691" s="29" t="s">
        <v>4163</v>
      </c>
      <c r="N691" s="1" t="s">
        <v>25</v>
      </c>
      <c r="O691" s="28" t="s">
        <v>84</v>
      </c>
      <c r="P691" s="1" t="s">
        <v>87</v>
      </c>
      <c r="Q691" s="64">
        <v>10</v>
      </c>
      <c r="R691" s="1" t="s">
        <v>410</v>
      </c>
      <c r="T691" s="1" t="s">
        <v>115</v>
      </c>
      <c r="U691" s="1"/>
      <c r="V691" s="1"/>
      <c r="W691" s="4"/>
      <c r="X691" s="28"/>
      <c r="Y691" s="33"/>
      <c r="Z691" s="33"/>
      <c r="AA691" s="96"/>
      <c r="AB691" s="178"/>
      <c r="AC691" s="33">
        <v>26</v>
      </c>
      <c r="AD691" s="33">
        <v>160</v>
      </c>
      <c r="AE691" s="33" t="s">
        <v>103</v>
      </c>
      <c r="AF691" s="33" t="s">
        <v>103</v>
      </c>
      <c r="AG691" s="33"/>
      <c r="AH691" s="4"/>
      <c r="AI691" s="1"/>
      <c r="AJ691" s="1"/>
      <c r="AK691" s="1"/>
      <c r="AL691" s="5"/>
      <c r="AM691" s="164">
        <f t="shared" si="43"/>
        <v>45914</v>
      </c>
      <c r="AW691" s="96"/>
      <c r="AX691" s="37">
        <f t="shared" si="42"/>
        <v>45918</v>
      </c>
      <c r="AY691" s="183"/>
      <c r="AZ691" s="183"/>
      <c r="BA691" s="183"/>
      <c r="BB691" s="183"/>
      <c r="BC691" s="183"/>
      <c r="BD691" s="183"/>
      <c r="BE691" s="183"/>
      <c r="BF691" s="183"/>
      <c r="BG691" s="183"/>
      <c r="BH691" s="4"/>
      <c r="BI691" s="37"/>
      <c r="BJ691" s="1"/>
      <c r="BK691" s="1"/>
      <c r="BL691" s="31"/>
      <c r="BM691" s="31"/>
      <c r="BN691" s="1"/>
      <c r="BO691" s="1"/>
      <c r="BP691" s="1"/>
      <c r="BQ691" s="1"/>
      <c r="BR691" s="1"/>
      <c r="BS691" s="4"/>
      <c r="BT691" s="37">
        <f t="shared" si="44"/>
        <v>45939</v>
      </c>
      <c r="BU691" s="220"/>
      <c r="BV691" s="183"/>
      <c r="BW691" s="221"/>
      <c r="BX691" s="183"/>
      <c r="BY691" s="183"/>
      <c r="BZ691" s="183"/>
      <c r="CA691" s="183"/>
      <c r="CB691" s="183"/>
      <c r="CC691" s="183"/>
      <c r="CE691" s="1"/>
      <c r="CF691" s="1"/>
      <c r="CG691" s="1"/>
      <c r="CH691" s="1"/>
      <c r="CI691" s="1"/>
      <c r="CJ691" s="1"/>
      <c r="CK691" s="1"/>
      <c r="CL691" s="1"/>
      <c r="CM691" s="1"/>
      <c r="CN691" s="1"/>
      <c r="CO691" s="1"/>
    </row>
    <row r="692" spans="1:93" ht="30" customHeight="1" x14ac:dyDescent="0.2">
      <c r="A692" s="1">
        <v>686</v>
      </c>
      <c r="B692" s="1" t="s">
        <v>195</v>
      </c>
      <c r="C692" s="1" t="s">
        <v>721</v>
      </c>
      <c r="D692" s="1" t="s">
        <v>54</v>
      </c>
      <c r="E692" s="1">
        <v>642.29999999999995</v>
      </c>
      <c r="F692" s="1" t="s">
        <v>74</v>
      </c>
      <c r="G692" s="1">
        <v>8</v>
      </c>
      <c r="H692" s="1" t="s">
        <v>341</v>
      </c>
      <c r="I692" s="1" t="s">
        <v>114</v>
      </c>
      <c r="J692" s="64">
        <v>62810</v>
      </c>
      <c r="K692" s="64">
        <v>93354</v>
      </c>
      <c r="L692" s="29">
        <v>45912</v>
      </c>
      <c r="M692" s="29" t="s">
        <v>4163</v>
      </c>
      <c r="N692" s="1" t="s">
        <v>25</v>
      </c>
      <c r="O692" s="28" t="s">
        <v>84</v>
      </c>
      <c r="P692" s="1" t="s">
        <v>87</v>
      </c>
      <c r="Q692" s="64">
        <v>9</v>
      </c>
      <c r="R692" s="1" t="s">
        <v>410</v>
      </c>
      <c r="T692" s="1" t="s">
        <v>115</v>
      </c>
      <c r="U692" s="1"/>
      <c r="V692" s="1"/>
      <c r="W692" s="4"/>
      <c r="X692" s="28"/>
      <c r="Y692" s="33"/>
      <c r="Z692" s="33"/>
      <c r="AA692" s="96"/>
      <c r="AB692" s="178"/>
      <c r="AC692" s="33">
        <v>27</v>
      </c>
      <c r="AD692" s="33">
        <v>180</v>
      </c>
      <c r="AE692" s="33" t="s">
        <v>103</v>
      </c>
      <c r="AF692" s="33" t="s">
        <v>103</v>
      </c>
      <c r="AG692" s="33"/>
      <c r="AH692" s="4"/>
      <c r="AI692" s="1"/>
      <c r="AJ692" s="1"/>
      <c r="AK692" s="1"/>
      <c r="AL692" s="5"/>
      <c r="AM692" s="164">
        <f t="shared" si="43"/>
        <v>45915</v>
      </c>
      <c r="AW692" s="96"/>
      <c r="AX692" s="37">
        <f t="shared" si="42"/>
        <v>45919</v>
      </c>
      <c r="AY692" s="183"/>
      <c r="AZ692" s="183"/>
      <c r="BA692" s="183"/>
      <c r="BB692" s="183"/>
      <c r="BC692" s="183"/>
      <c r="BD692" s="183"/>
      <c r="BE692" s="183"/>
      <c r="BF692" s="183"/>
      <c r="BG692" s="183"/>
      <c r="BH692" s="4"/>
      <c r="BI692" s="37"/>
      <c r="BJ692" s="1"/>
      <c r="BK692" s="1"/>
      <c r="BL692" s="31"/>
      <c r="BM692" s="31"/>
      <c r="BN692" s="1"/>
      <c r="BO692" s="1"/>
      <c r="BP692" s="1"/>
      <c r="BQ692" s="1"/>
      <c r="BR692" s="1"/>
      <c r="BS692" s="4"/>
      <c r="BT692" s="37">
        <f t="shared" si="44"/>
        <v>45940</v>
      </c>
      <c r="BU692" s="220"/>
      <c r="BV692" s="183"/>
      <c r="BW692" s="221"/>
      <c r="BX692" s="183"/>
      <c r="BY692" s="183"/>
      <c r="BZ692" s="183"/>
      <c r="CA692" s="183"/>
      <c r="CB692" s="183"/>
      <c r="CC692" s="183"/>
      <c r="CE692" s="1"/>
      <c r="CF692" s="1"/>
      <c r="CG692" s="1"/>
      <c r="CH692" s="1"/>
      <c r="CI692" s="1"/>
      <c r="CJ692" s="1"/>
      <c r="CK692" s="1"/>
      <c r="CL692" s="1"/>
      <c r="CM692" s="1"/>
      <c r="CN692" s="1"/>
      <c r="CO692" s="1"/>
    </row>
    <row r="693" spans="1:93" ht="30" customHeight="1" x14ac:dyDescent="0.2">
      <c r="A693" s="1">
        <v>687</v>
      </c>
      <c r="B693" s="1" t="s">
        <v>195</v>
      </c>
      <c r="C693" s="1" t="s">
        <v>721</v>
      </c>
      <c r="D693" s="1" t="s">
        <v>54</v>
      </c>
      <c r="E693" s="1">
        <v>642.29999999999995</v>
      </c>
      <c r="F693" s="1" t="s">
        <v>74</v>
      </c>
      <c r="G693" s="1">
        <v>8</v>
      </c>
      <c r="H693" s="1" t="s">
        <v>341</v>
      </c>
      <c r="I693" s="1" t="s">
        <v>114</v>
      </c>
      <c r="J693" s="64">
        <v>82912</v>
      </c>
      <c r="K693" s="64">
        <v>93355</v>
      </c>
      <c r="L693" s="29">
        <v>45912</v>
      </c>
      <c r="M693" s="29" t="s">
        <v>4163</v>
      </c>
      <c r="N693" s="1" t="s">
        <v>25</v>
      </c>
      <c r="O693" s="28" t="s">
        <v>84</v>
      </c>
      <c r="P693" s="1" t="s">
        <v>87</v>
      </c>
      <c r="Q693" s="64">
        <v>10</v>
      </c>
      <c r="R693" s="1" t="s">
        <v>410</v>
      </c>
      <c r="T693" s="1" t="s">
        <v>115</v>
      </c>
      <c r="U693" s="1"/>
      <c r="V693" s="1"/>
      <c r="W693" s="4"/>
      <c r="X693" s="28"/>
      <c r="Y693" s="33"/>
      <c r="Z693" s="33"/>
      <c r="AA693" s="96"/>
      <c r="AB693" s="178"/>
      <c r="AC693" s="33">
        <v>27</v>
      </c>
      <c r="AD693" s="33">
        <v>175</v>
      </c>
      <c r="AE693" s="33" t="s">
        <v>103</v>
      </c>
      <c r="AF693" s="33" t="s">
        <v>103</v>
      </c>
      <c r="AG693" s="33"/>
      <c r="AH693" s="4"/>
      <c r="AI693" s="1"/>
      <c r="AJ693" s="1"/>
      <c r="AK693" s="1"/>
      <c r="AL693" s="5"/>
      <c r="AM693" s="164">
        <f t="shared" si="43"/>
        <v>45915</v>
      </c>
      <c r="AW693" s="96"/>
      <c r="AX693" s="37">
        <f t="shared" si="42"/>
        <v>45919</v>
      </c>
      <c r="AY693" s="183"/>
      <c r="AZ693" s="183"/>
      <c r="BA693" s="183">
        <v>20.100000000000001</v>
      </c>
      <c r="BB693" s="183">
        <v>20.9</v>
      </c>
      <c r="BC693" s="183">
        <v>19.3</v>
      </c>
      <c r="BD693" s="183">
        <v>21</v>
      </c>
      <c r="BE693" s="183">
        <v>21.5</v>
      </c>
      <c r="BF693" s="183">
        <v>20.399999999999999</v>
      </c>
      <c r="BG693" s="183"/>
      <c r="BH693" s="4"/>
      <c r="BI693" s="37"/>
      <c r="BJ693" s="1"/>
      <c r="BK693" s="1"/>
      <c r="BL693" s="31"/>
      <c r="BM693" s="31"/>
      <c r="BN693" s="1"/>
      <c r="BO693" s="1"/>
      <c r="BP693" s="1"/>
      <c r="BQ693" s="1"/>
      <c r="BR693" s="1"/>
      <c r="BS693" s="4"/>
      <c r="BT693" s="37">
        <f t="shared" si="44"/>
        <v>45940</v>
      </c>
      <c r="BU693" s="220"/>
      <c r="BV693" s="183"/>
      <c r="BW693" s="221">
        <v>28.2</v>
      </c>
      <c r="BX693" s="183">
        <v>30</v>
      </c>
      <c r="BY693" s="183">
        <v>29</v>
      </c>
      <c r="BZ693" s="183">
        <v>27.8</v>
      </c>
      <c r="CA693" s="183">
        <v>30</v>
      </c>
      <c r="CB693" s="183">
        <v>28.6</v>
      </c>
      <c r="CC693" s="183"/>
      <c r="CE693" s="1"/>
      <c r="CF693" s="1"/>
      <c r="CG693" s="1"/>
      <c r="CH693" s="1"/>
      <c r="CI693" s="1"/>
      <c r="CJ693" s="1"/>
      <c r="CK693" s="1"/>
      <c r="CL693" s="1"/>
      <c r="CM693" s="1"/>
      <c r="CN693" s="1"/>
      <c r="CO693" s="1"/>
    </row>
    <row r="694" spans="1:93" ht="30" customHeight="1" x14ac:dyDescent="0.2">
      <c r="A694" s="1">
        <v>688</v>
      </c>
      <c r="B694" s="1" t="s">
        <v>195</v>
      </c>
      <c r="C694" s="1" t="s">
        <v>721</v>
      </c>
      <c r="D694" s="1" t="s">
        <v>54</v>
      </c>
      <c r="E694" s="1">
        <v>642.29999999999995</v>
      </c>
      <c r="F694" s="1" t="s">
        <v>74</v>
      </c>
      <c r="G694" s="1">
        <v>8</v>
      </c>
      <c r="H694" s="1" t="s">
        <v>341</v>
      </c>
      <c r="I694" s="1" t="s">
        <v>114</v>
      </c>
      <c r="J694" s="64">
        <v>82812</v>
      </c>
      <c r="K694" s="64">
        <v>93356</v>
      </c>
      <c r="L694" s="29">
        <v>45912</v>
      </c>
      <c r="M694" s="29" t="s">
        <v>4163</v>
      </c>
      <c r="N694" s="1" t="s">
        <v>25</v>
      </c>
      <c r="O694" s="28" t="s">
        <v>84</v>
      </c>
      <c r="P694" s="1" t="s">
        <v>87</v>
      </c>
      <c r="Q694" s="64">
        <v>10</v>
      </c>
      <c r="R694" s="1" t="s">
        <v>410</v>
      </c>
      <c r="T694" s="1" t="s">
        <v>115</v>
      </c>
      <c r="U694" s="1"/>
      <c r="V694" s="1"/>
      <c r="W694" s="4"/>
      <c r="X694" s="28"/>
      <c r="Y694" s="33"/>
      <c r="Z694" s="33"/>
      <c r="AA694" s="96"/>
      <c r="AB694" s="178"/>
      <c r="AC694" s="33">
        <v>25</v>
      </c>
      <c r="AD694" s="33">
        <v>180</v>
      </c>
      <c r="AE694" s="33" t="s">
        <v>103</v>
      </c>
      <c r="AF694" s="33" t="s">
        <v>103</v>
      </c>
      <c r="AG694" s="33"/>
      <c r="AH694" s="4"/>
      <c r="AI694" s="1"/>
      <c r="AJ694" s="1"/>
      <c r="AK694" s="1"/>
      <c r="AL694" s="5"/>
      <c r="AM694" s="164">
        <f t="shared" si="43"/>
        <v>45915</v>
      </c>
      <c r="AW694" s="96"/>
      <c r="AX694" s="37">
        <f t="shared" si="42"/>
        <v>45919</v>
      </c>
      <c r="AY694" s="183"/>
      <c r="AZ694" s="183"/>
      <c r="BA694" s="183"/>
      <c r="BB694" s="183"/>
      <c r="BC694" s="183"/>
      <c r="BD694" s="183"/>
      <c r="BE694" s="183"/>
      <c r="BF694" s="183"/>
      <c r="BG694" s="183"/>
      <c r="BH694" s="4"/>
      <c r="BI694" s="37"/>
      <c r="BJ694" s="1"/>
      <c r="BK694" s="1"/>
      <c r="BL694" s="31"/>
      <c r="BM694" s="31"/>
      <c r="BN694" s="1"/>
      <c r="BO694" s="1"/>
      <c r="BP694" s="1"/>
      <c r="BQ694" s="1"/>
      <c r="BR694" s="1"/>
      <c r="BS694" s="4"/>
      <c r="BT694" s="37">
        <f t="shared" si="44"/>
        <v>45940</v>
      </c>
      <c r="BU694" s="220"/>
      <c r="BV694" s="183"/>
      <c r="BW694" s="221"/>
      <c r="BX694" s="183"/>
      <c r="BY694" s="183"/>
      <c r="BZ694" s="183"/>
      <c r="CA694" s="183"/>
      <c r="CB694" s="183"/>
      <c r="CC694" s="183"/>
      <c r="CE694" s="1"/>
      <c r="CF694" s="1"/>
      <c r="CG694" s="1"/>
      <c r="CH694" s="1"/>
      <c r="CI694" s="1"/>
      <c r="CJ694" s="1"/>
      <c r="CK694" s="1"/>
      <c r="CL694" s="1"/>
      <c r="CM694" s="1"/>
      <c r="CN694" s="1"/>
      <c r="CO694" s="1"/>
    </row>
    <row r="695" spans="1:93" ht="30" customHeight="1" x14ac:dyDescent="0.2">
      <c r="A695" s="1">
        <v>689</v>
      </c>
      <c r="B695" s="1" t="s">
        <v>195</v>
      </c>
      <c r="C695" s="1" t="s">
        <v>721</v>
      </c>
      <c r="D695" s="1" t="s">
        <v>54</v>
      </c>
      <c r="E695" s="1">
        <v>642.29999999999995</v>
      </c>
      <c r="F695" s="1" t="s">
        <v>74</v>
      </c>
      <c r="G695" s="1">
        <v>8</v>
      </c>
      <c r="H695" s="1" t="s">
        <v>341</v>
      </c>
      <c r="I695" s="1" t="s">
        <v>114</v>
      </c>
      <c r="J695" s="64">
        <v>84012</v>
      </c>
      <c r="K695" s="64">
        <v>93357</v>
      </c>
      <c r="L695" s="29">
        <v>45912</v>
      </c>
      <c r="M695" s="29" t="s">
        <v>4163</v>
      </c>
      <c r="N695" s="1" t="s">
        <v>25</v>
      </c>
      <c r="O695" s="28" t="s">
        <v>84</v>
      </c>
      <c r="P695" s="1" t="s">
        <v>87</v>
      </c>
      <c r="Q695" s="64">
        <v>10</v>
      </c>
      <c r="R695" s="1" t="s">
        <v>410</v>
      </c>
      <c r="T695" s="1" t="s">
        <v>115</v>
      </c>
      <c r="U695" s="1"/>
      <c r="V695" s="1"/>
      <c r="W695" s="4"/>
      <c r="X695" s="28"/>
      <c r="Y695" s="33"/>
      <c r="Z695" s="33"/>
      <c r="AA695" s="96"/>
      <c r="AB695" s="178"/>
      <c r="AC695" s="33">
        <v>25.5</v>
      </c>
      <c r="AD695" s="33">
        <v>180</v>
      </c>
      <c r="AE695" s="33" t="s">
        <v>103</v>
      </c>
      <c r="AF695" s="33" t="s">
        <v>103</v>
      </c>
      <c r="AG695" s="33"/>
      <c r="AH695" s="4"/>
      <c r="AI695" s="1"/>
      <c r="AJ695" s="1"/>
      <c r="AK695" s="1"/>
      <c r="AL695" s="5"/>
      <c r="AM695" s="164">
        <f t="shared" si="43"/>
        <v>45915</v>
      </c>
      <c r="AW695" s="96"/>
      <c r="AX695" s="37">
        <f t="shared" si="42"/>
        <v>45919</v>
      </c>
      <c r="AY695" s="183"/>
      <c r="AZ695" s="183"/>
      <c r="BA695" s="183"/>
      <c r="BB695" s="183"/>
      <c r="BC695" s="183"/>
      <c r="BD695" s="183"/>
      <c r="BE695" s="183"/>
      <c r="BF695" s="183"/>
      <c r="BG695" s="183"/>
      <c r="BH695" s="4"/>
      <c r="BI695" s="37"/>
      <c r="BJ695" s="1"/>
      <c r="BK695" s="1"/>
      <c r="BL695" s="31"/>
      <c r="BM695" s="31"/>
      <c r="BN695" s="1"/>
      <c r="BO695" s="1"/>
      <c r="BP695" s="1"/>
      <c r="BQ695" s="1"/>
      <c r="BR695" s="1"/>
      <c r="BS695" s="4"/>
      <c r="BT695" s="37">
        <f t="shared" si="44"/>
        <v>45940</v>
      </c>
      <c r="BU695" s="220"/>
      <c r="BV695" s="183"/>
      <c r="BW695" s="221"/>
      <c r="BX695" s="183"/>
      <c r="BY695" s="183"/>
      <c r="BZ695" s="183"/>
      <c r="CA695" s="183"/>
      <c r="CB695" s="183"/>
      <c r="CC695" s="183"/>
      <c r="CE695" s="1"/>
      <c r="CF695" s="1"/>
      <c r="CG695" s="1"/>
      <c r="CH695" s="1"/>
      <c r="CI695" s="1"/>
      <c r="CJ695" s="1"/>
      <c r="CK695" s="1"/>
      <c r="CL695" s="1"/>
      <c r="CM695" s="1"/>
      <c r="CN695" s="1"/>
      <c r="CO695" s="1"/>
    </row>
    <row r="696" spans="1:93" ht="30" customHeight="1" x14ac:dyDescent="0.2">
      <c r="A696" s="1">
        <v>690</v>
      </c>
      <c r="B696" s="1" t="s">
        <v>195</v>
      </c>
      <c r="C696" s="1" t="s">
        <v>721</v>
      </c>
      <c r="D696" s="1" t="s">
        <v>54</v>
      </c>
      <c r="E696" s="1">
        <v>642.29999999999995</v>
      </c>
      <c r="F696" s="1" t="s">
        <v>74</v>
      </c>
      <c r="G696" s="1">
        <v>8</v>
      </c>
      <c r="H696" s="1" t="s">
        <v>341</v>
      </c>
      <c r="I696" s="1" t="s">
        <v>114</v>
      </c>
      <c r="J696" s="64">
        <v>82012</v>
      </c>
      <c r="K696" s="64">
        <v>93358</v>
      </c>
      <c r="L696" s="29">
        <v>45912</v>
      </c>
      <c r="M696" s="29" t="s">
        <v>4163</v>
      </c>
      <c r="N696" s="1" t="s">
        <v>25</v>
      </c>
      <c r="O696" s="28" t="s">
        <v>84</v>
      </c>
      <c r="P696" s="1" t="s">
        <v>87</v>
      </c>
      <c r="Q696" s="64">
        <v>10</v>
      </c>
      <c r="R696" s="1" t="s">
        <v>410</v>
      </c>
      <c r="T696" s="1" t="s">
        <v>115</v>
      </c>
      <c r="U696" s="1"/>
      <c r="V696" s="1"/>
      <c r="W696" s="4"/>
      <c r="X696" s="28"/>
      <c r="Y696" s="33"/>
      <c r="Z696" s="33"/>
      <c r="AA696" s="96"/>
      <c r="AB696" s="178"/>
      <c r="AC696" s="33">
        <v>27.5</v>
      </c>
      <c r="AD696" s="33">
        <v>150</v>
      </c>
      <c r="AE696" s="33" t="s">
        <v>103</v>
      </c>
      <c r="AF696" s="33" t="s">
        <v>103</v>
      </c>
      <c r="AG696" s="33"/>
      <c r="AH696" s="4"/>
      <c r="AI696" s="1"/>
      <c r="AJ696" s="1"/>
      <c r="AK696" s="1"/>
      <c r="AL696" s="5"/>
      <c r="AM696" s="164">
        <f t="shared" si="43"/>
        <v>45915</v>
      </c>
      <c r="AW696" s="96"/>
      <c r="AX696" s="37">
        <f t="shared" si="42"/>
        <v>45919</v>
      </c>
      <c r="AY696" s="183"/>
      <c r="AZ696" s="183"/>
      <c r="BA696" s="183"/>
      <c r="BB696" s="183"/>
      <c r="BC696" s="183"/>
      <c r="BD696" s="183"/>
      <c r="BE696" s="183"/>
      <c r="BF696" s="183"/>
      <c r="BG696" s="183"/>
      <c r="BH696" s="4"/>
      <c r="BI696" s="37"/>
      <c r="BJ696" s="1"/>
      <c r="BK696" s="1"/>
      <c r="BL696" s="31"/>
      <c r="BM696" s="31"/>
      <c r="BN696" s="1"/>
      <c r="BO696" s="1"/>
      <c r="BP696" s="1"/>
      <c r="BQ696" s="1"/>
      <c r="BR696" s="1"/>
      <c r="BS696" s="4"/>
      <c r="BT696" s="37">
        <f t="shared" si="44"/>
        <v>45940</v>
      </c>
      <c r="BU696" s="220"/>
      <c r="BV696" s="183"/>
      <c r="BW696" s="221"/>
      <c r="BX696" s="183"/>
      <c r="BY696" s="183"/>
      <c r="BZ696" s="183"/>
      <c r="CA696" s="183"/>
      <c r="CB696" s="183"/>
      <c r="CC696" s="183"/>
      <c r="CE696" s="1"/>
      <c r="CF696" s="1"/>
      <c r="CG696" s="1"/>
      <c r="CH696" s="1"/>
      <c r="CI696" s="1"/>
      <c r="CJ696" s="1"/>
      <c r="CK696" s="1"/>
      <c r="CL696" s="1"/>
      <c r="CM696" s="1"/>
      <c r="CN696" s="1"/>
      <c r="CO696" s="1"/>
    </row>
    <row r="697" spans="1:93" ht="30" customHeight="1" x14ac:dyDescent="0.2">
      <c r="A697" s="1">
        <v>691</v>
      </c>
      <c r="B697" s="1" t="s">
        <v>195</v>
      </c>
      <c r="C697" s="1" t="s">
        <v>721</v>
      </c>
      <c r="D697" s="1" t="s">
        <v>54</v>
      </c>
      <c r="E697" s="1">
        <v>642.29999999999995</v>
      </c>
      <c r="F697" s="1" t="s">
        <v>74</v>
      </c>
      <c r="G697" s="1">
        <v>8</v>
      </c>
      <c r="H697" s="1" t="s">
        <v>341</v>
      </c>
      <c r="I697" s="1" t="s">
        <v>114</v>
      </c>
      <c r="J697" s="64">
        <v>81612</v>
      </c>
      <c r="K697" s="64">
        <v>93359</v>
      </c>
      <c r="L697" s="29">
        <v>45912</v>
      </c>
      <c r="M697" s="29" t="s">
        <v>4163</v>
      </c>
      <c r="N697" s="1" t="s">
        <v>25</v>
      </c>
      <c r="O697" s="28" t="s">
        <v>84</v>
      </c>
      <c r="P697" s="1" t="s">
        <v>87</v>
      </c>
      <c r="Q697" s="64">
        <v>10</v>
      </c>
      <c r="R697" s="1" t="s">
        <v>410</v>
      </c>
      <c r="S697" s="1">
        <v>6</v>
      </c>
      <c r="T697" s="1" t="s">
        <v>115</v>
      </c>
      <c r="U697" s="1"/>
      <c r="V697" s="1"/>
      <c r="W697" s="4"/>
      <c r="X697" s="28"/>
      <c r="Y697" s="33"/>
      <c r="Z697" s="33"/>
      <c r="AA697" s="96"/>
      <c r="AB697" s="178"/>
      <c r="AC697" s="33">
        <v>28</v>
      </c>
      <c r="AD697" s="33">
        <v>190</v>
      </c>
      <c r="AE697" s="33" t="s">
        <v>103</v>
      </c>
      <c r="AF697" s="33" t="s">
        <v>103</v>
      </c>
      <c r="AG697" s="33"/>
      <c r="AH697" s="4"/>
      <c r="AI697" s="1"/>
      <c r="AJ697" s="1"/>
      <c r="AK697" s="1"/>
      <c r="AL697" s="5"/>
      <c r="AM697" s="164">
        <f t="shared" si="43"/>
        <v>45915</v>
      </c>
      <c r="AW697" s="96"/>
      <c r="AX697" s="37">
        <f t="shared" si="42"/>
        <v>45919</v>
      </c>
      <c r="AY697" s="183"/>
      <c r="AZ697" s="183"/>
      <c r="BA697" s="183"/>
      <c r="BB697" s="183"/>
      <c r="BC697" s="183"/>
      <c r="BD697" s="183"/>
      <c r="BE697" s="183"/>
      <c r="BF697" s="183"/>
      <c r="BG697" s="183"/>
      <c r="BH697" s="4"/>
      <c r="BI697" s="37"/>
      <c r="BJ697" s="1"/>
      <c r="BK697" s="1"/>
      <c r="BL697" s="31"/>
      <c r="BM697" s="31"/>
      <c r="BN697" s="1"/>
      <c r="BO697" s="1"/>
      <c r="BP697" s="1"/>
      <c r="BQ697" s="1"/>
      <c r="BR697" s="1"/>
      <c r="BS697" s="4"/>
      <c r="BT697" s="37">
        <f t="shared" si="44"/>
        <v>45940</v>
      </c>
      <c r="BU697" s="220"/>
      <c r="BV697" s="183"/>
      <c r="BW697" s="221"/>
      <c r="BX697" s="183"/>
      <c r="BY697" s="183"/>
      <c r="BZ697" s="183"/>
      <c r="CA697" s="183"/>
      <c r="CB697" s="183"/>
      <c r="CC697" s="183"/>
      <c r="CE697" s="1"/>
      <c r="CF697" s="1"/>
      <c r="CG697" s="1"/>
      <c r="CH697" s="1"/>
      <c r="CI697" s="1"/>
      <c r="CJ697" s="1"/>
      <c r="CK697" s="1"/>
      <c r="CL697" s="1"/>
      <c r="CM697" s="1"/>
      <c r="CN697" s="1"/>
      <c r="CO697" s="1"/>
    </row>
    <row r="698" spans="1:93" ht="30" customHeight="1" x14ac:dyDescent="0.2">
      <c r="A698" s="1">
        <v>692</v>
      </c>
      <c r="B698" s="1" t="s">
        <v>195</v>
      </c>
      <c r="C698" s="1" t="s">
        <v>721</v>
      </c>
      <c r="D698" s="1" t="s">
        <v>54</v>
      </c>
      <c r="E698" s="1">
        <v>642.29999999999995</v>
      </c>
      <c r="F698" s="1" t="s">
        <v>74</v>
      </c>
      <c r="G698" s="1">
        <v>8</v>
      </c>
      <c r="H698" s="1" t="s">
        <v>341</v>
      </c>
      <c r="I698" s="1" t="s">
        <v>114</v>
      </c>
      <c r="J698" s="64">
        <v>66810</v>
      </c>
      <c r="K698" s="64">
        <v>93360</v>
      </c>
      <c r="L698" s="29">
        <v>45912</v>
      </c>
      <c r="M698" s="29" t="s">
        <v>4163</v>
      </c>
      <c r="N698" s="1" t="s">
        <v>25</v>
      </c>
      <c r="O698" s="28" t="s">
        <v>84</v>
      </c>
      <c r="P698" s="1" t="s">
        <v>87</v>
      </c>
      <c r="Q698" s="64">
        <v>9</v>
      </c>
      <c r="R698" s="1" t="s">
        <v>410</v>
      </c>
      <c r="T698" s="1" t="s">
        <v>115</v>
      </c>
      <c r="U698" s="1"/>
      <c r="V698" s="1"/>
      <c r="W698" s="4"/>
      <c r="X698" s="28"/>
      <c r="Y698" s="33"/>
      <c r="Z698" s="33"/>
      <c r="AA698" s="96"/>
      <c r="AB698" s="178"/>
      <c r="AC698" s="33">
        <v>29.5</v>
      </c>
      <c r="AD698" s="33">
        <v>170</v>
      </c>
      <c r="AE698" s="33" t="s">
        <v>103</v>
      </c>
      <c r="AF698" s="33" t="s">
        <v>103</v>
      </c>
      <c r="AG698" s="33"/>
      <c r="AH698" s="4"/>
      <c r="AI698" s="1"/>
      <c r="AJ698" s="1"/>
      <c r="AK698" s="1"/>
      <c r="AL698" s="5"/>
      <c r="AM698" s="164">
        <f t="shared" si="43"/>
        <v>45915</v>
      </c>
      <c r="AW698" s="96"/>
      <c r="AX698" s="37">
        <f t="shared" si="42"/>
        <v>45919</v>
      </c>
      <c r="AY698" s="183"/>
      <c r="AZ698" s="183"/>
      <c r="BA698" s="183"/>
      <c r="BB698" s="183"/>
      <c r="BC698" s="183"/>
      <c r="BD698" s="183"/>
      <c r="BE698" s="183"/>
      <c r="BF698" s="183"/>
      <c r="BG698" s="183"/>
      <c r="BH698" s="4"/>
      <c r="BI698" s="37"/>
      <c r="BJ698" s="1"/>
      <c r="BK698" s="1"/>
      <c r="BL698" s="31"/>
      <c r="BM698" s="31"/>
      <c r="BN698" s="1"/>
      <c r="BO698" s="1"/>
      <c r="BP698" s="1"/>
      <c r="BQ698" s="1"/>
      <c r="BR698" s="1"/>
      <c r="BS698" s="4"/>
      <c r="BT698" s="37">
        <f t="shared" si="44"/>
        <v>45940</v>
      </c>
      <c r="BU698" s="220"/>
      <c r="BV698" s="183"/>
      <c r="BW698" s="221"/>
      <c r="BX698" s="183"/>
      <c r="BY698" s="183"/>
      <c r="BZ698" s="183"/>
      <c r="CA698" s="183"/>
      <c r="CB698" s="183"/>
      <c r="CC698" s="183"/>
      <c r="CE698" s="1"/>
      <c r="CF698" s="1"/>
      <c r="CG698" s="1"/>
      <c r="CH698" s="1"/>
      <c r="CI698" s="1"/>
      <c r="CJ698" s="1"/>
      <c r="CK698" s="1"/>
      <c r="CL698" s="1"/>
      <c r="CM698" s="1"/>
      <c r="CN698" s="1"/>
      <c r="CO698" s="1"/>
    </row>
    <row r="699" spans="1:93" ht="30" customHeight="1" x14ac:dyDescent="0.2">
      <c r="A699" s="1">
        <v>693</v>
      </c>
      <c r="B699" s="1" t="s">
        <v>195</v>
      </c>
      <c r="C699" s="1" t="s">
        <v>721</v>
      </c>
      <c r="D699" s="1" t="s">
        <v>54</v>
      </c>
      <c r="E699" s="1">
        <v>642.29999999999995</v>
      </c>
      <c r="F699" s="1" t="s">
        <v>74</v>
      </c>
      <c r="G699" s="1">
        <v>8</v>
      </c>
      <c r="H699" s="1" t="s">
        <v>341</v>
      </c>
      <c r="I699" s="1" t="s">
        <v>114</v>
      </c>
      <c r="J699" s="64">
        <v>78012</v>
      </c>
      <c r="K699" s="64">
        <v>93361</v>
      </c>
      <c r="L699" s="29">
        <v>45912</v>
      </c>
      <c r="M699" s="29" t="s">
        <v>4163</v>
      </c>
      <c r="N699" s="1" t="s">
        <v>25</v>
      </c>
      <c r="O699" s="28" t="s">
        <v>84</v>
      </c>
      <c r="P699" s="1" t="s">
        <v>87</v>
      </c>
      <c r="Q699" s="64">
        <v>10</v>
      </c>
      <c r="R699" s="1" t="s">
        <v>410</v>
      </c>
      <c r="T699" s="1" t="s">
        <v>115</v>
      </c>
      <c r="U699" s="1"/>
      <c r="V699" s="1"/>
      <c r="W699" s="4"/>
      <c r="X699" s="28"/>
      <c r="Y699" s="33"/>
      <c r="Z699" s="33"/>
      <c r="AA699" s="96"/>
      <c r="AB699" s="178"/>
      <c r="AC699" s="33">
        <v>28.5</v>
      </c>
      <c r="AD699" s="33">
        <v>190</v>
      </c>
      <c r="AE699" s="33" t="s">
        <v>103</v>
      </c>
      <c r="AF699" s="33" t="s">
        <v>103</v>
      </c>
      <c r="AG699" s="33"/>
      <c r="AH699" s="4"/>
      <c r="AI699" s="1"/>
      <c r="AJ699" s="1"/>
      <c r="AK699" s="1"/>
      <c r="AL699" s="5"/>
      <c r="AM699" s="164">
        <f t="shared" si="43"/>
        <v>45915</v>
      </c>
      <c r="AW699" s="96"/>
      <c r="AX699" s="37">
        <f t="shared" si="42"/>
        <v>45919</v>
      </c>
      <c r="AY699" s="183"/>
      <c r="AZ699" s="183"/>
      <c r="BA699" s="183"/>
      <c r="BB699" s="183"/>
      <c r="BC699" s="183"/>
      <c r="BD699" s="183"/>
      <c r="BE699" s="183"/>
      <c r="BF699" s="183"/>
      <c r="BG699" s="183"/>
      <c r="BH699" s="4"/>
      <c r="BI699" s="37"/>
      <c r="BJ699" s="1"/>
      <c r="BK699" s="1"/>
      <c r="BL699" s="31"/>
      <c r="BM699" s="31"/>
      <c r="BN699" s="1"/>
      <c r="BO699" s="1"/>
      <c r="BP699" s="1"/>
      <c r="BQ699" s="1"/>
      <c r="BR699" s="1"/>
      <c r="BS699" s="4"/>
      <c r="BT699" s="37">
        <f t="shared" si="44"/>
        <v>45940</v>
      </c>
      <c r="BU699" s="220"/>
      <c r="BV699" s="183"/>
      <c r="BW699" s="221"/>
      <c r="BX699" s="183"/>
      <c r="BY699" s="183"/>
      <c r="BZ699" s="183"/>
      <c r="CA699" s="183"/>
      <c r="CB699" s="183"/>
      <c r="CC699" s="183"/>
      <c r="CE699" s="1"/>
      <c r="CF699" s="1"/>
      <c r="CG699" s="1"/>
      <c r="CH699" s="1"/>
      <c r="CI699" s="1"/>
      <c r="CJ699" s="1"/>
      <c r="CK699" s="1"/>
      <c r="CL699" s="1"/>
      <c r="CM699" s="1"/>
      <c r="CN699" s="1"/>
      <c r="CO699" s="1"/>
    </row>
    <row r="700" spans="1:93" ht="30" customHeight="1" x14ac:dyDescent="0.2">
      <c r="A700" s="1">
        <v>694</v>
      </c>
      <c r="B700" s="1" t="s">
        <v>195</v>
      </c>
      <c r="C700" s="1" t="s">
        <v>721</v>
      </c>
      <c r="D700" s="1" t="s">
        <v>54</v>
      </c>
      <c r="E700" s="1">
        <v>642.29999999999995</v>
      </c>
      <c r="F700" s="1" t="s">
        <v>74</v>
      </c>
      <c r="G700" s="1">
        <v>8</v>
      </c>
      <c r="H700" s="1" t="s">
        <v>341</v>
      </c>
      <c r="I700" s="1" t="s">
        <v>114</v>
      </c>
      <c r="J700" s="64">
        <v>83412</v>
      </c>
      <c r="K700" s="64">
        <v>93362</v>
      </c>
      <c r="L700" s="29">
        <v>45912</v>
      </c>
      <c r="M700" s="29" t="s">
        <v>4163</v>
      </c>
      <c r="N700" s="1" t="s">
        <v>25</v>
      </c>
      <c r="O700" s="28" t="s">
        <v>84</v>
      </c>
      <c r="P700" s="1" t="s">
        <v>87</v>
      </c>
      <c r="Q700" s="64">
        <v>10</v>
      </c>
      <c r="R700" s="1" t="s">
        <v>410</v>
      </c>
      <c r="T700" s="1" t="s">
        <v>115</v>
      </c>
      <c r="U700" s="1"/>
      <c r="V700" s="1"/>
      <c r="W700" s="4"/>
      <c r="X700" s="28"/>
      <c r="Y700" s="33"/>
      <c r="Z700" s="33"/>
      <c r="AA700" s="96"/>
      <c r="AB700" s="178"/>
      <c r="AC700" s="33">
        <v>29</v>
      </c>
      <c r="AD700" s="33">
        <v>165</v>
      </c>
      <c r="AE700" s="33" t="s">
        <v>103</v>
      </c>
      <c r="AF700" s="33" t="s">
        <v>103</v>
      </c>
      <c r="AG700" s="33"/>
      <c r="AH700" s="4"/>
      <c r="AI700" s="1"/>
      <c r="AJ700" s="1"/>
      <c r="AK700" s="1"/>
      <c r="AL700" s="5"/>
      <c r="AM700" s="164">
        <f t="shared" si="43"/>
        <v>45915</v>
      </c>
      <c r="AW700" s="96"/>
      <c r="AX700" s="37">
        <f t="shared" si="42"/>
        <v>45919</v>
      </c>
      <c r="AY700" s="183"/>
      <c r="AZ700" s="183"/>
      <c r="BA700" s="183"/>
      <c r="BB700" s="183"/>
      <c r="BC700" s="183"/>
      <c r="BD700" s="183"/>
      <c r="BE700" s="183"/>
      <c r="BF700" s="183"/>
      <c r="BG700" s="183"/>
      <c r="BH700" s="4"/>
      <c r="BI700" s="37"/>
      <c r="BJ700" s="1"/>
      <c r="BK700" s="1"/>
      <c r="BL700" s="31"/>
      <c r="BM700" s="31"/>
      <c r="BN700" s="1"/>
      <c r="BO700" s="1"/>
      <c r="BP700" s="1"/>
      <c r="BQ700" s="1"/>
      <c r="BR700" s="1"/>
      <c r="BS700" s="4"/>
      <c r="BT700" s="37">
        <f t="shared" si="44"/>
        <v>45940</v>
      </c>
      <c r="BU700" s="220"/>
      <c r="BV700" s="183"/>
      <c r="BW700" s="221"/>
      <c r="BX700" s="183"/>
      <c r="BY700" s="183"/>
      <c r="BZ700" s="183"/>
      <c r="CA700" s="183"/>
      <c r="CB700" s="183"/>
      <c r="CC700" s="183"/>
      <c r="CE700" s="1"/>
      <c r="CF700" s="1"/>
      <c r="CG700" s="1"/>
      <c r="CH700" s="1"/>
      <c r="CI700" s="1"/>
      <c r="CJ700" s="1"/>
      <c r="CK700" s="1"/>
      <c r="CL700" s="1"/>
      <c r="CM700" s="1"/>
      <c r="CN700" s="1"/>
      <c r="CO700" s="1"/>
    </row>
    <row r="701" spans="1:93" ht="30" customHeight="1" x14ac:dyDescent="0.2">
      <c r="A701" s="1">
        <v>695</v>
      </c>
      <c r="B701" s="1" t="s">
        <v>195</v>
      </c>
      <c r="C701" s="1" t="s">
        <v>721</v>
      </c>
      <c r="D701" s="1" t="s">
        <v>54</v>
      </c>
      <c r="E701" s="1">
        <v>642.29999999999995</v>
      </c>
      <c r="F701" s="1" t="s">
        <v>74</v>
      </c>
      <c r="G701" s="1">
        <v>8</v>
      </c>
      <c r="H701" s="1" t="s">
        <v>341</v>
      </c>
      <c r="I701" s="1" t="s">
        <v>114</v>
      </c>
      <c r="J701" s="64">
        <v>84612</v>
      </c>
      <c r="K701" s="64">
        <v>93363</v>
      </c>
      <c r="L701" s="29">
        <v>45912</v>
      </c>
      <c r="M701" s="29" t="s">
        <v>4163</v>
      </c>
      <c r="N701" s="1" t="s">
        <v>25</v>
      </c>
      <c r="O701" s="28" t="s">
        <v>84</v>
      </c>
      <c r="P701" s="1" t="s">
        <v>87</v>
      </c>
      <c r="Q701" s="64">
        <v>10</v>
      </c>
      <c r="R701" s="1" t="s">
        <v>410</v>
      </c>
      <c r="T701" s="1" t="s">
        <v>115</v>
      </c>
      <c r="U701" s="1"/>
      <c r="V701" s="1"/>
      <c r="W701" s="4"/>
      <c r="X701" s="28"/>
      <c r="Y701" s="33"/>
      <c r="Z701" s="33"/>
      <c r="AA701" s="96"/>
      <c r="AB701" s="178"/>
      <c r="AC701" s="33">
        <v>27</v>
      </c>
      <c r="AD701" s="33">
        <v>180</v>
      </c>
      <c r="AE701" s="33" t="s">
        <v>103</v>
      </c>
      <c r="AF701" s="33" t="s">
        <v>103</v>
      </c>
      <c r="AG701" s="33"/>
      <c r="AH701" s="4"/>
      <c r="AI701" s="1"/>
      <c r="AJ701" s="1"/>
      <c r="AK701" s="1"/>
      <c r="AL701" s="5"/>
      <c r="AM701" s="164">
        <f t="shared" si="43"/>
        <v>45915</v>
      </c>
      <c r="AW701" s="96"/>
      <c r="AX701" s="37">
        <f t="shared" si="42"/>
        <v>45919</v>
      </c>
      <c r="AY701" s="183"/>
      <c r="AZ701" s="183"/>
      <c r="BA701" s="183"/>
      <c r="BB701" s="183"/>
      <c r="BC701" s="183"/>
      <c r="BD701" s="183"/>
      <c r="BE701" s="183"/>
      <c r="BF701" s="183"/>
      <c r="BG701" s="183"/>
      <c r="BH701" s="4"/>
      <c r="BI701" s="37"/>
      <c r="BJ701" s="1"/>
      <c r="BK701" s="1"/>
      <c r="BL701" s="31"/>
      <c r="BM701" s="31"/>
      <c r="BN701" s="1"/>
      <c r="BO701" s="1"/>
      <c r="BP701" s="1"/>
      <c r="BQ701" s="1"/>
      <c r="BR701" s="1"/>
      <c r="BS701" s="4"/>
      <c r="BT701" s="37">
        <f t="shared" si="44"/>
        <v>45940</v>
      </c>
      <c r="BU701" s="220"/>
      <c r="BV701" s="183"/>
      <c r="BW701" s="221"/>
      <c r="BX701" s="183"/>
      <c r="BY701" s="183"/>
      <c r="BZ701" s="183"/>
      <c r="CA701" s="183"/>
      <c r="CB701" s="183"/>
      <c r="CC701" s="183"/>
      <c r="CE701" s="1"/>
      <c r="CF701" s="1"/>
      <c r="CG701" s="1"/>
      <c r="CH701" s="1"/>
      <c r="CI701" s="1"/>
      <c r="CJ701" s="1"/>
      <c r="CK701" s="1"/>
      <c r="CL701" s="1"/>
      <c r="CM701" s="1"/>
      <c r="CN701" s="1"/>
      <c r="CO701" s="1"/>
    </row>
    <row r="702" spans="1:93" ht="30" customHeight="1" x14ac:dyDescent="0.2">
      <c r="A702" s="1">
        <v>696</v>
      </c>
      <c r="B702" s="1" t="s">
        <v>195</v>
      </c>
      <c r="C702" s="1" t="s">
        <v>721</v>
      </c>
      <c r="D702" s="1" t="s">
        <v>54</v>
      </c>
      <c r="E702" s="1">
        <v>642.29999999999995</v>
      </c>
      <c r="F702" s="1" t="s">
        <v>74</v>
      </c>
      <c r="G702" s="1">
        <v>8</v>
      </c>
      <c r="H702" s="1" t="s">
        <v>341</v>
      </c>
      <c r="I702" s="1" t="s">
        <v>114</v>
      </c>
      <c r="J702" s="64">
        <v>67610</v>
      </c>
      <c r="K702" s="64">
        <v>93364</v>
      </c>
      <c r="L702" s="29">
        <v>45912</v>
      </c>
      <c r="M702" s="29" t="s">
        <v>4163</v>
      </c>
      <c r="N702" s="1" t="s">
        <v>25</v>
      </c>
      <c r="O702" s="28" t="s">
        <v>84</v>
      </c>
      <c r="P702" s="1" t="s">
        <v>87</v>
      </c>
      <c r="Q702" s="64">
        <v>9</v>
      </c>
      <c r="R702" s="1" t="s">
        <v>410</v>
      </c>
      <c r="T702" s="1" t="s">
        <v>115</v>
      </c>
      <c r="U702" s="1"/>
      <c r="V702" s="1"/>
      <c r="W702" s="4"/>
      <c r="X702" s="28"/>
      <c r="Y702" s="33"/>
      <c r="Z702" s="33"/>
      <c r="AA702" s="96"/>
      <c r="AB702" s="178"/>
      <c r="AC702" s="33">
        <v>26.5</v>
      </c>
      <c r="AD702" s="33">
        <v>180</v>
      </c>
      <c r="AE702" s="33" t="s">
        <v>103</v>
      </c>
      <c r="AF702" s="33" t="s">
        <v>103</v>
      </c>
      <c r="AG702" s="33"/>
      <c r="AH702" s="4"/>
      <c r="AI702" s="1"/>
      <c r="AJ702" s="1"/>
      <c r="AK702" s="1"/>
      <c r="AL702" s="5"/>
      <c r="AM702" s="164">
        <f t="shared" si="43"/>
        <v>45915</v>
      </c>
      <c r="AW702" s="96"/>
      <c r="AX702" s="37">
        <f t="shared" si="42"/>
        <v>45919</v>
      </c>
      <c r="AY702" s="183"/>
      <c r="AZ702" s="183"/>
      <c r="BA702" s="183"/>
      <c r="BB702" s="183"/>
      <c r="BC702" s="183"/>
      <c r="BD702" s="183"/>
      <c r="BE702" s="183"/>
      <c r="BF702" s="183"/>
      <c r="BG702" s="183"/>
      <c r="BH702" s="4"/>
      <c r="BI702" s="37"/>
      <c r="BJ702" s="1"/>
      <c r="BK702" s="1"/>
      <c r="BL702" s="31"/>
      <c r="BM702" s="31"/>
      <c r="BN702" s="1"/>
      <c r="BO702" s="1"/>
      <c r="BP702" s="1"/>
      <c r="BQ702" s="1"/>
      <c r="BR702" s="1"/>
      <c r="BS702" s="4"/>
      <c r="BT702" s="37">
        <f t="shared" si="44"/>
        <v>45940</v>
      </c>
      <c r="BU702" s="220"/>
      <c r="BV702" s="183"/>
      <c r="BW702" s="221"/>
      <c r="BX702" s="183"/>
      <c r="BY702" s="183"/>
      <c r="BZ702" s="183"/>
      <c r="CA702" s="183"/>
      <c r="CB702" s="183"/>
      <c r="CC702" s="183"/>
      <c r="CE702" s="1"/>
      <c r="CF702" s="1"/>
      <c r="CG702" s="1"/>
      <c r="CH702" s="1"/>
      <c r="CI702" s="1"/>
      <c r="CJ702" s="1"/>
      <c r="CK702" s="1"/>
      <c r="CL702" s="1"/>
      <c r="CM702" s="1"/>
      <c r="CN702" s="1"/>
      <c r="CO702" s="1"/>
    </row>
    <row r="703" spans="1:93" ht="30" customHeight="1" x14ac:dyDescent="0.2">
      <c r="A703" s="1">
        <v>697</v>
      </c>
      <c r="B703" s="1" t="s">
        <v>195</v>
      </c>
      <c r="C703" s="1" t="s">
        <v>721</v>
      </c>
      <c r="D703" s="1" t="s">
        <v>54</v>
      </c>
      <c r="E703" s="1">
        <v>642.29999999999995</v>
      </c>
      <c r="F703" s="1" t="s">
        <v>74</v>
      </c>
      <c r="G703" s="1">
        <v>8</v>
      </c>
      <c r="H703" s="1" t="s">
        <v>341</v>
      </c>
      <c r="I703" s="1" t="s">
        <v>114</v>
      </c>
      <c r="J703" s="64">
        <v>82812</v>
      </c>
      <c r="K703" s="64">
        <v>93365</v>
      </c>
      <c r="L703" s="29">
        <v>45912</v>
      </c>
      <c r="M703" s="29" t="s">
        <v>4163</v>
      </c>
      <c r="N703" s="1" t="s">
        <v>25</v>
      </c>
      <c r="O703" s="28" t="s">
        <v>84</v>
      </c>
      <c r="P703" s="1" t="s">
        <v>87</v>
      </c>
      <c r="Q703" s="64">
        <v>10</v>
      </c>
      <c r="R703" s="1" t="s">
        <v>410</v>
      </c>
      <c r="T703" s="1" t="s">
        <v>115</v>
      </c>
      <c r="U703" s="1"/>
      <c r="V703" s="1"/>
      <c r="W703" s="4"/>
      <c r="X703" s="28"/>
      <c r="Y703" s="33"/>
      <c r="Z703" s="33"/>
      <c r="AA703" s="96"/>
      <c r="AB703" s="178"/>
      <c r="AC703" s="33">
        <v>27.5</v>
      </c>
      <c r="AD703" s="33">
        <v>190</v>
      </c>
      <c r="AE703" s="33" t="s">
        <v>103</v>
      </c>
      <c r="AF703" s="33" t="s">
        <v>103</v>
      </c>
      <c r="AG703" s="33"/>
      <c r="AH703" s="4"/>
      <c r="AI703" s="1"/>
      <c r="AJ703" s="1"/>
      <c r="AK703" s="1"/>
      <c r="AL703" s="5"/>
      <c r="AM703" s="164">
        <f t="shared" si="43"/>
        <v>45915</v>
      </c>
      <c r="AW703" s="96"/>
      <c r="AX703" s="37">
        <f t="shared" si="42"/>
        <v>45919</v>
      </c>
      <c r="AY703" s="183"/>
      <c r="AZ703" s="183"/>
      <c r="BA703" s="183"/>
      <c r="BB703" s="183"/>
      <c r="BC703" s="183"/>
      <c r="BD703" s="183"/>
      <c r="BE703" s="183"/>
      <c r="BF703" s="183"/>
      <c r="BG703" s="183"/>
      <c r="BH703" s="4"/>
      <c r="BI703" s="37"/>
      <c r="BJ703" s="1"/>
      <c r="BK703" s="1"/>
      <c r="BL703" s="31"/>
      <c r="BM703" s="31"/>
      <c r="BN703" s="1"/>
      <c r="BO703" s="1"/>
      <c r="BP703" s="1"/>
      <c r="BQ703" s="1"/>
      <c r="BR703" s="1"/>
      <c r="BS703" s="4"/>
      <c r="BT703" s="37">
        <f t="shared" si="44"/>
        <v>45940</v>
      </c>
      <c r="BU703" s="220"/>
      <c r="BV703" s="183"/>
      <c r="BW703" s="221"/>
      <c r="BX703" s="183"/>
      <c r="BY703" s="183"/>
      <c r="BZ703" s="183"/>
      <c r="CA703" s="183"/>
      <c r="CB703" s="183"/>
      <c r="CC703" s="183"/>
      <c r="CE703" s="1"/>
      <c r="CF703" s="1"/>
      <c r="CG703" s="1"/>
      <c r="CH703" s="1"/>
      <c r="CI703" s="1"/>
      <c r="CJ703" s="1"/>
      <c r="CK703" s="1"/>
      <c r="CL703" s="1"/>
      <c r="CM703" s="1"/>
      <c r="CN703" s="1"/>
      <c r="CO703" s="1"/>
    </row>
    <row r="704" spans="1:93" ht="30" customHeight="1" x14ac:dyDescent="0.2">
      <c r="A704" s="1">
        <v>698</v>
      </c>
      <c r="B704" s="1" t="s">
        <v>195</v>
      </c>
      <c r="C704" s="1" t="s">
        <v>721</v>
      </c>
      <c r="D704" s="1" t="s">
        <v>54</v>
      </c>
      <c r="E704" s="1">
        <v>642.29999999999995</v>
      </c>
      <c r="F704" s="1" t="s">
        <v>74</v>
      </c>
      <c r="G704" s="1">
        <v>8</v>
      </c>
      <c r="H704" s="1" t="s">
        <v>341</v>
      </c>
      <c r="I704" s="1" t="s">
        <v>114</v>
      </c>
      <c r="J704" s="64">
        <v>84912</v>
      </c>
      <c r="K704" s="64">
        <v>93366</v>
      </c>
      <c r="L704" s="29">
        <v>45912</v>
      </c>
      <c r="M704" s="29" t="s">
        <v>4163</v>
      </c>
      <c r="N704" s="1" t="s">
        <v>25</v>
      </c>
      <c r="O704" s="28" t="s">
        <v>84</v>
      </c>
      <c r="P704" s="1" t="s">
        <v>87</v>
      </c>
      <c r="Q704" s="64">
        <v>10</v>
      </c>
      <c r="R704" s="1" t="s">
        <v>410</v>
      </c>
      <c r="T704" s="1" t="s">
        <v>115</v>
      </c>
      <c r="U704" s="1"/>
      <c r="V704" s="1"/>
      <c r="W704" s="4"/>
      <c r="X704" s="28"/>
      <c r="Y704" s="33"/>
      <c r="Z704" s="33"/>
      <c r="AA704" s="96"/>
      <c r="AB704" s="178"/>
      <c r="AC704" s="33">
        <v>26</v>
      </c>
      <c r="AD704" s="33">
        <v>190</v>
      </c>
      <c r="AE704" s="33" t="s">
        <v>103</v>
      </c>
      <c r="AF704" s="33" t="s">
        <v>103</v>
      </c>
      <c r="AG704" s="33"/>
      <c r="AH704" s="4"/>
      <c r="AI704" s="1"/>
      <c r="AJ704" s="1"/>
      <c r="AK704" s="1"/>
      <c r="AL704" s="5"/>
      <c r="AM704" s="164">
        <f t="shared" si="43"/>
        <v>45915</v>
      </c>
      <c r="AW704" s="96"/>
      <c r="AX704" s="37">
        <f t="shared" si="42"/>
        <v>45919</v>
      </c>
      <c r="AY704" s="183"/>
      <c r="AZ704" s="183"/>
      <c r="BA704" s="183"/>
      <c r="BB704" s="183"/>
      <c r="BC704" s="183"/>
      <c r="BD704" s="183"/>
      <c r="BE704" s="183"/>
      <c r="BF704" s="183"/>
      <c r="BG704" s="183"/>
      <c r="BH704" s="4"/>
      <c r="BI704" s="37"/>
      <c r="BJ704" s="1"/>
      <c r="BK704" s="1"/>
      <c r="BL704" s="31"/>
      <c r="BM704" s="31"/>
      <c r="BN704" s="1"/>
      <c r="BO704" s="1"/>
      <c r="BP704" s="1"/>
      <c r="BQ704" s="1"/>
      <c r="BR704" s="1"/>
      <c r="BS704" s="4"/>
      <c r="BT704" s="37">
        <f t="shared" si="44"/>
        <v>45940</v>
      </c>
      <c r="BU704" s="220"/>
      <c r="BV704" s="183"/>
      <c r="BW704" s="221"/>
      <c r="BX704" s="183"/>
      <c r="BY704" s="183"/>
      <c r="BZ704" s="183"/>
      <c r="CA704" s="183"/>
      <c r="CB704" s="183"/>
      <c r="CC704" s="183"/>
      <c r="CE704" s="1"/>
      <c r="CF704" s="1"/>
      <c r="CG704" s="1"/>
      <c r="CH704" s="1"/>
      <c r="CI704" s="1"/>
      <c r="CJ704" s="1"/>
      <c r="CK704" s="1"/>
      <c r="CL704" s="1"/>
      <c r="CM704" s="1"/>
      <c r="CN704" s="1"/>
      <c r="CO704" s="1"/>
    </row>
    <row r="705" spans="1:93" ht="30" customHeight="1" x14ac:dyDescent="0.2">
      <c r="A705" s="1">
        <v>699</v>
      </c>
      <c r="B705" s="1" t="s">
        <v>195</v>
      </c>
      <c r="C705" s="1" t="s">
        <v>721</v>
      </c>
      <c r="D705" s="1" t="s">
        <v>54</v>
      </c>
      <c r="E705" s="1">
        <v>642.29999999999995</v>
      </c>
      <c r="F705" s="1" t="s">
        <v>74</v>
      </c>
      <c r="G705" s="1">
        <v>8</v>
      </c>
      <c r="H705" s="1" t="s">
        <v>341</v>
      </c>
      <c r="I705" s="1" t="s">
        <v>114</v>
      </c>
      <c r="J705" s="64">
        <v>82612</v>
      </c>
      <c r="K705" s="64">
        <v>93367</v>
      </c>
      <c r="L705" s="29">
        <v>45912</v>
      </c>
      <c r="M705" s="29" t="s">
        <v>4163</v>
      </c>
      <c r="N705" s="1" t="s">
        <v>25</v>
      </c>
      <c r="O705" s="28" t="s">
        <v>84</v>
      </c>
      <c r="P705" s="1" t="s">
        <v>87</v>
      </c>
      <c r="Q705" s="64">
        <v>10</v>
      </c>
      <c r="R705" s="1" t="s">
        <v>410</v>
      </c>
      <c r="T705" s="1" t="s">
        <v>115</v>
      </c>
      <c r="U705" s="1"/>
      <c r="V705" s="1"/>
      <c r="W705" s="4"/>
      <c r="X705" s="28"/>
      <c r="Y705" s="33"/>
      <c r="Z705" s="33"/>
      <c r="AA705" s="96"/>
      <c r="AB705" s="178"/>
      <c r="AC705" s="33">
        <v>27</v>
      </c>
      <c r="AD705" s="33">
        <v>175</v>
      </c>
      <c r="AE705" s="33" t="s">
        <v>103</v>
      </c>
      <c r="AF705" s="33" t="s">
        <v>103</v>
      </c>
      <c r="AG705" s="33"/>
      <c r="AH705" s="4"/>
      <c r="AI705" s="1"/>
      <c r="AJ705" s="1"/>
      <c r="AK705" s="1"/>
      <c r="AL705" s="5"/>
      <c r="AM705" s="164">
        <f t="shared" si="43"/>
        <v>45915</v>
      </c>
      <c r="AW705" s="96"/>
      <c r="AX705" s="37">
        <f t="shared" si="42"/>
        <v>45919</v>
      </c>
      <c r="AY705" s="183"/>
      <c r="AZ705" s="183"/>
      <c r="BA705" s="183"/>
      <c r="BB705" s="183"/>
      <c r="BC705" s="183"/>
      <c r="BD705" s="183"/>
      <c r="BE705" s="183"/>
      <c r="BF705" s="183"/>
      <c r="BG705" s="183"/>
      <c r="BH705" s="4"/>
      <c r="BI705" s="37"/>
      <c r="BJ705" s="1"/>
      <c r="BK705" s="1"/>
      <c r="BL705" s="31"/>
      <c r="BM705" s="31"/>
      <c r="BN705" s="1"/>
      <c r="BO705" s="1"/>
      <c r="BP705" s="1"/>
      <c r="BQ705" s="1"/>
      <c r="BR705" s="1"/>
      <c r="BS705" s="4"/>
      <c r="BT705" s="37">
        <f t="shared" si="44"/>
        <v>45940</v>
      </c>
      <c r="BU705" s="220"/>
      <c r="BV705" s="183"/>
      <c r="BW705" s="221"/>
      <c r="BX705" s="183"/>
      <c r="BY705" s="183"/>
      <c r="BZ705" s="183"/>
      <c r="CA705" s="183"/>
      <c r="CB705" s="183"/>
      <c r="CC705" s="183"/>
      <c r="CE705" s="1"/>
      <c r="CF705" s="1"/>
      <c r="CG705" s="1"/>
      <c r="CH705" s="1"/>
      <c r="CI705" s="1"/>
      <c r="CJ705" s="1"/>
      <c r="CK705" s="1"/>
      <c r="CL705" s="1"/>
      <c r="CM705" s="1"/>
      <c r="CN705" s="1"/>
      <c r="CO705" s="1"/>
    </row>
    <row r="706" spans="1:93" ht="30" customHeight="1" x14ac:dyDescent="0.2">
      <c r="A706" s="1">
        <v>700</v>
      </c>
      <c r="B706" s="1" t="s">
        <v>195</v>
      </c>
      <c r="C706" s="1" t="s">
        <v>721</v>
      </c>
      <c r="D706" s="1" t="s">
        <v>54</v>
      </c>
      <c r="E706" s="1">
        <v>642.29999999999995</v>
      </c>
      <c r="F706" s="1" t="s">
        <v>74</v>
      </c>
      <c r="G706" s="1">
        <v>8</v>
      </c>
      <c r="H706" s="1" t="s">
        <v>341</v>
      </c>
      <c r="I706" s="1" t="s">
        <v>114</v>
      </c>
      <c r="J706" s="64">
        <v>62810</v>
      </c>
      <c r="K706" s="64">
        <v>93368</v>
      </c>
      <c r="L706" s="29">
        <v>45912</v>
      </c>
      <c r="M706" s="29" t="s">
        <v>4163</v>
      </c>
      <c r="N706" s="1" t="s">
        <v>25</v>
      </c>
      <c r="O706" s="28" t="s">
        <v>84</v>
      </c>
      <c r="P706" s="1" t="s">
        <v>87</v>
      </c>
      <c r="Q706" s="64">
        <v>9</v>
      </c>
      <c r="R706" s="1" t="s">
        <v>410</v>
      </c>
      <c r="T706" s="1" t="s">
        <v>115</v>
      </c>
      <c r="U706" s="1"/>
      <c r="V706" s="1"/>
      <c r="W706" s="4"/>
      <c r="X706" s="28"/>
      <c r="Y706" s="33"/>
      <c r="Z706" s="33"/>
      <c r="AA706" s="96"/>
      <c r="AB706" s="178"/>
      <c r="AC706" s="33">
        <v>28</v>
      </c>
      <c r="AD706" s="33">
        <v>155</v>
      </c>
      <c r="AE706" s="33" t="s">
        <v>103</v>
      </c>
      <c r="AF706" s="33" t="s">
        <v>103</v>
      </c>
      <c r="AG706" s="33"/>
      <c r="AH706" s="4"/>
      <c r="AI706" s="1"/>
      <c r="AJ706" s="1"/>
      <c r="AK706" s="1"/>
      <c r="AL706" s="5"/>
      <c r="AM706" s="164">
        <f t="shared" si="43"/>
        <v>45915</v>
      </c>
      <c r="AW706" s="96"/>
      <c r="AX706" s="37">
        <f t="shared" si="42"/>
        <v>45919</v>
      </c>
      <c r="AY706" s="183"/>
      <c r="AZ706" s="183"/>
      <c r="BA706" s="183">
        <v>20.6</v>
      </c>
      <c r="BB706" s="183">
        <v>20.3</v>
      </c>
      <c r="BC706" s="183">
        <v>18.899999999999999</v>
      </c>
      <c r="BD706" s="183"/>
      <c r="BE706" s="183"/>
      <c r="BF706" s="183"/>
      <c r="BG706" s="183"/>
      <c r="BH706" s="4"/>
      <c r="BI706" s="37"/>
      <c r="BJ706" s="1"/>
      <c r="BK706" s="1"/>
      <c r="BL706" s="31"/>
      <c r="BM706" s="31"/>
      <c r="BN706" s="1"/>
      <c r="BO706" s="1"/>
      <c r="BP706" s="1"/>
      <c r="BQ706" s="1"/>
      <c r="BR706" s="1"/>
      <c r="BS706" s="4"/>
      <c r="BT706" s="37">
        <f t="shared" si="44"/>
        <v>45940</v>
      </c>
      <c r="BU706" s="220"/>
      <c r="BV706" s="183"/>
      <c r="BW706" s="221">
        <v>28.3</v>
      </c>
      <c r="BX706" s="183">
        <v>29.2</v>
      </c>
      <c r="BY706" s="183">
        <v>28.3</v>
      </c>
      <c r="BZ706" s="183"/>
      <c r="CA706" s="183"/>
      <c r="CB706" s="183"/>
      <c r="CC706" s="183"/>
      <c r="CE706" s="1"/>
      <c r="CF706" s="1"/>
      <c r="CG706" s="1"/>
      <c r="CH706" s="1"/>
      <c r="CI706" s="1"/>
      <c r="CJ706" s="1"/>
      <c r="CK706" s="1"/>
      <c r="CL706" s="1"/>
      <c r="CM706" s="1"/>
      <c r="CN706" s="1"/>
      <c r="CO706" s="1"/>
    </row>
    <row r="707" spans="1:93" ht="30" customHeight="1" x14ac:dyDescent="0.2">
      <c r="A707" s="1">
        <v>701</v>
      </c>
      <c r="B707" s="1" t="s">
        <v>195</v>
      </c>
      <c r="C707" s="1" t="s">
        <v>721</v>
      </c>
      <c r="D707" s="1" t="s">
        <v>54</v>
      </c>
      <c r="E707" s="1">
        <v>642.29999999999995</v>
      </c>
      <c r="F707" s="1" t="s">
        <v>74</v>
      </c>
      <c r="G707" s="1">
        <v>8</v>
      </c>
      <c r="H707" s="1" t="s">
        <v>341</v>
      </c>
      <c r="I707" s="1" t="s">
        <v>114</v>
      </c>
      <c r="J707" s="64">
        <v>82910</v>
      </c>
      <c r="K707" s="64">
        <v>93369</v>
      </c>
      <c r="L707" s="29">
        <v>45912</v>
      </c>
      <c r="M707" s="29" t="s">
        <v>4163</v>
      </c>
      <c r="N707" s="1" t="s">
        <v>25</v>
      </c>
      <c r="O707" s="28" t="s">
        <v>84</v>
      </c>
      <c r="P707" s="1" t="s">
        <v>87</v>
      </c>
      <c r="Q707" s="64">
        <v>10</v>
      </c>
      <c r="R707" s="1" t="s">
        <v>410</v>
      </c>
      <c r="T707" s="1" t="s">
        <v>115</v>
      </c>
      <c r="U707" s="1"/>
      <c r="V707" s="1"/>
      <c r="W707" s="4"/>
      <c r="X707" s="28"/>
      <c r="Y707" s="33"/>
      <c r="Z707" s="33"/>
      <c r="AA707" s="96"/>
      <c r="AB707" s="178"/>
      <c r="AC707" s="33">
        <v>27</v>
      </c>
      <c r="AD707" s="33">
        <v>190</v>
      </c>
      <c r="AE707" s="33" t="s">
        <v>103</v>
      </c>
      <c r="AF707" s="33" t="s">
        <v>103</v>
      </c>
      <c r="AG707" s="33"/>
      <c r="AH707" s="4"/>
      <c r="AI707" s="1"/>
      <c r="AJ707" s="1"/>
      <c r="AK707" s="1"/>
      <c r="AL707" s="5"/>
      <c r="AM707" s="164">
        <f t="shared" si="43"/>
        <v>45915</v>
      </c>
      <c r="AW707" s="96"/>
      <c r="AX707" s="37">
        <f t="shared" si="42"/>
        <v>45919</v>
      </c>
      <c r="AY707" s="183"/>
      <c r="AZ707" s="183"/>
      <c r="BA707" s="183"/>
      <c r="BB707" s="183"/>
      <c r="BC707" s="183"/>
      <c r="BD707" s="183"/>
      <c r="BE707" s="183"/>
      <c r="BF707" s="183"/>
      <c r="BG707" s="183"/>
      <c r="BH707" s="4"/>
      <c r="BI707" s="37"/>
      <c r="BJ707" s="1"/>
      <c r="BK707" s="1"/>
      <c r="BL707" s="31"/>
      <c r="BM707" s="31"/>
      <c r="BN707" s="1"/>
      <c r="BO707" s="1"/>
      <c r="BP707" s="1"/>
      <c r="BQ707" s="1"/>
      <c r="BR707" s="1"/>
      <c r="BS707" s="4"/>
      <c r="BT707" s="37">
        <f t="shared" si="44"/>
        <v>45940</v>
      </c>
      <c r="BU707" s="220"/>
      <c r="BV707" s="183"/>
      <c r="BW707" s="221"/>
      <c r="BX707" s="183"/>
      <c r="BY707" s="183"/>
      <c r="BZ707" s="183"/>
      <c r="CA707" s="183"/>
      <c r="CB707" s="183"/>
      <c r="CC707" s="183"/>
      <c r="CE707" s="1"/>
      <c r="CF707" s="1"/>
      <c r="CG707" s="1"/>
      <c r="CH707" s="1"/>
      <c r="CI707" s="1"/>
      <c r="CJ707" s="1"/>
      <c r="CK707" s="1"/>
      <c r="CL707" s="1"/>
      <c r="CM707" s="1"/>
      <c r="CN707" s="1"/>
      <c r="CO707" s="1"/>
    </row>
    <row r="708" spans="1:93" ht="30" customHeight="1" x14ac:dyDescent="0.2">
      <c r="A708" s="1">
        <v>702</v>
      </c>
      <c r="B708" s="1" t="s">
        <v>195</v>
      </c>
      <c r="C708" s="1" t="s">
        <v>721</v>
      </c>
      <c r="D708" s="1" t="s">
        <v>54</v>
      </c>
      <c r="E708" s="1">
        <v>642.29999999999995</v>
      </c>
      <c r="F708" s="1" t="s">
        <v>74</v>
      </c>
      <c r="G708" s="1">
        <v>8</v>
      </c>
      <c r="H708" s="1" t="s">
        <v>341</v>
      </c>
      <c r="I708" s="1" t="s">
        <v>114</v>
      </c>
      <c r="J708" s="64">
        <v>84012</v>
      </c>
      <c r="K708" s="64">
        <v>93370</v>
      </c>
      <c r="L708" s="29">
        <v>45912</v>
      </c>
      <c r="M708" s="29" t="s">
        <v>4163</v>
      </c>
      <c r="N708" s="1" t="s">
        <v>25</v>
      </c>
      <c r="O708" s="28" t="s">
        <v>84</v>
      </c>
      <c r="P708" s="1" t="s">
        <v>87</v>
      </c>
      <c r="Q708" s="64">
        <v>10</v>
      </c>
      <c r="R708" s="1" t="s">
        <v>410</v>
      </c>
      <c r="T708" s="1" t="s">
        <v>115</v>
      </c>
      <c r="U708" s="1"/>
      <c r="V708" s="1"/>
      <c r="W708" s="4"/>
      <c r="X708" s="28"/>
      <c r="Y708" s="33"/>
      <c r="Z708" s="33"/>
      <c r="AA708" s="96"/>
      <c r="AB708" s="178"/>
      <c r="AC708" s="33">
        <v>29.5</v>
      </c>
      <c r="AD708" s="33">
        <v>160</v>
      </c>
      <c r="AE708" s="33" t="s">
        <v>103</v>
      </c>
      <c r="AF708" s="33" t="s">
        <v>103</v>
      </c>
      <c r="AG708" s="33"/>
      <c r="AH708" s="4"/>
      <c r="AI708" s="1"/>
      <c r="AJ708" s="1"/>
      <c r="AK708" s="1"/>
      <c r="AL708" s="5"/>
      <c r="AM708" s="164">
        <f t="shared" si="43"/>
        <v>45915</v>
      </c>
      <c r="AW708" s="96"/>
      <c r="AX708" s="37">
        <f t="shared" si="42"/>
        <v>45919</v>
      </c>
      <c r="AY708" s="183"/>
      <c r="AZ708" s="183"/>
      <c r="BA708" s="183"/>
      <c r="BB708" s="183"/>
      <c r="BC708" s="183"/>
      <c r="BD708" s="183"/>
      <c r="BE708" s="183"/>
      <c r="BF708" s="183"/>
      <c r="BG708" s="183"/>
      <c r="BH708" s="4"/>
      <c r="BI708" s="37"/>
      <c r="BJ708" s="1"/>
      <c r="BK708" s="1"/>
      <c r="BL708" s="31"/>
      <c r="BM708" s="31"/>
      <c r="BN708" s="1"/>
      <c r="BO708" s="1"/>
      <c r="BP708" s="1"/>
      <c r="BQ708" s="1"/>
      <c r="BR708" s="1"/>
      <c r="BS708" s="4"/>
      <c r="BT708" s="37">
        <f t="shared" si="44"/>
        <v>45940</v>
      </c>
      <c r="BU708" s="220"/>
      <c r="BV708" s="183"/>
      <c r="BW708" s="221"/>
      <c r="BX708" s="183"/>
      <c r="BY708" s="183"/>
      <c r="BZ708" s="183"/>
      <c r="CA708" s="183"/>
      <c r="CB708" s="183"/>
      <c r="CC708" s="183"/>
      <c r="CE708" s="1"/>
      <c r="CF708" s="1"/>
      <c r="CG708" s="1"/>
      <c r="CH708" s="1"/>
      <c r="CI708" s="1"/>
      <c r="CJ708" s="1"/>
      <c r="CK708" s="1"/>
      <c r="CL708" s="1"/>
      <c r="CM708" s="1"/>
      <c r="CN708" s="1"/>
      <c r="CO708" s="1"/>
    </row>
    <row r="709" spans="1:93" ht="30" customHeight="1" x14ac:dyDescent="0.2">
      <c r="A709" s="1">
        <v>703</v>
      </c>
      <c r="B709" s="1" t="s">
        <v>195</v>
      </c>
      <c r="C709" s="1" t="s">
        <v>721</v>
      </c>
      <c r="D709" s="1" t="s">
        <v>54</v>
      </c>
      <c r="E709" s="1">
        <v>642.29999999999995</v>
      </c>
      <c r="F709" s="1" t="s">
        <v>74</v>
      </c>
      <c r="G709" s="1">
        <v>8</v>
      </c>
      <c r="H709" s="1" t="s">
        <v>341</v>
      </c>
      <c r="I709" s="1" t="s">
        <v>114</v>
      </c>
      <c r="J709" s="64">
        <v>82012</v>
      </c>
      <c r="K709" s="64">
        <v>93371</v>
      </c>
      <c r="L709" s="29">
        <v>45912</v>
      </c>
      <c r="M709" s="29" t="s">
        <v>4163</v>
      </c>
      <c r="N709" s="1" t="s">
        <v>25</v>
      </c>
      <c r="O709" s="28" t="s">
        <v>84</v>
      </c>
      <c r="P709" s="1" t="s">
        <v>87</v>
      </c>
      <c r="Q709" s="64">
        <v>10</v>
      </c>
      <c r="R709" s="1" t="s">
        <v>410</v>
      </c>
      <c r="T709" s="1" t="s">
        <v>115</v>
      </c>
      <c r="U709" s="1"/>
      <c r="V709" s="1"/>
      <c r="W709" s="4"/>
      <c r="X709" s="28"/>
      <c r="Y709" s="33"/>
      <c r="Z709" s="33"/>
      <c r="AA709" s="96"/>
      <c r="AB709" s="178"/>
      <c r="AC709" s="33">
        <v>26</v>
      </c>
      <c r="AD709" s="33">
        <v>170</v>
      </c>
      <c r="AE709" s="33" t="s">
        <v>103</v>
      </c>
      <c r="AF709" s="33" t="s">
        <v>103</v>
      </c>
      <c r="AG709" s="33"/>
      <c r="AH709" s="4"/>
      <c r="AI709" s="1"/>
      <c r="AJ709" s="1"/>
      <c r="AK709" s="1"/>
      <c r="AL709" s="5"/>
      <c r="AM709" s="164">
        <f t="shared" si="43"/>
        <v>45915</v>
      </c>
      <c r="AW709" s="96"/>
      <c r="AX709" s="37">
        <f t="shared" si="42"/>
        <v>45919</v>
      </c>
      <c r="AY709" s="183"/>
      <c r="AZ709" s="183"/>
      <c r="BA709" s="183"/>
      <c r="BB709" s="183"/>
      <c r="BC709" s="183"/>
      <c r="BD709" s="183"/>
      <c r="BE709" s="183"/>
      <c r="BF709" s="183"/>
      <c r="BG709" s="183"/>
      <c r="BH709" s="4"/>
      <c r="BI709" s="37"/>
      <c r="BJ709" s="1"/>
      <c r="BK709" s="1"/>
      <c r="BL709" s="31"/>
      <c r="BM709" s="31"/>
      <c r="BN709" s="1"/>
      <c r="BO709" s="1"/>
      <c r="BP709" s="1"/>
      <c r="BQ709" s="1"/>
      <c r="BR709" s="1"/>
      <c r="BS709" s="4"/>
      <c r="BT709" s="37">
        <f t="shared" si="44"/>
        <v>45940</v>
      </c>
      <c r="BU709" s="220"/>
      <c r="BV709" s="183"/>
      <c r="BW709" s="221"/>
      <c r="BX709" s="183"/>
      <c r="BY709" s="183"/>
      <c r="BZ709" s="183"/>
      <c r="CA709" s="183"/>
      <c r="CB709" s="183"/>
      <c r="CC709" s="183"/>
      <c r="CE709" s="1"/>
      <c r="CF709" s="1"/>
      <c r="CG709" s="1"/>
      <c r="CH709" s="1"/>
      <c r="CI709" s="1"/>
      <c r="CJ709" s="1"/>
      <c r="CK709" s="1"/>
      <c r="CL709" s="1"/>
      <c r="CM709" s="1"/>
      <c r="CN709" s="1"/>
      <c r="CO709" s="1"/>
    </row>
    <row r="710" spans="1:93" ht="30" customHeight="1" x14ac:dyDescent="0.2">
      <c r="A710" s="1">
        <v>704</v>
      </c>
      <c r="B710" s="1" t="s">
        <v>195</v>
      </c>
      <c r="C710" s="1" t="s">
        <v>721</v>
      </c>
      <c r="D710" s="1" t="s">
        <v>54</v>
      </c>
      <c r="E710" s="1">
        <v>642.29999999999995</v>
      </c>
      <c r="F710" s="1" t="s">
        <v>74</v>
      </c>
      <c r="G710" s="1">
        <v>8</v>
      </c>
      <c r="H710" s="1" t="s">
        <v>341</v>
      </c>
      <c r="I710" s="1" t="s">
        <v>114</v>
      </c>
      <c r="J710" s="64">
        <v>66810</v>
      </c>
      <c r="K710" s="64">
        <v>93372</v>
      </c>
      <c r="L710" s="29">
        <v>45912</v>
      </c>
      <c r="M710" s="29" t="s">
        <v>4163</v>
      </c>
      <c r="N710" s="1" t="s">
        <v>25</v>
      </c>
      <c r="O710" s="28" t="s">
        <v>84</v>
      </c>
      <c r="P710" s="1" t="s">
        <v>87</v>
      </c>
      <c r="Q710" s="64">
        <v>9</v>
      </c>
      <c r="R710" s="1" t="s">
        <v>410</v>
      </c>
      <c r="T710" s="1" t="s">
        <v>115</v>
      </c>
      <c r="U710" s="1"/>
      <c r="V710" s="1"/>
      <c r="W710" s="4"/>
      <c r="X710" s="28"/>
      <c r="Y710" s="33"/>
      <c r="Z710" s="33"/>
      <c r="AA710" s="96"/>
      <c r="AB710" s="178"/>
      <c r="AC710" s="33">
        <v>28.5</v>
      </c>
      <c r="AD710" s="33">
        <v>190</v>
      </c>
      <c r="AE710" s="33" t="s">
        <v>103</v>
      </c>
      <c r="AF710" s="33" t="s">
        <v>103</v>
      </c>
      <c r="AG710" s="33"/>
      <c r="AH710" s="4"/>
      <c r="AI710" s="1"/>
      <c r="AJ710" s="1"/>
      <c r="AK710" s="1"/>
      <c r="AL710" s="5"/>
      <c r="AM710" s="164">
        <f t="shared" si="43"/>
        <v>45915</v>
      </c>
      <c r="AW710" s="96"/>
      <c r="AX710" s="37">
        <f t="shared" si="42"/>
        <v>45919</v>
      </c>
      <c r="AY710" s="183"/>
      <c r="AZ710" s="183"/>
      <c r="BA710" s="183"/>
      <c r="BB710" s="183"/>
      <c r="BC710" s="183"/>
      <c r="BD710" s="183"/>
      <c r="BE710" s="183"/>
      <c r="BF710" s="183"/>
      <c r="BG710" s="183"/>
      <c r="BH710" s="4"/>
      <c r="BI710" s="37"/>
      <c r="BJ710" s="1"/>
      <c r="BK710" s="1"/>
      <c r="BL710" s="31"/>
      <c r="BM710" s="31"/>
      <c r="BN710" s="1"/>
      <c r="BO710" s="1"/>
      <c r="BP710" s="1"/>
      <c r="BQ710" s="1"/>
      <c r="BR710" s="1"/>
      <c r="BS710" s="4"/>
      <c r="BT710" s="37">
        <f t="shared" si="44"/>
        <v>45940</v>
      </c>
      <c r="BU710" s="220"/>
      <c r="BV710" s="183"/>
      <c r="BW710" s="221"/>
      <c r="BX710" s="183"/>
      <c r="BY710" s="183"/>
      <c r="BZ710" s="183"/>
      <c r="CA710" s="183"/>
      <c r="CB710" s="183"/>
      <c r="CC710" s="183"/>
      <c r="CE710" s="1"/>
      <c r="CF710" s="1"/>
      <c r="CG710" s="1"/>
      <c r="CH710" s="1"/>
      <c r="CI710" s="1"/>
      <c r="CJ710" s="1"/>
      <c r="CK710" s="1"/>
      <c r="CL710" s="1"/>
      <c r="CM710" s="1"/>
      <c r="CN710" s="1"/>
      <c r="CO710" s="1"/>
    </row>
    <row r="711" spans="1:93" ht="30" customHeight="1" x14ac:dyDescent="0.2">
      <c r="A711" s="1">
        <v>705</v>
      </c>
      <c r="B711" s="1" t="s">
        <v>195</v>
      </c>
      <c r="C711" s="1" t="s">
        <v>721</v>
      </c>
      <c r="D711" s="1" t="s">
        <v>54</v>
      </c>
      <c r="E711" s="1">
        <v>642.29999999999995</v>
      </c>
      <c r="F711" s="1" t="s">
        <v>74</v>
      </c>
      <c r="G711" s="1">
        <v>8</v>
      </c>
      <c r="H711" s="1" t="s">
        <v>341</v>
      </c>
      <c r="I711" s="1" t="s">
        <v>114</v>
      </c>
      <c r="J711" s="64">
        <v>81612</v>
      </c>
      <c r="K711" s="64">
        <v>93373</v>
      </c>
      <c r="L711" s="29">
        <v>45912</v>
      </c>
      <c r="M711" s="29" t="s">
        <v>4163</v>
      </c>
      <c r="N711" s="1" t="s">
        <v>25</v>
      </c>
      <c r="O711" s="28" t="s">
        <v>84</v>
      </c>
      <c r="P711" s="1" t="s">
        <v>87</v>
      </c>
      <c r="Q711" s="64">
        <v>10</v>
      </c>
      <c r="R711" s="1" t="s">
        <v>410</v>
      </c>
      <c r="T711" s="1" t="s">
        <v>115</v>
      </c>
      <c r="U711" s="1"/>
      <c r="V711" s="1"/>
      <c r="W711" s="4"/>
      <c r="X711" s="28"/>
      <c r="Y711" s="33"/>
      <c r="Z711" s="33"/>
      <c r="AA711" s="96"/>
      <c r="AB711" s="178"/>
      <c r="AC711" s="33">
        <v>28.5</v>
      </c>
      <c r="AD711" s="33">
        <v>165</v>
      </c>
      <c r="AE711" s="33" t="s">
        <v>103</v>
      </c>
      <c r="AF711" s="33" t="s">
        <v>103</v>
      </c>
      <c r="AG711" s="33"/>
      <c r="AH711" s="4"/>
      <c r="AI711" s="1"/>
      <c r="AJ711" s="1"/>
      <c r="AK711" s="1"/>
      <c r="AL711" s="5"/>
      <c r="AM711" s="164">
        <f t="shared" si="43"/>
        <v>45915</v>
      </c>
      <c r="AW711" s="96"/>
      <c r="AX711" s="37">
        <f t="shared" si="42"/>
        <v>45919</v>
      </c>
      <c r="AY711" s="183"/>
      <c r="AZ711" s="183"/>
      <c r="BA711" s="183"/>
      <c r="BB711" s="183"/>
      <c r="BC711" s="183"/>
      <c r="BD711" s="183"/>
      <c r="BE711" s="183"/>
      <c r="BF711" s="183"/>
      <c r="BG711" s="183"/>
      <c r="BH711" s="4"/>
      <c r="BI711" s="37"/>
      <c r="BJ711" s="1"/>
      <c r="BK711" s="1"/>
      <c r="BL711" s="31"/>
      <c r="BM711" s="31"/>
      <c r="BN711" s="1"/>
      <c r="BO711" s="1"/>
      <c r="BP711" s="1"/>
      <c r="BQ711" s="1"/>
      <c r="BR711" s="1"/>
      <c r="BS711" s="4"/>
      <c r="BT711" s="37">
        <f t="shared" si="44"/>
        <v>45940</v>
      </c>
      <c r="BU711" s="220"/>
      <c r="BV711" s="183"/>
      <c r="BW711" s="221"/>
      <c r="BX711" s="183"/>
      <c r="BY711" s="183"/>
      <c r="BZ711" s="183"/>
      <c r="CA711" s="183"/>
      <c r="CB711" s="183"/>
      <c r="CC711" s="183"/>
      <c r="CE711" s="1"/>
      <c r="CF711" s="1"/>
      <c r="CG711" s="1"/>
      <c r="CH711" s="1"/>
      <c r="CI711" s="1"/>
      <c r="CJ711" s="1"/>
      <c r="CK711" s="1"/>
      <c r="CL711" s="1"/>
      <c r="CM711" s="1"/>
      <c r="CN711" s="1"/>
      <c r="CO711" s="1"/>
    </row>
    <row r="712" spans="1:93" ht="30" customHeight="1" x14ac:dyDescent="0.2">
      <c r="A712" s="1">
        <v>706</v>
      </c>
      <c r="B712" s="1" t="s">
        <v>195</v>
      </c>
      <c r="C712" s="1" t="s">
        <v>721</v>
      </c>
      <c r="D712" s="1" t="s">
        <v>54</v>
      </c>
      <c r="E712" s="1">
        <v>642.29999999999995</v>
      </c>
      <c r="F712" s="1" t="s">
        <v>74</v>
      </c>
      <c r="G712" s="1">
        <v>8</v>
      </c>
      <c r="H712" s="1" t="s">
        <v>341</v>
      </c>
      <c r="I712" s="1" t="s">
        <v>114</v>
      </c>
      <c r="J712" s="64">
        <v>78012</v>
      </c>
      <c r="K712" s="64">
        <v>93374</v>
      </c>
      <c r="L712" s="29">
        <v>45912</v>
      </c>
      <c r="M712" s="29" t="s">
        <v>4163</v>
      </c>
      <c r="N712" s="1" t="s">
        <v>25</v>
      </c>
      <c r="O712" s="28" t="s">
        <v>84</v>
      </c>
      <c r="P712" s="1" t="s">
        <v>87</v>
      </c>
      <c r="Q712" s="64">
        <v>10</v>
      </c>
      <c r="R712" s="1" t="s">
        <v>410</v>
      </c>
      <c r="S712" s="1">
        <v>6</v>
      </c>
      <c r="T712" s="1" t="s">
        <v>115</v>
      </c>
      <c r="U712" s="1"/>
      <c r="V712" s="1"/>
      <c r="W712" s="4"/>
      <c r="X712" s="28"/>
      <c r="Y712" s="33"/>
      <c r="Z712" s="33"/>
      <c r="AA712" s="96"/>
      <c r="AB712" s="178"/>
      <c r="AC712" s="33">
        <v>29</v>
      </c>
      <c r="AD712" s="33">
        <v>170</v>
      </c>
      <c r="AE712" s="33" t="s">
        <v>103</v>
      </c>
      <c r="AF712" s="33" t="s">
        <v>103</v>
      </c>
      <c r="AG712" s="33"/>
      <c r="AH712" s="4"/>
      <c r="AI712" s="1"/>
      <c r="AJ712" s="1"/>
      <c r="AK712" s="1"/>
      <c r="AL712" s="5"/>
      <c r="AM712" s="164">
        <f t="shared" si="43"/>
        <v>45915</v>
      </c>
      <c r="AW712" s="96"/>
      <c r="AX712" s="37">
        <f t="shared" si="42"/>
        <v>45919</v>
      </c>
      <c r="AY712" s="183"/>
      <c r="AZ712" s="183"/>
      <c r="BA712" s="183"/>
      <c r="BB712" s="183"/>
      <c r="BC712" s="183"/>
      <c r="BD712" s="183"/>
      <c r="BE712" s="183"/>
      <c r="BF712" s="183"/>
      <c r="BG712" s="183"/>
      <c r="BH712" s="4"/>
      <c r="BI712" s="37"/>
      <c r="BJ712" s="1"/>
      <c r="BK712" s="1"/>
      <c r="BL712" s="31"/>
      <c r="BM712" s="31"/>
      <c r="BN712" s="1"/>
      <c r="BO712" s="1"/>
      <c r="BP712" s="1"/>
      <c r="BQ712" s="1"/>
      <c r="BR712" s="1"/>
      <c r="BS712" s="4"/>
      <c r="BT712" s="37">
        <f t="shared" si="44"/>
        <v>45940</v>
      </c>
      <c r="BU712" s="220"/>
      <c r="BV712" s="183"/>
      <c r="BW712" s="221"/>
      <c r="BX712" s="183"/>
      <c r="BY712" s="183"/>
      <c r="BZ712" s="183"/>
      <c r="CA712" s="183"/>
      <c r="CB712" s="183"/>
      <c r="CC712" s="183"/>
      <c r="CE712" s="1"/>
      <c r="CF712" s="1"/>
      <c r="CG712" s="1"/>
      <c r="CH712" s="1"/>
      <c r="CI712" s="1"/>
      <c r="CJ712" s="1"/>
      <c r="CK712" s="1"/>
      <c r="CL712" s="1"/>
      <c r="CM712" s="1"/>
      <c r="CN712" s="1"/>
      <c r="CO712" s="1"/>
    </row>
    <row r="713" spans="1:93" ht="30" customHeight="1" x14ac:dyDescent="0.2">
      <c r="A713" s="1">
        <v>707</v>
      </c>
      <c r="B713" s="1" t="s">
        <v>195</v>
      </c>
      <c r="C713" s="1" t="s">
        <v>721</v>
      </c>
      <c r="D713" s="1" t="s">
        <v>54</v>
      </c>
      <c r="E713" s="1">
        <v>642.29999999999995</v>
      </c>
      <c r="F713" s="1" t="s">
        <v>74</v>
      </c>
      <c r="G713" s="1">
        <v>8</v>
      </c>
      <c r="H713" s="1" t="s">
        <v>341</v>
      </c>
      <c r="I713" s="1" t="s">
        <v>114</v>
      </c>
      <c r="J713" s="64">
        <v>83412</v>
      </c>
      <c r="K713" s="64">
        <v>93375</v>
      </c>
      <c r="L713" s="29">
        <v>45912</v>
      </c>
      <c r="M713" s="29" t="s">
        <v>4163</v>
      </c>
      <c r="N713" s="1" t="s">
        <v>25</v>
      </c>
      <c r="O713" s="28" t="s">
        <v>84</v>
      </c>
      <c r="P713" s="1" t="s">
        <v>87</v>
      </c>
      <c r="Q713" s="64">
        <v>10</v>
      </c>
      <c r="R713" s="1" t="s">
        <v>410</v>
      </c>
      <c r="T713" s="1" t="s">
        <v>115</v>
      </c>
      <c r="U713" s="1"/>
      <c r="V713" s="1"/>
      <c r="W713" s="4"/>
      <c r="X713" s="28"/>
      <c r="Y713" s="33"/>
      <c r="Z713" s="33"/>
      <c r="AA713" s="96"/>
      <c r="AB713" s="178"/>
      <c r="AC713" s="33">
        <v>26.5</v>
      </c>
      <c r="AD713" s="33">
        <v>190</v>
      </c>
      <c r="AE713" s="33" t="s">
        <v>103</v>
      </c>
      <c r="AF713" s="33" t="s">
        <v>103</v>
      </c>
      <c r="AG713" s="33"/>
      <c r="AH713" s="4"/>
      <c r="AI713" s="1"/>
      <c r="AJ713" s="1"/>
      <c r="AK713" s="1"/>
      <c r="AL713" s="5"/>
      <c r="AM713" s="164">
        <f t="shared" si="43"/>
        <v>45915</v>
      </c>
      <c r="AW713" s="96"/>
      <c r="AX713" s="37">
        <f t="shared" ref="AX713:AX776" si="45">IF(L713=0, 0,L713+7)</f>
        <v>45919</v>
      </c>
      <c r="AY713" s="183"/>
      <c r="AZ713" s="183"/>
      <c r="BA713" s="183"/>
      <c r="BB713" s="183"/>
      <c r="BC713" s="183"/>
      <c r="BD713" s="183"/>
      <c r="BE713" s="183"/>
      <c r="BF713" s="183"/>
      <c r="BG713" s="183"/>
      <c r="BH713" s="4"/>
      <c r="BI713" s="37"/>
      <c r="BJ713" s="1"/>
      <c r="BK713" s="1"/>
      <c r="BL713" s="31"/>
      <c r="BM713" s="31"/>
      <c r="BN713" s="1"/>
      <c r="BO713" s="1"/>
      <c r="BP713" s="1"/>
      <c r="BQ713" s="1"/>
      <c r="BR713" s="1"/>
      <c r="BS713" s="4"/>
      <c r="BT713" s="37">
        <f t="shared" si="44"/>
        <v>45940</v>
      </c>
      <c r="BU713" s="220"/>
      <c r="BV713" s="183"/>
      <c r="BW713" s="221"/>
      <c r="BX713" s="183"/>
      <c r="BY713" s="183"/>
      <c r="BZ713" s="183"/>
      <c r="CA713" s="183"/>
      <c r="CB713" s="183"/>
      <c r="CC713" s="183"/>
      <c r="CE713" s="1"/>
      <c r="CF713" s="1"/>
      <c r="CG713" s="1"/>
      <c r="CH713" s="1"/>
      <c r="CI713" s="1"/>
      <c r="CJ713" s="1"/>
      <c r="CK713" s="1"/>
      <c r="CL713" s="1"/>
      <c r="CM713" s="1"/>
      <c r="CN713" s="1"/>
      <c r="CO713" s="1"/>
    </row>
    <row r="714" spans="1:93" ht="30" customHeight="1" x14ac:dyDescent="0.2">
      <c r="A714" s="1">
        <v>708</v>
      </c>
      <c r="B714" s="1" t="s">
        <v>195</v>
      </c>
      <c r="C714" s="1" t="s">
        <v>721</v>
      </c>
      <c r="D714" s="1" t="s">
        <v>54</v>
      </c>
      <c r="E714" s="1">
        <v>642.29999999999995</v>
      </c>
      <c r="F714" s="1" t="s">
        <v>74</v>
      </c>
      <c r="G714" s="1">
        <v>8</v>
      </c>
      <c r="H714" s="1" t="s">
        <v>341</v>
      </c>
      <c r="I714" s="1" t="s">
        <v>114</v>
      </c>
      <c r="J714" s="64">
        <v>84612</v>
      </c>
      <c r="K714" s="64">
        <v>93376</v>
      </c>
      <c r="L714" s="29">
        <v>45912</v>
      </c>
      <c r="M714" s="29" t="s">
        <v>4163</v>
      </c>
      <c r="N714" s="1" t="s">
        <v>25</v>
      </c>
      <c r="O714" s="28" t="s">
        <v>84</v>
      </c>
      <c r="P714" s="1" t="s">
        <v>87</v>
      </c>
      <c r="Q714" s="64">
        <v>10</v>
      </c>
      <c r="R714" s="1" t="s">
        <v>410</v>
      </c>
      <c r="T714" s="1" t="s">
        <v>115</v>
      </c>
      <c r="U714" s="1"/>
      <c r="V714" s="1"/>
      <c r="W714" s="4"/>
      <c r="X714" s="28"/>
      <c r="Y714" s="33"/>
      <c r="Z714" s="33"/>
      <c r="AA714" s="96"/>
      <c r="AB714" s="178"/>
      <c r="AC714" s="33">
        <v>27.5</v>
      </c>
      <c r="AD714" s="33">
        <v>170</v>
      </c>
      <c r="AE714" s="33" t="s">
        <v>103</v>
      </c>
      <c r="AF714" s="33" t="s">
        <v>103</v>
      </c>
      <c r="AG714" s="33"/>
      <c r="AH714" s="4"/>
      <c r="AI714" s="1"/>
      <c r="AJ714" s="1"/>
      <c r="AK714" s="1"/>
      <c r="AL714" s="5"/>
      <c r="AM714" s="164">
        <f t="shared" si="43"/>
        <v>45915</v>
      </c>
      <c r="AW714" s="96"/>
      <c r="AX714" s="37">
        <f t="shared" si="45"/>
        <v>45919</v>
      </c>
      <c r="AY714" s="183"/>
      <c r="AZ714" s="183"/>
      <c r="BA714" s="183"/>
      <c r="BB714" s="183"/>
      <c r="BC714" s="183"/>
      <c r="BD714" s="183"/>
      <c r="BE714" s="183"/>
      <c r="BF714" s="183"/>
      <c r="BG714" s="183"/>
      <c r="BH714" s="4"/>
      <c r="BI714" s="37"/>
      <c r="BJ714" s="1"/>
      <c r="BK714" s="1"/>
      <c r="BL714" s="31"/>
      <c r="BM714" s="31"/>
      <c r="BN714" s="1"/>
      <c r="BO714" s="1"/>
      <c r="BP714" s="1"/>
      <c r="BQ714" s="1"/>
      <c r="BR714" s="1"/>
      <c r="BS714" s="4"/>
      <c r="BT714" s="37">
        <f t="shared" si="44"/>
        <v>45940</v>
      </c>
      <c r="BU714" s="220"/>
      <c r="BV714" s="183"/>
      <c r="BW714" s="221"/>
      <c r="BX714" s="183"/>
      <c r="BY714" s="183"/>
      <c r="BZ714" s="183"/>
      <c r="CA714" s="183"/>
      <c r="CB714" s="183"/>
      <c r="CC714" s="183"/>
      <c r="CE714" s="1"/>
      <c r="CF714" s="1"/>
      <c r="CG714" s="1"/>
      <c r="CH714" s="1"/>
      <c r="CI714" s="1"/>
      <c r="CJ714" s="1"/>
      <c r="CK714" s="1"/>
      <c r="CL714" s="1"/>
      <c r="CM714" s="1"/>
      <c r="CN714" s="1"/>
      <c r="CO714" s="1"/>
    </row>
    <row r="715" spans="1:93" ht="30" customHeight="1" x14ac:dyDescent="0.2">
      <c r="A715" s="1">
        <v>709</v>
      </c>
      <c r="B715" s="1" t="s">
        <v>195</v>
      </c>
      <c r="C715" s="1" t="s">
        <v>721</v>
      </c>
      <c r="D715" s="1" t="s">
        <v>54</v>
      </c>
      <c r="E715" s="1">
        <v>642.29999999999995</v>
      </c>
      <c r="F715" s="1" t="s">
        <v>74</v>
      </c>
      <c r="G715" s="1">
        <v>8</v>
      </c>
      <c r="H715" s="1" t="s">
        <v>341</v>
      </c>
      <c r="I715" s="1" t="s">
        <v>114</v>
      </c>
      <c r="J715" s="64">
        <v>67610</v>
      </c>
      <c r="K715" s="64">
        <v>93377</v>
      </c>
      <c r="L715" s="29">
        <v>45912</v>
      </c>
      <c r="M715" s="29" t="s">
        <v>4163</v>
      </c>
      <c r="N715" s="1" t="s">
        <v>25</v>
      </c>
      <c r="O715" s="28" t="s">
        <v>84</v>
      </c>
      <c r="P715" s="1" t="s">
        <v>87</v>
      </c>
      <c r="Q715" s="64">
        <v>9</v>
      </c>
      <c r="R715" s="1" t="s">
        <v>410</v>
      </c>
      <c r="T715" s="1" t="s">
        <v>115</v>
      </c>
      <c r="U715" s="1"/>
      <c r="V715" s="1"/>
      <c r="W715" s="4"/>
      <c r="X715" s="28"/>
      <c r="Y715" s="33"/>
      <c r="Z715" s="33"/>
      <c r="AA715" s="96"/>
      <c r="AB715" s="178"/>
      <c r="AC715" s="33">
        <v>29.5</v>
      </c>
      <c r="AD715" s="33">
        <v>160</v>
      </c>
      <c r="AE715" s="33" t="s">
        <v>103</v>
      </c>
      <c r="AF715" s="33" t="s">
        <v>103</v>
      </c>
      <c r="AG715" s="33"/>
      <c r="AH715" s="4"/>
      <c r="AI715" s="1"/>
      <c r="AJ715" s="1"/>
      <c r="AK715" s="1"/>
      <c r="AL715" s="5"/>
      <c r="AM715" s="164">
        <f t="shared" si="43"/>
        <v>45915</v>
      </c>
      <c r="AW715" s="96"/>
      <c r="AX715" s="37">
        <f t="shared" si="45"/>
        <v>45919</v>
      </c>
      <c r="AY715" s="183"/>
      <c r="AZ715" s="183"/>
      <c r="BA715" s="183"/>
      <c r="BB715" s="183"/>
      <c r="BC715" s="183"/>
      <c r="BD715" s="183"/>
      <c r="BE715" s="183"/>
      <c r="BF715" s="183"/>
      <c r="BG715" s="183"/>
      <c r="BH715" s="4"/>
      <c r="BI715" s="37"/>
      <c r="BJ715" s="1"/>
      <c r="BK715" s="1"/>
      <c r="BL715" s="31"/>
      <c r="BM715" s="31"/>
      <c r="BN715" s="1"/>
      <c r="BO715" s="1"/>
      <c r="BP715" s="1"/>
      <c r="BQ715" s="1"/>
      <c r="BR715" s="1"/>
      <c r="BS715" s="4"/>
      <c r="BT715" s="37">
        <f t="shared" si="44"/>
        <v>45940</v>
      </c>
      <c r="BU715" s="220"/>
      <c r="BV715" s="183"/>
      <c r="BW715" s="221"/>
      <c r="BX715" s="183"/>
      <c r="BY715" s="183"/>
      <c r="BZ715" s="183"/>
      <c r="CA715" s="183"/>
      <c r="CB715" s="183"/>
      <c r="CC715" s="183"/>
      <c r="CE715" s="1"/>
      <c r="CF715" s="1"/>
      <c r="CG715" s="1"/>
      <c r="CH715" s="1"/>
      <c r="CI715" s="1"/>
      <c r="CJ715" s="1"/>
      <c r="CK715" s="1"/>
      <c r="CL715" s="1"/>
      <c r="CM715" s="1"/>
      <c r="CN715" s="1"/>
      <c r="CO715" s="1"/>
    </row>
    <row r="716" spans="1:93" ht="30" customHeight="1" x14ac:dyDescent="0.2">
      <c r="A716" s="1">
        <v>710</v>
      </c>
      <c r="B716" s="1" t="s">
        <v>195</v>
      </c>
      <c r="C716" s="1" t="s">
        <v>721</v>
      </c>
      <c r="D716" s="1" t="s">
        <v>54</v>
      </c>
      <c r="E716" s="1">
        <v>642.29999999999995</v>
      </c>
      <c r="F716" s="1" t="s">
        <v>74</v>
      </c>
      <c r="G716" s="1">
        <v>8</v>
      </c>
      <c r="H716" s="1" t="s">
        <v>341</v>
      </c>
      <c r="I716" s="1" t="s">
        <v>114</v>
      </c>
      <c r="J716" s="64">
        <v>82812</v>
      </c>
      <c r="K716" s="64">
        <v>93378</v>
      </c>
      <c r="L716" s="29">
        <v>45912</v>
      </c>
      <c r="M716" s="29" t="s">
        <v>4163</v>
      </c>
      <c r="N716" s="1" t="s">
        <v>25</v>
      </c>
      <c r="O716" s="28" t="s">
        <v>84</v>
      </c>
      <c r="P716" s="1" t="s">
        <v>87</v>
      </c>
      <c r="Q716" s="64">
        <v>11</v>
      </c>
      <c r="R716" s="1" t="s">
        <v>410</v>
      </c>
      <c r="S716" s="1">
        <v>6</v>
      </c>
      <c r="T716" s="1" t="s">
        <v>115</v>
      </c>
      <c r="U716" s="1"/>
      <c r="V716" s="1"/>
      <c r="W716" s="4"/>
      <c r="X716" s="28"/>
      <c r="Y716" s="33"/>
      <c r="Z716" s="33"/>
      <c r="AA716" s="96"/>
      <c r="AB716" s="179"/>
      <c r="AC716" s="33">
        <v>29</v>
      </c>
      <c r="AD716" s="33">
        <v>180</v>
      </c>
      <c r="AE716" s="33" t="s">
        <v>103</v>
      </c>
      <c r="AF716" s="33" t="s">
        <v>103</v>
      </c>
      <c r="AG716" s="33"/>
      <c r="AH716" s="4"/>
      <c r="AI716" s="1"/>
      <c r="AJ716" s="1"/>
      <c r="AK716" s="1"/>
      <c r="AL716" s="5"/>
      <c r="AM716" s="164">
        <f t="shared" si="43"/>
        <v>45915</v>
      </c>
      <c r="AW716" s="96"/>
      <c r="AX716" s="37">
        <f t="shared" si="45"/>
        <v>45919</v>
      </c>
      <c r="AY716" s="183"/>
      <c r="AZ716" s="183"/>
      <c r="BA716" s="183"/>
      <c r="BB716" s="183"/>
      <c r="BC716" s="183"/>
      <c r="BD716" s="183"/>
      <c r="BE716" s="183"/>
      <c r="BF716" s="183"/>
      <c r="BG716" s="183"/>
      <c r="BH716" s="4"/>
      <c r="BI716" s="37"/>
      <c r="BJ716" s="1"/>
      <c r="BK716" s="1"/>
      <c r="BL716" s="31"/>
      <c r="BM716" s="31"/>
      <c r="BN716" s="1"/>
      <c r="BO716" s="1"/>
      <c r="BP716" s="1"/>
      <c r="BQ716" s="1"/>
      <c r="BR716" s="1"/>
      <c r="BS716" s="4"/>
      <c r="BT716" s="37">
        <f t="shared" si="44"/>
        <v>45940</v>
      </c>
      <c r="BU716" s="220"/>
      <c r="BV716" s="183"/>
      <c r="BW716" s="221"/>
      <c r="BX716" s="183"/>
      <c r="BY716" s="183"/>
      <c r="BZ716" s="183"/>
      <c r="CA716" s="183"/>
      <c r="CB716" s="183"/>
      <c r="CC716" s="183"/>
      <c r="CE716" s="1"/>
      <c r="CF716" s="1"/>
      <c r="CG716" s="1"/>
      <c r="CH716" s="1"/>
      <c r="CI716" s="1"/>
      <c r="CJ716" s="1"/>
      <c r="CK716" s="1"/>
      <c r="CL716" s="1"/>
      <c r="CM716" s="1"/>
      <c r="CN716" s="1"/>
      <c r="CO716" s="1"/>
    </row>
    <row r="717" spans="1:93" ht="30" customHeight="1" x14ac:dyDescent="0.2">
      <c r="A717" s="1">
        <v>711</v>
      </c>
      <c r="B717" s="1" t="s">
        <v>103</v>
      </c>
      <c r="C717" s="1" t="s">
        <v>103</v>
      </c>
      <c r="D717" s="1" t="s">
        <v>54</v>
      </c>
      <c r="E717" s="1" t="s">
        <v>343</v>
      </c>
      <c r="F717" s="1" t="s">
        <v>74</v>
      </c>
      <c r="G717" s="1"/>
      <c r="H717" s="1"/>
      <c r="I717" s="1" t="s">
        <v>76</v>
      </c>
      <c r="J717" s="64">
        <v>84612</v>
      </c>
      <c r="K717" s="64">
        <v>35516</v>
      </c>
      <c r="L717" s="29">
        <v>45914</v>
      </c>
      <c r="M717" s="29" t="s">
        <v>4163</v>
      </c>
      <c r="N717" s="1" t="s">
        <v>25</v>
      </c>
      <c r="O717" s="28" t="s">
        <v>84</v>
      </c>
      <c r="P717" s="1" t="s">
        <v>87</v>
      </c>
      <c r="Q717" s="64">
        <v>10</v>
      </c>
      <c r="R717" s="1" t="s">
        <v>410</v>
      </c>
      <c r="S717" s="1">
        <v>6</v>
      </c>
      <c r="T717" s="1" t="s">
        <v>77</v>
      </c>
      <c r="U717" s="1"/>
      <c r="V717" s="1"/>
      <c r="W717" s="4"/>
      <c r="X717" s="28"/>
      <c r="Y717" s="33"/>
      <c r="Z717" s="33"/>
      <c r="AA717" s="96"/>
      <c r="AC717" s="33">
        <v>28.5</v>
      </c>
      <c r="AD717" s="33">
        <v>180</v>
      </c>
      <c r="AE717" s="33" t="s">
        <v>103</v>
      </c>
      <c r="AF717" s="33" t="s">
        <v>103</v>
      </c>
      <c r="AG717" s="33"/>
      <c r="AH717" s="4"/>
      <c r="AI717" s="1"/>
      <c r="AJ717" s="1"/>
      <c r="AK717" s="1"/>
      <c r="AL717" s="5"/>
      <c r="AM717" s="164">
        <f t="shared" si="43"/>
        <v>45917</v>
      </c>
      <c r="AW717" s="96"/>
      <c r="AX717" s="37">
        <f t="shared" si="45"/>
        <v>45921</v>
      </c>
      <c r="AY717" s="1"/>
      <c r="AZ717" s="1"/>
      <c r="BA717" s="1"/>
      <c r="BB717" s="1"/>
      <c r="BC717" s="1"/>
      <c r="BD717" s="1"/>
      <c r="BE717" s="1"/>
      <c r="BF717" s="1"/>
      <c r="BG717" s="1"/>
      <c r="BH717" s="4"/>
      <c r="BI717" s="37"/>
      <c r="BJ717" s="1"/>
      <c r="BK717" s="1"/>
      <c r="BL717" s="31"/>
      <c r="BM717" s="31"/>
      <c r="BN717" s="1"/>
      <c r="BO717" s="1"/>
      <c r="BP717" s="1"/>
      <c r="BQ717" s="1"/>
      <c r="BR717" s="1"/>
      <c r="BS717" s="4"/>
      <c r="BT717" s="37">
        <f t="shared" si="44"/>
        <v>45942</v>
      </c>
      <c r="BU717" s="31"/>
      <c r="BW717" s="33"/>
      <c r="BX717" s="1"/>
      <c r="BY717" s="1"/>
      <c r="BZ717" s="1"/>
      <c r="CA717" s="1"/>
      <c r="CB717" s="1"/>
      <c r="CC717" s="1"/>
      <c r="CE717" s="1"/>
      <c r="CF717" s="1"/>
      <c r="CG717" s="1"/>
      <c r="CH717" s="1"/>
      <c r="CI717" s="1"/>
      <c r="CJ717" s="1"/>
      <c r="CK717" s="1"/>
      <c r="CL717" s="1"/>
      <c r="CM717" s="1"/>
      <c r="CN717" s="1"/>
      <c r="CO717" s="1"/>
    </row>
    <row r="718" spans="1:93" ht="30" customHeight="1" x14ac:dyDescent="0.2">
      <c r="A718" s="1">
        <v>712</v>
      </c>
      <c r="B718" s="1" t="s">
        <v>103</v>
      </c>
      <c r="C718" s="1" t="s">
        <v>103</v>
      </c>
      <c r="D718" s="1" t="s">
        <v>54</v>
      </c>
      <c r="E718" s="1" t="s">
        <v>343</v>
      </c>
      <c r="F718" s="1" t="s">
        <v>74</v>
      </c>
      <c r="G718" s="1"/>
      <c r="H718" s="1"/>
      <c r="I718" s="1" t="s">
        <v>76</v>
      </c>
      <c r="J718" s="64">
        <v>66010</v>
      </c>
      <c r="K718" s="64">
        <v>35517</v>
      </c>
      <c r="L718" s="29">
        <v>45914</v>
      </c>
      <c r="M718" s="29" t="s">
        <v>4163</v>
      </c>
      <c r="N718" s="1" t="s">
        <v>25</v>
      </c>
      <c r="O718" s="28" t="s">
        <v>84</v>
      </c>
      <c r="P718" s="1" t="s">
        <v>87</v>
      </c>
      <c r="Q718" s="64">
        <v>9</v>
      </c>
      <c r="R718" s="1" t="s">
        <v>410</v>
      </c>
      <c r="T718" s="1" t="s">
        <v>77</v>
      </c>
      <c r="U718" s="1"/>
      <c r="V718" s="1"/>
      <c r="W718" s="4"/>
      <c r="X718" s="28"/>
      <c r="Y718" s="33"/>
      <c r="Z718" s="33"/>
      <c r="AA718" s="96"/>
      <c r="AC718" s="33">
        <v>26</v>
      </c>
      <c r="AD718" s="33">
        <v>185</v>
      </c>
      <c r="AE718" s="33" t="s">
        <v>103</v>
      </c>
      <c r="AF718" s="33" t="s">
        <v>103</v>
      </c>
      <c r="AG718" s="33"/>
      <c r="AH718" s="4"/>
      <c r="AI718" s="1"/>
      <c r="AJ718" s="1"/>
      <c r="AK718" s="1"/>
      <c r="AL718" s="5"/>
      <c r="AM718" s="164">
        <f t="shared" si="43"/>
        <v>45917</v>
      </c>
      <c r="AW718" s="96"/>
      <c r="AX718" s="37">
        <f t="shared" si="45"/>
        <v>45921</v>
      </c>
      <c r="AY718" s="1"/>
      <c r="AZ718" s="1"/>
      <c r="BA718" s="1"/>
      <c r="BB718" s="1"/>
      <c r="BC718" s="1"/>
      <c r="BD718" s="1"/>
      <c r="BE718" s="1"/>
      <c r="BF718" s="1"/>
      <c r="BG718" s="1"/>
      <c r="BH718" s="4"/>
      <c r="BI718" s="37"/>
      <c r="BJ718" s="1"/>
      <c r="BK718" s="1"/>
      <c r="BL718" s="31"/>
      <c r="BM718" s="31"/>
      <c r="BN718" s="1"/>
      <c r="BO718" s="1"/>
      <c r="BP718" s="1"/>
      <c r="BQ718" s="1"/>
      <c r="BR718" s="1"/>
      <c r="BS718" s="4"/>
      <c r="BT718" s="37">
        <f t="shared" si="44"/>
        <v>45942</v>
      </c>
      <c r="BU718" s="31"/>
      <c r="BW718" s="33"/>
      <c r="BX718" s="1"/>
      <c r="BY718" s="1"/>
      <c r="BZ718" s="1"/>
      <c r="CA718" s="1"/>
      <c r="CB718" s="1"/>
      <c r="CC718" s="1"/>
      <c r="CE718" s="1"/>
      <c r="CF718" s="1"/>
      <c r="CG718" s="1"/>
      <c r="CH718" s="1"/>
      <c r="CI718" s="1"/>
      <c r="CJ718" s="1"/>
      <c r="CK718" s="1"/>
      <c r="CL718" s="1"/>
      <c r="CM718" s="1"/>
      <c r="CN718" s="1"/>
      <c r="CO718" s="1"/>
    </row>
    <row r="719" spans="1:93" ht="30" customHeight="1" x14ac:dyDescent="0.2">
      <c r="A719" s="1">
        <v>713</v>
      </c>
      <c r="B719" s="1" t="s">
        <v>103</v>
      </c>
      <c r="C719" s="1" t="s">
        <v>103</v>
      </c>
      <c r="D719" s="1" t="s">
        <v>54</v>
      </c>
      <c r="E719" s="1" t="s">
        <v>343</v>
      </c>
      <c r="F719" s="1" t="s">
        <v>74</v>
      </c>
      <c r="G719" s="1"/>
      <c r="H719" s="1"/>
      <c r="I719" s="1" t="s">
        <v>76</v>
      </c>
      <c r="J719" s="64">
        <v>83812</v>
      </c>
      <c r="K719" s="64">
        <v>35543</v>
      </c>
      <c r="L719" s="29">
        <v>45914</v>
      </c>
      <c r="M719" s="29" t="s">
        <v>4163</v>
      </c>
      <c r="N719" s="1" t="s">
        <v>25</v>
      </c>
      <c r="O719" s="28" t="s">
        <v>84</v>
      </c>
      <c r="P719" s="1" t="s">
        <v>87</v>
      </c>
      <c r="Q719" s="64">
        <v>10</v>
      </c>
      <c r="R719" s="1" t="s">
        <v>410</v>
      </c>
      <c r="T719" s="1" t="s">
        <v>77</v>
      </c>
      <c r="U719" s="1"/>
      <c r="V719" s="1"/>
      <c r="W719" s="4"/>
      <c r="X719" s="28"/>
      <c r="Y719" s="33"/>
      <c r="Z719" s="33"/>
      <c r="AA719" s="96"/>
      <c r="AC719" s="33">
        <v>26.5</v>
      </c>
      <c r="AD719" s="33">
        <v>190</v>
      </c>
      <c r="AE719" s="33" t="s">
        <v>103</v>
      </c>
      <c r="AF719" s="33" t="s">
        <v>103</v>
      </c>
      <c r="AG719" s="33"/>
      <c r="AH719" s="4"/>
      <c r="AI719" s="1"/>
      <c r="AJ719" s="1"/>
      <c r="AK719" s="1"/>
      <c r="AL719" s="5"/>
      <c r="AM719" s="164">
        <f t="shared" si="43"/>
        <v>45917</v>
      </c>
      <c r="AW719" s="96"/>
      <c r="AX719" s="37">
        <f t="shared" si="45"/>
        <v>45921</v>
      </c>
      <c r="AY719" s="1"/>
      <c r="AZ719" s="1"/>
      <c r="BA719" s="1"/>
      <c r="BB719" s="1"/>
      <c r="BC719" s="1"/>
      <c r="BD719" s="1"/>
      <c r="BE719" s="1"/>
      <c r="BF719" s="1"/>
      <c r="BG719" s="1"/>
      <c r="BH719" s="4"/>
      <c r="BI719" s="37"/>
      <c r="BJ719" s="1"/>
      <c r="BK719" s="1"/>
      <c r="BL719" s="31"/>
      <c r="BM719" s="31"/>
      <c r="BN719" s="1"/>
      <c r="BO719" s="1"/>
      <c r="BP719" s="1"/>
      <c r="BQ719" s="1"/>
      <c r="BR719" s="1"/>
      <c r="BS719" s="4"/>
      <c r="BT719" s="37">
        <f t="shared" si="44"/>
        <v>45942</v>
      </c>
      <c r="BU719" s="31"/>
      <c r="BW719" s="33"/>
      <c r="BX719" s="1"/>
      <c r="BY719" s="1"/>
      <c r="BZ719" s="1"/>
      <c r="CA719" s="1"/>
      <c r="CB719" s="1"/>
      <c r="CC719" s="1"/>
      <c r="CE719" s="1"/>
      <c r="CF719" s="1"/>
      <c r="CG719" s="1"/>
      <c r="CH719" s="1"/>
      <c r="CI719" s="1"/>
      <c r="CJ719" s="1"/>
      <c r="CK719" s="1"/>
      <c r="CL719" s="1"/>
      <c r="CM719" s="1"/>
      <c r="CN719" s="1"/>
      <c r="CO719" s="1"/>
    </row>
    <row r="720" spans="1:93" ht="30" customHeight="1" x14ac:dyDescent="0.2">
      <c r="A720" s="1">
        <v>714</v>
      </c>
      <c r="B720" s="1" t="s">
        <v>248</v>
      </c>
      <c r="C720" s="1" t="s">
        <v>342</v>
      </c>
      <c r="D720" s="1" t="s">
        <v>54</v>
      </c>
      <c r="E720" s="1">
        <v>640.65</v>
      </c>
      <c r="F720" s="1" t="s">
        <v>74</v>
      </c>
      <c r="G720" s="1">
        <v>6</v>
      </c>
      <c r="H720" s="1" t="s">
        <v>341</v>
      </c>
      <c r="I720" s="1" t="s">
        <v>114</v>
      </c>
      <c r="J720" s="64">
        <v>82012</v>
      </c>
      <c r="K720" s="64">
        <v>35572</v>
      </c>
      <c r="L720" s="29">
        <v>45914</v>
      </c>
      <c r="M720" s="29" t="s">
        <v>4163</v>
      </c>
      <c r="N720" s="1" t="s">
        <v>25</v>
      </c>
      <c r="O720" s="28" t="s">
        <v>84</v>
      </c>
      <c r="P720" s="1" t="s">
        <v>87</v>
      </c>
      <c r="Q720" s="64">
        <v>10</v>
      </c>
      <c r="R720" s="1" t="s">
        <v>410</v>
      </c>
      <c r="T720" s="1" t="s">
        <v>115</v>
      </c>
      <c r="U720" s="1"/>
      <c r="V720" s="1"/>
      <c r="W720" s="4"/>
      <c r="X720" s="28"/>
      <c r="Y720" s="33"/>
      <c r="Z720" s="33"/>
      <c r="AA720" s="96"/>
      <c r="AB720" s="177" t="s">
        <v>793</v>
      </c>
      <c r="AC720" s="33">
        <v>27</v>
      </c>
      <c r="AD720" s="33">
        <v>160</v>
      </c>
      <c r="AE720" s="33" t="s">
        <v>103</v>
      </c>
      <c r="AF720" s="33" t="s">
        <v>103</v>
      </c>
      <c r="AG720" s="33"/>
      <c r="AH720" s="4"/>
      <c r="AI720" s="1"/>
      <c r="AJ720" s="1"/>
      <c r="AK720" s="1"/>
      <c r="AL720" s="5"/>
      <c r="AM720" s="164">
        <f t="shared" si="43"/>
        <v>45917</v>
      </c>
      <c r="AW720" s="96"/>
      <c r="AX720" s="37">
        <f t="shared" si="45"/>
        <v>45921</v>
      </c>
      <c r="AY720" s="183" t="s">
        <v>593</v>
      </c>
      <c r="AZ720" s="183" t="s">
        <v>594</v>
      </c>
      <c r="BA720" s="183">
        <v>18</v>
      </c>
      <c r="BB720" s="183">
        <v>18.7</v>
      </c>
      <c r="BC720" s="183">
        <v>18.899999999999999</v>
      </c>
      <c r="BD720" s="183">
        <v>17.3</v>
      </c>
      <c r="BE720" s="183">
        <v>19.399999999999999</v>
      </c>
      <c r="BF720" s="183">
        <v>18.600000000000001</v>
      </c>
      <c r="BG720" s="183">
        <f>AVERAGE(BA720:BF723)</f>
        <v>18.483333333333334</v>
      </c>
      <c r="BH720" s="4"/>
      <c r="BI720" s="37"/>
      <c r="BJ720" s="1"/>
      <c r="BK720" s="1"/>
      <c r="BL720" s="31"/>
      <c r="BM720" s="31"/>
      <c r="BN720" s="1"/>
      <c r="BO720" s="1"/>
      <c r="BP720" s="1"/>
      <c r="BQ720" s="1"/>
      <c r="BR720" s="1"/>
      <c r="BS720" s="4"/>
      <c r="BT720" s="37">
        <f t="shared" si="44"/>
        <v>45942</v>
      </c>
      <c r="BU720" s="220" t="s">
        <v>593</v>
      </c>
      <c r="BV720" s="183" t="s">
        <v>661</v>
      </c>
      <c r="BW720" s="221">
        <v>25.9</v>
      </c>
      <c r="BX720" s="183">
        <v>27.7</v>
      </c>
      <c r="BY720" s="183">
        <v>26.5</v>
      </c>
      <c r="BZ720" s="183">
        <v>25</v>
      </c>
      <c r="CA720" s="183">
        <v>26.6</v>
      </c>
      <c r="CB720" s="183">
        <v>27.2</v>
      </c>
      <c r="CC720" s="183">
        <f>AVERAGE(BW720:CB723)</f>
        <v>26.483333333333331</v>
      </c>
      <c r="CE720" s="1"/>
      <c r="CF720" s="1"/>
      <c r="CG720" s="1"/>
      <c r="CH720" s="1"/>
      <c r="CI720" s="1"/>
      <c r="CJ720" s="1"/>
      <c r="CK720" s="1"/>
      <c r="CL720" s="1"/>
      <c r="CM720" s="1"/>
      <c r="CN720" s="1"/>
      <c r="CO720" s="1"/>
    </row>
    <row r="721" spans="1:93" ht="30" customHeight="1" x14ac:dyDescent="0.2">
      <c r="A721" s="1">
        <v>715</v>
      </c>
      <c r="B721" s="1" t="s">
        <v>248</v>
      </c>
      <c r="C721" s="1" t="s">
        <v>342</v>
      </c>
      <c r="D721" s="1" t="s">
        <v>54</v>
      </c>
      <c r="E721" s="1">
        <v>640.65</v>
      </c>
      <c r="F721" s="1" t="s">
        <v>74</v>
      </c>
      <c r="G721" s="1">
        <v>6</v>
      </c>
      <c r="H721" s="1" t="s">
        <v>341</v>
      </c>
      <c r="I721" s="1" t="s">
        <v>114</v>
      </c>
      <c r="J721" s="64">
        <v>62810</v>
      </c>
      <c r="K721" s="64">
        <v>35579</v>
      </c>
      <c r="L721" s="29">
        <v>45914</v>
      </c>
      <c r="M721" s="29" t="s">
        <v>4163</v>
      </c>
      <c r="N721" s="1" t="s">
        <v>25</v>
      </c>
      <c r="O721" s="28" t="s">
        <v>84</v>
      </c>
      <c r="P721" s="1" t="s">
        <v>87</v>
      </c>
      <c r="Q721" s="64">
        <v>9</v>
      </c>
      <c r="R721" s="1" t="s">
        <v>410</v>
      </c>
      <c r="T721" s="1" t="s">
        <v>115</v>
      </c>
      <c r="U721" s="1"/>
      <c r="V721" s="1"/>
      <c r="W721" s="4"/>
      <c r="X721" s="28"/>
      <c r="Y721" s="33"/>
      <c r="Z721" s="33"/>
      <c r="AA721" s="96"/>
      <c r="AB721" s="178"/>
      <c r="AC721" s="33">
        <v>29</v>
      </c>
      <c r="AD721" s="33">
        <v>190</v>
      </c>
      <c r="AE721" s="33" t="s">
        <v>103</v>
      </c>
      <c r="AF721" s="33" t="s">
        <v>103</v>
      </c>
      <c r="AG721" s="33"/>
      <c r="AH721" s="4"/>
      <c r="AI721" s="1"/>
      <c r="AJ721" s="1"/>
      <c r="AK721" s="1"/>
      <c r="AL721" s="5"/>
      <c r="AM721" s="164">
        <f t="shared" si="43"/>
        <v>45917</v>
      </c>
      <c r="AW721" s="96"/>
      <c r="AX721" s="37">
        <f t="shared" si="45"/>
        <v>45921</v>
      </c>
      <c r="AY721" s="183"/>
      <c r="AZ721" s="183"/>
      <c r="BA721" s="183"/>
      <c r="BB721" s="183"/>
      <c r="BC721" s="183"/>
      <c r="BD721" s="183"/>
      <c r="BE721" s="183"/>
      <c r="BF721" s="183"/>
      <c r="BG721" s="183"/>
      <c r="BH721" s="4"/>
      <c r="BI721" s="37"/>
      <c r="BJ721" s="1"/>
      <c r="BK721" s="1"/>
      <c r="BL721" s="31"/>
      <c r="BM721" s="31"/>
      <c r="BN721" s="1"/>
      <c r="BO721" s="1"/>
      <c r="BP721" s="1"/>
      <c r="BQ721" s="1"/>
      <c r="BR721" s="1"/>
      <c r="BS721" s="4"/>
      <c r="BT721" s="37">
        <f t="shared" si="44"/>
        <v>45942</v>
      </c>
      <c r="BU721" s="220"/>
      <c r="BV721" s="183"/>
      <c r="BW721" s="221"/>
      <c r="BX721" s="183"/>
      <c r="BY721" s="183"/>
      <c r="BZ721" s="183"/>
      <c r="CA721" s="183"/>
      <c r="CB721" s="183"/>
      <c r="CC721" s="183"/>
      <c r="CE721" s="1"/>
      <c r="CF721" s="1"/>
      <c r="CG721" s="1"/>
      <c r="CH721" s="1"/>
      <c r="CI721" s="1"/>
      <c r="CJ721" s="1"/>
      <c r="CK721" s="1"/>
      <c r="CL721" s="1"/>
      <c r="CM721" s="1"/>
      <c r="CN721" s="1"/>
      <c r="CO721" s="1"/>
    </row>
    <row r="722" spans="1:93" ht="30" customHeight="1" x14ac:dyDescent="0.2">
      <c r="A722" s="1">
        <v>716</v>
      </c>
      <c r="B722" s="1" t="s">
        <v>248</v>
      </c>
      <c r="C722" s="1" t="s">
        <v>342</v>
      </c>
      <c r="D722" s="1" t="s">
        <v>54</v>
      </c>
      <c r="E722" s="1">
        <v>640.65</v>
      </c>
      <c r="F722" s="1" t="s">
        <v>74</v>
      </c>
      <c r="G722" s="1">
        <v>6</v>
      </c>
      <c r="H722" s="1" t="s">
        <v>341</v>
      </c>
      <c r="I722" s="1" t="s">
        <v>114</v>
      </c>
      <c r="J722" s="64">
        <v>62810</v>
      </c>
      <c r="K722" s="64">
        <v>35580</v>
      </c>
      <c r="L722" s="29">
        <v>45914</v>
      </c>
      <c r="M722" s="29" t="s">
        <v>4163</v>
      </c>
      <c r="N722" s="1" t="s">
        <v>25</v>
      </c>
      <c r="O722" s="28" t="s">
        <v>84</v>
      </c>
      <c r="P722" s="1" t="s">
        <v>87</v>
      </c>
      <c r="Q722" s="64">
        <v>9</v>
      </c>
      <c r="R722" s="1" t="s">
        <v>410</v>
      </c>
      <c r="S722" s="1">
        <v>6</v>
      </c>
      <c r="T722" s="1" t="s">
        <v>115</v>
      </c>
      <c r="U722" s="1"/>
      <c r="V722" s="1"/>
      <c r="W722" s="4"/>
      <c r="X722" s="28"/>
      <c r="Y722" s="33"/>
      <c r="Z722" s="33"/>
      <c r="AA722" s="96"/>
      <c r="AB722" s="178"/>
      <c r="AC722" s="33">
        <v>27.5</v>
      </c>
      <c r="AD722" s="33">
        <v>175</v>
      </c>
      <c r="AE722" s="33" t="s">
        <v>103</v>
      </c>
      <c r="AF722" s="33" t="s">
        <v>103</v>
      </c>
      <c r="AG722" s="33"/>
      <c r="AH722" s="4"/>
      <c r="AI722" s="1"/>
      <c r="AJ722" s="1"/>
      <c r="AK722" s="1"/>
      <c r="AL722" s="5"/>
      <c r="AM722" s="164">
        <f t="shared" si="43"/>
        <v>45917</v>
      </c>
      <c r="AW722" s="96"/>
      <c r="AX722" s="37">
        <f t="shared" si="45"/>
        <v>45921</v>
      </c>
      <c r="AY722" s="183"/>
      <c r="AZ722" s="183"/>
      <c r="BA722" s="183"/>
      <c r="BB722" s="183"/>
      <c r="BC722" s="183"/>
      <c r="BD722" s="183"/>
      <c r="BE722" s="183"/>
      <c r="BF722" s="183"/>
      <c r="BG722" s="183"/>
      <c r="BH722" s="4"/>
      <c r="BI722" s="37"/>
      <c r="BJ722" s="1"/>
      <c r="BK722" s="1"/>
      <c r="BL722" s="31"/>
      <c r="BM722" s="31"/>
      <c r="BN722" s="1"/>
      <c r="BO722" s="1"/>
      <c r="BP722" s="1"/>
      <c r="BQ722" s="1"/>
      <c r="BR722" s="1"/>
      <c r="BS722" s="4"/>
      <c r="BT722" s="37">
        <f t="shared" si="44"/>
        <v>45942</v>
      </c>
      <c r="BU722" s="220"/>
      <c r="BV722" s="183"/>
      <c r="BW722" s="221"/>
      <c r="BX722" s="183"/>
      <c r="BY722" s="183"/>
      <c r="BZ722" s="183"/>
      <c r="CA722" s="183"/>
      <c r="CB722" s="183"/>
      <c r="CC722" s="183"/>
      <c r="CE722" s="1"/>
      <c r="CF722" s="1"/>
      <c r="CG722" s="1"/>
      <c r="CH722" s="1"/>
      <c r="CI722" s="1"/>
      <c r="CJ722" s="1"/>
      <c r="CK722" s="1"/>
      <c r="CL722" s="1"/>
      <c r="CM722" s="1"/>
      <c r="CN722" s="1"/>
      <c r="CO722" s="1"/>
    </row>
    <row r="723" spans="1:93" ht="30" customHeight="1" x14ac:dyDescent="0.2">
      <c r="A723" s="1">
        <v>717</v>
      </c>
      <c r="B723" s="1" t="s">
        <v>248</v>
      </c>
      <c r="C723" s="1" t="s">
        <v>342</v>
      </c>
      <c r="D723" s="1" t="s">
        <v>54</v>
      </c>
      <c r="E723" s="1">
        <v>640.65</v>
      </c>
      <c r="F723" s="1" t="s">
        <v>74</v>
      </c>
      <c r="G723" s="1">
        <v>6</v>
      </c>
      <c r="H723" s="1" t="s">
        <v>341</v>
      </c>
      <c r="I723" s="1" t="s">
        <v>114</v>
      </c>
      <c r="J723" s="64">
        <v>62812</v>
      </c>
      <c r="K723" s="64">
        <v>35582</v>
      </c>
      <c r="L723" s="29">
        <v>45914</v>
      </c>
      <c r="M723" s="29" t="s">
        <v>4163</v>
      </c>
      <c r="N723" s="1" t="s">
        <v>25</v>
      </c>
      <c r="O723" s="28" t="s">
        <v>84</v>
      </c>
      <c r="P723" s="1" t="s">
        <v>87</v>
      </c>
      <c r="Q723" s="64">
        <v>10</v>
      </c>
      <c r="R723" s="1" t="s">
        <v>410</v>
      </c>
      <c r="T723" s="1" t="s">
        <v>115</v>
      </c>
      <c r="U723" s="1"/>
      <c r="V723" s="1"/>
      <c r="W723" s="4"/>
      <c r="X723" s="28"/>
      <c r="Y723" s="33"/>
      <c r="Z723" s="33"/>
      <c r="AA723" s="96"/>
      <c r="AB723" s="179"/>
      <c r="AC723" s="33">
        <v>28</v>
      </c>
      <c r="AD723" s="33">
        <v>180</v>
      </c>
      <c r="AE723" s="33" t="s">
        <v>103</v>
      </c>
      <c r="AF723" s="33" t="s">
        <v>103</v>
      </c>
      <c r="AG723" s="33"/>
      <c r="AH723" s="4"/>
      <c r="AI723" s="1"/>
      <c r="AJ723" s="1"/>
      <c r="AK723" s="1"/>
      <c r="AL723" s="5"/>
      <c r="AM723" s="164">
        <f t="shared" si="43"/>
        <v>45917</v>
      </c>
      <c r="AW723" s="96"/>
      <c r="AX723" s="37">
        <f t="shared" si="45"/>
        <v>45921</v>
      </c>
      <c r="AY723" s="183"/>
      <c r="AZ723" s="183"/>
      <c r="BA723" s="183"/>
      <c r="BB723" s="183"/>
      <c r="BC723" s="183"/>
      <c r="BD723" s="183"/>
      <c r="BE723" s="183"/>
      <c r="BF723" s="183"/>
      <c r="BG723" s="183"/>
      <c r="BH723" s="4"/>
      <c r="BI723" s="37"/>
      <c r="BJ723" s="1"/>
      <c r="BK723" s="1"/>
      <c r="BL723" s="31"/>
      <c r="BM723" s="31"/>
      <c r="BN723" s="1"/>
      <c r="BO723" s="1"/>
      <c r="BP723" s="1"/>
      <c r="BQ723" s="1"/>
      <c r="BR723" s="1"/>
      <c r="BS723" s="4"/>
      <c r="BT723" s="37">
        <f t="shared" si="44"/>
        <v>45942</v>
      </c>
      <c r="BU723" s="220"/>
      <c r="BV723" s="183"/>
      <c r="BW723" s="221"/>
      <c r="BX723" s="183"/>
      <c r="BY723" s="183"/>
      <c r="BZ723" s="183"/>
      <c r="CA723" s="183"/>
      <c r="CB723" s="183"/>
      <c r="CC723" s="183"/>
      <c r="CE723" s="1"/>
      <c r="CF723" s="1"/>
      <c r="CG723" s="1"/>
      <c r="CH723" s="1"/>
      <c r="CI723" s="1"/>
      <c r="CJ723" s="1"/>
      <c r="CK723" s="1"/>
      <c r="CL723" s="1"/>
      <c r="CM723" s="1"/>
      <c r="CN723" s="1"/>
      <c r="CO723" s="1"/>
    </row>
    <row r="724" spans="1:93" ht="30" customHeight="1" x14ac:dyDescent="0.2">
      <c r="A724" s="1">
        <v>718</v>
      </c>
      <c r="B724" s="1" t="s">
        <v>237</v>
      </c>
      <c r="C724" s="1" t="s">
        <v>344</v>
      </c>
      <c r="D724" s="1" t="s">
        <v>54</v>
      </c>
      <c r="E724" s="1" t="s">
        <v>345</v>
      </c>
      <c r="F724" s="1" t="s">
        <v>74</v>
      </c>
      <c r="G724" s="1">
        <v>7</v>
      </c>
      <c r="H724" s="1" t="s">
        <v>341</v>
      </c>
      <c r="I724" s="1" t="s">
        <v>114</v>
      </c>
      <c r="J724" s="64">
        <v>66010</v>
      </c>
      <c r="K724" s="64">
        <v>35597</v>
      </c>
      <c r="L724" s="29">
        <v>45914</v>
      </c>
      <c r="M724" s="29" t="s">
        <v>4163</v>
      </c>
      <c r="N724" s="1" t="s">
        <v>25</v>
      </c>
      <c r="O724" s="28" t="s">
        <v>84</v>
      </c>
      <c r="P724" s="1" t="s">
        <v>87</v>
      </c>
      <c r="Q724" s="64">
        <v>9</v>
      </c>
      <c r="R724" s="1" t="s">
        <v>410</v>
      </c>
      <c r="S724" s="1">
        <v>6</v>
      </c>
      <c r="T724" s="1" t="s">
        <v>115</v>
      </c>
      <c r="U724" s="1"/>
      <c r="V724" s="1"/>
      <c r="W724" s="4"/>
      <c r="X724" s="28"/>
      <c r="Y724" s="33"/>
      <c r="Z724" s="33"/>
      <c r="AA724" s="96"/>
      <c r="AB724" s="177" t="s">
        <v>794</v>
      </c>
      <c r="AC724" s="33">
        <v>28</v>
      </c>
      <c r="AD724" s="33">
        <v>180</v>
      </c>
      <c r="AE724" s="33" t="s">
        <v>103</v>
      </c>
      <c r="AF724" s="33" t="s">
        <v>103</v>
      </c>
      <c r="AG724" s="33"/>
      <c r="AH724" s="4"/>
      <c r="AI724" s="1"/>
      <c r="AJ724" s="1"/>
      <c r="AK724" s="1"/>
      <c r="AL724" s="5"/>
      <c r="AM724" s="164">
        <f t="shared" ref="AM724:AM787" si="46">L724+3</f>
        <v>45917</v>
      </c>
      <c r="AW724" s="96"/>
      <c r="AX724" s="37">
        <f t="shared" si="45"/>
        <v>45921</v>
      </c>
      <c r="AY724" s="183" t="s">
        <v>658</v>
      </c>
      <c r="AZ724" s="183" t="s">
        <v>659</v>
      </c>
      <c r="BA724" s="183">
        <v>19</v>
      </c>
      <c r="BB724" s="183">
        <v>19.600000000000001</v>
      </c>
      <c r="BC724" s="183">
        <v>17.8</v>
      </c>
      <c r="BD724" s="183">
        <v>18.600000000000001</v>
      </c>
      <c r="BE724" s="183">
        <v>18.7</v>
      </c>
      <c r="BF724" s="183">
        <v>19.600000000000001</v>
      </c>
      <c r="BG724" s="183">
        <f>AVERAGE(BA724:BF747)</f>
        <v>19.041666666666668</v>
      </c>
      <c r="BH724" s="4"/>
      <c r="BI724" s="37"/>
      <c r="BJ724" s="1"/>
      <c r="BK724" s="1"/>
      <c r="BL724" s="31"/>
      <c r="BM724" s="31"/>
      <c r="BN724" s="1"/>
      <c r="BO724" s="1"/>
      <c r="BP724" s="1"/>
      <c r="BQ724" s="1"/>
      <c r="BR724" s="1"/>
      <c r="BS724" s="4"/>
      <c r="BT724" s="37">
        <f t="shared" si="44"/>
        <v>45942</v>
      </c>
      <c r="BU724" s="220" t="s">
        <v>658</v>
      </c>
      <c r="BV724" s="183" t="s">
        <v>660</v>
      </c>
      <c r="BW724" s="221">
        <v>26.5</v>
      </c>
      <c r="BX724" s="183">
        <v>25.5</v>
      </c>
      <c r="BY724" s="183">
        <v>27.9</v>
      </c>
      <c r="BZ724" s="183">
        <v>27.6</v>
      </c>
      <c r="CA724" s="183">
        <v>25.8</v>
      </c>
      <c r="CB724" s="183">
        <v>27.8</v>
      </c>
      <c r="CC724" s="183">
        <f>AVERAGE(BW724:CB747)</f>
        <v>26.916666666666668</v>
      </c>
      <c r="CE724" s="1"/>
      <c r="CF724" s="1"/>
      <c r="CG724" s="1"/>
      <c r="CH724" s="1"/>
      <c r="CI724" s="1"/>
      <c r="CJ724" s="1"/>
      <c r="CK724" s="1"/>
      <c r="CL724" s="1"/>
      <c r="CM724" s="1"/>
      <c r="CN724" s="1"/>
      <c r="CO724" s="1"/>
    </row>
    <row r="725" spans="1:93" ht="30" customHeight="1" x14ac:dyDescent="0.2">
      <c r="A725" s="1">
        <v>719</v>
      </c>
      <c r="B725" s="1" t="s">
        <v>237</v>
      </c>
      <c r="C725" s="1" t="s">
        <v>344</v>
      </c>
      <c r="D725" s="1" t="s">
        <v>54</v>
      </c>
      <c r="E725" s="1" t="s">
        <v>345</v>
      </c>
      <c r="F725" s="1" t="s">
        <v>74</v>
      </c>
      <c r="G725" s="1">
        <v>7</v>
      </c>
      <c r="H725" s="1" t="s">
        <v>341</v>
      </c>
      <c r="I725" s="1" t="s">
        <v>114</v>
      </c>
      <c r="J725" s="64">
        <v>78412</v>
      </c>
      <c r="K725" s="64">
        <v>35599</v>
      </c>
      <c r="L725" s="29">
        <v>45914</v>
      </c>
      <c r="M725" s="29" t="s">
        <v>4163</v>
      </c>
      <c r="N725" s="1" t="s">
        <v>25</v>
      </c>
      <c r="O725" s="28" t="s">
        <v>84</v>
      </c>
      <c r="P725" s="1" t="s">
        <v>87</v>
      </c>
      <c r="Q725" s="64">
        <v>10</v>
      </c>
      <c r="R725" s="1" t="s">
        <v>410</v>
      </c>
      <c r="T725" s="1" t="s">
        <v>115</v>
      </c>
      <c r="U725" s="1"/>
      <c r="V725" s="1"/>
      <c r="W725" s="4"/>
      <c r="X725" s="28"/>
      <c r="Y725" s="33"/>
      <c r="Z725" s="33"/>
      <c r="AA725" s="96"/>
      <c r="AB725" s="178"/>
      <c r="AC725" s="33">
        <v>29.5</v>
      </c>
      <c r="AD725" s="33">
        <v>170</v>
      </c>
      <c r="AE725" s="33" t="s">
        <v>103</v>
      </c>
      <c r="AF725" s="33" t="s">
        <v>103</v>
      </c>
      <c r="AG725" s="33"/>
      <c r="AH725" s="4"/>
      <c r="AI725" s="1"/>
      <c r="AJ725" s="1"/>
      <c r="AK725" s="1"/>
      <c r="AL725" s="5"/>
      <c r="AM725" s="164">
        <f t="shared" si="46"/>
        <v>45917</v>
      </c>
      <c r="AW725" s="96"/>
      <c r="AX725" s="37">
        <f t="shared" si="45"/>
        <v>45921</v>
      </c>
      <c r="AY725" s="183"/>
      <c r="AZ725" s="183"/>
      <c r="BA725" s="183"/>
      <c r="BB725" s="183"/>
      <c r="BC725" s="183"/>
      <c r="BD725" s="183"/>
      <c r="BE725" s="183"/>
      <c r="BF725" s="183"/>
      <c r="BG725" s="183"/>
      <c r="BH725" s="4"/>
      <c r="BI725" s="37"/>
      <c r="BJ725" s="1"/>
      <c r="BK725" s="1"/>
      <c r="BL725" s="31"/>
      <c r="BM725" s="31"/>
      <c r="BN725" s="1"/>
      <c r="BO725" s="1"/>
      <c r="BP725" s="1"/>
      <c r="BQ725" s="1"/>
      <c r="BR725" s="1"/>
      <c r="BS725" s="4"/>
      <c r="BT725" s="37">
        <f t="shared" si="44"/>
        <v>45942</v>
      </c>
      <c r="BU725" s="220"/>
      <c r="BV725" s="183"/>
      <c r="BW725" s="221"/>
      <c r="BX725" s="183"/>
      <c r="BY725" s="183"/>
      <c r="BZ725" s="183"/>
      <c r="CA725" s="183"/>
      <c r="CB725" s="183"/>
      <c r="CC725" s="183"/>
      <c r="CE725" s="1"/>
      <c r="CF725" s="1"/>
      <c r="CG725" s="1"/>
      <c r="CH725" s="1"/>
      <c r="CI725" s="1"/>
      <c r="CJ725" s="1"/>
      <c r="CK725" s="1"/>
      <c r="CL725" s="1"/>
      <c r="CM725" s="1"/>
      <c r="CN725" s="1"/>
      <c r="CO725" s="1"/>
    </row>
    <row r="726" spans="1:93" ht="30" customHeight="1" x14ac:dyDescent="0.2">
      <c r="A726" s="1">
        <v>720</v>
      </c>
      <c r="B726" s="1" t="s">
        <v>237</v>
      </c>
      <c r="C726" s="1" t="s">
        <v>344</v>
      </c>
      <c r="D726" s="1" t="s">
        <v>54</v>
      </c>
      <c r="E726" s="1" t="s">
        <v>345</v>
      </c>
      <c r="F726" s="1" t="s">
        <v>74</v>
      </c>
      <c r="G726" s="1">
        <v>7</v>
      </c>
      <c r="H726" s="1" t="s">
        <v>341</v>
      </c>
      <c r="I726" s="1" t="s">
        <v>114</v>
      </c>
      <c r="J726" s="64">
        <v>82112</v>
      </c>
      <c r="K726" s="64">
        <v>35603</v>
      </c>
      <c r="L726" s="29">
        <v>45914</v>
      </c>
      <c r="M726" s="29" t="s">
        <v>4163</v>
      </c>
      <c r="N726" s="1" t="s">
        <v>25</v>
      </c>
      <c r="O726" s="28" t="s">
        <v>84</v>
      </c>
      <c r="P726" s="1" t="s">
        <v>87</v>
      </c>
      <c r="Q726" s="64">
        <v>10</v>
      </c>
      <c r="R726" s="1" t="s">
        <v>410</v>
      </c>
      <c r="T726" s="1" t="s">
        <v>115</v>
      </c>
      <c r="U726" s="1"/>
      <c r="V726" s="1"/>
      <c r="W726" s="4"/>
      <c r="X726" s="28"/>
      <c r="Y726" s="33"/>
      <c r="Z726" s="33"/>
      <c r="AA726" s="96"/>
      <c r="AB726" s="178"/>
      <c r="AC726" s="33">
        <v>28.5</v>
      </c>
      <c r="AD726" s="33">
        <v>165</v>
      </c>
      <c r="AE726" s="33" t="s">
        <v>103</v>
      </c>
      <c r="AF726" s="33" t="s">
        <v>103</v>
      </c>
      <c r="AG726" s="33"/>
      <c r="AH726" s="4"/>
      <c r="AI726" s="1"/>
      <c r="AJ726" s="1"/>
      <c r="AK726" s="1"/>
      <c r="AL726" s="5"/>
      <c r="AM726" s="164">
        <f t="shared" si="46"/>
        <v>45917</v>
      </c>
      <c r="AW726" s="96"/>
      <c r="AX726" s="37">
        <f t="shared" si="45"/>
        <v>45921</v>
      </c>
      <c r="AY726" s="183"/>
      <c r="AZ726" s="183"/>
      <c r="BA726" s="183"/>
      <c r="BB726" s="183"/>
      <c r="BC726" s="183"/>
      <c r="BD726" s="183"/>
      <c r="BE726" s="183"/>
      <c r="BF726" s="183"/>
      <c r="BG726" s="183"/>
      <c r="BH726" s="4"/>
      <c r="BI726" s="37"/>
      <c r="BJ726" s="1"/>
      <c r="BK726" s="1"/>
      <c r="BL726" s="31"/>
      <c r="BM726" s="31"/>
      <c r="BN726" s="1"/>
      <c r="BO726" s="1"/>
      <c r="BP726" s="1"/>
      <c r="BQ726" s="1"/>
      <c r="BR726" s="1"/>
      <c r="BS726" s="4"/>
      <c r="BT726" s="37">
        <f t="shared" si="44"/>
        <v>45942</v>
      </c>
      <c r="BU726" s="220"/>
      <c r="BV726" s="183"/>
      <c r="BW726" s="221"/>
      <c r="BX726" s="183"/>
      <c r="BY726" s="183"/>
      <c r="BZ726" s="183"/>
      <c r="CA726" s="183"/>
      <c r="CB726" s="183"/>
      <c r="CC726" s="183"/>
      <c r="CE726" s="1"/>
      <c r="CF726" s="1"/>
      <c r="CG726" s="1"/>
      <c r="CH726" s="1"/>
      <c r="CI726" s="1"/>
      <c r="CJ726" s="1"/>
      <c r="CK726" s="1"/>
      <c r="CL726" s="1"/>
      <c r="CM726" s="1"/>
      <c r="CN726" s="1"/>
      <c r="CO726" s="1"/>
    </row>
    <row r="727" spans="1:93" ht="30" customHeight="1" x14ac:dyDescent="0.2">
      <c r="A727" s="1">
        <v>721</v>
      </c>
      <c r="B727" s="1" t="s">
        <v>237</v>
      </c>
      <c r="C727" s="1" t="s">
        <v>344</v>
      </c>
      <c r="D727" s="1" t="s">
        <v>54</v>
      </c>
      <c r="E727" s="1" t="s">
        <v>345</v>
      </c>
      <c r="F727" s="1" t="s">
        <v>74</v>
      </c>
      <c r="G727" s="1">
        <v>7</v>
      </c>
      <c r="H727" s="1" t="s">
        <v>341</v>
      </c>
      <c r="I727" s="1" t="s">
        <v>114</v>
      </c>
      <c r="J727" s="64">
        <v>84212</v>
      </c>
      <c r="K727" s="64">
        <v>35605</v>
      </c>
      <c r="L727" s="29">
        <v>45914</v>
      </c>
      <c r="M727" s="29" t="s">
        <v>4163</v>
      </c>
      <c r="N727" s="1" t="s">
        <v>25</v>
      </c>
      <c r="O727" s="28" t="s">
        <v>84</v>
      </c>
      <c r="P727" s="1" t="s">
        <v>87</v>
      </c>
      <c r="Q727" s="64">
        <v>10</v>
      </c>
      <c r="R727" s="1" t="s">
        <v>410</v>
      </c>
      <c r="T727" s="1" t="s">
        <v>115</v>
      </c>
      <c r="U727" s="1"/>
      <c r="V727" s="1"/>
      <c r="W727" s="4"/>
      <c r="X727" s="28"/>
      <c r="Y727" s="33"/>
      <c r="Z727" s="33"/>
      <c r="AA727" s="96"/>
      <c r="AB727" s="178"/>
      <c r="AC727" s="33">
        <v>27.5</v>
      </c>
      <c r="AD727" s="33">
        <v>170</v>
      </c>
      <c r="AE727" s="33" t="s">
        <v>103</v>
      </c>
      <c r="AF727" s="33" t="s">
        <v>103</v>
      </c>
      <c r="AG727" s="33"/>
      <c r="AH727" s="4"/>
      <c r="AI727" s="1"/>
      <c r="AJ727" s="1"/>
      <c r="AK727" s="1"/>
      <c r="AL727" s="5"/>
      <c r="AM727" s="164">
        <f t="shared" si="46"/>
        <v>45917</v>
      </c>
      <c r="AW727" s="96"/>
      <c r="AX727" s="37">
        <f t="shared" si="45"/>
        <v>45921</v>
      </c>
      <c r="AY727" s="183"/>
      <c r="AZ727" s="183"/>
      <c r="BA727" s="183"/>
      <c r="BB727" s="183"/>
      <c r="BC727" s="183"/>
      <c r="BD727" s="183"/>
      <c r="BE727" s="183"/>
      <c r="BF727" s="183"/>
      <c r="BG727" s="183"/>
      <c r="BH727" s="4"/>
      <c r="BI727" s="37"/>
      <c r="BJ727" s="1"/>
      <c r="BK727" s="1"/>
      <c r="BL727" s="31"/>
      <c r="BM727" s="31"/>
      <c r="BN727" s="1"/>
      <c r="BO727" s="1"/>
      <c r="BP727" s="1"/>
      <c r="BQ727" s="1"/>
      <c r="BR727" s="1"/>
      <c r="BS727" s="4"/>
      <c r="BT727" s="37">
        <f t="shared" si="44"/>
        <v>45942</v>
      </c>
      <c r="BU727" s="220"/>
      <c r="BV727" s="183"/>
      <c r="BW727" s="221"/>
      <c r="BX727" s="183"/>
      <c r="BY727" s="183"/>
      <c r="BZ727" s="183"/>
      <c r="CA727" s="183"/>
      <c r="CB727" s="183"/>
      <c r="CC727" s="183"/>
      <c r="CE727" s="1"/>
      <c r="CF727" s="1"/>
      <c r="CG727" s="1"/>
      <c r="CH727" s="1"/>
      <c r="CI727" s="1"/>
      <c r="CJ727" s="1"/>
      <c r="CK727" s="1"/>
      <c r="CL727" s="1"/>
      <c r="CM727" s="1"/>
      <c r="CN727" s="1"/>
      <c r="CO727" s="1"/>
    </row>
    <row r="728" spans="1:93" ht="30" customHeight="1" x14ac:dyDescent="0.2">
      <c r="A728" s="1">
        <v>722</v>
      </c>
      <c r="B728" s="1" t="s">
        <v>237</v>
      </c>
      <c r="C728" s="1" t="s">
        <v>344</v>
      </c>
      <c r="D728" s="1" t="s">
        <v>54</v>
      </c>
      <c r="E728" s="1" t="s">
        <v>345</v>
      </c>
      <c r="F728" s="1" t="s">
        <v>74</v>
      </c>
      <c r="G728" s="1">
        <v>7</v>
      </c>
      <c r="H728" s="1" t="s">
        <v>341</v>
      </c>
      <c r="I728" s="1" t="s">
        <v>114</v>
      </c>
      <c r="J728" s="64">
        <v>78012</v>
      </c>
      <c r="K728" s="64">
        <v>35607</v>
      </c>
      <c r="L728" s="29">
        <v>45914</v>
      </c>
      <c r="M728" s="29" t="s">
        <v>4163</v>
      </c>
      <c r="N728" s="1" t="s">
        <v>25</v>
      </c>
      <c r="O728" s="28" t="s">
        <v>84</v>
      </c>
      <c r="P728" s="1" t="s">
        <v>87</v>
      </c>
      <c r="Q728" s="64">
        <v>10</v>
      </c>
      <c r="R728" s="1" t="s">
        <v>410</v>
      </c>
      <c r="T728" s="1" t="s">
        <v>115</v>
      </c>
      <c r="U728" s="1"/>
      <c r="V728" s="1"/>
      <c r="W728" s="4"/>
      <c r="X728" s="28"/>
      <c r="Y728" s="33"/>
      <c r="Z728" s="33"/>
      <c r="AA728" s="96"/>
      <c r="AB728" s="178"/>
      <c r="AC728" s="33">
        <v>29</v>
      </c>
      <c r="AD728" s="33">
        <v>190</v>
      </c>
      <c r="AE728" s="33" t="s">
        <v>103</v>
      </c>
      <c r="AF728" s="33" t="s">
        <v>103</v>
      </c>
      <c r="AG728" s="33"/>
      <c r="AH728" s="4"/>
      <c r="AI728" s="1"/>
      <c r="AJ728" s="1"/>
      <c r="AK728" s="1"/>
      <c r="AL728" s="5"/>
      <c r="AM728" s="164">
        <f t="shared" si="46"/>
        <v>45917</v>
      </c>
      <c r="AW728" s="96"/>
      <c r="AX728" s="37">
        <f t="shared" si="45"/>
        <v>45921</v>
      </c>
      <c r="AY728" s="183"/>
      <c r="AZ728" s="183"/>
      <c r="BA728" s="183"/>
      <c r="BB728" s="183"/>
      <c r="BC728" s="183"/>
      <c r="BD728" s="183"/>
      <c r="BE728" s="183"/>
      <c r="BF728" s="183"/>
      <c r="BG728" s="183"/>
      <c r="BH728" s="4"/>
      <c r="BI728" s="37"/>
      <c r="BJ728" s="1"/>
      <c r="BK728" s="1"/>
      <c r="BL728" s="31"/>
      <c r="BM728" s="31"/>
      <c r="BN728" s="1"/>
      <c r="BO728" s="1"/>
      <c r="BP728" s="1"/>
      <c r="BQ728" s="1"/>
      <c r="BR728" s="1"/>
      <c r="BS728" s="4"/>
      <c r="BT728" s="37">
        <f t="shared" si="44"/>
        <v>45942</v>
      </c>
      <c r="BU728" s="220"/>
      <c r="BV728" s="183"/>
      <c r="BW728" s="221"/>
      <c r="BX728" s="183"/>
      <c r="BY728" s="183"/>
      <c r="BZ728" s="183"/>
      <c r="CA728" s="183"/>
      <c r="CB728" s="183"/>
      <c r="CC728" s="183"/>
      <c r="CE728" s="1"/>
      <c r="CF728" s="1"/>
      <c r="CG728" s="1"/>
      <c r="CH728" s="1"/>
      <c r="CI728" s="1"/>
      <c r="CJ728" s="1"/>
      <c r="CK728" s="1"/>
      <c r="CL728" s="1"/>
      <c r="CM728" s="1"/>
      <c r="CN728" s="1"/>
      <c r="CO728" s="1"/>
    </row>
    <row r="729" spans="1:93" ht="30" customHeight="1" x14ac:dyDescent="0.2">
      <c r="A729" s="1">
        <v>723</v>
      </c>
      <c r="B729" s="1" t="s">
        <v>237</v>
      </c>
      <c r="C729" s="1" t="s">
        <v>344</v>
      </c>
      <c r="D729" s="1" t="s">
        <v>54</v>
      </c>
      <c r="E729" s="1" t="s">
        <v>345</v>
      </c>
      <c r="F729" s="1" t="s">
        <v>74</v>
      </c>
      <c r="G729" s="1">
        <v>7</v>
      </c>
      <c r="H729" s="1" t="s">
        <v>341</v>
      </c>
      <c r="I729" s="1" t="s">
        <v>114</v>
      </c>
      <c r="J729" s="64">
        <v>81612</v>
      </c>
      <c r="K729" s="64">
        <v>35610</v>
      </c>
      <c r="L729" s="29">
        <v>45914</v>
      </c>
      <c r="M729" s="29" t="s">
        <v>4163</v>
      </c>
      <c r="N729" s="1" t="s">
        <v>25</v>
      </c>
      <c r="O729" s="28" t="s">
        <v>84</v>
      </c>
      <c r="P729" s="1" t="s">
        <v>87</v>
      </c>
      <c r="Q729" s="64">
        <v>10</v>
      </c>
      <c r="R729" s="1" t="s">
        <v>410</v>
      </c>
      <c r="T729" s="1" t="s">
        <v>115</v>
      </c>
      <c r="U729" s="1"/>
      <c r="V729" s="1"/>
      <c r="W729" s="4"/>
      <c r="X729" s="28"/>
      <c r="Y729" s="33"/>
      <c r="Z729" s="33"/>
      <c r="AA729" s="96"/>
      <c r="AB729" s="178"/>
      <c r="AC729" s="33">
        <v>27</v>
      </c>
      <c r="AD729" s="33">
        <v>180</v>
      </c>
      <c r="AE729" s="33" t="s">
        <v>103</v>
      </c>
      <c r="AF729" s="33" t="s">
        <v>103</v>
      </c>
      <c r="AG729" s="33"/>
      <c r="AH729" s="4"/>
      <c r="AI729" s="1"/>
      <c r="AJ729" s="1"/>
      <c r="AK729" s="1"/>
      <c r="AL729" s="5"/>
      <c r="AM729" s="164">
        <f t="shared" si="46"/>
        <v>45917</v>
      </c>
      <c r="AW729" s="96"/>
      <c r="AX729" s="37">
        <f t="shared" si="45"/>
        <v>45921</v>
      </c>
      <c r="AY729" s="183"/>
      <c r="AZ729" s="183"/>
      <c r="BA729" s="183"/>
      <c r="BB729" s="183"/>
      <c r="BC729" s="183"/>
      <c r="BD729" s="183"/>
      <c r="BE729" s="183"/>
      <c r="BF729" s="183"/>
      <c r="BG729" s="183"/>
      <c r="BH729" s="4"/>
      <c r="BI729" s="37"/>
      <c r="BJ729" s="1"/>
      <c r="BK729" s="1"/>
      <c r="BL729" s="31"/>
      <c r="BM729" s="31"/>
      <c r="BN729" s="1"/>
      <c r="BO729" s="1"/>
      <c r="BP729" s="1"/>
      <c r="BQ729" s="1"/>
      <c r="BR729" s="1"/>
      <c r="BS729" s="4"/>
      <c r="BT729" s="37">
        <f t="shared" si="44"/>
        <v>45942</v>
      </c>
      <c r="BU729" s="220"/>
      <c r="BV729" s="183"/>
      <c r="BW729" s="221"/>
      <c r="BX729" s="183"/>
      <c r="BY729" s="183"/>
      <c r="BZ729" s="183"/>
      <c r="CA729" s="183"/>
      <c r="CB729" s="183"/>
      <c r="CC729" s="183"/>
      <c r="CE729" s="1"/>
      <c r="CF729" s="1"/>
      <c r="CG729" s="1"/>
      <c r="CH729" s="1"/>
      <c r="CI729" s="1"/>
      <c r="CJ729" s="1"/>
      <c r="CK729" s="1"/>
      <c r="CL729" s="1"/>
      <c r="CM729" s="1"/>
      <c r="CN729" s="1"/>
      <c r="CO729" s="1"/>
    </row>
    <row r="730" spans="1:93" ht="30" customHeight="1" x14ac:dyDescent="0.2">
      <c r="A730" s="1">
        <v>724</v>
      </c>
      <c r="B730" s="1" t="s">
        <v>237</v>
      </c>
      <c r="C730" s="1" t="s">
        <v>344</v>
      </c>
      <c r="D730" s="1" t="s">
        <v>54</v>
      </c>
      <c r="E730" s="1" t="s">
        <v>345</v>
      </c>
      <c r="F730" s="1" t="s">
        <v>74</v>
      </c>
      <c r="G730" s="1">
        <v>7</v>
      </c>
      <c r="H730" s="1" t="s">
        <v>341</v>
      </c>
      <c r="I730" s="1" t="s">
        <v>114</v>
      </c>
      <c r="J730" s="64">
        <v>84912</v>
      </c>
      <c r="K730" s="64">
        <v>35612</v>
      </c>
      <c r="L730" s="29">
        <v>45914</v>
      </c>
      <c r="M730" s="29" t="s">
        <v>4163</v>
      </c>
      <c r="N730" s="1" t="s">
        <v>25</v>
      </c>
      <c r="O730" s="28" t="s">
        <v>84</v>
      </c>
      <c r="P730" s="1" t="s">
        <v>87</v>
      </c>
      <c r="Q730" s="64">
        <v>10</v>
      </c>
      <c r="R730" s="1" t="s">
        <v>410</v>
      </c>
      <c r="T730" s="1" t="s">
        <v>115</v>
      </c>
      <c r="U730" s="1"/>
      <c r="V730" s="1"/>
      <c r="W730" s="4"/>
      <c r="X730" s="28"/>
      <c r="Y730" s="33"/>
      <c r="Z730" s="33"/>
      <c r="AA730" s="96"/>
      <c r="AB730" s="178"/>
      <c r="AC730" s="33">
        <v>26</v>
      </c>
      <c r="AD730" s="33">
        <v>180</v>
      </c>
      <c r="AE730" s="33" t="s">
        <v>103</v>
      </c>
      <c r="AF730" s="33" t="s">
        <v>103</v>
      </c>
      <c r="AG730" s="33"/>
      <c r="AH730" s="4"/>
      <c r="AI730" s="1"/>
      <c r="AJ730" s="1"/>
      <c r="AK730" s="1"/>
      <c r="AL730" s="5"/>
      <c r="AM730" s="164">
        <f t="shared" si="46"/>
        <v>45917</v>
      </c>
      <c r="AW730" s="96"/>
      <c r="AX730" s="37">
        <f t="shared" si="45"/>
        <v>45921</v>
      </c>
      <c r="AY730" s="183"/>
      <c r="AZ730" s="183"/>
      <c r="BA730" s="183"/>
      <c r="BB730" s="183"/>
      <c r="BC730" s="183"/>
      <c r="BD730" s="183"/>
      <c r="BE730" s="183"/>
      <c r="BF730" s="183"/>
      <c r="BG730" s="183"/>
      <c r="BH730" s="4"/>
      <c r="BI730" s="37"/>
      <c r="BJ730" s="1"/>
      <c r="BK730" s="1"/>
      <c r="BL730" s="31"/>
      <c r="BM730" s="31"/>
      <c r="BN730" s="1"/>
      <c r="BO730" s="1"/>
      <c r="BP730" s="1"/>
      <c r="BQ730" s="1"/>
      <c r="BR730" s="1"/>
      <c r="BS730" s="4"/>
      <c r="BT730" s="37">
        <f t="shared" si="44"/>
        <v>45942</v>
      </c>
      <c r="BU730" s="220"/>
      <c r="BV730" s="183"/>
      <c r="BW730" s="221"/>
      <c r="BX730" s="183"/>
      <c r="BY730" s="183"/>
      <c r="BZ730" s="183"/>
      <c r="CA730" s="183"/>
      <c r="CB730" s="183"/>
      <c r="CC730" s="183"/>
      <c r="CE730" s="1"/>
      <c r="CF730" s="1"/>
      <c r="CG730" s="1"/>
      <c r="CH730" s="1"/>
      <c r="CI730" s="1"/>
      <c r="CJ730" s="1"/>
      <c r="CK730" s="1"/>
      <c r="CL730" s="1"/>
      <c r="CM730" s="1"/>
      <c r="CN730" s="1"/>
      <c r="CO730" s="1"/>
    </row>
    <row r="731" spans="1:93" ht="30" customHeight="1" x14ac:dyDescent="0.2">
      <c r="A731" s="1">
        <v>725</v>
      </c>
      <c r="B731" s="1" t="s">
        <v>237</v>
      </c>
      <c r="C731" s="1" t="s">
        <v>344</v>
      </c>
      <c r="D731" s="1" t="s">
        <v>54</v>
      </c>
      <c r="E731" s="1" t="s">
        <v>345</v>
      </c>
      <c r="F731" s="1" t="s">
        <v>74</v>
      </c>
      <c r="G731" s="1">
        <v>7</v>
      </c>
      <c r="H731" s="1" t="s">
        <v>341</v>
      </c>
      <c r="I731" s="1" t="s">
        <v>114</v>
      </c>
      <c r="J731" s="64">
        <v>83012</v>
      </c>
      <c r="K731" s="64">
        <v>35615</v>
      </c>
      <c r="L731" s="29">
        <v>45914</v>
      </c>
      <c r="M731" s="29" t="s">
        <v>4163</v>
      </c>
      <c r="N731" s="1" t="s">
        <v>25</v>
      </c>
      <c r="O731" s="28" t="s">
        <v>84</v>
      </c>
      <c r="P731" s="1" t="s">
        <v>87</v>
      </c>
      <c r="Q731" s="64">
        <v>10</v>
      </c>
      <c r="R731" s="1" t="s">
        <v>410</v>
      </c>
      <c r="T731" s="1" t="s">
        <v>115</v>
      </c>
      <c r="U731" s="1"/>
      <c r="V731" s="1"/>
      <c r="W731" s="4"/>
      <c r="X731" s="28"/>
      <c r="Y731" s="33"/>
      <c r="Z731" s="33"/>
      <c r="AA731" s="96"/>
      <c r="AB731" s="178"/>
      <c r="AC731" s="33">
        <v>28.5</v>
      </c>
      <c r="AD731" s="33">
        <v>150</v>
      </c>
      <c r="AE731" s="33" t="s">
        <v>103</v>
      </c>
      <c r="AF731" s="33" t="s">
        <v>103</v>
      </c>
      <c r="AG731" s="33"/>
      <c r="AH731" s="4"/>
      <c r="AI731" s="1"/>
      <c r="AJ731" s="1"/>
      <c r="AK731" s="1"/>
      <c r="AL731" s="5"/>
      <c r="AM731" s="164">
        <f t="shared" si="46"/>
        <v>45917</v>
      </c>
      <c r="AW731" s="96"/>
      <c r="AX731" s="37">
        <f t="shared" si="45"/>
        <v>45921</v>
      </c>
      <c r="AY731" s="183"/>
      <c r="AZ731" s="183"/>
      <c r="BA731" s="183"/>
      <c r="BB731" s="183"/>
      <c r="BC731" s="183"/>
      <c r="BD731" s="183"/>
      <c r="BE731" s="183"/>
      <c r="BF731" s="183"/>
      <c r="BG731" s="183"/>
      <c r="BH731" s="4"/>
      <c r="BI731" s="37"/>
      <c r="BJ731" s="1"/>
      <c r="BK731" s="1"/>
      <c r="BL731" s="31"/>
      <c r="BM731" s="31"/>
      <c r="BN731" s="1"/>
      <c r="BO731" s="1"/>
      <c r="BP731" s="1"/>
      <c r="BQ731" s="1"/>
      <c r="BR731" s="1"/>
      <c r="BS731" s="4"/>
      <c r="BT731" s="37">
        <f t="shared" si="44"/>
        <v>45942</v>
      </c>
      <c r="BU731" s="220"/>
      <c r="BV731" s="183"/>
      <c r="BW731" s="221"/>
      <c r="BX731" s="183"/>
      <c r="BY731" s="183"/>
      <c r="BZ731" s="183"/>
      <c r="CA731" s="183"/>
      <c r="CB731" s="183"/>
      <c r="CC731" s="183"/>
      <c r="CE731" s="1"/>
      <c r="CF731" s="1"/>
      <c r="CG731" s="1"/>
      <c r="CH731" s="1"/>
      <c r="CI731" s="1"/>
      <c r="CJ731" s="1"/>
      <c r="CK731" s="1"/>
      <c r="CL731" s="1"/>
      <c r="CM731" s="1"/>
      <c r="CN731" s="1"/>
      <c r="CO731" s="1"/>
    </row>
    <row r="732" spans="1:93" ht="30" customHeight="1" x14ac:dyDescent="0.2">
      <c r="A732" s="1">
        <v>726</v>
      </c>
      <c r="B732" s="1" t="s">
        <v>237</v>
      </c>
      <c r="C732" s="1" t="s">
        <v>344</v>
      </c>
      <c r="D732" s="1" t="s">
        <v>54</v>
      </c>
      <c r="E732" s="1" t="s">
        <v>345</v>
      </c>
      <c r="F732" s="1" t="s">
        <v>74</v>
      </c>
      <c r="G732" s="1">
        <v>7</v>
      </c>
      <c r="H732" s="1" t="s">
        <v>341</v>
      </c>
      <c r="I732" s="1" t="s">
        <v>114</v>
      </c>
      <c r="J732" s="64">
        <v>83412</v>
      </c>
      <c r="K732" s="64">
        <v>35618</v>
      </c>
      <c r="L732" s="29">
        <v>45914</v>
      </c>
      <c r="M732" s="29" t="s">
        <v>4163</v>
      </c>
      <c r="N732" s="1" t="s">
        <v>25</v>
      </c>
      <c r="O732" s="28" t="s">
        <v>84</v>
      </c>
      <c r="P732" s="1" t="s">
        <v>87</v>
      </c>
      <c r="Q732" s="64">
        <v>10</v>
      </c>
      <c r="R732" s="1" t="s">
        <v>410</v>
      </c>
      <c r="T732" s="1" t="s">
        <v>115</v>
      </c>
      <c r="U732" s="1"/>
      <c r="V732" s="1"/>
      <c r="W732" s="4"/>
      <c r="X732" s="28"/>
      <c r="Y732" s="33"/>
      <c r="Z732" s="33"/>
      <c r="AA732" s="96"/>
      <c r="AB732" s="178"/>
      <c r="AC732" s="33">
        <v>27</v>
      </c>
      <c r="AD732" s="33">
        <v>185</v>
      </c>
      <c r="AE732" s="33" t="s">
        <v>103</v>
      </c>
      <c r="AF732" s="33" t="s">
        <v>103</v>
      </c>
      <c r="AG732" s="33"/>
      <c r="AH732" s="4"/>
      <c r="AI732" s="1"/>
      <c r="AJ732" s="1"/>
      <c r="AK732" s="1"/>
      <c r="AL732" s="5"/>
      <c r="AM732" s="164">
        <f t="shared" si="46"/>
        <v>45917</v>
      </c>
      <c r="AW732" s="96"/>
      <c r="AX732" s="37">
        <f t="shared" si="45"/>
        <v>45921</v>
      </c>
      <c r="AY732" s="183"/>
      <c r="AZ732" s="183"/>
      <c r="BA732" s="183"/>
      <c r="BB732" s="183"/>
      <c r="BC732" s="183"/>
      <c r="BD732" s="183"/>
      <c r="BE732" s="183"/>
      <c r="BF732" s="183"/>
      <c r="BG732" s="183"/>
      <c r="BH732" s="4"/>
      <c r="BI732" s="37"/>
      <c r="BJ732" s="1"/>
      <c r="BK732" s="1"/>
      <c r="BL732" s="31"/>
      <c r="BM732" s="31"/>
      <c r="BN732" s="1"/>
      <c r="BO732" s="1"/>
      <c r="BP732" s="1"/>
      <c r="BQ732" s="1"/>
      <c r="BR732" s="1"/>
      <c r="BS732" s="4"/>
      <c r="BT732" s="37">
        <f t="shared" ref="BT732:BT795" si="47">IF(L732=0, 0, L732+28)</f>
        <v>45942</v>
      </c>
      <c r="BU732" s="220"/>
      <c r="BV732" s="183"/>
      <c r="BW732" s="221"/>
      <c r="BX732" s="183"/>
      <c r="BY732" s="183"/>
      <c r="BZ732" s="183"/>
      <c r="CA732" s="183"/>
      <c r="CB732" s="183"/>
      <c r="CC732" s="183"/>
      <c r="CE732" s="1"/>
      <c r="CF732" s="1"/>
      <c r="CG732" s="1"/>
      <c r="CH732" s="1"/>
      <c r="CI732" s="1"/>
      <c r="CJ732" s="1"/>
      <c r="CK732" s="1"/>
      <c r="CL732" s="1"/>
      <c r="CM732" s="1"/>
      <c r="CN732" s="1"/>
      <c r="CO732" s="1"/>
    </row>
    <row r="733" spans="1:93" ht="30" customHeight="1" x14ac:dyDescent="0.2">
      <c r="A733" s="1">
        <v>727</v>
      </c>
      <c r="B733" s="1" t="s">
        <v>237</v>
      </c>
      <c r="C733" s="1" t="s">
        <v>344</v>
      </c>
      <c r="D733" s="1" t="s">
        <v>54</v>
      </c>
      <c r="E733" s="1" t="s">
        <v>345</v>
      </c>
      <c r="F733" s="1" t="s">
        <v>74</v>
      </c>
      <c r="G733" s="1">
        <v>7</v>
      </c>
      <c r="H733" s="1" t="s">
        <v>341</v>
      </c>
      <c r="I733" s="1" t="s">
        <v>114</v>
      </c>
      <c r="J733" s="64">
        <v>82112</v>
      </c>
      <c r="K733" s="64">
        <v>35620</v>
      </c>
      <c r="L733" s="29">
        <v>45914</v>
      </c>
      <c r="M733" s="29" t="s">
        <v>4163</v>
      </c>
      <c r="N733" s="1" t="s">
        <v>25</v>
      </c>
      <c r="O733" s="28" t="s">
        <v>84</v>
      </c>
      <c r="P733" s="1" t="s">
        <v>87</v>
      </c>
      <c r="Q733" s="64">
        <v>10</v>
      </c>
      <c r="R733" s="1" t="s">
        <v>410</v>
      </c>
      <c r="S733" s="1">
        <v>6</v>
      </c>
      <c r="T733" s="1" t="s">
        <v>115</v>
      </c>
      <c r="U733" s="1"/>
      <c r="V733" s="1"/>
      <c r="W733" s="4"/>
      <c r="X733" s="28"/>
      <c r="Y733" s="33"/>
      <c r="Z733" s="33"/>
      <c r="AA733" s="96"/>
      <c r="AB733" s="178"/>
      <c r="AC733" s="33">
        <v>26.5</v>
      </c>
      <c r="AD733" s="33">
        <v>190</v>
      </c>
      <c r="AE733" s="33" t="s">
        <v>103</v>
      </c>
      <c r="AF733" s="33" t="s">
        <v>103</v>
      </c>
      <c r="AG733" s="33"/>
      <c r="AH733" s="4"/>
      <c r="AI733" s="1"/>
      <c r="AJ733" s="1"/>
      <c r="AK733" s="1"/>
      <c r="AL733" s="5"/>
      <c r="AM733" s="164">
        <f t="shared" si="46"/>
        <v>45917</v>
      </c>
      <c r="AW733" s="96"/>
      <c r="AX733" s="37">
        <f t="shared" si="45"/>
        <v>45921</v>
      </c>
      <c r="AY733" s="183"/>
      <c r="AZ733" s="183"/>
      <c r="BA733" s="183"/>
      <c r="BB733" s="183"/>
      <c r="BC733" s="183"/>
      <c r="BD733" s="183"/>
      <c r="BE733" s="183"/>
      <c r="BF733" s="183"/>
      <c r="BG733" s="183"/>
      <c r="BH733" s="4"/>
      <c r="BI733" s="37"/>
      <c r="BJ733" s="1"/>
      <c r="BK733" s="1"/>
      <c r="BL733" s="31"/>
      <c r="BM733" s="31"/>
      <c r="BN733" s="1"/>
      <c r="BO733" s="1"/>
      <c r="BP733" s="1"/>
      <c r="BQ733" s="1"/>
      <c r="BR733" s="1"/>
      <c r="BS733" s="4"/>
      <c r="BT733" s="37">
        <f t="shared" si="47"/>
        <v>45942</v>
      </c>
      <c r="BU733" s="220"/>
      <c r="BV733" s="183"/>
      <c r="BW733" s="221"/>
      <c r="BX733" s="183"/>
      <c r="BY733" s="183"/>
      <c r="BZ733" s="183"/>
      <c r="CA733" s="183"/>
      <c r="CB733" s="183"/>
      <c r="CC733" s="183"/>
      <c r="CE733" s="1"/>
      <c r="CF733" s="1"/>
      <c r="CG733" s="1"/>
      <c r="CH733" s="1"/>
      <c r="CI733" s="1"/>
      <c r="CJ733" s="1"/>
      <c r="CK733" s="1"/>
      <c r="CL733" s="1"/>
      <c r="CM733" s="1"/>
      <c r="CN733" s="1"/>
      <c r="CO733" s="1"/>
    </row>
    <row r="734" spans="1:93" ht="30" customHeight="1" x14ac:dyDescent="0.2">
      <c r="A734" s="1">
        <v>728</v>
      </c>
      <c r="B734" s="1" t="s">
        <v>237</v>
      </c>
      <c r="C734" s="1" t="s">
        <v>344</v>
      </c>
      <c r="D734" s="1" t="s">
        <v>54</v>
      </c>
      <c r="E734" s="1" t="s">
        <v>345</v>
      </c>
      <c r="F734" s="1" t="s">
        <v>74</v>
      </c>
      <c r="G734" s="1">
        <v>7</v>
      </c>
      <c r="H734" s="1" t="s">
        <v>341</v>
      </c>
      <c r="I734" s="1" t="s">
        <v>114</v>
      </c>
      <c r="J734" s="64">
        <v>82512</v>
      </c>
      <c r="K734" s="64">
        <v>35622</v>
      </c>
      <c r="L734" s="29">
        <v>45914</v>
      </c>
      <c r="M734" s="29" t="s">
        <v>4163</v>
      </c>
      <c r="N734" s="1" t="s">
        <v>25</v>
      </c>
      <c r="O734" s="28" t="s">
        <v>84</v>
      </c>
      <c r="P734" s="1" t="s">
        <v>87</v>
      </c>
      <c r="Q734" s="64">
        <v>10</v>
      </c>
      <c r="R734" s="1" t="s">
        <v>410</v>
      </c>
      <c r="T734" s="1" t="s">
        <v>115</v>
      </c>
      <c r="U734" s="1"/>
      <c r="V734" s="1"/>
      <c r="W734" s="4"/>
      <c r="X734" s="28"/>
      <c r="Y734" s="33"/>
      <c r="Z734" s="33"/>
      <c r="AA734" s="96"/>
      <c r="AB734" s="178"/>
      <c r="AC734" s="33">
        <v>29.5</v>
      </c>
      <c r="AD734" s="33">
        <v>170</v>
      </c>
      <c r="AE734" s="33" t="s">
        <v>103</v>
      </c>
      <c r="AF734" s="33" t="s">
        <v>103</v>
      </c>
      <c r="AG734" s="33"/>
      <c r="AH734" s="4"/>
      <c r="AI734" s="1"/>
      <c r="AJ734" s="1"/>
      <c r="AK734" s="1"/>
      <c r="AL734" s="5"/>
      <c r="AM734" s="164">
        <f t="shared" si="46"/>
        <v>45917</v>
      </c>
      <c r="AW734" s="96"/>
      <c r="AX734" s="37">
        <f t="shared" si="45"/>
        <v>45921</v>
      </c>
      <c r="AY734" s="183"/>
      <c r="AZ734" s="183"/>
      <c r="BA734" s="183"/>
      <c r="BB734" s="183"/>
      <c r="BC734" s="183"/>
      <c r="BD734" s="183"/>
      <c r="BE734" s="183"/>
      <c r="BF734" s="183"/>
      <c r="BG734" s="183"/>
      <c r="BH734" s="4"/>
      <c r="BI734" s="37"/>
      <c r="BJ734" s="1"/>
      <c r="BK734" s="1"/>
      <c r="BL734" s="31"/>
      <c r="BM734" s="31"/>
      <c r="BN734" s="1"/>
      <c r="BO734" s="1"/>
      <c r="BP734" s="1"/>
      <c r="BQ734" s="1"/>
      <c r="BR734" s="1"/>
      <c r="BS734" s="4"/>
      <c r="BT734" s="37">
        <f t="shared" si="47"/>
        <v>45942</v>
      </c>
      <c r="BU734" s="220"/>
      <c r="BV734" s="183"/>
      <c r="BW734" s="221"/>
      <c r="BX734" s="183"/>
      <c r="BY734" s="183"/>
      <c r="BZ734" s="183"/>
      <c r="CA734" s="183"/>
      <c r="CB734" s="183"/>
      <c r="CC734" s="183"/>
      <c r="CE734" s="1"/>
      <c r="CF734" s="1"/>
      <c r="CG734" s="1"/>
      <c r="CH734" s="1"/>
      <c r="CI734" s="1"/>
      <c r="CJ734" s="1"/>
      <c r="CK734" s="1"/>
      <c r="CL734" s="1"/>
      <c r="CM734" s="1"/>
      <c r="CN734" s="1"/>
      <c r="CO734" s="1"/>
    </row>
    <row r="735" spans="1:93" ht="30" customHeight="1" x14ac:dyDescent="0.2">
      <c r="A735" s="1">
        <v>729</v>
      </c>
      <c r="B735" s="1" t="s">
        <v>237</v>
      </c>
      <c r="C735" s="1" t="s">
        <v>344</v>
      </c>
      <c r="D735" s="1" t="s">
        <v>54</v>
      </c>
      <c r="E735" s="1" t="s">
        <v>345</v>
      </c>
      <c r="F735" s="1" t="s">
        <v>74</v>
      </c>
      <c r="G735" s="1">
        <v>7</v>
      </c>
      <c r="H735" s="1" t="s">
        <v>341</v>
      </c>
      <c r="I735" s="1" t="s">
        <v>114</v>
      </c>
      <c r="J735" s="64">
        <v>78012</v>
      </c>
      <c r="K735" s="64">
        <v>35627</v>
      </c>
      <c r="L735" s="29">
        <v>45914</v>
      </c>
      <c r="M735" s="29" t="s">
        <v>4163</v>
      </c>
      <c r="N735" s="1" t="s">
        <v>25</v>
      </c>
      <c r="O735" s="28" t="s">
        <v>84</v>
      </c>
      <c r="P735" s="1" t="s">
        <v>87</v>
      </c>
      <c r="Q735" s="64">
        <v>10</v>
      </c>
      <c r="R735" s="1" t="s">
        <v>410</v>
      </c>
      <c r="T735" s="1" t="s">
        <v>115</v>
      </c>
      <c r="U735" s="1"/>
      <c r="V735" s="1"/>
      <c r="W735" s="4"/>
      <c r="X735" s="28"/>
      <c r="Y735" s="33"/>
      <c r="Z735" s="33"/>
      <c r="AA735" s="96"/>
      <c r="AB735" s="178"/>
      <c r="AC735" s="33">
        <v>29</v>
      </c>
      <c r="AD735" s="33">
        <v>190</v>
      </c>
      <c r="AE735" s="33" t="s">
        <v>103</v>
      </c>
      <c r="AF735" s="33" t="s">
        <v>103</v>
      </c>
      <c r="AG735" s="33"/>
      <c r="AH735" s="4"/>
      <c r="AI735" s="1"/>
      <c r="AJ735" s="1"/>
      <c r="AK735" s="1"/>
      <c r="AL735" s="5"/>
      <c r="AM735" s="164">
        <f t="shared" si="46"/>
        <v>45917</v>
      </c>
      <c r="AW735" s="96"/>
      <c r="AX735" s="37">
        <f t="shared" si="45"/>
        <v>45921</v>
      </c>
      <c r="AY735" s="183"/>
      <c r="AZ735" s="183"/>
      <c r="BA735" s="183"/>
      <c r="BB735" s="183"/>
      <c r="BC735" s="183"/>
      <c r="BD735" s="183"/>
      <c r="BE735" s="183"/>
      <c r="BF735" s="183"/>
      <c r="BG735" s="183"/>
      <c r="BH735" s="4"/>
      <c r="BI735" s="37"/>
      <c r="BJ735" s="1"/>
      <c r="BK735" s="1"/>
      <c r="BL735" s="31"/>
      <c r="BM735" s="31"/>
      <c r="BN735" s="1"/>
      <c r="BO735" s="1"/>
      <c r="BP735" s="1"/>
      <c r="BQ735" s="1"/>
      <c r="BR735" s="1"/>
      <c r="BS735" s="4"/>
      <c r="BT735" s="37">
        <f t="shared" si="47"/>
        <v>45942</v>
      </c>
      <c r="BU735" s="220"/>
      <c r="BV735" s="183"/>
      <c r="BW735" s="221"/>
      <c r="BX735" s="183"/>
      <c r="BY735" s="183"/>
      <c r="BZ735" s="183"/>
      <c r="CA735" s="183"/>
      <c r="CB735" s="183"/>
      <c r="CC735" s="183"/>
      <c r="CE735" s="1"/>
      <c r="CF735" s="1"/>
      <c r="CG735" s="1"/>
      <c r="CH735" s="1"/>
      <c r="CI735" s="1"/>
      <c r="CJ735" s="1"/>
      <c r="CK735" s="1"/>
      <c r="CL735" s="1"/>
      <c r="CM735" s="1"/>
      <c r="CN735" s="1"/>
      <c r="CO735" s="1"/>
    </row>
    <row r="736" spans="1:93" ht="30" customHeight="1" x14ac:dyDescent="0.2">
      <c r="A736" s="1">
        <v>730</v>
      </c>
      <c r="B736" s="1" t="s">
        <v>237</v>
      </c>
      <c r="C736" s="1" t="s">
        <v>344</v>
      </c>
      <c r="D736" s="1" t="s">
        <v>54</v>
      </c>
      <c r="E736" s="1" t="s">
        <v>345</v>
      </c>
      <c r="F736" s="1" t="s">
        <v>74</v>
      </c>
      <c r="G736" s="1">
        <v>7</v>
      </c>
      <c r="H736" s="1" t="s">
        <v>341</v>
      </c>
      <c r="I736" s="1" t="s">
        <v>114</v>
      </c>
      <c r="J736" s="64">
        <v>66810</v>
      </c>
      <c r="K736" s="64">
        <v>35628</v>
      </c>
      <c r="L736" s="29">
        <v>45915</v>
      </c>
      <c r="M736" s="29" t="s">
        <v>4163</v>
      </c>
      <c r="N736" s="1" t="s">
        <v>25</v>
      </c>
      <c r="O736" s="28" t="s">
        <v>84</v>
      </c>
      <c r="P736" s="1" t="s">
        <v>87</v>
      </c>
      <c r="Q736" s="64">
        <v>9</v>
      </c>
      <c r="R736" s="1" t="s">
        <v>410</v>
      </c>
      <c r="T736" s="1" t="s">
        <v>115</v>
      </c>
      <c r="U736" s="1"/>
      <c r="V736" s="1"/>
      <c r="W736" s="4"/>
      <c r="X736" s="28"/>
      <c r="Y736" s="33"/>
      <c r="Z736" s="33"/>
      <c r="AA736" s="96"/>
      <c r="AB736" s="178"/>
      <c r="AC736" s="33">
        <v>26</v>
      </c>
      <c r="AD736" s="33">
        <v>185</v>
      </c>
      <c r="AE736" s="33" t="s">
        <v>103</v>
      </c>
      <c r="AF736" s="33" t="s">
        <v>103</v>
      </c>
      <c r="AG736" s="33"/>
      <c r="AH736" s="4"/>
      <c r="AI736" s="1"/>
      <c r="AJ736" s="1"/>
      <c r="AK736" s="1"/>
      <c r="AL736" s="5"/>
      <c r="AM736" s="164">
        <f t="shared" si="46"/>
        <v>45918</v>
      </c>
      <c r="AW736" s="96"/>
      <c r="AX736" s="37">
        <f t="shared" si="45"/>
        <v>45922</v>
      </c>
      <c r="AY736" s="183"/>
      <c r="AZ736" s="183"/>
      <c r="BA736" s="183">
        <v>18.899999999999999</v>
      </c>
      <c r="BB736" s="183">
        <v>19.8</v>
      </c>
      <c r="BC736" s="183">
        <v>19.7</v>
      </c>
      <c r="BD736" s="183">
        <v>19</v>
      </c>
      <c r="BE736" s="183">
        <v>18.399999999999999</v>
      </c>
      <c r="BF736" s="183">
        <v>19.399999999999999</v>
      </c>
      <c r="BG736" s="183"/>
      <c r="BH736" s="4"/>
      <c r="BI736" s="37"/>
      <c r="BJ736" s="1"/>
      <c r="BK736" s="1"/>
      <c r="BL736" s="31"/>
      <c r="BM736" s="31"/>
      <c r="BN736" s="1"/>
      <c r="BO736" s="1"/>
      <c r="BP736" s="1"/>
      <c r="BQ736" s="1"/>
      <c r="BR736" s="1"/>
      <c r="BS736" s="4"/>
      <c r="BT736" s="37">
        <f t="shared" si="47"/>
        <v>45943</v>
      </c>
      <c r="BU736" s="220"/>
      <c r="BV736" s="183"/>
      <c r="BW736" s="221">
        <v>26.6</v>
      </c>
      <c r="BX736" s="183">
        <v>27.2</v>
      </c>
      <c r="BY736" s="183">
        <v>27.5</v>
      </c>
      <c r="BZ736" s="183">
        <v>26</v>
      </c>
      <c r="CA736" s="183">
        <v>26.5</v>
      </c>
      <c r="CB736" s="183">
        <v>28.1</v>
      </c>
      <c r="CC736" s="183"/>
      <c r="CE736" s="1"/>
      <c r="CF736" s="1"/>
      <c r="CG736" s="1"/>
      <c r="CH736" s="1"/>
      <c r="CI736" s="1"/>
      <c r="CJ736" s="1"/>
      <c r="CK736" s="1"/>
      <c r="CL736" s="1"/>
      <c r="CM736" s="1"/>
      <c r="CN736" s="1"/>
      <c r="CO736" s="1"/>
    </row>
    <row r="737" spans="1:93" ht="30" customHeight="1" x14ac:dyDescent="0.2">
      <c r="A737" s="1">
        <v>731</v>
      </c>
      <c r="B737" s="1" t="s">
        <v>237</v>
      </c>
      <c r="C737" s="1" t="s">
        <v>344</v>
      </c>
      <c r="D737" s="1" t="s">
        <v>54</v>
      </c>
      <c r="E737" s="1" t="s">
        <v>345</v>
      </c>
      <c r="F737" s="1" t="s">
        <v>74</v>
      </c>
      <c r="G737" s="1">
        <v>7</v>
      </c>
      <c r="H737" s="1" t="s">
        <v>341</v>
      </c>
      <c r="I737" s="1" t="s">
        <v>114</v>
      </c>
      <c r="J737" s="64">
        <v>84812</v>
      </c>
      <c r="K737" s="64">
        <v>35630</v>
      </c>
      <c r="L737" s="29">
        <v>45915</v>
      </c>
      <c r="M737" s="29" t="s">
        <v>4163</v>
      </c>
      <c r="N737" s="1" t="s">
        <v>25</v>
      </c>
      <c r="O737" s="28" t="s">
        <v>84</v>
      </c>
      <c r="P737" s="1" t="s">
        <v>87</v>
      </c>
      <c r="Q737" s="64">
        <v>9</v>
      </c>
      <c r="R737" s="1" t="s">
        <v>410</v>
      </c>
      <c r="T737" s="1" t="s">
        <v>115</v>
      </c>
      <c r="U737" s="1"/>
      <c r="V737" s="1"/>
      <c r="W737" s="4"/>
      <c r="X737" s="28"/>
      <c r="Y737" s="33"/>
      <c r="Z737" s="33"/>
      <c r="AA737" s="96"/>
      <c r="AB737" s="178"/>
      <c r="AC737" s="33">
        <v>27</v>
      </c>
      <c r="AD737" s="33">
        <v>160</v>
      </c>
      <c r="AE737" s="33" t="s">
        <v>103</v>
      </c>
      <c r="AF737" s="33" t="s">
        <v>103</v>
      </c>
      <c r="AG737" s="33"/>
      <c r="AH737" s="4"/>
      <c r="AI737" s="1"/>
      <c r="AJ737" s="1"/>
      <c r="AK737" s="1"/>
      <c r="AL737" s="5"/>
      <c r="AM737" s="164">
        <f t="shared" si="46"/>
        <v>45918</v>
      </c>
      <c r="AW737" s="96"/>
      <c r="AX737" s="37">
        <f t="shared" si="45"/>
        <v>45922</v>
      </c>
      <c r="AY737" s="183"/>
      <c r="AZ737" s="183"/>
      <c r="BA737" s="183"/>
      <c r="BB737" s="183"/>
      <c r="BC737" s="183"/>
      <c r="BD737" s="183"/>
      <c r="BE737" s="183"/>
      <c r="BF737" s="183"/>
      <c r="BG737" s="183"/>
      <c r="BH737" s="4"/>
      <c r="BI737" s="37"/>
      <c r="BJ737" s="1"/>
      <c r="BK737" s="1"/>
      <c r="BL737" s="31"/>
      <c r="BM737" s="31"/>
      <c r="BN737" s="1"/>
      <c r="BO737" s="1"/>
      <c r="BP737" s="1"/>
      <c r="BQ737" s="1"/>
      <c r="BR737" s="1"/>
      <c r="BS737" s="4"/>
      <c r="BT737" s="37">
        <f t="shared" si="47"/>
        <v>45943</v>
      </c>
      <c r="BU737" s="220"/>
      <c r="BV737" s="183"/>
      <c r="BW737" s="221"/>
      <c r="BX737" s="183"/>
      <c r="BY737" s="183"/>
      <c r="BZ737" s="183"/>
      <c r="CA737" s="183"/>
      <c r="CB737" s="183"/>
      <c r="CC737" s="183"/>
      <c r="CE737" s="1"/>
      <c r="CF737" s="1"/>
      <c r="CG737" s="1"/>
      <c r="CH737" s="1"/>
      <c r="CI737" s="1"/>
      <c r="CJ737" s="1"/>
      <c r="CK737" s="1"/>
      <c r="CL737" s="1"/>
      <c r="CM737" s="1"/>
      <c r="CN737" s="1"/>
      <c r="CO737" s="1"/>
    </row>
    <row r="738" spans="1:93" ht="30" customHeight="1" x14ac:dyDescent="0.2">
      <c r="A738" s="1">
        <v>732</v>
      </c>
      <c r="B738" s="1" t="s">
        <v>237</v>
      </c>
      <c r="C738" s="1" t="s">
        <v>344</v>
      </c>
      <c r="D738" s="1" t="s">
        <v>54</v>
      </c>
      <c r="E738" s="1" t="s">
        <v>345</v>
      </c>
      <c r="F738" s="1" t="s">
        <v>74</v>
      </c>
      <c r="G738" s="1">
        <v>7</v>
      </c>
      <c r="H738" s="1" t="s">
        <v>341</v>
      </c>
      <c r="I738" s="1" t="s">
        <v>114</v>
      </c>
      <c r="J738" s="64">
        <v>82712</v>
      </c>
      <c r="K738" s="64">
        <v>35633</v>
      </c>
      <c r="L738" s="29">
        <v>45915</v>
      </c>
      <c r="M738" s="29" t="s">
        <v>4163</v>
      </c>
      <c r="N738" s="1" t="s">
        <v>25</v>
      </c>
      <c r="O738" s="28" t="s">
        <v>84</v>
      </c>
      <c r="P738" s="1" t="s">
        <v>87</v>
      </c>
      <c r="Q738" s="64">
        <v>10</v>
      </c>
      <c r="R738" s="1" t="s">
        <v>410</v>
      </c>
      <c r="T738" s="1" t="s">
        <v>115</v>
      </c>
      <c r="U738" s="1"/>
      <c r="V738" s="1"/>
      <c r="W738" s="4"/>
      <c r="X738" s="28"/>
      <c r="Y738" s="33"/>
      <c r="Z738" s="33"/>
      <c r="AA738" s="96"/>
      <c r="AB738" s="178"/>
      <c r="AC738" s="33">
        <v>27.5</v>
      </c>
      <c r="AD738" s="33">
        <v>190</v>
      </c>
      <c r="AE738" s="33" t="s">
        <v>103</v>
      </c>
      <c r="AF738" s="33" t="s">
        <v>103</v>
      </c>
      <c r="AG738" s="33"/>
      <c r="AH738" s="4"/>
      <c r="AI738" s="1"/>
      <c r="AJ738" s="1"/>
      <c r="AK738" s="1"/>
      <c r="AL738" s="5"/>
      <c r="AM738" s="164">
        <f t="shared" si="46"/>
        <v>45918</v>
      </c>
      <c r="AW738" s="96"/>
      <c r="AX738" s="37">
        <f t="shared" si="45"/>
        <v>45922</v>
      </c>
      <c r="AY738" s="183"/>
      <c r="AZ738" s="183"/>
      <c r="BA738" s="183"/>
      <c r="BB738" s="183"/>
      <c r="BC738" s="183"/>
      <c r="BD738" s="183"/>
      <c r="BE738" s="183"/>
      <c r="BF738" s="183"/>
      <c r="BG738" s="183"/>
      <c r="BH738" s="4"/>
      <c r="BI738" s="37"/>
      <c r="BJ738" s="1"/>
      <c r="BK738" s="1"/>
      <c r="BL738" s="31"/>
      <c r="BM738" s="31"/>
      <c r="BN738" s="1"/>
      <c r="BO738" s="1"/>
      <c r="BP738" s="1"/>
      <c r="BQ738" s="1"/>
      <c r="BR738" s="1"/>
      <c r="BS738" s="4"/>
      <c r="BT738" s="37">
        <f t="shared" si="47"/>
        <v>45943</v>
      </c>
      <c r="BU738" s="220"/>
      <c r="BV738" s="183"/>
      <c r="BW738" s="221"/>
      <c r="BX738" s="183"/>
      <c r="BY738" s="183"/>
      <c r="BZ738" s="183"/>
      <c r="CA738" s="183"/>
      <c r="CB738" s="183"/>
      <c r="CC738" s="183"/>
      <c r="CE738" s="1"/>
      <c r="CF738" s="1"/>
      <c r="CG738" s="1"/>
      <c r="CH738" s="1"/>
      <c r="CI738" s="1"/>
      <c r="CJ738" s="1"/>
      <c r="CK738" s="1"/>
      <c r="CL738" s="1"/>
      <c r="CM738" s="1"/>
      <c r="CN738" s="1"/>
      <c r="CO738" s="1"/>
    </row>
    <row r="739" spans="1:93" ht="30" customHeight="1" x14ac:dyDescent="0.2">
      <c r="A739" s="1">
        <v>733</v>
      </c>
      <c r="B739" s="1" t="s">
        <v>237</v>
      </c>
      <c r="C739" s="1" t="s">
        <v>344</v>
      </c>
      <c r="D739" s="1" t="s">
        <v>54</v>
      </c>
      <c r="E739" s="1" t="s">
        <v>345</v>
      </c>
      <c r="F739" s="1" t="s">
        <v>74</v>
      </c>
      <c r="G739" s="1">
        <v>7</v>
      </c>
      <c r="H739" s="1" t="s">
        <v>341</v>
      </c>
      <c r="I739" s="1" t="s">
        <v>114</v>
      </c>
      <c r="J739" s="64">
        <v>66810</v>
      </c>
      <c r="K739" s="64">
        <v>35638</v>
      </c>
      <c r="L739" s="29">
        <v>45915</v>
      </c>
      <c r="M739" s="29" t="s">
        <v>4163</v>
      </c>
      <c r="N739" s="1" t="s">
        <v>25</v>
      </c>
      <c r="O739" s="28" t="s">
        <v>84</v>
      </c>
      <c r="P739" s="1" t="s">
        <v>87</v>
      </c>
      <c r="Q739" s="64">
        <v>9</v>
      </c>
      <c r="R739" s="1" t="s">
        <v>410</v>
      </c>
      <c r="T739" s="1" t="s">
        <v>115</v>
      </c>
      <c r="U739" s="1"/>
      <c r="V739" s="1"/>
      <c r="W739" s="4"/>
      <c r="X739" s="28"/>
      <c r="Y739" s="33"/>
      <c r="Z739" s="33"/>
      <c r="AA739" s="96"/>
      <c r="AB739" s="178"/>
      <c r="AC739" s="33">
        <v>28</v>
      </c>
      <c r="AD739" s="33">
        <v>175</v>
      </c>
      <c r="AE739" s="33" t="s">
        <v>103</v>
      </c>
      <c r="AF739" s="33" t="s">
        <v>103</v>
      </c>
      <c r="AG739" s="33"/>
      <c r="AH739" s="4"/>
      <c r="AI739" s="1"/>
      <c r="AJ739" s="1"/>
      <c r="AK739" s="1"/>
      <c r="AL739" s="5"/>
      <c r="AM739" s="164">
        <f t="shared" si="46"/>
        <v>45918</v>
      </c>
      <c r="AW739" s="96"/>
      <c r="AX739" s="37">
        <f t="shared" si="45"/>
        <v>45922</v>
      </c>
      <c r="AY739" s="183"/>
      <c r="AZ739" s="183"/>
      <c r="BA739" s="183"/>
      <c r="BB739" s="183"/>
      <c r="BC739" s="183"/>
      <c r="BD739" s="183"/>
      <c r="BE739" s="183"/>
      <c r="BF739" s="183"/>
      <c r="BG739" s="183"/>
      <c r="BH739" s="4"/>
      <c r="BI739" s="37"/>
      <c r="BJ739" s="1"/>
      <c r="BK739" s="1"/>
      <c r="BL739" s="31"/>
      <c r="BM739" s="31"/>
      <c r="BN739" s="1"/>
      <c r="BO739" s="1"/>
      <c r="BP739" s="1"/>
      <c r="BQ739" s="1"/>
      <c r="BR739" s="1"/>
      <c r="BS739" s="4"/>
      <c r="BT739" s="37">
        <f t="shared" si="47"/>
        <v>45943</v>
      </c>
      <c r="BU739" s="220"/>
      <c r="BV739" s="183"/>
      <c r="BW739" s="221"/>
      <c r="BX739" s="183"/>
      <c r="BY739" s="183"/>
      <c r="BZ739" s="183"/>
      <c r="CA739" s="183"/>
      <c r="CB739" s="183"/>
      <c r="CC739" s="183"/>
      <c r="CE739" s="1"/>
      <c r="CF739" s="1"/>
      <c r="CG739" s="1"/>
      <c r="CH739" s="1"/>
      <c r="CI739" s="1"/>
      <c r="CJ739" s="1"/>
      <c r="CK739" s="1"/>
      <c r="CL739" s="1"/>
      <c r="CM739" s="1"/>
      <c r="CN739" s="1"/>
      <c r="CO739" s="1"/>
    </row>
    <row r="740" spans="1:93" ht="30" customHeight="1" x14ac:dyDescent="0.2">
      <c r="A740" s="1">
        <v>734</v>
      </c>
      <c r="B740" s="1" t="s">
        <v>237</v>
      </c>
      <c r="C740" s="1" t="s">
        <v>344</v>
      </c>
      <c r="D740" s="1" t="s">
        <v>54</v>
      </c>
      <c r="E740" s="1" t="s">
        <v>345</v>
      </c>
      <c r="F740" s="1" t="s">
        <v>74</v>
      </c>
      <c r="G740" s="1">
        <v>7</v>
      </c>
      <c r="H740" s="1" t="s">
        <v>341</v>
      </c>
      <c r="I740" s="1" t="s">
        <v>114</v>
      </c>
      <c r="J740" s="64">
        <v>67610</v>
      </c>
      <c r="K740" s="64">
        <v>35640</v>
      </c>
      <c r="L740" s="29">
        <v>45915</v>
      </c>
      <c r="M740" s="29" t="s">
        <v>4163</v>
      </c>
      <c r="N740" s="1" t="s">
        <v>25</v>
      </c>
      <c r="O740" s="28" t="s">
        <v>84</v>
      </c>
      <c r="P740" s="1" t="s">
        <v>87</v>
      </c>
      <c r="Q740" s="64">
        <v>9</v>
      </c>
      <c r="R740" s="1" t="s">
        <v>410</v>
      </c>
      <c r="S740" s="1">
        <v>6</v>
      </c>
      <c r="T740" s="1" t="s">
        <v>115</v>
      </c>
      <c r="U740" s="1"/>
      <c r="V740" s="1"/>
      <c r="W740" s="4"/>
      <c r="X740" s="28"/>
      <c r="Y740" s="33"/>
      <c r="Z740" s="33"/>
      <c r="AA740" s="96"/>
      <c r="AB740" s="178"/>
      <c r="AC740" s="33">
        <v>25</v>
      </c>
      <c r="AD740" s="33">
        <v>170</v>
      </c>
      <c r="AE740" s="33" t="s">
        <v>103</v>
      </c>
      <c r="AF740" s="33" t="s">
        <v>103</v>
      </c>
      <c r="AG740" s="33"/>
      <c r="AH740" s="4"/>
      <c r="AI740" s="1"/>
      <c r="AJ740" s="1"/>
      <c r="AK740" s="1"/>
      <c r="AL740" s="5"/>
      <c r="AM740" s="164">
        <f t="shared" si="46"/>
        <v>45918</v>
      </c>
      <c r="AW740" s="96"/>
      <c r="AX740" s="37">
        <f t="shared" si="45"/>
        <v>45922</v>
      </c>
      <c r="AY740" s="183"/>
      <c r="AZ740" s="183"/>
      <c r="BA740" s="183"/>
      <c r="BB740" s="183"/>
      <c r="BC740" s="183"/>
      <c r="BD740" s="183"/>
      <c r="BE740" s="183"/>
      <c r="BF740" s="183"/>
      <c r="BG740" s="183"/>
      <c r="BH740" s="4"/>
      <c r="BI740" s="37"/>
      <c r="BJ740" s="1"/>
      <c r="BK740" s="1"/>
      <c r="BL740" s="31"/>
      <c r="BM740" s="31"/>
      <c r="BN740" s="1"/>
      <c r="BO740" s="1"/>
      <c r="BP740" s="1"/>
      <c r="BQ740" s="1"/>
      <c r="BR740" s="1"/>
      <c r="BS740" s="4"/>
      <c r="BT740" s="37">
        <f t="shared" si="47"/>
        <v>45943</v>
      </c>
      <c r="BU740" s="220"/>
      <c r="BV740" s="183"/>
      <c r="BW740" s="221"/>
      <c r="BX740" s="183"/>
      <c r="BY740" s="183"/>
      <c r="BZ740" s="183"/>
      <c r="CA740" s="183"/>
      <c r="CB740" s="183"/>
      <c r="CC740" s="183"/>
      <c r="CE740" s="1"/>
      <c r="CF740" s="1"/>
      <c r="CG740" s="1"/>
      <c r="CH740" s="1"/>
      <c r="CI740" s="1"/>
      <c r="CJ740" s="1"/>
      <c r="CK740" s="1"/>
      <c r="CL740" s="1"/>
      <c r="CM740" s="1"/>
      <c r="CN740" s="1"/>
      <c r="CO740" s="1"/>
    </row>
    <row r="741" spans="1:93" ht="30" customHeight="1" x14ac:dyDescent="0.2">
      <c r="A741" s="1">
        <v>735</v>
      </c>
      <c r="B741" s="1" t="s">
        <v>237</v>
      </c>
      <c r="C741" s="1" t="s">
        <v>344</v>
      </c>
      <c r="D741" s="1" t="s">
        <v>54</v>
      </c>
      <c r="E741" s="1" t="s">
        <v>345</v>
      </c>
      <c r="F741" s="1" t="s">
        <v>74</v>
      </c>
      <c r="G741" s="1">
        <v>7</v>
      </c>
      <c r="H741" s="1" t="s">
        <v>341</v>
      </c>
      <c r="I741" s="1" t="s">
        <v>114</v>
      </c>
      <c r="J741" s="64">
        <v>82012</v>
      </c>
      <c r="K741" s="64">
        <v>35642</v>
      </c>
      <c r="L741" s="29">
        <v>45915</v>
      </c>
      <c r="M741" s="29" t="s">
        <v>4163</v>
      </c>
      <c r="N741" s="1" t="s">
        <v>25</v>
      </c>
      <c r="O741" s="28" t="s">
        <v>84</v>
      </c>
      <c r="P741" s="1" t="s">
        <v>87</v>
      </c>
      <c r="Q741" s="64">
        <v>10</v>
      </c>
      <c r="R741" s="1" t="s">
        <v>410</v>
      </c>
      <c r="T741" s="1" t="s">
        <v>115</v>
      </c>
      <c r="U741" s="1"/>
      <c r="V741" s="1"/>
      <c r="W741" s="4"/>
      <c r="X741" s="28"/>
      <c r="Y741" s="33"/>
      <c r="Z741" s="33"/>
      <c r="AA741" s="96"/>
      <c r="AB741" s="178"/>
      <c r="AC741" s="33">
        <v>27</v>
      </c>
      <c r="AD741" s="33">
        <v>185</v>
      </c>
      <c r="AE741" s="33" t="s">
        <v>103</v>
      </c>
      <c r="AF741" s="33" t="s">
        <v>103</v>
      </c>
      <c r="AG741" s="33"/>
      <c r="AH741" s="4"/>
      <c r="AI741" s="1"/>
      <c r="AJ741" s="1"/>
      <c r="AK741" s="1"/>
      <c r="AL741" s="5"/>
      <c r="AM741" s="164">
        <f t="shared" si="46"/>
        <v>45918</v>
      </c>
      <c r="AW741" s="96"/>
      <c r="AX741" s="37">
        <f t="shared" si="45"/>
        <v>45922</v>
      </c>
      <c r="AY741" s="183"/>
      <c r="AZ741" s="183"/>
      <c r="BA741" s="183"/>
      <c r="BB741" s="183"/>
      <c r="BC741" s="183"/>
      <c r="BD741" s="183"/>
      <c r="BE741" s="183"/>
      <c r="BF741" s="183"/>
      <c r="BG741" s="183"/>
      <c r="BH741" s="4"/>
      <c r="BI741" s="37"/>
      <c r="BJ741" s="1"/>
      <c r="BK741" s="1"/>
      <c r="BL741" s="31"/>
      <c r="BM741" s="31"/>
      <c r="BN741" s="1"/>
      <c r="BO741" s="1"/>
      <c r="BP741" s="1"/>
      <c r="BQ741" s="1"/>
      <c r="BR741" s="1"/>
      <c r="BS741" s="4"/>
      <c r="BT741" s="37">
        <f t="shared" si="47"/>
        <v>45943</v>
      </c>
      <c r="BU741" s="220"/>
      <c r="BV741" s="183"/>
      <c r="BW741" s="221"/>
      <c r="BX741" s="183"/>
      <c r="BY741" s="183"/>
      <c r="BZ741" s="183"/>
      <c r="CA741" s="183"/>
      <c r="CB741" s="183"/>
      <c r="CC741" s="183"/>
      <c r="CE741" s="1"/>
      <c r="CF741" s="1"/>
      <c r="CG741" s="1"/>
      <c r="CH741" s="1"/>
      <c r="CI741" s="1"/>
      <c r="CJ741" s="1"/>
      <c r="CK741" s="1"/>
      <c r="CL741" s="1"/>
      <c r="CM741" s="1"/>
      <c r="CN741" s="1"/>
      <c r="CO741" s="1"/>
    </row>
    <row r="742" spans="1:93" ht="30" customHeight="1" x14ac:dyDescent="0.2">
      <c r="A742" s="1">
        <v>736</v>
      </c>
      <c r="B742" s="1" t="s">
        <v>237</v>
      </c>
      <c r="C742" s="1" t="s">
        <v>344</v>
      </c>
      <c r="D742" s="1" t="s">
        <v>54</v>
      </c>
      <c r="E742" s="1" t="s">
        <v>345</v>
      </c>
      <c r="F742" s="1" t="s">
        <v>74</v>
      </c>
      <c r="G742" s="1">
        <v>7</v>
      </c>
      <c r="H742" s="1" t="s">
        <v>341</v>
      </c>
      <c r="I742" s="1" t="s">
        <v>114</v>
      </c>
      <c r="J742" s="64">
        <v>69410</v>
      </c>
      <c r="K742" s="64">
        <v>35645</v>
      </c>
      <c r="L742" s="29">
        <v>45915</v>
      </c>
      <c r="M742" s="29" t="s">
        <v>4163</v>
      </c>
      <c r="N742" s="1" t="s">
        <v>25</v>
      </c>
      <c r="O742" s="28" t="s">
        <v>84</v>
      </c>
      <c r="P742" s="1" t="s">
        <v>87</v>
      </c>
      <c r="Q742" s="64">
        <v>9</v>
      </c>
      <c r="R742" s="1" t="s">
        <v>410</v>
      </c>
      <c r="T742" s="1" t="s">
        <v>115</v>
      </c>
      <c r="U742" s="1"/>
      <c r="V742" s="1"/>
      <c r="W742" s="4"/>
      <c r="X742" s="28"/>
      <c r="Y742" s="33"/>
      <c r="Z742" s="33"/>
      <c r="AA742" s="96"/>
      <c r="AB742" s="178"/>
      <c r="AC742" s="33">
        <v>26.5</v>
      </c>
      <c r="AD742" s="33">
        <v>180</v>
      </c>
      <c r="AE742" s="33" t="s">
        <v>103</v>
      </c>
      <c r="AF742" s="33" t="s">
        <v>103</v>
      </c>
      <c r="AG742" s="33"/>
      <c r="AH742" s="4"/>
      <c r="AI742" s="1"/>
      <c r="AJ742" s="1"/>
      <c r="AK742" s="1"/>
      <c r="AL742" s="5"/>
      <c r="AM742" s="164">
        <f t="shared" si="46"/>
        <v>45918</v>
      </c>
      <c r="AW742" s="96"/>
      <c r="AX742" s="37">
        <f t="shared" si="45"/>
        <v>45922</v>
      </c>
      <c r="AY742" s="183"/>
      <c r="AZ742" s="183"/>
      <c r="BA742" s="183"/>
      <c r="BB742" s="183"/>
      <c r="BC742" s="183"/>
      <c r="BD742" s="183"/>
      <c r="BE742" s="183"/>
      <c r="BF742" s="183"/>
      <c r="BG742" s="183"/>
      <c r="BH742" s="4"/>
      <c r="BI742" s="37"/>
      <c r="BJ742" s="1"/>
      <c r="BK742" s="1"/>
      <c r="BL742" s="31"/>
      <c r="BM742" s="31"/>
      <c r="BN742" s="1"/>
      <c r="BO742" s="1"/>
      <c r="BP742" s="1"/>
      <c r="BQ742" s="1"/>
      <c r="BR742" s="1"/>
      <c r="BS742" s="4"/>
      <c r="BT742" s="37">
        <f t="shared" si="47"/>
        <v>45943</v>
      </c>
      <c r="BU742" s="220"/>
      <c r="BV742" s="183"/>
      <c r="BW742" s="221"/>
      <c r="BX742" s="183"/>
      <c r="BY742" s="183"/>
      <c r="BZ742" s="183"/>
      <c r="CA742" s="183"/>
      <c r="CB742" s="183"/>
      <c r="CC742" s="183"/>
      <c r="CE742" s="1"/>
      <c r="CF742" s="1"/>
      <c r="CG742" s="1"/>
      <c r="CH742" s="1"/>
      <c r="CI742" s="1"/>
      <c r="CJ742" s="1"/>
      <c r="CK742" s="1"/>
      <c r="CL742" s="1"/>
      <c r="CM742" s="1"/>
      <c r="CN742" s="1"/>
      <c r="CO742" s="1"/>
    </row>
    <row r="743" spans="1:93" ht="30" customHeight="1" x14ac:dyDescent="0.2">
      <c r="A743" s="1">
        <v>737</v>
      </c>
      <c r="B743" s="1" t="s">
        <v>237</v>
      </c>
      <c r="C743" s="1" t="s">
        <v>344</v>
      </c>
      <c r="D743" s="1" t="s">
        <v>54</v>
      </c>
      <c r="E743" s="1" t="s">
        <v>345</v>
      </c>
      <c r="F743" s="1" t="s">
        <v>74</v>
      </c>
      <c r="G743" s="1">
        <v>7</v>
      </c>
      <c r="H743" s="1" t="s">
        <v>341</v>
      </c>
      <c r="I743" s="1" t="s">
        <v>114</v>
      </c>
      <c r="J743" s="64">
        <v>62710</v>
      </c>
      <c r="K743" s="64">
        <v>35653</v>
      </c>
      <c r="L743" s="29">
        <v>45915</v>
      </c>
      <c r="M743" s="29" t="s">
        <v>4163</v>
      </c>
      <c r="N743" s="1" t="s">
        <v>25</v>
      </c>
      <c r="O743" s="28" t="s">
        <v>84</v>
      </c>
      <c r="P743" s="1" t="s">
        <v>87</v>
      </c>
      <c r="Q743" s="64">
        <v>9</v>
      </c>
      <c r="R743" s="1" t="s">
        <v>410</v>
      </c>
      <c r="T743" s="1" t="s">
        <v>115</v>
      </c>
      <c r="U743" s="1"/>
      <c r="V743" s="1"/>
      <c r="W743" s="4"/>
      <c r="X743" s="28"/>
      <c r="Y743" s="33"/>
      <c r="Z743" s="33"/>
      <c r="AA743" s="96"/>
      <c r="AB743" s="178"/>
      <c r="AC743" s="33">
        <v>27</v>
      </c>
      <c r="AD743" s="33">
        <v>180</v>
      </c>
      <c r="AE743" s="33" t="s">
        <v>103</v>
      </c>
      <c r="AF743" s="33" t="s">
        <v>103</v>
      </c>
      <c r="AG743" s="33"/>
      <c r="AH743" s="4"/>
      <c r="AI743" s="1"/>
      <c r="AJ743" s="1"/>
      <c r="AK743" s="1"/>
      <c r="AL743" s="5"/>
      <c r="AM743" s="164">
        <f t="shared" si="46"/>
        <v>45918</v>
      </c>
      <c r="AW743" s="96"/>
      <c r="AX743" s="37">
        <f t="shared" si="45"/>
        <v>45922</v>
      </c>
      <c r="AY743" s="183"/>
      <c r="AZ743" s="183"/>
      <c r="BA743" s="183"/>
      <c r="BB743" s="183"/>
      <c r="BC743" s="183"/>
      <c r="BD743" s="183"/>
      <c r="BE743" s="183"/>
      <c r="BF743" s="183"/>
      <c r="BG743" s="183"/>
      <c r="BH743" s="4"/>
      <c r="BI743" s="37"/>
      <c r="BJ743" s="1"/>
      <c r="BK743" s="1"/>
      <c r="BL743" s="31"/>
      <c r="BM743" s="31"/>
      <c r="BN743" s="1"/>
      <c r="BO743" s="1"/>
      <c r="BP743" s="1"/>
      <c r="BQ743" s="1"/>
      <c r="BR743" s="1"/>
      <c r="BS743" s="4"/>
      <c r="BT743" s="37">
        <f t="shared" si="47"/>
        <v>45943</v>
      </c>
      <c r="BU743" s="220"/>
      <c r="BV743" s="183"/>
      <c r="BW743" s="221"/>
      <c r="BX743" s="183"/>
      <c r="BY743" s="183"/>
      <c r="BZ743" s="183"/>
      <c r="CA743" s="183"/>
      <c r="CB743" s="183"/>
      <c r="CC743" s="183"/>
      <c r="CE743" s="1"/>
      <c r="CF743" s="1"/>
      <c r="CG743" s="1"/>
      <c r="CH743" s="1"/>
      <c r="CI743" s="1"/>
      <c r="CJ743" s="1"/>
      <c r="CK743" s="1"/>
      <c r="CL743" s="1"/>
      <c r="CM743" s="1"/>
      <c r="CN743" s="1"/>
      <c r="CO743" s="1"/>
    </row>
    <row r="744" spans="1:93" ht="30" customHeight="1" x14ac:dyDescent="0.2">
      <c r="A744" s="1">
        <v>738</v>
      </c>
      <c r="B744" s="1" t="s">
        <v>237</v>
      </c>
      <c r="C744" s="1" t="s">
        <v>344</v>
      </c>
      <c r="D744" s="1" t="s">
        <v>54</v>
      </c>
      <c r="E744" s="1" t="s">
        <v>345</v>
      </c>
      <c r="F744" s="1" t="s">
        <v>74</v>
      </c>
      <c r="G744" s="1">
        <v>7</v>
      </c>
      <c r="H744" s="1" t="s">
        <v>341</v>
      </c>
      <c r="I744" s="1" t="s">
        <v>114</v>
      </c>
      <c r="J744" s="64">
        <v>82512</v>
      </c>
      <c r="K744" s="64">
        <v>35660</v>
      </c>
      <c r="L744" s="29">
        <v>45915</v>
      </c>
      <c r="M744" s="29" t="s">
        <v>4163</v>
      </c>
      <c r="N744" s="1" t="s">
        <v>25</v>
      </c>
      <c r="O744" s="28" t="s">
        <v>84</v>
      </c>
      <c r="P744" s="1" t="s">
        <v>87</v>
      </c>
      <c r="Q744" s="64">
        <v>10</v>
      </c>
      <c r="R744" s="1" t="s">
        <v>410</v>
      </c>
      <c r="T744" s="1" t="s">
        <v>115</v>
      </c>
      <c r="U744" s="1"/>
      <c r="V744" s="1"/>
      <c r="W744" s="4"/>
      <c r="X744" s="28"/>
      <c r="Y744" s="33"/>
      <c r="Z744" s="33"/>
      <c r="AA744" s="96"/>
      <c r="AB744" s="178"/>
      <c r="AC744" s="33">
        <v>26.5</v>
      </c>
      <c r="AD744" s="33">
        <v>185</v>
      </c>
      <c r="AE744" s="33" t="s">
        <v>103</v>
      </c>
      <c r="AF744" s="33" t="s">
        <v>103</v>
      </c>
      <c r="AG744" s="33"/>
      <c r="AH744" s="4"/>
      <c r="AI744" s="1"/>
      <c r="AJ744" s="1"/>
      <c r="AK744" s="1"/>
      <c r="AL744" s="5"/>
      <c r="AM744" s="164">
        <f t="shared" si="46"/>
        <v>45918</v>
      </c>
      <c r="AW744" s="96"/>
      <c r="AX744" s="37">
        <f t="shared" si="45"/>
        <v>45922</v>
      </c>
      <c r="AY744" s="183"/>
      <c r="AZ744" s="183"/>
      <c r="BA744" s="183"/>
      <c r="BB744" s="183"/>
      <c r="BC744" s="183"/>
      <c r="BD744" s="183"/>
      <c r="BE744" s="183"/>
      <c r="BF744" s="183"/>
      <c r="BG744" s="183"/>
      <c r="BH744" s="4"/>
      <c r="BI744" s="37"/>
      <c r="BJ744" s="1"/>
      <c r="BK744" s="1"/>
      <c r="BL744" s="31"/>
      <c r="BM744" s="31"/>
      <c r="BN744" s="1"/>
      <c r="BO744" s="1"/>
      <c r="BP744" s="1"/>
      <c r="BQ744" s="1"/>
      <c r="BR744" s="1"/>
      <c r="BS744" s="4"/>
      <c r="BT744" s="37">
        <f t="shared" si="47"/>
        <v>45943</v>
      </c>
      <c r="BU744" s="220"/>
      <c r="BV744" s="183"/>
      <c r="BW744" s="221"/>
      <c r="BX744" s="183"/>
      <c r="BY744" s="183"/>
      <c r="BZ744" s="183"/>
      <c r="CA744" s="183"/>
      <c r="CB744" s="183"/>
      <c r="CC744" s="183"/>
      <c r="CE744" s="1"/>
      <c r="CF744" s="1"/>
      <c r="CG744" s="1"/>
      <c r="CH744" s="1"/>
      <c r="CI744" s="1"/>
      <c r="CJ744" s="1"/>
      <c r="CK744" s="1"/>
      <c r="CL744" s="1"/>
      <c r="CM744" s="1"/>
      <c r="CN744" s="1"/>
      <c r="CO744" s="1"/>
    </row>
    <row r="745" spans="1:93" ht="30" customHeight="1" x14ac:dyDescent="0.2">
      <c r="A745" s="1">
        <v>739</v>
      </c>
      <c r="B745" s="1" t="s">
        <v>237</v>
      </c>
      <c r="C745" s="1" t="s">
        <v>344</v>
      </c>
      <c r="D745" s="1" t="s">
        <v>54</v>
      </c>
      <c r="E745" s="1" t="s">
        <v>345</v>
      </c>
      <c r="F745" s="1" t="s">
        <v>74</v>
      </c>
      <c r="G745" s="1">
        <v>7</v>
      </c>
      <c r="H745" s="1" t="s">
        <v>341</v>
      </c>
      <c r="I745" s="1" t="s">
        <v>114</v>
      </c>
      <c r="J745" s="64">
        <v>78012</v>
      </c>
      <c r="K745" s="64">
        <v>35665</v>
      </c>
      <c r="L745" s="29">
        <v>45915</v>
      </c>
      <c r="M745" s="29" t="s">
        <v>4163</v>
      </c>
      <c r="N745" s="1" t="s">
        <v>25</v>
      </c>
      <c r="O745" s="28" t="s">
        <v>84</v>
      </c>
      <c r="P745" s="1" t="s">
        <v>87</v>
      </c>
      <c r="Q745" s="64">
        <v>10</v>
      </c>
      <c r="R745" s="1" t="s">
        <v>410</v>
      </c>
      <c r="T745" s="1" t="s">
        <v>115</v>
      </c>
      <c r="U745" s="1"/>
      <c r="V745" s="1"/>
      <c r="W745" s="4"/>
      <c r="X745" s="28"/>
      <c r="Y745" s="33"/>
      <c r="Z745" s="33"/>
      <c r="AA745" s="96"/>
      <c r="AB745" s="178"/>
      <c r="AC745" s="33">
        <v>27</v>
      </c>
      <c r="AD745" s="33">
        <v>165</v>
      </c>
      <c r="AE745" s="33" t="s">
        <v>103</v>
      </c>
      <c r="AF745" s="33" t="s">
        <v>103</v>
      </c>
      <c r="AG745" s="33"/>
      <c r="AH745" s="4"/>
      <c r="AI745" s="1"/>
      <c r="AJ745" s="1"/>
      <c r="AK745" s="1"/>
      <c r="AL745" s="5"/>
      <c r="AM745" s="164">
        <f t="shared" si="46"/>
        <v>45918</v>
      </c>
      <c r="AW745" s="96"/>
      <c r="AX745" s="37">
        <f t="shared" si="45"/>
        <v>45922</v>
      </c>
      <c r="AY745" s="183"/>
      <c r="AZ745" s="183"/>
      <c r="BA745" s="183"/>
      <c r="BB745" s="183"/>
      <c r="BC745" s="183"/>
      <c r="BD745" s="183"/>
      <c r="BE745" s="183"/>
      <c r="BF745" s="183"/>
      <c r="BG745" s="183"/>
      <c r="BH745" s="4"/>
      <c r="BI745" s="37"/>
      <c r="BJ745" s="1"/>
      <c r="BK745" s="1"/>
      <c r="BL745" s="31"/>
      <c r="BM745" s="31"/>
      <c r="BN745" s="1"/>
      <c r="BO745" s="1"/>
      <c r="BP745" s="1"/>
      <c r="BQ745" s="1"/>
      <c r="BR745" s="1"/>
      <c r="BS745" s="4"/>
      <c r="BT745" s="37">
        <f t="shared" si="47"/>
        <v>45943</v>
      </c>
      <c r="BU745" s="220"/>
      <c r="BV745" s="183"/>
      <c r="BW745" s="221"/>
      <c r="BX745" s="183"/>
      <c r="BY745" s="183"/>
      <c r="BZ745" s="183"/>
      <c r="CA745" s="183"/>
      <c r="CB745" s="183"/>
      <c r="CC745" s="183"/>
      <c r="CE745" s="1"/>
      <c r="CF745" s="1"/>
      <c r="CG745" s="1"/>
      <c r="CH745" s="1"/>
      <c r="CI745" s="1"/>
      <c r="CJ745" s="1"/>
      <c r="CK745" s="1"/>
      <c r="CL745" s="1"/>
      <c r="CM745" s="1"/>
      <c r="CN745" s="1"/>
      <c r="CO745" s="1"/>
    </row>
    <row r="746" spans="1:93" ht="30" customHeight="1" x14ac:dyDescent="0.2">
      <c r="A746" s="1">
        <v>740</v>
      </c>
      <c r="B746" s="1" t="s">
        <v>237</v>
      </c>
      <c r="C746" s="1" t="s">
        <v>344</v>
      </c>
      <c r="D746" s="1" t="s">
        <v>54</v>
      </c>
      <c r="E746" s="1" t="s">
        <v>345</v>
      </c>
      <c r="F746" s="1" t="s">
        <v>74</v>
      </c>
      <c r="G746" s="1">
        <v>7</v>
      </c>
      <c r="H746" s="1" t="s">
        <v>341</v>
      </c>
      <c r="I746" s="1" t="s">
        <v>114</v>
      </c>
      <c r="J746" s="64">
        <v>84212</v>
      </c>
      <c r="K746" s="64">
        <v>35666</v>
      </c>
      <c r="L746" s="29">
        <v>45915</v>
      </c>
      <c r="M746" s="29" t="s">
        <v>4163</v>
      </c>
      <c r="N746" s="1" t="s">
        <v>25</v>
      </c>
      <c r="O746" s="28" t="s">
        <v>84</v>
      </c>
      <c r="P746" s="1" t="s">
        <v>87</v>
      </c>
      <c r="Q746" s="64">
        <v>10</v>
      </c>
      <c r="R746" s="1" t="s">
        <v>410</v>
      </c>
      <c r="T746" s="1" t="s">
        <v>115</v>
      </c>
      <c r="U746" s="1"/>
      <c r="V746" s="1"/>
      <c r="W746" s="4"/>
      <c r="X746" s="28"/>
      <c r="Y746" s="33"/>
      <c r="Z746" s="33"/>
      <c r="AA746" s="96"/>
      <c r="AB746" s="178"/>
      <c r="AC746" s="33">
        <v>28</v>
      </c>
      <c r="AD746" s="33">
        <v>170</v>
      </c>
      <c r="AE746" s="33" t="s">
        <v>103</v>
      </c>
      <c r="AF746" s="33" t="s">
        <v>103</v>
      </c>
      <c r="AG746" s="33"/>
      <c r="AH746" s="4"/>
      <c r="AI746" s="1"/>
      <c r="AJ746" s="1"/>
      <c r="AK746" s="1"/>
      <c r="AL746" s="5"/>
      <c r="AM746" s="164">
        <f t="shared" si="46"/>
        <v>45918</v>
      </c>
      <c r="AW746" s="96"/>
      <c r="AX746" s="37">
        <f t="shared" si="45"/>
        <v>45922</v>
      </c>
      <c r="AY746" s="183"/>
      <c r="AZ746" s="183"/>
      <c r="BA746" s="183"/>
      <c r="BB746" s="183"/>
      <c r="BC746" s="183"/>
      <c r="BD746" s="183"/>
      <c r="BE746" s="183"/>
      <c r="BF746" s="183"/>
      <c r="BG746" s="183"/>
      <c r="BH746" s="4"/>
      <c r="BI746" s="37"/>
      <c r="BJ746" s="1"/>
      <c r="BK746" s="1"/>
      <c r="BL746" s="31"/>
      <c r="BM746" s="31"/>
      <c r="BN746" s="1"/>
      <c r="BO746" s="1"/>
      <c r="BP746" s="1"/>
      <c r="BQ746" s="1"/>
      <c r="BR746" s="1"/>
      <c r="BS746" s="4"/>
      <c r="BT746" s="37">
        <f t="shared" si="47"/>
        <v>45943</v>
      </c>
      <c r="BU746" s="220"/>
      <c r="BV746" s="183"/>
      <c r="BW746" s="221"/>
      <c r="BX746" s="183"/>
      <c r="BY746" s="183"/>
      <c r="BZ746" s="183"/>
      <c r="CA746" s="183"/>
      <c r="CB746" s="183"/>
      <c r="CC746" s="183"/>
      <c r="CE746" s="1"/>
      <c r="CF746" s="1"/>
      <c r="CG746" s="1"/>
      <c r="CH746" s="1"/>
      <c r="CI746" s="1"/>
      <c r="CJ746" s="1"/>
      <c r="CK746" s="1"/>
      <c r="CL746" s="1"/>
      <c r="CM746" s="1"/>
      <c r="CN746" s="1"/>
      <c r="CO746" s="1"/>
    </row>
    <row r="747" spans="1:93" ht="30" customHeight="1" x14ac:dyDescent="0.2">
      <c r="A747" s="1">
        <v>741</v>
      </c>
      <c r="B747" s="1" t="s">
        <v>237</v>
      </c>
      <c r="C747" s="1" t="s">
        <v>344</v>
      </c>
      <c r="D747" s="1" t="s">
        <v>54</v>
      </c>
      <c r="E747" s="1" t="s">
        <v>345</v>
      </c>
      <c r="F747" s="1" t="s">
        <v>74</v>
      </c>
      <c r="G747" s="1">
        <v>7</v>
      </c>
      <c r="H747" s="1" t="s">
        <v>341</v>
      </c>
      <c r="I747" s="1" t="s">
        <v>114</v>
      </c>
      <c r="J747" s="64">
        <v>69410</v>
      </c>
      <c r="K747" s="64">
        <v>35667</v>
      </c>
      <c r="L747" s="29">
        <v>45915</v>
      </c>
      <c r="M747" s="29" t="s">
        <v>4163</v>
      </c>
      <c r="N747" s="1" t="s">
        <v>25</v>
      </c>
      <c r="O747" s="28" t="s">
        <v>84</v>
      </c>
      <c r="P747" s="1" t="s">
        <v>87</v>
      </c>
      <c r="Q747" s="64">
        <v>9</v>
      </c>
      <c r="R747" s="1" t="s">
        <v>410</v>
      </c>
      <c r="S747" s="1">
        <v>6</v>
      </c>
      <c r="T747" s="1" t="s">
        <v>115</v>
      </c>
      <c r="U747" s="1"/>
      <c r="V747" s="1"/>
      <c r="W747" s="4"/>
      <c r="X747" s="28"/>
      <c r="Y747" s="33"/>
      <c r="Z747" s="33"/>
      <c r="AA747" s="96"/>
      <c r="AB747" s="179"/>
      <c r="AC747" s="33">
        <v>27.5</v>
      </c>
      <c r="AD747" s="33">
        <v>190</v>
      </c>
      <c r="AE747" s="33" t="s">
        <v>103</v>
      </c>
      <c r="AF747" s="33" t="s">
        <v>103</v>
      </c>
      <c r="AG747" s="33"/>
      <c r="AH747" s="4"/>
      <c r="AI747" s="1"/>
      <c r="AJ747" s="1"/>
      <c r="AK747" s="1"/>
      <c r="AL747" s="5"/>
      <c r="AM747" s="164">
        <f t="shared" si="46"/>
        <v>45918</v>
      </c>
      <c r="AW747" s="96"/>
      <c r="AX747" s="37">
        <f t="shared" si="45"/>
        <v>45922</v>
      </c>
      <c r="AY747" s="183"/>
      <c r="AZ747" s="183"/>
      <c r="BA747" s="183"/>
      <c r="BB747" s="183"/>
      <c r="BC747" s="183"/>
      <c r="BD747" s="183"/>
      <c r="BE747" s="183"/>
      <c r="BF747" s="183"/>
      <c r="BG747" s="183"/>
      <c r="BH747" s="4"/>
      <c r="BI747" s="37"/>
      <c r="BJ747" s="1"/>
      <c r="BK747" s="1"/>
      <c r="BL747" s="31"/>
      <c r="BM747" s="31"/>
      <c r="BN747" s="1"/>
      <c r="BP747" s="1"/>
      <c r="BQ747" s="1"/>
      <c r="BR747" s="1"/>
      <c r="BS747" s="4"/>
      <c r="BT747" s="37">
        <f t="shared" si="47"/>
        <v>45943</v>
      </c>
      <c r="BU747" s="220"/>
      <c r="BV747" s="183"/>
      <c r="BW747" s="221"/>
      <c r="BX747" s="183"/>
      <c r="BY747" s="183"/>
      <c r="BZ747" s="183"/>
      <c r="CA747" s="183"/>
      <c r="CB747" s="183"/>
      <c r="CC747" s="183"/>
      <c r="CE747" s="1"/>
      <c r="CF747" s="1"/>
      <c r="CG747" s="1"/>
      <c r="CH747" s="1"/>
      <c r="CI747" s="1"/>
      <c r="CJ747" s="1"/>
      <c r="CK747" s="1"/>
      <c r="CL747" s="1"/>
      <c r="CM747" s="1"/>
      <c r="CN747" s="1"/>
      <c r="CO747" s="1"/>
    </row>
    <row r="748" spans="1:93" ht="30" customHeight="1" x14ac:dyDescent="0.2">
      <c r="A748" s="1">
        <v>742</v>
      </c>
      <c r="B748" s="1" t="s">
        <v>290</v>
      </c>
      <c r="C748" s="1" t="s">
        <v>350</v>
      </c>
      <c r="D748" s="1" t="s">
        <v>54</v>
      </c>
      <c r="E748" s="1" t="s">
        <v>348</v>
      </c>
      <c r="F748" s="1" t="s">
        <v>74</v>
      </c>
      <c r="G748" s="1">
        <v>11</v>
      </c>
      <c r="H748" s="1" t="s">
        <v>341</v>
      </c>
      <c r="I748" s="1" t="s">
        <v>114</v>
      </c>
      <c r="J748" s="64">
        <v>84612</v>
      </c>
      <c r="K748" s="64">
        <v>35706</v>
      </c>
      <c r="L748" s="29">
        <v>45915</v>
      </c>
      <c r="M748" s="29" t="s">
        <v>4163</v>
      </c>
      <c r="N748" s="1" t="s">
        <v>25</v>
      </c>
      <c r="O748" s="28" t="s">
        <v>84</v>
      </c>
      <c r="P748" s="1" t="s">
        <v>87</v>
      </c>
      <c r="Q748" s="64">
        <v>10</v>
      </c>
      <c r="R748" s="1" t="s">
        <v>410</v>
      </c>
      <c r="S748" s="1">
        <v>6</v>
      </c>
      <c r="T748" s="1" t="s">
        <v>115</v>
      </c>
      <c r="U748" s="1"/>
      <c r="V748" s="1"/>
      <c r="W748" s="4"/>
      <c r="X748" s="28"/>
      <c r="Y748" s="33"/>
      <c r="Z748" s="33"/>
      <c r="AA748" s="96"/>
      <c r="AB748" s="177" t="s">
        <v>795</v>
      </c>
      <c r="AC748" s="33">
        <v>27.5</v>
      </c>
      <c r="AD748" s="33">
        <v>180</v>
      </c>
      <c r="AE748" s="33" t="s">
        <v>103</v>
      </c>
      <c r="AF748" s="33" t="s">
        <v>103</v>
      </c>
      <c r="AG748" s="33"/>
      <c r="AH748" s="4"/>
      <c r="AI748" s="1"/>
      <c r="AJ748" s="1"/>
      <c r="AK748" s="1"/>
      <c r="AL748" s="5"/>
      <c r="AM748" s="164">
        <f t="shared" si="46"/>
        <v>45918</v>
      </c>
      <c r="AW748" s="96"/>
      <c r="AX748" s="37">
        <f t="shared" si="45"/>
        <v>45922</v>
      </c>
      <c r="AY748" s="183" t="s">
        <v>595</v>
      </c>
      <c r="AZ748" s="183" t="s">
        <v>596</v>
      </c>
      <c r="BA748" s="183">
        <v>16.8</v>
      </c>
      <c r="BB748" s="183">
        <v>16</v>
      </c>
      <c r="BC748" s="183">
        <v>15.9</v>
      </c>
      <c r="BD748" s="183">
        <v>16.5</v>
      </c>
      <c r="BE748" s="183">
        <v>16.2</v>
      </c>
      <c r="BF748" s="183">
        <v>15.5</v>
      </c>
      <c r="BG748" s="183">
        <f>AVERAGE(BA748:BF753)</f>
        <v>16.149999999999999</v>
      </c>
      <c r="BH748" s="4"/>
      <c r="BI748" s="1"/>
      <c r="BJ748" s="1"/>
      <c r="BK748" s="1"/>
      <c r="BL748" s="31"/>
      <c r="BM748" s="31"/>
      <c r="BN748" s="1"/>
      <c r="BO748" s="1"/>
      <c r="BP748" s="1"/>
      <c r="BQ748" s="1"/>
      <c r="BR748" s="1"/>
      <c r="BS748" s="4"/>
      <c r="BT748" s="37">
        <f t="shared" si="47"/>
        <v>45943</v>
      </c>
      <c r="BU748" s="220" t="s">
        <v>595</v>
      </c>
      <c r="BV748" s="183" t="s">
        <v>676</v>
      </c>
      <c r="BW748" s="221">
        <v>24</v>
      </c>
      <c r="BX748" s="183">
        <v>23.2</v>
      </c>
      <c r="BY748" s="183">
        <v>24.6</v>
      </c>
      <c r="BZ748" s="183">
        <v>23.6</v>
      </c>
      <c r="CA748" s="183">
        <v>25.4</v>
      </c>
      <c r="CB748" s="183">
        <v>24.6</v>
      </c>
      <c r="CC748" s="183">
        <f>AVERAGE(BW748:CB753)</f>
        <v>24.233333333333334</v>
      </c>
      <c r="CE748" s="1"/>
      <c r="CF748" s="1"/>
      <c r="CG748" s="1"/>
      <c r="CH748" s="1"/>
      <c r="CI748" s="1"/>
      <c r="CJ748" s="1"/>
      <c r="CK748" s="1"/>
      <c r="CL748" s="1"/>
      <c r="CM748" s="1"/>
      <c r="CN748" s="1"/>
      <c r="CO748" s="1"/>
    </row>
    <row r="749" spans="1:93" ht="30" customHeight="1" x14ac:dyDescent="0.2">
      <c r="A749" s="1">
        <v>743</v>
      </c>
      <c r="B749" s="1" t="s">
        <v>290</v>
      </c>
      <c r="C749" s="1" t="s">
        <v>350</v>
      </c>
      <c r="D749" s="1" t="s">
        <v>54</v>
      </c>
      <c r="E749" s="1" t="s">
        <v>348</v>
      </c>
      <c r="F749" s="1" t="s">
        <v>74</v>
      </c>
      <c r="G749" s="1">
        <v>11</v>
      </c>
      <c r="H749" s="1" t="s">
        <v>341</v>
      </c>
      <c r="I749" s="1" t="s">
        <v>114</v>
      </c>
      <c r="J749" s="64">
        <v>66810</v>
      </c>
      <c r="K749" s="64">
        <v>35708</v>
      </c>
      <c r="L749" s="29">
        <v>45915</v>
      </c>
      <c r="M749" s="29" t="s">
        <v>4163</v>
      </c>
      <c r="N749" s="1" t="s">
        <v>25</v>
      </c>
      <c r="O749" s="28" t="s">
        <v>84</v>
      </c>
      <c r="P749" s="1" t="s">
        <v>87</v>
      </c>
      <c r="Q749" s="64">
        <v>9</v>
      </c>
      <c r="R749" s="1" t="s">
        <v>410</v>
      </c>
      <c r="T749" s="1" t="s">
        <v>115</v>
      </c>
      <c r="U749" s="1"/>
      <c r="V749" s="1"/>
      <c r="W749" s="4"/>
      <c r="X749" s="28"/>
      <c r="Y749" s="33"/>
      <c r="Z749" s="33"/>
      <c r="AA749" s="96"/>
      <c r="AB749" s="178"/>
      <c r="AC749" s="33">
        <v>27</v>
      </c>
      <c r="AD749" s="33">
        <v>190</v>
      </c>
      <c r="AE749" s="33" t="s">
        <v>103</v>
      </c>
      <c r="AF749" s="33" t="s">
        <v>103</v>
      </c>
      <c r="AG749" s="33"/>
      <c r="AH749" s="4"/>
      <c r="AI749" s="1"/>
      <c r="AJ749" s="1"/>
      <c r="AK749" s="1"/>
      <c r="AL749" s="5"/>
      <c r="AM749" s="164">
        <f t="shared" si="46"/>
        <v>45918</v>
      </c>
      <c r="AW749" s="96"/>
      <c r="AX749" s="37">
        <f t="shared" si="45"/>
        <v>45922</v>
      </c>
      <c r="AY749" s="183"/>
      <c r="AZ749" s="183"/>
      <c r="BA749" s="183"/>
      <c r="BB749" s="183"/>
      <c r="BC749" s="183"/>
      <c r="BD749" s="183"/>
      <c r="BE749" s="183"/>
      <c r="BF749" s="183"/>
      <c r="BG749" s="183"/>
      <c r="BH749" s="4"/>
      <c r="BI749" s="1"/>
      <c r="BJ749" s="1"/>
      <c r="BK749" s="1"/>
      <c r="BL749" s="31"/>
      <c r="BM749" s="31"/>
      <c r="BN749" s="1"/>
      <c r="BO749" s="1"/>
      <c r="BP749" s="1"/>
      <c r="BQ749" s="1"/>
      <c r="BR749" s="1"/>
      <c r="BS749" s="4"/>
      <c r="BT749" s="37">
        <f t="shared" si="47"/>
        <v>45943</v>
      </c>
      <c r="BU749" s="220"/>
      <c r="BV749" s="183"/>
      <c r="BW749" s="221"/>
      <c r="BX749" s="183"/>
      <c r="BY749" s="183"/>
      <c r="BZ749" s="183"/>
      <c r="CA749" s="183"/>
      <c r="CB749" s="183"/>
      <c r="CC749" s="183"/>
      <c r="CE749" s="1"/>
      <c r="CF749" s="1"/>
      <c r="CG749" s="1"/>
      <c r="CH749" s="1"/>
      <c r="CI749" s="1"/>
      <c r="CJ749" s="1"/>
      <c r="CK749" s="1"/>
      <c r="CL749" s="1"/>
      <c r="CM749" s="1"/>
      <c r="CN749" s="1"/>
      <c r="CO749" s="1"/>
    </row>
    <row r="750" spans="1:93" ht="30" customHeight="1" x14ac:dyDescent="0.2">
      <c r="A750" s="1">
        <v>744</v>
      </c>
      <c r="B750" s="1" t="s">
        <v>290</v>
      </c>
      <c r="C750" s="1" t="s">
        <v>350</v>
      </c>
      <c r="D750" s="1" t="s">
        <v>54</v>
      </c>
      <c r="E750" s="1" t="s">
        <v>348</v>
      </c>
      <c r="F750" s="1" t="s">
        <v>74</v>
      </c>
      <c r="G750" s="1">
        <v>11</v>
      </c>
      <c r="H750" s="1" t="s">
        <v>341</v>
      </c>
      <c r="I750" s="1" t="s">
        <v>114</v>
      </c>
      <c r="J750" s="64">
        <v>84212</v>
      </c>
      <c r="K750" s="64">
        <v>35711</v>
      </c>
      <c r="L750" s="29">
        <v>45915</v>
      </c>
      <c r="M750" s="29" t="s">
        <v>4163</v>
      </c>
      <c r="N750" s="1" t="s">
        <v>25</v>
      </c>
      <c r="O750" s="28" t="s">
        <v>84</v>
      </c>
      <c r="P750" s="1" t="s">
        <v>87</v>
      </c>
      <c r="Q750" s="64">
        <v>10</v>
      </c>
      <c r="R750" s="1" t="s">
        <v>410</v>
      </c>
      <c r="T750" s="1" t="s">
        <v>115</v>
      </c>
      <c r="U750" s="1"/>
      <c r="V750" s="1"/>
      <c r="W750" s="4"/>
      <c r="X750" s="28"/>
      <c r="Y750" s="33"/>
      <c r="Z750" s="33"/>
      <c r="AA750" s="96"/>
      <c r="AB750" s="178"/>
      <c r="AC750" s="33">
        <v>25</v>
      </c>
      <c r="AD750" s="33">
        <v>165</v>
      </c>
      <c r="AE750" s="33" t="s">
        <v>103</v>
      </c>
      <c r="AF750" s="33" t="s">
        <v>103</v>
      </c>
      <c r="AG750" s="33"/>
      <c r="AH750" s="4"/>
      <c r="AI750" s="1"/>
      <c r="AJ750" s="1"/>
      <c r="AK750" s="1"/>
      <c r="AL750" s="5"/>
      <c r="AM750" s="164">
        <f t="shared" si="46"/>
        <v>45918</v>
      </c>
      <c r="AW750" s="96"/>
      <c r="AX750" s="37">
        <f t="shared" si="45"/>
        <v>45922</v>
      </c>
      <c r="AY750" s="183"/>
      <c r="AZ750" s="183"/>
      <c r="BA750" s="183"/>
      <c r="BB750" s="183"/>
      <c r="BC750" s="183"/>
      <c r="BD750" s="183"/>
      <c r="BE750" s="183"/>
      <c r="BF750" s="183"/>
      <c r="BG750" s="183"/>
      <c r="BH750" s="4"/>
      <c r="BI750" s="1"/>
      <c r="BJ750" s="1"/>
      <c r="BK750" s="1"/>
      <c r="BL750" s="31"/>
      <c r="BM750" s="31"/>
      <c r="BN750" s="1"/>
      <c r="BO750" s="1"/>
      <c r="BP750" s="1"/>
      <c r="BQ750" s="1"/>
      <c r="BR750" s="1"/>
      <c r="BS750" s="4"/>
      <c r="BT750" s="37">
        <f t="shared" si="47"/>
        <v>45943</v>
      </c>
      <c r="BU750" s="220"/>
      <c r="BV750" s="183"/>
      <c r="BW750" s="221"/>
      <c r="BX750" s="183"/>
      <c r="BY750" s="183"/>
      <c r="BZ750" s="183"/>
      <c r="CA750" s="183"/>
      <c r="CB750" s="183"/>
      <c r="CC750" s="183"/>
      <c r="CE750" s="1"/>
      <c r="CF750" s="1"/>
      <c r="CG750" s="1"/>
      <c r="CH750" s="1"/>
      <c r="CI750" s="1"/>
      <c r="CJ750" s="1"/>
      <c r="CK750" s="1"/>
      <c r="CL750" s="1"/>
      <c r="CM750" s="1"/>
      <c r="CN750" s="1"/>
      <c r="CO750" s="1"/>
    </row>
    <row r="751" spans="1:93" ht="30" customHeight="1" x14ac:dyDescent="0.2">
      <c r="A751" s="1">
        <v>745</v>
      </c>
      <c r="B751" s="1" t="s">
        <v>290</v>
      </c>
      <c r="C751" s="1" t="s">
        <v>350</v>
      </c>
      <c r="D751" s="1" t="s">
        <v>54</v>
      </c>
      <c r="E751" s="1" t="s">
        <v>348</v>
      </c>
      <c r="F751" s="1" t="s">
        <v>74</v>
      </c>
      <c r="G751" s="1">
        <v>11</v>
      </c>
      <c r="H751" s="1" t="s">
        <v>341</v>
      </c>
      <c r="I751" s="1" t="s">
        <v>114</v>
      </c>
      <c r="J751" s="64">
        <v>69410</v>
      </c>
      <c r="K751" s="64">
        <v>35717</v>
      </c>
      <c r="L751" s="29">
        <v>45915</v>
      </c>
      <c r="M751" s="29" t="s">
        <v>4163</v>
      </c>
      <c r="N751" s="1" t="s">
        <v>25</v>
      </c>
      <c r="O751" s="28" t="s">
        <v>84</v>
      </c>
      <c r="P751" s="1" t="s">
        <v>87</v>
      </c>
      <c r="Q751" s="64">
        <v>9</v>
      </c>
      <c r="R751" s="1" t="s">
        <v>410</v>
      </c>
      <c r="T751" s="1" t="s">
        <v>115</v>
      </c>
      <c r="U751" s="1"/>
      <c r="V751" s="1"/>
      <c r="W751" s="4"/>
      <c r="X751" s="28"/>
      <c r="Y751" s="33"/>
      <c r="Z751" s="33"/>
      <c r="AA751" s="96"/>
      <c r="AB751" s="178"/>
      <c r="AC751" s="33">
        <v>28</v>
      </c>
      <c r="AD751" s="33">
        <v>175</v>
      </c>
      <c r="AE751" s="33" t="s">
        <v>103</v>
      </c>
      <c r="AF751" s="33" t="s">
        <v>103</v>
      </c>
      <c r="AG751" s="33"/>
      <c r="AH751" s="4"/>
      <c r="AI751" s="1"/>
      <c r="AJ751" s="1"/>
      <c r="AK751" s="1"/>
      <c r="AL751" s="5"/>
      <c r="AM751" s="164">
        <f t="shared" si="46"/>
        <v>45918</v>
      </c>
      <c r="AW751" s="96"/>
      <c r="AX751" s="37">
        <f t="shared" si="45"/>
        <v>45922</v>
      </c>
      <c r="AY751" s="183"/>
      <c r="AZ751" s="183"/>
      <c r="BA751" s="183"/>
      <c r="BB751" s="183"/>
      <c r="BC751" s="183"/>
      <c r="BD751" s="183"/>
      <c r="BE751" s="183"/>
      <c r="BF751" s="183"/>
      <c r="BG751" s="183"/>
      <c r="BH751" s="4"/>
      <c r="BI751" s="1"/>
      <c r="BJ751" s="1"/>
      <c r="BK751" s="1"/>
      <c r="BL751" s="31"/>
      <c r="BM751" s="31"/>
      <c r="BN751" s="1"/>
      <c r="BO751" s="1"/>
      <c r="BP751" s="1"/>
      <c r="BQ751" s="1"/>
      <c r="BR751" s="1"/>
      <c r="BS751" s="4"/>
      <c r="BT751" s="37">
        <f t="shared" si="47"/>
        <v>45943</v>
      </c>
      <c r="BU751" s="220"/>
      <c r="BV751" s="183"/>
      <c r="BW751" s="221"/>
      <c r="BX751" s="183"/>
      <c r="BY751" s="183"/>
      <c r="BZ751" s="183"/>
      <c r="CA751" s="183"/>
      <c r="CB751" s="183"/>
      <c r="CC751" s="183"/>
      <c r="CE751" s="1"/>
      <c r="CF751" s="1"/>
      <c r="CG751" s="1"/>
      <c r="CH751" s="1"/>
      <c r="CI751" s="1"/>
      <c r="CJ751" s="1"/>
      <c r="CK751" s="1"/>
      <c r="CL751" s="1"/>
      <c r="CM751" s="1"/>
      <c r="CN751" s="1"/>
      <c r="CO751" s="1"/>
    </row>
    <row r="752" spans="1:93" ht="30" customHeight="1" x14ac:dyDescent="0.2">
      <c r="A752" s="1">
        <v>746</v>
      </c>
      <c r="B752" s="1" t="s">
        <v>349</v>
      </c>
      <c r="C752" s="1" t="s">
        <v>350</v>
      </c>
      <c r="D752" s="1" t="s">
        <v>54</v>
      </c>
      <c r="E752" s="1" t="s">
        <v>348</v>
      </c>
      <c r="F752" s="1" t="s">
        <v>74</v>
      </c>
      <c r="G752" s="1">
        <v>2</v>
      </c>
      <c r="H752" s="1" t="s">
        <v>341</v>
      </c>
      <c r="I752" s="1" t="s">
        <v>114</v>
      </c>
      <c r="J752" s="64">
        <v>84012</v>
      </c>
      <c r="K752" s="64">
        <v>35719</v>
      </c>
      <c r="L752" s="29">
        <v>45915</v>
      </c>
      <c r="M752" s="29" t="s">
        <v>4163</v>
      </c>
      <c r="N752" s="1" t="s">
        <v>25</v>
      </c>
      <c r="O752" s="28" t="s">
        <v>84</v>
      </c>
      <c r="P752" s="1" t="s">
        <v>87</v>
      </c>
      <c r="Q752" s="64">
        <v>10</v>
      </c>
      <c r="R752" s="1" t="s">
        <v>410</v>
      </c>
      <c r="S752" s="1">
        <v>6</v>
      </c>
      <c r="T752" s="1" t="s">
        <v>115</v>
      </c>
      <c r="U752" s="1"/>
      <c r="V752" s="1"/>
      <c r="W752" s="4"/>
      <c r="X752" s="28"/>
      <c r="Y752" s="33"/>
      <c r="Z752" s="33"/>
      <c r="AA752" s="96"/>
      <c r="AB752" s="178"/>
      <c r="AC752" s="33">
        <v>28</v>
      </c>
      <c r="AD752" s="33">
        <v>180</v>
      </c>
      <c r="AE752" s="33" t="s">
        <v>103</v>
      </c>
      <c r="AF752" s="33" t="s">
        <v>103</v>
      </c>
      <c r="AG752" s="33"/>
      <c r="AH752" s="4"/>
      <c r="AI752" s="1"/>
      <c r="AJ752" s="1"/>
      <c r="AK752" s="1"/>
      <c r="AL752" s="5"/>
      <c r="AM752" s="164">
        <f t="shared" si="46"/>
        <v>45918</v>
      </c>
      <c r="AW752" s="96"/>
      <c r="AX752" s="37">
        <f t="shared" si="45"/>
        <v>45922</v>
      </c>
      <c r="AY752" s="183"/>
      <c r="AZ752" s="183"/>
      <c r="BA752" s="183"/>
      <c r="BB752" s="183"/>
      <c r="BC752" s="183"/>
      <c r="BD752" s="183"/>
      <c r="BE752" s="183"/>
      <c r="BF752" s="183"/>
      <c r="BG752" s="183"/>
      <c r="BH752" s="4"/>
      <c r="BI752" s="1"/>
      <c r="BJ752" s="1"/>
      <c r="BK752" s="1"/>
      <c r="BL752" s="31"/>
      <c r="BM752" s="31"/>
      <c r="BN752" s="1"/>
      <c r="BO752" s="1"/>
      <c r="BP752" s="1"/>
      <c r="BQ752" s="1"/>
      <c r="BR752" s="1"/>
      <c r="BS752" s="4"/>
      <c r="BT752" s="37">
        <f t="shared" si="47"/>
        <v>45943</v>
      </c>
      <c r="BU752" s="220"/>
      <c r="BV752" s="183"/>
      <c r="BW752" s="221"/>
      <c r="BX752" s="183"/>
      <c r="BY752" s="183"/>
      <c r="BZ752" s="183"/>
      <c r="CA752" s="183"/>
      <c r="CB752" s="183"/>
      <c r="CC752" s="183"/>
      <c r="CE752" s="1"/>
      <c r="CF752" s="1"/>
      <c r="CG752" s="1"/>
      <c r="CH752" s="1"/>
      <c r="CI752" s="1"/>
      <c r="CJ752" s="1"/>
      <c r="CK752" s="1"/>
      <c r="CL752" s="1"/>
      <c r="CM752" s="1"/>
      <c r="CN752" s="1"/>
      <c r="CO752" s="1"/>
    </row>
    <row r="753" spans="1:93" ht="30" customHeight="1" x14ac:dyDescent="0.2">
      <c r="A753" s="1">
        <v>747</v>
      </c>
      <c r="B753" s="1" t="s">
        <v>349</v>
      </c>
      <c r="C753" s="1" t="s">
        <v>350</v>
      </c>
      <c r="D753" s="1" t="s">
        <v>54</v>
      </c>
      <c r="E753" s="1" t="s">
        <v>348</v>
      </c>
      <c r="F753" s="1" t="s">
        <v>74</v>
      </c>
      <c r="G753" s="1">
        <v>2</v>
      </c>
      <c r="H753" s="1" t="s">
        <v>341</v>
      </c>
      <c r="I753" s="1" t="s">
        <v>114</v>
      </c>
      <c r="J753" s="64">
        <v>78012</v>
      </c>
      <c r="K753" s="64">
        <v>35732</v>
      </c>
      <c r="L753" s="29">
        <v>45915</v>
      </c>
      <c r="M753" s="29" t="s">
        <v>4163</v>
      </c>
      <c r="N753" s="1" t="s">
        <v>25</v>
      </c>
      <c r="O753" s="28" t="s">
        <v>84</v>
      </c>
      <c r="P753" s="1" t="s">
        <v>87</v>
      </c>
      <c r="Q753" s="64">
        <v>10</v>
      </c>
      <c r="R753" s="1" t="s">
        <v>410</v>
      </c>
      <c r="T753" s="1" t="s">
        <v>115</v>
      </c>
      <c r="U753" s="1"/>
      <c r="V753" s="1"/>
      <c r="W753" s="4"/>
      <c r="X753" s="28"/>
      <c r="Y753" s="33"/>
      <c r="Z753" s="33"/>
      <c r="AA753" s="96"/>
      <c r="AB753" s="179"/>
      <c r="AC753" s="33">
        <v>26.5</v>
      </c>
      <c r="AD753" s="33">
        <v>170</v>
      </c>
      <c r="AE753" s="33" t="s">
        <v>103</v>
      </c>
      <c r="AF753" s="33" t="s">
        <v>103</v>
      </c>
      <c r="AG753" s="33"/>
      <c r="AH753" s="4"/>
      <c r="AI753" s="1"/>
      <c r="AJ753" s="1"/>
      <c r="AK753" s="1"/>
      <c r="AL753" s="5"/>
      <c r="AM753" s="164">
        <f t="shared" si="46"/>
        <v>45918</v>
      </c>
      <c r="AW753" s="96"/>
      <c r="AX753" s="37">
        <f t="shared" si="45"/>
        <v>45922</v>
      </c>
      <c r="AY753" s="183"/>
      <c r="AZ753" s="183"/>
      <c r="BA753" s="183"/>
      <c r="BB753" s="183"/>
      <c r="BC753" s="183"/>
      <c r="BD753" s="183"/>
      <c r="BE753" s="183"/>
      <c r="BF753" s="183"/>
      <c r="BG753" s="183"/>
      <c r="BH753" s="4"/>
      <c r="BI753" s="1"/>
      <c r="BJ753" s="1"/>
      <c r="BK753" s="1"/>
      <c r="BL753" s="31"/>
      <c r="BM753" s="31"/>
      <c r="BN753" s="1"/>
      <c r="BO753" s="1"/>
      <c r="BP753" s="1"/>
      <c r="BQ753" s="1"/>
      <c r="BR753" s="1"/>
      <c r="BS753" s="4"/>
      <c r="BT753" s="37">
        <f t="shared" si="47"/>
        <v>45943</v>
      </c>
      <c r="BU753" s="220"/>
      <c r="BV753" s="183"/>
      <c r="BW753" s="221"/>
      <c r="BX753" s="183"/>
      <c r="BY753" s="183"/>
      <c r="BZ753" s="183"/>
      <c r="CA753" s="183"/>
      <c r="CB753" s="183"/>
      <c r="CC753" s="183"/>
      <c r="CE753" s="1"/>
      <c r="CF753" s="1"/>
      <c r="CG753" s="1"/>
      <c r="CH753" s="1"/>
      <c r="CI753" s="1"/>
      <c r="CJ753" s="1"/>
      <c r="CK753" s="1"/>
      <c r="CL753" s="1"/>
      <c r="CM753" s="1"/>
      <c r="CN753" s="1"/>
      <c r="CO753" s="1"/>
    </row>
    <row r="754" spans="1:93" ht="30" customHeight="1" x14ac:dyDescent="0.2">
      <c r="A754" s="1">
        <v>748</v>
      </c>
      <c r="B754" s="1" t="s">
        <v>103</v>
      </c>
      <c r="C754" s="1" t="s">
        <v>357</v>
      </c>
      <c r="D754" s="1" t="s">
        <v>330</v>
      </c>
      <c r="E754" s="1" t="s">
        <v>306</v>
      </c>
      <c r="F754" s="1" t="s">
        <v>74</v>
      </c>
      <c r="G754" s="1"/>
      <c r="H754" s="1"/>
      <c r="I754" s="1" t="s">
        <v>330</v>
      </c>
      <c r="J754" s="64">
        <v>6682</v>
      </c>
      <c r="K754" s="64">
        <v>85514</v>
      </c>
      <c r="L754" s="29">
        <v>45916</v>
      </c>
      <c r="M754" s="29" t="s">
        <v>4163</v>
      </c>
      <c r="N754" s="28" t="s">
        <v>308</v>
      </c>
      <c r="O754" s="28" t="s">
        <v>358</v>
      </c>
      <c r="P754" s="1" t="s">
        <v>374</v>
      </c>
      <c r="Q754" s="64">
        <v>3</v>
      </c>
      <c r="R754" s="1"/>
      <c r="S754" s="1">
        <v>12</v>
      </c>
      <c r="T754" s="1" t="s">
        <v>24</v>
      </c>
      <c r="U754" s="1"/>
      <c r="V754" s="1"/>
      <c r="W754" s="4"/>
      <c r="X754" s="28"/>
      <c r="Y754" s="33"/>
      <c r="Z754" s="33"/>
      <c r="AA754" s="96"/>
      <c r="AC754" s="33">
        <v>21.1</v>
      </c>
      <c r="AD754" s="33">
        <v>220</v>
      </c>
      <c r="AE754" s="33">
        <v>1.8</v>
      </c>
      <c r="AF754" s="33">
        <v>2415.75</v>
      </c>
      <c r="AG754" s="33"/>
      <c r="AH754" s="4"/>
      <c r="AI754" s="1"/>
      <c r="AJ754" s="1"/>
      <c r="AK754" s="1"/>
      <c r="AL754" s="5"/>
      <c r="AM754" s="164">
        <f t="shared" si="46"/>
        <v>45919</v>
      </c>
      <c r="AN754" s="34" t="s">
        <v>411</v>
      </c>
      <c r="AP754" s="183">
        <v>55.5</v>
      </c>
      <c r="AQ754" s="183">
        <v>57.5</v>
      </c>
      <c r="AR754" s="183">
        <v>46.2</v>
      </c>
      <c r="AS754" s="183">
        <v>47.3</v>
      </c>
      <c r="AT754" s="183">
        <v>50.6</v>
      </c>
      <c r="AU754" s="183">
        <v>45.6</v>
      </c>
      <c r="AV754" s="183">
        <f>AVERAGE(AP754:AU781)</f>
        <v>50.45000000000001</v>
      </c>
      <c r="AW754" s="96"/>
      <c r="AX754" s="37">
        <f t="shared" si="45"/>
        <v>45923</v>
      </c>
      <c r="AY754" s="34" t="s">
        <v>411</v>
      </c>
      <c r="AZ754" s="1" t="s">
        <v>1571</v>
      </c>
      <c r="BA754" s="1">
        <v>53.4</v>
      </c>
      <c r="BB754" s="1">
        <v>53.3</v>
      </c>
      <c r="BC754" s="1">
        <v>54.9</v>
      </c>
      <c r="BD754" s="1">
        <v>58.4</v>
      </c>
      <c r="BE754" s="1">
        <v>55</v>
      </c>
      <c r="BF754" s="1"/>
      <c r="BG754" s="183">
        <f>AVERAGE(BA754:BE756)</f>
        <v>57.4</v>
      </c>
      <c r="BH754" s="4"/>
      <c r="BI754" s="1"/>
      <c r="BJ754" s="1"/>
      <c r="BK754" s="1"/>
      <c r="BL754" s="31"/>
      <c r="BM754" s="31"/>
      <c r="BN754" s="1"/>
      <c r="BO754" s="1"/>
      <c r="BP754" s="1"/>
      <c r="BQ754" s="1"/>
      <c r="BR754" s="1"/>
      <c r="BS754" s="4"/>
      <c r="BT754" s="37">
        <f t="shared" si="47"/>
        <v>45944</v>
      </c>
      <c r="BU754" s="131" t="s">
        <v>411</v>
      </c>
      <c r="BV754" s="1" t="s">
        <v>1572</v>
      </c>
      <c r="BW754" s="33">
        <v>71</v>
      </c>
      <c r="BX754" s="1">
        <v>69.2</v>
      </c>
      <c r="BY754" s="1">
        <v>70.3</v>
      </c>
      <c r="BZ754" s="1">
        <v>68.8</v>
      </c>
      <c r="CA754" s="1">
        <v>70.8</v>
      </c>
      <c r="CB754" s="1"/>
      <c r="CC754" s="183">
        <f>AVERAGE(BW754:CB756)</f>
        <v>71.486666666666665</v>
      </c>
      <c r="CE754" s="1"/>
      <c r="CF754" s="1"/>
      <c r="CG754" s="1"/>
      <c r="CH754" s="1"/>
      <c r="CI754" s="1"/>
      <c r="CJ754" s="1"/>
      <c r="CK754" s="1"/>
      <c r="CL754" s="1"/>
      <c r="CM754" s="1"/>
      <c r="CN754" s="1"/>
      <c r="CO754" s="1"/>
    </row>
    <row r="755" spans="1:93" ht="30" customHeight="1" x14ac:dyDescent="0.2">
      <c r="A755" s="1">
        <v>749</v>
      </c>
      <c r="B755" s="1" t="s">
        <v>103</v>
      </c>
      <c r="C755" s="1" t="s">
        <v>357</v>
      </c>
      <c r="D755" s="1" t="s">
        <v>330</v>
      </c>
      <c r="E755" s="1" t="s">
        <v>306</v>
      </c>
      <c r="F755" s="1" t="s">
        <v>74</v>
      </c>
      <c r="G755" s="1"/>
      <c r="H755" s="1"/>
      <c r="I755" s="1" t="s">
        <v>330</v>
      </c>
      <c r="J755" s="64">
        <v>6681</v>
      </c>
      <c r="K755" s="64">
        <v>85516</v>
      </c>
      <c r="L755" s="29">
        <v>45916</v>
      </c>
      <c r="M755" s="29" t="s">
        <v>4163</v>
      </c>
      <c r="N755" s="28" t="s">
        <v>308</v>
      </c>
      <c r="O755" s="28" t="s">
        <v>358</v>
      </c>
      <c r="P755" s="1" t="s">
        <v>374</v>
      </c>
      <c r="Q755" s="64">
        <v>3</v>
      </c>
      <c r="R755" s="1"/>
      <c r="S755" s="1">
        <v>12</v>
      </c>
      <c r="T755" s="1" t="s">
        <v>24</v>
      </c>
      <c r="U755" s="1"/>
      <c r="V755" s="1"/>
      <c r="W755" s="4"/>
      <c r="X755" s="28"/>
      <c r="Y755" s="33"/>
      <c r="Z755" s="33"/>
      <c r="AA755" s="96"/>
      <c r="AC755" s="33">
        <v>25.5</v>
      </c>
      <c r="AD755" s="33">
        <v>215</v>
      </c>
      <c r="AE755" s="33">
        <v>1.9</v>
      </c>
      <c r="AF755" s="33">
        <v>2452.8000000000002</v>
      </c>
      <c r="AG755" s="33"/>
      <c r="AH755" s="4"/>
      <c r="AI755" s="1"/>
      <c r="AJ755" s="1"/>
      <c r="AK755" s="1"/>
      <c r="AL755" s="5"/>
      <c r="AM755" s="164">
        <f t="shared" si="46"/>
        <v>45919</v>
      </c>
      <c r="AN755" s="34" t="s">
        <v>411</v>
      </c>
      <c r="AP755" s="183"/>
      <c r="AQ755" s="183"/>
      <c r="AR755" s="183"/>
      <c r="AS755" s="183"/>
      <c r="AT755" s="183"/>
      <c r="AU755" s="183"/>
      <c r="AV755" s="183"/>
      <c r="AW755" s="96"/>
      <c r="AX755" s="37">
        <f t="shared" si="45"/>
        <v>45923</v>
      </c>
      <c r="AY755" s="34" t="s">
        <v>411</v>
      </c>
      <c r="AZ755" s="1" t="s">
        <v>1573</v>
      </c>
      <c r="BA755" s="1">
        <v>53.2</v>
      </c>
      <c r="BB755" s="1">
        <v>55.5</v>
      </c>
      <c r="BC755" s="1">
        <v>54.7</v>
      </c>
      <c r="BD755" s="1">
        <v>53.6</v>
      </c>
      <c r="BE755" s="1">
        <v>54.8</v>
      </c>
      <c r="BF755" s="1"/>
      <c r="BG755" s="183"/>
      <c r="BH755" s="4"/>
      <c r="BI755" s="1"/>
      <c r="BJ755" s="1"/>
      <c r="BK755" s="1"/>
      <c r="BL755" s="31"/>
      <c r="BM755" s="31"/>
      <c r="BN755" s="1"/>
      <c r="BO755" s="1"/>
      <c r="BP755" s="1"/>
      <c r="BQ755" s="1"/>
      <c r="BR755" s="1"/>
      <c r="BS755" s="4"/>
      <c r="BT755" s="37">
        <f t="shared" si="47"/>
        <v>45944</v>
      </c>
      <c r="BU755" s="131" t="s">
        <v>411</v>
      </c>
      <c r="BV755" s="1" t="s">
        <v>1574</v>
      </c>
      <c r="BW755" s="33">
        <v>66.5</v>
      </c>
      <c r="BX755" s="1">
        <v>67.8</v>
      </c>
      <c r="BY755" s="1">
        <v>65.099999999999994</v>
      </c>
      <c r="BZ755" s="1">
        <v>67.7</v>
      </c>
      <c r="CA755" s="1">
        <v>66.8</v>
      </c>
      <c r="CB755" s="1"/>
      <c r="CC755" s="183"/>
      <c r="CE755" s="1"/>
      <c r="CF755" s="1"/>
      <c r="CG755" s="1"/>
      <c r="CH755" s="1"/>
      <c r="CI755" s="1"/>
      <c r="CJ755" s="1"/>
      <c r="CK755" s="1"/>
      <c r="CL755" s="1"/>
      <c r="CM755" s="1"/>
      <c r="CN755" s="1"/>
      <c r="CO755" s="1"/>
    </row>
    <row r="756" spans="1:93" ht="30" customHeight="1" x14ac:dyDescent="0.2">
      <c r="A756" s="1">
        <v>750</v>
      </c>
      <c r="B756" s="1" t="s">
        <v>103</v>
      </c>
      <c r="C756" s="1" t="s">
        <v>357</v>
      </c>
      <c r="D756" s="1" t="s">
        <v>330</v>
      </c>
      <c r="E756" s="1" t="s">
        <v>306</v>
      </c>
      <c r="F756" s="1" t="s">
        <v>74</v>
      </c>
      <c r="G756" s="1"/>
      <c r="H756" s="1"/>
      <c r="I756" s="1" t="s">
        <v>330</v>
      </c>
      <c r="J756" s="64">
        <v>3903</v>
      </c>
      <c r="K756" s="64">
        <v>85517</v>
      </c>
      <c r="L756" s="29">
        <v>45916</v>
      </c>
      <c r="M756" s="29" t="s">
        <v>4163</v>
      </c>
      <c r="N756" s="28" t="s">
        <v>308</v>
      </c>
      <c r="O756" s="28" t="s">
        <v>358</v>
      </c>
      <c r="P756" s="1" t="s">
        <v>374</v>
      </c>
      <c r="Q756" s="64">
        <v>3</v>
      </c>
      <c r="R756" s="1"/>
      <c r="S756" s="1">
        <v>12</v>
      </c>
      <c r="T756" s="1" t="s">
        <v>24</v>
      </c>
      <c r="U756" s="1"/>
      <c r="V756" s="1"/>
      <c r="W756" s="4"/>
      <c r="X756" s="28"/>
      <c r="Y756" s="33"/>
      <c r="Z756" s="33"/>
      <c r="AA756" s="96"/>
      <c r="AC756" s="33">
        <v>26.9</v>
      </c>
      <c r="AD756" s="33">
        <v>205</v>
      </c>
      <c r="AE756" s="33">
        <v>2</v>
      </c>
      <c r="AF756" s="33">
        <v>2443.39</v>
      </c>
      <c r="AG756" s="33"/>
      <c r="AH756" s="4"/>
      <c r="AI756" s="1"/>
      <c r="AJ756" s="1"/>
      <c r="AK756" s="1"/>
      <c r="AL756" s="5"/>
      <c r="AM756" s="164">
        <f t="shared" si="46"/>
        <v>45919</v>
      </c>
      <c r="AN756" s="34" t="s">
        <v>411</v>
      </c>
      <c r="AP756" s="183"/>
      <c r="AQ756" s="183"/>
      <c r="AR756" s="183"/>
      <c r="AS756" s="183"/>
      <c r="AT756" s="183"/>
      <c r="AU756" s="183"/>
      <c r="AV756" s="183"/>
      <c r="AW756" s="96"/>
      <c r="AX756" s="37">
        <f t="shared" si="45"/>
        <v>45923</v>
      </c>
      <c r="AY756" s="34" t="s">
        <v>411</v>
      </c>
      <c r="AZ756" s="1" t="s">
        <v>1575</v>
      </c>
      <c r="BA756" s="1">
        <v>63.3</v>
      </c>
      <c r="BB756" s="1">
        <v>62.6</v>
      </c>
      <c r="BC756" s="1">
        <v>64.2</v>
      </c>
      <c r="BD756" s="1">
        <v>62.4</v>
      </c>
      <c r="BE756" s="1">
        <v>61.7</v>
      </c>
      <c r="BF756" s="1"/>
      <c r="BG756" s="183"/>
      <c r="BH756" s="4"/>
      <c r="BI756" s="1"/>
      <c r="BJ756" s="1"/>
      <c r="BK756" s="1"/>
      <c r="BL756" s="31"/>
      <c r="BM756" s="31"/>
      <c r="BN756" s="1"/>
      <c r="BO756" s="1"/>
      <c r="BP756" s="1"/>
      <c r="BQ756" s="1"/>
      <c r="BR756" s="1"/>
      <c r="BS756" s="4"/>
      <c r="BT756" s="37">
        <f t="shared" si="47"/>
        <v>45944</v>
      </c>
      <c r="BU756" s="131" t="s">
        <v>411</v>
      </c>
      <c r="BV756" s="1" t="s">
        <v>1576</v>
      </c>
      <c r="BW756" s="33">
        <v>77.8</v>
      </c>
      <c r="BX756" s="1">
        <v>78.8</v>
      </c>
      <c r="BY756" s="1">
        <v>75.900000000000006</v>
      </c>
      <c r="BZ756" s="1">
        <v>77</v>
      </c>
      <c r="CA756" s="1">
        <v>78.8</v>
      </c>
      <c r="CB756" s="1"/>
      <c r="CC756" s="183"/>
      <c r="CE756" s="1"/>
      <c r="CF756" s="1"/>
      <c r="CG756" s="1"/>
      <c r="CH756" s="1"/>
      <c r="CI756" s="1"/>
      <c r="CJ756" s="1"/>
      <c r="CK756" s="1"/>
      <c r="CL756" s="1"/>
      <c r="CM756" s="1"/>
      <c r="CN756" s="1"/>
      <c r="CO756" s="1"/>
    </row>
    <row r="757" spans="1:93" ht="30" customHeight="1" x14ac:dyDescent="0.2">
      <c r="A757" s="1">
        <v>751</v>
      </c>
      <c r="B757" s="1" t="s">
        <v>248</v>
      </c>
      <c r="C757" s="1" t="s">
        <v>372</v>
      </c>
      <c r="D757" s="1" t="s">
        <v>54</v>
      </c>
      <c r="E757" s="1"/>
      <c r="F757" s="1" t="s">
        <v>74</v>
      </c>
      <c r="G757" s="1">
        <v>6</v>
      </c>
      <c r="H757" s="1" t="s">
        <v>341</v>
      </c>
      <c r="I757" s="1" t="s">
        <v>114</v>
      </c>
      <c r="J757" s="64">
        <v>78412</v>
      </c>
      <c r="K757" s="64">
        <v>35818</v>
      </c>
      <c r="L757" s="29">
        <v>45916</v>
      </c>
      <c r="M757" s="29" t="s">
        <v>4163</v>
      </c>
      <c r="N757" s="1" t="s">
        <v>25</v>
      </c>
      <c r="O757" s="28" t="s">
        <v>84</v>
      </c>
      <c r="P757" s="1" t="s">
        <v>87</v>
      </c>
      <c r="Q757" s="64">
        <v>10</v>
      </c>
      <c r="R757" s="1" t="s">
        <v>410</v>
      </c>
      <c r="S757" s="1">
        <v>3</v>
      </c>
      <c r="T757" s="1" t="s">
        <v>115</v>
      </c>
      <c r="U757" s="1"/>
      <c r="V757" s="1"/>
      <c r="W757" s="4"/>
      <c r="X757" s="28"/>
      <c r="Y757" s="33"/>
      <c r="Z757" s="33"/>
      <c r="AA757" s="96"/>
      <c r="AB757" s="177" t="s">
        <v>796</v>
      </c>
      <c r="AC757" s="33">
        <v>27</v>
      </c>
      <c r="AD757" s="33">
        <v>195</v>
      </c>
      <c r="AE757" s="33" t="s">
        <v>103</v>
      </c>
      <c r="AF757" s="33" t="s">
        <v>103</v>
      </c>
      <c r="AG757" s="33"/>
      <c r="AH757" s="4"/>
      <c r="AI757" s="1"/>
      <c r="AJ757" s="1"/>
      <c r="AK757" s="1"/>
      <c r="AL757" s="5"/>
      <c r="AM757" s="164">
        <f t="shared" si="46"/>
        <v>45919</v>
      </c>
      <c r="AW757" s="96"/>
      <c r="AX757" s="37">
        <f t="shared" si="45"/>
        <v>45923</v>
      </c>
      <c r="AY757" s="183" t="s">
        <v>673</v>
      </c>
      <c r="AZ757" s="183" t="s">
        <v>674</v>
      </c>
      <c r="BA757" s="183">
        <v>19.3</v>
      </c>
      <c r="BB757" s="183">
        <v>18.7</v>
      </c>
      <c r="BC757" s="183">
        <v>20.3</v>
      </c>
      <c r="BD757" s="183">
        <v>20.7</v>
      </c>
      <c r="BE757" s="183">
        <v>19.399999999999999</v>
      </c>
      <c r="BF757" s="183">
        <v>17.899999999999999</v>
      </c>
      <c r="BG757" s="183">
        <f>AVERAGE(BA757:BF781)</f>
        <v>19.816666666666666</v>
      </c>
      <c r="BH757" s="4"/>
      <c r="BI757" s="1"/>
      <c r="BJ757" s="1"/>
      <c r="BK757" s="1"/>
      <c r="BL757" s="31"/>
      <c r="BM757" s="31"/>
      <c r="BN757" s="1"/>
      <c r="BO757" s="1"/>
      <c r="BP757" s="1"/>
      <c r="BQ757" s="1"/>
      <c r="BR757" s="1"/>
      <c r="BS757" s="4"/>
      <c r="BT757" s="37">
        <f t="shared" si="47"/>
        <v>45944</v>
      </c>
      <c r="BU757" s="220" t="s">
        <v>673</v>
      </c>
      <c r="BV757" s="183" t="s">
        <v>675</v>
      </c>
      <c r="BW757" s="221">
        <v>27.7</v>
      </c>
      <c r="BX757" s="183">
        <v>28.8</v>
      </c>
      <c r="BY757" s="183">
        <v>27.6</v>
      </c>
      <c r="BZ757" s="183">
        <v>28.4</v>
      </c>
      <c r="CA757" s="183">
        <v>27.1</v>
      </c>
      <c r="CB757" s="183">
        <v>27.9</v>
      </c>
      <c r="CC757" s="183">
        <f>AVERAGE(BW757:CB781)</f>
        <v>28.633333333333329</v>
      </c>
      <c r="CE757" s="1"/>
      <c r="CF757" s="1"/>
      <c r="CG757" s="1"/>
      <c r="CH757" s="1"/>
      <c r="CI757" s="1"/>
      <c r="CJ757" s="1"/>
      <c r="CK757" s="1"/>
      <c r="CL757" s="1"/>
      <c r="CM757" s="1"/>
      <c r="CN757" s="1"/>
      <c r="CO757" s="1"/>
    </row>
    <row r="758" spans="1:93" ht="30" customHeight="1" x14ac:dyDescent="0.2">
      <c r="A758" s="1">
        <v>752</v>
      </c>
      <c r="B758" s="1" t="s">
        <v>248</v>
      </c>
      <c r="C758" s="1" t="s">
        <v>372</v>
      </c>
      <c r="D758" s="1" t="s">
        <v>54</v>
      </c>
      <c r="E758" s="1"/>
      <c r="F758" s="1" t="s">
        <v>74</v>
      </c>
      <c r="G758" s="1">
        <v>6</v>
      </c>
      <c r="H758" s="1" t="s">
        <v>341</v>
      </c>
      <c r="I758" s="1" t="s">
        <v>114</v>
      </c>
      <c r="J758" s="64">
        <v>84912</v>
      </c>
      <c r="K758" s="64">
        <v>35821</v>
      </c>
      <c r="L758" s="29">
        <v>45916</v>
      </c>
      <c r="M758" s="29" t="s">
        <v>4163</v>
      </c>
      <c r="N758" s="1" t="s">
        <v>25</v>
      </c>
      <c r="O758" s="28" t="s">
        <v>84</v>
      </c>
      <c r="P758" s="1" t="s">
        <v>87</v>
      </c>
      <c r="Q758" s="64">
        <v>10</v>
      </c>
      <c r="R758" s="1" t="s">
        <v>410</v>
      </c>
      <c r="S758" s="1">
        <v>3</v>
      </c>
      <c r="T758" s="1" t="s">
        <v>115</v>
      </c>
      <c r="U758" s="1"/>
      <c r="V758" s="1"/>
      <c r="W758" s="4"/>
      <c r="X758" s="28"/>
      <c r="Y758" s="33"/>
      <c r="Z758" s="33"/>
      <c r="AA758" s="96"/>
      <c r="AB758" s="178"/>
      <c r="AC758" s="33">
        <v>27.4</v>
      </c>
      <c r="AD758" s="33">
        <v>180</v>
      </c>
      <c r="AE758" s="33" t="s">
        <v>103</v>
      </c>
      <c r="AF758" s="33" t="s">
        <v>103</v>
      </c>
      <c r="AG758" s="33"/>
      <c r="AH758" s="4"/>
      <c r="AI758" s="1"/>
      <c r="AJ758" s="1"/>
      <c r="AK758" s="1"/>
      <c r="AL758" s="5"/>
      <c r="AM758" s="164">
        <f t="shared" si="46"/>
        <v>45919</v>
      </c>
      <c r="AW758" s="96"/>
      <c r="AX758" s="37">
        <f t="shared" si="45"/>
        <v>45923</v>
      </c>
      <c r="AY758" s="183"/>
      <c r="AZ758" s="183"/>
      <c r="BA758" s="183"/>
      <c r="BB758" s="183"/>
      <c r="BC758" s="183"/>
      <c r="BD758" s="183"/>
      <c r="BE758" s="183"/>
      <c r="BF758" s="183"/>
      <c r="BG758" s="183"/>
      <c r="BH758" s="4"/>
      <c r="BI758" s="1"/>
      <c r="BJ758" s="1"/>
      <c r="BK758" s="1"/>
      <c r="BL758" s="31"/>
      <c r="BM758" s="31"/>
      <c r="BN758" s="1"/>
      <c r="BO758" s="1"/>
      <c r="BP758" s="1"/>
      <c r="BQ758" s="1"/>
      <c r="BR758" s="1"/>
      <c r="BS758" s="4"/>
      <c r="BT758" s="37">
        <f t="shared" si="47"/>
        <v>45944</v>
      </c>
      <c r="BU758" s="220"/>
      <c r="BV758" s="183"/>
      <c r="BW758" s="221"/>
      <c r="BX758" s="183"/>
      <c r="BY758" s="183"/>
      <c r="BZ758" s="183"/>
      <c r="CA758" s="183"/>
      <c r="CB758" s="183"/>
      <c r="CC758" s="183"/>
      <c r="CE758" s="1"/>
      <c r="CF758" s="1"/>
      <c r="CG758" s="1"/>
      <c r="CH758" s="1"/>
      <c r="CI758" s="1"/>
      <c r="CJ758" s="1"/>
      <c r="CK758" s="1"/>
      <c r="CL758" s="1"/>
      <c r="CM758" s="1"/>
      <c r="CN758" s="1"/>
      <c r="CO758" s="1"/>
    </row>
    <row r="759" spans="1:93" ht="30" customHeight="1" x14ac:dyDescent="0.2">
      <c r="A759" s="1">
        <v>753</v>
      </c>
      <c r="B759" s="1" t="s">
        <v>248</v>
      </c>
      <c r="C759" s="1" t="s">
        <v>372</v>
      </c>
      <c r="D759" s="1" t="s">
        <v>54</v>
      </c>
      <c r="E759" s="1"/>
      <c r="F759" s="1" t="s">
        <v>74</v>
      </c>
      <c r="G759" s="1">
        <v>6</v>
      </c>
      <c r="H759" s="1" t="s">
        <v>341</v>
      </c>
      <c r="I759" s="1" t="s">
        <v>114</v>
      </c>
      <c r="J759" s="64">
        <v>82112</v>
      </c>
      <c r="K759" s="64">
        <v>35824</v>
      </c>
      <c r="L759" s="29">
        <v>45916</v>
      </c>
      <c r="M759" s="29" t="s">
        <v>4163</v>
      </c>
      <c r="N759" s="1" t="s">
        <v>25</v>
      </c>
      <c r="O759" s="28" t="s">
        <v>84</v>
      </c>
      <c r="P759" s="1" t="s">
        <v>87</v>
      </c>
      <c r="Q759" s="64">
        <v>10</v>
      </c>
      <c r="R759" s="1" t="s">
        <v>410</v>
      </c>
      <c r="T759" s="1" t="s">
        <v>115</v>
      </c>
      <c r="U759" s="1"/>
      <c r="V759" s="1"/>
      <c r="W759" s="4"/>
      <c r="X759" s="28"/>
      <c r="Y759" s="33"/>
      <c r="Z759" s="33"/>
      <c r="AA759" s="96"/>
      <c r="AB759" s="178"/>
      <c r="AC759" s="33">
        <v>26.5</v>
      </c>
      <c r="AD759" s="33">
        <v>170</v>
      </c>
      <c r="AE759" s="33" t="s">
        <v>103</v>
      </c>
      <c r="AF759" s="33" t="s">
        <v>103</v>
      </c>
      <c r="AG759" s="33"/>
      <c r="AH759" s="4"/>
      <c r="AI759" s="1"/>
      <c r="AJ759" s="1"/>
      <c r="AK759" s="1"/>
      <c r="AL759" s="5"/>
      <c r="AM759" s="164">
        <f t="shared" si="46"/>
        <v>45919</v>
      </c>
      <c r="AW759" s="96"/>
      <c r="AX759" s="37">
        <f t="shared" si="45"/>
        <v>45923</v>
      </c>
      <c r="AY759" s="183"/>
      <c r="AZ759" s="183"/>
      <c r="BA759" s="183"/>
      <c r="BB759" s="183"/>
      <c r="BC759" s="183"/>
      <c r="BD759" s="183"/>
      <c r="BE759" s="183"/>
      <c r="BF759" s="183"/>
      <c r="BG759" s="183"/>
      <c r="BH759" s="4"/>
      <c r="BI759" s="1"/>
      <c r="BJ759" s="1"/>
      <c r="BK759" s="1"/>
      <c r="BL759" s="31"/>
      <c r="BM759" s="31"/>
      <c r="BN759" s="1"/>
      <c r="BO759" s="1"/>
      <c r="BP759" s="1"/>
      <c r="BQ759" s="1"/>
      <c r="BR759" s="1"/>
      <c r="BS759" s="4"/>
      <c r="BT759" s="37">
        <f t="shared" si="47"/>
        <v>45944</v>
      </c>
      <c r="BU759" s="220"/>
      <c r="BV759" s="183"/>
      <c r="BW759" s="221"/>
      <c r="BX759" s="183"/>
      <c r="BY759" s="183"/>
      <c r="BZ759" s="183"/>
      <c r="CA759" s="183"/>
      <c r="CB759" s="183"/>
      <c r="CC759" s="183"/>
      <c r="CE759" s="1"/>
      <c r="CF759" s="1"/>
      <c r="CG759" s="1"/>
      <c r="CH759" s="1"/>
      <c r="CI759" s="1"/>
      <c r="CJ759" s="1"/>
      <c r="CK759" s="1"/>
      <c r="CL759" s="1"/>
      <c r="CM759" s="1"/>
      <c r="CN759" s="1"/>
      <c r="CO759" s="1"/>
    </row>
    <row r="760" spans="1:93" ht="30" customHeight="1" x14ac:dyDescent="0.2">
      <c r="A760" s="1">
        <v>754</v>
      </c>
      <c r="B760" s="1" t="s">
        <v>248</v>
      </c>
      <c r="C760" s="1" t="s">
        <v>372</v>
      </c>
      <c r="D760" s="1" t="s">
        <v>54</v>
      </c>
      <c r="E760" s="1"/>
      <c r="F760" s="1" t="s">
        <v>74</v>
      </c>
      <c r="G760" s="1">
        <v>6</v>
      </c>
      <c r="H760" s="1" t="s">
        <v>341</v>
      </c>
      <c r="I760" s="1" t="s">
        <v>114</v>
      </c>
      <c r="J760" s="64">
        <v>82612</v>
      </c>
      <c r="K760" s="64">
        <v>35832</v>
      </c>
      <c r="L760" s="29">
        <v>45916</v>
      </c>
      <c r="M760" s="29" t="s">
        <v>4163</v>
      </c>
      <c r="N760" s="1" t="s">
        <v>25</v>
      </c>
      <c r="O760" s="28" t="s">
        <v>84</v>
      </c>
      <c r="P760" s="1" t="s">
        <v>87</v>
      </c>
      <c r="Q760" s="64">
        <v>10</v>
      </c>
      <c r="R760" s="1" t="s">
        <v>410</v>
      </c>
      <c r="T760" s="1" t="s">
        <v>115</v>
      </c>
      <c r="U760" s="1"/>
      <c r="V760" s="1"/>
      <c r="W760" s="4"/>
      <c r="X760" s="28"/>
      <c r="Y760" s="33"/>
      <c r="Z760" s="33"/>
      <c r="AA760" s="96"/>
      <c r="AB760" s="178"/>
      <c r="AC760" s="33">
        <v>27</v>
      </c>
      <c r="AD760" s="33">
        <v>180</v>
      </c>
      <c r="AE760" s="33" t="s">
        <v>103</v>
      </c>
      <c r="AF760" s="33" t="s">
        <v>103</v>
      </c>
      <c r="AG760" s="33"/>
      <c r="AH760" s="4"/>
      <c r="AI760" s="1"/>
      <c r="AJ760" s="1"/>
      <c r="AK760" s="1"/>
      <c r="AL760" s="5"/>
      <c r="AM760" s="164">
        <f t="shared" si="46"/>
        <v>45919</v>
      </c>
      <c r="AW760" s="96"/>
      <c r="AX760" s="37">
        <f t="shared" si="45"/>
        <v>45923</v>
      </c>
      <c r="AY760" s="183"/>
      <c r="AZ760" s="183"/>
      <c r="BA760" s="183"/>
      <c r="BB760" s="183"/>
      <c r="BC760" s="183"/>
      <c r="BD760" s="183"/>
      <c r="BE760" s="183"/>
      <c r="BF760" s="183"/>
      <c r="BG760" s="183"/>
      <c r="BH760" s="4"/>
      <c r="BI760" s="1"/>
      <c r="BJ760" s="1"/>
      <c r="BK760" s="1"/>
      <c r="BL760" s="31"/>
      <c r="BM760" s="31"/>
      <c r="BN760" s="1"/>
      <c r="BO760" s="1"/>
      <c r="BP760" s="1"/>
      <c r="BQ760" s="1"/>
      <c r="BR760" s="1"/>
      <c r="BS760" s="4"/>
      <c r="BT760" s="37">
        <f t="shared" si="47"/>
        <v>45944</v>
      </c>
      <c r="BU760" s="220"/>
      <c r="BV760" s="183"/>
      <c r="BW760" s="221"/>
      <c r="BX760" s="183"/>
      <c r="BY760" s="183"/>
      <c r="BZ760" s="183"/>
      <c r="CA760" s="183"/>
      <c r="CB760" s="183"/>
      <c r="CC760" s="183"/>
      <c r="CE760" s="1"/>
      <c r="CF760" s="1"/>
      <c r="CG760" s="1"/>
      <c r="CH760" s="1"/>
      <c r="CI760" s="1"/>
      <c r="CJ760" s="1"/>
      <c r="CK760" s="1"/>
      <c r="CL760" s="1"/>
      <c r="CM760" s="1"/>
      <c r="CN760" s="1"/>
      <c r="CO760" s="1"/>
    </row>
    <row r="761" spans="1:93" ht="30" customHeight="1" x14ac:dyDescent="0.2">
      <c r="A761" s="1">
        <v>755</v>
      </c>
      <c r="B761" s="1" t="s">
        <v>248</v>
      </c>
      <c r="C761" s="1" t="s">
        <v>372</v>
      </c>
      <c r="D761" s="1" t="s">
        <v>54</v>
      </c>
      <c r="E761" s="1"/>
      <c r="F761" s="1" t="s">
        <v>74</v>
      </c>
      <c r="G761" s="1">
        <v>6</v>
      </c>
      <c r="H761" s="1" t="s">
        <v>341</v>
      </c>
      <c r="I761" s="1" t="s">
        <v>114</v>
      </c>
      <c r="J761" s="64">
        <v>82712</v>
      </c>
      <c r="K761" s="64">
        <v>64125</v>
      </c>
      <c r="L761" s="29">
        <v>45916</v>
      </c>
      <c r="M761" s="29" t="s">
        <v>4163</v>
      </c>
      <c r="N761" s="1" t="s">
        <v>25</v>
      </c>
      <c r="O761" s="28" t="s">
        <v>84</v>
      </c>
      <c r="P761" s="1" t="s">
        <v>87</v>
      </c>
      <c r="Q761" s="64">
        <v>10</v>
      </c>
      <c r="R761" s="1" t="s">
        <v>410</v>
      </c>
      <c r="T761" s="1" t="s">
        <v>115</v>
      </c>
      <c r="U761" s="1"/>
      <c r="V761" s="1"/>
      <c r="W761" s="4"/>
      <c r="X761" s="28"/>
      <c r="Y761" s="33"/>
      <c r="Z761" s="33"/>
      <c r="AA761" s="96"/>
      <c r="AB761" s="178"/>
      <c r="AC761" s="33">
        <v>26.5</v>
      </c>
      <c r="AD761" s="33">
        <v>175</v>
      </c>
      <c r="AE761" s="33" t="s">
        <v>103</v>
      </c>
      <c r="AF761" s="33" t="s">
        <v>103</v>
      </c>
      <c r="AG761" s="33"/>
      <c r="AH761" s="4"/>
      <c r="AI761" s="1"/>
      <c r="AJ761" s="1"/>
      <c r="AK761" s="1"/>
      <c r="AL761" s="5"/>
      <c r="AM761" s="164">
        <f t="shared" si="46"/>
        <v>45919</v>
      </c>
      <c r="AW761" s="96"/>
      <c r="AX761" s="37">
        <f t="shared" si="45"/>
        <v>45923</v>
      </c>
      <c r="AY761" s="183"/>
      <c r="AZ761" s="183"/>
      <c r="BA761" s="183"/>
      <c r="BB761" s="183"/>
      <c r="BC761" s="183"/>
      <c r="BD761" s="183"/>
      <c r="BE761" s="183"/>
      <c r="BF761" s="183"/>
      <c r="BG761" s="183"/>
      <c r="BH761" s="4"/>
      <c r="BI761" s="1"/>
      <c r="BJ761" s="1"/>
      <c r="BK761" s="1"/>
      <c r="BL761" s="31"/>
      <c r="BM761" s="31"/>
      <c r="BN761" s="1"/>
      <c r="BO761" s="1"/>
      <c r="BP761" s="1"/>
      <c r="BQ761" s="1"/>
      <c r="BR761" s="1"/>
      <c r="BS761" s="4"/>
      <c r="BT761" s="37">
        <f t="shared" si="47"/>
        <v>45944</v>
      </c>
      <c r="BU761" s="220"/>
      <c r="BV761" s="183"/>
      <c r="BW761" s="221"/>
      <c r="BX761" s="183"/>
      <c r="BY761" s="183"/>
      <c r="BZ761" s="183"/>
      <c r="CA761" s="183"/>
      <c r="CB761" s="183"/>
      <c r="CC761" s="183"/>
      <c r="CE761" s="1"/>
      <c r="CF761" s="1"/>
      <c r="CG761" s="1"/>
      <c r="CH761" s="1"/>
      <c r="CI761" s="1"/>
      <c r="CJ761" s="1"/>
      <c r="CK761" s="1"/>
      <c r="CL761" s="1"/>
      <c r="CM761" s="1"/>
      <c r="CN761" s="1"/>
      <c r="CO761" s="1"/>
    </row>
    <row r="762" spans="1:93" ht="30" customHeight="1" x14ac:dyDescent="0.2">
      <c r="A762" s="1">
        <v>756</v>
      </c>
      <c r="B762" s="1" t="s">
        <v>248</v>
      </c>
      <c r="C762" s="1" t="s">
        <v>372</v>
      </c>
      <c r="D762" s="1" t="s">
        <v>54</v>
      </c>
      <c r="E762" s="1"/>
      <c r="F762" s="1" t="s">
        <v>74</v>
      </c>
      <c r="G762" s="1">
        <v>6</v>
      </c>
      <c r="H762" s="1" t="s">
        <v>341</v>
      </c>
      <c r="I762" s="1" t="s">
        <v>114</v>
      </c>
      <c r="J762" s="64">
        <v>67610</v>
      </c>
      <c r="K762" s="64">
        <v>64134</v>
      </c>
      <c r="L762" s="29">
        <v>45916</v>
      </c>
      <c r="M762" s="29" t="s">
        <v>4163</v>
      </c>
      <c r="N762" s="1" t="s">
        <v>25</v>
      </c>
      <c r="O762" s="28" t="s">
        <v>84</v>
      </c>
      <c r="P762" s="1" t="s">
        <v>87</v>
      </c>
      <c r="Q762" s="64">
        <v>9</v>
      </c>
      <c r="R762" s="1" t="s">
        <v>410</v>
      </c>
      <c r="T762" s="1" t="s">
        <v>115</v>
      </c>
      <c r="U762" s="1"/>
      <c r="V762" s="1"/>
      <c r="W762" s="4"/>
      <c r="X762" s="28"/>
      <c r="Y762" s="33"/>
      <c r="Z762" s="33"/>
      <c r="AA762" s="96"/>
      <c r="AB762" s="178"/>
      <c r="AC762" s="33">
        <v>27</v>
      </c>
      <c r="AD762" s="33">
        <v>185</v>
      </c>
      <c r="AE762" s="33" t="s">
        <v>103</v>
      </c>
      <c r="AF762" s="33" t="s">
        <v>103</v>
      </c>
      <c r="AG762" s="33"/>
      <c r="AH762" s="4"/>
      <c r="AI762" s="1"/>
      <c r="AJ762" s="1"/>
      <c r="AK762" s="1"/>
      <c r="AL762" s="5"/>
      <c r="AM762" s="164">
        <f t="shared" si="46"/>
        <v>45919</v>
      </c>
      <c r="AW762" s="96"/>
      <c r="AX762" s="37">
        <f t="shared" si="45"/>
        <v>45923</v>
      </c>
      <c r="AY762" s="183"/>
      <c r="AZ762" s="183"/>
      <c r="BA762" s="183"/>
      <c r="BB762" s="183"/>
      <c r="BC762" s="183"/>
      <c r="BD762" s="183"/>
      <c r="BE762" s="183"/>
      <c r="BF762" s="183"/>
      <c r="BG762" s="183"/>
      <c r="BH762" s="4"/>
      <c r="BI762" s="1"/>
      <c r="BJ762" s="1"/>
      <c r="BK762" s="1"/>
      <c r="BL762" s="31"/>
      <c r="BM762" s="31"/>
      <c r="BN762" s="1"/>
      <c r="BO762" s="1"/>
      <c r="BP762" s="1"/>
      <c r="BQ762" s="1"/>
      <c r="BR762" s="1"/>
      <c r="BS762" s="4"/>
      <c r="BT762" s="37">
        <f t="shared" si="47"/>
        <v>45944</v>
      </c>
      <c r="BU762" s="220"/>
      <c r="BV762" s="183"/>
      <c r="BW762" s="221"/>
      <c r="BX762" s="183"/>
      <c r="BY762" s="183"/>
      <c r="BZ762" s="183"/>
      <c r="CA762" s="183"/>
      <c r="CB762" s="183"/>
      <c r="CC762" s="183"/>
      <c r="CE762" s="1"/>
      <c r="CF762" s="1"/>
      <c r="CG762" s="1"/>
      <c r="CH762" s="1"/>
      <c r="CI762" s="1"/>
      <c r="CJ762" s="1"/>
      <c r="CK762" s="1"/>
      <c r="CL762" s="1"/>
      <c r="CM762" s="1"/>
      <c r="CN762" s="1"/>
      <c r="CO762" s="1"/>
    </row>
    <row r="763" spans="1:93" ht="30" customHeight="1" x14ac:dyDescent="0.2">
      <c r="A763" s="1">
        <v>757</v>
      </c>
      <c r="B763" s="1" t="s">
        <v>248</v>
      </c>
      <c r="C763" s="1" t="s">
        <v>372</v>
      </c>
      <c r="D763" s="1" t="s">
        <v>54</v>
      </c>
      <c r="E763" s="1"/>
      <c r="F763" s="1" t="s">
        <v>74</v>
      </c>
      <c r="G763" s="1">
        <v>6</v>
      </c>
      <c r="H763" s="1" t="s">
        <v>341</v>
      </c>
      <c r="I763" s="1" t="s">
        <v>114</v>
      </c>
      <c r="J763" s="64">
        <v>62810</v>
      </c>
      <c r="K763" s="64">
        <v>64143</v>
      </c>
      <c r="L763" s="29">
        <v>45916</v>
      </c>
      <c r="M763" s="29" t="s">
        <v>4163</v>
      </c>
      <c r="N763" s="1" t="s">
        <v>25</v>
      </c>
      <c r="O763" s="28" t="s">
        <v>84</v>
      </c>
      <c r="P763" s="1" t="s">
        <v>87</v>
      </c>
      <c r="Q763" s="64">
        <v>9</v>
      </c>
      <c r="R763" s="1" t="s">
        <v>410</v>
      </c>
      <c r="S763" s="1">
        <v>3</v>
      </c>
      <c r="T763" s="1" t="s">
        <v>115</v>
      </c>
      <c r="U763" s="1"/>
      <c r="V763" s="1"/>
      <c r="W763" s="4"/>
      <c r="X763" s="28"/>
      <c r="Y763" s="33"/>
      <c r="Z763" s="33"/>
      <c r="AA763" s="96"/>
      <c r="AB763" s="178"/>
      <c r="AC763" s="33">
        <v>28</v>
      </c>
      <c r="AD763" s="33">
        <v>180</v>
      </c>
      <c r="AE763" s="33" t="s">
        <v>103</v>
      </c>
      <c r="AF763" s="33" t="s">
        <v>103</v>
      </c>
      <c r="AG763" s="33"/>
      <c r="AH763" s="4"/>
      <c r="AI763" s="1"/>
      <c r="AJ763" s="1"/>
      <c r="AK763" s="1"/>
      <c r="AL763" s="5"/>
      <c r="AM763" s="164">
        <f t="shared" si="46"/>
        <v>45919</v>
      </c>
      <c r="AW763" s="96"/>
      <c r="AX763" s="37">
        <f t="shared" si="45"/>
        <v>45923</v>
      </c>
      <c r="AY763" s="183"/>
      <c r="AZ763" s="183"/>
      <c r="BA763" s="183"/>
      <c r="BB763" s="183"/>
      <c r="BC763" s="183"/>
      <c r="BD763" s="183"/>
      <c r="BE763" s="183"/>
      <c r="BF763" s="183"/>
      <c r="BG763" s="183"/>
      <c r="BH763" s="4"/>
      <c r="BI763" s="1"/>
      <c r="BJ763" s="1"/>
      <c r="BK763" s="1"/>
      <c r="BL763" s="31"/>
      <c r="BM763" s="31"/>
      <c r="BN763" s="1"/>
      <c r="BO763" s="1"/>
      <c r="BP763" s="1"/>
      <c r="BQ763" s="1"/>
      <c r="BR763" s="1"/>
      <c r="BS763" s="4"/>
      <c r="BT763" s="37">
        <f t="shared" si="47"/>
        <v>45944</v>
      </c>
      <c r="BU763" s="220"/>
      <c r="BV763" s="183"/>
      <c r="BW763" s="221"/>
      <c r="BX763" s="183"/>
      <c r="BY763" s="183"/>
      <c r="BZ763" s="183"/>
      <c r="CA763" s="183"/>
      <c r="CB763" s="183"/>
      <c r="CC763" s="183"/>
      <c r="CE763" s="1"/>
      <c r="CF763" s="1"/>
      <c r="CG763" s="1"/>
      <c r="CH763" s="1"/>
      <c r="CI763" s="1"/>
      <c r="CJ763" s="1"/>
      <c r="CK763" s="1"/>
      <c r="CL763" s="1"/>
      <c r="CM763" s="1"/>
      <c r="CN763" s="1"/>
      <c r="CO763" s="1"/>
    </row>
    <row r="764" spans="1:93" ht="30" customHeight="1" x14ac:dyDescent="0.2">
      <c r="A764" s="1">
        <v>758</v>
      </c>
      <c r="B764" s="1" t="s">
        <v>248</v>
      </c>
      <c r="C764" s="1" t="s">
        <v>372</v>
      </c>
      <c r="D764" s="1" t="s">
        <v>54</v>
      </c>
      <c r="E764" s="1"/>
      <c r="F764" s="1" t="s">
        <v>74</v>
      </c>
      <c r="G764" s="1">
        <v>6</v>
      </c>
      <c r="H764" s="1" t="s">
        <v>341</v>
      </c>
      <c r="I764" s="1" t="s">
        <v>114</v>
      </c>
      <c r="J764" s="64">
        <v>83812</v>
      </c>
      <c r="K764" s="64">
        <v>64150</v>
      </c>
      <c r="L764" s="29">
        <v>45916</v>
      </c>
      <c r="M764" s="29" t="s">
        <v>4163</v>
      </c>
      <c r="N764" s="1" t="s">
        <v>25</v>
      </c>
      <c r="O764" s="28" t="s">
        <v>84</v>
      </c>
      <c r="P764" s="1" t="s">
        <v>87</v>
      </c>
      <c r="Q764" s="64">
        <v>10</v>
      </c>
      <c r="R764" s="1" t="s">
        <v>410</v>
      </c>
      <c r="T764" s="1" t="s">
        <v>115</v>
      </c>
      <c r="U764" s="1"/>
      <c r="V764" s="1"/>
      <c r="W764" s="4"/>
      <c r="X764" s="28"/>
      <c r="Y764" s="33"/>
      <c r="Z764" s="33"/>
      <c r="AA764" s="96"/>
      <c r="AB764" s="178"/>
      <c r="AC764" s="33">
        <v>27</v>
      </c>
      <c r="AD764" s="33">
        <v>190</v>
      </c>
      <c r="AE764" s="33" t="s">
        <v>103</v>
      </c>
      <c r="AF764" s="33" t="s">
        <v>103</v>
      </c>
      <c r="AG764" s="33"/>
      <c r="AH764" s="4"/>
      <c r="AI764" s="1"/>
      <c r="AJ764" s="1"/>
      <c r="AK764" s="1"/>
      <c r="AL764" s="5"/>
      <c r="AM764" s="164">
        <f t="shared" si="46"/>
        <v>45919</v>
      </c>
      <c r="AW764" s="96"/>
      <c r="AX764" s="37">
        <f t="shared" si="45"/>
        <v>45923</v>
      </c>
      <c r="AY764" s="183"/>
      <c r="AZ764" s="183"/>
      <c r="BA764" s="183"/>
      <c r="BB764" s="183"/>
      <c r="BC764" s="183"/>
      <c r="BD764" s="183"/>
      <c r="BE764" s="183"/>
      <c r="BF764" s="183"/>
      <c r="BG764" s="183"/>
      <c r="BH764" s="4"/>
      <c r="BI764" s="1"/>
      <c r="BJ764" s="1"/>
      <c r="BK764" s="1"/>
      <c r="BL764" s="31"/>
      <c r="BM764" s="31"/>
      <c r="BN764" s="1"/>
      <c r="BO764" s="1"/>
      <c r="BP764" s="1"/>
      <c r="BQ764" s="1"/>
      <c r="BR764" s="1"/>
      <c r="BS764" s="4"/>
      <c r="BT764" s="37">
        <f t="shared" si="47"/>
        <v>45944</v>
      </c>
      <c r="BU764" s="220"/>
      <c r="BV764" s="183"/>
      <c r="BW764" s="221"/>
      <c r="BX764" s="183"/>
      <c r="BY764" s="183"/>
      <c r="BZ764" s="183"/>
      <c r="CA764" s="183"/>
      <c r="CB764" s="183"/>
      <c r="CC764" s="183"/>
      <c r="CE764" s="1"/>
      <c r="CF764" s="1"/>
      <c r="CG764" s="1"/>
      <c r="CH764" s="1"/>
      <c r="CI764" s="1"/>
      <c r="CJ764" s="1"/>
      <c r="CK764" s="1"/>
      <c r="CL764" s="1"/>
      <c r="CM764" s="1"/>
      <c r="CN764" s="1"/>
      <c r="CO764" s="1"/>
    </row>
    <row r="765" spans="1:93" ht="30" customHeight="1" x14ac:dyDescent="0.2">
      <c r="A765" s="1">
        <v>759</v>
      </c>
      <c r="B765" s="1" t="s">
        <v>248</v>
      </c>
      <c r="C765" s="1" t="s">
        <v>372</v>
      </c>
      <c r="D765" s="1" t="s">
        <v>54</v>
      </c>
      <c r="E765" s="1"/>
      <c r="F765" s="1" t="s">
        <v>74</v>
      </c>
      <c r="G765" s="1">
        <v>6</v>
      </c>
      <c r="H765" s="1" t="s">
        <v>341</v>
      </c>
      <c r="I765" s="1" t="s">
        <v>114</v>
      </c>
      <c r="J765" s="64">
        <v>83612</v>
      </c>
      <c r="K765" s="64">
        <v>64153</v>
      </c>
      <c r="L765" s="29">
        <v>45916</v>
      </c>
      <c r="M765" s="29" t="s">
        <v>4163</v>
      </c>
      <c r="N765" s="1" t="s">
        <v>25</v>
      </c>
      <c r="O765" s="28" t="s">
        <v>84</v>
      </c>
      <c r="P765" s="1" t="s">
        <v>87</v>
      </c>
      <c r="Q765" s="64">
        <v>10</v>
      </c>
      <c r="R765" s="1" t="s">
        <v>410</v>
      </c>
      <c r="T765" s="1" t="s">
        <v>115</v>
      </c>
      <c r="U765" s="1"/>
      <c r="V765" s="1"/>
      <c r="W765" s="4"/>
      <c r="X765" s="28"/>
      <c r="Y765" s="33"/>
      <c r="Z765" s="33"/>
      <c r="AA765" s="96"/>
      <c r="AB765" s="178"/>
      <c r="AC765" s="33">
        <v>26.4</v>
      </c>
      <c r="AD765" s="33">
        <v>185</v>
      </c>
      <c r="AE765" s="33" t="s">
        <v>103</v>
      </c>
      <c r="AF765" s="33" t="s">
        <v>103</v>
      </c>
      <c r="AG765" s="33"/>
      <c r="AH765" s="4"/>
      <c r="AI765" s="1"/>
      <c r="AJ765" s="1"/>
      <c r="AK765" s="1"/>
      <c r="AL765" s="5"/>
      <c r="AM765" s="164">
        <f t="shared" si="46"/>
        <v>45919</v>
      </c>
      <c r="AW765" s="96"/>
      <c r="AX765" s="37">
        <f t="shared" si="45"/>
        <v>45923</v>
      </c>
      <c r="AY765" s="183"/>
      <c r="AZ765" s="183"/>
      <c r="BA765" s="183"/>
      <c r="BB765" s="183"/>
      <c r="BC765" s="183"/>
      <c r="BD765" s="183"/>
      <c r="BE765" s="183"/>
      <c r="BF765" s="183"/>
      <c r="BG765" s="183"/>
      <c r="BH765" s="4"/>
      <c r="BI765" s="1"/>
      <c r="BJ765" s="1"/>
      <c r="BK765" s="1"/>
      <c r="BL765" s="31"/>
      <c r="BM765" s="31"/>
      <c r="BN765" s="1"/>
      <c r="BO765" s="1"/>
      <c r="BP765" s="1"/>
      <c r="BQ765" s="1"/>
      <c r="BR765" s="1"/>
      <c r="BS765" s="4"/>
      <c r="BT765" s="37">
        <f t="shared" si="47"/>
        <v>45944</v>
      </c>
      <c r="BU765" s="220"/>
      <c r="BV765" s="183"/>
      <c r="BW765" s="221"/>
      <c r="BX765" s="183"/>
      <c r="BY765" s="183"/>
      <c r="BZ765" s="183"/>
      <c r="CA765" s="183"/>
      <c r="CB765" s="183"/>
      <c r="CC765" s="183"/>
      <c r="CE765" s="1"/>
      <c r="CF765" s="1"/>
      <c r="CG765" s="1"/>
      <c r="CH765" s="1"/>
      <c r="CI765" s="1"/>
      <c r="CJ765" s="1"/>
      <c r="CK765" s="1"/>
      <c r="CL765" s="1"/>
      <c r="CM765" s="1"/>
      <c r="CN765" s="1"/>
      <c r="CO765" s="1"/>
    </row>
    <row r="766" spans="1:93" ht="30" customHeight="1" x14ac:dyDescent="0.2">
      <c r="A766" s="1">
        <v>760</v>
      </c>
      <c r="B766" s="1" t="s">
        <v>248</v>
      </c>
      <c r="C766" s="1" t="s">
        <v>372</v>
      </c>
      <c r="D766" s="1" t="s">
        <v>54</v>
      </c>
      <c r="E766" s="1"/>
      <c r="F766" s="1" t="s">
        <v>74</v>
      </c>
      <c r="G766" s="1">
        <v>6</v>
      </c>
      <c r="H766" s="1" t="s">
        <v>341</v>
      </c>
      <c r="I766" s="1" t="s">
        <v>114</v>
      </c>
      <c r="J766" s="64">
        <v>82112</v>
      </c>
      <c r="K766" s="64">
        <v>64161</v>
      </c>
      <c r="L766" s="29">
        <v>45916</v>
      </c>
      <c r="M766" s="29" t="s">
        <v>4163</v>
      </c>
      <c r="N766" s="1" t="s">
        <v>25</v>
      </c>
      <c r="O766" s="28" t="s">
        <v>84</v>
      </c>
      <c r="P766" s="1" t="s">
        <v>87</v>
      </c>
      <c r="Q766" s="64">
        <v>10</v>
      </c>
      <c r="R766" s="1" t="s">
        <v>410</v>
      </c>
      <c r="T766" s="1" t="s">
        <v>115</v>
      </c>
      <c r="U766" s="1"/>
      <c r="V766" s="1"/>
      <c r="W766" s="4"/>
      <c r="X766" s="28"/>
      <c r="Y766" s="33"/>
      <c r="Z766" s="33"/>
      <c r="AA766" s="96"/>
      <c r="AB766" s="178"/>
      <c r="AC766" s="33">
        <v>26.5</v>
      </c>
      <c r="AD766" s="33">
        <v>190</v>
      </c>
      <c r="AE766" s="33" t="s">
        <v>103</v>
      </c>
      <c r="AF766" s="33" t="s">
        <v>103</v>
      </c>
      <c r="AG766" s="33"/>
      <c r="AH766" s="4"/>
      <c r="AI766" s="1"/>
      <c r="AJ766" s="1"/>
      <c r="AK766" s="1"/>
      <c r="AL766" s="5"/>
      <c r="AM766" s="164">
        <f t="shared" si="46"/>
        <v>45919</v>
      </c>
      <c r="AW766" s="96"/>
      <c r="AX766" s="37">
        <f t="shared" si="45"/>
        <v>45923</v>
      </c>
      <c r="AY766" s="183"/>
      <c r="AZ766" s="183"/>
      <c r="BA766" s="183"/>
      <c r="BB766" s="183"/>
      <c r="BC766" s="183"/>
      <c r="BD766" s="183"/>
      <c r="BE766" s="183"/>
      <c r="BF766" s="183"/>
      <c r="BG766" s="183"/>
      <c r="BH766" s="4"/>
      <c r="BI766" s="1"/>
      <c r="BJ766" s="1"/>
      <c r="BK766" s="1"/>
      <c r="BL766" s="31"/>
      <c r="BM766" s="31"/>
      <c r="BN766" s="1"/>
      <c r="BO766" s="1"/>
      <c r="BP766" s="1"/>
      <c r="BQ766" s="1"/>
      <c r="BR766" s="1"/>
      <c r="BS766" s="4"/>
      <c r="BT766" s="37">
        <f t="shared" si="47"/>
        <v>45944</v>
      </c>
      <c r="BU766" s="220"/>
      <c r="BV766" s="183"/>
      <c r="BW766" s="221"/>
      <c r="BX766" s="183"/>
      <c r="BY766" s="183"/>
      <c r="BZ766" s="183"/>
      <c r="CA766" s="183"/>
      <c r="CB766" s="183"/>
      <c r="CC766" s="183"/>
      <c r="CE766" s="1"/>
      <c r="CF766" s="1"/>
      <c r="CG766" s="1"/>
      <c r="CH766" s="1"/>
      <c r="CI766" s="1"/>
      <c r="CJ766" s="1"/>
      <c r="CK766" s="1"/>
      <c r="CL766" s="1"/>
      <c r="CM766" s="1"/>
      <c r="CN766" s="1"/>
      <c r="CO766" s="1"/>
    </row>
    <row r="767" spans="1:93" ht="30" customHeight="1" x14ac:dyDescent="0.2">
      <c r="A767" s="1">
        <v>761</v>
      </c>
      <c r="B767" s="1" t="s">
        <v>248</v>
      </c>
      <c r="C767" s="1" t="s">
        <v>372</v>
      </c>
      <c r="D767" s="1" t="s">
        <v>54</v>
      </c>
      <c r="E767" s="1"/>
      <c r="F767" s="1" t="s">
        <v>74</v>
      </c>
      <c r="G767" s="1">
        <v>6</v>
      </c>
      <c r="H767" s="1" t="s">
        <v>341</v>
      </c>
      <c r="I767" s="1" t="s">
        <v>114</v>
      </c>
      <c r="J767" s="64">
        <v>66810</v>
      </c>
      <c r="K767" s="64">
        <v>64164</v>
      </c>
      <c r="L767" s="29">
        <v>45916</v>
      </c>
      <c r="M767" s="29" t="s">
        <v>4163</v>
      </c>
      <c r="N767" s="1" t="s">
        <v>25</v>
      </c>
      <c r="O767" s="28" t="s">
        <v>84</v>
      </c>
      <c r="P767" s="1" t="s">
        <v>87</v>
      </c>
      <c r="Q767" s="64">
        <v>9</v>
      </c>
      <c r="R767" s="1" t="s">
        <v>410</v>
      </c>
      <c r="S767" s="1">
        <v>3</v>
      </c>
      <c r="T767" s="1" t="s">
        <v>115</v>
      </c>
      <c r="U767" s="1"/>
      <c r="V767" s="1"/>
      <c r="W767" s="4"/>
      <c r="X767" s="28"/>
      <c r="Y767" s="33"/>
      <c r="Z767" s="33"/>
      <c r="AA767" s="96"/>
      <c r="AB767" s="178"/>
      <c r="AC767" s="33">
        <v>27</v>
      </c>
      <c r="AD767" s="33">
        <v>180</v>
      </c>
      <c r="AE767" s="33" t="s">
        <v>103</v>
      </c>
      <c r="AF767" s="33" t="s">
        <v>103</v>
      </c>
      <c r="AG767" s="33"/>
      <c r="AH767" s="4"/>
      <c r="AI767" s="1"/>
      <c r="AJ767" s="1"/>
      <c r="AK767" s="1"/>
      <c r="AL767" s="5"/>
      <c r="AM767" s="164">
        <f t="shared" si="46"/>
        <v>45919</v>
      </c>
      <c r="AW767" s="96"/>
      <c r="AX767" s="37">
        <f t="shared" si="45"/>
        <v>45923</v>
      </c>
      <c r="AY767" s="183"/>
      <c r="AZ767" s="183"/>
      <c r="BA767" s="183"/>
      <c r="BB767" s="183"/>
      <c r="BC767" s="183"/>
      <c r="BD767" s="183"/>
      <c r="BE767" s="183"/>
      <c r="BF767" s="183"/>
      <c r="BG767" s="183"/>
      <c r="BH767" s="4"/>
      <c r="BI767" s="1"/>
      <c r="BJ767" s="1"/>
      <c r="BK767" s="1"/>
      <c r="BL767" s="31"/>
      <c r="BM767" s="31"/>
      <c r="BN767" s="1"/>
      <c r="BO767" s="1"/>
      <c r="BP767" s="1"/>
      <c r="BQ767" s="1"/>
      <c r="BR767" s="1"/>
      <c r="BS767" s="4"/>
      <c r="BT767" s="37">
        <f t="shared" si="47"/>
        <v>45944</v>
      </c>
      <c r="BU767" s="220"/>
      <c r="BV767" s="183"/>
      <c r="BW767" s="221"/>
      <c r="BX767" s="183"/>
      <c r="BY767" s="183"/>
      <c r="BZ767" s="183"/>
      <c r="CA767" s="183"/>
      <c r="CB767" s="183"/>
      <c r="CC767" s="183"/>
      <c r="CE767" s="1"/>
      <c r="CF767" s="1"/>
      <c r="CG767" s="1"/>
      <c r="CH767" s="1"/>
      <c r="CI767" s="1"/>
      <c r="CJ767" s="1"/>
      <c r="CK767" s="1"/>
      <c r="CL767" s="1"/>
      <c r="CM767" s="1"/>
      <c r="CN767" s="1"/>
      <c r="CO767" s="1"/>
    </row>
    <row r="768" spans="1:93" ht="30" customHeight="1" x14ac:dyDescent="0.2">
      <c r="A768" s="1">
        <v>762</v>
      </c>
      <c r="B768" s="1" t="s">
        <v>311</v>
      </c>
      <c r="C768" s="1" t="s">
        <v>373</v>
      </c>
      <c r="D768" s="1" t="s">
        <v>54</v>
      </c>
      <c r="E768" s="1"/>
      <c r="F768" s="1" t="s">
        <v>74</v>
      </c>
      <c r="G768" s="1">
        <v>5</v>
      </c>
      <c r="H768" s="1" t="s">
        <v>341</v>
      </c>
      <c r="I768" s="1" t="s">
        <v>114</v>
      </c>
      <c r="J768" s="64">
        <v>83912</v>
      </c>
      <c r="K768" s="64">
        <v>35811</v>
      </c>
      <c r="L768" s="29">
        <v>45916</v>
      </c>
      <c r="M768" s="29" t="s">
        <v>4163</v>
      </c>
      <c r="N768" s="1" t="s">
        <v>25</v>
      </c>
      <c r="O768" s="28" t="s">
        <v>84</v>
      </c>
      <c r="P768" s="1" t="s">
        <v>87</v>
      </c>
      <c r="Q768" s="64">
        <v>10</v>
      </c>
      <c r="R768" s="1" t="s">
        <v>410</v>
      </c>
      <c r="S768" s="1">
        <v>3</v>
      </c>
      <c r="T768" s="1" t="s">
        <v>115</v>
      </c>
      <c r="U768" s="1"/>
      <c r="V768" s="1"/>
      <c r="W768" s="4"/>
      <c r="X768" s="28"/>
      <c r="Y768" s="33"/>
      <c r="Z768" s="33"/>
      <c r="AA768" s="96"/>
      <c r="AB768" s="178"/>
      <c r="AC768" s="33">
        <v>26.5</v>
      </c>
      <c r="AD768" s="33">
        <v>180</v>
      </c>
      <c r="AE768" s="33" t="s">
        <v>103</v>
      </c>
      <c r="AF768" s="33" t="s">
        <v>103</v>
      </c>
      <c r="AG768" s="33"/>
      <c r="AH768" s="4"/>
      <c r="AI768" s="1"/>
      <c r="AJ768" s="1"/>
      <c r="AK768" s="1"/>
      <c r="AL768" s="5"/>
      <c r="AM768" s="164">
        <f t="shared" si="46"/>
        <v>45919</v>
      </c>
      <c r="AW768" s="96"/>
      <c r="AX768" s="37">
        <f t="shared" si="45"/>
        <v>45923</v>
      </c>
      <c r="AY768" s="183"/>
      <c r="AZ768" s="183"/>
      <c r="BA768" s="183"/>
      <c r="BB768" s="183"/>
      <c r="BC768" s="183"/>
      <c r="BD768" s="183"/>
      <c r="BE768" s="183"/>
      <c r="BF768" s="183"/>
      <c r="BG768" s="183"/>
      <c r="BH768" s="4"/>
      <c r="BI768" s="1"/>
      <c r="BJ768" s="1"/>
      <c r="BK768" s="1"/>
      <c r="BL768" s="31"/>
      <c r="BM768" s="31"/>
      <c r="BN768" s="1"/>
      <c r="BO768" s="1"/>
      <c r="BP768" s="1"/>
      <c r="BQ768" s="1"/>
      <c r="BR768" s="1"/>
      <c r="BS768" s="4"/>
      <c r="BT768" s="37">
        <f t="shared" si="47"/>
        <v>45944</v>
      </c>
      <c r="BU768" s="220"/>
      <c r="BV768" s="183"/>
      <c r="BW768" s="221"/>
      <c r="BX768" s="183"/>
      <c r="BY768" s="183"/>
      <c r="BZ768" s="183"/>
      <c r="CA768" s="183"/>
      <c r="CB768" s="183"/>
      <c r="CC768" s="183"/>
      <c r="CE768" s="1"/>
      <c r="CF768" s="1"/>
      <c r="CG768" s="1"/>
      <c r="CH768" s="1"/>
      <c r="CI768" s="1"/>
      <c r="CJ768" s="1"/>
      <c r="CK768" s="1"/>
      <c r="CL768" s="1"/>
      <c r="CM768" s="1"/>
      <c r="CN768" s="1"/>
      <c r="CO768" s="1"/>
    </row>
    <row r="769" spans="1:93" ht="30" customHeight="1" x14ac:dyDescent="0.2">
      <c r="A769" s="1">
        <v>763</v>
      </c>
      <c r="B769" s="1" t="s">
        <v>311</v>
      </c>
      <c r="C769" s="1" t="s">
        <v>373</v>
      </c>
      <c r="D769" s="1" t="s">
        <v>54</v>
      </c>
      <c r="E769" s="1"/>
      <c r="F769" s="1" t="s">
        <v>74</v>
      </c>
      <c r="G769" s="1">
        <v>5</v>
      </c>
      <c r="H769" s="1" t="s">
        <v>341</v>
      </c>
      <c r="I769" s="1" t="s">
        <v>114</v>
      </c>
      <c r="J769" s="64">
        <v>67610</v>
      </c>
      <c r="K769" s="64">
        <v>35813</v>
      </c>
      <c r="L769" s="29">
        <v>45916</v>
      </c>
      <c r="M769" s="29" t="s">
        <v>4163</v>
      </c>
      <c r="N769" s="1" t="s">
        <v>25</v>
      </c>
      <c r="O769" s="28" t="s">
        <v>84</v>
      </c>
      <c r="P769" s="1" t="s">
        <v>87</v>
      </c>
      <c r="Q769" s="64">
        <v>9</v>
      </c>
      <c r="R769" s="1" t="s">
        <v>410</v>
      </c>
      <c r="S769" s="1">
        <v>3</v>
      </c>
      <c r="T769" s="1" t="s">
        <v>115</v>
      </c>
      <c r="U769" s="1"/>
      <c r="V769" s="1"/>
      <c r="W769" s="4"/>
      <c r="X769" s="28"/>
      <c r="Y769" s="33"/>
      <c r="Z769" s="33"/>
      <c r="AA769" s="96"/>
      <c r="AB769" s="178"/>
      <c r="AC769" s="33">
        <v>27</v>
      </c>
      <c r="AD769" s="33">
        <v>170</v>
      </c>
      <c r="AE769" s="33" t="s">
        <v>103</v>
      </c>
      <c r="AF769" s="33" t="s">
        <v>103</v>
      </c>
      <c r="AG769" s="33"/>
      <c r="AH769" s="4"/>
      <c r="AI769" s="1"/>
      <c r="AJ769" s="1"/>
      <c r="AK769" s="1"/>
      <c r="AL769" s="5"/>
      <c r="AM769" s="164">
        <f t="shared" si="46"/>
        <v>45919</v>
      </c>
      <c r="AW769" s="96"/>
      <c r="AX769" s="37">
        <f t="shared" si="45"/>
        <v>45923</v>
      </c>
      <c r="AY769" s="183"/>
      <c r="AZ769" s="183"/>
      <c r="BA769" s="183"/>
      <c r="BB769" s="183"/>
      <c r="BC769" s="183"/>
      <c r="BD769" s="183"/>
      <c r="BE769" s="183"/>
      <c r="BF769" s="183"/>
      <c r="BG769" s="183"/>
      <c r="BH769" s="4"/>
      <c r="BI769" s="1"/>
      <c r="BJ769" s="1"/>
      <c r="BK769" s="1"/>
      <c r="BL769" s="31"/>
      <c r="BM769" s="31"/>
      <c r="BN769" s="1"/>
      <c r="BO769" s="1"/>
      <c r="BP769" s="1"/>
      <c r="BQ769" s="1"/>
      <c r="BR769" s="1"/>
      <c r="BS769" s="4"/>
      <c r="BT769" s="37">
        <f t="shared" si="47"/>
        <v>45944</v>
      </c>
      <c r="BU769" s="220"/>
      <c r="BV769" s="183"/>
      <c r="BW769" s="221"/>
      <c r="BX769" s="183"/>
      <c r="BY769" s="183"/>
      <c r="BZ769" s="183"/>
      <c r="CA769" s="183"/>
      <c r="CB769" s="183"/>
      <c r="CC769" s="183"/>
      <c r="CE769" s="1"/>
      <c r="CF769" s="1"/>
      <c r="CG769" s="1"/>
      <c r="CH769" s="1"/>
      <c r="CI769" s="1"/>
      <c r="CJ769" s="1"/>
      <c r="CK769" s="1"/>
      <c r="CL769" s="1"/>
      <c r="CM769" s="1"/>
      <c r="CN769" s="1"/>
      <c r="CO769" s="1"/>
    </row>
    <row r="770" spans="1:93" ht="30" customHeight="1" x14ac:dyDescent="0.2">
      <c r="A770" s="1">
        <v>764</v>
      </c>
      <c r="B770" s="1" t="s">
        <v>311</v>
      </c>
      <c r="C770" s="1" t="s">
        <v>373</v>
      </c>
      <c r="D770" s="1" t="s">
        <v>54</v>
      </c>
      <c r="E770" s="1"/>
      <c r="F770" s="1" t="s">
        <v>74</v>
      </c>
      <c r="G770" s="1">
        <v>5</v>
      </c>
      <c r="H770" s="1" t="s">
        <v>341</v>
      </c>
      <c r="I770" s="1" t="s">
        <v>114</v>
      </c>
      <c r="J770" s="64">
        <v>84212</v>
      </c>
      <c r="K770" s="64">
        <v>35817</v>
      </c>
      <c r="L770" s="29">
        <v>45916</v>
      </c>
      <c r="M770" s="29" t="s">
        <v>4163</v>
      </c>
      <c r="N770" s="1" t="s">
        <v>25</v>
      </c>
      <c r="O770" s="28" t="s">
        <v>84</v>
      </c>
      <c r="P770" s="1" t="s">
        <v>87</v>
      </c>
      <c r="Q770" s="64">
        <v>10</v>
      </c>
      <c r="R770" s="1" t="s">
        <v>410</v>
      </c>
      <c r="T770" s="1" t="s">
        <v>115</v>
      </c>
      <c r="U770" s="1"/>
      <c r="V770" s="1"/>
      <c r="W770" s="4"/>
      <c r="X770" s="28"/>
      <c r="Y770" s="33"/>
      <c r="Z770" s="33"/>
      <c r="AA770" s="96"/>
      <c r="AB770" s="179"/>
      <c r="AC770" s="33">
        <v>26.4</v>
      </c>
      <c r="AD770" s="33">
        <v>180</v>
      </c>
      <c r="AE770" s="33" t="s">
        <v>103</v>
      </c>
      <c r="AF770" s="33" t="s">
        <v>103</v>
      </c>
      <c r="AG770" s="33"/>
      <c r="AH770" s="4"/>
      <c r="AI770" s="1"/>
      <c r="AJ770" s="1"/>
      <c r="AK770" s="1"/>
      <c r="AL770" s="5"/>
      <c r="AM770" s="164">
        <f t="shared" si="46"/>
        <v>45919</v>
      </c>
      <c r="AW770" s="96"/>
      <c r="AX770" s="37">
        <f t="shared" si="45"/>
        <v>45923</v>
      </c>
      <c r="AY770" s="183"/>
      <c r="AZ770" s="183"/>
      <c r="BA770" s="183"/>
      <c r="BB770" s="183"/>
      <c r="BC770" s="183"/>
      <c r="BD770" s="183"/>
      <c r="BE770" s="183"/>
      <c r="BF770" s="183"/>
      <c r="BG770" s="183"/>
      <c r="BH770" s="4"/>
      <c r="BI770" s="1"/>
      <c r="BJ770" s="1"/>
      <c r="BK770" s="1"/>
      <c r="BL770" s="31"/>
      <c r="BM770" s="31"/>
      <c r="BN770" s="1"/>
      <c r="BO770" s="1"/>
      <c r="BP770" s="1"/>
      <c r="BQ770" s="1"/>
      <c r="BR770" s="1"/>
      <c r="BS770" s="4"/>
      <c r="BT770" s="37">
        <f t="shared" si="47"/>
        <v>45944</v>
      </c>
      <c r="BU770" s="220"/>
      <c r="BV770" s="183"/>
      <c r="BW770" s="221"/>
      <c r="BX770" s="183"/>
      <c r="BY770" s="183"/>
      <c r="BZ770" s="183"/>
      <c r="CA770" s="183"/>
      <c r="CB770" s="183"/>
      <c r="CC770" s="183"/>
      <c r="CE770" s="1"/>
      <c r="CF770" s="1"/>
      <c r="CG770" s="1"/>
      <c r="CH770" s="1"/>
      <c r="CI770" s="1"/>
      <c r="CJ770" s="1"/>
      <c r="CK770" s="1"/>
      <c r="CL770" s="1"/>
      <c r="CM770" s="1"/>
      <c r="CN770" s="1"/>
      <c r="CO770" s="1"/>
    </row>
    <row r="771" spans="1:93" ht="30" customHeight="1" x14ac:dyDescent="0.2">
      <c r="A771" s="1">
        <v>765</v>
      </c>
      <c r="B771" s="1" t="s">
        <v>311</v>
      </c>
      <c r="C771" s="1" t="s">
        <v>373</v>
      </c>
      <c r="D771" s="1" t="s">
        <v>54</v>
      </c>
      <c r="E771" s="1"/>
      <c r="F771" s="1" t="s">
        <v>74</v>
      </c>
      <c r="G771" s="1">
        <v>5</v>
      </c>
      <c r="H771" s="1" t="s">
        <v>341</v>
      </c>
      <c r="I771" s="1" t="s">
        <v>114</v>
      </c>
      <c r="J771" s="64">
        <v>69410</v>
      </c>
      <c r="K771" s="64">
        <v>35823</v>
      </c>
      <c r="L771" s="29">
        <v>45916</v>
      </c>
      <c r="M771" s="29" t="s">
        <v>4163</v>
      </c>
      <c r="N771" s="1" t="s">
        <v>25</v>
      </c>
      <c r="O771" s="28" t="s">
        <v>84</v>
      </c>
      <c r="P771" s="1" t="s">
        <v>87</v>
      </c>
      <c r="Q771" s="64">
        <v>9</v>
      </c>
      <c r="R771" s="1" t="s">
        <v>410</v>
      </c>
      <c r="T771" s="1" t="s">
        <v>115</v>
      </c>
      <c r="U771" s="1"/>
      <c r="V771" s="1"/>
      <c r="W771" s="4"/>
      <c r="X771" s="28"/>
      <c r="Y771" s="33"/>
      <c r="Z771" s="33"/>
      <c r="AA771" s="96"/>
      <c r="AB771" s="177" t="s">
        <v>797</v>
      </c>
      <c r="AC771" s="33">
        <v>27</v>
      </c>
      <c r="AD771" s="33">
        <v>160</v>
      </c>
      <c r="AE771" s="33" t="s">
        <v>103</v>
      </c>
      <c r="AF771" s="33" t="s">
        <v>103</v>
      </c>
      <c r="AG771" s="33"/>
      <c r="AH771" s="4"/>
      <c r="AI771" s="1"/>
      <c r="AJ771" s="1"/>
      <c r="AK771" s="1"/>
      <c r="AL771" s="5"/>
      <c r="AM771" s="164">
        <f t="shared" si="46"/>
        <v>45919</v>
      </c>
      <c r="AW771" s="96"/>
      <c r="AX771" s="37">
        <f t="shared" si="45"/>
        <v>45923</v>
      </c>
      <c r="AY771" s="183" t="s">
        <v>679</v>
      </c>
      <c r="AZ771" s="183" t="s">
        <v>680</v>
      </c>
      <c r="BA771" s="183">
        <v>20.100000000000001</v>
      </c>
      <c r="BB771" s="183">
        <v>17.899999999999999</v>
      </c>
      <c r="BC771" s="183">
        <v>20.9</v>
      </c>
      <c r="BD771" s="183">
        <v>22.1</v>
      </c>
      <c r="BE771" s="183">
        <v>19.100000000000001</v>
      </c>
      <c r="BF771" s="183">
        <v>21.4</v>
      </c>
      <c r="BG771" s="183">
        <f>AVERAGE(BA771:BF781)</f>
        <v>20.25</v>
      </c>
      <c r="BH771" s="4"/>
      <c r="BI771" s="1"/>
      <c r="BJ771" s="1"/>
      <c r="BK771" s="1"/>
      <c r="BL771" s="31"/>
      <c r="BM771" s="31"/>
      <c r="BN771" s="1"/>
      <c r="BO771" s="1"/>
      <c r="BP771" s="1"/>
      <c r="BQ771" s="1"/>
      <c r="BR771" s="1"/>
      <c r="BS771" s="4"/>
      <c r="BT771" s="37">
        <f t="shared" si="47"/>
        <v>45944</v>
      </c>
      <c r="BU771" s="220" t="s">
        <v>679</v>
      </c>
      <c r="BV771" s="183" t="s">
        <v>681</v>
      </c>
      <c r="BW771" s="221">
        <v>29.4</v>
      </c>
      <c r="BX771" s="183">
        <v>28.2</v>
      </c>
      <c r="BY771" s="183">
        <v>30.4</v>
      </c>
      <c r="BZ771" s="183">
        <v>28.4</v>
      </c>
      <c r="CA771" s="183">
        <v>29.2</v>
      </c>
      <c r="CB771" s="183">
        <v>30.5</v>
      </c>
      <c r="CC771" s="183">
        <f>AVERAGE(BW771:CB781)</f>
        <v>29.349999999999998</v>
      </c>
      <c r="CE771" s="1"/>
      <c r="CF771" s="1"/>
      <c r="CG771" s="1"/>
      <c r="CH771" s="1"/>
      <c r="CI771" s="1"/>
      <c r="CJ771" s="1"/>
      <c r="CK771" s="1"/>
      <c r="CL771" s="1"/>
      <c r="CM771" s="1"/>
      <c r="CN771" s="1"/>
      <c r="CO771" s="1"/>
    </row>
    <row r="772" spans="1:93" ht="30" customHeight="1" x14ac:dyDescent="0.2">
      <c r="A772" s="1">
        <v>766</v>
      </c>
      <c r="B772" s="1" t="s">
        <v>311</v>
      </c>
      <c r="C772" s="1" t="s">
        <v>373</v>
      </c>
      <c r="D772" s="1" t="s">
        <v>54</v>
      </c>
      <c r="E772" s="1"/>
      <c r="F772" s="1" t="s">
        <v>74</v>
      </c>
      <c r="G772" s="1">
        <v>5</v>
      </c>
      <c r="H772" s="1" t="s">
        <v>341</v>
      </c>
      <c r="I772" s="1" t="s">
        <v>114</v>
      </c>
      <c r="J772" s="64">
        <v>78412</v>
      </c>
      <c r="K772" s="64">
        <v>35830</v>
      </c>
      <c r="L772" s="29">
        <v>45916</v>
      </c>
      <c r="M772" s="29" t="s">
        <v>4163</v>
      </c>
      <c r="N772" s="1" t="s">
        <v>25</v>
      </c>
      <c r="O772" s="28" t="s">
        <v>84</v>
      </c>
      <c r="P772" s="1" t="s">
        <v>87</v>
      </c>
      <c r="Q772" s="64">
        <v>10</v>
      </c>
      <c r="R772" s="1" t="s">
        <v>410</v>
      </c>
      <c r="T772" s="1" t="s">
        <v>115</v>
      </c>
      <c r="U772" s="1"/>
      <c r="V772" s="1"/>
      <c r="W772" s="4"/>
      <c r="X772" s="28"/>
      <c r="Y772" s="33"/>
      <c r="Z772" s="33"/>
      <c r="AA772" s="96"/>
      <c r="AB772" s="178"/>
      <c r="AC772" s="33">
        <v>26.5</v>
      </c>
      <c r="AD772" s="33">
        <v>180</v>
      </c>
      <c r="AE772" s="33" t="s">
        <v>103</v>
      </c>
      <c r="AF772" s="33" t="s">
        <v>103</v>
      </c>
      <c r="AG772" s="33"/>
      <c r="AH772" s="4"/>
      <c r="AI772" s="1"/>
      <c r="AJ772" s="1"/>
      <c r="AK772" s="1"/>
      <c r="AL772" s="5"/>
      <c r="AM772" s="164">
        <f t="shared" si="46"/>
        <v>45919</v>
      </c>
      <c r="AW772" s="96"/>
      <c r="AX772" s="37">
        <f t="shared" si="45"/>
        <v>45923</v>
      </c>
      <c r="AY772" s="183"/>
      <c r="AZ772" s="183"/>
      <c r="BA772" s="183"/>
      <c r="BB772" s="183"/>
      <c r="BC772" s="183"/>
      <c r="BD772" s="183"/>
      <c r="BE772" s="183"/>
      <c r="BF772" s="183"/>
      <c r="BG772" s="183"/>
      <c r="BH772" s="4"/>
      <c r="BI772" s="1"/>
      <c r="BJ772" s="1"/>
      <c r="BK772" s="1"/>
      <c r="BL772" s="31"/>
      <c r="BM772" s="31"/>
      <c r="BN772" s="1"/>
      <c r="BO772" s="1"/>
      <c r="BP772" s="1"/>
      <c r="BQ772" s="1"/>
      <c r="BR772" s="1"/>
      <c r="BS772" s="4"/>
      <c r="BT772" s="37">
        <f t="shared" si="47"/>
        <v>45944</v>
      </c>
      <c r="BU772" s="220"/>
      <c r="BV772" s="183"/>
      <c r="BW772" s="221"/>
      <c r="BX772" s="183"/>
      <c r="BY772" s="183"/>
      <c r="BZ772" s="183"/>
      <c r="CA772" s="183"/>
      <c r="CB772" s="183"/>
      <c r="CC772" s="183"/>
      <c r="CE772" s="1"/>
      <c r="CF772" s="1"/>
      <c r="CG772" s="1"/>
      <c r="CH772" s="1"/>
      <c r="CI772" s="1"/>
      <c r="CJ772" s="1"/>
      <c r="CK772" s="1"/>
      <c r="CL772" s="1"/>
      <c r="CM772" s="1"/>
      <c r="CN772" s="1"/>
      <c r="CO772" s="1"/>
    </row>
    <row r="773" spans="1:93" ht="30" customHeight="1" x14ac:dyDescent="0.2">
      <c r="A773" s="1">
        <v>767</v>
      </c>
      <c r="B773" s="1" t="s">
        <v>311</v>
      </c>
      <c r="C773" s="1" t="s">
        <v>373</v>
      </c>
      <c r="D773" s="1" t="s">
        <v>54</v>
      </c>
      <c r="E773" s="1"/>
      <c r="F773" s="1" t="s">
        <v>74</v>
      </c>
      <c r="G773" s="1">
        <v>5</v>
      </c>
      <c r="H773" s="1" t="s">
        <v>341</v>
      </c>
      <c r="I773" s="1" t="s">
        <v>114</v>
      </c>
      <c r="J773" s="64">
        <v>84912</v>
      </c>
      <c r="K773" s="64">
        <v>35833</v>
      </c>
      <c r="L773" s="29">
        <v>45916</v>
      </c>
      <c r="M773" s="29" t="s">
        <v>4163</v>
      </c>
      <c r="N773" s="1" t="s">
        <v>25</v>
      </c>
      <c r="O773" s="28" t="s">
        <v>84</v>
      </c>
      <c r="P773" s="1" t="s">
        <v>87</v>
      </c>
      <c r="Q773" s="64">
        <v>10</v>
      </c>
      <c r="R773" s="1" t="s">
        <v>410</v>
      </c>
      <c r="T773" s="1" t="s">
        <v>115</v>
      </c>
      <c r="U773" s="1"/>
      <c r="V773" s="1"/>
      <c r="W773" s="4"/>
      <c r="X773" s="28"/>
      <c r="Y773" s="33"/>
      <c r="Z773" s="33"/>
      <c r="AA773" s="96"/>
      <c r="AB773" s="178"/>
      <c r="AC773" s="33">
        <v>27</v>
      </c>
      <c r="AD773" s="33">
        <v>185</v>
      </c>
      <c r="AE773" s="33" t="s">
        <v>103</v>
      </c>
      <c r="AF773" s="33" t="s">
        <v>103</v>
      </c>
      <c r="AG773" s="33"/>
      <c r="AH773" s="4"/>
      <c r="AI773" s="1"/>
      <c r="AJ773" s="1"/>
      <c r="AK773" s="1"/>
      <c r="AL773" s="5"/>
      <c r="AM773" s="164">
        <f t="shared" si="46"/>
        <v>45919</v>
      </c>
      <c r="AW773" s="96"/>
      <c r="AX773" s="37">
        <f t="shared" si="45"/>
        <v>45923</v>
      </c>
      <c r="AY773" s="183"/>
      <c r="AZ773" s="183"/>
      <c r="BA773" s="183"/>
      <c r="BB773" s="183"/>
      <c r="BC773" s="183"/>
      <c r="BD773" s="183"/>
      <c r="BE773" s="183"/>
      <c r="BF773" s="183"/>
      <c r="BG773" s="183"/>
      <c r="BH773" s="4"/>
      <c r="BI773" s="1"/>
      <c r="BJ773" s="1"/>
      <c r="BK773" s="1"/>
      <c r="BL773" s="31"/>
      <c r="BM773" s="31"/>
      <c r="BN773" s="1"/>
      <c r="BO773" s="1"/>
      <c r="BP773" s="1"/>
      <c r="BQ773" s="1"/>
      <c r="BR773" s="1"/>
      <c r="BS773" s="4"/>
      <c r="BT773" s="37">
        <f t="shared" si="47"/>
        <v>45944</v>
      </c>
      <c r="BU773" s="220"/>
      <c r="BV773" s="183"/>
      <c r="BW773" s="221"/>
      <c r="BX773" s="183"/>
      <c r="BY773" s="183"/>
      <c r="BZ773" s="183"/>
      <c r="CA773" s="183"/>
      <c r="CB773" s="183"/>
      <c r="CC773" s="183"/>
      <c r="CE773" s="1"/>
      <c r="CF773" s="1"/>
      <c r="CG773" s="1"/>
      <c r="CH773" s="1"/>
      <c r="CI773" s="1"/>
      <c r="CJ773" s="1"/>
      <c r="CK773" s="1"/>
      <c r="CL773" s="1"/>
      <c r="CM773" s="1"/>
      <c r="CN773" s="1"/>
      <c r="CO773" s="1"/>
    </row>
    <row r="774" spans="1:93" ht="30" customHeight="1" x14ac:dyDescent="0.2">
      <c r="A774" s="1">
        <v>768</v>
      </c>
      <c r="B774" s="1" t="s">
        <v>311</v>
      </c>
      <c r="C774" s="1" t="s">
        <v>373</v>
      </c>
      <c r="D774" s="1" t="s">
        <v>54</v>
      </c>
      <c r="E774" s="1"/>
      <c r="F774" s="1" t="s">
        <v>74</v>
      </c>
      <c r="G774" s="1">
        <v>5</v>
      </c>
      <c r="H774" s="1" t="s">
        <v>341</v>
      </c>
      <c r="I774" s="1" t="s">
        <v>114</v>
      </c>
      <c r="J774" s="64">
        <v>62810</v>
      </c>
      <c r="K774" s="64">
        <v>64127</v>
      </c>
      <c r="L774" s="29">
        <v>45916</v>
      </c>
      <c r="M774" s="29" t="s">
        <v>4163</v>
      </c>
      <c r="N774" s="1" t="s">
        <v>25</v>
      </c>
      <c r="O774" s="28" t="s">
        <v>84</v>
      </c>
      <c r="P774" s="1" t="s">
        <v>87</v>
      </c>
      <c r="Q774" s="64">
        <v>9</v>
      </c>
      <c r="R774" s="1" t="s">
        <v>410</v>
      </c>
      <c r="S774" s="1">
        <v>3</v>
      </c>
      <c r="T774" s="1" t="s">
        <v>115</v>
      </c>
      <c r="U774" s="1"/>
      <c r="V774" s="1"/>
      <c r="W774" s="4"/>
      <c r="X774" s="28"/>
      <c r="Y774" s="33"/>
      <c r="Z774" s="33"/>
      <c r="AA774" s="96"/>
      <c r="AB774" s="178"/>
      <c r="AC774" s="33">
        <v>26.4</v>
      </c>
      <c r="AD774" s="33">
        <v>180</v>
      </c>
      <c r="AE774" s="33" t="s">
        <v>103</v>
      </c>
      <c r="AF774" s="33" t="s">
        <v>103</v>
      </c>
      <c r="AG774" s="33"/>
      <c r="AH774" s="4"/>
      <c r="AI774" s="1"/>
      <c r="AJ774" s="1"/>
      <c r="AK774" s="1"/>
      <c r="AL774" s="5"/>
      <c r="AM774" s="164">
        <f t="shared" si="46"/>
        <v>45919</v>
      </c>
      <c r="AW774" s="96"/>
      <c r="AX774" s="37">
        <f t="shared" si="45"/>
        <v>45923</v>
      </c>
      <c r="AY774" s="183"/>
      <c r="AZ774" s="183"/>
      <c r="BA774" s="183"/>
      <c r="BB774" s="183"/>
      <c r="BC774" s="183"/>
      <c r="BD774" s="183"/>
      <c r="BE774" s="183"/>
      <c r="BF774" s="183"/>
      <c r="BG774" s="183"/>
      <c r="BH774" s="4"/>
      <c r="BI774" s="1"/>
      <c r="BJ774" s="1"/>
      <c r="BK774" s="1"/>
      <c r="BL774" s="31"/>
      <c r="BM774" s="31"/>
      <c r="BN774" s="1"/>
      <c r="BO774" s="1"/>
      <c r="BP774" s="1"/>
      <c r="BQ774" s="1"/>
      <c r="BR774" s="1"/>
      <c r="BS774" s="4"/>
      <c r="BT774" s="37">
        <f t="shared" si="47"/>
        <v>45944</v>
      </c>
      <c r="BU774" s="220"/>
      <c r="BV774" s="183"/>
      <c r="BW774" s="221"/>
      <c r="BX774" s="183"/>
      <c r="BY774" s="183"/>
      <c r="BZ774" s="183"/>
      <c r="CA774" s="183"/>
      <c r="CB774" s="183"/>
      <c r="CC774" s="183"/>
      <c r="CE774" s="1"/>
      <c r="CF774" s="1"/>
      <c r="CG774" s="1"/>
      <c r="CH774" s="1"/>
      <c r="CI774" s="1"/>
      <c r="CJ774" s="1"/>
      <c r="CK774" s="1"/>
      <c r="CL774" s="1"/>
      <c r="CM774" s="1"/>
      <c r="CN774" s="1"/>
      <c r="CO774" s="1"/>
    </row>
    <row r="775" spans="1:93" ht="30" customHeight="1" x14ac:dyDescent="0.2">
      <c r="A775" s="1">
        <v>769</v>
      </c>
      <c r="B775" s="1" t="s">
        <v>311</v>
      </c>
      <c r="C775" s="1" t="s">
        <v>373</v>
      </c>
      <c r="D775" s="1" t="s">
        <v>54</v>
      </c>
      <c r="E775" s="1"/>
      <c r="F775" s="1" t="s">
        <v>74</v>
      </c>
      <c r="G775" s="1">
        <v>5</v>
      </c>
      <c r="H775" s="1" t="s">
        <v>341</v>
      </c>
      <c r="I775" s="1" t="s">
        <v>114</v>
      </c>
      <c r="J775" s="64">
        <v>84612</v>
      </c>
      <c r="K775" s="64">
        <v>64145</v>
      </c>
      <c r="L775" s="29">
        <v>45916</v>
      </c>
      <c r="M775" s="29" t="s">
        <v>4163</v>
      </c>
      <c r="N775" s="1" t="s">
        <v>25</v>
      </c>
      <c r="O775" s="28" t="s">
        <v>84</v>
      </c>
      <c r="P775" s="1" t="s">
        <v>87</v>
      </c>
      <c r="Q775" s="64">
        <v>10</v>
      </c>
      <c r="R775" s="1" t="s">
        <v>410</v>
      </c>
      <c r="T775" s="1" t="s">
        <v>115</v>
      </c>
      <c r="U775" s="1"/>
      <c r="V775" s="1"/>
      <c r="W775" s="4"/>
      <c r="X775" s="28"/>
      <c r="Y775" s="33"/>
      <c r="Z775" s="33"/>
      <c r="AA775" s="96"/>
      <c r="AB775" s="178"/>
      <c r="AC775" s="33">
        <v>25.8</v>
      </c>
      <c r="AD775" s="33">
        <v>170</v>
      </c>
      <c r="AE775" s="33" t="s">
        <v>103</v>
      </c>
      <c r="AF775" s="33" t="s">
        <v>103</v>
      </c>
      <c r="AG775" s="33"/>
      <c r="AH775" s="4"/>
      <c r="AI775" s="1"/>
      <c r="AJ775" s="1"/>
      <c r="AK775" s="1"/>
      <c r="AL775" s="5"/>
      <c r="AM775" s="164">
        <f t="shared" si="46"/>
        <v>45919</v>
      </c>
      <c r="AW775" s="96"/>
      <c r="AX775" s="37">
        <f t="shared" si="45"/>
        <v>45923</v>
      </c>
      <c r="AY775" s="183"/>
      <c r="AZ775" s="183"/>
      <c r="BA775" s="183"/>
      <c r="BB775" s="183"/>
      <c r="BC775" s="183"/>
      <c r="BD775" s="183"/>
      <c r="BE775" s="183"/>
      <c r="BF775" s="183"/>
      <c r="BG775" s="183"/>
      <c r="BH775" s="4"/>
      <c r="BI775" s="1"/>
      <c r="BJ775" s="1"/>
      <c r="BK775" s="1"/>
      <c r="BL775" s="31"/>
      <c r="BM775" s="31"/>
      <c r="BN775" s="1"/>
      <c r="BO775" s="1"/>
      <c r="BP775" s="1"/>
      <c r="BQ775" s="1"/>
      <c r="BR775" s="1"/>
      <c r="BS775" s="4"/>
      <c r="BT775" s="37">
        <f t="shared" si="47"/>
        <v>45944</v>
      </c>
      <c r="BU775" s="220"/>
      <c r="BV775" s="183"/>
      <c r="BW775" s="221"/>
      <c r="BX775" s="183"/>
      <c r="BY775" s="183"/>
      <c r="BZ775" s="183"/>
      <c r="CA775" s="183"/>
      <c r="CB775" s="183"/>
      <c r="CC775" s="183"/>
      <c r="CE775" s="1"/>
      <c r="CF775" s="1"/>
      <c r="CG775" s="1"/>
      <c r="CH775" s="1"/>
      <c r="CI775" s="1"/>
      <c r="CJ775" s="1"/>
      <c r="CK775" s="1"/>
      <c r="CL775" s="1"/>
      <c r="CM775" s="1"/>
      <c r="CN775" s="1"/>
      <c r="CO775" s="1"/>
    </row>
    <row r="776" spans="1:93" ht="30" customHeight="1" x14ac:dyDescent="0.2">
      <c r="A776" s="1">
        <v>770</v>
      </c>
      <c r="B776" s="1" t="s">
        <v>311</v>
      </c>
      <c r="C776" s="1" t="s">
        <v>373</v>
      </c>
      <c r="D776" s="1" t="s">
        <v>54</v>
      </c>
      <c r="E776" s="1"/>
      <c r="F776" s="1" t="s">
        <v>74</v>
      </c>
      <c r="G776" s="1">
        <v>5</v>
      </c>
      <c r="H776" s="1" t="s">
        <v>341</v>
      </c>
      <c r="I776" s="1" t="s">
        <v>114</v>
      </c>
      <c r="J776" s="64">
        <v>83912</v>
      </c>
      <c r="K776" s="64">
        <v>64152</v>
      </c>
      <c r="L776" s="29">
        <v>45916</v>
      </c>
      <c r="M776" s="29" t="s">
        <v>4163</v>
      </c>
      <c r="N776" s="1" t="s">
        <v>25</v>
      </c>
      <c r="O776" s="28" t="s">
        <v>84</v>
      </c>
      <c r="P776" s="1" t="s">
        <v>87</v>
      </c>
      <c r="Q776" s="64">
        <v>10</v>
      </c>
      <c r="R776" s="1" t="s">
        <v>410</v>
      </c>
      <c r="T776" s="1" t="s">
        <v>115</v>
      </c>
      <c r="U776" s="1"/>
      <c r="V776" s="1"/>
      <c r="W776" s="4"/>
      <c r="X776" s="28"/>
      <c r="Y776" s="33"/>
      <c r="Z776" s="33"/>
      <c r="AA776" s="96"/>
      <c r="AB776" s="178"/>
      <c r="AC776" s="33">
        <v>26.5</v>
      </c>
      <c r="AD776" s="33">
        <v>180</v>
      </c>
      <c r="AE776" s="33" t="s">
        <v>103</v>
      </c>
      <c r="AF776" s="33" t="s">
        <v>103</v>
      </c>
      <c r="AG776" s="33"/>
      <c r="AH776" s="4"/>
      <c r="AI776" s="1"/>
      <c r="AJ776" s="1"/>
      <c r="AK776" s="1"/>
      <c r="AL776" s="5"/>
      <c r="AM776" s="164">
        <f t="shared" si="46"/>
        <v>45919</v>
      </c>
      <c r="AW776" s="96"/>
      <c r="AX776" s="37">
        <f t="shared" si="45"/>
        <v>45923</v>
      </c>
      <c r="AY776" s="183"/>
      <c r="AZ776" s="183"/>
      <c r="BA776" s="183"/>
      <c r="BB776" s="183"/>
      <c r="BC776" s="183"/>
      <c r="BD776" s="183"/>
      <c r="BE776" s="183"/>
      <c r="BF776" s="183"/>
      <c r="BG776" s="183"/>
      <c r="BH776" s="4"/>
      <c r="BI776" s="1"/>
      <c r="BJ776" s="1"/>
      <c r="BK776" s="1"/>
      <c r="BL776" s="31"/>
      <c r="BM776" s="31"/>
      <c r="BN776" s="1"/>
      <c r="BO776" s="1"/>
      <c r="BP776" s="1"/>
      <c r="BQ776" s="1"/>
      <c r="BR776" s="1"/>
      <c r="BS776" s="4"/>
      <c r="BT776" s="37">
        <f t="shared" si="47"/>
        <v>45944</v>
      </c>
      <c r="BU776" s="220"/>
      <c r="BV776" s="183"/>
      <c r="BW776" s="221"/>
      <c r="BX776" s="183"/>
      <c r="BY776" s="183"/>
      <c r="BZ776" s="183"/>
      <c r="CA776" s="183"/>
      <c r="CB776" s="183"/>
      <c r="CC776" s="183"/>
      <c r="CE776" s="1"/>
      <c r="CF776" s="1"/>
      <c r="CG776" s="1"/>
      <c r="CH776" s="1"/>
      <c r="CI776" s="1"/>
      <c r="CJ776" s="1"/>
      <c r="CK776" s="1"/>
      <c r="CL776" s="1"/>
      <c r="CM776" s="1"/>
      <c r="CN776" s="1"/>
      <c r="CO776" s="1"/>
    </row>
    <row r="777" spans="1:93" ht="30" customHeight="1" x14ac:dyDescent="0.2">
      <c r="A777" s="1">
        <v>771</v>
      </c>
      <c r="B777" s="1" t="s">
        <v>311</v>
      </c>
      <c r="C777" s="1" t="s">
        <v>373</v>
      </c>
      <c r="D777" s="1" t="s">
        <v>54</v>
      </c>
      <c r="E777" s="1"/>
      <c r="F777" s="1" t="s">
        <v>74</v>
      </c>
      <c r="G777" s="1">
        <v>5</v>
      </c>
      <c r="H777" s="1" t="s">
        <v>341</v>
      </c>
      <c r="I777" s="1" t="s">
        <v>114</v>
      </c>
      <c r="J777" s="64">
        <v>84212</v>
      </c>
      <c r="K777" s="64">
        <v>64154</v>
      </c>
      <c r="L777" s="29">
        <v>45916</v>
      </c>
      <c r="M777" s="29" t="s">
        <v>4163</v>
      </c>
      <c r="N777" s="1" t="s">
        <v>25</v>
      </c>
      <c r="O777" s="28" t="s">
        <v>84</v>
      </c>
      <c r="P777" s="1" t="s">
        <v>87</v>
      </c>
      <c r="Q777" s="64">
        <v>10</v>
      </c>
      <c r="R777" s="1" t="s">
        <v>410</v>
      </c>
      <c r="T777" s="1" t="s">
        <v>115</v>
      </c>
      <c r="U777" s="1"/>
      <c r="V777" s="1"/>
      <c r="W777" s="4"/>
      <c r="X777" s="28"/>
      <c r="Y777" s="33"/>
      <c r="Z777" s="33"/>
      <c r="AA777" s="96"/>
      <c r="AB777" s="178"/>
      <c r="AC777" s="33">
        <v>25.8</v>
      </c>
      <c r="AD777" s="33">
        <v>185</v>
      </c>
      <c r="AE777" s="33" t="s">
        <v>103</v>
      </c>
      <c r="AF777" s="33" t="s">
        <v>103</v>
      </c>
      <c r="AG777" s="33"/>
      <c r="AH777" s="4"/>
      <c r="AI777" s="1"/>
      <c r="AJ777" s="1"/>
      <c r="AK777" s="1"/>
      <c r="AL777" s="5"/>
      <c r="AM777" s="164">
        <f t="shared" si="46"/>
        <v>45919</v>
      </c>
      <c r="AW777" s="96"/>
      <c r="AX777" s="37">
        <f t="shared" ref="AX777:AX840" si="48">IF(L777=0, 0,L777+7)</f>
        <v>45923</v>
      </c>
      <c r="AY777" s="183"/>
      <c r="AZ777" s="183"/>
      <c r="BA777" s="183"/>
      <c r="BB777" s="183"/>
      <c r="BC777" s="183"/>
      <c r="BD777" s="183"/>
      <c r="BE777" s="183"/>
      <c r="BF777" s="183"/>
      <c r="BG777" s="183"/>
      <c r="BH777" s="4"/>
      <c r="BI777" s="1"/>
      <c r="BJ777" s="1"/>
      <c r="BK777" s="1"/>
      <c r="BL777" s="31"/>
      <c r="BM777" s="31"/>
      <c r="BN777" s="1"/>
      <c r="BO777" s="1"/>
      <c r="BP777" s="1"/>
      <c r="BQ777" s="1"/>
      <c r="BR777" s="1"/>
      <c r="BS777" s="4"/>
      <c r="BT777" s="37">
        <f t="shared" si="47"/>
        <v>45944</v>
      </c>
      <c r="BU777" s="220"/>
      <c r="BV777" s="183"/>
      <c r="BW777" s="221"/>
      <c r="BX777" s="183"/>
      <c r="BY777" s="183"/>
      <c r="BZ777" s="183"/>
      <c r="CA777" s="183"/>
      <c r="CB777" s="183"/>
      <c r="CC777" s="183"/>
      <c r="CE777" s="1"/>
      <c r="CF777" s="1"/>
      <c r="CG777" s="1"/>
      <c r="CH777" s="1"/>
      <c r="CI777" s="1"/>
      <c r="CJ777" s="1"/>
      <c r="CK777" s="1"/>
      <c r="CL777" s="1"/>
      <c r="CM777" s="1"/>
      <c r="CN777" s="1"/>
      <c r="CO777" s="1"/>
    </row>
    <row r="778" spans="1:93" ht="30" customHeight="1" x14ac:dyDescent="0.2">
      <c r="A778" s="1">
        <v>772</v>
      </c>
      <c r="B778" s="1" t="s">
        <v>311</v>
      </c>
      <c r="C778" s="1" t="s">
        <v>373</v>
      </c>
      <c r="D778" s="1" t="s">
        <v>54</v>
      </c>
      <c r="E778" s="1"/>
      <c r="F778" s="1" t="s">
        <v>74</v>
      </c>
      <c r="G778" s="1">
        <v>5</v>
      </c>
      <c r="H778" s="1" t="s">
        <v>341</v>
      </c>
      <c r="I778" s="1" t="s">
        <v>114</v>
      </c>
      <c r="J778" s="64">
        <v>83412</v>
      </c>
      <c r="K778" s="64">
        <v>64162</v>
      </c>
      <c r="L778" s="29">
        <v>45916</v>
      </c>
      <c r="M778" s="29" t="s">
        <v>4163</v>
      </c>
      <c r="N778" s="1" t="s">
        <v>25</v>
      </c>
      <c r="O778" s="28" t="s">
        <v>84</v>
      </c>
      <c r="P778" s="1" t="s">
        <v>87</v>
      </c>
      <c r="Q778" s="64">
        <v>10</v>
      </c>
      <c r="R778" s="1" t="s">
        <v>410</v>
      </c>
      <c r="S778" s="1">
        <v>3</v>
      </c>
      <c r="T778" s="1" t="s">
        <v>115</v>
      </c>
      <c r="U778" s="1"/>
      <c r="V778" s="1"/>
      <c r="W778" s="4"/>
      <c r="X778" s="28"/>
      <c r="Y778" s="33"/>
      <c r="Z778" s="33"/>
      <c r="AA778" s="96"/>
      <c r="AB778" s="178"/>
      <c r="AC778" s="33">
        <v>26</v>
      </c>
      <c r="AD778" s="33">
        <v>190</v>
      </c>
      <c r="AE778" s="33" t="s">
        <v>103</v>
      </c>
      <c r="AF778" s="33" t="s">
        <v>103</v>
      </c>
      <c r="AG778" s="33"/>
      <c r="AH778" s="4"/>
      <c r="AI778" s="1"/>
      <c r="AJ778" s="1"/>
      <c r="AK778" s="1"/>
      <c r="AL778" s="5"/>
      <c r="AM778" s="164">
        <f t="shared" si="46"/>
        <v>45919</v>
      </c>
      <c r="AW778" s="96"/>
      <c r="AX778" s="37">
        <f t="shared" si="48"/>
        <v>45923</v>
      </c>
      <c r="AY778" s="183"/>
      <c r="AZ778" s="183"/>
      <c r="BA778" s="183"/>
      <c r="BB778" s="183"/>
      <c r="BC778" s="183"/>
      <c r="BD778" s="183"/>
      <c r="BE778" s="183"/>
      <c r="BF778" s="183"/>
      <c r="BG778" s="183"/>
      <c r="BH778" s="4"/>
      <c r="BI778" s="1"/>
      <c r="BJ778" s="1"/>
      <c r="BK778" s="1"/>
      <c r="BL778" s="31"/>
      <c r="BM778" s="31"/>
      <c r="BN778" s="1"/>
      <c r="BO778" s="1"/>
      <c r="BP778" s="1"/>
      <c r="BQ778" s="1"/>
      <c r="BR778" s="1"/>
      <c r="BS778" s="4"/>
      <c r="BT778" s="37">
        <f t="shared" si="47"/>
        <v>45944</v>
      </c>
      <c r="BU778" s="220"/>
      <c r="BV778" s="183"/>
      <c r="BW778" s="221"/>
      <c r="BX778" s="183"/>
      <c r="BY778" s="183"/>
      <c r="BZ778" s="183"/>
      <c r="CA778" s="183"/>
      <c r="CB778" s="183"/>
      <c r="CC778" s="183"/>
      <c r="CE778" s="1"/>
      <c r="CF778" s="1"/>
      <c r="CG778" s="1"/>
      <c r="CH778" s="1"/>
      <c r="CI778" s="1"/>
      <c r="CJ778" s="1"/>
      <c r="CK778" s="1"/>
      <c r="CL778" s="1"/>
      <c r="CM778" s="1"/>
      <c r="CN778" s="1"/>
      <c r="CO778" s="1"/>
    </row>
    <row r="779" spans="1:93" ht="30" customHeight="1" x14ac:dyDescent="0.2">
      <c r="A779" s="1">
        <v>773</v>
      </c>
      <c r="B779" s="1" t="s">
        <v>311</v>
      </c>
      <c r="C779" s="1" t="s">
        <v>373</v>
      </c>
      <c r="D779" s="1" t="s">
        <v>54</v>
      </c>
      <c r="E779" s="1"/>
      <c r="F779" s="1" t="s">
        <v>74</v>
      </c>
      <c r="G779" s="1">
        <v>5</v>
      </c>
      <c r="H779" s="1" t="s">
        <v>341</v>
      </c>
      <c r="I779" s="1" t="s">
        <v>114</v>
      </c>
      <c r="J779" s="64">
        <v>84612</v>
      </c>
      <c r="K779" s="64">
        <v>64171</v>
      </c>
      <c r="L779" s="29">
        <v>45916</v>
      </c>
      <c r="M779" s="29" t="s">
        <v>4163</v>
      </c>
      <c r="N779" s="1" t="s">
        <v>25</v>
      </c>
      <c r="O779" s="28" t="s">
        <v>84</v>
      </c>
      <c r="P779" s="1" t="s">
        <v>87</v>
      </c>
      <c r="Q779" s="64">
        <v>10</v>
      </c>
      <c r="R779" s="1" t="s">
        <v>410</v>
      </c>
      <c r="T779" s="1" t="s">
        <v>115</v>
      </c>
      <c r="U779" s="1"/>
      <c r="V779" s="1"/>
      <c r="W779" s="4"/>
      <c r="X779" s="28"/>
      <c r="Y779" s="33"/>
      <c r="Z779" s="33"/>
      <c r="AA779" s="96"/>
      <c r="AB779" s="178"/>
      <c r="AC779" s="33">
        <v>26.5</v>
      </c>
      <c r="AD779" s="33">
        <v>170</v>
      </c>
      <c r="AE779" s="33" t="s">
        <v>103</v>
      </c>
      <c r="AF779" s="33" t="s">
        <v>103</v>
      </c>
      <c r="AG779" s="33"/>
      <c r="AH779" s="4"/>
      <c r="AI779" s="1"/>
      <c r="AJ779" s="1"/>
      <c r="AK779" s="1"/>
      <c r="AL779" s="5"/>
      <c r="AM779" s="164">
        <f t="shared" si="46"/>
        <v>45919</v>
      </c>
      <c r="AW779" s="96"/>
      <c r="AX779" s="37">
        <f t="shared" si="48"/>
        <v>45923</v>
      </c>
      <c r="AY779" s="183"/>
      <c r="AZ779" s="183"/>
      <c r="BA779" s="183"/>
      <c r="BB779" s="183"/>
      <c r="BC779" s="183"/>
      <c r="BD779" s="183"/>
      <c r="BE779" s="183"/>
      <c r="BF779" s="183"/>
      <c r="BG779" s="183"/>
      <c r="BH779" s="4"/>
      <c r="BI779" s="1"/>
      <c r="BJ779" s="1"/>
      <c r="BK779" s="1"/>
      <c r="BL779" s="31"/>
      <c r="BM779" s="31"/>
      <c r="BN779" s="1"/>
      <c r="BO779" s="1"/>
      <c r="BP779" s="1"/>
      <c r="BQ779" s="1"/>
      <c r="BR779" s="1"/>
      <c r="BS779" s="4"/>
      <c r="BT779" s="37">
        <f t="shared" si="47"/>
        <v>45944</v>
      </c>
      <c r="BU779" s="220"/>
      <c r="BV779" s="183"/>
      <c r="BW779" s="221"/>
      <c r="BX779" s="183"/>
      <c r="BY779" s="183"/>
      <c r="BZ779" s="183"/>
      <c r="CA779" s="183"/>
      <c r="CB779" s="183"/>
      <c r="CC779" s="183"/>
      <c r="CE779" s="1"/>
      <c r="CF779" s="1"/>
      <c r="CG779" s="1"/>
      <c r="CH779" s="1"/>
      <c r="CI779" s="1"/>
      <c r="CJ779" s="1"/>
      <c r="CK779" s="1"/>
      <c r="CL779" s="1"/>
      <c r="CM779" s="1"/>
      <c r="CN779" s="1"/>
      <c r="CO779" s="1"/>
    </row>
    <row r="780" spans="1:93" ht="30" customHeight="1" x14ac:dyDescent="0.2">
      <c r="A780" s="1">
        <v>774</v>
      </c>
      <c r="B780" s="1" t="s">
        <v>311</v>
      </c>
      <c r="C780" s="1" t="s">
        <v>373</v>
      </c>
      <c r="D780" s="1" t="s">
        <v>54</v>
      </c>
      <c r="E780" s="1"/>
      <c r="F780" s="1" t="s">
        <v>74</v>
      </c>
      <c r="G780" s="1">
        <v>5</v>
      </c>
      <c r="H780" s="1" t="s">
        <v>341</v>
      </c>
      <c r="I780" s="1" t="s">
        <v>114</v>
      </c>
      <c r="J780" s="64">
        <v>69410</v>
      </c>
      <c r="K780" s="64">
        <v>64172</v>
      </c>
      <c r="L780" s="29">
        <v>45916</v>
      </c>
      <c r="M780" s="29" t="s">
        <v>4163</v>
      </c>
      <c r="N780" s="1" t="s">
        <v>25</v>
      </c>
      <c r="O780" s="28" t="s">
        <v>84</v>
      </c>
      <c r="P780" s="1" t="s">
        <v>87</v>
      </c>
      <c r="Q780" s="64">
        <v>9</v>
      </c>
      <c r="R780" s="1" t="s">
        <v>410</v>
      </c>
      <c r="T780" s="1" t="s">
        <v>115</v>
      </c>
      <c r="U780" s="1"/>
      <c r="V780" s="1"/>
      <c r="W780" s="4"/>
      <c r="X780" s="28"/>
      <c r="Y780" s="33"/>
      <c r="Z780" s="33"/>
      <c r="AA780" s="96"/>
      <c r="AB780" s="178"/>
      <c r="AC780" s="33">
        <v>27</v>
      </c>
      <c r="AD780" s="33">
        <v>180</v>
      </c>
      <c r="AE780" s="33" t="s">
        <v>103</v>
      </c>
      <c r="AF780" s="33" t="s">
        <v>103</v>
      </c>
      <c r="AG780" s="33"/>
      <c r="AH780" s="4"/>
      <c r="AI780" s="1"/>
      <c r="AJ780" s="1"/>
      <c r="AK780" s="1"/>
      <c r="AL780" s="5"/>
      <c r="AM780" s="164">
        <f t="shared" si="46"/>
        <v>45919</v>
      </c>
      <c r="AW780" s="96"/>
      <c r="AX780" s="37">
        <f t="shared" si="48"/>
        <v>45923</v>
      </c>
      <c r="AY780" s="183"/>
      <c r="AZ780" s="183"/>
      <c r="BA780" s="183"/>
      <c r="BB780" s="183"/>
      <c r="BC780" s="183"/>
      <c r="BD780" s="183"/>
      <c r="BE780" s="183"/>
      <c r="BF780" s="183"/>
      <c r="BG780" s="183"/>
      <c r="BH780" s="4"/>
      <c r="BI780" s="1"/>
      <c r="BJ780" s="1"/>
      <c r="BK780" s="1"/>
      <c r="BL780" s="31"/>
      <c r="BM780" s="31"/>
      <c r="BN780" s="1"/>
      <c r="BO780" s="1"/>
      <c r="BP780" s="1"/>
      <c r="BQ780" s="1"/>
      <c r="BR780" s="1"/>
      <c r="BS780" s="4"/>
      <c r="BT780" s="37">
        <f t="shared" si="47"/>
        <v>45944</v>
      </c>
      <c r="BU780" s="220"/>
      <c r="BV780" s="183"/>
      <c r="BW780" s="221"/>
      <c r="BX780" s="183"/>
      <c r="BY780" s="183"/>
      <c r="BZ780" s="183"/>
      <c r="CA780" s="183"/>
      <c r="CB780" s="183"/>
      <c r="CC780" s="183"/>
      <c r="CE780" s="1"/>
      <c r="CF780" s="1"/>
      <c r="CG780" s="1"/>
      <c r="CH780" s="1"/>
      <c r="CI780" s="1"/>
      <c r="CJ780" s="1"/>
      <c r="CK780" s="1"/>
      <c r="CL780" s="1"/>
      <c r="CM780" s="1"/>
      <c r="CN780" s="1"/>
      <c r="CO780" s="1"/>
    </row>
    <row r="781" spans="1:93" ht="30" customHeight="1" x14ac:dyDescent="0.2">
      <c r="A781" s="1">
        <v>775</v>
      </c>
      <c r="B781" s="1" t="s">
        <v>311</v>
      </c>
      <c r="C781" s="1" t="s">
        <v>373</v>
      </c>
      <c r="D781" s="1" t="s">
        <v>54</v>
      </c>
      <c r="E781" s="1"/>
      <c r="F781" s="1" t="s">
        <v>74</v>
      </c>
      <c r="G781" s="1">
        <v>5</v>
      </c>
      <c r="H781" s="1" t="s">
        <v>341</v>
      </c>
      <c r="I781" s="1" t="s">
        <v>114</v>
      </c>
      <c r="J781" s="64">
        <v>81512</v>
      </c>
      <c r="K781" s="64">
        <v>64173</v>
      </c>
      <c r="L781" s="29">
        <v>45916</v>
      </c>
      <c r="M781" s="29" t="s">
        <v>4163</v>
      </c>
      <c r="N781" s="1" t="s">
        <v>25</v>
      </c>
      <c r="O781" s="28" t="s">
        <v>84</v>
      </c>
      <c r="P781" s="1" t="s">
        <v>87</v>
      </c>
      <c r="Q781" s="64">
        <v>10</v>
      </c>
      <c r="R781" s="1" t="s">
        <v>410</v>
      </c>
      <c r="T781" s="1" t="s">
        <v>115</v>
      </c>
      <c r="U781" s="1"/>
      <c r="V781" s="1"/>
      <c r="W781" s="4"/>
      <c r="X781" s="28"/>
      <c r="Y781" s="33"/>
      <c r="Z781" s="33"/>
      <c r="AA781" s="96"/>
      <c r="AB781" s="179"/>
      <c r="AC781" s="33">
        <v>26.5</v>
      </c>
      <c r="AD781" s="33">
        <v>170</v>
      </c>
      <c r="AE781" s="33" t="s">
        <v>103</v>
      </c>
      <c r="AF781" s="33" t="s">
        <v>103</v>
      </c>
      <c r="AG781" s="33"/>
      <c r="AH781" s="4"/>
      <c r="AI781" s="1"/>
      <c r="AJ781" s="1"/>
      <c r="AK781" s="1"/>
      <c r="AL781" s="5"/>
      <c r="AM781" s="164">
        <f t="shared" si="46"/>
        <v>45919</v>
      </c>
      <c r="AW781" s="96"/>
      <c r="AX781" s="37">
        <f t="shared" si="48"/>
        <v>45923</v>
      </c>
      <c r="AY781" s="183"/>
      <c r="AZ781" s="183"/>
      <c r="BA781" s="183"/>
      <c r="BB781" s="183"/>
      <c r="BC781" s="183"/>
      <c r="BD781" s="183"/>
      <c r="BE781" s="183"/>
      <c r="BF781" s="183"/>
      <c r="BG781" s="183"/>
      <c r="BH781" s="4"/>
      <c r="BI781" s="1"/>
      <c r="BJ781" s="1"/>
      <c r="BK781" s="1"/>
      <c r="BL781" s="31"/>
      <c r="BM781" s="31"/>
      <c r="BN781" s="1"/>
      <c r="BO781" s="1"/>
      <c r="BP781" s="1"/>
      <c r="BQ781" s="1"/>
      <c r="BR781" s="1"/>
      <c r="BS781" s="4"/>
      <c r="BT781" s="37">
        <f t="shared" si="47"/>
        <v>45944</v>
      </c>
      <c r="BU781" s="220"/>
      <c r="BV781" s="183"/>
      <c r="BW781" s="221"/>
      <c r="BX781" s="183"/>
      <c r="BY781" s="183"/>
      <c r="BZ781" s="183"/>
      <c r="CA781" s="183"/>
      <c r="CB781" s="183"/>
      <c r="CC781" s="183"/>
      <c r="CE781" s="1"/>
      <c r="CF781" s="1"/>
      <c r="CG781" s="1"/>
      <c r="CH781" s="1"/>
      <c r="CI781" s="1"/>
      <c r="CJ781" s="1"/>
      <c r="CK781" s="1"/>
      <c r="CL781" s="1"/>
      <c r="CM781" s="1"/>
      <c r="CN781" s="1"/>
      <c r="CO781" s="1"/>
    </row>
    <row r="782" spans="1:93" ht="30" customHeight="1" x14ac:dyDescent="0.2">
      <c r="A782" s="1">
        <v>776</v>
      </c>
      <c r="B782" s="1" t="s">
        <v>103</v>
      </c>
      <c r="C782" s="1" t="s">
        <v>412</v>
      </c>
      <c r="D782" s="1" t="s">
        <v>330</v>
      </c>
      <c r="E782" s="1" t="s">
        <v>306</v>
      </c>
      <c r="F782" s="1" t="s">
        <v>109</v>
      </c>
      <c r="G782" s="1"/>
      <c r="H782" s="1"/>
      <c r="I782" s="1" t="s">
        <v>330</v>
      </c>
      <c r="J782" s="64">
        <v>7716</v>
      </c>
      <c r="K782" s="64">
        <v>85553</v>
      </c>
      <c r="L782" s="29">
        <v>45917</v>
      </c>
      <c r="M782" s="29" t="s">
        <v>4163</v>
      </c>
      <c r="N782" s="28" t="s">
        <v>308</v>
      </c>
      <c r="O782" s="28" t="s">
        <v>331</v>
      </c>
      <c r="P782" s="28" t="s">
        <v>332</v>
      </c>
      <c r="Q782" s="64">
        <v>3</v>
      </c>
      <c r="R782" s="1"/>
      <c r="S782" s="1">
        <v>12</v>
      </c>
      <c r="T782" s="1" t="s">
        <v>24</v>
      </c>
      <c r="U782" s="1"/>
      <c r="V782" s="1"/>
      <c r="W782" s="4"/>
      <c r="X782" s="28"/>
      <c r="Y782" s="33"/>
      <c r="Z782" s="33"/>
      <c r="AA782" s="96"/>
      <c r="AC782" s="33">
        <v>25.9</v>
      </c>
      <c r="AD782" s="33">
        <v>200</v>
      </c>
      <c r="AE782" s="33">
        <v>1.8</v>
      </c>
      <c r="AF782" s="33">
        <v>2415.6</v>
      </c>
      <c r="AG782" s="33"/>
      <c r="AH782" s="4"/>
      <c r="AI782" s="1"/>
      <c r="AJ782" s="1"/>
      <c r="AK782" s="1"/>
      <c r="AL782" s="5"/>
      <c r="AM782" s="164">
        <f t="shared" si="46"/>
        <v>45920</v>
      </c>
      <c r="AN782" s="34" t="s">
        <v>414</v>
      </c>
      <c r="AP782" s="183">
        <v>58.1</v>
      </c>
      <c r="AQ782" s="183">
        <v>56</v>
      </c>
      <c r="AR782" s="183">
        <v>63</v>
      </c>
      <c r="AS782" s="183">
        <v>59.1</v>
      </c>
      <c r="AT782" s="183">
        <v>63.7</v>
      </c>
      <c r="AU782" s="183">
        <v>62</v>
      </c>
      <c r="AV782" s="183">
        <f>AVERAGE(AP782:AU987)</f>
        <v>60.316666666666663</v>
      </c>
      <c r="AW782" s="96"/>
      <c r="AX782" s="37">
        <f t="shared" si="48"/>
        <v>45924</v>
      </c>
      <c r="AY782" s="34" t="s">
        <v>414</v>
      </c>
      <c r="AZ782" s="1" t="s">
        <v>1565</v>
      </c>
      <c r="BA782" s="1">
        <v>61.4</v>
      </c>
      <c r="BB782" s="1">
        <v>60</v>
      </c>
      <c r="BC782" s="1">
        <v>61</v>
      </c>
      <c r="BD782" s="1">
        <v>62.2</v>
      </c>
      <c r="BE782" s="1">
        <v>59.5</v>
      </c>
      <c r="BF782" s="1"/>
      <c r="BG782" s="183">
        <f>AVERAGE(BA782:BE784)</f>
        <v>64.42</v>
      </c>
      <c r="BH782" s="4"/>
      <c r="BI782" s="1"/>
      <c r="BJ782" s="1"/>
      <c r="BK782" s="1"/>
      <c r="BL782" s="31"/>
      <c r="BM782" s="31"/>
      <c r="BN782" s="1"/>
      <c r="BO782" s="1"/>
      <c r="BP782" s="1"/>
      <c r="BQ782" s="1"/>
      <c r="BR782" s="1"/>
      <c r="BS782" s="4"/>
      <c r="BT782" s="37">
        <f t="shared" si="47"/>
        <v>45945</v>
      </c>
      <c r="BU782" s="131" t="s">
        <v>414</v>
      </c>
      <c r="BV782" s="1" t="s">
        <v>1566</v>
      </c>
      <c r="BW782" s="33">
        <v>64.7</v>
      </c>
      <c r="BX782" s="1">
        <v>63.8</v>
      </c>
      <c r="BY782" s="1">
        <v>68.900000000000006</v>
      </c>
      <c r="BZ782" s="1">
        <v>65.900000000000006</v>
      </c>
      <c r="CA782" s="1">
        <v>67.400000000000006</v>
      </c>
      <c r="CB782" s="1"/>
      <c r="CC782" s="183">
        <f>AVERAGE(BW782:CB784)</f>
        <v>71.220000000000013</v>
      </c>
      <c r="CE782" s="1"/>
      <c r="CF782" s="1"/>
      <c r="CG782" s="1"/>
      <c r="CH782" s="1"/>
      <c r="CI782" s="1"/>
      <c r="CJ782" s="1"/>
      <c r="CK782" s="1"/>
      <c r="CL782" s="1"/>
      <c r="CM782" s="1"/>
      <c r="CN782" s="1"/>
      <c r="CO782" s="1"/>
    </row>
    <row r="783" spans="1:93" ht="30" customHeight="1" x14ac:dyDescent="0.2">
      <c r="A783" s="1">
        <v>777</v>
      </c>
      <c r="B783" s="1" t="s">
        <v>103</v>
      </c>
      <c r="C783" s="1" t="s">
        <v>412</v>
      </c>
      <c r="D783" s="1" t="s">
        <v>330</v>
      </c>
      <c r="E783" s="1" t="s">
        <v>306</v>
      </c>
      <c r="F783" s="1" t="s">
        <v>109</v>
      </c>
      <c r="G783" s="1"/>
      <c r="H783" s="1"/>
      <c r="I783" s="1" t="s">
        <v>330</v>
      </c>
      <c r="J783" s="64">
        <v>3901</v>
      </c>
      <c r="K783" s="64">
        <v>85554</v>
      </c>
      <c r="L783" s="29">
        <v>45917</v>
      </c>
      <c r="M783" s="29" t="s">
        <v>4163</v>
      </c>
      <c r="N783" s="28" t="s">
        <v>308</v>
      </c>
      <c r="O783" s="28" t="s">
        <v>331</v>
      </c>
      <c r="P783" s="28" t="s">
        <v>332</v>
      </c>
      <c r="Q783" s="64">
        <v>3</v>
      </c>
      <c r="R783" s="1"/>
      <c r="S783" s="1">
        <v>12</v>
      </c>
      <c r="T783" s="1" t="s">
        <v>24</v>
      </c>
      <c r="U783" s="1"/>
      <c r="V783" s="1"/>
      <c r="W783" s="4"/>
      <c r="X783" s="28"/>
      <c r="Y783" s="33"/>
      <c r="Z783" s="33"/>
      <c r="AA783" s="96"/>
      <c r="AC783" s="33">
        <v>24.1</v>
      </c>
      <c r="AD783" s="33">
        <v>205</v>
      </c>
      <c r="AE783" s="33">
        <v>1.8</v>
      </c>
      <c r="AF783" s="33">
        <v>2439.19</v>
      </c>
      <c r="AG783" s="33"/>
      <c r="AH783" s="4"/>
      <c r="AI783" s="1"/>
      <c r="AJ783" s="1"/>
      <c r="AK783" s="1"/>
      <c r="AL783" s="5"/>
      <c r="AM783" s="164">
        <f t="shared" si="46"/>
        <v>45920</v>
      </c>
      <c r="AN783" s="34" t="s">
        <v>414</v>
      </c>
      <c r="AP783" s="183"/>
      <c r="AQ783" s="183"/>
      <c r="AR783" s="183"/>
      <c r="AS783" s="183"/>
      <c r="AT783" s="183"/>
      <c r="AU783" s="183"/>
      <c r="AV783" s="183"/>
      <c r="AW783" s="96"/>
      <c r="AX783" s="37">
        <f t="shared" si="48"/>
        <v>45924</v>
      </c>
      <c r="AY783" s="34" t="s">
        <v>414</v>
      </c>
      <c r="AZ783" s="1" t="s">
        <v>1569</v>
      </c>
      <c r="BA783" s="1">
        <v>66.3</v>
      </c>
      <c r="BB783" s="1">
        <v>67.2</v>
      </c>
      <c r="BC783" s="1">
        <v>65.599999999999994</v>
      </c>
      <c r="BD783" s="1">
        <v>63.7</v>
      </c>
      <c r="BE783" s="1">
        <v>65.7</v>
      </c>
      <c r="BF783" s="1"/>
      <c r="BG783" s="183"/>
      <c r="BH783" s="4"/>
      <c r="BI783" s="1"/>
      <c r="BJ783" s="1"/>
      <c r="BK783" s="1"/>
      <c r="BL783" s="31"/>
      <c r="BM783" s="31"/>
      <c r="BN783" s="1"/>
      <c r="BO783" s="1"/>
      <c r="BP783" s="1"/>
      <c r="BQ783" s="1"/>
      <c r="BR783" s="1"/>
      <c r="BS783" s="4"/>
      <c r="BT783" s="37">
        <f t="shared" si="47"/>
        <v>45945</v>
      </c>
      <c r="BU783" s="131" t="s">
        <v>414</v>
      </c>
      <c r="BV783" s="1" t="s">
        <v>1567</v>
      </c>
      <c r="BW783" s="33">
        <v>70.599999999999994</v>
      </c>
      <c r="BX783" s="1">
        <v>68.599999999999994</v>
      </c>
      <c r="BY783" s="1">
        <v>71.099999999999994</v>
      </c>
      <c r="BZ783" s="1">
        <v>69.7</v>
      </c>
      <c r="CA783" s="1">
        <v>72.8</v>
      </c>
      <c r="CB783" s="1"/>
      <c r="CC783" s="183"/>
      <c r="CE783" s="1"/>
      <c r="CF783" s="1"/>
      <c r="CG783" s="1"/>
      <c r="CH783" s="1"/>
      <c r="CI783" s="1"/>
      <c r="CJ783" s="1"/>
      <c r="CK783" s="1"/>
      <c r="CL783" s="1"/>
      <c r="CM783" s="1"/>
      <c r="CN783" s="1"/>
      <c r="CO783" s="1"/>
    </row>
    <row r="784" spans="1:93" ht="30" customHeight="1" x14ac:dyDescent="0.2">
      <c r="A784" s="1">
        <v>778</v>
      </c>
      <c r="B784" s="1" t="s">
        <v>103</v>
      </c>
      <c r="C784" s="1" t="s">
        <v>412</v>
      </c>
      <c r="D784" s="1" t="s">
        <v>330</v>
      </c>
      <c r="E784" s="1" t="s">
        <v>306</v>
      </c>
      <c r="F784" s="1" t="s">
        <v>109</v>
      </c>
      <c r="G784" s="1"/>
      <c r="H784" s="1"/>
      <c r="I784" s="1" t="s">
        <v>330</v>
      </c>
      <c r="J784" s="64">
        <v>7792</v>
      </c>
      <c r="K784" s="64">
        <v>85555</v>
      </c>
      <c r="L784" s="29">
        <v>45917</v>
      </c>
      <c r="M784" s="29" t="s">
        <v>4163</v>
      </c>
      <c r="N784" s="28" t="s">
        <v>308</v>
      </c>
      <c r="O784" s="28" t="s">
        <v>331</v>
      </c>
      <c r="P784" s="28" t="s">
        <v>332</v>
      </c>
      <c r="Q784" s="64">
        <v>3</v>
      </c>
      <c r="R784" s="1"/>
      <c r="S784" s="1">
        <v>12</v>
      </c>
      <c r="T784" s="1" t="s">
        <v>24</v>
      </c>
      <c r="U784" s="1"/>
      <c r="V784" s="1"/>
      <c r="W784" s="4"/>
      <c r="X784" s="28"/>
      <c r="Y784" s="33"/>
      <c r="Z784" s="33"/>
      <c r="AA784" s="96"/>
      <c r="AC784" s="33">
        <v>24.9</v>
      </c>
      <c r="AD784" s="33">
        <v>205</v>
      </c>
      <c r="AE784" s="33">
        <v>1.6</v>
      </c>
      <c r="AF784" s="33">
        <v>2444</v>
      </c>
      <c r="AG784" s="33"/>
      <c r="AH784" s="4"/>
      <c r="AI784" s="1"/>
      <c r="AJ784" s="1"/>
      <c r="AK784" s="1"/>
      <c r="AL784" s="5"/>
      <c r="AM784" s="164">
        <f t="shared" si="46"/>
        <v>45920</v>
      </c>
      <c r="AN784" s="34" t="s">
        <v>414</v>
      </c>
      <c r="AP784" s="183"/>
      <c r="AQ784" s="183"/>
      <c r="AR784" s="183"/>
      <c r="AS784" s="183"/>
      <c r="AT784" s="183"/>
      <c r="AU784" s="183"/>
      <c r="AV784" s="183"/>
      <c r="AW784" s="96"/>
      <c r="AX784" s="37">
        <f t="shared" si="48"/>
        <v>45924</v>
      </c>
      <c r="AY784" s="34" t="s">
        <v>414</v>
      </c>
      <c r="AZ784" s="1" t="s">
        <v>1568</v>
      </c>
      <c r="BA784" s="1">
        <v>67.400000000000006</v>
      </c>
      <c r="BB784" s="1">
        <v>66.3</v>
      </c>
      <c r="BC784" s="1">
        <v>65</v>
      </c>
      <c r="BD784" s="1">
        <v>67.2</v>
      </c>
      <c r="BE784" s="1">
        <v>67.8</v>
      </c>
      <c r="BF784" s="1"/>
      <c r="BG784" s="183"/>
      <c r="BH784" s="4"/>
      <c r="BI784" s="1"/>
      <c r="BJ784" s="1"/>
      <c r="BK784" s="1"/>
      <c r="BL784" s="31"/>
      <c r="BM784" s="31"/>
      <c r="BN784" s="1"/>
      <c r="BO784" s="1"/>
      <c r="BP784" s="1"/>
      <c r="BQ784" s="1"/>
      <c r="BR784" s="1"/>
      <c r="BS784" s="4"/>
      <c r="BT784" s="37">
        <f t="shared" si="47"/>
        <v>45945</v>
      </c>
      <c r="BU784" s="131" t="s">
        <v>414</v>
      </c>
      <c r="BV784" s="1" t="s">
        <v>1570</v>
      </c>
      <c r="BW784" s="33">
        <v>78.099999999999994</v>
      </c>
      <c r="BX784" s="1">
        <v>74.900000000000006</v>
      </c>
      <c r="BY784" s="1">
        <v>75.599999999999994</v>
      </c>
      <c r="BZ784" s="1">
        <v>78.7</v>
      </c>
      <c r="CA784" s="1">
        <v>77.5</v>
      </c>
      <c r="CB784" s="1"/>
      <c r="CC784" s="183"/>
      <c r="CE784" s="1"/>
      <c r="CF784" s="1"/>
      <c r="CG784" s="1"/>
      <c r="CH784" s="1"/>
      <c r="CI784" s="1"/>
      <c r="CJ784" s="1"/>
      <c r="CK784" s="1"/>
      <c r="CL784" s="1"/>
      <c r="CM784" s="1"/>
      <c r="CN784" s="1"/>
      <c r="CO784" s="1"/>
    </row>
    <row r="785" spans="1:93" ht="30" customHeight="1" x14ac:dyDescent="0.2">
      <c r="A785" s="1">
        <v>779</v>
      </c>
      <c r="B785" s="1" t="s">
        <v>405</v>
      </c>
      <c r="C785" s="1" t="s">
        <v>404</v>
      </c>
      <c r="D785" s="1" t="s">
        <v>408</v>
      </c>
      <c r="E785" s="1"/>
      <c r="F785" s="1" t="s">
        <v>74</v>
      </c>
      <c r="G785" s="1">
        <v>2</v>
      </c>
      <c r="H785" s="1" t="s">
        <v>341</v>
      </c>
      <c r="I785" s="1" t="s">
        <v>114</v>
      </c>
      <c r="J785" s="64">
        <v>80812</v>
      </c>
      <c r="K785" s="64">
        <v>60940</v>
      </c>
      <c r="L785" s="29">
        <v>45917</v>
      </c>
      <c r="M785" s="29" t="s">
        <v>4163</v>
      </c>
      <c r="N785" s="1" t="s">
        <v>25</v>
      </c>
      <c r="O785" s="28" t="s">
        <v>225</v>
      </c>
      <c r="P785" s="1" t="s">
        <v>216</v>
      </c>
      <c r="Q785" s="64">
        <v>10</v>
      </c>
      <c r="R785" s="1" t="s">
        <v>409</v>
      </c>
      <c r="T785" s="1" t="s">
        <v>115</v>
      </c>
      <c r="U785" s="1"/>
      <c r="V785" s="1"/>
      <c r="W785" s="4"/>
      <c r="X785" s="28"/>
      <c r="Y785" s="33"/>
      <c r="Z785" s="33"/>
      <c r="AA785" s="96"/>
      <c r="AB785" s="177" t="s">
        <v>803</v>
      </c>
      <c r="AC785" s="33">
        <v>27</v>
      </c>
      <c r="AD785" s="33">
        <v>200</v>
      </c>
      <c r="AE785" s="33" t="s">
        <v>103</v>
      </c>
      <c r="AF785" s="33" t="s">
        <v>103</v>
      </c>
      <c r="AG785" s="33"/>
      <c r="AH785" s="4"/>
      <c r="AI785" s="1"/>
      <c r="AJ785" s="1"/>
      <c r="AK785" s="1"/>
      <c r="AL785" s="5"/>
      <c r="AM785" s="164">
        <f t="shared" si="46"/>
        <v>45920</v>
      </c>
      <c r="AW785" s="96"/>
      <c r="AX785" s="37">
        <f t="shared" si="48"/>
        <v>45924</v>
      </c>
      <c r="AY785" s="182" t="s">
        <v>422</v>
      </c>
      <c r="AZ785" s="183" t="s">
        <v>678</v>
      </c>
      <c r="BA785" s="183">
        <v>44.4</v>
      </c>
      <c r="BB785" s="183">
        <v>44.9</v>
      </c>
      <c r="BC785" s="183">
        <v>46.3</v>
      </c>
      <c r="BD785" s="1"/>
      <c r="BE785" s="1"/>
      <c r="BF785" s="1"/>
      <c r="BG785" s="183" t="e">
        <f>AVERAGE(BA786:BC794)</f>
        <v>#DIV/0!</v>
      </c>
      <c r="BH785" s="4"/>
      <c r="BI785" s="1"/>
      <c r="BJ785" s="1"/>
      <c r="BK785" s="1"/>
      <c r="BL785" s="31"/>
      <c r="BM785" s="31"/>
      <c r="BN785" s="1"/>
      <c r="BO785" s="1"/>
      <c r="BP785" s="1"/>
      <c r="BQ785" s="1"/>
      <c r="BR785" s="1"/>
      <c r="BS785" s="4"/>
      <c r="BT785" s="37">
        <f t="shared" si="47"/>
        <v>45945</v>
      </c>
      <c r="BU785" s="229" t="s">
        <v>422</v>
      </c>
      <c r="BV785" s="183" t="s">
        <v>677</v>
      </c>
      <c r="BW785" s="221">
        <v>52.8</v>
      </c>
      <c r="BX785" s="183">
        <v>54.3</v>
      </c>
      <c r="BY785" s="183">
        <v>52</v>
      </c>
      <c r="BZ785" s="1"/>
      <c r="CA785" s="1"/>
      <c r="CB785" s="1"/>
      <c r="CC785" s="183" t="e">
        <f>AVERAGE(BW786:BY794)</f>
        <v>#DIV/0!</v>
      </c>
      <c r="CE785" s="1"/>
      <c r="CF785" s="1"/>
      <c r="CG785" s="1"/>
      <c r="CH785" s="1"/>
      <c r="CI785" s="1"/>
      <c r="CJ785" s="1"/>
      <c r="CK785" s="1"/>
      <c r="CL785" s="1"/>
      <c r="CM785" s="1"/>
      <c r="CN785" s="1"/>
      <c r="CO785" s="1"/>
    </row>
    <row r="786" spans="1:93" ht="30" customHeight="1" x14ac:dyDescent="0.2">
      <c r="A786" s="1">
        <v>780</v>
      </c>
      <c r="B786" s="1" t="s">
        <v>405</v>
      </c>
      <c r="C786" s="1" t="s">
        <v>404</v>
      </c>
      <c r="D786" s="1" t="s">
        <v>408</v>
      </c>
      <c r="E786" s="1"/>
      <c r="F786" s="1" t="s">
        <v>74</v>
      </c>
      <c r="G786" s="1">
        <v>2</v>
      </c>
      <c r="H786" s="1" t="s">
        <v>341</v>
      </c>
      <c r="I786" s="1" t="s">
        <v>114</v>
      </c>
      <c r="J786" s="64">
        <v>75812</v>
      </c>
      <c r="K786" s="64">
        <v>60942</v>
      </c>
      <c r="L786" s="29">
        <v>45917</v>
      </c>
      <c r="M786" s="29" t="s">
        <v>4163</v>
      </c>
      <c r="N786" s="1" t="s">
        <v>25</v>
      </c>
      <c r="O786" s="28" t="s">
        <v>225</v>
      </c>
      <c r="P786" s="1" t="s">
        <v>216</v>
      </c>
      <c r="Q786" s="64">
        <v>10</v>
      </c>
      <c r="R786" s="1" t="s">
        <v>409</v>
      </c>
      <c r="S786" s="1">
        <v>6</v>
      </c>
      <c r="T786" s="1" t="s">
        <v>115</v>
      </c>
      <c r="U786" s="1"/>
      <c r="V786" s="1"/>
      <c r="W786" s="4"/>
      <c r="X786" s="28"/>
      <c r="Y786" s="33"/>
      <c r="Z786" s="33"/>
      <c r="AA786" s="96"/>
      <c r="AB786" s="178"/>
      <c r="AC786" s="33">
        <v>26.5</v>
      </c>
      <c r="AD786" s="33">
        <v>210</v>
      </c>
      <c r="AE786" s="33" t="s">
        <v>103</v>
      </c>
      <c r="AF786" s="33" t="s">
        <v>103</v>
      </c>
      <c r="AG786" s="33"/>
      <c r="AH786" s="4"/>
      <c r="AI786" s="1"/>
      <c r="AJ786" s="1"/>
      <c r="AK786" s="1"/>
      <c r="AL786" s="5"/>
      <c r="AM786" s="164">
        <f t="shared" si="46"/>
        <v>45920</v>
      </c>
      <c r="AW786" s="96"/>
      <c r="AX786" s="37">
        <f t="shared" si="48"/>
        <v>45924</v>
      </c>
      <c r="AY786" s="182"/>
      <c r="AZ786" s="183"/>
      <c r="BA786" s="183"/>
      <c r="BB786" s="183"/>
      <c r="BC786" s="183"/>
      <c r="BD786" s="1"/>
      <c r="BE786" s="1"/>
      <c r="BF786" s="1"/>
      <c r="BG786" s="183"/>
      <c r="BH786" s="4"/>
      <c r="BI786" s="1"/>
      <c r="BJ786" s="1"/>
      <c r="BK786" s="1"/>
      <c r="BL786" s="31"/>
      <c r="BM786" s="31"/>
      <c r="BN786" s="1"/>
      <c r="BO786" s="1"/>
      <c r="BP786" s="1"/>
      <c r="BQ786" s="1"/>
      <c r="BR786" s="1"/>
      <c r="BS786" s="4"/>
      <c r="BT786" s="37">
        <f t="shared" si="47"/>
        <v>45945</v>
      </c>
      <c r="BU786" s="229"/>
      <c r="BV786" s="183"/>
      <c r="BW786" s="221"/>
      <c r="BX786" s="183"/>
      <c r="BY786" s="183"/>
      <c r="BZ786" s="1"/>
      <c r="CA786" s="1"/>
      <c r="CB786" s="1"/>
      <c r="CC786" s="183"/>
      <c r="CE786" s="1"/>
      <c r="CF786" s="1"/>
      <c r="CG786" s="1"/>
      <c r="CH786" s="1"/>
      <c r="CI786" s="1"/>
      <c r="CJ786" s="1"/>
      <c r="CK786" s="1"/>
      <c r="CL786" s="1"/>
      <c r="CM786" s="1"/>
      <c r="CN786" s="1"/>
      <c r="CO786" s="1"/>
    </row>
    <row r="787" spans="1:93" ht="30" customHeight="1" x14ac:dyDescent="0.2">
      <c r="A787" s="1">
        <v>781</v>
      </c>
      <c r="B787" s="1" t="s">
        <v>405</v>
      </c>
      <c r="C787" s="1" t="s">
        <v>404</v>
      </c>
      <c r="D787" s="1" t="s">
        <v>408</v>
      </c>
      <c r="E787" s="1"/>
      <c r="F787" s="1" t="s">
        <v>74</v>
      </c>
      <c r="G787" s="1">
        <v>2</v>
      </c>
      <c r="H787" s="1" t="s">
        <v>341</v>
      </c>
      <c r="I787" s="1" t="s">
        <v>114</v>
      </c>
      <c r="J787" s="64">
        <v>88813</v>
      </c>
      <c r="K787" s="64">
        <v>60943</v>
      </c>
      <c r="L787" s="29">
        <v>45917</v>
      </c>
      <c r="M787" s="29" t="s">
        <v>4163</v>
      </c>
      <c r="N787" s="1" t="s">
        <v>25</v>
      </c>
      <c r="O787" s="28" t="s">
        <v>225</v>
      </c>
      <c r="P787" s="1" t="s">
        <v>216</v>
      </c>
      <c r="Q787" s="64">
        <v>10</v>
      </c>
      <c r="R787" s="1" t="s">
        <v>409</v>
      </c>
      <c r="T787" s="1" t="s">
        <v>115</v>
      </c>
      <c r="U787" s="1"/>
      <c r="V787" s="1"/>
      <c r="W787" s="4"/>
      <c r="X787" s="28"/>
      <c r="Y787" s="33"/>
      <c r="Z787" s="33"/>
      <c r="AA787" s="96"/>
      <c r="AB787" s="178"/>
      <c r="AC787" s="33">
        <v>27.5</v>
      </c>
      <c r="AD787" s="33">
        <v>230</v>
      </c>
      <c r="AE787" s="33" t="s">
        <v>103</v>
      </c>
      <c r="AF787" s="33" t="s">
        <v>103</v>
      </c>
      <c r="AG787" s="33"/>
      <c r="AH787" s="4"/>
      <c r="AI787" s="1"/>
      <c r="AJ787" s="1"/>
      <c r="AK787" s="1"/>
      <c r="AL787" s="5"/>
      <c r="AM787" s="164">
        <f t="shared" si="46"/>
        <v>45920</v>
      </c>
      <c r="AW787" s="96"/>
      <c r="AX787" s="37">
        <f t="shared" si="48"/>
        <v>45924</v>
      </c>
      <c r="AY787" s="182"/>
      <c r="AZ787" s="183"/>
      <c r="BA787" s="183"/>
      <c r="BB787" s="183"/>
      <c r="BC787" s="183"/>
      <c r="BD787" s="1"/>
      <c r="BE787" s="1"/>
      <c r="BF787" s="1"/>
      <c r="BG787" s="183"/>
      <c r="BH787" s="4"/>
      <c r="BI787" s="1"/>
      <c r="BJ787" s="1"/>
      <c r="BK787" s="1"/>
      <c r="BL787" s="31"/>
      <c r="BM787" s="31"/>
      <c r="BN787" s="1"/>
      <c r="BO787" s="1"/>
      <c r="BP787" s="1"/>
      <c r="BQ787" s="1"/>
      <c r="BR787" s="1"/>
      <c r="BS787" s="4"/>
      <c r="BT787" s="37">
        <f t="shared" si="47"/>
        <v>45945</v>
      </c>
      <c r="BU787" s="229"/>
      <c r="BV787" s="183"/>
      <c r="BW787" s="221"/>
      <c r="BX787" s="183"/>
      <c r="BY787" s="183"/>
      <c r="BZ787" s="1"/>
      <c r="CA787" s="1"/>
      <c r="CB787" s="1"/>
      <c r="CC787" s="183"/>
      <c r="CE787" s="1"/>
      <c r="CF787" s="1"/>
      <c r="CG787" s="1"/>
      <c r="CH787" s="1"/>
      <c r="CI787" s="1"/>
      <c r="CJ787" s="1"/>
      <c r="CK787" s="1"/>
      <c r="CL787" s="1"/>
      <c r="CM787" s="1"/>
      <c r="CN787" s="1"/>
      <c r="CO787" s="1"/>
    </row>
    <row r="788" spans="1:93" ht="30" customHeight="1" x14ac:dyDescent="0.2">
      <c r="A788" s="1">
        <v>782</v>
      </c>
      <c r="B788" s="1" t="s">
        <v>405</v>
      </c>
      <c r="C788" s="1" t="s">
        <v>404</v>
      </c>
      <c r="D788" s="1" t="s">
        <v>408</v>
      </c>
      <c r="E788" s="1"/>
      <c r="F788" s="1" t="s">
        <v>74</v>
      </c>
      <c r="G788" s="1">
        <v>2</v>
      </c>
      <c r="H788" s="1" t="s">
        <v>341</v>
      </c>
      <c r="I788" s="1" t="s">
        <v>114</v>
      </c>
      <c r="J788" s="64">
        <v>89913</v>
      </c>
      <c r="K788" s="64">
        <v>60944</v>
      </c>
      <c r="L788" s="29">
        <v>45917</v>
      </c>
      <c r="M788" s="29" t="s">
        <v>4163</v>
      </c>
      <c r="N788" s="1" t="s">
        <v>25</v>
      </c>
      <c r="O788" s="28" t="s">
        <v>225</v>
      </c>
      <c r="P788" s="1" t="s">
        <v>216</v>
      </c>
      <c r="Q788" s="64">
        <v>10</v>
      </c>
      <c r="R788" s="1" t="s">
        <v>409</v>
      </c>
      <c r="T788" s="1" t="s">
        <v>115</v>
      </c>
      <c r="U788" s="1"/>
      <c r="V788" s="1"/>
      <c r="W788" s="4"/>
      <c r="X788" s="28"/>
      <c r="Y788" s="33"/>
      <c r="Z788" s="33"/>
      <c r="AA788" s="96"/>
      <c r="AB788" s="178"/>
      <c r="AC788" s="33">
        <v>28</v>
      </c>
      <c r="AD788" s="33">
        <v>200</v>
      </c>
      <c r="AE788" s="33" t="s">
        <v>103</v>
      </c>
      <c r="AF788" s="33" t="s">
        <v>103</v>
      </c>
      <c r="AG788" s="33"/>
      <c r="AH788" s="4"/>
      <c r="AI788" s="1"/>
      <c r="AJ788" s="1"/>
      <c r="AK788" s="1"/>
      <c r="AL788" s="5"/>
      <c r="AM788" s="164">
        <f t="shared" ref="AM788:AM851" si="49">L788+3</f>
        <v>45920</v>
      </c>
      <c r="AW788" s="96"/>
      <c r="AX788" s="37">
        <f t="shared" si="48"/>
        <v>45924</v>
      </c>
      <c r="AY788" s="182"/>
      <c r="AZ788" s="183"/>
      <c r="BA788" s="183"/>
      <c r="BB788" s="183"/>
      <c r="BC788" s="183"/>
      <c r="BD788" s="1"/>
      <c r="BE788" s="1"/>
      <c r="BF788" s="1"/>
      <c r="BG788" s="183"/>
      <c r="BH788" s="4"/>
      <c r="BI788" s="1"/>
      <c r="BJ788" s="1"/>
      <c r="BK788" s="1"/>
      <c r="BL788" s="31"/>
      <c r="BM788" s="31"/>
      <c r="BN788" s="1"/>
      <c r="BO788" s="1"/>
      <c r="BP788" s="1"/>
      <c r="BQ788" s="1"/>
      <c r="BR788" s="1"/>
      <c r="BS788" s="4"/>
      <c r="BT788" s="37">
        <f t="shared" si="47"/>
        <v>45945</v>
      </c>
      <c r="BU788" s="229"/>
      <c r="BV788" s="183"/>
      <c r="BW788" s="221"/>
      <c r="BX788" s="183"/>
      <c r="BY788" s="183"/>
      <c r="BZ788" s="1"/>
      <c r="CA788" s="1"/>
      <c r="CB788" s="1"/>
      <c r="CC788" s="183"/>
      <c r="CE788" s="1"/>
      <c r="CF788" s="1"/>
      <c r="CG788" s="1"/>
      <c r="CH788" s="1"/>
      <c r="CI788" s="1"/>
      <c r="CJ788" s="1"/>
      <c r="CK788" s="1"/>
      <c r="CL788" s="1"/>
      <c r="CM788" s="1"/>
      <c r="CN788" s="1"/>
      <c r="CO788" s="1"/>
    </row>
    <row r="789" spans="1:93" ht="30" customHeight="1" x14ac:dyDescent="0.2">
      <c r="A789" s="1">
        <v>783</v>
      </c>
      <c r="B789" s="1" t="s">
        <v>405</v>
      </c>
      <c r="C789" s="1" t="s">
        <v>404</v>
      </c>
      <c r="D789" s="1" t="s">
        <v>408</v>
      </c>
      <c r="E789" s="1"/>
      <c r="F789" s="1" t="s">
        <v>74</v>
      </c>
      <c r="G789" s="1">
        <v>2</v>
      </c>
      <c r="H789" s="1" t="s">
        <v>341</v>
      </c>
      <c r="I789" s="1" t="s">
        <v>114</v>
      </c>
      <c r="J789" s="64">
        <v>83213</v>
      </c>
      <c r="K789" s="64">
        <v>60945</v>
      </c>
      <c r="L789" s="29">
        <v>45917</v>
      </c>
      <c r="M789" s="29" t="s">
        <v>4163</v>
      </c>
      <c r="N789" s="1" t="s">
        <v>25</v>
      </c>
      <c r="O789" s="28" t="s">
        <v>225</v>
      </c>
      <c r="P789" s="1" t="s">
        <v>216</v>
      </c>
      <c r="Q789" s="64">
        <v>10</v>
      </c>
      <c r="R789" s="1" t="s">
        <v>409</v>
      </c>
      <c r="T789" s="1" t="s">
        <v>115</v>
      </c>
      <c r="U789" s="1"/>
      <c r="V789" s="1"/>
      <c r="W789" s="4"/>
      <c r="X789" s="28"/>
      <c r="Y789" s="33"/>
      <c r="Z789" s="33"/>
      <c r="AA789" s="96"/>
      <c r="AB789" s="178"/>
      <c r="AC789" s="33">
        <v>28</v>
      </c>
      <c r="AD789" s="33">
        <v>190</v>
      </c>
      <c r="AE789" s="33" t="s">
        <v>103</v>
      </c>
      <c r="AF789" s="33" t="s">
        <v>103</v>
      </c>
      <c r="AG789" s="33"/>
      <c r="AH789" s="4"/>
      <c r="AI789" s="1"/>
      <c r="AJ789" s="1"/>
      <c r="AK789" s="1"/>
      <c r="AL789" s="5"/>
      <c r="AM789" s="164">
        <f t="shared" si="49"/>
        <v>45920</v>
      </c>
      <c r="AW789" s="96"/>
      <c r="AX789" s="37">
        <f t="shared" si="48"/>
        <v>45924</v>
      </c>
      <c r="AY789" s="182"/>
      <c r="AZ789" s="183"/>
      <c r="BA789" s="183"/>
      <c r="BB789" s="183"/>
      <c r="BC789" s="183"/>
      <c r="BD789" s="1"/>
      <c r="BE789" s="1"/>
      <c r="BF789" s="1"/>
      <c r="BG789" s="183"/>
      <c r="BH789" s="4"/>
      <c r="BI789" s="1"/>
      <c r="BJ789" s="1"/>
      <c r="BK789" s="1"/>
      <c r="BL789" s="31"/>
      <c r="BM789" s="31"/>
      <c r="BN789" s="1"/>
      <c r="BO789" s="1"/>
      <c r="BP789" s="1"/>
      <c r="BQ789" s="1"/>
      <c r="BR789" s="1"/>
      <c r="BS789" s="4"/>
      <c r="BT789" s="37">
        <f t="shared" si="47"/>
        <v>45945</v>
      </c>
      <c r="BU789" s="229"/>
      <c r="BV789" s="183"/>
      <c r="BW789" s="221"/>
      <c r="BX789" s="183"/>
      <c r="BY789" s="183"/>
      <c r="BZ789" s="1"/>
      <c r="CA789" s="1"/>
      <c r="CB789" s="1"/>
      <c r="CC789" s="183"/>
      <c r="CE789" s="1"/>
      <c r="CF789" s="1"/>
      <c r="CG789" s="1"/>
      <c r="CH789" s="1"/>
      <c r="CI789" s="1"/>
      <c r="CJ789" s="1"/>
      <c r="CK789" s="1"/>
      <c r="CL789" s="1"/>
      <c r="CM789" s="1"/>
      <c r="CN789" s="1"/>
      <c r="CO789" s="1"/>
    </row>
    <row r="790" spans="1:93" ht="30" customHeight="1" x14ac:dyDescent="0.2">
      <c r="A790" s="1">
        <v>784</v>
      </c>
      <c r="B790" s="1" t="s">
        <v>405</v>
      </c>
      <c r="C790" s="1" t="s">
        <v>404</v>
      </c>
      <c r="D790" s="1" t="s">
        <v>408</v>
      </c>
      <c r="E790" s="1"/>
      <c r="F790" s="1" t="s">
        <v>74</v>
      </c>
      <c r="G790" s="1">
        <v>2</v>
      </c>
      <c r="H790" s="1" t="s">
        <v>341</v>
      </c>
      <c r="I790" s="1" t="s">
        <v>114</v>
      </c>
      <c r="J790" s="64">
        <v>94112</v>
      </c>
      <c r="K790" s="64">
        <v>60947</v>
      </c>
      <c r="L790" s="29">
        <v>45917</v>
      </c>
      <c r="M790" s="29" t="s">
        <v>4163</v>
      </c>
      <c r="N790" s="1" t="s">
        <v>25</v>
      </c>
      <c r="O790" s="28" t="s">
        <v>225</v>
      </c>
      <c r="P790" s="1" t="s">
        <v>216</v>
      </c>
      <c r="Q790" s="64">
        <v>10</v>
      </c>
      <c r="R790" s="1" t="s">
        <v>409</v>
      </c>
      <c r="T790" s="1" t="s">
        <v>115</v>
      </c>
      <c r="U790" s="1"/>
      <c r="V790" s="1"/>
      <c r="W790" s="4"/>
      <c r="X790" s="28"/>
      <c r="Y790" s="33"/>
      <c r="Z790" s="33"/>
      <c r="AA790" s="96"/>
      <c r="AB790" s="178"/>
      <c r="AC790" s="33">
        <v>27.5</v>
      </c>
      <c r="AD790" s="33">
        <v>190</v>
      </c>
      <c r="AE790" s="33" t="s">
        <v>103</v>
      </c>
      <c r="AF790" s="33" t="s">
        <v>103</v>
      </c>
      <c r="AG790" s="33"/>
      <c r="AH790" s="4"/>
      <c r="AI790" s="1"/>
      <c r="AJ790" s="1"/>
      <c r="AK790" s="1"/>
      <c r="AL790" s="5"/>
      <c r="AM790" s="164">
        <f t="shared" si="49"/>
        <v>45920</v>
      </c>
      <c r="AW790" s="96"/>
      <c r="AX790" s="37">
        <f t="shared" si="48"/>
        <v>45924</v>
      </c>
      <c r="AY790" s="182"/>
      <c r="AZ790" s="183"/>
      <c r="BA790" s="183"/>
      <c r="BB790" s="183"/>
      <c r="BC790" s="183"/>
      <c r="BD790" s="1"/>
      <c r="BE790" s="1"/>
      <c r="BF790" s="1"/>
      <c r="BG790" s="183"/>
      <c r="BH790" s="4"/>
      <c r="BI790" s="1"/>
      <c r="BJ790" s="1"/>
      <c r="BK790" s="1"/>
      <c r="BL790" s="31"/>
      <c r="BM790" s="31"/>
      <c r="BN790" s="1"/>
      <c r="BO790" s="1"/>
      <c r="BP790" s="1"/>
      <c r="BQ790" s="1"/>
      <c r="BR790" s="1"/>
      <c r="BS790" s="4"/>
      <c r="BT790" s="37">
        <f t="shared" si="47"/>
        <v>45945</v>
      </c>
      <c r="BU790" s="229"/>
      <c r="BV790" s="183"/>
      <c r="BW790" s="221"/>
      <c r="BX790" s="183"/>
      <c r="BY790" s="183"/>
      <c r="BZ790" s="1"/>
      <c r="CA790" s="1"/>
      <c r="CB790" s="1"/>
      <c r="CC790" s="183"/>
      <c r="CE790" s="1"/>
      <c r="CF790" s="1"/>
      <c r="CG790" s="1"/>
      <c r="CH790" s="1"/>
      <c r="CI790" s="1"/>
      <c r="CJ790" s="1"/>
      <c r="CK790" s="1"/>
      <c r="CL790" s="1"/>
      <c r="CM790" s="1"/>
      <c r="CN790" s="1"/>
      <c r="CO790" s="1"/>
    </row>
    <row r="791" spans="1:93" ht="30" customHeight="1" x14ac:dyDescent="0.2">
      <c r="A791" s="1">
        <v>785</v>
      </c>
      <c r="B791" s="1" t="s">
        <v>405</v>
      </c>
      <c r="C791" s="1" t="s">
        <v>404</v>
      </c>
      <c r="D791" s="1" t="s">
        <v>408</v>
      </c>
      <c r="E791" s="1"/>
      <c r="F791" s="1" t="s">
        <v>74</v>
      </c>
      <c r="G791" s="1">
        <v>2</v>
      </c>
      <c r="H791" s="1" t="s">
        <v>341</v>
      </c>
      <c r="I791" s="1" t="s">
        <v>114</v>
      </c>
      <c r="J791" s="64">
        <v>76612</v>
      </c>
      <c r="K791" s="64">
        <v>60948</v>
      </c>
      <c r="L791" s="29">
        <v>45917</v>
      </c>
      <c r="M791" s="29" t="s">
        <v>4163</v>
      </c>
      <c r="N791" s="1" t="s">
        <v>25</v>
      </c>
      <c r="O791" s="28" t="s">
        <v>225</v>
      </c>
      <c r="P791" s="1" t="s">
        <v>216</v>
      </c>
      <c r="Q791" s="64">
        <v>10</v>
      </c>
      <c r="R791" s="1" t="s">
        <v>409</v>
      </c>
      <c r="T791" s="1" t="s">
        <v>115</v>
      </c>
      <c r="U791" s="1"/>
      <c r="V791" s="1"/>
      <c r="W791" s="4"/>
      <c r="X791" s="28"/>
      <c r="Y791" s="33"/>
      <c r="Z791" s="33"/>
      <c r="AA791" s="96"/>
      <c r="AB791" s="178"/>
      <c r="AC791" s="33">
        <v>28</v>
      </c>
      <c r="AD791" s="33">
        <v>230</v>
      </c>
      <c r="AE791" s="33" t="s">
        <v>103</v>
      </c>
      <c r="AF791" s="33" t="s">
        <v>103</v>
      </c>
      <c r="AG791" s="33"/>
      <c r="AH791" s="4"/>
      <c r="AI791" s="1"/>
      <c r="AJ791" s="1"/>
      <c r="AK791" s="1"/>
      <c r="AL791" s="5"/>
      <c r="AM791" s="164">
        <f t="shared" si="49"/>
        <v>45920</v>
      </c>
      <c r="AW791" s="96"/>
      <c r="AX791" s="37">
        <f t="shared" si="48"/>
        <v>45924</v>
      </c>
      <c r="AY791" s="182"/>
      <c r="AZ791" s="183"/>
      <c r="BA791" s="183"/>
      <c r="BB791" s="183"/>
      <c r="BC791" s="183"/>
      <c r="BD791" s="1"/>
      <c r="BE791" s="1"/>
      <c r="BF791" s="1"/>
      <c r="BG791" s="183"/>
      <c r="BH791" s="4"/>
      <c r="BI791" s="1"/>
      <c r="BJ791" s="1"/>
      <c r="BK791" s="1"/>
      <c r="BL791" s="31"/>
      <c r="BM791" s="31"/>
      <c r="BN791" s="1"/>
      <c r="BO791" s="1"/>
      <c r="BP791" s="1"/>
      <c r="BQ791" s="1"/>
      <c r="BR791" s="1"/>
      <c r="BS791" s="4"/>
      <c r="BT791" s="37">
        <f t="shared" si="47"/>
        <v>45945</v>
      </c>
      <c r="BU791" s="229"/>
      <c r="BV791" s="183"/>
      <c r="BW791" s="221"/>
      <c r="BX791" s="183"/>
      <c r="BY791" s="183"/>
      <c r="BZ791" s="1"/>
      <c r="CA791" s="1"/>
      <c r="CB791" s="1"/>
      <c r="CC791" s="183"/>
      <c r="CE791" s="1"/>
      <c r="CF791" s="1"/>
      <c r="CG791" s="1"/>
      <c r="CH791" s="1"/>
      <c r="CI791" s="1"/>
      <c r="CJ791" s="1"/>
      <c r="CK791" s="1"/>
      <c r="CL791" s="1"/>
      <c r="CM791" s="1"/>
      <c r="CN791" s="1"/>
      <c r="CO791" s="1"/>
    </row>
    <row r="792" spans="1:93" ht="30" customHeight="1" x14ac:dyDescent="0.2">
      <c r="A792" s="1">
        <v>786</v>
      </c>
      <c r="B792" s="1" t="s">
        <v>405</v>
      </c>
      <c r="C792" s="1" t="s">
        <v>404</v>
      </c>
      <c r="D792" s="1" t="s">
        <v>408</v>
      </c>
      <c r="E792" s="1"/>
      <c r="F792" s="1" t="s">
        <v>74</v>
      </c>
      <c r="G792" s="1">
        <v>2</v>
      </c>
      <c r="H792" s="1" t="s">
        <v>341</v>
      </c>
      <c r="I792" s="1" t="s">
        <v>114</v>
      </c>
      <c r="J792" s="64">
        <v>80412</v>
      </c>
      <c r="K792" s="64">
        <v>60949</v>
      </c>
      <c r="L792" s="29">
        <v>45917</v>
      </c>
      <c r="M792" s="29" t="s">
        <v>4163</v>
      </c>
      <c r="N792" s="1" t="s">
        <v>25</v>
      </c>
      <c r="O792" s="28" t="s">
        <v>225</v>
      </c>
      <c r="P792" s="1" t="s">
        <v>216</v>
      </c>
      <c r="Q792" s="64">
        <v>10</v>
      </c>
      <c r="R792" s="1" t="s">
        <v>409</v>
      </c>
      <c r="T792" s="1" t="s">
        <v>115</v>
      </c>
      <c r="U792" s="1"/>
      <c r="V792" s="1"/>
      <c r="W792" s="4"/>
      <c r="X792" s="28"/>
      <c r="Y792" s="33"/>
      <c r="Z792" s="33"/>
      <c r="AA792" s="96"/>
      <c r="AB792" s="178"/>
      <c r="AC792" s="33">
        <v>26.5</v>
      </c>
      <c r="AD792" s="33">
        <v>205</v>
      </c>
      <c r="AE792" s="33" t="s">
        <v>103</v>
      </c>
      <c r="AF792" s="33" t="s">
        <v>103</v>
      </c>
      <c r="AG792" s="33"/>
      <c r="AH792" s="4"/>
      <c r="AI792" s="1"/>
      <c r="AJ792" s="1"/>
      <c r="AK792" s="1"/>
      <c r="AL792" s="5"/>
      <c r="AM792" s="164">
        <f t="shared" si="49"/>
        <v>45920</v>
      </c>
      <c r="AW792" s="96"/>
      <c r="AX792" s="37">
        <f t="shared" si="48"/>
        <v>45924</v>
      </c>
      <c r="AY792" s="182"/>
      <c r="AZ792" s="183"/>
      <c r="BA792" s="183"/>
      <c r="BB792" s="183"/>
      <c r="BC792" s="183"/>
      <c r="BD792" s="1"/>
      <c r="BE792" s="1"/>
      <c r="BF792" s="1"/>
      <c r="BG792" s="183"/>
      <c r="BH792" s="4"/>
      <c r="BI792" s="1"/>
      <c r="BJ792" s="1"/>
      <c r="BK792" s="1"/>
      <c r="BL792" s="31"/>
      <c r="BM792" s="31"/>
      <c r="BN792" s="1"/>
      <c r="BO792" s="1"/>
      <c r="BP792" s="1"/>
      <c r="BQ792" s="1"/>
      <c r="BR792" s="1"/>
      <c r="BS792" s="4"/>
      <c r="BT792" s="37">
        <f t="shared" si="47"/>
        <v>45945</v>
      </c>
      <c r="BU792" s="229"/>
      <c r="BV792" s="183"/>
      <c r="BW792" s="221"/>
      <c r="BX792" s="183"/>
      <c r="BY792" s="183"/>
      <c r="BZ792" s="1"/>
      <c r="CA792" s="1"/>
      <c r="CB792" s="1"/>
      <c r="CC792" s="183"/>
      <c r="CE792" s="1"/>
      <c r="CF792" s="1"/>
      <c r="CG792" s="1"/>
      <c r="CH792" s="1"/>
      <c r="CI792" s="1"/>
      <c r="CJ792" s="1"/>
      <c r="CK792" s="1"/>
      <c r="CL792" s="1"/>
      <c r="CM792" s="1"/>
      <c r="CN792" s="1"/>
      <c r="CO792" s="1"/>
    </row>
    <row r="793" spans="1:93" ht="30" customHeight="1" x14ac:dyDescent="0.2">
      <c r="A793" s="1">
        <v>787</v>
      </c>
      <c r="B793" s="1" t="s">
        <v>405</v>
      </c>
      <c r="C793" s="1" t="s">
        <v>404</v>
      </c>
      <c r="D793" s="1" t="s">
        <v>408</v>
      </c>
      <c r="E793" s="1"/>
      <c r="F793" s="1" t="s">
        <v>74</v>
      </c>
      <c r="G793" s="1">
        <v>2</v>
      </c>
      <c r="H793" s="1" t="s">
        <v>341</v>
      </c>
      <c r="I793" s="1" t="s">
        <v>114</v>
      </c>
      <c r="J793" s="64">
        <v>89313</v>
      </c>
      <c r="K793" s="64">
        <v>60950</v>
      </c>
      <c r="L793" s="29">
        <v>45917</v>
      </c>
      <c r="M793" s="29" t="s">
        <v>4163</v>
      </c>
      <c r="N793" s="1" t="s">
        <v>25</v>
      </c>
      <c r="O793" s="28" t="s">
        <v>225</v>
      </c>
      <c r="P793" s="1" t="s">
        <v>216</v>
      </c>
      <c r="Q793" s="64">
        <v>10</v>
      </c>
      <c r="R793" s="1" t="s">
        <v>409</v>
      </c>
      <c r="T793" s="1" t="s">
        <v>115</v>
      </c>
      <c r="U793" s="1"/>
      <c r="V793" s="1"/>
      <c r="W793" s="4"/>
      <c r="X793" s="28"/>
      <c r="Y793" s="33"/>
      <c r="Z793" s="33"/>
      <c r="AA793" s="96"/>
      <c r="AB793" s="178"/>
      <c r="AC793" s="33">
        <v>27</v>
      </c>
      <c r="AD793" s="33">
        <v>220</v>
      </c>
      <c r="AE793" s="33" t="s">
        <v>103</v>
      </c>
      <c r="AF793" s="33" t="s">
        <v>103</v>
      </c>
      <c r="AG793" s="33"/>
      <c r="AH793" s="4"/>
      <c r="AI793" s="1"/>
      <c r="AJ793" s="1"/>
      <c r="AK793" s="1"/>
      <c r="AL793" s="5"/>
      <c r="AM793" s="164">
        <f t="shared" si="49"/>
        <v>45920</v>
      </c>
      <c r="AW793" s="96"/>
      <c r="AX793" s="37">
        <f t="shared" si="48"/>
        <v>45924</v>
      </c>
      <c r="AY793" s="182"/>
      <c r="AZ793" s="183"/>
      <c r="BA793" s="183"/>
      <c r="BB793" s="183"/>
      <c r="BC793" s="183"/>
      <c r="BD793" s="1"/>
      <c r="BE793" s="1"/>
      <c r="BF793" s="1"/>
      <c r="BG793" s="183"/>
      <c r="BH793" s="4"/>
      <c r="BI793" s="1"/>
      <c r="BJ793" s="1"/>
      <c r="BK793" s="1"/>
      <c r="BL793" s="31"/>
      <c r="BM793" s="31"/>
      <c r="BN793" s="1"/>
      <c r="BO793" s="1"/>
      <c r="BP793" s="1"/>
      <c r="BQ793" s="1"/>
      <c r="BR793" s="1"/>
      <c r="BS793" s="4"/>
      <c r="BT793" s="37">
        <f t="shared" si="47"/>
        <v>45945</v>
      </c>
      <c r="BU793" s="229"/>
      <c r="BV793" s="183"/>
      <c r="BW793" s="221"/>
      <c r="BX793" s="183"/>
      <c r="BY793" s="183"/>
      <c r="BZ793" s="1"/>
      <c r="CA793" s="1"/>
      <c r="CB793" s="1"/>
      <c r="CC793" s="183"/>
      <c r="CE793" s="1"/>
      <c r="CF793" s="1"/>
      <c r="CG793" s="1"/>
      <c r="CH793" s="1"/>
      <c r="CI793" s="1"/>
      <c r="CJ793" s="1"/>
      <c r="CK793" s="1"/>
      <c r="CL793" s="1"/>
      <c r="CM793" s="1"/>
      <c r="CN793" s="1"/>
      <c r="CO793" s="1"/>
    </row>
    <row r="794" spans="1:93" ht="30" customHeight="1" x14ac:dyDescent="0.2">
      <c r="A794" s="1">
        <v>788</v>
      </c>
      <c r="B794" s="1" t="s">
        <v>405</v>
      </c>
      <c r="C794" s="1" t="s">
        <v>404</v>
      </c>
      <c r="D794" s="1" t="s">
        <v>408</v>
      </c>
      <c r="E794" s="1"/>
      <c r="F794" s="1" t="s">
        <v>74</v>
      </c>
      <c r="G794" s="1">
        <v>2</v>
      </c>
      <c r="H794" s="1" t="s">
        <v>341</v>
      </c>
      <c r="I794" s="1" t="s">
        <v>114</v>
      </c>
      <c r="J794" s="64">
        <v>89613</v>
      </c>
      <c r="K794" s="64">
        <v>60951</v>
      </c>
      <c r="L794" s="29">
        <v>45917</v>
      </c>
      <c r="M794" s="29" t="s">
        <v>4163</v>
      </c>
      <c r="N794" s="1" t="s">
        <v>25</v>
      </c>
      <c r="O794" s="28" t="s">
        <v>225</v>
      </c>
      <c r="P794" s="1" t="s">
        <v>216</v>
      </c>
      <c r="Q794" s="64">
        <v>10</v>
      </c>
      <c r="R794" s="1" t="s">
        <v>409</v>
      </c>
      <c r="T794" s="1" t="s">
        <v>115</v>
      </c>
      <c r="U794" s="1"/>
      <c r="V794" s="1"/>
      <c r="W794" s="4"/>
      <c r="X794" s="28"/>
      <c r="Y794" s="33"/>
      <c r="Z794" s="33"/>
      <c r="AA794" s="96"/>
      <c r="AB794" s="178"/>
      <c r="AC794" s="33">
        <v>26.5</v>
      </c>
      <c r="AD794" s="33">
        <v>210</v>
      </c>
      <c r="AE794" s="33" t="s">
        <v>103</v>
      </c>
      <c r="AF794" s="33" t="s">
        <v>103</v>
      </c>
      <c r="AG794" s="33"/>
      <c r="AH794" s="4"/>
      <c r="AI794" s="1"/>
      <c r="AJ794" s="1"/>
      <c r="AK794" s="1"/>
      <c r="AL794" s="5"/>
      <c r="AM794" s="164">
        <f t="shared" si="49"/>
        <v>45920</v>
      </c>
      <c r="AW794" s="96"/>
      <c r="AX794" s="37">
        <f t="shared" si="48"/>
        <v>45924</v>
      </c>
      <c r="AY794" s="182"/>
      <c r="AZ794" s="183"/>
      <c r="BA794" s="183"/>
      <c r="BB794" s="183"/>
      <c r="BC794" s="183"/>
      <c r="BD794" s="1"/>
      <c r="BE794" s="1"/>
      <c r="BF794" s="1"/>
      <c r="BG794" s="183"/>
      <c r="BH794" s="4"/>
      <c r="BI794" s="1"/>
      <c r="BJ794" s="1"/>
      <c r="BK794" s="1"/>
      <c r="BL794" s="31"/>
      <c r="BM794" s="31"/>
      <c r="BN794" s="1"/>
      <c r="BO794" s="1"/>
      <c r="BP794" s="1"/>
      <c r="BQ794" s="1"/>
      <c r="BR794" s="1"/>
      <c r="BS794" s="4"/>
      <c r="BT794" s="37">
        <f t="shared" si="47"/>
        <v>45945</v>
      </c>
      <c r="BU794" s="229"/>
      <c r="BV794" s="183"/>
      <c r="BW794" s="221"/>
      <c r="BX794" s="183"/>
      <c r="BY794" s="183"/>
      <c r="BZ794" s="1"/>
      <c r="CA794" s="1"/>
      <c r="CB794" s="1"/>
      <c r="CC794" s="183"/>
      <c r="CE794" s="1"/>
      <c r="CF794" s="1"/>
      <c r="CG794" s="1"/>
      <c r="CH794" s="1"/>
      <c r="CI794" s="1"/>
      <c r="CJ794" s="1"/>
      <c r="CK794" s="1"/>
      <c r="CL794" s="1"/>
      <c r="CM794" s="1"/>
      <c r="CN794" s="1"/>
      <c r="CO794" s="1"/>
    </row>
    <row r="795" spans="1:93" ht="30" customHeight="1" x14ac:dyDescent="0.2">
      <c r="A795" s="1">
        <v>789</v>
      </c>
      <c r="B795" s="1" t="s">
        <v>405</v>
      </c>
      <c r="C795" s="1" t="s">
        <v>404</v>
      </c>
      <c r="D795" s="1" t="s">
        <v>408</v>
      </c>
      <c r="E795" s="1"/>
      <c r="F795" s="1" t="s">
        <v>74</v>
      </c>
      <c r="G795" s="1">
        <v>2</v>
      </c>
      <c r="H795" s="1" t="s">
        <v>341</v>
      </c>
      <c r="I795" s="1" t="s">
        <v>114</v>
      </c>
      <c r="J795" s="64">
        <v>89513</v>
      </c>
      <c r="K795" s="64">
        <v>60952</v>
      </c>
      <c r="L795" s="29">
        <v>45917</v>
      </c>
      <c r="M795" s="29" t="s">
        <v>4163</v>
      </c>
      <c r="N795" s="1" t="s">
        <v>25</v>
      </c>
      <c r="O795" s="28" t="s">
        <v>225</v>
      </c>
      <c r="P795" s="1" t="s">
        <v>216</v>
      </c>
      <c r="Q795" s="64">
        <v>10</v>
      </c>
      <c r="R795" s="1" t="s">
        <v>409</v>
      </c>
      <c r="S795" s="1">
        <v>6</v>
      </c>
      <c r="T795" s="1" t="s">
        <v>115</v>
      </c>
      <c r="U795" s="1"/>
      <c r="V795" s="1"/>
      <c r="W795" s="4"/>
      <c r="X795" s="28"/>
      <c r="Y795" s="33"/>
      <c r="Z795" s="33"/>
      <c r="AA795" s="96"/>
      <c r="AB795" s="178"/>
      <c r="AC795" s="33">
        <v>28</v>
      </c>
      <c r="AD795" s="33">
        <v>230</v>
      </c>
      <c r="AE795" s="33" t="s">
        <v>103</v>
      </c>
      <c r="AF795" s="33" t="s">
        <v>103</v>
      </c>
      <c r="AG795" s="33"/>
      <c r="AH795" s="4"/>
      <c r="AI795" s="1"/>
      <c r="AJ795" s="1"/>
      <c r="AK795" s="1"/>
      <c r="AL795" s="5"/>
      <c r="AM795" s="164">
        <f t="shared" si="49"/>
        <v>45920</v>
      </c>
      <c r="AW795" s="96"/>
      <c r="AX795" s="37">
        <f t="shared" si="48"/>
        <v>45924</v>
      </c>
      <c r="AY795" s="182" t="s">
        <v>422</v>
      </c>
      <c r="AZ795" s="183"/>
      <c r="BA795" s="182">
        <v>45.3</v>
      </c>
      <c r="BB795" s="182">
        <v>45.2</v>
      </c>
      <c r="BC795" s="182">
        <v>43.3</v>
      </c>
      <c r="BD795" s="1"/>
      <c r="BE795" s="1"/>
      <c r="BF795" s="1"/>
      <c r="BG795" s="183">
        <f>AVERAGE(BA795:BC803)</f>
        <v>44.6</v>
      </c>
      <c r="BH795" s="4"/>
      <c r="BI795" s="1"/>
      <c r="BJ795" s="1"/>
      <c r="BK795" s="1"/>
      <c r="BL795" s="31"/>
      <c r="BM795" s="31"/>
      <c r="BN795" s="1"/>
      <c r="BO795" s="1"/>
      <c r="BP795" s="1"/>
      <c r="BQ795" s="1"/>
      <c r="BR795" s="1"/>
      <c r="BS795" s="4"/>
      <c r="BT795" s="37">
        <f t="shared" si="47"/>
        <v>45945</v>
      </c>
      <c r="BU795" s="229" t="s">
        <v>422</v>
      </c>
      <c r="BV795" s="183"/>
      <c r="BW795" s="228">
        <v>54.8</v>
      </c>
      <c r="BX795" s="182">
        <v>52.1</v>
      </c>
      <c r="BY795" s="182">
        <v>54.8</v>
      </c>
      <c r="BZ795" s="1"/>
      <c r="CA795" s="1"/>
      <c r="CB795" s="1"/>
      <c r="CC795" s="183">
        <f>AVERAGE(BW795:BY803)</f>
        <v>53.9</v>
      </c>
      <c r="CE795" s="1"/>
      <c r="CF795" s="1"/>
      <c r="CG795" s="1"/>
      <c r="CH795" s="1"/>
      <c r="CI795" s="1"/>
      <c r="CJ795" s="1"/>
      <c r="CK795" s="1"/>
      <c r="CL795" s="1"/>
      <c r="CM795" s="1"/>
      <c r="CN795" s="1"/>
      <c r="CO795" s="1"/>
    </row>
    <row r="796" spans="1:93" ht="30" customHeight="1" x14ac:dyDescent="0.2">
      <c r="A796" s="1">
        <v>790</v>
      </c>
      <c r="B796" s="1" t="s">
        <v>405</v>
      </c>
      <c r="C796" s="1" t="s">
        <v>404</v>
      </c>
      <c r="D796" s="1" t="s">
        <v>408</v>
      </c>
      <c r="E796" s="1"/>
      <c r="F796" s="1" t="s">
        <v>74</v>
      </c>
      <c r="G796" s="1">
        <v>2</v>
      </c>
      <c r="H796" s="1" t="s">
        <v>341</v>
      </c>
      <c r="I796" s="1" t="s">
        <v>114</v>
      </c>
      <c r="J796" s="64">
        <v>80312</v>
      </c>
      <c r="K796" s="64">
        <v>60954</v>
      </c>
      <c r="L796" s="29">
        <v>45917</v>
      </c>
      <c r="M796" s="29" t="s">
        <v>4163</v>
      </c>
      <c r="N796" s="1" t="s">
        <v>25</v>
      </c>
      <c r="O796" s="28" t="s">
        <v>225</v>
      </c>
      <c r="P796" s="1" t="s">
        <v>216</v>
      </c>
      <c r="Q796" s="64">
        <v>10</v>
      </c>
      <c r="R796" s="1" t="s">
        <v>409</v>
      </c>
      <c r="T796" s="1" t="s">
        <v>115</v>
      </c>
      <c r="U796" s="1"/>
      <c r="V796" s="1"/>
      <c r="W796" s="4"/>
      <c r="X796" s="28"/>
      <c r="Y796" s="33"/>
      <c r="Z796" s="33"/>
      <c r="AA796" s="96"/>
      <c r="AB796" s="178"/>
      <c r="AC796" s="33">
        <v>27.5</v>
      </c>
      <c r="AD796" s="33">
        <v>195</v>
      </c>
      <c r="AE796" s="33" t="s">
        <v>103</v>
      </c>
      <c r="AF796" s="33" t="s">
        <v>103</v>
      </c>
      <c r="AG796" s="33"/>
      <c r="AH796" s="4"/>
      <c r="AI796" s="1"/>
      <c r="AJ796" s="1"/>
      <c r="AK796" s="1"/>
      <c r="AL796" s="5"/>
      <c r="AM796" s="164">
        <f t="shared" si="49"/>
        <v>45920</v>
      </c>
      <c r="AW796" s="96"/>
      <c r="AX796" s="37">
        <f t="shared" si="48"/>
        <v>45924</v>
      </c>
      <c r="AY796" s="182"/>
      <c r="AZ796" s="183"/>
      <c r="BA796" s="182"/>
      <c r="BB796" s="182"/>
      <c r="BC796" s="182"/>
      <c r="BD796" s="1"/>
      <c r="BE796" s="1"/>
      <c r="BF796" s="1"/>
      <c r="BG796" s="183"/>
      <c r="BH796" s="4"/>
      <c r="BI796" s="1"/>
      <c r="BJ796" s="1"/>
      <c r="BK796" s="1"/>
      <c r="BL796" s="31"/>
      <c r="BM796" s="31"/>
      <c r="BN796" s="1"/>
      <c r="BO796" s="1"/>
      <c r="BP796" s="1"/>
      <c r="BQ796" s="1"/>
      <c r="BR796" s="1"/>
      <c r="BS796" s="4"/>
      <c r="BT796" s="37">
        <f t="shared" ref="BT796:BT859" si="50">IF(L796=0, 0, L796+28)</f>
        <v>45945</v>
      </c>
      <c r="BU796" s="229"/>
      <c r="BV796" s="183"/>
      <c r="BW796" s="228"/>
      <c r="BX796" s="182"/>
      <c r="BY796" s="182"/>
      <c r="BZ796" s="1"/>
      <c r="CA796" s="1"/>
      <c r="CB796" s="1"/>
      <c r="CC796" s="183"/>
      <c r="CE796" s="1"/>
      <c r="CF796" s="1"/>
      <c r="CG796" s="1"/>
      <c r="CH796" s="1"/>
      <c r="CI796" s="1"/>
      <c r="CJ796" s="1"/>
      <c r="CK796" s="1"/>
      <c r="CL796" s="1"/>
      <c r="CM796" s="1"/>
      <c r="CN796" s="1"/>
      <c r="CO796" s="1"/>
    </row>
    <row r="797" spans="1:93" ht="30" customHeight="1" x14ac:dyDescent="0.2">
      <c r="A797" s="1">
        <v>791</v>
      </c>
      <c r="B797" s="1" t="s">
        <v>405</v>
      </c>
      <c r="C797" s="1" t="s">
        <v>404</v>
      </c>
      <c r="D797" s="1" t="s">
        <v>408</v>
      </c>
      <c r="E797" s="1"/>
      <c r="F797" s="1" t="s">
        <v>74</v>
      </c>
      <c r="G797" s="1">
        <v>2</v>
      </c>
      <c r="H797" s="1" t="s">
        <v>341</v>
      </c>
      <c r="I797" s="1" t="s">
        <v>114</v>
      </c>
      <c r="J797" s="64">
        <v>90613</v>
      </c>
      <c r="K797" s="64">
        <v>60955</v>
      </c>
      <c r="L797" s="29">
        <v>45917</v>
      </c>
      <c r="M797" s="29" t="s">
        <v>4163</v>
      </c>
      <c r="N797" s="1" t="s">
        <v>25</v>
      </c>
      <c r="O797" s="28" t="s">
        <v>225</v>
      </c>
      <c r="P797" s="1" t="s">
        <v>216</v>
      </c>
      <c r="Q797" s="64">
        <v>10</v>
      </c>
      <c r="R797" s="1" t="s">
        <v>409</v>
      </c>
      <c r="T797" s="1" t="s">
        <v>115</v>
      </c>
      <c r="U797" s="1"/>
      <c r="V797" s="1"/>
      <c r="W797" s="4"/>
      <c r="X797" s="28"/>
      <c r="Y797" s="33"/>
      <c r="Z797" s="33"/>
      <c r="AA797" s="96"/>
      <c r="AB797" s="178"/>
      <c r="AC797" s="33">
        <v>27.5</v>
      </c>
      <c r="AD797" s="33">
        <v>190</v>
      </c>
      <c r="AE797" s="33" t="s">
        <v>103</v>
      </c>
      <c r="AF797" s="33" t="s">
        <v>103</v>
      </c>
      <c r="AG797" s="33"/>
      <c r="AH797" s="4"/>
      <c r="AI797" s="1"/>
      <c r="AJ797" s="1"/>
      <c r="AK797" s="1"/>
      <c r="AL797" s="5"/>
      <c r="AM797" s="164">
        <f t="shared" si="49"/>
        <v>45920</v>
      </c>
      <c r="AW797" s="96"/>
      <c r="AX797" s="37">
        <f t="shared" si="48"/>
        <v>45924</v>
      </c>
      <c r="AY797" s="182"/>
      <c r="AZ797" s="183"/>
      <c r="BA797" s="182"/>
      <c r="BB797" s="182"/>
      <c r="BC797" s="182"/>
      <c r="BD797" s="1"/>
      <c r="BE797" s="1"/>
      <c r="BF797" s="1"/>
      <c r="BG797" s="183"/>
      <c r="BH797" s="4"/>
      <c r="BI797" s="1"/>
      <c r="BJ797" s="1"/>
      <c r="BK797" s="1"/>
      <c r="BL797" s="31"/>
      <c r="BM797" s="31"/>
      <c r="BN797" s="1"/>
      <c r="BO797" s="1"/>
      <c r="BP797" s="1"/>
      <c r="BQ797" s="1"/>
      <c r="BR797" s="1"/>
      <c r="BS797" s="4"/>
      <c r="BT797" s="37">
        <f t="shared" si="50"/>
        <v>45945</v>
      </c>
      <c r="BU797" s="229"/>
      <c r="BV797" s="183"/>
      <c r="BW797" s="228"/>
      <c r="BX797" s="182"/>
      <c r="BY797" s="182"/>
      <c r="BZ797" s="1"/>
      <c r="CA797" s="1"/>
      <c r="CB797" s="1"/>
      <c r="CC797" s="183"/>
      <c r="CE797" s="1"/>
      <c r="CF797" s="1"/>
      <c r="CG797" s="1"/>
      <c r="CH797" s="1"/>
      <c r="CI797" s="1"/>
      <c r="CJ797" s="1"/>
      <c r="CK797" s="1"/>
      <c r="CL797" s="1"/>
      <c r="CM797" s="1"/>
      <c r="CN797" s="1"/>
      <c r="CO797" s="1"/>
    </row>
    <row r="798" spans="1:93" ht="30" customHeight="1" x14ac:dyDescent="0.2">
      <c r="A798" s="1">
        <v>792</v>
      </c>
      <c r="B798" s="1" t="s">
        <v>405</v>
      </c>
      <c r="C798" s="1" t="s">
        <v>404</v>
      </c>
      <c r="D798" s="1" t="s">
        <v>408</v>
      </c>
      <c r="E798" s="1"/>
      <c r="F798" s="1" t="s">
        <v>74</v>
      </c>
      <c r="G798" s="1">
        <v>2</v>
      </c>
      <c r="H798" s="1" t="s">
        <v>341</v>
      </c>
      <c r="I798" s="1" t="s">
        <v>114</v>
      </c>
      <c r="J798" s="64">
        <v>79012</v>
      </c>
      <c r="K798" s="64">
        <v>60956</v>
      </c>
      <c r="L798" s="29">
        <v>45917</v>
      </c>
      <c r="M798" s="29" t="s">
        <v>4163</v>
      </c>
      <c r="N798" s="1" t="s">
        <v>25</v>
      </c>
      <c r="O798" s="28" t="s">
        <v>225</v>
      </c>
      <c r="P798" s="1" t="s">
        <v>216</v>
      </c>
      <c r="Q798" s="64">
        <v>10</v>
      </c>
      <c r="R798" s="1" t="s">
        <v>409</v>
      </c>
      <c r="T798" s="1" t="s">
        <v>115</v>
      </c>
      <c r="U798" s="1"/>
      <c r="V798" s="1"/>
      <c r="W798" s="4"/>
      <c r="X798" s="28"/>
      <c r="Y798" s="33"/>
      <c r="Z798" s="33"/>
      <c r="AA798" s="96"/>
      <c r="AB798" s="178"/>
      <c r="AC798" s="33">
        <v>26</v>
      </c>
      <c r="AD798" s="33">
        <v>215</v>
      </c>
      <c r="AE798" s="33" t="s">
        <v>103</v>
      </c>
      <c r="AF798" s="33" t="s">
        <v>103</v>
      </c>
      <c r="AG798" s="33"/>
      <c r="AH798" s="4"/>
      <c r="AI798" s="1"/>
      <c r="AJ798" s="1"/>
      <c r="AK798" s="1"/>
      <c r="AL798" s="5"/>
      <c r="AM798" s="164">
        <f t="shared" si="49"/>
        <v>45920</v>
      </c>
      <c r="AW798" s="96"/>
      <c r="AX798" s="37">
        <f t="shared" si="48"/>
        <v>45924</v>
      </c>
      <c r="AY798" s="182"/>
      <c r="AZ798" s="183"/>
      <c r="BA798" s="182"/>
      <c r="BB798" s="182"/>
      <c r="BC798" s="182"/>
      <c r="BD798" s="1"/>
      <c r="BE798" s="1"/>
      <c r="BF798" s="1"/>
      <c r="BG798" s="183"/>
      <c r="BH798" s="4"/>
      <c r="BI798" s="1"/>
      <c r="BJ798" s="1"/>
      <c r="BK798" s="1"/>
      <c r="BL798" s="31"/>
      <c r="BM798" s="31"/>
      <c r="BN798" s="1"/>
      <c r="BO798" s="1"/>
      <c r="BP798" s="1"/>
      <c r="BQ798" s="1"/>
      <c r="BR798" s="1"/>
      <c r="BS798" s="4"/>
      <c r="BT798" s="37">
        <f t="shared" si="50"/>
        <v>45945</v>
      </c>
      <c r="BU798" s="229"/>
      <c r="BV798" s="183"/>
      <c r="BW798" s="228"/>
      <c r="BX798" s="182"/>
      <c r="BY798" s="182"/>
      <c r="BZ798" s="1"/>
      <c r="CA798" s="1"/>
      <c r="CB798" s="1"/>
      <c r="CC798" s="183"/>
      <c r="CE798" s="1"/>
      <c r="CF798" s="1"/>
      <c r="CG798" s="1"/>
      <c r="CH798" s="1"/>
      <c r="CI798" s="1"/>
      <c r="CJ798" s="1"/>
      <c r="CK798" s="1"/>
      <c r="CL798" s="1"/>
      <c r="CM798" s="1"/>
      <c r="CN798" s="1"/>
      <c r="CO798" s="1"/>
    </row>
    <row r="799" spans="1:93" ht="30" customHeight="1" x14ac:dyDescent="0.2">
      <c r="A799" s="1">
        <v>793</v>
      </c>
      <c r="B799" s="1" t="s">
        <v>405</v>
      </c>
      <c r="C799" s="1" t="s">
        <v>404</v>
      </c>
      <c r="D799" s="1" t="s">
        <v>408</v>
      </c>
      <c r="E799" s="1"/>
      <c r="F799" s="1" t="s">
        <v>74</v>
      </c>
      <c r="G799" s="1">
        <v>2</v>
      </c>
      <c r="H799" s="1" t="s">
        <v>341</v>
      </c>
      <c r="I799" s="1" t="s">
        <v>114</v>
      </c>
      <c r="J799" s="64">
        <v>77012</v>
      </c>
      <c r="K799" s="64">
        <v>60957</v>
      </c>
      <c r="L799" s="29">
        <v>45917</v>
      </c>
      <c r="M799" s="29" t="s">
        <v>4163</v>
      </c>
      <c r="N799" s="1" t="s">
        <v>25</v>
      </c>
      <c r="O799" s="28" t="s">
        <v>225</v>
      </c>
      <c r="P799" s="1" t="s">
        <v>216</v>
      </c>
      <c r="Q799" s="64">
        <v>10</v>
      </c>
      <c r="R799" s="1" t="s">
        <v>409</v>
      </c>
      <c r="T799" s="1" t="s">
        <v>115</v>
      </c>
      <c r="U799" s="1"/>
      <c r="V799" s="1"/>
      <c r="W799" s="4"/>
      <c r="X799" s="28"/>
      <c r="Y799" s="33"/>
      <c r="Z799" s="33"/>
      <c r="AA799" s="96"/>
      <c r="AB799" s="178"/>
      <c r="AC799" s="33">
        <v>25.5</v>
      </c>
      <c r="AD799" s="33">
        <v>240</v>
      </c>
      <c r="AE799" s="33" t="s">
        <v>103</v>
      </c>
      <c r="AF799" s="33" t="s">
        <v>103</v>
      </c>
      <c r="AG799" s="33"/>
      <c r="AH799" s="4"/>
      <c r="AI799" s="1"/>
      <c r="AJ799" s="1"/>
      <c r="AK799" s="1"/>
      <c r="AL799" s="5"/>
      <c r="AM799" s="164">
        <f t="shared" si="49"/>
        <v>45920</v>
      </c>
      <c r="AW799" s="96"/>
      <c r="AX799" s="37">
        <f t="shared" si="48"/>
        <v>45924</v>
      </c>
      <c r="AY799" s="182"/>
      <c r="AZ799" s="183"/>
      <c r="BA799" s="182"/>
      <c r="BB799" s="182"/>
      <c r="BC799" s="182"/>
      <c r="BD799" s="1"/>
      <c r="BE799" s="1"/>
      <c r="BF799" s="1"/>
      <c r="BG799" s="183"/>
      <c r="BH799" s="4"/>
      <c r="BI799" s="1"/>
      <c r="BJ799" s="1"/>
      <c r="BK799" s="1"/>
      <c r="BL799" s="31"/>
      <c r="BM799" s="31"/>
      <c r="BN799" s="1"/>
      <c r="BO799" s="1"/>
      <c r="BP799" s="1"/>
      <c r="BQ799" s="1"/>
      <c r="BR799" s="1"/>
      <c r="BS799" s="4"/>
      <c r="BT799" s="37">
        <f t="shared" si="50"/>
        <v>45945</v>
      </c>
      <c r="BU799" s="229"/>
      <c r="BV799" s="183"/>
      <c r="BW799" s="228"/>
      <c r="BX799" s="182"/>
      <c r="BY799" s="182"/>
      <c r="BZ799" s="1"/>
      <c r="CA799" s="1"/>
      <c r="CB799" s="1"/>
      <c r="CC799" s="183"/>
      <c r="CE799" s="1"/>
      <c r="CF799" s="1"/>
      <c r="CG799" s="1"/>
      <c r="CH799" s="1"/>
      <c r="CI799" s="1"/>
      <c r="CJ799" s="1"/>
      <c r="CK799" s="1"/>
      <c r="CL799" s="1"/>
      <c r="CM799" s="1"/>
      <c r="CN799" s="1"/>
      <c r="CO799" s="1"/>
    </row>
    <row r="800" spans="1:93" ht="30" customHeight="1" x14ac:dyDescent="0.2">
      <c r="A800" s="1">
        <v>794</v>
      </c>
      <c r="B800" s="1" t="s">
        <v>405</v>
      </c>
      <c r="C800" s="1" t="s">
        <v>404</v>
      </c>
      <c r="D800" s="1" t="s">
        <v>408</v>
      </c>
      <c r="E800" s="1"/>
      <c r="F800" s="1" t="s">
        <v>74</v>
      </c>
      <c r="G800" s="1">
        <v>2</v>
      </c>
      <c r="H800" s="1" t="s">
        <v>341</v>
      </c>
      <c r="I800" s="1" t="s">
        <v>114</v>
      </c>
      <c r="J800" s="64">
        <v>79212</v>
      </c>
      <c r="K800" s="64">
        <v>60958</v>
      </c>
      <c r="L800" s="29">
        <v>45917</v>
      </c>
      <c r="M800" s="29" t="s">
        <v>4163</v>
      </c>
      <c r="N800" s="1" t="s">
        <v>25</v>
      </c>
      <c r="O800" s="28" t="s">
        <v>225</v>
      </c>
      <c r="P800" s="1" t="s">
        <v>216</v>
      </c>
      <c r="Q800" s="64">
        <v>10</v>
      </c>
      <c r="R800" s="1" t="s">
        <v>409</v>
      </c>
      <c r="T800" s="1" t="s">
        <v>115</v>
      </c>
      <c r="U800" s="1"/>
      <c r="V800" s="1"/>
      <c r="W800" s="4"/>
      <c r="X800" s="28"/>
      <c r="Y800" s="33"/>
      <c r="Z800" s="33"/>
      <c r="AA800" s="96"/>
      <c r="AB800" s="178"/>
      <c r="AC800" s="33">
        <v>27.5</v>
      </c>
      <c r="AD800" s="33">
        <v>200</v>
      </c>
      <c r="AE800" s="33" t="s">
        <v>103</v>
      </c>
      <c r="AF800" s="33" t="s">
        <v>103</v>
      </c>
      <c r="AG800" s="33"/>
      <c r="AH800" s="4"/>
      <c r="AI800" s="1"/>
      <c r="AJ800" s="1"/>
      <c r="AK800" s="1"/>
      <c r="AL800" s="5"/>
      <c r="AM800" s="164">
        <f t="shared" si="49"/>
        <v>45920</v>
      </c>
      <c r="AW800" s="96"/>
      <c r="AX800" s="37">
        <f t="shared" si="48"/>
        <v>45924</v>
      </c>
      <c r="AY800" s="182"/>
      <c r="AZ800" s="183"/>
      <c r="BA800" s="182"/>
      <c r="BB800" s="182"/>
      <c r="BC800" s="182"/>
      <c r="BD800" s="1"/>
      <c r="BE800" s="1"/>
      <c r="BF800" s="1"/>
      <c r="BG800" s="183"/>
      <c r="BH800" s="4"/>
      <c r="BI800" s="1"/>
      <c r="BJ800" s="1"/>
      <c r="BK800" s="1"/>
      <c r="BL800" s="31"/>
      <c r="BM800" s="31"/>
      <c r="BN800" s="1"/>
      <c r="BO800" s="1"/>
      <c r="BP800" s="1"/>
      <c r="BQ800" s="1"/>
      <c r="BR800" s="1"/>
      <c r="BS800" s="4"/>
      <c r="BT800" s="37">
        <f t="shared" si="50"/>
        <v>45945</v>
      </c>
      <c r="BU800" s="229"/>
      <c r="BV800" s="183"/>
      <c r="BW800" s="228"/>
      <c r="BX800" s="182"/>
      <c r="BY800" s="182"/>
      <c r="BZ800" s="1"/>
      <c r="CA800" s="1"/>
      <c r="CB800" s="1"/>
      <c r="CC800" s="183"/>
      <c r="CE800" s="1"/>
      <c r="CF800" s="1"/>
      <c r="CG800" s="1"/>
      <c r="CH800" s="1"/>
      <c r="CI800" s="1"/>
      <c r="CJ800" s="1"/>
      <c r="CK800" s="1"/>
      <c r="CL800" s="1"/>
      <c r="CM800" s="1"/>
      <c r="CN800" s="1"/>
      <c r="CO800" s="1"/>
    </row>
    <row r="801" spans="1:93" ht="30" customHeight="1" x14ac:dyDescent="0.2">
      <c r="A801" s="1">
        <v>795</v>
      </c>
      <c r="B801" s="1" t="s">
        <v>405</v>
      </c>
      <c r="C801" s="1" t="s">
        <v>404</v>
      </c>
      <c r="D801" s="1" t="s">
        <v>408</v>
      </c>
      <c r="E801" s="1"/>
      <c r="F801" s="1" t="s">
        <v>74</v>
      </c>
      <c r="G801" s="1">
        <v>2</v>
      </c>
      <c r="H801" s="1" t="s">
        <v>341</v>
      </c>
      <c r="I801" s="1" t="s">
        <v>114</v>
      </c>
      <c r="J801" s="64">
        <v>63210</v>
      </c>
      <c r="K801" s="64">
        <v>60959</v>
      </c>
      <c r="L801" s="29">
        <v>45917</v>
      </c>
      <c r="M801" s="29" t="s">
        <v>4163</v>
      </c>
      <c r="N801" s="1" t="s">
        <v>25</v>
      </c>
      <c r="O801" s="28" t="s">
        <v>225</v>
      </c>
      <c r="P801" s="1" t="s">
        <v>216</v>
      </c>
      <c r="Q801" s="64">
        <v>8</v>
      </c>
      <c r="R801" s="1" t="s">
        <v>409</v>
      </c>
      <c r="T801" s="1" t="s">
        <v>115</v>
      </c>
      <c r="U801" s="1"/>
      <c r="V801" s="1"/>
      <c r="W801" s="4"/>
      <c r="X801" s="28"/>
      <c r="Y801" s="33"/>
      <c r="Z801" s="33"/>
      <c r="AA801" s="96"/>
      <c r="AB801" s="178"/>
      <c r="AC801" s="33">
        <v>26</v>
      </c>
      <c r="AD801" s="33">
        <v>215</v>
      </c>
      <c r="AE801" s="33" t="s">
        <v>103</v>
      </c>
      <c r="AF801" s="33" t="s">
        <v>103</v>
      </c>
      <c r="AG801" s="33"/>
      <c r="AH801" s="4"/>
      <c r="AI801" s="1"/>
      <c r="AJ801" s="1"/>
      <c r="AK801" s="1"/>
      <c r="AL801" s="5"/>
      <c r="AM801" s="164">
        <f t="shared" si="49"/>
        <v>45920</v>
      </c>
      <c r="AW801" s="96"/>
      <c r="AX801" s="37">
        <f t="shared" si="48"/>
        <v>45924</v>
      </c>
      <c r="AY801" s="182"/>
      <c r="AZ801" s="183"/>
      <c r="BA801" s="182"/>
      <c r="BB801" s="182"/>
      <c r="BC801" s="182"/>
      <c r="BD801" s="1"/>
      <c r="BE801" s="1"/>
      <c r="BF801" s="1"/>
      <c r="BG801" s="183"/>
      <c r="BH801" s="4"/>
      <c r="BI801" s="1"/>
      <c r="BJ801" s="1"/>
      <c r="BK801" s="1"/>
      <c r="BL801" s="31"/>
      <c r="BM801" s="31"/>
      <c r="BN801" s="1"/>
      <c r="BO801" s="1"/>
      <c r="BP801" s="1"/>
      <c r="BQ801" s="1"/>
      <c r="BR801" s="1"/>
      <c r="BS801" s="4"/>
      <c r="BT801" s="37">
        <f t="shared" si="50"/>
        <v>45945</v>
      </c>
      <c r="BU801" s="229"/>
      <c r="BV801" s="183"/>
      <c r="BW801" s="228"/>
      <c r="BX801" s="182"/>
      <c r="BY801" s="182"/>
      <c r="BZ801" s="1"/>
      <c r="CA801" s="1"/>
      <c r="CB801" s="1"/>
      <c r="CC801" s="183"/>
      <c r="CE801" s="1"/>
      <c r="CF801" s="1"/>
      <c r="CG801" s="1"/>
      <c r="CH801" s="1"/>
      <c r="CI801" s="1"/>
      <c r="CJ801" s="1"/>
      <c r="CK801" s="1"/>
      <c r="CL801" s="1"/>
      <c r="CM801" s="1"/>
      <c r="CN801" s="1"/>
      <c r="CO801" s="1"/>
    </row>
    <row r="802" spans="1:93" ht="30" customHeight="1" x14ac:dyDescent="0.2">
      <c r="A802" s="1">
        <v>796</v>
      </c>
      <c r="B802" s="1" t="s">
        <v>405</v>
      </c>
      <c r="C802" s="1" t="s">
        <v>404</v>
      </c>
      <c r="D802" s="1" t="s">
        <v>408</v>
      </c>
      <c r="E802" s="1"/>
      <c r="F802" s="1" t="s">
        <v>74</v>
      </c>
      <c r="G802" s="1">
        <v>2</v>
      </c>
      <c r="H802" s="1" t="s">
        <v>341</v>
      </c>
      <c r="I802" s="1" t="s">
        <v>114</v>
      </c>
      <c r="J802" s="64">
        <v>83712</v>
      </c>
      <c r="K802" s="64">
        <v>60960</v>
      </c>
      <c r="L802" s="29">
        <v>45917</v>
      </c>
      <c r="M802" s="29" t="s">
        <v>4163</v>
      </c>
      <c r="N802" s="1" t="s">
        <v>25</v>
      </c>
      <c r="O802" s="28" t="s">
        <v>225</v>
      </c>
      <c r="P802" s="1" t="s">
        <v>216</v>
      </c>
      <c r="Q802" s="64">
        <v>10</v>
      </c>
      <c r="R802" s="1" t="s">
        <v>409</v>
      </c>
      <c r="T802" s="1" t="s">
        <v>115</v>
      </c>
      <c r="U802" s="1"/>
      <c r="V802" s="1"/>
      <c r="W802" s="4"/>
      <c r="X802" s="28"/>
      <c r="Y802" s="33"/>
      <c r="Z802" s="33"/>
      <c r="AA802" s="96"/>
      <c r="AB802" s="178"/>
      <c r="AC802" s="33">
        <v>27.5</v>
      </c>
      <c r="AD802" s="33">
        <v>235</v>
      </c>
      <c r="AE802" s="33" t="s">
        <v>103</v>
      </c>
      <c r="AF802" s="33" t="s">
        <v>103</v>
      </c>
      <c r="AG802" s="33"/>
      <c r="AH802" s="4"/>
      <c r="AI802" s="1"/>
      <c r="AJ802" s="1"/>
      <c r="AK802" s="1"/>
      <c r="AL802" s="5"/>
      <c r="AM802" s="164">
        <f t="shared" si="49"/>
        <v>45920</v>
      </c>
      <c r="AW802" s="96"/>
      <c r="AX802" s="37">
        <f t="shared" si="48"/>
        <v>45924</v>
      </c>
      <c r="AY802" s="182"/>
      <c r="AZ802" s="183"/>
      <c r="BA802" s="182"/>
      <c r="BB802" s="182"/>
      <c r="BC802" s="182"/>
      <c r="BD802" s="1"/>
      <c r="BE802" s="1"/>
      <c r="BF802" s="1"/>
      <c r="BG802" s="183"/>
      <c r="BH802" s="4"/>
      <c r="BI802" s="1"/>
      <c r="BJ802" s="1"/>
      <c r="BK802" s="1"/>
      <c r="BL802" s="31"/>
      <c r="BM802" s="31"/>
      <c r="BN802" s="1"/>
      <c r="BO802" s="1"/>
      <c r="BP802" s="1"/>
      <c r="BQ802" s="1"/>
      <c r="BR802" s="1"/>
      <c r="BS802" s="4"/>
      <c r="BT802" s="37">
        <f t="shared" si="50"/>
        <v>45945</v>
      </c>
      <c r="BU802" s="229"/>
      <c r="BV802" s="183"/>
      <c r="BW802" s="228"/>
      <c r="BX802" s="182"/>
      <c r="BY802" s="182"/>
      <c r="BZ802" s="1"/>
      <c r="CA802" s="1"/>
      <c r="CB802" s="1"/>
      <c r="CC802" s="183"/>
      <c r="CE802" s="1"/>
      <c r="CF802" s="1"/>
      <c r="CG802" s="1"/>
      <c r="CH802" s="1"/>
      <c r="CI802" s="1"/>
      <c r="CJ802" s="1"/>
      <c r="CK802" s="1"/>
      <c r="CL802" s="1"/>
      <c r="CM802" s="1"/>
      <c r="CN802" s="1"/>
      <c r="CO802" s="1"/>
    </row>
    <row r="803" spans="1:93" ht="30" customHeight="1" x14ac:dyDescent="0.2">
      <c r="A803" s="1">
        <v>797</v>
      </c>
      <c r="B803" s="1" t="s">
        <v>405</v>
      </c>
      <c r="C803" s="1" t="s">
        <v>404</v>
      </c>
      <c r="D803" s="1" t="s">
        <v>408</v>
      </c>
      <c r="E803" s="1"/>
      <c r="F803" s="1" t="s">
        <v>74</v>
      </c>
      <c r="G803" s="1">
        <v>2</v>
      </c>
      <c r="H803" s="1" t="s">
        <v>341</v>
      </c>
      <c r="I803" s="1" t="s">
        <v>114</v>
      </c>
      <c r="J803" s="64">
        <v>70010</v>
      </c>
      <c r="K803" s="64">
        <v>60961</v>
      </c>
      <c r="L803" s="29">
        <v>45917</v>
      </c>
      <c r="M803" s="29" t="s">
        <v>4163</v>
      </c>
      <c r="N803" s="1" t="s">
        <v>25</v>
      </c>
      <c r="O803" s="28" t="s">
        <v>225</v>
      </c>
      <c r="P803" s="1" t="s">
        <v>216</v>
      </c>
      <c r="Q803" s="64">
        <v>8</v>
      </c>
      <c r="R803" s="1" t="s">
        <v>409</v>
      </c>
      <c r="T803" s="1" t="s">
        <v>115</v>
      </c>
      <c r="U803" s="1"/>
      <c r="V803" s="1"/>
      <c r="W803" s="4"/>
      <c r="X803" s="28"/>
      <c r="Y803" s="33"/>
      <c r="Z803" s="33"/>
      <c r="AA803" s="96"/>
      <c r="AB803" s="178"/>
      <c r="AC803" s="33">
        <v>28</v>
      </c>
      <c r="AD803" s="33">
        <v>190</v>
      </c>
      <c r="AE803" s="33" t="s">
        <v>103</v>
      </c>
      <c r="AF803" s="33" t="s">
        <v>103</v>
      </c>
      <c r="AG803" s="33"/>
      <c r="AH803" s="4"/>
      <c r="AI803" s="1"/>
      <c r="AJ803" s="1"/>
      <c r="AK803" s="1"/>
      <c r="AL803" s="5"/>
      <c r="AM803" s="164">
        <f t="shared" si="49"/>
        <v>45920</v>
      </c>
      <c r="AW803" s="96"/>
      <c r="AX803" s="37">
        <f t="shared" si="48"/>
        <v>45924</v>
      </c>
      <c r="AY803" s="182"/>
      <c r="AZ803" s="183"/>
      <c r="BA803" s="182"/>
      <c r="BB803" s="182"/>
      <c r="BC803" s="182"/>
      <c r="BD803" s="1"/>
      <c r="BE803" s="1"/>
      <c r="BF803" s="1"/>
      <c r="BG803" s="183"/>
      <c r="BH803" s="4"/>
      <c r="BI803" s="1"/>
      <c r="BJ803" s="1"/>
      <c r="BK803" s="1"/>
      <c r="BL803" s="31"/>
      <c r="BM803" s="31"/>
      <c r="BN803" s="1"/>
      <c r="BO803" s="1"/>
      <c r="BP803" s="1"/>
      <c r="BQ803" s="1"/>
      <c r="BR803" s="1"/>
      <c r="BS803" s="4"/>
      <c r="BT803" s="37">
        <f t="shared" si="50"/>
        <v>45945</v>
      </c>
      <c r="BU803" s="229"/>
      <c r="BV803" s="183"/>
      <c r="BW803" s="228"/>
      <c r="BX803" s="182"/>
      <c r="BY803" s="182"/>
      <c r="BZ803" s="1"/>
      <c r="CA803" s="1"/>
      <c r="CB803" s="1"/>
      <c r="CC803" s="183"/>
      <c r="CE803" s="1"/>
      <c r="CF803" s="1"/>
      <c r="CG803" s="1"/>
      <c r="CH803" s="1"/>
      <c r="CI803" s="1"/>
      <c r="CJ803" s="1"/>
      <c r="CK803" s="1"/>
      <c r="CL803" s="1"/>
      <c r="CM803" s="1"/>
      <c r="CN803" s="1"/>
      <c r="CO803" s="1"/>
    </row>
    <row r="804" spans="1:93" ht="30" customHeight="1" x14ac:dyDescent="0.2">
      <c r="A804" s="1">
        <v>798</v>
      </c>
      <c r="B804" s="1" t="s">
        <v>405</v>
      </c>
      <c r="C804" s="1" t="s">
        <v>404</v>
      </c>
      <c r="D804" s="1" t="s">
        <v>408</v>
      </c>
      <c r="E804" s="1"/>
      <c r="F804" s="1" t="s">
        <v>74</v>
      </c>
      <c r="G804" s="1">
        <v>2</v>
      </c>
      <c r="H804" s="1" t="s">
        <v>341</v>
      </c>
      <c r="I804" s="1" t="s">
        <v>114</v>
      </c>
      <c r="J804" s="64">
        <v>53110</v>
      </c>
      <c r="K804" s="64">
        <v>60962</v>
      </c>
      <c r="L804" s="29">
        <v>45917</v>
      </c>
      <c r="M804" s="29" t="s">
        <v>4163</v>
      </c>
      <c r="N804" s="1" t="s">
        <v>25</v>
      </c>
      <c r="O804" s="28" t="s">
        <v>225</v>
      </c>
      <c r="P804" s="1" t="s">
        <v>216</v>
      </c>
      <c r="Q804" s="64">
        <v>8</v>
      </c>
      <c r="R804" s="1" t="s">
        <v>409</v>
      </c>
      <c r="T804" s="1" t="s">
        <v>115</v>
      </c>
      <c r="U804" s="1"/>
      <c r="V804" s="1"/>
      <c r="W804" s="4"/>
      <c r="X804" s="28"/>
      <c r="Y804" s="33"/>
      <c r="Z804" s="33"/>
      <c r="AA804" s="96"/>
      <c r="AB804" s="178"/>
      <c r="AC804" s="33">
        <v>26.5</v>
      </c>
      <c r="AD804" s="33">
        <v>210</v>
      </c>
      <c r="AE804" s="33" t="s">
        <v>103</v>
      </c>
      <c r="AF804" s="33" t="s">
        <v>103</v>
      </c>
      <c r="AG804" s="33"/>
      <c r="AH804" s="4"/>
      <c r="AI804" s="1"/>
      <c r="AJ804" s="1"/>
      <c r="AK804" s="1"/>
      <c r="AL804" s="5"/>
      <c r="AM804" s="164">
        <f t="shared" si="49"/>
        <v>45920</v>
      </c>
      <c r="AW804" s="96"/>
      <c r="AX804" s="37">
        <f t="shared" si="48"/>
        <v>45924</v>
      </c>
      <c r="AY804" s="182"/>
      <c r="AZ804" s="183"/>
      <c r="BA804" s="182"/>
      <c r="BB804" s="182"/>
      <c r="BC804" s="182"/>
      <c r="BD804" s="1"/>
      <c r="BE804" s="1"/>
      <c r="BF804" s="1"/>
      <c r="BG804" s="183"/>
      <c r="BH804" s="4"/>
      <c r="BI804" s="1"/>
      <c r="BJ804" s="1"/>
      <c r="BK804" s="1"/>
      <c r="BL804" s="31"/>
      <c r="BM804" s="31"/>
      <c r="BN804" s="1"/>
      <c r="BO804" s="1"/>
      <c r="BP804" s="1"/>
      <c r="BQ804" s="1"/>
      <c r="BR804" s="1"/>
      <c r="BS804" s="4"/>
      <c r="BT804" s="37">
        <f t="shared" si="50"/>
        <v>45945</v>
      </c>
      <c r="BU804" s="229"/>
      <c r="BV804" s="183"/>
      <c r="BW804" s="228"/>
      <c r="BX804" s="182"/>
      <c r="BY804" s="182"/>
      <c r="BZ804" s="1"/>
      <c r="CA804" s="1"/>
      <c r="CB804" s="1"/>
      <c r="CC804" s="183"/>
      <c r="CE804" s="1"/>
      <c r="CF804" s="1"/>
      <c r="CG804" s="1"/>
      <c r="CH804" s="1"/>
      <c r="CI804" s="1"/>
      <c r="CJ804" s="1"/>
      <c r="CK804" s="1"/>
      <c r="CL804" s="1"/>
      <c r="CM804" s="1"/>
      <c r="CN804" s="1"/>
      <c r="CO804" s="1"/>
    </row>
    <row r="805" spans="1:93" ht="30" customHeight="1" x14ac:dyDescent="0.2">
      <c r="A805" s="1">
        <v>799</v>
      </c>
      <c r="B805" s="1" t="s">
        <v>405</v>
      </c>
      <c r="C805" s="1" t="s">
        <v>404</v>
      </c>
      <c r="D805" s="1" t="s">
        <v>408</v>
      </c>
      <c r="E805" s="1"/>
      <c r="F805" s="1" t="s">
        <v>74</v>
      </c>
      <c r="G805" s="1">
        <v>2</v>
      </c>
      <c r="H805" s="1" t="s">
        <v>341</v>
      </c>
      <c r="I805" s="1" t="s">
        <v>114</v>
      </c>
      <c r="J805" s="64">
        <v>80512</v>
      </c>
      <c r="K805" s="64">
        <v>60963</v>
      </c>
      <c r="L805" s="29">
        <v>45917</v>
      </c>
      <c r="M805" s="29" t="s">
        <v>4163</v>
      </c>
      <c r="N805" s="1" t="s">
        <v>25</v>
      </c>
      <c r="O805" s="28" t="s">
        <v>225</v>
      </c>
      <c r="P805" s="1" t="s">
        <v>216</v>
      </c>
      <c r="Q805" s="64">
        <v>10</v>
      </c>
      <c r="R805" s="1" t="s">
        <v>409</v>
      </c>
      <c r="T805" s="1" t="s">
        <v>115</v>
      </c>
      <c r="U805" s="1"/>
      <c r="V805" s="1"/>
      <c r="W805" s="4"/>
      <c r="X805" s="28"/>
      <c r="Y805" s="33"/>
      <c r="Z805" s="33"/>
      <c r="AA805" s="96"/>
      <c r="AB805" s="178"/>
      <c r="AC805" s="33">
        <v>27.5</v>
      </c>
      <c r="AD805" s="33">
        <v>205</v>
      </c>
      <c r="AE805" s="33" t="s">
        <v>103</v>
      </c>
      <c r="AF805" s="33" t="s">
        <v>103</v>
      </c>
      <c r="AG805" s="33"/>
      <c r="AH805" s="4"/>
      <c r="AI805" s="1"/>
      <c r="AJ805" s="1"/>
      <c r="AK805" s="1"/>
      <c r="AL805" s="5"/>
      <c r="AM805" s="164">
        <f t="shared" si="49"/>
        <v>45920</v>
      </c>
      <c r="AW805" s="96"/>
      <c r="AX805" s="37">
        <f t="shared" si="48"/>
        <v>45924</v>
      </c>
      <c r="AY805" s="182"/>
      <c r="AZ805" s="183"/>
      <c r="BA805" s="182"/>
      <c r="BB805" s="182"/>
      <c r="BC805" s="182"/>
      <c r="BD805" s="1"/>
      <c r="BE805" s="1"/>
      <c r="BF805" s="1"/>
      <c r="BG805" s="183"/>
      <c r="BH805" s="4"/>
      <c r="BI805" s="1"/>
      <c r="BJ805" s="1"/>
      <c r="BK805" s="1"/>
      <c r="BL805" s="31"/>
      <c r="BM805" s="31"/>
      <c r="BN805" s="1"/>
      <c r="BO805" s="1"/>
      <c r="BP805" s="1"/>
      <c r="BQ805" s="1"/>
      <c r="BR805" s="1"/>
      <c r="BS805" s="4"/>
      <c r="BT805" s="37">
        <f t="shared" si="50"/>
        <v>45945</v>
      </c>
      <c r="BU805" s="229"/>
      <c r="BV805" s="183"/>
      <c r="BW805" s="228"/>
      <c r="BX805" s="182"/>
      <c r="BY805" s="182"/>
      <c r="BZ805" s="1"/>
      <c r="CA805" s="1"/>
      <c r="CB805" s="1"/>
      <c r="CC805" s="183"/>
      <c r="CE805" s="1"/>
      <c r="CF805" s="1"/>
      <c r="CG805" s="1"/>
      <c r="CH805" s="1"/>
      <c r="CI805" s="1"/>
      <c r="CJ805" s="1"/>
      <c r="CK805" s="1"/>
      <c r="CL805" s="1"/>
      <c r="CM805" s="1"/>
      <c r="CN805" s="1"/>
      <c r="CO805" s="1"/>
    </row>
    <row r="806" spans="1:93" ht="30" customHeight="1" x14ac:dyDescent="0.2">
      <c r="A806" s="1">
        <v>800</v>
      </c>
      <c r="B806" s="1" t="s">
        <v>405</v>
      </c>
      <c r="C806" s="1" t="s">
        <v>404</v>
      </c>
      <c r="D806" s="1" t="s">
        <v>408</v>
      </c>
      <c r="E806" s="1"/>
      <c r="F806" s="1" t="s">
        <v>74</v>
      </c>
      <c r="G806" s="1">
        <v>2</v>
      </c>
      <c r="H806" s="1" t="s">
        <v>341</v>
      </c>
      <c r="I806" s="1" t="s">
        <v>114</v>
      </c>
      <c r="J806" s="64">
        <v>93612</v>
      </c>
      <c r="K806" s="64">
        <v>60964</v>
      </c>
      <c r="L806" s="29">
        <v>45917</v>
      </c>
      <c r="M806" s="29" t="s">
        <v>4163</v>
      </c>
      <c r="N806" s="1" t="s">
        <v>25</v>
      </c>
      <c r="O806" s="28" t="s">
        <v>225</v>
      </c>
      <c r="P806" s="1" t="s">
        <v>216</v>
      </c>
      <c r="Q806" s="64">
        <v>10</v>
      </c>
      <c r="R806" s="1" t="s">
        <v>409</v>
      </c>
      <c r="T806" s="1" t="s">
        <v>115</v>
      </c>
      <c r="U806" s="1"/>
      <c r="V806" s="1"/>
      <c r="W806" s="4"/>
      <c r="X806" s="28"/>
      <c r="Y806" s="33"/>
      <c r="Z806" s="33"/>
      <c r="AA806" s="96"/>
      <c r="AB806" s="178"/>
      <c r="AC806" s="33">
        <v>26</v>
      </c>
      <c r="AD806" s="33">
        <v>185</v>
      </c>
      <c r="AE806" s="33" t="s">
        <v>103</v>
      </c>
      <c r="AF806" s="33" t="s">
        <v>103</v>
      </c>
      <c r="AG806" s="33"/>
      <c r="AH806" s="4"/>
      <c r="AI806" s="1"/>
      <c r="AJ806" s="1"/>
      <c r="AK806" s="1"/>
      <c r="AL806" s="5"/>
      <c r="AM806" s="164">
        <f t="shared" si="49"/>
        <v>45920</v>
      </c>
      <c r="AW806" s="96"/>
      <c r="AX806" s="37">
        <f t="shared" si="48"/>
        <v>45924</v>
      </c>
      <c r="AY806" s="182"/>
      <c r="AZ806" s="183"/>
      <c r="BA806" s="182"/>
      <c r="BB806" s="182"/>
      <c r="BC806" s="182"/>
      <c r="BD806" s="1"/>
      <c r="BE806" s="1"/>
      <c r="BF806" s="1"/>
      <c r="BG806" s="183"/>
      <c r="BH806" s="4"/>
      <c r="BI806" s="1"/>
      <c r="BJ806" s="1"/>
      <c r="BK806" s="1"/>
      <c r="BL806" s="31"/>
      <c r="BM806" s="31"/>
      <c r="BN806" s="1"/>
      <c r="BO806" s="1"/>
      <c r="BP806" s="1"/>
      <c r="BQ806" s="1"/>
      <c r="BR806" s="1"/>
      <c r="BS806" s="4"/>
      <c r="BT806" s="37">
        <f t="shared" si="50"/>
        <v>45945</v>
      </c>
      <c r="BU806" s="229"/>
      <c r="BV806" s="183"/>
      <c r="BW806" s="228"/>
      <c r="BX806" s="182"/>
      <c r="BY806" s="182"/>
      <c r="BZ806" s="1"/>
      <c r="CA806" s="1"/>
      <c r="CB806" s="1"/>
      <c r="CC806" s="183"/>
      <c r="CE806" s="1"/>
      <c r="CF806" s="1"/>
      <c r="CG806" s="1"/>
      <c r="CH806" s="1"/>
      <c r="CI806" s="1"/>
      <c r="CJ806" s="1"/>
      <c r="CK806" s="1"/>
      <c r="CL806" s="1"/>
      <c r="CM806" s="1"/>
      <c r="CN806" s="1"/>
      <c r="CO806" s="1"/>
    </row>
    <row r="807" spans="1:93" ht="30" customHeight="1" x14ac:dyDescent="0.2">
      <c r="A807" s="1">
        <v>801</v>
      </c>
      <c r="B807" s="1" t="s">
        <v>405</v>
      </c>
      <c r="C807" s="1" t="s">
        <v>404</v>
      </c>
      <c r="D807" s="1" t="s">
        <v>408</v>
      </c>
      <c r="E807" s="1"/>
      <c r="F807" s="1" t="s">
        <v>74</v>
      </c>
      <c r="G807" s="1">
        <v>2</v>
      </c>
      <c r="H807" s="1" t="s">
        <v>341</v>
      </c>
      <c r="I807" s="1" t="s">
        <v>114</v>
      </c>
      <c r="J807" s="64">
        <v>80812</v>
      </c>
      <c r="K807" s="64">
        <v>60965</v>
      </c>
      <c r="L807" s="29">
        <v>45917</v>
      </c>
      <c r="M807" s="29" t="s">
        <v>4163</v>
      </c>
      <c r="N807" s="1" t="s">
        <v>25</v>
      </c>
      <c r="O807" s="28" t="s">
        <v>225</v>
      </c>
      <c r="P807" s="1" t="s">
        <v>216</v>
      </c>
      <c r="Q807" s="64">
        <v>10</v>
      </c>
      <c r="R807" s="1" t="s">
        <v>409</v>
      </c>
      <c r="S807" s="1">
        <v>6</v>
      </c>
      <c r="T807" s="1" t="s">
        <v>115</v>
      </c>
      <c r="U807" s="1"/>
      <c r="V807" s="1"/>
      <c r="W807" s="4"/>
      <c r="X807" s="28"/>
      <c r="Y807" s="33"/>
      <c r="Z807" s="33"/>
      <c r="AA807" s="96"/>
      <c r="AB807" s="178"/>
      <c r="AC807" s="33">
        <v>28.5</v>
      </c>
      <c r="AD807" s="33">
        <v>220</v>
      </c>
      <c r="AE807" s="33" t="s">
        <v>103</v>
      </c>
      <c r="AF807" s="33" t="s">
        <v>103</v>
      </c>
      <c r="AG807" s="33"/>
      <c r="AH807" s="4"/>
      <c r="AI807" s="1"/>
      <c r="AJ807" s="1"/>
      <c r="AK807" s="1"/>
      <c r="AL807" s="5"/>
      <c r="AM807" s="164">
        <f t="shared" si="49"/>
        <v>45920</v>
      </c>
      <c r="AW807" s="96"/>
      <c r="AX807" s="37">
        <f t="shared" si="48"/>
        <v>45924</v>
      </c>
      <c r="AY807" s="182" t="s">
        <v>422</v>
      </c>
      <c r="AZ807" s="183"/>
      <c r="BA807" s="182">
        <v>43</v>
      </c>
      <c r="BB807" s="182">
        <v>44.9</v>
      </c>
      <c r="BC807" s="182">
        <v>43</v>
      </c>
      <c r="BD807" s="1"/>
      <c r="BE807" s="1"/>
      <c r="BF807" s="1"/>
      <c r="BG807" s="183">
        <f>AVERAGE(BA807:BC815)</f>
        <v>43.633333333333333</v>
      </c>
      <c r="BH807" s="4"/>
      <c r="BI807" s="1"/>
      <c r="BJ807" s="1"/>
      <c r="BK807" s="1"/>
      <c r="BL807" s="31"/>
      <c r="BM807" s="31"/>
      <c r="BN807" s="1"/>
      <c r="BO807" s="1"/>
      <c r="BP807" s="1"/>
      <c r="BQ807" s="1"/>
      <c r="BR807" s="1"/>
      <c r="BS807" s="4"/>
      <c r="BT807" s="37">
        <f t="shared" si="50"/>
        <v>45945</v>
      </c>
      <c r="BU807" s="229" t="s">
        <v>422</v>
      </c>
      <c r="BV807" s="183"/>
      <c r="BW807" s="228">
        <v>53</v>
      </c>
      <c r="BX807" s="182">
        <v>53.5</v>
      </c>
      <c r="BY807" s="182">
        <v>54</v>
      </c>
      <c r="BZ807" s="1"/>
      <c r="CA807" s="1"/>
      <c r="CB807" s="1"/>
      <c r="CC807" s="183">
        <f>AVERAGE(BW807:BY815)</f>
        <v>53.5</v>
      </c>
      <c r="CE807" s="1"/>
      <c r="CF807" s="1"/>
      <c r="CG807" s="1"/>
      <c r="CH807" s="1"/>
      <c r="CI807" s="1"/>
      <c r="CJ807" s="1"/>
      <c r="CK807" s="1"/>
      <c r="CL807" s="1"/>
      <c r="CM807" s="1"/>
      <c r="CN807" s="1"/>
      <c r="CO807" s="1"/>
    </row>
    <row r="808" spans="1:93" ht="30" customHeight="1" x14ac:dyDescent="0.2">
      <c r="A808" s="1">
        <v>802</v>
      </c>
      <c r="B808" s="1" t="s">
        <v>405</v>
      </c>
      <c r="C808" s="1" t="s">
        <v>404</v>
      </c>
      <c r="D808" s="1" t="s">
        <v>408</v>
      </c>
      <c r="E808" s="1"/>
      <c r="F808" s="1" t="s">
        <v>74</v>
      </c>
      <c r="G808" s="1">
        <v>2</v>
      </c>
      <c r="H808" s="1" t="s">
        <v>341</v>
      </c>
      <c r="I808" s="1" t="s">
        <v>114</v>
      </c>
      <c r="J808" s="64">
        <v>61310</v>
      </c>
      <c r="K808" s="64">
        <v>60966</v>
      </c>
      <c r="L808" s="29">
        <v>45917</v>
      </c>
      <c r="M808" s="29" t="s">
        <v>4163</v>
      </c>
      <c r="N808" s="1" t="s">
        <v>25</v>
      </c>
      <c r="O808" s="28" t="s">
        <v>225</v>
      </c>
      <c r="P808" s="1" t="s">
        <v>216</v>
      </c>
      <c r="Q808" s="64">
        <v>8</v>
      </c>
      <c r="R808" s="1" t="s">
        <v>409</v>
      </c>
      <c r="T808" s="1" t="s">
        <v>115</v>
      </c>
      <c r="U808" s="1"/>
      <c r="V808" s="1"/>
      <c r="W808" s="4"/>
      <c r="X808" s="28"/>
      <c r="Y808" s="33"/>
      <c r="Z808" s="33"/>
      <c r="AA808" s="96"/>
      <c r="AB808" s="178"/>
      <c r="AC808" s="33">
        <v>26</v>
      </c>
      <c r="AD808" s="33">
        <v>200</v>
      </c>
      <c r="AE808" s="33" t="s">
        <v>103</v>
      </c>
      <c r="AF808" s="33" t="s">
        <v>103</v>
      </c>
      <c r="AG808" s="33"/>
      <c r="AH808" s="4"/>
      <c r="AI808" s="1"/>
      <c r="AJ808" s="1"/>
      <c r="AK808" s="1"/>
      <c r="AL808" s="5"/>
      <c r="AM808" s="164">
        <f t="shared" si="49"/>
        <v>45920</v>
      </c>
      <c r="AW808" s="96"/>
      <c r="AX808" s="37">
        <f t="shared" si="48"/>
        <v>45924</v>
      </c>
      <c r="AY808" s="182"/>
      <c r="AZ808" s="183"/>
      <c r="BA808" s="182"/>
      <c r="BB808" s="182"/>
      <c r="BC808" s="182"/>
      <c r="BD808" s="1"/>
      <c r="BE808" s="1"/>
      <c r="BF808" s="1"/>
      <c r="BG808" s="183"/>
      <c r="BH808" s="4"/>
      <c r="BI808" s="1"/>
      <c r="BJ808" s="1"/>
      <c r="BK808" s="1"/>
      <c r="BL808" s="31"/>
      <c r="BM808" s="31"/>
      <c r="BN808" s="1"/>
      <c r="BO808" s="1"/>
      <c r="BP808" s="1"/>
      <c r="BQ808" s="1"/>
      <c r="BR808" s="1"/>
      <c r="BS808" s="4"/>
      <c r="BT808" s="37">
        <f t="shared" si="50"/>
        <v>45945</v>
      </c>
      <c r="BU808" s="229"/>
      <c r="BV808" s="183"/>
      <c r="BW808" s="228"/>
      <c r="BX808" s="182"/>
      <c r="BY808" s="182"/>
      <c r="BZ808" s="1"/>
      <c r="CA808" s="1"/>
      <c r="CB808" s="1"/>
      <c r="CC808" s="183"/>
      <c r="CE808" s="1"/>
      <c r="CF808" s="1"/>
      <c r="CG808" s="1"/>
      <c r="CH808" s="1"/>
      <c r="CI808" s="1"/>
      <c r="CJ808" s="1"/>
      <c r="CK808" s="1"/>
      <c r="CL808" s="1"/>
      <c r="CM808" s="1"/>
      <c r="CN808" s="1"/>
      <c r="CO808" s="1"/>
    </row>
    <row r="809" spans="1:93" ht="30" customHeight="1" x14ac:dyDescent="0.2">
      <c r="A809" s="1">
        <v>803</v>
      </c>
      <c r="B809" s="1" t="s">
        <v>405</v>
      </c>
      <c r="C809" s="1" t="s">
        <v>404</v>
      </c>
      <c r="D809" s="1" t="s">
        <v>408</v>
      </c>
      <c r="E809" s="1"/>
      <c r="F809" s="1" t="s">
        <v>74</v>
      </c>
      <c r="G809" s="1">
        <v>2</v>
      </c>
      <c r="H809" s="1" t="s">
        <v>341</v>
      </c>
      <c r="I809" s="1" t="s">
        <v>114</v>
      </c>
      <c r="J809" s="64">
        <v>89413</v>
      </c>
      <c r="K809" s="64">
        <v>60967</v>
      </c>
      <c r="L809" s="29">
        <v>45917</v>
      </c>
      <c r="M809" s="29" t="s">
        <v>4163</v>
      </c>
      <c r="N809" s="1" t="s">
        <v>25</v>
      </c>
      <c r="O809" s="28" t="s">
        <v>225</v>
      </c>
      <c r="P809" s="1" t="s">
        <v>216</v>
      </c>
      <c r="Q809" s="64">
        <v>10</v>
      </c>
      <c r="R809" s="1" t="s">
        <v>409</v>
      </c>
      <c r="T809" s="1" t="s">
        <v>115</v>
      </c>
      <c r="U809" s="1"/>
      <c r="V809" s="1"/>
      <c r="W809" s="4"/>
      <c r="X809" s="28"/>
      <c r="Y809" s="33"/>
      <c r="Z809" s="33"/>
      <c r="AA809" s="96"/>
      <c r="AB809" s="178"/>
      <c r="AC809" s="33">
        <v>25.5</v>
      </c>
      <c r="AD809" s="33">
        <v>240</v>
      </c>
      <c r="AE809" s="33" t="s">
        <v>103</v>
      </c>
      <c r="AF809" s="33" t="s">
        <v>103</v>
      </c>
      <c r="AG809" s="33"/>
      <c r="AH809" s="4"/>
      <c r="AI809" s="1"/>
      <c r="AJ809" s="1"/>
      <c r="AK809" s="1"/>
      <c r="AL809" s="5"/>
      <c r="AM809" s="164">
        <f t="shared" si="49"/>
        <v>45920</v>
      </c>
      <c r="AW809" s="96"/>
      <c r="AX809" s="37">
        <f t="shared" si="48"/>
        <v>45924</v>
      </c>
      <c r="AY809" s="182"/>
      <c r="AZ809" s="183"/>
      <c r="BA809" s="182"/>
      <c r="BB809" s="182"/>
      <c r="BC809" s="182"/>
      <c r="BD809" s="1"/>
      <c r="BE809" s="1"/>
      <c r="BF809" s="1"/>
      <c r="BG809" s="183"/>
      <c r="BH809" s="4"/>
      <c r="BI809" s="1"/>
      <c r="BJ809" s="1"/>
      <c r="BK809" s="1"/>
      <c r="BL809" s="31"/>
      <c r="BM809" s="31"/>
      <c r="BN809" s="1"/>
      <c r="BO809" s="1"/>
      <c r="BP809" s="1"/>
      <c r="BQ809" s="1"/>
      <c r="BR809" s="1"/>
      <c r="BS809" s="4"/>
      <c r="BT809" s="37">
        <f t="shared" si="50"/>
        <v>45945</v>
      </c>
      <c r="BU809" s="229"/>
      <c r="BV809" s="183"/>
      <c r="BW809" s="228"/>
      <c r="BX809" s="182"/>
      <c r="BY809" s="182"/>
      <c r="BZ809" s="1"/>
      <c r="CA809" s="1"/>
      <c r="CB809" s="1"/>
      <c r="CC809" s="183"/>
      <c r="CE809" s="1"/>
      <c r="CF809" s="1"/>
      <c r="CG809" s="1"/>
      <c r="CH809" s="1"/>
      <c r="CI809" s="1"/>
      <c r="CJ809" s="1"/>
      <c r="CK809" s="1"/>
      <c r="CL809" s="1"/>
      <c r="CM809" s="1"/>
      <c r="CN809" s="1"/>
      <c r="CO809" s="1"/>
    </row>
    <row r="810" spans="1:93" ht="30" customHeight="1" x14ac:dyDescent="0.2">
      <c r="A810" s="1">
        <v>804</v>
      </c>
      <c r="B810" s="1" t="s">
        <v>405</v>
      </c>
      <c r="C810" s="1" t="s">
        <v>404</v>
      </c>
      <c r="D810" s="1" t="s">
        <v>408</v>
      </c>
      <c r="E810" s="1"/>
      <c r="F810" s="1" t="s">
        <v>74</v>
      </c>
      <c r="G810" s="1">
        <v>2</v>
      </c>
      <c r="H810" s="1" t="s">
        <v>341</v>
      </c>
      <c r="I810" s="1" t="s">
        <v>114</v>
      </c>
      <c r="J810" s="64">
        <v>65910</v>
      </c>
      <c r="K810" s="64">
        <v>60968</v>
      </c>
      <c r="L810" s="29">
        <v>45917</v>
      </c>
      <c r="M810" s="29" t="s">
        <v>4163</v>
      </c>
      <c r="N810" s="1" t="s">
        <v>25</v>
      </c>
      <c r="O810" s="28" t="s">
        <v>225</v>
      </c>
      <c r="P810" s="1" t="s">
        <v>216</v>
      </c>
      <c r="Q810" s="64">
        <v>8</v>
      </c>
      <c r="R810" s="1" t="s">
        <v>409</v>
      </c>
      <c r="T810" s="1" t="s">
        <v>115</v>
      </c>
      <c r="U810" s="1"/>
      <c r="V810" s="1"/>
      <c r="W810" s="4"/>
      <c r="X810" s="28"/>
      <c r="Y810" s="33"/>
      <c r="Z810" s="33"/>
      <c r="AA810" s="96"/>
      <c r="AB810" s="178"/>
      <c r="AC810" s="33">
        <v>26</v>
      </c>
      <c r="AD810" s="33">
        <v>215</v>
      </c>
      <c r="AE810" s="33" t="s">
        <v>103</v>
      </c>
      <c r="AF810" s="33" t="s">
        <v>103</v>
      </c>
      <c r="AG810" s="33"/>
      <c r="AH810" s="4"/>
      <c r="AI810" s="1"/>
      <c r="AJ810" s="1"/>
      <c r="AK810" s="1"/>
      <c r="AL810" s="5"/>
      <c r="AM810" s="164">
        <f t="shared" si="49"/>
        <v>45920</v>
      </c>
      <c r="AW810" s="96"/>
      <c r="AX810" s="37">
        <f t="shared" si="48"/>
        <v>45924</v>
      </c>
      <c r="AY810" s="182"/>
      <c r="AZ810" s="183"/>
      <c r="BA810" s="182"/>
      <c r="BB810" s="182"/>
      <c r="BC810" s="182"/>
      <c r="BD810" s="1"/>
      <c r="BE810" s="1"/>
      <c r="BF810" s="1"/>
      <c r="BG810" s="183"/>
      <c r="BH810" s="4"/>
      <c r="BI810" s="1"/>
      <c r="BJ810" s="1"/>
      <c r="BK810" s="1"/>
      <c r="BL810" s="31"/>
      <c r="BM810" s="31"/>
      <c r="BN810" s="1"/>
      <c r="BO810" s="1"/>
      <c r="BP810" s="1"/>
      <c r="BQ810" s="1"/>
      <c r="BR810" s="1"/>
      <c r="BS810" s="4"/>
      <c r="BT810" s="37">
        <f t="shared" si="50"/>
        <v>45945</v>
      </c>
      <c r="BU810" s="229"/>
      <c r="BV810" s="183"/>
      <c r="BW810" s="228"/>
      <c r="BX810" s="182"/>
      <c r="BY810" s="182"/>
      <c r="BZ810" s="1"/>
      <c r="CA810" s="1"/>
      <c r="CB810" s="1"/>
      <c r="CC810" s="183"/>
      <c r="CE810" s="1"/>
      <c r="CF810" s="1"/>
      <c r="CG810" s="1"/>
      <c r="CH810" s="1"/>
      <c r="CI810" s="1"/>
      <c r="CJ810" s="1"/>
      <c r="CK810" s="1"/>
      <c r="CL810" s="1"/>
      <c r="CM810" s="1"/>
      <c r="CN810" s="1"/>
      <c r="CO810" s="1"/>
    </row>
    <row r="811" spans="1:93" ht="30" customHeight="1" x14ac:dyDescent="0.2">
      <c r="A811" s="1">
        <v>805</v>
      </c>
      <c r="B811" s="1" t="s">
        <v>405</v>
      </c>
      <c r="C811" s="1" t="s">
        <v>404</v>
      </c>
      <c r="D811" s="1" t="s">
        <v>408</v>
      </c>
      <c r="E811" s="1"/>
      <c r="F811" s="1" t="s">
        <v>74</v>
      </c>
      <c r="G811" s="1">
        <v>2</v>
      </c>
      <c r="H811" s="1" t="s">
        <v>341</v>
      </c>
      <c r="I811" s="1" t="s">
        <v>114</v>
      </c>
      <c r="J811" s="64">
        <v>88813</v>
      </c>
      <c r="K811" s="64">
        <v>60969</v>
      </c>
      <c r="L811" s="29">
        <v>45917</v>
      </c>
      <c r="M811" s="29" t="s">
        <v>4163</v>
      </c>
      <c r="N811" s="1" t="s">
        <v>25</v>
      </c>
      <c r="O811" s="28" t="s">
        <v>225</v>
      </c>
      <c r="P811" s="1" t="s">
        <v>216</v>
      </c>
      <c r="Q811" s="64">
        <v>10</v>
      </c>
      <c r="R811" s="1" t="s">
        <v>409</v>
      </c>
      <c r="T811" s="1" t="s">
        <v>115</v>
      </c>
      <c r="U811" s="1"/>
      <c r="V811" s="1"/>
      <c r="W811" s="4"/>
      <c r="X811" s="28"/>
      <c r="Y811" s="33"/>
      <c r="Z811" s="33"/>
      <c r="AA811" s="96"/>
      <c r="AB811" s="178"/>
      <c r="AC811" s="33">
        <v>28.5</v>
      </c>
      <c r="AD811" s="33">
        <v>205</v>
      </c>
      <c r="AE811" s="33" t="s">
        <v>103</v>
      </c>
      <c r="AF811" s="33" t="s">
        <v>103</v>
      </c>
      <c r="AG811" s="33"/>
      <c r="AH811" s="4"/>
      <c r="AI811" s="1"/>
      <c r="AJ811" s="1"/>
      <c r="AK811" s="1"/>
      <c r="AL811" s="5"/>
      <c r="AM811" s="164">
        <f t="shared" si="49"/>
        <v>45920</v>
      </c>
      <c r="AW811" s="96"/>
      <c r="AX811" s="37">
        <f t="shared" si="48"/>
        <v>45924</v>
      </c>
      <c r="AY811" s="182"/>
      <c r="AZ811" s="183"/>
      <c r="BA811" s="182"/>
      <c r="BB811" s="182"/>
      <c r="BC811" s="182"/>
      <c r="BD811" s="1"/>
      <c r="BE811" s="1"/>
      <c r="BF811" s="1"/>
      <c r="BG811" s="183"/>
      <c r="BH811" s="4"/>
      <c r="BI811" s="1"/>
      <c r="BJ811" s="1"/>
      <c r="BK811" s="1"/>
      <c r="BL811" s="31"/>
      <c r="BM811" s="31"/>
      <c r="BN811" s="1"/>
      <c r="BO811" s="1"/>
      <c r="BP811" s="1"/>
      <c r="BQ811" s="1"/>
      <c r="BR811" s="1"/>
      <c r="BS811" s="4"/>
      <c r="BT811" s="37">
        <f t="shared" si="50"/>
        <v>45945</v>
      </c>
      <c r="BU811" s="229"/>
      <c r="BV811" s="183"/>
      <c r="BW811" s="228"/>
      <c r="BX811" s="182"/>
      <c r="BY811" s="182"/>
      <c r="BZ811" s="1"/>
      <c r="CA811" s="1"/>
      <c r="CB811" s="1"/>
      <c r="CC811" s="183"/>
      <c r="CE811" s="1"/>
      <c r="CF811" s="1"/>
      <c r="CG811" s="1"/>
      <c r="CH811" s="1"/>
      <c r="CI811" s="1"/>
      <c r="CJ811" s="1"/>
      <c r="CK811" s="1"/>
      <c r="CL811" s="1"/>
      <c r="CM811" s="1"/>
      <c r="CN811" s="1"/>
      <c r="CO811" s="1"/>
    </row>
    <row r="812" spans="1:93" ht="30" customHeight="1" x14ac:dyDescent="0.2">
      <c r="A812" s="1">
        <v>806</v>
      </c>
      <c r="B812" s="1" t="s">
        <v>405</v>
      </c>
      <c r="C812" s="1" t="s">
        <v>404</v>
      </c>
      <c r="D812" s="1" t="s">
        <v>408</v>
      </c>
      <c r="E812" s="1"/>
      <c r="F812" s="1" t="s">
        <v>74</v>
      </c>
      <c r="G812" s="1">
        <v>2</v>
      </c>
      <c r="H812" s="1" t="s">
        <v>341</v>
      </c>
      <c r="I812" s="1" t="s">
        <v>114</v>
      </c>
      <c r="J812" s="64">
        <v>75812</v>
      </c>
      <c r="K812" s="64">
        <v>60970</v>
      </c>
      <c r="L812" s="29">
        <v>45917</v>
      </c>
      <c r="M812" s="29" t="s">
        <v>4163</v>
      </c>
      <c r="N812" s="1" t="s">
        <v>25</v>
      </c>
      <c r="O812" s="28" t="s">
        <v>225</v>
      </c>
      <c r="P812" s="1" t="s">
        <v>216</v>
      </c>
      <c r="Q812" s="64">
        <v>10</v>
      </c>
      <c r="R812" s="1" t="s">
        <v>409</v>
      </c>
      <c r="T812" s="1" t="s">
        <v>115</v>
      </c>
      <c r="U812" s="1"/>
      <c r="V812" s="1"/>
      <c r="W812" s="4"/>
      <c r="X812" s="28"/>
      <c r="Y812" s="33"/>
      <c r="Z812" s="33"/>
      <c r="AA812" s="96"/>
      <c r="AB812" s="178"/>
      <c r="AC812" s="33">
        <v>27</v>
      </c>
      <c r="AD812" s="33">
        <v>210</v>
      </c>
      <c r="AE812" s="33" t="s">
        <v>103</v>
      </c>
      <c r="AF812" s="33" t="s">
        <v>103</v>
      </c>
      <c r="AG812" s="33"/>
      <c r="AH812" s="4"/>
      <c r="AI812" s="1"/>
      <c r="AJ812" s="1"/>
      <c r="AK812" s="1"/>
      <c r="AL812" s="5"/>
      <c r="AM812" s="164">
        <f t="shared" si="49"/>
        <v>45920</v>
      </c>
      <c r="AW812" s="96"/>
      <c r="AX812" s="37">
        <f t="shared" si="48"/>
        <v>45924</v>
      </c>
      <c r="AY812" s="182"/>
      <c r="AZ812" s="183"/>
      <c r="BA812" s="182"/>
      <c r="BB812" s="182"/>
      <c r="BC812" s="182"/>
      <c r="BD812" s="1"/>
      <c r="BE812" s="1"/>
      <c r="BF812" s="1"/>
      <c r="BG812" s="183"/>
      <c r="BH812" s="4"/>
      <c r="BI812" s="1"/>
      <c r="BJ812" s="1"/>
      <c r="BK812" s="1"/>
      <c r="BL812" s="31"/>
      <c r="BM812" s="31"/>
      <c r="BN812" s="1"/>
      <c r="BO812" s="1"/>
      <c r="BP812" s="1"/>
      <c r="BQ812" s="1"/>
      <c r="BR812" s="1"/>
      <c r="BS812" s="4"/>
      <c r="BT812" s="37">
        <f t="shared" si="50"/>
        <v>45945</v>
      </c>
      <c r="BU812" s="229"/>
      <c r="BV812" s="183"/>
      <c r="BW812" s="228"/>
      <c r="BX812" s="182"/>
      <c r="BY812" s="182"/>
      <c r="BZ812" s="1"/>
      <c r="CA812" s="1"/>
      <c r="CB812" s="1"/>
      <c r="CC812" s="183"/>
      <c r="CE812" s="1"/>
      <c r="CF812" s="1"/>
      <c r="CG812" s="1"/>
      <c r="CH812" s="1"/>
      <c r="CI812" s="1"/>
      <c r="CJ812" s="1"/>
      <c r="CK812" s="1"/>
      <c r="CL812" s="1"/>
      <c r="CM812" s="1"/>
      <c r="CN812" s="1"/>
      <c r="CO812" s="1"/>
    </row>
    <row r="813" spans="1:93" ht="30" customHeight="1" x14ac:dyDescent="0.2">
      <c r="A813" s="1">
        <v>807</v>
      </c>
      <c r="B813" s="1" t="s">
        <v>405</v>
      </c>
      <c r="C813" s="1" t="s">
        <v>404</v>
      </c>
      <c r="D813" s="1" t="s">
        <v>408</v>
      </c>
      <c r="E813" s="1"/>
      <c r="F813" s="1" t="s">
        <v>74</v>
      </c>
      <c r="G813" s="1">
        <v>2</v>
      </c>
      <c r="H813" s="1" t="s">
        <v>341</v>
      </c>
      <c r="I813" s="1" t="s">
        <v>114</v>
      </c>
      <c r="J813" s="64">
        <v>94312</v>
      </c>
      <c r="K813" s="64">
        <v>60971</v>
      </c>
      <c r="L813" s="29">
        <v>45917</v>
      </c>
      <c r="M813" s="29" t="s">
        <v>4163</v>
      </c>
      <c r="N813" s="1" t="s">
        <v>25</v>
      </c>
      <c r="O813" s="28" t="s">
        <v>225</v>
      </c>
      <c r="P813" s="1" t="s">
        <v>216</v>
      </c>
      <c r="Q813" s="64">
        <v>10</v>
      </c>
      <c r="R813" s="1" t="s">
        <v>409</v>
      </c>
      <c r="S813" s="1" t="s">
        <v>2</v>
      </c>
      <c r="T813" s="1" t="s">
        <v>2</v>
      </c>
      <c r="U813" s="1"/>
      <c r="V813" s="1" t="s">
        <v>406</v>
      </c>
      <c r="W813" s="4"/>
      <c r="X813" s="28"/>
      <c r="Y813" s="33"/>
      <c r="Z813" s="33"/>
      <c r="AA813" s="96"/>
      <c r="AB813" s="178"/>
      <c r="AC813" s="33">
        <v>28</v>
      </c>
      <c r="AD813" s="33">
        <v>100</v>
      </c>
      <c r="AE813" s="33" t="s">
        <v>103</v>
      </c>
      <c r="AF813" s="33" t="s">
        <v>103</v>
      </c>
      <c r="AG813" s="33"/>
      <c r="AH813" s="4"/>
      <c r="AI813" s="1"/>
      <c r="AJ813" s="1"/>
      <c r="AK813" s="1"/>
      <c r="AL813" s="5"/>
      <c r="AM813" s="164">
        <f t="shared" si="49"/>
        <v>45920</v>
      </c>
      <c r="AW813" s="96"/>
      <c r="AX813" s="37">
        <f t="shared" si="48"/>
        <v>45924</v>
      </c>
      <c r="AY813" s="182"/>
      <c r="AZ813" s="183"/>
      <c r="BA813" s="182"/>
      <c r="BB813" s="182"/>
      <c r="BC813" s="182"/>
      <c r="BD813" s="1"/>
      <c r="BE813" s="1"/>
      <c r="BF813" s="1"/>
      <c r="BG813" s="183"/>
      <c r="BH813" s="4"/>
      <c r="BI813" s="1"/>
      <c r="BJ813" s="1"/>
      <c r="BK813" s="1"/>
      <c r="BL813" s="31"/>
      <c r="BM813" s="31"/>
      <c r="BN813" s="1"/>
      <c r="BO813" s="1"/>
      <c r="BP813" s="1"/>
      <c r="BQ813" s="1"/>
      <c r="BR813" s="1"/>
      <c r="BS813" s="4"/>
      <c r="BT813" s="37">
        <f t="shared" si="50"/>
        <v>45945</v>
      </c>
      <c r="BU813" s="229"/>
      <c r="BV813" s="183"/>
      <c r="BW813" s="228"/>
      <c r="BX813" s="182"/>
      <c r="BY813" s="182"/>
      <c r="BZ813" s="1"/>
      <c r="CA813" s="1"/>
      <c r="CB813" s="1"/>
      <c r="CC813" s="183"/>
      <c r="CE813" s="1"/>
      <c r="CF813" s="1"/>
      <c r="CG813" s="1"/>
      <c r="CH813" s="1"/>
      <c r="CI813" s="1"/>
      <c r="CJ813" s="1"/>
      <c r="CK813" s="1"/>
      <c r="CL813" s="1"/>
      <c r="CM813" s="1"/>
      <c r="CN813" s="1"/>
      <c r="CO813" s="1"/>
    </row>
    <row r="814" spans="1:93" ht="30" customHeight="1" x14ac:dyDescent="0.2">
      <c r="A814" s="1">
        <v>808</v>
      </c>
      <c r="B814" s="1" t="s">
        <v>405</v>
      </c>
      <c r="C814" s="1" t="s">
        <v>404</v>
      </c>
      <c r="D814" s="1" t="s">
        <v>408</v>
      </c>
      <c r="E814" s="1"/>
      <c r="F814" s="1" t="s">
        <v>74</v>
      </c>
      <c r="G814" s="1">
        <v>2</v>
      </c>
      <c r="H814" s="1" t="s">
        <v>341</v>
      </c>
      <c r="I814" s="1" t="s">
        <v>114</v>
      </c>
      <c r="J814" s="64">
        <v>94112</v>
      </c>
      <c r="K814" s="64">
        <v>60972</v>
      </c>
      <c r="L814" s="29">
        <v>45917</v>
      </c>
      <c r="M814" s="29" t="s">
        <v>4163</v>
      </c>
      <c r="N814" s="1" t="s">
        <v>25</v>
      </c>
      <c r="O814" s="28" t="s">
        <v>225</v>
      </c>
      <c r="P814" s="1" t="s">
        <v>216</v>
      </c>
      <c r="Q814" s="64">
        <v>10</v>
      </c>
      <c r="R814" s="1" t="s">
        <v>409</v>
      </c>
      <c r="T814" s="1" t="s">
        <v>115</v>
      </c>
      <c r="U814" s="1"/>
      <c r="V814" s="1"/>
      <c r="W814" s="4"/>
      <c r="X814" s="28"/>
      <c r="Y814" s="33"/>
      <c r="Z814" s="33"/>
      <c r="AA814" s="96"/>
      <c r="AB814" s="178"/>
      <c r="AC814" s="33">
        <v>26.5</v>
      </c>
      <c r="AD814" s="33">
        <v>240</v>
      </c>
      <c r="AE814" s="33" t="s">
        <v>103</v>
      </c>
      <c r="AF814" s="33" t="s">
        <v>103</v>
      </c>
      <c r="AG814" s="33"/>
      <c r="AH814" s="4"/>
      <c r="AI814" s="1"/>
      <c r="AJ814" s="1"/>
      <c r="AK814" s="1"/>
      <c r="AL814" s="5"/>
      <c r="AM814" s="164">
        <f t="shared" si="49"/>
        <v>45920</v>
      </c>
      <c r="AW814" s="96"/>
      <c r="AX814" s="37">
        <f t="shared" si="48"/>
        <v>45924</v>
      </c>
      <c r="AY814" s="182"/>
      <c r="AZ814" s="183"/>
      <c r="BA814" s="182"/>
      <c r="BB814" s="182"/>
      <c r="BC814" s="182"/>
      <c r="BD814" s="1"/>
      <c r="BE814" s="1"/>
      <c r="BF814" s="1"/>
      <c r="BG814" s="183"/>
      <c r="BH814" s="4"/>
      <c r="BI814" s="1"/>
      <c r="BJ814" s="1"/>
      <c r="BK814" s="1"/>
      <c r="BL814" s="31"/>
      <c r="BM814" s="31"/>
      <c r="BN814" s="1"/>
      <c r="BO814" s="1"/>
      <c r="BP814" s="1"/>
      <c r="BQ814" s="1"/>
      <c r="BR814" s="1"/>
      <c r="BS814" s="4"/>
      <c r="BT814" s="37">
        <f t="shared" si="50"/>
        <v>45945</v>
      </c>
      <c r="BU814" s="229"/>
      <c r="BV814" s="183"/>
      <c r="BW814" s="228"/>
      <c r="BX814" s="182"/>
      <c r="BY814" s="182"/>
      <c r="BZ814" s="1"/>
      <c r="CA814" s="1"/>
      <c r="CB814" s="1"/>
      <c r="CC814" s="183"/>
      <c r="CE814" s="1"/>
      <c r="CF814" s="1"/>
      <c r="CG814" s="1"/>
      <c r="CH814" s="1"/>
      <c r="CI814" s="1"/>
      <c r="CJ814" s="1"/>
      <c r="CK814" s="1"/>
      <c r="CL814" s="1"/>
      <c r="CM814" s="1"/>
      <c r="CN814" s="1"/>
      <c r="CO814" s="1"/>
    </row>
    <row r="815" spans="1:93" ht="30" customHeight="1" x14ac:dyDescent="0.2">
      <c r="A815" s="1">
        <v>809</v>
      </c>
      <c r="B815" s="1" t="s">
        <v>405</v>
      </c>
      <c r="C815" s="1" t="s">
        <v>404</v>
      </c>
      <c r="D815" s="1" t="s">
        <v>408</v>
      </c>
      <c r="E815" s="1"/>
      <c r="F815" s="1" t="s">
        <v>74</v>
      </c>
      <c r="G815" s="1">
        <v>2</v>
      </c>
      <c r="H815" s="1" t="s">
        <v>341</v>
      </c>
      <c r="I815" s="1" t="s">
        <v>114</v>
      </c>
      <c r="J815" s="64">
        <v>69810</v>
      </c>
      <c r="K815" s="64">
        <v>60973</v>
      </c>
      <c r="L815" s="29">
        <v>45917</v>
      </c>
      <c r="M815" s="29" t="s">
        <v>4163</v>
      </c>
      <c r="N815" s="1" t="s">
        <v>25</v>
      </c>
      <c r="O815" s="28" t="s">
        <v>225</v>
      </c>
      <c r="P815" s="1" t="s">
        <v>216</v>
      </c>
      <c r="Q815" s="64">
        <v>8</v>
      </c>
      <c r="R815" s="1" t="s">
        <v>409</v>
      </c>
      <c r="T815" s="1" t="s">
        <v>115</v>
      </c>
      <c r="U815" s="1"/>
      <c r="V815" s="1"/>
      <c r="W815" s="4"/>
      <c r="X815" s="28"/>
      <c r="Y815" s="33"/>
      <c r="Z815" s="33"/>
      <c r="AA815" s="96"/>
      <c r="AB815" s="178"/>
      <c r="AC815" s="33">
        <v>27.5</v>
      </c>
      <c r="AD815" s="33">
        <v>200</v>
      </c>
      <c r="AE815" s="33" t="s">
        <v>103</v>
      </c>
      <c r="AF815" s="33" t="s">
        <v>103</v>
      </c>
      <c r="AG815" s="33"/>
      <c r="AH815" s="4"/>
      <c r="AI815" s="1"/>
      <c r="AJ815" s="1"/>
      <c r="AK815" s="1"/>
      <c r="AL815" s="5"/>
      <c r="AM815" s="164">
        <f t="shared" si="49"/>
        <v>45920</v>
      </c>
      <c r="AW815" s="96"/>
      <c r="AX815" s="37">
        <f t="shared" si="48"/>
        <v>45924</v>
      </c>
      <c r="AY815" s="182"/>
      <c r="AZ815" s="183"/>
      <c r="BA815" s="182"/>
      <c r="BB815" s="182"/>
      <c r="BC815" s="182"/>
      <c r="BD815" s="1"/>
      <c r="BE815" s="1"/>
      <c r="BF815" s="1"/>
      <c r="BG815" s="183"/>
      <c r="BH815" s="4"/>
      <c r="BI815" s="1"/>
      <c r="BJ815" s="1"/>
      <c r="BK815" s="1"/>
      <c r="BL815" s="31"/>
      <c r="BM815" s="31"/>
      <c r="BN815" s="1"/>
      <c r="BO815" s="1"/>
      <c r="BP815" s="1"/>
      <c r="BQ815" s="1"/>
      <c r="BR815" s="1"/>
      <c r="BS815" s="4"/>
      <c r="BT815" s="37">
        <f t="shared" si="50"/>
        <v>45945</v>
      </c>
      <c r="BU815" s="229"/>
      <c r="BV815" s="183"/>
      <c r="BW815" s="228"/>
      <c r="BX815" s="182"/>
      <c r="BY815" s="182"/>
      <c r="BZ815" s="1"/>
      <c r="CA815" s="1"/>
      <c r="CB815" s="1"/>
      <c r="CC815" s="183"/>
      <c r="CE815" s="1"/>
      <c r="CF815" s="1"/>
      <c r="CG815" s="1"/>
      <c r="CH815" s="1"/>
      <c r="CI815" s="1"/>
      <c r="CJ815" s="1"/>
      <c r="CK815" s="1"/>
      <c r="CL815" s="1"/>
      <c r="CM815" s="1"/>
      <c r="CN815" s="1"/>
      <c r="CO815" s="1"/>
    </row>
    <row r="816" spans="1:93" ht="30" customHeight="1" x14ac:dyDescent="0.2">
      <c r="A816" s="1">
        <v>810</v>
      </c>
      <c r="B816" s="1" t="s">
        <v>405</v>
      </c>
      <c r="C816" s="1" t="s">
        <v>404</v>
      </c>
      <c r="D816" s="1" t="s">
        <v>408</v>
      </c>
      <c r="E816" s="1"/>
      <c r="F816" s="1" t="s">
        <v>74</v>
      </c>
      <c r="G816" s="1">
        <v>2</v>
      </c>
      <c r="H816" s="1" t="s">
        <v>341</v>
      </c>
      <c r="I816" s="1" t="s">
        <v>114</v>
      </c>
      <c r="J816" s="64">
        <v>76012</v>
      </c>
      <c r="K816" s="64">
        <v>60974</v>
      </c>
      <c r="L816" s="29">
        <v>45917</v>
      </c>
      <c r="M816" s="29" t="s">
        <v>4163</v>
      </c>
      <c r="N816" s="1" t="s">
        <v>25</v>
      </c>
      <c r="O816" s="28" t="s">
        <v>225</v>
      </c>
      <c r="P816" s="1" t="s">
        <v>216</v>
      </c>
      <c r="Q816" s="64">
        <v>10</v>
      </c>
      <c r="R816" s="1" t="s">
        <v>409</v>
      </c>
      <c r="S816" s="1" t="s">
        <v>2</v>
      </c>
      <c r="T816" s="1" t="s">
        <v>2</v>
      </c>
      <c r="U816" s="1"/>
      <c r="V816" s="1" t="s">
        <v>406</v>
      </c>
      <c r="W816" s="4"/>
      <c r="X816" s="28"/>
      <c r="Y816" s="33"/>
      <c r="Z816" s="33"/>
      <c r="AA816" s="96"/>
      <c r="AB816" s="178"/>
      <c r="AC816" s="33">
        <v>27</v>
      </c>
      <c r="AD816" s="33">
        <v>100</v>
      </c>
      <c r="AE816" s="33" t="s">
        <v>103</v>
      </c>
      <c r="AF816" s="33" t="s">
        <v>103</v>
      </c>
      <c r="AG816" s="33"/>
      <c r="AH816" s="4"/>
      <c r="AI816" s="1"/>
      <c r="AJ816" s="1"/>
      <c r="AK816" s="1"/>
      <c r="AL816" s="5"/>
      <c r="AM816" s="164">
        <f t="shared" si="49"/>
        <v>45920</v>
      </c>
      <c r="AW816" s="96"/>
      <c r="AX816" s="37">
        <f t="shared" si="48"/>
        <v>45924</v>
      </c>
      <c r="AY816" s="182"/>
      <c r="AZ816" s="183"/>
      <c r="BA816" s="182"/>
      <c r="BB816" s="182"/>
      <c r="BC816" s="182"/>
      <c r="BD816" s="1"/>
      <c r="BE816" s="1"/>
      <c r="BF816" s="1"/>
      <c r="BG816" s="183"/>
      <c r="BH816" s="4"/>
      <c r="BI816" s="1"/>
      <c r="BJ816" s="1"/>
      <c r="BK816" s="1"/>
      <c r="BL816" s="31"/>
      <c r="BM816" s="31"/>
      <c r="BN816" s="1"/>
      <c r="BO816" s="1"/>
      <c r="BP816" s="1"/>
      <c r="BQ816" s="1"/>
      <c r="BR816" s="1"/>
      <c r="BS816" s="4"/>
      <c r="BT816" s="37">
        <f t="shared" si="50"/>
        <v>45945</v>
      </c>
      <c r="BU816" s="229"/>
      <c r="BV816" s="183"/>
      <c r="BW816" s="228"/>
      <c r="BX816" s="182"/>
      <c r="BY816" s="182"/>
      <c r="BZ816" s="1"/>
      <c r="CA816" s="1"/>
      <c r="CB816" s="1"/>
      <c r="CC816" s="183"/>
      <c r="CE816" s="1"/>
      <c r="CF816" s="1"/>
      <c r="CG816" s="1"/>
      <c r="CH816" s="1"/>
      <c r="CI816" s="1"/>
      <c r="CJ816" s="1"/>
      <c r="CK816" s="1"/>
      <c r="CL816" s="1"/>
      <c r="CM816" s="1"/>
      <c r="CN816" s="1"/>
      <c r="CO816" s="1"/>
    </row>
    <row r="817" spans="1:93" ht="30" customHeight="1" x14ac:dyDescent="0.2">
      <c r="A817" s="1">
        <v>811</v>
      </c>
      <c r="B817" s="1" t="s">
        <v>405</v>
      </c>
      <c r="C817" s="1" t="s">
        <v>404</v>
      </c>
      <c r="D817" s="1" t="s">
        <v>408</v>
      </c>
      <c r="E817" s="1"/>
      <c r="F817" s="1" t="s">
        <v>74</v>
      </c>
      <c r="G817" s="1">
        <v>2</v>
      </c>
      <c r="H817" s="1" t="s">
        <v>341</v>
      </c>
      <c r="I817" s="1" t="s">
        <v>114</v>
      </c>
      <c r="J817" s="64">
        <v>76512</v>
      </c>
      <c r="K817" s="64">
        <v>60975</v>
      </c>
      <c r="L817" s="29">
        <v>45917</v>
      </c>
      <c r="M817" s="29" t="s">
        <v>4163</v>
      </c>
      <c r="N817" s="1" t="s">
        <v>25</v>
      </c>
      <c r="O817" s="28" t="s">
        <v>225</v>
      </c>
      <c r="P817" s="1" t="s">
        <v>216</v>
      </c>
      <c r="Q817" s="64">
        <v>10</v>
      </c>
      <c r="R817" s="1" t="s">
        <v>409</v>
      </c>
      <c r="T817" s="1" t="s">
        <v>115</v>
      </c>
      <c r="U817" s="1"/>
      <c r="V817" s="1"/>
      <c r="W817" s="4"/>
      <c r="X817" s="28"/>
      <c r="Y817" s="33"/>
      <c r="Z817" s="33"/>
      <c r="AA817" s="96"/>
      <c r="AB817" s="178"/>
      <c r="AC817" s="33">
        <v>27</v>
      </c>
      <c r="AD817" s="33">
        <v>210</v>
      </c>
      <c r="AE817" s="33" t="s">
        <v>103</v>
      </c>
      <c r="AF817" s="33" t="s">
        <v>103</v>
      </c>
      <c r="AG817" s="33"/>
      <c r="AH817" s="4"/>
      <c r="AI817" s="1"/>
      <c r="AJ817" s="1"/>
      <c r="AK817" s="1"/>
      <c r="AL817" s="5"/>
      <c r="AM817" s="164">
        <f t="shared" si="49"/>
        <v>45920</v>
      </c>
      <c r="AW817" s="96"/>
      <c r="AX817" s="37">
        <f t="shared" si="48"/>
        <v>45924</v>
      </c>
      <c r="AY817" s="182"/>
      <c r="AZ817" s="183"/>
      <c r="BA817" s="182"/>
      <c r="BB817" s="182"/>
      <c r="BC817" s="182"/>
      <c r="BD817" s="1"/>
      <c r="BE817" s="1"/>
      <c r="BF817" s="1"/>
      <c r="BG817" s="183"/>
      <c r="BH817" s="4"/>
      <c r="BI817" s="1"/>
      <c r="BJ817" s="1"/>
      <c r="BK817" s="1"/>
      <c r="BL817" s="31"/>
      <c r="BM817" s="31"/>
      <c r="BN817" s="1"/>
      <c r="BO817" s="1"/>
      <c r="BP817" s="1"/>
      <c r="BQ817" s="1"/>
      <c r="BR817" s="1"/>
      <c r="BS817" s="4"/>
      <c r="BT817" s="37">
        <f t="shared" si="50"/>
        <v>45945</v>
      </c>
      <c r="BU817" s="229"/>
      <c r="BV817" s="183"/>
      <c r="BW817" s="228"/>
      <c r="BX817" s="182"/>
      <c r="BY817" s="182"/>
      <c r="BZ817" s="1"/>
      <c r="CA817" s="1"/>
      <c r="CB817" s="1"/>
      <c r="CC817" s="183"/>
      <c r="CE817" s="1"/>
      <c r="CF817" s="1"/>
      <c r="CG817" s="1"/>
      <c r="CH817" s="1"/>
      <c r="CI817" s="1"/>
      <c r="CJ817" s="1"/>
      <c r="CK817" s="1"/>
      <c r="CL817" s="1"/>
      <c r="CM817" s="1"/>
      <c r="CN817" s="1"/>
      <c r="CO817" s="1"/>
    </row>
    <row r="818" spans="1:93" ht="30" customHeight="1" x14ac:dyDescent="0.2">
      <c r="A818" s="1">
        <v>812</v>
      </c>
      <c r="B818" s="1" t="s">
        <v>405</v>
      </c>
      <c r="C818" s="1" t="s">
        <v>404</v>
      </c>
      <c r="D818" s="1" t="s">
        <v>408</v>
      </c>
      <c r="E818" s="1"/>
      <c r="F818" s="1" t="s">
        <v>74</v>
      </c>
      <c r="G818" s="1">
        <v>2</v>
      </c>
      <c r="H818" s="1" t="s">
        <v>341</v>
      </c>
      <c r="I818" s="1" t="s">
        <v>114</v>
      </c>
      <c r="J818" s="64">
        <v>89213</v>
      </c>
      <c r="K818" s="64">
        <v>60976</v>
      </c>
      <c r="L818" s="29">
        <v>45917</v>
      </c>
      <c r="M818" s="29" t="s">
        <v>4163</v>
      </c>
      <c r="N818" s="1" t="s">
        <v>25</v>
      </c>
      <c r="O818" s="28" t="s">
        <v>225</v>
      </c>
      <c r="P818" s="1" t="s">
        <v>216</v>
      </c>
      <c r="Q818" s="64">
        <v>10</v>
      </c>
      <c r="R818" s="1" t="s">
        <v>409</v>
      </c>
      <c r="T818" s="1" t="s">
        <v>115</v>
      </c>
      <c r="U818" s="1"/>
      <c r="V818" s="1"/>
      <c r="W818" s="4"/>
      <c r="X818" s="28"/>
      <c r="Y818" s="33"/>
      <c r="Z818" s="33"/>
      <c r="AA818" s="96"/>
      <c r="AB818" s="178"/>
      <c r="AC818" s="33">
        <v>26</v>
      </c>
      <c r="AD818" s="33">
        <v>230</v>
      </c>
      <c r="AE818" s="33" t="s">
        <v>103</v>
      </c>
      <c r="AF818" s="33" t="s">
        <v>103</v>
      </c>
      <c r="AG818" s="33"/>
      <c r="AH818" s="4"/>
      <c r="AI818" s="1"/>
      <c r="AJ818" s="1"/>
      <c r="AK818" s="1"/>
      <c r="AL818" s="5"/>
      <c r="AM818" s="164">
        <f t="shared" si="49"/>
        <v>45920</v>
      </c>
      <c r="AW818" s="96"/>
      <c r="AX818" s="37">
        <f t="shared" si="48"/>
        <v>45924</v>
      </c>
      <c r="AY818" s="182"/>
      <c r="AZ818" s="183"/>
      <c r="BA818" s="182"/>
      <c r="BB818" s="182"/>
      <c r="BC818" s="182"/>
      <c r="BD818" s="1"/>
      <c r="BE818" s="1"/>
      <c r="BF818" s="1"/>
      <c r="BG818" s="183"/>
      <c r="BH818" s="4"/>
      <c r="BI818" s="1"/>
      <c r="BJ818" s="1"/>
      <c r="BK818" s="1"/>
      <c r="BL818" s="31"/>
      <c r="BM818" s="31"/>
      <c r="BN818" s="1"/>
      <c r="BO818" s="1"/>
      <c r="BP818" s="1"/>
      <c r="BQ818" s="1"/>
      <c r="BR818" s="1"/>
      <c r="BS818" s="4"/>
      <c r="BT818" s="37">
        <f t="shared" si="50"/>
        <v>45945</v>
      </c>
      <c r="BU818" s="229"/>
      <c r="BV818" s="183"/>
      <c r="BW818" s="228"/>
      <c r="BX818" s="182"/>
      <c r="BY818" s="182"/>
      <c r="BZ818" s="1"/>
      <c r="CA818" s="1"/>
      <c r="CB818" s="1"/>
      <c r="CC818" s="183"/>
      <c r="CE818" s="1"/>
      <c r="CF818" s="1"/>
      <c r="CG818" s="1"/>
      <c r="CH818" s="1"/>
      <c r="CI818" s="1"/>
      <c r="CJ818" s="1"/>
      <c r="CK818" s="1"/>
      <c r="CL818" s="1"/>
      <c r="CM818" s="1"/>
      <c r="CN818" s="1"/>
      <c r="CO818" s="1"/>
    </row>
    <row r="819" spans="1:93" ht="30" customHeight="1" x14ac:dyDescent="0.2">
      <c r="A819" s="1">
        <v>813</v>
      </c>
      <c r="B819" s="1" t="s">
        <v>405</v>
      </c>
      <c r="C819" s="1" t="s">
        <v>404</v>
      </c>
      <c r="D819" s="1" t="s">
        <v>408</v>
      </c>
      <c r="E819" s="1"/>
      <c r="F819" s="1" t="s">
        <v>74</v>
      </c>
      <c r="G819" s="1">
        <v>2</v>
      </c>
      <c r="H819" s="1" t="s">
        <v>341</v>
      </c>
      <c r="I819" s="1" t="s">
        <v>114</v>
      </c>
      <c r="J819" s="64">
        <v>76612</v>
      </c>
      <c r="K819" s="64">
        <v>60977</v>
      </c>
      <c r="L819" s="29">
        <v>45917</v>
      </c>
      <c r="M819" s="29" t="s">
        <v>4163</v>
      </c>
      <c r="N819" s="1" t="s">
        <v>25</v>
      </c>
      <c r="O819" s="28" t="s">
        <v>225</v>
      </c>
      <c r="P819" s="1" t="s">
        <v>216</v>
      </c>
      <c r="Q819" s="64">
        <v>10</v>
      </c>
      <c r="R819" s="1" t="s">
        <v>409</v>
      </c>
      <c r="T819" s="1" t="s">
        <v>115</v>
      </c>
      <c r="U819" s="1"/>
      <c r="V819" s="1"/>
      <c r="W819" s="4"/>
      <c r="X819" s="28"/>
      <c r="Y819" s="33"/>
      <c r="Z819" s="33"/>
      <c r="AA819" s="96"/>
      <c r="AB819" s="178"/>
      <c r="AC819" s="33">
        <v>26</v>
      </c>
      <c r="AD819" s="33">
        <v>230</v>
      </c>
      <c r="AE819" s="33" t="s">
        <v>103</v>
      </c>
      <c r="AF819" s="33" t="s">
        <v>103</v>
      </c>
      <c r="AG819" s="33"/>
      <c r="AH819" s="4"/>
      <c r="AI819" s="1"/>
      <c r="AJ819" s="1"/>
      <c r="AK819" s="1"/>
      <c r="AL819" s="5"/>
      <c r="AM819" s="164">
        <f t="shared" si="49"/>
        <v>45920</v>
      </c>
      <c r="AW819" s="96"/>
      <c r="AX819" s="37">
        <f t="shared" si="48"/>
        <v>45924</v>
      </c>
      <c r="AY819" s="182"/>
      <c r="AZ819" s="183"/>
      <c r="BA819" s="182"/>
      <c r="BB819" s="182"/>
      <c r="BC819" s="182"/>
      <c r="BD819" s="1"/>
      <c r="BE819" s="1"/>
      <c r="BF819" s="1"/>
      <c r="BG819" s="183"/>
      <c r="BH819" s="4"/>
      <c r="BI819" s="1"/>
      <c r="BJ819" s="1"/>
      <c r="BK819" s="1"/>
      <c r="BL819" s="31"/>
      <c r="BM819" s="31"/>
      <c r="BN819" s="1"/>
      <c r="BO819" s="1"/>
      <c r="BP819" s="1"/>
      <c r="BQ819" s="1"/>
      <c r="BR819" s="1"/>
      <c r="BS819" s="4"/>
      <c r="BT819" s="37">
        <f t="shared" si="50"/>
        <v>45945</v>
      </c>
      <c r="BU819" s="229"/>
      <c r="BV819" s="183"/>
      <c r="BW819" s="228"/>
      <c r="BX819" s="182"/>
      <c r="BY819" s="182"/>
      <c r="BZ819" s="1"/>
      <c r="CA819" s="1"/>
      <c r="CB819" s="1"/>
      <c r="CC819" s="183"/>
      <c r="CE819" s="1"/>
      <c r="CF819" s="1"/>
      <c r="CG819" s="1"/>
      <c r="CH819" s="1"/>
      <c r="CI819" s="1"/>
      <c r="CJ819" s="1"/>
      <c r="CK819" s="1"/>
      <c r="CL819" s="1"/>
      <c r="CM819" s="1"/>
      <c r="CN819" s="1"/>
      <c r="CO819" s="1"/>
    </row>
    <row r="820" spans="1:93" ht="30" customHeight="1" x14ac:dyDescent="0.2">
      <c r="A820" s="1">
        <v>814</v>
      </c>
      <c r="B820" s="1" t="s">
        <v>405</v>
      </c>
      <c r="C820" s="1" t="s">
        <v>404</v>
      </c>
      <c r="D820" s="1" t="s">
        <v>408</v>
      </c>
      <c r="E820" s="1"/>
      <c r="F820" s="1" t="s">
        <v>74</v>
      </c>
      <c r="G820" s="1">
        <v>2</v>
      </c>
      <c r="H820" s="1" t="s">
        <v>341</v>
      </c>
      <c r="I820" s="1" t="s">
        <v>114</v>
      </c>
      <c r="J820" s="64">
        <v>80412</v>
      </c>
      <c r="K820" s="64">
        <v>60978</v>
      </c>
      <c r="L820" s="29">
        <v>45917</v>
      </c>
      <c r="M820" s="29" t="s">
        <v>4163</v>
      </c>
      <c r="N820" s="1" t="s">
        <v>25</v>
      </c>
      <c r="O820" s="28" t="s">
        <v>225</v>
      </c>
      <c r="P820" s="1" t="s">
        <v>216</v>
      </c>
      <c r="Q820" s="64">
        <v>10</v>
      </c>
      <c r="R820" s="1" t="s">
        <v>409</v>
      </c>
      <c r="T820" s="1" t="s">
        <v>115</v>
      </c>
      <c r="U820" s="1"/>
      <c r="V820" s="1"/>
      <c r="W820" s="4"/>
      <c r="X820" s="28"/>
      <c r="Y820" s="33"/>
      <c r="Z820" s="33"/>
      <c r="AA820" s="96"/>
      <c r="AB820" s="178"/>
      <c r="AC820" s="33">
        <v>26.5</v>
      </c>
      <c r="AD820" s="33">
        <v>205</v>
      </c>
      <c r="AE820" s="33" t="s">
        <v>103</v>
      </c>
      <c r="AF820" s="33" t="s">
        <v>103</v>
      </c>
      <c r="AG820" s="33"/>
      <c r="AH820" s="4"/>
      <c r="AI820" s="1"/>
      <c r="AJ820" s="1"/>
      <c r="AK820" s="1"/>
      <c r="AL820" s="5"/>
      <c r="AM820" s="164">
        <f t="shared" si="49"/>
        <v>45920</v>
      </c>
      <c r="AW820" s="96"/>
      <c r="AX820" s="37">
        <f t="shared" si="48"/>
        <v>45924</v>
      </c>
      <c r="AY820" s="182"/>
      <c r="AZ820" s="183"/>
      <c r="BA820" s="182"/>
      <c r="BB820" s="182"/>
      <c r="BC820" s="182"/>
      <c r="BD820" s="1"/>
      <c r="BE820" s="1"/>
      <c r="BF820" s="1"/>
      <c r="BG820" s="183"/>
      <c r="BH820" s="4"/>
      <c r="BI820" s="1"/>
      <c r="BJ820" s="1"/>
      <c r="BK820" s="1"/>
      <c r="BL820" s="31"/>
      <c r="BM820" s="31"/>
      <c r="BN820" s="1"/>
      <c r="BO820" s="1"/>
      <c r="BP820" s="1"/>
      <c r="BQ820" s="1"/>
      <c r="BR820" s="1"/>
      <c r="BS820" s="4"/>
      <c r="BT820" s="37">
        <f t="shared" si="50"/>
        <v>45945</v>
      </c>
      <c r="BU820" s="229"/>
      <c r="BV820" s="183"/>
      <c r="BW820" s="228"/>
      <c r="BX820" s="182"/>
      <c r="BY820" s="182"/>
      <c r="BZ820" s="1"/>
      <c r="CA820" s="1"/>
      <c r="CB820" s="1"/>
      <c r="CC820" s="183"/>
      <c r="CE820" s="1"/>
      <c r="CF820" s="1"/>
      <c r="CG820" s="1"/>
      <c r="CH820" s="1"/>
      <c r="CI820" s="1"/>
      <c r="CJ820" s="1"/>
      <c r="CK820" s="1"/>
      <c r="CL820" s="1"/>
      <c r="CM820" s="1"/>
      <c r="CN820" s="1"/>
      <c r="CO820" s="1"/>
    </row>
    <row r="821" spans="1:93" ht="30" customHeight="1" x14ac:dyDescent="0.2">
      <c r="A821" s="1">
        <v>815</v>
      </c>
      <c r="B821" s="1" t="s">
        <v>405</v>
      </c>
      <c r="C821" s="1" t="s">
        <v>404</v>
      </c>
      <c r="D821" s="1" t="s">
        <v>408</v>
      </c>
      <c r="E821" s="1"/>
      <c r="F821" s="1" t="s">
        <v>74</v>
      </c>
      <c r="G821" s="1">
        <v>2</v>
      </c>
      <c r="H821" s="1" t="s">
        <v>341</v>
      </c>
      <c r="I821" s="1" t="s">
        <v>114</v>
      </c>
      <c r="J821" s="64">
        <v>9913</v>
      </c>
      <c r="K821" s="64">
        <v>60979</v>
      </c>
      <c r="L821" s="29">
        <v>45917</v>
      </c>
      <c r="M821" s="29" t="s">
        <v>4163</v>
      </c>
      <c r="N821" s="1" t="s">
        <v>25</v>
      </c>
      <c r="O821" s="28" t="s">
        <v>225</v>
      </c>
      <c r="P821" s="1" t="s">
        <v>216</v>
      </c>
      <c r="Q821" s="64">
        <v>10</v>
      </c>
      <c r="R821" s="1" t="s">
        <v>409</v>
      </c>
      <c r="T821" s="1" t="s">
        <v>115</v>
      </c>
      <c r="U821" s="1"/>
      <c r="V821" s="1"/>
      <c r="W821" s="4"/>
      <c r="X821" s="28"/>
      <c r="Y821" s="33"/>
      <c r="Z821" s="33"/>
      <c r="AA821" s="96"/>
      <c r="AB821" s="178"/>
      <c r="AC821" s="33">
        <v>26.5</v>
      </c>
      <c r="AD821" s="33">
        <v>205</v>
      </c>
      <c r="AE821" s="33" t="s">
        <v>103</v>
      </c>
      <c r="AF821" s="33" t="s">
        <v>103</v>
      </c>
      <c r="AG821" s="33"/>
      <c r="AH821" s="4"/>
      <c r="AI821" s="1"/>
      <c r="AJ821" s="1"/>
      <c r="AK821" s="1"/>
      <c r="AL821" s="5"/>
      <c r="AM821" s="164">
        <f t="shared" si="49"/>
        <v>45920</v>
      </c>
      <c r="AW821" s="96"/>
      <c r="AX821" s="37">
        <f t="shared" si="48"/>
        <v>45924</v>
      </c>
      <c r="AY821" s="182"/>
      <c r="AZ821" s="183"/>
      <c r="BA821" s="182"/>
      <c r="BB821" s="182"/>
      <c r="BC821" s="182"/>
      <c r="BD821" s="1"/>
      <c r="BE821" s="1"/>
      <c r="BF821" s="1"/>
      <c r="BG821" s="183"/>
      <c r="BH821" s="4"/>
      <c r="BI821" s="1"/>
      <c r="BJ821" s="1"/>
      <c r="BK821" s="1"/>
      <c r="BL821" s="31"/>
      <c r="BM821" s="31"/>
      <c r="BN821" s="1"/>
      <c r="BO821" s="1"/>
      <c r="BP821" s="1"/>
      <c r="BQ821" s="1"/>
      <c r="BR821" s="1"/>
      <c r="BS821" s="4"/>
      <c r="BT821" s="37">
        <f t="shared" si="50"/>
        <v>45945</v>
      </c>
      <c r="BU821" s="229"/>
      <c r="BV821" s="183"/>
      <c r="BW821" s="228"/>
      <c r="BX821" s="182"/>
      <c r="BY821" s="182"/>
      <c r="BZ821" s="1"/>
      <c r="CA821" s="1"/>
      <c r="CB821" s="1"/>
      <c r="CC821" s="183"/>
      <c r="CE821" s="1"/>
      <c r="CF821" s="1"/>
      <c r="CG821" s="1"/>
      <c r="CH821" s="1"/>
      <c r="CI821" s="1"/>
      <c r="CJ821" s="1"/>
      <c r="CK821" s="1"/>
      <c r="CL821" s="1"/>
      <c r="CM821" s="1"/>
      <c r="CN821" s="1"/>
      <c r="CO821" s="1"/>
    </row>
    <row r="822" spans="1:93" ht="30" customHeight="1" x14ac:dyDescent="0.2">
      <c r="A822" s="1">
        <v>816</v>
      </c>
      <c r="B822" s="1" t="s">
        <v>405</v>
      </c>
      <c r="C822" s="1" t="s">
        <v>404</v>
      </c>
      <c r="D822" s="1" t="s">
        <v>408</v>
      </c>
      <c r="E822" s="1"/>
      <c r="F822" s="1" t="s">
        <v>74</v>
      </c>
      <c r="G822" s="1">
        <v>2</v>
      </c>
      <c r="H822" s="1" t="s">
        <v>341</v>
      </c>
      <c r="I822" s="1" t="s">
        <v>114</v>
      </c>
      <c r="J822" s="64">
        <v>89613</v>
      </c>
      <c r="K822" s="64">
        <v>60980</v>
      </c>
      <c r="L822" s="29">
        <v>45917</v>
      </c>
      <c r="M822" s="29" t="s">
        <v>4163</v>
      </c>
      <c r="N822" s="1" t="s">
        <v>25</v>
      </c>
      <c r="O822" s="28" t="s">
        <v>225</v>
      </c>
      <c r="P822" s="1" t="s">
        <v>216</v>
      </c>
      <c r="Q822" s="64">
        <v>10</v>
      </c>
      <c r="R822" s="1" t="s">
        <v>409</v>
      </c>
      <c r="T822" s="1" t="s">
        <v>115</v>
      </c>
      <c r="U822" s="1"/>
      <c r="V822" s="1"/>
      <c r="W822" s="4"/>
      <c r="X822" s="28"/>
      <c r="Y822" s="33"/>
      <c r="Z822" s="33"/>
      <c r="AA822" s="96"/>
      <c r="AB822" s="178"/>
      <c r="AC822" s="33">
        <v>27</v>
      </c>
      <c r="AD822" s="33">
        <v>230</v>
      </c>
      <c r="AE822" s="33" t="s">
        <v>103</v>
      </c>
      <c r="AF822" s="33" t="s">
        <v>103</v>
      </c>
      <c r="AG822" s="33"/>
      <c r="AH822" s="4"/>
      <c r="AI822" s="1"/>
      <c r="AJ822" s="1"/>
      <c r="AK822" s="1"/>
      <c r="AL822" s="5"/>
      <c r="AM822" s="164">
        <f t="shared" si="49"/>
        <v>45920</v>
      </c>
      <c r="AW822" s="96"/>
      <c r="AX822" s="37">
        <f t="shared" si="48"/>
        <v>45924</v>
      </c>
      <c r="AY822" s="182"/>
      <c r="AZ822" s="183"/>
      <c r="BA822" s="182"/>
      <c r="BB822" s="182"/>
      <c r="BC822" s="182"/>
      <c r="BD822" s="1"/>
      <c r="BE822" s="1"/>
      <c r="BF822" s="1"/>
      <c r="BG822" s="183"/>
      <c r="BH822" s="4"/>
      <c r="BI822" s="1"/>
      <c r="BJ822" s="1"/>
      <c r="BK822" s="1"/>
      <c r="BL822" s="31"/>
      <c r="BM822" s="31"/>
      <c r="BN822" s="1"/>
      <c r="BO822" s="1"/>
      <c r="BP822" s="1"/>
      <c r="BQ822" s="1"/>
      <c r="BR822" s="1"/>
      <c r="BS822" s="4"/>
      <c r="BT822" s="37">
        <f t="shared" si="50"/>
        <v>45945</v>
      </c>
      <c r="BU822" s="229"/>
      <c r="BV822" s="183"/>
      <c r="BW822" s="228"/>
      <c r="BX822" s="182"/>
      <c r="BY822" s="182"/>
      <c r="BZ822" s="1"/>
      <c r="CA822" s="1"/>
      <c r="CB822" s="1"/>
      <c r="CC822" s="183"/>
      <c r="CE822" s="1"/>
      <c r="CF822" s="1"/>
      <c r="CG822" s="1"/>
      <c r="CH822" s="1"/>
      <c r="CI822" s="1"/>
      <c r="CJ822" s="1"/>
      <c r="CK822" s="1"/>
      <c r="CL822" s="1"/>
      <c r="CM822" s="1"/>
      <c r="CN822" s="1"/>
      <c r="CO822" s="1"/>
    </row>
    <row r="823" spans="1:93" ht="30" customHeight="1" x14ac:dyDescent="0.2">
      <c r="A823" s="1">
        <v>817</v>
      </c>
      <c r="B823" s="1" t="s">
        <v>405</v>
      </c>
      <c r="C823" s="1" t="s">
        <v>404</v>
      </c>
      <c r="D823" s="1" t="s">
        <v>408</v>
      </c>
      <c r="E823" s="1"/>
      <c r="F823" s="1" t="s">
        <v>74</v>
      </c>
      <c r="G823" s="1">
        <v>2</v>
      </c>
      <c r="H823" s="1" t="s">
        <v>341</v>
      </c>
      <c r="I823" s="1" t="s">
        <v>114</v>
      </c>
      <c r="J823" s="64">
        <v>89513</v>
      </c>
      <c r="K823" s="64">
        <v>60981</v>
      </c>
      <c r="L823" s="29">
        <v>45917</v>
      </c>
      <c r="M823" s="29" t="s">
        <v>4163</v>
      </c>
      <c r="N823" s="1" t="s">
        <v>25</v>
      </c>
      <c r="O823" s="28" t="s">
        <v>225</v>
      </c>
      <c r="P823" s="1" t="s">
        <v>216</v>
      </c>
      <c r="Q823" s="64">
        <v>10</v>
      </c>
      <c r="R823" s="1" t="s">
        <v>409</v>
      </c>
      <c r="T823" s="1" t="s">
        <v>115</v>
      </c>
      <c r="U823" s="1"/>
      <c r="V823" s="1"/>
      <c r="W823" s="4"/>
      <c r="X823" s="28"/>
      <c r="Y823" s="33"/>
      <c r="Z823" s="33"/>
      <c r="AA823" s="96"/>
      <c r="AB823" s="178"/>
      <c r="AC823" s="33">
        <v>27.5</v>
      </c>
      <c r="AD823" s="33">
        <v>215</v>
      </c>
      <c r="AE823" s="33" t="s">
        <v>103</v>
      </c>
      <c r="AF823" s="33" t="s">
        <v>103</v>
      </c>
      <c r="AG823" s="33"/>
      <c r="AH823" s="4"/>
      <c r="AI823" s="1"/>
      <c r="AJ823" s="1"/>
      <c r="AK823" s="1"/>
      <c r="AL823" s="5"/>
      <c r="AM823" s="164">
        <f t="shared" si="49"/>
        <v>45920</v>
      </c>
      <c r="AW823" s="96"/>
      <c r="AX823" s="37">
        <f t="shared" si="48"/>
        <v>45924</v>
      </c>
      <c r="AY823" s="182"/>
      <c r="AZ823" s="183"/>
      <c r="BA823" s="182"/>
      <c r="BB823" s="182"/>
      <c r="BC823" s="182"/>
      <c r="BD823" s="1"/>
      <c r="BE823" s="1"/>
      <c r="BF823" s="1"/>
      <c r="BG823" s="183"/>
      <c r="BH823" s="4"/>
      <c r="BI823" s="1"/>
      <c r="BJ823" s="1"/>
      <c r="BK823" s="1"/>
      <c r="BL823" s="31"/>
      <c r="BM823" s="31"/>
      <c r="BN823" s="1"/>
      <c r="BO823" s="1"/>
      <c r="BP823" s="1"/>
      <c r="BQ823" s="1"/>
      <c r="BR823" s="1"/>
      <c r="BS823" s="4"/>
      <c r="BT823" s="37">
        <f t="shared" si="50"/>
        <v>45945</v>
      </c>
      <c r="BU823" s="229"/>
      <c r="BV823" s="183"/>
      <c r="BW823" s="228"/>
      <c r="BX823" s="182"/>
      <c r="BY823" s="182"/>
      <c r="BZ823" s="1"/>
      <c r="CA823" s="1"/>
      <c r="CB823" s="1"/>
      <c r="CC823" s="183"/>
      <c r="CE823" s="1"/>
      <c r="CF823" s="1"/>
      <c r="CG823" s="1"/>
      <c r="CH823" s="1"/>
      <c r="CI823" s="1"/>
      <c r="CJ823" s="1"/>
      <c r="CK823" s="1"/>
      <c r="CL823" s="1"/>
      <c r="CM823" s="1"/>
      <c r="CN823" s="1"/>
      <c r="CO823" s="1"/>
    </row>
    <row r="824" spans="1:93" ht="30" customHeight="1" x14ac:dyDescent="0.2">
      <c r="A824" s="1">
        <v>818</v>
      </c>
      <c r="B824" s="1" t="s">
        <v>405</v>
      </c>
      <c r="C824" s="1" t="s">
        <v>404</v>
      </c>
      <c r="D824" s="1" t="s">
        <v>408</v>
      </c>
      <c r="E824" s="1"/>
      <c r="F824" s="1" t="s">
        <v>74</v>
      </c>
      <c r="G824" s="1">
        <v>2</v>
      </c>
      <c r="H824" s="1" t="s">
        <v>341</v>
      </c>
      <c r="I824" s="1" t="s">
        <v>114</v>
      </c>
      <c r="J824" s="64">
        <v>78712</v>
      </c>
      <c r="K824" s="64">
        <v>60982</v>
      </c>
      <c r="L824" s="29">
        <v>45917</v>
      </c>
      <c r="M824" s="29" t="s">
        <v>4163</v>
      </c>
      <c r="N824" s="1" t="s">
        <v>25</v>
      </c>
      <c r="O824" s="28" t="s">
        <v>225</v>
      </c>
      <c r="P824" s="1" t="s">
        <v>216</v>
      </c>
      <c r="Q824" s="64">
        <v>10</v>
      </c>
      <c r="R824" s="1" t="s">
        <v>409</v>
      </c>
      <c r="T824" s="1" t="s">
        <v>115</v>
      </c>
      <c r="U824" s="1"/>
      <c r="V824" s="1"/>
      <c r="W824" s="4"/>
      <c r="X824" s="28"/>
      <c r="Y824" s="33"/>
      <c r="Z824" s="33"/>
      <c r="AA824" s="96"/>
      <c r="AB824" s="178"/>
      <c r="AC824" s="33">
        <v>26.5</v>
      </c>
      <c r="AD824" s="33">
        <v>240</v>
      </c>
      <c r="AE824" s="33" t="s">
        <v>103</v>
      </c>
      <c r="AF824" s="33" t="s">
        <v>103</v>
      </c>
      <c r="AG824" s="33"/>
      <c r="AH824" s="4"/>
      <c r="AI824" s="1"/>
      <c r="AJ824" s="1"/>
      <c r="AK824" s="1"/>
      <c r="AL824" s="5"/>
      <c r="AM824" s="164">
        <f t="shared" si="49"/>
        <v>45920</v>
      </c>
      <c r="AW824" s="96"/>
      <c r="AX824" s="37">
        <f t="shared" si="48"/>
        <v>45924</v>
      </c>
      <c r="AY824" s="182"/>
      <c r="AZ824" s="183"/>
      <c r="BA824" s="182"/>
      <c r="BB824" s="182"/>
      <c r="BC824" s="182"/>
      <c r="BD824" s="1"/>
      <c r="BE824" s="1"/>
      <c r="BF824" s="1"/>
      <c r="BG824" s="183"/>
      <c r="BH824" s="4"/>
      <c r="BI824" s="1"/>
      <c r="BJ824" s="1"/>
      <c r="BK824" s="1"/>
      <c r="BL824" s="31"/>
      <c r="BM824" s="31"/>
      <c r="BN824" s="1"/>
      <c r="BO824" s="1"/>
      <c r="BP824" s="1"/>
      <c r="BQ824" s="1"/>
      <c r="BR824" s="1"/>
      <c r="BS824" s="4"/>
      <c r="BT824" s="37">
        <f t="shared" si="50"/>
        <v>45945</v>
      </c>
      <c r="BU824" s="229"/>
      <c r="BV824" s="183"/>
      <c r="BW824" s="228"/>
      <c r="BX824" s="182"/>
      <c r="BY824" s="182"/>
      <c r="BZ824" s="1"/>
      <c r="CA824" s="1"/>
      <c r="CB824" s="1"/>
      <c r="CC824" s="183"/>
      <c r="CE824" s="1"/>
      <c r="CF824" s="1"/>
      <c r="CG824" s="1"/>
      <c r="CH824" s="1"/>
      <c r="CI824" s="1"/>
      <c r="CJ824" s="1"/>
      <c r="CK824" s="1"/>
      <c r="CL824" s="1"/>
      <c r="CM824" s="1"/>
      <c r="CN824" s="1"/>
      <c r="CO824" s="1"/>
    </row>
    <row r="825" spans="1:93" ht="30" customHeight="1" x14ac:dyDescent="0.2">
      <c r="A825" s="1">
        <v>819</v>
      </c>
      <c r="B825" s="1" t="s">
        <v>405</v>
      </c>
      <c r="C825" s="1" t="s">
        <v>404</v>
      </c>
      <c r="D825" s="1" t="s">
        <v>408</v>
      </c>
      <c r="E825" s="1"/>
      <c r="F825" s="1" t="s">
        <v>74</v>
      </c>
      <c r="G825" s="1">
        <v>2</v>
      </c>
      <c r="H825" s="1" t="s">
        <v>341</v>
      </c>
      <c r="I825" s="1" t="s">
        <v>114</v>
      </c>
      <c r="J825" s="64">
        <v>89313</v>
      </c>
      <c r="K825" s="64">
        <v>60983</v>
      </c>
      <c r="L825" s="29">
        <v>45917</v>
      </c>
      <c r="M825" s="29" t="s">
        <v>4163</v>
      </c>
      <c r="N825" s="1" t="s">
        <v>25</v>
      </c>
      <c r="O825" s="28" t="s">
        <v>225</v>
      </c>
      <c r="P825" s="1" t="s">
        <v>216</v>
      </c>
      <c r="Q825" s="64">
        <v>10</v>
      </c>
      <c r="R825" s="1" t="s">
        <v>409</v>
      </c>
      <c r="T825" s="1" t="s">
        <v>115</v>
      </c>
      <c r="U825" s="1"/>
      <c r="V825" s="1"/>
      <c r="W825" s="4"/>
      <c r="X825" s="28"/>
      <c r="Y825" s="33"/>
      <c r="Z825" s="33"/>
      <c r="AA825" s="96"/>
      <c r="AB825" s="178"/>
      <c r="AC825" s="33">
        <v>28</v>
      </c>
      <c r="AD825" s="33">
        <v>220</v>
      </c>
      <c r="AE825" s="33" t="s">
        <v>103</v>
      </c>
      <c r="AF825" s="33" t="s">
        <v>103</v>
      </c>
      <c r="AG825" s="33"/>
      <c r="AH825" s="4"/>
      <c r="AI825" s="1"/>
      <c r="AJ825" s="1"/>
      <c r="AK825" s="1"/>
      <c r="AL825" s="5"/>
      <c r="AM825" s="164">
        <f t="shared" si="49"/>
        <v>45920</v>
      </c>
      <c r="AW825" s="96"/>
      <c r="AX825" s="37">
        <f t="shared" si="48"/>
        <v>45924</v>
      </c>
      <c r="AY825" s="182"/>
      <c r="AZ825" s="183"/>
      <c r="BA825" s="182"/>
      <c r="BB825" s="182"/>
      <c r="BC825" s="182"/>
      <c r="BD825" s="1"/>
      <c r="BE825" s="1"/>
      <c r="BF825" s="1"/>
      <c r="BG825" s="183"/>
      <c r="BH825" s="4"/>
      <c r="BI825" s="1"/>
      <c r="BJ825" s="1"/>
      <c r="BK825" s="1"/>
      <c r="BL825" s="31"/>
      <c r="BM825" s="31"/>
      <c r="BN825" s="1"/>
      <c r="BO825" s="1"/>
      <c r="BP825" s="1"/>
      <c r="BQ825" s="1"/>
      <c r="BR825" s="1"/>
      <c r="BS825" s="4"/>
      <c r="BT825" s="37">
        <f t="shared" si="50"/>
        <v>45945</v>
      </c>
      <c r="BU825" s="229"/>
      <c r="BV825" s="183"/>
      <c r="BW825" s="228"/>
      <c r="BX825" s="182"/>
      <c r="BY825" s="182"/>
      <c r="BZ825" s="1"/>
      <c r="CA825" s="1"/>
      <c r="CB825" s="1"/>
      <c r="CC825" s="183"/>
      <c r="CE825" s="1"/>
      <c r="CF825" s="1"/>
      <c r="CG825" s="1"/>
      <c r="CH825" s="1"/>
      <c r="CI825" s="1"/>
      <c r="CJ825" s="1"/>
      <c r="CK825" s="1"/>
      <c r="CL825" s="1"/>
      <c r="CM825" s="1"/>
      <c r="CN825" s="1"/>
      <c r="CO825" s="1"/>
    </row>
    <row r="826" spans="1:93" ht="30" customHeight="1" x14ac:dyDescent="0.2">
      <c r="A826" s="1">
        <v>820</v>
      </c>
      <c r="B826" s="1" t="s">
        <v>405</v>
      </c>
      <c r="C826" s="1" t="s">
        <v>404</v>
      </c>
      <c r="D826" s="1" t="s">
        <v>408</v>
      </c>
      <c r="E826" s="1"/>
      <c r="F826" s="1" t="s">
        <v>74</v>
      </c>
      <c r="G826" s="1">
        <v>2</v>
      </c>
      <c r="H826" s="1" t="s">
        <v>341</v>
      </c>
      <c r="I826" s="1" t="s">
        <v>114</v>
      </c>
      <c r="J826" s="64">
        <v>90613</v>
      </c>
      <c r="K826" s="64">
        <v>60984</v>
      </c>
      <c r="L826" s="29">
        <v>45917</v>
      </c>
      <c r="M826" s="29" t="s">
        <v>4163</v>
      </c>
      <c r="N826" s="1" t="s">
        <v>25</v>
      </c>
      <c r="O826" s="28" t="s">
        <v>225</v>
      </c>
      <c r="P826" s="1" t="s">
        <v>216</v>
      </c>
      <c r="Q826" s="64">
        <v>10</v>
      </c>
      <c r="R826" s="1" t="s">
        <v>409</v>
      </c>
      <c r="T826" s="1" t="s">
        <v>115</v>
      </c>
      <c r="U826" s="1"/>
      <c r="V826" s="1"/>
      <c r="W826" s="4"/>
      <c r="X826" s="28"/>
      <c r="Y826" s="33"/>
      <c r="Z826" s="33"/>
      <c r="AA826" s="96"/>
      <c r="AB826" s="178"/>
      <c r="AC826" s="33">
        <v>27</v>
      </c>
      <c r="AD826" s="33">
        <v>200</v>
      </c>
      <c r="AE826" s="33" t="s">
        <v>103</v>
      </c>
      <c r="AF826" s="33" t="s">
        <v>103</v>
      </c>
      <c r="AG826" s="33"/>
      <c r="AH826" s="4"/>
      <c r="AI826" s="1"/>
      <c r="AJ826" s="1"/>
      <c r="AK826" s="1"/>
      <c r="AL826" s="5"/>
      <c r="AM826" s="164">
        <f t="shared" si="49"/>
        <v>45920</v>
      </c>
      <c r="AW826" s="96"/>
      <c r="AX826" s="37">
        <f t="shared" si="48"/>
        <v>45924</v>
      </c>
      <c r="AY826" s="182"/>
      <c r="AZ826" s="183"/>
      <c r="BA826" s="182"/>
      <c r="BB826" s="182"/>
      <c r="BC826" s="182"/>
      <c r="BD826" s="1"/>
      <c r="BE826" s="1"/>
      <c r="BF826" s="1"/>
      <c r="BG826" s="183"/>
      <c r="BH826" s="4"/>
      <c r="BI826" s="1"/>
      <c r="BJ826" s="1"/>
      <c r="BK826" s="1"/>
      <c r="BL826" s="31"/>
      <c r="BM826" s="31"/>
      <c r="BN826" s="1"/>
      <c r="BO826" s="1"/>
      <c r="BP826" s="1"/>
      <c r="BQ826" s="1"/>
      <c r="BR826" s="1"/>
      <c r="BS826" s="4"/>
      <c r="BT826" s="37">
        <f t="shared" si="50"/>
        <v>45945</v>
      </c>
      <c r="BU826" s="229"/>
      <c r="BV826" s="183"/>
      <c r="BW826" s="228"/>
      <c r="BX826" s="182"/>
      <c r="BY826" s="182"/>
      <c r="BZ826" s="1"/>
      <c r="CA826" s="1"/>
      <c r="CB826" s="1"/>
      <c r="CC826" s="183"/>
      <c r="CE826" s="1"/>
      <c r="CF826" s="1"/>
      <c r="CG826" s="1"/>
      <c r="CH826" s="1"/>
      <c r="CI826" s="1"/>
      <c r="CJ826" s="1"/>
      <c r="CK826" s="1"/>
      <c r="CL826" s="1"/>
      <c r="CM826" s="1"/>
      <c r="CN826" s="1"/>
      <c r="CO826" s="1"/>
    </row>
    <row r="827" spans="1:93" ht="30" customHeight="1" x14ac:dyDescent="0.2">
      <c r="A827" s="1">
        <v>821</v>
      </c>
      <c r="B827" s="1" t="s">
        <v>405</v>
      </c>
      <c r="C827" s="1" t="s">
        <v>404</v>
      </c>
      <c r="D827" s="1" t="s">
        <v>408</v>
      </c>
      <c r="E827" s="1"/>
      <c r="F827" s="1" t="s">
        <v>74</v>
      </c>
      <c r="G827" s="1">
        <v>2</v>
      </c>
      <c r="H827" s="1" t="s">
        <v>341</v>
      </c>
      <c r="I827" s="1" t="s">
        <v>114</v>
      </c>
      <c r="J827" s="64">
        <v>80312</v>
      </c>
      <c r="K827" s="64">
        <v>60985</v>
      </c>
      <c r="L827" s="29">
        <v>45917</v>
      </c>
      <c r="M827" s="29" t="s">
        <v>4163</v>
      </c>
      <c r="N827" s="1" t="s">
        <v>25</v>
      </c>
      <c r="O827" s="28" t="s">
        <v>225</v>
      </c>
      <c r="P827" s="1" t="s">
        <v>216</v>
      </c>
      <c r="Q827" s="64">
        <v>10</v>
      </c>
      <c r="R827" s="1" t="s">
        <v>409</v>
      </c>
      <c r="T827" s="1" t="s">
        <v>115</v>
      </c>
      <c r="U827" s="1"/>
      <c r="V827" s="1"/>
      <c r="W827" s="4"/>
      <c r="X827" s="28"/>
      <c r="Y827" s="33"/>
      <c r="Z827" s="33"/>
      <c r="AA827" s="96"/>
      <c r="AB827" s="178"/>
      <c r="AC827" s="33">
        <v>26.5</v>
      </c>
      <c r="AD827" s="33">
        <v>220</v>
      </c>
      <c r="AE827" s="33" t="s">
        <v>103</v>
      </c>
      <c r="AF827" s="33" t="s">
        <v>103</v>
      </c>
      <c r="AG827" s="33"/>
      <c r="AH827" s="4"/>
      <c r="AI827" s="1"/>
      <c r="AJ827" s="1"/>
      <c r="AK827" s="1"/>
      <c r="AL827" s="5"/>
      <c r="AM827" s="164">
        <f t="shared" si="49"/>
        <v>45920</v>
      </c>
      <c r="AW827" s="96"/>
      <c r="AX827" s="37">
        <f t="shared" si="48"/>
        <v>45924</v>
      </c>
      <c r="AY827" s="182"/>
      <c r="AZ827" s="183"/>
      <c r="BA827" s="182"/>
      <c r="BB827" s="182"/>
      <c r="BC827" s="182"/>
      <c r="BD827" s="1"/>
      <c r="BE827" s="1"/>
      <c r="BF827" s="1"/>
      <c r="BG827" s="183"/>
      <c r="BH827" s="4"/>
      <c r="BI827" s="1"/>
      <c r="BJ827" s="1"/>
      <c r="BK827" s="1"/>
      <c r="BL827" s="31"/>
      <c r="BM827" s="31"/>
      <c r="BN827" s="1"/>
      <c r="BO827" s="1"/>
      <c r="BP827" s="1"/>
      <c r="BQ827" s="1"/>
      <c r="BR827" s="1"/>
      <c r="BS827" s="4"/>
      <c r="BT827" s="37">
        <f t="shared" si="50"/>
        <v>45945</v>
      </c>
      <c r="BU827" s="229"/>
      <c r="BV827" s="183"/>
      <c r="BW827" s="228"/>
      <c r="BX827" s="182"/>
      <c r="BY827" s="182"/>
      <c r="BZ827" s="1"/>
      <c r="CA827" s="1"/>
      <c r="CB827" s="1"/>
      <c r="CC827" s="183"/>
      <c r="CE827" s="1"/>
      <c r="CF827" s="1"/>
      <c r="CG827" s="1"/>
      <c r="CH827" s="1"/>
      <c r="CI827" s="1"/>
      <c r="CJ827" s="1"/>
      <c r="CK827" s="1"/>
      <c r="CL827" s="1"/>
      <c r="CM827" s="1"/>
      <c r="CN827" s="1"/>
      <c r="CO827" s="1"/>
    </row>
    <row r="828" spans="1:93" ht="30" customHeight="1" x14ac:dyDescent="0.2">
      <c r="A828" s="1">
        <v>822</v>
      </c>
      <c r="B828" s="1" t="s">
        <v>405</v>
      </c>
      <c r="C828" s="1" t="s">
        <v>404</v>
      </c>
      <c r="D828" s="1" t="s">
        <v>408</v>
      </c>
      <c r="E828" s="1"/>
      <c r="F828" s="1" t="s">
        <v>74</v>
      </c>
      <c r="G828" s="1">
        <v>2</v>
      </c>
      <c r="H828" s="1" t="s">
        <v>341</v>
      </c>
      <c r="I828" s="1" t="s">
        <v>114</v>
      </c>
      <c r="J828" s="64">
        <v>79012</v>
      </c>
      <c r="K828" s="64">
        <v>60986</v>
      </c>
      <c r="L828" s="29">
        <v>45917</v>
      </c>
      <c r="M828" s="29" t="s">
        <v>4163</v>
      </c>
      <c r="N828" s="1" t="s">
        <v>25</v>
      </c>
      <c r="O828" s="28" t="s">
        <v>225</v>
      </c>
      <c r="P828" s="1" t="s">
        <v>216</v>
      </c>
      <c r="Q828" s="64">
        <v>10</v>
      </c>
      <c r="R828" s="1" t="s">
        <v>409</v>
      </c>
      <c r="T828" s="1" t="s">
        <v>115</v>
      </c>
      <c r="U828" s="1"/>
      <c r="V828" s="1"/>
      <c r="W828" s="4"/>
      <c r="X828" s="28"/>
      <c r="Y828" s="33"/>
      <c r="Z828" s="33"/>
      <c r="AA828" s="96"/>
      <c r="AB828" s="178"/>
      <c r="AC828" s="33">
        <v>28</v>
      </c>
      <c r="AD828" s="33">
        <v>190</v>
      </c>
      <c r="AE828" s="33" t="s">
        <v>103</v>
      </c>
      <c r="AF828" s="33" t="s">
        <v>103</v>
      </c>
      <c r="AG828" s="33"/>
      <c r="AH828" s="4"/>
      <c r="AI828" s="1"/>
      <c r="AJ828" s="1"/>
      <c r="AK828" s="1"/>
      <c r="AL828" s="5"/>
      <c r="AM828" s="164">
        <f t="shared" si="49"/>
        <v>45920</v>
      </c>
      <c r="AW828" s="96"/>
      <c r="AX828" s="37">
        <f t="shared" si="48"/>
        <v>45924</v>
      </c>
      <c r="AY828" s="182"/>
      <c r="AZ828" s="183"/>
      <c r="BA828" s="182"/>
      <c r="BB828" s="182"/>
      <c r="BC828" s="182"/>
      <c r="BD828" s="1"/>
      <c r="BE828" s="1"/>
      <c r="BF828" s="1"/>
      <c r="BG828" s="183"/>
      <c r="BH828" s="4"/>
      <c r="BI828" s="1"/>
      <c r="BJ828" s="1"/>
      <c r="BK828" s="1"/>
      <c r="BL828" s="31"/>
      <c r="BM828" s="31"/>
      <c r="BN828" s="1"/>
      <c r="BO828" s="1"/>
      <c r="BP828" s="1"/>
      <c r="BQ828" s="1"/>
      <c r="BR828" s="1"/>
      <c r="BS828" s="4"/>
      <c r="BT828" s="37">
        <f t="shared" si="50"/>
        <v>45945</v>
      </c>
      <c r="BU828" s="229"/>
      <c r="BV828" s="183"/>
      <c r="BW828" s="228"/>
      <c r="BX828" s="182"/>
      <c r="BY828" s="182"/>
      <c r="BZ828" s="1"/>
      <c r="CA828" s="1"/>
      <c r="CB828" s="1"/>
      <c r="CC828" s="183"/>
      <c r="CE828" s="1"/>
      <c r="CF828" s="1"/>
      <c r="CG828" s="1"/>
      <c r="CH828" s="1"/>
      <c r="CI828" s="1"/>
      <c r="CJ828" s="1"/>
      <c r="CK828" s="1"/>
      <c r="CL828" s="1"/>
      <c r="CM828" s="1"/>
      <c r="CN828" s="1"/>
      <c r="CO828" s="1"/>
    </row>
    <row r="829" spans="1:93" ht="30" customHeight="1" x14ac:dyDescent="0.2">
      <c r="A829" s="1">
        <v>823</v>
      </c>
      <c r="B829" s="1" t="s">
        <v>405</v>
      </c>
      <c r="C829" s="1" t="s">
        <v>404</v>
      </c>
      <c r="D829" s="1" t="s">
        <v>408</v>
      </c>
      <c r="E829" s="1"/>
      <c r="F829" s="1" t="s">
        <v>74</v>
      </c>
      <c r="G829" s="1">
        <v>2</v>
      </c>
      <c r="H829" s="1" t="s">
        <v>341</v>
      </c>
      <c r="I829" s="1" t="s">
        <v>114</v>
      </c>
      <c r="J829" s="64">
        <v>79212</v>
      </c>
      <c r="K829" s="64">
        <v>60987</v>
      </c>
      <c r="L829" s="29">
        <v>45917</v>
      </c>
      <c r="M829" s="29" t="s">
        <v>4163</v>
      </c>
      <c r="N829" s="1" t="s">
        <v>25</v>
      </c>
      <c r="O829" s="28" t="s">
        <v>225</v>
      </c>
      <c r="P829" s="1" t="s">
        <v>216</v>
      </c>
      <c r="Q829" s="64">
        <v>10</v>
      </c>
      <c r="R829" s="1" t="s">
        <v>409</v>
      </c>
      <c r="S829" s="1">
        <v>6</v>
      </c>
      <c r="T829" s="1" t="s">
        <v>115</v>
      </c>
      <c r="U829" s="1"/>
      <c r="V829" s="1"/>
      <c r="W829" s="4"/>
      <c r="X829" s="28"/>
      <c r="Y829" s="33"/>
      <c r="Z829" s="33"/>
      <c r="AA829" s="96"/>
      <c r="AB829" s="178"/>
      <c r="AC829" s="33">
        <v>26.5</v>
      </c>
      <c r="AD829" s="33">
        <v>230</v>
      </c>
      <c r="AE829" s="33" t="s">
        <v>103</v>
      </c>
      <c r="AF829" s="33" t="s">
        <v>103</v>
      </c>
      <c r="AG829" s="33"/>
      <c r="AH829" s="4"/>
      <c r="AI829" s="1"/>
      <c r="AJ829" s="1"/>
      <c r="AK829" s="1"/>
      <c r="AL829" s="5"/>
      <c r="AM829" s="164">
        <f t="shared" si="49"/>
        <v>45920</v>
      </c>
      <c r="AW829" s="96"/>
      <c r="AX829" s="37">
        <f t="shared" si="48"/>
        <v>45924</v>
      </c>
      <c r="AY829" s="182" t="s">
        <v>422</v>
      </c>
      <c r="AZ829" s="183"/>
      <c r="BA829" s="182">
        <v>44</v>
      </c>
      <c r="BB829" s="182">
        <v>42.1</v>
      </c>
      <c r="BC829" s="182">
        <v>43.5</v>
      </c>
      <c r="BD829" s="1"/>
      <c r="BE829" s="1"/>
      <c r="BF829" s="1"/>
      <c r="BG829" s="183">
        <f>AVERAGE(BA829:BC837)</f>
        <v>43.199999999999996</v>
      </c>
      <c r="BH829" s="4"/>
      <c r="BI829" s="1"/>
      <c r="BJ829" s="1"/>
      <c r="BK829" s="1"/>
      <c r="BL829" s="31"/>
      <c r="BM829" s="31"/>
      <c r="BN829" s="1"/>
      <c r="BO829" s="1"/>
      <c r="BP829" s="1"/>
      <c r="BQ829" s="1"/>
      <c r="BR829" s="1"/>
      <c r="BS829" s="4"/>
      <c r="BT829" s="37">
        <f t="shared" si="50"/>
        <v>45945</v>
      </c>
      <c r="BU829" s="229" t="s">
        <v>422</v>
      </c>
      <c r="BV829" s="183"/>
      <c r="BW829" s="228">
        <v>52.4</v>
      </c>
      <c r="BX829" s="182">
        <v>54.7</v>
      </c>
      <c r="BY829" s="182">
        <v>53.4</v>
      </c>
      <c r="BZ829" s="1"/>
      <c r="CA829" s="1"/>
      <c r="CB829" s="1"/>
      <c r="CC829" s="183">
        <f>AVERAGE(BW829:BY837)</f>
        <v>53.5</v>
      </c>
      <c r="CE829" s="1"/>
      <c r="CF829" s="1"/>
      <c r="CG829" s="1"/>
      <c r="CH829" s="1"/>
      <c r="CI829" s="1"/>
      <c r="CJ829" s="1"/>
      <c r="CK829" s="1"/>
      <c r="CL829" s="1"/>
      <c r="CM829" s="1"/>
      <c r="CN829" s="1"/>
      <c r="CO829" s="1"/>
    </row>
    <row r="830" spans="1:93" ht="30" customHeight="1" x14ac:dyDescent="0.2">
      <c r="A830" s="1">
        <v>824</v>
      </c>
      <c r="B830" s="1" t="s">
        <v>405</v>
      </c>
      <c r="C830" s="1" t="s">
        <v>404</v>
      </c>
      <c r="D830" s="1" t="s">
        <v>408</v>
      </c>
      <c r="E830" s="1"/>
      <c r="F830" s="1" t="s">
        <v>74</v>
      </c>
      <c r="G830" s="1">
        <v>2</v>
      </c>
      <c r="H830" s="1" t="s">
        <v>341</v>
      </c>
      <c r="I830" s="1" t="s">
        <v>114</v>
      </c>
      <c r="J830" s="64">
        <v>93612</v>
      </c>
      <c r="K830" s="64">
        <v>60988</v>
      </c>
      <c r="L830" s="29">
        <v>45917</v>
      </c>
      <c r="M830" s="29" t="s">
        <v>4163</v>
      </c>
      <c r="N830" s="1" t="s">
        <v>25</v>
      </c>
      <c r="O830" s="28" t="s">
        <v>225</v>
      </c>
      <c r="P830" s="1" t="s">
        <v>216</v>
      </c>
      <c r="Q830" s="64">
        <v>10</v>
      </c>
      <c r="R830" s="1" t="s">
        <v>409</v>
      </c>
      <c r="T830" s="1" t="s">
        <v>115</v>
      </c>
      <c r="U830" s="1"/>
      <c r="V830" s="1"/>
      <c r="W830" s="4"/>
      <c r="X830" s="28"/>
      <c r="Y830" s="33"/>
      <c r="Z830" s="33"/>
      <c r="AA830" s="96"/>
      <c r="AB830" s="178"/>
      <c r="AC830" s="33">
        <v>26.5</v>
      </c>
      <c r="AD830" s="33">
        <v>210</v>
      </c>
      <c r="AE830" s="33" t="s">
        <v>103</v>
      </c>
      <c r="AF830" s="33" t="s">
        <v>103</v>
      </c>
      <c r="AG830" s="33"/>
      <c r="AH830" s="4"/>
      <c r="AI830" s="1"/>
      <c r="AJ830" s="1"/>
      <c r="AK830" s="1"/>
      <c r="AL830" s="5"/>
      <c r="AM830" s="164">
        <f t="shared" si="49"/>
        <v>45920</v>
      </c>
      <c r="AW830" s="96"/>
      <c r="AX830" s="37">
        <f t="shared" si="48"/>
        <v>45924</v>
      </c>
      <c r="AY830" s="182"/>
      <c r="AZ830" s="183"/>
      <c r="BA830" s="182"/>
      <c r="BB830" s="182"/>
      <c r="BC830" s="182"/>
      <c r="BD830" s="1"/>
      <c r="BE830" s="1"/>
      <c r="BF830" s="1"/>
      <c r="BG830" s="183"/>
      <c r="BH830" s="4"/>
      <c r="BI830" s="1"/>
      <c r="BJ830" s="1"/>
      <c r="BK830" s="1"/>
      <c r="BL830" s="31"/>
      <c r="BM830" s="31"/>
      <c r="BN830" s="1"/>
      <c r="BO830" s="1"/>
      <c r="BP830" s="1"/>
      <c r="BQ830" s="1"/>
      <c r="BR830" s="1"/>
      <c r="BS830" s="4"/>
      <c r="BT830" s="37">
        <f t="shared" si="50"/>
        <v>45945</v>
      </c>
      <c r="BU830" s="229"/>
      <c r="BV830" s="183"/>
      <c r="BW830" s="228"/>
      <c r="BX830" s="182"/>
      <c r="BY830" s="182"/>
      <c r="BZ830" s="1"/>
      <c r="CA830" s="1"/>
      <c r="CB830" s="1"/>
      <c r="CC830" s="183"/>
      <c r="CE830" s="1"/>
      <c r="CF830" s="1"/>
      <c r="CG830" s="1"/>
      <c r="CH830" s="1"/>
      <c r="CI830" s="1"/>
      <c r="CJ830" s="1"/>
      <c r="CK830" s="1"/>
      <c r="CL830" s="1"/>
      <c r="CM830" s="1"/>
      <c r="CN830" s="1"/>
      <c r="CO830" s="1"/>
    </row>
    <row r="831" spans="1:93" ht="30" customHeight="1" x14ac:dyDescent="0.2">
      <c r="A831" s="1">
        <v>825</v>
      </c>
      <c r="B831" s="1" t="s">
        <v>405</v>
      </c>
      <c r="C831" s="1" t="s">
        <v>404</v>
      </c>
      <c r="D831" s="1" t="s">
        <v>408</v>
      </c>
      <c r="E831" s="1"/>
      <c r="F831" s="1" t="s">
        <v>74</v>
      </c>
      <c r="G831" s="1">
        <v>2</v>
      </c>
      <c r="H831" s="1" t="s">
        <v>341</v>
      </c>
      <c r="I831" s="1" t="s">
        <v>114</v>
      </c>
      <c r="J831" s="64">
        <v>77012</v>
      </c>
      <c r="K831" s="64">
        <v>60989</v>
      </c>
      <c r="L831" s="29">
        <v>45917</v>
      </c>
      <c r="M831" s="29" t="s">
        <v>4163</v>
      </c>
      <c r="N831" s="1" t="s">
        <v>25</v>
      </c>
      <c r="O831" s="28" t="s">
        <v>225</v>
      </c>
      <c r="P831" s="1" t="s">
        <v>216</v>
      </c>
      <c r="Q831" s="64">
        <v>10</v>
      </c>
      <c r="R831" s="1" t="s">
        <v>409</v>
      </c>
      <c r="T831" s="1" t="s">
        <v>115</v>
      </c>
      <c r="U831" s="1"/>
      <c r="V831" s="1"/>
      <c r="W831" s="4"/>
      <c r="X831" s="28"/>
      <c r="Y831" s="33"/>
      <c r="Z831" s="33"/>
      <c r="AA831" s="96"/>
      <c r="AB831" s="178"/>
      <c r="AC831" s="33">
        <v>27.5</v>
      </c>
      <c r="AD831" s="33">
        <v>205</v>
      </c>
      <c r="AE831" s="33" t="s">
        <v>103</v>
      </c>
      <c r="AF831" s="33" t="s">
        <v>103</v>
      </c>
      <c r="AG831" s="33"/>
      <c r="AH831" s="4"/>
      <c r="AI831" s="1"/>
      <c r="AJ831" s="1"/>
      <c r="AK831" s="1"/>
      <c r="AL831" s="5"/>
      <c r="AM831" s="164">
        <f t="shared" si="49"/>
        <v>45920</v>
      </c>
      <c r="AW831" s="96"/>
      <c r="AX831" s="37">
        <f t="shared" si="48"/>
        <v>45924</v>
      </c>
      <c r="AY831" s="182"/>
      <c r="AZ831" s="183"/>
      <c r="BA831" s="182"/>
      <c r="BB831" s="182"/>
      <c r="BC831" s="182"/>
      <c r="BD831" s="1"/>
      <c r="BE831" s="1"/>
      <c r="BF831" s="1"/>
      <c r="BG831" s="183"/>
      <c r="BH831" s="4"/>
      <c r="BI831" s="1"/>
      <c r="BJ831" s="1"/>
      <c r="BK831" s="1"/>
      <c r="BL831" s="31"/>
      <c r="BM831" s="31"/>
      <c r="BN831" s="1"/>
      <c r="BO831" s="1"/>
      <c r="BP831" s="1"/>
      <c r="BQ831" s="1"/>
      <c r="BR831" s="1"/>
      <c r="BS831" s="4"/>
      <c r="BT831" s="37">
        <f t="shared" si="50"/>
        <v>45945</v>
      </c>
      <c r="BU831" s="229"/>
      <c r="BV831" s="183"/>
      <c r="BW831" s="228"/>
      <c r="BX831" s="182"/>
      <c r="BY831" s="182"/>
      <c r="BZ831" s="1"/>
      <c r="CA831" s="1"/>
      <c r="CB831" s="1"/>
      <c r="CC831" s="183"/>
      <c r="CE831" s="1"/>
      <c r="CF831" s="1"/>
      <c r="CG831" s="1"/>
      <c r="CH831" s="1"/>
      <c r="CI831" s="1"/>
      <c r="CJ831" s="1"/>
      <c r="CK831" s="1"/>
      <c r="CL831" s="1"/>
      <c r="CM831" s="1"/>
      <c r="CN831" s="1"/>
      <c r="CO831" s="1"/>
    </row>
    <row r="832" spans="1:93" ht="30" customHeight="1" x14ac:dyDescent="0.2">
      <c r="A832" s="1">
        <v>826</v>
      </c>
      <c r="B832" s="1" t="s">
        <v>405</v>
      </c>
      <c r="C832" s="1" t="s">
        <v>404</v>
      </c>
      <c r="D832" s="1" t="s">
        <v>408</v>
      </c>
      <c r="E832" s="1"/>
      <c r="F832" s="1" t="s">
        <v>74</v>
      </c>
      <c r="G832" s="1">
        <v>2</v>
      </c>
      <c r="H832" s="1" t="s">
        <v>341</v>
      </c>
      <c r="I832" s="1" t="s">
        <v>114</v>
      </c>
      <c r="J832" s="64">
        <v>63210</v>
      </c>
      <c r="K832" s="64">
        <v>60990</v>
      </c>
      <c r="L832" s="29">
        <v>45917</v>
      </c>
      <c r="M832" s="29" t="s">
        <v>4163</v>
      </c>
      <c r="N832" s="1" t="s">
        <v>25</v>
      </c>
      <c r="O832" s="28" t="s">
        <v>225</v>
      </c>
      <c r="P832" s="1" t="s">
        <v>216</v>
      </c>
      <c r="Q832" s="64">
        <v>8</v>
      </c>
      <c r="R832" s="1" t="s">
        <v>409</v>
      </c>
      <c r="T832" s="1" t="s">
        <v>115</v>
      </c>
      <c r="U832" s="1"/>
      <c r="V832" s="1"/>
      <c r="W832" s="4"/>
      <c r="X832" s="28"/>
      <c r="Y832" s="33"/>
      <c r="Z832" s="33"/>
      <c r="AA832" s="96"/>
      <c r="AB832" s="178"/>
      <c r="AC832" s="33">
        <v>26</v>
      </c>
      <c r="AD832" s="33">
        <v>230</v>
      </c>
      <c r="AE832" s="33" t="s">
        <v>103</v>
      </c>
      <c r="AF832" s="33" t="s">
        <v>103</v>
      </c>
      <c r="AG832" s="33"/>
      <c r="AH832" s="4"/>
      <c r="AI832" s="1"/>
      <c r="AJ832" s="1"/>
      <c r="AK832" s="1"/>
      <c r="AL832" s="5"/>
      <c r="AM832" s="164">
        <f t="shared" si="49"/>
        <v>45920</v>
      </c>
      <c r="AW832" s="96"/>
      <c r="AX832" s="37">
        <f t="shared" si="48"/>
        <v>45924</v>
      </c>
      <c r="AY832" s="182"/>
      <c r="AZ832" s="183"/>
      <c r="BA832" s="182"/>
      <c r="BB832" s="182"/>
      <c r="BC832" s="182"/>
      <c r="BD832" s="1"/>
      <c r="BE832" s="1"/>
      <c r="BF832" s="1"/>
      <c r="BG832" s="183"/>
      <c r="BH832" s="4"/>
      <c r="BI832" s="1"/>
      <c r="BJ832" s="1"/>
      <c r="BK832" s="1"/>
      <c r="BL832" s="31"/>
      <c r="BM832" s="31"/>
      <c r="BN832" s="1"/>
      <c r="BO832" s="1"/>
      <c r="BP832" s="1"/>
      <c r="BQ832" s="1"/>
      <c r="BR832" s="1"/>
      <c r="BS832" s="4"/>
      <c r="BT832" s="37">
        <f t="shared" si="50"/>
        <v>45945</v>
      </c>
      <c r="BU832" s="229"/>
      <c r="BV832" s="183"/>
      <c r="BW832" s="228"/>
      <c r="BX832" s="182"/>
      <c r="BY832" s="182"/>
      <c r="BZ832" s="1"/>
      <c r="CA832" s="1"/>
      <c r="CB832" s="1"/>
      <c r="CC832" s="183"/>
      <c r="CE832" s="1"/>
      <c r="CF832" s="1"/>
      <c r="CG832" s="1"/>
      <c r="CH832" s="1"/>
      <c r="CI832" s="1"/>
      <c r="CJ832" s="1"/>
      <c r="CK832" s="1"/>
      <c r="CL832" s="1"/>
      <c r="CM832" s="1"/>
      <c r="CN832" s="1"/>
      <c r="CO832" s="1"/>
    </row>
    <row r="833" spans="1:93" ht="30" customHeight="1" x14ac:dyDescent="0.2">
      <c r="A833" s="1">
        <v>827</v>
      </c>
      <c r="B833" s="1" t="s">
        <v>405</v>
      </c>
      <c r="C833" s="1" t="s">
        <v>404</v>
      </c>
      <c r="D833" s="1" t="s">
        <v>408</v>
      </c>
      <c r="E833" s="1"/>
      <c r="F833" s="1" t="s">
        <v>74</v>
      </c>
      <c r="G833" s="1">
        <v>2</v>
      </c>
      <c r="H833" s="1" t="s">
        <v>341</v>
      </c>
      <c r="I833" s="1" t="s">
        <v>114</v>
      </c>
      <c r="J833" s="64">
        <v>80512</v>
      </c>
      <c r="K833" s="64">
        <v>60991</v>
      </c>
      <c r="L833" s="29">
        <v>45917</v>
      </c>
      <c r="M833" s="29" t="s">
        <v>4163</v>
      </c>
      <c r="N833" s="1" t="s">
        <v>25</v>
      </c>
      <c r="O833" s="28" t="s">
        <v>225</v>
      </c>
      <c r="P833" s="1" t="s">
        <v>216</v>
      </c>
      <c r="Q833" s="64">
        <v>10</v>
      </c>
      <c r="R833" s="1" t="s">
        <v>409</v>
      </c>
      <c r="T833" s="1" t="s">
        <v>115</v>
      </c>
      <c r="U833" s="1"/>
      <c r="V833" s="1"/>
      <c r="W833" s="4"/>
      <c r="X833" s="28"/>
      <c r="Y833" s="33"/>
      <c r="Z833" s="33"/>
      <c r="AA833" s="96"/>
      <c r="AB833" s="178"/>
      <c r="AC833" s="33">
        <v>27.5</v>
      </c>
      <c r="AD833" s="33">
        <v>240</v>
      </c>
      <c r="AE833" s="33" t="s">
        <v>103</v>
      </c>
      <c r="AF833" s="33" t="s">
        <v>103</v>
      </c>
      <c r="AG833" s="33"/>
      <c r="AH833" s="4"/>
      <c r="AI833" s="1"/>
      <c r="AJ833" s="1"/>
      <c r="AK833" s="1"/>
      <c r="AL833" s="5"/>
      <c r="AM833" s="164">
        <f t="shared" si="49"/>
        <v>45920</v>
      </c>
      <c r="AW833" s="96"/>
      <c r="AX833" s="37">
        <f t="shared" si="48"/>
        <v>45924</v>
      </c>
      <c r="AY833" s="182"/>
      <c r="AZ833" s="183"/>
      <c r="BA833" s="182"/>
      <c r="BB833" s="182"/>
      <c r="BC833" s="182"/>
      <c r="BD833" s="1"/>
      <c r="BE833" s="1"/>
      <c r="BF833" s="1"/>
      <c r="BG833" s="183"/>
      <c r="BH833" s="4"/>
      <c r="BI833" s="1"/>
      <c r="BJ833" s="1"/>
      <c r="BK833" s="1"/>
      <c r="BL833" s="31"/>
      <c r="BM833" s="31"/>
      <c r="BN833" s="1"/>
      <c r="BO833" s="1"/>
      <c r="BP833" s="1"/>
      <c r="BQ833" s="1"/>
      <c r="BR833" s="1"/>
      <c r="BS833" s="4"/>
      <c r="BT833" s="37">
        <f t="shared" si="50"/>
        <v>45945</v>
      </c>
      <c r="BU833" s="229"/>
      <c r="BV833" s="183"/>
      <c r="BW833" s="228"/>
      <c r="BX833" s="182"/>
      <c r="BY833" s="182"/>
      <c r="BZ833" s="1"/>
      <c r="CA833" s="1"/>
      <c r="CB833" s="1"/>
      <c r="CC833" s="183"/>
      <c r="CE833" s="1"/>
      <c r="CF833" s="1"/>
      <c r="CG833" s="1"/>
      <c r="CH833" s="1"/>
      <c r="CI833" s="1"/>
      <c r="CJ833" s="1"/>
      <c r="CK833" s="1"/>
      <c r="CL833" s="1"/>
      <c r="CM833" s="1"/>
      <c r="CN833" s="1"/>
      <c r="CO833" s="1"/>
    </row>
    <row r="834" spans="1:93" ht="30" customHeight="1" x14ac:dyDescent="0.2">
      <c r="A834" s="1">
        <v>828</v>
      </c>
      <c r="B834" s="1" t="s">
        <v>405</v>
      </c>
      <c r="C834" s="1" t="s">
        <v>404</v>
      </c>
      <c r="D834" s="1" t="s">
        <v>408</v>
      </c>
      <c r="E834" s="1"/>
      <c r="F834" s="1" t="s">
        <v>74</v>
      </c>
      <c r="G834" s="1">
        <v>2</v>
      </c>
      <c r="H834" s="1" t="s">
        <v>341</v>
      </c>
      <c r="I834" s="1" t="s">
        <v>114</v>
      </c>
      <c r="J834" s="64">
        <v>63110</v>
      </c>
      <c r="K834" s="64">
        <v>60992</v>
      </c>
      <c r="L834" s="29">
        <v>45917</v>
      </c>
      <c r="M834" s="29" t="s">
        <v>4163</v>
      </c>
      <c r="N834" s="1" t="s">
        <v>25</v>
      </c>
      <c r="O834" s="28" t="s">
        <v>225</v>
      </c>
      <c r="P834" s="1" t="s">
        <v>216</v>
      </c>
      <c r="Q834" s="64">
        <v>8</v>
      </c>
      <c r="R834" s="1" t="s">
        <v>409</v>
      </c>
      <c r="T834" s="1" t="s">
        <v>115</v>
      </c>
      <c r="U834" s="1"/>
      <c r="V834" s="1"/>
      <c r="W834" s="4"/>
      <c r="X834" s="28"/>
      <c r="Y834" s="33"/>
      <c r="Z834" s="33"/>
      <c r="AA834" s="96"/>
      <c r="AB834" s="178"/>
      <c r="AC834" s="33">
        <v>27</v>
      </c>
      <c r="AD834" s="33">
        <v>215</v>
      </c>
      <c r="AE834" s="33" t="s">
        <v>103</v>
      </c>
      <c r="AF834" s="33" t="s">
        <v>103</v>
      </c>
      <c r="AG834" s="33"/>
      <c r="AH834" s="4"/>
      <c r="AI834" s="1"/>
      <c r="AJ834" s="1"/>
      <c r="AK834" s="1"/>
      <c r="AL834" s="5"/>
      <c r="AM834" s="164">
        <f t="shared" si="49"/>
        <v>45920</v>
      </c>
      <c r="AW834" s="96"/>
      <c r="AX834" s="37">
        <f t="shared" si="48"/>
        <v>45924</v>
      </c>
      <c r="AY834" s="182"/>
      <c r="AZ834" s="183"/>
      <c r="BA834" s="182"/>
      <c r="BB834" s="182"/>
      <c r="BC834" s="182"/>
      <c r="BD834" s="1"/>
      <c r="BE834" s="1"/>
      <c r="BF834" s="1"/>
      <c r="BG834" s="183"/>
      <c r="BH834" s="4"/>
      <c r="BI834" s="1"/>
      <c r="BJ834" s="1"/>
      <c r="BK834" s="1"/>
      <c r="BL834" s="31"/>
      <c r="BM834" s="31"/>
      <c r="BN834" s="1"/>
      <c r="BO834" s="1"/>
      <c r="BP834" s="1"/>
      <c r="BQ834" s="1"/>
      <c r="BR834" s="1"/>
      <c r="BS834" s="4"/>
      <c r="BT834" s="37">
        <f t="shared" si="50"/>
        <v>45945</v>
      </c>
      <c r="BU834" s="229"/>
      <c r="BV834" s="183"/>
      <c r="BW834" s="228"/>
      <c r="BX834" s="182"/>
      <c r="BY834" s="182"/>
      <c r="BZ834" s="1"/>
      <c r="CA834" s="1"/>
      <c r="CB834" s="1"/>
      <c r="CC834" s="183"/>
      <c r="CE834" s="1"/>
      <c r="CF834" s="1"/>
      <c r="CG834" s="1"/>
      <c r="CH834" s="1"/>
      <c r="CI834" s="1"/>
      <c r="CJ834" s="1"/>
      <c r="CK834" s="1"/>
      <c r="CL834" s="1"/>
      <c r="CM834" s="1"/>
      <c r="CN834" s="1"/>
      <c r="CO834" s="1"/>
    </row>
    <row r="835" spans="1:93" ht="30" customHeight="1" x14ac:dyDescent="0.2">
      <c r="A835" s="1">
        <v>829</v>
      </c>
      <c r="B835" s="1" t="s">
        <v>405</v>
      </c>
      <c r="C835" s="1" t="s">
        <v>404</v>
      </c>
      <c r="D835" s="1" t="s">
        <v>408</v>
      </c>
      <c r="E835" s="1"/>
      <c r="F835" s="1" t="s">
        <v>74</v>
      </c>
      <c r="G835" s="1">
        <v>2</v>
      </c>
      <c r="H835" s="1" t="s">
        <v>341</v>
      </c>
      <c r="I835" s="1" t="s">
        <v>114</v>
      </c>
      <c r="J835" s="64">
        <v>61310</v>
      </c>
      <c r="K835" s="64">
        <v>60993</v>
      </c>
      <c r="L835" s="29">
        <v>45917</v>
      </c>
      <c r="M835" s="29" t="s">
        <v>4163</v>
      </c>
      <c r="N835" s="1" t="s">
        <v>25</v>
      </c>
      <c r="O835" s="28" t="s">
        <v>225</v>
      </c>
      <c r="P835" s="1" t="s">
        <v>216</v>
      </c>
      <c r="Q835" s="64">
        <v>8</v>
      </c>
      <c r="R835" s="1" t="s">
        <v>409</v>
      </c>
      <c r="T835" s="1" t="s">
        <v>115</v>
      </c>
      <c r="U835" s="1"/>
      <c r="V835" s="1"/>
      <c r="W835" s="4"/>
      <c r="X835" s="28"/>
      <c r="Y835" s="33"/>
      <c r="Z835" s="33"/>
      <c r="AA835" s="96"/>
      <c r="AB835" s="178"/>
      <c r="AC835" s="33">
        <v>28</v>
      </c>
      <c r="AD835" s="33">
        <v>205</v>
      </c>
      <c r="AE835" s="33" t="s">
        <v>103</v>
      </c>
      <c r="AF835" s="33" t="s">
        <v>103</v>
      </c>
      <c r="AG835" s="33"/>
      <c r="AH835" s="4"/>
      <c r="AI835" s="1"/>
      <c r="AJ835" s="1"/>
      <c r="AK835" s="1"/>
      <c r="AL835" s="5"/>
      <c r="AM835" s="164">
        <f t="shared" si="49"/>
        <v>45920</v>
      </c>
      <c r="AW835" s="96"/>
      <c r="AX835" s="37">
        <f t="shared" si="48"/>
        <v>45924</v>
      </c>
      <c r="AY835" s="182"/>
      <c r="AZ835" s="183"/>
      <c r="BA835" s="182"/>
      <c r="BB835" s="182"/>
      <c r="BC835" s="182"/>
      <c r="BD835" s="1"/>
      <c r="BE835" s="1"/>
      <c r="BF835" s="1"/>
      <c r="BG835" s="183"/>
      <c r="BH835" s="4"/>
      <c r="BI835" s="1"/>
      <c r="BJ835" s="1"/>
      <c r="BK835" s="1"/>
      <c r="BL835" s="31"/>
      <c r="BM835" s="31"/>
      <c r="BN835" s="1"/>
      <c r="BO835" s="1"/>
      <c r="BP835" s="1"/>
      <c r="BQ835" s="1"/>
      <c r="BR835" s="1"/>
      <c r="BS835" s="4"/>
      <c r="BT835" s="37">
        <f t="shared" si="50"/>
        <v>45945</v>
      </c>
      <c r="BU835" s="229"/>
      <c r="BV835" s="183"/>
      <c r="BW835" s="228"/>
      <c r="BX835" s="182"/>
      <c r="BY835" s="182"/>
      <c r="BZ835" s="1"/>
      <c r="CA835" s="1"/>
      <c r="CB835" s="1"/>
      <c r="CC835" s="183"/>
      <c r="CE835" s="1"/>
      <c r="CF835" s="1"/>
      <c r="CG835" s="1"/>
      <c r="CH835" s="1"/>
      <c r="CI835" s="1"/>
      <c r="CJ835" s="1"/>
      <c r="CK835" s="1"/>
      <c r="CL835" s="1"/>
      <c r="CM835" s="1"/>
      <c r="CN835" s="1"/>
      <c r="CO835" s="1"/>
    </row>
    <row r="836" spans="1:93" ht="30" customHeight="1" x14ac:dyDescent="0.2">
      <c r="A836" s="1">
        <v>830</v>
      </c>
      <c r="B836" s="1" t="s">
        <v>405</v>
      </c>
      <c r="C836" s="1" t="s">
        <v>404</v>
      </c>
      <c r="D836" s="1" t="s">
        <v>408</v>
      </c>
      <c r="E836" s="1"/>
      <c r="F836" s="1" t="s">
        <v>74</v>
      </c>
      <c r="G836" s="1">
        <v>2</v>
      </c>
      <c r="H836" s="1" t="s">
        <v>341</v>
      </c>
      <c r="I836" s="1" t="s">
        <v>114</v>
      </c>
      <c r="J836" s="64">
        <v>88813</v>
      </c>
      <c r="K836" s="64">
        <v>60994</v>
      </c>
      <c r="L836" s="29">
        <v>45917</v>
      </c>
      <c r="M836" s="29" t="s">
        <v>4163</v>
      </c>
      <c r="N836" s="1" t="s">
        <v>25</v>
      </c>
      <c r="O836" s="28" t="s">
        <v>225</v>
      </c>
      <c r="P836" s="1" t="s">
        <v>216</v>
      </c>
      <c r="Q836" s="64">
        <v>10</v>
      </c>
      <c r="R836" s="1" t="s">
        <v>409</v>
      </c>
      <c r="T836" s="1" t="s">
        <v>115</v>
      </c>
      <c r="U836" s="1"/>
      <c r="V836" s="1"/>
      <c r="W836" s="4"/>
      <c r="X836" s="28"/>
      <c r="Y836" s="33"/>
      <c r="Z836" s="33"/>
      <c r="AA836" s="96"/>
      <c r="AB836" s="178"/>
      <c r="AC836" s="33">
        <v>25.5</v>
      </c>
      <c r="AD836" s="33">
        <v>240</v>
      </c>
      <c r="AE836" s="33" t="s">
        <v>103</v>
      </c>
      <c r="AF836" s="33" t="s">
        <v>103</v>
      </c>
      <c r="AG836" s="33"/>
      <c r="AH836" s="4"/>
      <c r="AI836" s="1"/>
      <c r="AJ836" s="1"/>
      <c r="AK836" s="1"/>
      <c r="AL836" s="5"/>
      <c r="AM836" s="164">
        <f t="shared" si="49"/>
        <v>45920</v>
      </c>
      <c r="AW836" s="96"/>
      <c r="AX836" s="37">
        <f t="shared" si="48"/>
        <v>45924</v>
      </c>
      <c r="AY836" s="182"/>
      <c r="AZ836" s="183"/>
      <c r="BA836" s="182"/>
      <c r="BB836" s="182"/>
      <c r="BC836" s="182"/>
      <c r="BD836" s="1"/>
      <c r="BE836" s="1"/>
      <c r="BF836" s="1"/>
      <c r="BG836" s="183"/>
      <c r="BH836" s="4"/>
      <c r="BI836" s="1"/>
      <c r="BJ836" s="1"/>
      <c r="BK836" s="1"/>
      <c r="BL836" s="31"/>
      <c r="BM836" s="31"/>
      <c r="BN836" s="1"/>
      <c r="BO836" s="1"/>
      <c r="BP836" s="1"/>
      <c r="BQ836" s="1"/>
      <c r="BR836" s="1"/>
      <c r="BS836" s="4"/>
      <c r="BT836" s="37">
        <f t="shared" si="50"/>
        <v>45945</v>
      </c>
      <c r="BU836" s="229"/>
      <c r="BV836" s="183"/>
      <c r="BW836" s="228"/>
      <c r="BX836" s="182"/>
      <c r="BY836" s="182"/>
      <c r="BZ836" s="1"/>
      <c r="CA836" s="1"/>
      <c r="CB836" s="1"/>
      <c r="CC836" s="183"/>
      <c r="CE836" s="1"/>
      <c r="CF836" s="1"/>
      <c r="CG836" s="1"/>
      <c r="CH836" s="1"/>
      <c r="CI836" s="1"/>
      <c r="CJ836" s="1"/>
      <c r="CK836" s="1"/>
      <c r="CL836" s="1"/>
      <c r="CM836" s="1"/>
      <c r="CN836" s="1"/>
      <c r="CO836" s="1"/>
    </row>
    <row r="837" spans="1:93" ht="30" customHeight="1" x14ac:dyDescent="0.2">
      <c r="A837" s="1">
        <v>831</v>
      </c>
      <c r="B837" s="1" t="s">
        <v>405</v>
      </c>
      <c r="C837" s="1" t="s">
        <v>404</v>
      </c>
      <c r="D837" s="1" t="s">
        <v>408</v>
      </c>
      <c r="E837" s="1"/>
      <c r="F837" s="1" t="s">
        <v>74</v>
      </c>
      <c r="G837" s="1">
        <v>2</v>
      </c>
      <c r="H837" s="1" t="s">
        <v>341</v>
      </c>
      <c r="I837" s="1" t="s">
        <v>114</v>
      </c>
      <c r="J837" s="64">
        <v>70010</v>
      </c>
      <c r="K837" s="64">
        <v>60995</v>
      </c>
      <c r="L837" s="29">
        <v>45917</v>
      </c>
      <c r="M837" s="29" t="s">
        <v>4163</v>
      </c>
      <c r="N837" s="1" t="s">
        <v>25</v>
      </c>
      <c r="O837" s="28" t="s">
        <v>225</v>
      </c>
      <c r="P837" s="1" t="s">
        <v>216</v>
      </c>
      <c r="Q837" s="64">
        <v>8</v>
      </c>
      <c r="R837" s="1" t="s">
        <v>409</v>
      </c>
      <c r="T837" s="1" t="s">
        <v>115</v>
      </c>
      <c r="U837" s="1"/>
      <c r="V837" s="1"/>
      <c r="W837" s="4"/>
      <c r="X837" s="28"/>
      <c r="Y837" s="33"/>
      <c r="Z837" s="33"/>
      <c r="AA837" s="96"/>
      <c r="AB837" s="178"/>
      <c r="AC837" s="33">
        <v>26.5</v>
      </c>
      <c r="AD837" s="33">
        <v>225</v>
      </c>
      <c r="AE837" s="33" t="s">
        <v>103</v>
      </c>
      <c r="AF837" s="33" t="s">
        <v>103</v>
      </c>
      <c r="AG837" s="33"/>
      <c r="AH837" s="4"/>
      <c r="AI837" s="1"/>
      <c r="AJ837" s="1"/>
      <c r="AK837" s="1"/>
      <c r="AL837" s="5"/>
      <c r="AM837" s="164">
        <f t="shared" si="49"/>
        <v>45920</v>
      </c>
      <c r="AW837" s="96"/>
      <c r="AX837" s="37">
        <f t="shared" si="48"/>
        <v>45924</v>
      </c>
      <c r="AY837" s="182"/>
      <c r="AZ837" s="183"/>
      <c r="BA837" s="182"/>
      <c r="BB837" s="182"/>
      <c r="BC837" s="182"/>
      <c r="BD837" s="1"/>
      <c r="BE837" s="1"/>
      <c r="BF837" s="1"/>
      <c r="BG837" s="183"/>
      <c r="BH837" s="4"/>
      <c r="BI837" s="1"/>
      <c r="BJ837" s="1"/>
      <c r="BK837" s="1"/>
      <c r="BL837" s="31"/>
      <c r="BM837" s="31"/>
      <c r="BN837" s="1"/>
      <c r="BO837" s="1"/>
      <c r="BP837" s="1"/>
      <c r="BQ837" s="1"/>
      <c r="BR837" s="1"/>
      <c r="BS837" s="4"/>
      <c r="BT837" s="37">
        <f t="shared" si="50"/>
        <v>45945</v>
      </c>
      <c r="BU837" s="229"/>
      <c r="BV837" s="183"/>
      <c r="BW837" s="228"/>
      <c r="BX837" s="182"/>
      <c r="BY837" s="182"/>
      <c r="BZ837" s="1"/>
      <c r="CA837" s="1"/>
      <c r="CB837" s="1"/>
      <c r="CC837" s="183"/>
      <c r="CE837" s="1"/>
      <c r="CF837" s="1"/>
      <c r="CG837" s="1"/>
      <c r="CH837" s="1"/>
      <c r="CI837" s="1"/>
      <c r="CJ837" s="1"/>
      <c r="CK837" s="1"/>
      <c r="CL837" s="1"/>
      <c r="CM837" s="1"/>
      <c r="CN837" s="1"/>
      <c r="CO837" s="1"/>
    </row>
    <row r="838" spans="1:93" ht="30" customHeight="1" x14ac:dyDescent="0.2">
      <c r="A838" s="1">
        <v>832</v>
      </c>
      <c r="B838" s="1" t="s">
        <v>405</v>
      </c>
      <c r="C838" s="1" t="s">
        <v>404</v>
      </c>
      <c r="D838" s="1" t="s">
        <v>408</v>
      </c>
      <c r="E838" s="1"/>
      <c r="F838" s="1" t="s">
        <v>74</v>
      </c>
      <c r="G838" s="1">
        <v>2</v>
      </c>
      <c r="H838" s="1" t="s">
        <v>341</v>
      </c>
      <c r="I838" s="1" t="s">
        <v>114</v>
      </c>
      <c r="J838" s="64">
        <v>75812</v>
      </c>
      <c r="K838" s="64">
        <v>60996</v>
      </c>
      <c r="L838" s="29">
        <v>45917</v>
      </c>
      <c r="M838" s="29" t="s">
        <v>4163</v>
      </c>
      <c r="N838" s="1" t="s">
        <v>25</v>
      </c>
      <c r="O838" s="28" t="s">
        <v>225</v>
      </c>
      <c r="P838" s="1" t="s">
        <v>216</v>
      </c>
      <c r="Q838" s="64">
        <v>10</v>
      </c>
      <c r="R838" s="1" t="s">
        <v>409</v>
      </c>
      <c r="T838" s="1" t="s">
        <v>115</v>
      </c>
      <c r="U838" s="1"/>
      <c r="V838" s="1"/>
      <c r="W838" s="4"/>
      <c r="X838" s="28"/>
      <c r="Y838" s="33"/>
      <c r="Z838" s="33"/>
      <c r="AA838" s="96"/>
      <c r="AB838" s="178"/>
      <c r="AC838" s="33">
        <v>25.5</v>
      </c>
      <c r="AD838" s="33">
        <v>240</v>
      </c>
      <c r="AE838" s="33" t="s">
        <v>103</v>
      </c>
      <c r="AF838" s="33" t="s">
        <v>103</v>
      </c>
      <c r="AG838" s="33"/>
      <c r="AH838" s="4"/>
      <c r="AI838" s="1"/>
      <c r="AJ838" s="1"/>
      <c r="AK838" s="1"/>
      <c r="AL838" s="5"/>
      <c r="AM838" s="164">
        <f t="shared" si="49"/>
        <v>45920</v>
      </c>
      <c r="AW838" s="96"/>
      <c r="AX838" s="37">
        <f t="shared" si="48"/>
        <v>45924</v>
      </c>
      <c r="AY838" s="182"/>
      <c r="AZ838" s="183"/>
      <c r="BA838" s="182"/>
      <c r="BB838" s="182"/>
      <c r="BC838" s="182"/>
      <c r="BD838" s="1"/>
      <c r="BE838" s="1"/>
      <c r="BF838" s="1"/>
      <c r="BG838" s="183"/>
      <c r="BH838" s="4"/>
      <c r="BI838" s="1"/>
      <c r="BJ838" s="1"/>
      <c r="BK838" s="1"/>
      <c r="BL838" s="31"/>
      <c r="BM838" s="31"/>
      <c r="BN838" s="1"/>
      <c r="BO838" s="1"/>
      <c r="BP838" s="1"/>
      <c r="BQ838" s="1"/>
      <c r="BR838" s="1"/>
      <c r="BS838" s="4"/>
      <c r="BT838" s="37">
        <f t="shared" si="50"/>
        <v>45945</v>
      </c>
      <c r="BU838" s="229"/>
      <c r="BV838" s="183"/>
      <c r="BW838" s="228"/>
      <c r="BX838" s="182"/>
      <c r="BY838" s="182"/>
      <c r="BZ838" s="1"/>
      <c r="CA838" s="1"/>
      <c r="CB838" s="1"/>
      <c r="CC838" s="183"/>
      <c r="CE838" s="1"/>
      <c r="CF838" s="1"/>
      <c r="CG838" s="1"/>
      <c r="CH838" s="1"/>
      <c r="CI838" s="1"/>
      <c r="CJ838" s="1"/>
      <c r="CK838" s="1"/>
      <c r="CL838" s="1"/>
      <c r="CM838" s="1"/>
      <c r="CN838" s="1"/>
      <c r="CO838" s="1"/>
    </row>
    <row r="839" spans="1:93" ht="30" customHeight="1" x14ac:dyDescent="0.2">
      <c r="A839" s="1">
        <v>833</v>
      </c>
      <c r="B839" s="1" t="s">
        <v>405</v>
      </c>
      <c r="C839" s="1" t="s">
        <v>404</v>
      </c>
      <c r="D839" s="1" t="s">
        <v>408</v>
      </c>
      <c r="E839" s="1"/>
      <c r="F839" s="1" t="s">
        <v>74</v>
      </c>
      <c r="G839" s="1">
        <v>2</v>
      </c>
      <c r="H839" s="1" t="s">
        <v>341</v>
      </c>
      <c r="I839" s="1" t="s">
        <v>114</v>
      </c>
      <c r="J839" s="64">
        <v>89413</v>
      </c>
      <c r="K839" s="64">
        <v>60997</v>
      </c>
      <c r="L839" s="29">
        <v>45917</v>
      </c>
      <c r="M839" s="29" t="s">
        <v>4163</v>
      </c>
      <c r="N839" s="1" t="s">
        <v>25</v>
      </c>
      <c r="O839" s="28" t="s">
        <v>225</v>
      </c>
      <c r="P839" s="1" t="s">
        <v>216</v>
      </c>
      <c r="Q839" s="64">
        <v>10</v>
      </c>
      <c r="R839" s="1" t="s">
        <v>409</v>
      </c>
      <c r="T839" s="1" t="s">
        <v>115</v>
      </c>
      <c r="U839" s="1"/>
      <c r="V839" s="1"/>
      <c r="W839" s="4"/>
      <c r="X839" s="28"/>
      <c r="Y839" s="33"/>
      <c r="Z839" s="33"/>
      <c r="AA839" s="96"/>
      <c r="AB839" s="178"/>
      <c r="AC839" s="33">
        <v>27.5</v>
      </c>
      <c r="AD839" s="33">
        <v>190</v>
      </c>
      <c r="AE839" s="33" t="s">
        <v>103</v>
      </c>
      <c r="AF839" s="33" t="s">
        <v>103</v>
      </c>
      <c r="AG839" s="33"/>
      <c r="AH839" s="4"/>
      <c r="AI839" s="1"/>
      <c r="AJ839" s="1"/>
      <c r="AK839" s="1"/>
      <c r="AL839" s="5"/>
      <c r="AM839" s="164">
        <f t="shared" si="49"/>
        <v>45920</v>
      </c>
      <c r="AW839" s="96"/>
      <c r="AX839" s="37">
        <f t="shared" si="48"/>
        <v>45924</v>
      </c>
      <c r="AY839" s="182"/>
      <c r="AZ839" s="183"/>
      <c r="BA839" s="182"/>
      <c r="BB839" s="182"/>
      <c r="BC839" s="182"/>
      <c r="BD839" s="1"/>
      <c r="BE839" s="1"/>
      <c r="BF839" s="1"/>
      <c r="BG839" s="183"/>
      <c r="BH839" s="4"/>
      <c r="BI839" s="1"/>
      <c r="BJ839" s="1"/>
      <c r="BK839" s="1"/>
      <c r="BL839" s="31"/>
      <c r="BM839" s="31"/>
      <c r="BN839" s="1"/>
      <c r="BO839" s="1"/>
      <c r="BP839" s="1"/>
      <c r="BQ839" s="1"/>
      <c r="BR839" s="1"/>
      <c r="BS839" s="4"/>
      <c r="BT839" s="37">
        <f t="shared" si="50"/>
        <v>45945</v>
      </c>
      <c r="BU839" s="229"/>
      <c r="BV839" s="183"/>
      <c r="BW839" s="228"/>
      <c r="BX839" s="182"/>
      <c r="BY839" s="182"/>
      <c r="BZ839" s="1"/>
      <c r="CA839" s="1"/>
      <c r="CB839" s="1"/>
      <c r="CC839" s="183"/>
      <c r="CE839" s="1"/>
      <c r="CF839" s="1"/>
      <c r="CG839" s="1"/>
      <c r="CH839" s="1"/>
      <c r="CI839" s="1"/>
      <c r="CJ839" s="1"/>
      <c r="CK839" s="1"/>
      <c r="CL839" s="1"/>
      <c r="CM839" s="1"/>
      <c r="CN839" s="1"/>
      <c r="CO839" s="1"/>
    </row>
    <row r="840" spans="1:93" ht="30" customHeight="1" x14ac:dyDescent="0.2">
      <c r="A840" s="1">
        <v>834</v>
      </c>
      <c r="B840" s="1" t="s">
        <v>405</v>
      </c>
      <c r="C840" s="1" t="s">
        <v>404</v>
      </c>
      <c r="D840" s="1" t="s">
        <v>408</v>
      </c>
      <c r="E840" s="1"/>
      <c r="F840" s="1" t="s">
        <v>74</v>
      </c>
      <c r="G840" s="1">
        <v>2</v>
      </c>
      <c r="H840" s="1" t="s">
        <v>341</v>
      </c>
      <c r="I840" s="1" t="s">
        <v>114</v>
      </c>
      <c r="J840" s="64">
        <v>76012</v>
      </c>
      <c r="K840" s="64">
        <v>64271</v>
      </c>
      <c r="L840" s="29">
        <v>45917</v>
      </c>
      <c r="M840" s="29" t="s">
        <v>4163</v>
      </c>
      <c r="N840" s="1" t="s">
        <v>25</v>
      </c>
      <c r="O840" s="28" t="s">
        <v>225</v>
      </c>
      <c r="P840" s="1" t="s">
        <v>216</v>
      </c>
      <c r="Q840" s="64">
        <v>10</v>
      </c>
      <c r="R840" s="1" t="s">
        <v>409</v>
      </c>
      <c r="T840" s="1" t="s">
        <v>115</v>
      </c>
      <c r="U840" s="1"/>
      <c r="V840" s="1"/>
      <c r="W840" s="4"/>
      <c r="X840" s="28"/>
      <c r="Y840" s="33"/>
      <c r="Z840" s="33"/>
      <c r="AA840" s="96"/>
      <c r="AB840" s="178"/>
      <c r="AC840" s="33">
        <v>26</v>
      </c>
      <c r="AD840" s="33">
        <v>215</v>
      </c>
      <c r="AE840" s="33" t="s">
        <v>103</v>
      </c>
      <c r="AF840" s="33" t="s">
        <v>103</v>
      </c>
      <c r="AG840" s="33"/>
      <c r="AH840" s="4"/>
      <c r="AI840" s="1"/>
      <c r="AJ840" s="1"/>
      <c r="AK840" s="1"/>
      <c r="AL840" s="5"/>
      <c r="AM840" s="164">
        <f t="shared" si="49"/>
        <v>45920</v>
      </c>
      <c r="AW840" s="96"/>
      <c r="AX840" s="37">
        <f t="shared" si="48"/>
        <v>45924</v>
      </c>
      <c r="AY840" s="182"/>
      <c r="AZ840" s="183"/>
      <c r="BA840" s="182"/>
      <c r="BB840" s="182"/>
      <c r="BC840" s="182"/>
      <c r="BD840" s="1"/>
      <c r="BE840" s="1"/>
      <c r="BF840" s="1"/>
      <c r="BG840" s="183"/>
      <c r="BH840" s="4"/>
      <c r="BI840" s="1"/>
      <c r="BJ840" s="1"/>
      <c r="BK840" s="1"/>
      <c r="BL840" s="31"/>
      <c r="BM840" s="31"/>
      <c r="BN840" s="1"/>
      <c r="BO840" s="1"/>
      <c r="BP840" s="1"/>
      <c r="BQ840" s="1"/>
      <c r="BR840" s="1"/>
      <c r="BS840" s="4"/>
      <c r="BT840" s="37">
        <f t="shared" si="50"/>
        <v>45945</v>
      </c>
      <c r="BU840" s="229"/>
      <c r="BV840" s="183"/>
      <c r="BW840" s="228"/>
      <c r="BX840" s="182"/>
      <c r="BY840" s="182"/>
      <c r="BZ840" s="1"/>
      <c r="CA840" s="1"/>
      <c r="CB840" s="1"/>
      <c r="CC840" s="183"/>
      <c r="CE840" s="1"/>
      <c r="CF840" s="1"/>
      <c r="CG840" s="1"/>
      <c r="CH840" s="1"/>
      <c r="CI840" s="1"/>
      <c r="CJ840" s="1"/>
      <c r="CK840" s="1"/>
      <c r="CL840" s="1"/>
      <c r="CM840" s="1"/>
      <c r="CN840" s="1"/>
      <c r="CO840" s="1"/>
    </row>
    <row r="841" spans="1:93" ht="30" customHeight="1" x14ac:dyDescent="0.2">
      <c r="A841" s="1">
        <v>835</v>
      </c>
      <c r="B841" s="1" t="s">
        <v>405</v>
      </c>
      <c r="C841" s="1" t="s">
        <v>404</v>
      </c>
      <c r="D841" s="1" t="s">
        <v>408</v>
      </c>
      <c r="E841" s="1"/>
      <c r="F841" s="1" t="s">
        <v>74</v>
      </c>
      <c r="G841" s="1">
        <v>2</v>
      </c>
      <c r="H841" s="1" t="s">
        <v>341</v>
      </c>
      <c r="I841" s="1" t="s">
        <v>114</v>
      </c>
      <c r="J841" s="64">
        <v>66910</v>
      </c>
      <c r="K841" s="64">
        <v>60998</v>
      </c>
      <c r="L841" s="29">
        <v>45917</v>
      </c>
      <c r="M841" s="29" t="s">
        <v>4163</v>
      </c>
      <c r="N841" s="1" t="s">
        <v>25</v>
      </c>
      <c r="O841" s="28" t="s">
        <v>225</v>
      </c>
      <c r="P841" s="1" t="s">
        <v>216</v>
      </c>
      <c r="Q841" s="64">
        <v>8</v>
      </c>
      <c r="R841" s="1" t="s">
        <v>409</v>
      </c>
      <c r="T841" s="1" t="s">
        <v>115</v>
      </c>
      <c r="U841" s="1"/>
      <c r="V841" s="1"/>
      <c r="W841" s="4"/>
      <c r="X841" s="28"/>
      <c r="Y841" s="33"/>
      <c r="Z841" s="33"/>
      <c r="AA841" s="96"/>
      <c r="AB841" s="178"/>
      <c r="AC841" s="33">
        <v>26.5</v>
      </c>
      <c r="AD841" s="33">
        <v>205</v>
      </c>
      <c r="AE841" s="33" t="s">
        <v>103</v>
      </c>
      <c r="AF841" s="33" t="s">
        <v>103</v>
      </c>
      <c r="AG841" s="33"/>
      <c r="AH841" s="4"/>
      <c r="AI841" s="1"/>
      <c r="AJ841" s="1"/>
      <c r="AK841" s="1"/>
      <c r="AL841" s="5"/>
      <c r="AM841" s="164">
        <f t="shared" si="49"/>
        <v>45920</v>
      </c>
      <c r="AW841" s="96"/>
      <c r="AX841" s="37">
        <f t="shared" ref="AX841:AX904" si="51">IF(L841=0, 0,L841+7)</f>
        <v>45924</v>
      </c>
      <c r="AY841" s="182"/>
      <c r="AZ841" s="183"/>
      <c r="BA841" s="182"/>
      <c r="BB841" s="182"/>
      <c r="BC841" s="182"/>
      <c r="BD841" s="1"/>
      <c r="BE841" s="1"/>
      <c r="BF841" s="1"/>
      <c r="BG841" s="183"/>
      <c r="BH841" s="4"/>
      <c r="BI841" s="1"/>
      <c r="BJ841" s="1"/>
      <c r="BK841" s="1"/>
      <c r="BL841" s="31"/>
      <c r="BM841" s="31"/>
      <c r="BN841" s="1"/>
      <c r="BO841" s="1"/>
      <c r="BP841" s="1"/>
      <c r="BQ841" s="1"/>
      <c r="BR841" s="1"/>
      <c r="BS841" s="4"/>
      <c r="BT841" s="37">
        <f t="shared" si="50"/>
        <v>45945</v>
      </c>
      <c r="BU841" s="229"/>
      <c r="BV841" s="183"/>
      <c r="BW841" s="228"/>
      <c r="BX841" s="182"/>
      <c r="BY841" s="182"/>
      <c r="BZ841" s="1"/>
      <c r="CA841" s="1"/>
      <c r="CB841" s="1"/>
      <c r="CC841" s="183"/>
      <c r="CE841" s="1"/>
      <c r="CF841" s="1"/>
      <c r="CG841" s="1"/>
      <c r="CH841" s="1"/>
      <c r="CI841" s="1"/>
      <c r="CJ841" s="1"/>
      <c r="CK841" s="1"/>
      <c r="CL841" s="1"/>
      <c r="CM841" s="1"/>
      <c r="CN841" s="1"/>
      <c r="CO841" s="1"/>
    </row>
    <row r="842" spans="1:93" ht="30" customHeight="1" x14ac:dyDescent="0.2">
      <c r="A842" s="1">
        <v>836</v>
      </c>
      <c r="B842" s="1" t="s">
        <v>405</v>
      </c>
      <c r="C842" s="1" t="s">
        <v>404</v>
      </c>
      <c r="D842" s="1" t="s">
        <v>408</v>
      </c>
      <c r="E842" s="1"/>
      <c r="F842" s="1" t="s">
        <v>74</v>
      </c>
      <c r="G842" s="1">
        <v>2</v>
      </c>
      <c r="H842" s="1" t="s">
        <v>341</v>
      </c>
      <c r="I842" s="1" t="s">
        <v>114</v>
      </c>
      <c r="J842" s="64">
        <v>69810</v>
      </c>
      <c r="K842" s="64">
        <v>61000</v>
      </c>
      <c r="L842" s="29">
        <v>45917</v>
      </c>
      <c r="M842" s="29" t="s">
        <v>4163</v>
      </c>
      <c r="N842" s="1" t="s">
        <v>25</v>
      </c>
      <c r="O842" s="28" t="s">
        <v>225</v>
      </c>
      <c r="P842" s="1" t="s">
        <v>216</v>
      </c>
      <c r="Q842" s="64">
        <v>8</v>
      </c>
      <c r="R842" s="1" t="s">
        <v>409</v>
      </c>
      <c r="T842" s="1" t="s">
        <v>115</v>
      </c>
      <c r="U842" s="1"/>
      <c r="V842" s="1"/>
      <c r="W842" s="4"/>
      <c r="X842" s="28"/>
      <c r="Y842" s="33"/>
      <c r="Z842" s="33"/>
      <c r="AA842" s="96"/>
      <c r="AB842" s="178"/>
      <c r="AC842" s="33">
        <v>27</v>
      </c>
      <c r="AD842" s="33">
        <v>210</v>
      </c>
      <c r="AE842" s="33" t="s">
        <v>103</v>
      </c>
      <c r="AF842" s="33" t="s">
        <v>103</v>
      </c>
      <c r="AG842" s="33"/>
      <c r="AH842" s="4"/>
      <c r="AI842" s="1"/>
      <c r="AJ842" s="1"/>
      <c r="AK842" s="1"/>
      <c r="AL842" s="5"/>
      <c r="AM842" s="164">
        <f t="shared" si="49"/>
        <v>45920</v>
      </c>
      <c r="AW842" s="96"/>
      <c r="AX842" s="37">
        <f t="shared" si="51"/>
        <v>45924</v>
      </c>
      <c r="AY842" s="182"/>
      <c r="AZ842" s="183"/>
      <c r="BA842" s="182"/>
      <c r="BB842" s="182"/>
      <c r="BC842" s="182"/>
      <c r="BD842" s="1"/>
      <c r="BE842" s="1"/>
      <c r="BF842" s="1"/>
      <c r="BG842" s="183"/>
      <c r="BH842" s="4"/>
      <c r="BI842" s="1"/>
      <c r="BJ842" s="1"/>
      <c r="BK842" s="1"/>
      <c r="BL842" s="31"/>
      <c r="BM842" s="31"/>
      <c r="BN842" s="1"/>
      <c r="BO842" s="1"/>
      <c r="BP842" s="1"/>
      <c r="BQ842" s="1"/>
      <c r="BR842" s="1"/>
      <c r="BS842" s="4"/>
      <c r="BT842" s="37">
        <f t="shared" si="50"/>
        <v>45945</v>
      </c>
      <c r="BU842" s="229"/>
      <c r="BV842" s="183"/>
      <c r="BW842" s="228"/>
      <c r="BX842" s="182"/>
      <c r="BY842" s="182"/>
      <c r="BZ842" s="1"/>
      <c r="CA842" s="1"/>
      <c r="CB842" s="1"/>
      <c r="CC842" s="183"/>
      <c r="CE842" s="1"/>
      <c r="CF842" s="1"/>
      <c r="CG842" s="1"/>
      <c r="CH842" s="1"/>
      <c r="CI842" s="1"/>
      <c r="CJ842" s="1"/>
      <c r="CK842" s="1"/>
      <c r="CL842" s="1"/>
      <c r="CM842" s="1"/>
      <c r="CN842" s="1"/>
      <c r="CO842" s="1"/>
    </row>
    <row r="843" spans="1:93" ht="30" customHeight="1" x14ac:dyDescent="0.2">
      <c r="A843" s="1">
        <v>837</v>
      </c>
      <c r="B843" s="1" t="s">
        <v>405</v>
      </c>
      <c r="C843" s="1" t="s">
        <v>404</v>
      </c>
      <c r="D843" s="1" t="s">
        <v>408</v>
      </c>
      <c r="E843" s="1"/>
      <c r="F843" s="1" t="s">
        <v>74</v>
      </c>
      <c r="G843" s="1">
        <v>2</v>
      </c>
      <c r="H843" s="1" t="s">
        <v>341</v>
      </c>
      <c r="I843" s="1" t="s">
        <v>114</v>
      </c>
      <c r="J843" s="64">
        <v>94112</v>
      </c>
      <c r="K843" s="64">
        <v>60999</v>
      </c>
      <c r="L843" s="29">
        <v>45917</v>
      </c>
      <c r="M843" s="29" t="s">
        <v>4163</v>
      </c>
      <c r="N843" s="1" t="s">
        <v>25</v>
      </c>
      <c r="O843" s="28" t="s">
        <v>225</v>
      </c>
      <c r="P843" s="1" t="s">
        <v>216</v>
      </c>
      <c r="Q843" s="64">
        <v>10</v>
      </c>
      <c r="R843" s="1" t="s">
        <v>409</v>
      </c>
      <c r="S843" s="1">
        <v>6</v>
      </c>
      <c r="T843" s="1" t="s">
        <v>115</v>
      </c>
      <c r="U843" s="1"/>
      <c r="V843" s="1"/>
      <c r="W843" s="4"/>
      <c r="X843" s="28"/>
      <c r="Y843" s="33"/>
      <c r="Z843" s="33"/>
      <c r="AA843" s="96"/>
      <c r="AB843" s="178"/>
      <c r="AC843" s="33">
        <v>26</v>
      </c>
      <c r="AD843" s="33">
        <v>230</v>
      </c>
      <c r="AE843" s="33" t="s">
        <v>103</v>
      </c>
      <c r="AF843" s="33" t="s">
        <v>103</v>
      </c>
      <c r="AG843" s="33"/>
      <c r="AH843" s="4"/>
      <c r="AI843" s="1"/>
      <c r="AJ843" s="1"/>
      <c r="AK843" s="1"/>
      <c r="AL843" s="5"/>
      <c r="AM843" s="164">
        <f t="shared" si="49"/>
        <v>45920</v>
      </c>
      <c r="AW843" s="96"/>
      <c r="AX843" s="37">
        <f t="shared" si="51"/>
        <v>45924</v>
      </c>
      <c r="AY843" s="182" t="s">
        <v>422</v>
      </c>
      <c r="AZ843" s="183"/>
      <c r="BA843" s="182">
        <v>46.7</v>
      </c>
      <c r="BB843" s="182">
        <v>47.6</v>
      </c>
      <c r="BC843" s="182">
        <v>45.3</v>
      </c>
      <c r="BD843" s="1"/>
      <c r="BE843" s="1"/>
      <c r="BF843" s="1"/>
      <c r="BG843" s="182">
        <f>AVERAGE(BA843:BC851)</f>
        <v>46.533333333333339</v>
      </c>
      <c r="BH843" s="4"/>
      <c r="BI843" s="1"/>
      <c r="BJ843" s="1"/>
      <c r="BK843" s="1"/>
      <c r="BL843" s="31"/>
      <c r="BM843" s="31"/>
      <c r="BN843" s="1"/>
      <c r="BO843" s="1"/>
      <c r="BP843" s="1"/>
      <c r="BQ843" s="1"/>
      <c r="BR843" s="1"/>
      <c r="BS843" s="4"/>
      <c r="BT843" s="37">
        <f t="shared" si="50"/>
        <v>45945</v>
      </c>
      <c r="BU843" s="229" t="s">
        <v>422</v>
      </c>
      <c r="BV843" s="183"/>
      <c r="BW843" s="228">
        <v>54.3</v>
      </c>
      <c r="BX843" s="182">
        <v>52.4</v>
      </c>
      <c r="BY843" s="182">
        <v>54.5</v>
      </c>
      <c r="BZ843" s="1"/>
      <c r="CA843" s="1"/>
      <c r="CB843" s="1"/>
      <c r="CC843" s="182">
        <f>AVERAGE(BW843:BY851)</f>
        <v>53.733333333333327</v>
      </c>
      <c r="CE843" s="1"/>
      <c r="CF843" s="1"/>
      <c r="CG843" s="1"/>
      <c r="CH843" s="1"/>
      <c r="CI843" s="1"/>
      <c r="CJ843" s="1"/>
      <c r="CK843" s="1"/>
      <c r="CL843" s="1"/>
      <c r="CM843" s="1"/>
      <c r="CN843" s="1"/>
      <c r="CO843" s="1"/>
    </row>
    <row r="844" spans="1:93" ht="30" customHeight="1" x14ac:dyDescent="0.2">
      <c r="A844" s="1">
        <v>838</v>
      </c>
      <c r="B844" s="1" t="s">
        <v>405</v>
      </c>
      <c r="C844" s="1" t="s">
        <v>404</v>
      </c>
      <c r="D844" s="1" t="s">
        <v>408</v>
      </c>
      <c r="E844" s="1"/>
      <c r="F844" s="1" t="s">
        <v>74</v>
      </c>
      <c r="G844" s="1">
        <v>2</v>
      </c>
      <c r="H844" s="1" t="s">
        <v>341</v>
      </c>
      <c r="I844" s="1" t="s">
        <v>114</v>
      </c>
      <c r="J844" s="64">
        <v>89213</v>
      </c>
      <c r="K844" s="64">
        <v>61001</v>
      </c>
      <c r="L844" s="29">
        <v>45917</v>
      </c>
      <c r="M844" s="29" t="s">
        <v>4163</v>
      </c>
      <c r="N844" s="1" t="s">
        <v>25</v>
      </c>
      <c r="O844" s="28" t="s">
        <v>225</v>
      </c>
      <c r="P844" s="1" t="s">
        <v>216</v>
      </c>
      <c r="Q844" s="64">
        <v>10</v>
      </c>
      <c r="R844" s="1" t="s">
        <v>409</v>
      </c>
      <c r="T844" s="1" t="s">
        <v>115</v>
      </c>
      <c r="U844" s="1"/>
      <c r="V844" s="1"/>
      <c r="W844" s="4"/>
      <c r="X844" s="28"/>
      <c r="Y844" s="33"/>
      <c r="Z844" s="33"/>
      <c r="AA844" s="96"/>
      <c r="AB844" s="178"/>
      <c r="AC844" s="33">
        <v>27.5</v>
      </c>
      <c r="AD844" s="33">
        <v>220</v>
      </c>
      <c r="AE844" s="33" t="s">
        <v>103</v>
      </c>
      <c r="AF844" s="33" t="s">
        <v>103</v>
      </c>
      <c r="AG844" s="33"/>
      <c r="AH844" s="4"/>
      <c r="AI844" s="1"/>
      <c r="AJ844" s="1"/>
      <c r="AK844" s="1"/>
      <c r="AL844" s="5"/>
      <c r="AM844" s="164">
        <f t="shared" si="49"/>
        <v>45920</v>
      </c>
      <c r="AW844" s="96"/>
      <c r="AX844" s="37">
        <f t="shared" si="51"/>
        <v>45924</v>
      </c>
      <c r="AY844" s="182"/>
      <c r="AZ844" s="183"/>
      <c r="BA844" s="182"/>
      <c r="BB844" s="182"/>
      <c r="BC844" s="182"/>
      <c r="BD844" s="1"/>
      <c r="BE844" s="1"/>
      <c r="BF844" s="1"/>
      <c r="BG844" s="182"/>
      <c r="BH844" s="4"/>
      <c r="BI844" s="1"/>
      <c r="BJ844" s="1"/>
      <c r="BK844" s="1"/>
      <c r="BL844" s="31"/>
      <c r="BM844" s="31"/>
      <c r="BN844" s="1"/>
      <c r="BO844" s="1"/>
      <c r="BP844" s="1"/>
      <c r="BQ844" s="1"/>
      <c r="BR844" s="1"/>
      <c r="BS844" s="4"/>
      <c r="BT844" s="37">
        <f t="shared" si="50"/>
        <v>45945</v>
      </c>
      <c r="BU844" s="229"/>
      <c r="BV844" s="183"/>
      <c r="BW844" s="228"/>
      <c r="BX844" s="182"/>
      <c r="BY844" s="182"/>
      <c r="BZ844" s="1"/>
      <c r="CA844" s="1"/>
      <c r="CB844" s="1"/>
      <c r="CC844" s="182"/>
      <c r="CE844" s="1"/>
      <c r="CF844" s="1"/>
      <c r="CG844" s="1"/>
      <c r="CH844" s="1"/>
      <c r="CI844" s="1"/>
      <c r="CJ844" s="1"/>
      <c r="CK844" s="1"/>
      <c r="CL844" s="1"/>
      <c r="CM844" s="1"/>
      <c r="CN844" s="1"/>
      <c r="CO844" s="1"/>
    </row>
    <row r="845" spans="1:93" ht="30" customHeight="1" x14ac:dyDescent="0.2">
      <c r="A845" s="1">
        <v>839</v>
      </c>
      <c r="B845" s="1" t="s">
        <v>405</v>
      </c>
      <c r="C845" s="1" t="s">
        <v>404</v>
      </c>
      <c r="D845" s="1" t="s">
        <v>408</v>
      </c>
      <c r="E845" s="1"/>
      <c r="F845" s="1" t="s">
        <v>74</v>
      </c>
      <c r="G845" s="1">
        <v>2</v>
      </c>
      <c r="H845" s="1" t="s">
        <v>341</v>
      </c>
      <c r="I845" s="1" t="s">
        <v>114</v>
      </c>
      <c r="J845" s="64">
        <v>80812</v>
      </c>
      <c r="K845" s="64">
        <v>61002</v>
      </c>
      <c r="L845" s="29">
        <v>45917</v>
      </c>
      <c r="M845" s="29" t="s">
        <v>4163</v>
      </c>
      <c r="N845" s="1" t="s">
        <v>25</v>
      </c>
      <c r="O845" s="28" t="s">
        <v>225</v>
      </c>
      <c r="P845" s="1" t="s">
        <v>216</v>
      </c>
      <c r="Q845" s="64">
        <v>10</v>
      </c>
      <c r="R845" s="1" t="s">
        <v>409</v>
      </c>
      <c r="T845" s="1" t="s">
        <v>115</v>
      </c>
      <c r="U845" s="1"/>
      <c r="V845" s="1"/>
      <c r="W845" s="4"/>
      <c r="X845" s="28"/>
      <c r="Y845" s="33"/>
      <c r="Z845" s="33"/>
      <c r="AA845" s="96"/>
      <c r="AB845" s="178"/>
      <c r="AC845" s="33">
        <v>26</v>
      </c>
      <c r="AD845" s="33">
        <v>195</v>
      </c>
      <c r="AE845" s="33" t="s">
        <v>103</v>
      </c>
      <c r="AF845" s="33" t="s">
        <v>103</v>
      </c>
      <c r="AG845" s="33"/>
      <c r="AH845" s="4"/>
      <c r="AI845" s="1"/>
      <c r="AJ845" s="1"/>
      <c r="AK845" s="1"/>
      <c r="AL845" s="5"/>
      <c r="AM845" s="164">
        <f t="shared" si="49"/>
        <v>45920</v>
      </c>
      <c r="AW845" s="96"/>
      <c r="AX845" s="37">
        <f t="shared" si="51"/>
        <v>45924</v>
      </c>
      <c r="AY845" s="182"/>
      <c r="AZ845" s="183"/>
      <c r="BA845" s="182"/>
      <c r="BB845" s="182"/>
      <c r="BC845" s="182"/>
      <c r="BD845" s="1"/>
      <c r="BE845" s="1"/>
      <c r="BF845" s="1"/>
      <c r="BG845" s="182"/>
      <c r="BH845" s="4"/>
      <c r="BI845" s="1"/>
      <c r="BJ845" s="1"/>
      <c r="BK845" s="1"/>
      <c r="BL845" s="31"/>
      <c r="BM845" s="31"/>
      <c r="BN845" s="1"/>
      <c r="BO845" s="1"/>
      <c r="BP845" s="1"/>
      <c r="BQ845" s="1"/>
      <c r="BR845" s="1"/>
      <c r="BS845" s="4"/>
      <c r="BT845" s="37">
        <f t="shared" si="50"/>
        <v>45945</v>
      </c>
      <c r="BU845" s="229"/>
      <c r="BV845" s="183"/>
      <c r="BW845" s="228"/>
      <c r="BX845" s="182"/>
      <c r="BY845" s="182"/>
      <c r="BZ845" s="1"/>
      <c r="CA845" s="1"/>
      <c r="CB845" s="1"/>
      <c r="CC845" s="182"/>
      <c r="CE845" s="1"/>
      <c r="CF845" s="1"/>
      <c r="CG845" s="1"/>
      <c r="CH845" s="1"/>
      <c r="CI845" s="1"/>
      <c r="CJ845" s="1"/>
      <c r="CK845" s="1"/>
      <c r="CL845" s="1"/>
      <c r="CM845" s="1"/>
      <c r="CN845" s="1"/>
      <c r="CO845" s="1"/>
    </row>
    <row r="846" spans="1:93" ht="30" customHeight="1" x14ac:dyDescent="0.2">
      <c r="A846" s="1">
        <v>840</v>
      </c>
      <c r="B846" s="1" t="s">
        <v>405</v>
      </c>
      <c r="C846" s="1" t="s">
        <v>404</v>
      </c>
      <c r="D846" s="1" t="s">
        <v>408</v>
      </c>
      <c r="E846" s="1"/>
      <c r="F846" s="1" t="s">
        <v>74</v>
      </c>
      <c r="G846" s="1">
        <v>2</v>
      </c>
      <c r="H846" s="1" t="s">
        <v>341</v>
      </c>
      <c r="I846" s="1" t="s">
        <v>114</v>
      </c>
      <c r="J846" s="64">
        <v>76512</v>
      </c>
      <c r="K846" s="64">
        <v>61003</v>
      </c>
      <c r="L846" s="29">
        <v>45917</v>
      </c>
      <c r="M846" s="29" t="s">
        <v>4163</v>
      </c>
      <c r="N846" s="1" t="s">
        <v>25</v>
      </c>
      <c r="O846" s="28" t="s">
        <v>225</v>
      </c>
      <c r="P846" s="1" t="s">
        <v>216</v>
      </c>
      <c r="Q846" s="64">
        <v>10</v>
      </c>
      <c r="R846" s="1" t="s">
        <v>409</v>
      </c>
      <c r="T846" s="1" t="s">
        <v>115</v>
      </c>
      <c r="U846" s="1"/>
      <c r="V846" s="1"/>
      <c r="W846" s="4"/>
      <c r="X846" s="28"/>
      <c r="Y846" s="33"/>
      <c r="Z846" s="33"/>
      <c r="AA846" s="96"/>
      <c r="AB846" s="178"/>
      <c r="AC846" s="33">
        <v>26</v>
      </c>
      <c r="AD846" s="33">
        <v>230</v>
      </c>
      <c r="AE846" s="33" t="s">
        <v>103</v>
      </c>
      <c r="AF846" s="33" t="s">
        <v>103</v>
      </c>
      <c r="AG846" s="33"/>
      <c r="AH846" s="4"/>
      <c r="AI846" s="1"/>
      <c r="AJ846" s="1"/>
      <c r="AK846" s="1"/>
      <c r="AL846" s="5"/>
      <c r="AM846" s="164">
        <f t="shared" si="49"/>
        <v>45920</v>
      </c>
      <c r="AW846" s="96"/>
      <c r="AX846" s="37">
        <f t="shared" si="51"/>
        <v>45924</v>
      </c>
      <c r="AY846" s="182"/>
      <c r="AZ846" s="183"/>
      <c r="BA846" s="182"/>
      <c r="BB846" s="182"/>
      <c r="BC846" s="182"/>
      <c r="BD846" s="1"/>
      <c r="BE846" s="1"/>
      <c r="BF846" s="1"/>
      <c r="BG846" s="182"/>
      <c r="BH846" s="4"/>
      <c r="BI846" s="1"/>
      <c r="BJ846" s="1"/>
      <c r="BK846" s="1"/>
      <c r="BL846" s="31"/>
      <c r="BM846" s="31"/>
      <c r="BN846" s="1"/>
      <c r="BO846" s="1"/>
      <c r="BP846" s="1"/>
      <c r="BQ846" s="1"/>
      <c r="BR846" s="1"/>
      <c r="BS846" s="4"/>
      <c r="BT846" s="37">
        <f t="shared" si="50"/>
        <v>45945</v>
      </c>
      <c r="BU846" s="229"/>
      <c r="BV846" s="183"/>
      <c r="BW846" s="228"/>
      <c r="BX846" s="182"/>
      <c r="BY846" s="182"/>
      <c r="BZ846" s="1"/>
      <c r="CA846" s="1"/>
      <c r="CB846" s="1"/>
      <c r="CC846" s="182"/>
      <c r="CE846" s="1"/>
      <c r="CF846" s="1"/>
      <c r="CG846" s="1"/>
      <c r="CH846" s="1"/>
      <c r="CI846" s="1"/>
      <c r="CJ846" s="1"/>
      <c r="CK846" s="1"/>
      <c r="CL846" s="1"/>
      <c r="CM846" s="1"/>
      <c r="CN846" s="1"/>
      <c r="CO846" s="1"/>
    </row>
    <row r="847" spans="1:93" ht="30" customHeight="1" x14ac:dyDescent="0.2">
      <c r="A847" s="1">
        <v>841</v>
      </c>
      <c r="B847" s="1" t="s">
        <v>405</v>
      </c>
      <c r="C847" s="1" t="s">
        <v>404</v>
      </c>
      <c r="D847" s="1" t="s">
        <v>408</v>
      </c>
      <c r="E847" s="1"/>
      <c r="F847" s="1" t="s">
        <v>74</v>
      </c>
      <c r="G847" s="1">
        <v>2</v>
      </c>
      <c r="H847" s="1" t="s">
        <v>341</v>
      </c>
      <c r="I847" s="1" t="s">
        <v>114</v>
      </c>
      <c r="J847" s="64">
        <v>76612</v>
      </c>
      <c r="K847" s="64">
        <v>61004</v>
      </c>
      <c r="L847" s="29">
        <v>45917</v>
      </c>
      <c r="M847" s="29" t="s">
        <v>4163</v>
      </c>
      <c r="N847" s="1" t="s">
        <v>25</v>
      </c>
      <c r="O847" s="28" t="s">
        <v>225</v>
      </c>
      <c r="P847" s="1" t="s">
        <v>216</v>
      </c>
      <c r="Q847" s="64">
        <v>10</v>
      </c>
      <c r="R847" s="1" t="s">
        <v>409</v>
      </c>
      <c r="T847" s="1" t="s">
        <v>115</v>
      </c>
      <c r="U847" s="1"/>
      <c r="V847" s="1"/>
      <c r="W847" s="4"/>
      <c r="X847" s="28"/>
      <c r="Y847" s="33"/>
      <c r="Z847" s="33"/>
      <c r="AA847" s="96"/>
      <c r="AB847" s="178"/>
      <c r="AC847" s="33">
        <v>25.5</v>
      </c>
      <c r="AD847" s="33">
        <v>235</v>
      </c>
      <c r="AE847" s="33" t="s">
        <v>103</v>
      </c>
      <c r="AF847" s="33" t="s">
        <v>103</v>
      </c>
      <c r="AG847" s="33"/>
      <c r="AH847" s="4"/>
      <c r="AI847" s="1"/>
      <c r="AJ847" s="1"/>
      <c r="AK847" s="1"/>
      <c r="AL847" s="5"/>
      <c r="AM847" s="164">
        <f t="shared" si="49"/>
        <v>45920</v>
      </c>
      <c r="AW847" s="96"/>
      <c r="AX847" s="37">
        <f t="shared" si="51"/>
        <v>45924</v>
      </c>
      <c r="AY847" s="182"/>
      <c r="AZ847" s="183"/>
      <c r="BA847" s="182"/>
      <c r="BB847" s="182"/>
      <c r="BC847" s="182"/>
      <c r="BD847" s="1"/>
      <c r="BE847" s="1"/>
      <c r="BF847" s="1"/>
      <c r="BG847" s="182"/>
      <c r="BH847" s="4"/>
      <c r="BI847" s="1"/>
      <c r="BJ847" s="1"/>
      <c r="BK847" s="1"/>
      <c r="BL847" s="31"/>
      <c r="BM847" s="31"/>
      <c r="BN847" s="1"/>
      <c r="BO847" s="1"/>
      <c r="BP847" s="1"/>
      <c r="BQ847" s="1"/>
      <c r="BR847" s="1"/>
      <c r="BS847" s="4"/>
      <c r="BT847" s="37">
        <f t="shared" si="50"/>
        <v>45945</v>
      </c>
      <c r="BU847" s="229"/>
      <c r="BV847" s="183"/>
      <c r="BW847" s="228"/>
      <c r="BX847" s="182"/>
      <c r="BY847" s="182"/>
      <c r="BZ847" s="1"/>
      <c r="CA847" s="1"/>
      <c r="CB847" s="1"/>
      <c r="CC847" s="182"/>
      <c r="CE847" s="1"/>
      <c r="CF847" s="1"/>
      <c r="CG847" s="1"/>
      <c r="CH847" s="1"/>
      <c r="CI847" s="1"/>
      <c r="CJ847" s="1"/>
      <c r="CK847" s="1"/>
      <c r="CL847" s="1"/>
      <c r="CM847" s="1"/>
      <c r="CN847" s="1"/>
      <c r="CO847" s="1"/>
    </row>
    <row r="848" spans="1:93" ht="30" customHeight="1" x14ac:dyDescent="0.2">
      <c r="A848" s="1">
        <v>842</v>
      </c>
      <c r="B848" s="1" t="s">
        <v>405</v>
      </c>
      <c r="C848" s="1" t="s">
        <v>404</v>
      </c>
      <c r="D848" s="1" t="s">
        <v>408</v>
      </c>
      <c r="E848" s="1"/>
      <c r="F848" s="1" t="s">
        <v>74</v>
      </c>
      <c r="G848" s="1">
        <v>2</v>
      </c>
      <c r="H848" s="1" t="s">
        <v>341</v>
      </c>
      <c r="I848" s="1" t="s">
        <v>114</v>
      </c>
      <c r="J848" s="64">
        <v>89913</v>
      </c>
      <c r="K848" s="64">
        <v>61005</v>
      </c>
      <c r="L848" s="29">
        <v>45917</v>
      </c>
      <c r="M848" s="29" t="s">
        <v>4163</v>
      </c>
      <c r="N848" s="1" t="s">
        <v>25</v>
      </c>
      <c r="O848" s="28" t="s">
        <v>225</v>
      </c>
      <c r="P848" s="1" t="s">
        <v>216</v>
      </c>
      <c r="Q848" s="64">
        <v>10</v>
      </c>
      <c r="R848" s="1" t="s">
        <v>409</v>
      </c>
      <c r="T848" s="1" t="s">
        <v>115</v>
      </c>
      <c r="U848" s="1"/>
      <c r="V848" s="1"/>
      <c r="W848" s="4"/>
      <c r="X848" s="28"/>
      <c r="Y848" s="33"/>
      <c r="Z848" s="33"/>
      <c r="AA848" s="96"/>
      <c r="AB848" s="178"/>
      <c r="AC848" s="33">
        <v>28</v>
      </c>
      <c r="AD848" s="33">
        <v>190</v>
      </c>
      <c r="AE848" s="33" t="s">
        <v>103</v>
      </c>
      <c r="AF848" s="33" t="s">
        <v>103</v>
      </c>
      <c r="AG848" s="33"/>
      <c r="AH848" s="4"/>
      <c r="AI848" s="1"/>
      <c r="AJ848" s="1"/>
      <c r="AK848" s="1"/>
      <c r="AL848" s="5"/>
      <c r="AM848" s="164">
        <f t="shared" si="49"/>
        <v>45920</v>
      </c>
      <c r="AW848" s="96"/>
      <c r="AX848" s="37">
        <f t="shared" si="51"/>
        <v>45924</v>
      </c>
      <c r="AY848" s="182"/>
      <c r="AZ848" s="183"/>
      <c r="BA848" s="182"/>
      <c r="BB848" s="182"/>
      <c r="BC848" s="182"/>
      <c r="BD848" s="1"/>
      <c r="BE848" s="1"/>
      <c r="BF848" s="1"/>
      <c r="BG848" s="182"/>
      <c r="BH848" s="4"/>
      <c r="BI848" s="1"/>
      <c r="BJ848" s="1"/>
      <c r="BK848" s="1"/>
      <c r="BL848" s="31"/>
      <c r="BM848" s="31"/>
      <c r="BN848" s="1"/>
      <c r="BO848" s="1"/>
      <c r="BP848" s="1"/>
      <c r="BQ848" s="1"/>
      <c r="BR848" s="1"/>
      <c r="BS848" s="4"/>
      <c r="BT848" s="37">
        <f t="shared" si="50"/>
        <v>45945</v>
      </c>
      <c r="BU848" s="229"/>
      <c r="BV848" s="183"/>
      <c r="BW848" s="228"/>
      <c r="BX848" s="182"/>
      <c r="BY848" s="182"/>
      <c r="BZ848" s="1"/>
      <c r="CA848" s="1"/>
      <c r="CB848" s="1"/>
      <c r="CC848" s="182"/>
      <c r="CE848" s="1"/>
      <c r="CF848" s="1"/>
      <c r="CG848" s="1"/>
      <c r="CH848" s="1"/>
      <c r="CI848" s="1"/>
      <c r="CJ848" s="1"/>
      <c r="CK848" s="1"/>
      <c r="CL848" s="1"/>
      <c r="CM848" s="1"/>
      <c r="CN848" s="1"/>
      <c r="CO848" s="1"/>
    </row>
    <row r="849" spans="1:93" ht="30" customHeight="1" x14ac:dyDescent="0.2">
      <c r="A849" s="1">
        <v>843</v>
      </c>
      <c r="B849" s="1" t="s">
        <v>405</v>
      </c>
      <c r="C849" s="1" t="s">
        <v>404</v>
      </c>
      <c r="D849" s="1" t="s">
        <v>408</v>
      </c>
      <c r="E849" s="1"/>
      <c r="F849" s="1" t="s">
        <v>74</v>
      </c>
      <c r="G849" s="1">
        <v>2</v>
      </c>
      <c r="H849" s="1" t="s">
        <v>341</v>
      </c>
      <c r="I849" s="1" t="s">
        <v>114</v>
      </c>
      <c r="J849" s="64">
        <v>80412</v>
      </c>
      <c r="K849" s="64">
        <v>61006</v>
      </c>
      <c r="L849" s="29">
        <v>45917</v>
      </c>
      <c r="M849" s="29" t="s">
        <v>4163</v>
      </c>
      <c r="N849" s="1" t="s">
        <v>25</v>
      </c>
      <c r="O849" s="28" t="s">
        <v>225</v>
      </c>
      <c r="P849" s="1" t="s">
        <v>216</v>
      </c>
      <c r="Q849" s="64">
        <v>10</v>
      </c>
      <c r="R849" s="1" t="s">
        <v>409</v>
      </c>
      <c r="T849" s="1" t="s">
        <v>115</v>
      </c>
      <c r="U849" s="1"/>
      <c r="V849" s="1"/>
      <c r="W849" s="4"/>
      <c r="X849" s="28"/>
      <c r="Y849" s="33"/>
      <c r="Z849" s="33"/>
      <c r="AA849" s="96"/>
      <c r="AB849" s="178"/>
      <c r="AC849" s="33">
        <v>26.5</v>
      </c>
      <c r="AD849" s="33">
        <v>200</v>
      </c>
      <c r="AE849" s="33" t="s">
        <v>103</v>
      </c>
      <c r="AF849" s="33" t="s">
        <v>103</v>
      </c>
      <c r="AG849" s="33"/>
      <c r="AH849" s="4"/>
      <c r="AI849" s="1"/>
      <c r="AJ849" s="1"/>
      <c r="AK849" s="1"/>
      <c r="AL849" s="5"/>
      <c r="AM849" s="164">
        <f t="shared" si="49"/>
        <v>45920</v>
      </c>
      <c r="AW849" s="96"/>
      <c r="AX849" s="37">
        <f t="shared" si="51"/>
        <v>45924</v>
      </c>
      <c r="AY849" s="182"/>
      <c r="AZ849" s="183"/>
      <c r="BA849" s="182"/>
      <c r="BB849" s="182"/>
      <c r="BC849" s="182"/>
      <c r="BD849" s="1"/>
      <c r="BE849" s="1"/>
      <c r="BF849" s="1"/>
      <c r="BG849" s="182"/>
      <c r="BH849" s="4"/>
      <c r="BI849" s="1"/>
      <c r="BJ849" s="1"/>
      <c r="BK849" s="1"/>
      <c r="BL849" s="31"/>
      <c r="BM849" s="31"/>
      <c r="BN849" s="1"/>
      <c r="BO849" s="1"/>
      <c r="BP849" s="1"/>
      <c r="BQ849" s="1"/>
      <c r="BR849" s="1"/>
      <c r="BS849" s="4"/>
      <c r="BT849" s="37">
        <f t="shared" si="50"/>
        <v>45945</v>
      </c>
      <c r="BU849" s="229"/>
      <c r="BV849" s="183"/>
      <c r="BW849" s="228"/>
      <c r="BX849" s="182"/>
      <c r="BY849" s="182"/>
      <c r="BZ849" s="1"/>
      <c r="CA849" s="1"/>
      <c r="CB849" s="1"/>
      <c r="CC849" s="182"/>
      <c r="CE849" s="1"/>
      <c r="CF849" s="1"/>
      <c r="CG849" s="1"/>
      <c r="CH849" s="1"/>
      <c r="CI849" s="1"/>
      <c r="CJ849" s="1"/>
      <c r="CK849" s="1"/>
      <c r="CL849" s="1"/>
      <c r="CM849" s="1"/>
      <c r="CN849" s="1"/>
      <c r="CO849" s="1"/>
    </row>
    <row r="850" spans="1:93" ht="30" customHeight="1" x14ac:dyDescent="0.2">
      <c r="A850" s="1">
        <v>844</v>
      </c>
      <c r="B850" s="1" t="s">
        <v>405</v>
      </c>
      <c r="C850" s="1" t="s">
        <v>404</v>
      </c>
      <c r="D850" s="1" t="s">
        <v>408</v>
      </c>
      <c r="E850" s="1"/>
      <c r="F850" s="1" t="s">
        <v>74</v>
      </c>
      <c r="G850" s="1">
        <v>2</v>
      </c>
      <c r="H850" s="1" t="s">
        <v>341</v>
      </c>
      <c r="I850" s="1" t="s">
        <v>114</v>
      </c>
      <c r="J850" s="64">
        <v>90613</v>
      </c>
      <c r="K850" s="64">
        <v>61007</v>
      </c>
      <c r="L850" s="29">
        <v>45917</v>
      </c>
      <c r="M850" s="29" t="s">
        <v>4163</v>
      </c>
      <c r="N850" s="1" t="s">
        <v>25</v>
      </c>
      <c r="O850" s="28" t="s">
        <v>225</v>
      </c>
      <c r="P850" s="1" t="s">
        <v>216</v>
      </c>
      <c r="Q850" s="64">
        <v>10</v>
      </c>
      <c r="R850" s="1" t="s">
        <v>409</v>
      </c>
      <c r="T850" s="1" t="s">
        <v>115</v>
      </c>
      <c r="U850" s="1"/>
      <c r="V850" s="1"/>
      <c r="W850" s="4"/>
      <c r="X850" s="28"/>
      <c r="Y850" s="33"/>
      <c r="Z850" s="33"/>
      <c r="AA850" s="96"/>
      <c r="AB850" s="178"/>
      <c r="AC850" s="33">
        <v>27.5</v>
      </c>
      <c r="AD850" s="33">
        <v>195</v>
      </c>
      <c r="AE850" s="33" t="s">
        <v>103</v>
      </c>
      <c r="AF850" s="33" t="s">
        <v>103</v>
      </c>
      <c r="AG850" s="33"/>
      <c r="AH850" s="4"/>
      <c r="AI850" s="1"/>
      <c r="AJ850" s="1"/>
      <c r="AK850" s="1"/>
      <c r="AL850" s="5"/>
      <c r="AM850" s="164">
        <f t="shared" si="49"/>
        <v>45920</v>
      </c>
      <c r="AW850" s="96"/>
      <c r="AX850" s="37">
        <f t="shared" si="51"/>
        <v>45924</v>
      </c>
      <c r="AY850" s="182"/>
      <c r="AZ850" s="183"/>
      <c r="BA850" s="182"/>
      <c r="BB850" s="182"/>
      <c r="BC850" s="182"/>
      <c r="BD850" s="1"/>
      <c r="BE850" s="1"/>
      <c r="BF850" s="1"/>
      <c r="BG850" s="182"/>
      <c r="BH850" s="4"/>
      <c r="BI850" s="1"/>
      <c r="BJ850" s="1"/>
      <c r="BK850" s="1"/>
      <c r="BL850" s="31"/>
      <c r="BM850" s="31"/>
      <c r="BN850" s="1"/>
      <c r="BO850" s="1"/>
      <c r="BP850" s="1"/>
      <c r="BQ850" s="1"/>
      <c r="BR850" s="1"/>
      <c r="BS850" s="4"/>
      <c r="BT850" s="37">
        <f t="shared" si="50"/>
        <v>45945</v>
      </c>
      <c r="BU850" s="229"/>
      <c r="BV850" s="183"/>
      <c r="BW850" s="228"/>
      <c r="BX850" s="182"/>
      <c r="BY850" s="182"/>
      <c r="BZ850" s="1"/>
      <c r="CA850" s="1"/>
      <c r="CB850" s="1"/>
      <c r="CC850" s="182"/>
      <c r="CE850" s="1"/>
      <c r="CF850" s="1"/>
      <c r="CG850" s="1"/>
      <c r="CH850" s="1"/>
      <c r="CI850" s="1"/>
      <c r="CJ850" s="1"/>
      <c r="CK850" s="1"/>
      <c r="CL850" s="1"/>
      <c r="CM850" s="1"/>
      <c r="CN850" s="1"/>
      <c r="CO850" s="1"/>
    </row>
    <row r="851" spans="1:93" ht="30" customHeight="1" x14ac:dyDescent="0.2">
      <c r="A851" s="1">
        <v>845</v>
      </c>
      <c r="B851" s="1" t="s">
        <v>405</v>
      </c>
      <c r="C851" s="1" t="s">
        <v>404</v>
      </c>
      <c r="D851" s="1" t="s">
        <v>408</v>
      </c>
      <c r="E851" s="1"/>
      <c r="F851" s="1" t="s">
        <v>74</v>
      </c>
      <c r="G851" s="1">
        <v>2</v>
      </c>
      <c r="H851" s="1" t="s">
        <v>341</v>
      </c>
      <c r="I851" s="1" t="s">
        <v>114</v>
      </c>
      <c r="J851" s="64">
        <v>79212</v>
      </c>
      <c r="K851" s="64">
        <v>61008</v>
      </c>
      <c r="L851" s="29">
        <v>45917</v>
      </c>
      <c r="M851" s="29" t="s">
        <v>4163</v>
      </c>
      <c r="N851" s="1" t="s">
        <v>25</v>
      </c>
      <c r="O851" s="28" t="s">
        <v>225</v>
      </c>
      <c r="P851" s="1" t="s">
        <v>216</v>
      </c>
      <c r="Q851" s="64">
        <v>10</v>
      </c>
      <c r="R851" s="1" t="s">
        <v>409</v>
      </c>
      <c r="T851" s="1" t="s">
        <v>115</v>
      </c>
      <c r="U851" s="1"/>
      <c r="V851" s="1"/>
      <c r="W851" s="4"/>
      <c r="X851" s="28"/>
      <c r="Y851" s="33"/>
      <c r="Z851" s="33"/>
      <c r="AA851" s="96"/>
      <c r="AB851" s="178"/>
      <c r="AC851" s="33">
        <v>26.5</v>
      </c>
      <c r="AD851" s="33">
        <v>215</v>
      </c>
      <c r="AE851" s="33" t="s">
        <v>103</v>
      </c>
      <c r="AF851" s="33" t="s">
        <v>103</v>
      </c>
      <c r="AG851" s="33"/>
      <c r="AH851" s="4"/>
      <c r="AI851" s="1"/>
      <c r="AJ851" s="1"/>
      <c r="AK851" s="1"/>
      <c r="AL851" s="5"/>
      <c r="AM851" s="164">
        <f t="shared" si="49"/>
        <v>45920</v>
      </c>
      <c r="AW851" s="96"/>
      <c r="AX851" s="37">
        <f t="shared" si="51"/>
        <v>45924</v>
      </c>
      <c r="AY851" s="182"/>
      <c r="AZ851" s="183"/>
      <c r="BA851" s="182"/>
      <c r="BB851" s="182"/>
      <c r="BC851" s="182"/>
      <c r="BD851" s="1"/>
      <c r="BE851" s="1"/>
      <c r="BF851" s="1"/>
      <c r="BG851" s="182"/>
      <c r="BH851" s="4"/>
      <c r="BI851" s="1"/>
      <c r="BJ851" s="1"/>
      <c r="BK851" s="1"/>
      <c r="BL851" s="31"/>
      <c r="BM851" s="31"/>
      <c r="BN851" s="1"/>
      <c r="BO851" s="1"/>
      <c r="BP851" s="1"/>
      <c r="BQ851" s="1"/>
      <c r="BR851" s="1"/>
      <c r="BS851" s="4"/>
      <c r="BT851" s="37">
        <f t="shared" si="50"/>
        <v>45945</v>
      </c>
      <c r="BU851" s="229"/>
      <c r="BV851" s="183"/>
      <c r="BW851" s="228"/>
      <c r="BX851" s="182"/>
      <c r="BY851" s="182"/>
      <c r="BZ851" s="1"/>
      <c r="CA851" s="1"/>
      <c r="CB851" s="1"/>
      <c r="CC851" s="182"/>
      <c r="CE851" s="1"/>
      <c r="CF851" s="1"/>
      <c r="CG851" s="1"/>
      <c r="CH851" s="1"/>
      <c r="CI851" s="1"/>
      <c r="CJ851" s="1"/>
      <c r="CK851" s="1"/>
      <c r="CL851" s="1"/>
      <c r="CM851" s="1"/>
      <c r="CN851" s="1"/>
      <c r="CO851" s="1"/>
    </row>
    <row r="852" spans="1:93" ht="30" customHeight="1" x14ac:dyDescent="0.2">
      <c r="A852" s="1">
        <v>846</v>
      </c>
      <c r="B852" s="1" t="s">
        <v>405</v>
      </c>
      <c r="C852" s="1" t="s">
        <v>404</v>
      </c>
      <c r="D852" s="1" t="s">
        <v>408</v>
      </c>
      <c r="E852" s="1"/>
      <c r="F852" s="1" t="s">
        <v>74</v>
      </c>
      <c r="G852" s="1">
        <v>2</v>
      </c>
      <c r="H852" s="1" t="s">
        <v>341</v>
      </c>
      <c r="I852" s="1" t="s">
        <v>114</v>
      </c>
      <c r="J852" s="64">
        <v>94312</v>
      </c>
      <c r="K852" s="64">
        <v>64283</v>
      </c>
      <c r="L852" s="29">
        <v>45917</v>
      </c>
      <c r="M852" s="29" t="s">
        <v>4163</v>
      </c>
      <c r="N852" s="1" t="s">
        <v>25</v>
      </c>
      <c r="O852" s="28" t="s">
        <v>225</v>
      </c>
      <c r="P852" s="1" t="s">
        <v>216</v>
      </c>
      <c r="Q852" s="64">
        <v>10</v>
      </c>
      <c r="R852" s="1" t="s">
        <v>409</v>
      </c>
      <c r="T852" s="1" t="s">
        <v>115</v>
      </c>
      <c r="U852" s="1"/>
      <c r="V852" s="1"/>
      <c r="W852" s="4"/>
      <c r="X852" s="28"/>
      <c r="Y852" s="33"/>
      <c r="Z852" s="33"/>
      <c r="AA852" s="96"/>
      <c r="AB852" s="178"/>
      <c r="AC852" s="33">
        <v>27.5</v>
      </c>
      <c r="AD852" s="33">
        <v>200</v>
      </c>
      <c r="AE852" s="33" t="s">
        <v>103</v>
      </c>
      <c r="AF852" s="33" t="s">
        <v>103</v>
      </c>
      <c r="AG852" s="33"/>
      <c r="AH852" s="4"/>
      <c r="AI852" s="1"/>
      <c r="AJ852" s="1"/>
      <c r="AK852" s="1"/>
      <c r="AL852" s="5"/>
      <c r="AM852" s="164">
        <f t="shared" ref="AM852:AM915" si="52">L852+3</f>
        <v>45920</v>
      </c>
      <c r="AW852" s="96"/>
      <c r="AX852" s="37">
        <f t="shared" si="51"/>
        <v>45924</v>
      </c>
      <c r="AY852" s="182"/>
      <c r="AZ852" s="183"/>
      <c r="BA852" s="182"/>
      <c r="BB852" s="182"/>
      <c r="BC852" s="182"/>
      <c r="BD852" s="1"/>
      <c r="BE852" s="1"/>
      <c r="BF852" s="1"/>
      <c r="BG852" s="182"/>
      <c r="BH852" s="4"/>
      <c r="BI852" s="1"/>
      <c r="BJ852" s="1"/>
      <c r="BK852" s="1"/>
      <c r="BL852" s="31"/>
      <c r="BM852" s="31"/>
      <c r="BN852" s="1"/>
      <c r="BO852" s="1"/>
      <c r="BP852" s="1"/>
      <c r="BQ852" s="1"/>
      <c r="BR852" s="1"/>
      <c r="BS852" s="4"/>
      <c r="BT852" s="37">
        <f t="shared" si="50"/>
        <v>45945</v>
      </c>
      <c r="BU852" s="229"/>
      <c r="BV852" s="183"/>
      <c r="BW852" s="228"/>
      <c r="BX852" s="182"/>
      <c r="BY852" s="182"/>
      <c r="BZ852" s="1"/>
      <c r="CA852" s="1"/>
      <c r="CB852" s="1"/>
      <c r="CC852" s="182"/>
      <c r="CE852" s="1"/>
      <c r="CF852" s="1"/>
      <c r="CG852" s="1"/>
      <c r="CH852" s="1"/>
      <c r="CI852" s="1"/>
      <c r="CJ852" s="1"/>
      <c r="CK852" s="1"/>
      <c r="CL852" s="1"/>
      <c r="CM852" s="1"/>
      <c r="CN852" s="1"/>
      <c r="CO852" s="1"/>
    </row>
    <row r="853" spans="1:93" ht="30" customHeight="1" x14ac:dyDescent="0.2">
      <c r="A853" s="1">
        <v>847</v>
      </c>
      <c r="B853" s="1" t="s">
        <v>405</v>
      </c>
      <c r="C853" s="1" t="s">
        <v>404</v>
      </c>
      <c r="D853" s="1" t="s">
        <v>408</v>
      </c>
      <c r="E853" s="1"/>
      <c r="F853" s="1" t="s">
        <v>74</v>
      </c>
      <c r="G853" s="1">
        <v>2</v>
      </c>
      <c r="H853" s="1" t="s">
        <v>341</v>
      </c>
      <c r="I853" s="1" t="s">
        <v>114</v>
      </c>
      <c r="J853" s="64">
        <v>79012</v>
      </c>
      <c r="K853" s="64">
        <v>61010</v>
      </c>
      <c r="L853" s="29">
        <v>45917</v>
      </c>
      <c r="M853" s="29" t="s">
        <v>4163</v>
      </c>
      <c r="N853" s="1" t="s">
        <v>25</v>
      </c>
      <c r="O853" s="28" t="s">
        <v>225</v>
      </c>
      <c r="P853" s="1" t="s">
        <v>216</v>
      </c>
      <c r="Q853" s="64">
        <v>10</v>
      </c>
      <c r="R853" s="1" t="s">
        <v>409</v>
      </c>
      <c r="T853" s="1" t="s">
        <v>115</v>
      </c>
      <c r="U853" s="1"/>
      <c r="V853" s="1"/>
      <c r="W853" s="4"/>
      <c r="X853" s="28"/>
      <c r="Y853" s="33"/>
      <c r="Z853" s="33"/>
      <c r="AA853" s="96"/>
      <c r="AB853" s="178"/>
      <c r="AC853" s="33">
        <v>27</v>
      </c>
      <c r="AD853" s="33">
        <v>240</v>
      </c>
      <c r="AE853" s="33" t="s">
        <v>103</v>
      </c>
      <c r="AF853" s="33" t="s">
        <v>103</v>
      </c>
      <c r="AG853" s="33"/>
      <c r="AH853" s="4"/>
      <c r="AI853" s="1"/>
      <c r="AJ853" s="1"/>
      <c r="AK853" s="1"/>
      <c r="AL853" s="5"/>
      <c r="AM853" s="164">
        <f t="shared" si="52"/>
        <v>45920</v>
      </c>
      <c r="AW853" s="96"/>
      <c r="AX853" s="37">
        <f t="shared" si="51"/>
        <v>45924</v>
      </c>
      <c r="AY853" s="182"/>
      <c r="AZ853" s="183"/>
      <c r="BA853" s="182"/>
      <c r="BB853" s="182"/>
      <c r="BC853" s="182"/>
      <c r="BD853" s="1"/>
      <c r="BE853" s="1"/>
      <c r="BF853" s="1"/>
      <c r="BG853" s="182"/>
      <c r="BH853" s="4"/>
      <c r="BI853" s="1"/>
      <c r="BJ853" s="1"/>
      <c r="BK853" s="1"/>
      <c r="BL853" s="31"/>
      <c r="BM853" s="31"/>
      <c r="BN853" s="1"/>
      <c r="BO853" s="1"/>
      <c r="BP853" s="1"/>
      <c r="BQ853" s="1"/>
      <c r="BR853" s="1"/>
      <c r="BS853" s="4"/>
      <c r="BT853" s="37">
        <f t="shared" si="50"/>
        <v>45945</v>
      </c>
      <c r="BU853" s="229"/>
      <c r="BV853" s="183"/>
      <c r="BW853" s="228"/>
      <c r="BX853" s="182"/>
      <c r="BY853" s="182"/>
      <c r="BZ853" s="1"/>
      <c r="CA853" s="1"/>
      <c r="CB853" s="1"/>
      <c r="CC853" s="182"/>
      <c r="CE853" s="1"/>
      <c r="CF853" s="1"/>
      <c r="CG853" s="1"/>
      <c r="CH853" s="1"/>
      <c r="CI853" s="1"/>
      <c r="CJ853" s="1"/>
      <c r="CK853" s="1"/>
      <c r="CL853" s="1"/>
      <c r="CM853" s="1"/>
      <c r="CN853" s="1"/>
      <c r="CO853" s="1"/>
    </row>
    <row r="854" spans="1:93" ht="30" customHeight="1" x14ac:dyDescent="0.2">
      <c r="A854" s="1">
        <v>848</v>
      </c>
      <c r="B854" s="1" t="s">
        <v>405</v>
      </c>
      <c r="C854" s="1" t="s">
        <v>404</v>
      </c>
      <c r="D854" s="1" t="s">
        <v>408</v>
      </c>
      <c r="E854" s="1"/>
      <c r="F854" s="1" t="s">
        <v>74</v>
      </c>
      <c r="G854" s="1">
        <v>2</v>
      </c>
      <c r="H854" s="1" t="s">
        <v>341</v>
      </c>
      <c r="I854" s="1" t="s">
        <v>114</v>
      </c>
      <c r="J854" s="64">
        <v>80312</v>
      </c>
      <c r="K854" s="64">
        <v>61011</v>
      </c>
      <c r="L854" s="29">
        <v>45917</v>
      </c>
      <c r="M854" s="29" t="s">
        <v>4163</v>
      </c>
      <c r="N854" s="1" t="s">
        <v>25</v>
      </c>
      <c r="O854" s="28" t="s">
        <v>225</v>
      </c>
      <c r="P854" s="1" t="s">
        <v>216</v>
      </c>
      <c r="Q854" s="64">
        <v>10</v>
      </c>
      <c r="R854" s="1" t="s">
        <v>409</v>
      </c>
      <c r="T854" s="1" t="s">
        <v>115</v>
      </c>
      <c r="U854" s="1"/>
      <c r="V854" s="1"/>
      <c r="W854" s="4"/>
      <c r="X854" s="28"/>
      <c r="Y854" s="33"/>
      <c r="Z854" s="33"/>
      <c r="AA854" s="96"/>
      <c r="AB854" s="178"/>
      <c r="AC854" s="33">
        <v>26</v>
      </c>
      <c r="AD854" s="33">
        <v>205</v>
      </c>
      <c r="AE854" s="33" t="s">
        <v>103</v>
      </c>
      <c r="AF854" s="33" t="s">
        <v>103</v>
      </c>
      <c r="AG854" s="33"/>
      <c r="AH854" s="4"/>
      <c r="AI854" s="1"/>
      <c r="AJ854" s="1"/>
      <c r="AK854" s="1"/>
      <c r="AL854" s="5"/>
      <c r="AM854" s="164">
        <f t="shared" si="52"/>
        <v>45920</v>
      </c>
      <c r="AW854" s="96"/>
      <c r="AX854" s="37">
        <f t="shared" si="51"/>
        <v>45924</v>
      </c>
      <c r="AY854" s="182"/>
      <c r="AZ854" s="183"/>
      <c r="BA854" s="182"/>
      <c r="BB854" s="182"/>
      <c r="BC854" s="182"/>
      <c r="BD854" s="1"/>
      <c r="BE854" s="1"/>
      <c r="BF854" s="1"/>
      <c r="BG854" s="182"/>
      <c r="BH854" s="4"/>
      <c r="BI854" s="1"/>
      <c r="BJ854" s="1"/>
      <c r="BK854" s="1"/>
      <c r="BL854" s="31"/>
      <c r="BM854" s="31"/>
      <c r="BN854" s="1"/>
      <c r="BO854" s="1"/>
      <c r="BP854" s="1"/>
      <c r="BQ854" s="1"/>
      <c r="BR854" s="1"/>
      <c r="BS854" s="4"/>
      <c r="BT854" s="37">
        <f t="shared" si="50"/>
        <v>45945</v>
      </c>
      <c r="BU854" s="229"/>
      <c r="BV854" s="183"/>
      <c r="BW854" s="228"/>
      <c r="BX854" s="182"/>
      <c r="BY854" s="182"/>
      <c r="BZ854" s="1"/>
      <c r="CA854" s="1"/>
      <c r="CB854" s="1"/>
      <c r="CC854" s="182"/>
      <c r="CE854" s="1"/>
      <c r="CF854" s="1"/>
      <c r="CG854" s="1"/>
      <c r="CH854" s="1"/>
      <c r="CI854" s="1"/>
      <c r="CJ854" s="1"/>
      <c r="CK854" s="1"/>
      <c r="CL854" s="1"/>
      <c r="CM854" s="1"/>
      <c r="CN854" s="1"/>
      <c r="CO854" s="1"/>
    </row>
    <row r="855" spans="1:93" ht="30" customHeight="1" x14ac:dyDescent="0.2">
      <c r="A855" s="1">
        <v>849</v>
      </c>
      <c r="B855" s="1" t="s">
        <v>405</v>
      </c>
      <c r="C855" s="1" t="s">
        <v>404</v>
      </c>
      <c r="D855" s="1" t="s">
        <v>408</v>
      </c>
      <c r="E855" s="1"/>
      <c r="F855" s="1" t="s">
        <v>74</v>
      </c>
      <c r="G855" s="1">
        <v>2</v>
      </c>
      <c r="H855" s="1" t="s">
        <v>341</v>
      </c>
      <c r="I855" s="1" t="s">
        <v>114</v>
      </c>
      <c r="J855" s="64">
        <v>93612</v>
      </c>
      <c r="K855" s="64">
        <v>61012</v>
      </c>
      <c r="L855" s="29">
        <v>45917</v>
      </c>
      <c r="M855" s="29" t="s">
        <v>4163</v>
      </c>
      <c r="N855" s="1" t="s">
        <v>25</v>
      </c>
      <c r="O855" s="28" t="s">
        <v>225</v>
      </c>
      <c r="P855" s="1" t="s">
        <v>216</v>
      </c>
      <c r="Q855" s="64">
        <v>10</v>
      </c>
      <c r="R855" s="1" t="s">
        <v>409</v>
      </c>
      <c r="S855" s="1">
        <v>6</v>
      </c>
      <c r="T855" s="1" t="s">
        <v>115</v>
      </c>
      <c r="U855" s="1"/>
      <c r="V855" s="1"/>
      <c r="W855" s="4"/>
      <c r="X855" s="28"/>
      <c r="Y855" s="33"/>
      <c r="Z855" s="33"/>
      <c r="AA855" s="96"/>
      <c r="AB855" s="178"/>
      <c r="AC855" s="33">
        <v>26.5</v>
      </c>
      <c r="AD855" s="33">
        <v>215</v>
      </c>
      <c r="AE855" s="33" t="s">
        <v>103</v>
      </c>
      <c r="AF855" s="33" t="s">
        <v>103</v>
      </c>
      <c r="AG855" s="33"/>
      <c r="AH855" s="4"/>
      <c r="AI855" s="1"/>
      <c r="AJ855" s="1"/>
      <c r="AK855" s="1"/>
      <c r="AL855" s="5"/>
      <c r="AM855" s="164">
        <f t="shared" si="52"/>
        <v>45920</v>
      </c>
      <c r="AW855" s="96"/>
      <c r="AX855" s="37">
        <f t="shared" si="51"/>
        <v>45924</v>
      </c>
      <c r="AY855" s="182" t="s">
        <v>422</v>
      </c>
      <c r="AZ855" s="183"/>
      <c r="BA855" s="182">
        <v>46</v>
      </c>
      <c r="BB855" s="182">
        <v>44.7</v>
      </c>
      <c r="BC855" s="182">
        <v>43.6</v>
      </c>
      <c r="BD855" s="1"/>
      <c r="BE855" s="1"/>
      <c r="BF855" s="1"/>
      <c r="BG855" s="182">
        <f>AVERAGE(BA855:BC863)</f>
        <v>44.766666666666673</v>
      </c>
      <c r="BH855" s="4"/>
      <c r="BI855" s="1"/>
      <c r="BJ855" s="1"/>
      <c r="BK855" s="1"/>
      <c r="BL855" s="31"/>
      <c r="BM855" s="31"/>
      <c r="BN855" s="1"/>
      <c r="BO855" s="1"/>
      <c r="BP855" s="1"/>
      <c r="BQ855" s="1"/>
      <c r="BR855" s="1"/>
      <c r="BS855" s="4"/>
      <c r="BT855" s="37">
        <f t="shared" si="50"/>
        <v>45945</v>
      </c>
      <c r="BU855" s="229" t="s">
        <v>422</v>
      </c>
      <c r="BV855" s="183"/>
      <c r="BW855" s="228">
        <v>55.3</v>
      </c>
      <c r="BX855" s="182">
        <v>54.8</v>
      </c>
      <c r="BY855" s="182">
        <v>52.8</v>
      </c>
      <c r="BZ855" s="1"/>
      <c r="CA855" s="1"/>
      <c r="CB855" s="1"/>
      <c r="CC855" s="182">
        <f>AVERAGE(BW855:BY863)</f>
        <v>54.29999999999999</v>
      </c>
      <c r="CE855" s="1"/>
      <c r="CF855" s="1"/>
      <c r="CG855" s="1"/>
      <c r="CH855" s="1"/>
      <c r="CI855" s="1"/>
      <c r="CJ855" s="1"/>
      <c r="CK855" s="1"/>
      <c r="CL855" s="1"/>
      <c r="CM855" s="1"/>
      <c r="CN855" s="1"/>
      <c r="CO855" s="1"/>
    </row>
    <row r="856" spans="1:93" ht="30" customHeight="1" x14ac:dyDescent="0.2">
      <c r="A856" s="1">
        <v>850</v>
      </c>
      <c r="B856" s="1" t="s">
        <v>405</v>
      </c>
      <c r="C856" s="1" t="s">
        <v>404</v>
      </c>
      <c r="D856" s="1" t="s">
        <v>408</v>
      </c>
      <c r="E856" s="1"/>
      <c r="F856" s="1" t="s">
        <v>74</v>
      </c>
      <c r="G856" s="1">
        <v>2</v>
      </c>
      <c r="H856" s="1" t="s">
        <v>341</v>
      </c>
      <c r="I856" s="1" t="s">
        <v>114</v>
      </c>
      <c r="J856" s="64">
        <v>77012</v>
      </c>
      <c r="K856" s="64">
        <v>61013</v>
      </c>
      <c r="L856" s="29">
        <v>45917</v>
      </c>
      <c r="M856" s="29" t="s">
        <v>4163</v>
      </c>
      <c r="N856" s="1" t="s">
        <v>25</v>
      </c>
      <c r="O856" s="28" t="s">
        <v>225</v>
      </c>
      <c r="P856" s="1" t="s">
        <v>216</v>
      </c>
      <c r="Q856" s="64">
        <v>10</v>
      </c>
      <c r="R856" s="1" t="s">
        <v>409</v>
      </c>
      <c r="T856" s="1" t="s">
        <v>115</v>
      </c>
      <c r="U856" s="1"/>
      <c r="V856" s="1"/>
      <c r="W856" s="4"/>
      <c r="X856" s="28"/>
      <c r="Y856" s="33"/>
      <c r="Z856" s="33"/>
      <c r="AA856" s="96"/>
      <c r="AB856" s="178"/>
      <c r="AC856" s="33">
        <v>26</v>
      </c>
      <c r="AD856" s="33">
        <v>230</v>
      </c>
      <c r="AE856" s="33" t="s">
        <v>103</v>
      </c>
      <c r="AF856" s="33" t="s">
        <v>103</v>
      </c>
      <c r="AG856" s="33"/>
      <c r="AH856" s="4"/>
      <c r="AI856" s="1"/>
      <c r="AJ856" s="1"/>
      <c r="AK856" s="1"/>
      <c r="AL856" s="5"/>
      <c r="AM856" s="164">
        <f t="shared" si="52"/>
        <v>45920</v>
      </c>
      <c r="AW856" s="96"/>
      <c r="AX856" s="37">
        <f t="shared" si="51"/>
        <v>45924</v>
      </c>
      <c r="AY856" s="182"/>
      <c r="AZ856" s="183"/>
      <c r="BA856" s="182"/>
      <c r="BB856" s="182"/>
      <c r="BC856" s="182"/>
      <c r="BD856" s="1"/>
      <c r="BE856" s="1"/>
      <c r="BF856" s="1"/>
      <c r="BG856" s="182"/>
      <c r="BH856" s="4"/>
      <c r="BI856" s="1"/>
      <c r="BJ856" s="1"/>
      <c r="BK856" s="1"/>
      <c r="BL856" s="31"/>
      <c r="BM856" s="31"/>
      <c r="BN856" s="1"/>
      <c r="BO856" s="1"/>
      <c r="BP856" s="1"/>
      <c r="BQ856" s="1"/>
      <c r="BR856" s="1"/>
      <c r="BS856" s="4"/>
      <c r="BT856" s="37">
        <f t="shared" si="50"/>
        <v>45945</v>
      </c>
      <c r="BU856" s="229"/>
      <c r="BV856" s="183"/>
      <c r="BW856" s="228"/>
      <c r="BX856" s="182"/>
      <c r="BY856" s="182"/>
      <c r="BZ856" s="1"/>
      <c r="CA856" s="1"/>
      <c r="CB856" s="1"/>
      <c r="CC856" s="182"/>
      <c r="CE856" s="1"/>
      <c r="CF856" s="1"/>
      <c r="CG856" s="1"/>
      <c r="CH856" s="1"/>
      <c r="CI856" s="1"/>
      <c r="CJ856" s="1"/>
      <c r="CK856" s="1"/>
      <c r="CL856" s="1"/>
      <c r="CM856" s="1"/>
      <c r="CN856" s="1"/>
      <c r="CO856" s="1"/>
    </row>
    <row r="857" spans="1:93" ht="30" customHeight="1" x14ac:dyDescent="0.2">
      <c r="A857" s="1">
        <v>851</v>
      </c>
      <c r="B857" s="1" t="s">
        <v>405</v>
      </c>
      <c r="C857" s="1" t="s">
        <v>404</v>
      </c>
      <c r="D857" s="1" t="s">
        <v>408</v>
      </c>
      <c r="E857" s="1"/>
      <c r="F857" s="1" t="s">
        <v>74</v>
      </c>
      <c r="G857" s="1">
        <v>2</v>
      </c>
      <c r="H857" s="1" t="s">
        <v>341</v>
      </c>
      <c r="I857" s="1" t="s">
        <v>114</v>
      </c>
      <c r="J857" s="64">
        <v>78712</v>
      </c>
      <c r="K857" s="64">
        <v>61009</v>
      </c>
      <c r="L857" s="29">
        <v>45917</v>
      </c>
      <c r="M857" s="29" t="s">
        <v>4163</v>
      </c>
      <c r="N857" s="1" t="s">
        <v>25</v>
      </c>
      <c r="O857" s="28" t="s">
        <v>225</v>
      </c>
      <c r="P857" s="1" t="s">
        <v>216</v>
      </c>
      <c r="Q857" s="64">
        <v>10</v>
      </c>
      <c r="R857" s="1" t="s">
        <v>409</v>
      </c>
      <c r="T857" s="1" t="s">
        <v>115</v>
      </c>
      <c r="U857" s="1"/>
      <c r="V857" s="1"/>
      <c r="W857" s="4"/>
      <c r="X857" s="28"/>
      <c r="Y857" s="33"/>
      <c r="Z857" s="33"/>
      <c r="AA857" s="96"/>
      <c r="AB857" s="178"/>
      <c r="AC857" s="33">
        <v>28.5</v>
      </c>
      <c r="AD857" s="33">
        <v>180</v>
      </c>
      <c r="AE857" s="33" t="s">
        <v>103</v>
      </c>
      <c r="AF857" s="33" t="s">
        <v>103</v>
      </c>
      <c r="AG857" s="33"/>
      <c r="AH857" s="4"/>
      <c r="AI857" s="1"/>
      <c r="AJ857" s="1"/>
      <c r="AK857" s="1"/>
      <c r="AL857" s="5"/>
      <c r="AM857" s="164">
        <f t="shared" si="52"/>
        <v>45920</v>
      </c>
      <c r="AW857" s="96"/>
      <c r="AX857" s="37">
        <f t="shared" si="51"/>
        <v>45924</v>
      </c>
      <c r="AY857" s="182"/>
      <c r="AZ857" s="183"/>
      <c r="BA857" s="182"/>
      <c r="BB857" s="182"/>
      <c r="BC857" s="182"/>
      <c r="BD857" s="1"/>
      <c r="BE857" s="1"/>
      <c r="BF857" s="1"/>
      <c r="BG857" s="182"/>
      <c r="BH857" s="4"/>
      <c r="BI857" s="1"/>
      <c r="BJ857" s="1"/>
      <c r="BK857" s="1"/>
      <c r="BL857" s="31"/>
      <c r="BM857" s="31"/>
      <c r="BN857" s="1"/>
      <c r="BO857" s="1"/>
      <c r="BP857" s="1"/>
      <c r="BQ857" s="1"/>
      <c r="BR857" s="1"/>
      <c r="BS857" s="4"/>
      <c r="BT857" s="37">
        <f t="shared" si="50"/>
        <v>45945</v>
      </c>
      <c r="BU857" s="229"/>
      <c r="BV857" s="183"/>
      <c r="BW857" s="228"/>
      <c r="BX857" s="182"/>
      <c r="BY857" s="182"/>
      <c r="BZ857" s="1"/>
      <c r="CA857" s="1"/>
      <c r="CB857" s="1"/>
      <c r="CC857" s="182"/>
      <c r="CE857" s="1"/>
      <c r="CF857" s="1"/>
      <c r="CG857" s="1"/>
      <c r="CH857" s="1"/>
      <c r="CI857" s="1"/>
      <c r="CJ857" s="1"/>
      <c r="CK857" s="1"/>
      <c r="CL857" s="1"/>
      <c r="CM857" s="1"/>
      <c r="CN857" s="1"/>
      <c r="CO857" s="1"/>
    </row>
    <row r="858" spans="1:93" ht="30" customHeight="1" x14ac:dyDescent="0.2">
      <c r="A858" s="1">
        <v>852</v>
      </c>
      <c r="B858" s="1" t="s">
        <v>405</v>
      </c>
      <c r="C858" s="1" t="s">
        <v>404</v>
      </c>
      <c r="D858" s="1" t="s">
        <v>408</v>
      </c>
      <c r="E858" s="1"/>
      <c r="F858" s="1" t="s">
        <v>74</v>
      </c>
      <c r="G858" s="1">
        <v>2</v>
      </c>
      <c r="H858" s="1" t="s">
        <v>341</v>
      </c>
      <c r="I858" s="1" t="s">
        <v>114</v>
      </c>
      <c r="J858" s="64">
        <v>63210</v>
      </c>
      <c r="K858" s="64">
        <v>61015</v>
      </c>
      <c r="L858" s="29">
        <v>45917</v>
      </c>
      <c r="M858" s="29" t="s">
        <v>4163</v>
      </c>
      <c r="N858" s="1" t="s">
        <v>25</v>
      </c>
      <c r="O858" s="28" t="s">
        <v>225</v>
      </c>
      <c r="P858" s="1" t="s">
        <v>216</v>
      </c>
      <c r="Q858" s="64">
        <v>8</v>
      </c>
      <c r="R858" s="1" t="s">
        <v>409</v>
      </c>
      <c r="T858" s="1" t="s">
        <v>115</v>
      </c>
      <c r="U858" s="1"/>
      <c r="V858" s="1"/>
      <c r="W858" s="4"/>
      <c r="X858" s="28"/>
      <c r="Y858" s="33"/>
      <c r="Z858" s="33"/>
      <c r="AA858" s="96"/>
      <c r="AB858" s="178"/>
      <c r="AC858" s="33">
        <v>25.5</v>
      </c>
      <c r="AD858" s="33">
        <v>230</v>
      </c>
      <c r="AE858" s="33" t="s">
        <v>103</v>
      </c>
      <c r="AF858" s="33" t="s">
        <v>103</v>
      </c>
      <c r="AG858" s="33"/>
      <c r="AH858" s="4"/>
      <c r="AI858" s="1"/>
      <c r="AJ858" s="1"/>
      <c r="AK858" s="1"/>
      <c r="AL858" s="5"/>
      <c r="AM858" s="164">
        <f t="shared" si="52"/>
        <v>45920</v>
      </c>
      <c r="AW858" s="96"/>
      <c r="AX858" s="37">
        <f t="shared" si="51"/>
        <v>45924</v>
      </c>
      <c r="AY858" s="182"/>
      <c r="AZ858" s="183"/>
      <c r="BA858" s="182"/>
      <c r="BB858" s="182"/>
      <c r="BC858" s="182"/>
      <c r="BD858" s="1"/>
      <c r="BE858" s="1"/>
      <c r="BF858" s="1"/>
      <c r="BG858" s="182"/>
      <c r="BH858" s="4"/>
      <c r="BI858" s="1"/>
      <c r="BJ858" s="1"/>
      <c r="BK858" s="1"/>
      <c r="BL858" s="31"/>
      <c r="BM858" s="31"/>
      <c r="BN858" s="1"/>
      <c r="BO858" s="1"/>
      <c r="BP858" s="1"/>
      <c r="BQ858" s="1"/>
      <c r="BR858" s="1"/>
      <c r="BS858" s="4"/>
      <c r="BT858" s="37">
        <f t="shared" si="50"/>
        <v>45945</v>
      </c>
      <c r="BU858" s="229"/>
      <c r="BV858" s="183"/>
      <c r="BW858" s="228"/>
      <c r="BX858" s="182"/>
      <c r="BY858" s="182"/>
      <c r="BZ858" s="1"/>
      <c r="CA858" s="1"/>
      <c r="CB858" s="1"/>
      <c r="CC858" s="182"/>
      <c r="CE858" s="1"/>
      <c r="CF858" s="1"/>
      <c r="CG858" s="1"/>
      <c r="CH858" s="1"/>
      <c r="CI858" s="1"/>
      <c r="CJ858" s="1"/>
      <c r="CK858" s="1"/>
      <c r="CL858" s="1"/>
      <c r="CM858" s="1"/>
      <c r="CN858" s="1"/>
      <c r="CO858" s="1"/>
    </row>
    <row r="859" spans="1:93" ht="30" customHeight="1" x14ac:dyDescent="0.2">
      <c r="A859" s="1">
        <v>853</v>
      </c>
      <c r="B859" s="1" t="s">
        <v>405</v>
      </c>
      <c r="C859" s="1" t="s">
        <v>404</v>
      </c>
      <c r="D859" s="1" t="s">
        <v>408</v>
      </c>
      <c r="E859" s="1"/>
      <c r="F859" s="1" t="s">
        <v>74</v>
      </c>
      <c r="G859" s="1">
        <v>2</v>
      </c>
      <c r="H859" s="1" t="s">
        <v>341</v>
      </c>
      <c r="I859" s="1" t="s">
        <v>114</v>
      </c>
      <c r="J859" s="64">
        <v>80512</v>
      </c>
      <c r="K859" s="64">
        <v>61014</v>
      </c>
      <c r="L859" s="29">
        <v>45917</v>
      </c>
      <c r="M859" s="29" t="s">
        <v>4163</v>
      </c>
      <c r="N859" s="1" t="s">
        <v>25</v>
      </c>
      <c r="O859" s="28" t="s">
        <v>225</v>
      </c>
      <c r="P859" s="1" t="s">
        <v>216</v>
      </c>
      <c r="Q859" s="64">
        <v>10</v>
      </c>
      <c r="R859" s="1" t="s">
        <v>409</v>
      </c>
      <c r="T859" s="1" t="s">
        <v>115</v>
      </c>
      <c r="U859" s="1"/>
      <c r="V859" s="1"/>
      <c r="W859" s="4"/>
      <c r="X859" s="28"/>
      <c r="Y859" s="33"/>
      <c r="Z859" s="33"/>
      <c r="AA859" s="96"/>
      <c r="AB859" s="178"/>
      <c r="AC859" s="33">
        <v>26.5</v>
      </c>
      <c r="AD859" s="33">
        <v>205</v>
      </c>
      <c r="AE859" s="33" t="s">
        <v>103</v>
      </c>
      <c r="AF859" s="33" t="s">
        <v>103</v>
      </c>
      <c r="AG859" s="33"/>
      <c r="AH859" s="4"/>
      <c r="AI859" s="1"/>
      <c r="AJ859" s="1"/>
      <c r="AK859" s="1"/>
      <c r="AL859" s="5"/>
      <c r="AM859" s="164">
        <f t="shared" si="52"/>
        <v>45920</v>
      </c>
      <c r="AW859" s="96"/>
      <c r="AX859" s="37">
        <f t="shared" si="51"/>
        <v>45924</v>
      </c>
      <c r="AY859" s="182"/>
      <c r="AZ859" s="183"/>
      <c r="BA859" s="182"/>
      <c r="BB859" s="182"/>
      <c r="BC859" s="182"/>
      <c r="BD859" s="1"/>
      <c r="BE859" s="1"/>
      <c r="BF859" s="1"/>
      <c r="BG859" s="182"/>
      <c r="BH859" s="4"/>
      <c r="BI859" s="1"/>
      <c r="BJ859" s="1"/>
      <c r="BK859" s="1"/>
      <c r="BL859" s="31"/>
      <c r="BM859" s="31"/>
      <c r="BN859" s="1"/>
      <c r="BO859" s="1"/>
      <c r="BP859" s="1"/>
      <c r="BQ859" s="1"/>
      <c r="BR859" s="1"/>
      <c r="BS859" s="4"/>
      <c r="BT859" s="37">
        <f t="shared" si="50"/>
        <v>45945</v>
      </c>
      <c r="BU859" s="229"/>
      <c r="BV859" s="183"/>
      <c r="BW859" s="228"/>
      <c r="BX859" s="182"/>
      <c r="BY859" s="182"/>
      <c r="BZ859" s="1"/>
      <c r="CA859" s="1"/>
      <c r="CB859" s="1"/>
      <c r="CC859" s="182"/>
      <c r="CE859" s="1"/>
      <c r="CF859" s="1"/>
      <c r="CG859" s="1"/>
      <c r="CH859" s="1"/>
      <c r="CI859" s="1"/>
      <c r="CJ859" s="1"/>
      <c r="CK859" s="1"/>
      <c r="CL859" s="1"/>
      <c r="CM859" s="1"/>
      <c r="CN859" s="1"/>
      <c r="CO859" s="1"/>
    </row>
    <row r="860" spans="1:93" ht="30" customHeight="1" x14ac:dyDescent="0.2">
      <c r="A860" s="1">
        <v>854</v>
      </c>
      <c r="B860" s="1" t="s">
        <v>405</v>
      </c>
      <c r="C860" s="1" t="s">
        <v>404</v>
      </c>
      <c r="D860" s="1" t="s">
        <v>408</v>
      </c>
      <c r="E860" s="1"/>
      <c r="F860" s="1" t="s">
        <v>74</v>
      </c>
      <c r="G860" s="1">
        <v>2</v>
      </c>
      <c r="H860" s="1" t="s">
        <v>341</v>
      </c>
      <c r="I860" s="1" t="s">
        <v>114</v>
      </c>
      <c r="J860" s="64">
        <v>88813</v>
      </c>
      <c r="K860" s="64">
        <v>61017</v>
      </c>
      <c r="L860" s="29">
        <v>45917</v>
      </c>
      <c r="M860" s="29" t="s">
        <v>4163</v>
      </c>
      <c r="N860" s="1" t="s">
        <v>25</v>
      </c>
      <c r="O860" s="28" t="s">
        <v>225</v>
      </c>
      <c r="P860" s="1" t="s">
        <v>216</v>
      </c>
      <c r="Q860" s="64">
        <v>10</v>
      </c>
      <c r="R860" s="1" t="s">
        <v>409</v>
      </c>
      <c r="T860" s="1" t="s">
        <v>115</v>
      </c>
      <c r="U860" s="1"/>
      <c r="V860" s="1"/>
      <c r="W860" s="4"/>
      <c r="X860" s="28"/>
      <c r="Y860" s="33"/>
      <c r="Z860" s="33"/>
      <c r="AA860" s="96"/>
      <c r="AB860" s="178"/>
      <c r="AC860" s="33">
        <v>26</v>
      </c>
      <c r="AD860" s="33">
        <v>200</v>
      </c>
      <c r="AE860" s="33" t="s">
        <v>103</v>
      </c>
      <c r="AF860" s="33" t="s">
        <v>103</v>
      </c>
      <c r="AG860" s="33"/>
      <c r="AH860" s="4"/>
      <c r="AI860" s="1"/>
      <c r="AJ860" s="1"/>
      <c r="AK860" s="1"/>
      <c r="AL860" s="5"/>
      <c r="AM860" s="164">
        <f t="shared" si="52"/>
        <v>45920</v>
      </c>
      <c r="AW860" s="96"/>
      <c r="AX860" s="37">
        <f t="shared" si="51"/>
        <v>45924</v>
      </c>
      <c r="AY860" s="182"/>
      <c r="AZ860" s="183"/>
      <c r="BA860" s="182"/>
      <c r="BB860" s="182"/>
      <c r="BC860" s="182"/>
      <c r="BD860" s="1"/>
      <c r="BE860" s="1"/>
      <c r="BF860" s="1"/>
      <c r="BG860" s="182"/>
      <c r="BH860" s="4"/>
      <c r="BI860" s="1"/>
      <c r="BJ860" s="1"/>
      <c r="BK860" s="1"/>
      <c r="BL860" s="31"/>
      <c r="BM860" s="31"/>
      <c r="BN860" s="1"/>
      <c r="BO860" s="1"/>
      <c r="BP860" s="1"/>
      <c r="BQ860" s="1"/>
      <c r="BR860" s="1"/>
      <c r="BS860" s="4"/>
      <c r="BT860" s="37">
        <f t="shared" ref="BT860:BT923" si="53">IF(L860=0, 0, L860+28)</f>
        <v>45945</v>
      </c>
      <c r="BU860" s="229"/>
      <c r="BV860" s="183"/>
      <c r="BW860" s="228"/>
      <c r="BX860" s="182"/>
      <c r="BY860" s="182"/>
      <c r="BZ860" s="1"/>
      <c r="CA860" s="1"/>
      <c r="CB860" s="1"/>
      <c r="CC860" s="182"/>
      <c r="CE860" s="1"/>
      <c r="CF860" s="1"/>
      <c r="CG860" s="1"/>
      <c r="CH860" s="1"/>
      <c r="CI860" s="1"/>
      <c r="CJ860" s="1"/>
      <c r="CK860" s="1"/>
      <c r="CL860" s="1"/>
      <c r="CM860" s="1"/>
      <c r="CN860" s="1"/>
      <c r="CO860" s="1"/>
    </row>
    <row r="861" spans="1:93" ht="30" customHeight="1" x14ac:dyDescent="0.2">
      <c r="A861" s="1">
        <v>855</v>
      </c>
      <c r="B861" s="1" t="s">
        <v>405</v>
      </c>
      <c r="C861" s="1" t="s">
        <v>404</v>
      </c>
      <c r="D861" s="1" t="s">
        <v>408</v>
      </c>
      <c r="E861" s="1"/>
      <c r="F861" s="1" t="s">
        <v>74</v>
      </c>
      <c r="G861" s="1">
        <v>2</v>
      </c>
      <c r="H861" s="1" t="s">
        <v>341</v>
      </c>
      <c r="I861" s="1" t="s">
        <v>114</v>
      </c>
      <c r="J861" s="64">
        <v>89413</v>
      </c>
      <c r="K861" s="64">
        <v>61016</v>
      </c>
      <c r="L861" s="29">
        <v>45917</v>
      </c>
      <c r="M861" s="29" t="s">
        <v>4163</v>
      </c>
      <c r="N861" s="1" t="s">
        <v>25</v>
      </c>
      <c r="O861" s="28" t="s">
        <v>225</v>
      </c>
      <c r="P861" s="1" t="s">
        <v>216</v>
      </c>
      <c r="Q861" s="64">
        <v>10</v>
      </c>
      <c r="R861" s="1" t="s">
        <v>409</v>
      </c>
      <c r="T861" s="1" t="s">
        <v>115</v>
      </c>
      <c r="U861" s="1"/>
      <c r="V861" s="1"/>
      <c r="W861" s="4"/>
      <c r="X861" s="28"/>
      <c r="Y861" s="33"/>
      <c r="Z861" s="33"/>
      <c r="AA861" s="96"/>
      <c r="AB861" s="178"/>
      <c r="AC861" s="33">
        <v>27</v>
      </c>
      <c r="AD861" s="33">
        <v>240</v>
      </c>
      <c r="AE861" s="33" t="s">
        <v>103</v>
      </c>
      <c r="AF861" s="33" t="s">
        <v>103</v>
      </c>
      <c r="AG861" s="33"/>
      <c r="AH861" s="4"/>
      <c r="AI861" s="1"/>
      <c r="AJ861" s="1"/>
      <c r="AK861" s="1"/>
      <c r="AL861" s="5"/>
      <c r="AM861" s="164">
        <f t="shared" si="52"/>
        <v>45920</v>
      </c>
      <c r="AW861" s="96"/>
      <c r="AX861" s="37">
        <f t="shared" si="51"/>
        <v>45924</v>
      </c>
      <c r="AY861" s="182"/>
      <c r="AZ861" s="183"/>
      <c r="BA861" s="182"/>
      <c r="BB861" s="182"/>
      <c r="BC861" s="182"/>
      <c r="BD861" s="1"/>
      <c r="BE861" s="1"/>
      <c r="BF861" s="1"/>
      <c r="BG861" s="182"/>
      <c r="BH861" s="4"/>
      <c r="BI861" s="1"/>
      <c r="BJ861" s="1"/>
      <c r="BK861" s="1"/>
      <c r="BL861" s="31"/>
      <c r="BM861" s="31"/>
      <c r="BN861" s="1"/>
      <c r="BO861" s="1"/>
      <c r="BP861" s="1"/>
      <c r="BQ861" s="1"/>
      <c r="BR861" s="1"/>
      <c r="BS861" s="4"/>
      <c r="BT861" s="37">
        <f t="shared" si="53"/>
        <v>45945</v>
      </c>
      <c r="BU861" s="229"/>
      <c r="BV861" s="183"/>
      <c r="BW861" s="228"/>
      <c r="BX861" s="182"/>
      <c r="BY861" s="182"/>
      <c r="BZ861" s="1"/>
      <c r="CA861" s="1"/>
      <c r="CB861" s="1"/>
      <c r="CC861" s="182"/>
      <c r="CE861" s="1"/>
      <c r="CF861" s="1"/>
      <c r="CG861" s="1"/>
      <c r="CH861" s="1"/>
      <c r="CI861" s="1"/>
      <c r="CJ861" s="1"/>
      <c r="CK861" s="1"/>
      <c r="CL861" s="1"/>
      <c r="CM861" s="1"/>
      <c r="CN861" s="1"/>
      <c r="CO861" s="1"/>
    </row>
    <row r="862" spans="1:93" ht="30" customHeight="1" x14ac:dyDescent="0.2">
      <c r="A862" s="1">
        <v>856</v>
      </c>
      <c r="B862" s="1" t="s">
        <v>405</v>
      </c>
      <c r="C862" s="1" t="s">
        <v>404</v>
      </c>
      <c r="D862" s="1" t="s">
        <v>408</v>
      </c>
      <c r="E862" s="1"/>
      <c r="F862" s="1" t="s">
        <v>74</v>
      </c>
      <c r="G862" s="1">
        <v>2</v>
      </c>
      <c r="H862" s="1" t="s">
        <v>341</v>
      </c>
      <c r="I862" s="1" t="s">
        <v>114</v>
      </c>
      <c r="J862" s="64">
        <v>75812</v>
      </c>
      <c r="K862" s="64">
        <v>61018</v>
      </c>
      <c r="L862" s="29">
        <v>45917</v>
      </c>
      <c r="M862" s="29" t="s">
        <v>4163</v>
      </c>
      <c r="N862" s="1" t="s">
        <v>25</v>
      </c>
      <c r="O862" s="28" t="s">
        <v>225</v>
      </c>
      <c r="P862" s="1" t="s">
        <v>216</v>
      </c>
      <c r="Q862" s="64">
        <v>10</v>
      </c>
      <c r="R862" s="1" t="s">
        <v>409</v>
      </c>
      <c r="T862" s="1" t="s">
        <v>115</v>
      </c>
      <c r="U862" s="1"/>
      <c r="V862" s="1"/>
      <c r="W862" s="4"/>
      <c r="X862" s="28"/>
      <c r="Y862" s="33"/>
      <c r="Z862" s="33"/>
      <c r="AA862" s="96"/>
      <c r="AB862" s="178"/>
      <c r="AC862" s="33">
        <v>25.5</v>
      </c>
      <c r="AD862" s="33">
        <v>235</v>
      </c>
      <c r="AE862" s="33" t="s">
        <v>103</v>
      </c>
      <c r="AF862" s="33" t="s">
        <v>103</v>
      </c>
      <c r="AG862" s="33"/>
      <c r="AH862" s="4"/>
      <c r="AI862" s="1"/>
      <c r="AJ862" s="1"/>
      <c r="AK862" s="1"/>
      <c r="AL862" s="5"/>
      <c r="AM862" s="164">
        <f t="shared" si="52"/>
        <v>45920</v>
      </c>
      <c r="AW862" s="96"/>
      <c r="AX862" s="37">
        <f t="shared" si="51"/>
        <v>45924</v>
      </c>
      <c r="AY862" s="182"/>
      <c r="AZ862" s="183"/>
      <c r="BA862" s="182"/>
      <c r="BB862" s="182"/>
      <c r="BC862" s="182"/>
      <c r="BD862" s="1"/>
      <c r="BE862" s="1"/>
      <c r="BF862" s="1"/>
      <c r="BG862" s="182"/>
      <c r="BH862" s="4"/>
      <c r="BI862" s="1"/>
      <c r="BJ862" s="1"/>
      <c r="BK862" s="1"/>
      <c r="BL862" s="31"/>
      <c r="BM862" s="31"/>
      <c r="BN862" s="1"/>
      <c r="BO862" s="1"/>
      <c r="BP862" s="1"/>
      <c r="BQ862" s="1"/>
      <c r="BR862" s="1"/>
      <c r="BS862" s="4"/>
      <c r="BT862" s="37">
        <f t="shared" si="53"/>
        <v>45945</v>
      </c>
      <c r="BU862" s="229"/>
      <c r="BV862" s="183"/>
      <c r="BW862" s="228"/>
      <c r="BX862" s="182"/>
      <c r="BY862" s="182"/>
      <c r="BZ862" s="1"/>
      <c r="CA862" s="1"/>
      <c r="CB862" s="1"/>
      <c r="CC862" s="182"/>
      <c r="CE862" s="1"/>
      <c r="CF862" s="1"/>
      <c r="CG862" s="1"/>
      <c r="CH862" s="1"/>
      <c r="CI862" s="1"/>
      <c r="CJ862" s="1"/>
      <c r="CK862" s="1"/>
      <c r="CL862" s="1"/>
      <c r="CM862" s="1"/>
      <c r="CN862" s="1"/>
      <c r="CO862" s="1"/>
    </row>
    <row r="863" spans="1:93" ht="30" customHeight="1" x14ac:dyDescent="0.2">
      <c r="A863" s="1">
        <v>857</v>
      </c>
      <c r="B863" s="1" t="s">
        <v>405</v>
      </c>
      <c r="C863" s="1" t="s">
        <v>404</v>
      </c>
      <c r="D863" s="1" t="s">
        <v>408</v>
      </c>
      <c r="E863" s="1"/>
      <c r="F863" s="1" t="s">
        <v>74</v>
      </c>
      <c r="G863" s="1">
        <v>2</v>
      </c>
      <c r="H863" s="1" t="s">
        <v>341</v>
      </c>
      <c r="I863" s="1" t="s">
        <v>114</v>
      </c>
      <c r="J863" s="64">
        <v>65910</v>
      </c>
      <c r="K863" s="64">
        <v>61019</v>
      </c>
      <c r="L863" s="29">
        <v>45917</v>
      </c>
      <c r="M863" s="29" t="s">
        <v>4163</v>
      </c>
      <c r="N863" s="1" t="s">
        <v>25</v>
      </c>
      <c r="O863" s="28" t="s">
        <v>225</v>
      </c>
      <c r="P863" s="1" t="s">
        <v>216</v>
      </c>
      <c r="Q863" s="64">
        <v>8</v>
      </c>
      <c r="R863" s="1" t="s">
        <v>409</v>
      </c>
      <c r="T863" s="1" t="s">
        <v>115</v>
      </c>
      <c r="U863" s="1"/>
      <c r="V863" s="1"/>
      <c r="W863" s="4"/>
      <c r="X863" s="28"/>
      <c r="Y863" s="33"/>
      <c r="Z863" s="33"/>
      <c r="AA863" s="96"/>
      <c r="AB863" s="178"/>
      <c r="AC863" s="33">
        <v>26.5</v>
      </c>
      <c r="AD863" s="33">
        <v>210</v>
      </c>
      <c r="AE863" s="33" t="s">
        <v>103</v>
      </c>
      <c r="AF863" s="33" t="s">
        <v>103</v>
      </c>
      <c r="AG863" s="33"/>
      <c r="AH863" s="4"/>
      <c r="AI863" s="1"/>
      <c r="AJ863" s="1"/>
      <c r="AK863" s="1"/>
      <c r="AL863" s="5"/>
      <c r="AM863" s="164">
        <f t="shared" si="52"/>
        <v>45920</v>
      </c>
      <c r="AW863" s="96"/>
      <c r="AX863" s="37">
        <f t="shared" si="51"/>
        <v>45924</v>
      </c>
      <c r="AY863" s="182"/>
      <c r="AZ863" s="183"/>
      <c r="BA863" s="182"/>
      <c r="BB863" s="182"/>
      <c r="BC863" s="182"/>
      <c r="BD863" s="1"/>
      <c r="BE863" s="1"/>
      <c r="BF863" s="1"/>
      <c r="BG863" s="182"/>
      <c r="BH863" s="4"/>
      <c r="BI863" s="1"/>
      <c r="BJ863" s="1"/>
      <c r="BK863" s="1"/>
      <c r="BL863" s="31"/>
      <c r="BM863" s="31"/>
      <c r="BN863" s="1"/>
      <c r="BO863" s="1"/>
      <c r="BP863" s="1"/>
      <c r="BQ863" s="1"/>
      <c r="BR863" s="1"/>
      <c r="BS863" s="4"/>
      <c r="BT863" s="37">
        <f t="shared" si="53"/>
        <v>45945</v>
      </c>
      <c r="BU863" s="229"/>
      <c r="BV863" s="183"/>
      <c r="BW863" s="228"/>
      <c r="BX863" s="182"/>
      <c r="BY863" s="182"/>
      <c r="BZ863" s="1"/>
      <c r="CA863" s="1"/>
      <c r="CB863" s="1"/>
      <c r="CC863" s="182"/>
      <c r="CE863" s="1"/>
      <c r="CF863" s="1"/>
      <c r="CG863" s="1"/>
      <c r="CH863" s="1"/>
      <c r="CI863" s="1"/>
      <c r="CJ863" s="1"/>
      <c r="CK863" s="1"/>
      <c r="CL863" s="1"/>
      <c r="CM863" s="1"/>
      <c r="CN863" s="1"/>
      <c r="CO863" s="1"/>
    </row>
    <row r="864" spans="1:93" ht="30" customHeight="1" x14ac:dyDescent="0.2">
      <c r="A864" s="1">
        <v>858</v>
      </c>
      <c r="B864" s="1" t="s">
        <v>405</v>
      </c>
      <c r="C864" s="1" t="s">
        <v>404</v>
      </c>
      <c r="D864" s="1" t="s">
        <v>408</v>
      </c>
      <c r="E864" s="1"/>
      <c r="F864" s="1" t="s">
        <v>74</v>
      </c>
      <c r="G864" s="1">
        <v>2</v>
      </c>
      <c r="H864" s="1" t="s">
        <v>341</v>
      </c>
      <c r="I864" s="1" t="s">
        <v>114</v>
      </c>
      <c r="J864" s="64">
        <v>76012</v>
      </c>
      <c r="K864" s="64">
        <v>61020</v>
      </c>
      <c r="L864" s="29">
        <v>45917</v>
      </c>
      <c r="M864" s="29" t="s">
        <v>4163</v>
      </c>
      <c r="N864" s="1" t="s">
        <v>25</v>
      </c>
      <c r="O864" s="28" t="s">
        <v>225</v>
      </c>
      <c r="P864" s="1" t="s">
        <v>216</v>
      </c>
      <c r="Q864" s="64">
        <v>10</v>
      </c>
      <c r="R864" s="1" t="s">
        <v>409</v>
      </c>
      <c r="T864" s="1" t="s">
        <v>115</v>
      </c>
      <c r="U864" s="1"/>
      <c r="V864" s="1"/>
      <c r="W864" s="4"/>
      <c r="X864" s="28"/>
      <c r="Y864" s="33"/>
      <c r="Z864" s="33"/>
      <c r="AA864" s="96"/>
      <c r="AB864" s="178"/>
      <c r="AC864" s="33">
        <v>26</v>
      </c>
      <c r="AD864" s="33">
        <v>205</v>
      </c>
      <c r="AE864" s="33" t="s">
        <v>103</v>
      </c>
      <c r="AF864" s="33" t="s">
        <v>103</v>
      </c>
      <c r="AG864" s="33"/>
      <c r="AH864" s="4"/>
      <c r="AI864" s="1"/>
      <c r="AJ864" s="1"/>
      <c r="AK864" s="1"/>
      <c r="AL864" s="5"/>
      <c r="AM864" s="164">
        <f t="shared" si="52"/>
        <v>45920</v>
      </c>
      <c r="AW864" s="96"/>
      <c r="AX864" s="37">
        <f t="shared" si="51"/>
        <v>45924</v>
      </c>
      <c r="AY864" s="182"/>
      <c r="AZ864" s="183"/>
      <c r="BA864" s="182"/>
      <c r="BB864" s="182"/>
      <c r="BC864" s="182"/>
      <c r="BD864" s="1"/>
      <c r="BE864" s="1"/>
      <c r="BF864" s="1"/>
      <c r="BG864" s="182"/>
      <c r="BH864" s="4"/>
      <c r="BI864" s="1"/>
      <c r="BJ864" s="1"/>
      <c r="BK864" s="1"/>
      <c r="BL864" s="31"/>
      <c r="BM864" s="31"/>
      <c r="BN864" s="1"/>
      <c r="BO864" s="1"/>
      <c r="BP864" s="1"/>
      <c r="BQ864" s="1"/>
      <c r="BR864" s="1"/>
      <c r="BS864" s="4"/>
      <c r="BT864" s="37">
        <f t="shared" si="53"/>
        <v>45945</v>
      </c>
      <c r="BU864" s="229"/>
      <c r="BV864" s="183"/>
      <c r="BW864" s="228"/>
      <c r="BX864" s="182"/>
      <c r="BY864" s="182"/>
      <c r="BZ864" s="1"/>
      <c r="CA864" s="1"/>
      <c r="CB864" s="1"/>
      <c r="CC864" s="182"/>
      <c r="CE864" s="1"/>
      <c r="CF864" s="1"/>
      <c r="CG864" s="1"/>
      <c r="CH864" s="1"/>
      <c r="CI864" s="1"/>
      <c r="CJ864" s="1"/>
      <c r="CK864" s="1"/>
      <c r="CL864" s="1"/>
      <c r="CM864" s="1"/>
      <c r="CN864" s="1"/>
      <c r="CO864" s="1"/>
    </row>
    <row r="865" spans="1:93" ht="30" customHeight="1" x14ac:dyDescent="0.2">
      <c r="A865" s="1">
        <v>859</v>
      </c>
      <c r="B865" s="1" t="s">
        <v>405</v>
      </c>
      <c r="C865" s="1" t="s">
        <v>404</v>
      </c>
      <c r="D865" s="1" t="s">
        <v>408</v>
      </c>
      <c r="E865" s="1"/>
      <c r="F865" s="1" t="s">
        <v>74</v>
      </c>
      <c r="G865" s="1">
        <v>2</v>
      </c>
      <c r="H865" s="1" t="s">
        <v>341</v>
      </c>
      <c r="I865" s="1" t="s">
        <v>114</v>
      </c>
      <c r="J865" s="64">
        <v>61310</v>
      </c>
      <c r="K865" s="64">
        <v>61021</v>
      </c>
      <c r="L865" s="29">
        <v>45917</v>
      </c>
      <c r="M865" s="29" t="s">
        <v>4163</v>
      </c>
      <c r="N865" s="1" t="s">
        <v>25</v>
      </c>
      <c r="O865" s="28" t="s">
        <v>225</v>
      </c>
      <c r="P865" s="1" t="s">
        <v>216</v>
      </c>
      <c r="Q865" s="64">
        <v>8</v>
      </c>
      <c r="R865" s="1" t="s">
        <v>409</v>
      </c>
      <c r="T865" s="1" t="s">
        <v>115</v>
      </c>
      <c r="U865" s="1"/>
      <c r="V865" s="1"/>
      <c r="W865" s="4"/>
      <c r="X865" s="28"/>
      <c r="Y865" s="33"/>
      <c r="Z865" s="33"/>
      <c r="AA865" s="96"/>
      <c r="AB865" s="178"/>
      <c r="AC865" s="33">
        <v>25.5</v>
      </c>
      <c r="AD865" s="33">
        <v>240</v>
      </c>
      <c r="AE865" s="33" t="s">
        <v>103</v>
      </c>
      <c r="AF865" s="33" t="s">
        <v>103</v>
      </c>
      <c r="AG865" s="33"/>
      <c r="AH865" s="4"/>
      <c r="AI865" s="1"/>
      <c r="AJ865" s="1"/>
      <c r="AK865" s="1"/>
      <c r="AL865" s="5"/>
      <c r="AM865" s="164">
        <f t="shared" si="52"/>
        <v>45920</v>
      </c>
      <c r="AW865" s="96"/>
      <c r="AX865" s="37">
        <f t="shared" si="51"/>
        <v>45924</v>
      </c>
      <c r="AY865" s="182"/>
      <c r="AZ865" s="183"/>
      <c r="BA865" s="182"/>
      <c r="BB865" s="182"/>
      <c r="BC865" s="182"/>
      <c r="BD865" s="1"/>
      <c r="BE865" s="1"/>
      <c r="BF865" s="1"/>
      <c r="BG865" s="182"/>
      <c r="BH865" s="4"/>
      <c r="BI865" s="1"/>
      <c r="BJ865" s="1"/>
      <c r="BK865" s="1"/>
      <c r="BL865" s="31"/>
      <c r="BM865" s="31"/>
      <c r="BN865" s="1"/>
      <c r="BO865" s="1"/>
      <c r="BP865" s="1"/>
      <c r="BQ865" s="1"/>
      <c r="BR865" s="1"/>
      <c r="BS865" s="4"/>
      <c r="BT865" s="37">
        <f t="shared" si="53"/>
        <v>45945</v>
      </c>
      <c r="BU865" s="229"/>
      <c r="BV865" s="183"/>
      <c r="BW865" s="228"/>
      <c r="BX865" s="182"/>
      <c r="BY865" s="182"/>
      <c r="BZ865" s="1"/>
      <c r="CA865" s="1"/>
      <c r="CB865" s="1"/>
      <c r="CC865" s="182"/>
      <c r="CE865" s="1"/>
      <c r="CF865" s="1"/>
      <c r="CG865" s="1"/>
      <c r="CH865" s="1"/>
      <c r="CI865" s="1"/>
      <c r="CJ865" s="1"/>
      <c r="CK865" s="1"/>
      <c r="CL865" s="1"/>
      <c r="CM865" s="1"/>
      <c r="CN865" s="1"/>
      <c r="CO865" s="1"/>
    </row>
    <row r="866" spans="1:93" ht="30" customHeight="1" x14ac:dyDescent="0.2">
      <c r="A866" s="1">
        <v>860</v>
      </c>
      <c r="B866" s="1" t="s">
        <v>405</v>
      </c>
      <c r="C866" s="1" t="s">
        <v>404</v>
      </c>
      <c r="D866" s="1" t="s">
        <v>408</v>
      </c>
      <c r="E866" s="1"/>
      <c r="F866" s="1" t="s">
        <v>74</v>
      </c>
      <c r="G866" s="1">
        <v>2</v>
      </c>
      <c r="H866" s="1" t="s">
        <v>341</v>
      </c>
      <c r="I866" s="1" t="s">
        <v>114</v>
      </c>
      <c r="J866" s="64">
        <v>79012</v>
      </c>
      <c r="K866" s="64">
        <v>61022</v>
      </c>
      <c r="L866" s="29">
        <v>45917</v>
      </c>
      <c r="M866" s="29" t="s">
        <v>4163</v>
      </c>
      <c r="N866" s="1" t="s">
        <v>25</v>
      </c>
      <c r="O866" s="28" t="s">
        <v>225</v>
      </c>
      <c r="P866" s="1" t="s">
        <v>216</v>
      </c>
      <c r="Q866" s="64">
        <v>10</v>
      </c>
      <c r="R866" s="1" t="s">
        <v>410</v>
      </c>
      <c r="S866" s="1">
        <v>6</v>
      </c>
      <c r="T866" s="1" t="s">
        <v>115</v>
      </c>
      <c r="U866" s="1"/>
      <c r="V866" s="1"/>
      <c r="W866" s="4"/>
      <c r="X866" s="28"/>
      <c r="Y866" s="33"/>
      <c r="Z866" s="33"/>
      <c r="AA866" s="96"/>
      <c r="AB866" s="178"/>
      <c r="AC866" s="33">
        <v>26</v>
      </c>
      <c r="AD866" s="33">
        <v>220</v>
      </c>
      <c r="AE866" s="33" t="s">
        <v>103</v>
      </c>
      <c r="AF866" s="33" t="s">
        <v>103</v>
      </c>
      <c r="AG866" s="33"/>
      <c r="AH866" s="4"/>
      <c r="AI866" s="1"/>
      <c r="AJ866" s="1"/>
      <c r="AK866" s="1"/>
      <c r="AL866" s="5"/>
      <c r="AM866" s="164">
        <f t="shared" si="52"/>
        <v>45920</v>
      </c>
      <c r="AW866" s="96"/>
      <c r="AX866" s="37">
        <f t="shared" si="51"/>
        <v>45924</v>
      </c>
      <c r="AY866" s="28" t="s">
        <v>422</v>
      </c>
      <c r="AZ866" s="183"/>
      <c r="BA866" s="1">
        <v>44.4</v>
      </c>
      <c r="BB866" s="1">
        <v>43.4</v>
      </c>
      <c r="BC866" s="1">
        <v>43.4</v>
      </c>
      <c r="BD866" s="1"/>
      <c r="BE866" s="1"/>
      <c r="BF866" s="1"/>
      <c r="BG866" s="1">
        <f>AVERAGE(BA866:BC866)</f>
        <v>43.733333333333327</v>
      </c>
      <c r="BH866" s="4"/>
      <c r="BI866" s="1"/>
      <c r="BJ866" s="1"/>
      <c r="BK866" s="1"/>
      <c r="BL866" s="31"/>
      <c r="BM866" s="31"/>
      <c r="BN866" s="1"/>
      <c r="BO866" s="1"/>
      <c r="BP866" s="1"/>
      <c r="BQ866" s="1"/>
      <c r="BR866" s="1"/>
      <c r="BS866" s="4"/>
      <c r="BT866" s="37">
        <f t="shared" si="53"/>
        <v>45945</v>
      </c>
      <c r="BU866" s="131" t="s">
        <v>422</v>
      </c>
      <c r="BV866" s="183"/>
      <c r="BW866" s="33">
        <v>54.5</v>
      </c>
      <c r="BX866" s="1">
        <v>56</v>
      </c>
      <c r="BY866" s="1">
        <v>52.6</v>
      </c>
      <c r="BZ866" s="1"/>
      <c r="CA866" s="1"/>
      <c r="CB866" s="1"/>
      <c r="CC866" s="1">
        <f>AVERAGE(BW866:BY866)</f>
        <v>54.366666666666667</v>
      </c>
      <c r="CE866" s="1"/>
      <c r="CF866" s="1"/>
      <c r="CG866" s="1"/>
      <c r="CH866" s="1"/>
      <c r="CI866" s="1"/>
      <c r="CJ866" s="1"/>
      <c r="CK866" s="1"/>
      <c r="CL866" s="1"/>
      <c r="CM866" s="1"/>
      <c r="CN866" s="1"/>
      <c r="CO866" s="1"/>
    </row>
    <row r="867" spans="1:93" ht="30" customHeight="1" x14ac:dyDescent="0.2">
      <c r="A867" s="1">
        <v>861</v>
      </c>
      <c r="B867" s="1" t="s">
        <v>405</v>
      </c>
      <c r="C867" s="1" t="s">
        <v>404</v>
      </c>
      <c r="D867" s="1" t="s">
        <v>408</v>
      </c>
      <c r="E867" s="1"/>
      <c r="F867" s="1" t="s">
        <v>74</v>
      </c>
      <c r="G867" s="1">
        <v>2</v>
      </c>
      <c r="H867" s="1" t="s">
        <v>341</v>
      </c>
      <c r="I867" s="1" t="s">
        <v>114</v>
      </c>
      <c r="J867" s="64">
        <v>82712</v>
      </c>
      <c r="K867" s="64">
        <v>64186</v>
      </c>
      <c r="L867" s="29">
        <v>45917</v>
      </c>
      <c r="M867" s="29" t="s">
        <v>4163</v>
      </c>
      <c r="N867" s="1" t="s">
        <v>25</v>
      </c>
      <c r="O867" s="28" t="s">
        <v>225</v>
      </c>
      <c r="P867" s="1" t="s">
        <v>216</v>
      </c>
      <c r="Q867" s="64">
        <v>10</v>
      </c>
      <c r="R867" s="1" t="s">
        <v>410</v>
      </c>
      <c r="S867" s="1">
        <v>6</v>
      </c>
      <c r="T867" s="1" t="s">
        <v>115</v>
      </c>
      <c r="U867" s="1"/>
      <c r="V867" s="1"/>
      <c r="W867" s="4"/>
      <c r="X867" s="28"/>
      <c r="Y867" s="33"/>
      <c r="Z867" s="33"/>
      <c r="AA867" s="96"/>
      <c r="AB867" s="178"/>
      <c r="AC867" s="33">
        <v>27.5</v>
      </c>
      <c r="AD867" s="33">
        <v>230</v>
      </c>
      <c r="AE867" s="33" t="s">
        <v>103</v>
      </c>
      <c r="AF867" s="33" t="s">
        <v>103</v>
      </c>
      <c r="AG867" s="33"/>
      <c r="AH867" s="4"/>
      <c r="AI867" s="1"/>
      <c r="AJ867" s="1"/>
      <c r="AK867" s="1"/>
      <c r="AL867" s="5"/>
      <c r="AM867" s="164">
        <f t="shared" si="52"/>
        <v>45920</v>
      </c>
      <c r="AW867" s="96"/>
      <c r="AX867" s="37">
        <f t="shared" si="51"/>
        <v>45924</v>
      </c>
      <c r="AY867" s="182" t="s">
        <v>422</v>
      </c>
      <c r="AZ867" s="183"/>
      <c r="BA867" s="182">
        <v>45.2</v>
      </c>
      <c r="BB867" s="182">
        <v>44.8</v>
      </c>
      <c r="BC867" s="182">
        <v>46.2</v>
      </c>
      <c r="BD867" s="1"/>
      <c r="BE867" s="1"/>
      <c r="BF867" s="1"/>
      <c r="BG867" s="183">
        <f>AVERAGE(BA867:BC874)</f>
        <v>45.4</v>
      </c>
      <c r="BH867" s="4"/>
      <c r="BI867" s="1"/>
      <c r="BJ867" s="1"/>
      <c r="BK867" s="1"/>
      <c r="BL867" s="31"/>
      <c r="BM867" s="31"/>
      <c r="BN867" s="1"/>
      <c r="BO867" s="1"/>
      <c r="BP867" s="1"/>
      <c r="BQ867" s="1"/>
      <c r="BR867" s="1"/>
      <c r="BS867" s="4"/>
      <c r="BT867" s="37">
        <f t="shared" si="53"/>
        <v>45945</v>
      </c>
      <c r="BU867" s="229" t="s">
        <v>422</v>
      </c>
      <c r="BV867" s="183"/>
      <c r="BW867" s="228">
        <v>54.1</v>
      </c>
      <c r="BX867" s="182">
        <v>55</v>
      </c>
      <c r="BY867" s="182">
        <v>52.1</v>
      </c>
      <c r="BZ867" s="1"/>
      <c r="CA867" s="1"/>
      <c r="CB867" s="1"/>
      <c r="CC867" s="183">
        <f>AVERAGE(BW867:BY874)</f>
        <v>53.733333333333327</v>
      </c>
      <c r="CE867" s="1"/>
      <c r="CF867" s="1"/>
      <c r="CG867" s="1"/>
      <c r="CH867" s="1"/>
      <c r="CI867" s="1"/>
      <c r="CJ867" s="1"/>
      <c r="CK867" s="1"/>
      <c r="CL867" s="1"/>
      <c r="CM867" s="1"/>
      <c r="CN867" s="1"/>
      <c r="CO867" s="1"/>
    </row>
    <row r="868" spans="1:93" ht="30" customHeight="1" x14ac:dyDescent="0.2">
      <c r="A868" s="1">
        <v>862</v>
      </c>
      <c r="B868" s="1" t="s">
        <v>405</v>
      </c>
      <c r="C868" s="1" t="s">
        <v>404</v>
      </c>
      <c r="D868" s="1" t="s">
        <v>408</v>
      </c>
      <c r="E868" s="1"/>
      <c r="F868" s="1" t="s">
        <v>74</v>
      </c>
      <c r="G868" s="1">
        <v>2</v>
      </c>
      <c r="H868" s="1" t="s">
        <v>341</v>
      </c>
      <c r="I868" s="1" t="s">
        <v>114</v>
      </c>
      <c r="J868" s="64">
        <v>81512</v>
      </c>
      <c r="K868" s="64">
        <v>64187</v>
      </c>
      <c r="L868" s="29">
        <v>45917</v>
      </c>
      <c r="M868" s="29" t="s">
        <v>4163</v>
      </c>
      <c r="N868" s="1" t="s">
        <v>25</v>
      </c>
      <c r="O868" s="28" t="s">
        <v>225</v>
      </c>
      <c r="P868" s="1" t="s">
        <v>216</v>
      </c>
      <c r="Q868" s="64">
        <v>10</v>
      </c>
      <c r="R868" s="1" t="s">
        <v>410</v>
      </c>
      <c r="T868" s="1" t="s">
        <v>115</v>
      </c>
      <c r="U868" s="1"/>
      <c r="V868" s="1"/>
      <c r="W868" s="4"/>
      <c r="X868" s="28"/>
      <c r="Y868" s="33"/>
      <c r="Z868" s="33"/>
      <c r="AA868" s="96"/>
      <c r="AB868" s="178"/>
      <c r="AC868" s="33">
        <v>26</v>
      </c>
      <c r="AD868" s="33">
        <v>210</v>
      </c>
      <c r="AE868" s="33" t="s">
        <v>103</v>
      </c>
      <c r="AF868" s="33" t="s">
        <v>103</v>
      </c>
      <c r="AG868" s="33"/>
      <c r="AH868" s="4"/>
      <c r="AI868" s="1"/>
      <c r="AJ868" s="1"/>
      <c r="AK868" s="1"/>
      <c r="AL868" s="5"/>
      <c r="AM868" s="164">
        <f t="shared" si="52"/>
        <v>45920</v>
      </c>
      <c r="AW868" s="96"/>
      <c r="AX868" s="37">
        <f t="shared" si="51"/>
        <v>45924</v>
      </c>
      <c r="AY868" s="182"/>
      <c r="AZ868" s="183"/>
      <c r="BA868" s="182"/>
      <c r="BB868" s="182"/>
      <c r="BC868" s="182"/>
      <c r="BD868" s="1"/>
      <c r="BE868" s="1"/>
      <c r="BF868" s="1"/>
      <c r="BG868" s="183"/>
      <c r="BH868" s="4"/>
      <c r="BI868" s="1"/>
      <c r="BJ868" s="1"/>
      <c r="BK868" s="1"/>
      <c r="BL868" s="31"/>
      <c r="BM868" s="31"/>
      <c r="BN868" s="1"/>
      <c r="BO868" s="1"/>
      <c r="BP868" s="1"/>
      <c r="BQ868" s="1"/>
      <c r="BR868" s="1"/>
      <c r="BS868" s="4"/>
      <c r="BT868" s="37">
        <f t="shared" si="53"/>
        <v>45945</v>
      </c>
      <c r="BU868" s="229"/>
      <c r="BV868" s="183"/>
      <c r="BW868" s="228"/>
      <c r="BX868" s="182"/>
      <c r="BY868" s="182"/>
      <c r="BZ868" s="1"/>
      <c r="CA868" s="1"/>
      <c r="CB868" s="1"/>
      <c r="CC868" s="183"/>
      <c r="CE868" s="1"/>
      <c r="CF868" s="1"/>
      <c r="CG868" s="1"/>
      <c r="CH868" s="1"/>
      <c r="CI868" s="1"/>
      <c r="CJ868" s="1"/>
      <c r="CK868" s="1"/>
      <c r="CL868" s="1"/>
      <c r="CM868" s="1"/>
      <c r="CN868" s="1"/>
      <c r="CO868" s="1"/>
    </row>
    <row r="869" spans="1:93" ht="30" customHeight="1" x14ac:dyDescent="0.2">
      <c r="A869" s="1">
        <v>863</v>
      </c>
      <c r="B869" s="1" t="s">
        <v>405</v>
      </c>
      <c r="C869" s="1" t="s">
        <v>404</v>
      </c>
      <c r="D869" s="1" t="s">
        <v>408</v>
      </c>
      <c r="E869" s="1"/>
      <c r="F869" s="1" t="s">
        <v>74</v>
      </c>
      <c r="G869" s="1">
        <v>2</v>
      </c>
      <c r="H869" s="1" t="s">
        <v>341</v>
      </c>
      <c r="I869" s="1" t="s">
        <v>114</v>
      </c>
      <c r="J869" s="64">
        <v>67610</v>
      </c>
      <c r="K869" s="64">
        <v>64188</v>
      </c>
      <c r="L869" s="29">
        <v>45917</v>
      </c>
      <c r="M869" s="29" t="s">
        <v>4163</v>
      </c>
      <c r="N869" s="1" t="s">
        <v>25</v>
      </c>
      <c r="O869" s="28" t="s">
        <v>225</v>
      </c>
      <c r="P869" s="1" t="s">
        <v>216</v>
      </c>
      <c r="Q869" s="64">
        <v>9</v>
      </c>
      <c r="R869" s="1" t="s">
        <v>410</v>
      </c>
      <c r="T869" s="1" t="s">
        <v>115</v>
      </c>
      <c r="U869" s="1"/>
      <c r="V869" s="1"/>
      <c r="W869" s="4"/>
      <c r="X869" s="28"/>
      <c r="Y869" s="33"/>
      <c r="Z869" s="33"/>
      <c r="AA869" s="96"/>
      <c r="AB869" s="178"/>
      <c r="AC869" s="33">
        <v>27</v>
      </c>
      <c r="AD869" s="33">
        <v>210</v>
      </c>
      <c r="AE869" s="33" t="s">
        <v>103</v>
      </c>
      <c r="AF869" s="33" t="s">
        <v>103</v>
      </c>
      <c r="AG869" s="33"/>
      <c r="AH869" s="4"/>
      <c r="AI869" s="1"/>
      <c r="AJ869" s="1"/>
      <c r="AK869" s="1"/>
      <c r="AL869" s="5"/>
      <c r="AM869" s="164">
        <f t="shared" si="52"/>
        <v>45920</v>
      </c>
      <c r="AW869" s="96"/>
      <c r="AX869" s="37">
        <f t="shared" si="51"/>
        <v>45924</v>
      </c>
      <c r="AY869" s="182"/>
      <c r="AZ869" s="183"/>
      <c r="BA869" s="182"/>
      <c r="BB869" s="182"/>
      <c r="BC869" s="182"/>
      <c r="BD869" s="1"/>
      <c r="BE869" s="1"/>
      <c r="BF869" s="1"/>
      <c r="BG869" s="183"/>
      <c r="BH869" s="4"/>
      <c r="BI869" s="1"/>
      <c r="BJ869" s="1"/>
      <c r="BK869" s="1"/>
      <c r="BL869" s="31"/>
      <c r="BM869" s="31"/>
      <c r="BN869" s="1"/>
      <c r="BO869" s="1"/>
      <c r="BP869" s="1"/>
      <c r="BQ869" s="1"/>
      <c r="BR869" s="1"/>
      <c r="BS869" s="4"/>
      <c r="BT869" s="37">
        <f t="shared" si="53"/>
        <v>45945</v>
      </c>
      <c r="BU869" s="229"/>
      <c r="BV869" s="183"/>
      <c r="BW869" s="228"/>
      <c r="BX869" s="182"/>
      <c r="BY869" s="182"/>
      <c r="BZ869" s="1"/>
      <c r="CA869" s="1"/>
      <c r="CB869" s="1"/>
      <c r="CC869" s="183"/>
      <c r="CE869" s="1"/>
      <c r="CF869" s="1"/>
      <c r="CG869" s="1"/>
      <c r="CH869" s="1"/>
      <c r="CI869" s="1"/>
      <c r="CJ869" s="1"/>
      <c r="CK869" s="1"/>
      <c r="CL869" s="1"/>
      <c r="CM869" s="1"/>
      <c r="CN869" s="1"/>
      <c r="CO869" s="1"/>
    </row>
    <row r="870" spans="1:93" ht="30" customHeight="1" x14ac:dyDescent="0.2">
      <c r="A870" s="1">
        <v>864</v>
      </c>
      <c r="B870" s="1" t="s">
        <v>405</v>
      </c>
      <c r="C870" s="1" t="s">
        <v>404</v>
      </c>
      <c r="D870" s="1" t="s">
        <v>408</v>
      </c>
      <c r="E870" s="1"/>
      <c r="F870" s="1" t="s">
        <v>74</v>
      </c>
      <c r="G870" s="1">
        <v>2</v>
      </c>
      <c r="H870" s="1" t="s">
        <v>341</v>
      </c>
      <c r="I870" s="1" t="s">
        <v>114</v>
      </c>
      <c r="J870" s="64">
        <v>84212</v>
      </c>
      <c r="K870" s="64">
        <v>64189</v>
      </c>
      <c r="L870" s="29">
        <v>45917</v>
      </c>
      <c r="M870" s="29" t="s">
        <v>4163</v>
      </c>
      <c r="N870" s="1" t="s">
        <v>25</v>
      </c>
      <c r="O870" s="28" t="s">
        <v>225</v>
      </c>
      <c r="P870" s="1" t="s">
        <v>216</v>
      </c>
      <c r="Q870" s="64">
        <v>10</v>
      </c>
      <c r="R870" s="1" t="s">
        <v>410</v>
      </c>
      <c r="T870" s="1" t="s">
        <v>115</v>
      </c>
      <c r="U870" s="1"/>
      <c r="V870" s="1"/>
      <c r="W870" s="4"/>
      <c r="X870" s="28"/>
      <c r="Y870" s="33"/>
      <c r="Z870" s="33"/>
      <c r="AA870" s="96"/>
      <c r="AB870" s="178"/>
      <c r="AC870" s="33">
        <v>26</v>
      </c>
      <c r="AD870" s="33">
        <v>205</v>
      </c>
      <c r="AE870" s="33" t="s">
        <v>103</v>
      </c>
      <c r="AF870" s="33" t="s">
        <v>103</v>
      </c>
      <c r="AG870" s="33"/>
      <c r="AH870" s="4"/>
      <c r="AI870" s="1"/>
      <c r="AJ870" s="1"/>
      <c r="AK870" s="1"/>
      <c r="AL870" s="5"/>
      <c r="AM870" s="164">
        <f t="shared" si="52"/>
        <v>45920</v>
      </c>
      <c r="AW870" s="96"/>
      <c r="AX870" s="37">
        <f t="shared" si="51"/>
        <v>45924</v>
      </c>
      <c r="AY870" s="182"/>
      <c r="AZ870" s="183"/>
      <c r="BA870" s="182"/>
      <c r="BB870" s="182"/>
      <c r="BC870" s="182"/>
      <c r="BD870" s="1"/>
      <c r="BE870" s="1"/>
      <c r="BF870" s="1"/>
      <c r="BG870" s="183"/>
      <c r="BH870" s="4"/>
      <c r="BI870" s="1"/>
      <c r="BJ870" s="1"/>
      <c r="BK870" s="1"/>
      <c r="BL870" s="31"/>
      <c r="BM870" s="31"/>
      <c r="BN870" s="1"/>
      <c r="BO870" s="1"/>
      <c r="BP870" s="1"/>
      <c r="BQ870" s="1"/>
      <c r="BR870" s="1"/>
      <c r="BS870" s="4"/>
      <c r="BT870" s="37">
        <f t="shared" si="53"/>
        <v>45945</v>
      </c>
      <c r="BU870" s="229"/>
      <c r="BV870" s="183"/>
      <c r="BW870" s="228"/>
      <c r="BX870" s="182"/>
      <c r="BY870" s="182"/>
      <c r="BZ870" s="1"/>
      <c r="CA870" s="1"/>
      <c r="CB870" s="1"/>
      <c r="CC870" s="183"/>
      <c r="CE870" s="1"/>
      <c r="CF870" s="1"/>
      <c r="CG870" s="1"/>
      <c r="CH870" s="1"/>
      <c r="CI870" s="1"/>
      <c r="CJ870" s="1"/>
      <c r="CK870" s="1"/>
      <c r="CL870" s="1"/>
      <c r="CM870" s="1"/>
      <c r="CN870" s="1"/>
      <c r="CO870" s="1"/>
    </row>
    <row r="871" spans="1:93" ht="30" customHeight="1" x14ac:dyDescent="0.2">
      <c r="A871" s="1">
        <v>865</v>
      </c>
      <c r="B871" s="1" t="s">
        <v>405</v>
      </c>
      <c r="C871" s="1" t="s">
        <v>404</v>
      </c>
      <c r="D871" s="1" t="s">
        <v>408</v>
      </c>
      <c r="E871" s="1"/>
      <c r="F871" s="1" t="s">
        <v>74</v>
      </c>
      <c r="G871" s="1">
        <v>2</v>
      </c>
      <c r="H871" s="1" t="s">
        <v>341</v>
      </c>
      <c r="I871" s="1" t="s">
        <v>114</v>
      </c>
      <c r="J871" s="64">
        <v>62810</v>
      </c>
      <c r="K871" s="64">
        <v>64190</v>
      </c>
      <c r="L871" s="29">
        <v>45917</v>
      </c>
      <c r="M871" s="29" t="s">
        <v>4163</v>
      </c>
      <c r="N871" s="1" t="s">
        <v>25</v>
      </c>
      <c r="O871" s="28" t="s">
        <v>225</v>
      </c>
      <c r="P871" s="1" t="s">
        <v>216</v>
      </c>
      <c r="Q871" s="64">
        <v>9</v>
      </c>
      <c r="R871" s="1" t="s">
        <v>410</v>
      </c>
      <c r="T871" s="1" t="s">
        <v>115</v>
      </c>
      <c r="U871" s="1"/>
      <c r="V871" s="1"/>
      <c r="W871" s="4"/>
      <c r="X871" s="28"/>
      <c r="Y871" s="33"/>
      <c r="Z871" s="33"/>
      <c r="AA871" s="96"/>
      <c r="AB871" s="178"/>
      <c r="AC871" s="33">
        <v>26.5</v>
      </c>
      <c r="AD871" s="33">
        <v>210</v>
      </c>
      <c r="AE871" s="33" t="s">
        <v>103</v>
      </c>
      <c r="AF871" s="33" t="s">
        <v>103</v>
      </c>
      <c r="AG871" s="33"/>
      <c r="AH871" s="4"/>
      <c r="AI871" s="1"/>
      <c r="AJ871" s="1"/>
      <c r="AK871" s="1"/>
      <c r="AL871" s="5"/>
      <c r="AM871" s="164">
        <f t="shared" si="52"/>
        <v>45920</v>
      </c>
      <c r="AW871" s="96"/>
      <c r="AX871" s="37">
        <f t="shared" si="51"/>
        <v>45924</v>
      </c>
      <c r="AY871" s="182"/>
      <c r="AZ871" s="183"/>
      <c r="BA871" s="182"/>
      <c r="BB871" s="182"/>
      <c r="BC871" s="182"/>
      <c r="BD871" s="1"/>
      <c r="BE871" s="1"/>
      <c r="BF871" s="1"/>
      <c r="BG871" s="183"/>
      <c r="BH871" s="4"/>
      <c r="BI871" s="1"/>
      <c r="BJ871" s="1"/>
      <c r="BK871" s="1"/>
      <c r="BL871" s="31"/>
      <c r="BM871" s="31"/>
      <c r="BN871" s="1"/>
      <c r="BO871" s="1"/>
      <c r="BP871" s="1"/>
      <c r="BQ871" s="1"/>
      <c r="BR871" s="1"/>
      <c r="BS871" s="4"/>
      <c r="BT871" s="37">
        <f t="shared" si="53"/>
        <v>45945</v>
      </c>
      <c r="BU871" s="229"/>
      <c r="BV871" s="183"/>
      <c r="BW871" s="228"/>
      <c r="BX871" s="182"/>
      <c r="BY871" s="182"/>
      <c r="BZ871" s="1"/>
      <c r="CA871" s="1"/>
      <c r="CB871" s="1"/>
      <c r="CC871" s="183"/>
      <c r="CE871" s="1"/>
      <c r="CF871" s="1"/>
      <c r="CG871" s="1"/>
      <c r="CH871" s="1"/>
      <c r="CI871" s="1"/>
      <c r="CJ871" s="1"/>
      <c r="CK871" s="1"/>
      <c r="CL871" s="1"/>
      <c r="CM871" s="1"/>
      <c r="CN871" s="1"/>
      <c r="CO871" s="1"/>
    </row>
    <row r="872" spans="1:93" ht="30" customHeight="1" x14ac:dyDescent="0.2">
      <c r="A872" s="1">
        <v>866</v>
      </c>
      <c r="B872" s="1" t="s">
        <v>405</v>
      </c>
      <c r="C872" s="1" t="s">
        <v>404</v>
      </c>
      <c r="D872" s="1" t="s">
        <v>408</v>
      </c>
      <c r="E872" s="1"/>
      <c r="F872" s="1" t="s">
        <v>74</v>
      </c>
      <c r="G872" s="1">
        <v>2</v>
      </c>
      <c r="H872" s="1" t="s">
        <v>341</v>
      </c>
      <c r="I872" s="1" t="s">
        <v>114</v>
      </c>
      <c r="J872" s="64">
        <v>78412</v>
      </c>
      <c r="K872" s="64">
        <v>64191</v>
      </c>
      <c r="L872" s="29">
        <v>45917</v>
      </c>
      <c r="M872" s="29" t="s">
        <v>4163</v>
      </c>
      <c r="N872" s="1" t="s">
        <v>25</v>
      </c>
      <c r="O872" s="28" t="s">
        <v>225</v>
      </c>
      <c r="P872" s="1" t="s">
        <v>216</v>
      </c>
      <c r="Q872" s="64">
        <v>10</v>
      </c>
      <c r="R872" s="1" t="s">
        <v>410</v>
      </c>
      <c r="T872" s="1" t="s">
        <v>115</v>
      </c>
      <c r="U872" s="1"/>
      <c r="V872" s="1"/>
      <c r="W872" s="4"/>
      <c r="X872" s="28"/>
      <c r="Y872" s="33"/>
      <c r="Z872" s="33"/>
      <c r="AA872" s="96"/>
      <c r="AB872" s="178"/>
      <c r="AC872" s="33">
        <v>26.5</v>
      </c>
      <c r="AD872" s="33">
        <v>220</v>
      </c>
      <c r="AE872" s="33" t="s">
        <v>103</v>
      </c>
      <c r="AF872" s="33" t="s">
        <v>103</v>
      </c>
      <c r="AG872" s="33"/>
      <c r="AH872" s="4"/>
      <c r="AI872" s="1"/>
      <c r="AJ872" s="1"/>
      <c r="AK872" s="1"/>
      <c r="AL872" s="5"/>
      <c r="AM872" s="164">
        <f t="shared" si="52"/>
        <v>45920</v>
      </c>
      <c r="AW872" s="96"/>
      <c r="AX872" s="37">
        <f t="shared" si="51"/>
        <v>45924</v>
      </c>
      <c r="AY872" s="182"/>
      <c r="AZ872" s="183"/>
      <c r="BA872" s="182"/>
      <c r="BB872" s="182"/>
      <c r="BC872" s="182"/>
      <c r="BD872" s="1"/>
      <c r="BE872" s="1"/>
      <c r="BF872" s="1"/>
      <c r="BG872" s="183"/>
      <c r="BH872" s="4"/>
      <c r="BI872" s="1"/>
      <c r="BJ872" s="1"/>
      <c r="BK872" s="1"/>
      <c r="BL872" s="31"/>
      <c r="BM872" s="31"/>
      <c r="BN872" s="1"/>
      <c r="BO872" s="1"/>
      <c r="BP872" s="1"/>
      <c r="BQ872" s="1"/>
      <c r="BR872" s="1"/>
      <c r="BS872" s="4"/>
      <c r="BT872" s="37">
        <f t="shared" si="53"/>
        <v>45945</v>
      </c>
      <c r="BU872" s="229"/>
      <c r="BV872" s="183"/>
      <c r="BW872" s="228"/>
      <c r="BX872" s="182"/>
      <c r="BY872" s="182"/>
      <c r="BZ872" s="1"/>
      <c r="CA872" s="1"/>
      <c r="CB872" s="1"/>
      <c r="CC872" s="183"/>
      <c r="CE872" s="1"/>
      <c r="CF872" s="1"/>
      <c r="CG872" s="1"/>
      <c r="CH872" s="1"/>
      <c r="CI872" s="1"/>
      <c r="CJ872" s="1"/>
      <c r="CK872" s="1"/>
      <c r="CL872" s="1"/>
      <c r="CM872" s="1"/>
      <c r="CN872" s="1"/>
      <c r="CO872" s="1"/>
    </row>
    <row r="873" spans="1:93" ht="30" customHeight="1" x14ac:dyDescent="0.2">
      <c r="A873" s="1">
        <v>867</v>
      </c>
      <c r="B873" s="1" t="s">
        <v>405</v>
      </c>
      <c r="C873" s="1" t="s">
        <v>404</v>
      </c>
      <c r="D873" s="1" t="s">
        <v>408</v>
      </c>
      <c r="E873" s="1"/>
      <c r="F873" s="1" t="s">
        <v>74</v>
      </c>
      <c r="G873" s="1">
        <v>2</v>
      </c>
      <c r="H873" s="1" t="s">
        <v>341</v>
      </c>
      <c r="I873" s="1" t="s">
        <v>114</v>
      </c>
      <c r="J873" s="64">
        <v>69410</v>
      </c>
      <c r="K873" s="64">
        <v>64192</v>
      </c>
      <c r="L873" s="29">
        <v>45917</v>
      </c>
      <c r="M873" s="29" t="s">
        <v>4163</v>
      </c>
      <c r="N873" s="1" t="s">
        <v>25</v>
      </c>
      <c r="O873" s="28" t="s">
        <v>225</v>
      </c>
      <c r="P873" s="1" t="s">
        <v>216</v>
      </c>
      <c r="Q873" s="64">
        <v>9</v>
      </c>
      <c r="R873" s="1" t="s">
        <v>410</v>
      </c>
      <c r="T873" s="1" t="s">
        <v>115</v>
      </c>
      <c r="U873" s="1"/>
      <c r="V873" s="1"/>
      <c r="W873" s="4"/>
      <c r="X873" s="28"/>
      <c r="Y873" s="33"/>
      <c r="Z873" s="33"/>
      <c r="AA873" s="96"/>
      <c r="AB873" s="178"/>
      <c r="AC873" s="33">
        <v>28.5</v>
      </c>
      <c r="AD873" s="33">
        <v>230</v>
      </c>
      <c r="AE873" s="33" t="s">
        <v>103</v>
      </c>
      <c r="AF873" s="33" t="s">
        <v>103</v>
      </c>
      <c r="AG873" s="33"/>
      <c r="AH873" s="4"/>
      <c r="AI873" s="1"/>
      <c r="AJ873" s="1"/>
      <c r="AK873" s="1"/>
      <c r="AL873" s="5"/>
      <c r="AM873" s="164">
        <f t="shared" si="52"/>
        <v>45920</v>
      </c>
      <c r="AW873" s="96"/>
      <c r="AX873" s="37">
        <f t="shared" si="51"/>
        <v>45924</v>
      </c>
      <c r="AY873" s="182"/>
      <c r="AZ873" s="183"/>
      <c r="BA873" s="182"/>
      <c r="BB873" s="182"/>
      <c r="BC873" s="182"/>
      <c r="BD873" s="1"/>
      <c r="BE873" s="1"/>
      <c r="BF873" s="1"/>
      <c r="BG873" s="183"/>
      <c r="BH873" s="4"/>
      <c r="BI873" s="1"/>
      <c r="BJ873" s="1"/>
      <c r="BK873" s="1"/>
      <c r="BL873" s="31"/>
      <c r="BM873" s="31"/>
      <c r="BN873" s="1"/>
      <c r="BO873" s="1"/>
      <c r="BP873" s="1"/>
      <c r="BQ873" s="1"/>
      <c r="BR873" s="1"/>
      <c r="BS873" s="4"/>
      <c r="BT873" s="37">
        <f t="shared" si="53"/>
        <v>45945</v>
      </c>
      <c r="BU873" s="229"/>
      <c r="BV873" s="183"/>
      <c r="BW873" s="228"/>
      <c r="BX873" s="182"/>
      <c r="BY873" s="182"/>
      <c r="BZ873" s="1"/>
      <c r="CA873" s="1"/>
      <c r="CB873" s="1"/>
      <c r="CC873" s="183"/>
      <c r="CE873" s="1"/>
      <c r="CF873" s="1"/>
      <c r="CG873" s="1"/>
      <c r="CH873" s="1"/>
      <c r="CI873" s="1"/>
      <c r="CJ873" s="1"/>
      <c r="CK873" s="1"/>
      <c r="CL873" s="1"/>
      <c r="CM873" s="1"/>
      <c r="CN873" s="1"/>
      <c r="CO873" s="1"/>
    </row>
    <row r="874" spans="1:93" ht="30" customHeight="1" x14ac:dyDescent="0.2">
      <c r="A874" s="1">
        <v>868</v>
      </c>
      <c r="B874" s="1" t="s">
        <v>405</v>
      </c>
      <c r="C874" s="1" t="s">
        <v>404</v>
      </c>
      <c r="D874" s="1" t="s">
        <v>408</v>
      </c>
      <c r="E874" s="1"/>
      <c r="F874" s="1" t="s">
        <v>74</v>
      </c>
      <c r="G874" s="1">
        <v>2</v>
      </c>
      <c r="H874" s="1" t="s">
        <v>341</v>
      </c>
      <c r="I874" s="1" t="s">
        <v>114</v>
      </c>
      <c r="J874" s="64">
        <v>83612</v>
      </c>
      <c r="K874" s="64">
        <v>64193</v>
      </c>
      <c r="L874" s="29">
        <v>45917</v>
      </c>
      <c r="M874" s="29" t="s">
        <v>4163</v>
      </c>
      <c r="N874" s="1" t="s">
        <v>25</v>
      </c>
      <c r="O874" s="28" t="s">
        <v>225</v>
      </c>
      <c r="P874" s="1" t="s">
        <v>216</v>
      </c>
      <c r="Q874" s="64">
        <v>10</v>
      </c>
      <c r="R874" s="1" t="s">
        <v>410</v>
      </c>
      <c r="T874" s="1" t="s">
        <v>115</v>
      </c>
      <c r="U874" s="1"/>
      <c r="V874" s="1"/>
      <c r="W874" s="4"/>
      <c r="X874" s="28"/>
      <c r="Y874" s="33"/>
      <c r="Z874" s="33"/>
      <c r="AA874" s="96"/>
      <c r="AB874" s="178"/>
      <c r="AC874" s="33">
        <v>27.5</v>
      </c>
      <c r="AD874" s="33">
        <v>220</v>
      </c>
      <c r="AE874" s="33" t="s">
        <v>103</v>
      </c>
      <c r="AF874" s="33" t="s">
        <v>103</v>
      </c>
      <c r="AG874" s="33"/>
      <c r="AH874" s="4"/>
      <c r="AI874" s="1"/>
      <c r="AJ874" s="1"/>
      <c r="AK874" s="1"/>
      <c r="AL874" s="5"/>
      <c r="AM874" s="164">
        <f t="shared" si="52"/>
        <v>45920</v>
      </c>
      <c r="AW874" s="96"/>
      <c r="AX874" s="37">
        <f t="shared" si="51"/>
        <v>45924</v>
      </c>
      <c r="AY874" s="182"/>
      <c r="AZ874" s="183"/>
      <c r="BA874" s="182"/>
      <c r="BB874" s="182"/>
      <c r="BC874" s="182"/>
      <c r="BD874" s="1"/>
      <c r="BE874" s="1"/>
      <c r="BF874" s="1"/>
      <c r="BG874" s="183"/>
      <c r="BH874" s="4"/>
      <c r="BI874" s="1"/>
      <c r="BJ874" s="1"/>
      <c r="BK874" s="1"/>
      <c r="BL874" s="31"/>
      <c r="BM874" s="31"/>
      <c r="BN874" s="1"/>
      <c r="BO874" s="1"/>
      <c r="BP874" s="1"/>
      <c r="BQ874" s="1"/>
      <c r="BR874" s="1"/>
      <c r="BS874" s="4"/>
      <c r="BT874" s="37">
        <f t="shared" si="53"/>
        <v>45945</v>
      </c>
      <c r="BU874" s="229"/>
      <c r="BV874" s="183"/>
      <c r="BW874" s="228"/>
      <c r="BX874" s="182"/>
      <c r="BY874" s="182"/>
      <c r="BZ874" s="1"/>
      <c r="CA874" s="1"/>
      <c r="CB874" s="1"/>
      <c r="CC874" s="183"/>
      <c r="CE874" s="1"/>
      <c r="CF874" s="1"/>
      <c r="CG874" s="1"/>
      <c r="CH874" s="1"/>
      <c r="CI874" s="1"/>
      <c r="CJ874" s="1"/>
      <c r="CK874" s="1"/>
      <c r="CL874" s="1"/>
      <c r="CM874" s="1"/>
      <c r="CN874" s="1"/>
      <c r="CO874" s="1"/>
    </row>
    <row r="875" spans="1:93" ht="30" customHeight="1" x14ac:dyDescent="0.2">
      <c r="A875" s="1">
        <v>869</v>
      </c>
      <c r="B875" s="1" t="s">
        <v>405</v>
      </c>
      <c r="C875" s="1" t="s">
        <v>404</v>
      </c>
      <c r="D875" s="1" t="s">
        <v>408</v>
      </c>
      <c r="E875" s="1"/>
      <c r="F875" s="1" t="s">
        <v>74</v>
      </c>
      <c r="G875" s="1">
        <v>2</v>
      </c>
      <c r="H875" s="1" t="s">
        <v>341</v>
      </c>
      <c r="I875" s="1" t="s">
        <v>114</v>
      </c>
      <c r="J875" s="64">
        <v>66010</v>
      </c>
      <c r="K875" s="64">
        <v>64194</v>
      </c>
      <c r="L875" s="29">
        <v>45917</v>
      </c>
      <c r="M875" s="29" t="s">
        <v>4163</v>
      </c>
      <c r="N875" s="1" t="s">
        <v>25</v>
      </c>
      <c r="O875" s="28" t="s">
        <v>225</v>
      </c>
      <c r="P875" s="1" t="s">
        <v>216</v>
      </c>
      <c r="Q875" s="64">
        <v>9</v>
      </c>
      <c r="R875" s="1" t="s">
        <v>410</v>
      </c>
      <c r="T875" s="1" t="s">
        <v>115</v>
      </c>
      <c r="U875" s="1"/>
      <c r="V875" s="1"/>
      <c r="W875" s="4"/>
      <c r="X875" s="28"/>
      <c r="Y875" s="33"/>
      <c r="Z875" s="33"/>
      <c r="AA875" s="96"/>
      <c r="AB875" s="178"/>
      <c r="AC875" s="33">
        <v>27.5</v>
      </c>
      <c r="AD875" s="33">
        <v>230</v>
      </c>
      <c r="AE875" s="33" t="s">
        <v>103</v>
      </c>
      <c r="AF875" s="33" t="s">
        <v>103</v>
      </c>
      <c r="AG875" s="33"/>
      <c r="AH875" s="4"/>
      <c r="AI875" s="1"/>
      <c r="AJ875" s="1"/>
      <c r="AK875" s="1"/>
      <c r="AL875" s="5"/>
      <c r="AM875" s="164">
        <f t="shared" si="52"/>
        <v>45920</v>
      </c>
      <c r="AW875" s="96"/>
      <c r="AX875" s="37">
        <f t="shared" si="51"/>
        <v>45924</v>
      </c>
      <c r="AY875" s="182"/>
      <c r="AZ875" s="183"/>
      <c r="BA875" s="182"/>
      <c r="BB875" s="182"/>
      <c r="BC875" s="182"/>
      <c r="BD875" s="1"/>
      <c r="BE875" s="1"/>
      <c r="BF875" s="1"/>
      <c r="BG875" s="183"/>
      <c r="BH875" s="4"/>
      <c r="BI875" s="1"/>
      <c r="BJ875" s="1"/>
      <c r="BK875" s="1"/>
      <c r="BL875" s="31"/>
      <c r="BM875" s="31"/>
      <c r="BN875" s="1"/>
      <c r="BO875" s="1"/>
      <c r="BP875" s="1"/>
      <c r="BQ875" s="1"/>
      <c r="BR875" s="1"/>
      <c r="BS875" s="4"/>
      <c r="BT875" s="37">
        <f t="shared" si="53"/>
        <v>45945</v>
      </c>
      <c r="BU875" s="229"/>
      <c r="BV875" s="183"/>
      <c r="BW875" s="228"/>
      <c r="BX875" s="182"/>
      <c r="BY875" s="182"/>
      <c r="BZ875" s="1"/>
      <c r="CA875" s="1"/>
      <c r="CB875" s="1"/>
      <c r="CC875" s="183"/>
      <c r="CE875" s="1"/>
      <c r="CF875" s="1"/>
      <c r="CG875" s="1"/>
      <c r="CH875" s="1"/>
      <c r="CI875" s="1"/>
      <c r="CJ875" s="1"/>
      <c r="CK875" s="1"/>
      <c r="CL875" s="1"/>
      <c r="CM875" s="1"/>
      <c r="CN875" s="1"/>
      <c r="CO875" s="1"/>
    </row>
    <row r="876" spans="1:93" ht="30" customHeight="1" x14ac:dyDescent="0.2">
      <c r="A876" s="1">
        <v>870</v>
      </c>
      <c r="B876" s="1" t="s">
        <v>405</v>
      </c>
      <c r="C876" s="1" t="s">
        <v>404</v>
      </c>
      <c r="D876" s="1" t="s">
        <v>408</v>
      </c>
      <c r="E876" s="1"/>
      <c r="F876" s="1" t="s">
        <v>74</v>
      </c>
      <c r="G876" s="1">
        <v>2</v>
      </c>
      <c r="H876" s="1" t="s">
        <v>341</v>
      </c>
      <c r="I876" s="1" t="s">
        <v>114</v>
      </c>
      <c r="J876" s="64">
        <v>83912</v>
      </c>
      <c r="K876" s="64">
        <v>64195</v>
      </c>
      <c r="L876" s="29">
        <v>45917</v>
      </c>
      <c r="M876" s="29" t="s">
        <v>4163</v>
      </c>
      <c r="N876" s="1" t="s">
        <v>25</v>
      </c>
      <c r="O876" s="28" t="s">
        <v>225</v>
      </c>
      <c r="P876" s="1" t="s">
        <v>216</v>
      </c>
      <c r="Q876" s="64">
        <v>10</v>
      </c>
      <c r="R876" s="1" t="s">
        <v>410</v>
      </c>
      <c r="S876" s="1">
        <v>6</v>
      </c>
      <c r="T876" s="1" t="s">
        <v>115</v>
      </c>
      <c r="U876" s="1"/>
      <c r="V876" s="1"/>
      <c r="W876" s="4"/>
      <c r="X876" s="28"/>
      <c r="Y876" s="33"/>
      <c r="Z876" s="33"/>
      <c r="AA876" s="96"/>
      <c r="AB876" s="178"/>
      <c r="AC876" s="33">
        <v>26.5</v>
      </c>
      <c r="AD876" s="33">
        <v>215</v>
      </c>
      <c r="AE876" s="33" t="s">
        <v>103</v>
      </c>
      <c r="AF876" s="33" t="s">
        <v>103</v>
      </c>
      <c r="AG876" s="33"/>
      <c r="AH876" s="4"/>
      <c r="AI876" s="1"/>
      <c r="AJ876" s="1"/>
      <c r="AK876" s="1"/>
      <c r="AL876" s="5"/>
      <c r="AM876" s="164">
        <f t="shared" si="52"/>
        <v>45920</v>
      </c>
      <c r="AW876" s="96"/>
      <c r="AX876" s="37">
        <f t="shared" si="51"/>
        <v>45924</v>
      </c>
      <c r="AY876" s="182" t="s">
        <v>422</v>
      </c>
      <c r="AZ876" s="183"/>
      <c r="BA876" s="182">
        <v>44.9</v>
      </c>
      <c r="BB876" s="182">
        <v>46.5</v>
      </c>
      <c r="BC876" s="182">
        <v>43.2</v>
      </c>
      <c r="BD876" s="1"/>
      <c r="BE876" s="1"/>
      <c r="BF876" s="1"/>
      <c r="BG876" s="182">
        <f>AVERAGE(BA869:BC876)</f>
        <v>44.866666666666674</v>
      </c>
      <c r="BH876" s="4"/>
      <c r="BI876" s="1"/>
      <c r="BJ876" s="1"/>
      <c r="BK876" s="1"/>
      <c r="BL876" s="31"/>
      <c r="BM876" s="31"/>
      <c r="BN876" s="1"/>
      <c r="BO876" s="1"/>
      <c r="BP876" s="1"/>
      <c r="BQ876" s="1"/>
      <c r="BR876" s="1"/>
      <c r="BS876" s="4"/>
      <c r="BT876" s="37">
        <f t="shared" si="53"/>
        <v>45945</v>
      </c>
      <c r="BU876" s="229" t="s">
        <v>422</v>
      </c>
      <c r="BV876" s="183"/>
      <c r="BW876" s="228">
        <v>52.6</v>
      </c>
      <c r="BX876" s="182">
        <v>54.2</v>
      </c>
      <c r="BY876" s="182">
        <v>55</v>
      </c>
      <c r="BZ876" s="1"/>
      <c r="CA876" s="1"/>
      <c r="CB876" s="1"/>
      <c r="CC876" s="182">
        <f>AVERAGE(BW869:BY876)</f>
        <v>53.933333333333337</v>
      </c>
      <c r="CE876" s="1"/>
      <c r="CF876" s="1"/>
      <c r="CG876" s="1"/>
      <c r="CH876" s="1"/>
      <c r="CI876" s="1"/>
      <c r="CJ876" s="1"/>
      <c r="CK876" s="1"/>
      <c r="CL876" s="1"/>
      <c r="CM876" s="1"/>
      <c r="CN876" s="1"/>
      <c r="CO876" s="1"/>
    </row>
    <row r="877" spans="1:93" ht="30" customHeight="1" x14ac:dyDescent="0.2">
      <c r="A877" s="1">
        <v>871</v>
      </c>
      <c r="B877" s="1" t="s">
        <v>405</v>
      </c>
      <c r="C877" s="1" t="s">
        <v>404</v>
      </c>
      <c r="D877" s="1" t="s">
        <v>408</v>
      </c>
      <c r="E877" s="1"/>
      <c r="F877" s="1" t="s">
        <v>74</v>
      </c>
      <c r="G877" s="1">
        <v>2</v>
      </c>
      <c r="H877" s="1" t="s">
        <v>341</v>
      </c>
      <c r="I877" s="1" t="s">
        <v>114</v>
      </c>
      <c r="J877" s="64">
        <v>82112</v>
      </c>
      <c r="K877" s="64">
        <v>64196</v>
      </c>
      <c r="L877" s="29">
        <v>45917</v>
      </c>
      <c r="M877" s="29" t="s">
        <v>4163</v>
      </c>
      <c r="N877" s="1" t="s">
        <v>25</v>
      </c>
      <c r="O877" s="28" t="s">
        <v>225</v>
      </c>
      <c r="P877" s="1" t="s">
        <v>216</v>
      </c>
      <c r="Q877" s="64">
        <v>10</v>
      </c>
      <c r="R877" s="1" t="s">
        <v>410</v>
      </c>
      <c r="T877" s="1" t="s">
        <v>115</v>
      </c>
      <c r="U877" s="1"/>
      <c r="V877" s="1"/>
      <c r="W877" s="4"/>
      <c r="X877" s="28"/>
      <c r="Y877" s="33"/>
      <c r="Z877" s="33"/>
      <c r="AA877" s="96"/>
      <c r="AB877" s="178"/>
      <c r="AC877" s="33">
        <v>27</v>
      </c>
      <c r="AD877" s="33">
        <v>200</v>
      </c>
      <c r="AE877" s="33" t="s">
        <v>103</v>
      </c>
      <c r="AF877" s="33" t="s">
        <v>103</v>
      </c>
      <c r="AG877" s="33"/>
      <c r="AH877" s="4"/>
      <c r="AI877" s="1"/>
      <c r="AJ877" s="1"/>
      <c r="AK877" s="1"/>
      <c r="AL877" s="5"/>
      <c r="AM877" s="164">
        <f t="shared" si="52"/>
        <v>45920</v>
      </c>
      <c r="AW877" s="96"/>
      <c r="AX877" s="37">
        <f t="shared" si="51"/>
        <v>45924</v>
      </c>
      <c r="AY877" s="182"/>
      <c r="AZ877" s="183"/>
      <c r="BA877" s="182"/>
      <c r="BB877" s="182"/>
      <c r="BC877" s="182"/>
      <c r="BD877" s="1"/>
      <c r="BE877" s="1"/>
      <c r="BF877" s="1"/>
      <c r="BG877" s="182"/>
      <c r="BH877" s="4"/>
      <c r="BI877" s="1"/>
      <c r="BJ877" s="1"/>
      <c r="BK877" s="1"/>
      <c r="BL877" s="31"/>
      <c r="BM877" s="31"/>
      <c r="BN877" s="1"/>
      <c r="BO877" s="1"/>
      <c r="BP877" s="1"/>
      <c r="BQ877" s="1"/>
      <c r="BR877" s="1"/>
      <c r="BS877" s="4"/>
      <c r="BT877" s="37">
        <f t="shared" si="53"/>
        <v>45945</v>
      </c>
      <c r="BU877" s="229"/>
      <c r="BV877" s="183"/>
      <c r="BW877" s="228"/>
      <c r="BX877" s="182"/>
      <c r="BY877" s="182"/>
      <c r="BZ877" s="1"/>
      <c r="CA877" s="1"/>
      <c r="CB877" s="1"/>
      <c r="CC877" s="182"/>
      <c r="CE877" s="1"/>
      <c r="CF877" s="1"/>
      <c r="CG877" s="1"/>
      <c r="CH877" s="1"/>
      <c r="CI877" s="1"/>
      <c r="CJ877" s="1"/>
      <c r="CK877" s="1"/>
      <c r="CL877" s="1"/>
      <c r="CM877" s="1"/>
      <c r="CN877" s="1"/>
      <c r="CO877" s="1"/>
    </row>
    <row r="878" spans="1:93" ht="30" customHeight="1" x14ac:dyDescent="0.2">
      <c r="A878" s="1">
        <v>872</v>
      </c>
      <c r="B878" s="1" t="s">
        <v>405</v>
      </c>
      <c r="C878" s="1" t="s">
        <v>404</v>
      </c>
      <c r="D878" s="1" t="s">
        <v>408</v>
      </c>
      <c r="E878" s="1"/>
      <c r="F878" s="1" t="s">
        <v>74</v>
      </c>
      <c r="G878" s="1">
        <v>2</v>
      </c>
      <c r="H878" s="1" t="s">
        <v>341</v>
      </c>
      <c r="I878" s="1" t="s">
        <v>114</v>
      </c>
      <c r="J878" s="64">
        <v>82912</v>
      </c>
      <c r="K878" s="64">
        <v>64197</v>
      </c>
      <c r="L878" s="29">
        <v>45917</v>
      </c>
      <c r="M878" s="29" t="s">
        <v>4163</v>
      </c>
      <c r="N878" s="1" t="s">
        <v>25</v>
      </c>
      <c r="O878" s="28" t="s">
        <v>225</v>
      </c>
      <c r="P878" s="1" t="s">
        <v>216</v>
      </c>
      <c r="Q878" s="64">
        <v>10</v>
      </c>
      <c r="R878" s="1" t="s">
        <v>410</v>
      </c>
      <c r="T878" s="1" t="s">
        <v>115</v>
      </c>
      <c r="U878" s="1"/>
      <c r="V878" s="1"/>
      <c r="W878" s="4"/>
      <c r="X878" s="28"/>
      <c r="Y878" s="33"/>
      <c r="Z878" s="33"/>
      <c r="AA878" s="96"/>
      <c r="AB878" s="178"/>
      <c r="AC878" s="33">
        <v>27</v>
      </c>
      <c r="AD878" s="33">
        <v>225</v>
      </c>
      <c r="AE878" s="33" t="s">
        <v>103</v>
      </c>
      <c r="AF878" s="33" t="s">
        <v>103</v>
      </c>
      <c r="AG878" s="33"/>
      <c r="AH878" s="4"/>
      <c r="AI878" s="1"/>
      <c r="AJ878" s="1"/>
      <c r="AK878" s="1"/>
      <c r="AL878" s="5"/>
      <c r="AM878" s="164">
        <f t="shared" si="52"/>
        <v>45920</v>
      </c>
      <c r="AW878" s="96"/>
      <c r="AX878" s="37">
        <f t="shared" si="51"/>
        <v>45924</v>
      </c>
      <c r="AY878" s="182"/>
      <c r="AZ878" s="183"/>
      <c r="BA878" s="182"/>
      <c r="BB878" s="182"/>
      <c r="BC878" s="182"/>
      <c r="BD878" s="1"/>
      <c r="BE878" s="1"/>
      <c r="BF878" s="1"/>
      <c r="BG878" s="182"/>
      <c r="BH878" s="4"/>
      <c r="BI878" s="1"/>
      <c r="BJ878" s="1"/>
      <c r="BK878" s="1"/>
      <c r="BL878" s="31"/>
      <c r="BM878" s="31"/>
      <c r="BN878" s="1"/>
      <c r="BO878" s="1"/>
      <c r="BP878" s="1"/>
      <c r="BQ878" s="1"/>
      <c r="BR878" s="1"/>
      <c r="BS878" s="4"/>
      <c r="BT878" s="37">
        <f t="shared" si="53"/>
        <v>45945</v>
      </c>
      <c r="BU878" s="229"/>
      <c r="BV878" s="183"/>
      <c r="BW878" s="228"/>
      <c r="BX878" s="182"/>
      <c r="BY878" s="182"/>
      <c r="BZ878" s="1"/>
      <c r="CA878" s="1"/>
      <c r="CB878" s="1"/>
      <c r="CC878" s="182"/>
      <c r="CE878" s="1"/>
      <c r="CF878" s="1"/>
      <c r="CG878" s="1"/>
      <c r="CH878" s="1"/>
      <c r="CI878" s="1"/>
      <c r="CJ878" s="1"/>
      <c r="CK878" s="1"/>
      <c r="CL878" s="1"/>
      <c r="CM878" s="1"/>
      <c r="CN878" s="1"/>
      <c r="CO878" s="1"/>
    </row>
    <row r="879" spans="1:93" ht="30" customHeight="1" x14ac:dyDescent="0.2">
      <c r="A879" s="1">
        <v>873</v>
      </c>
      <c r="B879" s="1" t="s">
        <v>405</v>
      </c>
      <c r="C879" s="1" t="s">
        <v>404</v>
      </c>
      <c r="D879" s="1" t="s">
        <v>408</v>
      </c>
      <c r="E879" s="1"/>
      <c r="F879" s="1" t="s">
        <v>74</v>
      </c>
      <c r="G879" s="1">
        <v>2</v>
      </c>
      <c r="H879" s="1" t="s">
        <v>341</v>
      </c>
      <c r="I879" s="1" t="s">
        <v>114</v>
      </c>
      <c r="J879" s="64">
        <v>82712</v>
      </c>
      <c r="K879" s="64">
        <v>64198</v>
      </c>
      <c r="L879" s="29">
        <v>45917</v>
      </c>
      <c r="M879" s="29" t="s">
        <v>4163</v>
      </c>
      <c r="N879" s="1" t="s">
        <v>25</v>
      </c>
      <c r="O879" s="28" t="s">
        <v>225</v>
      </c>
      <c r="P879" s="1" t="s">
        <v>216</v>
      </c>
      <c r="Q879" s="64">
        <v>10</v>
      </c>
      <c r="R879" s="1" t="s">
        <v>410</v>
      </c>
      <c r="T879" s="1" t="s">
        <v>115</v>
      </c>
      <c r="U879" s="1"/>
      <c r="V879" s="1"/>
      <c r="W879" s="4"/>
      <c r="X879" s="28"/>
      <c r="Y879" s="33"/>
      <c r="Z879" s="33"/>
      <c r="AA879" s="96"/>
      <c r="AB879" s="178"/>
      <c r="AC879" s="33">
        <v>25.5</v>
      </c>
      <c r="AD879" s="33">
        <v>220</v>
      </c>
      <c r="AE879" s="33" t="s">
        <v>103</v>
      </c>
      <c r="AF879" s="33" t="s">
        <v>103</v>
      </c>
      <c r="AG879" s="33"/>
      <c r="AH879" s="4"/>
      <c r="AI879" s="1"/>
      <c r="AJ879" s="1"/>
      <c r="AK879" s="1"/>
      <c r="AL879" s="5"/>
      <c r="AM879" s="164">
        <f t="shared" si="52"/>
        <v>45920</v>
      </c>
      <c r="AW879" s="96"/>
      <c r="AX879" s="37">
        <f t="shared" si="51"/>
        <v>45924</v>
      </c>
      <c r="AY879" s="182"/>
      <c r="AZ879" s="183"/>
      <c r="BA879" s="182"/>
      <c r="BB879" s="182"/>
      <c r="BC879" s="182"/>
      <c r="BD879" s="1"/>
      <c r="BE879" s="1"/>
      <c r="BF879" s="1"/>
      <c r="BG879" s="182"/>
      <c r="BH879" s="4"/>
      <c r="BI879" s="1"/>
      <c r="BJ879" s="1"/>
      <c r="BK879" s="1"/>
      <c r="BL879" s="31"/>
      <c r="BM879" s="31"/>
      <c r="BN879" s="1"/>
      <c r="BO879" s="1"/>
      <c r="BP879" s="1"/>
      <c r="BQ879" s="1"/>
      <c r="BR879" s="1"/>
      <c r="BS879" s="4"/>
      <c r="BT879" s="37">
        <f t="shared" si="53"/>
        <v>45945</v>
      </c>
      <c r="BU879" s="229"/>
      <c r="BV879" s="183"/>
      <c r="BW879" s="228"/>
      <c r="BX879" s="182"/>
      <c r="BY879" s="182"/>
      <c r="BZ879" s="1"/>
      <c r="CA879" s="1"/>
      <c r="CB879" s="1"/>
      <c r="CC879" s="182"/>
      <c r="CE879" s="1"/>
      <c r="CF879" s="1"/>
      <c r="CG879" s="1"/>
      <c r="CH879" s="1"/>
      <c r="CI879" s="1"/>
      <c r="CJ879" s="1"/>
      <c r="CK879" s="1"/>
      <c r="CL879" s="1"/>
      <c r="CM879" s="1"/>
      <c r="CN879" s="1"/>
      <c r="CO879" s="1"/>
    </row>
    <row r="880" spans="1:93" ht="30" customHeight="1" x14ac:dyDescent="0.2">
      <c r="A880" s="1">
        <v>874</v>
      </c>
      <c r="B880" s="1" t="s">
        <v>405</v>
      </c>
      <c r="C880" s="1" t="s">
        <v>404</v>
      </c>
      <c r="D880" s="1" t="s">
        <v>408</v>
      </c>
      <c r="E880" s="1"/>
      <c r="F880" s="1" t="s">
        <v>74</v>
      </c>
      <c r="G880" s="1">
        <v>2</v>
      </c>
      <c r="H880" s="1" t="s">
        <v>341</v>
      </c>
      <c r="I880" s="1" t="s">
        <v>114</v>
      </c>
      <c r="J880" s="64">
        <v>81512</v>
      </c>
      <c r="K880" s="64">
        <v>64199</v>
      </c>
      <c r="L880" s="29">
        <v>45917</v>
      </c>
      <c r="M880" s="29" t="s">
        <v>4163</v>
      </c>
      <c r="N880" s="1" t="s">
        <v>25</v>
      </c>
      <c r="O880" s="28" t="s">
        <v>225</v>
      </c>
      <c r="P880" s="1" t="s">
        <v>216</v>
      </c>
      <c r="Q880" s="64">
        <v>10</v>
      </c>
      <c r="R880" s="1" t="s">
        <v>410</v>
      </c>
      <c r="T880" s="1" t="s">
        <v>115</v>
      </c>
      <c r="U880" s="1"/>
      <c r="V880" s="1"/>
      <c r="W880" s="4"/>
      <c r="X880" s="28"/>
      <c r="Y880" s="33"/>
      <c r="Z880" s="33"/>
      <c r="AA880" s="96"/>
      <c r="AB880" s="178"/>
      <c r="AC880" s="33">
        <v>27</v>
      </c>
      <c r="AD880" s="33">
        <v>200</v>
      </c>
      <c r="AE880" s="33" t="s">
        <v>103</v>
      </c>
      <c r="AF880" s="33" t="s">
        <v>103</v>
      </c>
      <c r="AG880" s="33"/>
      <c r="AH880" s="4"/>
      <c r="AI880" s="1"/>
      <c r="AJ880" s="1"/>
      <c r="AK880" s="1"/>
      <c r="AL880" s="5"/>
      <c r="AM880" s="164">
        <f t="shared" si="52"/>
        <v>45920</v>
      </c>
      <c r="AW880" s="96"/>
      <c r="AX880" s="37">
        <f t="shared" si="51"/>
        <v>45924</v>
      </c>
      <c r="AY880" s="182"/>
      <c r="AZ880" s="183"/>
      <c r="BA880" s="182"/>
      <c r="BB880" s="182"/>
      <c r="BC880" s="182"/>
      <c r="BD880" s="1"/>
      <c r="BE880" s="1"/>
      <c r="BF880" s="1"/>
      <c r="BG880" s="182"/>
      <c r="BH880" s="4"/>
      <c r="BI880" s="1"/>
      <c r="BJ880" s="1"/>
      <c r="BK880" s="1"/>
      <c r="BL880" s="31"/>
      <c r="BM880" s="31"/>
      <c r="BN880" s="1"/>
      <c r="BO880" s="1"/>
      <c r="BP880" s="1"/>
      <c r="BQ880" s="1"/>
      <c r="BR880" s="1"/>
      <c r="BS880" s="4"/>
      <c r="BT880" s="37">
        <f t="shared" si="53"/>
        <v>45945</v>
      </c>
      <c r="BU880" s="229"/>
      <c r="BV880" s="183"/>
      <c r="BW880" s="228"/>
      <c r="BX880" s="182"/>
      <c r="BY880" s="182"/>
      <c r="BZ880" s="1"/>
      <c r="CA880" s="1"/>
      <c r="CB880" s="1"/>
      <c r="CC880" s="182"/>
      <c r="CE880" s="1"/>
      <c r="CF880" s="1"/>
      <c r="CG880" s="1"/>
      <c r="CH880" s="1"/>
      <c r="CI880" s="1"/>
      <c r="CJ880" s="1"/>
      <c r="CK880" s="1"/>
      <c r="CL880" s="1"/>
      <c r="CM880" s="1"/>
      <c r="CN880" s="1"/>
      <c r="CO880" s="1"/>
    </row>
    <row r="881" spans="1:93" ht="30" customHeight="1" x14ac:dyDescent="0.2">
      <c r="A881" s="1">
        <v>875</v>
      </c>
      <c r="B881" s="1" t="s">
        <v>405</v>
      </c>
      <c r="C881" s="1" t="s">
        <v>404</v>
      </c>
      <c r="D881" s="1" t="s">
        <v>408</v>
      </c>
      <c r="E881" s="1"/>
      <c r="F881" s="1" t="s">
        <v>74</v>
      </c>
      <c r="G881" s="1">
        <v>2</v>
      </c>
      <c r="H881" s="1" t="s">
        <v>341</v>
      </c>
      <c r="I881" s="1" t="s">
        <v>114</v>
      </c>
      <c r="J881" s="64">
        <v>67610</v>
      </c>
      <c r="K881" s="64">
        <v>64200</v>
      </c>
      <c r="L881" s="29">
        <v>45917</v>
      </c>
      <c r="M881" s="29" t="s">
        <v>4163</v>
      </c>
      <c r="N881" s="1" t="s">
        <v>25</v>
      </c>
      <c r="O881" s="28" t="s">
        <v>225</v>
      </c>
      <c r="P881" s="1" t="s">
        <v>216</v>
      </c>
      <c r="Q881" s="64">
        <v>10</v>
      </c>
      <c r="R881" s="1" t="s">
        <v>410</v>
      </c>
      <c r="T881" s="1" t="s">
        <v>115</v>
      </c>
      <c r="U881" s="1"/>
      <c r="V881" s="1"/>
      <c r="W881" s="4"/>
      <c r="X881" s="28"/>
      <c r="Y881" s="33"/>
      <c r="Z881" s="33"/>
      <c r="AA881" s="96"/>
      <c r="AB881" s="178"/>
      <c r="AC881" s="33">
        <v>26</v>
      </c>
      <c r="AD881" s="33">
        <v>215</v>
      </c>
      <c r="AE881" s="33" t="s">
        <v>103</v>
      </c>
      <c r="AF881" s="33" t="s">
        <v>103</v>
      </c>
      <c r="AG881" s="33"/>
      <c r="AH881" s="4"/>
      <c r="AI881" s="1"/>
      <c r="AJ881" s="1"/>
      <c r="AK881" s="1"/>
      <c r="AL881" s="5"/>
      <c r="AM881" s="164">
        <f t="shared" si="52"/>
        <v>45920</v>
      </c>
      <c r="AW881" s="96"/>
      <c r="AX881" s="37">
        <f t="shared" si="51"/>
        <v>45924</v>
      </c>
      <c r="AY881" s="182"/>
      <c r="AZ881" s="183"/>
      <c r="BA881" s="182"/>
      <c r="BB881" s="182"/>
      <c r="BC881" s="182"/>
      <c r="BD881" s="1"/>
      <c r="BE881" s="1"/>
      <c r="BF881" s="1"/>
      <c r="BG881" s="182"/>
      <c r="BH881" s="4"/>
      <c r="BI881" s="1"/>
      <c r="BJ881" s="1"/>
      <c r="BK881" s="1"/>
      <c r="BL881" s="31"/>
      <c r="BM881" s="31"/>
      <c r="BN881" s="1"/>
      <c r="BO881" s="1"/>
      <c r="BP881" s="1"/>
      <c r="BQ881" s="1"/>
      <c r="BR881" s="1"/>
      <c r="BS881" s="4"/>
      <c r="BT881" s="37">
        <f t="shared" si="53"/>
        <v>45945</v>
      </c>
      <c r="BU881" s="229"/>
      <c r="BV881" s="183"/>
      <c r="BW881" s="228"/>
      <c r="BX881" s="182"/>
      <c r="BY881" s="182"/>
      <c r="BZ881" s="1"/>
      <c r="CA881" s="1"/>
      <c r="CB881" s="1"/>
      <c r="CC881" s="182"/>
      <c r="CE881" s="1"/>
      <c r="CF881" s="1"/>
      <c r="CG881" s="1"/>
      <c r="CH881" s="1"/>
      <c r="CI881" s="1"/>
      <c r="CJ881" s="1"/>
      <c r="CK881" s="1"/>
      <c r="CL881" s="1"/>
      <c r="CM881" s="1"/>
      <c r="CN881" s="1"/>
      <c r="CO881" s="1"/>
    </row>
    <row r="882" spans="1:93" ht="30" customHeight="1" x14ac:dyDescent="0.2">
      <c r="A882" s="1">
        <v>876</v>
      </c>
      <c r="B882" s="1" t="s">
        <v>405</v>
      </c>
      <c r="C882" s="1" t="s">
        <v>404</v>
      </c>
      <c r="D882" s="1" t="s">
        <v>408</v>
      </c>
      <c r="E882" s="1"/>
      <c r="F882" s="1" t="s">
        <v>74</v>
      </c>
      <c r="G882" s="1">
        <v>2</v>
      </c>
      <c r="H882" s="1" t="s">
        <v>341</v>
      </c>
      <c r="I882" s="1" t="s">
        <v>114</v>
      </c>
      <c r="J882" s="64">
        <v>84212</v>
      </c>
      <c r="K882" s="64">
        <v>64202</v>
      </c>
      <c r="L882" s="29">
        <v>45917</v>
      </c>
      <c r="M882" s="29" t="s">
        <v>4163</v>
      </c>
      <c r="N882" s="1" t="s">
        <v>25</v>
      </c>
      <c r="O882" s="28" t="s">
        <v>225</v>
      </c>
      <c r="P882" s="1" t="s">
        <v>216</v>
      </c>
      <c r="Q882" s="64">
        <v>9</v>
      </c>
      <c r="R882" s="1" t="s">
        <v>410</v>
      </c>
      <c r="T882" s="1" t="s">
        <v>115</v>
      </c>
      <c r="U882" s="1"/>
      <c r="V882" s="1"/>
      <c r="W882" s="4"/>
      <c r="X882" s="28"/>
      <c r="Y882" s="33"/>
      <c r="Z882" s="33"/>
      <c r="AA882" s="96"/>
      <c r="AB882" s="178"/>
      <c r="AC882" s="33">
        <v>28</v>
      </c>
      <c r="AD882" s="33">
        <v>240</v>
      </c>
      <c r="AE882" s="33" t="s">
        <v>103</v>
      </c>
      <c r="AF882" s="33" t="s">
        <v>103</v>
      </c>
      <c r="AG882" s="33"/>
      <c r="AH882" s="4"/>
      <c r="AI882" s="1"/>
      <c r="AJ882" s="1"/>
      <c r="AK882" s="1"/>
      <c r="AL882" s="5"/>
      <c r="AM882" s="164">
        <f t="shared" si="52"/>
        <v>45920</v>
      </c>
      <c r="AW882" s="96"/>
      <c r="AX882" s="37">
        <f t="shared" si="51"/>
        <v>45924</v>
      </c>
      <c r="AY882" s="182"/>
      <c r="AZ882" s="183"/>
      <c r="BA882" s="182"/>
      <c r="BB882" s="182"/>
      <c r="BC882" s="182"/>
      <c r="BD882" s="1"/>
      <c r="BE882" s="1"/>
      <c r="BF882" s="1"/>
      <c r="BG882" s="182"/>
      <c r="BH882" s="4"/>
      <c r="BI882" s="1"/>
      <c r="BJ882" s="1"/>
      <c r="BK882" s="1"/>
      <c r="BL882" s="31"/>
      <c r="BM882" s="31"/>
      <c r="BN882" s="1"/>
      <c r="BO882" s="1"/>
      <c r="BP882" s="1"/>
      <c r="BQ882" s="1"/>
      <c r="BR882" s="1"/>
      <c r="BS882" s="4"/>
      <c r="BT882" s="37">
        <f t="shared" si="53"/>
        <v>45945</v>
      </c>
      <c r="BU882" s="229"/>
      <c r="BV882" s="183"/>
      <c r="BW882" s="228"/>
      <c r="BX882" s="182"/>
      <c r="BY882" s="182"/>
      <c r="BZ882" s="1"/>
      <c r="CA882" s="1"/>
      <c r="CB882" s="1"/>
      <c r="CC882" s="182"/>
      <c r="CE882" s="1"/>
      <c r="CF882" s="1"/>
      <c r="CG882" s="1"/>
      <c r="CH882" s="1"/>
      <c r="CI882" s="1"/>
      <c r="CJ882" s="1"/>
      <c r="CK882" s="1"/>
      <c r="CL882" s="1"/>
      <c r="CM882" s="1"/>
      <c r="CN882" s="1"/>
      <c r="CO882" s="1"/>
    </row>
    <row r="883" spans="1:93" ht="30" customHeight="1" x14ac:dyDescent="0.2">
      <c r="A883" s="1">
        <v>877</v>
      </c>
      <c r="B883" s="1" t="s">
        <v>405</v>
      </c>
      <c r="C883" s="1" t="s">
        <v>404</v>
      </c>
      <c r="D883" s="1" t="s">
        <v>408</v>
      </c>
      <c r="E883" s="1"/>
      <c r="F883" s="1" t="s">
        <v>74</v>
      </c>
      <c r="G883" s="1">
        <v>2</v>
      </c>
      <c r="H883" s="1" t="s">
        <v>341</v>
      </c>
      <c r="I883" s="1" t="s">
        <v>114</v>
      </c>
      <c r="J883" s="64">
        <v>62810</v>
      </c>
      <c r="K883" s="64">
        <v>64203</v>
      </c>
      <c r="L883" s="29">
        <v>45917</v>
      </c>
      <c r="M883" s="29" t="s">
        <v>4163</v>
      </c>
      <c r="N883" s="1" t="s">
        <v>25</v>
      </c>
      <c r="O883" s="28" t="s">
        <v>225</v>
      </c>
      <c r="P883" s="1" t="s">
        <v>216</v>
      </c>
      <c r="Q883" s="64">
        <v>10</v>
      </c>
      <c r="R883" s="1" t="s">
        <v>410</v>
      </c>
      <c r="T883" s="1" t="s">
        <v>115</v>
      </c>
      <c r="U883" s="1"/>
      <c r="V883" s="1"/>
      <c r="W883" s="4"/>
      <c r="X883" s="28"/>
      <c r="Y883" s="33"/>
      <c r="Z883" s="33"/>
      <c r="AA883" s="96"/>
      <c r="AB883" s="178"/>
      <c r="AC883" s="33">
        <v>27</v>
      </c>
      <c r="AD883" s="33">
        <v>240</v>
      </c>
      <c r="AE883" s="33" t="s">
        <v>103</v>
      </c>
      <c r="AF883" s="33" t="s">
        <v>103</v>
      </c>
      <c r="AG883" s="33"/>
      <c r="AH883" s="4"/>
      <c r="AI883" s="1"/>
      <c r="AJ883" s="1"/>
      <c r="AK883" s="1"/>
      <c r="AL883" s="5"/>
      <c r="AM883" s="164">
        <f t="shared" si="52"/>
        <v>45920</v>
      </c>
      <c r="AW883" s="96"/>
      <c r="AX883" s="37">
        <f t="shared" si="51"/>
        <v>45924</v>
      </c>
      <c r="AY883" s="182"/>
      <c r="AZ883" s="183"/>
      <c r="BA883" s="182"/>
      <c r="BB883" s="182"/>
      <c r="BC883" s="182"/>
      <c r="BD883" s="1"/>
      <c r="BE883" s="1"/>
      <c r="BF883" s="1"/>
      <c r="BG883" s="182"/>
      <c r="BH883" s="4"/>
      <c r="BI883" s="1"/>
      <c r="BJ883" s="1"/>
      <c r="BK883" s="1"/>
      <c r="BL883" s="31"/>
      <c r="BM883" s="31"/>
      <c r="BN883" s="1"/>
      <c r="BO883" s="1"/>
      <c r="BP883" s="1"/>
      <c r="BQ883" s="1"/>
      <c r="BR883" s="1"/>
      <c r="BS883" s="4"/>
      <c r="BT883" s="37">
        <f t="shared" si="53"/>
        <v>45945</v>
      </c>
      <c r="BU883" s="229"/>
      <c r="BV883" s="183"/>
      <c r="BW883" s="228"/>
      <c r="BX883" s="182"/>
      <c r="BY883" s="182"/>
      <c r="BZ883" s="1"/>
      <c r="CA883" s="1"/>
      <c r="CB883" s="1"/>
      <c r="CC883" s="182"/>
      <c r="CE883" s="1"/>
      <c r="CF883" s="1"/>
      <c r="CG883" s="1"/>
      <c r="CH883" s="1"/>
      <c r="CI883" s="1"/>
      <c r="CJ883" s="1"/>
      <c r="CK883" s="1"/>
      <c r="CL883" s="1"/>
      <c r="CM883" s="1"/>
      <c r="CN883" s="1"/>
      <c r="CO883" s="1"/>
    </row>
    <row r="884" spans="1:93" ht="30" customHeight="1" x14ac:dyDescent="0.2">
      <c r="A884" s="1">
        <v>878</v>
      </c>
      <c r="B884" s="1" t="s">
        <v>405</v>
      </c>
      <c r="C884" s="1" t="s">
        <v>404</v>
      </c>
      <c r="D884" s="1" t="s">
        <v>408</v>
      </c>
      <c r="E884" s="1"/>
      <c r="F884" s="1" t="s">
        <v>74</v>
      </c>
      <c r="G884" s="1">
        <v>2</v>
      </c>
      <c r="H884" s="1" t="s">
        <v>341</v>
      </c>
      <c r="I884" s="1" t="s">
        <v>114</v>
      </c>
      <c r="J884" s="64">
        <v>66810</v>
      </c>
      <c r="K884" s="64">
        <v>64205</v>
      </c>
      <c r="L884" s="29">
        <v>45917</v>
      </c>
      <c r="M884" s="29" t="s">
        <v>4163</v>
      </c>
      <c r="N884" s="1" t="s">
        <v>25</v>
      </c>
      <c r="O884" s="28" t="s">
        <v>225</v>
      </c>
      <c r="P884" s="1" t="s">
        <v>216</v>
      </c>
      <c r="Q884" s="64">
        <v>9</v>
      </c>
      <c r="R884" s="1" t="s">
        <v>410</v>
      </c>
      <c r="T884" s="1" t="s">
        <v>115</v>
      </c>
      <c r="U884" s="1"/>
      <c r="V884" s="1"/>
      <c r="W884" s="4"/>
      <c r="X884" s="28"/>
      <c r="Y884" s="33"/>
      <c r="Z884" s="33"/>
      <c r="AA884" s="96"/>
      <c r="AB884" s="178"/>
      <c r="AC884" s="33">
        <v>27.5</v>
      </c>
      <c r="AD884" s="33">
        <v>230</v>
      </c>
      <c r="AE884" s="33" t="s">
        <v>103</v>
      </c>
      <c r="AF884" s="33" t="s">
        <v>103</v>
      </c>
      <c r="AG884" s="33"/>
      <c r="AH884" s="4"/>
      <c r="AI884" s="1"/>
      <c r="AJ884" s="1"/>
      <c r="AK884" s="1"/>
      <c r="AL884" s="5"/>
      <c r="AM884" s="164">
        <f t="shared" si="52"/>
        <v>45920</v>
      </c>
      <c r="AW884" s="96"/>
      <c r="AX884" s="37">
        <f t="shared" si="51"/>
        <v>45924</v>
      </c>
      <c r="AY884" s="182"/>
      <c r="AZ884" s="183"/>
      <c r="BA884" s="182"/>
      <c r="BB884" s="182"/>
      <c r="BC884" s="182"/>
      <c r="BD884" s="1"/>
      <c r="BE884" s="1"/>
      <c r="BF884" s="1"/>
      <c r="BG884" s="182"/>
      <c r="BH884" s="4"/>
      <c r="BI884" s="1"/>
      <c r="BJ884" s="1"/>
      <c r="BK884" s="1"/>
      <c r="BL884" s="31"/>
      <c r="BM884" s="31"/>
      <c r="BN884" s="1"/>
      <c r="BO884" s="1"/>
      <c r="BP884" s="1"/>
      <c r="BQ884" s="1"/>
      <c r="BR884" s="1"/>
      <c r="BS884" s="4"/>
      <c r="BT884" s="37">
        <f t="shared" si="53"/>
        <v>45945</v>
      </c>
      <c r="BU884" s="229"/>
      <c r="BV884" s="183"/>
      <c r="BW884" s="228"/>
      <c r="BX884" s="182"/>
      <c r="BY884" s="182"/>
      <c r="BZ884" s="1"/>
      <c r="CA884" s="1"/>
      <c r="CB884" s="1"/>
      <c r="CC884" s="182"/>
      <c r="CE884" s="1"/>
      <c r="CF884" s="1"/>
      <c r="CG884" s="1"/>
      <c r="CH884" s="1"/>
      <c r="CI884" s="1"/>
      <c r="CJ884" s="1"/>
      <c r="CK884" s="1"/>
      <c r="CL884" s="1"/>
      <c r="CM884" s="1"/>
      <c r="CN884" s="1"/>
      <c r="CO884" s="1"/>
    </row>
    <row r="885" spans="1:93" ht="30" customHeight="1" x14ac:dyDescent="0.2">
      <c r="A885" s="1">
        <v>879</v>
      </c>
      <c r="B885" s="1" t="s">
        <v>405</v>
      </c>
      <c r="C885" s="1" t="s">
        <v>404</v>
      </c>
      <c r="D885" s="1" t="s">
        <v>408</v>
      </c>
      <c r="E885" s="1"/>
      <c r="F885" s="1" t="s">
        <v>74</v>
      </c>
      <c r="G885" s="1">
        <v>2</v>
      </c>
      <c r="H885" s="1" t="s">
        <v>341</v>
      </c>
      <c r="I885" s="1" t="s">
        <v>114</v>
      </c>
      <c r="J885" s="64">
        <v>82612</v>
      </c>
      <c r="K885" s="64">
        <v>64206</v>
      </c>
      <c r="L885" s="29">
        <v>45917</v>
      </c>
      <c r="M885" s="29" t="s">
        <v>4163</v>
      </c>
      <c r="N885" s="1" t="s">
        <v>25</v>
      </c>
      <c r="O885" s="28" t="s">
        <v>225</v>
      </c>
      <c r="P885" s="1" t="s">
        <v>216</v>
      </c>
      <c r="Q885" s="64">
        <v>9</v>
      </c>
      <c r="R885" s="1" t="s">
        <v>410</v>
      </c>
      <c r="T885" s="1" t="s">
        <v>115</v>
      </c>
      <c r="U885" s="1"/>
      <c r="V885" s="1"/>
      <c r="W885" s="4"/>
      <c r="X885" s="28"/>
      <c r="Y885" s="33"/>
      <c r="Z885" s="33"/>
      <c r="AA885" s="96"/>
      <c r="AB885" s="178"/>
      <c r="AC885" s="33">
        <v>28</v>
      </c>
      <c r="AD885" s="33">
        <v>220</v>
      </c>
      <c r="AE885" s="33" t="s">
        <v>103</v>
      </c>
      <c r="AF885" s="33" t="s">
        <v>103</v>
      </c>
      <c r="AG885" s="33"/>
      <c r="AH885" s="4"/>
      <c r="AI885" s="1"/>
      <c r="AJ885" s="1"/>
      <c r="AK885" s="1"/>
      <c r="AL885" s="5"/>
      <c r="AM885" s="164">
        <f t="shared" si="52"/>
        <v>45920</v>
      </c>
      <c r="AW885" s="96"/>
      <c r="AX885" s="37">
        <f t="shared" si="51"/>
        <v>45924</v>
      </c>
      <c r="AY885" s="182"/>
      <c r="AZ885" s="183"/>
      <c r="BA885" s="182"/>
      <c r="BB885" s="182"/>
      <c r="BC885" s="182"/>
      <c r="BD885" s="1"/>
      <c r="BE885" s="1"/>
      <c r="BF885" s="1"/>
      <c r="BG885" s="182"/>
      <c r="BH885" s="4"/>
      <c r="BI885" s="1"/>
      <c r="BJ885" s="1"/>
      <c r="BK885" s="1"/>
      <c r="BL885" s="31"/>
      <c r="BM885" s="31"/>
      <c r="BN885" s="1"/>
      <c r="BO885" s="1"/>
      <c r="BP885" s="1"/>
      <c r="BQ885" s="1"/>
      <c r="BR885" s="1"/>
      <c r="BS885" s="4"/>
      <c r="BT885" s="37">
        <f t="shared" si="53"/>
        <v>45945</v>
      </c>
      <c r="BU885" s="229"/>
      <c r="BV885" s="183"/>
      <c r="BW885" s="228"/>
      <c r="BX885" s="182"/>
      <c r="BY885" s="182"/>
      <c r="BZ885" s="1"/>
      <c r="CA885" s="1"/>
      <c r="CB885" s="1"/>
      <c r="CC885" s="182"/>
      <c r="CE885" s="1"/>
      <c r="CF885" s="1"/>
      <c r="CG885" s="1"/>
      <c r="CH885" s="1"/>
      <c r="CI885" s="1"/>
      <c r="CJ885" s="1"/>
      <c r="CK885" s="1"/>
      <c r="CL885" s="1"/>
      <c r="CM885" s="1"/>
      <c r="CN885" s="1"/>
      <c r="CO885" s="1"/>
    </row>
    <row r="886" spans="1:93" ht="30" customHeight="1" x14ac:dyDescent="0.2">
      <c r="A886" s="1">
        <v>880</v>
      </c>
      <c r="B886" s="1" t="s">
        <v>405</v>
      </c>
      <c r="C886" s="1" t="s">
        <v>404</v>
      </c>
      <c r="D886" s="1" t="s">
        <v>408</v>
      </c>
      <c r="E886" s="1"/>
      <c r="F886" s="1" t="s">
        <v>74</v>
      </c>
      <c r="G886" s="1">
        <v>2</v>
      </c>
      <c r="H886" s="1" t="s">
        <v>341</v>
      </c>
      <c r="I886" s="1" t="s">
        <v>114</v>
      </c>
      <c r="J886" s="64">
        <v>66010</v>
      </c>
      <c r="K886" s="64">
        <v>64207</v>
      </c>
      <c r="L886" s="29">
        <v>45917</v>
      </c>
      <c r="M886" s="29" t="s">
        <v>4163</v>
      </c>
      <c r="N886" s="1" t="s">
        <v>25</v>
      </c>
      <c r="O886" s="28" t="s">
        <v>225</v>
      </c>
      <c r="P886" s="1" t="s">
        <v>216</v>
      </c>
      <c r="Q886" s="64">
        <v>10</v>
      </c>
      <c r="R886" s="1" t="s">
        <v>410</v>
      </c>
      <c r="T886" s="1" t="s">
        <v>115</v>
      </c>
      <c r="U886" s="1"/>
      <c r="V886" s="1"/>
      <c r="W886" s="4"/>
      <c r="X886" s="28"/>
      <c r="Y886" s="33"/>
      <c r="Z886" s="33"/>
      <c r="AA886" s="96"/>
      <c r="AB886" s="178"/>
      <c r="AC886" s="33">
        <v>26</v>
      </c>
      <c r="AD886" s="33">
        <v>220</v>
      </c>
      <c r="AE886" s="33" t="s">
        <v>103</v>
      </c>
      <c r="AF886" s="33" t="s">
        <v>103</v>
      </c>
      <c r="AG886" s="33"/>
      <c r="AH886" s="4"/>
      <c r="AI886" s="1"/>
      <c r="AJ886" s="1"/>
      <c r="AK886" s="1"/>
      <c r="AL886" s="5"/>
      <c r="AM886" s="164">
        <f t="shared" si="52"/>
        <v>45920</v>
      </c>
      <c r="AW886" s="96"/>
      <c r="AX886" s="37">
        <f t="shared" si="51"/>
        <v>45924</v>
      </c>
      <c r="AY886" s="182"/>
      <c r="AZ886" s="183"/>
      <c r="BA886" s="182"/>
      <c r="BB886" s="182"/>
      <c r="BC886" s="182"/>
      <c r="BD886" s="1"/>
      <c r="BE886" s="1"/>
      <c r="BF886" s="1"/>
      <c r="BG886" s="182"/>
      <c r="BH886" s="4"/>
      <c r="BI886" s="1"/>
      <c r="BJ886" s="1"/>
      <c r="BK886" s="1"/>
      <c r="BL886" s="31"/>
      <c r="BM886" s="31"/>
      <c r="BN886" s="1"/>
      <c r="BO886" s="1"/>
      <c r="BP886" s="1"/>
      <c r="BQ886" s="1"/>
      <c r="BR886" s="1"/>
      <c r="BS886" s="4"/>
      <c r="BT886" s="37">
        <f t="shared" si="53"/>
        <v>45945</v>
      </c>
      <c r="BU886" s="229"/>
      <c r="BV886" s="183"/>
      <c r="BW886" s="228"/>
      <c r="BX886" s="182"/>
      <c r="BY886" s="182"/>
      <c r="BZ886" s="1"/>
      <c r="CA886" s="1"/>
      <c r="CB886" s="1"/>
      <c r="CC886" s="182"/>
      <c r="CE886" s="1"/>
      <c r="CF886" s="1"/>
      <c r="CG886" s="1"/>
      <c r="CH886" s="1"/>
      <c r="CI886" s="1"/>
      <c r="CJ886" s="1"/>
      <c r="CK886" s="1"/>
      <c r="CL886" s="1"/>
      <c r="CM886" s="1"/>
      <c r="CN886" s="1"/>
      <c r="CO886" s="1"/>
    </row>
    <row r="887" spans="1:93" ht="30" customHeight="1" x14ac:dyDescent="0.2">
      <c r="A887" s="1">
        <v>881</v>
      </c>
      <c r="B887" s="1" t="s">
        <v>405</v>
      </c>
      <c r="C887" s="1" t="s">
        <v>404</v>
      </c>
      <c r="D887" s="1" t="s">
        <v>408</v>
      </c>
      <c r="E887" s="1"/>
      <c r="F887" s="1" t="s">
        <v>74</v>
      </c>
      <c r="G887" s="1">
        <v>2</v>
      </c>
      <c r="H887" s="1" t="s">
        <v>341</v>
      </c>
      <c r="I887" s="1" t="s">
        <v>114</v>
      </c>
      <c r="J887" s="64">
        <v>83612</v>
      </c>
      <c r="K887" s="64">
        <v>64208</v>
      </c>
      <c r="L887" s="29">
        <v>45917</v>
      </c>
      <c r="M887" s="29" t="s">
        <v>4163</v>
      </c>
      <c r="N887" s="1" t="s">
        <v>25</v>
      </c>
      <c r="O887" s="28" t="s">
        <v>225</v>
      </c>
      <c r="P887" s="1" t="s">
        <v>216</v>
      </c>
      <c r="Q887" s="64">
        <v>9</v>
      </c>
      <c r="R887" s="1" t="s">
        <v>410</v>
      </c>
      <c r="T887" s="1" t="s">
        <v>115</v>
      </c>
      <c r="U887" s="1"/>
      <c r="V887" s="1"/>
      <c r="W887" s="4"/>
      <c r="X887" s="28"/>
      <c r="Y887" s="33"/>
      <c r="Z887" s="33"/>
      <c r="AA887" s="96"/>
      <c r="AB887" s="178"/>
      <c r="AC887" s="33">
        <v>27.5</v>
      </c>
      <c r="AD887" s="33">
        <v>230</v>
      </c>
      <c r="AE887" s="33" t="s">
        <v>103</v>
      </c>
      <c r="AF887" s="33" t="s">
        <v>103</v>
      </c>
      <c r="AG887" s="33"/>
      <c r="AH887" s="4"/>
      <c r="AI887" s="1"/>
      <c r="AJ887" s="1"/>
      <c r="AK887" s="1"/>
      <c r="AL887" s="5"/>
      <c r="AM887" s="164">
        <f t="shared" si="52"/>
        <v>45920</v>
      </c>
      <c r="AW887" s="96"/>
      <c r="AX887" s="37">
        <f t="shared" si="51"/>
        <v>45924</v>
      </c>
      <c r="AY887" s="182"/>
      <c r="AZ887" s="183"/>
      <c r="BA887" s="182"/>
      <c r="BB887" s="182"/>
      <c r="BC887" s="182"/>
      <c r="BD887" s="1"/>
      <c r="BE887" s="1"/>
      <c r="BF887" s="1"/>
      <c r="BG887" s="182"/>
      <c r="BH887" s="4"/>
      <c r="BI887" s="1"/>
      <c r="BJ887" s="1"/>
      <c r="BK887" s="1"/>
      <c r="BL887" s="31"/>
      <c r="BM887" s="31"/>
      <c r="BN887" s="1"/>
      <c r="BO887" s="1"/>
      <c r="BP887" s="1"/>
      <c r="BQ887" s="1"/>
      <c r="BR887" s="1"/>
      <c r="BS887" s="4"/>
      <c r="BT887" s="37">
        <f t="shared" si="53"/>
        <v>45945</v>
      </c>
      <c r="BU887" s="229"/>
      <c r="BV887" s="183"/>
      <c r="BW887" s="228"/>
      <c r="BX887" s="182"/>
      <c r="BY887" s="182"/>
      <c r="BZ887" s="1"/>
      <c r="CA887" s="1"/>
      <c r="CB887" s="1"/>
      <c r="CC887" s="182"/>
      <c r="CE887" s="1"/>
      <c r="CF887" s="1"/>
      <c r="CG887" s="1"/>
      <c r="CH887" s="1"/>
      <c r="CI887" s="1"/>
      <c r="CJ887" s="1"/>
      <c r="CK887" s="1"/>
      <c r="CL887" s="1"/>
      <c r="CM887" s="1"/>
      <c r="CN887" s="1"/>
      <c r="CO887" s="1"/>
    </row>
    <row r="888" spans="1:93" ht="30" customHeight="1" x14ac:dyDescent="0.2">
      <c r="A888" s="1">
        <v>882</v>
      </c>
      <c r="B888" s="1" t="s">
        <v>405</v>
      </c>
      <c r="C888" s="1" t="s">
        <v>404</v>
      </c>
      <c r="D888" s="1" t="s">
        <v>408</v>
      </c>
      <c r="E888" s="1"/>
      <c r="F888" s="1" t="s">
        <v>74</v>
      </c>
      <c r="G888" s="1">
        <v>2</v>
      </c>
      <c r="H888" s="1" t="s">
        <v>341</v>
      </c>
      <c r="I888" s="1" t="s">
        <v>114</v>
      </c>
      <c r="J888" s="64">
        <v>83912</v>
      </c>
      <c r="K888" s="64">
        <v>64209</v>
      </c>
      <c r="L888" s="29">
        <v>45917</v>
      </c>
      <c r="M888" s="29" t="s">
        <v>4163</v>
      </c>
      <c r="N888" s="1" t="s">
        <v>25</v>
      </c>
      <c r="O888" s="28" t="s">
        <v>225</v>
      </c>
      <c r="P888" s="1" t="s">
        <v>216</v>
      </c>
      <c r="Q888" s="64">
        <v>10</v>
      </c>
      <c r="R888" s="1" t="s">
        <v>410</v>
      </c>
      <c r="T888" s="1" t="s">
        <v>115</v>
      </c>
      <c r="U888" s="1"/>
      <c r="V888" s="1"/>
      <c r="W888" s="4"/>
      <c r="X888" s="28"/>
      <c r="Y888" s="33"/>
      <c r="Z888" s="33"/>
      <c r="AA888" s="96"/>
      <c r="AB888" s="178"/>
      <c r="AC888" s="33">
        <v>26.5</v>
      </c>
      <c r="AD888" s="33">
        <v>220</v>
      </c>
      <c r="AE888" s="33" t="s">
        <v>103</v>
      </c>
      <c r="AF888" s="33" t="s">
        <v>103</v>
      </c>
      <c r="AG888" s="33"/>
      <c r="AH888" s="4"/>
      <c r="AI888" s="1"/>
      <c r="AJ888" s="1"/>
      <c r="AK888" s="1"/>
      <c r="AL888" s="5"/>
      <c r="AM888" s="164">
        <f t="shared" si="52"/>
        <v>45920</v>
      </c>
      <c r="AW888" s="96"/>
      <c r="AX888" s="37">
        <f t="shared" si="51"/>
        <v>45924</v>
      </c>
      <c r="AY888" s="182"/>
      <c r="AZ888" s="183"/>
      <c r="BA888" s="182"/>
      <c r="BB888" s="182"/>
      <c r="BC888" s="182"/>
      <c r="BD888" s="1"/>
      <c r="BE888" s="1"/>
      <c r="BF888" s="1"/>
      <c r="BG888" s="182"/>
      <c r="BH888" s="4"/>
      <c r="BI888" s="1"/>
      <c r="BJ888" s="1"/>
      <c r="BK888" s="1"/>
      <c r="BL888" s="31"/>
      <c r="BM888" s="31"/>
      <c r="BN888" s="1"/>
      <c r="BO888" s="1"/>
      <c r="BP888" s="1"/>
      <c r="BQ888" s="1"/>
      <c r="BR888" s="1"/>
      <c r="BS888" s="4"/>
      <c r="BT888" s="37">
        <f t="shared" si="53"/>
        <v>45945</v>
      </c>
      <c r="BU888" s="229"/>
      <c r="BV888" s="183"/>
      <c r="BW888" s="228"/>
      <c r="BX888" s="182"/>
      <c r="BY888" s="182"/>
      <c r="BZ888" s="1"/>
      <c r="CA888" s="1"/>
      <c r="CB888" s="1"/>
      <c r="CC888" s="182"/>
      <c r="CE888" s="1"/>
      <c r="CF888" s="1"/>
      <c r="CG888" s="1"/>
      <c r="CH888" s="1"/>
      <c r="CI888" s="1"/>
      <c r="CJ888" s="1"/>
      <c r="CK888" s="1"/>
      <c r="CL888" s="1"/>
      <c r="CM888" s="1"/>
      <c r="CN888" s="1"/>
      <c r="CO888" s="1"/>
    </row>
    <row r="889" spans="1:93" ht="30" customHeight="1" x14ac:dyDescent="0.2">
      <c r="A889" s="1">
        <v>883</v>
      </c>
      <c r="B889" s="1" t="s">
        <v>405</v>
      </c>
      <c r="C889" s="1" t="s">
        <v>404</v>
      </c>
      <c r="D889" s="1" t="s">
        <v>408</v>
      </c>
      <c r="E889" s="1"/>
      <c r="F889" s="1" t="s">
        <v>74</v>
      </c>
      <c r="G889" s="1">
        <v>2</v>
      </c>
      <c r="H889" s="1" t="s">
        <v>341</v>
      </c>
      <c r="I889" s="1" t="s">
        <v>114</v>
      </c>
      <c r="J889" s="64">
        <v>82112</v>
      </c>
      <c r="K889" s="64">
        <v>64210</v>
      </c>
      <c r="L889" s="29">
        <v>45917</v>
      </c>
      <c r="M889" s="29" t="s">
        <v>4163</v>
      </c>
      <c r="N889" s="1" t="s">
        <v>25</v>
      </c>
      <c r="O889" s="28" t="s">
        <v>225</v>
      </c>
      <c r="P889" s="1" t="s">
        <v>216</v>
      </c>
      <c r="Q889" s="64">
        <v>10</v>
      </c>
      <c r="R889" s="1" t="s">
        <v>410</v>
      </c>
      <c r="S889" s="1">
        <v>6</v>
      </c>
      <c r="T889" s="1" t="s">
        <v>115</v>
      </c>
      <c r="U889" s="1"/>
      <c r="V889" s="1"/>
      <c r="W889" s="4"/>
      <c r="X889" s="28"/>
      <c r="Y889" s="33"/>
      <c r="Z889" s="33"/>
      <c r="AA889" s="96"/>
      <c r="AB889" s="178"/>
      <c r="AC889" s="33">
        <v>27</v>
      </c>
      <c r="AD889" s="33">
        <v>220</v>
      </c>
      <c r="AE889" s="33" t="s">
        <v>103</v>
      </c>
      <c r="AF889" s="33" t="s">
        <v>103</v>
      </c>
      <c r="AG889" s="33"/>
      <c r="AH889" s="4"/>
      <c r="AI889" s="1"/>
      <c r="AJ889" s="1"/>
      <c r="AK889" s="1"/>
      <c r="AL889" s="5"/>
      <c r="AM889" s="164">
        <f t="shared" si="52"/>
        <v>45920</v>
      </c>
      <c r="AW889" s="96"/>
      <c r="AX889" s="37">
        <f t="shared" si="51"/>
        <v>45924</v>
      </c>
      <c r="AY889" s="182" t="s">
        <v>422</v>
      </c>
      <c r="AZ889" s="183"/>
      <c r="BA889" s="182">
        <v>44.9</v>
      </c>
      <c r="BB889" s="182">
        <v>42.4</v>
      </c>
      <c r="BC889" s="182">
        <v>44.4</v>
      </c>
      <c r="BD889" s="1"/>
      <c r="BE889" s="1"/>
      <c r="BF889" s="1"/>
      <c r="BG889" s="182">
        <f>AVERAGE(BA889:BC896)</f>
        <v>43.9</v>
      </c>
      <c r="BH889" s="4"/>
      <c r="BI889" s="1"/>
      <c r="BJ889" s="1"/>
      <c r="BK889" s="1"/>
      <c r="BL889" s="31"/>
      <c r="BM889" s="31"/>
      <c r="BN889" s="1"/>
      <c r="BO889" s="1"/>
      <c r="BP889" s="1"/>
      <c r="BQ889" s="1"/>
      <c r="BR889" s="1"/>
      <c r="BS889" s="4"/>
      <c r="BT889" s="37">
        <f t="shared" si="53"/>
        <v>45945</v>
      </c>
      <c r="BU889" s="229" t="s">
        <v>422</v>
      </c>
      <c r="BV889" s="183"/>
      <c r="BW889" s="228">
        <v>52.1</v>
      </c>
      <c r="BX889" s="182">
        <v>53.4</v>
      </c>
      <c r="BY889" s="182">
        <v>54.4</v>
      </c>
      <c r="BZ889" s="1"/>
      <c r="CA889" s="1"/>
      <c r="CB889" s="1"/>
      <c r="CC889" s="182">
        <f>AVERAGE(BW889:BY896)</f>
        <v>53.300000000000004</v>
      </c>
      <c r="CE889" s="1"/>
      <c r="CF889" s="1"/>
      <c r="CG889" s="1"/>
      <c r="CH889" s="1"/>
      <c r="CI889" s="1"/>
      <c r="CJ889" s="1"/>
      <c r="CK889" s="1"/>
      <c r="CL889" s="1"/>
      <c r="CM889" s="1"/>
      <c r="CN889" s="1"/>
      <c r="CO889" s="1"/>
    </row>
    <row r="890" spans="1:93" ht="30" customHeight="1" x14ac:dyDescent="0.2">
      <c r="A890" s="1">
        <v>884</v>
      </c>
      <c r="B890" s="1" t="s">
        <v>405</v>
      </c>
      <c r="C890" s="1" t="s">
        <v>404</v>
      </c>
      <c r="D890" s="1" t="s">
        <v>408</v>
      </c>
      <c r="E890" s="1"/>
      <c r="F890" s="1" t="s">
        <v>74</v>
      </c>
      <c r="G890" s="1">
        <v>2</v>
      </c>
      <c r="H890" s="1" t="s">
        <v>341</v>
      </c>
      <c r="I890" s="1" t="s">
        <v>114</v>
      </c>
      <c r="J890" s="64">
        <v>83814</v>
      </c>
      <c r="K890" s="64">
        <v>64211</v>
      </c>
      <c r="L890" s="29">
        <v>45917</v>
      </c>
      <c r="M890" s="29" t="s">
        <v>4163</v>
      </c>
      <c r="N890" s="1" t="s">
        <v>25</v>
      </c>
      <c r="O890" s="28" t="s">
        <v>225</v>
      </c>
      <c r="P890" s="1" t="s">
        <v>216</v>
      </c>
      <c r="Q890" s="64">
        <v>10</v>
      </c>
      <c r="R890" s="1" t="s">
        <v>410</v>
      </c>
      <c r="T890" s="1" t="s">
        <v>115</v>
      </c>
      <c r="U890" s="1"/>
      <c r="V890" s="1"/>
      <c r="W890" s="4"/>
      <c r="X890" s="28"/>
      <c r="Y890" s="33"/>
      <c r="Z890" s="33"/>
      <c r="AA890" s="96"/>
      <c r="AB890" s="178"/>
      <c r="AC890" s="33">
        <v>27.5</v>
      </c>
      <c r="AD890" s="33">
        <v>210</v>
      </c>
      <c r="AE890" s="33" t="s">
        <v>103</v>
      </c>
      <c r="AF890" s="33" t="s">
        <v>103</v>
      </c>
      <c r="AG890" s="33"/>
      <c r="AH890" s="4"/>
      <c r="AI890" s="1"/>
      <c r="AJ890" s="1"/>
      <c r="AK890" s="1"/>
      <c r="AL890" s="5"/>
      <c r="AM890" s="164">
        <f t="shared" si="52"/>
        <v>45920</v>
      </c>
      <c r="AW890" s="96"/>
      <c r="AX890" s="37">
        <f t="shared" si="51"/>
        <v>45924</v>
      </c>
      <c r="AY890" s="182"/>
      <c r="AZ890" s="183"/>
      <c r="BA890" s="182"/>
      <c r="BB890" s="182"/>
      <c r="BC890" s="182"/>
      <c r="BD890" s="1"/>
      <c r="BE890" s="1"/>
      <c r="BF890" s="1"/>
      <c r="BG890" s="182"/>
      <c r="BH890" s="4"/>
      <c r="BI890" s="1"/>
      <c r="BJ890" s="1"/>
      <c r="BK890" s="1"/>
      <c r="BL890" s="31"/>
      <c r="BM890" s="31"/>
      <c r="BN890" s="1"/>
      <c r="BO890" s="1"/>
      <c r="BP890" s="1"/>
      <c r="BQ890" s="1"/>
      <c r="BR890" s="1"/>
      <c r="BS890" s="4"/>
      <c r="BT890" s="37">
        <f t="shared" si="53"/>
        <v>45945</v>
      </c>
      <c r="BU890" s="229"/>
      <c r="BV890" s="183"/>
      <c r="BW890" s="228"/>
      <c r="BX890" s="182"/>
      <c r="BY890" s="182"/>
      <c r="BZ890" s="1"/>
      <c r="CA890" s="1"/>
      <c r="CB890" s="1"/>
      <c r="CC890" s="182"/>
      <c r="CE890" s="1"/>
      <c r="CF890" s="1"/>
      <c r="CG890" s="1"/>
      <c r="CH890" s="1"/>
      <c r="CI890" s="1"/>
      <c r="CJ890" s="1"/>
      <c r="CK890" s="1"/>
      <c r="CL890" s="1"/>
      <c r="CM890" s="1"/>
      <c r="CN890" s="1"/>
      <c r="CO890" s="1"/>
    </row>
    <row r="891" spans="1:93" ht="30" customHeight="1" x14ac:dyDescent="0.2">
      <c r="A891" s="1">
        <v>885</v>
      </c>
      <c r="B891" s="1" t="s">
        <v>405</v>
      </c>
      <c r="C891" s="1" t="s">
        <v>404</v>
      </c>
      <c r="D891" s="1" t="s">
        <v>408</v>
      </c>
      <c r="E891" s="1"/>
      <c r="F891" s="1" t="s">
        <v>74</v>
      </c>
      <c r="G891" s="1">
        <v>2</v>
      </c>
      <c r="H891" s="1" t="s">
        <v>341</v>
      </c>
      <c r="I891" s="1" t="s">
        <v>114</v>
      </c>
      <c r="J891" s="64">
        <v>82712</v>
      </c>
      <c r="K891" s="64">
        <v>64212</v>
      </c>
      <c r="L891" s="29">
        <v>45917</v>
      </c>
      <c r="M891" s="29" t="s">
        <v>4163</v>
      </c>
      <c r="N891" s="1" t="s">
        <v>25</v>
      </c>
      <c r="O891" s="28" t="s">
        <v>225</v>
      </c>
      <c r="P891" s="1" t="s">
        <v>216</v>
      </c>
      <c r="Q891" s="64">
        <v>10</v>
      </c>
      <c r="R891" s="1" t="s">
        <v>410</v>
      </c>
      <c r="T891" s="1" t="s">
        <v>115</v>
      </c>
      <c r="U891" s="1"/>
      <c r="V891" s="1"/>
      <c r="W891" s="4"/>
      <c r="X891" s="28"/>
      <c r="Y891" s="33"/>
      <c r="Z891" s="33"/>
      <c r="AA891" s="96"/>
      <c r="AB891" s="178"/>
      <c r="AC891" s="33">
        <v>26.5</v>
      </c>
      <c r="AD891" s="33">
        <v>230</v>
      </c>
      <c r="AE891" s="33" t="s">
        <v>103</v>
      </c>
      <c r="AF891" s="33" t="s">
        <v>103</v>
      </c>
      <c r="AG891" s="33"/>
      <c r="AH891" s="4"/>
      <c r="AI891" s="1"/>
      <c r="AJ891" s="1"/>
      <c r="AK891" s="1"/>
      <c r="AL891" s="5"/>
      <c r="AM891" s="164">
        <f t="shared" si="52"/>
        <v>45920</v>
      </c>
      <c r="AW891" s="96"/>
      <c r="AX891" s="37">
        <f t="shared" si="51"/>
        <v>45924</v>
      </c>
      <c r="AY891" s="182"/>
      <c r="AZ891" s="183"/>
      <c r="BA891" s="182"/>
      <c r="BB891" s="182"/>
      <c r="BC891" s="182"/>
      <c r="BD891" s="1"/>
      <c r="BE891" s="1"/>
      <c r="BF891" s="1"/>
      <c r="BG891" s="182"/>
      <c r="BH891" s="4"/>
      <c r="BI891" s="1"/>
      <c r="BJ891" s="1"/>
      <c r="BK891" s="1"/>
      <c r="BL891" s="31"/>
      <c r="BM891" s="31"/>
      <c r="BN891" s="1"/>
      <c r="BO891" s="1"/>
      <c r="BP891" s="1"/>
      <c r="BQ891" s="1"/>
      <c r="BR891" s="1"/>
      <c r="BS891" s="4"/>
      <c r="BT891" s="37">
        <f t="shared" si="53"/>
        <v>45945</v>
      </c>
      <c r="BU891" s="229"/>
      <c r="BV891" s="183"/>
      <c r="BW891" s="228"/>
      <c r="BX891" s="182"/>
      <c r="BY891" s="182"/>
      <c r="BZ891" s="1"/>
      <c r="CA891" s="1"/>
      <c r="CB891" s="1"/>
      <c r="CC891" s="182"/>
      <c r="CE891" s="1"/>
      <c r="CF891" s="1"/>
      <c r="CG891" s="1"/>
      <c r="CH891" s="1"/>
      <c r="CI891" s="1"/>
      <c r="CJ891" s="1"/>
      <c r="CK891" s="1"/>
      <c r="CL891" s="1"/>
      <c r="CM891" s="1"/>
      <c r="CN891" s="1"/>
      <c r="CO891" s="1"/>
    </row>
    <row r="892" spans="1:93" ht="30" customHeight="1" x14ac:dyDescent="0.2">
      <c r="A892" s="1">
        <v>886</v>
      </c>
      <c r="B892" s="1" t="s">
        <v>405</v>
      </c>
      <c r="C892" s="1" t="s">
        <v>404</v>
      </c>
      <c r="D892" s="1" t="s">
        <v>408</v>
      </c>
      <c r="E892" s="1"/>
      <c r="F892" s="1" t="s">
        <v>74</v>
      </c>
      <c r="G892" s="1">
        <v>2</v>
      </c>
      <c r="H892" s="1" t="s">
        <v>341</v>
      </c>
      <c r="I892" s="1" t="s">
        <v>114</v>
      </c>
      <c r="J892" s="64">
        <v>77112</v>
      </c>
      <c r="K892" s="64">
        <v>64213</v>
      </c>
      <c r="L892" s="29">
        <v>45917</v>
      </c>
      <c r="M892" s="29" t="s">
        <v>4163</v>
      </c>
      <c r="N892" s="1" t="s">
        <v>25</v>
      </c>
      <c r="O892" s="28" t="s">
        <v>225</v>
      </c>
      <c r="P892" s="1" t="s">
        <v>216</v>
      </c>
      <c r="Q892" s="64">
        <v>10</v>
      </c>
      <c r="R892" s="1" t="s">
        <v>410</v>
      </c>
      <c r="T892" s="1" t="s">
        <v>115</v>
      </c>
      <c r="U892" s="1"/>
      <c r="V892" s="1"/>
      <c r="W892" s="4"/>
      <c r="X892" s="28"/>
      <c r="Y892" s="33"/>
      <c r="Z892" s="33"/>
      <c r="AA892" s="96"/>
      <c r="AB892" s="178"/>
      <c r="AC892" s="33">
        <v>27</v>
      </c>
      <c r="AD892" s="33">
        <v>210</v>
      </c>
      <c r="AE892" s="33" t="s">
        <v>103</v>
      </c>
      <c r="AF892" s="33" t="s">
        <v>103</v>
      </c>
      <c r="AG892" s="33"/>
      <c r="AH892" s="4"/>
      <c r="AI892" s="1"/>
      <c r="AJ892" s="1"/>
      <c r="AK892" s="1"/>
      <c r="AL892" s="5"/>
      <c r="AM892" s="164">
        <f t="shared" si="52"/>
        <v>45920</v>
      </c>
      <c r="AW892" s="96"/>
      <c r="AX892" s="37">
        <f t="shared" si="51"/>
        <v>45924</v>
      </c>
      <c r="AY892" s="182"/>
      <c r="AZ892" s="183"/>
      <c r="BA892" s="182"/>
      <c r="BB892" s="182"/>
      <c r="BC892" s="182"/>
      <c r="BD892" s="1"/>
      <c r="BE892" s="1"/>
      <c r="BF892" s="1"/>
      <c r="BG892" s="182"/>
      <c r="BH892" s="4"/>
      <c r="BI892" s="1"/>
      <c r="BJ892" s="1"/>
      <c r="BK892" s="1"/>
      <c r="BL892" s="31"/>
      <c r="BM892" s="31"/>
      <c r="BN892" s="1"/>
      <c r="BO892" s="1"/>
      <c r="BP892" s="1"/>
      <c r="BQ892" s="1"/>
      <c r="BR892" s="1"/>
      <c r="BS892" s="4"/>
      <c r="BT892" s="37">
        <f t="shared" si="53"/>
        <v>45945</v>
      </c>
      <c r="BU892" s="229"/>
      <c r="BV892" s="183"/>
      <c r="BW892" s="228"/>
      <c r="BX892" s="182"/>
      <c r="BY892" s="182"/>
      <c r="BZ892" s="1"/>
      <c r="CA892" s="1"/>
      <c r="CB892" s="1"/>
      <c r="CC892" s="182"/>
      <c r="CE892" s="1"/>
      <c r="CF892" s="1"/>
      <c r="CG892" s="1"/>
      <c r="CH892" s="1"/>
      <c r="CI892" s="1"/>
      <c r="CJ892" s="1"/>
      <c r="CK892" s="1"/>
      <c r="CL892" s="1"/>
      <c r="CM892" s="1"/>
      <c r="CN892" s="1"/>
      <c r="CO892" s="1"/>
    </row>
    <row r="893" spans="1:93" ht="30" customHeight="1" x14ac:dyDescent="0.2">
      <c r="A893" s="1">
        <v>887</v>
      </c>
      <c r="B893" s="1" t="s">
        <v>405</v>
      </c>
      <c r="C893" s="1" t="s">
        <v>404</v>
      </c>
      <c r="D893" s="1" t="s">
        <v>408</v>
      </c>
      <c r="E893" s="1"/>
      <c r="F893" s="1" t="s">
        <v>74</v>
      </c>
      <c r="G893" s="1">
        <v>2</v>
      </c>
      <c r="H893" s="1" t="s">
        <v>341</v>
      </c>
      <c r="I893" s="1" t="s">
        <v>114</v>
      </c>
      <c r="J893" s="64">
        <v>81512</v>
      </c>
      <c r="K893" s="64">
        <v>64214</v>
      </c>
      <c r="L893" s="29">
        <v>45917</v>
      </c>
      <c r="M893" s="29" t="s">
        <v>4163</v>
      </c>
      <c r="N893" s="1" t="s">
        <v>25</v>
      </c>
      <c r="O893" s="28" t="s">
        <v>225</v>
      </c>
      <c r="P893" s="1" t="s">
        <v>216</v>
      </c>
      <c r="Q893" s="64">
        <v>10</v>
      </c>
      <c r="R893" s="1" t="s">
        <v>410</v>
      </c>
      <c r="T893" s="1" t="s">
        <v>115</v>
      </c>
      <c r="U893" s="1"/>
      <c r="V893" s="1"/>
      <c r="W893" s="4"/>
      <c r="X893" s="28"/>
      <c r="Y893" s="33"/>
      <c r="Z893" s="33"/>
      <c r="AA893" s="96"/>
      <c r="AB893" s="178"/>
      <c r="AC893" s="33">
        <v>26</v>
      </c>
      <c r="AD893" s="33">
        <v>220</v>
      </c>
      <c r="AE893" s="33" t="s">
        <v>103</v>
      </c>
      <c r="AF893" s="33" t="s">
        <v>103</v>
      </c>
      <c r="AG893" s="33"/>
      <c r="AH893" s="4"/>
      <c r="AI893" s="1"/>
      <c r="AJ893" s="1"/>
      <c r="AK893" s="1"/>
      <c r="AL893" s="5"/>
      <c r="AM893" s="164">
        <f t="shared" si="52"/>
        <v>45920</v>
      </c>
      <c r="AW893" s="96"/>
      <c r="AX893" s="37">
        <f t="shared" si="51"/>
        <v>45924</v>
      </c>
      <c r="AY893" s="182"/>
      <c r="AZ893" s="183"/>
      <c r="BA893" s="182"/>
      <c r="BB893" s="182"/>
      <c r="BC893" s="182"/>
      <c r="BD893" s="1"/>
      <c r="BE893" s="1"/>
      <c r="BF893" s="1"/>
      <c r="BG893" s="182"/>
      <c r="BH893" s="4"/>
      <c r="BI893" s="1"/>
      <c r="BJ893" s="1"/>
      <c r="BK893" s="1"/>
      <c r="BL893" s="31"/>
      <c r="BM893" s="31"/>
      <c r="BN893" s="1"/>
      <c r="BO893" s="1"/>
      <c r="BP893" s="1"/>
      <c r="BQ893" s="1"/>
      <c r="BR893" s="1"/>
      <c r="BS893" s="4"/>
      <c r="BT893" s="37">
        <f t="shared" si="53"/>
        <v>45945</v>
      </c>
      <c r="BU893" s="229"/>
      <c r="BV893" s="183"/>
      <c r="BW893" s="228"/>
      <c r="BX893" s="182"/>
      <c r="BY893" s="182"/>
      <c r="BZ893" s="1"/>
      <c r="CA893" s="1"/>
      <c r="CB893" s="1"/>
      <c r="CC893" s="182"/>
      <c r="CE893" s="1"/>
      <c r="CF893" s="1"/>
      <c r="CG893" s="1"/>
      <c r="CH893" s="1"/>
      <c r="CI893" s="1"/>
      <c r="CJ893" s="1"/>
      <c r="CK893" s="1"/>
      <c r="CL893" s="1"/>
      <c r="CM893" s="1"/>
      <c r="CN893" s="1"/>
      <c r="CO893" s="1"/>
    </row>
    <row r="894" spans="1:93" ht="30" customHeight="1" x14ac:dyDescent="0.2">
      <c r="A894" s="1">
        <v>888</v>
      </c>
      <c r="B894" s="1" t="s">
        <v>405</v>
      </c>
      <c r="C894" s="1" t="s">
        <v>404</v>
      </c>
      <c r="D894" s="1" t="s">
        <v>408</v>
      </c>
      <c r="E894" s="1"/>
      <c r="F894" s="1" t="s">
        <v>74</v>
      </c>
      <c r="G894" s="1">
        <v>2</v>
      </c>
      <c r="H894" s="1" t="s">
        <v>341</v>
      </c>
      <c r="I894" s="1" t="s">
        <v>114</v>
      </c>
      <c r="J894" s="64">
        <v>78412</v>
      </c>
      <c r="K894" s="64">
        <v>64215</v>
      </c>
      <c r="L894" s="29">
        <v>45917</v>
      </c>
      <c r="M894" s="29" t="s">
        <v>4163</v>
      </c>
      <c r="N894" s="1" t="s">
        <v>25</v>
      </c>
      <c r="O894" s="28" t="s">
        <v>225</v>
      </c>
      <c r="P894" s="1" t="s">
        <v>216</v>
      </c>
      <c r="Q894" s="64">
        <v>10</v>
      </c>
      <c r="R894" s="1" t="s">
        <v>410</v>
      </c>
      <c r="T894" s="1" t="s">
        <v>115</v>
      </c>
      <c r="U894" s="1"/>
      <c r="V894" s="1"/>
      <c r="W894" s="4"/>
      <c r="X894" s="28"/>
      <c r="Y894" s="33"/>
      <c r="Z894" s="33"/>
      <c r="AA894" s="96"/>
      <c r="AB894" s="178"/>
      <c r="AC894" s="33">
        <v>27.5</v>
      </c>
      <c r="AD894" s="33">
        <v>230</v>
      </c>
      <c r="AE894" s="33" t="s">
        <v>103</v>
      </c>
      <c r="AF894" s="33" t="s">
        <v>103</v>
      </c>
      <c r="AG894" s="33"/>
      <c r="AH894" s="4"/>
      <c r="AI894" s="1"/>
      <c r="AJ894" s="1"/>
      <c r="AK894" s="1"/>
      <c r="AL894" s="5"/>
      <c r="AM894" s="164">
        <f t="shared" si="52"/>
        <v>45920</v>
      </c>
      <c r="AW894" s="96"/>
      <c r="AX894" s="37">
        <f t="shared" si="51"/>
        <v>45924</v>
      </c>
      <c r="AY894" s="182"/>
      <c r="AZ894" s="183"/>
      <c r="BA894" s="182"/>
      <c r="BB894" s="182"/>
      <c r="BC894" s="182"/>
      <c r="BD894" s="1"/>
      <c r="BE894" s="1"/>
      <c r="BF894" s="1"/>
      <c r="BG894" s="182"/>
      <c r="BH894" s="4"/>
      <c r="BI894" s="1"/>
      <c r="BJ894" s="1"/>
      <c r="BK894" s="1"/>
      <c r="BL894" s="31"/>
      <c r="BM894" s="31"/>
      <c r="BN894" s="1"/>
      <c r="BO894" s="1"/>
      <c r="BP894" s="1"/>
      <c r="BQ894" s="1"/>
      <c r="BR894" s="1"/>
      <c r="BS894" s="4"/>
      <c r="BT894" s="37">
        <f t="shared" si="53"/>
        <v>45945</v>
      </c>
      <c r="BU894" s="229"/>
      <c r="BV894" s="183"/>
      <c r="BW894" s="228"/>
      <c r="BX894" s="182"/>
      <c r="BY894" s="182"/>
      <c r="BZ894" s="1"/>
      <c r="CA894" s="1"/>
      <c r="CB894" s="1"/>
      <c r="CC894" s="182"/>
      <c r="CE894" s="1"/>
      <c r="CF894" s="1"/>
      <c r="CG894" s="1"/>
      <c r="CH894" s="1"/>
      <c r="CI894" s="1"/>
      <c r="CJ894" s="1"/>
      <c r="CK894" s="1"/>
      <c r="CL894" s="1"/>
      <c r="CM894" s="1"/>
      <c r="CN894" s="1"/>
      <c r="CO894" s="1"/>
    </row>
    <row r="895" spans="1:93" ht="30" customHeight="1" x14ac:dyDescent="0.2">
      <c r="A895" s="1">
        <v>889</v>
      </c>
      <c r="B895" s="1" t="s">
        <v>405</v>
      </c>
      <c r="C895" s="1" t="s">
        <v>404</v>
      </c>
      <c r="D895" s="1" t="s">
        <v>408</v>
      </c>
      <c r="E895" s="1"/>
      <c r="F895" s="1" t="s">
        <v>74</v>
      </c>
      <c r="G895" s="1">
        <v>2</v>
      </c>
      <c r="H895" s="1" t="s">
        <v>341</v>
      </c>
      <c r="I895" s="1" t="s">
        <v>114</v>
      </c>
      <c r="J895" s="64">
        <v>82912</v>
      </c>
      <c r="K895" s="64">
        <v>64216</v>
      </c>
      <c r="L895" s="29">
        <v>45917</v>
      </c>
      <c r="M895" s="29" t="s">
        <v>4163</v>
      </c>
      <c r="N895" s="1" t="s">
        <v>25</v>
      </c>
      <c r="O895" s="28" t="s">
        <v>225</v>
      </c>
      <c r="P895" s="1" t="s">
        <v>216</v>
      </c>
      <c r="Q895" s="64">
        <v>10</v>
      </c>
      <c r="R895" s="1" t="s">
        <v>410</v>
      </c>
      <c r="T895" s="1" t="s">
        <v>115</v>
      </c>
      <c r="U895" s="1"/>
      <c r="V895" s="1"/>
      <c r="W895" s="4"/>
      <c r="X895" s="28"/>
      <c r="Y895" s="33"/>
      <c r="Z895" s="33"/>
      <c r="AA895" s="96"/>
      <c r="AB895" s="178"/>
      <c r="AC895" s="33">
        <v>28</v>
      </c>
      <c r="AD895" s="33">
        <v>210</v>
      </c>
      <c r="AE895" s="33" t="s">
        <v>103</v>
      </c>
      <c r="AF895" s="33" t="s">
        <v>103</v>
      </c>
      <c r="AG895" s="33"/>
      <c r="AH895" s="4"/>
      <c r="AI895" s="1"/>
      <c r="AJ895" s="1"/>
      <c r="AK895" s="1"/>
      <c r="AL895" s="5"/>
      <c r="AM895" s="164">
        <f t="shared" si="52"/>
        <v>45920</v>
      </c>
      <c r="AW895" s="96"/>
      <c r="AX895" s="37">
        <f t="shared" si="51"/>
        <v>45924</v>
      </c>
      <c r="AY895" s="182"/>
      <c r="AZ895" s="183"/>
      <c r="BA895" s="182"/>
      <c r="BB895" s="182"/>
      <c r="BC895" s="182"/>
      <c r="BD895" s="1"/>
      <c r="BE895" s="1"/>
      <c r="BF895" s="1"/>
      <c r="BG895" s="182"/>
      <c r="BH895" s="4"/>
      <c r="BI895" s="1"/>
      <c r="BJ895" s="1"/>
      <c r="BK895" s="1"/>
      <c r="BL895" s="31"/>
      <c r="BM895" s="31"/>
      <c r="BN895" s="1"/>
      <c r="BO895" s="1"/>
      <c r="BP895" s="1"/>
      <c r="BQ895" s="1"/>
      <c r="BR895" s="1"/>
      <c r="BS895" s="4"/>
      <c r="BT895" s="37">
        <f t="shared" si="53"/>
        <v>45945</v>
      </c>
      <c r="BU895" s="229"/>
      <c r="BV895" s="183"/>
      <c r="BW895" s="228"/>
      <c r="BX895" s="182"/>
      <c r="BY895" s="182"/>
      <c r="BZ895" s="1"/>
      <c r="CA895" s="1"/>
      <c r="CB895" s="1"/>
      <c r="CC895" s="182"/>
      <c r="CE895" s="1"/>
      <c r="CF895" s="1"/>
      <c r="CG895" s="1"/>
      <c r="CH895" s="1"/>
      <c r="CI895" s="1"/>
      <c r="CJ895" s="1"/>
      <c r="CK895" s="1"/>
      <c r="CL895" s="1"/>
      <c r="CM895" s="1"/>
      <c r="CN895" s="1"/>
      <c r="CO895" s="1"/>
    </row>
    <row r="896" spans="1:93" ht="30" customHeight="1" x14ac:dyDescent="0.2">
      <c r="A896" s="1">
        <v>890</v>
      </c>
      <c r="B896" s="1" t="s">
        <v>405</v>
      </c>
      <c r="C896" s="1" t="s">
        <v>404</v>
      </c>
      <c r="D896" s="1" t="s">
        <v>408</v>
      </c>
      <c r="E896" s="1"/>
      <c r="F896" s="1" t="s">
        <v>74</v>
      </c>
      <c r="G896" s="1">
        <v>2</v>
      </c>
      <c r="H896" s="1" t="s">
        <v>341</v>
      </c>
      <c r="I896" s="1" t="s">
        <v>114</v>
      </c>
      <c r="J896" s="64">
        <v>67610</v>
      </c>
      <c r="K896" s="64">
        <v>64217</v>
      </c>
      <c r="L896" s="29">
        <v>45917</v>
      </c>
      <c r="M896" s="29" t="s">
        <v>4163</v>
      </c>
      <c r="N896" s="1" t="s">
        <v>25</v>
      </c>
      <c r="O896" s="28" t="s">
        <v>225</v>
      </c>
      <c r="P896" s="1" t="s">
        <v>216</v>
      </c>
      <c r="Q896" s="64">
        <v>9</v>
      </c>
      <c r="R896" s="1" t="s">
        <v>410</v>
      </c>
      <c r="T896" s="1" t="s">
        <v>115</v>
      </c>
      <c r="U896" s="1"/>
      <c r="V896" s="1"/>
      <c r="W896" s="4"/>
      <c r="X896" s="28"/>
      <c r="Y896" s="33"/>
      <c r="Z896" s="33"/>
      <c r="AA896" s="96"/>
      <c r="AB896" s="178"/>
      <c r="AC896" s="33">
        <v>27.5</v>
      </c>
      <c r="AD896" s="33">
        <v>220</v>
      </c>
      <c r="AE896" s="33" t="s">
        <v>103</v>
      </c>
      <c r="AF896" s="33" t="s">
        <v>103</v>
      </c>
      <c r="AG896" s="33"/>
      <c r="AH896" s="4"/>
      <c r="AI896" s="1"/>
      <c r="AJ896" s="1"/>
      <c r="AK896" s="1"/>
      <c r="AL896" s="5"/>
      <c r="AM896" s="164">
        <f t="shared" si="52"/>
        <v>45920</v>
      </c>
      <c r="AW896" s="96"/>
      <c r="AX896" s="37">
        <f t="shared" si="51"/>
        <v>45924</v>
      </c>
      <c r="AY896" s="182"/>
      <c r="AZ896" s="183"/>
      <c r="BA896" s="182"/>
      <c r="BB896" s="182"/>
      <c r="BC896" s="182"/>
      <c r="BD896" s="1"/>
      <c r="BE896" s="1"/>
      <c r="BF896" s="1"/>
      <c r="BG896" s="182"/>
      <c r="BH896" s="4"/>
      <c r="BI896" s="1"/>
      <c r="BJ896" s="1"/>
      <c r="BK896" s="1"/>
      <c r="BL896" s="31"/>
      <c r="BM896" s="31"/>
      <c r="BN896" s="1"/>
      <c r="BO896" s="1"/>
      <c r="BP896" s="1"/>
      <c r="BQ896" s="1"/>
      <c r="BR896" s="1"/>
      <c r="BS896" s="4"/>
      <c r="BT896" s="37">
        <f t="shared" si="53"/>
        <v>45945</v>
      </c>
      <c r="BU896" s="229"/>
      <c r="BV896" s="183"/>
      <c r="BW896" s="228"/>
      <c r="BX896" s="182"/>
      <c r="BY896" s="182"/>
      <c r="BZ896" s="1"/>
      <c r="CA896" s="1"/>
      <c r="CB896" s="1"/>
      <c r="CC896" s="182"/>
      <c r="CE896" s="1"/>
      <c r="CF896" s="1"/>
      <c r="CG896" s="1"/>
      <c r="CH896" s="1"/>
      <c r="CI896" s="1"/>
      <c r="CJ896" s="1"/>
      <c r="CK896" s="1"/>
      <c r="CL896" s="1"/>
      <c r="CM896" s="1"/>
      <c r="CN896" s="1"/>
      <c r="CO896" s="1"/>
    </row>
    <row r="897" spans="1:93" ht="30" customHeight="1" x14ac:dyDescent="0.2">
      <c r="A897" s="1">
        <v>891</v>
      </c>
      <c r="B897" s="1" t="s">
        <v>405</v>
      </c>
      <c r="C897" s="1" t="s">
        <v>404</v>
      </c>
      <c r="D897" s="1" t="s">
        <v>408</v>
      </c>
      <c r="E897" s="1"/>
      <c r="F897" s="1" t="s">
        <v>74</v>
      </c>
      <c r="G897" s="1">
        <v>2</v>
      </c>
      <c r="H897" s="1" t="s">
        <v>341</v>
      </c>
      <c r="I897" s="1" t="s">
        <v>114</v>
      </c>
      <c r="J897" s="64">
        <v>82512</v>
      </c>
      <c r="K897" s="64">
        <v>64218</v>
      </c>
      <c r="L897" s="29">
        <v>45917</v>
      </c>
      <c r="M897" s="29" t="s">
        <v>4163</v>
      </c>
      <c r="N897" s="1" t="s">
        <v>25</v>
      </c>
      <c r="O897" s="28" t="s">
        <v>225</v>
      </c>
      <c r="P897" s="1" t="s">
        <v>216</v>
      </c>
      <c r="Q897" s="64">
        <v>10</v>
      </c>
      <c r="R897" s="1" t="s">
        <v>410</v>
      </c>
      <c r="T897" s="1" t="s">
        <v>115</v>
      </c>
      <c r="U897" s="1"/>
      <c r="V897" s="1"/>
      <c r="W897" s="4"/>
      <c r="X897" s="28"/>
      <c r="Y897" s="33"/>
      <c r="Z897" s="33"/>
      <c r="AA897" s="96"/>
      <c r="AB897" s="178"/>
      <c r="AC897" s="33">
        <v>28.5</v>
      </c>
      <c r="AD897" s="33">
        <v>220</v>
      </c>
      <c r="AE897" s="33" t="s">
        <v>103</v>
      </c>
      <c r="AF897" s="33" t="s">
        <v>103</v>
      </c>
      <c r="AG897" s="33"/>
      <c r="AH897" s="4"/>
      <c r="AI897" s="1"/>
      <c r="AJ897" s="1"/>
      <c r="AK897" s="1"/>
      <c r="AL897" s="5"/>
      <c r="AM897" s="164">
        <f t="shared" si="52"/>
        <v>45920</v>
      </c>
      <c r="AW897" s="96"/>
      <c r="AX897" s="37">
        <f t="shared" si="51"/>
        <v>45924</v>
      </c>
      <c r="AY897" s="182"/>
      <c r="AZ897" s="183"/>
      <c r="BA897" s="182"/>
      <c r="BB897" s="182"/>
      <c r="BC897" s="182"/>
      <c r="BD897" s="1"/>
      <c r="BE897" s="1"/>
      <c r="BF897" s="1"/>
      <c r="BG897" s="182"/>
      <c r="BH897" s="4"/>
      <c r="BI897" s="1"/>
      <c r="BJ897" s="1"/>
      <c r="BK897" s="1"/>
      <c r="BL897" s="31"/>
      <c r="BM897" s="31"/>
      <c r="BN897" s="1"/>
      <c r="BO897" s="1"/>
      <c r="BP897" s="1"/>
      <c r="BQ897" s="1"/>
      <c r="BR897" s="1"/>
      <c r="BS897" s="4"/>
      <c r="BT897" s="37">
        <f t="shared" si="53"/>
        <v>45945</v>
      </c>
      <c r="BU897" s="229"/>
      <c r="BV897" s="183"/>
      <c r="BW897" s="228"/>
      <c r="BX897" s="182"/>
      <c r="BY897" s="182"/>
      <c r="BZ897" s="1"/>
      <c r="CA897" s="1"/>
      <c r="CB897" s="1"/>
      <c r="CC897" s="182"/>
      <c r="CE897" s="1"/>
      <c r="CF897" s="1"/>
      <c r="CG897" s="1"/>
      <c r="CH897" s="1"/>
      <c r="CI897" s="1"/>
      <c r="CJ897" s="1"/>
      <c r="CK897" s="1"/>
      <c r="CL897" s="1"/>
      <c r="CM897" s="1"/>
      <c r="CN897" s="1"/>
      <c r="CO897" s="1"/>
    </row>
    <row r="898" spans="1:93" ht="30" customHeight="1" x14ac:dyDescent="0.2">
      <c r="A898" s="1">
        <v>892</v>
      </c>
      <c r="B898" s="1" t="s">
        <v>405</v>
      </c>
      <c r="C898" s="1" t="s">
        <v>404</v>
      </c>
      <c r="D898" s="1" t="s">
        <v>408</v>
      </c>
      <c r="E898" s="1"/>
      <c r="F898" s="1" t="s">
        <v>74</v>
      </c>
      <c r="G898" s="1">
        <v>2</v>
      </c>
      <c r="H898" s="1" t="s">
        <v>341</v>
      </c>
      <c r="I898" s="1" t="s">
        <v>114</v>
      </c>
      <c r="J898" s="64">
        <v>83512</v>
      </c>
      <c r="K898" s="64">
        <v>64219</v>
      </c>
      <c r="L898" s="29">
        <v>45917</v>
      </c>
      <c r="M898" s="29" t="s">
        <v>4163</v>
      </c>
      <c r="N898" s="1" t="s">
        <v>25</v>
      </c>
      <c r="O898" s="28" t="s">
        <v>225</v>
      </c>
      <c r="P898" s="1" t="s">
        <v>216</v>
      </c>
      <c r="Q898" s="64">
        <v>10</v>
      </c>
      <c r="R898" s="1" t="s">
        <v>410</v>
      </c>
      <c r="T898" s="1" t="s">
        <v>115</v>
      </c>
      <c r="U898" s="1"/>
      <c r="V898" s="1"/>
      <c r="W898" s="4"/>
      <c r="X898" s="28"/>
      <c r="Y898" s="33"/>
      <c r="Z898" s="33"/>
      <c r="AA898" s="96"/>
      <c r="AB898" s="178"/>
      <c r="AC898" s="33">
        <v>27.5</v>
      </c>
      <c r="AD898" s="33">
        <v>230</v>
      </c>
      <c r="AE898" s="33" t="s">
        <v>103</v>
      </c>
      <c r="AF898" s="33" t="s">
        <v>103</v>
      </c>
      <c r="AG898" s="33"/>
      <c r="AH898" s="4"/>
      <c r="AI898" s="1"/>
      <c r="AJ898" s="1"/>
      <c r="AK898" s="1"/>
      <c r="AL898" s="5"/>
      <c r="AM898" s="164">
        <f t="shared" si="52"/>
        <v>45920</v>
      </c>
      <c r="AW898" s="96"/>
      <c r="AX898" s="37">
        <f t="shared" si="51"/>
        <v>45924</v>
      </c>
      <c r="AY898" s="182"/>
      <c r="AZ898" s="183"/>
      <c r="BA898" s="182"/>
      <c r="BB898" s="182"/>
      <c r="BC898" s="182"/>
      <c r="BD898" s="1"/>
      <c r="BE898" s="1"/>
      <c r="BF898" s="1"/>
      <c r="BG898" s="182"/>
      <c r="BH898" s="4"/>
      <c r="BI898" s="1"/>
      <c r="BJ898" s="1"/>
      <c r="BK898" s="1"/>
      <c r="BL898" s="31"/>
      <c r="BM898" s="31"/>
      <c r="BN898" s="1"/>
      <c r="BO898" s="1"/>
      <c r="BP898" s="1"/>
      <c r="BQ898" s="1"/>
      <c r="BR898" s="1"/>
      <c r="BS898" s="4"/>
      <c r="BT898" s="37">
        <f t="shared" si="53"/>
        <v>45945</v>
      </c>
      <c r="BU898" s="229"/>
      <c r="BV898" s="183"/>
      <c r="BW898" s="228"/>
      <c r="BX898" s="182"/>
      <c r="BY898" s="182"/>
      <c r="BZ898" s="1"/>
      <c r="CA898" s="1"/>
      <c r="CB898" s="1"/>
      <c r="CC898" s="182"/>
      <c r="CE898" s="1"/>
      <c r="CF898" s="1"/>
      <c r="CG898" s="1"/>
      <c r="CH898" s="1"/>
      <c r="CI898" s="1"/>
      <c r="CJ898" s="1"/>
      <c r="CK898" s="1"/>
      <c r="CL898" s="1"/>
      <c r="CM898" s="1"/>
      <c r="CN898" s="1"/>
      <c r="CO898" s="1"/>
    </row>
    <row r="899" spans="1:93" ht="30" customHeight="1" x14ac:dyDescent="0.2">
      <c r="A899" s="1">
        <v>893</v>
      </c>
      <c r="B899" s="1" t="s">
        <v>405</v>
      </c>
      <c r="C899" s="1" t="s">
        <v>404</v>
      </c>
      <c r="D899" s="1" t="s">
        <v>408</v>
      </c>
      <c r="E899" s="1"/>
      <c r="F899" s="1" t="s">
        <v>74</v>
      </c>
      <c r="G899" s="1">
        <v>2</v>
      </c>
      <c r="H899" s="1" t="s">
        <v>341</v>
      </c>
      <c r="I899" s="1" t="s">
        <v>114</v>
      </c>
      <c r="J899" s="64">
        <v>62810</v>
      </c>
      <c r="K899" s="64">
        <v>64220</v>
      </c>
      <c r="L899" s="29">
        <v>45917</v>
      </c>
      <c r="M899" s="29" t="s">
        <v>4163</v>
      </c>
      <c r="N899" s="1" t="s">
        <v>25</v>
      </c>
      <c r="O899" s="28" t="s">
        <v>225</v>
      </c>
      <c r="P899" s="1" t="s">
        <v>216</v>
      </c>
      <c r="Q899" s="64">
        <v>9</v>
      </c>
      <c r="R899" s="1" t="s">
        <v>410</v>
      </c>
      <c r="T899" s="1" t="s">
        <v>115</v>
      </c>
      <c r="U899" s="1"/>
      <c r="V899" s="1"/>
      <c r="W899" s="4"/>
      <c r="X899" s="28"/>
      <c r="Y899" s="33"/>
      <c r="Z899" s="33"/>
      <c r="AA899" s="96"/>
      <c r="AB899" s="178"/>
      <c r="AC899" s="33">
        <v>26.5</v>
      </c>
      <c r="AD899" s="33">
        <v>210</v>
      </c>
      <c r="AE899" s="33" t="s">
        <v>103</v>
      </c>
      <c r="AF899" s="33" t="s">
        <v>103</v>
      </c>
      <c r="AG899" s="33"/>
      <c r="AH899" s="4"/>
      <c r="AI899" s="1"/>
      <c r="AJ899" s="1"/>
      <c r="AK899" s="1"/>
      <c r="AL899" s="5"/>
      <c r="AM899" s="164">
        <f t="shared" si="52"/>
        <v>45920</v>
      </c>
      <c r="AW899" s="96"/>
      <c r="AX899" s="37">
        <f t="shared" si="51"/>
        <v>45924</v>
      </c>
      <c r="AY899" s="182"/>
      <c r="AZ899" s="183"/>
      <c r="BA899" s="182"/>
      <c r="BB899" s="182"/>
      <c r="BC899" s="182"/>
      <c r="BD899" s="1"/>
      <c r="BE899" s="1"/>
      <c r="BF899" s="1"/>
      <c r="BG899" s="182"/>
      <c r="BH899" s="4"/>
      <c r="BI899" s="1"/>
      <c r="BJ899" s="1"/>
      <c r="BK899" s="1"/>
      <c r="BL899" s="31"/>
      <c r="BM899" s="31"/>
      <c r="BN899" s="1"/>
      <c r="BO899" s="1"/>
      <c r="BP899" s="1"/>
      <c r="BQ899" s="1"/>
      <c r="BR899" s="1"/>
      <c r="BS899" s="4"/>
      <c r="BT899" s="37">
        <f t="shared" si="53"/>
        <v>45945</v>
      </c>
      <c r="BU899" s="229"/>
      <c r="BV899" s="183"/>
      <c r="BW899" s="228"/>
      <c r="BX899" s="182"/>
      <c r="BY899" s="182"/>
      <c r="BZ899" s="1"/>
      <c r="CA899" s="1"/>
      <c r="CB899" s="1"/>
      <c r="CC899" s="182"/>
      <c r="CE899" s="1"/>
      <c r="CF899" s="1"/>
      <c r="CG899" s="1"/>
      <c r="CH899" s="1"/>
      <c r="CI899" s="1"/>
      <c r="CJ899" s="1"/>
      <c r="CK899" s="1"/>
      <c r="CL899" s="1"/>
      <c r="CM899" s="1"/>
      <c r="CN899" s="1"/>
      <c r="CO899" s="1"/>
    </row>
    <row r="900" spans="1:93" ht="30" customHeight="1" x14ac:dyDescent="0.2">
      <c r="A900" s="1">
        <v>894</v>
      </c>
      <c r="B900" s="1" t="s">
        <v>405</v>
      </c>
      <c r="C900" s="1" t="s">
        <v>404</v>
      </c>
      <c r="D900" s="1" t="s">
        <v>408</v>
      </c>
      <c r="E900" s="1"/>
      <c r="F900" s="1" t="s">
        <v>74</v>
      </c>
      <c r="G900" s="1">
        <v>2</v>
      </c>
      <c r="H900" s="1" t="s">
        <v>341</v>
      </c>
      <c r="I900" s="1" t="s">
        <v>114</v>
      </c>
      <c r="J900" s="64">
        <v>84612</v>
      </c>
      <c r="K900" s="64">
        <v>64221</v>
      </c>
      <c r="L900" s="29">
        <v>45917</v>
      </c>
      <c r="M900" s="29" t="s">
        <v>4163</v>
      </c>
      <c r="N900" s="1" t="s">
        <v>25</v>
      </c>
      <c r="O900" s="28" t="s">
        <v>225</v>
      </c>
      <c r="P900" s="1" t="s">
        <v>216</v>
      </c>
      <c r="Q900" s="64">
        <v>10</v>
      </c>
      <c r="R900" s="1" t="s">
        <v>410</v>
      </c>
      <c r="S900" s="1">
        <v>6</v>
      </c>
      <c r="T900" s="1" t="s">
        <v>115</v>
      </c>
      <c r="U900" s="1"/>
      <c r="V900" s="1"/>
      <c r="W900" s="4"/>
      <c r="X900" s="28"/>
      <c r="Y900" s="33"/>
      <c r="Z900" s="33"/>
      <c r="AA900" s="96"/>
      <c r="AB900" s="178"/>
      <c r="AC900" s="33">
        <v>27</v>
      </c>
      <c r="AD900" s="33">
        <v>230</v>
      </c>
      <c r="AE900" s="33" t="s">
        <v>103</v>
      </c>
      <c r="AF900" s="33" t="s">
        <v>103</v>
      </c>
      <c r="AG900" s="33"/>
      <c r="AH900" s="4"/>
      <c r="AI900" s="1"/>
      <c r="AJ900" s="1"/>
      <c r="AK900" s="1"/>
      <c r="AL900" s="5"/>
      <c r="AM900" s="164">
        <f t="shared" si="52"/>
        <v>45920</v>
      </c>
      <c r="AW900" s="96"/>
      <c r="AX900" s="37">
        <f t="shared" si="51"/>
        <v>45924</v>
      </c>
      <c r="AY900" s="182" t="s">
        <v>422</v>
      </c>
      <c r="AZ900" s="183"/>
      <c r="BA900" s="182">
        <v>42</v>
      </c>
      <c r="BB900" s="182">
        <v>44.9</v>
      </c>
      <c r="BC900" s="182">
        <v>46</v>
      </c>
      <c r="BD900" s="1"/>
      <c r="BE900" s="1"/>
      <c r="BF900" s="1"/>
      <c r="BG900" s="182">
        <f>AVERAGE(BA900:BC907)</f>
        <v>44.300000000000004</v>
      </c>
      <c r="BH900" s="4"/>
      <c r="BI900" s="1"/>
      <c r="BJ900" s="1"/>
      <c r="BK900" s="1"/>
      <c r="BL900" s="31"/>
      <c r="BM900" s="31"/>
      <c r="BN900" s="1"/>
      <c r="BO900" s="1"/>
      <c r="BP900" s="1"/>
      <c r="BQ900" s="1"/>
      <c r="BR900" s="1"/>
      <c r="BS900" s="4"/>
      <c r="BT900" s="37">
        <f t="shared" si="53"/>
        <v>45945</v>
      </c>
      <c r="BU900" s="229" t="s">
        <v>422</v>
      </c>
      <c r="BV900" s="183"/>
      <c r="BW900" s="228">
        <v>52.4</v>
      </c>
      <c r="BX900" s="182">
        <v>54.7</v>
      </c>
      <c r="BY900" s="182">
        <v>54.2</v>
      </c>
      <c r="BZ900" s="1"/>
      <c r="CA900" s="1"/>
      <c r="CB900" s="1"/>
      <c r="CC900" s="182">
        <f>AVERAGE(BW900:BY907)</f>
        <v>53.766666666666673</v>
      </c>
      <c r="CE900" s="1"/>
      <c r="CF900" s="1"/>
      <c r="CG900" s="1"/>
      <c r="CH900" s="1"/>
      <c r="CI900" s="1"/>
      <c r="CJ900" s="1"/>
      <c r="CK900" s="1"/>
      <c r="CL900" s="1"/>
      <c r="CM900" s="1"/>
      <c r="CN900" s="1"/>
      <c r="CO900" s="1"/>
    </row>
    <row r="901" spans="1:93" ht="30" customHeight="1" x14ac:dyDescent="0.2">
      <c r="A901" s="1">
        <v>895</v>
      </c>
      <c r="B901" s="1" t="s">
        <v>405</v>
      </c>
      <c r="C901" s="1" t="s">
        <v>404</v>
      </c>
      <c r="D901" s="1" t="s">
        <v>408</v>
      </c>
      <c r="E901" s="1"/>
      <c r="F901" s="1" t="s">
        <v>74</v>
      </c>
      <c r="G901" s="1">
        <v>2</v>
      </c>
      <c r="H901" s="1" t="s">
        <v>341</v>
      </c>
      <c r="I901" s="1" t="s">
        <v>114</v>
      </c>
      <c r="J901" s="64">
        <v>84212</v>
      </c>
      <c r="K901" s="64">
        <v>64222</v>
      </c>
      <c r="L901" s="29">
        <v>45917</v>
      </c>
      <c r="M901" s="29" t="s">
        <v>4163</v>
      </c>
      <c r="N901" s="1" t="s">
        <v>25</v>
      </c>
      <c r="O901" s="28" t="s">
        <v>225</v>
      </c>
      <c r="P901" s="1" t="s">
        <v>216</v>
      </c>
      <c r="Q901" s="64">
        <v>10</v>
      </c>
      <c r="R901" s="1" t="s">
        <v>410</v>
      </c>
      <c r="T901" s="1" t="s">
        <v>115</v>
      </c>
      <c r="U901" s="1"/>
      <c r="V901" s="1"/>
      <c r="W901" s="4"/>
      <c r="X901" s="28"/>
      <c r="Y901" s="33"/>
      <c r="Z901" s="33"/>
      <c r="AA901" s="96"/>
      <c r="AB901" s="178"/>
      <c r="AC901" s="33">
        <v>28</v>
      </c>
      <c r="AD901" s="33">
        <v>220</v>
      </c>
      <c r="AE901" s="33" t="s">
        <v>103</v>
      </c>
      <c r="AF901" s="33" t="s">
        <v>103</v>
      </c>
      <c r="AG901" s="33"/>
      <c r="AH901" s="4"/>
      <c r="AI901" s="1"/>
      <c r="AJ901" s="1"/>
      <c r="AK901" s="1"/>
      <c r="AL901" s="5"/>
      <c r="AM901" s="164">
        <f t="shared" si="52"/>
        <v>45920</v>
      </c>
      <c r="AW901" s="96"/>
      <c r="AX901" s="37">
        <f t="shared" si="51"/>
        <v>45924</v>
      </c>
      <c r="AY901" s="182"/>
      <c r="AZ901" s="183"/>
      <c r="BA901" s="182"/>
      <c r="BB901" s="182"/>
      <c r="BC901" s="182"/>
      <c r="BD901" s="1"/>
      <c r="BE901" s="1"/>
      <c r="BF901" s="1"/>
      <c r="BG901" s="182"/>
      <c r="BH901" s="4"/>
      <c r="BI901" s="1"/>
      <c r="BJ901" s="1"/>
      <c r="BK901" s="1"/>
      <c r="BL901" s="31"/>
      <c r="BM901" s="31"/>
      <c r="BN901" s="1"/>
      <c r="BO901" s="1"/>
      <c r="BP901" s="1"/>
      <c r="BQ901" s="1"/>
      <c r="BR901" s="1"/>
      <c r="BS901" s="4"/>
      <c r="BT901" s="37">
        <f t="shared" si="53"/>
        <v>45945</v>
      </c>
      <c r="BU901" s="229"/>
      <c r="BV901" s="183"/>
      <c r="BW901" s="228"/>
      <c r="BX901" s="182"/>
      <c r="BY901" s="182"/>
      <c r="BZ901" s="1"/>
      <c r="CA901" s="1"/>
      <c r="CB901" s="1"/>
      <c r="CC901" s="182"/>
      <c r="CE901" s="1"/>
      <c r="CF901" s="1"/>
      <c r="CG901" s="1"/>
      <c r="CH901" s="1"/>
      <c r="CI901" s="1"/>
      <c r="CJ901" s="1"/>
      <c r="CK901" s="1"/>
      <c r="CL901" s="1"/>
      <c r="CM901" s="1"/>
      <c r="CN901" s="1"/>
      <c r="CO901" s="1"/>
    </row>
    <row r="902" spans="1:93" ht="30" customHeight="1" x14ac:dyDescent="0.2">
      <c r="A902" s="1">
        <v>896</v>
      </c>
      <c r="B902" s="1" t="s">
        <v>405</v>
      </c>
      <c r="C902" s="1" t="s">
        <v>404</v>
      </c>
      <c r="D902" s="1" t="s">
        <v>408</v>
      </c>
      <c r="E902" s="1"/>
      <c r="F902" s="1" t="s">
        <v>74</v>
      </c>
      <c r="G902" s="1">
        <v>2</v>
      </c>
      <c r="H902" s="1" t="s">
        <v>341</v>
      </c>
      <c r="I902" s="1" t="s">
        <v>114</v>
      </c>
      <c r="J902" s="64">
        <v>66810</v>
      </c>
      <c r="K902" s="64">
        <v>64223</v>
      </c>
      <c r="L902" s="29">
        <v>45917</v>
      </c>
      <c r="M902" s="29" t="s">
        <v>4163</v>
      </c>
      <c r="N902" s="1" t="s">
        <v>25</v>
      </c>
      <c r="O902" s="28" t="s">
        <v>225</v>
      </c>
      <c r="P902" s="1" t="s">
        <v>216</v>
      </c>
      <c r="Q902" s="64">
        <v>9</v>
      </c>
      <c r="R902" s="1" t="s">
        <v>410</v>
      </c>
      <c r="T902" s="1" t="s">
        <v>115</v>
      </c>
      <c r="U902" s="1"/>
      <c r="V902" s="1"/>
      <c r="W902" s="4"/>
      <c r="X902" s="28"/>
      <c r="Y902" s="33"/>
      <c r="Z902" s="33"/>
      <c r="AA902" s="96"/>
      <c r="AB902" s="178"/>
      <c r="AC902" s="33">
        <v>27.5</v>
      </c>
      <c r="AD902" s="33">
        <v>210</v>
      </c>
      <c r="AE902" s="33" t="s">
        <v>103</v>
      </c>
      <c r="AF902" s="33" t="s">
        <v>103</v>
      </c>
      <c r="AG902" s="33"/>
      <c r="AH902" s="4"/>
      <c r="AI902" s="1"/>
      <c r="AJ902" s="1"/>
      <c r="AK902" s="1"/>
      <c r="AL902" s="5"/>
      <c r="AM902" s="164">
        <f t="shared" si="52"/>
        <v>45920</v>
      </c>
      <c r="AW902" s="96"/>
      <c r="AX902" s="37">
        <f t="shared" si="51"/>
        <v>45924</v>
      </c>
      <c r="AY902" s="182"/>
      <c r="AZ902" s="183"/>
      <c r="BA902" s="182"/>
      <c r="BB902" s="182"/>
      <c r="BC902" s="182"/>
      <c r="BD902" s="1"/>
      <c r="BE902" s="1"/>
      <c r="BF902" s="1"/>
      <c r="BG902" s="182"/>
      <c r="BH902" s="4"/>
      <c r="BI902" s="1"/>
      <c r="BJ902" s="1"/>
      <c r="BK902" s="1"/>
      <c r="BL902" s="31"/>
      <c r="BM902" s="31"/>
      <c r="BN902" s="1"/>
      <c r="BO902" s="1"/>
      <c r="BP902" s="1"/>
      <c r="BQ902" s="1"/>
      <c r="BR902" s="1"/>
      <c r="BS902" s="4"/>
      <c r="BT902" s="37">
        <f t="shared" si="53"/>
        <v>45945</v>
      </c>
      <c r="BU902" s="229"/>
      <c r="BV902" s="183"/>
      <c r="BW902" s="228"/>
      <c r="BX902" s="182"/>
      <c r="BY902" s="182"/>
      <c r="BZ902" s="1"/>
      <c r="CA902" s="1"/>
      <c r="CB902" s="1"/>
      <c r="CC902" s="182"/>
      <c r="CE902" s="1"/>
      <c r="CF902" s="1"/>
      <c r="CG902" s="1"/>
      <c r="CH902" s="1"/>
      <c r="CI902" s="1"/>
      <c r="CJ902" s="1"/>
      <c r="CK902" s="1"/>
      <c r="CL902" s="1"/>
      <c r="CM902" s="1"/>
      <c r="CN902" s="1"/>
      <c r="CO902" s="1"/>
    </row>
    <row r="903" spans="1:93" ht="30" customHeight="1" x14ac:dyDescent="0.2">
      <c r="A903" s="1">
        <v>897</v>
      </c>
      <c r="B903" s="1" t="s">
        <v>405</v>
      </c>
      <c r="C903" s="1" t="s">
        <v>404</v>
      </c>
      <c r="D903" s="1" t="s">
        <v>408</v>
      </c>
      <c r="E903" s="1"/>
      <c r="F903" s="1" t="s">
        <v>74</v>
      </c>
      <c r="G903" s="1">
        <v>2</v>
      </c>
      <c r="H903" s="1" t="s">
        <v>341</v>
      </c>
      <c r="I903" s="1" t="s">
        <v>114</v>
      </c>
      <c r="J903" s="64">
        <v>83612</v>
      </c>
      <c r="K903" s="64">
        <v>64224</v>
      </c>
      <c r="L903" s="29">
        <v>45917</v>
      </c>
      <c r="M903" s="29" t="s">
        <v>4163</v>
      </c>
      <c r="N903" s="1" t="s">
        <v>25</v>
      </c>
      <c r="O903" s="28" t="s">
        <v>225</v>
      </c>
      <c r="P903" s="1" t="s">
        <v>216</v>
      </c>
      <c r="Q903" s="64">
        <v>10</v>
      </c>
      <c r="R903" s="1" t="s">
        <v>410</v>
      </c>
      <c r="T903" s="1" t="s">
        <v>115</v>
      </c>
      <c r="U903" s="1"/>
      <c r="V903" s="1"/>
      <c r="W903" s="4"/>
      <c r="X903" s="28"/>
      <c r="Y903" s="33"/>
      <c r="Z903" s="33"/>
      <c r="AA903" s="96"/>
      <c r="AB903" s="178"/>
      <c r="AC903" s="33">
        <v>27</v>
      </c>
      <c r="AD903" s="33">
        <v>220</v>
      </c>
      <c r="AE903" s="33" t="s">
        <v>103</v>
      </c>
      <c r="AF903" s="33" t="s">
        <v>103</v>
      </c>
      <c r="AG903" s="33"/>
      <c r="AH903" s="4"/>
      <c r="AI903" s="1"/>
      <c r="AJ903" s="1"/>
      <c r="AK903" s="1"/>
      <c r="AL903" s="5"/>
      <c r="AM903" s="164">
        <f t="shared" si="52"/>
        <v>45920</v>
      </c>
      <c r="AW903" s="96"/>
      <c r="AX903" s="37">
        <f t="shared" si="51"/>
        <v>45924</v>
      </c>
      <c r="AY903" s="182"/>
      <c r="AZ903" s="183"/>
      <c r="BA903" s="182"/>
      <c r="BB903" s="182"/>
      <c r="BC903" s="182"/>
      <c r="BD903" s="1"/>
      <c r="BE903" s="1"/>
      <c r="BF903" s="1"/>
      <c r="BG903" s="182"/>
      <c r="BH903" s="4"/>
      <c r="BI903" s="1"/>
      <c r="BJ903" s="1"/>
      <c r="BK903" s="1"/>
      <c r="BL903" s="31"/>
      <c r="BM903" s="31"/>
      <c r="BN903" s="1"/>
      <c r="BO903" s="1"/>
      <c r="BP903" s="1"/>
      <c r="BQ903" s="1"/>
      <c r="BR903" s="1"/>
      <c r="BS903" s="4"/>
      <c r="BT903" s="37">
        <f t="shared" si="53"/>
        <v>45945</v>
      </c>
      <c r="BU903" s="229"/>
      <c r="BV903" s="183"/>
      <c r="BW903" s="228"/>
      <c r="BX903" s="182"/>
      <c r="BY903" s="182"/>
      <c r="BZ903" s="1"/>
      <c r="CA903" s="1"/>
      <c r="CB903" s="1"/>
      <c r="CC903" s="182"/>
      <c r="CE903" s="1"/>
      <c r="CF903" s="1"/>
      <c r="CG903" s="1"/>
      <c r="CH903" s="1"/>
      <c r="CI903" s="1"/>
      <c r="CJ903" s="1"/>
      <c r="CK903" s="1"/>
      <c r="CL903" s="1"/>
      <c r="CM903" s="1"/>
      <c r="CN903" s="1"/>
      <c r="CO903" s="1"/>
    </row>
    <row r="904" spans="1:93" ht="30" customHeight="1" x14ac:dyDescent="0.2">
      <c r="A904" s="1">
        <v>898</v>
      </c>
      <c r="B904" s="1" t="s">
        <v>405</v>
      </c>
      <c r="C904" s="1" t="s">
        <v>404</v>
      </c>
      <c r="D904" s="1" t="s">
        <v>408</v>
      </c>
      <c r="E904" s="1"/>
      <c r="F904" s="1" t="s">
        <v>74</v>
      </c>
      <c r="G904" s="1">
        <v>2</v>
      </c>
      <c r="H904" s="1" t="s">
        <v>341</v>
      </c>
      <c r="I904" s="1" t="s">
        <v>114</v>
      </c>
      <c r="J904" s="64">
        <v>66010</v>
      </c>
      <c r="K904" s="64">
        <v>64225</v>
      </c>
      <c r="L904" s="29">
        <v>45917</v>
      </c>
      <c r="M904" s="29" t="s">
        <v>4163</v>
      </c>
      <c r="N904" s="1" t="s">
        <v>25</v>
      </c>
      <c r="O904" s="28" t="s">
        <v>225</v>
      </c>
      <c r="P904" s="1" t="s">
        <v>216</v>
      </c>
      <c r="Q904" s="64">
        <v>9</v>
      </c>
      <c r="R904" s="1" t="s">
        <v>410</v>
      </c>
      <c r="T904" s="1" t="s">
        <v>115</v>
      </c>
      <c r="U904" s="1"/>
      <c r="V904" s="1"/>
      <c r="W904" s="4"/>
      <c r="X904" s="28"/>
      <c r="Y904" s="33"/>
      <c r="Z904" s="33"/>
      <c r="AA904" s="96"/>
      <c r="AB904" s="178"/>
      <c r="AC904" s="33">
        <v>28.5</v>
      </c>
      <c r="AD904" s="33">
        <v>230</v>
      </c>
      <c r="AE904" s="33" t="s">
        <v>103</v>
      </c>
      <c r="AF904" s="33" t="s">
        <v>103</v>
      </c>
      <c r="AG904" s="33"/>
      <c r="AH904" s="4"/>
      <c r="AI904" s="1"/>
      <c r="AJ904" s="1"/>
      <c r="AK904" s="1"/>
      <c r="AL904" s="5"/>
      <c r="AM904" s="164">
        <f t="shared" si="52"/>
        <v>45920</v>
      </c>
      <c r="AW904" s="96"/>
      <c r="AX904" s="37">
        <f t="shared" si="51"/>
        <v>45924</v>
      </c>
      <c r="AY904" s="182"/>
      <c r="AZ904" s="183"/>
      <c r="BA904" s="182"/>
      <c r="BB904" s="182"/>
      <c r="BC904" s="182"/>
      <c r="BD904" s="1"/>
      <c r="BE904" s="1"/>
      <c r="BF904" s="1"/>
      <c r="BG904" s="182"/>
      <c r="BH904" s="4"/>
      <c r="BI904" s="1"/>
      <c r="BJ904" s="1"/>
      <c r="BK904" s="1"/>
      <c r="BL904" s="31"/>
      <c r="BM904" s="31"/>
      <c r="BN904" s="1"/>
      <c r="BO904" s="1"/>
      <c r="BP904" s="1"/>
      <c r="BQ904" s="1"/>
      <c r="BR904" s="1"/>
      <c r="BS904" s="4"/>
      <c r="BT904" s="37">
        <f t="shared" si="53"/>
        <v>45945</v>
      </c>
      <c r="BU904" s="229"/>
      <c r="BV904" s="183"/>
      <c r="BW904" s="228"/>
      <c r="BX904" s="182"/>
      <c r="BY904" s="182"/>
      <c r="BZ904" s="1"/>
      <c r="CA904" s="1"/>
      <c r="CB904" s="1"/>
      <c r="CC904" s="182"/>
      <c r="CE904" s="1"/>
      <c r="CF904" s="1"/>
      <c r="CG904" s="1"/>
      <c r="CH904" s="1"/>
      <c r="CI904" s="1"/>
      <c r="CJ904" s="1"/>
      <c r="CK904" s="1"/>
      <c r="CL904" s="1"/>
      <c r="CM904" s="1"/>
      <c r="CN904" s="1"/>
      <c r="CO904" s="1"/>
    </row>
    <row r="905" spans="1:93" ht="30" customHeight="1" x14ac:dyDescent="0.2">
      <c r="A905" s="1">
        <v>899</v>
      </c>
      <c r="B905" s="1" t="s">
        <v>405</v>
      </c>
      <c r="C905" s="1" t="s">
        <v>404</v>
      </c>
      <c r="D905" s="1" t="s">
        <v>408</v>
      </c>
      <c r="E905" s="1"/>
      <c r="F905" s="1" t="s">
        <v>74</v>
      </c>
      <c r="G905" s="1">
        <v>2</v>
      </c>
      <c r="H905" s="1" t="s">
        <v>341</v>
      </c>
      <c r="I905" s="1" t="s">
        <v>114</v>
      </c>
      <c r="J905" s="64">
        <v>84012</v>
      </c>
      <c r="K905" s="64">
        <v>64226</v>
      </c>
      <c r="L905" s="29">
        <v>45917</v>
      </c>
      <c r="M905" s="29" t="s">
        <v>4163</v>
      </c>
      <c r="N905" s="1" t="s">
        <v>25</v>
      </c>
      <c r="O905" s="28" t="s">
        <v>225</v>
      </c>
      <c r="P905" s="1" t="s">
        <v>216</v>
      </c>
      <c r="Q905" s="64">
        <v>10</v>
      </c>
      <c r="R905" s="1" t="s">
        <v>410</v>
      </c>
      <c r="T905" s="1" t="s">
        <v>115</v>
      </c>
      <c r="U905" s="1"/>
      <c r="V905" s="1"/>
      <c r="W905" s="4"/>
      <c r="X905" s="28"/>
      <c r="Y905" s="33"/>
      <c r="Z905" s="33"/>
      <c r="AA905" s="96"/>
      <c r="AB905" s="178"/>
      <c r="AC905" s="33">
        <v>27</v>
      </c>
      <c r="AD905" s="33">
        <v>220</v>
      </c>
      <c r="AE905" s="33" t="s">
        <v>103</v>
      </c>
      <c r="AF905" s="33" t="s">
        <v>103</v>
      </c>
      <c r="AG905" s="33"/>
      <c r="AH905" s="4"/>
      <c r="AI905" s="1"/>
      <c r="AJ905" s="1"/>
      <c r="AK905" s="1"/>
      <c r="AL905" s="5"/>
      <c r="AM905" s="164">
        <f t="shared" si="52"/>
        <v>45920</v>
      </c>
      <c r="AW905" s="96"/>
      <c r="AX905" s="37">
        <f t="shared" ref="AX905:AX968" si="54">IF(L905=0, 0,L905+7)</f>
        <v>45924</v>
      </c>
      <c r="AY905" s="182"/>
      <c r="AZ905" s="183"/>
      <c r="BA905" s="182"/>
      <c r="BB905" s="182"/>
      <c r="BC905" s="182"/>
      <c r="BD905" s="1"/>
      <c r="BE905" s="1"/>
      <c r="BF905" s="1"/>
      <c r="BG905" s="182"/>
      <c r="BH905" s="4"/>
      <c r="BI905" s="1"/>
      <c r="BJ905" s="1"/>
      <c r="BK905" s="1"/>
      <c r="BL905" s="31"/>
      <c r="BM905" s="31"/>
      <c r="BN905" s="1"/>
      <c r="BO905" s="1"/>
      <c r="BP905" s="1"/>
      <c r="BQ905" s="1"/>
      <c r="BR905" s="1"/>
      <c r="BS905" s="4"/>
      <c r="BT905" s="37">
        <f t="shared" si="53"/>
        <v>45945</v>
      </c>
      <c r="BU905" s="229"/>
      <c r="BV905" s="183"/>
      <c r="BW905" s="228"/>
      <c r="BX905" s="182"/>
      <c r="BY905" s="182"/>
      <c r="BZ905" s="1"/>
      <c r="CA905" s="1"/>
      <c r="CB905" s="1"/>
      <c r="CC905" s="182"/>
      <c r="CE905" s="1"/>
      <c r="CF905" s="1"/>
      <c r="CG905" s="1"/>
      <c r="CH905" s="1"/>
      <c r="CI905" s="1"/>
      <c r="CJ905" s="1"/>
      <c r="CK905" s="1"/>
      <c r="CL905" s="1"/>
      <c r="CM905" s="1"/>
      <c r="CN905" s="1"/>
      <c r="CO905" s="1"/>
    </row>
    <row r="906" spans="1:93" ht="30" customHeight="1" x14ac:dyDescent="0.2">
      <c r="A906" s="1">
        <v>900</v>
      </c>
      <c r="B906" s="1" t="s">
        <v>405</v>
      </c>
      <c r="C906" s="1" t="s">
        <v>404</v>
      </c>
      <c r="D906" s="1" t="s">
        <v>408</v>
      </c>
      <c r="E906" s="1"/>
      <c r="F906" s="1" t="s">
        <v>74</v>
      </c>
      <c r="G906" s="1">
        <v>2</v>
      </c>
      <c r="H906" s="1" t="s">
        <v>341</v>
      </c>
      <c r="I906" s="1" t="s">
        <v>114</v>
      </c>
      <c r="J906" s="64">
        <v>82612</v>
      </c>
      <c r="K906" s="64">
        <v>64227</v>
      </c>
      <c r="L906" s="29">
        <v>45917</v>
      </c>
      <c r="M906" s="29" t="s">
        <v>4163</v>
      </c>
      <c r="N906" s="1" t="s">
        <v>25</v>
      </c>
      <c r="O906" s="28" t="s">
        <v>225</v>
      </c>
      <c r="P906" s="1" t="s">
        <v>216</v>
      </c>
      <c r="Q906" s="64">
        <v>10</v>
      </c>
      <c r="R906" s="1" t="s">
        <v>410</v>
      </c>
      <c r="T906" s="1" t="s">
        <v>115</v>
      </c>
      <c r="U906" s="1"/>
      <c r="V906" s="1"/>
      <c r="W906" s="4"/>
      <c r="X906" s="28"/>
      <c r="Y906" s="33"/>
      <c r="Z906" s="33"/>
      <c r="AA906" s="96"/>
      <c r="AB906" s="178"/>
      <c r="AC906" s="33">
        <v>28.5</v>
      </c>
      <c r="AD906" s="33">
        <v>230</v>
      </c>
      <c r="AE906" s="33" t="s">
        <v>103</v>
      </c>
      <c r="AF906" s="33" t="s">
        <v>103</v>
      </c>
      <c r="AG906" s="33"/>
      <c r="AH906" s="4"/>
      <c r="AI906" s="1"/>
      <c r="AJ906" s="1"/>
      <c r="AK906" s="1"/>
      <c r="AL906" s="5"/>
      <c r="AM906" s="164">
        <f t="shared" si="52"/>
        <v>45920</v>
      </c>
      <c r="AW906" s="96"/>
      <c r="AX906" s="37">
        <f t="shared" si="54"/>
        <v>45924</v>
      </c>
      <c r="AY906" s="182"/>
      <c r="AZ906" s="183"/>
      <c r="BA906" s="182"/>
      <c r="BB906" s="182"/>
      <c r="BC906" s="182"/>
      <c r="BD906" s="1"/>
      <c r="BE906" s="1"/>
      <c r="BF906" s="1"/>
      <c r="BG906" s="182"/>
      <c r="BH906" s="4"/>
      <c r="BI906" s="1"/>
      <c r="BJ906" s="1"/>
      <c r="BK906" s="1"/>
      <c r="BL906" s="31"/>
      <c r="BM906" s="31"/>
      <c r="BN906" s="1"/>
      <c r="BO906" s="1"/>
      <c r="BP906" s="1"/>
      <c r="BQ906" s="1"/>
      <c r="BR906" s="1"/>
      <c r="BS906" s="4"/>
      <c r="BT906" s="37">
        <f t="shared" si="53"/>
        <v>45945</v>
      </c>
      <c r="BU906" s="229"/>
      <c r="BV906" s="183"/>
      <c r="BW906" s="228"/>
      <c r="BX906" s="182"/>
      <c r="BY906" s="182"/>
      <c r="BZ906" s="1"/>
      <c r="CA906" s="1"/>
      <c r="CB906" s="1"/>
      <c r="CC906" s="182"/>
      <c r="CE906" s="1"/>
      <c r="CF906" s="1"/>
      <c r="CG906" s="1"/>
      <c r="CH906" s="1"/>
      <c r="CI906" s="1"/>
      <c r="CJ906" s="1"/>
      <c r="CK906" s="1"/>
      <c r="CL906" s="1"/>
      <c r="CM906" s="1"/>
      <c r="CN906" s="1"/>
      <c r="CO906" s="1"/>
    </row>
    <row r="907" spans="1:93" ht="30" customHeight="1" x14ac:dyDescent="0.2">
      <c r="A907" s="1">
        <v>901</v>
      </c>
      <c r="B907" s="1" t="s">
        <v>405</v>
      </c>
      <c r="C907" s="1" t="s">
        <v>404</v>
      </c>
      <c r="D907" s="1" t="s">
        <v>408</v>
      </c>
      <c r="E907" s="1"/>
      <c r="F907" s="1" t="s">
        <v>74</v>
      </c>
      <c r="G907" s="1">
        <v>2</v>
      </c>
      <c r="H907" s="1" t="s">
        <v>341</v>
      </c>
      <c r="I907" s="1" t="s">
        <v>114</v>
      </c>
      <c r="J907" s="64">
        <v>83912</v>
      </c>
      <c r="K907" s="64">
        <v>64228</v>
      </c>
      <c r="L907" s="29">
        <v>45917</v>
      </c>
      <c r="M907" s="29" t="s">
        <v>4163</v>
      </c>
      <c r="N907" s="1" t="s">
        <v>25</v>
      </c>
      <c r="O907" s="28" t="s">
        <v>225</v>
      </c>
      <c r="P907" s="1" t="s">
        <v>216</v>
      </c>
      <c r="Q907" s="64">
        <v>10</v>
      </c>
      <c r="R907" s="1" t="s">
        <v>410</v>
      </c>
      <c r="T907" s="1" t="s">
        <v>115</v>
      </c>
      <c r="U907" s="1"/>
      <c r="V907" s="1"/>
      <c r="W907" s="4"/>
      <c r="X907" s="28"/>
      <c r="Y907" s="33"/>
      <c r="Z907" s="33"/>
      <c r="AA907" s="96"/>
      <c r="AB907" s="178"/>
      <c r="AC907" s="33">
        <v>27.5</v>
      </c>
      <c r="AD907" s="33">
        <v>230</v>
      </c>
      <c r="AE907" s="33" t="s">
        <v>103</v>
      </c>
      <c r="AF907" s="33" t="s">
        <v>103</v>
      </c>
      <c r="AG907" s="33"/>
      <c r="AH907" s="4"/>
      <c r="AI907" s="1"/>
      <c r="AJ907" s="1"/>
      <c r="AK907" s="1"/>
      <c r="AL907" s="5"/>
      <c r="AM907" s="164">
        <f t="shared" si="52"/>
        <v>45920</v>
      </c>
      <c r="AW907" s="96"/>
      <c r="AX907" s="37">
        <f t="shared" si="54"/>
        <v>45924</v>
      </c>
      <c r="AY907" s="182"/>
      <c r="AZ907" s="183"/>
      <c r="BA907" s="182"/>
      <c r="BB907" s="182"/>
      <c r="BC907" s="182"/>
      <c r="BD907" s="1"/>
      <c r="BE907" s="1"/>
      <c r="BF907" s="1"/>
      <c r="BG907" s="182"/>
      <c r="BH907" s="4"/>
      <c r="BI907" s="1"/>
      <c r="BJ907" s="1"/>
      <c r="BK907" s="1"/>
      <c r="BL907" s="31"/>
      <c r="BM907" s="31"/>
      <c r="BN907" s="1"/>
      <c r="BO907" s="1"/>
      <c r="BP907" s="1"/>
      <c r="BQ907" s="1"/>
      <c r="BR907" s="1"/>
      <c r="BS907" s="4"/>
      <c r="BT907" s="37">
        <f t="shared" si="53"/>
        <v>45945</v>
      </c>
      <c r="BU907" s="229"/>
      <c r="BV907" s="183"/>
      <c r="BW907" s="228"/>
      <c r="BX907" s="182"/>
      <c r="BY907" s="182"/>
      <c r="BZ907" s="1"/>
      <c r="CA907" s="1"/>
      <c r="CB907" s="1"/>
      <c r="CC907" s="182"/>
      <c r="CE907" s="1"/>
      <c r="CF907" s="1"/>
      <c r="CG907" s="1"/>
      <c r="CH907" s="1"/>
      <c r="CI907" s="1"/>
      <c r="CJ907" s="1"/>
      <c r="CK907" s="1"/>
      <c r="CL907" s="1"/>
      <c r="CM907" s="1"/>
      <c r="CN907" s="1"/>
      <c r="CO907" s="1"/>
    </row>
    <row r="908" spans="1:93" ht="30" customHeight="1" x14ac:dyDescent="0.2">
      <c r="A908" s="1">
        <v>902</v>
      </c>
      <c r="B908" s="1" t="s">
        <v>405</v>
      </c>
      <c r="C908" s="1" t="s">
        <v>404</v>
      </c>
      <c r="D908" s="1" t="s">
        <v>408</v>
      </c>
      <c r="E908" s="1"/>
      <c r="F908" s="1" t="s">
        <v>74</v>
      </c>
      <c r="G908" s="1">
        <v>2</v>
      </c>
      <c r="H908" s="1" t="s">
        <v>341</v>
      </c>
      <c r="I908" s="1" t="s">
        <v>114</v>
      </c>
      <c r="J908" s="64">
        <v>83812</v>
      </c>
      <c r="K908" s="64">
        <v>64229</v>
      </c>
      <c r="L908" s="29">
        <v>45917</v>
      </c>
      <c r="M908" s="29" t="s">
        <v>4163</v>
      </c>
      <c r="N908" s="1" t="s">
        <v>25</v>
      </c>
      <c r="O908" s="28" t="s">
        <v>225</v>
      </c>
      <c r="P908" s="1" t="s">
        <v>216</v>
      </c>
      <c r="Q908" s="64">
        <v>10</v>
      </c>
      <c r="R908" s="1" t="s">
        <v>410</v>
      </c>
      <c r="T908" s="1" t="s">
        <v>115</v>
      </c>
      <c r="U908" s="1"/>
      <c r="V908" s="1"/>
      <c r="W908" s="4"/>
      <c r="X908" s="28"/>
      <c r="Y908" s="33"/>
      <c r="Z908" s="33"/>
      <c r="AA908" s="96"/>
      <c r="AB908" s="178"/>
      <c r="AC908" s="33">
        <v>26.5</v>
      </c>
      <c r="AD908" s="33">
        <v>210</v>
      </c>
      <c r="AE908" s="33" t="s">
        <v>103</v>
      </c>
      <c r="AF908" s="33" t="s">
        <v>103</v>
      </c>
      <c r="AG908" s="33"/>
      <c r="AH908" s="4"/>
      <c r="AI908" s="1"/>
      <c r="AJ908" s="1"/>
      <c r="AK908" s="1"/>
      <c r="AL908" s="5"/>
      <c r="AM908" s="164">
        <f t="shared" si="52"/>
        <v>45920</v>
      </c>
      <c r="AW908" s="96"/>
      <c r="AX908" s="37">
        <f t="shared" si="54"/>
        <v>45924</v>
      </c>
      <c r="AY908" s="182"/>
      <c r="AZ908" s="183"/>
      <c r="BA908" s="182"/>
      <c r="BB908" s="182"/>
      <c r="BC908" s="182"/>
      <c r="BD908" s="1"/>
      <c r="BE908" s="1"/>
      <c r="BF908" s="1"/>
      <c r="BG908" s="182"/>
      <c r="BH908" s="4"/>
      <c r="BI908" s="1"/>
      <c r="BJ908" s="1"/>
      <c r="BK908" s="1"/>
      <c r="BL908" s="31"/>
      <c r="BM908" s="31"/>
      <c r="BN908" s="1"/>
      <c r="BO908" s="1"/>
      <c r="BP908" s="1"/>
      <c r="BQ908" s="1"/>
      <c r="BR908" s="1"/>
      <c r="BS908" s="4"/>
      <c r="BT908" s="37">
        <f t="shared" si="53"/>
        <v>45945</v>
      </c>
      <c r="BU908" s="229"/>
      <c r="BV908" s="183"/>
      <c r="BW908" s="228"/>
      <c r="BX908" s="182"/>
      <c r="BY908" s="182"/>
      <c r="BZ908" s="1"/>
      <c r="CA908" s="1"/>
      <c r="CB908" s="1"/>
      <c r="CC908" s="182"/>
      <c r="CE908" s="1"/>
      <c r="CF908" s="1"/>
      <c r="CG908" s="1"/>
      <c r="CH908" s="1"/>
      <c r="CI908" s="1"/>
      <c r="CJ908" s="1"/>
      <c r="CK908" s="1"/>
      <c r="CL908" s="1"/>
      <c r="CM908" s="1"/>
      <c r="CN908" s="1"/>
      <c r="CO908" s="1"/>
    </row>
    <row r="909" spans="1:93" ht="30" customHeight="1" x14ac:dyDescent="0.2">
      <c r="A909" s="1">
        <v>903</v>
      </c>
      <c r="B909" s="1" t="s">
        <v>405</v>
      </c>
      <c r="C909" s="1" t="s">
        <v>404</v>
      </c>
      <c r="D909" s="1" t="s">
        <v>408</v>
      </c>
      <c r="E909" s="1"/>
      <c r="F909" s="1" t="s">
        <v>74</v>
      </c>
      <c r="G909" s="1">
        <v>2</v>
      </c>
      <c r="H909" s="1" t="s">
        <v>341</v>
      </c>
      <c r="I909" s="1" t="s">
        <v>114</v>
      </c>
      <c r="J909" s="64">
        <v>82112</v>
      </c>
      <c r="K909" s="64">
        <v>64230</v>
      </c>
      <c r="L909" s="29">
        <v>45917</v>
      </c>
      <c r="M909" s="29" t="s">
        <v>4163</v>
      </c>
      <c r="N909" s="1" t="s">
        <v>25</v>
      </c>
      <c r="O909" s="28" t="s">
        <v>225</v>
      </c>
      <c r="P909" s="1" t="s">
        <v>216</v>
      </c>
      <c r="Q909" s="64">
        <v>10</v>
      </c>
      <c r="R909" s="1" t="s">
        <v>410</v>
      </c>
      <c r="T909" s="1" t="s">
        <v>115</v>
      </c>
      <c r="U909" s="1"/>
      <c r="V909" s="1"/>
      <c r="W909" s="4"/>
      <c r="X909" s="28"/>
      <c r="Y909" s="33"/>
      <c r="Z909" s="33"/>
      <c r="AA909" s="96"/>
      <c r="AB909" s="178"/>
      <c r="AC909" s="33">
        <v>27</v>
      </c>
      <c r="AD909" s="33">
        <v>220</v>
      </c>
      <c r="AE909" s="33" t="s">
        <v>103</v>
      </c>
      <c r="AF909" s="33" t="s">
        <v>103</v>
      </c>
      <c r="AG909" s="33"/>
      <c r="AH909" s="4"/>
      <c r="AI909" s="1"/>
      <c r="AJ909" s="1"/>
      <c r="AK909" s="1"/>
      <c r="AL909" s="5"/>
      <c r="AM909" s="164">
        <f t="shared" si="52"/>
        <v>45920</v>
      </c>
      <c r="AW909" s="96"/>
      <c r="AX909" s="37">
        <f t="shared" si="54"/>
        <v>45924</v>
      </c>
      <c r="AY909" s="182"/>
      <c r="AZ909" s="183"/>
      <c r="BA909" s="182"/>
      <c r="BB909" s="182"/>
      <c r="BC909" s="182"/>
      <c r="BD909" s="1"/>
      <c r="BE909" s="1"/>
      <c r="BF909" s="1"/>
      <c r="BG909" s="182"/>
      <c r="BH909" s="4"/>
      <c r="BI909" s="1"/>
      <c r="BJ909" s="1"/>
      <c r="BK909" s="1"/>
      <c r="BL909" s="31"/>
      <c r="BM909" s="31"/>
      <c r="BN909" s="1"/>
      <c r="BO909" s="1"/>
      <c r="BP909" s="1"/>
      <c r="BQ909" s="1"/>
      <c r="BR909" s="1"/>
      <c r="BS909" s="4"/>
      <c r="BT909" s="37">
        <f t="shared" si="53"/>
        <v>45945</v>
      </c>
      <c r="BU909" s="229"/>
      <c r="BV909" s="183"/>
      <c r="BW909" s="228"/>
      <c r="BX909" s="182"/>
      <c r="BY909" s="182"/>
      <c r="BZ909" s="1"/>
      <c r="CA909" s="1"/>
      <c r="CB909" s="1"/>
      <c r="CC909" s="182"/>
      <c r="CE909" s="1"/>
      <c r="CF909" s="1"/>
      <c r="CG909" s="1"/>
      <c r="CH909" s="1"/>
      <c r="CI909" s="1"/>
      <c r="CJ909" s="1"/>
      <c r="CK909" s="1"/>
      <c r="CL909" s="1"/>
      <c r="CM909" s="1"/>
      <c r="CN909" s="1"/>
      <c r="CO909" s="1"/>
    </row>
    <row r="910" spans="1:93" ht="30" customHeight="1" x14ac:dyDescent="0.2">
      <c r="A910" s="1">
        <v>904</v>
      </c>
      <c r="B910" s="1" t="s">
        <v>405</v>
      </c>
      <c r="C910" s="1" t="s">
        <v>404</v>
      </c>
      <c r="D910" s="1" t="s">
        <v>408</v>
      </c>
      <c r="E910" s="1"/>
      <c r="F910" s="1" t="s">
        <v>74</v>
      </c>
      <c r="G910" s="1">
        <v>2</v>
      </c>
      <c r="H910" s="1" t="s">
        <v>341</v>
      </c>
      <c r="I910" s="1" t="s">
        <v>114</v>
      </c>
      <c r="J910" s="64">
        <v>82712</v>
      </c>
      <c r="K910" s="64">
        <v>64231</v>
      </c>
      <c r="L910" s="29">
        <v>45917</v>
      </c>
      <c r="M910" s="29" t="s">
        <v>4163</v>
      </c>
      <c r="N910" s="1" t="s">
        <v>25</v>
      </c>
      <c r="O910" s="28" t="s">
        <v>225</v>
      </c>
      <c r="P910" s="1" t="s">
        <v>216</v>
      </c>
      <c r="Q910" s="64">
        <v>10</v>
      </c>
      <c r="R910" s="1" t="s">
        <v>410</v>
      </c>
      <c r="T910" s="1" t="s">
        <v>115</v>
      </c>
      <c r="U910" s="1"/>
      <c r="V910" s="1"/>
      <c r="W910" s="4"/>
      <c r="X910" s="28"/>
      <c r="Y910" s="33"/>
      <c r="Z910" s="33"/>
      <c r="AA910" s="96"/>
      <c r="AB910" s="178"/>
      <c r="AC910" s="33">
        <v>27.5</v>
      </c>
      <c r="AD910" s="33">
        <v>210</v>
      </c>
      <c r="AE910" s="33" t="s">
        <v>103</v>
      </c>
      <c r="AF910" s="33" t="s">
        <v>103</v>
      </c>
      <c r="AG910" s="33"/>
      <c r="AH910" s="4"/>
      <c r="AI910" s="1"/>
      <c r="AJ910" s="1"/>
      <c r="AK910" s="1"/>
      <c r="AL910" s="5"/>
      <c r="AM910" s="164">
        <f t="shared" si="52"/>
        <v>45920</v>
      </c>
      <c r="AW910" s="96"/>
      <c r="AX910" s="37">
        <f t="shared" si="54"/>
        <v>45924</v>
      </c>
      <c r="AY910" s="182"/>
      <c r="AZ910" s="183"/>
      <c r="BA910" s="182"/>
      <c r="BB910" s="182"/>
      <c r="BC910" s="182"/>
      <c r="BD910" s="1"/>
      <c r="BE910" s="1"/>
      <c r="BF910" s="1"/>
      <c r="BG910" s="182"/>
      <c r="BH910" s="4"/>
      <c r="BI910" s="1"/>
      <c r="BJ910" s="1"/>
      <c r="BK910" s="1"/>
      <c r="BL910" s="31"/>
      <c r="BM910" s="31"/>
      <c r="BN910" s="1"/>
      <c r="BO910" s="1"/>
      <c r="BP910" s="1"/>
      <c r="BQ910" s="1"/>
      <c r="BR910" s="1"/>
      <c r="BS910" s="4"/>
      <c r="BT910" s="37">
        <f t="shared" si="53"/>
        <v>45945</v>
      </c>
      <c r="BU910" s="229"/>
      <c r="BV910" s="183"/>
      <c r="BW910" s="228"/>
      <c r="BX910" s="182"/>
      <c r="BY910" s="182"/>
      <c r="BZ910" s="1"/>
      <c r="CA910" s="1"/>
      <c r="CB910" s="1"/>
      <c r="CC910" s="182"/>
      <c r="CE910" s="1"/>
      <c r="CF910" s="1"/>
      <c r="CG910" s="1"/>
      <c r="CH910" s="1"/>
      <c r="CI910" s="1"/>
      <c r="CJ910" s="1"/>
      <c r="CK910" s="1"/>
      <c r="CL910" s="1"/>
      <c r="CM910" s="1"/>
      <c r="CN910" s="1"/>
      <c r="CO910" s="1"/>
    </row>
    <row r="911" spans="1:93" ht="30" customHeight="1" x14ac:dyDescent="0.2">
      <c r="A911" s="1">
        <v>905</v>
      </c>
      <c r="B911" s="1" t="s">
        <v>405</v>
      </c>
      <c r="C911" s="1" t="s">
        <v>404</v>
      </c>
      <c r="D911" s="1" t="s">
        <v>408</v>
      </c>
      <c r="E911" s="1"/>
      <c r="F911" s="1" t="s">
        <v>74</v>
      </c>
      <c r="G911" s="1">
        <v>2</v>
      </c>
      <c r="H911" s="1" t="s">
        <v>341</v>
      </c>
      <c r="I911" s="1" t="s">
        <v>114</v>
      </c>
      <c r="J911" s="64">
        <v>77112</v>
      </c>
      <c r="K911" s="64">
        <v>64232</v>
      </c>
      <c r="L911" s="29">
        <v>45917</v>
      </c>
      <c r="M911" s="29" t="s">
        <v>4163</v>
      </c>
      <c r="N911" s="1" t="s">
        <v>25</v>
      </c>
      <c r="O911" s="28" t="s">
        <v>225</v>
      </c>
      <c r="P911" s="1" t="s">
        <v>216</v>
      </c>
      <c r="Q911" s="64">
        <v>10</v>
      </c>
      <c r="R911" s="1" t="s">
        <v>410</v>
      </c>
      <c r="S911" s="1">
        <v>6</v>
      </c>
      <c r="T911" s="1" t="s">
        <v>115</v>
      </c>
      <c r="U911" s="1"/>
      <c r="V911" s="1"/>
      <c r="W911" s="4"/>
      <c r="X911" s="28"/>
      <c r="Y911" s="33"/>
      <c r="Z911" s="33"/>
      <c r="AA911" s="96"/>
      <c r="AB911" s="178"/>
      <c r="AC911" s="33">
        <v>26.5</v>
      </c>
      <c r="AD911" s="33">
        <v>240</v>
      </c>
      <c r="AE911" s="33" t="s">
        <v>103</v>
      </c>
      <c r="AF911" s="33" t="s">
        <v>103</v>
      </c>
      <c r="AG911" s="33"/>
      <c r="AH911" s="4"/>
      <c r="AI911" s="1"/>
      <c r="AJ911" s="1"/>
      <c r="AK911" s="1"/>
      <c r="AL911" s="5"/>
      <c r="AM911" s="164">
        <f t="shared" si="52"/>
        <v>45920</v>
      </c>
      <c r="AW911" s="96"/>
      <c r="AX911" s="37">
        <f t="shared" si="54"/>
        <v>45924</v>
      </c>
      <c r="AY911" s="182" t="s">
        <v>422</v>
      </c>
      <c r="AZ911" s="183"/>
      <c r="BA911" s="182">
        <v>45.3</v>
      </c>
      <c r="BB911" s="182">
        <v>43.5</v>
      </c>
      <c r="BC911" s="182">
        <v>44.4</v>
      </c>
      <c r="BD911" s="1"/>
      <c r="BE911" s="1"/>
      <c r="BF911" s="1"/>
      <c r="BG911" s="182">
        <f>AVERAGE(BA911:BC918)</f>
        <v>44.4</v>
      </c>
      <c r="BH911" s="4"/>
      <c r="BI911" s="1"/>
      <c r="BJ911" s="1"/>
      <c r="BK911" s="1"/>
      <c r="BL911" s="31"/>
      <c r="BM911" s="31"/>
      <c r="BN911" s="1"/>
      <c r="BO911" s="1"/>
      <c r="BP911" s="1"/>
      <c r="BQ911" s="1"/>
      <c r="BR911" s="1"/>
      <c r="BS911" s="4"/>
      <c r="BT911" s="37">
        <f t="shared" si="53"/>
        <v>45945</v>
      </c>
      <c r="BU911" s="229" t="s">
        <v>422</v>
      </c>
      <c r="BV911" s="183"/>
      <c r="BW911" s="228">
        <v>52.7</v>
      </c>
      <c r="BX911" s="182">
        <v>53.7</v>
      </c>
      <c r="BY911" s="182">
        <v>53.8</v>
      </c>
      <c r="BZ911" s="1"/>
      <c r="CA911" s="1"/>
      <c r="CB911" s="1"/>
      <c r="CC911" s="182">
        <f>AVERAGE(BW911:BY918)</f>
        <v>53.4</v>
      </c>
      <c r="CE911" s="1"/>
      <c r="CF911" s="1"/>
      <c r="CG911" s="1"/>
      <c r="CH911" s="1"/>
      <c r="CI911" s="1"/>
      <c r="CJ911" s="1"/>
      <c r="CK911" s="1"/>
      <c r="CL911" s="1"/>
      <c r="CM911" s="1"/>
      <c r="CN911" s="1"/>
      <c r="CO911" s="1"/>
    </row>
    <row r="912" spans="1:93" ht="30" customHeight="1" x14ac:dyDescent="0.2">
      <c r="A912" s="1">
        <v>906</v>
      </c>
      <c r="B912" s="1" t="s">
        <v>405</v>
      </c>
      <c r="C912" s="1" t="s">
        <v>404</v>
      </c>
      <c r="D912" s="1" t="s">
        <v>408</v>
      </c>
      <c r="E912" s="1"/>
      <c r="F912" s="1" t="s">
        <v>74</v>
      </c>
      <c r="G912" s="1">
        <v>2</v>
      </c>
      <c r="H912" s="1" t="s">
        <v>341</v>
      </c>
      <c r="I912" s="1" t="s">
        <v>114</v>
      </c>
      <c r="J912" s="64">
        <v>78412</v>
      </c>
      <c r="K912" s="64">
        <v>64233</v>
      </c>
      <c r="L912" s="29">
        <v>45917</v>
      </c>
      <c r="M912" s="29" t="s">
        <v>4163</v>
      </c>
      <c r="N912" s="1" t="s">
        <v>25</v>
      </c>
      <c r="O912" s="28" t="s">
        <v>225</v>
      </c>
      <c r="P912" s="1" t="s">
        <v>216</v>
      </c>
      <c r="Q912" s="64">
        <v>10</v>
      </c>
      <c r="R912" s="1" t="s">
        <v>410</v>
      </c>
      <c r="T912" s="1" t="s">
        <v>115</v>
      </c>
      <c r="U912" s="1"/>
      <c r="V912" s="1"/>
      <c r="W912" s="4"/>
      <c r="X912" s="28"/>
      <c r="Y912" s="33"/>
      <c r="Z912" s="33"/>
      <c r="AA912" s="96"/>
      <c r="AB912" s="178"/>
      <c r="AC912" s="33">
        <v>27</v>
      </c>
      <c r="AD912" s="33">
        <v>220</v>
      </c>
      <c r="AE912" s="33" t="s">
        <v>103</v>
      </c>
      <c r="AF912" s="33" t="s">
        <v>103</v>
      </c>
      <c r="AG912" s="33"/>
      <c r="AH912" s="4"/>
      <c r="AI912" s="1"/>
      <c r="AJ912" s="1"/>
      <c r="AK912" s="1"/>
      <c r="AL912" s="5"/>
      <c r="AM912" s="164">
        <f t="shared" si="52"/>
        <v>45920</v>
      </c>
      <c r="AW912" s="96"/>
      <c r="AX912" s="37">
        <f t="shared" si="54"/>
        <v>45924</v>
      </c>
      <c r="AY912" s="182"/>
      <c r="AZ912" s="183"/>
      <c r="BA912" s="182"/>
      <c r="BB912" s="182"/>
      <c r="BC912" s="182"/>
      <c r="BD912" s="1"/>
      <c r="BE912" s="1"/>
      <c r="BF912" s="1"/>
      <c r="BG912" s="182"/>
      <c r="BH912" s="4"/>
      <c r="BI912" s="1"/>
      <c r="BJ912" s="1"/>
      <c r="BK912" s="1"/>
      <c r="BL912" s="31"/>
      <c r="BM912" s="31"/>
      <c r="BN912" s="1"/>
      <c r="BO912" s="1"/>
      <c r="BP912" s="1"/>
      <c r="BQ912" s="1"/>
      <c r="BR912" s="1"/>
      <c r="BS912" s="4"/>
      <c r="BT912" s="37">
        <f t="shared" si="53"/>
        <v>45945</v>
      </c>
      <c r="BU912" s="229"/>
      <c r="BV912" s="183"/>
      <c r="BW912" s="228"/>
      <c r="BX912" s="182"/>
      <c r="BY912" s="182"/>
      <c r="BZ912" s="1"/>
      <c r="CA912" s="1"/>
      <c r="CB912" s="1"/>
      <c r="CC912" s="182"/>
      <c r="CE912" s="1"/>
      <c r="CF912" s="1"/>
      <c r="CG912" s="1"/>
      <c r="CH912" s="1"/>
      <c r="CI912" s="1"/>
      <c r="CJ912" s="1"/>
      <c r="CK912" s="1"/>
      <c r="CL912" s="1"/>
      <c r="CM912" s="1"/>
      <c r="CN912" s="1"/>
      <c r="CO912" s="1"/>
    </row>
    <row r="913" spans="1:93" ht="30" customHeight="1" x14ac:dyDescent="0.2">
      <c r="A913" s="1">
        <v>907</v>
      </c>
      <c r="B913" s="1" t="s">
        <v>405</v>
      </c>
      <c r="C913" s="1" t="s">
        <v>404</v>
      </c>
      <c r="D913" s="1" t="s">
        <v>408</v>
      </c>
      <c r="E913" s="1"/>
      <c r="F913" s="1" t="s">
        <v>74</v>
      </c>
      <c r="G913" s="1">
        <v>2</v>
      </c>
      <c r="H913" s="1" t="s">
        <v>341</v>
      </c>
      <c r="I913" s="1" t="s">
        <v>114</v>
      </c>
      <c r="J913" s="64">
        <v>82912</v>
      </c>
      <c r="K913" s="64">
        <v>64234</v>
      </c>
      <c r="L913" s="29">
        <v>45917</v>
      </c>
      <c r="M913" s="29" t="s">
        <v>4163</v>
      </c>
      <c r="N913" s="1" t="s">
        <v>25</v>
      </c>
      <c r="O913" s="28" t="s">
        <v>225</v>
      </c>
      <c r="P913" s="1" t="s">
        <v>216</v>
      </c>
      <c r="Q913" s="64">
        <v>10</v>
      </c>
      <c r="R913" s="1" t="s">
        <v>410</v>
      </c>
      <c r="T913" s="1" t="s">
        <v>115</v>
      </c>
      <c r="U913" s="1"/>
      <c r="V913" s="1"/>
      <c r="W913" s="4"/>
      <c r="X913" s="28"/>
      <c r="Y913" s="33"/>
      <c r="Z913" s="33"/>
      <c r="AA913" s="96"/>
      <c r="AB913" s="178"/>
      <c r="AC913" s="33">
        <v>26.5</v>
      </c>
      <c r="AD913" s="33">
        <v>230</v>
      </c>
      <c r="AE913" s="33" t="s">
        <v>103</v>
      </c>
      <c r="AF913" s="33" t="s">
        <v>103</v>
      </c>
      <c r="AG913" s="33"/>
      <c r="AH913" s="4"/>
      <c r="AI913" s="1"/>
      <c r="AJ913" s="1"/>
      <c r="AK913" s="1"/>
      <c r="AL913" s="5"/>
      <c r="AM913" s="164">
        <f t="shared" si="52"/>
        <v>45920</v>
      </c>
      <c r="AW913" s="96"/>
      <c r="AX913" s="37">
        <f t="shared" si="54"/>
        <v>45924</v>
      </c>
      <c r="AY913" s="182"/>
      <c r="AZ913" s="183"/>
      <c r="BA913" s="182"/>
      <c r="BB913" s="182"/>
      <c r="BC913" s="182"/>
      <c r="BD913" s="1"/>
      <c r="BE913" s="1"/>
      <c r="BF913" s="1"/>
      <c r="BG913" s="182"/>
      <c r="BH913" s="4"/>
      <c r="BI913" s="1"/>
      <c r="BJ913" s="1"/>
      <c r="BK913" s="1"/>
      <c r="BL913" s="31"/>
      <c r="BM913" s="31"/>
      <c r="BN913" s="1"/>
      <c r="BO913" s="1"/>
      <c r="BP913" s="1"/>
      <c r="BQ913" s="1"/>
      <c r="BR913" s="1"/>
      <c r="BS913" s="4"/>
      <c r="BT913" s="37">
        <f t="shared" si="53"/>
        <v>45945</v>
      </c>
      <c r="BU913" s="229"/>
      <c r="BV913" s="183"/>
      <c r="BW913" s="228"/>
      <c r="BX913" s="182"/>
      <c r="BY913" s="182"/>
      <c r="BZ913" s="1"/>
      <c r="CA913" s="1"/>
      <c r="CB913" s="1"/>
      <c r="CC913" s="182"/>
      <c r="CE913" s="1"/>
      <c r="CF913" s="1"/>
      <c r="CG913" s="1"/>
      <c r="CH913" s="1"/>
      <c r="CI913" s="1"/>
      <c r="CJ913" s="1"/>
      <c r="CK913" s="1"/>
      <c r="CL913" s="1"/>
      <c r="CM913" s="1"/>
      <c r="CN913" s="1"/>
      <c r="CO913" s="1"/>
    </row>
    <row r="914" spans="1:93" ht="30" customHeight="1" x14ac:dyDescent="0.2">
      <c r="A914" s="1">
        <v>908</v>
      </c>
      <c r="B914" s="1" t="s">
        <v>405</v>
      </c>
      <c r="C914" s="1" t="s">
        <v>404</v>
      </c>
      <c r="D914" s="1" t="s">
        <v>408</v>
      </c>
      <c r="E914" s="1"/>
      <c r="F914" s="1" t="s">
        <v>74</v>
      </c>
      <c r="G914" s="1">
        <v>2</v>
      </c>
      <c r="H914" s="1" t="s">
        <v>341</v>
      </c>
      <c r="I914" s="1" t="s">
        <v>114</v>
      </c>
      <c r="J914" s="64">
        <v>81512</v>
      </c>
      <c r="K914" s="64">
        <v>64235</v>
      </c>
      <c r="L914" s="29">
        <v>45917</v>
      </c>
      <c r="M914" s="29" t="s">
        <v>4163</v>
      </c>
      <c r="N914" s="1" t="s">
        <v>25</v>
      </c>
      <c r="O914" s="28" t="s">
        <v>225</v>
      </c>
      <c r="P914" s="1" t="s">
        <v>216</v>
      </c>
      <c r="Q914" s="64">
        <v>10</v>
      </c>
      <c r="R914" s="1" t="s">
        <v>410</v>
      </c>
      <c r="T914" s="1" t="s">
        <v>115</v>
      </c>
      <c r="U914" s="1"/>
      <c r="V914" s="1"/>
      <c r="W914" s="4"/>
      <c r="X914" s="28"/>
      <c r="Y914" s="33"/>
      <c r="Z914" s="33"/>
      <c r="AA914" s="96"/>
      <c r="AB914" s="178"/>
      <c r="AC914" s="33">
        <v>28.5</v>
      </c>
      <c r="AD914" s="33">
        <v>220</v>
      </c>
      <c r="AE914" s="33" t="s">
        <v>103</v>
      </c>
      <c r="AF914" s="33" t="s">
        <v>103</v>
      </c>
      <c r="AG914" s="33"/>
      <c r="AH914" s="4"/>
      <c r="AI914" s="1"/>
      <c r="AJ914" s="1"/>
      <c r="AK914" s="1"/>
      <c r="AL914" s="5"/>
      <c r="AM914" s="164">
        <f t="shared" si="52"/>
        <v>45920</v>
      </c>
      <c r="AW914" s="96"/>
      <c r="AX914" s="37">
        <f t="shared" si="54"/>
        <v>45924</v>
      </c>
      <c r="AY914" s="182"/>
      <c r="AZ914" s="183"/>
      <c r="BA914" s="182"/>
      <c r="BB914" s="182"/>
      <c r="BC914" s="182"/>
      <c r="BD914" s="1"/>
      <c r="BE914" s="1"/>
      <c r="BF914" s="1"/>
      <c r="BG914" s="182"/>
      <c r="BH914" s="4"/>
      <c r="BI914" s="1"/>
      <c r="BJ914" s="1"/>
      <c r="BK914" s="1"/>
      <c r="BL914" s="31"/>
      <c r="BM914" s="31"/>
      <c r="BN914" s="1"/>
      <c r="BO914" s="1"/>
      <c r="BP914" s="1"/>
      <c r="BQ914" s="1"/>
      <c r="BR914" s="1"/>
      <c r="BS914" s="4"/>
      <c r="BT914" s="37">
        <f t="shared" si="53"/>
        <v>45945</v>
      </c>
      <c r="BU914" s="229"/>
      <c r="BV914" s="183"/>
      <c r="BW914" s="228"/>
      <c r="BX914" s="182"/>
      <c r="BY914" s="182"/>
      <c r="BZ914" s="1"/>
      <c r="CA914" s="1"/>
      <c r="CB914" s="1"/>
      <c r="CC914" s="182"/>
      <c r="CE914" s="1"/>
      <c r="CF914" s="1"/>
      <c r="CG914" s="1"/>
      <c r="CH914" s="1"/>
      <c r="CI914" s="1"/>
      <c r="CJ914" s="1"/>
      <c r="CK914" s="1"/>
      <c r="CL914" s="1"/>
      <c r="CM914" s="1"/>
      <c r="CN914" s="1"/>
      <c r="CO914" s="1"/>
    </row>
    <row r="915" spans="1:93" ht="30" customHeight="1" x14ac:dyDescent="0.2">
      <c r="A915" s="1">
        <v>909</v>
      </c>
      <c r="B915" s="1" t="s">
        <v>405</v>
      </c>
      <c r="C915" s="1" t="s">
        <v>404</v>
      </c>
      <c r="D915" s="1" t="s">
        <v>408</v>
      </c>
      <c r="E915" s="1"/>
      <c r="F915" s="1" t="s">
        <v>74</v>
      </c>
      <c r="G915" s="1">
        <v>2</v>
      </c>
      <c r="H915" s="1" t="s">
        <v>341</v>
      </c>
      <c r="I915" s="1" t="s">
        <v>114</v>
      </c>
      <c r="J915" s="64">
        <v>62810</v>
      </c>
      <c r="K915" s="64">
        <v>64236</v>
      </c>
      <c r="L915" s="29">
        <v>45917</v>
      </c>
      <c r="M915" s="29" t="s">
        <v>4163</v>
      </c>
      <c r="N915" s="1" t="s">
        <v>25</v>
      </c>
      <c r="O915" s="28" t="s">
        <v>225</v>
      </c>
      <c r="P915" s="1" t="s">
        <v>216</v>
      </c>
      <c r="Q915" s="64">
        <v>9</v>
      </c>
      <c r="R915" s="1" t="s">
        <v>410</v>
      </c>
      <c r="T915" s="1" t="s">
        <v>115</v>
      </c>
      <c r="U915" s="1"/>
      <c r="V915" s="1"/>
      <c r="W915" s="4"/>
      <c r="X915" s="28"/>
      <c r="Y915" s="33"/>
      <c r="Z915" s="33"/>
      <c r="AA915" s="96"/>
      <c r="AB915" s="178"/>
      <c r="AC915" s="33">
        <v>28</v>
      </c>
      <c r="AD915" s="33">
        <v>210</v>
      </c>
      <c r="AE915" s="33" t="s">
        <v>103</v>
      </c>
      <c r="AF915" s="33" t="s">
        <v>103</v>
      </c>
      <c r="AG915" s="33"/>
      <c r="AH915" s="4"/>
      <c r="AI915" s="1"/>
      <c r="AJ915" s="1"/>
      <c r="AK915" s="1"/>
      <c r="AL915" s="5"/>
      <c r="AM915" s="164">
        <f t="shared" si="52"/>
        <v>45920</v>
      </c>
      <c r="AW915" s="96"/>
      <c r="AX915" s="37">
        <f t="shared" si="54"/>
        <v>45924</v>
      </c>
      <c r="AY915" s="182"/>
      <c r="AZ915" s="183"/>
      <c r="BA915" s="182"/>
      <c r="BB915" s="182"/>
      <c r="BC915" s="182"/>
      <c r="BD915" s="1"/>
      <c r="BE915" s="1"/>
      <c r="BF915" s="1"/>
      <c r="BG915" s="182"/>
      <c r="BH915" s="4"/>
      <c r="BI915" s="1"/>
      <c r="BJ915" s="1"/>
      <c r="BK915" s="1"/>
      <c r="BL915" s="31"/>
      <c r="BM915" s="31"/>
      <c r="BN915" s="1"/>
      <c r="BO915" s="1"/>
      <c r="BP915" s="1"/>
      <c r="BQ915" s="1"/>
      <c r="BR915" s="1"/>
      <c r="BS915" s="4"/>
      <c r="BT915" s="37">
        <f t="shared" si="53"/>
        <v>45945</v>
      </c>
      <c r="BU915" s="229"/>
      <c r="BV915" s="183"/>
      <c r="BW915" s="228"/>
      <c r="BX915" s="182"/>
      <c r="BY915" s="182"/>
      <c r="BZ915" s="1"/>
      <c r="CA915" s="1"/>
      <c r="CB915" s="1"/>
      <c r="CC915" s="182"/>
      <c r="CE915" s="1"/>
      <c r="CF915" s="1"/>
      <c r="CG915" s="1"/>
      <c r="CH915" s="1"/>
      <c r="CI915" s="1"/>
      <c r="CJ915" s="1"/>
      <c r="CK915" s="1"/>
      <c r="CL915" s="1"/>
      <c r="CM915" s="1"/>
      <c r="CN915" s="1"/>
      <c r="CO915" s="1"/>
    </row>
    <row r="916" spans="1:93" ht="30" customHeight="1" x14ac:dyDescent="0.2">
      <c r="A916" s="1">
        <v>910</v>
      </c>
      <c r="B916" s="1" t="s">
        <v>405</v>
      </c>
      <c r="C916" s="1" t="s">
        <v>404</v>
      </c>
      <c r="D916" s="1" t="s">
        <v>408</v>
      </c>
      <c r="E916" s="1"/>
      <c r="F916" s="1" t="s">
        <v>74</v>
      </c>
      <c r="G916" s="1">
        <v>2</v>
      </c>
      <c r="H916" s="1" t="s">
        <v>341</v>
      </c>
      <c r="I916" s="1" t="s">
        <v>114</v>
      </c>
      <c r="J916" s="64">
        <v>82512</v>
      </c>
      <c r="K916" s="64">
        <v>64237</v>
      </c>
      <c r="L916" s="29">
        <v>45917</v>
      </c>
      <c r="M916" s="29" t="s">
        <v>4163</v>
      </c>
      <c r="N916" s="1" t="s">
        <v>25</v>
      </c>
      <c r="O916" s="28" t="s">
        <v>225</v>
      </c>
      <c r="P916" s="1" t="s">
        <v>216</v>
      </c>
      <c r="Q916" s="64">
        <v>10</v>
      </c>
      <c r="R916" s="1" t="s">
        <v>410</v>
      </c>
      <c r="T916" s="1" t="s">
        <v>115</v>
      </c>
      <c r="U916" s="1"/>
      <c r="V916" s="1"/>
      <c r="W916" s="4"/>
      <c r="X916" s="28"/>
      <c r="Y916" s="33"/>
      <c r="Z916" s="33"/>
      <c r="AA916" s="96"/>
      <c r="AB916" s="178"/>
      <c r="AC916" s="33">
        <v>27.5</v>
      </c>
      <c r="AD916" s="33">
        <v>230</v>
      </c>
      <c r="AE916" s="33" t="s">
        <v>103</v>
      </c>
      <c r="AF916" s="33" t="s">
        <v>103</v>
      </c>
      <c r="AG916" s="33"/>
      <c r="AH916" s="4"/>
      <c r="AI916" s="1"/>
      <c r="AJ916" s="1"/>
      <c r="AK916" s="1"/>
      <c r="AL916" s="5"/>
      <c r="AM916" s="164">
        <f t="shared" ref="AM916:AM979" si="55">L916+3</f>
        <v>45920</v>
      </c>
      <c r="AW916" s="96"/>
      <c r="AX916" s="37">
        <f t="shared" si="54"/>
        <v>45924</v>
      </c>
      <c r="AY916" s="182"/>
      <c r="AZ916" s="183"/>
      <c r="BA916" s="182"/>
      <c r="BB916" s="182"/>
      <c r="BC916" s="182"/>
      <c r="BD916" s="1"/>
      <c r="BE916" s="1"/>
      <c r="BF916" s="1"/>
      <c r="BG916" s="182"/>
      <c r="BH916" s="4"/>
      <c r="BI916" s="1"/>
      <c r="BJ916" s="1"/>
      <c r="BK916" s="1"/>
      <c r="BL916" s="31"/>
      <c r="BM916" s="31"/>
      <c r="BN916" s="1"/>
      <c r="BO916" s="1"/>
      <c r="BP916" s="1"/>
      <c r="BQ916" s="1"/>
      <c r="BR916" s="1"/>
      <c r="BS916" s="4"/>
      <c r="BT916" s="37">
        <f t="shared" si="53"/>
        <v>45945</v>
      </c>
      <c r="BU916" s="229"/>
      <c r="BV916" s="183"/>
      <c r="BW916" s="228"/>
      <c r="BX916" s="182"/>
      <c r="BY916" s="182"/>
      <c r="BZ916" s="1"/>
      <c r="CA916" s="1"/>
      <c r="CB916" s="1"/>
      <c r="CC916" s="182"/>
      <c r="CE916" s="1"/>
      <c r="CF916" s="1"/>
      <c r="CG916" s="1"/>
      <c r="CH916" s="1"/>
      <c r="CI916" s="1"/>
      <c r="CJ916" s="1"/>
      <c r="CK916" s="1"/>
      <c r="CL916" s="1"/>
      <c r="CM916" s="1"/>
      <c r="CN916" s="1"/>
      <c r="CO916" s="1"/>
    </row>
    <row r="917" spans="1:93" ht="30" customHeight="1" x14ac:dyDescent="0.2">
      <c r="A917" s="1">
        <v>911</v>
      </c>
      <c r="B917" s="1" t="s">
        <v>405</v>
      </c>
      <c r="C917" s="1" t="s">
        <v>404</v>
      </c>
      <c r="D917" s="1" t="s">
        <v>408</v>
      </c>
      <c r="E917" s="1"/>
      <c r="F917" s="1" t="s">
        <v>74</v>
      </c>
      <c r="G917" s="1">
        <v>2</v>
      </c>
      <c r="H917" s="1" t="s">
        <v>341</v>
      </c>
      <c r="I917" s="1" t="s">
        <v>114</v>
      </c>
      <c r="J917" s="64">
        <v>84612</v>
      </c>
      <c r="K917" s="64">
        <v>64238</v>
      </c>
      <c r="L917" s="29">
        <v>45917</v>
      </c>
      <c r="M917" s="29" t="s">
        <v>4163</v>
      </c>
      <c r="N917" s="1" t="s">
        <v>25</v>
      </c>
      <c r="O917" s="28" t="s">
        <v>225</v>
      </c>
      <c r="P917" s="1" t="s">
        <v>216</v>
      </c>
      <c r="Q917" s="64">
        <v>10</v>
      </c>
      <c r="R917" s="1" t="s">
        <v>410</v>
      </c>
      <c r="T917" s="1" t="s">
        <v>115</v>
      </c>
      <c r="U917" s="1"/>
      <c r="V917" s="1"/>
      <c r="W917" s="4"/>
      <c r="X917" s="28"/>
      <c r="Y917" s="33"/>
      <c r="Z917" s="33"/>
      <c r="AA917" s="96"/>
      <c r="AB917" s="178"/>
      <c r="AC917" s="33">
        <v>26.5</v>
      </c>
      <c r="AD917" s="33">
        <v>210</v>
      </c>
      <c r="AE917" s="33" t="s">
        <v>103</v>
      </c>
      <c r="AF917" s="33" t="s">
        <v>103</v>
      </c>
      <c r="AG917" s="33"/>
      <c r="AH917" s="4"/>
      <c r="AI917" s="1"/>
      <c r="AJ917" s="1"/>
      <c r="AK917" s="1"/>
      <c r="AL917" s="5"/>
      <c r="AM917" s="164">
        <f t="shared" si="55"/>
        <v>45920</v>
      </c>
      <c r="AW917" s="96"/>
      <c r="AX917" s="37">
        <f t="shared" si="54"/>
        <v>45924</v>
      </c>
      <c r="AY917" s="182"/>
      <c r="AZ917" s="183"/>
      <c r="BA917" s="182"/>
      <c r="BB917" s="182"/>
      <c r="BC917" s="182"/>
      <c r="BD917" s="1"/>
      <c r="BE917" s="1"/>
      <c r="BF917" s="1"/>
      <c r="BG917" s="182"/>
      <c r="BH917" s="4"/>
      <c r="BI917" s="1"/>
      <c r="BJ917" s="1"/>
      <c r="BK917" s="1"/>
      <c r="BL917" s="31"/>
      <c r="BM917" s="31"/>
      <c r="BN917" s="1"/>
      <c r="BO917" s="1"/>
      <c r="BP917" s="1"/>
      <c r="BQ917" s="1"/>
      <c r="BR917" s="1"/>
      <c r="BS917" s="4"/>
      <c r="BT917" s="37">
        <f t="shared" si="53"/>
        <v>45945</v>
      </c>
      <c r="BU917" s="229"/>
      <c r="BV917" s="183"/>
      <c r="BW917" s="228"/>
      <c r="BX917" s="182"/>
      <c r="BY917" s="182"/>
      <c r="BZ917" s="1"/>
      <c r="CA917" s="1"/>
      <c r="CB917" s="1"/>
      <c r="CC917" s="182"/>
      <c r="CE917" s="1"/>
      <c r="CF917" s="1"/>
      <c r="CG917" s="1"/>
      <c r="CH917" s="1"/>
      <c r="CI917" s="1"/>
      <c r="CJ917" s="1"/>
      <c r="CK917" s="1"/>
      <c r="CL917" s="1"/>
      <c r="CM917" s="1"/>
      <c r="CN917" s="1"/>
      <c r="CO917" s="1"/>
    </row>
    <row r="918" spans="1:93" ht="30" customHeight="1" x14ac:dyDescent="0.2">
      <c r="A918" s="1">
        <v>912</v>
      </c>
      <c r="B918" s="1" t="s">
        <v>405</v>
      </c>
      <c r="C918" s="1" t="s">
        <v>404</v>
      </c>
      <c r="D918" s="1" t="s">
        <v>408</v>
      </c>
      <c r="E918" s="1"/>
      <c r="F918" s="1" t="s">
        <v>74</v>
      </c>
      <c r="G918" s="1">
        <v>2</v>
      </c>
      <c r="H918" s="1" t="s">
        <v>341</v>
      </c>
      <c r="I918" s="1" t="s">
        <v>114</v>
      </c>
      <c r="J918" s="64">
        <v>83412</v>
      </c>
      <c r="K918" s="64">
        <v>64239</v>
      </c>
      <c r="L918" s="29">
        <v>45917</v>
      </c>
      <c r="M918" s="29" t="s">
        <v>4163</v>
      </c>
      <c r="N918" s="1" t="s">
        <v>25</v>
      </c>
      <c r="O918" s="28" t="s">
        <v>225</v>
      </c>
      <c r="P918" s="1" t="s">
        <v>216</v>
      </c>
      <c r="Q918" s="64">
        <v>10</v>
      </c>
      <c r="R918" s="1" t="s">
        <v>410</v>
      </c>
      <c r="T918" s="1" t="s">
        <v>115</v>
      </c>
      <c r="U918" s="1"/>
      <c r="V918" s="1"/>
      <c r="W918" s="4"/>
      <c r="X918" s="28"/>
      <c r="Y918" s="33"/>
      <c r="Z918" s="33"/>
      <c r="AA918" s="96"/>
      <c r="AB918" s="178"/>
      <c r="AC918" s="33">
        <v>27</v>
      </c>
      <c r="AD918" s="33">
        <v>220</v>
      </c>
      <c r="AE918" s="33" t="s">
        <v>103</v>
      </c>
      <c r="AF918" s="33" t="s">
        <v>103</v>
      </c>
      <c r="AG918" s="33"/>
      <c r="AH918" s="4"/>
      <c r="AI918" s="1"/>
      <c r="AJ918" s="1"/>
      <c r="AK918" s="1"/>
      <c r="AL918" s="5"/>
      <c r="AM918" s="164">
        <f t="shared" si="55"/>
        <v>45920</v>
      </c>
      <c r="AW918" s="96"/>
      <c r="AX918" s="37">
        <f t="shared" si="54"/>
        <v>45924</v>
      </c>
      <c r="AY918" s="182"/>
      <c r="AZ918" s="183"/>
      <c r="BA918" s="182"/>
      <c r="BB918" s="182"/>
      <c r="BC918" s="182"/>
      <c r="BD918" s="1"/>
      <c r="BE918" s="1"/>
      <c r="BF918" s="1"/>
      <c r="BG918" s="182"/>
      <c r="BH918" s="4"/>
      <c r="BI918" s="1"/>
      <c r="BJ918" s="1"/>
      <c r="BK918" s="1"/>
      <c r="BL918" s="31"/>
      <c r="BM918" s="31"/>
      <c r="BN918" s="1"/>
      <c r="BO918" s="1"/>
      <c r="BP918" s="1"/>
      <c r="BQ918" s="1"/>
      <c r="BR918" s="1"/>
      <c r="BS918" s="4"/>
      <c r="BT918" s="37">
        <f t="shared" si="53"/>
        <v>45945</v>
      </c>
      <c r="BU918" s="229"/>
      <c r="BV918" s="183"/>
      <c r="BW918" s="228"/>
      <c r="BX918" s="182"/>
      <c r="BY918" s="182"/>
      <c r="BZ918" s="1"/>
      <c r="CA918" s="1"/>
      <c r="CB918" s="1"/>
      <c r="CC918" s="182"/>
      <c r="CE918" s="1"/>
      <c r="CF918" s="1"/>
      <c r="CG918" s="1"/>
      <c r="CH918" s="1"/>
      <c r="CI918" s="1"/>
      <c r="CJ918" s="1"/>
      <c r="CK918" s="1"/>
      <c r="CL918" s="1"/>
      <c r="CM918" s="1"/>
      <c r="CN918" s="1"/>
      <c r="CO918" s="1"/>
    </row>
    <row r="919" spans="1:93" ht="30" customHeight="1" x14ac:dyDescent="0.2">
      <c r="A919" s="1">
        <v>913</v>
      </c>
      <c r="B919" s="1" t="s">
        <v>405</v>
      </c>
      <c r="C919" s="1" t="s">
        <v>404</v>
      </c>
      <c r="D919" s="1" t="s">
        <v>408</v>
      </c>
      <c r="E919" s="1"/>
      <c r="F919" s="1" t="s">
        <v>74</v>
      </c>
      <c r="G919" s="1">
        <v>2</v>
      </c>
      <c r="H919" s="1" t="s">
        <v>341</v>
      </c>
      <c r="I919" s="1" t="s">
        <v>114</v>
      </c>
      <c r="J919" s="64">
        <v>69410</v>
      </c>
      <c r="K919" s="64">
        <v>64240</v>
      </c>
      <c r="L919" s="29">
        <v>45917</v>
      </c>
      <c r="M919" s="29" t="s">
        <v>4163</v>
      </c>
      <c r="N919" s="1" t="s">
        <v>25</v>
      </c>
      <c r="O919" s="28" t="s">
        <v>225</v>
      </c>
      <c r="P919" s="1" t="s">
        <v>216</v>
      </c>
      <c r="Q919" s="64">
        <v>9</v>
      </c>
      <c r="R919" s="1" t="s">
        <v>410</v>
      </c>
      <c r="T919" s="1" t="s">
        <v>115</v>
      </c>
      <c r="U919" s="1"/>
      <c r="V919" s="1"/>
      <c r="W919" s="4"/>
      <c r="X919" s="28"/>
      <c r="Y919" s="33"/>
      <c r="Z919" s="33"/>
      <c r="AA919" s="96"/>
      <c r="AB919" s="178"/>
      <c r="AC919" s="33">
        <v>28</v>
      </c>
      <c r="AD919" s="33">
        <v>230</v>
      </c>
      <c r="AE919" s="33" t="s">
        <v>103</v>
      </c>
      <c r="AF919" s="33" t="s">
        <v>103</v>
      </c>
      <c r="AG919" s="33"/>
      <c r="AH919" s="4"/>
      <c r="AI919" s="1"/>
      <c r="AJ919" s="1"/>
      <c r="AK919" s="1"/>
      <c r="AL919" s="5"/>
      <c r="AM919" s="164">
        <f t="shared" si="55"/>
        <v>45920</v>
      </c>
      <c r="AW919" s="96"/>
      <c r="AX919" s="37">
        <f t="shared" si="54"/>
        <v>45924</v>
      </c>
      <c r="AY919" s="182"/>
      <c r="AZ919" s="183"/>
      <c r="BA919" s="182"/>
      <c r="BB919" s="182"/>
      <c r="BC919" s="182"/>
      <c r="BD919" s="1"/>
      <c r="BE919" s="1"/>
      <c r="BF919" s="1"/>
      <c r="BG919" s="182"/>
      <c r="BH919" s="4"/>
      <c r="BI919" s="1"/>
      <c r="BJ919" s="1"/>
      <c r="BK919" s="1"/>
      <c r="BL919" s="31"/>
      <c r="BM919" s="31"/>
      <c r="BN919" s="1"/>
      <c r="BO919" s="1"/>
      <c r="BP919" s="1"/>
      <c r="BQ919" s="1"/>
      <c r="BR919" s="1"/>
      <c r="BS919" s="4"/>
      <c r="BT919" s="37">
        <f t="shared" si="53"/>
        <v>45945</v>
      </c>
      <c r="BU919" s="229"/>
      <c r="BV919" s="183"/>
      <c r="BW919" s="228"/>
      <c r="BX919" s="182"/>
      <c r="BY919" s="182"/>
      <c r="BZ919" s="1"/>
      <c r="CA919" s="1"/>
      <c r="CB919" s="1"/>
      <c r="CC919" s="182"/>
      <c r="CE919" s="1"/>
      <c r="CF919" s="1"/>
      <c r="CG919" s="1"/>
      <c r="CH919" s="1"/>
      <c r="CI919" s="1"/>
      <c r="CJ919" s="1"/>
      <c r="CK919" s="1"/>
      <c r="CL919" s="1"/>
      <c r="CM919" s="1"/>
      <c r="CN919" s="1"/>
      <c r="CO919" s="1"/>
    </row>
    <row r="920" spans="1:93" ht="30" customHeight="1" x14ac:dyDescent="0.2">
      <c r="A920" s="1">
        <v>914</v>
      </c>
      <c r="B920" s="1" t="s">
        <v>405</v>
      </c>
      <c r="C920" s="1" t="s">
        <v>404</v>
      </c>
      <c r="D920" s="1" t="s">
        <v>408</v>
      </c>
      <c r="E920" s="1"/>
      <c r="F920" s="1" t="s">
        <v>74</v>
      </c>
      <c r="G920" s="1">
        <v>2</v>
      </c>
      <c r="H920" s="1" t="s">
        <v>341</v>
      </c>
      <c r="I920" s="1" t="s">
        <v>114</v>
      </c>
      <c r="J920" s="64">
        <v>67610</v>
      </c>
      <c r="K920" s="64">
        <v>64241</v>
      </c>
      <c r="L920" s="29">
        <v>45917</v>
      </c>
      <c r="M920" s="29" t="s">
        <v>4163</v>
      </c>
      <c r="N920" s="1" t="s">
        <v>25</v>
      </c>
      <c r="O920" s="28" t="s">
        <v>225</v>
      </c>
      <c r="P920" s="1" t="s">
        <v>216</v>
      </c>
      <c r="Q920" s="64">
        <v>9</v>
      </c>
      <c r="R920" s="1" t="s">
        <v>410</v>
      </c>
      <c r="T920" s="1" t="s">
        <v>115</v>
      </c>
      <c r="U920" s="1"/>
      <c r="V920" s="1"/>
      <c r="W920" s="4"/>
      <c r="X920" s="28"/>
      <c r="Y920" s="33"/>
      <c r="Z920" s="33"/>
      <c r="AA920" s="96"/>
      <c r="AB920" s="178"/>
      <c r="AC920" s="33">
        <v>27.5</v>
      </c>
      <c r="AD920" s="33">
        <v>220</v>
      </c>
      <c r="AE920" s="33" t="s">
        <v>103</v>
      </c>
      <c r="AF920" s="33" t="s">
        <v>103</v>
      </c>
      <c r="AG920" s="33"/>
      <c r="AH920" s="4"/>
      <c r="AI920" s="1"/>
      <c r="AJ920" s="1"/>
      <c r="AK920" s="1"/>
      <c r="AL920" s="5"/>
      <c r="AM920" s="164">
        <f t="shared" si="55"/>
        <v>45920</v>
      </c>
      <c r="AW920" s="96"/>
      <c r="AX920" s="37">
        <f t="shared" si="54"/>
        <v>45924</v>
      </c>
      <c r="AY920" s="182"/>
      <c r="AZ920" s="183"/>
      <c r="BA920" s="182"/>
      <c r="BB920" s="182"/>
      <c r="BC920" s="182"/>
      <c r="BD920" s="1"/>
      <c r="BE920" s="1"/>
      <c r="BF920" s="1"/>
      <c r="BG920" s="182"/>
      <c r="BH920" s="4"/>
      <c r="BI920" s="1"/>
      <c r="BJ920" s="1"/>
      <c r="BK920" s="1"/>
      <c r="BL920" s="31"/>
      <c r="BM920" s="31"/>
      <c r="BN920" s="1"/>
      <c r="BO920" s="1"/>
      <c r="BP920" s="1"/>
      <c r="BQ920" s="1"/>
      <c r="BR920" s="1"/>
      <c r="BS920" s="4"/>
      <c r="BT920" s="37">
        <f t="shared" si="53"/>
        <v>45945</v>
      </c>
      <c r="BU920" s="229"/>
      <c r="BV920" s="183"/>
      <c r="BW920" s="228"/>
      <c r="BX920" s="182"/>
      <c r="BY920" s="182"/>
      <c r="BZ920" s="1"/>
      <c r="CA920" s="1"/>
      <c r="CB920" s="1"/>
      <c r="CC920" s="182"/>
      <c r="CE920" s="1"/>
      <c r="CF920" s="1"/>
      <c r="CG920" s="1"/>
      <c r="CH920" s="1"/>
      <c r="CI920" s="1"/>
      <c r="CJ920" s="1"/>
      <c r="CK920" s="1"/>
      <c r="CL920" s="1"/>
      <c r="CM920" s="1"/>
      <c r="CN920" s="1"/>
      <c r="CO920" s="1"/>
    </row>
    <row r="921" spans="1:93" ht="30" customHeight="1" x14ac:dyDescent="0.2">
      <c r="A921" s="1">
        <v>915</v>
      </c>
      <c r="B921" s="1" t="s">
        <v>405</v>
      </c>
      <c r="C921" s="1" t="s">
        <v>404</v>
      </c>
      <c r="D921" s="1" t="s">
        <v>408</v>
      </c>
      <c r="E921" s="1"/>
      <c r="F921" s="1" t="s">
        <v>74</v>
      </c>
      <c r="G921" s="1">
        <v>2</v>
      </c>
      <c r="H921" s="1" t="s">
        <v>341</v>
      </c>
      <c r="I921" s="1" t="s">
        <v>114</v>
      </c>
      <c r="J921" s="64">
        <v>66010</v>
      </c>
      <c r="K921" s="64">
        <v>64242</v>
      </c>
      <c r="L921" s="29">
        <v>45917</v>
      </c>
      <c r="M921" s="29" t="s">
        <v>4163</v>
      </c>
      <c r="N921" s="1" t="s">
        <v>25</v>
      </c>
      <c r="O921" s="28" t="s">
        <v>225</v>
      </c>
      <c r="P921" s="1" t="s">
        <v>216</v>
      </c>
      <c r="Q921" s="64">
        <v>9</v>
      </c>
      <c r="R921" s="1" t="s">
        <v>410</v>
      </c>
      <c r="T921" s="1" t="s">
        <v>115</v>
      </c>
      <c r="U921" s="1"/>
      <c r="V921" s="1"/>
      <c r="W921" s="4"/>
      <c r="X921" s="28"/>
      <c r="Y921" s="33"/>
      <c r="Z921" s="33"/>
      <c r="AA921" s="96"/>
      <c r="AB921" s="178"/>
      <c r="AC921" s="33">
        <v>28</v>
      </c>
      <c r="AD921" s="33">
        <v>210</v>
      </c>
      <c r="AE921" s="33" t="s">
        <v>103</v>
      </c>
      <c r="AF921" s="33" t="s">
        <v>103</v>
      </c>
      <c r="AG921" s="33"/>
      <c r="AH921" s="4"/>
      <c r="AI921" s="1"/>
      <c r="AJ921" s="1"/>
      <c r="AK921" s="1"/>
      <c r="AL921" s="5"/>
      <c r="AM921" s="164">
        <f t="shared" si="55"/>
        <v>45920</v>
      </c>
      <c r="AW921" s="96"/>
      <c r="AX921" s="37">
        <f t="shared" si="54"/>
        <v>45924</v>
      </c>
      <c r="AY921" s="182"/>
      <c r="AZ921" s="183"/>
      <c r="BA921" s="182"/>
      <c r="BB921" s="182"/>
      <c r="BC921" s="182"/>
      <c r="BD921" s="1"/>
      <c r="BE921" s="1"/>
      <c r="BF921" s="1"/>
      <c r="BG921" s="182"/>
      <c r="BH921" s="4"/>
      <c r="BI921" s="1"/>
      <c r="BJ921" s="1"/>
      <c r="BK921" s="1"/>
      <c r="BL921" s="31"/>
      <c r="BM921" s="31"/>
      <c r="BN921" s="1"/>
      <c r="BO921" s="1"/>
      <c r="BP921" s="1"/>
      <c r="BQ921" s="1"/>
      <c r="BR921" s="1"/>
      <c r="BS921" s="4"/>
      <c r="BT921" s="37">
        <f t="shared" si="53"/>
        <v>45945</v>
      </c>
      <c r="BU921" s="229"/>
      <c r="BV921" s="183"/>
      <c r="BW921" s="228"/>
      <c r="BX921" s="182"/>
      <c r="BY921" s="182"/>
      <c r="BZ921" s="1"/>
      <c r="CA921" s="1"/>
      <c r="CB921" s="1"/>
      <c r="CC921" s="182"/>
      <c r="CE921" s="1"/>
      <c r="CF921" s="1"/>
      <c r="CG921" s="1"/>
      <c r="CH921" s="1"/>
      <c r="CI921" s="1"/>
      <c r="CJ921" s="1"/>
      <c r="CK921" s="1"/>
      <c r="CL921" s="1"/>
      <c r="CM921" s="1"/>
      <c r="CN921" s="1"/>
      <c r="CO921" s="1"/>
    </row>
    <row r="922" spans="1:93" ht="30" customHeight="1" x14ac:dyDescent="0.2">
      <c r="A922" s="1">
        <v>916</v>
      </c>
      <c r="B922" s="1" t="s">
        <v>405</v>
      </c>
      <c r="C922" s="1" t="s">
        <v>404</v>
      </c>
      <c r="D922" s="1" t="s">
        <v>408</v>
      </c>
      <c r="E922" s="1"/>
      <c r="F922" s="1" t="s">
        <v>74</v>
      </c>
      <c r="G922" s="1">
        <v>2</v>
      </c>
      <c r="H922" s="1" t="s">
        <v>341</v>
      </c>
      <c r="I922" s="1" t="s">
        <v>114</v>
      </c>
      <c r="J922" s="64">
        <v>84212</v>
      </c>
      <c r="K922" s="64">
        <v>64243</v>
      </c>
      <c r="L922" s="29">
        <v>45917</v>
      </c>
      <c r="M922" s="29" t="s">
        <v>4163</v>
      </c>
      <c r="N922" s="1" t="s">
        <v>25</v>
      </c>
      <c r="O922" s="28" t="s">
        <v>225</v>
      </c>
      <c r="P922" s="1" t="s">
        <v>216</v>
      </c>
      <c r="Q922" s="64">
        <v>10</v>
      </c>
      <c r="R922" s="1" t="s">
        <v>410</v>
      </c>
      <c r="S922" s="1">
        <v>6</v>
      </c>
      <c r="T922" s="1" t="s">
        <v>115</v>
      </c>
      <c r="U922" s="1"/>
      <c r="V922" s="1"/>
      <c r="W922" s="4"/>
      <c r="X922" s="28"/>
      <c r="Y922" s="33"/>
      <c r="Z922" s="33"/>
      <c r="AA922" s="96"/>
      <c r="AB922" s="178"/>
      <c r="AC922" s="33">
        <v>26</v>
      </c>
      <c r="AD922" s="33">
        <v>220</v>
      </c>
      <c r="AE922" s="33" t="s">
        <v>103</v>
      </c>
      <c r="AF922" s="33" t="s">
        <v>103</v>
      </c>
      <c r="AG922" s="33"/>
      <c r="AH922" s="4"/>
      <c r="AI922" s="1"/>
      <c r="AJ922" s="1"/>
      <c r="AK922" s="1"/>
      <c r="AL922" s="5"/>
      <c r="AM922" s="164">
        <f t="shared" si="55"/>
        <v>45920</v>
      </c>
      <c r="AW922" s="96"/>
      <c r="AX922" s="37">
        <f t="shared" si="54"/>
        <v>45924</v>
      </c>
      <c r="AY922" s="182" t="s">
        <v>422</v>
      </c>
      <c r="AZ922" s="183"/>
      <c r="BA922" s="182">
        <v>44.7</v>
      </c>
      <c r="BB922" s="182">
        <v>46.5</v>
      </c>
      <c r="BC922" s="182">
        <v>43.5</v>
      </c>
      <c r="BD922" s="1"/>
      <c r="BE922" s="1"/>
      <c r="BF922" s="1"/>
      <c r="BG922" s="182">
        <f>AVERAGE(BA922:BC929)</f>
        <v>44.9</v>
      </c>
      <c r="BH922" s="4"/>
      <c r="BI922" s="1"/>
      <c r="BJ922" s="1"/>
      <c r="BK922" s="1"/>
      <c r="BL922" s="31"/>
      <c r="BM922" s="31"/>
      <c r="BN922" s="1"/>
      <c r="BO922" s="1"/>
      <c r="BP922" s="1"/>
      <c r="BQ922" s="1"/>
      <c r="BR922" s="1"/>
      <c r="BS922" s="4"/>
      <c r="BT922" s="37">
        <f t="shared" si="53"/>
        <v>45945</v>
      </c>
      <c r="BU922" s="229" t="s">
        <v>422</v>
      </c>
      <c r="BV922" s="183"/>
      <c r="BW922" s="228">
        <v>52.4</v>
      </c>
      <c r="BX922" s="182">
        <v>53.6</v>
      </c>
      <c r="BY922" s="182">
        <v>54.4</v>
      </c>
      <c r="BZ922" s="1"/>
      <c r="CA922" s="1"/>
      <c r="CB922" s="1"/>
      <c r="CC922" s="182">
        <f>AVERAGE(BW922:BY929)</f>
        <v>53.466666666666669</v>
      </c>
      <c r="CE922" s="1"/>
      <c r="CF922" s="1"/>
      <c r="CG922" s="1"/>
      <c r="CH922" s="1"/>
      <c r="CI922" s="1"/>
      <c r="CJ922" s="1"/>
      <c r="CK922" s="1"/>
      <c r="CL922" s="1"/>
      <c r="CM922" s="1"/>
      <c r="CN922" s="1"/>
      <c r="CO922" s="1"/>
    </row>
    <row r="923" spans="1:93" ht="30" customHeight="1" x14ac:dyDescent="0.2">
      <c r="A923" s="1">
        <v>917</v>
      </c>
      <c r="B923" s="1" t="s">
        <v>405</v>
      </c>
      <c r="C923" s="1" t="s">
        <v>404</v>
      </c>
      <c r="D923" s="1" t="s">
        <v>408</v>
      </c>
      <c r="E923" s="1"/>
      <c r="F923" s="1" t="s">
        <v>74</v>
      </c>
      <c r="G923" s="1">
        <v>2</v>
      </c>
      <c r="H923" s="1" t="s">
        <v>341</v>
      </c>
      <c r="I923" s="1" t="s">
        <v>114</v>
      </c>
      <c r="J923" s="64">
        <v>83712</v>
      </c>
      <c r="K923" s="64">
        <v>64244</v>
      </c>
      <c r="L923" s="29">
        <v>45917</v>
      </c>
      <c r="M923" s="29" t="s">
        <v>4163</v>
      </c>
      <c r="N923" s="1" t="s">
        <v>25</v>
      </c>
      <c r="O923" s="28" t="s">
        <v>225</v>
      </c>
      <c r="P923" s="1" t="s">
        <v>216</v>
      </c>
      <c r="Q923" s="64">
        <v>10</v>
      </c>
      <c r="R923" s="1" t="s">
        <v>410</v>
      </c>
      <c r="T923" s="1" t="s">
        <v>115</v>
      </c>
      <c r="U923" s="1"/>
      <c r="V923" s="1"/>
      <c r="W923" s="4"/>
      <c r="X923" s="28"/>
      <c r="Y923" s="33"/>
      <c r="Z923" s="33"/>
      <c r="AA923" s="96"/>
      <c r="AB923" s="178"/>
      <c r="AC923" s="33">
        <v>27.5</v>
      </c>
      <c r="AD923" s="33">
        <v>220</v>
      </c>
      <c r="AE923" s="33" t="s">
        <v>103</v>
      </c>
      <c r="AF923" s="33" t="s">
        <v>103</v>
      </c>
      <c r="AG923" s="33"/>
      <c r="AH923" s="4"/>
      <c r="AI923" s="1"/>
      <c r="AJ923" s="1"/>
      <c r="AK923" s="1"/>
      <c r="AL923" s="5"/>
      <c r="AM923" s="164">
        <f t="shared" si="55"/>
        <v>45920</v>
      </c>
      <c r="AW923" s="96"/>
      <c r="AX923" s="37">
        <f t="shared" si="54"/>
        <v>45924</v>
      </c>
      <c r="AY923" s="182"/>
      <c r="AZ923" s="183"/>
      <c r="BA923" s="182"/>
      <c r="BB923" s="182"/>
      <c r="BC923" s="182"/>
      <c r="BD923" s="1"/>
      <c r="BE923" s="1"/>
      <c r="BF923" s="1"/>
      <c r="BG923" s="182"/>
      <c r="BH923" s="4"/>
      <c r="BI923" s="1"/>
      <c r="BJ923" s="1"/>
      <c r="BK923" s="1"/>
      <c r="BL923" s="31"/>
      <c r="BM923" s="31"/>
      <c r="BN923" s="1"/>
      <c r="BO923" s="1"/>
      <c r="BP923" s="1"/>
      <c r="BQ923" s="1"/>
      <c r="BR923" s="1"/>
      <c r="BS923" s="4"/>
      <c r="BT923" s="37">
        <f t="shared" si="53"/>
        <v>45945</v>
      </c>
      <c r="BU923" s="229"/>
      <c r="BV923" s="183"/>
      <c r="BW923" s="228"/>
      <c r="BX923" s="182"/>
      <c r="BY923" s="182"/>
      <c r="BZ923" s="1"/>
      <c r="CA923" s="1"/>
      <c r="CB923" s="1"/>
      <c r="CC923" s="182"/>
      <c r="CE923" s="1"/>
      <c r="CF923" s="1"/>
      <c r="CG923" s="1"/>
      <c r="CH923" s="1"/>
      <c r="CI923" s="1"/>
      <c r="CJ923" s="1"/>
      <c r="CK923" s="1"/>
      <c r="CL923" s="1"/>
      <c r="CM923" s="1"/>
      <c r="CN923" s="1"/>
      <c r="CO923" s="1"/>
    </row>
    <row r="924" spans="1:93" ht="30" customHeight="1" x14ac:dyDescent="0.2">
      <c r="A924" s="1">
        <v>918</v>
      </c>
      <c r="B924" s="1" t="s">
        <v>405</v>
      </c>
      <c r="C924" s="1" t="s">
        <v>404</v>
      </c>
      <c r="D924" s="1" t="s">
        <v>408</v>
      </c>
      <c r="E924" s="1"/>
      <c r="F924" s="1" t="s">
        <v>74</v>
      </c>
      <c r="G924" s="1">
        <v>2</v>
      </c>
      <c r="H924" s="1" t="s">
        <v>341</v>
      </c>
      <c r="I924" s="1" t="s">
        <v>114</v>
      </c>
      <c r="J924" s="64">
        <v>82612</v>
      </c>
      <c r="K924" s="64">
        <v>64245</v>
      </c>
      <c r="L924" s="29">
        <v>45917</v>
      </c>
      <c r="M924" s="29" t="s">
        <v>4163</v>
      </c>
      <c r="N924" s="1" t="s">
        <v>25</v>
      </c>
      <c r="O924" s="28" t="s">
        <v>225</v>
      </c>
      <c r="P924" s="1" t="s">
        <v>216</v>
      </c>
      <c r="Q924" s="64">
        <v>10</v>
      </c>
      <c r="R924" s="1" t="s">
        <v>410</v>
      </c>
      <c r="T924" s="1" t="s">
        <v>115</v>
      </c>
      <c r="U924" s="1"/>
      <c r="V924" s="1"/>
      <c r="W924" s="4"/>
      <c r="X924" s="28"/>
      <c r="Y924" s="33"/>
      <c r="Z924" s="33"/>
      <c r="AA924" s="96"/>
      <c r="AB924" s="178"/>
      <c r="AC924" s="33">
        <v>26.5</v>
      </c>
      <c r="AD924" s="33">
        <v>240</v>
      </c>
      <c r="AE924" s="33" t="s">
        <v>103</v>
      </c>
      <c r="AF924" s="33" t="s">
        <v>103</v>
      </c>
      <c r="AG924" s="33"/>
      <c r="AH924" s="4"/>
      <c r="AI924" s="1"/>
      <c r="AJ924" s="1"/>
      <c r="AK924" s="1"/>
      <c r="AL924" s="5"/>
      <c r="AM924" s="164">
        <f t="shared" si="55"/>
        <v>45920</v>
      </c>
      <c r="AW924" s="96"/>
      <c r="AX924" s="37">
        <f t="shared" si="54"/>
        <v>45924</v>
      </c>
      <c r="AY924" s="182"/>
      <c r="AZ924" s="183"/>
      <c r="BA924" s="182"/>
      <c r="BB924" s="182"/>
      <c r="BC924" s="182"/>
      <c r="BD924" s="1"/>
      <c r="BE924" s="1"/>
      <c r="BF924" s="1"/>
      <c r="BG924" s="182"/>
      <c r="BH924" s="4"/>
      <c r="BI924" s="1"/>
      <c r="BJ924" s="1"/>
      <c r="BK924" s="1"/>
      <c r="BL924" s="31"/>
      <c r="BM924" s="31"/>
      <c r="BN924" s="1"/>
      <c r="BO924" s="1"/>
      <c r="BP924" s="1"/>
      <c r="BQ924" s="1"/>
      <c r="BR924" s="1"/>
      <c r="BS924" s="4"/>
      <c r="BT924" s="37">
        <f t="shared" ref="BT924:BT987" si="56">IF(L924=0, 0, L924+28)</f>
        <v>45945</v>
      </c>
      <c r="BU924" s="229"/>
      <c r="BV924" s="183"/>
      <c r="BW924" s="228"/>
      <c r="BX924" s="182"/>
      <c r="BY924" s="182"/>
      <c r="BZ924" s="1"/>
      <c r="CA924" s="1"/>
      <c r="CB924" s="1"/>
      <c r="CC924" s="182"/>
      <c r="CE924" s="1"/>
      <c r="CF924" s="1"/>
      <c r="CG924" s="1"/>
      <c r="CH924" s="1"/>
      <c r="CI924" s="1"/>
      <c r="CJ924" s="1"/>
      <c r="CK924" s="1"/>
      <c r="CL924" s="1"/>
      <c r="CM924" s="1"/>
      <c r="CN924" s="1"/>
      <c r="CO924" s="1"/>
    </row>
    <row r="925" spans="1:93" ht="30" customHeight="1" x14ac:dyDescent="0.2">
      <c r="A925" s="1">
        <v>919</v>
      </c>
      <c r="B925" s="1" t="s">
        <v>405</v>
      </c>
      <c r="C925" s="1" t="s">
        <v>404</v>
      </c>
      <c r="D925" s="1" t="s">
        <v>408</v>
      </c>
      <c r="E925" s="1"/>
      <c r="F925" s="1" t="s">
        <v>74</v>
      </c>
      <c r="G925" s="1">
        <v>2</v>
      </c>
      <c r="H925" s="1" t="s">
        <v>341</v>
      </c>
      <c r="I925" s="1" t="s">
        <v>114</v>
      </c>
      <c r="J925" s="64">
        <v>66810</v>
      </c>
      <c r="K925" s="64">
        <v>64246</v>
      </c>
      <c r="L925" s="29">
        <v>45917</v>
      </c>
      <c r="M925" s="29" t="s">
        <v>4163</v>
      </c>
      <c r="N925" s="1" t="s">
        <v>25</v>
      </c>
      <c r="O925" s="28" t="s">
        <v>225</v>
      </c>
      <c r="P925" s="1" t="s">
        <v>216</v>
      </c>
      <c r="Q925" s="64">
        <v>9</v>
      </c>
      <c r="R925" s="1" t="s">
        <v>410</v>
      </c>
      <c r="T925" s="1" t="s">
        <v>115</v>
      </c>
      <c r="U925" s="1"/>
      <c r="V925" s="1"/>
      <c r="W925" s="4"/>
      <c r="X925" s="28"/>
      <c r="Y925" s="33"/>
      <c r="Z925" s="33"/>
      <c r="AA925" s="96"/>
      <c r="AB925" s="178"/>
      <c r="AC925" s="33">
        <v>27</v>
      </c>
      <c r="AD925" s="33">
        <v>230</v>
      </c>
      <c r="AE925" s="33" t="s">
        <v>103</v>
      </c>
      <c r="AF925" s="33" t="s">
        <v>103</v>
      </c>
      <c r="AG925" s="33"/>
      <c r="AH925" s="4"/>
      <c r="AI925" s="1"/>
      <c r="AJ925" s="1"/>
      <c r="AK925" s="1"/>
      <c r="AL925" s="5"/>
      <c r="AM925" s="164">
        <f t="shared" si="55"/>
        <v>45920</v>
      </c>
      <c r="AW925" s="96"/>
      <c r="AX925" s="37">
        <f t="shared" si="54"/>
        <v>45924</v>
      </c>
      <c r="AY925" s="182"/>
      <c r="AZ925" s="183"/>
      <c r="BA925" s="182"/>
      <c r="BB925" s="182"/>
      <c r="BC925" s="182"/>
      <c r="BD925" s="1"/>
      <c r="BE925" s="1"/>
      <c r="BF925" s="1"/>
      <c r="BG925" s="182"/>
      <c r="BH925" s="4"/>
      <c r="BI925" s="1"/>
      <c r="BJ925" s="1"/>
      <c r="BK925" s="1"/>
      <c r="BL925" s="31"/>
      <c r="BM925" s="31"/>
      <c r="BN925" s="1"/>
      <c r="BO925" s="1"/>
      <c r="BP925" s="1"/>
      <c r="BQ925" s="1"/>
      <c r="BR925" s="1"/>
      <c r="BS925" s="4"/>
      <c r="BT925" s="37">
        <f t="shared" si="56"/>
        <v>45945</v>
      </c>
      <c r="BU925" s="229"/>
      <c r="BV925" s="183"/>
      <c r="BW925" s="228"/>
      <c r="BX925" s="182"/>
      <c r="BY925" s="182"/>
      <c r="BZ925" s="1"/>
      <c r="CA925" s="1"/>
      <c r="CB925" s="1"/>
      <c r="CC925" s="182"/>
      <c r="CE925" s="1"/>
      <c r="CF925" s="1"/>
      <c r="CG925" s="1"/>
      <c r="CH925" s="1"/>
      <c r="CI925" s="1"/>
      <c r="CJ925" s="1"/>
      <c r="CK925" s="1"/>
      <c r="CL925" s="1"/>
      <c r="CM925" s="1"/>
      <c r="CN925" s="1"/>
      <c r="CO925" s="1"/>
    </row>
    <row r="926" spans="1:93" ht="30" customHeight="1" x14ac:dyDescent="0.2">
      <c r="A926" s="1">
        <v>920</v>
      </c>
      <c r="B926" s="1" t="s">
        <v>405</v>
      </c>
      <c r="C926" s="1" t="s">
        <v>404</v>
      </c>
      <c r="D926" s="1" t="s">
        <v>408</v>
      </c>
      <c r="E926" s="1"/>
      <c r="F926" s="1" t="s">
        <v>74</v>
      </c>
      <c r="G926" s="1">
        <v>2</v>
      </c>
      <c r="H926" s="1" t="s">
        <v>341</v>
      </c>
      <c r="I926" s="1" t="s">
        <v>114</v>
      </c>
      <c r="J926" s="64">
        <v>83812</v>
      </c>
      <c r="K926" s="64">
        <v>64247</v>
      </c>
      <c r="L926" s="29">
        <v>45917</v>
      </c>
      <c r="M926" s="29" t="s">
        <v>4163</v>
      </c>
      <c r="N926" s="1" t="s">
        <v>25</v>
      </c>
      <c r="O926" s="28" t="s">
        <v>225</v>
      </c>
      <c r="P926" s="1" t="s">
        <v>216</v>
      </c>
      <c r="Q926" s="64">
        <v>10</v>
      </c>
      <c r="R926" s="1" t="s">
        <v>410</v>
      </c>
      <c r="T926" s="1" t="s">
        <v>115</v>
      </c>
      <c r="U926" s="1"/>
      <c r="V926" s="1"/>
      <c r="W926" s="4"/>
      <c r="X926" s="28"/>
      <c r="Y926" s="33"/>
      <c r="Z926" s="33"/>
      <c r="AA926" s="96"/>
      <c r="AB926" s="178"/>
      <c r="AC926" s="33">
        <v>26.5</v>
      </c>
      <c r="AD926" s="33">
        <v>230</v>
      </c>
      <c r="AE926" s="33" t="s">
        <v>103</v>
      </c>
      <c r="AF926" s="33" t="s">
        <v>103</v>
      </c>
      <c r="AG926" s="33"/>
      <c r="AH926" s="4"/>
      <c r="AI926" s="1"/>
      <c r="AJ926" s="1"/>
      <c r="AK926" s="1"/>
      <c r="AL926" s="5"/>
      <c r="AM926" s="164">
        <f t="shared" si="55"/>
        <v>45920</v>
      </c>
      <c r="AW926" s="96"/>
      <c r="AX926" s="37">
        <f t="shared" si="54"/>
        <v>45924</v>
      </c>
      <c r="AY926" s="182"/>
      <c r="AZ926" s="183"/>
      <c r="BA926" s="182"/>
      <c r="BB926" s="182"/>
      <c r="BC926" s="182"/>
      <c r="BD926" s="1"/>
      <c r="BE926" s="1"/>
      <c r="BF926" s="1"/>
      <c r="BG926" s="182"/>
      <c r="BH926" s="4"/>
      <c r="BI926" s="1"/>
      <c r="BJ926" s="1"/>
      <c r="BK926" s="1"/>
      <c r="BL926" s="31"/>
      <c r="BM926" s="31"/>
      <c r="BN926" s="1"/>
      <c r="BO926" s="1"/>
      <c r="BP926" s="1"/>
      <c r="BQ926" s="1"/>
      <c r="BR926" s="1"/>
      <c r="BS926" s="4"/>
      <c r="BT926" s="37">
        <f t="shared" si="56"/>
        <v>45945</v>
      </c>
      <c r="BU926" s="229"/>
      <c r="BV926" s="183"/>
      <c r="BW926" s="228"/>
      <c r="BX926" s="182"/>
      <c r="BY926" s="182"/>
      <c r="BZ926" s="1"/>
      <c r="CA926" s="1"/>
      <c r="CB926" s="1"/>
      <c r="CC926" s="182"/>
      <c r="CE926" s="1"/>
      <c r="CF926" s="1"/>
      <c r="CG926" s="1"/>
      <c r="CH926" s="1"/>
      <c r="CI926" s="1"/>
      <c r="CJ926" s="1"/>
      <c r="CK926" s="1"/>
      <c r="CL926" s="1"/>
      <c r="CM926" s="1"/>
      <c r="CN926" s="1"/>
      <c r="CO926" s="1"/>
    </row>
    <row r="927" spans="1:93" ht="30" customHeight="1" x14ac:dyDescent="0.2">
      <c r="A927" s="1">
        <v>921</v>
      </c>
      <c r="B927" s="1" t="s">
        <v>405</v>
      </c>
      <c r="C927" s="1" t="s">
        <v>404</v>
      </c>
      <c r="D927" s="1" t="s">
        <v>408</v>
      </c>
      <c r="E927" s="1"/>
      <c r="F927" s="1" t="s">
        <v>74</v>
      </c>
      <c r="G927" s="1">
        <v>2</v>
      </c>
      <c r="H927" s="1" t="s">
        <v>341</v>
      </c>
      <c r="I927" s="1" t="s">
        <v>114</v>
      </c>
      <c r="J927" s="64">
        <v>84012</v>
      </c>
      <c r="K927" s="64">
        <v>64248</v>
      </c>
      <c r="L927" s="29">
        <v>45917</v>
      </c>
      <c r="M927" s="29" t="s">
        <v>4163</v>
      </c>
      <c r="N927" s="1" t="s">
        <v>25</v>
      </c>
      <c r="O927" s="28" t="s">
        <v>225</v>
      </c>
      <c r="P927" s="1" t="s">
        <v>216</v>
      </c>
      <c r="Q927" s="64">
        <v>10</v>
      </c>
      <c r="R927" s="1" t="s">
        <v>410</v>
      </c>
      <c r="T927" s="1" t="s">
        <v>115</v>
      </c>
      <c r="U927" s="1"/>
      <c r="V927" s="1"/>
      <c r="W927" s="4"/>
      <c r="X927" s="28"/>
      <c r="Y927" s="33"/>
      <c r="Z927" s="33"/>
      <c r="AA927" s="96"/>
      <c r="AB927" s="178"/>
      <c r="AC927" s="33">
        <v>26.5</v>
      </c>
      <c r="AD927" s="33">
        <v>230</v>
      </c>
      <c r="AE927" s="33" t="s">
        <v>103</v>
      </c>
      <c r="AF927" s="33" t="s">
        <v>103</v>
      </c>
      <c r="AG927" s="33"/>
      <c r="AH927" s="4"/>
      <c r="AI927" s="1"/>
      <c r="AJ927" s="1"/>
      <c r="AK927" s="1"/>
      <c r="AL927" s="5"/>
      <c r="AM927" s="164">
        <f t="shared" si="55"/>
        <v>45920</v>
      </c>
      <c r="AW927" s="96"/>
      <c r="AX927" s="37">
        <f t="shared" si="54"/>
        <v>45924</v>
      </c>
      <c r="AY927" s="182"/>
      <c r="AZ927" s="183"/>
      <c r="BA927" s="182"/>
      <c r="BB927" s="182"/>
      <c r="BC927" s="182"/>
      <c r="BD927" s="1"/>
      <c r="BE927" s="1"/>
      <c r="BF927" s="1"/>
      <c r="BG927" s="182"/>
      <c r="BH927" s="4"/>
      <c r="BI927" s="1"/>
      <c r="BJ927" s="1"/>
      <c r="BK927" s="1"/>
      <c r="BL927" s="31"/>
      <c r="BM927" s="31"/>
      <c r="BN927" s="1"/>
      <c r="BO927" s="1"/>
      <c r="BP927" s="1"/>
      <c r="BQ927" s="1"/>
      <c r="BR927" s="1"/>
      <c r="BS927" s="4"/>
      <c r="BT927" s="37">
        <f t="shared" si="56"/>
        <v>45945</v>
      </c>
      <c r="BU927" s="229"/>
      <c r="BV927" s="183"/>
      <c r="BW927" s="228"/>
      <c r="BX927" s="182"/>
      <c r="BY927" s="182"/>
      <c r="BZ927" s="1"/>
      <c r="CA927" s="1"/>
      <c r="CB927" s="1"/>
      <c r="CC927" s="182"/>
      <c r="CE927" s="1"/>
      <c r="CF927" s="1"/>
      <c r="CG927" s="1"/>
      <c r="CH927" s="1"/>
      <c r="CI927" s="1"/>
      <c r="CJ927" s="1"/>
      <c r="CK927" s="1"/>
      <c r="CL927" s="1"/>
      <c r="CM927" s="1"/>
      <c r="CN927" s="1"/>
      <c r="CO927" s="1"/>
    </row>
    <row r="928" spans="1:93" ht="30" customHeight="1" x14ac:dyDescent="0.2">
      <c r="A928" s="1">
        <v>922</v>
      </c>
      <c r="B928" s="1" t="s">
        <v>405</v>
      </c>
      <c r="C928" s="1" t="s">
        <v>404</v>
      </c>
      <c r="D928" s="1" t="s">
        <v>408</v>
      </c>
      <c r="E928" s="1"/>
      <c r="F928" s="1" t="s">
        <v>74</v>
      </c>
      <c r="G928" s="1">
        <v>2</v>
      </c>
      <c r="H928" s="1" t="s">
        <v>341</v>
      </c>
      <c r="I928" s="1" t="s">
        <v>114</v>
      </c>
      <c r="J928" s="64">
        <v>77112</v>
      </c>
      <c r="K928" s="64">
        <v>64249</v>
      </c>
      <c r="L928" s="29">
        <v>45917</v>
      </c>
      <c r="M928" s="29" t="s">
        <v>4163</v>
      </c>
      <c r="N928" s="1" t="s">
        <v>25</v>
      </c>
      <c r="O928" s="28" t="s">
        <v>225</v>
      </c>
      <c r="P928" s="1" t="s">
        <v>216</v>
      </c>
      <c r="Q928" s="64">
        <v>10</v>
      </c>
      <c r="R928" s="1" t="s">
        <v>410</v>
      </c>
      <c r="T928" s="1" t="s">
        <v>115</v>
      </c>
      <c r="U928" s="1"/>
      <c r="V928" s="1"/>
      <c r="W928" s="4"/>
      <c r="X928" s="28"/>
      <c r="Y928" s="33"/>
      <c r="Z928" s="33"/>
      <c r="AA928" s="96"/>
      <c r="AB928" s="178"/>
      <c r="AC928" s="33">
        <v>27.5</v>
      </c>
      <c r="AD928" s="33">
        <v>220</v>
      </c>
      <c r="AE928" s="33" t="s">
        <v>103</v>
      </c>
      <c r="AF928" s="33" t="s">
        <v>103</v>
      </c>
      <c r="AG928" s="33"/>
      <c r="AH928" s="4"/>
      <c r="AI928" s="1"/>
      <c r="AJ928" s="1"/>
      <c r="AK928" s="1"/>
      <c r="AL928" s="5"/>
      <c r="AM928" s="164">
        <f t="shared" si="55"/>
        <v>45920</v>
      </c>
      <c r="AW928" s="96"/>
      <c r="AX928" s="37">
        <f t="shared" si="54"/>
        <v>45924</v>
      </c>
      <c r="AY928" s="182"/>
      <c r="AZ928" s="183"/>
      <c r="BA928" s="182"/>
      <c r="BB928" s="182"/>
      <c r="BC928" s="182"/>
      <c r="BD928" s="1"/>
      <c r="BE928" s="1"/>
      <c r="BF928" s="1"/>
      <c r="BG928" s="182"/>
      <c r="BH928" s="4"/>
      <c r="BI928" s="1"/>
      <c r="BJ928" s="1"/>
      <c r="BK928" s="1"/>
      <c r="BL928" s="31"/>
      <c r="BM928" s="31"/>
      <c r="BN928" s="1"/>
      <c r="BO928" s="1"/>
      <c r="BP928" s="1"/>
      <c r="BQ928" s="1"/>
      <c r="BR928" s="1"/>
      <c r="BS928" s="4"/>
      <c r="BT928" s="37">
        <f t="shared" si="56"/>
        <v>45945</v>
      </c>
      <c r="BU928" s="229"/>
      <c r="BV928" s="183"/>
      <c r="BW928" s="228"/>
      <c r="BX928" s="182"/>
      <c r="BY928" s="182"/>
      <c r="BZ928" s="1"/>
      <c r="CA928" s="1"/>
      <c r="CB928" s="1"/>
      <c r="CC928" s="182"/>
      <c r="CE928" s="1"/>
      <c r="CF928" s="1"/>
      <c r="CG928" s="1"/>
      <c r="CH928" s="1"/>
      <c r="CI928" s="1"/>
      <c r="CJ928" s="1"/>
      <c r="CK928" s="1"/>
      <c r="CL928" s="1"/>
      <c r="CM928" s="1"/>
      <c r="CN928" s="1"/>
      <c r="CO928" s="1"/>
    </row>
    <row r="929" spans="1:93" ht="30" customHeight="1" x14ac:dyDescent="0.2">
      <c r="A929" s="1">
        <v>923</v>
      </c>
      <c r="B929" s="1" t="s">
        <v>405</v>
      </c>
      <c r="C929" s="1" t="s">
        <v>404</v>
      </c>
      <c r="D929" s="1" t="s">
        <v>408</v>
      </c>
      <c r="E929" s="1"/>
      <c r="F929" s="1" t="s">
        <v>74</v>
      </c>
      <c r="G929" s="1">
        <v>2</v>
      </c>
      <c r="H929" s="1" t="s">
        <v>341</v>
      </c>
      <c r="I929" s="1" t="s">
        <v>114</v>
      </c>
      <c r="J929" s="64">
        <v>83912</v>
      </c>
      <c r="K929" s="64">
        <v>64250</v>
      </c>
      <c r="L929" s="29">
        <v>45917</v>
      </c>
      <c r="M929" s="29" t="s">
        <v>4163</v>
      </c>
      <c r="N929" s="1" t="s">
        <v>25</v>
      </c>
      <c r="O929" s="28" t="s">
        <v>225</v>
      </c>
      <c r="P929" s="1" t="s">
        <v>216</v>
      </c>
      <c r="Q929" s="64">
        <v>10</v>
      </c>
      <c r="R929" s="1" t="s">
        <v>410</v>
      </c>
      <c r="T929" s="1" t="s">
        <v>115</v>
      </c>
      <c r="U929" s="1"/>
      <c r="V929" s="1"/>
      <c r="W929" s="4"/>
      <c r="X929" s="28"/>
      <c r="Y929" s="33"/>
      <c r="Z929" s="33"/>
      <c r="AA929" s="96"/>
      <c r="AB929" s="178"/>
      <c r="AC929" s="33">
        <v>27</v>
      </c>
      <c r="AD929" s="33">
        <v>240</v>
      </c>
      <c r="AE929" s="33" t="s">
        <v>103</v>
      </c>
      <c r="AF929" s="33" t="s">
        <v>103</v>
      </c>
      <c r="AG929" s="33"/>
      <c r="AH929" s="4"/>
      <c r="AI929" s="1"/>
      <c r="AJ929" s="1"/>
      <c r="AK929" s="1"/>
      <c r="AL929" s="5"/>
      <c r="AM929" s="164">
        <f t="shared" si="55"/>
        <v>45920</v>
      </c>
      <c r="AW929" s="96"/>
      <c r="AX929" s="37">
        <f t="shared" si="54"/>
        <v>45924</v>
      </c>
      <c r="AY929" s="182"/>
      <c r="AZ929" s="183"/>
      <c r="BA929" s="182"/>
      <c r="BB929" s="182"/>
      <c r="BC929" s="182"/>
      <c r="BD929" s="1"/>
      <c r="BE929" s="1"/>
      <c r="BF929" s="1"/>
      <c r="BG929" s="182"/>
      <c r="BH929" s="4"/>
      <c r="BI929" s="1"/>
      <c r="BJ929" s="1"/>
      <c r="BK929" s="1"/>
      <c r="BL929" s="31"/>
      <c r="BM929" s="31"/>
      <c r="BN929" s="1"/>
      <c r="BO929" s="1"/>
      <c r="BP929" s="1"/>
      <c r="BQ929" s="1"/>
      <c r="BR929" s="1"/>
      <c r="BS929" s="4"/>
      <c r="BT929" s="37">
        <f t="shared" si="56"/>
        <v>45945</v>
      </c>
      <c r="BU929" s="229"/>
      <c r="BV929" s="183"/>
      <c r="BW929" s="228"/>
      <c r="BX929" s="182"/>
      <c r="BY929" s="182"/>
      <c r="BZ929" s="1"/>
      <c r="CA929" s="1"/>
      <c r="CB929" s="1"/>
      <c r="CC929" s="182"/>
      <c r="CE929" s="1"/>
      <c r="CF929" s="1"/>
      <c r="CG929" s="1"/>
      <c r="CH929" s="1"/>
      <c r="CI929" s="1"/>
      <c r="CJ929" s="1"/>
      <c r="CK929" s="1"/>
      <c r="CL929" s="1"/>
      <c r="CM929" s="1"/>
      <c r="CN929" s="1"/>
      <c r="CO929" s="1"/>
    </row>
    <row r="930" spans="1:93" ht="30" customHeight="1" x14ac:dyDescent="0.2">
      <c r="A930" s="1">
        <v>924</v>
      </c>
      <c r="B930" s="1" t="s">
        <v>405</v>
      </c>
      <c r="C930" s="1" t="s">
        <v>404</v>
      </c>
      <c r="D930" s="1" t="s">
        <v>408</v>
      </c>
      <c r="E930" s="1"/>
      <c r="F930" s="1" t="s">
        <v>74</v>
      </c>
      <c r="G930" s="1">
        <v>2</v>
      </c>
      <c r="H930" s="1" t="s">
        <v>341</v>
      </c>
      <c r="I930" s="1" t="s">
        <v>114</v>
      </c>
      <c r="J930" s="64">
        <v>82712</v>
      </c>
      <c r="K930" s="64">
        <v>64251</v>
      </c>
      <c r="L930" s="29">
        <v>45917</v>
      </c>
      <c r="M930" s="29" t="s">
        <v>4163</v>
      </c>
      <c r="N930" s="1" t="s">
        <v>25</v>
      </c>
      <c r="O930" s="28" t="s">
        <v>225</v>
      </c>
      <c r="P930" s="1" t="s">
        <v>216</v>
      </c>
      <c r="Q930" s="64">
        <v>10</v>
      </c>
      <c r="R930" s="1" t="s">
        <v>410</v>
      </c>
      <c r="T930" s="1" t="s">
        <v>115</v>
      </c>
      <c r="U930" s="1"/>
      <c r="V930" s="1"/>
      <c r="W930" s="4"/>
      <c r="X930" s="28"/>
      <c r="Y930" s="33"/>
      <c r="Z930" s="33"/>
      <c r="AA930" s="96"/>
      <c r="AB930" s="178"/>
      <c r="AC930" s="33">
        <v>27.5</v>
      </c>
      <c r="AD930" s="33">
        <v>230</v>
      </c>
      <c r="AE930" s="33" t="s">
        <v>103</v>
      </c>
      <c r="AF930" s="33" t="s">
        <v>103</v>
      </c>
      <c r="AG930" s="33"/>
      <c r="AH930" s="4"/>
      <c r="AI930" s="1"/>
      <c r="AJ930" s="1"/>
      <c r="AK930" s="1"/>
      <c r="AL930" s="5"/>
      <c r="AM930" s="164">
        <f t="shared" si="55"/>
        <v>45920</v>
      </c>
      <c r="AW930" s="96"/>
      <c r="AX930" s="37">
        <f t="shared" si="54"/>
        <v>45924</v>
      </c>
      <c r="AY930" s="182"/>
      <c r="AZ930" s="183"/>
      <c r="BA930" s="182"/>
      <c r="BB930" s="182"/>
      <c r="BC930" s="182"/>
      <c r="BD930" s="1"/>
      <c r="BE930" s="1"/>
      <c r="BF930" s="1"/>
      <c r="BG930" s="182"/>
      <c r="BH930" s="4"/>
      <c r="BI930" s="1"/>
      <c r="BJ930" s="1"/>
      <c r="BK930" s="1"/>
      <c r="BL930" s="31"/>
      <c r="BM930" s="31"/>
      <c r="BN930" s="1"/>
      <c r="BO930" s="1"/>
      <c r="BP930" s="1"/>
      <c r="BQ930" s="1"/>
      <c r="BR930" s="1"/>
      <c r="BS930" s="4"/>
      <c r="BT930" s="37">
        <f t="shared" si="56"/>
        <v>45945</v>
      </c>
      <c r="BU930" s="229"/>
      <c r="BV930" s="183"/>
      <c r="BW930" s="228"/>
      <c r="BX930" s="182"/>
      <c r="BY930" s="182"/>
      <c r="BZ930" s="1"/>
      <c r="CA930" s="1"/>
      <c r="CB930" s="1"/>
      <c r="CC930" s="182"/>
      <c r="CE930" s="1"/>
      <c r="CF930" s="1"/>
      <c r="CG930" s="1"/>
      <c r="CH930" s="1"/>
      <c r="CI930" s="1"/>
      <c r="CJ930" s="1"/>
      <c r="CK930" s="1"/>
      <c r="CL930" s="1"/>
      <c r="CM930" s="1"/>
      <c r="CN930" s="1"/>
      <c r="CO930" s="1"/>
    </row>
    <row r="931" spans="1:93" ht="30" customHeight="1" x14ac:dyDescent="0.2">
      <c r="A931" s="1">
        <v>925</v>
      </c>
      <c r="B931" s="1" t="s">
        <v>405</v>
      </c>
      <c r="C931" s="1" t="s">
        <v>404</v>
      </c>
      <c r="D931" s="1" t="s">
        <v>408</v>
      </c>
      <c r="E931" s="1"/>
      <c r="F931" s="1" t="s">
        <v>74</v>
      </c>
      <c r="G931" s="1">
        <v>2</v>
      </c>
      <c r="H931" s="1" t="s">
        <v>341</v>
      </c>
      <c r="I931" s="1" t="s">
        <v>114</v>
      </c>
      <c r="J931" s="64">
        <v>82112</v>
      </c>
      <c r="K931" s="64">
        <v>64252</v>
      </c>
      <c r="L931" s="29">
        <v>45917</v>
      </c>
      <c r="M931" s="29" t="s">
        <v>4163</v>
      </c>
      <c r="N931" s="1" t="s">
        <v>25</v>
      </c>
      <c r="O931" s="28" t="s">
        <v>225</v>
      </c>
      <c r="P931" s="1" t="s">
        <v>216</v>
      </c>
      <c r="Q931" s="64">
        <v>10</v>
      </c>
      <c r="R931" s="1" t="s">
        <v>410</v>
      </c>
      <c r="T931" s="1" t="s">
        <v>115</v>
      </c>
      <c r="U931" s="1"/>
      <c r="V931" s="1"/>
      <c r="W931" s="4"/>
      <c r="X931" s="28"/>
      <c r="Y931" s="33"/>
      <c r="Z931" s="33"/>
      <c r="AA931" s="96"/>
      <c r="AB931" s="178"/>
      <c r="AC931" s="33">
        <v>28</v>
      </c>
      <c r="AD931" s="33">
        <v>220</v>
      </c>
      <c r="AE931" s="33" t="s">
        <v>103</v>
      </c>
      <c r="AF931" s="33" t="s">
        <v>103</v>
      </c>
      <c r="AG931" s="33"/>
      <c r="AH931" s="4"/>
      <c r="AI931" s="1"/>
      <c r="AJ931" s="1"/>
      <c r="AK931" s="1"/>
      <c r="AL931" s="5"/>
      <c r="AM931" s="164">
        <f t="shared" si="55"/>
        <v>45920</v>
      </c>
      <c r="AW931" s="96"/>
      <c r="AX931" s="37">
        <f t="shared" si="54"/>
        <v>45924</v>
      </c>
      <c r="AY931" s="182"/>
      <c r="AZ931" s="183"/>
      <c r="BA931" s="182"/>
      <c r="BB931" s="182"/>
      <c r="BC931" s="182"/>
      <c r="BD931" s="1"/>
      <c r="BE931" s="1"/>
      <c r="BF931" s="1"/>
      <c r="BG931" s="182"/>
      <c r="BH931" s="4"/>
      <c r="BI931" s="1"/>
      <c r="BJ931" s="1"/>
      <c r="BK931" s="1"/>
      <c r="BL931" s="31"/>
      <c r="BM931" s="31"/>
      <c r="BN931" s="1"/>
      <c r="BO931" s="1"/>
      <c r="BP931" s="1"/>
      <c r="BQ931" s="1"/>
      <c r="BR931" s="1"/>
      <c r="BS931" s="4"/>
      <c r="BT931" s="37">
        <f t="shared" si="56"/>
        <v>45945</v>
      </c>
      <c r="BU931" s="229"/>
      <c r="BV931" s="183"/>
      <c r="BW931" s="228"/>
      <c r="BX931" s="182"/>
      <c r="BY931" s="182"/>
      <c r="BZ931" s="1"/>
      <c r="CA931" s="1"/>
      <c r="CB931" s="1"/>
      <c r="CC931" s="182"/>
      <c r="CE931" s="1"/>
      <c r="CF931" s="1"/>
      <c r="CG931" s="1"/>
      <c r="CH931" s="1"/>
      <c r="CI931" s="1"/>
      <c r="CJ931" s="1"/>
      <c r="CK931" s="1"/>
      <c r="CL931" s="1"/>
      <c r="CM931" s="1"/>
      <c r="CN931" s="1"/>
      <c r="CO931" s="1"/>
    </row>
    <row r="932" spans="1:93" ht="30" customHeight="1" x14ac:dyDescent="0.2">
      <c r="A932" s="1">
        <v>926</v>
      </c>
      <c r="B932" s="1" t="s">
        <v>405</v>
      </c>
      <c r="C932" s="1" t="s">
        <v>404</v>
      </c>
      <c r="D932" s="1" t="s">
        <v>408</v>
      </c>
      <c r="E932" s="1"/>
      <c r="F932" s="1" t="s">
        <v>74</v>
      </c>
      <c r="G932" s="1">
        <v>2</v>
      </c>
      <c r="H932" s="1" t="s">
        <v>341</v>
      </c>
      <c r="I932" s="1" t="s">
        <v>114</v>
      </c>
      <c r="J932" s="64">
        <v>78412</v>
      </c>
      <c r="K932" s="64">
        <v>64253</v>
      </c>
      <c r="L932" s="29">
        <v>45917</v>
      </c>
      <c r="M932" s="29" t="s">
        <v>4163</v>
      </c>
      <c r="N932" s="1" t="s">
        <v>25</v>
      </c>
      <c r="O932" s="28" t="s">
        <v>225</v>
      </c>
      <c r="P932" s="1" t="s">
        <v>216</v>
      </c>
      <c r="Q932" s="64">
        <v>10</v>
      </c>
      <c r="R932" s="1" t="s">
        <v>410</v>
      </c>
      <c r="T932" s="1" t="s">
        <v>115</v>
      </c>
      <c r="U932" s="1"/>
      <c r="V932" s="1"/>
      <c r="W932" s="4"/>
      <c r="X932" s="28"/>
      <c r="Y932" s="33"/>
      <c r="Z932" s="33"/>
      <c r="AA932" s="96"/>
      <c r="AB932" s="178"/>
      <c r="AC932" s="33">
        <v>27.5</v>
      </c>
      <c r="AD932" s="33">
        <v>230</v>
      </c>
      <c r="AE932" s="33" t="s">
        <v>103</v>
      </c>
      <c r="AF932" s="33" t="s">
        <v>103</v>
      </c>
      <c r="AG932" s="33"/>
      <c r="AH932" s="4"/>
      <c r="AI932" s="1"/>
      <c r="AJ932" s="1"/>
      <c r="AK932" s="1"/>
      <c r="AL932" s="5"/>
      <c r="AM932" s="164">
        <f t="shared" si="55"/>
        <v>45920</v>
      </c>
      <c r="AW932" s="96"/>
      <c r="AX932" s="37">
        <f t="shared" si="54"/>
        <v>45924</v>
      </c>
      <c r="AY932" s="182"/>
      <c r="AZ932" s="183"/>
      <c r="BA932" s="182"/>
      <c r="BB932" s="182"/>
      <c r="BC932" s="182"/>
      <c r="BD932" s="1"/>
      <c r="BE932" s="1"/>
      <c r="BF932" s="1"/>
      <c r="BG932" s="182"/>
      <c r="BH932" s="4"/>
      <c r="BI932" s="1"/>
      <c r="BJ932" s="1"/>
      <c r="BK932" s="1"/>
      <c r="BL932" s="31"/>
      <c r="BM932" s="31"/>
      <c r="BN932" s="1"/>
      <c r="BO932" s="1"/>
      <c r="BP932" s="1"/>
      <c r="BQ932" s="1"/>
      <c r="BR932" s="1"/>
      <c r="BS932" s="4"/>
      <c r="BT932" s="37">
        <f t="shared" si="56"/>
        <v>45945</v>
      </c>
      <c r="BU932" s="229"/>
      <c r="BV932" s="183"/>
      <c r="BW932" s="228"/>
      <c r="BX932" s="182"/>
      <c r="BY932" s="182"/>
      <c r="BZ932" s="1"/>
      <c r="CA932" s="1"/>
      <c r="CB932" s="1"/>
      <c r="CC932" s="182"/>
      <c r="CE932" s="1"/>
      <c r="CF932" s="1"/>
      <c r="CG932" s="1"/>
      <c r="CH932" s="1"/>
      <c r="CI932" s="1"/>
      <c r="CJ932" s="1"/>
      <c r="CK932" s="1"/>
      <c r="CL932" s="1"/>
      <c r="CM932" s="1"/>
      <c r="CN932" s="1"/>
      <c r="CO932" s="1"/>
    </row>
    <row r="933" spans="1:93" ht="30" customHeight="1" x14ac:dyDescent="0.2">
      <c r="A933" s="1">
        <v>927</v>
      </c>
      <c r="B933" s="1" t="s">
        <v>405</v>
      </c>
      <c r="C933" s="1" t="s">
        <v>404</v>
      </c>
      <c r="D933" s="1" t="s">
        <v>408</v>
      </c>
      <c r="E933" s="1"/>
      <c r="F933" s="1" t="s">
        <v>74</v>
      </c>
      <c r="G933" s="1">
        <v>2</v>
      </c>
      <c r="H933" s="1" t="s">
        <v>341</v>
      </c>
      <c r="I933" s="1" t="s">
        <v>114</v>
      </c>
      <c r="J933" s="64">
        <v>82912</v>
      </c>
      <c r="K933" s="64">
        <v>64254</v>
      </c>
      <c r="L933" s="29">
        <v>45917</v>
      </c>
      <c r="M933" s="29" t="s">
        <v>4163</v>
      </c>
      <c r="N933" s="1" t="s">
        <v>25</v>
      </c>
      <c r="O933" s="28" t="s">
        <v>225</v>
      </c>
      <c r="P933" s="1" t="s">
        <v>216</v>
      </c>
      <c r="Q933" s="64">
        <v>10</v>
      </c>
      <c r="R933" s="1" t="s">
        <v>410</v>
      </c>
      <c r="T933" s="1" t="s">
        <v>115</v>
      </c>
      <c r="U933" s="1"/>
      <c r="V933" s="1"/>
      <c r="W933" s="4"/>
      <c r="X933" s="28"/>
      <c r="Y933" s="33"/>
      <c r="Z933" s="33"/>
      <c r="AA933" s="96"/>
      <c r="AB933" s="178"/>
      <c r="AC933" s="33">
        <v>28</v>
      </c>
      <c r="AD933" s="33">
        <v>220</v>
      </c>
      <c r="AE933" s="33" t="s">
        <v>103</v>
      </c>
      <c r="AF933" s="33" t="s">
        <v>103</v>
      </c>
      <c r="AG933" s="33"/>
      <c r="AH933" s="4"/>
      <c r="AI933" s="1"/>
      <c r="AJ933" s="1"/>
      <c r="AK933" s="1"/>
      <c r="AL933" s="5"/>
      <c r="AM933" s="164">
        <f t="shared" si="55"/>
        <v>45920</v>
      </c>
      <c r="AW933" s="96"/>
      <c r="AX933" s="37">
        <f t="shared" si="54"/>
        <v>45924</v>
      </c>
      <c r="AY933" s="182"/>
      <c r="AZ933" s="183"/>
      <c r="BA933" s="182"/>
      <c r="BB933" s="182"/>
      <c r="BC933" s="182"/>
      <c r="BD933" s="1"/>
      <c r="BE933" s="1"/>
      <c r="BF933" s="1"/>
      <c r="BG933" s="182"/>
      <c r="BH933" s="4"/>
      <c r="BI933" s="1"/>
      <c r="BJ933" s="1"/>
      <c r="BK933" s="1"/>
      <c r="BL933" s="31"/>
      <c r="BM933" s="31"/>
      <c r="BN933" s="1"/>
      <c r="BO933" s="1"/>
      <c r="BP933" s="1"/>
      <c r="BQ933" s="1"/>
      <c r="BR933" s="1"/>
      <c r="BS933" s="4"/>
      <c r="BT933" s="37">
        <f t="shared" si="56"/>
        <v>45945</v>
      </c>
      <c r="BU933" s="229"/>
      <c r="BV933" s="183"/>
      <c r="BW933" s="228"/>
      <c r="BX933" s="182"/>
      <c r="BY933" s="182"/>
      <c r="BZ933" s="1"/>
      <c r="CA933" s="1"/>
      <c r="CB933" s="1"/>
      <c r="CC933" s="182"/>
      <c r="CE933" s="1"/>
      <c r="CF933" s="1"/>
      <c r="CG933" s="1"/>
      <c r="CH933" s="1"/>
      <c r="CI933" s="1"/>
      <c r="CJ933" s="1"/>
      <c r="CK933" s="1"/>
      <c r="CL933" s="1"/>
      <c r="CM933" s="1"/>
      <c r="CN933" s="1"/>
      <c r="CO933" s="1"/>
    </row>
    <row r="934" spans="1:93" ht="30" customHeight="1" x14ac:dyDescent="0.2">
      <c r="A934" s="1">
        <v>928</v>
      </c>
      <c r="B934" s="1" t="s">
        <v>405</v>
      </c>
      <c r="C934" s="1" t="s">
        <v>404</v>
      </c>
      <c r="D934" s="1" t="s">
        <v>408</v>
      </c>
      <c r="E934" s="1"/>
      <c r="F934" s="1" t="s">
        <v>74</v>
      </c>
      <c r="G934" s="1">
        <v>2</v>
      </c>
      <c r="H934" s="1" t="s">
        <v>341</v>
      </c>
      <c r="I934" s="1" t="s">
        <v>114</v>
      </c>
      <c r="J934" s="64">
        <v>82512</v>
      </c>
      <c r="K934" s="64">
        <v>64255</v>
      </c>
      <c r="L934" s="29">
        <v>45917</v>
      </c>
      <c r="M934" s="29" t="s">
        <v>4163</v>
      </c>
      <c r="N934" s="1" t="s">
        <v>25</v>
      </c>
      <c r="O934" s="28" t="s">
        <v>225</v>
      </c>
      <c r="P934" s="1" t="s">
        <v>216</v>
      </c>
      <c r="Q934" s="64">
        <v>10</v>
      </c>
      <c r="R934" s="1" t="s">
        <v>410</v>
      </c>
      <c r="T934" s="1" t="s">
        <v>115</v>
      </c>
      <c r="U934" s="1"/>
      <c r="V934" s="1"/>
      <c r="W934" s="4"/>
      <c r="X934" s="28"/>
      <c r="Y934" s="33"/>
      <c r="Z934" s="33"/>
      <c r="AA934" s="96"/>
      <c r="AB934" s="178"/>
      <c r="AC934" s="33">
        <v>26.5</v>
      </c>
      <c r="AD934" s="33">
        <v>220</v>
      </c>
      <c r="AE934" s="33" t="s">
        <v>103</v>
      </c>
      <c r="AF934" s="33" t="s">
        <v>103</v>
      </c>
      <c r="AG934" s="33"/>
      <c r="AH934" s="4"/>
      <c r="AI934" s="1"/>
      <c r="AJ934" s="1"/>
      <c r="AK934" s="1"/>
      <c r="AL934" s="5"/>
      <c r="AM934" s="164">
        <f t="shared" si="55"/>
        <v>45920</v>
      </c>
      <c r="AW934" s="96"/>
      <c r="AX934" s="37">
        <f t="shared" si="54"/>
        <v>45924</v>
      </c>
      <c r="AY934" s="182"/>
      <c r="AZ934" s="183"/>
      <c r="BA934" s="182"/>
      <c r="BB934" s="182"/>
      <c r="BC934" s="182"/>
      <c r="BD934" s="1"/>
      <c r="BE934" s="1"/>
      <c r="BF934" s="1"/>
      <c r="BG934" s="182"/>
      <c r="BH934" s="4"/>
      <c r="BI934" s="1"/>
      <c r="BJ934" s="1"/>
      <c r="BK934" s="1"/>
      <c r="BL934" s="31"/>
      <c r="BM934" s="31"/>
      <c r="BN934" s="1"/>
      <c r="BO934" s="1"/>
      <c r="BP934" s="1"/>
      <c r="BQ934" s="1"/>
      <c r="BR934" s="1"/>
      <c r="BS934" s="4"/>
      <c r="BT934" s="37">
        <f t="shared" si="56"/>
        <v>45945</v>
      </c>
      <c r="BU934" s="229"/>
      <c r="BV934" s="183"/>
      <c r="BW934" s="228"/>
      <c r="BX934" s="182"/>
      <c r="BY934" s="182"/>
      <c r="BZ934" s="1"/>
      <c r="CA934" s="1"/>
      <c r="CB934" s="1"/>
      <c r="CC934" s="182"/>
      <c r="CE934" s="1"/>
      <c r="CF934" s="1"/>
      <c r="CG934" s="1"/>
      <c r="CH934" s="1"/>
      <c r="CI934" s="1"/>
      <c r="CJ934" s="1"/>
      <c r="CK934" s="1"/>
      <c r="CL934" s="1"/>
      <c r="CM934" s="1"/>
      <c r="CN934" s="1"/>
      <c r="CO934" s="1"/>
    </row>
    <row r="935" spans="1:93" ht="30" customHeight="1" x14ac:dyDescent="0.2">
      <c r="A935" s="1">
        <v>929</v>
      </c>
      <c r="B935" s="1" t="s">
        <v>405</v>
      </c>
      <c r="C935" s="1" t="s">
        <v>404</v>
      </c>
      <c r="D935" s="1" t="s">
        <v>408</v>
      </c>
      <c r="E935" s="1"/>
      <c r="F935" s="1" t="s">
        <v>74</v>
      </c>
      <c r="G935" s="1">
        <v>2</v>
      </c>
      <c r="H935" s="1" t="s">
        <v>341</v>
      </c>
      <c r="I935" s="1" t="s">
        <v>114</v>
      </c>
      <c r="J935" s="64">
        <v>81512</v>
      </c>
      <c r="K935" s="64">
        <v>64256</v>
      </c>
      <c r="L935" s="29">
        <v>45917</v>
      </c>
      <c r="M935" s="29" t="s">
        <v>4163</v>
      </c>
      <c r="N935" s="1" t="s">
        <v>25</v>
      </c>
      <c r="O935" s="28" t="s">
        <v>225</v>
      </c>
      <c r="P935" s="1" t="s">
        <v>216</v>
      </c>
      <c r="Q935" s="64">
        <v>10</v>
      </c>
      <c r="R935" s="1" t="s">
        <v>410</v>
      </c>
      <c r="S935" s="1">
        <v>6</v>
      </c>
      <c r="T935" s="1" t="s">
        <v>115</v>
      </c>
      <c r="U935" s="1"/>
      <c r="V935" s="1"/>
      <c r="W935" s="4"/>
      <c r="X935" s="28"/>
      <c r="Y935" s="33"/>
      <c r="Z935" s="33"/>
      <c r="AA935" s="96"/>
      <c r="AB935" s="178"/>
      <c r="AC935" s="33">
        <v>27</v>
      </c>
      <c r="AD935" s="33">
        <v>230</v>
      </c>
      <c r="AE935" s="33" t="s">
        <v>103</v>
      </c>
      <c r="AF935" s="33" t="s">
        <v>103</v>
      </c>
      <c r="AG935" s="33"/>
      <c r="AH935" s="4"/>
      <c r="AI935" s="1"/>
      <c r="AJ935" s="1"/>
      <c r="AK935" s="1"/>
      <c r="AL935" s="5"/>
      <c r="AM935" s="164">
        <f t="shared" si="55"/>
        <v>45920</v>
      </c>
      <c r="AW935" s="96"/>
      <c r="AX935" s="37">
        <f t="shared" si="54"/>
        <v>45924</v>
      </c>
      <c r="AY935" s="182" t="s">
        <v>422</v>
      </c>
      <c r="AZ935" s="183"/>
      <c r="BA935" s="182">
        <v>46.4</v>
      </c>
      <c r="BB935" s="182">
        <v>44.8</v>
      </c>
      <c r="BC935" s="182">
        <v>43.8</v>
      </c>
      <c r="BD935" s="1"/>
      <c r="BE935" s="1"/>
      <c r="BF935" s="1"/>
      <c r="BG935" s="182">
        <f>AVERAGE(BA935:BC942)</f>
        <v>45</v>
      </c>
      <c r="BH935" s="4"/>
      <c r="BI935" s="1"/>
      <c r="BJ935" s="1"/>
      <c r="BK935" s="1"/>
      <c r="BL935" s="31"/>
      <c r="BM935" s="31"/>
      <c r="BN935" s="1"/>
      <c r="BO935" s="1"/>
      <c r="BP935" s="1"/>
      <c r="BQ935" s="1"/>
      <c r="BR935" s="1"/>
      <c r="BS935" s="4"/>
      <c r="BT935" s="37">
        <f t="shared" si="56"/>
        <v>45945</v>
      </c>
      <c r="BU935" s="229" t="s">
        <v>422</v>
      </c>
      <c r="BV935" s="183"/>
      <c r="BW935" s="228">
        <v>54.6</v>
      </c>
      <c r="BX935" s="182">
        <v>53.8</v>
      </c>
      <c r="BY935" s="182">
        <v>52.8</v>
      </c>
      <c r="BZ935" s="1"/>
      <c r="CA935" s="1"/>
      <c r="CB935" s="1"/>
      <c r="CC935" s="182">
        <f>AVERAGE(BW935:BY942)</f>
        <v>53.733333333333327</v>
      </c>
      <c r="CE935" s="1"/>
      <c r="CF935" s="1"/>
      <c r="CG935" s="1"/>
      <c r="CH935" s="1"/>
      <c r="CI935" s="1"/>
      <c r="CJ935" s="1"/>
      <c r="CK935" s="1"/>
      <c r="CL935" s="1"/>
      <c r="CM935" s="1"/>
      <c r="CN935" s="1"/>
      <c r="CO935" s="1"/>
    </row>
    <row r="936" spans="1:93" ht="30" customHeight="1" x14ac:dyDescent="0.2">
      <c r="A936" s="1">
        <v>930</v>
      </c>
      <c r="B936" s="1" t="s">
        <v>405</v>
      </c>
      <c r="C936" s="1" t="s">
        <v>404</v>
      </c>
      <c r="D936" s="1" t="s">
        <v>408</v>
      </c>
      <c r="E936" s="1"/>
      <c r="F936" s="1" t="s">
        <v>74</v>
      </c>
      <c r="G936" s="1">
        <v>2</v>
      </c>
      <c r="H936" s="1" t="s">
        <v>341</v>
      </c>
      <c r="I936" s="1" t="s">
        <v>114</v>
      </c>
      <c r="J936" s="64">
        <v>62810</v>
      </c>
      <c r="K936" s="64">
        <v>64257</v>
      </c>
      <c r="L936" s="29">
        <v>45917</v>
      </c>
      <c r="M936" s="29" t="s">
        <v>4163</v>
      </c>
      <c r="N936" s="1" t="s">
        <v>25</v>
      </c>
      <c r="O936" s="28" t="s">
        <v>225</v>
      </c>
      <c r="P936" s="1" t="s">
        <v>216</v>
      </c>
      <c r="Q936" s="64">
        <v>9</v>
      </c>
      <c r="R936" s="1" t="s">
        <v>410</v>
      </c>
      <c r="T936" s="1" t="s">
        <v>115</v>
      </c>
      <c r="U936" s="1"/>
      <c r="V936" s="1"/>
      <c r="W936" s="4"/>
      <c r="X936" s="28"/>
      <c r="Y936" s="33"/>
      <c r="Z936" s="33"/>
      <c r="AA936" s="96"/>
      <c r="AB936" s="178"/>
      <c r="AC936" s="33">
        <v>26.5</v>
      </c>
      <c r="AD936" s="33">
        <v>220</v>
      </c>
      <c r="AE936" s="33" t="s">
        <v>103</v>
      </c>
      <c r="AF936" s="33" t="s">
        <v>103</v>
      </c>
      <c r="AG936" s="33"/>
      <c r="AH936" s="4"/>
      <c r="AI936" s="1"/>
      <c r="AJ936" s="1"/>
      <c r="AK936" s="1"/>
      <c r="AL936" s="5"/>
      <c r="AM936" s="164">
        <f t="shared" si="55"/>
        <v>45920</v>
      </c>
      <c r="AW936" s="96"/>
      <c r="AX936" s="37">
        <f t="shared" si="54"/>
        <v>45924</v>
      </c>
      <c r="AY936" s="182"/>
      <c r="AZ936" s="183"/>
      <c r="BA936" s="182"/>
      <c r="BB936" s="182"/>
      <c r="BC936" s="182"/>
      <c r="BD936" s="1"/>
      <c r="BE936" s="1"/>
      <c r="BF936" s="1"/>
      <c r="BG936" s="182"/>
      <c r="BH936" s="4"/>
      <c r="BI936" s="1"/>
      <c r="BJ936" s="1"/>
      <c r="BK936" s="1"/>
      <c r="BL936" s="31"/>
      <c r="BM936" s="31"/>
      <c r="BN936" s="1"/>
      <c r="BO936" s="1"/>
      <c r="BP936" s="1"/>
      <c r="BQ936" s="1"/>
      <c r="BR936" s="1"/>
      <c r="BS936" s="4"/>
      <c r="BT936" s="37">
        <f t="shared" si="56"/>
        <v>45945</v>
      </c>
      <c r="BU936" s="229"/>
      <c r="BV936" s="183"/>
      <c r="BW936" s="228"/>
      <c r="BX936" s="182"/>
      <c r="BY936" s="182"/>
      <c r="BZ936" s="1"/>
      <c r="CA936" s="1"/>
      <c r="CB936" s="1"/>
      <c r="CC936" s="182"/>
      <c r="CE936" s="1"/>
      <c r="CF936" s="1"/>
      <c r="CG936" s="1"/>
      <c r="CH936" s="1"/>
      <c r="CI936" s="1"/>
      <c r="CJ936" s="1"/>
      <c r="CK936" s="1"/>
      <c r="CL936" s="1"/>
      <c r="CM936" s="1"/>
      <c r="CN936" s="1"/>
      <c r="CO936" s="1"/>
    </row>
    <row r="937" spans="1:93" ht="30" customHeight="1" x14ac:dyDescent="0.2">
      <c r="A937" s="1">
        <v>931</v>
      </c>
      <c r="B937" s="1" t="s">
        <v>405</v>
      </c>
      <c r="C937" s="1" t="s">
        <v>404</v>
      </c>
      <c r="D937" s="1" t="s">
        <v>408</v>
      </c>
      <c r="E937" s="1"/>
      <c r="F937" s="1" t="s">
        <v>74</v>
      </c>
      <c r="G937" s="1">
        <v>2</v>
      </c>
      <c r="H937" s="1" t="s">
        <v>341</v>
      </c>
      <c r="I937" s="1" t="s">
        <v>114</v>
      </c>
      <c r="J937" s="64">
        <v>83412</v>
      </c>
      <c r="K937" s="64">
        <v>64258</v>
      </c>
      <c r="L937" s="29">
        <v>45917</v>
      </c>
      <c r="M937" s="29" t="s">
        <v>4163</v>
      </c>
      <c r="N937" s="1" t="s">
        <v>25</v>
      </c>
      <c r="O937" s="28" t="s">
        <v>225</v>
      </c>
      <c r="P937" s="1" t="s">
        <v>216</v>
      </c>
      <c r="Q937" s="64">
        <v>10</v>
      </c>
      <c r="R937" s="1" t="s">
        <v>410</v>
      </c>
      <c r="T937" s="1" t="s">
        <v>115</v>
      </c>
      <c r="U937" s="1"/>
      <c r="V937" s="1"/>
      <c r="W937" s="4"/>
      <c r="X937" s="28"/>
      <c r="Y937" s="33"/>
      <c r="Z937" s="33"/>
      <c r="AA937" s="96"/>
      <c r="AB937" s="178"/>
      <c r="AC937" s="33">
        <v>27.5</v>
      </c>
      <c r="AD937" s="33">
        <v>230</v>
      </c>
      <c r="AE937" s="33" t="s">
        <v>103</v>
      </c>
      <c r="AF937" s="33" t="s">
        <v>103</v>
      </c>
      <c r="AG937" s="33"/>
      <c r="AH937" s="4"/>
      <c r="AI937" s="1"/>
      <c r="AJ937" s="1"/>
      <c r="AK937" s="1"/>
      <c r="AL937" s="5"/>
      <c r="AM937" s="164">
        <f t="shared" si="55"/>
        <v>45920</v>
      </c>
      <c r="AW937" s="96"/>
      <c r="AX937" s="37">
        <f t="shared" si="54"/>
        <v>45924</v>
      </c>
      <c r="AY937" s="182"/>
      <c r="AZ937" s="183"/>
      <c r="BA937" s="182"/>
      <c r="BB937" s="182"/>
      <c r="BC937" s="182"/>
      <c r="BD937" s="1"/>
      <c r="BE937" s="1"/>
      <c r="BF937" s="1"/>
      <c r="BG937" s="182"/>
      <c r="BH937" s="4"/>
      <c r="BI937" s="1"/>
      <c r="BJ937" s="1"/>
      <c r="BK937" s="1"/>
      <c r="BL937" s="31"/>
      <c r="BM937" s="31"/>
      <c r="BN937" s="1"/>
      <c r="BO937" s="1"/>
      <c r="BP937" s="1"/>
      <c r="BQ937" s="1"/>
      <c r="BR937" s="1"/>
      <c r="BS937" s="4"/>
      <c r="BT937" s="37">
        <f t="shared" si="56"/>
        <v>45945</v>
      </c>
      <c r="BU937" s="229"/>
      <c r="BV937" s="183"/>
      <c r="BW937" s="228"/>
      <c r="BX937" s="182"/>
      <c r="BY937" s="182"/>
      <c r="BZ937" s="1"/>
      <c r="CA937" s="1"/>
      <c r="CB937" s="1"/>
      <c r="CC937" s="182"/>
      <c r="CE937" s="1"/>
      <c r="CF937" s="1"/>
      <c r="CG937" s="1"/>
      <c r="CH937" s="1"/>
      <c r="CI937" s="1"/>
      <c r="CJ937" s="1"/>
      <c r="CK937" s="1"/>
      <c r="CL937" s="1"/>
      <c r="CM937" s="1"/>
      <c r="CN937" s="1"/>
      <c r="CO937" s="1"/>
    </row>
    <row r="938" spans="1:93" ht="30" customHeight="1" x14ac:dyDescent="0.2">
      <c r="A938" s="1">
        <v>932</v>
      </c>
      <c r="B938" s="1" t="s">
        <v>405</v>
      </c>
      <c r="C938" s="1" t="s">
        <v>404</v>
      </c>
      <c r="D938" s="1" t="s">
        <v>408</v>
      </c>
      <c r="E938" s="1"/>
      <c r="F938" s="1" t="s">
        <v>74</v>
      </c>
      <c r="G938" s="1">
        <v>2</v>
      </c>
      <c r="H938" s="1" t="s">
        <v>341</v>
      </c>
      <c r="I938" s="1" t="s">
        <v>114</v>
      </c>
      <c r="J938" s="64">
        <v>83612</v>
      </c>
      <c r="K938" s="64">
        <v>64259</v>
      </c>
      <c r="L938" s="29">
        <v>45917</v>
      </c>
      <c r="M938" s="29" t="s">
        <v>4163</v>
      </c>
      <c r="N938" s="1" t="s">
        <v>25</v>
      </c>
      <c r="O938" s="28" t="s">
        <v>225</v>
      </c>
      <c r="P938" s="1" t="s">
        <v>216</v>
      </c>
      <c r="Q938" s="64">
        <v>10</v>
      </c>
      <c r="R938" s="1" t="s">
        <v>410</v>
      </c>
      <c r="T938" s="1" t="s">
        <v>115</v>
      </c>
      <c r="U938" s="1"/>
      <c r="V938" s="1"/>
      <c r="W938" s="4"/>
      <c r="X938" s="28"/>
      <c r="Y938" s="33"/>
      <c r="Z938" s="33"/>
      <c r="AA938" s="96"/>
      <c r="AB938" s="178"/>
      <c r="AC938" s="33">
        <v>26.5</v>
      </c>
      <c r="AD938" s="33">
        <v>220</v>
      </c>
      <c r="AE938" s="33" t="s">
        <v>103</v>
      </c>
      <c r="AF938" s="33" t="s">
        <v>103</v>
      </c>
      <c r="AG938" s="33"/>
      <c r="AH938" s="4"/>
      <c r="AI938" s="1"/>
      <c r="AJ938" s="1"/>
      <c r="AK938" s="1"/>
      <c r="AL938" s="5"/>
      <c r="AM938" s="164">
        <f t="shared" si="55"/>
        <v>45920</v>
      </c>
      <c r="AW938" s="96"/>
      <c r="AX938" s="37">
        <f t="shared" si="54"/>
        <v>45924</v>
      </c>
      <c r="AY938" s="182"/>
      <c r="AZ938" s="183"/>
      <c r="BA938" s="182"/>
      <c r="BB938" s="182"/>
      <c r="BC938" s="182"/>
      <c r="BD938" s="1"/>
      <c r="BE938" s="1"/>
      <c r="BF938" s="1"/>
      <c r="BG938" s="182"/>
      <c r="BH938" s="4"/>
      <c r="BI938" s="1"/>
      <c r="BJ938" s="1"/>
      <c r="BK938" s="1"/>
      <c r="BL938" s="31"/>
      <c r="BM938" s="31"/>
      <c r="BN938" s="1"/>
      <c r="BO938" s="1"/>
      <c r="BP938" s="1"/>
      <c r="BQ938" s="1"/>
      <c r="BR938" s="1"/>
      <c r="BS938" s="4"/>
      <c r="BT938" s="37">
        <f t="shared" si="56"/>
        <v>45945</v>
      </c>
      <c r="BU938" s="229"/>
      <c r="BV938" s="183"/>
      <c r="BW938" s="228"/>
      <c r="BX938" s="182"/>
      <c r="BY938" s="182"/>
      <c r="BZ938" s="1"/>
      <c r="CA938" s="1"/>
      <c r="CB938" s="1"/>
      <c r="CC938" s="182"/>
      <c r="CE938" s="1"/>
      <c r="CF938" s="1"/>
      <c r="CG938" s="1"/>
      <c r="CH938" s="1"/>
      <c r="CI938" s="1"/>
      <c r="CJ938" s="1"/>
      <c r="CK938" s="1"/>
      <c r="CL938" s="1"/>
      <c r="CM938" s="1"/>
      <c r="CN938" s="1"/>
      <c r="CO938" s="1"/>
    </row>
    <row r="939" spans="1:93" ht="30" customHeight="1" x14ac:dyDescent="0.2">
      <c r="A939" s="1">
        <v>933</v>
      </c>
      <c r="B939" s="1" t="s">
        <v>405</v>
      </c>
      <c r="C939" s="1" t="s">
        <v>404</v>
      </c>
      <c r="D939" s="1" t="s">
        <v>408</v>
      </c>
      <c r="E939" s="1"/>
      <c r="F939" s="1" t="s">
        <v>74</v>
      </c>
      <c r="G939" s="1">
        <v>2</v>
      </c>
      <c r="H939" s="1" t="s">
        <v>341</v>
      </c>
      <c r="I939" s="1" t="s">
        <v>114</v>
      </c>
      <c r="J939" s="64">
        <v>69410</v>
      </c>
      <c r="K939" s="64">
        <v>64260</v>
      </c>
      <c r="L939" s="29">
        <v>45917</v>
      </c>
      <c r="M939" s="29" t="s">
        <v>4163</v>
      </c>
      <c r="N939" s="1" t="s">
        <v>25</v>
      </c>
      <c r="O939" s="28" t="s">
        <v>225</v>
      </c>
      <c r="P939" s="1" t="s">
        <v>216</v>
      </c>
      <c r="Q939" s="64">
        <v>9</v>
      </c>
      <c r="R939" s="1" t="s">
        <v>410</v>
      </c>
      <c r="T939" s="1" t="s">
        <v>115</v>
      </c>
      <c r="U939" s="1"/>
      <c r="V939" s="1"/>
      <c r="W939" s="4"/>
      <c r="X939" s="28"/>
      <c r="Y939" s="33"/>
      <c r="Z939" s="33"/>
      <c r="AA939" s="96"/>
      <c r="AB939" s="178"/>
      <c r="AC939" s="33">
        <v>26.5</v>
      </c>
      <c r="AD939" s="33">
        <v>230</v>
      </c>
      <c r="AE939" s="33" t="s">
        <v>103</v>
      </c>
      <c r="AF939" s="33" t="s">
        <v>103</v>
      </c>
      <c r="AG939" s="33"/>
      <c r="AH939" s="4"/>
      <c r="AI939" s="1"/>
      <c r="AJ939" s="1"/>
      <c r="AK939" s="1"/>
      <c r="AL939" s="5"/>
      <c r="AM939" s="164">
        <f t="shared" si="55"/>
        <v>45920</v>
      </c>
      <c r="AW939" s="96"/>
      <c r="AX939" s="37">
        <f t="shared" si="54"/>
        <v>45924</v>
      </c>
      <c r="AY939" s="182"/>
      <c r="AZ939" s="183"/>
      <c r="BA939" s="182"/>
      <c r="BB939" s="182"/>
      <c r="BC939" s="182"/>
      <c r="BD939" s="1"/>
      <c r="BE939" s="1"/>
      <c r="BF939" s="1"/>
      <c r="BG939" s="182"/>
      <c r="BH939" s="4"/>
      <c r="BI939" s="1"/>
      <c r="BJ939" s="1"/>
      <c r="BK939" s="1"/>
      <c r="BL939" s="31"/>
      <c r="BM939" s="31"/>
      <c r="BN939" s="1"/>
      <c r="BO939" s="1"/>
      <c r="BP939" s="1"/>
      <c r="BQ939" s="1"/>
      <c r="BR939" s="1"/>
      <c r="BS939" s="4"/>
      <c r="BT939" s="37">
        <f t="shared" si="56"/>
        <v>45945</v>
      </c>
      <c r="BU939" s="229"/>
      <c r="BV939" s="183"/>
      <c r="BW939" s="228"/>
      <c r="BX939" s="182"/>
      <c r="BY939" s="182"/>
      <c r="BZ939" s="1"/>
      <c r="CA939" s="1"/>
      <c r="CB939" s="1"/>
      <c r="CC939" s="182"/>
      <c r="CE939" s="1"/>
      <c r="CF939" s="1"/>
      <c r="CG939" s="1"/>
      <c r="CH939" s="1"/>
      <c r="CI939" s="1"/>
      <c r="CJ939" s="1"/>
      <c r="CK939" s="1"/>
      <c r="CL939" s="1"/>
      <c r="CM939" s="1"/>
      <c r="CN939" s="1"/>
      <c r="CO939" s="1"/>
    </row>
    <row r="940" spans="1:93" ht="30" customHeight="1" x14ac:dyDescent="0.2">
      <c r="A940" s="1">
        <v>934</v>
      </c>
      <c r="B940" s="1" t="s">
        <v>405</v>
      </c>
      <c r="C940" s="1" t="s">
        <v>404</v>
      </c>
      <c r="D940" s="1" t="s">
        <v>408</v>
      </c>
      <c r="E940" s="1"/>
      <c r="F940" s="1" t="s">
        <v>74</v>
      </c>
      <c r="G940" s="1">
        <v>2</v>
      </c>
      <c r="H940" s="1" t="s">
        <v>341</v>
      </c>
      <c r="I940" s="1" t="s">
        <v>114</v>
      </c>
      <c r="J940" s="64">
        <v>67610</v>
      </c>
      <c r="K940" s="64">
        <v>64262</v>
      </c>
      <c r="L940" s="29">
        <v>45917</v>
      </c>
      <c r="M940" s="29" t="s">
        <v>4163</v>
      </c>
      <c r="N940" s="1" t="s">
        <v>25</v>
      </c>
      <c r="O940" s="28" t="s">
        <v>225</v>
      </c>
      <c r="P940" s="1" t="s">
        <v>216</v>
      </c>
      <c r="Q940" s="64">
        <v>9</v>
      </c>
      <c r="R940" s="1" t="s">
        <v>410</v>
      </c>
      <c r="T940" s="1" t="s">
        <v>115</v>
      </c>
      <c r="U940" s="1"/>
      <c r="V940" s="1"/>
      <c r="W940" s="4"/>
      <c r="X940" s="28"/>
      <c r="Y940" s="33"/>
      <c r="Z940" s="33"/>
      <c r="AA940" s="96"/>
      <c r="AB940" s="178"/>
      <c r="AC940" s="33">
        <v>27</v>
      </c>
      <c r="AD940" s="33">
        <v>220</v>
      </c>
      <c r="AE940" s="33" t="s">
        <v>103</v>
      </c>
      <c r="AF940" s="33" t="s">
        <v>103</v>
      </c>
      <c r="AG940" s="33"/>
      <c r="AH940" s="4"/>
      <c r="AI940" s="1"/>
      <c r="AJ940" s="1"/>
      <c r="AK940" s="1"/>
      <c r="AL940" s="5"/>
      <c r="AM940" s="164">
        <f t="shared" si="55"/>
        <v>45920</v>
      </c>
      <c r="AW940" s="96"/>
      <c r="AX940" s="37">
        <f t="shared" si="54"/>
        <v>45924</v>
      </c>
      <c r="AY940" s="182"/>
      <c r="AZ940" s="183"/>
      <c r="BA940" s="182"/>
      <c r="BB940" s="182"/>
      <c r="BC940" s="182"/>
      <c r="BD940" s="1"/>
      <c r="BE940" s="1"/>
      <c r="BF940" s="1"/>
      <c r="BG940" s="182"/>
      <c r="BH940" s="4"/>
      <c r="BI940" s="1"/>
      <c r="BJ940" s="1"/>
      <c r="BK940" s="1"/>
      <c r="BL940" s="31"/>
      <c r="BM940" s="31"/>
      <c r="BN940" s="1"/>
      <c r="BO940" s="1"/>
      <c r="BP940" s="1"/>
      <c r="BQ940" s="1"/>
      <c r="BR940" s="1"/>
      <c r="BS940" s="4"/>
      <c r="BT940" s="37">
        <f t="shared" si="56"/>
        <v>45945</v>
      </c>
      <c r="BU940" s="229"/>
      <c r="BV940" s="183"/>
      <c r="BW940" s="228"/>
      <c r="BX940" s="182"/>
      <c r="BY940" s="182"/>
      <c r="BZ940" s="1"/>
      <c r="CA940" s="1"/>
      <c r="CB940" s="1"/>
      <c r="CC940" s="182"/>
      <c r="CE940" s="1"/>
      <c r="CF940" s="1"/>
      <c r="CG940" s="1"/>
      <c r="CH940" s="1"/>
      <c r="CI940" s="1"/>
      <c r="CJ940" s="1"/>
      <c r="CK940" s="1"/>
      <c r="CL940" s="1"/>
      <c r="CM940" s="1"/>
      <c r="CN940" s="1"/>
      <c r="CO940" s="1"/>
    </row>
    <row r="941" spans="1:93" ht="30" customHeight="1" x14ac:dyDescent="0.2">
      <c r="A941" s="1">
        <v>935</v>
      </c>
      <c r="B941" s="1" t="s">
        <v>405</v>
      </c>
      <c r="C941" s="1" t="s">
        <v>404</v>
      </c>
      <c r="D941" s="1" t="s">
        <v>408</v>
      </c>
      <c r="E941" s="1"/>
      <c r="F941" s="1" t="s">
        <v>74</v>
      </c>
      <c r="G941" s="1">
        <v>2</v>
      </c>
      <c r="H941" s="1" t="s">
        <v>341</v>
      </c>
      <c r="I941" s="1" t="s">
        <v>114</v>
      </c>
      <c r="J941" s="64">
        <v>84612</v>
      </c>
      <c r="K941" s="64">
        <v>64263</v>
      </c>
      <c r="L941" s="29">
        <v>45917</v>
      </c>
      <c r="M941" s="29" t="s">
        <v>4163</v>
      </c>
      <c r="N941" s="1" t="s">
        <v>25</v>
      </c>
      <c r="O941" s="28" t="s">
        <v>225</v>
      </c>
      <c r="P941" s="1" t="s">
        <v>216</v>
      </c>
      <c r="Q941" s="64">
        <v>10</v>
      </c>
      <c r="R941" s="1" t="s">
        <v>410</v>
      </c>
      <c r="T941" s="1" t="s">
        <v>115</v>
      </c>
      <c r="U941" s="1"/>
      <c r="V941" s="1"/>
      <c r="W941" s="4"/>
      <c r="X941" s="28"/>
      <c r="Y941" s="33"/>
      <c r="Z941" s="33"/>
      <c r="AA941" s="96"/>
      <c r="AB941" s="178"/>
      <c r="AC941" s="33">
        <v>27.5</v>
      </c>
      <c r="AD941" s="33">
        <v>230</v>
      </c>
      <c r="AE941" s="33" t="s">
        <v>103</v>
      </c>
      <c r="AF941" s="33" t="s">
        <v>103</v>
      </c>
      <c r="AG941" s="33"/>
      <c r="AH941" s="4"/>
      <c r="AI941" s="1"/>
      <c r="AJ941" s="1"/>
      <c r="AK941" s="1"/>
      <c r="AL941" s="5"/>
      <c r="AM941" s="164">
        <f t="shared" si="55"/>
        <v>45920</v>
      </c>
      <c r="AW941" s="96"/>
      <c r="AX941" s="37">
        <f t="shared" si="54"/>
        <v>45924</v>
      </c>
      <c r="AY941" s="182"/>
      <c r="AZ941" s="183"/>
      <c r="BA941" s="182"/>
      <c r="BB941" s="182"/>
      <c r="BC941" s="182"/>
      <c r="BD941" s="1"/>
      <c r="BE941" s="1"/>
      <c r="BF941" s="1"/>
      <c r="BG941" s="182"/>
      <c r="BH941" s="4"/>
      <c r="BI941" s="1"/>
      <c r="BJ941" s="1"/>
      <c r="BK941" s="1"/>
      <c r="BL941" s="31"/>
      <c r="BM941" s="31"/>
      <c r="BN941" s="1"/>
      <c r="BO941" s="1"/>
      <c r="BP941" s="1"/>
      <c r="BQ941" s="1"/>
      <c r="BR941" s="1"/>
      <c r="BS941" s="4"/>
      <c r="BT941" s="37">
        <f t="shared" si="56"/>
        <v>45945</v>
      </c>
      <c r="BU941" s="229"/>
      <c r="BV941" s="183"/>
      <c r="BW941" s="228"/>
      <c r="BX941" s="182"/>
      <c r="BY941" s="182"/>
      <c r="BZ941" s="1"/>
      <c r="CA941" s="1"/>
      <c r="CB941" s="1"/>
      <c r="CC941" s="182"/>
      <c r="CE941" s="1"/>
      <c r="CF941" s="1"/>
      <c r="CG941" s="1"/>
      <c r="CH941" s="1"/>
      <c r="CI941" s="1"/>
      <c r="CJ941" s="1"/>
      <c r="CK941" s="1"/>
      <c r="CL941" s="1"/>
      <c r="CM941" s="1"/>
      <c r="CN941" s="1"/>
      <c r="CO941" s="1"/>
    </row>
    <row r="942" spans="1:93" ht="30" customHeight="1" x14ac:dyDescent="0.2">
      <c r="A942" s="1">
        <v>936</v>
      </c>
      <c r="B942" s="1" t="s">
        <v>405</v>
      </c>
      <c r="C942" s="1" t="s">
        <v>404</v>
      </c>
      <c r="D942" s="1" t="s">
        <v>408</v>
      </c>
      <c r="E942" s="1"/>
      <c r="F942" s="1" t="s">
        <v>74</v>
      </c>
      <c r="G942" s="1">
        <v>2</v>
      </c>
      <c r="H942" s="1" t="s">
        <v>341</v>
      </c>
      <c r="I942" s="1" t="s">
        <v>114</v>
      </c>
      <c r="J942" s="64">
        <v>83812</v>
      </c>
      <c r="K942" s="64">
        <v>64264</v>
      </c>
      <c r="L942" s="29">
        <v>45917</v>
      </c>
      <c r="M942" s="29" t="s">
        <v>4163</v>
      </c>
      <c r="N942" s="1" t="s">
        <v>25</v>
      </c>
      <c r="O942" s="28" t="s">
        <v>225</v>
      </c>
      <c r="P942" s="1" t="s">
        <v>216</v>
      </c>
      <c r="Q942" s="64">
        <v>10</v>
      </c>
      <c r="R942" s="1" t="s">
        <v>410</v>
      </c>
      <c r="T942" s="1" t="s">
        <v>115</v>
      </c>
      <c r="U942" s="1"/>
      <c r="V942" s="1"/>
      <c r="W942" s="4"/>
      <c r="X942" s="28"/>
      <c r="Y942" s="33"/>
      <c r="Z942" s="33"/>
      <c r="AA942" s="96"/>
      <c r="AB942" s="178"/>
      <c r="AC942" s="33">
        <v>26</v>
      </c>
      <c r="AD942" s="33">
        <v>240</v>
      </c>
      <c r="AE942" s="33" t="s">
        <v>103</v>
      </c>
      <c r="AF942" s="33" t="s">
        <v>103</v>
      </c>
      <c r="AG942" s="33"/>
      <c r="AH942" s="4"/>
      <c r="AI942" s="1"/>
      <c r="AJ942" s="1"/>
      <c r="AK942" s="1"/>
      <c r="AL942" s="5"/>
      <c r="AM942" s="164">
        <f t="shared" si="55"/>
        <v>45920</v>
      </c>
      <c r="AW942" s="96"/>
      <c r="AX942" s="37">
        <f t="shared" si="54"/>
        <v>45924</v>
      </c>
      <c r="AY942" s="182"/>
      <c r="AZ942" s="183"/>
      <c r="BA942" s="182"/>
      <c r="BB942" s="182"/>
      <c r="BC942" s="182"/>
      <c r="BD942" s="1"/>
      <c r="BE942" s="1"/>
      <c r="BF942" s="1"/>
      <c r="BG942" s="182"/>
      <c r="BH942" s="4"/>
      <c r="BI942" s="1"/>
      <c r="BJ942" s="1"/>
      <c r="BK942" s="1"/>
      <c r="BL942" s="31"/>
      <c r="BM942" s="31"/>
      <c r="BN942" s="1"/>
      <c r="BO942" s="1"/>
      <c r="BP942" s="1"/>
      <c r="BQ942" s="1"/>
      <c r="BR942" s="1"/>
      <c r="BS942" s="4"/>
      <c r="BT942" s="37">
        <f t="shared" si="56"/>
        <v>45945</v>
      </c>
      <c r="BU942" s="229"/>
      <c r="BV942" s="183"/>
      <c r="BW942" s="228"/>
      <c r="BX942" s="182"/>
      <c r="BY942" s="182"/>
      <c r="BZ942" s="1"/>
      <c r="CA942" s="1"/>
      <c r="CB942" s="1"/>
      <c r="CC942" s="182"/>
      <c r="CE942" s="1"/>
      <c r="CF942" s="1"/>
      <c r="CG942" s="1"/>
      <c r="CH942" s="1"/>
      <c r="CI942" s="1"/>
      <c r="CJ942" s="1"/>
      <c r="CK942" s="1"/>
      <c r="CL942" s="1"/>
      <c r="CM942" s="1"/>
      <c r="CN942" s="1"/>
      <c r="CO942" s="1"/>
    </row>
    <row r="943" spans="1:93" ht="30" customHeight="1" x14ac:dyDescent="0.2">
      <c r="A943" s="1">
        <v>937</v>
      </c>
      <c r="B943" s="1" t="s">
        <v>405</v>
      </c>
      <c r="C943" s="1" t="s">
        <v>404</v>
      </c>
      <c r="D943" s="1" t="s">
        <v>408</v>
      </c>
      <c r="E943" s="1"/>
      <c r="F943" s="1" t="s">
        <v>74</v>
      </c>
      <c r="G943" s="1">
        <v>2</v>
      </c>
      <c r="H943" s="1" t="s">
        <v>341</v>
      </c>
      <c r="I943" s="1" t="s">
        <v>114</v>
      </c>
      <c r="J943" s="64">
        <v>83712</v>
      </c>
      <c r="K943" s="64">
        <v>64265</v>
      </c>
      <c r="L943" s="29">
        <v>45917</v>
      </c>
      <c r="M943" s="29" t="s">
        <v>4163</v>
      </c>
      <c r="N943" s="1" t="s">
        <v>25</v>
      </c>
      <c r="O943" s="28" t="s">
        <v>225</v>
      </c>
      <c r="P943" s="1" t="s">
        <v>216</v>
      </c>
      <c r="Q943" s="64">
        <v>10</v>
      </c>
      <c r="R943" s="1" t="s">
        <v>410</v>
      </c>
      <c r="T943" s="1" t="s">
        <v>115</v>
      </c>
      <c r="U943" s="1"/>
      <c r="V943" s="1"/>
      <c r="W943" s="4"/>
      <c r="X943" s="28"/>
      <c r="Y943" s="33"/>
      <c r="Z943" s="33"/>
      <c r="AA943" s="96"/>
      <c r="AB943" s="178"/>
      <c r="AC943" s="33">
        <v>26.5</v>
      </c>
      <c r="AD943" s="33">
        <v>230</v>
      </c>
      <c r="AE943" s="33" t="s">
        <v>103</v>
      </c>
      <c r="AF943" s="33" t="s">
        <v>103</v>
      </c>
      <c r="AG943" s="33"/>
      <c r="AH943" s="4"/>
      <c r="AI943" s="1"/>
      <c r="AJ943" s="1"/>
      <c r="AK943" s="1"/>
      <c r="AL943" s="5"/>
      <c r="AM943" s="164">
        <f t="shared" si="55"/>
        <v>45920</v>
      </c>
      <c r="AW943" s="96"/>
      <c r="AX943" s="37">
        <f t="shared" si="54"/>
        <v>45924</v>
      </c>
      <c r="AY943" s="182"/>
      <c r="AZ943" s="183"/>
      <c r="BA943" s="182"/>
      <c r="BB943" s="182"/>
      <c r="BC943" s="182"/>
      <c r="BD943" s="1"/>
      <c r="BE943" s="1"/>
      <c r="BF943" s="1"/>
      <c r="BG943" s="182"/>
      <c r="BH943" s="4"/>
      <c r="BI943" s="1"/>
      <c r="BJ943" s="1"/>
      <c r="BK943" s="1"/>
      <c r="BL943" s="31"/>
      <c r="BM943" s="31"/>
      <c r="BN943" s="1"/>
      <c r="BO943" s="1"/>
      <c r="BP943" s="1"/>
      <c r="BQ943" s="1"/>
      <c r="BR943" s="1"/>
      <c r="BS943" s="4"/>
      <c r="BT943" s="37">
        <f t="shared" si="56"/>
        <v>45945</v>
      </c>
      <c r="BU943" s="229"/>
      <c r="BV943" s="183"/>
      <c r="BW943" s="228"/>
      <c r="BX943" s="182"/>
      <c r="BY943" s="182"/>
      <c r="BZ943" s="1"/>
      <c r="CA943" s="1"/>
      <c r="CB943" s="1"/>
      <c r="CC943" s="182"/>
      <c r="CE943" s="1"/>
      <c r="CF943" s="1"/>
      <c r="CG943" s="1"/>
      <c r="CH943" s="1"/>
      <c r="CI943" s="1"/>
      <c r="CJ943" s="1"/>
      <c r="CK943" s="1"/>
      <c r="CL943" s="1"/>
      <c r="CM943" s="1"/>
      <c r="CN943" s="1"/>
      <c r="CO943" s="1"/>
    </row>
    <row r="944" spans="1:93" ht="30" customHeight="1" x14ac:dyDescent="0.2">
      <c r="A944" s="1">
        <v>938</v>
      </c>
      <c r="B944" s="1" t="s">
        <v>405</v>
      </c>
      <c r="C944" s="1" t="s">
        <v>404</v>
      </c>
      <c r="D944" s="1" t="s">
        <v>408</v>
      </c>
      <c r="E944" s="1"/>
      <c r="F944" s="1" t="s">
        <v>74</v>
      </c>
      <c r="G944" s="1">
        <v>2</v>
      </c>
      <c r="H944" s="1" t="s">
        <v>341</v>
      </c>
      <c r="I944" s="1" t="s">
        <v>114</v>
      </c>
      <c r="J944" s="64">
        <v>66810</v>
      </c>
      <c r="K944" s="64">
        <v>64266</v>
      </c>
      <c r="L944" s="29">
        <v>45917</v>
      </c>
      <c r="M944" s="29" t="s">
        <v>4163</v>
      </c>
      <c r="N944" s="1" t="s">
        <v>25</v>
      </c>
      <c r="O944" s="28" t="s">
        <v>225</v>
      </c>
      <c r="P944" s="1" t="s">
        <v>216</v>
      </c>
      <c r="Q944" s="64">
        <v>10</v>
      </c>
      <c r="R944" s="1" t="s">
        <v>410</v>
      </c>
      <c r="T944" s="1" t="s">
        <v>115</v>
      </c>
      <c r="U944" s="1"/>
      <c r="V944" s="1"/>
      <c r="W944" s="4"/>
      <c r="X944" s="28"/>
      <c r="Y944" s="33"/>
      <c r="Z944" s="33"/>
      <c r="AA944" s="96"/>
      <c r="AB944" s="178"/>
      <c r="AC944" s="33">
        <v>27.5</v>
      </c>
      <c r="AD944" s="33">
        <v>200</v>
      </c>
      <c r="AE944" s="33" t="s">
        <v>103</v>
      </c>
      <c r="AF944" s="33" t="s">
        <v>103</v>
      </c>
      <c r="AG944" s="33"/>
      <c r="AH944" s="4"/>
      <c r="AI944" s="1"/>
      <c r="AJ944" s="1"/>
      <c r="AK944" s="1"/>
      <c r="AL944" s="5"/>
      <c r="AM944" s="164">
        <f t="shared" si="55"/>
        <v>45920</v>
      </c>
      <c r="AW944" s="96"/>
      <c r="AX944" s="37">
        <f t="shared" si="54"/>
        <v>45924</v>
      </c>
      <c r="AY944" s="182"/>
      <c r="AZ944" s="183"/>
      <c r="BA944" s="182"/>
      <c r="BB944" s="182"/>
      <c r="BC944" s="182"/>
      <c r="BD944" s="1"/>
      <c r="BE944" s="1"/>
      <c r="BF944" s="1"/>
      <c r="BG944" s="182"/>
      <c r="BH944" s="4"/>
      <c r="BI944" s="1"/>
      <c r="BJ944" s="1"/>
      <c r="BK944" s="1"/>
      <c r="BL944" s="31"/>
      <c r="BM944" s="31"/>
      <c r="BN944" s="1"/>
      <c r="BO944" s="1"/>
      <c r="BP944" s="1"/>
      <c r="BQ944" s="1"/>
      <c r="BR944" s="1"/>
      <c r="BS944" s="4"/>
      <c r="BT944" s="37">
        <f t="shared" si="56"/>
        <v>45945</v>
      </c>
      <c r="BU944" s="229"/>
      <c r="BV944" s="183"/>
      <c r="BW944" s="228"/>
      <c r="BX944" s="182"/>
      <c r="BY944" s="182"/>
      <c r="BZ944" s="1"/>
      <c r="CA944" s="1"/>
      <c r="CB944" s="1"/>
      <c r="CC944" s="182"/>
      <c r="CE944" s="1"/>
      <c r="CF944" s="1"/>
      <c r="CG944" s="1"/>
      <c r="CH944" s="1"/>
      <c r="CI944" s="1"/>
      <c r="CJ944" s="1"/>
      <c r="CK944" s="1"/>
      <c r="CL944" s="1"/>
      <c r="CM944" s="1"/>
      <c r="CN944" s="1"/>
      <c r="CO944" s="1"/>
    </row>
    <row r="945" spans="1:93" ht="30" customHeight="1" x14ac:dyDescent="0.2">
      <c r="A945" s="1">
        <v>939</v>
      </c>
      <c r="B945" s="1" t="s">
        <v>405</v>
      </c>
      <c r="C945" s="1" t="s">
        <v>404</v>
      </c>
      <c r="D945" s="1" t="s">
        <v>408</v>
      </c>
      <c r="E945" s="1"/>
      <c r="F945" s="1" t="s">
        <v>74</v>
      </c>
      <c r="G945" s="1">
        <v>2</v>
      </c>
      <c r="H945" s="1" t="s">
        <v>341</v>
      </c>
      <c r="I945" s="1" t="s">
        <v>114</v>
      </c>
      <c r="J945" s="64">
        <v>84212</v>
      </c>
      <c r="K945" s="64">
        <v>64267</v>
      </c>
      <c r="L945" s="29">
        <v>45917</v>
      </c>
      <c r="M945" s="29" t="s">
        <v>4163</v>
      </c>
      <c r="N945" s="1" t="s">
        <v>25</v>
      </c>
      <c r="O945" s="28" t="s">
        <v>225</v>
      </c>
      <c r="P945" s="1" t="s">
        <v>216</v>
      </c>
      <c r="Q945" s="64">
        <v>10</v>
      </c>
      <c r="R945" s="1" t="s">
        <v>410</v>
      </c>
      <c r="T945" s="1" t="s">
        <v>115</v>
      </c>
      <c r="U945" s="1"/>
      <c r="V945" s="1"/>
      <c r="W945" s="4"/>
      <c r="X945" s="28"/>
      <c r="Y945" s="33"/>
      <c r="Z945" s="33"/>
      <c r="AA945" s="96"/>
      <c r="AB945" s="178"/>
      <c r="AC945" s="33">
        <v>28</v>
      </c>
      <c r="AD945" s="33">
        <v>210</v>
      </c>
      <c r="AE945" s="33" t="s">
        <v>103</v>
      </c>
      <c r="AF945" s="33" t="s">
        <v>103</v>
      </c>
      <c r="AG945" s="33"/>
      <c r="AH945" s="4"/>
      <c r="AI945" s="1"/>
      <c r="AJ945" s="1"/>
      <c r="AK945" s="1"/>
      <c r="AL945" s="5"/>
      <c r="AM945" s="164">
        <f t="shared" si="55"/>
        <v>45920</v>
      </c>
      <c r="AW945" s="96"/>
      <c r="AX945" s="37">
        <f t="shared" si="54"/>
        <v>45924</v>
      </c>
      <c r="AY945" s="182"/>
      <c r="AZ945" s="183"/>
      <c r="BA945" s="182"/>
      <c r="BB945" s="182"/>
      <c r="BC945" s="182"/>
      <c r="BD945" s="1"/>
      <c r="BE945" s="1"/>
      <c r="BF945" s="1"/>
      <c r="BG945" s="182"/>
      <c r="BH945" s="4"/>
      <c r="BI945" s="1"/>
      <c r="BJ945" s="1"/>
      <c r="BK945" s="1"/>
      <c r="BL945" s="31"/>
      <c r="BM945" s="31"/>
      <c r="BN945" s="1"/>
      <c r="BO945" s="1"/>
      <c r="BP945" s="1"/>
      <c r="BQ945" s="1"/>
      <c r="BR945" s="1"/>
      <c r="BS945" s="4"/>
      <c r="BT945" s="37">
        <f t="shared" si="56"/>
        <v>45945</v>
      </c>
      <c r="BU945" s="229"/>
      <c r="BV945" s="183"/>
      <c r="BW945" s="228"/>
      <c r="BX945" s="182"/>
      <c r="BY945" s="182"/>
      <c r="BZ945" s="1"/>
      <c r="CA945" s="1"/>
      <c r="CB945" s="1"/>
      <c r="CC945" s="182"/>
      <c r="CE945" s="1"/>
      <c r="CF945" s="1"/>
      <c r="CG945" s="1"/>
      <c r="CH945" s="1"/>
      <c r="CI945" s="1"/>
      <c r="CJ945" s="1"/>
      <c r="CK945" s="1"/>
      <c r="CL945" s="1"/>
      <c r="CM945" s="1"/>
      <c r="CN945" s="1"/>
      <c r="CO945" s="1"/>
    </row>
    <row r="946" spans="1:93" ht="30" customHeight="1" x14ac:dyDescent="0.2">
      <c r="A946" s="1">
        <v>940</v>
      </c>
      <c r="B946" s="1" t="s">
        <v>405</v>
      </c>
      <c r="C946" s="1" t="s">
        <v>404</v>
      </c>
      <c r="D946" s="1" t="s">
        <v>408</v>
      </c>
      <c r="E946" s="1"/>
      <c r="F946" s="1" t="s">
        <v>74</v>
      </c>
      <c r="G946" s="1">
        <v>2</v>
      </c>
      <c r="H946" s="1" t="s">
        <v>341</v>
      </c>
      <c r="I946" s="1" t="s">
        <v>114</v>
      </c>
      <c r="J946" s="64">
        <v>82612</v>
      </c>
      <c r="K946" s="64">
        <v>64268</v>
      </c>
      <c r="L946" s="29">
        <v>45917</v>
      </c>
      <c r="M946" s="29" t="s">
        <v>4163</v>
      </c>
      <c r="N946" s="1" t="s">
        <v>25</v>
      </c>
      <c r="O946" s="28" t="s">
        <v>225</v>
      </c>
      <c r="P946" s="1" t="s">
        <v>216</v>
      </c>
      <c r="Q946" s="64">
        <v>10</v>
      </c>
      <c r="R946" s="1" t="s">
        <v>410</v>
      </c>
      <c r="T946" s="1" t="s">
        <v>115</v>
      </c>
      <c r="U946" s="1"/>
      <c r="V946" s="1"/>
      <c r="W946" s="4"/>
      <c r="X946" s="28"/>
      <c r="Y946" s="33"/>
      <c r="Z946" s="33"/>
      <c r="AA946" s="96"/>
      <c r="AB946" s="178"/>
      <c r="AC946" s="33">
        <v>26.5</v>
      </c>
      <c r="AD946" s="33">
        <v>230</v>
      </c>
      <c r="AE946" s="33" t="s">
        <v>103</v>
      </c>
      <c r="AF946" s="33" t="s">
        <v>103</v>
      </c>
      <c r="AG946" s="33"/>
      <c r="AH946" s="4"/>
      <c r="AI946" s="1"/>
      <c r="AJ946" s="1"/>
      <c r="AK946" s="1"/>
      <c r="AL946" s="5"/>
      <c r="AM946" s="164">
        <f t="shared" si="55"/>
        <v>45920</v>
      </c>
      <c r="AW946" s="96"/>
      <c r="AX946" s="37">
        <f t="shared" si="54"/>
        <v>45924</v>
      </c>
      <c r="AY946" s="182"/>
      <c r="AZ946" s="183"/>
      <c r="BA946" s="182"/>
      <c r="BB946" s="182"/>
      <c r="BC946" s="182"/>
      <c r="BD946" s="1"/>
      <c r="BE946" s="1"/>
      <c r="BF946" s="1"/>
      <c r="BG946" s="182"/>
      <c r="BH946" s="4"/>
      <c r="BI946" s="1"/>
      <c r="BJ946" s="1"/>
      <c r="BK946" s="1"/>
      <c r="BL946" s="31"/>
      <c r="BM946" s="31"/>
      <c r="BN946" s="1"/>
      <c r="BO946" s="1"/>
      <c r="BP946" s="1"/>
      <c r="BQ946" s="1"/>
      <c r="BR946" s="1"/>
      <c r="BS946" s="4"/>
      <c r="BT946" s="37">
        <f t="shared" si="56"/>
        <v>45945</v>
      </c>
      <c r="BU946" s="229"/>
      <c r="BV946" s="183"/>
      <c r="BW946" s="228"/>
      <c r="BX946" s="182"/>
      <c r="BY946" s="182"/>
      <c r="BZ946" s="1"/>
      <c r="CA946" s="1"/>
      <c r="CB946" s="1"/>
      <c r="CC946" s="182"/>
      <c r="CE946" s="1"/>
      <c r="CF946" s="1"/>
      <c r="CG946" s="1"/>
      <c r="CH946" s="1"/>
      <c r="CI946" s="1"/>
      <c r="CJ946" s="1"/>
      <c r="CK946" s="1"/>
      <c r="CL946" s="1"/>
      <c r="CM946" s="1"/>
      <c r="CN946" s="1"/>
      <c r="CO946" s="1"/>
    </row>
    <row r="947" spans="1:93" ht="30" customHeight="1" x14ac:dyDescent="0.2">
      <c r="A947" s="1">
        <v>941</v>
      </c>
      <c r="B947" s="1" t="s">
        <v>405</v>
      </c>
      <c r="C947" s="1" t="s">
        <v>404</v>
      </c>
      <c r="D947" s="1" t="s">
        <v>408</v>
      </c>
      <c r="E947" s="1"/>
      <c r="F947" s="1" t="s">
        <v>74</v>
      </c>
      <c r="G947" s="1">
        <v>2</v>
      </c>
      <c r="H947" s="1" t="s">
        <v>341</v>
      </c>
      <c r="I947" s="1" t="s">
        <v>114</v>
      </c>
      <c r="J947" s="64">
        <v>84012</v>
      </c>
      <c r="K947" s="64">
        <v>64269</v>
      </c>
      <c r="L947" s="29">
        <v>45917</v>
      </c>
      <c r="M947" s="29" t="s">
        <v>4163</v>
      </c>
      <c r="N947" s="1" t="s">
        <v>25</v>
      </c>
      <c r="O947" s="28" t="s">
        <v>225</v>
      </c>
      <c r="P947" s="1" t="s">
        <v>216</v>
      </c>
      <c r="Q947" s="64">
        <v>10</v>
      </c>
      <c r="R947" s="1" t="s">
        <v>410</v>
      </c>
      <c r="T947" s="1" t="s">
        <v>115</v>
      </c>
      <c r="U947" s="1"/>
      <c r="V947" s="1"/>
      <c r="W947" s="4"/>
      <c r="X947" s="28"/>
      <c r="Y947" s="33"/>
      <c r="Z947" s="33"/>
      <c r="AA947" s="96"/>
      <c r="AB947" s="178"/>
      <c r="AC947" s="33">
        <v>27</v>
      </c>
      <c r="AD947" s="33">
        <v>220</v>
      </c>
      <c r="AE947" s="33" t="s">
        <v>103</v>
      </c>
      <c r="AF947" s="33" t="s">
        <v>103</v>
      </c>
      <c r="AG947" s="33"/>
      <c r="AH947" s="4"/>
      <c r="AI947" s="1"/>
      <c r="AJ947" s="1"/>
      <c r="AK947" s="1"/>
      <c r="AL947" s="5"/>
      <c r="AM947" s="164">
        <f t="shared" si="55"/>
        <v>45920</v>
      </c>
      <c r="AW947" s="96"/>
      <c r="AX947" s="37">
        <f t="shared" si="54"/>
        <v>45924</v>
      </c>
      <c r="AY947" s="182"/>
      <c r="AZ947" s="183"/>
      <c r="BA947" s="182"/>
      <c r="BB947" s="182"/>
      <c r="BC947" s="182"/>
      <c r="BD947" s="1"/>
      <c r="BE947" s="1"/>
      <c r="BF947" s="1"/>
      <c r="BG947" s="182"/>
      <c r="BH947" s="4"/>
      <c r="BI947" s="1"/>
      <c r="BJ947" s="1"/>
      <c r="BK947" s="1"/>
      <c r="BL947" s="31"/>
      <c r="BM947" s="31"/>
      <c r="BN947" s="1"/>
      <c r="BO947" s="1"/>
      <c r="BP947" s="1"/>
      <c r="BQ947" s="1"/>
      <c r="BR947" s="1"/>
      <c r="BS947" s="4"/>
      <c r="BT947" s="37">
        <f t="shared" si="56"/>
        <v>45945</v>
      </c>
      <c r="BU947" s="229"/>
      <c r="BV947" s="183"/>
      <c r="BW947" s="228"/>
      <c r="BX947" s="182"/>
      <c r="BY947" s="182"/>
      <c r="BZ947" s="1"/>
      <c r="CA947" s="1"/>
      <c r="CB947" s="1"/>
      <c r="CC947" s="182"/>
      <c r="CE947" s="1"/>
      <c r="CF947" s="1"/>
      <c r="CG947" s="1"/>
      <c r="CH947" s="1"/>
      <c r="CI947" s="1"/>
      <c r="CJ947" s="1"/>
      <c r="CK947" s="1"/>
      <c r="CL947" s="1"/>
      <c r="CM947" s="1"/>
      <c r="CN947" s="1"/>
      <c r="CO947" s="1"/>
    </row>
    <row r="948" spans="1:93" ht="30" customHeight="1" x14ac:dyDescent="0.2">
      <c r="A948" s="1">
        <v>942</v>
      </c>
      <c r="B948" s="1" t="s">
        <v>405</v>
      </c>
      <c r="C948" s="1" t="s">
        <v>404</v>
      </c>
      <c r="D948" s="1" t="s">
        <v>408</v>
      </c>
      <c r="E948" s="1"/>
      <c r="F948" s="1" t="s">
        <v>74</v>
      </c>
      <c r="G948" s="1">
        <v>2</v>
      </c>
      <c r="H948" s="1" t="s">
        <v>341</v>
      </c>
      <c r="I948" s="1" t="s">
        <v>114</v>
      </c>
      <c r="J948" s="64">
        <v>82712</v>
      </c>
      <c r="K948" s="64">
        <v>64270</v>
      </c>
      <c r="L948" s="29">
        <v>45917</v>
      </c>
      <c r="M948" s="29" t="s">
        <v>4163</v>
      </c>
      <c r="N948" s="1" t="s">
        <v>25</v>
      </c>
      <c r="O948" s="28" t="s">
        <v>225</v>
      </c>
      <c r="P948" s="1" t="s">
        <v>216</v>
      </c>
      <c r="Q948" s="64">
        <v>10</v>
      </c>
      <c r="R948" s="1" t="s">
        <v>410</v>
      </c>
      <c r="S948" s="1">
        <v>6</v>
      </c>
      <c r="T948" s="1" t="s">
        <v>115</v>
      </c>
      <c r="U948" s="1"/>
      <c r="V948" s="1"/>
      <c r="W948" s="4"/>
      <c r="X948" s="28"/>
      <c r="Y948" s="33"/>
      <c r="Z948" s="33"/>
      <c r="AA948" s="96"/>
      <c r="AB948" s="178"/>
      <c r="AC948" s="33">
        <v>27.5</v>
      </c>
      <c r="AD948" s="33">
        <v>230</v>
      </c>
      <c r="AE948" s="33" t="s">
        <v>103</v>
      </c>
      <c r="AF948" s="33" t="s">
        <v>103</v>
      </c>
      <c r="AG948" s="33"/>
      <c r="AH948" s="4"/>
      <c r="AI948" s="1"/>
      <c r="AJ948" s="1"/>
      <c r="AK948" s="1"/>
      <c r="AL948" s="5"/>
      <c r="AM948" s="164">
        <f t="shared" si="55"/>
        <v>45920</v>
      </c>
      <c r="AW948" s="96"/>
      <c r="AX948" s="37">
        <f t="shared" si="54"/>
        <v>45924</v>
      </c>
      <c r="AY948" s="182" t="s">
        <v>422</v>
      </c>
      <c r="AZ948" s="183"/>
      <c r="BA948" s="182">
        <v>43.2</v>
      </c>
      <c r="BB948" s="182">
        <v>45.1</v>
      </c>
      <c r="BC948" s="182">
        <v>42.6</v>
      </c>
      <c r="BD948" s="1"/>
      <c r="BE948" s="1"/>
      <c r="BF948" s="1"/>
      <c r="BG948" s="183">
        <f>AVERAGE(BA948:BC955)</f>
        <v>43.633333333333333</v>
      </c>
      <c r="BH948" s="4"/>
      <c r="BI948" s="1"/>
      <c r="BJ948" s="1"/>
      <c r="BK948" s="1"/>
      <c r="BL948" s="31"/>
      <c r="BM948" s="31"/>
      <c r="BN948" s="1"/>
      <c r="BO948" s="1"/>
      <c r="BP948" s="1"/>
      <c r="BQ948" s="1"/>
      <c r="BR948" s="1"/>
      <c r="BS948" s="4"/>
      <c r="BT948" s="37">
        <f t="shared" si="56"/>
        <v>45945</v>
      </c>
      <c r="BU948" s="229" t="s">
        <v>422</v>
      </c>
      <c r="BV948" s="183"/>
      <c r="BW948" s="228">
        <v>52.1</v>
      </c>
      <c r="BX948" s="182">
        <v>53.4</v>
      </c>
      <c r="BY948" s="182">
        <v>54.2</v>
      </c>
      <c r="BZ948" s="1"/>
      <c r="CA948" s="1"/>
      <c r="CB948" s="1"/>
      <c r="CC948" s="183">
        <f>AVERAGE(BW948:BY955)</f>
        <v>53.233333333333327</v>
      </c>
      <c r="CE948" s="1"/>
      <c r="CF948" s="1"/>
      <c r="CG948" s="1"/>
      <c r="CH948" s="1"/>
      <c r="CI948" s="1"/>
      <c r="CJ948" s="1"/>
      <c r="CK948" s="1"/>
      <c r="CL948" s="1"/>
      <c r="CM948" s="1"/>
      <c r="CN948" s="1"/>
      <c r="CO948" s="1"/>
    </row>
    <row r="949" spans="1:93" ht="30" customHeight="1" x14ac:dyDescent="0.2">
      <c r="A949" s="1">
        <v>943</v>
      </c>
      <c r="B949" s="1" t="s">
        <v>405</v>
      </c>
      <c r="C949" s="1" t="s">
        <v>404</v>
      </c>
      <c r="D949" s="1" t="s">
        <v>408</v>
      </c>
      <c r="E949" s="1"/>
      <c r="F949" s="1" t="s">
        <v>74</v>
      </c>
      <c r="G949" s="1">
        <v>2</v>
      </c>
      <c r="H949" s="1" t="s">
        <v>341</v>
      </c>
      <c r="I949" s="1" t="s">
        <v>114</v>
      </c>
      <c r="J949" s="64">
        <v>82112</v>
      </c>
      <c r="K949" s="64">
        <v>64272</v>
      </c>
      <c r="L949" s="29">
        <v>45917</v>
      </c>
      <c r="M949" s="29" t="s">
        <v>4163</v>
      </c>
      <c r="N949" s="1" t="s">
        <v>25</v>
      </c>
      <c r="O949" s="28" t="s">
        <v>225</v>
      </c>
      <c r="P949" s="1" t="s">
        <v>216</v>
      </c>
      <c r="Q949" s="64">
        <v>10</v>
      </c>
      <c r="R949" s="1" t="s">
        <v>410</v>
      </c>
      <c r="T949" s="1" t="s">
        <v>115</v>
      </c>
      <c r="U949" s="1"/>
      <c r="V949" s="1"/>
      <c r="W949" s="4"/>
      <c r="X949" s="28"/>
      <c r="Y949" s="33"/>
      <c r="Z949" s="33"/>
      <c r="AA949" s="96"/>
      <c r="AB949" s="178"/>
      <c r="AC949" s="33">
        <v>28</v>
      </c>
      <c r="AD949" s="33">
        <v>210</v>
      </c>
      <c r="AE949" s="33" t="s">
        <v>103</v>
      </c>
      <c r="AF949" s="33" t="s">
        <v>103</v>
      </c>
      <c r="AG949" s="33"/>
      <c r="AH949" s="4"/>
      <c r="AI949" s="1"/>
      <c r="AJ949" s="1"/>
      <c r="AK949" s="1"/>
      <c r="AL949" s="5"/>
      <c r="AM949" s="164">
        <f t="shared" si="55"/>
        <v>45920</v>
      </c>
      <c r="AW949" s="96"/>
      <c r="AX949" s="37">
        <f t="shared" si="54"/>
        <v>45924</v>
      </c>
      <c r="AY949" s="182"/>
      <c r="AZ949" s="183"/>
      <c r="BA949" s="182"/>
      <c r="BB949" s="182"/>
      <c r="BC949" s="182"/>
      <c r="BD949" s="1"/>
      <c r="BE949" s="1"/>
      <c r="BF949" s="1"/>
      <c r="BG949" s="183"/>
      <c r="BH949" s="4"/>
      <c r="BI949" s="1"/>
      <c r="BJ949" s="1"/>
      <c r="BK949" s="1"/>
      <c r="BL949" s="31"/>
      <c r="BM949" s="31"/>
      <c r="BN949" s="1"/>
      <c r="BO949" s="1"/>
      <c r="BP949" s="1"/>
      <c r="BQ949" s="1"/>
      <c r="BR949" s="1"/>
      <c r="BS949" s="4"/>
      <c r="BT949" s="37">
        <f t="shared" si="56"/>
        <v>45945</v>
      </c>
      <c r="BU949" s="229"/>
      <c r="BV949" s="183"/>
      <c r="BW949" s="228"/>
      <c r="BX949" s="182"/>
      <c r="BY949" s="182"/>
      <c r="BZ949" s="1"/>
      <c r="CA949" s="1"/>
      <c r="CB949" s="1"/>
      <c r="CC949" s="183"/>
      <c r="CE949" s="1"/>
      <c r="CF949" s="1"/>
      <c r="CG949" s="1"/>
      <c r="CH949" s="1"/>
      <c r="CI949" s="1"/>
      <c r="CJ949" s="1"/>
      <c r="CK949" s="1"/>
      <c r="CL949" s="1"/>
      <c r="CM949" s="1"/>
      <c r="CN949" s="1"/>
      <c r="CO949" s="1"/>
    </row>
    <row r="950" spans="1:93" ht="30" customHeight="1" x14ac:dyDescent="0.2">
      <c r="A950" s="1">
        <v>944</v>
      </c>
      <c r="B950" s="1" t="s">
        <v>405</v>
      </c>
      <c r="C950" s="1" t="s">
        <v>404</v>
      </c>
      <c r="D950" s="1" t="s">
        <v>408</v>
      </c>
      <c r="E950" s="1"/>
      <c r="F950" s="1" t="s">
        <v>74</v>
      </c>
      <c r="G950" s="1">
        <v>2</v>
      </c>
      <c r="H950" s="1" t="s">
        <v>341</v>
      </c>
      <c r="I950" s="1" t="s">
        <v>114</v>
      </c>
      <c r="J950" s="64">
        <v>83912</v>
      </c>
      <c r="K950" s="64">
        <v>64273</v>
      </c>
      <c r="L950" s="29">
        <v>45917</v>
      </c>
      <c r="M950" s="29" t="s">
        <v>4163</v>
      </c>
      <c r="N950" s="1" t="s">
        <v>25</v>
      </c>
      <c r="O950" s="28" t="s">
        <v>225</v>
      </c>
      <c r="P950" s="1" t="s">
        <v>216</v>
      </c>
      <c r="Q950" s="64">
        <v>10</v>
      </c>
      <c r="R950" s="1" t="s">
        <v>410</v>
      </c>
      <c r="T950" s="1" t="s">
        <v>115</v>
      </c>
      <c r="U950" s="1"/>
      <c r="V950" s="1"/>
      <c r="W950" s="4"/>
      <c r="X950" s="28"/>
      <c r="Y950" s="33"/>
      <c r="Z950" s="33"/>
      <c r="AA950" s="96"/>
      <c r="AB950" s="178"/>
      <c r="AC950" s="33">
        <v>27.5</v>
      </c>
      <c r="AD950" s="33">
        <v>220</v>
      </c>
      <c r="AE950" s="33" t="s">
        <v>103</v>
      </c>
      <c r="AF950" s="33" t="s">
        <v>103</v>
      </c>
      <c r="AG950" s="33"/>
      <c r="AH950" s="4"/>
      <c r="AI950" s="1"/>
      <c r="AJ950" s="1"/>
      <c r="AK950" s="1"/>
      <c r="AL950" s="5"/>
      <c r="AM950" s="164">
        <f t="shared" si="55"/>
        <v>45920</v>
      </c>
      <c r="AW950" s="96"/>
      <c r="AX950" s="37">
        <f t="shared" si="54"/>
        <v>45924</v>
      </c>
      <c r="AY950" s="182"/>
      <c r="AZ950" s="183"/>
      <c r="BA950" s="182"/>
      <c r="BB950" s="182"/>
      <c r="BC950" s="182"/>
      <c r="BD950" s="1"/>
      <c r="BE950" s="1"/>
      <c r="BF950" s="1"/>
      <c r="BG950" s="183"/>
      <c r="BH950" s="4"/>
      <c r="BI950" s="1"/>
      <c r="BJ950" s="1"/>
      <c r="BK950" s="1"/>
      <c r="BL950" s="31"/>
      <c r="BM950" s="31"/>
      <c r="BN950" s="1"/>
      <c r="BO950" s="1"/>
      <c r="BP950" s="1"/>
      <c r="BQ950" s="1"/>
      <c r="BR950" s="1"/>
      <c r="BS950" s="4"/>
      <c r="BT950" s="37">
        <f t="shared" si="56"/>
        <v>45945</v>
      </c>
      <c r="BU950" s="229"/>
      <c r="BV950" s="183"/>
      <c r="BW950" s="228"/>
      <c r="BX950" s="182"/>
      <c r="BY950" s="182"/>
      <c r="BZ950" s="1"/>
      <c r="CA950" s="1"/>
      <c r="CB950" s="1"/>
      <c r="CC950" s="183"/>
      <c r="CE950" s="1"/>
      <c r="CF950" s="1"/>
      <c r="CG950" s="1"/>
      <c r="CH950" s="1"/>
      <c r="CI950" s="1"/>
      <c r="CJ950" s="1"/>
      <c r="CK950" s="1"/>
      <c r="CL950" s="1"/>
      <c r="CM950" s="1"/>
      <c r="CN950" s="1"/>
      <c r="CO950" s="1"/>
    </row>
    <row r="951" spans="1:93" ht="30" customHeight="1" x14ac:dyDescent="0.2">
      <c r="A951" s="1">
        <v>945</v>
      </c>
      <c r="B951" s="1" t="s">
        <v>405</v>
      </c>
      <c r="C951" s="1" t="s">
        <v>404</v>
      </c>
      <c r="D951" s="1" t="s">
        <v>408</v>
      </c>
      <c r="E951" s="1"/>
      <c r="F951" s="1" t="s">
        <v>74</v>
      </c>
      <c r="G951" s="1">
        <v>2</v>
      </c>
      <c r="H951" s="1" t="s">
        <v>341</v>
      </c>
      <c r="I951" s="1" t="s">
        <v>114</v>
      </c>
      <c r="J951" s="64">
        <v>82912</v>
      </c>
      <c r="K951" s="64">
        <v>64274</v>
      </c>
      <c r="L951" s="29">
        <v>45917</v>
      </c>
      <c r="M951" s="29" t="s">
        <v>4163</v>
      </c>
      <c r="N951" s="1" t="s">
        <v>25</v>
      </c>
      <c r="O951" s="28" t="s">
        <v>225</v>
      </c>
      <c r="P951" s="1" t="s">
        <v>216</v>
      </c>
      <c r="Q951" s="64">
        <v>10</v>
      </c>
      <c r="R951" s="1" t="s">
        <v>410</v>
      </c>
      <c r="T951" s="1" t="s">
        <v>115</v>
      </c>
      <c r="U951" s="1"/>
      <c r="V951" s="1"/>
      <c r="W951" s="4"/>
      <c r="X951" s="28"/>
      <c r="Y951" s="33"/>
      <c r="Z951" s="33"/>
      <c r="AA951" s="96"/>
      <c r="AB951" s="178"/>
      <c r="AC951" s="33">
        <v>27</v>
      </c>
      <c r="AD951" s="33">
        <v>230</v>
      </c>
      <c r="AE951" s="33" t="s">
        <v>103</v>
      </c>
      <c r="AF951" s="33" t="s">
        <v>103</v>
      </c>
      <c r="AG951" s="33"/>
      <c r="AH951" s="4"/>
      <c r="AI951" s="1"/>
      <c r="AJ951" s="1"/>
      <c r="AK951" s="1"/>
      <c r="AL951" s="5"/>
      <c r="AM951" s="164">
        <f t="shared" si="55"/>
        <v>45920</v>
      </c>
      <c r="AW951" s="96"/>
      <c r="AX951" s="37">
        <f t="shared" si="54"/>
        <v>45924</v>
      </c>
      <c r="AY951" s="182"/>
      <c r="AZ951" s="183"/>
      <c r="BA951" s="182"/>
      <c r="BB951" s="182"/>
      <c r="BC951" s="182"/>
      <c r="BD951" s="1"/>
      <c r="BE951" s="1"/>
      <c r="BF951" s="1"/>
      <c r="BG951" s="183"/>
      <c r="BH951" s="4"/>
      <c r="BI951" s="1"/>
      <c r="BJ951" s="1"/>
      <c r="BK951" s="1"/>
      <c r="BL951" s="31"/>
      <c r="BM951" s="31"/>
      <c r="BN951" s="1"/>
      <c r="BO951" s="1"/>
      <c r="BP951" s="1"/>
      <c r="BQ951" s="1"/>
      <c r="BR951" s="1"/>
      <c r="BS951" s="4"/>
      <c r="BT951" s="37">
        <f t="shared" si="56"/>
        <v>45945</v>
      </c>
      <c r="BU951" s="229"/>
      <c r="BV951" s="183"/>
      <c r="BW951" s="228"/>
      <c r="BX951" s="182"/>
      <c r="BY951" s="182"/>
      <c r="BZ951" s="1"/>
      <c r="CA951" s="1"/>
      <c r="CB951" s="1"/>
      <c r="CC951" s="183"/>
      <c r="CE951" s="1"/>
      <c r="CF951" s="1"/>
      <c r="CG951" s="1"/>
      <c r="CH951" s="1"/>
      <c r="CI951" s="1"/>
      <c r="CJ951" s="1"/>
      <c r="CK951" s="1"/>
      <c r="CL951" s="1"/>
      <c r="CM951" s="1"/>
      <c r="CN951" s="1"/>
      <c r="CO951" s="1"/>
    </row>
    <row r="952" spans="1:93" ht="30" customHeight="1" x14ac:dyDescent="0.2">
      <c r="A952" s="1">
        <v>946</v>
      </c>
      <c r="B952" s="1" t="s">
        <v>405</v>
      </c>
      <c r="C952" s="1" t="s">
        <v>404</v>
      </c>
      <c r="D952" s="1" t="s">
        <v>408</v>
      </c>
      <c r="E952" s="1"/>
      <c r="F952" s="1" t="s">
        <v>74</v>
      </c>
      <c r="G952" s="1">
        <v>2</v>
      </c>
      <c r="H952" s="1" t="s">
        <v>341</v>
      </c>
      <c r="I952" s="1" t="s">
        <v>114</v>
      </c>
      <c r="J952" s="64">
        <v>78412</v>
      </c>
      <c r="K952" s="64">
        <v>64275</v>
      </c>
      <c r="L952" s="29">
        <v>45917</v>
      </c>
      <c r="M952" s="29" t="s">
        <v>4163</v>
      </c>
      <c r="N952" s="1" t="s">
        <v>25</v>
      </c>
      <c r="O952" s="28" t="s">
        <v>225</v>
      </c>
      <c r="P952" s="1" t="s">
        <v>216</v>
      </c>
      <c r="Q952" s="64">
        <v>10</v>
      </c>
      <c r="R952" s="1" t="s">
        <v>410</v>
      </c>
      <c r="T952" s="1" t="s">
        <v>115</v>
      </c>
      <c r="U952" s="1"/>
      <c r="V952" s="1"/>
      <c r="W952" s="4"/>
      <c r="X952" s="28"/>
      <c r="Y952" s="33"/>
      <c r="Z952" s="33"/>
      <c r="AA952" s="96"/>
      <c r="AB952" s="178"/>
      <c r="AC952" s="33">
        <v>26.5</v>
      </c>
      <c r="AD952" s="33">
        <v>220</v>
      </c>
      <c r="AE952" s="33" t="s">
        <v>103</v>
      </c>
      <c r="AF952" s="33" t="s">
        <v>103</v>
      </c>
      <c r="AG952" s="33"/>
      <c r="AH952" s="4"/>
      <c r="AI952" s="1"/>
      <c r="AJ952" s="1"/>
      <c r="AK952" s="1"/>
      <c r="AL952" s="5"/>
      <c r="AM952" s="164">
        <f t="shared" si="55"/>
        <v>45920</v>
      </c>
      <c r="AW952" s="96"/>
      <c r="AX952" s="37">
        <f t="shared" si="54"/>
        <v>45924</v>
      </c>
      <c r="AY952" s="182"/>
      <c r="AZ952" s="183"/>
      <c r="BA952" s="182"/>
      <c r="BB952" s="182"/>
      <c r="BC952" s="182"/>
      <c r="BD952" s="1"/>
      <c r="BE952" s="1"/>
      <c r="BF952" s="1"/>
      <c r="BG952" s="183"/>
      <c r="BH952" s="4"/>
      <c r="BI952" s="1"/>
      <c r="BJ952" s="1"/>
      <c r="BK952" s="1"/>
      <c r="BL952" s="31"/>
      <c r="BM952" s="31"/>
      <c r="BN952" s="1"/>
      <c r="BO952" s="1"/>
      <c r="BP952" s="1"/>
      <c r="BQ952" s="1"/>
      <c r="BR952" s="1"/>
      <c r="BS952" s="4"/>
      <c r="BT952" s="37">
        <f t="shared" si="56"/>
        <v>45945</v>
      </c>
      <c r="BU952" s="229"/>
      <c r="BV952" s="183"/>
      <c r="BW952" s="228"/>
      <c r="BX952" s="182"/>
      <c r="BY952" s="182"/>
      <c r="BZ952" s="1"/>
      <c r="CA952" s="1"/>
      <c r="CB952" s="1"/>
      <c r="CC952" s="183"/>
      <c r="CE952" s="1"/>
      <c r="CF952" s="1"/>
      <c r="CG952" s="1"/>
      <c r="CH952" s="1"/>
      <c r="CI952" s="1"/>
      <c r="CJ952" s="1"/>
      <c r="CK952" s="1"/>
      <c r="CL952" s="1"/>
      <c r="CM952" s="1"/>
      <c r="CN952" s="1"/>
      <c r="CO952" s="1"/>
    </row>
    <row r="953" spans="1:93" ht="30" customHeight="1" x14ac:dyDescent="0.2">
      <c r="A953" s="1">
        <v>947</v>
      </c>
      <c r="B953" s="1" t="s">
        <v>405</v>
      </c>
      <c r="C953" s="1" t="s">
        <v>404</v>
      </c>
      <c r="D953" s="1" t="s">
        <v>408</v>
      </c>
      <c r="E953" s="1"/>
      <c r="F953" s="1" t="s">
        <v>74</v>
      </c>
      <c r="G953" s="1">
        <v>2</v>
      </c>
      <c r="H953" s="1" t="s">
        <v>341</v>
      </c>
      <c r="I953" s="1" t="s">
        <v>114</v>
      </c>
      <c r="J953" s="64">
        <v>81512</v>
      </c>
      <c r="K953" s="64">
        <v>64276</v>
      </c>
      <c r="L953" s="29">
        <v>45917</v>
      </c>
      <c r="M953" s="29" t="s">
        <v>4163</v>
      </c>
      <c r="N953" s="1" t="s">
        <v>25</v>
      </c>
      <c r="O953" s="28" t="s">
        <v>225</v>
      </c>
      <c r="P953" s="1" t="s">
        <v>216</v>
      </c>
      <c r="Q953" s="64">
        <v>10</v>
      </c>
      <c r="R953" s="1" t="s">
        <v>410</v>
      </c>
      <c r="T953" s="1" t="s">
        <v>115</v>
      </c>
      <c r="U953" s="1"/>
      <c r="V953" s="1"/>
      <c r="W953" s="4"/>
      <c r="X953" s="28"/>
      <c r="Y953" s="33"/>
      <c r="Z953" s="33"/>
      <c r="AA953" s="96"/>
      <c r="AB953" s="178"/>
      <c r="AC953" s="33">
        <v>27.5</v>
      </c>
      <c r="AD953" s="33">
        <v>200</v>
      </c>
      <c r="AE953" s="33" t="s">
        <v>103</v>
      </c>
      <c r="AF953" s="33" t="s">
        <v>103</v>
      </c>
      <c r="AG953" s="33"/>
      <c r="AH953" s="4"/>
      <c r="AI953" s="1"/>
      <c r="AJ953" s="1"/>
      <c r="AK953" s="1"/>
      <c r="AL953" s="5"/>
      <c r="AM953" s="164">
        <f t="shared" si="55"/>
        <v>45920</v>
      </c>
      <c r="AW953" s="96"/>
      <c r="AX953" s="37">
        <f t="shared" si="54"/>
        <v>45924</v>
      </c>
      <c r="AY953" s="182"/>
      <c r="AZ953" s="183"/>
      <c r="BA953" s="182"/>
      <c r="BB953" s="182"/>
      <c r="BC953" s="182"/>
      <c r="BD953" s="1"/>
      <c r="BE953" s="1"/>
      <c r="BF953" s="1"/>
      <c r="BG953" s="183"/>
      <c r="BH953" s="4"/>
      <c r="BI953" s="1"/>
      <c r="BJ953" s="1"/>
      <c r="BK953" s="1"/>
      <c r="BL953" s="31"/>
      <c r="BM953" s="31"/>
      <c r="BN953" s="1"/>
      <c r="BO953" s="1"/>
      <c r="BP953" s="1"/>
      <c r="BQ953" s="1"/>
      <c r="BR953" s="1"/>
      <c r="BS953" s="4"/>
      <c r="BT953" s="37">
        <f t="shared" si="56"/>
        <v>45945</v>
      </c>
      <c r="BU953" s="229"/>
      <c r="BV953" s="183"/>
      <c r="BW953" s="228"/>
      <c r="BX953" s="182"/>
      <c r="BY953" s="182"/>
      <c r="BZ953" s="1"/>
      <c r="CA953" s="1"/>
      <c r="CB953" s="1"/>
      <c r="CC953" s="183"/>
      <c r="CE953" s="1"/>
      <c r="CF953" s="1"/>
      <c r="CG953" s="1"/>
      <c r="CH953" s="1"/>
      <c r="CI953" s="1"/>
      <c r="CJ953" s="1"/>
      <c r="CK953" s="1"/>
      <c r="CL953" s="1"/>
      <c r="CM953" s="1"/>
      <c r="CN953" s="1"/>
      <c r="CO953" s="1"/>
    </row>
    <row r="954" spans="1:93" ht="30" customHeight="1" x14ac:dyDescent="0.2">
      <c r="A954" s="1">
        <v>948</v>
      </c>
      <c r="B954" s="1" t="s">
        <v>405</v>
      </c>
      <c r="C954" s="1" t="s">
        <v>404</v>
      </c>
      <c r="D954" s="1" t="s">
        <v>408</v>
      </c>
      <c r="E954" s="1"/>
      <c r="F954" s="1" t="s">
        <v>74</v>
      </c>
      <c r="G954" s="1">
        <v>2</v>
      </c>
      <c r="H954" s="1" t="s">
        <v>341</v>
      </c>
      <c r="I954" s="1" t="s">
        <v>114</v>
      </c>
      <c r="J954" s="64">
        <v>82512</v>
      </c>
      <c r="K954" s="64">
        <v>64277</v>
      </c>
      <c r="L954" s="29">
        <v>45917</v>
      </c>
      <c r="M954" s="29" t="s">
        <v>4163</v>
      </c>
      <c r="N954" s="1" t="s">
        <v>25</v>
      </c>
      <c r="O954" s="28" t="s">
        <v>225</v>
      </c>
      <c r="P954" s="1" t="s">
        <v>216</v>
      </c>
      <c r="Q954" s="64">
        <v>10</v>
      </c>
      <c r="R954" s="1" t="s">
        <v>410</v>
      </c>
      <c r="T954" s="1" t="s">
        <v>115</v>
      </c>
      <c r="U954" s="1"/>
      <c r="V954" s="1"/>
      <c r="W954" s="4"/>
      <c r="X954" s="28"/>
      <c r="Y954" s="33"/>
      <c r="Z954" s="33"/>
      <c r="AA954" s="96"/>
      <c r="AB954" s="178"/>
      <c r="AC954" s="33">
        <v>26.5</v>
      </c>
      <c r="AD954" s="33">
        <v>210</v>
      </c>
      <c r="AE954" s="33" t="s">
        <v>103</v>
      </c>
      <c r="AF954" s="33" t="s">
        <v>103</v>
      </c>
      <c r="AG954" s="33"/>
      <c r="AH954" s="4"/>
      <c r="AI954" s="1"/>
      <c r="AJ954" s="1"/>
      <c r="AK954" s="1"/>
      <c r="AL954" s="5"/>
      <c r="AM954" s="164">
        <f t="shared" si="55"/>
        <v>45920</v>
      </c>
      <c r="AW954" s="96"/>
      <c r="AX954" s="37">
        <f t="shared" si="54"/>
        <v>45924</v>
      </c>
      <c r="AY954" s="182"/>
      <c r="AZ954" s="183"/>
      <c r="BA954" s="182"/>
      <c r="BB954" s="182"/>
      <c r="BC954" s="182"/>
      <c r="BD954" s="1"/>
      <c r="BE954" s="1"/>
      <c r="BF954" s="1"/>
      <c r="BG954" s="183"/>
      <c r="BH954" s="4"/>
      <c r="BI954" s="1"/>
      <c r="BJ954" s="1"/>
      <c r="BK954" s="1"/>
      <c r="BL954" s="31"/>
      <c r="BM954" s="31"/>
      <c r="BN954" s="1"/>
      <c r="BO954" s="1"/>
      <c r="BP954" s="1"/>
      <c r="BQ954" s="1"/>
      <c r="BR954" s="1"/>
      <c r="BS954" s="4"/>
      <c r="BT954" s="37">
        <f t="shared" si="56"/>
        <v>45945</v>
      </c>
      <c r="BU954" s="229"/>
      <c r="BV954" s="183"/>
      <c r="BW954" s="228"/>
      <c r="BX954" s="182"/>
      <c r="BY954" s="182"/>
      <c r="BZ954" s="1"/>
      <c r="CA954" s="1"/>
      <c r="CB954" s="1"/>
      <c r="CC954" s="183"/>
      <c r="CE954" s="1"/>
      <c r="CF954" s="1"/>
      <c r="CG954" s="1"/>
      <c r="CH954" s="1"/>
      <c r="CI954" s="1"/>
      <c r="CJ954" s="1"/>
      <c r="CK954" s="1"/>
      <c r="CL954" s="1"/>
      <c r="CM954" s="1"/>
      <c r="CN954" s="1"/>
      <c r="CO954" s="1"/>
    </row>
    <row r="955" spans="1:93" ht="30" customHeight="1" x14ac:dyDescent="0.2">
      <c r="A955" s="1">
        <v>949</v>
      </c>
      <c r="B955" s="1" t="s">
        <v>405</v>
      </c>
      <c r="C955" s="1" t="s">
        <v>404</v>
      </c>
      <c r="D955" s="1" t="s">
        <v>408</v>
      </c>
      <c r="E955" s="1"/>
      <c r="F955" s="1" t="s">
        <v>74</v>
      </c>
      <c r="G955" s="1">
        <v>2</v>
      </c>
      <c r="H955" s="1" t="s">
        <v>341</v>
      </c>
      <c r="I955" s="1" t="s">
        <v>114</v>
      </c>
      <c r="J955" s="64">
        <v>83412</v>
      </c>
      <c r="K955" s="64">
        <v>64278</v>
      </c>
      <c r="L955" s="29">
        <v>45917</v>
      </c>
      <c r="M955" s="29" t="s">
        <v>4163</v>
      </c>
      <c r="N955" s="1" t="s">
        <v>25</v>
      </c>
      <c r="O955" s="28" t="s">
        <v>225</v>
      </c>
      <c r="P955" s="1" t="s">
        <v>216</v>
      </c>
      <c r="Q955" s="64">
        <v>10</v>
      </c>
      <c r="R955" s="1" t="s">
        <v>410</v>
      </c>
      <c r="T955" s="1" t="s">
        <v>115</v>
      </c>
      <c r="U955" s="1"/>
      <c r="V955" s="1"/>
      <c r="W955" s="4"/>
      <c r="X955" s="28"/>
      <c r="Y955" s="33"/>
      <c r="Z955" s="33"/>
      <c r="AA955" s="96"/>
      <c r="AB955" s="178"/>
      <c r="AC955" s="33">
        <v>27</v>
      </c>
      <c r="AD955" s="33">
        <v>220</v>
      </c>
      <c r="AE955" s="33" t="s">
        <v>103</v>
      </c>
      <c r="AF955" s="33" t="s">
        <v>103</v>
      </c>
      <c r="AG955" s="33"/>
      <c r="AH955" s="4"/>
      <c r="AI955" s="1"/>
      <c r="AJ955" s="1"/>
      <c r="AK955" s="1"/>
      <c r="AL955" s="5"/>
      <c r="AM955" s="164">
        <f t="shared" si="55"/>
        <v>45920</v>
      </c>
      <c r="AW955" s="96"/>
      <c r="AX955" s="37">
        <f t="shared" si="54"/>
        <v>45924</v>
      </c>
      <c r="AY955" s="182"/>
      <c r="AZ955" s="183"/>
      <c r="BA955" s="182"/>
      <c r="BB955" s="182"/>
      <c r="BC955" s="182"/>
      <c r="BD955" s="1"/>
      <c r="BE955" s="1"/>
      <c r="BF955" s="1"/>
      <c r="BG955" s="183"/>
      <c r="BH955" s="4"/>
      <c r="BI955" s="1"/>
      <c r="BJ955" s="1"/>
      <c r="BK955" s="1"/>
      <c r="BL955" s="31"/>
      <c r="BM955" s="31"/>
      <c r="BN955" s="1"/>
      <c r="BO955" s="1"/>
      <c r="BP955" s="1"/>
      <c r="BQ955" s="1"/>
      <c r="BR955" s="1"/>
      <c r="BS955" s="4"/>
      <c r="BT955" s="37">
        <f t="shared" si="56"/>
        <v>45945</v>
      </c>
      <c r="BU955" s="229"/>
      <c r="BV955" s="183"/>
      <c r="BW955" s="228"/>
      <c r="BX955" s="182"/>
      <c r="BY955" s="182"/>
      <c r="BZ955" s="1"/>
      <c r="CA955" s="1"/>
      <c r="CB955" s="1"/>
      <c r="CC955" s="183"/>
      <c r="CE955" s="1"/>
      <c r="CF955" s="1"/>
      <c r="CG955" s="1"/>
      <c r="CH955" s="1"/>
      <c r="CI955" s="1"/>
      <c r="CJ955" s="1"/>
      <c r="CK955" s="1"/>
      <c r="CL955" s="1"/>
      <c r="CM955" s="1"/>
      <c r="CN955" s="1"/>
      <c r="CO955" s="1"/>
    </row>
    <row r="956" spans="1:93" ht="30" customHeight="1" x14ac:dyDescent="0.2">
      <c r="A956" s="1">
        <v>950</v>
      </c>
      <c r="B956" s="1" t="s">
        <v>405</v>
      </c>
      <c r="C956" s="1" t="s">
        <v>404</v>
      </c>
      <c r="D956" s="1" t="s">
        <v>408</v>
      </c>
      <c r="E956" s="1"/>
      <c r="F956" s="1" t="s">
        <v>74</v>
      </c>
      <c r="G956" s="1">
        <v>2</v>
      </c>
      <c r="H956" s="1" t="s">
        <v>341</v>
      </c>
      <c r="I956" s="1" t="s">
        <v>114</v>
      </c>
      <c r="J956" s="64">
        <v>62810</v>
      </c>
      <c r="K956" s="64">
        <v>64279</v>
      </c>
      <c r="L956" s="29">
        <v>45917</v>
      </c>
      <c r="M956" s="29" t="s">
        <v>4163</v>
      </c>
      <c r="N956" s="1" t="s">
        <v>25</v>
      </c>
      <c r="O956" s="28" t="s">
        <v>225</v>
      </c>
      <c r="P956" s="1" t="s">
        <v>216</v>
      </c>
      <c r="Q956" s="64">
        <v>9</v>
      </c>
      <c r="R956" s="1" t="s">
        <v>410</v>
      </c>
      <c r="T956" s="1" t="s">
        <v>115</v>
      </c>
      <c r="U956" s="1"/>
      <c r="V956" s="1"/>
      <c r="W956" s="4"/>
      <c r="X956" s="28"/>
      <c r="Y956" s="33"/>
      <c r="Z956" s="33"/>
      <c r="AA956" s="96"/>
      <c r="AB956" s="178"/>
      <c r="AC956" s="33">
        <v>26.5</v>
      </c>
      <c r="AD956" s="33">
        <v>190</v>
      </c>
      <c r="AE956" s="33" t="s">
        <v>103</v>
      </c>
      <c r="AF956" s="33" t="s">
        <v>103</v>
      </c>
      <c r="AG956" s="33"/>
      <c r="AH956" s="4"/>
      <c r="AI956" s="1"/>
      <c r="AJ956" s="1"/>
      <c r="AK956" s="1"/>
      <c r="AL956" s="5"/>
      <c r="AM956" s="164">
        <f t="shared" si="55"/>
        <v>45920</v>
      </c>
      <c r="AW956" s="96"/>
      <c r="AX956" s="37">
        <f t="shared" si="54"/>
        <v>45924</v>
      </c>
      <c r="AY956" s="182"/>
      <c r="AZ956" s="183"/>
      <c r="BA956" s="182"/>
      <c r="BB956" s="182"/>
      <c r="BC956" s="182"/>
      <c r="BD956" s="1"/>
      <c r="BE956" s="1"/>
      <c r="BF956" s="1"/>
      <c r="BG956" s="183"/>
      <c r="BH956" s="4"/>
      <c r="BI956" s="1"/>
      <c r="BJ956" s="1"/>
      <c r="BK956" s="1"/>
      <c r="BL956" s="31"/>
      <c r="BM956" s="31"/>
      <c r="BN956" s="1"/>
      <c r="BO956" s="1"/>
      <c r="BP956" s="1"/>
      <c r="BQ956" s="1"/>
      <c r="BR956" s="1"/>
      <c r="BS956" s="4"/>
      <c r="BT956" s="37">
        <f t="shared" si="56"/>
        <v>45945</v>
      </c>
      <c r="BU956" s="229"/>
      <c r="BV956" s="183"/>
      <c r="BW956" s="228"/>
      <c r="BX956" s="182"/>
      <c r="BY956" s="182"/>
      <c r="BZ956" s="1"/>
      <c r="CA956" s="1"/>
      <c r="CB956" s="1"/>
      <c r="CC956" s="183"/>
      <c r="CE956" s="1"/>
      <c r="CF956" s="1"/>
      <c r="CG956" s="1"/>
      <c r="CH956" s="1"/>
      <c r="CI956" s="1"/>
      <c r="CJ956" s="1"/>
      <c r="CK956" s="1"/>
      <c r="CL956" s="1"/>
      <c r="CM956" s="1"/>
      <c r="CN956" s="1"/>
      <c r="CO956" s="1"/>
    </row>
    <row r="957" spans="1:93" ht="30" customHeight="1" x14ac:dyDescent="0.2">
      <c r="A957" s="1">
        <v>951</v>
      </c>
      <c r="B957" s="1" t="s">
        <v>405</v>
      </c>
      <c r="C957" s="1" t="s">
        <v>404</v>
      </c>
      <c r="D957" s="1" t="s">
        <v>408</v>
      </c>
      <c r="E957" s="1"/>
      <c r="F957" s="1" t="s">
        <v>74</v>
      </c>
      <c r="G957" s="1">
        <v>2</v>
      </c>
      <c r="H957" s="1" t="s">
        <v>341</v>
      </c>
      <c r="I957" s="1" t="s">
        <v>114</v>
      </c>
      <c r="J957" s="64">
        <v>83612</v>
      </c>
      <c r="K957" s="64">
        <v>64281</v>
      </c>
      <c r="L957" s="29">
        <v>45917</v>
      </c>
      <c r="M957" s="29" t="s">
        <v>4163</v>
      </c>
      <c r="N957" s="1" t="s">
        <v>25</v>
      </c>
      <c r="O957" s="28" t="s">
        <v>225</v>
      </c>
      <c r="P957" s="1" t="s">
        <v>216</v>
      </c>
      <c r="Q957" s="64">
        <v>10</v>
      </c>
      <c r="R957" s="1" t="s">
        <v>410</v>
      </c>
      <c r="T957" s="1" t="s">
        <v>115</v>
      </c>
      <c r="U957" s="1"/>
      <c r="V957" s="1"/>
      <c r="W957" s="4"/>
      <c r="X957" s="28"/>
      <c r="Y957" s="33"/>
      <c r="Z957" s="33"/>
      <c r="AA957" s="96"/>
      <c r="AB957" s="178"/>
      <c r="AC957" s="33">
        <v>27.5</v>
      </c>
      <c r="AD957" s="33">
        <v>210</v>
      </c>
      <c r="AE957" s="33" t="s">
        <v>103</v>
      </c>
      <c r="AF957" s="33" t="s">
        <v>103</v>
      </c>
      <c r="AG957" s="33"/>
      <c r="AH957" s="4"/>
      <c r="AI957" s="1"/>
      <c r="AJ957" s="1"/>
      <c r="AK957" s="1"/>
      <c r="AL957" s="5"/>
      <c r="AM957" s="164">
        <f t="shared" si="55"/>
        <v>45920</v>
      </c>
      <c r="AW957" s="96"/>
      <c r="AX957" s="37">
        <f t="shared" si="54"/>
        <v>45924</v>
      </c>
      <c r="AY957" s="182"/>
      <c r="AZ957" s="183"/>
      <c r="BA957" s="182"/>
      <c r="BB957" s="182"/>
      <c r="BC957" s="182"/>
      <c r="BD957" s="1"/>
      <c r="BE957" s="1"/>
      <c r="BF957" s="1"/>
      <c r="BG957" s="183"/>
      <c r="BH957" s="4"/>
      <c r="BI957" s="1"/>
      <c r="BJ957" s="1"/>
      <c r="BK957" s="1"/>
      <c r="BL957" s="31"/>
      <c r="BM957" s="31"/>
      <c r="BN957" s="1"/>
      <c r="BO957" s="1"/>
      <c r="BP957" s="1"/>
      <c r="BQ957" s="1"/>
      <c r="BR957" s="1"/>
      <c r="BS957" s="4"/>
      <c r="BT957" s="37">
        <f t="shared" si="56"/>
        <v>45945</v>
      </c>
      <c r="BU957" s="229"/>
      <c r="BV957" s="183"/>
      <c r="BW957" s="228"/>
      <c r="BX957" s="182"/>
      <c r="BY957" s="182"/>
      <c r="BZ957" s="1"/>
      <c r="CA957" s="1"/>
      <c r="CB957" s="1"/>
      <c r="CC957" s="183"/>
      <c r="CE957" s="1"/>
      <c r="CF957" s="1"/>
      <c r="CG957" s="1"/>
      <c r="CH957" s="1"/>
      <c r="CI957" s="1"/>
      <c r="CJ957" s="1"/>
      <c r="CK957" s="1"/>
      <c r="CL957" s="1"/>
      <c r="CM957" s="1"/>
      <c r="CN957" s="1"/>
      <c r="CO957" s="1"/>
    </row>
    <row r="958" spans="1:93" ht="30" customHeight="1" x14ac:dyDescent="0.2">
      <c r="A958" s="1">
        <v>952</v>
      </c>
      <c r="B958" s="1" t="s">
        <v>405</v>
      </c>
      <c r="C958" s="1" t="s">
        <v>404</v>
      </c>
      <c r="D958" s="1" t="s">
        <v>408</v>
      </c>
      <c r="E958" s="1"/>
      <c r="F958" s="1" t="s">
        <v>74</v>
      </c>
      <c r="G958" s="1">
        <v>2</v>
      </c>
      <c r="H958" s="1" t="s">
        <v>341</v>
      </c>
      <c r="I958" s="1" t="s">
        <v>114</v>
      </c>
      <c r="J958" s="64">
        <v>84612</v>
      </c>
      <c r="K958" s="64">
        <v>64282</v>
      </c>
      <c r="L958" s="29">
        <v>45917</v>
      </c>
      <c r="M958" s="29" t="s">
        <v>4163</v>
      </c>
      <c r="N958" s="1" t="s">
        <v>25</v>
      </c>
      <c r="O958" s="28" t="s">
        <v>225</v>
      </c>
      <c r="P958" s="1" t="s">
        <v>216</v>
      </c>
      <c r="Q958" s="64">
        <v>10</v>
      </c>
      <c r="R958" s="1" t="s">
        <v>410</v>
      </c>
      <c r="S958" s="1">
        <v>6</v>
      </c>
      <c r="T958" s="1" t="s">
        <v>115</v>
      </c>
      <c r="U958" s="1"/>
      <c r="V958" s="1"/>
      <c r="W958" s="4"/>
      <c r="X958" s="28"/>
      <c r="Y958" s="33"/>
      <c r="Z958" s="33"/>
      <c r="AA958" s="96"/>
      <c r="AB958" s="178"/>
      <c r="AC958" s="33">
        <v>26.5</v>
      </c>
      <c r="AD958" s="33">
        <v>220</v>
      </c>
      <c r="AE958" s="33" t="s">
        <v>103</v>
      </c>
      <c r="AF958" s="33" t="s">
        <v>103</v>
      </c>
      <c r="AG958" s="33"/>
      <c r="AH958" s="4"/>
      <c r="AI958" s="1"/>
      <c r="AJ958" s="1"/>
      <c r="AK958" s="1"/>
      <c r="AL958" s="5"/>
      <c r="AM958" s="164">
        <f t="shared" si="55"/>
        <v>45920</v>
      </c>
      <c r="AW958" s="96"/>
      <c r="AX958" s="37">
        <f t="shared" si="54"/>
        <v>45924</v>
      </c>
      <c r="AY958" s="182" t="s">
        <v>422</v>
      </c>
      <c r="AZ958" s="183"/>
      <c r="BA958" s="182">
        <v>43.6</v>
      </c>
      <c r="BB958" s="182">
        <v>45</v>
      </c>
      <c r="BC958" s="182">
        <v>42.7</v>
      </c>
      <c r="BD958" s="1"/>
      <c r="BE958" s="1"/>
      <c r="BF958" s="1"/>
      <c r="BG958" s="182">
        <f>AVERAGE(BA958:BC965)</f>
        <v>43.766666666666673</v>
      </c>
      <c r="BH958" s="4"/>
      <c r="BI958" s="1"/>
      <c r="BJ958" s="1"/>
      <c r="BK958" s="1"/>
      <c r="BL958" s="31"/>
      <c r="BM958" s="31"/>
      <c r="BN958" s="1"/>
      <c r="BO958" s="1"/>
      <c r="BP958" s="1"/>
      <c r="BQ958" s="1"/>
      <c r="BR958" s="1"/>
      <c r="BS958" s="4"/>
      <c r="BT958" s="37">
        <f t="shared" si="56"/>
        <v>45945</v>
      </c>
      <c r="BU958" s="229" t="s">
        <v>422</v>
      </c>
      <c r="BV958" s="183"/>
      <c r="BW958" s="228">
        <v>54.8</v>
      </c>
      <c r="BX958" s="182">
        <v>54.6</v>
      </c>
      <c r="BY958" s="182">
        <v>52.6</v>
      </c>
      <c r="BZ958" s="1"/>
      <c r="CA958" s="1"/>
      <c r="CB958" s="1"/>
      <c r="CC958" s="182">
        <f>AVERAGE(BW958:BY965)</f>
        <v>54</v>
      </c>
      <c r="CE958" s="1"/>
      <c r="CF958" s="1"/>
      <c r="CG958" s="1"/>
      <c r="CH958" s="1"/>
      <c r="CI958" s="1"/>
      <c r="CJ958" s="1"/>
      <c r="CK958" s="1"/>
      <c r="CL958" s="1"/>
      <c r="CM958" s="1"/>
      <c r="CN958" s="1"/>
      <c r="CO958" s="1"/>
    </row>
    <row r="959" spans="1:93" ht="30" customHeight="1" x14ac:dyDescent="0.2">
      <c r="A959" s="1">
        <v>953</v>
      </c>
      <c r="B959" s="1" t="s">
        <v>405</v>
      </c>
      <c r="C959" s="1" t="s">
        <v>404</v>
      </c>
      <c r="D959" s="1" t="s">
        <v>408</v>
      </c>
      <c r="E959" s="1"/>
      <c r="F959" s="1" t="s">
        <v>74</v>
      </c>
      <c r="G959" s="1">
        <v>2</v>
      </c>
      <c r="H959" s="1" t="s">
        <v>341</v>
      </c>
      <c r="I959" s="1" t="s">
        <v>114</v>
      </c>
      <c r="J959" s="64">
        <v>67610</v>
      </c>
      <c r="K959" s="64">
        <v>64284</v>
      </c>
      <c r="L959" s="29">
        <v>45917</v>
      </c>
      <c r="M959" s="29" t="s">
        <v>4163</v>
      </c>
      <c r="N959" s="1" t="s">
        <v>25</v>
      </c>
      <c r="O959" s="28" t="s">
        <v>225</v>
      </c>
      <c r="P959" s="1" t="s">
        <v>216</v>
      </c>
      <c r="Q959" s="64">
        <v>9</v>
      </c>
      <c r="R959" s="1" t="s">
        <v>410</v>
      </c>
      <c r="T959" s="1" t="s">
        <v>115</v>
      </c>
      <c r="U959" s="1"/>
      <c r="V959" s="1"/>
      <c r="W959" s="4"/>
      <c r="X959" s="28"/>
      <c r="Y959" s="33"/>
      <c r="Z959" s="33"/>
      <c r="AA959" s="96"/>
      <c r="AB959" s="178"/>
      <c r="AC959" s="33">
        <v>27</v>
      </c>
      <c r="AD959" s="33">
        <v>210</v>
      </c>
      <c r="AE959" s="33" t="s">
        <v>103</v>
      </c>
      <c r="AF959" s="33" t="s">
        <v>103</v>
      </c>
      <c r="AG959" s="33"/>
      <c r="AH959" s="4"/>
      <c r="AI959" s="1"/>
      <c r="AJ959" s="1"/>
      <c r="AK959" s="1"/>
      <c r="AL959" s="5"/>
      <c r="AM959" s="164">
        <f t="shared" si="55"/>
        <v>45920</v>
      </c>
      <c r="AW959" s="96"/>
      <c r="AX959" s="37">
        <f t="shared" si="54"/>
        <v>45924</v>
      </c>
      <c r="AY959" s="182"/>
      <c r="AZ959" s="183"/>
      <c r="BA959" s="182"/>
      <c r="BB959" s="182"/>
      <c r="BC959" s="182"/>
      <c r="BD959" s="1"/>
      <c r="BE959" s="1"/>
      <c r="BF959" s="1"/>
      <c r="BG959" s="182"/>
      <c r="BH959" s="4"/>
      <c r="BI959" s="1"/>
      <c r="BJ959" s="1"/>
      <c r="BK959" s="1"/>
      <c r="BL959" s="31"/>
      <c r="BM959" s="31"/>
      <c r="BN959" s="1"/>
      <c r="BO959" s="1"/>
      <c r="BP959" s="1"/>
      <c r="BQ959" s="1"/>
      <c r="BR959" s="1"/>
      <c r="BS959" s="4"/>
      <c r="BT959" s="37">
        <f t="shared" si="56"/>
        <v>45945</v>
      </c>
      <c r="BU959" s="229"/>
      <c r="BV959" s="183"/>
      <c r="BW959" s="228"/>
      <c r="BX959" s="182"/>
      <c r="BY959" s="182"/>
      <c r="BZ959" s="1"/>
      <c r="CA959" s="1"/>
      <c r="CB959" s="1"/>
      <c r="CC959" s="182"/>
      <c r="CE959" s="1"/>
      <c r="CF959" s="1"/>
      <c r="CG959" s="1"/>
      <c r="CH959" s="1"/>
      <c r="CI959" s="1"/>
      <c r="CJ959" s="1"/>
      <c r="CK959" s="1"/>
      <c r="CL959" s="1"/>
      <c r="CM959" s="1"/>
      <c r="CN959" s="1"/>
      <c r="CO959" s="1"/>
    </row>
    <row r="960" spans="1:93" ht="30" customHeight="1" x14ac:dyDescent="0.2">
      <c r="A960" s="1">
        <v>954</v>
      </c>
      <c r="B960" s="1" t="s">
        <v>405</v>
      </c>
      <c r="C960" s="1" t="s">
        <v>404</v>
      </c>
      <c r="D960" s="1" t="s">
        <v>408</v>
      </c>
      <c r="E960" s="1"/>
      <c r="F960" s="1" t="s">
        <v>74</v>
      </c>
      <c r="G960" s="1">
        <v>2</v>
      </c>
      <c r="H960" s="1" t="s">
        <v>341</v>
      </c>
      <c r="I960" s="1" t="s">
        <v>114</v>
      </c>
      <c r="J960" s="64">
        <v>83812</v>
      </c>
      <c r="K960" s="64">
        <v>64285</v>
      </c>
      <c r="L960" s="29">
        <v>45917</v>
      </c>
      <c r="M960" s="29" t="s">
        <v>4163</v>
      </c>
      <c r="N960" s="1" t="s">
        <v>25</v>
      </c>
      <c r="O960" s="28" t="s">
        <v>225</v>
      </c>
      <c r="P960" s="1" t="s">
        <v>216</v>
      </c>
      <c r="Q960" s="64">
        <v>10</v>
      </c>
      <c r="R960" s="1" t="s">
        <v>410</v>
      </c>
      <c r="T960" s="1" t="s">
        <v>115</v>
      </c>
      <c r="U960" s="1"/>
      <c r="V960" s="1"/>
      <c r="W960" s="4"/>
      <c r="X960" s="28"/>
      <c r="Y960" s="33"/>
      <c r="Z960" s="33"/>
      <c r="AA960" s="96"/>
      <c r="AB960" s="178"/>
      <c r="AC960" s="33">
        <v>26.5</v>
      </c>
      <c r="AD960" s="33">
        <v>200</v>
      </c>
      <c r="AE960" s="33" t="s">
        <v>103</v>
      </c>
      <c r="AF960" s="33" t="s">
        <v>103</v>
      </c>
      <c r="AG960" s="33"/>
      <c r="AH960" s="4"/>
      <c r="AI960" s="1"/>
      <c r="AJ960" s="1"/>
      <c r="AK960" s="1"/>
      <c r="AL960" s="5"/>
      <c r="AM960" s="164">
        <f t="shared" si="55"/>
        <v>45920</v>
      </c>
      <c r="AW960" s="96"/>
      <c r="AX960" s="37">
        <f t="shared" si="54"/>
        <v>45924</v>
      </c>
      <c r="AY960" s="182"/>
      <c r="AZ960" s="183"/>
      <c r="BA960" s="182"/>
      <c r="BB960" s="182"/>
      <c r="BC960" s="182"/>
      <c r="BD960" s="1"/>
      <c r="BE960" s="1"/>
      <c r="BF960" s="1"/>
      <c r="BG960" s="182"/>
      <c r="BH960" s="4"/>
      <c r="BI960" s="1"/>
      <c r="BJ960" s="1"/>
      <c r="BK960" s="1"/>
      <c r="BL960" s="31"/>
      <c r="BM960" s="31"/>
      <c r="BN960" s="1"/>
      <c r="BO960" s="1"/>
      <c r="BP960" s="1"/>
      <c r="BQ960" s="1"/>
      <c r="BR960" s="1"/>
      <c r="BS960" s="4"/>
      <c r="BT960" s="37">
        <f t="shared" si="56"/>
        <v>45945</v>
      </c>
      <c r="BU960" s="229"/>
      <c r="BV960" s="183"/>
      <c r="BW960" s="228"/>
      <c r="BX960" s="182"/>
      <c r="BY960" s="182"/>
      <c r="BZ960" s="1"/>
      <c r="CA960" s="1"/>
      <c r="CB960" s="1"/>
      <c r="CC960" s="182"/>
      <c r="CE960" s="1"/>
      <c r="CF960" s="1"/>
      <c r="CG960" s="1"/>
      <c r="CH960" s="1"/>
      <c r="CI960" s="1"/>
      <c r="CJ960" s="1"/>
      <c r="CK960" s="1"/>
      <c r="CL960" s="1"/>
      <c r="CM960" s="1"/>
      <c r="CN960" s="1"/>
      <c r="CO960" s="1"/>
    </row>
    <row r="961" spans="1:93" ht="30" customHeight="1" x14ac:dyDescent="0.2">
      <c r="A961" s="1">
        <v>955</v>
      </c>
      <c r="B961" s="1" t="s">
        <v>405</v>
      </c>
      <c r="C961" s="1" t="s">
        <v>404</v>
      </c>
      <c r="D961" s="1" t="s">
        <v>408</v>
      </c>
      <c r="E961" s="1"/>
      <c r="F961" s="1" t="s">
        <v>74</v>
      </c>
      <c r="G961" s="1">
        <v>2</v>
      </c>
      <c r="H961" s="1" t="s">
        <v>341</v>
      </c>
      <c r="I961" s="1" t="s">
        <v>114</v>
      </c>
      <c r="J961" s="64">
        <v>66810</v>
      </c>
      <c r="K961" s="64">
        <v>64286</v>
      </c>
      <c r="L961" s="29">
        <v>45917</v>
      </c>
      <c r="M961" s="29" t="s">
        <v>4163</v>
      </c>
      <c r="N961" s="1" t="s">
        <v>25</v>
      </c>
      <c r="O961" s="28" t="s">
        <v>225</v>
      </c>
      <c r="P961" s="1" t="s">
        <v>216</v>
      </c>
      <c r="Q961" s="64">
        <v>9</v>
      </c>
      <c r="R961" s="1" t="s">
        <v>410</v>
      </c>
      <c r="T961" s="1" t="s">
        <v>115</v>
      </c>
      <c r="U961" s="1"/>
      <c r="V961" s="1"/>
      <c r="W961" s="4"/>
      <c r="X961" s="28"/>
      <c r="Y961" s="33"/>
      <c r="Z961" s="33"/>
      <c r="AA961" s="96"/>
      <c r="AB961" s="178"/>
      <c r="AC961" s="33">
        <v>28</v>
      </c>
      <c r="AD961" s="33">
        <v>220</v>
      </c>
      <c r="AE961" s="33" t="s">
        <v>103</v>
      </c>
      <c r="AF961" s="33" t="s">
        <v>103</v>
      </c>
      <c r="AG961" s="33"/>
      <c r="AH961" s="4"/>
      <c r="AI961" s="1"/>
      <c r="AJ961" s="1"/>
      <c r="AK961" s="1"/>
      <c r="AL961" s="5"/>
      <c r="AM961" s="164">
        <f t="shared" si="55"/>
        <v>45920</v>
      </c>
      <c r="AW961" s="96"/>
      <c r="AX961" s="37">
        <f t="shared" si="54"/>
        <v>45924</v>
      </c>
      <c r="AY961" s="182"/>
      <c r="AZ961" s="183"/>
      <c r="BA961" s="182"/>
      <c r="BB961" s="182"/>
      <c r="BC961" s="182"/>
      <c r="BD961" s="1"/>
      <c r="BE961" s="1"/>
      <c r="BF961" s="1"/>
      <c r="BG961" s="182"/>
      <c r="BH961" s="4"/>
      <c r="BI961" s="1"/>
      <c r="BJ961" s="1"/>
      <c r="BK961" s="1"/>
      <c r="BL961" s="31"/>
      <c r="BM961" s="31"/>
      <c r="BN961" s="1"/>
      <c r="BO961" s="1"/>
      <c r="BP961" s="1"/>
      <c r="BQ961" s="1"/>
      <c r="BR961" s="1"/>
      <c r="BS961" s="4"/>
      <c r="BT961" s="37">
        <f t="shared" si="56"/>
        <v>45945</v>
      </c>
      <c r="BU961" s="229"/>
      <c r="BV961" s="183"/>
      <c r="BW961" s="228"/>
      <c r="BX961" s="182"/>
      <c r="BY961" s="182"/>
      <c r="BZ961" s="1"/>
      <c r="CA961" s="1"/>
      <c r="CB961" s="1"/>
      <c r="CC961" s="182"/>
      <c r="CE961" s="1"/>
      <c r="CF961" s="1"/>
      <c r="CG961" s="1"/>
      <c r="CH961" s="1"/>
      <c r="CI961" s="1"/>
      <c r="CJ961" s="1"/>
      <c r="CK961" s="1"/>
      <c r="CL961" s="1"/>
      <c r="CM961" s="1"/>
      <c r="CN961" s="1"/>
      <c r="CO961" s="1"/>
    </row>
    <row r="962" spans="1:93" ht="30" customHeight="1" x14ac:dyDescent="0.2">
      <c r="A962" s="1">
        <v>956</v>
      </c>
      <c r="B962" s="1" t="s">
        <v>405</v>
      </c>
      <c r="C962" s="1" t="s">
        <v>404</v>
      </c>
      <c r="D962" s="1" t="s">
        <v>408</v>
      </c>
      <c r="E962" s="1"/>
      <c r="F962" s="1" t="s">
        <v>74</v>
      </c>
      <c r="G962" s="1">
        <v>2</v>
      </c>
      <c r="H962" s="1" t="s">
        <v>341</v>
      </c>
      <c r="I962" s="1" t="s">
        <v>114</v>
      </c>
      <c r="J962" s="64">
        <v>82712</v>
      </c>
      <c r="K962" s="64">
        <v>64287</v>
      </c>
      <c r="L962" s="29">
        <v>45917</v>
      </c>
      <c r="M962" s="29" t="s">
        <v>4163</v>
      </c>
      <c r="N962" s="1" t="s">
        <v>25</v>
      </c>
      <c r="O962" s="28" t="s">
        <v>225</v>
      </c>
      <c r="P962" s="1" t="s">
        <v>216</v>
      </c>
      <c r="Q962" s="64">
        <v>10</v>
      </c>
      <c r="R962" s="1" t="s">
        <v>410</v>
      </c>
      <c r="T962" s="1" t="s">
        <v>115</v>
      </c>
      <c r="U962" s="1"/>
      <c r="V962" s="1"/>
      <c r="W962" s="4"/>
      <c r="X962" s="28"/>
      <c r="Y962" s="33"/>
      <c r="Z962" s="33"/>
      <c r="AA962" s="96"/>
      <c r="AB962" s="178"/>
      <c r="AC962" s="33">
        <v>27.5</v>
      </c>
      <c r="AD962" s="33">
        <v>230</v>
      </c>
      <c r="AE962" s="33" t="s">
        <v>103</v>
      </c>
      <c r="AF962" s="33" t="s">
        <v>103</v>
      </c>
      <c r="AG962" s="33"/>
      <c r="AH962" s="4"/>
      <c r="AI962" s="1"/>
      <c r="AJ962" s="1"/>
      <c r="AK962" s="1"/>
      <c r="AL962" s="5"/>
      <c r="AM962" s="164">
        <f t="shared" si="55"/>
        <v>45920</v>
      </c>
      <c r="AW962" s="96"/>
      <c r="AX962" s="37">
        <f t="shared" si="54"/>
        <v>45924</v>
      </c>
      <c r="AY962" s="182"/>
      <c r="AZ962" s="183"/>
      <c r="BA962" s="182"/>
      <c r="BB962" s="182"/>
      <c r="BC962" s="182"/>
      <c r="BD962" s="1"/>
      <c r="BE962" s="1"/>
      <c r="BF962" s="1"/>
      <c r="BG962" s="182"/>
      <c r="BH962" s="4"/>
      <c r="BI962" s="1"/>
      <c r="BJ962" s="1"/>
      <c r="BK962" s="1"/>
      <c r="BL962" s="31"/>
      <c r="BM962" s="31"/>
      <c r="BN962" s="1"/>
      <c r="BO962" s="1"/>
      <c r="BP962" s="1"/>
      <c r="BQ962" s="1"/>
      <c r="BR962" s="1"/>
      <c r="BS962" s="4"/>
      <c r="BT962" s="37">
        <f t="shared" si="56"/>
        <v>45945</v>
      </c>
      <c r="BU962" s="229"/>
      <c r="BV962" s="183"/>
      <c r="BW962" s="228"/>
      <c r="BX962" s="182"/>
      <c r="BY962" s="182"/>
      <c r="BZ962" s="1"/>
      <c r="CA962" s="1"/>
      <c r="CB962" s="1"/>
      <c r="CC962" s="182"/>
      <c r="CE962" s="1"/>
      <c r="CF962" s="1"/>
      <c r="CG962" s="1"/>
      <c r="CH962" s="1"/>
      <c r="CI962" s="1"/>
      <c r="CJ962" s="1"/>
      <c r="CK962" s="1"/>
      <c r="CL962" s="1"/>
      <c r="CM962" s="1"/>
      <c r="CN962" s="1"/>
      <c r="CO962" s="1"/>
    </row>
    <row r="963" spans="1:93" ht="30" customHeight="1" x14ac:dyDescent="0.2">
      <c r="A963" s="1">
        <v>957</v>
      </c>
      <c r="B963" s="1" t="s">
        <v>405</v>
      </c>
      <c r="C963" s="1" t="s">
        <v>404</v>
      </c>
      <c r="D963" s="1" t="s">
        <v>408</v>
      </c>
      <c r="E963" s="1"/>
      <c r="F963" s="1" t="s">
        <v>74</v>
      </c>
      <c r="G963" s="1">
        <v>2</v>
      </c>
      <c r="H963" s="1" t="s">
        <v>341</v>
      </c>
      <c r="I963" s="1" t="s">
        <v>114</v>
      </c>
      <c r="J963" s="64">
        <v>83712</v>
      </c>
      <c r="K963" s="64">
        <v>64288</v>
      </c>
      <c r="L963" s="29">
        <v>45917</v>
      </c>
      <c r="M963" s="29" t="s">
        <v>4163</v>
      </c>
      <c r="N963" s="1" t="s">
        <v>25</v>
      </c>
      <c r="O963" s="28" t="s">
        <v>225</v>
      </c>
      <c r="P963" s="1" t="s">
        <v>216</v>
      </c>
      <c r="Q963" s="64">
        <v>10</v>
      </c>
      <c r="R963" s="1" t="s">
        <v>410</v>
      </c>
      <c r="T963" s="1" t="s">
        <v>115</v>
      </c>
      <c r="U963" s="1"/>
      <c r="V963" s="1"/>
      <c r="W963" s="4"/>
      <c r="X963" s="28"/>
      <c r="Y963" s="33"/>
      <c r="Z963" s="33"/>
      <c r="AA963" s="96"/>
      <c r="AB963" s="178"/>
      <c r="AC963" s="33">
        <v>26.5</v>
      </c>
      <c r="AD963" s="33">
        <v>200</v>
      </c>
      <c r="AE963" s="33" t="s">
        <v>103</v>
      </c>
      <c r="AF963" s="33" t="s">
        <v>103</v>
      </c>
      <c r="AG963" s="33"/>
      <c r="AH963" s="4"/>
      <c r="AI963" s="1"/>
      <c r="AJ963" s="1"/>
      <c r="AK963" s="1"/>
      <c r="AL963" s="5"/>
      <c r="AM963" s="164">
        <f t="shared" si="55"/>
        <v>45920</v>
      </c>
      <c r="AW963" s="96"/>
      <c r="AX963" s="37">
        <f t="shared" si="54"/>
        <v>45924</v>
      </c>
      <c r="AY963" s="182"/>
      <c r="AZ963" s="183"/>
      <c r="BA963" s="182"/>
      <c r="BB963" s="182"/>
      <c r="BC963" s="182"/>
      <c r="BD963" s="1"/>
      <c r="BE963" s="1"/>
      <c r="BF963" s="1"/>
      <c r="BG963" s="182"/>
      <c r="BH963" s="4"/>
      <c r="BI963" s="1"/>
      <c r="BJ963" s="1"/>
      <c r="BK963" s="1"/>
      <c r="BL963" s="31"/>
      <c r="BM963" s="31"/>
      <c r="BN963" s="1"/>
      <c r="BO963" s="1"/>
      <c r="BP963" s="1"/>
      <c r="BQ963" s="1"/>
      <c r="BR963" s="1"/>
      <c r="BS963" s="4"/>
      <c r="BT963" s="37">
        <f t="shared" si="56"/>
        <v>45945</v>
      </c>
      <c r="BU963" s="229"/>
      <c r="BV963" s="183"/>
      <c r="BW963" s="228"/>
      <c r="BX963" s="182"/>
      <c r="BY963" s="182"/>
      <c r="BZ963" s="1"/>
      <c r="CA963" s="1"/>
      <c r="CB963" s="1"/>
      <c r="CC963" s="182"/>
      <c r="CE963" s="1"/>
      <c r="CF963" s="1"/>
      <c r="CG963" s="1"/>
      <c r="CH963" s="1"/>
      <c r="CI963" s="1"/>
      <c r="CJ963" s="1"/>
      <c r="CK963" s="1"/>
      <c r="CL963" s="1"/>
      <c r="CM963" s="1"/>
      <c r="CN963" s="1"/>
      <c r="CO963" s="1"/>
    </row>
    <row r="964" spans="1:93" ht="30" customHeight="1" x14ac:dyDescent="0.2">
      <c r="A964" s="1">
        <v>958</v>
      </c>
      <c r="B964" s="1" t="s">
        <v>405</v>
      </c>
      <c r="C964" s="1" t="s">
        <v>404</v>
      </c>
      <c r="D964" s="1" t="s">
        <v>408</v>
      </c>
      <c r="E964" s="1"/>
      <c r="F964" s="1" t="s">
        <v>74</v>
      </c>
      <c r="G964" s="1">
        <v>2</v>
      </c>
      <c r="H964" s="1" t="s">
        <v>341</v>
      </c>
      <c r="I964" s="1" t="s">
        <v>114</v>
      </c>
      <c r="J964" s="64">
        <v>84012</v>
      </c>
      <c r="K964" s="64">
        <v>64289</v>
      </c>
      <c r="L964" s="29">
        <v>45917</v>
      </c>
      <c r="M964" s="29" t="s">
        <v>4163</v>
      </c>
      <c r="N964" s="1" t="s">
        <v>25</v>
      </c>
      <c r="O964" s="28" t="s">
        <v>225</v>
      </c>
      <c r="P964" s="1" t="s">
        <v>216</v>
      </c>
      <c r="Q964" s="64">
        <v>10</v>
      </c>
      <c r="R964" s="1" t="s">
        <v>410</v>
      </c>
      <c r="T964" s="1" t="s">
        <v>115</v>
      </c>
      <c r="U964" s="1"/>
      <c r="V964" s="1"/>
      <c r="W964" s="4"/>
      <c r="X964" s="28"/>
      <c r="Y964" s="33"/>
      <c r="Z964" s="33"/>
      <c r="AA964" s="96"/>
      <c r="AB964" s="178"/>
      <c r="AC964" s="33">
        <v>27.5</v>
      </c>
      <c r="AD964" s="33">
        <v>220</v>
      </c>
      <c r="AE964" s="33" t="s">
        <v>103</v>
      </c>
      <c r="AF964" s="33" t="s">
        <v>103</v>
      </c>
      <c r="AG964" s="33"/>
      <c r="AH964" s="4"/>
      <c r="AI964" s="1"/>
      <c r="AJ964" s="1"/>
      <c r="AK964" s="1"/>
      <c r="AL964" s="5"/>
      <c r="AM964" s="164">
        <f t="shared" si="55"/>
        <v>45920</v>
      </c>
      <c r="AW964" s="96"/>
      <c r="AX964" s="37">
        <f t="shared" si="54"/>
        <v>45924</v>
      </c>
      <c r="AY964" s="182"/>
      <c r="AZ964" s="183"/>
      <c r="BA964" s="182"/>
      <c r="BB964" s="182"/>
      <c r="BC964" s="182"/>
      <c r="BD964" s="1"/>
      <c r="BE964" s="1"/>
      <c r="BF964" s="1"/>
      <c r="BG964" s="182"/>
      <c r="BH964" s="4"/>
      <c r="BI964" s="1"/>
      <c r="BJ964" s="1"/>
      <c r="BK964" s="1"/>
      <c r="BL964" s="31"/>
      <c r="BM964" s="31"/>
      <c r="BN964" s="1"/>
      <c r="BO964" s="1"/>
      <c r="BP964" s="1"/>
      <c r="BQ964" s="1"/>
      <c r="BR964" s="1"/>
      <c r="BS964" s="4"/>
      <c r="BT964" s="37">
        <f t="shared" si="56"/>
        <v>45945</v>
      </c>
      <c r="BU964" s="229"/>
      <c r="BV964" s="183"/>
      <c r="BW964" s="228"/>
      <c r="BX964" s="182"/>
      <c r="BY964" s="182"/>
      <c r="BZ964" s="1"/>
      <c r="CA964" s="1"/>
      <c r="CB964" s="1"/>
      <c r="CC964" s="182"/>
      <c r="CE964" s="1"/>
      <c r="CF964" s="1"/>
      <c r="CG964" s="1"/>
      <c r="CH964" s="1"/>
      <c r="CI964" s="1"/>
      <c r="CJ964" s="1"/>
      <c r="CK964" s="1"/>
      <c r="CL964" s="1"/>
      <c r="CM964" s="1"/>
      <c r="CN964" s="1"/>
      <c r="CO964" s="1"/>
    </row>
    <row r="965" spans="1:93" ht="30" customHeight="1" x14ac:dyDescent="0.2">
      <c r="A965" s="1">
        <v>959</v>
      </c>
      <c r="B965" s="1" t="s">
        <v>405</v>
      </c>
      <c r="C965" s="1" t="s">
        <v>404</v>
      </c>
      <c r="D965" s="1" t="s">
        <v>408</v>
      </c>
      <c r="E965" s="1"/>
      <c r="F965" s="1" t="s">
        <v>74</v>
      </c>
      <c r="G965" s="1">
        <v>2</v>
      </c>
      <c r="H965" s="1" t="s">
        <v>341</v>
      </c>
      <c r="I965" s="1" t="s">
        <v>114</v>
      </c>
      <c r="J965" s="64">
        <v>84212</v>
      </c>
      <c r="K965" s="64">
        <v>64290</v>
      </c>
      <c r="L965" s="29">
        <v>45917</v>
      </c>
      <c r="M965" s="29" t="s">
        <v>4163</v>
      </c>
      <c r="N965" s="1" t="s">
        <v>25</v>
      </c>
      <c r="O965" s="28" t="s">
        <v>225</v>
      </c>
      <c r="P965" s="1" t="s">
        <v>216</v>
      </c>
      <c r="Q965" s="64">
        <v>10</v>
      </c>
      <c r="R965" s="1" t="s">
        <v>410</v>
      </c>
      <c r="T965" s="1" t="s">
        <v>115</v>
      </c>
      <c r="U965" s="1"/>
      <c r="V965" s="1"/>
      <c r="W965" s="4"/>
      <c r="X965" s="28"/>
      <c r="Y965" s="33"/>
      <c r="Z965" s="33"/>
      <c r="AA965" s="96"/>
      <c r="AB965" s="178"/>
      <c r="AC965" s="33">
        <v>28</v>
      </c>
      <c r="AD965" s="33">
        <v>210</v>
      </c>
      <c r="AE965" s="33" t="s">
        <v>103</v>
      </c>
      <c r="AF965" s="33" t="s">
        <v>103</v>
      </c>
      <c r="AG965" s="33"/>
      <c r="AH965" s="4"/>
      <c r="AI965" s="1"/>
      <c r="AJ965" s="1"/>
      <c r="AK965" s="1"/>
      <c r="AL965" s="5"/>
      <c r="AM965" s="164">
        <f t="shared" si="55"/>
        <v>45920</v>
      </c>
      <c r="AW965" s="96"/>
      <c r="AX965" s="37">
        <f t="shared" si="54"/>
        <v>45924</v>
      </c>
      <c r="AY965" s="182"/>
      <c r="AZ965" s="183"/>
      <c r="BA965" s="182"/>
      <c r="BB965" s="182"/>
      <c r="BC965" s="182"/>
      <c r="BD965" s="1"/>
      <c r="BE965" s="1"/>
      <c r="BF965" s="1"/>
      <c r="BG965" s="182"/>
      <c r="BH965" s="4"/>
      <c r="BI965" s="1"/>
      <c r="BJ965" s="1"/>
      <c r="BK965" s="1"/>
      <c r="BL965" s="31"/>
      <c r="BM965" s="31"/>
      <c r="BN965" s="1"/>
      <c r="BO965" s="1"/>
      <c r="BP965" s="1"/>
      <c r="BQ965" s="1"/>
      <c r="BR965" s="1"/>
      <c r="BS965" s="4"/>
      <c r="BT965" s="37">
        <f t="shared" si="56"/>
        <v>45945</v>
      </c>
      <c r="BU965" s="229"/>
      <c r="BV965" s="183"/>
      <c r="BW965" s="228"/>
      <c r="BX965" s="182"/>
      <c r="BY965" s="182"/>
      <c r="BZ965" s="1"/>
      <c r="CA965" s="1"/>
      <c r="CB965" s="1"/>
      <c r="CC965" s="182"/>
      <c r="CE965" s="1"/>
      <c r="CF965" s="1"/>
      <c r="CG965" s="1"/>
      <c r="CH965" s="1"/>
      <c r="CI965" s="1"/>
      <c r="CJ965" s="1"/>
      <c r="CK965" s="1"/>
      <c r="CL965" s="1"/>
      <c r="CM965" s="1"/>
      <c r="CN965" s="1"/>
      <c r="CO965" s="1"/>
    </row>
    <row r="966" spans="1:93" ht="30" customHeight="1" x14ac:dyDescent="0.2">
      <c r="A966" s="1">
        <v>960</v>
      </c>
      <c r="B966" s="1" t="s">
        <v>405</v>
      </c>
      <c r="C966" s="1" t="s">
        <v>404</v>
      </c>
      <c r="D966" s="1" t="s">
        <v>408</v>
      </c>
      <c r="E966" s="1"/>
      <c r="F966" s="1" t="s">
        <v>74</v>
      </c>
      <c r="G966" s="1">
        <v>2</v>
      </c>
      <c r="H966" s="1" t="s">
        <v>341</v>
      </c>
      <c r="I966" s="1" t="s">
        <v>114</v>
      </c>
      <c r="J966" s="64">
        <v>82112</v>
      </c>
      <c r="K966" s="64">
        <v>64291</v>
      </c>
      <c r="L966" s="29">
        <v>45917</v>
      </c>
      <c r="M966" s="29" t="s">
        <v>4163</v>
      </c>
      <c r="N966" s="1" t="s">
        <v>25</v>
      </c>
      <c r="O966" s="28" t="s">
        <v>225</v>
      </c>
      <c r="P966" s="1" t="s">
        <v>216</v>
      </c>
      <c r="Q966" s="64">
        <v>10</v>
      </c>
      <c r="R966" s="1" t="s">
        <v>410</v>
      </c>
      <c r="T966" s="1" t="s">
        <v>115</v>
      </c>
      <c r="U966" s="1"/>
      <c r="V966" s="1"/>
      <c r="W966" s="4"/>
      <c r="X966" s="28"/>
      <c r="Y966" s="33"/>
      <c r="Z966" s="33"/>
      <c r="AA966" s="96"/>
      <c r="AB966" s="178"/>
      <c r="AC966" s="33">
        <v>27.5</v>
      </c>
      <c r="AD966" s="33">
        <v>230</v>
      </c>
      <c r="AE966" s="33" t="s">
        <v>103</v>
      </c>
      <c r="AF966" s="33" t="s">
        <v>103</v>
      </c>
      <c r="AG966" s="33"/>
      <c r="AH966" s="4"/>
      <c r="AI966" s="1"/>
      <c r="AJ966" s="1"/>
      <c r="AK966" s="1"/>
      <c r="AL966" s="5"/>
      <c r="AM966" s="164">
        <f t="shared" si="55"/>
        <v>45920</v>
      </c>
      <c r="AW966" s="96"/>
      <c r="AX966" s="37">
        <f t="shared" si="54"/>
        <v>45924</v>
      </c>
      <c r="AY966" s="182"/>
      <c r="AZ966" s="183"/>
      <c r="BA966" s="182"/>
      <c r="BB966" s="182"/>
      <c r="BC966" s="182"/>
      <c r="BD966" s="1"/>
      <c r="BE966" s="1"/>
      <c r="BF966" s="1"/>
      <c r="BG966" s="182"/>
      <c r="BH966" s="4"/>
      <c r="BI966" s="1"/>
      <c r="BJ966" s="1"/>
      <c r="BK966" s="1"/>
      <c r="BL966" s="31"/>
      <c r="BM966" s="31"/>
      <c r="BN966" s="1"/>
      <c r="BO966" s="1"/>
      <c r="BP966" s="1"/>
      <c r="BQ966" s="1"/>
      <c r="BR966" s="1"/>
      <c r="BS966" s="4"/>
      <c r="BT966" s="37">
        <f t="shared" si="56"/>
        <v>45945</v>
      </c>
      <c r="BU966" s="229"/>
      <c r="BV966" s="183"/>
      <c r="BW966" s="228"/>
      <c r="BX966" s="182"/>
      <c r="BY966" s="182"/>
      <c r="BZ966" s="1"/>
      <c r="CA966" s="1"/>
      <c r="CB966" s="1"/>
      <c r="CC966" s="182"/>
      <c r="CE966" s="1"/>
      <c r="CF966" s="1"/>
      <c r="CG966" s="1"/>
      <c r="CH966" s="1"/>
      <c r="CI966" s="1"/>
      <c r="CJ966" s="1"/>
      <c r="CK966" s="1"/>
      <c r="CL966" s="1"/>
      <c r="CM966" s="1"/>
      <c r="CN966" s="1"/>
      <c r="CO966" s="1"/>
    </row>
    <row r="967" spans="1:93" ht="30" customHeight="1" x14ac:dyDescent="0.2">
      <c r="A967" s="1">
        <v>961</v>
      </c>
      <c r="B967" s="1" t="s">
        <v>405</v>
      </c>
      <c r="C967" s="1" t="s">
        <v>404</v>
      </c>
      <c r="D967" s="1" t="s">
        <v>408</v>
      </c>
      <c r="E967" s="1"/>
      <c r="F967" s="1" t="s">
        <v>74</v>
      </c>
      <c r="G967" s="1">
        <v>2</v>
      </c>
      <c r="H967" s="1" t="s">
        <v>341</v>
      </c>
      <c r="I967" s="1" t="s">
        <v>114</v>
      </c>
      <c r="J967" s="64">
        <v>82612</v>
      </c>
      <c r="K967" s="64">
        <v>64292</v>
      </c>
      <c r="L967" s="29">
        <v>45917</v>
      </c>
      <c r="M967" s="29" t="s">
        <v>4163</v>
      </c>
      <c r="N967" s="1" t="s">
        <v>25</v>
      </c>
      <c r="O967" s="28" t="s">
        <v>225</v>
      </c>
      <c r="P967" s="1" t="s">
        <v>216</v>
      </c>
      <c r="Q967" s="64">
        <v>10</v>
      </c>
      <c r="R967" s="1" t="s">
        <v>410</v>
      </c>
      <c r="T967" s="1" t="s">
        <v>115</v>
      </c>
      <c r="U967" s="1"/>
      <c r="V967" s="1"/>
      <c r="W967" s="4"/>
      <c r="X967" s="28"/>
      <c r="Y967" s="33"/>
      <c r="Z967" s="33"/>
      <c r="AA967" s="96"/>
      <c r="AB967" s="178"/>
      <c r="AC967" s="33">
        <v>26</v>
      </c>
      <c r="AD967" s="33">
        <v>200</v>
      </c>
      <c r="AE967" s="33" t="s">
        <v>103</v>
      </c>
      <c r="AF967" s="33" t="s">
        <v>103</v>
      </c>
      <c r="AG967" s="33"/>
      <c r="AH967" s="4"/>
      <c r="AI967" s="1"/>
      <c r="AJ967" s="1"/>
      <c r="AK967" s="1"/>
      <c r="AL967" s="5"/>
      <c r="AM967" s="164">
        <f t="shared" si="55"/>
        <v>45920</v>
      </c>
      <c r="AW967" s="96"/>
      <c r="AX967" s="37">
        <f t="shared" si="54"/>
        <v>45924</v>
      </c>
      <c r="AY967" s="182"/>
      <c r="AZ967" s="183"/>
      <c r="BA967" s="182"/>
      <c r="BB967" s="182"/>
      <c r="BC967" s="182"/>
      <c r="BD967" s="1"/>
      <c r="BE967" s="1"/>
      <c r="BF967" s="1"/>
      <c r="BG967" s="182"/>
      <c r="BH967" s="4"/>
      <c r="BI967" s="1"/>
      <c r="BJ967" s="1"/>
      <c r="BK967" s="1"/>
      <c r="BL967" s="31"/>
      <c r="BM967" s="31"/>
      <c r="BN967" s="1"/>
      <c r="BO967" s="1"/>
      <c r="BP967" s="1"/>
      <c r="BQ967" s="1"/>
      <c r="BR967" s="1"/>
      <c r="BS967" s="4"/>
      <c r="BT967" s="37">
        <f t="shared" si="56"/>
        <v>45945</v>
      </c>
      <c r="BU967" s="229"/>
      <c r="BV967" s="183"/>
      <c r="BW967" s="228"/>
      <c r="BX967" s="182"/>
      <c r="BY967" s="182"/>
      <c r="BZ967" s="1"/>
      <c r="CA967" s="1"/>
      <c r="CB967" s="1"/>
      <c r="CC967" s="182"/>
      <c r="CE967" s="1"/>
      <c r="CF967" s="1"/>
      <c r="CG967" s="1"/>
      <c r="CH967" s="1"/>
      <c r="CI967" s="1"/>
      <c r="CJ967" s="1"/>
      <c r="CK967" s="1"/>
      <c r="CL967" s="1"/>
      <c r="CM967" s="1"/>
      <c r="CN967" s="1"/>
      <c r="CO967" s="1"/>
    </row>
    <row r="968" spans="1:93" ht="30" customHeight="1" x14ac:dyDescent="0.2">
      <c r="A968" s="1">
        <v>962</v>
      </c>
      <c r="B968" s="1" t="s">
        <v>405</v>
      </c>
      <c r="C968" s="1" t="s">
        <v>404</v>
      </c>
      <c r="D968" s="1" t="s">
        <v>408</v>
      </c>
      <c r="E968" s="1"/>
      <c r="F968" s="1" t="s">
        <v>74</v>
      </c>
      <c r="G968" s="1">
        <v>2</v>
      </c>
      <c r="H968" s="1" t="s">
        <v>341</v>
      </c>
      <c r="I968" s="1" t="s">
        <v>114</v>
      </c>
      <c r="J968" s="64">
        <v>81512</v>
      </c>
      <c r="K968" s="64">
        <v>64293</v>
      </c>
      <c r="L968" s="29">
        <v>45917</v>
      </c>
      <c r="M968" s="29" t="s">
        <v>4163</v>
      </c>
      <c r="N968" s="1" t="s">
        <v>25</v>
      </c>
      <c r="O968" s="28" t="s">
        <v>225</v>
      </c>
      <c r="P968" s="1" t="s">
        <v>216</v>
      </c>
      <c r="Q968" s="64">
        <v>10</v>
      </c>
      <c r="R968" s="1" t="s">
        <v>410</v>
      </c>
      <c r="S968" s="1">
        <v>6</v>
      </c>
      <c r="T968" s="1" t="s">
        <v>115</v>
      </c>
      <c r="U968" s="1"/>
      <c r="V968" s="1"/>
      <c r="W968" s="4"/>
      <c r="X968" s="28"/>
      <c r="Y968" s="33"/>
      <c r="Z968" s="33"/>
      <c r="AA968" s="96"/>
      <c r="AB968" s="178"/>
      <c r="AC968" s="33">
        <v>27.5</v>
      </c>
      <c r="AD968" s="33">
        <v>210</v>
      </c>
      <c r="AE968" s="33" t="s">
        <v>103</v>
      </c>
      <c r="AF968" s="33" t="s">
        <v>103</v>
      </c>
      <c r="AG968" s="33"/>
      <c r="AH968" s="4"/>
      <c r="AI968" s="1"/>
      <c r="AJ968" s="1"/>
      <c r="AK968" s="1"/>
      <c r="AL968" s="5"/>
      <c r="AM968" s="164">
        <f t="shared" si="55"/>
        <v>45920</v>
      </c>
      <c r="AW968" s="96"/>
      <c r="AX968" s="37">
        <f t="shared" si="54"/>
        <v>45924</v>
      </c>
      <c r="AY968" s="182" t="s">
        <v>422</v>
      </c>
      <c r="AZ968" s="183"/>
      <c r="BA968" s="182">
        <v>46</v>
      </c>
      <c r="BB968" s="182">
        <v>45.6</v>
      </c>
      <c r="BC968" s="182">
        <v>43.9</v>
      </c>
      <c r="BD968" s="1"/>
      <c r="BE968" s="1"/>
      <c r="BF968" s="1"/>
      <c r="BG968" s="182">
        <f>AVERAGE(BA968:BC975)</f>
        <v>45.166666666666664</v>
      </c>
      <c r="BH968" s="4"/>
      <c r="BI968" s="1"/>
      <c r="BJ968" s="1"/>
      <c r="BK968" s="1"/>
      <c r="BL968" s="31"/>
      <c r="BM968" s="31"/>
      <c r="BN968" s="1"/>
      <c r="BO968" s="1"/>
      <c r="BP968" s="1"/>
      <c r="BQ968" s="1"/>
      <c r="BR968" s="1"/>
      <c r="BS968" s="4"/>
      <c r="BT968" s="37">
        <f t="shared" si="56"/>
        <v>45945</v>
      </c>
      <c r="BU968" s="229" t="s">
        <v>422</v>
      </c>
      <c r="BV968" s="183"/>
      <c r="BW968" s="228">
        <v>52.3</v>
      </c>
      <c r="BX968" s="182">
        <v>53.4</v>
      </c>
      <c r="BY968" s="182">
        <v>55.4</v>
      </c>
      <c r="BZ968" s="1"/>
      <c r="CA968" s="1"/>
      <c r="CB968" s="1"/>
      <c r="CC968" s="182">
        <f>AVERAGE(BW968:BY975)</f>
        <v>53.699999999999996</v>
      </c>
      <c r="CE968" s="1"/>
      <c r="CF968" s="1"/>
      <c r="CG968" s="1"/>
      <c r="CH968" s="1"/>
      <c r="CI968" s="1"/>
      <c r="CJ968" s="1"/>
      <c r="CK968" s="1"/>
      <c r="CL968" s="1"/>
      <c r="CM968" s="1"/>
      <c r="CN968" s="1"/>
      <c r="CO968" s="1"/>
    </row>
    <row r="969" spans="1:93" ht="30" customHeight="1" x14ac:dyDescent="0.2">
      <c r="A969" s="1">
        <v>963</v>
      </c>
      <c r="B969" s="1" t="s">
        <v>405</v>
      </c>
      <c r="C969" s="1" t="s">
        <v>404</v>
      </c>
      <c r="D969" s="1" t="s">
        <v>408</v>
      </c>
      <c r="E969" s="1"/>
      <c r="F969" s="1" t="s">
        <v>74</v>
      </c>
      <c r="G969" s="1">
        <v>2</v>
      </c>
      <c r="H969" s="1" t="s">
        <v>341</v>
      </c>
      <c r="I969" s="1" t="s">
        <v>114</v>
      </c>
      <c r="J969" s="64">
        <v>69410</v>
      </c>
      <c r="K969" s="64">
        <v>64294</v>
      </c>
      <c r="L969" s="29">
        <v>45917</v>
      </c>
      <c r="M969" s="29" t="s">
        <v>4163</v>
      </c>
      <c r="N969" s="1" t="s">
        <v>25</v>
      </c>
      <c r="O969" s="28" t="s">
        <v>225</v>
      </c>
      <c r="P969" s="1" t="s">
        <v>216</v>
      </c>
      <c r="Q969" s="64">
        <v>9</v>
      </c>
      <c r="R969" s="1" t="s">
        <v>410</v>
      </c>
      <c r="T969" s="1" t="s">
        <v>115</v>
      </c>
      <c r="U969" s="1"/>
      <c r="V969" s="1"/>
      <c r="W969" s="4"/>
      <c r="X969" s="28"/>
      <c r="Y969" s="33"/>
      <c r="Z969" s="33"/>
      <c r="AA969" s="96"/>
      <c r="AB969" s="178"/>
      <c r="AC969" s="33">
        <v>28</v>
      </c>
      <c r="AD969" s="33">
        <v>230</v>
      </c>
      <c r="AE969" s="33" t="s">
        <v>103</v>
      </c>
      <c r="AF969" s="33" t="s">
        <v>103</v>
      </c>
      <c r="AG969" s="33"/>
      <c r="AH969" s="4"/>
      <c r="AI969" s="1"/>
      <c r="AJ969" s="1"/>
      <c r="AK969" s="1"/>
      <c r="AL969" s="5"/>
      <c r="AM969" s="164">
        <f t="shared" si="55"/>
        <v>45920</v>
      </c>
      <c r="AW969" s="96"/>
      <c r="AX969" s="37">
        <f t="shared" ref="AX969:AX1032" si="57">IF(L969=0, 0,L969+7)</f>
        <v>45924</v>
      </c>
      <c r="AY969" s="182"/>
      <c r="AZ969" s="183"/>
      <c r="BA969" s="182"/>
      <c r="BB969" s="182"/>
      <c r="BC969" s="182"/>
      <c r="BD969" s="1"/>
      <c r="BE969" s="1"/>
      <c r="BF969" s="1"/>
      <c r="BG969" s="182"/>
      <c r="BH969" s="4"/>
      <c r="BI969" s="1"/>
      <c r="BJ969" s="1"/>
      <c r="BK969" s="1"/>
      <c r="BL969" s="31"/>
      <c r="BM969" s="31"/>
      <c r="BN969" s="1"/>
      <c r="BO969" s="1"/>
      <c r="BP969" s="1"/>
      <c r="BQ969" s="1"/>
      <c r="BR969" s="1"/>
      <c r="BS969" s="4"/>
      <c r="BT969" s="37">
        <f t="shared" si="56"/>
        <v>45945</v>
      </c>
      <c r="BU969" s="229"/>
      <c r="BV969" s="183"/>
      <c r="BW969" s="228"/>
      <c r="BX969" s="182"/>
      <c r="BY969" s="182"/>
      <c r="BZ969" s="1"/>
      <c r="CA969" s="1"/>
      <c r="CB969" s="1"/>
      <c r="CC969" s="182"/>
      <c r="CE969" s="1"/>
      <c r="CF969" s="1"/>
      <c r="CG969" s="1"/>
      <c r="CH969" s="1"/>
      <c r="CI969" s="1"/>
      <c r="CJ969" s="1"/>
      <c r="CK969" s="1"/>
      <c r="CL969" s="1"/>
      <c r="CM969" s="1"/>
      <c r="CN969" s="1"/>
      <c r="CO969" s="1"/>
    </row>
    <row r="970" spans="1:93" ht="30" customHeight="1" x14ac:dyDescent="0.2">
      <c r="A970" s="1">
        <v>964</v>
      </c>
      <c r="B970" s="1" t="s">
        <v>405</v>
      </c>
      <c r="C970" s="1" t="s">
        <v>404</v>
      </c>
      <c r="D970" s="1" t="s">
        <v>408</v>
      </c>
      <c r="E970" s="1"/>
      <c r="F970" s="1" t="s">
        <v>74</v>
      </c>
      <c r="G970" s="1">
        <v>2</v>
      </c>
      <c r="H970" s="1" t="s">
        <v>341</v>
      </c>
      <c r="I970" s="1" t="s">
        <v>114</v>
      </c>
      <c r="J970" s="64">
        <v>70010</v>
      </c>
      <c r="K970" s="64">
        <v>64295</v>
      </c>
      <c r="L970" s="29">
        <v>45917</v>
      </c>
      <c r="M970" s="29" t="s">
        <v>4163</v>
      </c>
      <c r="N970" s="1" t="s">
        <v>25</v>
      </c>
      <c r="O970" s="28" t="s">
        <v>225</v>
      </c>
      <c r="P970" s="1" t="s">
        <v>216</v>
      </c>
      <c r="Q970" s="64">
        <v>9</v>
      </c>
      <c r="R970" s="1" t="s">
        <v>410</v>
      </c>
      <c r="T970" s="1" t="s">
        <v>115</v>
      </c>
      <c r="U970" s="1"/>
      <c r="V970" s="1"/>
      <c r="W970" s="4"/>
      <c r="X970" s="28"/>
      <c r="Y970" s="33"/>
      <c r="Z970" s="33"/>
      <c r="AA970" s="96"/>
      <c r="AB970" s="178"/>
      <c r="AC970" s="33">
        <v>27.5</v>
      </c>
      <c r="AD970" s="33">
        <v>220</v>
      </c>
      <c r="AE970" s="33" t="s">
        <v>103</v>
      </c>
      <c r="AF970" s="33" t="s">
        <v>103</v>
      </c>
      <c r="AG970" s="33"/>
      <c r="AH970" s="4"/>
      <c r="AI970" s="1"/>
      <c r="AJ970" s="1"/>
      <c r="AK970" s="1"/>
      <c r="AL970" s="5"/>
      <c r="AM970" s="164">
        <f t="shared" si="55"/>
        <v>45920</v>
      </c>
      <c r="AW970" s="96"/>
      <c r="AX970" s="37">
        <f t="shared" si="57"/>
        <v>45924</v>
      </c>
      <c r="AY970" s="182"/>
      <c r="AZ970" s="183"/>
      <c r="BA970" s="182"/>
      <c r="BB970" s="182"/>
      <c r="BC970" s="182"/>
      <c r="BD970" s="1"/>
      <c r="BE970" s="1"/>
      <c r="BF970" s="1"/>
      <c r="BG970" s="182"/>
      <c r="BH970" s="4"/>
      <c r="BI970" s="1"/>
      <c r="BJ970" s="1"/>
      <c r="BK970" s="1"/>
      <c r="BL970" s="31"/>
      <c r="BM970" s="31"/>
      <c r="BN970" s="1"/>
      <c r="BO970" s="1"/>
      <c r="BP970" s="1"/>
      <c r="BQ970" s="1"/>
      <c r="BR970" s="1"/>
      <c r="BS970" s="4"/>
      <c r="BT970" s="37">
        <f t="shared" si="56"/>
        <v>45945</v>
      </c>
      <c r="BU970" s="229"/>
      <c r="BV970" s="183"/>
      <c r="BW970" s="228"/>
      <c r="BX970" s="182"/>
      <c r="BY970" s="182"/>
      <c r="BZ970" s="1"/>
      <c r="CA970" s="1"/>
      <c r="CB970" s="1"/>
      <c r="CC970" s="182"/>
      <c r="CE970" s="1"/>
      <c r="CF970" s="1"/>
      <c r="CG970" s="1"/>
      <c r="CH970" s="1"/>
      <c r="CI970" s="1"/>
      <c r="CJ970" s="1"/>
      <c r="CK970" s="1"/>
      <c r="CL970" s="1"/>
      <c r="CM970" s="1"/>
      <c r="CN970" s="1"/>
      <c r="CO970" s="1"/>
    </row>
    <row r="971" spans="1:93" ht="30" customHeight="1" x14ac:dyDescent="0.2">
      <c r="A971" s="1">
        <v>965</v>
      </c>
      <c r="B971" s="1" t="s">
        <v>405</v>
      </c>
      <c r="C971" s="1" t="s">
        <v>404</v>
      </c>
      <c r="D971" s="1" t="s">
        <v>408</v>
      </c>
      <c r="E971" s="1"/>
      <c r="F971" s="1" t="s">
        <v>74</v>
      </c>
      <c r="G971" s="1">
        <v>2</v>
      </c>
      <c r="H971" s="1" t="s">
        <v>341</v>
      </c>
      <c r="I971" s="1" t="s">
        <v>114</v>
      </c>
      <c r="J971" s="64">
        <v>66010</v>
      </c>
      <c r="K971" s="64">
        <v>64296</v>
      </c>
      <c r="L971" s="29">
        <v>45917</v>
      </c>
      <c r="M971" s="29" t="s">
        <v>4163</v>
      </c>
      <c r="N971" s="1" t="s">
        <v>25</v>
      </c>
      <c r="O971" s="28" t="s">
        <v>225</v>
      </c>
      <c r="P971" s="1" t="s">
        <v>216</v>
      </c>
      <c r="Q971" s="64">
        <v>9</v>
      </c>
      <c r="R971" s="1" t="s">
        <v>410</v>
      </c>
      <c r="T971" s="1" t="s">
        <v>115</v>
      </c>
      <c r="U971" s="1"/>
      <c r="V971" s="1"/>
      <c r="W971" s="4"/>
      <c r="X971" s="28"/>
      <c r="Y971" s="33"/>
      <c r="Z971" s="33"/>
      <c r="AA971" s="96"/>
      <c r="AB971" s="178"/>
      <c r="AC971" s="33">
        <v>26</v>
      </c>
      <c r="AD971" s="33">
        <v>230</v>
      </c>
      <c r="AE971" s="33" t="s">
        <v>103</v>
      </c>
      <c r="AF971" s="33" t="s">
        <v>103</v>
      </c>
      <c r="AG971" s="33"/>
      <c r="AH971" s="4"/>
      <c r="AI971" s="1"/>
      <c r="AJ971" s="1"/>
      <c r="AK971" s="1"/>
      <c r="AL971" s="5"/>
      <c r="AM971" s="164">
        <f t="shared" si="55"/>
        <v>45920</v>
      </c>
      <c r="AW971" s="96"/>
      <c r="AX971" s="37">
        <f t="shared" si="57"/>
        <v>45924</v>
      </c>
      <c r="AY971" s="182"/>
      <c r="AZ971" s="183"/>
      <c r="BA971" s="182"/>
      <c r="BB971" s="182"/>
      <c r="BC971" s="182"/>
      <c r="BD971" s="1"/>
      <c r="BE971" s="1"/>
      <c r="BF971" s="1"/>
      <c r="BG971" s="182"/>
      <c r="BH971" s="4"/>
      <c r="BI971" s="1"/>
      <c r="BJ971" s="1"/>
      <c r="BK971" s="1"/>
      <c r="BL971" s="31"/>
      <c r="BM971" s="31"/>
      <c r="BN971" s="1"/>
      <c r="BO971" s="1"/>
      <c r="BP971" s="1"/>
      <c r="BQ971" s="1"/>
      <c r="BR971" s="1"/>
      <c r="BS971" s="4"/>
      <c r="BT971" s="37">
        <f t="shared" si="56"/>
        <v>45945</v>
      </c>
      <c r="BU971" s="229"/>
      <c r="BV971" s="183"/>
      <c r="BW971" s="228"/>
      <c r="BX971" s="182"/>
      <c r="BY971" s="182"/>
      <c r="BZ971" s="1"/>
      <c r="CA971" s="1"/>
      <c r="CB971" s="1"/>
      <c r="CC971" s="182"/>
      <c r="CE971" s="1"/>
      <c r="CF971" s="1"/>
      <c r="CG971" s="1"/>
      <c r="CH971" s="1"/>
      <c r="CI971" s="1"/>
      <c r="CJ971" s="1"/>
      <c r="CK971" s="1"/>
      <c r="CL971" s="1"/>
      <c r="CM971" s="1"/>
      <c r="CN971" s="1"/>
      <c r="CO971" s="1"/>
    </row>
    <row r="972" spans="1:93" ht="30" customHeight="1" x14ac:dyDescent="0.2">
      <c r="A972" s="1">
        <v>966</v>
      </c>
      <c r="B972" s="1" t="s">
        <v>405</v>
      </c>
      <c r="C972" s="1" t="s">
        <v>404</v>
      </c>
      <c r="D972" s="1" t="s">
        <v>408</v>
      </c>
      <c r="E972" s="1"/>
      <c r="F972" s="1" t="s">
        <v>74</v>
      </c>
      <c r="G972" s="1">
        <v>2</v>
      </c>
      <c r="H972" s="1" t="s">
        <v>341</v>
      </c>
      <c r="I972" s="1" t="s">
        <v>114</v>
      </c>
      <c r="J972" s="64">
        <v>78412</v>
      </c>
      <c r="K972" s="64">
        <v>64297</v>
      </c>
      <c r="L972" s="29">
        <v>45917</v>
      </c>
      <c r="M972" s="29" t="s">
        <v>4163</v>
      </c>
      <c r="N972" s="1" t="s">
        <v>25</v>
      </c>
      <c r="O972" s="28" t="s">
        <v>225</v>
      </c>
      <c r="P972" s="1" t="s">
        <v>216</v>
      </c>
      <c r="Q972" s="64">
        <v>10</v>
      </c>
      <c r="R972" s="1" t="s">
        <v>410</v>
      </c>
      <c r="T972" s="1" t="s">
        <v>115</v>
      </c>
      <c r="U972" s="1"/>
      <c r="V972" s="1"/>
      <c r="W972" s="4"/>
      <c r="X972" s="28"/>
      <c r="Y972" s="33"/>
      <c r="Z972" s="33"/>
      <c r="AA972" s="96"/>
      <c r="AB972" s="178"/>
      <c r="AC972" s="33">
        <v>26.5</v>
      </c>
      <c r="AD972" s="33">
        <v>220</v>
      </c>
      <c r="AE972" s="33" t="s">
        <v>103</v>
      </c>
      <c r="AF972" s="33" t="s">
        <v>103</v>
      </c>
      <c r="AG972" s="33"/>
      <c r="AH972" s="4"/>
      <c r="AI972" s="1"/>
      <c r="AJ972" s="1"/>
      <c r="AK972" s="1"/>
      <c r="AL972" s="5"/>
      <c r="AM972" s="164">
        <f t="shared" si="55"/>
        <v>45920</v>
      </c>
      <c r="AW972" s="96"/>
      <c r="AX972" s="37">
        <f t="shared" si="57"/>
        <v>45924</v>
      </c>
      <c r="AY972" s="182"/>
      <c r="AZ972" s="183"/>
      <c r="BA972" s="182"/>
      <c r="BB972" s="182"/>
      <c r="BC972" s="182"/>
      <c r="BD972" s="1"/>
      <c r="BE972" s="1"/>
      <c r="BF972" s="1"/>
      <c r="BG972" s="182"/>
      <c r="BH972" s="4"/>
      <c r="BI972" s="1"/>
      <c r="BJ972" s="1"/>
      <c r="BK972" s="1"/>
      <c r="BL972" s="31"/>
      <c r="BM972" s="31"/>
      <c r="BN972" s="1"/>
      <c r="BO972" s="1"/>
      <c r="BP972" s="1"/>
      <c r="BQ972" s="1"/>
      <c r="BR972" s="1"/>
      <c r="BS972" s="4"/>
      <c r="BT972" s="37">
        <f t="shared" si="56"/>
        <v>45945</v>
      </c>
      <c r="BU972" s="229"/>
      <c r="BV972" s="183"/>
      <c r="BW972" s="228"/>
      <c r="BX972" s="182"/>
      <c r="BY972" s="182"/>
      <c r="BZ972" s="1"/>
      <c r="CA972" s="1"/>
      <c r="CB972" s="1"/>
      <c r="CC972" s="182"/>
      <c r="CE972" s="1"/>
      <c r="CF972" s="1"/>
      <c r="CG972" s="1"/>
      <c r="CH972" s="1"/>
      <c r="CI972" s="1"/>
      <c r="CJ972" s="1"/>
      <c r="CK972" s="1"/>
      <c r="CL972" s="1"/>
      <c r="CM972" s="1"/>
      <c r="CN972" s="1"/>
      <c r="CO972" s="1"/>
    </row>
    <row r="973" spans="1:93" ht="30" customHeight="1" x14ac:dyDescent="0.2">
      <c r="A973" s="1">
        <v>967</v>
      </c>
      <c r="B973" s="1" t="s">
        <v>405</v>
      </c>
      <c r="C973" s="1" t="s">
        <v>404</v>
      </c>
      <c r="D973" s="1" t="s">
        <v>408</v>
      </c>
      <c r="E973" s="1"/>
      <c r="F973" s="1" t="s">
        <v>74</v>
      </c>
      <c r="G973" s="1">
        <v>2</v>
      </c>
      <c r="H973" s="1" t="s">
        <v>341</v>
      </c>
      <c r="I973" s="1" t="s">
        <v>114</v>
      </c>
      <c r="J973" s="64">
        <v>82512</v>
      </c>
      <c r="K973" s="64">
        <v>64298</v>
      </c>
      <c r="L973" s="29">
        <v>45917</v>
      </c>
      <c r="M973" s="29" t="s">
        <v>4163</v>
      </c>
      <c r="N973" s="1" t="s">
        <v>25</v>
      </c>
      <c r="O973" s="28" t="s">
        <v>225</v>
      </c>
      <c r="P973" s="1" t="s">
        <v>216</v>
      </c>
      <c r="Q973" s="64">
        <v>10</v>
      </c>
      <c r="R973" s="1" t="s">
        <v>410</v>
      </c>
      <c r="T973" s="1" t="s">
        <v>115</v>
      </c>
      <c r="U973" s="1"/>
      <c r="V973" s="1"/>
      <c r="W973" s="4"/>
      <c r="X973" s="28"/>
      <c r="Y973" s="33"/>
      <c r="Z973" s="33"/>
      <c r="AA973" s="96"/>
      <c r="AB973" s="178"/>
      <c r="AC973" s="33">
        <v>28.5</v>
      </c>
      <c r="AD973" s="33">
        <v>210</v>
      </c>
      <c r="AE973" s="33" t="s">
        <v>103</v>
      </c>
      <c r="AF973" s="33" t="s">
        <v>103</v>
      </c>
      <c r="AG973" s="33"/>
      <c r="AH973" s="4"/>
      <c r="AI973" s="1"/>
      <c r="AJ973" s="1"/>
      <c r="AK973" s="1"/>
      <c r="AL973" s="5"/>
      <c r="AM973" s="164">
        <f t="shared" si="55"/>
        <v>45920</v>
      </c>
      <c r="AW973" s="96"/>
      <c r="AX973" s="37">
        <f t="shared" si="57"/>
        <v>45924</v>
      </c>
      <c r="AY973" s="182"/>
      <c r="AZ973" s="183"/>
      <c r="BA973" s="182"/>
      <c r="BB973" s="182"/>
      <c r="BC973" s="182"/>
      <c r="BD973" s="1"/>
      <c r="BE973" s="1"/>
      <c r="BF973" s="1"/>
      <c r="BG973" s="182"/>
      <c r="BH973" s="4"/>
      <c r="BI973" s="1"/>
      <c r="BJ973" s="1"/>
      <c r="BK973" s="1"/>
      <c r="BL973" s="31"/>
      <c r="BM973" s="31"/>
      <c r="BN973" s="1"/>
      <c r="BO973" s="1"/>
      <c r="BP973" s="1"/>
      <c r="BQ973" s="1"/>
      <c r="BR973" s="1"/>
      <c r="BS973" s="4"/>
      <c r="BT973" s="37">
        <f t="shared" si="56"/>
        <v>45945</v>
      </c>
      <c r="BU973" s="229"/>
      <c r="BV973" s="183"/>
      <c r="BW973" s="228"/>
      <c r="BX973" s="182"/>
      <c r="BY973" s="182"/>
      <c r="BZ973" s="1"/>
      <c r="CA973" s="1"/>
      <c r="CB973" s="1"/>
      <c r="CC973" s="182"/>
      <c r="CE973" s="1"/>
      <c r="CF973" s="1"/>
      <c r="CG973" s="1"/>
      <c r="CH973" s="1"/>
      <c r="CI973" s="1"/>
      <c r="CJ973" s="1"/>
      <c r="CK973" s="1"/>
      <c r="CL973" s="1"/>
      <c r="CM973" s="1"/>
      <c r="CN973" s="1"/>
      <c r="CO973" s="1"/>
    </row>
    <row r="974" spans="1:93" ht="30" customHeight="1" x14ac:dyDescent="0.2">
      <c r="A974" s="1">
        <v>968</v>
      </c>
      <c r="B974" s="1" t="s">
        <v>405</v>
      </c>
      <c r="C974" s="1" t="s">
        <v>404</v>
      </c>
      <c r="D974" s="1" t="s">
        <v>408</v>
      </c>
      <c r="E974" s="1"/>
      <c r="F974" s="1" t="s">
        <v>74</v>
      </c>
      <c r="G974" s="1">
        <v>2</v>
      </c>
      <c r="H974" s="1" t="s">
        <v>341</v>
      </c>
      <c r="I974" s="1" t="s">
        <v>114</v>
      </c>
      <c r="J974" s="64">
        <v>62810</v>
      </c>
      <c r="K974" s="64">
        <v>64299</v>
      </c>
      <c r="L974" s="29">
        <v>45917</v>
      </c>
      <c r="M974" s="29" t="s">
        <v>4163</v>
      </c>
      <c r="N974" s="1" t="s">
        <v>25</v>
      </c>
      <c r="O974" s="28" t="s">
        <v>225</v>
      </c>
      <c r="P974" s="1" t="s">
        <v>216</v>
      </c>
      <c r="Q974" s="64">
        <v>9</v>
      </c>
      <c r="R974" s="1" t="s">
        <v>410</v>
      </c>
      <c r="T974" s="1" t="s">
        <v>115</v>
      </c>
      <c r="U974" s="1"/>
      <c r="V974" s="1"/>
      <c r="W974" s="4"/>
      <c r="X974" s="28"/>
      <c r="Y974" s="33"/>
      <c r="Z974" s="33"/>
      <c r="AA974" s="96"/>
      <c r="AB974" s="178"/>
      <c r="AC974" s="33">
        <v>26.5</v>
      </c>
      <c r="AD974" s="33">
        <v>200</v>
      </c>
      <c r="AE974" s="33" t="s">
        <v>103</v>
      </c>
      <c r="AF974" s="33" t="s">
        <v>103</v>
      </c>
      <c r="AG974" s="33"/>
      <c r="AH974" s="4"/>
      <c r="AI974" s="1"/>
      <c r="AJ974" s="1"/>
      <c r="AK974" s="1"/>
      <c r="AL974" s="5"/>
      <c r="AM974" s="164">
        <f t="shared" si="55"/>
        <v>45920</v>
      </c>
      <c r="AW974" s="96"/>
      <c r="AX974" s="37">
        <f t="shared" si="57"/>
        <v>45924</v>
      </c>
      <c r="AY974" s="182"/>
      <c r="AZ974" s="183"/>
      <c r="BA974" s="182"/>
      <c r="BB974" s="182"/>
      <c r="BC974" s="182"/>
      <c r="BD974" s="1"/>
      <c r="BE974" s="1"/>
      <c r="BF974" s="1"/>
      <c r="BG974" s="182"/>
      <c r="BH974" s="4"/>
      <c r="BI974" s="1"/>
      <c r="BJ974" s="1"/>
      <c r="BK974" s="1"/>
      <c r="BL974" s="31"/>
      <c r="BM974" s="31"/>
      <c r="BN974" s="1"/>
      <c r="BO974" s="1"/>
      <c r="BP974" s="1"/>
      <c r="BQ974" s="1"/>
      <c r="BR974" s="1"/>
      <c r="BS974" s="4"/>
      <c r="BT974" s="37">
        <f t="shared" si="56"/>
        <v>45945</v>
      </c>
      <c r="BU974" s="229"/>
      <c r="BV974" s="183"/>
      <c r="BW974" s="228"/>
      <c r="BX974" s="182"/>
      <c r="BY974" s="182"/>
      <c r="BZ974" s="1"/>
      <c r="CA974" s="1"/>
      <c r="CB974" s="1"/>
      <c r="CC974" s="182"/>
      <c r="CE974" s="1"/>
      <c r="CF974" s="1"/>
      <c r="CG974" s="1"/>
      <c r="CH974" s="1"/>
      <c r="CI974" s="1"/>
      <c r="CJ974" s="1"/>
      <c r="CK974" s="1"/>
      <c r="CL974" s="1"/>
      <c r="CM974" s="1"/>
      <c r="CN974" s="1"/>
      <c r="CO974" s="1"/>
    </row>
    <row r="975" spans="1:93" ht="30" customHeight="1" x14ac:dyDescent="0.2">
      <c r="A975" s="1">
        <v>969</v>
      </c>
      <c r="B975" s="1" t="s">
        <v>405</v>
      </c>
      <c r="C975" s="1" t="s">
        <v>404</v>
      </c>
      <c r="D975" s="1" t="s">
        <v>408</v>
      </c>
      <c r="E975" s="1"/>
      <c r="F975" s="1" t="s">
        <v>74</v>
      </c>
      <c r="G975" s="1">
        <v>2</v>
      </c>
      <c r="H975" s="1" t="s">
        <v>341</v>
      </c>
      <c r="I975" s="1" t="s">
        <v>114</v>
      </c>
      <c r="J975" s="64">
        <v>83412</v>
      </c>
      <c r="K975" s="64">
        <v>64300</v>
      </c>
      <c r="L975" s="29">
        <v>45917</v>
      </c>
      <c r="M975" s="29" t="s">
        <v>4163</v>
      </c>
      <c r="N975" s="1" t="s">
        <v>25</v>
      </c>
      <c r="O975" s="28" t="s">
        <v>225</v>
      </c>
      <c r="P975" s="1" t="s">
        <v>216</v>
      </c>
      <c r="Q975" s="64">
        <v>10</v>
      </c>
      <c r="R975" s="1" t="s">
        <v>410</v>
      </c>
      <c r="T975" s="1" t="s">
        <v>115</v>
      </c>
      <c r="U975" s="1"/>
      <c r="V975" s="1"/>
      <c r="W975" s="4"/>
      <c r="X975" s="28"/>
      <c r="Y975" s="33"/>
      <c r="Z975" s="33"/>
      <c r="AA975" s="96"/>
      <c r="AB975" s="178"/>
      <c r="AC975" s="33">
        <v>27</v>
      </c>
      <c r="AD975" s="33">
        <v>210</v>
      </c>
      <c r="AE975" s="33" t="s">
        <v>103</v>
      </c>
      <c r="AF975" s="33" t="s">
        <v>103</v>
      </c>
      <c r="AG975" s="33"/>
      <c r="AH975" s="4"/>
      <c r="AI975" s="1"/>
      <c r="AJ975" s="1"/>
      <c r="AK975" s="1"/>
      <c r="AL975" s="5"/>
      <c r="AM975" s="164">
        <f t="shared" si="55"/>
        <v>45920</v>
      </c>
      <c r="AW975" s="96"/>
      <c r="AX975" s="37">
        <f t="shared" si="57"/>
        <v>45924</v>
      </c>
      <c r="AY975" s="182"/>
      <c r="AZ975" s="183"/>
      <c r="BA975" s="182"/>
      <c r="BB975" s="182"/>
      <c r="BC975" s="182"/>
      <c r="BD975" s="1"/>
      <c r="BE975" s="1"/>
      <c r="BF975" s="1"/>
      <c r="BG975" s="182"/>
      <c r="BH975" s="4"/>
      <c r="BI975" s="1"/>
      <c r="BJ975" s="1"/>
      <c r="BK975" s="1"/>
      <c r="BL975" s="31"/>
      <c r="BM975" s="31"/>
      <c r="BN975" s="1"/>
      <c r="BO975" s="1"/>
      <c r="BP975" s="1"/>
      <c r="BQ975" s="1"/>
      <c r="BR975" s="1"/>
      <c r="BS975" s="4"/>
      <c r="BT975" s="37">
        <f t="shared" si="56"/>
        <v>45945</v>
      </c>
      <c r="BU975" s="229"/>
      <c r="BV975" s="183"/>
      <c r="BW975" s="228"/>
      <c r="BX975" s="182"/>
      <c r="BY975" s="182"/>
      <c r="BZ975" s="1"/>
      <c r="CA975" s="1"/>
      <c r="CB975" s="1"/>
      <c r="CC975" s="182"/>
      <c r="CE975" s="1"/>
      <c r="CF975" s="1"/>
      <c r="CG975" s="1"/>
      <c r="CH975" s="1"/>
      <c r="CI975" s="1"/>
      <c r="CJ975" s="1"/>
      <c r="CK975" s="1"/>
      <c r="CL975" s="1"/>
      <c r="CM975" s="1"/>
      <c r="CN975" s="1"/>
      <c r="CO975" s="1"/>
    </row>
    <row r="976" spans="1:93" ht="30" customHeight="1" x14ac:dyDescent="0.2">
      <c r="A976" s="1">
        <v>970</v>
      </c>
      <c r="B976" s="1" t="s">
        <v>405</v>
      </c>
      <c r="C976" s="1" t="s">
        <v>404</v>
      </c>
      <c r="D976" s="1" t="s">
        <v>408</v>
      </c>
      <c r="E976" s="1"/>
      <c r="F976" s="1" t="s">
        <v>74</v>
      </c>
      <c r="G976" s="1">
        <v>2</v>
      </c>
      <c r="H976" s="1" t="s">
        <v>341</v>
      </c>
      <c r="I976" s="1" t="s">
        <v>114</v>
      </c>
      <c r="J976" s="64">
        <v>83612</v>
      </c>
      <c r="K976" s="64">
        <v>64301</v>
      </c>
      <c r="L976" s="29">
        <v>45917</v>
      </c>
      <c r="M976" s="29" t="s">
        <v>4163</v>
      </c>
      <c r="N976" s="1" t="s">
        <v>25</v>
      </c>
      <c r="O976" s="28" t="s">
        <v>225</v>
      </c>
      <c r="P976" s="1" t="s">
        <v>216</v>
      </c>
      <c r="Q976" s="64">
        <v>10</v>
      </c>
      <c r="R976" s="1" t="s">
        <v>410</v>
      </c>
      <c r="T976" s="1" t="s">
        <v>115</v>
      </c>
      <c r="U976" s="1"/>
      <c r="V976" s="1"/>
      <c r="W976" s="4"/>
      <c r="X976" s="28"/>
      <c r="Y976" s="33"/>
      <c r="Z976" s="33"/>
      <c r="AA976" s="96"/>
      <c r="AB976" s="178"/>
      <c r="AC976" s="33">
        <v>26.5</v>
      </c>
      <c r="AD976" s="33">
        <v>220</v>
      </c>
      <c r="AE976" s="33" t="s">
        <v>103</v>
      </c>
      <c r="AF976" s="33" t="s">
        <v>103</v>
      </c>
      <c r="AG976" s="33"/>
      <c r="AH976" s="4"/>
      <c r="AI976" s="1"/>
      <c r="AJ976" s="1"/>
      <c r="AK976" s="1"/>
      <c r="AL976" s="5"/>
      <c r="AM976" s="164">
        <f t="shared" si="55"/>
        <v>45920</v>
      </c>
      <c r="AW976" s="96"/>
      <c r="AX976" s="37">
        <f t="shared" si="57"/>
        <v>45924</v>
      </c>
      <c r="AY976" s="182"/>
      <c r="AZ976" s="183"/>
      <c r="BA976" s="182"/>
      <c r="BB976" s="182"/>
      <c r="BC976" s="182"/>
      <c r="BD976" s="1"/>
      <c r="BE976" s="1"/>
      <c r="BF976" s="1"/>
      <c r="BG976" s="182"/>
      <c r="BH976" s="4"/>
      <c r="BI976" s="1"/>
      <c r="BJ976" s="1"/>
      <c r="BK976" s="1"/>
      <c r="BL976" s="31"/>
      <c r="BM976" s="31"/>
      <c r="BN976" s="1"/>
      <c r="BO976" s="1"/>
      <c r="BP976" s="1"/>
      <c r="BQ976" s="1"/>
      <c r="BR976" s="1"/>
      <c r="BS976" s="4"/>
      <c r="BT976" s="37">
        <f t="shared" si="56"/>
        <v>45945</v>
      </c>
      <c r="BU976" s="229"/>
      <c r="BV976" s="183"/>
      <c r="BW976" s="228"/>
      <c r="BX976" s="182"/>
      <c r="BY976" s="182"/>
      <c r="BZ976" s="1"/>
      <c r="CA976" s="1"/>
      <c r="CB976" s="1"/>
      <c r="CC976" s="182"/>
      <c r="CE976" s="1"/>
      <c r="CF976" s="1"/>
      <c r="CG976" s="1"/>
      <c r="CH976" s="1"/>
      <c r="CI976" s="1"/>
      <c r="CJ976" s="1"/>
      <c r="CK976" s="1"/>
      <c r="CL976" s="1"/>
      <c r="CM976" s="1"/>
      <c r="CN976" s="1"/>
      <c r="CO976" s="1"/>
    </row>
    <row r="977" spans="1:93" ht="30" customHeight="1" x14ac:dyDescent="0.2">
      <c r="A977" s="1">
        <v>971</v>
      </c>
      <c r="B977" s="1" t="s">
        <v>405</v>
      </c>
      <c r="C977" s="1" t="s">
        <v>404</v>
      </c>
      <c r="D977" s="1" t="s">
        <v>408</v>
      </c>
      <c r="E977" s="1"/>
      <c r="F977" s="1" t="s">
        <v>74</v>
      </c>
      <c r="G977" s="1">
        <v>2</v>
      </c>
      <c r="H977" s="1" t="s">
        <v>341</v>
      </c>
      <c r="I977" s="1" t="s">
        <v>114</v>
      </c>
      <c r="J977" s="64">
        <v>66810</v>
      </c>
      <c r="K977" s="64">
        <v>64302</v>
      </c>
      <c r="L977" s="29">
        <v>45917</v>
      </c>
      <c r="M977" s="29" t="s">
        <v>4163</v>
      </c>
      <c r="N977" s="1" t="s">
        <v>25</v>
      </c>
      <c r="O977" s="28" t="s">
        <v>225</v>
      </c>
      <c r="P977" s="1" t="s">
        <v>216</v>
      </c>
      <c r="Q977" s="64">
        <v>9</v>
      </c>
      <c r="R977" s="1" t="s">
        <v>410</v>
      </c>
      <c r="T977" s="1" t="s">
        <v>115</v>
      </c>
      <c r="U977" s="1"/>
      <c r="V977" s="1"/>
      <c r="W977" s="4"/>
      <c r="X977" s="28"/>
      <c r="Y977" s="33"/>
      <c r="Z977" s="33"/>
      <c r="AA977" s="96"/>
      <c r="AB977" s="178"/>
      <c r="AC977" s="33">
        <v>27.5</v>
      </c>
      <c r="AD977" s="33">
        <v>210</v>
      </c>
      <c r="AE977" s="33" t="s">
        <v>103</v>
      </c>
      <c r="AF977" s="33" t="s">
        <v>103</v>
      </c>
      <c r="AG977" s="33"/>
      <c r="AH977" s="4"/>
      <c r="AI977" s="1"/>
      <c r="AJ977" s="1"/>
      <c r="AK977" s="1"/>
      <c r="AL977" s="5"/>
      <c r="AM977" s="164">
        <f t="shared" si="55"/>
        <v>45920</v>
      </c>
      <c r="AW977" s="96"/>
      <c r="AX977" s="37">
        <f t="shared" si="57"/>
        <v>45924</v>
      </c>
      <c r="AY977" s="182"/>
      <c r="AZ977" s="183"/>
      <c r="BA977" s="182"/>
      <c r="BB977" s="182"/>
      <c r="BC977" s="182"/>
      <c r="BD977" s="1"/>
      <c r="BE977" s="1"/>
      <c r="BF977" s="1"/>
      <c r="BG977" s="182"/>
      <c r="BH977" s="4"/>
      <c r="BI977" s="1"/>
      <c r="BJ977" s="1"/>
      <c r="BK977" s="1"/>
      <c r="BL977" s="31"/>
      <c r="BM977" s="31"/>
      <c r="BN977" s="1"/>
      <c r="BO977" s="1"/>
      <c r="BP977" s="1"/>
      <c r="BQ977" s="1"/>
      <c r="BR977" s="1"/>
      <c r="BS977" s="4"/>
      <c r="BT977" s="37">
        <f t="shared" si="56"/>
        <v>45945</v>
      </c>
      <c r="BU977" s="229"/>
      <c r="BV977" s="183"/>
      <c r="BW977" s="228"/>
      <c r="BX977" s="182"/>
      <c r="BY977" s="182"/>
      <c r="BZ977" s="1"/>
      <c r="CA977" s="1"/>
      <c r="CB977" s="1"/>
      <c r="CC977" s="182"/>
      <c r="CE977" s="1"/>
      <c r="CF977" s="1"/>
      <c r="CG977" s="1"/>
      <c r="CH977" s="1"/>
      <c r="CI977" s="1"/>
      <c r="CJ977" s="1"/>
      <c r="CK977" s="1"/>
      <c r="CL977" s="1"/>
      <c r="CM977" s="1"/>
      <c r="CN977" s="1"/>
      <c r="CO977" s="1"/>
    </row>
    <row r="978" spans="1:93" ht="30" customHeight="1" x14ac:dyDescent="0.2">
      <c r="A978" s="1">
        <v>972</v>
      </c>
      <c r="B978" s="1" t="s">
        <v>405</v>
      </c>
      <c r="C978" s="1" t="s">
        <v>404</v>
      </c>
      <c r="D978" s="1" t="s">
        <v>408</v>
      </c>
      <c r="E978" s="1"/>
      <c r="F978" s="1" t="s">
        <v>74</v>
      </c>
      <c r="G978" s="1">
        <v>2</v>
      </c>
      <c r="H978" s="1" t="s">
        <v>341</v>
      </c>
      <c r="I978" s="1" t="s">
        <v>114</v>
      </c>
      <c r="J978" s="64">
        <v>83812</v>
      </c>
      <c r="K978" s="64">
        <v>64303</v>
      </c>
      <c r="L978" s="29">
        <v>45917</v>
      </c>
      <c r="M978" s="29" t="s">
        <v>4163</v>
      </c>
      <c r="N978" s="1" t="s">
        <v>25</v>
      </c>
      <c r="O978" s="28" t="s">
        <v>225</v>
      </c>
      <c r="P978" s="1" t="s">
        <v>216</v>
      </c>
      <c r="Q978" s="64">
        <v>10</v>
      </c>
      <c r="R978" s="1" t="s">
        <v>410</v>
      </c>
      <c r="T978" s="1" t="s">
        <v>115</v>
      </c>
      <c r="U978" s="1"/>
      <c r="V978" s="1"/>
      <c r="W978" s="4"/>
      <c r="X978" s="28"/>
      <c r="Y978" s="33"/>
      <c r="Z978" s="33"/>
      <c r="AA978" s="96"/>
      <c r="AB978" s="178"/>
      <c r="AC978" s="33">
        <v>28.5</v>
      </c>
      <c r="AD978" s="33">
        <v>200</v>
      </c>
      <c r="AE978" s="33" t="s">
        <v>103</v>
      </c>
      <c r="AF978" s="33" t="s">
        <v>103</v>
      </c>
      <c r="AG978" s="33"/>
      <c r="AH978" s="4"/>
      <c r="AI978" s="1"/>
      <c r="AJ978" s="1"/>
      <c r="AK978" s="1"/>
      <c r="AL978" s="5"/>
      <c r="AM978" s="164">
        <f t="shared" si="55"/>
        <v>45920</v>
      </c>
      <c r="AW978" s="96"/>
      <c r="AX978" s="37">
        <f t="shared" si="57"/>
        <v>45924</v>
      </c>
      <c r="AY978" s="182"/>
      <c r="AZ978" s="183"/>
      <c r="BA978" s="182"/>
      <c r="BB978" s="182"/>
      <c r="BC978" s="182"/>
      <c r="BD978" s="1"/>
      <c r="BE978" s="1"/>
      <c r="BF978" s="1"/>
      <c r="BG978" s="182"/>
      <c r="BH978" s="4"/>
      <c r="BI978" s="1"/>
      <c r="BJ978" s="1"/>
      <c r="BK978" s="1"/>
      <c r="BL978" s="31"/>
      <c r="BM978" s="31"/>
      <c r="BN978" s="1"/>
      <c r="BO978" s="1"/>
      <c r="BP978" s="1"/>
      <c r="BQ978" s="1"/>
      <c r="BR978" s="1"/>
      <c r="BS978" s="4"/>
      <c r="BT978" s="37">
        <f t="shared" si="56"/>
        <v>45945</v>
      </c>
      <c r="BU978" s="229"/>
      <c r="BV978" s="183"/>
      <c r="BW978" s="228"/>
      <c r="BX978" s="182"/>
      <c r="BY978" s="182"/>
      <c r="BZ978" s="1"/>
      <c r="CA978" s="1"/>
      <c r="CB978" s="1"/>
      <c r="CC978" s="182"/>
      <c r="CE978" s="1"/>
      <c r="CF978" s="1"/>
      <c r="CG978" s="1"/>
      <c r="CH978" s="1"/>
      <c r="CI978" s="1"/>
      <c r="CJ978" s="1"/>
      <c r="CK978" s="1"/>
      <c r="CL978" s="1"/>
      <c r="CM978" s="1"/>
      <c r="CN978" s="1"/>
      <c r="CO978" s="1"/>
    </row>
    <row r="979" spans="1:93" ht="30" customHeight="1" x14ac:dyDescent="0.2">
      <c r="A979" s="1">
        <v>973</v>
      </c>
      <c r="B979" s="1" t="s">
        <v>405</v>
      </c>
      <c r="C979" s="1" t="s">
        <v>404</v>
      </c>
      <c r="D979" s="1" t="s">
        <v>408</v>
      </c>
      <c r="E979" s="1"/>
      <c r="F979" s="1" t="s">
        <v>74</v>
      </c>
      <c r="G979" s="1">
        <v>2</v>
      </c>
      <c r="H979" s="1" t="s">
        <v>341</v>
      </c>
      <c r="I979" s="1" t="s">
        <v>114</v>
      </c>
      <c r="J979" s="64">
        <v>67610</v>
      </c>
      <c r="K979" s="64">
        <v>64304</v>
      </c>
      <c r="L979" s="29">
        <v>45917</v>
      </c>
      <c r="M979" s="29" t="s">
        <v>4163</v>
      </c>
      <c r="N979" s="1" t="s">
        <v>25</v>
      </c>
      <c r="O979" s="28" t="s">
        <v>225</v>
      </c>
      <c r="P979" s="1" t="s">
        <v>216</v>
      </c>
      <c r="Q979" s="64">
        <v>9</v>
      </c>
      <c r="R979" s="1" t="s">
        <v>410</v>
      </c>
      <c r="S979" s="1">
        <v>6</v>
      </c>
      <c r="T979" s="1" t="s">
        <v>115</v>
      </c>
      <c r="U979" s="1"/>
      <c r="V979" s="1"/>
      <c r="W979" s="4"/>
      <c r="X979" s="28"/>
      <c r="Y979" s="33"/>
      <c r="Z979" s="33"/>
      <c r="AA979" s="96"/>
      <c r="AB979" s="178"/>
      <c r="AC979" s="33">
        <v>27.5</v>
      </c>
      <c r="AD979" s="33">
        <v>210</v>
      </c>
      <c r="AE979" s="33" t="s">
        <v>103</v>
      </c>
      <c r="AF979" s="33" t="s">
        <v>103</v>
      </c>
      <c r="AG979" s="33"/>
      <c r="AH979" s="4"/>
      <c r="AI979" s="1"/>
      <c r="AJ979" s="1"/>
      <c r="AK979" s="1"/>
      <c r="AL979" s="5"/>
      <c r="AM979" s="164">
        <f t="shared" si="55"/>
        <v>45920</v>
      </c>
      <c r="AW979" s="96"/>
      <c r="AX979" s="37">
        <f t="shared" si="57"/>
        <v>45924</v>
      </c>
      <c r="AY979" s="182" t="s">
        <v>422</v>
      </c>
      <c r="AZ979" s="183"/>
      <c r="BA979" s="182">
        <v>43.5</v>
      </c>
      <c r="BB979" s="182">
        <v>44.7</v>
      </c>
      <c r="BC979" s="182">
        <v>43.1</v>
      </c>
      <c r="BD979" s="1"/>
      <c r="BE979" s="1"/>
      <c r="BF979" s="1"/>
      <c r="BG979" s="182">
        <f>AVERAGE(BA979:BC979)</f>
        <v>43.766666666666673</v>
      </c>
      <c r="BH979" s="4"/>
      <c r="BI979" s="1"/>
      <c r="BJ979" s="1"/>
      <c r="BK979" s="1"/>
      <c r="BL979" s="31"/>
      <c r="BM979" s="31"/>
      <c r="BN979" s="1"/>
      <c r="BO979" s="1"/>
      <c r="BP979" s="1"/>
      <c r="BQ979" s="1"/>
      <c r="BR979" s="1"/>
      <c r="BS979" s="4"/>
      <c r="BT979" s="37">
        <f t="shared" si="56"/>
        <v>45945</v>
      </c>
      <c r="BU979" s="229" t="s">
        <v>422</v>
      </c>
      <c r="BV979" s="183"/>
      <c r="BW979" s="228">
        <v>54</v>
      </c>
      <c r="BX979" s="182">
        <v>52.5</v>
      </c>
      <c r="BY979" s="182">
        <v>54.1</v>
      </c>
      <c r="BZ979" s="1"/>
      <c r="CA979" s="1"/>
      <c r="CB979" s="1"/>
      <c r="CC979" s="182">
        <f>AVERAGE(BW979:BY979)</f>
        <v>53.533333333333331</v>
      </c>
      <c r="CE979" s="1"/>
      <c r="CF979" s="1"/>
      <c r="CG979" s="1"/>
      <c r="CH979" s="1"/>
      <c r="CI979" s="1"/>
      <c r="CJ979" s="1"/>
      <c r="CK979" s="1"/>
      <c r="CL979" s="1"/>
      <c r="CM979" s="1"/>
      <c r="CN979" s="1"/>
      <c r="CO979" s="1"/>
    </row>
    <row r="980" spans="1:93" ht="30" customHeight="1" x14ac:dyDescent="0.2">
      <c r="A980" s="1">
        <v>974</v>
      </c>
      <c r="B980" s="1" t="s">
        <v>405</v>
      </c>
      <c r="C980" s="1" t="s">
        <v>404</v>
      </c>
      <c r="D980" s="1" t="s">
        <v>408</v>
      </c>
      <c r="E980" s="1"/>
      <c r="F980" s="1" t="s">
        <v>74</v>
      </c>
      <c r="G980" s="1">
        <v>2</v>
      </c>
      <c r="H980" s="1" t="s">
        <v>341</v>
      </c>
      <c r="I980" s="1" t="s">
        <v>114</v>
      </c>
      <c r="J980" s="64">
        <v>84612</v>
      </c>
      <c r="K980" s="64">
        <v>64305</v>
      </c>
      <c r="L980" s="29">
        <v>45917</v>
      </c>
      <c r="M980" s="29" t="s">
        <v>4163</v>
      </c>
      <c r="N980" s="1" t="s">
        <v>25</v>
      </c>
      <c r="O980" s="28" t="s">
        <v>225</v>
      </c>
      <c r="P980" s="1" t="s">
        <v>216</v>
      </c>
      <c r="Q980" s="64">
        <v>10</v>
      </c>
      <c r="R980" s="1" t="s">
        <v>410</v>
      </c>
      <c r="T980" s="1" t="s">
        <v>115</v>
      </c>
      <c r="U980" s="1"/>
      <c r="V980" s="1"/>
      <c r="W980" s="4"/>
      <c r="X980" s="28"/>
      <c r="Y980" s="33"/>
      <c r="Z980" s="33"/>
      <c r="AA980" s="96"/>
      <c r="AB980" s="178"/>
      <c r="AC980" s="33">
        <v>27</v>
      </c>
      <c r="AD980" s="33">
        <v>220</v>
      </c>
      <c r="AE980" s="33" t="s">
        <v>103</v>
      </c>
      <c r="AF980" s="33" t="s">
        <v>103</v>
      </c>
      <c r="AG980" s="33"/>
      <c r="AH980" s="4"/>
      <c r="AI980" s="1"/>
      <c r="AJ980" s="1"/>
      <c r="AK980" s="1"/>
      <c r="AL980" s="5"/>
      <c r="AM980" s="164">
        <f t="shared" ref="AM980:AM1046" si="58">L980+3</f>
        <v>45920</v>
      </c>
      <c r="AW980" s="96"/>
      <c r="AX980" s="37">
        <f t="shared" si="57"/>
        <v>45924</v>
      </c>
      <c r="AY980" s="182"/>
      <c r="AZ980" s="183"/>
      <c r="BA980" s="182"/>
      <c r="BB980" s="182"/>
      <c r="BC980" s="182"/>
      <c r="BD980" s="1"/>
      <c r="BE980" s="1"/>
      <c r="BF980" s="1"/>
      <c r="BG980" s="182"/>
      <c r="BH980" s="4"/>
      <c r="BI980" s="1"/>
      <c r="BJ980" s="1"/>
      <c r="BK980" s="1"/>
      <c r="BL980" s="31"/>
      <c r="BM980" s="31"/>
      <c r="BN980" s="1"/>
      <c r="BO980" s="1"/>
      <c r="BP980" s="1"/>
      <c r="BQ980" s="1"/>
      <c r="BR980" s="1"/>
      <c r="BS980" s="4"/>
      <c r="BT980" s="37">
        <f t="shared" si="56"/>
        <v>45945</v>
      </c>
      <c r="BU980" s="229"/>
      <c r="BV980" s="183"/>
      <c r="BW980" s="228"/>
      <c r="BX980" s="182"/>
      <c r="BY980" s="182"/>
      <c r="BZ980" s="1"/>
      <c r="CA980" s="1"/>
      <c r="CB980" s="1"/>
      <c r="CC980" s="182"/>
      <c r="CE980" s="1"/>
      <c r="CF980" s="1"/>
      <c r="CG980" s="1"/>
      <c r="CH980" s="1"/>
      <c r="CI980" s="1"/>
      <c r="CJ980" s="1"/>
      <c r="CK980" s="1"/>
      <c r="CL980" s="1"/>
      <c r="CM980" s="1"/>
      <c r="CN980" s="1"/>
      <c r="CO980" s="1"/>
    </row>
    <row r="981" spans="1:93" ht="30" customHeight="1" x14ac:dyDescent="0.2">
      <c r="A981" s="1">
        <v>975</v>
      </c>
      <c r="B981" s="1" t="s">
        <v>405</v>
      </c>
      <c r="C981" s="1" t="s">
        <v>404</v>
      </c>
      <c r="D981" s="1" t="s">
        <v>408</v>
      </c>
      <c r="E981" s="1"/>
      <c r="F981" s="1" t="s">
        <v>74</v>
      </c>
      <c r="G981" s="1">
        <v>2</v>
      </c>
      <c r="H981" s="1" t="s">
        <v>341</v>
      </c>
      <c r="I981" s="1" t="s">
        <v>114</v>
      </c>
      <c r="J981" s="64">
        <v>83712</v>
      </c>
      <c r="K981" s="64">
        <v>64306</v>
      </c>
      <c r="L981" s="29">
        <v>45917</v>
      </c>
      <c r="M981" s="29" t="s">
        <v>4163</v>
      </c>
      <c r="N981" s="1" t="s">
        <v>25</v>
      </c>
      <c r="O981" s="28" t="s">
        <v>225</v>
      </c>
      <c r="P981" s="1" t="s">
        <v>216</v>
      </c>
      <c r="Q981" s="64">
        <v>10</v>
      </c>
      <c r="R981" s="1" t="s">
        <v>410</v>
      </c>
      <c r="T981" s="1" t="s">
        <v>115</v>
      </c>
      <c r="U981" s="1"/>
      <c r="V981" s="1"/>
      <c r="W981" s="4"/>
      <c r="X981" s="28"/>
      <c r="Y981" s="33"/>
      <c r="Z981" s="33"/>
      <c r="AA981" s="96"/>
      <c r="AB981" s="178"/>
      <c r="AC981" s="33">
        <v>27.5</v>
      </c>
      <c r="AD981" s="33">
        <v>210</v>
      </c>
      <c r="AE981" s="33" t="s">
        <v>103</v>
      </c>
      <c r="AF981" s="33" t="s">
        <v>103</v>
      </c>
      <c r="AG981" s="33"/>
      <c r="AH981" s="4"/>
      <c r="AI981" s="1"/>
      <c r="AJ981" s="1"/>
      <c r="AK981" s="1"/>
      <c r="AL981" s="5"/>
      <c r="AM981" s="164">
        <f t="shared" si="58"/>
        <v>45920</v>
      </c>
      <c r="AW981" s="96"/>
      <c r="AX981" s="37">
        <f t="shared" si="57"/>
        <v>45924</v>
      </c>
      <c r="AY981" s="182"/>
      <c r="AZ981" s="183"/>
      <c r="BA981" s="182"/>
      <c r="BB981" s="182"/>
      <c r="BC981" s="182"/>
      <c r="BD981" s="1"/>
      <c r="BE981" s="1"/>
      <c r="BF981" s="1"/>
      <c r="BG981" s="182"/>
      <c r="BH981" s="4"/>
      <c r="BI981" s="1"/>
      <c r="BJ981" s="1"/>
      <c r="BK981" s="1"/>
      <c r="BL981" s="31"/>
      <c r="BM981" s="31"/>
      <c r="BN981" s="1"/>
      <c r="BO981" s="1"/>
      <c r="BP981" s="1"/>
      <c r="BQ981" s="1"/>
      <c r="BR981" s="1"/>
      <c r="BS981" s="4"/>
      <c r="BT981" s="37">
        <f t="shared" si="56"/>
        <v>45945</v>
      </c>
      <c r="BU981" s="229"/>
      <c r="BV981" s="183"/>
      <c r="BW981" s="228"/>
      <c r="BX981" s="182"/>
      <c r="BY981" s="182"/>
      <c r="BZ981" s="1"/>
      <c r="CA981" s="1"/>
      <c r="CB981" s="1"/>
      <c r="CC981" s="182"/>
      <c r="CE981" s="1"/>
      <c r="CF981" s="1"/>
      <c r="CG981" s="1"/>
      <c r="CH981" s="1"/>
      <c r="CI981" s="1"/>
      <c r="CJ981" s="1"/>
      <c r="CK981" s="1"/>
      <c r="CL981" s="1"/>
      <c r="CM981" s="1"/>
      <c r="CN981" s="1"/>
      <c r="CO981" s="1"/>
    </row>
    <row r="982" spans="1:93" ht="30" customHeight="1" x14ac:dyDescent="0.2">
      <c r="A982" s="1">
        <v>976</v>
      </c>
      <c r="B982" s="1" t="s">
        <v>405</v>
      </c>
      <c r="C982" s="1" t="s">
        <v>404</v>
      </c>
      <c r="D982" s="1" t="s">
        <v>408</v>
      </c>
      <c r="E982" s="1"/>
      <c r="F982" s="1" t="s">
        <v>74</v>
      </c>
      <c r="G982" s="1">
        <v>2</v>
      </c>
      <c r="H982" s="1" t="s">
        <v>341</v>
      </c>
      <c r="I982" s="1" t="s">
        <v>114</v>
      </c>
      <c r="J982" s="64">
        <v>84012</v>
      </c>
      <c r="K982" s="64">
        <v>64307</v>
      </c>
      <c r="L982" s="29">
        <v>45917</v>
      </c>
      <c r="M982" s="29" t="s">
        <v>4163</v>
      </c>
      <c r="N982" s="1" t="s">
        <v>25</v>
      </c>
      <c r="O982" s="28" t="s">
        <v>225</v>
      </c>
      <c r="P982" s="1" t="s">
        <v>216</v>
      </c>
      <c r="Q982" s="64">
        <v>10</v>
      </c>
      <c r="R982" s="1" t="s">
        <v>410</v>
      </c>
      <c r="T982" s="1" t="s">
        <v>115</v>
      </c>
      <c r="U982" s="1"/>
      <c r="V982" s="1"/>
      <c r="W982" s="4"/>
      <c r="X982" s="28"/>
      <c r="Y982" s="33"/>
      <c r="Z982" s="33"/>
      <c r="AA982" s="96"/>
      <c r="AB982" s="178"/>
      <c r="AC982" s="33">
        <v>26.5</v>
      </c>
      <c r="AD982" s="33">
        <v>200</v>
      </c>
      <c r="AE982" s="33" t="s">
        <v>103</v>
      </c>
      <c r="AF982" s="33" t="s">
        <v>103</v>
      </c>
      <c r="AG982" s="33"/>
      <c r="AH982" s="4"/>
      <c r="AI982" s="1"/>
      <c r="AJ982" s="1"/>
      <c r="AK982" s="1"/>
      <c r="AL982" s="5"/>
      <c r="AM982" s="164">
        <f t="shared" si="58"/>
        <v>45920</v>
      </c>
      <c r="AW982" s="96"/>
      <c r="AX982" s="37">
        <f t="shared" si="57"/>
        <v>45924</v>
      </c>
      <c r="AY982" s="182"/>
      <c r="AZ982" s="183"/>
      <c r="BA982" s="182"/>
      <c r="BB982" s="182"/>
      <c r="BC982" s="182"/>
      <c r="BD982" s="1"/>
      <c r="BE982" s="1"/>
      <c r="BF982" s="1"/>
      <c r="BG982" s="182"/>
      <c r="BH982" s="4"/>
      <c r="BI982" s="1"/>
      <c r="BJ982" s="1"/>
      <c r="BK982" s="1"/>
      <c r="BL982" s="31"/>
      <c r="BM982" s="31"/>
      <c r="BN982" s="1"/>
      <c r="BO982" s="1"/>
      <c r="BP982" s="1"/>
      <c r="BQ982" s="1"/>
      <c r="BR982" s="1"/>
      <c r="BS982" s="4"/>
      <c r="BT982" s="37">
        <f t="shared" si="56"/>
        <v>45945</v>
      </c>
      <c r="BU982" s="229"/>
      <c r="BV982" s="183"/>
      <c r="BW982" s="228"/>
      <c r="BX982" s="182"/>
      <c r="BY982" s="182"/>
      <c r="BZ982" s="1"/>
      <c r="CA982" s="1"/>
      <c r="CB982" s="1"/>
      <c r="CC982" s="182"/>
      <c r="CE982" s="1"/>
      <c r="CF982" s="1"/>
      <c r="CG982" s="1"/>
      <c r="CH982" s="1"/>
      <c r="CI982" s="1"/>
      <c r="CJ982" s="1"/>
      <c r="CK982" s="1"/>
      <c r="CL982" s="1"/>
      <c r="CM982" s="1"/>
      <c r="CN982" s="1"/>
      <c r="CO982" s="1"/>
    </row>
    <row r="983" spans="1:93" ht="30" customHeight="1" x14ac:dyDescent="0.2">
      <c r="A983" s="1">
        <v>977</v>
      </c>
      <c r="B983" s="1" t="s">
        <v>405</v>
      </c>
      <c r="C983" s="1" t="s">
        <v>404</v>
      </c>
      <c r="D983" s="1" t="s">
        <v>408</v>
      </c>
      <c r="E983" s="1"/>
      <c r="F983" s="1" t="s">
        <v>74</v>
      </c>
      <c r="G983" s="1">
        <v>2</v>
      </c>
      <c r="H983" s="1" t="s">
        <v>341</v>
      </c>
      <c r="I983" s="1" t="s">
        <v>114</v>
      </c>
      <c r="J983" s="64">
        <v>84212</v>
      </c>
      <c r="K983" s="64">
        <v>64308</v>
      </c>
      <c r="L983" s="29">
        <v>45917</v>
      </c>
      <c r="M983" s="29" t="s">
        <v>4163</v>
      </c>
      <c r="N983" s="1" t="s">
        <v>25</v>
      </c>
      <c r="O983" s="28" t="s">
        <v>225</v>
      </c>
      <c r="P983" s="1" t="s">
        <v>216</v>
      </c>
      <c r="Q983" s="64">
        <v>10</v>
      </c>
      <c r="R983" s="1" t="s">
        <v>410</v>
      </c>
      <c r="T983" s="1" t="s">
        <v>115</v>
      </c>
      <c r="U983" s="1"/>
      <c r="V983" s="1"/>
      <c r="W983" s="4"/>
      <c r="X983" s="28"/>
      <c r="Y983" s="33"/>
      <c r="Z983" s="33"/>
      <c r="AA983" s="96"/>
      <c r="AB983" s="178"/>
      <c r="AC983" s="33">
        <v>25.5</v>
      </c>
      <c r="AD983" s="33">
        <v>210</v>
      </c>
      <c r="AE983" s="33" t="s">
        <v>103</v>
      </c>
      <c r="AF983" s="33" t="s">
        <v>103</v>
      </c>
      <c r="AG983" s="33"/>
      <c r="AH983" s="4"/>
      <c r="AI983" s="1"/>
      <c r="AJ983" s="1"/>
      <c r="AK983" s="1"/>
      <c r="AL983" s="5"/>
      <c r="AM983" s="164">
        <f t="shared" si="58"/>
        <v>45920</v>
      </c>
      <c r="AW983" s="96"/>
      <c r="AX983" s="37">
        <f t="shared" si="57"/>
        <v>45924</v>
      </c>
      <c r="AY983" s="182"/>
      <c r="AZ983" s="183"/>
      <c r="BA983" s="182"/>
      <c r="BB983" s="182"/>
      <c r="BC983" s="182"/>
      <c r="BD983" s="1"/>
      <c r="BE983" s="1"/>
      <c r="BF983" s="1"/>
      <c r="BG983" s="182"/>
      <c r="BH983" s="4"/>
      <c r="BI983" s="1"/>
      <c r="BJ983" s="1"/>
      <c r="BK983" s="1"/>
      <c r="BL983" s="31"/>
      <c r="BM983" s="31"/>
      <c r="BN983" s="1"/>
      <c r="BO983" s="1"/>
      <c r="BP983" s="1"/>
      <c r="BQ983" s="1"/>
      <c r="BR983" s="1"/>
      <c r="BS983" s="4"/>
      <c r="BT983" s="37">
        <f t="shared" si="56"/>
        <v>45945</v>
      </c>
      <c r="BU983" s="229"/>
      <c r="BV983" s="183"/>
      <c r="BW983" s="228"/>
      <c r="BX983" s="182"/>
      <c r="BY983" s="182"/>
      <c r="BZ983" s="1"/>
      <c r="CA983" s="1"/>
      <c r="CB983" s="1"/>
      <c r="CC983" s="182"/>
      <c r="CE983" s="1"/>
      <c r="CF983" s="1"/>
      <c r="CG983" s="1"/>
      <c r="CH983" s="1"/>
      <c r="CI983" s="1"/>
      <c r="CJ983" s="1"/>
      <c r="CK983" s="1"/>
      <c r="CL983" s="1"/>
      <c r="CM983" s="1"/>
      <c r="CN983" s="1"/>
      <c r="CO983" s="1"/>
    </row>
    <row r="984" spans="1:93" ht="30" customHeight="1" x14ac:dyDescent="0.2">
      <c r="A984" s="1">
        <v>978</v>
      </c>
      <c r="B984" s="1" t="s">
        <v>405</v>
      </c>
      <c r="C984" s="1" t="s">
        <v>404</v>
      </c>
      <c r="D984" s="1" t="s">
        <v>408</v>
      </c>
      <c r="E984" s="1"/>
      <c r="F984" s="1" t="s">
        <v>74</v>
      </c>
      <c r="G984" s="1">
        <v>2</v>
      </c>
      <c r="H984" s="1" t="s">
        <v>341</v>
      </c>
      <c r="I984" s="1" t="s">
        <v>114</v>
      </c>
      <c r="J984" s="64">
        <v>82112</v>
      </c>
      <c r="K984" s="64">
        <v>64309</v>
      </c>
      <c r="L984" s="29">
        <v>45917</v>
      </c>
      <c r="M984" s="29" t="s">
        <v>4163</v>
      </c>
      <c r="N984" s="1" t="s">
        <v>25</v>
      </c>
      <c r="O984" s="28" t="s">
        <v>225</v>
      </c>
      <c r="P984" s="1" t="s">
        <v>216</v>
      </c>
      <c r="Q984" s="64">
        <v>10</v>
      </c>
      <c r="R984" s="1" t="s">
        <v>410</v>
      </c>
      <c r="T984" s="1" t="s">
        <v>115</v>
      </c>
      <c r="U984" s="1"/>
      <c r="V984" s="1"/>
      <c r="W984" s="4"/>
      <c r="X984" s="28"/>
      <c r="Y984" s="33"/>
      <c r="Z984" s="33"/>
      <c r="AA984" s="96"/>
      <c r="AB984" s="178"/>
      <c r="AC984" s="33">
        <v>26.5</v>
      </c>
      <c r="AD984" s="33">
        <v>200</v>
      </c>
      <c r="AE984" s="33" t="s">
        <v>103</v>
      </c>
      <c r="AF984" s="33" t="s">
        <v>103</v>
      </c>
      <c r="AG984" s="33"/>
      <c r="AH984" s="4"/>
      <c r="AI984" s="1"/>
      <c r="AJ984" s="1"/>
      <c r="AK984" s="1"/>
      <c r="AL984" s="5"/>
      <c r="AM984" s="164">
        <f t="shared" si="58"/>
        <v>45920</v>
      </c>
      <c r="AW984" s="96"/>
      <c r="AX984" s="37">
        <f t="shared" si="57"/>
        <v>45924</v>
      </c>
      <c r="AY984" s="182"/>
      <c r="AZ984" s="183"/>
      <c r="BA984" s="182"/>
      <c r="BB984" s="182"/>
      <c r="BC984" s="182"/>
      <c r="BD984" s="1"/>
      <c r="BE984" s="1"/>
      <c r="BF984" s="1"/>
      <c r="BG984" s="182"/>
      <c r="BH984" s="4"/>
      <c r="BI984" s="1"/>
      <c r="BJ984" s="1"/>
      <c r="BK984" s="1"/>
      <c r="BL984" s="31"/>
      <c r="BM984" s="31"/>
      <c r="BN984" s="1"/>
      <c r="BO984" s="1"/>
      <c r="BP984" s="1"/>
      <c r="BQ984" s="1"/>
      <c r="BR984" s="1"/>
      <c r="BS984" s="4"/>
      <c r="BT984" s="37">
        <f t="shared" si="56"/>
        <v>45945</v>
      </c>
      <c r="BU984" s="229"/>
      <c r="BV984" s="183"/>
      <c r="BW984" s="228"/>
      <c r="BX984" s="182"/>
      <c r="BY984" s="182"/>
      <c r="BZ984" s="1"/>
      <c r="CA984" s="1"/>
      <c r="CB984" s="1"/>
      <c r="CC984" s="182"/>
      <c r="CE984" s="1"/>
      <c r="CF984" s="1"/>
      <c r="CG984" s="1"/>
      <c r="CH984" s="1"/>
      <c r="CI984" s="1"/>
      <c r="CJ984" s="1"/>
      <c r="CK984" s="1"/>
      <c r="CL984" s="1"/>
      <c r="CM984" s="1"/>
      <c r="CN984" s="1"/>
      <c r="CO984" s="1"/>
    </row>
    <row r="985" spans="1:93" ht="30" customHeight="1" x14ac:dyDescent="0.2">
      <c r="A985" s="1">
        <v>979</v>
      </c>
      <c r="B985" s="1" t="s">
        <v>405</v>
      </c>
      <c r="C985" s="1" t="s">
        <v>404</v>
      </c>
      <c r="D985" s="1" t="s">
        <v>408</v>
      </c>
      <c r="E985" s="1"/>
      <c r="F985" s="1" t="s">
        <v>74</v>
      </c>
      <c r="G985" s="1">
        <v>2</v>
      </c>
      <c r="H985" s="1" t="s">
        <v>341</v>
      </c>
      <c r="I985" s="1" t="s">
        <v>114</v>
      </c>
      <c r="J985" s="64">
        <v>81512</v>
      </c>
      <c r="K985" s="64">
        <v>64310</v>
      </c>
      <c r="L985" s="29">
        <v>45917</v>
      </c>
      <c r="M985" s="29" t="s">
        <v>4163</v>
      </c>
      <c r="N985" s="1" t="s">
        <v>25</v>
      </c>
      <c r="O985" s="28" t="s">
        <v>225</v>
      </c>
      <c r="P985" s="1" t="s">
        <v>216</v>
      </c>
      <c r="Q985" s="64">
        <v>10</v>
      </c>
      <c r="R985" s="1" t="s">
        <v>410</v>
      </c>
      <c r="T985" s="1" t="s">
        <v>115</v>
      </c>
      <c r="U985" s="1"/>
      <c r="V985" s="1"/>
      <c r="W985" s="4"/>
      <c r="X985" s="28"/>
      <c r="Y985" s="33"/>
      <c r="Z985" s="33"/>
      <c r="AA985" s="96"/>
      <c r="AB985" s="178"/>
      <c r="AC985" s="33">
        <v>27</v>
      </c>
      <c r="AD985" s="33">
        <v>210</v>
      </c>
      <c r="AE985" s="33" t="s">
        <v>103</v>
      </c>
      <c r="AF985" s="33" t="s">
        <v>103</v>
      </c>
      <c r="AG985" s="33"/>
      <c r="AH985" s="4"/>
      <c r="AI985" s="1"/>
      <c r="AJ985" s="1"/>
      <c r="AK985" s="1"/>
      <c r="AL985" s="5"/>
      <c r="AM985" s="164">
        <f t="shared" si="58"/>
        <v>45920</v>
      </c>
      <c r="AW985" s="96"/>
      <c r="AX985" s="37">
        <f t="shared" si="57"/>
        <v>45924</v>
      </c>
      <c r="AY985" s="182"/>
      <c r="AZ985" s="183"/>
      <c r="BA985" s="182"/>
      <c r="BB985" s="182"/>
      <c r="BC985" s="182"/>
      <c r="BD985" s="1"/>
      <c r="BE985" s="1"/>
      <c r="BF985" s="1"/>
      <c r="BG985" s="182"/>
      <c r="BH985" s="4"/>
      <c r="BI985" s="1"/>
      <c r="BJ985" s="1"/>
      <c r="BK985" s="1"/>
      <c r="BL985" s="31"/>
      <c r="BM985" s="31"/>
      <c r="BN985" s="1"/>
      <c r="BO985" s="1"/>
      <c r="BP985" s="1"/>
      <c r="BQ985" s="1"/>
      <c r="BR985" s="1"/>
      <c r="BS985" s="4"/>
      <c r="BT985" s="37">
        <f t="shared" si="56"/>
        <v>45945</v>
      </c>
      <c r="BU985" s="229"/>
      <c r="BV985" s="183"/>
      <c r="BW985" s="228"/>
      <c r="BX985" s="182"/>
      <c r="BY985" s="182"/>
      <c r="BZ985" s="1"/>
      <c r="CA985" s="1"/>
      <c r="CB985" s="1"/>
      <c r="CC985" s="182"/>
      <c r="CE985" s="1"/>
      <c r="CF985" s="1"/>
      <c r="CG985" s="1"/>
      <c r="CH985" s="1"/>
      <c r="CI985" s="1"/>
      <c r="CJ985" s="1"/>
      <c r="CK985" s="1"/>
      <c r="CL985" s="1"/>
      <c r="CM985" s="1"/>
      <c r="CN985" s="1"/>
      <c r="CO985" s="1"/>
    </row>
    <row r="986" spans="1:93" ht="30" customHeight="1" x14ac:dyDescent="0.2">
      <c r="A986" s="1">
        <v>980</v>
      </c>
      <c r="B986" s="1" t="s">
        <v>405</v>
      </c>
      <c r="C986" s="1" t="s">
        <v>404</v>
      </c>
      <c r="D986" s="1" t="s">
        <v>408</v>
      </c>
      <c r="E986" s="1"/>
      <c r="F986" s="1" t="s">
        <v>74</v>
      </c>
      <c r="G986" s="1">
        <v>2</v>
      </c>
      <c r="H986" s="1" t="s">
        <v>341</v>
      </c>
      <c r="I986" s="1" t="s">
        <v>114</v>
      </c>
      <c r="J986" s="64">
        <v>83412</v>
      </c>
      <c r="K986" s="64">
        <v>64311</v>
      </c>
      <c r="L986" s="29">
        <v>45917</v>
      </c>
      <c r="M986" s="29" t="s">
        <v>4163</v>
      </c>
      <c r="N986" s="1" t="s">
        <v>25</v>
      </c>
      <c r="O986" s="28" t="s">
        <v>225</v>
      </c>
      <c r="P986" s="1" t="s">
        <v>216</v>
      </c>
      <c r="Q986" s="64">
        <v>10</v>
      </c>
      <c r="R986" s="1" t="s">
        <v>410</v>
      </c>
      <c r="S986" s="1">
        <v>6</v>
      </c>
      <c r="T986" s="1" t="s">
        <v>115</v>
      </c>
      <c r="U986" s="1"/>
      <c r="V986" s="1"/>
      <c r="W986" s="4"/>
      <c r="X986" s="28"/>
      <c r="Y986" s="33"/>
      <c r="Z986" s="33"/>
      <c r="AA986" s="96"/>
      <c r="AB986" s="179"/>
      <c r="AC986" s="33">
        <v>28</v>
      </c>
      <c r="AD986" s="33">
        <v>220</v>
      </c>
      <c r="AE986" s="33" t="s">
        <v>103</v>
      </c>
      <c r="AF986" s="33" t="s">
        <v>103</v>
      </c>
      <c r="AG986" s="33"/>
      <c r="AH986" s="4"/>
      <c r="AI986" s="1"/>
      <c r="AJ986" s="1"/>
      <c r="AK986" s="1"/>
      <c r="AL986" s="5"/>
      <c r="AM986" s="164">
        <f t="shared" si="58"/>
        <v>45920</v>
      </c>
      <c r="AW986" s="96"/>
      <c r="AX986" s="37">
        <f t="shared" si="57"/>
        <v>45924</v>
      </c>
      <c r="AY986" s="28" t="s">
        <v>422</v>
      </c>
      <c r="AZ986" s="183"/>
      <c r="BA986" s="1">
        <v>44.7</v>
      </c>
      <c r="BB986" s="1">
        <v>46</v>
      </c>
      <c r="BC986" s="1">
        <v>46.5</v>
      </c>
      <c r="BD986" s="1"/>
      <c r="BE986" s="1"/>
      <c r="BF986" s="1"/>
      <c r="BG986" s="1">
        <f>AVERAGE(BA986:BC986)</f>
        <v>45.733333333333327</v>
      </c>
      <c r="BH986" s="4"/>
      <c r="BI986" s="1"/>
      <c r="BJ986" s="1"/>
      <c r="BK986" s="1"/>
      <c r="BL986" s="31"/>
      <c r="BM986" s="31"/>
      <c r="BN986" s="1"/>
      <c r="BO986" s="1"/>
      <c r="BP986" s="1"/>
      <c r="BQ986" s="1"/>
      <c r="BR986" s="1"/>
      <c r="BS986" s="4"/>
      <c r="BT986" s="37">
        <f t="shared" si="56"/>
        <v>45945</v>
      </c>
      <c r="BU986" s="131" t="s">
        <v>422</v>
      </c>
      <c r="BV986" s="183"/>
      <c r="BW986" s="33">
        <v>54.4</v>
      </c>
      <c r="BX986" s="1">
        <v>53</v>
      </c>
      <c r="BY986" s="1">
        <v>54.9</v>
      </c>
      <c r="BZ986" s="1"/>
      <c r="CA986" s="1"/>
      <c r="CB986" s="1"/>
      <c r="CC986" s="1">
        <f>AVERAGE(BW986:BY986)</f>
        <v>54.1</v>
      </c>
      <c r="CE986" s="1"/>
      <c r="CF986" s="1"/>
      <c r="CG986" s="1"/>
      <c r="CH986" s="1"/>
      <c r="CI986" s="1"/>
      <c r="CJ986" s="1"/>
      <c r="CK986" s="1"/>
      <c r="CL986" s="1"/>
      <c r="CM986" s="1"/>
      <c r="CN986" s="1"/>
      <c r="CO986" s="1"/>
    </row>
    <row r="987" spans="1:93" ht="30" customHeight="1" x14ac:dyDescent="0.2">
      <c r="A987" s="1">
        <v>981</v>
      </c>
      <c r="B987" s="1" t="s">
        <v>196</v>
      </c>
      <c r="C987" s="1" t="s">
        <v>321</v>
      </c>
      <c r="D987" s="1" t="s">
        <v>415</v>
      </c>
      <c r="E987" s="1" t="s">
        <v>418</v>
      </c>
      <c r="F987" s="1" t="s">
        <v>74</v>
      </c>
      <c r="G987" s="1">
        <v>10</v>
      </c>
      <c r="H987" s="1" t="s">
        <v>341</v>
      </c>
      <c r="I987" s="1" t="s">
        <v>114</v>
      </c>
      <c r="J987" s="64">
        <v>78012</v>
      </c>
      <c r="K987" s="64">
        <v>35873</v>
      </c>
      <c r="L987" s="29">
        <v>45920</v>
      </c>
      <c r="M987" s="29" t="s">
        <v>4163</v>
      </c>
      <c r="N987" s="1" t="s">
        <v>25</v>
      </c>
      <c r="O987" s="28" t="s">
        <v>84</v>
      </c>
      <c r="P987" s="1" t="s">
        <v>87</v>
      </c>
      <c r="Q987" s="64">
        <v>10</v>
      </c>
      <c r="R987" s="1" t="s">
        <v>410</v>
      </c>
      <c r="S987" s="1">
        <v>6</v>
      </c>
      <c r="T987" s="1" t="s">
        <v>115</v>
      </c>
      <c r="U987" s="1"/>
      <c r="V987" s="1"/>
      <c r="W987" s="4"/>
      <c r="X987" s="28"/>
      <c r="Y987" s="33"/>
      <c r="Z987" s="33"/>
      <c r="AA987" s="96"/>
      <c r="AB987" s="177" t="s">
        <v>798</v>
      </c>
      <c r="AC987" s="33">
        <v>28.5</v>
      </c>
      <c r="AD987" s="33">
        <v>190</v>
      </c>
      <c r="AE987" s="33" t="s">
        <v>103</v>
      </c>
      <c r="AF987" s="33" t="s">
        <v>103</v>
      </c>
      <c r="AG987" s="33"/>
      <c r="AH987" s="4"/>
      <c r="AI987" s="1"/>
      <c r="AJ987" s="1"/>
      <c r="AK987" s="1"/>
      <c r="AL987" s="5"/>
      <c r="AM987" s="164">
        <f t="shared" si="58"/>
        <v>45923</v>
      </c>
      <c r="AW987" s="96"/>
      <c r="AX987" s="37">
        <f t="shared" si="57"/>
        <v>45927</v>
      </c>
      <c r="AY987" s="183" t="s">
        <v>663</v>
      </c>
      <c r="AZ987" s="183" t="s">
        <v>662</v>
      </c>
      <c r="BA987" s="183">
        <v>18</v>
      </c>
      <c r="BB987" s="183">
        <v>20.2</v>
      </c>
      <c r="BC987" s="183">
        <v>17.5</v>
      </c>
      <c r="BD987" s="183"/>
      <c r="BE987" s="183"/>
      <c r="BF987" s="183"/>
      <c r="BG987" s="183">
        <f>AVERAGE(BA987:BF991)</f>
        <v>18.566666666666666</v>
      </c>
      <c r="BH987" s="4"/>
      <c r="BI987" s="1"/>
      <c r="BJ987" s="1"/>
      <c r="BK987" s="1"/>
      <c r="BL987" s="31"/>
      <c r="BM987" s="31"/>
      <c r="BN987" s="1"/>
      <c r="BO987" s="1"/>
      <c r="BP987" s="1"/>
      <c r="BQ987" s="1"/>
      <c r="BR987" s="1"/>
      <c r="BS987" s="4"/>
      <c r="BT987" s="37">
        <f t="shared" si="56"/>
        <v>45948</v>
      </c>
      <c r="BU987" s="220" t="s">
        <v>663</v>
      </c>
      <c r="BV987" s="183" t="s">
        <v>664</v>
      </c>
      <c r="BW987" s="221">
        <v>20.7</v>
      </c>
      <c r="BX987" s="183">
        <v>18.8</v>
      </c>
      <c r="BY987" s="183">
        <v>20.399999999999999</v>
      </c>
      <c r="BZ987" s="183"/>
      <c r="CA987" s="183"/>
      <c r="CB987" s="183"/>
      <c r="CC987" s="183">
        <f>AVERAGE(BW987:CB991)</f>
        <v>19.966666666666665</v>
      </c>
      <c r="CE987" s="1"/>
      <c r="CF987" s="1"/>
      <c r="CG987" s="1"/>
      <c r="CH987" s="1"/>
      <c r="CI987" s="1"/>
      <c r="CJ987" s="1"/>
      <c r="CK987" s="1"/>
      <c r="CL987" s="1"/>
      <c r="CM987" s="1"/>
      <c r="CN987" s="1"/>
      <c r="CO987" s="1"/>
    </row>
    <row r="988" spans="1:93" ht="30" customHeight="1" x14ac:dyDescent="0.2">
      <c r="A988" s="1">
        <v>982</v>
      </c>
      <c r="B988" s="1" t="s">
        <v>290</v>
      </c>
      <c r="C988" s="1" t="s">
        <v>321</v>
      </c>
      <c r="D988" s="1" t="s">
        <v>415</v>
      </c>
      <c r="E988" s="1" t="s">
        <v>419</v>
      </c>
      <c r="F988" s="1" t="s">
        <v>74</v>
      </c>
      <c r="G988" s="1">
        <v>11</v>
      </c>
      <c r="H988" s="1" t="s">
        <v>341</v>
      </c>
      <c r="I988" s="1" t="s">
        <v>114</v>
      </c>
      <c r="J988" s="64">
        <v>82112</v>
      </c>
      <c r="K988" s="64">
        <v>35874</v>
      </c>
      <c r="L988" s="29">
        <v>45920</v>
      </c>
      <c r="M988" s="29" t="s">
        <v>4163</v>
      </c>
      <c r="N988" s="1" t="s">
        <v>25</v>
      </c>
      <c r="O988" s="28" t="s">
        <v>84</v>
      </c>
      <c r="P988" s="1" t="s">
        <v>87</v>
      </c>
      <c r="Q988" s="1">
        <v>10</v>
      </c>
      <c r="R988" s="1" t="s">
        <v>410</v>
      </c>
      <c r="T988" s="1" t="s">
        <v>115</v>
      </c>
      <c r="U988" s="1"/>
      <c r="V988" s="1"/>
      <c r="W988" s="4"/>
      <c r="X988" s="28"/>
      <c r="Y988" s="33"/>
      <c r="Z988" s="33"/>
      <c r="AA988" s="96"/>
      <c r="AB988" s="178"/>
      <c r="AC988" s="33">
        <v>27.5</v>
      </c>
      <c r="AD988" s="33">
        <v>175</v>
      </c>
      <c r="AE988" s="33" t="s">
        <v>103</v>
      </c>
      <c r="AF988" s="33" t="s">
        <v>103</v>
      </c>
      <c r="AG988" s="33"/>
      <c r="AH988" s="4"/>
      <c r="AI988" s="1"/>
      <c r="AJ988" s="1"/>
      <c r="AK988" s="1"/>
      <c r="AL988" s="5"/>
      <c r="AM988" s="164">
        <f t="shared" si="58"/>
        <v>45923</v>
      </c>
      <c r="AW988" s="96"/>
      <c r="AX988" s="37">
        <f t="shared" si="57"/>
        <v>45927</v>
      </c>
      <c r="AY988" s="183"/>
      <c r="AZ988" s="183"/>
      <c r="BA988" s="183"/>
      <c r="BB988" s="183"/>
      <c r="BC988" s="183"/>
      <c r="BD988" s="183"/>
      <c r="BE988" s="183"/>
      <c r="BF988" s="183"/>
      <c r="BG988" s="183"/>
      <c r="BH988" s="4"/>
      <c r="BI988" s="1"/>
      <c r="BJ988" s="1"/>
      <c r="BK988" s="1"/>
      <c r="BL988" s="31"/>
      <c r="BM988" s="31"/>
      <c r="BN988" s="1"/>
      <c r="BO988" s="1"/>
      <c r="BP988" s="1"/>
      <c r="BQ988" s="1"/>
      <c r="BR988" s="1"/>
      <c r="BS988" s="4"/>
      <c r="BT988" s="37">
        <f t="shared" ref="BT988:BT1051" si="59">IF(L988=0, 0, L988+28)</f>
        <v>45948</v>
      </c>
      <c r="BU988" s="220"/>
      <c r="BV988" s="183"/>
      <c r="BW988" s="221"/>
      <c r="BX988" s="183"/>
      <c r="BY988" s="183"/>
      <c r="BZ988" s="183"/>
      <c r="CA988" s="183"/>
      <c r="CB988" s="183"/>
      <c r="CC988" s="183"/>
      <c r="CE988" s="1"/>
      <c r="CF988" s="1"/>
      <c r="CG988" s="1"/>
      <c r="CH988" s="1"/>
      <c r="CI988" s="1"/>
      <c r="CJ988" s="1"/>
      <c r="CK988" s="1"/>
      <c r="CL988" s="1"/>
      <c r="CM988" s="1"/>
      <c r="CN988" s="1"/>
      <c r="CO988" s="1"/>
    </row>
    <row r="989" spans="1:93" ht="30" customHeight="1" x14ac:dyDescent="0.2">
      <c r="A989" s="1">
        <v>983</v>
      </c>
      <c r="B989" s="1" t="s">
        <v>237</v>
      </c>
      <c r="C989" s="1" t="s">
        <v>416</v>
      </c>
      <c r="D989" s="1" t="s">
        <v>415</v>
      </c>
      <c r="E989" s="1" t="s">
        <v>420</v>
      </c>
      <c r="F989" s="1" t="s">
        <v>74</v>
      </c>
      <c r="G989" s="1">
        <v>7</v>
      </c>
      <c r="H989" s="1" t="s">
        <v>341</v>
      </c>
      <c r="I989" s="1" t="s">
        <v>114</v>
      </c>
      <c r="J989" s="64">
        <v>85612</v>
      </c>
      <c r="K989" s="64">
        <v>35875</v>
      </c>
      <c r="L989" s="29">
        <v>45920</v>
      </c>
      <c r="M989" s="29" t="s">
        <v>4163</v>
      </c>
      <c r="N989" s="1" t="s">
        <v>25</v>
      </c>
      <c r="O989" s="28" t="s">
        <v>84</v>
      </c>
      <c r="P989" s="1" t="s">
        <v>87</v>
      </c>
      <c r="Q989" s="1">
        <v>10</v>
      </c>
      <c r="R989" s="1" t="s">
        <v>410</v>
      </c>
      <c r="S989" s="76"/>
      <c r="T989" s="1" t="s">
        <v>115</v>
      </c>
      <c r="U989" s="1"/>
      <c r="V989" s="1"/>
      <c r="W989" s="4"/>
      <c r="X989" s="28"/>
      <c r="Y989" s="33"/>
      <c r="Z989" s="33"/>
      <c r="AA989" s="96"/>
      <c r="AB989" s="178"/>
      <c r="AC989" s="33">
        <v>27</v>
      </c>
      <c r="AD989" s="33">
        <v>170</v>
      </c>
      <c r="AE989" s="33" t="s">
        <v>103</v>
      </c>
      <c r="AF989" s="33" t="s">
        <v>103</v>
      </c>
      <c r="AG989" s="33"/>
      <c r="AH989" s="4"/>
      <c r="AI989" s="1"/>
      <c r="AJ989" s="1"/>
      <c r="AK989" s="1"/>
      <c r="AL989" s="5"/>
      <c r="AM989" s="164">
        <f t="shared" si="58"/>
        <v>45923</v>
      </c>
      <c r="AW989" s="96"/>
      <c r="AX989" s="37">
        <f t="shared" si="57"/>
        <v>45927</v>
      </c>
      <c r="AY989" s="183"/>
      <c r="AZ989" s="183"/>
      <c r="BA989" s="183"/>
      <c r="BB989" s="183"/>
      <c r="BC989" s="183"/>
      <c r="BD989" s="183"/>
      <c r="BE989" s="183"/>
      <c r="BF989" s="183"/>
      <c r="BG989" s="183"/>
      <c r="BH989" s="4"/>
      <c r="BI989" s="1"/>
      <c r="BJ989" s="1"/>
      <c r="BK989" s="1"/>
      <c r="BL989" s="31"/>
      <c r="BM989" s="31"/>
      <c r="BN989" s="1"/>
      <c r="BO989" s="1"/>
      <c r="BP989" s="1"/>
      <c r="BQ989" s="1"/>
      <c r="BR989" s="1"/>
      <c r="BS989" s="4"/>
      <c r="BT989" s="37">
        <f t="shared" si="59"/>
        <v>45948</v>
      </c>
      <c r="BU989" s="220"/>
      <c r="BV989" s="183"/>
      <c r="BW989" s="221"/>
      <c r="BX989" s="183"/>
      <c r="BY989" s="183"/>
      <c r="BZ989" s="183"/>
      <c r="CA989" s="183"/>
      <c r="CB989" s="183"/>
      <c r="CC989" s="183"/>
      <c r="CE989" s="1"/>
      <c r="CF989" s="1"/>
      <c r="CG989" s="1"/>
      <c r="CH989" s="1"/>
      <c r="CI989" s="1"/>
      <c r="CJ989" s="1"/>
      <c r="CK989" s="1"/>
      <c r="CL989" s="1"/>
      <c r="CM989" s="1"/>
      <c r="CN989" s="1"/>
      <c r="CO989" s="1"/>
    </row>
    <row r="990" spans="1:93" ht="30" customHeight="1" x14ac:dyDescent="0.2">
      <c r="A990" s="1">
        <v>984</v>
      </c>
      <c r="B990" s="1" t="s">
        <v>237</v>
      </c>
      <c r="C990" s="1" t="s">
        <v>416</v>
      </c>
      <c r="D990" s="1" t="s">
        <v>415</v>
      </c>
      <c r="E990" s="1" t="s">
        <v>420</v>
      </c>
      <c r="F990" s="1" t="s">
        <v>74</v>
      </c>
      <c r="G990" s="1">
        <v>7</v>
      </c>
      <c r="H990" s="1" t="s">
        <v>341</v>
      </c>
      <c r="I990" s="1" t="s">
        <v>114</v>
      </c>
      <c r="J990" s="64">
        <v>82512</v>
      </c>
      <c r="K990" s="64">
        <v>35880</v>
      </c>
      <c r="L990" s="29">
        <v>45920</v>
      </c>
      <c r="M990" s="29" t="s">
        <v>4163</v>
      </c>
      <c r="N990" s="1" t="s">
        <v>25</v>
      </c>
      <c r="O990" s="28" t="s">
        <v>84</v>
      </c>
      <c r="P990" s="1" t="s">
        <v>87</v>
      </c>
      <c r="Q990" s="1">
        <v>10</v>
      </c>
      <c r="R990" s="1" t="s">
        <v>410</v>
      </c>
      <c r="S990" s="76"/>
      <c r="T990" s="1" t="s">
        <v>115</v>
      </c>
      <c r="U990" s="1"/>
      <c r="V990" s="1"/>
      <c r="W990" s="4"/>
      <c r="X990" s="28"/>
      <c r="Y990" s="33"/>
      <c r="Z990" s="33"/>
      <c r="AA990" s="96"/>
      <c r="AB990" s="178"/>
      <c r="AC990" s="33">
        <v>26</v>
      </c>
      <c r="AD990" s="33">
        <v>190</v>
      </c>
      <c r="AE990" s="33" t="s">
        <v>103</v>
      </c>
      <c r="AF990" s="33" t="s">
        <v>103</v>
      </c>
      <c r="AG990" s="33"/>
      <c r="AH990" s="4"/>
      <c r="AI990" s="1"/>
      <c r="AJ990" s="1"/>
      <c r="AK990" s="1"/>
      <c r="AL990" s="5"/>
      <c r="AM990" s="164">
        <f t="shared" si="58"/>
        <v>45923</v>
      </c>
      <c r="AW990" s="96"/>
      <c r="AX990" s="37">
        <f t="shared" si="57"/>
        <v>45927</v>
      </c>
      <c r="AY990" s="183"/>
      <c r="AZ990" s="183"/>
      <c r="BA990" s="183"/>
      <c r="BB990" s="183"/>
      <c r="BC990" s="183"/>
      <c r="BD990" s="183"/>
      <c r="BE990" s="183"/>
      <c r="BF990" s="183"/>
      <c r="BG990" s="183"/>
      <c r="BH990" s="4"/>
      <c r="BI990" s="1"/>
      <c r="BJ990" s="1"/>
      <c r="BK990" s="1"/>
      <c r="BL990" s="31"/>
      <c r="BM990" s="31"/>
      <c r="BN990" s="1"/>
      <c r="BO990" s="1"/>
      <c r="BP990" s="1"/>
      <c r="BQ990" s="1"/>
      <c r="BR990" s="1"/>
      <c r="BS990" s="4"/>
      <c r="BT990" s="37">
        <f t="shared" si="59"/>
        <v>45948</v>
      </c>
      <c r="BU990" s="220"/>
      <c r="BV990" s="183"/>
      <c r="BW990" s="221"/>
      <c r="BX990" s="183"/>
      <c r="BY990" s="183"/>
      <c r="BZ990" s="183"/>
      <c r="CA990" s="183"/>
      <c r="CB990" s="183"/>
      <c r="CC990" s="183"/>
      <c r="CE990" s="1"/>
      <c r="CF990" s="1"/>
      <c r="CG990" s="1"/>
      <c r="CH990" s="1"/>
      <c r="CI990" s="1"/>
      <c r="CJ990" s="1"/>
      <c r="CK990" s="1"/>
      <c r="CL990" s="1"/>
      <c r="CM990" s="1"/>
      <c r="CN990" s="1"/>
      <c r="CO990" s="1"/>
    </row>
    <row r="991" spans="1:93" ht="30" customHeight="1" x14ac:dyDescent="0.2">
      <c r="A991" s="1">
        <v>985</v>
      </c>
      <c r="B991" s="1" t="s">
        <v>237</v>
      </c>
      <c r="C991" s="1" t="s">
        <v>416</v>
      </c>
      <c r="D991" s="1" t="s">
        <v>415</v>
      </c>
      <c r="E991" s="1" t="s">
        <v>420</v>
      </c>
      <c r="F991" s="1" t="s">
        <v>74</v>
      </c>
      <c r="G991" s="1">
        <v>7</v>
      </c>
      <c r="H991" s="1" t="s">
        <v>341</v>
      </c>
      <c r="I991" s="1" t="s">
        <v>114</v>
      </c>
      <c r="J991" s="64">
        <v>67610</v>
      </c>
      <c r="K991" s="64">
        <v>35881</v>
      </c>
      <c r="L991" s="29">
        <v>45920</v>
      </c>
      <c r="M991" s="29" t="s">
        <v>4163</v>
      </c>
      <c r="N991" s="1" t="s">
        <v>25</v>
      </c>
      <c r="O991" s="28" t="s">
        <v>84</v>
      </c>
      <c r="P991" s="1" t="s">
        <v>87</v>
      </c>
      <c r="Q991" s="1">
        <v>9</v>
      </c>
      <c r="R991" s="1" t="s">
        <v>410</v>
      </c>
      <c r="S991" s="76"/>
      <c r="T991" s="1" t="s">
        <v>115</v>
      </c>
      <c r="U991" s="1"/>
      <c r="V991" s="1"/>
      <c r="W991" s="4"/>
      <c r="X991" s="28"/>
      <c r="Y991" s="33"/>
      <c r="Z991" s="33"/>
      <c r="AA991" s="96"/>
      <c r="AB991" s="178"/>
      <c r="AC991" s="33">
        <v>29</v>
      </c>
      <c r="AD991" s="33">
        <v>180</v>
      </c>
      <c r="AE991" s="33" t="s">
        <v>103</v>
      </c>
      <c r="AF991" s="33" t="s">
        <v>103</v>
      </c>
      <c r="AG991" s="33"/>
      <c r="AH991" s="4"/>
      <c r="AI991" s="1"/>
      <c r="AJ991" s="1"/>
      <c r="AK991" s="1"/>
      <c r="AL991" s="5"/>
      <c r="AM991" s="164">
        <f t="shared" si="58"/>
        <v>45923</v>
      </c>
      <c r="AW991" s="96"/>
      <c r="AX991" s="37">
        <f t="shared" si="57"/>
        <v>45927</v>
      </c>
      <c r="AY991" s="183"/>
      <c r="AZ991" s="183"/>
      <c r="BA991" s="183"/>
      <c r="BB991" s="183"/>
      <c r="BC991" s="183"/>
      <c r="BD991" s="183"/>
      <c r="BE991" s="183"/>
      <c r="BF991" s="183"/>
      <c r="BG991" s="183"/>
      <c r="BH991" s="4"/>
      <c r="BI991" s="1"/>
      <c r="BJ991" s="1"/>
      <c r="BK991" s="1"/>
      <c r="BL991" s="31"/>
      <c r="BM991" s="31"/>
      <c r="BN991" s="1"/>
      <c r="BO991" s="1"/>
      <c r="BP991" s="1"/>
      <c r="BQ991" s="1"/>
      <c r="BR991" s="1"/>
      <c r="BS991" s="4"/>
      <c r="BT991" s="37">
        <f t="shared" si="59"/>
        <v>45948</v>
      </c>
      <c r="BU991" s="220"/>
      <c r="BV991" s="183"/>
      <c r="BW991" s="221"/>
      <c r="BX991" s="183"/>
      <c r="BY991" s="183"/>
      <c r="BZ991" s="183"/>
      <c r="CA991" s="183"/>
      <c r="CB991" s="183"/>
      <c r="CC991" s="183"/>
      <c r="CE991" s="1"/>
      <c r="CF991" s="1"/>
      <c r="CG991" s="1"/>
      <c r="CH991" s="1"/>
      <c r="CI991" s="1"/>
      <c r="CJ991" s="1"/>
      <c r="CK991" s="1"/>
      <c r="CL991" s="1"/>
      <c r="CM991" s="1"/>
      <c r="CN991" s="1"/>
      <c r="CO991" s="1"/>
    </row>
    <row r="992" spans="1:93" ht="30" customHeight="1" x14ac:dyDescent="0.2">
      <c r="A992" s="1">
        <v>986</v>
      </c>
      <c r="B992" s="1" t="s">
        <v>237</v>
      </c>
      <c r="C992" s="1" t="s">
        <v>416</v>
      </c>
      <c r="D992" s="1" t="s">
        <v>415</v>
      </c>
      <c r="E992" s="1" t="s">
        <v>420</v>
      </c>
      <c r="F992" s="1" t="s">
        <v>74</v>
      </c>
      <c r="G992" s="1">
        <v>7</v>
      </c>
      <c r="H992" s="1" t="s">
        <v>341</v>
      </c>
      <c r="I992" s="1" t="s">
        <v>114</v>
      </c>
      <c r="J992" s="64">
        <v>81512</v>
      </c>
      <c r="K992" s="64">
        <v>35882</v>
      </c>
      <c r="L992" s="29">
        <v>45920</v>
      </c>
      <c r="M992" s="29" t="s">
        <v>4163</v>
      </c>
      <c r="N992" s="1" t="s">
        <v>25</v>
      </c>
      <c r="O992" s="28" t="s">
        <v>84</v>
      </c>
      <c r="P992" s="1" t="s">
        <v>87</v>
      </c>
      <c r="Q992" s="1">
        <v>10</v>
      </c>
      <c r="R992" s="1" t="s">
        <v>410</v>
      </c>
      <c r="S992" s="76"/>
      <c r="T992" s="1" t="s">
        <v>115</v>
      </c>
      <c r="U992" s="1"/>
      <c r="V992" s="1"/>
      <c r="W992" s="4"/>
      <c r="X992" s="28"/>
      <c r="Y992" s="33"/>
      <c r="Z992" s="33"/>
      <c r="AA992" s="96"/>
      <c r="AB992" s="178"/>
      <c r="AC992" s="33">
        <v>28.5</v>
      </c>
      <c r="AD992" s="33">
        <v>185</v>
      </c>
      <c r="AE992" s="33" t="s">
        <v>103</v>
      </c>
      <c r="AF992" s="33" t="s">
        <v>103</v>
      </c>
      <c r="AG992" s="33"/>
      <c r="AH992" s="4"/>
      <c r="AI992" s="1"/>
      <c r="AJ992" s="1"/>
      <c r="AK992" s="1"/>
      <c r="AL992" s="5"/>
      <c r="AM992" s="164">
        <f t="shared" si="58"/>
        <v>45923</v>
      </c>
      <c r="AW992" s="96"/>
      <c r="AX992" s="37">
        <f t="shared" si="57"/>
        <v>45927</v>
      </c>
      <c r="AY992" s="183" t="s">
        <v>663</v>
      </c>
      <c r="AZ992" s="183" t="s">
        <v>665</v>
      </c>
      <c r="BA992" s="183">
        <v>20.399999999999999</v>
      </c>
      <c r="BB992" s="183">
        <v>19.100000000000001</v>
      </c>
      <c r="BC992" s="183">
        <v>21.6</v>
      </c>
      <c r="BD992" s="183"/>
      <c r="BE992" s="183"/>
      <c r="BF992" s="183"/>
      <c r="BG992" s="183">
        <f>AVERAGE(BA992:BF996)</f>
        <v>20.366666666666667</v>
      </c>
      <c r="BH992" s="4"/>
      <c r="BI992" s="1"/>
      <c r="BJ992" s="1"/>
      <c r="BK992" s="1"/>
      <c r="BL992" s="31"/>
      <c r="BM992" s="31"/>
      <c r="BN992" s="1"/>
      <c r="BO992" s="1"/>
      <c r="BP992" s="1"/>
      <c r="BQ992" s="1"/>
      <c r="BR992" s="1"/>
      <c r="BS992" s="4"/>
      <c r="BT992" s="37">
        <f t="shared" si="59"/>
        <v>45948</v>
      </c>
      <c r="BU992" s="220" t="s">
        <v>663</v>
      </c>
      <c r="BV992" s="183" t="s">
        <v>666</v>
      </c>
      <c r="BW992" s="221">
        <v>27.7</v>
      </c>
      <c r="BX992" s="183">
        <v>26.5</v>
      </c>
      <c r="BY992" s="183">
        <v>25.7</v>
      </c>
      <c r="BZ992" s="183"/>
      <c r="CA992" s="183"/>
      <c r="CB992" s="183"/>
      <c r="CC992" s="183">
        <f>AVERAGE(BW992:CB996)</f>
        <v>26.633333333333336</v>
      </c>
      <c r="CE992" s="1"/>
      <c r="CF992" s="1"/>
      <c r="CG992" s="1"/>
      <c r="CH992" s="1"/>
      <c r="CI992" s="1"/>
      <c r="CJ992" s="1"/>
      <c r="CK992" s="1"/>
      <c r="CL992" s="1"/>
      <c r="CM992" s="1"/>
      <c r="CN992" s="1"/>
      <c r="CO992" s="1"/>
    </row>
    <row r="993" spans="1:93" ht="30" customHeight="1" x14ac:dyDescent="0.2">
      <c r="A993" s="1">
        <v>987</v>
      </c>
      <c r="B993" s="1" t="s">
        <v>237</v>
      </c>
      <c r="C993" s="1" t="s">
        <v>416</v>
      </c>
      <c r="D993" s="1" t="s">
        <v>415</v>
      </c>
      <c r="E993" s="1" t="s">
        <v>420</v>
      </c>
      <c r="F993" s="1" t="s">
        <v>74</v>
      </c>
      <c r="G993" s="1">
        <v>7</v>
      </c>
      <c r="H993" s="1" t="s">
        <v>341</v>
      </c>
      <c r="I993" s="1" t="s">
        <v>114</v>
      </c>
      <c r="J993" s="64">
        <v>82712</v>
      </c>
      <c r="K993" s="64">
        <v>35883</v>
      </c>
      <c r="L993" s="29">
        <v>45920</v>
      </c>
      <c r="M993" s="29" t="s">
        <v>4163</v>
      </c>
      <c r="N993" s="1" t="s">
        <v>25</v>
      </c>
      <c r="O993" s="28" t="s">
        <v>84</v>
      </c>
      <c r="P993" s="1" t="s">
        <v>87</v>
      </c>
      <c r="Q993" s="1">
        <v>10</v>
      </c>
      <c r="R993" s="1" t="s">
        <v>410</v>
      </c>
      <c r="S993" s="76"/>
      <c r="T993" s="1" t="s">
        <v>115</v>
      </c>
      <c r="U993" s="1"/>
      <c r="V993" s="1"/>
      <c r="W993" s="4"/>
      <c r="X993" s="28"/>
      <c r="Y993" s="33"/>
      <c r="Z993" s="33"/>
      <c r="AA993" s="96"/>
      <c r="AB993" s="178"/>
      <c r="AC993" s="33">
        <v>28</v>
      </c>
      <c r="AD993" s="33">
        <v>190</v>
      </c>
      <c r="AE993" s="33" t="s">
        <v>103</v>
      </c>
      <c r="AF993" s="33" t="s">
        <v>103</v>
      </c>
      <c r="AG993" s="33"/>
      <c r="AH993" s="4"/>
      <c r="AI993" s="1"/>
      <c r="AJ993" s="1"/>
      <c r="AK993" s="1"/>
      <c r="AL993" s="5"/>
      <c r="AM993" s="164">
        <f t="shared" si="58"/>
        <v>45923</v>
      </c>
      <c r="AW993" s="96"/>
      <c r="AX993" s="37">
        <f t="shared" si="57"/>
        <v>45927</v>
      </c>
      <c r="AY993" s="183"/>
      <c r="AZ993" s="183"/>
      <c r="BA993" s="183"/>
      <c r="BB993" s="183"/>
      <c r="BC993" s="183"/>
      <c r="BD993" s="183"/>
      <c r="BE993" s="183"/>
      <c r="BF993" s="183"/>
      <c r="BG993" s="183"/>
      <c r="BH993" s="4"/>
      <c r="BI993" s="1"/>
      <c r="BJ993" s="1"/>
      <c r="BK993" s="1"/>
      <c r="BL993" s="31"/>
      <c r="BM993" s="31"/>
      <c r="BN993" s="1"/>
      <c r="BO993" s="1"/>
      <c r="BP993" s="1"/>
      <c r="BQ993" s="1"/>
      <c r="BR993" s="1"/>
      <c r="BS993" s="4"/>
      <c r="BT993" s="37">
        <f t="shared" si="59"/>
        <v>45948</v>
      </c>
      <c r="BU993" s="220"/>
      <c r="BV993" s="183"/>
      <c r="BW993" s="221"/>
      <c r="BX993" s="183"/>
      <c r="BY993" s="183"/>
      <c r="BZ993" s="183"/>
      <c r="CA993" s="183"/>
      <c r="CB993" s="183"/>
      <c r="CC993" s="183"/>
      <c r="CE993" s="1"/>
      <c r="CF993" s="1"/>
      <c r="CG993" s="1"/>
      <c r="CH993" s="1"/>
      <c r="CI993" s="1"/>
      <c r="CJ993" s="1"/>
      <c r="CK993" s="1"/>
      <c r="CL993" s="1"/>
      <c r="CM993" s="1"/>
      <c r="CN993" s="1"/>
      <c r="CO993" s="1"/>
    </row>
    <row r="994" spans="1:93" ht="30" customHeight="1" x14ac:dyDescent="0.2">
      <c r="A994" s="1">
        <v>988</v>
      </c>
      <c r="B994" s="1" t="s">
        <v>237</v>
      </c>
      <c r="C994" s="1" t="s">
        <v>416</v>
      </c>
      <c r="D994" s="1" t="s">
        <v>415</v>
      </c>
      <c r="E994" s="1" t="s">
        <v>420</v>
      </c>
      <c r="F994" s="1" t="s">
        <v>74</v>
      </c>
      <c r="G994" s="1">
        <v>7</v>
      </c>
      <c r="H994" s="1" t="s">
        <v>341</v>
      </c>
      <c r="I994" s="1" t="s">
        <v>114</v>
      </c>
      <c r="J994" s="64">
        <v>66810</v>
      </c>
      <c r="K994" s="64">
        <v>35885</v>
      </c>
      <c r="L994" s="29">
        <v>45920</v>
      </c>
      <c r="M994" s="29" t="s">
        <v>4163</v>
      </c>
      <c r="N994" s="1" t="s">
        <v>25</v>
      </c>
      <c r="O994" s="28" t="s">
        <v>84</v>
      </c>
      <c r="P994" s="1" t="s">
        <v>87</v>
      </c>
      <c r="Q994" s="1">
        <v>9</v>
      </c>
      <c r="R994" s="1" t="s">
        <v>410</v>
      </c>
      <c r="S994" s="1">
        <v>6</v>
      </c>
      <c r="T994" s="1" t="s">
        <v>115</v>
      </c>
      <c r="U994" s="1"/>
      <c r="V994" s="1"/>
      <c r="W994" s="4"/>
      <c r="X994" s="28"/>
      <c r="Y994" s="33"/>
      <c r="Z994" s="33"/>
      <c r="AA994" s="96"/>
      <c r="AB994" s="178"/>
      <c r="AC994" s="33">
        <v>26.5</v>
      </c>
      <c r="AD994" s="33">
        <v>175</v>
      </c>
      <c r="AE994" s="33" t="s">
        <v>103</v>
      </c>
      <c r="AF994" s="33" t="s">
        <v>103</v>
      </c>
      <c r="AG994" s="33"/>
      <c r="AH994" s="4"/>
      <c r="AI994" s="1"/>
      <c r="AJ994" s="1"/>
      <c r="AK994" s="1"/>
      <c r="AL994" s="5"/>
      <c r="AM994" s="164">
        <f t="shared" si="58"/>
        <v>45923</v>
      </c>
      <c r="AW994" s="96"/>
      <c r="AX994" s="37">
        <f t="shared" si="57"/>
        <v>45927</v>
      </c>
      <c r="AY994" s="183"/>
      <c r="AZ994" s="183"/>
      <c r="BA994" s="183"/>
      <c r="BB994" s="183"/>
      <c r="BC994" s="183"/>
      <c r="BD994" s="183"/>
      <c r="BE994" s="183"/>
      <c r="BF994" s="183"/>
      <c r="BG994" s="183"/>
      <c r="BH994" s="4"/>
      <c r="BI994" s="1"/>
      <c r="BJ994" s="1"/>
      <c r="BK994" s="1"/>
      <c r="BL994" s="31"/>
      <c r="BM994" s="31"/>
      <c r="BN994" s="1"/>
      <c r="BO994" s="1"/>
      <c r="BP994" s="1"/>
      <c r="BQ994" s="1"/>
      <c r="BR994" s="1"/>
      <c r="BS994" s="4"/>
      <c r="BT994" s="37">
        <f t="shared" si="59"/>
        <v>45948</v>
      </c>
      <c r="BU994" s="220"/>
      <c r="BV994" s="183"/>
      <c r="BW994" s="221"/>
      <c r="BX994" s="183"/>
      <c r="BY994" s="183"/>
      <c r="BZ994" s="183"/>
      <c r="CA994" s="183"/>
      <c r="CB994" s="183"/>
      <c r="CC994" s="183"/>
      <c r="CE994" s="1"/>
      <c r="CF994" s="1"/>
      <c r="CG994" s="1"/>
      <c r="CH994" s="1"/>
      <c r="CI994" s="1"/>
      <c r="CJ994" s="1"/>
      <c r="CK994" s="1"/>
      <c r="CL994" s="1"/>
      <c r="CM994" s="1"/>
      <c r="CN994" s="1"/>
      <c r="CO994" s="1"/>
    </row>
    <row r="995" spans="1:93" ht="30" customHeight="1" x14ac:dyDescent="0.2">
      <c r="A995" s="1">
        <v>989</v>
      </c>
      <c r="B995" s="1" t="s">
        <v>237</v>
      </c>
      <c r="C995" s="1" t="s">
        <v>416</v>
      </c>
      <c r="D995" s="1" t="s">
        <v>415</v>
      </c>
      <c r="E995" s="1" t="s">
        <v>420</v>
      </c>
      <c r="F995" s="1" t="s">
        <v>74</v>
      </c>
      <c r="G995" s="1">
        <v>7</v>
      </c>
      <c r="H995" s="1" t="s">
        <v>341</v>
      </c>
      <c r="I995" s="1" t="s">
        <v>114</v>
      </c>
      <c r="J995" s="64">
        <v>81612</v>
      </c>
      <c r="K995" s="64">
        <v>35886</v>
      </c>
      <c r="L995" s="29">
        <v>45920</v>
      </c>
      <c r="M995" s="29" t="s">
        <v>4163</v>
      </c>
      <c r="N995" s="1" t="s">
        <v>25</v>
      </c>
      <c r="O995" s="28" t="s">
        <v>84</v>
      </c>
      <c r="P995" s="1" t="s">
        <v>87</v>
      </c>
      <c r="Q995" s="1">
        <v>10</v>
      </c>
      <c r="R995" s="1" t="s">
        <v>410</v>
      </c>
      <c r="T995" s="1" t="s">
        <v>115</v>
      </c>
      <c r="U995" s="1"/>
      <c r="V995" s="1"/>
      <c r="W995" s="4"/>
      <c r="X995" s="28"/>
      <c r="Y995" s="33"/>
      <c r="Z995" s="33"/>
      <c r="AA995" s="96"/>
      <c r="AB995" s="178"/>
      <c r="AC995" s="33">
        <v>27.8</v>
      </c>
      <c r="AD995" s="33">
        <v>165</v>
      </c>
      <c r="AE995" s="33" t="s">
        <v>103</v>
      </c>
      <c r="AF995" s="33" t="s">
        <v>103</v>
      </c>
      <c r="AG995" s="33"/>
      <c r="AH995" s="4"/>
      <c r="AI995" s="1"/>
      <c r="AJ995" s="1"/>
      <c r="AK995" s="1"/>
      <c r="AL995" s="5"/>
      <c r="AM995" s="164">
        <f t="shared" si="58"/>
        <v>45923</v>
      </c>
      <c r="AW995" s="96"/>
      <c r="AX995" s="37">
        <f t="shared" si="57"/>
        <v>45927</v>
      </c>
      <c r="AY995" s="183"/>
      <c r="AZ995" s="183"/>
      <c r="BA995" s="183"/>
      <c r="BB995" s="183"/>
      <c r="BC995" s="183"/>
      <c r="BD995" s="183"/>
      <c r="BE995" s="183"/>
      <c r="BF995" s="183"/>
      <c r="BG995" s="183"/>
      <c r="BH995" s="4"/>
      <c r="BI995" s="1"/>
      <c r="BJ995" s="1"/>
      <c r="BK995" s="1"/>
      <c r="BL995" s="31"/>
      <c r="BM995" s="31"/>
      <c r="BN995" s="1"/>
      <c r="BO995" s="1"/>
      <c r="BP995" s="1"/>
      <c r="BQ995" s="1"/>
      <c r="BR995" s="1"/>
      <c r="BS995" s="4"/>
      <c r="BT995" s="37">
        <f t="shared" si="59"/>
        <v>45948</v>
      </c>
      <c r="BU995" s="220"/>
      <c r="BV995" s="183"/>
      <c r="BW995" s="221"/>
      <c r="BX995" s="183"/>
      <c r="BY995" s="183"/>
      <c r="BZ995" s="183"/>
      <c r="CA995" s="183"/>
      <c r="CB995" s="183"/>
      <c r="CC995" s="183"/>
      <c r="CE995" s="1"/>
      <c r="CF995" s="1"/>
      <c r="CG995" s="1"/>
      <c r="CH995" s="1"/>
      <c r="CI995" s="1"/>
      <c r="CJ995" s="1"/>
      <c r="CK995" s="1"/>
      <c r="CL995" s="1"/>
      <c r="CM995" s="1"/>
      <c r="CN995" s="1"/>
      <c r="CO995" s="1"/>
    </row>
    <row r="996" spans="1:93" ht="30" customHeight="1" x14ac:dyDescent="0.2">
      <c r="A996" s="1">
        <v>990</v>
      </c>
      <c r="B996" s="1" t="s">
        <v>237</v>
      </c>
      <c r="C996" s="1" t="s">
        <v>416</v>
      </c>
      <c r="D996" s="1" t="s">
        <v>415</v>
      </c>
      <c r="E996" s="1" t="s">
        <v>420</v>
      </c>
      <c r="F996" s="1" t="s">
        <v>74</v>
      </c>
      <c r="G996" s="1">
        <v>7</v>
      </c>
      <c r="H996" s="1" t="s">
        <v>341</v>
      </c>
      <c r="I996" s="1" t="s">
        <v>114</v>
      </c>
      <c r="J996" s="64">
        <v>83012</v>
      </c>
      <c r="K996" s="64">
        <v>35887</v>
      </c>
      <c r="L996" s="29">
        <v>45920</v>
      </c>
      <c r="M996" s="29" t="s">
        <v>4163</v>
      </c>
      <c r="N996" s="1" t="s">
        <v>25</v>
      </c>
      <c r="O996" s="28" t="s">
        <v>84</v>
      </c>
      <c r="P996" s="1" t="s">
        <v>87</v>
      </c>
      <c r="Q996" s="1">
        <v>10</v>
      </c>
      <c r="R996" s="1" t="s">
        <v>410</v>
      </c>
      <c r="T996" s="1" t="s">
        <v>115</v>
      </c>
      <c r="U996" s="1"/>
      <c r="V996" s="1"/>
      <c r="W996" s="4"/>
      <c r="X996" s="28"/>
      <c r="Y996" s="33"/>
      <c r="Z996" s="33"/>
      <c r="AA996" s="96"/>
      <c r="AB996" s="178"/>
      <c r="AC996" s="33">
        <v>28.5</v>
      </c>
      <c r="AD996" s="33">
        <v>190</v>
      </c>
      <c r="AE996" s="33" t="s">
        <v>103</v>
      </c>
      <c r="AF996" s="33" t="s">
        <v>103</v>
      </c>
      <c r="AG996" s="33"/>
      <c r="AH996" s="4"/>
      <c r="AI996" s="1"/>
      <c r="AJ996" s="1"/>
      <c r="AK996" s="1"/>
      <c r="AL996" s="5"/>
      <c r="AM996" s="164">
        <f t="shared" si="58"/>
        <v>45923</v>
      </c>
      <c r="AW996" s="96"/>
      <c r="AX996" s="37">
        <f t="shared" si="57"/>
        <v>45927</v>
      </c>
      <c r="AY996" s="183"/>
      <c r="AZ996" s="183"/>
      <c r="BA996" s="183"/>
      <c r="BB996" s="183"/>
      <c r="BC996" s="183"/>
      <c r="BD996" s="183"/>
      <c r="BE996" s="183"/>
      <c r="BF996" s="183"/>
      <c r="BG996" s="183"/>
      <c r="BH996" s="4"/>
      <c r="BI996" s="1"/>
      <c r="BJ996" s="1"/>
      <c r="BK996" s="1"/>
      <c r="BL996" s="31"/>
      <c r="BM996" s="31"/>
      <c r="BN996" s="1"/>
      <c r="BO996" s="1"/>
      <c r="BP996" s="1"/>
      <c r="BQ996" s="1"/>
      <c r="BR996" s="1"/>
      <c r="BS996" s="4"/>
      <c r="BT996" s="37">
        <f t="shared" si="59"/>
        <v>45948</v>
      </c>
      <c r="BU996" s="220"/>
      <c r="BV996" s="183"/>
      <c r="BW996" s="221"/>
      <c r="BX996" s="183"/>
      <c r="BY996" s="183"/>
      <c r="BZ996" s="183"/>
      <c r="CA996" s="183"/>
      <c r="CB996" s="183"/>
      <c r="CC996" s="183"/>
      <c r="CE996" s="1"/>
      <c r="CF996" s="1"/>
      <c r="CG996" s="1"/>
      <c r="CH996" s="1"/>
      <c r="CI996" s="1"/>
      <c r="CJ996" s="1"/>
      <c r="CK996" s="1"/>
      <c r="CL996" s="1"/>
      <c r="CM996" s="1"/>
      <c r="CN996" s="1"/>
      <c r="CO996" s="1"/>
    </row>
    <row r="997" spans="1:93" ht="30" customHeight="1" x14ac:dyDescent="0.2">
      <c r="A997" s="1">
        <v>991</v>
      </c>
      <c r="B997" s="1" t="s">
        <v>311</v>
      </c>
      <c r="C997" s="1" t="s">
        <v>417</v>
      </c>
      <c r="D997" s="1" t="s">
        <v>415</v>
      </c>
      <c r="E997" s="1" t="s">
        <v>421</v>
      </c>
      <c r="F997" s="1" t="s">
        <v>74</v>
      </c>
      <c r="G997" s="1">
        <v>5</v>
      </c>
      <c r="H997" s="1" t="s">
        <v>341</v>
      </c>
      <c r="I997" s="1" t="s">
        <v>114</v>
      </c>
      <c r="J997" s="64">
        <v>82012</v>
      </c>
      <c r="K997" s="64">
        <v>35891</v>
      </c>
      <c r="L997" s="29">
        <v>45920</v>
      </c>
      <c r="M997" s="29" t="s">
        <v>4163</v>
      </c>
      <c r="N997" s="1" t="s">
        <v>25</v>
      </c>
      <c r="O997" s="28" t="s">
        <v>84</v>
      </c>
      <c r="P997" s="1" t="s">
        <v>87</v>
      </c>
      <c r="Q997" s="1">
        <v>10</v>
      </c>
      <c r="R997" s="1" t="s">
        <v>410</v>
      </c>
      <c r="T997" s="1" t="s">
        <v>115</v>
      </c>
      <c r="U997" s="1"/>
      <c r="V997" s="1"/>
      <c r="W997" s="4"/>
      <c r="X997" s="28"/>
      <c r="Y997" s="33"/>
      <c r="Z997" s="33"/>
      <c r="AA997" s="96"/>
      <c r="AB997" s="178"/>
      <c r="AC997" s="33">
        <v>27</v>
      </c>
      <c r="AD997" s="33">
        <v>175</v>
      </c>
      <c r="AE997" s="33" t="s">
        <v>103</v>
      </c>
      <c r="AF997" s="33" t="s">
        <v>103</v>
      </c>
      <c r="AG997" s="33"/>
      <c r="AH997" s="4"/>
      <c r="AI997" s="1"/>
      <c r="AJ997" s="1"/>
      <c r="AK997" s="1"/>
      <c r="AL997" s="5"/>
      <c r="AM997" s="164">
        <f t="shared" si="58"/>
        <v>45923</v>
      </c>
      <c r="AW997" s="96"/>
      <c r="AX997" s="37">
        <f t="shared" si="57"/>
        <v>45927</v>
      </c>
      <c r="AY997" s="183" t="s">
        <v>663</v>
      </c>
      <c r="AZ997" s="183" t="s">
        <v>667</v>
      </c>
      <c r="BA997" s="183">
        <v>20.7</v>
      </c>
      <c r="BB997" s="183">
        <v>18.8</v>
      </c>
      <c r="BC997" s="183">
        <v>20.399999999999999</v>
      </c>
      <c r="BD997" s="183"/>
      <c r="BE997" s="183"/>
      <c r="BF997" s="183"/>
      <c r="BG997" s="183">
        <f>AVERAGE(BA997:BF1001)</f>
        <v>19.966666666666665</v>
      </c>
      <c r="BH997" s="4"/>
      <c r="BI997" s="1"/>
      <c r="BJ997" s="1"/>
      <c r="BK997" s="1"/>
      <c r="BL997" s="31"/>
      <c r="BM997" s="31"/>
      <c r="BN997" s="1"/>
      <c r="BO997" s="1"/>
      <c r="BP997" s="1"/>
      <c r="BQ997" s="1"/>
      <c r="BR997" s="1"/>
      <c r="BS997" s="4"/>
      <c r="BT997" s="37">
        <f t="shared" si="59"/>
        <v>45948</v>
      </c>
      <c r="BU997" s="220" t="s">
        <v>663</v>
      </c>
      <c r="BV997" s="183" t="s">
        <v>668</v>
      </c>
      <c r="BW997" s="221">
        <v>27.7</v>
      </c>
      <c r="BX997" s="183">
        <v>29.3</v>
      </c>
      <c r="BY997" s="183">
        <v>27.2</v>
      </c>
      <c r="BZ997" s="183"/>
      <c r="CA997" s="183"/>
      <c r="CB997" s="183"/>
      <c r="CC997" s="183">
        <f>AVERAGE(BW997:CB1001)</f>
        <v>28.066666666666666</v>
      </c>
      <c r="CE997" s="1"/>
      <c r="CF997" s="1"/>
      <c r="CG997" s="1"/>
      <c r="CH997" s="1"/>
      <c r="CI997" s="1"/>
      <c r="CJ997" s="1"/>
      <c r="CK997" s="1"/>
      <c r="CL997" s="1"/>
      <c r="CM997" s="1"/>
      <c r="CN997" s="1"/>
      <c r="CO997" s="1"/>
    </row>
    <row r="998" spans="1:93" ht="30" customHeight="1" x14ac:dyDescent="0.2">
      <c r="A998" s="1">
        <v>992</v>
      </c>
      <c r="B998" s="1" t="s">
        <v>311</v>
      </c>
      <c r="C998" s="1" t="s">
        <v>417</v>
      </c>
      <c r="D998" s="1" t="s">
        <v>415</v>
      </c>
      <c r="E998" s="1" t="s">
        <v>421</v>
      </c>
      <c r="F998" s="1" t="s">
        <v>74</v>
      </c>
      <c r="G998" s="1">
        <v>5</v>
      </c>
      <c r="H998" s="1" t="s">
        <v>341</v>
      </c>
      <c r="I998" s="1" t="s">
        <v>114</v>
      </c>
      <c r="J998" s="64">
        <v>77112</v>
      </c>
      <c r="K998" s="64">
        <v>35892</v>
      </c>
      <c r="L998" s="29">
        <v>45920</v>
      </c>
      <c r="M998" s="29" t="s">
        <v>4163</v>
      </c>
      <c r="N998" s="1" t="s">
        <v>25</v>
      </c>
      <c r="O998" s="28" t="s">
        <v>84</v>
      </c>
      <c r="P998" s="1" t="s">
        <v>87</v>
      </c>
      <c r="Q998" s="1">
        <v>10</v>
      </c>
      <c r="R998" s="1" t="s">
        <v>410</v>
      </c>
      <c r="T998" s="1" t="s">
        <v>115</v>
      </c>
      <c r="U998" s="1"/>
      <c r="V998" s="1"/>
      <c r="W998" s="4"/>
      <c r="X998" s="28"/>
      <c r="Y998" s="33"/>
      <c r="Z998" s="33"/>
      <c r="AA998" s="96"/>
      <c r="AB998" s="178"/>
      <c r="AC998" s="33">
        <v>28</v>
      </c>
      <c r="AD998" s="33">
        <v>190</v>
      </c>
      <c r="AE998" s="33" t="s">
        <v>103</v>
      </c>
      <c r="AF998" s="33" t="s">
        <v>103</v>
      </c>
      <c r="AG998" s="33"/>
      <c r="AH998" s="4"/>
      <c r="AI998" s="1"/>
      <c r="AJ998" s="1"/>
      <c r="AK998" s="1"/>
      <c r="AL998" s="5"/>
      <c r="AM998" s="164">
        <f t="shared" si="58"/>
        <v>45923</v>
      </c>
      <c r="AW998" s="96"/>
      <c r="AX998" s="37">
        <f t="shared" si="57"/>
        <v>45927</v>
      </c>
      <c r="AY998" s="183"/>
      <c r="AZ998" s="183"/>
      <c r="BA998" s="183"/>
      <c r="BB998" s="183"/>
      <c r="BC998" s="183"/>
      <c r="BD998" s="183"/>
      <c r="BE998" s="183"/>
      <c r="BF998" s="183"/>
      <c r="BG998" s="183"/>
      <c r="BH998" s="4"/>
      <c r="BI998" s="1"/>
      <c r="BJ998" s="1"/>
      <c r="BK998" s="1"/>
      <c r="BL998" s="31"/>
      <c r="BM998" s="31"/>
      <c r="BN998" s="1"/>
      <c r="BO998" s="1"/>
      <c r="BP998" s="1"/>
      <c r="BQ998" s="1"/>
      <c r="BR998" s="1"/>
      <c r="BS998" s="4"/>
      <c r="BT998" s="37">
        <f t="shared" si="59"/>
        <v>45948</v>
      </c>
      <c r="BU998" s="220"/>
      <c r="BV998" s="183"/>
      <c r="BW998" s="221"/>
      <c r="BX998" s="183"/>
      <c r="BY998" s="183"/>
      <c r="BZ998" s="183"/>
      <c r="CA998" s="183"/>
      <c r="CB998" s="183"/>
      <c r="CC998" s="183"/>
      <c r="CE998" s="1"/>
      <c r="CF998" s="1"/>
      <c r="CG998" s="1"/>
      <c r="CH998" s="1"/>
      <c r="CI998" s="1"/>
      <c r="CJ998" s="1"/>
      <c r="CK998" s="1"/>
      <c r="CL998" s="1"/>
      <c r="CM998" s="1"/>
      <c r="CN998" s="1"/>
      <c r="CO998" s="1"/>
    </row>
    <row r="999" spans="1:93" ht="30" customHeight="1" x14ac:dyDescent="0.2">
      <c r="A999" s="1">
        <v>993</v>
      </c>
      <c r="B999" s="1" t="s">
        <v>311</v>
      </c>
      <c r="C999" s="1" t="s">
        <v>417</v>
      </c>
      <c r="D999" s="1" t="s">
        <v>415</v>
      </c>
      <c r="E999" s="1" t="s">
        <v>421</v>
      </c>
      <c r="F999" s="1" t="s">
        <v>74</v>
      </c>
      <c r="G999" s="1">
        <v>5</v>
      </c>
      <c r="H999" s="1" t="s">
        <v>341</v>
      </c>
      <c r="I999" s="1" t="s">
        <v>114</v>
      </c>
      <c r="J999" s="64">
        <v>81512</v>
      </c>
      <c r="K999" s="64">
        <v>35893</v>
      </c>
      <c r="L999" s="29">
        <v>45920</v>
      </c>
      <c r="M999" s="29" t="s">
        <v>4163</v>
      </c>
      <c r="N999" s="1" t="s">
        <v>25</v>
      </c>
      <c r="O999" s="28" t="s">
        <v>84</v>
      </c>
      <c r="P999" s="1" t="s">
        <v>87</v>
      </c>
      <c r="Q999" s="1">
        <v>10</v>
      </c>
      <c r="R999" s="1" t="s">
        <v>410</v>
      </c>
      <c r="T999" s="1" t="s">
        <v>115</v>
      </c>
      <c r="U999" s="1"/>
      <c r="V999" s="1"/>
      <c r="W999" s="4"/>
      <c r="X999" s="28"/>
      <c r="Y999" s="33"/>
      <c r="Z999" s="33"/>
      <c r="AA999" s="96"/>
      <c r="AB999" s="178"/>
      <c r="AC999" s="33">
        <v>26</v>
      </c>
      <c r="AD999" s="33">
        <v>175</v>
      </c>
      <c r="AE999" s="33" t="s">
        <v>103</v>
      </c>
      <c r="AF999" s="33" t="s">
        <v>103</v>
      </c>
      <c r="AG999" s="33"/>
      <c r="AH999" s="4"/>
      <c r="AI999" s="1"/>
      <c r="AJ999" s="1"/>
      <c r="AK999" s="1"/>
      <c r="AL999" s="5"/>
      <c r="AM999" s="164">
        <f t="shared" si="58"/>
        <v>45923</v>
      </c>
      <c r="AW999" s="96"/>
      <c r="AX999" s="37">
        <f t="shared" si="57"/>
        <v>45927</v>
      </c>
      <c r="AY999" s="183"/>
      <c r="AZ999" s="183"/>
      <c r="BA999" s="183"/>
      <c r="BB999" s="183"/>
      <c r="BC999" s="183"/>
      <c r="BD999" s="183"/>
      <c r="BE999" s="183"/>
      <c r="BF999" s="183"/>
      <c r="BG999" s="183"/>
      <c r="BH999" s="4"/>
      <c r="BI999" s="1"/>
      <c r="BJ999" s="1"/>
      <c r="BK999" s="1"/>
      <c r="BL999" s="31"/>
      <c r="BM999" s="31"/>
      <c r="BN999" s="1"/>
      <c r="BO999" s="1"/>
      <c r="BP999" s="1"/>
      <c r="BQ999" s="1"/>
      <c r="BR999" s="1"/>
      <c r="BS999" s="4"/>
      <c r="BT999" s="37">
        <f t="shared" si="59"/>
        <v>45948</v>
      </c>
      <c r="BU999" s="220"/>
      <c r="BV999" s="183"/>
      <c r="BW999" s="221"/>
      <c r="BX999" s="183"/>
      <c r="BY999" s="183"/>
      <c r="BZ999" s="183"/>
      <c r="CA999" s="183"/>
      <c r="CB999" s="183"/>
      <c r="CC999" s="183"/>
      <c r="CE999" s="1"/>
      <c r="CF999" s="1"/>
      <c r="CG999" s="1"/>
      <c r="CH999" s="1"/>
      <c r="CI999" s="1"/>
      <c r="CJ999" s="1"/>
      <c r="CK999" s="1"/>
      <c r="CL999" s="1"/>
      <c r="CM999" s="1"/>
      <c r="CN999" s="1"/>
      <c r="CO999" s="1"/>
    </row>
    <row r="1000" spans="1:93" ht="30" customHeight="1" x14ac:dyDescent="0.2">
      <c r="A1000" s="1">
        <v>994</v>
      </c>
      <c r="B1000" s="1" t="s">
        <v>311</v>
      </c>
      <c r="C1000" s="1" t="s">
        <v>417</v>
      </c>
      <c r="D1000" s="1" t="s">
        <v>415</v>
      </c>
      <c r="E1000" s="1" t="s">
        <v>421</v>
      </c>
      <c r="F1000" s="1" t="s">
        <v>74</v>
      </c>
      <c r="G1000" s="1">
        <v>5</v>
      </c>
      <c r="H1000" s="1" t="s">
        <v>341</v>
      </c>
      <c r="I1000" s="1" t="s">
        <v>114</v>
      </c>
      <c r="J1000" s="64">
        <v>67610</v>
      </c>
      <c r="K1000" s="64">
        <v>35894</v>
      </c>
      <c r="L1000" s="29">
        <v>45920</v>
      </c>
      <c r="M1000" s="29" t="s">
        <v>4163</v>
      </c>
      <c r="N1000" s="1" t="s">
        <v>25</v>
      </c>
      <c r="O1000" s="28" t="s">
        <v>84</v>
      </c>
      <c r="P1000" s="1" t="s">
        <v>87</v>
      </c>
      <c r="Q1000" s="1">
        <v>9</v>
      </c>
      <c r="R1000" s="1" t="s">
        <v>410</v>
      </c>
      <c r="T1000" s="1" t="s">
        <v>115</v>
      </c>
      <c r="U1000" s="1"/>
      <c r="V1000" s="1"/>
      <c r="W1000" s="4"/>
      <c r="X1000" s="28"/>
      <c r="Y1000" s="33"/>
      <c r="Z1000" s="33"/>
      <c r="AA1000" s="96"/>
      <c r="AB1000" s="178"/>
      <c r="AC1000" s="33">
        <v>28</v>
      </c>
      <c r="AD1000" s="33">
        <v>185</v>
      </c>
      <c r="AE1000" s="33" t="s">
        <v>103</v>
      </c>
      <c r="AF1000" s="33" t="s">
        <v>103</v>
      </c>
      <c r="AG1000" s="33"/>
      <c r="AH1000" s="4"/>
      <c r="AI1000" s="1"/>
      <c r="AJ1000" s="1"/>
      <c r="AK1000" s="1"/>
      <c r="AL1000" s="5"/>
      <c r="AM1000" s="164">
        <f t="shared" si="58"/>
        <v>45923</v>
      </c>
      <c r="AW1000" s="96"/>
      <c r="AX1000" s="37">
        <f t="shared" si="57"/>
        <v>45927</v>
      </c>
      <c r="AY1000" s="183"/>
      <c r="AZ1000" s="183"/>
      <c r="BA1000" s="183"/>
      <c r="BB1000" s="183"/>
      <c r="BC1000" s="183"/>
      <c r="BD1000" s="183"/>
      <c r="BE1000" s="183"/>
      <c r="BF1000" s="183"/>
      <c r="BG1000" s="183"/>
      <c r="BH1000" s="4"/>
      <c r="BI1000" s="1"/>
      <c r="BJ1000" s="1"/>
      <c r="BK1000" s="1"/>
      <c r="BL1000" s="31"/>
      <c r="BM1000" s="31"/>
      <c r="BN1000" s="1"/>
      <c r="BO1000" s="1"/>
      <c r="BP1000" s="1"/>
      <c r="BQ1000" s="1"/>
      <c r="BR1000" s="1"/>
      <c r="BS1000" s="4"/>
      <c r="BT1000" s="37">
        <f t="shared" si="59"/>
        <v>45948</v>
      </c>
      <c r="BU1000" s="220"/>
      <c r="BV1000" s="183"/>
      <c r="BW1000" s="221"/>
      <c r="BX1000" s="183"/>
      <c r="BY1000" s="183"/>
      <c r="BZ1000" s="183"/>
      <c r="CA1000" s="183"/>
      <c r="CB1000" s="183"/>
      <c r="CC1000" s="183"/>
      <c r="CE1000" s="1"/>
      <c r="CF1000" s="1"/>
      <c r="CG1000" s="1"/>
      <c r="CH1000" s="1"/>
      <c r="CI1000" s="1"/>
      <c r="CJ1000" s="1"/>
      <c r="CK1000" s="1"/>
      <c r="CL1000" s="1"/>
      <c r="CM1000" s="1"/>
      <c r="CN1000" s="1"/>
      <c r="CO1000" s="1"/>
    </row>
    <row r="1001" spans="1:93" ht="30" customHeight="1" x14ac:dyDescent="0.2">
      <c r="A1001" s="1">
        <v>995</v>
      </c>
      <c r="B1001" s="1" t="s">
        <v>311</v>
      </c>
      <c r="C1001" s="1" t="s">
        <v>417</v>
      </c>
      <c r="D1001" s="1" t="s">
        <v>415</v>
      </c>
      <c r="E1001" s="1" t="s">
        <v>421</v>
      </c>
      <c r="F1001" s="1" t="s">
        <v>74</v>
      </c>
      <c r="G1001" s="1">
        <v>5</v>
      </c>
      <c r="H1001" s="1" t="s">
        <v>341</v>
      </c>
      <c r="I1001" s="1" t="s">
        <v>114</v>
      </c>
      <c r="J1001" s="64">
        <v>83612</v>
      </c>
      <c r="K1001" s="64">
        <v>35896</v>
      </c>
      <c r="L1001" s="29">
        <v>45920</v>
      </c>
      <c r="M1001" s="29" t="s">
        <v>4163</v>
      </c>
      <c r="N1001" s="1" t="s">
        <v>25</v>
      </c>
      <c r="O1001" s="28" t="s">
        <v>84</v>
      </c>
      <c r="P1001" s="1" t="s">
        <v>87</v>
      </c>
      <c r="Q1001" s="1">
        <v>10</v>
      </c>
      <c r="R1001" s="1" t="s">
        <v>410</v>
      </c>
      <c r="S1001" s="1">
        <v>6</v>
      </c>
      <c r="T1001" s="1" t="s">
        <v>115</v>
      </c>
      <c r="U1001" s="1"/>
      <c r="V1001" s="1"/>
      <c r="W1001" s="4"/>
      <c r="X1001" s="28"/>
      <c r="Y1001" s="33"/>
      <c r="Z1001" s="33"/>
      <c r="AA1001" s="96"/>
      <c r="AB1001" s="178"/>
      <c r="AC1001" s="33">
        <v>27.5</v>
      </c>
      <c r="AD1001" s="33">
        <v>180</v>
      </c>
      <c r="AE1001" s="33" t="s">
        <v>103</v>
      </c>
      <c r="AF1001" s="33" t="s">
        <v>103</v>
      </c>
      <c r="AG1001" s="33"/>
      <c r="AH1001" s="4"/>
      <c r="AI1001" s="1"/>
      <c r="AJ1001" s="1"/>
      <c r="AK1001" s="1"/>
      <c r="AL1001" s="5"/>
      <c r="AM1001" s="164">
        <f t="shared" si="58"/>
        <v>45923</v>
      </c>
      <c r="AW1001" s="96"/>
      <c r="AX1001" s="37">
        <f t="shared" si="57"/>
        <v>45927</v>
      </c>
      <c r="AY1001" s="183"/>
      <c r="AZ1001" s="183"/>
      <c r="BA1001" s="183"/>
      <c r="BB1001" s="183"/>
      <c r="BC1001" s="183"/>
      <c r="BD1001" s="183"/>
      <c r="BE1001" s="183"/>
      <c r="BF1001" s="183"/>
      <c r="BG1001" s="183"/>
      <c r="BH1001" s="4"/>
      <c r="BI1001" s="1"/>
      <c r="BJ1001" s="1"/>
      <c r="BK1001" s="1"/>
      <c r="BL1001" s="31"/>
      <c r="BM1001" s="31"/>
      <c r="BN1001" s="1"/>
      <c r="BO1001" s="1"/>
      <c r="BP1001" s="1"/>
      <c r="BQ1001" s="1"/>
      <c r="BR1001" s="1"/>
      <c r="BS1001" s="4"/>
      <c r="BT1001" s="37">
        <f t="shared" si="59"/>
        <v>45948</v>
      </c>
      <c r="BU1001" s="220"/>
      <c r="BV1001" s="183"/>
      <c r="BW1001" s="221"/>
      <c r="BX1001" s="183"/>
      <c r="BY1001" s="183"/>
      <c r="BZ1001" s="183"/>
      <c r="CA1001" s="183"/>
      <c r="CB1001" s="183"/>
      <c r="CC1001" s="183"/>
      <c r="CE1001" s="1"/>
      <c r="CF1001" s="1"/>
      <c r="CG1001" s="1"/>
      <c r="CH1001" s="1"/>
      <c r="CI1001" s="1"/>
      <c r="CJ1001" s="1"/>
      <c r="CK1001" s="1"/>
      <c r="CL1001" s="1"/>
      <c r="CM1001" s="1"/>
      <c r="CN1001" s="1"/>
      <c r="CO1001" s="1"/>
    </row>
    <row r="1002" spans="1:93" ht="30" customHeight="1" x14ac:dyDescent="0.2">
      <c r="A1002" s="1">
        <v>996</v>
      </c>
      <c r="B1002" s="1" t="s">
        <v>103</v>
      </c>
      <c r="C1002" s="1" t="s">
        <v>103</v>
      </c>
      <c r="D1002" s="1" t="s">
        <v>54</v>
      </c>
      <c r="E1002" s="1" t="s">
        <v>343</v>
      </c>
      <c r="F1002" s="1" t="s">
        <v>74</v>
      </c>
      <c r="G1002" s="1"/>
      <c r="H1002" s="1"/>
      <c r="I1002" s="1" t="s">
        <v>76</v>
      </c>
      <c r="J1002" s="64">
        <v>83612</v>
      </c>
      <c r="K1002" s="64">
        <v>35884</v>
      </c>
      <c r="L1002" s="29">
        <v>45920</v>
      </c>
      <c r="M1002" s="29" t="s">
        <v>4163</v>
      </c>
      <c r="N1002" s="1" t="s">
        <v>25</v>
      </c>
      <c r="O1002" s="28" t="s">
        <v>84</v>
      </c>
      <c r="P1002" s="1" t="s">
        <v>87</v>
      </c>
      <c r="Q1002" s="64">
        <v>10</v>
      </c>
      <c r="R1002" s="1" t="s">
        <v>410</v>
      </c>
      <c r="T1002" s="1" t="s">
        <v>77</v>
      </c>
      <c r="U1002" s="1"/>
      <c r="V1002" s="1"/>
      <c r="W1002" s="4"/>
      <c r="X1002" s="28"/>
      <c r="Y1002" s="33"/>
      <c r="Z1002" s="33"/>
      <c r="AA1002" s="96"/>
      <c r="AB1002" s="178"/>
      <c r="AC1002" s="33"/>
      <c r="AD1002" s="33"/>
      <c r="AE1002" s="33"/>
      <c r="AF1002" s="33"/>
      <c r="AG1002" s="33"/>
      <c r="AH1002" s="4"/>
      <c r="AI1002" s="1"/>
      <c r="AJ1002" s="1"/>
      <c r="AK1002" s="1"/>
      <c r="AL1002" s="5"/>
      <c r="AM1002" s="164"/>
      <c r="AW1002" s="96"/>
      <c r="AX1002" s="37">
        <f t="shared" si="57"/>
        <v>45927</v>
      </c>
      <c r="AY1002" s="1"/>
      <c r="AZ1002" s="1"/>
      <c r="BA1002" s="1"/>
      <c r="BB1002" s="1"/>
      <c r="BC1002" s="1"/>
      <c r="BD1002" s="1"/>
      <c r="BE1002" s="1"/>
      <c r="BF1002" s="1"/>
      <c r="BG1002" s="1"/>
      <c r="BH1002" s="4"/>
      <c r="BI1002" s="1"/>
      <c r="BJ1002" s="1"/>
      <c r="BK1002" s="1"/>
      <c r="BL1002" s="31"/>
      <c r="BM1002" s="31"/>
      <c r="BN1002" s="1"/>
      <c r="BO1002" s="1"/>
      <c r="BP1002" s="1"/>
      <c r="BQ1002" s="1"/>
      <c r="BR1002" s="1"/>
      <c r="BS1002" s="4"/>
      <c r="BT1002" s="37">
        <f t="shared" si="59"/>
        <v>45948</v>
      </c>
      <c r="BU1002" s="31"/>
      <c r="BW1002" s="33"/>
      <c r="BX1002" s="1"/>
      <c r="BY1002" s="1"/>
      <c r="BZ1002" s="1"/>
      <c r="CA1002" s="1"/>
      <c r="CB1002" s="1"/>
      <c r="CC1002" s="1"/>
      <c r="CE1002" s="1"/>
      <c r="CF1002" s="1"/>
      <c r="CG1002" s="1"/>
      <c r="CH1002" s="1"/>
      <c r="CI1002" s="1"/>
      <c r="CJ1002" s="1"/>
      <c r="CK1002" s="1"/>
      <c r="CL1002" s="1"/>
      <c r="CM1002" s="1"/>
      <c r="CN1002" s="1"/>
      <c r="CO1002" s="1"/>
    </row>
    <row r="1003" spans="1:93" ht="30" customHeight="1" x14ac:dyDescent="0.2">
      <c r="A1003" s="1">
        <v>997</v>
      </c>
      <c r="B1003" s="1" t="s">
        <v>103</v>
      </c>
      <c r="C1003" s="1" t="s">
        <v>103</v>
      </c>
      <c r="D1003" s="1" t="s">
        <v>54</v>
      </c>
      <c r="E1003" s="1" t="s">
        <v>343</v>
      </c>
      <c r="F1003" s="1" t="s">
        <v>74</v>
      </c>
      <c r="G1003" s="1"/>
      <c r="H1003" s="1"/>
      <c r="I1003" s="1" t="s">
        <v>76</v>
      </c>
      <c r="J1003" s="64">
        <v>84912</v>
      </c>
      <c r="K1003" s="64">
        <v>35890</v>
      </c>
      <c r="L1003" s="29">
        <v>45920</v>
      </c>
      <c r="M1003" s="29" t="s">
        <v>4163</v>
      </c>
      <c r="N1003" s="1" t="s">
        <v>25</v>
      </c>
      <c r="O1003" s="28" t="s">
        <v>84</v>
      </c>
      <c r="P1003" s="1" t="s">
        <v>87</v>
      </c>
      <c r="Q1003" s="64">
        <v>10</v>
      </c>
      <c r="R1003" s="1" t="s">
        <v>410</v>
      </c>
      <c r="T1003" s="1" t="s">
        <v>77</v>
      </c>
      <c r="U1003" s="1"/>
      <c r="V1003" s="1"/>
      <c r="W1003" s="4"/>
      <c r="X1003" s="28"/>
      <c r="Y1003" s="33"/>
      <c r="Z1003" s="33"/>
      <c r="AA1003" s="96"/>
      <c r="AB1003" s="178"/>
      <c r="AC1003" s="33"/>
      <c r="AD1003" s="33"/>
      <c r="AE1003" s="33"/>
      <c r="AF1003" s="33"/>
      <c r="AG1003" s="33"/>
      <c r="AH1003" s="4"/>
      <c r="AI1003" s="1"/>
      <c r="AJ1003" s="1"/>
      <c r="AK1003" s="1"/>
      <c r="AL1003" s="5"/>
      <c r="AM1003" s="164"/>
      <c r="AW1003" s="96"/>
      <c r="AX1003" s="37">
        <f t="shared" si="57"/>
        <v>45927</v>
      </c>
      <c r="AY1003" s="1"/>
      <c r="AZ1003" s="1"/>
      <c r="BA1003" s="1"/>
      <c r="BB1003" s="1"/>
      <c r="BC1003" s="1"/>
      <c r="BD1003" s="1"/>
      <c r="BE1003" s="1"/>
      <c r="BF1003" s="1"/>
      <c r="BG1003" s="1"/>
      <c r="BH1003" s="4"/>
      <c r="BI1003" s="1"/>
      <c r="BJ1003" s="1"/>
      <c r="BK1003" s="1"/>
      <c r="BL1003" s="31"/>
      <c r="BM1003" s="31"/>
      <c r="BN1003" s="1"/>
      <c r="BO1003" s="1"/>
      <c r="BP1003" s="1"/>
      <c r="BQ1003" s="1"/>
      <c r="BR1003" s="1"/>
      <c r="BS1003" s="4"/>
      <c r="BT1003" s="37">
        <f t="shared" si="59"/>
        <v>45948</v>
      </c>
      <c r="BU1003" s="31"/>
      <c r="BW1003" s="33"/>
      <c r="BX1003" s="1"/>
      <c r="BY1003" s="1"/>
      <c r="BZ1003" s="1"/>
      <c r="CA1003" s="1"/>
      <c r="CB1003" s="1"/>
      <c r="CC1003" s="1"/>
      <c r="CE1003" s="1"/>
      <c r="CF1003" s="1"/>
      <c r="CG1003" s="1"/>
      <c r="CH1003" s="1"/>
      <c r="CI1003" s="1"/>
      <c r="CJ1003" s="1"/>
      <c r="CK1003" s="1"/>
      <c r="CL1003" s="1"/>
      <c r="CM1003" s="1"/>
      <c r="CN1003" s="1"/>
      <c r="CO1003" s="1"/>
    </row>
    <row r="1004" spans="1:93" ht="30" customHeight="1" x14ac:dyDescent="0.2">
      <c r="A1004" s="1">
        <v>998</v>
      </c>
      <c r="B1004" s="1" t="s">
        <v>103</v>
      </c>
      <c r="C1004" s="1" t="s">
        <v>103</v>
      </c>
      <c r="D1004" s="1" t="s">
        <v>54</v>
      </c>
      <c r="E1004" s="1" t="s">
        <v>343</v>
      </c>
      <c r="F1004" s="1" t="s">
        <v>74</v>
      </c>
      <c r="G1004" s="1"/>
      <c r="H1004" s="1"/>
      <c r="I1004" s="1" t="s">
        <v>76</v>
      </c>
      <c r="J1004" s="64">
        <v>66810</v>
      </c>
      <c r="K1004" s="64">
        <v>35895</v>
      </c>
      <c r="L1004" s="29">
        <v>45920</v>
      </c>
      <c r="M1004" s="29" t="s">
        <v>4163</v>
      </c>
      <c r="N1004" s="1" t="s">
        <v>25</v>
      </c>
      <c r="O1004" s="28" t="s">
        <v>84</v>
      </c>
      <c r="P1004" s="1" t="s">
        <v>87</v>
      </c>
      <c r="Q1004" s="64">
        <v>9</v>
      </c>
      <c r="R1004" s="1" t="s">
        <v>410</v>
      </c>
      <c r="T1004" s="1" t="s">
        <v>77</v>
      </c>
      <c r="U1004" s="1"/>
      <c r="V1004" s="1"/>
      <c r="W1004" s="4"/>
      <c r="X1004" s="28"/>
      <c r="Y1004" s="33"/>
      <c r="Z1004" s="33"/>
      <c r="AA1004" s="96"/>
      <c r="AB1004" s="178"/>
      <c r="AC1004" s="33"/>
      <c r="AD1004" s="33"/>
      <c r="AE1004" s="33"/>
      <c r="AF1004" s="33"/>
      <c r="AG1004" s="33"/>
      <c r="AH1004" s="4"/>
      <c r="AI1004" s="1"/>
      <c r="AJ1004" s="1"/>
      <c r="AK1004" s="1"/>
      <c r="AL1004" s="5"/>
      <c r="AM1004" s="164"/>
      <c r="AW1004" s="96"/>
      <c r="AX1004" s="37">
        <f t="shared" si="57"/>
        <v>45927</v>
      </c>
      <c r="AY1004" s="1"/>
      <c r="AZ1004" s="1"/>
      <c r="BA1004" s="1"/>
      <c r="BB1004" s="1"/>
      <c r="BC1004" s="1"/>
      <c r="BD1004" s="1"/>
      <c r="BE1004" s="1"/>
      <c r="BF1004" s="1"/>
      <c r="BG1004" s="1"/>
      <c r="BH1004" s="4"/>
      <c r="BI1004" s="1"/>
      <c r="BJ1004" s="1"/>
      <c r="BK1004" s="1"/>
      <c r="BL1004" s="31"/>
      <c r="BM1004" s="31"/>
      <c r="BN1004" s="1"/>
      <c r="BO1004" s="1"/>
      <c r="BP1004" s="1"/>
      <c r="BQ1004" s="1"/>
      <c r="BR1004" s="1"/>
      <c r="BS1004" s="4"/>
      <c r="BT1004" s="37">
        <f t="shared" si="59"/>
        <v>45948</v>
      </c>
      <c r="BU1004" s="31"/>
      <c r="BW1004" s="33"/>
      <c r="BX1004" s="1"/>
      <c r="BY1004" s="1"/>
      <c r="BZ1004" s="1"/>
      <c r="CA1004" s="1"/>
      <c r="CB1004" s="1"/>
      <c r="CC1004" s="1"/>
      <c r="CE1004" s="1"/>
      <c r="CF1004" s="1"/>
      <c r="CG1004" s="1"/>
      <c r="CH1004" s="1"/>
      <c r="CI1004" s="1"/>
      <c r="CJ1004" s="1"/>
      <c r="CK1004" s="1"/>
      <c r="CL1004" s="1"/>
      <c r="CM1004" s="1"/>
      <c r="CN1004" s="1"/>
      <c r="CO1004" s="1"/>
    </row>
    <row r="1005" spans="1:93" ht="30" customHeight="1" x14ac:dyDescent="0.2">
      <c r="A1005" s="1">
        <v>999</v>
      </c>
      <c r="B1005" s="1" t="s">
        <v>311</v>
      </c>
      <c r="C1005" s="1" t="s">
        <v>417</v>
      </c>
      <c r="D1005" s="1" t="s">
        <v>415</v>
      </c>
      <c r="E1005" s="1" t="s">
        <v>421</v>
      </c>
      <c r="F1005" s="1" t="s">
        <v>74</v>
      </c>
      <c r="G1005" s="1">
        <v>5</v>
      </c>
      <c r="H1005" s="1" t="s">
        <v>341</v>
      </c>
      <c r="I1005" s="1" t="s">
        <v>114</v>
      </c>
      <c r="J1005" s="64">
        <v>83012</v>
      </c>
      <c r="K1005" s="64">
        <v>35898</v>
      </c>
      <c r="L1005" s="29">
        <v>45920</v>
      </c>
      <c r="M1005" s="29" t="s">
        <v>4163</v>
      </c>
      <c r="N1005" s="1" t="s">
        <v>25</v>
      </c>
      <c r="O1005" s="28" t="s">
        <v>84</v>
      </c>
      <c r="P1005" s="1" t="s">
        <v>87</v>
      </c>
      <c r="Q1005" s="1">
        <v>10</v>
      </c>
      <c r="R1005" s="1" t="s">
        <v>410</v>
      </c>
      <c r="T1005" s="1" t="s">
        <v>115</v>
      </c>
      <c r="U1005" s="1"/>
      <c r="V1005" s="1"/>
      <c r="W1005" s="4"/>
      <c r="X1005" s="28"/>
      <c r="Y1005" s="33"/>
      <c r="Z1005" s="33"/>
      <c r="AA1005" s="96"/>
      <c r="AB1005" s="178"/>
      <c r="AC1005" s="33">
        <v>27.5</v>
      </c>
      <c r="AD1005" s="33">
        <v>160</v>
      </c>
      <c r="AE1005" s="33" t="s">
        <v>103</v>
      </c>
      <c r="AF1005" s="33" t="s">
        <v>103</v>
      </c>
      <c r="AG1005" s="33"/>
      <c r="AH1005" s="4"/>
      <c r="AI1005" s="1"/>
      <c r="AJ1005" s="1"/>
      <c r="AK1005" s="1"/>
      <c r="AL1005" s="5"/>
      <c r="AM1005" s="164">
        <f t="shared" si="58"/>
        <v>45923</v>
      </c>
      <c r="AW1005" s="96"/>
      <c r="AX1005" s="37">
        <f t="shared" si="57"/>
        <v>45927</v>
      </c>
      <c r="AY1005" s="183" t="s">
        <v>663</v>
      </c>
      <c r="AZ1005" s="183" t="s">
        <v>669</v>
      </c>
      <c r="BA1005" s="183">
        <v>20</v>
      </c>
      <c r="BB1005" s="183">
        <v>17.399999999999999</v>
      </c>
      <c r="BC1005" s="183">
        <v>19.100000000000001</v>
      </c>
      <c r="BD1005" s="183"/>
      <c r="BE1005" s="183"/>
      <c r="BF1005" s="183"/>
      <c r="BG1005" s="183">
        <f>AVERAGE(BA1005:BF1009)</f>
        <v>18.833333333333332</v>
      </c>
      <c r="BH1005" s="4"/>
      <c r="BI1005" s="1"/>
      <c r="BJ1005" s="1"/>
      <c r="BK1005" s="1"/>
      <c r="BL1005" s="31"/>
      <c r="BM1005" s="31"/>
      <c r="BN1005" s="1"/>
      <c r="BO1005" s="1"/>
      <c r="BP1005" s="1"/>
      <c r="BQ1005" s="1"/>
      <c r="BR1005" s="1"/>
      <c r="BS1005" s="4"/>
      <c r="BT1005" s="37">
        <f t="shared" si="59"/>
        <v>45948</v>
      </c>
      <c r="BU1005" s="220" t="s">
        <v>663</v>
      </c>
      <c r="BV1005" s="183" t="s">
        <v>670</v>
      </c>
      <c r="BW1005" s="221">
        <v>26.6</v>
      </c>
      <c r="BX1005" s="183">
        <v>25.4</v>
      </c>
      <c r="BY1005" s="183">
        <v>27</v>
      </c>
      <c r="BZ1005" s="183"/>
      <c r="CA1005" s="183"/>
      <c r="CB1005" s="183"/>
      <c r="CC1005" s="183">
        <f>AVERAGE(BW1005:CB1009)</f>
        <v>26.333333333333332</v>
      </c>
      <c r="CE1005" s="1"/>
      <c r="CF1005" s="1"/>
      <c r="CG1005" s="1"/>
      <c r="CH1005" s="1"/>
      <c r="CI1005" s="1"/>
      <c r="CJ1005" s="1"/>
      <c r="CK1005" s="1"/>
      <c r="CL1005" s="1"/>
      <c r="CM1005" s="1"/>
      <c r="CN1005" s="1"/>
      <c r="CO1005" s="1"/>
    </row>
    <row r="1006" spans="1:93" ht="30" customHeight="1" x14ac:dyDescent="0.2">
      <c r="A1006" s="1">
        <v>1000</v>
      </c>
      <c r="B1006" s="1" t="s">
        <v>237</v>
      </c>
      <c r="C1006" s="1" t="s">
        <v>416</v>
      </c>
      <c r="D1006" s="1" t="s">
        <v>415</v>
      </c>
      <c r="E1006" s="1" t="s">
        <v>420</v>
      </c>
      <c r="F1006" s="1" t="s">
        <v>74</v>
      </c>
      <c r="G1006" s="1">
        <v>7</v>
      </c>
      <c r="H1006" s="1" t="s">
        <v>341</v>
      </c>
      <c r="I1006" s="1" t="s">
        <v>114</v>
      </c>
      <c r="J1006" s="64">
        <v>77112</v>
      </c>
      <c r="K1006" s="64">
        <v>35903</v>
      </c>
      <c r="L1006" s="29">
        <v>45921</v>
      </c>
      <c r="M1006" s="29" t="s">
        <v>4163</v>
      </c>
      <c r="N1006" s="1" t="s">
        <v>25</v>
      </c>
      <c r="O1006" s="28" t="s">
        <v>84</v>
      </c>
      <c r="P1006" s="1" t="s">
        <v>87</v>
      </c>
      <c r="Q1006" s="1">
        <v>10</v>
      </c>
      <c r="R1006" s="1" t="s">
        <v>410</v>
      </c>
      <c r="S1006" s="1">
        <v>6</v>
      </c>
      <c r="T1006" s="1" t="s">
        <v>115</v>
      </c>
      <c r="U1006" s="1"/>
      <c r="V1006" s="1"/>
      <c r="W1006" s="4"/>
      <c r="X1006" s="28"/>
      <c r="Y1006" s="33"/>
      <c r="Z1006" s="33"/>
      <c r="AA1006" s="96"/>
      <c r="AB1006" s="178"/>
      <c r="AC1006" s="33">
        <v>28.5</v>
      </c>
      <c r="AD1006" s="33">
        <v>190</v>
      </c>
      <c r="AE1006" s="33" t="s">
        <v>103</v>
      </c>
      <c r="AF1006" s="33" t="s">
        <v>103</v>
      </c>
      <c r="AG1006" s="33"/>
      <c r="AH1006" s="4"/>
      <c r="AI1006" s="1"/>
      <c r="AJ1006" s="1"/>
      <c r="AK1006" s="1"/>
      <c r="AL1006" s="5"/>
      <c r="AM1006" s="164">
        <f t="shared" si="58"/>
        <v>45924</v>
      </c>
      <c r="AW1006" s="96"/>
      <c r="AX1006" s="37">
        <f t="shared" si="57"/>
        <v>45928</v>
      </c>
      <c r="AY1006" s="183"/>
      <c r="AZ1006" s="183"/>
      <c r="BA1006" s="183"/>
      <c r="BB1006" s="183"/>
      <c r="BC1006" s="183"/>
      <c r="BD1006" s="183"/>
      <c r="BE1006" s="183"/>
      <c r="BF1006" s="183"/>
      <c r="BG1006" s="183"/>
      <c r="BH1006" s="4"/>
      <c r="BI1006" s="1"/>
      <c r="BJ1006" s="1"/>
      <c r="BK1006" s="1"/>
      <c r="BL1006" s="31"/>
      <c r="BM1006" s="31"/>
      <c r="BN1006" s="1"/>
      <c r="BO1006" s="1"/>
      <c r="BP1006" s="1"/>
      <c r="BQ1006" s="1"/>
      <c r="BR1006" s="1"/>
      <c r="BS1006" s="4"/>
      <c r="BT1006" s="37">
        <f t="shared" si="59"/>
        <v>45949</v>
      </c>
      <c r="BU1006" s="220"/>
      <c r="BV1006" s="183"/>
      <c r="BW1006" s="221"/>
      <c r="BX1006" s="183"/>
      <c r="BY1006" s="183"/>
      <c r="BZ1006" s="183"/>
      <c r="CA1006" s="183"/>
      <c r="CB1006" s="183"/>
      <c r="CC1006" s="183"/>
      <c r="CE1006" s="1"/>
      <c r="CF1006" s="1"/>
      <c r="CG1006" s="1"/>
      <c r="CH1006" s="1"/>
      <c r="CI1006" s="1"/>
      <c r="CJ1006" s="1"/>
      <c r="CK1006" s="1"/>
      <c r="CL1006" s="1"/>
      <c r="CM1006" s="1"/>
      <c r="CN1006" s="1"/>
      <c r="CO1006" s="1"/>
    </row>
    <row r="1007" spans="1:93" ht="30" customHeight="1" x14ac:dyDescent="0.2">
      <c r="A1007" s="1">
        <v>1001</v>
      </c>
      <c r="B1007" s="1" t="s">
        <v>237</v>
      </c>
      <c r="C1007" s="1" t="s">
        <v>416</v>
      </c>
      <c r="D1007" s="1" t="s">
        <v>415</v>
      </c>
      <c r="E1007" s="1" t="s">
        <v>420</v>
      </c>
      <c r="F1007" s="1" t="s">
        <v>74</v>
      </c>
      <c r="G1007" s="1">
        <v>7</v>
      </c>
      <c r="H1007" s="1" t="s">
        <v>341</v>
      </c>
      <c r="I1007" s="1" t="s">
        <v>114</v>
      </c>
      <c r="J1007" s="64">
        <v>83812</v>
      </c>
      <c r="K1007" s="64">
        <v>35904</v>
      </c>
      <c r="L1007" s="29">
        <v>45921</v>
      </c>
      <c r="M1007" s="29" t="s">
        <v>4163</v>
      </c>
      <c r="N1007" s="1" t="s">
        <v>25</v>
      </c>
      <c r="O1007" s="28" t="s">
        <v>84</v>
      </c>
      <c r="P1007" s="1" t="s">
        <v>87</v>
      </c>
      <c r="Q1007" s="1">
        <v>10</v>
      </c>
      <c r="R1007" s="1" t="s">
        <v>410</v>
      </c>
      <c r="T1007" s="1" t="s">
        <v>115</v>
      </c>
      <c r="U1007" s="1"/>
      <c r="V1007" s="1"/>
      <c r="W1007" s="4"/>
      <c r="X1007" s="28"/>
      <c r="Y1007" s="33"/>
      <c r="Z1007" s="33"/>
      <c r="AA1007" s="96"/>
      <c r="AB1007" s="178"/>
      <c r="AC1007" s="33">
        <v>26.5</v>
      </c>
      <c r="AD1007" s="33">
        <v>175</v>
      </c>
      <c r="AE1007" s="33" t="s">
        <v>103</v>
      </c>
      <c r="AF1007" s="33" t="s">
        <v>103</v>
      </c>
      <c r="AG1007" s="33"/>
      <c r="AH1007" s="4"/>
      <c r="AI1007" s="1"/>
      <c r="AJ1007" s="1"/>
      <c r="AK1007" s="1"/>
      <c r="AL1007" s="5"/>
      <c r="AM1007" s="164">
        <f t="shared" si="58"/>
        <v>45924</v>
      </c>
      <c r="AW1007" s="96"/>
      <c r="AX1007" s="37">
        <f t="shared" si="57"/>
        <v>45928</v>
      </c>
      <c r="AY1007" s="183"/>
      <c r="AZ1007" s="183"/>
      <c r="BA1007" s="183"/>
      <c r="BB1007" s="183"/>
      <c r="BC1007" s="183"/>
      <c r="BD1007" s="183"/>
      <c r="BE1007" s="183"/>
      <c r="BF1007" s="183"/>
      <c r="BG1007" s="183"/>
      <c r="BH1007" s="4"/>
      <c r="BI1007" s="1"/>
      <c r="BJ1007" s="1"/>
      <c r="BK1007" s="1"/>
      <c r="BL1007" s="31"/>
      <c r="BM1007" s="31"/>
      <c r="BN1007" s="1"/>
      <c r="BO1007" s="1"/>
      <c r="BP1007" s="1"/>
      <c r="BQ1007" s="1"/>
      <c r="BR1007" s="1"/>
      <c r="BS1007" s="4"/>
      <c r="BT1007" s="37">
        <f t="shared" si="59"/>
        <v>45949</v>
      </c>
      <c r="BU1007" s="220"/>
      <c r="BV1007" s="183"/>
      <c r="BW1007" s="221"/>
      <c r="BX1007" s="183"/>
      <c r="BY1007" s="183"/>
      <c r="BZ1007" s="183"/>
      <c r="CA1007" s="183"/>
      <c r="CB1007" s="183"/>
      <c r="CC1007" s="183"/>
      <c r="CE1007" s="1"/>
      <c r="CF1007" s="1"/>
      <c r="CG1007" s="1"/>
      <c r="CH1007" s="1"/>
      <c r="CI1007" s="1"/>
      <c r="CJ1007" s="1"/>
      <c r="CK1007" s="1"/>
      <c r="CL1007" s="1"/>
      <c r="CM1007" s="1"/>
      <c r="CN1007" s="1"/>
      <c r="CO1007" s="1"/>
    </row>
    <row r="1008" spans="1:93" ht="30" customHeight="1" x14ac:dyDescent="0.2">
      <c r="A1008" s="1">
        <v>1002</v>
      </c>
      <c r="B1008" s="1" t="s">
        <v>237</v>
      </c>
      <c r="C1008" s="1" t="s">
        <v>416</v>
      </c>
      <c r="D1008" s="1" t="s">
        <v>415</v>
      </c>
      <c r="E1008" s="1" t="s">
        <v>420</v>
      </c>
      <c r="F1008" s="1" t="s">
        <v>74</v>
      </c>
      <c r="G1008" s="1">
        <v>7</v>
      </c>
      <c r="H1008" s="1" t="s">
        <v>341</v>
      </c>
      <c r="I1008" s="1" t="s">
        <v>114</v>
      </c>
      <c r="J1008" s="64">
        <v>66010</v>
      </c>
      <c r="K1008" s="64">
        <v>35905</v>
      </c>
      <c r="L1008" s="29">
        <v>45921</v>
      </c>
      <c r="M1008" s="29" t="s">
        <v>4163</v>
      </c>
      <c r="N1008" s="1" t="s">
        <v>25</v>
      </c>
      <c r="O1008" s="28" t="s">
        <v>84</v>
      </c>
      <c r="P1008" s="1" t="s">
        <v>87</v>
      </c>
      <c r="Q1008" s="1">
        <v>9</v>
      </c>
      <c r="R1008" s="1" t="s">
        <v>410</v>
      </c>
      <c r="T1008" s="1" t="s">
        <v>115</v>
      </c>
      <c r="U1008" s="1"/>
      <c r="V1008" s="1"/>
      <c r="W1008" s="4"/>
      <c r="X1008" s="28"/>
      <c r="Y1008" s="33"/>
      <c r="Z1008" s="33"/>
      <c r="AA1008" s="96"/>
      <c r="AB1008" s="178"/>
      <c r="AC1008" s="33">
        <v>28</v>
      </c>
      <c r="AD1008" s="33">
        <v>150</v>
      </c>
      <c r="AE1008" s="33" t="s">
        <v>103</v>
      </c>
      <c r="AF1008" s="33" t="s">
        <v>103</v>
      </c>
      <c r="AG1008" s="33"/>
      <c r="AH1008" s="4"/>
      <c r="AI1008" s="1"/>
      <c r="AJ1008" s="1"/>
      <c r="AK1008" s="1"/>
      <c r="AL1008" s="5"/>
      <c r="AM1008" s="164">
        <f t="shared" si="58"/>
        <v>45924</v>
      </c>
      <c r="AW1008" s="96"/>
      <c r="AX1008" s="37">
        <f t="shared" si="57"/>
        <v>45928</v>
      </c>
      <c r="AY1008" s="183"/>
      <c r="AZ1008" s="183"/>
      <c r="BA1008" s="183"/>
      <c r="BB1008" s="183"/>
      <c r="BC1008" s="183"/>
      <c r="BD1008" s="183"/>
      <c r="BE1008" s="183"/>
      <c r="BF1008" s="183"/>
      <c r="BG1008" s="183"/>
      <c r="BH1008" s="4"/>
      <c r="BI1008" s="1"/>
      <c r="BJ1008" s="1"/>
      <c r="BK1008" s="1"/>
      <c r="BL1008" s="31"/>
      <c r="BM1008" s="31"/>
      <c r="BN1008" s="1"/>
      <c r="BO1008" s="1"/>
      <c r="BP1008" s="1"/>
      <c r="BQ1008" s="1"/>
      <c r="BR1008" s="1"/>
      <c r="BS1008" s="4"/>
      <c r="BT1008" s="37">
        <f t="shared" si="59"/>
        <v>45949</v>
      </c>
      <c r="BU1008" s="220"/>
      <c r="BV1008" s="183"/>
      <c r="BW1008" s="221"/>
      <c r="BX1008" s="183"/>
      <c r="BY1008" s="183"/>
      <c r="BZ1008" s="183"/>
      <c r="CA1008" s="183"/>
      <c r="CB1008" s="183"/>
      <c r="CC1008" s="183"/>
      <c r="CE1008" s="1"/>
      <c r="CF1008" s="1"/>
      <c r="CG1008" s="1"/>
      <c r="CH1008" s="1"/>
      <c r="CI1008" s="1"/>
      <c r="CJ1008" s="1"/>
      <c r="CK1008" s="1"/>
      <c r="CL1008" s="1"/>
      <c r="CM1008" s="1"/>
      <c r="CN1008" s="1"/>
      <c r="CO1008" s="1"/>
    </row>
    <row r="1009" spans="1:93" ht="30" customHeight="1" x14ac:dyDescent="0.2">
      <c r="A1009" s="1">
        <v>1003</v>
      </c>
      <c r="B1009" s="1" t="s">
        <v>237</v>
      </c>
      <c r="C1009" s="1" t="s">
        <v>416</v>
      </c>
      <c r="D1009" s="1" t="s">
        <v>415</v>
      </c>
      <c r="E1009" s="1" t="s">
        <v>420</v>
      </c>
      <c r="F1009" s="1" t="s">
        <v>74</v>
      </c>
      <c r="G1009" s="1">
        <v>7</v>
      </c>
      <c r="H1009" s="1" t="s">
        <v>341</v>
      </c>
      <c r="I1009" s="1" t="s">
        <v>114</v>
      </c>
      <c r="J1009" s="64">
        <v>67610</v>
      </c>
      <c r="K1009" s="64">
        <v>35911</v>
      </c>
      <c r="L1009" s="29">
        <v>45921</v>
      </c>
      <c r="M1009" s="29" t="s">
        <v>4163</v>
      </c>
      <c r="N1009" s="1" t="s">
        <v>25</v>
      </c>
      <c r="O1009" s="28" t="s">
        <v>84</v>
      </c>
      <c r="P1009" s="1" t="s">
        <v>87</v>
      </c>
      <c r="Q1009" s="1">
        <v>9</v>
      </c>
      <c r="R1009" s="1" t="s">
        <v>410</v>
      </c>
      <c r="T1009" s="1" t="s">
        <v>115</v>
      </c>
      <c r="U1009" s="1"/>
      <c r="V1009" s="1"/>
      <c r="W1009" s="4"/>
      <c r="X1009" s="28"/>
      <c r="Y1009" s="33"/>
      <c r="Z1009" s="33"/>
      <c r="AA1009" s="96"/>
      <c r="AB1009" s="178"/>
      <c r="AC1009" s="33">
        <v>28</v>
      </c>
      <c r="AD1009" s="33">
        <v>180</v>
      </c>
      <c r="AE1009" s="33" t="s">
        <v>103</v>
      </c>
      <c r="AF1009" s="33" t="s">
        <v>103</v>
      </c>
      <c r="AG1009" s="33"/>
      <c r="AH1009" s="4"/>
      <c r="AI1009" s="1"/>
      <c r="AJ1009" s="1"/>
      <c r="AK1009" s="1"/>
      <c r="AL1009" s="5"/>
      <c r="AM1009" s="164">
        <f t="shared" si="58"/>
        <v>45924</v>
      </c>
      <c r="AW1009" s="96"/>
      <c r="AX1009" s="37">
        <f t="shared" si="57"/>
        <v>45928</v>
      </c>
      <c r="AY1009" s="183"/>
      <c r="AZ1009" s="183"/>
      <c r="BA1009" s="183"/>
      <c r="BB1009" s="183"/>
      <c r="BC1009" s="183"/>
      <c r="BD1009" s="183"/>
      <c r="BE1009" s="183"/>
      <c r="BF1009" s="183"/>
      <c r="BG1009" s="183"/>
      <c r="BH1009" s="4"/>
      <c r="BI1009" s="1"/>
      <c r="BJ1009" s="1"/>
      <c r="BK1009" s="1"/>
      <c r="BL1009" s="31"/>
      <c r="BM1009" s="31"/>
      <c r="BN1009" s="1"/>
      <c r="BO1009" s="1"/>
      <c r="BP1009" s="1"/>
      <c r="BQ1009" s="1"/>
      <c r="BR1009" s="1"/>
      <c r="BS1009" s="4"/>
      <c r="BT1009" s="37">
        <f t="shared" si="59"/>
        <v>45949</v>
      </c>
      <c r="BU1009" s="220"/>
      <c r="BV1009" s="183"/>
      <c r="BW1009" s="221"/>
      <c r="BX1009" s="183"/>
      <c r="BY1009" s="183"/>
      <c r="BZ1009" s="183"/>
      <c r="CA1009" s="183"/>
      <c r="CB1009" s="183"/>
      <c r="CC1009" s="183"/>
      <c r="CE1009" s="1"/>
      <c r="CF1009" s="1"/>
      <c r="CG1009" s="1"/>
      <c r="CH1009" s="1"/>
      <c r="CI1009" s="1"/>
      <c r="CJ1009" s="1"/>
      <c r="CK1009" s="1"/>
      <c r="CL1009" s="1"/>
      <c r="CM1009" s="1"/>
      <c r="CN1009" s="1"/>
      <c r="CO1009" s="1"/>
    </row>
    <row r="1010" spans="1:93" ht="30" customHeight="1" x14ac:dyDescent="0.2">
      <c r="A1010" s="1">
        <v>1004</v>
      </c>
      <c r="B1010" s="1" t="s">
        <v>311</v>
      </c>
      <c r="C1010" s="1" t="s">
        <v>417</v>
      </c>
      <c r="D1010" s="1" t="s">
        <v>415</v>
      </c>
      <c r="E1010" s="1" t="s">
        <v>421</v>
      </c>
      <c r="F1010" s="1" t="s">
        <v>74</v>
      </c>
      <c r="G1010" s="1">
        <v>5</v>
      </c>
      <c r="H1010" s="1" t="s">
        <v>341</v>
      </c>
      <c r="I1010" s="1" t="s">
        <v>114</v>
      </c>
      <c r="J1010" s="64">
        <v>83412</v>
      </c>
      <c r="K1010" s="64">
        <v>35924</v>
      </c>
      <c r="L1010" s="29">
        <v>45922</v>
      </c>
      <c r="M1010" s="29" t="s">
        <v>4163</v>
      </c>
      <c r="N1010" s="1" t="s">
        <v>25</v>
      </c>
      <c r="O1010" s="28" t="s">
        <v>84</v>
      </c>
      <c r="P1010" s="1" t="s">
        <v>87</v>
      </c>
      <c r="Q1010" s="1">
        <v>10</v>
      </c>
      <c r="R1010" s="1" t="s">
        <v>410</v>
      </c>
      <c r="T1010" s="1" t="s">
        <v>115</v>
      </c>
      <c r="U1010" s="1"/>
      <c r="V1010" s="1"/>
      <c r="W1010" s="4"/>
      <c r="X1010" s="28"/>
      <c r="Y1010" s="33"/>
      <c r="Z1010" s="33"/>
      <c r="AA1010" s="96"/>
      <c r="AB1010" s="178"/>
      <c r="AC1010" s="33">
        <v>29</v>
      </c>
      <c r="AD1010" s="33">
        <v>160</v>
      </c>
      <c r="AE1010" s="33" t="s">
        <v>103</v>
      </c>
      <c r="AF1010" s="33" t="s">
        <v>103</v>
      </c>
      <c r="AG1010" s="33"/>
      <c r="AH1010" s="4"/>
      <c r="AI1010" s="1"/>
      <c r="AJ1010" s="1"/>
      <c r="AK1010" s="1"/>
      <c r="AL1010" s="5"/>
      <c r="AM1010" s="164">
        <f t="shared" si="58"/>
        <v>45925</v>
      </c>
      <c r="AW1010" s="96"/>
      <c r="AX1010" s="37">
        <f t="shared" si="57"/>
        <v>45929</v>
      </c>
      <c r="AY1010" s="183" t="s">
        <v>663</v>
      </c>
      <c r="AZ1010" s="183" t="s">
        <v>671</v>
      </c>
      <c r="BA1010" s="183">
        <v>20.399999999999999</v>
      </c>
      <c r="BB1010" s="183">
        <v>19.100000000000001</v>
      </c>
      <c r="BC1010" s="183">
        <v>19.600000000000001</v>
      </c>
      <c r="BD1010" s="183"/>
      <c r="BE1010" s="183"/>
      <c r="BF1010" s="183"/>
      <c r="BG1010" s="183">
        <f>AVERAGE(BA1010:BF1015)</f>
        <v>19.7</v>
      </c>
      <c r="BH1010" s="4"/>
      <c r="BI1010" s="1"/>
      <c r="BJ1010" s="1"/>
      <c r="BK1010" s="1"/>
      <c r="BL1010" s="31"/>
      <c r="BM1010" s="31"/>
      <c r="BN1010" s="1"/>
      <c r="BO1010" s="1"/>
      <c r="BP1010" s="1"/>
      <c r="BQ1010" s="1"/>
      <c r="BR1010" s="1"/>
      <c r="BS1010" s="4"/>
      <c r="BT1010" s="37">
        <f t="shared" si="59"/>
        <v>45950</v>
      </c>
      <c r="BU1010" s="220" t="s">
        <v>663</v>
      </c>
      <c r="BV1010" s="183" t="s">
        <v>672</v>
      </c>
      <c r="BW1010" s="221">
        <v>27</v>
      </c>
      <c r="BX1010" s="183">
        <v>28.1</v>
      </c>
      <c r="BY1010" s="183">
        <v>28.5</v>
      </c>
      <c r="BZ1010" s="183"/>
      <c r="CA1010" s="183"/>
      <c r="CB1010" s="183"/>
      <c r="CC1010" s="183">
        <f>AVERAGE(BW1010:CB1015)</f>
        <v>27.866666666666664</v>
      </c>
      <c r="CE1010" s="1"/>
      <c r="CF1010" s="1"/>
      <c r="CG1010" s="1"/>
      <c r="CH1010" s="1"/>
      <c r="CI1010" s="1"/>
      <c r="CJ1010" s="1"/>
      <c r="CK1010" s="1"/>
      <c r="CL1010" s="1"/>
      <c r="CM1010" s="1"/>
      <c r="CN1010" s="1"/>
      <c r="CO1010" s="1"/>
    </row>
    <row r="1011" spans="1:93" ht="30" customHeight="1" x14ac:dyDescent="0.2">
      <c r="A1011" s="1">
        <v>1005</v>
      </c>
      <c r="B1011" s="1" t="s">
        <v>311</v>
      </c>
      <c r="C1011" s="1" t="s">
        <v>417</v>
      </c>
      <c r="D1011" s="1" t="s">
        <v>415</v>
      </c>
      <c r="E1011" s="1" t="s">
        <v>421</v>
      </c>
      <c r="F1011" s="1" t="s">
        <v>74</v>
      </c>
      <c r="G1011" s="1">
        <v>5</v>
      </c>
      <c r="H1011" s="1" t="s">
        <v>341</v>
      </c>
      <c r="I1011" s="1" t="s">
        <v>114</v>
      </c>
      <c r="J1011" s="64">
        <v>84012</v>
      </c>
      <c r="K1011" s="64">
        <v>35925</v>
      </c>
      <c r="L1011" s="29">
        <v>45922</v>
      </c>
      <c r="M1011" s="29" t="s">
        <v>4163</v>
      </c>
      <c r="N1011" s="1" t="s">
        <v>25</v>
      </c>
      <c r="O1011" s="28" t="s">
        <v>84</v>
      </c>
      <c r="P1011" s="1" t="s">
        <v>87</v>
      </c>
      <c r="Q1011" s="1">
        <v>10</v>
      </c>
      <c r="R1011" s="1" t="s">
        <v>410</v>
      </c>
      <c r="T1011" s="1" t="s">
        <v>115</v>
      </c>
      <c r="U1011" s="1"/>
      <c r="V1011" s="1"/>
      <c r="W1011" s="4"/>
      <c r="X1011" s="28"/>
      <c r="Y1011" s="33"/>
      <c r="Z1011" s="33"/>
      <c r="AA1011" s="96"/>
      <c r="AB1011" s="178"/>
      <c r="AC1011" s="33">
        <v>27</v>
      </c>
      <c r="AD1011" s="33">
        <v>190</v>
      </c>
      <c r="AE1011" s="33" t="s">
        <v>103</v>
      </c>
      <c r="AF1011" s="33" t="s">
        <v>103</v>
      </c>
      <c r="AG1011" s="33"/>
      <c r="AH1011" s="4"/>
      <c r="AI1011" s="1"/>
      <c r="AJ1011" s="1"/>
      <c r="AK1011" s="1"/>
      <c r="AL1011" s="5"/>
      <c r="AM1011" s="164">
        <f t="shared" si="58"/>
        <v>45925</v>
      </c>
      <c r="AW1011" s="96"/>
      <c r="AX1011" s="37">
        <f t="shared" si="57"/>
        <v>45929</v>
      </c>
      <c r="AY1011" s="183"/>
      <c r="AZ1011" s="183"/>
      <c r="BA1011" s="183"/>
      <c r="BB1011" s="183"/>
      <c r="BC1011" s="183"/>
      <c r="BD1011" s="183"/>
      <c r="BE1011" s="183"/>
      <c r="BF1011" s="183"/>
      <c r="BG1011" s="183"/>
      <c r="BH1011" s="4"/>
      <c r="BI1011" s="1"/>
      <c r="BJ1011" s="1"/>
      <c r="BK1011" s="1"/>
      <c r="BL1011" s="31"/>
      <c r="BM1011" s="31"/>
      <c r="BN1011" s="1"/>
      <c r="BO1011" s="1"/>
      <c r="BP1011" s="1"/>
      <c r="BQ1011" s="1"/>
      <c r="BR1011" s="1"/>
      <c r="BS1011" s="4"/>
      <c r="BT1011" s="37">
        <f t="shared" si="59"/>
        <v>45950</v>
      </c>
      <c r="BU1011" s="220"/>
      <c r="BV1011" s="183"/>
      <c r="BW1011" s="221"/>
      <c r="BX1011" s="183"/>
      <c r="BY1011" s="183"/>
      <c r="BZ1011" s="183"/>
      <c r="CA1011" s="183"/>
      <c r="CB1011" s="183"/>
      <c r="CC1011" s="183"/>
      <c r="CE1011" s="1"/>
      <c r="CF1011" s="1"/>
      <c r="CG1011" s="1"/>
      <c r="CH1011" s="1"/>
      <c r="CI1011" s="1"/>
      <c r="CJ1011" s="1"/>
      <c r="CK1011" s="1"/>
      <c r="CL1011" s="1"/>
      <c r="CM1011" s="1"/>
      <c r="CN1011" s="1"/>
      <c r="CO1011" s="1"/>
    </row>
    <row r="1012" spans="1:93" ht="30" customHeight="1" x14ac:dyDescent="0.2">
      <c r="A1012" s="1">
        <v>1006</v>
      </c>
      <c r="B1012" s="1" t="s">
        <v>311</v>
      </c>
      <c r="C1012" s="1" t="s">
        <v>417</v>
      </c>
      <c r="D1012" s="1" t="s">
        <v>415</v>
      </c>
      <c r="E1012" s="1" t="s">
        <v>421</v>
      </c>
      <c r="F1012" s="1" t="s">
        <v>74</v>
      </c>
      <c r="G1012" s="1">
        <v>5</v>
      </c>
      <c r="H1012" s="1" t="s">
        <v>341</v>
      </c>
      <c r="I1012" s="1" t="s">
        <v>114</v>
      </c>
      <c r="J1012" s="64">
        <v>66810</v>
      </c>
      <c r="K1012" s="64">
        <v>35927</v>
      </c>
      <c r="L1012" s="29">
        <v>45922</v>
      </c>
      <c r="M1012" s="29" t="s">
        <v>4163</v>
      </c>
      <c r="N1012" s="1" t="s">
        <v>25</v>
      </c>
      <c r="O1012" s="28" t="s">
        <v>84</v>
      </c>
      <c r="P1012" s="1" t="s">
        <v>87</v>
      </c>
      <c r="Q1012" s="1">
        <v>9</v>
      </c>
      <c r="R1012" s="1" t="s">
        <v>410</v>
      </c>
      <c r="S1012" s="1">
        <v>6</v>
      </c>
      <c r="T1012" s="1" t="s">
        <v>115</v>
      </c>
      <c r="U1012" s="1"/>
      <c r="V1012" s="1"/>
      <c r="W1012" s="4"/>
      <c r="X1012" s="28"/>
      <c r="Y1012" s="33"/>
      <c r="Z1012" s="33"/>
      <c r="AA1012" s="96"/>
      <c r="AB1012" s="178"/>
      <c r="AC1012" s="33">
        <v>27.5</v>
      </c>
      <c r="AD1012" s="33">
        <v>175</v>
      </c>
      <c r="AE1012" s="33" t="s">
        <v>103</v>
      </c>
      <c r="AF1012" s="33" t="s">
        <v>103</v>
      </c>
      <c r="AG1012" s="33"/>
      <c r="AH1012" s="4"/>
      <c r="AI1012" s="1"/>
      <c r="AJ1012" s="1"/>
      <c r="AK1012" s="1"/>
      <c r="AL1012" s="5"/>
      <c r="AM1012" s="164">
        <f t="shared" si="58"/>
        <v>45925</v>
      </c>
      <c r="AW1012" s="96"/>
      <c r="AX1012" s="37">
        <f t="shared" si="57"/>
        <v>45929</v>
      </c>
      <c r="AY1012" s="183"/>
      <c r="AZ1012" s="183"/>
      <c r="BA1012" s="183"/>
      <c r="BB1012" s="183"/>
      <c r="BC1012" s="183"/>
      <c r="BD1012" s="183"/>
      <c r="BE1012" s="183"/>
      <c r="BF1012" s="183"/>
      <c r="BG1012" s="183"/>
      <c r="BH1012" s="4"/>
      <c r="BI1012" s="1"/>
      <c r="BJ1012" s="1"/>
      <c r="BK1012" s="1"/>
      <c r="BL1012" s="31"/>
      <c r="BM1012" s="31"/>
      <c r="BN1012" s="1"/>
      <c r="BO1012" s="1"/>
      <c r="BP1012" s="1"/>
      <c r="BQ1012" s="1"/>
      <c r="BR1012" s="1"/>
      <c r="BS1012" s="4"/>
      <c r="BT1012" s="37">
        <f t="shared" si="59"/>
        <v>45950</v>
      </c>
      <c r="BU1012" s="220"/>
      <c r="BV1012" s="183"/>
      <c r="BW1012" s="221"/>
      <c r="BX1012" s="183"/>
      <c r="BY1012" s="183"/>
      <c r="BZ1012" s="183"/>
      <c r="CA1012" s="183"/>
      <c r="CB1012" s="183"/>
      <c r="CC1012" s="183"/>
      <c r="CE1012" s="1"/>
      <c r="CF1012" s="1"/>
      <c r="CG1012" s="1"/>
      <c r="CH1012" s="1"/>
      <c r="CI1012" s="1"/>
      <c r="CJ1012" s="1"/>
      <c r="CK1012" s="1"/>
      <c r="CL1012" s="1"/>
      <c r="CM1012" s="1"/>
      <c r="CN1012" s="1"/>
      <c r="CO1012" s="1"/>
    </row>
    <row r="1013" spans="1:93" ht="30" customHeight="1" x14ac:dyDescent="0.2">
      <c r="A1013" s="1">
        <v>1007</v>
      </c>
      <c r="B1013" s="1" t="s">
        <v>311</v>
      </c>
      <c r="C1013" s="1" t="s">
        <v>417</v>
      </c>
      <c r="D1013" s="1" t="s">
        <v>415</v>
      </c>
      <c r="E1013" s="1" t="s">
        <v>421</v>
      </c>
      <c r="F1013" s="1" t="s">
        <v>74</v>
      </c>
      <c r="G1013" s="1">
        <v>5</v>
      </c>
      <c r="H1013" s="1" t="s">
        <v>341</v>
      </c>
      <c r="I1013" s="1" t="s">
        <v>114</v>
      </c>
      <c r="J1013" s="64">
        <v>81512</v>
      </c>
      <c r="K1013" s="64">
        <v>35931</v>
      </c>
      <c r="L1013" s="29">
        <v>45922</v>
      </c>
      <c r="M1013" s="29" t="s">
        <v>4163</v>
      </c>
      <c r="N1013" s="1" t="s">
        <v>25</v>
      </c>
      <c r="O1013" s="28" t="s">
        <v>84</v>
      </c>
      <c r="P1013" s="1" t="s">
        <v>87</v>
      </c>
      <c r="Q1013" s="1">
        <v>10</v>
      </c>
      <c r="R1013" s="1" t="s">
        <v>410</v>
      </c>
      <c r="T1013" s="1" t="s">
        <v>115</v>
      </c>
      <c r="U1013" s="1"/>
      <c r="V1013" s="1"/>
      <c r="W1013" s="4"/>
      <c r="X1013" s="28"/>
      <c r="Y1013" s="33"/>
      <c r="Z1013" s="33"/>
      <c r="AA1013" s="96"/>
      <c r="AB1013" s="178"/>
      <c r="AC1013" s="33">
        <v>26.5</v>
      </c>
      <c r="AD1013" s="33">
        <v>170</v>
      </c>
      <c r="AE1013" s="33" t="s">
        <v>103</v>
      </c>
      <c r="AF1013" s="33" t="s">
        <v>103</v>
      </c>
      <c r="AG1013" s="33"/>
      <c r="AH1013" s="4"/>
      <c r="AI1013" s="1"/>
      <c r="AJ1013" s="1"/>
      <c r="AK1013" s="1"/>
      <c r="AL1013" s="5"/>
      <c r="AM1013" s="164">
        <f t="shared" si="58"/>
        <v>45925</v>
      </c>
      <c r="AW1013" s="96"/>
      <c r="AX1013" s="37">
        <f t="shared" si="57"/>
        <v>45929</v>
      </c>
      <c r="AY1013" s="183"/>
      <c r="AZ1013" s="183"/>
      <c r="BA1013" s="183"/>
      <c r="BB1013" s="183"/>
      <c r="BC1013" s="183"/>
      <c r="BD1013" s="183"/>
      <c r="BE1013" s="183"/>
      <c r="BF1013" s="183"/>
      <c r="BG1013" s="183"/>
      <c r="BH1013" s="4"/>
      <c r="BI1013" s="1"/>
      <c r="BJ1013" s="1"/>
      <c r="BK1013" s="1"/>
      <c r="BL1013" s="31"/>
      <c r="BM1013" s="31"/>
      <c r="BN1013" s="1"/>
      <c r="BO1013" s="1"/>
      <c r="BP1013" s="1"/>
      <c r="BQ1013" s="1"/>
      <c r="BR1013" s="1"/>
      <c r="BS1013" s="4"/>
      <c r="BT1013" s="37">
        <f t="shared" si="59"/>
        <v>45950</v>
      </c>
      <c r="BU1013" s="220"/>
      <c r="BV1013" s="183"/>
      <c r="BW1013" s="221"/>
      <c r="BX1013" s="183"/>
      <c r="BY1013" s="183"/>
      <c r="BZ1013" s="183"/>
      <c r="CA1013" s="183"/>
      <c r="CB1013" s="183"/>
      <c r="CC1013" s="183"/>
      <c r="CE1013" s="1"/>
      <c r="CF1013" s="1"/>
      <c r="CG1013" s="1"/>
      <c r="CH1013" s="1"/>
      <c r="CI1013" s="1"/>
      <c r="CJ1013" s="1"/>
      <c r="CK1013" s="1"/>
      <c r="CL1013" s="1"/>
      <c r="CM1013" s="1"/>
      <c r="CN1013" s="1"/>
      <c r="CO1013" s="1"/>
    </row>
    <row r="1014" spans="1:93" ht="30" customHeight="1" x14ac:dyDescent="0.2">
      <c r="A1014" s="1">
        <v>1008</v>
      </c>
      <c r="B1014" s="1" t="s">
        <v>311</v>
      </c>
      <c r="C1014" s="1" t="s">
        <v>417</v>
      </c>
      <c r="D1014" s="1" t="s">
        <v>415</v>
      </c>
      <c r="E1014" s="1" t="s">
        <v>421</v>
      </c>
      <c r="F1014" s="1" t="s">
        <v>74</v>
      </c>
      <c r="G1014" s="1">
        <v>5</v>
      </c>
      <c r="H1014" s="1" t="s">
        <v>341</v>
      </c>
      <c r="I1014" s="1" t="s">
        <v>114</v>
      </c>
      <c r="J1014" s="64">
        <v>78412</v>
      </c>
      <c r="K1014" s="64">
        <v>35933</v>
      </c>
      <c r="L1014" s="29">
        <v>45922</v>
      </c>
      <c r="M1014" s="29" t="s">
        <v>4163</v>
      </c>
      <c r="N1014" s="1" t="s">
        <v>25</v>
      </c>
      <c r="O1014" s="28" t="s">
        <v>84</v>
      </c>
      <c r="P1014" s="1" t="s">
        <v>87</v>
      </c>
      <c r="Q1014" s="1">
        <v>10</v>
      </c>
      <c r="R1014" s="1" t="s">
        <v>410</v>
      </c>
      <c r="T1014" s="1" t="s">
        <v>115</v>
      </c>
      <c r="U1014" s="1"/>
      <c r="V1014" s="1"/>
      <c r="W1014" s="4"/>
      <c r="X1014" s="28"/>
      <c r="Y1014" s="33"/>
      <c r="Z1014" s="33"/>
      <c r="AA1014" s="96"/>
      <c r="AB1014" s="178"/>
      <c r="AC1014" s="33">
        <v>28</v>
      </c>
      <c r="AD1014" s="33">
        <v>185</v>
      </c>
      <c r="AE1014" s="33" t="s">
        <v>103</v>
      </c>
      <c r="AF1014" s="33" t="s">
        <v>103</v>
      </c>
      <c r="AG1014" s="33"/>
      <c r="AH1014" s="4"/>
      <c r="AI1014" s="1"/>
      <c r="AJ1014" s="1"/>
      <c r="AK1014" s="1"/>
      <c r="AL1014" s="5"/>
      <c r="AM1014" s="164">
        <f t="shared" si="58"/>
        <v>45925</v>
      </c>
      <c r="AW1014" s="96"/>
      <c r="AX1014" s="37">
        <f t="shared" si="57"/>
        <v>45929</v>
      </c>
      <c r="AY1014" s="183"/>
      <c r="AZ1014" s="183"/>
      <c r="BA1014" s="183"/>
      <c r="BB1014" s="183"/>
      <c r="BC1014" s="183"/>
      <c r="BD1014" s="183"/>
      <c r="BE1014" s="183"/>
      <c r="BF1014" s="183"/>
      <c r="BG1014" s="183"/>
      <c r="BH1014" s="4"/>
      <c r="BI1014" s="1"/>
      <c r="BJ1014" s="1"/>
      <c r="BK1014" s="1"/>
      <c r="BL1014" s="31"/>
      <c r="BM1014" s="31"/>
      <c r="BN1014" s="1"/>
      <c r="BO1014" s="1"/>
      <c r="BP1014" s="1"/>
      <c r="BQ1014" s="1"/>
      <c r="BR1014" s="1"/>
      <c r="BS1014" s="4"/>
      <c r="BT1014" s="37">
        <f t="shared" si="59"/>
        <v>45950</v>
      </c>
      <c r="BU1014" s="220"/>
      <c r="BV1014" s="183"/>
      <c r="BW1014" s="221"/>
      <c r="BX1014" s="183"/>
      <c r="BY1014" s="183"/>
      <c r="BZ1014" s="183"/>
      <c r="CA1014" s="183"/>
      <c r="CB1014" s="183"/>
      <c r="CC1014" s="183"/>
      <c r="CE1014" s="1"/>
      <c r="CF1014" s="1"/>
      <c r="CG1014" s="1"/>
      <c r="CH1014" s="1"/>
      <c r="CI1014" s="1"/>
      <c r="CJ1014" s="1"/>
      <c r="CK1014" s="1"/>
      <c r="CL1014" s="1"/>
      <c r="CM1014" s="1"/>
      <c r="CN1014" s="1"/>
      <c r="CO1014" s="1"/>
    </row>
    <row r="1015" spans="1:93" ht="30" customHeight="1" x14ac:dyDescent="0.2">
      <c r="A1015" s="1">
        <v>1009</v>
      </c>
      <c r="B1015" s="1" t="s">
        <v>311</v>
      </c>
      <c r="C1015" s="1" t="s">
        <v>417</v>
      </c>
      <c r="D1015" s="1" t="s">
        <v>415</v>
      </c>
      <c r="E1015" s="1" t="s">
        <v>421</v>
      </c>
      <c r="F1015" s="1" t="s">
        <v>74</v>
      </c>
      <c r="G1015" s="1">
        <v>5</v>
      </c>
      <c r="H1015" s="1" t="s">
        <v>341</v>
      </c>
      <c r="I1015" s="1" t="s">
        <v>114</v>
      </c>
      <c r="J1015" s="64">
        <v>84012</v>
      </c>
      <c r="K1015" s="64">
        <v>35935</v>
      </c>
      <c r="L1015" s="29">
        <v>45922</v>
      </c>
      <c r="M1015" s="29" t="s">
        <v>4163</v>
      </c>
      <c r="N1015" s="1" t="s">
        <v>25</v>
      </c>
      <c r="O1015" s="28" t="s">
        <v>84</v>
      </c>
      <c r="P1015" s="1" t="s">
        <v>87</v>
      </c>
      <c r="Q1015" s="1">
        <v>10</v>
      </c>
      <c r="R1015" s="1" t="s">
        <v>410</v>
      </c>
      <c r="T1015" s="1" t="s">
        <v>115</v>
      </c>
      <c r="U1015" s="1"/>
      <c r="V1015" s="1"/>
      <c r="W1015" s="4"/>
      <c r="X1015" s="28"/>
      <c r="Y1015" s="33"/>
      <c r="Z1015" s="33"/>
      <c r="AA1015" s="96"/>
      <c r="AB1015" s="179"/>
      <c r="AC1015" s="33">
        <v>26</v>
      </c>
      <c r="AD1015" s="33">
        <v>190</v>
      </c>
      <c r="AE1015" s="33" t="s">
        <v>103</v>
      </c>
      <c r="AF1015" s="33" t="s">
        <v>103</v>
      </c>
      <c r="AG1015" s="33"/>
      <c r="AH1015" s="4"/>
      <c r="AI1015" s="1"/>
      <c r="AJ1015" s="1"/>
      <c r="AK1015" s="1"/>
      <c r="AL1015" s="5"/>
      <c r="AM1015" s="164">
        <f t="shared" si="58"/>
        <v>45925</v>
      </c>
      <c r="AW1015" s="96"/>
      <c r="AX1015" s="37">
        <f t="shared" si="57"/>
        <v>45929</v>
      </c>
      <c r="AY1015" s="183"/>
      <c r="AZ1015" s="183"/>
      <c r="BA1015" s="183"/>
      <c r="BB1015" s="183"/>
      <c r="BC1015" s="183"/>
      <c r="BD1015" s="183"/>
      <c r="BE1015" s="183"/>
      <c r="BF1015" s="183"/>
      <c r="BG1015" s="183"/>
      <c r="BH1015" s="4"/>
      <c r="BI1015" s="1"/>
      <c r="BJ1015" s="1"/>
      <c r="BK1015" s="1"/>
      <c r="BL1015" s="31"/>
      <c r="BM1015" s="31"/>
      <c r="BN1015" s="1"/>
      <c r="BO1015" s="1"/>
      <c r="BP1015" s="1"/>
      <c r="BQ1015" s="1"/>
      <c r="BR1015" s="1"/>
      <c r="BS1015" s="4"/>
      <c r="BT1015" s="37">
        <f t="shared" si="59"/>
        <v>45950</v>
      </c>
      <c r="BU1015" s="220"/>
      <c r="BV1015" s="183"/>
      <c r="BW1015" s="221"/>
      <c r="BX1015" s="183"/>
      <c r="BY1015" s="183"/>
      <c r="BZ1015" s="183"/>
      <c r="CA1015" s="183"/>
      <c r="CB1015" s="183"/>
      <c r="CC1015" s="183"/>
      <c r="CE1015" s="1"/>
      <c r="CF1015" s="1"/>
      <c r="CG1015" s="1"/>
      <c r="CH1015" s="1"/>
      <c r="CI1015" s="1"/>
      <c r="CJ1015" s="1"/>
      <c r="CK1015" s="1"/>
      <c r="CL1015" s="1"/>
      <c r="CM1015" s="1"/>
      <c r="CN1015" s="1"/>
      <c r="CO1015" s="1"/>
    </row>
    <row r="1016" spans="1:93" ht="30" customHeight="1" x14ac:dyDescent="0.2">
      <c r="A1016" s="1">
        <v>1010</v>
      </c>
      <c r="B1016" s="1" t="s">
        <v>252</v>
      </c>
      <c r="C1016" s="1" t="s">
        <v>423</v>
      </c>
      <c r="D1016" s="1" t="s">
        <v>415</v>
      </c>
      <c r="E1016" s="1" t="s">
        <v>425</v>
      </c>
      <c r="F1016" s="1" t="s">
        <v>74</v>
      </c>
      <c r="G1016" s="1">
        <v>10</v>
      </c>
      <c r="H1016" s="1" t="s">
        <v>341</v>
      </c>
      <c r="I1016" s="1" t="s">
        <v>114</v>
      </c>
      <c r="J1016" s="64">
        <v>69410</v>
      </c>
      <c r="K1016" s="64">
        <v>128717</v>
      </c>
      <c r="L1016" s="29">
        <v>45924</v>
      </c>
      <c r="M1016" s="29" t="s">
        <v>4163</v>
      </c>
      <c r="N1016" s="1" t="s">
        <v>25</v>
      </c>
      <c r="O1016" s="28" t="s">
        <v>84</v>
      </c>
      <c r="P1016" s="1" t="s">
        <v>87</v>
      </c>
      <c r="Q1016" s="1">
        <v>9</v>
      </c>
      <c r="R1016" s="1" t="s">
        <v>410</v>
      </c>
      <c r="S1016" s="1">
        <v>6</v>
      </c>
      <c r="T1016" s="1" t="s">
        <v>115</v>
      </c>
      <c r="U1016" s="1"/>
      <c r="V1016" s="1"/>
      <c r="W1016" s="4"/>
      <c r="X1016" s="28"/>
      <c r="Y1016" s="33"/>
      <c r="Z1016" s="33"/>
      <c r="AA1016" s="96"/>
      <c r="AC1016" s="33">
        <v>29</v>
      </c>
      <c r="AD1016" s="33">
        <v>180</v>
      </c>
      <c r="AE1016" s="33" t="s">
        <v>103</v>
      </c>
      <c r="AF1016" s="33" t="s">
        <v>103</v>
      </c>
      <c r="AG1016" s="33"/>
      <c r="AH1016" s="4"/>
      <c r="AI1016" s="1"/>
      <c r="AJ1016" s="1"/>
      <c r="AK1016" s="1"/>
      <c r="AL1016" s="5"/>
      <c r="AM1016" s="164">
        <f t="shared" si="58"/>
        <v>45927</v>
      </c>
      <c r="AW1016" s="96"/>
      <c r="AX1016" s="37">
        <f t="shared" si="57"/>
        <v>45931</v>
      </c>
      <c r="AY1016" s="1"/>
      <c r="AZ1016" s="1"/>
      <c r="BA1016" s="1"/>
      <c r="BB1016" s="1"/>
      <c r="BC1016" s="1"/>
      <c r="BD1016" s="1"/>
      <c r="BE1016" s="1"/>
      <c r="BF1016" s="1"/>
      <c r="BG1016" s="1"/>
      <c r="BH1016" s="4"/>
      <c r="BI1016" s="1"/>
      <c r="BJ1016" s="1"/>
      <c r="BK1016" s="1"/>
      <c r="BL1016" s="31"/>
      <c r="BM1016" s="31"/>
      <c r="BN1016" s="1"/>
      <c r="BO1016" s="1"/>
      <c r="BP1016" s="1"/>
      <c r="BQ1016" s="1"/>
      <c r="BR1016" s="1"/>
      <c r="BS1016" s="4"/>
      <c r="BT1016" s="37">
        <f t="shared" si="59"/>
        <v>45952</v>
      </c>
      <c r="BU1016" s="138"/>
      <c r="BV1016" s="92"/>
      <c r="BW1016" s="140"/>
      <c r="BX1016" s="92"/>
      <c r="BY1016" s="92"/>
      <c r="BZ1016" s="92"/>
      <c r="CA1016" s="92"/>
      <c r="CB1016" s="92"/>
      <c r="CC1016" s="92"/>
      <c r="CE1016" s="1"/>
      <c r="CF1016" s="1"/>
      <c r="CG1016" s="1"/>
      <c r="CH1016" s="1"/>
      <c r="CI1016" s="1"/>
      <c r="CJ1016" s="1"/>
      <c r="CK1016" s="1"/>
      <c r="CL1016" s="1"/>
      <c r="CM1016" s="1"/>
      <c r="CN1016" s="1"/>
      <c r="CO1016" s="1"/>
    </row>
    <row r="1017" spans="1:93" ht="30" customHeight="1" x14ac:dyDescent="0.2">
      <c r="A1017" s="1">
        <v>1011</v>
      </c>
      <c r="B1017" s="1" t="s">
        <v>252</v>
      </c>
      <c r="C1017" s="1" t="s">
        <v>423</v>
      </c>
      <c r="D1017" s="1" t="s">
        <v>415</v>
      </c>
      <c r="E1017" s="1" t="s">
        <v>425</v>
      </c>
      <c r="F1017" s="1" t="s">
        <v>74</v>
      </c>
      <c r="G1017" s="1">
        <v>10</v>
      </c>
      <c r="H1017" s="1" t="s">
        <v>341</v>
      </c>
      <c r="I1017" s="1" t="s">
        <v>114</v>
      </c>
      <c r="J1017" s="64">
        <v>81812</v>
      </c>
      <c r="K1017" s="64">
        <v>128722</v>
      </c>
      <c r="L1017" s="29">
        <v>45924</v>
      </c>
      <c r="M1017" s="29" t="s">
        <v>4163</v>
      </c>
      <c r="N1017" s="1" t="s">
        <v>25</v>
      </c>
      <c r="O1017" s="28" t="s">
        <v>84</v>
      </c>
      <c r="P1017" s="1" t="s">
        <v>87</v>
      </c>
      <c r="Q1017" s="1">
        <v>10</v>
      </c>
      <c r="R1017" s="1" t="s">
        <v>410</v>
      </c>
      <c r="T1017" s="1" t="s">
        <v>115</v>
      </c>
      <c r="U1017" s="1"/>
      <c r="V1017" s="1"/>
      <c r="W1017" s="4"/>
      <c r="X1017" s="28"/>
      <c r="Y1017" s="33"/>
      <c r="Z1017" s="33"/>
      <c r="AA1017" s="96"/>
      <c r="AC1017" s="33">
        <v>27.5</v>
      </c>
      <c r="AD1017" s="33">
        <v>180</v>
      </c>
      <c r="AE1017" s="33" t="s">
        <v>103</v>
      </c>
      <c r="AF1017" s="33" t="s">
        <v>103</v>
      </c>
      <c r="AG1017" s="33"/>
      <c r="AH1017" s="4"/>
      <c r="AI1017" s="1"/>
      <c r="AJ1017" s="1"/>
      <c r="AK1017" s="1"/>
      <c r="AL1017" s="5"/>
      <c r="AM1017" s="164">
        <f t="shared" si="58"/>
        <v>45927</v>
      </c>
      <c r="AW1017" s="96"/>
      <c r="AX1017" s="37">
        <f t="shared" si="57"/>
        <v>45931</v>
      </c>
      <c r="AY1017" s="1"/>
      <c r="AZ1017" s="1"/>
      <c r="BA1017" s="1"/>
      <c r="BB1017" s="1"/>
      <c r="BC1017" s="1"/>
      <c r="BD1017" s="1"/>
      <c r="BE1017" s="1"/>
      <c r="BF1017" s="1"/>
      <c r="BG1017" s="1"/>
      <c r="BH1017" s="4"/>
      <c r="BI1017" s="1"/>
      <c r="BJ1017" s="1"/>
      <c r="BK1017" s="1"/>
      <c r="BL1017" s="31"/>
      <c r="BM1017" s="31"/>
      <c r="BN1017" s="1"/>
      <c r="BO1017" s="1"/>
      <c r="BP1017" s="1"/>
      <c r="BQ1017" s="1"/>
      <c r="BR1017" s="1"/>
      <c r="BS1017" s="4"/>
      <c r="BT1017" s="37">
        <f t="shared" si="59"/>
        <v>45952</v>
      </c>
      <c r="BU1017" s="138"/>
      <c r="BV1017" s="92"/>
      <c r="BW1017" s="140"/>
      <c r="BX1017" s="92"/>
      <c r="BY1017" s="92"/>
      <c r="BZ1017" s="92"/>
      <c r="CA1017" s="92"/>
      <c r="CB1017" s="92"/>
      <c r="CC1017" s="92"/>
      <c r="CE1017" s="1"/>
      <c r="CF1017" s="1"/>
      <c r="CG1017" s="1"/>
      <c r="CH1017" s="1"/>
      <c r="CI1017" s="1"/>
      <c r="CJ1017" s="1"/>
      <c r="CK1017" s="1"/>
      <c r="CL1017" s="1"/>
      <c r="CM1017" s="1"/>
      <c r="CN1017" s="1"/>
      <c r="CO1017" s="1"/>
    </row>
    <row r="1018" spans="1:93" ht="30" customHeight="1" x14ac:dyDescent="0.2">
      <c r="A1018" s="1">
        <v>1012</v>
      </c>
      <c r="B1018" s="1" t="s">
        <v>252</v>
      </c>
      <c r="C1018" s="1" t="s">
        <v>423</v>
      </c>
      <c r="D1018" s="1" t="s">
        <v>415</v>
      </c>
      <c r="E1018" s="1" t="s">
        <v>425</v>
      </c>
      <c r="F1018" s="1" t="s">
        <v>74</v>
      </c>
      <c r="G1018" s="1">
        <v>10</v>
      </c>
      <c r="H1018" s="1" t="s">
        <v>341</v>
      </c>
      <c r="I1018" s="1" t="s">
        <v>114</v>
      </c>
      <c r="J1018" s="64">
        <v>83512</v>
      </c>
      <c r="K1018" s="64">
        <v>128727</v>
      </c>
      <c r="L1018" s="29">
        <v>45924</v>
      </c>
      <c r="M1018" s="29" t="s">
        <v>4163</v>
      </c>
      <c r="N1018" s="1" t="s">
        <v>25</v>
      </c>
      <c r="O1018" s="28" t="s">
        <v>84</v>
      </c>
      <c r="P1018" s="1" t="s">
        <v>87</v>
      </c>
      <c r="Q1018" s="1">
        <v>10</v>
      </c>
      <c r="R1018" s="1" t="s">
        <v>410</v>
      </c>
      <c r="T1018" s="1" t="s">
        <v>115</v>
      </c>
      <c r="U1018" s="1"/>
      <c r="V1018" s="1"/>
      <c r="W1018" s="4"/>
      <c r="X1018" s="28"/>
      <c r="Y1018" s="33"/>
      <c r="Z1018" s="33"/>
      <c r="AA1018" s="96"/>
      <c r="AC1018" s="33">
        <v>28</v>
      </c>
      <c r="AD1018" s="33">
        <v>160</v>
      </c>
      <c r="AE1018" s="33" t="s">
        <v>103</v>
      </c>
      <c r="AF1018" s="33" t="s">
        <v>103</v>
      </c>
      <c r="AG1018" s="33"/>
      <c r="AH1018" s="4"/>
      <c r="AI1018" s="1"/>
      <c r="AJ1018" s="1"/>
      <c r="AK1018" s="1"/>
      <c r="AL1018" s="5"/>
      <c r="AM1018" s="164">
        <f t="shared" si="58"/>
        <v>45927</v>
      </c>
      <c r="AW1018" s="96"/>
      <c r="AX1018" s="37">
        <f t="shared" si="57"/>
        <v>45931</v>
      </c>
      <c r="AY1018" s="1"/>
      <c r="AZ1018" s="1"/>
      <c r="BA1018" s="1"/>
      <c r="BB1018" s="1"/>
      <c r="BC1018" s="1"/>
      <c r="BD1018" s="1"/>
      <c r="BE1018" s="1"/>
      <c r="BF1018" s="1"/>
      <c r="BG1018" s="1"/>
      <c r="BH1018" s="4"/>
      <c r="BI1018" s="1"/>
      <c r="BJ1018" s="1"/>
      <c r="BK1018" s="1"/>
      <c r="BL1018" s="31"/>
      <c r="BM1018" s="31"/>
      <c r="BN1018" s="1"/>
      <c r="BO1018" s="1"/>
      <c r="BP1018" s="1"/>
      <c r="BQ1018" s="1"/>
      <c r="BR1018" s="1"/>
      <c r="BS1018" s="4"/>
      <c r="BT1018" s="37">
        <f t="shared" si="59"/>
        <v>45952</v>
      </c>
      <c r="BU1018" s="138"/>
      <c r="BV1018" s="92"/>
      <c r="BW1018" s="140"/>
      <c r="BX1018" s="92"/>
      <c r="BY1018" s="92"/>
      <c r="BZ1018" s="92"/>
      <c r="CA1018" s="92"/>
      <c r="CB1018" s="92"/>
      <c r="CC1018" s="92"/>
      <c r="CE1018" s="1"/>
      <c r="CF1018" s="1"/>
      <c r="CG1018" s="1"/>
      <c r="CH1018" s="1"/>
      <c r="CI1018" s="1"/>
      <c r="CJ1018" s="1"/>
      <c r="CK1018" s="1"/>
      <c r="CL1018" s="1"/>
      <c r="CM1018" s="1"/>
      <c r="CN1018" s="1"/>
      <c r="CO1018" s="1"/>
    </row>
    <row r="1019" spans="1:93" ht="30" customHeight="1" x14ac:dyDescent="0.2">
      <c r="A1019" s="1">
        <v>1013</v>
      </c>
      <c r="B1019" s="1" t="s">
        <v>252</v>
      </c>
      <c r="C1019" s="1" t="s">
        <v>423</v>
      </c>
      <c r="D1019" s="1" t="s">
        <v>415</v>
      </c>
      <c r="E1019" s="1" t="s">
        <v>425</v>
      </c>
      <c r="F1019" s="1" t="s">
        <v>74</v>
      </c>
      <c r="G1019" s="1">
        <v>10</v>
      </c>
      <c r="H1019" s="1" t="s">
        <v>341</v>
      </c>
      <c r="I1019" s="1" t="s">
        <v>114</v>
      </c>
      <c r="J1019" s="64">
        <v>82012</v>
      </c>
      <c r="K1019" s="64">
        <v>128733</v>
      </c>
      <c r="L1019" s="29">
        <v>45924</v>
      </c>
      <c r="M1019" s="29" t="s">
        <v>4163</v>
      </c>
      <c r="N1019" s="1" t="s">
        <v>25</v>
      </c>
      <c r="O1019" s="28" t="s">
        <v>84</v>
      </c>
      <c r="P1019" s="1" t="s">
        <v>87</v>
      </c>
      <c r="Q1019" s="1">
        <v>10</v>
      </c>
      <c r="R1019" s="1" t="s">
        <v>410</v>
      </c>
      <c r="T1019" s="1" t="s">
        <v>115</v>
      </c>
      <c r="U1019" s="1"/>
      <c r="V1019" s="1"/>
      <c r="W1019" s="4"/>
      <c r="X1019" s="28"/>
      <c r="Y1019" s="33"/>
      <c r="Z1019" s="33"/>
      <c r="AA1019" s="96"/>
      <c r="AC1019" s="33">
        <v>27</v>
      </c>
      <c r="AD1019" s="33">
        <v>160</v>
      </c>
      <c r="AE1019" s="33" t="s">
        <v>103</v>
      </c>
      <c r="AF1019" s="33" t="s">
        <v>103</v>
      </c>
      <c r="AG1019" s="33"/>
      <c r="AH1019" s="4"/>
      <c r="AI1019" s="1"/>
      <c r="AJ1019" s="1"/>
      <c r="AK1019" s="1"/>
      <c r="AL1019" s="5"/>
      <c r="AM1019" s="164">
        <f t="shared" si="58"/>
        <v>45927</v>
      </c>
      <c r="AW1019" s="96"/>
      <c r="AX1019" s="37">
        <f t="shared" si="57"/>
        <v>45931</v>
      </c>
      <c r="AY1019" s="1"/>
      <c r="AZ1019" s="1"/>
      <c r="BA1019" s="1"/>
      <c r="BB1019" s="1"/>
      <c r="BC1019" s="1"/>
      <c r="BD1019" s="1"/>
      <c r="BE1019" s="1"/>
      <c r="BF1019" s="1"/>
      <c r="BG1019" s="1"/>
      <c r="BH1019" s="4"/>
      <c r="BI1019" s="1"/>
      <c r="BJ1019" s="1"/>
      <c r="BK1019" s="1"/>
      <c r="BL1019" s="31"/>
      <c r="BM1019" s="31"/>
      <c r="BN1019" s="1"/>
      <c r="BO1019" s="1"/>
      <c r="BP1019" s="1"/>
      <c r="BQ1019" s="1"/>
      <c r="BR1019" s="1"/>
      <c r="BS1019" s="4"/>
      <c r="BT1019" s="37">
        <f t="shared" si="59"/>
        <v>45952</v>
      </c>
      <c r="BU1019" s="138"/>
      <c r="BV1019" s="92"/>
      <c r="BW1019" s="140"/>
      <c r="BX1019" s="92"/>
      <c r="BY1019" s="92"/>
      <c r="BZ1019" s="92"/>
      <c r="CA1019" s="92"/>
      <c r="CB1019" s="92"/>
      <c r="CC1019" s="92"/>
      <c r="CE1019" s="1"/>
      <c r="CF1019" s="1"/>
      <c r="CG1019" s="1"/>
      <c r="CH1019" s="1"/>
      <c r="CI1019" s="1"/>
      <c r="CJ1019" s="1"/>
      <c r="CK1019" s="1"/>
      <c r="CL1019" s="1"/>
      <c r="CM1019" s="1"/>
      <c r="CN1019" s="1"/>
      <c r="CO1019" s="1"/>
    </row>
    <row r="1020" spans="1:93" ht="30" customHeight="1" x14ac:dyDescent="0.2">
      <c r="A1020" s="1">
        <v>1014</v>
      </c>
      <c r="B1020" s="1" t="s">
        <v>252</v>
      </c>
      <c r="C1020" s="1" t="s">
        <v>423</v>
      </c>
      <c r="D1020" s="1" t="s">
        <v>415</v>
      </c>
      <c r="E1020" s="1" t="s">
        <v>425</v>
      </c>
      <c r="F1020" s="1" t="s">
        <v>74</v>
      </c>
      <c r="G1020" s="1">
        <v>10</v>
      </c>
      <c r="H1020" s="1" t="s">
        <v>341</v>
      </c>
      <c r="I1020" s="1" t="s">
        <v>114</v>
      </c>
      <c r="J1020" s="64">
        <v>78412</v>
      </c>
      <c r="K1020" s="64">
        <v>128734</v>
      </c>
      <c r="L1020" s="29">
        <v>45924</v>
      </c>
      <c r="M1020" s="29" t="s">
        <v>4163</v>
      </c>
      <c r="N1020" s="1" t="s">
        <v>25</v>
      </c>
      <c r="O1020" s="28" t="s">
        <v>84</v>
      </c>
      <c r="P1020" s="1" t="s">
        <v>87</v>
      </c>
      <c r="Q1020" s="1">
        <v>10</v>
      </c>
      <c r="R1020" s="1" t="s">
        <v>410</v>
      </c>
      <c r="T1020" s="1" t="s">
        <v>115</v>
      </c>
      <c r="U1020" s="1"/>
      <c r="V1020" s="1"/>
      <c r="W1020" s="4"/>
      <c r="X1020" s="28"/>
      <c r="Y1020" s="33"/>
      <c r="Z1020" s="33"/>
      <c r="AA1020" s="96"/>
      <c r="AC1020" s="33">
        <v>27</v>
      </c>
      <c r="AD1020" s="33">
        <v>170</v>
      </c>
      <c r="AE1020" s="33" t="s">
        <v>103</v>
      </c>
      <c r="AF1020" s="33" t="s">
        <v>103</v>
      </c>
      <c r="AG1020" s="33"/>
      <c r="AH1020" s="4"/>
      <c r="AI1020" s="1"/>
      <c r="AJ1020" s="1"/>
      <c r="AK1020" s="1"/>
      <c r="AL1020" s="5"/>
      <c r="AM1020" s="164">
        <f t="shared" si="58"/>
        <v>45927</v>
      </c>
      <c r="AW1020" s="96"/>
      <c r="AX1020" s="37">
        <f t="shared" si="57"/>
        <v>45931</v>
      </c>
      <c r="AY1020" s="1"/>
      <c r="AZ1020" s="1"/>
      <c r="BA1020" s="1"/>
      <c r="BB1020" s="1"/>
      <c r="BC1020" s="1"/>
      <c r="BD1020" s="1"/>
      <c r="BE1020" s="1"/>
      <c r="BF1020" s="1"/>
      <c r="BG1020" s="1"/>
      <c r="BH1020" s="4"/>
      <c r="BI1020" s="1"/>
      <c r="BJ1020" s="1"/>
      <c r="BK1020" s="1"/>
      <c r="BL1020" s="31"/>
      <c r="BM1020" s="31"/>
      <c r="BN1020" s="1"/>
      <c r="BO1020" s="1"/>
      <c r="BP1020" s="1"/>
      <c r="BQ1020" s="1"/>
      <c r="BR1020" s="1"/>
      <c r="BS1020" s="4"/>
      <c r="BT1020" s="37">
        <f t="shared" si="59"/>
        <v>45952</v>
      </c>
      <c r="BU1020" s="138"/>
      <c r="BV1020" s="92"/>
      <c r="BW1020" s="140"/>
      <c r="BX1020" s="92"/>
      <c r="BY1020" s="92"/>
      <c r="BZ1020" s="92"/>
      <c r="CA1020" s="92"/>
      <c r="CB1020" s="92"/>
      <c r="CC1020" s="92"/>
      <c r="CE1020" s="1"/>
      <c r="CF1020" s="1"/>
      <c r="CG1020" s="1"/>
      <c r="CH1020" s="1"/>
      <c r="CI1020" s="1"/>
      <c r="CJ1020" s="1"/>
      <c r="CK1020" s="1"/>
      <c r="CL1020" s="1"/>
      <c r="CM1020" s="1"/>
      <c r="CN1020" s="1"/>
      <c r="CO1020" s="1"/>
    </row>
    <row r="1021" spans="1:93" ht="30" customHeight="1" x14ac:dyDescent="0.2">
      <c r="A1021" s="1">
        <v>1015</v>
      </c>
      <c r="B1021" s="1" t="s">
        <v>252</v>
      </c>
      <c r="C1021" s="1" t="s">
        <v>423</v>
      </c>
      <c r="D1021" s="1" t="s">
        <v>415</v>
      </c>
      <c r="E1021" s="1" t="s">
        <v>425</v>
      </c>
      <c r="F1021" s="1" t="s">
        <v>74</v>
      </c>
      <c r="G1021" s="1">
        <v>10</v>
      </c>
      <c r="H1021" s="1" t="s">
        <v>341</v>
      </c>
      <c r="I1021" s="1" t="s">
        <v>114</v>
      </c>
      <c r="J1021" s="64">
        <v>62810</v>
      </c>
      <c r="K1021" s="64">
        <v>128753</v>
      </c>
      <c r="L1021" s="29">
        <v>45924</v>
      </c>
      <c r="M1021" s="29" t="s">
        <v>4163</v>
      </c>
      <c r="N1021" s="1" t="s">
        <v>25</v>
      </c>
      <c r="O1021" s="28" t="s">
        <v>84</v>
      </c>
      <c r="P1021" s="1" t="s">
        <v>87</v>
      </c>
      <c r="Q1021" s="1">
        <v>9</v>
      </c>
      <c r="R1021" s="1" t="s">
        <v>410</v>
      </c>
      <c r="T1021" s="1" t="s">
        <v>115</v>
      </c>
      <c r="U1021" s="1"/>
      <c r="V1021" s="1"/>
      <c r="W1021" s="4"/>
      <c r="X1021" s="28"/>
      <c r="Y1021" s="33"/>
      <c r="Z1021" s="33"/>
      <c r="AA1021" s="96"/>
      <c r="AC1021" s="33">
        <v>28.5</v>
      </c>
      <c r="AD1021" s="33">
        <v>160</v>
      </c>
      <c r="AE1021" s="33" t="s">
        <v>103</v>
      </c>
      <c r="AF1021" s="33" t="s">
        <v>103</v>
      </c>
      <c r="AG1021" s="33"/>
      <c r="AH1021" s="4"/>
      <c r="AI1021" s="1"/>
      <c r="AJ1021" s="1"/>
      <c r="AK1021" s="1"/>
      <c r="AL1021" s="5"/>
      <c r="AM1021" s="164">
        <f t="shared" si="58"/>
        <v>45927</v>
      </c>
      <c r="AW1021" s="96"/>
      <c r="AX1021" s="37">
        <f t="shared" si="57"/>
        <v>45931</v>
      </c>
      <c r="AY1021" s="1"/>
      <c r="AZ1021" s="1"/>
      <c r="BA1021" s="1"/>
      <c r="BB1021" s="1"/>
      <c r="BC1021" s="1"/>
      <c r="BD1021" s="1"/>
      <c r="BE1021" s="1"/>
      <c r="BF1021" s="1"/>
      <c r="BG1021" s="1"/>
      <c r="BH1021" s="4"/>
      <c r="BI1021" s="1"/>
      <c r="BJ1021" s="1"/>
      <c r="BK1021" s="1"/>
      <c r="BL1021" s="31"/>
      <c r="BM1021" s="31"/>
      <c r="BN1021" s="1"/>
      <c r="BO1021" s="1"/>
      <c r="BP1021" s="1"/>
      <c r="BQ1021" s="1"/>
      <c r="BR1021" s="1"/>
      <c r="BS1021" s="4"/>
      <c r="BT1021" s="37">
        <f t="shared" si="59"/>
        <v>45952</v>
      </c>
      <c r="BU1021" s="138"/>
      <c r="BV1021" s="92"/>
      <c r="BW1021" s="140"/>
      <c r="BX1021" s="92"/>
      <c r="BY1021" s="92"/>
      <c r="BZ1021" s="92"/>
      <c r="CA1021" s="92"/>
      <c r="CB1021" s="92"/>
      <c r="CC1021" s="92"/>
      <c r="CE1021" s="1"/>
      <c r="CF1021" s="1"/>
      <c r="CG1021" s="1"/>
      <c r="CH1021" s="1"/>
      <c r="CI1021" s="1"/>
      <c r="CJ1021" s="1"/>
      <c r="CK1021" s="1"/>
      <c r="CL1021" s="1"/>
      <c r="CM1021" s="1"/>
      <c r="CN1021" s="1"/>
      <c r="CO1021" s="1"/>
    </row>
    <row r="1022" spans="1:93" ht="30" customHeight="1" x14ac:dyDescent="0.2">
      <c r="A1022" s="1">
        <v>1016</v>
      </c>
      <c r="B1022" s="1" t="s">
        <v>311</v>
      </c>
      <c r="C1022" s="1" t="s">
        <v>424</v>
      </c>
      <c r="D1022" s="1" t="s">
        <v>415</v>
      </c>
      <c r="E1022" s="1" t="s">
        <v>426</v>
      </c>
      <c r="F1022" s="1" t="s">
        <v>74</v>
      </c>
      <c r="G1022" s="1">
        <v>5</v>
      </c>
      <c r="H1022" s="1" t="s">
        <v>341</v>
      </c>
      <c r="I1022" s="1" t="s">
        <v>114</v>
      </c>
      <c r="J1022" s="64">
        <v>77112</v>
      </c>
      <c r="K1022" s="64">
        <v>128712</v>
      </c>
      <c r="L1022" s="29">
        <v>45924</v>
      </c>
      <c r="M1022" s="29" t="s">
        <v>4163</v>
      </c>
      <c r="N1022" s="1" t="s">
        <v>25</v>
      </c>
      <c r="O1022" s="28" t="s">
        <v>84</v>
      </c>
      <c r="P1022" s="1" t="s">
        <v>87</v>
      </c>
      <c r="Q1022" s="1">
        <v>10</v>
      </c>
      <c r="R1022" s="1" t="s">
        <v>410</v>
      </c>
      <c r="S1022" s="1">
        <v>6</v>
      </c>
      <c r="T1022" s="1" t="s">
        <v>115</v>
      </c>
      <c r="U1022" s="1"/>
      <c r="V1022" s="1"/>
      <c r="W1022" s="4"/>
      <c r="X1022" s="28"/>
      <c r="Y1022" s="33"/>
      <c r="Z1022" s="33"/>
      <c r="AA1022" s="96"/>
      <c r="AC1022" s="33">
        <v>28.5</v>
      </c>
      <c r="AD1022" s="33">
        <v>170</v>
      </c>
      <c r="AE1022" s="33" t="s">
        <v>103</v>
      </c>
      <c r="AF1022" s="33" t="s">
        <v>103</v>
      </c>
      <c r="AG1022" s="33"/>
      <c r="AH1022" s="4"/>
      <c r="AI1022" s="1"/>
      <c r="AJ1022" s="1"/>
      <c r="AK1022" s="1"/>
      <c r="AL1022" s="5"/>
      <c r="AM1022" s="164">
        <f t="shared" si="58"/>
        <v>45927</v>
      </c>
      <c r="AW1022" s="96"/>
      <c r="AX1022" s="37">
        <f t="shared" si="57"/>
        <v>45931</v>
      </c>
      <c r="AY1022" s="1"/>
      <c r="AZ1022" s="1"/>
      <c r="BA1022" s="1"/>
      <c r="BB1022" s="1"/>
      <c r="BC1022" s="1"/>
      <c r="BD1022" s="1"/>
      <c r="BE1022" s="1"/>
      <c r="BF1022" s="1"/>
      <c r="BG1022" s="1"/>
      <c r="BH1022" s="4"/>
      <c r="BI1022" s="1"/>
      <c r="BJ1022" s="1"/>
      <c r="BK1022" s="1"/>
      <c r="BL1022" s="31"/>
      <c r="BM1022" s="31"/>
      <c r="BN1022" s="1"/>
      <c r="BO1022" s="1"/>
      <c r="BP1022" s="1"/>
      <c r="BQ1022" s="1"/>
      <c r="BR1022" s="1"/>
      <c r="BS1022" s="4"/>
      <c r="BT1022" s="37">
        <f t="shared" si="59"/>
        <v>45952</v>
      </c>
      <c r="BU1022" s="138"/>
      <c r="BV1022" s="92"/>
      <c r="BW1022" s="140"/>
      <c r="BX1022" s="92"/>
      <c r="BY1022" s="92"/>
      <c r="BZ1022" s="92"/>
      <c r="CA1022" s="92"/>
      <c r="CB1022" s="92"/>
      <c r="CC1022" s="92"/>
      <c r="CE1022" s="1"/>
      <c r="CF1022" s="1"/>
      <c r="CG1022" s="1"/>
      <c r="CH1022" s="1"/>
      <c r="CI1022" s="1"/>
      <c r="CJ1022" s="1"/>
      <c r="CK1022" s="1"/>
      <c r="CL1022" s="1"/>
      <c r="CM1022" s="1"/>
      <c r="CN1022" s="1"/>
      <c r="CO1022" s="1"/>
    </row>
    <row r="1023" spans="1:93" ht="30" customHeight="1" x14ac:dyDescent="0.2">
      <c r="A1023" s="1">
        <v>1017</v>
      </c>
      <c r="B1023" s="1" t="s">
        <v>311</v>
      </c>
      <c r="C1023" s="1" t="s">
        <v>424</v>
      </c>
      <c r="D1023" s="1" t="s">
        <v>415</v>
      </c>
      <c r="E1023" s="1" t="s">
        <v>426</v>
      </c>
      <c r="F1023" s="1" t="s">
        <v>74</v>
      </c>
      <c r="G1023" s="1">
        <v>5</v>
      </c>
      <c r="H1023" s="1" t="s">
        <v>341</v>
      </c>
      <c r="I1023" s="1" t="s">
        <v>114</v>
      </c>
      <c r="J1023" s="64">
        <v>84012</v>
      </c>
      <c r="K1023" s="64">
        <v>128715</v>
      </c>
      <c r="L1023" s="29">
        <v>45924</v>
      </c>
      <c r="M1023" s="29" t="s">
        <v>4163</v>
      </c>
      <c r="N1023" s="1" t="s">
        <v>25</v>
      </c>
      <c r="O1023" s="28" t="s">
        <v>84</v>
      </c>
      <c r="P1023" s="1" t="s">
        <v>87</v>
      </c>
      <c r="Q1023" s="1">
        <v>10</v>
      </c>
      <c r="R1023" s="1" t="s">
        <v>410</v>
      </c>
      <c r="T1023" s="1" t="s">
        <v>115</v>
      </c>
      <c r="U1023" s="1"/>
      <c r="V1023" s="1"/>
      <c r="W1023" s="4"/>
      <c r="X1023" s="28"/>
      <c r="Y1023" s="33"/>
      <c r="Z1023" s="33"/>
      <c r="AA1023" s="96"/>
      <c r="AC1023" s="33">
        <v>28</v>
      </c>
      <c r="AD1023" s="33">
        <v>160</v>
      </c>
      <c r="AE1023" s="33" t="s">
        <v>103</v>
      </c>
      <c r="AF1023" s="33" t="s">
        <v>103</v>
      </c>
      <c r="AG1023" s="33"/>
      <c r="AH1023" s="4"/>
      <c r="AI1023" s="1"/>
      <c r="AJ1023" s="1"/>
      <c r="AK1023" s="1"/>
      <c r="AL1023" s="5"/>
      <c r="AM1023" s="164">
        <f t="shared" si="58"/>
        <v>45927</v>
      </c>
      <c r="AW1023" s="96"/>
      <c r="AX1023" s="37">
        <f t="shared" si="57"/>
        <v>45931</v>
      </c>
      <c r="AY1023" s="1"/>
      <c r="AZ1023" s="1"/>
      <c r="BA1023" s="1"/>
      <c r="BB1023" s="1"/>
      <c r="BC1023" s="1"/>
      <c r="BD1023" s="1"/>
      <c r="BE1023" s="1"/>
      <c r="BF1023" s="1"/>
      <c r="BG1023" s="1"/>
      <c r="BH1023" s="4"/>
      <c r="BI1023" s="1"/>
      <c r="BJ1023" s="1"/>
      <c r="BK1023" s="1"/>
      <c r="BL1023" s="31"/>
      <c r="BM1023" s="31"/>
      <c r="BN1023" s="1"/>
      <c r="BO1023" s="1"/>
      <c r="BP1023" s="1"/>
      <c r="BQ1023" s="1"/>
      <c r="BR1023" s="1"/>
      <c r="BS1023" s="4"/>
      <c r="BT1023" s="37">
        <f t="shared" si="59"/>
        <v>45952</v>
      </c>
      <c r="BU1023" s="138"/>
      <c r="BV1023" s="92"/>
      <c r="BW1023" s="140"/>
      <c r="BX1023" s="92"/>
      <c r="BY1023" s="92"/>
      <c r="BZ1023" s="92"/>
      <c r="CA1023" s="92"/>
      <c r="CB1023" s="92"/>
      <c r="CC1023" s="92"/>
      <c r="CE1023" s="1"/>
      <c r="CF1023" s="1"/>
      <c r="CG1023" s="1"/>
      <c r="CH1023" s="1"/>
      <c r="CI1023" s="1"/>
      <c r="CJ1023" s="1"/>
      <c r="CK1023" s="1"/>
      <c r="CL1023" s="1"/>
      <c r="CM1023" s="1"/>
      <c r="CN1023" s="1"/>
      <c r="CO1023" s="1"/>
    </row>
    <row r="1024" spans="1:93" ht="30" customHeight="1" x14ac:dyDescent="0.2">
      <c r="A1024" s="1">
        <v>1018</v>
      </c>
      <c r="B1024" s="1" t="s">
        <v>311</v>
      </c>
      <c r="C1024" s="1" t="s">
        <v>424</v>
      </c>
      <c r="D1024" s="1" t="s">
        <v>415</v>
      </c>
      <c r="E1024" s="1" t="s">
        <v>426</v>
      </c>
      <c r="F1024" s="1" t="s">
        <v>74</v>
      </c>
      <c r="G1024" s="1">
        <v>5</v>
      </c>
      <c r="H1024" s="1" t="s">
        <v>341</v>
      </c>
      <c r="I1024" s="1" t="s">
        <v>114</v>
      </c>
      <c r="J1024" s="64">
        <v>82512</v>
      </c>
      <c r="K1024" s="64">
        <v>128726</v>
      </c>
      <c r="L1024" s="29">
        <v>45924</v>
      </c>
      <c r="M1024" s="29" t="s">
        <v>4163</v>
      </c>
      <c r="N1024" s="1" t="s">
        <v>25</v>
      </c>
      <c r="O1024" s="28" t="s">
        <v>84</v>
      </c>
      <c r="P1024" s="1" t="s">
        <v>87</v>
      </c>
      <c r="Q1024" s="1">
        <v>10</v>
      </c>
      <c r="R1024" s="1" t="s">
        <v>410</v>
      </c>
      <c r="T1024" s="1" t="s">
        <v>115</v>
      </c>
      <c r="U1024" s="1"/>
      <c r="V1024" s="1"/>
      <c r="W1024" s="4"/>
      <c r="X1024" s="28"/>
      <c r="Y1024" s="33"/>
      <c r="Z1024" s="33"/>
      <c r="AA1024" s="96"/>
      <c r="AC1024" s="33">
        <v>28.5</v>
      </c>
      <c r="AD1024" s="33">
        <v>170</v>
      </c>
      <c r="AE1024" s="33" t="s">
        <v>103</v>
      </c>
      <c r="AF1024" s="33" t="s">
        <v>103</v>
      </c>
      <c r="AG1024" s="33"/>
      <c r="AH1024" s="4"/>
      <c r="AI1024" s="1"/>
      <c r="AJ1024" s="1"/>
      <c r="AK1024" s="1"/>
      <c r="AL1024" s="5"/>
      <c r="AM1024" s="164">
        <f t="shared" si="58"/>
        <v>45927</v>
      </c>
      <c r="AW1024" s="96"/>
      <c r="AX1024" s="37">
        <f t="shared" si="57"/>
        <v>45931</v>
      </c>
      <c r="AY1024" s="1"/>
      <c r="AZ1024" s="1"/>
      <c r="BA1024" s="1"/>
      <c r="BB1024" s="1"/>
      <c r="BC1024" s="1"/>
      <c r="BD1024" s="1"/>
      <c r="BE1024" s="1"/>
      <c r="BF1024" s="1"/>
      <c r="BG1024" s="1"/>
      <c r="BH1024" s="4"/>
      <c r="BI1024" s="1"/>
      <c r="BJ1024" s="1"/>
      <c r="BK1024" s="1"/>
      <c r="BL1024" s="31"/>
      <c r="BM1024" s="31"/>
      <c r="BN1024" s="1"/>
      <c r="BO1024" s="1"/>
      <c r="BP1024" s="1"/>
      <c r="BQ1024" s="1"/>
      <c r="BR1024" s="1"/>
      <c r="BS1024" s="4"/>
      <c r="BT1024" s="37">
        <f t="shared" si="59"/>
        <v>45952</v>
      </c>
      <c r="BU1024" s="138"/>
      <c r="BV1024" s="92"/>
      <c r="BW1024" s="140"/>
      <c r="BX1024" s="92"/>
      <c r="BY1024" s="92"/>
      <c r="BZ1024" s="92"/>
      <c r="CA1024" s="92"/>
      <c r="CB1024" s="92"/>
      <c r="CC1024" s="92"/>
      <c r="CE1024" s="1"/>
      <c r="CF1024" s="1"/>
      <c r="CG1024" s="1"/>
      <c r="CH1024" s="1"/>
      <c r="CI1024" s="1"/>
      <c r="CJ1024" s="1"/>
      <c r="CK1024" s="1"/>
      <c r="CL1024" s="1"/>
      <c r="CM1024" s="1"/>
      <c r="CN1024" s="1"/>
      <c r="CO1024" s="1"/>
    </row>
    <row r="1025" spans="1:93" ht="30" customHeight="1" x14ac:dyDescent="0.2">
      <c r="A1025" s="1">
        <v>1019</v>
      </c>
      <c r="B1025" s="1" t="s">
        <v>311</v>
      </c>
      <c r="C1025" s="1" t="s">
        <v>424</v>
      </c>
      <c r="D1025" s="1" t="s">
        <v>415</v>
      </c>
      <c r="E1025" s="1" t="s">
        <v>426</v>
      </c>
      <c r="F1025" s="1" t="s">
        <v>74</v>
      </c>
      <c r="G1025" s="1">
        <v>5</v>
      </c>
      <c r="H1025" s="1" t="s">
        <v>341</v>
      </c>
      <c r="I1025" s="1" t="s">
        <v>114</v>
      </c>
      <c r="J1025" s="64">
        <v>81512</v>
      </c>
      <c r="K1025" s="64">
        <v>128732</v>
      </c>
      <c r="L1025" s="29">
        <v>45924</v>
      </c>
      <c r="M1025" s="29" t="s">
        <v>4163</v>
      </c>
      <c r="N1025" s="1" t="s">
        <v>25</v>
      </c>
      <c r="O1025" s="28" t="s">
        <v>84</v>
      </c>
      <c r="P1025" s="1" t="s">
        <v>87</v>
      </c>
      <c r="Q1025" s="1">
        <v>10</v>
      </c>
      <c r="R1025" s="1" t="s">
        <v>410</v>
      </c>
      <c r="T1025" s="1" t="s">
        <v>115</v>
      </c>
      <c r="U1025" s="1"/>
      <c r="V1025" s="1"/>
      <c r="W1025" s="4"/>
      <c r="X1025" s="28"/>
      <c r="Y1025" s="33"/>
      <c r="Z1025" s="33"/>
      <c r="AA1025" s="96"/>
      <c r="AC1025" s="33">
        <v>27.5</v>
      </c>
      <c r="AD1025" s="33">
        <v>160</v>
      </c>
      <c r="AE1025" s="33" t="s">
        <v>103</v>
      </c>
      <c r="AF1025" s="33" t="s">
        <v>103</v>
      </c>
      <c r="AG1025" s="33"/>
      <c r="AH1025" s="4"/>
      <c r="AI1025" s="1"/>
      <c r="AJ1025" s="1"/>
      <c r="AK1025" s="1"/>
      <c r="AL1025" s="5"/>
      <c r="AM1025" s="164">
        <f t="shared" si="58"/>
        <v>45927</v>
      </c>
      <c r="AW1025" s="96"/>
      <c r="AX1025" s="37">
        <f t="shared" si="57"/>
        <v>45931</v>
      </c>
      <c r="AY1025" s="1"/>
      <c r="AZ1025" s="1"/>
      <c r="BA1025" s="1"/>
      <c r="BB1025" s="1"/>
      <c r="BC1025" s="1"/>
      <c r="BD1025" s="1"/>
      <c r="BE1025" s="1"/>
      <c r="BF1025" s="1"/>
      <c r="BG1025" s="1"/>
      <c r="BH1025" s="4"/>
      <c r="BI1025" s="1"/>
      <c r="BJ1025" s="1"/>
      <c r="BK1025" s="1"/>
      <c r="BL1025" s="31"/>
      <c r="BM1025" s="31"/>
      <c r="BN1025" s="1"/>
      <c r="BO1025" s="1"/>
      <c r="BP1025" s="1"/>
      <c r="BQ1025" s="1"/>
      <c r="BR1025" s="1"/>
      <c r="BS1025" s="4"/>
      <c r="BT1025" s="37">
        <f t="shared" si="59"/>
        <v>45952</v>
      </c>
      <c r="BU1025" s="138"/>
      <c r="BV1025" s="92"/>
      <c r="BW1025" s="140"/>
      <c r="BX1025" s="92"/>
      <c r="BY1025" s="92"/>
      <c r="BZ1025" s="92"/>
      <c r="CA1025" s="92"/>
      <c r="CB1025" s="92"/>
      <c r="CC1025" s="92"/>
      <c r="CE1025" s="1"/>
      <c r="CF1025" s="1"/>
      <c r="CG1025" s="1"/>
      <c r="CH1025" s="1"/>
      <c r="CI1025" s="1"/>
      <c r="CJ1025" s="1"/>
      <c r="CK1025" s="1"/>
      <c r="CL1025" s="1"/>
      <c r="CM1025" s="1"/>
      <c r="CN1025" s="1"/>
      <c r="CO1025" s="1"/>
    </row>
    <row r="1026" spans="1:93" ht="30" customHeight="1" x14ac:dyDescent="0.2">
      <c r="A1026" s="1">
        <v>1020</v>
      </c>
      <c r="B1026" s="1" t="s">
        <v>311</v>
      </c>
      <c r="C1026" s="1" t="s">
        <v>424</v>
      </c>
      <c r="D1026" s="1" t="s">
        <v>415</v>
      </c>
      <c r="E1026" s="1" t="s">
        <v>426</v>
      </c>
      <c r="F1026" s="1" t="s">
        <v>74</v>
      </c>
      <c r="G1026" s="1">
        <v>5</v>
      </c>
      <c r="H1026" s="1" t="s">
        <v>341</v>
      </c>
      <c r="I1026" s="1" t="s">
        <v>114</v>
      </c>
      <c r="J1026" s="64">
        <v>83912</v>
      </c>
      <c r="K1026" s="64">
        <v>128739</v>
      </c>
      <c r="L1026" s="29">
        <v>45924</v>
      </c>
      <c r="M1026" s="29" t="s">
        <v>4163</v>
      </c>
      <c r="N1026" s="1" t="s">
        <v>25</v>
      </c>
      <c r="O1026" s="28" t="s">
        <v>84</v>
      </c>
      <c r="P1026" s="1" t="s">
        <v>87</v>
      </c>
      <c r="Q1026" s="1">
        <v>10</v>
      </c>
      <c r="R1026" s="1" t="s">
        <v>410</v>
      </c>
      <c r="T1026" s="1" t="s">
        <v>115</v>
      </c>
      <c r="U1026" s="1"/>
      <c r="V1026" s="1"/>
      <c r="W1026" s="4"/>
      <c r="X1026" s="28"/>
      <c r="Y1026" s="33"/>
      <c r="Z1026" s="33"/>
      <c r="AA1026" s="96"/>
      <c r="AC1026" s="33">
        <v>29</v>
      </c>
      <c r="AD1026" s="33">
        <v>180</v>
      </c>
      <c r="AE1026" s="33" t="s">
        <v>103</v>
      </c>
      <c r="AF1026" s="33" t="s">
        <v>103</v>
      </c>
      <c r="AG1026" s="33"/>
      <c r="AH1026" s="4"/>
      <c r="AI1026" s="1"/>
      <c r="AJ1026" s="1"/>
      <c r="AK1026" s="1"/>
      <c r="AL1026" s="5"/>
      <c r="AM1026" s="164">
        <f t="shared" si="58"/>
        <v>45927</v>
      </c>
      <c r="AW1026" s="96"/>
      <c r="AX1026" s="37">
        <f t="shared" si="57"/>
        <v>45931</v>
      </c>
      <c r="AY1026" s="1"/>
      <c r="AZ1026" s="1"/>
      <c r="BA1026" s="1"/>
      <c r="BB1026" s="1"/>
      <c r="BC1026" s="1"/>
      <c r="BD1026" s="1"/>
      <c r="BE1026" s="1"/>
      <c r="BF1026" s="1"/>
      <c r="BG1026" s="1"/>
      <c r="BH1026" s="4"/>
      <c r="BI1026" s="1"/>
      <c r="BJ1026" s="1"/>
      <c r="BK1026" s="1"/>
      <c r="BL1026" s="31"/>
      <c r="BM1026" s="31"/>
      <c r="BN1026" s="1"/>
      <c r="BO1026" s="1"/>
      <c r="BP1026" s="1"/>
      <c r="BQ1026" s="1"/>
      <c r="BR1026" s="1"/>
      <c r="BS1026" s="4"/>
      <c r="BT1026" s="37">
        <f t="shared" si="59"/>
        <v>45952</v>
      </c>
      <c r="BU1026" s="138"/>
      <c r="BV1026" s="92"/>
      <c r="BW1026" s="140"/>
      <c r="BX1026" s="92"/>
      <c r="BY1026" s="92"/>
      <c r="BZ1026" s="92"/>
      <c r="CA1026" s="92"/>
      <c r="CB1026" s="92"/>
      <c r="CC1026" s="92"/>
      <c r="CE1026" s="1"/>
      <c r="CF1026" s="1"/>
      <c r="CG1026" s="1"/>
      <c r="CH1026" s="1"/>
      <c r="CI1026" s="1"/>
      <c r="CJ1026" s="1"/>
      <c r="CK1026" s="1"/>
      <c r="CL1026" s="1"/>
      <c r="CM1026" s="1"/>
      <c r="CN1026" s="1"/>
      <c r="CO1026" s="1"/>
    </row>
    <row r="1027" spans="1:93" ht="30" customHeight="1" x14ac:dyDescent="0.2">
      <c r="A1027" s="1">
        <v>1021</v>
      </c>
      <c r="B1027" s="1" t="s">
        <v>311</v>
      </c>
      <c r="C1027" s="1" t="s">
        <v>424</v>
      </c>
      <c r="D1027" s="1" t="s">
        <v>415</v>
      </c>
      <c r="E1027" s="1" t="s">
        <v>426</v>
      </c>
      <c r="F1027" s="1" t="s">
        <v>74</v>
      </c>
      <c r="G1027" s="1">
        <v>5</v>
      </c>
      <c r="H1027" s="1" t="s">
        <v>341</v>
      </c>
      <c r="I1027" s="1" t="s">
        <v>114</v>
      </c>
      <c r="J1027" s="64">
        <v>82812</v>
      </c>
      <c r="K1027" s="64">
        <v>128750</v>
      </c>
      <c r="L1027" s="29">
        <v>45924</v>
      </c>
      <c r="M1027" s="29" t="s">
        <v>4163</v>
      </c>
      <c r="N1027" s="1" t="s">
        <v>25</v>
      </c>
      <c r="O1027" s="28" t="s">
        <v>84</v>
      </c>
      <c r="P1027" s="1" t="s">
        <v>87</v>
      </c>
      <c r="Q1027" s="1">
        <v>10</v>
      </c>
      <c r="R1027" s="1" t="s">
        <v>410</v>
      </c>
      <c r="T1027" s="1" t="s">
        <v>115</v>
      </c>
      <c r="U1027" s="1"/>
      <c r="V1027" s="1"/>
      <c r="W1027" s="4"/>
      <c r="X1027" s="28"/>
      <c r="Y1027" s="33"/>
      <c r="Z1027" s="33"/>
      <c r="AA1027" s="96"/>
      <c r="AC1027" s="33">
        <v>27</v>
      </c>
      <c r="AD1027" s="33">
        <v>170</v>
      </c>
      <c r="AE1027" s="33" t="s">
        <v>103</v>
      </c>
      <c r="AF1027" s="33" t="s">
        <v>103</v>
      </c>
      <c r="AG1027" s="33"/>
      <c r="AH1027" s="4"/>
      <c r="AI1027" s="1"/>
      <c r="AJ1027" s="1"/>
      <c r="AK1027" s="1"/>
      <c r="AL1027" s="5"/>
      <c r="AM1027" s="164">
        <f t="shared" si="58"/>
        <v>45927</v>
      </c>
      <c r="AW1027" s="96"/>
      <c r="AX1027" s="37">
        <f t="shared" si="57"/>
        <v>45931</v>
      </c>
      <c r="AY1027" s="1"/>
      <c r="AZ1027" s="1"/>
      <c r="BA1027" s="1"/>
      <c r="BB1027" s="1"/>
      <c r="BC1027" s="1"/>
      <c r="BD1027" s="1"/>
      <c r="BE1027" s="1"/>
      <c r="BF1027" s="1"/>
      <c r="BG1027" s="1"/>
      <c r="BH1027" s="4"/>
      <c r="BI1027" s="1"/>
      <c r="BJ1027" s="1"/>
      <c r="BK1027" s="1"/>
      <c r="BL1027" s="31"/>
      <c r="BM1027" s="31"/>
      <c r="BN1027" s="1"/>
      <c r="BO1027" s="1"/>
      <c r="BP1027" s="1"/>
      <c r="BQ1027" s="1"/>
      <c r="BR1027" s="1"/>
      <c r="BS1027" s="4"/>
      <c r="BT1027" s="37">
        <f t="shared" si="59"/>
        <v>45952</v>
      </c>
      <c r="BU1027" s="138"/>
      <c r="BV1027" s="92"/>
      <c r="BW1027" s="140"/>
      <c r="BX1027" s="92"/>
      <c r="BY1027" s="92"/>
      <c r="BZ1027" s="92"/>
      <c r="CA1027" s="92"/>
      <c r="CB1027" s="92"/>
      <c r="CC1027" s="92"/>
      <c r="CE1027" s="1"/>
      <c r="CF1027" s="1"/>
      <c r="CG1027" s="1"/>
      <c r="CH1027" s="1"/>
      <c r="CI1027" s="1"/>
      <c r="CJ1027" s="1"/>
      <c r="CK1027" s="1"/>
      <c r="CL1027" s="1"/>
      <c r="CM1027" s="1"/>
      <c r="CN1027" s="1"/>
      <c r="CO1027" s="1"/>
    </row>
    <row r="1028" spans="1:93" ht="30" customHeight="1" x14ac:dyDescent="0.2">
      <c r="A1028" s="1">
        <v>1022</v>
      </c>
      <c r="B1028" s="1" t="s">
        <v>311</v>
      </c>
      <c r="C1028" s="1" t="s">
        <v>424</v>
      </c>
      <c r="D1028" s="1" t="s">
        <v>415</v>
      </c>
      <c r="E1028" s="1" t="s">
        <v>426</v>
      </c>
      <c r="F1028" s="1" t="s">
        <v>74</v>
      </c>
      <c r="G1028" s="1">
        <v>5</v>
      </c>
      <c r="H1028" s="1" t="s">
        <v>341</v>
      </c>
      <c r="I1028" s="1" t="s">
        <v>114</v>
      </c>
      <c r="J1028" s="64">
        <v>83512</v>
      </c>
      <c r="K1028" s="64">
        <v>128756</v>
      </c>
      <c r="L1028" s="29">
        <v>45924</v>
      </c>
      <c r="M1028" s="29" t="s">
        <v>4163</v>
      </c>
      <c r="N1028" s="1" t="s">
        <v>25</v>
      </c>
      <c r="O1028" s="28" t="s">
        <v>84</v>
      </c>
      <c r="P1028" s="1" t="s">
        <v>87</v>
      </c>
      <c r="Q1028" s="1">
        <v>10</v>
      </c>
      <c r="R1028" s="1" t="s">
        <v>410</v>
      </c>
      <c r="T1028" s="1" t="s">
        <v>115</v>
      </c>
      <c r="U1028" s="1"/>
      <c r="V1028" s="1"/>
      <c r="W1028" s="4"/>
      <c r="X1028" s="28"/>
      <c r="Y1028" s="33"/>
      <c r="Z1028" s="33"/>
      <c r="AA1028" s="96"/>
      <c r="AC1028" s="33">
        <v>27.5</v>
      </c>
      <c r="AD1028" s="33">
        <v>170</v>
      </c>
      <c r="AE1028" s="33" t="s">
        <v>103</v>
      </c>
      <c r="AF1028" s="33" t="s">
        <v>103</v>
      </c>
      <c r="AG1028" s="33"/>
      <c r="AH1028" s="4"/>
      <c r="AI1028" s="1"/>
      <c r="AJ1028" s="1"/>
      <c r="AK1028" s="1"/>
      <c r="AL1028" s="5"/>
      <c r="AM1028" s="164">
        <f t="shared" si="58"/>
        <v>45927</v>
      </c>
      <c r="AW1028" s="96"/>
      <c r="AX1028" s="37">
        <f t="shared" si="57"/>
        <v>45931</v>
      </c>
      <c r="AY1028" s="1"/>
      <c r="AZ1028" s="1"/>
      <c r="BA1028" s="1"/>
      <c r="BB1028" s="1"/>
      <c r="BC1028" s="1"/>
      <c r="BD1028" s="1"/>
      <c r="BE1028" s="1"/>
      <c r="BF1028" s="1"/>
      <c r="BG1028" s="1"/>
      <c r="BH1028" s="4"/>
      <c r="BI1028" s="1"/>
      <c r="BJ1028" s="1"/>
      <c r="BK1028" s="1"/>
      <c r="BL1028" s="31"/>
      <c r="BM1028" s="31"/>
      <c r="BN1028" s="1"/>
      <c r="BO1028" s="1"/>
      <c r="BP1028" s="1"/>
      <c r="BQ1028" s="1"/>
      <c r="BR1028" s="1"/>
      <c r="BS1028" s="4"/>
      <c r="BT1028" s="37">
        <f t="shared" si="59"/>
        <v>45952</v>
      </c>
      <c r="BU1028" s="138"/>
      <c r="BV1028" s="92"/>
      <c r="BW1028" s="140"/>
      <c r="BX1028" s="92"/>
      <c r="BY1028" s="92"/>
      <c r="BZ1028" s="92"/>
      <c r="CA1028" s="92"/>
      <c r="CB1028" s="92"/>
      <c r="CC1028" s="92"/>
      <c r="CE1028" s="1"/>
      <c r="CF1028" s="1"/>
      <c r="CG1028" s="1"/>
      <c r="CH1028" s="1"/>
      <c r="CI1028" s="1"/>
      <c r="CJ1028" s="1"/>
      <c r="CK1028" s="1"/>
      <c r="CL1028" s="1"/>
      <c r="CM1028" s="1"/>
      <c r="CN1028" s="1"/>
      <c r="CO1028" s="1"/>
    </row>
    <row r="1029" spans="1:93" ht="30" customHeight="1" x14ac:dyDescent="0.2">
      <c r="A1029" s="1">
        <v>1023</v>
      </c>
      <c r="B1029" s="1" t="s">
        <v>248</v>
      </c>
      <c r="C1029" s="1" t="s">
        <v>424</v>
      </c>
      <c r="D1029" s="1" t="s">
        <v>415</v>
      </c>
      <c r="E1029" s="1" t="s">
        <v>426</v>
      </c>
      <c r="F1029" s="1" t="s">
        <v>74</v>
      </c>
      <c r="G1029" s="1">
        <v>6</v>
      </c>
      <c r="H1029" s="1" t="s">
        <v>341</v>
      </c>
      <c r="I1029" s="1" t="s">
        <v>114</v>
      </c>
      <c r="J1029" s="64">
        <v>82812</v>
      </c>
      <c r="K1029" s="64">
        <v>128762</v>
      </c>
      <c r="L1029" s="29">
        <v>45924</v>
      </c>
      <c r="M1029" s="29" t="s">
        <v>4163</v>
      </c>
      <c r="N1029" s="1" t="s">
        <v>25</v>
      </c>
      <c r="O1029" s="28" t="s">
        <v>84</v>
      </c>
      <c r="P1029" s="1" t="s">
        <v>87</v>
      </c>
      <c r="Q1029" s="1">
        <v>10</v>
      </c>
      <c r="R1029" s="1" t="s">
        <v>410</v>
      </c>
      <c r="T1029" s="1" t="s">
        <v>115</v>
      </c>
      <c r="U1029" s="1"/>
      <c r="V1029" s="1"/>
      <c r="W1029" s="4"/>
      <c r="X1029" s="28"/>
      <c r="Y1029" s="33"/>
      <c r="Z1029" s="33"/>
      <c r="AA1029" s="96"/>
      <c r="AC1029" s="33">
        <v>27.5</v>
      </c>
      <c r="AD1029" s="33">
        <v>180</v>
      </c>
      <c r="AE1029" s="33" t="s">
        <v>103</v>
      </c>
      <c r="AF1029" s="33" t="s">
        <v>103</v>
      </c>
      <c r="AG1029" s="33"/>
      <c r="AH1029" s="4"/>
      <c r="AI1029" s="1"/>
      <c r="AJ1029" s="1"/>
      <c r="AK1029" s="1"/>
      <c r="AL1029" s="5"/>
      <c r="AM1029" s="164">
        <f t="shared" si="58"/>
        <v>45927</v>
      </c>
      <c r="AW1029" s="96"/>
      <c r="AX1029" s="37">
        <f t="shared" si="57"/>
        <v>45931</v>
      </c>
      <c r="AY1029" s="1"/>
      <c r="AZ1029" s="1"/>
      <c r="BA1029" s="1"/>
      <c r="BB1029" s="1"/>
      <c r="BC1029" s="1"/>
      <c r="BD1029" s="1"/>
      <c r="BE1029" s="1"/>
      <c r="BF1029" s="1"/>
      <c r="BG1029" s="1"/>
      <c r="BH1029" s="4"/>
      <c r="BI1029" s="1"/>
      <c r="BJ1029" s="1"/>
      <c r="BK1029" s="1"/>
      <c r="BL1029" s="31"/>
      <c r="BM1029" s="31"/>
      <c r="BN1029" s="1"/>
      <c r="BO1029" s="1"/>
      <c r="BP1029" s="1"/>
      <c r="BQ1029" s="1"/>
      <c r="BR1029" s="1"/>
      <c r="BS1029" s="4"/>
      <c r="BT1029" s="37">
        <f t="shared" si="59"/>
        <v>45952</v>
      </c>
      <c r="BU1029" s="138"/>
      <c r="BV1029" s="92"/>
      <c r="BW1029" s="140"/>
      <c r="BX1029" s="92"/>
      <c r="BY1029" s="92"/>
      <c r="BZ1029" s="92"/>
      <c r="CA1029" s="92"/>
      <c r="CB1029" s="92"/>
      <c r="CC1029" s="92"/>
      <c r="CE1029" s="1"/>
      <c r="CF1029" s="1"/>
      <c r="CG1029" s="1"/>
      <c r="CH1029" s="1"/>
      <c r="CI1029" s="1"/>
      <c r="CJ1029" s="1"/>
      <c r="CK1029" s="1"/>
      <c r="CL1029" s="1"/>
      <c r="CM1029" s="1"/>
      <c r="CN1029" s="1"/>
      <c r="CO1029" s="1"/>
    </row>
    <row r="1030" spans="1:93" ht="30" customHeight="1" x14ac:dyDescent="0.2">
      <c r="A1030" s="1">
        <v>1024</v>
      </c>
      <c r="B1030" s="1" t="s">
        <v>248</v>
      </c>
      <c r="C1030" s="1" t="s">
        <v>424</v>
      </c>
      <c r="D1030" s="1" t="s">
        <v>415</v>
      </c>
      <c r="E1030" s="1" t="s">
        <v>426</v>
      </c>
      <c r="F1030" s="1" t="s">
        <v>74</v>
      </c>
      <c r="G1030" s="1">
        <v>6</v>
      </c>
      <c r="H1030" s="1" t="s">
        <v>341</v>
      </c>
      <c r="I1030" s="1" t="s">
        <v>114</v>
      </c>
      <c r="J1030" s="64">
        <v>78412</v>
      </c>
      <c r="K1030" s="64">
        <v>128772</v>
      </c>
      <c r="L1030" s="29">
        <v>45924</v>
      </c>
      <c r="M1030" s="29" t="s">
        <v>4163</v>
      </c>
      <c r="N1030" s="1" t="s">
        <v>25</v>
      </c>
      <c r="O1030" s="28" t="s">
        <v>84</v>
      </c>
      <c r="P1030" s="1" t="s">
        <v>87</v>
      </c>
      <c r="Q1030" s="1">
        <v>10</v>
      </c>
      <c r="R1030" s="1" t="s">
        <v>410</v>
      </c>
      <c r="T1030" s="1" t="s">
        <v>115</v>
      </c>
      <c r="U1030" s="1"/>
      <c r="V1030" s="1"/>
      <c r="W1030" s="4"/>
      <c r="X1030" s="28"/>
      <c r="Y1030" s="33"/>
      <c r="Z1030" s="33"/>
      <c r="AA1030" s="96"/>
      <c r="AC1030" s="33">
        <v>26.5</v>
      </c>
      <c r="AD1030" s="33">
        <v>160</v>
      </c>
      <c r="AE1030" s="33" t="s">
        <v>103</v>
      </c>
      <c r="AF1030" s="33" t="s">
        <v>103</v>
      </c>
      <c r="AG1030" s="33"/>
      <c r="AH1030" s="4"/>
      <c r="AI1030" s="1"/>
      <c r="AJ1030" s="1"/>
      <c r="AK1030" s="1"/>
      <c r="AL1030" s="5"/>
      <c r="AM1030" s="164">
        <f t="shared" si="58"/>
        <v>45927</v>
      </c>
      <c r="AW1030" s="96"/>
      <c r="AX1030" s="37">
        <f t="shared" si="57"/>
        <v>45931</v>
      </c>
      <c r="AY1030" s="1"/>
      <c r="AZ1030" s="1"/>
      <c r="BA1030" s="1"/>
      <c r="BB1030" s="1"/>
      <c r="BC1030" s="1"/>
      <c r="BD1030" s="1"/>
      <c r="BE1030" s="1"/>
      <c r="BF1030" s="1"/>
      <c r="BG1030" s="1"/>
      <c r="BH1030" s="4"/>
      <c r="BI1030" s="1"/>
      <c r="BJ1030" s="1"/>
      <c r="BK1030" s="1"/>
      <c r="BL1030" s="31"/>
      <c r="BM1030" s="31"/>
      <c r="BN1030" s="1"/>
      <c r="BO1030" s="1"/>
      <c r="BP1030" s="1"/>
      <c r="BQ1030" s="1"/>
      <c r="BR1030" s="1"/>
      <c r="BS1030" s="4"/>
      <c r="BT1030" s="37">
        <f t="shared" si="59"/>
        <v>45952</v>
      </c>
      <c r="BU1030" s="138"/>
      <c r="BV1030" s="92"/>
      <c r="BW1030" s="140"/>
      <c r="BX1030" s="92"/>
      <c r="BY1030" s="92"/>
      <c r="BZ1030" s="92"/>
      <c r="CA1030" s="92"/>
      <c r="CB1030" s="92"/>
      <c r="CC1030" s="92"/>
      <c r="CE1030" s="1"/>
      <c r="CF1030" s="1"/>
      <c r="CG1030" s="1"/>
      <c r="CH1030" s="1"/>
      <c r="CI1030" s="1"/>
      <c r="CJ1030" s="1"/>
      <c r="CK1030" s="1"/>
      <c r="CL1030" s="1"/>
      <c r="CM1030" s="1"/>
      <c r="CN1030" s="1"/>
      <c r="CO1030" s="1"/>
    </row>
    <row r="1031" spans="1:93" ht="30" customHeight="1" x14ac:dyDescent="0.2">
      <c r="A1031" s="1">
        <v>1025</v>
      </c>
      <c r="B1031" s="1" t="s">
        <v>248</v>
      </c>
      <c r="C1031" s="1" t="s">
        <v>424</v>
      </c>
      <c r="D1031" s="1" t="s">
        <v>415</v>
      </c>
      <c r="E1031" s="1" t="s">
        <v>426</v>
      </c>
      <c r="F1031" s="1" t="s">
        <v>74</v>
      </c>
      <c r="G1031" s="1">
        <v>6</v>
      </c>
      <c r="H1031" s="1" t="s">
        <v>341</v>
      </c>
      <c r="I1031" s="1" t="s">
        <v>114</v>
      </c>
      <c r="J1031" s="64">
        <v>62810</v>
      </c>
      <c r="K1031" s="64">
        <v>128774</v>
      </c>
      <c r="L1031" s="29">
        <v>45924</v>
      </c>
      <c r="M1031" s="29" t="s">
        <v>4163</v>
      </c>
      <c r="N1031" s="1" t="s">
        <v>25</v>
      </c>
      <c r="O1031" s="28" t="s">
        <v>84</v>
      </c>
      <c r="P1031" s="1" t="s">
        <v>87</v>
      </c>
      <c r="Q1031" s="1">
        <v>9</v>
      </c>
      <c r="R1031" s="1" t="s">
        <v>410</v>
      </c>
      <c r="S1031" s="1">
        <v>6</v>
      </c>
      <c r="T1031" s="1" t="s">
        <v>115</v>
      </c>
      <c r="U1031" s="1"/>
      <c r="V1031" s="1"/>
      <c r="W1031" s="4"/>
      <c r="X1031" s="28"/>
      <c r="Y1031" s="33"/>
      <c r="Z1031" s="33"/>
      <c r="AA1031" s="96"/>
      <c r="AC1031" s="33">
        <v>27</v>
      </c>
      <c r="AD1031" s="33">
        <v>160</v>
      </c>
      <c r="AE1031" s="33" t="s">
        <v>103</v>
      </c>
      <c r="AF1031" s="33" t="s">
        <v>103</v>
      </c>
      <c r="AG1031" s="33"/>
      <c r="AH1031" s="4"/>
      <c r="AI1031" s="1"/>
      <c r="AJ1031" s="1"/>
      <c r="AK1031" s="1"/>
      <c r="AL1031" s="5"/>
      <c r="AM1031" s="164">
        <f t="shared" si="58"/>
        <v>45927</v>
      </c>
      <c r="AW1031" s="96"/>
      <c r="AX1031" s="37">
        <f t="shared" si="57"/>
        <v>45931</v>
      </c>
      <c r="AY1031" s="1"/>
      <c r="AZ1031" s="1"/>
      <c r="BA1031" s="1"/>
      <c r="BB1031" s="1"/>
      <c r="BC1031" s="1"/>
      <c r="BD1031" s="1"/>
      <c r="BE1031" s="1"/>
      <c r="BF1031" s="1"/>
      <c r="BG1031" s="1"/>
      <c r="BH1031" s="4"/>
      <c r="BI1031" s="1"/>
      <c r="BJ1031" s="1"/>
      <c r="BK1031" s="1"/>
      <c r="BL1031" s="31"/>
      <c r="BM1031" s="31"/>
      <c r="BN1031" s="1"/>
      <c r="BO1031" s="1"/>
      <c r="BP1031" s="1"/>
      <c r="BQ1031" s="1"/>
      <c r="BR1031" s="1"/>
      <c r="BS1031" s="4"/>
      <c r="BT1031" s="37">
        <f t="shared" si="59"/>
        <v>45952</v>
      </c>
      <c r="BU1031" s="138"/>
      <c r="BV1031" s="92"/>
      <c r="BW1031" s="140"/>
      <c r="BX1031" s="92"/>
      <c r="BY1031" s="92"/>
      <c r="BZ1031" s="92"/>
      <c r="CA1031" s="92"/>
      <c r="CB1031" s="92"/>
      <c r="CC1031" s="92"/>
      <c r="CE1031" s="1"/>
      <c r="CF1031" s="1"/>
      <c r="CG1031" s="1"/>
      <c r="CH1031" s="1"/>
      <c r="CI1031" s="1"/>
      <c r="CJ1031" s="1"/>
      <c r="CK1031" s="1"/>
      <c r="CL1031" s="1"/>
      <c r="CM1031" s="1"/>
      <c r="CN1031" s="1"/>
      <c r="CO1031" s="1"/>
    </row>
    <row r="1032" spans="1:93" ht="30" customHeight="1" x14ac:dyDescent="0.2">
      <c r="A1032" s="1">
        <v>1026</v>
      </c>
      <c r="B1032" s="1" t="s">
        <v>248</v>
      </c>
      <c r="C1032" s="1" t="s">
        <v>424</v>
      </c>
      <c r="D1032" s="1" t="s">
        <v>415</v>
      </c>
      <c r="E1032" s="1" t="s">
        <v>426</v>
      </c>
      <c r="F1032" s="1" t="s">
        <v>74</v>
      </c>
      <c r="G1032" s="1">
        <v>6</v>
      </c>
      <c r="H1032" s="1" t="s">
        <v>341</v>
      </c>
      <c r="I1032" s="1" t="s">
        <v>114</v>
      </c>
      <c r="J1032" s="64">
        <v>81612</v>
      </c>
      <c r="K1032" s="64">
        <v>128776</v>
      </c>
      <c r="L1032" s="29">
        <v>45924</v>
      </c>
      <c r="M1032" s="29" t="s">
        <v>4163</v>
      </c>
      <c r="N1032" s="1" t="s">
        <v>25</v>
      </c>
      <c r="O1032" s="28" t="s">
        <v>84</v>
      </c>
      <c r="P1032" s="1" t="s">
        <v>87</v>
      </c>
      <c r="Q1032" s="1">
        <v>10</v>
      </c>
      <c r="R1032" s="1" t="s">
        <v>410</v>
      </c>
      <c r="T1032" s="1" t="s">
        <v>115</v>
      </c>
      <c r="U1032" s="1"/>
      <c r="V1032" s="1"/>
      <c r="W1032" s="4"/>
      <c r="X1032" s="28"/>
      <c r="Y1032" s="33"/>
      <c r="Z1032" s="33"/>
      <c r="AA1032" s="96"/>
      <c r="AC1032" s="33">
        <v>26.5</v>
      </c>
      <c r="AD1032" s="33">
        <v>180</v>
      </c>
      <c r="AE1032" s="33" t="s">
        <v>103</v>
      </c>
      <c r="AF1032" s="33" t="s">
        <v>103</v>
      </c>
      <c r="AG1032" s="33"/>
      <c r="AH1032" s="4"/>
      <c r="AI1032" s="1"/>
      <c r="AJ1032" s="1"/>
      <c r="AK1032" s="1"/>
      <c r="AL1032" s="5"/>
      <c r="AM1032" s="164">
        <f t="shared" si="58"/>
        <v>45927</v>
      </c>
      <c r="AW1032" s="96"/>
      <c r="AX1032" s="37">
        <f t="shared" si="57"/>
        <v>45931</v>
      </c>
      <c r="AY1032" s="1"/>
      <c r="AZ1032" s="1"/>
      <c r="BA1032" s="1"/>
      <c r="BB1032" s="1"/>
      <c r="BC1032" s="1"/>
      <c r="BD1032" s="1"/>
      <c r="BE1032" s="1"/>
      <c r="BF1032" s="1"/>
      <c r="BG1032" s="1"/>
      <c r="BH1032" s="4"/>
      <c r="BI1032" s="1"/>
      <c r="BJ1032" s="1"/>
      <c r="BK1032" s="1"/>
      <c r="BL1032" s="31"/>
      <c r="BM1032" s="31"/>
      <c r="BN1032" s="1"/>
      <c r="BO1032" s="1"/>
      <c r="BP1032" s="1"/>
      <c r="BQ1032" s="1"/>
      <c r="BR1032" s="1"/>
      <c r="BS1032" s="4"/>
      <c r="BT1032" s="37">
        <f t="shared" si="59"/>
        <v>45952</v>
      </c>
      <c r="BU1032" s="138"/>
      <c r="BV1032" s="92"/>
      <c r="BW1032" s="140"/>
      <c r="BX1032" s="92"/>
      <c r="BY1032" s="92"/>
      <c r="BZ1032" s="92"/>
      <c r="CA1032" s="92"/>
      <c r="CB1032" s="92"/>
      <c r="CC1032" s="92"/>
      <c r="CE1032" s="1"/>
      <c r="CF1032" s="1"/>
      <c r="CG1032" s="1"/>
      <c r="CH1032" s="1"/>
      <c r="CI1032" s="1"/>
      <c r="CJ1032" s="1"/>
      <c r="CK1032" s="1"/>
      <c r="CL1032" s="1"/>
      <c r="CM1032" s="1"/>
      <c r="CN1032" s="1"/>
      <c r="CO1032" s="1"/>
    </row>
    <row r="1033" spans="1:93" ht="30" customHeight="1" x14ac:dyDescent="0.2">
      <c r="A1033" s="1">
        <v>1027</v>
      </c>
      <c r="B1033" s="1" t="s">
        <v>248</v>
      </c>
      <c r="C1033" s="1" t="s">
        <v>424</v>
      </c>
      <c r="D1033" s="1" t="s">
        <v>415</v>
      </c>
      <c r="E1033" s="1" t="s">
        <v>426</v>
      </c>
      <c r="F1033" s="1" t="s">
        <v>74</v>
      </c>
      <c r="G1033" s="1">
        <v>6</v>
      </c>
      <c r="H1033" s="1" t="s">
        <v>341</v>
      </c>
      <c r="I1033" s="1" t="s">
        <v>114</v>
      </c>
      <c r="J1033" s="64">
        <v>87412</v>
      </c>
      <c r="K1033" s="64">
        <v>128779</v>
      </c>
      <c r="L1033" s="29">
        <v>45924</v>
      </c>
      <c r="M1033" s="29" t="s">
        <v>4163</v>
      </c>
      <c r="N1033" s="1" t="s">
        <v>25</v>
      </c>
      <c r="O1033" s="28" t="s">
        <v>84</v>
      </c>
      <c r="P1033" s="1" t="s">
        <v>87</v>
      </c>
      <c r="Q1033" s="1">
        <v>10</v>
      </c>
      <c r="R1033" s="1" t="s">
        <v>410</v>
      </c>
      <c r="T1033" s="1" t="s">
        <v>115</v>
      </c>
      <c r="U1033" s="1"/>
      <c r="V1033" s="1"/>
      <c r="W1033" s="4"/>
      <c r="X1033" s="28"/>
      <c r="Y1033" s="33"/>
      <c r="Z1033" s="33"/>
      <c r="AA1033" s="96"/>
      <c r="AC1033" s="33">
        <v>26</v>
      </c>
      <c r="AD1033" s="33">
        <v>160</v>
      </c>
      <c r="AE1033" s="33" t="s">
        <v>103</v>
      </c>
      <c r="AF1033" s="33" t="s">
        <v>103</v>
      </c>
      <c r="AG1033" s="33"/>
      <c r="AH1033" s="4"/>
      <c r="AI1033" s="1"/>
      <c r="AJ1033" s="1"/>
      <c r="AK1033" s="1"/>
      <c r="AL1033" s="5"/>
      <c r="AM1033" s="164">
        <f t="shared" si="58"/>
        <v>45927</v>
      </c>
      <c r="AW1033" s="96"/>
      <c r="AX1033" s="37">
        <f t="shared" ref="AX1033:AX1096" si="60">IF(L1033=0, 0,L1033+7)</f>
        <v>45931</v>
      </c>
      <c r="AY1033" s="1"/>
      <c r="AZ1033" s="1"/>
      <c r="BA1033" s="1"/>
      <c r="BB1033" s="1"/>
      <c r="BC1033" s="1"/>
      <c r="BD1033" s="1"/>
      <c r="BE1033" s="1"/>
      <c r="BF1033" s="1"/>
      <c r="BG1033" s="1"/>
      <c r="BH1033" s="4"/>
      <c r="BI1033" s="1"/>
      <c r="BJ1033" s="1"/>
      <c r="BK1033" s="1"/>
      <c r="BL1033" s="31"/>
      <c r="BM1033" s="31"/>
      <c r="BN1033" s="1"/>
      <c r="BO1033" s="1"/>
      <c r="BP1033" s="1"/>
      <c r="BQ1033" s="1"/>
      <c r="BR1033" s="1"/>
      <c r="BS1033" s="4"/>
      <c r="BT1033" s="37">
        <f t="shared" si="59"/>
        <v>45952</v>
      </c>
      <c r="BU1033" s="138"/>
      <c r="BV1033" s="92"/>
      <c r="BW1033" s="140"/>
      <c r="BX1033" s="92"/>
      <c r="BY1033" s="92"/>
      <c r="BZ1033" s="92"/>
      <c r="CA1033" s="92"/>
      <c r="CB1033" s="92"/>
      <c r="CC1033" s="92"/>
      <c r="CE1033" s="1"/>
      <c r="CF1033" s="1"/>
      <c r="CG1033" s="1"/>
      <c r="CH1033" s="1"/>
      <c r="CI1033" s="1"/>
      <c r="CJ1033" s="1"/>
      <c r="CK1033" s="1"/>
      <c r="CL1033" s="1"/>
      <c r="CM1033" s="1"/>
      <c r="CN1033" s="1"/>
      <c r="CO1033" s="1"/>
    </row>
    <row r="1034" spans="1:93" ht="30" customHeight="1" x14ac:dyDescent="0.2">
      <c r="A1034" s="1">
        <v>1028</v>
      </c>
      <c r="B1034" s="1" t="s">
        <v>248</v>
      </c>
      <c r="C1034" s="1" t="s">
        <v>424</v>
      </c>
      <c r="D1034" s="1" t="s">
        <v>415</v>
      </c>
      <c r="E1034" s="1" t="s">
        <v>426</v>
      </c>
      <c r="F1034" s="1" t="s">
        <v>74</v>
      </c>
      <c r="G1034" s="1">
        <v>6</v>
      </c>
      <c r="H1034" s="1" t="s">
        <v>341</v>
      </c>
      <c r="I1034" s="1" t="s">
        <v>114</v>
      </c>
      <c r="J1034" s="64">
        <v>24543</v>
      </c>
      <c r="K1034" s="64">
        <v>128780</v>
      </c>
      <c r="L1034" s="29">
        <v>45924</v>
      </c>
      <c r="M1034" s="29" t="s">
        <v>4163</v>
      </c>
      <c r="N1034" s="1" t="s">
        <v>25</v>
      </c>
      <c r="O1034" s="28" t="s">
        <v>84</v>
      </c>
      <c r="P1034" s="1" t="s">
        <v>87</v>
      </c>
      <c r="Q1034" s="1">
        <v>10</v>
      </c>
      <c r="R1034" s="1" t="s">
        <v>410</v>
      </c>
      <c r="T1034" s="1" t="s">
        <v>115</v>
      </c>
      <c r="U1034" s="1"/>
      <c r="V1034" s="1"/>
      <c r="W1034" s="4"/>
      <c r="X1034" s="28"/>
      <c r="Y1034" s="33"/>
      <c r="Z1034" s="33"/>
      <c r="AA1034" s="96"/>
      <c r="AC1034" s="33">
        <v>26.5</v>
      </c>
      <c r="AD1034" s="33">
        <v>170</v>
      </c>
      <c r="AE1034" s="33" t="s">
        <v>103</v>
      </c>
      <c r="AF1034" s="33" t="s">
        <v>103</v>
      </c>
      <c r="AG1034" s="33"/>
      <c r="AH1034" s="4"/>
      <c r="AI1034" s="1"/>
      <c r="AJ1034" s="1"/>
      <c r="AK1034" s="1"/>
      <c r="AL1034" s="5"/>
      <c r="AM1034" s="164">
        <f t="shared" si="58"/>
        <v>45927</v>
      </c>
      <c r="AW1034" s="96"/>
      <c r="AX1034" s="37">
        <f t="shared" si="60"/>
        <v>45931</v>
      </c>
      <c r="AY1034" s="1"/>
      <c r="AZ1034" s="1"/>
      <c r="BA1034" s="1"/>
      <c r="BB1034" s="1"/>
      <c r="BC1034" s="1"/>
      <c r="BD1034" s="1"/>
      <c r="BE1034" s="1"/>
      <c r="BF1034" s="1"/>
      <c r="BG1034" s="1"/>
      <c r="BH1034" s="4"/>
      <c r="BI1034" s="1"/>
      <c r="BJ1034" s="1"/>
      <c r="BK1034" s="1"/>
      <c r="BL1034" s="31"/>
      <c r="BM1034" s="31"/>
      <c r="BN1034" s="1"/>
      <c r="BO1034" s="1"/>
      <c r="BP1034" s="1"/>
      <c r="BQ1034" s="1"/>
      <c r="BR1034" s="1"/>
      <c r="BS1034" s="4"/>
      <c r="BT1034" s="37">
        <f t="shared" si="59"/>
        <v>45952</v>
      </c>
      <c r="BU1034" s="138"/>
      <c r="BV1034" s="92"/>
      <c r="BW1034" s="140"/>
      <c r="BX1034" s="92"/>
      <c r="BY1034" s="92"/>
      <c r="BZ1034" s="92"/>
      <c r="CA1034" s="92"/>
      <c r="CB1034" s="92"/>
      <c r="CC1034" s="92"/>
      <c r="CE1034" s="1"/>
      <c r="CF1034" s="1"/>
      <c r="CG1034" s="1"/>
      <c r="CH1034" s="1"/>
      <c r="CI1034" s="1"/>
      <c r="CJ1034" s="1"/>
      <c r="CK1034" s="1"/>
      <c r="CL1034" s="1"/>
      <c r="CM1034" s="1"/>
      <c r="CN1034" s="1"/>
      <c r="CO1034" s="1"/>
    </row>
    <row r="1035" spans="1:93" ht="30" customHeight="1" x14ac:dyDescent="0.2">
      <c r="A1035" s="1">
        <v>1029</v>
      </c>
      <c r="B1035" s="1" t="s">
        <v>248</v>
      </c>
      <c r="C1035" s="1" t="s">
        <v>424</v>
      </c>
      <c r="D1035" s="1" t="s">
        <v>415</v>
      </c>
      <c r="E1035" s="1" t="s">
        <v>426</v>
      </c>
      <c r="F1035" s="1" t="s">
        <v>74</v>
      </c>
      <c r="G1035" s="1">
        <v>6</v>
      </c>
      <c r="H1035" s="1" t="s">
        <v>341</v>
      </c>
      <c r="I1035" s="1" t="s">
        <v>114</v>
      </c>
      <c r="J1035" s="64">
        <v>81612</v>
      </c>
      <c r="K1035" s="64">
        <v>128781</v>
      </c>
      <c r="L1035" s="29">
        <v>45924</v>
      </c>
      <c r="M1035" s="29" t="s">
        <v>4163</v>
      </c>
      <c r="N1035" s="1" t="s">
        <v>25</v>
      </c>
      <c r="O1035" s="28" t="s">
        <v>84</v>
      </c>
      <c r="P1035" s="1" t="s">
        <v>87</v>
      </c>
      <c r="Q1035" s="1">
        <v>10</v>
      </c>
      <c r="R1035" s="1" t="s">
        <v>410</v>
      </c>
      <c r="S1035" s="1">
        <v>6</v>
      </c>
      <c r="T1035" s="1" t="s">
        <v>115</v>
      </c>
      <c r="U1035" s="1"/>
      <c r="V1035" s="1"/>
      <c r="W1035" s="4"/>
      <c r="X1035" s="28"/>
      <c r="Y1035" s="33"/>
      <c r="Z1035" s="33"/>
      <c r="AA1035" s="96"/>
      <c r="AC1035" s="33">
        <v>27.5</v>
      </c>
      <c r="AD1035" s="33">
        <v>170</v>
      </c>
      <c r="AE1035" s="33" t="s">
        <v>103</v>
      </c>
      <c r="AF1035" s="33" t="s">
        <v>103</v>
      </c>
      <c r="AG1035" s="33"/>
      <c r="AH1035" s="4"/>
      <c r="AI1035" s="1"/>
      <c r="AJ1035" s="1"/>
      <c r="AK1035" s="1"/>
      <c r="AL1035" s="5"/>
      <c r="AM1035" s="164">
        <f t="shared" si="58"/>
        <v>45927</v>
      </c>
      <c r="AW1035" s="96"/>
      <c r="AX1035" s="37">
        <f t="shared" si="60"/>
        <v>45931</v>
      </c>
      <c r="AY1035" s="1"/>
      <c r="AZ1035" s="1"/>
      <c r="BA1035" s="1"/>
      <c r="BB1035" s="1"/>
      <c r="BC1035" s="1"/>
      <c r="BD1035" s="1"/>
      <c r="BE1035" s="1"/>
      <c r="BF1035" s="1"/>
      <c r="BG1035" s="1"/>
      <c r="BH1035" s="4"/>
      <c r="BI1035" s="1"/>
      <c r="BJ1035" s="1"/>
      <c r="BK1035" s="1"/>
      <c r="BL1035" s="31"/>
      <c r="BM1035" s="31"/>
      <c r="BN1035" s="1"/>
      <c r="BO1035" s="1"/>
      <c r="BP1035" s="1"/>
      <c r="BQ1035" s="1"/>
      <c r="BR1035" s="1"/>
      <c r="BS1035" s="4"/>
      <c r="BT1035" s="37">
        <f t="shared" si="59"/>
        <v>45952</v>
      </c>
      <c r="BU1035" s="138"/>
      <c r="BV1035" s="92"/>
      <c r="BW1035" s="140"/>
      <c r="BX1035" s="92"/>
      <c r="BY1035" s="92"/>
      <c r="BZ1035" s="92"/>
      <c r="CA1035" s="92"/>
      <c r="CB1035" s="92"/>
      <c r="CC1035" s="92"/>
      <c r="CE1035" s="1"/>
      <c r="CF1035" s="1"/>
      <c r="CG1035" s="1"/>
      <c r="CH1035" s="1"/>
      <c r="CI1035" s="1"/>
      <c r="CJ1035" s="1"/>
      <c r="CK1035" s="1"/>
      <c r="CL1035" s="1"/>
      <c r="CM1035" s="1"/>
      <c r="CN1035" s="1"/>
      <c r="CO1035" s="1"/>
    </row>
    <row r="1036" spans="1:93" ht="30" customHeight="1" x14ac:dyDescent="0.2">
      <c r="A1036" s="1">
        <v>1030</v>
      </c>
      <c r="B1036" s="1" t="s">
        <v>227</v>
      </c>
      <c r="C1036" s="1" t="s">
        <v>443</v>
      </c>
      <c r="D1036" s="1" t="s">
        <v>415</v>
      </c>
      <c r="E1036" s="1">
        <v>639.45000000000005</v>
      </c>
      <c r="F1036" s="1" t="s">
        <v>74</v>
      </c>
      <c r="G1036" s="1">
        <v>4</v>
      </c>
      <c r="H1036" s="1" t="s">
        <v>341</v>
      </c>
      <c r="I1036" s="1" t="s">
        <v>114</v>
      </c>
      <c r="J1036" s="64">
        <v>62810</v>
      </c>
      <c r="K1036" s="64">
        <v>78018</v>
      </c>
      <c r="L1036" s="29">
        <v>45928</v>
      </c>
      <c r="M1036" s="29" t="s">
        <v>4163</v>
      </c>
      <c r="N1036" s="1" t="s">
        <v>25</v>
      </c>
      <c r="O1036" s="28" t="s">
        <v>84</v>
      </c>
      <c r="P1036" s="1" t="s">
        <v>87</v>
      </c>
      <c r="Q1036" s="1">
        <v>9</v>
      </c>
      <c r="R1036" s="1" t="s">
        <v>410</v>
      </c>
      <c r="S1036" s="1">
        <v>6</v>
      </c>
      <c r="T1036" s="1" t="s">
        <v>115</v>
      </c>
      <c r="U1036" s="1"/>
      <c r="V1036" s="1"/>
      <c r="W1036" s="4"/>
      <c r="X1036" s="28"/>
      <c r="Y1036" s="33"/>
      <c r="Z1036" s="33"/>
      <c r="AA1036" s="96"/>
      <c r="AB1036" s="177" t="s">
        <v>799</v>
      </c>
      <c r="AC1036" s="33">
        <v>29</v>
      </c>
      <c r="AD1036" s="33">
        <v>180</v>
      </c>
      <c r="AE1036" s="33" t="s">
        <v>103</v>
      </c>
      <c r="AF1036" s="33" t="s">
        <v>103</v>
      </c>
      <c r="AG1036" s="33"/>
      <c r="AH1036" s="4"/>
      <c r="AI1036" s="1"/>
      <c r="AJ1036" s="1"/>
      <c r="AK1036" s="1"/>
      <c r="AL1036" s="5"/>
      <c r="AM1036" s="164">
        <f t="shared" si="58"/>
        <v>45931</v>
      </c>
      <c r="AW1036" s="96"/>
      <c r="AX1036" s="37">
        <f t="shared" si="60"/>
        <v>45935</v>
      </c>
      <c r="AY1036" s="183" t="s">
        <v>682</v>
      </c>
      <c r="AZ1036" s="183" t="s">
        <v>683</v>
      </c>
      <c r="BA1036" s="183">
        <v>17.8</v>
      </c>
      <c r="BB1036" s="183">
        <v>19.2</v>
      </c>
      <c r="BC1036" s="183">
        <v>19.600000000000001</v>
      </c>
      <c r="BD1036" s="183">
        <v>18.100000000000001</v>
      </c>
      <c r="BE1036" s="183">
        <v>17</v>
      </c>
      <c r="BF1036" s="183">
        <v>18.600000000000001</v>
      </c>
      <c r="BG1036" s="183">
        <f>AVERAGE(BA1036:BF1049)</f>
        <v>18.433333333333334</v>
      </c>
      <c r="BH1036" s="4"/>
      <c r="BI1036" s="1"/>
      <c r="BJ1036" s="1"/>
      <c r="BK1036" s="1"/>
      <c r="BL1036" s="31"/>
      <c r="BM1036" s="31"/>
      <c r="BN1036" s="1"/>
      <c r="BO1036" s="1"/>
      <c r="BP1036" s="1"/>
      <c r="BQ1036" s="1"/>
      <c r="BR1036" s="1"/>
      <c r="BS1036" s="4"/>
      <c r="BT1036" s="37">
        <f t="shared" si="59"/>
        <v>45956</v>
      </c>
      <c r="BU1036" s="220" t="s">
        <v>682</v>
      </c>
      <c r="BV1036" s="183" t="s">
        <v>686</v>
      </c>
      <c r="BW1036" s="221">
        <v>26.6</v>
      </c>
      <c r="BX1036" s="183">
        <v>25.7</v>
      </c>
      <c r="BY1036" s="183">
        <v>26.6</v>
      </c>
      <c r="BZ1036" s="183">
        <v>24.6</v>
      </c>
      <c r="CA1036" s="183">
        <v>27.1</v>
      </c>
      <c r="CB1036" s="183">
        <v>25.9</v>
      </c>
      <c r="CC1036" s="183">
        <f>AVERAGE(BW1036:CB1049)</f>
        <v>26.333333333333332</v>
      </c>
      <c r="CE1036" s="1"/>
      <c r="CF1036" s="1"/>
      <c r="CG1036" s="1"/>
      <c r="CH1036" s="1"/>
      <c r="CI1036" s="1"/>
      <c r="CJ1036" s="1"/>
      <c r="CK1036" s="1"/>
      <c r="CL1036" s="1"/>
      <c r="CM1036" s="1"/>
      <c r="CN1036" s="1"/>
      <c r="CO1036" s="1"/>
    </row>
    <row r="1037" spans="1:93" ht="30" customHeight="1" x14ac:dyDescent="0.2">
      <c r="A1037" s="1">
        <v>1031</v>
      </c>
      <c r="B1037" s="1" t="s">
        <v>227</v>
      </c>
      <c r="C1037" s="1" t="s">
        <v>443</v>
      </c>
      <c r="D1037" s="1" t="s">
        <v>415</v>
      </c>
      <c r="E1037" s="1">
        <v>639.45000000000005</v>
      </c>
      <c r="F1037" s="1" t="s">
        <v>74</v>
      </c>
      <c r="G1037" s="1">
        <v>4</v>
      </c>
      <c r="H1037" s="1" t="s">
        <v>341</v>
      </c>
      <c r="I1037" s="1" t="s">
        <v>114</v>
      </c>
      <c r="J1037" s="64">
        <v>82512</v>
      </c>
      <c r="K1037" s="64">
        <v>75021</v>
      </c>
      <c r="L1037" s="29">
        <v>45928</v>
      </c>
      <c r="M1037" s="29" t="s">
        <v>4163</v>
      </c>
      <c r="N1037" s="1" t="s">
        <v>25</v>
      </c>
      <c r="O1037" s="28" t="s">
        <v>84</v>
      </c>
      <c r="P1037" s="1" t="s">
        <v>87</v>
      </c>
      <c r="Q1037" s="1">
        <v>10</v>
      </c>
      <c r="R1037" s="1" t="s">
        <v>410</v>
      </c>
      <c r="T1037" s="1" t="s">
        <v>115</v>
      </c>
      <c r="U1037" s="1"/>
      <c r="V1037" s="1"/>
      <c r="W1037" s="4"/>
      <c r="X1037" s="28"/>
      <c r="Y1037" s="33"/>
      <c r="Z1037" s="33"/>
      <c r="AA1037" s="96"/>
      <c r="AB1037" s="178"/>
      <c r="AC1037" s="33">
        <v>28</v>
      </c>
      <c r="AD1037" s="33">
        <v>190</v>
      </c>
      <c r="AE1037" s="33" t="s">
        <v>103</v>
      </c>
      <c r="AF1037" s="33" t="s">
        <v>103</v>
      </c>
      <c r="AG1037" s="33"/>
      <c r="AH1037" s="4"/>
      <c r="AI1037" s="1"/>
      <c r="AJ1037" s="1"/>
      <c r="AK1037" s="1"/>
      <c r="AL1037" s="5"/>
      <c r="AM1037" s="164">
        <f t="shared" si="58"/>
        <v>45931</v>
      </c>
      <c r="AW1037" s="96"/>
      <c r="AX1037" s="37">
        <f t="shared" si="60"/>
        <v>45935</v>
      </c>
      <c r="AY1037" s="183"/>
      <c r="AZ1037" s="183"/>
      <c r="BA1037" s="183"/>
      <c r="BB1037" s="183"/>
      <c r="BC1037" s="183"/>
      <c r="BD1037" s="183"/>
      <c r="BE1037" s="183"/>
      <c r="BF1037" s="183"/>
      <c r="BG1037" s="183"/>
      <c r="BH1037" s="4"/>
      <c r="BI1037" s="1"/>
      <c r="BJ1037" s="1"/>
      <c r="BK1037" s="1"/>
      <c r="BL1037" s="31"/>
      <c r="BM1037" s="31"/>
      <c r="BN1037" s="1"/>
      <c r="BO1037" s="1"/>
      <c r="BP1037" s="1"/>
      <c r="BQ1037" s="1"/>
      <c r="BR1037" s="1"/>
      <c r="BS1037" s="4"/>
      <c r="BT1037" s="37">
        <f t="shared" si="59"/>
        <v>45956</v>
      </c>
      <c r="BU1037" s="220"/>
      <c r="BV1037" s="183"/>
      <c r="BW1037" s="221"/>
      <c r="BX1037" s="183"/>
      <c r="BY1037" s="183"/>
      <c r="BZ1037" s="183"/>
      <c r="CA1037" s="183"/>
      <c r="CB1037" s="183"/>
      <c r="CC1037" s="183"/>
      <c r="CE1037" s="1"/>
      <c r="CF1037" s="1"/>
      <c r="CG1037" s="1"/>
      <c r="CH1037" s="1"/>
      <c r="CI1037" s="1"/>
      <c r="CJ1037" s="1"/>
      <c r="CK1037" s="1"/>
      <c r="CL1037" s="1"/>
      <c r="CM1037" s="1"/>
      <c r="CN1037" s="1"/>
      <c r="CO1037" s="1"/>
    </row>
    <row r="1038" spans="1:93" ht="30" customHeight="1" x14ac:dyDescent="0.2">
      <c r="A1038" s="1">
        <v>1032</v>
      </c>
      <c r="B1038" s="1" t="s">
        <v>227</v>
      </c>
      <c r="C1038" s="1" t="s">
        <v>443</v>
      </c>
      <c r="D1038" s="1" t="s">
        <v>415</v>
      </c>
      <c r="E1038" s="1">
        <v>639.45000000000005</v>
      </c>
      <c r="F1038" s="1" t="s">
        <v>74</v>
      </c>
      <c r="G1038" s="1">
        <v>4</v>
      </c>
      <c r="H1038" s="1" t="s">
        <v>341</v>
      </c>
      <c r="I1038" s="1" t="s">
        <v>114</v>
      </c>
      <c r="J1038" s="64">
        <v>84612</v>
      </c>
      <c r="K1038" s="64">
        <v>75022</v>
      </c>
      <c r="L1038" s="29">
        <v>45928</v>
      </c>
      <c r="M1038" s="29" t="s">
        <v>4163</v>
      </c>
      <c r="N1038" s="1" t="s">
        <v>25</v>
      </c>
      <c r="O1038" s="28" t="s">
        <v>84</v>
      </c>
      <c r="P1038" s="1" t="s">
        <v>87</v>
      </c>
      <c r="Q1038" s="1">
        <v>10</v>
      </c>
      <c r="R1038" s="1" t="s">
        <v>410</v>
      </c>
      <c r="T1038" s="1" t="s">
        <v>115</v>
      </c>
      <c r="U1038" s="1"/>
      <c r="V1038" s="1"/>
      <c r="W1038" s="4"/>
      <c r="X1038" s="28"/>
      <c r="Y1038" s="33"/>
      <c r="Z1038" s="33"/>
      <c r="AA1038" s="96"/>
      <c r="AB1038" s="178"/>
      <c r="AC1038" s="33">
        <v>27.5</v>
      </c>
      <c r="AD1038" s="33">
        <v>180</v>
      </c>
      <c r="AE1038" s="33" t="s">
        <v>103</v>
      </c>
      <c r="AF1038" s="33" t="s">
        <v>103</v>
      </c>
      <c r="AG1038" s="33"/>
      <c r="AH1038" s="4"/>
      <c r="AI1038" s="1"/>
      <c r="AJ1038" s="1"/>
      <c r="AK1038" s="1"/>
      <c r="AL1038" s="5"/>
      <c r="AM1038" s="164">
        <f t="shared" si="58"/>
        <v>45931</v>
      </c>
      <c r="AW1038" s="96"/>
      <c r="AX1038" s="37">
        <f t="shared" si="60"/>
        <v>45935</v>
      </c>
      <c r="AY1038" s="183"/>
      <c r="AZ1038" s="183"/>
      <c r="BA1038" s="183"/>
      <c r="BB1038" s="183"/>
      <c r="BC1038" s="183"/>
      <c r="BD1038" s="183"/>
      <c r="BE1038" s="183"/>
      <c r="BF1038" s="183"/>
      <c r="BG1038" s="183"/>
      <c r="BH1038" s="4"/>
      <c r="BI1038" s="1"/>
      <c r="BJ1038" s="1"/>
      <c r="BK1038" s="1"/>
      <c r="BL1038" s="31"/>
      <c r="BM1038" s="31"/>
      <c r="BN1038" s="1"/>
      <c r="BO1038" s="1"/>
      <c r="BP1038" s="1"/>
      <c r="BQ1038" s="1"/>
      <c r="BR1038" s="1"/>
      <c r="BS1038" s="4"/>
      <c r="BT1038" s="37">
        <f t="shared" si="59"/>
        <v>45956</v>
      </c>
      <c r="BU1038" s="220"/>
      <c r="BV1038" s="183"/>
      <c r="BW1038" s="221"/>
      <c r="BX1038" s="183"/>
      <c r="BY1038" s="183"/>
      <c r="BZ1038" s="183"/>
      <c r="CA1038" s="183"/>
      <c r="CB1038" s="183"/>
      <c r="CC1038" s="183"/>
      <c r="CE1038" s="1"/>
      <c r="CF1038" s="1"/>
      <c r="CG1038" s="1"/>
      <c r="CH1038" s="1"/>
      <c r="CI1038" s="1"/>
      <c r="CJ1038" s="1"/>
      <c r="CK1038" s="1"/>
      <c r="CL1038" s="1"/>
      <c r="CM1038" s="1"/>
      <c r="CN1038" s="1"/>
      <c r="CO1038" s="1"/>
    </row>
    <row r="1039" spans="1:93" ht="30" customHeight="1" x14ac:dyDescent="0.2">
      <c r="A1039" s="1">
        <v>1033</v>
      </c>
      <c r="B1039" s="1" t="s">
        <v>227</v>
      </c>
      <c r="C1039" s="1" t="s">
        <v>443</v>
      </c>
      <c r="D1039" s="1" t="s">
        <v>415</v>
      </c>
      <c r="E1039" s="1">
        <v>639.45000000000005</v>
      </c>
      <c r="F1039" s="1" t="s">
        <v>74</v>
      </c>
      <c r="G1039" s="1">
        <v>4</v>
      </c>
      <c r="H1039" s="1" t="s">
        <v>341</v>
      </c>
      <c r="I1039" s="1" t="s">
        <v>114</v>
      </c>
      <c r="J1039" s="64">
        <v>83512</v>
      </c>
      <c r="K1039" s="64">
        <v>75023</v>
      </c>
      <c r="L1039" s="29">
        <v>45928</v>
      </c>
      <c r="M1039" s="29" t="s">
        <v>4163</v>
      </c>
      <c r="N1039" s="1" t="s">
        <v>25</v>
      </c>
      <c r="O1039" s="28" t="s">
        <v>84</v>
      </c>
      <c r="P1039" s="1" t="s">
        <v>87</v>
      </c>
      <c r="Q1039" s="1">
        <v>10</v>
      </c>
      <c r="R1039" s="1" t="s">
        <v>410</v>
      </c>
      <c r="T1039" s="1" t="s">
        <v>115</v>
      </c>
      <c r="U1039" s="1"/>
      <c r="V1039" s="1"/>
      <c r="W1039" s="4"/>
      <c r="X1039" s="28"/>
      <c r="Y1039" s="33"/>
      <c r="Z1039" s="33"/>
      <c r="AA1039" s="96"/>
      <c r="AB1039" s="178"/>
      <c r="AC1039" s="33">
        <v>28</v>
      </c>
      <c r="AD1039" s="33">
        <v>190</v>
      </c>
      <c r="AE1039" s="33" t="s">
        <v>103</v>
      </c>
      <c r="AF1039" s="33" t="s">
        <v>103</v>
      </c>
      <c r="AG1039" s="33"/>
      <c r="AH1039" s="4"/>
      <c r="AI1039" s="1"/>
      <c r="AJ1039" s="1"/>
      <c r="AK1039" s="1"/>
      <c r="AL1039" s="5"/>
      <c r="AM1039" s="164">
        <f t="shared" si="58"/>
        <v>45931</v>
      </c>
      <c r="AW1039" s="96"/>
      <c r="AX1039" s="37">
        <f t="shared" si="60"/>
        <v>45935</v>
      </c>
      <c r="AY1039" s="183"/>
      <c r="AZ1039" s="183"/>
      <c r="BA1039" s="183"/>
      <c r="BB1039" s="183"/>
      <c r="BC1039" s="183"/>
      <c r="BD1039" s="183"/>
      <c r="BE1039" s="183"/>
      <c r="BF1039" s="183"/>
      <c r="BG1039" s="183"/>
      <c r="BH1039" s="4"/>
      <c r="BI1039" s="1"/>
      <c r="BJ1039" s="1"/>
      <c r="BK1039" s="1"/>
      <c r="BL1039" s="31"/>
      <c r="BM1039" s="31"/>
      <c r="BN1039" s="1"/>
      <c r="BO1039" s="1"/>
      <c r="BP1039" s="1"/>
      <c r="BQ1039" s="1"/>
      <c r="BR1039" s="1"/>
      <c r="BS1039" s="4"/>
      <c r="BT1039" s="37">
        <f t="shared" si="59"/>
        <v>45956</v>
      </c>
      <c r="BU1039" s="220"/>
      <c r="BV1039" s="183"/>
      <c r="BW1039" s="221"/>
      <c r="BX1039" s="183"/>
      <c r="BY1039" s="183"/>
      <c r="BZ1039" s="183"/>
      <c r="CA1039" s="183"/>
      <c r="CB1039" s="183"/>
      <c r="CC1039" s="183"/>
      <c r="CE1039" s="1"/>
      <c r="CF1039" s="1"/>
      <c r="CG1039" s="1"/>
      <c r="CH1039" s="1"/>
      <c r="CI1039" s="1"/>
      <c r="CJ1039" s="1"/>
      <c r="CK1039" s="1"/>
      <c r="CL1039" s="1"/>
      <c r="CM1039" s="1"/>
      <c r="CN1039" s="1"/>
      <c r="CO1039" s="1"/>
    </row>
    <row r="1040" spans="1:93" ht="30" customHeight="1" x14ac:dyDescent="0.2">
      <c r="A1040" s="1">
        <v>1034</v>
      </c>
      <c r="B1040" s="1" t="s">
        <v>227</v>
      </c>
      <c r="C1040" s="1" t="s">
        <v>443</v>
      </c>
      <c r="D1040" s="1" t="s">
        <v>415</v>
      </c>
      <c r="E1040" s="1">
        <v>639.45000000000005</v>
      </c>
      <c r="F1040" s="1" t="s">
        <v>74</v>
      </c>
      <c r="G1040" s="1">
        <v>4</v>
      </c>
      <c r="H1040" s="1" t="s">
        <v>341</v>
      </c>
      <c r="I1040" s="1" t="s">
        <v>114</v>
      </c>
      <c r="J1040" s="64">
        <v>83612</v>
      </c>
      <c r="K1040" s="64">
        <v>75024</v>
      </c>
      <c r="L1040" s="29">
        <v>45928</v>
      </c>
      <c r="M1040" s="29" t="s">
        <v>4163</v>
      </c>
      <c r="N1040" s="1" t="s">
        <v>25</v>
      </c>
      <c r="O1040" s="28" t="s">
        <v>84</v>
      </c>
      <c r="P1040" s="1" t="s">
        <v>87</v>
      </c>
      <c r="Q1040" s="1">
        <v>10</v>
      </c>
      <c r="R1040" s="1" t="s">
        <v>410</v>
      </c>
      <c r="T1040" s="1" t="s">
        <v>115</v>
      </c>
      <c r="U1040" s="1"/>
      <c r="V1040" s="1"/>
      <c r="W1040" s="4"/>
      <c r="X1040" s="28"/>
      <c r="Y1040" s="33"/>
      <c r="Z1040" s="33"/>
      <c r="AA1040" s="96"/>
      <c r="AB1040" s="178"/>
      <c r="AC1040" s="33">
        <v>27.5</v>
      </c>
      <c r="AD1040" s="33">
        <v>170</v>
      </c>
      <c r="AE1040" s="33" t="s">
        <v>103</v>
      </c>
      <c r="AF1040" s="33" t="s">
        <v>103</v>
      </c>
      <c r="AG1040" s="33"/>
      <c r="AH1040" s="4"/>
      <c r="AI1040" s="1"/>
      <c r="AJ1040" s="1"/>
      <c r="AK1040" s="1"/>
      <c r="AL1040" s="5"/>
      <c r="AM1040" s="164">
        <f t="shared" si="58"/>
        <v>45931</v>
      </c>
      <c r="AW1040" s="96"/>
      <c r="AX1040" s="37">
        <f t="shared" si="60"/>
        <v>45935</v>
      </c>
      <c r="AY1040" s="183"/>
      <c r="AZ1040" s="183"/>
      <c r="BA1040" s="183"/>
      <c r="BB1040" s="183"/>
      <c r="BC1040" s="183"/>
      <c r="BD1040" s="183"/>
      <c r="BE1040" s="183"/>
      <c r="BF1040" s="183"/>
      <c r="BG1040" s="183"/>
      <c r="BH1040" s="4"/>
      <c r="BI1040" s="1"/>
      <c r="BJ1040" s="1"/>
      <c r="BK1040" s="1"/>
      <c r="BL1040" s="31"/>
      <c r="BM1040" s="31"/>
      <c r="BN1040" s="1"/>
      <c r="BO1040" s="1"/>
      <c r="BP1040" s="1"/>
      <c r="BQ1040" s="1"/>
      <c r="BR1040" s="1"/>
      <c r="BS1040" s="4"/>
      <c r="BT1040" s="37">
        <f t="shared" si="59"/>
        <v>45956</v>
      </c>
      <c r="BU1040" s="220"/>
      <c r="BV1040" s="183"/>
      <c r="BW1040" s="221"/>
      <c r="BX1040" s="183"/>
      <c r="BY1040" s="183"/>
      <c r="BZ1040" s="183"/>
      <c r="CA1040" s="183"/>
      <c r="CB1040" s="183"/>
      <c r="CC1040" s="183"/>
      <c r="CE1040" s="1"/>
      <c r="CF1040" s="1"/>
      <c r="CG1040" s="1"/>
      <c r="CH1040" s="1"/>
      <c r="CI1040" s="1"/>
      <c r="CJ1040" s="1"/>
      <c r="CK1040" s="1"/>
      <c r="CL1040" s="1"/>
      <c r="CM1040" s="1"/>
      <c r="CN1040" s="1"/>
      <c r="CO1040" s="1"/>
    </row>
    <row r="1041" spans="1:93" ht="30" customHeight="1" x14ac:dyDescent="0.2">
      <c r="A1041" s="1">
        <v>1035</v>
      </c>
      <c r="B1041" s="1" t="s">
        <v>311</v>
      </c>
      <c r="C1041" s="1" t="s">
        <v>444</v>
      </c>
      <c r="D1041" s="1" t="s">
        <v>415</v>
      </c>
      <c r="E1041" s="1" t="s">
        <v>445</v>
      </c>
      <c r="F1041" s="1" t="s">
        <v>74</v>
      </c>
      <c r="G1041" s="1">
        <v>5</v>
      </c>
      <c r="H1041" s="1" t="s">
        <v>341</v>
      </c>
      <c r="I1041" s="1" t="s">
        <v>114</v>
      </c>
      <c r="J1041" s="64">
        <v>82812</v>
      </c>
      <c r="K1041" s="64">
        <v>74959</v>
      </c>
      <c r="L1041" s="29">
        <v>45927</v>
      </c>
      <c r="M1041" s="29" t="s">
        <v>4163</v>
      </c>
      <c r="N1041" s="1" t="s">
        <v>25</v>
      </c>
      <c r="O1041" s="28" t="s">
        <v>84</v>
      </c>
      <c r="P1041" s="1" t="s">
        <v>87</v>
      </c>
      <c r="Q1041" s="1">
        <v>10</v>
      </c>
      <c r="R1041" s="1" t="s">
        <v>410</v>
      </c>
      <c r="S1041" s="1">
        <v>6</v>
      </c>
      <c r="T1041" s="1" t="s">
        <v>115</v>
      </c>
      <c r="U1041" s="1"/>
      <c r="V1041" s="1"/>
      <c r="W1041" s="4"/>
      <c r="X1041" s="28"/>
      <c r="Y1041" s="33"/>
      <c r="Z1041" s="33"/>
      <c r="AA1041" s="96"/>
      <c r="AB1041" s="178"/>
      <c r="AC1041" s="33">
        <v>29</v>
      </c>
      <c r="AD1041" s="33">
        <v>190</v>
      </c>
      <c r="AE1041" s="33" t="s">
        <v>103</v>
      </c>
      <c r="AF1041" s="33" t="s">
        <v>103</v>
      </c>
      <c r="AG1041" s="33"/>
      <c r="AH1041" s="4"/>
      <c r="AI1041" s="1"/>
      <c r="AJ1041" s="1"/>
      <c r="AK1041" s="1"/>
      <c r="AL1041" s="5"/>
      <c r="AM1041" s="164">
        <f t="shared" si="58"/>
        <v>45930</v>
      </c>
      <c r="AW1041" s="96"/>
      <c r="AX1041" s="37">
        <f t="shared" si="60"/>
        <v>45934</v>
      </c>
      <c r="AY1041" s="183"/>
      <c r="AZ1041" s="183"/>
      <c r="BA1041" s="183"/>
      <c r="BB1041" s="183"/>
      <c r="BC1041" s="183"/>
      <c r="BD1041" s="183"/>
      <c r="BE1041" s="183"/>
      <c r="BF1041" s="183"/>
      <c r="BG1041" s="183"/>
      <c r="BH1041" s="4"/>
      <c r="BI1041" s="1"/>
      <c r="BJ1041" s="1"/>
      <c r="BK1041" s="1"/>
      <c r="BL1041" s="31"/>
      <c r="BM1041" s="31"/>
      <c r="BN1041" s="1"/>
      <c r="BO1041" s="1"/>
      <c r="BP1041" s="1"/>
      <c r="BQ1041" s="1"/>
      <c r="BR1041" s="1"/>
      <c r="BS1041" s="4"/>
      <c r="BT1041" s="37">
        <f t="shared" si="59"/>
        <v>45955</v>
      </c>
      <c r="BU1041" s="220"/>
      <c r="BV1041" s="183"/>
      <c r="BW1041" s="221"/>
      <c r="BX1041" s="183"/>
      <c r="BY1041" s="183"/>
      <c r="BZ1041" s="183"/>
      <c r="CA1041" s="183"/>
      <c r="CB1041" s="183"/>
      <c r="CC1041" s="183"/>
      <c r="CE1041" s="1"/>
      <c r="CF1041" s="1"/>
      <c r="CG1041" s="1"/>
      <c r="CH1041" s="1"/>
      <c r="CI1041" s="1"/>
      <c r="CJ1041" s="1"/>
      <c r="CK1041" s="1"/>
      <c r="CL1041" s="1"/>
      <c r="CM1041" s="1"/>
      <c r="CN1041" s="1"/>
      <c r="CO1041" s="1"/>
    </row>
    <row r="1042" spans="1:93" ht="30" customHeight="1" x14ac:dyDescent="0.2">
      <c r="A1042" s="1">
        <v>1036</v>
      </c>
      <c r="B1042" s="1" t="s">
        <v>311</v>
      </c>
      <c r="C1042" s="1" t="s">
        <v>444</v>
      </c>
      <c r="D1042" s="1" t="s">
        <v>415</v>
      </c>
      <c r="E1042" s="1" t="s">
        <v>445</v>
      </c>
      <c r="F1042" s="1" t="s">
        <v>74</v>
      </c>
      <c r="G1042" s="1">
        <v>5</v>
      </c>
      <c r="H1042" s="1" t="s">
        <v>341</v>
      </c>
      <c r="I1042" s="1" t="s">
        <v>114</v>
      </c>
      <c r="J1042" s="64">
        <v>83612</v>
      </c>
      <c r="K1042" s="64">
        <v>74960</v>
      </c>
      <c r="L1042" s="29">
        <v>45927</v>
      </c>
      <c r="M1042" s="29" t="s">
        <v>4163</v>
      </c>
      <c r="N1042" s="1" t="s">
        <v>25</v>
      </c>
      <c r="O1042" s="28" t="s">
        <v>84</v>
      </c>
      <c r="P1042" s="1" t="s">
        <v>87</v>
      </c>
      <c r="Q1042" s="1">
        <v>10</v>
      </c>
      <c r="R1042" s="1" t="s">
        <v>410</v>
      </c>
      <c r="T1042" s="1" t="s">
        <v>115</v>
      </c>
      <c r="U1042" s="1"/>
      <c r="V1042" s="1"/>
      <c r="W1042" s="4"/>
      <c r="X1042" s="28"/>
      <c r="Y1042" s="33"/>
      <c r="Z1042" s="33"/>
      <c r="AA1042" s="96"/>
      <c r="AB1042" s="178"/>
      <c r="AC1042" s="33">
        <v>28.5</v>
      </c>
      <c r="AD1042" s="33">
        <v>180</v>
      </c>
      <c r="AE1042" s="33" t="s">
        <v>103</v>
      </c>
      <c r="AF1042" s="33" t="s">
        <v>103</v>
      </c>
      <c r="AG1042" s="33"/>
      <c r="AH1042" s="4"/>
      <c r="AI1042" s="1"/>
      <c r="AJ1042" s="1"/>
      <c r="AK1042" s="1"/>
      <c r="AL1042" s="5"/>
      <c r="AM1042" s="164">
        <f t="shared" si="58"/>
        <v>45930</v>
      </c>
      <c r="AW1042" s="96"/>
      <c r="AX1042" s="37">
        <f t="shared" si="60"/>
        <v>45934</v>
      </c>
      <c r="AY1042" s="183"/>
      <c r="AZ1042" s="183"/>
      <c r="BA1042" s="183"/>
      <c r="BB1042" s="183"/>
      <c r="BC1042" s="183"/>
      <c r="BD1042" s="183"/>
      <c r="BE1042" s="183"/>
      <c r="BF1042" s="183"/>
      <c r="BG1042" s="183"/>
      <c r="BH1042" s="4"/>
      <c r="BI1042" s="1"/>
      <c r="BJ1042" s="1"/>
      <c r="BK1042" s="1"/>
      <c r="BL1042" s="31"/>
      <c r="BM1042" s="31"/>
      <c r="BN1042" s="1"/>
      <c r="BO1042" s="1"/>
      <c r="BP1042" s="1"/>
      <c r="BQ1042" s="1"/>
      <c r="BR1042" s="1"/>
      <c r="BS1042" s="4"/>
      <c r="BT1042" s="37">
        <f t="shared" si="59"/>
        <v>45955</v>
      </c>
      <c r="BU1042" s="220"/>
      <c r="BV1042" s="183"/>
      <c r="BW1042" s="221"/>
      <c r="BX1042" s="183"/>
      <c r="BY1042" s="183"/>
      <c r="BZ1042" s="183"/>
      <c r="CA1042" s="183"/>
      <c r="CB1042" s="183"/>
      <c r="CC1042" s="183"/>
      <c r="CE1042" s="1"/>
      <c r="CF1042" s="1"/>
      <c r="CG1042" s="1"/>
      <c r="CH1042" s="1"/>
      <c r="CI1042" s="1"/>
      <c r="CJ1042" s="1"/>
      <c r="CK1042" s="1"/>
      <c r="CL1042" s="1"/>
      <c r="CM1042" s="1"/>
      <c r="CN1042" s="1"/>
      <c r="CO1042" s="1"/>
    </row>
    <row r="1043" spans="1:93" ht="30" customHeight="1" x14ac:dyDescent="0.2">
      <c r="A1043" s="1">
        <v>1037</v>
      </c>
      <c r="B1043" s="1" t="s">
        <v>311</v>
      </c>
      <c r="C1043" s="1" t="s">
        <v>444</v>
      </c>
      <c r="D1043" s="1" t="s">
        <v>415</v>
      </c>
      <c r="E1043" s="1" t="s">
        <v>445</v>
      </c>
      <c r="F1043" s="1" t="s">
        <v>74</v>
      </c>
      <c r="G1043" s="1">
        <v>5</v>
      </c>
      <c r="H1043" s="1" t="s">
        <v>341</v>
      </c>
      <c r="I1043" s="1" t="s">
        <v>114</v>
      </c>
      <c r="J1043" s="64">
        <v>81612</v>
      </c>
      <c r="K1043" s="64">
        <v>74961</v>
      </c>
      <c r="L1043" s="29">
        <v>45927</v>
      </c>
      <c r="M1043" s="29" t="s">
        <v>4163</v>
      </c>
      <c r="N1043" s="1" t="s">
        <v>25</v>
      </c>
      <c r="O1043" s="28" t="s">
        <v>84</v>
      </c>
      <c r="P1043" s="1" t="s">
        <v>87</v>
      </c>
      <c r="Q1043" s="1">
        <v>10</v>
      </c>
      <c r="R1043" s="1" t="s">
        <v>410</v>
      </c>
      <c r="T1043" s="1" t="s">
        <v>115</v>
      </c>
      <c r="U1043" s="1"/>
      <c r="V1043" s="1"/>
      <c r="W1043" s="4"/>
      <c r="X1043" s="28"/>
      <c r="Y1043" s="33"/>
      <c r="Z1043" s="33"/>
      <c r="AA1043" s="96"/>
      <c r="AB1043" s="178"/>
      <c r="AC1043" s="33">
        <v>27</v>
      </c>
      <c r="AD1043" s="33">
        <v>190</v>
      </c>
      <c r="AE1043" s="33" t="s">
        <v>103</v>
      </c>
      <c r="AF1043" s="33" t="s">
        <v>103</v>
      </c>
      <c r="AG1043" s="33"/>
      <c r="AH1043" s="4"/>
      <c r="AI1043" s="1"/>
      <c r="AJ1043" s="1"/>
      <c r="AK1043" s="1"/>
      <c r="AL1043" s="5"/>
      <c r="AM1043" s="164">
        <f t="shared" si="58"/>
        <v>45930</v>
      </c>
      <c r="AW1043" s="96"/>
      <c r="AX1043" s="37">
        <f t="shared" si="60"/>
        <v>45934</v>
      </c>
      <c r="AY1043" s="183"/>
      <c r="AZ1043" s="183"/>
      <c r="BA1043" s="183">
        <v>19.2</v>
      </c>
      <c r="BB1043" s="183">
        <v>17.899999999999999</v>
      </c>
      <c r="BC1043" s="183">
        <v>18.5</v>
      </c>
      <c r="BD1043" s="183"/>
      <c r="BE1043" s="183"/>
      <c r="BF1043" s="183"/>
      <c r="BG1043" s="183"/>
      <c r="BH1043" s="4"/>
      <c r="BI1043" s="1"/>
      <c r="BJ1043" s="1"/>
      <c r="BK1043" s="1"/>
      <c r="BL1043" s="31"/>
      <c r="BM1043" s="31"/>
      <c r="BN1043" s="1"/>
      <c r="BO1043" s="1"/>
      <c r="BP1043" s="1"/>
      <c r="BQ1043" s="1"/>
      <c r="BR1043" s="1"/>
      <c r="BS1043" s="4"/>
      <c r="BT1043" s="37">
        <f t="shared" si="59"/>
        <v>45955</v>
      </c>
      <c r="BU1043" s="220"/>
      <c r="BV1043" s="183"/>
      <c r="BW1043" s="221">
        <v>26.4</v>
      </c>
      <c r="BX1043" s="183">
        <v>26.9</v>
      </c>
      <c r="BY1043" s="183">
        <v>27.2</v>
      </c>
      <c r="BZ1043" s="183"/>
      <c r="CA1043" s="183"/>
      <c r="CB1043" s="183"/>
      <c r="CC1043" s="183"/>
      <c r="CE1043" s="1"/>
      <c r="CF1043" s="1"/>
      <c r="CG1043" s="1"/>
      <c r="CH1043" s="1"/>
      <c r="CI1043" s="1"/>
      <c r="CJ1043" s="1"/>
      <c r="CK1043" s="1"/>
      <c r="CL1043" s="1"/>
      <c r="CM1043" s="1"/>
      <c r="CN1043" s="1"/>
      <c r="CO1043" s="1"/>
    </row>
    <row r="1044" spans="1:93" ht="30" customHeight="1" x14ac:dyDescent="0.2">
      <c r="A1044" s="1">
        <v>1038</v>
      </c>
      <c r="B1044" s="1" t="s">
        <v>311</v>
      </c>
      <c r="C1044" s="1" t="s">
        <v>444</v>
      </c>
      <c r="D1044" s="1" t="s">
        <v>415</v>
      </c>
      <c r="E1044" s="1" t="s">
        <v>445</v>
      </c>
      <c r="F1044" s="1" t="s">
        <v>74</v>
      </c>
      <c r="G1044" s="1">
        <v>5</v>
      </c>
      <c r="H1044" s="1" t="s">
        <v>341</v>
      </c>
      <c r="I1044" s="1" t="s">
        <v>114</v>
      </c>
      <c r="J1044" s="64">
        <v>84612</v>
      </c>
      <c r="K1044" s="64">
        <v>74962</v>
      </c>
      <c r="L1044" s="29">
        <v>45927</v>
      </c>
      <c r="M1044" s="29" t="s">
        <v>4163</v>
      </c>
      <c r="N1044" s="1" t="s">
        <v>25</v>
      </c>
      <c r="O1044" s="28" t="s">
        <v>84</v>
      </c>
      <c r="P1044" s="1" t="s">
        <v>87</v>
      </c>
      <c r="Q1044" s="1">
        <v>10</v>
      </c>
      <c r="R1044" s="1" t="s">
        <v>410</v>
      </c>
      <c r="T1044" s="1" t="s">
        <v>115</v>
      </c>
      <c r="U1044" s="1"/>
      <c r="V1044" s="1"/>
      <c r="W1044" s="4"/>
      <c r="X1044" s="28"/>
      <c r="Y1044" s="33"/>
      <c r="Z1044" s="33"/>
      <c r="AA1044" s="96"/>
      <c r="AB1044" s="178"/>
      <c r="AC1044" s="33">
        <v>29.5</v>
      </c>
      <c r="AD1044" s="33">
        <v>180</v>
      </c>
      <c r="AE1044" s="33" t="s">
        <v>103</v>
      </c>
      <c r="AF1044" s="33" t="s">
        <v>103</v>
      </c>
      <c r="AG1044" s="33"/>
      <c r="AH1044" s="4"/>
      <c r="AI1044" s="1"/>
      <c r="AJ1044" s="1"/>
      <c r="AK1044" s="1"/>
      <c r="AL1044" s="5"/>
      <c r="AM1044" s="164">
        <f t="shared" si="58"/>
        <v>45930</v>
      </c>
      <c r="AW1044" s="96"/>
      <c r="AX1044" s="37">
        <f t="shared" si="60"/>
        <v>45934</v>
      </c>
      <c r="AY1044" s="183"/>
      <c r="AZ1044" s="183"/>
      <c r="BA1044" s="183"/>
      <c r="BB1044" s="183"/>
      <c r="BC1044" s="183"/>
      <c r="BD1044" s="183"/>
      <c r="BE1044" s="183"/>
      <c r="BF1044" s="183"/>
      <c r="BG1044" s="183"/>
      <c r="BH1044" s="4"/>
      <c r="BI1044" s="1"/>
      <c r="BJ1044" s="1"/>
      <c r="BK1044" s="1"/>
      <c r="BL1044" s="31"/>
      <c r="BM1044" s="31"/>
      <c r="BN1044" s="1"/>
      <c r="BO1044" s="1"/>
      <c r="BP1044" s="1"/>
      <c r="BQ1044" s="1"/>
      <c r="BR1044" s="1"/>
      <c r="BS1044" s="4"/>
      <c r="BT1044" s="37">
        <f t="shared" si="59"/>
        <v>45955</v>
      </c>
      <c r="BU1044" s="220"/>
      <c r="BV1044" s="183"/>
      <c r="BW1044" s="221"/>
      <c r="BX1044" s="183"/>
      <c r="BY1044" s="183"/>
      <c r="BZ1044" s="183"/>
      <c r="CA1044" s="183"/>
      <c r="CB1044" s="183"/>
      <c r="CC1044" s="183"/>
      <c r="CE1044" s="1"/>
      <c r="CF1044" s="1"/>
      <c r="CG1044" s="1"/>
      <c r="CH1044" s="1"/>
      <c r="CI1044" s="1"/>
      <c r="CJ1044" s="1"/>
      <c r="CK1044" s="1"/>
      <c r="CL1044" s="1"/>
      <c r="CM1044" s="1"/>
      <c r="CN1044" s="1"/>
      <c r="CO1044" s="1"/>
    </row>
    <row r="1045" spans="1:93" ht="30" customHeight="1" x14ac:dyDescent="0.2">
      <c r="A1045" s="1">
        <v>1039</v>
      </c>
      <c r="B1045" s="1" t="s">
        <v>311</v>
      </c>
      <c r="C1045" s="1" t="s">
        <v>444</v>
      </c>
      <c r="D1045" s="1" t="s">
        <v>415</v>
      </c>
      <c r="E1045" s="1" t="s">
        <v>445</v>
      </c>
      <c r="F1045" s="1" t="s">
        <v>74</v>
      </c>
      <c r="G1045" s="1">
        <v>5</v>
      </c>
      <c r="H1045" s="1" t="s">
        <v>341</v>
      </c>
      <c r="I1045" s="1" t="s">
        <v>114</v>
      </c>
      <c r="J1045" s="64">
        <v>83512</v>
      </c>
      <c r="K1045" s="64">
        <v>74966</v>
      </c>
      <c r="L1045" s="29">
        <v>45927</v>
      </c>
      <c r="M1045" s="29" t="s">
        <v>4163</v>
      </c>
      <c r="N1045" s="1" t="s">
        <v>25</v>
      </c>
      <c r="O1045" s="28" t="s">
        <v>84</v>
      </c>
      <c r="P1045" s="1" t="s">
        <v>87</v>
      </c>
      <c r="Q1045" s="1">
        <v>10</v>
      </c>
      <c r="R1045" s="1" t="s">
        <v>410</v>
      </c>
      <c r="T1045" s="1" t="s">
        <v>115</v>
      </c>
      <c r="U1045" s="1"/>
      <c r="V1045" s="1"/>
      <c r="W1045" s="4"/>
      <c r="X1045" s="28"/>
      <c r="Y1045" s="33"/>
      <c r="Z1045" s="33"/>
      <c r="AA1045" s="96"/>
      <c r="AB1045" s="178"/>
      <c r="AC1045" s="33">
        <v>28</v>
      </c>
      <c r="AD1045" s="33">
        <v>190</v>
      </c>
      <c r="AE1045" s="33" t="s">
        <v>103</v>
      </c>
      <c r="AF1045" s="33" t="s">
        <v>103</v>
      </c>
      <c r="AG1045" s="33"/>
      <c r="AH1045" s="4"/>
      <c r="AI1045" s="1"/>
      <c r="AJ1045" s="1"/>
      <c r="AK1045" s="1"/>
      <c r="AL1045" s="5"/>
      <c r="AM1045" s="164">
        <f t="shared" si="58"/>
        <v>45930</v>
      </c>
      <c r="AW1045" s="96"/>
      <c r="AX1045" s="37">
        <f t="shared" si="60"/>
        <v>45934</v>
      </c>
      <c r="AY1045" s="183"/>
      <c r="AZ1045" s="183"/>
      <c r="BA1045" s="183"/>
      <c r="BB1045" s="183"/>
      <c r="BC1045" s="183"/>
      <c r="BD1045" s="183"/>
      <c r="BE1045" s="183"/>
      <c r="BF1045" s="183"/>
      <c r="BG1045" s="183"/>
      <c r="BH1045" s="4"/>
      <c r="BI1045" s="1"/>
      <c r="BJ1045" s="1"/>
      <c r="BK1045" s="1"/>
      <c r="BL1045" s="31"/>
      <c r="BM1045" s="31"/>
      <c r="BN1045" s="1"/>
      <c r="BO1045" s="1"/>
      <c r="BP1045" s="1"/>
      <c r="BQ1045" s="1"/>
      <c r="BR1045" s="1"/>
      <c r="BS1045" s="4"/>
      <c r="BT1045" s="37">
        <f t="shared" si="59"/>
        <v>45955</v>
      </c>
      <c r="BU1045" s="220"/>
      <c r="BV1045" s="183"/>
      <c r="BW1045" s="221"/>
      <c r="BX1045" s="183"/>
      <c r="BY1045" s="183"/>
      <c r="BZ1045" s="183"/>
      <c r="CA1045" s="183"/>
      <c r="CB1045" s="183"/>
      <c r="CC1045" s="183"/>
      <c r="CE1045" s="1"/>
      <c r="CF1045" s="1"/>
      <c r="CG1045" s="1"/>
      <c r="CH1045" s="1"/>
      <c r="CI1045" s="1"/>
      <c r="CJ1045" s="1"/>
      <c r="CK1045" s="1"/>
      <c r="CL1045" s="1"/>
      <c r="CM1045" s="1"/>
      <c r="CN1045" s="1"/>
      <c r="CO1045" s="1"/>
    </row>
    <row r="1046" spans="1:93" ht="30" customHeight="1" x14ac:dyDescent="0.2">
      <c r="A1046" s="1">
        <v>1040</v>
      </c>
      <c r="B1046" s="1" t="s">
        <v>311</v>
      </c>
      <c r="C1046" s="1" t="s">
        <v>444</v>
      </c>
      <c r="D1046" s="1" t="s">
        <v>415</v>
      </c>
      <c r="E1046" s="1" t="s">
        <v>445</v>
      </c>
      <c r="F1046" s="1" t="s">
        <v>74</v>
      </c>
      <c r="G1046" s="1">
        <v>5</v>
      </c>
      <c r="H1046" s="1" t="s">
        <v>341</v>
      </c>
      <c r="I1046" s="1" t="s">
        <v>114</v>
      </c>
      <c r="J1046" s="64">
        <v>83912</v>
      </c>
      <c r="K1046" s="64">
        <v>74970</v>
      </c>
      <c r="L1046" s="29">
        <v>45927</v>
      </c>
      <c r="M1046" s="29" t="s">
        <v>4163</v>
      </c>
      <c r="N1046" s="1" t="s">
        <v>25</v>
      </c>
      <c r="O1046" s="28" t="s">
        <v>84</v>
      </c>
      <c r="P1046" s="1" t="s">
        <v>87</v>
      </c>
      <c r="Q1046" s="1">
        <v>10</v>
      </c>
      <c r="R1046" s="1" t="s">
        <v>410</v>
      </c>
      <c r="T1046" s="1" t="s">
        <v>115</v>
      </c>
      <c r="U1046" s="1"/>
      <c r="V1046" s="1"/>
      <c r="W1046" s="4"/>
      <c r="X1046" s="28"/>
      <c r="Y1046" s="33"/>
      <c r="Z1046" s="33"/>
      <c r="AA1046" s="96"/>
      <c r="AB1046" s="178"/>
      <c r="AC1046" s="33">
        <v>27.5</v>
      </c>
      <c r="AD1046" s="33">
        <v>180</v>
      </c>
      <c r="AE1046" s="33" t="s">
        <v>103</v>
      </c>
      <c r="AF1046" s="33" t="s">
        <v>103</v>
      </c>
      <c r="AG1046" s="33"/>
      <c r="AH1046" s="4"/>
      <c r="AI1046" s="1"/>
      <c r="AJ1046" s="1"/>
      <c r="AK1046" s="1"/>
      <c r="AL1046" s="5"/>
      <c r="AM1046" s="164">
        <f t="shared" si="58"/>
        <v>45930</v>
      </c>
      <c r="AW1046" s="96"/>
      <c r="AX1046" s="37">
        <f t="shared" si="60"/>
        <v>45934</v>
      </c>
      <c r="AY1046" s="183"/>
      <c r="AZ1046" s="183"/>
      <c r="BA1046" s="183"/>
      <c r="BB1046" s="183"/>
      <c r="BC1046" s="183"/>
      <c r="BD1046" s="183"/>
      <c r="BE1046" s="183"/>
      <c r="BF1046" s="183"/>
      <c r="BG1046" s="183"/>
      <c r="BH1046" s="4"/>
      <c r="BI1046" s="1"/>
      <c r="BJ1046" s="1"/>
      <c r="BK1046" s="1"/>
      <c r="BL1046" s="31"/>
      <c r="BM1046" s="31"/>
      <c r="BN1046" s="1"/>
      <c r="BO1046" s="1"/>
      <c r="BP1046" s="1"/>
      <c r="BQ1046" s="1"/>
      <c r="BR1046" s="1"/>
      <c r="BS1046" s="4"/>
      <c r="BT1046" s="37">
        <f t="shared" si="59"/>
        <v>45955</v>
      </c>
      <c r="BU1046" s="220"/>
      <c r="BV1046" s="183"/>
      <c r="BW1046" s="221"/>
      <c r="BX1046" s="183"/>
      <c r="BY1046" s="183"/>
      <c r="BZ1046" s="183"/>
      <c r="CA1046" s="183"/>
      <c r="CB1046" s="183"/>
      <c r="CC1046" s="183"/>
      <c r="CE1046" s="1"/>
      <c r="CF1046" s="1"/>
      <c r="CG1046" s="1"/>
      <c r="CH1046" s="1"/>
      <c r="CI1046" s="1"/>
      <c r="CJ1046" s="1"/>
      <c r="CK1046" s="1"/>
      <c r="CL1046" s="1"/>
      <c r="CM1046" s="1"/>
      <c r="CN1046" s="1"/>
      <c r="CO1046" s="1"/>
    </row>
    <row r="1047" spans="1:93" ht="30" customHeight="1" x14ac:dyDescent="0.2">
      <c r="A1047" s="1">
        <v>1041</v>
      </c>
      <c r="B1047" s="1" t="s">
        <v>311</v>
      </c>
      <c r="C1047" s="1" t="s">
        <v>444</v>
      </c>
      <c r="D1047" s="1" t="s">
        <v>415</v>
      </c>
      <c r="E1047" s="1" t="s">
        <v>445</v>
      </c>
      <c r="F1047" s="1" t="s">
        <v>74</v>
      </c>
      <c r="G1047" s="1">
        <v>5</v>
      </c>
      <c r="H1047" s="1" t="s">
        <v>341</v>
      </c>
      <c r="I1047" s="1" t="s">
        <v>114</v>
      </c>
      <c r="J1047" s="64">
        <v>78012</v>
      </c>
      <c r="K1047" s="64">
        <v>74971</v>
      </c>
      <c r="L1047" s="29">
        <v>45927</v>
      </c>
      <c r="M1047" s="29" t="s">
        <v>4163</v>
      </c>
      <c r="N1047" s="1" t="s">
        <v>25</v>
      </c>
      <c r="O1047" s="28" t="s">
        <v>84</v>
      </c>
      <c r="P1047" s="1" t="s">
        <v>87</v>
      </c>
      <c r="Q1047" s="1">
        <v>10</v>
      </c>
      <c r="R1047" s="1" t="s">
        <v>410</v>
      </c>
      <c r="T1047" s="1" t="s">
        <v>115</v>
      </c>
      <c r="U1047" s="1"/>
      <c r="V1047" s="1"/>
      <c r="W1047" s="4"/>
      <c r="X1047" s="28"/>
      <c r="Y1047" s="33"/>
      <c r="Z1047" s="33"/>
      <c r="AA1047" s="96"/>
      <c r="AB1047" s="178"/>
      <c r="AC1047" s="33">
        <v>28</v>
      </c>
      <c r="AD1047" s="33">
        <v>190</v>
      </c>
      <c r="AE1047" s="33" t="s">
        <v>103</v>
      </c>
      <c r="AF1047" s="33" t="s">
        <v>103</v>
      </c>
      <c r="AG1047" s="33"/>
      <c r="AH1047" s="4"/>
      <c r="AI1047" s="1"/>
      <c r="AJ1047" s="1"/>
      <c r="AK1047" s="1"/>
      <c r="AL1047" s="5"/>
      <c r="AM1047" s="164">
        <f t="shared" ref="AM1047:AM1113" si="61">L1047+3</f>
        <v>45930</v>
      </c>
      <c r="AW1047" s="96"/>
      <c r="AX1047" s="37">
        <f t="shared" si="60"/>
        <v>45934</v>
      </c>
      <c r="AY1047" s="183"/>
      <c r="AZ1047" s="183"/>
      <c r="BA1047" s="183"/>
      <c r="BB1047" s="183"/>
      <c r="BC1047" s="183"/>
      <c r="BD1047" s="183"/>
      <c r="BE1047" s="183"/>
      <c r="BF1047" s="183"/>
      <c r="BG1047" s="183"/>
      <c r="BH1047" s="4"/>
      <c r="BI1047" s="1"/>
      <c r="BJ1047" s="1"/>
      <c r="BK1047" s="1"/>
      <c r="BL1047" s="31"/>
      <c r="BM1047" s="31"/>
      <c r="BN1047" s="1"/>
      <c r="BO1047" s="1"/>
      <c r="BP1047" s="1"/>
      <c r="BQ1047" s="1"/>
      <c r="BR1047" s="1"/>
      <c r="BS1047" s="4"/>
      <c r="BT1047" s="37">
        <f t="shared" si="59"/>
        <v>45955</v>
      </c>
      <c r="BU1047" s="220"/>
      <c r="BV1047" s="183"/>
      <c r="BW1047" s="221"/>
      <c r="BX1047" s="183"/>
      <c r="BY1047" s="183"/>
      <c r="BZ1047" s="183"/>
      <c r="CA1047" s="183"/>
      <c r="CB1047" s="183"/>
      <c r="CC1047" s="183"/>
      <c r="CE1047" s="1"/>
      <c r="CF1047" s="1"/>
      <c r="CG1047" s="1"/>
      <c r="CH1047" s="1"/>
      <c r="CI1047" s="1"/>
      <c r="CJ1047" s="1"/>
      <c r="CK1047" s="1"/>
      <c r="CL1047" s="1"/>
      <c r="CM1047" s="1"/>
      <c r="CN1047" s="1"/>
      <c r="CO1047" s="1"/>
    </row>
    <row r="1048" spans="1:93" ht="30" customHeight="1" x14ac:dyDescent="0.2">
      <c r="A1048" s="1">
        <v>1042</v>
      </c>
      <c r="B1048" s="1" t="s">
        <v>311</v>
      </c>
      <c r="C1048" s="1" t="s">
        <v>444</v>
      </c>
      <c r="D1048" s="1" t="s">
        <v>415</v>
      </c>
      <c r="E1048" s="1" t="s">
        <v>445</v>
      </c>
      <c r="F1048" s="1" t="s">
        <v>74</v>
      </c>
      <c r="G1048" s="1">
        <v>5</v>
      </c>
      <c r="H1048" s="1" t="s">
        <v>341</v>
      </c>
      <c r="I1048" s="1" t="s">
        <v>114</v>
      </c>
      <c r="J1048" s="64">
        <v>82812</v>
      </c>
      <c r="K1048" s="64">
        <v>74972</v>
      </c>
      <c r="L1048" s="29">
        <v>45927</v>
      </c>
      <c r="M1048" s="29" t="s">
        <v>4163</v>
      </c>
      <c r="N1048" s="1" t="s">
        <v>25</v>
      </c>
      <c r="O1048" s="28" t="s">
        <v>84</v>
      </c>
      <c r="P1048" s="1" t="s">
        <v>87</v>
      </c>
      <c r="Q1048" s="1">
        <v>10</v>
      </c>
      <c r="R1048" s="1" t="s">
        <v>410</v>
      </c>
      <c r="S1048" s="1">
        <v>6</v>
      </c>
      <c r="T1048" s="1" t="s">
        <v>115</v>
      </c>
      <c r="U1048" s="1"/>
      <c r="V1048" s="1"/>
      <c r="W1048" s="4"/>
      <c r="X1048" s="28"/>
      <c r="Y1048" s="33"/>
      <c r="Z1048" s="33"/>
      <c r="AA1048" s="96"/>
      <c r="AB1048" s="178"/>
      <c r="AC1048" s="33">
        <v>27.5</v>
      </c>
      <c r="AD1048" s="33">
        <v>170</v>
      </c>
      <c r="AE1048" s="33" t="s">
        <v>103</v>
      </c>
      <c r="AF1048" s="33" t="s">
        <v>103</v>
      </c>
      <c r="AG1048" s="33"/>
      <c r="AH1048" s="4"/>
      <c r="AI1048" s="1"/>
      <c r="AJ1048" s="1"/>
      <c r="AK1048" s="1"/>
      <c r="AL1048" s="5"/>
      <c r="AM1048" s="164">
        <f t="shared" si="61"/>
        <v>45930</v>
      </c>
      <c r="AW1048" s="96"/>
      <c r="AX1048" s="37">
        <f t="shared" si="60"/>
        <v>45934</v>
      </c>
      <c r="AY1048" s="183"/>
      <c r="AZ1048" s="183"/>
      <c r="BA1048" s="183"/>
      <c r="BB1048" s="183"/>
      <c r="BC1048" s="183"/>
      <c r="BD1048" s="183"/>
      <c r="BE1048" s="183"/>
      <c r="BF1048" s="183"/>
      <c r="BG1048" s="183"/>
      <c r="BH1048" s="4"/>
      <c r="BI1048" s="1"/>
      <c r="BJ1048" s="1"/>
      <c r="BK1048" s="1"/>
      <c r="BL1048" s="31"/>
      <c r="BM1048" s="31"/>
      <c r="BN1048" s="1"/>
      <c r="BO1048" s="1"/>
      <c r="BP1048" s="1"/>
      <c r="BQ1048" s="1"/>
      <c r="BR1048" s="1"/>
      <c r="BS1048" s="4"/>
      <c r="BT1048" s="37">
        <f t="shared" si="59"/>
        <v>45955</v>
      </c>
      <c r="BU1048" s="220"/>
      <c r="BV1048" s="183"/>
      <c r="BW1048" s="221"/>
      <c r="BX1048" s="183"/>
      <c r="BY1048" s="183"/>
      <c r="BZ1048" s="183"/>
      <c r="CA1048" s="183"/>
      <c r="CB1048" s="183"/>
      <c r="CC1048" s="183"/>
      <c r="CE1048" s="1"/>
      <c r="CF1048" s="1"/>
      <c r="CG1048" s="1"/>
      <c r="CH1048" s="1"/>
      <c r="CI1048" s="1"/>
      <c r="CJ1048" s="1"/>
      <c r="CK1048" s="1"/>
      <c r="CL1048" s="1"/>
      <c r="CM1048" s="1"/>
      <c r="CN1048" s="1"/>
      <c r="CO1048" s="1"/>
    </row>
    <row r="1049" spans="1:93" ht="30" customHeight="1" x14ac:dyDescent="0.2">
      <c r="A1049" s="1">
        <v>1043</v>
      </c>
      <c r="B1049" s="1" t="s">
        <v>311</v>
      </c>
      <c r="C1049" s="1" t="s">
        <v>444</v>
      </c>
      <c r="D1049" s="1" t="s">
        <v>415</v>
      </c>
      <c r="E1049" s="1" t="s">
        <v>445</v>
      </c>
      <c r="F1049" s="1" t="s">
        <v>74</v>
      </c>
      <c r="G1049" s="1">
        <v>5</v>
      </c>
      <c r="H1049" s="1" t="s">
        <v>341</v>
      </c>
      <c r="I1049" s="1" t="s">
        <v>114</v>
      </c>
      <c r="J1049" s="64">
        <v>83412</v>
      </c>
      <c r="K1049" s="64">
        <v>74974</v>
      </c>
      <c r="L1049" s="29">
        <v>45927</v>
      </c>
      <c r="M1049" s="29" t="s">
        <v>4163</v>
      </c>
      <c r="N1049" s="1" t="s">
        <v>25</v>
      </c>
      <c r="O1049" s="28" t="s">
        <v>84</v>
      </c>
      <c r="P1049" s="1" t="s">
        <v>87</v>
      </c>
      <c r="Q1049" s="1">
        <v>10</v>
      </c>
      <c r="R1049" s="1" t="s">
        <v>410</v>
      </c>
      <c r="T1049" s="1" t="s">
        <v>115</v>
      </c>
      <c r="U1049" s="1"/>
      <c r="V1049" s="1"/>
      <c r="W1049" s="4"/>
      <c r="X1049" s="28"/>
      <c r="Y1049" s="33"/>
      <c r="Z1049" s="33"/>
      <c r="AA1049" s="96"/>
      <c r="AB1049" s="178"/>
      <c r="AC1049" s="33">
        <v>28</v>
      </c>
      <c r="AD1049" s="33">
        <v>180</v>
      </c>
      <c r="AE1049" s="33" t="s">
        <v>103</v>
      </c>
      <c r="AF1049" s="33" t="s">
        <v>103</v>
      </c>
      <c r="AG1049" s="33"/>
      <c r="AH1049" s="4"/>
      <c r="AI1049" s="1"/>
      <c r="AJ1049" s="1"/>
      <c r="AK1049" s="1"/>
      <c r="AL1049" s="5"/>
      <c r="AM1049" s="164">
        <f t="shared" si="61"/>
        <v>45930</v>
      </c>
      <c r="AW1049" s="96"/>
      <c r="AX1049" s="37">
        <f t="shared" si="60"/>
        <v>45934</v>
      </c>
      <c r="AY1049" s="183"/>
      <c r="AZ1049" s="183"/>
      <c r="BA1049" s="183"/>
      <c r="BB1049" s="183"/>
      <c r="BC1049" s="183"/>
      <c r="BD1049" s="183"/>
      <c r="BE1049" s="183"/>
      <c r="BF1049" s="183"/>
      <c r="BG1049" s="183"/>
      <c r="BH1049" s="4"/>
      <c r="BI1049" s="1"/>
      <c r="BJ1049" s="1"/>
      <c r="BK1049" s="1"/>
      <c r="BL1049" s="31"/>
      <c r="BM1049" s="31"/>
      <c r="BN1049" s="1"/>
      <c r="BO1049" s="1"/>
      <c r="BP1049" s="1"/>
      <c r="BQ1049" s="1"/>
      <c r="BR1049" s="1"/>
      <c r="BS1049" s="4"/>
      <c r="BT1049" s="37">
        <f t="shared" si="59"/>
        <v>45955</v>
      </c>
      <c r="BU1049" s="220"/>
      <c r="BV1049" s="183"/>
      <c r="BW1049" s="221"/>
      <c r="BX1049" s="183"/>
      <c r="BY1049" s="183"/>
      <c r="BZ1049" s="183"/>
      <c r="CA1049" s="183"/>
      <c r="CB1049" s="183"/>
      <c r="CC1049" s="183"/>
      <c r="CE1049" s="1"/>
      <c r="CF1049" s="1"/>
      <c r="CG1049" s="1"/>
      <c r="CH1049" s="1"/>
      <c r="CI1049" s="1"/>
      <c r="CJ1049" s="1"/>
      <c r="CK1049" s="1"/>
      <c r="CL1049" s="1"/>
      <c r="CM1049" s="1"/>
      <c r="CN1049" s="1"/>
      <c r="CO1049" s="1"/>
    </row>
    <row r="1050" spans="1:93" ht="30" customHeight="1" x14ac:dyDescent="0.2">
      <c r="A1050" s="1">
        <v>1044</v>
      </c>
      <c r="B1050" s="1" t="s">
        <v>311</v>
      </c>
      <c r="C1050" s="1" t="s">
        <v>444</v>
      </c>
      <c r="D1050" s="1" t="s">
        <v>415</v>
      </c>
      <c r="E1050" s="1" t="s">
        <v>445</v>
      </c>
      <c r="F1050" s="1" t="s">
        <v>74</v>
      </c>
      <c r="G1050" s="1">
        <v>5</v>
      </c>
      <c r="H1050" s="1" t="s">
        <v>341</v>
      </c>
      <c r="I1050" s="1" t="s">
        <v>114</v>
      </c>
      <c r="J1050" s="64">
        <v>81512</v>
      </c>
      <c r="K1050" s="64">
        <v>74973</v>
      </c>
      <c r="L1050" s="29">
        <v>45927</v>
      </c>
      <c r="M1050" s="29" t="s">
        <v>4163</v>
      </c>
      <c r="N1050" s="1" t="s">
        <v>25</v>
      </c>
      <c r="O1050" s="28" t="s">
        <v>84</v>
      </c>
      <c r="P1050" s="1" t="s">
        <v>87</v>
      </c>
      <c r="Q1050" s="1">
        <v>10</v>
      </c>
      <c r="R1050" s="1" t="s">
        <v>410</v>
      </c>
      <c r="T1050" s="1" t="s">
        <v>115</v>
      </c>
      <c r="U1050" s="1"/>
      <c r="V1050" s="1"/>
      <c r="W1050" s="4"/>
      <c r="X1050" s="28"/>
      <c r="Y1050" s="33"/>
      <c r="Z1050" s="33"/>
      <c r="AA1050" s="96"/>
      <c r="AB1050" s="178"/>
      <c r="AC1050" s="33">
        <v>27.5</v>
      </c>
      <c r="AD1050" s="33">
        <v>170</v>
      </c>
      <c r="AE1050" s="33" t="s">
        <v>103</v>
      </c>
      <c r="AF1050" s="33" t="s">
        <v>103</v>
      </c>
      <c r="AG1050" s="33"/>
      <c r="AH1050" s="4"/>
      <c r="AI1050" s="1"/>
      <c r="AJ1050" s="1"/>
      <c r="AK1050" s="1"/>
      <c r="AL1050" s="5"/>
      <c r="AM1050" s="164">
        <f t="shared" si="61"/>
        <v>45930</v>
      </c>
      <c r="AW1050" s="96"/>
      <c r="AX1050" s="37">
        <f t="shared" si="60"/>
        <v>45934</v>
      </c>
      <c r="AY1050" s="183"/>
      <c r="AZ1050" s="183" t="s">
        <v>684</v>
      </c>
      <c r="BA1050" s="183">
        <v>18.7</v>
      </c>
      <c r="BB1050" s="183">
        <v>17.399999999999999</v>
      </c>
      <c r="BC1050" s="183">
        <v>17.899999999999999</v>
      </c>
      <c r="BD1050" s="183">
        <v>18.2</v>
      </c>
      <c r="BE1050" s="183">
        <v>17</v>
      </c>
      <c r="BF1050" s="183">
        <v>18.7</v>
      </c>
      <c r="BG1050" s="183">
        <f>AVERAGE(BA1050:BF1066)</f>
        <v>17.983333333333331</v>
      </c>
      <c r="BH1050" s="4"/>
      <c r="BI1050" s="1"/>
      <c r="BJ1050" s="1"/>
      <c r="BK1050" s="1"/>
      <c r="BL1050" s="31"/>
      <c r="BM1050" s="31"/>
      <c r="BN1050" s="1"/>
      <c r="BO1050" s="1"/>
      <c r="BP1050" s="1"/>
      <c r="BQ1050" s="1"/>
      <c r="BR1050" s="1"/>
      <c r="BS1050" s="4"/>
      <c r="BT1050" s="37">
        <f t="shared" si="59"/>
        <v>45955</v>
      </c>
      <c r="BU1050" s="220"/>
      <c r="BV1050" s="183" t="s">
        <v>687</v>
      </c>
      <c r="BW1050" s="221">
        <v>24.1</v>
      </c>
      <c r="BX1050" s="183">
        <v>22.9</v>
      </c>
      <c r="BY1050" s="183">
        <v>24.8</v>
      </c>
      <c r="BZ1050" s="183">
        <v>25.4</v>
      </c>
      <c r="CA1050" s="183">
        <v>25.1</v>
      </c>
      <c r="CB1050" s="183">
        <v>23.9</v>
      </c>
      <c r="CC1050" s="183">
        <f>AVERAGE(BW1050:CB1066)</f>
        <v>24.366666666666664</v>
      </c>
      <c r="CE1050" s="1"/>
      <c r="CF1050" s="1"/>
      <c r="CG1050" s="1"/>
      <c r="CH1050" s="1"/>
      <c r="CI1050" s="1"/>
      <c r="CJ1050" s="1"/>
      <c r="CK1050" s="1"/>
      <c r="CL1050" s="1"/>
      <c r="CM1050" s="1"/>
      <c r="CN1050" s="1"/>
      <c r="CO1050" s="1"/>
    </row>
    <row r="1051" spans="1:93" ht="30" customHeight="1" x14ac:dyDescent="0.2">
      <c r="A1051" s="1">
        <v>1045</v>
      </c>
      <c r="B1051" s="1" t="s">
        <v>311</v>
      </c>
      <c r="C1051" s="1" t="s">
        <v>444</v>
      </c>
      <c r="D1051" s="1" t="s">
        <v>415</v>
      </c>
      <c r="E1051" s="1" t="s">
        <v>445</v>
      </c>
      <c r="F1051" s="1" t="s">
        <v>74</v>
      </c>
      <c r="G1051" s="1">
        <v>5</v>
      </c>
      <c r="H1051" s="1" t="s">
        <v>341</v>
      </c>
      <c r="I1051" s="1" t="s">
        <v>114</v>
      </c>
      <c r="J1051" s="64">
        <v>84612</v>
      </c>
      <c r="K1051" s="64">
        <v>74975</v>
      </c>
      <c r="L1051" s="29">
        <v>45927</v>
      </c>
      <c r="M1051" s="29" t="s">
        <v>4163</v>
      </c>
      <c r="N1051" s="1" t="s">
        <v>25</v>
      </c>
      <c r="O1051" s="28" t="s">
        <v>84</v>
      </c>
      <c r="P1051" s="1" t="s">
        <v>87</v>
      </c>
      <c r="Q1051" s="1">
        <v>10</v>
      </c>
      <c r="R1051" s="1" t="s">
        <v>410</v>
      </c>
      <c r="T1051" s="1" t="s">
        <v>115</v>
      </c>
      <c r="U1051" s="1"/>
      <c r="V1051" s="1"/>
      <c r="W1051" s="4"/>
      <c r="X1051" s="28"/>
      <c r="Y1051" s="33"/>
      <c r="Z1051" s="33"/>
      <c r="AA1051" s="96"/>
      <c r="AB1051" s="178"/>
      <c r="AC1051" s="33">
        <v>27</v>
      </c>
      <c r="AD1051" s="33">
        <v>190</v>
      </c>
      <c r="AE1051" s="33" t="s">
        <v>103</v>
      </c>
      <c r="AF1051" s="33" t="s">
        <v>103</v>
      </c>
      <c r="AG1051" s="33"/>
      <c r="AH1051" s="4"/>
      <c r="AI1051" s="1"/>
      <c r="AJ1051" s="1"/>
      <c r="AK1051" s="1"/>
      <c r="AL1051" s="5"/>
      <c r="AM1051" s="164">
        <f t="shared" si="61"/>
        <v>45930</v>
      </c>
      <c r="AW1051" s="96"/>
      <c r="AX1051" s="37">
        <f t="shared" si="60"/>
        <v>45934</v>
      </c>
      <c r="AY1051" s="183"/>
      <c r="AZ1051" s="183"/>
      <c r="BA1051" s="183"/>
      <c r="BB1051" s="183"/>
      <c r="BC1051" s="183"/>
      <c r="BD1051" s="183"/>
      <c r="BE1051" s="183"/>
      <c r="BF1051" s="183"/>
      <c r="BG1051" s="183"/>
      <c r="BH1051" s="4"/>
      <c r="BI1051" s="1"/>
      <c r="BJ1051" s="1"/>
      <c r="BK1051" s="1"/>
      <c r="BL1051" s="31"/>
      <c r="BM1051" s="31"/>
      <c r="BN1051" s="1"/>
      <c r="BO1051" s="1"/>
      <c r="BP1051" s="1"/>
      <c r="BQ1051" s="1"/>
      <c r="BR1051" s="1"/>
      <c r="BS1051" s="4"/>
      <c r="BT1051" s="37">
        <f t="shared" si="59"/>
        <v>45955</v>
      </c>
      <c r="BU1051" s="220"/>
      <c r="BV1051" s="183"/>
      <c r="BW1051" s="221"/>
      <c r="BX1051" s="183"/>
      <c r="BY1051" s="183"/>
      <c r="BZ1051" s="183"/>
      <c r="CA1051" s="183"/>
      <c r="CB1051" s="183"/>
      <c r="CC1051" s="183"/>
      <c r="CE1051" s="1"/>
      <c r="CF1051" s="1"/>
      <c r="CG1051" s="1"/>
      <c r="CH1051" s="1"/>
      <c r="CI1051" s="1"/>
      <c r="CJ1051" s="1"/>
      <c r="CK1051" s="1"/>
      <c r="CL1051" s="1"/>
      <c r="CM1051" s="1"/>
      <c r="CN1051" s="1"/>
      <c r="CO1051" s="1"/>
    </row>
    <row r="1052" spans="1:93" ht="30" customHeight="1" x14ac:dyDescent="0.2">
      <c r="A1052" s="1">
        <v>1046</v>
      </c>
      <c r="B1052" s="1" t="s">
        <v>311</v>
      </c>
      <c r="C1052" s="1" t="s">
        <v>444</v>
      </c>
      <c r="D1052" s="1" t="s">
        <v>415</v>
      </c>
      <c r="E1052" s="1" t="s">
        <v>445</v>
      </c>
      <c r="F1052" s="1" t="s">
        <v>74</v>
      </c>
      <c r="G1052" s="1">
        <v>5</v>
      </c>
      <c r="H1052" s="1" t="s">
        <v>341</v>
      </c>
      <c r="I1052" s="1" t="s">
        <v>114</v>
      </c>
      <c r="J1052" s="64">
        <v>83612</v>
      </c>
      <c r="K1052" s="64">
        <v>74977</v>
      </c>
      <c r="L1052" s="29">
        <v>45927</v>
      </c>
      <c r="M1052" s="29" t="s">
        <v>4163</v>
      </c>
      <c r="N1052" s="1" t="s">
        <v>25</v>
      </c>
      <c r="O1052" s="28" t="s">
        <v>84</v>
      </c>
      <c r="P1052" s="1" t="s">
        <v>87</v>
      </c>
      <c r="Q1052" s="1">
        <v>10</v>
      </c>
      <c r="R1052" s="1" t="s">
        <v>410</v>
      </c>
      <c r="T1052" s="1" t="s">
        <v>115</v>
      </c>
      <c r="U1052" s="1"/>
      <c r="V1052" s="1"/>
      <c r="W1052" s="4"/>
      <c r="X1052" s="28"/>
      <c r="Y1052" s="33"/>
      <c r="Z1052" s="33"/>
      <c r="AA1052" s="96"/>
      <c r="AB1052" s="178"/>
      <c r="AC1052" s="33">
        <v>28.5</v>
      </c>
      <c r="AD1052" s="33">
        <v>170</v>
      </c>
      <c r="AE1052" s="33" t="s">
        <v>103</v>
      </c>
      <c r="AF1052" s="33" t="s">
        <v>103</v>
      </c>
      <c r="AG1052" s="33"/>
      <c r="AH1052" s="4"/>
      <c r="AI1052" s="1"/>
      <c r="AJ1052" s="1"/>
      <c r="AK1052" s="1"/>
      <c r="AL1052" s="5"/>
      <c r="AM1052" s="164">
        <f t="shared" si="61"/>
        <v>45930</v>
      </c>
      <c r="AW1052" s="96"/>
      <c r="AX1052" s="37">
        <f t="shared" si="60"/>
        <v>45934</v>
      </c>
      <c r="AY1052" s="183"/>
      <c r="AZ1052" s="183"/>
      <c r="BA1052" s="183"/>
      <c r="BB1052" s="183"/>
      <c r="BC1052" s="183"/>
      <c r="BD1052" s="183"/>
      <c r="BE1052" s="183"/>
      <c r="BF1052" s="183"/>
      <c r="BG1052" s="183"/>
      <c r="BH1052" s="4"/>
      <c r="BI1052" s="1"/>
      <c r="BJ1052" s="1"/>
      <c r="BK1052" s="1"/>
      <c r="BL1052" s="31"/>
      <c r="BM1052" s="31"/>
      <c r="BN1052" s="1"/>
      <c r="BO1052" s="1"/>
      <c r="BP1052" s="1"/>
      <c r="BQ1052" s="1"/>
      <c r="BR1052" s="1"/>
      <c r="BS1052" s="4"/>
      <c r="BT1052" s="37">
        <f t="shared" ref="BT1052:BT1115" si="62">IF(L1052=0, 0, L1052+28)</f>
        <v>45955</v>
      </c>
      <c r="BU1052" s="220"/>
      <c r="BV1052" s="183"/>
      <c r="BW1052" s="221"/>
      <c r="BX1052" s="183"/>
      <c r="BY1052" s="183"/>
      <c r="BZ1052" s="183"/>
      <c r="CA1052" s="183"/>
      <c r="CB1052" s="183"/>
      <c r="CC1052" s="183"/>
      <c r="CE1052" s="1"/>
      <c r="CF1052" s="1"/>
      <c r="CG1052" s="1"/>
      <c r="CH1052" s="1"/>
      <c r="CI1052" s="1"/>
      <c r="CJ1052" s="1"/>
      <c r="CK1052" s="1"/>
      <c r="CL1052" s="1"/>
      <c r="CM1052" s="1"/>
      <c r="CN1052" s="1"/>
      <c r="CO1052" s="1"/>
    </row>
    <row r="1053" spans="1:93" ht="30" customHeight="1" x14ac:dyDescent="0.2">
      <c r="A1053" s="1">
        <v>1047</v>
      </c>
      <c r="B1053" s="1" t="s">
        <v>311</v>
      </c>
      <c r="C1053" s="1" t="s">
        <v>444</v>
      </c>
      <c r="D1053" s="1" t="s">
        <v>415</v>
      </c>
      <c r="E1053" s="1" t="s">
        <v>445</v>
      </c>
      <c r="F1053" s="1" t="s">
        <v>74</v>
      </c>
      <c r="G1053" s="1">
        <v>5</v>
      </c>
      <c r="H1053" s="1" t="s">
        <v>341</v>
      </c>
      <c r="I1053" s="1" t="s">
        <v>114</v>
      </c>
      <c r="J1053" s="64">
        <v>77112</v>
      </c>
      <c r="K1053" s="64">
        <v>74979</v>
      </c>
      <c r="L1053" s="29">
        <v>45927</v>
      </c>
      <c r="M1053" s="29" t="s">
        <v>4163</v>
      </c>
      <c r="N1053" s="1" t="s">
        <v>25</v>
      </c>
      <c r="O1053" s="28" t="s">
        <v>84</v>
      </c>
      <c r="P1053" s="1" t="s">
        <v>87</v>
      </c>
      <c r="Q1053" s="1">
        <v>10</v>
      </c>
      <c r="R1053" s="1" t="s">
        <v>410</v>
      </c>
      <c r="T1053" s="1" t="s">
        <v>115</v>
      </c>
      <c r="U1053" s="1"/>
      <c r="V1053" s="1"/>
      <c r="W1053" s="4"/>
      <c r="X1053" s="28"/>
      <c r="Y1053" s="33"/>
      <c r="Z1053" s="33"/>
      <c r="AA1053" s="96"/>
      <c r="AB1053" s="178"/>
      <c r="AC1053" s="33">
        <v>27</v>
      </c>
      <c r="AD1053" s="33">
        <v>180</v>
      </c>
      <c r="AE1053" s="33" t="s">
        <v>103</v>
      </c>
      <c r="AF1053" s="33" t="s">
        <v>103</v>
      </c>
      <c r="AG1053" s="33"/>
      <c r="AH1053" s="4"/>
      <c r="AI1053" s="1"/>
      <c r="AJ1053" s="1"/>
      <c r="AK1053" s="1"/>
      <c r="AL1053" s="5"/>
      <c r="AM1053" s="164">
        <f t="shared" si="61"/>
        <v>45930</v>
      </c>
      <c r="AW1053" s="96"/>
      <c r="AX1053" s="37">
        <f t="shared" si="60"/>
        <v>45934</v>
      </c>
      <c r="AY1053" s="183"/>
      <c r="AZ1053" s="183"/>
      <c r="BA1053" s="183"/>
      <c r="BB1053" s="183"/>
      <c r="BC1053" s="183"/>
      <c r="BD1053" s="183"/>
      <c r="BE1053" s="183"/>
      <c r="BF1053" s="183"/>
      <c r="BG1053" s="183"/>
      <c r="BH1053" s="4"/>
      <c r="BI1053" s="1"/>
      <c r="BJ1053" s="1"/>
      <c r="BK1053" s="1"/>
      <c r="BL1053" s="31"/>
      <c r="BM1053" s="31"/>
      <c r="BN1053" s="1"/>
      <c r="BO1053" s="1"/>
      <c r="BP1053" s="1"/>
      <c r="BQ1053" s="1"/>
      <c r="BR1053" s="1"/>
      <c r="BS1053" s="4"/>
      <c r="BT1053" s="37">
        <f t="shared" si="62"/>
        <v>45955</v>
      </c>
      <c r="BU1053" s="220"/>
      <c r="BV1053" s="183"/>
      <c r="BW1053" s="221"/>
      <c r="BX1053" s="183"/>
      <c r="BY1053" s="183"/>
      <c r="BZ1053" s="183"/>
      <c r="CA1053" s="183"/>
      <c r="CB1053" s="183"/>
      <c r="CC1053" s="183"/>
      <c r="CE1053" s="1"/>
      <c r="CF1053" s="1"/>
      <c r="CG1053" s="1"/>
      <c r="CH1053" s="1"/>
      <c r="CI1053" s="1"/>
      <c r="CJ1053" s="1"/>
      <c r="CK1053" s="1"/>
      <c r="CL1053" s="1"/>
      <c r="CM1053" s="1"/>
      <c r="CN1053" s="1"/>
      <c r="CO1053" s="1"/>
    </row>
    <row r="1054" spans="1:93" ht="30" customHeight="1" x14ac:dyDescent="0.2">
      <c r="A1054" s="1">
        <v>1048</v>
      </c>
      <c r="B1054" s="1" t="s">
        <v>311</v>
      </c>
      <c r="C1054" s="1" t="s">
        <v>444</v>
      </c>
      <c r="D1054" s="1" t="s">
        <v>415</v>
      </c>
      <c r="E1054" s="1" t="s">
        <v>445</v>
      </c>
      <c r="F1054" s="1" t="s">
        <v>74</v>
      </c>
      <c r="G1054" s="1">
        <v>5</v>
      </c>
      <c r="H1054" s="1" t="s">
        <v>341</v>
      </c>
      <c r="I1054" s="1" t="s">
        <v>114</v>
      </c>
      <c r="J1054" s="64">
        <v>66010</v>
      </c>
      <c r="K1054" s="64">
        <v>74981</v>
      </c>
      <c r="L1054" s="29">
        <v>45927</v>
      </c>
      <c r="M1054" s="29" t="s">
        <v>4163</v>
      </c>
      <c r="N1054" s="1" t="s">
        <v>25</v>
      </c>
      <c r="O1054" s="28" t="s">
        <v>84</v>
      </c>
      <c r="P1054" s="1" t="s">
        <v>87</v>
      </c>
      <c r="Q1054" s="1">
        <v>9</v>
      </c>
      <c r="R1054" s="1" t="s">
        <v>410</v>
      </c>
      <c r="T1054" s="1" t="s">
        <v>115</v>
      </c>
      <c r="U1054" s="1"/>
      <c r="V1054" s="1"/>
      <c r="W1054" s="4"/>
      <c r="X1054" s="28"/>
      <c r="Y1054" s="33"/>
      <c r="Z1054" s="33"/>
      <c r="AA1054" s="96"/>
      <c r="AB1054" s="178"/>
      <c r="AC1054" s="33">
        <v>28.5</v>
      </c>
      <c r="AD1054" s="33">
        <v>190</v>
      </c>
      <c r="AE1054" s="33" t="s">
        <v>103</v>
      </c>
      <c r="AF1054" s="33" t="s">
        <v>103</v>
      </c>
      <c r="AG1054" s="33"/>
      <c r="AH1054" s="4"/>
      <c r="AI1054" s="1"/>
      <c r="AJ1054" s="1"/>
      <c r="AK1054" s="1"/>
      <c r="AL1054" s="5"/>
      <c r="AM1054" s="164">
        <f t="shared" si="61"/>
        <v>45930</v>
      </c>
      <c r="AW1054" s="96"/>
      <c r="AX1054" s="37">
        <f t="shared" si="60"/>
        <v>45934</v>
      </c>
      <c r="AY1054" s="183"/>
      <c r="AZ1054" s="183"/>
      <c r="BA1054" s="183"/>
      <c r="BB1054" s="183"/>
      <c r="BC1054" s="183"/>
      <c r="BD1054" s="183"/>
      <c r="BE1054" s="183"/>
      <c r="BF1054" s="183"/>
      <c r="BG1054" s="183"/>
      <c r="BH1054" s="4"/>
      <c r="BI1054" s="1"/>
      <c r="BJ1054" s="1"/>
      <c r="BK1054" s="1"/>
      <c r="BL1054" s="31"/>
      <c r="BM1054" s="31"/>
      <c r="BN1054" s="1"/>
      <c r="BO1054" s="1"/>
      <c r="BP1054" s="1"/>
      <c r="BQ1054" s="1"/>
      <c r="BR1054" s="1"/>
      <c r="BS1054" s="4"/>
      <c r="BT1054" s="37">
        <f t="shared" si="62"/>
        <v>45955</v>
      </c>
      <c r="BU1054" s="220"/>
      <c r="BV1054" s="183"/>
      <c r="BW1054" s="221"/>
      <c r="BX1054" s="183"/>
      <c r="BY1054" s="183"/>
      <c r="BZ1054" s="183"/>
      <c r="CA1054" s="183"/>
      <c r="CB1054" s="183"/>
      <c r="CC1054" s="183"/>
      <c r="CE1054" s="1"/>
      <c r="CF1054" s="1"/>
      <c r="CG1054" s="1"/>
      <c r="CH1054" s="1"/>
      <c r="CI1054" s="1"/>
      <c r="CJ1054" s="1"/>
      <c r="CK1054" s="1"/>
      <c r="CL1054" s="1"/>
      <c r="CM1054" s="1"/>
      <c r="CN1054" s="1"/>
      <c r="CO1054" s="1"/>
    </row>
    <row r="1055" spans="1:93" ht="30" customHeight="1" x14ac:dyDescent="0.2">
      <c r="A1055" s="1">
        <v>1049</v>
      </c>
      <c r="B1055" s="1" t="s">
        <v>311</v>
      </c>
      <c r="C1055" s="1" t="s">
        <v>444</v>
      </c>
      <c r="D1055" s="1" t="s">
        <v>415</v>
      </c>
      <c r="E1055" s="1" t="s">
        <v>445</v>
      </c>
      <c r="F1055" s="1" t="s">
        <v>74</v>
      </c>
      <c r="G1055" s="1">
        <v>5</v>
      </c>
      <c r="H1055" s="1" t="s">
        <v>341</v>
      </c>
      <c r="I1055" s="1" t="s">
        <v>114</v>
      </c>
      <c r="J1055" s="64">
        <v>83412</v>
      </c>
      <c r="K1055" s="64">
        <v>74983</v>
      </c>
      <c r="L1055" s="29">
        <v>45927</v>
      </c>
      <c r="M1055" s="29" t="s">
        <v>4163</v>
      </c>
      <c r="N1055" s="1" t="s">
        <v>25</v>
      </c>
      <c r="O1055" s="28" t="s">
        <v>84</v>
      </c>
      <c r="P1055" s="1" t="s">
        <v>87</v>
      </c>
      <c r="Q1055" s="1">
        <v>10</v>
      </c>
      <c r="R1055" s="1" t="s">
        <v>410</v>
      </c>
      <c r="T1055" s="1" t="s">
        <v>115</v>
      </c>
      <c r="U1055" s="1"/>
      <c r="V1055" s="1"/>
      <c r="W1055" s="4"/>
      <c r="X1055" s="28"/>
      <c r="Y1055" s="33"/>
      <c r="Z1055" s="33"/>
      <c r="AA1055" s="96"/>
      <c r="AB1055" s="178"/>
      <c r="AC1055" s="33">
        <v>27</v>
      </c>
      <c r="AD1055" s="33">
        <v>170</v>
      </c>
      <c r="AE1055" s="33" t="s">
        <v>103</v>
      </c>
      <c r="AF1055" s="33" t="s">
        <v>103</v>
      </c>
      <c r="AG1055" s="33"/>
      <c r="AH1055" s="4"/>
      <c r="AI1055" s="1"/>
      <c r="AJ1055" s="1"/>
      <c r="AK1055" s="1"/>
      <c r="AL1055" s="5"/>
      <c r="AM1055" s="164">
        <f t="shared" si="61"/>
        <v>45930</v>
      </c>
      <c r="AW1055" s="96"/>
      <c r="AX1055" s="37">
        <f t="shared" si="60"/>
        <v>45934</v>
      </c>
      <c r="AY1055" s="183"/>
      <c r="AZ1055" s="183"/>
      <c r="BA1055" s="183"/>
      <c r="BB1055" s="183"/>
      <c r="BC1055" s="183"/>
      <c r="BD1055" s="183"/>
      <c r="BE1055" s="183"/>
      <c r="BF1055" s="183"/>
      <c r="BG1055" s="183"/>
      <c r="BH1055" s="4"/>
      <c r="BI1055" s="1"/>
      <c r="BJ1055" s="1"/>
      <c r="BK1055" s="1"/>
      <c r="BL1055" s="31"/>
      <c r="BM1055" s="31"/>
      <c r="BN1055" s="1"/>
      <c r="BO1055" s="1"/>
      <c r="BP1055" s="1"/>
      <c r="BQ1055" s="1"/>
      <c r="BR1055" s="1"/>
      <c r="BS1055" s="4"/>
      <c r="BT1055" s="37">
        <f t="shared" si="62"/>
        <v>45955</v>
      </c>
      <c r="BU1055" s="220"/>
      <c r="BV1055" s="183"/>
      <c r="BW1055" s="221"/>
      <c r="BX1055" s="183"/>
      <c r="BY1055" s="183"/>
      <c r="BZ1055" s="183"/>
      <c r="CA1055" s="183"/>
      <c r="CB1055" s="183"/>
      <c r="CC1055" s="183"/>
      <c r="CE1055" s="1"/>
      <c r="CF1055" s="1"/>
      <c r="CG1055" s="1"/>
      <c r="CH1055" s="1"/>
      <c r="CI1055" s="1"/>
      <c r="CJ1055" s="1"/>
      <c r="CK1055" s="1"/>
      <c r="CL1055" s="1"/>
      <c r="CM1055" s="1"/>
      <c r="CN1055" s="1"/>
      <c r="CO1055" s="1"/>
    </row>
    <row r="1056" spans="1:93" ht="30" customHeight="1" x14ac:dyDescent="0.2">
      <c r="A1056" s="1">
        <v>1050</v>
      </c>
      <c r="B1056" s="1" t="s">
        <v>311</v>
      </c>
      <c r="C1056" s="1" t="s">
        <v>444</v>
      </c>
      <c r="D1056" s="1" t="s">
        <v>415</v>
      </c>
      <c r="E1056" s="1" t="s">
        <v>445</v>
      </c>
      <c r="F1056" s="1" t="s">
        <v>74</v>
      </c>
      <c r="G1056" s="1">
        <v>5</v>
      </c>
      <c r="H1056" s="1" t="s">
        <v>341</v>
      </c>
      <c r="I1056" s="1" t="s">
        <v>114</v>
      </c>
      <c r="J1056" s="64">
        <v>84612</v>
      </c>
      <c r="K1056" s="64">
        <v>74985</v>
      </c>
      <c r="L1056" s="29">
        <v>45927</v>
      </c>
      <c r="M1056" s="29" t="s">
        <v>4163</v>
      </c>
      <c r="N1056" s="1" t="s">
        <v>25</v>
      </c>
      <c r="O1056" s="28" t="s">
        <v>84</v>
      </c>
      <c r="P1056" s="1" t="s">
        <v>87</v>
      </c>
      <c r="Q1056" s="1">
        <v>10</v>
      </c>
      <c r="R1056" s="1" t="s">
        <v>410</v>
      </c>
      <c r="S1056" s="1">
        <v>6</v>
      </c>
      <c r="T1056" s="1" t="s">
        <v>115</v>
      </c>
      <c r="U1056" s="1"/>
      <c r="V1056" s="1"/>
      <c r="W1056" s="4"/>
      <c r="X1056" s="28"/>
      <c r="Y1056" s="33"/>
      <c r="Z1056" s="33"/>
      <c r="AA1056" s="96"/>
      <c r="AB1056" s="178"/>
      <c r="AC1056" s="33">
        <v>28.5</v>
      </c>
      <c r="AD1056" s="33">
        <v>180</v>
      </c>
      <c r="AE1056" s="33" t="s">
        <v>103</v>
      </c>
      <c r="AF1056" s="33" t="s">
        <v>103</v>
      </c>
      <c r="AG1056" s="33"/>
      <c r="AH1056" s="4"/>
      <c r="AI1056" s="1"/>
      <c r="AJ1056" s="1"/>
      <c r="AK1056" s="1"/>
      <c r="AL1056" s="5"/>
      <c r="AM1056" s="164">
        <f t="shared" si="61"/>
        <v>45930</v>
      </c>
      <c r="AW1056" s="96"/>
      <c r="AX1056" s="37">
        <f t="shared" si="60"/>
        <v>45934</v>
      </c>
      <c r="AY1056" s="183"/>
      <c r="AZ1056" s="183"/>
      <c r="BA1056" s="183"/>
      <c r="BB1056" s="183"/>
      <c r="BC1056" s="183"/>
      <c r="BD1056" s="183"/>
      <c r="BE1056" s="183"/>
      <c r="BF1056" s="183"/>
      <c r="BG1056" s="183"/>
      <c r="BH1056" s="4"/>
      <c r="BI1056" s="1"/>
      <c r="BJ1056" s="1"/>
      <c r="BK1056" s="1"/>
      <c r="BL1056" s="31"/>
      <c r="BM1056" s="31"/>
      <c r="BN1056" s="1"/>
      <c r="BO1056" s="1"/>
      <c r="BP1056" s="1"/>
      <c r="BQ1056" s="1"/>
      <c r="BR1056" s="1"/>
      <c r="BS1056" s="4"/>
      <c r="BT1056" s="37">
        <f t="shared" si="62"/>
        <v>45955</v>
      </c>
      <c r="BU1056" s="220"/>
      <c r="BV1056" s="183"/>
      <c r="BW1056" s="221"/>
      <c r="BX1056" s="183"/>
      <c r="BY1056" s="183"/>
      <c r="BZ1056" s="183"/>
      <c r="CA1056" s="183"/>
      <c r="CB1056" s="183"/>
      <c r="CC1056" s="183"/>
      <c r="CE1056" s="1"/>
      <c r="CF1056" s="1"/>
      <c r="CG1056" s="1"/>
      <c r="CH1056" s="1"/>
      <c r="CI1056" s="1"/>
      <c r="CJ1056" s="1"/>
      <c r="CK1056" s="1"/>
      <c r="CL1056" s="1"/>
      <c r="CM1056" s="1"/>
      <c r="CN1056" s="1"/>
      <c r="CO1056" s="1"/>
    </row>
    <row r="1057" spans="1:93" ht="30" customHeight="1" x14ac:dyDescent="0.2">
      <c r="A1057" s="1">
        <v>1051</v>
      </c>
      <c r="B1057" s="1" t="s">
        <v>311</v>
      </c>
      <c r="C1057" s="1" t="s">
        <v>444</v>
      </c>
      <c r="D1057" s="1" t="s">
        <v>415</v>
      </c>
      <c r="E1057" s="1" t="s">
        <v>445</v>
      </c>
      <c r="F1057" s="1" t="s">
        <v>74</v>
      </c>
      <c r="G1057" s="1">
        <v>5</v>
      </c>
      <c r="H1057" s="1" t="s">
        <v>341</v>
      </c>
      <c r="I1057" s="1" t="s">
        <v>114</v>
      </c>
      <c r="J1057" s="64">
        <v>84012</v>
      </c>
      <c r="K1057" s="64">
        <v>74988</v>
      </c>
      <c r="L1057" s="29">
        <v>45927</v>
      </c>
      <c r="M1057" s="29" t="s">
        <v>4163</v>
      </c>
      <c r="N1057" s="1" t="s">
        <v>25</v>
      </c>
      <c r="O1057" s="28" t="s">
        <v>84</v>
      </c>
      <c r="P1057" s="1" t="s">
        <v>87</v>
      </c>
      <c r="Q1057" s="1">
        <v>10</v>
      </c>
      <c r="R1057" s="1" t="s">
        <v>410</v>
      </c>
      <c r="T1057" s="1" t="s">
        <v>115</v>
      </c>
      <c r="U1057" s="1"/>
      <c r="V1057" s="1"/>
      <c r="W1057" s="4"/>
      <c r="X1057" s="28"/>
      <c r="Y1057" s="33"/>
      <c r="Z1057" s="33"/>
      <c r="AA1057" s="96"/>
      <c r="AB1057" s="178"/>
      <c r="AC1057" s="33">
        <v>27</v>
      </c>
      <c r="AD1057" s="33">
        <v>170</v>
      </c>
      <c r="AE1057" s="33" t="s">
        <v>103</v>
      </c>
      <c r="AF1057" s="33" t="s">
        <v>103</v>
      </c>
      <c r="AG1057" s="33"/>
      <c r="AH1057" s="4"/>
      <c r="AI1057" s="1"/>
      <c r="AJ1057" s="1"/>
      <c r="AK1057" s="1"/>
      <c r="AL1057" s="5"/>
      <c r="AM1057" s="164">
        <f t="shared" si="61"/>
        <v>45930</v>
      </c>
      <c r="AW1057" s="96"/>
      <c r="AX1057" s="37">
        <f t="shared" si="60"/>
        <v>45934</v>
      </c>
      <c r="AY1057" s="183"/>
      <c r="AZ1057" s="183"/>
      <c r="BA1057" s="183"/>
      <c r="BB1057" s="183"/>
      <c r="BC1057" s="183"/>
      <c r="BD1057" s="183"/>
      <c r="BE1057" s="183"/>
      <c r="BF1057" s="183"/>
      <c r="BG1057" s="183"/>
      <c r="BH1057" s="4"/>
      <c r="BI1057" s="1"/>
      <c r="BJ1057" s="1"/>
      <c r="BK1057" s="1"/>
      <c r="BL1057" s="31"/>
      <c r="BM1057" s="31"/>
      <c r="BN1057" s="1"/>
      <c r="BO1057" s="1"/>
      <c r="BP1057" s="1"/>
      <c r="BQ1057" s="1"/>
      <c r="BR1057" s="1"/>
      <c r="BS1057" s="4"/>
      <c r="BT1057" s="37">
        <f t="shared" si="62"/>
        <v>45955</v>
      </c>
      <c r="BU1057" s="220"/>
      <c r="BV1057" s="183"/>
      <c r="BW1057" s="221"/>
      <c r="BX1057" s="183"/>
      <c r="BY1057" s="183"/>
      <c r="BZ1057" s="183"/>
      <c r="CA1057" s="183"/>
      <c r="CB1057" s="183"/>
      <c r="CC1057" s="183"/>
      <c r="CE1057" s="1"/>
      <c r="CF1057" s="1"/>
      <c r="CG1057" s="1"/>
      <c r="CH1057" s="1"/>
      <c r="CI1057" s="1"/>
      <c r="CJ1057" s="1"/>
      <c r="CK1057" s="1"/>
      <c r="CL1057" s="1"/>
      <c r="CM1057" s="1"/>
      <c r="CN1057" s="1"/>
      <c r="CO1057" s="1"/>
    </row>
    <row r="1058" spans="1:93" ht="30" customHeight="1" x14ac:dyDescent="0.2">
      <c r="A1058" s="1">
        <v>1052</v>
      </c>
      <c r="B1058" s="1" t="s">
        <v>311</v>
      </c>
      <c r="C1058" s="1" t="s">
        <v>444</v>
      </c>
      <c r="D1058" s="1" t="s">
        <v>415</v>
      </c>
      <c r="E1058" s="1" t="s">
        <v>445</v>
      </c>
      <c r="F1058" s="1" t="s">
        <v>74</v>
      </c>
      <c r="G1058" s="1">
        <v>5</v>
      </c>
      <c r="H1058" s="1" t="s">
        <v>341</v>
      </c>
      <c r="I1058" s="1" t="s">
        <v>114</v>
      </c>
      <c r="J1058" s="64">
        <v>82512</v>
      </c>
      <c r="K1058" s="64">
        <v>74989</v>
      </c>
      <c r="L1058" s="29">
        <v>45927</v>
      </c>
      <c r="M1058" s="29" t="s">
        <v>4163</v>
      </c>
      <c r="N1058" s="1" t="s">
        <v>25</v>
      </c>
      <c r="O1058" s="28" t="s">
        <v>84</v>
      </c>
      <c r="P1058" s="1" t="s">
        <v>87</v>
      </c>
      <c r="Q1058" s="1">
        <v>10</v>
      </c>
      <c r="R1058" s="1" t="s">
        <v>410</v>
      </c>
      <c r="T1058" s="1" t="s">
        <v>115</v>
      </c>
      <c r="U1058" s="1"/>
      <c r="V1058" s="1"/>
      <c r="W1058" s="4"/>
      <c r="X1058" s="28"/>
      <c r="Y1058" s="33"/>
      <c r="Z1058" s="33"/>
      <c r="AA1058" s="96"/>
      <c r="AB1058" s="178"/>
      <c r="AC1058" s="33">
        <v>28.5</v>
      </c>
      <c r="AD1058" s="33">
        <v>190</v>
      </c>
      <c r="AE1058" s="33" t="s">
        <v>103</v>
      </c>
      <c r="AF1058" s="33" t="s">
        <v>103</v>
      </c>
      <c r="AG1058" s="33"/>
      <c r="AH1058" s="4"/>
      <c r="AI1058" s="1"/>
      <c r="AJ1058" s="1"/>
      <c r="AK1058" s="1"/>
      <c r="AL1058" s="5"/>
      <c r="AM1058" s="164">
        <f t="shared" si="61"/>
        <v>45930</v>
      </c>
      <c r="AW1058" s="96"/>
      <c r="AX1058" s="37">
        <f t="shared" si="60"/>
        <v>45934</v>
      </c>
      <c r="AY1058" s="183"/>
      <c r="AZ1058" s="183"/>
      <c r="BA1058" s="183"/>
      <c r="BB1058" s="183"/>
      <c r="BC1058" s="183"/>
      <c r="BD1058" s="183"/>
      <c r="BE1058" s="183"/>
      <c r="BF1058" s="183"/>
      <c r="BG1058" s="183"/>
      <c r="BH1058" s="4"/>
      <c r="BI1058" s="1"/>
      <c r="BJ1058" s="1"/>
      <c r="BK1058" s="1"/>
      <c r="BL1058" s="31"/>
      <c r="BM1058" s="31"/>
      <c r="BN1058" s="1"/>
      <c r="BO1058" s="1"/>
      <c r="BP1058" s="1"/>
      <c r="BQ1058" s="1"/>
      <c r="BR1058" s="1"/>
      <c r="BS1058" s="4"/>
      <c r="BT1058" s="37">
        <f t="shared" si="62"/>
        <v>45955</v>
      </c>
      <c r="BU1058" s="220"/>
      <c r="BV1058" s="183"/>
      <c r="BW1058" s="221"/>
      <c r="BX1058" s="183"/>
      <c r="BY1058" s="183"/>
      <c r="BZ1058" s="183"/>
      <c r="CA1058" s="183"/>
      <c r="CB1058" s="183"/>
      <c r="CC1058" s="183"/>
      <c r="CE1058" s="1"/>
      <c r="CF1058" s="1"/>
      <c r="CG1058" s="1"/>
      <c r="CH1058" s="1"/>
      <c r="CI1058" s="1"/>
      <c r="CJ1058" s="1"/>
      <c r="CK1058" s="1"/>
      <c r="CL1058" s="1"/>
      <c r="CM1058" s="1"/>
      <c r="CN1058" s="1"/>
      <c r="CO1058" s="1"/>
    </row>
    <row r="1059" spans="1:93" ht="30" customHeight="1" x14ac:dyDescent="0.2">
      <c r="A1059" s="1">
        <v>1053</v>
      </c>
      <c r="B1059" s="1" t="s">
        <v>311</v>
      </c>
      <c r="C1059" s="1" t="s">
        <v>444</v>
      </c>
      <c r="D1059" s="1" t="s">
        <v>415</v>
      </c>
      <c r="E1059" s="1" t="s">
        <v>445</v>
      </c>
      <c r="F1059" s="1" t="s">
        <v>74</v>
      </c>
      <c r="G1059" s="1">
        <v>5</v>
      </c>
      <c r="H1059" s="1" t="s">
        <v>341</v>
      </c>
      <c r="I1059" s="1" t="s">
        <v>114</v>
      </c>
      <c r="J1059" s="64">
        <v>66010</v>
      </c>
      <c r="K1059" s="64">
        <v>74993</v>
      </c>
      <c r="L1059" s="29">
        <v>45927</v>
      </c>
      <c r="M1059" s="29" t="s">
        <v>4163</v>
      </c>
      <c r="N1059" s="1" t="s">
        <v>25</v>
      </c>
      <c r="O1059" s="28" t="s">
        <v>84</v>
      </c>
      <c r="P1059" s="1" t="s">
        <v>87</v>
      </c>
      <c r="Q1059" s="1">
        <v>9</v>
      </c>
      <c r="R1059" s="1" t="s">
        <v>410</v>
      </c>
      <c r="T1059" s="1" t="s">
        <v>115</v>
      </c>
      <c r="U1059" s="1"/>
      <c r="V1059" s="1"/>
      <c r="W1059" s="4"/>
      <c r="X1059" s="28"/>
      <c r="Y1059" s="33"/>
      <c r="Z1059" s="33"/>
      <c r="AA1059" s="96"/>
      <c r="AB1059" s="178"/>
      <c r="AC1059" s="33">
        <v>27</v>
      </c>
      <c r="AD1059" s="33">
        <v>180</v>
      </c>
      <c r="AE1059" s="33" t="s">
        <v>103</v>
      </c>
      <c r="AF1059" s="33" t="s">
        <v>103</v>
      </c>
      <c r="AG1059" s="33"/>
      <c r="AH1059" s="4"/>
      <c r="AI1059" s="1"/>
      <c r="AJ1059" s="1"/>
      <c r="AK1059" s="1"/>
      <c r="AL1059" s="5"/>
      <c r="AM1059" s="164">
        <f t="shared" si="61"/>
        <v>45930</v>
      </c>
      <c r="AW1059" s="96"/>
      <c r="AX1059" s="37">
        <f t="shared" si="60"/>
        <v>45934</v>
      </c>
      <c r="AY1059" s="183"/>
      <c r="AZ1059" s="183"/>
      <c r="BA1059" s="183"/>
      <c r="BB1059" s="183"/>
      <c r="BC1059" s="183"/>
      <c r="BD1059" s="183"/>
      <c r="BE1059" s="183"/>
      <c r="BF1059" s="183"/>
      <c r="BG1059" s="183"/>
      <c r="BH1059" s="4"/>
      <c r="BI1059" s="1"/>
      <c r="BJ1059" s="1"/>
      <c r="BK1059" s="1"/>
      <c r="BL1059" s="31"/>
      <c r="BM1059" s="31"/>
      <c r="BN1059" s="1"/>
      <c r="BO1059" s="1"/>
      <c r="BP1059" s="1"/>
      <c r="BQ1059" s="1"/>
      <c r="BR1059" s="1"/>
      <c r="BS1059" s="4"/>
      <c r="BT1059" s="37">
        <f t="shared" si="62"/>
        <v>45955</v>
      </c>
      <c r="BU1059" s="220"/>
      <c r="BV1059" s="183"/>
      <c r="BW1059" s="221"/>
      <c r="BX1059" s="183"/>
      <c r="BY1059" s="183"/>
      <c r="BZ1059" s="183"/>
      <c r="CA1059" s="183"/>
      <c r="CB1059" s="183"/>
      <c r="CC1059" s="183"/>
      <c r="CE1059" s="1"/>
      <c r="CF1059" s="1"/>
      <c r="CG1059" s="1"/>
      <c r="CH1059" s="1"/>
      <c r="CI1059" s="1"/>
      <c r="CJ1059" s="1"/>
      <c r="CK1059" s="1"/>
      <c r="CL1059" s="1"/>
      <c r="CM1059" s="1"/>
      <c r="CN1059" s="1"/>
      <c r="CO1059" s="1"/>
    </row>
    <row r="1060" spans="1:93" ht="30" customHeight="1" x14ac:dyDescent="0.2">
      <c r="A1060" s="1">
        <v>1054</v>
      </c>
      <c r="B1060" s="1" t="s">
        <v>311</v>
      </c>
      <c r="C1060" s="1" t="s">
        <v>444</v>
      </c>
      <c r="D1060" s="1" t="s">
        <v>415</v>
      </c>
      <c r="E1060" s="1" t="s">
        <v>445</v>
      </c>
      <c r="F1060" s="1" t="s">
        <v>74</v>
      </c>
      <c r="G1060" s="1">
        <v>5</v>
      </c>
      <c r="H1060" s="1" t="s">
        <v>341</v>
      </c>
      <c r="I1060" s="1" t="s">
        <v>114</v>
      </c>
      <c r="J1060" s="64">
        <v>83512</v>
      </c>
      <c r="K1060" s="64">
        <v>74994</v>
      </c>
      <c r="L1060" s="29">
        <v>45927</v>
      </c>
      <c r="M1060" s="29" t="s">
        <v>4163</v>
      </c>
      <c r="N1060" s="1" t="s">
        <v>25</v>
      </c>
      <c r="O1060" s="28" t="s">
        <v>84</v>
      </c>
      <c r="P1060" s="1" t="s">
        <v>87</v>
      </c>
      <c r="Q1060" s="1">
        <v>10</v>
      </c>
      <c r="R1060" s="1" t="s">
        <v>410</v>
      </c>
      <c r="T1060" s="1" t="s">
        <v>115</v>
      </c>
      <c r="U1060" s="1"/>
      <c r="V1060" s="1"/>
      <c r="W1060" s="4"/>
      <c r="X1060" s="28"/>
      <c r="Y1060" s="33"/>
      <c r="Z1060" s="33"/>
      <c r="AA1060" s="96"/>
      <c r="AB1060" s="178"/>
      <c r="AC1060" s="33">
        <v>28.5</v>
      </c>
      <c r="AD1060" s="33">
        <v>180</v>
      </c>
      <c r="AE1060" s="33" t="s">
        <v>103</v>
      </c>
      <c r="AF1060" s="33" t="s">
        <v>103</v>
      </c>
      <c r="AG1060" s="33"/>
      <c r="AH1060" s="4"/>
      <c r="AI1060" s="1"/>
      <c r="AJ1060" s="1"/>
      <c r="AK1060" s="1"/>
      <c r="AL1060" s="5"/>
      <c r="AM1060" s="164">
        <f t="shared" si="61"/>
        <v>45930</v>
      </c>
      <c r="AW1060" s="96"/>
      <c r="AX1060" s="37">
        <f t="shared" si="60"/>
        <v>45934</v>
      </c>
      <c r="AY1060" s="183"/>
      <c r="AZ1060" s="183"/>
      <c r="BA1060" s="183"/>
      <c r="BB1060" s="183"/>
      <c r="BC1060" s="183"/>
      <c r="BD1060" s="183"/>
      <c r="BE1060" s="183"/>
      <c r="BF1060" s="183"/>
      <c r="BG1060" s="183"/>
      <c r="BH1060" s="4"/>
      <c r="BI1060" s="1"/>
      <c r="BJ1060" s="1"/>
      <c r="BK1060" s="1"/>
      <c r="BL1060" s="31"/>
      <c r="BM1060" s="31"/>
      <c r="BN1060" s="1"/>
      <c r="BO1060" s="1"/>
      <c r="BP1060" s="1"/>
      <c r="BQ1060" s="1"/>
      <c r="BR1060" s="1"/>
      <c r="BS1060" s="4"/>
      <c r="BT1060" s="37">
        <f t="shared" si="62"/>
        <v>45955</v>
      </c>
      <c r="BU1060" s="220"/>
      <c r="BV1060" s="183"/>
      <c r="BW1060" s="221"/>
      <c r="BX1060" s="183"/>
      <c r="BY1060" s="183"/>
      <c r="BZ1060" s="183"/>
      <c r="CA1060" s="183"/>
      <c r="CB1060" s="183"/>
      <c r="CC1060" s="183"/>
      <c r="CE1060" s="1"/>
      <c r="CF1060" s="1"/>
      <c r="CG1060" s="1"/>
      <c r="CH1060" s="1"/>
      <c r="CI1060" s="1"/>
      <c r="CJ1060" s="1"/>
      <c r="CK1060" s="1"/>
      <c r="CL1060" s="1"/>
      <c r="CM1060" s="1"/>
      <c r="CN1060" s="1"/>
      <c r="CO1060" s="1"/>
    </row>
    <row r="1061" spans="1:93" ht="30" customHeight="1" x14ac:dyDescent="0.2">
      <c r="A1061" s="1">
        <v>1055</v>
      </c>
      <c r="B1061" s="1" t="s">
        <v>103</v>
      </c>
      <c r="C1061" s="1" t="s">
        <v>103</v>
      </c>
      <c r="D1061" s="1" t="s">
        <v>54</v>
      </c>
      <c r="E1061" s="1"/>
      <c r="F1061" s="1" t="s">
        <v>74</v>
      </c>
      <c r="G1061" s="1"/>
      <c r="H1061" s="1"/>
      <c r="I1061" s="1" t="s">
        <v>76</v>
      </c>
      <c r="J1061" s="64">
        <v>62810</v>
      </c>
      <c r="K1061" s="64">
        <v>75018</v>
      </c>
      <c r="L1061" s="29">
        <v>45920</v>
      </c>
      <c r="M1061" s="29" t="s">
        <v>4163</v>
      </c>
      <c r="N1061" s="1" t="s">
        <v>25</v>
      </c>
      <c r="O1061" s="28" t="s">
        <v>84</v>
      </c>
      <c r="P1061" s="1" t="s">
        <v>87</v>
      </c>
      <c r="Q1061" s="64">
        <v>9</v>
      </c>
      <c r="R1061" s="1" t="s">
        <v>410</v>
      </c>
      <c r="T1061" s="1" t="s">
        <v>77</v>
      </c>
      <c r="U1061" s="1"/>
      <c r="V1061" s="1"/>
      <c r="W1061" s="4"/>
      <c r="X1061" s="28"/>
      <c r="Y1061" s="33"/>
      <c r="Z1061" s="33"/>
      <c r="AA1061" s="96"/>
      <c r="AB1061" s="178"/>
      <c r="AC1061" s="33" t="s">
        <v>103</v>
      </c>
      <c r="AD1061" s="33" t="s">
        <v>103</v>
      </c>
      <c r="AE1061" s="33"/>
      <c r="AF1061" s="33"/>
      <c r="AG1061" s="33"/>
      <c r="AH1061" s="4"/>
      <c r="AI1061" s="1"/>
      <c r="AJ1061" s="1"/>
      <c r="AK1061" s="1"/>
      <c r="AL1061" s="5"/>
      <c r="AM1061" s="164"/>
      <c r="AW1061" s="96"/>
      <c r="AX1061" s="37">
        <f t="shared" si="60"/>
        <v>45927</v>
      </c>
      <c r="AY1061" s="183"/>
      <c r="AZ1061" s="183"/>
      <c r="BA1061" s="183"/>
      <c r="BB1061" s="183"/>
      <c r="BC1061" s="183"/>
      <c r="BD1061" s="183"/>
      <c r="BE1061" s="183"/>
      <c r="BF1061" s="183"/>
      <c r="BG1061" s="183"/>
      <c r="BH1061" s="4"/>
      <c r="BI1061" s="1"/>
      <c r="BJ1061" s="1"/>
      <c r="BK1061" s="1"/>
      <c r="BL1061" s="31"/>
      <c r="BM1061" s="31"/>
      <c r="BN1061" s="1"/>
      <c r="BO1061" s="1"/>
      <c r="BP1061" s="1"/>
      <c r="BQ1061" s="1"/>
      <c r="BR1061" s="1"/>
      <c r="BS1061" s="4"/>
      <c r="BT1061" s="37">
        <f t="shared" si="62"/>
        <v>45948</v>
      </c>
      <c r="BU1061" s="220"/>
      <c r="BV1061" s="183"/>
      <c r="BW1061" s="221"/>
      <c r="BX1061" s="183"/>
      <c r="BY1061" s="183"/>
      <c r="BZ1061" s="183"/>
      <c r="CA1061" s="183"/>
      <c r="CB1061" s="183"/>
      <c r="CC1061" s="183"/>
      <c r="CE1061" s="1"/>
      <c r="CF1061" s="1"/>
      <c r="CG1061" s="1"/>
      <c r="CH1061" s="1"/>
      <c r="CI1061" s="1"/>
      <c r="CJ1061" s="1"/>
      <c r="CK1061" s="1"/>
      <c r="CL1061" s="1"/>
      <c r="CM1061" s="1"/>
      <c r="CN1061" s="1"/>
      <c r="CO1061" s="1"/>
    </row>
    <row r="1062" spans="1:93" ht="30" customHeight="1" x14ac:dyDescent="0.2">
      <c r="A1062" s="1">
        <v>1056</v>
      </c>
      <c r="B1062" s="1" t="s">
        <v>103</v>
      </c>
      <c r="C1062" s="1" t="s">
        <v>103</v>
      </c>
      <c r="D1062" s="1" t="s">
        <v>54</v>
      </c>
      <c r="E1062" s="1"/>
      <c r="F1062" s="1" t="s">
        <v>74</v>
      </c>
      <c r="G1062" s="1"/>
      <c r="H1062" s="1"/>
      <c r="I1062" s="1" t="s">
        <v>76</v>
      </c>
      <c r="J1062" s="64">
        <v>83512</v>
      </c>
      <c r="K1062" s="64">
        <v>75033</v>
      </c>
      <c r="L1062" s="29">
        <v>45920</v>
      </c>
      <c r="M1062" s="29" t="s">
        <v>4163</v>
      </c>
      <c r="N1062" s="1" t="s">
        <v>25</v>
      </c>
      <c r="O1062" s="28" t="s">
        <v>84</v>
      </c>
      <c r="P1062" s="1" t="s">
        <v>87</v>
      </c>
      <c r="Q1062" s="64">
        <v>10</v>
      </c>
      <c r="R1062" s="1" t="s">
        <v>410</v>
      </c>
      <c r="T1062" s="1" t="s">
        <v>77</v>
      </c>
      <c r="U1062" s="1"/>
      <c r="V1062" s="1"/>
      <c r="W1062" s="4"/>
      <c r="X1062" s="28"/>
      <c r="Y1062" s="33"/>
      <c r="Z1062" s="33"/>
      <c r="AA1062" s="96"/>
      <c r="AB1062" s="178"/>
      <c r="AC1062" s="33" t="s">
        <v>103</v>
      </c>
      <c r="AD1062" s="33" t="s">
        <v>103</v>
      </c>
      <c r="AE1062" s="33"/>
      <c r="AF1062" s="33"/>
      <c r="AG1062" s="33"/>
      <c r="AH1062" s="4"/>
      <c r="AI1062" s="1"/>
      <c r="AJ1062" s="1"/>
      <c r="AK1062" s="1"/>
      <c r="AL1062" s="5"/>
      <c r="AM1062" s="164"/>
      <c r="AW1062" s="96"/>
      <c r="AX1062" s="37">
        <f t="shared" si="60"/>
        <v>45927</v>
      </c>
      <c r="AY1062" s="183"/>
      <c r="AZ1062" s="183"/>
      <c r="BA1062" s="183"/>
      <c r="BB1062" s="183"/>
      <c r="BC1062" s="183"/>
      <c r="BD1062" s="183"/>
      <c r="BE1062" s="183"/>
      <c r="BF1062" s="183"/>
      <c r="BG1062" s="183"/>
      <c r="BH1062" s="4"/>
      <c r="BI1062" s="1"/>
      <c r="BJ1062" s="1"/>
      <c r="BK1062" s="1"/>
      <c r="BL1062" s="31"/>
      <c r="BM1062" s="31"/>
      <c r="BN1062" s="1"/>
      <c r="BO1062" s="1"/>
      <c r="BP1062" s="1"/>
      <c r="BQ1062" s="1"/>
      <c r="BR1062" s="1"/>
      <c r="BS1062" s="4"/>
      <c r="BT1062" s="37">
        <f t="shared" si="62"/>
        <v>45948</v>
      </c>
      <c r="BU1062" s="220"/>
      <c r="BV1062" s="183"/>
      <c r="BW1062" s="221"/>
      <c r="BX1062" s="183"/>
      <c r="BY1062" s="183"/>
      <c r="BZ1062" s="183"/>
      <c r="CA1062" s="183"/>
      <c r="CB1062" s="183"/>
      <c r="CC1062" s="183"/>
      <c r="CE1062" s="1"/>
      <c r="CF1062" s="1"/>
      <c r="CG1062" s="1"/>
      <c r="CH1062" s="1"/>
      <c r="CI1062" s="1"/>
      <c r="CJ1062" s="1"/>
      <c r="CK1062" s="1"/>
      <c r="CL1062" s="1"/>
      <c r="CM1062" s="1"/>
      <c r="CN1062" s="1"/>
      <c r="CO1062" s="1"/>
    </row>
    <row r="1063" spans="1:93" ht="30" customHeight="1" x14ac:dyDescent="0.2">
      <c r="A1063" s="1">
        <v>1057</v>
      </c>
      <c r="B1063" s="1" t="s">
        <v>103</v>
      </c>
      <c r="C1063" s="1" t="s">
        <v>103</v>
      </c>
      <c r="D1063" s="1" t="s">
        <v>54</v>
      </c>
      <c r="E1063" s="1"/>
      <c r="F1063" s="1" t="s">
        <v>74</v>
      </c>
      <c r="G1063" s="1"/>
      <c r="H1063" s="1"/>
      <c r="I1063" s="1" t="s">
        <v>76</v>
      </c>
      <c r="J1063" s="64">
        <v>81512</v>
      </c>
      <c r="K1063" s="64">
        <v>75034</v>
      </c>
      <c r="L1063" s="29">
        <v>45920</v>
      </c>
      <c r="M1063" s="29" t="s">
        <v>4163</v>
      </c>
      <c r="N1063" s="1" t="s">
        <v>25</v>
      </c>
      <c r="O1063" s="28" t="s">
        <v>84</v>
      </c>
      <c r="P1063" s="1" t="s">
        <v>87</v>
      </c>
      <c r="Q1063" s="64">
        <v>10</v>
      </c>
      <c r="R1063" s="1" t="s">
        <v>410</v>
      </c>
      <c r="T1063" s="1" t="s">
        <v>77</v>
      </c>
      <c r="U1063" s="1"/>
      <c r="V1063" s="1"/>
      <c r="W1063" s="4"/>
      <c r="X1063" s="28"/>
      <c r="Y1063" s="33"/>
      <c r="Z1063" s="33"/>
      <c r="AA1063" s="96"/>
      <c r="AB1063" s="178"/>
      <c r="AC1063" s="33" t="s">
        <v>103</v>
      </c>
      <c r="AD1063" s="33" t="s">
        <v>103</v>
      </c>
      <c r="AE1063" s="33"/>
      <c r="AF1063" s="33"/>
      <c r="AG1063" s="33"/>
      <c r="AH1063" s="4"/>
      <c r="AI1063" s="1"/>
      <c r="AJ1063" s="1"/>
      <c r="AK1063" s="1"/>
      <c r="AL1063" s="5"/>
      <c r="AM1063" s="164"/>
      <c r="AW1063" s="96"/>
      <c r="AX1063" s="37">
        <f t="shared" si="60"/>
        <v>45927</v>
      </c>
      <c r="AY1063" s="183"/>
      <c r="AZ1063" s="183"/>
      <c r="BA1063" s="183"/>
      <c r="BB1063" s="183"/>
      <c r="BC1063" s="183"/>
      <c r="BD1063" s="183"/>
      <c r="BE1063" s="183"/>
      <c r="BF1063" s="183"/>
      <c r="BG1063" s="183"/>
      <c r="BH1063" s="4"/>
      <c r="BI1063" s="1"/>
      <c r="BJ1063" s="1"/>
      <c r="BK1063" s="1"/>
      <c r="BL1063" s="31"/>
      <c r="BM1063" s="31"/>
      <c r="BN1063" s="1"/>
      <c r="BO1063" s="1"/>
      <c r="BP1063" s="1"/>
      <c r="BQ1063" s="1"/>
      <c r="BR1063" s="1"/>
      <c r="BS1063" s="4"/>
      <c r="BT1063" s="37">
        <f t="shared" si="62"/>
        <v>45948</v>
      </c>
      <c r="BU1063" s="220"/>
      <c r="BV1063" s="183"/>
      <c r="BW1063" s="221"/>
      <c r="BX1063" s="183"/>
      <c r="BY1063" s="183"/>
      <c r="BZ1063" s="183"/>
      <c r="CA1063" s="183"/>
      <c r="CB1063" s="183"/>
      <c r="CC1063" s="183"/>
      <c r="CE1063" s="1"/>
      <c r="CF1063" s="1"/>
      <c r="CG1063" s="1"/>
      <c r="CH1063" s="1"/>
      <c r="CI1063" s="1"/>
      <c r="CJ1063" s="1"/>
      <c r="CK1063" s="1"/>
      <c r="CL1063" s="1"/>
      <c r="CM1063" s="1"/>
      <c r="CN1063" s="1"/>
      <c r="CO1063" s="1"/>
    </row>
    <row r="1064" spans="1:93" ht="30" customHeight="1" x14ac:dyDescent="0.2">
      <c r="A1064" s="1">
        <v>1058</v>
      </c>
      <c r="B1064" s="1" t="s">
        <v>311</v>
      </c>
      <c r="C1064" s="1" t="s">
        <v>444</v>
      </c>
      <c r="D1064" s="1" t="s">
        <v>415</v>
      </c>
      <c r="E1064" s="1" t="s">
        <v>445</v>
      </c>
      <c r="F1064" s="1" t="s">
        <v>74</v>
      </c>
      <c r="G1064" s="1">
        <v>5</v>
      </c>
      <c r="H1064" s="1" t="s">
        <v>341</v>
      </c>
      <c r="I1064" s="1" t="s">
        <v>114</v>
      </c>
      <c r="J1064" s="64">
        <v>81512</v>
      </c>
      <c r="K1064" s="64">
        <v>75000</v>
      </c>
      <c r="L1064" s="29">
        <v>45928</v>
      </c>
      <c r="M1064" s="29" t="s">
        <v>4163</v>
      </c>
      <c r="N1064" s="1" t="s">
        <v>25</v>
      </c>
      <c r="O1064" s="28" t="s">
        <v>84</v>
      </c>
      <c r="P1064" s="1" t="s">
        <v>87</v>
      </c>
      <c r="Q1064" s="1">
        <v>10</v>
      </c>
      <c r="R1064" s="1" t="s">
        <v>410</v>
      </c>
      <c r="T1064" s="1" t="s">
        <v>115</v>
      </c>
      <c r="U1064" s="1"/>
      <c r="V1064" s="1"/>
      <c r="W1064" s="4"/>
      <c r="X1064" s="28"/>
      <c r="Y1064" s="33"/>
      <c r="Z1064" s="33"/>
      <c r="AA1064" s="96"/>
      <c r="AB1064" s="178"/>
      <c r="AC1064" s="33">
        <v>28</v>
      </c>
      <c r="AD1064" s="33">
        <v>190</v>
      </c>
      <c r="AE1064" s="33" t="s">
        <v>103</v>
      </c>
      <c r="AF1064" s="33" t="s">
        <v>103</v>
      </c>
      <c r="AG1064" s="33"/>
      <c r="AH1064" s="4"/>
      <c r="AI1064" s="1"/>
      <c r="AJ1064" s="1"/>
      <c r="AK1064" s="1"/>
      <c r="AL1064" s="5"/>
      <c r="AM1064" s="164">
        <f t="shared" si="61"/>
        <v>45931</v>
      </c>
      <c r="AW1064" s="96"/>
      <c r="AX1064" s="37">
        <f t="shared" si="60"/>
        <v>45935</v>
      </c>
      <c r="AY1064" s="183"/>
      <c r="AZ1064" s="183"/>
      <c r="BA1064" s="183"/>
      <c r="BB1064" s="183"/>
      <c r="BC1064" s="183"/>
      <c r="BD1064" s="183"/>
      <c r="BE1064" s="183"/>
      <c r="BF1064" s="183"/>
      <c r="BG1064" s="183"/>
      <c r="BH1064" s="4"/>
      <c r="BI1064" s="1"/>
      <c r="BJ1064" s="1"/>
      <c r="BK1064" s="1"/>
      <c r="BL1064" s="31"/>
      <c r="BM1064" s="31"/>
      <c r="BN1064" s="1"/>
      <c r="BO1064" s="1"/>
      <c r="BP1064" s="1"/>
      <c r="BQ1064" s="1"/>
      <c r="BR1064" s="1"/>
      <c r="BS1064" s="4"/>
      <c r="BT1064" s="37">
        <f t="shared" si="62"/>
        <v>45956</v>
      </c>
      <c r="BU1064" s="220"/>
      <c r="BV1064" s="183"/>
      <c r="BW1064" s="221"/>
      <c r="BX1064" s="183"/>
      <c r="BY1064" s="183"/>
      <c r="BZ1064" s="183"/>
      <c r="CA1064" s="183"/>
      <c r="CB1064" s="183"/>
      <c r="CC1064" s="183"/>
      <c r="CE1064" s="1"/>
      <c r="CF1064" s="1"/>
      <c r="CG1064" s="1"/>
      <c r="CH1064" s="1"/>
      <c r="CI1064" s="1"/>
      <c r="CJ1064" s="1"/>
      <c r="CK1064" s="1"/>
      <c r="CL1064" s="1"/>
      <c r="CM1064" s="1"/>
      <c r="CN1064" s="1"/>
      <c r="CO1064" s="1"/>
    </row>
    <row r="1065" spans="1:93" ht="30" customHeight="1" x14ac:dyDescent="0.2">
      <c r="A1065" s="1">
        <v>1059</v>
      </c>
      <c r="B1065" s="1" t="s">
        <v>311</v>
      </c>
      <c r="C1065" s="1" t="s">
        <v>444</v>
      </c>
      <c r="D1065" s="1" t="s">
        <v>415</v>
      </c>
      <c r="E1065" s="1" t="s">
        <v>445</v>
      </c>
      <c r="F1065" s="1" t="s">
        <v>74</v>
      </c>
      <c r="G1065" s="1">
        <v>5</v>
      </c>
      <c r="H1065" s="1" t="s">
        <v>341</v>
      </c>
      <c r="I1065" s="1" t="s">
        <v>114</v>
      </c>
      <c r="J1065" s="64">
        <v>78012</v>
      </c>
      <c r="K1065" s="64">
        <v>75002</v>
      </c>
      <c r="L1065" s="29">
        <v>45928</v>
      </c>
      <c r="M1065" s="29" t="s">
        <v>4163</v>
      </c>
      <c r="N1065" s="1" t="s">
        <v>25</v>
      </c>
      <c r="O1065" s="28" t="s">
        <v>84</v>
      </c>
      <c r="P1065" s="1" t="s">
        <v>87</v>
      </c>
      <c r="Q1065" s="1">
        <v>10</v>
      </c>
      <c r="R1065" s="1" t="s">
        <v>410</v>
      </c>
      <c r="T1065" s="1" t="s">
        <v>115</v>
      </c>
      <c r="U1065" s="1"/>
      <c r="V1065" s="1"/>
      <c r="W1065" s="4"/>
      <c r="X1065" s="28"/>
      <c r="Y1065" s="33"/>
      <c r="Z1065" s="33"/>
      <c r="AA1065" s="96"/>
      <c r="AB1065" s="178"/>
      <c r="AC1065" s="33">
        <v>27.5</v>
      </c>
      <c r="AD1065" s="33">
        <v>170</v>
      </c>
      <c r="AE1065" s="33" t="s">
        <v>103</v>
      </c>
      <c r="AF1065" s="33" t="s">
        <v>103</v>
      </c>
      <c r="AG1065" s="33"/>
      <c r="AH1065" s="4"/>
      <c r="AI1065" s="1"/>
      <c r="AJ1065" s="1"/>
      <c r="AK1065" s="1"/>
      <c r="AL1065" s="5"/>
      <c r="AM1065" s="164">
        <f t="shared" si="61"/>
        <v>45931</v>
      </c>
      <c r="AW1065" s="96"/>
      <c r="AX1065" s="37">
        <f t="shared" si="60"/>
        <v>45935</v>
      </c>
      <c r="AY1065" s="183"/>
      <c r="AZ1065" s="183"/>
      <c r="BA1065" s="183"/>
      <c r="BB1065" s="183"/>
      <c r="BC1065" s="183"/>
      <c r="BD1065" s="183"/>
      <c r="BE1065" s="183"/>
      <c r="BF1065" s="183"/>
      <c r="BG1065" s="183"/>
      <c r="BH1065" s="4"/>
      <c r="BI1065" s="1"/>
      <c r="BJ1065" s="1"/>
      <c r="BK1065" s="1"/>
      <c r="BL1065" s="31"/>
      <c r="BM1065" s="31"/>
      <c r="BN1065" s="1"/>
      <c r="BO1065" s="1"/>
      <c r="BP1065" s="1"/>
      <c r="BQ1065" s="1"/>
      <c r="BR1065" s="1"/>
      <c r="BS1065" s="4"/>
      <c r="BT1065" s="37">
        <f t="shared" si="62"/>
        <v>45956</v>
      </c>
      <c r="BU1065" s="220"/>
      <c r="BV1065" s="183"/>
      <c r="BW1065" s="221"/>
      <c r="BX1065" s="183"/>
      <c r="BY1065" s="183"/>
      <c r="BZ1065" s="183"/>
      <c r="CA1065" s="183"/>
      <c r="CB1065" s="183"/>
      <c r="CC1065" s="183"/>
      <c r="CE1065" s="1"/>
      <c r="CF1065" s="1"/>
      <c r="CG1065" s="1"/>
      <c r="CH1065" s="1"/>
      <c r="CI1065" s="1"/>
      <c r="CJ1065" s="1"/>
      <c r="CK1065" s="1"/>
      <c r="CL1065" s="1"/>
      <c r="CM1065" s="1"/>
      <c r="CN1065" s="1"/>
      <c r="CO1065" s="1"/>
    </row>
    <row r="1066" spans="1:93" ht="30" customHeight="1" x14ac:dyDescent="0.2">
      <c r="A1066" s="1">
        <v>1060</v>
      </c>
      <c r="B1066" s="1" t="s">
        <v>311</v>
      </c>
      <c r="C1066" s="1" t="s">
        <v>444</v>
      </c>
      <c r="D1066" s="1" t="s">
        <v>415</v>
      </c>
      <c r="E1066" s="1" t="s">
        <v>445</v>
      </c>
      <c r="F1066" s="1" t="s">
        <v>74</v>
      </c>
      <c r="G1066" s="1">
        <v>5</v>
      </c>
      <c r="H1066" s="1" t="s">
        <v>341</v>
      </c>
      <c r="I1066" s="1" t="s">
        <v>114</v>
      </c>
      <c r="J1066" s="64">
        <v>83912</v>
      </c>
      <c r="K1066" s="64">
        <v>75003</v>
      </c>
      <c r="L1066" s="29">
        <v>45928</v>
      </c>
      <c r="M1066" s="29" t="s">
        <v>4163</v>
      </c>
      <c r="N1066" s="1" t="s">
        <v>25</v>
      </c>
      <c r="O1066" s="28" t="s">
        <v>84</v>
      </c>
      <c r="P1066" s="1" t="s">
        <v>87</v>
      </c>
      <c r="Q1066" s="1">
        <v>10</v>
      </c>
      <c r="R1066" s="1" t="s">
        <v>410</v>
      </c>
      <c r="T1066" s="1" t="s">
        <v>115</v>
      </c>
      <c r="U1066" s="1"/>
      <c r="V1066" s="1"/>
      <c r="W1066" s="4"/>
      <c r="X1066" s="28"/>
      <c r="Y1066" s="33"/>
      <c r="Z1066" s="33"/>
      <c r="AA1066" s="96"/>
      <c r="AB1066" s="178"/>
      <c r="AC1066" s="33">
        <v>28</v>
      </c>
      <c r="AD1066" s="33">
        <v>190</v>
      </c>
      <c r="AE1066" s="33" t="s">
        <v>103</v>
      </c>
      <c r="AF1066" s="33" t="s">
        <v>103</v>
      </c>
      <c r="AG1066" s="33"/>
      <c r="AH1066" s="4"/>
      <c r="AI1066" s="1"/>
      <c r="AJ1066" s="1"/>
      <c r="AK1066" s="1"/>
      <c r="AL1066" s="5"/>
      <c r="AM1066" s="164">
        <f t="shared" si="61"/>
        <v>45931</v>
      </c>
      <c r="AW1066" s="96"/>
      <c r="AX1066" s="37">
        <f t="shared" si="60"/>
        <v>45935</v>
      </c>
      <c r="AY1066" s="183"/>
      <c r="AZ1066" s="183"/>
      <c r="BA1066" s="183"/>
      <c r="BB1066" s="183"/>
      <c r="BC1066" s="183"/>
      <c r="BD1066" s="183"/>
      <c r="BE1066" s="183"/>
      <c r="BF1066" s="183"/>
      <c r="BG1066" s="183"/>
      <c r="BH1066" s="4"/>
      <c r="BI1066" s="1"/>
      <c r="BJ1066" s="1"/>
      <c r="BK1066" s="1"/>
      <c r="BL1066" s="31"/>
      <c r="BM1066" s="31"/>
      <c r="BN1066" s="1"/>
      <c r="BO1066" s="1"/>
      <c r="BP1066" s="1"/>
      <c r="BQ1066" s="1"/>
      <c r="BR1066" s="1"/>
      <c r="BS1066" s="4"/>
      <c r="BT1066" s="37">
        <f t="shared" si="62"/>
        <v>45956</v>
      </c>
      <c r="BU1066" s="220"/>
      <c r="BV1066" s="183"/>
      <c r="BW1066" s="221"/>
      <c r="BX1066" s="183"/>
      <c r="BY1066" s="183"/>
      <c r="BZ1066" s="183"/>
      <c r="CA1066" s="183"/>
      <c r="CB1066" s="183"/>
      <c r="CC1066" s="183"/>
      <c r="CE1066" s="1"/>
      <c r="CF1066" s="1"/>
      <c r="CG1066" s="1"/>
      <c r="CH1066" s="1"/>
      <c r="CI1066" s="1"/>
      <c r="CJ1066" s="1"/>
      <c r="CK1066" s="1"/>
      <c r="CL1066" s="1"/>
      <c r="CM1066" s="1"/>
      <c r="CN1066" s="1"/>
      <c r="CO1066" s="1"/>
    </row>
    <row r="1067" spans="1:93" ht="30" customHeight="1" x14ac:dyDescent="0.2">
      <c r="A1067" s="1">
        <v>1061</v>
      </c>
      <c r="B1067" s="1" t="s">
        <v>311</v>
      </c>
      <c r="C1067" s="1" t="s">
        <v>444</v>
      </c>
      <c r="D1067" s="1" t="s">
        <v>415</v>
      </c>
      <c r="E1067" s="1" t="s">
        <v>445</v>
      </c>
      <c r="F1067" s="1" t="s">
        <v>74</v>
      </c>
      <c r="G1067" s="1">
        <v>5</v>
      </c>
      <c r="H1067" s="1" t="s">
        <v>341</v>
      </c>
      <c r="I1067" s="1" t="s">
        <v>114</v>
      </c>
      <c r="J1067" s="64">
        <v>66010</v>
      </c>
      <c r="K1067" s="64">
        <v>75005</v>
      </c>
      <c r="L1067" s="29">
        <v>45928</v>
      </c>
      <c r="M1067" s="29" t="s">
        <v>4163</v>
      </c>
      <c r="N1067" s="1" t="s">
        <v>25</v>
      </c>
      <c r="O1067" s="28" t="s">
        <v>84</v>
      </c>
      <c r="P1067" s="1" t="s">
        <v>87</v>
      </c>
      <c r="Q1067" s="1">
        <v>9</v>
      </c>
      <c r="R1067" s="1" t="s">
        <v>410</v>
      </c>
      <c r="T1067" s="1" t="s">
        <v>115</v>
      </c>
      <c r="U1067" s="1"/>
      <c r="V1067" s="1"/>
      <c r="W1067" s="4"/>
      <c r="X1067" s="28"/>
      <c r="Y1067" s="33"/>
      <c r="Z1067" s="33"/>
      <c r="AA1067" s="96"/>
      <c r="AB1067" s="178"/>
      <c r="AC1067" s="33">
        <v>27</v>
      </c>
      <c r="AD1067" s="33">
        <v>170</v>
      </c>
      <c r="AE1067" s="33" t="s">
        <v>103</v>
      </c>
      <c r="AF1067" s="33" t="s">
        <v>103</v>
      </c>
      <c r="AG1067" s="33"/>
      <c r="AH1067" s="4"/>
      <c r="AI1067" s="1"/>
      <c r="AJ1067" s="1"/>
      <c r="AK1067" s="1"/>
      <c r="AL1067" s="5"/>
      <c r="AM1067" s="164">
        <f t="shared" si="61"/>
        <v>45931</v>
      </c>
      <c r="AW1067" s="96"/>
      <c r="AX1067" s="37">
        <f t="shared" si="60"/>
        <v>45935</v>
      </c>
      <c r="AY1067" s="183"/>
      <c r="AZ1067" s="183" t="s">
        <v>685</v>
      </c>
      <c r="BA1067" s="183">
        <v>19.3</v>
      </c>
      <c r="BB1067" s="183">
        <v>17.899999999999999</v>
      </c>
      <c r="BC1067" s="183">
        <v>18.7</v>
      </c>
      <c r="BD1067" s="183"/>
      <c r="BE1067" s="183"/>
      <c r="BF1067" s="183"/>
      <c r="BG1067" s="183">
        <f>AVERAGE(BA1067:BF1081)</f>
        <v>18.633333333333336</v>
      </c>
      <c r="BH1067" s="4"/>
      <c r="BI1067" s="1"/>
      <c r="BJ1067" s="1"/>
      <c r="BK1067" s="1"/>
      <c r="BL1067" s="31"/>
      <c r="BM1067" s="31"/>
      <c r="BN1067" s="1"/>
      <c r="BO1067" s="1"/>
      <c r="BP1067" s="1"/>
      <c r="BQ1067" s="1"/>
      <c r="BR1067" s="1"/>
      <c r="BS1067" s="4"/>
      <c r="BT1067" s="37">
        <f t="shared" si="62"/>
        <v>45956</v>
      </c>
      <c r="BU1067" s="220"/>
      <c r="BV1067" s="183" t="s">
        <v>688</v>
      </c>
      <c r="BW1067" s="221">
        <v>26.1</v>
      </c>
      <c r="BX1067" s="183">
        <v>25.8</v>
      </c>
      <c r="BY1067" s="183">
        <v>27.5</v>
      </c>
      <c r="BZ1067" s="183"/>
      <c r="CA1067" s="183"/>
      <c r="CB1067" s="183"/>
      <c r="CC1067" s="183">
        <f>AVERAGE(BW1067:CB1081)</f>
        <v>26.466666666666669</v>
      </c>
      <c r="CE1067" s="1"/>
      <c r="CF1067" s="1"/>
      <c r="CG1067" s="1"/>
      <c r="CH1067" s="1"/>
      <c r="CI1067" s="1"/>
      <c r="CJ1067" s="1"/>
      <c r="CK1067" s="1"/>
      <c r="CL1067" s="1"/>
      <c r="CM1067" s="1"/>
      <c r="CN1067" s="1"/>
      <c r="CO1067" s="1"/>
    </row>
    <row r="1068" spans="1:93" ht="30" customHeight="1" x14ac:dyDescent="0.2">
      <c r="A1068" s="1">
        <v>1062</v>
      </c>
      <c r="B1068" s="1" t="s">
        <v>311</v>
      </c>
      <c r="C1068" s="1" t="s">
        <v>444</v>
      </c>
      <c r="D1068" s="1" t="s">
        <v>415</v>
      </c>
      <c r="E1068" s="1" t="s">
        <v>445</v>
      </c>
      <c r="F1068" s="1" t="s">
        <v>74</v>
      </c>
      <c r="G1068" s="1">
        <v>5</v>
      </c>
      <c r="H1068" s="1" t="s">
        <v>341</v>
      </c>
      <c r="I1068" s="1" t="s">
        <v>114</v>
      </c>
      <c r="J1068" s="64">
        <v>81512</v>
      </c>
      <c r="K1068" s="64">
        <v>75008</v>
      </c>
      <c r="L1068" s="29">
        <v>45928</v>
      </c>
      <c r="M1068" s="29" t="s">
        <v>4163</v>
      </c>
      <c r="N1068" s="1" t="s">
        <v>25</v>
      </c>
      <c r="O1068" s="28" t="s">
        <v>84</v>
      </c>
      <c r="P1068" s="1" t="s">
        <v>87</v>
      </c>
      <c r="Q1068" s="1">
        <v>10</v>
      </c>
      <c r="R1068" s="1" t="s">
        <v>410</v>
      </c>
      <c r="T1068" s="1" t="s">
        <v>115</v>
      </c>
      <c r="U1068" s="1"/>
      <c r="V1068" s="1"/>
      <c r="W1068" s="4"/>
      <c r="X1068" s="28"/>
      <c r="Y1068" s="33"/>
      <c r="Z1068" s="33"/>
      <c r="AA1068" s="96"/>
      <c r="AB1068" s="178"/>
      <c r="AC1068" s="33">
        <v>28</v>
      </c>
      <c r="AD1068" s="33">
        <v>180</v>
      </c>
      <c r="AE1068" s="33" t="s">
        <v>103</v>
      </c>
      <c r="AF1068" s="33" t="s">
        <v>103</v>
      </c>
      <c r="AG1068" s="33"/>
      <c r="AH1068" s="4"/>
      <c r="AI1068" s="1"/>
      <c r="AJ1068" s="1"/>
      <c r="AK1068" s="1"/>
      <c r="AL1068" s="5"/>
      <c r="AM1068" s="164">
        <f t="shared" si="61"/>
        <v>45931</v>
      </c>
      <c r="AW1068" s="96"/>
      <c r="AX1068" s="37">
        <f t="shared" si="60"/>
        <v>45935</v>
      </c>
      <c r="AY1068" s="183"/>
      <c r="AZ1068" s="183"/>
      <c r="BA1068" s="183"/>
      <c r="BB1068" s="183"/>
      <c r="BC1068" s="183"/>
      <c r="BD1068" s="183"/>
      <c r="BE1068" s="183"/>
      <c r="BF1068" s="183"/>
      <c r="BG1068" s="183"/>
      <c r="BH1068" s="4"/>
      <c r="BI1068" s="1"/>
      <c r="BJ1068" s="1"/>
      <c r="BK1068" s="1"/>
      <c r="BL1068" s="31"/>
      <c r="BM1068" s="31"/>
      <c r="BN1068" s="1"/>
      <c r="BO1068" s="1"/>
      <c r="BP1068" s="1"/>
      <c r="BQ1068" s="1"/>
      <c r="BR1068" s="1"/>
      <c r="BS1068" s="4"/>
      <c r="BT1068" s="37">
        <f t="shared" si="62"/>
        <v>45956</v>
      </c>
      <c r="BU1068" s="220"/>
      <c r="BV1068" s="183"/>
      <c r="BW1068" s="221"/>
      <c r="BX1068" s="183"/>
      <c r="BY1068" s="183"/>
      <c r="BZ1068" s="183"/>
      <c r="CA1068" s="183"/>
      <c r="CB1068" s="183"/>
      <c r="CC1068" s="183"/>
      <c r="CE1068" s="1"/>
      <c r="CF1068" s="1"/>
      <c r="CG1068" s="1"/>
      <c r="CH1068" s="1"/>
      <c r="CI1068" s="1"/>
      <c r="CJ1068" s="1"/>
      <c r="CK1068" s="1"/>
      <c r="CL1068" s="1"/>
      <c r="CM1068" s="1"/>
      <c r="CN1068" s="1"/>
      <c r="CO1068" s="1"/>
    </row>
    <row r="1069" spans="1:93" ht="30" customHeight="1" x14ac:dyDescent="0.2">
      <c r="A1069" s="1">
        <v>1063</v>
      </c>
      <c r="B1069" s="1" t="s">
        <v>311</v>
      </c>
      <c r="C1069" s="1" t="s">
        <v>444</v>
      </c>
      <c r="D1069" s="1" t="s">
        <v>415</v>
      </c>
      <c r="E1069" s="1" t="s">
        <v>445</v>
      </c>
      <c r="F1069" s="1" t="s">
        <v>74</v>
      </c>
      <c r="G1069" s="1">
        <v>5</v>
      </c>
      <c r="H1069" s="1" t="s">
        <v>341</v>
      </c>
      <c r="I1069" s="1" t="s">
        <v>114</v>
      </c>
      <c r="J1069" s="64">
        <v>83912</v>
      </c>
      <c r="K1069" s="64">
        <v>75011</v>
      </c>
      <c r="L1069" s="29">
        <v>45928</v>
      </c>
      <c r="M1069" s="29" t="s">
        <v>4163</v>
      </c>
      <c r="N1069" s="1" t="s">
        <v>25</v>
      </c>
      <c r="O1069" s="28" t="s">
        <v>84</v>
      </c>
      <c r="P1069" s="1" t="s">
        <v>87</v>
      </c>
      <c r="Q1069" s="1">
        <v>10</v>
      </c>
      <c r="R1069" s="1" t="s">
        <v>410</v>
      </c>
      <c r="T1069" s="1" t="s">
        <v>115</v>
      </c>
      <c r="U1069" s="1"/>
      <c r="V1069" s="1"/>
      <c r="W1069" s="4"/>
      <c r="X1069" s="28"/>
      <c r="Y1069" s="33"/>
      <c r="Z1069" s="33"/>
      <c r="AA1069" s="96"/>
      <c r="AB1069" s="178"/>
      <c r="AC1069" s="33">
        <v>27</v>
      </c>
      <c r="AD1069" s="33">
        <v>170</v>
      </c>
      <c r="AE1069" s="33" t="s">
        <v>103</v>
      </c>
      <c r="AF1069" s="33" t="s">
        <v>103</v>
      </c>
      <c r="AG1069" s="33"/>
      <c r="AH1069" s="4"/>
      <c r="AI1069" s="1"/>
      <c r="AJ1069" s="1"/>
      <c r="AK1069" s="1"/>
      <c r="AL1069" s="5"/>
      <c r="AM1069" s="164">
        <f t="shared" si="61"/>
        <v>45931</v>
      </c>
      <c r="AW1069" s="96"/>
      <c r="AX1069" s="37">
        <f t="shared" si="60"/>
        <v>45935</v>
      </c>
      <c r="AY1069" s="183"/>
      <c r="AZ1069" s="183"/>
      <c r="BA1069" s="183"/>
      <c r="BB1069" s="183"/>
      <c r="BC1069" s="183"/>
      <c r="BD1069" s="183"/>
      <c r="BE1069" s="183"/>
      <c r="BF1069" s="183"/>
      <c r="BG1069" s="183"/>
      <c r="BH1069" s="4"/>
      <c r="BI1069" s="1"/>
      <c r="BJ1069" s="1"/>
      <c r="BK1069" s="1"/>
      <c r="BL1069" s="31"/>
      <c r="BM1069" s="31"/>
      <c r="BN1069" s="1"/>
      <c r="BO1069" s="1"/>
      <c r="BP1069" s="1"/>
      <c r="BQ1069" s="1"/>
      <c r="BR1069" s="1"/>
      <c r="BS1069" s="4"/>
      <c r="BT1069" s="37">
        <f t="shared" si="62"/>
        <v>45956</v>
      </c>
      <c r="BU1069" s="220"/>
      <c r="BV1069" s="183"/>
      <c r="BW1069" s="221"/>
      <c r="BX1069" s="183"/>
      <c r="BY1069" s="183"/>
      <c r="BZ1069" s="183"/>
      <c r="CA1069" s="183"/>
      <c r="CB1069" s="183"/>
      <c r="CC1069" s="183"/>
      <c r="CE1069" s="1"/>
      <c r="CF1069" s="1"/>
      <c r="CG1069" s="1"/>
      <c r="CH1069" s="1"/>
      <c r="CI1069" s="1"/>
      <c r="CJ1069" s="1"/>
      <c r="CK1069" s="1"/>
      <c r="CL1069" s="1"/>
      <c r="CM1069" s="1"/>
      <c r="CN1069" s="1"/>
      <c r="CO1069" s="1"/>
    </row>
    <row r="1070" spans="1:93" ht="30" customHeight="1" x14ac:dyDescent="0.2">
      <c r="A1070" s="1">
        <v>1064</v>
      </c>
      <c r="B1070" s="1" t="s">
        <v>248</v>
      </c>
      <c r="C1070" s="1" t="s">
        <v>446</v>
      </c>
      <c r="D1070" s="1" t="s">
        <v>415</v>
      </c>
      <c r="E1070" s="1" t="s">
        <v>447</v>
      </c>
      <c r="F1070" s="1" t="s">
        <v>74</v>
      </c>
      <c r="G1070" s="1">
        <v>6</v>
      </c>
      <c r="H1070" s="1" t="s">
        <v>341</v>
      </c>
      <c r="I1070" s="1" t="s">
        <v>114</v>
      </c>
      <c r="J1070" s="64">
        <v>83612</v>
      </c>
      <c r="K1070" s="64">
        <v>75013</v>
      </c>
      <c r="L1070" s="29">
        <v>45928</v>
      </c>
      <c r="M1070" s="29" t="s">
        <v>4163</v>
      </c>
      <c r="N1070" s="1" t="s">
        <v>25</v>
      </c>
      <c r="O1070" s="28" t="s">
        <v>84</v>
      </c>
      <c r="P1070" s="1" t="s">
        <v>87</v>
      </c>
      <c r="Q1070" s="1">
        <v>10</v>
      </c>
      <c r="R1070" s="1" t="s">
        <v>410</v>
      </c>
      <c r="T1070" s="1" t="s">
        <v>115</v>
      </c>
      <c r="U1070" s="1"/>
      <c r="V1070" s="1"/>
      <c r="W1070" s="4"/>
      <c r="X1070" s="28"/>
      <c r="Y1070" s="33"/>
      <c r="Z1070" s="33"/>
      <c r="AA1070" s="96"/>
      <c r="AB1070" s="178"/>
      <c r="AC1070" s="33">
        <v>27</v>
      </c>
      <c r="AD1070" s="33">
        <v>180</v>
      </c>
      <c r="AE1070" s="33" t="s">
        <v>103</v>
      </c>
      <c r="AF1070" s="33" t="s">
        <v>103</v>
      </c>
      <c r="AG1070" s="33"/>
      <c r="AH1070" s="4"/>
      <c r="AI1070" s="1"/>
      <c r="AJ1070" s="1"/>
      <c r="AK1070" s="1"/>
      <c r="AL1070" s="5"/>
      <c r="AM1070" s="164">
        <f t="shared" si="61"/>
        <v>45931</v>
      </c>
      <c r="AW1070" s="96"/>
      <c r="AX1070" s="37">
        <f t="shared" si="60"/>
        <v>45935</v>
      </c>
      <c r="AY1070" s="183"/>
      <c r="AZ1070" s="183"/>
      <c r="BA1070" s="183"/>
      <c r="BB1070" s="183"/>
      <c r="BC1070" s="183"/>
      <c r="BD1070" s="183"/>
      <c r="BE1070" s="183"/>
      <c r="BF1070" s="183"/>
      <c r="BG1070" s="183"/>
      <c r="BH1070" s="4"/>
      <c r="BI1070" s="1"/>
      <c r="BJ1070" s="1"/>
      <c r="BK1070" s="1"/>
      <c r="BL1070" s="31"/>
      <c r="BM1070" s="31"/>
      <c r="BN1070" s="1"/>
      <c r="BO1070" s="1"/>
      <c r="BP1070" s="1"/>
      <c r="BQ1070" s="1"/>
      <c r="BR1070" s="1"/>
      <c r="BS1070" s="4"/>
      <c r="BT1070" s="37">
        <f t="shared" si="62"/>
        <v>45956</v>
      </c>
      <c r="BU1070" s="220"/>
      <c r="BV1070" s="183"/>
      <c r="BW1070" s="221"/>
      <c r="BX1070" s="183"/>
      <c r="BY1070" s="183"/>
      <c r="BZ1070" s="183"/>
      <c r="CA1070" s="183"/>
      <c r="CB1070" s="183"/>
      <c r="CC1070" s="183"/>
      <c r="CE1070" s="1"/>
      <c r="CF1070" s="1"/>
      <c r="CG1070" s="1"/>
      <c r="CH1070" s="1"/>
      <c r="CI1070" s="1"/>
      <c r="CJ1070" s="1"/>
      <c r="CK1070" s="1"/>
      <c r="CL1070" s="1"/>
      <c r="CM1070" s="1"/>
      <c r="CN1070" s="1"/>
      <c r="CO1070" s="1"/>
    </row>
    <row r="1071" spans="1:93" ht="30" customHeight="1" x14ac:dyDescent="0.2">
      <c r="A1071" s="1">
        <v>1065</v>
      </c>
      <c r="B1071" s="1" t="s">
        <v>248</v>
      </c>
      <c r="C1071" s="1" t="s">
        <v>446</v>
      </c>
      <c r="D1071" s="1" t="s">
        <v>415</v>
      </c>
      <c r="E1071" s="1" t="s">
        <v>447</v>
      </c>
      <c r="F1071" s="1" t="s">
        <v>74</v>
      </c>
      <c r="G1071" s="1">
        <v>6</v>
      </c>
      <c r="H1071" s="1" t="s">
        <v>341</v>
      </c>
      <c r="I1071" s="1" t="s">
        <v>114</v>
      </c>
      <c r="J1071" s="64">
        <v>66010</v>
      </c>
      <c r="K1071" s="64">
        <v>75015</v>
      </c>
      <c r="L1071" s="29">
        <v>45928</v>
      </c>
      <c r="M1071" s="29" t="s">
        <v>4163</v>
      </c>
      <c r="N1071" s="1" t="s">
        <v>25</v>
      </c>
      <c r="O1071" s="28" t="s">
        <v>84</v>
      </c>
      <c r="P1071" s="1" t="s">
        <v>87</v>
      </c>
      <c r="Q1071" s="1">
        <v>9</v>
      </c>
      <c r="R1071" s="1" t="s">
        <v>410</v>
      </c>
      <c r="S1071" s="1">
        <v>6</v>
      </c>
      <c r="T1071" s="1" t="s">
        <v>115</v>
      </c>
      <c r="U1071" s="1"/>
      <c r="V1071" s="1"/>
      <c r="W1071" s="4"/>
      <c r="X1071" s="28"/>
      <c r="Y1071" s="33"/>
      <c r="Z1071" s="33"/>
      <c r="AA1071" s="96"/>
      <c r="AB1071" s="178"/>
      <c r="AC1071" s="33">
        <v>28.5</v>
      </c>
      <c r="AD1071" s="33">
        <v>170</v>
      </c>
      <c r="AE1071" s="33" t="s">
        <v>103</v>
      </c>
      <c r="AF1071" s="33" t="s">
        <v>103</v>
      </c>
      <c r="AG1071" s="33"/>
      <c r="AH1071" s="4"/>
      <c r="AI1071" s="1"/>
      <c r="AJ1071" s="1"/>
      <c r="AK1071" s="1"/>
      <c r="AL1071" s="5"/>
      <c r="AM1071" s="164">
        <f t="shared" si="61"/>
        <v>45931</v>
      </c>
      <c r="AW1071" s="96"/>
      <c r="AX1071" s="37">
        <f t="shared" si="60"/>
        <v>45935</v>
      </c>
      <c r="AY1071" s="183"/>
      <c r="AZ1071" s="183"/>
      <c r="BA1071" s="183"/>
      <c r="BB1071" s="183"/>
      <c r="BC1071" s="183"/>
      <c r="BD1071" s="183"/>
      <c r="BE1071" s="183"/>
      <c r="BF1071" s="183"/>
      <c r="BG1071" s="183"/>
      <c r="BH1071" s="4"/>
      <c r="BI1071" s="1"/>
      <c r="BJ1071" s="1"/>
      <c r="BK1071" s="1"/>
      <c r="BL1071" s="31"/>
      <c r="BM1071" s="31"/>
      <c r="BN1071" s="1"/>
      <c r="BO1071" s="1"/>
      <c r="BP1071" s="1"/>
      <c r="BQ1071" s="1"/>
      <c r="BR1071" s="1"/>
      <c r="BS1071" s="4"/>
      <c r="BT1071" s="37">
        <f t="shared" si="62"/>
        <v>45956</v>
      </c>
      <c r="BU1071" s="220"/>
      <c r="BV1071" s="183"/>
      <c r="BW1071" s="221"/>
      <c r="BX1071" s="183"/>
      <c r="BY1071" s="183"/>
      <c r="BZ1071" s="183"/>
      <c r="CA1071" s="183"/>
      <c r="CB1071" s="183"/>
      <c r="CC1071" s="183"/>
      <c r="CE1071" s="1"/>
      <c r="CF1071" s="1"/>
      <c r="CG1071" s="1"/>
      <c r="CH1071" s="1"/>
      <c r="CI1071" s="1"/>
      <c r="CJ1071" s="1"/>
      <c r="CK1071" s="1"/>
      <c r="CL1071" s="1"/>
      <c r="CM1071" s="1"/>
      <c r="CN1071" s="1"/>
      <c r="CO1071" s="1"/>
    </row>
    <row r="1072" spans="1:93" ht="30" customHeight="1" x14ac:dyDescent="0.2">
      <c r="A1072" s="1">
        <v>1066</v>
      </c>
      <c r="B1072" s="1" t="s">
        <v>248</v>
      </c>
      <c r="C1072" s="1" t="s">
        <v>446</v>
      </c>
      <c r="D1072" s="1" t="s">
        <v>415</v>
      </c>
      <c r="E1072" s="1" t="s">
        <v>447</v>
      </c>
      <c r="F1072" s="1" t="s">
        <v>74</v>
      </c>
      <c r="G1072" s="1">
        <v>6</v>
      </c>
      <c r="H1072" s="1" t="s">
        <v>341</v>
      </c>
      <c r="I1072" s="1" t="s">
        <v>114</v>
      </c>
      <c r="J1072" s="64">
        <v>82812</v>
      </c>
      <c r="K1072" s="64">
        <v>75017</v>
      </c>
      <c r="L1072" s="29">
        <v>45928</v>
      </c>
      <c r="M1072" s="29" t="s">
        <v>4163</v>
      </c>
      <c r="N1072" s="1" t="s">
        <v>25</v>
      </c>
      <c r="O1072" s="28" t="s">
        <v>84</v>
      </c>
      <c r="P1072" s="1" t="s">
        <v>87</v>
      </c>
      <c r="Q1072" s="1">
        <v>10</v>
      </c>
      <c r="R1072" s="1" t="s">
        <v>410</v>
      </c>
      <c r="T1072" s="1" t="s">
        <v>115</v>
      </c>
      <c r="U1072" s="1"/>
      <c r="V1072" s="1"/>
      <c r="W1072" s="4"/>
      <c r="X1072" s="28"/>
      <c r="Y1072" s="33"/>
      <c r="Z1072" s="33"/>
      <c r="AA1072" s="96"/>
      <c r="AB1072" s="178"/>
      <c r="AC1072" s="33">
        <v>27.6</v>
      </c>
      <c r="AD1072" s="33">
        <v>180</v>
      </c>
      <c r="AE1072" s="33" t="s">
        <v>103</v>
      </c>
      <c r="AF1072" s="33" t="s">
        <v>103</v>
      </c>
      <c r="AG1072" s="33"/>
      <c r="AH1072" s="4"/>
      <c r="AI1072" s="1"/>
      <c r="AJ1072" s="1"/>
      <c r="AK1072" s="1"/>
      <c r="AL1072" s="5"/>
      <c r="AM1072" s="164">
        <f t="shared" si="61"/>
        <v>45931</v>
      </c>
      <c r="AW1072" s="96"/>
      <c r="AX1072" s="37">
        <f t="shared" si="60"/>
        <v>45935</v>
      </c>
      <c r="AY1072" s="183"/>
      <c r="AZ1072" s="183"/>
      <c r="BA1072" s="183"/>
      <c r="BB1072" s="183"/>
      <c r="BC1072" s="183"/>
      <c r="BD1072" s="183"/>
      <c r="BE1072" s="183"/>
      <c r="BF1072" s="183"/>
      <c r="BG1072" s="183"/>
      <c r="BH1072" s="4"/>
      <c r="BI1072" s="1"/>
      <c r="BJ1072" s="1"/>
      <c r="BK1072" s="1"/>
      <c r="BL1072" s="31"/>
      <c r="BM1072" s="31"/>
      <c r="BN1072" s="1"/>
      <c r="BO1072" s="1"/>
      <c r="BP1072" s="1"/>
      <c r="BQ1072" s="1"/>
      <c r="BR1072" s="1"/>
      <c r="BS1072" s="4"/>
      <c r="BT1072" s="37">
        <f t="shared" si="62"/>
        <v>45956</v>
      </c>
      <c r="BU1072" s="220"/>
      <c r="BV1072" s="183"/>
      <c r="BW1072" s="221"/>
      <c r="BX1072" s="183"/>
      <c r="BY1072" s="183"/>
      <c r="BZ1072" s="183"/>
      <c r="CA1072" s="183"/>
      <c r="CB1072" s="183"/>
      <c r="CC1072" s="183"/>
      <c r="CE1072" s="1"/>
      <c r="CF1072" s="1"/>
      <c r="CG1072" s="1"/>
      <c r="CH1072" s="1"/>
      <c r="CI1072" s="1"/>
      <c r="CJ1072" s="1"/>
      <c r="CK1072" s="1"/>
      <c r="CL1072" s="1"/>
      <c r="CM1072" s="1"/>
      <c r="CN1072" s="1"/>
      <c r="CO1072" s="1"/>
    </row>
    <row r="1073" spans="1:93" ht="30" customHeight="1" x14ac:dyDescent="0.2">
      <c r="A1073" s="1">
        <v>1067</v>
      </c>
      <c r="B1073" s="1" t="s">
        <v>248</v>
      </c>
      <c r="C1073" s="1" t="s">
        <v>446</v>
      </c>
      <c r="D1073" s="1" t="s">
        <v>415</v>
      </c>
      <c r="E1073" s="1" t="s">
        <v>447</v>
      </c>
      <c r="F1073" s="1" t="s">
        <v>74</v>
      </c>
      <c r="G1073" s="1">
        <v>6</v>
      </c>
      <c r="H1073" s="1" t="s">
        <v>341</v>
      </c>
      <c r="I1073" s="1" t="s">
        <v>114</v>
      </c>
      <c r="J1073" s="64">
        <v>83412</v>
      </c>
      <c r="K1073" s="64">
        <v>75020</v>
      </c>
      <c r="L1073" s="29">
        <v>45928</v>
      </c>
      <c r="M1073" s="29" t="s">
        <v>4163</v>
      </c>
      <c r="N1073" s="1" t="s">
        <v>25</v>
      </c>
      <c r="O1073" s="28" t="s">
        <v>84</v>
      </c>
      <c r="P1073" s="1" t="s">
        <v>87</v>
      </c>
      <c r="Q1073" s="1">
        <v>10</v>
      </c>
      <c r="R1073" s="1" t="s">
        <v>410</v>
      </c>
      <c r="T1073" s="1" t="s">
        <v>115</v>
      </c>
      <c r="U1073" s="1"/>
      <c r="V1073" s="1"/>
      <c r="W1073" s="4"/>
      <c r="X1073" s="28"/>
      <c r="Y1073" s="33"/>
      <c r="Z1073" s="33"/>
      <c r="AA1073" s="96"/>
      <c r="AB1073" s="178"/>
      <c r="AC1073" s="33">
        <v>28</v>
      </c>
      <c r="AD1073" s="33">
        <v>190</v>
      </c>
      <c r="AE1073" s="33" t="s">
        <v>103</v>
      </c>
      <c r="AF1073" s="33" t="s">
        <v>103</v>
      </c>
      <c r="AG1073" s="33"/>
      <c r="AH1073" s="4"/>
      <c r="AI1073" s="1"/>
      <c r="AJ1073" s="1"/>
      <c r="AK1073" s="1"/>
      <c r="AL1073" s="5"/>
      <c r="AM1073" s="164">
        <f t="shared" si="61"/>
        <v>45931</v>
      </c>
      <c r="AW1073" s="96"/>
      <c r="AX1073" s="37">
        <f t="shared" si="60"/>
        <v>45935</v>
      </c>
      <c r="AY1073" s="183"/>
      <c r="AZ1073" s="183"/>
      <c r="BA1073" s="183"/>
      <c r="BB1073" s="183"/>
      <c r="BC1073" s="183"/>
      <c r="BD1073" s="183"/>
      <c r="BE1073" s="183"/>
      <c r="BF1073" s="183"/>
      <c r="BG1073" s="183"/>
      <c r="BH1073" s="4"/>
      <c r="BI1073" s="1"/>
      <c r="BJ1073" s="1"/>
      <c r="BK1073" s="1"/>
      <c r="BL1073" s="31"/>
      <c r="BM1073" s="31"/>
      <c r="BN1073" s="1"/>
      <c r="BO1073" s="1"/>
      <c r="BP1073" s="1"/>
      <c r="BQ1073" s="1"/>
      <c r="BR1073" s="1"/>
      <c r="BS1073" s="4"/>
      <c r="BT1073" s="37">
        <f t="shared" si="62"/>
        <v>45956</v>
      </c>
      <c r="BU1073" s="220"/>
      <c r="BV1073" s="183"/>
      <c r="BW1073" s="221"/>
      <c r="BX1073" s="183"/>
      <c r="BY1073" s="183"/>
      <c r="BZ1073" s="183"/>
      <c r="CA1073" s="183"/>
      <c r="CB1073" s="183"/>
      <c r="CC1073" s="183"/>
      <c r="CE1073" s="1"/>
      <c r="CF1073" s="1"/>
      <c r="CG1073" s="1"/>
      <c r="CH1073" s="1"/>
      <c r="CI1073" s="1"/>
      <c r="CJ1073" s="1"/>
      <c r="CK1073" s="1"/>
      <c r="CL1073" s="1"/>
      <c r="CM1073" s="1"/>
      <c r="CN1073" s="1"/>
      <c r="CO1073" s="1"/>
    </row>
    <row r="1074" spans="1:93" ht="30" customHeight="1" x14ac:dyDescent="0.2">
      <c r="A1074" s="1">
        <v>1068</v>
      </c>
      <c r="B1074" s="1" t="s">
        <v>248</v>
      </c>
      <c r="C1074" s="1" t="s">
        <v>446</v>
      </c>
      <c r="D1074" s="1" t="s">
        <v>415</v>
      </c>
      <c r="E1074" s="1" t="s">
        <v>447</v>
      </c>
      <c r="F1074" s="1" t="s">
        <v>74</v>
      </c>
      <c r="G1074" s="1">
        <v>6</v>
      </c>
      <c r="H1074" s="1" t="s">
        <v>341</v>
      </c>
      <c r="I1074" s="1" t="s">
        <v>114</v>
      </c>
      <c r="J1074" s="64">
        <v>78012</v>
      </c>
      <c r="K1074" s="64">
        <v>75025</v>
      </c>
      <c r="L1074" s="29">
        <v>45928</v>
      </c>
      <c r="M1074" s="29" t="s">
        <v>4163</v>
      </c>
      <c r="N1074" s="1" t="s">
        <v>25</v>
      </c>
      <c r="O1074" s="28" t="s">
        <v>84</v>
      </c>
      <c r="P1074" s="1" t="s">
        <v>87</v>
      </c>
      <c r="Q1074" s="1">
        <v>10</v>
      </c>
      <c r="R1074" s="1" t="s">
        <v>410</v>
      </c>
      <c r="T1074" s="1" t="s">
        <v>115</v>
      </c>
      <c r="U1074" s="1"/>
      <c r="V1074" s="1"/>
      <c r="W1074" s="4"/>
      <c r="X1074" s="28"/>
      <c r="Y1074" s="33"/>
      <c r="Z1074" s="33"/>
      <c r="AA1074" s="96"/>
      <c r="AB1074" s="178"/>
      <c r="AC1074" s="33">
        <v>27</v>
      </c>
      <c r="AD1074" s="33">
        <v>170</v>
      </c>
      <c r="AE1074" s="33" t="s">
        <v>103</v>
      </c>
      <c r="AF1074" s="33" t="s">
        <v>103</v>
      </c>
      <c r="AG1074" s="33"/>
      <c r="AH1074" s="4"/>
      <c r="AI1074" s="1"/>
      <c r="AJ1074" s="1"/>
      <c r="AK1074" s="1"/>
      <c r="AL1074" s="5"/>
      <c r="AM1074" s="164">
        <f t="shared" si="61"/>
        <v>45931</v>
      </c>
      <c r="AW1074" s="96"/>
      <c r="AX1074" s="37">
        <f t="shared" si="60"/>
        <v>45935</v>
      </c>
      <c r="AY1074" s="183"/>
      <c r="AZ1074" s="183"/>
      <c r="BA1074" s="183"/>
      <c r="BB1074" s="183"/>
      <c r="BC1074" s="183"/>
      <c r="BD1074" s="183"/>
      <c r="BE1074" s="183"/>
      <c r="BF1074" s="183"/>
      <c r="BG1074" s="183"/>
      <c r="BH1074" s="4"/>
      <c r="BI1074" s="1"/>
      <c r="BJ1074" s="1"/>
      <c r="BK1074" s="1"/>
      <c r="BL1074" s="31"/>
      <c r="BM1074" s="31"/>
      <c r="BN1074" s="1"/>
      <c r="BO1074" s="1"/>
      <c r="BP1074" s="1"/>
      <c r="BQ1074" s="1"/>
      <c r="BR1074" s="1"/>
      <c r="BS1074" s="4"/>
      <c r="BT1074" s="37">
        <f t="shared" si="62"/>
        <v>45956</v>
      </c>
      <c r="BU1074" s="220"/>
      <c r="BV1074" s="183"/>
      <c r="BW1074" s="221"/>
      <c r="BX1074" s="183"/>
      <c r="BY1074" s="183"/>
      <c r="BZ1074" s="183"/>
      <c r="CA1074" s="183"/>
      <c r="CB1074" s="183"/>
      <c r="CC1074" s="183"/>
      <c r="CE1074" s="1"/>
      <c r="CF1074" s="1"/>
      <c r="CG1074" s="1"/>
      <c r="CH1074" s="1"/>
      <c r="CI1074" s="1"/>
      <c r="CJ1074" s="1"/>
      <c r="CK1074" s="1"/>
      <c r="CL1074" s="1"/>
      <c r="CM1074" s="1"/>
      <c r="CN1074" s="1"/>
      <c r="CO1074" s="1"/>
    </row>
    <row r="1075" spans="1:93" ht="30" customHeight="1" x14ac:dyDescent="0.2">
      <c r="A1075" s="1">
        <v>1069</v>
      </c>
      <c r="B1075" s="1" t="s">
        <v>248</v>
      </c>
      <c r="C1075" s="1" t="s">
        <v>446</v>
      </c>
      <c r="D1075" s="1" t="s">
        <v>415</v>
      </c>
      <c r="E1075" s="1" t="s">
        <v>447</v>
      </c>
      <c r="F1075" s="1" t="s">
        <v>74</v>
      </c>
      <c r="G1075" s="1">
        <v>6</v>
      </c>
      <c r="H1075" s="1" t="s">
        <v>341</v>
      </c>
      <c r="I1075" s="1" t="s">
        <v>114</v>
      </c>
      <c r="J1075" s="64">
        <v>81512</v>
      </c>
      <c r="K1075" s="64">
        <v>75026</v>
      </c>
      <c r="L1075" s="29">
        <v>45928</v>
      </c>
      <c r="M1075" s="29" t="s">
        <v>4163</v>
      </c>
      <c r="N1075" s="1" t="s">
        <v>25</v>
      </c>
      <c r="O1075" s="28" t="s">
        <v>84</v>
      </c>
      <c r="P1075" s="1" t="s">
        <v>87</v>
      </c>
      <c r="Q1075" s="1">
        <v>10</v>
      </c>
      <c r="R1075" s="1" t="s">
        <v>410</v>
      </c>
      <c r="T1075" s="1" t="s">
        <v>115</v>
      </c>
      <c r="U1075" s="1"/>
      <c r="V1075" s="1"/>
      <c r="W1075" s="4"/>
      <c r="X1075" s="28"/>
      <c r="Y1075" s="33"/>
      <c r="Z1075" s="33"/>
      <c r="AA1075" s="96"/>
      <c r="AB1075" s="178"/>
      <c r="AC1075" s="33">
        <v>28.5</v>
      </c>
      <c r="AD1075" s="33">
        <v>180</v>
      </c>
      <c r="AE1075" s="33" t="s">
        <v>103</v>
      </c>
      <c r="AF1075" s="33" t="s">
        <v>103</v>
      </c>
      <c r="AG1075" s="33"/>
      <c r="AH1075" s="4"/>
      <c r="AI1075" s="1"/>
      <c r="AJ1075" s="1"/>
      <c r="AK1075" s="1"/>
      <c r="AL1075" s="5"/>
      <c r="AM1075" s="164">
        <f t="shared" si="61"/>
        <v>45931</v>
      </c>
      <c r="AW1075" s="96"/>
      <c r="AX1075" s="37">
        <f t="shared" si="60"/>
        <v>45935</v>
      </c>
      <c r="AY1075" s="183"/>
      <c r="AZ1075" s="183"/>
      <c r="BA1075" s="183"/>
      <c r="BB1075" s="183"/>
      <c r="BC1075" s="183"/>
      <c r="BD1075" s="183"/>
      <c r="BE1075" s="183"/>
      <c r="BF1075" s="183"/>
      <c r="BG1075" s="183"/>
      <c r="BH1075" s="4"/>
      <c r="BI1075" s="1"/>
      <c r="BJ1075" s="1"/>
      <c r="BK1075" s="1"/>
      <c r="BL1075" s="31"/>
      <c r="BM1075" s="31"/>
      <c r="BN1075" s="1"/>
      <c r="BO1075" s="1"/>
      <c r="BP1075" s="1"/>
      <c r="BQ1075" s="1"/>
      <c r="BR1075" s="1"/>
      <c r="BS1075" s="4"/>
      <c r="BT1075" s="37">
        <f t="shared" si="62"/>
        <v>45956</v>
      </c>
      <c r="BU1075" s="220"/>
      <c r="BV1075" s="183"/>
      <c r="BW1075" s="221"/>
      <c r="BX1075" s="183"/>
      <c r="BY1075" s="183"/>
      <c r="BZ1075" s="183"/>
      <c r="CA1075" s="183"/>
      <c r="CB1075" s="183"/>
      <c r="CC1075" s="183"/>
      <c r="CE1075" s="1"/>
      <c r="CF1075" s="1"/>
      <c r="CG1075" s="1"/>
      <c r="CH1075" s="1"/>
      <c r="CI1075" s="1"/>
      <c r="CJ1075" s="1"/>
      <c r="CK1075" s="1"/>
      <c r="CL1075" s="1"/>
      <c r="CM1075" s="1"/>
      <c r="CN1075" s="1"/>
      <c r="CO1075" s="1"/>
    </row>
    <row r="1076" spans="1:93" ht="30" customHeight="1" x14ac:dyDescent="0.2">
      <c r="A1076" s="1">
        <v>1070</v>
      </c>
      <c r="B1076" s="1" t="s">
        <v>248</v>
      </c>
      <c r="C1076" s="1" t="s">
        <v>446</v>
      </c>
      <c r="D1076" s="1" t="s">
        <v>415</v>
      </c>
      <c r="E1076" s="1" t="s">
        <v>447</v>
      </c>
      <c r="F1076" s="1" t="s">
        <v>74</v>
      </c>
      <c r="G1076" s="1">
        <v>6</v>
      </c>
      <c r="H1076" s="1" t="s">
        <v>341</v>
      </c>
      <c r="I1076" s="1" t="s">
        <v>114</v>
      </c>
      <c r="J1076" s="64">
        <v>82812</v>
      </c>
      <c r="K1076" s="64">
        <v>75027</v>
      </c>
      <c r="L1076" s="29">
        <v>45928</v>
      </c>
      <c r="M1076" s="29" t="s">
        <v>4163</v>
      </c>
      <c r="N1076" s="1" t="s">
        <v>25</v>
      </c>
      <c r="O1076" s="28" t="s">
        <v>84</v>
      </c>
      <c r="P1076" s="1" t="s">
        <v>87</v>
      </c>
      <c r="Q1076" s="1">
        <v>10</v>
      </c>
      <c r="R1076" s="1" t="s">
        <v>410</v>
      </c>
      <c r="T1076" s="1" t="s">
        <v>115</v>
      </c>
      <c r="U1076" s="1"/>
      <c r="V1076" s="1"/>
      <c r="W1076" s="4"/>
      <c r="X1076" s="28"/>
      <c r="Y1076" s="33"/>
      <c r="Z1076" s="33"/>
      <c r="AA1076" s="96"/>
      <c r="AB1076" s="178"/>
      <c r="AC1076" s="33">
        <v>27</v>
      </c>
      <c r="AD1076" s="33">
        <v>160</v>
      </c>
      <c r="AE1076" s="33" t="s">
        <v>103</v>
      </c>
      <c r="AF1076" s="33" t="s">
        <v>103</v>
      </c>
      <c r="AG1076" s="33"/>
      <c r="AH1076" s="4"/>
      <c r="AI1076" s="1"/>
      <c r="AJ1076" s="1"/>
      <c r="AK1076" s="1"/>
      <c r="AL1076" s="5"/>
      <c r="AM1076" s="164">
        <f t="shared" si="61"/>
        <v>45931</v>
      </c>
      <c r="AW1076" s="96"/>
      <c r="AX1076" s="37">
        <f t="shared" si="60"/>
        <v>45935</v>
      </c>
      <c r="AY1076" s="183"/>
      <c r="AZ1076" s="183"/>
      <c r="BA1076" s="183"/>
      <c r="BB1076" s="183"/>
      <c r="BC1076" s="183"/>
      <c r="BD1076" s="183"/>
      <c r="BE1076" s="183"/>
      <c r="BF1076" s="183"/>
      <c r="BG1076" s="183"/>
      <c r="BH1076" s="4"/>
      <c r="BI1076" s="1"/>
      <c r="BJ1076" s="1"/>
      <c r="BK1076" s="1"/>
      <c r="BL1076" s="31"/>
      <c r="BM1076" s="31"/>
      <c r="BN1076" s="1"/>
      <c r="BO1076" s="1"/>
      <c r="BP1076" s="1"/>
      <c r="BQ1076" s="1"/>
      <c r="BR1076" s="1"/>
      <c r="BS1076" s="4"/>
      <c r="BT1076" s="37">
        <f t="shared" si="62"/>
        <v>45956</v>
      </c>
      <c r="BU1076" s="220"/>
      <c r="BV1076" s="183"/>
      <c r="BW1076" s="221"/>
      <c r="BX1076" s="183"/>
      <c r="BY1076" s="183"/>
      <c r="BZ1076" s="183"/>
      <c r="CA1076" s="183"/>
      <c r="CB1076" s="183"/>
      <c r="CC1076" s="183"/>
      <c r="CE1076" s="1"/>
      <c r="CF1076" s="1"/>
      <c r="CG1076" s="1"/>
      <c r="CH1076" s="1"/>
      <c r="CI1076" s="1"/>
      <c r="CJ1076" s="1"/>
      <c r="CK1076" s="1"/>
      <c r="CL1076" s="1"/>
      <c r="CM1076" s="1"/>
      <c r="CN1076" s="1"/>
      <c r="CO1076" s="1"/>
    </row>
    <row r="1077" spans="1:93" ht="30" customHeight="1" x14ac:dyDescent="0.2">
      <c r="A1077" s="1">
        <v>1071</v>
      </c>
      <c r="B1077" s="1" t="s">
        <v>248</v>
      </c>
      <c r="C1077" s="1" t="s">
        <v>446</v>
      </c>
      <c r="D1077" s="1" t="s">
        <v>415</v>
      </c>
      <c r="E1077" s="1" t="s">
        <v>447</v>
      </c>
      <c r="F1077" s="1" t="s">
        <v>74</v>
      </c>
      <c r="G1077" s="1">
        <v>6</v>
      </c>
      <c r="H1077" s="1" t="s">
        <v>341</v>
      </c>
      <c r="I1077" s="1" t="s">
        <v>114</v>
      </c>
      <c r="J1077" s="64">
        <v>81612</v>
      </c>
      <c r="K1077" s="64">
        <v>75028</v>
      </c>
      <c r="L1077" s="29">
        <v>45928</v>
      </c>
      <c r="M1077" s="29" t="s">
        <v>4163</v>
      </c>
      <c r="N1077" s="1" t="s">
        <v>25</v>
      </c>
      <c r="O1077" s="28" t="s">
        <v>84</v>
      </c>
      <c r="P1077" s="1" t="s">
        <v>87</v>
      </c>
      <c r="Q1077" s="1">
        <v>10</v>
      </c>
      <c r="R1077" s="1" t="s">
        <v>410</v>
      </c>
      <c r="S1077" s="1">
        <v>6</v>
      </c>
      <c r="T1077" s="1" t="s">
        <v>115</v>
      </c>
      <c r="U1077" s="1"/>
      <c r="V1077" s="1"/>
      <c r="W1077" s="4"/>
      <c r="X1077" s="28"/>
      <c r="Y1077" s="33"/>
      <c r="Z1077" s="33"/>
      <c r="AA1077" s="96"/>
      <c r="AB1077" s="178"/>
      <c r="AC1077" s="33">
        <v>28.5</v>
      </c>
      <c r="AD1077" s="33">
        <v>190</v>
      </c>
      <c r="AE1077" s="33" t="s">
        <v>103</v>
      </c>
      <c r="AF1077" s="33" t="s">
        <v>103</v>
      </c>
      <c r="AG1077" s="33"/>
      <c r="AH1077" s="4"/>
      <c r="AI1077" s="1"/>
      <c r="AJ1077" s="1"/>
      <c r="AK1077" s="1"/>
      <c r="AL1077" s="5"/>
      <c r="AM1077" s="164">
        <f t="shared" si="61"/>
        <v>45931</v>
      </c>
      <c r="AW1077" s="96"/>
      <c r="AX1077" s="37">
        <f t="shared" si="60"/>
        <v>45935</v>
      </c>
      <c r="AY1077" s="183"/>
      <c r="AZ1077" s="183"/>
      <c r="BA1077" s="183"/>
      <c r="BB1077" s="183"/>
      <c r="BC1077" s="183"/>
      <c r="BD1077" s="183"/>
      <c r="BE1077" s="183"/>
      <c r="BF1077" s="183"/>
      <c r="BG1077" s="183"/>
      <c r="BH1077" s="4"/>
      <c r="BI1077" s="1"/>
      <c r="BJ1077" s="1"/>
      <c r="BK1077" s="1"/>
      <c r="BL1077" s="31"/>
      <c r="BM1077" s="31"/>
      <c r="BN1077" s="1"/>
      <c r="BO1077" s="1"/>
      <c r="BP1077" s="1"/>
      <c r="BQ1077" s="1"/>
      <c r="BR1077" s="1"/>
      <c r="BS1077" s="4"/>
      <c r="BT1077" s="37">
        <f t="shared" si="62"/>
        <v>45956</v>
      </c>
      <c r="BU1077" s="220"/>
      <c r="BV1077" s="183"/>
      <c r="BW1077" s="221"/>
      <c r="BX1077" s="183"/>
      <c r="BY1077" s="183"/>
      <c r="BZ1077" s="183"/>
      <c r="CA1077" s="183"/>
      <c r="CB1077" s="183"/>
      <c r="CC1077" s="183"/>
      <c r="CE1077" s="1"/>
      <c r="CF1077" s="1"/>
      <c r="CG1077" s="1"/>
      <c r="CH1077" s="1"/>
      <c r="CI1077" s="1"/>
      <c r="CJ1077" s="1"/>
      <c r="CK1077" s="1"/>
      <c r="CL1077" s="1"/>
      <c r="CM1077" s="1"/>
      <c r="CN1077" s="1"/>
      <c r="CO1077" s="1"/>
    </row>
    <row r="1078" spans="1:93" ht="30" customHeight="1" x14ac:dyDescent="0.2">
      <c r="A1078" s="1">
        <v>1072</v>
      </c>
      <c r="B1078" s="1" t="s">
        <v>248</v>
      </c>
      <c r="C1078" s="1" t="s">
        <v>446</v>
      </c>
      <c r="D1078" s="1" t="s">
        <v>415</v>
      </c>
      <c r="E1078" s="1" t="s">
        <v>447</v>
      </c>
      <c r="F1078" s="1" t="s">
        <v>74</v>
      </c>
      <c r="G1078" s="1">
        <v>6</v>
      </c>
      <c r="H1078" s="1" t="s">
        <v>341</v>
      </c>
      <c r="I1078" s="1" t="s">
        <v>114</v>
      </c>
      <c r="J1078" s="64">
        <v>62810</v>
      </c>
      <c r="K1078" s="64">
        <v>75029</v>
      </c>
      <c r="L1078" s="29">
        <v>45928</v>
      </c>
      <c r="M1078" s="29" t="s">
        <v>4163</v>
      </c>
      <c r="N1078" s="1" t="s">
        <v>25</v>
      </c>
      <c r="O1078" s="28" t="s">
        <v>84</v>
      </c>
      <c r="P1078" s="1" t="s">
        <v>87</v>
      </c>
      <c r="Q1078" s="1">
        <v>9</v>
      </c>
      <c r="R1078" s="1" t="s">
        <v>410</v>
      </c>
      <c r="T1078" s="1" t="s">
        <v>115</v>
      </c>
      <c r="U1078" s="1"/>
      <c r="V1078" s="1"/>
      <c r="W1078" s="4"/>
      <c r="X1078" s="28"/>
      <c r="Y1078" s="33"/>
      <c r="Z1078" s="33"/>
      <c r="AA1078" s="96"/>
      <c r="AB1078" s="178"/>
      <c r="AC1078" s="33">
        <v>27</v>
      </c>
      <c r="AD1078" s="33">
        <v>170</v>
      </c>
      <c r="AE1078" s="33" t="s">
        <v>103</v>
      </c>
      <c r="AF1078" s="33" t="s">
        <v>103</v>
      </c>
      <c r="AG1078" s="33"/>
      <c r="AH1078" s="4"/>
      <c r="AI1078" s="1"/>
      <c r="AJ1078" s="1"/>
      <c r="AK1078" s="1"/>
      <c r="AL1078" s="5"/>
      <c r="AM1078" s="164">
        <f t="shared" si="61"/>
        <v>45931</v>
      </c>
      <c r="AW1078" s="96"/>
      <c r="AX1078" s="37">
        <f t="shared" si="60"/>
        <v>45935</v>
      </c>
      <c r="AY1078" s="183"/>
      <c r="AZ1078" s="183"/>
      <c r="BA1078" s="183"/>
      <c r="BB1078" s="183"/>
      <c r="BC1078" s="183"/>
      <c r="BD1078" s="183"/>
      <c r="BE1078" s="183"/>
      <c r="BF1078" s="183"/>
      <c r="BG1078" s="183"/>
      <c r="BH1078" s="4"/>
      <c r="BI1078" s="1"/>
      <c r="BJ1078" s="1"/>
      <c r="BK1078" s="1"/>
      <c r="BL1078" s="31"/>
      <c r="BM1078" s="31"/>
      <c r="BN1078" s="1"/>
      <c r="BO1078" s="1"/>
      <c r="BP1078" s="1"/>
      <c r="BQ1078" s="1"/>
      <c r="BR1078" s="1"/>
      <c r="BS1078" s="4"/>
      <c r="BT1078" s="37">
        <f t="shared" si="62"/>
        <v>45956</v>
      </c>
      <c r="BU1078" s="220"/>
      <c r="BV1078" s="183"/>
      <c r="BW1078" s="221"/>
      <c r="BX1078" s="183"/>
      <c r="BY1078" s="183"/>
      <c r="BZ1078" s="183"/>
      <c r="CA1078" s="183"/>
      <c r="CB1078" s="183"/>
      <c r="CC1078" s="183"/>
      <c r="CE1078" s="1"/>
      <c r="CF1078" s="1"/>
      <c r="CG1078" s="1"/>
      <c r="CH1078" s="1"/>
      <c r="CI1078" s="1"/>
      <c r="CJ1078" s="1"/>
      <c r="CK1078" s="1"/>
      <c r="CL1078" s="1"/>
      <c r="CM1078" s="1"/>
      <c r="CN1078" s="1"/>
      <c r="CO1078" s="1"/>
    </row>
    <row r="1079" spans="1:93" ht="30" customHeight="1" x14ac:dyDescent="0.2">
      <c r="A1079" s="1">
        <v>1073</v>
      </c>
      <c r="B1079" s="1" t="s">
        <v>248</v>
      </c>
      <c r="C1079" s="1" t="s">
        <v>446</v>
      </c>
      <c r="D1079" s="1" t="s">
        <v>415</v>
      </c>
      <c r="E1079" s="1" t="s">
        <v>447</v>
      </c>
      <c r="F1079" s="1" t="s">
        <v>74</v>
      </c>
      <c r="G1079" s="1">
        <v>6</v>
      </c>
      <c r="H1079" s="1" t="s">
        <v>341</v>
      </c>
      <c r="I1079" s="1" t="s">
        <v>114</v>
      </c>
      <c r="J1079" s="64">
        <v>84012</v>
      </c>
      <c r="K1079" s="64">
        <v>75030</v>
      </c>
      <c r="L1079" s="29">
        <v>45928</v>
      </c>
      <c r="M1079" s="29" t="s">
        <v>4163</v>
      </c>
      <c r="N1079" s="1" t="s">
        <v>25</v>
      </c>
      <c r="O1079" s="28" t="s">
        <v>84</v>
      </c>
      <c r="P1079" s="1" t="s">
        <v>87</v>
      </c>
      <c r="Q1079" s="1">
        <v>10</v>
      </c>
      <c r="R1079" s="1" t="s">
        <v>410</v>
      </c>
      <c r="T1079" s="1" t="s">
        <v>115</v>
      </c>
      <c r="U1079" s="1"/>
      <c r="V1079" s="1"/>
      <c r="W1079" s="4"/>
      <c r="X1079" s="28"/>
      <c r="Y1079" s="33"/>
      <c r="Z1079" s="33"/>
      <c r="AA1079" s="96"/>
      <c r="AB1079" s="178"/>
      <c r="AC1079" s="33">
        <v>28</v>
      </c>
      <c r="AD1079" s="33">
        <v>180</v>
      </c>
      <c r="AE1079" s="33" t="s">
        <v>103</v>
      </c>
      <c r="AF1079" s="33" t="s">
        <v>103</v>
      </c>
      <c r="AG1079" s="33"/>
      <c r="AH1079" s="4"/>
      <c r="AI1079" s="1"/>
      <c r="AJ1079" s="1"/>
      <c r="AK1079" s="1"/>
      <c r="AL1079" s="5"/>
      <c r="AM1079" s="164">
        <f t="shared" si="61"/>
        <v>45931</v>
      </c>
      <c r="AW1079" s="96"/>
      <c r="AX1079" s="37">
        <f t="shared" si="60"/>
        <v>45935</v>
      </c>
      <c r="AY1079" s="183"/>
      <c r="AZ1079" s="183"/>
      <c r="BA1079" s="183"/>
      <c r="BB1079" s="183"/>
      <c r="BC1079" s="183"/>
      <c r="BD1079" s="183"/>
      <c r="BE1079" s="183"/>
      <c r="BF1079" s="183"/>
      <c r="BG1079" s="183"/>
      <c r="BH1079" s="4"/>
      <c r="BI1079" s="1"/>
      <c r="BJ1079" s="1"/>
      <c r="BK1079" s="1"/>
      <c r="BL1079" s="31"/>
      <c r="BM1079" s="31"/>
      <c r="BN1079" s="1"/>
      <c r="BO1079" s="1"/>
      <c r="BP1079" s="1"/>
      <c r="BQ1079" s="1"/>
      <c r="BR1079" s="1"/>
      <c r="BS1079" s="4"/>
      <c r="BT1079" s="37">
        <f t="shared" si="62"/>
        <v>45956</v>
      </c>
      <c r="BU1079" s="220"/>
      <c r="BV1079" s="183"/>
      <c r="BW1079" s="221"/>
      <c r="BX1079" s="183"/>
      <c r="BY1079" s="183"/>
      <c r="BZ1079" s="183"/>
      <c r="CA1079" s="183"/>
      <c r="CB1079" s="183"/>
      <c r="CC1079" s="183"/>
      <c r="CE1079" s="1"/>
      <c r="CF1079" s="1"/>
      <c r="CG1079" s="1"/>
      <c r="CH1079" s="1"/>
      <c r="CI1079" s="1"/>
      <c r="CJ1079" s="1"/>
      <c r="CK1079" s="1"/>
      <c r="CL1079" s="1"/>
      <c r="CM1079" s="1"/>
      <c r="CN1079" s="1"/>
      <c r="CO1079" s="1"/>
    </row>
    <row r="1080" spans="1:93" ht="30" customHeight="1" x14ac:dyDescent="0.2">
      <c r="A1080" s="1">
        <v>1074</v>
      </c>
      <c r="B1080" s="1" t="s">
        <v>248</v>
      </c>
      <c r="C1080" s="1" t="s">
        <v>446</v>
      </c>
      <c r="D1080" s="1" t="s">
        <v>415</v>
      </c>
      <c r="E1080" s="1" t="s">
        <v>447</v>
      </c>
      <c r="F1080" s="1" t="s">
        <v>74</v>
      </c>
      <c r="G1080" s="1">
        <v>6</v>
      </c>
      <c r="H1080" s="1" t="s">
        <v>341</v>
      </c>
      <c r="I1080" s="1" t="s">
        <v>114</v>
      </c>
      <c r="J1080" s="64">
        <v>83412</v>
      </c>
      <c r="K1080" s="64">
        <v>75031</v>
      </c>
      <c r="L1080" s="29">
        <v>45928</v>
      </c>
      <c r="M1080" s="29" t="s">
        <v>4163</v>
      </c>
      <c r="N1080" s="1" t="s">
        <v>25</v>
      </c>
      <c r="O1080" s="28" t="s">
        <v>84</v>
      </c>
      <c r="P1080" s="1" t="s">
        <v>87</v>
      </c>
      <c r="Q1080" s="1">
        <v>10</v>
      </c>
      <c r="R1080" s="1" t="s">
        <v>410</v>
      </c>
      <c r="T1080" s="1" t="s">
        <v>115</v>
      </c>
      <c r="U1080" s="1"/>
      <c r="V1080" s="1"/>
      <c r="W1080" s="4"/>
      <c r="X1080" s="28"/>
      <c r="Y1080" s="33"/>
      <c r="Z1080" s="33"/>
      <c r="AA1080" s="96"/>
      <c r="AB1080" s="178"/>
      <c r="AC1080" s="33">
        <v>28</v>
      </c>
      <c r="AD1080" s="33">
        <v>170</v>
      </c>
      <c r="AE1080" s="33" t="s">
        <v>103</v>
      </c>
      <c r="AF1080" s="33" t="s">
        <v>103</v>
      </c>
      <c r="AG1080" s="33"/>
      <c r="AH1080" s="4"/>
      <c r="AI1080" s="1"/>
      <c r="AJ1080" s="1"/>
      <c r="AK1080" s="1"/>
      <c r="AL1080" s="5"/>
      <c r="AM1080" s="164">
        <f t="shared" si="61"/>
        <v>45931</v>
      </c>
      <c r="AW1080" s="96"/>
      <c r="AX1080" s="37">
        <f t="shared" si="60"/>
        <v>45935</v>
      </c>
      <c r="AY1080" s="183"/>
      <c r="AZ1080" s="183"/>
      <c r="BA1080" s="183"/>
      <c r="BB1080" s="183"/>
      <c r="BC1080" s="183"/>
      <c r="BD1080" s="183"/>
      <c r="BE1080" s="183"/>
      <c r="BF1080" s="183"/>
      <c r="BG1080" s="183"/>
      <c r="BH1080" s="4"/>
      <c r="BI1080" s="1"/>
      <c r="BJ1080" s="1"/>
      <c r="BK1080" s="1"/>
      <c r="BL1080" s="31"/>
      <c r="BM1080" s="31"/>
      <c r="BN1080" s="1"/>
      <c r="BO1080" s="1"/>
      <c r="BP1080" s="1"/>
      <c r="BQ1080" s="1"/>
      <c r="BR1080" s="1"/>
      <c r="BS1080" s="4"/>
      <c r="BT1080" s="37">
        <f t="shared" si="62"/>
        <v>45956</v>
      </c>
      <c r="BU1080" s="220"/>
      <c r="BV1080" s="183"/>
      <c r="BW1080" s="221"/>
      <c r="BX1080" s="183"/>
      <c r="BY1080" s="183"/>
      <c r="BZ1080" s="183"/>
      <c r="CA1080" s="183"/>
      <c r="CB1080" s="183"/>
      <c r="CC1080" s="183"/>
      <c r="CE1080" s="1"/>
      <c r="CF1080" s="1"/>
      <c r="CG1080" s="1"/>
      <c r="CH1080" s="1"/>
      <c r="CI1080" s="1"/>
      <c r="CJ1080" s="1"/>
      <c r="CK1080" s="1"/>
      <c r="CL1080" s="1"/>
      <c r="CM1080" s="1"/>
      <c r="CN1080" s="1"/>
      <c r="CO1080" s="1"/>
    </row>
    <row r="1081" spans="1:93" ht="30" customHeight="1" x14ac:dyDescent="0.2">
      <c r="A1081" s="1">
        <v>1075</v>
      </c>
      <c r="B1081" s="1" t="s">
        <v>248</v>
      </c>
      <c r="C1081" s="1" t="s">
        <v>446</v>
      </c>
      <c r="D1081" s="1" t="s">
        <v>415</v>
      </c>
      <c r="E1081" s="1" t="s">
        <v>447</v>
      </c>
      <c r="F1081" s="1" t="s">
        <v>74</v>
      </c>
      <c r="G1081" s="1">
        <v>6</v>
      </c>
      <c r="H1081" s="1" t="s">
        <v>341</v>
      </c>
      <c r="I1081" s="1" t="s">
        <v>114</v>
      </c>
      <c r="J1081" s="64">
        <v>82512</v>
      </c>
      <c r="K1081" s="64">
        <v>75032</v>
      </c>
      <c r="L1081" s="29">
        <v>45928</v>
      </c>
      <c r="M1081" s="29" t="s">
        <v>4163</v>
      </c>
      <c r="N1081" s="1" t="s">
        <v>25</v>
      </c>
      <c r="O1081" s="28" t="s">
        <v>84</v>
      </c>
      <c r="P1081" s="1" t="s">
        <v>87</v>
      </c>
      <c r="Q1081" s="1">
        <v>10</v>
      </c>
      <c r="R1081" s="1" t="s">
        <v>410</v>
      </c>
      <c r="T1081" s="1" t="s">
        <v>115</v>
      </c>
      <c r="U1081" s="1"/>
      <c r="V1081" s="1"/>
      <c r="W1081" s="4"/>
      <c r="X1081" s="28"/>
      <c r="Y1081" s="33"/>
      <c r="Z1081" s="33"/>
      <c r="AA1081" s="96"/>
      <c r="AB1081" s="179"/>
      <c r="AC1081" s="33">
        <v>27</v>
      </c>
      <c r="AD1081" s="33">
        <v>180</v>
      </c>
      <c r="AE1081" s="33" t="s">
        <v>103</v>
      </c>
      <c r="AF1081" s="33" t="s">
        <v>103</v>
      </c>
      <c r="AG1081" s="33"/>
      <c r="AH1081" s="4"/>
      <c r="AI1081" s="1"/>
      <c r="AJ1081" s="1"/>
      <c r="AK1081" s="1"/>
      <c r="AL1081" s="5"/>
      <c r="AM1081" s="164">
        <f t="shared" si="61"/>
        <v>45931</v>
      </c>
      <c r="AW1081" s="96"/>
      <c r="AX1081" s="37">
        <f t="shared" si="60"/>
        <v>45935</v>
      </c>
      <c r="AY1081" s="183"/>
      <c r="AZ1081" s="183"/>
      <c r="BA1081" s="183"/>
      <c r="BB1081" s="183"/>
      <c r="BC1081" s="183"/>
      <c r="BD1081" s="183"/>
      <c r="BE1081" s="183"/>
      <c r="BF1081" s="183"/>
      <c r="BG1081" s="183"/>
      <c r="BH1081" s="4"/>
      <c r="BI1081" s="1"/>
      <c r="BJ1081" s="1"/>
      <c r="BK1081" s="1"/>
      <c r="BL1081" s="31"/>
      <c r="BM1081" s="31"/>
      <c r="BN1081" s="1"/>
      <c r="BO1081" s="1"/>
      <c r="BP1081" s="1"/>
      <c r="BQ1081" s="1"/>
      <c r="BR1081" s="1"/>
      <c r="BS1081" s="4"/>
      <c r="BT1081" s="37">
        <f t="shared" si="62"/>
        <v>45956</v>
      </c>
      <c r="BU1081" s="220"/>
      <c r="BV1081" s="183"/>
      <c r="BW1081" s="221"/>
      <c r="BX1081" s="183"/>
      <c r="BY1081" s="183"/>
      <c r="BZ1081" s="183"/>
      <c r="CA1081" s="183"/>
      <c r="CB1081" s="183"/>
      <c r="CC1081" s="183"/>
      <c r="CE1081" s="1"/>
      <c r="CF1081" s="1"/>
      <c r="CG1081" s="1"/>
      <c r="CH1081" s="1"/>
      <c r="CI1081" s="1"/>
      <c r="CJ1081" s="1"/>
      <c r="CK1081" s="1"/>
      <c r="CL1081" s="1"/>
      <c r="CM1081" s="1"/>
      <c r="CN1081" s="1"/>
      <c r="CO1081" s="1"/>
    </row>
    <row r="1082" spans="1:93" ht="30" customHeight="1" x14ac:dyDescent="0.2">
      <c r="A1082" s="1">
        <v>1076</v>
      </c>
      <c r="B1082" s="1" t="s">
        <v>103</v>
      </c>
      <c r="C1082" s="1" t="s">
        <v>448</v>
      </c>
      <c r="D1082" s="1" t="s">
        <v>449</v>
      </c>
      <c r="E1082" s="1" t="s">
        <v>306</v>
      </c>
      <c r="F1082" s="1" t="s">
        <v>109</v>
      </c>
      <c r="G1082" s="1"/>
      <c r="H1082" s="1"/>
      <c r="I1082" s="1" t="s">
        <v>330</v>
      </c>
      <c r="J1082" s="64">
        <v>3903</v>
      </c>
      <c r="K1082" s="64">
        <v>93828</v>
      </c>
      <c r="L1082" s="29">
        <v>45928</v>
      </c>
      <c r="M1082" s="29" t="s">
        <v>4163</v>
      </c>
      <c r="N1082" s="1" t="s">
        <v>308</v>
      </c>
      <c r="O1082" s="28" t="s">
        <v>450</v>
      </c>
      <c r="P1082" s="1" t="s">
        <v>323</v>
      </c>
      <c r="Q1082" s="1">
        <v>3</v>
      </c>
      <c r="R1082" s="1"/>
      <c r="S1082" s="1">
        <v>12</v>
      </c>
      <c r="T1082" s="1" t="s">
        <v>24</v>
      </c>
      <c r="U1082" s="1"/>
      <c r="V1082" s="1"/>
      <c r="W1082" s="4"/>
      <c r="X1082" s="28"/>
      <c r="Y1082" s="33"/>
      <c r="Z1082" s="33"/>
      <c r="AA1082" s="96"/>
      <c r="AC1082" s="33">
        <v>27.1</v>
      </c>
      <c r="AD1082" s="33">
        <v>196</v>
      </c>
      <c r="AE1082" s="33">
        <v>1.6</v>
      </c>
      <c r="AF1082" s="33">
        <v>2464.0700000000002</v>
      </c>
      <c r="AG1082" s="33"/>
      <c r="AH1082" s="4"/>
      <c r="AI1082" s="1"/>
      <c r="AJ1082" s="1"/>
      <c r="AK1082" s="1"/>
      <c r="AL1082" s="5"/>
      <c r="AM1082" s="164">
        <f t="shared" si="61"/>
        <v>45931</v>
      </c>
      <c r="AN1082" s="28" t="s">
        <v>467</v>
      </c>
      <c r="AP1082" s="183">
        <v>49.5</v>
      </c>
      <c r="AQ1082" s="183">
        <v>50.8</v>
      </c>
      <c r="AR1082" s="183">
        <v>47.6</v>
      </c>
      <c r="AV1082" s="183">
        <f>AVERAGE(AP1082:AR1082)</f>
        <v>49.300000000000004</v>
      </c>
      <c r="AW1082" s="96"/>
      <c r="AX1082" s="37">
        <f t="shared" si="60"/>
        <v>45935</v>
      </c>
      <c r="AY1082" s="28" t="s">
        <v>467</v>
      </c>
      <c r="AZ1082" s="1"/>
      <c r="BA1082" s="1">
        <v>63.4</v>
      </c>
      <c r="BB1082" s="1">
        <v>62.3</v>
      </c>
      <c r="BC1082" s="1">
        <v>66</v>
      </c>
      <c r="BD1082" s="1"/>
      <c r="BE1082" s="1"/>
      <c r="BF1082" s="1"/>
      <c r="BG1082" s="183">
        <f>AVERAGE(BA1082:BE1084)</f>
        <v>64.87777777777778</v>
      </c>
      <c r="BH1082" s="4"/>
      <c r="BI1082" s="1"/>
      <c r="BJ1082" s="1"/>
      <c r="BK1082" s="1"/>
      <c r="BL1082" s="31"/>
      <c r="BM1082" s="31"/>
      <c r="BN1082" s="1"/>
      <c r="BO1082" s="1"/>
      <c r="BP1082" s="1"/>
      <c r="BQ1082" s="1"/>
      <c r="BR1082" s="1"/>
      <c r="BS1082" s="4"/>
      <c r="BT1082" s="37">
        <f t="shared" si="62"/>
        <v>45956</v>
      </c>
      <c r="BU1082" s="131" t="s">
        <v>467</v>
      </c>
      <c r="BW1082" s="33">
        <v>78.3</v>
      </c>
      <c r="BX1082" s="1">
        <v>76.400000000000006</v>
      </c>
      <c r="BY1082" s="1">
        <v>77.400000000000006</v>
      </c>
      <c r="BZ1082" s="1"/>
      <c r="CA1082" s="1"/>
      <c r="CB1082" s="1"/>
      <c r="CC1082" s="183">
        <f>AVERAGE(BW1082:CB1084)</f>
        <v>78.766666666666666</v>
      </c>
      <c r="CE1082" s="1"/>
      <c r="CF1082" s="1"/>
      <c r="CG1082" s="1"/>
      <c r="CH1082" s="1"/>
      <c r="CI1082" s="1"/>
      <c r="CJ1082" s="1"/>
      <c r="CK1082" s="1"/>
      <c r="CL1082" s="1"/>
      <c r="CM1082" s="1"/>
      <c r="CN1082" s="1"/>
      <c r="CO1082" s="1"/>
    </row>
    <row r="1083" spans="1:93" ht="30" customHeight="1" x14ac:dyDescent="0.2">
      <c r="A1083" s="1">
        <v>1077</v>
      </c>
      <c r="B1083" s="1" t="s">
        <v>103</v>
      </c>
      <c r="C1083" s="1" t="s">
        <v>448</v>
      </c>
      <c r="D1083" s="1" t="s">
        <v>449</v>
      </c>
      <c r="E1083" s="1" t="s">
        <v>306</v>
      </c>
      <c r="F1083" s="1" t="s">
        <v>109</v>
      </c>
      <c r="G1083" s="1"/>
      <c r="H1083" s="1"/>
      <c r="I1083" s="1" t="s">
        <v>330</v>
      </c>
      <c r="J1083" s="64">
        <v>6681</v>
      </c>
      <c r="K1083" s="64">
        <v>93530</v>
      </c>
      <c r="L1083" s="29">
        <v>45928</v>
      </c>
      <c r="M1083" s="29" t="s">
        <v>4163</v>
      </c>
      <c r="N1083" s="1" t="s">
        <v>308</v>
      </c>
      <c r="O1083" s="28" t="s">
        <v>450</v>
      </c>
      <c r="P1083" s="1" t="s">
        <v>323</v>
      </c>
      <c r="Q1083" s="1">
        <v>3</v>
      </c>
      <c r="R1083" s="1"/>
      <c r="S1083" s="1">
        <v>12</v>
      </c>
      <c r="T1083" s="1" t="s">
        <v>24</v>
      </c>
      <c r="U1083" s="1"/>
      <c r="V1083" s="1"/>
      <c r="W1083" s="4"/>
      <c r="X1083" s="28"/>
      <c r="Y1083" s="33"/>
      <c r="Z1083" s="33"/>
      <c r="AA1083" s="96"/>
      <c r="AC1083" s="33">
        <v>25.3</v>
      </c>
      <c r="AD1083" s="33">
        <v>195</v>
      </c>
      <c r="AE1083" s="33">
        <v>1.5</v>
      </c>
      <c r="AF1083" s="33">
        <v>2482.75</v>
      </c>
      <c r="AG1083" s="33"/>
      <c r="AH1083" s="4"/>
      <c r="AI1083" s="1"/>
      <c r="AJ1083" s="1"/>
      <c r="AK1083" s="1"/>
      <c r="AL1083" s="5"/>
      <c r="AM1083" s="164">
        <f t="shared" si="61"/>
        <v>45931</v>
      </c>
      <c r="AN1083" s="28" t="s">
        <v>467</v>
      </c>
      <c r="AP1083" s="183"/>
      <c r="AQ1083" s="183"/>
      <c r="AR1083" s="183"/>
      <c r="AV1083" s="183"/>
      <c r="AW1083" s="96"/>
      <c r="AX1083" s="37">
        <f t="shared" si="60"/>
        <v>45935</v>
      </c>
      <c r="AY1083" s="28" t="s">
        <v>467</v>
      </c>
      <c r="AZ1083" s="1"/>
      <c r="BA1083" s="1">
        <v>67.099999999999994</v>
      </c>
      <c r="BB1083" s="1">
        <v>63.5</v>
      </c>
      <c r="BC1083" s="1">
        <v>70.099999999999994</v>
      </c>
      <c r="BD1083" s="1"/>
      <c r="BE1083" s="1"/>
      <c r="BF1083" s="1"/>
      <c r="BG1083" s="183"/>
      <c r="BH1083" s="4"/>
      <c r="BI1083" s="1"/>
      <c r="BJ1083" s="1"/>
      <c r="BK1083" s="1"/>
      <c r="BL1083" s="31"/>
      <c r="BM1083" s="31"/>
      <c r="BN1083" s="1"/>
      <c r="BO1083" s="1"/>
      <c r="BP1083" s="1"/>
      <c r="BQ1083" s="1"/>
      <c r="BR1083" s="1"/>
      <c r="BS1083" s="4"/>
      <c r="BT1083" s="37">
        <f t="shared" si="62"/>
        <v>45956</v>
      </c>
      <c r="BU1083" s="131" t="s">
        <v>467</v>
      </c>
      <c r="BW1083" s="33">
        <v>75.3</v>
      </c>
      <c r="BX1083" s="1">
        <v>76.400000000000006</v>
      </c>
      <c r="BY1083" s="1">
        <v>77</v>
      </c>
      <c r="BZ1083" s="1"/>
      <c r="CA1083" s="1"/>
      <c r="CB1083" s="1"/>
      <c r="CC1083" s="183"/>
      <c r="CE1083" s="1"/>
      <c r="CF1083" s="1"/>
      <c r="CG1083" s="1"/>
      <c r="CH1083" s="1"/>
      <c r="CI1083" s="1"/>
      <c r="CJ1083" s="1"/>
      <c r="CK1083" s="1"/>
      <c r="CL1083" s="1"/>
      <c r="CM1083" s="1"/>
      <c r="CN1083" s="1"/>
      <c r="CO1083" s="1"/>
    </row>
    <row r="1084" spans="1:93" ht="30" customHeight="1" x14ac:dyDescent="0.2">
      <c r="A1084" s="1">
        <v>1078</v>
      </c>
      <c r="B1084" s="1" t="s">
        <v>103</v>
      </c>
      <c r="C1084" s="1" t="s">
        <v>448</v>
      </c>
      <c r="D1084" s="1" t="s">
        <v>449</v>
      </c>
      <c r="E1084" s="1" t="s">
        <v>306</v>
      </c>
      <c r="F1084" s="1" t="s">
        <v>109</v>
      </c>
      <c r="G1084" s="1"/>
      <c r="H1084" s="1"/>
      <c r="I1084" s="1" t="s">
        <v>330</v>
      </c>
      <c r="J1084" s="64">
        <v>7792</v>
      </c>
      <c r="K1084" s="64">
        <v>93532</v>
      </c>
      <c r="L1084" s="29">
        <v>45928</v>
      </c>
      <c r="M1084" s="29" t="s">
        <v>4163</v>
      </c>
      <c r="N1084" s="1" t="s">
        <v>308</v>
      </c>
      <c r="O1084" s="28" t="s">
        <v>450</v>
      </c>
      <c r="P1084" s="1" t="s">
        <v>323</v>
      </c>
      <c r="Q1084" s="1">
        <v>3</v>
      </c>
      <c r="R1084" s="1"/>
      <c r="S1084" s="1">
        <v>12</v>
      </c>
      <c r="T1084" s="1" t="s">
        <v>24</v>
      </c>
      <c r="U1084" s="1"/>
      <c r="V1084" s="1"/>
      <c r="W1084" s="4"/>
      <c r="X1084" s="28"/>
      <c r="Y1084" s="33"/>
      <c r="Z1084" s="33"/>
      <c r="AA1084" s="96"/>
      <c r="AC1084" s="33">
        <v>28.3</v>
      </c>
      <c r="AD1084" s="33">
        <v>202</v>
      </c>
      <c r="AE1084" s="33">
        <v>1.8</v>
      </c>
      <c r="AF1084" s="33">
        <v>2438.7600000000002</v>
      </c>
      <c r="AG1084" s="33"/>
      <c r="AH1084" s="4"/>
      <c r="AI1084" s="1"/>
      <c r="AJ1084" s="1"/>
      <c r="AK1084" s="1"/>
      <c r="AL1084" s="5"/>
      <c r="AM1084" s="164">
        <f t="shared" si="61"/>
        <v>45931</v>
      </c>
      <c r="AN1084" s="28" t="s">
        <v>467</v>
      </c>
      <c r="AP1084" s="183"/>
      <c r="AQ1084" s="183"/>
      <c r="AR1084" s="183"/>
      <c r="AV1084" s="183"/>
      <c r="AW1084" s="96"/>
      <c r="AX1084" s="37">
        <f t="shared" si="60"/>
        <v>45935</v>
      </c>
      <c r="AY1084" s="28" t="s">
        <v>467</v>
      </c>
      <c r="AZ1084" s="1"/>
      <c r="BA1084" s="1">
        <v>65.099999999999994</v>
      </c>
      <c r="BB1084" s="1">
        <v>61.4</v>
      </c>
      <c r="BC1084" s="1">
        <v>65</v>
      </c>
      <c r="BD1084" s="1"/>
      <c r="BE1084" s="1"/>
      <c r="BF1084" s="1"/>
      <c r="BG1084" s="183"/>
      <c r="BH1084" s="4"/>
      <c r="BI1084" s="1"/>
      <c r="BJ1084" s="1"/>
      <c r="BK1084" s="1"/>
      <c r="BL1084" s="31"/>
      <c r="BM1084" s="31"/>
      <c r="BN1084" s="1"/>
      <c r="BO1084" s="1"/>
      <c r="BP1084" s="1"/>
      <c r="BQ1084" s="1"/>
      <c r="BR1084" s="1"/>
      <c r="BS1084" s="4"/>
      <c r="BT1084" s="37">
        <f t="shared" si="62"/>
        <v>45956</v>
      </c>
      <c r="BU1084" s="131" t="s">
        <v>467</v>
      </c>
      <c r="BW1084" s="33">
        <v>81.3</v>
      </c>
      <c r="BX1084" s="1">
        <v>83.1</v>
      </c>
      <c r="BY1084" s="1">
        <v>83.7</v>
      </c>
      <c r="BZ1084" s="1"/>
      <c r="CA1084" s="1"/>
      <c r="CB1084" s="1"/>
      <c r="CC1084" s="183"/>
      <c r="CE1084" s="1"/>
      <c r="CF1084" s="1"/>
      <c r="CG1084" s="1"/>
      <c r="CH1084" s="1"/>
      <c r="CI1084" s="1"/>
      <c r="CJ1084" s="1"/>
      <c r="CK1084" s="1"/>
      <c r="CL1084" s="1"/>
      <c r="CM1084" s="1"/>
      <c r="CN1084" s="1"/>
      <c r="CO1084" s="1"/>
    </row>
    <row r="1085" spans="1:93" ht="30" customHeight="1" x14ac:dyDescent="0.2">
      <c r="A1085" s="1">
        <v>1079</v>
      </c>
      <c r="B1085" s="1" t="s">
        <v>289</v>
      </c>
      <c r="C1085" s="1" t="s">
        <v>451</v>
      </c>
      <c r="D1085" s="1" t="s">
        <v>415</v>
      </c>
      <c r="E1085" s="1">
        <v>639.45000000000005</v>
      </c>
      <c r="F1085" s="1" t="s">
        <v>74</v>
      </c>
      <c r="G1085" s="1">
        <v>3</v>
      </c>
      <c r="H1085" s="1" t="s">
        <v>341</v>
      </c>
      <c r="I1085" s="1" t="s">
        <v>114</v>
      </c>
      <c r="J1085" s="64">
        <v>66010</v>
      </c>
      <c r="K1085" s="64">
        <v>75045</v>
      </c>
      <c r="L1085" s="29">
        <v>45929</v>
      </c>
      <c r="M1085" s="29" t="s">
        <v>4163</v>
      </c>
      <c r="N1085" s="1" t="s">
        <v>25</v>
      </c>
      <c r="O1085" s="28" t="s">
        <v>84</v>
      </c>
      <c r="P1085" s="1" t="s">
        <v>87</v>
      </c>
      <c r="Q1085" s="1">
        <v>9</v>
      </c>
      <c r="R1085" s="1" t="s">
        <v>410</v>
      </c>
      <c r="S1085" s="1">
        <v>6</v>
      </c>
      <c r="T1085" s="1" t="s">
        <v>115</v>
      </c>
      <c r="U1085" s="1"/>
      <c r="V1085" s="1"/>
      <c r="W1085" s="4"/>
      <c r="X1085" s="28"/>
      <c r="Y1085" s="33"/>
      <c r="Z1085" s="33"/>
      <c r="AA1085" s="96"/>
      <c r="AB1085" s="177" t="s">
        <v>800</v>
      </c>
      <c r="AC1085" s="33">
        <v>27.5</v>
      </c>
      <c r="AD1085" s="33">
        <v>170</v>
      </c>
      <c r="AE1085" s="33" t="s">
        <v>103</v>
      </c>
      <c r="AF1085" s="33" t="s">
        <v>103</v>
      </c>
      <c r="AG1085" s="33"/>
      <c r="AH1085" s="4"/>
      <c r="AI1085" s="1"/>
      <c r="AJ1085" s="1"/>
      <c r="AK1085" s="1"/>
      <c r="AL1085" s="5"/>
      <c r="AM1085" s="164">
        <f t="shared" si="61"/>
        <v>45932</v>
      </c>
      <c r="AW1085" s="96"/>
      <c r="AX1085" s="37">
        <f t="shared" si="60"/>
        <v>45936</v>
      </c>
      <c r="AY1085" s="183" t="s">
        <v>689</v>
      </c>
      <c r="AZ1085" s="183" t="s">
        <v>690</v>
      </c>
      <c r="BA1085" s="183">
        <v>19.600000000000001</v>
      </c>
      <c r="BB1085" s="183">
        <v>18.3</v>
      </c>
      <c r="BC1085" s="183">
        <v>19.2</v>
      </c>
      <c r="BD1085" s="183">
        <v>17.600000000000001</v>
      </c>
      <c r="BE1085" s="183">
        <v>18.899999999999999</v>
      </c>
      <c r="BF1085" s="183">
        <v>19.7</v>
      </c>
      <c r="BG1085" s="183">
        <f>AVERAGE(BA1085:BF1098)</f>
        <v>18.883333333333336</v>
      </c>
      <c r="BH1085" s="4"/>
      <c r="BI1085" s="1"/>
      <c r="BJ1085" s="1"/>
      <c r="BK1085" s="1"/>
      <c r="BL1085" s="31"/>
      <c r="BM1085" s="31"/>
      <c r="BN1085" s="1"/>
      <c r="BO1085" s="1"/>
      <c r="BP1085" s="1"/>
      <c r="BQ1085" s="1"/>
      <c r="BR1085" s="1"/>
      <c r="BS1085" s="4"/>
      <c r="BT1085" s="37">
        <f t="shared" si="62"/>
        <v>45957</v>
      </c>
      <c r="BU1085" s="220" t="s">
        <v>689</v>
      </c>
      <c r="BV1085" s="183" t="s">
        <v>691</v>
      </c>
      <c r="BW1085" s="221">
        <v>26</v>
      </c>
      <c r="BX1085" s="183">
        <v>27.3</v>
      </c>
      <c r="BY1085" s="183">
        <v>25.2</v>
      </c>
      <c r="BZ1085" s="183">
        <v>26.9</v>
      </c>
      <c r="CA1085" s="183">
        <v>26</v>
      </c>
      <c r="CB1085" s="183">
        <v>27.1</v>
      </c>
      <c r="CC1085" s="183">
        <f>AVERAGE(BW1085:CB1098)</f>
        <v>26.416666666666668</v>
      </c>
      <c r="CE1085" s="1"/>
      <c r="CF1085" s="1"/>
      <c r="CG1085" s="1"/>
      <c r="CH1085" s="1"/>
      <c r="CI1085" s="1"/>
      <c r="CJ1085" s="1"/>
      <c r="CK1085" s="1"/>
      <c r="CL1085" s="1"/>
      <c r="CM1085" s="1"/>
      <c r="CN1085" s="1"/>
      <c r="CO1085" s="1"/>
    </row>
    <row r="1086" spans="1:93" ht="30" customHeight="1" x14ac:dyDescent="0.2">
      <c r="A1086" s="1">
        <v>1080</v>
      </c>
      <c r="B1086" s="1" t="s">
        <v>289</v>
      </c>
      <c r="C1086" s="1" t="s">
        <v>451</v>
      </c>
      <c r="D1086" s="1" t="s">
        <v>415</v>
      </c>
      <c r="E1086" s="1">
        <v>639.45000000000005</v>
      </c>
      <c r="F1086" s="1" t="s">
        <v>74</v>
      </c>
      <c r="G1086" s="1">
        <v>3</v>
      </c>
      <c r="H1086" s="1" t="s">
        <v>341</v>
      </c>
      <c r="I1086" s="1" t="s">
        <v>114</v>
      </c>
      <c r="J1086" s="64">
        <v>66810</v>
      </c>
      <c r="K1086" s="64">
        <v>75046</v>
      </c>
      <c r="L1086" s="29">
        <v>45929</v>
      </c>
      <c r="M1086" s="29" t="s">
        <v>4163</v>
      </c>
      <c r="N1086" s="1" t="s">
        <v>25</v>
      </c>
      <c r="O1086" s="28" t="s">
        <v>84</v>
      </c>
      <c r="P1086" s="1" t="s">
        <v>87</v>
      </c>
      <c r="Q1086" s="1">
        <v>9</v>
      </c>
      <c r="R1086" s="1" t="s">
        <v>410</v>
      </c>
      <c r="T1086" s="1" t="s">
        <v>115</v>
      </c>
      <c r="U1086" s="1"/>
      <c r="V1086" s="1"/>
      <c r="W1086" s="4"/>
      <c r="X1086" s="28"/>
      <c r="Y1086" s="33"/>
      <c r="Z1086" s="33"/>
      <c r="AA1086" s="96"/>
      <c r="AB1086" s="178"/>
      <c r="AC1086" s="33">
        <v>27</v>
      </c>
      <c r="AD1086" s="33">
        <v>180</v>
      </c>
      <c r="AE1086" s="33" t="s">
        <v>103</v>
      </c>
      <c r="AF1086" s="33" t="s">
        <v>103</v>
      </c>
      <c r="AG1086" s="33"/>
      <c r="AH1086" s="4"/>
      <c r="AI1086" s="1"/>
      <c r="AJ1086" s="1"/>
      <c r="AK1086" s="1"/>
      <c r="AL1086" s="5"/>
      <c r="AM1086" s="164">
        <f t="shared" si="61"/>
        <v>45932</v>
      </c>
      <c r="AW1086" s="96"/>
      <c r="AX1086" s="37">
        <f t="shared" si="60"/>
        <v>45936</v>
      </c>
      <c r="AY1086" s="183"/>
      <c r="AZ1086" s="183"/>
      <c r="BA1086" s="183"/>
      <c r="BB1086" s="183"/>
      <c r="BC1086" s="183"/>
      <c r="BD1086" s="183"/>
      <c r="BE1086" s="183"/>
      <c r="BF1086" s="183"/>
      <c r="BG1086" s="183"/>
      <c r="BH1086" s="4"/>
      <c r="BI1086" s="1"/>
      <c r="BJ1086" s="1"/>
      <c r="BK1086" s="1"/>
      <c r="BL1086" s="31"/>
      <c r="BM1086" s="31"/>
      <c r="BN1086" s="1"/>
      <c r="BO1086" s="1"/>
      <c r="BP1086" s="1"/>
      <c r="BQ1086" s="1"/>
      <c r="BR1086" s="1"/>
      <c r="BS1086" s="4"/>
      <c r="BT1086" s="37">
        <f t="shared" si="62"/>
        <v>45957</v>
      </c>
      <c r="BU1086" s="220"/>
      <c r="BV1086" s="183"/>
      <c r="BW1086" s="221"/>
      <c r="BX1086" s="183"/>
      <c r="BY1086" s="183"/>
      <c r="BZ1086" s="183"/>
      <c r="CA1086" s="183"/>
      <c r="CB1086" s="183"/>
      <c r="CC1086" s="183"/>
      <c r="CE1086" s="1"/>
      <c r="CF1086" s="1"/>
      <c r="CG1086" s="1"/>
      <c r="CH1086" s="1"/>
      <c r="CI1086" s="1"/>
      <c r="CJ1086" s="1"/>
      <c r="CK1086" s="1"/>
      <c r="CL1086" s="1"/>
      <c r="CM1086" s="1"/>
      <c r="CN1086" s="1"/>
      <c r="CO1086" s="1"/>
    </row>
    <row r="1087" spans="1:93" ht="30" customHeight="1" x14ac:dyDescent="0.2">
      <c r="A1087" s="1">
        <v>1081</v>
      </c>
      <c r="B1087" s="1" t="s">
        <v>289</v>
      </c>
      <c r="C1087" s="1" t="s">
        <v>451</v>
      </c>
      <c r="D1087" s="1" t="s">
        <v>415</v>
      </c>
      <c r="E1087" s="1">
        <v>639.45000000000005</v>
      </c>
      <c r="F1087" s="1" t="s">
        <v>74</v>
      </c>
      <c r="G1087" s="1">
        <v>3</v>
      </c>
      <c r="H1087" s="1" t="s">
        <v>341</v>
      </c>
      <c r="I1087" s="1" t="s">
        <v>114</v>
      </c>
      <c r="J1087" s="64">
        <v>67610</v>
      </c>
      <c r="K1087" s="64">
        <v>75047</v>
      </c>
      <c r="L1087" s="29">
        <v>45929</v>
      </c>
      <c r="M1087" s="29" t="s">
        <v>4163</v>
      </c>
      <c r="N1087" s="1" t="s">
        <v>25</v>
      </c>
      <c r="O1087" s="28" t="s">
        <v>84</v>
      </c>
      <c r="P1087" s="1" t="s">
        <v>87</v>
      </c>
      <c r="Q1087" s="1">
        <v>9</v>
      </c>
      <c r="R1087" s="1" t="s">
        <v>410</v>
      </c>
      <c r="T1087" s="1" t="s">
        <v>115</v>
      </c>
      <c r="U1087" s="1"/>
      <c r="V1087" s="1"/>
      <c r="W1087" s="4"/>
      <c r="X1087" s="28"/>
      <c r="Y1087" s="33"/>
      <c r="Z1087" s="33"/>
      <c r="AA1087" s="96"/>
      <c r="AB1087" s="178"/>
      <c r="AC1087" s="33">
        <v>28</v>
      </c>
      <c r="AD1087" s="33">
        <v>180</v>
      </c>
      <c r="AE1087" s="33" t="s">
        <v>103</v>
      </c>
      <c r="AF1087" s="33" t="s">
        <v>103</v>
      </c>
      <c r="AG1087" s="33"/>
      <c r="AH1087" s="4"/>
      <c r="AI1087" s="1"/>
      <c r="AJ1087" s="1"/>
      <c r="AK1087" s="1"/>
      <c r="AL1087" s="5"/>
      <c r="AM1087" s="164">
        <f t="shared" si="61"/>
        <v>45932</v>
      </c>
      <c r="AW1087" s="96"/>
      <c r="AX1087" s="37">
        <f t="shared" si="60"/>
        <v>45936</v>
      </c>
      <c r="AY1087" s="183"/>
      <c r="AZ1087" s="183"/>
      <c r="BA1087" s="183"/>
      <c r="BB1087" s="183"/>
      <c r="BC1087" s="183"/>
      <c r="BD1087" s="183"/>
      <c r="BE1087" s="183"/>
      <c r="BF1087" s="183"/>
      <c r="BG1087" s="183"/>
      <c r="BH1087" s="4"/>
      <c r="BI1087" s="1"/>
      <c r="BJ1087" s="1"/>
      <c r="BK1087" s="1"/>
      <c r="BL1087" s="31"/>
      <c r="BM1087" s="31"/>
      <c r="BN1087" s="1"/>
      <c r="BO1087" s="1"/>
      <c r="BP1087" s="1"/>
      <c r="BQ1087" s="1"/>
      <c r="BR1087" s="1"/>
      <c r="BS1087" s="4"/>
      <c r="BT1087" s="37">
        <f t="shared" si="62"/>
        <v>45957</v>
      </c>
      <c r="BU1087" s="220"/>
      <c r="BV1087" s="183"/>
      <c r="BW1087" s="221"/>
      <c r="BX1087" s="183"/>
      <c r="BY1087" s="183"/>
      <c r="BZ1087" s="183"/>
      <c r="CA1087" s="183"/>
      <c r="CB1087" s="183"/>
      <c r="CC1087" s="183"/>
      <c r="CE1087" s="1"/>
      <c r="CF1087" s="1"/>
      <c r="CG1087" s="1"/>
      <c r="CH1087" s="1"/>
      <c r="CI1087" s="1"/>
      <c r="CJ1087" s="1"/>
      <c r="CK1087" s="1"/>
      <c r="CL1087" s="1"/>
      <c r="CM1087" s="1"/>
      <c r="CN1087" s="1"/>
      <c r="CO1087" s="1"/>
    </row>
    <row r="1088" spans="1:93" ht="30" customHeight="1" x14ac:dyDescent="0.2">
      <c r="A1088" s="1">
        <v>1082</v>
      </c>
      <c r="B1088" s="1" t="s">
        <v>289</v>
      </c>
      <c r="C1088" s="1" t="s">
        <v>451</v>
      </c>
      <c r="D1088" s="1" t="s">
        <v>415</v>
      </c>
      <c r="E1088" s="1">
        <v>639.45000000000005</v>
      </c>
      <c r="F1088" s="1" t="s">
        <v>74</v>
      </c>
      <c r="G1088" s="1">
        <v>3</v>
      </c>
      <c r="H1088" s="1" t="s">
        <v>341</v>
      </c>
      <c r="I1088" s="1" t="s">
        <v>114</v>
      </c>
      <c r="J1088" s="64">
        <v>83512</v>
      </c>
      <c r="K1088" s="64">
        <v>75048</v>
      </c>
      <c r="L1088" s="29">
        <v>45929</v>
      </c>
      <c r="M1088" s="29" t="s">
        <v>4163</v>
      </c>
      <c r="N1088" s="1" t="s">
        <v>25</v>
      </c>
      <c r="O1088" s="28" t="s">
        <v>84</v>
      </c>
      <c r="P1088" s="1" t="s">
        <v>87</v>
      </c>
      <c r="Q1088" s="1">
        <v>10</v>
      </c>
      <c r="R1088" s="1" t="s">
        <v>410</v>
      </c>
      <c r="T1088" s="1" t="s">
        <v>115</v>
      </c>
      <c r="U1088" s="1"/>
      <c r="V1088" s="1"/>
      <c r="W1088" s="4"/>
      <c r="X1088" s="28"/>
      <c r="Y1088" s="33"/>
      <c r="Z1088" s="33"/>
      <c r="AA1088" s="96"/>
      <c r="AB1088" s="178"/>
      <c r="AC1088" s="33">
        <v>27.5</v>
      </c>
      <c r="AD1088" s="33">
        <v>180</v>
      </c>
      <c r="AE1088" s="33" t="s">
        <v>103</v>
      </c>
      <c r="AF1088" s="33" t="s">
        <v>103</v>
      </c>
      <c r="AG1088" s="33"/>
      <c r="AH1088" s="4"/>
      <c r="AI1088" s="1"/>
      <c r="AJ1088" s="1"/>
      <c r="AK1088" s="1"/>
      <c r="AL1088" s="5"/>
      <c r="AM1088" s="164">
        <f t="shared" si="61"/>
        <v>45932</v>
      </c>
      <c r="AW1088" s="96"/>
      <c r="AX1088" s="37">
        <f t="shared" si="60"/>
        <v>45936</v>
      </c>
      <c r="AY1088" s="183"/>
      <c r="AZ1088" s="183"/>
      <c r="BA1088" s="183"/>
      <c r="BB1088" s="183"/>
      <c r="BC1088" s="183"/>
      <c r="BD1088" s="183"/>
      <c r="BE1088" s="183"/>
      <c r="BF1088" s="183"/>
      <c r="BG1088" s="183"/>
      <c r="BH1088" s="4"/>
      <c r="BI1088" s="1"/>
      <c r="BJ1088" s="1"/>
      <c r="BK1088" s="1"/>
      <c r="BL1088" s="31"/>
      <c r="BM1088" s="31"/>
      <c r="BN1088" s="1"/>
      <c r="BO1088" s="1"/>
      <c r="BP1088" s="1"/>
      <c r="BQ1088" s="1"/>
      <c r="BR1088" s="1"/>
      <c r="BS1088" s="4"/>
      <c r="BT1088" s="37">
        <f t="shared" si="62"/>
        <v>45957</v>
      </c>
      <c r="BU1088" s="220"/>
      <c r="BV1088" s="183"/>
      <c r="BW1088" s="221"/>
      <c r="BX1088" s="183"/>
      <c r="BY1088" s="183"/>
      <c r="BZ1088" s="183"/>
      <c r="CA1088" s="183"/>
      <c r="CB1088" s="183"/>
      <c r="CC1088" s="183"/>
      <c r="CE1088" s="1"/>
      <c r="CF1088" s="1"/>
      <c r="CG1088" s="1"/>
      <c r="CH1088" s="1"/>
      <c r="CI1088" s="1"/>
      <c r="CJ1088" s="1"/>
      <c r="CK1088" s="1"/>
      <c r="CL1088" s="1"/>
      <c r="CM1088" s="1"/>
      <c r="CN1088" s="1"/>
      <c r="CO1088" s="1"/>
    </row>
    <row r="1089" spans="1:93" ht="30" customHeight="1" x14ac:dyDescent="0.2">
      <c r="A1089" s="1">
        <v>1083</v>
      </c>
      <c r="B1089" s="1" t="s">
        <v>289</v>
      </c>
      <c r="C1089" s="1" t="s">
        <v>451</v>
      </c>
      <c r="D1089" s="1" t="s">
        <v>415</v>
      </c>
      <c r="E1089" s="1">
        <v>639.45000000000005</v>
      </c>
      <c r="F1089" s="1" t="s">
        <v>74</v>
      </c>
      <c r="G1089" s="1">
        <v>3</v>
      </c>
      <c r="H1089" s="1" t="s">
        <v>341</v>
      </c>
      <c r="I1089" s="1" t="s">
        <v>114</v>
      </c>
      <c r="J1089" s="64">
        <v>82612</v>
      </c>
      <c r="K1089" s="64">
        <v>75049</v>
      </c>
      <c r="L1089" s="29">
        <v>45929</v>
      </c>
      <c r="M1089" s="29" t="s">
        <v>4163</v>
      </c>
      <c r="N1089" s="1" t="s">
        <v>25</v>
      </c>
      <c r="O1089" s="28" t="s">
        <v>84</v>
      </c>
      <c r="P1089" s="1" t="s">
        <v>87</v>
      </c>
      <c r="Q1089" s="1">
        <v>10</v>
      </c>
      <c r="R1089" s="1" t="s">
        <v>410</v>
      </c>
      <c r="T1089" s="1" t="s">
        <v>115</v>
      </c>
      <c r="U1089" s="1"/>
      <c r="V1089" s="1"/>
      <c r="W1089" s="4"/>
      <c r="X1089" s="28"/>
      <c r="Y1089" s="33"/>
      <c r="Z1089" s="33"/>
      <c r="AA1089" s="96"/>
      <c r="AB1089" s="178"/>
      <c r="AC1089" s="33">
        <v>27.5</v>
      </c>
      <c r="AD1089" s="33">
        <v>170</v>
      </c>
      <c r="AE1089" s="33" t="s">
        <v>103</v>
      </c>
      <c r="AF1089" s="33" t="s">
        <v>103</v>
      </c>
      <c r="AG1089" s="33"/>
      <c r="AH1089" s="4"/>
      <c r="AI1089" s="1"/>
      <c r="AJ1089" s="1"/>
      <c r="AK1089" s="1"/>
      <c r="AL1089" s="5"/>
      <c r="AM1089" s="164">
        <f t="shared" si="61"/>
        <v>45932</v>
      </c>
      <c r="AW1089" s="96"/>
      <c r="AX1089" s="37">
        <f t="shared" si="60"/>
        <v>45936</v>
      </c>
      <c r="AY1089" s="183"/>
      <c r="AZ1089" s="183"/>
      <c r="BA1089" s="183"/>
      <c r="BB1089" s="183"/>
      <c r="BC1089" s="183"/>
      <c r="BD1089" s="183"/>
      <c r="BE1089" s="183"/>
      <c r="BF1089" s="183"/>
      <c r="BG1089" s="183"/>
      <c r="BH1089" s="4"/>
      <c r="BI1089" s="1"/>
      <c r="BJ1089" s="1"/>
      <c r="BK1089" s="1"/>
      <c r="BL1089" s="31"/>
      <c r="BM1089" s="31"/>
      <c r="BN1089" s="1"/>
      <c r="BO1089" s="1"/>
      <c r="BP1089" s="1"/>
      <c r="BQ1089" s="1"/>
      <c r="BR1089" s="1"/>
      <c r="BS1089" s="4"/>
      <c r="BT1089" s="37">
        <f t="shared" si="62"/>
        <v>45957</v>
      </c>
      <c r="BU1089" s="220"/>
      <c r="BV1089" s="183"/>
      <c r="BW1089" s="221"/>
      <c r="BX1089" s="183"/>
      <c r="BY1089" s="183"/>
      <c r="BZ1089" s="183"/>
      <c r="CA1089" s="183"/>
      <c r="CB1089" s="183"/>
      <c r="CC1089" s="183"/>
      <c r="CE1089" s="1"/>
      <c r="CF1089" s="1"/>
      <c r="CG1089" s="1"/>
      <c r="CH1089" s="1"/>
      <c r="CI1089" s="1"/>
      <c r="CJ1089" s="1"/>
      <c r="CK1089" s="1"/>
      <c r="CL1089" s="1"/>
      <c r="CM1089" s="1"/>
      <c r="CN1089" s="1"/>
      <c r="CO1089" s="1"/>
    </row>
    <row r="1090" spans="1:93" ht="30" customHeight="1" x14ac:dyDescent="0.2">
      <c r="A1090" s="1">
        <v>1084</v>
      </c>
      <c r="B1090" s="1" t="s">
        <v>289</v>
      </c>
      <c r="C1090" s="1" t="s">
        <v>451</v>
      </c>
      <c r="D1090" s="1" t="s">
        <v>415</v>
      </c>
      <c r="E1090" s="1">
        <v>639.45000000000005</v>
      </c>
      <c r="F1090" s="1" t="s">
        <v>74</v>
      </c>
      <c r="G1090" s="1">
        <v>3</v>
      </c>
      <c r="H1090" s="1" t="s">
        <v>341</v>
      </c>
      <c r="I1090" s="1" t="s">
        <v>114</v>
      </c>
      <c r="J1090" s="64">
        <v>83912</v>
      </c>
      <c r="K1090" s="64">
        <v>75050</v>
      </c>
      <c r="L1090" s="29">
        <v>45929</v>
      </c>
      <c r="M1090" s="29" t="s">
        <v>4163</v>
      </c>
      <c r="N1090" s="1" t="s">
        <v>25</v>
      </c>
      <c r="O1090" s="28" t="s">
        <v>84</v>
      </c>
      <c r="P1090" s="1" t="s">
        <v>87</v>
      </c>
      <c r="Q1090" s="1">
        <v>10</v>
      </c>
      <c r="R1090" s="1" t="s">
        <v>410</v>
      </c>
      <c r="S1090" s="1">
        <v>6</v>
      </c>
      <c r="T1090" s="1" t="s">
        <v>115</v>
      </c>
      <c r="U1090" s="1"/>
      <c r="V1090" s="1"/>
      <c r="W1090" s="4"/>
      <c r="X1090" s="28"/>
      <c r="Y1090" s="33"/>
      <c r="Z1090" s="33"/>
      <c r="AA1090" s="96"/>
      <c r="AB1090" s="178"/>
      <c r="AC1090" s="33">
        <v>28.5</v>
      </c>
      <c r="AD1090" s="33">
        <v>160</v>
      </c>
      <c r="AE1090" s="33" t="s">
        <v>103</v>
      </c>
      <c r="AF1090" s="33" t="s">
        <v>103</v>
      </c>
      <c r="AG1090" s="33"/>
      <c r="AH1090" s="4"/>
      <c r="AI1090" s="1"/>
      <c r="AJ1090" s="1"/>
      <c r="AK1090" s="1"/>
      <c r="AL1090" s="5"/>
      <c r="AM1090" s="164">
        <f t="shared" si="61"/>
        <v>45932</v>
      </c>
      <c r="AW1090" s="96"/>
      <c r="AX1090" s="37">
        <f t="shared" si="60"/>
        <v>45936</v>
      </c>
      <c r="AY1090" s="183"/>
      <c r="AZ1090" s="183"/>
      <c r="BA1090" s="183"/>
      <c r="BB1090" s="183"/>
      <c r="BC1090" s="183"/>
      <c r="BD1090" s="183"/>
      <c r="BE1090" s="183"/>
      <c r="BF1090" s="183"/>
      <c r="BG1090" s="183"/>
      <c r="BH1090" s="4"/>
      <c r="BI1090" s="1"/>
      <c r="BJ1090" s="1"/>
      <c r="BK1090" s="1"/>
      <c r="BL1090" s="31"/>
      <c r="BM1090" s="31"/>
      <c r="BN1090" s="1"/>
      <c r="BO1090" s="1"/>
      <c r="BP1090" s="1"/>
      <c r="BQ1090" s="1"/>
      <c r="BR1090" s="1"/>
      <c r="BS1090" s="4"/>
      <c r="BT1090" s="37">
        <f t="shared" si="62"/>
        <v>45957</v>
      </c>
      <c r="BU1090" s="220"/>
      <c r="BV1090" s="183"/>
      <c r="BW1090" s="221"/>
      <c r="BX1090" s="183"/>
      <c r="BY1090" s="183"/>
      <c r="BZ1090" s="183"/>
      <c r="CA1090" s="183"/>
      <c r="CB1090" s="183"/>
      <c r="CC1090" s="183"/>
      <c r="CE1090" s="1"/>
      <c r="CF1090" s="1"/>
      <c r="CG1090" s="1"/>
      <c r="CH1090" s="1"/>
      <c r="CI1090" s="1"/>
      <c r="CJ1090" s="1"/>
      <c r="CK1090" s="1"/>
      <c r="CL1090" s="1"/>
      <c r="CM1090" s="1"/>
      <c r="CN1090" s="1"/>
      <c r="CO1090" s="1"/>
    </row>
    <row r="1091" spans="1:93" ht="30" customHeight="1" x14ac:dyDescent="0.2">
      <c r="A1091" s="1">
        <v>1085</v>
      </c>
      <c r="B1091" s="1" t="s">
        <v>289</v>
      </c>
      <c r="C1091" s="1" t="s">
        <v>451</v>
      </c>
      <c r="D1091" s="1" t="s">
        <v>415</v>
      </c>
      <c r="E1091" s="1">
        <v>639.45000000000005</v>
      </c>
      <c r="F1091" s="1" t="s">
        <v>74</v>
      </c>
      <c r="G1091" s="1">
        <v>3</v>
      </c>
      <c r="H1091" s="1" t="s">
        <v>341</v>
      </c>
      <c r="I1091" s="1" t="s">
        <v>114</v>
      </c>
      <c r="J1091" s="64">
        <v>84012</v>
      </c>
      <c r="K1091" s="64">
        <v>75051</v>
      </c>
      <c r="L1091" s="29">
        <v>45929</v>
      </c>
      <c r="M1091" s="29" t="s">
        <v>4163</v>
      </c>
      <c r="N1091" s="1" t="s">
        <v>25</v>
      </c>
      <c r="O1091" s="28" t="s">
        <v>84</v>
      </c>
      <c r="P1091" s="1" t="s">
        <v>87</v>
      </c>
      <c r="Q1091" s="1">
        <v>10</v>
      </c>
      <c r="R1091" s="1" t="s">
        <v>410</v>
      </c>
      <c r="T1091" s="1" t="s">
        <v>115</v>
      </c>
      <c r="U1091" s="1"/>
      <c r="V1091" s="1"/>
      <c r="W1091" s="4"/>
      <c r="X1091" s="28"/>
      <c r="Y1091" s="33"/>
      <c r="Z1091" s="33"/>
      <c r="AA1091" s="96"/>
      <c r="AB1091" s="178"/>
      <c r="AC1091" s="33">
        <v>27</v>
      </c>
      <c r="AD1091" s="33">
        <v>160</v>
      </c>
      <c r="AE1091" s="33" t="s">
        <v>103</v>
      </c>
      <c r="AF1091" s="33" t="s">
        <v>103</v>
      </c>
      <c r="AG1091" s="33"/>
      <c r="AH1091" s="4"/>
      <c r="AI1091" s="1"/>
      <c r="AJ1091" s="1"/>
      <c r="AK1091" s="1"/>
      <c r="AL1091" s="5"/>
      <c r="AM1091" s="164">
        <f t="shared" si="61"/>
        <v>45932</v>
      </c>
      <c r="AW1091" s="96"/>
      <c r="AX1091" s="37">
        <f t="shared" si="60"/>
        <v>45936</v>
      </c>
      <c r="AY1091" s="183"/>
      <c r="AZ1091" s="183"/>
      <c r="BA1091" s="183"/>
      <c r="BB1091" s="183"/>
      <c r="BC1091" s="183"/>
      <c r="BD1091" s="183"/>
      <c r="BE1091" s="183"/>
      <c r="BF1091" s="183"/>
      <c r="BG1091" s="183"/>
      <c r="BH1091" s="4"/>
      <c r="BI1091" s="1"/>
      <c r="BJ1091" s="1"/>
      <c r="BK1091" s="1"/>
      <c r="BL1091" s="31"/>
      <c r="BM1091" s="31"/>
      <c r="BN1091" s="1"/>
      <c r="BO1091" s="1"/>
      <c r="BP1091" s="1"/>
      <c r="BQ1091" s="1"/>
      <c r="BR1091" s="1"/>
      <c r="BS1091" s="4"/>
      <c r="BT1091" s="37">
        <f t="shared" si="62"/>
        <v>45957</v>
      </c>
      <c r="BU1091" s="220"/>
      <c r="BV1091" s="183"/>
      <c r="BW1091" s="221"/>
      <c r="BX1091" s="183"/>
      <c r="BY1091" s="183"/>
      <c r="BZ1091" s="183"/>
      <c r="CA1091" s="183"/>
      <c r="CB1091" s="183"/>
      <c r="CC1091" s="183"/>
      <c r="CE1091" s="1"/>
      <c r="CF1091" s="1"/>
      <c r="CG1091" s="1"/>
      <c r="CH1091" s="1"/>
      <c r="CI1091" s="1"/>
      <c r="CJ1091" s="1"/>
      <c r="CK1091" s="1"/>
      <c r="CL1091" s="1"/>
      <c r="CM1091" s="1"/>
      <c r="CN1091" s="1"/>
      <c r="CO1091" s="1"/>
    </row>
    <row r="1092" spans="1:93" ht="30" customHeight="1" x14ac:dyDescent="0.2">
      <c r="A1092" s="1">
        <v>1086</v>
      </c>
      <c r="B1092" s="1" t="s">
        <v>289</v>
      </c>
      <c r="C1092" s="1" t="s">
        <v>451</v>
      </c>
      <c r="D1092" s="1" t="s">
        <v>415</v>
      </c>
      <c r="E1092" s="1">
        <v>639.45000000000005</v>
      </c>
      <c r="F1092" s="1" t="s">
        <v>74</v>
      </c>
      <c r="G1092" s="1">
        <v>3</v>
      </c>
      <c r="H1092" s="1" t="s">
        <v>341</v>
      </c>
      <c r="I1092" s="1" t="s">
        <v>114</v>
      </c>
      <c r="J1092" s="64">
        <v>83412</v>
      </c>
      <c r="K1092" s="64">
        <v>75052</v>
      </c>
      <c r="L1092" s="29">
        <v>45929</v>
      </c>
      <c r="M1092" s="29" t="s">
        <v>4163</v>
      </c>
      <c r="N1092" s="1" t="s">
        <v>25</v>
      </c>
      <c r="O1092" s="28" t="s">
        <v>84</v>
      </c>
      <c r="P1092" s="1" t="s">
        <v>87</v>
      </c>
      <c r="Q1092" s="1">
        <v>10</v>
      </c>
      <c r="R1092" s="1" t="s">
        <v>410</v>
      </c>
      <c r="T1092" s="1" t="s">
        <v>115</v>
      </c>
      <c r="U1092" s="1"/>
      <c r="V1092" s="1"/>
      <c r="W1092" s="4"/>
      <c r="X1092" s="28"/>
      <c r="Y1092" s="33"/>
      <c r="Z1092" s="33"/>
      <c r="AA1092" s="96"/>
      <c r="AB1092" s="178"/>
      <c r="AC1092" s="33">
        <v>27.5</v>
      </c>
      <c r="AD1092" s="33">
        <v>180</v>
      </c>
      <c r="AE1092" s="33" t="s">
        <v>103</v>
      </c>
      <c r="AF1092" s="33" t="s">
        <v>103</v>
      </c>
      <c r="AG1092" s="33"/>
      <c r="AH1092" s="4"/>
      <c r="AI1092" s="1"/>
      <c r="AJ1092" s="1"/>
      <c r="AK1092" s="1"/>
      <c r="AL1092" s="5"/>
      <c r="AM1092" s="164">
        <f t="shared" si="61"/>
        <v>45932</v>
      </c>
      <c r="AW1092" s="96"/>
      <c r="AX1092" s="37">
        <f t="shared" si="60"/>
        <v>45936</v>
      </c>
      <c r="AY1092" s="183"/>
      <c r="AZ1092" s="183"/>
      <c r="BA1092" s="183"/>
      <c r="BB1092" s="183"/>
      <c r="BC1092" s="183"/>
      <c r="BD1092" s="183"/>
      <c r="BE1092" s="183"/>
      <c r="BF1092" s="183"/>
      <c r="BG1092" s="183"/>
      <c r="BH1092" s="4"/>
      <c r="BI1092" s="1"/>
      <c r="BJ1092" s="1"/>
      <c r="BK1092" s="1"/>
      <c r="BL1092" s="31"/>
      <c r="BM1092" s="31"/>
      <c r="BN1092" s="1"/>
      <c r="BO1092" s="1"/>
      <c r="BP1092" s="1"/>
      <c r="BQ1092" s="1"/>
      <c r="BR1092" s="1"/>
      <c r="BS1092" s="4"/>
      <c r="BT1092" s="37">
        <f t="shared" si="62"/>
        <v>45957</v>
      </c>
      <c r="BU1092" s="220"/>
      <c r="BV1092" s="183"/>
      <c r="BW1092" s="221"/>
      <c r="BX1092" s="183"/>
      <c r="BY1092" s="183"/>
      <c r="BZ1092" s="183"/>
      <c r="CA1092" s="183"/>
      <c r="CB1092" s="183"/>
      <c r="CC1092" s="183"/>
      <c r="CE1092" s="1"/>
      <c r="CF1092" s="1"/>
      <c r="CG1092" s="1"/>
      <c r="CH1092" s="1"/>
      <c r="CI1092" s="1"/>
      <c r="CJ1092" s="1"/>
      <c r="CK1092" s="1"/>
      <c r="CL1092" s="1"/>
      <c r="CM1092" s="1"/>
      <c r="CN1092" s="1"/>
      <c r="CO1092" s="1"/>
    </row>
    <row r="1093" spans="1:93" ht="30" customHeight="1" x14ac:dyDescent="0.2">
      <c r="A1093" s="1">
        <v>1087</v>
      </c>
      <c r="B1093" s="1" t="s">
        <v>289</v>
      </c>
      <c r="C1093" s="1" t="s">
        <v>451</v>
      </c>
      <c r="D1093" s="1" t="s">
        <v>415</v>
      </c>
      <c r="E1093" s="1">
        <v>639.45000000000005</v>
      </c>
      <c r="F1093" s="1" t="s">
        <v>74</v>
      </c>
      <c r="G1093" s="1">
        <v>3</v>
      </c>
      <c r="H1093" s="1" t="s">
        <v>341</v>
      </c>
      <c r="I1093" s="1" t="s">
        <v>114</v>
      </c>
      <c r="J1093" s="64">
        <v>82512</v>
      </c>
      <c r="K1093" s="64">
        <v>75055</v>
      </c>
      <c r="L1093" s="29">
        <v>45929</v>
      </c>
      <c r="M1093" s="29" t="s">
        <v>4163</v>
      </c>
      <c r="N1093" s="1" t="s">
        <v>25</v>
      </c>
      <c r="O1093" s="28" t="s">
        <v>84</v>
      </c>
      <c r="P1093" s="1" t="s">
        <v>87</v>
      </c>
      <c r="Q1093" s="1">
        <v>10</v>
      </c>
      <c r="R1093" s="1" t="s">
        <v>410</v>
      </c>
      <c r="T1093" s="1" t="s">
        <v>115</v>
      </c>
      <c r="U1093" s="1"/>
      <c r="V1093" s="1"/>
      <c r="W1093" s="4"/>
      <c r="X1093" s="28"/>
      <c r="Y1093" s="33"/>
      <c r="Z1093" s="33"/>
      <c r="AA1093" s="96"/>
      <c r="AB1093" s="178"/>
      <c r="AC1093" s="33">
        <v>27.5</v>
      </c>
      <c r="AD1093" s="33">
        <v>170</v>
      </c>
      <c r="AE1093" s="33" t="s">
        <v>103</v>
      </c>
      <c r="AF1093" s="33" t="s">
        <v>103</v>
      </c>
      <c r="AG1093" s="33"/>
      <c r="AH1093" s="4"/>
      <c r="AI1093" s="1"/>
      <c r="AJ1093" s="1"/>
      <c r="AK1093" s="1"/>
      <c r="AL1093" s="5"/>
      <c r="AM1093" s="164">
        <f t="shared" si="61"/>
        <v>45932</v>
      </c>
      <c r="AW1093" s="96"/>
      <c r="AX1093" s="37">
        <f t="shared" si="60"/>
        <v>45936</v>
      </c>
      <c r="AY1093" s="183"/>
      <c r="AZ1093" s="183"/>
      <c r="BA1093" s="183"/>
      <c r="BB1093" s="183"/>
      <c r="BC1093" s="183"/>
      <c r="BD1093" s="183"/>
      <c r="BE1093" s="183"/>
      <c r="BF1093" s="183"/>
      <c r="BG1093" s="183"/>
      <c r="BH1093" s="4"/>
      <c r="BI1093" s="1"/>
      <c r="BJ1093" s="1"/>
      <c r="BK1093" s="1"/>
      <c r="BL1093" s="31"/>
      <c r="BM1093" s="31"/>
      <c r="BN1093" s="1"/>
      <c r="BO1093" s="1"/>
      <c r="BP1093" s="1"/>
      <c r="BQ1093" s="1"/>
      <c r="BR1093" s="1"/>
      <c r="BS1093" s="4"/>
      <c r="BT1093" s="37">
        <f t="shared" si="62"/>
        <v>45957</v>
      </c>
      <c r="BU1093" s="220"/>
      <c r="BV1093" s="183"/>
      <c r="BW1093" s="221"/>
      <c r="BX1093" s="183"/>
      <c r="BY1093" s="183"/>
      <c r="BZ1093" s="183"/>
      <c r="CA1093" s="183"/>
      <c r="CB1093" s="183"/>
      <c r="CC1093" s="183"/>
      <c r="CE1093" s="1"/>
      <c r="CF1093" s="1"/>
      <c r="CG1093" s="1"/>
      <c r="CH1093" s="1"/>
      <c r="CI1093" s="1"/>
      <c r="CJ1093" s="1"/>
      <c r="CK1093" s="1"/>
      <c r="CL1093" s="1"/>
      <c r="CM1093" s="1"/>
      <c r="CN1093" s="1"/>
      <c r="CO1093" s="1"/>
    </row>
    <row r="1094" spans="1:93" ht="30" customHeight="1" x14ac:dyDescent="0.2">
      <c r="A1094" s="1">
        <v>1088</v>
      </c>
      <c r="B1094" s="1" t="s">
        <v>289</v>
      </c>
      <c r="C1094" s="1" t="s">
        <v>451</v>
      </c>
      <c r="D1094" s="1" t="s">
        <v>415</v>
      </c>
      <c r="E1094" s="1">
        <v>639.45000000000005</v>
      </c>
      <c r="F1094" s="1" t="s">
        <v>74</v>
      </c>
      <c r="G1094" s="1">
        <v>3</v>
      </c>
      <c r="H1094" s="1" t="s">
        <v>341</v>
      </c>
      <c r="I1094" s="1" t="s">
        <v>114</v>
      </c>
      <c r="J1094" s="64">
        <v>83612</v>
      </c>
      <c r="K1094" s="64">
        <v>75056</v>
      </c>
      <c r="L1094" s="29">
        <v>45929</v>
      </c>
      <c r="M1094" s="29" t="s">
        <v>4163</v>
      </c>
      <c r="N1094" s="1" t="s">
        <v>25</v>
      </c>
      <c r="O1094" s="28" t="s">
        <v>84</v>
      </c>
      <c r="P1094" s="1" t="s">
        <v>87</v>
      </c>
      <c r="Q1094" s="1">
        <v>10</v>
      </c>
      <c r="R1094" s="1" t="s">
        <v>410</v>
      </c>
      <c r="T1094" s="1" t="s">
        <v>115</v>
      </c>
      <c r="U1094" s="1"/>
      <c r="V1094" s="1"/>
      <c r="W1094" s="4"/>
      <c r="X1094" s="28"/>
      <c r="Y1094" s="33"/>
      <c r="Z1094" s="33"/>
      <c r="AA1094" s="96"/>
      <c r="AB1094" s="178"/>
      <c r="AC1094" s="33">
        <v>26.5</v>
      </c>
      <c r="AD1094" s="33">
        <v>150</v>
      </c>
      <c r="AE1094" s="33" t="s">
        <v>103</v>
      </c>
      <c r="AF1094" s="33" t="s">
        <v>103</v>
      </c>
      <c r="AG1094" s="33"/>
      <c r="AH1094" s="4"/>
      <c r="AI1094" s="1"/>
      <c r="AJ1094" s="1"/>
      <c r="AK1094" s="1"/>
      <c r="AL1094" s="5"/>
      <c r="AM1094" s="164">
        <f t="shared" si="61"/>
        <v>45932</v>
      </c>
      <c r="AW1094" s="96"/>
      <c r="AX1094" s="37">
        <f t="shared" si="60"/>
        <v>45936</v>
      </c>
      <c r="AY1094" s="183"/>
      <c r="AZ1094" s="183"/>
      <c r="BA1094" s="183"/>
      <c r="BB1094" s="183"/>
      <c r="BC1094" s="183"/>
      <c r="BD1094" s="183"/>
      <c r="BE1094" s="183"/>
      <c r="BF1094" s="183"/>
      <c r="BG1094" s="183"/>
      <c r="BH1094" s="4"/>
      <c r="BI1094" s="1"/>
      <c r="BJ1094" s="1"/>
      <c r="BK1094" s="1"/>
      <c r="BL1094" s="31"/>
      <c r="BM1094" s="31"/>
      <c r="BN1094" s="1"/>
      <c r="BO1094" s="1"/>
      <c r="BP1094" s="1"/>
      <c r="BQ1094" s="1"/>
      <c r="BR1094" s="1"/>
      <c r="BS1094" s="4"/>
      <c r="BT1094" s="37">
        <f t="shared" si="62"/>
        <v>45957</v>
      </c>
      <c r="BU1094" s="220"/>
      <c r="BV1094" s="183"/>
      <c r="BW1094" s="221"/>
      <c r="BX1094" s="183"/>
      <c r="BY1094" s="183"/>
      <c r="BZ1094" s="183"/>
      <c r="CA1094" s="183"/>
      <c r="CB1094" s="183"/>
      <c r="CC1094" s="183"/>
      <c r="CE1094" s="1"/>
      <c r="CF1094" s="1"/>
      <c r="CG1094" s="1"/>
      <c r="CH1094" s="1"/>
      <c r="CI1094" s="1"/>
      <c r="CJ1094" s="1"/>
      <c r="CK1094" s="1"/>
      <c r="CL1094" s="1"/>
      <c r="CM1094" s="1"/>
      <c r="CN1094" s="1"/>
      <c r="CO1094" s="1"/>
    </row>
    <row r="1095" spans="1:93" ht="30" customHeight="1" x14ac:dyDescent="0.2">
      <c r="A1095" s="1">
        <v>1089</v>
      </c>
      <c r="B1095" s="1" t="s">
        <v>289</v>
      </c>
      <c r="C1095" s="1" t="s">
        <v>451</v>
      </c>
      <c r="D1095" s="1" t="s">
        <v>415</v>
      </c>
      <c r="E1095" s="1">
        <v>639.45000000000005</v>
      </c>
      <c r="F1095" s="1" t="s">
        <v>74</v>
      </c>
      <c r="G1095" s="1">
        <v>3</v>
      </c>
      <c r="H1095" s="1" t="s">
        <v>341</v>
      </c>
      <c r="I1095" s="1" t="s">
        <v>114</v>
      </c>
      <c r="J1095" s="64">
        <v>66010</v>
      </c>
      <c r="K1095" s="64">
        <v>75059</v>
      </c>
      <c r="L1095" s="29">
        <v>45929</v>
      </c>
      <c r="M1095" s="29" t="s">
        <v>4163</v>
      </c>
      <c r="N1095" s="1" t="s">
        <v>25</v>
      </c>
      <c r="O1095" s="28" t="s">
        <v>84</v>
      </c>
      <c r="P1095" s="1" t="s">
        <v>87</v>
      </c>
      <c r="Q1095" s="1">
        <v>9</v>
      </c>
      <c r="R1095" s="1" t="s">
        <v>410</v>
      </c>
      <c r="T1095" s="1" t="s">
        <v>115</v>
      </c>
      <c r="U1095" s="1"/>
      <c r="V1095" s="1"/>
      <c r="W1095" s="4"/>
      <c r="X1095" s="28"/>
      <c r="Y1095" s="33"/>
      <c r="Z1095" s="33"/>
      <c r="AA1095" s="96"/>
      <c r="AB1095" s="178"/>
      <c r="AC1095" s="33">
        <v>28</v>
      </c>
      <c r="AD1095" s="33">
        <v>170</v>
      </c>
      <c r="AE1095" s="33" t="s">
        <v>103</v>
      </c>
      <c r="AF1095" s="33" t="s">
        <v>103</v>
      </c>
      <c r="AG1095" s="33"/>
      <c r="AH1095" s="4"/>
      <c r="AI1095" s="1"/>
      <c r="AJ1095" s="1"/>
      <c r="AK1095" s="1"/>
      <c r="AL1095" s="5"/>
      <c r="AM1095" s="164">
        <f t="shared" si="61"/>
        <v>45932</v>
      </c>
      <c r="AW1095" s="96"/>
      <c r="AX1095" s="37">
        <f t="shared" si="60"/>
        <v>45936</v>
      </c>
      <c r="AY1095" s="183"/>
      <c r="AZ1095" s="183"/>
      <c r="BA1095" s="183"/>
      <c r="BB1095" s="183"/>
      <c r="BC1095" s="183"/>
      <c r="BD1095" s="183"/>
      <c r="BE1095" s="183"/>
      <c r="BF1095" s="183"/>
      <c r="BG1095" s="183"/>
      <c r="BH1095" s="4"/>
      <c r="BI1095" s="1"/>
      <c r="BJ1095" s="1"/>
      <c r="BK1095" s="1"/>
      <c r="BL1095" s="31"/>
      <c r="BM1095" s="31"/>
      <c r="BN1095" s="1"/>
      <c r="BO1095" s="1"/>
      <c r="BP1095" s="1"/>
      <c r="BQ1095" s="1"/>
      <c r="BR1095" s="1"/>
      <c r="BS1095" s="4"/>
      <c r="BT1095" s="37">
        <f t="shared" si="62"/>
        <v>45957</v>
      </c>
      <c r="BU1095" s="220"/>
      <c r="BV1095" s="183"/>
      <c r="BW1095" s="221"/>
      <c r="BX1095" s="183"/>
      <c r="BY1095" s="183"/>
      <c r="BZ1095" s="183"/>
      <c r="CA1095" s="183"/>
      <c r="CB1095" s="183"/>
      <c r="CC1095" s="183"/>
      <c r="CE1095" s="1"/>
      <c r="CF1095" s="1"/>
      <c r="CG1095" s="1"/>
      <c r="CH1095" s="1"/>
      <c r="CI1095" s="1"/>
      <c r="CJ1095" s="1"/>
      <c r="CK1095" s="1"/>
      <c r="CL1095" s="1"/>
      <c r="CM1095" s="1"/>
      <c r="CN1095" s="1"/>
      <c r="CO1095" s="1"/>
    </row>
    <row r="1096" spans="1:93" ht="30" customHeight="1" x14ac:dyDescent="0.2">
      <c r="A1096" s="1">
        <v>1090</v>
      </c>
      <c r="B1096" s="1" t="s">
        <v>289</v>
      </c>
      <c r="C1096" s="1" t="s">
        <v>451</v>
      </c>
      <c r="D1096" s="1" t="s">
        <v>415</v>
      </c>
      <c r="E1096" s="1">
        <v>639.45000000000005</v>
      </c>
      <c r="F1096" s="1" t="s">
        <v>74</v>
      </c>
      <c r="G1096" s="1">
        <v>3</v>
      </c>
      <c r="H1096" s="1" t="s">
        <v>341</v>
      </c>
      <c r="I1096" s="1" t="s">
        <v>114</v>
      </c>
      <c r="J1096" s="64">
        <v>67610</v>
      </c>
      <c r="K1096" s="64">
        <v>75061</v>
      </c>
      <c r="L1096" s="29">
        <v>45929</v>
      </c>
      <c r="M1096" s="29" t="s">
        <v>4163</v>
      </c>
      <c r="N1096" s="1" t="s">
        <v>25</v>
      </c>
      <c r="O1096" s="28" t="s">
        <v>84</v>
      </c>
      <c r="P1096" s="1" t="s">
        <v>87</v>
      </c>
      <c r="Q1096" s="1">
        <v>9</v>
      </c>
      <c r="R1096" s="1" t="s">
        <v>410</v>
      </c>
      <c r="S1096" s="1">
        <v>6</v>
      </c>
      <c r="T1096" s="1" t="s">
        <v>115</v>
      </c>
      <c r="U1096" s="1"/>
      <c r="V1096" s="1"/>
      <c r="W1096" s="4"/>
      <c r="X1096" s="28"/>
      <c r="Y1096" s="33"/>
      <c r="Z1096" s="33"/>
      <c r="AA1096" s="96"/>
      <c r="AB1096" s="178"/>
      <c r="AC1096" s="33">
        <v>27</v>
      </c>
      <c r="AD1096" s="33">
        <v>160</v>
      </c>
      <c r="AE1096" s="33" t="s">
        <v>103</v>
      </c>
      <c r="AF1096" s="33" t="s">
        <v>103</v>
      </c>
      <c r="AG1096" s="33"/>
      <c r="AH1096" s="4"/>
      <c r="AI1096" s="1"/>
      <c r="AJ1096" s="1"/>
      <c r="AK1096" s="1"/>
      <c r="AL1096" s="5"/>
      <c r="AM1096" s="164">
        <f t="shared" si="61"/>
        <v>45932</v>
      </c>
      <c r="AW1096" s="96"/>
      <c r="AX1096" s="37">
        <f t="shared" si="60"/>
        <v>45936</v>
      </c>
      <c r="AY1096" s="183"/>
      <c r="AZ1096" s="183"/>
      <c r="BA1096" s="183"/>
      <c r="BB1096" s="183"/>
      <c r="BC1096" s="183"/>
      <c r="BD1096" s="183"/>
      <c r="BE1096" s="183"/>
      <c r="BF1096" s="183"/>
      <c r="BG1096" s="183"/>
      <c r="BH1096" s="4"/>
      <c r="BI1096" s="1"/>
      <c r="BJ1096" s="1"/>
      <c r="BK1096" s="1"/>
      <c r="BL1096" s="31"/>
      <c r="BM1096" s="31"/>
      <c r="BN1096" s="1"/>
      <c r="BO1096" s="1"/>
      <c r="BP1096" s="1"/>
      <c r="BQ1096" s="1"/>
      <c r="BR1096" s="1"/>
      <c r="BS1096" s="4"/>
      <c r="BT1096" s="37">
        <f t="shared" si="62"/>
        <v>45957</v>
      </c>
      <c r="BU1096" s="220"/>
      <c r="BV1096" s="183"/>
      <c r="BW1096" s="221"/>
      <c r="BX1096" s="183"/>
      <c r="BY1096" s="183"/>
      <c r="BZ1096" s="183"/>
      <c r="CA1096" s="183"/>
      <c r="CB1096" s="183"/>
      <c r="CC1096" s="183"/>
      <c r="CE1096" s="1"/>
      <c r="CF1096" s="1"/>
      <c r="CG1096" s="1"/>
      <c r="CH1096" s="1"/>
      <c r="CI1096" s="1"/>
      <c r="CJ1096" s="1"/>
      <c r="CK1096" s="1"/>
      <c r="CL1096" s="1"/>
      <c r="CM1096" s="1"/>
      <c r="CN1096" s="1"/>
      <c r="CO1096" s="1"/>
    </row>
    <row r="1097" spans="1:93" ht="30" customHeight="1" x14ac:dyDescent="0.2">
      <c r="A1097" s="1">
        <v>1091</v>
      </c>
      <c r="B1097" s="1" t="s">
        <v>289</v>
      </c>
      <c r="C1097" s="1" t="s">
        <v>451</v>
      </c>
      <c r="D1097" s="1" t="s">
        <v>415</v>
      </c>
      <c r="E1097" s="1">
        <v>639.45000000000005</v>
      </c>
      <c r="F1097" s="1" t="s">
        <v>74</v>
      </c>
      <c r="G1097" s="1">
        <v>3</v>
      </c>
      <c r="H1097" s="1" t="s">
        <v>341</v>
      </c>
      <c r="I1097" s="1" t="s">
        <v>114</v>
      </c>
      <c r="J1097" s="64">
        <v>66010</v>
      </c>
      <c r="K1097" s="64">
        <v>75068</v>
      </c>
      <c r="L1097" s="29">
        <v>45929</v>
      </c>
      <c r="M1097" s="29" t="s">
        <v>4163</v>
      </c>
      <c r="N1097" s="1" t="s">
        <v>25</v>
      </c>
      <c r="O1097" s="28" t="s">
        <v>84</v>
      </c>
      <c r="P1097" s="1" t="s">
        <v>87</v>
      </c>
      <c r="Q1097" s="1">
        <v>9</v>
      </c>
      <c r="R1097" s="1" t="s">
        <v>410</v>
      </c>
      <c r="T1097" s="1" t="s">
        <v>115</v>
      </c>
      <c r="U1097" s="1"/>
      <c r="V1097" s="1"/>
      <c r="W1097" s="4"/>
      <c r="X1097" s="28"/>
      <c r="Y1097" s="33"/>
      <c r="Z1097" s="33"/>
      <c r="AA1097" s="96"/>
      <c r="AB1097" s="178"/>
      <c r="AC1097" s="33">
        <v>27</v>
      </c>
      <c r="AD1097" s="33">
        <v>150</v>
      </c>
      <c r="AE1097" s="33" t="s">
        <v>103</v>
      </c>
      <c r="AF1097" s="33" t="s">
        <v>103</v>
      </c>
      <c r="AG1097" s="33"/>
      <c r="AH1097" s="4"/>
      <c r="AI1097" s="1"/>
      <c r="AJ1097" s="1"/>
      <c r="AK1097" s="1"/>
      <c r="AL1097" s="5"/>
      <c r="AM1097" s="164">
        <f t="shared" si="61"/>
        <v>45932</v>
      </c>
      <c r="AW1097" s="96"/>
      <c r="AX1097" s="37">
        <f t="shared" ref="AX1097:AX1160" si="63">IF(L1097=0, 0,L1097+7)</f>
        <v>45936</v>
      </c>
      <c r="AY1097" s="183"/>
      <c r="AZ1097" s="183"/>
      <c r="BA1097" s="183"/>
      <c r="BB1097" s="183"/>
      <c r="BC1097" s="183"/>
      <c r="BD1097" s="183"/>
      <c r="BE1097" s="183"/>
      <c r="BF1097" s="183"/>
      <c r="BG1097" s="183"/>
      <c r="BH1097" s="4"/>
      <c r="BI1097" s="1"/>
      <c r="BJ1097" s="1"/>
      <c r="BK1097" s="1"/>
      <c r="BL1097" s="31"/>
      <c r="BM1097" s="31"/>
      <c r="BN1097" s="1"/>
      <c r="BO1097" s="1"/>
      <c r="BP1097" s="1"/>
      <c r="BQ1097" s="1"/>
      <c r="BR1097" s="1"/>
      <c r="BS1097" s="4"/>
      <c r="BT1097" s="37">
        <f t="shared" si="62"/>
        <v>45957</v>
      </c>
      <c r="BU1097" s="220"/>
      <c r="BV1097" s="183"/>
      <c r="BW1097" s="221"/>
      <c r="BX1097" s="183"/>
      <c r="BY1097" s="183"/>
      <c r="BZ1097" s="183"/>
      <c r="CA1097" s="183"/>
      <c r="CB1097" s="183"/>
      <c r="CC1097" s="183"/>
      <c r="CE1097" s="1"/>
      <c r="CF1097" s="1"/>
      <c r="CG1097" s="1"/>
      <c r="CH1097" s="1"/>
      <c r="CI1097" s="1"/>
      <c r="CJ1097" s="1"/>
      <c r="CK1097" s="1"/>
      <c r="CL1097" s="1"/>
      <c r="CM1097" s="1"/>
      <c r="CN1097" s="1"/>
      <c r="CO1097" s="1"/>
    </row>
    <row r="1098" spans="1:93" ht="30" customHeight="1" x14ac:dyDescent="0.2">
      <c r="A1098" s="1">
        <v>1092</v>
      </c>
      <c r="B1098" s="1" t="s">
        <v>289</v>
      </c>
      <c r="C1098" s="1" t="s">
        <v>451</v>
      </c>
      <c r="D1098" s="1" t="s">
        <v>415</v>
      </c>
      <c r="E1098" s="1">
        <v>639.45000000000005</v>
      </c>
      <c r="F1098" s="1" t="s">
        <v>74</v>
      </c>
      <c r="G1098" s="1">
        <v>3</v>
      </c>
      <c r="H1098" s="1" t="s">
        <v>341</v>
      </c>
      <c r="I1098" s="1" t="s">
        <v>114</v>
      </c>
      <c r="J1098" s="64">
        <v>83612</v>
      </c>
      <c r="K1098" s="64">
        <v>75069</v>
      </c>
      <c r="L1098" s="29">
        <v>45929</v>
      </c>
      <c r="M1098" s="29" t="s">
        <v>4163</v>
      </c>
      <c r="N1098" s="1" t="s">
        <v>25</v>
      </c>
      <c r="O1098" s="28" t="s">
        <v>84</v>
      </c>
      <c r="P1098" s="1" t="s">
        <v>87</v>
      </c>
      <c r="Q1098" s="1">
        <v>10</v>
      </c>
      <c r="R1098" s="1" t="s">
        <v>410</v>
      </c>
      <c r="T1098" s="1" t="s">
        <v>115</v>
      </c>
      <c r="U1098" s="1"/>
      <c r="V1098" s="1"/>
      <c r="W1098" s="4"/>
      <c r="X1098" s="28"/>
      <c r="Y1098" s="33"/>
      <c r="Z1098" s="33"/>
      <c r="AA1098" s="96"/>
      <c r="AB1098" s="179"/>
      <c r="AC1098" s="33">
        <v>28</v>
      </c>
      <c r="AD1098" s="33">
        <v>170</v>
      </c>
      <c r="AE1098" s="33" t="s">
        <v>103</v>
      </c>
      <c r="AF1098" s="33" t="s">
        <v>103</v>
      </c>
      <c r="AG1098" s="33"/>
      <c r="AH1098" s="4"/>
      <c r="AI1098" s="1"/>
      <c r="AJ1098" s="1"/>
      <c r="AK1098" s="1"/>
      <c r="AL1098" s="5"/>
      <c r="AM1098" s="164">
        <f t="shared" si="61"/>
        <v>45932</v>
      </c>
      <c r="AW1098" s="96"/>
      <c r="AX1098" s="37">
        <f t="shared" si="63"/>
        <v>45936</v>
      </c>
      <c r="AY1098" s="183"/>
      <c r="AZ1098" s="183"/>
      <c r="BA1098" s="183"/>
      <c r="BB1098" s="183"/>
      <c r="BC1098" s="183"/>
      <c r="BD1098" s="183"/>
      <c r="BE1098" s="183"/>
      <c r="BF1098" s="183"/>
      <c r="BG1098" s="183"/>
      <c r="BH1098" s="4"/>
      <c r="BI1098" s="1"/>
      <c r="BJ1098" s="1"/>
      <c r="BK1098" s="1"/>
      <c r="BL1098" s="31"/>
      <c r="BM1098" s="31"/>
      <c r="BN1098" s="1"/>
      <c r="BO1098" s="1"/>
      <c r="BP1098" s="1"/>
      <c r="BQ1098" s="1"/>
      <c r="BR1098" s="1"/>
      <c r="BS1098" s="4"/>
      <c r="BT1098" s="37">
        <f t="shared" si="62"/>
        <v>45957</v>
      </c>
      <c r="BU1098" s="220"/>
      <c r="BV1098" s="183"/>
      <c r="BW1098" s="221"/>
      <c r="BX1098" s="183"/>
      <c r="BY1098" s="183"/>
      <c r="BZ1098" s="183"/>
      <c r="CA1098" s="183"/>
      <c r="CB1098" s="183"/>
      <c r="CC1098" s="183"/>
      <c r="CE1098" s="1"/>
      <c r="CF1098" s="1"/>
      <c r="CG1098" s="1"/>
      <c r="CH1098" s="1"/>
      <c r="CI1098" s="1"/>
      <c r="CJ1098" s="1"/>
      <c r="CK1098" s="1"/>
      <c r="CL1098" s="1"/>
      <c r="CM1098" s="1"/>
      <c r="CN1098" s="1"/>
      <c r="CO1098" s="1"/>
    </row>
    <row r="1099" spans="1:93" ht="30" customHeight="1" x14ac:dyDescent="0.2">
      <c r="A1099" s="1">
        <v>1093</v>
      </c>
      <c r="B1099" s="1" t="s">
        <v>103</v>
      </c>
      <c r="C1099" s="1" t="s">
        <v>454</v>
      </c>
      <c r="D1099" s="1" t="s">
        <v>455</v>
      </c>
      <c r="E1099" s="1" t="s">
        <v>306</v>
      </c>
      <c r="F1099" s="1" t="s">
        <v>109</v>
      </c>
      <c r="G1099" s="1"/>
      <c r="H1099" s="1"/>
      <c r="I1099" s="1" t="s">
        <v>330</v>
      </c>
      <c r="J1099" s="64">
        <v>6682</v>
      </c>
      <c r="K1099" s="64">
        <v>93572</v>
      </c>
      <c r="L1099" s="29">
        <v>45929</v>
      </c>
      <c r="M1099" s="29" t="s">
        <v>4163</v>
      </c>
      <c r="N1099" s="1" t="s">
        <v>308</v>
      </c>
      <c r="O1099" s="28" t="s">
        <v>456</v>
      </c>
      <c r="P1099" s="1" t="s">
        <v>322</v>
      </c>
      <c r="Q1099" s="1">
        <v>3</v>
      </c>
      <c r="R1099" s="1"/>
      <c r="S1099" s="1">
        <v>12</v>
      </c>
      <c r="T1099" s="1" t="s">
        <v>24</v>
      </c>
      <c r="U1099" s="1"/>
      <c r="V1099" s="1"/>
      <c r="W1099" s="4"/>
      <c r="X1099" s="28"/>
      <c r="Y1099" s="33"/>
      <c r="Z1099" s="33"/>
      <c r="AA1099" s="96"/>
      <c r="AC1099" s="33">
        <v>21.5</v>
      </c>
      <c r="AD1099" s="33">
        <v>196</v>
      </c>
      <c r="AE1099" s="33">
        <v>2.2000000000000002</v>
      </c>
      <c r="AF1099" s="33">
        <v>2421.2399999999998</v>
      </c>
      <c r="AG1099" s="33"/>
      <c r="AH1099" s="4"/>
      <c r="AI1099" s="1"/>
      <c r="AJ1099" s="1"/>
      <c r="AK1099" s="1"/>
      <c r="AL1099" s="5"/>
      <c r="AM1099" s="164">
        <f t="shared" si="61"/>
        <v>45932</v>
      </c>
      <c r="AN1099" s="28" t="s">
        <v>468</v>
      </c>
      <c r="AP1099" s="183">
        <v>41.3</v>
      </c>
      <c r="AQ1099" s="183">
        <v>42.4</v>
      </c>
      <c r="AR1099" s="183">
        <v>39.6</v>
      </c>
      <c r="AV1099" s="183">
        <f>AVERAGE(AP1099:AR1099)</f>
        <v>41.099999999999994</v>
      </c>
      <c r="AW1099" s="96"/>
      <c r="AX1099" s="37">
        <f t="shared" si="63"/>
        <v>45936</v>
      </c>
      <c r="AY1099" s="28" t="s">
        <v>468</v>
      </c>
      <c r="AZ1099" s="1" t="s">
        <v>1559</v>
      </c>
      <c r="BA1099" s="1">
        <v>51.5</v>
      </c>
      <c r="BB1099" s="1">
        <v>53.2</v>
      </c>
      <c r="BC1099" s="1">
        <v>52</v>
      </c>
      <c r="BD1099" s="1"/>
      <c r="BE1099" s="1"/>
      <c r="BF1099" s="1"/>
      <c r="BG1099" s="183">
        <f>AVERAGE(BA1099:BE1101)</f>
        <v>53.400000000000006</v>
      </c>
      <c r="BH1099" s="4"/>
      <c r="BI1099" s="1"/>
      <c r="BJ1099" s="1"/>
      <c r="BK1099" s="1"/>
      <c r="BL1099" s="31"/>
      <c r="BM1099" s="31"/>
      <c r="BN1099" s="1"/>
      <c r="BO1099" s="1"/>
      <c r="BP1099" s="1"/>
      <c r="BQ1099" s="1"/>
      <c r="BR1099" s="1"/>
      <c r="BS1099" s="4"/>
      <c r="BT1099" s="37">
        <f t="shared" si="62"/>
        <v>45957</v>
      </c>
      <c r="BU1099" s="131" t="s">
        <v>468</v>
      </c>
      <c r="BV1099" s="1" t="s">
        <v>1560</v>
      </c>
      <c r="BW1099" s="33">
        <v>59.4</v>
      </c>
      <c r="BX1099" s="1">
        <v>60.5</v>
      </c>
      <c r="BY1099" s="1">
        <v>61.7</v>
      </c>
      <c r="BZ1099" s="1"/>
      <c r="CA1099" s="1"/>
      <c r="CB1099" s="1"/>
      <c r="CC1099" s="183">
        <f>AVERAGE(BW1099:CB1101)</f>
        <v>61.166666666666664</v>
      </c>
      <c r="CE1099" s="1"/>
      <c r="CF1099" s="1"/>
      <c r="CG1099" s="1"/>
      <c r="CH1099" s="1"/>
      <c r="CI1099" s="1"/>
      <c r="CJ1099" s="1"/>
      <c r="CK1099" s="1"/>
      <c r="CL1099" s="1"/>
      <c r="CM1099" s="1"/>
      <c r="CN1099" s="1"/>
      <c r="CO1099" s="1"/>
    </row>
    <row r="1100" spans="1:93" ht="30" customHeight="1" x14ac:dyDescent="0.2">
      <c r="A1100" s="1">
        <v>1094</v>
      </c>
      <c r="B1100" s="1" t="s">
        <v>103</v>
      </c>
      <c r="C1100" s="1" t="s">
        <v>454</v>
      </c>
      <c r="D1100" s="1" t="s">
        <v>455</v>
      </c>
      <c r="E1100" s="1" t="s">
        <v>306</v>
      </c>
      <c r="F1100" s="1" t="s">
        <v>109</v>
      </c>
      <c r="G1100" s="1"/>
      <c r="H1100" s="1"/>
      <c r="I1100" s="1" t="s">
        <v>330</v>
      </c>
      <c r="J1100" s="64">
        <v>3901</v>
      </c>
      <c r="K1100" s="64">
        <v>93570</v>
      </c>
      <c r="L1100" s="29">
        <v>45929</v>
      </c>
      <c r="M1100" s="29" t="s">
        <v>4163</v>
      </c>
      <c r="N1100" s="1" t="s">
        <v>308</v>
      </c>
      <c r="O1100" s="28" t="s">
        <v>456</v>
      </c>
      <c r="P1100" s="1" t="s">
        <v>322</v>
      </c>
      <c r="Q1100" s="1">
        <v>3</v>
      </c>
      <c r="R1100" s="1"/>
      <c r="S1100" s="1">
        <v>12</v>
      </c>
      <c r="T1100" s="1" t="s">
        <v>24</v>
      </c>
      <c r="U1100" s="1"/>
      <c r="V1100" s="1"/>
      <c r="W1100" s="4"/>
      <c r="X1100" s="28"/>
      <c r="Y1100" s="33"/>
      <c r="Z1100" s="33"/>
      <c r="AA1100" s="96"/>
      <c r="AC1100" s="33">
        <v>22.9</v>
      </c>
      <c r="AD1100" s="33">
        <v>198</v>
      </c>
      <c r="AE1100" s="33">
        <v>2.2999999999999998</v>
      </c>
      <c r="AF1100" s="33">
        <v>2456.37</v>
      </c>
      <c r="AG1100" s="33"/>
      <c r="AH1100" s="4"/>
      <c r="AI1100" s="1"/>
      <c r="AJ1100" s="1"/>
      <c r="AK1100" s="1"/>
      <c r="AL1100" s="5"/>
      <c r="AM1100" s="164">
        <f t="shared" si="61"/>
        <v>45932</v>
      </c>
      <c r="AN1100" s="28" t="s">
        <v>468</v>
      </c>
      <c r="AP1100" s="183"/>
      <c r="AQ1100" s="183"/>
      <c r="AR1100" s="183"/>
      <c r="AV1100" s="183"/>
      <c r="AW1100" s="96"/>
      <c r="AX1100" s="37">
        <f t="shared" si="63"/>
        <v>45936</v>
      </c>
      <c r="AY1100" s="28" t="s">
        <v>468</v>
      </c>
      <c r="AZ1100" s="1" t="s">
        <v>1561</v>
      </c>
      <c r="BA1100" s="1">
        <v>52.8</v>
      </c>
      <c r="BB1100" s="1">
        <v>55.8</v>
      </c>
      <c r="BC1100" s="1">
        <v>52.7</v>
      </c>
      <c r="BD1100" s="1"/>
      <c r="BE1100" s="1"/>
      <c r="BF1100" s="1"/>
      <c r="BG1100" s="183"/>
      <c r="BH1100" s="4"/>
      <c r="BI1100" s="1"/>
      <c r="BJ1100" s="1"/>
      <c r="BK1100" s="1"/>
      <c r="BL1100" s="31"/>
      <c r="BM1100" s="31"/>
      <c r="BN1100" s="1"/>
      <c r="BO1100" s="1"/>
      <c r="BP1100" s="1"/>
      <c r="BQ1100" s="1"/>
      <c r="BR1100" s="1"/>
      <c r="BS1100" s="4"/>
      <c r="BT1100" s="37">
        <f t="shared" si="62"/>
        <v>45957</v>
      </c>
      <c r="BU1100" s="131" t="s">
        <v>468</v>
      </c>
      <c r="BV1100" s="1" t="s">
        <v>1562</v>
      </c>
      <c r="BW1100" s="33">
        <v>62.5</v>
      </c>
      <c r="BX1100" s="1">
        <v>60.7</v>
      </c>
      <c r="BY1100" s="1">
        <v>61.7</v>
      </c>
      <c r="BZ1100" s="1"/>
      <c r="CA1100" s="1"/>
      <c r="CB1100" s="1"/>
      <c r="CC1100" s="183"/>
      <c r="CE1100" s="1"/>
      <c r="CF1100" s="1"/>
      <c r="CG1100" s="1"/>
      <c r="CH1100" s="1"/>
      <c r="CI1100" s="1"/>
      <c r="CJ1100" s="1"/>
      <c r="CK1100" s="1"/>
      <c r="CL1100" s="1"/>
      <c r="CM1100" s="1"/>
      <c r="CN1100" s="1"/>
      <c r="CO1100" s="1"/>
    </row>
    <row r="1101" spans="1:93" ht="30" customHeight="1" x14ac:dyDescent="0.2">
      <c r="A1101" s="1">
        <v>1095</v>
      </c>
      <c r="B1101" s="1" t="s">
        <v>103</v>
      </c>
      <c r="C1101" s="1" t="s">
        <v>454</v>
      </c>
      <c r="D1101" s="1" t="s">
        <v>455</v>
      </c>
      <c r="E1101" s="1" t="s">
        <v>306</v>
      </c>
      <c r="F1101" s="1" t="s">
        <v>109</v>
      </c>
      <c r="G1101" s="1"/>
      <c r="H1101" s="1"/>
      <c r="I1101" s="1" t="s">
        <v>330</v>
      </c>
      <c r="J1101" s="64">
        <v>7716</v>
      </c>
      <c r="K1101" s="64">
        <v>93581</v>
      </c>
      <c r="L1101" s="29">
        <v>45929</v>
      </c>
      <c r="M1101" s="29" t="s">
        <v>4163</v>
      </c>
      <c r="N1101" s="1" t="s">
        <v>308</v>
      </c>
      <c r="O1101" s="28" t="s">
        <v>456</v>
      </c>
      <c r="P1101" s="1" t="s">
        <v>322</v>
      </c>
      <c r="Q1101" s="1">
        <v>3</v>
      </c>
      <c r="R1101" s="1"/>
      <c r="S1101" s="1">
        <v>12</v>
      </c>
      <c r="T1101" s="1" t="s">
        <v>24</v>
      </c>
      <c r="U1101" s="1"/>
      <c r="V1101" s="1"/>
      <c r="W1101" s="4"/>
      <c r="X1101" s="28"/>
      <c r="Y1101" s="33"/>
      <c r="Z1101" s="33"/>
      <c r="AA1101" s="96"/>
      <c r="AC1101" s="33">
        <v>24.1</v>
      </c>
      <c r="AD1101" s="33">
        <v>209</v>
      </c>
      <c r="AE1101" s="33">
        <v>2.2999999999999998</v>
      </c>
      <c r="AF1101" s="33">
        <v>2444.61</v>
      </c>
      <c r="AG1101" s="33"/>
      <c r="AH1101" s="4"/>
      <c r="AI1101" s="1"/>
      <c r="AJ1101" s="1"/>
      <c r="AK1101" s="1"/>
      <c r="AL1101" s="5"/>
      <c r="AM1101" s="164">
        <f t="shared" si="61"/>
        <v>45932</v>
      </c>
      <c r="AN1101" s="28" t="s">
        <v>468</v>
      </c>
      <c r="AP1101" s="183"/>
      <c r="AQ1101" s="183"/>
      <c r="AR1101" s="183"/>
      <c r="AV1101" s="183"/>
      <c r="AW1101" s="96"/>
      <c r="AX1101" s="37">
        <f t="shared" si="63"/>
        <v>45936</v>
      </c>
      <c r="AY1101" s="28" t="s">
        <v>468</v>
      </c>
      <c r="AZ1101" s="1"/>
      <c r="BA1101" s="1">
        <v>55.1</v>
      </c>
      <c r="BB1101" s="1">
        <v>54</v>
      </c>
      <c r="BC1101" s="1">
        <v>53.5</v>
      </c>
      <c r="BD1101" s="1"/>
      <c r="BE1101" s="1"/>
      <c r="BF1101" s="1"/>
      <c r="BG1101" s="183"/>
      <c r="BH1101" s="4"/>
      <c r="BI1101" s="1"/>
      <c r="BJ1101" s="1"/>
      <c r="BK1101" s="1"/>
      <c r="BL1101" s="31"/>
      <c r="BM1101" s="31"/>
      <c r="BN1101" s="1"/>
      <c r="BO1101" s="1"/>
      <c r="BP1101" s="1"/>
      <c r="BQ1101" s="1"/>
      <c r="BR1101" s="1"/>
      <c r="BS1101" s="4"/>
      <c r="BT1101" s="37">
        <f t="shared" si="62"/>
        <v>45957</v>
      </c>
      <c r="BU1101" s="131" t="s">
        <v>468</v>
      </c>
      <c r="BW1101" s="33">
        <v>61.5</v>
      </c>
      <c r="BX1101" s="1">
        <v>60.4</v>
      </c>
      <c r="BY1101" s="1">
        <v>62.1</v>
      </c>
      <c r="BZ1101" s="1"/>
      <c r="CA1101" s="1"/>
      <c r="CB1101" s="1"/>
      <c r="CC1101" s="183"/>
      <c r="CE1101" s="1"/>
      <c r="CF1101" s="1"/>
      <c r="CG1101" s="1"/>
      <c r="CH1101" s="1"/>
      <c r="CI1101" s="1"/>
      <c r="CJ1101" s="1"/>
      <c r="CK1101" s="1"/>
      <c r="CL1101" s="1"/>
      <c r="CM1101" s="1"/>
      <c r="CN1101" s="1"/>
      <c r="CO1101" s="1"/>
    </row>
    <row r="1102" spans="1:93" ht="30" customHeight="1" x14ac:dyDescent="0.2">
      <c r="A1102" s="1">
        <v>1096</v>
      </c>
      <c r="B1102" s="1" t="s">
        <v>227</v>
      </c>
      <c r="C1102" s="1" t="s">
        <v>452</v>
      </c>
      <c r="D1102" s="1" t="s">
        <v>415</v>
      </c>
      <c r="E1102" s="1" t="s">
        <v>453</v>
      </c>
      <c r="F1102" s="1" t="s">
        <v>74</v>
      </c>
      <c r="G1102" s="1">
        <v>4</v>
      </c>
      <c r="H1102" s="1" t="s">
        <v>341</v>
      </c>
      <c r="I1102" s="1" t="s">
        <v>114</v>
      </c>
      <c r="J1102" s="64">
        <v>83512</v>
      </c>
      <c r="K1102" s="64">
        <v>75082</v>
      </c>
      <c r="L1102" s="29">
        <v>45929</v>
      </c>
      <c r="M1102" s="29" t="s">
        <v>4163</v>
      </c>
      <c r="N1102" s="1" t="s">
        <v>25</v>
      </c>
      <c r="O1102" s="28" t="s">
        <v>84</v>
      </c>
      <c r="P1102" s="1" t="s">
        <v>87</v>
      </c>
      <c r="Q1102" s="1">
        <v>10</v>
      </c>
      <c r="R1102" s="1" t="s">
        <v>410</v>
      </c>
      <c r="S1102" s="76"/>
      <c r="T1102" s="1" t="s">
        <v>115</v>
      </c>
      <c r="U1102" s="1"/>
      <c r="V1102" s="1"/>
      <c r="W1102" s="4"/>
      <c r="X1102" s="28"/>
      <c r="Y1102" s="33"/>
      <c r="Z1102" s="33"/>
      <c r="AA1102" s="96"/>
      <c r="AC1102" s="33">
        <v>27</v>
      </c>
      <c r="AD1102" s="33">
        <v>170</v>
      </c>
      <c r="AE1102" s="33" t="s">
        <v>103</v>
      </c>
      <c r="AF1102" s="33" t="s">
        <v>103</v>
      </c>
      <c r="AG1102" s="33"/>
      <c r="AH1102" s="4"/>
      <c r="AI1102" s="1"/>
      <c r="AJ1102" s="1"/>
      <c r="AK1102" s="1"/>
      <c r="AL1102" s="5"/>
      <c r="AM1102" s="164">
        <f t="shared" si="61"/>
        <v>45932</v>
      </c>
      <c r="AW1102" s="96"/>
      <c r="AX1102" s="37">
        <f t="shared" si="63"/>
        <v>45936</v>
      </c>
      <c r="AY1102" s="182" t="s">
        <v>692</v>
      </c>
      <c r="AZ1102" s="183" t="s">
        <v>693</v>
      </c>
      <c r="BA1102" s="183">
        <v>20.7</v>
      </c>
      <c r="BB1102" s="183">
        <v>19.3</v>
      </c>
      <c r="BC1102" s="183">
        <v>19.399999999999999</v>
      </c>
      <c r="BD1102" s="183"/>
      <c r="BE1102" s="183"/>
      <c r="BF1102" s="183"/>
      <c r="BG1102" s="183">
        <f>AVERAGE(BA1102:BF1109)</f>
        <v>19.8</v>
      </c>
      <c r="BH1102" s="4"/>
      <c r="BI1102" s="1"/>
      <c r="BJ1102" s="1"/>
      <c r="BK1102" s="1"/>
      <c r="BL1102" s="31"/>
      <c r="BM1102" s="31"/>
      <c r="BN1102" s="1"/>
      <c r="BO1102" s="1"/>
      <c r="BP1102" s="1"/>
      <c r="BQ1102" s="1"/>
      <c r="BR1102" s="1"/>
      <c r="BS1102" s="4"/>
      <c r="BT1102" s="37">
        <f t="shared" si="62"/>
        <v>45957</v>
      </c>
      <c r="BU1102" s="229" t="s">
        <v>692</v>
      </c>
      <c r="BV1102" s="183" t="s">
        <v>694</v>
      </c>
      <c r="BW1102" s="221">
        <v>27.6</v>
      </c>
      <c r="BX1102" s="183">
        <v>26.1</v>
      </c>
      <c r="BY1102" s="183">
        <v>25.4</v>
      </c>
      <c r="BZ1102" s="183"/>
      <c r="CA1102" s="183"/>
      <c r="CB1102" s="183"/>
      <c r="CC1102" s="183">
        <f>AVERAGE(BW1102:CB1109)</f>
        <v>26.366666666666664</v>
      </c>
      <c r="CE1102" s="1"/>
      <c r="CF1102" s="1"/>
      <c r="CG1102" s="1"/>
      <c r="CH1102" s="1"/>
      <c r="CI1102" s="1"/>
      <c r="CJ1102" s="1"/>
      <c r="CK1102" s="1"/>
      <c r="CL1102" s="1"/>
      <c r="CM1102" s="1"/>
      <c r="CN1102" s="1"/>
      <c r="CO1102" s="1"/>
    </row>
    <row r="1103" spans="1:93" ht="30" customHeight="1" x14ac:dyDescent="0.2">
      <c r="A1103" s="1">
        <v>1097</v>
      </c>
      <c r="B1103" s="1" t="s">
        <v>227</v>
      </c>
      <c r="C1103" s="1" t="s">
        <v>452</v>
      </c>
      <c r="D1103" s="1" t="s">
        <v>415</v>
      </c>
      <c r="E1103" s="1" t="s">
        <v>453</v>
      </c>
      <c r="F1103" s="1" t="s">
        <v>74</v>
      </c>
      <c r="G1103" s="1">
        <v>4</v>
      </c>
      <c r="H1103" s="1" t="s">
        <v>341</v>
      </c>
      <c r="I1103" s="1" t="s">
        <v>114</v>
      </c>
      <c r="J1103" s="64">
        <v>66010</v>
      </c>
      <c r="K1103" s="64">
        <v>75083</v>
      </c>
      <c r="L1103" s="29">
        <v>45929</v>
      </c>
      <c r="M1103" s="29" t="s">
        <v>4163</v>
      </c>
      <c r="N1103" s="1" t="s">
        <v>25</v>
      </c>
      <c r="O1103" s="28" t="s">
        <v>84</v>
      </c>
      <c r="P1103" s="1" t="s">
        <v>87</v>
      </c>
      <c r="Q1103" s="1">
        <v>9</v>
      </c>
      <c r="R1103" s="1" t="s">
        <v>410</v>
      </c>
      <c r="S1103" s="76"/>
      <c r="T1103" s="1" t="s">
        <v>115</v>
      </c>
      <c r="U1103" s="1"/>
      <c r="V1103" s="1"/>
      <c r="W1103" s="4"/>
      <c r="X1103" s="28"/>
      <c r="Y1103" s="33"/>
      <c r="Z1103" s="33"/>
      <c r="AA1103" s="96"/>
      <c r="AC1103" s="33">
        <v>27.5</v>
      </c>
      <c r="AD1103" s="33">
        <v>180</v>
      </c>
      <c r="AE1103" s="33" t="s">
        <v>103</v>
      </c>
      <c r="AF1103" s="33" t="s">
        <v>103</v>
      </c>
      <c r="AG1103" s="33"/>
      <c r="AH1103" s="4"/>
      <c r="AI1103" s="1"/>
      <c r="AJ1103" s="1"/>
      <c r="AK1103" s="1"/>
      <c r="AL1103" s="5"/>
      <c r="AM1103" s="164">
        <f t="shared" si="61"/>
        <v>45932</v>
      </c>
      <c r="AW1103" s="96"/>
      <c r="AX1103" s="37">
        <f t="shared" si="63"/>
        <v>45936</v>
      </c>
      <c r="AY1103" s="182"/>
      <c r="AZ1103" s="183"/>
      <c r="BA1103" s="183"/>
      <c r="BB1103" s="183"/>
      <c r="BC1103" s="183"/>
      <c r="BD1103" s="183"/>
      <c r="BE1103" s="183"/>
      <c r="BF1103" s="183"/>
      <c r="BG1103" s="183"/>
      <c r="BH1103" s="4"/>
      <c r="BI1103" s="1"/>
      <c r="BJ1103" s="1"/>
      <c r="BK1103" s="1"/>
      <c r="BL1103" s="31"/>
      <c r="BM1103" s="31"/>
      <c r="BN1103" s="1"/>
      <c r="BO1103" s="1"/>
      <c r="BP1103" s="1"/>
      <c r="BQ1103" s="1"/>
      <c r="BR1103" s="1"/>
      <c r="BS1103" s="4"/>
      <c r="BT1103" s="37">
        <f t="shared" si="62"/>
        <v>45957</v>
      </c>
      <c r="BU1103" s="229"/>
      <c r="BV1103" s="183"/>
      <c r="BW1103" s="221"/>
      <c r="BX1103" s="183"/>
      <c r="BY1103" s="183"/>
      <c r="BZ1103" s="183"/>
      <c r="CA1103" s="183"/>
      <c r="CB1103" s="183"/>
      <c r="CC1103" s="183"/>
      <c r="CE1103" s="1"/>
      <c r="CF1103" s="1"/>
      <c r="CG1103" s="1"/>
      <c r="CH1103" s="1"/>
      <c r="CI1103" s="1"/>
      <c r="CJ1103" s="1"/>
      <c r="CK1103" s="1"/>
      <c r="CL1103" s="1"/>
      <c r="CM1103" s="1"/>
      <c r="CN1103" s="1"/>
      <c r="CO1103" s="1"/>
    </row>
    <row r="1104" spans="1:93" ht="30" customHeight="1" x14ac:dyDescent="0.2">
      <c r="A1104" s="1">
        <v>1098</v>
      </c>
      <c r="B1104" s="1" t="s">
        <v>227</v>
      </c>
      <c r="C1104" s="1" t="s">
        <v>452</v>
      </c>
      <c r="D1104" s="1" t="s">
        <v>415</v>
      </c>
      <c r="E1104" s="1" t="s">
        <v>453</v>
      </c>
      <c r="F1104" s="1" t="s">
        <v>74</v>
      </c>
      <c r="G1104" s="1">
        <v>4</v>
      </c>
      <c r="H1104" s="1" t="s">
        <v>341</v>
      </c>
      <c r="I1104" s="1" t="s">
        <v>114</v>
      </c>
      <c r="J1104" s="64">
        <v>83612</v>
      </c>
      <c r="K1104" s="64">
        <v>75088</v>
      </c>
      <c r="L1104" s="29">
        <v>45929</v>
      </c>
      <c r="M1104" s="29" t="s">
        <v>4163</v>
      </c>
      <c r="N1104" s="1" t="s">
        <v>25</v>
      </c>
      <c r="O1104" s="28" t="s">
        <v>84</v>
      </c>
      <c r="P1104" s="1" t="s">
        <v>87</v>
      </c>
      <c r="Q1104" s="1">
        <v>10</v>
      </c>
      <c r="R1104" s="1" t="s">
        <v>410</v>
      </c>
      <c r="S1104" s="76"/>
      <c r="T1104" s="1" t="s">
        <v>115</v>
      </c>
      <c r="U1104" s="1"/>
      <c r="V1104" s="1"/>
      <c r="W1104" s="4"/>
      <c r="X1104" s="28"/>
      <c r="Y1104" s="33"/>
      <c r="Z1104" s="33"/>
      <c r="AA1104" s="96"/>
      <c r="AC1104" s="33">
        <v>28</v>
      </c>
      <c r="AD1104" s="33">
        <v>160</v>
      </c>
      <c r="AE1104" s="33" t="s">
        <v>103</v>
      </c>
      <c r="AF1104" s="33" t="s">
        <v>103</v>
      </c>
      <c r="AG1104" s="33"/>
      <c r="AH1104" s="4"/>
      <c r="AI1104" s="1"/>
      <c r="AJ1104" s="1"/>
      <c r="AK1104" s="1"/>
      <c r="AL1104" s="5"/>
      <c r="AM1104" s="164">
        <f t="shared" si="61"/>
        <v>45932</v>
      </c>
      <c r="AW1104" s="96"/>
      <c r="AX1104" s="37">
        <f t="shared" si="63"/>
        <v>45936</v>
      </c>
      <c r="AY1104" s="182"/>
      <c r="AZ1104" s="183"/>
      <c r="BA1104" s="183"/>
      <c r="BB1104" s="183"/>
      <c r="BC1104" s="183"/>
      <c r="BD1104" s="183"/>
      <c r="BE1104" s="183"/>
      <c r="BF1104" s="183"/>
      <c r="BG1104" s="183"/>
      <c r="BH1104" s="4"/>
      <c r="BI1104" s="1"/>
      <c r="BJ1104" s="1"/>
      <c r="BK1104" s="1"/>
      <c r="BL1104" s="31"/>
      <c r="BM1104" s="31"/>
      <c r="BN1104" s="1"/>
      <c r="BO1104" s="1"/>
      <c r="BP1104" s="1"/>
      <c r="BQ1104" s="1"/>
      <c r="BR1104" s="1"/>
      <c r="BS1104" s="4"/>
      <c r="BT1104" s="37">
        <f t="shared" si="62"/>
        <v>45957</v>
      </c>
      <c r="BU1104" s="229"/>
      <c r="BV1104" s="183"/>
      <c r="BW1104" s="221"/>
      <c r="BX1104" s="183"/>
      <c r="BY1104" s="183"/>
      <c r="BZ1104" s="183"/>
      <c r="CA1104" s="183"/>
      <c r="CB1104" s="183"/>
      <c r="CC1104" s="183"/>
      <c r="CE1104" s="1"/>
      <c r="CF1104" s="1"/>
      <c r="CG1104" s="1"/>
      <c r="CH1104" s="1"/>
      <c r="CI1104" s="1"/>
      <c r="CJ1104" s="1"/>
      <c r="CK1104" s="1"/>
      <c r="CL1104" s="1"/>
      <c r="CM1104" s="1"/>
      <c r="CN1104" s="1"/>
      <c r="CO1104" s="1"/>
    </row>
    <row r="1105" spans="1:93" ht="30" customHeight="1" x14ac:dyDescent="0.2">
      <c r="A1105" s="1">
        <v>1099</v>
      </c>
      <c r="B1105" s="1" t="s">
        <v>227</v>
      </c>
      <c r="C1105" s="1" t="s">
        <v>452</v>
      </c>
      <c r="D1105" s="1" t="s">
        <v>415</v>
      </c>
      <c r="E1105" s="1" t="s">
        <v>453</v>
      </c>
      <c r="F1105" s="1" t="s">
        <v>74</v>
      </c>
      <c r="G1105" s="1">
        <v>4</v>
      </c>
      <c r="H1105" s="1" t="s">
        <v>341</v>
      </c>
      <c r="I1105" s="1" t="s">
        <v>114</v>
      </c>
      <c r="J1105" s="64">
        <v>82612</v>
      </c>
      <c r="K1105" s="64">
        <v>75097</v>
      </c>
      <c r="L1105" s="29">
        <v>45929</v>
      </c>
      <c r="M1105" s="29" t="s">
        <v>4163</v>
      </c>
      <c r="N1105" s="1" t="s">
        <v>25</v>
      </c>
      <c r="O1105" s="28" t="s">
        <v>84</v>
      </c>
      <c r="P1105" s="1" t="s">
        <v>87</v>
      </c>
      <c r="Q1105" s="1">
        <v>10</v>
      </c>
      <c r="R1105" s="1" t="s">
        <v>410</v>
      </c>
      <c r="S1105" s="1">
        <v>6</v>
      </c>
      <c r="T1105" s="1" t="s">
        <v>115</v>
      </c>
      <c r="U1105" s="1"/>
      <c r="V1105" s="1"/>
      <c r="W1105" s="4"/>
      <c r="X1105" s="28"/>
      <c r="Y1105" s="33"/>
      <c r="Z1105" s="33"/>
      <c r="AA1105" s="96"/>
      <c r="AC1105" s="33">
        <v>28.5</v>
      </c>
      <c r="AD1105" s="33">
        <v>170</v>
      </c>
      <c r="AE1105" s="33" t="s">
        <v>103</v>
      </c>
      <c r="AF1105" s="33" t="s">
        <v>103</v>
      </c>
      <c r="AG1105" s="33"/>
      <c r="AH1105" s="4"/>
      <c r="AI1105" s="1"/>
      <c r="AJ1105" s="1"/>
      <c r="AK1105" s="1"/>
      <c r="AL1105" s="5"/>
      <c r="AM1105" s="164">
        <f t="shared" si="61"/>
        <v>45932</v>
      </c>
      <c r="AW1105" s="96"/>
      <c r="AX1105" s="37">
        <f t="shared" si="63"/>
        <v>45936</v>
      </c>
      <c r="AY1105" s="182"/>
      <c r="AZ1105" s="183"/>
      <c r="BA1105" s="183"/>
      <c r="BB1105" s="183"/>
      <c r="BC1105" s="183"/>
      <c r="BD1105" s="183"/>
      <c r="BE1105" s="183"/>
      <c r="BF1105" s="183"/>
      <c r="BG1105" s="183"/>
      <c r="BH1105" s="4"/>
      <c r="BI1105" s="1"/>
      <c r="BJ1105" s="1"/>
      <c r="BK1105" s="1"/>
      <c r="BL1105" s="31"/>
      <c r="BM1105" s="31"/>
      <c r="BN1105" s="1"/>
      <c r="BO1105" s="1"/>
      <c r="BP1105" s="1"/>
      <c r="BQ1105" s="1"/>
      <c r="BR1105" s="1"/>
      <c r="BS1105" s="4"/>
      <c r="BT1105" s="37">
        <f t="shared" si="62"/>
        <v>45957</v>
      </c>
      <c r="BU1105" s="229"/>
      <c r="BV1105" s="183"/>
      <c r="BW1105" s="221"/>
      <c r="BX1105" s="183"/>
      <c r="BY1105" s="183"/>
      <c r="BZ1105" s="183"/>
      <c r="CA1105" s="183"/>
      <c r="CB1105" s="183"/>
      <c r="CC1105" s="183"/>
      <c r="CE1105" s="1"/>
      <c r="CF1105" s="1"/>
      <c r="CG1105" s="1"/>
      <c r="CH1105" s="1"/>
      <c r="CI1105" s="1"/>
      <c r="CJ1105" s="1"/>
      <c r="CK1105" s="1"/>
      <c r="CL1105" s="1"/>
      <c r="CM1105" s="1"/>
      <c r="CN1105" s="1"/>
      <c r="CO1105" s="1"/>
    </row>
    <row r="1106" spans="1:93" ht="30" customHeight="1" x14ac:dyDescent="0.2">
      <c r="A1106" s="1">
        <v>1100</v>
      </c>
      <c r="B1106" s="1" t="s">
        <v>311</v>
      </c>
      <c r="C1106" s="1" t="s">
        <v>457</v>
      </c>
      <c r="D1106" s="1" t="s">
        <v>415</v>
      </c>
      <c r="E1106" s="1" t="s">
        <v>458</v>
      </c>
      <c r="F1106" s="1" t="s">
        <v>74</v>
      </c>
      <c r="G1106" s="1">
        <v>5</v>
      </c>
      <c r="H1106" s="1" t="s">
        <v>341</v>
      </c>
      <c r="I1106" s="1" t="s">
        <v>114</v>
      </c>
      <c r="J1106" s="64">
        <v>81512</v>
      </c>
      <c r="K1106" s="64">
        <v>75100</v>
      </c>
      <c r="L1106" s="29">
        <v>45929</v>
      </c>
      <c r="M1106" s="29" t="s">
        <v>4163</v>
      </c>
      <c r="N1106" s="1" t="s">
        <v>25</v>
      </c>
      <c r="O1106" s="28" t="s">
        <v>84</v>
      </c>
      <c r="P1106" s="1" t="s">
        <v>87</v>
      </c>
      <c r="Q1106" s="1">
        <v>10</v>
      </c>
      <c r="R1106" s="1" t="s">
        <v>410</v>
      </c>
      <c r="T1106" s="1" t="s">
        <v>115</v>
      </c>
      <c r="U1106" s="1"/>
      <c r="V1106" s="1"/>
      <c r="W1106" s="4"/>
      <c r="X1106" s="28"/>
      <c r="Y1106" s="33"/>
      <c r="Z1106" s="33"/>
      <c r="AA1106" s="96"/>
      <c r="AC1106" s="33">
        <v>27</v>
      </c>
      <c r="AD1106" s="33">
        <v>180</v>
      </c>
      <c r="AE1106" s="33" t="s">
        <v>103</v>
      </c>
      <c r="AF1106" s="33" t="s">
        <v>103</v>
      </c>
      <c r="AG1106" s="33"/>
      <c r="AH1106" s="4"/>
      <c r="AI1106" s="1"/>
      <c r="AJ1106" s="1"/>
      <c r="AK1106" s="1"/>
      <c r="AL1106" s="5"/>
      <c r="AM1106" s="164">
        <f t="shared" si="61"/>
        <v>45932</v>
      </c>
      <c r="AW1106" s="96"/>
      <c r="AX1106" s="37">
        <f t="shared" si="63"/>
        <v>45936</v>
      </c>
      <c r="AY1106" s="182"/>
      <c r="AZ1106" s="183"/>
      <c r="BA1106" s="183"/>
      <c r="BB1106" s="183"/>
      <c r="BC1106" s="183"/>
      <c r="BD1106" s="183"/>
      <c r="BE1106" s="183"/>
      <c r="BF1106" s="183"/>
      <c r="BG1106" s="183"/>
      <c r="BH1106" s="4"/>
      <c r="BI1106" s="1"/>
      <c r="BJ1106" s="1"/>
      <c r="BK1106" s="1"/>
      <c r="BL1106" s="31"/>
      <c r="BM1106" s="31"/>
      <c r="BN1106" s="1"/>
      <c r="BO1106" s="1"/>
      <c r="BP1106" s="1"/>
      <c r="BQ1106" s="1"/>
      <c r="BR1106" s="1"/>
      <c r="BS1106" s="4"/>
      <c r="BT1106" s="37">
        <f t="shared" si="62"/>
        <v>45957</v>
      </c>
      <c r="BU1106" s="229"/>
      <c r="BV1106" s="183"/>
      <c r="BW1106" s="221"/>
      <c r="BX1106" s="183"/>
      <c r="BY1106" s="183"/>
      <c r="BZ1106" s="183"/>
      <c r="CA1106" s="183"/>
      <c r="CB1106" s="183"/>
      <c r="CC1106" s="183"/>
      <c r="CE1106" s="1"/>
      <c r="CF1106" s="1"/>
      <c r="CG1106" s="1"/>
      <c r="CH1106" s="1"/>
      <c r="CI1106" s="1"/>
      <c r="CJ1106" s="1"/>
      <c r="CK1106" s="1"/>
      <c r="CL1106" s="1"/>
      <c r="CM1106" s="1"/>
      <c r="CN1106" s="1"/>
      <c r="CO1106" s="1"/>
    </row>
    <row r="1107" spans="1:93" ht="30" customHeight="1" x14ac:dyDescent="0.2">
      <c r="A1107" s="1">
        <v>1101</v>
      </c>
      <c r="B1107" s="1" t="s">
        <v>311</v>
      </c>
      <c r="C1107" s="1" t="s">
        <v>457</v>
      </c>
      <c r="D1107" s="1" t="s">
        <v>415</v>
      </c>
      <c r="E1107" s="1" t="s">
        <v>458</v>
      </c>
      <c r="F1107" s="1" t="s">
        <v>74</v>
      </c>
      <c r="G1107" s="1">
        <v>5</v>
      </c>
      <c r="H1107" s="1" t="s">
        <v>341</v>
      </c>
      <c r="I1107" s="1" t="s">
        <v>114</v>
      </c>
      <c r="J1107" s="64">
        <v>84012</v>
      </c>
      <c r="K1107" s="64">
        <v>75103</v>
      </c>
      <c r="L1107" s="29">
        <v>45929</v>
      </c>
      <c r="M1107" s="29" t="s">
        <v>4163</v>
      </c>
      <c r="N1107" s="1" t="s">
        <v>25</v>
      </c>
      <c r="O1107" s="28" t="s">
        <v>84</v>
      </c>
      <c r="P1107" s="1" t="s">
        <v>87</v>
      </c>
      <c r="Q1107" s="1">
        <v>10</v>
      </c>
      <c r="R1107" s="1" t="s">
        <v>410</v>
      </c>
      <c r="T1107" s="1" t="s">
        <v>115</v>
      </c>
      <c r="U1107" s="1"/>
      <c r="V1107" s="1"/>
      <c r="W1107" s="4"/>
      <c r="X1107" s="28"/>
      <c r="Y1107" s="33"/>
      <c r="Z1107" s="33"/>
      <c r="AA1107" s="96"/>
      <c r="AC1107" s="33">
        <v>27</v>
      </c>
      <c r="AD1107" s="33">
        <v>160</v>
      </c>
      <c r="AE1107" s="33" t="s">
        <v>103</v>
      </c>
      <c r="AF1107" s="33" t="s">
        <v>103</v>
      </c>
      <c r="AG1107" s="33"/>
      <c r="AH1107" s="4"/>
      <c r="AI1107" s="1"/>
      <c r="AJ1107" s="1"/>
      <c r="AK1107" s="1"/>
      <c r="AL1107" s="5"/>
      <c r="AM1107" s="164">
        <f t="shared" si="61"/>
        <v>45932</v>
      </c>
      <c r="AW1107" s="96"/>
      <c r="AX1107" s="37">
        <f t="shared" si="63"/>
        <v>45936</v>
      </c>
      <c r="AY1107" s="182"/>
      <c r="AZ1107" s="183"/>
      <c r="BA1107" s="183"/>
      <c r="BB1107" s="183"/>
      <c r="BC1107" s="183"/>
      <c r="BD1107" s="183"/>
      <c r="BE1107" s="183"/>
      <c r="BF1107" s="183"/>
      <c r="BG1107" s="183"/>
      <c r="BH1107" s="4"/>
      <c r="BI1107" s="1"/>
      <c r="BJ1107" s="1"/>
      <c r="BK1107" s="1"/>
      <c r="BL1107" s="31"/>
      <c r="BM1107" s="31"/>
      <c r="BN1107" s="1"/>
      <c r="BO1107" s="1"/>
      <c r="BP1107" s="1"/>
      <c r="BQ1107" s="1"/>
      <c r="BR1107" s="1"/>
      <c r="BS1107" s="4"/>
      <c r="BT1107" s="37">
        <f t="shared" si="62"/>
        <v>45957</v>
      </c>
      <c r="BU1107" s="229"/>
      <c r="BV1107" s="183"/>
      <c r="BW1107" s="221"/>
      <c r="BX1107" s="183"/>
      <c r="BY1107" s="183"/>
      <c r="BZ1107" s="183"/>
      <c r="CA1107" s="183"/>
      <c r="CB1107" s="183"/>
      <c r="CC1107" s="183"/>
      <c r="CE1107" s="1"/>
      <c r="CF1107" s="1"/>
      <c r="CG1107" s="1"/>
      <c r="CH1107" s="1"/>
      <c r="CI1107" s="1"/>
      <c r="CJ1107" s="1"/>
      <c r="CK1107" s="1"/>
      <c r="CL1107" s="1"/>
      <c r="CM1107" s="1"/>
      <c r="CN1107" s="1"/>
      <c r="CO1107" s="1"/>
    </row>
    <row r="1108" spans="1:93" ht="30" customHeight="1" x14ac:dyDescent="0.2">
      <c r="A1108" s="1">
        <v>1102</v>
      </c>
      <c r="B1108" s="1" t="s">
        <v>311</v>
      </c>
      <c r="C1108" s="1" t="s">
        <v>457</v>
      </c>
      <c r="D1108" s="1" t="s">
        <v>415</v>
      </c>
      <c r="E1108" s="1" t="s">
        <v>458</v>
      </c>
      <c r="F1108" s="1" t="s">
        <v>74</v>
      </c>
      <c r="G1108" s="1">
        <v>5</v>
      </c>
      <c r="H1108" s="1" t="s">
        <v>341</v>
      </c>
      <c r="I1108" s="1" t="s">
        <v>114</v>
      </c>
      <c r="J1108" s="64">
        <v>78012</v>
      </c>
      <c r="K1108" s="64">
        <v>75110</v>
      </c>
      <c r="L1108" s="29">
        <v>45929</v>
      </c>
      <c r="M1108" s="29" t="s">
        <v>4163</v>
      </c>
      <c r="N1108" s="1" t="s">
        <v>25</v>
      </c>
      <c r="O1108" s="28" t="s">
        <v>84</v>
      </c>
      <c r="P1108" s="1" t="s">
        <v>87</v>
      </c>
      <c r="Q1108" s="1">
        <v>10</v>
      </c>
      <c r="R1108" s="1" t="s">
        <v>410</v>
      </c>
      <c r="T1108" s="1" t="s">
        <v>115</v>
      </c>
      <c r="U1108" s="1"/>
      <c r="V1108" s="1"/>
      <c r="W1108" s="4"/>
      <c r="X1108" s="28"/>
      <c r="Y1108" s="33"/>
      <c r="Z1108" s="33"/>
      <c r="AA1108" s="96"/>
      <c r="AC1108" s="33">
        <v>26.5</v>
      </c>
      <c r="AD1108" s="33">
        <v>150</v>
      </c>
      <c r="AE1108" s="33" t="s">
        <v>103</v>
      </c>
      <c r="AF1108" s="33" t="s">
        <v>103</v>
      </c>
      <c r="AG1108" s="33"/>
      <c r="AH1108" s="4"/>
      <c r="AI1108" s="1"/>
      <c r="AJ1108" s="1"/>
      <c r="AK1108" s="1"/>
      <c r="AL1108" s="5"/>
      <c r="AM1108" s="164">
        <f t="shared" si="61"/>
        <v>45932</v>
      </c>
      <c r="AW1108" s="96"/>
      <c r="AX1108" s="37">
        <f t="shared" si="63"/>
        <v>45936</v>
      </c>
      <c r="AY1108" s="182"/>
      <c r="AZ1108" s="183"/>
      <c r="BA1108" s="183"/>
      <c r="BB1108" s="183"/>
      <c r="BC1108" s="183"/>
      <c r="BD1108" s="183"/>
      <c r="BE1108" s="183"/>
      <c r="BF1108" s="183"/>
      <c r="BG1108" s="183"/>
      <c r="BH1108" s="4"/>
      <c r="BI1108" s="1"/>
      <c r="BJ1108" s="1"/>
      <c r="BK1108" s="1"/>
      <c r="BL1108" s="31"/>
      <c r="BM1108" s="31"/>
      <c r="BN1108" s="1"/>
      <c r="BO1108" s="1"/>
      <c r="BP1108" s="1"/>
      <c r="BQ1108" s="1"/>
      <c r="BR1108" s="1"/>
      <c r="BS1108" s="4"/>
      <c r="BT1108" s="37">
        <f t="shared" si="62"/>
        <v>45957</v>
      </c>
      <c r="BU1108" s="229"/>
      <c r="BV1108" s="183"/>
      <c r="BW1108" s="221"/>
      <c r="BX1108" s="183"/>
      <c r="BY1108" s="183"/>
      <c r="BZ1108" s="183"/>
      <c r="CA1108" s="183"/>
      <c r="CB1108" s="183"/>
      <c r="CC1108" s="183"/>
      <c r="CE1108" s="1"/>
      <c r="CF1108" s="1"/>
      <c r="CG1108" s="1"/>
      <c r="CH1108" s="1"/>
      <c r="CI1108" s="1"/>
      <c r="CJ1108" s="1"/>
      <c r="CK1108" s="1"/>
      <c r="CL1108" s="1"/>
      <c r="CM1108" s="1"/>
      <c r="CN1108" s="1"/>
      <c r="CO1108" s="1"/>
    </row>
    <row r="1109" spans="1:93" ht="30" customHeight="1" x14ac:dyDescent="0.2">
      <c r="A1109" s="1">
        <v>1103</v>
      </c>
      <c r="B1109" s="1" t="s">
        <v>311</v>
      </c>
      <c r="C1109" s="1" t="s">
        <v>457</v>
      </c>
      <c r="D1109" s="1" t="s">
        <v>415</v>
      </c>
      <c r="E1109" s="1" t="s">
        <v>458</v>
      </c>
      <c r="F1109" s="1" t="s">
        <v>74</v>
      </c>
      <c r="G1109" s="1">
        <v>5</v>
      </c>
      <c r="H1109" s="1" t="s">
        <v>341</v>
      </c>
      <c r="I1109" s="1" t="s">
        <v>114</v>
      </c>
      <c r="J1109" s="64">
        <v>66010</v>
      </c>
      <c r="K1109" s="64">
        <v>75121</v>
      </c>
      <c r="L1109" s="29">
        <v>45929</v>
      </c>
      <c r="M1109" s="29" t="s">
        <v>4163</v>
      </c>
      <c r="N1109" s="1" t="s">
        <v>25</v>
      </c>
      <c r="O1109" s="28" t="s">
        <v>84</v>
      </c>
      <c r="P1109" s="1" t="s">
        <v>87</v>
      </c>
      <c r="Q1109" s="1">
        <v>9</v>
      </c>
      <c r="R1109" s="1" t="s">
        <v>410</v>
      </c>
      <c r="T1109" s="1" t="s">
        <v>115</v>
      </c>
      <c r="U1109" s="1"/>
      <c r="V1109" s="1"/>
      <c r="W1109" s="4"/>
      <c r="X1109" s="28"/>
      <c r="Y1109" s="33"/>
      <c r="Z1109" s="33"/>
      <c r="AA1109" s="96"/>
      <c r="AC1109" s="33">
        <v>27.5</v>
      </c>
      <c r="AD1109" s="33">
        <v>160</v>
      </c>
      <c r="AE1109" s="33" t="s">
        <v>103</v>
      </c>
      <c r="AF1109" s="33" t="s">
        <v>103</v>
      </c>
      <c r="AG1109" s="33"/>
      <c r="AH1109" s="4"/>
      <c r="AI1109" s="1"/>
      <c r="AJ1109" s="1"/>
      <c r="AK1109" s="1"/>
      <c r="AL1109" s="5"/>
      <c r="AM1109" s="164">
        <f t="shared" si="61"/>
        <v>45932</v>
      </c>
      <c r="AW1109" s="96"/>
      <c r="AX1109" s="37">
        <f t="shared" si="63"/>
        <v>45936</v>
      </c>
      <c r="AY1109" s="182"/>
      <c r="AZ1109" s="183"/>
      <c r="BA1109" s="183"/>
      <c r="BB1109" s="183"/>
      <c r="BC1109" s="183"/>
      <c r="BD1109" s="183"/>
      <c r="BE1109" s="183"/>
      <c r="BF1109" s="183"/>
      <c r="BG1109" s="183"/>
      <c r="BH1109" s="4"/>
      <c r="BI1109" s="1"/>
      <c r="BJ1109" s="1"/>
      <c r="BK1109" s="1"/>
      <c r="BL1109" s="31"/>
      <c r="BM1109" s="31"/>
      <c r="BN1109" s="1"/>
      <c r="BO1109" s="1"/>
      <c r="BP1109" s="1"/>
      <c r="BQ1109" s="1"/>
      <c r="BR1109" s="1"/>
      <c r="BS1109" s="4"/>
      <c r="BT1109" s="37">
        <f t="shared" si="62"/>
        <v>45957</v>
      </c>
      <c r="BU1109" s="229"/>
      <c r="BV1109" s="183"/>
      <c r="BW1109" s="221"/>
      <c r="BX1109" s="183"/>
      <c r="BY1109" s="183"/>
      <c r="BZ1109" s="183"/>
      <c r="CA1109" s="183"/>
      <c r="CB1109" s="183"/>
      <c r="CC1109" s="183"/>
      <c r="CE1109" s="1"/>
      <c r="CF1109" s="1"/>
      <c r="CG1109" s="1"/>
      <c r="CH1109" s="1"/>
      <c r="CI1109" s="1"/>
      <c r="CJ1109" s="1"/>
      <c r="CK1109" s="1"/>
      <c r="CL1109" s="1"/>
      <c r="CM1109" s="1"/>
      <c r="CN1109" s="1"/>
      <c r="CO1109" s="1"/>
    </row>
    <row r="1110" spans="1:93" ht="30" customHeight="1" x14ac:dyDescent="0.2">
      <c r="A1110" s="1">
        <v>1104</v>
      </c>
      <c r="B1110" s="1" t="s">
        <v>248</v>
      </c>
      <c r="C1110" s="1" t="s">
        <v>459</v>
      </c>
      <c r="D1110" s="1" t="s">
        <v>415</v>
      </c>
      <c r="E1110" s="1" t="s">
        <v>460</v>
      </c>
      <c r="F1110" s="1" t="s">
        <v>74</v>
      </c>
      <c r="G1110" s="1">
        <v>6</v>
      </c>
      <c r="H1110" s="1" t="s">
        <v>341</v>
      </c>
      <c r="I1110" s="1" t="s">
        <v>114</v>
      </c>
      <c r="J1110" s="64">
        <v>81512</v>
      </c>
      <c r="K1110" s="64">
        <v>75084</v>
      </c>
      <c r="L1110" s="29">
        <v>45929</v>
      </c>
      <c r="M1110" s="29" t="s">
        <v>4163</v>
      </c>
      <c r="N1110" s="1" t="s">
        <v>25</v>
      </c>
      <c r="O1110" s="28" t="s">
        <v>84</v>
      </c>
      <c r="P1110" s="1" t="s">
        <v>87</v>
      </c>
      <c r="Q1110" s="1">
        <v>10</v>
      </c>
      <c r="R1110" s="1" t="s">
        <v>410</v>
      </c>
      <c r="S1110" s="76"/>
      <c r="T1110" s="1" t="s">
        <v>115</v>
      </c>
      <c r="U1110" s="1"/>
      <c r="V1110" s="1"/>
      <c r="W1110" s="4"/>
      <c r="X1110" s="28"/>
      <c r="Y1110" s="33"/>
      <c r="Z1110" s="33"/>
      <c r="AA1110" s="96"/>
      <c r="AC1110" s="33">
        <v>28.5</v>
      </c>
      <c r="AD1110" s="33">
        <v>160</v>
      </c>
      <c r="AE1110" s="33" t="s">
        <v>103</v>
      </c>
      <c r="AF1110" s="33" t="s">
        <v>103</v>
      </c>
      <c r="AG1110" s="33"/>
      <c r="AH1110" s="4"/>
      <c r="AI1110" s="1"/>
      <c r="AJ1110" s="1"/>
      <c r="AK1110" s="1"/>
      <c r="AL1110" s="5"/>
      <c r="AM1110" s="164">
        <f t="shared" si="61"/>
        <v>45932</v>
      </c>
      <c r="AN1110" s="183"/>
      <c r="AO1110" s="183"/>
      <c r="AP1110" s="183"/>
      <c r="AQ1110" s="183"/>
      <c r="AR1110" s="183"/>
      <c r="AS1110" s="183"/>
      <c r="AT1110" s="183"/>
      <c r="AU1110" s="183"/>
      <c r="AV1110" s="183"/>
      <c r="AW1110" s="96"/>
      <c r="AX1110" s="37">
        <f t="shared" si="63"/>
        <v>45936</v>
      </c>
      <c r="AY1110" s="182"/>
      <c r="AZ1110" s="183" t="s">
        <v>597</v>
      </c>
      <c r="BA1110" s="183">
        <v>18.7</v>
      </c>
      <c r="BB1110" s="183">
        <v>19.7</v>
      </c>
      <c r="BC1110" s="183">
        <v>18.3</v>
      </c>
      <c r="BD1110" s="183">
        <v>17.899999999999999</v>
      </c>
      <c r="BE1110" s="183">
        <v>19.2</v>
      </c>
      <c r="BF1110" s="183">
        <v>18.2</v>
      </c>
      <c r="BG1110" s="183">
        <f>AVERAGE(BA1110:BF1124)</f>
        <v>18.666666666666668</v>
      </c>
      <c r="BH1110" s="4"/>
      <c r="BI1110" s="1"/>
      <c r="BJ1110" s="1"/>
      <c r="BK1110" s="1"/>
      <c r="BL1110" s="31"/>
      <c r="BM1110" s="31"/>
      <c r="BN1110" s="1"/>
      <c r="BO1110" s="1"/>
      <c r="BP1110" s="1"/>
      <c r="BQ1110" s="1"/>
      <c r="BR1110" s="1"/>
      <c r="BS1110" s="4"/>
      <c r="BT1110" s="37">
        <f t="shared" si="62"/>
        <v>45957</v>
      </c>
      <c r="BU1110" s="229"/>
      <c r="BV1110" s="183" t="s">
        <v>695</v>
      </c>
      <c r="BW1110" s="221">
        <v>27.1</v>
      </c>
      <c r="BX1110" s="183">
        <v>26.6</v>
      </c>
      <c r="BY1110" s="183">
        <v>26.1</v>
      </c>
      <c r="BZ1110" s="183">
        <v>27.2</v>
      </c>
      <c r="CA1110" s="183">
        <v>26.6</v>
      </c>
      <c r="CB1110" s="183">
        <v>25.9</v>
      </c>
      <c r="CC1110" s="183">
        <f>AVERAGE(BW1110:CB1124)</f>
        <v>26.583333333333339</v>
      </c>
      <c r="CE1110" s="1"/>
      <c r="CF1110" s="1"/>
      <c r="CG1110" s="1"/>
      <c r="CH1110" s="1"/>
      <c r="CI1110" s="1"/>
      <c r="CJ1110" s="1"/>
      <c r="CK1110" s="1"/>
      <c r="CL1110" s="1"/>
      <c r="CM1110" s="1"/>
      <c r="CN1110" s="1"/>
      <c r="CO1110" s="1"/>
    </row>
    <row r="1111" spans="1:93" ht="30" customHeight="1" x14ac:dyDescent="0.2">
      <c r="A1111" s="1">
        <v>1105</v>
      </c>
      <c r="B1111" s="1" t="s">
        <v>248</v>
      </c>
      <c r="C1111" s="1" t="s">
        <v>459</v>
      </c>
      <c r="D1111" s="1" t="s">
        <v>415</v>
      </c>
      <c r="E1111" s="1" t="s">
        <v>460</v>
      </c>
      <c r="F1111" s="1" t="s">
        <v>74</v>
      </c>
      <c r="G1111" s="1">
        <v>6</v>
      </c>
      <c r="H1111" s="1" t="s">
        <v>341</v>
      </c>
      <c r="I1111" s="1" t="s">
        <v>114</v>
      </c>
      <c r="J1111" s="64">
        <v>62810</v>
      </c>
      <c r="K1111" s="64">
        <v>75085</v>
      </c>
      <c r="L1111" s="29">
        <v>45929</v>
      </c>
      <c r="M1111" s="29" t="s">
        <v>4163</v>
      </c>
      <c r="N1111" s="1" t="s">
        <v>25</v>
      </c>
      <c r="O1111" s="28" t="s">
        <v>84</v>
      </c>
      <c r="P1111" s="1" t="s">
        <v>87</v>
      </c>
      <c r="Q1111" s="1">
        <v>9</v>
      </c>
      <c r="R1111" s="1" t="s">
        <v>410</v>
      </c>
      <c r="S1111" s="76"/>
      <c r="T1111" s="1" t="s">
        <v>115</v>
      </c>
      <c r="U1111" s="1"/>
      <c r="V1111" s="1"/>
      <c r="W1111" s="4"/>
      <c r="X1111" s="28"/>
      <c r="Y1111" s="33"/>
      <c r="Z1111" s="33"/>
      <c r="AA1111" s="96"/>
      <c r="AC1111" s="33">
        <v>27.5</v>
      </c>
      <c r="AD1111" s="33">
        <v>170</v>
      </c>
      <c r="AE1111" s="33" t="s">
        <v>103</v>
      </c>
      <c r="AF1111" s="33" t="s">
        <v>103</v>
      </c>
      <c r="AG1111" s="33"/>
      <c r="AH1111" s="4"/>
      <c r="AI1111" s="1"/>
      <c r="AJ1111" s="1"/>
      <c r="AK1111" s="1"/>
      <c r="AL1111" s="5"/>
      <c r="AM1111" s="164">
        <f t="shared" si="61"/>
        <v>45932</v>
      </c>
      <c r="AN1111" s="183"/>
      <c r="AO1111" s="183"/>
      <c r="AP1111" s="183"/>
      <c r="AQ1111" s="183"/>
      <c r="AR1111" s="183"/>
      <c r="AS1111" s="183"/>
      <c r="AT1111" s="183"/>
      <c r="AU1111" s="183"/>
      <c r="AV1111" s="183"/>
      <c r="AW1111" s="96"/>
      <c r="AX1111" s="37">
        <f t="shared" si="63"/>
        <v>45936</v>
      </c>
      <c r="AY1111" s="182"/>
      <c r="AZ1111" s="183"/>
      <c r="BA1111" s="183"/>
      <c r="BB1111" s="183"/>
      <c r="BC1111" s="183"/>
      <c r="BD1111" s="183"/>
      <c r="BE1111" s="183"/>
      <c r="BF1111" s="183"/>
      <c r="BG1111" s="183"/>
      <c r="BH1111" s="4"/>
      <c r="BI1111" s="1"/>
      <c r="BJ1111" s="1"/>
      <c r="BK1111" s="1"/>
      <c r="BL1111" s="31"/>
      <c r="BM1111" s="31"/>
      <c r="BN1111" s="1"/>
      <c r="BO1111" s="1"/>
      <c r="BP1111" s="1"/>
      <c r="BQ1111" s="1"/>
      <c r="BR1111" s="1"/>
      <c r="BS1111" s="4"/>
      <c r="BT1111" s="37">
        <f t="shared" si="62"/>
        <v>45957</v>
      </c>
      <c r="BU1111" s="229"/>
      <c r="BV1111" s="183"/>
      <c r="BW1111" s="221"/>
      <c r="BX1111" s="183"/>
      <c r="BY1111" s="183"/>
      <c r="BZ1111" s="183"/>
      <c r="CA1111" s="183"/>
      <c r="CB1111" s="183"/>
      <c r="CC1111" s="183"/>
      <c r="CE1111" s="1"/>
      <c r="CF1111" s="1"/>
      <c r="CG1111" s="1"/>
      <c r="CH1111" s="1"/>
      <c r="CI1111" s="1"/>
      <c r="CJ1111" s="1"/>
      <c r="CK1111" s="1"/>
      <c r="CL1111" s="1"/>
      <c r="CM1111" s="1"/>
      <c r="CN1111" s="1"/>
      <c r="CO1111" s="1"/>
    </row>
    <row r="1112" spans="1:93" ht="30" customHeight="1" x14ac:dyDescent="0.2">
      <c r="A1112" s="1">
        <v>1106</v>
      </c>
      <c r="B1112" s="1" t="s">
        <v>248</v>
      </c>
      <c r="C1112" s="1" t="s">
        <v>459</v>
      </c>
      <c r="D1112" s="1" t="s">
        <v>415</v>
      </c>
      <c r="E1112" s="1" t="s">
        <v>460</v>
      </c>
      <c r="F1112" s="1" t="s">
        <v>74</v>
      </c>
      <c r="G1112" s="1">
        <v>6</v>
      </c>
      <c r="H1112" s="1" t="s">
        <v>341</v>
      </c>
      <c r="I1112" s="1" t="s">
        <v>114</v>
      </c>
      <c r="J1112" s="64">
        <v>78412</v>
      </c>
      <c r="K1112" s="64">
        <v>75086</v>
      </c>
      <c r="L1112" s="29">
        <v>45929</v>
      </c>
      <c r="M1112" s="29" t="s">
        <v>4163</v>
      </c>
      <c r="N1112" s="1" t="s">
        <v>25</v>
      </c>
      <c r="O1112" s="28" t="s">
        <v>84</v>
      </c>
      <c r="P1112" s="1" t="s">
        <v>87</v>
      </c>
      <c r="Q1112" s="1">
        <v>10</v>
      </c>
      <c r="R1112" s="1" t="s">
        <v>410</v>
      </c>
      <c r="S1112" s="1">
        <v>6</v>
      </c>
      <c r="T1112" s="1" t="s">
        <v>115</v>
      </c>
      <c r="U1112" s="1"/>
      <c r="V1112" s="1"/>
      <c r="W1112" s="4"/>
      <c r="X1112" s="28"/>
      <c r="Y1112" s="33"/>
      <c r="Z1112" s="33"/>
      <c r="AA1112" s="96"/>
      <c r="AC1112" s="33">
        <v>26.5</v>
      </c>
      <c r="AD1112" s="33">
        <v>150</v>
      </c>
      <c r="AE1112" s="33" t="s">
        <v>103</v>
      </c>
      <c r="AF1112" s="33" t="s">
        <v>103</v>
      </c>
      <c r="AG1112" s="33"/>
      <c r="AH1112" s="4"/>
      <c r="AI1112" s="1"/>
      <c r="AJ1112" s="1"/>
      <c r="AK1112" s="1"/>
      <c r="AL1112" s="5"/>
      <c r="AM1112" s="164">
        <f t="shared" si="61"/>
        <v>45932</v>
      </c>
      <c r="AN1112" s="183"/>
      <c r="AO1112" s="183"/>
      <c r="AP1112" s="183"/>
      <c r="AQ1112" s="183"/>
      <c r="AR1112" s="183"/>
      <c r="AS1112" s="183"/>
      <c r="AT1112" s="183"/>
      <c r="AU1112" s="183"/>
      <c r="AV1112" s="183"/>
      <c r="AW1112" s="96"/>
      <c r="AX1112" s="37">
        <f t="shared" si="63"/>
        <v>45936</v>
      </c>
      <c r="AY1112" s="182"/>
      <c r="AZ1112" s="183"/>
      <c r="BA1112" s="183"/>
      <c r="BB1112" s="183"/>
      <c r="BC1112" s="183"/>
      <c r="BD1112" s="183"/>
      <c r="BE1112" s="183"/>
      <c r="BF1112" s="183"/>
      <c r="BG1112" s="183"/>
      <c r="BH1112" s="4"/>
      <c r="BI1112" s="1"/>
      <c r="BJ1112" s="1"/>
      <c r="BK1112" s="1"/>
      <c r="BL1112" s="31"/>
      <c r="BM1112" s="31"/>
      <c r="BN1112" s="1"/>
      <c r="BO1112" s="1"/>
      <c r="BP1112" s="1"/>
      <c r="BQ1112" s="1"/>
      <c r="BR1112" s="1"/>
      <c r="BS1112" s="4"/>
      <c r="BT1112" s="37">
        <f t="shared" si="62"/>
        <v>45957</v>
      </c>
      <c r="BU1112" s="229"/>
      <c r="BV1112" s="183"/>
      <c r="BW1112" s="221"/>
      <c r="BX1112" s="183"/>
      <c r="BY1112" s="183"/>
      <c r="BZ1112" s="183"/>
      <c r="CA1112" s="183"/>
      <c r="CB1112" s="183"/>
      <c r="CC1112" s="183"/>
      <c r="CE1112" s="1"/>
      <c r="CF1112" s="1"/>
      <c r="CG1112" s="1"/>
      <c r="CH1112" s="1"/>
      <c r="CI1112" s="1"/>
      <c r="CJ1112" s="1"/>
      <c r="CK1112" s="1"/>
      <c r="CL1112" s="1"/>
      <c r="CM1112" s="1"/>
      <c r="CN1112" s="1"/>
      <c r="CO1112" s="1"/>
    </row>
    <row r="1113" spans="1:93" ht="30" customHeight="1" x14ac:dyDescent="0.2">
      <c r="A1113" s="1">
        <v>1107</v>
      </c>
      <c r="B1113" s="1" t="s">
        <v>248</v>
      </c>
      <c r="C1113" s="1" t="s">
        <v>459</v>
      </c>
      <c r="D1113" s="1" t="s">
        <v>415</v>
      </c>
      <c r="E1113" s="1" t="s">
        <v>460</v>
      </c>
      <c r="F1113" s="1" t="s">
        <v>74</v>
      </c>
      <c r="G1113" s="1">
        <v>6</v>
      </c>
      <c r="H1113" s="1" t="s">
        <v>341</v>
      </c>
      <c r="I1113" s="1" t="s">
        <v>114</v>
      </c>
      <c r="J1113" s="64">
        <v>84012</v>
      </c>
      <c r="K1113" s="64">
        <v>75089</v>
      </c>
      <c r="L1113" s="29">
        <v>45929</v>
      </c>
      <c r="M1113" s="29" t="s">
        <v>4163</v>
      </c>
      <c r="N1113" s="1" t="s">
        <v>25</v>
      </c>
      <c r="O1113" s="28" t="s">
        <v>84</v>
      </c>
      <c r="P1113" s="1" t="s">
        <v>87</v>
      </c>
      <c r="Q1113" s="1">
        <v>10</v>
      </c>
      <c r="R1113" s="1" t="s">
        <v>410</v>
      </c>
      <c r="T1113" s="1" t="s">
        <v>115</v>
      </c>
      <c r="U1113" s="1"/>
      <c r="V1113" s="1"/>
      <c r="W1113" s="4"/>
      <c r="X1113" s="28"/>
      <c r="Y1113" s="33"/>
      <c r="Z1113" s="33"/>
      <c r="AA1113" s="96"/>
      <c r="AC1113" s="33">
        <v>27</v>
      </c>
      <c r="AD1113" s="33">
        <v>180</v>
      </c>
      <c r="AE1113" s="33" t="s">
        <v>103</v>
      </c>
      <c r="AF1113" s="33" t="s">
        <v>103</v>
      </c>
      <c r="AG1113" s="33"/>
      <c r="AH1113" s="4"/>
      <c r="AI1113" s="1"/>
      <c r="AJ1113" s="1"/>
      <c r="AK1113" s="1"/>
      <c r="AL1113" s="5"/>
      <c r="AM1113" s="164">
        <f t="shared" si="61"/>
        <v>45932</v>
      </c>
      <c r="AN1113" s="183"/>
      <c r="AO1113" s="183"/>
      <c r="AP1113" s="183"/>
      <c r="AQ1113" s="183"/>
      <c r="AR1113" s="183"/>
      <c r="AS1113" s="183"/>
      <c r="AT1113" s="183"/>
      <c r="AU1113" s="183"/>
      <c r="AV1113" s="183"/>
      <c r="AW1113" s="96"/>
      <c r="AX1113" s="37">
        <f t="shared" si="63"/>
        <v>45936</v>
      </c>
      <c r="AY1113" s="182"/>
      <c r="AZ1113" s="183"/>
      <c r="BA1113" s="183"/>
      <c r="BB1113" s="183"/>
      <c r="BC1113" s="183"/>
      <c r="BD1113" s="183"/>
      <c r="BE1113" s="183"/>
      <c r="BF1113" s="183"/>
      <c r="BG1113" s="183"/>
      <c r="BH1113" s="4"/>
      <c r="BI1113" s="1"/>
      <c r="BJ1113" s="1"/>
      <c r="BK1113" s="1"/>
      <c r="BL1113" s="31"/>
      <c r="BM1113" s="31"/>
      <c r="BN1113" s="1"/>
      <c r="BO1113" s="1"/>
      <c r="BP1113" s="1"/>
      <c r="BQ1113" s="1"/>
      <c r="BR1113" s="1"/>
      <c r="BS1113" s="4"/>
      <c r="BT1113" s="37">
        <f t="shared" si="62"/>
        <v>45957</v>
      </c>
      <c r="BU1113" s="229"/>
      <c r="BV1113" s="183"/>
      <c r="BW1113" s="221"/>
      <c r="BX1113" s="183"/>
      <c r="BY1113" s="183"/>
      <c r="BZ1113" s="183"/>
      <c r="CA1113" s="183"/>
      <c r="CB1113" s="183"/>
      <c r="CC1113" s="183"/>
      <c r="CE1113" s="1"/>
      <c r="CF1113" s="1"/>
      <c r="CG1113" s="1"/>
      <c r="CH1113" s="1"/>
      <c r="CI1113" s="1"/>
      <c r="CJ1113" s="1"/>
      <c r="CK1113" s="1"/>
      <c r="CL1113" s="1"/>
      <c r="CM1113" s="1"/>
      <c r="CN1113" s="1"/>
      <c r="CO1113" s="1"/>
    </row>
    <row r="1114" spans="1:93" ht="30" customHeight="1" x14ac:dyDescent="0.2">
      <c r="A1114" s="1">
        <v>1108</v>
      </c>
      <c r="B1114" s="1" t="s">
        <v>248</v>
      </c>
      <c r="C1114" s="1" t="s">
        <v>459</v>
      </c>
      <c r="D1114" s="1" t="s">
        <v>415</v>
      </c>
      <c r="E1114" s="1" t="s">
        <v>460</v>
      </c>
      <c r="F1114" s="1" t="s">
        <v>74</v>
      </c>
      <c r="G1114" s="1">
        <v>6</v>
      </c>
      <c r="H1114" s="1" t="s">
        <v>341</v>
      </c>
      <c r="I1114" s="1" t="s">
        <v>114</v>
      </c>
      <c r="J1114" s="64">
        <v>82812</v>
      </c>
      <c r="K1114" s="64">
        <v>75098</v>
      </c>
      <c r="L1114" s="29">
        <v>45929</v>
      </c>
      <c r="M1114" s="29" t="s">
        <v>4163</v>
      </c>
      <c r="N1114" s="1" t="s">
        <v>25</v>
      </c>
      <c r="O1114" s="28" t="s">
        <v>84</v>
      </c>
      <c r="P1114" s="1" t="s">
        <v>87</v>
      </c>
      <c r="Q1114" s="1">
        <v>10</v>
      </c>
      <c r="R1114" s="1" t="s">
        <v>410</v>
      </c>
      <c r="T1114" s="1" t="s">
        <v>115</v>
      </c>
      <c r="U1114" s="1"/>
      <c r="V1114" s="1"/>
      <c r="W1114" s="4"/>
      <c r="X1114" s="28"/>
      <c r="Y1114" s="33"/>
      <c r="Z1114" s="33"/>
      <c r="AA1114" s="96"/>
      <c r="AC1114" s="33">
        <v>28.5</v>
      </c>
      <c r="AD1114" s="33">
        <v>160</v>
      </c>
      <c r="AE1114" s="33" t="s">
        <v>103</v>
      </c>
      <c r="AF1114" s="33" t="s">
        <v>103</v>
      </c>
      <c r="AG1114" s="33"/>
      <c r="AH1114" s="4"/>
      <c r="AI1114" s="1"/>
      <c r="AJ1114" s="1"/>
      <c r="AK1114" s="1"/>
      <c r="AL1114" s="5"/>
      <c r="AM1114" s="164">
        <f t="shared" ref="AM1114:AM1177" si="64">L1114+3</f>
        <v>45932</v>
      </c>
      <c r="AN1114" s="183"/>
      <c r="AO1114" s="183"/>
      <c r="AP1114" s="183"/>
      <c r="AQ1114" s="183"/>
      <c r="AR1114" s="183"/>
      <c r="AS1114" s="183"/>
      <c r="AT1114" s="183"/>
      <c r="AU1114" s="183"/>
      <c r="AV1114" s="183"/>
      <c r="AW1114" s="96"/>
      <c r="AX1114" s="37">
        <f t="shared" si="63"/>
        <v>45936</v>
      </c>
      <c r="AY1114" s="182"/>
      <c r="AZ1114" s="183"/>
      <c r="BA1114" s="183"/>
      <c r="BB1114" s="183"/>
      <c r="BC1114" s="183"/>
      <c r="BD1114" s="183"/>
      <c r="BE1114" s="183"/>
      <c r="BF1114" s="183"/>
      <c r="BG1114" s="183"/>
      <c r="BH1114" s="4"/>
      <c r="BI1114" s="1"/>
      <c r="BJ1114" s="1"/>
      <c r="BK1114" s="1"/>
      <c r="BL1114" s="31"/>
      <c r="BM1114" s="31"/>
      <c r="BN1114" s="1"/>
      <c r="BO1114" s="1"/>
      <c r="BP1114" s="1"/>
      <c r="BQ1114" s="1"/>
      <c r="BR1114" s="1"/>
      <c r="BS1114" s="4"/>
      <c r="BT1114" s="37">
        <f t="shared" si="62"/>
        <v>45957</v>
      </c>
      <c r="BU1114" s="229"/>
      <c r="BV1114" s="183"/>
      <c r="BW1114" s="221"/>
      <c r="BX1114" s="183"/>
      <c r="BY1114" s="183"/>
      <c r="BZ1114" s="183"/>
      <c r="CA1114" s="183"/>
      <c r="CB1114" s="183"/>
      <c r="CC1114" s="183"/>
      <c r="CE1114" s="1"/>
      <c r="CF1114" s="1"/>
      <c r="CG1114" s="1"/>
      <c r="CH1114" s="1"/>
      <c r="CI1114" s="1"/>
      <c r="CJ1114" s="1"/>
      <c r="CK1114" s="1"/>
      <c r="CL1114" s="1"/>
      <c r="CM1114" s="1"/>
      <c r="CN1114" s="1"/>
      <c r="CO1114" s="1"/>
    </row>
    <row r="1115" spans="1:93" ht="30" customHeight="1" x14ac:dyDescent="0.2">
      <c r="A1115" s="1">
        <v>1109</v>
      </c>
      <c r="B1115" s="1" t="s">
        <v>248</v>
      </c>
      <c r="C1115" s="1" t="s">
        <v>459</v>
      </c>
      <c r="D1115" s="1" t="s">
        <v>415</v>
      </c>
      <c r="E1115" s="1" t="s">
        <v>460</v>
      </c>
      <c r="F1115" s="1" t="s">
        <v>74</v>
      </c>
      <c r="G1115" s="1">
        <v>6</v>
      </c>
      <c r="H1115" s="1" t="s">
        <v>341</v>
      </c>
      <c r="I1115" s="1" t="s">
        <v>114</v>
      </c>
      <c r="J1115" s="64">
        <v>83512</v>
      </c>
      <c r="K1115" s="64">
        <v>75102</v>
      </c>
      <c r="L1115" s="29">
        <v>45929</v>
      </c>
      <c r="M1115" s="29" t="s">
        <v>4163</v>
      </c>
      <c r="N1115" s="1" t="s">
        <v>25</v>
      </c>
      <c r="O1115" s="28" t="s">
        <v>84</v>
      </c>
      <c r="P1115" s="1" t="s">
        <v>87</v>
      </c>
      <c r="Q1115" s="1">
        <v>10</v>
      </c>
      <c r="R1115" s="1" t="s">
        <v>410</v>
      </c>
      <c r="T1115" s="1" t="s">
        <v>115</v>
      </c>
      <c r="U1115" s="1"/>
      <c r="V1115" s="1"/>
      <c r="W1115" s="4"/>
      <c r="X1115" s="28"/>
      <c r="Y1115" s="33"/>
      <c r="Z1115" s="33"/>
      <c r="AA1115" s="96"/>
      <c r="AC1115" s="33">
        <v>26.54</v>
      </c>
      <c r="AD1115" s="33">
        <v>150</v>
      </c>
      <c r="AE1115" s="33" t="s">
        <v>103</v>
      </c>
      <c r="AF1115" s="33" t="s">
        <v>103</v>
      </c>
      <c r="AG1115" s="33"/>
      <c r="AH1115" s="4"/>
      <c r="AI1115" s="1"/>
      <c r="AJ1115" s="1"/>
      <c r="AK1115" s="1"/>
      <c r="AL1115" s="5"/>
      <c r="AM1115" s="164">
        <f t="shared" si="64"/>
        <v>45932</v>
      </c>
      <c r="AN1115" s="183"/>
      <c r="AO1115" s="183"/>
      <c r="AP1115" s="183"/>
      <c r="AQ1115" s="183"/>
      <c r="AR1115" s="183"/>
      <c r="AS1115" s="183"/>
      <c r="AT1115" s="183"/>
      <c r="AU1115" s="183"/>
      <c r="AV1115" s="183"/>
      <c r="AW1115" s="96"/>
      <c r="AX1115" s="37">
        <f t="shared" si="63"/>
        <v>45936</v>
      </c>
      <c r="AY1115" s="182"/>
      <c r="AZ1115" s="183"/>
      <c r="BA1115" s="183"/>
      <c r="BB1115" s="183"/>
      <c r="BC1115" s="183"/>
      <c r="BD1115" s="183"/>
      <c r="BE1115" s="183"/>
      <c r="BF1115" s="183"/>
      <c r="BG1115" s="183"/>
      <c r="BH1115" s="4"/>
      <c r="BI1115" s="1"/>
      <c r="BJ1115" s="1"/>
      <c r="BK1115" s="1"/>
      <c r="BL1115" s="31"/>
      <c r="BM1115" s="31"/>
      <c r="BN1115" s="1"/>
      <c r="BO1115" s="1"/>
      <c r="BP1115" s="1"/>
      <c r="BQ1115" s="1"/>
      <c r="BR1115" s="1"/>
      <c r="BS1115" s="4"/>
      <c r="BT1115" s="37">
        <f t="shared" si="62"/>
        <v>45957</v>
      </c>
      <c r="BU1115" s="229"/>
      <c r="BV1115" s="183"/>
      <c r="BW1115" s="221"/>
      <c r="BX1115" s="183"/>
      <c r="BY1115" s="183"/>
      <c r="BZ1115" s="183"/>
      <c r="CA1115" s="183"/>
      <c r="CB1115" s="183"/>
      <c r="CC1115" s="183"/>
      <c r="CE1115" s="1"/>
      <c r="CF1115" s="1"/>
      <c r="CG1115" s="1"/>
      <c r="CH1115" s="1"/>
      <c r="CI1115" s="1"/>
      <c r="CJ1115" s="1"/>
      <c r="CK1115" s="1"/>
      <c r="CL1115" s="1"/>
      <c r="CM1115" s="1"/>
      <c r="CN1115" s="1"/>
      <c r="CO1115" s="1"/>
    </row>
    <row r="1116" spans="1:93" ht="30" customHeight="1" x14ac:dyDescent="0.2">
      <c r="A1116" s="1">
        <v>1110</v>
      </c>
      <c r="B1116" s="1" t="s">
        <v>248</v>
      </c>
      <c r="C1116" s="1" t="s">
        <v>459</v>
      </c>
      <c r="D1116" s="1" t="s">
        <v>415</v>
      </c>
      <c r="E1116" s="1" t="s">
        <v>460</v>
      </c>
      <c r="F1116" s="1" t="s">
        <v>74</v>
      </c>
      <c r="G1116" s="1">
        <v>6</v>
      </c>
      <c r="H1116" s="1" t="s">
        <v>341</v>
      </c>
      <c r="I1116" s="1" t="s">
        <v>114</v>
      </c>
      <c r="J1116" s="64">
        <v>62810</v>
      </c>
      <c r="K1116" s="64">
        <v>75104</v>
      </c>
      <c r="L1116" s="29">
        <v>45929</v>
      </c>
      <c r="M1116" s="29" t="s">
        <v>4163</v>
      </c>
      <c r="N1116" s="1" t="s">
        <v>25</v>
      </c>
      <c r="O1116" s="28" t="s">
        <v>84</v>
      </c>
      <c r="P1116" s="1" t="s">
        <v>87</v>
      </c>
      <c r="Q1116" s="1">
        <v>9</v>
      </c>
      <c r="R1116" s="1" t="s">
        <v>410</v>
      </c>
      <c r="T1116" s="1" t="s">
        <v>115</v>
      </c>
      <c r="U1116" s="1"/>
      <c r="V1116" s="1"/>
      <c r="W1116" s="4"/>
      <c r="X1116" s="28"/>
      <c r="Y1116" s="33"/>
      <c r="Z1116" s="33"/>
      <c r="AA1116" s="96"/>
      <c r="AC1116" s="33">
        <v>27</v>
      </c>
      <c r="AD1116" s="33">
        <v>170</v>
      </c>
      <c r="AE1116" s="33" t="s">
        <v>103</v>
      </c>
      <c r="AF1116" s="33" t="s">
        <v>103</v>
      </c>
      <c r="AG1116" s="33"/>
      <c r="AH1116" s="4"/>
      <c r="AI1116" s="1"/>
      <c r="AJ1116" s="1"/>
      <c r="AK1116" s="1"/>
      <c r="AL1116" s="5"/>
      <c r="AM1116" s="164">
        <f t="shared" si="64"/>
        <v>45932</v>
      </c>
      <c r="AN1116" s="183"/>
      <c r="AO1116" s="183"/>
      <c r="AP1116" s="183"/>
      <c r="AQ1116" s="183"/>
      <c r="AR1116" s="183"/>
      <c r="AS1116" s="183"/>
      <c r="AT1116" s="183"/>
      <c r="AU1116" s="183"/>
      <c r="AV1116" s="183"/>
      <c r="AW1116" s="96"/>
      <c r="AX1116" s="37">
        <f t="shared" si="63"/>
        <v>45936</v>
      </c>
      <c r="AY1116" s="182"/>
      <c r="AZ1116" s="183"/>
      <c r="BA1116" s="183"/>
      <c r="BB1116" s="183"/>
      <c r="BC1116" s="183"/>
      <c r="BD1116" s="183"/>
      <c r="BE1116" s="183"/>
      <c r="BF1116" s="183"/>
      <c r="BG1116" s="183"/>
      <c r="BH1116" s="4"/>
      <c r="BI1116" s="1"/>
      <c r="BJ1116" s="1"/>
      <c r="BK1116" s="1"/>
      <c r="BL1116" s="31"/>
      <c r="BM1116" s="31"/>
      <c r="BN1116" s="1"/>
      <c r="BO1116" s="1"/>
      <c r="BP1116" s="1"/>
      <c r="BQ1116" s="1"/>
      <c r="BR1116" s="1"/>
      <c r="BS1116" s="4"/>
      <c r="BT1116" s="37">
        <f t="shared" ref="BT1116:BT1179" si="65">IF(L1116=0, 0, L1116+28)</f>
        <v>45957</v>
      </c>
      <c r="BU1116" s="229"/>
      <c r="BV1116" s="183"/>
      <c r="BW1116" s="221"/>
      <c r="BX1116" s="183"/>
      <c r="BY1116" s="183"/>
      <c r="BZ1116" s="183"/>
      <c r="CA1116" s="183"/>
      <c r="CB1116" s="183"/>
      <c r="CC1116" s="183"/>
      <c r="CE1116" s="1"/>
      <c r="CF1116" s="1"/>
      <c r="CG1116" s="1"/>
      <c r="CH1116" s="1"/>
      <c r="CI1116" s="1"/>
      <c r="CJ1116" s="1"/>
      <c r="CK1116" s="1"/>
      <c r="CL1116" s="1"/>
      <c r="CM1116" s="1"/>
      <c r="CN1116" s="1"/>
      <c r="CO1116" s="1"/>
    </row>
    <row r="1117" spans="1:93" ht="30" customHeight="1" x14ac:dyDescent="0.2">
      <c r="A1117" s="1">
        <v>1111</v>
      </c>
      <c r="B1117" s="1" t="s">
        <v>248</v>
      </c>
      <c r="C1117" s="1" t="s">
        <v>459</v>
      </c>
      <c r="D1117" s="1" t="s">
        <v>415</v>
      </c>
      <c r="E1117" s="1" t="s">
        <v>460</v>
      </c>
      <c r="F1117" s="1" t="s">
        <v>74</v>
      </c>
      <c r="G1117" s="1">
        <v>6</v>
      </c>
      <c r="H1117" s="1" t="s">
        <v>341</v>
      </c>
      <c r="I1117" s="1" t="s">
        <v>114</v>
      </c>
      <c r="J1117" s="64">
        <v>83412</v>
      </c>
      <c r="K1117" s="64">
        <v>75106</v>
      </c>
      <c r="L1117" s="29">
        <v>45929</v>
      </c>
      <c r="M1117" s="29" t="s">
        <v>4163</v>
      </c>
      <c r="N1117" s="1" t="s">
        <v>25</v>
      </c>
      <c r="O1117" s="28" t="s">
        <v>84</v>
      </c>
      <c r="P1117" s="1" t="s">
        <v>87</v>
      </c>
      <c r="Q1117" s="1">
        <v>10</v>
      </c>
      <c r="R1117" s="1" t="s">
        <v>410</v>
      </c>
      <c r="T1117" s="1" t="s">
        <v>115</v>
      </c>
      <c r="U1117" s="1"/>
      <c r="V1117" s="1"/>
      <c r="W1117" s="4"/>
      <c r="X1117" s="28"/>
      <c r="Y1117" s="33"/>
      <c r="Z1117" s="33"/>
      <c r="AA1117" s="96"/>
      <c r="AC1117" s="33">
        <v>27.5</v>
      </c>
      <c r="AD1117" s="33">
        <v>160</v>
      </c>
      <c r="AE1117" s="33" t="s">
        <v>103</v>
      </c>
      <c r="AF1117" s="33" t="s">
        <v>103</v>
      </c>
      <c r="AG1117" s="33"/>
      <c r="AH1117" s="4"/>
      <c r="AI1117" s="1"/>
      <c r="AJ1117" s="1"/>
      <c r="AK1117" s="1"/>
      <c r="AL1117" s="5"/>
      <c r="AM1117" s="164">
        <f t="shared" si="64"/>
        <v>45932</v>
      </c>
      <c r="AN1117" s="183"/>
      <c r="AO1117" s="183"/>
      <c r="AP1117" s="183"/>
      <c r="AQ1117" s="183"/>
      <c r="AR1117" s="183"/>
      <c r="AS1117" s="183"/>
      <c r="AT1117" s="183"/>
      <c r="AU1117" s="183"/>
      <c r="AV1117" s="183"/>
      <c r="AW1117" s="96"/>
      <c r="AX1117" s="37">
        <f t="shared" si="63"/>
        <v>45936</v>
      </c>
      <c r="AY1117" s="182"/>
      <c r="AZ1117" s="183"/>
      <c r="BA1117" s="183"/>
      <c r="BB1117" s="183"/>
      <c r="BC1117" s="183"/>
      <c r="BD1117" s="183"/>
      <c r="BE1117" s="183"/>
      <c r="BF1117" s="183"/>
      <c r="BG1117" s="183"/>
      <c r="BH1117" s="4"/>
      <c r="BI1117" s="1"/>
      <c r="BJ1117" s="1"/>
      <c r="BK1117" s="1"/>
      <c r="BL1117" s="31"/>
      <c r="BM1117" s="31"/>
      <c r="BN1117" s="1"/>
      <c r="BO1117" s="1"/>
      <c r="BP1117" s="1"/>
      <c r="BQ1117" s="1"/>
      <c r="BR1117" s="1"/>
      <c r="BS1117" s="4"/>
      <c r="BT1117" s="37">
        <f t="shared" si="65"/>
        <v>45957</v>
      </c>
      <c r="BU1117" s="229"/>
      <c r="BV1117" s="183"/>
      <c r="BW1117" s="221"/>
      <c r="BX1117" s="183"/>
      <c r="BY1117" s="183"/>
      <c r="BZ1117" s="183"/>
      <c r="CA1117" s="183"/>
      <c r="CB1117" s="183"/>
      <c r="CC1117" s="183"/>
      <c r="CE1117" s="1"/>
      <c r="CF1117" s="1"/>
      <c r="CG1117" s="1"/>
      <c r="CH1117" s="1"/>
      <c r="CI1117" s="1"/>
      <c r="CJ1117" s="1"/>
      <c r="CK1117" s="1"/>
      <c r="CL1117" s="1"/>
      <c r="CM1117" s="1"/>
      <c r="CN1117" s="1"/>
      <c r="CO1117" s="1"/>
    </row>
    <row r="1118" spans="1:93" ht="30" customHeight="1" x14ac:dyDescent="0.2">
      <c r="A1118" s="1">
        <v>1112</v>
      </c>
      <c r="B1118" s="1" t="s">
        <v>248</v>
      </c>
      <c r="C1118" s="1" t="s">
        <v>459</v>
      </c>
      <c r="D1118" s="1" t="s">
        <v>415</v>
      </c>
      <c r="E1118" s="1" t="s">
        <v>460</v>
      </c>
      <c r="F1118" s="1" t="s">
        <v>74</v>
      </c>
      <c r="G1118" s="1">
        <v>6</v>
      </c>
      <c r="H1118" s="1" t="s">
        <v>341</v>
      </c>
      <c r="I1118" s="1" t="s">
        <v>114</v>
      </c>
      <c r="J1118" s="64">
        <v>82812</v>
      </c>
      <c r="K1118" s="64">
        <v>75107</v>
      </c>
      <c r="L1118" s="29">
        <v>45929</v>
      </c>
      <c r="M1118" s="29" t="s">
        <v>4163</v>
      </c>
      <c r="N1118" s="1" t="s">
        <v>25</v>
      </c>
      <c r="O1118" s="28" t="s">
        <v>84</v>
      </c>
      <c r="P1118" s="1" t="s">
        <v>87</v>
      </c>
      <c r="Q1118" s="1">
        <v>10</v>
      </c>
      <c r="R1118" s="1" t="s">
        <v>410</v>
      </c>
      <c r="T1118" s="1" t="s">
        <v>115</v>
      </c>
      <c r="U1118" s="1"/>
      <c r="V1118" s="1"/>
      <c r="W1118" s="4"/>
      <c r="X1118" s="28"/>
      <c r="Y1118" s="33"/>
      <c r="Z1118" s="33"/>
      <c r="AA1118" s="96"/>
      <c r="AC1118" s="33">
        <v>28</v>
      </c>
      <c r="AD1118" s="33">
        <v>170</v>
      </c>
      <c r="AE1118" s="33" t="s">
        <v>103</v>
      </c>
      <c r="AF1118" s="33" t="s">
        <v>103</v>
      </c>
      <c r="AG1118" s="33"/>
      <c r="AH1118" s="4"/>
      <c r="AI1118" s="1"/>
      <c r="AJ1118" s="1"/>
      <c r="AK1118" s="1"/>
      <c r="AL1118" s="5"/>
      <c r="AM1118" s="164">
        <f t="shared" si="64"/>
        <v>45932</v>
      </c>
      <c r="AN1118" s="183"/>
      <c r="AO1118" s="183"/>
      <c r="AP1118" s="183"/>
      <c r="AQ1118" s="183"/>
      <c r="AR1118" s="183"/>
      <c r="AS1118" s="183"/>
      <c r="AT1118" s="183"/>
      <c r="AU1118" s="183"/>
      <c r="AV1118" s="183"/>
      <c r="AW1118" s="96"/>
      <c r="AX1118" s="37">
        <f t="shared" si="63"/>
        <v>45936</v>
      </c>
      <c r="AY1118" s="182"/>
      <c r="AZ1118" s="183"/>
      <c r="BA1118" s="183"/>
      <c r="BB1118" s="183"/>
      <c r="BC1118" s="183"/>
      <c r="BD1118" s="183"/>
      <c r="BE1118" s="183"/>
      <c r="BF1118" s="183"/>
      <c r="BG1118" s="183"/>
      <c r="BH1118" s="4"/>
      <c r="BI1118" s="1"/>
      <c r="BJ1118" s="1"/>
      <c r="BK1118" s="1"/>
      <c r="BL1118" s="31"/>
      <c r="BM1118" s="31"/>
      <c r="BN1118" s="1"/>
      <c r="BO1118" s="1"/>
      <c r="BP1118" s="1"/>
      <c r="BQ1118" s="1"/>
      <c r="BR1118" s="1"/>
      <c r="BS1118" s="4"/>
      <c r="BT1118" s="37">
        <f t="shared" si="65"/>
        <v>45957</v>
      </c>
      <c r="BU1118" s="229"/>
      <c r="BV1118" s="183"/>
      <c r="BW1118" s="221"/>
      <c r="BX1118" s="183"/>
      <c r="BY1118" s="183"/>
      <c r="BZ1118" s="183"/>
      <c r="CA1118" s="183"/>
      <c r="CB1118" s="183"/>
      <c r="CC1118" s="183"/>
      <c r="CE1118" s="1"/>
      <c r="CF1118" s="1"/>
      <c r="CG1118" s="1"/>
      <c r="CH1118" s="1"/>
      <c r="CI1118" s="1"/>
      <c r="CJ1118" s="1"/>
      <c r="CK1118" s="1"/>
      <c r="CL1118" s="1"/>
      <c r="CM1118" s="1"/>
      <c r="CN1118" s="1"/>
      <c r="CO1118" s="1"/>
    </row>
    <row r="1119" spans="1:93" ht="30" customHeight="1" x14ac:dyDescent="0.2">
      <c r="A1119" s="1">
        <v>1113</v>
      </c>
      <c r="B1119" s="1" t="s">
        <v>248</v>
      </c>
      <c r="C1119" s="1" t="s">
        <v>459</v>
      </c>
      <c r="D1119" s="1" t="s">
        <v>415</v>
      </c>
      <c r="E1119" s="1" t="s">
        <v>460</v>
      </c>
      <c r="F1119" s="1" t="s">
        <v>74</v>
      </c>
      <c r="G1119" s="1">
        <v>6</v>
      </c>
      <c r="H1119" s="1" t="s">
        <v>341</v>
      </c>
      <c r="I1119" s="1" t="s">
        <v>114</v>
      </c>
      <c r="J1119" s="64">
        <v>67610</v>
      </c>
      <c r="K1119" s="64">
        <v>75108</v>
      </c>
      <c r="L1119" s="29">
        <v>45929</v>
      </c>
      <c r="M1119" s="29" t="s">
        <v>4163</v>
      </c>
      <c r="N1119" s="1" t="s">
        <v>25</v>
      </c>
      <c r="O1119" s="28" t="s">
        <v>84</v>
      </c>
      <c r="P1119" s="1" t="s">
        <v>87</v>
      </c>
      <c r="Q1119" s="1">
        <v>9</v>
      </c>
      <c r="R1119" s="1" t="s">
        <v>410</v>
      </c>
      <c r="T1119" s="1" t="s">
        <v>115</v>
      </c>
      <c r="U1119" s="1"/>
      <c r="V1119" s="1"/>
      <c r="W1119" s="4"/>
      <c r="X1119" s="28"/>
      <c r="Y1119" s="33"/>
      <c r="Z1119" s="33"/>
      <c r="AA1119" s="96"/>
      <c r="AC1119" s="33">
        <v>26.5</v>
      </c>
      <c r="AD1119" s="33">
        <v>160</v>
      </c>
      <c r="AE1119" s="33" t="s">
        <v>103</v>
      </c>
      <c r="AF1119" s="33" t="s">
        <v>103</v>
      </c>
      <c r="AG1119" s="33"/>
      <c r="AH1119" s="4"/>
      <c r="AI1119" s="1"/>
      <c r="AJ1119" s="1"/>
      <c r="AK1119" s="1"/>
      <c r="AL1119" s="5"/>
      <c r="AM1119" s="164">
        <f t="shared" si="64"/>
        <v>45932</v>
      </c>
      <c r="AN1119" s="183"/>
      <c r="AO1119" s="183"/>
      <c r="AP1119" s="183"/>
      <c r="AQ1119" s="183"/>
      <c r="AR1119" s="183"/>
      <c r="AS1119" s="183"/>
      <c r="AT1119" s="183"/>
      <c r="AU1119" s="183"/>
      <c r="AV1119" s="183"/>
      <c r="AW1119" s="96"/>
      <c r="AX1119" s="37">
        <f t="shared" si="63"/>
        <v>45936</v>
      </c>
      <c r="AY1119" s="182"/>
      <c r="AZ1119" s="183"/>
      <c r="BA1119" s="183"/>
      <c r="BB1119" s="183"/>
      <c r="BC1119" s="183"/>
      <c r="BD1119" s="183"/>
      <c r="BE1119" s="183"/>
      <c r="BF1119" s="183"/>
      <c r="BG1119" s="183"/>
      <c r="BH1119" s="4"/>
      <c r="BI1119" s="1"/>
      <c r="BJ1119" s="1"/>
      <c r="BK1119" s="1"/>
      <c r="BL1119" s="31"/>
      <c r="BM1119" s="31"/>
      <c r="BN1119" s="1"/>
      <c r="BO1119" s="1"/>
      <c r="BP1119" s="1"/>
      <c r="BQ1119" s="1"/>
      <c r="BR1119" s="1"/>
      <c r="BS1119" s="4"/>
      <c r="BT1119" s="37">
        <f t="shared" si="65"/>
        <v>45957</v>
      </c>
      <c r="BU1119" s="229"/>
      <c r="BV1119" s="183"/>
      <c r="BW1119" s="221"/>
      <c r="BX1119" s="183"/>
      <c r="BY1119" s="183"/>
      <c r="BZ1119" s="183"/>
      <c r="CA1119" s="183"/>
      <c r="CB1119" s="183"/>
      <c r="CC1119" s="183"/>
      <c r="CE1119" s="1"/>
      <c r="CF1119" s="1"/>
      <c r="CG1119" s="1"/>
      <c r="CH1119" s="1"/>
      <c r="CI1119" s="1"/>
      <c r="CJ1119" s="1"/>
      <c r="CK1119" s="1"/>
      <c r="CL1119" s="1"/>
      <c r="CM1119" s="1"/>
      <c r="CN1119" s="1"/>
      <c r="CO1119" s="1"/>
    </row>
    <row r="1120" spans="1:93" ht="30" customHeight="1" x14ac:dyDescent="0.2">
      <c r="A1120" s="1">
        <v>1114</v>
      </c>
      <c r="B1120" s="1" t="s">
        <v>248</v>
      </c>
      <c r="C1120" s="1" t="s">
        <v>459</v>
      </c>
      <c r="D1120" s="1" t="s">
        <v>415</v>
      </c>
      <c r="E1120" s="1" t="s">
        <v>460</v>
      </c>
      <c r="F1120" s="1" t="s">
        <v>74</v>
      </c>
      <c r="G1120" s="1">
        <v>6</v>
      </c>
      <c r="H1120" s="1" t="s">
        <v>341</v>
      </c>
      <c r="I1120" s="1" t="s">
        <v>114</v>
      </c>
      <c r="J1120" s="64">
        <v>66810</v>
      </c>
      <c r="K1120" s="64">
        <v>75111</v>
      </c>
      <c r="L1120" s="29">
        <v>45929</v>
      </c>
      <c r="M1120" s="29" t="s">
        <v>4163</v>
      </c>
      <c r="N1120" s="1" t="s">
        <v>25</v>
      </c>
      <c r="O1120" s="28" t="s">
        <v>84</v>
      </c>
      <c r="P1120" s="1" t="s">
        <v>87</v>
      </c>
      <c r="Q1120" s="1">
        <v>9</v>
      </c>
      <c r="R1120" s="1" t="s">
        <v>410</v>
      </c>
      <c r="T1120" s="1" t="s">
        <v>115</v>
      </c>
      <c r="U1120" s="1"/>
      <c r="V1120" s="1"/>
      <c r="W1120" s="4"/>
      <c r="X1120" s="28"/>
      <c r="Y1120" s="33"/>
      <c r="Z1120" s="33"/>
      <c r="AA1120" s="96"/>
      <c r="AC1120" s="33">
        <v>27.5</v>
      </c>
      <c r="AD1120" s="33">
        <v>160</v>
      </c>
      <c r="AE1120" s="33" t="s">
        <v>103</v>
      </c>
      <c r="AF1120" s="33" t="s">
        <v>103</v>
      </c>
      <c r="AG1120" s="33"/>
      <c r="AH1120" s="4"/>
      <c r="AI1120" s="1"/>
      <c r="AJ1120" s="1"/>
      <c r="AK1120" s="1"/>
      <c r="AL1120" s="5"/>
      <c r="AM1120" s="164">
        <f t="shared" si="64"/>
        <v>45932</v>
      </c>
      <c r="AN1120" s="183"/>
      <c r="AO1120" s="183"/>
      <c r="AP1120" s="183"/>
      <c r="AQ1120" s="183"/>
      <c r="AR1120" s="183"/>
      <c r="AS1120" s="183"/>
      <c r="AT1120" s="183"/>
      <c r="AU1120" s="183"/>
      <c r="AV1120" s="183"/>
      <c r="AW1120" s="96"/>
      <c r="AX1120" s="37">
        <f t="shared" si="63"/>
        <v>45936</v>
      </c>
      <c r="AY1120" s="182"/>
      <c r="AZ1120" s="183"/>
      <c r="BA1120" s="183"/>
      <c r="BB1120" s="183"/>
      <c r="BC1120" s="183"/>
      <c r="BD1120" s="183"/>
      <c r="BE1120" s="183"/>
      <c r="BF1120" s="183"/>
      <c r="BG1120" s="183"/>
      <c r="BH1120" s="4"/>
      <c r="BI1120" s="1"/>
      <c r="BJ1120" s="1"/>
      <c r="BK1120" s="1"/>
      <c r="BL1120" s="31"/>
      <c r="BM1120" s="31"/>
      <c r="BN1120" s="1"/>
      <c r="BO1120" s="1"/>
      <c r="BP1120" s="1"/>
      <c r="BQ1120" s="1"/>
      <c r="BR1120" s="1"/>
      <c r="BS1120" s="4"/>
      <c r="BT1120" s="37">
        <f t="shared" si="65"/>
        <v>45957</v>
      </c>
      <c r="BU1120" s="229"/>
      <c r="BV1120" s="183"/>
      <c r="BW1120" s="221"/>
      <c r="BX1120" s="183"/>
      <c r="BY1120" s="183"/>
      <c r="BZ1120" s="183"/>
      <c r="CA1120" s="183"/>
      <c r="CB1120" s="183"/>
      <c r="CC1120" s="183"/>
      <c r="CE1120" s="1"/>
      <c r="CF1120" s="1"/>
      <c r="CG1120" s="1"/>
      <c r="CH1120" s="1"/>
      <c r="CI1120" s="1"/>
      <c r="CJ1120" s="1"/>
      <c r="CK1120" s="1"/>
      <c r="CL1120" s="1"/>
      <c r="CM1120" s="1"/>
      <c r="CN1120" s="1"/>
      <c r="CO1120" s="1"/>
    </row>
    <row r="1121" spans="1:93" ht="30" customHeight="1" x14ac:dyDescent="0.2">
      <c r="A1121" s="1">
        <v>1115</v>
      </c>
      <c r="B1121" s="1" t="s">
        <v>248</v>
      </c>
      <c r="C1121" s="1" t="s">
        <v>459</v>
      </c>
      <c r="D1121" s="1" t="s">
        <v>415</v>
      </c>
      <c r="E1121" s="1" t="s">
        <v>460</v>
      </c>
      <c r="F1121" s="1" t="s">
        <v>74</v>
      </c>
      <c r="G1121" s="1">
        <v>6</v>
      </c>
      <c r="H1121" s="1" t="s">
        <v>341</v>
      </c>
      <c r="I1121" s="1" t="s">
        <v>114</v>
      </c>
      <c r="J1121" s="64">
        <v>82712</v>
      </c>
      <c r="K1121" s="64">
        <v>75117</v>
      </c>
      <c r="L1121" s="29">
        <v>45929</v>
      </c>
      <c r="M1121" s="29" t="s">
        <v>4163</v>
      </c>
      <c r="N1121" s="1" t="s">
        <v>25</v>
      </c>
      <c r="O1121" s="28" t="s">
        <v>84</v>
      </c>
      <c r="P1121" s="1" t="s">
        <v>87</v>
      </c>
      <c r="Q1121" s="1">
        <v>10</v>
      </c>
      <c r="R1121" s="1" t="s">
        <v>410</v>
      </c>
      <c r="S1121" s="1">
        <v>6</v>
      </c>
      <c r="T1121" s="1" t="s">
        <v>115</v>
      </c>
      <c r="U1121" s="1"/>
      <c r="V1121" s="1"/>
      <c r="W1121" s="4"/>
      <c r="X1121" s="28"/>
      <c r="Y1121" s="33"/>
      <c r="Z1121" s="33"/>
      <c r="AA1121" s="96"/>
      <c r="AC1121" s="33">
        <v>28</v>
      </c>
      <c r="AD1121" s="33">
        <v>150</v>
      </c>
      <c r="AE1121" s="33" t="s">
        <v>103</v>
      </c>
      <c r="AF1121" s="33" t="s">
        <v>103</v>
      </c>
      <c r="AG1121" s="33"/>
      <c r="AH1121" s="4"/>
      <c r="AI1121" s="1"/>
      <c r="AJ1121" s="1"/>
      <c r="AK1121" s="1"/>
      <c r="AL1121" s="5"/>
      <c r="AM1121" s="164">
        <f t="shared" si="64"/>
        <v>45932</v>
      </c>
      <c r="AN1121" s="183"/>
      <c r="AO1121" s="183"/>
      <c r="AP1121" s="183"/>
      <c r="AQ1121" s="183"/>
      <c r="AR1121" s="183"/>
      <c r="AS1121" s="183"/>
      <c r="AT1121" s="183"/>
      <c r="AU1121" s="183"/>
      <c r="AV1121" s="183"/>
      <c r="AW1121" s="96"/>
      <c r="AX1121" s="37">
        <f t="shared" si="63"/>
        <v>45936</v>
      </c>
      <c r="AY1121" s="182"/>
      <c r="AZ1121" s="183"/>
      <c r="BA1121" s="183"/>
      <c r="BB1121" s="183"/>
      <c r="BC1121" s="183"/>
      <c r="BD1121" s="183"/>
      <c r="BE1121" s="183"/>
      <c r="BF1121" s="183"/>
      <c r="BG1121" s="183"/>
      <c r="BH1121" s="4"/>
      <c r="BI1121" s="1"/>
      <c r="BJ1121" s="1"/>
      <c r="BK1121" s="1"/>
      <c r="BL1121" s="31"/>
      <c r="BM1121" s="31"/>
      <c r="BN1121" s="1"/>
      <c r="BO1121" s="1"/>
      <c r="BP1121" s="1"/>
      <c r="BQ1121" s="1"/>
      <c r="BR1121" s="1"/>
      <c r="BS1121" s="4"/>
      <c r="BT1121" s="37">
        <f t="shared" si="65"/>
        <v>45957</v>
      </c>
      <c r="BU1121" s="229"/>
      <c r="BV1121" s="183"/>
      <c r="BW1121" s="221"/>
      <c r="BX1121" s="183"/>
      <c r="BY1121" s="183"/>
      <c r="BZ1121" s="183"/>
      <c r="CA1121" s="183"/>
      <c r="CB1121" s="183"/>
      <c r="CC1121" s="183"/>
      <c r="CE1121" s="1"/>
      <c r="CF1121" s="1"/>
      <c r="CG1121" s="1"/>
      <c r="CH1121" s="1"/>
      <c r="CI1121" s="1"/>
      <c r="CJ1121" s="1"/>
      <c r="CK1121" s="1"/>
      <c r="CL1121" s="1"/>
      <c r="CM1121" s="1"/>
      <c r="CN1121" s="1"/>
      <c r="CO1121" s="1"/>
    </row>
    <row r="1122" spans="1:93" ht="30" customHeight="1" x14ac:dyDescent="0.2">
      <c r="A1122" s="1">
        <v>1116</v>
      </c>
      <c r="B1122" s="1" t="s">
        <v>248</v>
      </c>
      <c r="C1122" s="1" t="s">
        <v>459</v>
      </c>
      <c r="D1122" s="1" t="s">
        <v>415</v>
      </c>
      <c r="E1122" s="1" t="s">
        <v>460</v>
      </c>
      <c r="F1122" s="1" t="s">
        <v>74</v>
      </c>
      <c r="G1122" s="1">
        <v>6</v>
      </c>
      <c r="H1122" s="1" t="s">
        <v>341</v>
      </c>
      <c r="I1122" s="1" t="s">
        <v>114</v>
      </c>
      <c r="J1122" s="64">
        <v>83912</v>
      </c>
      <c r="K1122" s="64">
        <v>75124</v>
      </c>
      <c r="L1122" s="29">
        <v>45929</v>
      </c>
      <c r="M1122" s="29" t="s">
        <v>4163</v>
      </c>
      <c r="N1122" s="1" t="s">
        <v>25</v>
      </c>
      <c r="O1122" s="28" t="s">
        <v>84</v>
      </c>
      <c r="P1122" s="1" t="s">
        <v>87</v>
      </c>
      <c r="Q1122" s="1">
        <v>10</v>
      </c>
      <c r="R1122" s="1" t="s">
        <v>410</v>
      </c>
      <c r="T1122" s="1" t="s">
        <v>115</v>
      </c>
      <c r="U1122" s="1"/>
      <c r="V1122" s="1"/>
      <c r="W1122" s="4"/>
      <c r="X1122" s="28"/>
      <c r="Y1122" s="33"/>
      <c r="Z1122" s="33"/>
      <c r="AA1122" s="96"/>
      <c r="AC1122" s="33">
        <v>27.5</v>
      </c>
      <c r="AD1122" s="33">
        <v>170</v>
      </c>
      <c r="AE1122" s="33" t="s">
        <v>103</v>
      </c>
      <c r="AF1122" s="33" t="s">
        <v>103</v>
      </c>
      <c r="AG1122" s="33"/>
      <c r="AH1122" s="4"/>
      <c r="AI1122" s="1"/>
      <c r="AJ1122" s="1"/>
      <c r="AK1122" s="1"/>
      <c r="AL1122" s="5"/>
      <c r="AM1122" s="164">
        <f t="shared" si="64"/>
        <v>45932</v>
      </c>
      <c r="AN1122" s="183"/>
      <c r="AO1122" s="183"/>
      <c r="AP1122" s="183"/>
      <c r="AQ1122" s="183"/>
      <c r="AR1122" s="183"/>
      <c r="AS1122" s="183"/>
      <c r="AT1122" s="183"/>
      <c r="AU1122" s="183"/>
      <c r="AV1122" s="183"/>
      <c r="AW1122" s="96"/>
      <c r="AX1122" s="37">
        <f t="shared" si="63"/>
        <v>45936</v>
      </c>
      <c r="AY1122" s="182"/>
      <c r="AZ1122" s="183"/>
      <c r="BA1122" s="183"/>
      <c r="BB1122" s="183"/>
      <c r="BC1122" s="183"/>
      <c r="BD1122" s="183"/>
      <c r="BE1122" s="183"/>
      <c r="BF1122" s="183"/>
      <c r="BG1122" s="183"/>
      <c r="BH1122" s="4"/>
      <c r="BI1122" s="1"/>
      <c r="BJ1122" s="1"/>
      <c r="BK1122" s="1"/>
      <c r="BL1122" s="31"/>
      <c r="BM1122" s="31"/>
      <c r="BN1122" s="1"/>
      <c r="BO1122" s="1"/>
      <c r="BP1122" s="1"/>
      <c r="BQ1122" s="1"/>
      <c r="BR1122" s="1"/>
      <c r="BS1122" s="4"/>
      <c r="BT1122" s="37">
        <f t="shared" si="65"/>
        <v>45957</v>
      </c>
      <c r="BU1122" s="229"/>
      <c r="BV1122" s="183"/>
      <c r="BW1122" s="221"/>
      <c r="BX1122" s="183"/>
      <c r="BY1122" s="183"/>
      <c r="BZ1122" s="183"/>
      <c r="CA1122" s="183"/>
      <c r="CB1122" s="183"/>
      <c r="CC1122" s="183"/>
      <c r="CE1122" s="1"/>
      <c r="CF1122" s="1"/>
      <c r="CG1122" s="1"/>
      <c r="CH1122" s="1"/>
      <c r="CI1122" s="1"/>
      <c r="CJ1122" s="1"/>
      <c r="CK1122" s="1"/>
      <c r="CL1122" s="1"/>
      <c r="CM1122" s="1"/>
      <c r="CN1122" s="1"/>
      <c r="CO1122" s="1"/>
    </row>
    <row r="1123" spans="1:93" ht="30" customHeight="1" x14ac:dyDescent="0.2">
      <c r="A1123" s="1">
        <v>1117</v>
      </c>
      <c r="B1123" s="1" t="s">
        <v>248</v>
      </c>
      <c r="C1123" s="1" t="s">
        <v>459</v>
      </c>
      <c r="D1123" s="1" t="s">
        <v>415</v>
      </c>
      <c r="E1123" s="1" t="s">
        <v>460</v>
      </c>
      <c r="F1123" s="1" t="s">
        <v>74</v>
      </c>
      <c r="G1123" s="1">
        <v>6</v>
      </c>
      <c r="H1123" s="1" t="s">
        <v>341</v>
      </c>
      <c r="I1123" s="1" t="s">
        <v>114</v>
      </c>
      <c r="J1123" s="64">
        <v>78412</v>
      </c>
      <c r="K1123" s="64">
        <v>75126</v>
      </c>
      <c r="L1123" s="29">
        <v>45929</v>
      </c>
      <c r="M1123" s="29" t="s">
        <v>4163</v>
      </c>
      <c r="N1123" s="1" t="s">
        <v>25</v>
      </c>
      <c r="O1123" s="28" t="s">
        <v>84</v>
      </c>
      <c r="P1123" s="1" t="s">
        <v>87</v>
      </c>
      <c r="Q1123" s="1">
        <v>10</v>
      </c>
      <c r="R1123" s="1" t="s">
        <v>410</v>
      </c>
      <c r="S1123" s="76"/>
      <c r="T1123" s="1" t="s">
        <v>115</v>
      </c>
      <c r="U1123" s="1"/>
      <c r="V1123" s="1"/>
      <c r="W1123" s="4"/>
      <c r="X1123" s="28"/>
      <c r="Y1123" s="33"/>
      <c r="Z1123" s="33"/>
      <c r="AA1123" s="96"/>
      <c r="AC1123" s="33">
        <v>26</v>
      </c>
      <c r="AD1123" s="33">
        <v>150</v>
      </c>
      <c r="AE1123" s="33" t="s">
        <v>103</v>
      </c>
      <c r="AF1123" s="33" t="s">
        <v>103</v>
      </c>
      <c r="AG1123" s="33"/>
      <c r="AH1123" s="4"/>
      <c r="AI1123" s="1"/>
      <c r="AJ1123" s="1"/>
      <c r="AK1123" s="1"/>
      <c r="AL1123" s="5"/>
      <c r="AM1123" s="164">
        <f t="shared" si="64"/>
        <v>45932</v>
      </c>
      <c r="AN1123" s="183"/>
      <c r="AO1123" s="183"/>
      <c r="AP1123" s="183"/>
      <c r="AQ1123" s="183"/>
      <c r="AR1123" s="183"/>
      <c r="AS1123" s="183"/>
      <c r="AT1123" s="183"/>
      <c r="AU1123" s="183"/>
      <c r="AV1123" s="183"/>
      <c r="AW1123" s="96"/>
      <c r="AX1123" s="37">
        <f t="shared" si="63"/>
        <v>45936</v>
      </c>
      <c r="AY1123" s="182"/>
      <c r="AZ1123" s="183"/>
      <c r="BA1123" s="183"/>
      <c r="BB1123" s="183"/>
      <c r="BC1123" s="183"/>
      <c r="BD1123" s="183"/>
      <c r="BE1123" s="183"/>
      <c r="BF1123" s="183"/>
      <c r="BG1123" s="183"/>
      <c r="BH1123" s="4"/>
      <c r="BI1123" s="1"/>
      <c r="BJ1123" s="1"/>
      <c r="BK1123" s="1"/>
      <c r="BL1123" s="31"/>
      <c r="BM1123" s="31"/>
      <c r="BN1123" s="1"/>
      <c r="BO1123" s="1"/>
      <c r="BP1123" s="1"/>
      <c r="BQ1123" s="1"/>
      <c r="BR1123" s="1"/>
      <c r="BS1123" s="4"/>
      <c r="BT1123" s="37">
        <f t="shared" si="65"/>
        <v>45957</v>
      </c>
      <c r="BU1123" s="229"/>
      <c r="BV1123" s="183"/>
      <c r="BW1123" s="221"/>
      <c r="BX1123" s="183"/>
      <c r="BY1123" s="183"/>
      <c r="BZ1123" s="183"/>
      <c r="CA1123" s="183"/>
      <c r="CB1123" s="183"/>
      <c r="CC1123" s="183"/>
      <c r="CE1123" s="1"/>
      <c r="CF1123" s="1"/>
      <c r="CG1123" s="1"/>
      <c r="CH1123" s="1"/>
      <c r="CI1123" s="1"/>
      <c r="CJ1123" s="1"/>
      <c r="CK1123" s="1"/>
      <c r="CL1123" s="1"/>
      <c r="CM1123" s="1"/>
      <c r="CN1123" s="1"/>
      <c r="CO1123" s="1"/>
    </row>
    <row r="1124" spans="1:93" ht="30" customHeight="1" x14ac:dyDescent="0.2">
      <c r="A1124" s="1">
        <v>1118</v>
      </c>
      <c r="B1124" s="1" t="s">
        <v>248</v>
      </c>
      <c r="C1124" s="1" t="s">
        <v>459</v>
      </c>
      <c r="D1124" s="1" t="s">
        <v>415</v>
      </c>
      <c r="E1124" s="1" t="s">
        <v>460</v>
      </c>
      <c r="F1124" s="1" t="s">
        <v>74</v>
      </c>
      <c r="G1124" s="1">
        <v>6</v>
      </c>
      <c r="H1124" s="1" t="s">
        <v>341</v>
      </c>
      <c r="I1124" s="1" t="s">
        <v>114</v>
      </c>
      <c r="J1124" s="64">
        <v>66810</v>
      </c>
      <c r="K1124" s="64">
        <v>75127</v>
      </c>
      <c r="L1124" s="29">
        <v>45929</v>
      </c>
      <c r="M1124" s="29" t="s">
        <v>4163</v>
      </c>
      <c r="N1124" s="1" t="s">
        <v>25</v>
      </c>
      <c r="O1124" s="28" t="s">
        <v>84</v>
      </c>
      <c r="P1124" s="1" t="s">
        <v>87</v>
      </c>
      <c r="Q1124" s="1">
        <v>9</v>
      </c>
      <c r="R1124" s="1" t="s">
        <v>410</v>
      </c>
      <c r="S1124" s="76"/>
      <c r="T1124" s="1" t="s">
        <v>115</v>
      </c>
      <c r="U1124" s="1"/>
      <c r="V1124" s="1"/>
      <c r="W1124" s="4"/>
      <c r="X1124" s="28"/>
      <c r="Y1124" s="33"/>
      <c r="Z1124" s="33"/>
      <c r="AA1124" s="96"/>
      <c r="AC1124" s="33">
        <v>26.5</v>
      </c>
      <c r="AD1124" s="33">
        <v>180</v>
      </c>
      <c r="AE1124" s="33" t="s">
        <v>103</v>
      </c>
      <c r="AF1124" s="33" t="s">
        <v>103</v>
      </c>
      <c r="AG1124" s="33"/>
      <c r="AH1124" s="4"/>
      <c r="AI1124" s="1"/>
      <c r="AJ1124" s="1"/>
      <c r="AK1124" s="1"/>
      <c r="AL1124" s="5"/>
      <c r="AM1124" s="164">
        <f t="shared" si="64"/>
        <v>45932</v>
      </c>
      <c r="AN1124" s="183"/>
      <c r="AO1124" s="183"/>
      <c r="AP1124" s="183"/>
      <c r="AQ1124" s="183"/>
      <c r="AR1124" s="183"/>
      <c r="AS1124" s="183"/>
      <c r="AT1124" s="183"/>
      <c r="AU1124" s="183"/>
      <c r="AV1124" s="183"/>
      <c r="AW1124" s="96"/>
      <c r="AX1124" s="37">
        <f t="shared" si="63"/>
        <v>45936</v>
      </c>
      <c r="AY1124" s="182"/>
      <c r="AZ1124" s="183"/>
      <c r="BA1124" s="183"/>
      <c r="BB1124" s="183"/>
      <c r="BC1124" s="183"/>
      <c r="BD1124" s="183"/>
      <c r="BE1124" s="183"/>
      <c r="BF1124" s="183"/>
      <c r="BG1124" s="183"/>
      <c r="BH1124" s="4"/>
      <c r="BI1124" s="1"/>
      <c r="BJ1124" s="1"/>
      <c r="BK1124" s="1"/>
      <c r="BL1124" s="31"/>
      <c r="BM1124" s="31"/>
      <c r="BN1124" s="1"/>
      <c r="BO1124" s="1"/>
      <c r="BP1124" s="1"/>
      <c r="BQ1124" s="1"/>
      <c r="BR1124" s="1"/>
      <c r="BS1124" s="4"/>
      <c r="BT1124" s="37">
        <f t="shared" si="65"/>
        <v>45957</v>
      </c>
      <c r="BU1124" s="229"/>
      <c r="BV1124" s="183"/>
      <c r="BW1124" s="221"/>
      <c r="BX1124" s="183"/>
      <c r="BY1124" s="183"/>
      <c r="BZ1124" s="183"/>
      <c r="CA1124" s="183"/>
      <c r="CB1124" s="183"/>
      <c r="CC1124" s="183"/>
      <c r="CE1124" s="1"/>
      <c r="CF1124" s="1"/>
      <c r="CG1124" s="1"/>
      <c r="CH1124" s="1"/>
      <c r="CI1124" s="1"/>
      <c r="CJ1124" s="1"/>
      <c r="CK1124" s="1"/>
      <c r="CL1124" s="1"/>
      <c r="CM1124" s="1"/>
      <c r="CN1124" s="1"/>
      <c r="CO1124" s="1"/>
    </row>
    <row r="1125" spans="1:93" ht="30" customHeight="1" x14ac:dyDescent="0.2">
      <c r="A1125" s="1">
        <v>1119</v>
      </c>
      <c r="B1125" s="1" t="s">
        <v>289</v>
      </c>
      <c r="C1125" s="1" t="s">
        <v>461</v>
      </c>
      <c r="D1125" s="1" t="s">
        <v>415</v>
      </c>
      <c r="E1125" s="1">
        <v>639.45000000000005</v>
      </c>
      <c r="F1125" s="1" t="s">
        <v>74</v>
      </c>
      <c r="G1125" s="1">
        <v>3</v>
      </c>
      <c r="H1125" s="1" t="s">
        <v>341</v>
      </c>
      <c r="I1125" s="1" t="s">
        <v>114</v>
      </c>
      <c r="J1125" s="64">
        <v>69410</v>
      </c>
      <c r="K1125" s="64">
        <v>75129</v>
      </c>
      <c r="L1125" s="29">
        <v>45929</v>
      </c>
      <c r="M1125" s="29" t="s">
        <v>4163</v>
      </c>
      <c r="N1125" s="1" t="s">
        <v>25</v>
      </c>
      <c r="O1125" s="28" t="s">
        <v>84</v>
      </c>
      <c r="P1125" s="1" t="s">
        <v>87</v>
      </c>
      <c r="Q1125" s="1">
        <v>9</v>
      </c>
      <c r="R1125" s="1" t="s">
        <v>410</v>
      </c>
      <c r="S1125" s="76"/>
      <c r="T1125" s="1" t="s">
        <v>115</v>
      </c>
      <c r="U1125" s="1"/>
      <c r="V1125" s="1"/>
      <c r="W1125" s="4"/>
      <c r="X1125" s="28"/>
      <c r="Y1125" s="33"/>
      <c r="Z1125" s="33"/>
      <c r="AA1125" s="96"/>
      <c r="AC1125" s="33">
        <v>28</v>
      </c>
      <c r="AD1125" s="33">
        <v>160</v>
      </c>
      <c r="AE1125" s="33" t="s">
        <v>103</v>
      </c>
      <c r="AF1125" s="33" t="s">
        <v>103</v>
      </c>
      <c r="AG1125" s="33"/>
      <c r="AH1125" s="4"/>
      <c r="AI1125" s="1"/>
      <c r="AJ1125" s="1"/>
      <c r="AK1125" s="1"/>
      <c r="AL1125" s="5"/>
      <c r="AM1125" s="164">
        <f t="shared" si="64"/>
        <v>45932</v>
      </c>
      <c r="AW1125" s="96"/>
      <c r="AX1125" s="37">
        <f t="shared" si="63"/>
        <v>45936</v>
      </c>
      <c r="AY1125" s="182"/>
      <c r="AZ1125" s="183" t="s">
        <v>598</v>
      </c>
      <c r="BA1125" s="183">
        <v>20.100000000000001</v>
      </c>
      <c r="BB1125" s="183">
        <v>19.2</v>
      </c>
      <c r="BC1125" s="183">
        <v>18.5</v>
      </c>
      <c r="BD1125" s="183"/>
      <c r="BE1125" s="183"/>
      <c r="BF1125" s="183"/>
      <c r="BG1125" s="183">
        <f>AVERAGE(BA1125:BF1136)</f>
        <v>19.266666666666666</v>
      </c>
      <c r="BH1125" s="4"/>
      <c r="BI1125" s="1"/>
      <c r="BJ1125" s="1"/>
      <c r="BK1125" s="1"/>
      <c r="BL1125" s="31"/>
      <c r="BM1125" s="31"/>
      <c r="BN1125" s="1"/>
      <c r="BO1125" s="1"/>
      <c r="BP1125" s="1"/>
      <c r="BQ1125" s="1"/>
      <c r="BR1125" s="1"/>
      <c r="BS1125" s="4"/>
      <c r="BT1125" s="37">
        <f t="shared" si="65"/>
        <v>45957</v>
      </c>
      <c r="BU1125" s="229"/>
      <c r="BV1125" s="183" t="s">
        <v>696</v>
      </c>
      <c r="BW1125" s="221">
        <v>25.4</v>
      </c>
      <c r="BX1125" s="183">
        <v>27.5</v>
      </c>
      <c r="BY1125" s="183">
        <v>28.3</v>
      </c>
      <c r="BZ1125" s="183"/>
      <c r="CA1125" s="183"/>
      <c r="CB1125" s="183"/>
      <c r="CC1125" s="183">
        <f>AVERAGE(BW1125:CB1136)</f>
        <v>27.066666666666666</v>
      </c>
      <c r="CE1125" s="1"/>
      <c r="CF1125" s="1"/>
      <c r="CG1125" s="1"/>
      <c r="CH1125" s="1"/>
      <c r="CI1125" s="1"/>
      <c r="CJ1125" s="1"/>
      <c r="CK1125" s="1"/>
      <c r="CL1125" s="1"/>
      <c r="CM1125" s="1"/>
      <c r="CN1125" s="1"/>
      <c r="CO1125" s="1"/>
    </row>
    <row r="1126" spans="1:93" ht="30" customHeight="1" x14ac:dyDescent="0.2">
      <c r="A1126" s="1">
        <v>1120</v>
      </c>
      <c r="B1126" s="1" t="s">
        <v>289</v>
      </c>
      <c r="C1126" s="1" t="s">
        <v>461</v>
      </c>
      <c r="D1126" s="1" t="s">
        <v>415</v>
      </c>
      <c r="E1126" s="1">
        <v>639.45000000000005</v>
      </c>
      <c r="F1126" s="1" t="s">
        <v>74</v>
      </c>
      <c r="G1126" s="1">
        <v>3</v>
      </c>
      <c r="H1126" s="1" t="s">
        <v>341</v>
      </c>
      <c r="I1126" s="1" t="s">
        <v>114</v>
      </c>
      <c r="J1126" s="64">
        <v>81612</v>
      </c>
      <c r="K1126" s="64">
        <v>75130</v>
      </c>
      <c r="L1126" s="29">
        <v>45929</v>
      </c>
      <c r="M1126" s="29" t="s">
        <v>4163</v>
      </c>
      <c r="N1126" s="1" t="s">
        <v>25</v>
      </c>
      <c r="O1126" s="28" t="s">
        <v>84</v>
      </c>
      <c r="P1126" s="1" t="s">
        <v>87</v>
      </c>
      <c r="Q1126" s="1">
        <v>10</v>
      </c>
      <c r="R1126" s="1" t="s">
        <v>410</v>
      </c>
      <c r="S1126" s="76"/>
      <c r="T1126" s="1" t="s">
        <v>115</v>
      </c>
      <c r="U1126" s="1"/>
      <c r="V1126" s="1"/>
      <c r="W1126" s="4"/>
      <c r="X1126" s="28"/>
      <c r="Y1126" s="33"/>
      <c r="Z1126" s="33"/>
      <c r="AA1126" s="96"/>
      <c r="AC1126" s="33">
        <v>27.5</v>
      </c>
      <c r="AD1126" s="33">
        <v>170</v>
      </c>
      <c r="AE1126" s="33" t="s">
        <v>103</v>
      </c>
      <c r="AF1126" s="33" t="s">
        <v>103</v>
      </c>
      <c r="AG1126" s="33"/>
      <c r="AH1126" s="4"/>
      <c r="AI1126" s="1"/>
      <c r="AJ1126" s="1"/>
      <c r="AK1126" s="1"/>
      <c r="AL1126" s="5"/>
      <c r="AM1126" s="164">
        <f t="shared" si="64"/>
        <v>45932</v>
      </c>
      <c r="AW1126" s="96"/>
      <c r="AX1126" s="37">
        <f t="shared" si="63"/>
        <v>45936</v>
      </c>
      <c r="AY1126" s="182"/>
      <c r="AZ1126" s="183"/>
      <c r="BA1126" s="183"/>
      <c r="BB1126" s="183"/>
      <c r="BC1126" s="183"/>
      <c r="BD1126" s="183"/>
      <c r="BE1126" s="183"/>
      <c r="BF1126" s="183"/>
      <c r="BG1126" s="183"/>
      <c r="BH1126" s="4"/>
      <c r="BI1126" s="1"/>
      <c r="BJ1126" s="1"/>
      <c r="BK1126" s="1"/>
      <c r="BL1126" s="31"/>
      <c r="BM1126" s="31"/>
      <c r="BN1126" s="1"/>
      <c r="BO1126" s="1"/>
      <c r="BP1126" s="1"/>
      <c r="BQ1126" s="1"/>
      <c r="BR1126" s="1"/>
      <c r="BS1126" s="4"/>
      <c r="BT1126" s="37">
        <f t="shared" si="65"/>
        <v>45957</v>
      </c>
      <c r="BU1126" s="229"/>
      <c r="BV1126" s="183"/>
      <c r="BW1126" s="221"/>
      <c r="BX1126" s="183"/>
      <c r="BY1126" s="183"/>
      <c r="BZ1126" s="183"/>
      <c r="CA1126" s="183"/>
      <c r="CB1126" s="183"/>
      <c r="CC1126" s="183"/>
      <c r="CE1126" s="1"/>
      <c r="CF1126" s="1"/>
      <c r="CG1126" s="1"/>
      <c r="CH1126" s="1"/>
      <c r="CI1126" s="1"/>
      <c r="CJ1126" s="1"/>
      <c r="CK1126" s="1"/>
      <c r="CL1126" s="1"/>
      <c r="CM1126" s="1"/>
      <c r="CN1126" s="1"/>
      <c r="CO1126" s="1"/>
    </row>
    <row r="1127" spans="1:93" ht="30" customHeight="1" x14ac:dyDescent="0.2">
      <c r="A1127" s="1">
        <v>1121</v>
      </c>
      <c r="B1127" s="1" t="s">
        <v>289</v>
      </c>
      <c r="C1127" s="1" t="s">
        <v>461</v>
      </c>
      <c r="D1127" s="1" t="s">
        <v>415</v>
      </c>
      <c r="E1127" s="1">
        <v>639.45000000000005</v>
      </c>
      <c r="F1127" s="1" t="s">
        <v>74</v>
      </c>
      <c r="G1127" s="1">
        <v>3</v>
      </c>
      <c r="H1127" s="1" t="s">
        <v>341</v>
      </c>
      <c r="I1127" s="1" t="s">
        <v>114</v>
      </c>
      <c r="J1127" s="64">
        <v>82512</v>
      </c>
      <c r="K1127" s="64">
        <v>75131</v>
      </c>
      <c r="L1127" s="29">
        <v>45929</v>
      </c>
      <c r="M1127" s="29" t="s">
        <v>4163</v>
      </c>
      <c r="N1127" s="1" t="s">
        <v>25</v>
      </c>
      <c r="O1127" s="28" t="s">
        <v>84</v>
      </c>
      <c r="P1127" s="1" t="s">
        <v>87</v>
      </c>
      <c r="Q1127" s="1">
        <v>10</v>
      </c>
      <c r="R1127" s="1" t="s">
        <v>410</v>
      </c>
      <c r="S1127" s="76"/>
      <c r="T1127" s="1" t="s">
        <v>115</v>
      </c>
      <c r="U1127" s="1"/>
      <c r="V1127" s="1"/>
      <c r="W1127" s="4"/>
      <c r="X1127" s="28"/>
      <c r="Y1127" s="33"/>
      <c r="Z1127" s="33"/>
      <c r="AA1127" s="96"/>
      <c r="AC1127" s="33">
        <v>27</v>
      </c>
      <c r="AD1127" s="33">
        <v>150</v>
      </c>
      <c r="AE1127" s="33" t="s">
        <v>103</v>
      </c>
      <c r="AF1127" s="33" t="s">
        <v>103</v>
      </c>
      <c r="AG1127" s="33"/>
      <c r="AH1127" s="4"/>
      <c r="AI1127" s="1"/>
      <c r="AJ1127" s="1"/>
      <c r="AK1127" s="1"/>
      <c r="AL1127" s="5"/>
      <c r="AM1127" s="164">
        <f t="shared" si="64"/>
        <v>45932</v>
      </c>
      <c r="AW1127" s="96"/>
      <c r="AX1127" s="37">
        <f t="shared" si="63"/>
        <v>45936</v>
      </c>
      <c r="AY1127" s="182"/>
      <c r="AZ1127" s="183"/>
      <c r="BA1127" s="183"/>
      <c r="BB1127" s="183"/>
      <c r="BC1127" s="183"/>
      <c r="BD1127" s="183"/>
      <c r="BE1127" s="183"/>
      <c r="BF1127" s="183"/>
      <c r="BG1127" s="183"/>
      <c r="BH1127" s="4"/>
      <c r="BI1127" s="1"/>
      <c r="BJ1127" s="1"/>
      <c r="BK1127" s="1"/>
      <c r="BL1127" s="31"/>
      <c r="BM1127" s="31"/>
      <c r="BN1127" s="1"/>
      <c r="BO1127" s="1"/>
      <c r="BP1127" s="1"/>
      <c r="BQ1127" s="1"/>
      <c r="BR1127" s="1"/>
      <c r="BS1127" s="4"/>
      <c r="BT1127" s="37">
        <f t="shared" si="65"/>
        <v>45957</v>
      </c>
      <c r="BU1127" s="229"/>
      <c r="BV1127" s="183"/>
      <c r="BW1127" s="221"/>
      <c r="BX1127" s="183"/>
      <c r="BY1127" s="183"/>
      <c r="BZ1127" s="183"/>
      <c r="CA1127" s="183"/>
      <c r="CB1127" s="183"/>
      <c r="CC1127" s="183"/>
      <c r="CE1127" s="1"/>
      <c r="CF1127" s="1"/>
      <c r="CG1127" s="1"/>
      <c r="CH1127" s="1"/>
      <c r="CI1127" s="1"/>
      <c r="CJ1127" s="1"/>
      <c r="CK1127" s="1"/>
      <c r="CL1127" s="1"/>
      <c r="CM1127" s="1"/>
      <c r="CN1127" s="1"/>
      <c r="CO1127" s="1"/>
    </row>
    <row r="1128" spans="1:93" ht="30" customHeight="1" x14ac:dyDescent="0.2">
      <c r="A1128" s="1">
        <v>1122</v>
      </c>
      <c r="B1128" s="1" t="s">
        <v>289</v>
      </c>
      <c r="C1128" s="1" t="s">
        <v>461</v>
      </c>
      <c r="D1128" s="1" t="s">
        <v>415</v>
      </c>
      <c r="E1128" s="1">
        <v>639.45000000000005</v>
      </c>
      <c r="F1128" s="1" t="s">
        <v>74</v>
      </c>
      <c r="G1128" s="1">
        <v>3</v>
      </c>
      <c r="H1128" s="1" t="s">
        <v>341</v>
      </c>
      <c r="I1128" s="1" t="s">
        <v>114</v>
      </c>
      <c r="J1128" s="64">
        <v>78412</v>
      </c>
      <c r="K1128" s="64">
        <v>75138</v>
      </c>
      <c r="L1128" s="29">
        <v>45929</v>
      </c>
      <c r="M1128" s="29" t="s">
        <v>4163</v>
      </c>
      <c r="N1128" s="1" t="s">
        <v>25</v>
      </c>
      <c r="O1128" s="28" t="s">
        <v>84</v>
      </c>
      <c r="P1128" s="1" t="s">
        <v>87</v>
      </c>
      <c r="Q1128" s="1">
        <v>10</v>
      </c>
      <c r="R1128" s="1" t="s">
        <v>410</v>
      </c>
      <c r="S1128" s="76"/>
      <c r="T1128" s="1" t="s">
        <v>115</v>
      </c>
      <c r="U1128" s="1"/>
      <c r="V1128" s="1"/>
      <c r="W1128" s="4"/>
      <c r="X1128" s="28"/>
      <c r="Y1128" s="33"/>
      <c r="Z1128" s="33"/>
      <c r="AA1128" s="96"/>
      <c r="AC1128" s="33">
        <v>27.5</v>
      </c>
      <c r="AD1128" s="33">
        <v>170</v>
      </c>
      <c r="AE1128" s="33" t="s">
        <v>103</v>
      </c>
      <c r="AF1128" s="33" t="s">
        <v>103</v>
      </c>
      <c r="AG1128" s="33"/>
      <c r="AH1128" s="4"/>
      <c r="AI1128" s="1"/>
      <c r="AJ1128" s="1"/>
      <c r="AK1128" s="1"/>
      <c r="AL1128" s="5"/>
      <c r="AM1128" s="164">
        <f t="shared" si="64"/>
        <v>45932</v>
      </c>
      <c r="AW1128" s="96"/>
      <c r="AX1128" s="37">
        <f t="shared" si="63"/>
        <v>45936</v>
      </c>
      <c r="AY1128" s="182"/>
      <c r="AZ1128" s="183"/>
      <c r="BA1128" s="183"/>
      <c r="BB1128" s="183"/>
      <c r="BC1128" s="183"/>
      <c r="BD1128" s="183"/>
      <c r="BE1128" s="183"/>
      <c r="BF1128" s="183"/>
      <c r="BG1128" s="183"/>
      <c r="BH1128" s="4"/>
      <c r="BI1128" s="1"/>
      <c r="BJ1128" s="1"/>
      <c r="BK1128" s="1"/>
      <c r="BL1128" s="31"/>
      <c r="BM1128" s="31"/>
      <c r="BN1128" s="1"/>
      <c r="BO1128" s="1"/>
      <c r="BP1128" s="1"/>
      <c r="BQ1128" s="1"/>
      <c r="BR1128" s="1"/>
      <c r="BS1128" s="4"/>
      <c r="BT1128" s="37">
        <f t="shared" si="65"/>
        <v>45957</v>
      </c>
      <c r="BU1128" s="229"/>
      <c r="BV1128" s="183"/>
      <c r="BW1128" s="221"/>
      <c r="BX1128" s="183"/>
      <c r="BY1128" s="183"/>
      <c r="BZ1128" s="183"/>
      <c r="CA1128" s="183"/>
      <c r="CB1128" s="183"/>
      <c r="CC1128" s="183"/>
      <c r="CE1128" s="1"/>
      <c r="CF1128" s="1"/>
      <c r="CG1128" s="1"/>
      <c r="CH1128" s="1"/>
      <c r="CI1128" s="1"/>
      <c r="CJ1128" s="1"/>
      <c r="CK1128" s="1"/>
      <c r="CL1128" s="1"/>
      <c r="CM1128" s="1"/>
      <c r="CN1128" s="1"/>
      <c r="CO1128" s="1"/>
    </row>
    <row r="1129" spans="1:93" ht="30" customHeight="1" x14ac:dyDescent="0.2">
      <c r="A1129" s="1">
        <v>1123</v>
      </c>
      <c r="B1129" s="1" t="s">
        <v>289</v>
      </c>
      <c r="C1129" s="1" t="s">
        <v>461</v>
      </c>
      <c r="D1129" s="1" t="s">
        <v>415</v>
      </c>
      <c r="E1129" s="1">
        <v>639.45000000000005</v>
      </c>
      <c r="F1129" s="1" t="s">
        <v>74</v>
      </c>
      <c r="G1129" s="1">
        <v>3</v>
      </c>
      <c r="H1129" s="1" t="s">
        <v>341</v>
      </c>
      <c r="I1129" s="1" t="s">
        <v>114</v>
      </c>
      <c r="J1129" s="64">
        <v>69410</v>
      </c>
      <c r="K1129" s="64">
        <v>75139</v>
      </c>
      <c r="L1129" s="29">
        <v>45929</v>
      </c>
      <c r="M1129" s="29" t="s">
        <v>4163</v>
      </c>
      <c r="N1129" s="1" t="s">
        <v>25</v>
      </c>
      <c r="O1129" s="28" t="s">
        <v>84</v>
      </c>
      <c r="P1129" s="1" t="s">
        <v>87</v>
      </c>
      <c r="Q1129" s="1">
        <v>9</v>
      </c>
      <c r="R1129" s="1" t="s">
        <v>410</v>
      </c>
      <c r="S1129" s="76"/>
      <c r="T1129" s="1" t="s">
        <v>115</v>
      </c>
      <c r="U1129" s="1"/>
      <c r="V1129" s="1"/>
      <c r="W1129" s="4"/>
      <c r="X1129" s="28"/>
      <c r="Y1129" s="33"/>
      <c r="Z1129" s="33"/>
      <c r="AA1129" s="96"/>
      <c r="AC1129" s="33">
        <v>28</v>
      </c>
      <c r="AD1129" s="33">
        <v>150</v>
      </c>
      <c r="AE1129" s="33" t="s">
        <v>103</v>
      </c>
      <c r="AF1129" s="33" t="s">
        <v>103</v>
      </c>
      <c r="AG1129" s="33"/>
      <c r="AH1129" s="4"/>
      <c r="AI1129" s="1"/>
      <c r="AJ1129" s="1"/>
      <c r="AK1129" s="1"/>
      <c r="AL1129" s="5"/>
      <c r="AM1129" s="164">
        <f t="shared" si="64"/>
        <v>45932</v>
      </c>
      <c r="AW1129" s="96"/>
      <c r="AX1129" s="37">
        <f t="shared" si="63"/>
        <v>45936</v>
      </c>
      <c r="AY1129" s="182"/>
      <c r="AZ1129" s="183"/>
      <c r="BA1129" s="183"/>
      <c r="BB1129" s="183"/>
      <c r="BC1129" s="183"/>
      <c r="BD1129" s="183"/>
      <c r="BE1129" s="183"/>
      <c r="BF1129" s="183"/>
      <c r="BG1129" s="183"/>
      <c r="BH1129" s="4"/>
      <c r="BI1129" s="1"/>
      <c r="BJ1129" s="1"/>
      <c r="BK1129" s="1"/>
      <c r="BL1129" s="31"/>
      <c r="BM1129" s="31"/>
      <c r="BN1129" s="1"/>
      <c r="BO1129" s="1"/>
      <c r="BP1129" s="1"/>
      <c r="BQ1129" s="1"/>
      <c r="BR1129" s="1"/>
      <c r="BS1129" s="4"/>
      <c r="BT1129" s="37">
        <f t="shared" si="65"/>
        <v>45957</v>
      </c>
      <c r="BU1129" s="229"/>
      <c r="BV1129" s="183"/>
      <c r="BW1129" s="221"/>
      <c r="BX1129" s="183"/>
      <c r="BY1129" s="183"/>
      <c r="BZ1129" s="183"/>
      <c r="CA1129" s="183"/>
      <c r="CB1129" s="183"/>
      <c r="CC1129" s="183"/>
      <c r="CE1129" s="1"/>
      <c r="CF1129" s="1"/>
      <c r="CG1129" s="1"/>
      <c r="CH1129" s="1"/>
      <c r="CI1129" s="1"/>
      <c r="CJ1129" s="1"/>
      <c r="CK1129" s="1"/>
      <c r="CL1129" s="1"/>
      <c r="CM1129" s="1"/>
      <c r="CN1129" s="1"/>
      <c r="CO1129" s="1"/>
    </row>
    <row r="1130" spans="1:93" ht="30" customHeight="1" x14ac:dyDescent="0.2">
      <c r="A1130" s="1">
        <v>1124</v>
      </c>
      <c r="B1130" s="1" t="s">
        <v>289</v>
      </c>
      <c r="C1130" s="1" t="s">
        <v>461</v>
      </c>
      <c r="D1130" s="1" t="s">
        <v>415</v>
      </c>
      <c r="E1130" s="1">
        <v>639.45000000000005</v>
      </c>
      <c r="F1130" s="1" t="s">
        <v>74</v>
      </c>
      <c r="G1130" s="1">
        <v>3</v>
      </c>
      <c r="H1130" s="1" t="s">
        <v>341</v>
      </c>
      <c r="I1130" s="1" t="s">
        <v>114</v>
      </c>
      <c r="J1130" s="64">
        <v>81612</v>
      </c>
      <c r="K1130" s="64">
        <v>75141</v>
      </c>
      <c r="L1130" s="29">
        <v>45929</v>
      </c>
      <c r="M1130" s="29" t="s">
        <v>4163</v>
      </c>
      <c r="N1130" s="1" t="s">
        <v>25</v>
      </c>
      <c r="O1130" s="28" t="s">
        <v>84</v>
      </c>
      <c r="P1130" s="1" t="s">
        <v>87</v>
      </c>
      <c r="Q1130" s="1">
        <v>10</v>
      </c>
      <c r="R1130" s="1" t="s">
        <v>410</v>
      </c>
      <c r="S1130" s="76"/>
      <c r="T1130" s="1" t="s">
        <v>115</v>
      </c>
      <c r="U1130" s="1"/>
      <c r="V1130" s="1"/>
      <c r="W1130" s="4"/>
      <c r="X1130" s="28"/>
      <c r="Y1130" s="33"/>
      <c r="Z1130" s="33"/>
      <c r="AA1130" s="96"/>
      <c r="AC1130" s="33">
        <v>26.5</v>
      </c>
      <c r="AD1130" s="33">
        <v>170</v>
      </c>
      <c r="AE1130" s="33" t="s">
        <v>103</v>
      </c>
      <c r="AF1130" s="33" t="s">
        <v>103</v>
      </c>
      <c r="AG1130" s="33"/>
      <c r="AH1130" s="4"/>
      <c r="AI1130" s="1"/>
      <c r="AJ1130" s="1"/>
      <c r="AK1130" s="1"/>
      <c r="AL1130" s="5"/>
      <c r="AM1130" s="164">
        <f t="shared" si="64"/>
        <v>45932</v>
      </c>
      <c r="AW1130" s="96"/>
      <c r="AX1130" s="37">
        <f t="shared" si="63"/>
        <v>45936</v>
      </c>
      <c r="AY1130" s="182"/>
      <c r="AZ1130" s="183"/>
      <c r="BA1130" s="183"/>
      <c r="BB1130" s="183"/>
      <c r="BC1130" s="183"/>
      <c r="BD1130" s="183"/>
      <c r="BE1130" s="183"/>
      <c r="BF1130" s="183"/>
      <c r="BG1130" s="183"/>
      <c r="BH1130" s="4"/>
      <c r="BI1130" s="1"/>
      <c r="BJ1130" s="1"/>
      <c r="BK1130" s="1"/>
      <c r="BL1130" s="31"/>
      <c r="BM1130" s="31"/>
      <c r="BN1130" s="1"/>
      <c r="BO1130" s="1"/>
      <c r="BP1130" s="1"/>
      <c r="BQ1130" s="1"/>
      <c r="BR1130" s="1"/>
      <c r="BS1130" s="4"/>
      <c r="BT1130" s="37">
        <f t="shared" si="65"/>
        <v>45957</v>
      </c>
      <c r="BU1130" s="229"/>
      <c r="BV1130" s="183"/>
      <c r="BW1130" s="221"/>
      <c r="BX1130" s="183"/>
      <c r="BY1130" s="183"/>
      <c r="BZ1130" s="183"/>
      <c r="CA1130" s="183"/>
      <c r="CB1130" s="183"/>
      <c r="CC1130" s="183"/>
      <c r="CE1130" s="1"/>
      <c r="CF1130" s="1"/>
      <c r="CG1130" s="1"/>
      <c r="CH1130" s="1"/>
      <c r="CI1130" s="1"/>
      <c r="CJ1130" s="1"/>
      <c r="CK1130" s="1"/>
      <c r="CL1130" s="1"/>
      <c r="CM1130" s="1"/>
      <c r="CN1130" s="1"/>
      <c r="CO1130" s="1"/>
    </row>
    <row r="1131" spans="1:93" ht="30" customHeight="1" x14ac:dyDescent="0.2">
      <c r="A1131" s="1">
        <v>1125</v>
      </c>
      <c r="B1131" s="1" t="s">
        <v>289</v>
      </c>
      <c r="C1131" s="1" t="s">
        <v>461</v>
      </c>
      <c r="D1131" s="1" t="s">
        <v>415</v>
      </c>
      <c r="E1131" s="1">
        <v>639.45000000000005</v>
      </c>
      <c r="F1131" s="1" t="s">
        <v>74</v>
      </c>
      <c r="G1131" s="1">
        <v>3</v>
      </c>
      <c r="H1131" s="1" t="s">
        <v>341</v>
      </c>
      <c r="I1131" s="1" t="s">
        <v>114</v>
      </c>
      <c r="J1131" s="64">
        <v>81512</v>
      </c>
      <c r="K1131" s="64">
        <v>75142</v>
      </c>
      <c r="L1131" s="29">
        <v>45929</v>
      </c>
      <c r="M1131" s="29" t="s">
        <v>4163</v>
      </c>
      <c r="N1131" s="1" t="s">
        <v>25</v>
      </c>
      <c r="O1131" s="28" t="s">
        <v>84</v>
      </c>
      <c r="P1131" s="1" t="s">
        <v>87</v>
      </c>
      <c r="Q1131" s="1">
        <v>10</v>
      </c>
      <c r="R1131" s="1" t="s">
        <v>410</v>
      </c>
      <c r="S1131" s="1">
        <v>6</v>
      </c>
      <c r="T1131" s="1" t="s">
        <v>115</v>
      </c>
      <c r="U1131" s="1"/>
      <c r="V1131" s="1"/>
      <c r="W1131" s="4"/>
      <c r="X1131" s="28"/>
      <c r="Y1131" s="33"/>
      <c r="Z1131" s="33"/>
      <c r="AA1131" s="96"/>
      <c r="AC1131" s="33">
        <v>26</v>
      </c>
      <c r="AD1131" s="33">
        <v>150</v>
      </c>
      <c r="AE1131" s="33" t="s">
        <v>103</v>
      </c>
      <c r="AF1131" s="33" t="s">
        <v>103</v>
      </c>
      <c r="AG1131" s="33"/>
      <c r="AH1131" s="4"/>
      <c r="AI1131" s="1"/>
      <c r="AJ1131" s="1"/>
      <c r="AK1131" s="1"/>
      <c r="AL1131" s="5"/>
      <c r="AM1131" s="164">
        <f t="shared" si="64"/>
        <v>45932</v>
      </c>
      <c r="AW1131" s="96"/>
      <c r="AX1131" s="37">
        <f t="shared" si="63"/>
        <v>45936</v>
      </c>
      <c r="AY1131" s="182"/>
      <c r="AZ1131" s="183"/>
      <c r="BA1131" s="183"/>
      <c r="BB1131" s="183"/>
      <c r="BC1131" s="183"/>
      <c r="BD1131" s="183"/>
      <c r="BE1131" s="183"/>
      <c r="BF1131" s="183"/>
      <c r="BG1131" s="183"/>
      <c r="BH1131" s="4"/>
      <c r="BI1131" s="1"/>
      <c r="BJ1131" s="1"/>
      <c r="BK1131" s="1"/>
      <c r="BL1131" s="31"/>
      <c r="BM1131" s="31"/>
      <c r="BN1131" s="1"/>
      <c r="BO1131" s="1"/>
      <c r="BP1131" s="1"/>
      <c r="BQ1131" s="1"/>
      <c r="BR1131" s="1"/>
      <c r="BS1131" s="4"/>
      <c r="BT1131" s="37">
        <f t="shared" si="65"/>
        <v>45957</v>
      </c>
      <c r="BU1131" s="229"/>
      <c r="BV1131" s="183"/>
      <c r="BW1131" s="221"/>
      <c r="BX1131" s="183"/>
      <c r="BY1131" s="183"/>
      <c r="BZ1131" s="183"/>
      <c r="CA1131" s="183"/>
      <c r="CB1131" s="183"/>
      <c r="CC1131" s="183"/>
      <c r="CE1131" s="1"/>
      <c r="CF1131" s="1"/>
      <c r="CG1131" s="1"/>
      <c r="CH1131" s="1"/>
      <c r="CI1131" s="1"/>
      <c r="CJ1131" s="1"/>
      <c r="CK1131" s="1"/>
      <c r="CL1131" s="1"/>
      <c r="CM1131" s="1"/>
      <c r="CN1131" s="1"/>
      <c r="CO1131" s="1"/>
    </row>
    <row r="1132" spans="1:93" ht="30" customHeight="1" x14ac:dyDescent="0.2">
      <c r="A1132" s="1">
        <v>1126</v>
      </c>
      <c r="B1132" s="1" t="s">
        <v>289</v>
      </c>
      <c r="C1132" s="1" t="s">
        <v>461</v>
      </c>
      <c r="D1132" s="1" t="s">
        <v>415</v>
      </c>
      <c r="E1132" s="1">
        <v>639.45000000000005</v>
      </c>
      <c r="F1132" s="1" t="s">
        <v>74</v>
      </c>
      <c r="G1132" s="1">
        <v>3</v>
      </c>
      <c r="H1132" s="1" t="s">
        <v>341</v>
      </c>
      <c r="I1132" s="1" t="s">
        <v>114</v>
      </c>
      <c r="J1132" s="64">
        <v>67610</v>
      </c>
      <c r="K1132" s="64">
        <v>75145</v>
      </c>
      <c r="L1132" s="29">
        <v>45929</v>
      </c>
      <c r="M1132" s="29" t="s">
        <v>4163</v>
      </c>
      <c r="N1132" s="1" t="s">
        <v>25</v>
      </c>
      <c r="O1132" s="28" t="s">
        <v>84</v>
      </c>
      <c r="P1132" s="1" t="s">
        <v>87</v>
      </c>
      <c r="Q1132" s="1">
        <v>9</v>
      </c>
      <c r="R1132" s="1" t="s">
        <v>410</v>
      </c>
      <c r="S1132" s="76"/>
      <c r="T1132" s="1" t="s">
        <v>115</v>
      </c>
      <c r="U1132" s="1"/>
      <c r="V1132" s="1"/>
      <c r="W1132" s="4"/>
      <c r="X1132" s="28"/>
      <c r="Y1132" s="33"/>
      <c r="Z1132" s="33"/>
      <c r="AA1132" s="96"/>
      <c r="AC1132" s="33">
        <v>27.5</v>
      </c>
      <c r="AD1132" s="33">
        <v>160</v>
      </c>
      <c r="AE1132" s="33" t="s">
        <v>103</v>
      </c>
      <c r="AF1132" s="33" t="s">
        <v>103</v>
      </c>
      <c r="AG1132" s="33"/>
      <c r="AH1132" s="4"/>
      <c r="AI1132" s="1"/>
      <c r="AJ1132" s="1"/>
      <c r="AK1132" s="1"/>
      <c r="AL1132" s="5"/>
      <c r="AM1132" s="164">
        <f t="shared" si="64"/>
        <v>45932</v>
      </c>
      <c r="AW1132" s="96"/>
      <c r="AX1132" s="37">
        <f t="shared" si="63"/>
        <v>45936</v>
      </c>
      <c r="AY1132" s="182"/>
      <c r="AZ1132" s="183"/>
      <c r="BA1132" s="183"/>
      <c r="BB1132" s="183"/>
      <c r="BC1132" s="183"/>
      <c r="BD1132" s="183"/>
      <c r="BE1132" s="183"/>
      <c r="BF1132" s="183"/>
      <c r="BG1132" s="183"/>
      <c r="BH1132" s="4"/>
      <c r="BI1132" s="1"/>
      <c r="BJ1132" s="1"/>
      <c r="BK1132" s="1"/>
      <c r="BL1132" s="31"/>
      <c r="BM1132" s="31"/>
      <c r="BN1132" s="1"/>
      <c r="BO1132" s="1"/>
      <c r="BP1132" s="1"/>
      <c r="BQ1132" s="1"/>
      <c r="BR1132" s="1"/>
      <c r="BS1132" s="4"/>
      <c r="BT1132" s="37">
        <f t="shared" si="65"/>
        <v>45957</v>
      </c>
      <c r="BU1132" s="229"/>
      <c r="BV1132" s="183"/>
      <c r="BW1132" s="221"/>
      <c r="BX1132" s="183"/>
      <c r="BY1132" s="183"/>
      <c r="BZ1132" s="183"/>
      <c r="CA1132" s="183"/>
      <c r="CB1132" s="183"/>
      <c r="CC1132" s="183"/>
      <c r="CE1132" s="1"/>
      <c r="CF1132" s="1"/>
      <c r="CG1132" s="1"/>
      <c r="CH1132" s="1"/>
      <c r="CI1132" s="1"/>
      <c r="CJ1132" s="1"/>
      <c r="CK1132" s="1"/>
      <c r="CL1132" s="1"/>
      <c r="CM1132" s="1"/>
      <c r="CN1132" s="1"/>
      <c r="CO1132" s="1"/>
    </row>
    <row r="1133" spans="1:93" ht="30" customHeight="1" x14ac:dyDescent="0.2">
      <c r="A1133" s="1">
        <v>1127</v>
      </c>
      <c r="B1133" s="1" t="s">
        <v>289</v>
      </c>
      <c r="C1133" s="1" t="s">
        <v>461</v>
      </c>
      <c r="D1133" s="1" t="s">
        <v>415</v>
      </c>
      <c r="E1133" s="1">
        <v>639.45000000000005</v>
      </c>
      <c r="F1133" s="1" t="s">
        <v>74</v>
      </c>
      <c r="G1133" s="1">
        <v>3</v>
      </c>
      <c r="H1133" s="1" t="s">
        <v>341</v>
      </c>
      <c r="I1133" s="1" t="s">
        <v>114</v>
      </c>
      <c r="J1133" s="64">
        <v>82512</v>
      </c>
      <c r="K1133" s="64">
        <v>75147</v>
      </c>
      <c r="L1133" s="29">
        <v>45929</v>
      </c>
      <c r="M1133" s="29" t="s">
        <v>4163</v>
      </c>
      <c r="N1133" s="1" t="s">
        <v>25</v>
      </c>
      <c r="O1133" s="28" t="s">
        <v>84</v>
      </c>
      <c r="P1133" s="1" t="s">
        <v>87</v>
      </c>
      <c r="Q1133" s="1">
        <v>10</v>
      </c>
      <c r="R1133" s="1" t="s">
        <v>410</v>
      </c>
      <c r="S1133" s="76"/>
      <c r="T1133" s="1" t="s">
        <v>115</v>
      </c>
      <c r="U1133" s="1"/>
      <c r="V1133" s="1"/>
      <c r="W1133" s="4"/>
      <c r="X1133" s="28"/>
      <c r="Y1133" s="33"/>
      <c r="Z1133" s="33"/>
      <c r="AA1133" s="96"/>
      <c r="AC1133" s="33">
        <v>28.5</v>
      </c>
      <c r="AD1133" s="33">
        <v>160</v>
      </c>
      <c r="AE1133" s="33" t="s">
        <v>103</v>
      </c>
      <c r="AF1133" s="33" t="s">
        <v>103</v>
      </c>
      <c r="AG1133" s="33"/>
      <c r="AH1133" s="4"/>
      <c r="AI1133" s="1"/>
      <c r="AJ1133" s="1"/>
      <c r="AK1133" s="1"/>
      <c r="AL1133" s="5"/>
      <c r="AM1133" s="164">
        <f t="shared" si="64"/>
        <v>45932</v>
      </c>
      <c r="AW1133" s="96"/>
      <c r="AX1133" s="37">
        <f t="shared" si="63"/>
        <v>45936</v>
      </c>
      <c r="AY1133" s="182"/>
      <c r="AZ1133" s="183"/>
      <c r="BA1133" s="183"/>
      <c r="BB1133" s="183"/>
      <c r="BC1133" s="183"/>
      <c r="BD1133" s="183"/>
      <c r="BE1133" s="183"/>
      <c r="BF1133" s="183"/>
      <c r="BG1133" s="183"/>
      <c r="BH1133" s="4"/>
      <c r="BI1133" s="1"/>
      <c r="BJ1133" s="1"/>
      <c r="BK1133" s="1"/>
      <c r="BL1133" s="31"/>
      <c r="BM1133" s="31"/>
      <c r="BN1133" s="1"/>
      <c r="BO1133" s="1"/>
      <c r="BP1133" s="1"/>
      <c r="BQ1133" s="1"/>
      <c r="BR1133" s="1"/>
      <c r="BS1133" s="4"/>
      <c r="BT1133" s="37">
        <f t="shared" si="65"/>
        <v>45957</v>
      </c>
      <c r="BU1133" s="229"/>
      <c r="BV1133" s="183"/>
      <c r="BW1133" s="221"/>
      <c r="BX1133" s="183"/>
      <c r="BY1133" s="183"/>
      <c r="BZ1133" s="183"/>
      <c r="CA1133" s="183"/>
      <c r="CB1133" s="183"/>
      <c r="CC1133" s="183"/>
      <c r="CE1133" s="1"/>
      <c r="CF1133" s="1"/>
      <c r="CG1133" s="1"/>
      <c r="CH1133" s="1"/>
      <c r="CI1133" s="1"/>
      <c r="CJ1133" s="1"/>
      <c r="CK1133" s="1"/>
      <c r="CL1133" s="1"/>
      <c r="CM1133" s="1"/>
      <c r="CN1133" s="1"/>
      <c r="CO1133" s="1"/>
    </row>
    <row r="1134" spans="1:93" ht="30" customHeight="1" x14ac:dyDescent="0.2">
      <c r="A1134" s="1">
        <v>1128</v>
      </c>
      <c r="B1134" s="1" t="s">
        <v>289</v>
      </c>
      <c r="C1134" s="1" t="s">
        <v>461</v>
      </c>
      <c r="D1134" s="1" t="s">
        <v>415</v>
      </c>
      <c r="E1134" s="1">
        <v>639.45000000000005</v>
      </c>
      <c r="F1134" s="1" t="s">
        <v>74</v>
      </c>
      <c r="G1134" s="1">
        <v>3</v>
      </c>
      <c r="H1134" s="1" t="s">
        <v>341</v>
      </c>
      <c r="I1134" s="1" t="s">
        <v>114</v>
      </c>
      <c r="J1134" s="64">
        <v>78012</v>
      </c>
      <c r="K1134" s="64">
        <v>75148</v>
      </c>
      <c r="L1134" s="29">
        <v>45929</v>
      </c>
      <c r="M1134" s="29" t="s">
        <v>4163</v>
      </c>
      <c r="N1134" s="1" t="s">
        <v>25</v>
      </c>
      <c r="O1134" s="28" t="s">
        <v>84</v>
      </c>
      <c r="P1134" s="1" t="s">
        <v>87</v>
      </c>
      <c r="Q1134" s="1">
        <v>10</v>
      </c>
      <c r="R1134" s="1" t="s">
        <v>410</v>
      </c>
      <c r="S1134" s="76"/>
      <c r="T1134" s="1" t="s">
        <v>115</v>
      </c>
      <c r="U1134" s="1"/>
      <c r="V1134" s="1"/>
      <c r="W1134" s="4"/>
      <c r="X1134" s="28"/>
      <c r="Y1134" s="33"/>
      <c r="Z1134" s="33"/>
      <c r="AA1134" s="96"/>
      <c r="AC1134" s="33">
        <v>27</v>
      </c>
      <c r="AD1134" s="33">
        <v>150</v>
      </c>
      <c r="AE1134" s="33" t="s">
        <v>103</v>
      </c>
      <c r="AF1134" s="33" t="s">
        <v>103</v>
      </c>
      <c r="AG1134" s="33"/>
      <c r="AH1134" s="4"/>
      <c r="AI1134" s="1"/>
      <c r="AJ1134" s="1"/>
      <c r="AK1134" s="1"/>
      <c r="AL1134" s="5"/>
      <c r="AM1134" s="164">
        <f t="shared" si="64"/>
        <v>45932</v>
      </c>
      <c r="AW1134" s="96"/>
      <c r="AX1134" s="37">
        <f t="shared" si="63"/>
        <v>45936</v>
      </c>
      <c r="AY1134" s="182"/>
      <c r="AZ1134" s="183"/>
      <c r="BA1134" s="183"/>
      <c r="BB1134" s="183"/>
      <c r="BC1134" s="183"/>
      <c r="BD1134" s="183"/>
      <c r="BE1134" s="183"/>
      <c r="BF1134" s="183"/>
      <c r="BG1134" s="183"/>
      <c r="BH1134" s="4"/>
      <c r="BI1134" s="1"/>
      <c r="BJ1134" s="1"/>
      <c r="BK1134" s="1"/>
      <c r="BL1134" s="31"/>
      <c r="BM1134" s="31"/>
      <c r="BN1134" s="1"/>
      <c r="BO1134" s="1"/>
      <c r="BP1134" s="1"/>
      <c r="BQ1134" s="1"/>
      <c r="BR1134" s="1"/>
      <c r="BS1134" s="4"/>
      <c r="BT1134" s="37">
        <f t="shared" si="65"/>
        <v>45957</v>
      </c>
      <c r="BU1134" s="229"/>
      <c r="BV1134" s="183"/>
      <c r="BW1134" s="221"/>
      <c r="BX1134" s="183"/>
      <c r="BY1134" s="183"/>
      <c r="BZ1134" s="183"/>
      <c r="CA1134" s="183"/>
      <c r="CB1134" s="183"/>
      <c r="CC1134" s="183"/>
      <c r="CE1134" s="1"/>
      <c r="CF1134" s="1"/>
      <c r="CG1134" s="1"/>
      <c r="CH1134" s="1"/>
      <c r="CI1134" s="1"/>
      <c r="CJ1134" s="1"/>
      <c r="CK1134" s="1"/>
      <c r="CL1134" s="1"/>
      <c r="CM1134" s="1"/>
      <c r="CN1134" s="1"/>
      <c r="CO1134" s="1"/>
    </row>
    <row r="1135" spans="1:93" ht="30" customHeight="1" x14ac:dyDescent="0.2">
      <c r="A1135" s="1">
        <v>1129</v>
      </c>
      <c r="B1135" s="1" t="s">
        <v>289</v>
      </c>
      <c r="C1135" s="1" t="s">
        <v>461</v>
      </c>
      <c r="D1135" s="1" t="s">
        <v>415</v>
      </c>
      <c r="E1135" s="1">
        <v>639.45000000000005</v>
      </c>
      <c r="F1135" s="1" t="s">
        <v>74</v>
      </c>
      <c r="G1135" s="1">
        <v>3</v>
      </c>
      <c r="H1135" s="1" t="s">
        <v>341</v>
      </c>
      <c r="I1135" s="1" t="s">
        <v>114</v>
      </c>
      <c r="J1135" s="64">
        <v>82712</v>
      </c>
      <c r="K1135" s="64">
        <v>75149</v>
      </c>
      <c r="L1135" s="29">
        <v>45929</v>
      </c>
      <c r="M1135" s="29" t="s">
        <v>4163</v>
      </c>
      <c r="N1135" s="1" t="s">
        <v>25</v>
      </c>
      <c r="O1135" s="28" t="s">
        <v>84</v>
      </c>
      <c r="P1135" s="1" t="s">
        <v>87</v>
      </c>
      <c r="Q1135" s="1">
        <v>10</v>
      </c>
      <c r="R1135" s="1" t="s">
        <v>410</v>
      </c>
      <c r="S1135" s="76"/>
      <c r="T1135" s="1" t="s">
        <v>115</v>
      </c>
      <c r="U1135" s="1"/>
      <c r="V1135" s="1"/>
      <c r="W1135" s="4"/>
      <c r="X1135" s="28"/>
      <c r="Y1135" s="33"/>
      <c r="Z1135" s="33"/>
      <c r="AA1135" s="96"/>
      <c r="AC1135" s="33">
        <v>26.5</v>
      </c>
      <c r="AD1135" s="33">
        <v>180</v>
      </c>
      <c r="AE1135" s="33" t="s">
        <v>103</v>
      </c>
      <c r="AF1135" s="33" t="s">
        <v>103</v>
      </c>
      <c r="AG1135" s="33"/>
      <c r="AH1135" s="4"/>
      <c r="AI1135" s="1"/>
      <c r="AJ1135" s="1"/>
      <c r="AK1135" s="1"/>
      <c r="AL1135" s="5"/>
      <c r="AM1135" s="164">
        <f t="shared" si="64"/>
        <v>45932</v>
      </c>
      <c r="AW1135" s="96"/>
      <c r="AX1135" s="37">
        <f t="shared" si="63"/>
        <v>45936</v>
      </c>
      <c r="AY1135" s="182"/>
      <c r="AZ1135" s="183"/>
      <c r="BA1135" s="183"/>
      <c r="BB1135" s="183"/>
      <c r="BC1135" s="183"/>
      <c r="BD1135" s="183"/>
      <c r="BE1135" s="183"/>
      <c r="BF1135" s="183"/>
      <c r="BG1135" s="183"/>
      <c r="BH1135" s="4"/>
      <c r="BI1135" s="1"/>
      <c r="BJ1135" s="1"/>
      <c r="BK1135" s="1"/>
      <c r="BL1135" s="31"/>
      <c r="BM1135" s="31"/>
      <c r="BN1135" s="1"/>
      <c r="BO1135" s="1"/>
      <c r="BP1135" s="1"/>
      <c r="BQ1135" s="1"/>
      <c r="BR1135" s="1"/>
      <c r="BS1135" s="4"/>
      <c r="BT1135" s="37">
        <f t="shared" si="65"/>
        <v>45957</v>
      </c>
      <c r="BU1135" s="229"/>
      <c r="BV1135" s="183"/>
      <c r="BW1135" s="221"/>
      <c r="BX1135" s="183"/>
      <c r="BY1135" s="183"/>
      <c r="BZ1135" s="183"/>
      <c r="CA1135" s="183"/>
      <c r="CB1135" s="183"/>
      <c r="CC1135" s="183"/>
      <c r="CE1135" s="1"/>
      <c r="CF1135" s="1"/>
      <c r="CG1135" s="1"/>
      <c r="CH1135" s="1"/>
      <c r="CI1135" s="1"/>
      <c r="CJ1135" s="1"/>
      <c r="CK1135" s="1"/>
      <c r="CL1135" s="1"/>
      <c r="CM1135" s="1"/>
      <c r="CN1135" s="1"/>
      <c r="CO1135" s="1"/>
    </row>
    <row r="1136" spans="1:93" ht="30" customHeight="1" x14ac:dyDescent="0.2">
      <c r="A1136" s="1">
        <v>1130</v>
      </c>
      <c r="B1136" s="1" t="s">
        <v>289</v>
      </c>
      <c r="C1136" s="1" t="s">
        <v>461</v>
      </c>
      <c r="D1136" s="1" t="s">
        <v>415</v>
      </c>
      <c r="E1136" s="1">
        <v>639.45000000000005</v>
      </c>
      <c r="F1136" s="1" t="s">
        <v>74</v>
      </c>
      <c r="G1136" s="1">
        <v>3</v>
      </c>
      <c r="H1136" s="1" t="s">
        <v>341</v>
      </c>
      <c r="I1136" s="1" t="s">
        <v>114</v>
      </c>
      <c r="J1136" s="64">
        <v>62810</v>
      </c>
      <c r="K1136" s="64">
        <v>75151</v>
      </c>
      <c r="L1136" s="29">
        <v>45929</v>
      </c>
      <c r="M1136" s="29" t="s">
        <v>4163</v>
      </c>
      <c r="N1136" s="1" t="s">
        <v>25</v>
      </c>
      <c r="O1136" s="28" t="s">
        <v>84</v>
      </c>
      <c r="P1136" s="1" t="s">
        <v>87</v>
      </c>
      <c r="Q1136" s="1">
        <v>9</v>
      </c>
      <c r="R1136" s="1" t="s">
        <v>410</v>
      </c>
      <c r="S1136" s="76"/>
      <c r="T1136" s="1" t="s">
        <v>115</v>
      </c>
      <c r="U1136" s="1"/>
      <c r="V1136" s="1"/>
      <c r="W1136" s="4"/>
      <c r="X1136" s="28"/>
      <c r="Y1136" s="33"/>
      <c r="Z1136" s="33"/>
      <c r="AA1136" s="96"/>
      <c r="AC1136" s="33">
        <v>27</v>
      </c>
      <c r="AD1136" s="33">
        <v>170</v>
      </c>
      <c r="AE1136" s="33" t="s">
        <v>103</v>
      </c>
      <c r="AF1136" s="33" t="s">
        <v>103</v>
      </c>
      <c r="AG1136" s="33"/>
      <c r="AH1136" s="4"/>
      <c r="AI1136" s="1"/>
      <c r="AJ1136" s="1"/>
      <c r="AK1136" s="1"/>
      <c r="AL1136" s="5"/>
      <c r="AM1136" s="164">
        <f t="shared" si="64"/>
        <v>45932</v>
      </c>
      <c r="AW1136" s="96"/>
      <c r="AX1136" s="37">
        <f t="shared" si="63"/>
        <v>45936</v>
      </c>
      <c r="AY1136" s="182"/>
      <c r="AZ1136" s="183"/>
      <c r="BA1136" s="183"/>
      <c r="BB1136" s="183"/>
      <c r="BC1136" s="183"/>
      <c r="BD1136" s="183"/>
      <c r="BE1136" s="183"/>
      <c r="BF1136" s="183"/>
      <c r="BG1136" s="183"/>
      <c r="BH1136" s="104"/>
      <c r="BI1136" s="101"/>
      <c r="BJ1136" s="101"/>
      <c r="BK1136" s="101"/>
      <c r="BL1136" s="102"/>
      <c r="BM1136" s="102"/>
      <c r="BN1136" s="101"/>
      <c r="BO1136" s="101"/>
      <c r="BP1136" s="101"/>
      <c r="BQ1136" s="101"/>
      <c r="BR1136" s="101"/>
      <c r="BS1136" s="104"/>
      <c r="BT1136" s="37">
        <f t="shared" si="65"/>
        <v>45957</v>
      </c>
      <c r="BU1136" s="229"/>
      <c r="BV1136" s="183"/>
      <c r="BW1136" s="221"/>
      <c r="BX1136" s="183"/>
      <c r="BY1136" s="183"/>
      <c r="BZ1136" s="183"/>
      <c r="CA1136" s="183"/>
      <c r="CB1136" s="183"/>
      <c r="CC1136" s="183"/>
      <c r="CE1136" s="1"/>
      <c r="CF1136" s="1"/>
      <c r="CG1136" s="1"/>
      <c r="CH1136" s="1"/>
      <c r="CI1136" s="1"/>
      <c r="CJ1136" s="1"/>
      <c r="CK1136" s="1"/>
      <c r="CL1136" s="1"/>
      <c r="CM1136" s="1"/>
      <c r="CN1136" s="1"/>
      <c r="CO1136" s="1"/>
    </row>
    <row r="1137" spans="1:93" ht="30" customHeight="1" x14ac:dyDescent="0.2">
      <c r="A1137" s="1">
        <v>1131</v>
      </c>
      <c r="B1137" s="1" t="s">
        <v>289</v>
      </c>
      <c r="C1137" s="1" t="s">
        <v>462</v>
      </c>
      <c r="D1137" s="1" t="s">
        <v>415</v>
      </c>
      <c r="E1137" s="1" t="s">
        <v>463</v>
      </c>
      <c r="F1137" s="1" t="s">
        <v>74</v>
      </c>
      <c r="G1137" s="1">
        <v>3</v>
      </c>
      <c r="H1137" s="1" t="s">
        <v>341</v>
      </c>
      <c r="I1137" s="1" t="s">
        <v>114</v>
      </c>
      <c r="J1137" s="64">
        <v>82812</v>
      </c>
      <c r="K1137" s="64">
        <v>75161</v>
      </c>
      <c r="L1137" s="29">
        <v>45930</v>
      </c>
      <c r="M1137" s="29" t="s">
        <v>4163</v>
      </c>
      <c r="N1137" s="1" t="s">
        <v>25</v>
      </c>
      <c r="O1137" s="28" t="s">
        <v>84</v>
      </c>
      <c r="P1137" s="1" t="s">
        <v>87</v>
      </c>
      <c r="Q1137" s="76">
        <v>10</v>
      </c>
      <c r="R1137" s="1" t="s">
        <v>410</v>
      </c>
      <c r="S1137" s="1">
        <v>6</v>
      </c>
      <c r="T1137" s="1" t="s">
        <v>115</v>
      </c>
      <c r="U1137" s="1"/>
      <c r="V1137" s="1"/>
      <c r="W1137" s="4"/>
      <c r="X1137" s="28"/>
      <c r="Y1137" s="33"/>
      <c r="Z1137" s="33"/>
      <c r="AA1137" s="96"/>
      <c r="AC1137" s="33">
        <v>28</v>
      </c>
      <c r="AD1137" s="33">
        <v>180</v>
      </c>
      <c r="AE1137" s="33" t="s">
        <v>103</v>
      </c>
      <c r="AF1137" s="33" t="s">
        <v>103</v>
      </c>
      <c r="AG1137" s="33"/>
      <c r="AH1137" s="4"/>
      <c r="AI1137" s="1"/>
      <c r="AJ1137" s="1"/>
      <c r="AK1137" s="1"/>
      <c r="AL1137" s="5"/>
      <c r="AM1137" s="164">
        <f t="shared" si="64"/>
        <v>45933</v>
      </c>
      <c r="AW1137" s="96"/>
      <c r="AX1137" s="37">
        <f t="shared" si="63"/>
        <v>45937</v>
      </c>
      <c r="AY1137" s="183" t="s">
        <v>697</v>
      </c>
      <c r="AZ1137" s="183" t="s">
        <v>698</v>
      </c>
      <c r="BA1137" s="183">
        <v>17.399999999999999</v>
      </c>
      <c r="BB1137" s="183">
        <v>17.600000000000001</v>
      </c>
      <c r="BC1137" s="183">
        <v>18.7</v>
      </c>
      <c r="BD1137" s="183">
        <v>17.899999999999999</v>
      </c>
      <c r="BE1137" s="183">
        <v>19.5</v>
      </c>
      <c r="BF1137" s="183">
        <v>17.8</v>
      </c>
      <c r="BG1137" s="183">
        <f>AVERAGE(BA1137:BF1150)</f>
        <v>18.43333333333333</v>
      </c>
      <c r="BH1137" s="4"/>
      <c r="BI1137" s="1"/>
      <c r="BJ1137" s="1"/>
      <c r="BK1137" s="1"/>
      <c r="BL1137" s="1"/>
      <c r="BM1137" s="1"/>
      <c r="BN1137" s="1"/>
      <c r="BO1137" s="1"/>
      <c r="BP1137" s="1"/>
      <c r="BQ1137" s="1"/>
      <c r="BR1137" s="1"/>
      <c r="BS1137" s="4"/>
      <c r="BT1137" s="37">
        <f t="shared" si="65"/>
        <v>45958</v>
      </c>
      <c r="BU1137" s="220" t="s">
        <v>697</v>
      </c>
      <c r="BV1137" s="183" t="s">
        <v>699</v>
      </c>
      <c r="BW1137" s="221">
        <v>27.8</v>
      </c>
      <c r="BX1137" s="183">
        <v>26.5</v>
      </c>
      <c r="BY1137" s="183">
        <v>26.1</v>
      </c>
      <c r="BZ1137" s="183">
        <v>27.9</v>
      </c>
      <c r="CA1137" s="183">
        <v>25.5</v>
      </c>
      <c r="CB1137" s="183">
        <v>28</v>
      </c>
      <c r="CC1137" s="183">
        <f>AVERAGE(BW1137:CB1150)</f>
        <v>26.911111111111111</v>
      </c>
      <c r="CE1137" s="1"/>
      <c r="CF1137" s="1"/>
      <c r="CG1137" s="1"/>
      <c r="CH1137" s="1"/>
      <c r="CI1137" s="1"/>
      <c r="CJ1137" s="1"/>
      <c r="CK1137" s="1"/>
      <c r="CL1137" s="1"/>
      <c r="CM1137" s="1"/>
      <c r="CN1137" s="1"/>
      <c r="CO1137" s="1"/>
    </row>
    <row r="1138" spans="1:93" ht="30" customHeight="1" x14ac:dyDescent="0.2">
      <c r="A1138" s="1">
        <v>1132</v>
      </c>
      <c r="B1138" s="1" t="s">
        <v>289</v>
      </c>
      <c r="C1138" s="1" t="s">
        <v>462</v>
      </c>
      <c r="D1138" s="1" t="s">
        <v>415</v>
      </c>
      <c r="E1138" s="1" t="s">
        <v>463</v>
      </c>
      <c r="F1138" s="1" t="s">
        <v>74</v>
      </c>
      <c r="G1138" s="1">
        <v>3</v>
      </c>
      <c r="H1138" s="1" t="s">
        <v>341</v>
      </c>
      <c r="I1138" s="1" t="s">
        <v>114</v>
      </c>
      <c r="J1138" s="64">
        <v>82712</v>
      </c>
      <c r="K1138" s="64">
        <v>75162</v>
      </c>
      <c r="L1138" s="29">
        <v>45930</v>
      </c>
      <c r="M1138" s="29" t="s">
        <v>4163</v>
      </c>
      <c r="N1138" s="1" t="s">
        <v>25</v>
      </c>
      <c r="O1138" s="28" t="s">
        <v>84</v>
      </c>
      <c r="P1138" s="1" t="s">
        <v>87</v>
      </c>
      <c r="Q1138" s="76">
        <v>10</v>
      </c>
      <c r="R1138" s="1" t="s">
        <v>410</v>
      </c>
      <c r="T1138" s="1" t="s">
        <v>115</v>
      </c>
      <c r="U1138" s="1"/>
      <c r="V1138" s="1"/>
      <c r="W1138" s="4"/>
      <c r="X1138" s="28"/>
      <c r="Y1138" s="33"/>
      <c r="Z1138" s="33"/>
      <c r="AA1138" s="96"/>
      <c r="AC1138" s="33">
        <v>27</v>
      </c>
      <c r="AD1138" s="33">
        <v>160</v>
      </c>
      <c r="AE1138" s="33" t="s">
        <v>103</v>
      </c>
      <c r="AF1138" s="33" t="s">
        <v>103</v>
      </c>
      <c r="AG1138" s="33"/>
      <c r="AH1138" s="4"/>
      <c r="AI1138" s="1"/>
      <c r="AJ1138" s="1"/>
      <c r="AK1138" s="1"/>
      <c r="AL1138" s="5"/>
      <c r="AM1138" s="164">
        <f t="shared" si="64"/>
        <v>45933</v>
      </c>
      <c r="AW1138" s="96"/>
      <c r="AX1138" s="37">
        <f t="shared" si="63"/>
        <v>45937</v>
      </c>
      <c r="AY1138" s="183"/>
      <c r="AZ1138" s="183"/>
      <c r="BA1138" s="183"/>
      <c r="BB1138" s="183"/>
      <c r="BC1138" s="183"/>
      <c r="BD1138" s="183"/>
      <c r="BE1138" s="183"/>
      <c r="BF1138" s="183"/>
      <c r="BG1138" s="183"/>
      <c r="BH1138" s="4"/>
      <c r="BI1138" s="1"/>
      <c r="BJ1138" s="1"/>
      <c r="BK1138" s="1"/>
      <c r="BL1138" s="1"/>
      <c r="BM1138" s="1"/>
      <c r="BN1138" s="1"/>
      <c r="BO1138" s="1"/>
      <c r="BP1138" s="1"/>
      <c r="BQ1138" s="1"/>
      <c r="BR1138" s="1"/>
      <c r="BS1138" s="4"/>
      <c r="BT1138" s="37">
        <f t="shared" si="65"/>
        <v>45958</v>
      </c>
      <c r="BU1138" s="220"/>
      <c r="BV1138" s="183"/>
      <c r="BW1138" s="221"/>
      <c r="BX1138" s="183"/>
      <c r="BY1138" s="183"/>
      <c r="BZ1138" s="183"/>
      <c r="CA1138" s="183"/>
      <c r="CB1138" s="183"/>
      <c r="CC1138" s="183"/>
      <c r="CE1138" s="1"/>
      <c r="CF1138" s="1"/>
      <c r="CG1138" s="1"/>
      <c r="CH1138" s="1"/>
      <c r="CI1138" s="1"/>
      <c r="CJ1138" s="1"/>
      <c r="CK1138" s="1"/>
      <c r="CL1138" s="1"/>
      <c r="CM1138" s="1"/>
      <c r="CN1138" s="1"/>
      <c r="CO1138" s="1"/>
    </row>
    <row r="1139" spans="1:93" ht="30" customHeight="1" x14ac:dyDescent="0.2">
      <c r="A1139" s="1">
        <v>1133</v>
      </c>
      <c r="B1139" s="1" t="s">
        <v>289</v>
      </c>
      <c r="C1139" s="1" t="s">
        <v>462</v>
      </c>
      <c r="D1139" s="1" t="s">
        <v>415</v>
      </c>
      <c r="E1139" s="1" t="s">
        <v>463</v>
      </c>
      <c r="F1139" s="1" t="s">
        <v>74</v>
      </c>
      <c r="G1139" s="1">
        <v>3</v>
      </c>
      <c r="H1139" s="1" t="s">
        <v>341</v>
      </c>
      <c r="I1139" s="1" t="s">
        <v>114</v>
      </c>
      <c r="J1139" s="64">
        <v>66810</v>
      </c>
      <c r="K1139" s="64">
        <v>75163</v>
      </c>
      <c r="L1139" s="29">
        <v>45930</v>
      </c>
      <c r="M1139" s="29" t="s">
        <v>4163</v>
      </c>
      <c r="N1139" s="1" t="s">
        <v>25</v>
      </c>
      <c r="O1139" s="28" t="s">
        <v>84</v>
      </c>
      <c r="P1139" s="1" t="s">
        <v>87</v>
      </c>
      <c r="Q1139" s="76">
        <v>9</v>
      </c>
      <c r="R1139" s="1" t="s">
        <v>410</v>
      </c>
      <c r="T1139" s="1" t="s">
        <v>115</v>
      </c>
      <c r="U1139" s="1"/>
      <c r="V1139" s="1"/>
      <c r="W1139" s="4"/>
      <c r="X1139" s="28"/>
      <c r="Y1139" s="33"/>
      <c r="Z1139" s="33"/>
      <c r="AA1139" s="96"/>
      <c r="AC1139" s="33">
        <v>25.5</v>
      </c>
      <c r="AD1139" s="33">
        <v>185</v>
      </c>
      <c r="AE1139" s="33" t="s">
        <v>103</v>
      </c>
      <c r="AF1139" s="33" t="s">
        <v>103</v>
      </c>
      <c r="AG1139" s="33"/>
      <c r="AH1139" s="4"/>
      <c r="AI1139" s="1"/>
      <c r="AJ1139" s="1"/>
      <c r="AK1139" s="1"/>
      <c r="AL1139" s="5"/>
      <c r="AM1139" s="164">
        <f t="shared" si="64"/>
        <v>45933</v>
      </c>
      <c r="AW1139" s="96"/>
      <c r="AX1139" s="37">
        <f t="shared" si="63"/>
        <v>45937</v>
      </c>
      <c r="AY1139" s="183"/>
      <c r="AZ1139" s="183"/>
      <c r="BA1139" s="183"/>
      <c r="BB1139" s="183"/>
      <c r="BC1139" s="183"/>
      <c r="BD1139" s="183"/>
      <c r="BE1139" s="183"/>
      <c r="BF1139" s="183"/>
      <c r="BG1139" s="183"/>
      <c r="BH1139" s="4"/>
      <c r="BI1139" s="1"/>
      <c r="BJ1139" s="1"/>
      <c r="BK1139" s="1"/>
      <c r="BL1139" s="1"/>
      <c r="BM1139" s="1"/>
      <c r="BN1139" s="1"/>
      <c r="BO1139" s="1"/>
      <c r="BP1139" s="1"/>
      <c r="BQ1139" s="1"/>
      <c r="BR1139" s="1"/>
      <c r="BS1139" s="4"/>
      <c r="BT1139" s="37">
        <f t="shared" si="65"/>
        <v>45958</v>
      </c>
      <c r="BU1139" s="220"/>
      <c r="BV1139" s="183"/>
      <c r="BW1139" s="221"/>
      <c r="BX1139" s="183"/>
      <c r="BY1139" s="183"/>
      <c r="BZ1139" s="183"/>
      <c r="CA1139" s="183"/>
      <c r="CB1139" s="183"/>
      <c r="CC1139" s="183"/>
      <c r="CE1139" s="1"/>
      <c r="CF1139" s="1"/>
      <c r="CG1139" s="1"/>
      <c r="CH1139" s="1"/>
      <c r="CI1139" s="1"/>
      <c r="CJ1139" s="1"/>
      <c r="CK1139" s="1"/>
      <c r="CL1139" s="1"/>
      <c r="CM1139" s="1"/>
      <c r="CN1139" s="1"/>
      <c r="CO1139" s="1"/>
    </row>
    <row r="1140" spans="1:93" ht="30" customHeight="1" x14ac:dyDescent="0.2">
      <c r="A1140" s="1">
        <v>1134</v>
      </c>
      <c r="B1140" s="1" t="s">
        <v>289</v>
      </c>
      <c r="C1140" s="1" t="s">
        <v>462</v>
      </c>
      <c r="D1140" s="1" t="s">
        <v>415</v>
      </c>
      <c r="E1140" s="1" t="s">
        <v>463</v>
      </c>
      <c r="F1140" s="1" t="s">
        <v>74</v>
      </c>
      <c r="G1140" s="1">
        <v>3</v>
      </c>
      <c r="H1140" s="1" t="s">
        <v>341</v>
      </c>
      <c r="I1140" s="1" t="s">
        <v>114</v>
      </c>
      <c r="J1140" s="64">
        <v>67610</v>
      </c>
      <c r="K1140" s="64">
        <v>75165</v>
      </c>
      <c r="L1140" s="29">
        <v>45930</v>
      </c>
      <c r="M1140" s="29" t="s">
        <v>4163</v>
      </c>
      <c r="N1140" s="1" t="s">
        <v>25</v>
      </c>
      <c r="O1140" s="28" t="s">
        <v>84</v>
      </c>
      <c r="P1140" s="1" t="s">
        <v>87</v>
      </c>
      <c r="Q1140" s="76">
        <v>9</v>
      </c>
      <c r="R1140" s="1" t="s">
        <v>410</v>
      </c>
      <c r="T1140" s="1" t="s">
        <v>115</v>
      </c>
      <c r="U1140" s="1"/>
      <c r="V1140" s="1"/>
      <c r="W1140" s="4"/>
      <c r="X1140" s="28"/>
      <c r="Y1140" s="33"/>
      <c r="Z1140" s="33"/>
      <c r="AA1140" s="96"/>
      <c r="AC1140" s="33">
        <v>27.5</v>
      </c>
      <c r="AD1140" s="33">
        <v>190</v>
      </c>
      <c r="AE1140" s="33" t="s">
        <v>103</v>
      </c>
      <c r="AF1140" s="33" t="s">
        <v>103</v>
      </c>
      <c r="AG1140" s="33"/>
      <c r="AH1140" s="4"/>
      <c r="AI1140" s="1"/>
      <c r="AJ1140" s="1"/>
      <c r="AK1140" s="1"/>
      <c r="AL1140" s="5"/>
      <c r="AM1140" s="164">
        <f t="shared" si="64"/>
        <v>45933</v>
      </c>
      <c r="AW1140" s="96"/>
      <c r="AX1140" s="37">
        <f t="shared" si="63"/>
        <v>45937</v>
      </c>
      <c r="AY1140" s="183"/>
      <c r="AZ1140" s="183"/>
      <c r="BA1140" s="183"/>
      <c r="BB1140" s="183"/>
      <c r="BC1140" s="183"/>
      <c r="BD1140" s="183"/>
      <c r="BE1140" s="183"/>
      <c r="BF1140" s="183"/>
      <c r="BG1140" s="183"/>
      <c r="BH1140" s="4"/>
      <c r="BI1140" s="1"/>
      <c r="BJ1140" s="1"/>
      <c r="BK1140" s="1"/>
      <c r="BL1140" s="1"/>
      <c r="BM1140" s="1"/>
      <c r="BN1140" s="1"/>
      <c r="BO1140" s="1"/>
      <c r="BP1140" s="1"/>
      <c r="BQ1140" s="1"/>
      <c r="BR1140" s="1"/>
      <c r="BS1140" s="4"/>
      <c r="BT1140" s="37">
        <f t="shared" si="65"/>
        <v>45958</v>
      </c>
      <c r="BU1140" s="220"/>
      <c r="BV1140" s="183"/>
      <c r="BW1140" s="221"/>
      <c r="BX1140" s="183"/>
      <c r="BY1140" s="183"/>
      <c r="BZ1140" s="183"/>
      <c r="CA1140" s="183"/>
      <c r="CB1140" s="183"/>
      <c r="CC1140" s="183"/>
      <c r="CE1140" s="1"/>
      <c r="CF1140" s="1"/>
      <c r="CG1140" s="1"/>
      <c r="CH1140" s="1"/>
      <c r="CI1140" s="1"/>
      <c r="CJ1140" s="1"/>
      <c r="CK1140" s="1"/>
      <c r="CL1140" s="1"/>
      <c r="CM1140" s="1"/>
      <c r="CN1140" s="1"/>
      <c r="CO1140" s="1"/>
    </row>
    <row r="1141" spans="1:93" ht="30" customHeight="1" x14ac:dyDescent="0.2">
      <c r="A1141" s="1">
        <v>1135</v>
      </c>
      <c r="B1141" s="1" t="s">
        <v>289</v>
      </c>
      <c r="C1141" s="1" t="s">
        <v>462</v>
      </c>
      <c r="D1141" s="1" t="s">
        <v>415</v>
      </c>
      <c r="E1141" s="1" t="s">
        <v>463</v>
      </c>
      <c r="F1141" s="1" t="s">
        <v>74</v>
      </c>
      <c r="G1141" s="1">
        <v>3</v>
      </c>
      <c r="H1141" s="1" t="s">
        <v>341</v>
      </c>
      <c r="I1141" s="1" t="s">
        <v>114</v>
      </c>
      <c r="J1141" s="64">
        <v>84012</v>
      </c>
      <c r="K1141" s="64">
        <v>75166</v>
      </c>
      <c r="L1141" s="29">
        <v>45930</v>
      </c>
      <c r="M1141" s="29" t="s">
        <v>4163</v>
      </c>
      <c r="N1141" s="1" t="s">
        <v>25</v>
      </c>
      <c r="O1141" s="28" t="s">
        <v>84</v>
      </c>
      <c r="P1141" s="1" t="s">
        <v>87</v>
      </c>
      <c r="Q1141" s="76">
        <v>10</v>
      </c>
      <c r="R1141" s="1" t="s">
        <v>410</v>
      </c>
      <c r="T1141" s="1" t="s">
        <v>115</v>
      </c>
      <c r="U1141" s="1"/>
      <c r="V1141" s="1"/>
      <c r="W1141" s="4"/>
      <c r="X1141" s="28"/>
      <c r="Y1141" s="33"/>
      <c r="Z1141" s="33"/>
      <c r="AA1141" s="96"/>
      <c r="AC1141" s="33">
        <v>28</v>
      </c>
      <c r="AD1141" s="33">
        <v>175</v>
      </c>
      <c r="AE1141" s="33" t="s">
        <v>103</v>
      </c>
      <c r="AF1141" s="33" t="s">
        <v>103</v>
      </c>
      <c r="AG1141" s="33"/>
      <c r="AH1141" s="4"/>
      <c r="AI1141" s="1"/>
      <c r="AJ1141" s="1"/>
      <c r="AK1141" s="1"/>
      <c r="AL1141" s="5"/>
      <c r="AM1141" s="164">
        <f t="shared" si="64"/>
        <v>45933</v>
      </c>
      <c r="AW1141" s="96"/>
      <c r="AX1141" s="37">
        <f t="shared" si="63"/>
        <v>45937</v>
      </c>
      <c r="AY1141" s="183"/>
      <c r="AZ1141" s="183"/>
      <c r="BA1141" s="183"/>
      <c r="BB1141" s="183"/>
      <c r="BC1141" s="183"/>
      <c r="BD1141" s="183"/>
      <c r="BE1141" s="183"/>
      <c r="BF1141" s="183"/>
      <c r="BG1141" s="183"/>
      <c r="BH1141" s="4"/>
      <c r="BI1141" s="1"/>
      <c r="BJ1141" s="1"/>
      <c r="BK1141" s="1"/>
      <c r="BL1141" s="1"/>
      <c r="BM1141" s="1"/>
      <c r="BN1141" s="1"/>
      <c r="BO1141" s="1"/>
      <c r="BP1141" s="1"/>
      <c r="BQ1141" s="1"/>
      <c r="BR1141" s="1"/>
      <c r="BS1141" s="4"/>
      <c r="BT1141" s="37">
        <f t="shared" si="65"/>
        <v>45958</v>
      </c>
      <c r="BU1141" s="220"/>
      <c r="BV1141" s="183"/>
      <c r="BW1141" s="221"/>
      <c r="BX1141" s="183"/>
      <c r="BY1141" s="183"/>
      <c r="BZ1141" s="183"/>
      <c r="CA1141" s="183"/>
      <c r="CB1141" s="183"/>
      <c r="CC1141" s="183"/>
      <c r="CE1141" s="1"/>
      <c r="CF1141" s="1"/>
      <c r="CG1141" s="1"/>
      <c r="CH1141" s="1"/>
      <c r="CI1141" s="1"/>
      <c r="CJ1141" s="1"/>
      <c r="CK1141" s="1"/>
      <c r="CL1141" s="1"/>
      <c r="CM1141" s="1"/>
      <c r="CN1141" s="1"/>
      <c r="CO1141" s="1"/>
    </row>
    <row r="1142" spans="1:93" ht="30" customHeight="1" x14ac:dyDescent="0.2">
      <c r="A1142" s="1">
        <v>1136</v>
      </c>
      <c r="B1142" s="1" t="s">
        <v>289</v>
      </c>
      <c r="C1142" s="1" t="s">
        <v>462</v>
      </c>
      <c r="D1142" s="1" t="s">
        <v>415</v>
      </c>
      <c r="E1142" s="1" t="s">
        <v>463</v>
      </c>
      <c r="F1142" s="1" t="s">
        <v>74</v>
      </c>
      <c r="G1142" s="1">
        <v>3</v>
      </c>
      <c r="H1142" s="1" t="s">
        <v>341</v>
      </c>
      <c r="I1142" s="1" t="s">
        <v>114</v>
      </c>
      <c r="J1142" s="64">
        <v>81612</v>
      </c>
      <c r="K1142" s="64">
        <v>75167</v>
      </c>
      <c r="L1142" s="29">
        <v>45930</v>
      </c>
      <c r="M1142" s="29" t="s">
        <v>4163</v>
      </c>
      <c r="N1142" s="1" t="s">
        <v>25</v>
      </c>
      <c r="O1142" s="28" t="s">
        <v>84</v>
      </c>
      <c r="P1142" s="1" t="s">
        <v>87</v>
      </c>
      <c r="Q1142" s="76">
        <v>10</v>
      </c>
      <c r="R1142" s="1" t="s">
        <v>410</v>
      </c>
      <c r="T1142" s="1" t="s">
        <v>115</v>
      </c>
      <c r="U1142" s="1"/>
      <c r="V1142" s="1"/>
      <c r="W1142" s="4"/>
      <c r="X1142" s="28"/>
      <c r="Y1142" s="33"/>
      <c r="Z1142" s="33"/>
      <c r="AA1142" s="96"/>
      <c r="AC1142" s="33">
        <v>26</v>
      </c>
      <c r="AD1142" s="33">
        <v>190</v>
      </c>
      <c r="AE1142" s="33" t="s">
        <v>103</v>
      </c>
      <c r="AF1142" s="33" t="s">
        <v>103</v>
      </c>
      <c r="AG1142" s="33"/>
      <c r="AH1142" s="4"/>
      <c r="AI1142" s="1"/>
      <c r="AJ1142" s="1"/>
      <c r="AK1142" s="1"/>
      <c r="AL1142" s="5"/>
      <c r="AM1142" s="164">
        <f t="shared" si="64"/>
        <v>45933</v>
      </c>
      <c r="AW1142" s="96"/>
      <c r="AX1142" s="37">
        <f t="shared" si="63"/>
        <v>45937</v>
      </c>
      <c r="AY1142" s="183"/>
      <c r="AZ1142" s="183"/>
      <c r="BA1142" s="183"/>
      <c r="BB1142" s="183"/>
      <c r="BC1142" s="183"/>
      <c r="BD1142" s="183"/>
      <c r="BE1142" s="183"/>
      <c r="BF1142" s="183"/>
      <c r="BG1142" s="183"/>
      <c r="BH1142" s="4"/>
      <c r="BI1142" s="1"/>
      <c r="BJ1142" s="1"/>
      <c r="BK1142" s="1"/>
      <c r="BL1142" s="1"/>
      <c r="BM1142" s="1"/>
      <c r="BN1142" s="1"/>
      <c r="BO1142" s="1"/>
      <c r="BP1142" s="1"/>
      <c r="BQ1142" s="1"/>
      <c r="BR1142" s="1"/>
      <c r="BS1142" s="4"/>
      <c r="BT1142" s="37">
        <f t="shared" si="65"/>
        <v>45958</v>
      </c>
      <c r="BU1142" s="220"/>
      <c r="BV1142" s="183"/>
      <c r="BW1142" s="221"/>
      <c r="BX1142" s="183"/>
      <c r="BY1142" s="183"/>
      <c r="BZ1142" s="183"/>
      <c r="CA1142" s="183"/>
      <c r="CB1142" s="183"/>
      <c r="CC1142" s="183"/>
      <c r="CE1142" s="1"/>
      <c r="CF1142" s="1"/>
      <c r="CG1142" s="1"/>
      <c r="CH1142" s="1"/>
      <c r="CI1142" s="1"/>
      <c r="CJ1142" s="1"/>
      <c r="CK1142" s="1"/>
      <c r="CL1142" s="1"/>
      <c r="CM1142" s="1"/>
      <c r="CN1142" s="1"/>
      <c r="CO1142" s="1"/>
    </row>
    <row r="1143" spans="1:93" ht="30" customHeight="1" x14ac:dyDescent="0.2">
      <c r="A1143" s="1">
        <v>1137</v>
      </c>
      <c r="B1143" s="1" t="s">
        <v>289</v>
      </c>
      <c r="C1143" s="1" t="s">
        <v>462</v>
      </c>
      <c r="D1143" s="1" t="s">
        <v>415</v>
      </c>
      <c r="E1143" s="1" t="s">
        <v>463</v>
      </c>
      <c r="F1143" s="1" t="s">
        <v>74</v>
      </c>
      <c r="G1143" s="1">
        <v>3</v>
      </c>
      <c r="H1143" s="1" t="s">
        <v>341</v>
      </c>
      <c r="I1143" s="1" t="s">
        <v>114</v>
      </c>
      <c r="J1143" s="64">
        <v>82512</v>
      </c>
      <c r="K1143" s="64">
        <v>75168</v>
      </c>
      <c r="L1143" s="29">
        <v>45930</v>
      </c>
      <c r="M1143" s="29" t="s">
        <v>4163</v>
      </c>
      <c r="N1143" s="1" t="s">
        <v>25</v>
      </c>
      <c r="O1143" s="28" t="s">
        <v>84</v>
      </c>
      <c r="P1143" s="1" t="s">
        <v>87</v>
      </c>
      <c r="Q1143" s="76">
        <v>10</v>
      </c>
      <c r="R1143" s="1" t="s">
        <v>410</v>
      </c>
      <c r="T1143" s="1" t="s">
        <v>115</v>
      </c>
      <c r="U1143" s="1"/>
      <c r="V1143" s="1"/>
      <c r="W1143" s="4"/>
      <c r="X1143" s="28"/>
      <c r="Y1143" s="33"/>
      <c r="Z1143" s="33"/>
      <c r="AA1143" s="96"/>
      <c r="AC1143" s="33">
        <v>27</v>
      </c>
      <c r="AD1143" s="33">
        <v>180</v>
      </c>
      <c r="AE1143" s="33" t="s">
        <v>103</v>
      </c>
      <c r="AF1143" s="33" t="s">
        <v>103</v>
      </c>
      <c r="AG1143" s="33"/>
      <c r="AH1143" s="4"/>
      <c r="AI1143" s="1"/>
      <c r="AJ1143" s="1"/>
      <c r="AK1143" s="1"/>
      <c r="AL1143" s="5"/>
      <c r="AM1143" s="164">
        <f t="shared" si="64"/>
        <v>45933</v>
      </c>
      <c r="AW1143" s="96"/>
      <c r="AX1143" s="37">
        <f t="shared" si="63"/>
        <v>45937</v>
      </c>
      <c r="AY1143" s="183"/>
      <c r="AZ1143" s="183"/>
      <c r="BA1143" s="183"/>
      <c r="BB1143" s="183"/>
      <c r="BC1143" s="183"/>
      <c r="BD1143" s="183"/>
      <c r="BE1143" s="183"/>
      <c r="BF1143" s="183"/>
      <c r="BG1143" s="183"/>
      <c r="BH1143" s="4"/>
      <c r="BI1143" s="1"/>
      <c r="BJ1143" s="1"/>
      <c r="BK1143" s="1"/>
      <c r="BL1143" s="1"/>
      <c r="BM1143" s="1"/>
      <c r="BN1143" s="1"/>
      <c r="BO1143" s="1"/>
      <c r="BP1143" s="1"/>
      <c r="BQ1143" s="1"/>
      <c r="BR1143" s="1"/>
      <c r="BS1143" s="4"/>
      <c r="BT1143" s="37">
        <f t="shared" si="65"/>
        <v>45958</v>
      </c>
      <c r="BU1143" s="220"/>
      <c r="BV1143" s="183"/>
      <c r="BW1143" s="221"/>
      <c r="BX1143" s="183"/>
      <c r="BY1143" s="183"/>
      <c r="BZ1143" s="183"/>
      <c r="CA1143" s="183"/>
      <c r="CB1143" s="183"/>
      <c r="CC1143" s="183"/>
      <c r="CE1143" s="1"/>
      <c r="CF1143" s="1"/>
      <c r="CG1143" s="1"/>
      <c r="CH1143" s="1"/>
      <c r="CI1143" s="1"/>
      <c r="CJ1143" s="1"/>
      <c r="CK1143" s="1"/>
      <c r="CL1143" s="1"/>
      <c r="CM1143" s="1"/>
      <c r="CN1143" s="1"/>
      <c r="CO1143" s="1"/>
    </row>
    <row r="1144" spans="1:93" ht="30" customHeight="1" x14ac:dyDescent="0.2">
      <c r="A1144" s="1">
        <v>1138</v>
      </c>
      <c r="B1144" s="1" t="s">
        <v>289</v>
      </c>
      <c r="C1144" s="1" t="s">
        <v>462</v>
      </c>
      <c r="D1144" s="1" t="s">
        <v>415</v>
      </c>
      <c r="E1144" s="1" t="s">
        <v>463</v>
      </c>
      <c r="F1144" s="1" t="s">
        <v>74</v>
      </c>
      <c r="G1144" s="1">
        <v>3</v>
      </c>
      <c r="H1144" s="1" t="s">
        <v>341</v>
      </c>
      <c r="I1144" s="1" t="s">
        <v>114</v>
      </c>
      <c r="J1144" s="64">
        <v>83513</v>
      </c>
      <c r="K1144" s="64">
        <v>75169</v>
      </c>
      <c r="L1144" s="29">
        <v>45930</v>
      </c>
      <c r="M1144" s="29" t="s">
        <v>4163</v>
      </c>
      <c r="N1144" s="1" t="s">
        <v>25</v>
      </c>
      <c r="O1144" s="28" t="s">
        <v>84</v>
      </c>
      <c r="P1144" s="1" t="s">
        <v>87</v>
      </c>
      <c r="Q1144" s="76">
        <v>10</v>
      </c>
      <c r="R1144" s="1" t="s">
        <v>410</v>
      </c>
      <c r="T1144" s="1" t="s">
        <v>115</v>
      </c>
      <c r="U1144" s="1"/>
      <c r="V1144" s="1"/>
      <c r="W1144" s="4"/>
      <c r="X1144" s="28"/>
      <c r="Y1144" s="33"/>
      <c r="Z1144" s="33"/>
      <c r="AA1144" s="96"/>
      <c r="AC1144" s="33">
        <v>27</v>
      </c>
      <c r="AD1144" s="33">
        <v>190</v>
      </c>
      <c r="AE1144" s="33" t="s">
        <v>103</v>
      </c>
      <c r="AF1144" s="33" t="s">
        <v>103</v>
      </c>
      <c r="AG1144" s="33"/>
      <c r="AH1144" s="4"/>
      <c r="AI1144" s="1"/>
      <c r="AJ1144" s="1"/>
      <c r="AK1144" s="1"/>
      <c r="AL1144" s="5"/>
      <c r="AM1144" s="164">
        <f t="shared" si="64"/>
        <v>45933</v>
      </c>
      <c r="AW1144" s="96"/>
      <c r="AX1144" s="37">
        <f t="shared" si="63"/>
        <v>45937</v>
      </c>
      <c r="AY1144" s="183"/>
      <c r="AZ1144" s="183"/>
      <c r="BA1144" s="183">
        <v>18.899999999999999</v>
      </c>
      <c r="BB1144" s="183">
        <v>18.2</v>
      </c>
      <c r="BC1144" s="183">
        <v>19.899999999999999</v>
      </c>
      <c r="BD1144" s="183"/>
      <c r="BE1144" s="183"/>
      <c r="BF1144" s="183"/>
      <c r="BG1144" s="183"/>
      <c r="BH1144" s="4"/>
      <c r="BI1144" s="1"/>
      <c r="BJ1144" s="1"/>
      <c r="BK1144" s="1"/>
      <c r="BL1144" s="1"/>
      <c r="BM1144" s="1"/>
      <c r="BN1144" s="1"/>
      <c r="BO1144" s="1"/>
      <c r="BP1144" s="1"/>
      <c r="BQ1144" s="1"/>
      <c r="BR1144" s="1"/>
      <c r="BS1144" s="4"/>
      <c r="BT1144" s="37">
        <f t="shared" si="65"/>
        <v>45958</v>
      </c>
      <c r="BU1144" s="220"/>
      <c r="BV1144" s="183"/>
      <c r="BW1144" s="221">
        <v>26.5</v>
      </c>
      <c r="BX1144" s="183">
        <v>27.2</v>
      </c>
      <c r="BY1144" s="183">
        <v>26.7</v>
      </c>
      <c r="BZ1144" s="183"/>
      <c r="CA1144" s="183"/>
      <c r="CB1144" s="183"/>
      <c r="CC1144" s="183"/>
      <c r="CE1144" s="1"/>
      <c r="CF1144" s="1"/>
      <c r="CG1144" s="1"/>
      <c r="CH1144" s="1"/>
      <c r="CI1144" s="1"/>
      <c r="CJ1144" s="1"/>
      <c r="CK1144" s="1"/>
      <c r="CL1144" s="1"/>
      <c r="CM1144" s="1"/>
      <c r="CN1144" s="1"/>
      <c r="CO1144" s="1"/>
    </row>
    <row r="1145" spans="1:93" ht="30" customHeight="1" x14ac:dyDescent="0.2">
      <c r="A1145" s="1">
        <v>1139</v>
      </c>
      <c r="B1145" s="1" t="s">
        <v>289</v>
      </c>
      <c r="C1145" s="1" t="s">
        <v>462</v>
      </c>
      <c r="D1145" s="1" t="s">
        <v>415</v>
      </c>
      <c r="E1145" s="1" t="s">
        <v>463</v>
      </c>
      <c r="F1145" s="1" t="s">
        <v>74</v>
      </c>
      <c r="G1145" s="1">
        <v>3</v>
      </c>
      <c r="H1145" s="1" t="s">
        <v>341</v>
      </c>
      <c r="I1145" s="1" t="s">
        <v>114</v>
      </c>
      <c r="J1145" s="64">
        <v>62810</v>
      </c>
      <c r="K1145" s="64">
        <v>75170</v>
      </c>
      <c r="L1145" s="29">
        <v>45930</v>
      </c>
      <c r="M1145" s="29" t="s">
        <v>4163</v>
      </c>
      <c r="N1145" s="1" t="s">
        <v>25</v>
      </c>
      <c r="O1145" s="28" t="s">
        <v>84</v>
      </c>
      <c r="P1145" s="1" t="s">
        <v>87</v>
      </c>
      <c r="Q1145" s="76">
        <v>9</v>
      </c>
      <c r="R1145" s="1" t="s">
        <v>410</v>
      </c>
      <c r="T1145" s="1" t="s">
        <v>115</v>
      </c>
      <c r="U1145" s="1"/>
      <c r="V1145" s="1"/>
      <c r="W1145" s="4"/>
      <c r="X1145" s="28"/>
      <c r="Y1145" s="33"/>
      <c r="Z1145" s="33"/>
      <c r="AA1145" s="96"/>
      <c r="AC1145" s="33">
        <v>29</v>
      </c>
      <c r="AD1145" s="33">
        <v>165</v>
      </c>
      <c r="AE1145" s="33" t="s">
        <v>103</v>
      </c>
      <c r="AF1145" s="33" t="s">
        <v>103</v>
      </c>
      <c r="AG1145" s="33"/>
      <c r="AH1145" s="4"/>
      <c r="AI1145" s="1"/>
      <c r="AJ1145" s="1"/>
      <c r="AK1145" s="1"/>
      <c r="AL1145" s="5"/>
      <c r="AM1145" s="164">
        <f t="shared" si="64"/>
        <v>45933</v>
      </c>
      <c r="AW1145" s="96"/>
      <c r="AX1145" s="37">
        <f t="shared" si="63"/>
        <v>45937</v>
      </c>
      <c r="AY1145" s="183"/>
      <c r="AZ1145" s="183"/>
      <c r="BA1145" s="183"/>
      <c r="BB1145" s="183"/>
      <c r="BC1145" s="183"/>
      <c r="BD1145" s="183"/>
      <c r="BE1145" s="183"/>
      <c r="BF1145" s="183"/>
      <c r="BG1145" s="183"/>
      <c r="BH1145" s="4"/>
      <c r="BI1145" s="1"/>
      <c r="BJ1145" s="1"/>
      <c r="BK1145" s="1"/>
      <c r="BL1145" s="1"/>
      <c r="BM1145" s="1"/>
      <c r="BN1145" s="1"/>
      <c r="BO1145" s="1"/>
      <c r="BP1145" s="1"/>
      <c r="BQ1145" s="1"/>
      <c r="BR1145" s="1"/>
      <c r="BS1145" s="4"/>
      <c r="BT1145" s="37">
        <f t="shared" si="65"/>
        <v>45958</v>
      </c>
      <c r="BU1145" s="220"/>
      <c r="BV1145" s="183"/>
      <c r="BW1145" s="221"/>
      <c r="BX1145" s="183"/>
      <c r="BY1145" s="183"/>
      <c r="BZ1145" s="183"/>
      <c r="CA1145" s="183"/>
      <c r="CB1145" s="183"/>
      <c r="CC1145" s="183"/>
      <c r="CE1145" s="1"/>
      <c r="CF1145" s="1"/>
      <c r="CG1145" s="1"/>
      <c r="CH1145" s="1"/>
      <c r="CI1145" s="1"/>
      <c r="CJ1145" s="1"/>
      <c r="CK1145" s="1"/>
      <c r="CL1145" s="1"/>
      <c r="CM1145" s="1"/>
      <c r="CN1145" s="1"/>
      <c r="CO1145" s="1"/>
    </row>
    <row r="1146" spans="1:93" ht="30" customHeight="1" x14ac:dyDescent="0.2">
      <c r="A1146" s="1">
        <v>1140</v>
      </c>
      <c r="B1146" s="1" t="s">
        <v>289</v>
      </c>
      <c r="C1146" s="1" t="s">
        <v>462</v>
      </c>
      <c r="D1146" s="1" t="s">
        <v>415</v>
      </c>
      <c r="E1146" s="1" t="s">
        <v>463</v>
      </c>
      <c r="F1146" s="1" t="s">
        <v>74</v>
      </c>
      <c r="G1146" s="1">
        <v>3</v>
      </c>
      <c r="H1146" s="1" t="s">
        <v>341</v>
      </c>
      <c r="I1146" s="1" t="s">
        <v>114</v>
      </c>
      <c r="J1146" s="64">
        <v>83412</v>
      </c>
      <c r="K1146" s="64">
        <v>75171</v>
      </c>
      <c r="L1146" s="29">
        <v>45930</v>
      </c>
      <c r="M1146" s="29" t="s">
        <v>4163</v>
      </c>
      <c r="N1146" s="1" t="s">
        <v>25</v>
      </c>
      <c r="O1146" s="28" t="s">
        <v>84</v>
      </c>
      <c r="P1146" s="1" t="s">
        <v>87</v>
      </c>
      <c r="Q1146" s="76">
        <v>10</v>
      </c>
      <c r="R1146" s="1" t="s">
        <v>410</v>
      </c>
      <c r="S1146" s="1">
        <v>6</v>
      </c>
      <c r="T1146" s="1" t="s">
        <v>115</v>
      </c>
      <c r="U1146" s="1"/>
      <c r="V1146" s="1"/>
      <c r="W1146" s="4"/>
      <c r="X1146" s="28"/>
      <c r="Y1146" s="33"/>
      <c r="Z1146" s="33"/>
      <c r="AA1146" s="96"/>
      <c r="AC1146" s="33">
        <v>27.5</v>
      </c>
      <c r="AD1146" s="33">
        <v>180</v>
      </c>
      <c r="AE1146" s="33" t="s">
        <v>103</v>
      </c>
      <c r="AF1146" s="33" t="s">
        <v>103</v>
      </c>
      <c r="AG1146" s="33"/>
      <c r="AH1146" s="4"/>
      <c r="AI1146" s="1"/>
      <c r="AJ1146" s="1"/>
      <c r="AK1146" s="1"/>
      <c r="AL1146" s="5"/>
      <c r="AM1146" s="164">
        <f t="shared" si="64"/>
        <v>45933</v>
      </c>
      <c r="AW1146" s="96"/>
      <c r="AX1146" s="37">
        <f t="shared" si="63"/>
        <v>45937</v>
      </c>
      <c r="AY1146" s="183"/>
      <c r="AZ1146" s="183"/>
      <c r="BA1146" s="183"/>
      <c r="BB1146" s="183"/>
      <c r="BC1146" s="183"/>
      <c r="BD1146" s="183"/>
      <c r="BE1146" s="183"/>
      <c r="BF1146" s="183"/>
      <c r="BG1146" s="183"/>
      <c r="BH1146" s="4"/>
      <c r="BI1146" s="1"/>
      <c r="BJ1146" s="1"/>
      <c r="BK1146" s="1"/>
      <c r="BL1146" s="1"/>
      <c r="BM1146" s="1"/>
      <c r="BN1146" s="1"/>
      <c r="BO1146" s="1"/>
      <c r="BP1146" s="1"/>
      <c r="BQ1146" s="1"/>
      <c r="BR1146" s="1"/>
      <c r="BS1146" s="4"/>
      <c r="BT1146" s="37">
        <f t="shared" si="65"/>
        <v>45958</v>
      </c>
      <c r="BU1146" s="220"/>
      <c r="BV1146" s="183"/>
      <c r="BW1146" s="221"/>
      <c r="BX1146" s="183"/>
      <c r="BY1146" s="183"/>
      <c r="BZ1146" s="183"/>
      <c r="CA1146" s="183"/>
      <c r="CB1146" s="183"/>
      <c r="CC1146" s="183"/>
      <c r="CE1146" s="1"/>
      <c r="CF1146" s="1"/>
      <c r="CG1146" s="1"/>
      <c r="CH1146" s="1"/>
      <c r="CI1146" s="1"/>
      <c r="CJ1146" s="1"/>
      <c r="CK1146" s="1"/>
      <c r="CL1146" s="1"/>
      <c r="CM1146" s="1"/>
      <c r="CN1146" s="1"/>
      <c r="CO1146" s="1"/>
    </row>
    <row r="1147" spans="1:93" ht="30" customHeight="1" x14ac:dyDescent="0.2">
      <c r="A1147" s="1">
        <v>1141</v>
      </c>
      <c r="B1147" s="1" t="s">
        <v>289</v>
      </c>
      <c r="C1147" s="1" t="s">
        <v>462</v>
      </c>
      <c r="D1147" s="1" t="s">
        <v>415</v>
      </c>
      <c r="E1147" s="1" t="s">
        <v>463</v>
      </c>
      <c r="F1147" s="1" t="s">
        <v>74</v>
      </c>
      <c r="G1147" s="1">
        <v>3</v>
      </c>
      <c r="H1147" s="1" t="s">
        <v>341</v>
      </c>
      <c r="I1147" s="1" t="s">
        <v>114</v>
      </c>
      <c r="J1147" s="64">
        <v>82812</v>
      </c>
      <c r="K1147" s="64">
        <v>75175</v>
      </c>
      <c r="L1147" s="29">
        <v>45930</v>
      </c>
      <c r="M1147" s="29" t="s">
        <v>4163</v>
      </c>
      <c r="N1147" s="1" t="s">
        <v>25</v>
      </c>
      <c r="O1147" s="28" t="s">
        <v>84</v>
      </c>
      <c r="P1147" s="1" t="s">
        <v>87</v>
      </c>
      <c r="Q1147" s="76">
        <v>10</v>
      </c>
      <c r="R1147" s="1" t="s">
        <v>410</v>
      </c>
      <c r="T1147" s="1" t="s">
        <v>115</v>
      </c>
      <c r="U1147" s="1"/>
      <c r="V1147" s="1"/>
      <c r="W1147" s="4"/>
      <c r="X1147" s="28"/>
      <c r="Y1147" s="33"/>
      <c r="Z1147" s="33"/>
      <c r="AA1147" s="96"/>
      <c r="AC1147" s="33">
        <v>27</v>
      </c>
      <c r="AD1147" s="33">
        <v>170</v>
      </c>
      <c r="AE1147" s="33" t="s">
        <v>103</v>
      </c>
      <c r="AF1147" s="33" t="s">
        <v>103</v>
      </c>
      <c r="AG1147" s="33"/>
      <c r="AH1147" s="4"/>
      <c r="AI1147" s="1"/>
      <c r="AJ1147" s="1"/>
      <c r="AK1147" s="1"/>
      <c r="AL1147" s="5"/>
      <c r="AM1147" s="164">
        <f t="shared" si="64"/>
        <v>45933</v>
      </c>
      <c r="AW1147" s="96"/>
      <c r="AX1147" s="37">
        <f t="shared" si="63"/>
        <v>45937</v>
      </c>
      <c r="AY1147" s="183"/>
      <c r="AZ1147" s="183"/>
      <c r="BA1147" s="183"/>
      <c r="BB1147" s="183"/>
      <c r="BC1147" s="183"/>
      <c r="BD1147" s="183"/>
      <c r="BE1147" s="183"/>
      <c r="BF1147" s="183"/>
      <c r="BG1147" s="183"/>
      <c r="BH1147" s="4"/>
      <c r="BI1147" s="1"/>
      <c r="BJ1147" s="1"/>
      <c r="BK1147" s="1"/>
      <c r="BL1147" s="1"/>
      <c r="BM1147" s="1"/>
      <c r="BN1147" s="1"/>
      <c r="BO1147" s="1"/>
      <c r="BP1147" s="1"/>
      <c r="BQ1147" s="1"/>
      <c r="BR1147" s="1"/>
      <c r="BS1147" s="4"/>
      <c r="BT1147" s="37">
        <f t="shared" si="65"/>
        <v>45958</v>
      </c>
      <c r="BU1147" s="220"/>
      <c r="BV1147" s="183"/>
      <c r="BW1147" s="221"/>
      <c r="BX1147" s="183"/>
      <c r="BY1147" s="183"/>
      <c r="BZ1147" s="183"/>
      <c r="CA1147" s="183"/>
      <c r="CB1147" s="183"/>
      <c r="CC1147" s="183"/>
      <c r="CE1147" s="1"/>
      <c r="CF1147" s="1"/>
      <c r="CG1147" s="1"/>
      <c r="CH1147" s="1"/>
      <c r="CI1147" s="1"/>
      <c r="CJ1147" s="1"/>
      <c r="CK1147" s="1"/>
      <c r="CL1147" s="1"/>
      <c r="CM1147" s="1"/>
      <c r="CN1147" s="1"/>
      <c r="CO1147" s="1"/>
    </row>
    <row r="1148" spans="1:93" ht="30" customHeight="1" x14ac:dyDescent="0.2">
      <c r="A1148" s="1">
        <v>1142</v>
      </c>
      <c r="B1148" s="1" t="s">
        <v>289</v>
      </c>
      <c r="C1148" s="1" t="s">
        <v>462</v>
      </c>
      <c r="D1148" s="1" t="s">
        <v>415</v>
      </c>
      <c r="E1148" s="1" t="s">
        <v>463</v>
      </c>
      <c r="F1148" s="1" t="s">
        <v>74</v>
      </c>
      <c r="G1148" s="1">
        <v>3</v>
      </c>
      <c r="H1148" s="1" t="s">
        <v>341</v>
      </c>
      <c r="I1148" s="1" t="s">
        <v>114</v>
      </c>
      <c r="J1148" s="64">
        <v>82612</v>
      </c>
      <c r="K1148" s="64">
        <v>75176</v>
      </c>
      <c r="L1148" s="29">
        <v>45930</v>
      </c>
      <c r="M1148" s="29" t="s">
        <v>4163</v>
      </c>
      <c r="N1148" s="1" t="s">
        <v>25</v>
      </c>
      <c r="O1148" s="28" t="s">
        <v>84</v>
      </c>
      <c r="P1148" s="1" t="s">
        <v>87</v>
      </c>
      <c r="Q1148" s="76">
        <v>10</v>
      </c>
      <c r="R1148" s="1" t="s">
        <v>410</v>
      </c>
      <c r="T1148" s="1" t="s">
        <v>115</v>
      </c>
      <c r="U1148" s="1"/>
      <c r="V1148" s="1"/>
      <c r="W1148" s="4"/>
      <c r="X1148" s="28"/>
      <c r="Y1148" s="33"/>
      <c r="Z1148" s="33"/>
      <c r="AA1148" s="96"/>
      <c r="AC1148" s="33">
        <v>26</v>
      </c>
      <c r="AD1148" s="33">
        <v>185</v>
      </c>
      <c r="AE1148" s="33" t="s">
        <v>103</v>
      </c>
      <c r="AF1148" s="33" t="s">
        <v>103</v>
      </c>
      <c r="AG1148" s="33"/>
      <c r="AH1148" s="4"/>
      <c r="AI1148" s="1"/>
      <c r="AJ1148" s="1"/>
      <c r="AK1148" s="1"/>
      <c r="AL1148" s="5"/>
      <c r="AM1148" s="164">
        <f t="shared" si="64"/>
        <v>45933</v>
      </c>
      <c r="AW1148" s="96"/>
      <c r="AX1148" s="37">
        <f t="shared" si="63"/>
        <v>45937</v>
      </c>
      <c r="AY1148" s="183"/>
      <c r="AZ1148" s="183"/>
      <c r="BA1148" s="183"/>
      <c r="BB1148" s="183"/>
      <c r="BC1148" s="183"/>
      <c r="BD1148" s="183"/>
      <c r="BE1148" s="183"/>
      <c r="BF1148" s="183"/>
      <c r="BG1148" s="183"/>
      <c r="BH1148" s="4"/>
      <c r="BI1148" s="1"/>
      <c r="BJ1148" s="1"/>
      <c r="BK1148" s="1"/>
      <c r="BL1148" s="1"/>
      <c r="BM1148" s="1"/>
      <c r="BN1148" s="1"/>
      <c r="BO1148" s="1"/>
      <c r="BP1148" s="1"/>
      <c r="BQ1148" s="1"/>
      <c r="BR1148" s="1"/>
      <c r="BS1148" s="4"/>
      <c r="BT1148" s="37">
        <f t="shared" si="65"/>
        <v>45958</v>
      </c>
      <c r="BU1148" s="220"/>
      <c r="BV1148" s="183"/>
      <c r="BW1148" s="221"/>
      <c r="BX1148" s="183"/>
      <c r="BY1148" s="183"/>
      <c r="BZ1148" s="183"/>
      <c r="CA1148" s="183"/>
      <c r="CB1148" s="183"/>
      <c r="CC1148" s="183"/>
      <c r="CE1148" s="1"/>
      <c r="CF1148" s="1"/>
      <c r="CG1148" s="1"/>
      <c r="CH1148" s="1"/>
      <c r="CI1148" s="1"/>
      <c r="CJ1148" s="1"/>
      <c r="CK1148" s="1"/>
      <c r="CL1148" s="1"/>
      <c r="CM1148" s="1"/>
      <c r="CN1148" s="1"/>
      <c r="CO1148" s="1"/>
    </row>
    <row r="1149" spans="1:93" ht="30" customHeight="1" x14ac:dyDescent="0.2">
      <c r="A1149" s="1">
        <v>1143</v>
      </c>
      <c r="B1149" s="1" t="s">
        <v>289</v>
      </c>
      <c r="C1149" s="1" t="s">
        <v>462</v>
      </c>
      <c r="D1149" s="1" t="s">
        <v>415</v>
      </c>
      <c r="E1149" s="1" t="s">
        <v>463</v>
      </c>
      <c r="F1149" s="1" t="s">
        <v>74</v>
      </c>
      <c r="G1149" s="1">
        <v>3</v>
      </c>
      <c r="H1149" s="1" t="s">
        <v>341</v>
      </c>
      <c r="I1149" s="1" t="s">
        <v>114</v>
      </c>
      <c r="J1149" s="64">
        <v>83612</v>
      </c>
      <c r="K1149" s="64">
        <v>75177</v>
      </c>
      <c r="L1149" s="29">
        <v>45930</v>
      </c>
      <c r="M1149" s="29" t="s">
        <v>4163</v>
      </c>
      <c r="N1149" s="1" t="s">
        <v>25</v>
      </c>
      <c r="O1149" s="28" t="s">
        <v>84</v>
      </c>
      <c r="P1149" s="1" t="s">
        <v>87</v>
      </c>
      <c r="Q1149" s="76">
        <v>10</v>
      </c>
      <c r="R1149" s="1" t="s">
        <v>410</v>
      </c>
      <c r="T1149" s="1" t="s">
        <v>115</v>
      </c>
      <c r="U1149" s="1"/>
      <c r="V1149" s="1"/>
      <c r="W1149" s="4"/>
      <c r="X1149" s="28"/>
      <c r="Y1149" s="33"/>
      <c r="Z1149" s="33"/>
      <c r="AA1149" s="96"/>
      <c r="AC1149" s="33">
        <v>28.5</v>
      </c>
      <c r="AD1149" s="33">
        <v>150</v>
      </c>
      <c r="AE1149" s="33" t="s">
        <v>103</v>
      </c>
      <c r="AF1149" s="33" t="s">
        <v>103</v>
      </c>
      <c r="AG1149" s="33"/>
      <c r="AH1149" s="4"/>
      <c r="AI1149" s="1"/>
      <c r="AJ1149" s="1"/>
      <c r="AK1149" s="1"/>
      <c r="AL1149" s="5"/>
      <c r="AM1149" s="164">
        <f t="shared" si="64"/>
        <v>45933</v>
      </c>
      <c r="AW1149" s="96"/>
      <c r="AX1149" s="37">
        <f t="shared" si="63"/>
        <v>45937</v>
      </c>
      <c r="AY1149" s="183"/>
      <c r="AZ1149" s="183"/>
      <c r="BA1149" s="183"/>
      <c r="BB1149" s="183"/>
      <c r="BC1149" s="183"/>
      <c r="BD1149" s="183"/>
      <c r="BE1149" s="183"/>
      <c r="BF1149" s="183"/>
      <c r="BG1149" s="183"/>
      <c r="BH1149" s="4"/>
      <c r="BI1149" s="1"/>
      <c r="BJ1149" s="1"/>
      <c r="BK1149" s="1"/>
      <c r="BL1149" s="1"/>
      <c r="BM1149" s="1"/>
      <c r="BN1149" s="1"/>
      <c r="BO1149" s="1"/>
      <c r="BP1149" s="1"/>
      <c r="BQ1149" s="1"/>
      <c r="BR1149" s="1"/>
      <c r="BS1149" s="4"/>
      <c r="BT1149" s="37">
        <f t="shared" si="65"/>
        <v>45958</v>
      </c>
      <c r="BU1149" s="220"/>
      <c r="BV1149" s="183"/>
      <c r="BW1149" s="221"/>
      <c r="BX1149" s="183"/>
      <c r="BY1149" s="183"/>
      <c r="BZ1149" s="183"/>
      <c r="CA1149" s="183"/>
      <c r="CB1149" s="183"/>
      <c r="CC1149" s="183"/>
      <c r="CE1149" s="1"/>
      <c r="CF1149" s="1"/>
      <c r="CG1149" s="1"/>
      <c r="CH1149" s="1"/>
      <c r="CI1149" s="1"/>
      <c r="CJ1149" s="1"/>
      <c r="CK1149" s="1"/>
      <c r="CL1149" s="1"/>
      <c r="CM1149" s="1"/>
      <c r="CN1149" s="1"/>
      <c r="CO1149" s="1"/>
    </row>
    <row r="1150" spans="1:93" ht="30" customHeight="1" x14ac:dyDescent="0.2">
      <c r="A1150" s="1">
        <v>1144</v>
      </c>
      <c r="B1150" s="1" t="s">
        <v>289</v>
      </c>
      <c r="C1150" s="1" t="s">
        <v>462</v>
      </c>
      <c r="D1150" s="1" t="s">
        <v>415</v>
      </c>
      <c r="E1150" s="1" t="s">
        <v>463</v>
      </c>
      <c r="F1150" s="1" t="s">
        <v>74</v>
      </c>
      <c r="G1150" s="1">
        <v>3</v>
      </c>
      <c r="H1150" s="1" t="s">
        <v>341</v>
      </c>
      <c r="I1150" s="1" t="s">
        <v>114</v>
      </c>
      <c r="J1150" s="64">
        <v>67610</v>
      </c>
      <c r="K1150" s="64">
        <v>75180</v>
      </c>
      <c r="L1150" s="29">
        <v>45930</v>
      </c>
      <c r="M1150" s="29" t="s">
        <v>4163</v>
      </c>
      <c r="N1150" s="1" t="s">
        <v>25</v>
      </c>
      <c r="O1150" s="28" t="s">
        <v>84</v>
      </c>
      <c r="P1150" s="1" t="s">
        <v>87</v>
      </c>
      <c r="Q1150" s="76">
        <v>9</v>
      </c>
      <c r="R1150" s="1" t="s">
        <v>410</v>
      </c>
      <c r="S1150" s="1">
        <v>6</v>
      </c>
      <c r="T1150" s="1" t="s">
        <v>115</v>
      </c>
      <c r="U1150" s="1"/>
      <c r="V1150" s="1"/>
      <c r="W1150" s="4"/>
      <c r="X1150" s="28"/>
      <c r="Y1150" s="33"/>
      <c r="Z1150" s="33"/>
      <c r="AA1150" s="96"/>
      <c r="AC1150" s="33">
        <v>28.5</v>
      </c>
      <c r="AD1150" s="33">
        <v>175</v>
      </c>
      <c r="AE1150" s="33" t="s">
        <v>103</v>
      </c>
      <c r="AF1150" s="33" t="s">
        <v>103</v>
      </c>
      <c r="AG1150" s="33"/>
      <c r="AH1150" s="4"/>
      <c r="AI1150" s="1"/>
      <c r="AJ1150" s="1"/>
      <c r="AK1150" s="1"/>
      <c r="AL1150" s="5"/>
      <c r="AM1150" s="164">
        <f t="shared" si="64"/>
        <v>45933</v>
      </c>
      <c r="AW1150" s="96"/>
      <c r="AX1150" s="37">
        <f t="shared" si="63"/>
        <v>45937</v>
      </c>
      <c r="AY1150" s="183"/>
      <c r="AZ1150" s="183"/>
      <c r="BA1150" s="183"/>
      <c r="BB1150" s="183"/>
      <c r="BC1150" s="183"/>
      <c r="BD1150" s="183"/>
      <c r="BE1150" s="183"/>
      <c r="BF1150" s="183"/>
      <c r="BG1150" s="183"/>
      <c r="BH1150" s="4"/>
      <c r="BI1150" s="1"/>
      <c r="BJ1150" s="1"/>
      <c r="BK1150" s="1"/>
      <c r="BL1150" s="1"/>
      <c r="BM1150" s="1"/>
      <c r="BN1150" s="1"/>
      <c r="BO1150" s="1"/>
      <c r="BP1150" s="1"/>
      <c r="BQ1150" s="1"/>
      <c r="BR1150" s="1"/>
      <c r="BS1150" s="4"/>
      <c r="BT1150" s="37">
        <f t="shared" si="65"/>
        <v>45958</v>
      </c>
      <c r="BU1150" s="220"/>
      <c r="BV1150" s="183"/>
      <c r="BW1150" s="221"/>
      <c r="BX1150" s="183"/>
      <c r="BY1150" s="183"/>
      <c r="BZ1150" s="183"/>
      <c r="CA1150" s="183"/>
      <c r="CB1150" s="183"/>
      <c r="CC1150" s="183"/>
      <c r="CE1150" s="1"/>
      <c r="CF1150" s="1"/>
      <c r="CG1150" s="1"/>
      <c r="CH1150" s="1"/>
      <c r="CI1150" s="1"/>
      <c r="CJ1150" s="1"/>
      <c r="CK1150" s="1"/>
      <c r="CL1150" s="1"/>
      <c r="CM1150" s="1"/>
      <c r="CN1150" s="1"/>
      <c r="CO1150" s="1"/>
    </row>
    <row r="1151" spans="1:93" ht="30" customHeight="1" x14ac:dyDescent="0.2">
      <c r="A1151" s="1">
        <v>1145</v>
      </c>
      <c r="B1151" s="1" t="s">
        <v>464</v>
      </c>
      <c r="C1151" s="1" t="s">
        <v>465</v>
      </c>
      <c r="D1151" s="1" t="s">
        <v>408</v>
      </c>
      <c r="E1151" s="1"/>
      <c r="F1151" s="1" t="s">
        <v>74</v>
      </c>
      <c r="G1151" s="1">
        <v>11</v>
      </c>
      <c r="H1151" s="1" t="s">
        <v>341</v>
      </c>
      <c r="I1151" s="1" t="s">
        <v>114</v>
      </c>
      <c r="J1151" s="64">
        <v>65910</v>
      </c>
      <c r="K1151" s="64">
        <v>90223</v>
      </c>
      <c r="L1151" s="29">
        <v>45931</v>
      </c>
      <c r="M1151" s="29" t="s">
        <v>4163</v>
      </c>
      <c r="N1151" s="1" t="s">
        <v>25</v>
      </c>
      <c r="O1151" s="28" t="s">
        <v>225</v>
      </c>
      <c r="P1151" s="1" t="s">
        <v>216</v>
      </c>
      <c r="Q1151" s="76">
        <v>8</v>
      </c>
      <c r="R1151" s="1" t="s">
        <v>409</v>
      </c>
      <c r="T1151" s="1" t="s">
        <v>115</v>
      </c>
      <c r="U1151" s="1"/>
      <c r="V1151" s="1"/>
      <c r="W1151" s="4"/>
      <c r="X1151" s="28"/>
      <c r="Y1151" s="33"/>
      <c r="Z1151" s="33"/>
      <c r="AA1151" s="96"/>
      <c r="AB1151" s="177" t="s">
        <v>1282</v>
      </c>
      <c r="AC1151" s="33">
        <v>22.5</v>
      </c>
      <c r="AD1151" s="33">
        <v>240</v>
      </c>
      <c r="AE1151" s="33" t="s">
        <v>103</v>
      </c>
      <c r="AF1151" s="33" t="s">
        <v>103</v>
      </c>
      <c r="AG1151" s="33"/>
      <c r="AH1151" s="4"/>
      <c r="AI1151" s="1"/>
      <c r="AJ1151" s="1"/>
      <c r="AK1151" s="1"/>
      <c r="AL1151" s="5"/>
      <c r="AM1151" s="164">
        <f t="shared" si="64"/>
        <v>45934</v>
      </c>
      <c r="AN1151" s="183" t="s">
        <v>906</v>
      </c>
      <c r="AO1151" s="200" t="s">
        <v>905</v>
      </c>
      <c r="AP1151" s="183">
        <v>39</v>
      </c>
      <c r="AQ1151" s="183">
        <v>38.200000000000003</v>
      </c>
      <c r="AR1151" s="183">
        <v>39.299999999999997</v>
      </c>
      <c r="AS1151" s="183">
        <v>40.5</v>
      </c>
      <c r="AT1151" s="183">
        <v>40.700000000000003</v>
      </c>
      <c r="AU1151" s="183">
        <v>39.9</v>
      </c>
      <c r="AV1151" s="183">
        <f>AVERAGE(AP1151:AU1300)</f>
        <v>39.6</v>
      </c>
      <c r="AW1151" s="96"/>
      <c r="AX1151" s="37">
        <f t="shared" si="63"/>
        <v>45938</v>
      </c>
      <c r="AY1151" s="183" t="s">
        <v>906</v>
      </c>
      <c r="AZ1151" s="183" t="s">
        <v>907</v>
      </c>
      <c r="BA1151" s="183">
        <v>41.1</v>
      </c>
      <c r="BB1151" s="183">
        <v>42</v>
      </c>
      <c r="BC1151" s="183">
        <v>40.5</v>
      </c>
      <c r="BD1151" s="183">
        <v>41.7</v>
      </c>
      <c r="BE1151" s="183">
        <v>42.8</v>
      </c>
      <c r="BF1151" s="183">
        <v>40.299999999999997</v>
      </c>
      <c r="BG1151" s="183">
        <f>AVERAGE(BA1151:BF1169)</f>
        <v>41.400000000000006</v>
      </c>
      <c r="BH1151" s="105"/>
      <c r="BI1151" s="100"/>
      <c r="BJ1151" s="100"/>
      <c r="BK1151" s="100"/>
      <c r="BL1151" s="103"/>
      <c r="BM1151" s="103"/>
      <c r="BN1151" s="100"/>
      <c r="BO1151" s="100"/>
      <c r="BP1151" s="100"/>
      <c r="BQ1151" s="100"/>
      <c r="BR1151" s="100"/>
      <c r="BS1151" s="105"/>
      <c r="BT1151" s="37">
        <f t="shared" si="65"/>
        <v>45959</v>
      </c>
      <c r="BU1151" s="220" t="s">
        <v>906</v>
      </c>
      <c r="BV1151" s="183" t="s">
        <v>908</v>
      </c>
      <c r="BW1151" s="221">
        <v>50.7</v>
      </c>
      <c r="BX1151" s="183">
        <v>48.9</v>
      </c>
      <c r="BY1151" s="183">
        <v>49.2</v>
      </c>
      <c r="BZ1151" s="183">
        <v>50.3</v>
      </c>
      <c r="CA1151" s="183">
        <v>50</v>
      </c>
      <c r="CB1151" s="183">
        <v>49.2</v>
      </c>
      <c r="CC1151" s="183">
        <f>AVERAGE(BW1151:CB1169)</f>
        <v>49.716666666666669</v>
      </c>
      <c r="CE1151" s="1"/>
      <c r="CF1151" s="1"/>
      <c r="CG1151" s="1"/>
      <c r="CH1151" s="1"/>
      <c r="CI1151" s="1"/>
      <c r="CJ1151" s="1"/>
      <c r="CK1151" s="1"/>
      <c r="CL1151" s="1"/>
      <c r="CM1151" s="1"/>
      <c r="CN1151" s="1"/>
      <c r="CO1151" s="1"/>
    </row>
    <row r="1152" spans="1:93" ht="30" customHeight="1" x14ac:dyDescent="0.2">
      <c r="A1152" s="1">
        <v>1146</v>
      </c>
      <c r="B1152" s="1" t="s">
        <v>464</v>
      </c>
      <c r="C1152" s="1" t="s">
        <v>465</v>
      </c>
      <c r="D1152" s="1" t="s">
        <v>408</v>
      </c>
      <c r="E1152" s="1"/>
      <c r="F1152" s="1" t="s">
        <v>74</v>
      </c>
      <c r="G1152" s="1">
        <v>11</v>
      </c>
      <c r="H1152" s="1" t="s">
        <v>341</v>
      </c>
      <c r="I1152" s="1" t="s">
        <v>114</v>
      </c>
      <c r="J1152" s="64">
        <v>79012</v>
      </c>
      <c r="K1152" s="64">
        <v>90225</v>
      </c>
      <c r="L1152" s="29">
        <v>45931</v>
      </c>
      <c r="M1152" s="29" t="s">
        <v>4163</v>
      </c>
      <c r="N1152" s="1" t="s">
        <v>25</v>
      </c>
      <c r="O1152" s="28" t="s">
        <v>225</v>
      </c>
      <c r="P1152" s="1" t="s">
        <v>216</v>
      </c>
      <c r="Q1152" s="76">
        <v>10</v>
      </c>
      <c r="R1152" s="1" t="s">
        <v>409</v>
      </c>
      <c r="T1152" s="1" t="s">
        <v>115</v>
      </c>
      <c r="U1152" s="1"/>
      <c r="V1152" s="1"/>
      <c r="W1152" s="4"/>
      <c r="X1152" s="28"/>
      <c r="Y1152" s="33"/>
      <c r="Z1152" s="33"/>
      <c r="AA1152" s="96"/>
      <c r="AB1152" s="178"/>
      <c r="AC1152" s="33">
        <v>24</v>
      </c>
      <c r="AD1152" s="33">
        <v>220</v>
      </c>
      <c r="AE1152" s="33" t="s">
        <v>103</v>
      </c>
      <c r="AF1152" s="33" t="s">
        <v>103</v>
      </c>
      <c r="AG1152" s="33"/>
      <c r="AH1152" s="4"/>
      <c r="AI1152" s="1"/>
      <c r="AJ1152" s="1"/>
      <c r="AK1152" s="1"/>
      <c r="AL1152" s="5"/>
      <c r="AM1152" s="164">
        <f t="shared" si="64"/>
        <v>45934</v>
      </c>
      <c r="AN1152" s="183"/>
      <c r="AO1152" s="183"/>
      <c r="AP1152" s="183"/>
      <c r="AQ1152" s="183"/>
      <c r="AR1152" s="183"/>
      <c r="AS1152" s="183"/>
      <c r="AT1152" s="183"/>
      <c r="AU1152" s="183"/>
      <c r="AV1152" s="183"/>
      <c r="AW1152" s="96"/>
      <c r="AX1152" s="37">
        <f t="shared" si="63"/>
        <v>45938</v>
      </c>
      <c r="AY1152" s="183"/>
      <c r="AZ1152" s="183"/>
      <c r="BA1152" s="183"/>
      <c r="BB1152" s="183"/>
      <c r="BC1152" s="183"/>
      <c r="BD1152" s="183"/>
      <c r="BE1152" s="183"/>
      <c r="BF1152" s="183"/>
      <c r="BG1152" s="183"/>
      <c r="BH1152" s="4"/>
      <c r="BI1152" s="1"/>
      <c r="BJ1152" s="1"/>
      <c r="BK1152" s="1"/>
      <c r="BL1152" s="31"/>
      <c r="BM1152" s="31"/>
      <c r="BN1152" s="1"/>
      <c r="BO1152" s="1"/>
      <c r="BP1152" s="1"/>
      <c r="BQ1152" s="1"/>
      <c r="BR1152" s="1"/>
      <c r="BS1152" s="4"/>
      <c r="BT1152" s="37">
        <f t="shared" si="65"/>
        <v>45959</v>
      </c>
      <c r="BU1152" s="220"/>
      <c r="BV1152" s="183"/>
      <c r="BW1152" s="221"/>
      <c r="BX1152" s="183"/>
      <c r="BY1152" s="183"/>
      <c r="BZ1152" s="183"/>
      <c r="CA1152" s="183"/>
      <c r="CB1152" s="183"/>
      <c r="CC1152" s="183"/>
      <c r="CE1152" s="1"/>
      <c r="CF1152" s="1"/>
      <c r="CG1152" s="1"/>
      <c r="CH1152" s="1"/>
      <c r="CI1152" s="1"/>
      <c r="CJ1152" s="1"/>
      <c r="CK1152" s="1"/>
      <c r="CL1152" s="1"/>
      <c r="CM1152" s="1"/>
      <c r="CN1152" s="1"/>
      <c r="CO1152" s="1"/>
    </row>
    <row r="1153" spans="1:93" ht="30" customHeight="1" x14ac:dyDescent="0.2">
      <c r="A1153" s="1">
        <v>1147</v>
      </c>
      <c r="B1153" s="1" t="s">
        <v>464</v>
      </c>
      <c r="C1153" s="1" t="s">
        <v>465</v>
      </c>
      <c r="D1153" s="1" t="s">
        <v>408</v>
      </c>
      <c r="E1153" s="1"/>
      <c r="F1153" s="1" t="s">
        <v>74</v>
      </c>
      <c r="G1153" s="1">
        <v>11</v>
      </c>
      <c r="H1153" s="1" t="s">
        <v>341</v>
      </c>
      <c r="I1153" s="1" t="s">
        <v>114</v>
      </c>
      <c r="J1153" s="64">
        <v>80412</v>
      </c>
      <c r="K1153" s="64">
        <v>90233</v>
      </c>
      <c r="L1153" s="29">
        <v>45931</v>
      </c>
      <c r="M1153" s="29" t="s">
        <v>4163</v>
      </c>
      <c r="N1153" s="1" t="s">
        <v>25</v>
      </c>
      <c r="O1153" s="28" t="s">
        <v>225</v>
      </c>
      <c r="P1153" s="1" t="s">
        <v>216</v>
      </c>
      <c r="Q1153" s="76">
        <v>10</v>
      </c>
      <c r="R1153" s="1" t="s">
        <v>409</v>
      </c>
      <c r="S1153" s="1">
        <v>6</v>
      </c>
      <c r="T1153" s="1" t="s">
        <v>115</v>
      </c>
      <c r="U1153" s="1"/>
      <c r="V1153" s="1"/>
      <c r="W1153" s="4"/>
      <c r="X1153" s="28"/>
      <c r="Y1153" s="33"/>
      <c r="Z1153" s="33"/>
      <c r="AA1153" s="96"/>
      <c r="AB1153" s="178"/>
      <c r="AC1153" s="33">
        <v>24.5</v>
      </c>
      <c r="AD1153" s="33">
        <v>220</v>
      </c>
      <c r="AE1153" s="33" t="s">
        <v>103</v>
      </c>
      <c r="AF1153" s="33" t="s">
        <v>103</v>
      </c>
      <c r="AG1153" s="33"/>
      <c r="AH1153" s="4"/>
      <c r="AI1153" s="1"/>
      <c r="AJ1153" s="1"/>
      <c r="AK1153" s="1"/>
      <c r="AL1153" s="5"/>
      <c r="AM1153" s="164">
        <f t="shared" si="64"/>
        <v>45934</v>
      </c>
      <c r="AN1153" s="183"/>
      <c r="AO1153" s="183"/>
      <c r="AP1153" s="183"/>
      <c r="AQ1153" s="183"/>
      <c r="AR1153" s="183"/>
      <c r="AS1153" s="183"/>
      <c r="AT1153" s="183"/>
      <c r="AU1153" s="183"/>
      <c r="AV1153" s="183"/>
      <c r="AW1153" s="96"/>
      <c r="AX1153" s="37">
        <f t="shared" si="63"/>
        <v>45938</v>
      </c>
      <c r="AY1153" s="183"/>
      <c r="AZ1153" s="183"/>
      <c r="BA1153" s="183"/>
      <c r="BB1153" s="183"/>
      <c r="BC1153" s="183"/>
      <c r="BD1153" s="183"/>
      <c r="BE1153" s="183"/>
      <c r="BF1153" s="183"/>
      <c r="BG1153" s="183"/>
      <c r="BH1153" s="4"/>
      <c r="BI1153" s="1"/>
      <c r="BJ1153" s="1"/>
      <c r="BK1153" s="1"/>
      <c r="BL1153" s="31"/>
      <c r="BM1153" s="31"/>
      <c r="BN1153" s="1"/>
      <c r="BO1153" s="1"/>
      <c r="BP1153" s="1"/>
      <c r="BQ1153" s="1"/>
      <c r="BR1153" s="1"/>
      <c r="BS1153" s="4"/>
      <c r="BT1153" s="37">
        <f t="shared" si="65"/>
        <v>45959</v>
      </c>
      <c r="BU1153" s="220"/>
      <c r="BV1153" s="183"/>
      <c r="BW1153" s="221"/>
      <c r="BX1153" s="183"/>
      <c r="BY1153" s="183"/>
      <c r="BZ1153" s="183"/>
      <c r="CA1153" s="183"/>
      <c r="CB1153" s="183"/>
      <c r="CC1153" s="183"/>
      <c r="CE1153" s="1"/>
      <c r="CF1153" s="1"/>
      <c r="CG1153" s="1"/>
      <c r="CH1153" s="1"/>
      <c r="CI1153" s="1"/>
      <c r="CJ1153" s="1"/>
      <c r="CK1153" s="1"/>
      <c r="CL1153" s="1"/>
      <c r="CM1153" s="1"/>
      <c r="CN1153" s="1"/>
      <c r="CO1153" s="1"/>
    </row>
    <row r="1154" spans="1:93" ht="30" customHeight="1" x14ac:dyDescent="0.2">
      <c r="A1154" s="1">
        <v>1148</v>
      </c>
      <c r="B1154" s="1" t="s">
        <v>464</v>
      </c>
      <c r="C1154" s="1" t="s">
        <v>465</v>
      </c>
      <c r="D1154" s="1" t="s">
        <v>408</v>
      </c>
      <c r="E1154" s="1"/>
      <c r="F1154" s="1" t="s">
        <v>74</v>
      </c>
      <c r="G1154" s="1">
        <v>11</v>
      </c>
      <c r="H1154" s="1" t="s">
        <v>341</v>
      </c>
      <c r="I1154" s="1" t="s">
        <v>114</v>
      </c>
      <c r="J1154" s="64">
        <v>93612</v>
      </c>
      <c r="K1154" s="64">
        <v>90236</v>
      </c>
      <c r="L1154" s="29">
        <v>45931</v>
      </c>
      <c r="M1154" s="29" t="s">
        <v>4163</v>
      </c>
      <c r="N1154" s="1" t="s">
        <v>25</v>
      </c>
      <c r="O1154" s="28" t="s">
        <v>225</v>
      </c>
      <c r="P1154" s="1" t="s">
        <v>216</v>
      </c>
      <c r="Q1154" s="76">
        <v>10</v>
      </c>
      <c r="R1154" s="1" t="s">
        <v>409</v>
      </c>
      <c r="T1154" s="1" t="s">
        <v>115</v>
      </c>
      <c r="U1154" s="1"/>
      <c r="V1154" s="1"/>
      <c r="W1154" s="4"/>
      <c r="X1154" s="28"/>
      <c r="Y1154" s="33"/>
      <c r="Z1154" s="33"/>
      <c r="AA1154" s="96"/>
      <c r="AB1154" s="178"/>
      <c r="AC1154" s="33">
        <v>26</v>
      </c>
      <c r="AD1154" s="33">
        <v>190</v>
      </c>
      <c r="AE1154" s="33" t="s">
        <v>103</v>
      </c>
      <c r="AF1154" s="33" t="s">
        <v>103</v>
      </c>
      <c r="AG1154" s="33"/>
      <c r="AH1154" s="4"/>
      <c r="AI1154" s="1"/>
      <c r="AJ1154" s="1"/>
      <c r="AK1154" s="1"/>
      <c r="AL1154" s="5"/>
      <c r="AM1154" s="164">
        <f t="shared" si="64"/>
        <v>45934</v>
      </c>
      <c r="AN1154" s="183"/>
      <c r="AO1154" s="183"/>
      <c r="AP1154" s="183"/>
      <c r="AQ1154" s="183"/>
      <c r="AR1154" s="183"/>
      <c r="AS1154" s="183"/>
      <c r="AT1154" s="183"/>
      <c r="AU1154" s="183"/>
      <c r="AV1154" s="183"/>
      <c r="AW1154" s="96"/>
      <c r="AX1154" s="37">
        <f t="shared" si="63"/>
        <v>45938</v>
      </c>
      <c r="AY1154" s="183"/>
      <c r="AZ1154" s="183"/>
      <c r="BA1154" s="183"/>
      <c r="BB1154" s="183"/>
      <c r="BC1154" s="183"/>
      <c r="BD1154" s="183"/>
      <c r="BE1154" s="183"/>
      <c r="BF1154" s="183"/>
      <c r="BG1154" s="183"/>
      <c r="BH1154" s="4"/>
      <c r="BI1154" s="1"/>
      <c r="BJ1154" s="1"/>
      <c r="BK1154" s="1"/>
      <c r="BL1154" s="31"/>
      <c r="BM1154" s="31"/>
      <c r="BN1154" s="1"/>
      <c r="BO1154" s="1"/>
      <c r="BP1154" s="1"/>
      <c r="BQ1154" s="1"/>
      <c r="BR1154" s="1"/>
      <c r="BS1154" s="4"/>
      <c r="BT1154" s="37">
        <f t="shared" si="65"/>
        <v>45959</v>
      </c>
      <c r="BU1154" s="220"/>
      <c r="BV1154" s="183"/>
      <c r="BW1154" s="221"/>
      <c r="BX1154" s="183"/>
      <c r="BY1154" s="183"/>
      <c r="BZ1154" s="183"/>
      <c r="CA1154" s="183"/>
      <c r="CB1154" s="183"/>
      <c r="CC1154" s="183"/>
      <c r="CE1154" s="1"/>
      <c r="CF1154" s="1"/>
      <c r="CG1154" s="1"/>
      <c r="CH1154" s="1"/>
      <c r="CI1154" s="1"/>
      <c r="CJ1154" s="1"/>
      <c r="CK1154" s="1"/>
      <c r="CL1154" s="1"/>
      <c r="CM1154" s="1"/>
      <c r="CN1154" s="1"/>
      <c r="CO1154" s="1"/>
    </row>
    <row r="1155" spans="1:93" ht="30" customHeight="1" x14ac:dyDescent="0.2">
      <c r="A1155" s="1">
        <v>1149</v>
      </c>
      <c r="B1155" s="1" t="s">
        <v>464</v>
      </c>
      <c r="C1155" s="1" t="s">
        <v>465</v>
      </c>
      <c r="D1155" s="1" t="s">
        <v>408</v>
      </c>
      <c r="E1155" s="1"/>
      <c r="F1155" s="1" t="s">
        <v>74</v>
      </c>
      <c r="G1155" s="1">
        <v>11</v>
      </c>
      <c r="H1155" s="1" t="s">
        <v>341</v>
      </c>
      <c r="I1155" s="1" t="s">
        <v>114</v>
      </c>
      <c r="J1155" s="64">
        <v>76112</v>
      </c>
      <c r="K1155" s="64">
        <v>90260</v>
      </c>
      <c r="L1155" s="29">
        <v>45931</v>
      </c>
      <c r="M1155" s="29" t="s">
        <v>4163</v>
      </c>
      <c r="N1155" s="1" t="s">
        <v>25</v>
      </c>
      <c r="O1155" s="28" t="s">
        <v>225</v>
      </c>
      <c r="P1155" s="1" t="s">
        <v>216</v>
      </c>
      <c r="Q1155" s="76">
        <v>10</v>
      </c>
      <c r="R1155" s="1" t="s">
        <v>409</v>
      </c>
      <c r="T1155" s="1" t="s">
        <v>115</v>
      </c>
      <c r="U1155" s="1"/>
      <c r="V1155" s="1"/>
      <c r="W1155" s="4"/>
      <c r="X1155" s="28"/>
      <c r="Y1155" s="33"/>
      <c r="Z1155" s="33"/>
      <c r="AA1155" s="96"/>
      <c r="AB1155" s="178"/>
      <c r="AC1155" s="33">
        <v>23.5</v>
      </c>
      <c r="AD1155" s="33">
        <v>200</v>
      </c>
      <c r="AE1155" s="33" t="s">
        <v>103</v>
      </c>
      <c r="AF1155" s="33" t="s">
        <v>103</v>
      </c>
      <c r="AG1155" s="33"/>
      <c r="AH1155" s="4"/>
      <c r="AI1155" s="1"/>
      <c r="AJ1155" s="1"/>
      <c r="AK1155" s="1"/>
      <c r="AL1155" s="5"/>
      <c r="AM1155" s="164">
        <f t="shared" si="64"/>
        <v>45934</v>
      </c>
      <c r="AN1155" s="183"/>
      <c r="AO1155" s="183"/>
      <c r="AP1155" s="183"/>
      <c r="AQ1155" s="183"/>
      <c r="AR1155" s="183"/>
      <c r="AS1155" s="183"/>
      <c r="AT1155" s="183"/>
      <c r="AU1155" s="183"/>
      <c r="AV1155" s="183"/>
      <c r="AW1155" s="96"/>
      <c r="AX1155" s="37">
        <f t="shared" si="63"/>
        <v>45938</v>
      </c>
      <c r="AY1155" s="183"/>
      <c r="AZ1155" s="183"/>
      <c r="BA1155" s="183"/>
      <c r="BB1155" s="183"/>
      <c r="BC1155" s="183"/>
      <c r="BD1155" s="183"/>
      <c r="BE1155" s="183"/>
      <c r="BF1155" s="183"/>
      <c r="BG1155" s="183"/>
      <c r="BH1155" s="4"/>
      <c r="BI1155" s="1"/>
      <c r="BJ1155" s="1"/>
      <c r="BK1155" s="1"/>
      <c r="BL1155" s="31"/>
      <c r="BM1155" s="31"/>
      <c r="BN1155" s="1"/>
      <c r="BO1155" s="1"/>
      <c r="BP1155" s="1"/>
      <c r="BQ1155" s="1"/>
      <c r="BR1155" s="1"/>
      <c r="BS1155" s="4"/>
      <c r="BT1155" s="37">
        <f t="shared" si="65"/>
        <v>45959</v>
      </c>
      <c r="BU1155" s="220"/>
      <c r="BV1155" s="183"/>
      <c r="BW1155" s="221"/>
      <c r="BX1155" s="183"/>
      <c r="BY1155" s="183"/>
      <c r="BZ1155" s="183"/>
      <c r="CA1155" s="183"/>
      <c r="CB1155" s="183"/>
      <c r="CC1155" s="183"/>
      <c r="CE1155" s="1"/>
      <c r="CF1155" s="1"/>
      <c r="CG1155" s="1"/>
      <c r="CH1155" s="1"/>
      <c r="CI1155" s="1"/>
      <c r="CJ1155" s="1"/>
      <c r="CK1155" s="1"/>
      <c r="CL1155" s="1"/>
      <c r="CM1155" s="1"/>
      <c r="CN1155" s="1"/>
      <c r="CO1155" s="1"/>
    </row>
    <row r="1156" spans="1:93" ht="30" customHeight="1" x14ac:dyDescent="0.2">
      <c r="A1156" s="1">
        <v>1150</v>
      </c>
      <c r="B1156" s="1" t="s">
        <v>464</v>
      </c>
      <c r="C1156" s="1" t="s">
        <v>465</v>
      </c>
      <c r="D1156" s="1" t="s">
        <v>408</v>
      </c>
      <c r="E1156" s="1"/>
      <c r="F1156" s="1" t="s">
        <v>74</v>
      </c>
      <c r="G1156" s="1">
        <v>11</v>
      </c>
      <c r="H1156" s="1" t="s">
        <v>341</v>
      </c>
      <c r="I1156" s="1" t="s">
        <v>114</v>
      </c>
      <c r="J1156" s="64">
        <v>76612</v>
      </c>
      <c r="K1156" s="64">
        <v>90264</v>
      </c>
      <c r="L1156" s="29">
        <v>45931</v>
      </c>
      <c r="M1156" s="29" t="s">
        <v>4163</v>
      </c>
      <c r="N1156" s="1" t="s">
        <v>25</v>
      </c>
      <c r="O1156" s="28" t="s">
        <v>225</v>
      </c>
      <c r="P1156" s="1" t="s">
        <v>216</v>
      </c>
      <c r="Q1156" s="76">
        <v>10</v>
      </c>
      <c r="R1156" s="1" t="s">
        <v>409</v>
      </c>
      <c r="T1156" s="1" t="s">
        <v>115</v>
      </c>
      <c r="U1156" s="1"/>
      <c r="V1156" s="1"/>
      <c r="W1156" s="4"/>
      <c r="X1156" s="28"/>
      <c r="Y1156" s="33"/>
      <c r="Z1156" s="33"/>
      <c r="AA1156" s="96"/>
      <c r="AB1156" s="178"/>
      <c r="AC1156" s="33">
        <v>26.5</v>
      </c>
      <c r="AD1156" s="33">
        <v>230</v>
      </c>
      <c r="AE1156" s="33" t="s">
        <v>103</v>
      </c>
      <c r="AF1156" s="33" t="s">
        <v>103</v>
      </c>
      <c r="AG1156" s="33"/>
      <c r="AH1156" s="4"/>
      <c r="AI1156" s="1"/>
      <c r="AJ1156" s="1"/>
      <c r="AK1156" s="1"/>
      <c r="AL1156" s="5"/>
      <c r="AM1156" s="164">
        <f t="shared" si="64"/>
        <v>45934</v>
      </c>
      <c r="AN1156" s="183"/>
      <c r="AO1156" s="183"/>
      <c r="AP1156" s="183"/>
      <c r="AQ1156" s="183"/>
      <c r="AR1156" s="183"/>
      <c r="AS1156" s="183"/>
      <c r="AT1156" s="183"/>
      <c r="AU1156" s="183"/>
      <c r="AV1156" s="183"/>
      <c r="AW1156" s="96"/>
      <c r="AX1156" s="37">
        <f t="shared" si="63"/>
        <v>45938</v>
      </c>
      <c r="AY1156" s="183"/>
      <c r="AZ1156" s="183"/>
      <c r="BA1156" s="183"/>
      <c r="BB1156" s="183"/>
      <c r="BC1156" s="183"/>
      <c r="BD1156" s="183"/>
      <c r="BE1156" s="183"/>
      <c r="BF1156" s="183"/>
      <c r="BG1156" s="183"/>
      <c r="BH1156" s="4"/>
      <c r="BI1156" s="1"/>
      <c r="BJ1156" s="1"/>
      <c r="BK1156" s="1"/>
      <c r="BL1156" s="31"/>
      <c r="BM1156" s="31"/>
      <c r="BN1156" s="1"/>
      <c r="BO1156" s="1"/>
      <c r="BP1156" s="1"/>
      <c r="BQ1156" s="1"/>
      <c r="BR1156" s="1"/>
      <c r="BS1156" s="4"/>
      <c r="BT1156" s="37">
        <f t="shared" si="65"/>
        <v>45959</v>
      </c>
      <c r="BU1156" s="220"/>
      <c r="BV1156" s="183"/>
      <c r="BW1156" s="221"/>
      <c r="BX1156" s="183"/>
      <c r="BY1156" s="183"/>
      <c r="BZ1156" s="183"/>
      <c r="CA1156" s="183"/>
      <c r="CB1156" s="183"/>
      <c r="CC1156" s="183"/>
      <c r="CE1156" s="1"/>
      <c r="CF1156" s="1"/>
      <c r="CG1156" s="1"/>
      <c r="CH1156" s="1"/>
      <c r="CI1156" s="1"/>
      <c r="CJ1156" s="1"/>
      <c r="CK1156" s="1"/>
      <c r="CL1156" s="1"/>
      <c r="CM1156" s="1"/>
      <c r="CN1156" s="1"/>
      <c r="CO1156" s="1"/>
    </row>
    <row r="1157" spans="1:93" ht="30" customHeight="1" x14ac:dyDescent="0.2">
      <c r="A1157" s="1">
        <v>1151</v>
      </c>
      <c r="B1157" s="1" t="s">
        <v>464</v>
      </c>
      <c r="C1157" s="1" t="s">
        <v>465</v>
      </c>
      <c r="D1157" s="1" t="s">
        <v>408</v>
      </c>
      <c r="E1157" s="1"/>
      <c r="F1157" s="1" t="s">
        <v>74</v>
      </c>
      <c r="G1157" s="1">
        <v>11</v>
      </c>
      <c r="H1157" s="1" t="s">
        <v>341</v>
      </c>
      <c r="I1157" s="1" t="s">
        <v>114</v>
      </c>
      <c r="J1157" s="64">
        <v>80312</v>
      </c>
      <c r="K1157" s="64">
        <v>90265</v>
      </c>
      <c r="L1157" s="29">
        <v>45931</v>
      </c>
      <c r="M1157" s="29" t="s">
        <v>4163</v>
      </c>
      <c r="N1157" s="1" t="s">
        <v>25</v>
      </c>
      <c r="O1157" s="28" t="s">
        <v>225</v>
      </c>
      <c r="P1157" s="1" t="s">
        <v>216</v>
      </c>
      <c r="Q1157" s="76">
        <v>10</v>
      </c>
      <c r="R1157" s="1" t="s">
        <v>409</v>
      </c>
      <c r="T1157" s="1" t="s">
        <v>115</v>
      </c>
      <c r="U1157" s="1"/>
      <c r="V1157" s="1"/>
      <c r="W1157" s="4"/>
      <c r="X1157" s="28"/>
      <c r="Y1157" s="33"/>
      <c r="Z1157" s="33"/>
      <c r="AA1157" s="96"/>
      <c r="AB1157" s="178"/>
      <c r="AC1157" s="33">
        <v>25.5</v>
      </c>
      <c r="AD1157" s="33">
        <v>240</v>
      </c>
      <c r="AE1157" s="33" t="s">
        <v>103</v>
      </c>
      <c r="AF1157" s="33" t="s">
        <v>103</v>
      </c>
      <c r="AG1157" s="33"/>
      <c r="AH1157" s="4"/>
      <c r="AI1157" s="1"/>
      <c r="AJ1157" s="1"/>
      <c r="AK1157" s="1"/>
      <c r="AL1157" s="5"/>
      <c r="AM1157" s="164">
        <f t="shared" si="64"/>
        <v>45934</v>
      </c>
      <c r="AN1157" s="183"/>
      <c r="AO1157" s="183"/>
      <c r="AP1157" s="183"/>
      <c r="AQ1157" s="183"/>
      <c r="AR1157" s="183"/>
      <c r="AS1157" s="183"/>
      <c r="AT1157" s="183"/>
      <c r="AU1157" s="183"/>
      <c r="AV1157" s="183"/>
      <c r="AW1157" s="96"/>
      <c r="AX1157" s="37">
        <f t="shared" si="63"/>
        <v>45938</v>
      </c>
      <c r="AY1157" s="183"/>
      <c r="AZ1157" s="183"/>
      <c r="BA1157" s="183"/>
      <c r="BB1157" s="183"/>
      <c r="BC1157" s="183"/>
      <c r="BD1157" s="183"/>
      <c r="BE1157" s="183"/>
      <c r="BF1157" s="183"/>
      <c r="BG1157" s="183"/>
      <c r="BH1157" s="4"/>
      <c r="BI1157" s="1"/>
      <c r="BJ1157" s="1"/>
      <c r="BK1157" s="1"/>
      <c r="BL1157" s="31"/>
      <c r="BM1157" s="31"/>
      <c r="BN1157" s="1"/>
      <c r="BO1157" s="1"/>
      <c r="BP1157" s="1"/>
      <c r="BQ1157" s="1"/>
      <c r="BR1157" s="1"/>
      <c r="BS1157" s="4"/>
      <c r="BT1157" s="37">
        <f t="shared" si="65"/>
        <v>45959</v>
      </c>
      <c r="BU1157" s="220"/>
      <c r="BV1157" s="183"/>
      <c r="BW1157" s="221"/>
      <c r="BX1157" s="183"/>
      <c r="BY1157" s="183"/>
      <c r="BZ1157" s="183"/>
      <c r="CA1157" s="183"/>
      <c r="CB1157" s="183"/>
      <c r="CC1157" s="183"/>
      <c r="CE1157" s="1"/>
      <c r="CF1157" s="1"/>
      <c r="CG1157" s="1"/>
      <c r="CH1157" s="1"/>
      <c r="CI1157" s="1"/>
      <c r="CJ1157" s="1"/>
      <c r="CK1157" s="1"/>
      <c r="CL1157" s="1"/>
      <c r="CM1157" s="1"/>
      <c r="CN1157" s="1"/>
      <c r="CO1157" s="1"/>
    </row>
    <row r="1158" spans="1:93" ht="30" customHeight="1" x14ac:dyDescent="0.2">
      <c r="A1158" s="1">
        <v>1152</v>
      </c>
      <c r="B1158" s="1" t="s">
        <v>464</v>
      </c>
      <c r="C1158" s="1" t="s">
        <v>465</v>
      </c>
      <c r="D1158" s="1" t="s">
        <v>408</v>
      </c>
      <c r="E1158" s="1"/>
      <c r="F1158" s="1" t="s">
        <v>74</v>
      </c>
      <c r="G1158" s="1">
        <v>11</v>
      </c>
      <c r="H1158" s="1" t="s">
        <v>341</v>
      </c>
      <c r="I1158" s="1" t="s">
        <v>114</v>
      </c>
      <c r="J1158" s="64">
        <v>80512</v>
      </c>
      <c r="K1158" s="64">
        <v>90266</v>
      </c>
      <c r="L1158" s="29">
        <v>45931</v>
      </c>
      <c r="M1158" s="29" t="s">
        <v>4163</v>
      </c>
      <c r="N1158" s="1" t="s">
        <v>25</v>
      </c>
      <c r="O1158" s="28" t="s">
        <v>225</v>
      </c>
      <c r="P1158" s="1" t="s">
        <v>216</v>
      </c>
      <c r="Q1158" s="76">
        <v>10</v>
      </c>
      <c r="R1158" s="1" t="s">
        <v>409</v>
      </c>
      <c r="T1158" s="1" t="s">
        <v>115</v>
      </c>
      <c r="U1158" s="1"/>
      <c r="V1158" s="1"/>
      <c r="W1158" s="4"/>
      <c r="X1158" s="28"/>
      <c r="Y1158" s="33"/>
      <c r="Z1158" s="33"/>
      <c r="AA1158" s="96"/>
      <c r="AB1158" s="178"/>
      <c r="AC1158" s="33">
        <v>25</v>
      </c>
      <c r="AD1158" s="33">
        <v>240</v>
      </c>
      <c r="AE1158" s="33" t="s">
        <v>103</v>
      </c>
      <c r="AF1158" s="33" t="s">
        <v>103</v>
      </c>
      <c r="AG1158" s="33"/>
      <c r="AH1158" s="4"/>
      <c r="AI1158" s="1"/>
      <c r="AJ1158" s="1"/>
      <c r="AK1158" s="1"/>
      <c r="AL1158" s="5"/>
      <c r="AM1158" s="164">
        <f t="shared" si="64"/>
        <v>45934</v>
      </c>
      <c r="AN1158" s="183"/>
      <c r="AO1158" s="183"/>
      <c r="AP1158" s="183"/>
      <c r="AQ1158" s="183"/>
      <c r="AR1158" s="183"/>
      <c r="AS1158" s="183"/>
      <c r="AT1158" s="183"/>
      <c r="AU1158" s="183"/>
      <c r="AV1158" s="183"/>
      <c r="AW1158" s="96"/>
      <c r="AX1158" s="37">
        <f t="shared" si="63"/>
        <v>45938</v>
      </c>
      <c r="AY1158" s="183"/>
      <c r="AZ1158" s="183"/>
      <c r="BA1158" s="183"/>
      <c r="BB1158" s="183"/>
      <c r="BC1158" s="183"/>
      <c r="BD1158" s="183"/>
      <c r="BE1158" s="183"/>
      <c r="BF1158" s="183"/>
      <c r="BG1158" s="183"/>
      <c r="BH1158" s="4"/>
      <c r="BI1158" s="1"/>
      <c r="BJ1158" s="1"/>
      <c r="BK1158" s="1"/>
      <c r="BL1158" s="31"/>
      <c r="BM1158" s="31"/>
      <c r="BN1158" s="1"/>
      <c r="BO1158" s="1"/>
      <c r="BP1158" s="1"/>
      <c r="BQ1158" s="1"/>
      <c r="BR1158" s="1"/>
      <c r="BS1158" s="4"/>
      <c r="BT1158" s="37">
        <f t="shared" si="65"/>
        <v>45959</v>
      </c>
      <c r="BU1158" s="220"/>
      <c r="BV1158" s="183"/>
      <c r="BW1158" s="221"/>
      <c r="BX1158" s="183"/>
      <c r="BY1158" s="183"/>
      <c r="BZ1158" s="183"/>
      <c r="CA1158" s="183"/>
      <c r="CB1158" s="183"/>
      <c r="CC1158" s="183"/>
      <c r="CE1158" s="1"/>
      <c r="CF1158" s="1"/>
      <c r="CG1158" s="1"/>
      <c r="CH1158" s="1"/>
      <c r="CI1158" s="1"/>
      <c r="CJ1158" s="1"/>
      <c r="CK1158" s="1"/>
      <c r="CL1158" s="1"/>
      <c r="CM1158" s="1"/>
      <c r="CN1158" s="1"/>
      <c r="CO1158" s="1"/>
    </row>
    <row r="1159" spans="1:93" ht="30" customHeight="1" x14ac:dyDescent="0.2">
      <c r="A1159" s="1">
        <v>1153</v>
      </c>
      <c r="B1159" s="1" t="s">
        <v>464</v>
      </c>
      <c r="C1159" s="1" t="s">
        <v>465</v>
      </c>
      <c r="D1159" s="1" t="s">
        <v>408</v>
      </c>
      <c r="E1159" s="1"/>
      <c r="F1159" s="1" t="s">
        <v>74</v>
      </c>
      <c r="G1159" s="1">
        <v>11</v>
      </c>
      <c r="H1159" s="1" t="s">
        <v>341</v>
      </c>
      <c r="I1159" s="1" t="s">
        <v>114</v>
      </c>
      <c r="J1159" s="64">
        <v>79212</v>
      </c>
      <c r="K1159" s="64">
        <v>90268</v>
      </c>
      <c r="L1159" s="29">
        <v>45931</v>
      </c>
      <c r="M1159" s="29" t="s">
        <v>4163</v>
      </c>
      <c r="N1159" s="1" t="s">
        <v>25</v>
      </c>
      <c r="O1159" s="28" t="s">
        <v>225</v>
      </c>
      <c r="P1159" s="1" t="s">
        <v>216</v>
      </c>
      <c r="Q1159" s="76">
        <v>10</v>
      </c>
      <c r="R1159" s="1" t="s">
        <v>409</v>
      </c>
      <c r="T1159" s="1" t="s">
        <v>115</v>
      </c>
      <c r="U1159" s="1"/>
      <c r="V1159" s="1"/>
      <c r="W1159" s="4"/>
      <c r="X1159" s="28"/>
      <c r="Y1159" s="33"/>
      <c r="Z1159" s="33"/>
      <c r="AA1159" s="96"/>
      <c r="AB1159" s="178"/>
      <c r="AC1159" s="33">
        <v>26.5</v>
      </c>
      <c r="AD1159" s="33">
        <v>225</v>
      </c>
      <c r="AE1159" s="33" t="s">
        <v>103</v>
      </c>
      <c r="AF1159" s="33" t="s">
        <v>103</v>
      </c>
      <c r="AG1159" s="33"/>
      <c r="AH1159" s="4"/>
      <c r="AI1159" s="1"/>
      <c r="AJ1159" s="1"/>
      <c r="AK1159" s="1"/>
      <c r="AL1159" s="5"/>
      <c r="AM1159" s="164">
        <f t="shared" si="64"/>
        <v>45934</v>
      </c>
      <c r="AN1159" s="183"/>
      <c r="AO1159" s="183"/>
      <c r="AP1159" s="183"/>
      <c r="AQ1159" s="183"/>
      <c r="AR1159" s="183"/>
      <c r="AS1159" s="183"/>
      <c r="AT1159" s="183"/>
      <c r="AU1159" s="183"/>
      <c r="AV1159" s="183"/>
      <c r="AW1159" s="96"/>
      <c r="AX1159" s="37">
        <f t="shared" si="63"/>
        <v>45938</v>
      </c>
      <c r="AY1159" s="183"/>
      <c r="AZ1159" s="183"/>
      <c r="BA1159" s="183"/>
      <c r="BB1159" s="183"/>
      <c r="BC1159" s="183"/>
      <c r="BD1159" s="183"/>
      <c r="BE1159" s="183"/>
      <c r="BF1159" s="183"/>
      <c r="BG1159" s="183"/>
      <c r="BH1159" s="4"/>
      <c r="BI1159" s="1"/>
      <c r="BJ1159" s="1"/>
      <c r="BK1159" s="1"/>
      <c r="BL1159" s="31"/>
      <c r="BM1159" s="31"/>
      <c r="BN1159" s="1"/>
      <c r="BO1159" s="1"/>
      <c r="BP1159" s="1"/>
      <c r="BQ1159" s="1"/>
      <c r="BR1159" s="1"/>
      <c r="BS1159" s="4"/>
      <c r="BT1159" s="37">
        <f t="shared" si="65"/>
        <v>45959</v>
      </c>
      <c r="BU1159" s="220"/>
      <c r="BV1159" s="183"/>
      <c r="BW1159" s="221"/>
      <c r="BX1159" s="183"/>
      <c r="BY1159" s="183"/>
      <c r="BZ1159" s="183"/>
      <c r="CA1159" s="183"/>
      <c r="CB1159" s="183"/>
      <c r="CC1159" s="183"/>
      <c r="CE1159" s="1"/>
      <c r="CF1159" s="1"/>
      <c r="CG1159" s="1"/>
      <c r="CH1159" s="1"/>
      <c r="CI1159" s="1"/>
      <c r="CJ1159" s="1"/>
      <c r="CK1159" s="1"/>
      <c r="CL1159" s="1"/>
      <c r="CM1159" s="1"/>
      <c r="CN1159" s="1"/>
      <c r="CO1159" s="1"/>
    </row>
    <row r="1160" spans="1:93" ht="30" customHeight="1" x14ac:dyDescent="0.2">
      <c r="A1160" s="1">
        <v>1154</v>
      </c>
      <c r="B1160" s="1" t="s">
        <v>464</v>
      </c>
      <c r="C1160" s="1" t="s">
        <v>465</v>
      </c>
      <c r="D1160" s="1" t="s">
        <v>408</v>
      </c>
      <c r="E1160" s="1"/>
      <c r="F1160" s="1" t="s">
        <v>74</v>
      </c>
      <c r="G1160" s="1">
        <v>11</v>
      </c>
      <c r="H1160" s="1" t="s">
        <v>341</v>
      </c>
      <c r="I1160" s="1" t="s">
        <v>114</v>
      </c>
      <c r="J1160" s="64">
        <v>88813</v>
      </c>
      <c r="K1160" s="64">
        <v>90271</v>
      </c>
      <c r="L1160" s="29">
        <v>45931</v>
      </c>
      <c r="M1160" s="29" t="s">
        <v>4163</v>
      </c>
      <c r="N1160" s="1" t="s">
        <v>25</v>
      </c>
      <c r="O1160" s="28" t="s">
        <v>225</v>
      </c>
      <c r="P1160" s="1" t="s">
        <v>216</v>
      </c>
      <c r="Q1160" s="76">
        <v>10</v>
      </c>
      <c r="R1160" s="1" t="s">
        <v>409</v>
      </c>
      <c r="T1160" s="1" t="s">
        <v>2</v>
      </c>
      <c r="U1160" s="1"/>
      <c r="V1160" s="1" t="s">
        <v>955</v>
      </c>
      <c r="W1160" s="4"/>
      <c r="X1160" s="28"/>
      <c r="Y1160" s="33"/>
      <c r="Z1160" s="33"/>
      <c r="AA1160" s="96"/>
      <c r="AB1160" s="178"/>
      <c r="AC1160" s="33">
        <v>26.5</v>
      </c>
      <c r="AD1160" s="33">
        <v>110</v>
      </c>
      <c r="AE1160" s="33" t="s">
        <v>103</v>
      </c>
      <c r="AF1160" s="33" t="s">
        <v>103</v>
      </c>
      <c r="AG1160" s="33"/>
      <c r="AH1160" s="4"/>
      <c r="AI1160" s="1"/>
      <c r="AJ1160" s="1"/>
      <c r="AK1160" s="1"/>
      <c r="AL1160" s="5"/>
      <c r="AM1160" s="164">
        <f t="shared" si="64"/>
        <v>45934</v>
      </c>
      <c r="AN1160" s="183"/>
      <c r="AO1160" s="183"/>
      <c r="AP1160" s="183"/>
      <c r="AQ1160" s="183"/>
      <c r="AR1160" s="183"/>
      <c r="AS1160" s="183"/>
      <c r="AT1160" s="183"/>
      <c r="AU1160" s="183"/>
      <c r="AV1160" s="183"/>
      <c r="AW1160" s="96"/>
      <c r="AX1160" s="37">
        <f t="shared" si="63"/>
        <v>45938</v>
      </c>
      <c r="AY1160" s="183"/>
      <c r="AZ1160" s="183"/>
      <c r="BA1160" s="183"/>
      <c r="BB1160" s="183"/>
      <c r="BC1160" s="183"/>
      <c r="BD1160" s="183"/>
      <c r="BE1160" s="183"/>
      <c r="BF1160" s="183"/>
      <c r="BG1160" s="183"/>
      <c r="BH1160" s="4"/>
      <c r="BI1160" s="1"/>
      <c r="BJ1160" s="1"/>
      <c r="BK1160" s="1"/>
      <c r="BL1160" s="31"/>
      <c r="BM1160" s="31"/>
      <c r="BN1160" s="1"/>
      <c r="BO1160" s="1"/>
      <c r="BP1160" s="1"/>
      <c r="BQ1160" s="1"/>
      <c r="BR1160" s="1"/>
      <c r="BS1160" s="4"/>
      <c r="BT1160" s="37">
        <f t="shared" si="65"/>
        <v>45959</v>
      </c>
      <c r="BU1160" s="220"/>
      <c r="BV1160" s="183"/>
      <c r="BW1160" s="221"/>
      <c r="BX1160" s="183"/>
      <c r="BY1160" s="183"/>
      <c r="BZ1160" s="183"/>
      <c r="CA1160" s="183"/>
      <c r="CB1160" s="183"/>
      <c r="CC1160" s="183"/>
      <c r="CE1160" s="1"/>
      <c r="CF1160" s="1"/>
      <c r="CG1160" s="1"/>
      <c r="CH1160" s="1"/>
      <c r="CI1160" s="1"/>
      <c r="CJ1160" s="1"/>
      <c r="CK1160" s="1"/>
      <c r="CL1160" s="1"/>
      <c r="CM1160" s="1"/>
      <c r="CN1160" s="1"/>
      <c r="CO1160" s="1"/>
    </row>
    <row r="1161" spans="1:93" ht="30" customHeight="1" x14ac:dyDescent="0.2">
      <c r="A1161" s="1">
        <v>1155</v>
      </c>
      <c r="B1161" s="1" t="s">
        <v>464</v>
      </c>
      <c r="C1161" s="1" t="s">
        <v>465</v>
      </c>
      <c r="D1161" s="1" t="s">
        <v>408</v>
      </c>
      <c r="E1161" s="1"/>
      <c r="F1161" s="1" t="s">
        <v>74</v>
      </c>
      <c r="G1161" s="1">
        <v>11</v>
      </c>
      <c r="H1161" s="1" t="s">
        <v>341</v>
      </c>
      <c r="I1161" s="1" t="s">
        <v>114</v>
      </c>
      <c r="J1161" s="64">
        <v>94112</v>
      </c>
      <c r="K1161" s="64">
        <v>90272</v>
      </c>
      <c r="L1161" s="29">
        <v>45931</v>
      </c>
      <c r="M1161" s="29" t="s">
        <v>4163</v>
      </c>
      <c r="N1161" s="1" t="s">
        <v>25</v>
      </c>
      <c r="O1161" s="28" t="s">
        <v>225</v>
      </c>
      <c r="P1161" s="1" t="s">
        <v>216</v>
      </c>
      <c r="Q1161" s="76">
        <v>10</v>
      </c>
      <c r="R1161" s="1" t="s">
        <v>409</v>
      </c>
      <c r="T1161" s="1" t="s">
        <v>115</v>
      </c>
      <c r="U1161" s="1"/>
      <c r="V1161" s="1"/>
      <c r="W1161" s="4"/>
      <c r="X1161" s="28"/>
      <c r="Y1161" s="33"/>
      <c r="Z1161" s="33"/>
      <c r="AA1161" s="96"/>
      <c r="AB1161" s="178"/>
      <c r="AC1161" s="33">
        <v>27</v>
      </c>
      <c r="AD1161" s="33">
        <v>200</v>
      </c>
      <c r="AE1161" s="33" t="s">
        <v>103</v>
      </c>
      <c r="AF1161" s="33" t="s">
        <v>103</v>
      </c>
      <c r="AG1161" s="33"/>
      <c r="AH1161" s="4"/>
      <c r="AI1161" s="1"/>
      <c r="AJ1161" s="1"/>
      <c r="AK1161" s="1"/>
      <c r="AL1161" s="5"/>
      <c r="AM1161" s="164">
        <f t="shared" si="64"/>
        <v>45934</v>
      </c>
      <c r="AN1161" s="183"/>
      <c r="AO1161" s="183"/>
      <c r="AP1161" s="183"/>
      <c r="AQ1161" s="183"/>
      <c r="AR1161" s="183"/>
      <c r="AS1161" s="183"/>
      <c r="AT1161" s="183"/>
      <c r="AU1161" s="183"/>
      <c r="AV1161" s="183"/>
      <c r="AW1161" s="96"/>
      <c r="AX1161" s="37">
        <f t="shared" ref="AX1161:AX1224" si="66">IF(L1161=0, 0,L1161+7)</f>
        <v>45938</v>
      </c>
      <c r="AY1161" s="183"/>
      <c r="AZ1161" s="183"/>
      <c r="BA1161" s="183"/>
      <c r="BB1161" s="183"/>
      <c r="BC1161" s="183"/>
      <c r="BD1161" s="183"/>
      <c r="BE1161" s="183"/>
      <c r="BF1161" s="183"/>
      <c r="BG1161" s="183"/>
      <c r="BH1161" s="4"/>
      <c r="BI1161" s="1"/>
      <c r="BJ1161" s="1"/>
      <c r="BK1161" s="1"/>
      <c r="BL1161" s="31"/>
      <c r="BM1161" s="31"/>
      <c r="BN1161" s="1"/>
      <c r="BO1161" s="1"/>
      <c r="BP1161" s="1"/>
      <c r="BQ1161" s="1"/>
      <c r="BR1161" s="1"/>
      <c r="BS1161" s="4"/>
      <c r="BT1161" s="37">
        <f t="shared" si="65"/>
        <v>45959</v>
      </c>
      <c r="BU1161" s="220"/>
      <c r="BV1161" s="183"/>
      <c r="BW1161" s="221"/>
      <c r="BX1161" s="183"/>
      <c r="BY1161" s="183"/>
      <c r="BZ1161" s="183"/>
      <c r="CA1161" s="183"/>
      <c r="CB1161" s="183"/>
      <c r="CC1161" s="183"/>
      <c r="CE1161" s="1"/>
      <c r="CF1161" s="1"/>
      <c r="CG1161" s="1"/>
      <c r="CH1161" s="1"/>
      <c r="CI1161" s="1"/>
      <c r="CJ1161" s="1"/>
      <c r="CK1161" s="1"/>
      <c r="CL1161" s="1"/>
      <c r="CM1161" s="1"/>
      <c r="CN1161" s="1"/>
      <c r="CO1161" s="1"/>
    </row>
    <row r="1162" spans="1:93" ht="30" customHeight="1" x14ac:dyDescent="0.2">
      <c r="A1162" s="1">
        <v>1156</v>
      </c>
      <c r="B1162" s="1" t="s">
        <v>464</v>
      </c>
      <c r="C1162" s="1" t="s">
        <v>465</v>
      </c>
      <c r="D1162" s="1" t="s">
        <v>408</v>
      </c>
      <c r="E1162" s="1"/>
      <c r="F1162" s="1" t="s">
        <v>74</v>
      </c>
      <c r="G1162" s="1">
        <v>11</v>
      </c>
      <c r="H1162" s="1" t="s">
        <v>341</v>
      </c>
      <c r="I1162" s="1" t="s">
        <v>114</v>
      </c>
      <c r="J1162" s="64">
        <v>90613</v>
      </c>
      <c r="K1162" s="64">
        <v>90275</v>
      </c>
      <c r="L1162" s="29">
        <v>45931</v>
      </c>
      <c r="M1162" s="29" t="s">
        <v>4163</v>
      </c>
      <c r="N1162" s="1" t="s">
        <v>25</v>
      </c>
      <c r="O1162" s="28" t="s">
        <v>225</v>
      </c>
      <c r="P1162" s="1" t="s">
        <v>216</v>
      </c>
      <c r="Q1162" s="76">
        <v>10</v>
      </c>
      <c r="R1162" s="1" t="s">
        <v>409</v>
      </c>
      <c r="S1162" s="1">
        <v>6</v>
      </c>
      <c r="T1162" s="1" t="s">
        <v>115</v>
      </c>
      <c r="U1162" s="1"/>
      <c r="V1162" s="1"/>
      <c r="W1162" s="4"/>
      <c r="X1162" s="28"/>
      <c r="Y1162" s="33"/>
      <c r="Z1162" s="33"/>
      <c r="AA1162" s="96"/>
      <c r="AB1162" s="178"/>
      <c r="AC1162" s="33">
        <v>26</v>
      </c>
      <c r="AD1162" s="33">
        <v>195</v>
      </c>
      <c r="AE1162" s="33" t="s">
        <v>103</v>
      </c>
      <c r="AF1162" s="33" t="s">
        <v>103</v>
      </c>
      <c r="AG1162" s="33"/>
      <c r="AH1162" s="4"/>
      <c r="AI1162" s="1"/>
      <c r="AJ1162" s="1"/>
      <c r="AK1162" s="1"/>
      <c r="AL1162" s="5"/>
      <c r="AM1162" s="164">
        <f t="shared" si="64"/>
        <v>45934</v>
      </c>
      <c r="AN1162" s="183"/>
      <c r="AO1162" s="183"/>
      <c r="AP1162" s="183"/>
      <c r="AQ1162" s="183"/>
      <c r="AR1162" s="183"/>
      <c r="AS1162" s="183"/>
      <c r="AT1162" s="183"/>
      <c r="AU1162" s="183"/>
      <c r="AV1162" s="183"/>
      <c r="AW1162" s="96"/>
      <c r="AX1162" s="37">
        <f t="shared" si="66"/>
        <v>45938</v>
      </c>
      <c r="AY1162" s="183"/>
      <c r="AZ1162" s="183"/>
      <c r="BA1162" s="183"/>
      <c r="BB1162" s="183"/>
      <c r="BC1162" s="183"/>
      <c r="BD1162" s="183"/>
      <c r="BE1162" s="183"/>
      <c r="BF1162" s="183"/>
      <c r="BG1162" s="183"/>
      <c r="BH1162" s="4"/>
      <c r="BI1162" s="1"/>
      <c r="BJ1162" s="1"/>
      <c r="BK1162" s="1"/>
      <c r="BL1162" s="31"/>
      <c r="BM1162" s="31"/>
      <c r="BN1162" s="1"/>
      <c r="BO1162" s="1"/>
      <c r="BP1162" s="1"/>
      <c r="BQ1162" s="1"/>
      <c r="BR1162" s="1"/>
      <c r="BS1162" s="4"/>
      <c r="BT1162" s="37">
        <f t="shared" si="65"/>
        <v>45959</v>
      </c>
      <c r="BU1162" s="220"/>
      <c r="BV1162" s="183"/>
      <c r="BW1162" s="221"/>
      <c r="BX1162" s="183"/>
      <c r="BY1162" s="183"/>
      <c r="BZ1162" s="183"/>
      <c r="CA1162" s="183"/>
      <c r="CB1162" s="183"/>
      <c r="CC1162" s="183"/>
      <c r="CE1162" s="1"/>
      <c r="CF1162" s="1"/>
      <c r="CG1162" s="1"/>
      <c r="CH1162" s="1"/>
      <c r="CI1162" s="1"/>
      <c r="CJ1162" s="1"/>
      <c r="CK1162" s="1"/>
      <c r="CL1162" s="1"/>
      <c r="CM1162" s="1"/>
      <c r="CN1162" s="1"/>
      <c r="CO1162" s="1"/>
    </row>
    <row r="1163" spans="1:93" ht="30" customHeight="1" x14ac:dyDescent="0.2">
      <c r="A1163" s="1">
        <v>1157</v>
      </c>
      <c r="B1163" s="1" t="s">
        <v>464</v>
      </c>
      <c r="C1163" s="1" t="s">
        <v>465</v>
      </c>
      <c r="D1163" s="1" t="s">
        <v>408</v>
      </c>
      <c r="E1163" s="1"/>
      <c r="F1163" s="1" t="s">
        <v>74</v>
      </c>
      <c r="G1163" s="1">
        <v>11</v>
      </c>
      <c r="H1163" s="1" t="s">
        <v>341</v>
      </c>
      <c r="I1163" s="1" t="s">
        <v>114</v>
      </c>
      <c r="J1163" s="64">
        <v>79012</v>
      </c>
      <c r="K1163" s="64">
        <v>90276</v>
      </c>
      <c r="L1163" s="29">
        <v>45931</v>
      </c>
      <c r="M1163" s="29" t="s">
        <v>4163</v>
      </c>
      <c r="N1163" s="1" t="s">
        <v>25</v>
      </c>
      <c r="O1163" s="28" t="s">
        <v>225</v>
      </c>
      <c r="P1163" s="1" t="s">
        <v>216</v>
      </c>
      <c r="Q1163" s="76">
        <v>10</v>
      </c>
      <c r="R1163" s="1" t="s">
        <v>409</v>
      </c>
      <c r="T1163" s="1" t="s">
        <v>115</v>
      </c>
      <c r="U1163" s="1"/>
      <c r="V1163" s="1"/>
      <c r="W1163" s="4"/>
      <c r="X1163" s="28"/>
      <c r="Y1163" s="33"/>
      <c r="Z1163" s="33"/>
      <c r="AA1163" s="96"/>
      <c r="AB1163" s="178"/>
      <c r="AC1163" s="33">
        <v>24</v>
      </c>
      <c r="AD1163" s="33">
        <v>215</v>
      </c>
      <c r="AE1163" s="33" t="s">
        <v>103</v>
      </c>
      <c r="AF1163" s="33" t="s">
        <v>103</v>
      </c>
      <c r="AG1163" s="33"/>
      <c r="AH1163" s="4"/>
      <c r="AI1163" s="1"/>
      <c r="AJ1163" s="1"/>
      <c r="AK1163" s="1"/>
      <c r="AL1163" s="5"/>
      <c r="AM1163" s="164">
        <f t="shared" si="64"/>
        <v>45934</v>
      </c>
      <c r="AN1163" s="183"/>
      <c r="AO1163" s="183"/>
      <c r="AP1163" s="183"/>
      <c r="AQ1163" s="183"/>
      <c r="AR1163" s="183"/>
      <c r="AS1163" s="183"/>
      <c r="AT1163" s="183"/>
      <c r="AU1163" s="183"/>
      <c r="AV1163" s="183"/>
      <c r="AW1163" s="96"/>
      <c r="AX1163" s="37">
        <f t="shared" si="66"/>
        <v>45938</v>
      </c>
      <c r="AY1163" s="183"/>
      <c r="AZ1163" s="183"/>
      <c r="BA1163" s="183"/>
      <c r="BB1163" s="183"/>
      <c r="BC1163" s="183"/>
      <c r="BD1163" s="183"/>
      <c r="BE1163" s="183"/>
      <c r="BF1163" s="183"/>
      <c r="BG1163" s="183"/>
      <c r="BH1163" s="4"/>
      <c r="BI1163" s="1"/>
      <c r="BJ1163" s="1"/>
      <c r="BK1163" s="1"/>
      <c r="BL1163" s="31"/>
      <c r="BM1163" s="31"/>
      <c r="BN1163" s="1"/>
      <c r="BO1163" s="1"/>
      <c r="BP1163" s="1"/>
      <c r="BQ1163" s="1"/>
      <c r="BR1163" s="1"/>
      <c r="BS1163" s="4"/>
      <c r="BT1163" s="37">
        <f t="shared" si="65"/>
        <v>45959</v>
      </c>
      <c r="BU1163" s="220"/>
      <c r="BV1163" s="183"/>
      <c r="BW1163" s="221"/>
      <c r="BX1163" s="183"/>
      <c r="BY1163" s="183"/>
      <c r="BZ1163" s="183"/>
      <c r="CA1163" s="183"/>
      <c r="CB1163" s="183"/>
      <c r="CC1163" s="183"/>
      <c r="CE1163" s="1"/>
      <c r="CF1163" s="1"/>
      <c r="CG1163" s="1"/>
      <c r="CH1163" s="1"/>
      <c r="CI1163" s="1"/>
      <c r="CJ1163" s="1"/>
      <c r="CK1163" s="1"/>
      <c r="CL1163" s="1"/>
      <c r="CM1163" s="1"/>
      <c r="CN1163" s="1"/>
      <c r="CO1163" s="1"/>
    </row>
    <row r="1164" spans="1:93" ht="30" customHeight="1" x14ac:dyDescent="0.2">
      <c r="A1164" s="1">
        <v>1158</v>
      </c>
      <c r="B1164" s="1" t="s">
        <v>464</v>
      </c>
      <c r="C1164" s="1" t="s">
        <v>465</v>
      </c>
      <c r="D1164" s="1" t="s">
        <v>408</v>
      </c>
      <c r="E1164" s="1"/>
      <c r="F1164" s="1" t="s">
        <v>74</v>
      </c>
      <c r="G1164" s="1">
        <v>11</v>
      </c>
      <c r="H1164" s="1" t="s">
        <v>341</v>
      </c>
      <c r="I1164" s="1" t="s">
        <v>114</v>
      </c>
      <c r="J1164" s="64">
        <v>80812</v>
      </c>
      <c r="K1164" s="64">
        <v>90277</v>
      </c>
      <c r="L1164" s="29">
        <v>45931</v>
      </c>
      <c r="M1164" s="29" t="s">
        <v>4163</v>
      </c>
      <c r="N1164" s="1" t="s">
        <v>25</v>
      </c>
      <c r="O1164" s="28" t="s">
        <v>225</v>
      </c>
      <c r="P1164" s="1" t="s">
        <v>216</v>
      </c>
      <c r="Q1164" s="76">
        <v>10</v>
      </c>
      <c r="R1164" s="1" t="s">
        <v>409</v>
      </c>
      <c r="T1164" s="1" t="s">
        <v>115</v>
      </c>
      <c r="U1164" s="1"/>
      <c r="V1164" s="1"/>
      <c r="W1164" s="4"/>
      <c r="X1164" s="28"/>
      <c r="Y1164" s="33"/>
      <c r="Z1164" s="33"/>
      <c r="AA1164" s="96"/>
      <c r="AB1164" s="178"/>
      <c r="AC1164" s="33">
        <v>25</v>
      </c>
      <c r="AD1164" s="33">
        <v>240</v>
      </c>
      <c r="AE1164" s="33" t="s">
        <v>103</v>
      </c>
      <c r="AF1164" s="33" t="s">
        <v>103</v>
      </c>
      <c r="AG1164" s="33"/>
      <c r="AH1164" s="4"/>
      <c r="AI1164" s="1"/>
      <c r="AJ1164" s="1"/>
      <c r="AK1164" s="1"/>
      <c r="AL1164" s="5"/>
      <c r="AM1164" s="164">
        <f t="shared" si="64"/>
        <v>45934</v>
      </c>
      <c r="AN1164" s="183"/>
      <c r="AO1164" s="183"/>
      <c r="AP1164" s="183"/>
      <c r="AQ1164" s="183"/>
      <c r="AR1164" s="183"/>
      <c r="AS1164" s="183"/>
      <c r="AT1164" s="183"/>
      <c r="AU1164" s="183"/>
      <c r="AV1164" s="183"/>
      <c r="AW1164" s="96"/>
      <c r="AX1164" s="37">
        <f t="shared" si="66"/>
        <v>45938</v>
      </c>
      <c r="AY1164" s="183"/>
      <c r="AZ1164" s="183"/>
      <c r="BA1164" s="183"/>
      <c r="BB1164" s="183"/>
      <c r="BC1164" s="183"/>
      <c r="BD1164" s="183"/>
      <c r="BE1164" s="183"/>
      <c r="BF1164" s="183"/>
      <c r="BG1164" s="183"/>
      <c r="BH1164" s="4"/>
      <c r="BI1164" s="1"/>
      <c r="BJ1164" s="1"/>
      <c r="BK1164" s="1"/>
      <c r="BL1164" s="31"/>
      <c r="BM1164" s="31"/>
      <c r="BN1164" s="1"/>
      <c r="BO1164" s="1"/>
      <c r="BP1164" s="1"/>
      <c r="BQ1164" s="1"/>
      <c r="BR1164" s="1"/>
      <c r="BS1164" s="4"/>
      <c r="BT1164" s="37">
        <f t="shared" si="65"/>
        <v>45959</v>
      </c>
      <c r="BU1164" s="220"/>
      <c r="BV1164" s="183"/>
      <c r="BW1164" s="221"/>
      <c r="BX1164" s="183"/>
      <c r="BY1164" s="183"/>
      <c r="BZ1164" s="183"/>
      <c r="CA1164" s="183"/>
      <c r="CB1164" s="183"/>
      <c r="CC1164" s="183"/>
      <c r="CE1164" s="1"/>
      <c r="CF1164" s="1"/>
      <c r="CG1164" s="1"/>
      <c r="CH1164" s="1"/>
      <c r="CI1164" s="1"/>
      <c r="CJ1164" s="1"/>
      <c r="CK1164" s="1"/>
      <c r="CL1164" s="1"/>
      <c r="CM1164" s="1"/>
      <c r="CN1164" s="1"/>
      <c r="CO1164" s="1"/>
    </row>
    <row r="1165" spans="1:93" ht="30" customHeight="1" x14ac:dyDescent="0.2">
      <c r="A1165" s="1">
        <v>1159</v>
      </c>
      <c r="B1165" s="1" t="s">
        <v>464</v>
      </c>
      <c r="C1165" s="1" t="s">
        <v>465</v>
      </c>
      <c r="D1165" s="1" t="s">
        <v>408</v>
      </c>
      <c r="E1165" s="1"/>
      <c r="F1165" s="1" t="s">
        <v>74</v>
      </c>
      <c r="G1165" s="1">
        <v>11</v>
      </c>
      <c r="H1165" s="1" t="s">
        <v>341</v>
      </c>
      <c r="I1165" s="1" t="s">
        <v>114</v>
      </c>
      <c r="J1165" s="64">
        <v>78712</v>
      </c>
      <c r="K1165" s="64">
        <v>90278</v>
      </c>
      <c r="L1165" s="29">
        <v>45931</v>
      </c>
      <c r="M1165" s="29" t="s">
        <v>4163</v>
      </c>
      <c r="N1165" s="1" t="s">
        <v>25</v>
      </c>
      <c r="O1165" s="28" t="s">
        <v>225</v>
      </c>
      <c r="P1165" s="1" t="s">
        <v>216</v>
      </c>
      <c r="Q1165" s="76">
        <v>10</v>
      </c>
      <c r="R1165" s="1" t="s">
        <v>409</v>
      </c>
      <c r="T1165" s="1" t="s">
        <v>115</v>
      </c>
      <c r="U1165" s="1"/>
      <c r="V1165" s="1"/>
      <c r="W1165" s="4"/>
      <c r="X1165" s="28"/>
      <c r="Y1165" s="33"/>
      <c r="Z1165" s="33"/>
      <c r="AA1165" s="96"/>
      <c r="AB1165" s="178"/>
      <c r="AC1165" s="33">
        <v>23.5</v>
      </c>
      <c r="AD1165" s="33">
        <v>240</v>
      </c>
      <c r="AE1165" s="33" t="s">
        <v>103</v>
      </c>
      <c r="AF1165" s="33" t="s">
        <v>103</v>
      </c>
      <c r="AG1165" s="33"/>
      <c r="AH1165" s="4"/>
      <c r="AI1165" s="1"/>
      <c r="AJ1165" s="1"/>
      <c r="AK1165" s="1"/>
      <c r="AL1165" s="5"/>
      <c r="AM1165" s="164">
        <f t="shared" si="64"/>
        <v>45934</v>
      </c>
      <c r="AN1165" s="183"/>
      <c r="AO1165" s="183"/>
      <c r="AP1165" s="183"/>
      <c r="AQ1165" s="183"/>
      <c r="AR1165" s="183"/>
      <c r="AS1165" s="183"/>
      <c r="AT1165" s="183"/>
      <c r="AU1165" s="183"/>
      <c r="AV1165" s="183"/>
      <c r="AW1165" s="96"/>
      <c r="AX1165" s="37">
        <f t="shared" si="66"/>
        <v>45938</v>
      </c>
      <c r="AY1165" s="183"/>
      <c r="AZ1165" s="183"/>
      <c r="BA1165" s="183"/>
      <c r="BB1165" s="183"/>
      <c r="BC1165" s="183"/>
      <c r="BD1165" s="183"/>
      <c r="BE1165" s="183"/>
      <c r="BF1165" s="183"/>
      <c r="BG1165" s="183"/>
      <c r="BH1165" s="4"/>
      <c r="BI1165" s="1"/>
      <c r="BJ1165" s="1"/>
      <c r="BK1165" s="1"/>
      <c r="BL1165" s="31"/>
      <c r="BM1165" s="31"/>
      <c r="BN1165" s="1"/>
      <c r="BO1165" s="1"/>
      <c r="BP1165" s="1"/>
      <c r="BQ1165" s="1"/>
      <c r="BR1165" s="1"/>
      <c r="BS1165" s="4"/>
      <c r="BT1165" s="37">
        <f t="shared" si="65"/>
        <v>45959</v>
      </c>
      <c r="BU1165" s="220"/>
      <c r="BV1165" s="183"/>
      <c r="BW1165" s="221"/>
      <c r="BX1165" s="183"/>
      <c r="BY1165" s="183"/>
      <c r="BZ1165" s="183"/>
      <c r="CA1165" s="183"/>
      <c r="CB1165" s="183"/>
      <c r="CC1165" s="183"/>
      <c r="CE1165" s="1"/>
      <c r="CF1165" s="1"/>
      <c r="CG1165" s="1"/>
      <c r="CH1165" s="1"/>
      <c r="CI1165" s="1"/>
      <c r="CJ1165" s="1"/>
      <c r="CK1165" s="1"/>
      <c r="CL1165" s="1"/>
      <c r="CM1165" s="1"/>
      <c r="CN1165" s="1"/>
      <c r="CO1165" s="1"/>
    </row>
    <row r="1166" spans="1:93" ht="30" customHeight="1" x14ac:dyDescent="0.2">
      <c r="A1166" s="1">
        <v>1160</v>
      </c>
      <c r="B1166" s="1" t="s">
        <v>464</v>
      </c>
      <c r="C1166" s="1" t="s">
        <v>465</v>
      </c>
      <c r="D1166" s="1" t="s">
        <v>408</v>
      </c>
      <c r="E1166" s="1"/>
      <c r="F1166" s="1" t="s">
        <v>74</v>
      </c>
      <c r="G1166" s="1">
        <v>11</v>
      </c>
      <c r="H1166" s="1" t="s">
        <v>341</v>
      </c>
      <c r="I1166" s="1" t="s">
        <v>114</v>
      </c>
      <c r="J1166" s="64">
        <v>89913</v>
      </c>
      <c r="K1166" s="64">
        <v>90279</v>
      </c>
      <c r="L1166" s="29">
        <v>45931</v>
      </c>
      <c r="M1166" s="29" t="s">
        <v>4163</v>
      </c>
      <c r="N1166" s="1" t="s">
        <v>25</v>
      </c>
      <c r="O1166" s="28" t="s">
        <v>225</v>
      </c>
      <c r="P1166" s="1" t="s">
        <v>216</v>
      </c>
      <c r="Q1166" s="76">
        <v>10</v>
      </c>
      <c r="R1166" s="1" t="s">
        <v>409</v>
      </c>
      <c r="T1166" s="1" t="s">
        <v>115</v>
      </c>
      <c r="U1166" s="1"/>
      <c r="V1166" s="1"/>
      <c r="W1166" s="4"/>
      <c r="X1166" s="28"/>
      <c r="Y1166" s="33"/>
      <c r="Z1166" s="33"/>
      <c r="AA1166" s="96"/>
      <c r="AB1166" s="178"/>
      <c r="AC1166" s="33">
        <v>24</v>
      </c>
      <c r="AD1166" s="33">
        <v>230</v>
      </c>
      <c r="AE1166" s="33" t="s">
        <v>103</v>
      </c>
      <c r="AF1166" s="33" t="s">
        <v>103</v>
      </c>
      <c r="AG1166" s="33"/>
      <c r="AH1166" s="4"/>
      <c r="AI1166" s="1"/>
      <c r="AJ1166" s="1"/>
      <c r="AK1166" s="1"/>
      <c r="AL1166" s="5"/>
      <c r="AM1166" s="164">
        <f t="shared" si="64"/>
        <v>45934</v>
      </c>
      <c r="AN1166" s="183"/>
      <c r="AO1166" s="183"/>
      <c r="AP1166" s="183"/>
      <c r="AQ1166" s="183"/>
      <c r="AR1166" s="183"/>
      <c r="AS1166" s="183"/>
      <c r="AT1166" s="183"/>
      <c r="AU1166" s="183"/>
      <c r="AV1166" s="183"/>
      <c r="AW1166" s="96"/>
      <c r="AX1166" s="37">
        <f t="shared" si="66"/>
        <v>45938</v>
      </c>
      <c r="AY1166" s="183"/>
      <c r="AZ1166" s="183"/>
      <c r="BA1166" s="183"/>
      <c r="BB1166" s="183"/>
      <c r="BC1166" s="183"/>
      <c r="BD1166" s="183"/>
      <c r="BE1166" s="183"/>
      <c r="BF1166" s="183"/>
      <c r="BG1166" s="183"/>
      <c r="BH1166" s="4"/>
      <c r="BI1166" s="1"/>
      <c r="BJ1166" s="1"/>
      <c r="BK1166" s="1"/>
      <c r="BL1166" s="31"/>
      <c r="BM1166" s="31"/>
      <c r="BN1166" s="1"/>
      <c r="BO1166" s="1"/>
      <c r="BP1166" s="1"/>
      <c r="BQ1166" s="1"/>
      <c r="BR1166" s="1"/>
      <c r="BS1166" s="4"/>
      <c r="BT1166" s="37">
        <f t="shared" si="65"/>
        <v>45959</v>
      </c>
      <c r="BU1166" s="220"/>
      <c r="BV1166" s="183"/>
      <c r="BW1166" s="221"/>
      <c r="BX1166" s="183"/>
      <c r="BY1166" s="183"/>
      <c r="BZ1166" s="183"/>
      <c r="CA1166" s="183"/>
      <c r="CB1166" s="183"/>
      <c r="CC1166" s="183"/>
      <c r="CE1166" s="1"/>
      <c r="CF1166" s="1"/>
      <c r="CG1166" s="1"/>
      <c r="CH1166" s="1"/>
      <c r="CI1166" s="1"/>
      <c r="CJ1166" s="1"/>
      <c r="CK1166" s="1"/>
      <c r="CL1166" s="1"/>
      <c r="CM1166" s="1"/>
      <c r="CN1166" s="1"/>
      <c r="CO1166" s="1"/>
    </row>
    <row r="1167" spans="1:93" ht="30" customHeight="1" x14ac:dyDescent="0.2">
      <c r="A1167" s="1">
        <v>1161</v>
      </c>
      <c r="B1167" s="1" t="s">
        <v>464</v>
      </c>
      <c r="C1167" s="1" t="s">
        <v>465</v>
      </c>
      <c r="D1167" s="1" t="s">
        <v>408</v>
      </c>
      <c r="E1167" s="1"/>
      <c r="F1167" s="1" t="s">
        <v>74</v>
      </c>
      <c r="G1167" s="1">
        <v>11</v>
      </c>
      <c r="H1167" s="1" t="s">
        <v>341</v>
      </c>
      <c r="I1167" s="1" t="s">
        <v>114</v>
      </c>
      <c r="J1167" s="64">
        <v>80412</v>
      </c>
      <c r="K1167" s="64">
        <v>90280</v>
      </c>
      <c r="L1167" s="29">
        <v>45931</v>
      </c>
      <c r="M1167" s="29" t="s">
        <v>4163</v>
      </c>
      <c r="N1167" s="1" t="s">
        <v>25</v>
      </c>
      <c r="O1167" s="28" t="s">
        <v>225</v>
      </c>
      <c r="P1167" s="1" t="s">
        <v>216</v>
      </c>
      <c r="Q1167" s="76">
        <v>10</v>
      </c>
      <c r="R1167" s="1" t="s">
        <v>409</v>
      </c>
      <c r="T1167" s="1" t="s">
        <v>115</v>
      </c>
      <c r="U1167" s="1"/>
      <c r="V1167" s="1"/>
      <c r="W1167" s="4"/>
      <c r="X1167" s="28"/>
      <c r="Y1167" s="33"/>
      <c r="Z1167" s="33"/>
      <c r="AA1167" s="96"/>
      <c r="AB1167" s="178"/>
      <c r="AC1167" s="33">
        <v>26</v>
      </c>
      <c r="AD1167" s="33">
        <v>200</v>
      </c>
      <c r="AE1167" s="33" t="s">
        <v>103</v>
      </c>
      <c r="AF1167" s="33" t="s">
        <v>103</v>
      </c>
      <c r="AG1167" s="33"/>
      <c r="AH1167" s="4"/>
      <c r="AI1167" s="1"/>
      <c r="AJ1167" s="1"/>
      <c r="AK1167" s="1"/>
      <c r="AL1167" s="5"/>
      <c r="AM1167" s="164">
        <f t="shared" si="64"/>
        <v>45934</v>
      </c>
      <c r="AN1167" s="183"/>
      <c r="AO1167" s="183"/>
      <c r="AP1167" s="183"/>
      <c r="AQ1167" s="183"/>
      <c r="AR1167" s="183"/>
      <c r="AS1167" s="183"/>
      <c r="AT1167" s="183"/>
      <c r="AU1167" s="183"/>
      <c r="AV1167" s="183"/>
      <c r="AW1167" s="96"/>
      <c r="AX1167" s="37">
        <f t="shared" si="66"/>
        <v>45938</v>
      </c>
      <c r="AY1167" s="183"/>
      <c r="AZ1167" s="183"/>
      <c r="BA1167" s="183"/>
      <c r="BB1167" s="183"/>
      <c r="BC1167" s="183"/>
      <c r="BD1167" s="183"/>
      <c r="BE1167" s="183"/>
      <c r="BF1167" s="183"/>
      <c r="BG1167" s="183"/>
      <c r="BH1167" s="4"/>
      <c r="BI1167" s="1"/>
      <c r="BJ1167" s="1"/>
      <c r="BK1167" s="1"/>
      <c r="BL1167" s="31"/>
      <c r="BM1167" s="31"/>
      <c r="BN1167" s="1"/>
      <c r="BO1167" s="1"/>
      <c r="BP1167" s="1"/>
      <c r="BQ1167" s="1"/>
      <c r="BR1167" s="1"/>
      <c r="BS1167" s="4"/>
      <c r="BT1167" s="37">
        <f t="shared" si="65"/>
        <v>45959</v>
      </c>
      <c r="BU1167" s="220"/>
      <c r="BV1167" s="183"/>
      <c r="BW1167" s="221"/>
      <c r="BX1167" s="183"/>
      <c r="BY1167" s="183"/>
      <c r="BZ1167" s="183"/>
      <c r="CA1167" s="183"/>
      <c r="CB1167" s="183"/>
      <c r="CC1167" s="183"/>
      <c r="CE1167" s="1"/>
      <c r="CF1167" s="1"/>
      <c r="CG1167" s="1"/>
      <c r="CH1167" s="1"/>
      <c r="CI1167" s="1"/>
      <c r="CJ1167" s="1"/>
      <c r="CK1167" s="1"/>
      <c r="CL1167" s="1"/>
      <c r="CM1167" s="1"/>
      <c r="CN1167" s="1"/>
      <c r="CO1167" s="1"/>
    </row>
    <row r="1168" spans="1:93" ht="30" customHeight="1" x14ac:dyDescent="0.2">
      <c r="A1168" s="1">
        <v>1162</v>
      </c>
      <c r="B1168" s="1" t="s">
        <v>464</v>
      </c>
      <c r="C1168" s="1" t="s">
        <v>465</v>
      </c>
      <c r="D1168" s="1" t="s">
        <v>408</v>
      </c>
      <c r="E1168" s="1"/>
      <c r="F1168" s="1" t="s">
        <v>74</v>
      </c>
      <c r="G1168" s="1">
        <v>11</v>
      </c>
      <c r="H1168" s="1" t="s">
        <v>341</v>
      </c>
      <c r="I1168" s="1" t="s">
        <v>114</v>
      </c>
      <c r="J1168" s="64">
        <v>76512</v>
      </c>
      <c r="K1168" s="64">
        <v>90281</v>
      </c>
      <c r="L1168" s="29">
        <v>45931</v>
      </c>
      <c r="M1168" s="29" t="s">
        <v>4163</v>
      </c>
      <c r="N1168" s="1" t="s">
        <v>25</v>
      </c>
      <c r="O1168" s="28" t="s">
        <v>225</v>
      </c>
      <c r="P1168" s="1" t="s">
        <v>216</v>
      </c>
      <c r="Q1168" s="76">
        <v>10</v>
      </c>
      <c r="R1168" s="1" t="s">
        <v>409</v>
      </c>
      <c r="T1168" s="1" t="s">
        <v>115</v>
      </c>
      <c r="U1168" s="1"/>
      <c r="V1168" s="1"/>
      <c r="W1168" s="4"/>
      <c r="X1168" s="28"/>
      <c r="Y1168" s="33"/>
      <c r="Z1168" s="33"/>
      <c r="AA1168" s="96"/>
      <c r="AB1168" s="178"/>
      <c r="AC1168" s="33">
        <v>25</v>
      </c>
      <c r="AD1168" s="33">
        <v>210</v>
      </c>
      <c r="AE1168" s="33" t="s">
        <v>103</v>
      </c>
      <c r="AF1168" s="33" t="s">
        <v>103</v>
      </c>
      <c r="AG1168" s="33"/>
      <c r="AH1168" s="4"/>
      <c r="AI1168" s="1"/>
      <c r="AJ1168" s="1"/>
      <c r="AK1168" s="1"/>
      <c r="AL1168" s="5"/>
      <c r="AM1168" s="164">
        <f t="shared" si="64"/>
        <v>45934</v>
      </c>
      <c r="AN1168" s="183"/>
      <c r="AO1168" s="183"/>
      <c r="AP1168" s="183"/>
      <c r="AQ1168" s="183"/>
      <c r="AR1168" s="183"/>
      <c r="AS1168" s="183"/>
      <c r="AT1168" s="183"/>
      <c r="AU1168" s="183"/>
      <c r="AV1168" s="183"/>
      <c r="AW1168" s="96"/>
      <c r="AX1168" s="37">
        <f t="shared" si="66"/>
        <v>45938</v>
      </c>
      <c r="AY1168" s="183"/>
      <c r="AZ1168" s="183"/>
      <c r="BA1168" s="183"/>
      <c r="BB1168" s="183"/>
      <c r="BC1168" s="183"/>
      <c r="BD1168" s="183"/>
      <c r="BE1168" s="183"/>
      <c r="BF1168" s="183"/>
      <c r="BG1168" s="183"/>
      <c r="BH1168" s="4"/>
      <c r="BI1168" s="1"/>
      <c r="BJ1168" s="1"/>
      <c r="BK1168" s="1"/>
      <c r="BL1168" s="31"/>
      <c r="BM1168" s="31"/>
      <c r="BN1168" s="1"/>
      <c r="BO1168" s="1"/>
      <c r="BP1168" s="1"/>
      <c r="BQ1168" s="1"/>
      <c r="BR1168" s="1"/>
      <c r="BS1168" s="4"/>
      <c r="BT1168" s="37">
        <f t="shared" si="65"/>
        <v>45959</v>
      </c>
      <c r="BU1168" s="220"/>
      <c r="BV1168" s="183"/>
      <c r="BW1168" s="221"/>
      <c r="BX1168" s="183"/>
      <c r="BY1168" s="183"/>
      <c r="BZ1168" s="183"/>
      <c r="CA1168" s="183"/>
      <c r="CB1168" s="183"/>
      <c r="CC1168" s="183"/>
      <c r="CE1168" s="1"/>
      <c r="CF1168" s="1"/>
      <c r="CG1168" s="1"/>
      <c r="CH1168" s="1"/>
      <c r="CI1168" s="1"/>
      <c r="CJ1168" s="1"/>
      <c r="CK1168" s="1"/>
      <c r="CL1168" s="1"/>
      <c r="CM1168" s="1"/>
      <c r="CN1168" s="1"/>
      <c r="CO1168" s="1"/>
    </row>
    <row r="1169" spans="1:93" ht="30" customHeight="1" x14ac:dyDescent="0.2">
      <c r="A1169" s="1">
        <v>1163</v>
      </c>
      <c r="B1169" s="1" t="s">
        <v>464</v>
      </c>
      <c r="C1169" s="1" t="s">
        <v>465</v>
      </c>
      <c r="D1169" s="1" t="s">
        <v>408</v>
      </c>
      <c r="E1169" s="1"/>
      <c r="F1169" s="1" t="s">
        <v>74</v>
      </c>
      <c r="G1169" s="1">
        <v>11</v>
      </c>
      <c r="H1169" s="1" t="s">
        <v>341</v>
      </c>
      <c r="I1169" s="1" t="s">
        <v>114</v>
      </c>
      <c r="J1169" s="64">
        <v>94312</v>
      </c>
      <c r="K1169" s="64">
        <v>90282</v>
      </c>
      <c r="L1169" s="29">
        <v>45931</v>
      </c>
      <c r="M1169" s="29" t="s">
        <v>4163</v>
      </c>
      <c r="N1169" s="1" t="s">
        <v>25</v>
      </c>
      <c r="O1169" s="28" t="s">
        <v>225</v>
      </c>
      <c r="P1169" s="1" t="s">
        <v>216</v>
      </c>
      <c r="Q1169" s="76">
        <v>10</v>
      </c>
      <c r="R1169" s="1" t="s">
        <v>409</v>
      </c>
      <c r="T1169" s="1" t="s">
        <v>115</v>
      </c>
      <c r="U1169" s="1"/>
      <c r="V1169" s="1"/>
      <c r="W1169" s="4"/>
      <c r="X1169" s="28"/>
      <c r="Y1169" s="33"/>
      <c r="Z1169" s="33"/>
      <c r="AA1169" s="96"/>
      <c r="AB1169" s="178"/>
      <c r="AC1169" s="33">
        <v>24</v>
      </c>
      <c r="AD1169" s="33">
        <v>210</v>
      </c>
      <c r="AE1169" s="33" t="s">
        <v>103</v>
      </c>
      <c r="AF1169" s="33" t="s">
        <v>103</v>
      </c>
      <c r="AG1169" s="33"/>
      <c r="AH1169" s="4"/>
      <c r="AI1169" s="1"/>
      <c r="AJ1169" s="1"/>
      <c r="AK1169" s="1"/>
      <c r="AL1169" s="5"/>
      <c r="AM1169" s="164">
        <f t="shared" si="64"/>
        <v>45934</v>
      </c>
      <c r="AN1169" s="183"/>
      <c r="AO1169" s="183"/>
      <c r="AP1169" s="183"/>
      <c r="AQ1169" s="183"/>
      <c r="AR1169" s="183"/>
      <c r="AS1169" s="183"/>
      <c r="AT1169" s="183"/>
      <c r="AU1169" s="183"/>
      <c r="AV1169" s="183"/>
      <c r="AW1169" s="96"/>
      <c r="AX1169" s="37">
        <f t="shared" si="66"/>
        <v>45938</v>
      </c>
      <c r="AY1169" s="183"/>
      <c r="AZ1169" s="183"/>
      <c r="BA1169" s="183"/>
      <c r="BB1169" s="183"/>
      <c r="BC1169" s="183"/>
      <c r="BD1169" s="183"/>
      <c r="BE1169" s="183"/>
      <c r="BF1169" s="183"/>
      <c r="BG1169" s="183"/>
      <c r="BH1169" s="4"/>
      <c r="BI1169" s="1"/>
      <c r="BJ1169" s="1"/>
      <c r="BK1169" s="1"/>
      <c r="BL1169" s="31"/>
      <c r="BM1169" s="31"/>
      <c r="BN1169" s="1"/>
      <c r="BO1169" s="1"/>
      <c r="BP1169" s="1"/>
      <c r="BQ1169" s="1"/>
      <c r="BR1169" s="1"/>
      <c r="BS1169" s="4"/>
      <c r="BT1169" s="37">
        <f t="shared" si="65"/>
        <v>45959</v>
      </c>
      <c r="BU1169" s="220"/>
      <c r="BV1169" s="183"/>
      <c r="BW1169" s="221"/>
      <c r="BX1169" s="183"/>
      <c r="BY1169" s="183"/>
      <c r="BZ1169" s="183"/>
      <c r="CA1169" s="183"/>
      <c r="CB1169" s="183"/>
      <c r="CC1169" s="183"/>
      <c r="CE1169" s="1"/>
      <c r="CF1169" s="1"/>
      <c r="CG1169" s="1"/>
      <c r="CH1169" s="1"/>
      <c r="CI1169" s="1"/>
      <c r="CJ1169" s="1"/>
      <c r="CK1169" s="1"/>
      <c r="CL1169" s="1"/>
      <c r="CM1169" s="1"/>
      <c r="CN1169" s="1"/>
      <c r="CO1169" s="1"/>
    </row>
    <row r="1170" spans="1:93" ht="30" customHeight="1" x14ac:dyDescent="0.2">
      <c r="A1170" s="1">
        <v>1164</v>
      </c>
      <c r="B1170" s="1" t="s">
        <v>464</v>
      </c>
      <c r="C1170" s="1" t="s">
        <v>465</v>
      </c>
      <c r="D1170" s="1" t="s">
        <v>408</v>
      </c>
      <c r="E1170" s="1"/>
      <c r="F1170" s="1" t="s">
        <v>74</v>
      </c>
      <c r="G1170" s="1">
        <v>11</v>
      </c>
      <c r="H1170" s="1" t="s">
        <v>341</v>
      </c>
      <c r="I1170" s="1" t="s">
        <v>114</v>
      </c>
      <c r="J1170" s="64">
        <v>76612</v>
      </c>
      <c r="K1170" s="64">
        <v>90283</v>
      </c>
      <c r="L1170" s="29">
        <v>45931</v>
      </c>
      <c r="M1170" s="29" t="s">
        <v>4163</v>
      </c>
      <c r="N1170" s="1" t="s">
        <v>25</v>
      </c>
      <c r="O1170" s="28" t="s">
        <v>225</v>
      </c>
      <c r="P1170" s="1" t="s">
        <v>216</v>
      </c>
      <c r="Q1170" s="76">
        <v>10</v>
      </c>
      <c r="R1170" s="1" t="s">
        <v>409</v>
      </c>
      <c r="T1170" s="1" t="s">
        <v>115</v>
      </c>
      <c r="U1170" s="1"/>
      <c r="V1170" s="1"/>
      <c r="W1170" s="4"/>
      <c r="X1170" s="28"/>
      <c r="Y1170" s="33"/>
      <c r="Z1170" s="33"/>
      <c r="AA1170" s="96"/>
      <c r="AB1170" s="178"/>
      <c r="AC1170" s="33">
        <v>25</v>
      </c>
      <c r="AD1170" s="33">
        <v>225</v>
      </c>
      <c r="AE1170" s="33" t="s">
        <v>103</v>
      </c>
      <c r="AF1170" s="33" t="s">
        <v>103</v>
      </c>
      <c r="AG1170" s="33"/>
      <c r="AH1170" s="4"/>
      <c r="AI1170" s="1"/>
      <c r="AJ1170" s="1"/>
      <c r="AK1170" s="1"/>
      <c r="AL1170" s="5"/>
      <c r="AM1170" s="164">
        <f t="shared" si="64"/>
        <v>45934</v>
      </c>
      <c r="AN1170" s="183"/>
      <c r="AO1170" s="183"/>
      <c r="AP1170" s="183"/>
      <c r="AQ1170" s="183"/>
      <c r="AR1170" s="183"/>
      <c r="AS1170" s="183"/>
      <c r="AT1170" s="183"/>
      <c r="AU1170" s="183"/>
      <c r="AV1170" s="183"/>
      <c r="AW1170" s="96"/>
      <c r="AX1170" s="37">
        <f t="shared" si="66"/>
        <v>45938</v>
      </c>
      <c r="AY1170" s="183" t="s">
        <v>906</v>
      </c>
      <c r="AZ1170" s="183" t="s">
        <v>907</v>
      </c>
      <c r="BA1170" s="183">
        <v>41.6</v>
      </c>
      <c r="BB1170" s="183">
        <v>43.4</v>
      </c>
      <c r="BC1170" s="183">
        <v>42.2</v>
      </c>
      <c r="BD1170" s="183">
        <v>42.9</v>
      </c>
      <c r="BE1170" s="183">
        <v>41.2</v>
      </c>
      <c r="BF1170" s="183">
        <v>41.8</v>
      </c>
      <c r="BG1170" s="183">
        <f>AVERAGE(BA1170:BF1188)</f>
        <v>42.183333333333337</v>
      </c>
      <c r="BH1170" s="4"/>
      <c r="BI1170" s="1"/>
      <c r="BJ1170" s="1"/>
      <c r="BK1170" s="1"/>
      <c r="BL1170" s="31"/>
      <c r="BM1170" s="31"/>
      <c r="BN1170" s="1"/>
      <c r="BO1170" s="1"/>
      <c r="BP1170" s="1"/>
      <c r="BQ1170" s="1"/>
      <c r="BR1170" s="1"/>
      <c r="BS1170" s="4"/>
      <c r="BT1170" s="37">
        <f t="shared" si="65"/>
        <v>45959</v>
      </c>
      <c r="BU1170" s="220" t="s">
        <v>906</v>
      </c>
      <c r="BV1170" s="183" t="s">
        <v>908</v>
      </c>
      <c r="BW1170" s="221">
        <v>49</v>
      </c>
      <c r="BX1170" s="183">
        <v>50.4</v>
      </c>
      <c r="BY1170" s="183">
        <v>49</v>
      </c>
      <c r="BZ1170" s="183">
        <v>50.2</v>
      </c>
      <c r="CA1170" s="183">
        <v>49.3</v>
      </c>
      <c r="CB1170" s="183">
        <v>47.7</v>
      </c>
      <c r="CC1170" s="183">
        <f>AVERAGE(BW1170:CB1188)</f>
        <v>49.266666666666673</v>
      </c>
      <c r="CE1170" s="1"/>
      <c r="CF1170" s="1"/>
      <c r="CG1170" s="1"/>
      <c r="CH1170" s="1"/>
      <c r="CI1170" s="1"/>
      <c r="CJ1170" s="1"/>
      <c r="CK1170" s="1"/>
      <c r="CL1170" s="1"/>
      <c r="CM1170" s="1"/>
      <c r="CN1170" s="1"/>
      <c r="CO1170" s="1"/>
    </row>
    <row r="1171" spans="1:93" ht="30" customHeight="1" x14ac:dyDescent="0.2">
      <c r="A1171" s="1">
        <v>1165</v>
      </c>
      <c r="B1171" s="1" t="s">
        <v>464</v>
      </c>
      <c r="C1171" s="1" t="s">
        <v>465</v>
      </c>
      <c r="D1171" s="1" t="s">
        <v>408</v>
      </c>
      <c r="E1171" s="1"/>
      <c r="F1171" s="1" t="s">
        <v>74</v>
      </c>
      <c r="G1171" s="1">
        <v>11</v>
      </c>
      <c r="H1171" s="1" t="s">
        <v>341</v>
      </c>
      <c r="I1171" s="1" t="s">
        <v>114</v>
      </c>
      <c r="J1171" s="64">
        <v>80512</v>
      </c>
      <c r="K1171" s="64">
        <v>90285</v>
      </c>
      <c r="L1171" s="29">
        <v>45931</v>
      </c>
      <c r="M1171" s="29" t="s">
        <v>4163</v>
      </c>
      <c r="N1171" s="1" t="s">
        <v>25</v>
      </c>
      <c r="O1171" s="28" t="s">
        <v>225</v>
      </c>
      <c r="P1171" s="1" t="s">
        <v>216</v>
      </c>
      <c r="Q1171" s="76">
        <v>10</v>
      </c>
      <c r="R1171" s="1" t="s">
        <v>409</v>
      </c>
      <c r="T1171" s="1" t="s">
        <v>115</v>
      </c>
      <c r="U1171" s="1"/>
      <c r="V1171" s="1"/>
      <c r="W1171" s="4"/>
      <c r="X1171" s="28"/>
      <c r="Y1171" s="33"/>
      <c r="Z1171" s="33"/>
      <c r="AA1171" s="96"/>
      <c r="AB1171" s="178"/>
      <c r="AC1171" s="33">
        <v>26.5</v>
      </c>
      <c r="AD1171" s="33">
        <v>230</v>
      </c>
      <c r="AE1171" s="33" t="s">
        <v>103</v>
      </c>
      <c r="AF1171" s="33" t="s">
        <v>103</v>
      </c>
      <c r="AG1171" s="33"/>
      <c r="AH1171" s="4"/>
      <c r="AI1171" s="1"/>
      <c r="AJ1171" s="1"/>
      <c r="AK1171" s="1"/>
      <c r="AL1171" s="5"/>
      <c r="AM1171" s="164">
        <f t="shared" si="64"/>
        <v>45934</v>
      </c>
      <c r="AN1171" s="183"/>
      <c r="AO1171" s="183"/>
      <c r="AP1171" s="183"/>
      <c r="AQ1171" s="183"/>
      <c r="AR1171" s="183"/>
      <c r="AS1171" s="183"/>
      <c r="AT1171" s="183"/>
      <c r="AU1171" s="183"/>
      <c r="AV1171" s="183"/>
      <c r="AW1171" s="96"/>
      <c r="AX1171" s="37">
        <f t="shared" si="66"/>
        <v>45938</v>
      </c>
      <c r="AY1171" s="183"/>
      <c r="AZ1171" s="183"/>
      <c r="BA1171" s="183"/>
      <c r="BB1171" s="183"/>
      <c r="BC1171" s="183"/>
      <c r="BD1171" s="183"/>
      <c r="BE1171" s="183"/>
      <c r="BF1171" s="183"/>
      <c r="BG1171" s="183"/>
      <c r="BH1171" s="4"/>
      <c r="BI1171" s="1"/>
      <c r="BJ1171" s="1"/>
      <c r="BK1171" s="1"/>
      <c r="BL1171" s="31"/>
      <c r="BM1171" s="31"/>
      <c r="BN1171" s="1"/>
      <c r="BO1171" s="1"/>
      <c r="BP1171" s="1"/>
      <c r="BQ1171" s="1"/>
      <c r="BR1171" s="1"/>
      <c r="BS1171" s="4"/>
      <c r="BT1171" s="37">
        <f t="shared" si="65"/>
        <v>45959</v>
      </c>
      <c r="BU1171" s="220"/>
      <c r="BV1171" s="183"/>
      <c r="BW1171" s="221"/>
      <c r="BX1171" s="183"/>
      <c r="BY1171" s="183"/>
      <c r="BZ1171" s="183"/>
      <c r="CA1171" s="183"/>
      <c r="CB1171" s="183"/>
      <c r="CC1171" s="183"/>
      <c r="CE1171" s="1"/>
      <c r="CF1171" s="1"/>
      <c r="CG1171" s="1"/>
      <c r="CH1171" s="1"/>
      <c r="CI1171" s="1"/>
      <c r="CJ1171" s="1"/>
      <c r="CK1171" s="1"/>
      <c r="CL1171" s="1"/>
      <c r="CM1171" s="1"/>
      <c r="CN1171" s="1"/>
      <c r="CO1171" s="1"/>
    </row>
    <row r="1172" spans="1:93" ht="30" customHeight="1" x14ac:dyDescent="0.2">
      <c r="A1172" s="1">
        <v>1166</v>
      </c>
      <c r="B1172" s="1" t="s">
        <v>464</v>
      </c>
      <c r="C1172" s="1" t="s">
        <v>465</v>
      </c>
      <c r="D1172" s="1" t="s">
        <v>408</v>
      </c>
      <c r="E1172" s="1"/>
      <c r="F1172" s="1" t="s">
        <v>74</v>
      </c>
      <c r="G1172" s="1">
        <v>11</v>
      </c>
      <c r="H1172" s="1" t="s">
        <v>341</v>
      </c>
      <c r="I1172" s="1" t="s">
        <v>114</v>
      </c>
      <c r="J1172" s="64">
        <v>65910</v>
      </c>
      <c r="K1172" s="64">
        <v>90286</v>
      </c>
      <c r="L1172" s="29">
        <v>45931</v>
      </c>
      <c r="M1172" s="29" t="s">
        <v>4163</v>
      </c>
      <c r="N1172" s="1" t="s">
        <v>25</v>
      </c>
      <c r="O1172" s="28" t="s">
        <v>225</v>
      </c>
      <c r="P1172" s="1" t="s">
        <v>216</v>
      </c>
      <c r="Q1172" s="76">
        <v>8</v>
      </c>
      <c r="R1172" s="1" t="s">
        <v>409</v>
      </c>
      <c r="T1172" s="1" t="s">
        <v>115</v>
      </c>
      <c r="U1172" s="1"/>
      <c r="V1172" s="1"/>
      <c r="W1172" s="4"/>
      <c r="X1172" s="28"/>
      <c r="Y1172" s="33"/>
      <c r="Z1172" s="33"/>
      <c r="AA1172" s="96"/>
      <c r="AB1172" s="178"/>
      <c r="AC1172" s="33">
        <v>25</v>
      </c>
      <c r="AD1172" s="33">
        <v>210</v>
      </c>
      <c r="AE1172" s="33" t="s">
        <v>103</v>
      </c>
      <c r="AF1172" s="33" t="s">
        <v>103</v>
      </c>
      <c r="AG1172" s="33"/>
      <c r="AH1172" s="4"/>
      <c r="AI1172" s="1"/>
      <c r="AJ1172" s="1"/>
      <c r="AK1172" s="1"/>
      <c r="AL1172" s="5"/>
      <c r="AM1172" s="164">
        <f t="shared" si="64"/>
        <v>45934</v>
      </c>
      <c r="AN1172" s="183"/>
      <c r="AO1172" s="183"/>
      <c r="AP1172" s="183"/>
      <c r="AQ1172" s="183"/>
      <c r="AR1172" s="183"/>
      <c r="AS1172" s="183"/>
      <c r="AT1172" s="183"/>
      <c r="AU1172" s="183"/>
      <c r="AV1172" s="183"/>
      <c r="AW1172" s="96"/>
      <c r="AX1172" s="37">
        <f t="shared" si="66"/>
        <v>45938</v>
      </c>
      <c r="AY1172" s="183"/>
      <c r="AZ1172" s="183"/>
      <c r="BA1172" s="183"/>
      <c r="BB1172" s="183"/>
      <c r="BC1172" s="183"/>
      <c r="BD1172" s="183"/>
      <c r="BE1172" s="183"/>
      <c r="BF1172" s="183"/>
      <c r="BG1172" s="183"/>
      <c r="BH1172" s="4"/>
      <c r="BI1172" s="1"/>
      <c r="BJ1172" s="1"/>
      <c r="BK1172" s="1"/>
      <c r="BL1172" s="31"/>
      <c r="BM1172" s="31"/>
      <c r="BN1172" s="1"/>
      <c r="BO1172" s="1"/>
      <c r="BP1172" s="1"/>
      <c r="BQ1172" s="1"/>
      <c r="BR1172" s="1"/>
      <c r="BS1172" s="4"/>
      <c r="BT1172" s="37">
        <f t="shared" si="65"/>
        <v>45959</v>
      </c>
      <c r="BU1172" s="220"/>
      <c r="BV1172" s="183"/>
      <c r="BW1172" s="221"/>
      <c r="BX1172" s="183"/>
      <c r="BY1172" s="183"/>
      <c r="BZ1172" s="183"/>
      <c r="CA1172" s="183"/>
      <c r="CB1172" s="183"/>
      <c r="CC1172" s="183"/>
      <c r="CE1172" s="1"/>
      <c r="CF1172" s="1"/>
      <c r="CG1172" s="1"/>
      <c r="CH1172" s="1"/>
      <c r="CI1172" s="1"/>
      <c r="CJ1172" s="1"/>
      <c r="CK1172" s="1"/>
      <c r="CL1172" s="1"/>
      <c r="CM1172" s="1"/>
      <c r="CN1172" s="1"/>
      <c r="CO1172" s="1"/>
    </row>
    <row r="1173" spans="1:93" ht="30" customHeight="1" x14ac:dyDescent="0.2">
      <c r="A1173" s="1">
        <v>1167</v>
      </c>
      <c r="B1173" s="1" t="s">
        <v>464</v>
      </c>
      <c r="C1173" s="1" t="s">
        <v>465</v>
      </c>
      <c r="D1173" s="1" t="s">
        <v>408</v>
      </c>
      <c r="E1173" s="1"/>
      <c r="F1173" s="1" t="s">
        <v>74</v>
      </c>
      <c r="G1173" s="1">
        <v>11</v>
      </c>
      <c r="H1173" s="1" t="s">
        <v>341</v>
      </c>
      <c r="I1173" s="1" t="s">
        <v>114</v>
      </c>
      <c r="J1173" s="64">
        <v>89213</v>
      </c>
      <c r="K1173" s="64">
        <v>90287</v>
      </c>
      <c r="L1173" s="29">
        <v>45931</v>
      </c>
      <c r="M1173" s="29" t="s">
        <v>4163</v>
      </c>
      <c r="N1173" s="1" t="s">
        <v>25</v>
      </c>
      <c r="O1173" s="28" t="s">
        <v>225</v>
      </c>
      <c r="P1173" s="1" t="s">
        <v>216</v>
      </c>
      <c r="Q1173" s="76">
        <v>10</v>
      </c>
      <c r="R1173" s="1" t="s">
        <v>409</v>
      </c>
      <c r="S1173" s="1">
        <v>6</v>
      </c>
      <c r="T1173" s="1" t="s">
        <v>115</v>
      </c>
      <c r="U1173" s="1"/>
      <c r="V1173" s="1"/>
      <c r="W1173" s="4"/>
      <c r="X1173" s="28"/>
      <c r="Y1173" s="33"/>
      <c r="Z1173" s="33"/>
      <c r="AA1173" s="96"/>
      <c r="AB1173" s="178"/>
      <c r="AC1173" s="33">
        <v>25</v>
      </c>
      <c r="AD1173" s="33">
        <v>230</v>
      </c>
      <c r="AE1173" s="33" t="s">
        <v>103</v>
      </c>
      <c r="AF1173" s="33" t="s">
        <v>103</v>
      </c>
      <c r="AG1173" s="33"/>
      <c r="AH1173" s="4"/>
      <c r="AI1173" s="1"/>
      <c r="AJ1173" s="1"/>
      <c r="AK1173" s="1"/>
      <c r="AL1173" s="5"/>
      <c r="AM1173" s="164">
        <f t="shared" si="64"/>
        <v>45934</v>
      </c>
      <c r="AN1173" s="183"/>
      <c r="AO1173" s="183"/>
      <c r="AP1173" s="183"/>
      <c r="AQ1173" s="183"/>
      <c r="AR1173" s="183"/>
      <c r="AS1173" s="183"/>
      <c r="AT1173" s="183"/>
      <c r="AU1173" s="183"/>
      <c r="AV1173" s="183"/>
      <c r="AW1173" s="96"/>
      <c r="AX1173" s="37">
        <f t="shared" si="66"/>
        <v>45938</v>
      </c>
      <c r="AY1173" s="183"/>
      <c r="AZ1173" s="183"/>
      <c r="BA1173" s="183"/>
      <c r="BB1173" s="183"/>
      <c r="BC1173" s="183"/>
      <c r="BD1173" s="183"/>
      <c r="BE1173" s="183"/>
      <c r="BF1173" s="183"/>
      <c r="BG1173" s="183"/>
      <c r="BH1173" s="4"/>
      <c r="BI1173" s="1"/>
      <c r="BJ1173" s="1"/>
      <c r="BK1173" s="1"/>
      <c r="BL1173" s="31"/>
      <c r="BM1173" s="31"/>
      <c r="BN1173" s="1"/>
      <c r="BO1173" s="1"/>
      <c r="BP1173" s="1"/>
      <c r="BQ1173" s="1"/>
      <c r="BR1173" s="1"/>
      <c r="BS1173" s="4"/>
      <c r="BT1173" s="37">
        <f t="shared" si="65"/>
        <v>45959</v>
      </c>
      <c r="BU1173" s="220"/>
      <c r="BV1173" s="183"/>
      <c r="BW1173" s="221"/>
      <c r="BX1173" s="183"/>
      <c r="BY1173" s="183"/>
      <c r="BZ1173" s="183"/>
      <c r="CA1173" s="183"/>
      <c r="CB1173" s="183"/>
      <c r="CC1173" s="183"/>
      <c r="CE1173" s="1"/>
      <c r="CF1173" s="1"/>
      <c r="CG1173" s="1"/>
      <c r="CH1173" s="1"/>
      <c r="CI1173" s="1"/>
      <c r="CJ1173" s="1"/>
      <c r="CK1173" s="1"/>
      <c r="CL1173" s="1"/>
      <c r="CM1173" s="1"/>
      <c r="CN1173" s="1"/>
      <c r="CO1173" s="1"/>
    </row>
    <row r="1174" spans="1:93" ht="30" customHeight="1" x14ac:dyDescent="0.2">
      <c r="A1174" s="1">
        <v>1168</v>
      </c>
      <c r="B1174" s="1" t="s">
        <v>464</v>
      </c>
      <c r="C1174" s="1" t="s">
        <v>465</v>
      </c>
      <c r="D1174" s="1" t="s">
        <v>408</v>
      </c>
      <c r="E1174" s="1"/>
      <c r="F1174" s="1" t="s">
        <v>74</v>
      </c>
      <c r="G1174" s="1">
        <v>11</v>
      </c>
      <c r="H1174" s="1" t="s">
        <v>341</v>
      </c>
      <c r="I1174" s="1" t="s">
        <v>114</v>
      </c>
      <c r="J1174" s="64">
        <v>88813</v>
      </c>
      <c r="K1174" s="64">
        <v>75296</v>
      </c>
      <c r="L1174" s="29">
        <v>45931</v>
      </c>
      <c r="M1174" s="29" t="s">
        <v>4163</v>
      </c>
      <c r="N1174" s="1" t="s">
        <v>25</v>
      </c>
      <c r="O1174" s="28" t="s">
        <v>225</v>
      </c>
      <c r="P1174" s="1" t="s">
        <v>216</v>
      </c>
      <c r="Q1174" s="76">
        <v>10</v>
      </c>
      <c r="R1174" s="1" t="s">
        <v>409</v>
      </c>
      <c r="T1174" s="1" t="s">
        <v>115</v>
      </c>
      <c r="U1174" s="1"/>
      <c r="V1174" s="1"/>
      <c r="W1174" s="4"/>
      <c r="X1174" s="28"/>
      <c r="Y1174" s="33"/>
      <c r="Z1174" s="33"/>
      <c r="AA1174" s="96"/>
      <c r="AB1174" s="178"/>
      <c r="AC1174" s="33">
        <v>25.5</v>
      </c>
      <c r="AD1174" s="33">
        <v>240</v>
      </c>
      <c r="AE1174" s="33" t="s">
        <v>103</v>
      </c>
      <c r="AF1174" s="33" t="s">
        <v>103</v>
      </c>
      <c r="AG1174" s="33"/>
      <c r="AH1174" s="4"/>
      <c r="AI1174" s="1"/>
      <c r="AJ1174" s="1"/>
      <c r="AK1174" s="1"/>
      <c r="AL1174" s="5"/>
      <c r="AM1174" s="164">
        <f t="shared" si="64"/>
        <v>45934</v>
      </c>
      <c r="AN1174" s="183"/>
      <c r="AO1174" s="183"/>
      <c r="AP1174" s="183"/>
      <c r="AQ1174" s="183"/>
      <c r="AR1174" s="183"/>
      <c r="AS1174" s="183"/>
      <c r="AT1174" s="183"/>
      <c r="AU1174" s="183"/>
      <c r="AV1174" s="183"/>
      <c r="AW1174" s="96"/>
      <c r="AX1174" s="37">
        <f t="shared" si="66"/>
        <v>45938</v>
      </c>
      <c r="AY1174" s="183"/>
      <c r="AZ1174" s="183"/>
      <c r="BA1174" s="183"/>
      <c r="BB1174" s="183"/>
      <c r="BC1174" s="183"/>
      <c r="BD1174" s="183"/>
      <c r="BE1174" s="183"/>
      <c r="BF1174" s="183"/>
      <c r="BG1174" s="183"/>
      <c r="BH1174" s="4"/>
      <c r="BI1174" s="1"/>
      <c r="BJ1174" s="1"/>
      <c r="BK1174" s="1"/>
      <c r="BL1174" s="31"/>
      <c r="BM1174" s="31"/>
      <c r="BN1174" s="1"/>
      <c r="BO1174" s="1"/>
      <c r="BP1174" s="1"/>
      <c r="BQ1174" s="1"/>
      <c r="BR1174" s="1"/>
      <c r="BS1174" s="4"/>
      <c r="BT1174" s="37">
        <f t="shared" si="65"/>
        <v>45959</v>
      </c>
      <c r="BU1174" s="220"/>
      <c r="BV1174" s="183"/>
      <c r="BW1174" s="221"/>
      <c r="BX1174" s="183"/>
      <c r="BY1174" s="183"/>
      <c r="BZ1174" s="183"/>
      <c r="CA1174" s="183"/>
      <c r="CB1174" s="183"/>
      <c r="CC1174" s="183"/>
      <c r="CE1174" s="1"/>
      <c r="CF1174" s="1"/>
      <c r="CG1174" s="1"/>
      <c r="CH1174" s="1"/>
      <c r="CI1174" s="1"/>
      <c r="CJ1174" s="1"/>
      <c r="CK1174" s="1"/>
      <c r="CL1174" s="1"/>
      <c r="CM1174" s="1"/>
      <c r="CN1174" s="1"/>
      <c r="CO1174" s="1"/>
    </row>
    <row r="1175" spans="1:93" ht="30" customHeight="1" x14ac:dyDescent="0.2">
      <c r="A1175" s="1">
        <v>1169</v>
      </c>
      <c r="B1175" s="1" t="s">
        <v>464</v>
      </c>
      <c r="C1175" s="1" t="s">
        <v>465</v>
      </c>
      <c r="D1175" s="1" t="s">
        <v>408</v>
      </c>
      <c r="E1175" s="1"/>
      <c r="F1175" s="1" t="s">
        <v>74</v>
      </c>
      <c r="G1175" s="1">
        <v>11</v>
      </c>
      <c r="H1175" s="1" t="s">
        <v>341</v>
      </c>
      <c r="I1175" s="1" t="s">
        <v>114</v>
      </c>
      <c r="J1175" s="64">
        <v>84912</v>
      </c>
      <c r="K1175" s="64">
        <v>75203</v>
      </c>
      <c r="L1175" s="29">
        <v>45931</v>
      </c>
      <c r="M1175" s="29" t="s">
        <v>4163</v>
      </c>
      <c r="N1175" s="1" t="s">
        <v>25</v>
      </c>
      <c r="O1175" s="28" t="s">
        <v>225</v>
      </c>
      <c r="P1175" s="1" t="s">
        <v>216</v>
      </c>
      <c r="Q1175" s="76">
        <v>10</v>
      </c>
      <c r="R1175" s="1" t="s">
        <v>410</v>
      </c>
      <c r="T1175" s="1" t="s">
        <v>115</v>
      </c>
      <c r="U1175" s="1"/>
      <c r="V1175" s="1"/>
      <c r="W1175" s="4"/>
      <c r="X1175" s="28"/>
      <c r="Y1175" s="33"/>
      <c r="Z1175" s="33"/>
      <c r="AA1175" s="96"/>
      <c r="AB1175" s="178"/>
      <c r="AC1175" s="33">
        <v>25</v>
      </c>
      <c r="AD1175" s="33">
        <v>230</v>
      </c>
      <c r="AE1175" s="33" t="s">
        <v>103</v>
      </c>
      <c r="AF1175" s="33" t="s">
        <v>103</v>
      </c>
      <c r="AG1175" s="33"/>
      <c r="AH1175" s="4"/>
      <c r="AI1175" s="1"/>
      <c r="AJ1175" s="1"/>
      <c r="AK1175" s="1"/>
      <c r="AL1175" s="5"/>
      <c r="AM1175" s="164">
        <f t="shared" si="64"/>
        <v>45934</v>
      </c>
      <c r="AN1175" s="183"/>
      <c r="AO1175" s="183"/>
      <c r="AP1175" s="183"/>
      <c r="AQ1175" s="183"/>
      <c r="AR1175" s="183"/>
      <c r="AS1175" s="183"/>
      <c r="AT1175" s="183"/>
      <c r="AU1175" s="183"/>
      <c r="AV1175" s="183"/>
      <c r="AW1175" s="96"/>
      <c r="AX1175" s="37">
        <f t="shared" si="66"/>
        <v>45938</v>
      </c>
      <c r="AY1175" s="183"/>
      <c r="AZ1175" s="183"/>
      <c r="BA1175" s="183"/>
      <c r="BB1175" s="183"/>
      <c r="BC1175" s="183"/>
      <c r="BD1175" s="183"/>
      <c r="BE1175" s="183"/>
      <c r="BF1175" s="183"/>
      <c r="BG1175" s="183"/>
      <c r="BH1175" s="4"/>
      <c r="BI1175" s="1"/>
      <c r="BJ1175" s="1"/>
      <c r="BK1175" s="1"/>
      <c r="BL1175" s="31"/>
      <c r="BM1175" s="31"/>
      <c r="BN1175" s="1"/>
      <c r="BO1175" s="1"/>
      <c r="BP1175" s="1"/>
      <c r="BQ1175" s="1"/>
      <c r="BR1175" s="1"/>
      <c r="BS1175" s="4"/>
      <c r="BT1175" s="37">
        <f t="shared" si="65"/>
        <v>45959</v>
      </c>
      <c r="BU1175" s="220"/>
      <c r="BV1175" s="183"/>
      <c r="BW1175" s="221"/>
      <c r="BX1175" s="183"/>
      <c r="BY1175" s="183"/>
      <c r="BZ1175" s="183"/>
      <c r="CA1175" s="183"/>
      <c r="CB1175" s="183"/>
      <c r="CC1175" s="183"/>
      <c r="CE1175" s="1"/>
      <c r="CF1175" s="1"/>
      <c r="CG1175" s="1"/>
      <c r="CH1175" s="1"/>
      <c r="CI1175" s="1"/>
      <c r="CJ1175" s="1"/>
      <c r="CK1175" s="1"/>
      <c r="CL1175" s="1"/>
      <c r="CM1175" s="1"/>
      <c r="CN1175" s="1"/>
      <c r="CO1175" s="1"/>
    </row>
    <row r="1176" spans="1:93" ht="30" customHeight="1" x14ac:dyDescent="0.2">
      <c r="A1176" s="1">
        <v>1170</v>
      </c>
      <c r="B1176" s="1" t="s">
        <v>464</v>
      </c>
      <c r="C1176" s="1" t="s">
        <v>465</v>
      </c>
      <c r="D1176" s="1" t="s">
        <v>408</v>
      </c>
      <c r="E1176" s="1"/>
      <c r="F1176" s="1" t="s">
        <v>74</v>
      </c>
      <c r="G1176" s="1">
        <v>11</v>
      </c>
      <c r="H1176" s="1" t="s">
        <v>341</v>
      </c>
      <c r="I1176" s="1" t="s">
        <v>114</v>
      </c>
      <c r="J1176" s="64">
        <v>78412</v>
      </c>
      <c r="K1176" s="64">
        <v>75204</v>
      </c>
      <c r="L1176" s="29">
        <v>45931</v>
      </c>
      <c r="M1176" s="29" t="s">
        <v>4163</v>
      </c>
      <c r="N1176" s="1" t="s">
        <v>25</v>
      </c>
      <c r="O1176" s="28" t="s">
        <v>225</v>
      </c>
      <c r="P1176" s="1" t="s">
        <v>216</v>
      </c>
      <c r="Q1176" s="76">
        <v>10</v>
      </c>
      <c r="R1176" s="1" t="s">
        <v>410</v>
      </c>
      <c r="S1176" s="1">
        <v>6</v>
      </c>
      <c r="T1176" s="1" t="s">
        <v>115</v>
      </c>
      <c r="U1176" s="1"/>
      <c r="V1176" s="1"/>
      <c r="W1176" s="4"/>
      <c r="X1176" s="28"/>
      <c r="Y1176" s="33"/>
      <c r="Z1176" s="33"/>
      <c r="AA1176" s="96"/>
      <c r="AB1176" s="178"/>
      <c r="AC1176" s="33">
        <v>27.5</v>
      </c>
      <c r="AD1176" s="33">
        <v>210</v>
      </c>
      <c r="AE1176" s="33" t="s">
        <v>103</v>
      </c>
      <c r="AF1176" s="33" t="s">
        <v>103</v>
      </c>
      <c r="AG1176" s="33"/>
      <c r="AH1176" s="4"/>
      <c r="AI1176" s="1"/>
      <c r="AJ1176" s="1"/>
      <c r="AK1176" s="1"/>
      <c r="AL1176" s="5"/>
      <c r="AM1176" s="164">
        <f t="shared" si="64"/>
        <v>45934</v>
      </c>
      <c r="AN1176" s="183"/>
      <c r="AO1176" s="183"/>
      <c r="AP1176" s="183"/>
      <c r="AQ1176" s="183"/>
      <c r="AR1176" s="183"/>
      <c r="AS1176" s="183"/>
      <c r="AT1176" s="183"/>
      <c r="AU1176" s="183"/>
      <c r="AV1176" s="183"/>
      <c r="AW1176" s="96"/>
      <c r="AX1176" s="37">
        <f t="shared" si="66"/>
        <v>45938</v>
      </c>
      <c r="AY1176" s="183"/>
      <c r="AZ1176" s="183"/>
      <c r="BA1176" s="183"/>
      <c r="BB1176" s="183"/>
      <c r="BC1176" s="183"/>
      <c r="BD1176" s="183"/>
      <c r="BE1176" s="183"/>
      <c r="BF1176" s="183"/>
      <c r="BG1176" s="183"/>
      <c r="BH1176" s="4"/>
      <c r="BI1176" s="1"/>
      <c r="BJ1176" s="1"/>
      <c r="BK1176" s="1"/>
      <c r="BL1176" s="31"/>
      <c r="BM1176" s="31"/>
      <c r="BN1176" s="1"/>
      <c r="BO1176" s="1"/>
      <c r="BP1176" s="1"/>
      <c r="BQ1176" s="1"/>
      <c r="BR1176" s="1"/>
      <c r="BS1176" s="4"/>
      <c r="BT1176" s="37">
        <f t="shared" si="65"/>
        <v>45959</v>
      </c>
      <c r="BU1176" s="220"/>
      <c r="BV1176" s="183"/>
      <c r="BW1176" s="221"/>
      <c r="BX1176" s="183"/>
      <c r="BY1176" s="183"/>
      <c r="BZ1176" s="183"/>
      <c r="CA1176" s="183"/>
      <c r="CB1176" s="183"/>
      <c r="CC1176" s="183"/>
      <c r="CE1176" s="1"/>
      <c r="CF1176" s="1"/>
      <c r="CG1176" s="1"/>
      <c r="CH1176" s="1"/>
      <c r="CI1176" s="1"/>
      <c r="CJ1176" s="1"/>
      <c r="CK1176" s="1"/>
      <c r="CL1176" s="1"/>
      <c r="CM1176" s="1"/>
      <c r="CN1176" s="1"/>
      <c r="CO1176" s="1"/>
    </row>
    <row r="1177" spans="1:93" ht="30" customHeight="1" x14ac:dyDescent="0.2">
      <c r="A1177" s="1">
        <v>1171</v>
      </c>
      <c r="B1177" s="1" t="s">
        <v>464</v>
      </c>
      <c r="C1177" s="1" t="s">
        <v>465</v>
      </c>
      <c r="D1177" s="1" t="s">
        <v>408</v>
      </c>
      <c r="E1177" s="1"/>
      <c r="F1177" s="1" t="s">
        <v>74</v>
      </c>
      <c r="G1177" s="1">
        <v>11</v>
      </c>
      <c r="H1177" s="1" t="s">
        <v>341</v>
      </c>
      <c r="I1177" s="1" t="s">
        <v>114</v>
      </c>
      <c r="J1177" s="64">
        <v>81612</v>
      </c>
      <c r="K1177" s="64">
        <v>75205</v>
      </c>
      <c r="L1177" s="29">
        <v>45931</v>
      </c>
      <c r="M1177" s="29" t="s">
        <v>4163</v>
      </c>
      <c r="N1177" s="1" t="s">
        <v>25</v>
      </c>
      <c r="O1177" s="28" t="s">
        <v>225</v>
      </c>
      <c r="P1177" s="1" t="s">
        <v>216</v>
      </c>
      <c r="Q1177" s="76">
        <v>10</v>
      </c>
      <c r="R1177" s="1" t="s">
        <v>410</v>
      </c>
      <c r="T1177" s="1" t="s">
        <v>115</v>
      </c>
      <c r="U1177" s="1"/>
      <c r="V1177" s="1"/>
      <c r="W1177" s="4"/>
      <c r="X1177" s="28"/>
      <c r="Y1177" s="33"/>
      <c r="Z1177" s="33"/>
      <c r="AA1177" s="96"/>
      <c r="AB1177" s="178"/>
      <c r="AC1177" s="33">
        <v>26</v>
      </c>
      <c r="AD1177" s="33">
        <v>225</v>
      </c>
      <c r="AE1177" s="33" t="s">
        <v>103</v>
      </c>
      <c r="AF1177" s="33" t="s">
        <v>103</v>
      </c>
      <c r="AG1177" s="33"/>
      <c r="AH1177" s="4"/>
      <c r="AI1177" s="1"/>
      <c r="AJ1177" s="1"/>
      <c r="AK1177" s="1"/>
      <c r="AL1177" s="5"/>
      <c r="AM1177" s="164">
        <f t="shared" si="64"/>
        <v>45934</v>
      </c>
      <c r="AN1177" s="183"/>
      <c r="AO1177" s="183"/>
      <c r="AP1177" s="183"/>
      <c r="AQ1177" s="183"/>
      <c r="AR1177" s="183"/>
      <c r="AS1177" s="183"/>
      <c r="AT1177" s="183"/>
      <c r="AU1177" s="183"/>
      <c r="AV1177" s="183"/>
      <c r="AW1177" s="96"/>
      <c r="AX1177" s="37">
        <f t="shared" si="66"/>
        <v>45938</v>
      </c>
      <c r="AY1177" s="183"/>
      <c r="AZ1177" s="183"/>
      <c r="BA1177" s="183"/>
      <c r="BB1177" s="183"/>
      <c r="BC1177" s="183"/>
      <c r="BD1177" s="183"/>
      <c r="BE1177" s="183"/>
      <c r="BF1177" s="183"/>
      <c r="BG1177" s="183"/>
      <c r="BH1177" s="4"/>
      <c r="BI1177" s="1"/>
      <c r="BJ1177" s="1"/>
      <c r="BK1177" s="1"/>
      <c r="BL1177" s="31"/>
      <c r="BM1177" s="31"/>
      <c r="BN1177" s="1"/>
      <c r="BO1177" s="1"/>
      <c r="BP1177" s="1"/>
      <c r="BQ1177" s="1"/>
      <c r="BR1177" s="1"/>
      <c r="BS1177" s="4"/>
      <c r="BT1177" s="37">
        <f t="shared" si="65"/>
        <v>45959</v>
      </c>
      <c r="BU1177" s="220"/>
      <c r="BV1177" s="183"/>
      <c r="BW1177" s="221"/>
      <c r="BX1177" s="183"/>
      <c r="BY1177" s="183"/>
      <c r="BZ1177" s="183"/>
      <c r="CA1177" s="183"/>
      <c r="CB1177" s="183"/>
      <c r="CC1177" s="183"/>
      <c r="CE1177" s="1"/>
      <c r="CF1177" s="1"/>
      <c r="CG1177" s="1"/>
      <c r="CH1177" s="1"/>
      <c r="CI1177" s="1"/>
      <c r="CJ1177" s="1"/>
      <c r="CK1177" s="1"/>
      <c r="CL1177" s="1"/>
      <c r="CM1177" s="1"/>
      <c r="CN1177" s="1"/>
      <c r="CO1177" s="1"/>
    </row>
    <row r="1178" spans="1:93" ht="30" customHeight="1" x14ac:dyDescent="0.2">
      <c r="A1178" s="1">
        <v>1172</v>
      </c>
      <c r="B1178" s="1" t="s">
        <v>464</v>
      </c>
      <c r="C1178" s="1" t="s">
        <v>465</v>
      </c>
      <c r="D1178" s="1" t="s">
        <v>408</v>
      </c>
      <c r="E1178" s="1"/>
      <c r="F1178" s="1" t="s">
        <v>74</v>
      </c>
      <c r="G1178" s="1">
        <v>11</v>
      </c>
      <c r="H1178" s="1" t="s">
        <v>341</v>
      </c>
      <c r="I1178" s="1" t="s">
        <v>114</v>
      </c>
      <c r="J1178" s="64">
        <v>83512</v>
      </c>
      <c r="K1178" s="64">
        <v>75206</v>
      </c>
      <c r="L1178" s="29">
        <v>45931</v>
      </c>
      <c r="M1178" s="29" t="s">
        <v>4163</v>
      </c>
      <c r="N1178" s="1" t="s">
        <v>25</v>
      </c>
      <c r="O1178" s="28" t="s">
        <v>225</v>
      </c>
      <c r="P1178" s="1" t="s">
        <v>216</v>
      </c>
      <c r="Q1178" s="76">
        <v>10</v>
      </c>
      <c r="R1178" s="1" t="s">
        <v>410</v>
      </c>
      <c r="T1178" s="1" t="s">
        <v>115</v>
      </c>
      <c r="U1178" s="1"/>
      <c r="V1178" s="1"/>
      <c r="W1178" s="4"/>
      <c r="X1178" s="28"/>
      <c r="Y1178" s="33"/>
      <c r="Z1178" s="33"/>
      <c r="AA1178" s="96"/>
      <c r="AB1178" s="178"/>
      <c r="AC1178" s="33">
        <v>25.5</v>
      </c>
      <c r="AD1178" s="33">
        <v>240</v>
      </c>
      <c r="AE1178" s="33" t="s">
        <v>103</v>
      </c>
      <c r="AF1178" s="33" t="s">
        <v>103</v>
      </c>
      <c r="AG1178" s="33"/>
      <c r="AH1178" s="4"/>
      <c r="AI1178" s="1"/>
      <c r="AJ1178" s="1"/>
      <c r="AK1178" s="1"/>
      <c r="AL1178" s="5"/>
      <c r="AM1178" s="164">
        <f t="shared" ref="AM1178:AM1241" si="67">L1178+3</f>
        <v>45934</v>
      </c>
      <c r="AN1178" s="183"/>
      <c r="AO1178" s="183"/>
      <c r="AP1178" s="183"/>
      <c r="AQ1178" s="183"/>
      <c r="AR1178" s="183"/>
      <c r="AS1178" s="183"/>
      <c r="AT1178" s="183"/>
      <c r="AU1178" s="183"/>
      <c r="AV1178" s="183"/>
      <c r="AW1178" s="96"/>
      <c r="AX1178" s="37">
        <f t="shared" si="66"/>
        <v>45938</v>
      </c>
      <c r="AY1178" s="183"/>
      <c r="AZ1178" s="183"/>
      <c r="BA1178" s="183"/>
      <c r="BB1178" s="183"/>
      <c r="BC1178" s="183"/>
      <c r="BD1178" s="183"/>
      <c r="BE1178" s="183"/>
      <c r="BF1178" s="183"/>
      <c r="BG1178" s="183"/>
      <c r="BH1178" s="4"/>
      <c r="BI1178" s="1"/>
      <c r="BJ1178" s="1"/>
      <c r="BK1178" s="1"/>
      <c r="BL1178" s="31"/>
      <c r="BM1178" s="31"/>
      <c r="BN1178" s="1"/>
      <c r="BO1178" s="1"/>
      <c r="BP1178" s="1"/>
      <c r="BQ1178" s="1"/>
      <c r="BR1178" s="1"/>
      <c r="BS1178" s="4"/>
      <c r="BT1178" s="37">
        <f t="shared" si="65"/>
        <v>45959</v>
      </c>
      <c r="BU1178" s="220"/>
      <c r="BV1178" s="183"/>
      <c r="BW1178" s="221"/>
      <c r="BX1178" s="183"/>
      <c r="BY1178" s="183"/>
      <c r="BZ1178" s="183"/>
      <c r="CA1178" s="183"/>
      <c r="CB1178" s="183"/>
      <c r="CC1178" s="183"/>
      <c r="CE1178" s="1"/>
      <c r="CF1178" s="1"/>
      <c r="CG1178" s="1"/>
      <c r="CH1178" s="1"/>
      <c r="CI1178" s="1"/>
      <c r="CJ1178" s="1"/>
      <c r="CK1178" s="1"/>
      <c r="CL1178" s="1"/>
      <c r="CM1178" s="1"/>
      <c r="CN1178" s="1"/>
      <c r="CO1178" s="1"/>
    </row>
    <row r="1179" spans="1:93" ht="30" customHeight="1" x14ac:dyDescent="0.2">
      <c r="A1179" s="1">
        <v>1173</v>
      </c>
      <c r="B1179" s="1" t="s">
        <v>464</v>
      </c>
      <c r="C1179" s="1" t="s">
        <v>465</v>
      </c>
      <c r="D1179" s="1" t="s">
        <v>408</v>
      </c>
      <c r="E1179" s="1"/>
      <c r="F1179" s="1" t="s">
        <v>74</v>
      </c>
      <c r="G1179" s="1">
        <v>11</v>
      </c>
      <c r="H1179" s="1" t="s">
        <v>341</v>
      </c>
      <c r="I1179" s="1" t="s">
        <v>114</v>
      </c>
      <c r="J1179" s="64">
        <v>69410</v>
      </c>
      <c r="K1179" s="64">
        <v>75207</v>
      </c>
      <c r="L1179" s="29">
        <v>45931</v>
      </c>
      <c r="M1179" s="29" t="s">
        <v>4163</v>
      </c>
      <c r="N1179" s="1" t="s">
        <v>25</v>
      </c>
      <c r="O1179" s="28" t="s">
        <v>225</v>
      </c>
      <c r="P1179" s="1" t="s">
        <v>216</v>
      </c>
      <c r="Q1179" s="76">
        <v>9</v>
      </c>
      <c r="R1179" s="1" t="s">
        <v>410</v>
      </c>
      <c r="T1179" s="1" t="s">
        <v>115</v>
      </c>
      <c r="U1179" s="1"/>
      <c r="V1179" s="1"/>
      <c r="W1179" s="4"/>
      <c r="X1179" s="28"/>
      <c r="Y1179" s="33"/>
      <c r="Z1179" s="33"/>
      <c r="AA1179" s="96"/>
      <c r="AB1179" s="178"/>
      <c r="AC1179" s="33">
        <v>25</v>
      </c>
      <c r="AD1179" s="33">
        <v>210</v>
      </c>
      <c r="AE1179" s="33" t="s">
        <v>103</v>
      </c>
      <c r="AF1179" s="33" t="s">
        <v>103</v>
      </c>
      <c r="AG1179" s="33"/>
      <c r="AH1179" s="4"/>
      <c r="AI1179" s="1"/>
      <c r="AJ1179" s="1"/>
      <c r="AK1179" s="1"/>
      <c r="AL1179" s="5"/>
      <c r="AM1179" s="164">
        <f t="shared" si="67"/>
        <v>45934</v>
      </c>
      <c r="AN1179" s="183"/>
      <c r="AO1179" s="183"/>
      <c r="AP1179" s="183"/>
      <c r="AQ1179" s="183"/>
      <c r="AR1179" s="183"/>
      <c r="AS1179" s="183"/>
      <c r="AT1179" s="183"/>
      <c r="AU1179" s="183"/>
      <c r="AV1179" s="183"/>
      <c r="AW1179" s="96"/>
      <c r="AX1179" s="37">
        <f t="shared" si="66"/>
        <v>45938</v>
      </c>
      <c r="AY1179" s="183"/>
      <c r="AZ1179" s="183"/>
      <c r="BA1179" s="183"/>
      <c r="BB1179" s="183"/>
      <c r="BC1179" s="183"/>
      <c r="BD1179" s="183"/>
      <c r="BE1179" s="183"/>
      <c r="BF1179" s="183"/>
      <c r="BG1179" s="183"/>
      <c r="BH1179" s="4"/>
      <c r="BI1179" s="1"/>
      <c r="BJ1179" s="1"/>
      <c r="BK1179" s="1"/>
      <c r="BL1179" s="31"/>
      <c r="BM1179" s="31"/>
      <c r="BN1179" s="1"/>
      <c r="BO1179" s="1"/>
      <c r="BP1179" s="1"/>
      <c r="BQ1179" s="1"/>
      <c r="BR1179" s="1"/>
      <c r="BS1179" s="4"/>
      <c r="BT1179" s="37">
        <f t="shared" si="65"/>
        <v>45959</v>
      </c>
      <c r="BU1179" s="220"/>
      <c r="BV1179" s="183"/>
      <c r="BW1179" s="221"/>
      <c r="BX1179" s="183"/>
      <c r="BY1179" s="183"/>
      <c r="BZ1179" s="183"/>
      <c r="CA1179" s="183"/>
      <c r="CB1179" s="183"/>
      <c r="CC1179" s="183"/>
      <c r="CE1179" s="1"/>
      <c r="CF1179" s="1"/>
      <c r="CG1179" s="1"/>
      <c r="CH1179" s="1"/>
      <c r="CI1179" s="1"/>
      <c r="CJ1179" s="1"/>
      <c r="CK1179" s="1"/>
      <c r="CL1179" s="1"/>
      <c r="CM1179" s="1"/>
      <c r="CN1179" s="1"/>
      <c r="CO1179" s="1"/>
    </row>
    <row r="1180" spans="1:93" ht="30" customHeight="1" x14ac:dyDescent="0.2">
      <c r="A1180" s="1">
        <v>1174</v>
      </c>
      <c r="B1180" s="1" t="s">
        <v>464</v>
      </c>
      <c r="C1180" s="1" t="s">
        <v>465</v>
      </c>
      <c r="D1180" s="1" t="s">
        <v>408</v>
      </c>
      <c r="E1180" s="1"/>
      <c r="F1180" s="1" t="s">
        <v>74</v>
      </c>
      <c r="G1180" s="1">
        <v>11</v>
      </c>
      <c r="H1180" s="1" t="s">
        <v>341</v>
      </c>
      <c r="I1180" s="1" t="s">
        <v>114</v>
      </c>
      <c r="J1180" s="64">
        <v>66810</v>
      </c>
      <c r="K1180" s="64">
        <v>75208</v>
      </c>
      <c r="L1180" s="29">
        <v>45931</v>
      </c>
      <c r="M1180" s="29" t="s">
        <v>4163</v>
      </c>
      <c r="N1180" s="1" t="s">
        <v>25</v>
      </c>
      <c r="O1180" s="28" t="s">
        <v>225</v>
      </c>
      <c r="P1180" s="1" t="s">
        <v>216</v>
      </c>
      <c r="Q1180" s="76">
        <v>9</v>
      </c>
      <c r="R1180" s="1" t="s">
        <v>410</v>
      </c>
      <c r="T1180" s="1" t="s">
        <v>115</v>
      </c>
      <c r="U1180" s="1"/>
      <c r="V1180" s="1"/>
      <c r="W1180" s="4"/>
      <c r="X1180" s="28"/>
      <c r="Y1180" s="33"/>
      <c r="Z1180" s="33"/>
      <c r="AA1180" s="96"/>
      <c r="AB1180" s="178"/>
      <c r="AC1180" s="33">
        <v>25.5</v>
      </c>
      <c r="AD1180" s="33">
        <v>230</v>
      </c>
      <c r="AE1180" s="33" t="s">
        <v>103</v>
      </c>
      <c r="AF1180" s="33" t="s">
        <v>103</v>
      </c>
      <c r="AG1180" s="33"/>
      <c r="AH1180" s="4"/>
      <c r="AI1180" s="1"/>
      <c r="AJ1180" s="1"/>
      <c r="AK1180" s="1"/>
      <c r="AL1180" s="5"/>
      <c r="AM1180" s="164">
        <f t="shared" si="67"/>
        <v>45934</v>
      </c>
      <c r="AN1180" s="183"/>
      <c r="AO1180" s="183"/>
      <c r="AP1180" s="183"/>
      <c r="AQ1180" s="183"/>
      <c r="AR1180" s="183"/>
      <c r="AS1180" s="183"/>
      <c r="AT1180" s="183"/>
      <c r="AU1180" s="183"/>
      <c r="AV1180" s="183"/>
      <c r="AW1180" s="96"/>
      <c r="AX1180" s="37">
        <f t="shared" si="66"/>
        <v>45938</v>
      </c>
      <c r="AY1180" s="183"/>
      <c r="AZ1180" s="183"/>
      <c r="BA1180" s="183"/>
      <c r="BB1180" s="183"/>
      <c r="BC1180" s="183"/>
      <c r="BD1180" s="183"/>
      <c r="BE1180" s="183"/>
      <c r="BF1180" s="183"/>
      <c r="BG1180" s="183"/>
      <c r="BH1180" s="4"/>
      <c r="BI1180" s="1"/>
      <c r="BJ1180" s="1"/>
      <c r="BK1180" s="1"/>
      <c r="BL1180" s="31"/>
      <c r="BM1180" s="31"/>
      <c r="BN1180" s="1"/>
      <c r="BO1180" s="1"/>
      <c r="BP1180" s="1"/>
      <c r="BQ1180" s="1"/>
      <c r="BR1180" s="1"/>
      <c r="BS1180" s="4"/>
      <c r="BT1180" s="37">
        <f t="shared" ref="BT1180:BT1243" si="68">IF(L1180=0, 0, L1180+28)</f>
        <v>45959</v>
      </c>
      <c r="BU1180" s="220"/>
      <c r="BV1180" s="183"/>
      <c r="BW1180" s="221"/>
      <c r="BX1180" s="183"/>
      <c r="BY1180" s="183"/>
      <c r="BZ1180" s="183"/>
      <c r="CA1180" s="183"/>
      <c r="CB1180" s="183"/>
      <c r="CC1180" s="183"/>
      <c r="CE1180" s="1"/>
      <c r="CF1180" s="1"/>
      <c r="CG1180" s="1"/>
      <c r="CH1180" s="1"/>
      <c r="CI1180" s="1"/>
      <c r="CJ1180" s="1"/>
      <c r="CK1180" s="1"/>
      <c r="CL1180" s="1"/>
      <c r="CM1180" s="1"/>
      <c r="CN1180" s="1"/>
      <c r="CO1180" s="1"/>
    </row>
    <row r="1181" spans="1:93" ht="30" customHeight="1" x14ac:dyDescent="0.2">
      <c r="A1181" s="1">
        <v>1175</v>
      </c>
      <c r="B1181" s="1" t="s">
        <v>464</v>
      </c>
      <c r="C1181" s="1" t="s">
        <v>465</v>
      </c>
      <c r="D1181" s="1" t="s">
        <v>408</v>
      </c>
      <c r="E1181" s="1"/>
      <c r="F1181" s="1" t="s">
        <v>74</v>
      </c>
      <c r="G1181" s="1">
        <v>11</v>
      </c>
      <c r="H1181" s="1" t="s">
        <v>341</v>
      </c>
      <c r="I1181" s="1" t="s">
        <v>114</v>
      </c>
      <c r="J1181" s="64">
        <v>83612</v>
      </c>
      <c r="K1181" s="64">
        <v>75209</v>
      </c>
      <c r="L1181" s="29">
        <v>45931</v>
      </c>
      <c r="M1181" s="29" t="s">
        <v>4163</v>
      </c>
      <c r="N1181" s="1" t="s">
        <v>25</v>
      </c>
      <c r="O1181" s="28" t="s">
        <v>225</v>
      </c>
      <c r="P1181" s="1" t="s">
        <v>216</v>
      </c>
      <c r="Q1181" s="76">
        <v>10</v>
      </c>
      <c r="R1181" s="1" t="s">
        <v>410</v>
      </c>
      <c r="T1181" s="1" t="s">
        <v>115</v>
      </c>
      <c r="U1181" s="1"/>
      <c r="V1181" s="1"/>
      <c r="W1181" s="4"/>
      <c r="X1181" s="28"/>
      <c r="Y1181" s="33"/>
      <c r="Z1181" s="33"/>
      <c r="AA1181" s="96"/>
      <c r="AB1181" s="178"/>
      <c r="AC1181" s="33">
        <v>26.5</v>
      </c>
      <c r="AD1181" s="33">
        <v>220</v>
      </c>
      <c r="AE1181" s="33" t="s">
        <v>103</v>
      </c>
      <c r="AF1181" s="33" t="s">
        <v>103</v>
      </c>
      <c r="AG1181" s="33"/>
      <c r="AH1181" s="4"/>
      <c r="AI1181" s="1"/>
      <c r="AJ1181" s="1"/>
      <c r="AK1181" s="1"/>
      <c r="AL1181" s="5"/>
      <c r="AM1181" s="164">
        <f t="shared" si="67"/>
        <v>45934</v>
      </c>
      <c r="AN1181" s="183"/>
      <c r="AO1181" s="183"/>
      <c r="AP1181" s="183"/>
      <c r="AQ1181" s="183"/>
      <c r="AR1181" s="183"/>
      <c r="AS1181" s="183"/>
      <c r="AT1181" s="183"/>
      <c r="AU1181" s="183"/>
      <c r="AV1181" s="183"/>
      <c r="AW1181" s="96"/>
      <c r="AX1181" s="37">
        <f t="shared" si="66"/>
        <v>45938</v>
      </c>
      <c r="AY1181" s="183"/>
      <c r="AZ1181" s="183"/>
      <c r="BA1181" s="183"/>
      <c r="BB1181" s="183"/>
      <c r="BC1181" s="183"/>
      <c r="BD1181" s="183"/>
      <c r="BE1181" s="183"/>
      <c r="BF1181" s="183"/>
      <c r="BG1181" s="183"/>
      <c r="BH1181" s="4"/>
      <c r="BI1181" s="1"/>
      <c r="BJ1181" s="1"/>
      <c r="BK1181" s="1"/>
      <c r="BL1181" s="31"/>
      <c r="BM1181" s="31"/>
      <c r="BN1181" s="1"/>
      <c r="BO1181" s="1"/>
      <c r="BP1181" s="1"/>
      <c r="BQ1181" s="1"/>
      <c r="BR1181" s="1"/>
      <c r="BS1181" s="4"/>
      <c r="BT1181" s="37">
        <f t="shared" si="68"/>
        <v>45959</v>
      </c>
      <c r="BU1181" s="220"/>
      <c r="BV1181" s="183"/>
      <c r="BW1181" s="221"/>
      <c r="BX1181" s="183"/>
      <c r="BY1181" s="183"/>
      <c r="BZ1181" s="183"/>
      <c r="CA1181" s="183"/>
      <c r="CB1181" s="183"/>
      <c r="CC1181" s="183"/>
      <c r="CE1181" s="1"/>
      <c r="CF1181" s="1"/>
      <c r="CG1181" s="1"/>
      <c r="CH1181" s="1"/>
      <c r="CI1181" s="1"/>
      <c r="CJ1181" s="1"/>
      <c r="CK1181" s="1"/>
      <c r="CL1181" s="1"/>
      <c r="CM1181" s="1"/>
      <c r="CN1181" s="1"/>
      <c r="CO1181" s="1"/>
    </row>
    <row r="1182" spans="1:93" ht="30" customHeight="1" x14ac:dyDescent="0.2">
      <c r="A1182" s="1">
        <v>1176</v>
      </c>
      <c r="B1182" s="1" t="s">
        <v>464</v>
      </c>
      <c r="C1182" s="1" t="s">
        <v>465</v>
      </c>
      <c r="D1182" s="1" t="s">
        <v>408</v>
      </c>
      <c r="E1182" s="1"/>
      <c r="F1182" s="1" t="s">
        <v>74</v>
      </c>
      <c r="G1182" s="1">
        <v>11</v>
      </c>
      <c r="H1182" s="1" t="s">
        <v>341</v>
      </c>
      <c r="I1182" s="1" t="s">
        <v>114</v>
      </c>
      <c r="J1182" s="64">
        <v>84012</v>
      </c>
      <c r="K1182" s="64">
        <v>75210</v>
      </c>
      <c r="L1182" s="29">
        <v>45931</v>
      </c>
      <c r="M1182" s="29" t="s">
        <v>4163</v>
      </c>
      <c r="N1182" s="1" t="s">
        <v>25</v>
      </c>
      <c r="O1182" s="28" t="s">
        <v>225</v>
      </c>
      <c r="P1182" s="1" t="s">
        <v>216</v>
      </c>
      <c r="Q1182" s="76">
        <v>10</v>
      </c>
      <c r="R1182" s="1" t="s">
        <v>410</v>
      </c>
      <c r="T1182" s="1" t="s">
        <v>115</v>
      </c>
      <c r="U1182" s="1"/>
      <c r="V1182" s="1"/>
      <c r="W1182" s="4"/>
      <c r="X1182" s="28"/>
      <c r="Y1182" s="33"/>
      <c r="Z1182" s="33"/>
      <c r="AA1182" s="96"/>
      <c r="AB1182" s="178"/>
      <c r="AC1182" s="33">
        <v>25</v>
      </c>
      <c r="AD1182" s="33">
        <v>240</v>
      </c>
      <c r="AE1182" s="33" t="s">
        <v>103</v>
      </c>
      <c r="AF1182" s="33" t="s">
        <v>103</v>
      </c>
      <c r="AG1182" s="33"/>
      <c r="AH1182" s="4"/>
      <c r="AI1182" s="1"/>
      <c r="AJ1182" s="1"/>
      <c r="AK1182" s="1"/>
      <c r="AL1182" s="5"/>
      <c r="AM1182" s="164">
        <f t="shared" si="67"/>
        <v>45934</v>
      </c>
      <c r="AN1182" s="183"/>
      <c r="AO1182" s="183"/>
      <c r="AP1182" s="183"/>
      <c r="AQ1182" s="183"/>
      <c r="AR1182" s="183"/>
      <c r="AS1182" s="183"/>
      <c r="AT1182" s="183"/>
      <c r="AU1182" s="183"/>
      <c r="AV1182" s="183"/>
      <c r="AW1182" s="96"/>
      <c r="AX1182" s="37">
        <f t="shared" si="66"/>
        <v>45938</v>
      </c>
      <c r="AY1182" s="183"/>
      <c r="AZ1182" s="183"/>
      <c r="BA1182" s="183"/>
      <c r="BB1182" s="183"/>
      <c r="BC1182" s="183"/>
      <c r="BD1182" s="183"/>
      <c r="BE1182" s="183"/>
      <c r="BF1182" s="183"/>
      <c r="BG1182" s="183"/>
      <c r="BH1182" s="4"/>
      <c r="BI1182" s="1"/>
      <c r="BJ1182" s="1"/>
      <c r="BK1182" s="1"/>
      <c r="BL1182" s="31"/>
      <c r="BM1182" s="31"/>
      <c r="BN1182" s="1"/>
      <c r="BO1182" s="1"/>
      <c r="BP1182" s="1"/>
      <c r="BQ1182" s="1"/>
      <c r="BR1182" s="1"/>
      <c r="BS1182" s="4"/>
      <c r="BT1182" s="37">
        <f t="shared" si="68"/>
        <v>45959</v>
      </c>
      <c r="BU1182" s="220"/>
      <c r="BV1182" s="183"/>
      <c r="BW1182" s="221"/>
      <c r="BX1182" s="183"/>
      <c r="BY1182" s="183"/>
      <c r="BZ1182" s="183"/>
      <c r="CA1182" s="183"/>
      <c r="CB1182" s="183"/>
      <c r="CC1182" s="183"/>
      <c r="CE1182" s="1"/>
      <c r="CF1182" s="1"/>
      <c r="CG1182" s="1"/>
      <c r="CH1182" s="1"/>
      <c r="CI1182" s="1"/>
      <c r="CJ1182" s="1"/>
      <c r="CK1182" s="1"/>
      <c r="CL1182" s="1"/>
      <c r="CM1182" s="1"/>
      <c r="CN1182" s="1"/>
      <c r="CO1182" s="1"/>
    </row>
    <row r="1183" spans="1:93" ht="30" customHeight="1" x14ac:dyDescent="0.2">
      <c r="A1183" s="1">
        <v>1177</v>
      </c>
      <c r="B1183" s="1" t="s">
        <v>464</v>
      </c>
      <c r="C1183" s="1" t="s">
        <v>465</v>
      </c>
      <c r="D1183" s="1" t="s">
        <v>408</v>
      </c>
      <c r="E1183" s="1"/>
      <c r="F1183" s="1" t="s">
        <v>74</v>
      </c>
      <c r="G1183" s="1">
        <v>11</v>
      </c>
      <c r="H1183" s="1" t="s">
        <v>341</v>
      </c>
      <c r="I1183" s="1" t="s">
        <v>114</v>
      </c>
      <c r="J1183" s="64">
        <v>66010</v>
      </c>
      <c r="K1183" s="64">
        <v>75211</v>
      </c>
      <c r="L1183" s="29">
        <v>45931</v>
      </c>
      <c r="M1183" s="29" t="s">
        <v>4163</v>
      </c>
      <c r="N1183" s="1" t="s">
        <v>25</v>
      </c>
      <c r="O1183" s="28" t="s">
        <v>225</v>
      </c>
      <c r="P1183" s="1" t="s">
        <v>216</v>
      </c>
      <c r="Q1183" s="76">
        <v>9</v>
      </c>
      <c r="R1183" s="1" t="s">
        <v>410</v>
      </c>
      <c r="T1183" s="1" t="s">
        <v>115</v>
      </c>
      <c r="U1183" s="1"/>
      <c r="V1183" s="1"/>
      <c r="W1183" s="4"/>
      <c r="X1183" s="28"/>
      <c r="Y1183" s="33"/>
      <c r="Z1183" s="33"/>
      <c r="AA1183" s="96"/>
      <c r="AB1183" s="178"/>
      <c r="AC1183" s="33">
        <v>26</v>
      </c>
      <c r="AD1183" s="33">
        <v>235</v>
      </c>
      <c r="AE1183" s="33" t="s">
        <v>103</v>
      </c>
      <c r="AF1183" s="33" t="s">
        <v>103</v>
      </c>
      <c r="AG1183" s="33"/>
      <c r="AH1183" s="4"/>
      <c r="AI1183" s="1"/>
      <c r="AJ1183" s="1"/>
      <c r="AK1183" s="1"/>
      <c r="AL1183" s="5"/>
      <c r="AM1183" s="164">
        <f t="shared" si="67"/>
        <v>45934</v>
      </c>
      <c r="AN1183" s="183"/>
      <c r="AO1183" s="183"/>
      <c r="AP1183" s="183"/>
      <c r="AQ1183" s="183"/>
      <c r="AR1183" s="183"/>
      <c r="AS1183" s="183"/>
      <c r="AT1183" s="183"/>
      <c r="AU1183" s="183"/>
      <c r="AV1183" s="183"/>
      <c r="AW1183" s="96"/>
      <c r="AX1183" s="37">
        <f t="shared" si="66"/>
        <v>45938</v>
      </c>
      <c r="AY1183" s="183"/>
      <c r="AZ1183" s="183"/>
      <c r="BA1183" s="183"/>
      <c r="BB1183" s="183"/>
      <c r="BC1183" s="183"/>
      <c r="BD1183" s="183"/>
      <c r="BE1183" s="183"/>
      <c r="BF1183" s="183"/>
      <c r="BG1183" s="183"/>
      <c r="BH1183" s="4"/>
      <c r="BI1183" s="1"/>
      <c r="BJ1183" s="1"/>
      <c r="BK1183" s="1"/>
      <c r="BL1183" s="31"/>
      <c r="BM1183" s="31"/>
      <c r="BN1183" s="1"/>
      <c r="BO1183" s="1"/>
      <c r="BP1183" s="1"/>
      <c r="BQ1183" s="1"/>
      <c r="BR1183" s="1"/>
      <c r="BS1183" s="4"/>
      <c r="BT1183" s="37">
        <f t="shared" si="68"/>
        <v>45959</v>
      </c>
      <c r="BU1183" s="220"/>
      <c r="BV1183" s="183"/>
      <c r="BW1183" s="221"/>
      <c r="BX1183" s="183"/>
      <c r="BY1183" s="183"/>
      <c r="BZ1183" s="183"/>
      <c r="CA1183" s="183"/>
      <c r="CB1183" s="183"/>
      <c r="CC1183" s="183"/>
      <c r="CE1183" s="1"/>
      <c r="CF1183" s="1"/>
      <c r="CG1183" s="1"/>
      <c r="CH1183" s="1"/>
      <c r="CI1183" s="1"/>
      <c r="CJ1183" s="1"/>
      <c r="CK1183" s="1"/>
      <c r="CL1183" s="1"/>
      <c r="CM1183" s="1"/>
      <c r="CN1183" s="1"/>
      <c r="CO1183" s="1"/>
    </row>
    <row r="1184" spans="1:93" ht="30" customHeight="1" x14ac:dyDescent="0.2">
      <c r="A1184" s="1">
        <v>1178</v>
      </c>
      <c r="B1184" s="1" t="s">
        <v>464</v>
      </c>
      <c r="C1184" s="1" t="s">
        <v>465</v>
      </c>
      <c r="D1184" s="1" t="s">
        <v>408</v>
      </c>
      <c r="E1184" s="1"/>
      <c r="F1184" s="1" t="s">
        <v>74</v>
      </c>
      <c r="G1184" s="1">
        <v>11</v>
      </c>
      <c r="H1184" s="1" t="s">
        <v>341</v>
      </c>
      <c r="I1184" s="1" t="s">
        <v>114</v>
      </c>
      <c r="J1184" s="64">
        <v>83412</v>
      </c>
      <c r="K1184" s="64">
        <v>75213</v>
      </c>
      <c r="L1184" s="29">
        <v>45931</v>
      </c>
      <c r="M1184" s="29" t="s">
        <v>4163</v>
      </c>
      <c r="N1184" s="1" t="s">
        <v>25</v>
      </c>
      <c r="O1184" s="28" t="s">
        <v>225</v>
      </c>
      <c r="P1184" s="1" t="s">
        <v>216</v>
      </c>
      <c r="Q1184" s="76">
        <v>10</v>
      </c>
      <c r="R1184" s="1" t="s">
        <v>410</v>
      </c>
      <c r="T1184" s="1" t="s">
        <v>115</v>
      </c>
      <c r="U1184" s="1"/>
      <c r="V1184" s="1"/>
      <c r="W1184" s="4"/>
      <c r="X1184" s="28"/>
      <c r="Y1184" s="33"/>
      <c r="Z1184" s="33"/>
      <c r="AA1184" s="96"/>
      <c r="AB1184" s="178"/>
      <c r="AC1184" s="33">
        <v>23.5</v>
      </c>
      <c r="AD1184" s="33">
        <v>200</v>
      </c>
      <c r="AE1184" s="33" t="s">
        <v>103</v>
      </c>
      <c r="AF1184" s="33" t="s">
        <v>103</v>
      </c>
      <c r="AG1184" s="33"/>
      <c r="AH1184" s="4"/>
      <c r="AI1184" s="1"/>
      <c r="AJ1184" s="1"/>
      <c r="AK1184" s="1"/>
      <c r="AL1184" s="5"/>
      <c r="AM1184" s="164">
        <f t="shared" si="67"/>
        <v>45934</v>
      </c>
      <c r="AN1184" s="183"/>
      <c r="AO1184" s="183"/>
      <c r="AP1184" s="183"/>
      <c r="AQ1184" s="183"/>
      <c r="AR1184" s="183"/>
      <c r="AS1184" s="183"/>
      <c r="AT1184" s="183"/>
      <c r="AU1184" s="183"/>
      <c r="AV1184" s="183"/>
      <c r="AW1184" s="96"/>
      <c r="AX1184" s="37">
        <f t="shared" si="66"/>
        <v>45938</v>
      </c>
      <c r="AY1184" s="183"/>
      <c r="AZ1184" s="183"/>
      <c r="BA1184" s="183"/>
      <c r="BB1184" s="183"/>
      <c r="BC1184" s="183"/>
      <c r="BD1184" s="183"/>
      <c r="BE1184" s="183"/>
      <c r="BF1184" s="183"/>
      <c r="BG1184" s="183"/>
      <c r="BH1184" s="4"/>
      <c r="BI1184" s="1"/>
      <c r="BJ1184" s="1"/>
      <c r="BK1184" s="1"/>
      <c r="BL1184" s="31"/>
      <c r="BM1184" s="31"/>
      <c r="BN1184" s="1"/>
      <c r="BO1184" s="1"/>
      <c r="BP1184" s="1"/>
      <c r="BQ1184" s="1"/>
      <c r="BR1184" s="1"/>
      <c r="BS1184" s="4"/>
      <c r="BT1184" s="37">
        <f t="shared" si="68"/>
        <v>45959</v>
      </c>
      <c r="BU1184" s="220"/>
      <c r="BV1184" s="183"/>
      <c r="BW1184" s="221"/>
      <c r="BX1184" s="183"/>
      <c r="BY1184" s="183"/>
      <c r="BZ1184" s="183"/>
      <c r="CA1184" s="183"/>
      <c r="CB1184" s="183"/>
      <c r="CC1184" s="183"/>
      <c r="CE1184" s="1"/>
      <c r="CF1184" s="1"/>
      <c r="CG1184" s="1"/>
      <c r="CH1184" s="1"/>
      <c r="CI1184" s="1"/>
      <c r="CJ1184" s="1"/>
      <c r="CK1184" s="1"/>
      <c r="CL1184" s="1"/>
      <c r="CM1184" s="1"/>
      <c r="CN1184" s="1"/>
      <c r="CO1184" s="1"/>
    </row>
    <row r="1185" spans="1:93" ht="30" customHeight="1" x14ac:dyDescent="0.2">
      <c r="A1185" s="1">
        <v>1179</v>
      </c>
      <c r="B1185" s="1" t="s">
        <v>464</v>
      </c>
      <c r="C1185" s="1" t="s">
        <v>465</v>
      </c>
      <c r="D1185" s="1" t="s">
        <v>408</v>
      </c>
      <c r="E1185" s="1"/>
      <c r="F1185" s="1" t="s">
        <v>74</v>
      </c>
      <c r="G1185" s="1">
        <v>11</v>
      </c>
      <c r="H1185" s="1" t="s">
        <v>341</v>
      </c>
      <c r="I1185" s="1" t="s">
        <v>114</v>
      </c>
      <c r="J1185" s="64">
        <v>83912</v>
      </c>
      <c r="K1185" s="64">
        <v>75215</v>
      </c>
      <c r="L1185" s="29">
        <v>45931</v>
      </c>
      <c r="M1185" s="29" t="s">
        <v>4163</v>
      </c>
      <c r="N1185" s="1" t="s">
        <v>25</v>
      </c>
      <c r="O1185" s="28" t="s">
        <v>225</v>
      </c>
      <c r="P1185" s="1" t="s">
        <v>216</v>
      </c>
      <c r="Q1185" s="76">
        <v>10</v>
      </c>
      <c r="R1185" s="1" t="s">
        <v>410</v>
      </c>
      <c r="S1185" s="1">
        <v>6</v>
      </c>
      <c r="T1185" s="1" t="s">
        <v>115</v>
      </c>
      <c r="U1185" s="1"/>
      <c r="V1185" s="1"/>
      <c r="W1185" s="4"/>
      <c r="X1185" s="28"/>
      <c r="Y1185" s="33"/>
      <c r="Z1185" s="33"/>
      <c r="AA1185" s="96"/>
      <c r="AB1185" s="178"/>
      <c r="AC1185" s="33">
        <v>24</v>
      </c>
      <c r="AD1185" s="33">
        <v>215</v>
      </c>
      <c r="AE1185" s="33" t="s">
        <v>103</v>
      </c>
      <c r="AF1185" s="33" t="s">
        <v>103</v>
      </c>
      <c r="AG1185" s="33"/>
      <c r="AH1185" s="4"/>
      <c r="AI1185" s="1"/>
      <c r="AJ1185" s="1"/>
      <c r="AK1185" s="1"/>
      <c r="AL1185" s="5"/>
      <c r="AM1185" s="164">
        <f t="shared" si="67"/>
        <v>45934</v>
      </c>
      <c r="AN1185" s="183"/>
      <c r="AO1185" s="183"/>
      <c r="AP1185" s="183"/>
      <c r="AQ1185" s="183"/>
      <c r="AR1185" s="183"/>
      <c r="AS1185" s="183"/>
      <c r="AT1185" s="183"/>
      <c r="AU1185" s="183"/>
      <c r="AV1185" s="183"/>
      <c r="AW1185" s="96"/>
      <c r="AX1185" s="37">
        <f t="shared" si="66"/>
        <v>45938</v>
      </c>
      <c r="AY1185" s="183"/>
      <c r="AZ1185" s="183"/>
      <c r="BA1185" s="183"/>
      <c r="BB1185" s="183"/>
      <c r="BC1185" s="183"/>
      <c r="BD1185" s="183"/>
      <c r="BE1185" s="183"/>
      <c r="BF1185" s="183"/>
      <c r="BG1185" s="183"/>
      <c r="BH1185" s="4"/>
      <c r="BI1185" s="1"/>
      <c r="BJ1185" s="1"/>
      <c r="BK1185" s="1"/>
      <c r="BL1185" s="31"/>
      <c r="BM1185" s="31"/>
      <c r="BN1185" s="1"/>
      <c r="BO1185" s="1"/>
      <c r="BP1185" s="1"/>
      <c r="BQ1185" s="1"/>
      <c r="BR1185" s="1"/>
      <c r="BS1185" s="4"/>
      <c r="BT1185" s="37">
        <f t="shared" si="68"/>
        <v>45959</v>
      </c>
      <c r="BU1185" s="220"/>
      <c r="BV1185" s="183"/>
      <c r="BW1185" s="221"/>
      <c r="BX1185" s="183"/>
      <c r="BY1185" s="183"/>
      <c r="BZ1185" s="183"/>
      <c r="CA1185" s="183"/>
      <c r="CB1185" s="183"/>
      <c r="CC1185" s="183"/>
      <c r="CE1185" s="1"/>
      <c r="CF1185" s="1"/>
      <c r="CG1185" s="1"/>
      <c r="CH1185" s="1"/>
      <c r="CI1185" s="1"/>
      <c r="CJ1185" s="1"/>
      <c r="CK1185" s="1"/>
      <c r="CL1185" s="1"/>
      <c r="CM1185" s="1"/>
      <c r="CN1185" s="1"/>
      <c r="CO1185" s="1"/>
    </row>
    <row r="1186" spans="1:93" ht="30" customHeight="1" x14ac:dyDescent="0.2">
      <c r="A1186" s="1">
        <v>1180</v>
      </c>
      <c r="B1186" s="1" t="s">
        <v>464</v>
      </c>
      <c r="C1186" s="1" t="s">
        <v>465</v>
      </c>
      <c r="D1186" s="1" t="s">
        <v>408</v>
      </c>
      <c r="E1186" s="1"/>
      <c r="F1186" s="1" t="s">
        <v>74</v>
      </c>
      <c r="G1186" s="1">
        <v>11</v>
      </c>
      <c r="H1186" s="1" t="s">
        <v>341</v>
      </c>
      <c r="I1186" s="1" t="s">
        <v>114</v>
      </c>
      <c r="J1186" s="64">
        <v>84612</v>
      </c>
      <c r="K1186" s="64">
        <v>75216</v>
      </c>
      <c r="L1186" s="29">
        <v>45931</v>
      </c>
      <c r="M1186" s="29" t="s">
        <v>4163</v>
      </c>
      <c r="N1186" s="1" t="s">
        <v>25</v>
      </c>
      <c r="O1186" s="28" t="s">
        <v>225</v>
      </c>
      <c r="P1186" s="1" t="s">
        <v>216</v>
      </c>
      <c r="Q1186" s="76">
        <v>10</v>
      </c>
      <c r="R1186" s="1" t="s">
        <v>410</v>
      </c>
      <c r="T1186" s="1" t="s">
        <v>115</v>
      </c>
      <c r="U1186" s="1"/>
      <c r="V1186" s="1"/>
      <c r="W1186" s="4"/>
      <c r="X1186" s="28"/>
      <c r="Y1186" s="33"/>
      <c r="Z1186" s="33"/>
      <c r="AA1186" s="96"/>
      <c r="AB1186" s="178"/>
      <c r="AC1186" s="33">
        <v>25.5</v>
      </c>
      <c r="AD1186" s="33">
        <v>230</v>
      </c>
      <c r="AE1186" s="33" t="s">
        <v>103</v>
      </c>
      <c r="AF1186" s="33" t="s">
        <v>103</v>
      </c>
      <c r="AG1186" s="33"/>
      <c r="AH1186" s="4"/>
      <c r="AI1186" s="1"/>
      <c r="AJ1186" s="1"/>
      <c r="AK1186" s="1"/>
      <c r="AL1186" s="5"/>
      <c r="AM1186" s="164">
        <f t="shared" si="67"/>
        <v>45934</v>
      </c>
      <c r="AN1186" s="183"/>
      <c r="AO1186" s="183"/>
      <c r="AP1186" s="183"/>
      <c r="AQ1186" s="183"/>
      <c r="AR1186" s="183"/>
      <c r="AS1186" s="183"/>
      <c r="AT1186" s="183"/>
      <c r="AU1186" s="183"/>
      <c r="AV1186" s="183"/>
      <c r="AW1186" s="96"/>
      <c r="AX1186" s="37">
        <f t="shared" si="66"/>
        <v>45938</v>
      </c>
      <c r="AY1186" s="183"/>
      <c r="AZ1186" s="183"/>
      <c r="BA1186" s="183"/>
      <c r="BB1186" s="183"/>
      <c r="BC1186" s="183"/>
      <c r="BD1186" s="183"/>
      <c r="BE1186" s="183"/>
      <c r="BF1186" s="183"/>
      <c r="BG1186" s="183"/>
      <c r="BH1186" s="4"/>
      <c r="BI1186" s="1"/>
      <c r="BJ1186" s="1"/>
      <c r="BK1186" s="1"/>
      <c r="BL1186" s="31"/>
      <c r="BM1186" s="31"/>
      <c r="BN1186" s="1"/>
      <c r="BO1186" s="1"/>
      <c r="BP1186" s="1"/>
      <c r="BQ1186" s="1"/>
      <c r="BR1186" s="1"/>
      <c r="BS1186" s="4"/>
      <c r="BT1186" s="37">
        <f t="shared" si="68"/>
        <v>45959</v>
      </c>
      <c r="BU1186" s="220"/>
      <c r="BV1186" s="183"/>
      <c r="BW1186" s="221"/>
      <c r="BX1186" s="183"/>
      <c r="BY1186" s="183"/>
      <c r="BZ1186" s="183"/>
      <c r="CA1186" s="183"/>
      <c r="CB1186" s="183"/>
      <c r="CC1186" s="183"/>
      <c r="CE1186" s="1"/>
      <c r="CF1186" s="1"/>
      <c r="CG1186" s="1"/>
      <c r="CH1186" s="1"/>
      <c r="CI1186" s="1"/>
      <c r="CJ1186" s="1"/>
      <c r="CK1186" s="1"/>
      <c r="CL1186" s="1"/>
      <c r="CM1186" s="1"/>
      <c r="CN1186" s="1"/>
      <c r="CO1186" s="1"/>
    </row>
    <row r="1187" spans="1:93" ht="30" customHeight="1" x14ac:dyDescent="0.2">
      <c r="A1187" s="1">
        <v>1181</v>
      </c>
      <c r="B1187" s="1" t="s">
        <v>464</v>
      </c>
      <c r="C1187" s="1" t="s">
        <v>465</v>
      </c>
      <c r="D1187" s="1" t="s">
        <v>408</v>
      </c>
      <c r="E1187" s="1"/>
      <c r="F1187" s="1" t="s">
        <v>74</v>
      </c>
      <c r="G1187" s="1">
        <v>11</v>
      </c>
      <c r="H1187" s="1" t="s">
        <v>341</v>
      </c>
      <c r="I1187" s="1" t="s">
        <v>114</v>
      </c>
      <c r="J1187" s="64">
        <v>82612</v>
      </c>
      <c r="K1187" s="64">
        <v>75217</v>
      </c>
      <c r="L1187" s="29">
        <v>45931</v>
      </c>
      <c r="M1187" s="29" t="s">
        <v>4163</v>
      </c>
      <c r="N1187" s="1" t="s">
        <v>25</v>
      </c>
      <c r="O1187" s="28" t="s">
        <v>225</v>
      </c>
      <c r="P1187" s="1" t="s">
        <v>216</v>
      </c>
      <c r="Q1187" s="76">
        <v>10</v>
      </c>
      <c r="R1187" s="1" t="s">
        <v>410</v>
      </c>
      <c r="T1187" s="1" t="s">
        <v>115</v>
      </c>
      <c r="U1187" s="1"/>
      <c r="V1187" s="1"/>
      <c r="W1187" s="4"/>
      <c r="X1187" s="28"/>
      <c r="Y1187" s="33"/>
      <c r="Z1187" s="33"/>
      <c r="AA1187" s="96"/>
      <c r="AB1187" s="178"/>
      <c r="AC1187" s="33">
        <v>26</v>
      </c>
      <c r="AD1187" s="33">
        <v>220</v>
      </c>
      <c r="AE1187" s="33" t="s">
        <v>103</v>
      </c>
      <c r="AF1187" s="33" t="s">
        <v>103</v>
      </c>
      <c r="AG1187" s="33"/>
      <c r="AH1187" s="4"/>
      <c r="AI1187" s="1"/>
      <c r="AJ1187" s="1"/>
      <c r="AK1187" s="1"/>
      <c r="AL1187" s="5"/>
      <c r="AM1187" s="164">
        <f t="shared" si="67"/>
        <v>45934</v>
      </c>
      <c r="AN1187" s="183"/>
      <c r="AO1187" s="183"/>
      <c r="AP1187" s="183"/>
      <c r="AQ1187" s="183"/>
      <c r="AR1187" s="183"/>
      <c r="AS1187" s="183"/>
      <c r="AT1187" s="183"/>
      <c r="AU1187" s="183"/>
      <c r="AV1187" s="183"/>
      <c r="AW1187" s="96"/>
      <c r="AX1187" s="37">
        <f t="shared" si="66"/>
        <v>45938</v>
      </c>
      <c r="AY1187" s="183"/>
      <c r="AZ1187" s="183"/>
      <c r="BA1187" s="183"/>
      <c r="BB1187" s="183"/>
      <c r="BC1187" s="183"/>
      <c r="BD1187" s="183"/>
      <c r="BE1187" s="183"/>
      <c r="BF1187" s="183"/>
      <c r="BG1187" s="183"/>
      <c r="BH1187" s="4"/>
      <c r="BI1187" s="1"/>
      <c r="BJ1187" s="1"/>
      <c r="BK1187" s="1"/>
      <c r="BL1187" s="31"/>
      <c r="BM1187" s="31"/>
      <c r="BN1187" s="1"/>
      <c r="BO1187" s="1"/>
      <c r="BP1187" s="1"/>
      <c r="BQ1187" s="1"/>
      <c r="BR1187" s="1"/>
      <c r="BS1187" s="4"/>
      <c r="BT1187" s="37">
        <f t="shared" si="68"/>
        <v>45959</v>
      </c>
      <c r="BU1187" s="220"/>
      <c r="BV1187" s="183"/>
      <c r="BW1187" s="221"/>
      <c r="BX1187" s="183"/>
      <c r="BY1187" s="183"/>
      <c r="BZ1187" s="183"/>
      <c r="CA1187" s="183"/>
      <c r="CB1187" s="183"/>
      <c r="CC1187" s="183"/>
      <c r="CE1187" s="1"/>
      <c r="CF1187" s="1"/>
      <c r="CG1187" s="1"/>
      <c r="CH1187" s="1"/>
      <c r="CI1187" s="1"/>
      <c r="CJ1187" s="1"/>
      <c r="CK1187" s="1"/>
      <c r="CL1187" s="1"/>
      <c r="CM1187" s="1"/>
      <c r="CN1187" s="1"/>
      <c r="CO1187" s="1"/>
    </row>
    <row r="1188" spans="1:93" ht="30" customHeight="1" x14ac:dyDescent="0.2">
      <c r="A1188" s="1">
        <v>1182</v>
      </c>
      <c r="B1188" s="1" t="s">
        <v>464</v>
      </c>
      <c r="C1188" s="1" t="s">
        <v>465</v>
      </c>
      <c r="D1188" s="1" t="s">
        <v>408</v>
      </c>
      <c r="E1188" s="1"/>
      <c r="F1188" s="1" t="s">
        <v>74</v>
      </c>
      <c r="G1188" s="1">
        <v>11</v>
      </c>
      <c r="H1188" s="1" t="s">
        <v>341</v>
      </c>
      <c r="I1188" s="1" t="s">
        <v>114</v>
      </c>
      <c r="J1188" s="64">
        <v>78012</v>
      </c>
      <c r="K1188" s="64">
        <v>75218</v>
      </c>
      <c r="L1188" s="29">
        <v>45931</v>
      </c>
      <c r="M1188" s="29" t="s">
        <v>4163</v>
      </c>
      <c r="N1188" s="1" t="s">
        <v>25</v>
      </c>
      <c r="O1188" s="28" t="s">
        <v>225</v>
      </c>
      <c r="P1188" s="1" t="s">
        <v>216</v>
      </c>
      <c r="Q1188" s="76">
        <v>10</v>
      </c>
      <c r="R1188" s="1" t="s">
        <v>410</v>
      </c>
      <c r="T1188" s="1" t="s">
        <v>115</v>
      </c>
      <c r="U1188" s="1"/>
      <c r="V1188" s="1"/>
      <c r="W1188" s="4"/>
      <c r="X1188" s="28"/>
      <c r="Y1188" s="33"/>
      <c r="Z1188" s="33"/>
      <c r="AA1188" s="96"/>
      <c r="AB1188" s="178"/>
      <c r="AC1188" s="33">
        <v>24.5</v>
      </c>
      <c r="AD1188" s="33">
        <v>200</v>
      </c>
      <c r="AE1188" s="33" t="s">
        <v>103</v>
      </c>
      <c r="AF1188" s="33" t="s">
        <v>103</v>
      </c>
      <c r="AG1188" s="33"/>
      <c r="AH1188" s="4"/>
      <c r="AI1188" s="1"/>
      <c r="AJ1188" s="1"/>
      <c r="AK1188" s="1"/>
      <c r="AL1188" s="5"/>
      <c r="AM1188" s="164">
        <f t="shared" si="67"/>
        <v>45934</v>
      </c>
      <c r="AN1188" s="183"/>
      <c r="AO1188" s="183"/>
      <c r="AP1188" s="183"/>
      <c r="AQ1188" s="183"/>
      <c r="AR1188" s="183"/>
      <c r="AS1188" s="183"/>
      <c r="AT1188" s="183"/>
      <c r="AU1188" s="183"/>
      <c r="AV1188" s="183"/>
      <c r="AW1188" s="96"/>
      <c r="AX1188" s="37">
        <f t="shared" si="66"/>
        <v>45938</v>
      </c>
      <c r="AY1188" s="183"/>
      <c r="AZ1188" s="183"/>
      <c r="BA1188" s="183"/>
      <c r="BB1188" s="183"/>
      <c r="BC1188" s="183"/>
      <c r="BD1188" s="183"/>
      <c r="BE1188" s="183"/>
      <c r="BF1188" s="183"/>
      <c r="BG1188" s="183"/>
      <c r="BH1188" s="4"/>
      <c r="BI1188" s="1"/>
      <c r="BJ1188" s="1"/>
      <c r="BK1188" s="1"/>
      <c r="BL1188" s="31"/>
      <c r="BM1188" s="31"/>
      <c r="BN1188" s="1"/>
      <c r="BO1188" s="1"/>
      <c r="BP1188" s="1"/>
      <c r="BQ1188" s="1"/>
      <c r="BR1188" s="1"/>
      <c r="BS1188" s="4"/>
      <c r="BT1188" s="37">
        <f t="shared" si="68"/>
        <v>45959</v>
      </c>
      <c r="BU1188" s="220"/>
      <c r="BV1188" s="183"/>
      <c r="BW1188" s="221"/>
      <c r="BX1188" s="183"/>
      <c r="BY1188" s="183"/>
      <c r="BZ1188" s="183"/>
      <c r="CA1188" s="183"/>
      <c r="CB1188" s="183"/>
      <c r="CC1188" s="183"/>
      <c r="CE1188" s="1"/>
      <c r="CF1188" s="1"/>
      <c r="CG1188" s="1"/>
      <c r="CH1188" s="1"/>
      <c r="CI1188" s="1"/>
      <c r="CJ1188" s="1"/>
      <c r="CK1188" s="1"/>
      <c r="CL1188" s="1"/>
      <c r="CM1188" s="1"/>
      <c r="CN1188" s="1"/>
      <c r="CO1188" s="1"/>
    </row>
    <row r="1189" spans="1:93" ht="30" customHeight="1" x14ac:dyDescent="0.2">
      <c r="A1189" s="1">
        <v>1183</v>
      </c>
      <c r="B1189" s="1" t="s">
        <v>464</v>
      </c>
      <c r="C1189" s="1" t="s">
        <v>465</v>
      </c>
      <c r="D1189" s="1" t="s">
        <v>408</v>
      </c>
      <c r="E1189" s="1"/>
      <c r="F1189" s="1" t="s">
        <v>74</v>
      </c>
      <c r="G1189" s="1">
        <v>11</v>
      </c>
      <c r="H1189" s="1" t="s">
        <v>341</v>
      </c>
      <c r="I1189" s="1" t="s">
        <v>114</v>
      </c>
      <c r="J1189" s="64">
        <v>82812</v>
      </c>
      <c r="K1189" s="64">
        <v>75220</v>
      </c>
      <c r="L1189" s="29">
        <v>45931</v>
      </c>
      <c r="M1189" s="29" t="s">
        <v>4163</v>
      </c>
      <c r="N1189" s="1" t="s">
        <v>25</v>
      </c>
      <c r="O1189" s="28" t="s">
        <v>225</v>
      </c>
      <c r="P1189" s="1" t="s">
        <v>216</v>
      </c>
      <c r="Q1189" s="76">
        <v>10</v>
      </c>
      <c r="R1189" s="1" t="s">
        <v>410</v>
      </c>
      <c r="T1189" s="1" t="s">
        <v>115</v>
      </c>
      <c r="U1189" s="1"/>
      <c r="V1189" s="1"/>
      <c r="W1189" s="4"/>
      <c r="X1189" s="28"/>
      <c r="Y1189" s="33"/>
      <c r="Z1189" s="33"/>
      <c r="AA1189" s="96"/>
      <c r="AB1189" s="178"/>
      <c r="AC1189" s="33">
        <v>25</v>
      </c>
      <c r="AD1189" s="33">
        <v>235</v>
      </c>
      <c r="AE1189" s="33" t="s">
        <v>103</v>
      </c>
      <c r="AF1189" s="33" t="s">
        <v>103</v>
      </c>
      <c r="AG1189" s="33"/>
      <c r="AH1189" s="4"/>
      <c r="AI1189" s="1"/>
      <c r="AJ1189" s="1"/>
      <c r="AK1189" s="1"/>
      <c r="AL1189" s="5"/>
      <c r="AM1189" s="164">
        <f t="shared" si="67"/>
        <v>45934</v>
      </c>
      <c r="AN1189" s="183"/>
      <c r="AO1189" s="183"/>
      <c r="AP1189" s="183"/>
      <c r="AQ1189" s="183"/>
      <c r="AR1189" s="183"/>
      <c r="AS1189" s="183"/>
      <c r="AT1189" s="183"/>
      <c r="AU1189" s="183"/>
      <c r="AV1189" s="183"/>
      <c r="AW1189" s="96"/>
      <c r="AX1189" s="37">
        <f t="shared" si="66"/>
        <v>45938</v>
      </c>
      <c r="AY1189" s="183" t="s">
        <v>906</v>
      </c>
      <c r="AZ1189" s="183" t="s">
        <v>907</v>
      </c>
      <c r="BA1189" s="183">
        <v>41.7</v>
      </c>
      <c r="BB1189" s="183">
        <v>41.4</v>
      </c>
      <c r="BC1189" s="183">
        <v>42.8</v>
      </c>
      <c r="BD1189" s="183">
        <v>40.9</v>
      </c>
      <c r="BE1189" s="183">
        <v>41.3</v>
      </c>
      <c r="BF1189" s="183">
        <v>42.2</v>
      </c>
      <c r="BG1189" s="183">
        <f>AVERAGE(BA1189:BF1207)</f>
        <v>41.716666666666661</v>
      </c>
      <c r="BH1189" s="4"/>
      <c r="BI1189" s="1"/>
      <c r="BJ1189" s="1"/>
      <c r="BK1189" s="1"/>
      <c r="BL1189" s="31"/>
      <c r="BM1189" s="31"/>
      <c r="BN1189" s="1"/>
      <c r="BO1189" s="1"/>
      <c r="BP1189" s="1"/>
      <c r="BQ1189" s="1"/>
      <c r="BR1189" s="1"/>
      <c r="BS1189" s="4"/>
      <c r="BT1189" s="37">
        <f t="shared" si="68"/>
        <v>45959</v>
      </c>
      <c r="BU1189" s="220" t="s">
        <v>906</v>
      </c>
      <c r="BV1189" s="183" t="s">
        <v>908</v>
      </c>
      <c r="BW1189" s="221">
        <v>48.8</v>
      </c>
      <c r="BX1189" s="183">
        <v>49.9</v>
      </c>
      <c r="BY1189" s="183">
        <v>48.6</v>
      </c>
      <c r="BZ1189" s="183">
        <v>49.7</v>
      </c>
      <c r="CA1189" s="183">
        <v>49.2</v>
      </c>
      <c r="CB1189" s="183">
        <v>49</v>
      </c>
      <c r="CC1189" s="183">
        <f>AVERAGE(BW1189:CB1207)</f>
        <v>49.199999999999996</v>
      </c>
      <c r="CE1189" s="1"/>
      <c r="CF1189" s="1"/>
      <c r="CG1189" s="1"/>
      <c r="CH1189" s="1"/>
      <c r="CI1189" s="1"/>
      <c r="CJ1189" s="1"/>
      <c r="CK1189" s="1"/>
      <c r="CL1189" s="1"/>
      <c r="CM1189" s="1"/>
      <c r="CN1189" s="1"/>
      <c r="CO1189" s="1"/>
    </row>
    <row r="1190" spans="1:93" ht="30" customHeight="1" x14ac:dyDescent="0.2">
      <c r="A1190" s="1">
        <v>1184</v>
      </c>
      <c r="B1190" s="1" t="s">
        <v>464</v>
      </c>
      <c r="C1190" s="1" t="s">
        <v>465</v>
      </c>
      <c r="D1190" s="1" t="s">
        <v>408</v>
      </c>
      <c r="E1190" s="1"/>
      <c r="F1190" s="1" t="s">
        <v>74</v>
      </c>
      <c r="G1190" s="1">
        <v>11</v>
      </c>
      <c r="H1190" s="1" t="s">
        <v>341</v>
      </c>
      <c r="I1190" s="1" t="s">
        <v>114</v>
      </c>
      <c r="J1190" s="64">
        <v>81612</v>
      </c>
      <c r="K1190" s="64">
        <v>75221</v>
      </c>
      <c r="L1190" s="29">
        <v>45931</v>
      </c>
      <c r="M1190" s="29" t="s">
        <v>4163</v>
      </c>
      <c r="N1190" s="1" t="s">
        <v>25</v>
      </c>
      <c r="O1190" s="28" t="s">
        <v>225</v>
      </c>
      <c r="P1190" s="1" t="s">
        <v>216</v>
      </c>
      <c r="Q1190" s="76">
        <v>10</v>
      </c>
      <c r="R1190" s="1" t="s">
        <v>410</v>
      </c>
      <c r="T1190" s="1" t="s">
        <v>115</v>
      </c>
      <c r="U1190" s="1"/>
      <c r="V1190" s="1"/>
      <c r="W1190" s="4"/>
      <c r="X1190" s="28"/>
      <c r="Y1190" s="33"/>
      <c r="Z1190" s="33"/>
      <c r="AA1190" s="96"/>
      <c r="AB1190" s="178"/>
      <c r="AC1190" s="33">
        <v>25</v>
      </c>
      <c r="AD1190" s="33">
        <v>220</v>
      </c>
      <c r="AE1190" s="33" t="s">
        <v>103</v>
      </c>
      <c r="AF1190" s="33" t="s">
        <v>103</v>
      </c>
      <c r="AG1190" s="33"/>
      <c r="AH1190" s="4"/>
      <c r="AI1190" s="1"/>
      <c r="AJ1190" s="1"/>
      <c r="AK1190" s="1"/>
      <c r="AL1190" s="5"/>
      <c r="AM1190" s="164">
        <f t="shared" si="67"/>
        <v>45934</v>
      </c>
      <c r="AN1190" s="183"/>
      <c r="AO1190" s="183"/>
      <c r="AP1190" s="183"/>
      <c r="AQ1190" s="183"/>
      <c r="AR1190" s="183"/>
      <c r="AS1190" s="183"/>
      <c r="AT1190" s="183"/>
      <c r="AU1190" s="183"/>
      <c r="AV1190" s="183"/>
      <c r="AW1190" s="96"/>
      <c r="AX1190" s="37">
        <f t="shared" si="66"/>
        <v>45938</v>
      </c>
      <c r="AY1190" s="183"/>
      <c r="AZ1190" s="183"/>
      <c r="BA1190" s="183"/>
      <c r="BB1190" s="183"/>
      <c r="BC1190" s="183"/>
      <c r="BD1190" s="183"/>
      <c r="BE1190" s="183"/>
      <c r="BF1190" s="183"/>
      <c r="BG1190" s="183"/>
      <c r="BH1190" s="4"/>
      <c r="BI1190" s="1"/>
      <c r="BJ1190" s="1"/>
      <c r="BK1190" s="1"/>
      <c r="BL1190" s="31"/>
      <c r="BM1190" s="31"/>
      <c r="BN1190" s="1"/>
      <c r="BO1190" s="1"/>
      <c r="BP1190" s="1"/>
      <c r="BQ1190" s="1"/>
      <c r="BR1190" s="1"/>
      <c r="BS1190" s="4"/>
      <c r="BT1190" s="37">
        <f t="shared" si="68"/>
        <v>45959</v>
      </c>
      <c r="BU1190" s="220"/>
      <c r="BV1190" s="183"/>
      <c r="BW1190" s="221"/>
      <c r="BX1190" s="183"/>
      <c r="BY1190" s="183"/>
      <c r="BZ1190" s="183"/>
      <c r="CA1190" s="183"/>
      <c r="CB1190" s="183"/>
      <c r="CC1190" s="183"/>
      <c r="CE1190" s="1"/>
      <c r="CF1190" s="1"/>
      <c r="CG1190" s="1"/>
      <c r="CH1190" s="1"/>
      <c r="CI1190" s="1"/>
      <c r="CJ1190" s="1"/>
      <c r="CK1190" s="1"/>
      <c r="CL1190" s="1"/>
      <c r="CM1190" s="1"/>
      <c r="CN1190" s="1"/>
      <c r="CO1190" s="1"/>
    </row>
    <row r="1191" spans="1:93" ht="30" customHeight="1" x14ac:dyDescent="0.2">
      <c r="A1191" s="1">
        <v>1185</v>
      </c>
      <c r="B1191" s="1" t="s">
        <v>464</v>
      </c>
      <c r="C1191" s="1" t="s">
        <v>465</v>
      </c>
      <c r="D1191" s="1" t="s">
        <v>408</v>
      </c>
      <c r="E1191" s="1"/>
      <c r="F1191" s="1" t="s">
        <v>74</v>
      </c>
      <c r="G1191" s="1">
        <v>11</v>
      </c>
      <c r="H1191" s="1" t="s">
        <v>341</v>
      </c>
      <c r="I1191" s="1" t="s">
        <v>114</v>
      </c>
      <c r="J1191" s="64">
        <v>67610</v>
      </c>
      <c r="K1191" s="64">
        <v>75222</v>
      </c>
      <c r="L1191" s="29">
        <v>45931</v>
      </c>
      <c r="M1191" s="29" t="s">
        <v>4163</v>
      </c>
      <c r="N1191" s="1" t="s">
        <v>25</v>
      </c>
      <c r="O1191" s="28" t="s">
        <v>225</v>
      </c>
      <c r="P1191" s="1" t="s">
        <v>216</v>
      </c>
      <c r="Q1191" s="76">
        <v>9</v>
      </c>
      <c r="R1191" s="1" t="s">
        <v>410</v>
      </c>
      <c r="T1191" s="1" t="s">
        <v>115</v>
      </c>
      <c r="U1191" s="1"/>
      <c r="V1191" s="1"/>
      <c r="W1191" s="4"/>
      <c r="X1191" s="28"/>
      <c r="Y1191" s="33"/>
      <c r="Z1191" s="33"/>
      <c r="AA1191" s="96"/>
      <c r="AB1191" s="178"/>
      <c r="AC1191" s="33">
        <v>26.5</v>
      </c>
      <c r="AD1191" s="33">
        <v>230</v>
      </c>
      <c r="AE1191" s="33" t="s">
        <v>103</v>
      </c>
      <c r="AF1191" s="33" t="s">
        <v>103</v>
      </c>
      <c r="AG1191" s="33"/>
      <c r="AH1191" s="4"/>
      <c r="AI1191" s="1"/>
      <c r="AJ1191" s="1"/>
      <c r="AK1191" s="1"/>
      <c r="AL1191" s="5"/>
      <c r="AM1191" s="164">
        <f t="shared" si="67"/>
        <v>45934</v>
      </c>
      <c r="AN1191" s="183"/>
      <c r="AO1191" s="183"/>
      <c r="AP1191" s="183"/>
      <c r="AQ1191" s="183"/>
      <c r="AR1191" s="183"/>
      <c r="AS1191" s="183"/>
      <c r="AT1191" s="183"/>
      <c r="AU1191" s="183"/>
      <c r="AV1191" s="183"/>
      <c r="AW1191" s="96"/>
      <c r="AX1191" s="37">
        <f t="shared" si="66"/>
        <v>45938</v>
      </c>
      <c r="AY1191" s="183"/>
      <c r="AZ1191" s="183"/>
      <c r="BA1191" s="183"/>
      <c r="BB1191" s="183"/>
      <c r="BC1191" s="183"/>
      <c r="BD1191" s="183"/>
      <c r="BE1191" s="183"/>
      <c r="BF1191" s="183"/>
      <c r="BG1191" s="183"/>
      <c r="BH1191" s="4"/>
      <c r="BI1191" s="1"/>
      <c r="BJ1191" s="1"/>
      <c r="BK1191" s="1"/>
      <c r="BL1191" s="31"/>
      <c r="BM1191" s="31"/>
      <c r="BN1191" s="1"/>
      <c r="BO1191" s="1"/>
      <c r="BP1191" s="1"/>
      <c r="BQ1191" s="1"/>
      <c r="BR1191" s="1"/>
      <c r="BS1191" s="4"/>
      <c r="BT1191" s="37">
        <f t="shared" si="68"/>
        <v>45959</v>
      </c>
      <c r="BU1191" s="220"/>
      <c r="BV1191" s="183"/>
      <c r="BW1191" s="221"/>
      <c r="BX1191" s="183"/>
      <c r="BY1191" s="183"/>
      <c r="BZ1191" s="183"/>
      <c r="CA1191" s="183"/>
      <c r="CB1191" s="183"/>
      <c r="CC1191" s="183"/>
      <c r="CE1191" s="1"/>
      <c r="CF1191" s="1"/>
      <c r="CG1191" s="1"/>
      <c r="CH1191" s="1"/>
      <c r="CI1191" s="1"/>
      <c r="CJ1191" s="1"/>
      <c r="CK1191" s="1"/>
      <c r="CL1191" s="1"/>
      <c r="CM1191" s="1"/>
      <c r="CN1191" s="1"/>
      <c r="CO1191" s="1"/>
    </row>
    <row r="1192" spans="1:93" ht="30" customHeight="1" x14ac:dyDescent="0.2">
      <c r="A1192" s="1">
        <v>1186</v>
      </c>
      <c r="B1192" s="1" t="s">
        <v>464</v>
      </c>
      <c r="C1192" s="1" t="s">
        <v>465</v>
      </c>
      <c r="D1192" s="1" t="s">
        <v>408</v>
      </c>
      <c r="E1192" s="1"/>
      <c r="F1192" s="1" t="s">
        <v>74</v>
      </c>
      <c r="G1192" s="1">
        <v>11</v>
      </c>
      <c r="H1192" s="1" t="s">
        <v>341</v>
      </c>
      <c r="I1192" s="1" t="s">
        <v>114</v>
      </c>
      <c r="J1192" s="64">
        <v>78412</v>
      </c>
      <c r="K1192" s="64">
        <v>75223</v>
      </c>
      <c r="L1192" s="29">
        <v>45931</v>
      </c>
      <c r="M1192" s="29" t="s">
        <v>4163</v>
      </c>
      <c r="N1192" s="1" t="s">
        <v>25</v>
      </c>
      <c r="O1192" s="28" t="s">
        <v>225</v>
      </c>
      <c r="P1192" s="1" t="s">
        <v>216</v>
      </c>
      <c r="Q1192" s="76">
        <v>10</v>
      </c>
      <c r="R1192" s="1" t="s">
        <v>410</v>
      </c>
      <c r="T1192" s="1" t="s">
        <v>115</v>
      </c>
      <c r="U1192" s="1"/>
      <c r="V1192" s="1"/>
      <c r="W1192" s="4"/>
      <c r="X1192" s="28"/>
      <c r="Y1192" s="33"/>
      <c r="Z1192" s="33"/>
      <c r="AA1192" s="96"/>
      <c r="AB1192" s="178"/>
      <c r="AC1192" s="33">
        <v>25</v>
      </c>
      <c r="AD1192" s="33">
        <v>220</v>
      </c>
      <c r="AE1192" s="33" t="s">
        <v>103</v>
      </c>
      <c r="AF1192" s="33" t="s">
        <v>103</v>
      </c>
      <c r="AG1192" s="33"/>
      <c r="AH1192" s="4"/>
      <c r="AI1192" s="1"/>
      <c r="AJ1192" s="1"/>
      <c r="AK1192" s="1"/>
      <c r="AL1192" s="5"/>
      <c r="AM1192" s="164">
        <f t="shared" si="67"/>
        <v>45934</v>
      </c>
      <c r="AN1192" s="183"/>
      <c r="AO1192" s="183"/>
      <c r="AP1192" s="183"/>
      <c r="AQ1192" s="183"/>
      <c r="AR1192" s="183"/>
      <c r="AS1192" s="183"/>
      <c r="AT1192" s="183"/>
      <c r="AU1192" s="183"/>
      <c r="AV1192" s="183"/>
      <c r="AW1192" s="96"/>
      <c r="AX1192" s="37">
        <f t="shared" si="66"/>
        <v>45938</v>
      </c>
      <c r="AY1192" s="183"/>
      <c r="AZ1192" s="183"/>
      <c r="BA1192" s="183"/>
      <c r="BB1192" s="183"/>
      <c r="BC1192" s="183"/>
      <c r="BD1192" s="183"/>
      <c r="BE1192" s="183"/>
      <c r="BF1192" s="183"/>
      <c r="BG1192" s="183"/>
      <c r="BH1192" s="4"/>
      <c r="BI1192" s="1"/>
      <c r="BJ1192" s="1"/>
      <c r="BK1192" s="1"/>
      <c r="BL1192" s="31"/>
      <c r="BM1192" s="31"/>
      <c r="BN1192" s="1"/>
      <c r="BO1192" s="1"/>
      <c r="BP1192" s="1"/>
      <c r="BQ1192" s="1"/>
      <c r="BR1192" s="1"/>
      <c r="BS1192" s="4"/>
      <c r="BT1192" s="37">
        <f t="shared" si="68"/>
        <v>45959</v>
      </c>
      <c r="BU1192" s="220"/>
      <c r="BV1192" s="183"/>
      <c r="BW1192" s="221"/>
      <c r="BX1192" s="183"/>
      <c r="BY1192" s="183"/>
      <c r="BZ1192" s="183"/>
      <c r="CA1192" s="183"/>
      <c r="CB1192" s="183"/>
      <c r="CC1192" s="183"/>
      <c r="CE1192" s="1"/>
      <c r="CF1192" s="1"/>
      <c r="CG1192" s="1"/>
      <c r="CH1192" s="1"/>
      <c r="CI1192" s="1"/>
      <c r="CJ1192" s="1"/>
      <c r="CK1192" s="1"/>
      <c r="CL1192" s="1"/>
      <c r="CM1192" s="1"/>
      <c r="CN1192" s="1"/>
      <c r="CO1192" s="1"/>
    </row>
    <row r="1193" spans="1:93" ht="30" customHeight="1" x14ac:dyDescent="0.2">
      <c r="A1193" s="1">
        <v>1187</v>
      </c>
      <c r="B1193" s="1" t="s">
        <v>464</v>
      </c>
      <c r="C1193" s="1" t="s">
        <v>465</v>
      </c>
      <c r="D1193" s="1" t="s">
        <v>408</v>
      </c>
      <c r="E1193" s="1"/>
      <c r="F1193" s="1" t="s">
        <v>74</v>
      </c>
      <c r="G1193" s="1">
        <v>11</v>
      </c>
      <c r="H1193" s="1" t="s">
        <v>341</v>
      </c>
      <c r="I1193" s="1" t="s">
        <v>114</v>
      </c>
      <c r="J1193" s="64">
        <v>69410</v>
      </c>
      <c r="K1193" s="64">
        <v>75226</v>
      </c>
      <c r="L1193" s="29">
        <v>45931</v>
      </c>
      <c r="M1193" s="29" t="s">
        <v>4163</v>
      </c>
      <c r="N1193" s="1" t="s">
        <v>25</v>
      </c>
      <c r="O1193" s="28" t="s">
        <v>225</v>
      </c>
      <c r="P1193" s="1" t="s">
        <v>216</v>
      </c>
      <c r="Q1193" s="76">
        <v>9</v>
      </c>
      <c r="R1193" s="1" t="s">
        <v>410</v>
      </c>
      <c r="T1193" s="1" t="s">
        <v>115</v>
      </c>
      <c r="U1193" s="1"/>
      <c r="V1193" s="1"/>
      <c r="W1193" s="4"/>
      <c r="X1193" s="28"/>
      <c r="Y1193" s="33"/>
      <c r="Z1193" s="33"/>
      <c r="AA1193" s="96"/>
      <c r="AB1193" s="178"/>
      <c r="AC1193" s="33">
        <v>26.5</v>
      </c>
      <c r="AD1193" s="33">
        <v>240</v>
      </c>
      <c r="AE1193" s="33" t="s">
        <v>103</v>
      </c>
      <c r="AF1193" s="33" t="s">
        <v>103</v>
      </c>
      <c r="AG1193" s="33"/>
      <c r="AH1193" s="4"/>
      <c r="AI1193" s="1"/>
      <c r="AJ1193" s="1"/>
      <c r="AK1193" s="1"/>
      <c r="AL1193" s="5"/>
      <c r="AM1193" s="164">
        <f t="shared" si="67"/>
        <v>45934</v>
      </c>
      <c r="AN1193" s="183"/>
      <c r="AO1193" s="183"/>
      <c r="AP1193" s="183"/>
      <c r="AQ1193" s="183"/>
      <c r="AR1193" s="183"/>
      <c r="AS1193" s="183"/>
      <c r="AT1193" s="183"/>
      <c r="AU1193" s="183"/>
      <c r="AV1193" s="183"/>
      <c r="AW1193" s="96"/>
      <c r="AX1193" s="37">
        <f t="shared" si="66"/>
        <v>45938</v>
      </c>
      <c r="AY1193" s="183"/>
      <c r="AZ1193" s="183"/>
      <c r="BA1193" s="183"/>
      <c r="BB1193" s="183"/>
      <c r="BC1193" s="183"/>
      <c r="BD1193" s="183"/>
      <c r="BE1193" s="183"/>
      <c r="BF1193" s="183"/>
      <c r="BG1193" s="183"/>
      <c r="BH1193" s="4"/>
      <c r="BI1193" s="1"/>
      <c r="BJ1193" s="1"/>
      <c r="BK1193" s="1"/>
      <c r="BL1193" s="31"/>
      <c r="BM1193" s="31"/>
      <c r="BN1193" s="1"/>
      <c r="BO1193" s="1"/>
      <c r="BP1193" s="1"/>
      <c r="BQ1193" s="1"/>
      <c r="BR1193" s="1"/>
      <c r="BS1193" s="4"/>
      <c r="BT1193" s="37">
        <f t="shared" si="68"/>
        <v>45959</v>
      </c>
      <c r="BU1193" s="220"/>
      <c r="BV1193" s="183"/>
      <c r="BW1193" s="221"/>
      <c r="BX1193" s="183"/>
      <c r="BY1193" s="183"/>
      <c r="BZ1193" s="183"/>
      <c r="CA1193" s="183"/>
      <c r="CB1193" s="183"/>
      <c r="CC1193" s="183"/>
      <c r="CE1193" s="1"/>
      <c r="CF1193" s="1"/>
      <c r="CG1193" s="1"/>
      <c r="CH1193" s="1"/>
      <c r="CI1193" s="1"/>
      <c r="CJ1193" s="1"/>
      <c r="CK1193" s="1"/>
      <c r="CL1193" s="1"/>
      <c r="CM1193" s="1"/>
      <c r="CN1193" s="1"/>
      <c r="CO1193" s="1"/>
    </row>
    <row r="1194" spans="1:93" ht="30" customHeight="1" x14ac:dyDescent="0.2">
      <c r="A1194" s="1">
        <v>1188</v>
      </c>
      <c r="B1194" s="1" t="s">
        <v>464</v>
      </c>
      <c r="C1194" s="1" t="s">
        <v>465</v>
      </c>
      <c r="D1194" s="1" t="s">
        <v>408</v>
      </c>
      <c r="E1194" s="1"/>
      <c r="F1194" s="1" t="s">
        <v>74</v>
      </c>
      <c r="G1194" s="1">
        <v>11</v>
      </c>
      <c r="H1194" s="1" t="s">
        <v>341</v>
      </c>
      <c r="I1194" s="1" t="s">
        <v>114</v>
      </c>
      <c r="J1194" s="64">
        <v>66810</v>
      </c>
      <c r="K1194" s="64">
        <v>75227</v>
      </c>
      <c r="L1194" s="29">
        <v>45931</v>
      </c>
      <c r="M1194" s="29" t="s">
        <v>4163</v>
      </c>
      <c r="N1194" s="1" t="s">
        <v>25</v>
      </c>
      <c r="O1194" s="28" t="s">
        <v>225</v>
      </c>
      <c r="P1194" s="1" t="s">
        <v>216</v>
      </c>
      <c r="Q1194" s="76">
        <v>9</v>
      </c>
      <c r="R1194" s="1" t="s">
        <v>410</v>
      </c>
      <c r="S1194" s="1">
        <v>6</v>
      </c>
      <c r="T1194" s="1" t="s">
        <v>115</v>
      </c>
      <c r="U1194" s="1"/>
      <c r="V1194" s="1"/>
      <c r="W1194" s="4"/>
      <c r="X1194" s="28"/>
      <c r="Y1194" s="33"/>
      <c r="Z1194" s="33"/>
      <c r="AA1194" s="96"/>
      <c r="AB1194" s="178"/>
      <c r="AC1194" s="33">
        <v>26.5</v>
      </c>
      <c r="AD1194" s="33">
        <v>230</v>
      </c>
      <c r="AE1194" s="33" t="s">
        <v>103</v>
      </c>
      <c r="AF1194" s="33" t="s">
        <v>103</v>
      </c>
      <c r="AG1194" s="33"/>
      <c r="AH1194" s="4"/>
      <c r="AI1194" s="1"/>
      <c r="AJ1194" s="1"/>
      <c r="AK1194" s="1"/>
      <c r="AL1194" s="5"/>
      <c r="AM1194" s="164">
        <f t="shared" si="67"/>
        <v>45934</v>
      </c>
      <c r="AN1194" s="183"/>
      <c r="AO1194" s="183"/>
      <c r="AP1194" s="183"/>
      <c r="AQ1194" s="183"/>
      <c r="AR1194" s="183"/>
      <c r="AS1194" s="183"/>
      <c r="AT1194" s="183"/>
      <c r="AU1194" s="183"/>
      <c r="AV1194" s="183"/>
      <c r="AW1194" s="96"/>
      <c r="AX1194" s="37">
        <f t="shared" si="66"/>
        <v>45938</v>
      </c>
      <c r="AY1194" s="183"/>
      <c r="AZ1194" s="183"/>
      <c r="BA1194" s="183"/>
      <c r="BB1194" s="183"/>
      <c r="BC1194" s="183"/>
      <c r="BD1194" s="183"/>
      <c r="BE1194" s="183"/>
      <c r="BF1194" s="183"/>
      <c r="BG1194" s="183"/>
      <c r="BH1194" s="4"/>
      <c r="BI1194" s="1"/>
      <c r="BJ1194" s="1"/>
      <c r="BK1194" s="1"/>
      <c r="BL1194" s="31"/>
      <c r="BM1194" s="31"/>
      <c r="BN1194" s="1"/>
      <c r="BO1194" s="1"/>
      <c r="BP1194" s="1"/>
      <c r="BQ1194" s="1"/>
      <c r="BR1194" s="1"/>
      <c r="BS1194" s="4"/>
      <c r="BT1194" s="37">
        <f t="shared" si="68"/>
        <v>45959</v>
      </c>
      <c r="BU1194" s="220"/>
      <c r="BV1194" s="183"/>
      <c r="BW1194" s="221"/>
      <c r="BX1194" s="183"/>
      <c r="BY1194" s="183"/>
      <c r="BZ1194" s="183"/>
      <c r="CA1194" s="183"/>
      <c r="CB1194" s="183"/>
      <c r="CC1194" s="183"/>
      <c r="CE1194" s="1"/>
      <c r="CF1194" s="1"/>
      <c r="CG1194" s="1"/>
      <c r="CH1194" s="1"/>
      <c r="CI1194" s="1"/>
      <c r="CJ1194" s="1"/>
      <c r="CK1194" s="1"/>
      <c r="CL1194" s="1"/>
      <c r="CM1194" s="1"/>
      <c r="CN1194" s="1"/>
      <c r="CO1194" s="1"/>
    </row>
    <row r="1195" spans="1:93" ht="30" customHeight="1" x14ac:dyDescent="0.2">
      <c r="A1195" s="1">
        <v>1189</v>
      </c>
      <c r="B1195" s="1" t="s">
        <v>464</v>
      </c>
      <c r="C1195" s="1" t="s">
        <v>465</v>
      </c>
      <c r="D1195" s="1" t="s">
        <v>408</v>
      </c>
      <c r="E1195" s="1"/>
      <c r="F1195" s="1" t="s">
        <v>74</v>
      </c>
      <c r="G1195" s="1">
        <v>11</v>
      </c>
      <c r="H1195" s="1" t="s">
        <v>341</v>
      </c>
      <c r="I1195" s="1" t="s">
        <v>114</v>
      </c>
      <c r="J1195" s="64">
        <v>83612</v>
      </c>
      <c r="K1195" s="64">
        <v>75228</v>
      </c>
      <c r="L1195" s="29">
        <v>45931</v>
      </c>
      <c r="M1195" s="29" t="s">
        <v>4163</v>
      </c>
      <c r="N1195" s="1" t="s">
        <v>25</v>
      </c>
      <c r="O1195" s="28" t="s">
        <v>225</v>
      </c>
      <c r="P1195" s="1" t="s">
        <v>216</v>
      </c>
      <c r="Q1195" s="76">
        <v>10</v>
      </c>
      <c r="R1195" s="1" t="s">
        <v>410</v>
      </c>
      <c r="T1195" s="1" t="s">
        <v>115</v>
      </c>
      <c r="U1195" s="1"/>
      <c r="V1195" s="1"/>
      <c r="W1195" s="4"/>
      <c r="X1195" s="28"/>
      <c r="Y1195" s="33"/>
      <c r="Z1195" s="33"/>
      <c r="AA1195" s="96"/>
      <c r="AB1195" s="178"/>
      <c r="AC1195" s="33">
        <v>27</v>
      </c>
      <c r="AD1195" s="33">
        <v>200</v>
      </c>
      <c r="AE1195" s="33" t="s">
        <v>103</v>
      </c>
      <c r="AF1195" s="33" t="s">
        <v>103</v>
      </c>
      <c r="AG1195" s="33"/>
      <c r="AH1195" s="4"/>
      <c r="AI1195" s="1"/>
      <c r="AJ1195" s="1"/>
      <c r="AK1195" s="1"/>
      <c r="AL1195" s="5"/>
      <c r="AM1195" s="164">
        <f t="shared" si="67"/>
        <v>45934</v>
      </c>
      <c r="AN1195" s="183"/>
      <c r="AO1195" s="183"/>
      <c r="AP1195" s="183"/>
      <c r="AQ1195" s="183"/>
      <c r="AR1195" s="183"/>
      <c r="AS1195" s="183"/>
      <c r="AT1195" s="183"/>
      <c r="AU1195" s="183"/>
      <c r="AV1195" s="183"/>
      <c r="AW1195" s="96"/>
      <c r="AX1195" s="37">
        <f t="shared" si="66"/>
        <v>45938</v>
      </c>
      <c r="AY1195" s="183"/>
      <c r="AZ1195" s="183"/>
      <c r="BA1195" s="183"/>
      <c r="BB1195" s="183"/>
      <c r="BC1195" s="183"/>
      <c r="BD1195" s="183"/>
      <c r="BE1195" s="183"/>
      <c r="BF1195" s="183"/>
      <c r="BG1195" s="183"/>
      <c r="BH1195" s="4"/>
      <c r="BI1195" s="1"/>
      <c r="BJ1195" s="1"/>
      <c r="BK1195" s="1"/>
      <c r="BL1195" s="31"/>
      <c r="BM1195" s="31"/>
      <c r="BN1195" s="1"/>
      <c r="BO1195" s="1"/>
      <c r="BP1195" s="1"/>
      <c r="BQ1195" s="1"/>
      <c r="BR1195" s="1"/>
      <c r="BS1195" s="4"/>
      <c r="BT1195" s="37">
        <f t="shared" si="68"/>
        <v>45959</v>
      </c>
      <c r="BU1195" s="220"/>
      <c r="BV1195" s="183"/>
      <c r="BW1195" s="221"/>
      <c r="BX1195" s="183"/>
      <c r="BY1195" s="183"/>
      <c r="BZ1195" s="183"/>
      <c r="CA1195" s="183"/>
      <c r="CB1195" s="183"/>
      <c r="CC1195" s="183"/>
      <c r="CE1195" s="1"/>
      <c r="CF1195" s="1"/>
      <c r="CG1195" s="1"/>
      <c r="CH1195" s="1"/>
      <c r="CI1195" s="1"/>
      <c r="CJ1195" s="1"/>
      <c r="CK1195" s="1"/>
      <c r="CL1195" s="1"/>
      <c r="CM1195" s="1"/>
      <c r="CN1195" s="1"/>
      <c r="CO1195" s="1"/>
    </row>
    <row r="1196" spans="1:93" ht="30" customHeight="1" x14ac:dyDescent="0.2">
      <c r="A1196" s="1">
        <v>1190</v>
      </c>
      <c r="B1196" s="1" t="s">
        <v>464</v>
      </c>
      <c r="C1196" s="1" t="s">
        <v>465</v>
      </c>
      <c r="D1196" s="1" t="s">
        <v>408</v>
      </c>
      <c r="E1196" s="1"/>
      <c r="F1196" s="1" t="s">
        <v>74</v>
      </c>
      <c r="G1196" s="1">
        <v>11</v>
      </c>
      <c r="H1196" s="1" t="s">
        <v>341</v>
      </c>
      <c r="I1196" s="1" t="s">
        <v>114</v>
      </c>
      <c r="J1196" s="64">
        <v>82612</v>
      </c>
      <c r="K1196" s="64">
        <v>75229</v>
      </c>
      <c r="L1196" s="29">
        <v>45931</v>
      </c>
      <c r="M1196" s="29" t="s">
        <v>4163</v>
      </c>
      <c r="N1196" s="1" t="s">
        <v>25</v>
      </c>
      <c r="O1196" s="28" t="s">
        <v>225</v>
      </c>
      <c r="P1196" s="1" t="s">
        <v>216</v>
      </c>
      <c r="Q1196" s="76">
        <v>10</v>
      </c>
      <c r="R1196" s="1" t="s">
        <v>410</v>
      </c>
      <c r="T1196" s="1" t="s">
        <v>115</v>
      </c>
      <c r="U1196" s="1"/>
      <c r="V1196" s="1"/>
      <c r="W1196" s="4"/>
      <c r="X1196" s="28"/>
      <c r="Y1196" s="33"/>
      <c r="Z1196" s="33"/>
      <c r="AA1196" s="96"/>
      <c r="AB1196" s="178"/>
      <c r="AC1196" s="33">
        <v>25</v>
      </c>
      <c r="AD1196" s="33">
        <v>230</v>
      </c>
      <c r="AE1196" s="33" t="s">
        <v>103</v>
      </c>
      <c r="AF1196" s="33" t="s">
        <v>103</v>
      </c>
      <c r="AG1196" s="33"/>
      <c r="AH1196" s="4"/>
      <c r="AI1196" s="1"/>
      <c r="AJ1196" s="1"/>
      <c r="AK1196" s="1"/>
      <c r="AL1196" s="5"/>
      <c r="AM1196" s="164">
        <f t="shared" si="67"/>
        <v>45934</v>
      </c>
      <c r="AN1196" s="183"/>
      <c r="AO1196" s="183"/>
      <c r="AP1196" s="183"/>
      <c r="AQ1196" s="183"/>
      <c r="AR1196" s="183"/>
      <c r="AS1196" s="183"/>
      <c r="AT1196" s="183"/>
      <c r="AU1196" s="183"/>
      <c r="AV1196" s="183"/>
      <c r="AW1196" s="96"/>
      <c r="AX1196" s="37">
        <f t="shared" si="66"/>
        <v>45938</v>
      </c>
      <c r="AY1196" s="183"/>
      <c r="AZ1196" s="183"/>
      <c r="BA1196" s="183"/>
      <c r="BB1196" s="183"/>
      <c r="BC1196" s="183"/>
      <c r="BD1196" s="183"/>
      <c r="BE1196" s="183"/>
      <c r="BF1196" s="183"/>
      <c r="BG1196" s="183"/>
      <c r="BH1196" s="4"/>
      <c r="BI1196" s="1"/>
      <c r="BJ1196" s="1"/>
      <c r="BK1196" s="1"/>
      <c r="BL1196" s="31"/>
      <c r="BM1196" s="31"/>
      <c r="BN1196" s="1"/>
      <c r="BO1196" s="1"/>
      <c r="BP1196" s="1"/>
      <c r="BQ1196" s="1"/>
      <c r="BR1196" s="1"/>
      <c r="BS1196" s="4"/>
      <c r="BT1196" s="37">
        <f t="shared" si="68"/>
        <v>45959</v>
      </c>
      <c r="BU1196" s="220"/>
      <c r="BV1196" s="183"/>
      <c r="BW1196" s="221"/>
      <c r="BX1196" s="183"/>
      <c r="BY1196" s="183"/>
      <c r="BZ1196" s="183"/>
      <c r="CA1196" s="183"/>
      <c r="CB1196" s="183"/>
      <c r="CC1196" s="183"/>
      <c r="CE1196" s="1"/>
      <c r="CF1196" s="1"/>
      <c r="CG1196" s="1"/>
      <c r="CH1196" s="1"/>
      <c r="CI1196" s="1"/>
      <c r="CJ1196" s="1"/>
      <c r="CK1196" s="1"/>
      <c r="CL1196" s="1"/>
      <c r="CM1196" s="1"/>
      <c r="CN1196" s="1"/>
      <c r="CO1196" s="1"/>
    </row>
    <row r="1197" spans="1:93" ht="30" customHeight="1" x14ac:dyDescent="0.2">
      <c r="A1197" s="1">
        <v>1191</v>
      </c>
      <c r="B1197" s="1" t="s">
        <v>464</v>
      </c>
      <c r="C1197" s="1" t="s">
        <v>465</v>
      </c>
      <c r="D1197" s="1" t="s">
        <v>408</v>
      </c>
      <c r="E1197" s="1"/>
      <c r="F1197" s="1" t="s">
        <v>74</v>
      </c>
      <c r="G1197" s="1">
        <v>11</v>
      </c>
      <c r="H1197" s="1" t="s">
        <v>341</v>
      </c>
      <c r="I1197" s="1" t="s">
        <v>114</v>
      </c>
      <c r="J1197" s="64">
        <v>84012</v>
      </c>
      <c r="K1197" s="64">
        <v>75230</v>
      </c>
      <c r="L1197" s="29">
        <v>45931</v>
      </c>
      <c r="M1197" s="29" t="s">
        <v>4163</v>
      </c>
      <c r="N1197" s="1" t="s">
        <v>25</v>
      </c>
      <c r="O1197" s="28" t="s">
        <v>225</v>
      </c>
      <c r="P1197" s="1" t="s">
        <v>216</v>
      </c>
      <c r="Q1197" s="76">
        <v>10</v>
      </c>
      <c r="R1197" s="1" t="s">
        <v>410</v>
      </c>
      <c r="T1197" s="1" t="s">
        <v>115</v>
      </c>
      <c r="U1197" s="1"/>
      <c r="V1197" s="1"/>
      <c r="W1197" s="4"/>
      <c r="X1197" s="28"/>
      <c r="Y1197" s="33"/>
      <c r="Z1197" s="33"/>
      <c r="AA1197" s="96"/>
      <c r="AB1197" s="178"/>
      <c r="AC1197" s="33">
        <v>23.5</v>
      </c>
      <c r="AD1197" s="33">
        <v>220</v>
      </c>
      <c r="AE1197" s="33" t="s">
        <v>103</v>
      </c>
      <c r="AF1197" s="33" t="s">
        <v>103</v>
      </c>
      <c r="AG1197" s="33"/>
      <c r="AH1197" s="4"/>
      <c r="AI1197" s="1"/>
      <c r="AJ1197" s="1"/>
      <c r="AK1197" s="1"/>
      <c r="AL1197" s="5"/>
      <c r="AM1197" s="164">
        <f t="shared" si="67"/>
        <v>45934</v>
      </c>
      <c r="AN1197" s="183"/>
      <c r="AO1197" s="183"/>
      <c r="AP1197" s="183"/>
      <c r="AQ1197" s="183"/>
      <c r="AR1197" s="183"/>
      <c r="AS1197" s="183"/>
      <c r="AT1197" s="183"/>
      <c r="AU1197" s="183"/>
      <c r="AV1197" s="183"/>
      <c r="AW1197" s="96"/>
      <c r="AX1197" s="37">
        <f t="shared" si="66"/>
        <v>45938</v>
      </c>
      <c r="AY1197" s="183"/>
      <c r="AZ1197" s="183"/>
      <c r="BA1197" s="183"/>
      <c r="BB1197" s="183"/>
      <c r="BC1197" s="183"/>
      <c r="BD1197" s="183"/>
      <c r="BE1197" s="183"/>
      <c r="BF1197" s="183"/>
      <c r="BG1197" s="183"/>
      <c r="BH1197" s="4"/>
      <c r="BI1197" s="1"/>
      <c r="BJ1197" s="1"/>
      <c r="BK1197" s="1"/>
      <c r="BL1197" s="31"/>
      <c r="BM1197" s="31"/>
      <c r="BN1197" s="1"/>
      <c r="BO1197" s="1"/>
      <c r="BP1197" s="1"/>
      <c r="BQ1197" s="1"/>
      <c r="BR1197" s="1"/>
      <c r="BS1197" s="4"/>
      <c r="BT1197" s="37">
        <f t="shared" si="68"/>
        <v>45959</v>
      </c>
      <c r="BU1197" s="220"/>
      <c r="BV1197" s="183"/>
      <c r="BW1197" s="221"/>
      <c r="BX1197" s="183"/>
      <c r="BY1197" s="183"/>
      <c r="BZ1197" s="183"/>
      <c r="CA1197" s="183"/>
      <c r="CB1197" s="183"/>
      <c r="CC1197" s="183"/>
      <c r="CE1197" s="1"/>
      <c r="CF1197" s="1"/>
      <c r="CG1197" s="1"/>
      <c r="CH1197" s="1"/>
      <c r="CI1197" s="1"/>
      <c r="CJ1197" s="1"/>
      <c r="CK1197" s="1"/>
      <c r="CL1197" s="1"/>
      <c r="CM1197" s="1"/>
      <c r="CN1197" s="1"/>
      <c r="CO1197" s="1"/>
    </row>
    <row r="1198" spans="1:93" ht="30" customHeight="1" x14ac:dyDescent="0.2">
      <c r="A1198" s="1">
        <v>1192</v>
      </c>
      <c r="B1198" s="1" t="s">
        <v>464</v>
      </c>
      <c r="C1198" s="1" t="s">
        <v>465</v>
      </c>
      <c r="D1198" s="1" t="s">
        <v>408</v>
      </c>
      <c r="E1198" s="1"/>
      <c r="F1198" s="1" t="s">
        <v>74</v>
      </c>
      <c r="G1198" s="1">
        <v>11</v>
      </c>
      <c r="H1198" s="1" t="s">
        <v>341</v>
      </c>
      <c r="I1198" s="1" t="s">
        <v>114</v>
      </c>
      <c r="J1198" s="64">
        <v>66010</v>
      </c>
      <c r="K1198" s="64">
        <v>75231</v>
      </c>
      <c r="L1198" s="29">
        <v>45931</v>
      </c>
      <c r="M1198" s="29" t="s">
        <v>4163</v>
      </c>
      <c r="N1198" s="1" t="s">
        <v>25</v>
      </c>
      <c r="O1198" s="28" t="s">
        <v>225</v>
      </c>
      <c r="P1198" s="1" t="s">
        <v>216</v>
      </c>
      <c r="Q1198" s="76">
        <v>9</v>
      </c>
      <c r="R1198" s="1" t="s">
        <v>410</v>
      </c>
      <c r="T1198" s="1" t="s">
        <v>115</v>
      </c>
      <c r="U1198" s="1"/>
      <c r="V1198" s="1"/>
      <c r="W1198" s="4"/>
      <c r="X1198" s="28"/>
      <c r="Y1198" s="33"/>
      <c r="Z1198" s="33"/>
      <c r="AA1198" s="96"/>
      <c r="AB1198" s="178"/>
      <c r="AC1198" s="33">
        <v>25</v>
      </c>
      <c r="AD1198" s="33">
        <v>240</v>
      </c>
      <c r="AE1198" s="33" t="s">
        <v>103</v>
      </c>
      <c r="AF1198" s="33" t="s">
        <v>103</v>
      </c>
      <c r="AG1198" s="33"/>
      <c r="AH1198" s="4"/>
      <c r="AI1198" s="1"/>
      <c r="AJ1198" s="1"/>
      <c r="AK1198" s="1"/>
      <c r="AL1198" s="5"/>
      <c r="AM1198" s="164">
        <f t="shared" si="67"/>
        <v>45934</v>
      </c>
      <c r="AN1198" s="183"/>
      <c r="AO1198" s="183"/>
      <c r="AP1198" s="183"/>
      <c r="AQ1198" s="183"/>
      <c r="AR1198" s="183"/>
      <c r="AS1198" s="183"/>
      <c r="AT1198" s="183"/>
      <c r="AU1198" s="183"/>
      <c r="AV1198" s="183"/>
      <c r="AW1198" s="96"/>
      <c r="AX1198" s="37">
        <f t="shared" si="66"/>
        <v>45938</v>
      </c>
      <c r="AY1198" s="183"/>
      <c r="AZ1198" s="183"/>
      <c r="BA1198" s="183"/>
      <c r="BB1198" s="183"/>
      <c r="BC1198" s="183"/>
      <c r="BD1198" s="183"/>
      <c r="BE1198" s="183"/>
      <c r="BF1198" s="183"/>
      <c r="BG1198" s="183"/>
      <c r="BH1198" s="4"/>
      <c r="BI1198" s="1"/>
      <c r="BJ1198" s="1"/>
      <c r="BK1198" s="1"/>
      <c r="BL1198" s="31"/>
      <c r="BM1198" s="31"/>
      <c r="BN1198" s="1"/>
      <c r="BO1198" s="1"/>
      <c r="BP1198" s="1"/>
      <c r="BQ1198" s="1"/>
      <c r="BR1198" s="1"/>
      <c r="BS1198" s="4"/>
      <c r="BT1198" s="37">
        <f t="shared" si="68"/>
        <v>45959</v>
      </c>
      <c r="BU1198" s="220"/>
      <c r="BV1198" s="183"/>
      <c r="BW1198" s="221"/>
      <c r="BX1198" s="183"/>
      <c r="BY1198" s="183"/>
      <c r="BZ1198" s="183"/>
      <c r="CA1198" s="183"/>
      <c r="CB1198" s="183"/>
      <c r="CC1198" s="183"/>
      <c r="CE1198" s="1"/>
      <c r="CF1198" s="1"/>
      <c r="CG1198" s="1"/>
      <c r="CH1198" s="1"/>
      <c r="CI1198" s="1"/>
      <c r="CJ1198" s="1"/>
      <c r="CK1198" s="1"/>
      <c r="CL1198" s="1"/>
      <c r="CM1198" s="1"/>
      <c r="CN1198" s="1"/>
      <c r="CO1198" s="1"/>
    </row>
    <row r="1199" spans="1:93" ht="30" customHeight="1" x14ac:dyDescent="0.2">
      <c r="A1199" s="1">
        <v>1193</v>
      </c>
      <c r="B1199" s="1" t="s">
        <v>464</v>
      </c>
      <c r="C1199" s="1" t="s">
        <v>465</v>
      </c>
      <c r="D1199" s="1" t="s">
        <v>408</v>
      </c>
      <c r="E1199" s="1"/>
      <c r="F1199" s="1" t="s">
        <v>74</v>
      </c>
      <c r="G1199" s="1">
        <v>11</v>
      </c>
      <c r="H1199" s="1" t="s">
        <v>341</v>
      </c>
      <c r="I1199" s="1" t="s">
        <v>114</v>
      </c>
      <c r="J1199" s="64">
        <v>83912</v>
      </c>
      <c r="K1199" s="64">
        <v>75233</v>
      </c>
      <c r="L1199" s="29">
        <v>45931</v>
      </c>
      <c r="M1199" s="29" t="s">
        <v>4163</v>
      </c>
      <c r="N1199" s="1" t="s">
        <v>25</v>
      </c>
      <c r="O1199" s="28" t="s">
        <v>225</v>
      </c>
      <c r="P1199" s="1" t="s">
        <v>216</v>
      </c>
      <c r="Q1199" s="76">
        <v>10</v>
      </c>
      <c r="R1199" s="1" t="s">
        <v>410</v>
      </c>
      <c r="T1199" s="1" t="s">
        <v>115</v>
      </c>
      <c r="U1199" s="1"/>
      <c r="V1199" s="1"/>
      <c r="W1199" s="4"/>
      <c r="X1199" s="28"/>
      <c r="Y1199" s="33"/>
      <c r="Z1199" s="33"/>
      <c r="AA1199" s="96"/>
      <c r="AB1199" s="178"/>
      <c r="AC1199" s="33">
        <v>26</v>
      </c>
      <c r="AD1199" s="33">
        <v>225</v>
      </c>
      <c r="AE1199" s="33" t="s">
        <v>103</v>
      </c>
      <c r="AF1199" s="33" t="s">
        <v>103</v>
      </c>
      <c r="AG1199" s="33"/>
      <c r="AH1199" s="4"/>
      <c r="AI1199" s="1"/>
      <c r="AJ1199" s="1"/>
      <c r="AK1199" s="1"/>
      <c r="AL1199" s="5"/>
      <c r="AM1199" s="164">
        <f t="shared" si="67"/>
        <v>45934</v>
      </c>
      <c r="AN1199" s="183"/>
      <c r="AO1199" s="183"/>
      <c r="AP1199" s="183"/>
      <c r="AQ1199" s="183"/>
      <c r="AR1199" s="183"/>
      <c r="AS1199" s="183"/>
      <c r="AT1199" s="183"/>
      <c r="AU1199" s="183"/>
      <c r="AV1199" s="183"/>
      <c r="AW1199" s="96"/>
      <c r="AX1199" s="37">
        <f t="shared" si="66"/>
        <v>45938</v>
      </c>
      <c r="AY1199" s="183"/>
      <c r="AZ1199" s="183"/>
      <c r="BA1199" s="183"/>
      <c r="BB1199" s="183"/>
      <c r="BC1199" s="183"/>
      <c r="BD1199" s="183"/>
      <c r="BE1199" s="183"/>
      <c r="BF1199" s="183"/>
      <c r="BG1199" s="183"/>
      <c r="BH1199" s="4"/>
      <c r="BI1199" s="1"/>
      <c r="BJ1199" s="1"/>
      <c r="BK1199" s="1"/>
      <c r="BL1199" s="31"/>
      <c r="BM1199" s="31"/>
      <c r="BN1199" s="1"/>
      <c r="BO1199" s="1"/>
      <c r="BP1199" s="1"/>
      <c r="BQ1199" s="1"/>
      <c r="BR1199" s="1"/>
      <c r="BS1199" s="4"/>
      <c r="BT1199" s="37">
        <f t="shared" si="68"/>
        <v>45959</v>
      </c>
      <c r="BU1199" s="220"/>
      <c r="BV1199" s="183"/>
      <c r="BW1199" s="221"/>
      <c r="BX1199" s="183"/>
      <c r="BY1199" s="183"/>
      <c r="BZ1199" s="183"/>
      <c r="CA1199" s="183"/>
      <c r="CB1199" s="183"/>
      <c r="CC1199" s="183"/>
      <c r="CE1199" s="1"/>
      <c r="CF1199" s="1"/>
      <c r="CG1199" s="1"/>
      <c r="CH1199" s="1"/>
      <c r="CI1199" s="1"/>
      <c r="CJ1199" s="1"/>
      <c r="CK1199" s="1"/>
      <c r="CL1199" s="1"/>
      <c r="CM1199" s="1"/>
      <c r="CN1199" s="1"/>
      <c r="CO1199" s="1"/>
    </row>
    <row r="1200" spans="1:93" ht="30" customHeight="1" x14ac:dyDescent="0.2">
      <c r="A1200" s="1">
        <v>1194</v>
      </c>
      <c r="B1200" s="1" t="s">
        <v>464</v>
      </c>
      <c r="C1200" s="1" t="s">
        <v>465</v>
      </c>
      <c r="D1200" s="1" t="s">
        <v>408</v>
      </c>
      <c r="E1200" s="1"/>
      <c r="F1200" s="1" t="s">
        <v>74</v>
      </c>
      <c r="G1200" s="1">
        <v>11</v>
      </c>
      <c r="H1200" s="1" t="s">
        <v>341</v>
      </c>
      <c r="I1200" s="1" t="s">
        <v>114</v>
      </c>
      <c r="J1200" s="64">
        <v>81512</v>
      </c>
      <c r="K1200" s="64">
        <v>75234</v>
      </c>
      <c r="L1200" s="29">
        <v>45931</v>
      </c>
      <c r="M1200" s="29" t="s">
        <v>4163</v>
      </c>
      <c r="N1200" s="1" t="s">
        <v>25</v>
      </c>
      <c r="O1200" s="28" t="s">
        <v>225</v>
      </c>
      <c r="P1200" s="1" t="s">
        <v>216</v>
      </c>
      <c r="Q1200" s="76">
        <v>10</v>
      </c>
      <c r="R1200" s="1" t="s">
        <v>410</v>
      </c>
      <c r="T1200" s="1" t="s">
        <v>115</v>
      </c>
      <c r="U1200" s="1"/>
      <c r="V1200" s="1"/>
      <c r="W1200" s="4"/>
      <c r="X1200" s="28"/>
      <c r="Y1200" s="33"/>
      <c r="Z1200" s="33"/>
      <c r="AA1200" s="96"/>
      <c r="AB1200" s="178"/>
      <c r="AC1200" s="33">
        <v>23</v>
      </c>
      <c r="AD1200" s="33">
        <v>240</v>
      </c>
      <c r="AE1200" s="33" t="s">
        <v>103</v>
      </c>
      <c r="AF1200" s="33" t="s">
        <v>103</v>
      </c>
      <c r="AG1200" s="33"/>
      <c r="AH1200" s="4"/>
      <c r="AI1200" s="1"/>
      <c r="AJ1200" s="1"/>
      <c r="AK1200" s="1"/>
      <c r="AL1200" s="5"/>
      <c r="AM1200" s="164">
        <f t="shared" si="67"/>
        <v>45934</v>
      </c>
      <c r="AN1200" s="183"/>
      <c r="AO1200" s="183"/>
      <c r="AP1200" s="183"/>
      <c r="AQ1200" s="183"/>
      <c r="AR1200" s="183"/>
      <c r="AS1200" s="183"/>
      <c r="AT1200" s="183"/>
      <c r="AU1200" s="183"/>
      <c r="AV1200" s="183"/>
      <c r="AW1200" s="96"/>
      <c r="AX1200" s="37">
        <f t="shared" si="66"/>
        <v>45938</v>
      </c>
      <c r="AY1200" s="183"/>
      <c r="AZ1200" s="183"/>
      <c r="BA1200" s="183"/>
      <c r="BB1200" s="183"/>
      <c r="BC1200" s="183"/>
      <c r="BD1200" s="183"/>
      <c r="BE1200" s="183"/>
      <c r="BF1200" s="183"/>
      <c r="BG1200" s="183"/>
      <c r="BH1200" s="4"/>
      <c r="BI1200" s="1"/>
      <c r="BJ1200" s="1"/>
      <c r="BK1200" s="1"/>
      <c r="BL1200" s="31"/>
      <c r="BM1200" s="31"/>
      <c r="BN1200" s="1"/>
      <c r="BO1200" s="1"/>
      <c r="BP1200" s="1"/>
      <c r="BQ1200" s="1"/>
      <c r="BR1200" s="1"/>
      <c r="BS1200" s="4"/>
      <c r="BT1200" s="37">
        <f t="shared" si="68"/>
        <v>45959</v>
      </c>
      <c r="BU1200" s="220"/>
      <c r="BV1200" s="183"/>
      <c r="BW1200" s="221"/>
      <c r="BX1200" s="183"/>
      <c r="BY1200" s="183"/>
      <c r="BZ1200" s="183"/>
      <c r="CA1200" s="183"/>
      <c r="CB1200" s="183"/>
      <c r="CC1200" s="183"/>
      <c r="CE1200" s="1"/>
      <c r="CF1200" s="1"/>
      <c r="CG1200" s="1"/>
      <c r="CH1200" s="1"/>
      <c r="CI1200" s="1"/>
      <c r="CJ1200" s="1"/>
      <c r="CK1200" s="1"/>
      <c r="CL1200" s="1"/>
      <c r="CM1200" s="1"/>
      <c r="CN1200" s="1"/>
      <c r="CO1200" s="1"/>
    </row>
    <row r="1201" spans="1:93" ht="30" customHeight="1" x14ac:dyDescent="0.2">
      <c r="A1201" s="1">
        <v>1195</v>
      </c>
      <c r="B1201" s="1" t="s">
        <v>464</v>
      </c>
      <c r="C1201" s="1" t="s">
        <v>465</v>
      </c>
      <c r="D1201" s="1" t="s">
        <v>408</v>
      </c>
      <c r="E1201" s="1"/>
      <c r="F1201" s="1" t="s">
        <v>74</v>
      </c>
      <c r="G1201" s="1">
        <v>11</v>
      </c>
      <c r="H1201" s="1" t="s">
        <v>341</v>
      </c>
      <c r="I1201" s="1" t="s">
        <v>114</v>
      </c>
      <c r="J1201" s="64">
        <v>83412</v>
      </c>
      <c r="K1201" s="64">
        <v>75237</v>
      </c>
      <c r="L1201" s="29">
        <v>45931</v>
      </c>
      <c r="M1201" s="29" t="s">
        <v>4163</v>
      </c>
      <c r="N1201" s="1" t="s">
        <v>25</v>
      </c>
      <c r="O1201" s="28" t="s">
        <v>225</v>
      </c>
      <c r="P1201" s="1" t="s">
        <v>216</v>
      </c>
      <c r="Q1201" s="76">
        <v>10</v>
      </c>
      <c r="R1201" s="1" t="s">
        <v>410</v>
      </c>
      <c r="T1201" s="1" t="s">
        <v>115</v>
      </c>
      <c r="U1201" s="1"/>
      <c r="V1201" s="1"/>
      <c r="W1201" s="4"/>
      <c r="X1201" s="28"/>
      <c r="Y1201" s="33"/>
      <c r="Z1201" s="33"/>
      <c r="AA1201" s="96"/>
      <c r="AB1201" s="178"/>
      <c r="AC1201" s="33">
        <v>25.5</v>
      </c>
      <c r="AD1201" s="33">
        <v>235</v>
      </c>
      <c r="AE1201" s="33" t="s">
        <v>103</v>
      </c>
      <c r="AF1201" s="33" t="s">
        <v>103</v>
      </c>
      <c r="AG1201" s="33"/>
      <c r="AH1201" s="4"/>
      <c r="AI1201" s="1"/>
      <c r="AJ1201" s="1"/>
      <c r="AK1201" s="1"/>
      <c r="AL1201" s="5"/>
      <c r="AM1201" s="164">
        <f t="shared" si="67"/>
        <v>45934</v>
      </c>
      <c r="AN1201" s="183"/>
      <c r="AO1201" s="183"/>
      <c r="AP1201" s="183"/>
      <c r="AQ1201" s="183"/>
      <c r="AR1201" s="183"/>
      <c r="AS1201" s="183"/>
      <c r="AT1201" s="183"/>
      <c r="AU1201" s="183"/>
      <c r="AV1201" s="183"/>
      <c r="AW1201" s="96"/>
      <c r="AX1201" s="37">
        <f t="shared" si="66"/>
        <v>45938</v>
      </c>
      <c r="AY1201" s="183"/>
      <c r="AZ1201" s="183"/>
      <c r="BA1201" s="183"/>
      <c r="BB1201" s="183"/>
      <c r="BC1201" s="183"/>
      <c r="BD1201" s="183"/>
      <c r="BE1201" s="183"/>
      <c r="BF1201" s="183"/>
      <c r="BG1201" s="183"/>
      <c r="BH1201" s="4"/>
      <c r="BI1201" s="1"/>
      <c r="BJ1201" s="1"/>
      <c r="BK1201" s="1"/>
      <c r="BL1201" s="31"/>
      <c r="BM1201" s="31"/>
      <c r="BN1201" s="1"/>
      <c r="BO1201" s="1"/>
      <c r="BP1201" s="1"/>
      <c r="BQ1201" s="1"/>
      <c r="BR1201" s="1"/>
      <c r="BS1201" s="4"/>
      <c r="BT1201" s="37">
        <f t="shared" si="68"/>
        <v>45959</v>
      </c>
      <c r="BU1201" s="220"/>
      <c r="BV1201" s="183"/>
      <c r="BW1201" s="221"/>
      <c r="BX1201" s="183"/>
      <c r="BY1201" s="183"/>
      <c r="BZ1201" s="183"/>
      <c r="CA1201" s="183"/>
      <c r="CB1201" s="183"/>
      <c r="CC1201" s="183"/>
      <c r="CE1201" s="1"/>
      <c r="CF1201" s="1"/>
      <c r="CG1201" s="1"/>
      <c r="CH1201" s="1"/>
      <c r="CI1201" s="1"/>
      <c r="CJ1201" s="1"/>
      <c r="CK1201" s="1"/>
      <c r="CL1201" s="1"/>
      <c r="CM1201" s="1"/>
      <c r="CN1201" s="1"/>
      <c r="CO1201" s="1"/>
    </row>
    <row r="1202" spans="1:93" ht="30" customHeight="1" x14ac:dyDescent="0.2">
      <c r="A1202" s="1">
        <v>1196</v>
      </c>
      <c r="B1202" s="1" t="s">
        <v>464</v>
      </c>
      <c r="C1202" s="1" t="s">
        <v>465</v>
      </c>
      <c r="D1202" s="1" t="s">
        <v>408</v>
      </c>
      <c r="E1202" s="1"/>
      <c r="F1202" s="1" t="s">
        <v>74</v>
      </c>
      <c r="G1202" s="1">
        <v>11</v>
      </c>
      <c r="H1202" s="1" t="s">
        <v>341</v>
      </c>
      <c r="I1202" s="1" t="s">
        <v>114</v>
      </c>
      <c r="J1202" s="64">
        <v>82612</v>
      </c>
      <c r="K1202" s="64">
        <v>75239</v>
      </c>
      <c r="L1202" s="29">
        <v>45931</v>
      </c>
      <c r="M1202" s="29" t="s">
        <v>4163</v>
      </c>
      <c r="N1202" s="1" t="s">
        <v>25</v>
      </c>
      <c r="O1202" s="28" t="s">
        <v>225</v>
      </c>
      <c r="P1202" s="1" t="s">
        <v>216</v>
      </c>
      <c r="Q1202" s="76">
        <v>10</v>
      </c>
      <c r="R1202" s="1" t="s">
        <v>410</v>
      </c>
      <c r="T1202" s="1" t="s">
        <v>115</v>
      </c>
      <c r="U1202" s="1"/>
      <c r="V1202" s="1"/>
      <c r="W1202" s="4"/>
      <c r="X1202" s="28"/>
      <c r="Y1202" s="33"/>
      <c r="Z1202" s="33"/>
      <c r="AA1202" s="96"/>
      <c r="AB1202" s="178"/>
      <c r="AC1202" s="33">
        <v>24.5</v>
      </c>
      <c r="AD1202" s="33">
        <v>225</v>
      </c>
      <c r="AE1202" s="33" t="s">
        <v>103</v>
      </c>
      <c r="AF1202" s="33" t="s">
        <v>103</v>
      </c>
      <c r="AG1202" s="33"/>
      <c r="AH1202" s="4"/>
      <c r="AI1202" s="1"/>
      <c r="AJ1202" s="1"/>
      <c r="AK1202" s="1"/>
      <c r="AL1202" s="5"/>
      <c r="AM1202" s="164">
        <f t="shared" si="67"/>
        <v>45934</v>
      </c>
      <c r="AN1202" s="183"/>
      <c r="AO1202" s="183"/>
      <c r="AP1202" s="183"/>
      <c r="AQ1202" s="183"/>
      <c r="AR1202" s="183"/>
      <c r="AS1202" s="183"/>
      <c r="AT1202" s="183"/>
      <c r="AU1202" s="183"/>
      <c r="AV1202" s="183"/>
      <c r="AW1202" s="96"/>
      <c r="AX1202" s="37">
        <f t="shared" si="66"/>
        <v>45938</v>
      </c>
      <c r="AY1202" s="183"/>
      <c r="AZ1202" s="183"/>
      <c r="BA1202" s="183"/>
      <c r="BB1202" s="183"/>
      <c r="BC1202" s="183"/>
      <c r="BD1202" s="183"/>
      <c r="BE1202" s="183"/>
      <c r="BF1202" s="183"/>
      <c r="BG1202" s="183"/>
      <c r="BH1202" s="4"/>
      <c r="BI1202" s="1"/>
      <c r="BJ1202" s="1"/>
      <c r="BK1202" s="1"/>
      <c r="BL1202" s="31"/>
      <c r="BM1202" s="31"/>
      <c r="BN1202" s="1"/>
      <c r="BO1202" s="1"/>
      <c r="BP1202" s="1"/>
      <c r="BQ1202" s="1"/>
      <c r="BR1202" s="1"/>
      <c r="BS1202" s="4"/>
      <c r="BT1202" s="37">
        <f t="shared" si="68"/>
        <v>45959</v>
      </c>
      <c r="BU1202" s="220"/>
      <c r="BV1202" s="183"/>
      <c r="BW1202" s="221"/>
      <c r="BX1202" s="183"/>
      <c r="BY1202" s="183"/>
      <c r="BZ1202" s="183"/>
      <c r="CA1202" s="183"/>
      <c r="CB1202" s="183"/>
      <c r="CC1202" s="183"/>
      <c r="CE1202" s="1"/>
      <c r="CF1202" s="1"/>
      <c r="CG1202" s="1"/>
      <c r="CH1202" s="1"/>
      <c r="CI1202" s="1"/>
      <c r="CJ1202" s="1"/>
      <c r="CK1202" s="1"/>
      <c r="CL1202" s="1"/>
      <c r="CM1202" s="1"/>
      <c r="CN1202" s="1"/>
      <c r="CO1202" s="1"/>
    </row>
    <row r="1203" spans="1:93" ht="30" customHeight="1" x14ac:dyDescent="0.2">
      <c r="A1203" s="1">
        <v>1197</v>
      </c>
      <c r="B1203" s="1" t="s">
        <v>464</v>
      </c>
      <c r="C1203" s="1" t="s">
        <v>465</v>
      </c>
      <c r="D1203" s="1" t="s">
        <v>408</v>
      </c>
      <c r="E1203" s="1"/>
      <c r="F1203" s="1" t="s">
        <v>74</v>
      </c>
      <c r="G1203" s="1">
        <v>11</v>
      </c>
      <c r="H1203" s="1" t="s">
        <v>341</v>
      </c>
      <c r="I1203" s="1" t="s">
        <v>114</v>
      </c>
      <c r="J1203" s="64">
        <v>78012</v>
      </c>
      <c r="K1203" s="64">
        <v>75240</v>
      </c>
      <c r="L1203" s="29">
        <v>45931</v>
      </c>
      <c r="M1203" s="29" t="s">
        <v>4163</v>
      </c>
      <c r="N1203" s="1" t="s">
        <v>25</v>
      </c>
      <c r="O1203" s="28" t="s">
        <v>225</v>
      </c>
      <c r="P1203" s="1" t="s">
        <v>216</v>
      </c>
      <c r="Q1203" s="76">
        <v>10</v>
      </c>
      <c r="R1203" s="1" t="s">
        <v>410</v>
      </c>
      <c r="T1203" s="1" t="s">
        <v>115</v>
      </c>
      <c r="U1203" s="1"/>
      <c r="V1203" s="1"/>
      <c r="W1203" s="4"/>
      <c r="X1203" s="28"/>
      <c r="Y1203" s="33"/>
      <c r="Z1203" s="33"/>
      <c r="AA1203" s="96"/>
      <c r="AB1203" s="178"/>
      <c r="AC1203" s="33">
        <v>26</v>
      </c>
      <c r="AD1203" s="33">
        <v>210</v>
      </c>
      <c r="AE1203" s="33" t="s">
        <v>103</v>
      </c>
      <c r="AF1203" s="33" t="s">
        <v>103</v>
      </c>
      <c r="AG1203" s="33"/>
      <c r="AH1203" s="4"/>
      <c r="AI1203" s="1"/>
      <c r="AJ1203" s="1"/>
      <c r="AK1203" s="1"/>
      <c r="AL1203" s="5"/>
      <c r="AM1203" s="164">
        <f t="shared" si="67"/>
        <v>45934</v>
      </c>
      <c r="AN1203" s="183"/>
      <c r="AO1203" s="183"/>
      <c r="AP1203" s="183"/>
      <c r="AQ1203" s="183"/>
      <c r="AR1203" s="183"/>
      <c r="AS1203" s="183"/>
      <c r="AT1203" s="183"/>
      <c r="AU1203" s="183"/>
      <c r="AV1203" s="183"/>
      <c r="AW1203" s="96"/>
      <c r="AX1203" s="37">
        <f t="shared" si="66"/>
        <v>45938</v>
      </c>
      <c r="AY1203" s="183"/>
      <c r="AZ1203" s="183"/>
      <c r="BA1203" s="183"/>
      <c r="BB1203" s="183"/>
      <c r="BC1203" s="183"/>
      <c r="BD1203" s="183"/>
      <c r="BE1203" s="183"/>
      <c r="BF1203" s="183"/>
      <c r="BG1203" s="183"/>
      <c r="BH1203" s="4"/>
      <c r="BI1203" s="1"/>
      <c r="BJ1203" s="1"/>
      <c r="BK1203" s="1"/>
      <c r="BL1203" s="31"/>
      <c r="BM1203" s="31"/>
      <c r="BN1203" s="1"/>
      <c r="BO1203" s="1"/>
      <c r="BP1203" s="1"/>
      <c r="BQ1203" s="1"/>
      <c r="BR1203" s="1"/>
      <c r="BS1203" s="4"/>
      <c r="BT1203" s="37">
        <f t="shared" si="68"/>
        <v>45959</v>
      </c>
      <c r="BU1203" s="220"/>
      <c r="BV1203" s="183"/>
      <c r="BW1203" s="221"/>
      <c r="BX1203" s="183"/>
      <c r="BY1203" s="183"/>
      <c r="BZ1203" s="183"/>
      <c r="CA1203" s="183"/>
      <c r="CB1203" s="183"/>
      <c r="CC1203" s="183"/>
      <c r="CE1203" s="1"/>
      <c r="CF1203" s="1"/>
      <c r="CG1203" s="1"/>
      <c r="CH1203" s="1"/>
      <c r="CI1203" s="1"/>
      <c r="CJ1203" s="1"/>
      <c r="CK1203" s="1"/>
      <c r="CL1203" s="1"/>
      <c r="CM1203" s="1"/>
      <c r="CN1203" s="1"/>
      <c r="CO1203" s="1"/>
    </row>
    <row r="1204" spans="1:93" ht="30" customHeight="1" x14ac:dyDescent="0.2">
      <c r="A1204" s="1">
        <v>1198</v>
      </c>
      <c r="B1204" s="1" t="s">
        <v>464</v>
      </c>
      <c r="C1204" s="1" t="s">
        <v>465</v>
      </c>
      <c r="D1204" s="1" t="s">
        <v>408</v>
      </c>
      <c r="E1204" s="1"/>
      <c r="F1204" s="1" t="s">
        <v>74</v>
      </c>
      <c r="G1204" s="1">
        <v>11</v>
      </c>
      <c r="H1204" s="1" t="s">
        <v>341</v>
      </c>
      <c r="I1204" s="1" t="s">
        <v>114</v>
      </c>
      <c r="J1204" s="64">
        <v>84912</v>
      </c>
      <c r="K1204" s="64">
        <v>75241</v>
      </c>
      <c r="L1204" s="29">
        <v>45931</v>
      </c>
      <c r="M1204" s="29" t="s">
        <v>4163</v>
      </c>
      <c r="N1204" s="1" t="s">
        <v>25</v>
      </c>
      <c r="O1204" s="28" t="s">
        <v>225</v>
      </c>
      <c r="P1204" s="1" t="s">
        <v>216</v>
      </c>
      <c r="Q1204" s="76">
        <v>10</v>
      </c>
      <c r="R1204" s="1" t="s">
        <v>410</v>
      </c>
      <c r="T1204" s="1" t="s">
        <v>115</v>
      </c>
      <c r="U1204" s="1"/>
      <c r="V1204" s="1"/>
      <c r="W1204" s="4"/>
      <c r="X1204" s="28"/>
      <c r="Y1204" s="33"/>
      <c r="Z1204" s="33"/>
      <c r="AA1204" s="96"/>
      <c r="AB1204" s="178"/>
      <c r="AC1204" s="33">
        <v>25.5</v>
      </c>
      <c r="AD1204" s="33">
        <v>200</v>
      </c>
      <c r="AE1204" s="33" t="s">
        <v>103</v>
      </c>
      <c r="AF1204" s="33" t="s">
        <v>103</v>
      </c>
      <c r="AG1204" s="33"/>
      <c r="AH1204" s="4"/>
      <c r="AI1204" s="1"/>
      <c r="AJ1204" s="1"/>
      <c r="AK1204" s="1"/>
      <c r="AL1204" s="5"/>
      <c r="AM1204" s="164">
        <f t="shared" si="67"/>
        <v>45934</v>
      </c>
      <c r="AN1204" s="183"/>
      <c r="AO1204" s="183"/>
      <c r="AP1204" s="183"/>
      <c r="AQ1204" s="183"/>
      <c r="AR1204" s="183"/>
      <c r="AS1204" s="183"/>
      <c r="AT1204" s="183"/>
      <c r="AU1204" s="183"/>
      <c r="AV1204" s="183"/>
      <c r="AW1204" s="96"/>
      <c r="AX1204" s="37">
        <f t="shared" si="66"/>
        <v>45938</v>
      </c>
      <c r="AY1204" s="183"/>
      <c r="AZ1204" s="183"/>
      <c r="BA1204" s="183"/>
      <c r="BB1204" s="183"/>
      <c r="BC1204" s="183"/>
      <c r="BD1204" s="183"/>
      <c r="BE1204" s="183"/>
      <c r="BF1204" s="183"/>
      <c r="BG1204" s="183"/>
      <c r="BH1204" s="4"/>
      <c r="BI1204" s="1"/>
      <c r="BJ1204" s="1"/>
      <c r="BK1204" s="1"/>
      <c r="BL1204" s="31"/>
      <c r="BM1204" s="31"/>
      <c r="BN1204" s="1"/>
      <c r="BO1204" s="1"/>
      <c r="BP1204" s="1"/>
      <c r="BQ1204" s="1"/>
      <c r="BR1204" s="1"/>
      <c r="BS1204" s="4"/>
      <c r="BT1204" s="37">
        <f t="shared" si="68"/>
        <v>45959</v>
      </c>
      <c r="BU1204" s="220"/>
      <c r="BV1204" s="183"/>
      <c r="BW1204" s="221"/>
      <c r="BX1204" s="183"/>
      <c r="BY1204" s="183"/>
      <c r="BZ1204" s="183"/>
      <c r="CA1204" s="183"/>
      <c r="CB1204" s="183"/>
      <c r="CC1204" s="183"/>
      <c r="CE1204" s="1"/>
      <c r="CF1204" s="1"/>
      <c r="CG1204" s="1"/>
      <c r="CH1204" s="1"/>
      <c r="CI1204" s="1"/>
      <c r="CJ1204" s="1"/>
      <c r="CK1204" s="1"/>
      <c r="CL1204" s="1"/>
      <c r="CM1204" s="1"/>
      <c r="CN1204" s="1"/>
      <c r="CO1204" s="1"/>
    </row>
    <row r="1205" spans="1:93" ht="30" customHeight="1" x14ac:dyDescent="0.2">
      <c r="A1205" s="1">
        <v>1199</v>
      </c>
      <c r="B1205" s="1" t="s">
        <v>464</v>
      </c>
      <c r="C1205" s="1" t="s">
        <v>465</v>
      </c>
      <c r="D1205" s="1" t="s">
        <v>408</v>
      </c>
      <c r="E1205" s="1"/>
      <c r="F1205" s="1" t="s">
        <v>74</v>
      </c>
      <c r="G1205" s="1">
        <v>11</v>
      </c>
      <c r="H1205" s="1" t="s">
        <v>341</v>
      </c>
      <c r="I1205" s="1" t="s">
        <v>114</v>
      </c>
      <c r="J1205" s="64">
        <v>82812</v>
      </c>
      <c r="K1205" s="64">
        <v>75242</v>
      </c>
      <c r="L1205" s="29">
        <v>45931</v>
      </c>
      <c r="M1205" s="29" t="s">
        <v>4163</v>
      </c>
      <c r="N1205" s="1" t="s">
        <v>25</v>
      </c>
      <c r="O1205" s="28" t="s">
        <v>225</v>
      </c>
      <c r="P1205" s="1" t="s">
        <v>216</v>
      </c>
      <c r="Q1205" s="76">
        <v>10</v>
      </c>
      <c r="R1205" s="1" t="s">
        <v>410</v>
      </c>
      <c r="T1205" s="1" t="s">
        <v>115</v>
      </c>
      <c r="U1205" s="1"/>
      <c r="V1205" s="1"/>
      <c r="W1205" s="4"/>
      <c r="X1205" s="28"/>
      <c r="Y1205" s="33"/>
      <c r="Z1205" s="33"/>
      <c r="AA1205" s="96"/>
      <c r="AB1205" s="178"/>
      <c r="AC1205" s="33">
        <v>25</v>
      </c>
      <c r="AD1205" s="33">
        <v>240</v>
      </c>
      <c r="AE1205" s="33" t="s">
        <v>103</v>
      </c>
      <c r="AF1205" s="33" t="s">
        <v>103</v>
      </c>
      <c r="AG1205" s="33"/>
      <c r="AH1205" s="4"/>
      <c r="AI1205" s="1"/>
      <c r="AJ1205" s="1"/>
      <c r="AK1205" s="1"/>
      <c r="AL1205" s="5"/>
      <c r="AM1205" s="164">
        <f t="shared" si="67"/>
        <v>45934</v>
      </c>
      <c r="AN1205" s="183"/>
      <c r="AO1205" s="183"/>
      <c r="AP1205" s="183"/>
      <c r="AQ1205" s="183"/>
      <c r="AR1205" s="183"/>
      <c r="AS1205" s="183"/>
      <c r="AT1205" s="183"/>
      <c r="AU1205" s="183"/>
      <c r="AV1205" s="183"/>
      <c r="AW1205" s="96"/>
      <c r="AX1205" s="37">
        <f t="shared" si="66"/>
        <v>45938</v>
      </c>
      <c r="AY1205" s="183"/>
      <c r="AZ1205" s="183"/>
      <c r="BA1205" s="183"/>
      <c r="BB1205" s="183"/>
      <c r="BC1205" s="183"/>
      <c r="BD1205" s="183"/>
      <c r="BE1205" s="183"/>
      <c r="BF1205" s="183"/>
      <c r="BG1205" s="183"/>
      <c r="BH1205" s="4"/>
      <c r="BI1205" s="1"/>
      <c r="BJ1205" s="1"/>
      <c r="BK1205" s="1"/>
      <c r="BL1205" s="31"/>
      <c r="BM1205" s="31"/>
      <c r="BN1205" s="1"/>
      <c r="BO1205" s="1"/>
      <c r="BP1205" s="1"/>
      <c r="BQ1205" s="1"/>
      <c r="BR1205" s="1"/>
      <c r="BS1205" s="4"/>
      <c r="BT1205" s="37">
        <f t="shared" si="68"/>
        <v>45959</v>
      </c>
      <c r="BU1205" s="220"/>
      <c r="BV1205" s="183"/>
      <c r="BW1205" s="221"/>
      <c r="BX1205" s="183"/>
      <c r="BY1205" s="183"/>
      <c r="BZ1205" s="183"/>
      <c r="CA1205" s="183"/>
      <c r="CB1205" s="183"/>
      <c r="CC1205" s="183"/>
      <c r="CE1205" s="1"/>
      <c r="CF1205" s="1"/>
      <c r="CG1205" s="1"/>
      <c r="CH1205" s="1"/>
      <c r="CI1205" s="1"/>
      <c r="CJ1205" s="1"/>
      <c r="CK1205" s="1"/>
      <c r="CL1205" s="1"/>
      <c r="CM1205" s="1"/>
      <c r="CN1205" s="1"/>
      <c r="CO1205" s="1"/>
    </row>
    <row r="1206" spans="1:93" ht="30" customHeight="1" x14ac:dyDescent="0.2">
      <c r="A1206" s="1">
        <v>1200</v>
      </c>
      <c r="B1206" s="1" t="s">
        <v>464</v>
      </c>
      <c r="C1206" s="1" t="s">
        <v>465</v>
      </c>
      <c r="D1206" s="1" t="s">
        <v>408</v>
      </c>
      <c r="E1206" s="1"/>
      <c r="F1206" s="1" t="s">
        <v>74</v>
      </c>
      <c r="G1206" s="1">
        <v>11</v>
      </c>
      <c r="H1206" s="1" t="s">
        <v>341</v>
      </c>
      <c r="I1206" s="1" t="s">
        <v>114</v>
      </c>
      <c r="J1206" s="64">
        <v>67610</v>
      </c>
      <c r="K1206" s="64">
        <v>75244</v>
      </c>
      <c r="L1206" s="29">
        <v>45931</v>
      </c>
      <c r="M1206" s="29" t="s">
        <v>4163</v>
      </c>
      <c r="N1206" s="1" t="s">
        <v>25</v>
      </c>
      <c r="O1206" s="28" t="s">
        <v>225</v>
      </c>
      <c r="P1206" s="1" t="s">
        <v>216</v>
      </c>
      <c r="Q1206" s="76">
        <v>9</v>
      </c>
      <c r="R1206" s="1" t="s">
        <v>410</v>
      </c>
      <c r="S1206" s="1">
        <v>6</v>
      </c>
      <c r="T1206" s="1" t="s">
        <v>115</v>
      </c>
      <c r="U1206" s="1"/>
      <c r="V1206" s="1"/>
      <c r="W1206" s="4"/>
      <c r="X1206" s="28"/>
      <c r="Y1206" s="33"/>
      <c r="Z1206" s="33"/>
      <c r="AA1206" s="96"/>
      <c r="AB1206" s="178"/>
      <c r="AC1206" s="33">
        <v>25</v>
      </c>
      <c r="AD1206" s="33">
        <v>200</v>
      </c>
      <c r="AE1206" s="33" t="s">
        <v>103</v>
      </c>
      <c r="AF1206" s="33" t="s">
        <v>103</v>
      </c>
      <c r="AG1206" s="33"/>
      <c r="AH1206" s="4"/>
      <c r="AI1206" s="1"/>
      <c r="AJ1206" s="1"/>
      <c r="AK1206" s="1"/>
      <c r="AL1206" s="5"/>
      <c r="AM1206" s="164">
        <f t="shared" si="67"/>
        <v>45934</v>
      </c>
      <c r="AN1206" s="183"/>
      <c r="AO1206" s="183"/>
      <c r="AP1206" s="183"/>
      <c r="AQ1206" s="183"/>
      <c r="AR1206" s="183"/>
      <c r="AS1206" s="183"/>
      <c r="AT1206" s="183"/>
      <c r="AU1206" s="183"/>
      <c r="AV1206" s="183"/>
      <c r="AW1206" s="96"/>
      <c r="AX1206" s="37">
        <f t="shared" si="66"/>
        <v>45938</v>
      </c>
      <c r="AY1206" s="183"/>
      <c r="AZ1206" s="183"/>
      <c r="BA1206" s="183"/>
      <c r="BB1206" s="183"/>
      <c r="BC1206" s="183"/>
      <c r="BD1206" s="183"/>
      <c r="BE1206" s="183"/>
      <c r="BF1206" s="183"/>
      <c r="BG1206" s="183"/>
      <c r="BH1206" s="4"/>
      <c r="BI1206" s="1"/>
      <c r="BJ1206" s="1"/>
      <c r="BK1206" s="1"/>
      <c r="BL1206" s="31"/>
      <c r="BM1206" s="31"/>
      <c r="BN1206" s="1"/>
      <c r="BO1206" s="1"/>
      <c r="BP1206" s="1"/>
      <c r="BQ1206" s="1"/>
      <c r="BR1206" s="1"/>
      <c r="BS1206" s="4"/>
      <c r="BT1206" s="37">
        <f t="shared" si="68"/>
        <v>45959</v>
      </c>
      <c r="BU1206" s="220"/>
      <c r="BV1206" s="183"/>
      <c r="BW1206" s="221"/>
      <c r="BX1206" s="183"/>
      <c r="BY1206" s="183"/>
      <c r="BZ1206" s="183"/>
      <c r="CA1206" s="183"/>
      <c r="CB1206" s="183"/>
      <c r="CC1206" s="183"/>
      <c r="CE1206" s="1"/>
      <c r="CF1206" s="1"/>
      <c r="CG1206" s="1"/>
      <c r="CH1206" s="1"/>
      <c r="CI1206" s="1"/>
      <c r="CJ1206" s="1"/>
      <c r="CK1206" s="1"/>
      <c r="CL1206" s="1"/>
      <c r="CM1206" s="1"/>
      <c r="CN1206" s="1"/>
      <c r="CO1206" s="1"/>
    </row>
    <row r="1207" spans="1:93" ht="30" customHeight="1" x14ac:dyDescent="0.2">
      <c r="A1207" s="1">
        <v>1201</v>
      </c>
      <c r="B1207" s="1" t="s">
        <v>464</v>
      </c>
      <c r="C1207" s="1" t="s">
        <v>465</v>
      </c>
      <c r="D1207" s="1" t="s">
        <v>408</v>
      </c>
      <c r="E1207" s="1"/>
      <c r="F1207" s="1" t="s">
        <v>74</v>
      </c>
      <c r="G1207" s="1">
        <v>11</v>
      </c>
      <c r="H1207" s="1" t="s">
        <v>341</v>
      </c>
      <c r="I1207" s="1" t="s">
        <v>114</v>
      </c>
      <c r="J1207" s="64">
        <v>69410</v>
      </c>
      <c r="K1207" s="64">
        <v>75245</v>
      </c>
      <c r="L1207" s="29">
        <v>45931</v>
      </c>
      <c r="M1207" s="29" t="s">
        <v>4163</v>
      </c>
      <c r="N1207" s="1" t="s">
        <v>25</v>
      </c>
      <c r="O1207" s="28" t="s">
        <v>225</v>
      </c>
      <c r="P1207" s="1" t="s">
        <v>216</v>
      </c>
      <c r="Q1207" s="76">
        <v>9</v>
      </c>
      <c r="R1207" s="1" t="s">
        <v>410</v>
      </c>
      <c r="T1207" s="1" t="s">
        <v>115</v>
      </c>
      <c r="U1207" s="1"/>
      <c r="V1207" s="1"/>
      <c r="W1207" s="4"/>
      <c r="X1207" s="28"/>
      <c r="Y1207" s="33"/>
      <c r="Z1207" s="33"/>
      <c r="AA1207" s="96"/>
      <c r="AB1207" s="178"/>
      <c r="AC1207" s="33">
        <v>24.5</v>
      </c>
      <c r="AD1207" s="33">
        <v>220</v>
      </c>
      <c r="AE1207" s="33" t="s">
        <v>103</v>
      </c>
      <c r="AF1207" s="33" t="s">
        <v>103</v>
      </c>
      <c r="AG1207" s="33"/>
      <c r="AH1207" s="4"/>
      <c r="AI1207" s="1"/>
      <c r="AJ1207" s="1"/>
      <c r="AK1207" s="1"/>
      <c r="AL1207" s="5"/>
      <c r="AM1207" s="164">
        <f t="shared" si="67"/>
        <v>45934</v>
      </c>
      <c r="AN1207" s="183"/>
      <c r="AO1207" s="183"/>
      <c r="AP1207" s="183"/>
      <c r="AQ1207" s="183"/>
      <c r="AR1207" s="183"/>
      <c r="AS1207" s="183"/>
      <c r="AT1207" s="183"/>
      <c r="AU1207" s="183"/>
      <c r="AV1207" s="183"/>
      <c r="AW1207" s="96"/>
      <c r="AX1207" s="37">
        <f t="shared" si="66"/>
        <v>45938</v>
      </c>
      <c r="AY1207" s="183"/>
      <c r="AZ1207" s="183"/>
      <c r="BA1207" s="183"/>
      <c r="BB1207" s="183"/>
      <c r="BC1207" s="183"/>
      <c r="BD1207" s="183"/>
      <c r="BE1207" s="183"/>
      <c r="BF1207" s="183"/>
      <c r="BG1207" s="183"/>
      <c r="BH1207" s="4"/>
      <c r="BI1207" s="1"/>
      <c r="BJ1207" s="1"/>
      <c r="BK1207" s="1"/>
      <c r="BL1207" s="31"/>
      <c r="BM1207" s="31"/>
      <c r="BN1207" s="1"/>
      <c r="BO1207" s="1"/>
      <c r="BP1207" s="1"/>
      <c r="BQ1207" s="1"/>
      <c r="BR1207" s="1"/>
      <c r="BS1207" s="4"/>
      <c r="BT1207" s="37">
        <f t="shared" si="68"/>
        <v>45959</v>
      </c>
      <c r="BU1207" s="220"/>
      <c r="BV1207" s="183"/>
      <c r="BW1207" s="221"/>
      <c r="BX1207" s="183"/>
      <c r="BY1207" s="183"/>
      <c r="BZ1207" s="183"/>
      <c r="CA1207" s="183"/>
      <c r="CB1207" s="183"/>
      <c r="CC1207" s="183"/>
      <c r="CE1207" s="1"/>
      <c r="CF1207" s="1"/>
      <c r="CG1207" s="1"/>
      <c r="CH1207" s="1"/>
      <c r="CI1207" s="1"/>
      <c r="CJ1207" s="1"/>
      <c r="CK1207" s="1"/>
      <c r="CL1207" s="1"/>
      <c r="CM1207" s="1"/>
      <c r="CN1207" s="1"/>
      <c r="CO1207" s="1"/>
    </row>
    <row r="1208" spans="1:93" ht="30" customHeight="1" x14ac:dyDescent="0.2">
      <c r="A1208" s="1">
        <v>1202</v>
      </c>
      <c r="B1208" s="1" t="s">
        <v>464</v>
      </c>
      <c r="C1208" s="1" t="s">
        <v>465</v>
      </c>
      <c r="D1208" s="1" t="s">
        <v>408</v>
      </c>
      <c r="E1208" s="1"/>
      <c r="F1208" s="1" t="s">
        <v>74</v>
      </c>
      <c r="G1208" s="1">
        <v>11</v>
      </c>
      <c r="H1208" s="1" t="s">
        <v>341</v>
      </c>
      <c r="I1208" s="1" t="s">
        <v>114</v>
      </c>
      <c r="J1208" s="64">
        <v>78410</v>
      </c>
      <c r="K1208" s="64">
        <v>75246</v>
      </c>
      <c r="L1208" s="29">
        <v>45931</v>
      </c>
      <c r="M1208" s="29" t="s">
        <v>4163</v>
      </c>
      <c r="N1208" s="1" t="s">
        <v>25</v>
      </c>
      <c r="O1208" s="28" t="s">
        <v>225</v>
      </c>
      <c r="P1208" s="1" t="s">
        <v>216</v>
      </c>
      <c r="Q1208" s="76">
        <v>10</v>
      </c>
      <c r="R1208" s="1" t="s">
        <v>410</v>
      </c>
      <c r="T1208" s="1" t="s">
        <v>115</v>
      </c>
      <c r="U1208" s="1"/>
      <c r="V1208" s="1"/>
      <c r="W1208" s="4"/>
      <c r="X1208" s="28"/>
      <c r="Y1208" s="33"/>
      <c r="Z1208" s="33"/>
      <c r="AA1208" s="96"/>
      <c r="AB1208" s="178"/>
      <c r="AC1208" s="33">
        <v>24</v>
      </c>
      <c r="AD1208" s="33">
        <v>230</v>
      </c>
      <c r="AE1208" s="33" t="s">
        <v>103</v>
      </c>
      <c r="AF1208" s="33" t="s">
        <v>103</v>
      </c>
      <c r="AG1208" s="33"/>
      <c r="AH1208" s="4"/>
      <c r="AI1208" s="1"/>
      <c r="AJ1208" s="1"/>
      <c r="AK1208" s="1"/>
      <c r="AL1208" s="5"/>
      <c r="AM1208" s="164">
        <f t="shared" si="67"/>
        <v>45934</v>
      </c>
      <c r="AN1208" s="183"/>
      <c r="AO1208" s="183"/>
      <c r="AP1208" s="183"/>
      <c r="AQ1208" s="183"/>
      <c r="AR1208" s="183"/>
      <c r="AS1208" s="183"/>
      <c r="AT1208" s="183"/>
      <c r="AU1208" s="183"/>
      <c r="AV1208" s="183"/>
      <c r="AW1208" s="96"/>
      <c r="AX1208" s="37">
        <f t="shared" si="66"/>
        <v>45938</v>
      </c>
      <c r="AY1208" s="183" t="s">
        <v>906</v>
      </c>
      <c r="AZ1208" s="183" t="s">
        <v>907</v>
      </c>
      <c r="BA1208" s="183">
        <v>40.5</v>
      </c>
      <c r="BB1208" s="183">
        <v>41.1</v>
      </c>
      <c r="BC1208" s="183">
        <v>42.9</v>
      </c>
      <c r="BD1208" s="183">
        <v>41.8</v>
      </c>
      <c r="BE1208" s="183">
        <v>40.700000000000003</v>
      </c>
      <c r="BF1208" s="183">
        <v>43.1</v>
      </c>
      <c r="BG1208" s="183">
        <f>AVERAGE(BA1208:BF1226)</f>
        <v>41.68333333333333</v>
      </c>
      <c r="BH1208" s="4"/>
      <c r="BI1208" s="1"/>
      <c r="BJ1208" s="1"/>
      <c r="BK1208" s="1"/>
      <c r="BL1208" s="31"/>
      <c r="BM1208" s="31"/>
      <c r="BN1208" s="1"/>
      <c r="BO1208" s="1"/>
      <c r="BP1208" s="1"/>
      <c r="BQ1208" s="1"/>
      <c r="BR1208" s="1"/>
      <c r="BS1208" s="4"/>
      <c r="BT1208" s="37">
        <f t="shared" si="68"/>
        <v>45959</v>
      </c>
      <c r="BU1208" s="220" t="s">
        <v>906</v>
      </c>
      <c r="BV1208" s="183" t="s">
        <v>908</v>
      </c>
      <c r="BW1208" s="221">
        <v>49</v>
      </c>
      <c r="BX1208" s="183">
        <v>47.4</v>
      </c>
      <c r="BY1208" s="183">
        <v>50.8</v>
      </c>
      <c r="BZ1208" s="183">
        <v>52.5</v>
      </c>
      <c r="CA1208" s="183">
        <v>51.5</v>
      </c>
      <c r="CB1208" s="183">
        <v>49.9</v>
      </c>
      <c r="CC1208" s="183">
        <f>AVERAGE(BW1208:CB1226)</f>
        <v>50.18333333333333</v>
      </c>
      <c r="CE1208" s="1"/>
      <c r="CF1208" s="1"/>
      <c r="CG1208" s="1"/>
      <c r="CH1208" s="1"/>
      <c r="CI1208" s="1"/>
      <c r="CJ1208" s="1"/>
      <c r="CK1208" s="1"/>
      <c r="CL1208" s="1"/>
      <c r="CM1208" s="1"/>
      <c r="CN1208" s="1"/>
      <c r="CO1208" s="1"/>
    </row>
    <row r="1209" spans="1:93" ht="30" customHeight="1" x14ac:dyDescent="0.2">
      <c r="A1209" s="1">
        <v>1203</v>
      </c>
      <c r="B1209" s="1" t="s">
        <v>464</v>
      </c>
      <c r="C1209" s="1" t="s">
        <v>465</v>
      </c>
      <c r="D1209" s="1" t="s">
        <v>408</v>
      </c>
      <c r="E1209" s="1"/>
      <c r="F1209" s="1" t="s">
        <v>74</v>
      </c>
      <c r="G1209" s="1">
        <v>11</v>
      </c>
      <c r="H1209" s="1" t="s">
        <v>341</v>
      </c>
      <c r="I1209" s="1" t="s">
        <v>114</v>
      </c>
      <c r="J1209" s="64">
        <v>83610</v>
      </c>
      <c r="K1209" s="64">
        <v>75248</v>
      </c>
      <c r="L1209" s="29">
        <v>45931</v>
      </c>
      <c r="M1209" s="29" t="s">
        <v>4163</v>
      </c>
      <c r="N1209" s="1" t="s">
        <v>25</v>
      </c>
      <c r="O1209" s="28" t="s">
        <v>225</v>
      </c>
      <c r="P1209" s="1" t="s">
        <v>216</v>
      </c>
      <c r="Q1209" s="76">
        <v>10</v>
      </c>
      <c r="R1209" s="1" t="s">
        <v>410</v>
      </c>
      <c r="T1209" s="1" t="s">
        <v>115</v>
      </c>
      <c r="U1209" s="1"/>
      <c r="V1209" s="1"/>
      <c r="W1209" s="4"/>
      <c r="X1209" s="28"/>
      <c r="Y1209" s="33"/>
      <c r="Z1209" s="33"/>
      <c r="AA1209" s="96"/>
      <c r="AB1209" s="178"/>
      <c r="AC1209" s="33">
        <v>24.5</v>
      </c>
      <c r="AD1209" s="33">
        <v>200</v>
      </c>
      <c r="AE1209" s="33" t="s">
        <v>103</v>
      </c>
      <c r="AF1209" s="33" t="s">
        <v>103</v>
      </c>
      <c r="AG1209" s="33"/>
      <c r="AH1209" s="4"/>
      <c r="AI1209" s="1"/>
      <c r="AJ1209" s="1"/>
      <c r="AK1209" s="1"/>
      <c r="AL1209" s="5"/>
      <c r="AM1209" s="164">
        <f t="shared" si="67"/>
        <v>45934</v>
      </c>
      <c r="AN1209" s="183"/>
      <c r="AO1209" s="183"/>
      <c r="AP1209" s="183"/>
      <c r="AQ1209" s="183"/>
      <c r="AR1209" s="183"/>
      <c r="AS1209" s="183"/>
      <c r="AT1209" s="183"/>
      <c r="AU1209" s="183"/>
      <c r="AV1209" s="183"/>
      <c r="AW1209" s="96"/>
      <c r="AX1209" s="37">
        <f t="shared" si="66"/>
        <v>45938</v>
      </c>
      <c r="AY1209" s="183"/>
      <c r="AZ1209" s="183"/>
      <c r="BA1209" s="183"/>
      <c r="BB1209" s="183"/>
      <c r="BC1209" s="183"/>
      <c r="BD1209" s="183"/>
      <c r="BE1209" s="183"/>
      <c r="BF1209" s="183"/>
      <c r="BG1209" s="183"/>
      <c r="BH1209" s="4"/>
      <c r="BI1209" s="1"/>
      <c r="BJ1209" s="1"/>
      <c r="BK1209" s="1"/>
      <c r="BL1209" s="31"/>
      <c r="BM1209" s="31"/>
      <c r="BN1209" s="1"/>
      <c r="BO1209" s="1"/>
      <c r="BP1209" s="1"/>
      <c r="BQ1209" s="1"/>
      <c r="BR1209" s="1"/>
      <c r="BS1209" s="4"/>
      <c r="BT1209" s="37">
        <f t="shared" si="68"/>
        <v>45959</v>
      </c>
      <c r="BU1209" s="220"/>
      <c r="BV1209" s="183"/>
      <c r="BW1209" s="221"/>
      <c r="BX1209" s="183"/>
      <c r="BY1209" s="183"/>
      <c r="BZ1209" s="183"/>
      <c r="CA1209" s="183"/>
      <c r="CB1209" s="183"/>
      <c r="CC1209" s="183"/>
      <c r="CE1209" s="1"/>
      <c r="CF1209" s="1"/>
      <c r="CG1209" s="1"/>
      <c r="CH1209" s="1"/>
      <c r="CI1209" s="1"/>
      <c r="CJ1209" s="1"/>
      <c r="CK1209" s="1"/>
      <c r="CL1209" s="1"/>
      <c r="CM1209" s="1"/>
      <c r="CN1209" s="1"/>
      <c r="CO1209" s="1"/>
    </row>
    <row r="1210" spans="1:93" ht="30" customHeight="1" x14ac:dyDescent="0.2">
      <c r="A1210" s="1">
        <v>1204</v>
      </c>
      <c r="B1210" s="1" t="s">
        <v>464</v>
      </c>
      <c r="C1210" s="1" t="s">
        <v>465</v>
      </c>
      <c r="D1210" s="1" t="s">
        <v>408</v>
      </c>
      <c r="E1210" s="1"/>
      <c r="F1210" s="1" t="s">
        <v>74</v>
      </c>
      <c r="G1210" s="1">
        <v>11</v>
      </c>
      <c r="H1210" s="1" t="s">
        <v>341</v>
      </c>
      <c r="I1210" s="1" t="s">
        <v>114</v>
      </c>
      <c r="J1210" s="64">
        <v>62810</v>
      </c>
      <c r="K1210" s="64">
        <v>75249</v>
      </c>
      <c r="L1210" s="29">
        <v>45931</v>
      </c>
      <c r="M1210" s="29" t="s">
        <v>4163</v>
      </c>
      <c r="N1210" s="1" t="s">
        <v>25</v>
      </c>
      <c r="O1210" s="28" t="s">
        <v>225</v>
      </c>
      <c r="P1210" s="1" t="s">
        <v>216</v>
      </c>
      <c r="Q1210" s="76">
        <v>9</v>
      </c>
      <c r="R1210" s="1" t="s">
        <v>410</v>
      </c>
      <c r="T1210" s="1" t="s">
        <v>115</v>
      </c>
      <c r="U1210" s="1"/>
      <c r="V1210" s="1"/>
      <c r="W1210" s="4"/>
      <c r="X1210" s="28"/>
      <c r="Y1210" s="33"/>
      <c r="Z1210" s="33"/>
      <c r="AA1210" s="96"/>
      <c r="AB1210" s="178"/>
      <c r="AC1210" s="33">
        <v>26</v>
      </c>
      <c r="AD1210" s="33">
        <v>240</v>
      </c>
      <c r="AE1210" s="33" t="s">
        <v>103</v>
      </c>
      <c r="AF1210" s="33" t="s">
        <v>103</v>
      </c>
      <c r="AG1210" s="33"/>
      <c r="AH1210" s="4"/>
      <c r="AI1210" s="1"/>
      <c r="AJ1210" s="1"/>
      <c r="AK1210" s="1"/>
      <c r="AL1210" s="5"/>
      <c r="AM1210" s="164">
        <f t="shared" si="67"/>
        <v>45934</v>
      </c>
      <c r="AN1210" s="183"/>
      <c r="AO1210" s="183"/>
      <c r="AP1210" s="183"/>
      <c r="AQ1210" s="183"/>
      <c r="AR1210" s="183"/>
      <c r="AS1210" s="183"/>
      <c r="AT1210" s="183"/>
      <c r="AU1210" s="183"/>
      <c r="AV1210" s="183"/>
      <c r="AW1210" s="96"/>
      <c r="AX1210" s="37">
        <f t="shared" si="66"/>
        <v>45938</v>
      </c>
      <c r="AY1210" s="183"/>
      <c r="AZ1210" s="183"/>
      <c r="BA1210" s="183"/>
      <c r="BB1210" s="183"/>
      <c r="BC1210" s="183"/>
      <c r="BD1210" s="183"/>
      <c r="BE1210" s="183"/>
      <c r="BF1210" s="183"/>
      <c r="BG1210" s="183"/>
      <c r="BH1210" s="4"/>
      <c r="BI1210" s="1"/>
      <c r="BJ1210" s="1"/>
      <c r="BK1210" s="1"/>
      <c r="BL1210" s="31"/>
      <c r="BM1210" s="31"/>
      <c r="BN1210" s="1"/>
      <c r="BO1210" s="1"/>
      <c r="BP1210" s="1"/>
      <c r="BQ1210" s="1"/>
      <c r="BR1210" s="1"/>
      <c r="BS1210" s="4"/>
      <c r="BT1210" s="37">
        <f t="shared" si="68"/>
        <v>45959</v>
      </c>
      <c r="BU1210" s="220"/>
      <c r="BV1210" s="183"/>
      <c r="BW1210" s="221"/>
      <c r="BX1210" s="183"/>
      <c r="BY1210" s="183"/>
      <c r="BZ1210" s="183"/>
      <c r="CA1210" s="183"/>
      <c r="CB1210" s="183"/>
      <c r="CC1210" s="183"/>
      <c r="CE1210" s="1"/>
      <c r="CF1210" s="1"/>
      <c r="CG1210" s="1"/>
      <c r="CH1210" s="1"/>
      <c r="CI1210" s="1"/>
      <c r="CJ1210" s="1"/>
      <c r="CK1210" s="1"/>
      <c r="CL1210" s="1"/>
      <c r="CM1210" s="1"/>
      <c r="CN1210" s="1"/>
      <c r="CO1210" s="1"/>
    </row>
    <row r="1211" spans="1:93" ht="30" customHeight="1" x14ac:dyDescent="0.2">
      <c r="A1211" s="1">
        <v>1205</v>
      </c>
      <c r="B1211" s="1" t="s">
        <v>464</v>
      </c>
      <c r="C1211" s="1" t="s">
        <v>465</v>
      </c>
      <c r="D1211" s="1" t="s">
        <v>408</v>
      </c>
      <c r="E1211" s="1"/>
      <c r="F1211" s="1" t="s">
        <v>74</v>
      </c>
      <c r="G1211" s="1">
        <v>11</v>
      </c>
      <c r="H1211" s="1" t="s">
        <v>341</v>
      </c>
      <c r="I1211" s="1" t="s">
        <v>114</v>
      </c>
      <c r="J1211" s="64">
        <v>82512</v>
      </c>
      <c r="K1211" s="64">
        <v>75250</v>
      </c>
      <c r="L1211" s="29">
        <v>45931</v>
      </c>
      <c r="M1211" s="29" t="s">
        <v>4163</v>
      </c>
      <c r="N1211" s="1" t="s">
        <v>25</v>
      </c>
      <c r="O1211" s="28" t="s">
        <v>225</v>
      </c>
      <c r="P1211" s="1" t="s">
        <v>216</v>
      </c>
      <c r="Q1211" s="76">
        <v>10</v>
      </c>
      <c r="R1211" s="1" t="s">
        <v>410</v>
      </c>
      <c r="T1211" s="1" t="s">
        <v>115</v>
      </c>
      <c r="U1211" s="1"/>
      <c r="V1211" s="1"/>
      <c r="W1211" s="4"/>
      <c r="X1211" s="28"/>
      <c r="Y1211" s="33"/>
      <c r="Z1211" s="33"/>
      <c r="AA1211" s="96"/>
      <c r="AB1211" s="178"/>
      <c r="AC1211" s="33">
        <v>25.5</v>
      </c>
      <c r="AD1211" s="33">
        <v>230</v>
      </c>
      <c r="AE1211" s="33" t="s">
        <v>103</v>
      </c>
      <c r="AF1211" s="33" t="s">
        <v>103</v>
      </c>
      <c r="AG1211" s="33"/>
      <c r="AH1211" s="4"/>
      <c r="AI1211" s="1"/>
      <c r="AJ1211" s="1"/>
      <c r="AK1211" s="1"/>
      <c r="AL1211" s="5"/>
      <c r="AM1211" s="164">
        <f t="shared" si="67"/>
        <v>45934</v>
      </c>
      <c r="AN1211" s="183"/>
      <c r="AO1211" s="183"/>
      <c r="AP1211" s="183"/>
      <c r="AQ1211" s="183"/>
      <c r="AR1211" s="183"/>
      <c r="AS1211" s="183"/>
      <c r="AT1211" s="183"/>
      <c r="AU1211" s="183"/>
      <c r="AV1211" s="183"/>
      <c r="AW1211" s="96"/>
      <c r="AX1211" s="37">
        <f t="shared" si="66"/>
        <v>45938</v>
      </c>
      <c r="AY1211" s="183"/>
      <c r="AZ1211" s="183"/>
      <c r="BA1211" s="183"/>
      <c r="BB1211" s="183"/>
      <c r="BC1211" s="183"/>
      <c r="BD1211" s="183"/>
      <c r="BE1211" s="183"/>
      <c r="BF1211" s="183"/>
      <c r="BG1211" s="183"/>
      <c r="BH1211" s="4"/>
      <c r="BI1211" s="1"/>
      <c r="BJ1211" s="1"/>
      <c r="BK1211" s="1"/>
      <c r="BL1211" s="31"/>
      <c r="BM1211" s="31"/>
      <c r="BN1211" s="1"/>
      <c r="BO1211" s="1"/>
      <c r="BP1211" s="1"/>
      <c r="BQ1211" s="1"/>
      <c r="BR1211" s="1"/>
      <c r="BS1211" s="4"/>
      <c r="BT1211" s="37">
        <f t="shared" si="68"/>
        <v>45959</v>
      </c>
      <c r="BU1211" s="220"/>
      <c r="BV1211" s="183"/>
      <c r="BW1211" s="221"/>
      <c r="BX1211" s="183"/>
      <c r="BY1211" s="183"/>
      <c r="BZ1211" s="183"/>
      <c r="CA1211" s="183"/>
      <c r="CB1211" s="183"/>
      <c r="CC1211" s="183"/>
      <c r="CE1211" s="1"/>
      <c r="CF1211" s="1"/>
      <c r="CG1211" s="1"/>
      <c r="CH1211" s="1"/>
      <c r="CI1211" s="1"/>
      <c r="CJ1211" s="1"/>
      <c r="CK1211" s="1"/>
      <c r="CL1211" s="1"/>
      <c r="CM1211" s="1"/>
      <c r="CN1211" s="1"/>
      <c r="CO1211" s="1"/>
    </row>
    <row r="1212" spans="1:93" ht="30" customHeight="1" x14ac:dyDescent="0.2">
      <c r="A1212" s="1">
        <v>1206</v>
      </c>
      <c r="B1212" s="1" t="s">
        <v>464</v>
      </c>
      <c r="C1212" s="1" t="s">
        <v>465</v>
      </c>
      <c r="D1212" s="1" t="s">
        <v>408</v>
      </c>
      <c r="E1212" s="1"/>
      <c r="F1212" s="1" t="s">
        <v>74</v>
      </c>
      <c r="G1212" s="1">
        <v>11</v>
      </c>
      <c r="H1212" s="1" t="s">
        <v>341</v>
      </c>
      <c r="I1212" s="1" t="s">
        <v>114</v>
      </c>
      <c r="J1212" s="64">
        <v>84012</v>
      </c>
      <c r="K1212" s="64">
        <v>75251</v>
      </c>
      <c r="L1212" s="29">
        <v>45931</v>
      </c>
      <c r="M1212" s="29" t="s">
        <v>4163</v>
      </c>
      <c r="N1212" s="1" t="s">
        <v>25</v>
      </c>
      <c r="O1212" s="28" t="s">
        <v>225</v>
      </c>
      <c r="P1212" s="1" t="s">
        <v>216</v>
      </c>
      <c r="Q1212" s="76">
        <v>10</v>
      </c>
      <c r="R1212" s="1" t="s">
        <v>410</v>
      </c>
      <c r="T1212" s="1" t="s">
        <v>115</v>
      </c>
      <c r="U1212" s="1"/>
      <c r="V1212" s="1"/>
      <c r="W1212" s="4"/>
      <c r="X1212" s="28"/>
      <c r="Y1212" s="33"/>
      <c r="Z1212" s="33"/>
      <c r="AA1212" s="96"/>
      <c r="AB1212" s="178"/>
      <c r="AC1212" s="33">
        <v>25.5</v>
      </c>
      <c r="AD1212" s="33">
        <v>200</v>
      </c>
      <c r="AE1212" s="33" t="s">
        <v>103</v>
      </c>
      <c r="AF1212" s="33" t="s">
        <v>103</v>
      </c>
      <c r="AG1212" s="33"/>
      <c r="AH1212" s="4"/>
      <c r="AI1212" s="1"/>
      <c r="AJ1212" s="1"/>
      <c r="AK1212" s="1"/>
      <c r="AL1212" s="5"/>
      <c r="AM1212" s="164">
        <f t="shared" si="67"/>
        <v>45934</v>
      </c>
      <c r="AN1212" s="183"/>
      <c r="AO1212" s="183"/>
      <c r="AP1212" s="183"/>
      <c r="AQ1212" s="183"/>
      <c r="AR1212" s="183"/>
      <c r="AS1212" s="183"/>
      <c r="AT1212" s="183"/>
      <c r="AU1212" s="183"/>
      <c r="AV1212" s="183"/>
      <c r="AW1212" s="96"/>
      <c r="AX1212" s="37">
        <f t="shared" si="66"/>
        <v>45938</v>
      </c>
      <c r="AY1212" s="183"/>
      <c r="AZ1212" s="183"/>
      <c r="BA1212" s="183"/>
      <c r="BB1212" s="183"/>
      <c r="BC1212" s="183"/>
      <c r="BD1212" s="183"/>
      <c r="BE1212" s="183"/>
      <c r="BF1212" s="183"/>
      <c r="BG1212" s="183"/>
      <c r="BH1212" s="4"/>
      <c r="BI1212" s="1"/>
      <c r="BJ1212" s="1"/>
      <c r="BK1212" s="1"/>
      <c r="BL1212" s="31"/>
      <c r="BM1212" s="31"/>
      <c r="BN1212" s="1"/>
      <c r="BO1212" s="1"/>
      <c r="BP1212" s="1"/>
      <c r="BQ1212" s="1"/>
      <c r="BR1212" s="1"/>
      <c r="BS1212" s="4"/>
      <c r="BT1212" s="37">
        <f t="shared" si="68"/>
        <v>45959</v>
      </c>
      <c r="BU1212" s="220"/>
      <c r="BV1212" s="183"/>
      <c r="BW1212" s="221"/>
      <c r="BX1212" s="183"/>
      <c r="BY1212" s="183"/>
      <c r="BZ1212" s="183"/>
      <c r="CA1212" s="183"/>
      <c r="CB1212" s="183"/>
      <c r="CC1212" s="183"/>
      <c r="CE1212" s="1"/>
      <c r="CF1212" s="1"/>
      <c r="CG1212" s="1"/>
      <c r="CH1212" s="1"/>
      <c r="CI1212" s="1"/>
      <c r="CJ1212" s="1"/>
      <c r="CK1212" s="1"/>
      <c r="CL1212" s="1"/>
      <c r="CM1212" s="1"/>
      <c r="CN1212" s="1"/>
      <c r="CO1212" s="1"/>
    </row>
    <row r="1213" spans="1:93" ht="30" customHeight="1" x14ac:dyDescent="0.2">
      <c r="A1213" s="1">
        <v>1207</v>
      </c>
      <c r="B1213" s="1" t="s">
        <v>464</v>
      </c>
      <c r="C1213" s="1" t="s">
        <v>465</v>
      </c>
      <c r="D1213" s="1" t="s">
        <v>408</v>
      </c>
      <c r="E1213" s="1"/>
      <c r="F1213" s="1" t="s">
        <v>74</v>
      </c>
      <c r="G1213" s="1">
        <v>11</v>
      </c>
      <c r="H1213" s="1" t="s">
        <v>341</v>
      </c>
      <c r="I1213" s="1" t="s">
        <v>114</v>
      </c>
      <c r="J1213" s="64">
        <v>81512</v>
      </c>
      <c r="K1213" s="64">
        <v>75253</v>
      </c>
      <c r="L1213" s="29">
        <v>45931</v>
      </c>
      <c r="M1213" s="29" t="s">
        <v>4163</v>
      </c>
      <c r="N1213" s="1" t="s">
        <v>25</v>
      </c>
      <c r="O1213" s="28" t="s">
        <v>225</v>
      </c>
      <c r="P1213" s="1" t="s">
        <v>216</v>
      </c>
      <c r="Q1213" s="76">
        <v>10</v>
      </c>
      <c r="R1213" s="1" t="s">
        <v>410</v>
      </c>
      <c r="T1213" s="1" t="s">
        <v>115</v>
      </c>
      <c r="U1213" s="1"/>
      <c r="V1213" s="1"/>
      <c r="W1213" s="4"/>
      <c r="X1213" s="28"/>
      <c r="Y1213" s="33"/>
      <c r="Z1213" s="33"/>
      <c r="AA1213" s="96"/>
      <c r="AB1213" s="178"/>
      <c r="AC1213" s="33">
        <v>25</v>
      </c>
      <c r="AD1213" s="33">
        <v>225</v>
      </c>
      <c r="AE1213" s="33" t="s">
        <v>103</v>
      </c>
      <c r="AF1213" s="33" t="s">
        <v>103</v>
      </c>
      <c r="AG1213" s="33"/>
      <c r="AH1213" s="4"/>
      <c r="AI1213" s="1"/>
      <c r="AJ1213" s="1"/>
      <c r="AK1213" s="1"/>
      <c r="AL1213" s="5"/>
      <c r="AM1213" s="164">
        <f t="shared" si="67"/>
        <v>45934</v>
      </c>
      <c r="AN1213" s="183"/>
      <c r="AO1213" s="183"/>
      <c r="AP1213" s="183"/>
      <c r="AQ1213" s="183"/>
      <c r="AR1213" s="183"/>
      <c r="AS1213" s="183"/>
      <c r="AT1213" s="183"/>
      <c r="AU1213" s="183"/>
      <c r="AV1213" s="183"/>
      <c r="AW1213" s="96"/>
      <c r="AX1213" s="37">
        <f t="shared" si="66"/>
        <v>45938</v>
      </c>
      <c r="AY1213" s="183"/>
      <c r="AZ1213" s="183"/>
      <c r="BA1213" s="183"/>
      <c r="BB1213" s="183"/>
      <c r="BC1213" s="183"/>
      <c r="BD1213" s="183"/>
      <c r="BE1213" s="183"/>
      <c r="BF1213" s="183"/>
      <c r="BG1213" s="183"/>
      <c r="BH1213" s="4"/>
      <c r="BI1213" s="1"/>
      <c r="BJ1213" s="1"/>
      <c r="BK1213" s="1"/>
      <c r="BL1213" s="31"/>
      <c r="BM1213" s="31"/>
      <c r="BN1213" s="1"/>
      <c r="BO1213" s="1"/>
      <c r="BP1213" s="1"/>
      <c r="BQ1213" s="1"/>
      <c r="BR1213" s="1"/>
      <c r="BS1213" s="4"/>
      <c r="BT1213" s="37">
        <f t="shared" si="68"/>
        <v>45959</v>
      </c>
      <c r="BU1213" s="220"/>
      <c r="BV1213" s="183"/>
      <c r="BW1213" s="221"/>
      <c r="BX1213" s="183"/>
      <c r="BY1213" s="183"/>
      <c r="BZ1213" s="183"/>
      <c r="CA1213" s="183"/>
      <c r="CB1213" s="183"/>
      <c r="CC1213" s="183"/>
      <c r="CE1213" s="1"/>
      <c r="CF1213" s="1"/>
      <c r="CG1213" s="1"/>
      <c r="CH1213" s="1"/>
      <c r="CI1213" s="1"/>
      <c r="CJ1213" s="1"/>
      <c r="CK1213" s="1"/>
      <c r="CL1213" s="1"/>
      <c r="CM1213" s="1"/>
      <c r="CN1213" s="1"/>
      <c r="CO1213" s="1"/>
    </row>
    <row r="1214" spans="1:93" ht="30" customHeight="1" x14ac:dyDescent="0.2">
      <c r="A1214" s="1">
        <v>1208</v>
      </c>
      <c r="B1214" s="1" t="s">
        <v>464</v>
      </c>
      <c r="C1214" s="1" t="s">
        <v>465</v>
      </c>
      <c r="D1214" s="1" t="s">
        <v>408</v>
      </c>
      <c r="E1214" s="1"/>
      <c r="F1214" s="1" t="s">
        <v>74</v>
      </c>
      <c r="G1214" s="1">
        <v>11</v>
      </c>
      <c r="H1214" s="1" t="s">
        <v>341</v>
      </c>
      <c r="I1214" s="1" t="s">
        <v>114</v>
      </c>
      <c r="J1214" s="64">
        <v>84612</v>
      </c>
      <c r="K1214" s="64">
        <v>75254</v>
      </c>
      <c r="L1214" s="29">
        <v>45931</v>
      </c>
      <c r="M1214" s="29" t="s">
        <v>4163</v>
      </c>
      <c r="N1214" s="1" t="s">
        <v>25</v>
      </c>
      <c r="O1214" s="28" t="s">
        <v>225</v>
      </c>
      <c r="P1214" s="1" t="s">
        <v>216</v>
      </c>
      <c r="Q1214" s="76">
        <v>10</v>
      </c>
      <c r="R1214" s="1" t="s">
        <v>410</v>
      </c>
      <c r="T1214" s="1" t="s">
        <v>115</v>
      </c>
      <c r="U1214" s="1"/>
      <c r="V1214" s="1"/>
      <c r="W1214" s="4"/>
      <c r="X1214" s="28"/>
      <c r="Y1214" s="33"/>
      <c r="Z1214" s="33"/>
      <c r="AA1214" s="96"/>
      <c r="AB1214" s="178"/>
      <c r="AC1214" s="33">
        <v>26</v>
      </c>
      <c r="AD1214" s="33">
        <v>240</v>
      </c>
      <c r="AE1214" s="33" t="s">
        <v>103</v>
      </c>
      <c r="AF1214" s="33" t="s">
        <v>103</v>
      </c>
      <c r="AG1214" s="33"/>
      <c r="AH1214" s="4"/>
      <c r="AI1214" s="1"/>
      <c r="AJ1214" s="1"/>
      <c r="AK1214" s="1"/>
      <c r="AL1214" s="5"/>
      <c r="AM1214" s="164">
        <f t="shared" si="67"/>
        <v>45934</v>
      </c>
      <c r="AN1214" s="183"/>
      <c r="AO1214" s="183"/>
      <c r="AP1214" s="183"/>
      <c r="AQ1214" s="183"/>
      <c r="AR1214" s="183"/>
      <c r="AS1214" s="183"/>
      <c r="AT1214" s="183"/>
      <c r="AU1214" s="183"/>
      <c r="AV1214" s="183"/>
      <c r="AW1214" s="96"/>
      <c r="AX1214" s="37">
        <f t="shared" si="66"/>
        <v>45938</v>
      </c>
      <c r="AY1214" s="183"/>
      <c r="AZ1214" s="183"/>
      <c r="BA1214" s="183"/>
      <c r="BB1214" s="183"/>
      <c r="BC1214" s="183"/>
      <c r="BD1214" s="183"/>
      <c r="BE1214" s="183"/>
      <c r="BF1214" s="183"/>
      <c r="BG1214" s="183"/>
      <c r="BH1214" s="4"/>
      <c r="BI1214" s="1"/>
      <c r="BJ1214" s="1"/>
      <c r="BK1214" s="1"/>
      <c r="BL1214" s="31"/>
      <c r="BM1214" s="31"/>
      <c r="BN1214" s="1"/>
      <c r="BO1214" s="1"/>
      <c r="BP1214" s="1"/>
      <c r="BQ1214" s="1"/>
      <c r="BR1214" s="1"/>
      <c r="BS1214" s="4"/>
      <c r="BT1214" s="37">
        <f t="shared" si="68"/>
        <v>45959</v>
      </c>
      <c r="BU1214" s="220"/>
      <c r="BV1214" s="183"/>
      <c r="BW1214" s="221"/>
      <c r="BX1214" s="183"/>
      <c r="BY1214" s="183"/>
      <c r="BZ1214" s="183"/>
      <c r="CA1214" s="183"/>
      <c r="CB1214" s="183"/>
      <c r="CC1214" s="183"/>
      <c r="CE1214" s="1"/>
      <c r="CF1214" s="1"/>
      <c r="CG1214" s="1"/>
      <c r="CH1214" s="1"/>
      <c r="CI1214" s="1"/>
      <c r="CJ1214" s="1"/>
      <c r="CK1214" s="1"/>
      <c r="CL1214" s="1"/>
      <c r="CM1214" s="1"/>
      <c r="CN1214" s="1"/>
      <c r="CO1214" s="1"/>
    </row>
    <row r="1215" spans="1:93" ht="30" customHeight="1" x14ac:dyDescent="0.2">
      <c r="A1215" s="1">
        <v>1209</v>
      </c>
      <c r="B1215" s="1" t="s">
        <v>464</v>
      </c>
      <c r="C1215" s="1" t="s">
        <v>465</v>
      </c>
      <c r="D1215" s="1" t="s">
        <v>408</v>
      </c>
      <c r="E1215" s="1"/>
      <c r="F1215" s="1" t="s">
        <v>74</v>
      </c>
      <c r="G1215" s="1">
        <v>11</v>
      </c>
      <c r="H1215" s="1" t="s">
        <v>341</v>
      </c>
      <c r="I1215" s="1" t="s">
        <v>114</v>
      </c>
      <c r="J1215" s="64">
        <v>83412</v>
      </c>
      <c r="K1215" s="64">
        <v>75255</v>
      </c>
      <c r="L1215" s="29">
        <v>45931</v>
      </c>
      <c r="M1215" s="29" t="s">
        <v>4163</v>
      </c>
      <c r="N1215" s="1" t="s">
        <v>25</v>
      </c>
      <c r="O1215" s="28" t="s">
        <v>225</v>
      </c>
      <c r="P1215" s="1" t="s">
        <v>216</v>
      </c>
      <c r="Q1215" s="76">
        <v>10</v>
      </c>
      <c r="R1215" s="1" t="s">
        <v>410</v>
      </c>
      <c r="T1215" s="1" t="s">
        <v>115</v>
      </c>
      <c r="U1215" s="1"/>
      <c r="V1215" s="1"/>
      <c r="W1215" s="4"/>
      <c r="X1215" s="28"/>
      <c r="Y1215" s="33"/>
      <c r="Z1215" s="33"/>
      <c r="AA1215" s="96"/>
      <c r="AB1215" s="178"/>
      <c r="AC1215" s="33">
        <v>23</v>
      </c>
      <c r="AD1215" s="33">
        <v>240</v>
      </c>
      <c r="AE1215" s="33" t="s">
        <v>103</v>
      </c>
      <c r="AF1215" s="33" t="s">
        <v>103</v>
      </c>
      <c r="AG1215" s="33"/>
      <c r="AH1215" s="4"/>
      <c r="AI1215" s="1"/>
      <c r="AJ1215" s="1"/>
      <c r="AK1215" s="1"/>
      <c r="AL1215" s="5"/>
      <c r="AM1215" s="164">
        <f t="shared" si="67"/>
        <v>45934</v>
      </c>
      <c r="AN1215" s="183"/>
      <c r="AO1215" s="183"/>
      <c r="AP1215" s="183"/>
      <c r="AQ1215" s="183"/>
      <c r="AR1215" s="183"/>
      <c r="AS1215" s="183"/>
      <c r="AT1215" s="183"/>
      <c r="AU1215" s="183"/>
      <c r="AV1215" s="183"/>
      <c r="AW1215" s="96"/>
      <c r="AX1215" s="37">
        <f t="shared" si="66"/>
        <v>45938</v>
      </c>
      <c r="AY1215" s="183"/>
      <c r="AZ1215" s="183"/>
      <c r="BA1215" s="183"/>
      <c r="BB1215" s="183"/>
      <c r="BC1215" s="183"/>
      <c r="BD1215" s="183"/>
      <c r="BE1215" s="183"/>
      <c r="BF1215" s="183"/>
      <c r="BG1215" s="183"/>
      <c r="BH1215" s="4"/>
      <c r="BI1215" s="1"/>
      <c r="BJ1215" s="1"/>
      <c r="BK1215" s="1"/>
      <c r="BL1215" s="31"/>
      <c r="BM1215" s="31"/>
      <c r="BN1215" s="1"/>
      <c r="BO1215" s="1"/>
      <c r="BP1215" s="1"/>
      <c r="BQ1215" s="1"/>
      <c r="BR1215" s="1"/>
      <c r="BS1215" s="4"/>
      <c r="BT1215" s="37">
        <f t="shared" si="68"/>
        <v>45959</v>
      </c>
      <c r="BU1215" s="220"/>
      <c r="BV1215" s="183"/>
      <c r="BW1215" s="221"/>
      <c r="BX1215" s="183"/>
      <c r="BY1215" s="183"/>
      <c r="BZ1215" s="183"/>
      <c r="CA1215" s="183"/>
      <c r="CB1215" s="183"/>
      <c r="CC1215" s="183"/>
      <c r="CE1215" s="1"/>
      <c r="CF1215" s="1"/>
      <c r="CG1215" s="1"/>
      <c r="CH1215" s="1"/>
      <c r="CI1215" s="1"/>
      <c r="CJ1215" s="1"/>
      <c r="CK1215" s="1"/>
      <c r="CL1215" s="1"/>
      <c r="CM1215" s="1"/>
      <c r="CN1215" s="1"/>
      <c r="CO1215" s="1"/>
    </row>
    <row r="1216" spans="1:93" ht="30" customHeight="1" x14ac:dyDescent="0.2">
      <c r="A1216" s="1">
        <v>1210</v>
      </c>
      <c r="B1216" s="1" t="s">
        <v>464</v>
      </c>
      <c r="C1216" s="1" t="s">
        <v>465</v>
      </c>
      <c r="D1216" s="1" t="s">
        <v>408</v>
      </c>
      <c r="E1216" s="1"/>
      <c r="F1216" s="1" t="s">
        <v>74</v>
      </c>
      <c r="G1216" s="1">
        <v>11</v>
      </c>
      <c r="H1216" s="1" t="s">
        <v>341</v>
      </c>
      <c r="I1216" s="1" t="s">
        <v>114</v>
      </c>
      <c r="J1216" s="64">
        <v>81612</v>
      </c>
      <c r="K1216" s="64">
        <v>75256</v>
      </c>
      <c r="L1216" s="29">
        <v>45931</v>
      </c>
      <c r="M1216" s="29" t="s">
        <v>4163</v>
      </c>
      <c r="N1216" s="1" t="s">
        <v>25</v>
      </c>
      <c r="O1216" s="28" t="s">
        <v>225</v>
      </c>
      <c r="P1216" s="1" t="s">
        <v>216</v>
      </c>
      <c r="Q1216" s="76">
        <v>10</v>
      </c>
      <c r="R1216" s="1" t="s">
        <v>410</v>
      </c>
      <c r="T1216" s="1" t="s">
        <v>115</v>
      </c>
      <c r="U1216" s="1"/>
      <c r="V1216" s="1"/>
      <c r="W1216" s="4"/>
      <c r="X1216" s="28"/>
      <c r="Y1216" s="33"/>
      <c r="Z1216" s="33"/>
      <c r="AA1216" s="96"/>
      <c r="AB1216" s="178"/>
      <c r="AC1216" s="33">
        <v>23</v>
      </c>
      <c r="AD1216" s="33">
        <v>215</v>
      </c>
      <c r="AE1216" s="33" t="s">
        <v>103</v>
      </c>
      <c r="AF1216" s="33" t="s">
        <v>103</v>
      </c>
      <c r="AG1216" s="33"/>
      <c r="AH1216" s="4"/>
      <c r="AI1216" s="1"/>
      <c r="AJ1216" s="1"/>
      <c r="AK1216" s="1"/>
      <c r="AL1216" s="5"/>
      <c r="AM1216" s="164">
        <f t="shared" si="67"/>
        <v>45934</v>
      </c>
      <c r="AN1216" s="183"/>
      <c r="AO1216" s="183"/>
      <c r="AP1216" s="183"/>
      <c r="AQ1216" s="183"/>
      <c r="AR1216" s="183"/>
      <c r="AS1216" s="183"/>
      <c r="AT1216" s="183"/>
      <c r="AU1216" s="183"/>
      <c r="AV1216" s="183"/>
      <c r="AW1216" s="96"/>
      <c r="AX1216" s="37">
        <f t="shared" si="66"/>
        <v>45938</v>
      </c>
      <c r="AY1216" s="183"/>
      <c r="AZ1216" s="183"/>
      <c r="BA1216" s="183"/>
      <c r="BB1216" s="183"/>
      <c r="BC1216" s="183"/>
      <c r="BD1216" s="183"/>
      <c r="BE1216" s="183"/>
      <c r="BF1216" s="183"/>
      <c r="BG1216" s="183"/>
      <c r="BH1216" s="4"/>
      <c r="BI1216" s="1"/>
      <c r="BJ1216" s="1"/>
      <c r="BK1216" s="1"/>
      <c r="BL1216" s="31"/>
      <c r="BM1216" s="31"/>
      <c r="BN1216" s="1"/>
      <c r="BO1216" s="1"/>
      <c r="BP1216" s="1"/>
      <c r="BQ1216" s="1"/>
      <c r="BR1216" s="1"/>
      <c r="BS1216" s="4"/>
      <c r="BT1216" s="37">
        <f t="shared" si="68"/>
        <v>45959</v>
      </c>
      <c r="BU1216" s="220"/>
      <c r="BV1216" s="183"/>
      <c r="BW1216" s="221"/>
      <c r="BX1216" s="183"/>
      <c r="BY1216" s="183"/>
      <c r="BZ1216" s="183"/>
      <c r="CA1216" s="183"/>
      <c r="CB1216" s="183"/>
      <c r="CC1216" s="183"/>
      <c r="CE1216" s="1"/>
      <c r="CF1216" s="1"/>
      <c r="CG1216" s="1"/>
      <c r="CH1216" s="1"/>
      <c r="CI1216" s="1"/>
      <c r="CJ1216" s="1"/>
      <c r="CK1216" s="1"/>
      <c r="CL1216" s="1"/>
      <c r="CM1216" s="1"/>
      <c r="CN1216" s="1"/>
      <c r="CO1216" s="1"/>
    </row>
    <row r="1217" spans="1:93" ht="30" customHeight="1" x14ac:dyDescent="0.2">
      <c r="A1217" s="1">
        <v>1211</v>
      </c>
      <c r="B1217" s="1" t="s">
        <v>464</v>
      </c>
      <c r="C1217" s="1" t="s">
        <v>465</v>
      </c>
      <c r="D1217" s="1" t="s">
        <v>408</v>
      </c>
      <c r="E1217" s="1"/>
      <c r="F1217" s="1" t="s">
        <v>74</v>
      </c>
      <c r="G1217" s="1">
        <v>11</v>
      </c>
      <c r="H1217" s="1" t="s">
        <v>341</v>
      </c>
      <c r="I1217" s="1" t="s">
        <v>114</v>
      </c>
      <c r="J1217" s="64">
        <v>84912</v>
      </c>
      <c r="K1217" s="64">
        <v>75257</v>
      </c>
      <c r="L1217" s="29">
        <v>45931</v>
      </c>
      <c r="M1217" s="29" t="s">
        <v>4163</v>
      </c>
      <c r="N1217" s="1" t="s">
        <v>25</v>
      </c>
      <c r="O1217" s="28" t="s">
        <v>225</v>
      </c>
      <c r="P1217" s="1" t="s">
        <v>216</v>
      </c>
      <c r="Q1217" s="76">
        <v>10</v>
      </c>
      <c r="R1217" s="1" t="s">
        <v>410</v>
      </c>
      <c r="T1217" s="1" t="s">
        <v>115</v>
      </c>
      <c r="U1217" s="1"/>
      <c r="V1217" s="1"/>
      <c r="W1217" s="4"/>
      <c r="X1217" s="28"/>
      <c r="Y1217" s="33"/>
      <c r="Z1217" s="33"/>
      <c r="AA1217" s="96"/>
      <c r="AB1217" s="178"/>
      <c r="AC1217" s="33">
        <v>25</v>
      </c>
      <c r="AD1217" s="33">
        <v>200</v>
      </c>
      <c r="AE1217" s="33" t="s">
        <v>103</v>
      </c>
      <c r="AF1217" s="33" t="s">
        <v>103</v>
      </c>
      <c r="AG1217" s="33"/>
      <c r="AH1217" s="4"/>
      <c r="AI1217" s="1"/>
      <c r="AJ1217" s="1"/>
      <c r="AK1217" s="1"/>
      <c r="AL1217" s="5"/>
      <c r="AM1217" s="164">
        <f t="shared" si="67"/>
        <v>45934</v>
      </c>
      <c r="AN1217" s="183"/>
      <c r="AO1217" s="183"/>
      <c r="AP1217" s="183"/>
      <c r="AQ1217" s="183"/>
      <c r="AR1217" s="183"/>
      <c r="AS1217" s="183"/>
      <c r="AT1217" s="183"/>
      <c r="AU1217" s="183"/>
      <c r="AV1217" s="183"/>
      <c r="AW1217" s="96"/>
      <c r="AX1217" s="37">
        <f t="shared" si="66"/>
        <v>45938</v>
      </c>
      <c r="AY1217" s="183"/>
      <c r="AZ1217" s="183"/>
      <c r="BA1217" s="183"/>
      <c r="BB1217" s="183"/>
      <c r="BC1217" s="183"/>
      <c r="BD1217" s="183"/>
      <c r="BE1217" s="183"/>
      <c r="BF1217" s="183"/>
      <c r="BG1217" s="183"/>
      <c r="BH1217" s="4"/>
      <c r="BI1217" s="1"/>
      <c r="BJ1217" s="1"/>
      <c r="BK1217" s="1"/>
      <c r="BL1217" s="31"/>
      <c r="BM1217" s="31"/>
      <c r="BN1217" s="1"/>
      <c r="BO1217" s="1"/>
      <c r="BP1217" s="1"/>
      <c r="BQ1217" s="1"/>
      <c r="BR1217" s="1"/>
      <c r="BS1217" s="4"/>
      <c r="BT1217" s="37">
        <f t="shared" si="68"/>
        <v>45959</v>
      </c>
      <c r="BU1217" s="220"/>
      <c r="BV1217" s="183"/>
      <c r="BW1217" s="221"/>
      <c r="BX1217" s="183"/>
      <c r="BY1217" s="183"/>
      <c r="BZ1217" s="183"/>
      <c r="CA1217" s="183"/>
      <c r="CB1217" s="183"/>
      <c r="CC1217" s="183"/>
      <c r="CE1217" s="1"/>
      <c r="CF1217" s="1"/>
      <c r="CG1217" s="1"/>
      <c r="CH1217" s="1"/>
      <c r="CI1217" s="1"/>
      <c r="CJ1217" s="1"/>
      <c r="CK1217" s="1"/>
      <c r="CL1217" s="1"/>
      <c r="CM1217" s="1"/>
      <c r="CN1217" s="1"/>
      <c r="CO1217" s="1"/>
    </row>
    <row r="1218" spans="1:93" ht="32" x14ac:dyDescent="0.2">
      <c r="A1218" s="1">
        <v>1212</v>
      </c>
      <c r="B1218" s="1" t="s">
        <v>464</v>
      </c>
      <c r="C1218" s="1" t="s">
        <v>465</v>
      </c>
      <c r="D1218" s="1" t="s">
        <v>408</v>
      </c>
      <c r="E1218" s="1"/>
      <c r="F1218" s="1" t="s">
        <v>74</v>
      </c>
      <c r="G1218" s="1">
        <v>11</v>
      </c>
      <c r="H1218" s="1" t="s">
        <v>341</v>
      </c>
      <c r="I1218" s="1" t="s">
        <v>114</v>
      </c>
      <c r="J1218" s="64">
        <v>78012</v>
      </c>
      <c r="K1218" s="64">
        <v>75258</v>
      </c>
      <c r="L1218" s="29">
        <v>45931</v>
      </c>
      <c r="M1218" s="29" t="s">
        <v>4163</v>
      </c>
      <c r="N1218" s="1" t="s">
        <v>25</v>
      </c>
      <c r="O1218" s="28" t="s">
        <v>225</v>
      </c>
      <c r="P1218" s="1" t="s">
        <v>216</v>
      </c>
      <c r="Q1218" s="76">
        <v>10</v>
      </c>
      <c r="R1218" s="1" t="s">
        <v>410</v>
      </c>
      <c r="T1218" s="1" t="s">
        <v>115</v>
      </c>
      <c r="U1218" s="1"/>
      <c r="V1218" s="1"/>
      <c r="W1218" s="4"/>
      <c r="X1218" s="28"/>
      <c r="Y1218" s="33"/>
      <c r="Z1218" s="33"/>
      <c r="AA1218" s="96"/>
      <c r="AB1218" s="178"/>
      <c r="AC1218" s="33">
        <v>26</v>
      </c>
      <c r="AD1218" s="33">
        <v>235</v>
      </c>
      <c r="AE1218" s="33" t="s">
        <v>103</v>
      </c>
      <c r="AF1218" s="33" t="s">
        <v>103</v>
      </c>
      <c r="AG1218" s="33"/>
      <c r="AH1218" s="4"/>
      <c r="AI1218" s="1"/>
      <c r="AJ1218" s="1"/>
      <c r="AK1218" s="1"/>
      <c r="AL1218" s="5"/>
      <c r="AM1218" s="164">
        <f t="shared" si="67"/>
        <v>45934</v>
      </c>
      <c r="AN1218" s="183"/>
      <c r="AO1218" s="183"/>
      <c r="AP1218" s="183"/>
      <c r="AQ1218" s="183"/>
      <c r="AR1218" s="183"/>
      <c r="AS1218" s="183"/>
      <c r="AT1218" s="183"/>
      <c r="AU1218" s="183"/>
      <c r="AV1218" s="183"/>
      <c r="AW1218" s="96"/>
      <c r="AX1218" s="37">
        <f t="shared" si="66"/>
        <v>45938</v>
      </c>
      <c r="AY1218" s="183"/>
      <c r="AZ1218" s="183"/>
      <c r="BA1218" s="183"/>
      <c r="BB1218" s="183"/>
      <c r="BC1218" s="183"/>
      <c r="BD1218" s="183"/>
      <c r="BE1218" s="183"/>
      <c r="BF1218" s="183"/>
      <c r="BG1218" s="183"/>
      <c r="BH1218" s="4"/>
      <c r="BI1218" s="1"/>
      <c r="BJ1218" s="1"/>
      <c r="BK1218" s="1"/>
      <c r="BL1218" s="31"/>
      <c r="BM1218" s="31"/>
      <c r="BN1218" s="1"/>
      <c r="BO1218" s="1"/>
      <c r="BP1218" s="1"/>
      <c r="BQ1218" s="1"/>
      <c r="BR1218" s="1"/>
      <c r="BS1218" s="4"/>
      <c r="BT1218" s="37">
        <f t="shared" si="68"/>
        <v>45959</v>
      </c>
      <c r="BU1218" s="220"/>
      <c r="BV1218" s="183"/>
      <c r="BW1218" s="221"/>
      <c r="BX1218" s="183"/>
      <c r="BY1218" s="183"/>
      <c r="BZ1218" s="183"/>
      <c r="CA1218" s="183"/>
      <c r="CB1218" s="183"/>
      <c r="CC1218" s="183"/>
      <c r="CE1218" s="1"/>
      <c r="CF1218" s="1"/>
      <c r="CG1218" s="1"/>
      <c r="CH1218" s="1"/>
      <c r="CI1218" s="1"/>
      <c r="CJ1218" s="1"/>
      <c r="CK1218" s="1"/>
      <c r="CL1218" s="1"/>
      <c r="CM1218" s="1"/>
      <c r="CN1218" s="1"/>
      <c r="CO1218" s="1"/>
    </row>
    <row r="1219" spans="1:93" ht="32" x14ac:dyDescent="0.2">
      <c r="A1219" s="1">
        <v>1213</v>
      </c>
      <c r="B1219" s="1" t="s">
        <v>464</v>
      </c>
      <c r="C1219" s="1" t="s">
        <v>465</v>
      </c>
      <c r="D1219" s="1" t="s">
        <v>408</v>
      </c>
      <c r="E1219" s="1"/>
      <c r="F1219" s="1" t="s">
        <v>74</v>
      </c>
      <c r="G1219" s="1">
        <v>11</v>
      </c>
      <c r="H1219" s="1" t="s">
        <v>341</v>
      </c>
      <c r="I1219" s="1" t="s">
        <v>114</v>
      </c>
      <c r="J1219" s="64">
        <v>81812</v>
      </c>
      <c r="K1219" s="64">
        <v>75259</v>
      </c>
      <c r="L1219" s="29">
        <v>45931</v>
      </c>
      <c r="M1219" s="29" t="s">
        <v>4163</v>
      </c>
      <c r="N1219" s="1" t="s">
        <v>25</v>
      </c>
      <c r="O1219" s="28" t="s">
        <v>225</v>
      </c>
      <c r="P1219" s="1" t="s">
        <v>216</v>
      </c>
      <c r="Q1219" s="76">
        <v>10</v>
      </c>
      <c r="R1219" s="1" t="s">
        <v>410</v>
      </c>
      <c r="T1219" s="1" t="s">
        <v>115</v>
      </c>
      <c r="U1219" s="1"/>
      <c r="V1219" s="1"/>
      <c r="W1219" s="4"/>
      <c r="X1219" s="28"/>
      <c r="Y1219" s="33"/>
      <c r="Z1219" s="33"/>
      <c r="AA1219" s="96"/>
      <c r="AB1219" s="178"/>
      <c r="AC1219" s="33">
        <v>25.5</v>
      </c>
      <c r="AD1219" s="33">
        <v>240</v>
      </c>
      <c r="AE1219" s="33" t="s">
        <v>103</v>
      </c>
      <c r="AF1219" s="33" t="s">
        <v>103</v>
      </c>
      <c r="AG1219" s="33"/>
      <c r="AH1219" s="4"/>
      <c r="AI1219" s="1"/>
      <c r="AJ1219" s="1"/>
      <c r="AK1219" s="1"/>
      <c r="AL1219" s="5"/>
      <c r="AM1219" s="164">
        <f t="shared" si="67"/>
        <v>45934</v>
      </c>
      <c r="AN1219" s="183"/>
      <c r="AO1219" s="183"/>
      <c r="AP1219" s="183"/>
      <c r="AQ1219" s="183"/>
      <c r="AR1219" s="183"/>
      <c r="AS1219" s="183"/>
      <c r="AT1219" s="183"/>
      <c r="AU1219" s="183"/>
      <c r="AV1219" s="183"/>
      <c r="AW1219" s="96"/>
      <c r="AX1219" s="37">
        <f t="shared" si="66"/>
        <v>45938</v>
      </c>
      <c r="AY1219" s="183"/>
      <c r="AZ1219" s="183"/>
      <c r="BA1219" s="183"/>
      <c r="BB1219" s="183"/>
      <c r="BC1219" s="183"/>
      <c r="BD1219" s="183"/>
      <c r="BE1219" s="183"/>
      <c r="BF1219" s="183"/>
      <c r="BG1219" s="183"/>
      <c r="BH1219" s="4"/>
      <c r="BI1219" s="1"/>
      <c r="BJ1219" s="1"/>
      <c r="BK1219" s="1"/>
      <c r="BL1219" s="31"/>
      <c r="BM1219" s="31"/>
      <c r="BN1219" s="1"/>
      <c r="BO1219" s="1"/>
      <c r="BP1219" s="1"/>
      <c r="BQ1219" s="1"/>
      <c r="BR1219" s="1"/>
      <c r="BS1219" s="4"/>
      <c r="BT1219" s="37">
        <f t="shared" si="68"/>
        <v>45959</v>
      </c>
      <c r="BU1219" s="220"/>
      <c r="BV1219" s="183"/>
      <c r="BW1219" s="221"/>
      <c r="BX1219" s="183"/>
      <c r="BY1219" s="183"/>
      <c r="BZ1219" s="183"/>
      <c r="CA1219" s="183"/>
      <c r="CB1219" s="183"/>
      <c r="CC1219" s="183"/>
      <c r="CE1219" s="1"/>
      <c r="CF1219" s="1"/>
      <c r="CG1219" s="1"/>
      <c r="CH1219" s="1"/>
      <c r="CI1219" s="1"/>
      <c r="CJ1219" s="1"/>
      <c r="CK1219" s="1"/>
      <c r="CL1219" s="1"/>
      <c r="CM1219" s="1"/>
      <c r="CN1219" s="1"/>
      <c r="CO1219" s="1"/>
    </row>
    <row r="1220" spans="1:93" ht="32" x14ac:dyDescent="0.2">
      <c r="A1220" s="1">
        <v>1214</v>
      </c>
      <c r="B1220" s="1" t="s">
        <v>464</v>
      </c>
      <c r="C1220" s="1" t="s">
        <v>465</v>
      </c>
      <c r="D1220" s="1" t="s">
        <v>408</v>
      </c>
      <c r="E1220" s="1"/>
      <c r="F1220" s="1" t="s">
        <v>74</v>
      </c>
      <c r="G1220" s="1">
        <v>11</v>
      </c>
      <c r="H1220" s="1" t="s">
        <v>341</v>
      </c>
      <c r="I1220" s="1" t="s">
        <v>114</v>
      </c>
      <c r="J1220" s="64">
        <v>67610</v>
      </c>
      <c r="K1220" s="64">
        <v>75260</v>
      </c>
      <c r="L1220" s="29">
        <v>45931</v>
      </c>
      <c r="M1220" s="29" t="s">
        <v>4163</v>
      </c>
      <c r="N1220" s="1" t="s">
        <v>25</v>
      </c>
      <c r="O1220" s="28" t="s">
        <v>225</v>
      </c>
      <c r="P1220" s="1" t="s">
        <v>216</v>
      </c>
      <c r="Q1220" s="76">
        <v>9</v>
      </c>
      <c r="R1220" s="1" t="s">
        <v>410</v>
      </c>
      <c r="S1220" s="1">
        <v>6</v>
      </c>
      <c r="T1220" s="1" t="s">
        <v>115</v>
      </c>
      <c r="U1220" s="1"/>
      <c r="V1220" s="1"/>
      <c r="W1220" s="4"/>
      <c r="X1220" s="28"/>
      <c r="Y1220" s="33"/>
      <c r="Z1220" s="33"/>
      <c r="AA1220" s="96"/>
      <c r="AB1220" s="178"/>
      <c r="AC1220" s="33">
        <v>26</v>
      </c>
      <c r="AD1220" s="33">
        <v>210</v>
      </c>
      <c r="AE1220" s="33" t="s">
        <v>103</v>
      </c>
      <c r="AF1220" s="33" t="s">
        <v>103</v>
      </c>
      <c r="AG1220" s="33"/>
      <c r="AH1220" s="4"/>
      <c r="AI1220" s="1"/>
      <c r="AJ1220" s="1"/>
      <c r="AK1220" s="1"/>
      <c r="AL1220" s="5"/>
      <c r="AM1220" s="164">
        <f t="shared" si="67"/>
        <v>45934</v>
      </c>
      <c r="AN1220" s="183"/>
      <c r="AO1220" s="183"/>
      <c r="AP1220" s="183"/>
      <c r="AQ1220" s="183"/>
      <c r="AR1220" s="183"/>
      <c r="AS1220" s="183"/>
      <c r="AT1220" s="183"/>
      <c r="AU1220" s="183"/>
      <c r="AV1220" s="183"/>
      <c r="AW1220" s="96"/>
      <c r="AX1220" s="37">
        <f t="shared" si="66"/>
        <v>45938</v>
      </c>
      <c r="AY1220" s="183"/>
      <c r="AZ1220" s="183"/>
      <c r="BA1220" s="183"/>
      <c r="BB1220" s="183"/>
      <c r="BC1220" s="183"/>
      <c r="BD1220" s="183"/>
      <c r="BE1220" s="183"/>
      <c r="BF1220" s="183"/>
      <c r="BG1220" s="183"/>
      <c r="BH1220" s="4"/>
      <c r="BI1220" s="1"/>
      <c r="BJ1220" s="1"/>
      <c r="BK1220" s="1"/>
      <c r="BL1220" s="31"/>
      <c r="BM1220" s="31"/>
      <c r="BN1220" s="1"/>
      <c r="BO1220" s="1"/>
      <c r="BP1220" s="1"/>
      <c r="BQ1220" s="1"/>
      <c r="BR1220" s="1"/>
      <c r="BS1220" s="4"/>
      <c r="BT1220" s="37">
        <f t="shared" si="68"/>
        <v>45959</v>
      </c>
      <c r="BU1220" s="220"/>
      <c r="BV1220" s="183"/>
      <c r="BW1220" s="221"/>
      <c r="BX1220" s="183"/>
      <c r="BY1220" s="183"/>
      <c r="BZ1220" s="183"/>
      <c r="CA1220" s="183"/>
      <c r="CB1220" s="183"/>
      <c r="CC1220" s="183"/>
      <c r="CE1220" s="1"/>
      <c r="CF1220" s="1"/>
      <c r="CG1220" s="1"/>
      <c r="CH1220" s="1"/>
      <c r="CI1220" s="1"/>
      <c r="CJ1220" s="1"/>
      <c r="CK1220" s="1"/>
      <c r="CL1220" s="1"/>
      <c r="CM1220" s="1"/>
      <c r="CN1220" s="1"/>
      <c r="CO1220" s="1"/>
    </row>
    <row r="1221" spans="1:93" ht="32" x14ac:dyDescent="0.2">
      <c r="A1221" s="1">
        <v>1215</v>
      </c>
      <c r="B1221" s="1" t="s">
        <v>464</v>
      </c>
      <c r="C1221" s="1" t="s">
        <v>465</v>
      </c>
      <c r="D1221" s="1" t="s">
        <v>408</v>
      </c>
      <c r="E1221" s="1"/>
      <c r="F1221" s="1" t="s">
        <v>74</v>
      </c>
      <c r="G1221" s="1">
        <v>11</v>
      </c>
      <c r="H1221" s="1" t="s">
        <v>341</v>
      </c>
      <c r="I1221" s="1" t="s">
        <v>114</v>
      </c>
      <c r="J1221" s="64">
        <v>69410</v>
      </c>
      <c r="K1221" s="64">
        <v>75261</v>
      </c>
      <c r="L1221" s="29">
        <v>45931</v>
      </c>
      <c r="M1221" s="29" t="s">
        <v>4163</v>
      </c>
      <c r="N1221" s="1" t="s">
        <v>25</v>
      </c>
      <c r="O1221" s="28" t="s">
        <v>225</v>
      </c>
      <c r="P1221" s="1" t="s">
        <v>216</v>
      </c>
      <c r="Q1221" s="76">
        <v>9</v>
      </c>
      <c r="R1221" s="1" t="s">
        <v>410</v>
      </c>
      <c r="T1221" s="1" t="s">
        <v>115</v>
      </c>
      <c r="U1221" s="1"/>
      <c r="V1221" s="1"/>
      <c r="W1221" s="4"/>
      <c r="X1221" s="28"/>
      <c r="Y1221" s="33"/>
      <c r="Z1221" s="33"/>
      <c r="AA1221" s="96"/>
      <c r="AB1221" s="178"/>
      <c r="AC1221" s="33">
        <v>24.5</v>
      </c>
      <c r="AD1221" s="33">
        <v>220</v>
      </c>
      <c r="AE1221" s="33" t="s">
        <v>103</v>
      </c>
      <c r="AF1221" s="33" t="s">
        <v>103</v>
      </c>
      <c r="AG1221" s="33"/>
      <c r="AH1221" s="4"/>
      <c r="AI1221" s="1"/>
      <c r="AJ1221" s="1"/>
      <c r="AK1221" s="1"/>
      <c r="AL1221" s="5"/>
      <c r="AM1221" s="164">
        <f t="shared" si="67"/>
        <v>45934</v>
      </c>
      <c r="AN1221" s="183"/>
      <c r="AO1221" s="183"/>
      <c r="AP1221" s="183"/>
      <c r="AQ1221" s="183"/>
      <c r="AR1221" s="183"/>
      <c r="AS1221" s="183"/>
      <c r="AT1221" s="183"/>
      <c r="AU1221" s="183"/>
      <c r="AV1221" s="183"/>
      <c r="AW1221" s="96"/>
      <c r="AX1221" s="37">
        <f t="shared" si="66"/>
        <v>45938</v>
      </c>
      <c r="AY1221" s="183"/>
      <c r="AZ1221" s="183"/>
      <c r="BA1221" s="183"/>
      <c r="BB1221" s="183"/>
      <c r="BC1221" s="183"/>
      <c r="BD1221" s="183"/>
      <c r="BE1221" s="183"/>
      <c r="BF1221" s="183"/>
      <c r="BG1221" s="183"/>
      <c r="BH1221" s="4"/>
      <c r="BI1221" s="1"/>
      <c r="BJ1221" s="1"/>
      <c r="BK1221" s="1"/>
      <c r="BL1221" s="31"/>
      <c r="BM1221" s="31"/>
      <c r="BN1221" s="1"/>
      <c r="BO1221" s="1"/>
      <c r="BP1221" s="1"/>
      <c r="BQ1221" s="1"/>
      <c r="BR1221" s="1"/>
      <c r="BS1221" s="4"/>
      <c r="BT1221" s="37">
        <f t="shared" si="68"/>
        <v>45959</v>
      </c>
      <c r="BU1221" s="220"/>
      <c r="BV1221" s="183"/>
      <c r="BW1221" s="221"/>
      <c r="BX1221" s="183"/>
      <c r="BY1221" s="183"/>
      <c r="BZ1221" s="183"/>
      <c r="CA1221" s="183"/>
      <c r="CB1221" s="183"/>
      <c r="CC1221" s="183"/>
      <c r="CE1221" s="1"/>
      <c r="CF1221" s="1"/>
      <c r="CG1221" s="1"/>
      <c r="CH1221" s="1"/>
      <c r="CI1221" s="1"/>
      <c r="CJ1221" s="1"/>
      <c r="CK1221" s="1"/>
      <c r="CL1221" s="1"/>
      <c r="CM1221" s="1"/>
      <c r="CN1221" s="1"/>
      <c r="CO1221" s="1"/>
    </row>
    <row r="1222" spans="1:93" ht="32" x14ac:dyDescent="0.2">
      <c r="A1222" s="1">
        <v>1216</v>
      </c>
      <c r="B1222" s="1" t="s">
        <v>464</v>
      </c>
      <c r="C1222" s="1" t="s">
        <v>465</v>
      </c>
      <c r="D1222" s="1" t="s">
        <v>408</v>
      </c>
      <c r="E1222" s="1"/>
      <c r="F1222" s="1" t="s">
        <v>74</v>
      </c>
      <c r="G1222" s="1">
        <v>11</v>
      </c>
      <c r="H1222" s="1" t="s">
        <v>341</v>
      </c>
      <c r="I1222" s="1" t="s">
        <v>114</v>
      </c>
      <c r="J1222" s="64">
        <v>81612</v>
      </c>
      <c r="K1222" s="64">
        <v>75263</v>
      </c>
      <c r="L1222" s="29">
        <v>45931</v>
      </c>
      <c r="M1222" s="29" t="s">
        <v>4163</v>
      </c>
      <c r="N1222" s="1" t="s">
        <v>25</v>
      </c>
      <c r="O1222" s="28" t="s">
        <v>225</v>
      </c>
      <c r="P1222" s="1" t="s">
        <v>216</v>
      </c>
      <c r="Q1222" s="76">
        <v>10</v>
      </c>
      <c r="R1222" s="1" t="s">
        <v>410</v>
      </c>
      <c r="T1222" s="1" t="s">
        <v>115</v>
      </c>
      <c r="U1222" s="1"/>
      <c r="V1222" s="1"/>
      <c r="W1222" s="4"/>
      <c r="X1222" s="28"/>
      <c r="Y1222" s="33"/>
      <c r="Z1222" s="33"/>
      <c r="AA1222" s="96"/>
      <c r="AB1222" s="178"/>
      <c r="AC1222" s="33">
        <v>25</v>
      </c>
      <c r="AD1222" s="33">
        <v>220</v>
      </c>
      <c r="AE1222" s="33" t="s">
        <v>103</v>
      </c>
      <c r="AF1222" s="33" t="s">
        <v>103</v>
      </c>
      <c r="AG1222" s="33"/>
      <c r="AH1222" s="4"/>
      <c r="AI1222" s="1"/>
      <c r="AJ1222" s="1"/>
      <c r="AK1222" s="1"/>
      <c r="AL1222" s="5"/>
      <c r="AM1222" s="164">
        <f t="shared" si="67"/>
        <v>45934</v>
      </c>
      <c r="AN1222" s="183"/>
      <c r="AO1222" s="183"/>
      <c r="AP1222" s="183"/>
      <c r="AQ1222" s="183"/>
      <c r="AR1222" s="183"/>
      <c r="AS1222" s="183"/>
      <c r="AT1222" s="183"/>
      <c r="AU1222" s="183"/>
      <c r="AV1222" s="183"/>
      <c r="AW1222" s="96"/>
      <c r="AX1222" s="37">
        <f t="shared" si="66"/>
        <v>45938</v>
      </c>
      <c r="AY1222" s="183"/>
      <c r="AZ1222" s="183"/>
      <c r="BA1222" s="183"/>
      <c r="BB1222" s="183"/>
      <c r="BC1222" s="183"/>
      <c r="BD1222" s="183"/>
      <c r="BE1222" s="183"/>
      <c r="BF1222" s="183"/>
      <c r="BG1222" s="183"/>
      <c r="BH1222" s="4"/>
      <c r="BI1222" s="1"/>
      <c r="BJ1222" s="1"/>
      <c r="BK1222" s="1"/>
      <c r="BL1222" s="31"/>
      <c r="BM1222" s="31"/>
      <c r="BN1222" s="1"/>
      <c r="BO1222" s="1"/>
      <c r="BP1222" s="1"/>
      <c r="BQ1222" s="1"/>
      <c r="BR1222" s="1"/>
      <c r="BS1222" s="4"/>
      <c r="BT1222" s="37">
        <f t="shared" si="68"/>
        <v>45959</v>
      </c>
      <c r="BU1222" s="220"/>
      <c r="BV1222" s="183"/>
      <c r="BW1222" s="221"/>
      <c r="BX1222" s="183"/>
      <c r="BY1222" s="183"/>
      <c r="BZ1222" s="183"/>
      <c r="CA1222" s="183"/>
      <c r="CB1222" s="183"/>
      <c r="CC1222" s="183"/>
      <c r="CE1222" s="1"/>
      <c r="CF1222" s="1"/>
      <c r="CG1222" s="1"/>
      <c r="CH1222" s="1"/>
      <c r="CI1222" s="1"/>
      <c r="CJ1222" s="1"/>
      <c r="CK1222" s="1"/>
      <c r="CL1222" s="1"/>
      <c r="CM1222" s="1"/>
      <c r="CN1222" s="1"/>
      <c r="CO1222" s="1"/>
    </row>
    <row r="1223" spans="1:93" ht="32" x14ac:dyDescent="0.2">
      <c r="A1223" s="1">
        <v>1217</v>
      </c>
      <c r="B1223" s="1" t="s">
        <v>464</v>
      </c>
      <c r="C1223" s="1" t="s">
        <v>465</v>
      </c>
      <c r="D1223" s="1" t="s">
        <v>408</v>
      </c>
      <c r="E1223" s="1"/>
      <c r="F1223" s="1" t="s">
        <v>74</v>
      </c>
      <c r="G1223" s="1">
        <v>11</v>
      </c>
      <c r="H1223" s="1" t="s">
        <v>341</v>
      </c>
      <c r="I1223" s="1" t="s">
        <v>114</v>
      </c>
      <c r="J1223" s="64">
        <v>83612</v>
      </c>
      <c r="K1223" s="64">
        <v>75264</v>
      </c>
      <c r="L1223" s="29">
        <v>45931</v>
      </c>
      <c r="M1223" s="29" t="s">
        <v>4163</v>
      </c>
      <c r="N1223" s="1" t="s">
        <v>25</v>
      </c>
      <c r="O1223" s="28" t="s">
        <v>225</v>
      </c>
      <c r="P1223" s="1" t="s">
        <v>216</v>
      </c>
      <c r="Q1223" s="76">
        <v>10</v>
      </c>
      <c r="R1223" s="1" t="s">
        <v>410</v>
      </c>
      <c r="T1223" s="1" t="s">
        <v>115</v>
      </c>
      <c r="U1223" s="1"/>
      <c r="V1223" s="1"/>
      <c r="W1223" s="4"/>
      <c r="X1223" s="28"/>
      <c r="Y1223" s="33"/>
      <c r="Z1223" s="33"/>
      <c r="AA1223" s="96"/>
      <c r="AB1223" s="178"/>
      <c r="AC1223" s="33">
        <v>25.5</v>
      </c>
      <c r="AD1223" s="33">
        <v>210</v>
      </c>
      <c r="AE1223" s="33" t="s">
        <v>103</v>
      </c>
      <c r="AF1223" s="33" t="s">
        <v>103</v>
      </c>
      <c r="AG1223" s="33"/>
      <c r="AH1223" s="4"/>
      <c r="AI1223" s="1"/>
      <c r="AJ1223" s="1"/>
      <c r="AK1223" s="1"/>
      <c r="AL1223" s="5"/>
      <c r="AM1223" s="164">
        <f t="shared" si="67"/>
        <v>45934</v>
      </c>
      <c r="AN1223" s="183"/>
      <c r="AO1223" s="183"/>
      <c r="AP1223" s="183"/>
      <c r="AQ1223" s="183"/>
      <c r="AR1223" s="183"/>
      <c r="AS1223" s="183"/>
      <c r="AT1223" s="183"/>
      <c r="AU1223" s="183"/>
      <c r="AV1223" s="183"/>
      <c r="AW1223" s="96"/>
      <c r="AX1223" s="37">
        <f t="shared" si="66"/>
        <v>45938</v>
      </c>
      <c r="AY1223" s="183"/>
      <c r="AZ1223" s="183"/>
      <c r="BA1223" s="183"/>
      <c r="BB1223" s="183"/>
      <c r="BC1223" s="183"/>
      <c r="BD1223" s="183"/>
      <c r="BE1223" s="183"/>
      <c r="BF1223" s="183"/>
      <c r="BG1223" s="183"/>
      <c r="BH1223" s="4"/>
      <c r="BI1223" s="1"/>
      <c r="BJ1223" s="1"/>
      <c r="BK1223" s="1"/>
      <c r="BL1223" s="31"/>
      <c r="BM1223" s="31"/>
      <c r="BN1223" s="1"/>
      <c r="BO1223" s="1"/>
      <c r="BP1223" s="1"/>
      <c r="BQ1223" s="1"/>
      <c r="BR1223" s="1"/>
      <c r="BS1223" s="4"/>
      <c r="BT1223" s="37">
        <f t="shared" si="68"/>
        <v>45959</v>
      </c>
      <c r="BU1223" s="220"/>
      <c r="BV1223" s="183"/>
      <c r="BW1223" s="221"/>
      <c r="BX1223" s="183"/>
      <c r="BY1223" s="183"/>
      <c r="BZ1223" s="183"/>
      <c r="CA1223" s="183"/>
      <c r="CB1223" s="183"/>
      <c r="CC1223" s="183"/>
      <c r="CE1223" s="1"/>
      <c r="CF1223" s="1"/>
      <c r="CG1223" s="1"/>
      <c r="CH1223" s="1"/>
      <c r="CI1223" s="1"/>
      <c r="CJ1223" s="1"/>
      <c r="CK1223" s="1"/>
      <c r="CL1223" s="1"/>
      <c r="CM1223" s="1"/>
      <c r="CN1223" s="1"/>
      <c r="CO1223" s="1"/>
    </row>
    <row r="1224" spans="1:93" ht="32" x14ac:dyDescent="0.2">
      <c r="A1224" s="1">
        <v>1218</v>
      </c>
      <c r="B1224" s="1" t="s">
        <v>464</v>
      </c>
      <c r="C1224" s="1" t="s">
        <v>465</v>
      </c>
      <c r="D1224" s="1" t="s">
        <v>408</v>
      </c>
      <c r="E1224" s="1"/>
      <c r="F1224" s="1" t="s">
        <v>74</v>
      </c>
      <c r="G1224" s="1">
        <v>11</v>
      </c>
      <c r="H1224" s="1" t="s">
        <v>341</v>
      </c>
      <c r="I1224" s="1" t="s">
        <v>114</v>
      </c>
      <c r="J1224" s="64">
        <v>66810</v>
      </c>
      <c r="K1224" s="64">
        <v>75265</v>
      </c>
      <c r="L1224" s="29">
        <v>45931</v>
      </c>
      <c r="M1224" s="29" t="s">
        <v>4163</v>
      </c>
      <c r="N1224" s="1" t="s">
        <v>25</v>
      </c>
      <c r="O1224" s="28" t="s">
        <v>225</v>
      </c>
      <c r="P1224" s="1" t="s">
        <v>216</v>
      </c>
      <c r="Q1224" s="76">
        <v>9</v>
      </c>
      <c r="R1224" s="1" t="s">
        <v>410</v>
      </c>
      <c r="T1224" s="1" t="s">
        <v>115</v>
      </c>
      <c r="U1224" s="1"/>
      <c r="V1224" s="1"/>
      <c r="W1224" s="4"/>
      <c r="X1224" s="28"/>
      <c r="Y1224" s="33"/>
      <c r="Z1224" s="33"/>
      <c r="AA1224" s="96"/>
      <c r="AB1224" s="178"/>
      <c r="AC1224" s="33">
        <v>27</v>
      </c>
      <c r="AD1224" s="33">
        <v>240</v>
      </c>
      <c r="AE1224" s="33" t="s">
        <v>103</v>
      </c>
      <c r="AF1224" s="33" t="s">
        <v>103</v>
      </c>
      <c r="AG1224" s="33"/>
      <c r="AH1224" s="4"/>
      <c r="AI1224" s="1"/>
      <c r="AJ1224" s="1"/>
      <c r="AK1224" s="1"/>
      <c r="AL1224" s="5"/>
      <c r="AM1224" s="164">
        <f t="shared" si="67"/>
        <v>45934</v>
      </c>
      <c r="AN1224" s="183"/>
      <c r="AO1224" s="183"/>
      <c r="AP1224" s="183"/>
      <c r="AQ1224" s="183"/>
      <c r="AR1224" s="183"/>
      <c r="AS1224" s="183"/>
      <c r="AT1224" s="183"/>
      <c r="AU1224" s="183"/>
      <c r="AV1224" s="183"/>
      <c r="AW1224" s="96"/>
      <c r="AX1224" s="37">
        <f t="shared" si="66"/>
        <v>45938</v>
      </c>
      <c r="AY1224" s="183"/>
      <c r="AZ1224" s="183"/>
      <c r="BA1224" s="183"/>
      <c r="BB1224" s="183"/>
      <c r="BC1224" s="183"/>
      <c r="BD1224" s="183"/>
      <c r="BE1224" s="183"/>
      <c r="BF1224" s="183"/>
      <c r="BG1224" s="183"/>
      <c r="BH1224" s="4"/>
      <c r="BI1224" s="1"/>
      <c r="BJ1224" s="1"/>
      <c r="BK1224" s="1"/>
      <c r="BL1224" s="31"/>
      <c r="BM1224" s="31"/>
      <c r="BN1224" s="1"/>
      <c r="BO1224" s="1"/>
      <c r="BP1224" s="1"/>
      <c r="BQ1224" s="1"/>
      <c r="BR1224" s="1"/>
      <c r="BS1224" s="4"/>
      <c r="BT1224" s="37">
        <f t="shared" si="68"/>
        <v>45959</v>
      </c>
      <c r="BU1224" s="220"/>
      <c r="BV1224" s="183"/>
      <c r="BW1224" s="221"/>
      <c r="BX1224" s="183"/>
      <c r="BY1224" s="183"/>
      <c r="BZ1224" s="183"/>
      <c r="CA1224" s="183"/>
      <c r="CB1224" s="183"/>
      <c r="CC1224" s="183"/>
      <c r="CE1224" s="1"/>
      <c r="CF1224" s="1"/>
      <c r="CG1224" s="1"/>
      <c r="CH1224" s="1"/>
      <c r="CI1224" s="1"/>
      <c r="CJ1224" s="1"/>
      <c r="CK1224" s="1"/>
      <c r="CL1224" s="1"/>
      <c r="CM1224" s="1"/>
      <c r="CN1224" s="1"/>
      <c r="CO1224" s="1"/>
    </row>
    <row r="1225" spans="1:93" ht="32" x14ac:dyDescent="0.2">
      <c r="A1225" s="1">
        <v>1219</v>
      </c>
      <c r="B1225" s="1" t="s">
        <v>464</v>
      </c>
      <c r="C1225" s="1" t="s">
        <v>465</v>
      </c>
      <c r="D1225" s="1" t="s">
        <v>408</v>
      </c>
      <c r="E1225" s="1"/>
      <c r="F1225" s="1" t="s">
        <v>74</v>
      </c>
      <c r="G1225" s="1">
        <v>11</v>
      </c>
      <c r="H1225" s="1" t="s">
        <v>341</v>
      </c>
      <c r="I1225" s="1" t="s">
        <v>114</v>
      </c>
      <c r="J1225" s="64">
        <v>68810</v>
      </c>
      <c r="K1225" s="64">
        <v>75266</v>
      </c>
      <c r="L1225" s="29">
        <v>45931</v>
      </c>
      <c r="M1225" s="29" t="s">
        <v>4163</v>
      </c>
      <c r="N1225" s="1" t="s">
        <v>25</v>
      </c>
      <c r="O1225" s="28" t="s">
        <v>225</v>
      </c>
      <c r="P1225" s="1" t="s">
        <v>216</v>
      </c>
      <c r="Q1225" s="76">
        <v>9</v>
      </c>
      <c r="R1225" s="1" t="s">
        <v>410</v>
      </c>
      <c r="T1225" s="1" t="s">
        <v>115</v>
      </c>
      <c r="U1225" s="1"/>
      <c r="V1225" s="1"/>
      <c r="W1225" s="4"/>
      <c r="X1225" s="28"/>
      <c r="Y1225" s="33"/>
      <c r="Z1225" s="33"/>
      <c r="AA1225" s="96"/>
      <c r="AB1225" s="178"/>
      <c r="AC1225" s="33">
        <v>23</v>
      </c>
      <c r="AD1225" s="33">
        <v>200</v>
      </c>
      <c r="AE1225" s="33" t="s">
        <v>103</v>
      </c>
      <c r="AF1225" s="33" t="s">
        <v>103</v>
      </c>
      <c r="AG1225" s="33"/>
      <c r="AH1225" s="4"/>
      <c r="AI1225" s="1"/>
      <c r="AJ1225" s="1"/>
      <c r="AK1225" s="1"/>
      <c r="AL1225" s="5"/>
      <c r="AM1225" s="164">
        <f t="shared" si="67"/>
        <v>45934</v>
      </c>
      <c r="AN1225" s="183"/>
      <c r="AO1225" s="183"/>
      <c r="AP1225" s="183"/>
      <c r="AQ1225" s="183"/>
      <c r="AR1225" s="183"/>
      <c r="AS1225" s="183"/>
      <c r="AT1225" s="183"/>
      <c r="AU1225" s="183"/>
      <c r="AV1225" s="183"/>
      <c r="AW1225" s="96"/>
      <c r="AX1225" s="37">
        <f t="shared" ref="AX1225:AX1288" si="69">IF(L1225=0, 0,L1225+7)</f>
        <v>45938</v>
      </c>
      <c r="AY1225" s="183"/>
      <c r="AZ1225" s="183"/>
      <c r="BA1225" s="183"/>
      <c r="BB1225" s="183"/>
      <c r="BC1225" s="183"/>
      <c r="BD1225" s="183"/>
      <c r="BE1225" s="183"/>
      <c r="BF1225" s="183"/>
      <c r="BG1225" s="183"/>
      <c r="BH1225" s="4"/>
      <c r="BI1225" s="1"/>
      <c r="BJ1225" s="1"/>
      <c r="BK1225" s="1"/>
      <c r="BL1225" s="31"/>
      <c r="BM1225" s="31"/>
      <c r="BN1225" s="1"/>
      <c r="BO1225" s="1"/>
      <c r="BP1225" s="1"/>
      <c r="BQ1225" s="1"/>
      <c r="BR1225" s="1"/>
      <c r="BS1225" s="4"/>
      <c r="BT1225" s="37">
        <f t="shared" si="68"/>
        <v>45959</v>
      </c>
      <c r="BU1225" s="220"/>
      <c r="BV1225" s="183"/>
      <c r="BW1225" s="221"/>
      <c r="BX1225" s="183"/>
      <c r="BY1225" s="183"/>
      <c r="BZ1225" s="183"/>
      <c r="CA1225" s="183"/>
      <c r="CB1225" s="183"/>
      <c r="CC1225" s="183"/>
      <c r="CE1225" s="1"/>
      <c r="CF1225" s="1"/>
      <c r="CG1225" s="1"/>
      <c r="CH1225" s="1"/>
      <c r="CI1225" s="1"/>
      <c r="CJ1225" s="1"/>
      <c r="CK1225" s="1"/>
      <c r="CL1225" s="1"/>
      <c r="CM1225" s="1"/>
      <c r="CN1225" s="1"/>
      <c r="CO1225" s="1"/>
    </row>
    <row r="1226" spans="1:93" ht="30" customHeight="1" x14ac:dyDescent="0.2">
      <c r="A1226" s="1">
        <v>1220</v>
      </c>
      <c r="B1226" s="1" t="s">
        <v>464</v>
      </c>
      <c r="C1226" s="1" t="s">
        <v>465</v>
      </c>
      <c r="D1226" s="1" t="s">
        <v>408</v>
      </c>
      <c r="E1226" s="1"/>
      <c r="F1226" s="1" t="s">
        <v>74</v>
      </c>
      <c r="G1226" s="1">
        <v>11</v>
      </c>
      <c r="H1226" s="1" t="s">
        <v>341</v>
      </c>
      <c r="I1226" s="1" t="s">
        <v>114</v>
      </c>
      <c r="J1226" s="64">
        <v>82512</v>
      </c>
      <c r="K1226" s="64">
        <v>75267</v>
      </c>
      <c r="L1226" s="29">
        <v>45931</v>
      </c>
      <c r="M1226" s="29" t="s">
        <v>4163</v>
      </c>
      <c r="N1226" s="1" t="s">
        <v>25</v>
      </c>
      <c r="O1226" s="28" t="s">
        <v>225</v>
      </c>
      <c r="P1226" s="1" t="s">
        <v>216</v>
      </c>
      <c r="Q1226" s="76">
        <v>10</v>
      </c>
      <c r="R1226" s="1" t="s">
        <v>410</v>
      </c>
      <c r="T1226" s="1" t="s">
        <v>115</v>
      </c>
      <c r="U1226" s="1"/>
      <c r="V1226" s="1"/>
      <c r="W1226" s="4"/>
      <c r="X1226" s="28"/>
      <c r="Y1226" s="33"/>
      <c r="Z1226" s="33"/>
      <c r="AA1226" s="96"/>
      <c r="AB1226" s="178"/>
      <c r="AC1226" s="33">
        <v>26.5</v>
      </c>
      <c r="AD1226" s="33">
        <v>240</v>
      </c>
      <c r="AE1226" s="33" t="s">
        <v>103</v>
      </c>
      <c r="AF1226" s="33" t="s">
        <v>103</v>
      </c>
      <c r="AG1226" s="33"/>
      <c r="AH1226" s="4"/>
      <c r="AI1226" s="1"/>
      <c r="AJ1226" s="1"/>
      <c r="AK1226" s="1"/>
      <c r="AL1226" s="5"/>
      <c r="AM1226" s="164">
        <f t="shared" si="67"/>
        <v>45934</v>
      </c>
      <c r="AN1226" s="183"/>
      <c r="AO1226" s="183"/>
      <c r="AP1226" s="183"/>
      <c r="AQ1226" s="183"/>
      <c r="AR1226" s="183"/>
      <c r="AS1226" s="183"/>
      <c r="AT1226" s="183"/>
      <c r="AU1226" s="183"/>
      <c r="AV1226" s="183"/>
      <c r="AW1226" s="96"/>
      <c r="AX1226" s="37">
        <f t="shared" si="69"/>
        <v>45938</v>
      </c>
      <c r="AY1226" s="183"/>
      <c r="AZ1226" s="183"/>
      <c r="BA1226" s="183"/>
      <c r="BB1226" s="183"/>
      <c r="BC1226" s="183"/>
      <c r="BD1226" s="183"/>
      <c r="BE1226" s="183"/>
      <c r="BF1226" s="183"/>
      <c r="BG1226" s="183"/>
      <c r="BH1226" s="4"/>
      <c r="BI1226" s="1"/>
      <c r="BJ1226" s="1"/>
      <c r="BK1226" s="1"/>
      <c r="BL1226" s="31"/>
      <c r="BM1226" s="31"/>
      <c r="BN1226" s="1"/>
      <c r="BO1226" s="1"/>
      <c r="BP1226" s="1"/>
      <c r="BQ1226" s="1"/>
      <c r="BR1226" s="1"/>
      <c r="BS1226" s="4"/>
      <c r="BT1226" s="37">
        <f t="shared" si="68"/>
        <v>45959</v>
      </c>
      <c r="BU1226" s="220"/>
      <c r="BV1226" s="183"/>
      <c r="BW1226" s="221"/>
      <c r="BX1226" s="183"/>
      <c r="BY1226" s="183"/>
      <c r="BZ1226" s="183"/>
      <c r="CA1226" s="183"/>
      <c r="CB1226" s="183"/>
      <c r="CC1226" s="183"/>
      <c r="CE1226" s="1"/>
      <c r="CF1226" s="1"/>
      <c r="CG1226" s="1"/>
      <c r="CH1226" s="1"/>
      <c r="CI1226" s="1"/>
      <c r="CJ1226" s="1"/>
      <c r="CK1226" s="1"/>
      <c r="CL1226" s="1"/>
      <c r="CM1226" s="1"/>
      <c r="CN1226" s="1"/>
      <c r="CO1226" s="1"/>
    </row>
    <row r="1227" spans="1:93" ht="30" customHeight="1" x14ac:dyDescent="0.2">
      <c r="A1227" s="1">
        <v>1221</v>
      </c>
      <c r="B1227" s="1" t="s">
        <v>464</v>
      </c>
      <c r="C1227" s="1" t="s">
        <v>465</v>
      </c>
      <c r="D1227" s="1" t="s">
        <v>408</v>
      </c>
      <c r="E1227" s="1"/>
      <c r="F1227" s="1" t="s">
        <v>74</v>
      </c>
      <c r="G1227" s="1">
        <v>11</v>
      </c>
      <c r="H1227" s="1" t="s">
        <v>341</v>
      </c>
      <c r="I1227" s="1" t="s">
        <v>114</v>
      </c>
      <c r="J1227" s="64">
        <v>84012</v>
      </c>
      <c r="K1227" s="64">
        <v>75268</v>
      </c>
      <c r="L1227" s="29">
        <v>45931</v>
      </c>
      <c r="M1227" s="29" t="s">
        <v>4163</v>
      </c>
      <c r="N1227" s="1" t="s">
        <v>25</v>
      </c>
      <c r="O1227" s="28" t="s">
        <v>225</v>
      </c>
      <c r="P1227" s="1" t="s">
        <v>216</v>
      </c>
      <c r="Q1227" s="76">
        <v>10</v>
      </c>
      <c r="R1227" s="1" t="s">
        <v>410</v>
      </c>
      <c r="T1227" s="1" t="s">
        <v>115</v>
      </c>
      <c r="U1227" s="1"/>
      <c r="V1227" s="1"/>
      <c r="W1227" s="4"/>
      <c r="X1227" s="28"/>
      <c r="Y1227" s="33"/>
      <c r="Z1227" s="33"/>
      <c r="AA1227" s="96"/>
      <c r="AB1227" s="178"/>
      <c r="AC1227" s="33">
        <v>25</v>
      </c>
      <c r="AD1227" s="33">
        <v>230</v>
      </c>
      <c r="AE1227" s="33" t="s">
        <v>103</v>
      </c>
      <c r="AF1227" s="33" t="s">
        <v>103</v>
      </c>
      <c r="AG1227" s="33"/>
      <c r="AH1227" s="4"/>
      <c r="AI1227" s="1"/>
      <c r="AJ1227" s="1"/>
      <c r="AK1227" s="1"/>
      <c r="AL1227" s="5"/>
      <c r="AM1227" s="164">
        <f t="shared" si="67"/>
        <v>45934</v>
      </c>
      <c r="AN1227" s="183"/>
      <c r="AO1227" s="183"/>
      <c r="AP1227" s="183"/>
      <c r="AQ1227" s="183"/>
      <c r="AR1227" s="183"/>
      <c r="AS1227" s="183"/>
      <c r="AT1227" s="183"/>
      <c r="AU1227" s="183"/>
      <c r="AV1227" s="183"/>
      <c r="AW1227" s="96"/>
      <c r="AX1227" s="37">
        <f t="shared" si="69"/>
        <v>45938</v>
      </c>
      <c r="AY1227" s="183" t="s">
        <v>906</v>
      </c>
      <c r="AZ1227" s="183" t="s">
        <v>907</v>
      </c>
      <c r="BA1227" s="183">
        <v>42.2</v>
      </c>
      <c r="BB1227" s="183">
        <v>41.7</v>
      </c>
      <c r="BC1227" s="183">
        <v>42.8</v>
      </c>
      <c r="BD1227" s="183">
        <v>42.4</v>
      </c>
      <c r="BE1227" s="183">
        <v>41.9</v>
      </c>
      <c r="BF1227" s="183">
        <v>43.1</v>
      </c>
      <c r="BG1227" s="183">
        <f>AVERAGE(BA1227:BF1245)</f>
        <v>42.35</v>
      </c>
      <c r="BH1227" s="4"/>
      <c r="BI1227" s="1"/>
      <c r="BJ1227" s="1"/>
      <c r="BK1227" s="1"/>
      <c r="BL1227" s="31"/>
      <c r="BM1227" s="31"/>
      <c r="BN1227" s="1"/>
      <c r="BO1227" s="1"/>
      <c r="BP1227" s="1"/>
      <c r="BQ1227" s="1"/>
      <c r="BR1227" s="1"/>
      <c r="BS1227" s="4"/>
      <c r="BT1227" s="37">
        <f t="shared" si="68"/>
        <v>45959</v>
      </c>
      <c r="BU1227" s="220" t="s">
        <v>906</v>
      </c>
      <c r="BV1227" s="183" t="s">
        <v>908</v>
      </c>
      <c r="BW1227" s="221">
        <v>52.6</v>
      </c>
      <c r="BX1227" s="183">
        <v>51.9</v>
      </c>
      <c r="BY1227" s="183">
        <v>50.8</v>
      </c>
      <c r="BZ1227" s="183">
        <v>52.7</v>
      </c>
      <c r="CA1227" s="183">
        <v>53.1</v>
      </c>
      <c r="CB1227" s="183">
        <v>52.6</v>
      </c>
      <c r="CC1227" s="183">
        <f>AVERAGE(BW1227:CB1245)</f>
        <v>52.283333333333339</v>
      </c>
      <c r="CE1227" s="1"/>
      <c r="CF1227" s="1"/>
      <c r="CG1227" s="1"/>
      <c r="CH1227" s="1"/>
      <c r="CI1227" s="1"/>
      <c r="CJ1227" s="1"/>
      <c r="CK1227" s="1"/>
      <c r="CL1227" s="1"/>
      <c r="CM1227" s="1"/>
      <c r="CN1227" s="1"/>
      <c r="CO1227" s="1"/>
    </row>
    <row r="1228" spans="1:93" ht="30" customHeight="1" x14ac:dyDescent="0.2">
      <c r="A1228" s="1">
        <v>1222</v>
      </c>
      <c r="B1228" s="1" t="s">
        <v>464</v>
      </c>
      <c r="C1228" s="1" t="s">
        <v>465</v>
      </c>
      <c r="D1228" s="1" t="s">
        <v>408</v>
      </c>
      <c r="E1228" s="1"/>
      <c r="F1228" s="1" t="s">
        <v>74</v>
      </c>
      <c r="G1228" s="1">
        <v>11</v>
      </c>
      <c r="H1228" s="1" t="s">
        <v>341</v>
      </c>
      <c r="I1228" s="1" t="s">
        <v>114</v>
      </c>
      <c r="J1228" s="64">
        <v>66010</v>
      </c>
      <c r="K1228" s="64">
        <v>75270</v>
      </c>
      <c r="L1228" s="29">
        <v>45931</v>
      </c>
      <c r="M1228" s="29" t="s">
        <v>4163</v>
      </c>
      <c r="N1228" s="1" t="s">
        <v>25</v>
      </c>
      <c r="O1228" s="28" t="s">
        <v>225</v>
      </c>
      <c r="P1228" s="1" t="s">
        <v>216</v>
      </c>
      <c r="Q1228" s="76">
        <v>9</v>
      </c>
      <c r="R1228" s="1" t="s">
        <v>410</v>
      </c>
      <c r="T1228" s="1" t="s">
        <v>115</v>
      </c>
      <c r="U1228" s="1"/>
      <c r="V1228" s="1"/>
      <c r="W1228" s="4"/>
      <c r="X1228" s="28"/>
      <c r="Y1228" s="33"/>
      <c r="Z1228" s="33"/>
      <c r="AA1228" s="96"/>
      <c r="AB1228" s="178"/>
      <c r="AC1228" s="33">
        <v>25</v>
      </c>
      <c r="AD1228" s="33">
        <v>210</v>
      </c>
      <c r="AE1228" s="33" t="s">
        <v>103</v>
      </c>
      <c r="AF1228" s="33" t="s">
        <v>103</v>
      </c>
      <c r="AG1228" s="33"/>
      <c r="AH1228" s="4"/>
      <c r="AI1228" s="1"/>
      <c r="AJ1228" s="1"/>
      <c r="AK1228" s="1"/>
      <c r="AL1228" s="5"/>
      <c r="AM1228" s="164">
        <f t="shared" si="67"/>
        <v>45934</v>
      </c>
      <c r="AN1228" s="183"/>
      <c r="AO1228" s="183"/>
      <c r="AP1228" s="183"/>
      <c r="AQ1228" s="183"/>
      <c r="AR1228" s="183"/>
      <c r="AS1228" s="183"/>
      <c r="AT1228" s="183"/>
      <c r="AU1228" s="183"/>
      <c r="AV1228" s="183"/>
      <c r="AW1228" s="96"/>
      <c r="AX1228" s="37">
        <f t="shared" si="69"/>
        <v>45938</v>
      </c>
      <c r="AY1228" s="183"/>
      <c r="AZ1228" s="183"/>
      <c r="BA1228" s="183"/>
      <c r="BB1228" s="183"/>
      <c r="BC1228" s="183"/>
      <c r="BD1228" s="183"/>
      <c r="BE1228" s="183"/>
      <c r="BF1228" s="183"/>
      <c r="BG1228" s="183"/>
      <c r="BH1228" s="4"/>
      <c r="BI1228" s="1"/>
      <c r="BJ1228" s="1"/>
      <c r="BK1228" s="1"/>
      <c r="BL1228" s="31"/>
      <c r="BM1228" s="31"/>
      <c r="BN1228" s="1"/>
      <c r="BO1228" s="1"/>
      <c r="BP1228" s="1"/>
      <c r="BQ1228" s="1"/>
      <c r="BR1228" s="1"/>
      <c r="BS1228" s="4"/>
      <c r="BT1228" s="37">
        <f t="shared" si="68"/>
        <v>45959</v>
      </c>
      <c r="BU1228" s="220"/>
      <c r="BV1228" s="183"/>
      <c r="BW1228" s="221"/>
      <c r="BX1228" s="183"/>
      <c r="BY1228" s="183"/>
      <c r="BZ1228" s="183"/>
      <c r="CA1228" s="183"/>
      <c r="CB1228" s="183"/>
      <c r="CC1228" s="183"/>
      <c r="CE1228" s="1"/>
      <c r="CF1228" s="1"/>
      <c r="CG1228" s="1"/>
      <c r="CH1228" s="1"/>
      <c r="CI1228" s="1"/>
      <c r="CJ1228" s="1"/>
      <c r="CK1228" s="1"/>
      <c r="CL1228" s="1"/>
      <c r="CM1228" s="1"/>
      <c r="CN1228" s="1"/>
      <c r="CO1228" s="1"/>
    </row>
    <row r="1229" spans="1:93" ht="30" customHeight="1" x14ac:dyDescent="0.2">
      <c r="A1229" s="1">
        <v>1223</v>
      </c>
      <c r="B1229" s="1" t="s">
        <v>464</v>
      </c>
      <c r="C1229" s="1" t="s">
        <v>465</v>
      </c>
      <c r="D1229" s="1" t="s">
        <v>408</v>
      </c>
      <c r="E1229" s="1"/>
      <c r="F1229" s="1" t="s">
        <v>74</v>
      </c>
      <c r="G1229" s="1">
        <v>11</v>
      </c>
      <c r="H1229" s="1" t="s">
        <v>341</v>
      </c>
      <c r="I1229" s="1" t="s">
        <v>114</v>
      </c>
      <c r="J1229" s="64">
        <v>81612</v>
      </c>
      <c r="K1229" s="64">
        <v>75271</v>
      </c>
      <c r="L1229" s="29">
        <v>45931</v>
      </c>
      <c r="M1229" s="29" t="s">
        <v>4163</v>
      </c>
      <c r="N1229" s="1" t="s">
        <v>25</v>
      </c>
      <c r="O1229" s="28" t="s">
        <v>225</v>
      </c>
      <c r="P1229" s="1" t="s">
        <v>216</v>
      </c>
      <c r="Q1229" s="76">
        <v>10</v>
      </c>
      <c r="R1229" s="1" t="s">
        <v>410</v>
      </c>
      <c r="T1229" s="1" t="s">
        <v>115</v>
      </c>
      <c r="U1229" s="1"/>
      <c r="V1229" s="1"/>
      <c r="W1229" s="4"/>
      <c r="X1229" s="28"/>
      <c r="Y1229" s="33"/>
      <c r="Z1229" s="33"/>
      <c r="AA1229" s="96"/>
      <c r="AB1229" s="178"/>
      <c r="AC1229" s="33">
        <v>26.5</v>
      </c>
      <c r="AD1229" s="33">
        <v>240</v>
      </c>
      <c r="AE1229" s="33" t="s">
        <v>103</v>
      </c>
      <c r="AF1229" s="33" t="s">
        <v>103</v>
      </c>
      <c r="AG1229" s="33"/>
      <c r="AH1229" s="4"/>
      <c r="AI1229" s="1"/>
      <c r="AJ1229" s="1"/>
      <c r="AK1229" s="1"/>
      <c r="AL1229" s="5"/>
      <c r="AM1229" s="164">
        <f t="shared" si="67"/>
        <v>45934</v>
      </c>
      <c r="AN1229" s="183"/>
      <c r="AO1229" s="183"/>
      <c r="AP1229" s="183"/>
      <c r="AQ1229" s="183"/>
      <c r="AR1229" s="183"/>
      <c r="AS1229" s="183"/>
      <c r="AT1229" s="183"/>
      <c r="AU1229" s="183"/>
      <c r="AV1229" s="183"/>
      <c r="AW1229" s="96"/>
      <c r="AX1229" s="37">
        <f t="shared" si="69"/>
        <v>45938</v>
      </c>
      <c r="AY1229" s="183"/>
      <c r="AZ1229" s="183"/>
      <c r="BA1229" s="183"/>
      <c r="BB1229" s="183"/>
      <c r="BC1229" s="183"/>
      <c r="BD1229" s="183"/>
      <c r="BE1229" s="183"/>
      <c r="BF1229" s="183"/>
      <c r="BG1229" s="183"/>
      <c r="BH1229" s="4"/>
      <c r="BI1229" s="1"/>
      <c r="BJ1229" s="1"/>
      <c r="BK1229" s="1"/>
      <c r="BL1229" s="31"/>
      <c r="BM1229" s="31"/>
      <c r="BN1229" s="1"/>
      <c r="BO1229" s="1"/>
      <c r="BP1229" s="1"/>
      <c r="BQ1229" s="1"/>
      <c r="BR1229" s="1"/>
      <c r="BS1229" s="4"/>
      <c r="BT1229" s="37">
        <f t="shared" si="68"/>
        <v>45959</v>
      </c>
      <c r="BU1229" s="220"/>
      <c r="BV1229" s="183"/>
      <c r="BW1229" s="221"/>
      <c r="BX1229" s="183"/>
      <c r="BY1229" s="183"/>
      <c r="BZ1229" s="183"/>
      <c r="CA1229" s="183"/>
      <c r="CB1229" s="183"/>
      <c r="CC1229" s="183"/>
      <c r="CE1229" s="1"/>
      <c r="CF1229" s="1"/>
      <c r="CG1229" s="1"/>
      <c r="CH1229" s="1"/>
      <c r="CI1229" s="1"/>
      <c r="CJ1229" s="1"/>
      <c r="CK1229" s="1"/>
      <c r="CL1229" s="1"/>
      <c r="CM1229" s="1"/>
      <c r="CN1229" s="1"/>
      <c r="CO1229" s="1"/>
    </row>
    <row r="1230" spans="1:93" ht="30" customHeight="1" x14ac:dyDescent="0.2">
      <c r="A1230" s="1">
        <v>1224</v>
      </c>
      <c r="B1230" s="1" t="s">
        <v>464</v>
      </c>
      <c r="C1230" s="1" t="s">
        <v>465</v>
      </c>
      <c r="D1230" s="1" t="s">
        <v>408</v>
      </c>
      <c r="E1230" s="1"/>
      <c r="F1230" s="1" t="s">
        <v>74</v>
      </c>
      <c r="G1230" s="1">
        <v>11</v>
      </c>
      <c r="H1230" s="1" t="s">
        <v>341</v>
      </c>
      <c r="I1230" s="1" t="s">
        <v>114</v>
      </c>
      <c r="J1230" s="64">
        <v>81512</v>
      </c>
      <c r="K1230" s="64">
        <v>75272</v>
      </c>
      <c r="L1230" s="29">
        <v>45931</v>
      </c>
      <c r="M1230" s="29" t="s">
        <v>4163</v>
      </c>
      <c r="N1230" s="1" t="s">
        <v>25</v>
      </c>
      <c r="O1230" s="28" t="s">
        <v>225</v>
      </c>
      <c r="P1230" s="1" t="s">
        <v>216</v>
      </c>
      <c r="Q1230" s="76">
        <v>10</v>
      </c>
      <c r="R1230" s="1" t="s">
        <v>410</v>
      </c>
      <c r="T1230" s="1" t="s">
        <v>115</v>
      </c>
      <c r="U1230" s="1"/>
      <c r="V1230" s="1"/>
      <c r="W1230" s="4"/>
      <c r="X1230" s="28"/>
      <c r="Y1230" s="33"/>
      <c r="Z1230" s="33"/>
      <c r="AA1230" s="96"/>
      <c r="AB1230" s="178"/>
      <c r="AC1230" s="33">
        <v>26</v>
      </c>
      <c r="AD1230" s="33">
        <v>200</v>
      </c>
      <c r="AE1230" s="33" t="s">
        <v>103</v>
      </c>
      <c r="AF1230" s="33" t="s">
        <v>103</v>
      </c>
      <c r="AG1230" s="33"/>
      <c r="AH1230" s="4"/>
      <c r="AI1230" s="1"/>
      <c r="AJ1230" s="1"/>
      <c r="AK1230" s="1"/>
      <c r="AL1230" s="5"/>
      <c r="AM1230" s="164">
        <f t="shared" si="67"/>
        <v>45934</v>
      </c>
      <c r="AN1230" s="183"/>
      <c r="AO1230" s="183"/>
      <c r="AP1230" s="183"/>
      <c r="AQ1230" s="183"/>
      <c r="AR1230" s="183"/>
      <c r="AS1230" s="183"/>
      <c r="AT1230" s="183"/>
      <c r="AU1230" s="183"/>
      <c r="AV1230" s="183"/>
      <c r="AW1230" s="96"/>
      <c r="AX1230" s="37">
        <f t="shared" si="69"/>
        <v>45938</v>
      </c>
      <c r="AY1230" s="183"/>
      <c r="AZ1230" s="183"/>
      <c r="BA1230" s="183"/>
      <c r="BB1230" s="183"/>
      <c r="BC1230" s="183"/>
      <c r="BD1230" s="183"/>
      <c r="BE1230" s="183"/>
      <c r="BF1230" s="183"/>
      <c r="BG1230" s="183"/>
      <c r="BH1230" s="4"/>
      <c r="BI1230" s="1"/>
      <c r="BJ1230" s="1"/>
      <c r="BK1230" s="1"/>
      <c r="BL1230" s="31"/>
      <c r="BM1230" s="31"/>
      <c r="BN1230" s="1"/>
      <c r="BO1230" s="1"/>
      <c r="BP1230" s="1"/>
      <c r="BQ1230" s="1"/>
      <c r="BR1230" s="1"/>
      <c r="BS1230" s="4"/>
      <c r="BT1230" s="37">
        <f t="shared" si="68"/>
        <v>45959</v>
      </c>
      <c r="BU1230" s="220"/>
      <c r="BV1230" s="183"/>
      <c r="BW1230" s="221"/>
      <c r="BX1230" s="183"/>
      <c r="BY1230" s="183"/>
      <c r="BZ1230" s="183"/>
      <c r="CA1230" s="183"/>
      <c r="CB1230" s="183"/>
      <c r="CC1230" s="183"/>
      <c r="CE1230" s="1"/>
      <c r="CF1230" s="1"/>
      <c r="CG1230" s="1"/>
      <c r="CH1230" s="1"/>
      <c r="CI1230" s="1"/>
      <c r="CJ1230" s="1"/>
      <c r="CK1230" s="1"/>
      <c r="CL1230" s="1"/>
      <c r="CM1230" s="1"/>
      <c r="CN1230" s="1"/>
      <c r="CO1230" s="1"/>
    </row>
    <row r="1231" spans="1:93" ht="30" customHeight="1" x14ac:dyDescent="0.2">
      <c r="A1231" s="1">
        <v>1225</v>
      </c>
      <c r="B1231" s="1" t="s">
        <v>464</v>
      </c>
      <c r="C1231" s="1" t="s">
        <v>465</v>
      </c>
      <c r="D1231" s="1" t="s">
        <v>408</v>
      </c>
      <c r="E1231" s="1"/>
      <c r="F1231" s="1" t="s">
        <v>74</v>
      </c>
      <c r="G1231" s="1">
        <v>11</v>
      </c>
      <c r="H1231" s="1" t="s">
        <v>341</v>
      </c>
      <c r="I1231" s="1" t="s">
        <v>114</v>
      </c>
      <c r="J1231" s="64">
        <v>78012</v>
      </c>
      <c r="K1231" s="64">
        <v>75273</v>
      </c>
      <c r="L1231" s="29">
        <v>45931</v>
      </c>
      <c r="M1231" s="29" t="s">
        <v>4163</v>
      </c>
      <c r="N1231" s="1" t="s">
        <v>25</v>
      </c>
      <c r="O1231" s="28" t="s">
        <v>225</v>
      </c>
      <c r="P1231" s="1" t="s">
        <v>216</v>
      </c>
      <c r="Q1231" s="76">
        <v>10</v>
      </c>
      <c r="R1231" s="1" t="s">
        <v>410</v>
      </c>
      <c r="S1231" s="1">
        <v>6</v>
      </c>
      <c r="T1231" s="1" t="s">
        <v>115</v>
      </c>
      <c r="U1231" s="1"/>
      <c r="V1231" s="1"/>
      <c r="W1231" s="4"/>
      <c r="X1231" s="28"/>
      <c r="Y1231" s="33"/>
      <c r="Z1231" s="33"/>
      <c r="AA1231" s="96"/>
      <c r="AB1231" s="178"/>
      <c r="AC1231" s="33">
        <v>25</v>
      </c>
      <c r="AD1231" s="33">
        <v>240</v>
      </c>
      <c r="AE1231" s="33" t="s">
        <v>103</v>
      </c>
      <c r="AF1231" s="33" t="s">
        <v>103</v>
      </c>
      <c r="AG1231" s="33"/>
      <c r="AH1231" s="4"/>
      <c r="AI1231" s="1"/>
      <c r="AJ1231" s="1"/>
      <c r="AK1231" s="1"/>
      <c r="AL1231" s="5"/>
      <c r="AM1231" s="164">
        <f t="shared" si="67"/>
        <v>45934</v>
      </c>
      <c r="AN1231" s="183"/>
      <c r="AO1231" s="183"/>
      <c r="AP1231" s="183"/>
      <c r="AQ1231" s="183"/>
      <c r="AR1231" s="183"/>
      <c r="AS1231" s="183"/>
      <c r="AT1231" s="183"/>
      <c r="AU1231" s="183"/>
      <c r="AV1231" s="183"/>
      <c r="AW1231" s="96"/>
      <c r="AX1231" s="37">
        <f t="shared" si="69"/>
        <v>45938</v>
      </c>
      <c r="AY1231" s="183"/>
      <c r="AZ1231" s="183"/>
      <c r="BA1231" s="183"/>
      <c r="BB1231" s="183"/>
      <c r="BC1231" s="183"/>
      <c r="BD1231" s="183"/>
      <c r="BE1231" s="183"/>
      <c r="BF1231" s="183"/>
      <c r="BG1231" s="183"/>
      <c r="BH1231" s="4"/>
      <c r="BI1231" s="1"/>
      <c r="BJ1231" s="1"/>
      <c r="BK1231" s="1"/>
      <c r="BL1231" s="31"/>
      <c r="BM1231" s="31"/>
      <c r="BN1231" s="1"/>
      <c r="BO1231" s="1"/>
      <c r="BP1231" s="1"/>
      <c r="BQ1231" s="1"/>
      <c r="BR1231" s="1"/>
      <c r="BS1231" s="4"/>
      <c r="BT1231" s="37">
        <f t="shared" si="68"/>
        <v>45959</v>
      </c>
      <c r="BU1231" s="220"/>
      <c r="BV1231" s="183"/>
      <c r="BW1231" s="221"/>
      <c r="BX1231" s="183"/>
      <c r="BY1231" s="183"/>
      <c r="BZ1231" s="183"/>
      <c r="CA1231" s="183"/>
      <c r="CB1231" s="183"/>
      <c r="CC1231" s="183"/>
      <c r="CE1231" s="1"/>
      <c r="CF1231" s="1"/>
      <c r="CG1231" s="1"/>
      <c r="CH1231" s="1"/>
      <c r="CI1231" s="1"/>
      <c r="CJ1231" s="1"/>
      <c r="CK1231" s="1"/>
      <c r="CL1231" s="1"/>
      <c r="CM1231" s="1"/>
      <c r="CN1231" s="1"/>
      <c r="CO1231" s="1"/>
    </row>
    <row r="1232" spans="1:93" ht="30" customHeight="1" x14ac:dyDescent="0.2">
      <c r="A1232" s="1">
        <v>1226</v>
      </c>
      <c r="B1232" s="1" t="s">
        <v>464</v>
      </c>
      <c r="C1232" s="1" t="s">
        <v>465</v>
      </c>
      <c r="D1232" s="1" t="s">
        <v>408</v>
      </c>
      <c r="E1232" s="1"/>
      <c r="F1232" s="1" t="s">
        <v>74</v>
      </c>
      <c r="G1232" s="1">
        <v>11</v>
      </c>
      <c r="H1232" s="1" t="s">
        <v>341</v>
      </c>
      <c r="I1232" s="1" t="s">
        <v>114</v>
      </c>
      <c r="J1232" s="64">
        <v>84912</v>
      </c>
      <c r="K1232" s="64">
        <v>75274</v>
      </c>
      <c r="L1232" s="29">
        <v>45931</v>
      </c>
      <c r="M1232" s="29" t="s">
        <v>4163</v>
      </c>
      <c r="N1232" s="1" t="s">
        <v>25</v>
      </c>
      <c r="O1232" s="28" t="s">
        <v>225</v>
      </c>
      <c r="P1232" s="1" t="s">
        <v>216</v>
      </c>
      <c r="Q1232" s="76">
        <v>10</v>
      </c>
      <c r="R1232" s="1" t="s">
        <v>410</v>
      </c>
      <c r="T1232" s="1" t="s">
        <v>115</v>
      </c>
      <c r="U1232" s="1"/>
      <c r="V1232" s="1"/>
      <c r="W1232" s="4"/>
      <c r="X1232" s="28"/>
      <c r="Y1232" s="33"/>
      <c r="Z1232" s="33"/>
      <c r="AA1232" s="96"/>
      <c r="AB1232" s="178"/>
      <c r="AC1232" s="33">
        <v>27</v>
      </c>
      <c r="AD1232" s="33">
        <v>230</v>
      </c>
      <c r="AE1232" s="33" t="s">
        <v>103</v>
      </c>
      <c r="AF1232" s="33" t="s">
        <v>103</v>
      </c>
      <c r="AG1232" s="33"/>
      <c r="AH1232" s="4"/>
      <c r="AI1232" s="1"/>
      <c r="AJ1232" s="1"/>
      <c r="AK1232" s="1"/>
      <c r="AL1232" s="5"/>
      <c r="AM1232" s="164">
        <f t="shared" si="67"/>
        <v>45934</v>
      </c>
      <c r="AN1232" s="183"/>
      <c r="AO1232" s="183"/>
      <c r="AP1232" s="183"/>
      <c r="AQ1232" s="183"/>
      <c r="AR1232" s="183"/>
      <c r="AS1232" s="183"/>
      <c r="AT1232" s="183"/>
      <c r="AU1232" s="183"/>
      <c r="AV1232" s="183"/>
      <c r="AW1232" s="96"/>
      <c r="AX1232" s="37">
        <f t="shared" si="69"/>
        <v>45938</v>
      </c>
      <c r="AY1232" s="183"/>
      <c r="AZ1232" s="183"/>
      <c r="BA1232" s="183"/>
      <c r="BB1232" s="183"/>
      <c r="BC1232" s="183"/>
      <c r="BD1232" s="183"/>
      <c r="BE1232" s="183"/>
      <c r="BF1232" s="183"/>
      <c r="BG1232" s="183"/>
      <c r="BH1232" s="4"/>
      <c r="BI1232" s="1"/>
      <c r="BJ1232" s="1"/>
      <c r="BK1232" s="1"/>
      <c r="BL1232" s="31"/>
      <c r="BM1232" s="31"/>
      <c r="BN1232" s="1"/>
      <c r="BO1232" s="1"/>
      <c r="BP1232" s="1"/>
      <c r="BQ1232" s="1"/>
      <c r="BR1232" s="1"/>
      <c r="BS1232" s="4"/>
      <c r="BT1232" s="37">
        <f t="shared" si="68"/>
        <v>45959</v>
      </c>
      <c r="BU1232" s="220"/>
      <c r="BV1232" s="183"/>
      <c r="BW1232" s="221"/>
      <c r="BX1232" s="183"/>
      <c r="BY1232" s="183"/>
      <c r="BZ1232" s="183"/>
      <c r="CA1232" s="183"/>
      <c r="CB1232" s="183"/>
      <c r="CC1232" s="183"/>
      <c r="CE1232" s="1"/>
      <c r="CF1232" s="1"/>
      <c r="CG1232" s="1"/>
      <c r="CH1232" s="1"/>
      <c r="CI1232" s="1"/>
      <c r="CJ1232" s="1"/>
      <c r="CK1232" s="1"/>
      <c r="CL1232" s="1"/>
      <c r="CM1232" s="1"/>
      <c r="CN1232" s="1"/>
      <c r="CO1232" s="1"/>
    </row>
    <row r="1233" spans="1:93" ht="30" customHeight="1" x14ac:dyDescent="0.2">
      <c r="A1233" s="1">
        <v>1227</v>
      </c>
      <c r="B1233" s="1" t="s">
        <v>464</v>
      </c>
      <c r="C1233" s="1" t="s">
        <v>465</v>
      </c>
      <c r="D1233" s="1" t="s">
        <v>408</v>
      </c>
      <c r="E1233" s="1"/>
      <c r="F1233" s="1" t="s">
        <v>74</v>
      </c>
      <c r="G1233" s="1">
        <v>11</v>
      </c>
      <c r="H1233" s="1" t="s">
        <v>341</v>
      </c>
      <c r="I1233" s="1" t="s">
        <v>114</v>
      </c>
      <c r="J1233" s="64">
        <v>82812</v>
      </c>
      <c r="K1233" s="64">
        <v>75275</v>
      </c>
      <c r="L1233" s="29">
        <v>45931</v>
      </c>
      <c r="M1233" s="29" t="s">
        <v>4163</v>
      </c>
      <c r="N1233" s="1" t="s">
        <v>25</v>
      </c>
      <c r="O1233" s="28" t="s">
        <v>225</v>
      </c>
      <c r="P1233" s="1" t="s">
        <v>216</v>
      </c>
      <c r="Q1233" s="76">
        <v>10</v>
      </c>
      <c r="R1233" s="1" t="s">
        <v>410</v>
      </c>
      <c r="T1233" s="1" t="s">
        <v>115</v>
      </c>
      <c r="U1233" s="1"/>
      <c r="V1233" s="1"/>
      <c r="W1233" s="4"/>
      <c r="X1233" s="28"/>
      <c r="Y1233" s="33"/>
      <c r="Z1233" s="33"/>
      <c r="AA1233" s="96"/>
      <c r="AB1233" s="178"/>
      <c r="AC1233" s="33">
        <v>23.5</v>
      </c>
      <c r="AD1233" s="33">
        <v>225</v>
      </c>
      <c r="AE1233" s="33" t="s">
        <v>103</v>
      </c>
      <c r="AF1233" s="33" t="s">
        <v>103</v>
      </c>
      <c r="AG1233" s="33"/>
      <c r="AH1233" s="4"/>
      <c r="AI1233" s="1"/>
      <c r="AJ1233" s="1"/>
      <c r="AK1233" s="1"/>
      <c r="AL1233" s="5"/>
      <c r="AM1233" s="164">
        <f t="shared" si="67"/>
        <v>45934</v>
      </c>
      <c r="AN1233" s="183"/>
      <c r="AO1233" s="183"/>
      <c r="AP1233" s="183"/>
      <c r="AQ1233" s="183"/>
      <c r="AR1233" s="183"/>
      <c r="AS1233" s="183"/>
      <c r="AT1233" s="183"/>
      <c r="AU1233" s="183"/>
      <c r="AV1233" s="183"/>
      <c r="AW1233" s="96"/>
      <c r="AX1233" s="37">
        <f t="shared" si="69"/>
        <v>45938</v>
      </c>
      <c r="AY1233" s="183"/>
      <c r="AZ1233" s="183"/>
      <c r="BA1233" s="183"/>
      <c r="BB1233" s="183"/>
      <c r="BC1233" s="183"/>
      <c r="BD1233" s="183"/>
      <c r="BE1233" s="183"/>
      <c r="BF1233" s="183"/>
      <c r="BG1233" s="183"/>
      <c r="BH1233" s="4"/>
      <c r="BI1233" s="1"/>
      <c r="BJ1233" s="1"/>
      <c r="BK1233" s="1"/>
      <c r="BL1233" s="31"/>
      <c r="BM1233" s="31"/>
      <c r="BN1233" s="1"/>
      <c r="BO1233" s="1"/>
      <c r="BP1233" s="1"/>
      <c r="BQ1233" s="1"/>
      <c r="BR1233" s="1"/>
      <c r="BS1233" s="4"/>
      <c r="BT1233" s="37">
        <f t="shared" si="68"/>
        <v>45959</v>
      </c>
      <c r="BU1233" s="220"/>
      <c r="BV1233" s="183"/>
      <c r="BW1233" s="221"/>
      <c r="BX1233" s="183"/>
      <c r="BY1233" s="183"/>
      <c r="BZ1233" s="183"/>
      <c r="CA1233" s="183"/>
      <c r="CB1233" s="183"/>
      <c r="CC1233" s="183"/>
      <c r="CE1233" s="1"/>
      <c r="CF1233" s="1"/>
      <c r="CG1233" s="1"/>
      <c r="CH1233" s="1"/>
      <c r="CI1233" s="1"/>
      <c r="CJ1233" s="1"/>
      <c r="CK1233" s="1"/>
      <c r="CL1233" s="1"/>
      <c r="CM1233" s="1"/>
      <c r="CN1233" s="1"/>
      <c r="CO1233" s="1"/>
    </row>
    <row r="1234" spans="1:93" ht="30" customHeight="1" x14ac:dyDescent="0.2">
      <c r="A1234" s="1">
        <v>1228</v>
      </c>
      <c r="B1234" s="1" t="s">
        <v>464</v>
      </c>
      <c r="C1234" s="1" t="s">
        <v>465</v>
      </c>
      <c r="D1234" s="1" t="s">
        <v>408</v>
      </c>
      <c r="E1234" s="1"/>
      <c r="F1234" s="1" t="s">
        <v>74</v>
      </c>
      <c r="G1234" s="1">
        <v>11</v>
      </c>
      <c r="H1234" s="1" t="s">
        <v>341</v>
      </c>
      <c r="I1234" s="1" t="s">
        <v>114</v>
      </c>
      <c r="J1234" s="64">
        <v>69410</v>
      </c>
      <c r="K1234" s="64">
        <v>75276</v>
      </c>
      <c r="L1234" s="29">
        <v>45931</v>
      </c>
      <c r="M1234" s="29" t="s">
        <v>4163</v>
      </c>
      <c r="N1234" s="1" t="s">
        <v>25</v>
      </c>
      <c r="O1234" s="28" t="s">
        <v>225</v>
      </c>
      <c r="P1234" s="1" t="s">
        <v>216</v>
      </c>
      <c r="Q1234" s="76">
        <v>9</v>
      </c>
      <c r="R1234" s="1" t="s">
        <v>410</v>
      </c>
      <c r="T1234" s="1" t="s">
        <v>115</v>
      </c>
      <c r="U1234" s="1"/>
      <c r="V1234" s="1"/>
      <c r="W1234" s="4"/>
      <c r="X1234" s="28"/>
      <c r="Y1234" s="33"/>
      <c r="Z1234" s="33"/>
      <c r="AA1234" s="96"/>
      <c r="AB1234" s="178"/>
      <c r="AC1234" s="33">
        <v>24.5</v>
      </c>
      <c r="AD1234" s="33">
        <v>230</v>
      </c>
      <c r="AE1234" s="33" t="s">
        <v>103</v>
      </c>
      <c r="AF1234" s="33" t="s">
        <v>103</v>
      </c>
      <c r="AG1234" s="33"/>
      <c r="AH1234" s="4"/>
      <c r="AI1234" s="1"/>
      <c r="AJ1234" s="1"/>
      <c r="AK1234" s="1"/>
      <c r="AL1234" s="5"/>
      <c r="AM1234" s="164">
        <f t="shared" si="67"/>
        <v>45934</v>
      </c>
      <c r="AN1234" s="183"/>
      <c r="AO1234" s="183"/>
      <c r="AP1234" s="183"/>
      <c r="AQ1234" s="183"/>
      <c r="AR1234" s="183"/>
      <c r="AS1234" s="183"/>
      <c r="AT1234" s="183"/>
      <c r="AU1234" s="183"/>
      <c r="AV1234" s="183"/>
      <c r="AW1234" s="96"/>
      <c r="AX1234" s="37">
        <f t="shared" si="69"/>
        <v>45938</v>
      </c>
      <c r="AY1234" s="183"/>
      <c r="AZ1234" s="183"/>
      <c r="BA1234" s="183"/>
      <c r="BB1234" s="183"/>
      <c r="BC1234" s="183"/>
      <c r="BD1234" s="183"/>
      <c r="BE1234" s="183"/>
      <c r="BF1234" s="183"/>
      <c r="BG1234" s="183"/>
      <c r="BH1234" s="4"/>
      <c r="BI1234" s="1"/>
      <c r="BJ1234" s="1"/>
      <c r="BK1234" s="1"/>
      <c r="BL1234" s="31"/>
      <c r="BM1234" s="31"/>
      <c r="BN1234" s="1"/>
      <c r="BO1234" s="1"/>
      <c r="BP1234" s="1"/>
      <c r="BQ1234" s="1"/>
      <c r="BR1234" s="1"/>
      <c r="BS1234" s="4"/>
      <c r="BT1234" s="37">
        <f t="shared" si="68"/>
        <v>45959</v>
      </c>
      <c r="BU1234" s="220"/>
      <c r="BV1234" s="183"/>
      <c r="BW1234" s="221"/>
      <c r="BX1234" s="183"/>
      <c r="BY1234" s="183"/>
      <c r="BZ1234" s="183"/>
      <c r="CA1234" s="183"/>
      <c r="CB1234" s="183"/>
      <c r="CC1234" s="183"/>
      <c r="CE1234" s="1"/>
      <c r="CF1234" s="1"/>
      <c r="CG1234" s="1"/>
      <c r="CH1234" s="1"/>
      <c r="CI1234" s="1"/>
      <c r="CJ1234" s="1"/>
      <c r="CK1234" s="1"/>
      <c r="CL1234" s="1"/>
      <c r="CM1234" s="1"/>
      <c r="CN1234" s="1"/>
      <c r="CO1234" s="1"/>
    </row>
    <row r="1235" spans="1:93" ht="30" customHeight="1" x14ac:dyDescent="0.2">
      <c r="A1235" s="1">
        <v>1229</v>
      </c>
      <c r="B1235" s="1" t="s">
        <v>464</v>
      </c>
      <c r="C1235" s="1" t="s">
        <v>465</v>
      </c>
      <c r="D1235" s="1" t="s">
        <v>408</v>
      </c>
      <c r="E1235" s="1"/>
      <c r="F1235" s="1" t="s">
        <v>74</v>
      </c>
      <c r="G1235" s="1">
        <v>11</v>
      </c>
      <c r="H1235" s="1" t="s">
        <v>341</v>
      </c>
      <c r="I1235" s="1" t="s">
        <v>114</v>
      </c>
      <c r="J1235" s="64">
        <v>67610</v>
      </c>
      <c r="K1235" s="64">
        <v>75277</v>
      </c>
      <c r="L1235" s="29">
        <v>45931</v>
      </c>
      <c r="M1235" s="29" t="s">
        <v>4163</v>
      </c>
      <c r="N1235" s="1" t="s">
        <v>25</v>
      </c>
      <c r="O1235" s="28" t="s">
        <v>225</v>
      </c>
      <c r="P1235" s="1" t="s">
        <v>216</v>
      </c>
      <c r="Q1235" s="76">
        <v>9</v>
      </c>
      <c r="R1235" s="1" t="s">
        <v>410</v>
      </c>
      <c r="T1235" s="1" t="s">
        <v>115</v>
      </c>
      <c r="U1235" s="1"/>
      <c r="V1235" s="1"/>
      <c r="W1235" s="4"/>
      <c r="X1235" s="28"/>
      <c r="Y1235" s="33"/>
      <c r="Z1235" s="33"/>
      <c r="AA1235" s="96"/>
      <c r="AB1235" s="178"/>
      <c r="AC1235" s="33">
        <v>26</v>
      </c>
      <c r="AD1235" s="33">
        <v>220</v>
      </c>
      <c r="AE1235" s="33" t="s">
        <v>103</v>
      </c>
      <c r="AF1235" s="33" t="s">
        <v>103</v>
      </c>
      <c r="AG1235" s="33"/>
      <c r="AH1235" s="4"/>
      <c r="AI1235" s="1"/>
      <c r="AJ1235" s="1"/>
      <c r="AK1235" s="1"/>
      <c r="AL1235" s="5"/>
      <c r="AM1235" s="164">
        <f t="shared" si="67"/>
        <v>45934</v>
      </c>
      <c r="AN1235" s="183"/>
      <c r="AO1235" s="183"/>
      <c r="AP1235" s="183"/>
      <c r="AQ1235" s="183"/>
      <c r="AR1235" s="183"/>
      <c r="AS1235" s="183"/>
      <c r="AT1235" s="183"/>
      <c r="AU1235" s="183"/>
      <c r="AV1235" s="183"/>
      <c r="AW1235" s="96"/>
      <c r="AX1235" s="37">
        <f t="shared" si="69"/>
        <v>45938</v>
      </c>
      <c r="AY1235" s="183"/>
      <c r="AZ1235" s="183"/>
      <c r="BA1235" s="183"/>
      <c r="BB1235" s="183"/>
      <c r="BC1235" s="183"/>
      <c r="BD1235" s="183"/>
      <c r="BE1235" s="183"/>
      <c r="BF1235" s="183"/>
      <c r="BG1235" s="183"/>
      <c r="BH1235" s="4"/>
      <c r="BI1235" s="1"/>
      <c r="BJ1235" s="1"/>
      <c r="BK1235" s="1"/>
      <c r="BL1235" s="31"/>
      <c r="BM1235" s="31"/>
      <c r="BN1235" s="1"/>
      <c r="BO1235" s="1"/>
      <c r="BP1235" s="1"/>
      <c r="BQ1235" s="1"/>
      <c r="BR1235" s="1"/>
      <c r="BS1235" s="4"/>
      <c r="BT1235" s="37">
        <f t="shared" si="68"/>
        <v>45959</v>
      </c>
      <c r="BU1235" s="220"/>
      <c r="BV1235" s="183"/>
      <c r="BW1235" s="221"/>
      <c r="BX1235" s="183"/>
      <c r="BY1235" s="183"/>
      <c r="BZ1235" s="183"/>
      <c r="CA1235" s="183"/>
      <c r="CB1235" s="183"/>
      <c r="CC1235" s="183"/>
      <c r="CE1235" s="1"/>
      <c r="CF1235" s="1"/>
      <c r="CG1235" s="1"/>
      <c r="CH1235" s="1"/>
      <c r="CI1235" s="1"/>
      <c r="CJ1235" s="1"/>
      <c r="CK1235" s="1"/>
      <c r="CL1235" s="1"/>
      <c r="CM1235" s="1"/>
      <c r="CN1235" s="1"/>
      <c r="CO1235" s="1"/>
    </row>
    <row r="1236" spans="1:93" ht="30" customHeight="1" x14ac:dyDescent="0.2">
      <c r="A1236" s="1">
        <v>1230</v>
      </c>
      <c r="B1236" s="1" t="s">
        <v>464</v>
      </c>
      <c r="C1236" s="1" t="s">
        <v>465</v>
      </c>
      <c r="D1236" s="1" t="s">
        <v>408</v>
      </c>
      <c r="E1236" s="1"/>
      <c r="F1236" s="1" t="s">
        <v>74</v>
      </c>
      <c r="G1236" s="1">
        <v>11</v>
      </c>
      <c r="H1236" s="1" t="s">
        <v>341</v>
      </c>
      <c r="I1236" s="1" t="s">
        <v>114</v>
      </c>
      <c r="J1236" s="64">
        <v>83412</v>
      </c>
      <c r="K1236" s="64">
        <v>75278</v>
      </c>
      <c r="L1236" s="29">
        <v>45931</v>
      </c>
      <c r="M1236" s="29" t="s">
        <v>4163</v>
      </c>
      <c r="N1236" s="1" t="s">
        <v>25</v>
      </c>
      <c r="O1236" s="28" t="s">
        <v>225</v>
      </c>
      <c r="P1236" s="1" t="s">
        <v>216</v>
      </c>
      <c r="Q1236" s="76">
        <v>10</v>
      </c>
      <c r="R1236" s="1" t="s">
        <v>410</v>
      </c>
      <c r="T1236" s="1" t="s">
        <v>115</v>
      </c>
      <c r="U1236" s="1"/>
      <c r="V1236" s="1"/>
      <c r="W1236" s="4"/>
      <c r="X1236" s="28"/>
      <c r="Y1236" s="33"/>
      <c r="Z1236" s="33"/>
      <c r="AA1236" s="96"/>
      <c r="AB1236" s="178"/>
      <c r="AC1236" s="33">
        <v>24.5</v>
      </c>
      <c r="AD1236" s="33">
        <v>230</v>
      </c>
      <c r="AE1236" s="33" t="s">
        <v>103</v>
      </c>
      <c r="AF1236" s="33" t="s">
        <v>103</v>
      </c>
      <c r="AG1236" s="33"/>
      <c r="AH1236" s="4"/>
      <c r="AI1236" s="1"/>
      <c r="AJ1236" s="1"/>
      <c r="AK1236" s="1"/>
      <c r="AL1236" s="5"/>
      <c r="AM1236" s="164">
        <f t="shared" si="67"/>
        <v>45934</v>
      </c>
      <c r="AN1236" s="183"/>
      <c r="AO1236" s="183"/>
      <c r="AP1236" s="183"/>
      <c r="AQ1236" s="183"/>
      <c r="AR1236" s="183"/>
      <c r="AS1236" s="183"/>
      <c r="AT1236" s="183"/>
      <c r="AU1236" s="183"/>
      <c r="AV1236" s="183"/>
      <c r="AW1236" s="96"/>
      <c r="AX1236" s="37">
        <f t="shared" si="69"/>
        <v>45938</v>
      </c>
      <c r="AY1236" s="183"/>
      <c r="AZ1236" s="183"/>
      <c r="BA1236" s="183"/>
      <c r="BB1236" s="183"/>
      <c r="BC1236" s="183"/>
      <c r="BD1236" s="183"/>
      <c r="BE1236" s="183"/>
      <c r="BF1236" s="183"/>
      <c r="BG1236" s="183"/>
      <c r="BH1236" s="4"/>
      <c r="BI1236" s="1"/>
      <c r="BJ1236" s="1"/>
      <c r="BK1236" s="1"/>
      <c r="BL1236" s="31"/>
      <c r="BM1236" s="31"/>
      <c r="BN1236" s="1"/>
      <c r="BO1236" s="1"/>
      <c r="BP1236" s="1"/>
      <c r="BQ1236" s="1"/>
      <c r="BR1236" s="1"/>
      <c r="BS1236" s="4"/>
      <c r="BT1236" s="37">
        <f t="shared" si="68"/>
        <v>45959</v>
      </c>
      <c r="BU1236" s="220"/>
      <c r="BV1236" s="183"/>
      <c r="BW1236" s="221"/>
      <c r="BX1236" s="183"/>
      <c r="BY1236" s="183"/>
      <c r="BZ1236" s="183"/>
      <c r="CA1236" s="183"/>
      <c r="CB1236" s="183"/>
      <c r="CC1236" s="183"/>
      <c r="CE1236" s="1"/>
      <c r="CF1236" s="1"/>
      <c r="CG1236" s="1"/>
      <c r="CH1236" s="1"/>
      <c r="CI1236" s="1"/>
      <c r="CJ1236" s="1"/>
      <c r="CK1236" s="1"/>
      <c r="CL1236" s="1"/>
      <c r="CM1236" s="1"/>
      <c r="CN1236" s="1"/>
      <c r="CO1236" s="1"/>
    </row>
    <row r="1237" spans="1:93" ht="30" customHeight="1" x14ac:dyDescent="0.2">
      <c r="A1237" s="1">
        <v>1231</v>
      </c>
      <c r="B1237" s="1" t="s">
        <v>464</v>
      </c>
      <c r="C1237" s="1" t="s">
        <v>465</v>
      </c>
      <c r="D1237" s="1" t="s">
        <v>408</v>
      </c>
      <c r="E1237" s="1"/>
      <c r="F1237" s="1" t="s">
        <v>74</v>
      </c>
      <c r="G1237" s="1">
        <v>11</v>
      </c>
      <c r="H1237" s="1" t="s">
        <v>341</v>
      </c>
      <c r="I1237" s="1" t="s">
        <v>114</v>
      </c>
      <c r="J1237" s="64">
        <v>82612</v>
      </c>
      <c r="K1237" s="64">
        <v>75279</v>
      </c>
      <c r="L1237" s="29">
        <v>45931</v>
      </c>
      <c r="M1237" s="29" t="s">
        <v>4163</v>
      </c>
      <c r="N1237" s="1" t="s">
        <v>25</v>
      </c>
      <c r="O1237" s="28" t="s">
        <v>225</v>
      </c>
      <c r="P1237" s="1" t="s">
        <v>216</v>
      </c>
      <c r="Q1237" s="76">
        <v>10</v>
      </c>
      <c r="R1237" s="1" t="s">
        <v>410</v>
      </c>
      <c r="T1237" s="1" t="s">
        <v>115</v>
      </c>
      <c r="U1237" s="1"/>
      <c r="V1237" s="1"/>
      <c r="W1237" s="4"/>
      <c r="X1237" s="28"/>
      <c r="Y1237" s="33"/>
      <c r="Z1237" s="33"/>
      <c r="AA1237" s="96"/>
      <c r="AB1237" s="178"/>
      <c r="AC1237" s="33">
        <v>25</v>
      </c>
      <c r="AD1237" s="33">
        <v>215</v>
      </c>
      <c r="AE1237" s="33" t="s">
        <v>103</v>
      </c>
      <c r="AF1237" s="33" t="s">
        <v>103</v>
      </c>
      <c r="AG1237" s="33"/>
      <c r="AH1237" s="4"/>
      <c r="AI1237" s="1"/>
      <c r="AJ1237" s="1"/>
      <c r="AK1237" s="1"/>
      <c r="AL1237" s="5"/>
      <c r="AM1237" s="164">
        <f t="shared" si="67"/>
        <v>45934</v>
      </c>
      <c r="AN1237" s="183"/>
      <c r="AO1237" s="183"/>
      <c r="AP1237" s="183"/>
      <c r="AQ1237" s="183"/>
      <c r="AR1237" s="183"/>
      <c r="AS1237" s="183"/>
      <c r="AT1237" s="183"/>
      <c r="AU1237" s="183"/>
      <c r="AV1237" s="183"/>
      <c r="AW1237" s="96"/>
      <c r="AX1237" s="37">
        <f t="shared" si="69"/>
        <v>45938</v>
      </c>
      <c r="AY1237" s="183"/>
      <c r="AZ1237" s="183"/>
      <c r="BA1237" s="183"/>
      <c r="BB1237" s="183"/>
      <c r="BC1237" s="183"/>
      <c r="BD1237" s="183"/>
      <c r="BE1237" s="183"/>
      <c r="BF1237" s="183"/>
      <c r="BG1237" s="183"/>
      <c r="BH1237" s="4"/>
      <c r="BI1237" s="1"/>
      <c r="BJ1237" s="1"/>
      <c r="BK1237" s="1"/>
      <c r="BL1237" s="31"/>
      <c r="BM1237" s="31"/>
      <c r="BN1237" s="1"/>
      <c r="BO1237" s="1"/>
      <c r="BP1237" s="1"/>
      <c r="BQ1237" s="1"/>
      <c r="BR1237" s="1"/>
      <c r="BS1237" s="4"/>
      <c r="BT1237" s="37">
        <f t="shared" si="68"/>
        <v>45959</v>
      </c>
      <c r="BU1237" s="220"/>
      <c r="BV1237" s="183"/>
      <c r="BW1237" s="221"/>
      <c r="BX1237" s="183"/>
      <c r="BY1237" s="183"/>
      <c r="BZ1237" s="183"/>
      <c r="CA1237" s="183"/>
      <c r="CB1237" s="183"/>
      <c r="CC1237" s="183"/>
      <c r="CE1237" s="1"/>
      <c r="CF1237" s="1"/>
      <c r="CG1237" s="1"/>
      <c r="CH1237" s="1"/>
      <c r="CI1237" s="1"/>
      <c r="CJ1237" s="1"/>
      <c r="CK1237" s="1"/>
      <c r="CL1237" s="1"/>
      <c r="CM1237" s="1"/>
      <c r="CN1237" s="1"/>
      <c r="CO1237" s="1"/>
    </row>
    <row r="1238" spans="1:93" ht="30" customHeight="1" x14ac:dyDescent="0.2">
      <c r="A1238" s="1">
        <v>1232</v>
      </c>
      <c r="B1238" s="1" t="s">
        <v>464</v>
      </c>
      <c r="C1238" s="1" t="s">
        <v>465</v>
      </c>
      <c r="D1238" s="1" t="s">
        <v>408</v>
      </c>
      <c r="E1238" s="1"/>
      <c r="F1238" s="1" t="s">
        <v>74</v>
      </c>
      <c r="G1238" s="1">
        <v>11</v>
      </c>
      <c r="H1238" s="1" t="s">
        <v>341</v>
      </c>
      <c r="I1238" s="1" t="s">
        <v>114</v>
      </c>
      <c r="J1238" s="64">
        <v>83512</v>
      </c>
      <c r="K1238" s="64">
        <v>75280</v>
      </c>
      <c r="L1238" s="29">
        <v>45931</v>
      </c>
      <c r="M1238" s="29" t="s">
        <v>4163</v>
      </c>
      <c r="N1238" s="1" t="s">
        <v>25</v>
      </c>
      <c r="O1238" s="28" t="s">
        <v>225</v>
      </c>
      <c r="P1238" s="1" t="s">
        <v>216</v>
      </c>
      <c r="Q1238" s="76">
        <v>10</v>
      </c>
      <c r="R1238" s="1" t="s">
        <v>410</v>
      </c>
      <c r="T1238" s="1" t="s">
        <v>115</v>
      </c>
      <c r="U1238" s="1"/>
      <c r="V1238" s="1"/>
      <c r="W1238" s="4"/>
      <c r="X1238" s="28"/>
      <c r="Y1238" s="33"/>
      <c r="Z1238" s="33"/>
      <c r="AA1238" s="96"/>
      <c r="AB1238" s="178"/>
      <c r="AC1238" s="33">
        <v>24.5</v>
      </c>
      <c r="AD1238" s="33">
        <v>235</v>
      </c>
      <c r="AE1238" s="33" t="s">
        <v>103</v>
      </c>
      <c r="AF1238" s="33" t="s">
        <v>103</v>
      </c>
      <c r="AG1238" s="33"/>
      <c r="AH1238" s="4"/>
      <c r="AI1238" s="1"/>
      <c r="AJ1238" s="1"/>
      <c r="AK1238" s="1"/>
      <c r="AL1238" s="5"/>
      <c r="AM1238" s="164">
        <f t="shared" si="67"/>
        <v>45934</v>
      </c>
      <c r="AN1238" s="183"/>
      <c r="AO1238" s="183"/>
      <c r="AP1238" s="183"/>
      <c r="AQ1238" s="183"/>
      <c r="AR1238" s="183"/>
      <c r="AS1238" s="183"/>
      <c r="AT1238" s="183"/>
      <c r="AU1238" s="183"/>
      <c r="AV1238" s="183"/>
      <c r="AW1238" s="96"/>
      <c r="AX1238" s="37">
        <f t="shared" si="69"/>
        <v>45938</v>
      </c>
      <c r="AY1238" s="183"/>
      <c r="AZ1238" s="183"/>
      <c r="BA1238" s="183"/>
      <c r="BB1238" s="183"/>
      <c r="BC1238" s="183"/>
      <c r="BD1238" s="183"/>
      <c r="BE1238" s="183"/>
      <c r="BF1238" s="183"/>
      <c r="BG1238" s="183"/>
      <c r="BH1238" s="4"/>
      <c r="BI1238" s="1"/>
      <c r="BJ1238" s="1"/>
      <c r="BK1238" s="1"/>
      <c r="BL1238" s="31"/>
      <c r="BM1238" s="31"/>
      <c r="BN1238" s="1"/>
      <c r="BO1238" s="1"/>
      <c r="BP1238" s="1"/>
      <c r="BQ1238" s="1"/>
      <c r="BR1238" s="1"/>
      <c r="BS1238" s="4"/>
      <c r="BT1238" s="37">
        <f t="shared" si="68"/>
        <v>45959</v>
      </c>
      <c r="BU1238" s="220"/>
      <c r="BV1238" s="183"/>
      <c r="BW1238" s="221"/>
      <c r="BX1238" s="183"/>
      <c r="BY1238" s="183"/>
      <c r="BZ1238" s="183"/>
      <c r="CA1238" s="183"/>
      <c r="CB1238" s="183"/>
      <c r="CC1238" s="183"/>
      <c r="CE1238" s="1"/>
      <c r="CF1238" s="1"/>
      <c r="CG1238" s="1"/>
      <c r="CH1238" s="1"/>
      <c r="CI1238" s="1"/>
      <c r="CJ1238" s="1"/>
      <c r="CK1238" s="1"/>
      <c r="CL1238" s="1"/>
      <c r="CM1238" s="1"/>
      <c r="CN1238" s="1"/>
      <c r="CO1238" s="1"/>
    </row>
    <row r="1239" spans="1:93" ht="30" customHeight="1" x14ac:dyDescent="0.2">
      <c r="A1239" s="1">
        <v>1233</v>
      </c>
      <c r="B1239" s="1" t="s">
        <v>464</v>
      </c>
      <c r="C1239" s="1" t="s">
        <v>465</v>
      </c>
      <c r="D1239" s="1" t="s">
        <v>408</v>
      </c>
      <c r="E1239" s="1"/>
      <c r="F1239" s="1" t="s">
        <v>74</v>
      </c>
      <c r="G1239" s="1">
        <v>11</v>
      </c>
      <c r="H1239" s="1" t="s">
        <v>341</v>
      </c>
      <c r="I1239" s="1" t="s">
        <v>114</v>
      </c>
      <c r="J1239" s="64">
        <v>83612</v>
      </c>
      <c r="K1239" s="64">
        <v>75281</v>
      </c>
      <c r="L1239" s="29">
        <v>45931</v>
      </c>
      <c r="M1239" s="29" t="s">
        <v>4163</v>
      </c>
      <c r="N1239" s="1" t="s">
        <v>25</v>
      </c>
      <c r="O1239" s="28" t="s">
        <v>225</v>
      </c>
      <c r="P1239" s="1" t="s">
        <v>216</v>
      </c>
      <c r="Q1239" s="76">
        <v>9</v>
      </c>
      <c r="R1239" s="1" t="s">
        <v>410</v>
      </c>
      <c r="T1239" s="1" t="s">
        <v>115</v>
      </c>
      <c r="U1239" s="1"/>
      <c r="V1239" s="1"/>
      <c r="W1239" s="4"/>
      <c r="X1239" s="28"/>
      <c r="Y1239" s="33"/>
      <c r="Z1239" s="33"/>
      <c r="AA1239" s="96"/>
      <c r="AB1239" s="178"/>
      <c r="AC1239" s="33">
        <v>24.5</v>
      </c>
      <c r="AD1239" s="33">
        <v>210</v>
      </c>
      <c r="AE1239" s="33" t="s">
        <v>103</v>
      </c>
      <c r="AF1239" s="33" t="s">
        <v>103</v>
      </c>
      <c r="AG1239" s="33"/>
      <c r="AH1239" s="4"/>
      <c r="AI1239" s="1"/>
      <c r="AJ1239" s="1"/>
      <c r="AK1239" s="1"/>
      <c r="AL1239" s="5"/>
      <c r="AM1239" s="164">
        <f t="shared" si="67"/>
        <v>45934</v>
      </c>
      <c r="AN1239" s="183"/>
      <c r="AO1239" s="183"/>
      <c r="AP1239" s="183"/>
      <c r="AQ1239" s="183"/>
      <c r="AR1239" s="183"/>
      <c r="AS1239" s="183"/>
      <c r="AT1239" s="183"/>
      <c r="AU1239" s="183"/>
      <c r="AV1239" s="183"/>
      <c r="AW1239" s="96"/>
      <c r="AX1239" s="37">
        <f t="shared" si="69"/>
        <v>45938</v>
      </c>
      <c r="AY1239" s="183"/>
      <c r="AZ1239" s="183"/>
      <c r="BA1239" s="183"/>
      <c r="BB1239" s="183"/>
      <c r="BC1239" s="183"/>
      <c r="BD1239" s="183"/>
      <c r="BE1239" s="183"/>
      <c r="BF1239" s="183"/>
      <c r="BG1239" s="183"/>
      <c r="BH1239" s="4"/>
      <c r="BI1239" s="1"/>
      <c r="BJ1239" s="1"/>
      <c r="BK1239" s="1"/>
      <c r="BL1239" s="31"/>
      <c r="BM1239" s="31"/>
      <c r="BN1239" s="1"/>
      <c r="BO1239" s="1"/>
      <c r="BP1239" s="1"/>
      <c r="BQ1239" s="1"/>
      <c r="BR1239" s="1"/>
      <c r="BS1239" s="4"/>
      <c r="BT1239" s="37">
        <f t="shared" si="68"/>
        <v>45959</v>
      </c>
      <c r="BU1239" s="220"/>
      <c r="BV1239" s="183"/>
      <c r="BW1239" s="221"/>
      <c r="BX1239" s="183"/>
      <c r="BY1239" s="183"/>
      <c r="BZ1239" s="183"/>
      <c r="CA1239" s="183"/>
      <c r="CB1239" s="183"/>
      <c r="CC1239" s="183"/>
      <c r="CE1239" s="1"/>
      <c r="CF1239" s="1"/>
      <c r="CG1239" s="1"/>
      <c r="CH1239" s="1"/>
      <c r="CI1239" s="1"/>
      <c r="CJ1239" s="1"/>
      <c r="CK1239" s="1"/>
      <c r="CL1239" s="1"/>
      <c r="CM1239" s="1"/>
      <c r="CN1239" s="1"/>
      <c r="CO1239" s="1"/>
    </row>
    <row r="1240" spans="1:93" ht="30" customHeight="1" x14ac:dyDescent="0.2">
      <c r="A1240" s="1">
        <v>1234</v>
      </c>
      <c r="B1240" s="1" t="s">
        <v>464</v>
      </c>
      <c r="C1240" s="1" t="s">
        <v>465</v>
      </c>
      <c r="D1240" s="1" t="s">
        <v>408</v>
      </c>
      <c r="E1240" s="1"/>
      <c r="F1240" s="1" t="s">
        <v>74</v>
      </c>
      <c r="G1240" s="1">
        <v>11</v>
      </c>
      <c r="H1240" s="1" t="s">
        <v>341</v>
      </c>
      <c r="I1240" s="1" t="s">
        <v>114</v>
      </c>
      <c r="J1240" s="64">
        <v>66810</v>
      </c>
      <c r="K1240" s="64">
        <v>75282</v>
      </c>
      <c r="L1240" s="29">
        <v>45931</v>
      </c>
      <c r="M1240" s="29" t="s">
        <v>4163</v>
      </c>
      <c r="N1240" s="1" t="s">
        <v>25</v>
      </c>
      <c r="O1240" s="28" t="s">
        <v>225</v>
      </c>
      <c r="P1240" s="1" t="s">
        <v>216</v>
      </c>
      <c r="Q1240" s="76">
        <v>9</v>
      </c>
      <c r="R1240" s="1" t="s">
        <v>410</v>
      </c>
      <c r="T1240" s="1" t="s">
        <v>115</v>
      </c>
      <c r="U1240" s="1"/>
      <c r="V1240" s="1"/>
      <c r="W1240" s="4"/>
      <c r="X1240" s="28"/>
      <c r="Y1240" s="33"/>
      <c r="Z1240" s="33"/>
      <c r="AA1240" s="96"/>
      <c r="AB1240" s="178"/>
      <c r="AC1240" s="33">
        <v>25</v>
      </c>
      <c r="AD1240" s="33">
        <v>220</v>
      </c>
      <c r="AE1240" s="33" t="s">
        <v>103</v>
      </c>
      <c r="AF1240" s="33" t="s">
        <v>103</v>
      </c>
      <c r="AG1240" s="33"/>
      <c r="AH1240" s="4"/>
      <c r="AI1240" s="1"/>
      <c r="AJ1240" s="1"/>
      <c r="AK1240" s="1"/>
      <c r="AL1240" s="5"/>
      <c r="AM1240" s="164">
        <f t="shared" si="67"/>
        <v>45934</v>
      </c>
      <c r="AN1240" s="183"/>
      <c r="AO1240" s="183"/>
      <c r="AP1240" s="183"/>
      <c r="AQ1240" s="183"/>
      <c r="AR1240" s="183"/>
      <c r="AS1240" s="183"/>
      <c r="AT1240" s="183"/>
      <c r="AU1240" s="183"/>
      <c r="AV1240" s="183"/>
      <c r="AW1240" s="96"/>
      <c r="AX1240" s="37">
        <f t="shared" si="69"/>
        <v>45938</v>
      </c>
      <c r="AY1240" s="183"/>
      <c r="AZ1240" s="183"/>
      <c r="BA1240" s="183"/>
      <c r="BB1240" s="183"/>
      <c r="BC1240" s="183"/>
      <c r="BD1240" s="183"/>
      <c r="BE1240" s="183"/>
      <c r="BF1240" s="183"/>
      <c r="BG1240" s="183"/>
      <c r="BH1240" s="4"/>
      <c r="BI1240" s="1"/>
      <c r="BJ1240" s="1"/>
      <c r="BK1240" s="1"/>
      <c r="BL1240" s="31"/>
      <c r="BM1240" s="31"/>
      <c r="BN1240" s="1"/>
      <c r="BO1240" s="1"/>
      <c r="BP1240" s="1"/>
      <c r="BQ1240" s="1"/>
      <c r="BR1240" s="1"/>
      <c r="BS1240" s="4"/>
      <c r="BT1240" s="37">
        <f t="shared" si="68"/>
        <v>45959</v>
      </c>
      <c r="BU1240" s="220"/>
      <c r="BV1240" s="183"/>
      <c r="BW1240" s="221"/>
      <c r="BX1240" s="183"/>
      <c r="BY1240" s="183"/>
      <c r="BZ1240" s="183"/>
      <c r="CA1240" s="183"/>
      <c r="CB1240" s="183"/>
      <c r="CC1240" s="183"/>
      <c r="CE1240" s="1"/>
      <c r="CF1240" s="1"/>
      <c r="CG1240" s="1"/>
      <c r="CH1240" s="1"/>
      <c r="CI1240" s="1"/>
      <c r="CJ1240" s="1"/>
      <c r="CK1240" s="1"/>
      <c r="CL1240" s="1"/>
      <c r="CM1240" s="1"/>
      <c r="CN1240" s="1"/>
      <c r="CO1240" s="1"/>
    </row>
    <row r="1241" spans="1:93" ht="30" customHeight="1" x14ac:dyDescent="0.2">
      <c r="A1241" s="1">
        <v>1235</v>
      </c>
      <c r="B1241" s="1" t="s">
        <v>464</v>
      </c>
      <c r="C1241" s="1" t="s">
        <v>465</v>
      </c>
      <c r="D1241" s="1" t="s">
        <v>408</v>
      </c>
      <c r="E1241" s="1"/>
      <c r="F1241" s="1" t="s">
        <v>74</v>
      </c>
      <c r="G1241" s="1">
        <v>11</v>
      </c>
      <c r="H1241" s="1" t="s">
        <v>341</v>
      </c>
      <c r="I1241" s="1" t="s">
        <v>114</v>
      </c>
      <c r="J1241" s="64">
        <v>62810</v>
      </c>
      <c r="K1241" s="64">
        <v>75283</v>
      </c>
      <c r="L1241" s="29">
        <v>45931</v>
      </c>
      <c r="M1241" s="29" t="s">
        <v>4163</v>
      </c>
      <c r="N1241" s="1" t="s">
        <v>25</v>
      </c>
      <c r="O1241" s="28" t="s">
        <v>225</v>
      </c>
      <c r="P1241" s="1" t="s">
        <v>216</v>
      </c>
      <c r="Q1241" s="76">
        <v>9</v>
      </c>
      <c r="R1241" s="1" t="s">
        <v>410</v>
      </c>
      <c r="T1241" s="1" t="s">
        <v>115</v>
      </c>
      <c r="U1241" s="1"/>
      <c r="V1241" s="1"/>
      <c r="W1241" s="4"/>
      <c r="X1241" s="28"/>
      <c r="Y1241" s="33"/>
      <c r="Z1241" s="33"/>
      <c r="AA1241" s="96"/>
      <c r="AB1241" s="178"/>
      <c r="AC1241" s="33">
        <v>26</v>
      </c>
      <c r="AD1241" s="33">
        <v>235</v>
      </c>
      <c r="AE1241" s="33" t="s">
        <v>103</v>
      </c>
      <c r="AF1241" s="33" t="s">
        <v>103</v>
      </c>
      <c r="AG1241" s="33"/>
      <c r="AH1241" s="4"/>
      <c r="AI1241" s="1"/>
      <c r="AJ1241" s="1"/>
      <c r="AK1241" s="1"/>
      <c r="AL1241" s="5"/>
      <c r="AM1241" s="164">
        <f t="shared" si="67"/>
        <v>45934</v>
      </c>
      <c r="AN1241" s="183"/>
      <c r="AO1241" s="183"/>
      <c r="AP1241" s="183"/>
      <c r="AQ1241" s="183"/>
      <c r="AR1241" s="183"/>
      <c r="AS1241" s="183"/>
      <c r="AT1241" s="183"/>
      <c r="AU1241" s="183"/>
      <c r="AV1241" s="183"/>
      <c r="AW1241" s="96"/>
      <c r="AX1241" s="37">
        <f t="shared" si="69"/>
        <v>45938</v>
      </c>
      <c r="AY1241" s="183"/>
      <c r="AZ1241" s="183"/>
      <c r="BA1241" s="183"/>
      <c r="BB1241" s="183"/>
      <c r="BC1241" s="183"/>
      <c r="BD1241" s="183"/>
      <c r="BE1241" s="183"/>
      <c r="BF1241" s="183"/>
      <c r="BG1241" s="183"/>
      <c r="BH1241" s="4"/>
      <c r="BI1241" s="1"/>
      <c r="BJ1241" s="1"/>
      <c r="BK1241" s="1"/>
      <c r="BL1241" s="31"/>
      <c r="BM1241" s="31"/>
      <c r="BN1241" s="1"/>
      <c r="BO1241" s="1"/>
      <c r="BP1241" s="1"/>
      <c r="BQ1241" s="1"/>
      <c r="BR1241" s="1"/>
      <c r="BS1241" s="4"/>
      <c r="BT1241" s="37">
        <f t="shared" si="68"/>
        <v>45959</v>
      </c>
      <c r="BU1241" s="220"/>
      <c r="BV1241" s="183"/>
      <c r="BW1241" s="221"/>
      <c r="BX1241" s="183"/>
      <c r="BY1241" s="183"/>
      <c r="BZ1241" s="183"/>
      <c r="CA1241" s="183"/>
      <c r="CB1241" s="183"/>
      <c r="CC1241" s="183"/>
      <c r="CE1241" s="1"/>
      <c r="CF1241" s="1"/>
      <c r="CG1241" s="1"/>
      <c r="CH1241" s="1"/>
      <c r="CI1241" s="1"/>
      <c r="CJ1241" s="1"/>
      <c r="CK1241" s="1"/>
      <c r="CL1241" s="1"/>
      <c r="CM1241" s="1"/>
      <c r="CN1241" s="1"/>
      <c r="CO1241" s="1"/>
    </row>
    <row r="1242" spans="1:93" ht="30" customHeight="1" x14ac:dyDescent="0.2">
      <c r="A1242" s="1">
        <v>1236</v>
      </c>
      <c r="B1242" s="1" t="s">
        <v>464</v>
      </c>
      <c r="C1242" s="1" t="s">
        <v>465</v>
      </c>
      <c r="D1242" s="1" t="s">
        <v>408</v>
      </c>
      <c r="E1242" s="1"/>
      <c r="F1242" s="1" t="s">
        <v>74</v>
      </c>
      <c r="G1242" s="1">
        <v>11</v>
      </c>
      <c r="H1242" s="1" t="s">
        <v>341</v>
      </c>
      <c r="I1242" s="1" t="s">
        <v>114</v>
      </c>
      <c r="J1242" s="64">
        <v>84012</v>
      </c>
      <c r="K1242" s="64">
        <v>75284</v>
      </c>
      <c r="L1242" s="29">
        <v>45931</v>
      </c>
      <c r="M1242" s="29" t="s">
        <v>4163</v>
      </c>
      <c r="N1242" s="1" t="s">
        <v>25</v>
      </c>
      <c r="O1242" s="28" t="s">
        <v>225</v>
      </c>
      <c r="P1242" s="1" t="s">
        <v>216</v>
      </c>
      <c r="Q1242" s="76">
        <v>10</v>
      </c>
      <c r="R1242" s="1" t="s">
        <v>410</v>
      </c>
      <c r="T1242" s="1" t="s">
        <v>115</v>
      </c>
      <c r="U1242" s="1"/>
      <c r="V1242" s="1"/>
      <c r="W1242" s="4"/>
      <c r="X1242" s="28"/>
      <c r="Y1242" s="33"/>
      <c r="Z1242" s="33"/>
      <c r="AA1242" s="96"/>
      <c r="AB1242" s="178"/>
      <c r="AC1242" s="33">
        <v>26</v>
      </c>
      <c r="AD1242" s="33">
        <v>230</v>
      </c>
      <c r="AE1242" s="33" t="s">
        <v>103</v>
      </c>
      <c r="AF1242" s="33" t="s">
        <v>103</v>
      </c>
      <c r="AG1242" s="33"/>
      <c r="AH1242" s="4"/>
      <c r="AI1242" s="1"/>
      <c r="AJ1242" s="1"/>
      <c r="AK1242" s="1"/>
      <c r="AL1242" s="5"/>
      <c r="AM1242" s="164">
        <f t="shared" ref="AM1242:AM1305" si="70">L1242+3</f>
        <v>45934</v>
      </c>
      <c r="AN1242" s="183"/>
      <c r="AO1242" s="183"/>
      <c r="AP1242" s="183"/>
      <c r="AQ1242" s="183"/>
      <c r="AR1242" s="183"/>
      <c r="AS1242" s="183"/>
      <c r="AT1242" s="183"/>
      <c r="AU1242" s="183"/>
      <c r="AV1242" s="183"/>
      <c r="AW1242" s="96"/>
      <c r="AX1242" s="37">
        <f t="shared" si="69"/>
        <v>45938</v>
      </c>
      <c r="AY1242" s="183"/>
      <c r="AZ1242" s="183"/>
      <c r="BA1242" s="183"/>
      <c r="BB1242" s="183"/>
      <c r="BC1242" s="183"/>
      <c r="BD1242" s="183"/>
      <c r="BE1242" s="183"/>
      <c r="BF1242" s="183"/>
      <c r="BG1242" s="183"/>
      <c r="BH1242" s="4"/>
      <c r="BI1242" s="1"/>
      <c r="BJ1242" s="1"/>
      <c r="BK1242" s="1"/>
      <c r="BL1242" s="31"/>
      <c r="BM1242" s="31"/>
      <c r="BN1242" s="1"/>
      <c r="BO1242" s="1"/>
      <c r="BP1242" s="1"/>
      <c r="BQ1242" s="1"/>
      <c r="BR1242" s="1"/>
      <c r="BS1242" s="4"/>
      <c r="BT1242" s="37">
        <f t="shared" si="68"/>
        <v>45959</v>
      </c>
      <c r="BU1242" s="220"/>
      <c r="BV1242" s="183"/>
      <c r="BW1242" s="221"/>
      <c r="BX1242" s="183"/>
      <c r="BY1242" s="183"/>
      <c r="BZ1242" s="183"/>
      <c r="CA1242" s="183"/>
      <c r="CB1242" s="183"/>
      <c r="CC1242" s="183"/>
      <c r="CE1242" s="1"/>
      <c r="CF1242" s="1"/>
      <c r="CG1242" s="1"/>
      <c r="CH1242" s="1"/>
      <c r="CI1242" s="1"/>
      <c r="CJ1242" s="1"/>
      <c r="CK1242" s="1"/>
      <c r="CL1242" s="1"/>
      <c r="CM1242" s="1"/>
      <c r="CN1242" s="1"/>
      <c r="CO1242" s="1"/>
    </row>
    <row r="1243" spans="1:93" ht="30" customHeight="1" x14ac:dyDescent="0.2">
      <c r="A1243" s="1">
        <v>1237</v>
      </c>
      <c r="B1243" s="1" t="s">
        <v>464</v>
      </c>
      <c r="C1243" s="1" t="s">
        <v>465</v>
      </c>
      <c r="D1243" s="1" t="s">
        <v>408</v>
      </c>
      <c r="E1243" s="1"/>
      <c r="F1243" s="1" t="s">
        <v>74</v>
      </c>
      <c r="G1243" s="1">
        <v>11</v>
      </c>
      <c r="H1243" s="1" t="s">
        <v>341</v>
      </c>
      <c r="I1243" s="1" t="s">
        <v>114</v>
      </c>
      <c r="J1243" s="64">
        <v>82512</v>
      </c>
      <c r="K1243" s="64">
        <v>75285</v>
      </c>
      <c r="L1243" s="29">
        <v>45931</v>
      </c>
      <c r="M1243" s="29" t="s">
        <v>4163</v>
      </c>
      <c r="N1243" s="1" t="s">
        <v>25</v>
      </c>
      <c r="O1243" s="28" t="s">
        <v>225</v>
      </c>
      <c r="P1243" s="1" t="s">
        <v>216</v>
      </c>
      <c r="Q1243" s="76">
        <v>10</v>
      </c>
      <c r="R1243" s="1" t="s">
        <v>410</v>
      </c>
      <c r="T1243" s="1" t="s">
        <v>115</v>
      </c>
      <c r="U1243" s="1"/>
      <c r="V1243" s="1"/>
      <c r="W1243" s="4"/>
      <c r="X1243" s="28"/>
      <c r="Y1243" s="33"/>
      <c r="Z1243" s="33"/>
      <c r="AA1243" s="96"/>
      <c r="AB1243" s="178"/>
      <c r="AC1243" s="33">
        <v>25</v>
      </c>
      <c r="AD1243" s="33">
        <v>200</v>
      </c>
      <c r="AE1243" s="33" t="s">
        <v>103</v>
      </c>
      <c r="AF1243" s="33" t="s">
        <v>103</v>
      </c>
      <c r="AG1243" s="33"/>
      <c r="AH1243" s="4"/>
      <c r="AI1243" s="1"/>
      <c r="AJ1243" s="1"/>
      <c r="AK1243" s="1"/>
      <c r="AL1243" s="5"/>
      <c r="AM1243" s="164">
        <f t="shared" si="70"/>
        <v>45934</v>
      </c>
      <c r="AN1243" s="183"/>
      <c r="AO1243" s="183"/>
      <c r="AP1243" s="183"/>
      <c r="AQ1243" s="183"/>
      <c r="AR1243" s="183"/>
      <c r="AS1243" s="183"/>
      <c r="AT1243" s="183"/>
      <c r="AU1243" s="183"/>
      <c r="AV1243" s="183"/>
      <c r="AW1243" s="96"/>
      <c r="AX1243" s="37">
        <f t="shared" si="69"/>
        <v>45938</v>
      </c>
      <c r="AY1243" s="183"/>
      <c r="AZ1243" s="183"/>
      <c r="BA1243" s="183"/>
      <c r="BB1243" s="183"/>
      <c r="BC1243" s="183"/>
      <c r="BD1243" s="183"/>
      <c r="BE1243" s="183"/>
      <c r="BF1243" s="183"/>
      <c r="BG1243" s="183"/>
      <c r="BH1243" s="4"/>
      <c r="BI1243" s="1"/>
      <c r="BJ1243" s="1"/>
      <c r="BK1243" s="1"/>
      <c r="BL1243" s="31"/>
      <c r="BM1243" s="31"/>
      <c r="BN1243" s="1"/>
      <c r="BO1243" s="1"/>
      <c r="BP1243" s="1"/>
      <c r="BQ1243" s="1"/>
      <c r="BR1243" s="1"/>
      <c r="BS1243" s="4"/>
      <c r="BT1243" s="37">
        <f t="shared" si="68"/>
        <v>45959</v>
      </c>
      <c r="BU1243" s="220"/>
      <c r="BV1243" s="183"/>
      <c r="BW1243" s="221"/>
      <c r="BX1243" s="183"/>
      <c r="BY1243" s="183"/>
      <c r="BZ1243" s="183"/>
      <c r="CA1243" s="183"/>
      <c r="CB1243" s="183"/>
      <c r="CC1243" s="183"/>
      <c r="CE1243" s="1"/>
      <c r="CF1243" s="1"/>
      <c r="CG1243" s="1"/>
      <c r="CH1243" s="1"/>
      <c r="CI1243" s="1"/>
      <c r="CJ1243" s="1"/>
      <c r="CK1243" s="1"/>
      <c r="CL1243" s="1"/>
      <c r="CM1243" s="1"/>
      <c r="CN1243" s="1"/>
      <c r="CO1243" s="1"/>
    </row>
    <row r="1244" spans="1:93" ht="30" customHeight="1" x14ac:dyDescent="0.2">
      <c r="A1244" s="1">
        <v>1238</v>
      </c>
      <c r="B1244" s="1" t="s">
        <v>464</v>
      </c>
      <c r="C1244" s="1" t="s">
        <v>465</v>
      </c>
      <c r="D1244" s="1" t="s">
        <v>408</v>
      </c>
      <c r="E1244" s="1"/>
      <c r="F1244" s="1" t="s">
        <v>74</v>
      </c>
      <c r="G1244" s="1">
        <v>11</v>
      </c>
      <c r="H1244" s="1" t="s">
        <v>341</v>
      </c>
      <c r="I1244" s="1" t="s">
        <v>114</v>
      </c>
      <c r="J1244" s="64">
        <v>66010</v>
      </c>
      <c r="K1244" s="64">
        <v>75286</v>
      </c>
      <c r="L1244" s="29">
        <v>45931</v>
      </c>
      <c r="M1244" s="29" t="s">
        <v>4163</v>
      </c>
      <c r="N1244" s="1" t="s">
        <v>25</v>
      </c>
      <c r="O1244" s="28" t="s">
        <v>225</v>
      </c>
      <c r="P1244" s="1" t="s">
        <v>216</v>
      </c>
      <c r="Q1244" s="76">
        <v>9</v>
      </c>
      <c r="R1244" s="1" t="s">
        <v>410</v>
      </c>
      <c r="S1244" s="1">
        <v>6</v>
      </c>
      <c r="T1244" s="1" t="s">
        <v>115</v>
      </c>
      <c r="U1244" s="1"/>
      <c r="V1244" s="1"/>
      <c r="W1244" s="4"/>
      <c r="X1244" s="28"/>
      <c r="Y1244" s="33"/>
      <c r="Z1244" s="33"/>
      <c r="AA1244" s="96"/>
      <c r="AB1244" s="178"/>
      <c r="AC1244" s="33">
        <v>25.5</v>
      </c>
      <c r="AD1244" s="33">
        <v>220</v>
      </c>
      <c r="AE1244" s="33" t="s">
        <v>103</v>
      </c>
      <c r="AF1244" s="33" t="s">
        <v>103</v>
      </c>
      <c r="AG1244" s="33"/>
      <c r="AH1244" s="4"/>
      <c r="AI1244" s="1"/>
      <c r="AJ1244" s="1"/>
      <c r="AK1244" s="1"/>
      <c r="AL1244" s="5"/>
      <c r="AM1244" s="164">
        <f t="shared" si="70"/>
        <v>45934</v>
      </c>
      <c r="AN1244" s="183"/>
      <c r="AO1244" s="183"/>
      <c r="AP1244" s="183"/>
      <c r="AQ1244" s="183"/>
      <c r="AR1244" s="183"/>
      <c r="AS1244" s="183"/>
      <c r="AT1244" s="183"/>
      <c r="AU1244" s="183"/>
      <c r="AV1244" s="183"/>
      <c r="AW1244" s="96"/>
      <c r="AX1244" s="37">
        <f t="shared" si="69"/>
        <v>45938</v>
      </c>
      <c r="AY1244" s="183"/>
      <c r="AZ1244" s="183"/>
      <c r="BA1244" s="183"/>
      <c r="BB1244" s="183"/>
      <c r="BC1244" s="183"/>
      <c r="BD1244" s="183"/>
      <c r="BE1244" s="183"/>
      <c r="BF1244" s="183"/>
      <c r="BG1244" s="183"/>
      <c r="BH1244" s="4"/>
      <c r="BI1244" s="1"/>
      <c r="BJ1244" s="1"/>
      <c r="BK1244" s="1"/>
      <c r="BL1244" s="31"/>
      <c r="BM1244" s="31"/>
      <c r="BN1244" s="1"/>
      <c r="BO1244" s="1"/>
      <c r="BP1244" s="1"/>
      <c r="BQ1244" s="1"/>
      <c r="BR1244" s="1"/>
      <c r="BS1244" s="4"/>
      <c r="BT1244" s="37">
        <f t="shared" ref="BT1244:BT1307" si="71">IF(L1244=0, 0, L1244+28)</f>
        <v>45959</v>
      </c>
      <c r="BU1244" s="220"/>
      <c r="BV1244" s="183"/>
      <c r="BW1244" s="221"/>
      <c r="BX1244" s="183"/>
      <c r="BY1244" s="183"/>
      <c r="BZ1244" s="183"/>
      <c r="CA1244" s="183"/>
      <c r="CB1244" s="183"/>
      <c r="CC1244" s="183"/>
      <c r="CE1244" s="1"/>
      <c r="CF1244" s="1"/>
      <c r="CG1244" s="1"/>
      <c r="CH1244" s="1"/>
      <c r="CI1244" s="1"/>
      <c r="CJ1244" s="1"/>
      <c r="CK1244" s="1"/>
      <c r="CL1244" s="1"/>
      <c r="CM1244" s="1"/>
      <c r="CN1244" s="1"/>
      <c r="CO1244" s="1"/>
    </row>
    <row r="1245" spans="1:93" ht="30" customHeight="1" x14ac:dyDescent="0.2">
      <c r="A1245" s="1">
        <v>1239</v>
      </c>
      <c r="B1245" s="1" t="s">
        <v>464</v>
      </c>
      <c r="C1245" s="1" t="s">
        <v>465</v>
      </c>
      <c r="D1245" s="1" t="s">
        <v>408</v>
      </c>
      <c r="E1245" s="1"/>
      <c r="F1245" s="1" t="s">
        <v>74</v>
      </c>
      <c r="G1245" s="1">
        <v>11</v>
      </c>
      <c r="H1245" s="1" t="s">
        <v>341</v>
      </c>
      <c r="I1245" s="1" t="s">
        <v>114</v>
      </c>
      <c r="J1245" s="64">
        <v>78412</v>
      </c>
      <c r="K1245" s="64">
        <v>75287</v>
      </c>
      <c r="L1245" s="29">
        <v>45931</v>
      </c>
      <c r="M1245" s="29" t="s">
        <v>4163</v>
      </c>
      <c r="N1245" s="1" t="s">
        <v>25</v>
      </c>
      <c r="O1245" s="28" t="s">
        <v>225</v>
      </c>
      <c r="P1245" s="1" t="s">
        <v>216</v>
      </c>
      <c r="Q1245" s="76">
        <v>10</v>
      </c>
      <c r="R1245" s="1" t="s">
        <v>410</v>
      </c>
      <c r="T1245" s="1" t="s">
        <v>115</v>
      </c>
      <c r="U1245" s="1"/>
      <c r="V1245" s="1"/>
      <c r="W1245" s="4"/>
      <c r="X1245" s="28"/>
      <c r="Y1245" s="33"/>
      <c r="Z1245" s="33"/>
      <c r="AA1245" s="96"/>
      <c r="AB1245" s="178"/>
      <c r="AC1245" s="33">
        <v>25</v>
      </c>
      <c r="AD1245" s="33">
        <v>215</v>
      </c>
      <c r="AE1245" s="33" t="s">
        <v>103</v>
      </c>
      <c r="AF1245" s="33" t="s">
        <v>103</v>
      </c>
      <c r="AG1245" s="33"/>
      <c r="AH1245" s="4"/>
      <c r="AI1245" s="1"/>
      <c r="AJ1245" s="1"/>
      <c r="AK1245" s="1"/>
      <c r="AL1245" s="5"/>
      <c r="AM1245" s="164">
        <f t="shared" si="70"/>
        <v>45934</v>
      </c>
      <c r="AN1245" s="183"/>
      <c r="AO1245" s="183"/>
      <c r="AP1245" s="183"/>
      <c r="AQ1245" s="183"/>
      <c r="AR1245" s="183"/>
      <c r="AS1245" s="183"/>
      <c r="AT1245" s="183"/>
      <c r="AU1245" s="183"/>
      <c r="AV1245" s="183"/>
      <c r="AW1245" s="96"/>
      <c r="AX1245" s="37">
        <f t="shared" si="69"/>
        <v>45938</v>
      </c>
      <c r="AY1245" s="183"/>
      <c r="AZ1245" s="183"/>
      <c r="BA1245" s="183"/>
      <c r="BB1245" s="183"/>
      <c r="BC1245" s="183"/>
      <c r="BD1245" s="183"/>
      <c r="BE1245" s="183"/>
      <c r="BF1245" s="183"/>
      <c r="BG1245" s="183"/>
      <c r="BH1245" s="4"/>
      <c r="BI1245" s="1"/>
      <c r="BJ1245" s="1"/>
      <c r="BK1245" s="1"/>
      <c r="BL1245" s="31"/>
      <c r="BM1245" s="31"/>
      <c r="BN1245" s="1"/>
      <c r="BO1245" s="1"/>
      <c r="BP1245" s="1"/>
      <c r="BQ1245" s="1"/>
      <c r="BR1245" s="1"/>
      <c r="BS1245" s="4"/>
      <c r="BT1245" s="37">
        <f t="shared" si="71"/>
        <v>45959</v>
      </c>
      <c r="BU1245" s="220"/>
      <c r="BV1245" s="183"/>
      <c r="BW1245" s="221"/>
      <c r="BX1245" s="183"/>
      <c r="BY1245" s="183"/>
      <c r="BZ1245" s="183"/>
      <c r="CA1245" s="183"/>
      <c r="CB1245" s="183"/>
      <c r="CC1245" s="183"/>
      <c r="CE1245" s="1"/>
      <c r="CF1245" s="1"/>
      <c r="CG1245" s="1"/>
      <c r="CH1245" s="1"/>
      <c r="CI1245" s="1"/>
      <c r="CJ1245" s="1"/>
      <c r="CK1245" s="1"/>
      <c r="CL1245" s="1"/>
      <c r="CM1245" s="1"/>
      <c r="CN1245" s="1"/>
      <c r="CO1245" s="1"/>
    </row>
    <row r="1246" spans="1:93" ht="30" customHeight="1" x14ac:dyDescent="0.2">
      <c r="A1246" s="1">
        <v>1240</v>
      </c>
      <c r="B1246" s="1" t="s">
        <v>464</v>
      </c>
      <c r="C1246" s="1" t="s">
        <v>465</v>
      </c>
      <c r="D1246" s="1" t="s">
        <v>408</v>
      </c>
      <c r="E1246" s="1"/>
      <c r="F1246" s="1" t="s">
        <v>74</v>
      </c>
      <c r="G1246" s="1">
        <v>11</v>
      </c>
      <c r="H1246" s="1" t="s">
        <v>341</v>
      </c>
      <c r="I1246" s="1" t="s">
        <v>114</v>
      </c>
      <c r="J1246" s="64">
        <v>84612</v>
      </c>
      <c r="K1246" s="64">
        <v>75288</v>
      </c>
      <c r="L1246" s="29">
        <v>45931</v>
      </c>
      <c r="M1246" s="29" t="s">
        <v>4163</v>
      </c>
      <c r="N1246" s="1" t="s">
        <v>25</v>
      </c>
      <c r="O1246" s="28" t="s">
        <v>225</v>
      </c>
      <c r="P1246" s="1" t="s">
        <v>216</v>
      </c>
      <c r="Q1246" s="76">
        <v>10</v>
      </c>
      <c r="R1246" s="1" t="s">
        <v>410</v>
      </c>
      <c r="T1246" s="1" t="s">
        <v>115</v>
      </c>
      <c r="U1246" s="1"/>
      <c r="V1246" s="1"/>
      <c r="W1246" s="4"/>
      <c r="X1246" s="28"/>
      <c r="Y1246" s="33"/>
      <c r="Z1246" s="33"/>
      <c r="AA1246" s="96"/>
      <c r="AB1246" s="178"/>
      <c r="AC1246" s="33">
        <v>23.5</v>
      </c>
      <c r="AD1246" s="33">
        <v>225</v>
      </c>
      <c r="AE1246" s="33" t="s">
        <v>103</v>
      </c>
      <c r="AF1246" s="33" t="s">
        <v>103</v>
      </c>
      <c r="AG1246" s="33"/>
      <c r="AH1246" s="4"/>
      <c r="AI1246" s="1"/>
      <c r="AJ1246" s="1"/>
      <c r="AK1246" s="1"/>
      <c r="AL1246" s="5"/>
      <c r="AM1246" s="164">
        <f t="shared" si="70"/>
        <v>45934</v>
      </c>
      <c r="AN1246" s="183"/>
      <c r="AO1246" s="183"/>
      <c r="AP1246" s="183"/>
      <c r="AQ1246" s="183"/>
      <c r="AR1246" s="183"/>
      <c r="AS1246" s="183"/>
      <c r="AT1246" s="183"/>
      <c r="AU1246" s="183"/>
      <c r="AV1246" s="183"/>
      <c r="AW1246" s="96"/>
      <c r="AX1246" s="37">
        <f t="shared" si="69"/>
        <v>45938</v>
      </c>
      <c r="AY1246" s="183" t="s">
        <v>906</v>
      </c>
      <c r="AZ1246" s="183" t="s">
        <v>907</v>
      </c>
      <c r="BA1246" s="183">
        <v>42.3</v>
      </c>
      <c r="BB1246" s="183">
        <v>42.7</v>
      </c>
      <c r="BC1246" s="183">
        <v>43.5</v>
      </c>
      <c r="BD1246" s="183">
        <v>42</v>
      </c>
      <c r="BE1246" s="183">
        <v>41.6</v>
      </c>
      <c r="BF1246" s="183">
        <v>42.3</v>
      </c>
      <c r="BG1246" s="183">
        <f>AVERAGE(BA1246:BF1264)</f>
        <v>42.4</v>
      </c>
      <c r="BH1246" s="4"/>
      <c r="BI1246" s="1"/>
      <c r="BJ1246" s="1"/>
      <c r="BK1246" s="1"/>
      <c r="BL1246" s="31"/>
      <c r="BM1246" s="31"/>
      <c r="BN1246" s="1"/>
      <c r="BO1246" s="1"/>
      <c r="BP1246" s="1"/>
      <c r="BQ1246" s="1"/>
      <c r="BR1246" s="1"/>
      <c r="BS1246" s="4"/>
      <c r="BT1246" s="37">
        <f t="shared" si="71"/>
        <v>45959</v>
      </c>
      <c r="BU1246" s="220" t="s">
        <v>906</v>
      </c>
      <c r="BV1246" s="183" t="s">
        <v>908</v>
      </c>
      <c r="BW1246" s="221">
        <v>51.1</v>
      </c>
      <c r="BX1246" s="183">
        <v>52.8</v>
      </c>
      <c r="BY1246" s="183">
        <v>51.8</v>
      </c>
      <c r="BZ1246" s="183">
        <v>51</v>
      </c>
      <c r="CA1246" s="183">
        <v>52.9</v>
      </c>
      <c r="CB1246" s="183">
        <v>51.9</v>
      </c>
      <c r="CC1246" s="183">
        <f>AVERAGE(BW1246:CB1264)</f>
        <v>51.916666666666657</v>
      </c>
      <c r="CE1246" s="1"/>
      <c r="CF1246" s="1"/>
      <c r="CG1246" s="1"/>
      <c r="CH1246" s="1"/>
      <c r="CI1246" s="1"/>
      <c r="CJ1246" s="1"/>
      <c r="CK1246" s="1"/>
      <c r="CL1246" s="1"/>
      <c r="CM1246" s="1"/>
      <c r="CN1246" s="1"/>
      <c r="CO1246" s="1"/>
    </row>
    <row r="1247" spans="1:93" ht="30" customHeight="1" x14ac:dyDescent="0.2">
      <c r="A1247" s="1">
        <v>1241</v>
      </c>
      <c r="B1247" s="1" t="s">
        <v>464</v>
      </c>
      <c r="C1247" s="1" t="s">
        <v>465</v>
      </c>
      <c r="D1247" s="1" t="s">
        <v>408</v>
      </c>
      <c r="E1247" s="1"/>
      <c r="F1247" s="1" t="s">
        <v>74</v>
      </c>
      <c r="G1247" s="1">
        <v>11</v>
      </c>
      <c r="H1247" s="1" t="s">
        <v>341</v>
      </c>
      <c r="I1247" s="1" t="s">
        <v>114</v>
      </c>
      <c r="J1247" s="64">
        <v>78012</v>
      </c>
      <c r="K1247" s="64">
        <v>75289</v>
      </c>
      <c r="L1247" s="29">
        <v>45931</v>
      </c>
      <c r="M1247" s="29" t="s">
        <v>4163</v>
      </c>
      <c r="N1247" s="1" t="s">
        <v>25</v>
      </c>
      <c r="O1247" s="28" t="s">
        <v>225</v>
      </c>
      <c r="P1247" s="1" t="s">
        <v>216</v>
      </c>
      <c r="Q1247" s="76">
        <v>10</v>
      </c>
      <c r="R1247" s="1" t="s">
        <v>410</v>
      </c>
      <c r="S1247" s="1" t="s">
        <v>2</v>
      </c>
      <c r="T1247" s="1" t="s">
        <v>2</v>
      </c>
      <c r="U1247" s="1"/>
      <c r="V1247" s="1" t="s">
        <v>466</v>
      </c>
      <c r="W1247" s="4"/>
      <c r="X1247" s="28"/>
      <c r="Y1247" s="33"/>
      <c r="Z1247" s="33"/>
      <c r="AA1247" s="96"/>
      <c r="AB1247" s="178"/>
      <c r="AC1247" s="33">
        <v>26</v>
      </c>
      <c r="AD1247" s="72">
        <v>275</v>
      </c>
      <c r="AE1247" s="33" t="s">
        <v>103</v>
      </c>
      <c r="AF1247" s="33" t="s">
        <v>103</v>
      </c>
      <c r="AG1247" s="33"/>
      <c r="AH1247" s="4"/>
      <c r="AI1247" s="1"/>
      <c r="AJ1247" s="1"/>
      <c r="AK1247" s="1"/>
      <c r="AL1247" s="5"/>
      <c r="AM1247" s="164">
        <f t="shared" si="70"/>
        <v>45934</v>
      </c>
      <c r="AN1247" s="183"/>
      <c r="AO1247" s="183"/>
      <c r="AP1247" s="183"/>
      <c r="AQ1247" s="183"/>
      <c r="AR1247" s="183"/>
      <c r="AS1247" s="183"/>
      <c r="AT1247" s="183"/>
      <c r="AU1247" s="183"/>
      <c r="AV1247" s="183"/>
      <c r="AW1247" s="96"/>
      <c r="AX1247" s="37">
        <f t="shared" si="69"/>
        <v>45938</v>
      </c>
      <c r="AY1247" s="183"/>
      <c r="AZ1247" s="183"/>
      <c r="BA1247" s="183"/>
      <c r="BB1247" s="183"/>
      <c r="BC1247" s="183"/>
      <c r="BD1247" s="183"/>
      <c r="BE1247" s="183"/>
      <c r="BF1247" s="183"/>
      <c r="BG1247" s="183"/>
      <c r="BH1247" s="4"/>
      <c r="BI1247" s="1"/>
      <c r="BJ1247" s="1"/>
      <c r="BK1247" s="1"/>
      <c r="BL1247" s="31"/>
      <c r="BM1247" s="31"/>
      <c r="BN1247" s="1"/>
      <c r="BO1247" s="1"/>
      <c r="BP1247" s="1"/>
      <c r="BQ1247" s="1"/>
      <c r="BR1247" s="1"/>
      <c r="BS1247" s="4"/>
      <c r="BT1247" s="37">
        <f t="shared" si="71"/>
        <v>45959</v>
      </c>
      <c r="BU1247" s="220"/>
      <c r="BV1247" s="183"/>
      <c r="BW1247" s="221"/>
      <c r="BX1247" s="183"/>
      <c r="BY1247" s="183"/>
      <c r="BZ1247" s="183"/>
      <c r="CA1247" s="183"/>
      <c r="CB1247" s="183"/>
      <c r="CC1247" s="183"/>
      <c r="CE1247" s="1"/>
      <c r="CF1247" s="1"/>
      <c r="CG1247" s="1"/>
      <c r="CH1247" s="1"/>
      <c r="CI1247" s="1"/>
      <c r="CJ1247" s="1"/>
      <c r="CK1247" s="1"/>
      <c r="CL1247" s="1"/>
      <c r="CM1247" s="1"/>
      <c r="CN1247" s="1"/>
      <c r="CO1247" s="1"/>
    </row>
    <row r="1248" spans="1:93" ht="30" customHeight="1" x14ac:dyDescent="0.2">
      <c r="A1248" s="1">
        <v>1242</v>
      </c>
      <c r="B1248" s="1" t="s">
        <v>464</v>
      </c>
      <c r="C1248" s="1" t="s">
        <v>465</v>
      </c>
      <c r="D1248" s="1" t="s">
        <v>408</v>
      </c>
      <c r="E1248" s="1"/>
      <c r="F1248" s="1" t="s">
        <v>74</v>
      </c>
      <c r="G1248" s="1">
        <v>11</v>
      </c>
      <c r="H1248" s="1" t="s">
        <v>341</v>
      </c>
      <c r="I1248" s="1" t="s">
        <v>114</v>
      </c>
      <c r="J1248" s="64">
        <v>84912</v>
      </c>
      <c r="K1248" s="64">
        <v>75291</v>
      </c>
      <c r="L1248" s="29">
        <v>45931</v>
      </c>
      <c r="M1248" s="29" t="s">
        <v>4163</v>
      </c>
      <c r="N1248" s="1" t="s">
        <v>25</v>
      </c>
      <c r="O1248" s="28" t="s">
        <v>225</v>
      </c>
      <c r="P1248" s="1" t="s">
        <v>216</v>
      </c>
      <c r="Q1248" s="76">
        <v>10</v>
      </c>
      <c r="R1248" s="1" t="s">
        <v>410</v>
      </c>
      <c r="T1248" s="1" t="s">
        <v>115</v>
      </c>
      <c r="U1248" s="1"/>
      <c r="V1248" s="1"/>
      <c r="W1248" s="4"/>
      <c r="X1248" s="28"/>
      <c r="Y1248" s="33"/>
      <c r="Z1248" s="33"/>
      <c r="AA1248" s="96"/>
      <c r="AB1248" s="178"/>
      <c r="AC1248" s="33">
        <v>26.5</v>
      </c>
      <c r="AD1248" s="33">
        <v>220</v>
      </c>
      <c r="AE1248" s="33" t="s">
        <v>103</v>
      </c>
      <c r="AF1248" s="33" t="s">
        <v>103</v>
      </c>
      <c r="AG1248" s="33"/>
      <c r="AH1248" s="4"/>
      <c r="AI1248" s="1"/>
      <c r="AJ1248" s="1"/>
      <c r="AK1248" s="1"/>
      <c r="AL1248" s="5"/>
      <c r="AM1248" s="164">
        <f t="shared" si="70"/>
        <v>45934</v>
      </c>
      <c r="AN1248" s="183"/>
      <c r="AO1248" s="183"/>
      <c r="AP1248" s="183"/>
      <c r="AQ1248" s="183"/>
      <c r="AR1248" s="183"/>
      <c r="AS1248" s="183"/>
      <c r="AT1248" s="183"/>
      <c r="AU1248" s="183"/>
      <c r="AV1248" s="183"/>
      <c r="AW1248" s="96"/>
      <c r="AX1248" s="37">
        <f t="shared" si="69"/>
        <v>45938</v>
      </c>
      <c r="AY1248" s="183"/>
      <c r="AZ1248" s="183"/>
      <c r="BA1248" s="183"/>
      <c r="BB1248" s="183"/>
      <c r="BC1248" s="183"/>
      <c r="BD1248" s="183"/>
      <c r="BE1248" s="183"/>
      <c r="BF1248" s="183"/>
      <c r="BG1248" s="183"/>
      <c r="BH1248" s="4"/>
      <c r="BI1248" s="1"/>
      <c r="BJ1248" s="1"/>
      <c r="BK1248" s="1"/>
      <c r="BL1248" s="31"/>
      <c r="BM1248" s="31"/>
      <c r="BN1248" s="1"/>
      <c r="BO1248" s="1"/>
      <c r="BP1248" s="1"/>
      <c r="BQ1248" s="1"/>
      <c r="BR1248" s="1"/>
      <c r="BS1248" s="4"/>
      <c r="BT1248" s="37">
        <f t="shared" si="71"/>
        <v>45959</v>
      </c>
      <c r="BU1248" s="220"/>
      <c r="BV1248" s="183"/>
      <c r="BW1248" s="221"/>
      <c r="BX1248" s="183"/>
      <c r="BY1248" s="183"/>
      <c r="BZ1248" s="183"/>
      <c r="CA1248" s="183"/>
      <c r="CB1248" s="183"/>
      <c r="CC1248" s="183"/>
      <c r="CE1248" s="1"/>
      <c r="CF1248" s="1"/>
      <c r="CG1248" s="1"/>
      <c r="CH1248" s="1"/>
      <c r="CI1248" s="1"/>
      <c r="CJ1248" s="1"/>
      <c r="CK1248" s="1"/>
      <c r="CL1248" s="1"/>
      <c r="CM1248" s="1"/>
      <c r="CN1248" s="1"/>
      <c r="CO1248" s="1"/>
    </row>
    <row r="1249" spans="1:93" ht="30" customHeight="1" x14ac:dyDescent="0.2">
      <c r="A1249" s="1">
        <v>1243</v>
      </c>
      <c r="B1249" s="1" t="s">
        <v>464</v>
      </c>
      <c r="C1249" s="1" t="s">
        <v>465</v>
      </c>
      <c r="D1249" s="1" t="s">
        <v>408</v>
      </c>
      <c r="E1249" s="1"/>
      <c r="F1249" s="1" t="s">
        <v>74</v>
      </c>
      <c r="G1249" s="1">
        <v>11</v>
      </c>
      <c r="H1249" s="1" t="s">
        <v>341</v>
      </c>
      <c r="I1249" s="1" t="s">
        <v>114</v>
      </c>
      <c r="J1249" s="64">
        <v>82812</v>
      </c>
      <c r="K1249" s="64">
        <v>75292</v>
      </c>
      <c r="L1249" s="29">
        <v>45931</v>
      </c>
      <c r="M1249" s="29" t="s">
        <v>4163</v>
      </c>
      <c r="N1249" s="1" t="s">
        <v>25</v>
      </c>
      <c r="O1249" s="28" t="s">
        <v>225</v>
      </c>
      <c r="P1249" s="1" t="s">
        <v>216</v>
      </c>
      <c r="Q1249" s="76">
        <v>10</v>
      </c>
      <c r="R1249" s="1" t="s">
        <v>410</v>
      </c>
      <c r="T1249" s="1" t="s">
        <v>115</v>
      </c>
      <c r="U1249" s="1"/>
      <c r="V1249" s="1"/>
      <c r="W1249" s="4"/>
      <c r="X1249" s="28"/>
      <c r="Y1249" s="33"/>
      <c r="Z1249" s="33"/>
      <c r="AA1249" s="96"/>
      <c r="AB1249" s="178"/>
      <c r="AC1249" s="33">
        <v>26</v>
      </c>
      <c r="AD1249" s="33">
        <v>210</v>
      </c>
      <c r="AE1249" s="33" t="s">
        <v>103</v>
      </c>
      <c r="AF1249" s="33" t="s">
        <v>103</v>
      </c>
      <c r="AG1249" s="33"/>
      <c r="AH1249" s="4"/>
      <c r="AI1249" s="1"/>
      <c r="AJ1249" s="1"/>
      <c r="AK1249" s="1"/>
      <c r="AL1249" s="5"/>
      <c r="AM1249" s="164">
        <f t="shared" si="70"/>
        <v>45934</v>
      </c>
      <c r="AN1249" s="183"/>
      <c r="AO1249" s="183"/>
      <c r="AP1249" s="183"/>
      <c r="AQ1249" s="183"/>
      <c r="AR1249" s="183"/>
      <c r="AS1249" s="183"/>
      <c r="AT1249" s="183"/>
      <c r="AU1249" s="183"/>
      <c r="AV1249" s="183"/>
      <c r="AW1249" s="96"/>
      <c r="AX1249" s="37">
        <f t="shared" si="69"/>
        <v>45938</v>
      </c>
      <c r="AY1249" s="183"/>
      <c r="AZ1249" s="183"/>
      <c r="BA1249" s="183"/>
      <c r="BB1249" s="183"/>
      <c r="BC1249" s="183"/>
      <c r="BD1249" s="183"/>
      <c r="BE1249" s="183"/>
      <c r="BF1249" s="183"/>
      <c r="BG1249" s="183"/>
      <c r="BH1249" s="4"/>
      <c r="BI1249" s="1"/>
      <c r="BJ1249" s="1"/>
      <c r="BK1249" s="1"/>
      <c r="BL1249" s="31"/>
      <c r="BM1249" s="31"/>
      <c r="BN1249" s="1"/>
      <c r="BO1249" s="1"/>
      <c r="BP1249" s="1"/>
      <c r="BQ1249" s="1"/>
      <c r="BR1249" s="1"/>
      <c r="BS1249" s="4"/>
      <c r="BT1249" s="37">
        <f t="shared" si="71"/>
        <v>45959</v>
      </c>
      <c r="BU1249" s="220"/>
      <c r="BV1249" s="183"/>
      <c r="BW1249" s="221"/>
      <c r="BX1249" s="183"/>
      <c r="BY1249" s="183"/>
      <c r="BZ1249" s="183"/>
      <c r="CA1249" s="183"/>
      <c r="CB1249" s="183"/>
      <c r="CC1249" s="183"/>
      <c r="CE1249" s="1"/>
      <c r="CF1249" s="1"/>
      <c r="CG1249" s="1"/>
      <c r="CH1249" s="1"/>
      <c r="CI1249" s="1"/>
      <c r="CJ1249" s="1"/>
      <c r="CK1249" s="1"/>
      <c r="CL1249" s="1"/>
      <c r="CM1249" s="1"/>
      <c r="CN1249" s="1"/>
      <c r="CO1249" s="1"/>
    </row>
    <row r="1250" spans="1:93" ht="30" customHeight="1" x14ac:dyDescent="0.2">
      <c r="A1250" s="1">
        <v>1244</v>
      </c>
      <c r="B1250" s="1" t="s">
        <v>464</v>
      </c>
      <c r="C1250" s="1" t="s">
        <v>465</v>
      </c>
      <c r="D1250" s="1" t="s">
        <v>408</v>
      </c>
      <c r="E1250" s="1"/>
      <c r="F1250" s="1" t="s">
        <v>74</v>
      </c>
      <c r="G1250" s="1">
        <v>11</v>
      </c>
      <c r="H1250" s="1" t="s">
        <v>341</v>
      </c>
      <c r="I1250" s="1" t="s">
        <v>114</v>
      </c>
      <c r="J1250" s="64">
        <v>69410</v>
      </c>
      <c r="K1250" s="64">
        <v>75293</v>
      </c>
      <c r="L1250" s="29">
        <v>45931</v>
      </c>
      <c r="M1250" s="29" t="s">
        <v>4163</v>
      </c>
      <c r="N1250" s="1" t="s">
        <v>25</v>
      </c>
      <c r="O1250" s="28" t="s">
        <v>225</v>
      </c>
      <c r="P1250" s="1" t="s">
        <v>216</v>
      </c>
      <c r="Q1250" s="76">
        <v>9</v>
      </c>
      <c r="R1250" s="1" t="s">
        <v>410</v>
      </c>
      <c r="T1250" s="1" t="s">
        <v>115</v>
      </c>
      <c r="U1250" s="1"/>
      <c r="V1250" s="1"/>
      <c r="W1250" s="4"/>
      <c r="X1250" s="28"/>
      <c r="Y1250" s="33"/>
      <c r="Z1250" s="33"/>
      <c r="AA1250" s="96"/>
      <c r="AB1250" s="178"/>
      <c r="AC1250" s="33">
        <v>24.5</v>
      </c>
      <c r="AD1250" s="33">
        <v>200</v>
      </c>
      <c r="AE1250" s="33" t="s">
        <v>103</v>
      </c>
      <c r="AF1250" s="33" t="s">
        <v>103</v>
      </c>
      <c r="AG1250" s="33"/>
      <c r="AH1250" s="4"/>
      <c r="AI1250" s="1"/>
      <c r="AJ1250" s="1"/>
      <c r="AK1250" s="1"/>
      <c r="AL1250" s="5"/>
      <c r="AM1250" s="164">
        <f t="shared" si="70"/>
        <v>45934</v>
      </c>
      <c r="AN1250" s="183"/>
      <c r="AO1250" s="183"/>
      <c r="AP1250" s="183"/>
      <c r="AQ1250" s="183"/>
      <c r="AR1250" s="183"/>
      <c r="AS1250" s="183"/>
      <c r="AT1250" s="183"/>
      <c r="AU1250" s="183"/>
      <c r="AV1250" s="183"/>
      <c r="AW1250" s="96"/>
      <c r="AX1250" s="37">
        <f t="shared" si="69"/>
        <v>45938</v>
      </c>
      <c r="AY1250" s="183"/>
      <c r="AZ1250" s="183"/>
      <c r="BA1250" s="183"/>
      <c r="BB1250" s="183"/>
      <c r="BC1250" s="183"/>
      <c r="BD1250" s="183"/>
      <c r="BE1250" s="183"/>
      <c r="BF1250" s="183"/>
      <c r="BG1250" s="183"/>
      <c r="BH1250" s="4"/>
      <c r="BI1250" s="1"/>
      <c r="BJ1250" s="1"/>
      <c r="BK1250" s="1"/>
      <c r="BL1250" s="31"/>
      <c r="BM1250" s="31"/>
      <c r="BN1250" s="1"/>
      <c r="BO1250" s="1"/>
      <c r="BP1250" s="1"/>
      <c r="BQ1250" s="1"/>
      <c r="BR1250" s="1"/>
      <c r="BS1250" s="4"/>
      <c r="BT1250" s="37">
        <f t="shared" si="71"/>
        <v>45959</v>
      </c>
      <c r="BU1250" s="220"/>
      <c r="BV1250" s="183"/>
      <c r="BW1250" s="221"/>
      <c r="BX1250" s="183"/>
      <c r="BY1250" s="183"/>
      <c r="BZ1250" s="183"/>
      <c r="CA1250" s="183"/>
      <c r="CB1250" s="183"/>
      <c r="CC1250" s="183"/>
      <c r="CE1250" s="1"/>
      <c r="CF1250" s="1"/>
      <c r="CG1250" s="1"/>
      <c r="CH1250" s="1"/>
      <c r="CI1250" s="1"/>
      <c r="CJ1250" s="1"/>
      <c r="CK1250" s="1"/>
      <c r="CL1250" s="1"/>
      <c r="CM1250" s="1"/>
      <c r="CN1250" s="1"/>
      <c r="CO1250" s="1"/>
    </row>
    <row r="1251" spans="1:93" ht="30" customHeight="1" x14ac:dyDescent="0.2">
      <c r="A1251" s="1">
        <v>1245</v>
      </c>
      <c r="B1251" s="1" t="s">
        <v>464</v>
      </c>
      <c r="C1251" s="1" t="s">
        <v>465</v>
      </c>
      <c r="D1251" s="1" t="s">
        <v>408</v>
      </c>
      <c r="E1251" s="1"/>
      <c r="F1251" s="1" t="s">
        <v>74</v>
      </c>
      <c r="G1251" s="1">
        <v>11</v>
      </c>
      <c r="H1251" s="1" t="s">
        <v>341</v>
      </c>
      <c r="I1251" s="1" t="s">
        <v>114</v>
      </c>
      <c r="J1251" s="64">
        <v>67610</v>
      </c>
      <c r="K1251" s="64">
        <v>75294</v>
      </c>
      <c r="L1251" s="29">
        <v>45931</v>
      </c>
      <c r="M1251" s="29" t="s">
        <v>4163</v>
      </c>
      <c r="N1251" s="1" t="s">
        <v>25</v>
      </c>
      <c r="O1251" s="28" t="s">
        <v>225</v>
      </c>
      <c r="P1251" s="1" t="s">
        <v>216</v>
      </c>
      <c r="Q1251" s="76">
        <v>9</v>
      </c>
      <c r="R1251" s="1" t="s">
        <v>410</v>
      </c>
      <c r="T1251" s="1" t="s">
        <v>115</v>
      </c>
      <c r="U1251" s="1"/>
      <c r="V1251" s="1"/>
      <c r="W1251" s="4"/>
      <c r="X1251" s="28"/>
      <c r="Y1251" s="33"/>
      <c r="Z1251" s="33"/>
      <c r="AA1251" s="96"/>
      <c r="AB1251" s="178"/>
      <c r="AC1251" s="33">
        <v>26.5</v>
      </c>
      <c r="AD1251" s="33">
        <v>225</v>
      </c>
      <c r="AE1251" s="33" t="s">
        <v>103</v>
      </c>
      <c r="AF1251" s="33" t="s">
        <v>103</v>
      </c>
      <c r="AG1251" s="33"/>
      <c r="AH1251" s="4"/>
      <c r="AI1251" s="1"/>
      <c r="AJ1251" s="1"/>
      <c r="AK1251" s="1"/>
      <c r="AL1251" s="5"/>
      <c r="AM1251" s="164">
        <f t="shared" si="70"/>
        <v>45934</v>
      </c>
      <c r="AN1251" s="183"/>
      <c r="AO1251" s="183"/>
      <c r="AP1251" s="183"/>
      <c r="AQ1251" s="183"/>
      <c r="AR1251" s="183"/>
      <c r="AS1251" s="183"/>
      <c r="AT1251" s="183"/>
      <c r="AU1251" s="183"/>
      <c r="AV1251" s="183"/>
      <c r="AW1251" s="96"/>
      <c r="AX1251" s="37">
        <f t="shared" si="69"/>
        <v>45938</v>
      </c>
      <c r="AY1251" s="183"/>
      <c r="AZ1251" s="183"/>
      <c r="BA1251" s="183"/>
      <c r="BB1251" s="183"/>
      <c r="BC1251" s="183"/>
      <c r="BD1251" s="183"/>
      <c r="BE1251" s="183"/>
      <c r="BF1251" s="183"/>
      <c r="BG1251" s="183"/>
      <c r="BH1251" s="4"/>
      <c r="BI1251" s="1"/>
      <c r="BJ1251" s="1"/>
      <c r="BK1251" s="1"/>
      <c r="BL1251" s="31"/>
      <c r="BM1251" s="31"/>
      <c r="BN1251" s="1"/>
      <c r="BO1251" s="1"/>
      <c r="BP1251" s="1"/>
      <c r="BQ1251" s="1"/>
      <c r="BR1251" s="1"/>
      <c r="BS1251" s="4"/>
      <c r="BT1251" s="37">
        <f t="shared" si="71"/>
        <v>45959</v>
      </c>
      <c r="BU1251" s="220"/>
      <c r="BV1251" s="183"/>
      <c r="BW1251" s="221"/>
      <c r="BX1251" s="183"/>
      <c r="BY1251" s="183"/>
      <c r="BZ1251" s="183"/>
      <c r="CA1251" s="183"/>
      <c r="CB1251" s="183"/>
      <c r="CC1251" s="183"/>
      <c r="CE1251" s="1"/>
      <c r="CF1251" s="1"/>
      <c r="CG1251" s="1"/>
      <c r="CH1251" s="1"/>
      <c r="CI1251" s="1"/>
      <c r="CJ1251" s="1"/>
      <c r="CK1251" s="1"/>
      <c r="CL1251" s="1"/>
      <c r="CM1251" s="1"/>
      <c r="CN1251" s="1"/>
      <c r="CO1251" s="1"/>
    </row>
    <row r="1252" spans="1:93" ht="30" customHeight="1" x14ac:dyDescent="0.2">
      <c r="A1252" s="1">
        <v>1246</v>
      </c>
      <c r="B1252" s="1" t="s">
        <v>464</v>
      </c>
      <c r="C1252" s="1" t="s">
        <v>465</v>
      </c>
      <c r="D1252" s="1" t="s">
        <v>408</v>
      </c>
      <c r="E1252" s="1"/>
      <c r="F1252" s="1" t="s">
        <v>74</v>
      </c>
      <c r="G1252" s="1">
        <v>11</v>
      </c>
      <c r="H1252" s="1" t="s">
        <v>341</v>
      </c>
      <c r="I1252" s="1" t="s">
        <v>114</v>
      </c>
      <c r="J1252" s="64">
        <v>84610</v>
      </c>
      <c r="K1252" s="64">
        <v>75297</v>
      </c>
      <c r="L1252" s="29">
        <v>45931</v>
      </c>
      <c r="M1252" s="29" t="s">
        <v>4163</v>
      </c>
      <c r="N1252" s="1" t="s">
        <v>25</v>
      </c>
      <c r="O1252" s="28" t="s">
        <v>225</v>
      </c>
      <c r="P1252" s="1" t="s">
        <v>216</v>
      </c>
      <c r="Q1252" s="76">
        <v>10</v>
      </c>
      <c r="R1252" s="1" t="s">
        <v>410</v>
      </c>
      <c r="T1252" s="1" t="s">
        <v>115</v>
      </c>
      <c r="U1252" s="1"/>
      <c r="V1252" s="1"/>
      <c r="W1252" s="4"/>
      <c r="X1252" s="28"/>
      <c r="Y1252" s="33"/>
      <c r="Z1252" s="33"/>
      <c r="AA1252" s="96"/>
      <c r="AB1252" s="178"/>
      <c r="AC1252" s="33">
        <v>25</v>
      </c>
      <c r="AD1252" s="33">
        <v>200</v>
      </c>
      <c r="AE1252" s="33" t="s">
        <v>103</v>
      </c>
      <c r="AF1252" s="33" t="s">
        <v>103</v>
      </c>
      <c r="AG1252" s="33"/>
      <c r="AH1252" s="4"/>
      <c r="AI1252" s="1"/>
      <c r="AJ1252" s="1"/>
      <c r="AK1252" s="1"/>
      <c r="AL1252" s="5"/>
      <c r="AM1252" s="164">
        <f t="shared" si="70"/>
        <v>45934</v>
      </c>
      <c r="AN1252" s="183"/>
      <c r="AO1252" s="183"/>
      <c r="AP1252" s="183"/>
      <c r="AQ1252" s="183"/>
      <c r="AR1252" s="183"/>
      <c r="AS1252" s="183"/>
      <c r="AT1252" s="183"/>
      <c r="AU1252" s="183"/>
      <c r="AV1252" s="183"/>
      <c r="AW1252" s="96"/>
      <c r="AX1252" s="37">
        <f t="shared" si="69"/>
        <v>45938</v>
      </c>
      <c r="AY1252" s="183"/>
      <c r="AZ1252" s="183"/>
      <c r="BA1252" s="183"/>
      <c r="BB1252" s="183"/>
      <c r="BC1252" s="183"/>
      <c r="BD1252" s="183"/>
      <c r="BE1252" s="183"/>
      <c r="BF1252" s="183"/>
      <c r="BG1252" s="183"/>
      <c r="BH1252" s="4"/>
      <c r="BI1252" s="1"/>
      <c r="BJ1252" s="1"/>
      <c r="BK1252" s="1"/>
      <c r="BL1252" s="31"/>
      <c r="BM1252" s="31"/>
      <c r="BN1252" s="1"/>
      <c r="BO1252" s="1"/>
      <c r="BP1252" s="1"/>
      <c r="BQ1252" s="1"/>
      <c r="BR1252" s="1"/>
      <c r="BS1252" s="4"/>
      <c r="BT1252" s="37">
        <f t="shared" si="71"/>
        <v>45959</v>
      </c>
      <c r="BU1252" s="220"/>
      <c r="BV1252" s="183"/>
      <c r="BW1252" s="221"/>
      <c r="BX1252" s="183"/>
      <c r="BY1252" s="183"/>
      <c r="BZ1252" s="183"/>
      <c r="CA1252" s="183"/>
      <c r="CB1252" s="183"/>
      <c r="CC1252" s="183"/>
      <c r="CE1252" s="1"/>
      <c r="CF1252" s="1"/>
      <c r="CG1252" s="1"/>
      <c r="CH1252" s="1"/>
      <c r="CI1252" s="1"/>
      <c r="CJ1252" s="1"/>
      <c r="CK1252" s="1"/>
      <c r="CL1252" s="1"/>
      <c r="CM1252" s="1"/>
      <c r="CN1252" s="1"/>
      <c r="CO1252" s="1"/>
    </row>
    <row r="1253" spans="1:93" ht="30" customHeight="1" x14ac:dyDescent="0.2">
      <c r="A1253" s="1">
        <v>1247</v>
      </c>
      <c r="B1253" s="1" t="s">
        <v>464</v>
      </c>
      <c r="C1253" s="1" t="s">
        <v>465</v>
      </c>
      <c r="D1253" s="1" t="s">
        <v>408</v>
      </c>
      <c r="E1253" s="1"/>
      <c r="F1253" s="1" t="s">
        <v>74</v>
      </c>
      <c r="G1253" s="1">
        <v>11</v>
      </c>
      <c r="H1253" s="1" t="s">
        <v>341</v>
      </c>
      <c r="I1253" s="1" t="s">
        <v>114</v>
      </c>
      <c r="J1253" s="64">
        <v>83412</v>
      </c>
      <c r="K1253" s="64">
        <v>75298</v>
      </c>
      <c r="L1253" s="29">
        <v>45931</v>
      </c>
      <c r="M1253" s="29" t="s">
        <v>4163</v>
      </c>
      <c r="N1253" s="1" t="s">
        <v>25</v>
      </c>
      <c r="O1253" s="28" t="s">
        <v>225</v>
      </c>
      <c r="P1253" s="1" t="s">
        <v>216</v>
      </c>
      <c r="Q1253" s="76">
        <v>10</v>
      </c>
      <c r="R1253" s="1" t="s">
        <v>410</v>
      </c>
      <c r="T1253" s="1" t="s">
        <v>115</v>
      </c>
      <c r="U1253" s="1"/>
      <c r="V1253" s="1"/>
      <c r="W1253" s="4"/>
      <c r="X1253" s="28"/>
      <c r="Y1253" s="33"/>
      <c r="Z1253" s="33"/>
      <c r="AA1253" s="96"/>
      <c r="AB1253" s="178"/>
      <c r="AC1253" s="33">
        <v>26</v>
      </c>
      <c r="AD1253" s="33">
        <v>230</v>
      </c>
      <c r="AE1253" s="33" t="s">
        <v>103</v>
      </c>
      <c r="AF1253" s="33" t="s">
        <v>103</v>
      </c>
      <c r="AG1253" s="33"/>
      <c r="AH1253" s="4"/>
      <c r="AI1253" s="1"/>
      <c r="AJ1253" s="1"/>
      <c r="AK1253" s="1"/>
      <c r="AL1253" s="5"/>
      <c r="AM1253" s="164">
        <f t="shared" si="70"/>
        <v>45934</v>
      </c>
      <c r="AN1253" s="183"/>
      <c r="AO1253" s="183"/>
      <c r="AP1253" s="183"/>
      <c r="AQ1253" s="183"/>
      <c r="AR1253" s="183"/>
      <c r="AS1253" s="183"/>
      <c r="AT1253" s="183"/>
      <c r="AU1253" s="183"/>
      <c r="AV1253" s="183"/>
      <c r="AW1253" s="96"/>
      <c r="AX1253" s="37">
        <f t="shared" si="69"/>
        <v>45938</v>
      </c>
      <c r="AY1253" s="183"/>
      <c r="AZ1253" s="183"/>
      <c r="BA1253" s="183"/>
      <c r="BB1253" s="183"/>
      <c r="BC1253" s="183"/>
      <c r="BD1253" s="183"/>
      <c r="BE1253" s="183"/>
      <c r="BF1253" s="183"/>
      <c r="BG1253" s="183"/>
      <c r="BH1253" s="4"/>
      <c r="BI1253" s="1"/>
      <c r="BJ1253" s="1"/>
      <c r="BK1253" s="1"/>
      <c r="BL1253" s="31"/>
      <c r="BM1253" s="31"/>
      <c r="BN1253" s="1"/>
      <c r="BO1253" s="1"/>
      <c r="BP1253" s="1"/>
      <c r="BQ1253" s="1"/>
      <c r="BR1253" s="1"/>
      <c r="BS1253" s="4"/>
      <c r="BT1253" s="37">
        <f t="shared" si="71"/>
        <v>45959</v>
      </c>
      <c r="BU1253" s="220"/>
      <c r="BV1253" s="183"/>
      <c r="BW1253" s="221"/>
      <c r="BX1253" s="183"/>
      <c r="BY1253" s="183"/>
      <c r="BZ1253" s="183"/>
      <c r="CA1253" s="183"/>
      <c r="CB1253" s="183"/>
      <c r="CC1253" s="183"/>
      <c r="CE1253" s="1"/>
      <c r="CF1253" s="1"/>
      <c r="CG1253" s="1"/>
      <c r="CH1253" s="1"/>
      <c r="CI1253" s="1"/>
      <c r="CJ1253" s="1"/>
      <c r="CK1253" s="1"/>
      <c r="CL1253" s="1"/>
      <c r="CM1253" s="1"/>
      <c r="CN1253" s="1"/>
      <c r="CO1253" s="1"/>
    </row>
    <row r="1254" spans="1:93" ht="30" customHeight="1" x14ac:dyDescent="0.2">
      <c r="A1254" s="1">
        <v>1248</v>
      </c>
      <c r="B1254" s="1" t="s">
        <v>464</v>
      </c>
      <c r="C1254" s="1" t="s">
        <v>465</v>
      </c>
      <c r="D1254" s="1" t="s">
        <v>408</v>
      </c>
      <c r="E1254" s="1"/>
      <c r="F1254" s="1" t="s">
        <v>74</v>
      </c>
      <c r="G1254" s="1">
        <v>11</v>
      </c>
      <c r="H1254" s="1" t="s">
        <v>341</v>
      </c>
      <c r="I1254" s="1" t="s">
        <v>114</v>
      </c>
      <c r="J1254" s="64">
        <v>83612</v>
      </c>
      <c r="K1254" s="64">
        <v>75299</v>
      </c>
      <c r="L1254" s="29">
        <v>45931</v>
      </c>
      <c r="M1254" s="29" t="s">
        <v>4163</v>
      </c>
      <c r="N1254" s="1" t="s">
        <v>25</v>
      </c>
      <c r="O1254" s="28" t="s">
        <v>225</v>
      </c>
      <c r="P1254" s="1" t="s">
        <v>216</v>
      </c>
      <c r="Q1254" s="76">
        <v>10</v>
      </c>
      <c r="R1254" s="1" t="s">
        <v>410</v>
      </c>
      <c r="T1254" s="1" t="s">
        <v>115</v>
      </c>
      <c r="U1254" s="1"/>
      <c r="V1254" s="1"/>
      <c r="W1254" s="4"/>
      <c r="X1254" s="28"/>
      <c r="Y1254" s="33"/>
      <c r="Z1254" s="33"/>
      <c r="AA1254" s="96"/>
      <c r="AB1254" s="178"/>
      <c r="AC1254" s="33">
        <v>24.5</v>
      </c>
      <c r="AD1254" s="33">
        <v>210</v>
      </c>
      <c r="AE1254" s="33" t="s">
        <v>103</v>
      </c>
      <c r="AF1254" s="33" t="s">
        <v>103</v>
      </c>
      <c r="AG1254" s="33"/>
      <c r="AH1254" s="4"/>
      <c r="AI1254" s="1"/>
      <c r="AJ1254" s="1"/>
      <c r="AK1254" s="1"/>
      <c r="AL1254" s="5"/>
      <c r="AM1254" s="164">
        <f t="shared" si="70"/>
        <v>45934</v>
      </c>
      <c r="AN1254" s="183"/>
      <c r="AO1254" s="183"/>
      <c r="AP1254" s="183"/>
      <c r="AQ1254" s="183"/>
      <c r="AR1254" s="183"/>
      <c r="AS1254" s="183"/>
      <c r="AT1254" s="183"/>
      <c r="AU1254" s="183"/>
      <c r="AV1254" s="183"/>
      <c r="AW1254" s="96"/>
      <c r="AX1254" s="37">
        <f t="shared" si="69"/>
        <v>45938</v>
      </c>
      <c r="AY1254" s="183"/>
      <c r="AZ1254" s="183"/>
      <c r="BA1254" s="183"/>
      <c r="BB1254" s="183"/>
      <c r="BC1254" s="183"/>
      <c r="BD1254" s="183"/>
      <c r="BE1254" s="183"/>
      <c r="BF1254" s="183"/>
      <c r="BG1254" s="183"/>
      <c r="BH1254" s="4"/>
      <c r="BI1254" s="1"/>
      <c r="BJ1254" s="1"/>
      <c r="BK1254" s="1"/>
      <c r="BL1254" s="31"/>
      <c r="BM1254" s="31"/>
      <c r="BN1254" s="1"/>
      <c r="BO1254" s="1"/>
      <c r="BP1254" s="1"/>
      <c r="BQ1254" s="1"/>
      <c r="BR1254" s="1"/>
      <c r="BS1254" s="4"/>
      <c r="BT1254" s="37">
        <f t="shared" si="71"/>
        <v>45959</v>
      </c>
      <c r="BU1254" s="220"/>
      <c r="BV1254" s="183"/>
      <c r="BW1254" s="221"/>
      <c r="BX1254" s="183"/>
      <c r="BY1254" s="183"/>
      <c r="BZ1254" s="183"/>
      <c r="CA1254" s="183"/>
      <c r="CB1254" s="183"/>
      <c r="CC1254" s="183"/>
      <c r="CE1254" s="1"/>
      <c r="CF1254" s="1"/>
      <c r="CG1254" s="1"/>
      <c r="CH1254" s="1"/>
      <c r="CI1254" s="1"/>
      <c r="CJ1254" s="1"/>
      <c r="CK1254" s="1"/>
      <c r="CL1254" s="1"/>
      <c r="CM1254" s="1"/>
      <c r="CN1254" s="1"/>
      <c r="CO1254" s="1"/>
    </row>
    <row r="1255" spans="1:93" ht="30" customHeight="1" x14ac:dyDescent="0.2">
      <c r="A1255" s="1">
        <v>1249</v>
      </c>
      <c r="B1255" s="1" t="s">
        <v>464</v>
      </c>
      <c r="C1255" s="1" t="s">
        <v>465</v>
      </c>
      <c r="D1255" s="1" t="s">
        <v>408</v>
      </c>
      <c r="E1255" s="1"/>
      <c r="F1255" s="1" t="s">
        <v>74</v>
      </c>
      <c r="G1255" s="1">
        <v>11</v>
      </c>
      <c r="H1255" s="1" t="s">
        <v>341</v>
      </c>
      <c r="I1255" s="1" t="s">
        <v>114</v>
      </c>
      <c r="J1255" s="64">
        <v>66810</v>
      </c>
      <c r="K1255" s="64">
        <v>75300</v>
      </c>
      <c r="L1255" s="29">
        <v>45931</v>
      </c>
      <c r="M1255" s="29" t="s">
        <v>4163</v>
      </c>
      <c r="N1255" s="1" t="s">
        <v>25</v>
      </c>
      <c r="O1255" s="28" t="s">
        <v>225</v>
      </c>
      <c r="P1255" s="1" t="s">
        <v>216</v>
      </c>
      <c r="Q1255" s="76">
        <v>9</v>
      </c>
      <c r="R1255" s="1" t="s">
        <v>410</v>
      </c>
      <c r="T1255" s="1" t="s">
        <v>115</v>
      </c>
      <c r="U1255" s="1"/>
      <c r="V1255" s="1"/>
      <c r="W1255" s="4"/>
      <c r="X1255" s="28"/>
      <c r="Y1255" s="33"/>
      <c r="Z1255" s="33"/>
      <c r="AA1255" s="96"/>
      <c r="AB1255" s="178"/>
      <c r="AC1255" s="33">
        <v>26</v>
      </c>
      <c r="AD1255" s="33">
        <v>235</v>
      </c>
      <c r="AE1255" s="33" t="s">
        <v>103</v>
      </c>
      <c r="AF1255" s="33" t="s">
        <v>103</v>
      </c>
      <c r="AG1255" s="33"/>
      <c r="AH1255" s="4"/>
      <c r="AI1255" s="1"/>
      <c r="AJ1255" s="1"/>
      <c r="AK1255" s="1"/>
      <c r="AL1255" s="5"/>
      <c r="AM1255" s="164">
        <f t="shared" si="70"/>
        <v>45934</v>
      </c>
      <c r="AN1255" s="183"/>
      <c r="AO1255" s="183"/>
      <c r="AP1255" s="183"/>
      <c r="AQ1255" s="183"/>
      <c r="AR1255" s="183"/>
      <c r="AS1255" s="183"/>
      <c r="AT1255" s="183"/>
      <c r="AU1255" s="183"/>
      <c r="AV1255" s="183"/>
      <c r="AW1255" s="96"/>
      <c r="AX1255" s="37">
        <f t="shared" si="69"/>
        <v>45938</v>
      </c>
      <c r="AY1255" s="183"/>
      <c r="AZ1255" s="183"/>
      <c r="BA1255" s="183"/>
      <c r="BB1255" s="183"/>
      <c r="BC1255" s="183"/>
      <c r="BD1255" s="183"/>
      <c r="BE1255" s="183"/>
      <c r="BF1255" s="183"/>
      <c r="BG1255" s="183"/>
      <c r="BH1255" s="4"/>
      <c r="BI1255" s="1"/>
      <c r="BJ1255" s="1"/>
      <c r="BK1255" s="1"/>
      <c r="BL1255" s="31"/>
      <c r="BM1255" s="31"/>
      <c r="BN1255" s="1"/>
      <c r="BO1255" s="1"/>
      <c r="BP1255" s="1"/>
      <c r="BQ1255" s="1"/>
      <c r="BR1255" s="1"/>
      <c r="BS1255" s="4"/>
      <c r="BT1255" s="37">
        <f t="shared" si="71"/>
        <v>45959</v>
      </c>
      <c r="BU1255" s="220"/>
      <c r="BV1255" s="183"/>
      <c r="BW1255" s="221"/>
      <c r="BX1255" s="183"/>
      <c r="BY1255" s="183"/>
      <c r="BZ1255" s="183"/>
      <c r="CA1255" s="183"/>
      <c r="CB1255" s="183"/>
      <c r="CC1255" s="183"/>
      <c r="CE1255" s="1"/>
      <c r="CF1255" s="1"/>
      <c r="CG1255" s="1"/>
      <c r="CH1255" s="1"/>
      <c r="CI1255" s="1"/>
      <c r="CJ1255" s="1"/>
      <c r="CK1255" s="1"/>
      <c r="CL1255" s="1"/>
      <c r="CM1255" s="1"/>
      <c r="CN1255" s="1"/>
      <c r="CO1255" s="1"/>
    </row>
    <row r="1256" spans="1:93" ht="30" customHeight="1" x14ac:dyDescent="0.2">
      <c r="A1256" s="1">
        <v>1250</v>
      </c>
      <c r="B1256" s="1" t="s">
        <v>464</v>
      </c>
      <c r="C1256" s="1" t="s">
        <v>465</v>
      </c>
      <c r="D1256" s="1" t="s">
        <v>408</v>
      </c>
      <c r="E1256" s="1"/>
      <c r="F1256" s="1" t="s">
        <v>74</v>
      </c>
      <c r="G1256" s="1">
        <v>11</v>
      </c>
      <c r="H1256" s="1" t="s">
        <v>341</v>
      </c>
      <c r="I1256" s="1" t="s">
        <v>114</v>
      </c>
      <c r="J1256" s="64">
        <v>62810</v>
      </c>
      <c r="K1256" s="64">
        <v>75301</v>
      </c>
      <c r="L1256" s="29">
        <v>45931</v>
      </c>
      <c r="M1256" s="29" t="s">
        <v>4163</v>
      </c>
      <c r="N1256" s="1" t="s">
        <v>25</v>
      </c>
      <c r="O1256" s="28" t="s">
        <v>225</v>
      </c>
      <c r="P1256" s="1" t="s">
        <v>216</v>
      </c>
      <c r="Q1256" s="76">
        <v>9</v>
      </c>
      <c r="R1256" s="1" t="s">
        <v>410</v>
      </c>
      <c r="S1256" s="1">
        <v>6</v>
      </c>
      <c r="T1256" s="1" t="s">
        <v>115</v>
      </c>
      <c r="U1256" s="1"/>
      <c r="V1256" s="1"/>
      <c r="W1256" s="4"/>
      <c r="X1256" s="28"/>
      <c r="Y1256" s="33"/>
      <c r="Z1256" s="33"/>
      <c r="AA1256" s="96"/>
      <c r="AB1256" s="178"/>
      <c r="AC1256" s="33">
        <v>25</v>
      </c>
      <c r="AD1256" s="33">
        <v>225</v>
      </c>
      <c r="AE1256" s="33" t="s">
        <v>103</v>
      </c>
      <c r="AF1256" s="33" t="s">
        <v>103</v>
      </c>
      <c r="AG1256" s="33"/>
      <c r="AH1256" s="4"/>
      <c r="AI1256" s="1"/>
      <c r="AJ1256" s="1"/>
      <c r="AK1256" s="1"/>
      <c r="AL1256" s="5"/>
      <c r="AM1256" s="164">
        <f t="shared" si="70"/>
        <v>45934</v>
      </c>
      <c r="AN1256" s="183"/>
      <c r="AO1256" s="183"/>
      <c r="AP1256" s="183"/>
      <c r="AQ1256" s="183"/>
      <c r="AR1256" s="183"/>
      <c r="AS1256" s="183"/>
      <c r="AT1256" s="183"/>
      <c r="AU1256" s="183"/>
      <c r="AV1256" s="183"/>
      <c r="AW1256" s="96"/>
      <c r="AX1256" s="37">
        <f t="shared" si="69"/>
        <v>45938</v>
      </c>
      <c r="AY1256" s="183"/>
      <c r="AZ1256" s="183"/>
      <c r="BA1256" s="183"/>
      <c r="BB1256" s="183"/>
      <c r="BC1256" s="183"/>
      <c r="BD1256" s="183"/>
      <c r="BE1256" s="183"/>
      <c r="BF1256" s="183"/>
      <c r="BG1256" s="183"/>
      <c r="BH1256" s="4"/>
      <c r="BI1256" s="1"/>
      <c r="BJ1256" s="1"/>
      <c r="BK1256" s="1"/>
      <c r="BL1256" s="31"/>
      <c r="BM1256" s="31"/>
      <c r="BN1256" s="1"/>
      <c r="BO1256" s="1"/>
      <c r="BP1256" s="1"/>
      <c r="BQ1256" s="1"/>
      <c r="BR1256" s="1"/>
      <c r="BS1256" s="4"/>
      <c r="BT1256" s="37">
        <f t="shared" si="71"/>
        <v>45959</v>
      </c>
      <c r="BU1256" s="220"/>
      <c r="BV1256" s="183"/>
      <c r="BW1256" s="221"/>
      <c r="BX1256" s="183"/>
      <c r="BY1256" s="183"/>
      <c r="BZ1256" s="183"/>
      <c r="CA1256" s="183"/>
      <c r="CB1256" s="183"/>
      <c r="CC1256" s="183"/>
      <c r="CE1256" s="1"/>
      <c r="CF1256" s="1"/>
      <c r="CG1256" s="1"/>
      <c r="CH1256" s="1"/>
      <c r="CI1256" s="1"/>
      <c r="CJ1256" s="1"/>
      <c r="CK1256" s="1"/>
      <c r="CL1256" s="1"/>
      <c r="CM1256" s="1"/>
      <c r="CN1256" s="1"/>
      <c r="CO1256" s="1"/>
    </row>
    <row r="1257" spans="1:93" ht="30" customHeight="1" x14ac:dyDescent="0.2">
      <c r="A1257" s="1">
        <v>1251</v>
      </c>
      <c r="B1257" s="1" t="s">
        <v>464</v>
      </c>
      <c r="C1257" s="1" t="s">
        <v>465</v>
      </c>
      <c r="D1257" s="1" t="s">
        <v>408</v>
      </c>
      <c r="E1257" s="1"/>
      <c r="F1257" s="1" t="s">
        <v>74</v>
      </c>
      <c r="G1257" s="1">
        <v>11</v>
      </c>
      <c r="H1257" s="1" t="s">
        <v>341</v>
      </c>
      <c r="I1257" s="1" t="s">
        <v>114</v>
      </c>
      <c r="J1257" s="64">
        <v>84012</v>
      </c>
      <c r="K1257" s="64">
        <v>75302</v>
      </c>
      <c r="L1257" s="29">
        <v>45931</v>
      </c>
      <c r="M1257" s="29" t="s">
        <v>4163</v>
      </c>
      <c r="N1257" s="1" t="s">
        <v>25</v>
      </c>
      <c r="O1257" s="28" t="s">
        <v>225</v>
      </c>
      <c r="P1257" s="1" t="s">
        <v>216</v>
      </c>
      <c r="Q1257" s="76">
        <v>10</v>
      </c>
      <c r="R1257" s="1" t="s">
        <v>410</v>
      </c>
      <c r="T1257" s="1" t="s">
        <v>115</v>
      </c>
      <c r="U1257" s="1"/>
      <c r="V1257" s="1"/>
      <c r="W1257" s="4"/>
      <c r="X1257" s="28"/>
      <c r="Y1257" s="33"/>
      <c r="Z1257" s="33"/>
      <c r="AA1257" s="96"/>
      <c r="AB1257" s="178"/>
      <c r="AC1257" s="33">
        <v>24.5</v>
      </c>
      <c r="AD1257" s="33">
        <v>200</v>
      </c>
      <c r="AE1257" s="33" t="s">
        <v>103</v>
      </c>
      <c r="AF1257" s="33" t="s">
        <v>103</v>
      </c>
      <c r="AG1257" s="33"/>
      <c r="AH1257" s="4"/>
      <c r="AI1257" s="1"/>
      <c r="AJ1257" s="1"/>
      <c r="AK1257" s="1"/>
      <c r="AL1257" s="5"/>
      <c r="AM1257" s="164">
        <f t="shared" si="70"/>
        <v>45934</v>
      </c>
      <c r="AN1257" s="183"/>
      <c r="AO1257" s="183"/>
      <c r="AP1257" s="183"/>
      <c r="AQ1257" s="183"/>
      <c r="AR1257" s="183"/>
      <c r="AS1257" s="183"/>
      <c r="AT1257" s="183"/>
      <c r="AU1257" s="183"/>
      <c r="AV1257" s="183"/>
      <c r="AW1257" s="96"/>
      <c r="AX1257" s="37">
        <f t="shared" si="69"/>
        <v>45938</v>
      </c>
      <c r="AY1257" s="183"/>
      <c r="AZ1257" s="183"/>
      <c r="BA1257" s="183"/>
      <c r="BB1257" s="183"/>
      <c r="BC1257" s="183"/>
      <c r="BD1257" s="183"/>
      <c r="BE1257" s="183"/>
      <c r="BF1257" s="183"/>
      <c r="BG1257" s="183"/>
      <c r="BH1257" s="4"/>
      <c r="BI1257" s="1"/>
      <c r="BJ1257" s="1"/>
      <c r="BK1257" s="1"/>
      <c r="BL1257" s="31"/>
      <c r="BM1257" s="31"/>
      <c r="BN1257" s="1"/>
      <c r="BO1257" s="1"/>
      <c r="BP1257" s="1"/>
      <c r="BQ1257" s="1"/>
      <c r="BR1257" s="1"/>
      <c r="BS1257" s="4"/>
      <c r="BT1257" s="37">
        <f t="shared" si="71"/>
        <v>45959</v>
      </c>
      <c r="BU1257" s="220"/>
      <c r="BV1257" s="183"/>
      <c r="BW1257" s="221"/>
      <c r="BX1257" s="183"/>
      <c r="BY1257" s="183"/>
      <c r="BZ1257" s="183"/>
      <c r="CA1257" s="183"/>
      <c r="CB1257" s="183"/>
      <c r="CC1257" s="183"/>
      <c r="CE1257" s="1"/>
      <c r="CF1257" s="1"/>
      <c r="CG1257" s="1"/>
      <c r="CH1257" s="1"/>
      <c r="CI1257" s="1"/>
      <c r="CJ1257" s="1"/>
      <c r="CK1257" s="1"/>
      <c r="CL1257" s="1"/>
      <c r="CM1257" s="1"/>
      <c r="CN1257" s="1"/>
      <c r="CO1257" s="1"/>
    </row>
    <row r="1258" spans="1:93" ht="30" customHeight="1" x14ac:dyDescent="0.2">
      <c r="A1258" s="1">
        <v>1252</v>
      </c>
      <c r="B1258" s="1" t="s">
        <v>464</v>
      </c>
      <c r="C1258" s="1" t="s">
        <v>465</v>
      </c>
      <c r="D1258" s="1" t="s">
        <v>408</v>
      </c>
      <c r="E1258" s="1"/>
      <c r="F1258" s="1" t="s">
        <v>74</v>
      </c>
      <c r="G1258" s="1">
        <v>11</v>
      </c>
      <c r="H1258" s="1" t="s">
        <v>341</v>
      </c>
      <c r="I1258" s="1" t="s">
        <v>114</v>
      </c>
      <c r="J1258" s="64">
        <v>82612</v>
      </c>
      <c r="K1258" s="64">
        <v>75303</v>
      </c>
      <c r="L1258" s="29">
        <v>45931</v>
      </c>
      <c r="M1258" s="29" t="s">
        <v>4163</v>
      </c>
      <c r="N1258" s="1" t="s">
        <v>25</v>
      </c>
      <c r="O1258" s="28" t="s">
        <v>225</v>
      </c>
      <c r="P1258" s="1" t="s">
        <v>216</v>
      </c>
      <c r="Q1258" s="76">
        <v>10</v>
      </c>
      <c r="R1258" s="1" t="s">
        <v>410</v>
      </c>
      <c r="T1258" s="1" t="s">
        <v>115</v>
      </c>
      <c r="U1258" s="1"/>
      <c r="V1258" s="1"/>
      <c r="W1258" s="4"/>
      <c r="X1258" s="28"/>
      <c r="Y1258" s="33"/>
      <c r="Z1258" s="33"/>
      <c r="AA1258" s="96"/>
      <c r="AB1258" s="178"/>
      <c r="AC1258" s="33">
        <v>26</v>
      </c>
      <c r="AD1258" s="33">
        <v>215</v>
      </c>
      <c r="AE1258" s="33" t="s">
        <v>103</v>
      </c>
      <c r="AF1258" s="33" t="s">
        <v>103</v>
      </c>
      <c r="AG1258" s="33"/>
      <c r="AH1258" s="4"/>
      <c r="AI1258" s="1"/>
      <c r="AJ1258" s="1"/>
      <c r="AK1258" s="1"/>
      <c r="AL1258" s="5"/>
      <c r="AM1258" s="164">
        <f t="shared" si="70"/>
        <v>45934</v>
      </c>
      <c r="AN1258" s="183"/>
      <c r="AO1258" s="183"/>
      <c r="AP1258" s="183"/>
      <c r="AQ1258" s="183"/>
      <c r="AR1258" s="183"/>
      <c r="AS1258" s="183"/>
      <c r="AT1258" s="183"/>
      <c r="AU1258" s="183"/>
      <c r="AV1258" s="183"/>
      <c r="AW1258" s="96"/>
      <c r="AX1258" s="37">
        <f t="shared" si="69"/>
        <v>45938</v>
      </c>
      <c r="AY1258" s="183"/>
      <c r="AZ1258" s="183"/>
      <c r="BA1258" s="183"/>
      <c r="BB1258" s="183"/>
      <c r="BC1258" s="183"/>
      <c r="BD1258" s="183"/>
      <c r="BE1258" s="183"/>
      <c r="BF1258" s="183"/>
      <c r="BG1258" s="183"/>
      <c r="BH1258" s="4"/>
      <c r="BI1258" s="1"/>
      <c r="BJ1258" s="1"/>
      <c r="BK1258" s="1"/>
      <c r="BL1258" s="31"/>
      <c r="BM1258" s="31"/>
      <c r="BN1258" s="1"/>
      <c r="BO1258" s="1"/>
      <c r="BP1258" s="1"/>
      <c r="BQ1258" s="1"/>
      <c r="BR1258" s="1"/>
      <c r="BS1258" s="4"/>
      <c r="BT1258" s="37">
        <f t="shared" si="71"/>
        <v>45959</v>
      </c>
      <c r="BU1258" s="220"/>
      <c r="BV1258" s="183"/>
      <c r="BW1258" s="221"/>
      <c r="BX1258" s="183"/>
      <c r="BY1258" s="183"/>
      <c r="BZ1258" s="183"/>
      <c r="CA1258" s="183"/>
      <c r="CB1258" s="183"/>
      <c r="CC1258" s="183"/>
      <c r="CE1258" s="1"/>
      <c r="CF1258" s="1"/>
      <c r="CG1258" s="1"/>
      <c r="CH1258" s="1"/>
      <c r="CI1258" s="1"/>
      <c r="CJ1258" s="1"/>
      <c r="CK1258" s="1"/>
      <c r="CL1258" s="1"/>
      <c r="CM1258" s="1"/>
      <c r="CN1258" s="1"/>
      <c r="CO1258" s="1"/>
    </row>
    <row r="1259" spans="1:93" ht="30" customHeight="1" x14ac:dyDescent="0.2">
      <c r="A1259" s="1">
        <v>1253</v>
      </c>
      <c r="B1259" s="1" t="s">
        <v>464</v>
      </c>
      <c r="C1259" s="1" t="s">
        <v>465</v>
      </c>
      <c r="D1259" s="1" t="s">
        <v>408</v>
      </c>
      <c r="E1259" s="1"/>
      <c r="F1259" s="1" t="s">
        <v>74</v>
      </c>
      <c r="G1259" s="1">
        <v>11</v>
      </c>
      <c r="H1259" s="1" t="s">
        <v>341</v>
      </c>
      <c r="I1259" s="1" t="s">
        <v>114</v>
      </c>
      <c r="J1259" s="64">
        <v>78412</v>
      </c>
      <c r="K1259" s="64">
        <v>75304</v>
      </c>
      <c r="L1259" s="29">
        <v>45931</v>
      </c>
      <c r="M1259" s="29" t="s">
        <v>4163</v>
      </c>
      <c r="N1259" s="1" t="s">
        <v>25</v>
      </c>
      <c r="O1259" s="28" t="s">
        <v>225</v>
      </c>
      <c r="P1259" s="1" t="s">
        <v>216</v>
      </c>
      <c r="Q1259" s="76">
        <v>10</v>
      </c>
      <c r="R1259" s="1" t="s">
        <v>410</v>
      </c>
      <c r="T1259" s="1" t="s">
        <v>115</v>
      </c>
      <c r="U1259" s="1"/>
      <c r="V1259" s="1"/>
      <c r="W1259" s="4"/>
      <c r="X1259" s="28"/>
      <c r="Y1259" s="33"/>
      <c r="Z1259" s="33"/>
      <c r="AA1259" s="96"/>
      <c r="AB1259" s="178"/>
      <c r="AC1259" s="33">
        <v>27</v>
      </c>
      <c r="AD1259" s="33">
        <v>200</v>
      </c>
      <c r="AE1259" s="33" t="s">
        <v>103</v>
      </c>
      <c r="AF1259" s="33" t="s">
        <v>103</v>
      </c>
      <c r="AG1259" s="33"/>
      <c r="AH1259" s="4"/>
      <c r="AI1259" s="1"/>
      <c r="AJ1259" s="1"/>
      <c r="AK1259" s="1"/>
      <c r="AL1259" s="5"/>
      <c r="AM1259" s="164">
        <f t="shared" si="70"/>
        <v>45934</v>
      </c>
      <c r="AN1259" s="183"/>
      <c r="AO1259" s="183"/>
      <c r="AP1259" s="183"/>
      <c r="AQ1259" s="183"/>
      <c r="AR1259" s="183"/>
      <c r="AS1259" s="183"/>
      <c r="AT1259" s="183"/>
      <c r="AU1259" s="183"/>
      <c r="AV1259" s="183"/>
      <c r="AW1259" s="96"/>
      <c r="AX1259" s="37">
        <f t="shared" si="69"/>
        <v>45938</v>
      </c>
      <c r="AY1259" s="183"/>
      <c r="AZ1259" s="183"/>
      <c r="BA1259" s="183"/>
      <c r="BB1259" s="183"/>
      <c r="BC1259" s="183"/>
      <c r="BD1259" s="183"/>
      <c r="BE1259" s="183"/>
      <c r="BF1259" s="183"/>
      <c r="BG1259" s="183"/>
      <c r="BH1259" s="4"/>
      <c r="BI1259" s="1"/>
      <c r="BJ1259" s="1"/>
      <c r="BK1259" s="1"/>
      <c r="BL1259" s="31"/>
      <c r="BM1259" s="31"/>
      <c r="BN1259" s="1"/>
      <c r="BO1259" s="1"/>
      <c r="BP1259" s="1"/>
      <c r="BQ1259" s="1"/>
      <c r="BR1259" s="1"/>
      <c r="BS1259" s="4"/>
      <c r="BT1259" s="37">
        <f t="shared" si="71"/>
        <v>45959</v>
      </c>
      <c r="BU1259" s="220"/>
      <c r="BV1259" s="183"/>
      <c r="BW1259" s="221"/>
      <c r="BX1259" s="183"/>
      <c r="BY1259" s="183"/>
      <c r="BZ1259" s="183"/>
      <c r="CA1259" s="183"/>
      <c r="CB1259" s="183"/>
      <c r="CC1259" s="183"/>
      <c r="CE1259" s="1"/>
      <c r="CF1259" s="1"/>
      <c r="CG1259" s="1"/>
      <c r="CH1259" s="1"/>
      <c r="CI1259" s="1"/>
      <c r="CJ1259" s="1"/>
      <c r="CK1259" s="1"/>
      <c r="CL1259" s="1"/>
      <c r="CM1259" s="1"/>
      <c r="CN1259" s="1"/>
      <c r="CO1259" s="1"/>
    </row>
    <row r="1260" spans="1:93" ht="30" customHeight="1" x14ac:dyDescent="0.2">
      <c r="A1260" s="1">
        <v>1254</v>
      </c>
      <c r="B1260" s="1" t="s">
        <v>464</v>
      </c>
      <c r="C1260" s="1" t="s">
        <v>465</v>
      </c>
      <c r="D1260" s="1" t="s">
        <v>408</v>
      </c>
      <c r="E1260" s="1"/>
      <c r="F1260" s="1" t="s">
        <v>74</v>
      </c>
      <c r="G1260" s="1">
        <v>11</v>
      </c>
      <c r="H1260" s="1" t="s">
        <v>341</v>
      </c>
      <c r="I1260" s="1" t="s">
        <v>114</v>
      </c>
      <c r="J1260" s="64">
        <v>83512</v>
      </c>
      <c r="K1260" s="64">
        <v>75305</v>
      </c>
      <c r="L1260" s="29">
        <v>45931</v>
      </c>
      <c r="M1260" s="29" t="s">
        <v>4163</v>
      </c>
      <c r="N1260" s="1" t="s">
        <v>25</v>
      </c>
      <c r="O1260" s="28" t="s">
        <v>225</v>
      </c>
      <c r="P1260" s="1" t="s">
        <v>216</v>
      </c>
      <c r="Q1260" s="76">
        <v>10</v>
      </c>
      <c r="R1260" s="1" t="s">
        <v>410</v>
      </c>
      <c r="T1260" s="1" t="s">
        <v>115</v>
      </c>
      <c r="U1260" s="1"/>
      <c r="V1260" s="1"/>
      <c r="W1260" s="4"/>
      <c r="X1260" s="28"/>
      <c r="Y1260" s="33"/>
      <c r="Z1260" s="33"/>
      <c r="AA1260" s="96"/>
      <c r="AB1260" s="178"/>
      <c r="AC1260" s="33">
        <v>26.5</v>
      </c>
      <c r="AD1260" s="33">
        <v>240</v>
      </c>
      <c r="AE1260" s="33" t="s">
        <v>103</v>
      </c>
      <c r="AF1260" s="33" t="s">
        <v>103</v>
      </c>
      <c r="AG1260" s="33"/>
      <c r="AH1260" s="4"/>
      <c r="AI1260" s="1"/>
      <c r="AJ1260" s="1"/>
      <c r="AK1260" s="1"/>
      <c r="AL1260" s="5"/>
      <c r="AM1260" s="164">
        <f t="shared" si="70"/>
        <v>45934</v>
      </c>
      <c r="AN1260" s="183"/>
      <c r="AO1260" s="183"/>
      <c r="AP1260" s="183"/>
      <c r="AQ1260" s="183"/>
      <c r="AR1260" s="183"/>
      <c r="AS1260" s="183"/>
      <c r="AT1260" s="183"/>
      <c r="AU1260" s="183"/>
      <c r="AV1260" s="183"/>
      <c r="AW1260" s="96"/>
      <c r="AX1260" s="37">
        <f t="shared" si="69"/>
        <v>45938</v>
      </c>
      <c r="AY1260" s="183"/>
      <c r="AZ1260" s="183"/>
      <c r="BA1260" s="183"/>
      <c r="BB1260" s="183"/>
      <c r="BC1260" s="183"/>
      <c r="BD1260" s="183"/>
      <c r="BE1260" s="183"/>
      <c r="BF1260" s="183"/>
      <c r="BG1260" s="183"/>
      <c r="BH1260" s="4"/>
      <c r="BI1260" s="1"/>
      <c r="BJ1260" s="1"/>
      <c r="BK1260" s="1"/>
      <c r="BL1260" s="31"/>
      <c r="BM1260" s="31"/>
      <c r="BN1260" s="1"/>
      <c r="BO1260" s="1"/>
      <c r="BP1260" s="1"/>
      <c r="BQ1260" s="1"/>
      <c r="BR1260" s="1"/>
      <c r="BS1260" s="4"/>
      <c r="BT1260" s="37">
        <f t="shared" si="71"/>
        <v>45959</v>
      </c>
      <c r="BU1260" s="220"/>
      <c r="BV1260" s="183"/>
      <c r="BW1260" s="221"/>
      <c r="BX1260" s="183"/>
      <c r="BY1260" s="183"/>
      <c r="BZ1260" s="183"/>
      <c r="CA1260" s="183"/>
      <c r="CB1260" s="183"/>
      <c r="CC1260" s="183"/>
      <c r="CE1260" s="1"/>
      <c r="CF1260" s="1"/>
      <c r="CG1260" s="1"/>
      <c r="CH1260" s="1"/>
      <c r="CI1260" s="1"/>
      <c r="CJ1260" s="1"/>
      <c r="CK1260" s="1"/>
      <c r="CL1260" s="1"/>
      <c r="CM1260" s="1"/>
      <c r="CN1260" s="1"/>
      <c r="CO1260" s="1"/>
    </row>
    <row r="1261" spans="1:93" ht="30" customHeight="1" x14ac:dyDescent="0.2">
      <c r="A1261" s="1">
        <v>1255</v>
      </c>
      <c r="B1261" s="1" t="s">
        <v>464</v>
      </c>
      <c r="C1261" s="1" t="s">
        <v>465</v>
      </c>
      <c r="D1261" s="1" t="s">
        <v>408</v>
      </c>
      <c r="E1261" s="1"/>
      <c r="F1261" s="1" t="s">
        <v>74</v>
      </c>
      <c r="G1261" s="1">
        <v>11</v>
      </c>
      <c r="H1261" s="1" t="s">
        <v>341</v>
      </c>
      <c r="I1261" s="1" t="s">
        <v>114</v>
      </c>
      <c r="J1261" s="64">
        <v>81612</v>
      </c>
      <c r="K1261" s="64">
        <v>75306</v>
      </c>
      <c r="L1261" s="29">
        <v>45931</v>
      </c>
      <c r="M1261" s="29" t="s">
        <v>4163</v>
      </c>
      <c r="N1261" s="1" t="s">
        <v>25</v>
      </c>
      <c r="O1261" s="28" t="s">
        <v>225</v>
      </c>
      <c r="P1261" s="1" t="s">
        <v>216</v>
      </c>
      <c r="Q1261" s="76">
        <v>10</v>
      </c>
      <c r="R1261" s="1" t="s">
        <v>410</v>
      </c>
      <c r="T1261" s="1" t="s">
        <v>115</v>
      </c>
      <c r="U1261" s="1"/>
      <c r="V1261" s="1"/>
      <c r="W1261" s="4"/>
      <c r="X1261" s="28"/>
      <c r="Y1261" s="33"/>
      <c r="Z1261" s="33"/>
      <c r="AA1261" s="96"/>
      <c r="AB1261" s="178"/>
      <c r="AC1261" s="33">
        <v>25</v>
      </c>
      <c r="AD1261" s="33">
        <v>215</v>
      </c>
      <c r="AE1261" s="33" t="s">
        <v>103</v>
      </c>
      <c r="AF1261" s="33" t="s">
        <v>103</v>
      </c>
      <c r="AG1261" s="33"/>
      <c r="AH1261" s="4"/>
      <c r="AI1261" s="1"/>
      <c r="AJ1261" s="1"/>
      <c r="AK1261" s="1"/>
      <c r="AL1261" s="5"/>
      <c r="AM1261" s="164">
        <f t="shared" si="70"/>
        <v>45934</v>
      </c>
      <c r="AN1261" s="183"/>
      <c r="AO1261" s="183"/>
      <c r="AP1261" s="183"/>
      <c r="AQ1261" s="183"/>
      <c r="AR1261" s="183"/>
      <c r="AS1261" s="183"/>
      <c r="AT1261" s="183"/>
      <c r="AU1261" s="183"/>
      <c r="AV1261" s="183"/>
      <c r="AW1261" s="96"/>
      <c r="AX1261" s="37">
        <f t="shared" si="69"/>
        <v>45938</v>
      </c>
      <c r="AY1261" s="183"/>
      <c r="AZ1261" s="183"/>
      <c r="BA1261" s="183"/>
      <c r="BB1261" s="183"/>
      <c r="BC1261" s="183"/>
      <c r="BD1261" s="183"/>
      <c r="BE1261" s="183"/>
      <c r="BF1261" s="183"/>
      <c r="BG1261" s="183"/>
      <c r="BH1261" s="4"/>
      <c r="BI1261" s="1"/>
      <c r="BJ1261" s="1"/>
      <c r="BK1261" s="1"/>
      <c r="BL1261" s="31"/>
      <c r="BM1261" s="31"/>
      <c r="BN1261" s="1"/>
      <c r="BO1261" s="1"/>
      <c r="BP1261" s="1"/>
      <c r="BQ1261" s="1"/>
      <c r="BR1261" s="1"/>
      <c r="BS1261" s="4"/>
      <c r="BT1261" s="37">
        <f t="shared" si="71"/>
        <v>45959</v>
      </c>
      <c r="BU1261" s="220"/>
      <c r="BV1261" s="183"/>
      <c r="BW1261" s="221"/>
      <c r="BX1261" s="183"/>
      <c r="BY1261" s="183"/>
      <c r="BZ1261" s="183"/>
      <c r="CA1261" s="183"/>
      <c r="CB1261" s="183"/>
      <c r="CC1261" s="183"/>
      <c r="CE1261" s="1"/>
      <c r="CF1261" s="1"/>
      <c r="CG1261" s="1"/>
      <c r="CH1261" s="1"/>
      <c r="CI1261" s="1"/>
      <c r="CJ1261" s="1"/>
      <c r="CK1261" s="1"/>
      <c r="CL1261" s="1"/>
      <c r="CM1261" s="1"/>
      <c r="CN1261" s="1"/>
      <c r="CO1261" s="1"/>
    </row>
    <row r="1262" spans="1:93" ht="30" customHeight="1" x14ac:dyDescent="0.2">
      <c r="A1262" s="1">
        <v>1256</v>
      </c>
      <c r="B1262" s="1" t="s">
        <v>464</v>
      </c>
      <c r="C1262" s="1" t="s">
        <v>465</v>
      </c>
      <c r="D1262" s="1" t="s">
        <v>408</v>
      </c>
      <c r="E1262" s="1"/>
      <c r="F1262" s="1" t="s">
        <v>74</v>
      </c>
      <c r="G1262" s="1">
        <v>11</v>
      </c>
      <c r="H1262" s="1" t="s">
        <v>341</v>
      </c>
      <c r="I1262" s="1" t="s">
        <v>114</v>
      </c>
      <c r="J1262" s="64">
        <v>82512</v>
      </c>
      <c r="K1262" s="64">
        <v>75307</v>
      </c>
      <c r="L1262" s="29">
        <v>45931</v>
      </c>
      <c r="M1262" s="29" t="s">
        <v>4163</v>
      </c>
      <c r="N1262" s="1" t="s">
        <v>25</v>
      </c>
      <c r="O1262" s="28" t="s">
        <v>225</v>
      </c>
      <c r="P1262" s="1" t="s">
        <v>216</v>
      </c>
      <c r="Q1262" s="76">
        <v>10</v>
      </c>
      <c r="R1262" s="1" t="s">
        <v>410</v>
      </c>
      <c r="T1262" s="1" t="s">
        <v>115</v>
      </c>
      <c r="U1262" s="1"/>
      <c r="V1262" s="1"/>
      <c r="W1262" s="4"/>
      <c r="X1262" s="28"/>
      <c r="Y1262" s="33"/>
      <c r="Z1262" s="33"/>
      <c r="AA1262" s="96"/>
      <c r="AB1262" s="178"/>
      <c r="AC1262" s="33">
        <v>25.5</v>
      </c>
      <c r="AD1262" s="33">
        <v>200</v>
      </c>
      <c r="AE1262" s="33" t="s">
        <v>103</v>
      </c>
      <c r="AF1262" s="33" t="s">
        <v>103</v>
      </c>
      <c r="AG1262" s="33"/>
      <c r="AH1262" s="4"/>
      <c r="AI1262" s="1"/>
      <c r="AJ1262" s="1"/>
      <c r="AK1262" s="1"/>
      <c r="AL1262" s="5"/>
      <c r="AM1262" s="164">
        <f t="shared" si="70"/>
        <v>45934</v>
      </c>
      <c r="AN1262" s="183"/>
      <c r="AO1262" s="183"/>
      <c r="AP1262" s="183"/>
      <c r="AQ1262" s="183"/>
      <c r="AR1262" s="183"/>
      <c r="AS1262" s="183"/>
      <c r="AT1262" s="183"/>
      <c r="AU1262" s="183"/>
      <c r="AV1262" s="183"/>
      <c r="AW1262" s="96"/>
      <c r="AX1262" s="37">
        <f t="shared" si="69"/>
        <v>45938</v>
      </c>
      <c r="AY1262" s="183"/>
      <c r="AZ1262" s="183"/>
      <c r="BA1262" s="183"/>
      <c r="BB1262" s="183"/>
      <c r="BC1262" s="183"/>
      <c r="BD1262" s="183"/>
      <c r="BE1262" s="183"/>
      <c r="BF1262" s="183"/>
      <c r="BG1262" s="183"/>
      <c r="BH1262" s="4"/>
      <c r="BI1262" s="1"/>
      <c r="BJ1262" s="1"/>
      <c r="BK1262" s="1"/>
      <c r="BL1262" s="31"/>
      <c r="BM1262" s="31"/>
      <c r="BN1262" s="1"/>
      <c r="BO1262" s="1"/>
      <c r="BP1262" s="1"/>
      <c r="BQ1262" s="1"/>
      <c r="BR1262" s="1"/>
      <c r="BS1262" s="4"/>
      <c r="BT1262" s="37">
        <f t="shared" si="71"/>
        <v>45959</v>
      </c>
      <c r="BU1262" s="220"/>
      <c r="BV1262" s="183"/>
      <c r="BW1262" s="221"/>
      <c r="BX1262" s="183"/>
      <c r="BY1262" s="183"/>
      <c r="BZ1262" s="183"/>
      <c r="CA1262" s="183"/>
      <c r="CB1262" s="183"/>
      <c r="CC1262" s="183"/>
      <c r="CE1262" s="1"/>
      <c r="CF1262" s="1"/>
      <c r="CG1262" s="1"/>
      <c r="CH1262" s="1"/>
      <c r="CI1262" s="1"/>
      <c r="CJ1262" s="1"/>
      <c r="CK1262" s="1"/>
      <c r="CL1262" s="1"/>
      <c r="CM1262" s="1"/>
      <c r="CN1262" s="1"/>
      <c r="CO1262" s="1"/>
    </row>
    <row r="1263" spans="1:93" ht="30" customHeight="1" x14ac:dyDescent="0.2">
      <c r="A1263" s="1">
        <v>1257</v>
      </c>
      <c r="B1263" s="1" t="s">
        <v>464</v>
      </c>
      <c r="C1263" s="1" t="s">
        <v>465</v>
      </c>
      <c r="D1263" s="1" t="s">
        <v>408</v>
      </c>
      <c r="E1263" s="1"/>
      <c r="F1263" s="1" t="s">
        <v>74</v>
      </c>
      <c r="G1263" s="1">
        <v>11</v>
      </c>
      <c r="H1263" s="1" t="s">
        <v>341</v>
      </c>
      <c r="I1263" s="1" t="s">
        <v>114</v>
      </c>
      <c r="J1263" s="64">
        <v>81512</v>
      </c>
      <c r="K1263" s="64">
        <v>75308</v>
      </c>
      <c r="L1263" s="29">
        <v>45931</v>
      </c>
      <c r="M1263" s="29" t="s">
        <v>4163</v>
      </c>
      <c r="N1263" s="1" t="s">
        <v>25</v>
      </c>
      <c r="O1263" s="28" t="s">
        <v>225</v>
      </c>
      <c r="P1263" s="1" t="s">
        <v>216</v>
      </c>
      <c r="Q1263" s="76">
        <v>10</v>
      </c>
      <c r="R1263" s="1" t="s">
        <v>410</v>
      </c>
      <c r="T1263" s="1" t="s">
        <v>115</v>
      </c>
      <c r="U1263" s="1"/>
      <c r="V1263" s="1"/>
      <c r="W1263" s="4"/>
      <c r="X1263" s="28"/>
      <c r="Y1263" s="33"/>
      <c r="Z1263" s="33"/>
      <c r="AA1263" s="96"/>
      <c r="AB1263" s="178"/>
      <c r="AC1263" s="33">
        <v>25</v>
      </c>
      <c r="AD1263" s="33">
        <v>240</v>
      </c>
      <c r="AE1263" s="33" t="s">
        <v>103</v>
      </c>
      <c r="AF1263" s="33" t="s">
        <v>103</v>
      </c>
      <c r="AG1263" s="33"/>
      <c r="AH1263" s="4"/>
      <c r="AI1263" s="1"/>
      <c r="AJ1263" s="1"/>
      <c r="AK1263" s="1"/>
      <c r="AL1263" s="5"/>
      <c r="AM1263" s="164">
        <f t="shared" si="70"/>
        <v>45934</v>
      </c>
      <c r="AN1263" s="183"/>
      <c r="AO1263" s="183"/>
      <c r="AP1263" s="183"/>
      <c r="AQ1263" s="183"/>
      <c r="AR1263" s="183"/>
      <c r="AS1263" s="183"/>
      <c r="AT1263" s="183"/>
      <c r="AU1263" s="183"/>
      <c r="AV1263" s="183"/>
      <c r="AW1263" s="96"/>
      <c r="AX1263" s="37">
        <f t="shared" si="69"/>
        <v>45938</v>
      </c>
      <c r="AY1263" s="183"/>
      <c r="AZ1263" s="183"/>
      <c r="BA1263" s="183"/>
      <c r="BB1263" s="183"/>
      <c r="BC1263" s="183"/>
      <c r="BD1263" s="183"/>
      <c r="BE1263" s="183"/>
      <c r="BF1263" s="183"/>
      <c r="BG1263" s="183"/>
      <c r="BH1263" s="4"/>
      <c r="BI1263" s="1"/>
      <c r="BJ1263" s="1"/>
      <c r="BK1263" s="1"/>
      <c r="BL1263" s="31"/>
      <c r="BM1263" s="31"/>
      <c r="BN1263" s="1"/>
      <c r="BO1263" s="1"/>
      <c r="BP1263" s="1"/>
      <c r="BQ1263" s="1"/>
      <c r="BR1263" s="1"/>
      <c r="BS1263" s="4"/>
      <c r="BT1263" s="37">
        <f t="shared" si="71"/>
        <v>45959</v>
      </c>
      <c r="BU1263" s="220"/>
      <c r="BV1263" s="183"/>
      <c r="BW1263" s="221"/>
      <c r="BX1263" s="183"/>
      <c r="BY1263" s="183"/>
      <c r="BZ1263" s="183"/>
      <c r="CA1263" s="183"/>
      <c r="CB1263" s="183"/>
      <c r="CC1263" s="183"/>
      <c r="CE1263" s="1"/>
      <c r="CF1263" s="1"/>
      <c r="CG1263" s="1"/>
      <c r="CH1263" s="1"/>
      <c r="CI1263" s="1"/>
      <c r="CJ1263" s="1"/>
      <c r="CK1263" s="1"/>
      <c r="CL1263" s="1"/>
      <c r="CM1263" s="1"/>
      <c r="CN1263" s="1"/>
      <c r="CO1263" s="1"/>
    </row>
    <row r="1264" spans="1:93" ht="30" customHeight="1" x14ac:dyDescent="0.2">
      <c r="A1264" s="1">
        <v>1258</v>
      </c>
      <c r="B1264" s="1" t="s">
        <v>464</v>
      </c>
      <c r="C1264" s="1" t="s">
        <v>465</v>
      </c>
      <c r="D1264" s="1" t="s">
        <v>408</v>
      </c>
      <c r="E1264" s="1"/>
      <c r="F1264" s="1" t="s">
        <v>74</v>
      </c>
      <c r="G1264" s="1">
        <v>11</v>
      </c>
      <c r="H1264" s="1" t="s">
        <v>341</v>
      </c>
      <c r="I1264" s="1" t="s">
        <v>114</v>
      </c>
      <c r="J1264" s="64">
        <v>66010</v>
      </c>
      <c r="K1264" s="64">
        <v>75309</v>
      </c>
      <c r="L1264" s="29">
        <v>45931</v>
      </c>
      <c r="M1264" s="29" t="s">
        <v>4163</v>
      </c>
      <c r="N1264" s="1" t="s">
        <v>25</v>
      </c>
      <c r="O1264" s="28" t="s">
        <v>225</v>
      </c>
      <c r="P1264" s="1" t="s">
        <v>216</v>
      </c>
      <c r="Q1264" s="76">
        <v>9</v>
      </c>
      <c r="R1264" s="1" t="s">
        <v>410</v>
      </c>
      <c r="T1264" s="1" t="s">
        <v>115</v>
      </c>
      <c r="U1264" s="1"/>
      <c r="V1264" s="1"/>
      <c r="W1264" s="4"/>
      <c r="X1264" s="28"/>
      <c r="Y1264" s="33"/>
      <c r="Z1264" s="33"/>
      <c r="AA1264" s="96"/>
      <c r="AB1264" s="178"/>
      <c r="AC1264" s="33">
        <v>26.5</v>
      </c>
      <c r="AD1264" s="33">
        <v>225</v>
      </c>
      <c r="AE1264" s="33" t="s">
        <v>103</v>
      </c>
      <c r="AF1264" s="33" t="s">
        <v>103</v>
      </c>
      <c r="AG1264" s="33"/>
      <c r="AH1264" s="4"/>
      <c r="AI1264" s="1"/>
      <c r="AJ1264" s="1"/>
      <c r="AK1264" s="1"/>
      <c r="AL1264" s="5"/>
      <c r="AM1264" s="164">
        <f t="shared" si="70"/>
        <v>45934</v>
      </c>
      <c r="AN1264" s="183"/>
      <c r="AO1264" s="183"/>
      <c r="AP1264" s="183"/>
      <c r="AQ1264" s="183"/>
      <c r="AR1264" s="183"/>
      <c r="AS1264" s="183"/>
      <c r="AT1264" s="183"/>
      <c r="AU1264" s="183"/>
      <c r="AV1264" s="183"/>
      <c r="AW1264" s="96"/>
      <c r="AX1264" s="37">
        <f t="shared" si="69"/>
        <v>45938</v>
      </c>
      <c r="AY1264" s="183"/>
      <c r="AZ1264" s="183"/>
      <c r="BA1264" s="183"/>
      <c r="BB1264" s="183"/>
      <c r="BC1264" s="183"/>
      <c r="BD1264" s="183"/>
      <c r="BE1264" s="183"/>
      <c r="BF1264" s="183"/>
      <c r="BG1264" s="183"/>
      <c r="BH1264" s="4"/>
      <c r="BI1264" s="1"/>
      <c r="BJ1264" s="1"/>
      <c r="BK1264" s="1"/>
      <c r="BL1264" s="31"/>
      <c r="BM1264" s="31"/>
      <c r="BN1264" s="1"/>
      <c r="BO1264" s="1"/>
      <c r="BP1264" s="1"/>
      <c r="BQ1264" s="1"/>
      <c r="BR1264" s="1"/>
      <c r="BS1264" s="4"/>
      <c r="BT1264" s="37">
        <f t="shared" si="71"/>
        <v>45959</v>
      </c>
      <c r="BU1264" s="220"/>
      <c r="BV1264" s="183"/>
      <c r="BW1264" s="221"/>
      <c r="BX1264" s="183"/>
      <c r="BY1264" s="183"/>
      <c r="BZ1264" s="183"/>
      <c r="CA1264" s="183"/>
      <c r="CB1264" s="183"/>
      <c r="CC1264" s="183"/>
      <c r="CE1264" s="1"/>
      <c r="CF1264" s="1"/>
      <c r="CG1264" s="1"/>
      <c r="CH1264" s="1"/>
      <c r="CI1264" s="1"/>
      <c r="CJ1264" s="1"/>
      <c r="CK1264" s="1"/>
      <c r="CL1264" s="1"/>
      <c r="CM1264" s="1"/>
      <c r="CN1264" s="1"/>
      <c r="CO1264" s="1"/>
    </row>
    <row r="1265" spans="1:93" ht="30" customHeight="1" x14ac:dyDescent="0.2">
      <c r="A1265" s="1">
        <v>1259</v>
      </c>
      <c r="B1265" s="1" t="s">
        <v>464</v>
      </c>
      <c r="C1265" s="1" t="s">
        <v>465</v>
      </c>
      <c r="D1265" s="1" t="s">
        <v>408</v>
      </c>
      <c r="E1265" s="1"/>
      <c r="F1265" s="1" t="s">
        <v>74</v>
      </c>
      <c r="G1265" s="1">
        <v>11</v>
      </c>
      <c r="H1265" s="1" t="s">
        <v>341</v>
      </c>
      <c r="I1265" s="1" t="s">
        <v>114</v>
      </c>
      <c r="J1265" s="64">
        <v>82812</v>
      </c>
      <c r="K1265" s="64">
        <v>75310</v>
      </c>
      <c r="L1265" s="29">
        <v>45931</v>
      </c>
      <c r="M1265" s="29" t="s">
        <v>4163</v>
      </c>
      <c r="N1265" s="1" t="s">
        <v>25</v>
      </c>
      <c r="O1265" s="28" t="s">
        <v>225</v>
      </c>
      <c r="P1265" s="1" t="s">
        <v>216</v>
      </c>
      <c r="Q1265" s="76">
        <v>10</v>
      </c>
      <c r="R1265" s="1" t="s">
        <v>410</v>
      </c>
      <c r="T1265" s="1" t="s">
        <v>115</v>
      </c>
      <c r="U1265" s="1"/>
      <c r="V1265" s="1"/>
      <c r="W1265" s="4"/>
      <c r="X1265" s="28"/>
      <c r="Y1265" s="33"/>
      <c r="Z1265" s="33"/>
      <c r="AA1265" s="96"/>
      <c r="AB1265" s="178"/>
      <c r="AC1265" s="33">
        <v>24</v>
      </c>
      <c r="AD1265" s="33">
        <v>240</v>
      </c>
      <c r="AE1265" s="33" t="s">
        <v>103</v>
      </c>
      <c r="AF1265" s="33" t="s">
        <v>103</v>
      </c>
      <c r="AG1265" s="33"/>
      <c r="AH1265" s="4"/>
      <c r="AI1265" s="1"/>
      <c r="AJ1265" s="1"/>
      <c r="AK1265" s="1"/>
      <c r="AL1265" s="5"/>
      <c r="AM1265" s="164">
        <f t="shared" si="70"/>
        <v>45934</v>
      </c>
      <c r="AN1265" s="183"/>
      <c r="AO1265" s="183"/>
      <c r="AP1265" s="183"/>
      <c r="AQ1265" s="183"/>
      <c r="AR1265" s="183"/>
      <c r="AS1265" s="183"/>
      <c r="AT1265" s="183"/>
      <c r="AU1265" s="183"/>
      <c r="AV1265" s="183"/>
      <c r="AW1265" s="96"/>
      <c r="AX1265" s="37">
        <f t="shared" si="69"/>
        <v>45938</v>
      </c>
      <c r="AY1265" s="183" t="s">
        <v>906</v>
      </c>
      <c r="AZ1265" s="183" t="s">
        <v>907</v>
      </c>
      <c r="BA1265" s="183">
        <v>41</v>
      </c>
      <c r="BB1265" s="183">
        <v>41.9</v>
      </c>
      <c r="BC1265" s="183">
        <v>43.2</v>
      </c>
      <c r="BD1265" s="183">
        <v>43.5</v>
      </c>
      <c r="BE1265" s="183">
        <v>41.9</v>
      </c>
      <c r="BF1265" s="183">
        <v>42.9</v>
      </c>
      <c r="BG1265" s="183">
        <f>AVERAGE(BA1265:BF1283)</f>
        <v>42.400000000000006</v>
      </c>
      <c r="BH1265" s="4"/>
      <c r="BI1265" s="1"/>
      <c r="BJ1265" s="1"/>
      <c r="BK1265" s="1"/>
      <c r="BL1265" s="31"/>
      <c r="BM1265" s="31"/>
      <c r="BN1265" s="1"/>
      <c r="BO1265" s="1"/>
      <c r="BP1265" s="1"/>
      <c r="BQ1265" s="1"/>
      <c r="BR1265" s="1"/>
      <c r="BS1265" s="4"/>
      <c r="BT1265" s="37">
        <f t="shared" si="71"/>
        <v>45959</v>
      </c>
      <c r="BU1265" s="220" t="s">
        <v>906</v>
      </c>
      <c r="BV1265" s="183" t="s">
        <v>908</v>
      </c>
      <c r="BW1265" s="221">
        <v>53.8</v>
      </c>
      <c r="BX1265" s="183">
        <v>51.8</v>
      </c>
      <c r="BY1265" s="183">
        <v>52.6</v>
      </c>
      <c r="BZ1265" s="183">
        <v>53.6</v>
      </c>
      <c r="CA1265" s="183">
        <v>49.2</v>
      </c>
      <c r="CB1265" s="183">
        <v>50.8</v>
      </c>
      <c r="CC1265" s="183">
        <f>AVERAGE(BW1265:CB1283)</f>
        <v>51.966666666666669</v>
      </c>
      <c r="CE1265" s="1"/>
      <c r="CF1265" s="1"/>
      <c r="CG1265" s="1"/>
      <c r="CH1265" s="1"/>
      <c r="CI1265" s="1"/>
      <c r="CJ1265" s="1"/>
      <c r="CK1265" s="1"/>
      <c r="CL1265" s="1"/>
      <c r="CM1265" s="1"/>
      <c r="CN1265" s="1"/>
      <c r="CO1265" s="1"/>
    </row>
    <row r="1266" spans="1:93" ht="30" customHeight="1" x14ac:dyDescent="0.2">
      <c r="A1266" s="1">
        <v>1260</v>
      </c>
      <c r="B1266" s="1" t="s">
        <v>464</v>
      </c>
      <c r="C1266" s="1" t="s">
        <v>465</v>
      </c>
      <c r="D1266" s="1" t="s">
        <v>408</v>
      </c>
      <c r="E1266" s="1"/>
      <c r="F1266" s="1" t="s">
        <v>74</v>
      </c>
      <c r="G1266" s="1">
        <v>11</v>
      </c>
      <c r="H1266" s="1" t="s">
        <v>341</v>
      </c>
      <c r="I1266" s="1" t="s">
        <v>114</v>
      </c>
      <c r="J1266" s="64">
        <v>84912</v>
      </c>
      <c r="K1266" s="64">
        <v>75311</v>
      </c>
      <c r="L1266" s="29">
        <v>45931</v>
      </c>
      <c r="M1266" s="29" t="s">
        <v>4163</v>
      </c>
      <c r="N1266" s="1" t="s">
        <v>25</v>
      </c>
      <c r="O1266" s="28" t="s">
        <v>225</v>
      </c>
      <c r="P1266" s="1" t="s">
        <v>216</v>
      </c>
      <c r="Q1266" s="76">
        <v>10</v>
      </c>
      <c r="R1266" s="1" t="s">
        <v>410</v>
      </c>
      <c r="T1266" s="1" t="s">
        <v>115</v>
      </c>
      <c r="U1266" s="1"/>
      <c r="V1266" s="1"/>
      <c r="W1266" s="4"/>
      <c r="X1266" s="28"/>
      <c r="Y1266" s="33"/>
      <c r="Z1266" s="33"/>
      <c r="AA1266" s="96"/>
      <c r="AB1266" s="178"/>
      <c r="AC1266" s="33">
        <v>26</v>
      </c>
      <c r="AD1266" s="33">
        <v>230</v>
      </c>
      <c r="AE1266" s="33" t="s">
        <v>103</v>
      </c>
      <c r="AF1266" s="33" t="s">
        <v>103</v>
      </c>
      <c r="AG1266" s="33"/>
      <c r="AH1266" s="4"/>
      <c r="AI1266" s="1"/>
      <c r="AJ1266" s="1"/>
      <c r="AK1266" s="1"/>
      <c r="AL1266" s="5"/>
      <c r="AM1266" s="164">
        <f t="shared" si="70"/>
        <v>45934</v>
      </c>
      <c r="AN1266" s="183"/>
      <c r="AO1266" s="183"/>
      <c r="AP1266" s="183"/>
      <c r="AQ1266" s="183"/>
      <c r="AR1266" s="183"/>
      <c r="AS1266" s="183"/>
      <c r="AT1266" s="183"/>
      <c r="AU1266" s="183"/>
      <c r="AV1266" s="183"/>
      <c r="AW1266" s="96"/>
      <c r="AX1266" s="37">
        <f t="shared" si="69"/>
        <v>45938</v>
      </c>
      <c r="AY1266" s="183"/>
      <c r="AZ1266" s="183"/>
      <c r="BA1266" s="183"/>
      <c r="BB1266" s="183"/>
      <c r="BC1266" s="183"/>
      <c r="BD1266" s="183"/>
      <c r="BE1266" s="183"/>
      <c r="BF1266" s="183"/>
      <c r="BG1266" s="183"/>
      <c r="BH1266" s="4"/>
      <c r="BI1266" s="1"/>
      <c r="BJ1266" s="1"/>
      <c r="BK1266" s="1"/>
      <c r="BL1266" s="31"/>
      <c r="BM1266" s="31"/>
      <c r="BN1266" s="1"/>
      <c r="BO1266" s="1"/>
      <c r="BP1266" s="1"/>
      <c r="BQ1266" s="1"/>
      <c r="BR1266" s="1"/>
      <c r="BS1266" s="4"/>
      <c r="BT1266" s="37">
        <f t="shared" si="71"/>
        <v>45959</v>
      </c>
      <c r="BU1266" s="220"/>
      <c r="BV1266" s="183"/>
      <c r="BW1266" s="221"/>
      <c r="BX1266" s="183"/>
      <c r="BY1266" s="183"/>
      <c r="BZ1266" s="183"/>
      <c r="CA1266" s="183"/>
      <c r="CB1266" s="183"/>
      <c r="CC1266" s="183"/>
      <c r="CE1266" s="1"/>
      <c r="CF1266" s="1"/>
      <c r="CG1266" s="1"/>
      <c r="CH1266" s="1"/>
      <c r="CI1266" s="1"/>
      <c r="CJ1266" s="1"/>
      <c r="CK1266" s="1"/>
      <c r="CL1266" s="1"/>
      <c r="CM1266" s="1"/>
      <c r="CN1266" s="1"/>
      <c r="CO1266" s="1"/>
    </row>
    <row r="1267" spans="1:93" ht="30" customHeight="1" x14ac:dyDescent="0.2">
      <c r="A1267" s="1">
        <v>1261</v>
      </c>
      <c r="B1267" s="1" t="s">
        <v>464</v>
      </c>
      <c r="C1267" s="1" t="s">
        <v>465</v>
      </c>
      <c r="D1267" s="1" t="s">
        <v>408</v>
      </c>
      <c r="E1267" s="1"/>
      <c r="F1267" s="1" t="s">
        <v>74</v>
      </c>
      <c r="G1267" s="1">
        <v>11</v>
      </c>
      <c r="H1267" s="1" t="s">
        <v>341</v>
      </c>
      <c r="I1267" s="1" t="s">
        <v>114</v>
      </c>
      <c r="J1267" s="64">
        <v>83412</v>
      </c>
      <c r="K1267" s="64">
        <v>75312</v>
      </c>
      <c r="L1267" s="29">
        <v>45931</v>
      </c>
      <c r="M1267" s="29" t="s">
        <v>4163</v>
      </c>
      <c r="N1267" s="1" t="s">
        <v>25</v>
      </c>
      <c r="O1267" s="28" t="s">
        <v>225</v>
      </c>
      <c r="P1267" s="1" t="s">
        <v>216</v>
      </c>
      <c r="Q1267" s="76">
        <v>10</v>
      </c>
      <c r="R1267" s="1" t="s">
        <v>410</v>
      </c>
      <c r="T1267" s="1" t="s">
        <v>115</v>
      </c>
      <c r="U1267" s="1"/>
      <c r="V1267" s="1"/>
      <c r="W1267" s="4"/>
      <c r="X1267" s="28"/>
      <c r="Y1267" s="33"/>
      <c r="Z1267" s="33"/>
      <c r="AA1267" s="96"/>
      <c r="AB1267" s="178"/>
      <c r="AC1267" s="33">
        <v>25</v>
      </c>
      <c r="AD1267" s="33">
        <v>200</v>
      </c>
      <c r="AE1267" s="33" t="s">
        <v>103</v>
      </c>
      <c r="AF1267" s="33" t="s">
        <v>103</v>
      </c>
      <c r="AG1267" s="33"/>
      <c r="AH1267" s="4"/>
      <c r="AI1267" s="1"/>
      <c r="AJ1267" s="1"/>
      <c r="AK1267" s="1"/>
      <c r="AL1267" s="5"/>
      <c r="AM1267" s="164">
        <f t="shared" si="70"/>
        <v>45934</v>
      </c>
      <c r="AN1267" s="183"/>
      <c r="AO1267" s="183"/>
      <c r="AP1267" s="183"/>
      <c r="AQ1267" s="183"/>
      <c r="AR1267" s="183"/>
      <c r="AS1267" s="183"/>
      <c r="AT1267" s="183"/>
      <c r="AU1267" s="183"/>
      <c r="AV1267" s="183"/>
      <c r="AW1267" s="96"/>
      <c r="AX1267" s="37">
        <f t="shared" si="69"/>
        <v>45938</v>
      </c>
      <c r="AY1267" s="183"/>
      <c r="AZ1267" s="183"/>
      <c r="BA1267" s="183"/>
      <c r="BB1267" s="183"/>
      <c r="BC1267" s="183"/>
      <c r="BD1267" s="183"/>
      <c r="BE1267" s="183"/>
      <c r="BF1267" s="183"/>
      <c r="BG1267" s="183"/>
      <c r="BH1267" s="4"/>
      <c r="BI1267" s="1"/>
      <c r="BJ1267" s="1"/>
      <c r="BK1267" s="1"/>
      <c r="BL1267" s="31"/>
      <c r="BM1267" s="31"/>
      <c r="BN1267" s="1"/>
      <c r="BO1267" s="1"/>
      <c r="BP1267" s="1"/>
      <c r="BQ1267" s="1"/>
      <c r="BR1267" s="1"/>
      <c r="BS1267" s="4"/>
      <c r="BT1267" s="37">
        <f t="shared" si="71"/>
        <v>45959</v>
      </c>
      <c r="BU1267" s="220"/>
      <c r="BV1267" s="183"/>
      <c r="BW1267" s="221"/>
      <c r="BX1267" s="183"/>
      <c r="BY1267" s="183"/>
      <c r="BZ1267" s="183"/>
      <c r="CA1267" s="183"/>
      <c r="CB1267" s="183"/>
      <c r="CC1267" s="183"/>
      <c r="CE1267" s="1"/>
      <c r="CF1267" s="1"/>
      <c r="CG1267" s="1"/>
      <c r="CH1267" s="1"/>
      <c r="CI1267" s="1"/>
      <c r="CJ1267" s="1"/>
      <c r="CK1267" s="1"/>
      <c r="CL1267" s="1"/>
      <c r="CM1267" s="1"/>
      <c r="CN1267" s="1"/>
      <c r="CO1267" s="1"/>
    </row>
    <row r="1268" spans="1:93" ht="30" customHeight="1" x14ac:dyDescent="0.2">
      <c r="A1268" s="1">
        <v>1262</v>
      </c>
      <c r="B1268" s="1" t="s">
        <v>464</v>
      </c>
      <c r="C1268" s="1" t="s">
        <v>465</v>
      </c>
      <c r="D1268" s="1" t="s">
        <v>408</v>
      </c>
      <c r="E1268" s="1"/>
      <c r="F1268" s="1" t="s">
        <v>74</v>
      </c>
      <c r="G1268" s="1">
        <v>11</v>
      </c>
      <c r="H1268" s="1" t="s">
        <v>341</v>
      </c>
      <c r="I1268" s="1" t="s">
        <v>114</v>
      </c>
      <c r="J1268" s="64">
        <v>67610</v>
      </c>
      <c r="K1268" s="64">
        <v>75313</v>
      </c>
      <c r="L1268" s="29">
        <v>45931</v>
      </c>
      <c r="M1268" s="29" t="s">
        <v>4163</v>
      </c>
      <c r="N1268" s="1" t="s">
        <v>25</v>
      </c>
      <c r="O1268" s="28" t="s">
        <v>225</v>
      </c>
      <c r="P1268" s="1" t="s">
        <v>216</v>
      </c>
      <c r="Q1268" s="76">
        <v>9</v>
      </c>
      <c r="R1268" s="1" t="s">
        <v>410</v>
      </c>
      <c r="S1268" s="1">
        <v>6</v>
      </c>
      <c r="T1268" s="1" t="s">
        <v>115</v>
      </c>
      <c r="U1268" s="1"/>
      <c r="V1268" s="1"/>
      <c r="W1268" s="4"/>
      <c r="X1268" s="28"/>
      <c r="Y1268" s="33"/>
      <c r="Z1268" s="33"/>
      <c r="AA1268" s="96"/>
      <c r="AB1268" s="178"/>
      <c r="AC1268" s="33">
        <v>25.5</v>
      </c>
      <c r="AD1268" s="33">
        <v>210</v>
      </c>
      <c r="AE1268" s="33" t="s">
        <v>103</v>
      </c>
      <c r="AF1268" s="33" t="s">
        <v>103</v>
      </c>
      <c r="AG1268" s="33"/>
      <c r="AH1268" s="4"/>
      <c r="AI1268" s="1"/>
      <c r="AJ1268" s="1"/>
      <c r="AK1268" s="1"/>
      <c r="AL1268" s="5"/>
      <c r="AM1268" s="164">
        <f t="shared" si="70"/>
        <v>45934</v>
      </c>
      <c r="AN1268" s="183"/>
      <c r="AO1268" s="183"/>
      <c r="AP1268" s="183"/>
      <c r="AQ1268" s="183"/>
      <c r="AR1268" s="183"/>
      <c r="AS1268" s="183"/>
      <c r="AT1268" s="183"/>
      <c r="AU1268" s="183"/>
      <c r="AV1268" s="183"/>
      <c r="AW1268" s="96"/>
      <c r="AX1268" s="37">
        <f t="shared" si="69"/>
        <v>45938</v>
      </c>
      <c r="AY1268" s="183"/>
      <c r="AZ1268" s="183"/>
      <c r="BA1268" s="183"/>
      <c r="BB1268" s="183"/>
      <c r="BC1268" s="183"/>
      <c r="BD1268" s="183"/>
      <c r="BE1268" s="183"/>
      <c r="BF1268" s="183"/>
      <c r="BG1268" s="183"/>
      <c r="BH1268" s="4"/>
      <c r="BI1268" s="1"/>
      <c r="BJ1268" s="1"/>
      <c r="BK1268" s="1"/>
      <c r="BL1268" s="31"/>
      <c r="BM1268" s="31"/>
      <c r="BN1268" s="1"/>
      <c r="BO1268" s="1"/>
      <c r="BP1268" s="1"/>
      <c r="BQ1268" s="1"/>
      <c r="BR1268" s="1"/>
      <c r="BS1268" s="4"/>
      <c r="BT1268" s="37">
        <f t="shared" si="71"/>
        <v>45959</v>
      </c>
      <c r="BU1268" s="220"/>
      <c r="BV1268" s="183"/>
      <c r="BW1268" s="221"/>
      <c r="BX1268" s="183"/>
      <c r="BY1268" s="183"/>
      <c r="BZ1268" s="183"/>
      <c r="CA1268" s="183"/>
      <c r="CB1268" s="183"/>
      <c r="CC1268" s="183"/>
      <c r="CE1268" s="1"/>
      <c r="CF1268" s="1"/>
      <c r="CG1268" s="1"/>
      <c r="CH1268" s="1"/>
      <c r="CI1268" s="1"/>
      <c r="CJ1268" s="1"/>
      <c r="CK1268" s="1"/>
      <c r="CL1268" s="1"/>
      <c r="CM1268" s="1"/>
      <c r="CN1268" s="1"/>
      <c r="CO1268" s="1"/>
    </row>
    <row r="1269" spans="1:93" ht="30" customHeight="1" x14ac:dyDescent="0.2">
      <c r="A1269" s="1">
        <v>1263</v>
      </c>
      <c r="B1269" s="1" t="s">
        <v>464</v>
      </c>
      <c r="C1269" s="1" t="s">
        <v>465</v>
      </c>
      <c r="D1269" s="1" t="s">
        <v>408</v>
      </c>
      <c r="E1269" s="1"/>
      <c r="F1269" s="1" t="s">
        <v>74</v>
      </c>
      <c r="G1269" s="1">
        <v>11</v>
      </c>
      <c r="H1269" s="1" t="s">
        <v>341</v>
      </c>
      <c r="I1269" s="1" t="s">
        <v>114</v>
      </c>
      <c r="J1269" s="64">
        <v>83612</v>
      </c>
      <c r="K1269" s="64">
        <v>75314</v>
      </c>
      <c r="L1269" s="29">
        <v>45931</v>
      </c>
      <c r="M1269" s="29" t="s">
        <v>4163</v>
      </c>
      <c r="N1269" s="1" t="s">
        <v>25</v>
      </c>
      <c r="O1269" s="28" t="s">
        <v>225</v>
      </c>
      <c r="P1269" s="1" t="s">
        <v>216</v>
      </c>
      <c r="Q1269" s="76">
        <v>10</v>
      </c>
      <c r="R1269" s="1" t="s">
        <v>410</v>
      </c>
      <c r="T1269" s="1" t="s">
        <v>115</v>
      </c>
      <c r="U1269" s="1"/>
      <c r="V1269" s="1"/>
      <c r="W1269" s="4"/>
      <c r="X1269" s="28"/>
      <c r="Y1269" s="33"/>
      <c r="Z1269" s="33"/>
      <c r="AA1269" s="96"/>
      <c r="AB1269" s="178"/>
      <c r="AC1269" s="33">
        <v>26</v>
      </c>
      <c r="AD1269" s="33">
        <v>230</v>
      </c>
      <c r="AE1269" s="33" t="s">
        <v>103</v>
      </c>
      <c r="AF1269" s="33" t="s">
        <v>103</v>
      </c>
      <c r="AG1269" s="33"/>
      <c r="AH1269" s="4"/>
      <c r="AI1269" s="1"/>
      <c r="AJ1269" s="1"/>
      <c r="AK1269" s="1"/>
      <c r="AL1269" s="5"/>
      <c r="AM1269" s="164">
        <f t="shared" si="70"/>
        <v>45934</v>
      </c>
      <c r="AN1269" s="183"/>
      <c r="AO1269" s="183"/>
      <c r="AP1269" s="183"/>
      <c r="AQ1269" s="183"/>
      <c r="AR1269" s="183"/>
      <c r="AS1269" s="183"/>
      <c r="AT1269" s="183"/>
      <c r="AU1269" s="183"/>
      <c r="AV1269" s="183"/>
      <c r="AW1269" s="96"/>
      <c r="AX1269" s="37">
        <f t="shared" si="69"/>
        <v>45938</v>
      </c>
      <c r="AY1269" s="183"/>
      <c r="AZ1269" s="183"/>
      <c r="BA1269" s="183"/>
      <c r="BB1269" s="183"/>
      <c r="BC1269" s="183"/>
      <c r="BD1269" s="183"/>
      <c r="BE1269" s="183"/>
      <c r="BF1269" s="183"/>
      <c r="BG1269" s="183"/>
      <c r="BH1269" s="4"/>
      <c r="BI1269" s="1"/>
      <c r="BJ1269" s="1"/>
      <c r="BK1269" s="1"/>
      <c r="BL1269" s="31"/>
      <c r="BM1269" s="31"/>
      <c r="BN1269" s="1"/>
      <c r="BO1269" s="1"/>
      <c r="BP1269" s="1"/>
      <c r="BQ1269" s="1"/>
      <c r="BR1269" s="1"/>
      <c r="BS1269" s="4"/>
      <c r="BT1269" s="37">
        <f t="shared" si="71"/>
        <v>45959</v>
      </c>
      <c r="BU1269" s="220"/>
      <c r="BV1269" s="183"/>
      <c r="BW1269" s="221"/>
      <c r="BX1269" s="183"/>
      <c r="BY1269" s="183"/>
      <c r="BZ1269" s="183"/>
      <c r="CA1269" s="183"/>
      <c r="CB1269" s="183"/>
      <c r="CC1269" s="183"/>
      <c r="CE1269" s="1"/>
      <c r="CF1269" s="1"/>
      <c r="CG1269" s="1"/>
      <c r="CH1269" s="1"/>
      <c r="CI1269" s="1"/>
      <c r="CJ1269" s="1"/>
      <c r="CK1269" s="1"/>
      <c r="CL1269" s="1"/>
      <c r="CM1269" s="1"/>
      <c r="CN1269" s="1"/>
      <c r="CO1269" s="1"/>
    </row>
    <row r="1270" spans="1:93" ht="30" customHeight="1" x14ac:dyDescent="0.2">
      <c r="A1270" s="1">
        <v>1264</v>
      </c>
      <c r="B1270" s="1" t="s">
        <v>464</v>
      </c>
      <c r="C1270" s="1" t="s">
        <v>465</v>
      </c>
      <c r="D1270" s="1" t="s">
        <v>408</v>
      </c>
      <c r="E1270" s="1"/>
      <c r="F1270" s="1" t="s">
        <v>74</v>
      </c>
      <c r="G1270" s="1">
        <v>11</v>
      </c>
      <c r="H1270" s="1" t="s">
        <v>341</v>
      </c>
      <c r="I1270" s="1" t="s">
        <v>114</v>
      </c>
      <c r="J1270" s="64">
        <v>67410</v>
      </c>
      <c r="K1270" s="64">
        <v>75315</v>
      </c>
      <c r="L1270" s="29">
        <v>45931</v>
      </c>
      <c r="M1270" s="29" t="s">
        <v>4163</v>
      </c>
      <c r="N1270" s="1" t="s">
        <v>25</v>
      </c>
      <c r="O1270" s="28" t="s">
        <v>225</v>
      </c>
      <c r="P1270" s="1" t="s">
        <v>216</v>
      </c>
      <c r="Q1270" s="76">
        <v>9</v>
      </c>
      <c r="R1270" s="1" t="s">
        <v>410</v>
      </c>
      <c r="T1270" s="1" t="s">
        <v>115</v>
      </c>
      <c r="U1270" s="1"/>
      <c r="V1270" s="1"/>
      <c r="W1270" s="4"/>
      <c r="X1270" s="28"/>
      <c r="Y1270" s="33"/>
      <c r="Z1270" s="33"/>
      <c r="AA1270" s="96"/>
      <c r="AB1270" s="178"/>
      <c r="AC1270" s="33">
        <v>26.5</v>
      </c>
      <c r="AD1270" s="33">
        <v>225</v>
      </c>
      <c r="AE1270" s="33" t="s">
        <v>103</v>
      </c>
      <c r="AF1270" s="33" t="s">
        <v>103</v>
      </c>
      <c r="AG1270" s="33"/>
      <c r="AH1270" s="4"/>
      <c r="AI1270" s="1"/>
      <c r="AJ1270" s="1"/>
      <c r="AK1270" s="1"/>
      <c r="AL1270" s="5"/>
      <c r="AM1270" s="164">
        <f t="shared" si="70"/>
        <v>45934</v>
      </c>
      <c r="AN1270" s="183"/>
      <c r="AO1270" s="183"/>
      <c r="AP1270" s="183"/>
      <c r="AQ1270" s="183"/>
      <c r="AR1270" s="183"/>
      <c r="AS1270" s="183"/>
      <c r="AT1270" s="183"/>
      <c r="AU1270" s="183"/>
      <c r="AV1270" s="183"/>
      <c r="AW1270" s="96"/>
      <c r="AX1270" s="37">
        <f t="shared" si="69"/>
        <v>45938</v>
      </c>
      <c r="AY1270" s="183"/>
      <c r="AZ1270" s="183"/>
      <c r="BA1270" s="183"/>
      <c r="BB1270" s="183"/>
      <c r="BC1270" s="183"/>
      <c r="BD1270" s="183"/>
      <c r="BE1270" s="183"/>
      <c r="BF1270" s="183"/>
      <c r="BG1270" s="183"/>
      <c r="BH1270" s="4"/>
      <c r="BI1270" s="1"/>
      <c r="BJ1270" s="1"/>
      <c r="BK1270" s="1"/>
      <c r="BL1270" s="31"/>
      <c r="BM1270" s="31"/>
      <c r="BN1270" s="1"/>
      <c r="BO1270" s="1"/>
      <c r="BP1270" s="1"/>
      <c r="BQ1270" s="1"/>
      <c r="BR1270" s="1"/>
      <c r="BS1270" s="4"/>
      <c r="BT1270" s="37">
        <f t="shared" si="71"/>
        <v>45959</v>
      </c>
      <c r="BU1270" s="220"/>
      <c r="BV1270" s="183"/>
      <c r="BW1270" s="221"/>
      <c r="BX1270" s="183"/>
      <c r="BY1270" s="183"/>
      <c r="BZ1270" s="183"/>
      <c r="CA1270" s="183"/>
      <c r="CB1270" s="183"/>
      <c r="CC1270" s="183"/>
      <c r="CE1270" s="1"/>
      <c r="CF1270" s="1"/>
      <c r="CG1270" s="1"/>
      <c r="CH1270" s="1"/>
      <c r="CI1270" s="1"/>
      <c r="CJ1270" s="1"/>
      <c r="CK1270" s="1"/>
      <c r="CL1270" s="1"/>
      <c r="CM1270" s="1"/>
      <c r="CN1270" s="1"/>
      <c r="CO1270" s="1"/>
    </row>
    <row r="1271" spans="1:93" ht="30" customHeight="1" x14ac:dyDescent="0.2">
      <c r="A1271" s="1">
        <v>1265</v>
      </c>
      <c r="B1271" s="1" t="s">
        <v>464</v>
      </c>
      <c r="C1271" s="1" t="s">
        <v>465</v>
      </c>
      <c r="D1271" s="1" t="s">
        <v>408</v>
      </c>
      <c r="E1271" s="1"/>
      <c r="F1271" s="1" t="s">
        <v>74</v>
      </c>
      <c r="G1271" s="1">
        <v>11</v>
      </c>
      <c r="H1271" s="1" t="s">
        <v>341</v>
      </c>
      <c r="I1271" s="1" t="s">
        <v>114</v>
      </c>
      <c r="J1271" s="64">
        <v>78012</v>
      </c>
      <c r="K1271" s="64">
        <v>75316</v>
      </c>
      <c r="L1271" s="29">
        <v>45931</v>
      </c>
      <c r="M1271" s="29" t="s">
        <v>4163</v>
      </c>
      <c r="N1271" s="1" t="s">
        <v>25</v>
      </c>
      <c r="O1271" s="28" t="s">
        <v>225</v>
      </c>
      <c r="P1271" s="1" t="s">
        <v>216</v>
      </c>
      <c r="Q1271" s="76">
        <v>10</v>
      </c>
      <c r="R1271" s="1" t="s">
        <v>410</v>
      </c>
      <c r="T1271" s="1" t="s">
        <v>115</v>
      </c>
      <c r="U1271" s="1"/>
      <c r="V1271" s="1"/>
      <c r="W1271" s="4"/>
      <c r="X1271" s="28"/>
      <c r="Y1271" s="33"/>
      <c r="Z1271" s="33"/>
      <c r="AA1271" s="96"/>
      <c r="AB1271" s="178"/>
      <c r="AC1271" s="33">
        <v>27</v>
      </c>
      <c r="AD1271" s="33">
        <v>200</v>
      </c>
      <c r="AE1271" s="33" t="s">
        <v>103</v>
      </c>
      <c r="AF1271" s="33" t="s">
        <v>103</v>
      </c>
      <c r="AG1271" s="33"/>
      <c r="AH1271" s="4"/>
      <c r="AI1271" s="1"/>
      <c r="AJ1271" s="1"/>
      <c r="AK1271" s="1"/>
      <c r="AL1271" s="5"/>
      <c r="AM1271" s="164">
        <f t="shared" si="70"/>
        <v>45934</v>
      </c>
      <c r="AN1271" s="183"/>
      <c r="AO1271" s="183"/>
      <c r="AP1271" s="183"/>
      <c r="AQ1271" s="183"/>
      <c r="AR1271" s="183"/>
      <c r="AS1271" s="183"/>
      <c r="AT1271" s="183"/>
      <c r="AU1271" s="183"/>
      <c r="AV1271" s="183"/>
      <c r="AW1271" s="96"/>
      <c r="AX1271" s="37">
        <f t="shared" si="69"/>
        <v>45938</v>
      </c>
      <c r="AY1271" s="183"/>
      <c r="AZ1271" s="183"/>
      <c r="BA1271" s="183"/>
      <c r="BB1271" s="183"/>
      <c r="BC1271" s="183"/>
      <c r="BD1271" s="183"/>
      <c r="BE1271" s="183"/>
      <c r="BF1271" s="183"/>
      <c r="BG1271" s="183"/>
      <c r="BH1271" s="4"/>
      <c r="BI1271" s="1"/>
      <c r="BJ1271" s="1"/>
      <c r="BK1271" s="1"/>
      <c r="BL1271" s="31"/>
      <c r="BM1271" s="31"/>
      <c r="BN1271" s="1"/>
      <c r="BO1271" s="1"/>
      <c r="BP1271" s="1"/>
      <c r="BQ1271" s="1"/>
      <c r="BR1271" s="1"/>
      <c r="BS1271" s="4"/>
      <c r="BT1271" s="37">
        <f t="shared" si="71"/>
        <v>45959</v>
      </c>
      <c r="BU1271" s="220"/>
      <c r="BV1271" s="183"/>
      <c r="BW1271" s="221"/>
      <c r="BX1271" s="183"/>
      <c r="BY1271" s="183"/>
      <c r="BZ1271" s="183"/>
      <c r="CA1271" s="183"/>
      <c r="CB1271" s="183"/>
      <c r="CC1271" s="183"/>
      <c r="CE1271" s="1"/>
      <c r="CF1271" s="1"/>
      <c r="CG1271" s="1"/>
      <c r="CH1271" s="1"/>
      <c r="CI1271" s="1"/>
      <c r="CJ1271" s="1"/>
      <c r="CK1271" s="1"/>
      <c r="CL1271" s="1"/>
      <c r="CM1271" s="1"/>
      <c r="CN1271" s="1"/>
      <c r="CO1271" s="1"/>
    </row>
    <row r="1272" spans="1:93" ht="30" customHeight="1" x14ac:dyDescent="0.2">
      <c r="A1272" s="1">
        <v>1266</v>
      </c>
      <c r="B1272" s="1" t="s">
        <v>464</v>
      </c>
      <c r="C1272" s="1" t="s">
        <v>465</v>
      </c>
      <c r="D1272" s="1" t="s">
        <v>408</v>
      </c>
      <c r="E1272" s="1"/>
      <c r="F1272" s="1" t="s">
        <v>74</v>
      </c>
      <c r="G1272" s="1">
        <v>11</v>
      </c>
      <c r="H1272" s="1" t="s">
        <v>341</v>
      </c>
      <c r="I1272" s="1" t="s">
        <v>114</v>
      </c>
      <c r="J1272" s="64">
        <v>84612</v>
      </c>
      <c r="K1272" s="64">
        <v>75317</v>
      </c>
      <c r="L1272" s="29">
        <v>45931</v>
      </c>
      <c r="M1272" s="29" t="s">
        <v>4163</v>
      </c>
      <c r="N1272" s="1" t="s">
        <v>25</v>
      </c>
      <c r="O1272" s="28" t="s">
        <v>225</v>
      </c>
      <c r="P1272" s="1" t="s">
        <v>216</v>
      </c>
      <c r="Q1272" s="76">
        <v>10</v>
      </c>
      <c r="R1272" s="1" t="s">
        <v>410</v>
      </c>
      <c r="T1272" s="1" t="s">
        <v>115</v>
      </c>
      <c r="U1272" s="1"/>
      <c r="V1272" s="1"/>
      <c r="W1272" s="4"/>
      <c r="X1272" s="28"/>
      <c r="Y1272" s="33"/>
      <c r="Z1272" s="33"/>
      <c r="AA1272" s="96"/>
      <c r="AB1272" s="178"/>
      <c r="AC1272" s="33">
        <v>26</v>
      </c>
      <c r="AD1272" s="33">
        <v>240</v>
      </c>
      <c r="AE1272" s="33" t="s">
        <v>103</v>
      </c>
      <c r="AF1272" s="33" t="s">
        <v>103</v>
      </c>
      <c r="AG1272" s="33"/>
      <c r="AH1272" s="4"/>
      <c r="AI1272" s="1"/>
      <c r="AJ1272" s="1"/>
      <c r="AK1272" s="1"/>
      <c r="AL1272" s="5"/>
      <c r="AM1272" s="164">
        <f t="shared" si="70"/>
        <v>45934</v>
      </c>
      <c r="AN1272" s="183"/>
      <c r="AO1272" s="183"/>
      <c r="AP1272" s="183"/>
      <c r="AQ1272" s="183"/>
      <c r="AR1272" s="183"/>
      <c r="AS1272" s="183"/>
      <c r="AT1272" s="183"/>
      <c r="AU1272" s="183"/>
      <c r="AV1272" s="183"/>
      <c r="AW1272" s="96"/>
      <c r="AX1272" s="37">
        <f t="shared" si="69"/>
        <v>45938</v>
      </c>
      <c r="AY1272" s="183"/>
      <c r="AZ1272" s="183"/>
      <c r="BA1272" s="183"/>
      <c r="BB1272" s="183"/>
      <c r="BC1272" s="183"/>
      <c r="BD1272" s="183"/>
      <c r="BE1272" s="183"/>
      <c r="BF1272" s="183"/>
      <c r="BG1272" s="183"/>
      <c r="BH1272" s="4"/>
      <c r="BI1272" s="1"/>
      <c r="BJ1272" s="1"/>
      <c r="BK1272" s="1"/>
      <c r="BL1272" s="31"/>
      <c r="BM1272" s="31"/>
      <c r="BN1272" s="1"/>
      <c r="BO1272" s="1"/>
      <c r="BP1272" s="1"/>
      <c r="BQ1272" s="1"/>
      <c r="BR1272" s="1"/>
      <c r="BS1272" s="4"/>
      <c r="BT1272" s="37">
        <f t="shared" si="71"/>
        <v>45959</v>
      </c>
      <c r="BU1272" s="220"/>
      <c r="BV1272" s="183"/>
      <c r="BW1272" s="221"/>
      <c r="BX1272" s="183"/>
      <c r="BY1272" s="183"/>
      <c r="BZ1272" s="183"/>
      <c r="CA1272" s="183"/>
      <c r="CB1272" s="183"/>
      <c r="CC1272" s="183"/>
      <c r="CE1272" s="1"/>
      <c r="CF1272" s="1"/>
      <c r="CG1272" s="1"/>
      <c r="CH1272" s="1"/>
      <c r="CI1272" s="1"/>
      <c r="CJ1272" s="1"/>
      <c r="CK1272" s="1"/>
      <c r="CL1272" s="1"/>
      <c r="CM1272" s="1"/>
      <c r="CN1272" s="1"/>
      <c r="CO1272" s="1"/>
    </row>
    <row r="1273" spans="1:93" ht="30" customHeight="1" x14ac:dyDescent="0.2">
      <c r="A1273" s="1">
        <v>1267</v>
      </c>
      <c r="B1273" s="1" t="s">
        <v>464</v>
      </c>
      <c r="C1273" s="1" t="s">
        <v>465</v>
      </c>
      <c r="D1273" s="1" t="s">
        <v>408</v>
      </c>
      <c r="E1273" s="1"/>
      <c r="F1273" s="1" t="s">
        <v>74</v>
      </c>
      <c r="G1273" s="1">
        <v>11</v>
      </c>
      <c r="H1273" s="1" t="s">
        <v>341</v>
      </c>
      <c r="I1273" s="1" t="s">
        <v>114</v>
      </c>
      <c r="J1273" s="64">
        <v>62810</v>
      </c>
      <c r="K1273" s="64">
        <v>75318</v>
      </c>
      <c r="L1273" s="29">
        <v>45931</v>
      </c>
      <c r="M1273" s="29" t="s">
        <v>4163</v>
      </c>
      <c r="N1273" s="1" t="s">
        <v>25</v>
      </c>
      <c r="O1273" s="28" t="s">
        <v>225</v>
      </c>
      <c r="P1273" s="1" t="s">
        <v>216</v>
      </c>
      <c r="Q1273" s="76">
        <v>9</v>
      </c>
      <c r="R1273" s="1" t="s">
        <v>410</v>
      </c>
      <c r="T1273" s="1" t="s">
        <v>115</v>
      </c>
      <c r="U1273" s="1"/>
      <c r="V1273" s="1"/>
      <c r="W1273" s="4"/>
      <c r="X1273" s="28"/>
      <c r="Y1273" s="33"/>
      <c r="Z1273" s="33"/>
      <c r="AA1273" s="96"/>
      <c r="AB1273" s="178"/>
      <c r="AC1273" s="33">
        <v>25</v>
      </c>
      <c r="AD1273" s="33">
        <v>225</v>
      </c>
      <c r="AE1273" s="33" t="s">
        <v>103</v>
      </c>
      <c r="AF1273" s="33" t="s">
        <v>103</v>
      </c>
      <c r="AG1273" s="33"/>
      <c r="AH1273" s="4"/>
      <c r="AI1273" s="1"/>
      <c r="AJ1273" s="1"/>
      <c r="AK1273" s="1"/>
      <c r="AL1273" s="5"/>
      <c r="AM1273" s="164">
        <f t="shared" si="70"/>
        <v>45934</v>
      </c>
      <c r="AN1273" s="183"/>
      <c r="AO1273" s="183"/>
      <c r="AP1273" s="183"/>
      <c r="AQ1273" s="183"/>
      <c r="AR1273" s="183"/>
      <c r="AS1273" s="183"/>
      <c r="AT1273" s="183"/>
      <c r="AU1273" s="183"/>
      <c r="AV1273" s="183"/>
      <c r="AW1273" s="96"/>
      <c r="AX1273" s="37">
        <f t="shared" si="69"/>
        <v>45938</v>
      </c>
      <c r="AY1273" s="183"/>
      <c r="AZ1273" s="183"/>
      <c r="BA1273" s="183"/>
      <c r="BB1273" s="183"/>
      <c r="BC1273" s="183"/>
      <c r="BD1273" s="183"/>
      <c r="BE1273" s="183"/>
      <c r="BF1273" s="183"/>
      <c r="BG1273" s="183"/>
      <c r="BH1273" s="4"/>
      <c r="BI1273" s="1"/>
      <c r="BJ1273" s="1"/>
      <c r="BK1273" s="1"/>
      <c r="BL1273" s="31"/>
      <c r="BM1273" s="31"/>
      <c r="BN1273" s="1"/>
      <c r="BO1273" s="1"/>
      <c r="BP1273" s="1"/>
      <c r="BQ1273" s="1"/>
      <c r="BR1273" s="1"/>
      <c r="BS1273" s="4"/>
      <c r="BT1273" s="37">
        <f t="shared" si="71"/>
        <v>45959</v>
      </c>
      <c r="BU1273" s="220"/>
      <c r="BV1273" s="183"/>
      <c r="BW1273" s="221"/>
      <c r="BX1273" s="183"/>
      <c r="BY1273" s="183"/>
      <c r="BZ1273" s="183"/>
      <c r="CA1273" s="183"/>
      <c r="CB1273" s="183"/>
      <c r="CC1273" s="183"/>
      <c r="CE1273" s="1"/>
      <c r="CF1273" s="1"/>
      <c r="CG1273" s="1"/>
      <c r="CH1273" s="1"/>
      <c r="CI1273" s="1"/>
      <c r="CJ1273" s="1"/>
      <c r="CK1273" s="1"/>
      <c r="CL1273" s="1"/>
      <c r="CM1273" s="1"/>
      <c r="CN1273" s="1"/>
      <c r="CO1273" s="1"/>
    </row>
    <row r="1274" spans="1:93" ht="30" customHeight="1" x14ac:dyDescent="0.2">
      <c r="A1274" s="1">
        <v>1268</v>
      </c>
      <c r="B1274" s="1" t="s">
        <v>464</v>
      </c>
      <c r="C1274" s="1" t="s">
        <v>465</v>
      </c>
      <c r="D1274" s="1" t="s">
        <v>408</v>
      </c>
      <c r="E1274" s="1"/>
      <c r="F1274" s="1" t="s">
        <v>74</v>
      </c>
      <c r="G1274" s="1">
        <v>11</v>
      </c>
      <c r="H1274" s="1" t="s">
        <v>341</v>
      </c>
      <c r="I1274" s="1" t="s">
        <v>114</v>
      </c>
      <c r="J1274" s="64">
        <v>84012</v>
      </c>
      <c r="K1274" s="64">
        <v>75319</v>
      </c>
      <c r="L1274" s="29">
        <v>45931</v>
      </c>
      <c r="M1274" s="29" t="s">
        <v>4163</v>
      </c>
      <c r="N1274" s="1" t="s">
        <v>25</v>
      </c>
      <c r="O1274" s="28" t="s">
        <v>225</v>
      </c>
      <c r="P1274" s="1" t="s">
        <v>216</v>
      </c>
      <c r="Q1274" s="76">
        <v>10</v>
      </c>
      <c r="R1274" s="1" t="s">
        <v>410</v>
      </c>
      <c r="T1274" s="1" t="s">
        <v>115</v>
      </c>
      <c r="U1274" s="1"/>
      <c r="V1274" s="1"/>
      <c r="W1274" s="4"/>
      <c r="X1274" s="28"/>
      <c r="Y1274" s="33"/>
      <c r="Z1274" s="33"/>
      <c r="AA1274" s="96"/>
      <c r="AB1274" s="178"/>
      <c r="AC1274" s="33">
        <v>25.5</v>
      </c>
      <c r="AD1274" s="33">
        <v>235</v>
      </c>
      <c r="AE1274" s="33" t="s">
        <v>103</v>
      </c>
      <c r="AF1274" s="33" t="s">
        <v>103</v>
      </c>
      <c r="AG1274" s="33"/>
      <c r="AH1274" s="4"/>
      <c r="AI1274" s="1"/>
      <c r="AJ1274" s="1"/>
      <c r="AK1274" s="1"/>
      <c r="AL1274" s="5"/>
      <c r="AM1274" s="164">
        <f t="shared" si="70"/>
        <v>45934</v>
      </c>
      <c r="AN1274" s="183"/>
      <c r="AO1274" s="183"/>
      <c r="AP1274" s="183"/>
      <c r="AQ1274" s="183"/>
      <c r="AR1274" s="183"/>
      <c r="AS1274" s="183"/>
      <c r="AT1274" s="183"/>
      <c r="AU1274" s="183"/>
      <c r="AV1274" s="183"/>
      <c r="AW1274" s="96"/>
      <c r="AX1274" s="37">
        <f t="shared" si="69"/>
        <v>45938</v>
      </c>
      <c r="AY1274" s="183"/>
      <c r="AZ1274" s="183"/>
      <c r="BA1274" s="183"/>
      <c r="BB1274" s="183"/>
      <c r="BC1274" s="183"/>
      <c r="BD1274" s="183"/>
      <c r="BE1274" s="183"/>
      <c r="BF1274" s="183"/>
      <c r="BG1274" s="183"/>
      <c r="BH1274" s="4"/>
      <c r="BI1274" s="1"/>
      <c r="BJ1274" s="1"/>
      <c r="BK1274" s="1"/>
      <c r="BL1274" s="31"/>
      <c r="BM1274" s="31"/>
      <c r="BN1274" s="1"/>
      <c r="BO1274" s="1"/>
      <c r="BP1274" s="1"/>
      <c r="BQ1274" s="1"/>
      <c r="BR1274" s="1"/>
      <c r="BS1274" s="4"/>
      <c r="BT1274" s="37">
        <f t="shared" si="71"/>
        <v>45959</v>
      </c>
      <c r="BU1274" s="220"/>
      <c r="BV1274" s="183"/>
      <c r="BW1274" s="221"/>
      <c r="BX1274" s="183"/>
      <c r="BY1274" s="183"/>
      <c r="BZ1274" s="183"/>
      <c r="CA1274" s="183"/>
      <c r="CB1274" s="183"/>
      <c r="CC1274" s="183"/>
      <c r="CE1274" s="1"/>
      <c r="CF1274" s="1"/>
      <c r="CG1274" s="1"/>
      <c r="CH1274" s="1"/>
      <c r="CI1274" s="1"/>
      <c r="CJ1274" s="1"/>
      <c r="CK1274" s="1"/>
      <c r="CL1274" s="1"/>
      <c r="CM1274" s="1"/>
      <c r="CN1274" s="1"/>
      <c r="CO1274" s="1"/>
    </row>
    <row r="1275" spans="1:93" ht="30" customHeight="1" x14ac:dyDescent="0.2">
      <c r="A1275" s="1">
        <v>1269</v>
      </c>
      <c r="B1275" s="1" t="s">
        <v>464</v>
      </c>
      <c r="C1275" s="1" t="s">
        <v>465</v>
      </c>
      <c r="D1275" s="1" t="s">
        <v>408</v>
      </c>
      <c r="E1275" s="1"/>
      <c r="F1275" s="1" t="s">
        <v>74</v>
      </c>
      <c r="G1275" s="1">
        <v>11</v>
      </c>
      <c r="H1275" s="1" t="s">
        <v>341</v>
      </c>
      <c r="I1275" s="1" t="s">
        <v>114</v>
      </c>
      <c r="J1275" s="64">
        <v>81612</v>
      </c>
      <c r="K1275" s="64">
        <v>75320</v>
      </c>
      <c r="L1275" s="29">
        <v>45931</v>
      </c>
      <c r="M1275" s="29" t="s">
        <v>4163</v>
      </c>
      <c r="N1275" s="1" t="s">
        <v>25</v>
      </c>
      <c r="O1275" s="28" t="s">
        <v>225</v>
      </c>
      <c r="P1275" s="1" t="s">
        <v>216</v>
      </c>
      <c r="Q1275" s="76">
        <v>10</v>
      </c>
      <c r="R1275" s="1" t="s">
        <v>410</v>
      </c>
      <c r="T1275" s="1" t="s">
        <v>115</v>
      </c>
      <c r="U1275" s="1"/>
      <c r="V1275" s="1"/>
      <c r="W1275" s="4"/>
      <c r="X1275" s="28"/>
      <c r="Y1275" s="33"/>
      <c r="Z1275" s="33"/>
      <c r="AA1275" s="96"/>
      <c r="AB1275" s="178"/>
      <c r="AC1275" s="33">
        <v>24.5</v>
      </c>
      <c r="AD1275" s="33">
        <v>240</v>
      </c>
      <c r="AE1275" s="33" t="s">
        <v>103</v>
      </c>
      <c r="AF1275" s="33" t="s">
        <v>103</v>
      </c>
      <c r="AG1275" s="33"/>
      <c r="AH1275" s="4"/>
      <c r="AI1275" s="1"/>
      <c r="AJ1275" s="1"/>
      <c r="AK1275" s="1"/>
      <c r="AL1275" s="5"/>
      <c r="AM1275" s="164">
        <f t="shared" si="70"/>
        <v>45934</v>
      </c>
      <c r="AN1275" s="183"/>
      <c r="AO1275" s="183"/>
      <c r="AP1275" s="183"/>
      <c r="AQ1275" s="183"/>
      <c r="AR1275" s="183"/>
      <c r="AS1275" s="183"/>
      <c r="AT1275" s="183"/>
      <c r="AU1275" s="183"/>
      <c r="AV1275" s="183"/>
      <c r="AW1275" s="96"/>
      <c r="AX1275" s="37">
        <f t="shared" si="69"/>
        <v>45938</v>
      </c>
      <c r="AY1275" s="183"/>
      <c r="AZ1275" s="183"/>
      <c r="BA1275" s="183"/>
      <c r="BB1275" s="183"/>
      <c r="BC1275" s="183"/>
      <c r="BD1275" s="183"/>
      <c r="BE1275" s="183"/>
      <c r="BF1275" s="183"/>
      <c r="BG1275" s="183"/>
      <c r="BH1275" s="4"/>
      <c r="BI1275" s="1"/>
      <c r="BJ1275" s="1"/>
      <c r="BK1275" s="1"/>
      <c r="BL1275" s="31"/>
      <c r="BM1275" s="31"/>
      <c r="BN1275" s="1"/>
      <c r="BO1275" s="1"/>
      <c r="BP1275" s="1"/>
      <c r="BQ1275" s="1"/>
      <c r="BR1275" s="1"/>
      <c r="BS1275" s="4"/>
      <c r="BT1275" s="37">
        <f t="shared" si="71"/>
        <v>45959</v>
      </c>
      <c r="BU1275" s="220"/>
      <c r="BV1275" s="183"/>
      <c r="BW1275" s="221"/>
      <c r="BX1275" s="183"/>
      <c r="BY1275" s="183"/>
      <c r="BZ1275" s="183"/>
      <c r="CA1275" s="183"/>
      <c r="CB1275" s="183"/>
      <c r="CC1275" s="183"/>
      <c r="CE1275" s="1"/>
      <c r="CF1275" s="1"/>
      <c r="CG1275" s="1"/>
      <c r="CH1275" s="1"/>
      <c r="CI1275" s="1"/>
      <c r="CJ1275" s="1"/>
      <c r="CK1275" s="1"/>
      <c r="CL1275" s="1"/>
      <c r="CM1275" s="1"/>
      <c r="CN1275" s="1"/>
      <c r="CO1275" s="1"/>
    </row>
    <row r="1276" spans="1:93" ht="30" customHeight="1" x14ac:dyDescent="0.2">
      <c r="A1276" s="1">
        <v>1270</v>
      </c>
      <c r="B1276" s="1" t="s">
        <v>464</v>
      </c>
      <c r="C1276" s="1" t="s">
        <v>465</v>
      </c>
      <c r="D1276" s="1" t="s">
        <v>408</v>
      </c>
      <c r="E1276" s="1"/>
      <c r="F1276" s="1" t="s">
        <v>74</v>
      </c>
      <c r="G1276" s="1">
        <v>11</v>
      </c>
      <c r="H1276" s="1" t="s">
        <v>341</v>
      </c>
      <c r="I1276" s="1" t="s">
        <v>114</v>
      </c>
      <c r="J1276" s="64">
        <v>66010</v>
      </c>
      <c r="K1276" s="64">
        <v>75321</v>
      </c>
      <c r="L1276" s="29">
        <v>45931</v>
      </c>
      <c r="M1276" s="29" t="s">
        <v>4163</v>
      </c>
      <c r="N1276" s="1" t="s">
        <v>25</v>
      </c>
      <c r="O1276" s="28" t="s">
        <v>225</v>
      </c>
      <c r="P1276" s="1" t="s">
        <v>216</v>
      </c>
      <c r="Q1276" s="76">
        <v>9</v>
      </c>
      <c r="R1276" s="1" t="s">
        <v>410</v>
      </c>
      <c r="T1276" s="1" t="s">
        <v>115</v>
      </c>
      <c r="U1276" s="1"/>
      <c r="V1276" s="1"/>
      <c r="W1276" s="4"/>
      <c r="X1276" s="28"/>
      <c r="Y1276" s="33"/>
      <c r="Z1276" s="33"/>
      <c r="AA1276" s="96"/>
      <c r="AB1276" s="178"/>
      <c r="AC1276" s="33">
        <v>26.5</v>
      </c>
      <c r="AD1276" s="33">
        <v>205</v>
      </c>
      <c r="AE1276" s="33" t="s">
        <v>103</v>
      </c>
      <c r="AF1276" s="33" t="s">
        <v>103</v>
      </c>
      <c r="AG1276" s="33"/>
      <c r="AH1276" s="4"/>
      <c r="AI1276" s="1"/>
      <c r="AJ1276" s="1"/>
      <c r="AK1276" s="1"/>
      <c r="AL1276" s="5"/>
      <c r="AM1276" s="164">
        <f t="shared" si="70"/>
        <v>45934</v>
      </c>
      <c r="AN1276" s="183"/>
      <c r="AO1276" s="183"/>
      <c r="AP1276" s="183"/>
      <c r="AQ1276" s="183"/>
      <c r="AR1276" s="183"/>
      <c r="AS1276" s="183"/>
      <c r="AT1276" s="183"/>
      <c r="AU1276" s="183"/>
      <c r="AV1276" s="183"/>
      <c r="AW1276" s="96"/>
      <c r="AX1276" s="37">
        <f t="shared" si="69"/>
        <v>45938</v>
      </c>
      <c r="AY1276" s="183"/>
      <c r="AZ1276" s="183"/>
      <c r="BA1276" s="183"/>
      <c r="BB1276" s="183"/>
      <c r="BC1276" s="183"/>
      <c r="BD1276" s="183"/>
      <c r="BE1276" s="183"/>
      <c r="BF1276" s="183"/>
      <c r="BG1276" s="183"/>
      <c r="BH1276" s="4"/>
      <c r="BI1276" s="1"/>
      <c r="BJ1276" s="1"/>
      <c r="BK1276" s="1"/>
      <c r="BL1276" s="31"/>
      <c r="BM1276" s="31"/>
      <c r="BN1276" s="1"/>
      <c r="BO1276" s="1"/>
      <c r="BP1276" s="1"/>
      <c r="BQ1276" s="1"/>
      <c r="BR1276" s="1"/>
      <c r="BS1276" s="4"/>
      <c r="BT1276" s="37">
        <f t="shared" si="71"/>
        <v>45959</v>
      </c>
      <c r="BU1276" s="220"/>
      <c r="BV1276" s="183"/>
      <c r="BW1276" s="221"/>
      <c r="BX1276" s="183"/>
      <c r="BY1276" s="183"/>
      <c r="BZ1276" s="183"/>
      <c r="CA1276" s="183"/>
      <c r="CB1276" s="183"/>
      <c r="CC1276" s="183"/>
      <c r="CE1276" s="1"/>
      <c r="CF1276" s="1"/>
      <c r="CG1276" s="1"/>
      <c r="CH1276" s="1"/>
      <c r="CI1276" s="1"/>
      <c r="CJ1276" s="1"/>
      <c r="CK1276" s="1"/>
      <c r="CL1276" s="1"/>
      <c r="CM1276" s="1"/>
      <c r="CN1276" s="1"/>
      <c r="CO1276" s="1"/>
    </row>
    <row r="1277" spans="1:93" ht="30" customHeight="1" x14ac:dyDescent="0.2">
      <c r="A1277" s="1">
        <v>1271</v>
      </c>
      <c r="B1277" s="1" t="s">
        <v>464</v>
      </c>
      <c r="C1277" s="1" t="s">
        <v>465</v>
      </c>
      <c r="D1277" s="1" t="s">
        <v>408</v>
      </c>
      <c r="E1277" s="1"/>
      <c r="F1277" s="1" t="s">
        <v>74</v>
      </c>
      <c r="G1277" s="1">
        <v>11</v>
      </c>
      <c r="H1277" s="1" t="s">
        <v>341</v>
      </c>
      <c r="I1277" s="1" t="s">
        <v>114</v>
      </c>
      <c r="J1277" s="64">
        <v>66810</v>
      </c>
      <c r="K1277" s="64">
        <v>75322</v>
      </c>
      <c r="L1277" s="29">
        <v>45931</v>
      </c>
      <c r="M1277" s="29" t="s">
        <v>4163</v>
      </c>
      <c r="N1277" s="1" t="s">
        <v>25</v>
      </c>
      <c r="O1277" s="28" t="s">
        <v>225</v>
      </c>
      <c r="P1277" s="1" t="s">
        <v>216</v>
      </c>
      <c r="Q1277" s="76">
        <v>9</v>
      </c>
      <c r="R1277" s="1" t="s">
        <v>410</v>
      </c>
      <c r="T1277" s="1" t="s">
        <v>115</v>
      </c>
      <c r="U1277" s="1"/>
      <c r="V1277" s="1"/>
      <c r="W1277" s="4"/>
      <c r="X1277" s="28"/>
      <c r="Y1277" s="33"/>
      <c r="Z1277" s="33"/>
      <c r="AA1277" s="96"/>
      <c r="AB1277" s="178"/>
      <c r="AC1277" s="33">
        <v>26</v>
      </c>
      <c r="AD1277" s="33">
        <v>230</v>
      </c>
      <c r="AE1277" s="33" t="s">
        <v>103</v>
      </c>
      <c r="AF1277" s="33" t="s">
        <v>103</v>
      </c>
      <c r="AG1277" s="33"/>
      <c r="AH1277" s="4"/>
      <c r="AI1277" s="1"/>
      <c r="AJ1277" s="1"/>
      <c r="AK1277" s="1"/>
      <c r="AL1277" s="5"/>
      <c r="AM1277" s="164">
        <f t="shared" si="70"/>
        <v>45934</v>
      </c>
      <c r="AN1277" s="183"/>
      <c r="AO1277" s="183"/>
      <c r="AP1277" s="183"/>
      <c r="AQ1277" s="183"/>
      <c r="AR1277" s="183"/>
      <c r="AS1277" s="183"/>
      <c r="AT1277" s="183"/>
      <c r="AU1277" s="183"/>
      <c r="AV1277" s="183"/>
      <c r="AW1277" s="96"/>
      <c r="AX1277" s="37">
        <f t="shared" si="69"/>
        <v>45938</v>
      </c>
      <c r="AY1277" s="183"/>
      <c r="AZ1277" s="183"/>
      <c r="BA1277" s="183"/>
      <c r="BB1277" s="183"/>
      <c r="BC1277" s="183"/>
      <c r="BD1277" s="183"/>
      <c r="BE1277" s="183"/>
      <c r="BF1277" s="183"/>
      <c r="BG1277" s="183"/>
      <c r="BH1277" s="4"/>
      <c r="BI1277" s="1"/>
      <c r="BJ1277" s="1"/>
      <c r="BK1277" s="1"/>
      <c r="BL1277" s="31"/>
      <c r="BM1277" s="31"/>
      <c r="BN1277" s="1"/>
      <c r="BO1277" s="1"/>
      <c r="BP1277" s="1"/>
      <c r="BQ1277" s="1"/>
      <c r="BR1277" s="1"/>
      <c r="BS1277" s="4"/>
      <c r="BT1277" s="37">
        <f t="shared" si="71"/>
        <v>45959</v>
      </c>
      <c r="BU1277" s="220"/>
      <c r="BV1277" s="183"/>
      <c r="BW1277" s="221"/>
      <c r="BX1277" s="183"/>
      <c r="BY1277" s="183"/>
      <c r="BZ1277" s="183"/>
      <c r="CA1277" s="183"/>
      <c r="CB1277" s="183"/>
      <c r="CC1277" s="183"/>
      <c r="CE1277" s="1"/>
      <c r="CF1277" s="1"/>
      <c r="CG1277" s="1"/>
      <c r="CH1277" s="1"/>
      <c r="CI1277" s="1"/>
      <c r="CJ1277" s="1"/>
      <c r="CK1277" s="1"/>
      <c r="CL1277" s="1"/>
      <c r="CM1277" s="1"/>
      <c r="CN1277" s="1"/>
      <c r="CO1277" s="1"/>
    </row>
    <row r="1278" spans="1:93" ht="30" customHeight="1" x14ac:dyDescent="0.2">
      <c r="A1278" s="1">
        <v>1272</v>
      </c>
      <c r="B1278" s="1" t="s">
        <v>464</v>
      </c>
      <c r="C1278" s="1" t="s">
        <v>465</v>
      </c>
      <c r="D1278" s="1" t="s">
        <v>408</v>
      </c>
      <c r="E1278" s="1"/>
      <c r="F1278" s="1" t="s">
        <v>74</v>
      </c>
      <c r="G1278" s="1">
        <v>11</v>
      </c>
      <c r="H1278" s="1" t="s">
        <v>341</v>
      </c>
      <c r="I1278" s="1" t="s">
        <v>114</v>
      </c>
      <c r="J1278" s="64">
        <v>78414</v>
      </c>
      <c r="K1278" s="64">
        <v>75323</v>
      </c>
      <c r="L1278" s="29">
        <v>45931</v>
      </c>
      <c r="M1278" s="29" t="s">
        <v>4163</v>
      </c>
      <c r="N1278" s="1" t="s">
        <v>25</v>
      </c>
      <c r="O1278" s="28" t="s">
        <v>225</v>
      </c>
      <c r="P1278" s="1" t="s">
        <v>216</v>
      </c>
      <c r="Q1278" s="76">
        <v>10</v>
      </c>
      <c r="R1278" s="1" t="s">
        <v>410</v>
      </c>
      <c r="T1278" s="1" t="s">
        <v>115</v>
      </c>
      <c r="U1278" s="1"/>
      <c r="V1278" s="1"/>
      <c r="W1278" s="4"/>
      <c r="X1278" s="28"/>
      <c r="Y1278" s="33"/>
      <c r="Z1278" s="33"/>
      <c r="AA1278" s="96"/>
      <c r="AB1278" s="178"/>
      <c r="AC1278" s="33">
        <v>25</v>
      </c>
      <c r="AD1278" s="33">
        <v>210</v>
      </c>
      <c r="AE1278" s="33" t="s">
        <v>103</v>
      </c>
      <c r="AF1278" s="33" t="s">
        <v>103</v>
      </c>
      <c r="AG1278" s="33"/>
      <c r="AH1278" s="4"/>
      <c r="AI1278" s="1"/>
      <c r="AJ1278" s="1"/>
      <c r="AK1278" s="1"/>
      <c r="AL1278" s="5"/>
      <c r="AM1278" s="164">
        <f t="shared" si="70"/>
        <v>45934</v>
      </c>
      <c r="AN1278" s="183"/>
      <c r="AO1278" s="183"/>
      <c r="AP1278" s="183"/>
      <c r="AQ1278" s="183"/>
      <c r="AR1278" s="183"/>
      <c r="AS1278" s="183"/>
      <c r="AT1278" s="183"/>
      <c r="AU1278" s="183"/>
      <c r="AV1278" s="183"/>
      <c r="AW1278" s="96"/>
      <c r="AX1278" s="37">
        <f t="shared" si="69"/>
        <v>45938</v>
      </c>
      <c r="AY1278" s="183"/>
      <c r="AZ1278" s="183"/>
      <c r="BA1278" s="183"/>
      <c r="BB1278" s="183"/>
      <c r="BC1278" s="183"/>
      <c r="BD1278" s="183"/>
      <c r="BE1278" s="183"/>
      <c r="BF1278" s="183"/>
      <c r="BG1278" s="183"/>
      <c r="BH1278" s="4"/>
      <c r="BI1278" s="1"/>
      <c r="BJ1278" s="1"/>
      <c r="BK1278" s="1"/>
      <c r="BL1278" s="31"/>
      <c r="BM1278" s="31"/>
      <c r="BN1278" s="1"/>
      <c r="BO1278" s="1"/>
      <c r="BP1278" s="1"/>
      <c r="BQ1278" s="1"/>
      <c r="BR1278" s="1"/>
      <c r="BS1278" s="4"/>
      <c r="BT1278" s="37">
        <f t="shared" si="71"/>
        <v>45959</v>
      </c>
      <c r="BU1278" s="220"/>
      <c r="BV1278" s="183"/>
      <c r="BW1278" s="221"/>
      <c r="BX1278" s="183"/>
      <c r="BY1278" s="183"/>
      <c r="BZ1278" s="183"/>
      <c r="CA1278" s="183"/>
      <c r="CB1278" s="183"/>
      <c r="CC1278" s="183"/>
      <c r="CE1278" s="1"/>
      <c r="CF1278" s="1"/>
      <c r="CG1278" s="1"/>
      <c r="CH1278" s="1"/>
      <c r="CI1278" s="1"/>
      <c r="CJ1278" s="1"/>
      <c r="CK1278" s="1"/>
      <c r="CL1278" s="1"/>
      <c r="CM1278" s="1"/>
      <c r="CN1278" s="1"/>
      <c r="CO1278" s="1"/>
    </row>
    <row r="1279" spans="1:93" ht="30" customHeight="1" x14ac:dyDescent="0.2">
      <c r="A1279" s="1">
        <v>1273</v>
      </c>
      <c r="B1279" s="1" t="s">
        <v>464</v>
      </c>
      <c r="C1279" s="1" t="s">
        <v>465</v>
      </c>
      <c r="D1279" s="1" t="s">
        <v>408</v>
      </c>
      <c r="E1279" s="1"/>
      <c r="F1279" s="1" t="s">
        <v>74</v>
      </c>
      <c r="G1279" s="1">
        <v>11</v>
      </c>
      <c r="H1279" s="1" t="s">
        <v>341</v>
      </c>
      <c r="I1279" s="1" t="s">
        <v>114</v>
      </c>
      <c r="J1279" s="64">
        <v>83512</v>
      </c>
      <c r="K1279" s="64">
        <v>75324</v>
      </c>
      <c r="L1279" s="29">
        <v>45931</v>
      </c>
      <c r="M1279" s="29" t="s">
        <v>4163</v>
      </c>
      <c r="N1279" s="1" t="s">
        <v>25</v>
      </c>
      <c r="O1279" s="28" t="s">
        <v>225</v>
      </c>
      <c r="P1279" s="1" t="s">
        <v>216</v>
      </c>
      <c r="Q1279" s="76">
        <v>10</v>
      </c>
      <c r="R1279" s="1" t="s">
        <v>410</v>
      </c>
      <c r="S1279" s="1">
        <v>6</v>
      </c>
      <c r="T1279" s="1" t="s">
        <v>115</v>
      </c>
      <c r="U1279" s="1"/>
      <c r="V1279" s="1"/>
      <c r="W1279" s="4"/>
      <c r="X1279" s="28"/>
      <c r="Y1279" s="33"/>
      <c r="Z1279" s="33"/>
      <c r="AA1279" s="96"/>
      <c r="AB1279" s="178"/>
      <c r="AC1279" s="33">
        <v>27</v>
      </c>
      <c r="AD1279" s="33">
        <v>230</v>
      </c>
      <c r="AE1279" s="33" t="s">
        <v>103</v>
      </c>
      <c r="AF1279" s="33" t="s">
        <v>103</v>
      </c>
      <c r="AG1279" s="33"/>
      <c r="AH1279" s="4"/>
      <c r="AI1279" s="1"/>
      <c r="AJ1279" s="1"/>
      <c r="AK1279" s="1"/>
      <c r="AL1279" s="5"/>
      <c r="AM1279" s="164">
        <f t="shared" si="70"/>
        <v>45934</v>
      </c>
      <c r="AN1279" s="183"/>
      <c r="AO1279" s="183"/>
      <c r="AP1279" s="183"/>
      <c r="AQ1279" s="183"/>
      <c r="AR1279" s="183"/>
      <c r="AS1279" s="183"/>
      <c r="AT1279" s="183"/>
      <c r="AU1279" s="183"/>
      <c r="AV1279" s="183"/>
      <c r="AW1279" s="96"/>
      <c r="AX1279" s="37">
        <f t="shared" si="69"/>
        <v>45938</v>
      </c>
      <c r="AY1279" s="183"/>
      <c r="AZ1279" s="183"/>
      <c r="BA1279" s="183"/>
      <c r="BB1279" s="183"/>
      <c r="BC1279" s="183"/>
      <c r="BD1279" s="183"/>
      <c r="BE1279" s="183"/>
      <c r="BF1279" s="183"/>
      <c r="BG1279" s="183"/>
      <c r="BH1279" s="4"/>
      <c r="BI1279" s="1"/>
      <c r="BJ1279" s="1"/>
      <c r="BK1279" s="1"/>
      <c r="BL1279" s="31"/>
      <c r="BM1279" s="31"/>
      <c r="BN1279" s="1"/>
      <c r="BO1279" s="1"/>
      <c r="BP1279" s="1"/>
      <c r="BQ1279" s="1"/>
      <c r="BR1279" s="1"/>
      <c r="BS1279" s="4"/>
      <c r="BT1279" s="37">
        <f t="shared" si="71"/>
        <v>45959</v>
      </c>
      <c r="BU1279" s="220"/>
      <c r="BV1279" s="183"/>
      <c r="BW1279" s="221"/>
      <c r="BX1279" s="183"/>
      <c r="BY1279" s="183"/>
      <c r="BZ1279" s="183"/>
      <c r="CA1279" s="183"/>
      <c r="CB1279" s="183"/>
      <c r="CC1279" s="183"/>
      <c r="CE1279" s="1"/>
      <c r="CF1279" s="1"/>
      <c r="CG1279" s="1"/>
      <c r="CH1279" s="1"/>
      <c r="CI1279" s="1"/>
      <c r="CJ1279" s="1"/>
      <c r="CK1279" s="1"/>
      <c r="CL1279" s="1"/>
      <c r="CM1279" s="1"/>
      <c r="CN1279" s="1"/>
      <c r="CO1279" s="1"/>
    </row>
    <row r="1280" spans="1:93" ht="30" customHeight="1" x14ac:dyDescent="0.2">
      <c r="A1280" s="1">
        <v>1274</v>
      </c>
      <c r="B1280" s="1" t="s">
        <v>464</v>
      </c>
      <c r="C1280" s="1" t="s">
        <v>465</v>
      </c>
      <c r="D1280" s="1" t="s">
        <v>408</v>
      </c>
      <c r="E1280" s="1"/>
      <c r="F1280" s="1" t="s">
        <v>74</v>
      </c>
      <c r="G1280" s="1">
        <v>11</v>
      </c>
      <c r="H1280" s="1" t="s">
        <v>341</v>
      </c>
      <c r="I1280" s="1" t="s">
        <v>114</v>
      </c>
      <c r="J1280" s="64">
        <v>82512</v>
      </c>
      <c r="K1280" s="64">
        <v>75326</v>
      </c>
      <c r="L1280" s="29">
        <v>45931</v>
      </c>
      <c r="M1280" s="29" t="s">
        <v>4163</v>
      </c>
      <c r="N1280" s="1" t="s">
        <v>25</v>
      </c>
      <c r="O1280" s="28" t="s">
        <v>225</v>
      </c>
      <c r="P1280" s="1" t="s">
        <v>216</v>
      </c>
      <c r="Q1280" s="76">
        <v>10</v>
      </c>
      <c r="R1280" s="1" t="s">
        <v>410</v>
      </c>
      <c r="T1280" s="1" t="s">
        <v>115</v>
      </c>
      <c r="U1280" s="1"/>
      <c r="V1280" s="1"/>
      <c r="W1280" s="4"/>
      <c r="X1280" s="28"/>
      <c r="Y1280" s="33"/>
      <c r="Z1280" s="33"/>
      <c r="AA1280" s="96"/>
      <c r="AB1280" s="178"/>
      <c r="AC1280" s="33">
        <v>25.5</v>
      </c>
      <c r="AD1280" s="33">
        <v>225</v>
      </c>
      <c r="AE1280" s="33" t="s">
        <v>103</v>
      </c>
      <c r="AF1280" s="33" t="s">
        <v>103</v>
      </c>
      <c r="AG1280" s="33"/>
      <c r="AH1280" s="4"/>
      <c r="AI1280" s="1"/>
      <c r="AJ1280" s="1"/>
      <c r="AK1280" s="1"/>
      <c r="AL1280" s="5"/>
      <c r="AM1280" s="164">
        <f t="shared" si="70"/>
        <v>45934</v>
      </c>
      <c r="AN1280" s="183"/>
      <c r="AO1280" s="183"/>
      <c r="AP1280" s="183"/>
      <c r="AQ1280" s="183"/>
      <c r="AR1280" s="183"/>
      <c r="AS1280" s="183"/>
      <c r="AT1280" s="183"/>
      <c r="AU1280" s="183"/>
      <c r="AV1280" s="183"/>
      <c r="AW1280" s="96"/>
      <c r="AX1280" s="37">
        <f t="shared" si="69"/>
        <v>45938</v>
      </c>
      <c r="AY1280" s="183"/>
      <c r="AZ1280" s="183"/>
      <c r="BA1280" s="183"/>
      <c r="BB1280" s="183"/>
      <c r="BC1280" s="183"/>
      <c r="BD1280" s="183"/>
      <c r="BE1280" s="183"/>
      <c r="BF1280" s="183"/>
      <c r="BG1280" s="183"/>
      <c r="BH1280" s="4"/>
      <c r="BI1280" s="1"/>
      <c r="BJ1280" s="1"/>
      <c r="BK1280" s="1"/>
      <c r="BL1280" s="31"/>
      <c r="BM1280" s="31"/>
      <c r="BN1280" s="1"/>
      <c r="BO1280" s="1"/>
      <c r="BP1280" s="1"/>
      <c r="BQ1280" s="1"/>
      <c r="BR1280" s="1"/>
      <c r="BS1280" s="4"/>
      <c r="BT1280" s="37">
        <f t="shared" si="71"/>
        <v>45959</v>
      </c>
      <c r="BU1280" s="220"/>
      <c r="BV1280" s="183"/>
      <c r="BW1280" s="221"/>
      <c r="BX1280" s="183"/>
      <c r="BY1280" s="183"/>
      <c r="BZ1280" s="183"/>
      <c r="CA1280" s="183"/>
      <c r="CB1280" s="183"/>
      <c r="CC1280" s="183"/>
      <c r="CE1280" s="1"/>
      <c r="CF1280" s="1"/>
      <c r="CG1280" s="1"/>
      <c r="CH1280" s="1"/>
      <c r="CI1280" s="1"/>
      <c r="CJ1280" s="1"/>
      <c r="CK1280" s="1"/>
      <c r="CL1280" s="1"/>
      <c r="CM1280" s="1"/>
      <c r="CN1280" s="1"/>
      <c r="CO1280" s="1"/>
    </row>
    <row r="1281" spans="1:93" ht="30" customHeight="1" x14ac:dyDescent="0.2">
      <c r="A1281" s="1">
        <v>1275</v>
      </c>
      <c r="B1281" s="1" t="s">
        <v>464</v>
      </c>
      <c r="C1281" s="1" t="s">
        <v>465</v>
      </c>
      <c r="D1281" s="1" t="s">
        <v>408</v>
      </c>
      <c r="E1281" s="1"/>
      <c r="F1281" s="1" t="s">
        <v>74</v>
      </c>
      <c r="G1281" s="1">
        <v>11</v>
      </c>
      <c r="H1281" s="1" t="s">
        <v>341</v>
      </c>
      <c r="I1281" s="1" t="s">
        <v>114</v>
      </c>
      <c r="J1281" s="64">
        <v>82812</v>
      </c>
      <c r="K1281" s="64">
        <v>75327</v>
      </c>
      <c r="L1281" s="29">
        <v>45931</v>
      </c>
      <c r="M1281" s="29" t="s">
        <v>4163</v>
      </c>
      <c r="N1281" s="1" t="s">
        <v>25</v>
      </c>
      <c r="O1281" s="28" t="s">
        <v>225</v>
      </c>
      <c r="P1281" s="1" t="s">
        <v>216</v>
      </c>
      <c r="Q1281" s="76">
        <v>10</v>
      </c>
      <c r="R1281" s="1" t="s">
        <v>410</v>
      </c>
      <c r="S1281" s="1" t="s">
        <v>2</v>
      </c>
      <c r="T1281" s="1" t="s">
        <v>2</v>
      </c>
      <c r="U1281" s="1"/>
      <c r="V1281" s="1" t="s">
        <v>466</v>
      </c>
      <c r="W1281" s="4"/>
      <c r="X1281" s="28"/>
      <c r="Y1281" s="33"/>
      <c r="Z1281" s="33"/>
      <c r="AA1281" s="96"/>
      <c r="AB1281" s="178"/>
      <c r="AC1281" s="33">
        <v>27</v>
      </c>
      <c r="AD1281" s="33">
        <v>270</v>
      </c>
      <c r="AE1281" s="33" t="s">
        <v>103</v>
      </c>
      <c r="AF1281" s="33" t="s">
        <v>103</v>
      </c>
      <c r="AG1281" s="33"/>
      <c r="AH1281" s="4"/>
      <c r="AI1281" s="1"/>
      <c r="AJ1281" s="1"/>
      <c r="AK1281" s="1"/>
      <c r="AL1281" s="5"/>
      <c r="AM1281" s="164">
        <f t="shared" si="70"/>
        <v>45934</v>
      </c>
      <c r="AN1281" s="183"/>
      <c r="AO1281" s="183"/>
      <c r="AP1281" s="183"/>
      <c r="AQ1281" s="183"/>
      <c r="AR1281" s="183"/>
      <c r="AS1281" s="183"/>
      <c r="AT1281" s="183"/>
      <c r="AU1281" s="183"/>
      <c r="AV1281" s="183"/>
      <c r="AW1281" s="96"/>
      <c r="AX1281" s="37">
        <f t="shared" si="69"/>
        <v>45938</v>
      </c>
      <c r="AY1281" s="183"/>
      <c r="AZ1281" s="183"/>
      <c r="BA1281" s="183"/>
      <c r="BB1281" s="183"/>
      <c r="BC1281" s="183"/>
      <c r="BD1281" s="183"/>
      <c r="BE1281" s="183"/>
      <c r="BF1281" s="183"/>
      <c r="BG1281" s="183"/>
      <c r="BH1281" s="4"/>
      <c r="BI1281" s="1"/>
      <c r="BJ1281" s="1"/>
      <c r="BK1281" s="1"/>
      <c r="BL1281" s="31"/>
      <c r="BM1281" s="31"/>
      <c r="BN1281" s="1"/>
      <c r="BO1281" s="1"/>
      <c r="BP1281" s="1"/>
      <c r="BQ1281" s="1"/>
      <c r="BR1281" s="1"/>
      <c r="BS1281" s="4"/>
      <c r="BT1281" s="37">
        <f t="shared" si="71"/>
        <v>45959</v>
      </c>
      <c r="BU1281" s="220"/>
      <c r="BV1281" s="183"/>
      <c r="BW1281" s="221"/>
      <c r="BX1281" s="183"/>
      <c r="BY1281" s="183"/>
      <c r="BZ1281" s="183"/>
      <c r="CA1281" s="183"/>
      <c r="CB1281" s="183"/>
      <c r="CC1281" s="183"/>
      <c r="CE1281" s="1"/>
      <c r="CF1281" s="1"/>
      <c r="CG1281" s="1"/>
      <c r="CH1281" s="1"/>
      <c r="CI1281" s="1"/>
      <c r="CJ1281" s="1"/>
      <c r="CK1281" s="1"/>
      <c r="CL1281" s="1"/>
      <c r="CM1281" s="1"/>
      <c r="CN1281" s="1"/>
      <c r="CO1281" s="1"/>
    </row>
    <row r="1282" spans="1:93" ht="30" customHeight="1" x14ac:dyDescent="0.2">
      <c r="A1282" s="1">
        <v>1276</v>
      </c>
      <c r="B1282" s="1" t="s">
        <v>464</v>
      </c>
      <c r="C1282" s="1" t="s">
        <v>465</v>
      </c>
      <c r="D1282" s="1" t="s">
        <v>408</v>
      </c>
      <c r="E1282" s="1"/>
      <c r="F1282" s="1" t="s">
        <v>74</v>
      </c>
      <c r="G1282" s="1">
        <v>11</v>
      </c>
      <c r="H1282" s="1" t="s">
        <v>341</v>
      </c>
      <c r="I1282" s="1" t="s">
        <v>114</v>
      </c>
      <c r="J1282" s="64">
        <v>81512</v>
      </c>
      <c r="K1282" s="64">
        <v>75328</v>
      </c>
      <c r="L1282" s="29">
        <v>45931</v>
      </c>
      <c r="M1282" s="29" t="s">
        <v>4163</v>
      </c>
      <c r="N1282" s="1" t="s">
        <v>25</v>
      </c>
      <c r="O1282" s="28" t="s">
        <v>225</v>
      </c>
      <c r="P1282" s="1" t="s">
        <v>216</v>
      </c>
      <c r="Q1282" s="76">
        <v>10</v>
      </c>
      <c r="R1282" s="1" t="s">
        <v>410</v>
      </c>
      <c r="T1282" s="1" t="s">
        <v>115</v>
      </c>
      <c r="U1282" s="1"/>
      <c r="V1282" s="1"/>
      <c r="W1282" s="4"/>
      <c r="X1282" s="28"/>
      <c r="Y1282" s="33"/>
      <c r="Z1282" s="33"/>
      <c r="AA1282" s="96"/>
      <c r="AB1282" s="178"/>
      <c r="AC1282" s="33">
        <v>26.5</v>
      </c>
      <c r="AD1282" s="33">
        <v>210</v>
      </c>
      <c r="AE1282" s="33" t="s">
        <v>103</v>
      </c>
      <c r="AF1282" s="33" t="s">
        <v>103</v>
      </c>
      <c r="AG1282" s="33"/>
      <c r="AH1282" s="4"/>
      <c r="AI1282" s="1"/>
      <c r="AJ1282" s="1"/>
      <c r="AK1282" s="1"/>
      <c r="AL1282" s="5"/>
      <c r="AM1282" s="164">
        <f t="shared" si="70"/>
        <v>45934</v>
      </c>
      <c r="AN1282" s="183"/>
      <c r="AO1282" s="183"/>
      <c r="AP1282" s="183"/>
      <c r="AQ1282" s="183"/>
      <c r="AR1282" s="183"/>
      <c r="AS1282" s="183"/>
      <c r="AT1282" s="183"/>
      <c r="AU1282" s="183"/>
      <c r="AV1282" s="183"/>
      <c r="AW1282" s="96"/>
      <c r="AX1282" s="37">
        <f t="shared" si="69"/>
        <v>45938</v>
      </c>
      <c r="AY1282" s="183"/>
      <c r="AZ1282" s="183"/>
      <c r="BA1282" s="183"/>
      <c r="BB1282" s="183"/>
      <c r="BC1282" s="183"/>
      <c r="BD1282" s="183"/>
      <c r="BE1282" s="183"/>
      <c r="BF1282" s="183"/>
      <c r="BG1282" s="183"/>
      <c r="BH1282" s="4"/>
      <c r="BI1282" s="1"/>
      <c r="BJ1282" s="1"/>
      <c r="BK1282" s="1"/>
      <c r="BL1282" s="31"/>
      <c r="BM1282" s="31"/>
      <c r="BN1282" s="1"/>
      <c r="BO1282" s="1"/>
      <c r="BP1282" s="1"/>
      <c r="BQ1282" s="1"/>
      <c r="BR1282" s="1"/>
      <c r="BS1282" s="4"/>
      <c r="BT1282" s="37">
        <f t="shared" si="71"/>
        <v>45959</v>
      </c>
      <c r="BU1282" s="220"/>
      <c r="BV1282" s="183"/>
      <c r="BW1282" s="221"/>
      <c r="BX1282" s="183"/>
      <c r="BY1282" s="183"/>
      <c r="BZ1282" s="183"/>
      <c r="CA1282" s="183"/>
      <c r="CB1282" s="183"/>
      <c r="CC1282" s="183"/>
      <c r="CE1282" s="1"/>
      <c r="CF1282" s="1"/>
      <c r="CG1282" s="1"/>
      <c r="CH1282" s="1"/>
      <c r="CI1282" s="1"/>
      <c r="CJ1282" s="1"/>
      <c r="CK1282" s="1"/>
      <c r="CL1282" s="1"/>
      <c r="CM1282" s="1"/>
      <c r="CN1282" s="1"/>
      <c r="CO1282" s="1"/>
    </row>
    <row r="1283" spans="1:93" ht="30" customHeight="1" x14ac:dyDescent="0.2">
      <c r="A1283" s="1">
        <v>1277</v>
      </c>
      <c r="B1283" s="1" t="s">
        <v>464</v>
      </c>
      <c r="C1283" s="1" t="s">
        <v>465</v>
      </c>
      <c r="D1283" s="1" t="s">
        <v>408</v>
      </c>
      <c r="E1283" s="1"/>
      <c r="F1283" s="1" t="s">
        <v>74</v>
      </c>
      <c r="G1283" s="1">
        <v>11</v>
      </c>
      <c r="H1283" s="1" t="s">
        <v>341</v>
      </c>
      <c r="I1283" s="1" t="s">
        <v>114</v>
      </c>
      <c r="J1283" s="64">
        <v>83412</v>
      </c>
      <c r="K1283" s="64">
        <v>75329</v>
      </c>
      <c r="L1283" s="29">
        <v>45931</v>
      </c>
      <c r="M1283" s="29" t="s">
        <v>4163</v>
      </c>
      <c r="N1283" s="1" t="s">
        <v>25</v>
      </c>
      <c r="O1283" s="28" t="s">
        <v>225</v>
      </c>
      <c r="P1283" s="1" t="s">
        <v>216</v>
      </c>
      <c r="Q1283" s="76">
        <v>10</v>
      </c>
      <c r="R1283" s="1" t="s">
        <v>410</v>
      </c>
      <c r="T1283" s="1" t="s">
        <v>115</v>
      </c>
      <c r="U1283" s="1"/>
      <c r="V1283" s="1"/>
      <c r="W1283" s="4"/>
      <c r="X1283" s="28"/>
      <c r="Y1283" s="33"/>
      <c r="Z1283" s="33"/>
      <c r="AA1283" s="96"/>
      <c r="AB1283" s="178"/>
      <c r="AC1283" s="33">
        <v>26</v>
      </c>
      <c r="AD1283" s="33">
        <v>210</v>
      </c>
      <c r="AE1283" s="33" t="s">
        <v>103</v>
      </c>
      <c r="AF1283" s="33" t="s">
        <v>103</v>
      </c>
      <c r="AG1283" s="33"/>
      <c r="AH1283" s="4"/>
      <c r="AI1283" s="1"/>
      <c r="AJ1283" s="1"/>
      <c r="AK1283" s="1"/>
      <c r="AL1283" s="5"/>
      <c r="AM1283" s="164">
        <f t="shared" si="70"/>
        <v>45934</v>
      </c>
      <c r="AN1283" s="183"/>
      <c r="AO1283" s="183"/>
      <c r="AP1283" s="183"/>
      <c r="AQ1283" s="183"/>
      <c r="AR1283" s="183"/>
      <c r="AS1283" s="183"/>
      <c r="AT1283" s="183"/>
      <c r="AU1283" s="183"/>
      <c r="AV1283" s="183"/>
      <c r="AW1283" s="96"/>
      <c r="AX1283" s="37">
        <f t="shared" si="69"/>
        <v>45938</v>
      </c>
      <c r="AY1283" s="183"/>
      <c r="AZ1283" s="183"/>
      <c r="BA1283" s="183"/>
      <c r="BB1283" s="183"/>
      <c r="BC1283" s="183"/>
      <c r="BD1283" s="183"/>
      <c r="BE1283" s="183"/>
      <c r="BF1283" s="183"/>
      <c r="BG1283" s="183"/>
      <c r="BH1283" s="4"/>
      <c r="BI1283" s="1"/>
      <c r="BJ1283" s="1"/>
      <c r="BK1283" s="1"/>
      <c r="BL1283" s="31"/>
      <c r="BM1283" s="31"/>
      <c r="BN1283" s="1"/>
      <c r="BO1283" s="1"/>
      <c r="BP1283" s="1"/>
      <c r="BQ1283" s="1"/>
      <c r="BR1283" s="1"/>
      <c r="BS1283" s="4"/>
      <c r="BT1283" s="37">
        <f t="shared" si="71"/>
        <v>45959</v>
      </c>
      <c r="BU1283" s="220"/>
      <c r="BV1283" s="183"/>
      <c r="BW1283" s="221"/>
      <c r="BX1283" s="183"/>
      <c r="BY1283" s="183"/>
      <c r="BZ1283" s="183"/>
      <c r="CA1283" s="183"/>
      <c r="CB1283" s="183"/>
      <c r="CC1283" s="183"/>
      <c r="CE1283" s="1"/>
      <c r="CF1283" s="1"/>
      <c r="CG1283" s="1"/>
      <c r="CH1283" s="1"/>
      <c r="CI1283" s="1"/>
      <c r="CJ1283" s="1"/>
      <c r="CK1283" s="1"/>
      <c r="CL1283" s="1"/>
      <c r="CM1283" s="1"/>
      <c r="CN1283" s="1"/>
      <c r="CO1283" s="1"/>
    </row>
    <row r="1284" spans="1:93" ht="30" customHeight="1" x14ac:dyDescent="0.2">
      <c r="A1284" s="1">
        <v>1278</v>
      </c>
      <c r="B1284" s="1" t="s">
        <v>464</v>
      </c>
      <c r="C1284" s="1" t="s">
        <v>465</v>
      </c>
      <c r="D1284" s="1" t="s">
        <v>408</v>
      </c>
      <c r="E1284" s="1"/>
      <c r="F1284" s="1" t="s">
        <v>74</v>
      </c>
      <c r="G1284" s="1">
        <v>11</v>
      </c>
      <c r="H1284" s="1" t="s">
        <v>341</v>
      </c>
      <c r="I1284" s="1" t="s">
        <v>114</v>
      </c>
      <c r="J1284" s="64">
        <v>67610</v>
      </c>
      <c r="K1284" s="64">
        <v>75330</v>
      </c>
      <c r="L1284" s="29">
        <v>45931</v>
      </c>
      <c r="M1284" s="29" t="s">
        <v>4163</v>
      </c>
      <c r="N1284" s="1" t="s">
        <v>25</v>
      </c>
      <c r="O1284" s="28" t="s">
        <v>225</v>
      </c>
      <c r="P1284" s="1" t="s">
        <v>216</v>
      </c>
      <c r="Q1284" s="76">
        <v>9</v>
      </c>
      <c r="R1284" s="1" t="s">
        <v>410</v>
      </c>
      <c r="T1284" s="1" t="s">
        <v>115</v>
      </c>
      <c r="U1284" s="1"/>
      <c r="V1284" s="1"/>
      <c r="W1284" s="4"/>
      <c r="X1284" s="28"/>
      <c r="Y1284" s="33"/>
      <c r="Z1284" s="33"/>
      <c r="AA1284" s="96"/>
      <c r="AB1284" s="178"/>
      <c r="AC1284" s="33">
        <v>27</v>
      </c>
      <c r="AD1284" s="33">
        <v>240</v>
      </c>
      <c r="AE1284" s="33" t="s">
        <v>103</v>
      </c>
      <c r="AF1284" s="33" t="s">
        <v>103</v>
      </c>
      <c r="AG1284" s="33"/>
      <c r="AH1284" s="4"/>
      <c r="AI1284" s="1"/>
      <c r="AJ1284" s="1"/>
      <c r="AK1284" s="1"/>
      <c r="AL1284" s="5"/>
      <c r="AM1284" s="164">
        <f t="shared" si="70"/>
        <v>45934</v>
      </c>
      <c r="AN1284" s="183"/>
      <c r="AO1284" s="183"/>
      <c r="AP1284" s="183"/>
      <c r="AQ1284" s="183"/>
      <c r="AR1284" s="183"/>
      <c r="AS1284" s="183"/>
      <c r="AT1284" s="183"/>
      <c r="AU1284" s="183"/>
      <c r="AV1284" s="183"/>
      <c r="AW1284" s="96"/>
      <c r="AX1284" s="37">
        <f t="shared" si="69"/>
        <v>45938</v>
      </c>
      <c r="AY1284" s="183" t="s">
        <v>906</v>
      </c>
      <c r="AZ1284" s="183" t="s">
        <v>907</v>
      </c>
      <c r="BA1284" s="183">
        <v>41.6</v>
      </c>
      <c r="BB1284" s="183"/>
      <c r="BC1284" s="183"/>
      <c r="BD1284" s="183"/>
      <c r="BE1284" s="183"/>
      <c r="BF1284" s="183"/>
      <c r="BG1284" s="183">
        <f>AVERAGE(BA1284:BF1300)</f>
        <v>41.6</v>
      </c>
      <c r="BH1284" s="4"/>
      <c r="BI1284" s="1"/>
      <c r="BJ1284" s="1"/>
      <c r="BK1284" s="1"/>
      <c r="BL1284" s="31"/>
      <c r="BM1284" s="31"/>
      <c r="BN1284" s="1"/>
      <c r="BO1284" s="1"/>
      <c r="BP1284" s="1"/>
      <c r="BQ1284" s="1"/>
      <c r="BR1284" s="1"/>
      <c r="BS1284" s="4"/>
      <c r="BT1284" s="37">
        <f t="shared" si="71"/>
        <v>45959</v>
      </c>
      <c r="BU1284" s="220" t="s">
        <v>906</v>
      </c>
      <c r="BV1284" s="183" t="s">
        <v>908</v>
      </c>
      <c r="BW1284" s="221">
        <v>50.4</v>
      </c>
      <c r="BX1284" s="183"/>
      <c r="BY1284" s="183"/>
      <c r="BZ1284" s="183"/>
      <c r="CA1284" s="183"/>
      <c r="CB1284" s="183"/>
      <c r="CC1284" s="183">
        <f>AVERAGE(BW1284:CB1300)</f>
        <v>50.4</v>
      </c>
      <c r="CE1284" s="1"/>
      <c r="CF1284" s="1"/>
      <c r="CG1284" s="1"/>
      <c r="CH1284" s="1"/>
      <c r="CI1284" s="1"/>
      <c r="CJ1284" s="1"/>
      <c r="CK1284" s="1"/>
      <c r="CL1284" s="1"/>
      <c r="CM1284" s="1"/>
      <c r="CN1284" s="1"/>
      <c r="CO1284" s="1"/>
    </row>
    <row r="1285" spans="1:93" ht="30" customHeight="1" x14ac:dyDescent="0.2">
      <c r="A1285" s="1">
        <v>1279</v>
      </c>
      <c r="B1285" s="1" t="s">
        <v>464</v>
      </c>
      <c r="C1285" s="1" t="s">
        <v>465</v>
      </c>
      <c r="D1285" s="1" t="s">
        <v>408</v>
      </c>
      <c r="E1285" s="1"/>
      <c r="F1285" s="1" t="s">
        <v>74</v>
      </c>
      <c r="G1285" s="1">
        <v>11</v>
      </c>
      <c r="H1285" s="1" t="s">
        <v>341</v>
      </c>
      <c r="I1285" s="1" t="s">
        <v>114</v>
      </c>
      <c r="J1285" s="64">
        <v>69410</v>
      </c>
      <c r="K1285" s="64">
        <v>75331</v>
      </c>
      <c r="L1285" s="29">
        <v>45931</v>
      </c>
      <c r="M1285" s="29" t="s">
        <v>4163</v>
      </c>
      <c r="N1285" s="1" t="s">
        <v>25</v>
      </c>
      <c r="O1285" s="28" t="s">
        <v>225</v>
      </c>
      <c r="P1285" s="1" t="s">
        <v>216</v>
      </c>
      <c r="Q1285" s="76">
        <v>9</v>
      </c>
      <c r="R1285" s="1" t="s">
        <v>410</v>
      </c>
      <c r="T1285" s="1" t="s">
        <v>115</v>
      </c>
      <c r="U1285" s="1"/>
      <c r="V1285" s="1"/>
      <c r="W1285" s="4"/>
      <c r="X1285" s="28"/>
      <c r="Y1285" s="33"/>
      <c r="Z1285" s="33"/>
      <c r="AA1285" s="96"/>
      <c r="AB1285" s="178"/>
      <c r="AC1285" s="33">
        <v>26.5</v>
      </c>
      <c r="AD1285" s="33">
        <v>200</v>
      </c>
      <c r="AE1285" s="33" t="s">
        <v>103</v>
      </c>
      <c r="AF1285" s="33" t="s">
        <v>103</v>
      </c>
      <c r="AG1285" s="33"/>
      <c r="AH1285" s="4"/>
      <c r="AI1285" s="1"/>
      <c r="AJ1285" s="1"/>
      <c r="AK1285" s="1"/>
      <c r="AL1285" s="5"/>
      <c r="AM1285" s="164">
        <f t="shared" si="70"/>
        <v>45934</v>
      </c>
      <c r="AN1285" s="183"/>
      <c r="AO1285" s="183"/>
      <c r="AP1285" s="183"/>
      <c r="AQ1285" s="183"/>
      <c r="AR1285" s="183"/>
      <c r="AS1285" s="183"/>
      <c r="AT1285" s="183"/>
      <c r="AU1285" s="183"/>
      <c r="AV1285" s="183"/>
      <c r="AW1285" s="96"/>
      <c r="AX1285" s="37">
        <f t="shared" si="69"/>
        <v>45938</v>
      </c>
      <c r="AY1285" s="183"/>
      <c r="AZ1285" s="183"/>
      <c r="BA1285" s="183"/>
      <c r="BB1285" s="183"/>
      <c r="BC1285" s="183"/>
      <c r="BD1285" s="183"/>
      <c r="BE1285" s="183"/>
      <c r="BF1285" s="183"/>
      <c r="BG1285" s="183"/>
      <c r="BH1285" s="4"/>
      <c r="BI1285" s="1"/>
      <c r="BJ1285" s="1"/>
      <c r="BK1285" s="1"/>
      <c r="BL1285" s="31"/>
      <c r="BM1285" s="31"/>
      <c r="BN1285" s="1"/>
      <c r="BO1285" s="1"/>
      <c r="BP1285" s="1"/>
      <c r="BQ1285" s="1"/>
      <c r="BR1285" s="1"/>
      <c r="BS1285" s="4"/>
      <c r="BT1285" s="37">
        <f t="shared" si="71"/>
        <v>45959</v>
      </c>
      <c r="BU1285" s="220"/>
      <c r="BV1285" s="183"/>
      <c r="BW1285" s="221"/>
      <c r="BX1285" s="183"/>
      <c r="BY1285" s="183"/>
      <c r="BZ1285" s="183"/>
      <c r="CA1285" s="183"/>
      <c r="CB1285" s="183"/>
      <c r="CC1285" s="183"/>
      <c r="CE1285" s="1"/>
      <c r="CF1285" s="1"/>
      <c r="CG1285" s="1"/>
      <c r="CH1285" s="1"/>
      <c r="CI1285" s="1"/>
      <c r="CJ1285" s="1"/>
      <c r="CK1285" s="1"/>
      <c r="CL1285" s="1"/>
      <c r="CM1285" s="1"/>
      <c r="CN1285" s="1"/>
      <c r="CO1285" s="1"/>
    </row>
    <row r="1286" spans="1:93" ht="30" customHeight="1" x14ac:dyDescent="0.2">
      <c r="A1286" s="1">
        <v>1280</v>
      </c>
      <c r="B1286" s="1" t="s">
        <v>464</v>
      </c>
      <c r="C1286" s="1" t="s">
        <v>465</v>
      </c>
      <c r="D1286" s="1" t="s">
        <v>408</v>
      </c>
      <c r="E1286" s="1"/>
      <c r="F1286" s="1" t="s">
        <v>74</v>
      </c>
      <c r="G1286" s="1">
        <v>11</v>
      </c>
      <c r="H1286" s="1" t="s">
        <v>341</v>
      </c>
      <c r="I1286" s="1" t="s">
        <v>114</v>
      </c>
      <c r="J1286" s="64">
        <v>83612</v>
      </c>
      <c r="K1286" s="64">
        <v>75332</v>
      </c>
      <c r="L1286" s="29">
        <v>45931</v>
      </c>
      <c r="M1286" s="29" t="s">
        <v>4163</v>
      </c>
      <c r="N1286" s="1" t="s">
        <v>25</v>
      </c>
      <c r="O1286" s="28" t="s">
        <v>225</v>
      </c>
      <c r="P1286" s="1" t="s">
        <v>216</v>
      </c>
      <c r="Q1286" s="76">
        <v>10</v>
      </c>
      <c r="R1286" s="1" t="s">
        <v>410</v>
      </c>
      <c r="T1286" s="1" t="s">
        <v>115</v>
      </c>
      <c r="U1286" s="1"/>
      <c r="V1286" s="1"/>
      <c r="W1286" s="4"/>
      <c r="X1286" s="28"/>
      <c r="Y1286" s="33"/>
      <c r="Z1286" s="33"/>
      <c r="AA1286" s="96"/>
      <c r="AB1286" s="178"/>
      <c r="AC1286" s="33">
        <v>25</v>
      </c>
      <c r="AD1286" s="33">
        <v>225</v>
      </c>
      <c r="AE1286" s="33" t="s">
        <v>103</v>
      </c>
      <c r="AF1286" s="33" t="s">
        <v>103</v>
      </c>
      <c r="AG1286" s="33"/>
      <c r="AH1286" s="4"/>
      <c r="AI1286" s="1"/>
      <c r="AJ1286" s="1"/>
      <c r="AK1286" s="1"/>
      <c r="AL1286" s="5"/>
      <c r="AM1286" s="164">
        <f t="shared" si="70"/>
        <v>45934</v>
      </c>
      <c r="AN1286" s="183"/>
      <c r="AO1286" s="183"/>
      <c r="AP1286" s="183"/>
      <c r="AQ1286" s="183"/>
      <c r="AR1286" s="183"/>
      <c r="AS1286" s="183"/>
      <c r="AT1286" s="183"/>
      <c r="AU1286" s="183"/>
      <c r="AV1286" s="183"/>
      <c r="AW1286" s="96"/>
      <c r="AX1286" s="37">
        <f t="shared" si="69"/>
        <v>45938</v>
      </c>
      <c r="AY1286" s="183"/>
      <c r="AZ1286" s="183"/>
      <c r="BA1286" s="183"/>
      <c r="BB1286" s="183"/>
      <c r="BC1286" s="183"/>
      <c r="BD1286" s="183"/>
      <c r="BE1286" s="183"/>
      <c r="BF1286" s="183"/>
      <c r="BG1286" s="183"/>
      <c r="BH1286" s="4"/>
      <c r="BI1286" s="1"/>
      <c r="BJ1286" s="1"/>
      <c r="BK1286" s="1"/>
      <c r="BL1286" s="31"/>
      <c r="BM1286" s="31"/>
      <c r="BN1286" s="1"/>
      <c r="BO1286" s="1"/>
      <c r="BP1286" s="1"/>
      <c r="BQ1286" s="1"/>
      <c r="BR1286" s="1"/>
      <c r="BS1286" s="4"/>
      <c r="BT1286" s="37">
        <f t="shared" si="71"/>
        <v>45959</v>
      </c>
      <c r="BU1286" s="220"/>
      <c r="BV1286" s="183"/>
      <c r="BW1286" s="221"/>
      <c r="BX1286" s="183"/>
      <c r="BY1286" s="183"/>
      <c r="BZ1286" s="183"/>
      <c r="CA1286" s="183"/>
      <c r="CB1286" s="183"/>
      <c r="CC1286" s="183"/>
      <c r="CE1286" s="1"/>
      <c r="CF1286" s="1"/>
      <c r="CG1286" s="1"/>
      <c r="CH1286" s="1"/>
      <c r="CI1286" s="1"/>
      <c r="CJ1286" s="1"/>
      <c r="CK1286" s="1"/>
      <c r="CL1286" s="1"/>
      <c r="CM1286" s="1"/>
      <c r="CN1286" s="1"/>
      <c r="CO1286" s="1"/>
    </row>
    <row r="1287" spans="1:93" ht="30" customHeight="1" x14ac:dyDescent="0.2">
      <c r="A1287" s="1">
        <v>1281</v>
      </c>
      <c r="B1287" s="1" t="s">
        <v>464</v>
      </c>
      <c r="C1287" s="1" t="s">
        <v>465</v>
      </c>
      <c r="D1287" s="1" t="s">
        <v>408</v>
      </c>
      <c r="E1287" s="1"/>
      <c r="F1287" s="1" t="s">
        <v>74</v>
      </c>
      <c r="G1287" s="1">
        <v>11</v>
      </c>
      <c r="H1287" s="1" t="s">
        <v>341</v>
      </c>
      <c r="I1287" s="1" t="s">
        <v>114</v>
      </c>
      <c r="J1287" s="64">
        <v>78012</v>
      </c>
      <c r="K1287" s="64">
        <v>75333</v>
      </c>
      <c r="L1287" s="29">
        <v>45931</v>
      </c>
      <c r="M1287" s="29" t="s">
        <v>4163</v>
      </c>
      <c r="N1287" s="1" t="s">
        <v>25</v>
      </c>
      <c r="O1287" s="28" t="s">
        <v>225</v>
      </c>
      <c r="P1287" s="1" t="s">
        <v>216</v>
      </c>
      <c r="Q1287" s="76">
        <v>10</v>
      </c>
      <c r="R1287" s="1" t="s">
        <v>410</v>
      </c>
      <c r="T1287" s="1" t="s">
        <v>115</v>
      </c>
      <c r="U1287" s="1"/>
      <c r="V1287" s="1"/>
      <c r="W1287" s="4"/>
      <c r="X1287" s="28"/>
      <c r="Y1287" s="33"/>
      <c r="Z1287" s="33"/>
      <c r="AA1287" s="96"/>
      <c r="AB1287" s="178"/>
      <c r="AC1287" s="33">
        <v>26</v>
      </c>
      <c r="AD1287" s="33">
        <v>240</v>
      </c>
      <c r="AE1287" s="33" t="s">
        <v>103</v>
      </c>
      <c r="AF1287" s="33" t="s">
        <v>103</v>
      </c>
      <c r="AG1287" s="33"/>
      <c r="AH1287" s="4"/>
      <c r="AI1287" s="1"/>
      <c r="AJ1287" s="1"/>
      <c r="AK1287" s="1"/>
      <c r="AL1287" s="5"/>
      <c r="AM1287" s="164">
        <f t="shared" si="70"/>
        <v>45934</v>
      </c>
      <c r="AN1287" s="183"/>
      <c r="AO1287" s="183"/>
      <c r="AP1287" s="183"/>
      <c r="AQ1287" s="183"/>
      <c r="AR1287" s="183"/>
      <c r="AS1287" s="183"/>
      <c r="AT1287" s="183"/>
      <c r="AU1287" s="183"/>
      <c r="AV1287" s="183"/>
      <c r="AW1287" s="96"/>
      <c r="AX1287" s="37">
        <f t="shared" si="69"/>
        <v>45938</v>
      </c>
      <c r="AY1287" s="183"/>
      <c r="AZ1287" s="183"/>
      <c r="BA1287" s="183"/>
      <c r="BB1287" s="183"/>
      <c r="BC1287" s="183"/>
      <c r="BD1287" s="183"/>
      <c r="BE1287" s="183"/>
      <c r="BF1287" s="183"/>
      <c r="BG1287" s="183"/>
      <c r="BH1287" s="4"/>
      <c r="BI1287" s="1"/>
      <c r="BJ1287" s="1"/>
      <c r="BK1287" s="1"/>
      <c r="BL1287" s="31"/>
      <c r="BM1287" s="31"/>
      <c r="BN1287" s="1"/>
      <c r="BO1287" s="1"/>
      <c r="BP1287" s="1"/>
      <c r="BQ1287" s="1"/>
      <c r="BR1287" s="1"/>
      <c r="BS1287" s="4"/>
      <c r="BT1287" s="37">
        <f t="shared" si="71"/>
        <v>45959</v>
      </c>
      <c r="BU1287" s="220"/>
      <c r="BV1287" s="183"/>
      <c r="BW1287" s="221"/>
      <c r="BX1287" s="183"/>
      <c r="BY1287" s="183"/>
      <c r="BZ1287" s="183"/>
      <c r="CA1287" s="183"/>
      <c r="CB1287" s="183"/>
      <c r="CC1287" s="183"/>
      <c r="CE1287" s="1"/>
      <c r="CF1287" s="1"/>
      <c r="CG1287" s="1"/>
      <c r="CH1287" s="1"/>
      <c r="CI1287" s="1"/>
      <c r="CJ1287" s="1"/>
      <c r="CK1287" s="1"/>
      <c r="CL1287" s="1"/>
      <c r="CM1287" s="1"/>
      <c r="CN1287" s="1"/>
      <c r="CO1287" s="1"/>
    </row>
    <row r="1288" spans="1:93" ht="30" customHeight="1" x14ac:dyDescent="0.2">
      <c r="A1288" s="1">
        <v>1282</v>
      </c>
      <c r="B1288" s="1" t="s">
        <v>464</v>
      </c>
      <c r="C1288" s="1" t="s">
        <v>465</v>
      </c>
      <c r="D1288" s="1" t="s">
        <v>408</v>
      </c>
      <c r="E1288" s="1"/>
      <c r="F1288" s="1" t="s">
        <v>74</v>
      </c>
      <c r="G1288" s="1">
        <v>11</v>
      </c>
      <c r="H1288" s="1" t="s">
        <v>341</v>
      </c>
      <c r="I1288" s="1" t="s">
        <v>114</v>
      </c>
      <c r="J1288" s="64">
        <v>84612</v>
      </c>
      <c r="K1288" s="64">
        <v>75334</v>
      </c>
      <c r="L1288" s="29">
        <v>45931</v>
      </c>
      <c r="M1288" s="29" t="s">
        <v>4163</v>
      </c>
      <c r="N1288" s="1" t="s">
        <v>25</v>
      </c>
      <c r="O1288" s="28" t="s">
        <v>225</v>
      </c>
      <c r="P1288" s="1" t="s">
        <v>216</v>
      </c>
      <c r="Q1288" s="76">
        <v>10</v>
      </c>
      <c r="R1288" s="1" t="s">
        <v>410</v>
      </c>
      <c r="T1288" s="1" t="s">
        <v>115</v>
      </c>
      <c r="U1288" s="1"/>
      <c r="V1288" s="1"/>
      <c r="W1288" s="4"/>
      <c r="X1288" s="28"/>
      <c r="Y1288" s="33"/>
      <c r="Z1288" s="33"/>
      <c r="AA1288" s="96"/>
      <c r="AB1288" s="178"/>
      <c r="AC1288" s="33">
        <v>26.5</v>
      </c>
      <c r="AD1288" s="33">
        <v>240</v>
      </c>
      <c r="AE1288" s="33" t="s">
        <v>103</v>
      </c>
      <c r="AF1288" s="33" t="s">
        <v>103</v>
      </c>
      <c r="AG1288" s="33"/>
      <c r="AH1288" s="4"/>
      <c r="AI1288" s="1"/>
      <c r="AJ1288" s="1"/>
      <c r="AK1288" s="1"/>
      <c r="AL1288" s="5"/>
      <c r="AM1288" s="164">
        <f t="shared" si="70"/>
        <v>45934</v>
      </c>
      <c r="AN1288" s="183"/>
      <c r="AO1288" s="183"/>
      <c r="AP1288" s="183"/>
      <c r="AQ1288" s="183"/>
      <c r="AR1288" s="183"/>
      <c r="AS1288" s="183"/>
      <c r="AT1288" s="183"/>
      <c r="AU1288" s="183"/>
      <c r="AV1288" s="183"/>
      <c r="AW1288" s="96"/>
      <c r="AX1288" s="37">
        <f t="shared" si="69"/>
        <v>45938</v>
      </c>
      <c r="AY1288" s="183"/>
      <c r="AZ1288" s="183"/>
      <c r="BA1288" s="183"/>
      <c r="BB1288" s="183"/>
      <c r="BC1288" s="183"/>
      <c r="BD1288" s="183"/>
      <c r="BE1288" s="183"/>
      <c r="BF1288" s="183"/>
      <c r="BG1288" s="183"/>
      <c r="BH1288" s="4"/>
      <c r="BI1288" s="1"/>
      <c r="BJ1288" s="1"/>
      <c r="BK1288" s="1"/>
      <c r="BL1288" s="31"/>
      <c r="BM1288" s="31"/>
      <c r="BN1288" s="1"/>
      <c r="BO1288" s="1"/>
      <c r="BP1288" s="1"/>
      <c r="BQ1288" s="1"/>
      <c r="BR1288" s="1"/>
      <c r="BS1288" s="4"/>
      <c r="BT1288" s="37">
        <f t="shared" si="71"/>
        <v>45959</v>
      </c>
      <c r="BU1288" s="220"/>
      <c r="BV1288" s="183"/>
      <c r="BW1288" s="221"/>
      <c r="BX1288" s="183"/>
      <c r="BY1288" s="183"/>
      <c r="BZ1288" s="183"/>
      <c r="CA1288" s="183"/>
      <c r="CB1288" s="183"/>
      <c r="CC1288" s="183"/>
      <c r="CE1288" s="1"/>
      <c r="CF1288" s="1"/>
      <c r="CG1288" s="1"/>
      <c r="CH1288" s="1"/>
      <c r="CI1288" s="1"/>
      <c r="CJ1288" s="1"/>
      <c r="CK1288" s="1"/>
      <c r="CL1288" s="1"/>
      <c r="CM1288" s="1"/>
      <c r="CN1288" s="1"/>
      <c r="CO1288" s="1"/>
    </row>
    <row r="1289" spans="1:93" ht="30" customHeight="1" x14ac:dyDescent="0.2">
      <c r="A1289" s="1">
        <v>1283</v>
      </c>
      <c r="B1289" s="1" t="s">
        <v>464</v>
      </c>
      <c r="C1289" s="1" t="s">
        <v>465</v>
      </c>
      <c r="D1289" s="1" t="s">
        <v>408</v>
      </c>
      <c r="E1289" s="1"/>
      <c r="F1289" s="1" t="s">
        <v>74</v>
      </c>
      <c r="G1289" s="1">
        <v>11</v>
      </c>
      <c r="H1289" s="1" t="s">
        <v>341</v>
      </c>
      <c r="I1289" s="1" t="s">
        <v>114</v>
      </c>
      <c r="J1289" s="64">
        <v>66810</v>
      </c>
      <c r="K1289" s="64">
        <v>75335</v>
      </c>
      <c r="L1289" s="29">
        <v>45931</v>
      </c>
      <c r="M1289" s="29" t="s">
        <v>4163</v>
      </c>
      <c r="N1289" s="1" t="s">
        <v>25</v>
      </c>
      <c r="O1289" s="28" t="s">
        <v>225</v>
      </c>
      <c r="P1289" s="1" t="s">
        <v>216</v>
      </c>
      <c r="Q1289" s="76">
        <v>9</v>
      </c>
      <c r="R1289" s="1" t="s">
        <v>410</v>
      </c>
      <c r="T1289" s="1" t="s">
        <v>115</v>
      </c>
      <c r="U1289" s="1"/>
      <c r="V1289" s="1"/>
      <c r="W1289" s="4"/>
      <c r="X1289" s="28"/>
      <c r="Y1289" s="33"/>
      <c r="Z1289" s="33"/>
      <c r="AA1289" s="96"/>
      <c r="AB1289" s="178"/>
      <c r="AC1289" s="33">
        <v>24.5</v>
      </c>
      <c r="AD1289" s="33">
        <v>210</v>
      </c>
      <c r="AE1289" s="33" t="s">
        <v>103</v>
      </c>
      <c r="AF1289" s="33" t="s">
        <v>103</v>
      </c>
      <c r="AG1289" s="33"/>
      <c r="AH1289" s="4"/>
      <c r="AI1289" s="1"/>
      <c r="AJ1289" s="1"/>
      <c r="AK1289" s="1"/>
      <c r="AL1289" s="5"/>
      <c r="AM1289" s="164">
        <f t="shared" si="70"/>
        <v>45934</v>
      </c>
      <c r="AN1289" s="183"/>
      <c r="AO1289" s="183"/>
      <c r="AP1289" s="183"/>
      <c r="AQ1289" s="183"/>
      <c r="AR1289" s="183"/>
      <c r="AS1289" s="183"/>
      <c r="AT1289" s="183"/>
      <c r="AU1289" s="183"/>
      <c r="AV1289" s="183"/>
      <c r="AW1289" s="96"/>
      <c r="AX1289" s="37">
        <f t="shared" ref="AX1289:AX1352" si="72">IF(L1289=0, 0,L1289+7)</f>
        <v>45938</v>
      </c>
      <c r="AY1289" s="183"/>
      <c r="AZ1289" s="183"/>
      <c r="BA1289" s="183"/>
      <c r="BB1289" s="183"/>
      <c r="BC1289" s="183"/>
      <c r="BD1289" s="183"/>
      <c r="BE1289" s="183"/>
      <c r="BF1289" s="183"/>
      <c r="BG1289" s="183"/>
      <c r="BH1289" s="4"/>
      <c r="BI1289" s="1"/>
      <c r="BJ1289" s="1"/>
      <c r="BK1289" s="1"/>
      <c r="BL1289" s="31"/>
      <c r="BM1289" s="31"/>
      <c r="BN1289" s="1"/>
      <c r="BO1289" s="1"/>
      <c r="BP1289" s="1"/>
      <c r="BQ1289" s="1"/>
      <c r="BR1289" s="1"/>
      <c r="BS1289" s="4"/>
      <c r="BT1289" s="37">
        <f t="shared" si="71"/>
        <v>45959</v>
      </c>
      <c r="BU1289" s="220"/>
      <c r="BV1289" s="183"/>
      <c r="BW1289" s="221"/>
      <c r="BX1289" s="183"/>
      <c r="BY1289" s="183"/>
      <c r="BZ1289" s="183"/>
      <c r="CA1289" s="183"/>
      <c r="CB1289" s="183"/>
      <c r="CC1289" s="183"/>
      <c r="CE1289" s="1"/>
      <c r="CF1289" s="1"/>
      <c r="CG1289" s="1"/>
      <c r="CH1289" s="1"/>
      <c r="CI1289" s="1"/>
      <c r="CJ1289" s="1"/>
      <c r="CK1289" s="1"/>
      <c r="CL1289" s="1"/>
      <c r="CM1289" s="1"/>
      <c r="CN1289" s="1"/>
      <c r="CO1289" s="1"/>
    </row>
    <row r="1290" spans="1:93" ht="30" customHeight="1" x14ac:dyDescent="0.2">
      <c r="A1290" s="1">
        <v>1284</v>
      </c>
      <c r="B1290" s="1" t="s">
        <v>464</v>
      </c>
      <c r="C1290" s="1" t="s">
        <v>465</v>
      </c>
      <c r="D1290" s="1" t="s">
        <v>408</v>
      </c>
      <c r="E1290" s="1"/>
      <c r="F1290" s="1" t="s">
        <v>74</v>
      </c>
      <c r="G1290" s="1">
        <v>11</v>
      </c>
      <c r="H1290" s="1" t="s">
        <v>341</v>
      </c>
      <c r="I1290" s="1" t="s">
        <v>114</v>
      </c>
      <c r="J1290" s="64">
        <v>62810</v>
      </c>
      <c r="K1290" s="64">
        <v>75336</v>
      </c>
      <c r="L1290" s="29">
        <v>45931</v>
      </c>
      <c r="M1290" s="29" t="s">
        <v>4163</v>
      </c>
      <c r="N1290" s="1" t="s">
        <v>25</v>
      </c>
      <c r="O1290" s="28" t="s">
        <v>225</v>
      </c>
      <c r="P1290" s="1" t="s">
        <v>216</v>
      </c>
      <c r="Q1290" s="76">
        <v>9</v>
      </c>
      <c r="R1290" s="1" t="s">
        <v>410</v>
      </c>
      <c r="S1290" s="1" t="s">
        <v>2</v>
      </c>
      <c r="T1290" s="1" t="s">
        <v>2</v>
      </c>
      <c r="U1290" s="1"/>
      <c r="V1290" s="1" t="s">
        <v>466</v>
      </c>
      <c r="W1290" s="4"/>
      <c r="X1290" s="28"/>
      <c r="Y1290" s="33"/>
      <c r="Z1290" s="33"/>
      <c r="AA1290" s="96"/>
      <c r="AB1290" s="178"/>
      <c r="AC1290" s="33">
        <v>25.5</v>
      </c>
      <c r="AD1290" s="33">
        <v>250</v>
      </c>
      <c r="AE1290" s="33" t="s">
        <v>103</v>
      </c>
      <c r="AF1290" s="33" t="s">
        <v>103</v>
      </c>
      <c r="AG1290" s="33"/>
      <c r="AH1290" s="4"/>
      <c r="AI1290" s="1"/>
      <c r="AJ1290" s="1"/>
      <c r="AK1290" s="1"/>
      <c r="AL1290" s="5"/>
      <c r="AM1290" s="164">
        <f t="shared" si="70"/>
        <v>45934</v>
      </c>
      <c r="AN1290" s="183"/>
      <c r="AO1290" s="183"/>
      <c r="AP1290" s="183"/>
      <c r="AQ1290" s="183"/>
      <c r="AR1290" s="183"/>
      <c r="AS1290" s="183"/>
      <c r="AT1290" s="183"/>
      <c r="AU1290" s="183"/>
      <c r="AV1290" s="183"/>
      <c r="AW1290" s="96"/>
      <c r="AX1290" s="37">
        <f t="shared" si="72"/>
        <v>45938</v>
      </c>
      <c r="AY1290" s="183"/>
      <c r="AZ1290" s="183"/>
      <c r="BA1290" s="183"/>
      <c r="BB1290" s="183"/>
      <c r="BC1290" s="183"/>
      <c r="BD1290" s="183"/>
      <c r="BE1290" s="183"/>
      <c r="BF1290" s="183"/>
      <c r="BG1290" s="183"/>
      <c r="BH1290" s="4"/>
      <c r="BI1290" s="1"/>
      <c r="BJ1290" s="1"/>
      <c r="BK1290" s="1"/>
      <c r="BL1290" s="31"/>
      <c r="BM1290" s="31"/>
      <c r="BN1290" s="1"/>
      <c r="BO1290" s="1"/>
      <c r="BP1290" s="1"/>
      <c r="BQ1290" s="1"/>
      <c r="BR1290" s="1"/>
      <c r="BS1290" s="4"/>
      <c r="BT1290" s="37">
        <f t="shared" si="71"/>
        <v>45959</v>
      </c>
      <c r="BU1290" s="220"/>
      <c r="BV1290" s="183"/>
      <c r="BW1290" s="221"/>
      <c r="BX1290" s="183"/>
      <c r="BY1290" s="183"/>
      <c r="BZ1290" s="183"/>
      <c r="CA1290" s="183"/>
      <c r="CB1290" s="183"/>
      <c r="CC1290" s="183"/>
      <c r="CE1290" s="1"/>
      <c r="CF1290" s="1"/>
      <c r="CG1290" s="1"/>
      <c r="CH1290" s="1"/>
      <c r="CI1290" s="1"/>
      <c r="CJ1290" s="1"/>
      <c r="CK1290" s="1"/>
      <c r="CL1290" s="1"/>
      <c r="CM1290" s="1"/>
      <c r="CN1290" s="1"/>
      <c r="CO1290" s="1"/>
    </row>
    <row r="1291" spans="1:93" ht="30" customHeight="1" x14ac:dyDescent="0.2">
      <c r="A1291" s="1">
        <v>1285</v>
      </c>
      <c r="B1291" s="1" t="s">
        <v>464</v>
      </c>
      <c r="C1291" s="1" t="s">
        <v>465</v>
      </c>
      <c r="D1291" s="1" t="s">
        <v>408</v>
      </c>
      <c r="E1291" s="1"/>
      <c r="F1291" s="1" t="s">
        <v>74</v>
      </c>
      <c r="G1291" s="1">
        <v>11</v>
      </c>
      <c r="H1291" s="1" t="s">
        <v>341</v>
      </c>
      <c r="I1291" s="1" t="s">
        <v>114</v>
      </c>
      <c r="J1291" s="64">
        <v>81612</v>
      </c>
      <c r="K1291" s="64">
        <v>75337</v>
      </c>
      <c r="L1291" s="29">
        <v>45931</v>
      </c>
      <c r="M1291" s="29" t="s">
        <v>4163</v>
      </c>
      <c r="N1291" s="1" t="s">
        <v>25</v>
      </c>
      <c r="O1291" s="28" t="s">
        <v>225</v>
      </c>
      <c r="P1291" s="1" t="s">
        <v>216</v>
      </c>
      <c r="Q1291" s="76">
        <v>10</v>
      </c>
      <c r="R1291" s="1" t="s">
        <v>410</v>
      </c>
      <c r="T1291" s="1" t="s">
        <v>115</v>
      </c>
      <c r="U1291" s="1"/>
      <c r="V1291" s="1"/>
      <c r="W1291" s="4"/>
      <c r="X1291" s="28"/>
      <c r="Y1291" s="33"/>
      <c r="Z1291" s="33"/>
      <c r="AA1291" s="96"/>
      <c r="AB1291" s="178"/>
      <c r="AC1291" s="33">
        <v>27</v>
      </c>
      <c r="AD1291" s="33">
        <v>215</v>
      </c>
      <c r="AE1291" s="33" t="s">
        <v>103</v>
      </c>
      <c r="AF1291" s="33" t="s">
        <v>103</v>
      </c>
      <c r="AG1291" s="33"/>
      <c r="AH1291" s="4"/>
      <c r="AI1291" s="1"/>
      <c r="AJ1291" s="1"/>
      <c r="AK1291" s="1"/>
      <c r="AL1291" s="5"/>
      <c r="AM1291" s="164">
        <f t="shared" si="70"/>
        <v>45934</v>
      </c>
      <c r="AN1291" s="183"/>
      <c r="AO1291" s="183"/>
      <c r="AP1291" s="183"/>
      <c r="AQ1291" s="183"/>
      <c r="AR1291" s="183"/>
      <c r="AS1291" s="183"/>
      <c r="AT1291" s="183"/>
      <c r="AU1291" s="183"/>
      <c r="AV1291" s="183"/>
      <c r="AW1291" s="96"/>
      <c r="AX1291" s="37">
        <f t="shared" si="72"/>
        <v>45938</v>
      </c>
      <c r="AY1291" s="183"/>
      <c r="AZ1291" s="183"/>
      <c r="BA1291" s="183"/>
      <c r="BB1291" s="183"/>
      <c r="BC1291" s="183"/>
      <c r="BD1291" s="183"/>
      <c r="BE1291" s="183"/>
      <c r="BF1291" s="183"/>
      <c r="BG1291" s="183"/>
      <c r="BH1291" s="4"/>
      <c r="BI1291" s="1"/>
      <c r="BJ1291" s="1"/>
      <c r="BK1291" s="1"/>
      <c r="BL1291" s="31"/>
      <c r="BM1291" s="31"/>
      <c r="BN1291" s="1"/>
      <c r="BO1291" s="1"/>
      <c r="BP1291" s="1"/>
      <c r="BQ1291" s="1"/>
      <c r="BR1291" s="1"/>
      <c r="BS1291" s="4"/>
      <c r="BT1291" s="37">
        <f t="shared" si="71"/>
        <v>45959</v>
      </c>
      <c r="BU1291" s="220"/>
      <c r="BV1291" s="183"/>
      <c r="BW1291" s="221"/>
      <c r="BX1291" s="183"/>
      <c r="BY1291" s="183"/>
      <c r="BZ1291" s="183"/>
      <c r="CA1291" s="183"/>
      <c r="CB1291" s="183"/>
      <c r="CC1291" s="183"/>
      <c r="CE1291" s="1"/>
      <c r="CF1291" s="1"/>
      <c r="CG1291" s="1"/>
      <c r="CH1291" s="1"/>
      <c r="CI1291" s="1"/>
      <c r="CJ1291" s="1"/>
      <c r="CK1291" s="1"/>
      <c r="CL1291" s="1"/>
      <c r="CM1291" s="1"/>
      <c r="CN1291" s="1"/>
      <c r="CO1291" s="1"/>
    </row>
    <row r="1292" spans="1:93" ht="30" customHeight="1" x14ac:dyDescent="0.2">
      <c r="A1292" s="1">
        <v>1286</v>
      </c>
      <c r="B1292" s="1" t="s">
        <v>464</v>
      </c>
      <c r="C1292" s="1" t="s">
        <v>465</v>
      </c>
      <c r="D1292" s="1" t="s">
        <v>408</v>
      </c>
      <c r="E1292" s="1"/>
      <c r="F1292" s="1" t="s">
        <v>74</v>
      </c>
      <c r="G1292" s="1">
        <v>11</v>
      </c>
      <c r="H1292" s="1" t="s">
        <v>341</v>
      </c>
      <c r="I1292" s="1" t="s">
        <v>114</v>
      </c>
      <c r="J1292" s="64">
        <v>83512</v>
      </c>
      <c r="K1292" s="64">
        <v>75338</v>
      </c>
      <c r="L1292" s="29">
        <v>45931</v>
      </c>
      <c r="M1292" s="29" t="s">
        <v>4163</v>
      </c>
      <c r="N1292" s="1" t="s">
        <v>25</v>
      </c>
      <c r="O1292" s="28" t="s">
        <v>225</v>
      </c>
      <c r="P1292" s="1" t="s">
        <v>216</v>
      </c>
      <c r="Q1292" s="76">
        <v>10</v>
      </c>
      <c r="R1292" s="1" t="s">
        <v>410</v>
      </c>
      <c r="T1292" s="1" t="s">
        <v>115</v>
      </c>
      <c r="U1292" s="1"/>
      <c r="V1292" s="1"/>
      <c r="W1292" s="4"/>
      <c r="X1292" s="28"/>
      <c r="Y1292" s="33"/>
      <c r="Z1292" s="33"/>
      <c r="AA1292" s="96"/>
      <c r="AB1292" s="178"/>
      <c r="AC1292" s="33">
        <v>26</v>
      </c>
      <c r="AD1292" s="33">
        <v>240</v>
      </c>
      <c r="AE1292" s="33" t="s">
        <v>103</v>
      </c>
      <c r="AF1292" s="33" t="s">
        <v>103</v>
      </c>
      <c r="AG1292" s="33"/>
      <c r="AH1292" s="4"/>
      <c r="AI1292" s="1"/>
      <c r="AJ1292" s="1"/>
      <c r="AK1292" s="1"/>
      <c r="AL1292" s="5"/>
      <c r="AM1292" s="164">
        <f t="shared" si="70"/>
        <v>45934</v>
      </c>
      <c r="AN1292" s="183"/>
      <c r="AO1292" s="183"/>
      <c r="AP1292" s="183"/>
      <c r="AQ1292" s="183"/>
      <c r="AR1292" s="183"/>
      <c r="AS1292" s="183"/>
      <c r="AT1292" s="183"/>
      <c r="AU1292" s="183"/>
      <c r="AV1292" s="183"/>
      <c r="AW1292" s="96"/>
      <c r="AX1292" s="37">
        <f t="shared" si="72"/>
        <v>45938</v>
      </c>
      <c r="AY1292" s="183"/>
      <c r="AZ1292" s="183" t="s">
        <v>907</v>
      </c>
      <c r="BA1292" s="183"/>
      <c r="BB1292" s="183"/>
      <c r="BC1292" s="183"/>
      <c r="BD1292" s="183"/>
      <c r="BE1292" s="183"/>
      <c r="BF1292" s="183"/>
      <c r="BG1292" s="183"/>
      <c r="BH1292" s="4"/>
      <c r="BI1292" s="1"/>
      <c r="BJ1292" s="1"/>
      <c r="BK1292" s="1"/>
      <c r="BL1292" s="31"/>
      <c r="BM1292" s="31"/>
      <c r="BN1292" s="1"/>
      <c r="BO1292" s="1"/>
      <c r="BP1292" s="1"/>
      <c r="BQ1292" s="1"/>
      <c r="BR1292" s="1"/>
      <c r="BS1292" s="4"/>
      <c r="BT1292" s="37">
        <f t="shared" si="71"/>
        <v>45959</v>
      </c>
      <c r="BU1292" s="220"/>
      <c r="BV1292" s="183"/>
      <c r="BW1292" s="221"/>
      <c r="BX1292" s="183"/>
      <c r="BY1292" s="183"/>
      <c r="BZ1292" s="183"/>
      <c r="CA1292" s="183"/>
      <c r="CB1292" s="183"/>
      <c r="CC1292" s="183"/>
      <c r="CE1292" s="1"/>
      <c r="CF1292" s="1"/>
      <c r="CG1292" s="1"/>
      <c r="CH1292" s="1"/>
      <c r="CI1292" s="1"/>
      <c r="CJ1292" s="1"/>
      <c r="CK1292" s="1"/>
      <c r="CL1292" s="1"/>
      <c r="CM1292" s="1"/>
      <c r="CN1292" s="1"/>
      <c r="CO1292" s="1"/>
    </row>
    <row r="1293" spans="1:93" ht="30" customHeight="1" x14ac:dyDescent="0.2">
      <c r="A1293" s="1">
        <v>1287</v>
      </c>
      <c r="B1293" s="1" t="s">
        <v>464</v>
      </c>
      <c r="C1293" s="1" t="s">
        <v>465</v>
      </c>
      <c r="D1293" s="1" t="s">
        <v>408</v>
      </c>
      <c r="E1293" s="1"/>
      <c r="F1293" s="1" t="s">
        <v>74</v>
      </c>
      <c r="G1293" s="1">
        <v>11</v>
      </c>
      <c r="H1293" s="1" t="s">
        <v>341</v>
      </c>
      <c r="I1293" s="1" t="s">
        <v>114</v>
      </c>
      <c r="J1293" s="64">
        <v>84012</v>
      </c>
      <c r="K1293" s="64">
        <v>75339</v>
      </c>
      <c r="L1293" s="29">
        <v>45931</v>
      </c>
      <c r="M1293" s="29" t="s">
        <v>4163</v>
      </c>
      <c r="N1293" s="1" t="s">
        <v>25</v>
      </c>
      <c r="O1293" s="28" t="s">
        <v>225</v>
      </c>
      <c r="P1293" s="1" t="s">
        <v>216</v>
      </c>
      <c r="Q1293" s="76">
        <v>10</v>
      </c>
      <c r="R1293" s="1" t="s">
        <v>410</v>
      </c>
      <c r="S1293" s="1">
        <v>6</v>
      </c>
      <c r="T1293" s="1" t="s">
        <v>115</v>
      </c>
      <c r="U1293" s="1"/>
      <c r="V1293" s="1"/>
      <c r="W1293" s="4"/>
      <c r="X1293" s="28"/>
      <c r="Y1293" s="33"/>
      <c r="Z1293" s="33"/>
      <c r="AA1293" s="96"/>
      <c r="AB1293" s="178"/>
      <c r="AC1293" s="33">
        <v>26.5</v>
      </c>
      <c r="AD1293" s="33">
        <v>220</v>
      </c>
      <c r="AE1293" s="33" t="s">
        <v>103</v>
      </c>
      <c r="AF1293" s="33" t="s">
        <v>103</v>
      </c>
      <c r="AG1293" s="33"/>
      <c r="AH1293" s="4"/>
      <c r="AI1293" s="1"/>
      <c r="AJ1293" s="1"/>
      <c r="AK1293" s="1"/>
      <c r="AL1293" s="5"/>
      <c r="AM1293" s="164">
        <f t="shared" si="70"/>
        <v>45934</v>
      </c>
      <c r="AN1293" s="183"/>
      <c r="AO1293" s="183"/>
      <c r="AP1293" s="183"/>
      <c r="AQ1293" s="183"/>
      <c r="AR1293" s="183"/>
      <c r="AS1293" s="183"/>
      <c r="AT1293" s="183"/>
      <c r="AU1293" s="183"/>
      <c r="AV1293" s="183"/>
      <c r="AW1293" s="96"/>
      <c r="AX1293" s="37">
        <f t="shared" si="72"/>
        <v>45938</v>
      </c>
      <c r="AY1293" s="183"/>
      <c r="AZ1293" s="183"/>
      <c r="BA1293" s="183"/>
      <c r="BB1293" s="183"/>
      <c r="BC1293" s="183"/>
      <c r="BD1293" s="183"/>
      <c r="BE1293" s="183"/>
      <c r="BF1293" s="183"/>
      <c r="BG1293" s="183"/>
      <c r="BH1293" s="4"/>
      <c r="BI1293" s="1"/>
      <c r="BJ1293" s="1"/>
      <c r="BK1293" s="1"/>
      <c r="BL1293" s="31"/>
      <c r="BM1293" s="31"/>
      <c r="BN1293" s="1"/>
      <c r="BO1293" s="1"/>
      <c r="BP1293" s="1"/>
      <c r="BQ1293" s="1"/>
      <c r="BR1293" s="1"/>
      <c r="BS1293" s="4"/>
      <c r="BT1293" s="37">
        <f t="shared" si="71"/>
        <v>45959</v>
      </c>
      <c r="BU1293" s="220"/>
      <c r="BV1293" s="183"/>
      <c r="BW1293" s="221"/>
      <c r="BX1293" s="183"/>
      <c r="BY1293" s="183"/>
      <c r="BZ1293" s="183"/>
      <c r="CA1293" s="183"/>
      <c r="CB1293" s="183"/>
      <c r="CC1293" s="183"/>
      <c r="CE1293" s="1"/>
      <c r="CF1293" s="1"/>
      <c r="CG1293" s="1"/>
      <c r="CH1293" s="1"/>
      <c r="CI1293" s="1"/>
      <c r="CJ1293" s="1"/>
      <c r="CK1293" s="1"/>
      <c r="CL1293" s="1"/>
      <c r="CM1293" s="1"/>
      <c r="CN1293" s="1"/>
      <c r="CO1293" s="1"/>
    </row>
    <row r="1294" spans="1:93" ht="30" customHeight="1" x14ac:dyDescent="0.2">
      <c r="A1294" s="1">
        <v>1288</v>
      </c>
      <c r="B1294" s="1" t="s">
        <v>464</v>
      </c>
      <c r="C1294" s="1" t="s">
        <v>465</v>
      </c>
      <c r="D1294" s="1" t="s">
        <v>408</v>
      </c>
      <c r="E1294" s="1"/>
      <c r="F1294" s="1" t="s">
        <v>74</v>
      </c>
      <c r="G1294" s="1">
        <v>11</v>
      </c>
      <c r="H1294" s="1" t="s">
        <v>341</v>
      </c>
      <c r="I1294" s="1" t="s">
        <v>114</v>
      </c>
      <c r="J1294" s="64">
        <v>82812</v>
      </c>
      <c r="K1294" s="64">
        <v>75341</v>
      </c>
      <c r="L1294" s="29">
        <v>45931</v>
      </c>
      <c r="M1294" s="29" t="s">
        <v>4163</v>
      </c>
      <c r="N1294" s="1" t="s">
        <v>25</v>
      </c>
      <c r="O1294" s="28" t="s">
        <v>225</v>
      </c>
      <c r="P1294" s="1" t="s">
        <v>216</v>
      </c>
      <c r="Q1294" s="76">
        <v>10</v>
      </c>
      <c r="R1294" s="1" t="s">
        <v>410</v>
      </c>
      <c r="T1294" s="1" t="s">
        <v>115</v>
      </c>
      <c r="U1294" s="1"/>
      <c r="V1294" s="1"/>
      <c r="W1294" s="4"/>
      <c r="X1294" s="28"/>
      <c r="Y1294" s="33"/>
      <c r="Z1294" s="33"/>
      <c r="AA1294" s="96"/>
      <c r="AB1294" s="178"/>
      <c r="AC1294" s="33">
        <v>25</v>
      </c>
      <c r="AD1294" s="33">
        <v>215</v>
      </c>
      <c r="AE1294" s="33" t="s">
        <v>103</v>
      </c>
      <c r="AF1294" s="33" t="s">
        <v>103</v>
      </c>
      <c r="AG1294" s="33"/>
      <c r="AH1294" s="4"/>
      <c r="AI1294" s="1"/>
      <c r="AJ1294" s="1"/>
      <c r="AK1294" s="1"/>
      <c r="AL1294" s="5"/>
      <c r="AM1294" s="164">
        <f t="shared" si="70"/>
        <v>45934</v>
      </c>
      <c r="AN1294" s="183"/>
      <c r="AO1294" s="183"/>
      <c r="AP1294" s="183"/>
      <c r="AQ1294" s="183"/>
      <c r="AR1294" s="183"/>
      <c r="AS1294" s="183"/>
      <c r="AT1294" s="183"/>
      <c r="AU1294" s="183"/>
      <c r="AV1294" s="183"/>
      <c r="AW1294" s="96"/>
      <c r="AX1294" s="37">
        <f t="shared" si="72"/>
        <v>45938</v>
      </c>
      <c r="AY1294" s="183"/>
      <c r="AZ1294" s="183"/>
      <c r="BA1294" s="183"/>
      <c r="BB1294" s="183"/>
      <c r="BC1294" s="183"/>
      <c r="BD1294" s="183"/>
      <c r="BE1294" s="183"/>
      <c r="BF1294" s="183"/>
      <c r="BG1294" s="183"/>
      <c r="BH1294" s="4"/>
      <c r="BI1294" s="1"/>
      <c r="BJ1294" s="1"/>
      <c r="BK1294" s="1"/>
      <c r="BL1294" s="31"/>
      <c r="BM1294" s="31"/>
      <c r="BN1294" s="1"/>
      <c r="BO1294" s="1"/>
      <c r="BP1294" s="1"/>
      <c r="BQ1294" s="1"/>
      <c r="BR1294" s="1"/>
      <c r="BS1294" s="4"/>
      <c r="BT1294" s="37">
        <f t="shared" si="71"/>
        <v>45959</v>
      </c>
      <c r="BU1294" s="220"/>
      <c r="BV1294" s="183"/>
      <c r="BW1294" s="221"/>
      <c r="BX1294" s="183"/>
      <c r="BY1294" s="183"/>
      <c r="BZ1294" s="183"/>
      <c r="CA1294" s="183"/>
      <c r="CB1294" s="183"/>
      <c r="CC1294" s="183"/>
      <c r="CE1294" s="1"/>
      <c r="CF1294" s="1"/>
      <c r="CG1294" s="1"/>
      <c r="CH1294" s="1"/>
      <c r="CI1294" s="1"/>
      <c r="CJ1294" s="1"/>
      <c r="CK1294" s="1"/>
      <c r="CL1294" s="1"/>
      <c r="CM1294" s="1"/>
      <c r="CN1294" s="1"/>
      <c r="CO1294" s="1"/>
    </row>
    <row r="1295" spans="1:93" ht="30" customHeight="1" x14ac:dyDescent="0.2">
      <c r="A1295" s="1">
        <v>1289</v>
      </c>
      <c r="B1295" s="1" t="s">
        <v>464</v>
      </c>
      <c r="C1295" s="1" t="s">
        <v>465</v>
      </c>
      <c r="D1295" s="1" t="s">
        <v>408</v>
      </c>
      <c r="E1295" s="1"/>
      <c r="F1295" s="1" t="s">
        <v>74</v>
      </c>
      <c r="G1295" s="1">
        <v>11</v>
      </c>
      <c r="H1295" s="1" t="s">
        <v>341</v>
      </c>
      <c r="I1295" s="1" t="s">
        <v>114</v>
      </c>
      <c r="J1295" s="64">
        <v>82512</v>
      </c>
      <c r="K1295" s="64">
        <v>75342</v>
      </c>
      <c r="L1295" s="29">
        <v>45931</v>
      </c>
      <c r="M1295" s="29" t="s">
        <v>4163</v>
      </c>
      <c r="N1295" s="1" t="s">
        <v>25</v>
      </c>
      <c r="O1295" s="28" t="s">
        <v>225</v>
      </c>
      <c r="P1295" s="1" t="s">
        <v>216</v>
      </c>
      <c r="Q1295" s="76">
        <v>10</v>
      </c>
      <c r="R1295" s="1" t="s">
        <v>410</v>
      </c>
      <c r="T1295" s="1" t="s">
        <v>115</v>
      </c>
      <c r="U1295" s="1"/>
      <c r="V1295" s="1"/>
      <c r="W1295" s="4"/>
      <c r="X1295" s="28"/>
      <c r="Y1295" s="33"/>
      <c r="Z1295" s="33"/>
      <c r="AA1295" s="96"/>
      <c r="AB1295" s="178"/>
      <c r="AC1295" s="33">
        <v>26</v>
      </c>
      <c r="AD1295" s="33">
        <v>200</v>
      </c>
      <c r="AE1295" s="33" t="s">
        <v>103</v>
      </c>
      <c r="AF1295" s="33" t="s">
        <v>103</v>
      </c>
      <c r="AG1295" s="33"/>
      <c r="AH1295" s="4"/>
      <c r="AI1295" s="1"/>
      <c r="AJ1295" s="1"/>
      <c r="AK1295" s="1"/>
      <c r="AL1295" s="5"/>
      <c r="AM1295" s="164">
        <f t="shared" si="70"/>
        <v>45934</v>
      </c>
      <c r="AN1295" s="183"/>
      <c r="AO1295" s="183"/>
      <c r="AP1295" s="183"/>
      <c r="AQ1295" s="183"/>
      <c r="AR1295" s="183"/>
      <c r="AS1295" s="183"/>
      <c r="AT1295" s="183"/>
      <c r="AU1295" s="183"/>
      <c r="AV1295" s="183"/>
      <c r="AW1295" s="96"/>
      <c r="AX1295" s="37">
        <f t="shared" si="72"/>
        <v>45938</v>
      </c>
      <c r="AY1295" s="183"/>
      <c r="AZ1295" s="183"/>
      <c r="BA1295" s="183"/>
      <c r="BB1295" s="183"/>
      <c r="BC1295" s="183"/>
      <c r="BD1295" s="183"/>
      <c r="BE1295" s="183"/>
      <c r="BF1295" s="183"/>
      <c r="BG1295" s="183"/>
      <c r="BH1295" s="4"/>
      <c r="BI1295" s="1"/>
      <c r="BJ1295" s="1"/>
      <c r="BK1295" s="1"/>
      <c r="BL1295" s="31"/>
      <c r="BM1295" s="31"/>
      <c r="BN1295" s="1"/>
      <c r="BO1295" s="1"/>
      <c r="BP1295" s="1"/>
      <c r="BQ1295" s="1"/>
      <c r="BR1295" s="1"/>
      <c r="BS1295" s="4"/>
      <c r="BT1295" s="37">
        <f t="shared" si="71"/>
        <v>45959</v>
      </c>
      <c r="BU1295" s="220"/>
      <c r="BV1295" s="183"/>
      <c r="BW1295" s="221"/>
      <c r="BX1295" s="183"/>
      <c r="BY1295" s="183"/>
      <c r="BZ1295" s="183"/>
      <c r="CA1295" s="183"/>
      <c r="CB1295" s="183"/>
      <c r="CC1295" s="183"/>
      <c r="CE1295" s="1"/>
      <c r="CF1295" s="1"/>
      <c r="CG1295" s="1"/>
      <c r="CH1295" s="1"/>
      <c r="CI1295" s="1"/>
      <c r="CJ1295" s="1"/>
      <c r="CK1295" s="1"/>
      <c r="CL1295" s="1"/>
      <c r="CM1295" s="1"/>
      <c r="CN1295" s="1"/>
      <c r="CO1295" s="1"/>
    </row>
    <row r="1296" spans="1:93" ht="30" customHeight="1" x14ac:dyDescent="0.2">
      <c r="A1296" s="1">
        <v>1290</v>
      </c>
      <c r="B1296" s="1" t="s">
        <v>464</v>
      </c>
      <c r="C1296" s="1" t="s">
        <v>465</v>
      </c>
      <c r="D1296" s="1" t="s">
        <v>408</v>
      </c>
      <c r="E1296" s="1"/>
      <c r="F1296" s="1" t="s">
        <v>74</v>
      </c>
      <c r="G1296" s="1">
        <v>11</v>
      </c>
      <c r="H1296" s="1" t="s">
        <v>341</v>
      </c>
      <c r="I1296" s="1" t="s">
        <v>114</v>
      </c>
      <c r="J1296" s="64">
        <v>69410</v>
      </c>
      <c r="K1296" s="64">
        <v>75343</v>
      </c>
      <c r="L1296" s="29">
        <v>45931</v>
      </c>
      <c r="M1296" s="29" t="s">
        <v>4163</v>
      </c>
      <c r="N1296" s="1" t="s">
        <v>25</v>
      </c>
      <c r="O1296" s="28" t="s">
        <v>225</v>
      </c>
      <c r="P1296" s="1" t="s">
        <v>216</v>
      </c>
      <c r="Q1296" s="76">
        <v>9</v>
      </c>
      <c r="R1296" s="1" t="s">
        <v>410</v>
      </c>
      <c r="T1296" s="1" t="s">
        <v>115</v>
      </c>
      <c r="U1296" s="1"/>
      <c r="V1296" s="1"/>
      <c r="W1296" s="4"/>
      <c r="X1296" s="28"/>
      <c r="Y1296" s="33"/>
      <c r="Z1296" s="33"/>
      <c r="AA1296" s="96"/>
      <c r="AB1296" s="178"/>
      <c r="AC1296" s="33">
        <v>26.5</v>
      </c>
      <c r="AD1296" s="33">
        <v>200</v>
      </c>
      <c r="AE1296" s="33" t="s">
        <v>103</v>
      </c>
      <c r="AF1296" s="33" t="s">
        <v>103</v>
      </c>
      <c r="AG1296" s="33"/>
      <c r="AH1296" s="4"/>
      <c r="AI1296" s="1"/>
      <c r="AJ1296" s="1"/>
      <c r="AK1296" s="1"/>
      <c r="AL1296" s="5"/>
      <c r="AM1296" s="164">
        <f t="shared" si="70"/>
        <v>45934</v>
      </c>
      <c r="AN1296" s="183"/>
      <c r="AO1296" s="183"/>
      <c r="AP1296" s="183"/>
      <c r="AQ1296" s="183"/>
      <c r="AR1296" s="183"/>
      <c r="AS1296" s="183"/>
      <c r="AT1296" s="183"/>
      <c r="AU1296" s="183"/>
      <c r="AV1296" s="183"/>
      <c r="AW1296" s="96"/>
      <c r="AX1296" s="37">
        <f t="shared" si="72"/>
        <v>45938</v>
      </c>
      <c r="AY1296" s="183"/>
      <c r="AZ1296" s="183"/>
      <c r="BA1296" s="183"/>
      <c r="BB1296" s="183"/>
      <c r="BC1296" s="183"/>
      <c r="BD1296" s="183"/>
      <c r="BE1296" s="183"/>
      <c r="BF1296" s="183"/>
      <c r="BG1296" s="183"/>
      <c r="BH1296" s="4"/>
      <c r="BI1296" s="1"/>
      <c r="BJ1296" s="1"/>
      <c r="BK1296" s="1"/>
      <c r="BL1296" s="31"/>
      <c r="BM1296" s="31"/>
      <c r="BN1296" s="1"/>
      <c r="BO1296" s="1"/>
      <c r="BP1296" s="1"/>
      <c r="BQ1296" s="1"/>
      <c r="BR1296" s="1"/>
      <c r="BS1296" s="4"/>
      <c r="BT1296" s="37">
        <f t="shared" si="71"/>
        <v>45959</v>
      </c>
      <c r="BU1296" s="220"/>
      <c r="BV1296" s="183"/>
      <c r="BW1296" s="221"/>
      <c r="BX1296" s="183"/>
      <c r="BY1296" s="183"/>
      <c r="BZ1296" s="183"/>
      <c r="CA1296" s="183"/>
      <c r="CB1296" s="183"/>
      <c r="CC1296" s="183"/>
      <c r="CE1296" s="1"/>
      <c r="CF1296" s="1"/>
      <c r="CG1296" s="1"/>
      <c r="CH1296" s="1"/>
      <c r="CI1296" s="1"/>
      <c r="CJ1296" s="1"/>
      <c r="CK1296" s="1"/>
      <c r="CL1296" s="1"/>
      <c r="CM1296" s="1"/>
      <c r="CN1296" s="1"/>
      <c r="CO1296" s="1"/>
    </row>
    <row r="1297" spans="1:93" ht="30" customHeight="1" x14ac:dyDescent="0.2">
      <c r="A1297" s="1">
        <v>1291</v>
      </c>
      <c r="B1297" s="1" t="s">
        <v>464</v>
      </c>
      <c r="C1297" s="1" t="s">
        <v>465</v>
      </c>
      <c r="D1297" s="1" t="s">
        <v>408</v>
      </c>
      <c r="E1297" s="1"/>
      <c r="F1297" s="1" t="s">
        <v>74</v>
      </c>
      <c r="G1297" s="1">
        <v>11</v>
      </c>
      <c r="H1297" s="1" t="s">
        <v>341</v>
      </c>
      <c r="I1297" s="1" t="s">
        <v>114</v>
      </c>
      <c r="J1297" s="64">
        <v>62810</v>
      </c>
      <c r="K1297" s="64">
        <v>75344</v>
      </c>
      <c r="L1297" s="29">
        <v>45931</v>
      </c>
      <c r="M1297" s="29" t="s">
        <v>4163</v>
      </c>
      <c r="N1297" s="1" t="s">
        <v>25</v>
      </c>
      <c r="O1297" s="28" t="s">
        <v>225</v>
      </c>
      <c r="P1297" s="1" t="s">
        <v>216</v>
      </c>
      <c r="Q1297" s="76">
        <v>9</v>
      </c>
      <c r="R1297" s="1" t="s">
        <v>410</v>
      </c>
      <c r="T1297" s="1" t="s">
        <v>115</v>
      </c>
      <c r="U1297" s="1"/>
      <c r="V1297" s="1"/>
      <c r="W1297" s="4"/>
      <c r="X1297" s="28"/>
      <c r="Y1297" s="33"/>
      <c r="Z1297" s="33"/>
      <c r="AA1297" s="96"/>
      <c r="AB1297" s="178"/>
      <c r="AC1297" s="33">
        <v>27</v>
      </c>
      <c r="AD1297" s="33">
        <v>240</v>
      </c>
      <c r="AE1297" s="33" t="s">
        <v>103</v>
      </c>
      <c r="AF1297" s="33" t="s">
        <v>103</v>
      </c>
      <c r="AG1297" s="33"/>
      <c r="AH1297" s="4"/>
      <c r="AI1297" s="1"/>
      <c r="AJ1297" s="1"/>
      <c r="AK1297" s="1"/>
      <c r="AL1297" s="5"/>
      <c r="AM1297" s="164">
        <f t="shared" si="70"/>
        <v>45934</v>
      </c>
      <c r="AN1297" s="183"/>
      <c r="AO1297" s="183"/>
      <c r="AP1297" s="183"/>
      <c r="AQ1297" s="183"/>
      <c r="AR1297" s="183"/>
      <c r="AS1297" s="183"/>
      <c r="AT1297" s="183"/>
      <c r="AU1297" s="183"/>
      <c r="AV1297" s="183"/>
      <c r="AW1297" s="96"/>
      <c r="AX1297" s="37">
        <f t="shared" si="72"/>
        <v>45938</v>
      </c>
      <c r="AY1297" s="183"/>
      <c r="AZ1297" s="183"/>
      <c r="BA1297" s="183"/>
      <c r="BB1297" s="183"/>
      <c r="BC1297" s="183"/>
      <c r="BD1297" s="183"/>
      <c r="BE1297" s="183"/>
      <c r="BF1297" s="183"/>
      <c r="BG1297" s="183"/>
      <c r="BH1297" s="4"/>
      <c r="BI1297" s="1"/>
      <c r="BJ1297" s="1"/>
      <c r="BK1297" s="1"/>
      <c r="BL1297" s="31"/>
      <c r="BM1297" s="31"/>
      <c r="BN1297" s="1"/>
      <c r="BO1297" s="1"/>
      <c r="BP1297" s="1"/>
      <c r="BQ1297" s="1"/>
      <c r="BR1297" s="1"/>
      <c r="BS1297" s="4"/>
      <c r="BT1297" s="37">
        <f t="shared" si="71"/>
        <v>45959</v>
      </c>
      <c r="BU1297" s="220"/>
      <c r="BV1297" s="183"/>
      <c r="BW1297" s="221"/>
      <c r="BX1297" s="183"/>
      <c r="BY1297" s="183"/>
      <c r="BZ1297" s="183"/>
      <c r="CA1297" s="183"/>
      <c r="CB1297" s="183"/>
      <c r="CC1297" s="183"/>
      <c r="CE1297" s="1"/>
      <c r="CF1297" s="1"/>
      <c r="CG1297" s="1"/>
      <c r="CH1297" s="1"/>
      <c r="CI1297" s="1"/>
      <c r="CJ1297" s="1"/>
      <c r="CK1297" s="1"/>
      <c r="CL1297" s="1"/>
      <c r="CM1297" s="1"/>
      <c r="CN1297" s="1"/>
      <c r="CO1297" s="1"/>
    </row>
    <row r="1298" spans="1:93" ht="30" customHeight="1" x14ac:dyDescent="0.2">
      <c r="A1298" s="1">
        <v>1292</v>
      </c>
      <c r="B1298" s="1" t="s">
        <v>464</v>
      </c>
      <c r="C1298" s="1" t="s">
        <v>465</v>
      </c>
      <c r="D1298" s="1" t="s">
        <v>408</v>
      </c>
      <c r="E1298" s="1"/>
      <c r="F1298" s="1" t="s">
        <v>74</v>
      </c>
      <c r="G1298" s="1">
        <v>11</v>
      </c>
      <c r="H1298" s="1" t="s">
        <v>341</v>
      </c>
      <c r="I1298" s="1" t="s">
        <v>114</v>
      </c>
      <c r="J1298" s="64">
        <v>66810</v>
      </c>
      <c r="K1298" s="64">
        <v>75345</v>
      </c>
      <c r="L1298" s="29">
        <v>45931</v>
      </c>
      <c r="M1298" s="29" t="s">
        <v>4163</v>
      </c>
      <c r="N1298" s="1" t="s">
        <v>25</v>
      </c>
      <c r="O1298" s="28" t="s">
        <v>225</v>
      </c>
      <c r="P1298" s="1" t="s">
        <v>216</v>
      </c>
      <c r="Q1298" s="76">
        <v>9</v>
      </c>
      <c r="R1298" s="1" t="s">
        <v>410</v>
      </c>
      <c r="T1298" s="1" t="s">
        <v>115</v>
      </c>
      <c r="U1298" s="1"/>
      <c r="V1298" s="1"/>
      <c r="W1298" s="4"/>
      <c r="X1298" s="28"/>
      <c r="Y1298" s="33"/>
      <c r="Z1298" s="33"/>
      <c r="AA1298" s="96"/>
      <c r="AB1298" s="178"/>
      <c r="AC1298" s="33">
        <v>25</v>
      </c>
      <c r="AD1298" s="33">
        <v>225</v>
      </c>
      <c r="AE1298" s="33" t="s">
        <v>103</v>
      </c>
      <c r="AF1298" s="33" t="s">
        <v>103</v>
      </c>
      <c r="AG1298" s="33"/>
      <c r="AH1298" s="4"/>
      <c r="AI1298" s="1"/>
      <c r="AJ1298" s="1"/>
      <c r="AK1298" s="1"/>
      <c r="AL1298" s="5"/>
      <c r="AM1298" s="164">
        <f t="shared" si="70"/>
        <v>45934</v>
      </c>
      <c r="AN1298" s="183"/>
      <c r="AO1298" s="183"/>
      <c r="AP1298" s="183"/>
      <c r="AQ1298" s="183"/>
      <c r="AR1298" s="183"/>
      <c r="AS1298" s="183"/>
      <c r="AT1298" s="183"/>
      <c r="AU1298" s="183"/>
      <c r="AV1298" s="183"/>
      <c r="AW1298" s="96"/>
      <c r="AX1298" s="37">
        <f t="shared" si="72"/>
        <v>45938</v>
      </c>
      <c r="AY1298" s="183"/>
      <c r="AZ1298" s="183"/>
      <c r="BA1298" s="183"/>
      <c r="BB1298" s="183"/>
      <c r="BC1298" s="183"/>
      <c r="BD1298" s="183"/>
      <c r="BE1298" s="183"/>
      <c r="BF1298" s="183"/>
      <c r="BG1298" s="183"/>
      <c r="BH1298" s="4"/>
      <c r="BI1298" s="1"/>
      <c r="BJ1298" s="1"/>
      <c r="BK1298" s="1"/>
      <c r="BL1298" s="31"/>
      <c r="BM1298" s="31"/>
      <c r="BN1298" s="1"/>
      <c r="BO1298" s="1"/>
      <c r="BP1298" s="1"/>
      <c r="BQ1298" s="1"/>
      <c r="BR1298" s="1"/>
      <c r="BS1298" s="4"/>
      <c r="BT1298" s="37">
        <f t="shared" si="71"/>
        <v>45959</v>
      </c>
      <c r="BU1298" s="220"/>
      <c r="BV1298" s="183"/>
      <c r="BW1298" s="221"/>
      <c r="BX1298" s="183"/>
      <c r="BY1298" s="183"/>
      <c r="BZ1298" s="183"/>
      <c r="CA1298" s="183"/>
      <c r="CB1298" s="183"/>
      <c r="CC1298" s="183"/>
      <c r="CE1298" s="1"/>
      <c r="CF1298" s="1"/>
      <c r="CG1298" s="1"/>
      <c r="CH1298" s="1"/>
      <c r="CI1298" s="1"/>
      <c r="CJ1298" s="1"/>
      <c r="CK1298" s="1"/>
      <c r="CL1298" s="1"/>
      <c r="CM1298" s="1"/>
      <c r="CN1298" s="1"/>
      <c r="CO1298" s="1"/>
    </row>
    <row r="1299" spans="1:93" ht="30" customHeight="1" x14ac:dyDescent="0.2">
      <c r="A1299" s="1">
        <v>1293</v>
      </c>
      <c r="B1299" s="1" t="s">
        <v>464</v>
      </c>
      <c r="C1299" s="1" t="s">
        <v>465</v>
      </c>
      <c r="D1299" s="1" t="s">
        <v>408</v>
      </c>
      <c r="E1299" s="1"/>
      <c r="F1299" s="1" t="s">
        <v>74</v>
      </c>
      <c r="G1299" s="1">
        <v>11</v>
      </c>
      <c r="H1299" s="1" t="s">
        <v>341</v>
      </c>
      <c r="I1299" s="1" t="s">
        <v>114</v>
      </c>
      <c r="J1299" s="64">
        <v>83612</v>
      </c>
      <c r="K1299" s="64">
        <v>75346</v>
      </c>
      <c r="L1299" s="29">
        <v>45931</v>
      </c>
      <c r="M1299" s="29" t="s">
        <v>4163</v>
      </c>
      <c r="N1299" s="1" t="s">
        <v>25</v>
      </c>
      <c r="O1299" s="28" t="s">
        <v>225</v>
      </c>
      <c r="P1299" s="1" t="s">
        <v>216</v>
      </c>
      <c r="Q1299" s="76">
        <v>10</v>
      </c>
      <c r="R1299" s="1" t="s">
        <v>410</v>
      </c>
      <c r="T1299" s="1" t="s">
        <v>115</v>
      </c>
      <c r="U1299" s="1"/>
      <c r="V1299" s="1"/>
      <c r="W1299" s="4"/>
      <c r="X1299" s="28"/>
      <c r="Y1299" s="33"/>
      <c r="Z1299" s="33"/>
      <c r="AA1299" s="96"/>
      <c r="AB1299" s="178"/>
      <c r="AC1299" s="33">
        <v>26.5</v>
      </c>
      <c r="AD1299" s="33">
        <v>215</v>
      </c>
      <c r="AE1299" s="33" t="s">
        <v>103</v>
      </c>
      <c r="AF1299" s="33" t="s">
        <v>103</v>
      </c>
      <c r="AG1299" s="33"/>
      <c r="AH1299" s="4"/>
      <c r="AI1299" s="1"/>
      <c r="AJ1299" s="1"/>
      <c r="AK1299" s="1"/>
      <c r="AL1299" s="5"/>
      <c r="AM1299" s="164">
        <f t="shared" si="70"/>
        <v>45934</v>
      </c>
      <c r="AN1299" s="183"/>
      <c r="AO1299" s="183"/>
      <c r="AP1299" s="183"/>
      <c r="AQ1299" s="183"/>
      <c r="AR1299" s="183"/>
      <c r="AS1299" s="183"/>
      <c r="AT1299" s="183"/>
      <c r="AU1299" s="183"/>
      <c r="AV1299" s="183"/>
      <c r="AW1299" s="96"/>
      <c r="AX1299" s="37">
        <f t="shared" si="72"/>
        <v>45938</v>
      </c>
      <c r="AY1299" s="183"/>
      <c r="AZ1299" s="183"/>
      <c r="BA1299" s="183"/>
      <c r="BB1299" s="183"/>
      <c r="BC1299" s="183"/>
      <c r="BD1299" s="183"/>
      <c r="BE1299" s="183"/>
      <c r="BF1299" s="183"/>
      <c r="BG1299" s="183"/>
      <c r="BH1299" s="4"/>
      <c r="BI1299" s="1"/>
      <c r="BJ1299" s="1"/>
      <c r="BK1299" s="1"/>
      <c r="BL1299" s="31"/>
      <c r="BM1299" s="31"/>
      <c r="BN1299" s="1"/>
      <c r="BO1299" s="1"/>
      <c r="BP1299" s="1"/>
      <c r="BQ1299" s="1"/>
      <c r="BR1299" s="1"/>
      <c r="BS1299" s="4"/>
      <c r="BT1299" s="37">
        <f t="shared" si="71"/>
        <v>45959</v>
      </c>
      <c r="BU1299" s="220"/>
      <c r="BV1299" s="183"/>
      <c r="BW1299" s="221"/>
      <c r="BX1299" s="183"/>
      <c r="BY1299" s="183"/>
      <c r="BZ1299" s="183"/>
      <c r="CA1299" s="183"/>
      <c r="CB1299" s="183"/>
      <c r="CC1299" s="183"/>
      <c r="CE1299" s="1"/>
      <c r="CF1299" s="1"/>
      <c r="CG1299" s="1"/>
      <c r="CH1299" s="1"/>
      <c r="CI1299" s="1"/>
      <c r="CJ1299" s="1"/>
      <c r="CK1299" s="1"/>
      <c r="CL1299" s="1"/>
      <c r="CM1299" s="1"/>
      <c r="CN1299" s="1"/>
      <c r="CO1299" s="1"/>
    </row>
    <row r="1300" spans="1:93" ht="30" customHeight="1" x14ac:dyDescent="0.2">
      <c r="A1300" s="1">
        <v>1294</v>
      </c>
      <c r="B1300" s="1" t="s">
        <v>464</v>
      </c>
      <c r="C1300" s="1" t="s">
        <v>465</v>
      </c>
      <c r="D1300" s="1" t="s">
        <v>408</v>
      </c>
      <c r="E1300" s="1"/>
      <c r="F1300" s="1" t="s">
        <v>74</v>
      </c>
      <c r="G1300" s="1">
        <v>11</v>
      </c>
      <c r="H1300" s="1" t="s">
        <v>341</v>
      </c>
      <c r="I1300" s="1" t="s">
        <v>114</v>
      </c>
      <c r="J1300" s="64">
        <v>84612</v>
      </c>
      <c r="K1300" s="64">
        <v>75347</v>
      </c>
      <c r="L1300" s="29">
        <v>45931</v>
      </c>
      <c r="M1300" s="29" t="s">
        <v>4163</v>
      </c>
      <c r="N1300" s="1" t="s">
        <v>25</v>
      </c>
      <c r="O1300" s="28" t="s">
        <v>225</v>
      </c>
      <c r="P1300" s="1" t="s">
        <v>216</v>
      </c>
      <c r="Q1300" s="76">
        <v>10</v>
      </c>
      <c r="R1300" s="1" t="s">
        <v>410</v>
      </c>
      <c r="S1300" s="1">
        <v>6</v>
      </c>
      <c r="T1300" s="1" t="s">
        <v>115</v>
      </c>
      <c r="U1300" s="1"/>
      <c r="V1300" s="1"/>
      <c r="W1300" s="4"/>
      <c r="X1300" s="28"/>
      <c r="Y1300" s="33"/>
      <c r="Z1300" s="33"/>
      <c r="AA1300" s="96"/>
      <c r="AB1300" s="179"/>
      <c r="AC1300" s="33">
        <v>25</v>
      </c>
      <c r="AD1300" s="33">
        <v>235</v>
      </c>
      <c r="AE1300" s="33" t="s">
        <v>103</v>
      </c>
      <c r="AF1300" s="33" t="s">
        <v>103</v>
      </c>
      <c r="AG1300" s="33"/>
      <c r="AH1300" s="4"/>
      <c r="AI1300" s="1"/>
      <c r="AJ1300" s="1"/>
      <c r="AK1300" s="1"/>
      <c r="AL1300" s="5"/>
      <c r="AM1300" s="164">
        <f t="shared" si="70"/>
        <v>45934</v>
      </c>
      <c r="AN1300" s="183"/>
      <c r="AO1300" s="183"/>
      <c r="AP1300" s="183"/>
      <c r="AQ1300" s="183"/>
      <c r="AR1300" s="183"/>
      <c r="AS1300" s="183"/>
      <c r="AT1300" s="183"/>
      <c r="AU1300" s="183"/>
      <c r="AV1300" s="183"/>
      <c r="AW1300" s="96"/>
      <c r="AX1300" s="37">
        <f t="shared" si="72"/>
        <v>45938</v>
      </c>
      <c r="AY1300" s="183"/>
      <c r="AZ1300" s="183"/>
      <c r="BA1300" s="183"/>
      <c r="BB1300" s="183"/>
      <c r="BC1300" s="183"/>
      <c r="BD1300" s="183"/>
      <c r="BE1300" s="183"/>
      <c r="BF1300" s="183"/>
      <c r="BG1300" s="183"/>
      <c r="BH1300" s="4"/>
      <c r="BI1300" s="1"/>
      <c r="BJ1300" s="1"/>
      <c r="BK1300" s="1"/>
      <c r="BL1300" s="31"/>
      <c r="BM1300" s="31"/>
      <c r="BN1300" s="1"/>
      <c r="BO1300" s="1"/>
      <c r="BP1300" s="1"/>
      <c r="BQ1300" s="1"/>
      <c r="BR1300" s="1"/>
      <c r="BS1300" s="4"/>
      <c r="BT1300" s="37">
        <f t="shared" si="71"/>
        <v>45959</v>
      </c>
      <c r="BU1300" s="220"/>
      <c r="BV1300" s="183"/>
      <c r="BW1300" s="221"/>
      <c r="BX1300" s="183"/>
      <c r="BY1300" s="183"/>
      <c r="BZ1300" s="183"/>
      <c r="CA1300" s="183"/>
      <c r="CB1300" s="183"/>
      <c r="CC1300" s="183"/>
      <c r="CE1300" s="1"/>
      <c r="CF1300" s="1"/>
      <c r="CG1300" s="1"/>
      <c r="CH1300" s="1"/>
      <c r="CI1300" s="1"/>
      <c r="CJ1300" s="1"/>
      <c r="CK1300" s="1"/>
      <c r="CL1300" s="1"/>
      <c r="CM1300" s="1"/>
      <c r="CN1300" s="1"/>
      <c r="CO1300" s="1"/>
    </row>
    <row r="1301" spans="1:93" ht="30" customHeight="1" x14ac:dyDescent="0.2">
      <c r="A1301" s="1">
        <v>1295</v>
      </c>
      <c r="B1301" s="1" t="s">
        <v>103</v>
      </c>
      <c r="C1301" s="1" t="s">
        <v>103</v>
      </c>
      <c r="D1301" s="1" t="s">
        <v>470</v>
      </c>
      <c r="E1301" s="1" t="s">
        <v>473</v>
      </c>
      <c r="F1301" s="1" t="s">
        <v>74</v>
      </c>
      <c r="G1301" s="1"/>
      <c r="H1301" s="1"/>
      <c r="I1301" s="1" t="s">
        <v>76</v>
      </c>
      <c r="J1301" s="64">
        <v>82612</v>
      </c>
      <c r="K1301" s="64">
        <v>75360</v>
      </c>
      <c r="L1301" s="29">
        <v>45932</v>
      </c>
      <c r="M1301" s="29" t="s">
        <v>4163</v>
      </c>
      <c r="N1301" s="1" t="s">
        <v>25</v>
      </c>
      <c r="O1301" s="28" t="s">
        <v>225</v>
      </c>
      <c r="P1301" s="1" t="s">
        <v>87</v>
      </c>
      <c r="Q1301" s="76">
        <v>5</v>
      </c>
      <c r="R1301" s="1" t="s">
        <v>410</v>
      </c>
      <c r="T1301" s="1" t="s">
        <v>77</v>
      </c>
      <c r="U1301" s="1"/>
      <c r="V1301" s="1"/>
      <c r="W1301" s="4"/>
      <c r="X1301" s="28"/>
      <c r="Y1301" s="33"/>
      <c r="Z1301" s="33"/>
      <c r="AA1301" s="96"/>
      <c r="AC1301" s="33" t="s">
        <v>103</v>
      </c>
      <c r="AD1301" s="33" t="s">
        <v>103</v>
      </c>
      <c r="AE1301" s="33" t="s">
        <v>103</v>
      </c>
      <c r="AF1301" s="33" t="s">
        <v>103</v>
      </c>
      <c r="AG1301" s="33"/>
      <c r="AH1301" s="4"/>
      <c r="AI1301" s="1"/>
      <c r="AJ1301" s="1"/>
      <c r="AK1301" s="1"/>
      <c r="AL1301" s="5"/>
      <c r="AM1301" s="164">
        <f t="shared" si="70"/>
        <v>45935</v>
      </c>
      <c r="AW1301" s="96"/>
      <c r="AX1301" s="37">
        <f t="shared" si="72"/>
        <v>45939</v>
      </c>
      <c r="AY1301" s="38"/>
      <c r="AZ1301" s="1"/>
      <c r="BA1301" s="38"/>
      <c r="BB1301" s="38"/>
      <c r="BC1301" s="38"/>
      <c r="BD1301" s="38"/>
      <c r="BE1301" s="38"/>
      <c r="BF1301" s="38"/>
      <c r="BG1301" s="38"/>
      <c r="BH1301" s="4"/>
      <c r="BI1301" s="1"/>
      <c r="BJ1301" s="1"/>
      <c r="BK1301" s="1"/>
      <c r="BL1301" s="31"/>
      <c r="BM1301" s="31"/>
      <c r="BN1301" s="1"/>
      <c r="BO1301" s="1"/>
      <c r="BP1301" s="1"/>
      <c r="BQ1301" s="1"/>
      <c r="BR1301" s="1"/>
      <c r="BS1301" s="4"/>
      <c r="BT1301" s="37">
        <f t="shared" si="71"/>
        <v>45960</v>
      </c>
      <c r="BU1301" s="31"/>
      <c r="BW1301" s="33"/>
      <c r="BX1301" s="1"/>
      <c r="BY1301" s="1"/>
      <c r="BZ1301" s="1"/>
      <c r="CA1301" s="1"/>
      <c r="CB1301" s="1"/>
      <c r="CC1301" s="1"/>
      <c r="CE1301" s="1"/>
      <c r="CF1301" s="1"/>
      <c r="CG1301" s="1"/>
      <c r="CH1301" s="1"/>
      <c r="CI1301" s="1"/>
      <c r="CJ1301" s="1"/>
      <c r="CK1301" s="1"/>
      <c r="CL1301" s="1"/>
      <c r="CM1301" s="1"/>
      <c r="CN1301" s="1"/>
      <c r="CO1301" s="1"/>
    </row>
    <row r="1302" spans="1:93" ht="30" customHeight="1" x14ac:dyDescent="0.2">
      <c r="A1302" s="1">
        <v>1296</v>
      </c>
      <c r="B1302" s="1" t="s">
        <v>103</v>
      </c>
      <c r="C1302" s="1" t="s">
        <v>103</v>
      </c>
      <c r="D1302" s="1" t="s">
        <v>470</v>
      </c>
      <c r="E1302" s="1" t="s">
        <v>473</v>
      </c>
      <c r="F1302" s="1" t="s">
        <v>74</v>
      </c>
      <c r="G1302" s="1"/>
      <c r="H1302" s="1"/>
      <c r="I1302" s="1" t="s">
        <v>76</v>
      </c>
      <c r="J1302" s="64">
        <v>82712</v>
      </c>
      <c r="K1302" s="64">
        <v>95350</v>
      </c>
      <c r="L1302" s="29">
        <v>45932</v>
      </c>
      <c r="M1302" s="29" t="s">
        <v>4163</v>
      </c>
      <c r="N1302" s="1" t="s">
        <v>25</v>
      </c>
      <c r="O1302" s="28" t="s">
        <v>84</v>
      </c>
      <c r="P1302" s="1" t="s">
        <v>87</v>
      </c>
      <c r="Q1302" s="76">
        <v>10</v>
      </c>
      <c r="R1302" s="1" t="s">
        <v>410</v>
      </c>
      <c r="T1302" s="1" t="s">
        <v>77</v>
      </c>
      <c r="U1302" s="1"/>
      <c r="V1302" s="1"/>
      <c r="W1302" s="4"/>
      <c r="X1302" s="28"/>
      <c r="Y1302" s="33"/>
      <c r="Z1302" s="33"/>
      <c r="AA1302" s="96"/>
      <c r="AC1302" s="33" t="s">
        <v>103</v>
      </c>
      <c r="AD1302" s="33" t="s">
        <v>103</v>
      </c>
      <c r="AE1302" s="33" t="s">
        <v>103</v>
      </c>
      <c r="AF1302" s="33" t="s">
        <v>103</v>
      </c>
      <c r="AG1302" s="33"/>
      <c r="AH1302" s="4"/>
      <c r="AI1302" s="1"/>
      <c r="AJ1302" s="1"/>
      <c r="AK1302" s="1"/>
      <c r="AL1302" s="5"/>
      <c r="AM1302" s="164">
        <f t="shared" si="70"/>
        <v>45935</v>
      </c>
      <c r="AW1302" s="96"/>
      <c r="AX1302" s="37">
        <f t="shared" si="72"/>
        <v>45939</v>
      </c>
      <c r="AY1302" s="38"/>
      <c r="AZ1302" s="1"/>
      <c r="BA1302" s="38"/>
      <c r="BB1302" s="38"/>
      <c r="BC1302" s="38"/>
      <c r="BD1302" s="38"/>
      <c r="BE1302" s="38"/>
      <c r="BF1302" s="38"/>
      <c r="BG1302" s="38"/>
      <c r="BH1302" s="4"/>
      <c r="BI1302" s="1"/>
      <c r="BJ1302" s="1"/>
      <c r="BK1302" s="1"/>
      <c r="BL1302" s="31"/>
      <c r="BM1302" s="31"/>
      <c r="BN1302" s="1"/>
      <c r="BO1302" s="1"/>
      <c r="BP1302" s="1"/>
      <c r="BQ1302" s="1"/>
      <c r="BR1302" s="1"/>
      <c r="BS1302" s="4"/>
      <c r="BT1302" s="37">
        <f t="shared" si="71"/>
        <v>45960</v>
      </c>
      <c r="BU1302" s="31"/>
      <c r="BW1302" s="33"/>
      <c r="BX1302" s="1"/>
      <c r="BY1302" s="1"/>
      <c r="BZ1302" s="1"/>
      <c r="CA1302" s="1"/>
      <c r="CB1302" s="1"/>
      <c r="CC1302" s="1"/>
      <c r="CE1302" s="1"/>
      <c r="CF1302" s="1"/>
      <c r="CG1302" s="1"/>
      <c r="CH1302" s="1"/>
      <c r="CI1302" s="1"/>
      <c r="CJ1302" s="1"/>
      <c r="CK1302" s="1"/>
      <c r="CL1302" s="1"/>
      <c r="CM1302" s="1"/>
      <c r="CN1302" s="1"/>
      <c r="CO1302" s="1"/>
    </row>
    <row r="1303" spans="1:93" ht="30" customHeight="1" x14ac:dyDescent="0.2">
      <c r="A1303" s="1">
        <v>1297</v>
      </c>
      <c r="B1303" s="1" t="s">
        <v>289</v>
      </c>
      <c r="C1303" s="1" t="s">
        <v>472</v>
      </c>
      <c r="D1303" s="1" t="s">
        <v>415</v>
      </c>
      <c r="E1303" s="1"/>
      <c r="F1303" s="1" t="s">
        <v>74</v>
      </c>
      <c r="G1303" s="1">
        <v>3</v>
      </c>
      <c r="H1303" s="1" t="s">
        <v>341</v>
      </c>
      <c r="I1303" s="1" t="s">
        <v>114</v>
      </c>
      <c r="J1303" s="64">
        <v>82812</v>
      </c>
      <c r="K1303" s="64">
        <v>134910</v>
      </c>
      <c r="L1303" s="29">
        <v>45935</v>
      </c>
      <c r="M1303" s="29" t="s">
        <v>4163</v>
      </c>
      <c r="N1303" s="1" t="s">
        <v>25</v>
      </c>
      <c r="O1303" s="28" t="s">
        <v>84</v>
      </c>
      <c r="P1303" s="1" t="s">
        <v>87</v>
      </c>
      <c r="Q1303" s="76">
        <v>10</v>
      </c>
      <c r="R1303" s="1" t="s">
        <v>410</v>
      </c>
      <c r="T1303" s="1" t="s">
        <v>115</v>
      </c>
      <c r="U1303" s="1"/>
      <c r="V1303" s="1"/>
      <c r="W1303" s="4"/>
      <c r="X1303" s="28"/>
      <c r="Y1303" s="33"/>
      <c r="Z1303" s="33"/>
      <c r="AA1303" s="96"/>
      <c r="AB1303" s="177" t="s">
        <v>1279</v>
      </c>
      <c r="AC1303" s="33">
        <v>25.5</v>
      </c>
      <c r="AD1303" s="33">
        <v>180</v>
      </c>
      <c r="AE1303" s="33" t="s">
        <v>103</v>
      </c>
      <c r="AF1303" s="33" t="s">
        <v>103</v>
      </c>
      <c r="AG1303" s="33"/>
      <c r="AH1303" s="4"/>
      <c r="AI1303" s="1"/>
      <c r="AJ1303" s="1"/>
      <c r="AK1303" s="1"/>
      <c r="AL1303" s="5"/>
      <c r="AM1303" s="164">
        <f t="shared" si="70"/>
        <v>45938</v>
      </c>
      <c r="AW1303" s="96"/>
      <c r="AX1303" s="37">
        <f t="shared" si="72"/>
        <v>45942</v>
      </c>
      <c r="AY1303" s="182" t="s">
        <v>909</v>
      </c>
      <c r="AZ1303" s="183" t="s">
        <v>911</v>
      </c>
      <c r="BA1303" s="183">
        <v>13.3</v>
      </c>
      <c r="BB1303" s="183">
        <v>14.2</v>
      </c>
      <c r="BC1303" s="183">
        <v>12.9</v>
      </c>
      <c r="BD1303" s="183">
        <v>12.6</v>
      </c>
      <c r="BE1303" s="183">
        <v>14.5</v>
      </c>
      <c r="BF1303" s="183">
        <v>13.6</v>
      </c>
      <c r="BG1303" s="183">
        <f>AVERAGE(BA1303:BF1312)</f>
        <v>13.516666666666666</v>
      </c>
      <c r="BH1303" s="4"/>
      <c r="BI1303" s="1"/>
      <c r="BJ1303" s="1"/>
      <c r="BK1303" s="1"/>
      <c r="BL1303" s="31"/>
      <c r="BM1303" s="31"/>
      <c r="BN1303" s="1"/>
      <c r="BO1303" s="1"/>
      <c r="BP1303" s="1"/>
      <c r="BQ1303" s="1"/>
      <c r="BR1303" s="1"/>
      <c r="BS1303" s="4"/>
      <c r="BT1303" s="37">
        <f t="shared" si="71"/>
        <v>45963</v>
      </c>
      <c r="BU1303" s="229" t="s">
        <v>909</v>
      </c>
      <c r="BV1303" s="183" t="s">
        <v>912</v>
      </c>
      <c r="BW1303" s="221">
        <v>21.5</v>
      </c>
      <c r="BX1303" s="183">
        <v>20.399999999999999</v>
      </c>
      <c r="BY1303" s="183">
        <v>21.2</v>
      </c>
      <c r="BZ1303" s="183">
        <v>22.3</v>
      </c>
      <c r="CA1303" s="183">
        <v>19.600000000000001</v>
      </c>
      <c r="CB1303" s="183">
        <v>21.7</v>
      </c>
      <c r="CC1303" s="183">
        <f>AVERAGE(BW1303:CB1312)</f>
        <v>21.116666666666667</v>
      </c>
      <c r="CE1303" s="1"/>
      <c r="CF1303" s="1"/>
      <c r="CG1303" s="1"/>
      <c r="CH1303" s="1"/>
      <c r="CI1303" s="1"/>
      <c r="CJ1303" s="1"/>
      <c r="CK1303" s="1"/>
      <c r="CL1303" s="1"/>
      <c r="CM1303" s="1"/>
      <c r="CN1303" s="1"/>
      <c r="CO1303" s="1"/>
    </row>
    <row r="1304" spans="1:93" ht="30" customHeight="1" x14ac:dyDescent="0.2">
      <c r="A1304" s="1">
        <v>1298</v>
      </c>
      <c r="B1304" s="1" t="s">
        <v>289</v>
      </c>
      <c r="C1304" s="1" t="s">
        <v>472</v>
      </c>
      <c r="D1304" s="1" t="s">
        <v>415</v>
      </c>
      <c r="E1304" s="1"/>
      <c r="F1304" s="1" t="s">
        <v>74</v>
      </c>
      <c r="G1304" s="1">
        <v>3</v>
      </c>
      <c r="H1304" s="1" t="s">
        <v>341</v>
      </c>
      <c r="I1304" s="1" t="s">
        <v>114</v>
      </c>
      <c r="J1304" s="64">
        <v>81612</v>
      </c>
      <c r="K1304" s="64">
        <v>134911</v>
      </c>
      <c r="L1304" s="29">
        <v>45935</v>
      </c>
      <c r="M1304" s="29" t="s">
        <v>4163</v>
      </c>
      <c r="N1304" s="1" t="s">
        <v>25</v>
      </c>
      <c r="O1304" s="28" t="s">
        <v>84</v>
      </c>
      <c r="P1304" s="1" t="s">
        <v>87</v>
      </c>
      <c r="Q1304" s="76">
        <v>10</v>
      </c>
      <c r="R1304" s="1" t="s">
        <v>410</v>
      </c>
      <c r="S1304" s="1">
        <v>6</v>
      </c>
      <c r="T1304" s="1" t="s">
        <v>115</v>
      </c>
      <c r="U1304" s="1"/>
      <c r="V1304" s="1"/>
      <c r="W1304" s="4"/>
      <c r="X1304" s="28"/>
      <c r="Y1304" s="33"/>
      <c r="Z1304" s="33"/>
      <c r="AA1304" s="96"/>
      <c r="AB1304" s="178"/>
      <c r="AC1304" s="33">
        <v>27</v>
      </c>
      <c r="AD1304" s="33">
        <v>160</v>
      </c>
      <c r="AE1304" s="33" t="s">
        <v>103</v>
      </c>
      <c r="AF1304" s="33" t="s">
        <v>103</v>
      </c>
      <c r="AG1304" s="33"/>
      <c r="AH1304" s="4"/>
      <c r="AI1304" s="1"/>
      <c r="AJ1304" s="1"/>
      <c r="AK1304" s="1"/>
      <c r="AL1304" s="5"/>
      <c r="AM1304" s="164">
        <f t="shared" si="70"/>
        <v>45938</v>
      </c>
      <c r="AW1304" s="96"/>
      <c r="AX1304" s="37">
        <f t="shared" si="72"/>
        <v>45942</v>
      </c>
      <c r="AY1304" s="182"/>
      <c r="AZ1304" s="183"/>
      <c r="BA1304" s="183"/>
      <c r="BB1304" s="183"/>
      <c r="BC1304" s="183"/>
      <c r="BD1304" s="183"/>
      <c r="BE1304" s="183"/>
      <c r="BF1304" s="183"/>
      <c r="BG1304" s="183"/>
      <c r="BH1304" s="4"/>
      <c r="BI1304" s="1"/>
      <c r="BJ1304" s="1"/>
      <c r="BK1304" s="1"/>
      <c r="BL1304" s="31"/>
      <c r="BM1304" s="31"/>
      <c r="BN1304" s="1"/>
      <c r="BO1304" s="1"/>
      <c r="BP1304" s="1"/>
      <c r="BQ1304" s="1"/>
      <c r="BR1304" s="1"/>
      <c r="BS1304" s="4"/>
      <c r="BT1304" s="37">
        <f t="shared" si="71"/>
        <v>45963</v>
      </c>
      <c r="BU1304" s="229"/>
      <c r="BV1304" s="183"/>
      <c r="BW1304" s="221"/>
      <c r="BX1304" s="183"/>
      <c r="BY1304" s="183"/>
      <c r="BZ1304" s="183"/>
      <c r="CA1304" s="183"/>
      <c r="CB1304" s="183"/>
      <c r="CC1304" s="183"/>
      <c r="CE1304" s="1"/>
      <c r="CF1304" s="1"/>
      <c r="CG1304" s="1"/>
      <c r="CH1304" s="1"/>
      <c r="CI1304" s="1"/>
      <c r="CJ1304" s="1"/>
      <c r="CK1304" s="1"/>
      <c r="CL1304" s="1"/>
      <c r="CM1304" s="1"/>
      <c r="CN1304" s="1"/>
      <c r="CO1304" s="1"/>
    </row>
    <row r="1305" spans="1:93" ht="30" customHeight="1" x14ac:dyDescent="0.2">
      <c r="A1305" s="1">
        <v>1299</v>
      </c>
      <c r="B1305" s="1" t="s">
        <v>289</v>
      </c>
      <c r="C1305" s="1" t="s">
        <v>472</v>
      </c>
      <c r="D1305" s="1" t="s">
        <v>415</v>
      </c>
      <c r="E1305" s="1"/>
      <c r="F1305" s="1" t="s">
        <v>74</v>
      </c>
      <c r="G1305" s="1">
        <v>3</v>
      </c>
      <c r="H1305" s="1" t="s">
        <v>341</v>
      </c>
      <c r="I1305" s="1" t="s">
        <v>114</v>
      </c>
      <c r="J1305" s="64">
        <v>83612</v>
      </c>
      <c r="K1305" s="64">
        <v>134914</v>
      </c>
      <c r="L1305" s="29">
        <v>45935</v>
      </c>
      <c r="M1305" s="29" t="s">
        <v>4163</v>
      </c>
      <c r="N1305" s="1" t="s">
        <v>25</v>
      </c>
      <c r="O1305" s="28" t="s">
        <v>84</v>
      </c>
      <c r="P1305" s="1" t="s">
        <v>87</v>
      </c>
      <c r="Q1305" s="76">
        <v>10</v>
      </c>
      <c r="R1305" s="1" t="s">
        <v>410</v>
      </c>
      <c r="T1305" s="1" t="s">
        <v>115</v>
      </c>
      <c r="U1305" s="1"/>
      <c r="V1305" s="1"/>
      <c r="W1305" s="4"/>
      <c r="X1305" s="28"/>
      <c r="Y1305" s="33"/>
      <c r="Z1305" s="33"/>
      <c r="AA1305" s="96"/>
      <c r="AB1305" s="178"/>
      <c r="AC1305" s="33">
        <v>26.5</v>
      </c>
      <c r="AD1305" s="33">
        <v>190</v>
      </c>
      <c r="AE1305" s="33" t="s">
        <v>103</v>
      </c>
      <c r="AF1305" s="33" t="s">
        <v>103</v>
      </c>
      <c r="AG1305" s="33"/>
      <c r="AH1305" s="4"/>
      <c r="AI1305" s="1"/>
      <c r="AJ1305" s="1"/>
      <c r="AK1305" s="1"/>
      <c r="AL1305" s="5"/>
      <c r="AM1305" s="164">
        <f t="shared" si="70"/>
        <v>45938</v>
      </c>
      <c r="AW1305" s="96"/>
      <c r="AX1305" s="37">
        <f t="shared" si="72"/>
        <v>45942</v>
      </c>
      <c r="AY1305" s="182"/>
      <c r="AZ1305" s="183"/>
      <c r="BA1305" s="183"/>
      <c r="BB1305" s="183"/>
      <c r="BC1305" s="183"/>
      <c r="BD1305" s="183"/>
      <c r="BE1305" s="183"/>
      <c r="BF1305" s="183"/>
      <c r="BG1305" s="183"/>
      <c r="BH1305" s="4"/>
      <c r="BI1305" s="1"/>
      <c r="BJ1305" s="1"/>
      <c r="BK1305" s="1"/>
      <c r="BL1305" s="31"/>
      <c r="BM1305" s="31"/>
      <c r="BN1305" s="1"/>
      <c r="BO1305" s="1"/>
      <c r="BP1305" s="1"/>
      <c r="BQ1305" s="1"/>
      <c r="BR1305" s="1"/>
      <c r="BS1305" s="4"/>
      <c r="BT1305" s="37">
        <f t="shared" si="71"/>
        <v>45963</v>
      </c>
      <c r="BU1305" s="229"/>
      <c r="BV1305" s="183"/>
      <c r="BW1305" s="221"/>
      <c r="BX1305" s="183"/>
      <c r="BY1305" s="183"/>
      <c r="BZ1305" s="183"/>
      <c r="CA1305" s="183"/>
      <c r="CB1305" s="183"/>
      <c r="CC1305" s="183"/>
      <c r="CE1305" s="1"/>
      <c r="CF1305" s="1"/>
      <c r="CG1305" s="1"/>
      <c r="CH1305" s="1"/>
      <c r="CI1305" s="1"/>
      <c r="CJ1305" s="1"/>
      <c r="CK1305" s="1"/>
      <c r="CL1305" s="1"/>
      <c r="CM1305" s="1"/>
      <c r="CN1305" s="1"/>
      <c r="CO1305" s="1"/>
    </row>
    <row r="1306" spans="1:93" ht="30" customHeight="1" x14ac:dyDescent="0.2">
      <c r="A1306" s="1">
        <v>1300</v>
      </c>
      <c r="B1306" s="1" t="s">
        <v>289</v>
      </c>
      <c r="C1306" s="1" t="s">
        <v>472</v>
      </c>
      <c r="D1306" s="1" t="s">
        <v>415</v>
      </c>
      <c r="E1306" s="1"/>
      <c r="F1306" s="1" t="s">
        <v>74</v>
      </c>
      <c r="G1306" s="1">
        <v>3</v>
      </c>
      <c r="H1306" s="1" t="s">
        <v>341</v>
      </c>
      <c r="I1306" s="1" t="s">
        <v>114</v>
      </c>
      <c r="J1306" s="64">
        <v>67610</v>
      </c>
      <c r="K1306" s="64">
        <v>134915</v>
      </c>
      <c r="L1306" s="29">
        <v>45935</v>
      </c>
      <c r="M1306" s="29" t="s">
        <v>4163</v>
      </c>
      <c r="N1306" s="1" t="s">
        <v>25</v>
      </c>
      <c r="O1306" s="28" t="s">
        <v>84</v>
      </c>
      <c r="P1306" s="1" t="s">
        <v>87</v>
      </c>
      <c r="Q1306" s="76">
        <v>9</v>
      </c>
      <c r="R1306" s="1" t="s">
        <v>410</v>
      </c>
      <c r="T1306" s="1" t="s">
        <v>115</v>
      </c>
      <c r="U1306" s="1"/>
      <c r="V1306" s="1"/>
      <c r="W1306" s="4"/>
      <c r="X1306" s="28"/>
      <c r="Y1306" s="33"/>
      <c r="Z1306" s="33"/>
      <c r="AA1306" s="96"/>
      <c r="AB1306" s="178"/>
      <c r="AC1306" s="33">
        <v>26</v>
      </c>
      <c r="AD1306" s="33">
        <v>175</v>
      </c>
      <c r="AE1306" s="33" t="s">
        <v>103</v>
      </c>
      <c r="AF1306" s="33" t="s">
        <v>103</v>
      </c>
      <c r="AG1306" s="33"/>
      <c r="AH1306" s="4"/>
      <c r="AI1306" s="1"/>
      <c r="AJ1306" s="1"/>
      <c r="AK1306" s="1"/>
      <c r="AL1306" s="5"/>
      <c r="AM1306" s="164">
        <f t="shared" ref="AM1306:AM1369" si="73">L1306+3</f>
        <v>45938</v>
      </c>
      <c r="AW1306" s="96"/>
      <c r="AX1306" s="37">
        <f t="shared" si="72"/>
        <v>45942</v>
      </c>
      <c r="AY1306" s="182"/>
      <c r="AZ1306" s="183"/>
      <c r="BA1306" s="183"/>
      <c r="BB1306" s="183"/>
      <c r="BC1306" s="183"/>
      <c r="BD1306" s="183"/>
      <c r="BE1306" s="183"/>
      <c r="BF1306" s="183"/>
      <c r="BG1306" s="183"/>
      <c r="BH1306" s="4"/>
      <c r="BI1306" s="1"/>
      <c r="BJ1306" s="1"/>
      <c r="BK1306" s="1"/>
      <c r="BL1306" s="31"/>
      <c r="BM1306" s="31"/>
      <c r="BN1306" s="1"/>
      <c r="BO1306" s="1"/>
      <c r="BP1306" s="1"/>
      <c r="BQ1306" s="1"/>
      <c r="BR1306" s="1"/>
      <c r="BS1306" s="4"/>
      <c r="BT1306" s="37">
        <f t="shared" si="71"/>
        <v>45963</v>
      </c>
      <c r="BU1306" s="229"/>
      <c r="BV1306" s="183"/>
      <c r="BW1306" s="221"/>
      <c r="BX1306" s="183"/>
      <c r="BY1306" s="183"/>
      <c r="BZ1306" s="183"/>
      <c r="CA1306" s="183"/>
      <c r="CB1306" s="183"/>
      <c r="CC1306" s="183"/>
      <c r="CE1306" s="1"/>
      <c r="CF1306" s="1"/>
      <c r="CG1306" s="1"/>
      <c r="CH1306" s="1"/>
      <c r="CI1306" s="1"/>
      <c r="CJ1306" s="1"/>
      <c r="CK1306" s="1"/>
      <c r="CL1306" s="1"/>
      <c r="CM1306" s="1"/>
      <c r="CN1306" s="1"/>
      <c r="CO1306" s="1"/>
    </row>
    <row r="1307" spans="1:93" ht="30" customHeight="1" x14ac:dyDescent="0.2">
      <c r="A1307" s="1">
        <v>1301</v>
      </c>
      <c r="B1307" s="1" t="s">
        <v>289</v>
      </c>
      <c r="C1307" s="1" t="s">
        <v>472</v>
      </c>
      <c r="D1307" s="1" t="s">
        <v>415</v>
      </c>
      <c r="E1307" s="1"/>
      <c r="F1307" s="1" t="s">
        <v>74</v>
      </c>
      <c r="G1307" s="1">
        <v>3</v>
      </c>
      <c r="H1307" s="1" t="s">
        <v>341</v>
      </c>
      <c r="I1307" s="1" t="s">
        <v>114</v>
      </c>
      <c r="J1307" s="64">
        <v>83912</v>
      </c>
      <c r="K1307" s="64">
        <v>134916</v>
      </c>
      <c r="L1307" s="29">
        <v>45935</v>
      </c>
      <c r="M1307" s="29" t="s">
        <v>4163</v>
      </c>
      <c r="N1307" s="1" t="s">
        <v>25</v>
      </c>
      <c r="O1307" s="28" t="s">
        <v>84</v>
      </c>
      <c r="P1307" s="1" t="s">
        <v>87</v>
      </c>
      <c r="Q1307" s="76">
        <v>10</v>
      </c>
      <c r="R1307" s="1" t="s">
        <v>410</v>
      </c>
      <c r="T1307" s="1" t="s">
        <v>115</v>
      </c>
      <c r="U1307" s="1"/>
      <c r="V1307" s="1"/>
      <c r="W1307" s="4"/>
      <c r="X1307" s="28"/>
      <c r="Y1307" s="33"/>
      <c r="Z1307" s="33"/>
      <c r="AA1307" s="96"/>
      <c r="AB1307" s="178"/>
      <c r="AC1307" s="33">
        <v>25.5</v>
      </c>
      <c r="AD1307" s="33">
        <v>180</v>
      </c>
      <c r="AE1307" s="33" t="s">
        <v>103</v>
      </c>
      <c r="AF1307" s="33" t="s">
        <v>103</v>
      </c>
      <c r="AG1307" s="33"/>
      <c r="AH1307" s="4"/>
      <c r="AI1307" s="1"/>
      <c r="AJ1307" s="1"/>
      <c r="AK1307" s="1"/>
      <c r="AL1307" s="5"/>
      <c r="AM1307" s="164">
        <f t="shared" si="73"/>
        <v>45938</v>
      </c>
      <c r="AW1307" s="96"/>
      <c r="AX1307" s="37">
        <f t="shared" si="72"/>
        <v>45942</v>
      </c>
      <c r="AY1307" s="182"/>
      <c r="AZ1307" s="183"/>
      <c r="BA1307" s="183"/>
      <c r="BB1307" s="183"/>
      <c r="BC1307" s="183"/>
      <c r="BD1307" s="183"/>
      <c r="BE1307" s="183"/>
      <c r="BF1307" s="183"/>
      <c r="BG1307" s="183"/>
      <c r="BH1307" s="4"/>
      <c r="BI1307" s="1"/>
      <c r="BJ1307" s="1"/>
      <c r="BK1307" s="1"/>
      <c r="BL1307" s="31"/>
      <c r="BM1307" s="31"/>
      <c r="BN1307" s="1"/>
      <c r="BO1307" s="1"/>
      <c r="BP1307" s="1"/>
      <c r="BQ1307" s="1"/>
      <c r="BR1307" s="1"/>
      <c r="BS1307" s="4"/>
      <c r="BT1307" s="37">
        <f t="shared" si="71"/>
        <v>45963</v>
      </c>
      <c r="BU1307" s="229"/>
      <c r="BV1307" s="183"/>
      <c r="BW1307" s="221"/>
      <c r="BX1307" s="183"/>
      <c r="BY1307" s="183"/>
      <c r="BZ1307" s="183"/>
      <c r="CA1307" s="183"/>
      <c r="CB1307" s="183"/>
      <c r="CC1307" s="183"/>
      <c r="CE1307" s="1"/>
      <c r="CF1307" s="1"/>
      <c r="CG1307" s="1"/>
      <c r="CH1307" s="1"/>
      <c r="CI1307" s="1"/>
      <c r="CJ1307" s="1"/>
      <c r="CK1307" s="1"/>
      <c r="CL1307" s="1"/>
      <c r="CM1307" s="1"/>
      <c r="CN1307" s="1"/>
      <c r="CO1307" s="1"/>
    </row>
    <row r="1308" spans="1:93" ht="30" customHeight="1" x14ac:dyDescent="0.2">
      <c r="A1308" s="1">
        <v>1302</v>
      </c>
      <c r="B1308" s="1" t="s">
        <v>289</v>
      </c>
      <c r="C1308" s="1" t="s">
        <v>472</v>
      </c>
      <c r="D1308" s="1" t="s">
        <v>415</v>
      </c>
      <c r="E1308" s="1"/>
      <c r="F1308" s="1" t="s">
        <v>74</v>
      </c>
      <c r="G1308" s="1">
        <v>3</v>
      </c>
      <c r="H1308" s="1" t="s">
        <v>341</v>
      </c>
      <c r="I1308" s="1" t="s">
        <v>114</v>
      </c>
      <c r="J1308" s="64">
        <v>66010</v>
      </c>
      <c r="K1308" s="64">
        <v>134917</v>
      </c>
      <c r="L1308" s="29">
        <v>45935</v>
      </c>
      <c r="M1308" s="29" t="s">
        <v>4163</v>
      </c>
      <c r="N1308" s="1" t="s">
        <v>25</v>
      </c>
      <c r="O1308" s="28" t="s">
        <v>84</v>
      </c>
      <c r="P1308" s="1" t="s">
        <v>87</v>
      </c>
      <c r="Q1308" s="76">
        <v>9</v>
      </c>
      <c r="R1308" s="1" t="s">
        <v>410</v>
      </c>
      <c r="T1308" s="1" t="s">
        <v>115</v>
      </c>
      <c r="U1308" s="1"/>
      <c r="V1308" s="1"/>
      <c r="W1308" s="4"/>
      <c r="X1308" s="28"/>
      <c r="Y1308" s="33"/>
      <c r="Z1308" s="33"/>
      <c r="AA1308" s="96"/>
      <c r="AB1308" s="178"/>
      <c r="AC1308" s="33">
        <v>27</v>
      </c>
      <c r="AD1308" s="33">
        <v>190</v>
      </c>
      <c r="AE1308" s="33" t="s">
        <v>103</v>
      </c>
      <c r="AF1308" s="33" t="s">
        <v>103</v>
      </c>
      <c r="AG1308" s="33"/>
      <c r="AH1308" s="4"/>
      <c r="AI1308" s="1"/>
      <c r="AJ1308" s="1"/>
      <c r="AK1308" s="1"/>
      <c r="AL1308" s="5"/>
      <c r="AM1308" s="164">
        <f t="shared" si="73"/>
        <v>45938</v>
      </c>
      <c r="AW1308" s="96"/>
      <c r="AX1308" s="37">
        <f t="shared" si="72"/>
        <v>45942</v>
      </c>
      <c r="AY1308" s="182"/>
      <c r="AZ1308" s="183"/>
      <c r="BA1308" s="183"/>
      <c r="BB1308" s="183"/>
      <c r="BC1308" s="183"/>
      <c r="BD1308" s="183"/>
      <c r="BE1308" s="183"/>
      <c r="BF1308" s="183"/>
      <c r="BG1308" s="183"/>
      <c r="BH1308" s="4"/>
      <c r="BI1308" s="1"/>
      <c r="BJ1308" s="1"/>
      <c r="BK1308" s="1"/>
      <c r="BL1308" s="31"/>
      <c r="BM1308" s="31"/>
      <c r="BN1308" s="1"/>
      <c r="BO1308" s="1"/>
      <c r="BP1308" s="1"/>
      <c r="BQ1308" s="1"/>
      <c r="BR1308" s="1"/>
      <c r="BS1308" s="4"/>
      <c r="BT1308" s="37">
        <f t="shared" ref="BT1308:BT1371" si="74">IF(L1308=0, 0, L1308+28)</f>
        <v>45963</v>
      </c>
      <c r="BU1308" s="229"/>
      <c r="BV1308" s="183"/>
      <c r="BW1308" s="221"/>
      <c r="BX1308" s="183"/>
      <c r="BY1308" s="183"/>
      <c r="BZ1308" s="183"/>
      <c r="CA1308" s="183"/>
      <c r="CB1308" s="183"/>
      <c r="CC1308" s="183"/>
      <c r="CE1308" s="1"/>
      <c r="CF1308" s="1"/>
      <c r="CG1308" s="1"/>
      <c r="CH1308" s="1"/>
      <c r="CI1308" s="1"/>
      <c r="CJ1308" s="1"/>
      <c r="CK1308" s="1"/>
      <c r="CL1308" s="1"/>
      <c r="CM1308" s="1"/>
      <c r="CN1308" s="1"/>
      <c r="CO1308" s="1"/>
    </row>
    <row r="1309" spans="1:93" ht="30" customHeight="1" x14ac:dyDescent="0.2">
      <c r="A1309" s="1">
        <v>1303</v>
      </c>
      <c r="B1309" s="1" t="s">
        <v>289</v>
      </c>
      <c r="C1309" s="1" t="s">
        <v>472</v>
      </c>
      <c r="D1309" s="1" t="s">
        <v>415</v>
      </c>
      <c r="E1309" s="1"/>
      <c r="F1309" s="1" t="s">
        <v>74</v>
      </c>
      <c r="G1309" s="1">
        <v>3</v>
      </c>
      <c r="H1309" s="1" t="s">
        <v>341</v>
      </c>
      <c r="I1309" s="1" t="s">
        <v>114</v>
      </c>
      <c r="J1309" s="64">
        <v>66810</v>
      </c>
      <c r="K1309" s="64">
        <v>134919</v>
      </c>
      <c r="L1309" s="29">
        <v>45935</v>
      </c>
      <c r="M1309" s="29" t="s">
        <v>4163</v>
      </c>
      <c r="N1309" s="1" t="s">
        <v>25</v>
      </c>
      <c r="O1309" s="28" t="s">
        <v>84</v>
      </c>
      <c r="P1309" s="1" t="s">
        <v>87</v>
      </c>
      <c r="Q1309" s="76">
        <v>9</v>
      </c>
      <c r="R1309" s="1" t="s">
        <v>410</v>
      </c>
      <c r="T1309" s="1" t="s">
        <v>115</v>
      </c>
      <c r="U1309" s="1"/>
      <c r="V1309" s="1"/>
      <c r="W1309" s="4"/>
      <c r="X1309" s="28"/>
      <c r="Y1309" s="33"/>
      <c r="Z1309" s="33"/>
      <c r="AA1309" s="96"/>
      <c r="AB1309" s="178"/>
      <c r="AC1309" s="33">
        <v>27</v>
      </c>
      <c r="AD1309" s="33">
        <v>180</v>
      </c>
      <c r="AE1309" s="33" t="s">
        <v>103</v>
      </c>
      <c r="AF1309" s="33" t="s">
        <v>103</v>
      </c>
      <c r="AG1309" s="33"/>
      <c r="AH1309" s="4"/>
      <c r="AI1309" s="1"/>
      <c r="AJ1309" s="1"/>
      <c r="AK1309" s="1"/>
      <c r="AL1309" s="5"/>
      <c r="AM1309" s="164">
        <f t="shared" si="73"/>
        <v>45938</v>
      </c>
      <c r="AW1309" s="96"/>
      <c r="AX1309" s="37">
        <f t="shared" si="72"/>
        <v>45942</v>
      </c>
      <c r="AY1309" s="182"/>
      <c r="AZ1309" s="183"/>
      <c r="BA1309" s="183"/>
      <c r="BB1309" s="183"/>
      <c r="BC1309" s="183"/>
      <c r="BD1309" s="183"/>
      <c r="BE1309" s="183"/>
      <c r="BF1309" s="183"/>
      <c r="BG1309" s="183"/>
      <c r="BH1309" s="4"/>
      <c r="BI1309" s="1"/>
      <c r="BJ1309" s="1"/>
      <c r="BK1309" s="1"/>
      <c r="BL1309" s="31"/>
      <c r="BM1309" s="31"/>
      <c r="BN1309" s="1"/>
      <c r="BO1309" s="1"/>
      <c r="BP1309" s="1"/>
      <c r="BQ1309" s="1"/>
      <c r="BR1309" s="1"/>
      <c r="BS1309" s="4"/>
      <c r="BT1309" s="37">
        <f t="shared" si="74"/>
        <v>45963</v>
      </c>
      <c r="BU1309" s="229"/>
      <c r="BV1309" s="183"/>
      <c r="BW1309" s="221"/>
      <c r="BX1309" s="183"/>
      <c r="BY1309" s="183"/>
      <c r="BZ1309" s="183"/>
      <c r="CA1309" s="183"/>
      <c r="CB1309" s="183"/>
      <c r="CC1309" s="183"/>
      <c r="CE1309" s="1"/>
      <c r="CF1309" s="1"/>
      <c r="CG1309" s="1"/>
      <c r="CH1309" s="1"/>
      <c r="CI1309" s="1"/>
      <c r="CJ1309" s="1"/>
      <c r="CK1309" s="1"/>
      <c r="CL1309" s="1"/>
      <c r="CM1309" s="1"/>
      <c r="CN1309" s="1"/>
      <c r="CO1309" s="1"/>
    </row>
    <row r="1310" spans="1:93" ht="30" customHeight="1" x14ac:dyDescent="0.2">
      <c r="A1310" s="1">
        <v>1304</v>
      </c>
      <c r="B1310" s="1" t="s">
        <v>289</v>
      </c>
      <c r="C1310" s="1" t="s">
        <v>472</v>
      </c>
      <c r="D1310" s="1" t="s">
        <v>415</v>
      </c>
      <c r="E1310" s="1"/>
      <c r="F1310" s="1" t="s">
        <v>74</v>
      </c>
      <c r="G1310" s="1">
        <v>3</v>
      </c>
      <c r="H1310" s="1" t="s">
        <v>341</v>
      </c>
      <c r="I1310" s="1" t="s">
        <v>114</v>
      </c>
      <c r="J1310" s="64">
        <v>84012</v>
      </c>
      <c r="K1310" s="64">
        <v>134921</v>
      </c>
      <c r="L1310" s="29">
        <v>45935</v>
      </c>
      <c r="M1310" s="29" t="s">
        <v>4163</v>
      </c>
      <c r="N1310" s="1" t="s">
        <v>25</v>
      </c>
      <c r="O1310" s="28" t="s">
        <v>84</v>
      </c>
      <c r="P1310" s="1" t="s">
        <v>87</v>
      </c>
      <c r="Q1310" s="76">
        <v>10</v>
      </c>
      <c r="R1310" s="1" t="s">
        <v>410</v>
      </c>
      <c r="T1310" s="1" t="s">
        <v>115</v>
      </c>
      <c r="U1310" s="1"/>
      <c r="V1310" s="1"/>
      <c r="W1310" s="4"/>
      <c r="X1310" s="28"/>
      <c r="Y1310" s="33"/>
      <c r="Z1310" s="33"/>
      <c r="AA1310" s="96"/>
      <c r="AB1310" s="178"/>
      <c r="AC1310" s="33">
        <v>28.5</v>
      </c>
      <c r="AD1310" s="33">
        <v>185</v>
      </c>
      <c r="AE1310" s="33" t="s">
        <v>103</v>
      </c>
      <c r="AF1310" s="33" t="s">
        <v>103</v>
      </c>
      <c r="AG1310" s="33"/>
      <c r="AH1310" s="4"/>
      <c r="AI1310" s="1"/>
      <c r="AJ1310" s="1"/>
      <c r="AK1310" s="1"/>
      <c r="AL1310" s="5"/>
      <c r="AM1310" s="164">
        <f t="shared" si="73"/>
        <v>45938</v>
      </c>
      <c r="AW1310" s="96"/>
      <c r="AX1310" s="37">
        <f t="shared" si="72"/>
        <v>45942</v>
      </c>
      <c r="AY1310" s="182"/>
      <c r="AZ1310" s="183"/>
      <c r="BA1310" s="183"/>
      <c r="BB1310" s="183"/>
      <c r="BC1310" s="183"/>
      <c r="BD1310" s="183"/>
      <c r="BE1310" s="183"/>
      <c r="BF1310" s="183"/>
      <c r="BG1310" s="183"/>
      <c r="BH1310" s="4"/>
      <c r="BI1310" s="1"/>
      <c r="BJ1310" s="1"/>
      <c r="BK1310" s="1"/>
      <c r="BL1310" s="31"/>
      <c r="BM1310" s="31"/>
      <c r="BN1310" s="1"/>
      <c r="BO1310" s="1"/>
      <c r="BP1310" s="1"/>
      <c r="BQ1310" s="1"/>
      <c r="BR1310" s="1"/>
      <c r="BS1310" s="4"/>
      <c r="BT1310" s="37">
        <f t="shared" si="74"/>
        <v>45963</v>
      </c>
      <c r="BU1310" s="229"/>
      <c r="BV1310" s="183"/>
      <c r="BW1310" s="221"/>
      <c r="BX1310" s="183"/>
      <c r="BY1310" s="183"/>
      <c r="BZ1310" s="183"/>
      <c r="CA1310" s="183"/>
      <c r="CB1310" s="183"/>
      <c r="CC1310" s="183"/>
      <c r="CE1310" s="1"/>
      <c r="CF1310" s="1"/>
      <c r="CG1310" s="1"/>
      <c r="CH1310" s="1"/>
      <c r="CI1310" s="1"/>
      <c r="CJ1310" s="1"/>
      <c r="CK1310" s="1"/>
      <c r="CL1310" s="1"/>
      <c r="CM1310" s="1"/>
      <c r="CN1310" s="1"/>
      <c r="CO1310" s="1"/>
    </row>
    <row r="1311" spans="1:93" ht="30" customHeight="1" x14ac:dyDescent="0.2">
      <c r="A1311" s="1">
        <v>1305</v>
      </c>
      <c r="B1311" s="1" t="s">
        <v>289</v>
      </c>
      <c r="C1311" s="1" t="s">
        <v>472</v>
      </c>
      <c r="D1311" s="1" t="s">
        <v>415</v>
      </c>
      <c r="E1311" s="1"/>
      <c r="F1311" s="1" t="s">
        <v>74</v>
      </c>
      <c r="G1311" s="1">
        <v>3</v>
      </c>
      <c r="H1311" s="1" t="s">
        <v>341</v>
      </c>
      <c r="I1311" s="1" t="s">
        <v>114</v>
      </c>
      <c r="J1311" s="64">
        <v>82812</v>
      </c>
      <c r="K1311" s="64">
        <v>134922</v>
      </c>
      <c r="L1311" s="29">
        <v>45935</v>
      </c>
      <c r="M1311" s="29" t="s">
        <v>4163</v>
      </c>
      <c r="N1311" s="1" t="s">
        <v>25</v>
      </c>
      <c r="O1311" s="28" t="s">
        <v>84</v>
      </c>
      <c r="P1311" s="1" t="s">
        <v>87</v>
      </c>
      <c r="Q1311" s="76">
        <v>10</v>
      </c>
      <c r="R1311" s="1" t="s">
        <v>410</v>
      </c>
      <c r="T1311" s="1" t="s">
        <v>115</v>
      </c>
      <c r="U1311" s="1"/>
      <c r="V1311" s="1"/>
      <c r="W1311" s="4"/>
      <c r="X1311" s="28"/>
      <c r="Y1311" s="33"/>
      <c r="Z1311" s="33"/>
      <c r="AA1311" s="96"/>
      <c r="AB1311" s="178"/>
      <c r="AC1311" s="33">
        <v>27</v>
      </c>
      <c r="AD1311" s="33">
        <v>160</v>
      </c>
      <c r="AE1311" s="33" t="s">
        <v>103</v>
      </c>
      <c r="AF1311" s="33" t="s">
        <v>103</v>
      </c>
      <c r="AG1311" s="33"/>
      <c r="AH1311" s="4"/>
      <c r="AI1311" s="1"/>
      <c r="AJ1311" s="1"/>
      <c r="AK1311" s="1"/>
      <c r="AL1311" s="5"/>
      <c r="AM1311" s="164">
        <f t="shared" si="73"/>
        <v>45938</v>
      </c>
      <c r="AW1311" s="96"/>
      <c r="AX1311" s="37">
        <f t="shared" si="72"/>
        <v>45942</v>
      </c>
      <c r="AY1311" s="182"/>
      <c r="AZ1311" s="183"/>
      <c r="BA1311" s="183"/>
      <c r="BB1311" s="183"/>
      <c r="BC1311" s="183"/>
      <c r="BD1311" s="183"/>
      <c r="BE1311" s="183"/>
      <c r="BF1311" s="183"/>
      <c r="BG1311" s="183"/>
      <c r="BH1311" s="4"/>
      <c r="BI1311" s="1"/>
      <c r="BJ1311" s="1"/>
      <c r="BK1311" s="1"/>
      <c r="BL1311" s="31"/>
      <c r="BM1311" s="31"/>
      <c r="BN1311" s="1"/>
      <c r="BO1311" s="1"/>
      <c r="BP1311" s="1"/>
      <c r="BQ1311" s="1"/>
      <c r="BR1311" s="1"/>
      <c r="BS1311" s="4"/>
      <c r="BT1311" s="37">
        <f t="shared" si="74"/>
        <v>45963</v>
      </c>
      <c r="BU1311" s="229"/>
      <c r="BV1311" s="183"/>
      <c r="BW1311" s="221"/>
      <c r="BX1311" s="183"/>
      <c r="BY1311" s="183"/>
      <c r="BZ1311" s="183"/>
      <c r="CA1311" s="183"/>
      <c r="CB1311" s="183"/>
      <c r="CC1311" s="183"/>
      <c r="CE1311" s="1"/>
      <c r="CF1311" s="1"/>
      <c r="CG1311" s="1"/>
      <c r="CH1311" s="1"/>
      <c r="CI1311" s="1"/>
      <c r="CJ1311" s="1"/>
      <c r="CK1311" s="1"/>
      <c r="CL1311" s="1"/>
      <c r="CM1311" s="1"/>
      <c r="CN1311" s="1"/>
      <c r="CO1311" s="1"/>
    </row>
    <row r="1312" spans="1:93" ht="30" customHeight="1" x14ac:dyDescent="0.2">
      <c r="A1312" s="1">
        <v>1306</v>
      </c>
      <c r="B1312" s="1" t="s">
        <v>289</v>
      </c>
      <c r="C1312" s="1" t="s">
        <v>472</v>
      </c>
      <c r="D1312" s="1" t="s">
        <v>415</v>
      </c>
      <c r="E1312" s="1"/>
      <c r="F1312" s="1" t="s">
        <v>74</v>
      </c>
      <c r="G1312" s="1">
        <v>3</v>
      </c>
      <c r="H1312" s="1" t="s">
        <v>341</v>
      </c>
      <c r="I1312" s="1" t="s">
        <v>114</v>
      </c>
      <c r="J1312" s="64">
        <v>81512</v>
      </c>
      <c r="K1312" s="64">
        <v>134929</v>
      </c>
      <c r="L1312" s="29">
        <v>45935</v>
      </c>
      <c r="M1312" s="29" t="s">
        <v>4163</v>
      </c>
      <c r="N1312" s="1" t="s">
        <v>25</v>
      </c>
      <c r="O1312" s="28" t="s">
        <v>84</v>
      </c>
      <c r="P1312" s="1" t="s">
        <v>87</v>
      </c>
      <c r="Q1312" s="76">
        <v>10</v>
      </c>
      <c r="R1312" s="1" t="s">
        <v>410</v>
      </c>
      <c r="S1312" s="1">
        <v>6</v>
      </c>
      <c r="T1312" s="1" t="s">
        <v>115</v>
      </c>
      <c r="U1312" s="1"/>
      <c r="V1312" s="1"/>
      <c r="W1312" s="4"/>
      <c r="X1312" s="28"/>
      <c r="Y1312" s="33"/>
      <c r="Z1312" s="33"/>
      <c r="AA1312" s="96"/>
      <c r="AB1312" s="178"/>
      <c r="AC1312" s="33">
        <v>26.5</v>
      </c>
      <c r="AD1312" s="33">
        <v>180</v>
      </c>
      <c r="AE1312" s="33" t="s">
        <v>103</v>
      </c>
      <c r="AF1312" s="33" t="s">
        <v>103</v>
      </c>
      <c r="AG1312" s="33"/>
      <c r="AH1312" s="4"/>
      <c r="AI1312" s="1"/>
      <c r="AJ1312" s="1"/>
      <c r="AK1312" s="1"/>
      <c r="AL1312" s="5"/>
      <c r="AM1312" s="164">
        <f t="shared" si="73"/>
        <v>45938</v>
      </c>
      <c r="AW1312" s="96"/>
      <c r="AX1312" s="37">
        <f t="shared" si="72"/>
        <v>45942</v>
      </c>
      <c r="AY1312" s="182"/>
      <c r="AZ1312" s="183"/>
      <c r="BA1312" s="183"/>
      <c r="BB1312" s="183"/>
      <c r="BC1312" s="183"/>
      <c r="BD1312" s="183"/>
      <c r="BE1312" s="183"/>
      <c r="BF1312" s="183"/>
      <c r="BG1312" s="183"/>
      <c r="BH1312" s="4"/>
      <c r="BI1312" s="1"/>
      <c r="BJ1312" s="1"/>
      <c r="BK1312" s="1"/>
      <c r="BL1312" s="31"/>
      <c r="BM1312" s="31"/>
      <c r="BN1312" s="1"/>
      <c r="BO1312" s="1"/>
      <c r="BP1312" s="1"/>
      <c r="BQ1312" s="1"/>
      <c r="BR1312" s="1"/>
      <c r="BS1312" s="4"/>
      <c r="BT1312" s="37">
        <f t="shared" si="74"/>
        <v>45963</v>
      </c>
      <c r="BU1312" s="229"/>
      <c r="BV1312" s="183"/>
      <c r="BW1312" s="221"/>
      <c r="BX1312" s="183"/>
      <c r="BY1312" s="183"/>
      <c r="BZ1312" s="183"/>
      <c r="CA1312" s="183"/>
      <c r="CB1312" s="183"/>
      <c r="CC1312" s="183"/>
      <c r="CE1312" s="1"/>
      <c r="CF1312" s="1"/>
      <c r="CG1312" s="1"/>
      <c r="CH1312" s="1"/>
      <c r="CI1312" s="1"/>
      <c r="CJ1312" s="1"/>
      <c r="CK1312" s="1"/>
      <c r="CL1312" s="1"/>
      <c r="CM1312" s="1"/>
      <c r="CN1312" s="1"/>
      <c r="CO1312" s="1"/>
    </row>
    <row r="1313" spans="1:93" ht="30" customHeight="1" x14ac:dyDescent="0.2">
      <c r="A1313" s="1">
        <v>1307</v>
      </c>
      <c r="B1313" s="1" t="s">
        <v>289</v>
      </c>
      <c r="C1313" s="1" t="s">
        <v>472</v>
      </c>
      <c r="D1313" s="1" t="s">
        <v>415</v>
      </c>
      <c r="E1313" s="1"/>
      <c r="F1313" s="1" t="s">
        <v>74</v>
      </c>
      <c r="G1313" s="1">
        <v>3</v>
      </c>
      <c r="H1313" s="1" t="s">
        <v>341</v>
      </c>
      <c r="I1313" s="1" t="s">
        <v>114</v>
      </c>
      <c r="J1313" s="64">
        <v>83412</v>
      </c>
      <c r="K1313" s="64">
        <v>134930</v>
      </c>
      <c r="L1313" s="29">
        <v>45935</v>
      </c>
      <c r="M1313" s="29" t="s">
        <v>4163</v>
      </c>
      <c r="N1313" s="1" t="s">
        <v>25</v>
      </c>
      <c r="O1313" s="28" t="s">
        <v>84</v>
      </c>
      <c r="P1313" s="1" t="s">
        <v>87</v>
      </c>
      <c r="Q1313" s="76">
        <v>10</v>
      </c>
      <c r="R1313" s="1" t="s">
        <v>410</v>
      </c>
      <c r="T1313" s="1" t="s">
        <v>115</v>
      </c>
      <c r="U1313" s="1"/>
      <c r="V1313" s="1"/>
      <c r="W1313" s="4"/>
      <c r="X1313" s="28"/>
      <c r="Y1313" s="33"/>
      <c r="Z1313" s="33"/>
      <c r="AA1313" s="96"/>
      <c r="AB1313" s="178"/>
      <c r="AC1313" s="33">
        <v>27.5</v>
      </c>
      <c r="AD1313" s="33">
        <v>190</v>
      </c>
      <c r="AE1313" s="33" t="s">
        <v>103</v>
      </c>
      <c r="AF1313" s="33" t="s">
        <v>103</v>
      </c>
      <c r="AG1313" s="33"/>
      <c r="AH1313" s="4"/>
      <c r="AI1313" s="1"/>
      <c r="AJ1313" s="1"/>
      <c r="AK1313" s="1"/>
      <c r="AL1313" s="5"/>
      <c r="AM1313" s="164">
        <f t="shared" si="73"/>
        <v>45938</v>
      </c>
      <c r="AW1313" s="96"/>
      <c r="AX1313" s="37">
        <f t="shared" si="72"/>
        <v>45942</v>
      </c>
      <c r="AY1313" s="182"/>
      <c r="AZ1313" s="183" t="s">
        <v>910</v>
      </c>
      <c r="BA1313" s="183">
        <v>14.7</v>
      </c>
      <c r="BB1313" s="183">
        <v>13.4</v>
      </c>
      <c r="BC1313" s="183">
        <v>15.2</v>
      </c>
      <c r="BD1313" s="183"/>
      <c r="BE1313" s="183"/>
      <c r="BF1313" s="183"/>
      <c r="BG1313" s="183">
        <f>AVERAGE(BA1313:BF1322)</f>
        <v>14.433333333333332</v>
      </c>
      <c r="BH1313" s="4"/>
      <c r="BI1313" s="1"/>
      <c r="BJ1313" s="1"/>
      <c r="BK1313" s="1"/>
      <c r="BL1313" s="31"/>
      <c r="BM1313" s="31"/>
      <c r="BN1313" s="1"/>
      <c r="BO1313" s="1"/>
      <c r="BP1313" s="1"/>
      <c r="BQ1313" s="1"/>
      <c r="BR1313" s="1"/>
      <c r="BS1313" s="4"/>
      <c r="BT1313" s="37">
        <f t="shared" si="74"/>
        <v>45963</v>
      </c>
      <c r="BU1313" s="229"/>
      <c r="BV1313" s="183" t="s">
        <v>913</v>
      </c>
      <c r="BW1313" s="221">
        <v>22.5</v>
      </c>
      <c r="BX1313" s="183">
        <v>21.2</v>
      </c>
      <c r="BY1313" s="183">
        <v>22.5</v>
      </c>
      <c r="BZ1313" s="183"/>
      <c r="CA1313" s="183"/>
      <c r="CB1313" s="183"/>
      <c r="CC1313" s="183">
        <f>AVERAGE(BW1313:CB1322)</f>
        <v>22.066666666666666</v>
      </c>
      <c r="CE1313" s="1"/>
      <c r="CF1313" s="1"/>
      <c r="CG1313" s="1"/>
      <c r="CH1313" s="1"/>
      <c r="CI1313" s="1"/>
      <c r="CJ1313" s="1"/>
      <c r="CK1313" s="1"/>
      <c r="CL1313" s="1"/>
      <c r="CM1313" s="1"/>
      <c r="CN1313" s="1"/>
      <c r="CO1313" s="1"/>
    </row>
    <row r="1314" spans="1:93" ht="30" customHeight="1" x14ac:dyDescent="0.2">
      <c r="A1314" s="1">
        <v>1308</v>
      </c>
      <c r="B1314" s="1" t="s">
        <v>289</v>
      </c>
      <c r="C1314" s="1" t="s">
        <v>472</v>
      </c>
      <c r="D1314" s="1" t="s">
        <v>415</v>
      </c>
      <c r="E1314" s="1"/>
      <c r="F1314" s="1" t="s">
        <v>74</v>
      </c>
      <c r="G1314" s="1">
        <v>3</v>
      </c>
      <c r="H1314" s="1" t="s">
        <v>341</v>
      </c>
      <c r="I1314" s="1" t="s">
        <v>114</v>
      </c>
      <c r="J1314" s="64">
        <v>84012</v>
      </c>
      <c r="K1314" s="64">
        <v>134935</v>
      </c>
      <c r="L1314" s="29">
        <v>45935</v>
      </c>
      <c r="M1314" s="29" t="s">
        <v>4163</v>
      </c>
      <c r="N1314" s="1" t="s">
        <v>25</v>
      </c>
      <c r="O1314" s="28" t="s">
        <v>84</v>
      </c>
      <c r="P1314" s="1" t="s">
        <v>87</v>
      </c>
      <c r="Q1314" s="76">
        <v>10</v>
      </c>
      <c r="R1314" s="1" t="s">
        <v>410</v>
      </c>
      <c r="T1314" s="1" t="s">
        <v>115</v>
      </c>
      <c r="U1314" s="1"/>
      <c r="V1314" s="1"/>
      <c r="W1314" s="4"/>
      <c r="X1314" s="28"/>
      <c r="Y1314" s="33"/>
      <c r="Z1314" s="33"/>
      <c r="AA1314" s="96"/>
      <c r="AB1314" s="178"/>
      <c r="AC1314" s="33">
        <v>27.5</v>
      </c>
      <c r="AD1314" s="33">
        <v>190</v>
      </c>
      <c r="AE1314" s="33" t="s">
        <v>103</v>
      </c>
      <c r="AF1314" s="33" t="s">
        <v>103</v>
      </c>
      <c r="AG1314" s="33"/>
      <c r="AH1314" s="4"/>
      <c r="AI1314" s="1"/>
      <c r="AJ1314" s="1"/>
      <c r="AK1314" s="1"/>
      <c r="AL1314" s="5"/>
      <c r="AM1314" s="164">
        <f t="shared" si="73"/>
        <v>45938</v>
      </c>
      <c r="AW1314" s="96"/>
      <c r="AX1314" s="37">
        <f t="shared" si="72"/>
        <v>45942</v>
      </c>
      <c r="AY1314" s="182"/>
      <c r="AZ1314" s="183"/>
      <c r="BA1314" s="183"/>
      <c r="BB1314" s="183"/>
      <c r="BC1314" s="183"/>
      <c r="BD1314" s="183"/>
      <c r="BE1314" s="183"/>
      <c r="BF1314" s="183"/>
      <c r="BG1314" s="183"/>
      <c r="BH1314" s="4"/>
      <c r="BI1314" s="1"/>
      <c r="BJ1314" s="1"/>
      <c r="BK1314" s="1"/>
      <c r="BL1314" s="31"/>
      <c r="BM1314" s="31"/>
      <c r="BN1314" s="1"/>
      <c r="BO1314" s="1"/>
      <c r="BP1314" s="1"/>
      <c r="BQ1314" s="1"/>
      <c r="BR1314" s="1"/>
      <c r="BS1314" s="4"/>
      <c r="BT1314" s="37">
        <f t="shared" si="74"/>
        <v>45963</v>
      </c>
      <c r="BU1314" s="229"/>
      <c r="BV1314" s="183"/>
      <c r="BW1314" s="221"/>
      <c r="BX1314" s="183"/>
      <c r="BY1314" s="183"/>
      <c r="BZ1314" s="183"/>
      <c r="CA1314" s="183"/>
      <c r="CB1314" s="183"/>
      <c r="CC1314" s="183"/>
      <c r="CE1314" s="1"/>
      <c r="CF1314" s="1"/>
      <c r="CG1314" s="1"/>
      <c r="CH1314" s="1"/>
      <c r="CI1314" s="1"/>
      <c r="CJ1314" s="1"/>
      <c r="CK1314" s="1"/>
      <c r="CL1314" s="1"/>
      <c r="CM1314" s="1"/>
      <c r="CN1314" s="1"/>
      <c r="CO1314" s="1"/>
    </row>
    <row r="1315" spans="1:93" ht="30" customHeight="1" x14ac:dyDescent="0.2">
      <c r="A1315" s="1">
        <v>1309</v>
      </c>
      <c r="B1315" s="1" t="s">
        <v>317</v>
      </c>
      <c r="C1315" s="1" t="s">
        <v>471</v>
      </c>
      <c r="D1315" s="1" t="s">
        <v>415</v>
      </c>
      <c r="E1315" s="1"/>
      <c r="F1315" s="1" t="s">
        <v>74</v>
      </c>
      <c r="G1315" s="1">
        <v>1</v>
      </c>
      <c r="H1315" s="1" t="s">
        <v>341</v>
      </c>
      <c r="I1315" s="1" t="s">
        <v>114</v>
      </c>
      <c r="J1315" s="64">
        <v>81612</v>
      </c>
      <c r="K1315" s="64">
        <v>134936</v>
      </c>
      <c r="L1315" s="29">
        <v>45934</v>
      </c>
      <c r="M1315" s="29" t="s">
        <v>4163</v>
      </c>
      <c r="N1315" s="1" t="s">
        <v>25</v>
      </c>
      <c r="O1315" s="28" t="s">
        <v>84</v>
      </c>
      <c r="P1315" s="1" t="s">
        <v>87</v>
      </c>
      <c r="Q1315" s="76">
        <v>10</v>
      </c>
      <c r="R1315" s="1" t="s">
        <v>410</v>
      </c>
      <c r="T1315" s="1" t="s">
        <v>115</v>
      </c>
      <c r="U1315" s="1"/>
      <c r="V1315" s="1"/>
      <c r="W1315" s="4"/>
      <c r="X1315" s="28"/>
      <c r="Y1315" s="33"/>
      <c r="Z1315" s="33"/>
      <c r="AA1315" s="96"/>
      <c r="AB1315" s="178"/>
      <c r="AC1315" s="33">
        <v>28</v>
      </c>
      <c r="AD1315" s="33">
        <v>175</v>
      </c>
      <c r="AE1315" s="33" t="s">
        <v>103</v>
      </c>
      <c r="AF1315" s="33" t="s">
        <v>103</v>
      </c>
      <c r="AG1315" s="33"/>
      <c r="AH1315" s="4"/>
      <c r="AI1315" s="1"/>
      <c r="AJ1315" s="1"/>
      <c r="AK1315" s="1"/>
      <c r="AL1315" s="5"/>
      <c r="AM1315" s="164">
        <f t="shared" si="73"/>
        <v>45937</v>
      </c>
      <c r="AW1315" s="96"/>
      <c r="AX1315" s="37">
        <f t="shared" si="72"/>
        <v>45941</v>
      </c>
      <c r="AY1315" s="182"/>
      <c r="AZ1315" s="183"/>
      <c r="BA1315" s="183"/>
      <c r="BB1315" s="183"/>
      <c r="BC1315" s="183"/>
      <c r="BD1315" s="183"/>
      <c r="BE1315" s="183"/>
      <c r="BF1315" s="183"/>
      <c r="BG1315" s="183"/>
      <c r="BH1315" s="4"/>
      <c r="BI1315" s="1"/>
      <c r="BJ1315" s="1"/>
      <c r="BK1315" s="1"/>
      <c r="BL1315" s="31"/>
      <c r="BM1315" s="31"/>
      <c r="BN1315" s="1"/>
      <c r="BO1315" s="1"/>
      <c r="BP1315" s="1"/>
      <c r="BQ1315" s="1"/>
      <c r="BR1315" s="1"/>
      <c r="BS1315" s="4"/>
      <c r="BT1315" s="37">
        <f t="shared" si="74"/>
        <v>45962</v>
      </c>
      <c r="BU1315" s="229"/>
      <c r="BV1315" s="183"/>
      <c r="BW1315" s="221"/>
      <c r="BX1315" s="183"/>
      <c r="BY1315" s="183"/>
      <c r="BZ1315" s="183"/>
      <c r="CA1315" s="183"/>
      <c r="CB1315" s="183"/>
      <c r="CC1315" s="183"/>
      <c r="CE1315" s="1"/>
      <c r="CF1315" s="1"/>
      <c r="CG1315" s="1"/>
      <c r="CH1315" s="1"/>
      <c r="CI1315" s="1"/>
      <c r="CJ1315" s="1"/>
      <c r="CK1315" s="1"/>
      <c r="CL1315" s="1"/>
      <c r="CM1315" s="1"/>
      <c r="CN1315" s="1"/>
      <c r="CO1315" s="1"/>
    </row>
    <row r="1316" spans="1:93" ht="30" customHeight="1" x14ac:dyDescent="0.2">
      <c r="A1316" s="1">
        <v>1310</v>
      </c>
      <c r="B1316" s="1" t="s">
        <v>317</v>
      </c>
      <c r="C1316" s="1" t="s">
        <v>471</v>
      </c>
      <c r="D1316" s="1" t="s">
        <v>415</v>
      </c>
      <c r="E1316" s="1"/>
      <c r="F1316" s="1" t="s">
        <v>74</v>
      </c>
      <c r="G1316" s="1">
        <v>1</v>
      </c>
      <c r="H1316" s="1" t="s">
        <v>341</v>
      </c>
      <c r="I1316" s="1" t="s">
        <v>114</v>
      </c>
      <c r="J1316" s="64">
        <v>83412</v>
      </c>
      <c r="K1316" s="64">
        <v>134941</v>
      </c>
      <c r="L1316" s="29">
        <v>45934</v>
      </c>
      <c r="M1316" s="29" t="s">
        <v>4163</v>
      </c>
      <c r="N1316" s="1" t="s">
        <v>25</v>
      </c>
      <c r="O1316" s="28" t="s">
        <v>84</v>
      </c>
      <c r="P1316" s="1" t="s">
        <v>87</v>
      </c>
      <c r="Q1316" s="76">
        <v>10</v>
      </c>
      <c r="R1316" s="1" t="s">
        <v>410</v>
      </c>
      <c r="T1316" s="1" t="s">
        <v>115</v>
      </c>
      <c r="U1316" s="1"/>
      <c r="V1316" s="1"/>
      <c r="W1316" s="4"/>
      <c r="X1316" s="28"/>
      <c r="Y1316" s="33"/>
      <c r="Z1316" s="33"/>
      <c r="AA1316" s="96"/>
      <c r="AB1316" s="178"/>
      <c r="AC1316" s="33">
        <v>27.5</v>
      </c>
      <c r="AD1316" s="33">
        <v>180</v>
      </c>
      <c r="AE1316" s="33" t="s">
        <v>103</v>
      </c>
      <c r="AF1316" s="33" t="s">
        <v>103</v>
      </c>
      <c r="AG1316" s="33"/>
      <c r="AH1316" s="4"/>
      <c r="AI1316" s="1"/>
      <c r="AJ1316" s="1"/>
      <c r="AK1316" s="1"/>
      <c r="AL1316" s="5"/>
      <c r="AM1316" s="164">
        <f t="shared" si="73"/>
        <v>45937</v>
      </c>
      <c r="AW1316" s="96"/>
      <c r="AX1316" s="37">
        <f t="shared" si="72"/>
        <v>45941</v>
      </c>
      <c r="AY1316" s="182"/>
      <c r="AZ1316" s="183"/>
      <c r="BA1316" s="183"/>
      <c r="BB1316" s="183"/>
      <c r="BC1316" s="183"/>
      <c r="BD1316" s="183"/>
      <c r="BE1316" s="183"/>
      <c r="BF1316" s="183"/>
      <c r="BG1316" s="183"/>
      <c r="BH1316" s="4"/>
      <c r="BI1316" s="1"/>
      <c r="BJ1316" s="1"/>
      <c r="BK1316" s="1"/>
      <c r="BL1316" s="31"/>
      <c r="BM1316" s="31"/>
      <c r="BN1316" s="1"/>
      <c r="BO1316" s="1"/>
      <c r="BP1316" s="1"/>
      <c r="BQ1316" s="1"/>
      <c r="BR1316" s="1"/>
      <c r="BS1316" s="4"/>
      <c r="BT1316" s="37">
        <f t="shared" si="74"/>
        <v>45962</v>
      </c>
      <c r="BU1316" s="229"/>
      <c r="BV1316" s="183"/>
      <c r="BW1316" s="221"/>
      <c r="BX1316" s="183"/>
      <c r="BY1316" s="183"/>
      <c r="BZ1316" s="183"/>
      <c r="CA1316" s="183"/>
      <c r="CB1316" s="183"/>
      <c r="CC1316" s="183"/>
      <c r="CE1316" s="1"/>
      <c r="CF1316" s="1"/>
      <c r="CG1316" s="1"/>
      <c r="CH1316" s="1"/>
      <c r="CI1316" s="1"/>
      <c r="CJ1316" s="1"/>
      <c r="CK1316" s="1"/>
      <c r="CL1316" s="1"/>
      <c r="CM1316" s="1"/>
      <c r="CN1316" s="1"/>
      <c r="CO1316" s="1"/>
    </row>
    <row r="1317" spans="1:93" ht="30" customHeight="1" x14ac:dyDescent="0.2">
      <c r="A1317" s="1">
        <v>1311</v>
      </c>
      <c r="B1317" s="1" t="s">
        <v>317</v>
      </c>
      <c r="C1317" s="1" t="s">
        <v>471</v>
      </c>
      <c r="D1317" s="1" t="s">
        <v>415</v>
      </c>
      <c r="E1317" s="1"/>
      <c r="F1317" s="1" t="s">
        <v>74</v>
      </c>
      <c r="G1317" s="1">
        <v>1</v>
      </c>
      <c r="H1317" s="1" t="s">
        <v>341</v>
      </c>
      <c r="I1317" s="1" t="s">
        <v>114</v>
      </c>
      <c r="J1317" s="64">
        <v>84012</v>
      </c>
      <c r="K1317" s="64">
        <v>134943</v>
      </c>
      <c r="L1317" s="29">
        <v>45934</v>
      </c>
      <c r="M1317" s="29" t="s">
        <v>4163</v>
      </c>
      <c r="N1317" s="1" t="s">
        <v>25</v>
      </c>
      <c r="O1317" s="28" t="s">
        <v>84</v>
      </c>
      <c r="P1317" s="1" t="s">
        <v>87</v>
      </c>
      <c r="Q1317" s="76">
        <v>10</v>
      </c>
      <c r="R1317" s="1" t="s">
        <v>410</v>
      </c>
      <c r="T1317" s="1" t="s">
        <v>115</v>
      </c>
      <c r="U1317" s="1"/>
      <c r="V1317" s="1"/>
      <c r="W1317" s="4"/>
      <c r="X1317" s="28"/>
      <c r="Y1317" s="33"/>
      <c r="Z1317" s="33"/>
      <c r="AA1317" s="96"/>
      <c r="AB1317" s="178"/>
      <c r="AC1317" s="33">
        <v>25</v>
      </c>
      <c r="AD1317" s="33">
        <v>190</v>
      </c>
      <c r="AE1317" s="33" t="s">
        <v>103</v>
      </c>
      <c r="AF1317" s="33" t="s">
        <v>103</v>
      </c>
      <c r="AG1317" s="33"/>
      <c r="AH1317" s="4"/>
      <c r="AI1317" s="1"/>
      <c r="AJ1317" s="1"/>
      <c r="AK1317" s="1"/>
      <c r="AL1317" s="5"/>
      <c r="AM1317" s="164">
        <f t="shared" si="73"/>
        <v>45937</v>
      </c>
      <c r="AW1317" s="96"/>
      <c r="AX1317" s="37">
        <f t="shared" si="72"/>
        <v>45941</v>
      </c>
      <c r="AY1317" s="182"/>
      <c r="AZ1317" s="183"/>
      <c r="BA1317" s="183"/>
      <c r="BB1317" s="183"/>
      <c r="BC1317" s="183"/>
      <c r="BD1317" s="183"/>
      <c r="BE1317" s="183"/>
      <c r="BF1317" s="183"/>
      <c r="BG1317" s="183"/>
      <c r="BH1317" s="4"/>
      <c r="BI1317" s="1"/>
      <c r="BJ1317" s="1"/>
      <c r="BK1317" s="1"/>
      <c r="BL1317" s="31"/>
      <c r="BM1317" s="31"/>
      <c r="BN1317" s="1"/>
      <c r="BO1317" s="1"/>
      <c r="BP1317" s="1"/>
      <c r="BQ1317" s="1"/>
      <c r="BR1317" s="1"/>
      <c r="BS1317" s="4"/>
      <c r="BT1317" s="37">
        <f t="shared" si="74"/>
        <v>45962</v>
      </c>
      <c r="BU1317" s="229"/>
      <c r="BV1317" s="183"/>
      <c r="BW1317" s="221"/>
      <c r="BX1317" s="183"/>
      <c r="BY1317" s="183"/>
      <c r="BZ1317" s="183"/>
      <c r="CA1317" s="183"/>
      <c r="CB1317" s="183"/>
      <c r="CC1317" s="183"/>
      <c r="CE1317" s="1"/>
      <c r="CF1317" s="1"/>
      <c r="CG1317" s="1"/>
      <c r="CH1317" s="1"/>
      <c r="CI1317" s="1"/>
      <c r="CJ1317" s="1"/>
      <c r="CK1317" s="1"/>
      <c r="CL1317" s="1"/>
      <c r="CM1317" s="1"/>
      <c r="CN1317" s="1"/>
      <c r="CO1317" s="1"/>
    </row>
    <row r="1318" spans="1:93" ht="30" customHeight="1" x14ac:dyDescent="0.2">
      <c r="A1318" s="1">
        <v>1312</v>
      </c>
      <c r="B1318" s="1" t="s">
        <v>317</v>
      </c>
      <c r="C1318" s="1" t="s">
        <v>471</v>
      </c>
      <c r="D1318" s="1" t="s">
        <v>415</v>
      </c>
      <c r="E1318" s="1"/>
      <c r="F1318" s="1" t="s">
        <v>74</v>
      </c>
      <c r="G1318" s="1">
        <v>1</v>
      </c>
      <c r="H1318" s="1" t="s">
        <v>341</v>
      </c>
      <c r="I1318" s="1" t="s">
        <v>114</v>
      </c>
      <c r="J1318" s="64">
        <v>82812</v>
      </c>
      <c r="K1318" s="64">
        <v>134946</v>
      </c>
      <c r="L1318" s="29">
        <v>45934</v>
      </c>
      <c r="M1318" s="29" t="s">
        <v>4163</v>
      </c>
      <c r="N1318" s="1" t="s">
        <v>25</v>
      </c>
      <c r="O1318" s="28" t="s">
        <v>84</v>
      </c>
      <c r="P1318" s="1" t="s">
        <v>87</v>
      </c>
      <c r="Q1318" s="76">
        <v>10</v>
      </c>
      <c r="R1318" s="1" t="s">
        <v>410</v>
      </c>
      <c r="T1318" s="1" t="s">
        <v>115</v>
      </c>
      <c r="U1318" s="1"/>
      <c r="V1318" s="1"/>
      <c r="W1318" s="4"/>
      <c r="X1318" s="28"/>
      <c r="Y1318" s="33"/>
      <c r="Z1318" s="33"/>
      <c r="AA1318" s="96"/>
      <c r="AB1318" s="178"/>
      <c r="AC1318" s="33">
        <v>27.5</v>
      </c>
      <c r="AD1318" s="33">
        <v>190</v>
      </c>
      <c r="AE1318" s="33" t="s">
        <v>103</v>
      </c>
      <c r="AF1318" s="33" t="s">
        <v>103</v>
      </c>
      <c r="AG1318" s="33"/>
      <c r="AH1318" s="4"/>
      <c r="AI1318" s="1"/>
      <c r="AJ1318" s="1"/>
      <c r="AK1318" s="1"/>
      <c r="AL1318" s="5"/>
      <c r="AM1318" s="164">
        <f t="shared" si="73"/>
        <v>45937</v>
      </c>
      <c r="AW1318" s="96"/>
      <c r="AX1318" s="37">
        <f t="shared" si="72"/>
        <v>45941</v>
      </c>
      <c r="AY1318" s="182"/>
      <c r="AZ1318" s="183"/>
      <c r="BA1318" s="183"/>
      <c r="BB1318" s="183"/>
      <c r="BC1318" s="183"/>
      <c r="BD1318" s="183"/>
      <c r="BE1318" s="183"/>
      <c r="BF1318" s="183"/>
      <c r="BG1318" s="183"/>
      <c r="BH1318" s="4"/>
      <c r="BI1318" s="1"/>
      <c r="BJ1318" s="1"/>
      <c r="BK1318" s="1"/>
      <c r="BL1318" s="31"/>
      <c r="BM1318" s="31"/>
      <c r="BN1318" s="1"/>
      <c r="BO1318" s="1"/>
      <c r="BP1318" s="1"/>
      <c r="BQ1318" s="1"/>
      <c r="BR1318" s="1"/>
      <c r="BS1318" s="4"/>
      <c r="BT1318" s="37">
        <f t="shared" si="74"/>
        <v>45962</v>
      </c>
      <c r="BU1318" s="229"/>
      <c r="BV1318" s="183"/>
      <c r="BW1318" s="221"/>
      <c r="BX1318" s="183"/>
      <c r="BY1318" s="183"/>
      <c r="BZ1318" s="183"/>
      <c r="CA1318" s="183"/>
      <c r="CB1318" s="183"/>
      <c r="CC1318" s="183"/>
      <c r="CE1318" s="1"/>
      <c r="CF1318" s="1"/>
      <c r="CG1318" s="1"/>
      <c r="CH1318" s="1"/>
      <c r="CI1318" s="1"/>
      <c r="CJ1318" s="1"/>
      <c r="CK1318" s="1"/>
      <c r="CL1318" s="1"/>
      <c r="CM1318" s="1"/>
      <c r="CN1318" s="1"/>
      <c r="CO1318" s="1"/>
    </row>
    <row r="1319" spans="1:93" ht="30" customHeight="1" x14ac:dyDescent="0.2">
      <c r="A1319" s="1">
        <v>1313</v>
      </c>
      <c r="B1319" s="1" t="s">
        <v>317</v>
      </c>
      <c r="C1319" s="1" t="s">
        <v>471</v>
      </c>
      <c r="D1319" s="1" t="s">
        <v>415</v>
      </c>
      <c r="E1319" s="1"/>
      <c r="F1319" s="1" t="s">
        <v>74</v>
      </c>
      <c r="G1319" s="1">
        <v>1</v>
      </c>
      <c r="H1319" s="1" t="s">
        <v>341</v>
      </c>
      <c r="I1319" s="1" t="s">
        <v>114</v>
      </c>
      <c r="J1319" s="64">
        <v>78012</v>
      </c>
      <c r="K1319" s="64">
        <v>134952</v>
      </c>
      <c r="L1319" s="29">
        <v>45934</v>
      </c>
      <c r="M1319" s="29" t="s">
        <v>4163</v>
      </c>
      <c r="N1319" s="1" t="s">
        <v>25</v>
      </c>
      <c r="O1319" s="28" t="s">
        <v>84</v>
      </c>
      <c r="P1319" s="1" t="s">
        <v>87</v>
      </c>
      <c r="Q1319" s="76">
        <v>10</v>
      </c>
      <c r="R1319" s="1" t="s">
        <v>410</v>
      </c>
      <c r="S1319" s="1">
        <v>6</v>
      </c>
      <c r="T1319" s="1" t="s">
        <v>115</v>
      </c>
      <c r="U1319" s="1"/>
      <c r="V1319" s="1"/>
      <c r="W1319" s="4"/>
      <c r="X1319" s="28"/>
      <c r="Y1319" s="33"/>
      <c r="Z1319" s="33"/>
      <c r="AA1319" s="96"/>
      <c r="AB1319" s="178"/>
      <c r="AC1319" s="33">
        <v>25</v>
      </c>
      <c r="AD1319" s="33">
        <v>170</v>
      </c>
      <c r="AE1319" s="33" t="s">
        <v>103</v>
      </c>
      <c r="AF1319" s="33" t="s">
        <v>103</v>
      </c>
      <c r="AG1319" s="33"/>
      <c r="AH1319" s="4"/>
      <c r="AI1319" s="1"/>
      <c r="AJ1319" s="1"/>
      <c r="AK1319" s="1"/>
      <c r="AL1319" s="5"/>
      <c r="AM1319" s="164">
        <f t="shared" si="73"/>
        <v>45937</v>
      </c>
      <c r="AW1319" s="96"/>
      <c r="AX1319" s="37">
        <f t="shared" si="72"/>
        <v>45941</v>
      </c>
      <c r="AY1319" s="182"/>
      <c r="AZ1319" s="183"/>
      <c r="BA1319" s="183"/>
      <c r="BB1319" s="183"/>
      <c r="BC1319" s="183"/>
      <c r="BD1319" s="183"/>
      <c r="BE1319" s="183"/>
      <c r="BF1319" s="183"/>
      <c r="BG1319" s="183"/>
      <c r="BH1319" s="4"/>
      <c r="BI1319" s="1"/>
      <c r="BJ1319" s="1"/>
      <c r="BK1319" s="1"/>
      <c r="BL1319" s="31"/>
      <c r="BM1319" s="31"/>
      <c r="BN1319" s="1"/>
      <c r="BO1319" s="1"/>
      <c r="BP1319" s="1"/>
      <c r="BQ1319" s="1"/>
      <c r="BR1319" s="1"/>
      <c r="BS1319" s="4"/>
      <c r="BT1319" s="37">
        <f t="shared" si="74"/>
        <v>45962</v>
      </c>
      <c r="BU1319" s="229"/>
      <c r="BV1319" s="183"/>
      <c r="BW1319" s="221"/>
      <c r="BX1319" s="183"/>
      <c r="BY1319" s="183"/>
      <c r="BZ1319" s="183"/>
      <c r="CA1319" s="183"/>
      <c r="CB1319" s="183"/>
      <c r="CC1319" s="183"/>
      <c r="CE1319" s="1"/>
      <c r="CF1319" s="1"/>
      <c r="CG1319" s="1"/>
      <c r="CH1319" s="1"/>
      <c r="CI1319" s="1"/>
      <c r="CJ1319" s="1"/>
      <c r="CK1319" s="1"/>
      <c r="CL1319" s="1"/>
      <c r="CM1319" s="1"/>
      <c r="CN1319" s="1"/>
      <c r="CO1319" s="1"/>
    </row>
    <row r="1320" spans="1:93" ht="30" customHeight="1" x14ac:dyDescent="0.2">
      <c r="A1320" s="1">
        <v>1314</v>
      </c>
      <c r="B1320" s="1" t="s">
        <v>317</v>
      </c>
      <c r="C1320" s="1" t="s">
        <v>471</v>
      </c>
      <c r="D1320" s="1" t="s">
        <v>415</v>
      </c>
      <c r="E1320" s="1"/>
      <c r="F1320" s="1" t="s">
        <v>74</v>
      </c>
      <c r="G1320" s="1">
        <v>1</v>
      </c>
      <c r="H1320" s="1" t="s">
        <v>341</v>
      </c>
      <c r="I1320" s="1" t="s">
        <v>114</v>
      </c>
      <c r="J1320" s="64">
        <v>83612</v>
      </c>
      <c r="K1320" s="64">
        <v>134956</v>
      </c>
      <c r="L1320" s="29">
        <v>45934</v>
      </c>
      <c r="M1320" s="29" t="s">
        <v>4163</v>
      </c>
      <c r="N1320" s="1" t="s">
        <v>25</v>
      </c>
      <c r="O1320" s="28" t="s">
        <v>84</v>
      </c>
      <c r="P1320" s="1" t="s">
        <v>87</v>
      </c>
      <c r="Q1320" s="76">
        <v>10</v>
      </c>
      <c r="R1320" s="1" t="s">
        <v>410</v>
      </c>
      <c r="T1320" s="1" t="s">
        <v>115</v>
      </c>
      <c r="U1320" s="1"/>
      <c r="V1320" s="1"/>
      <c r="W1320" s="4"/>
      <c r="X1320" s="28"/>
      <c r="Y1320" s="33"/>
      <c r="Z1320" s="33"/>
      <c r="AA1320" s="96"/>
      <c r="AB1320" s="178"/>
      <c r="AC1320" s="33">
        <v>27</v>
      </c>
      <c r="AD1320" s="33">
        <v>170</v>
      </c>
      <c r="AE1320" s="33" t="s">
        <v>103</v>
      </c>
      <c r="AF1320" s="33" t="s">
        <v>103</v>
      </c>
      <c r="AG1320" s="33"/>
      <c r="AH1320" s="4"/>
      <c r="AI1320" s="1"/>
      <c r="AJ1320" s="1"/>
      <c r="AK1320" s="1"/>
      <c r="AL1320" s="5"/>
      <c r="AM1320" s="164">
        <f t="shared" si="73"/>
        <v>45937</v>
      </c>
      <c r="AW1320" s="96"/>
      <c r="AX1320" s="37">
        <f t="shared" si="72"/>
        <v>45941</v>
      </c>
      <c r="AY1320" s="182"/>
      <c r="AZ1320" s="183"/>
      <c r="BA1320" s="183"/>
      <c r="BB1320" s="183"/>
      <c r="BC1320" s="183"/>
      <c r="BD1320" s="183"/>
      <c r="BE1320" s="183"/>
      <c r="BF1320" s="183"/>
      <c r="BG1320" s="183"/>
      <c r="BH1320" s="4"/>
      <c r="BI1320" s="1"/>
      <c r="BJ1320" s="1"/>
      <c r="BK1320" s="1"/>
      <c r="BL1320" s="31"/>
      <c r="BM1320" s="31"/>
      <c r="BN1320" s="1"/>
      <c r="BO1320" s="1"/>
      <c r="BP1320" s="1"/>
      <c r="BQ1320" s="1"/>
      <c r="BR1320" s="1"/>
      <c r="BS1320" s="4"/>
      <c r="BT1320" s="37">
        <f t="shared" si="74"/>
        <v>45962</v>
      </c>
      <c r="BU1320" s="229"/>
      <c r="BV1320" s="183"/>
      <c r="BW1320" s="221"/>
      <c r="BX1320" s="183"/>
      <c r="BY1320" s="183"/>
      <c r="BZ1320" s="183"/>
      <c r="CA1320" s="183"/>
      <c r="CB1320" s="183"/>
      <c r="CC1320" s="183"/>
      <c r="CE1320" s="1"/>
      <c r="CF1320" s="1"/>
      <c r="CG1320" s="1"/>
      <c r="CH1320" s="1"/>
      <c r="CI1320" s="1"/>
      <c r="CJ1320" s="1"/>
      <c r="CK1320" s="1"/>
      <c r="CL1320" s="1"/>
      <c r="CM1320" s="1"/>
      <c r="CN1320" s="1"/>
      <c r="CO1320" s="1"/>
    </row>
    <row r="1321" spans="1:93" ht="30" customHeight="1" x14ac:dyDescent="0.2">
      <c r="A1321" s="1">
        <v>1315</v>
      </c>
      <c r="B1321" s="1" t="s">
        <v>317</v>
      </c>
      <c r="C1321" s="1" t="s">
        <v>471</v>
      </c>
      <c r="D1321" s="1" t="s">
        <v>415</v>
      </c>
      <c r="E1321" s="1"/>
      <c r="F1321" s="1" t="s">
        <v>74</v>
      </c>
      <c r="G1321" s="1">
        <v>1</v>
      </c>
      <c r="H1321" s="1" t="s">
        <v>341</v>
      </c>
      <c r="I1321" s="1" t="s">
        <v>114</v>
      </c>
      <c r="J1321" s="64">
        <v>84012</v>
      </c>
      <c r="K1321" s="64">
        <v>134962</v>
      </c>
      <c r="L1321" s="29">
        <v>45934</v>
      </c>
      <c r="M1321" s="29" t="s">
        <v>4163</v>
      </c>
      <c r="N1321" s="1" t="s">
        <v>25</v>
      </c>
      <c r="O1321" s="28" t="s">
        <v>84</v>
      </c>
      <c r="P1321" s="1" t="s">
        <v>87</v>
      </c>
      <c r="Q1321" s="76">
        <v>10</v>
      </c>
      <c r="R1321" s="1" t="s">
        <v>410</v>
      </c>
      <c r="T1321" s="1" t="s">
        <v>115</v>
      </c>
      <c r="U1321" s="1"/>
      <c r="V1321" s="1"/>
      <c r="W1321" s="4"/>
      <c r="X1321" s="28"/>
      <c r="Y1321" s="33"/>
      <c r="Z1321" s="33"/>
      <c r="AA1321" s="96"/>
      <c r="AB1321" s="178"/>
      <c r="AC1321" s="33">
        <v>24.5</v>
      </c>
      <c r="AD1321" s="33">
        <v>170</v>
      </c>
      <c r="AE1321" s="33" t="s">
        <v>103</v>
      </c>
      <c r="AF1321" s="33" t="s">
        <v>103</v>
      </c>
      <c r="AG1321" s="33"/>
      <c r="AH1321" s="4"/>
      <c r="AI1321" s="1"/>
      <c r="AJ1321" s="1"/>
      <c r="AK1321" s="1"/>
      <c r="AL1321" s="5"/>
      <c r="AM1321" s="164">
        <f t="shared" si="73"/>
        <v>45937</v>
      </c>
      <c r="AW1321" s="96"/>
      <c r="AX1321" s="37">
        <f t="shared" si="72"/>
        <v>45941</v>
      </c>
      <c r="AY1321" s="182"/>
      <c r="AZ1321" s="183"/>
      <c r="BA1321" s="183"/>
      <c r="BB1321" s="183"/>
      <c r="BC1321" s="183"/>
      <c r="BD1321" s="183"/>
      <c r="BE1321" s="183"/>
      <c r="BF1321" s="183"/>
      <c r="BG1321" s="183"/>
      <c r="BH1321" s="4"/>
      <c r="BI1321" s="1"/>
      <c r="BJ1321" s="1"/>
      <c r="BK1321" s="1"/>
      <c r="BL1321" s="31"/>
      <c r="BM1321" s="31"/>
      <c r="BN1321" s="1"/>
      <c r="BO1321" s="1"/>
      <c r="BP1321" s="1"/>
      <c r="BQ1321" s="1"/>
      <c r="BR1321" s="1"/>
      <c r="BS1321" s="4"/>
      <c r="BT1321" s="37">
        <f t="shared" si="74"/>
        <v>45962</v>
      </c>
      <c r="BU1321" s="229"/>
      <c r="BV1321" s="183"/>
      <c r="BW1321" s="221"/>
      <c r="BX1321" s="183"/>
      <c r="BY1321" s="183"/>
      <c r="BZ1321" s="183"/>
      <c r="CA1321" s="183"/>
      <c r="CB1321" s="183"/>
      <c r="CC1321" s="183"/>
      <c r="CE1321" s="1"/>
      <c r="CF1321" s="1"/>
      <c r="CG1321" s="1"/>
      <c r="CH1321" s="1"/>
      <c r="CI1321" s="1"/>
      <c r="CJ1321" s="1"/>
      <c r="CK1321" s="1"/>
      <c r="CL1321" s="1"/>
      <c r="CM1321" s="1"/>
      <c r="CN1321" s="1"/>
      <c r="CO1321" s="1"/>
    </row>
    <row r="1322" spans="1:93" ht="30" customHeight="1" x14ac:dyDescent="0.2">
      <c r="A1322" s="1">
        <v>1316</v>
      </c>
      <c r="B1322" s="1" t="s">
        <v>317</v>
      </c>
      <c r="C1322" s="1" t="s">
        <v>471</v>
      </c>
      <c r="D1322" s="1" t="s">
        <v>415</v>
      </c>
      <c r="E1322" s="1"/>
      <c r="F1322" s="1" t="s">
        <v>74</v>
      </c>
      <c r="G1322" s="1">
        <v>1</v>
      </c>
      <c r="H1322" s="1" t="s">
        <v>341</v>
      </c>
      <c r="I1322" s="1" t="s">
        <v>114</v>
      </c>
      <c r="J1322" s="64">
        <v>79212</v>
      </c>
      <c r="K1322" s="64">
        <v>134966</v>
      </c>
      <c r="L1322" s="29">
        <v>45934</v>
      </c>
      <c r="M1322" s="29" t="s">
        <v>4163</v>
      </c>
      <c r="N1322" s="1" t="s">
        <v>25</v>
      </c>
      <c r="O1322" s="28" t="s">
        <v>84</v>
      </c>
      <c r="P1322" s="1" t="s">
        <v>87</v>
      </c>
      <c r="Q1322" s="76">
        <v>9</v>
      </c>
      <c r="R1322" s="1" t="s">
        <v>410</v>
      </c>
      <c r="T1322" s="1" t="s">
        <v>115</v>
      </c>
      <c r="U1322" s="1"/>
      <c r="V1322" s="1"/>
      <c r="W1322" s="4"/>
      <c r="X1322" s="28"/>
      <c r="Y1322" s="33"/>
      <c r="Z1322" s="33"/>
      <c r="AA1322" s="96"/>
      <c r="AB1322" s="179"/>
      <c r="AC1322" s="33">
        <v>26</v>
      </c>
      <c r="AD1322" s="33">
        <v>185</v>
      </c>
      <c r="AE1322" s="33" t="s">
        <v>103</v>
      </c>
      <c r="AF1322" s="33" t="s">
        <v>103</v>
      </c>
      <c r="AG1322" s="33"/>
      <c r="AH1322" s="4"/>
      <c r="AI1322" s="1"/>
      <c r="AJ1322" s="1"/>
      <c r="AK1322" s="1"/>
      <c r="AL1322" s="5"/>
      <c r="AM1322" s="164">
        <f t="shared" si="73"/>
        <v>45937</v>
      </c>
      <c r="AW1322" s="96"/>
      <c r="AX1322" s="37">
        <f t="shared" si="72"/>
        <v>45941</v>
      </c>
      <c r="AY1322" s="182"/>
      <c r="AZ1322" s="183"/>
      <c r="BA1322" s="183"/>
      <c r="BB1322" s="183"/>
      <c r="BC1322" s="183"/>
      <c r="BD1322" s="183"/>
      <c r="BE1322" s="183"/>
      <c r="BF1322" s="183"/>
      <c r="BG1322" s="183"/>
      <c r="BH1322" s="4"/>
      <c r="BI1322" s="1"/>
      <c r="BJ1322" s="1"/>
      <c r="BK1322" s="1"/>
      <c r="BL1322" s="31"/>
      <c r="BM1322" s="31"/>
      <c r="BN1322" s="1"/>
      <c r="BO1322" s="1"/>
      <c r="BP1322" s="1"/>
      <c r="BQ1322" s="1"/>
      <c r="BR1322" s="1"/>
      <c r="BS1322" s="4"/>
      <c r="BT1322" s="37">
        <f t="shared" si="74"/>
        <v>45962</v>
      </c>
      <c r="BU1322" s="229"/>
      <c r="BV1322" s="183"/>
      <c r="BW1322" s="221"/>
      <c r="BX1322" s="183"/>
      <c r="BY1322" s="183"/>
      <c r="BZ1322" s="183"/>
      <c r="CA1322" s="183"/>
      <c r="CB1322" s="183"/>
      <c r="CC1322" s="183"/>
      <c r="CE1322" s="1"/>
      <c r="CF1322" s="1"/>
      <c r="CG1322" s="1"/>
      <c r="CH1322" s="1"/>
      <c r="CI1322" s="1"/>
      <c r="CJ1322" s="1"/>
      <c r="CK1322" s="1"/>
      <c r="CL1322" s="1"/>
      <c r="CM1322" s="1"/>
      <c r="CN1322" s="1"/>
      <c r="CO1322" s="1"/>
    </row>
    <row r="1323" spans="1:93" ht="30" customHeight="1" x14ac:dyDescent="0.2">
      <c r="A1323" s="1">
        <v>1317</v>
      </c>
      <c r="B1323" s="1" t="s">
        <v>103</v>
      </c>
      <c r="C1323" s="1" t="s">
        <v>479</v>
      </c>
      <c r="D1323" s="1" t="s">
        <v>330</v>
      </c>
      <c r="E1323" s="1" t="s">
        <v>478</v>
      </c>
      <c r="F1323" s="1" t="s">
        <v>109</v>
      </c>
      <c r="G1323" s="1"/>
      <c r="H1323" s="1"/>
      <c r="I1323" s="1" t="s">
        <v>330</v>
      </c>
      <c r="J1323" s="64">
        <v>1168</v>
      </c>
      <c r="K1323" s="64">
        <v>2271871</v>
      </c>
      <c r="L1323" s="29">
        <v>45936</v>
      </c>
      <c r="M1323" s="29" t="s">
        <v>4163</v>
      </c>
      <c r="N1323" s="1" t="s">
        <v>478</v>
      </c>
      <c r="O1323" s="28" t="s">
        <v>358</v>
      </c>
      <c r="P1323" s="1" t="s">
        <v>324</v>
      </c>
      <c r="Q1323" s="76">
        <v>3</v>
      </c>
      <c r="R1323" s="1"/>
      <c r="S1323" s="1">
        <v>12</v>
      </c>
      <c r="T1323" s="1" t="s">
        <v>24</v>
      </c>
      <c r="U1323" s="1"/>
      <c r="V1323" s="1"/>
      <c r="W1323" s="4"/>
      <c r="X1323" s="28"/>
      <c r="Y1323" s="33"/>
      <c r="Z1323" s="33"/>
      <c r="AA1323" s="96"/>
      <c r="AB1323" s="28" t="s">
        <v>1216</v>
      </c>
      <c r="AC1323" s="33">
        <v>25.1</v>
      </c>
      <c r="AD1323" s="33">
        <v>220</v>
      </c>
      <c r="AE1323" s="33">
        <v>1.4</v>
      </c>
      <c r="AF1323" s="33">
        <v>2398.04</v>
      </c>
      <c r="AG1323" s="35" t="s">
        <v>1217</v>
      </c>
      <c r="AH1323" s="4"/>
      <c r="AI1323" s="1"/>
      <c r="AJ1323" s="1"/>
      <c r="AK1323" s="1"/>
      <c r="AL1323" s="5"/>
      <c r="AM1323" s="164">
        <f t="shared" si="73"/>
        <v>45939</v>
      </c>
      <c r="AN1323" s="28" t="s">
        <v>480</v>
      </c>
      <c r="AP1323" s="183">
        <v>41.8</v>
      </c>
      <c r="AQ1323" s="183">
        <v>40.200000000000003</v>
      </c>
      <c r="AR1323" s="183">
        <v>43.8</v>
      </c>
      <c r="AV1323" s="183">
        <f>AVERAGE(AP1323:AR1325)</f>
        <v>41.93333333333333</v>
      </c>
      <c r="AW1323" s="96"/>
      <c r="AX1323" s="37">
        <f t="shared" si="72"/>
        <v>45943</v>
      </c>
      <c r="AY1323" s="28" t="s">
        <v>480</v>
      </c>
      <c r="AZ1323" s="1" t="s">
        <v>1222</v>
      </c>
      <c r="BA1323" s="1">
        <v>54.6</v>
      </c>
      <c r="BB1323" s="1">
        <v>53.4</v>
      </c>
      <c r="BC1323" s="1">
        <v>56.8</v>
      </c>
      <c r="BD1323" s="1"/>
      <c r="BE1323" s="1"/>
      <c r="BF1323" s="1"/>
      <c r="BG1323" s="183">
        <f>AVERAGE(BA1323:BC1365)</f>
        <v>38.32</v>
      </c>
      <c r="BH1323" s="4"/>
      <c r="BI1323" s="1"/>
      <c r="BJ1323" s="1"/>
      <c r="BK1323" s="1"/>
      <c r="BL1323" s="31"/>
      <c r="BM1323" s="31"/>
      <c r="BN1323" s="1"/>
      <c r="BO1323" s="1"/>
      <c r="BP1323" s="1"/>
      <c r="BQ1323" s="1"/>
      <c r="BR1323" s="1"/>
      <c r="BS1323" s="4"/>
      <c r="BT1323" s="37">
        <f t="shared" si="74"/>
        <v>45964</v>
      </c>
      <c r="BU1323" s="131" t="s">
        <v>480</v>
      </c>
      <c r="BV1323" s="1" t="s">
        <v>1223</v>
      </c>
      <c r="BW1323" s="33">
        <v>66.099999999999994</v>
      </c>
      <c r="BX1323" s="1">
        <v>64.7</v>
      </c>
      <c r="BY1323" s="1">
        <v>66.8</v>
      </c>
      <c r="BZ1323" s="1"/>
      <c r="CA1323" s="1"/>
      <c r="CB1323" s="1"/>
      <c r="CC1323" s="183">
        <f>AVERAGE(BW1323:CB1325)</f>
        <v>63.944444444444457</v>
      </c>
      <c r="CE1323" s="1"/>
      <c r="CF1323" s="1"/>
      <c r="CG1323" s="1"/>
      <c r="CH1323" s="1"/>
      <c r="CI1323" s="1"/>
      <c r="CJ1323" s="1"/>
      <c r="CK1323" s="1"/>
      <c r="CL1323" s="1"/>
      <c r="CM1323" s="1"/>
      <c r="CN1323" s="1"/>
      <c r="CO1323" s="1"/>
    </row>
    <row r="1324" spans="1:93" ht="30" customHeight="1" x14ac:dyDescent="0.2">
      <c r="A1324" s="1">
        <v>1318</v>
      </c>
      <c r="B1324" s="1" t="s">
        <v>103</v>
      </c>
      <c r="C1324" s="1" t="s">
        <v>479</v>
      </c>
      <c r="D1324" s="1" t="s">
        <v>330</v>
      </c>
      <c r="E1324" s="1" t="s">
        <v>478</v>
      </c>
      <c r="F1324" s="1" t="s">
        <v>109</v>
      </c>
      <c r="G1324" s="1"/>
      <c r="H1324" s="1"/>
      <c r="I1324" s="1" t="s">
        <v>330</v>
      </c>
      <c r="J1324" s="64">
        <v>1013</v>
      </c>
      <c r="K1324" s="64">
        <v>2271876</v>
      </c>
      <c r="L1324" s="29">
        <v>45936</v>
      </c>
      <c r="M1324" s="29" t="s">
        <v>4163</v>
      </c>
      <c r="N1324" s="1" t="s">
        <v>478</v>
      </c>
      <c r="O1324" s="28" t="s">
        <v>358</v>
      </c>
      <c r="P1324" s="1" t="s">
        <v>324</v>
      </c>
      <c r="Q1324" s="76">
        <v>3</v>
      </c>
      <c r="R1324" s="1"/>
      <c r="S1324" s="1">
        <v>12</v>
      </c>
      <c r="T1324" s="1" t="s">
        <v>24</v>
      </c>
      <c r="U1324" s="1"/>
      <c r="V1324" s="1"/>
      <c r="W1324" s="4"/>
      <c r="X1324" s="28"/>
      <c r="Y1324" s="33"/>
      <c r="Z1324" s="33"/>
      <c r="AA1324" s="96"/>
      <c r="AB1324" s="28" t="s">
        <v>1218</v>
      </c>
      <c r="AC1324" s="33">
        <v>25.6</v>
      </c>
      <c r="AD1324" s="33">
        <v>227</v>
      </c>
      <c r="AE1324" s="33">
        <v>1.1000000000000001</v>
      </c>
      <c r="AF1324" s="33">
        <v>2421.64</v>
      </c>
      <c r="AG1324" s="35" t="s">
        <v>1219</v>
      </c>
      <c r="AH1324" s="4"/>
      <c r="AI1324" s="1"/>
      <c r="AJ1324" s="1"/>
      <c r="AK1324" s="1"/>
      <c r="AL1324" s="5"/>
      <c r="AM1324" s="164">
        <f t="shared" si="73"/>
        <v>45939</v>
      </c>
      <c r="AN1324" s="28" t="s">
        <v>480</v>
      </c>
      <c r="AP1324" s="183"/>
      <c r="AQ1324" s="183"/>
      <c r="AR1324" s="183"/>
      <c r="AV1324" s="183"/>
      <c r="AW1324" s="96"/>
      <c r="AX1324" s="37">
        <f t="shared" si="72"/>
        <v>45943</v>
      </c>
      <c r="AY1324" s="28" t="s">
        <v>480</v>
      </c>
      <c r="AZ1324" s="1" t="s">
        <v>1224</v>
      </c>
      <c r="BA1324" s="1">
        <v>54.8</v>
      </c>
      <c r="BB1324" s="1">
        <v>52.9</v>
      </c>
      <c r="BC1324" s="1">
        <v>55.6</v>
      </c>
      <c r="BD1324" s="1"/>
      <c r="BE1324" s="1"/>
      <c r="BF1324" s="1"/>
      <c r="BG1324" s="183"/>
      <c r="BH1324" s="4"/>
      <c r="BI1324" s="1"/>
      <c r="BJ1324" s="1"/>
      <c r="BK1324" s="1"/>
      <c r="BL1324" s="31"/>
      <c r="BM1324" s="31"/>
      <c r="BN1324" s="1"/>
      <c r="BO1324" s="1"/>
      <c r="BP1324" s="1"/>
      <c r="BQ1324" s="1"/>
      <c r="BR1324" s="1"/>
      <c r="BS1324" s="4"/>
      <c r="BT1324" s="37">
        <f t="shared" si="74"/>
        <v>45964</v>
      </c>
      <c r="BU1324" s="131" t="s">
        <v>480</v>
      </c>
      <c r="BV1324" s="1" t="s">
        <v>1225</v>
      </c>
      <c r="BW1324" s="33">
        <v>64</v>
      </c>
      <c r="BX1324" s="1">
        <v>62.2</v>
      </c>
      <c r="BY1324" s="1">
        <v>63.3</v>
      </c>
      <c r="BZ1324" s="1"/>
      <c r="CA1324" s="1"/>
      <c r="CB1324" s="1"/>
      <c r="CC1324" s="183"/>
      <c r="CE1324" s="1"/>
      <c r="CF1324" s="1"/>
      <c r="CG1324" s="1"/>
      <c r="CH1324" s="1"/>
      <c r="CI1324" s="1"/>
      <c r="CJ1324" s="1"/>
      <c r="CK1324" s="1"/>
      <c r="CL1324" s="1"/>
      <c r="CM1324" s="1"/>
      <c r="CN1324" s="1"/>
      <c r="CO1324" s="1"/>
    </row>
    <row r="1325" spans="1:93" ht="30" customHeight="1" x14ac:dyDescent="0.2">
      <c r="A1325" s="1">
        <v>1319</v>
      </c>
      <c r="B1325" s="1" t="s">
        <v>103</v>
      </c>
      <c r="C1325" s="1" t="s">
        <v>479</v>
      </c>
      <c r="D1325" s="1" t="s">
        <v>330</v>
      </c>
      <c r="E1325" s="1" t="s">
        <v>478</v>
      </c>
      <c r="F1325" s="1" t="s">
        <v>109</v>
      </c>
      <c r="G1325" s="1"/>
      <c r="H1325" s="1"/>
      <c r="I1325" s="1" t="s">
        <v>330</v>
      </c>
      <c r="J1325" s="64">
        <v>1168</v>
      </c>
      <c r="K1325" s="64">
        <v>2271883</v>
      </c>
      <c r="L1325" s="29">
        <v>45936</v>
      </c>
      <c r="M1325" s="29" t="s">
        <v>4163</v>
      </c>
      <c r="N1325" s="1" t="s">
        <v>478</v>
      </c>
      <c r="O1325" s="28" t="s">
        <v>358</v>
      </c>
      <c r="P1325" s="1" t="s">
        <v>324</v>
      </c>
      <c r="Q1325" s="76">
        <v>3</v>
      </c>
      <c r="R1325" s="1"/>
      <c r="S1325" s="1">
        <v>12</v>
      </c>
      <c r="T1325" s="1" t="s">
        <v>24</v>
      </c>
      <c r="U1325" s="1"/>
      <c r="V1325" s="1"/>
      <c r="W1325" s="4"/>
      <c r="X1325" s="28"/>
      <c r="Y1325" s="33"/>
      <c r="Z1325" s="33"/>
      <c r="AA1325" s="96"/>
      <c r="AB1325" s="28" t="s">
        <v>1220</v>
      </c>
      <c r="AC1325" s="33">
        <v>26.7</v>
      </c>
      <c r="AD1325" s="33">
        <v>211</v>
      </c>
      <c r="AE1325" s="33">
        <v>1.3</v>
      </c>
      <c r="AF1325" s="33">
        <v>2412.4899999999998</v>
      </c>
      <c r="AG1325" s="35" t="s">
        <v>1221</v>
      </c>
      <c r="AH1325" s="4"/>
      <c r="AI1325" s="1"/>
      <c r="AJ1325" s="1"/>
      <c r="AK1325" s="1"/>
      <c r="AL1325" s="5"/>
      <c r="AM1325" s="164">
        <f t="shared" si="73"/>
        <v>45939</v>
      </c>
      <c r="AN1325" s="28" t="s">
        <v>480</v>
      </c>
      <c r="AP1325" s="183"/>
      <c r="AQ1325" s="183"/>
      <c r="AR1325" s="183"/>
      <c r="AV1325" s="183"/>
      <c r="AW1325" s="96"/>
      <c r="AX1325" s="37">
        <f t="shared" si="72"/>
        <v>45943</v>
      </c>
      <c r="AY1325" s="28" t="s">
        <v>480</v>
      </c>
      <c r="AZ1325" s="1" t="s">
        <v>1226</v>
      </c>
      <c r="BA1325" s="1">
        <v>54.8</v>
      </c>
      <c r="BB1325" s="1">
        <v>55.2</v>
      </c>
      <c r="BC1325" s="1">
        <v>54.7</v>
      </c>
      <c r="BD1325" s="1"/>
      <c r="BE1325" s="1"/>
      <c r="BF1325" s="1"/>
      <c r="BG1325" s="183"/>
      <c r="BH1325" s="4"/>
      <c r="BI1325" s="1"/>
      <c r="BJ1325" s="1"/>
      <c r="BK1325" s="1"/>
      <c r="BL1325" s="31"/>
      <c r="BM1325" s="31"/>
      <c r="BN1325" s="1"/>
      <c r="BO1325" s="1"/>
      <c r="BP1325" s="1"/>
      <c r="BQ1325" s="1"/>
      <c r="BR1325" s="1"/>
      <c r="BS1325" s="4"/>
      <c r="BT1325" s="37">
        <f t="shared" si="74"/>
        <v>45964</v>
      </c>
      <c r="BU1325" s="131" t="s">
        <v>480</v>
      </c>
      <c r="BV1325" s="1" t="s">
        <v>1227</v>
      </c>
      <c r="BW1325" s="33">
        <v>62.1</v>
      </c>
      <c r="BX1325" s="1">
        <v>63.6</v>
      </c>
      <c r="BY1325" s="1">
        <v>62.7</v>
      </c>
      <c r="BZ1325" s="1"/>
      <c r="CA1325" s="1"/>
      <c r="CB1325" s="1"/>
      <c r="CC1325" s="183"/>
      <c r="CE1325" s="1"/>
      <c r="CF1325" s="1"/>
      <c r="CG1325" s="1"/>
      <c r="CH1325" s="1"/>
      <c r="CI1325" s="1"/>
      <c r="CJ1325" s="1"/>
      <c r="CK1325" s="1"/>
      <c r="CL1325" s="1"/>
      <c r="CM1325" s="1"/>
      <c r="CN1325" s="1"/>
      <c r="CO1325" s="1"/>
    </row>
    <row r="1326" spans="1:93" ht="30" customHeight="1" x14ac:dyDescent="0.2">
      <c r="A1326" s="1">
        <v>1320</v>
      </c>
      <c r="B1326" s="1" t="s">
        <v>289</v>
      </c>
      <c r="C1326" s="1" t="s">
        <v>481</v>
      </c>
      <c r="D1326" s="1" t="s">
        <v>415</v>
      </c>
      <c r="E1326" s="1">
        <v>641.9</v>
      </c>
      <c r="F1326" s="1" t="s">
        <v>74</v>
      </c>
      <c r="G1326" s="1">
        <v>3</v>
      </c>
      <c r="H1326" s="1" t="s">
        <v>341</v>
      </c>
      <c r="I1326" s="1" t="s">
        <v>114</v>
      </c>
      <c r="J1326" s="64">
        <v>82812</v>
      </c>
      <c r="K1326" s="64">
        <v>134993</v>
      </c>
      <c r="L1326" s="29">
        <v>45936</v>
      </c>
      <c r="M1326" s="29" t="s">
        <v>4163</v>
      </c>
      <c r="N1326" s="1" t="s">
        <v>25</v>
      </c>
      <c r="O1326" s="28" t="s">
        <v>84</v>
      </c>
      <c r="P1326" s="1" t="s">
        <v>87</v>
      </c>
      <c r="Q1326" s="76">
        <v>10</v>
      </c>
      <c r="R1326" s="1" t="s">
        <v>410</v>
      </c>
      <c r="S1326" s="1">
        <v>6</v>
      </c>
      <c r="T1326" s="1" t="s">
        <v>115</v>
      </c>
      <c r="U1326" s="1"/>
      <c r="V1326" s="1"/>
      <c r="W1326" s="4"/>
      <c r="X1326" s="28"/>
      <c r="Y1326" s="33"/>
      <c r="Z1326" s="33"/>
      <c r="AA1326" s="96"/>
      <c r="AB1326" s="177" t="s">
        <v>1280</v>
      </c>
      <c r="AC1326" s="33">
        <v>23.5</v>
      </c>
      <c r="AD1326" s="33">
        <v>170</v>
      </c>
      <c r="AE1326" s="33" t="s">
        <v>103</v>
      </c>
      <c r="AF1326" s="33" t="s">
        <v>103</v>
      </c>
      <c r="AG1326" s="33"/>
      <c r="AH1326" s="4"/>
      <c r="AI1326" s="1"/>
      <c r="AJ1326" s="1"/>
      <c r="AK1326" s="1"/>
      <c r="AL1326" s="5"/>
      <c r="AM1326" s="164">
        <f t="shared" si="73"/>
        <v>45939</v>
      </c>
      <c r="AW1326" s="96"/>
      <c r="AX1326" s="37">
        <f t="shared" si="72"/>
        <v>45943</v>
      </c>
      <c r="AY1326" s="183" t="s">
        <v>917</v>
      </c>
      <c r="AZ1326" s="183" t="s">
        <v>918</v>
      </c>
      <c r="BA1326" s="183">
        <v>13.9</v>
      </c>
      <c r="BB1326" s="183">
        <v>13.1</v>
      </c>
      <c r="BC1326" s="183">
        <v>14.5</v>
      </c>
      <c r="BD1326" s="183">
        <v>13.5</v>
      </c>
      <c r="BE1326" s="183">
        <v>12.9</v>
      </c>
      <c r="BF1326" s="183">
        <v>15.1</v>
      </c>
      <c r="BG1326" s="183">
        <f>AVERAGE(BA1326:BF1365)</f>
        <v>13.733333333333334</v>
      </c>
      <c r="BH1326" s="4">
        <v>1</v>
      </c>
      <c r="BI1326" s="1"/>
      <c r="BJ1326" s="1"/>
      <c r="BK1326" s="1"/>
      <c r="BL1326" s="31"/>
      <c r="BM1326" s="31"/>
      <c r="BN1326" s="1"/>
      <c r="BO1326" s="1"/>
      <c r="BP1326" s="1"/>
      <c r="BQ1326" s="1"/>
      <c r="BR1326" s="1"/>
      <c r="BS1326" s="4"/>
      <c r="BT1326" s="37">
        <f t="shared" si="74"/>
        <v>45964</v>
      </c>
      <c r="BU1326" s="220" t="s">
        <v>917</v>
      </c>
      <c r="BV1326" s="183" t="s">
        <v>919</v>
      </c>
      <c r="BW1326" s="221">
        <v>21.6</v>
      </c>
      <c r="BX1326" s="183">
        <v>19.600000000000001</v>
      </c>
      <c r="BY1326" s="183">
        <v>22.7</v>
      </c>
      <c r="BZ1326" s="183">
        <v>20.8</v>
      </c>
      <c r="CA1326" s="183">
        <v>21.2</v>
      </c>
      <c r="CB1326" s="183">
        <v>21.7</v>
      </c>
      <c r="CC1326" s="183">
        <f>AVERAGE(BW1326:CB1365)</f>
        <v>21.125</v>
      </c>
      <c r="CE1326" s="1"/>
      <c r="CF1326" s="1"/>
      <c r="CG1326" s="1"/>
      <c r="CH1326" s="1"/>
      <c r="CI1326" s="1"/>
      <c r="CJ1326" s="1"/>
      <c r="CK1326" s="1"/>
      <c r="CL1326" s="1"/>
      <c r="CM1326" s="1"/>
      <c r="CN1326" s="1"/>
      <c r="CO1326" s="1"/>
    </row>
    <row r="1327" spans="1:93" ht="30" customHeight="1" x14ac:dyDescent="0.2">
      <c r="A1327" s="1">
        <v>1321</v>
      </c>
      <c r="B1327" s="1" t="s">
        <v>289</v>
      </c>
      <c r="C1327" s="1" t="s">
        <v>481</v>
      </c>
      <c r="D1327" s="1" t="s">
        <v>415</v>
      </c>
      <c r="E1327" s="1">
        <v>641.9</v>
      </c>
      <c r="F1327" s="1" t="s">
        <v>74</v>
      </c>
      <c r="G1327" s="1">
        <v>3</v>
      </c>
      <c r="H1327" s="1" t="s">
        <v>341</v>
      </c>
      <c r="I1327" s="1" t="s">
        <v>114</v>
      </c>
      <c r="J1327" s="64">
        <v>69410</v>
      </c>
      <c r="K1327" s="64">
        <v>134994</v>
      </c>
      <c r="L1327" s="29">
        <v>45936</v>
      </c>
      <c r="M1327" s="29" t="s">
        <v>4163</v>
      </c>
      <c r="N1327" s="1" t="s">
        <v>25</v>
      </c>
      <c r="O1327" s="28" t="s">
        <v>84</v>
      </c>
      <c r="P1327" s="1" t="s">
        <v>87</v>
      </c>
      <c r="Q1327" s="76">
        <v>9</v>
      </c>
      <c r="R1327" s="1" t="s">
        <v>410</v>
      </c>
      <c r="T1327" s="1" t="s">
        <v>115</v>
      </c>
      <c r="U1327" s="1"/>
      <c r="V1327" s="1"/>
      <c r="W1327" s="4"/>
      <c r="X1327" s="28"/>
      <c r="Y1327" s="33"/>
      <c r="Z1327" s="33"/>
      <c r="AA1327" s="96"/>
      <c r="AB1327" s="178"/>
      <c r="AC1327" s="33">
        <v>25</v>
      </c>
      <c r="AD1327" s="33">
        <v>190</v>
      </c>
      <c r="AE1327" s="33" t="s">
        <v>103</v>
      </c>
      <c r="AF1327" s="33" t="s">
        <v>103</v>
      </c>
      <c r="AG1327" s="33"/>
      <c r="AH1327" s="4"/>
      <c r="AI1327" s="1"/>
      <c r="AJ1327" s="1"/>
      <c r="AK1327" s="1"/>
      <c r="AL1327" s="5"/>
      <c r="AM1327" s="164">
        <f t="shared" si="73"/>
        <v>45939</v>
      </c>
      <c r="AW1327" s="96"/>
      <c r="AX1327" s="37">
        <f t="shared" si="72"/>
        <v>45943</v>
      </c>
      <c r="AY1327" s="183"/>
      <c r="AZ1327" s="183"/>
      <c r="BA1327" s="183"/>
      <c r="BB1327" s="183"/>
      <c r="BC1327" s="183"/>
      <c r="BD1327" s="183"/>
      <c r="BE1327" s="183"/>
      <c r="BF1327" s="183"/>
      <c r="BG1327" s="183"/>
      <c r="BH1327" s="4"/>
      <c r="BI1327" s="1"/>
      <c r="BJ1327" s="1"/>
      <c r="BK1327" s="1"/>
      <c r="BL1327" s="31"/>
      <c r="BM1327" s="31"/>
      <c r="BN1327" s="1"/>
      <c r="BO1327" s="1"/>
      <c r="BP1327" s="1"/>
      <c r="BQ1327" s="1"/>
      <c r="BR1327" s="1"/>
      <c r="BS1327" s="4"/>
      <c r="BT1327" s="37">
        <f t="shared" si="74"/>
        <v>45964</v>
      </c>
      <c r="BU1327" s="220"/>
      <c r="BV1327" s="183"/>
      <c r="BW1327" s="221"/>
      <c r="BX1327" s="183"/>
      <c r="BY1327" s="183"/>
      <c r="BZ1327" s="183"/>
      <c r="CA1327" s="183"/>
      <c r="CB1327" s="183"/>
      <c r="CC1327" s="183"/>
      <c r="CE1327" s="1"/>
      <c r="CF1327" s="1"/>
      <c r="CG1327" s="1"/>
      <c r="CH1327" s="1"/>
      <c r="CI1327" s="1"/>
      <c r="CJ1327" s="1"/>
      <c r="CK1327" s="1"/>
      <c r="CL1327" s="1"/>
      <c r="CM1327" s="1"/>
      <c r="CN1327" s="1"/>
      <c r="CO1327" s="1"/>
    </row>
    <row r="1328" spans="1:93" ht="30" customHeight="1" x14ac:dyDescent="0.2">
      <c r="A1328" s="1">
        <v>1322</v>
      </c>
      <c r="B1328" s="1" t="s">
        <v>289</v>
      </c>
      <c r="C1328" s="1" t="s">
        <v>481</v>
      </c>
      <c r="D1328" s="1" t="s">
        <v>415</v>
      </c>
      <c r="E1328" s="1">
        <v>641.9</v>
      </c>
      <c r="F1328" s="1" t="s">
        <v>74</v>
      </c>
      <c r="G1328" s="1">
        <v>3</v>
      </c>
      <c r="H1328" s="1" t="s">
        <v>341</v>
      </c>
      <c r="I1328" s="1" t="s">
        <v>114</v>
      </c>
      <c r="J1328" s="64">
        <v>78412</v>
      </c>
      <c r="K1328" s="64">
        <v>134998</v>
      </c>
      <c r="L1328" s="29">
        <v>45936</v>
      </c>
      <c r="M1328" s="29" t="s">
        <v>4163</v>
      </c>
      <c r="N1328" s="1" t="s">
        <v>25</v>
      </c>
      <c r="O1328" s="28" t="s">
        <v>84</v>
      </c>
      <c r="P1328" s="1" t="s">
        <v>87</v>
      </c>
      <c r="Q1328" s="76">
        <v>10</v>
      </c>
      <c r="R1328" s="1" t="s">
        <v>410</v>
      </c>
      <c r="T1328" s="1" t="s">
        <v>115</v>
      </c>
      <c r="U1328" s="1"/>
      <c r="V1328" s="1"/>
      <c r="W1328" s="4"/>
      <c r="X1328" s="28"/>
      <c r="Y1328" s="33"/>
      <c r="Z1328" s="33"/>
      <c r="AA1328" s="96"/>
      <c r="AB1328" s="178"/>
      <c r="AC1328" s="33">
        <v>25</v>
      </c>
      <c r="AD1328" s="33">
        <v>190</v>
      </c>
      <c r="AE1328" s="33" t="s">
        <v>103</v>
      </c>
      <c r="AF1328" s="33" t="s">
        <v>103</v>
      </c>
      <c r="AG1328" s="33"/>
      <c r="AH1328" s="4"/>
      <c r="AI1328" s="1"/>
      <c r="AJ1328" s="1"/>
      <c r="AK1328" s="1"/>
      <c r="AL1328" s="5"/>
      <c r="AM1328" s="164">
        <f t="shared" si="73"/>
        <v>45939</v>
      </c>
      <c r="AW1328" s="96"/>
      <c r="AX1328" s="37">
        <f t="shared" si="72"/>
        <v>45943</v>
      </c>
      <c r="AY1328" s="183"/>
      <c r="AZ1328" s="183"/>
      <c r="BA1328" s="183"/>
      <c r="BB1328" s="183"/>
      <c r="BC1328" s="183"/>
      <c r="BD1328" s="183"/>
      <c r="BE1328" s="183"/>
      <c r="BF1328" s="183"/>
      <c r="BG1328" s="183"/>
      <c r="BH1328" s="4"/>
      <c r="BI1328" s="1"/>
      <c r="BJ1328" s="1"/>
      <c r="BK1328" s="1"/>
      <c r="BL1328" s="31"/>
      <c r="BM1328" s="31"/>
      <c r="BN1328" s="1"/>
      <c r="BO1328" s="1"/>
      <c r="BP1328" s="1"/>
      <c r="BQ1328" s="1"/>
      <c r="BR1328" s="1"/>
      <c r="BS1328" s="4"/>
      <c r="BT1328" s="37">
        <f t="shared" si="74"/>
        <v>45964</v>
      </c>
      <c r="BU1328" s="220"/>
      <c r="BV1328" s="183"/>
      <c r="BW1328" s="221"/>
      <c r="BX1328" s="183"/>
      <c r="BY1328" s="183"/>
      <c r="BZ1328" s="183"/>
      <c r="CA1328" s="183"/>
      <c r="CB1328" s="183"/>
      <c r="CC1328" s="183"/>
      <c r="CE1328" s="1"/>
      <c r="CF1328" s="1"/>
      <c r="CG1328" s="1"/>
      <c r="CH1328" s="1"/>
      <c r="CI1328" s="1"/>
      <c r="CJ1328" s="1"/>
      <c r="CK1328" s="1"/>
      <c r="CL1328" s="1"/>
      <c r="CM1328" s="1"/>
      <c r="CN1328" s="1"/>
      <c r="CO1328" s="1"/>
    </row>
    <row r="1329" spans="1:93" ht="30" customHeight="1" x14ac:dyDescent="0.2">
      <c r="A1329" s="1">
        <v>1323</v>
      </c>
      <c r="B1329" s="1" t="s">
        <v>289</v>
      </c>
      <c r="C1329" s="1" t="s">
        <v>481</v>
      </c>
      <c r="D1329" s="1" t="s">
        <v>415</v>
      </c>
      <c r="E1329" s="1">
        <v>641.9</v>
      </c>
      <c r="F1329" s="1" t="s">
        <v>74</v>
      </c>
      <c r="G1329" s="1">
        <v>3</v>
      </c>
      <c r="H1329" s="1" t="s">
        <v>341</v>
      </c>
      <c r="I1329" s="1" t="s">
        <v>114</v>
      </c>
      <c r="J1329" s="64">
        <v>66010</v>
      </c>
      <c r="K1329" s="64">
        <v>135000</v>
      </c>
      <c r="L1329" s="29">
        <v>45936</v>
      </c>
      <c r="M1329" s="29" t="s">
        <v>4163</v>
      </c>
      <c r="N1329" s="1" t="s">
        <v>25</v>
      </c>
      <c r="O1329" s="28" t="s">
        <v>84</v>
      </c>
      <c r="P1329" s="1" t="s">
        <v>87</v>
      </c>
      <c r="Q1329" s="76">
        <v>9</v>
      </c>
      <c r="R1329" s="1" t="s">
        <v>410</v>
      </c>
      <c r="T1329" s="1" t="s">
        <v>115</v>
      </c>
      <c r="U1329" s="1"/>
      <c r="V1329" s="1"/>
      <c r="W1329" s="4"/>
      <c r="X1329" s="28"/>
      <c r="Y1329" s="33"/>
      <c r="Z1329" s="33"/>
      <c r="AA1329" s="96"/>
      <c r="AB1329" s="178"/>
      <c r="AC1329" s="33">
        <v>27</v>
      </c>
      <c r="AD1329" s="33">
        <v>185</v>
      </c>
      <c r="AE1329" s="33" t="s">
        <v>103</v>
      </c>
      <c r="AF1329" s="33" t="s">
        <v>103</v>
      </c>
      <c r="AG1329" s="33"/>
      <c r="AH1329" s="4"/>
      <c r="AI1329" s="1"/>
      <c r="AJ1329" s="1"/>
      <c r="AK1329" s="1"/>
      <c r="AL1329" s="5"/>
      <c r="AM1329" s="164">
        <f t="shared" si="73"/>
        <v>45939</v>
      </c>
      <c r="AW1329" s="96"/>
      <c r="AX1329" s="37">
        <f t="shared" si="72"/>
        <v>45943</v>
      </c>
      <c r="AY1329" s="183"/>
      <c r="AZ1329" s="183"/>
      <c r="BA1329" s="183"/>
      <c r="BB1329" s="183"/>
      <c r="BC1329" s="183"/>
      <c r="BD1329" s="183"/>
      <c r="BE1329" s="183"/>
      <c r="BF1329" s="183"/>
      <c r="BG1329" s="183"/>
      <c r="BH1329" s="4"/>
      <c r="BI1329" s="1"/>
      <c r="BJ1329" s="1"/>
      <c r="BK1329" s="1"/>
      <c r="BL1329" s="31"/>
      <c r="BM1329" s="31"/>
      <c r="BN1329" s="1"/>
      <c r="BO1329" s="1"/>
      <c r="BP1329" s="1"/>
      <c r="BQ1329" s="1"/>
      <c r="BR1329" s="1"/>
      <c r="BS1329" s="4"/>
      <c r="BT1329" s="37">
        <f t="shared" si="74"/>
        <v>45964</v>
      </c>
      <c r="BU1329" s="220"/>
      <c r="BV1329" s="183"/>
      <c r="BW1329" s="221"/>
      <c r="BX1329" s="183"/>
      <c r="BY1329" s="183"/>
      <c r="BZ1329" s="183"/>
      <c r="CA1329" s="183"/>
      <c r="CB1329" s="183"/>
      <c r="CC1329" s="183"/>
      <c r="CE1329" s="1"/>
      <c r="CF1329" s="1"/>
      <c r="CG1329" s="1"/>
      <c r="CH1329" s="1"/>
      <c r="CI1329" s="1"/>
      <c r="CJ1329" s="1"/>
      <c r="CK1329" s="1"/>
      <c r="CL1329" s="1"/>
      <c r="CM1329" s="1"/>
      <c r="CN1329" s="1"/>
      <c r="CO1329" s="1"/>
    </row>
    <row r="1330" spans="1:93" ht="30" customHeight="1" x14ac:dyDescent="0.2">
      <c r="A1330" s="1">
        <v>1324</v>
      </c>
      <c r="B1330" s="1" t="s">
        <v>289</v>
      </c>
      <c r="C1330" s="1" t="s">
        <v>481</v>
      </c>
      <c r="D1330" s="1" t="s">
        <v>415</v>
      </c>
      <c r="E1330" s="1">
        <v>641.9</v>
      </c>
      <c r="F1330" s="1" t="s">
        <v>74</v>
      </c>
      <c r="G1330" s="1">
        <v>3</v>
      </c>
      <c r="H1330" s="1" t="s">
        <v>341</v>
      </c>
      <c r="I1330" s="1" t="s">
        <v>114</v>
      </c>
      <c r="J1330" s="64">
        <v>82712</v>
      </c>
      <c r="K1330" s="64">
        <v>135007</v>
      </c>
      <c r="L1330" s="29">
        <v>45936</v>
      </c>
      <c r="M1330" s="29" t="s">
        <v>4163</v>
      </c>
      <c r="N1330" s="1" t="s">
        <v>25</v>
      </c>
      <c r="O1330" s="28" t="s">
        <v>84</v>
      </c>
      <c r="P1330" s="1" t="s">
        <v>87</v>
      </c>
      <c r="Q1330" s="76">
        <v>10</v>
      </c>
      <c r="R1330" s="1" t="s">
        <v>410</v>
      </c>
      <c r="T1330" s="1" t="s">
        <v>115</v>
      </c>
      <c r="U1330" s="1"/>
      <c r="V1330" s="1"/>
      <c r="W1330" s="4"/>
      <c r="X1330" s="28"/>
      <c r="Y1330" s="33"/>
      <c r="Z1330" s="33"/>
      <c r="AA1330" s="96"/>
      <c r="AB1330" s="178"/>
      <c r="AC1330" s="33">
        <v>24.5</v>
      </c>
      <c r="AD1330" s="33">
        <v>160</v>
      </c>
      <c r="AE1330" s="33" t="s">
        <v>103</v>
      </c>
      <c r="AF1330" s="33" t="s">
        <v>103</v>
      </c>
      <c r="AG1330" s="33"/>
      <c r="AH1330" s="4"/>
      <c r="AI1330" s="1"/>
      <c r="AJ1330" s="1"/>
      <c r="AK1330" s="1"/>
      <c r="AL1330" s="5"/>
      <c r="AM1330" s="164">
        <f t="shared" si="73"/>
        <v>45939</v>
      </c>
      <c r="AW1330" s="96"/>
      <c r="AX1330" s="37">
        <f t="shared" si="72"/>
        <v>45943</v>
      </c>
      <c r="AY1330" s="183"/>
      <c r="AZ1330" s="183"/>
      <c r="BA1330" s="183"/>
      <c r="BB1330" s="183"/>
      <c r="BC1330" s="183"/>
      <c r="BD1330" s="183"/>
      <c r="BE1330" s="183"/>
      <c r="BF1330" s="183"/>
      <c r="BG1330" s="183"/>
      <c r="BH1330" s="4"/>
      <c r="BI1330" s="1"/>
      <c r="BJ1330" s="1"/>
      <c r="BK1330" s="1"/>
      <c r="BL1330" s="31"/>
      <c r="BM1330" s="31"/>
      <c r="BN1330" s="1"/>
      <c r="BO1330" s="1"/>
      <c r="BP1330" s="1"/>
      <c r="BQ1330" s="1"/>
      <c r="BR1330" s="1"/>
      <c r="BS1330" s="4"/>
      <c r="BT1330" s="37">
        <f t="shared" si="74"/>
        <v>45964</v>
      </c>
      <c r="BU1330" s="220"/>
      <c r="BV1330" s="183"/>
      <c r="BW1330" s="221"/>
      <c r="BX1330" s="183"/>
      <c r="BY1330" s="183"/>
      <c r="BZ1330" s="183"/>
      <c r="CA1330" s="183"/>
      <c r="CB1330" s="183"/>
      <c r="CC1330" s="183"/>
      <c r="CE1330" s="1"/>
      <c r="CF1330" s="1"/>
      <c r="CG1330" s="1"/>
      <c r="CH1330" s="1"/>
      <c r="CI1330" s="1"/>
      <c r="CJ1330" s="1"/>
      <c r="CK1330" s="1"/>
      <c r="CL1330" s="1"/>
      <c r="CM1330" s="1"/>
      <c r="CN1330" s="1"/>
      <c r="CO1330" s="1"/>
    </row>
    <row r="1331" spans="1:93" ht="30" customHeight="1" x14ac:dyDescent="0.2">
      <c r="A1331" s="1">
        <v>1325</v>
      </c>
      <c r="B1331" s="1" t="s">
        <v>289</v>
      </c>
      <c r="C1331" s="1" t="s">
        <v>481</v>
      </c>
      <c r="D1331" s="1" t="s">
        <v>415</v>
      </c>
      <c r="E1331" s="1">
        <v>641.9</v>
      </c>
      <c r="F1331" s="1" t="s">
        <v>74</v>
      </c>
      <c r="G1331" s="1">
        <v>3</v>
      </c>
      <c r="H1331" s="1" t="s">
        <v>341</v>
      </c>
      <c r="I1331" s="1" t="s">
        <v>114</v>
      </c>
      <c r="J1331" s="64">
        <v>84012</v>
      </c>
      <c r="K1331" s="64">
        <v>135011</v>
      </c>
      <c r="L1331" s="29">
        <v>45936</v>
      </c>
      <c r="M1331" s="29" t="s">
        <v>4163</v>
      </c>
      <c r="N1331" s="1" t="s">
        <v>25</v>
      </c>
      <c r="O1331" s="28" t="s">
        <v>84</v>
      </c>
      <c r="P1331" s="1" t="s">
        <v>87</v>
      </c>
      <c r="Q1331" s="76">
        <v>10</v>
      </c>
      <c r="R1331" s="1" t="s">
        <v>410</v>
      </c>
      <c r="T1331" s="1" t="s">
        <v>115</v>
      </c>
      <c r="U1331" s="1"/>
      <c r="V1331" s="1"/>
      <c r="W1331" s="4"/>
      <c r="X1331" s="28"/>
      <c r="Y1331" s="33"/>
      <c r="Z1331" s="33"/>
      <c r="AA1331" s="96"/>
      <c r="AB1331" s="178"/>
      <c r="AC1331" s="33">
        <v>26</v>
      </c>
      <c r="AD1331" s="33">
        <v>180</v>
      </c>
      <c r="AE1331" s="33" t="s">
        <v>103</v>
      </c>
      <c r="AF1331" s="33" t="s">
        <v>103</v>
      </c>
      <c r="AG1331" s="33"/>
      <c r="AH1331" s="4"/>
      <c r="AI1331" s="1"/>
      <c r="AJ1331" s="1"/>
      <c r="AK1331" s="1"/>
      <c r="AL1331" s="5"/>
      <c r="AM1331" s="164">
        <f t="shared" si="73"/>
        <v>45939</v>
      </c>
      <c r="AW1331" s="96"/>
      <c r="AX1331" s="37">
        <f t="shared" si="72"/>
        <v>45943</v>
      </c>
      <c r="AY1331" s="183"/>
      <c r="AZ1331" s="183"/>
      <c r="BA1331" s="183"/>
      <c r="BB1331" s="183"/>
      <c r="BC1331" s="183"/>
      <c r="BD1331" s="183"/>
      <c r="BE1331" s="183"/>
      <c r="BF1331" s="183"/>
      <c r="BG1331" s="183"/>
      <c r="BH1331" s="4"/>
      <c r="BI1331" s="1"/>
      <c r="BJ1331" s="1"/>
      <c r="BK1331" s="1"/>
      <c r="BL1331" s="31"/>
      <c r="BM1331" s="31"/>
      <c r="BN1331" s="1"/>
      <c r="BO1331" s="1"/>
      <c r="BP1331" s="1"/>
      <c r="BQ1331" s="1"/>
      <c r="BR1331" s="1"/>
      <c r="BS1331" s="4"/>
      <c r="BT1331" s="37">
        <f t="shared" si="74"/>
        <v>45964</v>
      </c>
      <c r="BU1331" s="220"/>
      <c r="BV1331" s="183"/>
      <c r="BW1331" s="221"/>
      <c r="BX1331" s="183"/>
      <c r="BY1331" s="183"/>
      <c r="BZ1331" s="183"/>
      <c r="CA1331" s="183"/>
      <c r="CB1331" s="183"/>
      <c r="CC1331" s="183"/>
      <c r="CE1331" s="1"/>
      <c r="CF1331" s="1"/>
      <c r="CG1331" s="1"/>
      <c r="CH1331" s="1"/>
      <c r="CI1331" s="1"/>
      <c r="CJ1331" s="1"/>
      <c r="CK1331" s="1"/>
      <c r="CL1331" s="1"/>
      <c r="CM1331" s="1"/>
      <c r="CN1331" s="1"/>
      <c r="CO1331" s="1"/>
    </row>
    <row r="1332" spans="1:93" ht="30" customHeight="1" x14ac:dyDescent="0.2">
      <c r="A1332" s="1">
        <v>1326</v>
      </c>
      <c r="B1332" s="1" t="s">
        <v>289</v>
      </c>
      <c r="C1332" s="1" t="s">
        <v>481</v>
      </c>
      <c r="D1332" s="1" t="s">
        <v>415</v>
      </c>
      <c r="E1332" s="1">
        <v>641.9</v>
      </c>
      <c r="F1332" s="1" t="s">
        <v>74</v>
      </c>
      <c r="G1332" s="1">
        <v>3</v>
      </c>
      <c r="H1332" s="1" t="s">
        <v>341</v>
      </c>
      <c r="I1332" s="1" t="s">
        <v>114</v>
      </c>
      <c r="J1332" s="64">
        <v>78412</v>
      </c>
      <c r="K1332" s="64">
        <v>135012</v>
      </c>
      <c r="L1332" s="29">
        <v>45936</v>
      </c>
      <c r="M1332" s="29" t="s">
        <v>4163</v>
      </c>
      <c r="N1332" s="1" t="s">
        <v>25</v>
      </c>
      <c r="O1332" s="28" t="s">
        <v>84</v>
      </c>
      <c r="P1332" s="1" t="s">
        <v>87</v>
      </c>
      <c r="Q1332" s="76">
        <v>10</v>
      </c>
      <c r="R1332" s="1" t="s">
        <v>410</v>
      </c>
      <c r="T1332" s="1" t="s">
        <v>115</v>
      </c>
      <c r="U1332" s="1"/>
      <c r="V1332" s="1"/>
      <c r="W1332" s="4"/>
      <c r="X1332" s="28"/>
      <c r="Y1332" s="33"/>
      <c r="Z1332" s="33"/>
      <c r="AA1332" s="96"/>
      <c r="AB1332" s="178"/>
      <c r="AC1332" s="33">
        <v>24</v>
      </c>
      <c r="AD1332" s="33">
        <v>175</v>
      </c>
      <c r="AE1332" s="33" t="s">
        <v>103</v>
      </c>
      <c r="AF1332" s="33" t="s">
        <v>103</v>
      </c>
      <c r="AG1332" s="33"/>
      <c r="AH1332" s="4"/>
      <c r="AI1332" s="1"/>
      <c r="AJ1332" s="1"/>
      <c r="AK1332" s="1"/>
      <c r="AL1332" s="5"/>
      <c r="AM1332" s="164">
        <f t="shared" si="73"/>
        <v>45939</v>
      </c>
      <c r="AW1332" s="96"/>
      <c r="AX1332" s="37">
        <f t="shared" si="72"/>
        <v>45943</v>
      </c>
      <c r="AY1332" s="183"/>
      <c r="AZ1332" s="183"/>
      <c r="BA1332" s="183"/>
      <c r="BB1332" s="183"/>
      <c r="BC1332" s="183"/>
      <c r="BD1332" s="183"/>
      <c r="BE1332" s="183"/>
      <c r="BF1332" s="183"/>
      <c r="BG1332" s="183"/>
      <c r="BH1332" s="4"/>
      <c r="BI1332" s="1"/>
      <c r="BJ1332" s="1"/>
      <c r="BK1332" s="1"/>
      <c r="BL1332" s="31"/>
      <c r="BM1332" s="31"/>
      <c r="BN1332" s="1"/>
      <c r="BO1332" s="1"/>
      <c r="BP1332" s="1"/>
      <c r="BQ1332" s="1"/>
      <c r="BR1332" s="1"/>
      <c r="BS1332" s="4"/>
      <c r="BT1332" s="37">
        <f t="shared" si="74"/>
        <v>45964</v>
      </c>
      <c r="BU1332" s="220"/>
      <c r="BV1332" s="183"/>
      <c r="BW1332" s="221"/>
      <c r="BX1332" s="183"/>
      <c r="BY1332" s="183"/>
      <c r="BZ1332" s="183"/>
      <c r="CA1332" s="183"/>
      <c r="CB1332" s="183"/>
      <c r="CC1332" s="183"/>
      <c r="CE1332" s="1"/>
      <c r="CF1332" s="1"/>
      <c r="CG1332" s="1"/>
      <c r="CH1332" s="1"/>
      <c r="CI1332" s="1"/>
      <c r="CJ1332" s="1"/>
      <c r="CK1332" s="1"/>
      <c r="CL1332" s="1"/>
      <c r="CM1332" s="1"/>
      <c r="CN1332" s="1"/>
      <c r="CO1332" s="1"/>
    </row>
    <row r="1333" spans="1:93" ht="30" customHeight="1" x14ac:dyDescent="0.2">
      <c r="A1333" s="1">
        <v>1327</v>
      </c>
      <c r="B1333" s="1" t="s">
        <v>289</v>
      </c>
      <c r="C1333" s="1" t="s">
        <v>481</v>
      </c>
      <c r="D1333" s="1" t="s">
        <v>415</v>
      </c>
      <c r="E1333" s="1">
        <v>641.9</v>
      </c>
      <c r="F1333" s="1" t="s">
        <v>74</v>
      </c>
      <c r="G1333" s="1">
        <v>3</v>
      </c>
      <c r="H1333" s="1" t="s">
        <v>341</v>
      </c>
      <c r="I1333" s="1" t="s">
        <v>114</v>
      </c>
      <c r="J1333" s="64">
        <v>62810</v>
      </c>
      <c r="K1333" s="64">
        <v>135015</v>
      </c>
      <c r="L1333" s="29">
        <v>45936</v>
      </c>
      <c r="M1333" s="29" t="s">
        <v>4163</v>
      </c>
      <c r="N1333" s="1" t="s">
        <v>25</v>
      </c>
      <c r="O1333" s="28" t="s">
        <v>84</v>
      </c>
      <c r="P1333" s="1" t="s">
        <v>87</v>
      </c>
      <c r="Q1333" s="76">
        <v>9</v>
      </c>
      <c r="R1333" s="1" t="s">
        <v>410</v>
      </c>
      <c r="T1333" s="1" t="s">
        <v>115</v>
      </c>
      <c r="U1333" s="1"/>
      <c r="V1333" s="1"/>
      <c r="W1333" s="4"/>
      <c r="X1333" s="28"/>
      <c r="Y1333" s="33"/>
      <c r="Z1333" s="33"/>
      <c r="AA1333" s="96"/>
      <c r="AB1333" s="178"/>
      <c r="AC1333" s="33">
        <v>25.5</v>
      </c>
      <c r="AD1333" s="33">
        <v>170</v>
      </c>
      <c r="AE1333" s="33" t="s">
        <v>103</v>
      </c>
      <c r="AF1333" s="33" t="s">
        <v>103</v>
      </c>
      <c r="AG1333" s="33"/>
      <c r="AH1333" s="4"/>
      <c r="AI1333" s="1"/>
      <c r="AJ1333" s="1"/>
      <c r="AK1333" s="1"/>
      <c r="AL1333" s="5"/>
      <c r="AM1333" s="164">
        <f t="shared" si="73"/>
        <v>45939</v>
      </c>
      <c r="AW1333" s="96"/>
      <c r="AX1333" s="37">
        <f t="shared" si="72"/>
        <v>45943</v>
      </c>
      <c r="AY1333" s="183"/>
      <c r="AZ1333" s="183"/>
      <c r="BA1333" s="183"/>
      <c r="BB1333" s="183"/>
      <c r="BC1333" s="183"/>
      <c r="BD1333" s="183"/>
      <c r="BE1333" s="183"/>
      <c r="BF1333" s="183"/>
      <c r="BG1333" s="183"/>
      <c r="BH1333" s="4"/>
      <c r="BI1333" s="1"/>
      <c r="BJ1333" s="1"/>
      <c r="BK1333" s="1"/>
      <c r="BL1333" s="31"/>
      <c r="BM1333" s="31"/>
      <c r="BN1333" s="1"/>
      <c r="BO1333" s="1"/>
      <c r="BP1333" s="1"/>
      <c r="BQ1333" s="1"/>
      <c r="BR1333" s="1"/>
      <c r="BS1333" s="4"/>
      <c r="BT1333" s="37">
        <f t="shared" si="74"/>
        <v>45964</v>
      </c>
      <c r="BU1333" s="220"/>
      <c r="BV1333" s="183"/>
      <c r="BW1333" s="221"/>
      <c r="BX1333" s="183"/>
      <c r="BY1333" s="183"/>
      <c r="BZ1333" s="183"/>
      <c r="CA1333" s="183"/>
      <c r="CB1333" s="183"/>
      <c r="CC1333" s="183"/>
      <c r="CE1333" s="1"/>
      <c r="CF1333" s="1"/>
      <c r="CG1333" s="1"/>
      <c r="CH1333" s="1"/>
      <c r="CI1333" s="1"/>
      <c r="CJ1333" s="1"/>
      <c r="CK1333" s="1"/>
      <c r="CL1333" s="1"/>
      <c r="CM1333" s="1"/>
      <c r="CN1333" s="1"/>
      <c r="CO1333" s="1"/>
    </row>
    <row r="1334" spans="1:93" ht="30" customHeight="1" x14ac:dyDescent="0.2">
      <c r="A1334" s="1">
        <v>1328</v>
      </c>
      <c r="B1334" s="1" t="s">
        <v>289</v>
      </c>
      <c r="C1334" s="1" t="s">
        <v>481</v>
      </c>
      <c r="D1334" s="1" t="s">
        <v>415</v>
      </c>
      <c r="E1334" s="1">
        <v>641.9</v>
      </c>
      <c r="F1334" s="1" t="s">
        <v>74</v>
      </c>
      <c r="G1334" s="1">
        <v>3</v>
      </c>
      <c r="H1334" s="1" t="s">
        <v>341</v>
      </c>
      <c r="I1334" s="1" t="s">
        <v>114</v>
      </c>
      <c r="J1334" s="64">
        <v>84912</v>
      </c>
      <c r="K1334" s="64">
        <v>135016</v>
      </c>
      <c r="L1334" s="29">
        <v>45936</v>
      </c>
      <c r="M1334" s="29" t="s">
        <v>4163</v>
      </c>
      <c r="N1334" s="1" t="s">
        <v>25</v>
      </c>
      <c r="O1334" s="28" t="s">
        <v>84</v>
      </c>
      <c r="P1334" s="1" t="s">
        <v>87</v>
      </c>
      <c r="Q1334" s="76">
        <v>10</v>
      </c>
      <c r="R1334" s="1" t="s">
        <v>410</v>
      </c>
      <c r="T1334" s="1" t="s">
        <v>115</v>
      </c>
      <c r="U1334" s="1"/>
      <c r="V1334" s="1"/>
      <c r="W1334" s="4"/>
      <c r="X1334" s="28"/>
      <c r="Y1334" s="33"/>
      <c r="Z1334" s="33"/>
      <c r="AA1334" s="96"/>
      <c r="AB1334" s="178"/>
      <c r="AC1334" s="33">
        <v>26</v>
      </c>
      <c r="AD1334" s="33">
        <v>160</v>
      </c>
      <c r="AE1334" s="33" t="s">
        <v>103</v>
      </c>
      <c r="AF1334" s="33" t="s">
        <v>103</v>
      </c>
      <c r="AG1334" s="33"/>
      <c r="AH1334" s="4"/>
      <c r="AI1334" s="1"/>
      <c r="AJ1334" s="1"/>
      <c r="AK1334" s="1"/>
      <c r="AL1334" s="5"/>
      <c r="AM1334" s="164">
        <f t="shared" si="73"/>
        <v>45939</v>
      </c>
      <c r="AW1334" s="96"/>
      <c r="AX1334" s="37">
        <f t="shared" si="72"/>
        <v>45943</v>
      </c>
      <c r="AY1334" s="183"/>
      <c r="AZ1334" s="183"/>
      <c r="BA1334" s="183"/>
      <c r="BB1334" s="183"/>
      <c r="BC1334" s="183"/>
      <c r="BD1334" s="183"/>
      <c r="BE1334" s="183"/>
      <c r="BF1334" s="183"/>
      <c r="BG1334" s="183"/>
      <c r="BH1334" s="4"/>
      <c r="BI1334" s="1"/>
      <c r="BJ1334" s="1"/>
      <c r="BK1334" s="1"/>
      <c r="BL1334" s="31"/>
      <c r="BM1334" s="31"/>
      <c r="BN1334" s="1"/>
      <c r="BO1334" s="1"/>
      <c r="BP1334" s="1"/>
      <c r="BQ1334" s="1"/>
      <c r="BR1334" s="1"/>
      <c r="BS1334" s="4"/>
      <c r="BT1334" s="37">
        <f t="shared" si="74"/>
        <v>45964</v>
      </c>
      <c r="BU1334" s="220"/>
      <c r="BV1334" s="183"/>
      <c r="BW1334" s="221"/>
      <c r="BX1334" s="183"/>
      <c r="BY1334" s="183"/>
      <c r="BZ1334" s="183"/>
      <c r="CA1334" s="183"/>
      <c r="CB1334" s="183"/>
      <c r="CC1334" s="183"/>
      <c r="CE1334" s="1"/>
      <c r="CF1334" s="1"/>
      <c r="CG1334" s="1"/>
      <c r="CH1334" s="1"/>
      <c r="CI1334" s="1"/>
      <c r="CJ1334" s="1"/>
      <c r="CK1334" s="1"/>
      <c r="CL1334" s="1"/>
      <c r="CM1334" s="1"/>
      <c r="CN1334" s="1"/>
      <c r="CO1334" s="1"/>
    </row>
    <row r="1335" spans="1:93" ht="30" customHeight="1" x14ac:dyDescent="0.2">
      <c r="A1335" s="1">
        <v>1329</v>
      </c>
      <c r="B1335" s="1" t="s">
        <v>289</v>
      </c>
      <c r="C1335" s="1" t="s">
        <v>481</v>
      </c>
      <c r="D1335" s="1" t="s">
        <v>415</v>
      </c>
      <c r="E1335" s="1">
        <v>641.9</v>
      </c>
      <c r="F1335" s="1" t="s">
        <v>74</v>
      </c>
      <c r="G1335" s="1">
        <v>3</v>
      </c>
      <c r="H1335" s="1" t="s">
        <v>341</v>
      </c>
      <c r="I1335" s="1" t="s">
        <v>114</v>
      </c>
      <c r="J1335" s="64">
        <v>93912</v>
      </c>
      <c r="K1335" s="64">
        <v>135023</v>
      </c>
      <c r="L1335" s="29">
        <v>45936</v>
      </c>
      <c r="M1335" s="29" t="s">
        <v>4163</v>
      </c>
      <c r="N1335" s="1" t="s">
        <v>25</v>
      </c>
      <c r="O1335" s="28" t="s">
        <v>84</v>
      </c>
      <c r="P1335" s="1" t="s">
        <v>87</v>
      </c>
      <c r="Q1335" s="76">
        <v>10</v>
      </c>
      <c r="R1335" s="1" t="s">
        <v>410</v>
      </c>
      <c r="S1335" s="1">
        <v>6</v>
      </c>
      <c r="T1335" s="1" t="s">
        <v>115</v>
      </c>
      <c r="U1335" s="1"/>
      <c r="V1335" s="1"/>
      <c r="W1335" s="4"/>
      <c r="X1335" s="28"/>
      <c r="Y1335" s="33"/>
      <c r="Z1335" s="33"/>
      <c r="AA1335" s="96"/>
      <c r="AB1335" s="178"/>
      <c r="AC1335" s="33">
        <v>25</v>
      </c>
      <c r="AD1335" s="33">
        <v>180</v>
      </c>
      <c r="AE1335" s="33" t="s">
        <v>103</v>
      </c>
      <c r="AF1335" s="33" t="s">
        <v>103</v>
      </c>
      <c r="AG1335" s="33"/>
      <c r="AH1335" s="4"/>
      <c r="AI1335" s="1"/>
      <c r="AJ1335" s="1"/>
      <c r="AK1335" s="1"/>
      <c r="AL1335" s="5"/>
      <c r="AM1335" s="164">
        <f t="shared" si="73"/>
        <v>45939</v>
      </c>
      <c r="AW1335" s="96"/>
      <c r="AX1335" s="37">
        <f t="shared" si="72"/>
        <v>45943</v>
      </c>
      <c r="AY1335" s="183"/>
      <c r="AZ1335" s="183"/>
      <c r="BA1335" s="183"/>
      <c r="BB1335" s="183"/>
      <c r="BC1335" s="183"/>
      <c r="BD1335" s="183"/>
      <c r="BE1335" s="183"/>
      <c r="BF1335" s="183"/>
      <c r="BG1335" s="183"/>
      <c r="BH1335" s="4"/>
      <c r="BI1335" s="1"/>
      <c r="BJ1335" s="1"/>
      <c r="BK1335" s="1"/>
      <c r="BL1335" s="31"/>
      <c r="BM1335" s="31"/>
      <c r="BN1335" s="1"/>
      <c r="BO1335" s="1"/>
      <c r="BP1335" s="1"/>
      <c r="BQ1335" s="1"/>
      <c r="BR1335" s="1"/>
      <c r="BS1335" s="4"/>
      <c r="BT1335" s="37">
        <f t="shared" si="74"/>
        <v>45964</v>
      </c>
      <c r="BU1335" s="220"/>
      <c r="BV1335" s="183"/>
      <c r="BW1335" s="221"/>
      <c r="BX1335" s="183"/>
      <c r="BY1335" s="183"/>
      <c r="BZ1335" s="183"/>
      <c r="CA1335" s="183"/>
      <c r="CB1335" s="183"/>
      <c r="CC1335" s="183"/>
      <c r="CE1335" s="1"/>
      <c r="CF1335" s="1"/>
      <c r="CG1335" s="1"/>
      <c r="CH1335" s="1"/>
      <c r="CI1335" s="1"/>
      <c r="CJ1335" s="1"/>
      <c r="CK1335" s="1"/>
      <c r="CL1335" s="1"/>
      <c r="CM1335" s="1"/>
      <c r="CN1335" s="1"/>
      <c r="CO1335" s="1"/>
    </row>
    <row r="1336" spans="1:93" ht="30" customHeight="1" x14ac:dyDescent="0.2">
      <c r="A1336" s="1">
        <v>1330</v>
      </c>
      <c r="B1336" s="1" t="s">
        <v>289</v>
      </c>
      <c r="C1336" s="1" t="s">
        <v>481</v>
      </c>
      <c r="D1336" s="1" t="s">
        <v>415</v>
      </c>
      <c r="E1336" s="1">
        <v>641.9</v>
      </c>
      <c r="F1336" s="1" t="s">
        <v>74</v>
      </c>
      <c r="G1336" s="1">
        <v>3</v>
      </c>
      <c r="H1336" s="1" t="s">
        <v>341</v>
      </c>
      <c r="I1336" s="1" t="s">
        <v>114</v>
      </c>
      <c r="J1336" s="64">
        <v>78412</v>
      </c>
      <c r="K1336" s="64">
        <v>135025</v>
      </c>
      <c r="L1336" s="29">
        <v>45936</v>
      </c>
      <c r="M1336" s="29" t="s">
        <v>4163</v>
      </c>
      <c r="N1336" s="1" t="s">
        <v>25</v>
      </c>
      <c r="O1336" s="28" t="s">
        <v>84</v>
      </c>
      <c r="P1336" s="1" t="s">
        <v>87</v>
      </c>
      <c r="Q1336" s="76">
        <v>10</v>
      </c>
      <c r="R1336" s="1" t="s">
        <v>410</v>
      </c>
      <c r="T1336" s="1" t="s">
        <v>115</v>
      </c>
      <c r="U1336" s="1"/>
      <c r="V1336" s="1"/>
      <c r="W1336" s="4"/>
      <c r="X1336" s="28"/>
      <c r="Y1336" s="33"/>
      <c r="Z1336" s="33"/>
      <c r="AA1336" s="96"/>
      <c r="AB1336" s="178"/>
      <c r="AC1336" s="33">
        <v>23.5</v>
      </c>
      <c r="AD1336" s="33">
        <v>190</v>
      </c>
      <c r="AE1336" s="33" t="s">
        <v>103</v>
      </c>
      <c r="AF1336" s="33" t="s">
        <v>103</v>
      </c>
      <c r="AG1336" s="33"/>
      <c r="AH1336" s="4"/>
      <c r="AI1336" s="1"/>
      <c r="AJ1336" s="1"/>
      <c r="AK1336" s="1"/>
      <c r="AL1336" s="5"/>
      <c r="AM1336" s="164">
        <f t="shared" si="73"/>
        <v>45939</v>
      </c>
      <c r="AW1336" s="96"/>
      <c r="AX1336" s="37">
        <f t="shared" si="72"/>
        <v>45943</v>
      </c>
      <c r="AY1336" s="183"/>
      <c r="AZ1336" s="183"/>
      <c r="BA1336" s="183"/>
      <c r="BB1336" s="183"/>
      <c r="BC1336" s="183"/>
      <c r="BD1336" s="183"/>
      <c r="BE1336" s="183"/>
      <c r="BF1336" s="183"/>
      <c r="BG1336" s="183"/>
      <c r="BH1336" s="4"/>
      <c r="BI1336" s="1"/>
      <c r="BJ1336" s="1"/>
      <c r="BK1336" s="1"/>
      <c r="BL1336" s="31"/>
      <c r="BM1336" s="31"/>
      <c r="BN1336" s="1"/>
      <c r="BO1336" s="1"/>
      <c r="BP1336" s="1"/>
      <c r="BQ1336" s="1"/>
      <c r="BR1336" s="1"/>
      <c r="BS1336" s="4"/>
      <c r="BT1336" s="37">
        <f t="shared" si="74"/>
        <v>45964</v>
      </c>
      <c r="BU1336" s="220"/>
      <c r="BV1336" s="183"/>
      <c r="BW1336" s="221"/>
      <c r="BX1336" s="183"/>
      <c r="BY1336" s="183"/>
      <c r="BZ1336" s="183"/>
      <c r="CA1336" s="183"/>
      <c r="CB1336" s="183"/>
      <c r="CC1336" s="183"/>
      <c r="CE1336" s="1"/>
      <c r="CF1336" s="1"/>
      <c r="CG1336" s="1"/>
      <c r="CH1336" s="1"/>
      <c r="CI1336" s="1"/>
      <c r="CJ1336" s="1"/>
      <c r="CK1336" s="1"/>
      <c r="CL1336" s="1"/>
      <c r="CM1336" s="1"/>
      <c r="CN1336" s="1"/>
      <c r="CO1336" s="1"/>
    </row>
    <row r="1337" spans="1:93" ht="30" customHeight="1" x14ac:dyDescent="0.2">
      <c r="A1337" s="1">
        <v>1331</v>
      </c>
      <c r="B1337" s="1" t="s">
        <v>289</v>
      </c>
      <c r="C1337" s="1" t="s">
        <v>481</v>
      </c>
      <c r="D1337" s="1" t="s">
        <v>415</v>
      </c>
      <c r="E1337" s="1">
        <v>641.9</v>
      </c>
      <c r="F1337" s="1" t="s">
        <v>74</v>
      </c>
      <c r="G1337" s="1">
        <v>3</v>
      </c>
      <c r="H1337" s="1" t="s">
        <v>341</v>
      </c>
      <c r="I1337" s="1" t="s">
        <v>114</v>
      </c>
      <c r="J1337" s="64">
        <v>67610</v>
      </c>
      <c r="K1337" s="64">
        <v>135033</v>
      </c>
      <c r="L1337" s="29">
        <v>45936</v>
      </c>
      <c r="M1337" s="29" t="s">
        <v>4163</v>
      </c>
      <c r="N1337" s="1" t="s">
        <v>25</v>
      </c>
      <c r="O1337" s="28" t="s">
        <v>84</v>
      </c>
      <c r="P1337" s="1" t="s">
        <v>87</v>
      </c>
      <c r="Q1337" s="76">
        <v>9</v>
      </c>
      <c r="R1337" s="1" t="s">
        <v>410</v>
      </c>
      <c r="T1337" s="1" t="s">
        <v>115</v>
      </c>
      <c r="U1337" s="1"/>
      <c r="V1337" s="1"/>
      <c r="W1337" s="4"/>
      <c r="X1337" s="28"/>
      <c r="Y1337" s="33"/>
      <c r="Z1337" s="33"/>
      <c r="AA1337" s="96"/>
      <c r="AB1337" s="178"/>
      <c r="AC1337" s="33">
        <v>25</v>
      </c>
      <c r="AD1337" s="33">
        <v>170</v>
      </c>
      <c r="AE1337" s="33" t="s">
        <v>103</v>
      </c>
      <c r="AF1337" s="33" t="s">
        <v>103</v>
      </c>
      <c r="AG1337" s="33"/>
      <c r="AH1337" s="4"/>
      <c r="AI1337" s="1"/>
      <c r="AJ1337" s="1"/>
      <c r="AK1337" s="1"/>
      <c r="AL1337" s="5"/>
      <c r="AM1337" s="164">
        <f t="shared" si="73"/>
        <v>45939</v>
      </c>
      <c r="AW1337" s="96"/>
      <c r="AX1337" s="37">
        <f t="shared" si="72"/>
        <v>45943</v>
      </c>
      <c r="AY1337" s="183"/>
      <c r="AZ1337" s="183"/>
      <c r="BA1337" s="183"/>
      <c r="BB1337" s="183"/>
      <c r="BC1337" s="183"/>
      <c r="BD1337" s="183"/>
      <c r="BE1337" s="183"/>
      <c r="BF1337" s="183"/>
      <c r="BG1337" s="183"/>
      <c r="BH1337" s="4"/>
      <c r="BI1337" s="1"/>
      <c r="BJ1337" s="1"/>
      <c r="BK1337" s="1"/>
      <c r="BL1337" s="31"/>
      <c r="BM1337" s="31"/>
      <c r="BN1337" s="1"/>
      <c r="BO1337" s="1"/>
      <c r="BP1337" s="1"/>
      <c r="BQ1337" s="1"/>
      <c r="BR1337" s="1"/>
      <c r="BS1337" s="4"/>
      <c r="BT1337" s="37">
        <f t="shared" si="74"/>
        <v>45964</v>
      </c>
      <c r="BU1337" s="220"/>
      <c r="BV1337" s="183"/>
      <c r="BW1337" s="221"/>
      <c r="BX1337" s="183"/>
      <c r="BY1337" s="183"/>
      <c r="BZ1337" s="183"/>
      <c r="CA1337" s="183"/>
      <c r="CB1337" s="183"/>
      <c r="CC1337" s="183"/>
      <c r="CE1337" s="1"/>
      <c r="CF1337" s="1"/>
      <c r="CG1337" s="1"/>
      <c r="CH1337" s="1"/>
      <c r="CI1337" s="1"/>
      <c r="CJ1337" s="1"/>
      <c r="CK1337" s="1"/>
      <c r="CL1337" s="1"/>
      <c r="CM1337" s="1"/>
      <c r="CN1337" s="1"/>
      <c r="CO1337" s="1"/>
    </row>
    <row r="1338" spans="1:93" ht="30" customHeight="1" x14ac:dyDescent="0.2">
      <c r="A1338" s="1">
        <v>1332</v>
      </c>
      <c r="B1338" s="1" t="s">
        <v>311</v>
      </c>
      <c r="C1338" s="1" t="s">
        <v>482</v>
      </c>
      <c r="D1338" s="1" t="s">
        <v>415</v>
      </c>
      <c r="E1338" s="1" t="s">
        <v>483</v>
      </c>
      <c r="F1338" s="1" t="s">
        <v>74</v>
      </c>
      <c r="G1338" s="1">
        <v>5</v>
      </c>
      <c r="H1338" s="1" t="s">
        <v>341</v>
      </c>
      <c r="I1338" s="1" t="s">
        <v>114</v>
      </c>
      <c r="J1338" s="64">
        <v>82612</v>
      </c>
      <c r="K1338" s="64">
        <v>135036</v>
      </c>
      <c r="L1338" s="29">
        <v>45937</v>
      </c>
      <c r="M1338" s="29" t="s">
        <v>4163</v>
      </c>
      <c r="N1338" s="1" t="s">
        <v>25</v>
      </c>
      <c r="O1338" s="28" t="s">
        <v>84</v>
      </c>
      <c r="P1338" s="1" t="s">
        <v>87</v>
      </c>
      <c r="Q1338" s="76">
        <v>10</v>
      </c>
      <c r="R1338" s="1" t="s">
        <v>410</v>
      </c>
      <c r="T1338" s="1" t="s">
        <v>115</v>
      </c>
      <c r="U1338" s="1"/>
      <c r="V1338" s="1"/>
      <c r="W1338" s="4"/>
      <c r="X1338" s="28"/>
      <c r="Y1338" s="33"/>
      <c r="Z1338" s="33"/>
      <c r="AA1338" s="96"/>
      <c r="AB1338" s="178"/>
      <c r="AC1338" s="33">
        <v>24</v>
      </c>
      <c r="AD1338" s="33">
        <v>170</v>
      </c>
      <c r="AE1338" s="33" t="s">
        <v>103</v>
      </c>
      <c r="AF1338" s="33" t="s">
        <v>103</v>
      </c>
      <c r="AG1338" s="33"/>
      <c r="AH1338" s="4"/>
      <c r="AI1338" s="1"/>
      <c r="AJ1338" s="1"/>
      <c r="AK1338" s="1"/>
      <c r="AL1338" s="5"/>
      <c r="AM1338" s="164">
        <f t="shared" si="73"/>
        <v>45940</v>
      </c>
      <c r="AW1338" s="96"/>
      <c r="AX1338" s="37">
        <f t="shared" si="72"/>
        <v>45944</v>
      </c>
      <c r="AY1338" s="183"/>
      <c r="AZ1338" s="183"/>
      <c r="BA1338" s="183"/>
      <c r="BB1338" s="183"/>
      <c r="BC1338" s="183"/>
      <c r="BD1338" s="183"/>
      <c r="BE1338" s="183"/>
      <c r="BF1338" s="183"/>
      <c r="BG1338" s="183"/>
      <c r="BH1338" s="4"/>
      <c r="BI1338" s="1"/>
      <c r="BJ1338" s="1"/>
      <c r="BK1338" s="1"/>
      <c r="BL1338" s="31"/>
      <c r="BM1338" s="31"/>
      <c r="BN1338" s="1"/>
      <c r="BO1338" s="1"/>
      <c r="BP1338" s="1"/>
      <c r="BQ1338" s="1"/>
      <c r="BR1338" s="1"/>
      <c r="BS1338" s="4"/>
      <c r="BT1338" s="37">
        <f t="shared" si="74"/>
        <v>45965</v>
      </c>
      <c r="BU1338" s="220"/>
      <c r="BV1338" s="183"/>
      <c r="BW1338" s="221"/>
      <c r="BX1338" s="183"/>
      <c r="BY1338" s="183"/>
      <c r="BZ1338" s="183"/>
      <c r="CA1338" s="183"/>
      <c r="CB1338" s="183"/>
      <c r="CC1338" s="183"/>
      <c r="CE1338" s="1"/>
      <c r="CF1338" s="1"/>
      <c r="CG1338" s="1"/>
      <c r="CH1338" s="1"/>
      <c r="CI1338" s="1"/>
      <c r="CJ1338" s="1"/>
      <c r="CK1338" s="1"/>
      <c r="CL1338" s="1"/>
      <c r="CM1338" s="1"/>
      <c r="CN1338" s="1"/>
      <c r="CO1338" s="1"/>
    </row>
    <row r="1339" spans="1:93" ht="30" customHeight="1" x14ac:dyDescent="0.2">
      <c r="A1339" s="1">
        <v>1333</v>
      </c>
      <c r="B1339" s="1" t="s">
        <v>311</v>
      </c>
      <c r="C1339" s="1" t="s">
        <v>482</v>
      </c>
      <c r="D1339" s="1" t="s">
        <v>415</v>
      </c>
      <c r="E1339" s="1" t="s">
        <v>483</v>
      </c>
      <c r="F1339" s="1" t="s">
        <v>74</v>
      </c>
      <c r="G1339" s="1">
        <v>5</v>
      </c>
      <c r="H1339" s="1" t="s">
        <v>341</v>
      </c>
      <c r="I1339" s="1" t="s">
        <v>114</v>
      </c>
      <c r="J1339" s="64">
        <v>84612</v>
      </c>
      <c r="K1339" s="64">
        <v>135038</v>
      </c>
      <c r="L1339" s="29">
        <v>45937</v>
      </c>
      <c r="M1339" s="29" t="s">
        <v>4163</v>
      </c>
      <c r="N1339" s="1" t="s">
        <v>25</v>
      </c>
      <c r="O1339" s="28" t="s">
        <v>84</v>
      </c>
      <c r="P1339" s="1" t="s">
        <v>87</v>
      </c>
      <c r="Q1339" s="76">
        <v>10</v>
      </c>
      <c r="R1339" s="1" t="s">
        <v>410</v>
      </c>
      <c r="T1339" s="1" t="s">
        <v>115</v>
      </c>
      <c r="U1339" s="1"/>
      <c r="V1339" s="1"/>
      <c r="W1339" s="4"/>
      <c r="X1339" s="28"/>
      <c r="Y1339" s="33"/>
      <c r="Z1339" s="33"/>
      <c r="AA1339" s="96"/>
      <c r="AB1339" s="178"/>
      <c r="AC1339" s="33">
        <v>23.5</v>
      </c>
      <c r="AD1339" s="33">
        <v>180</v>
      </c>
      <c r="AE1339" s="33" t="s">
        <v>103</v>
      </c>
      <c r="AF1339" s="33" t="s">
        <v>103</v>
      </c>
      <c r="AG1339" s="33"/>
      <c r="AH1339" s="4"/>
      <c r="AI1339" s="1"/>
      <c r="AJ1339" s="1"/>
      <c r="AK1339" s="1"/>
      <c r="AL1339" s="5"/>
      <c r="AM1339" s="164">
        <f t="shared" si="73"/>
        <v>45940</v>
      </c>
      <c r="AW1339" s="96"/>
      <c r="AX1339" s="37">
        <f t="shared" si="72"/>
        <v>45944</v>
      </c>
      <c r="AY1339" s="183"/>
      <c r="AZ1339" s="183"/>
      <c r="BA1339" s="183"/>
      <c r="BB1339" s="183"/>
      <c r="BC1339" s="183"/>
      <c r="BD1339" s="183"/>
      <c r="BE1339" s="183"/>
      <c r="BF1339" s="183"/>
      <c r="BG1339" s="183"/>
      <c r="BH1339" s="4"/>
      <c r="BI1339" s="1"/>
      <c r="BJ1339" s="1"/>
      <c r="BK1339" s="1"/>
      <c r="BL1339" s="31"/>
      <c r="BM1339" s="31"/>
      <c r="BN1339" s="1"/>
      <c r="BO1339" s="1"/>
      <c r="BP1339" s="1"/>
      <c r="BQ1339" s="1"/>
      <c r="BR1339" s="1"/>
      <c r="BS1339" s="4"/>
      <c r="BT1339" s="37">
        <f t="shared" si="74"/>
        <v>45965</v>
      </c>
      <c r="BU1339" s="220"/>
      <c r="BV1339" s="183"/>
      <c r="BW1339" s="221"/>
      <c r="BX1339" s="183"/>
      <c r="BY1339" s="183"/>
      <c r="BZ1339" s="183"/>
      <c r="CA1339" s="183"/>
      <c r="CB1339" s="183"/>
      <c r="CC1339" s="183"/>
      <c r="CE1339" s="1"/>
      <c r="CF1339" s="1"/>
      <c r="CG1339" s="1"/>
      <c r="CH1339" s="1"/>
      <c r="CI1339" s="1"/>
      <c r="CJ1339" s="1"/>
      <c r="CK1339" s="1"/>
      <c r="CL1339" s="1"/>
      <c r="CM1339" s="1"/>
      <c r="CN1339" s="1"/>
      <c r="CO1339" s="1"/>
    </row>
    <row r="1340" spans="1:93" ht="30" customHeight="1" x14ac:dyDescent="0.2">
      <c r="A1340" s="1">
        <v>1334</v>
      </c>
      <c r="B1340" s="1" t="s">
        <v>311</v>
      </c>
      <c r="C1340" s="1" t="s">
        <v>482</v>
      </c>
      <c r="D1340" s="1" t="s">
        <v>415</v>
      </c>
      <c r="E1340" s="1" t="s">
        <v>483</v>
      </c>
      <c r="F1340" s="1" t="s">
        <v>74</v>
      </c>
      <c r="G1340" s="1">
        <v>5</v>
      </c>
      <c r="H1340" s="1" t="s">
        <v>341</v>
      </c>
      <c r="I1340" s="1" t="s">
        <v>114</v>
      </c>
      <c r="J1340" s="64">
        <v>82312</v>
      </c>
      <c r="K1340" s="64">
        <v>135039</v>
      </c>
      <c r="L1340" s="29">
        <v>45937</v>
      </c>
      <c r="M1340" s="29" t="s">
        <v>4163</v>
      </c>
      <c r="N1340" s="1" t="s">
        <v>25</v>
      </c>
      <c r="O1340" s="28" t="s">
        <v>84</v>
      </c>
      <c r="P1340" s="1" t="s">
        <v>87</v>
      </c>
      <c r="Q1340" s="76">
        <v>10</v>
      </c>
      <c r="R1340" s="1" t="s">
        <v>410</v>
      </c>
      <c r="T1340" s="1" t="s">
        <v>115</v>
      </c>
      <c r="U1340" s="1"/>
      <c r="V1340" s="1"/>
      <c r="W1340" s="4"/>
      <c r="X1340" s="28"/>
      <c r="Y1340" s="33"/>
      <c r="Z1340" s="33"/>
      <c r="AA1340" s="96"/>
      <c r="AB1340" s="178"/>
      <c r="AC1340" s="33">
        <v>23</v>
      </c>
      <c r="AD1340" s="33">
        <v>175</v>
      </c>
      <c r="AE1340" s="33" t="s">
        <v>103</v>
      </c>
      <c r="AF1340" s="33" t="s">
        <v>103</v>
      </c>
      <c r="AG1340" s="33"/>
      <c r="AH1340" s="4"/>
      <c r="AI1340" s="1"/>
      <c r="AJ1340" s="1"/>
      <c r="AK1340" s="1"/>
      <c r="AL1340" s="5"/>
      <c r="AM1340" s="164">
        <f t="shared" si="73"/>
        <v>45940</v>
      </c>
      <c r="AW1340" s="96"/>
      <c r="AX1340" s="37">
        <f t="shared" si="72"/>
        <v>45944</v>
      </c>
      <c r="AY1340" s="183"/>
      <c r="AZ1340" s="183"/>
      <c r="BA1340" s="183"/>
      <c r="BB1340" s="183"/>
      <c r="BC1340" s="183"/>
      <c r="BD1340" s="183"/>
      <c r="BE1340" s="183"/>
      <c r="BF1340" s="183"/>
      <c r="BG1340" s="183"/>
      <c r="BH1340" s="4"/>
      <c r="BI1340" s="1"/>
      <c r="BJ1340" s="1"/>
      <c r="BK1340" s="1"/>
      <c r="BL1340" s="31"/>
      <c r="BM1340" s="31"/>
      <c r="BN1340" s="1"/>
      <c r="BO1340" s="1"/>
      <c r="BP1340" s="1"/>
      <c r="BQ1340" s="1"/>
      <c r="BR1340" s="1"/>
      <c r="BS1340" s="4"/>
      <c r="BT1340" s="37">
        <f t="shared" si="74"/>
        <v>45965</v>
      </c>
      <c r="BU1340" s="220"/>
      <c r="BV1340" s="183"/>
      <c r="BW1340" s="221"/>
      <c r="BX1340" s="183"/>
      <c r="BY1340" s="183"/>
      <c r="BZ1340" s="183"/>
      <c r="CA1340" s="183"/>
      <c r="CB1340" s="183"/>
      <c r="CC1340" s="183"/>
      <c r="CE1340" s="1"/>
      <c r="CF1340" s="1"/>
      <c r="CG1340" s="1"/>
      <c r="CH1340" s="1"/>
      <c r="CI1340" s="1"/>
      <c r="CJ1340" s="1"/>
      <c r="CK1340" s="1"/>
      <c r="CL1340" s="1"/>
      <c r="CM1340" s="1"/>
      <c r="CN1340" s="1"/>
      <c r="CO1340" s="1"/>
    </row>
    <row r="1341" spans="1:93" ht="30" customHeight="1" x14ac:dyDescent="0.2">
      <c r="A1341" s="1">
        <v>1335</v>
      </c>
      <c r="B1341" s="1" t="s">
        <v>311</v>
      </c>
      <c r="C1341" s="1" t="s">
        <v>482</v>
      </c>
      <c r="D1341" s="1" t="s">
        <v>415</v>
      </c>
      <c r="E1341" s="1" t="s">
        <v>483</v>
      </c>
      <c r="F1341" s="1" t="s">
        <v>74</v>
      </c>
      <c r="G1341" s="1">
        <v>5</v>
      </c>
      <c r="H1341" s="1" t="s">
        <v>341</v>
      </c>
      <c r="I1341" s="1" t="s">
        <v>114</v>
      </c>
      <c r="J1341" s="64">
        <v>82812</v>
      </c>
      <c r="K1341" s="64">
        <v>135040</v>
      </c>
      <c r="L1341" s="29">
        <v>45937</v>
      </c>
      <c r="M1341" s="29" t="s">
        <v>4163</v>
      </c>
      <c r="N1341" s="1" t="s">
        <v>25</v>
      </c>
      <c r="O1341" s="28" t="s">
        <v>84</v>
      </c>
      <c r="P1341" s="1" t="s">
        <v>87</v>
      </c>
      <c r="Q1341" s="76">
        <v>10</v>
      </c>
      <c r="R1341" s="1" t="s">
        <v>410</v>
      </c>
      <c r="T1341" s="1" t="s">
        <v>115</v>
      </c>
      <c r="U1341" s="1"/>
      <c r="V1341" s="1"/>
      <c r="W1341" s="4"/>
      <c r="X1341" s="28"/>
      <c r="Y1341" s="33"/>
      <c r="Z1341" s="33"/>
      <c r="AA1341" s="96"/>
      <c r="AB1341" s="178"/>
      <c r="AC1341" s="33">
        <v>24</v>
      </c>
      <c r="AD1341" s="33">
        <v>190</v>
      </c>
      <c r="AE1341" s="33" t="s">
        <v>103</v>
      </c>
      <c r="AF1341" s="33" t="s">
        <v>103</v>
      </c>
      <c r="AG1341" s="33"/>
      <c r="AH1341" s="4"/>
      <c r="AI1341" s="1"/>
      <c r="AJ1341" s="1"/>
      <c r="AK1341" s="1"/>
      <c r="AL1341" s="5"/>
      <c r="AM1341" s="164">
        <f t="shared" si="73"/>
        <v>45940</v>
      </c>
      <c r="AW1341" s="96"/>
      <c r="AX1341" s="37">
        <f t="shared" si="72"/>
        <v>45944</v>
      </c>
      <c r="AY1341" s="183"/>
      <c r="AZ1341" s="183"/>
      <c r="BA1341" s="183"/>
      <c r="BB1341" s="183"/>
      <c r="BC1341" s="183"/>
      <c r="BD1341" s="183"/>
      <c r="BE1341" s="183"/>
      <c r="BF1341" s="183"/>
      <c r="BG1341" s="183"/>
      <c r="BH1341" s="4"/>
      <c r="BI1341" s="1"/>
      <c r="BJ1341" s="1"/>
      <c r="BK1341" s="1"/>
      <c r="BL1341" s="31"/>
      <c r="BM1341" s="31"/>
      <c r="BN1341" s="1"/>
      <c r="BO1341" s="1"/>
      <c r="BP1341" s="1"/>
      <c r="BQ1341" s="1"/>
      <c r="BR1341" s="1"/>
      <c r="BS1341" s="4"/>
      <c r="BT1341" s="37">
        <f t="shared" si="74"/>
        <v>45965</v>
      </c>
      <c r="BU1341" s="220"/>
      <c r="BV1341" s="183"/>
      <c r="BW1341" s="221"/>
      <c r="BX1341" s="183"/>
      <c r="BY1341" s="183"/>
      <c r="BZ1341" s="183"/>
      <c r="CA1341" s="183"/>
      <c r="CB1341" s="183"/>
      <c r="CC1341" s="183"/>
      <c r="CE1341" s="1"/>
      <c r="CF1341" s="1"/>
      <c r="CG1341" s="1"/>
      <c r="CH1341" s="1"/>
      <c r="CI1341" s="1"/>
      <c r="CJ1341" s="1"/>
      <c r="CK1341" s="1"/>
      <c r="CL1341" s="1"/>
      <c r="CM1341" s="1"/>
      <c r="CN1341" s="1"/>
      <c r="CO1341" s="1"/>
    </row>
    <row r="1342" spans="1:93" ht="30" customHeight="1" x14ac:dyDescent="0.2">
      <c r="A1342" s="1">
        <v>1336</v>
      </c>
      <c r="B1342" s="1" t="s">
        <v>311</v>
      </c>
      <c r="C1342" s="1" t="s">
        <v>482</v>
      </c>
      <c r="D1342" s="1" t="s">
        <v>415</v>
      </c>
      <c r="E1342" s="1" t="s">
        <v>483</v>
      </c>
      <c r="F1342" s="1" t="s">
        <v>74</v>
      </c>
      <c r="G1342" s="1">
        <v>5</v>
      </c>
      <c r="H1342" s="1" t="s">
        <v>341</v>
      </c>
      <c r="I1342" s="1" t="s">
        <v>114</v>
      </c>
      <c r="J1342" s="64">
        <v>78412</v>
      </c>
      <c r="K1342" s="64">
        <v>135042</v>
      </c>
      <c r="L1342" s="29">
        <v>45937</v>
      </c>
      <c r="M1342" s="29" t="s">
        <v>4163</v>
      </c>
      <c r="N1342" s="1" t="s">
        <v>25</v>
      </c>
      <c r="O1342" s="28" t="s">
        <v>84</v>
      </c>
      <c r="P1342" s="1" t="s">
        <v>87</v>
      </c>
      <c r="Q1342" s="76">
        <v>10</v>
      </c>
      <c r="R1342" s="1" t="s">
        <v>410</v>
      </c>
      <c r="T1342" s="1" t="s">
        <v>115</v>
      </c>
      <c r="U1342" s="1"/>
      <c r="V1342" s="1"/>
      <c r="W1342" s="4"/>
      <c r="X1342" s="28"/>
      <c r="Y1342" s="33"/>
      <c r="Z1342" s="33"/>
      <c r="AA1342" s="96"/>
      <c r="AB1342" s="178"/>
      <c r="AC1342" s="33">
        <v>25.5</v>
      </c>
      <c r="AD1342" s="33">
        <v>150</v>
      </c>
      <c r="AE1342" s="33" t="s">
        <v>103</v>
      </c>
      <c r="AF1342" s="33" t="s">
        <v>103</v>
      </c>
      <c r="AG1342" s="33"/>
      <c r="AH1342" s="4"/>
      <c r="AI1342" s="1"/>
      <c r="AJ1342" s="1"/>
      <c r="AK1342" s="1"/>
      <c r="AL1342" s="5"/>
      <c r="AM1342" s="164">
        <f t="shared" si="73"/>
        <v>45940</v>
      </c>
      <c r="AW1342" s="96"/>
      <c r="AX1342" s="37">
        <f t="shared" si="72"/>
        <v>45944</v>
      </c>
      <c r="AY1342" s="183"/>
      <c r="AZ1342" s="183"/>
      <c r="BA1342" s="183"/>
      <c r="BB1342" s="183"/>
      <c r="BC1342" s="183"/>
      <c r="BD1342" s="183"/>
      <c r="BE1342" s="183"/>
      <c r="BF1342" s="183"/>
      <c r="BG1342" s="183"/>
      <c r="BH1342" s="4"/>
      <c r="BI1342" s="1"/>
      <c r="BJ1342" s="1"/>
      <c r="BK1342" s="1"/>
      <c r="BL1342" s="31"/>
      <c r="BM1342" s="31"/>
      <c r="BN1342" s="1"/>
      <c r="BO1342" s="1"/>
      <c r="BP1342" s="1"/>
      <c r="BQ1342" s="1"/>
      <c r="BR1342" s="1"/>
      <c r="BS1342" s="4"/>
      <c r="BT1342" s="37">
        <f t="shared" si="74"/>
        <v>45965</v>
      </c>
      <c r="BU1342" s="220"/>
      <c r="BV1342" s="183"/>
      <c r="BW1342" s="221"/>
      <c r="BX1342" s="183"/>
      <c r="BY1342" s="183"/>
      <c r="BZ1342" s="183"/>
      <c r="CA1342" s="183"/>
      <c r="CB1342" s="183"/>
      <c r="CC1342" s="183"/>
      <c r="CE1342" s="1"/>
      <c r="CF1342" s="1"/>
      <c r="CG1342" s="1"/>
      <c r="CH1342" s="1"/>
      <c r="CI1342" s="1"/>
      <c r="CJ1342" s="1"/>
      <c r="CK1342" s="1"/>
      <c r="CL1342" s="1"/>
      <c r="CM1342" s="1"/>
      <c r="CN1342" s="1"/>
      <c r="CO1342" s="1"/>
    </row>
    <row r="1343" spans="1:93" ht="30" customHeight="1" x14ac:dyDescent="0.2">
      <c r="A1343" s="1">
        <v>1337</v>
      </c>
      <c r="B1343" s="1" t="s">
        <v>311</v>
      </c>
      <c r="C1343" s="1" t="s">
        <v>482</v>
      </c>
      <c r="D1343" s="1" t="s">
        <v>415</v>
      </c>
      <c r="E1343" s="1" t="s">
        <v>483</v>
      </c>
      <c r="F1343" s="1" t="s">
        <v>74</v>
      </c>
      <c r="G1343" s="1">
        <v>5</v>
      </c>
      <c r="H1343" s="1" t="s">
        <v>341</v>
      </c>
      <c r="I1343" s="1" t="s">
        <v>114</v>
      </c>
      <c r="J1343" s="64">
        <v>81612</v>
      </c>
      <c r="K1343" s="64">
        <v>135045</v>
      </c>
      <c r="L1343" s="29">
        <v>45937</v>
      </c>
      <c r="M1343" s="29" t="s">
        <v>4163</v>
      </c>
      <c r="N1343" s="1" t="s">
        <v>25</v>
      </c>
      <c r="O1343" s="28" t="s">
        <v>84</v>
      </c>
      <c r="P1343" s="1" t="s">
        <v>87</v>
      </c>
      <c r="Q1343" s="76">
        <v>10</v>
      </c>
      <c r="R1343" s="1" t="s">
        <v>410</v>
      </c>
      <c r="T1343" s="1" t="s">
        <v>115</v>
      </c>
      <c r="U1343" s="1"/>
      <c r="V1343" s="1"/>
      <c r="W1343" s="4"/>
      <c r="X1343" s="28"/>
      <c r="Y1343" s="33"/>
      <c r="Z1343" s="33"/>
      <c r="AA1343" s="96"/>
      <c r="AB1343" s="178"/>
      <c r="AC1343" s="33">
        <v>22.5</v>
      </c>
      <c r="AD1343" s="33">
        <v>185</v>
      </c>
      <c r="AE1343" s="33" t="s">
        <v>103</v>
      </c>
      <c r="AF1343" s="33" t="s">
        <v>103</v>
      </c>
      <c r="AG1343" s="33"/>
      <c r="AH1343" s="4"/>
      <c r="AI1343" s="1"/>
      <c r="AJ1343" s="1"/>
      <c r="AK1343" s="1"/>
      <c r="AL1343" s="5"/>
      <c r="AM1343" s="164">
        <f t="shared" si="73"/>
        <v>45940</v>
      </c>
      <c r="AW1343" s="96"/>
      <c r="AX1343" s="37">
        <f t="shared" si="72"/>
        <v>45944</v>
      </c>
      <c r="AY1343" s="183"/>
      <c r="AZ1343" s="183"/>
      <c r="BA1343" s="183"/>
      <c r="BB1343" s="183"/>
      <c r="BC1343" s="183"/>
      <c r="BD1343" s="183"/>
      <c r="BE1343" s="183"/>
      <c r="BF1343" s="183"/>
      <c r="BG1343" s="183"/>
      <c r="BH1343" s="4"/>
      <c r="BI1343" s="1"/>
      <c r="BJ1343" s="1"/>
      <c r="BK1343" s="1"/>
      <c r="BL1343" s="31"/>
      <c r="BM1343" s="31"/>
      <c r="BN1343" s="1"/>
      <c r="BO1343" s="1"/>
      <c r="BP1343" s="1"/>
      <c r="BQ1343" s="1"/>
      <c r="BR1343" s="1"/>
      <c r="BS1343" s="4"/>
      <c r="BT1343" s="37">
        <f t="shared" si="74"/>
        <v>45965</v>
      </c>
      <c r="BU1343" s="220"/>
      <c r="BV1343" s="183"/>
      <c r="BW1343" s="221"/>
      <c r="BX1343" s="183"/>
      <c r="BY1343" s="183"/>
      <c r="BZ1343" s="183"/>
      <c r="CA1343" s="183"/>
      <c r="CB1343" s="183"/>
      <c r="CC1343" s="183"/>
      <c r="CE1343" s="1"/>
      <c r="CF1343" s="1"/>
      <c r="CG1343" s="1"/>
      <c r="CH1343" s="1"/>
      <c r="CI1343" s="1"/>
      <c r="CJ1343" s="1"/>
      <c r="CK1343" s="1"/>
      <c r="CL1343" s="1"/>
      <c r="CM1343" s="1"/>
      <c r="CN1343" s="1"/>
      <c r="CO1343" s="1"/>
    </row>
    <row r="1344" spans="1:93" ht="30" customHeight="1" x14ac:dyDescent="0.2">
      <c r="A1344" s="1">
        <v>1338</v>
      </c>
      <c r="B1344" s="1" t="s">
        <v>311</v>
      </c>
      <c r="C1344" s="1" t="s">
        <v>482</v>
      </c>
      <c r="D1344" s="1" t="s">
        <v>415</v>
      </c>
      <c r="E1344" s="1" t="s">
        <v>483</v>
      </c>
      <c r="F1344" s="1" t="s">
        <v>74</v>
      </c>
      <c r="G1344" s="1">
        <v>5</v>
      </c>
      <c r="H1344" s="1" t="s">
        <v>341</v>
      </c>
      <c r="I1344" s="1" t="s">
        <v>114</v>
      </c>
      <c r="J1344" s="64">
        <v>82612</v>
      </c>
      <c r="K1344" s="64">
        <v>135046</v>
      </c>
      <c r="L1344" s="29">
        <v>45937</v>
      </c>
      <c r="M1344" s="29" t="s">
        <v>4163</v>
      </c>
      <c r="N1344" s="1" t="s">
        <v>25</v>
      </c>
      <c r="O1344" s="28" t="s">
        <v>84</v>
      </c>
      <c r="P1344" s="1" t="s">
        <v>87</v>
      </c>
      <c r="Q1344" s="76">
        <v>10</v>
      </c>
      <c r="R1344" s="1" t="s">
        <v>410</v>
      </c>
      <c r="S1344" s="1">
        <v>6</v>
      </c>
      <c r="T1344" s="1" t="s">
        <v>115</v>
      </c>
      <c r="U1344" s="1"/>
      <c r="V1344" s="1"/>
      <c r="W1344" s="4"/>
      <c r="X1344" s="28"/>
      <c r="Y1344" s="33"/>
      <c r="Z1344" s="33"/>
      <c r="AA1344" s="96"/>
      <c r="AB1344" s="178"/>
      <c r="AC1344" s="33">
        <v>24.5</v>
      </c>
      <c r="AD1344" s="33">
        <v>160</v>
      </c>
      <c r="AE1344" s="33" t="s">
        <v>103</v>
      </c>
      <c r="AF1344" s="33" t="s">
        <v>103</v>
      </c>
      <c r="AG1344" s="33"/>
      <c r="AH1344" s="4"/>
      <c r="AI1344" s="1"/>
      <c r="AJ1344" s="1"/>
      <c r="AK1344" s="1"/>
      <c r="AL1344" s="5"/>
      <c r="AM1344" s="164">
        <f t="shared" si="73"/>
        <v>45940</v>
      </c>
      <c r="AW1344" s="96"/>
      <c r="AX1344" s="37">
        <f t="shared" si="72"/>
        <v>45944</v>
      </c>
      <c r="AY1344" s="183"/>
      <c r="AZ1344" s="183"/>
      <c r="BA1344" s="183"/>
      <c r="BB1344" s="183"/>
      <c r="BC1344" s="183"/>
      <c r="BD1344" s="183"/>
      <c r="BE1344" s="183"/>
      <c r="BF1344" s="183"/>
      <c r="BG1344" s="183"/>
      <c r="BH1344" s="4"/>
      <c r="BI1344" s="1"/>
      <c r="BJ1344" s="1"/>
      <c r="BK1344" s="1"/>
      <c r="BL1344" s="31"/>
      <c r="BM1344" s="31"/>
      <c r="BN1344" s="1"/>
      <c r="BO1344" s="1"/>
      <c r="BP1344" s="1"/>
      <c r="BQ1344" s="1"/>
      <c r="BR1344" s="1"/>
      <c r="BS1344" s="4"/>
      <c r="BT1344" s="37">
        <f t="shared" si="74"/>
        <v>45965</v>
      </c>
      <c r="BU1344" s="220"/>
      <c r="BV1344" s="183"/>
      <c r="BW1344" s="221"/>
      <c r="BX1344" s="183"/>
      <c r="BY1344" s="183"/>
      <c r="BZ1344" s="183"/>
      <c r="CA1344" s="183"/>
      <c r="CB1344" s="183"/>
      <c r="CC1344" s="183"/>
      <c r="CE1344" s="1"/>
      <c r="CF1344" s="1"/>
      <c r="CG1344" s="1"/>
      <c r="CH1344" s="1"/>
      <c r="CI1344" s="1"/>
      <c r="CJ1344" s="1"/>
      <c r="CK1344" s="1"/>
      <c r="CL1344" s="1"/>
      <c r="CM1344" s="1"/>
      <c r="CN1344" s="1"/>
      <c r="CO1344" s="1"/>
    </row>
    <row r="1345" spans="1:93" ht="30" customHeight="1" x14ac:dyDescent="0.2">
      <c r="A1345" s="1">
        <v>1339</v>
      </c>
      <c r="B1345" s="1" t="s">
        <v>311</v>
      </c>
      <c r="C1345" s="1" t="s">
        <v>482</v>
      </c>
      <c r="D1345" s="1" t="s">
        <v>415</v>
      </c>
      <c r="E1345" s="1" t="s">
        <v>483</v>
      </c>
      <c r="F1345" s="1" t="s">
        <v>74</v>
      </c>
      <c r="G1345" s="1">
        <v>5</v>
      </c>
      <c r="H1345" s="1" t="s">
        <v>341</v>
      </c>
      <c r="I1345" s="1" t="s">
        <v>114</v>
      </c>
      <c r="J1345" s="64">
        <v>83412</v>
      </c>
      <c r="K1345" s="64">
        <v>135047</v>
      </c>
      <c r="L1345" s="29">
        <v>45937</v>
      </c>
      <c r="M1345" s="29" t="s">
        <v>4163</v>
      </c>
      <c r="N1345" s="1" t="s">
        <v>25</v>
      </c>
      <c r="O1345" s="28" t="s">
        <v>84</v>
      </c>
      <c r="P1345" s="1" t="s">
        <v>87</v>
      </c>
      <c r="Q1345" s="76">
        <v>10</v>
      </c>
      <c r="R1345" s="1" t="s">
        <v>410</v>
      </c>
      <c r="T1345" s="1" t="s">
        <v>115</v>
      </c>
      <c r="U1345" s="1"/>
      <c r="V1345" s="1"/>
      <c r="W1345" s="4"/>
      <c r="X1345" s="28"/>
      <c r="Y1345" s="33"/>
      <c r="Z1345" s="33"/>
      <c r="AA1345" s="96"/>
      <c r="AB1345" s="178"/>
      <c r="AC1345" s="33">
        <v>26</v>
      </c>
      <c r="AD1345" s="33">
        <v>180</v>
      </c>
      <c r="AE1345" s="33" t="s">
        <v>103</v>
      </c>
      <c r="AF1345" s="33" t="s">
        <v>103</v>
      </c>
      <c r="AG1345" s="33"/>
      <c r="AH1345" s="4"/>
      <c r="AI1345" s="1"/>
      <c r="AJ1345" s="1"/>
      <c r="AK1345" s="1"/>
      <c r="AL1345" s="5"/>
      <c r="AM1345" s="164">
        <f t="shared" si="73"/>
        <v>45940</v>
      </c>
      <c r="AW1345" s="96"/>
      <c r="AX1345" s="37">
        <f t="shared" si="72"/>
        <v>45944</v>
      </c>
      <c r="AY1345" s="183"/>
      <c r="AZ1345" s="183"/>
      <c r="BA1345" s="183"/>
      <c r="BB1345" s="183"/>
      <c r="BC1345" s="183"/>
      <c r="BD1345" s="183"/>
      <c r="BE1345" s="183"/>
      <c r="BF1345" s="183"/>
      <c r="BG1345" s="183"/>
      <c r="BH1345" s="4"/>
      <c r="BI1345" s="1"/>
      <c r="BJ1345" s="1"/>
      <c r="BK1345" s="1"/>
      <c r="BL1345" s="31"/>
      <c r="BM1345" s="31"/>
      <c r="BN1345" s="1"/>
      <c r="BO1345" s="1"/>
      <c r="BP1345" s="1"/>
      <c r="BQ1345" s="1"/>
      <c r="BR1345" s="1"/>
      <c r="BS1345" s="4"/>
      <c r="BT1345" s="37">
        <f t="shared" si="74"/>
        <v>45965</v>
      </c>
      <c r="BU1345" s="220"/>
      <c r="BV1345" s="183"/>
      <c r="BW1345" s="221"/>
      <c r="BX1345" s="183"/>
      <c r="BY1345" s="183"/>
      <c r="BZ1345" s="183"/>
      <c r="CA1345" s="183"/>
      <c r="CB1345" s="183"/>
      <c r="CC1345" s="183"/>
      <c r="CE1345" s="1"/>
      <c r="CF1345" s="1"/>
      <c r="CG1345" s="1"/>
      <c r="CH1345" s="1"/>
      <c r="CI1345" s="1"/>
      <c r="CJ1345" s="1"/>
      <c r="CK1345" s="1"/>
      <c r="CL1345" s="1"/>
      <c r="CM1345" s="1"/>
      <c r="CN1345" s="1"/>
      <c r="CO1345" s="1"/>
    </row>
    <row r="1346" spans="1:93" ht="30" customHeight="1" x14ac:dyDescent="0.2">
      <c r="A1346" s="1">
        <v>1340</v>
      </c>
      <c r="B1346" s="1" t="s">
        <v>311</v>
      </c>
      <c r="C1346" s="1" t="s">
        <v>482</v>
      </c>
      <c r="D1346" s="1" t="s">
        <v>415</v>
      </c>
      <c r="E1346" s="1" t="s">
        <v>483</v>
      </c>
      <c r="F1346" s="1" t="s">
        <v>74</v>
      </c>
      <c r="G1346" s="1">
        <v>5</v>
      </c>
      <c r="H1346" s="1" t="s">
        <v>341</v>
      </c>
      <c r="I1346" s="1" t="s">
        <v>114</v>
      </c>
      <c r="J1346" s="64">
        <v>67610</v>
      </c>
      <c r="K1346" s="64">
        <v>135049</v>
      </c>
      <c r="L1346" s="29">
        <v>45937</v>
      </c>
      <c r="M1346" s="29" t="s">
        <v>4163</v>
      </c>
      <c r="N1346" s="1" t="s">
        <v>25</v>
      </c>
      <c r="O1346" s="28" t="s">
        <v>84</v>
      </c>
      <c r="P1346" s="1" t="s">
        <v>87</v>
      </c>
      <c r="Q1346" s="76">
        <v>9</v>
      </c>
      <c r="R1346" s="1" t="s">
        <v>410</v>
      </c>
      <c r="T1346" s="1" t="s">
        <v>115</v>
      </c>
      <c r="U1346" s="1"/>
      <c r="V1346" s="1"/>
      <c r="W1346" s="4"/>
      <c r="X1346" s="28"/>
      <c r="Y1346" s="33"/>
      <c r="Z1346" s="33"/>
      <c r="AA1346" s="96"/>
      <c r="AB1346" s="178"/>
      <c r="AC1346" s="33">
        <v>24.5</v>
      </c>
      <c r="AD1346" s="33">
        <v>160</v>
      </c>
      <c r="AE1346" s="33" t="s">
        <v>103</v>
      </c>
      <c r="AF1346" s="33" t="s">
        <v>103</v>
      </c>
      <c r="AG1346" s="33"/>
      <c r="AH1346" s="4"/>
      <c r="AI1346" s="1"/>
      <c r="AJ1346" s="1"/>
      <c r="AK1346" s="1"/>
      <c r="AL1346" s="5"/>
      <c r="AM1346" s="164">
        <f t="shared" si="73"/>
        <v>45940</v>
      </c>
      <c r="AW1346" s="96"/>
      <c r="AX1346" s="37">
        <f t="shared" si="72"/>
        <v>45944</v>
      </c>
      <c r="AY1346" s="183"/>
      <c r="AZ1346" s="183"/>
      <c r="BA1346" s="183">
        <v>13.5</v>
      </c>
      <c r="BB1346" s="183">
        <v>14.1</v>
      </c>
      <c r="BC1346" s="183">
        <v>12.9</v>
      </c>
      <c r="BD1346" s="183">
        <v>14.3</v>
      </c>
      <c r="BE1346" s="183">
        <v>13.4</v>
      </c>
      <c r="BF1346" s="183">
        <v>13.6</v>
      </c>
      <c r="BG1346" s="183"/>
      <c r="BH1346" s="4"/>
      <c r="BI1346" s="1"/>
      <c r="BJ1346" s="1"/>
      <c r="BK1346" s="1"/>
      <c r="BL1346" s="31"/>
      <c r="BM1346" s="31"/>
      <c r="BN1346" s="1"/>
      <c r="BO1346" s="1"/>
      <c r="BP1346" s="1"/>
      <c r="BQ1346" s="1"/>
      <c r="BR1346" s="1"/>
      <c r="BS1346" s="4"/>
      <c r="BT1346" s="37">
        <f t="shared" si="74"/>
        <v>45965</v>
      </c>
      <c r="BU1346" s="220"/>
      <c r="BV1346" s="183"/>
      <c r="BW1346" s="221">
        <v>19.5</v>
      </c>
      <c r="BX1346" s="183">
        <v>21</v>
      </c>
      <c r="BY1346" s="183">
        <v>21</v>
      </c>
      <c r="BZ1346" s="183">
        <v>22.1</v>
      </c>
      <c r="CA1346" s="183">
        <v>20.6</v>
      </c>
      <c r="CB1346" s="183">
        <v>21.7</v>
      </c>
      <c r="CC1346" s="183"/>
      <c r="CE1346" s="1"/>
      <c r="CF1346" s="1"/>
      <c r="CG1346" s="1"/>
      <c r="CH1346" s="1"/>
      <c r="CI1346" s="1"/>
      <c r="CJ1346" s="1"/>
      <c r="CK1346" s="1"/>
      <c r="CL1346" s="1"/>
      <c r="CM1346" s="1"/>
      <c r="CN1346" s="1"/>
      <c r="CO1346" s="1"/>
    </row>
    <row r="1347" spans="1:93" ht="30" customHeight="1" x14ac:dyDescent="0.2">
      <c r="A1347" s="1">
        <v>1341</v>
      </c>
      <c r="B1347" s="1" t="s">
        <v>311</v>
      </c>
      <c r="C1347" s="1" t="s">
        <v>482</v>
      </c>
      <c r="D1347" s="1" t="s">
        <v>415</v>
      </c>
      <c r="E1347" s="1" t="s">
        <v>483</v>
      </c>
      <c r="F1347" s="1" t="s">
        <v>74</v>
      </c>
      <c r="G1347" s="1">
        <v>5</v>
      </c>
      <c r="H1347" s="1" t="s">
        <v>341</v>
      </c>
      <c r="I1347" s="1" t="s">
        <v>114</v>
      </c>
      <c r="J1347" s="64">
        <v>62810</v>
      </c>
      <c r="K1347" s="64">
        <v>135050</v>
      </c>
      <c r="L1347" s="29">
        <v>45937</v>
      </c>
      <c r="M1347" s="29" t="s">
        <v>4163</v>
      </c>
      <c r="N1347" s="1" t="s">
        <v>25</v>
      </c>
      <c r="O1347" s="28" t="s">
        <v>84</v>
      </c>
      <c r="P1347" s="1" t="s">
        <v>87</v>
      </c>
      <c r="Q1347" s="76">
        <v>9</v>
      </c>
      <c r="R1347" s="1" t="s">
        <v>410</v>
      </c>
      <c r="T1347" s="1" t="s">
        <v>115</v>
      </c>
      <c r="U1347" s="1"/>
      <c r="V1347" s="1"/>
      <c r="W1347" s="4"/>
      <c r="X1347" s="28"/>
      <c r="Y1347" s="33"/>
      <c r="Z1347" s="33"/>
      <c r="AA1347" s="96"/>
      <c r="AB1347" s="178"/>
      <c r="AC1347" s="33">
        <v>23</v>
      </c>
      <c r="AD1347" s="33">
        <v>175</v>
      </c>
      <c r="AE1347" s="33" t="s">
        <v>103</v>
      </c>
      <c r="AF1347" s="33" t="s">
        <v>103</v>
      </c>
      <c r="AG1347" s="33"/>
      <c r="AH1347" s="4"/>
      <c r="AI1347" s="1"/>
      <c r="AJ1347" s="1"/>
      <c r="AK1347" s="1"/>
      <c r="AL1347" s="5"/>
      <c r="AM1347" s="164">
        <f t="shared" si="73"/>
        <v>45940</v>
      </c>
      <c r="AW1347" s="96"/>
      <c r="AX1347" s="37">
        <f t="shared" si="72"/>
        <v>45944</v>
      </c>
      <c r="AY1347" s="183"/>
      <c r="AZ1347" s="183"/>
      <c r="BA1347" s="183"/>
      <c r="BB1347" s="183"/>
      <c r="BC1347" s="183"/>
      <c r="BD1347" s="183"/>
      <c r="BE1347" s="183"/>
      <c r="BF1347" s="183"/>
      <c r="BG1347" s="183"/>
      <c r="BH1347" s="4"/>
      <c r="BI1347" s="1"/>
      <c r="BJ1347" s="1"/>
      <c r="BK1347" s="1"/>
      <c r="BL1347" s="31"/>
      <c r="BM1347" s="31"/>
      <c r="BN1347" s="1"/>
      <c r="BO1347" s="1"/>
      <c r="BP1347" s="1"/>
      <c r="BQ1347" s="1"/>
      <c r="BR1347" s="1"/>
      <c r="BS1347" s="4"/>
      <c r="BT1347" s="37">
        <f t="shared" si="74"/>
        <v>45965</v>
      </c>
      <c r="BU1347" s="220"/>
      <c r="BV1347" s="183"/>
      <c r="BW1347" s="221"/>
      <c r="BX1347" s="183"/>
      <c r="BY1347" s="183"/>
      <c r="BZ1347" s="183"/>
      <c r="CA1347" s="183"/>
      <c r="CB1347" s="183"/>
      <c r="CC1347" s="183"/>
      <c r="CE1347" s="1"/>
      <c r="CF1347" s="1"/>
      <c r="CG1347" s="1"/>
      <c r="CH1347" s="1"/>
      <c r="CI1347" s="1"/>
      <c r="CJ1347" s="1"/>
      <c r="CK1347" s="1"/>
      <c r="CL1347" s="1"/>
      <c r="CM1347" s="1"/>
      <c r="CN1347" s="1"/>
      <c r="CO1347" s="1"/>
    </row>
    <row r="1348" spans="1:93" ht="30" customHeight="1" x14ac:dyDescent="0.2">
      <c r="A1348" s="1">
        <v>1342</v>
      </c>
      <c r="B1348" s="1" t="s">
        <v>311</v>
      </c>
      <c r="C1348" s="1" t="s">
        <v>482</v>
      </c>
      <c r="D1348" s="1" t="s">
        <v>415</v>
      </c>
      <c r="E1348" s="1" t="s">
        <v>483</v>
      </c>
      <c r="F1348" s="1" t="s">
        <v>74</v>
      </c>
      <c r="G1348" s="1">
        <v>5</v>
      </c>
      <c r="H1348" s="1" t="s">
        <v>341</v>
      </c>
      <c r="I1348" s="1" t="s">
        <v>114</v>
      </c>
      <c r="J1348" s="64">
        <v>84610</v>
      </c>
      <c r="K1348" s="64">
        <v>135051</v>
      </c>
      <c r="L1348" s="29">
        <v>45937</v>
      </c>
      <c r="M1348" s="29" t="s">
        <v>4163</v>
      </c>
      <c r="N1348" s="1" t="s">
        <v>25</v>
      </c>
      <c r="O1348" s="28" t="s">
        <v>84</v>
      </c>
      <c r="P1348" s="1" t="s">
        <v>87</v>
      </c>
      <c r="Q1348" s="76">
        <v>10</v>
      </c>
      <c r="R1348" s="1" t="s">
        <v>410</v>
      </c>
      <c r="T1348" s="1" t="s">
        <v>115</v>
      </c>
      <c r="U1348" s="1"/>
      <c r="V1348" s="1"/>
      <c r="W1348" s="4"/>
      <c r="X1348" s="28"/>
      <c r="Y1348" s="33"/>
      <c r="Z1348" s="33"/>
      <c r="AA1348" s="96"/>
      <c r="AB1348" s="178"/>
      <c r="AC1348" s="33">
        <v>25</v>
      </c>
      <c r="AD1348" s="33">
        <v>170</v>
      </c>
      <c r="AE1348" s="33" t="s">
        <v>103</v>
      </c>
      <c r="AF1348" s="33" t="s">
        <v>103</v>
      </c>
      <c r="AG1348" s="33"/>
      <c r="AH1348" s="4"/>
      <c r="AI1348" s="1"/>
      <c r="AJ1348" s="1"/>
      <c r="AK1348" s="1"/>
      <c r="AL1348" s="5"/>
      <c r="AM1348" s="164">
        <f t="shared" si="73"/>
        <v>45940</v>
      </c>
      <c r="AW1348" s="96"/>
      <c r="AX1348" s="37">
        <f t="shared" si="72"/>
        <v>45944</v>
      </c>
      <c r="AY1348" s="183"/>
      <c r="AZ1348" s="183"/>
      <c r="BA1348" s="183"/>
      <c r="BB1348" s="183"/>
      <c r="BC1348" s="183"/>
      <c r="BD1348" s="183"/>
      <c r="BE1348" s="183"/>
      <c r="BF1348" s="183"/>
      <c r="BG1348" s="183"/>
      <c r="BH1348" s="4"/>
      <c r="BI1348" s="1"/>
      <c r="BJ1348" s="1"/>
      <c r="BK1348" s="1"/>
      <c r="BL1348" s="31"/>
      <c r="BM1348" s="31"/>
      <c r="BN1348" s="1"/>
      <c r="BO1348" s="1"/>
      <c r="BP1348" s="1"/>
      <c r="BQ1348" s="1"/>
      <c r="BR1348" s="1"/>
      <c r="BS1348" s="4"/>
      <c r="BT1348" s="37">
        <f t="shared" si="74"/>
        <v>45965</v>
      </c>
      <c r="BU1348" s="220"/>
      <c r="BV1348" s="183"/>
      <c r="BW1348" s="221"/>
      <c r="BX1348" s="183"/>
      <c r="BY1348" s="183"/>
      <c r="BZ1348" s="183"/>
      <c r="CA1348" s="183"/>
      <c r="CB1348" s="183"/>
      <c r="CC1348" s="183"/>
      <c r="CE1348" s="1"/>
      <c r="CF1348" s="1"/>
      <c r="CG1348" s="1"/>
      <c r="CH1348" s="1"/>
      <c r="CI1348" s="1"/>
      <c r="CJ1348" s="1"/>
      <c r="CK1348" s="1"/>
      <c r="CL1348" s="1"/>
      <c r="CM1348" s="1"/>
      <c r="CN1348" s="1"/>
      <c r="CO1348" s="1"/>
    </row>
    <row r="1349" spans="1:93" ht="30" customHeight="1" x14ac:dyDescent="0.2">
      <c r="A1349" s="1">
        <v>1343</v>
      </c>
      <c r="B1349" s="1" t="s">
        <v>311</v>
      </c>
      <c r="C1349" s="1" t="s">
        <v>482</v>
      </c>
      <c r="D1349" s="1" t="s">
        <v>415</v>
      </c>
      <c r="E1349" s="1" t="s">
        <v>483</v>
      </c>
      <c r="F1349" s="1" t="s">
        <v>74</v>
      </c>
      <c r="G1349" s="1">
        <v>5</v>
      </c>
      <c r="H1349" s="1" t="s">
        <v>341</v>
      </c>
      <c r="I1349" s="1" t="s">
        <v>114</v>
      </c>
      <c r="J1349" s="64">
        <v>82712</v>
      </c>
      <c r="K1349" s="64">
        <v>135052</v>
      </c>
      <c r="L1349" s="29">
        <v>45937</v>
      </c>
      <c r="M1349" s="29" t="s">
        <v>4163</v>
      </c>
      <c r="N1349" s="1" t="s">
        <v>25</v>
      </c>
      <c r="O1349" s="28" t="s">
        <v>84</v>
      </c>
      <c r="P1349" s="1" t="s">
        <v>87</v>
      </c>
      <c r="Q1349" s="76">
        <v>10</v>
      </c>
      <c r="R1349" s="1" t="s">
        <v>410</v>
      </c>
      <c r="T1349" s="1" t="s">
        <v>115</v>
      </c>
      <c r="U1349" s="1"/>
      <c r="V1349" s="1"/>
      <c r="W1349" s="4"/>
      <c r="X1349" s="28"/>
      <c r="Y1349" s="33"/>
      <c r="Z1349" s="33"/>
      <c r="AA1349" s="96"/>
      <c r="AB1349" s="178"/>
      <c r="AC1349" s="33">
        <v>23</v>
      </c>
      <c r="AD1349" s="33">
        <v>190</v>
      </c>
      <c r="AE1349" s="33" t="s">
        <v>103</v>
      </c>
      <c r="AF1349" s="33" t="s">
        <v>103</v>
      </c>
      <c r="AG1349" s="33"/>
      <c r="AH1349" s="4"/>
      <c r="AI1349" s="1"/>
      <c r="AJ1349" s="1"/>
      <c r="AK1349" s="1"/>
      <c r="AL1349" s="5"/>
      <c r="AM1349" s="164">
        <f t="shared" si="73"/>
        <v>45940</v>
      </c>
      <c r="AW1349" s="96"/>
      <c r="AX1349" s="37">
        <f t="shared" si="72"/>
        <v>45944</v>
      </c>
      <c r="AY1349" s="183"/>
      <c r="AZ1349" s="183"/>
      <c r="BA1349" s="183"/>
      <c r="BB1349" s="183"/>
      <c r="BC1349" s="183"/>
      <c r="BD1349" s="183"/>
      <c r="BE1349" s="183"/>
      <c r="BF1349" s="183"/>
      <c r="BG1349" s="183"/>
      <c r="BH1349" s="4"/>
      <c r="BI1349" s="1"/>
      <c r="BJ1349" s="1"/>
      <c r="BK1349" s="1"/>
      <c r="BL1349" s="31"/>
      <c r="BM1349" s="31"/>
      <c r="BN1349" s="1"/>
      <c r="BO1349" s="1"/>
      <c r="BP1349" s="1"/>
      <c r="BQ1349" s="1"/>
      <c r="BR1349" s="1"/>
      <c r="BS1349" s="4"/>
      <c r="BT1349" s="37">
        <f t="shared" si="74"/>
        <v>45965</v>
      </c>
      <c r="BU1349" s="220"/>
      <c r="BV1349" s="183"/>
      <c r="BW1349" s="221"/>
      <c r="BX1349" s="183"/>
      <c r="BY1349" s="183"/>
      <c r="BZ1349" s="183"/>
      <c r="CA1349" s="183"/>
      <c r="CB1349" s="183"/>
      <c r="CC1349" s="183"/>
      <c r="CE1349" s="1"/>
      <c r="CF1349" s="1"/>
      <c r="CG1349" s="1"/>
      <c r="CH1349" s="1"/>
      <c r="CI1349" s="1"/>
      <c r="CJ1349" s="1"/>
      <c r="CK1349" s="1"/>
      <c r="CL1349" s="1"/>
      <c r="CM1349" s="1"/>
      <c r="CN1349" s="1"/>
      <c r="CO1349" s="1"/>
    </row>
    <row r="1350" spans="1:93" ht="30" customHeight="1" x14ac:dyDescent="0.2">
      <c r="A1350" s="1">
        <v>1344</v>
      </c>
      <c r="B1350" s="1" t="s">
        <v>311</v>
      </c>
      <c r="C1350" s="1" t="s">
        <v>482</v>
      </c>
      <c r="D1350" s="1" t="s">
        <v>415</v>
      </c>
      <c r="E1350" s="1" t="s">
        <v>483</v>
      </c>
      <c r="F1350" s="1" t="s">
        <v>74</v>
      </c>
      <c r="G1350" s="1">
        <v>5</v>
      </c>
      <c r="H1350" s="1" t="s">
        <v>341</v>
      </c>
      <c r="I1350" s="1" t="s">
        <v>114</v>
      </c>
      <c r="J1350" s="64">
        <v>66010</v>
      </c>
      <c r="K1350" s="64">
        <v>135053</v>
      </c>
      <c r="L1350" s="29">
        <v>45937</v>
      </c>
      <c r="M1350" s="29" t="s">
        <v>4163</v>
      </c>
      <c r="N1350" s="1" t="s">
        <v>25</v>
      </c>
      <c r="O1350" s="28" t="s">
        <v>84</v>
      </c>
      <c r="P1350" s="1" t="s">
        <v>87</v>
      </c>
      <c r="Q1350" s="76">
        <v>9</v>
      </c>
      <c r="R1350" s="1" t="s">
        <v>410</v>
      </c>
      <c r="T1350" s="1" t="s">
        <v>115</v>
      </c>
      <c r="U1350" s="1"/>
      <c r="V1350" s="1"/>
      <c r="W1350" s="4"/>
      <c r="X1350" s="28"/>
      <c r="Y1350" s="33"/>
      <c r="Z1350" s="33"/>
      <c r="AA1350" s="96"/>
      <c r="AB1350" s="178"/>
      <c r="AC1350" s="33">
        <v>23.5</v>
      </c>
      <c r="AD1350" s="33">
        <v>165</v>
      </c>
      <c r="AE1350" s="33" t="s">
        <v>103</v>
      </c>
      <c r="AF1350" s="33" t="s">
        <v>103</v>
      </c>
      <c r="AG1350" s="33"/>
      <c r="AH1350" s="4"/>
      <c r="AI1350" s="1"/>
      <c r="AJ1350" s="1"/>
      <c r="AK1350" s="1"/>
      <c r="AL1350" s="5"/>
      <c r="AM1350" s="164">
        <f t="shared" si="73"/>
        <v>45940</v>
      </c>
      <c r="AW1350" s="96"/>
      <c r="AX1350" s="37">
        <f t="shared" si="72"/>
        <v>45944</v>
      </c>
      <c r="AY1350" s="183"/>
      <c r="AZ1350" s="183"/>
      <c r="BA1350" s="183"/>
      <c r="BB1350" s="183"/>
      <c r="BC1350" s="183"/>
      <c r="BD1350" s="183"/>
      <c r="BE1350" s="183"/>
      <c r="BF1350" s="183"/>
      <c r="BG1350" s="183"/>
      <c r="BH1350" s="4"/>
      <c r="BI1350" s="1"/>
      <c r="BJ1350" s="1"/>
      <c r="BK1350" s="1"/>
      <c r="BL1350" s="31"/>
      <c r="BM1350" s="31"/>
      <c r="BN1350" s="1"/>
      <c r="BO1350" s="1"/>
      <c r="BP1350" s="1"/>
      <c r="BQ1350" s="1"/>
      <c r="BR1350" s="1"/>
      <c r="BS1350" s="4"/>
      <c r="BT1350" s="37">
        <f t="shared" si="74"/>
        <v>45965</v>
      </c>
      <c r="BU1350" s="220"/>
      <c r="BV1350" s="183"/>
      <c r="BW1350" s="221"/>
      <c r="BX1350" s="183"/>
      <c r="BY1350" s="183"/>
      <c r="BZ1350" s="183"/>
      <c r="CA1350" s="183"/>
      <c r="CB1350" s="183"/>
      <c r="CC1350" s="183"/>
      <c r="CE1350" s="1"/>
      <c r="CF1350" s="1"/>
      <c r="CG1350" s="1"/>
      <c r="CH1350" s="1"/>
      <c r="CI1350" s="1"/>
      <c r="CJ1350" s="1"/>
      <c r="CK1350" s="1"/>
      <c r="CL1350" s="1"/>
      <c r="CM1350" s="1"/>
      <c r="CN1350" s="1"/>
      <c r="CO1350" s="1"/>
    </row>
    <row r="1351" spans="1:93" ht="30" customHeight="1" x14ac:dyDescent="0.2">
      <c r="A1351" s="1">
        <v>1345</v>
      </c>
      <c r="B1351" s="1" t="s">
        <v>311</v>
      </c>
      <c r="C1351" s="1" t="s">
        <v>482</v>
      </c>
      <c r="D1351" s="1" t="s">
        <v>415</v>
      </c>
      <c r="E1351" s="1" t="s">
        <v>483</v>
      </c>
      <c r="F1351" s="1" t="s">
        <v>74</v>
      </c>
      <c r="G1351" s="1">
        <v>5</v>
      </c>
      <c r="H1351" s="1" t="s">
        <v>341</v>
      </c>
      <c r="I1351" s="1" t="s">
        <v>114</v>
      </c>
      <c r="J1351" s="64">
        <v>83912</v>
      </c>
      <c r="K1351" s="64">
        <v>135054</v>
      </c>
      <c r="L1351" s="29">
        <v>45937</v>
      </c>
      <c r="M1351" s="29" t="s">
        <v>4163</v>
      </c>
      <c r="N1351" s="1" t="s">
        <v>25</v>
      </c>
      <c r="O1351" s="28" t="s">
        <v>84</v>
      </c>
      <c r="P1351" s="1" t="s">
        <v>87</v>
      </c>
      <c r="Q1351" s="76">
        <v>10</v>
      </c>
      <c r="R1351" s="1" t="s">
        <v>410</v>
      </c>
      <c r="T1351" s="1" t="s">
        <v>115</v>
      </c>
      <c r="U1351" s="1"/>
      <c r="V1351" s="1"/>
      <c r="W1351" s="4"/>
      <c r="X1351" s="28"/>
      <c r="Y1351" s="33"/>
      <c r="Z1351" s="33"/>
      <c r="AA1351" s="96"/>
      <c r="AB1351" s="178"/>
      <c r="AC1351" s="33">
        <v>24</v>
      </c>
      <c r="AD1351" s="33">
        <v>180</v>
      </c>
      <c r="AE1351" s="33" t="s">
        <v>103</v>
      </c>
      <c r="AF1351" s="33" t="s">
        <v>103</v>
      </c>
      <c r="AG1351" s="33"/>
      <c r="AH1351" s="4"/>
      <c r="AI1351" s="1"/>
      <c r="AJ1351" s="1"/>
      <c r="AK1351" s="1"/>
      <c r="AL1351" s="5"/>
      <c r="AM1351" s="164">
        <f t="shared" si="73"/>
        <v>45940</v>
      </c>
      <c r="AW1351" s="96"/>
      <c r="AX1351" s="37">
        <f t="shared" si="72"/>
        <v>45944</v>
      </c>
      <c r="AY1351" s="183"/>
      <c r="AZ1351" s="183"/>
      <c r="BA1351" s="183"/>
      <c r="BB1351" s="183"/>
      <c r="BC1351" s="183"/>
      <c r="BD1351" s="183"/>
      <c r="BE1351" s="183"/>
      <c r="BF1351" s="183"/>
      <c r="BG1351" s="183"/>
      <c r="BH1351" s="4"/>
      <c r="BI1351" s="1"/>
      <c r="BJ1351" s="1"/>
      <c r="BK1351" s="1"/>
      <c r="BL1351" s="31"/>
      <c r="BM1351" s="31"/>
      <c r="BN1351" s="1"/>
      <c r="BO1351" s="1"/>
      <c r="BP1351" s="1"/>
      <c r="BQ1351" s="1"/>
      <c r="BR1351" s="1"/>
      <c r="BS1351" s="4"/>
      <c r="BT1351" s="37">
        <f t="shared" si="74"/>
        <v>45965</v>
      </c>
      <c r="BU1351" s="220"/>
      <c r="BV1351" s="183"/>
      <c r="BW1351" s="221"/>
      <c r="BX1351" s="183"/>
      <c r="BY1351" s="183"/>
      <c r="BZ1351" s="183"/>
      <c r="CA1351" s="183"/>
      <c r="CB1351" s="183"/>
      <c r="CC1351" s="183"/>
      <c r="CE1351" s="1"/>
      <c r="CF1351" s="1"/>
      <c r="CG1351" s="1"/>
      <c r="CH1351" s="1"/>
      <c r="CI1351" s="1"/>
      <c r="CJ1351" s="1"/>
      <c r="CK1351" s="1"/>
      <c r="CL1351" s="1"/>
      <c r="CM1351" s="1"/>
      <c r="CN1351" s="1"/>
      <c r="CO1351" s="1"/>
    </row>
    <row r="1352" spans="1:93" ht="30" customHeight="1" x14ac:dyDescent="0.2">
      <c r="A1352" s="1">
        <v>1346</v>
      </c>
      <c r="B1352" s="1" t="s">
        <v>311</v>
      </c>
      <c r="C1352" s="1" t="s">
        <v>482</v>
      </c>
      <c r="D1352" s="1" t="s">
        <v>415</v>
      </c>
      <c r="E1352" s="1" t="s">
        <v>483</v>
      </c>
      <c r="F1352" s="1" t="s">
        <v>74</v>
      </c>
      <c r="G1352" s="1">
        <v>5</v>
      </c>
      <c r="H1352" s="1" t="s">
        <v>341</v>
      </c>
      <c r="I1352" s="1" t="s">
        <v>114</v>
      </c>
      <c r="J1352" s="64">
        <v>82812</v>
      </c>
      <c r="K1352" s="64">
        <v>135055</v>
      </c>
      <c r="L1352" s="29">
        <v>45937</v>
      </c>
      <c r="M1352" s="29" t="s">
        <v>4163</v>
      </c>
      <c r="N1352" s="1" t="s">
        <v>25</v>
      </c>
      <c r="O1352" s="28" t="s">
        <v>84</v>
      </c>
      <c r="P1352" s="1" t="s">
        <v>87</v>
      </c>
      <c r="Q1352" s="76">
        <v>10</v>
      </c>
      <c r="R1352" s="1" t="s">
        <v>410</v>
      </c>
      <c r="T1352" s="1" t="s">
        <v>115</v>
      </c>
      <c r="U1352" s="1"/>
      <c r="V1352" s="1"/>
      <c r="W1352" s="4"/>
      <c r="X1352" s="28"/>
      <c r="Y1352" s="33"/>
      <c r="Z1352" s="33"/>
      <c r="AA1352" s="96"/>
      <c r="AB1352" s="178"/>
      <c r="AC1352" s="33">
        <v>25</v>
      </c>
      <c r="AD1352" s="33">
        <v>180</v>
      </c>
      <c r="AE1352" s="33" t="s">
        <v>103</v>
      </c>
      <c r="AF1352" s="33" t="s">
        <v>103</v>
      </c>
      <c r="AG1352" s="33"/>
      <c r="AH1352" s="4"/>
      <c r="AI1352" s="1"/>
      <c r="AJ1352" s="1"/>
      <c r="AK1352" s="1"/>
      <c r="AL1352" s="5"/>
      <c r="AM1352" s="164">
        <f t="shared" si="73"/>
        <v>45940</v>
      </c>
      <c r="AW1352" s="96"/>
      <c r="AX1352" s="37">
        <f t="shared" si="72"/>
        <v>45944</v>
      </c>
      <c r="AY1352" s="183"/>
      <c r="AZ1352" s="183"/>
      <c r="BA1352" s="183"/>
      <c r="BB1352" s="183"/>
      <c r="BC1352" s="183"/>
      <c r="BD1352" s="183"/>
      <c r="BE1352" s="183"/>
      <c r="BF1352" s="183"/>
      <c r="BG1352" s="183"/>
      <c r="BH1352" s="4"/>
      <c r="BI1352" s="1"/>
      <c r="BJ1352" s="1"/>
      <c r="BK1352" s="1"/>
      <c r="BL1352" s="31"/>
      <c r="BM1352" s="31"/>
      <c r="BN1352" s="1"/>
      <c r="BO1352" s="1"/>
      <c r="BP1352" s="1"/>
      <c r="BQ1352" s="1"/>
      <c r="BR1352" s="1"/>
      <c r="BS1352" s="4"/>
      <c r="BT1352" s="37">
        <f t="shared" si="74"/>
        <v>45965</v>
      </c>
      <c r="BU1352" s="220"/>
      <c r="BV1352" s="183"/>
      <c r="BW1352" s="221"/>
      <c r="BX1352" s="183"/>
      <c r="BY1352" s="183"/>
      <c r="BZ1352" s="183"/>
      <c r="CA1352" s="183"/>
      <c r="CB1352" s="183"/>
      <c r="CC1352" s="183"/>
      <c r="CE1352" s="1"/>
      <c r="CF1352" s="1"/>
      <c r="CG1352" s="1"/>
      <c r="CH1352" s="1"/>
      <c r="CI1352" s="1"/>
      <c r="CJ1352" s="1"/>
      <c r="CK1352" s="1"/>
      <c r="CL1352" s="1"/>
      <c r="CM1352" s="1"/>
      <c r="CN1352" s="1"/>
      <c r="CO1352" s="1"/>
    </row>
    <row r="1353" spans="1:93" ht="30" customHeight="1" x14ac:dyDescent="0.2">
      <c r="A1353" s="1">
        <v>1347</v>
      </c>
      <c r="B1353" s="1" t="s">
        <v>311</v>
      </c>
      <c r="C1353" s="1" t="s">
        <v>482</v>
      </c>
      <c r="D1353" s="1" t="s">
        <v>415</v>
      </c>
      <c r="E1353" s="1" t="s">
        <v>483</v>
      </c>
      <c r="F1353" s="1" t="s">
        <v>74</v>
      </c>
      <c r="G1353" s="1">
        <v>5</v>
      </c>
      <c r="H1353" s="1" t="s">
        <v>341</v>
      </c>
      <c r="I1353" s="1" t="s">
        <v>114</v>
      </c>
      <c r="J1353" s="64">
        <v>66810</v>
      </c>
      <c r="K1353" s="64">
        <v>135056</v>
      </c>
      <c r="L1353" s="29">
        <v>45937</v>
      </c>
      <c r="M1353" s="29" t="s">
        <v>4163</v>
      </c>
      <c r="N1353" s="1" t="s">
        <v>25</v>
      </c>
      <c r="O1353" s="28" t="s">
        <v>84</v>
      </c>
      <c r="P1353" s="1" t="s">
        <v>87</v>
      </c>
      <c r="Q1353" s="76">
        <v>9</v>
      </c>
      <c r="R1353" s="1" t="s">
        <v>410</v>
      </c>
      <c r="T1353" s="1" t="s">
        <v>115</v>
      </c>
      <c r="U1353" s="1"/>
      <c r="V1353" s="1"/>
      <c r="W1353" s="4"/>
      <c r="X1353" s="28"/>
      <c r="Y1353" s="33"/>
      <c r="Z1353" s="33"/>
      <c r="AA1353" s="96"/>
      <c r="AB1353" s="178"/>
      <c r="AC1353" s="33">
        <v>25</v>
      </c>
      <c r="AD1353" s="33">
        <v>150</v>
      </c>
      <c r="AE1353" s="33" t="s">
        <v>103</v>
      </c>
      <c r="AF1353" s="33" t="s">
        <v>103</v>
      </c>
      <c r="AG1353" s="33"/>
      <c r="AH1353" s="4"/>
      <c r="AI1353" s="1"/>
      <c r="AJ1353" s="1"/>
      <c r="AK1353" s="1"/>
      <c r="AL1353" s="5"/>
      <c r="AM1353" s="164">
        <f t="shared" si="73"/>
        <v>45940</v>
      </c>
      <c r="AW1353" s="96"/>
      <c r="AX1353" s="37">
        <f t="shared" ref="AX1353:AX1416" si="75">IF(L1353=0, 0,L1353+7)</f>
        <v>45944</v>
      </c>
      <c r="AY1353" s="183"/>
      <c r="AZ1353" s="183"/>
      <c r="BA1353" s="183"/>
      <c r="BB1353" s="183"/>
      <c r="BC1353" s="183"/>
      <c r="BD1353" s="183"/>
      <c r="BE1353" s="183"/>
      <c r="BF1353" s="183"/>
      <c r="BG1353" s="183"/>
      <c r="BH1353" s="4"/>
      <c r="BI1353" s="1"/>
      <c r="BJ1353" s="1"/>
      <c r="BK1353" s="1"/>
      <c r="BL1353" s="31"/>
      <c r="BM1353" s="31"/>
      <c r="BN1353" s="1"/>
      <c r="BO1353" s="1"/>
      <c r="BP1353" s="1"/>
      <c r="BQ1353" s="1"/>
      <c r="BR1353" s="1"/>
      <c r="BS1353" s="4"/>
      <c r="BT1353" s="37">
        <f t="shared" si="74"/>
        <v>45965</v>
      </c>
      <c r="BU1353" s="220"/>
      <c r="BV1353" s="183"/>
      <c r="BW1353" s="221"/>
      <c r="BX1353" s="183"/>
      <c r="BY1353" s="183"/>
      <c r="BZ1353" s="183"/>
      <c r="CA1353" s="183"/>
      <c r="CB1353" s="183"/>
      <c r="CC1353" s="183"/>
      <c r="CE1353" s="1"/>
      <c r="CF1353" s="1"/>
      <c r="CG1353" s="1"/>
      <c r="CH1353" s="1"/>
      <c r="CI1353" s="1"/>
      <c r="CJ1353" s="1"/>
      <c r="CK1353" s="1"/>
      <c r="CL1353" s="1"/>
      <c r="CM1353" s="1"/>
      <c r="CN1353" s="1"/>
      <c r="CO1353" s="1"/>
    </row>
    <row r="1354" spans="1:93" ht="30" customHeight="1" x14ac:dyDescent="0.2">
      <c r="A1354" s="1">
        <v>1348</v>
      </c>
      <c r="B1354" s="1" t="s">
        <v>311</v>
      </c>
      <c r="C1354" s="1" t="s">
        <v>482</v>
      </c>
      <c r="D1354" s="1" t="s">
        <v>415</v>
      </c>
      <c r="E1354" s="1" t="s">
        <v>483</v>
      </c>
      <c r="F1354" s="1" t="s">
        <v>74</v>
      </c>
      <c r="G1354" s="1">
        <v>5</v>
      </c>
      <c r="H1354" s="1" t="s">
        <v>341</v>
      </c>
      <c r="I1354" s="1" t="s">
        <v>114</v>
      </c>
      <c r="J1354" s="64">
        <v>82512</v>
      </c>
      <c r="K1354" s="64">
        <v>135057</v>
      </c>
      <c r="L1354" s="29">
        <v>45937</v>
      </c>
      <c r="M1354" s="29" t="s">
        <v>4163</v>
      </c>
      <c r="N1354" s="1" t="s">
        <v>25</v>
      </c>
      <c r="O1354" s="28" t="s">
        <v>84</v>
      </c>
      <c r="P1354" s="1" t="s">
        <v>87</v>
      </c>
      <c r="Q1354" s="76">
        <v>10</v>
      </c>
      <c r="R1354" s="1" t="s">
        <v>410</v>
      </c>
      <c r="T1354" s="1" t="s">
        <v>115</v>
      </c>
      <c r="U1354" s="1"/>
      <c r="V1354" s="1"/>
      <c r="W1354" s="4"/>
      <c r="X1354" s="28"/>
      <c r="Y1354" s="33"/>
      <c r="Z1354" s="33"/>
      <c r="AA1354" s="96"/>
      <c r="AB1354" s="178"/>
      <c r="AC1354" s="33">
        <v>22</v>
      </c>
      <c r="AD1354" s="33">
        <v>175</v>
      </c>
      <c r="AE1354" s="33" t="s">
        <v>103</v>
      </c>
      <c r="AF1354" s="33" t="s">
        <v>103</v>
      </c>
      <c r="AG1354" s="33"/>
      <c r="AH1354" s="4"/>
      <c r="AI1354" s="1"/>
      <c r="AJ1354" s="1"/>
      <c r="AK1354" s="1"/>
      <c r="AL1354" s="5"/>
      <c r="AM1354" s="164">
        <f t="shared" si="73"/>
        <v>45940</v>
      </c>
      <c r="AW1354" s="96"/>
      <c r="AX1354" s="37">
        <f t="shared" si="75"/>
        <v>45944</v>
      </c>
      <c r="AY1354" s="183"/>
      <c r="AZ1354" s="183"/>
      <c r="BA1354" s="183"/>
      <c r="BB1354" s="183"/>
      <c r="BC1354" s="183"/>
      <c r="BD1354" s="183"/>
      <c r="BE1354" s="183"/>
      <c r="BF1354" s="183"/>
      <c r="BG1354" s="183"/>
      <c r="BH1354" s="4"/>
      <c r="BI1354" s="1"/>
      <c r="BJ1354" s="1"/>
      <c r="BK1354" s="1"/>
      <c r="BL1354" s="31"/>
      <c r="BM1354" s="31"/>
      <c r="BN1354" s="1"/>
      <c r="BO1354" s="1"/>
      <c r="BP1354" s="1"/>
      <c r="BQ1354" s="1"/>
      <c r="BR1354" s="1"/>
      <c r="BS1354" s="4"/>
      <c r="BT1354" s="37">
        <f t="shared" si="74"/>
        <v>45965</v>
      </c>
      <c r="BU1354" s="220"/>
      <c r="BV1354" s="183"/>
      <c r="BW1354" s="221"/>
      <c r="BX1354" s="183"/>
      <c r="BY1354" s="183"/>
      <c r="BZ1354" s="183"/>
      <c r="CA1354" s="183"/>
      <c r="CB1354" s="183"/>
      <c r="CC1354" s="183"/>
      <c r="CE1354" s="1"/>
      <c r="CF1354" s="1"/>
      <c r="CG1354" s="1"/>
      <c r="CH1354" s="1"/>
      <c r="CI1354" s="1"/>
      <c r="CJ1354" s="1"/>
      <c r="CK1354" s="1"/>
      <c r="CL1354" s="1"/>
      <c r="CM1354" s="1"/>
      <c r="CN1354" s="1"/>
      <c r="CO1354" s="1"/>
    </row>
    <row r="1355" spans="1:93" ht="30" customHeight="1" x14ac:dyDescent="0.2">
      <c r="A1355" s="1">
        <v>1349</v>
      </c>
      <c r="B1355" s="1" t="s">
        <v>311</v>
      </c>
      <c r="C1355" s="1" t="s">
        <v>482</v>
      </c>
      <c r="D1355" s="1" t="s">
        <v>415</v>
      </c>
      <c r="E1355" s="1" t="s">
        <v>483</v>
      </c>
      <c r="F1355" s="1" t="s">
        <v>74</v>
      </c>
      <c r="G1355" s="1">
        <v>5</v>
      </c>
      <c r="H1355" s="1" t="s">
        <v>341</v>
      </c>
      <c r="I1355" s="1" t="s">
        <v>114</v>
      </c>
      <c r="J1355" s="64">
        <v>78412</v>
      </c>
      <c r="K1355" s="64">
        <v>135058</v>
      </c>
      <c r="L1355" s="29">
        <v>45937</v>
      </c>
      <c r="M1355" s="29" t="s">
        <v>4163</v>
      </c>
      <c r="N1355" s="1" t="s">
        <v>25</v>
      </c>
      <c r="O1355" s="28" t="s">
        <v>84</v>
      </c>
      <c r="P1355" s="1" t="s">
        <v>87</v>
      </c>
      <c r="Q1355" s="76">
        <v>10</v>
      </c>
      <c r="R1355" s="1" t="s">
        <v>410</v>
      </c>
      <c r="S1355" s="1">
        <v>6</v>
      </c>
      <c r="T1355" s="1" t="s">
        <v>115</v>
      </c>
      <c r="U1355" s="1"/>
      <c r="V1355" s="1"/>
      <c r="W1355" s="4"/>
      <c r="X1355" s="28"/>
      <c r="Y1355" s="33"/>
      <c r="Z1355" s="33"/>
      <c r="AA1355" s="96"/>
      <c r="AB1355" s="178"/>
      <c r="AC1355" s="33">
        <v>24</v>
      </c>
      <c r="AD1355" s="33">
        <v>190</v>
      </c>
      <c r="AE1355" s="33" t="s">
        <v>103</v>
      </c>
      <c r="AF1355" s="33" t="s">
        <v>103</v>
      </c>
      <c r="AG1355" s="33"/>
      <c r="AH1355" s="4"/>
      <c r="AI1355" s="1"/>
      <c r="AJ1355" s="1"/>
      <c r="AK1355" s="1"/>
      <c r="AL1355" s="5"/>
      <c r="AM1355" s="164">
        <f t="shared" si="73"/>
        <v>45940</v>
      </c>
      <c r="AW1355" s="96"/>
      <c r="AX1355" s="37">
        <f t="shared" si="75"/>
        <v>45944</v>
      </c>
      <c r="AY1355" s="183"/>
      <c r="AZ1355" s="183"/>
      <c r="BA1355" s="183"/>
      <c r="BB1355" s="183"/>
      <c r="BC1355" s="183"/>
      <c r="BD1355" s="183"/>
      <c r="BE1355" s="183"/>
      <c r="BF1355" s="183"/>
      <c r="BG1355" s="183"/>
      <c r="BH1355" s="4"/>
      <c r="BI1355" s="1"/>
      <c r="BJ1355" s="1"/>
      <c r="BK1355" s="1"/>
      <c r="BL1355" s="31"/>
      <c r="BM1355" s="31"/>
      <c r="BN1355" s="1"/>
      <c r="BO1355" s="1"/>
      <c r="BP1355" s="1"/>
      <c r="BQ1355" s="1"/>
      <c r="BR1355" s="1"/>
      <c r="BS1355" s="4"/>
      <c r="BT1355" s="37">
        <f t="shared" si="74"/>
        <v>45965</v>
      </c>
      <c r="BU1355" s="220"/>
      <c r="BV1355" s="183"/>
      <c r="BW1355" s="221"/>
      <c r="BX1355" s="183"/>
      <c r="BY1355" s="183"/>
      <c r="BZ1355" s="183"/>
      <c r="CA1355" s="183"/>
      <c r="CB1355" s="183"/>
      <c r="CC1355" s="183"/>
      <c r="CE1355" s="1"/>
      <c r="CF1355" s="1"/>
      <c r="CG1355" s="1"/>
      <c r="CH1355" s="1"/>
      <c r="CI1355" s="1"/>
      <c r="CJ1355" s="1"/>
      <c r="CK1355" s="1"/>
      <c r="CL1355" s="1"/>
      <c r="CM1355" s="1"/>
      <c r="CN1355" s="1"/>
      <c r="CO1355" s="1"/>
    </row>
    <row r="1356" spans="1:93" ht="30" customHeight="1" x14ac:dyDescent="0.2">
      <c r="A1356" s="1">
        <v>1350</v>
      </c>
      <c r="B1356" s="1" t="s">
        <v>311</v>
      </c>
      <c r="C1356" s="1" t="s">
        <v>482</v>
      </c>
      <c r="D1356" s="1" t="s">
        <v>415</v>
      </c>
      <c r="E1356" s="1" t="s">
        <v>483</v>
      </c>
      <c r="F1356" s="1" t="s">
        <v>74</v>
      </c>
      <c r="G1356" s="1">
        <v>5</v>
      </c>
      <c r="H1356" s="1" t="s">
        <v>341</v>
      </c>
      <c r="I1356" s="1" t="s">
        <v>114</v>
      </c>
      <c r="J1356" s="64">
        <v>67610</v>
      </c>
      <c r="K1356" s="64">
        <v>135059</v>
      </c>
      <c r="L1356" s="29">
        <v>45937</v>
      </c>
      <c r="M1356" s="29" t="s">
        <v>4163</v>
      </c>
      <c r="N1356" s="1" t="s">
        <v>25</v>
      </c>
      <c r="O1356" s="28" t="s">
        <v>84</v>
      </c>
      <c r="P1356" s="1" t="s">
        <v>87</v>
      </c>
      <c r="Q1356" s="76">
        <v>9</v>
      </c>
      <c r="R1356" s="1" t="s">
        <v>410</v>
      </c>
      <c r="T1356" s="1" t="s">
        <v>115</v>
      </c>
      <c r="U1356" s="1"/>
      <c r="V1356" s="1"/>
      <c r="W1356" s="4"/>
      <c r="X1356" s="28"/>
      <c r="Y1356" s="33"/>
      <c r="Z1356" s="33"/>
      <c r="AA1356" s="96"/>
      <c r="AB1356" s="178"/>
      <c r="AC1356" s="33">
        <v>26</v>
      </c>
      <c r="AD1356" s="33">
        <v>170</v>
      </c>
      <c r="AE1356" s="33" t="s">
        <v>103</v>
      </c>
      <c r="AF1356" s="33" t="s">
        <v>103</v>
      </c>
      <c r="AG1356" s="33"/>
      <c r="AH1356" s="4"/>
      <c r="AI1356" s="1"/>
      <c r="AJ1356" s="1"/>
      <c r="AK1356" s="1"/>
      <c r="AL1356" s="5"/>
      <c r="AM1356" s="164">
        <f t="shared" si="73"/>
        <v>45940</v>
      </c>
      <c r="AW1356" s="96"/>
      <c r="AX1356" s="37">
        <f t="shared" si="75"/>
        <v>45944</v>
      </c>
      <c r="AY1356" s="183"/>
      <c r="AZ1356" s="183"/>
      <c r="BA1356" s="183"/>
      <c r="BB1356" s="183"/>
      <c r="BC1356" s="183"/>
      <c r="BD1356" s="183"/>
      <c r="BE1356" s="183"/>
      <c r="BF1356" s="183"/>
      <c r="BG1356" s="183"/>
      <c r="BH1356" s="4"/>
      <c r="BI1356" s="1"/>
      <c r="BJ1356" s="1"/>
      <c r="BK1356" s="1"/>
      <c r="BL1356" s="31"/>
      <c r="BM1356" s="31"/>
      <c r="BN1356" s="1"/>
      <c r="BO1356" s="1"/>
      <c r="BP1356" s="1"/>
      <c r="BQ1356" s="1"/>
      <c r="BR1356" s="1"/>
      <c r="BS1356" s="4"/>
      <c r="BT1356" s="37">
        <f t="shared" si="74"/>
        <v>45965</v>
      </c>
      <c r="BU1356" s="220"/>
      <c r="BV1356" s="183"/>
      <c r="BW1356" s="221"/>
      <c r="BX1356" s="183"/>
      <c r="BY1356" s="183"/>
      <c r="BZ1356" s="183"/>
      <c r="CA1356" s="183"/>
      <c r="CB1356" s="183"/>
      <c r="CC1356" s="183"/>
      <c r="CE1356" s="1"/>
      <c r="CF1356" s="1"/>
      <c r="CG1356" s="1"/>
      <c r="CH1356" s="1"/>
      <c r="CI1356" s="1"/>
      <c r="CJ1356" s="1"/>
      <c r="CK1356" s="1"/>
      <c r="CL1356" s="1"/>
      <c r="CM1356" s="1"/>
      <c r="CN1356" s="1"/>
      <c r="CO1356" s="1"/>
    </row>
    <row r="1357" spans="1:93" ht="30" customHeight="1" x14ac:dyDescent="0.2">
      <c r="A1357" s="1">
        <v>1351</v>
      </c>
      <c r="B1357" s="1" t="s">
        <v>311</v>
      </c>
      <c r="C1357" s="1" t="s">
        <v>482</v>
      </c>
      <c r="D1357" s="1" t="s">
        <v>415</v>
      </c>
      <c r="E1357" s="1" t="s">
        <v>483</v>
      </c>
      <c r="F1357" s="1" t="s">
        <v>74</v>
      </c>
      <c r="G1357" s="1">
        <v>5</v>
      </c>
      <c r="H1357" s="1" t="s">
        <v>341</v>
      </c>
      <c r="I1357" s="1" t="s">
        <v>114</v>
      </c>
      <c r="J1357" s="64">
        <v>81612</v>
      </c>
      <c r="K1357" s="64">
        <v>135060</v>
      </c>
      <c r="L1357" s="29">
        <v>45937</v>
      </c>
      <c r="M1357" s="29" t="s">
        <v>4163</v>
      </c>
      <c r="N1357" s="1" t="s">
        <v>25</v>
      </c>
      <c r="O1357" s="28" t="s">
        <v>84</v>
      </c>
      <c r="P1357" s="1" t="s">
        <v>87</v>
      </c>
      <c r="Q1357" s="76">
        <v>10</v>
      </c>
      <c r="R1357" s="1" t="s">
        <v>410</v>
      </c>
      <c r="T1357" s="1" t="s">
        <v>115</v>
      </c>
      <c r="U1357" s="1"/>
      <c r="V1357" s="1"/>
      <c r="W1357" s="4"/>
      <c r="X1357" s="28"/>
      <c r="Y1357" s="33"/>
      <c r="Z1357" s="33"/>
      <c r="AA1357" s="96"/>
      <c r="AB1357" s="178"/>
      <c r="AC1357" s="33">
        <v>24.5</v>
      </c>
      <c r="AD1357" s="33">
        <v>190</v>
      </c>
      <c r="AE1357" s="33" t="s">
        <v>103</v>
      </c>
      <c r="AF1357" s="33" t="s">
        <v>103</v>
      </c>
      <c r="AG1357" s="33"/>
      <c r="AH1357" s="4"/>
      <c r="AI1357" s="1"/>
      <c r="AJ1357" s="1"/>
      <c r="AK1357" s="1"/>
      <c r="AL1357" s="5"/>
      <c r="AM1357" s="164">
        <f t="shared" si="73"/>
        <v>45940</v>
      </c>
      <c r="AW1357" s="96"/>
      <c r="AX1357" s="37">
        <f t="shared" si="75"/>
        <v>45944</v>
      </c>
      <c r="AY1357" s="183"/>
      <c r="AZ1357" s="183"/>
      <c r="BA1357" s="183"/>
      <c r="BB1357" s="183"/>
      <c r="BC1357" s="183"/>
      <c r="BD1357" s="183"/>
      <c r="BE1357" s="183"/>
      <c r="BF1357" s="183"/>
      <c r="BG1357" s="183"/>
      <c r="BH1357" s="4"/>
      <c r="BI1357" s="1"/>
      <c r="BJ1357" s="1"/>
      <c r="BK1357" s="1"/>
      <c r="BL1357" s="31"/>
      <c r="BM1357" s="31"/>
      <c r="BN1357" s="1"/>
      <c r="BO1357" s="1"/>
      <c r="BP1357" s="1"/>
      <c r="BQ1357" s="1"/>
      <c r="BR1357" s="1"/>
      <c r="BS1357" s="4"/>
      <c r="BT1357" s="37">
        <f t="shared" si="74"/>
        <v>45965</v>
      </c>
      <c r="BU1357" s="220"/>
      <c r="BV1357" s="183"/>
      <c r="BW1357" s="221"/>
      <c r="BX1357" s="183"/>
      <c r="BY1357" s="183"/>
      <c r="BZ1357" s="183"/>
      <c r="CA1357" s="183"/>
      <c r="CB1357" s="183"/>
      <c r="CC1357" s="183"/>
      <c r="CE1357" s="1"/>
      <c r="CF1357" s="1"/>
      <c r="CG1357" s="1"/>
      <c r="CH1357" s="1"/>
      <c r="CI1357" s="1"/>
      <c r="CJ1357" s="1"/>
      <c r="CK1357" s="1"/>
      <c r="CL1357" s="1"/>
      <c r="CM1357" s="1"/>
      <c r="CN1357" s="1"/>
      <c r="CO1357" s="1"/>
    </row>
    <row r="1358" spans="1:93" ht="30" customHeight="1" x14ac:dyDescent="0.2">
      <c r="A1358" s="1">
        <v>1352</v>
      </c>
      <c r="B1358" s="1" t="s">
        <v>311</v>
      </c>
      <c r="C1358" s="1" t="s">
        <v>482</v>
      </c>
      <c r="D1358" s="1" t="s">
        <v>415</v>
      </c>
      <c r="E1358" s="1" t="s">
        <v>483</v>
      </c>
      <c r="F1358" s="1" t="s">
        <v>74</v>
      </c>
      <c r="G1358" s="1">
        <v>5</v>
      </c>
      <c r="H1358" s="1" t="s">
        <v>341</v>
      </c>
      <c r="I1358" s="1" t="s">
        <v>114</v>
      </c>
      <c r="J1358" s="64">
        <v>84612</v>
      </c>
      <c r="K1358" s="64">
        <v>130061</v>
      </c>
      <c r="L1358" s="29">
        <v>45937</v>
      </c>
      <c r="M1358" s="29" t="s">
        <v>4163</v>
      </c>
      <c r="N1358" s="1" t="s">
        <v>25</v>
      </c>
      <c r="O1358" s="28" t="s">
        <v>84</v>
      </c>
      <c r="P1358" s="1" t="s">
        <v>87</v>
      </c>
      <c r="Q1358" s="76">
        <v>10</v>
      </c>
      <c r="R1358" s="1" t="s">
        <v>410</v>
      </c>
      <c r="T1358" s="1" t="s">
        <v>115</v>
      </c>
      <c r="U1358" s="1"/>
      <c r="V1358" s="1"/>
      <c r="W1358" s="4"/>
      <c r="X1358" s="28"/>
      <c r="Y1358" s="33"/>
      <c r="Z1358" s="33"/>
      <c r="AA1358" s="96"/>
      <c r="AB1358" s="178"/>
      <c r="AC1358" s="33">
        <v>26</v>
      </c>
      <c r="AD1358" s="33">
        <v>180</v>
      </c>
      <c r="AE1358" s="33" t="s">
        <v>103</v>
      </c>
      <c r="AF1358" s="33" t="s">
        <v>103</v>
      </c>
      <c r="AG1358" s="33"/>
      <c r="AH1358" s="4"/>
      <c r="AI1358" s="1"/>
      <c r="AJ1358" s="1"/>
      <c r="AK1358" s="1"/>
      <c r="AL1358" s="5"/>
      <c r="AM1358" s="164">
        <f t="shared" si="73"/>
        <v>45940</v>
      </c>
      <c r="AW1358" s="96"/>
      <c r="AX1358" s="37">
        <f t="shared" si="75"/>
        <v>45944</v>
      </c>
      <c r="AY1358" s="183"/>
      <c r="AZ1358" s="183"/>
      <c r="BA1358" s="183"/>
      <c r="BB1358" s="183"/>
      <c r="BC1358" s="183"/>
      <c r="BD1358" s="183"/>
      <c r="BE1358" s="183"/>
      <c r="BF1358" s="183"/>
      <c r="BG1358" s="183"/>
      <c r="BH1358" s="4"/>
      <c r="BI1358" s="1"/>
      <c r="BJ1358" s="1"/>
      <c r="BK1358" s="1"/>
      <c r="BL1358" s="31"/>
      <c r="BM1358" s="31"/>
      <c r="BN1358" s="1"/>
      <c r="BO1358" s="1"/>
      <c r="BP1358" s="1"/>
      <c r="BQ1358" s="1"/>
      <c r="BR1358" s="1"/>
      <c r="BS1358" s="4"/>
      <c r="BT1358" s="37">
        <f t="shared" si="74"/>
        <v>45965</v>
      </c>
      <c r="BU1358" s="220"/>
      <c r="BV1358" s="183"/>
      <c r="BW1358" s="221"/>
      <c r="BX1358" s="183"/>
      <c r="BY1358" s="183"/>
      <c r="BZ1358" s="183"/>
      <c r="CA1358" s="183"/>
      <c r="CB1358" s="183"/>
      <c r="CC1358" s="183"/>
      <c r="CE1358" s="1"/>
      <c r="CF1358" s="1"/>
      <c r="CG1358" s="1"/>
      <c r="CH1358" s="1"/>
      <c r="CI1358" s="1"/>
      <c r="CJ1358" s="1"/>
      <c r="CK1358" s="1"/>
      <c r="CL1358" s="1"/>
      <c r="CM1358" s="1"/>
      <c r="CN1358" s="1"/>
      <c r="CO1358" s="1"/>
    </row>
    <row r="1359" spans="1:93" ht="30" customHeight="1" x14ac:dyDescent="0.2">
      <c r="A1359" s="1">
        <v>1353</v>
      </c>
      <c r="B1359" s="1" t="s">
        <v>311</v>
      </c>
      <c r="C1359" s="1" t="s">
        <v>482</v>
      </c>
      <c r="D1359" s="1" t="s">
        <v>415</v>
      </c>
      <c r="E1359" s="1" t="s">
        <v>483</v>
      </c>
      <c r="F1359" s="1" t="s">
        <v>74</v>
      </c>
      <c r="G1359" s="1">
        <v>5</v>
      </c>
      <c r="H1359" s="1" t="s">
        <v>341</v>
      </c>
      <c r="I1359" s="1" t="s">
        <v>114</v>
      </c>
      <c r="J1359" s="64">
        <v>83512</v>
      </c>
      <c r="K1359" s="64">
        <v>135070</v>
      </c>
      <c r="L1359" s="29">
        <v>45937</v>
      </c>
      <c r="M1359" s="29" t="s">
        <v>4163</v>
      </c>
      <c r="N1359" s="1" t="s">
        <v>25</v>
      </c>
      <c r="O1359" s="28" t="s">
        <v>84</v>
      </c>
      <c r="P1359" s="1" t="s">
        <v>87</v>
      </c>
      <c r="Q1359" s="76">
        <v>10</v>
      </c>
      <c r="R1359" s="1" t="s">
        <v>410</v>
      </c>
      <c r="S1359" s="1">
        <v>6</v>
      </c>
      <c r="T1359" s="1" t="s">
        <v>115</v>
      </c>
      <c r="U1359" s="1"/>
      <c r="V1359" s="1"/>
      <c r="W1359" s="4"/>
      <c r="X1359" s="28"/>
      <c r="Y1359" s="33"/>
      <c r="Z1359" s="33"/>
      <c r="AA1359" s="96"/>
      <c r="AB1359" s="178"/>
      <c r="AC1359" s="33">
        <v>26</v>
      </c>
      <c r="AD1359" s="33">
        <v>190</v>
      </c>
      <c r="AE1359" s="33" t="s">
        <v>103</v>
      </c>
      <c r="AF1359" s="33" t="s">
        <v>103</v>
      </c>
      <c r="AG1359" s="33"/>
      <c r="AH1359" s="4"/>
      <c r="AI1359" s="1"/>
      <c r="AJ1359" s="1"/>
      <c r="AK1359" s="1"/>
      <c r="AL1359" s="5"/>
      <c r="AM1359" s="164">
        <f t="shared" si="73"/>
        <v>45940</v>
      </c>
      <c r="AW1359" s="96"/>
      <c r="AX1359" s="37">
        <f t="shared" si="75"/>
        <v>45944</v>
      </c>
      <c r="AY1359" s="183"/>
      <c r="AZ1359" s="183"/>
      <c r="BA1359" s="183"/>
      <c r="BB1359" s="183"/>
      <c r="BC1359" s="183"/>
      <c r="BD1359" s="183"/>
      <c r="BE1359" s="183"/>
      <c r="BF1359" s="183"/>
      <c r="BG1359" s="183"/>
      <c r="BH1359" s="4"/>
      <c r="BI1359" s="1"/>
      <c r="BJ1359" s="1"/>
      <c r="BK1359" s="1"/>
      <c r="BL1359" s="31"/>
      <c r="BM1359" s="31"/>
      <c r="BN1359" s="1"/>
      <c r="BO1359" s="1"/>
      <c r="BP1359" s="1"/>
      <c r="BQ1359" s="1"/>
      <c r="BR1359" s="1"/>
      <c r="BS1359" s="4"/>
      <c r="BT1359" s="37">
        <f t="shared" si="74"/>
        <v>45965</v>
      </c>
      <c r="BU1359" s="220"/>
      <c r="BV1359" s="183"/>
      <c r="BW1359" s="221"/>
      <c r="BX1359" s="183"/>
      <c r="BY1359" s="183"/>
      <c r="BZ1359" s="183"/>
      <c r="CA1359" s="183"/>
      <c r="CB1359" s="183"/>
      <c r="CC1359" s="183"/>
      <c r="CE1359" s="1"/>
      <c r="CF1359" s="1"/>
      <c r="CG1359" s="1"/>
      <c r="CH1359" s="1"/>
      <c r="CI1359" s="1"/>
      <c r="CJ1359" s="1"/>
      <c r="CK1359" s="1"/>
      <c r="CL1359" s="1"/>
      <c r="CM1359" s="1"/>
      <c r="CN1359" s="1"/>
      <c r="CO1359" s="1"/>
    </row>
    <row r="1360" spans="1:93" ht="30" customHeight="1" x14ac:dyDescent="0.2">
      <c r="A1360" s="1">
        <v>1354</v>
      </c>
      <c r="B1360" s="1" t="s">
        <v>311</v>
      </c>
      <c r="C1360" s="1" t="s">
        <v>482</v>
      </c>
      <c r="D1360" s="1" t="s">
        <v>415</v>
      </c>
      <c r="E1360" s="1" t="s">
        <v>483</v>
      </c>
      <c r="F1360" s="1" t="s">
        <v>74</v>
      </c>
      <c r="G1360" s="1">
        <v>5</v>
      </c>
      <c r="H1360" s="1" t="s">
        <v>341</v>
      </c>
      <c r="I1360" s="1" t="s">
        <v>114</v>
      </c>
      <c r="J1360" s="64">
        <v>83412</v>
      </c>
      <c r="K1360" s="64">
        <v>135071</v>
      </c>
      <c r="L1360" s="29">
        <v>45937</v>
      </c>
      <c r="M1360" s="29" t="s">
        <v>4163</v>
      </c>
      <c r="N1360" s="1" t="s">
        <v>25</v>
      </c>
      <c r="O1360" s="28" t="s">
        <v>84</v>
      </c>
      <c r="P1360" s="1" t="s">
        <v>87</v>
      </c>
      <c r="Q1360" s="76">
        <v>10</v>
      </c>
      <c r="R1360" s="1" t="s">
        <v>410</v>
      </c>
      <c r="T1360" s="1" t="s">
        <v>115</v>
      </c>
      <c r="U1360" s="1"/>
      <c r="V1360" s="1"/>
      <c r="W1360" s="4"/>
      <c r="X1360" s="28"/>
      <c r="Y1360" s="33"/>
      <c r="Z1360" s="33"/>
      <c r="AA1360" s="96"/>
      <c r="AB1360" s="178"/>
      <c r="AC1360" s="33">
        <v>24.5</v>
      </c>
      <c r="AD1360" s="33">
        <v>175</v>
      </c>
      <c r="AE1360" s="33" t="s">
        <v>103</v>
      </c>
      <c r="AF1360" s="33" t="s">
        <v>103</v>
      </c>
      <c r="AG1360" s="33"/>
      <c r="AH1360" s="4"/>
      <c r="AI1360" s="1"/>
      <c r="AJ1360" s="1"/>
      <c r="AK1360" s="1"/>
      <c r="AL1360" s="5"/>
      <c r="AM1360" s="164">
        <f t="shared" si="73"/>
        <v>45940</v>
      </c>
      <c r="AW1360" s="96"/>
      <c r="AX1360" s="37">
        <f t="shared" si="75"/>
        <v>45944</v>
      </c>
      <c r="AY1360" s="183"/>
      <c r="AZ1360" s="183"/>
      <c r="BA1360" s="183"/>
      <c r="BB1360" s="183"/>
      <c r="BC1360" s="183"/>
      <c r="BD1360" s="183"/>
      <c r="BE1360" s="183"/>
      <c r="BF1360" s="183"/>
      <c r="BG1360" s="183"/>
      <c r="BH1360" s="4"/>
      <c r="BI1360" s="1"/>
      <c r="BJ1360" s="1"/>
      <c r="BK1360" s="1"/>
      <c r="BL1360" s="31"/>
      <c r="BM1360" s="31"/>
      <c r="BN1360" s="1"/>
      <c r="BO1360" s="1"/>
      <c r="BP1360" s="1"/>
      <c r="BQ1360" s="1"/>
      <c r="BR1360" s="1"/>
      <c r="BS1360" s="4"/>
      <c r="BT1360" s="37">
        <f t="shared" si="74"/>
        <v>45965</v>
      </c>
      <c r="BU1360" s="220"/>
      <c r="BV1360" s="183"/>
      <c r="BW1360" s="221"/>
      <c r="BX1360" s="183"/>
      <c r="BY1360" s="183"/>
      <c r="BZ1360" s="183"/>
      <c r="CA1360" s="183"/>
      <c r="CB1360" s="183"/>
      <c r="CC1360" s="183"/>
      <c r="CE1360" s="1"/>
      <c r="CF1360" s="1"/>
      <c r="CG1360" s="1"/>
      <c r="CH1360" s="1"/>
      <c r="CI1360" s="1"/>
      <c r="CJ1360" s="1"/>
      <c r="CK1360" s="1"/>
      <c r="CL1360" s="1"/>
      <c r="CM1360" s="1"/>
      <c r="CN1360" s="1"/>
      <c r="CO1360" s="1"/>
    </row>
    <row r="1361" spans="1:93" ht="30" customHeight="1" x14ac:dyDescent="0.2">
      <c r="A1361" s="1">
        <v>1355</v>
      </c>
      <c r="B1361" s="1" t="s">
        <v>311</v>
      </c>
      <c r="C1361" s="1" t="s">
        <v>482</v>
      </c>
      <c r="D1361" s="1" t="s">
        <v>415</v>
      </c>
      <c r="E1361" s="1" t="s">
        <v>483</v>
      </c>
      <c r="F1361" s="1" t="s">
        <v>74</v>
      </c>
      <c r="G1361" s="1">
        <v>5</v>
      </c>
      <c r="H1361" s="1" t="s">
        <v>341</v>
      </c>
      <c r="I1361" s="1" t="s">
        <v>114</v>
      </c>
      <c r="J1361" s="64">
        <v>82512</v>
      </c>
      <c r="K1361" s="64">
        <v>135075</v>
      </c>
      <c r="L1361" s="29">
        <v>45937</v>
      </c>
      <c r="M1361" s="29" t="s">
        <v>4163</v>
      </c>
      <c r="N1361" s="1" t="s">
        <v>25</v>
      </c>
      <c r="O1361" s="28" t="s">
        <v>84</v>
      </c>
      <c r="P1361" s="1" t="s">
        <v>87</v>
      </c>
      <c r="Q1361" s="76">
        <v>10</v>
      </c>
      <c r="R1361" s="1" t="s">
        <v>410</v>
      </c>
      <c r="T1361" s="1" t="s">
        <v>115</v>
      </c>
      <c r="U1361" s="1"/>
      <c r="V1361" s="1"/>
      <c r="W1361" s="4"/>
      <c r="X1361" s="28"/>
      <c r="Y1361" s="33"/>
      <c r="Z1361" s="33"/>
      <c r="AA1361" s="96"/>
      <c r="AB1361" s="178"/>
      <c r="AC1361" s="33">
        <v>23</v>
      </c>
      <c r="AD1361" s="33">
        <v>180</v>
      </c>
      <c r="AE1361" s="33" t="s">
        <v>103</v>
      </c>
      <c r="AF1361" s="33" t="s">
        <v>103</v>
      </c>
      <c r="AG1361" s="33"/>
      <c r="AH1361" s="4"/>
      <c r="AI1361" s="1"/>
      <c r="AJ1361" s="1"/>
      <c r="AK1361" s="1"/>
      <c r="AL1361" s="5"/>
      <c r="AM1361" s="164">
        <f t="shared" si="73"/>
        <v>45940</v>
      </c>
      <c r="AW1361" s="96"/>
      <c r="AX1361" s="37">
        <f t="shared" si="75"/>
        <v>45944</v>
      </c>
      <c r="AY1361" s="183"/>
      <c r="AZ1361" s="183"/>
      <c r="BA1361" s="183"/>
      <c r="BB1361" s="183"/>
      <c r="BC1361" s="183"/>
      <c r="BD1361" s="183"/>
      <c r="BE1361" s="183"/>
      <c r="BF1361" s="183"/>
      <c r="BG1361" s="183"/>
      <c r="BH1361" s="4"/>
      <c r="BI1361" s="1"/>
      <c r="BJ1361" s="1"/>
      <c r="BK1361" s="1"/>
      <c r="BL1361" s="31"/>
      <c r="BM1361" s="31"/>
      <c r="BN1361" s="1"/>
      <c r="BO1361" s="1"/>
      <c r="BP1361" s="1"/>
      <c r="BQ1361" s="1"/>
      <c r="BR1361" s="1"/>
      <c r="BS1361" s="4"/>
      <c r="BT1361" s="37">
        <f t="shared" si="74"/>
        <v>45965</v>
      </c>
      <c r="BU1361" s="220"/>
      <c r="BV1361" s="183"/>
      <c r="BW1361" s="221"/>
      <c r="BX1361" s="183"/>
      <c r="BY1361" s="183"/>
      <c r="BZ1361" s="183"/>
      <c r="CA1361" s="183"/>
      <c r="CB1361" s="183"/>
      <c r="CC1361" s="183"/>
      <c r="CE1361" s="1"/>
      <c r="CF1361" s="1"/>
      <c r="CG1361" s="1"/>
      <c r="CH1361" s="1"/>
      <c r="CI1361" s="1"/>
      <c r="CJ1361" s="1"/>
      <c r="CK1361" s="1"/>
      <c r="CL1361" s="1"/>
      <c r="CM1361" s="1"/>
      <c r="CN1361" s="1"/>
      <c r="CO1361" s="1"/>
    </row>
    <row r="1362" spans="1:93" ht="30" customHeight="1" x14ac:dyDescent="0.2">
      <c r="A1362" s="1">
        <v>1356</v>
      </c>
      <c r="B1362" s="1" t="s">
        <v>311</v>
      </c>
      <c r="C1362" s="1" t="s">
        <v>482</v>
      </c>
      <c r="D1362" s="1" t="s">
        <v>415</v>
      </c>
      <c r="E1362" s="1" t="s">
        <v>483</v>
      </c>
      <c r="F1362" s="1" t="s">
        <v>74</v>
      </c>
      <c r="G1362" s="1">
        <v>5</v>
      </c>
      <c r="H1362" s="1" t="s">
        <v>341</v>
      </c>
      <c r="I1362" s="1" t="s">
        <v>114</v>
      </c>
      <c r="J1362" s="64">
        <v>84012</v>
      </c>
      <c r="K1362" s="64">
        <v>135079</v>
      </c>
      <c r="L1362" s="29">
        <v>45937</v>
      </c>
      <c r="M1362" s="29" t="s">
        <v>4163</v>
      </c>
      <c r="N1362" s="1" t="s">
        <v>25</v>
      </c>
      <c r="O1362" s="28" t="s">
        <v>84</v>
      </c>
      <c r="P1362" s="1" t="s">
        <v>87</v>
      </c>
      <c r="Q1362" s="76">
        <v>10</v>
      </c>
      <c r="R1362" s="1" t="s">
        <v>410</v>
      </c>
      <c r="T1362" s="1" t="s">
        <v>115</v>
      </c>
      <c r="U1362" s="1"/>
      <c r="V1362" s="1"/>
      <c r="W1362" s="4"/>
      <c r="X1362" s="28"/>
      <c r="Y1362" s="33"/>
      <c r="Z1362" s="33"/>
      <c r="AA1362" s="96"/>
      <c r="AB1362" s="178"/>
      <c r="AC1362" s="33">
        <v>24.5</v>
      </c>
      <c r="AD1362" s="33">
        <v>190</v>
      </c>
      <c r="AE1362" s="33" t="s">
        <v>103</v>
      </c>
      <c r="AF1362" s="33" t="s">
        <v>103</v>
      </c>
      <c r="AG1362" s="33"/>
      <c r="AH1362" s="4"/>
      <c r="AI1362" s="1"/>
      <c r="AJ1362" s="1"/>
      <c r="AK1362" s="1"/>
      <c r="AL1362" s="5"/>
      <c r="AM1362" s="164">
        <f t="shared" si="73"/>
        <v>45940</v>
      </c>
      <c r="AW1362" s="96"/>
      <c r="AX1362" s="37">
        <f t="shared" si="75"/>
        <v>45944</v>
      </c>
      <c r="AY1362" s="183"/>
      <c r="AZ1362" s="183"/>
      <c r="BA1362" s="183"/>
      <c r="BB1362" s="183"/>
      <c r="BC1362" s="183"/>
      <c r="BD1362" s="183"/>
      <c r="BE1362" s="183"/>
      <c r="BF1362" s="183"/>
      <c r="BG1362" s="183"/>
      <c r="BH1362" s="4"/>
      <c r="BI1362" s="1"/>
      <c r="BJ1362" s="1"/>
      <c r="BK1362" s="1"/>
      <c r="BL1362" s="31"/>
      <c r="BM1362" s="31"/>
      <c r="BN1362" s="1"/>
      <c r="BO1362" s="1"/>
      <c r="BP1362" s="1"/>
      <c r="BQ1362" s="1"/>
      <c r="BR1362" s="1"/>
      <c r="BS1362" s="4"/>
      <c r="BT1362" s="37">
        <f t="shared" si="74"/>
        <v>45965</v>
      </c>
      <c r="BU1362" s="220"/>
      <c r="BV1362" s="183"/>
      <c r="BW1362" s="221"/>
      <c r="BX1362" s="183"/>
      <c r="BY1362" s="183"/>
      <c r="BZ1362" s="183"/>
      <c r="CA1362" s="183"/>
      <c r="CB1362" s="183"/>
      <c r="CC1362" s="183"/>
      <c r="CE1362" s="1"/>
      <c r="CF1362" s="1"/>
      <c r="CG1362" s="1"/>
      <c r="CH1362" s="1"/>
      <c r="CI1362" s="1"/>
      <c r="CJ1362" s="1"/>
      <c r="CK1362" s="1"/>
      <c r="CL1362" s="1"/>
      <c r="CM1362" s="1"/>
      <c r="CN1362" s="1"/>
      <c r="CO1362" s="1"/>
    </row>
    <row r="1363" spans="1:93" ht="30" customHeight="1" x14ac:dyDescent="0.2">
      <c r="A1363" s="1">
        <v>1357</v>
      </c>
      <c r="B1363" s="1" t="s">
        <v>311</v>
      </c>
      <c r="C1363" s="1" t="s">
        <v>482</v>
      </c>
      <c r="D1363" s="1" t="s">
        <v>415</v>
      </c>
      <c r="E1363" s="1" t="s">
        <v>483</v>
      </c>
      <c r="F1363" s="1" t="s">
        <v>74</v>
      </c>
      <c r="G1363" s="1">
        <v>5</v>
      </c>
      <c r="H1363" s="1" t="s">
        <v>341</v>
      </c>
      <c r="I1363" s="1" t="s">
        <v>114</v>
      </c>
      <c r="J1363" s="64">
        <v>69410</v>
      </c>
      <c r="K1363" s="64">
        <v>135095</v>
      </c>
      <c r="L1363" s="29">
        <v>45937</v>
      </c>
      <c r="M1363" s="29" t="s">
        <v>4163</v>
      </c>
      <c r="N1363" s="1" t="s">
        <v>25</v>
      </c>
      <c r="O1363" s="28" t="s">
        <v>84</v>
      </c>
      <c r="P1363" s="1" t="s">
        <v>87</v>
      </c>
      <c r="Q1363" s="76">
        <v>9</v>
      </c>
      <c r="R1363" s="1" t="s">
        <v>410</v>
      </c>
      <c r="T1363" s="1" t="s">
        <v>115</v>
      </c>
      <c r="U1363" s="1"/>
      <c r="V1363" s="1"/>
      <c r="W1363" s="4"/>
      <c r="X1363" s="28"/>
      <c r="Y1363" s="33"/>
      <c r="Z1363" s="33"/>
      <c r="AA1363" s="96"/>
      <c r="AB1363" s="178"/>
      <c r="AC1363" s="33">
        <v>25</v>
      </c>
      <c r="AD1363" s="33">
        <v>170</v>
      </c>
      <c r="AE1363" s="33" t="s">
        <v>103</v>
      </c>
      <c r="AF1363" s="33" t="s">
        <v>103</v>
      </c>
      <c r="AG1363" s="33"/>
      <c r="AH1363" s="4"/>
      <c r="AI1363" s="1"/>
      <c r="AJ1363" s="1"/>
      <c r="AK1363" s="1"/>
      <c r="AL1363" s="5"/>
      <c r="AM1363" s="164">
        <f t="shared" si="73"/>
        <v>45940</v>
      </c>
      <c r="AW1363" s="96"/>
      <c r="AX1363" s="37">
        <f t="shared" si="75"/>
        <v>45944</v>
      </c>
      <c r="AY1363" s="183"/>
      <c r="AZ1363" s="183"/>
      <c r="BA1363" s="183"/>
      <c r="BB1363" s="183"/>
      <c r="BC1363" s="183"/>
      <c r="BD1363" s="183"/>
      <c r="BE1363" s="183"/>
      <c r="BF1363" s="183"/>
      <c r="BG1363" s="183"/>
      <c r="BH1363" s="4"/>
      <c r="BI1363" s="1"/>
      <c r="BJ1363" s="1"/>
      <c r="BK1363" s="1"/>
      <c r="BL1363" s="31"/>
      <c r="BM1363" s="31"/>
      <c r="BN1363" s="1"/>
      <c r="BO1363" s="1"/>
      <c r="BP1363" s="1"/>
      <c r="BQ1363" s="1"/>
      <c r="BR1363" s="1"/>
      <c r="BS1363" s="4"/>
      <c r="BT1363" s="37">
        <f t="shared" si="74"/>
        <v>45965</v>
      </c>
      <c r="BU1363" s="220"/>
      <c r="BV1363" s="183"/>
      <c r="BW1363" s="221"/>
      <c r="BX1363" s="183"/>
      <c r="BY1363" s="183"/>
      <c r="BZ1363" s="183"/>
      <c r="CA1363" s="183"/>
      <c r="CB1363" s="183"/>
      <c r="CC1363" s="183"/>
      <c r="CE1363" s="1"/>
      <c r="CF1363" s="1"/>
      <c r="CG1363" s="1"/>
      <c r="CH1363" s="1"/>
      <c r="CI1363" s="1"/>
      <c r="CJ1363" s="1"/>
      <c r="CK1363" s="1"/>
      <c r="CL1363" s="1"/>
      <c r="CM1363" s="1"/>
      <c r="CN1363" s="1"/>
      <c r="CO1363" s="1"/>
    </row>
    <row r="1364" spans="1:93" ht="30" customHeight="1" x14ac:dyDescent="0.2">
      <c r="A1364" s="1">
        <v>1358</v>
      </c>
      <c r="B1364" s="1" t="s">
        <v>311</v>
      </c>
      <c r="C1364" s="1" t="s">
        <v>482</v>
      </c>
      <c r="D1364" s="1" t="s">
        <v>415</v>
      </c>
      <c r="E1364" s="1" t="s">
        <v>483</v>
      </c>
      <c r="F1364" s="1" t="s">
        <v>74</v>
      </c>
      <c r="G1364" s="1">
        <v>5</v>
      </c>
      <c r="H1364" s="1" t="s">
        <v>341</v>
      </c>
      <c r="I1364" s="1" t="s">
        <v>114</v>
      </c>
      <c r="J1364" s="64">
        <v>81512</v>
      </c>
      <c r="K1364" s="64">
        <v>135096</v>
      </c>
      <c r="L1364" s="29">
        <v>45937</v>
      </c>
      <c r="M1364" s="29" t="s">
        <v>4163</v>
      </c>
      <c r="N1364" s="1" t="s">
        <v>25</v>
      </c>
      <c r="O1364" s="28" t="s">
        <v>84</v>
      </c>
      <c r="P1364" s="1" t="s">
        <v>87</v>
      </c>
      <c r="Q1364" s="76">
        <v>10</v>
      </c>
      <c r="R1364" s="1" t="s">
        <v>410</v>
      </c>
      <c r="S1364" s="1">
        <v>6</v>
      </c>
      <c r="T1364" s="1" t="s">
        <v>115</v>
      </c>
      <c r="U1364" s="1"/>
      <c r="V1364" s="1"/>
      <c r="W1364" s="4"/>
      <c r="X1364" s="28"/>
      <c r="Y1364" s="33"/>
      <c r="Z1364" s="33"/>
      <c r="AA1364" s="96"/>
      <c r="AB1364" s="178"/>
      <c r="AC1364" s="33">
        <v>25.5</v>
      </c>
      <c r="AD1364" s="33">
        <v>160</v>
      </c>
      <c r="AE1364" s="33" t="s">
        <v>103</v>
      </c>
      <c r="AF1364" s="33" t="s">
        <v>103</v>
      </c>
      <c r="AG1364" s="33"/>
      <c r="AH1364" s="4"/>
      <c r="AI1364" s="1"/>
      <c r="AJ1364" s="1"/>
      <c r="AK1364" s="1"/>
      <c r="AL1364" s="5"/>
      <c r="AM1364" s="164">
        <f t="shared" si="73"/>
        <v>45940</v>
      </c>
      <c r="AW1364" s="96"/>
      <c r="AX1364" s="37">
        <f t="shared" si="75"/>
        <v>45944</v>
      </c>
      <c r="AY1364" s="183"/>
      <c r="AZ1364" s="183"/>
      <c r="BA1364" s="183"/>
      <c r="BB1364" s="183"/>
      <c r="BC1364" s="183"/>
      <c r="BD1364" s="183"/>
      <c r="BE1364" s="183"/>
      <c r="BF1364" s="183"/>
      <c r="BG1364" s="183"/>
      <c r="BH1364" s="4"/>
      <c r="BI1364" s="1"/>
      <c r="BJ1364" s="1"/>
      <c r="BK1364" s="1"/>
      <c r="BL1364" s="31"/>
      <c r="BM1364" s="31"/>
      <c r="BN1364" s="1"/>
      <c r="BO1364" s="1"/>
      <c r="BP1364" s="1"/>
      <c r="BQ1364" s="1"/>
      <c r="BR1364" s="1"/>
      <c r="BS1364" s="4"/>
      <c r="BT1364" s="37">
        <f t="shared" si="74"/>
        <v>45965</v>
      </c>
      <c r="BU1364" s="220"/>
      <c r="BV1364" s="183"/>
      <c r="BW1364" s="221"/>
      <c r="BX1364" s="183"/>
      <c r="BY1364" s="183"/>
      <c r="BZ1364" s="183"/>
      <c r="CA1364" s="183"/>
      <c r="CB1364" s="183"/>
      <c r="CC1364" s="183"/>
      <c r="CE1364" s="1"/>
      <c r="CF1364" s="1"/>
      <c r="CG1364" s="1"/>
      <c r="CH1364" s="1"/>
      <c r="CI1364" s="1"/>
      <c r="CJ1364" s="1"/>
      <c r="CK1364" s="1"/>
      <c r="CL1364" s="1"/>
      <c r="CM1364" s="1"/>
      <c r="CN1364" s="1"/>
      <c r="CO1364" s="1"/>
    </row>
    <row r="1365" spans="1:93" ht="31.5" customHeight="1" x14ac:dyDescent="0.2">
      <c r="A1365" s="1">
        <v>1359</v>
      </c>
      <c r="B1365" s="1" t="s">
        <v>311</v>
      </c>
      <c r="C1365" s="1" t="s">
        <v>482</v>
      </c>
      <c r="D1365" s="1" t="s">
        <v>415</v>
      </c>
      <c r="E1365" s="1" t="s">
        <v>483</v>
      </c>
      <c r="F1365" s="1" t="s">
        <v>74</v>
      </c>
      <c r="G1365" s="1">
        <v>5</v>
      </c>
      <c r="H1365" s="1" t="s">
        <v>341</v>
      </c>
      <c r="I1365" s="1" t="s">
        <v>114</v>
      </c>
      <c r="J1365" s="64">
        <v>83612</v>
      </c>
      <c r="K1365" s="64">
        <v>135098</v>
      </c>
      <c r="L1365" s="29">
        <v>45937</v>
      </c>
      <c r="M1365" s="29" t="s">
        <v>4163</v>
      </c>
      <c r="N1365" s="1" t="s">
        <v>25</v>
      </c>
      <c r="O1365" s="28" t="s">
        <v>84</v>
      </c>
      <c r="P1365" s="1" t="s">
        <v>87</v>
      </c>
      <c r="Q1365" s="76">
        <v>10</v>
      </c>
      <c r="R1365" s="1" t="s">
        <v>410</v>
      </c>
      <c r="T1365" s="1" t="s">
        <v>115</v>
      </c>
      <c r="U1365" s="1"/>
      <c r="V1365" s="1"/>
      <c r="W1365" s="4"/>
      <c r="X1365" s="28"/>
      <c r="Y1365" s="33"/>
      <c r="Z1365" s="33"/>
      <c r="AA1365" s="96"/>
      <c r="AB1365" s="179"/>
      <c r="AC1365" s="33">
        <v>23</v>
      </c>
      <c r="AD1365" s="33">
        <v>190</v>
      </c>
      <c r="AE1365" s="33" t="s">
        <v>103</v>
      </c>
      <c r="AF1365" s="33" t="s">
        <v>103</v>
      </c>
      <c r="AG1365" s="33"/>
      <c r="AH1365" s="4"/>
      <c r="AI1365" s="1"/>
      <c r="AJ1365" s="1"/>
      <c r="AK1365" s="1"/>
      <c r="AL1365" s="5"/>
      <c r="AM1365" s="164">
        <f t="shared" si="73"/>
        <v>45940</v>
      </c>
      <c r="AW1365" s="96"/>
      <c r="AX1365" s="37">
        <f t="shared" si="75"/>
        <v>45944</v>
      </c>
      <c r="AY1365" s="183"/>
      <c r="AZ1365" s="183"/>
      <c r="BA1365" s="183"/>
      <c r="BB1365" s="183"/>
      <c r="BC1365" s="183"/>
      <c r="BD1365" s="183"/>
      <c r="BE1365" s="183"/>
      <c r="BF1365" s="183"/>
      <c r="BG1365" s="183"/>
      <c r="BH1365" s="4"/>
      <c r="BI1365" s="1"/>
      <c r="BJ1365" s="1"/>
      <c r="BK1365" s="1"/>
      <c r="BL1365" s="31"/>
      <c r="BM1365" s="31"/>
      <c r="BN1365" s="1"/>
      <c r="BO1365" s="1"/>
      <c r="BP1365" s="1"/>
      <c r="BQ1365" s="1"/>
      <c r="BR1365" s="1"/>
      <c r="BS1365" s="4"/>
      <c r="BT1365" s="37">
        <f t="shared" si="74"/>
        <v>45965</v>
      </c>
      <c r="BU1365" s="220"/>
      <c r="BV1365" s="183"/>
      <c r="BW1365" s="221"/>
      <c r="BX1365" s="183"/>
      <c r="BY1365" s="183"/>
      <c r="BZ1365" s="183"/>
      <c r="CA1365" s="183"/>
      <c r="CB1365" s="183"/>
      <c r="CC1365" s="183"/>
      <c r="CE1365" s="1"/>
      <c r="CF1365" s="1"/>
      <c r="CG1365" s="1"/>
      <c r="CH1365" s="1"/>
      <c r="CI1365" s="1"/>
      <c r="CJ1365" s="1"/>
      <c r="CK1365" s="1"/>
      <c r="CL1365" s="1"/>
      <c r="CM1365" s="1"/>
      <c r="CN1365" s="1"/>
      <c r="CO1365" s="1"/>
    </row>
    <row r="1366" spans="1:93" ht="30" customHeight="1" x14ac:dyDescent="0.2">
      <c r="A1366" s="1">
        <v>1360</v>
      </c>
      <c r="B1366" s="1" t="s">
        <v>103</v>
      </c>
      <c r="C1366" s="1" t="s">
        <v>484</v>
      </c>
      <c r="D1366" s="1" t="s">
        <v>330</v>
      </c>
      <c r="E1366" s="1" t="s">
        <v>485</v>
      </c>
      <c r="F1366" s="1" t="s">
        <v>109</v>
      </c>
      <c r="G1366" s="1"/>
      <c r="H1366" s="1"/>
      <c r="I1366" s="1" t="s">
        <v>330</v>
      </c>
      <c r="J1366" s="64">
        <v>1168</v>
      </c>
      <c r="K1366" s="64">
        <v>2272536</v>
      </c>
      <c r="L1366" s="29">
        <v>45938</v>
      </c>
      <c r="M1366" s="29" t="s">
        <v>4163</v>
      </c>
      <c r="N1366" s="1" t="s">
        <v>478</v>
      </c>
      <c r="O1366" s="28" t="s">
        <v>486</v>
      </c>
      <c r="P1366" s="1" t="s">
        <v>332</v>
      </c>
      <c r="Q1366" s="76">
        <v>3</v>
      </c>
      <c r="R1366" s="1"/>
      <c r="S1366" s="1">
        <v>12</v>
      </c>
      <c r="T1366" s="1" t="s">
        <v>24</v>
      </c>
      <c r="U1366" s="1"/>
      <c r="V1366" s="1"/>
      <c r="W1366" s="4"/>
      <c r="X1366" s="28"/>
      <c r="Y1366" s="33"/>
      <c r="Z1366" s="33"/>
      <c r="AA1366" s="96"/>
      <c r="AC1366" s="33">
        <v>27.7</v>
      </c>
      <c r="AD1366" s="33">
        <v>220</v>
      </c>
      <c r="AE1366" s="33">
        <v>1.5</v>
      </c>
      <c r="AF1366" s="33">
        <v>2417.31</v>
      </c>
      <c r="AG1366" s="33"/>
      <c r="AH1366" s="4"/>
      <c r="AI1366" s="1"/>
      <c r="AJ1366" s="1"/>
      <c r="AK1366" s="1"/>
      <c r="AL1366" s="5"/>
      <c r="AM1366" s="164">
        <f t="shared" si="73"/>
        <v>45941</v>
      </c>
      <c r="AN1366" s="28" t="s">
        <v>489</v>
      </c>
      <c r="AP1366" s="183">
        <v>44.7</v>
      </c>
      <c r="AQ1366" s="183">
        <v>43</v>
      </c>
      <c r="AR1366" s="183">
        <v>43.5</v>
      </c>
      <c r="AV1366" s="183">
        <f>AVERAGE(AP1366:AR1368)</f>
        <v>43.733333333333327</v>
      </c>
      <c r="AW1366" s="96"/>
      <c r="AX1366" s="37">
        <f t="shared" si="75"/>
        <v>45945</v>
      </c>
      <c r="AY1366" s="28" t="s">
        <v>489</v>
      </c>
      <c r="AZ1366" s="1" t="s">
        <v>1563</v>
      </c>
      <c r="BA1366" s="1">
        <v>55.1</v>
      </c>
      <c r="BB1366" s="1">
        <v>53.9</v>
      </c>
      <c r="BC1366" s="1">
        <v>53.4</v>
      </c>
      <c r="BD1366" s="1"/>
      <c r="BE1366" s="1"/>
      <c r="BF1366" s="1"/>
      <c r="BG1366" s="183">
        <f>AVERAGE(BA1366:BF1368)</f>
        <v>55.4</v>
      </c>
      <c r="BH1366" s="4"/>
      <c r="BI1366" s="1"/>
      <c r="BJ1366" s="1"/>
      <c r="BK1366" s="1"/>
      <c r="BL1366" s="31"/>
      <c r="BM1366" s="31"/>
      <c r="BN1366" s="1"/>
      <c r="BO1366" s="1"/>
      <c r="BP1366" s="1"/>
      <c r="BQ1366" s="1"/>
      <c r="BR1366" s="1"/>
      <c r="BS1366" s="4"/>
      <c r="BT1366" s="37">
        <f t="shared" si="74"/>
        <v>45966</v>
      </c>
      <c r="BU1366" s="131" t="s">
        <v>489</v>
      </c>
      <c r="BV1366" s="1" t="s">
        <v>1564</v>
      </c>
      <c r="BW1366" s="33">
        <v>62</v>
      </c>
      <c r="BX1366" s="1">
        <v>60.5</v>
      </c>
      <c r="BY1366" s="1">
        <v>62</v>
      </c>
      <c r="BZ1366" s="1"/>
      <c r="CA1366" s="1"/>
      <c r="CB1366" s="1"/>
      <c r="CC1366" s="183">
        <f>AVERAGE(BW1366:CB1368)</f>
        <v>65.599999999999994</v>
      </c>
      <c r="CE1366" s="1"/>
      <c r="CF1366" s="1"/>
      <c r="CG1366" s="1"/>
      <c r="CH1366" s="1"/>
      <c r="CI1366" s="1"/>
      <c r="CJ1366" s="1"/>
      <c r="CK1366" s="1"/>
      <c r="CL1366" s="1"/>
      <c r="CM1366" s="1"/>
      <c r="CN1366" s="1"/>
      <c r="CO1366" s="1"/>
    </row>
    <row r="1367" spans="1:93" ht="30" customHeight="1" x14ac:dyDescent="0.2">
      <c r="A1367" s="1">
        <v>1361</v>
      </c>
      <c r="B1367" s="1" t="s">
        <v>103</v>
      </c>
      <c r="C1367" s="1" t="s">
        <v>484</v>
      </c>
      <c r="D1367" s="1" t="s">
        <v>330</v>
      </c>
      <c r="E1367" s="1" t="s">
        <v>485</v>
      </c>
      <c r="F1367" s="1" t="s">
        <v>109</v>
      </c>
      <c r="G1367" s="1"/>
      <c r="H1367" s="1"/>
      <c r="I1367" s="1" t="s">
        <v>330</v>
      </c>
      <c r="J1367" s="64">
        <v>1054</v>
      </c>
      <c r="K1367" s="64">
        <v>2272537</v>
      </c>
      <c r="L1367" s="29">
        <v>45938</v>
      </c>
      <c r="M1367" s="29" t="s">
        <v>4163</v>
      </c>
      <c r="N1367" s="1" t="s">
        <v>478</v>
      </c>
      <c r="O1367" s="28" t="s">
        <v>486</v>
      </c>
      <c r="P1367" s="1" t="s">
        <v>332</v>
      </c>
      <c r="Q1367" s="76">
        <v>3</v>
      </c>
      <c r="R1367" s="1"/>
      <c r="S1367" s="1">
        <v>12</v>
      </c>
      <c r="T1367" s="1" t="s">
        <v>24</v>
      </c>
      <c r="U1367" s="1"/>
      <c r="V1367" s="1"/>
      <c r="W1367" s="4"/>
      <c r="X1367" s="28"/>
      <c r="Y1367" s="33"/>
      <c r="Z1367" s="33"/>
      <c r="AA1367" s="96"/>
      <c r="AC1367" s="33">
        <v>24.7</v>
      </c>
      <c r="AD1367" s="33">
        <v>214</v>
      </c>
      <c r="AE1367" s="33">
        <v>1.4</v>
      </c>
      <c r="AF1367" s="33">
        <v>2387.83</v>
      </c>
      <c r="AG1367" s="33"/>
      <c r="AH1367" s="4"/>
      <c r="AI1367" s="1"/>
      <c r="AJ1367" s="1"/>
      <c r="AK1367" s="1"/>
      <c r="AL1367" s="5"/>
      <c r="AM1367" s="164">
        <f t="shared" si="73"/>
        <v>45941</v>
      </c>
      <c r="AN1367" s="28" t="s">
        <v>489</v>
      </c>
      <c r="AP1367" s="183"/>
      <c r="AQ1367" s="183"/>
      <c r="AR1367" s="183"/>
      <c r="AV1367" s="183"/>
      <c r="AW1367" s="96"/>
      <c r="AX1367" s="37">
        <f t="shared" si="75"/>
        <v>45945</v>
      </c>
      <c r="AY1367" s="28" t="s">
        <v>489</v>
      </c>
      <c r="AZ1367" s="1"/>
      <c r="BA1367" s="1">
        <v>54.8</v>
      </c>
      <c r="BB1367" s="1">
        <v>57.2</v>
      </c>
      <c r="BC1367" s="1">
        <v>55.2</v>
      </c>
      <c r="BD1367" s="1"/>
      <c r="BE1367" s="1"/>
      <c r="BF1367" s="1"/>
      <c r="BG1367" s="183"/>
      <c r="BH1367" s="4"/>
      <c r="BI1367" s="1"/>
      <c r="BJ1367" s="1"/>
      <c r="BK1367" s="1"/>
      <c r="BL1367" s="31"/>
      <c r="BM1367" s="31"/>
      <c r="BN1367" s="1"/>
      <c r="BO1367" s="1"/>
      <c r="BP1367" s="1"/>
      <c r="BQ1367" s="1"/>
      <c r="BR1367" s="1"/>
      <c r="BS1367" s="4"/>
      <c r="BT1367" s="37">
        <f t="shared" si="74"/>
        <v>45966</v>
      </c>
      <c r="BU1367" s="131" t="s">
        <v>489</v>
      </c>
      <c r="BW1367" s="33">
        <v>66.599999999999994</v>
      </c>
      <c r="BX1367" s="1">
        <v>68.3</v>
      </c>
      <c r="BY1367" s="1">
        <v>67.400000000000006</v>
      </c>
      <c r="BZ1367" s="1"/>
      <c r="CA1367" s="1"/>
      <c r="CB1367" s="1"/>
      <c r="CC1367" s="183"/>
      <c r="CE1367" s="1"/>
      <c r="CF1367" s="1"/>
      <c r="CG1367" s="1"/>
      <c r="CH1367" s="1"/>
      <c r="CI1367" s="1"/>
      <c r="CJ1367" s="1"/>
      <c r="CK1367" s="1"/>
      <c r="CL1367" s="1"/>
      <c r="CM1367" s="1"/>
      <c r="CN1367" s="1"/>
      <c r="CO1367" s="1"/>
    </row>
    <row r="1368" spans="1:93" ht="30" customHeight="1" x14ac:dyDescent="0.2">
      <c r="A1368" s="1">
        <v>1362</v>
      </c>
      <c r="B1368" s="1" t="s">
        <v>103</v>
      </c>
      <c r="C1368" s="1" t="s">
        <v>484</v>
      </c>
      <c r="D1368" s="1" t="s">
        <v>330</v>
      </c>
      <c r="E1368" s="1" t="s">
        <v>485</v>
      </c>
      <c r="F1368" s="1" t="s">
        <v>109</v>
      </c>
      <c r="G1368" s="1"/>
      <c r="H1368" s="1"/>
      <c r="I1368" s="1" t="s">
        <v>330</v>
      </c>
      <c r="J1368" s="64">
        <v>9330</v>
      </c>
      <c r="K1368" s="64">
        <v>2272542</v>
      </c>
      <c r="L1368" s="29">
        <v>45938</v>
      </c>
      <c r="M1368" s="29" t="s">
        <v>4163</v>
      </c>
      <c r="N1368" s="1" t="s">
        <v>478</v>
      </c>
      <c r="O1368" s="28" t="s">
        <v>486</v>
      </c>
      <c r="P1368" s="1" t="s">
        <v>332</v>
      </c>
      <c r="Q1368" s="76">
        <v>3</v>
      </c>
      <c r="R1368" s="1"/>
      <c r="S1368" s="1">
        <v>12</v>
      </c>
      <c r="T1368" s="1" t="s">
        <v>24</v>
      </c>
      <c r="U1368" s="1"/>
      <c r="V1368" s="1"/>
      <c r="W1368" s="4"/>
      <c r="X1368" s="28"/>
      <c r="Y1368" s="33"/>
      <c r="Z1368" s="33"/>
      <c r="AA1368" s="96"/>
      <c r="AC1368" s="33">
        <v>27</v>
      </c>
      <c r="AD1368" s="33">
        <v>220</v>
      </c>
      <c r="AE1368" s="33">
        <v>1.5</v>
      </c>
      <c r="AF1368" s="33">
        <v>2399.5</v>
      </c>
      <c r="AG1368" s="33"/>
      <c r="AH1368" s="4"/>
      <c r="AI1368" s="1"/>
      <c r="AJ1368" s="1"/>
      <c r="AK1368" s="1"/>
      <c r="AL1368" s="5"/>
      <c r="AM1368" s="164">
        <f t="shared" si="73"/>
        <v>45941</v>
      </c>
      <c r="AN1368" s="28" t="s">
        <v>489</v>
      </c>
      <c r="AP1368" s="183"/>
      <c r="AQ1368" s="183"/>
      <c r="AR1368" s="183"/>
      <c r="AV1368" s="183"/>
      <c r="AW1368" s="96"/>
      <c r="AX1368" s="37">
        <f t="shared" si="75"/>
        <v>45945</v>
      </c>
      <c r="AY1368" s="28" t="s">
        <v>489</v>
      </c>
      <c r="AZ1368" s="1"/>
      <c r="BA1368" s="1">
        <v>56.8</v>
      </c>
      <c r="BB1368" s="1">
        <v>57</v>
      </c>
      <c r="BC1368" s="1">
        <v>55.2</v>
      </c>
      <c r="BD1368" s="1"/>
      <c r="BE1368" s="1"/>
      <c r="BF1368" s="1"/>
      <c r="BG1368" s="183"/>
      <c r="BH1368" s="4"/>
      <c r="BI1368" s="1"/>
      <c r="BJ1368" s="1"/>
      <c r="BK1368" s="1"/>
      <c r="BL1368" s="31"/>
      <c r="BM1368" s="31"/>
      <c r="BN1368" s="1"/>
      <c r="BO1368" s="1"/>
      <c r="BP1368" s="1"/>
      <c r="BQ1368" s="1"/>
      <c r="BR1368" s="1"/>
      <c r="BS1368" s="4"/>
      <c r="BT1368" s="37">
        <f t="shared" si="74"/>
        <v>45966</v>
      </c>
      <c r="BU1368" s="131" t="s">
        <v>489</v>
      </c>
      <c r="BW1368" s="33">
        <v>67.599999999999994</v>
      </c>
      <c r="BX1368" s="1">
        <v>67.5</v>
      </c>
      <c r="BY1368" s="1">
        <v>68.5</v>
      </c>
      <c r="BZ1368" s="1"/>
      <c r="CA1368" s="1"/>
      <c r="CB1368" s="1"/>
      <c r="CC1368" s="183"/>
      <c r="CE1368" s="1"/>
      <c r="CF1368" s="1"/>
      <c r="CG1368" s="1"/>
      <c r="CH1368" s="1"/>
      <c r="CI1368" s="1"/>
      <c r="CJ1368" s="1"/>
      <c r="CK1368" s="1"/>
      <c r="CL1368" s="1"/>
      <c r="CM1368" s="1"/>
      <c r="CN1368" s="1"/>
      <c r="CO1368" s="1"/>
    </row>
    <row r="1369" spans="1:93" ht="30" customHeight="1" x14ac:dyDescent="0.2">
      <c r="A1369" s="1">
        <v>1363</v>
      </c>
      <c r="B1369" s="1" t="s">
        <v>103</v>
      </c>
      <c r="C1369" s="1" t="s">
        <v>487</v>
      </c>
      <c r="D1369" s="1" t="s">
        <v>330</v>
      </c>
      <c r="E1369" s="1" t="s">
        <v>485</v>
      </c>
      <c r="F1369" s="1" t="s">
        <v>109</v>
      </c>
      <c r="G1369" s="1"/>
      <c r="H1369" s="1"/>
      <c r="I1369" s="1" t="s">
        <v>330</v>
      </c>
      <c r="J1369" s="64">
        <v>302</v>
      </c>
      <c r="K1369" s="64">
        <v>2272610</v>
      </c>
      <c r="L1369" s="29">
        <v>45939</v>
      </c>
      <c r="M1369" s="29" t="s">
        <v>4163</v>
      </c>
      <c r="N1369" s="1" t="s">
        <v>478</v>
      </c>
      <c r="O1369" s="28" t="s">
        <v>488</v>
      </c>
      <c r="P1369" s="1" t="s">
        <v>323</v>
      </c>
      <c r="Q1369" s="76">
        <v>3</v>
      </c>
      <c r="R1369" s="1"/>
      <c r="S1369" s="1">
        <v>12</v>
      </c>
      <c r="T1369" s="1" t="s">
        <v>24</v>
      </c>
      <c r="U1369" s="1"/>
      <c r="V1369" s="1"/>
      <c r="W1369" s="4"/>
      <c r="X1369" s="28"/>
      <c r="Y1369" s="33"/>
      <c r="Z1369" s="33"/>
      <c r="AA1369" s="96"/>
      <c r="AC1369" s="33">
        <v>25.9</v>
      </c>
      <c r="AD1369" s="33">
        <v>230</v>
      </c>
      <c r="AE1369" s="33">
        <v>1.3</v>
      </c>
      <c r="AF1369" s="33">
        <v>2415</v>
      </c>
      <c r="AG1369" s="33"/>
      <c r="AH1369" s="4"/>
      <c r="AI1369" s="1"/>
      <c r="AJ1369" s="1"/>
      <c r="AK1369" s="1"/>
      <c r="AL1369" s="5"/>
      <c r="AM1369" s="164">
        <f t="shared" si="73"/>
        <v>45942</v>
      </c>
      <c r="AN1369" s="28" t="s">
        <v>490</v>
      </c>
      <c r="AP1369" s="1">
        <v>47.5</v>
      </c>
      <c r="AQ1369" s="1">
        <v>49.2</v>
      </c>
      <c r="AR1369" s="1">
        <v>48.7</v>
      </c>
      <c r="AV1369" s="183">
        <f>AVERAGE(AP1369:AR1371)</f>
        <v>48.277777777777779</v>
      </c>
      <c r="AW1369" s="96"/>
      <c r="AX1369" s="37">
        <f t="shared" si="75"/>
        <v>45946</v>
      </c>
      <c r="AY1369" s="28" t="s">
        <v>490</v>
      </c>
      <c r="AZ1369" s="1"/>
      <c r="BA1369" s="1">
        <v>59.8</v>
      </c>
      <c r="BB1369" s="1">
        <v>59</v>
      </c>
      <c r="BC1369" s="1">
        <v>58.2</v>
      </c>
      <c r="BD1369" s="1"/>
      <c r="BE1369" s="1"/>
      <c r="BF1369" s="1"/>
      <c r="BG1369" s="183">
        <f>AVERAGE(BA1369:BF1371)</f>
        <v>57.63333333333334</v>
      </c>
      <c r="BH1369" s="4"/>
      <c r="BI1369" s="1"/>
      <c r="BJ1369" s="1"/>
      <c r="BK1369" s="1"/>
      <c r="BL1369" s="31"/>
      <c r="BM1369" s="31"/>
      <c r="BN1369" s="1"/>
      <c r="BO1369" s="1"/>
      <c r="BP1369" s="1"/>
      <c r="BQ1369" s="1"/>
      <c r="BR1369" s="1"/>
      <c r="BS1369" s="4"/>
      <c r="BT1369" s="37">
        <f t="shared" si="74"/>
        <v>45967</v>
      </c>
      <c r="BU1369" s="131" t="s">
        <v>490</v>
      </c>
      <c r="BW1369" s="33">
        <v>71.400000000000006</v>
      </c>
      <c r="BX1369" s="1">
        <v>73.5</v>
      </c>
      <c r="BY1369" s="1">
        <v>73.900000000000006</v>
      </c>
      <c r="BZ1369" s="1"/>
      <c r="CA1369" s="1"/>
      <c r="CB1369" s="1"/>
      <c r="CC1369" s="183">
        <f>AVERAGE(BW1369:BY1371)</f>
        <v>71.444444444444443</v>
      </c>
      <c r="CE1369" s="1"/>
      <c r="CF1369" s="1"/>
      <c r="CG1369" s="1"/>
      <c r="CH1369" s="1"/>
      <c r="CI1369" s="1"/>
      <c r="CJ1369" s="1"/>
      <c r="CK1369" s="1"/>
      <c r="CL1369" s="1"/>
      <c r="CM1369" s="1"/>
      <c r="CN1369" s="1"/>
      <c r="CO1369" s="1"/>
    </row>
    <row r="1370" spans="1:93" ht="30" customHeight="1" x14ac:dyDescent="0.2">
      <c r="A1370" s="1">
        <v>1364</v>
      </c>
      <c r="B1370" s="1" t="s">
        <v>103</v>
      </c>
      <c r="C1370" s="1" t="s">
        <v>487</v>
      </c>
      <c r="D1370" s="1" t="s">
        <v>330</v>
      </c>
      <c r="E1370" s="1" t="s">
        <v>485</v>
      </c>
      <c r="F1370" s="1" t="s">
        <v>109</v>
      </c>
      <c r="G1370" s="1"/>
      <c r="H1370" s="1"/>
      <c r="I1370" s="1" t="s">
        <v>330</v>
      </c>
      <c r="J1370" s="64">
        <v>295</v>
      </c>
      <c r="K1370" s="64">
        <v>2272612</v>
      </c>
      <c r="L1370" s="29">
        <v>45939</v>
      </c>
      <c r="M1370" s="29" t="s">
        <v>4163</v>
      </c>
      <c r="N1370" s="1" t="s">
        <v>478</v>
      </c>
      <c r="O1370" s="28" t="s">
        <v>488</v>
      </c>
      <c r="P1370" s="1" t="s">
        <v>323</v>
      </c>
      <c r="Q1370" s="76">
        <v>3</v>
      </c>
      <c r="R1370" s="1"/>
      <c r="S1370" s="1">
        <v>12</v>
      </c>
      <c r="T1370" s="1" t="s">
        <v>24</v>
      </c>
      <c r="U1370" s="1"/>
      <c r="V1370" s="1"/>
      <c r="W1370" s="4"/>
      <c r="X1370" s="28"/>
      <c r="Y1370" s="33"/>
      <c r="Z1370" s="33"/>
      <c r="AA1370" s="96"/>
      <c r="AC1370" s="33">
        <v>26</v>
      </c>
      <c r="AD1370" s="33">
        <v>228</v>
      </c>
      <c r="AE1370" s="33">
        <v>1.2</v>
      </c>
      <c r="AF1370" s="33">
        <v>2425</v>
      </c>
      <c r="AG1370" s="33"/>
      <c r="AH1370" s="4"/>
      <c r="AI1370" s="1"/>
      <c r="AJ1370" s="1"/>
      <c r="AK1370" s="1"/>
      <c r="AL1370" s="5"/>
      <c r="AM1370" s="164">
        <f t="shared" ref="AM1370:AM1434" si="76">L1370+3</f>
        <v>45942</v>
      </c>
      <c r="AN1370" s="28" t="s">
        <v>490</v>
      </c>
      <c r="AP1370" s="1">
        <v>49.5</v>
      </c>
      <c r="AQ1370" s="1">
        <v>48.7</v>
      </c>
      <c r="AR1370" s="1">
        <v>48</v>
      </c>
      <c r="AV1370" s="183"/>
      <c r="AW1370" s="96"/>
      <c r="AX1370" s="37">
        <f t="shared" si="75"/>
        <v>45946</v>
      </c>
      <c r="AY1370" s="28" t="s">
        <v>490</v>
      </c>
      <c r="AZ1370" s="1"/>
      <c r="BA1370" s="1">
        <v>57.5</v>
      </c>
      <c r="BB1370" s="1">
        <v>57.8</v>
      </c>
      <c r="BC1370" s="1">
        <v>56.6</v>
      </c>
      <c r="BD1370" s="1"/>
      <c r="BE1370" s="1"/>
      <c r="BF1370" s="1"/>
      <c r="BG1370" s="183"/>
      <c r="BH1370" s="4"/>
      <c r="BI1370" s="1"/>
      <c r="BJ1370" s="1"/>
      <c r="BK1370" s="1"/>
      <c r="BL1370" s="31"/>
      <c r="BM1370" s="31"/>
      <c r="BN1370" s="1"/>
      <c r="BO1370" s="1"/>
      <c r="BP1370" s="1"/>
      <c r="BQ1370" s="1"/>
      <c r="BR1370" s="1"/>
      <c r="BS1370" s="4"/>
      <c r="BT1370" s="37">
        <f t="shared" si="74"/>
        <v>45967</v>
      </c>
      <c r="BU1370" s="131" t="s">
        <v>490</v>
      </c>
      <c r="BW1370" s="33">
        <v>69.8</v>
      </c>
      <c r="BX1370" s="1">
        <v>71.3</v>
      </c>
      <c r="BY1370" s="1">
        <v>70.7</v>
      </c>
      <c r="BZ1370" s="1"/>
      <c r="CA1370" s="1"/>
      <c r="CB1370" s="1"/>
      <c r="CC1370" s="183"/>
      <c r="CE1370" s="1"/>
      <c r="CF1370" s="1"/>
      <c r="CG1370" s="1"/>
      <c r="CH1370" s="1"/>
      <c r="CI1370" s="1"/>
      <c r="CJ1370" s="1"/>
      <c r="CK1370" s="1"/>
      <c r="CL1370" s="1"/>
      <c r="CM1370" s="1"/>
      <c r="CN1370" s="1"/>
      <c r="CO1370" s="1"/>
    </row>
    <row r="1371" spans="1:93" ht="30" customHeight="1" x14ac:dyDescent="0.2">
      <c r="A1371" s="1">
        <v>1365</v>
      </c>
      <c r="B1371" s="1" t="s">
        <v>103</v>
      </c>
      <c r="C1371" s="1" t="s">
        <v>487</v>
      </c>
      <c r="D1371" s="1" t="s">
        <v>330</v>
      </c>
      <c r="E1371" s="1" t="s">
        <v>485</v>
      </c>
      <c r="F1371" s="1" t="s">
        <v>109</v>
      </c>
      <c r="G1371" s="1"/>
      <c r="H1371" s="1"/>
      <c r="I1371" s="1" t="s">
        <v>330</v>
      </c>
      <c r="J1371" s="64">
        <v>273</v>
      </c>
      <c r="K1371" s="64">
        <v>2272613</v>
      </c>
      <c r="L1371" s="29">
        <v>45939</v>
      </c>
      <c r="M1371" s="29" t="s">
        <v>4163</v>
      </c>
      <c r="N1371" s="1" t="s">
        <v>478</v>
      </c>
      <c r="O1371" s="28" t="s">
        <v>488</v>
      </c>
      <c r="P1371" s="1" t="s">
        <v>323</v>
      </c>
      <c r="Q1371" s="76">
        <v>3</v>
      </c>
      <c r="R1371" s="1"/>
      <c r="S1371" s="1">
        <v>12</v>
      </c>
      <c r="T1371" s="1" t="s">
        <v>24</v>
      </c>
      <c r="U1371" s="1"/>
      <c r="V1371" s="1"/>
      <c r="W1371" s="4"/>
      <c r="X1371" s="28"/>
      <c r="Y1371" s="33"/>
      <c r="Z1371" s="33"/>
      <c r="AA1371" s="96"/>
      <c r="AC1371" s="33">
        <v>25.7</v>
      </c>
      <c r="AD1371" s="33">
        <v>219</v>
      </c>
      <c r="AE1371" s="33">
        <v>1.3</v>
      </c>
      <c r="AF1371" s="33">
        <v>2418</v>
      </c>
      <c r="AG1371" s="33"/>
      <c r="AH1371" s="4"/>
      <c r="AI1371" s="1"/>
      <c r="AJ1371" s="1"/>
      <c r="AK1371" s="1"/>
      <c r="AL1371" s="5"/>
      <c r="AM1371" s="164">
        <f t="shared" si="76"/>
        <v>45942</v>
      </c>
      <c r="AN1371" s="28" t="s">
        <v>490</v>
      </c>
      <c r="AP1371" s="1">
        <v>48.8</v>
      </c>
      <c r="AQ1371" s="1">
        <v>45.4</v>
      </c>
      <c r="AR1371" s="1">
        <v>48.7</v>
      </c>
      <c r="AV1371" s="183"/>
      <c r="AW1371" s="96"/>
      <c r="AX1371" s="37">
        <f t="shared" si="75"/>
        <v>45946</v>
      </c>
      <c r="AY1371" s="28" t="s">
        <v>490</v>
      </c>
      <c r="AZ1371" s="1"/>
      <c r="BA1371" s="1">
        <v>55.9</v>
      </c>
      <c r="BB1371" s="1">
        <v>56.2</v>
      </c>
      <c r="BC1371" s="1">
        <v>57.7</v>
      </c>
      <c r="BD1371" s="1"/>
      <c r="BE1371" s="1"/>
      <c r="BF1371" s="1"/>
      <c r="BG1371" s="183"/>
      <c r="BH1371" s="4"/>
      <c r="BI1371" s="1"/>
      <c r="BJ1371" s="1"/>
      <c r="BK1371" s="1"/>
      <c r="BL1371" s="31"/>
      <c r="BM1371" s="31"/>
      <c r="BN1371" s="1"/>
      <c r="BO1371" s="1"/>
      <c r="BP1371" s="1"/>
      <c r="BQ1371" s="1"/>
      <c r="BR1371" s="1"/>
      <c r="BS1371" s="4"/>
      <c r="BT1371" s="37">
        <f t="shared" si="74"/>
        <v>45967</v>
      </c>
      <c r="BU1371" s="131" t="s">
        <v>490</v>
      </c>
      <c r="BW1371" s="33">
        <v>69.400000000000006</v>
      </c>
      <c r="BX1371" s="1">
        <v>70.599999999999994</v>
      </c>
      <c r="BY1371" s="1">
        <v>72.400000000000006</v>
      </c>
      <c r="BZ1371" s="1"/>
      <c r="CA1371" s="1"/>
      <c r="CB1371" s="1"/>
      <c r="CC1371" s="183"/>
      <c r="CE1371" s="1"/>
      <c r="CF1371" s="1"/>
      <c r="CG1371" s="1"/>
      <c r="CH1371" s="1"/>
      <c r="CI1371" s="1"/>
      <c r="CJ1371" s="1"/>
      <c r="CK1371" s="1"/>
      <c r="CL1371" s="1"/>
      <c r="CM1371" s="1"/>
      <c r="CN1371" s="1"/>
      <c r="CO1371" s="1"/>
    </row>
    <row r="1372" spans="1:93" ht="30" customHeight="1" x14ac:dyDescent="0.2">
      <c r="A1372" s="1">
        <v>1366</v>
      </c>
      <c r="B1372" s="1" t="s">
        <v>195</v>
      </c>
      <c r="C1372" s="1" t="s">
        <v>491</v>
      </c>
      <c r="D1372" s="1" t="s">
        <v>415</v>
      </c>
      <c r="E1372" s="1">
        <v>641.6</v>
      </c>
      <c r="F1372" s="1" t="s">
        <v>74</v>
      </c>
      <c r="G1372" s="1">
        <v>8</v>
      </c>
      <c r="H1372" s="1" t="s">
        <v>341</v>
      </c>
      <c r="I1372" s="1" t="s">
        <v>114</v>
      </c>
      <c r="J1372" s="64">
        <v>3903</v>
      </c>
      <c r="K1372" s="64">
        <v>108819</v>
      </c>
      <c r="L1372" s="29">
        <v>45939</v>
      </c>
      <c r="M1372" s="29" t="s">
        <v>4163</v>
      </c>
      <c r="N1372" s="1" t="s">
        <v>308</v>
      </c>
      <c r="O1372" s="28" t="s">
        <v>307</v>
      </c>
      <c r="P1372" s="1" t="s">
        <v>87</v>
      </c>
      <c r="Q1372" s="76">
        <v>10</v>
      </c>
      <c r="R1372" s="1"/>
      <c r="S1372" s="1">
        <v>6</v>
      </c>
      <c r="T1372" s="1" t="s">
        <v>115</v>
      </c>
      <c r="U1372" s="1"/>
      <c r="V1372" s="1"/>
      <c r="W1372" s="4"/>
      <c r="X1372" s="28"/>
      <c r="Y1372" s="33"/>
      <c r="Z1372" s="33"/>
      <c r="AA1372" s="96"/>
      <c r="AC1372" s="33">
        <v>24.5</v>
      </c>
      <c r="AD1372" s="33">
        <v>170</v>
      </c>
      <c r="AE1372" s="33" t="s">
        <v>103</v>
      </c>
      <c r="AF1372" s="33" t="s">
        <v>103</v>
      </c>
      <c r="AG1372" s="33"/>
      <c r="AH1372" s="4"/>
      <c r="AI1372" s="1"/>
      <c r="AJ1372" s="1"/>
      <c r="AK1372" s="1"/>
      <c r="AL1372" s="5"/>
      <c r="AM1372" s="164">
        <f t="shared" si="76"/>
        <v>45942</v>
      </c>
      <c r="AW1372" s="96"/>
      <c r="AX1372" s="37">
        <f t="shared" si="75"/>
        <v>45946</v>
      </c>
      <c r="AY1372" s="182" t="s">
        <v>1017</v>
      </c>
      <c r="AZ1372" s="183" t="s">
        <v>1018</v>
      </c>
      <c r="BA1372" s="182">
        <v>11.4</v>
      </c>
      <c r="BB1372" s="182">
        <v>12.4</v>
      </c>
      <c r="BC1372" s="182">
        <v>12</v>
      </c>
      <c r="BD1372" s="182">
        <v>11.8</v>
      </c>
      <c r="BE1372" s="182">
        <v>12.8</v>
      </c>
      <c r="BF1372" s="182">
        <v>11.6</v>
      </c>
      <c r="BG1372" s="182">
        <f>AVERAGE(BA1372:BF1378)</f>
        <v>11.999999999999998</v>
      </c>
      <c r="BH1372" s="4"/>
      <c r="BI1372" s="1"/>
      <c r="BJ1372" s="1"/>
      <c r="BK1372" s="1"/>
      <c r="BL1372" s="31"/>
      <c r="BM1372" s="31"/>
      <c r="BN1372" s="1"/>
      <c r="BO1372" s="1"/>
      <c r="BP1372" s="1"/>
      <c r="BQ1372" s="1"/>
      <c r="BR1372" s="1"/>
      <c r="BS1372" s="4"/>
      <c r="BT1372" s="37">
        <f t="shared" ref="BT1372:BT1435" si="77">IF(L1372=0, 0, L1372+28)</f>
        <v>45967</v>
      </c>
      <c r="BU1372" s="229" t="s">
        <v>1017</v>
      </c>
      <c r="BV1372" s="183" t="s">
        <v>1019</v>
      </c>
      <c r="BW1372" s="228">
        <v>21.2</v>
      </c>
      <c r="BX1372" s="182">
        <v>22.5</v>
      </c>
      <c r="BY1372" s="182">
        <v>20.6</v>
      </c>
      <c r="BZ1372" s="182">
        <v>21</v>
      </c>
      <c r="CA1372" s="182">
        <v>21.5</v>
      </c>
      <c r="CB1372" s="182">
        <v>22.3</v>
      </c>
      <c r="CC1372" s="182">
        <f>AVERAGE(BW1372:CB1378)</f>
        <v>21.516666666666669</v>
      </c>
      <c r="CE1372" s="1"/>
      <c r="CF1372" s="1"/>
      <c r="CG1372" s="1"/>
      <c r="CH1372" s="1"/>
      <c r="CI1372" s="1"/>
      <c r="CJ1372" s="1"/>
      <c r="CK1372" s="1"/>
      <c r="CL1372" s="1"/>
      <c r="CM1372" s="1"/>
      <c r="CN1372" s="1"/>
      <c r="CO1372" s="1"/>
    </row>
    <row r="1373" spans="1:93" ht="30" customHeight="1" x14ac:dyDescent="0.2">
      <c r="A1373" s="1">
        <v>1367</v>
      </c>
      <c r="B1373" s="1" t="s">
        <v>195</v>
      </c>
      <c r="C1373" s="1" t="s">
        <v>491</v>
      </c>
      <c r="D1373" s="1" t="s">
        <v>415</v>
      </c>
      <c r="E1373" s="1">
        <v>641.6</v>
      </c>
      <c r="F1373" s="1" t="s">
        <v>74</v>
      </c>
      <c r="G1373" s="1">
        <v>8</v>
      </c>
      <c r="H1373" s="1" t="s">
        <v>341</v>
      </c>
      <c r="I1373" s="1" t="s">
        <v>114</v>
      </c>
      <c r="J1373" s="64">
        <v>6681</v>
      </c>
      <c r="K1373" s="64">
        <v>108820</v>
      </c>
      <c r="L1373" s="29">
        <v>45939</v>
      </c>
      <c r="M1373" s="29" t="s">
        <v>4163</v>
      </c>
      <c r="N1373" s="1" t="s">
        <v>308</v>
      </c>
      <c r="O1373" s="28" t="s">
        <v>307</v>
      </c>
      <c r="P1373" s="1" t="s">
        <v>87</v>
      </c>
      <c r="Q1373" s="76">
        <v>10</v>
      </c>
      <c r="R1373" s="1"/>
      <c r="T1373" s="1" t="s">
        <v>115</v>
      </c>
      <c r="U1373" s="1"/>
      <c r="V1373" s="1"/>
      <c r="W1373" s="4"/>
      <c r="X1373" s="28"/>
      <c r="Y1373" s="33"/>
      <c r="Z1373" s="33"/>
      <c r="AA1373" s="96"/>
      <c r="AC1373" s="33">
        <v>26</v>
      </c>
      <c r="AD1373" s="33">
        <v>190</v>
      </c>
      <c r="AE1373" s="33" t="s">
        <v>103</v>
      </c>
      <c r="AF1373" s="33" t="s">
        <v>103</v>
      </c>
      <c r="AG1373" s="33"/>
      <c r="AH1373" s="4"/>
      <c r="AI1373" s="1"/>
      <c r="AJ1373" s="1"/>
      <c r="AK1373" s="1"/>
      <c r="AL1373" s="5"/>
      <c r="AM1373" s="164">
        <f t="shared" si="76"/>
        <v>45942</v>
      </c>
      <c r="AW1373" s="96"/>
      <c r="AX1373" s="37">
        <f t="shared" si="75"/>
        <v>45946</v>
      </c>
      <c r="AY1373" s="182"/>
      <c r="AZ1373" s="183"/>
      <c r="BA1373" s="182"/>
      <c r="BB1373" s="182"/>
      <c r="BC1373" s="182"/>
      <c r="BD1373" s="182"/>
      <c r="BE1373" s="182"/>
      <c r="BF1373" s="182"/>
      <c r="BG1373" s="182"/>
      <c r="BH1373" s="4"/>
      <c r="BI1373" s="1"/>
      <c r="BJ1373" s="1"/>
      <c r="BK1373" s="1"/>
      <c r="BL1373" s="31"/>
      <c r="BM1373" s="31"/>
      <c r="BN1373" s="1"/>
      <c r="BO1373" s="1"/>
      <c r="BP1373" s="1"/>
      <c r="BQ1373" s="1"/>
      <c r="BR1373" s="1"/>
      <c r="BS1373" s="4"/>
      <c r="BT1373" s="37">
        <f t="shared" si="77"/>
        <v>45967</v>
      </c>
      <c r="BU1373" s="229"/>
      <c r="BV1373" s="183"/>
      <c r="BW1373" s="228"/>
      <c r="BX1373" s="182"/>
      <c r="BY1373" s="182"/>
      <c r="BZ1373" s="182"/>
      <c r="CA1373" s="182"/>
      <c r="CB1373" s="182"/>
      <c r="CC1373" s="182"/>
      <c r="CE1373" s="1"/>
      <c r="CF1373" s="1"/>
      <c r="CG1373" s="1"/>
      <c r="CH1373" s="1"/>
      <c r="CI1373" s="1"/>
      <c r="CJ1373" s="1"/>
      <c r="CK1373" s="1"/>
      <c r="CL1373" s="1"/>
      <c r="CM1373" s="1"/>
      <c r="CN1373" s="1"/>
      <c r="CO1373" s="1"/>
    </row>
    <row r="1374" spans="1:93" ht="30" customHeight="1" x14ac:dyDescent="0.2">
      <c r="A1374" s="1">
        <v>1368</v>
      </c>
      <c r="B1374" s="1" t="s">
        <v>195</v>
      </c>
      <c r="C1374" s="1" t="s">
        <v>491</v>
      </c>
      <c r="D1374" s="1" t="s">
        <v>415</v>
      </c>
      <c r="E1374" s="1">
        <v>641.6</v>
      </c>
      <c r="F1374" s="1" t="s">
        <v>74</v>
      </c>
      <c r="G1374" s="1">
        <v>8</v>
      </c>
      <c r="H1374" s="1" t="s">
        <v>341</v>
      </c>
      <c r="I1374" s="1" t="s">
        <v>114</v>
      </c>
      <c r="J1374" s="64">
        <v>3901</v>
      </c>
      <c r="K1374" s="64">
        <v>108821</v>
      </c>
      <c r="L1374" s="29">
        <v>45939</v>
      </c>
      <c r="M1374" s="29" t="s">
        <v>4163</v>
      </c>
      <c r="N1374" s="1" t="s">
        <v>308</v>
      </c>
      <c r="O1374" s="28" t="s">
        <v>307</v>
      </c>
      <c r="P1374" s="1" t="s">
        <v>87</v>
      </c>
      <c r="Q1374" s="76">
        <v>10</v>
      </c>
      <c r="R1374" s="1"/>
      <c r="T1374" s="1" t="s">
        <v>115</v>
      </c>
      <c r="U1374" s="1"/>
      <c r="V1374" s="1"/>
      <c r="W1374" s="4"/>
      <c r="X1374" s="28"/>
      <c r="Y1374" s="33"/>
      <c r="Z1374" s="33"/>
      <c r="AA1374" s="96"/>
      <c r="AC1374" s="33">
        <v>24.5</v>
      </c>
      <c r="AD1374" s="33">
        <v>150</v>
      </c>
      <c r="AE1374" s="33" t="s">
        <v>103</v>
      </c>
      <c r="AF1374" s="33" t="s">
        <v>103</v>
      </c>
      <c r="AG1374" s="33"/>
      <c r="AH1374" s="4"/>
      <c r="AI1374" s="1"/>
      <c r="AJ1374" s="1"/>
      <c r="AK1374" s="1"/>
      <c r="AL1374" s="5"/>
      <c r="AM1374" s="164">
        <f t="shared" si="76"/>
        <v>45942</v>
      </c>
      <c r="AW1374" s="96"/>
      <c r="AX1374" s="37">
        <f t="shared" si="75"/>
        <v>45946</v>
      </c>
      <c r="AY1374" s="182"/>
      <c r="AZ1374" s="183"/>
      <c r="BA1374" s="182"/>
      <c r="BB1374" s="182"/>
      <c r="BC1374" s="182"/>
      <c r="BD1374" s="182"/>
      <c r="BE1374" s="182"/>
      <c r="BF1374" s="182"/>
      <c r="BG1374" s="182"/>
      <c r="BH1374" s="4"/>
      <c r="BI1374" s="1"/>
      <c r="BJ1374" s="1"/>
      <c r="BK1374" s="1"/>
      <c r="BL1374" s="31"/>
      <c r="BM1374" s="31"/>
      <c r="BN1374" s="1"/>
      <c r="BO1374" s="1"/>
      <c r="BP1374" s="1"/>
      <c r="BQ1374" s="1"/>
      <c r="BR1374" s="1"/>
      <c r="BS1374" s="4"/>
      <c r="BT1374" s="37">
        <f t="shared" si="77"/>
        <v>45967</v>
      </c>
      <c r="BU1374" s="229"/>
      <c r="BV1374" s="183"/>
      <c r="BW1374" s="228"/>
      <c r="BX1374" s="182"/>
      <c r="BY1374" s="182"/>
      <c r="BZ1374" s="182"/>
      <c r="CA1374" s="182"/>
      <c r="CB1374" s="182"/>
      <c r="CC1374" s="182"/>
      <c r="CE1374" s="1"/>
      <c r="CF1374" s="1"/>
      <c r="CG1374" s="1"/>
      <c r="CH1374" s="1"/>
      <c r="CI1374" s="1"/>
      <c r="CJ1374" s="1"/>
      <c r="CK1374" s="1"/>
      <c r="CL1374" s="1"/>
      <c r="CM1374" s="1"/>
      <c r="CN1374" s="1"/>
      <c r="CO1374" s="1"/>
    </row>
    <row r="1375" spans="1:93" ht="30" customHeight="1" x14ac:dyDescent="0.2">
      <c r="A1375" s="1">
        <v>1369</v>
      </c>
      <c r="B1375" s="1" t="s">
        <v>195</v>
      </c>
      <c r="C1375" s="1" t="s">
        <v>491</v>
      </c>
      <c r="D1375" s="1" t="s">
        <v>415</v>
      </c>
      <c r="E1375" s="1">
        <v>641.6</v>
      </c>
      <c r="F1375" s="1" t="s">
        <v>74</v>
      </c>
      <c r="G1375" s="1">
        <v>8</v>
      </c>
      <c r="H1375" s="1" t="s">
        <v>341</v>
      </c>
      <c r="I1375" s="1" t="s">
        <v>114</v>
      </c>
      <c r="J1375" s="64">
        <v>6735</v>
      </c>
      <c r="K1375" s="64">
        <v>108822</v>
      </c>
      <c r="L1375" s="29">
        <v>45939</v>
      </c>
      <c r="M1375" s="29" t="s">
        <v>4163</v>
      </c>
      <c r="N1375" s="1" t="s">
        <v>308</v>
      </c>
      <c r="O1375" s="28" t="s">
        <v>307</v>
      </c>
      <c r="P1375" s="1" t="s">
        <v>87</v>
      </c>
      <c r="Q1375" s="76">
        <v>10</v>
      </c>
      <c r="R1375" s="1"/>
      <c r="T1375" s="1" t="s">
        <v>115</v>
      </c>
      <c r="U1375" s="1"/>
      <c r="V1375" s="1"/>
      <c r="W1375" s="4"/>
      <c r="X1375" s="28"/>
      <c r="Y1375" s="33"/>
      <c r="Z1375" s="33"/>
      <c r="AA1375" s="96"/>
      <c r="AC1375" s="33">
        <v>23</v>
      </c>
      <c r="AD1375" s="33">
        <v>180</v>
      </c>
      <c r="AE1375" s="33" t="s">
        <v>103</v>
      </c>
      <c r="AF1375" s="33" t="s">
        <v>103</v>
      </c>
      <c r="AG1375" s="33"/>
      <c r="AH1375" s="4"/>
      <c r="AI1375" s="1"/>
      <c r="AJ1375" s="1"/>
      <c r="AK1375" s="1"/>
      <c r="AL1375" s="5"/>
      <c r="AM1375" s="164">
        <f t="shared" si="76"/>
        <v>45942</v>
      </c>
      <c r="AW1375" s="96"/>
      <c r="AX1375" s="37">
        <f t="shared" si="75"/>
        <v>45946</v>
      </c>
      <c r="AY1375" s="182"/>
      <c r="AZ1375" s="183"/>
      <c r="BA1375" s="182"/>
      <c r="BB1375" s="182"/>
      <c r="BC1375" s="182"/>
      <c r="BD1375" s="182"/>
      <c r="BE1375" s="182"/>
      <c r="BF1375" s="182"/>
      <c r="BG1375" s="182"/>
      <c r="BH1375" s="4"/>
      <c r="BI1375" s="1"/>
      <c r="BJ1375" s="1"/>
      <c r="BK1375" s="1"/>
      <c r="BL1375" s="31"/>
      <c r="BM1375" s="31"/>
      <c r="BN1375" s="1"/>
      <c r="BO1375" s="1"/>
      <c r="BP1375" s="1"/>
      <c r="BQ1375" s="1"/>
      <c r="BR1375" s="1"/>
      <c r="BS1375" s="4"/>
      <c r="BT1375" s="37">
        <f t="shared" si="77"/>
        <v>45967</v>
      </c>
      <c r="BU1375" s="229"/>
      <c r="BV1375" s="183"/>
      <c r="BW1375" s="228"/>
      <c r="BX1375" s="182"/>
      <c r="BY1375" s="182"/>
      <c r="BZ1375" s="182"/>
      <c r="CA1375" s="182"/>
      <c r="CB1375" s="182"/>
      <c r="CC1375" s="182"/>
      <c r="CE1375" s="1"/>
      <c r="CF1375" s="1"/>
      <c r="CG1375" s="1"/>
      <c r="CH1375" s="1"/>
      <c r="CI1375" s="1"/>
      <c r="CJ1375" s="1"/>
      <c r="CK1375" s="1"/>
      <c r="CL1375" s="1"/>
      <c r="CM1375" s="1"/>
      <c r="CN1375" s="1"/>
      <c r="CO1375" s="1"/>
    </row>
    <row r="1376" spans="1:93" ht="30" customHeight="1" x14ac:dyDescent="0.2">
      <c r="A1376" s="1">
        <v>1370</v>
      </c>
      <c r="B1376" s="1" t="s">
        <v>195</v>
      </c>
      <c r="C1376" s="1" t="s">
        <v>491</v>
      </c>
      <c r="D1376" s="1" t="s">
        <v>415</v>
      </c>
      <c r="E1376" s="1">
        <v>641.6</v>
      </c>
      <c r="F1376" s="1" t="s">
        <v>74</v>
      </c>
      <c r="G1376" s="1">
        <v>8</v>
      </c>
      <c r="H1376" s="1" t="s">
        <v>341</v>
      </c>
      <c r="I1376" s="1" t="s">
        <v>114</v>
      </c>
      <c r="J1376" s="64">
        <v>7715</v>
      </c>
      <c r="K1376" s="64">
        <v>108825</v>
      </c>
      <c r="L1376" s="29">
        <v>45939</v>
      </c>
      <c r="M1376" s="29" t="s">
        <v>4163</v>
      </c>
      <c r="N1376" s="1" t="s">
        <v>308</v>
      </c>
      <c r="O1376" s="28" t="s">
        <v>307</v>
      </c>
      <c r="P1376" s="1" t="s">
        <v>87</v>
      </c>
      <c r="Q1376" s="76">
        <v>10</v>
      </c>
      <c r="R1376" s="1"/>
      <c r="T1376" s="1" t="s">
        <v>115</v>
      </c>
      <c r="U1376" s="1"/>
      <c r="V1376" s="1"/>
      <c r="W1376" s="4"/>
      <c r="X1376" s="28"/>
      <c r="Y1376" s="33"/>
      <c r="Z1376" s="33"/>
      <c r="AA1376" s="96"/>
      <c r="AC1376" s="33">
        <v>25</v>
      </c>
      <c r="AD1376" s="33">
        <v>160</v>
      </c>
      <c r="AE1376" s="33" t="s">
        <v>103</v>
      </c>
      <c r="AF1376" s="33" t="s">
        <v>103</v>
      </c>
      <c r="AG1376" s="33"/>
      <c r="AH1376" s="4"/>
      <c r="AI1376" s="1"/>
      <c r="AJ1376" s="1"/>
      <c r="AK1376" s="1"/>
      <c r="AL1376" s="5"/>
      <c r="AM1376" s="164">
        <f t="shared" si="76"/>
        <v>45942</v>
      </c>
      <c r="AW1376" s="96"/>
      <c r="AX1376" s="37">
        <f t="shared" si="75"/>
        <v>45946</v>
      </c>
      <c r="AY1376" s="182"/>
      <c r="AZ1376" s="183"/>
      <c r="BA1376" s="182"/>
      <c r="BB1376" s="182"/>
      <c r="BC1376" s="182"/>
      <c r="BD1376" s="182"/>
      <c r="BE1376" s="182"/>
      <c r="BF1376" s="182"/>
      <c r="BG1376" s="182"/>
      <c r="BH1376" s="4"/>
      <c r="BI1376" s="1"/>
      <c r="BJ1376" s="1"/>
      <c r="BK1376" s="1"/>
      <c r="BL1376" s="31"/>
      <c r="BM1376" s="31"/>
      <c r="BN1376" s="1"/>
      <c r="BO1376" s="1"/>
      <c r="BP1376" s="1"/>
      <c r="BQ1376" s="1"/>
      <c r="BR1376" s="1"/>
      <c r="BS1376" s="4"/>
      <c r="BT1376" s="37">
        <f t="shared" si="77"/>
        <v>45967</v>
      </c>
      <c r="BU1376" s="229"/>
      <c r="BV1376" s="183"/>
      <c r="BW1376" s="228"/>
      <c r="BX1376" s="182"/>
      <c r="BY1376" s="182"/>
      <c r="BZ1376" s="182"/>
      <c r="CA1376" s="182"/>
      <c r="CB1376" s="182"/>
      <c r="CC1376" s="182"/>
      <c r="CE1376" s="1"/>
      <c r="CF1376" s="1"/>
      <c r="CG1376" s="1"/>
      <c r="CH1376" s="1"/>
      <c r="CI1376" s="1"/>
      <c r="CJ1376" s="1"/>
      <c r="CK1376" s="1"/>
      <c r="CL1376" s="1"/>
      <c r="CM1376" s="1"/>
      <c r="CN1376" s="1"/>
      <c r="CO1376" s="1"/>
    </row>
    <row r="1377" spans="1:93" ht="30" customHeight="1" x14ac:dyDescent="0.2">
      <c r="A1377" s="1">
        <v>1371</v>
      </c>
      <c r="B1377" s="1" t="s">
        <v>227</v>
      </c>
      <c r="C1377" s="1" t="s">
        <v>497</v>
      </c>
      <c r="D1377" s="1" t="s">
        <v>415</v>
      </c>
      <c r="E1377" s="1" t="s">
        <v>498</v>
      </c>
      <c r="F1377" s="1" t="s">
        <v>74</v>
      </c>
      <c r="G1377" s="1">
        <v>4</v>
      </c>
      <c r="H1377" s="1" t="s">
        <v>341</v>
      </c>
      <c r="I1377" s="1" t="s">
        <v>114</v>
      </c>
      <c r="J1377" s="64">
        <v>3903</v>
      </c>
      <c r="K1377" s="64">
        <v>108826</v>
      </c>
      <c r="L1377" s="29">
        <v>45940</v>
      </c>
      <c r="M1377" s="29" t="s">
        <v>4163</v>
      </c>
      <c r="N1377" s="1" t="s">
        <v>308</v>
      </c>
      <c r="O1377" s="28" t="s">
        <v>307</v>
      </c>
      <c r="P1377" s="1" t="s">
        <v>87</v>
      </c>
      <c r="Q1377" s="76">
        <v>10</v>
      </c>
      <c r="R1377" s="1"/>
      <c r="S1377" s="1">
        <v>6</v>
      </c>
      <c r="T1377" s="1" t="s">
        <v>115</v>
      </c>
      <c r="U1377" s="1"/>
      <c r="V1377" s="1"/>
      <c r="W1377" s="4"/>
      <c r="X1377" s="28"/>
      <c r="Y1377" s="33"/>
      <c r="Z1377" s="33"/>
      <c r="AA1377" s="96"/>
      <c r="AC1377" s="33">
        <v>25.5</v>
      </c>
      <c r="AD1377" s="33">
        <v>180</v>
      </c>
      <c r="AE1377" s="33" t="s">
        <v>103</v>
      </c>
      <c r="AF1377" s="33" t="s">
        <v>103</v>
      </c>
      <c r="AG1377" s="33"/>
      <c r="AH1377" s="4"/>
      <c r="AI1377" s="1"/>
      <c r="AJ1377" s="1"/>
      <c r="AK1377" s="1"/>
      <c r="AL1377" s="5"/>
      <c r="AM1377" s="164">
        <f t="shared" si="76"/>
        <v>45943</v>
      </c>
      <c r="AW1377" s="96"/>
      <c r="AX1377" s="37">
        <f t="shared" si="75"/>
        <v>45947</v>
      </c>
      <c r="AY1377" s="182"/>
      <c r="AZ1377" s="183"/>
      <c r="BA1377" s="182"/>
      <c r="BB1377" s="182"/>
      <c r="BC1377" s="182"/>
      <c r="BD1377" s="182"/>
      <c r="BE1377" s="182"/>
      <c r="BF1377" s="182"/>
      <c r="BG1377" s="182"/>
      <c r="BH1377" s="4"/>
      <c r="BI1377" s="1"/>
      <c r="BJ1377" s="1"/>
      <c r="BK1377" s="1"/>
      <c r="BL1377" s="31"/>
      <c r="BM1377" s="31"/>
      <c r="BN1377" s="1"/>
      <c r="BO1377" s="1"/>
      <c r="BP1377" s="1"/>
      <c r="BQ1377" s="1"/>
      <c r="BR1377" s="1"/>
      <c r="BS1377" s="4"/>
      <c r="BT1377" s="37">
        <f t="shared" si="77"/>
        <v>45968</v>
      </c>
      <c r="BU1377" s="229"/>
      <c r="BV1377" s="183"/>
      <c r="BW1377" s="228"/>
      <c r="BX1377" s="182"/>
      <c r="BY1377" s="182"/>
      <c r="BZ1377" s="182"/>
      <c r="CA1377" s="182"/>
      <c r="CB1377" s="182"/>
      <c r="CC1377" s="182"/>
      <c r="CE1377" s="1"/>
      <c r="CF1377" s="1"/>
      <c r="CG1377" s="1"/>
      <c r="CH1377" s="1"/>
      <c r="CI1377" s="1"/>
      <c r="CJ1377" s="1"/>
      <c r="CK1377" s="1"/>
      <c r="CL1377" s="1"/>
      <c r="CM1377" s="1"/>
      <c r="CN1377" s="1"/>
      <c r="CO1377" s="1"/>
    </row>
    <row r="1378" spans="1:93" ht="30" customHeight="1" x14ac:dyDescent="0.2">
      <c r="A1378" s="1">
        <v>1372</v>
      </c>
      <c r="B1378" s="1" t="s">
        <v>311</v>
      </c>
      <c r="C1378" s="1" t="s">
        <v>497</v>
      </c>
      <c r="D1378" s="1" t="s">
        <v>415</v>
      </c>
      <c r="E1378" s="1" t="s">
        <v>498</v>
      </c>
      <c r="F1378" s="1" t="s">
        <v>74</v>
      </c>
      <c r="G1378" s="1">
        <v>5</v>
      </c>
      <c r="H1378" s="1" t="s">
        <v>341</v>
      </c>
      <c r="I1378" s="1" t="s">
        <v>114</v>
      </c>
      <c r="J1378" s="64">
        <v>6735</v>
      </c>
      <c r="K1378" s="64">
        <v>108828</v>
      </c>
      <c r="L1378" s="29">
        <v>45940</v>
      </c>
      <c r="M1378" s="29" t="s">
        <v>4163</v>
      </c>
      <c r="N1378" s="1" t="s">
        <v>308</v>
      </c>
      <c r="O1378" s="28" t="s">
        <v>307</v>
      </c>
      <c r="P1378" s="1" t="s">
        <v>87</v>
      </c>
      <c r="Q1378" s="76">
        <v>10</v>
      </c>
      <c r="R1378" s="1"/>
      <c r="T1378" s="1" t="s">
        <v>115</v>
      </c>
      <c r="U1378" s="1"/>
      <c r="V1378" s="1"/>
      <c r="W1378" s="4"/>
      <c r="X1378" s="28"/>
      <c r="Y1378" s="33"/>
      <c r="Z1378" s="33"/>
      <c r="AA1378" s="96"/>
      <c r="AC1378" s="33">
        <v>24</v>
      </c>
      <c r="AD1378" s="33">
        <v>175</v>
      </c>
      <c r="AE1378" s="33" t="s">
        <v>103</v>
      </c>
      <c r="AF1378" s="33" t="s">
        <v>103</v>
      </c>
      <c r="AG1378" s="33"/>
      <c r="AH1378" s="4"/>
      <c r="AI1378" s="1"/>
      <c r="AJ1378" s="1"/>
      <c r="AK1378" s="1"/>
      <c r="AL1378" s="5"/>
      <c r="AM1378" s="164">
        <f t="shared" si="76"/>
        <v>45943</v>
      </c>
      <c r="AW1378" s="96"/>
      <c r="AX1378" s="37">
        <f t="shared" si="75"/>
        <v>45947</v>
      </c>
      <c r="AY1378" s="182"/>
      <c r="AZ1378" s="183"/>
      <c r="BA1378" s="182"/>
      <c r="BB1378" s="182"/>
      <c r="BC1378" s="182"/>
      <c r="BD1378" s="182"/>
      <c r="BE1378" s="182"/>
      <c r="BF1378" s="182"/>
      <c r="BG1378" s="182"/>
      <c r="BH1378" s="4"/>
      <c r="BI1378" s="1"/>
      <c r="BJ1378" s="1"/>
      <c r="BK1378" s="1"/>
      <c r="BL1378" s="31"/>
      <c r="BM1378" s="31"/>
      <c r="BN1378" s="1"/>
      <c r="BO1378" s="1"/>
      <c r="BP1378" s="1"/>
      <c r="BQ1378" s="1"/>
      <c r="BR1378" s="1"/>
      <c r="BS1378" s="4"/>
      <c r="BT1378" s="37">
        <f t="shared" si="77"/>
        <v>45968</v>
      </c>
      <c r="BU1378" s="229"/>
      <c r="BV1378" s="183"/>
      <c r="BW1378" s="228"/>
      <c r="BX1378" s="182"/>
      <c r="BY1378" s="182"/>
      <c r="BZ1378" s="182"/>
      <c r="CA1378" s="182"/>
      <c r="CB1378" s="182"/>
      <c r="CC1378" s="182"/>
      <c r="CE1378" s="1"/>
      <c r="CF1378" s="1"/>
      <c r="CG1378" s="1"/>
      <c r="CH1378" s="1"/>
      <c r="CI1378" s="1"/>
      <c r="CJ1378" s="1"/>
      <c r="CK1378" s="1"/>
      <c r="CL1378" s="1"/>
      <c r="CM1378" s="1"/>
      <c r="CN1378" s="1"/>
      <c r="CO1378" s="1"/>
    </row>
    <row r="1379" spans="1:93" ht="30" customHeight="1" x14ac:dyDescent="0.2">
      <c r="A1379" s="1">
        <v>1373</v>
      </c>
      <c r="B1379" s="1" t="s">
        <v>103</v>
      </c>
      <c r="C1379" s="1" t="s">
        <v>501</v>
      </c>
      <c r="D1379" s="1" t="s">
        <v>330</v>
      </c>
      <c r="E1379" s="1" t="s">
        <v>485</v>
      </c>
      <c r="F1379" s="1" t="s">
        <v>109</v>
      </c>
      <c r="G1379" s="1"/>
      <c r="H1379" s="1"/>
      <c r="I1379" s="1" t="s">
        <v>330</v>
      </c>
      <c r="J1379" s="64">
        <v>273</v>
      </c>
      <c r="K1379" s="64">
        <v>2272696</v>
      </c>
      <c r="L1379" s="29">
        <v>45941</v>
      </c>
      <c r="M1379" s="29" t="s">
        <v>4163</v>
      </c>
      <c r="N1379" s="1" t="s">
        <v>478</v>
      </c>
      <c r="O1379" s="28" t="s">
        <v>105</v>
      </c>
      <c r="P1379" s="1" t="s">
        <v>322</v>
      </c>
      <c r="Q1379" s="76">
        <v>3</v>
      </c>
      <c r="R1379" s="1"/>
      <c r="S1379" s="1">
        <v>12</v>
      </c>
      <c r="T1379" s="1" t="s">
        <v>24</v>
      </c>
      <c r="U1379" s="1"/>
      <c r="V1379" s="1"/>
      <c r="W1379" s="4"/>
      <c r="X1379" s="28"/>
      <c r="Y1379" s="33"/>
      <c r="Z1379" s="33"/>
      <c r="AA1379" s="96"/>
      <c r="AC1379" s="33">
        <v>24.8</v>
      </c>
      <c r="AD1379" s="33">
        <v>209</v>
      </c>
      <c r="AE1379" s="33">
        <v>1.4</v>
      </c>
      <c r="AF1379" s="33">
        <v>2358.62</v>
      </c>
      <c r="AG1379" s="33"/>
      <c r="AH1379" s="4"/>
      <c r="AI1379" s="1"/>
      <c r="AJ1379" s="1"/>
      <c r="AK1379" s="1"/>
      <c r="AL1379" s="5"/>
      <c r="AM1379" s="164">
        <f t="shared" si="76"/>
        <v>45944</v>
      </c>
      <c r="AN1379" s="28" t="s">
        <v>503</v>
      </c>
      <c r="AP1379" s="1">
        <v>36.799999999999997</v>
      </c>
      <c r="AV1379" s="183">
        <f>AVERAGE(AP1379:AP1381)</f>
        <v>36.300000000000004</v>
      </c>
      <c r="AW1379" s="96"/>
      <c r="AX1379" s="37">
        <f t="shared" si="75"/>
        <v>45948</v>
      </c>
      <c r="AY1379" s="28" t="s">
        <v>503</v>
      </c>
      <c r="AZ1379" s="1" t="s">
        <v>1550</v>
      </c>
      <c r="BA1379" s="1">
        <v>46.3</v>
      </c>
      <c r="BB1379" s="1">
        <v>45.4</v>
      </c>
      <c r="BC1379" s="1">
        <v>44.9</v>
      </c>
      <c r="BD1379" s="1"/>
      <c r="BE1379" s="1"/>
      <c r="BF1379" s="1"/>
      <c r="BG1379" s="183">
        <f>AVERAGE(BA1379:BF1381)</f>
        <v>44.3</v>
      </c>
      <c r="BH1379" s="4"/>
      <c r="BI1379" s="1"/>
      <c r="BJ1379" s="1"/>
      <c r="BK1379" s="1"/>
      <c r="BL1379" s="31"/>
      <c r="BM1379" s="31"/>
      <c r="BN1379" s="1"/>
      <c r="BO1379" s="1"/>
      <c r="BP1379" s="1"/>
      <c r="BQ1379" s="1"/>
      <c r="BR1379" s="1"/>
      <c r="BS1379" s="4"/>
      <c r="BT1379" s="37">
        <f t="shared" si="77"/>
        <v>45969</v>
      </c>
      <c r="BU1379" s="131" t="s">
        <v>503</v>
      </c>
      <c r="BV1379" s="1" t="s">
        <v>1551</v>
      </c>
      <c r="BW1379" s="33">
        <v>55.8</v>
      </c>
      <c r="BX1379" s="1">
        <v>54.4</v>
      </c>
      <c r="BY1379" s="1">
        <v>56.5</v>
      </c>
      <c r="BZ1379" s="1"/>
      <c r="CA1379" s="1"/>
      <c r="CB1379" s="1"/>
      <c r="CC1379" s="183">
        <f>AVERAGE(BW1379:BY1381)</f>
        <v>54.155555555555551</v>
      </c>
      <c r="CE1379" s="1"/>
      <c r="CF1379" s="1"/>
      <c r="CG1379" s="1"/>
      <c r="CH1379" s="1"/>
      <c r="CI1379" s="1"/>
      <c r="CJ1379" s="1"/>
      <c r="CK1379" s="1"/>
      <c r="CL1379" s="1"/>
      <c r="CM1379" s="1"/>
      <c r="CN1379" s="1"/>
      <c r="CO1379" s="1"/>
    </row>
    <row r="1380" spans="1:93" ht="30" customHeight="1" x14ac:dyDescent="0.2">
      <c r="A1380" s="1">
        <v>1374</v>
      </c>
      <c r="B1380" s="1" t="s">
        <v>103</v>
      </c>
      <c r="C1380" s="1" t="s">
        <v>501</v>
      </c>
      <c r="D1380" s="1" t="s">
        <v>330</v>
      </c>
      <c r="E1380" s="1" t="s">
        <v>485</v>
      </c>
      <c r="F1380" s="1" t="s">
        <v>109</v>
      </c>
      <c r="G1380" s="1"/>
      <c r="H1380" s="1"/>
      <c r="I1380" s="1" t="s">
        <v>330</v>
      </c>
      <c r="J1380" s="64">
        <v>295</v>
      </c>
      <c r="K1380" s="64">
        <v>2272699</v>
      </c>
      <c r="L1380" s="29">
        <v>45941</v>
      </c>
      <c r="M1380" s="29" t="s">
        <v>4163</v>
      </c>
      <c r="N1380" s="1" t="s">
        <v>478</v>
      </c>
      <c r="O1380" s="28" t="s">
        <v>105</v>
      </c>
      <c r="P1380" s="1" t="s">
        <v>322</v>
      </c>
      <c r="Q1380" s="76">
        <v>3</v>
      </c>
      <c r="R1380" s="1"/>
      <c r="S1380" s="1">
        <v>12</v>
      </c>
      <c r="T1380" s="1" t="s">
        <v>24</v>
      </c>
      <c r="U1380" s="1"/>
      <c r="V1380" s="1"/>
      <c r="W1380" s="4"/>
      <c r="X1380" s="28"/>
      <c r="Y1380" s="33"/>
      <c r="Z1380" s="33"/>
      <c r="AA1380" s="96"/>
      <c r="AC1380" s="33">
        <v>25.2</v>
      </c>
      <c r="AD1380" s="33">
        <v>218</v>
      </c>
      <c r="AE1380" s="33">
        <v>1</v>
      </c>
      <c r="AF1380" s="33">
        <v>2426.3000000000002</v>
      </c>
      <c r="AG1380" s="33"/>
      <c r="AH1380" s="4"/>
      <c r="AI1380" s="1"/>
      <c r="AJ1380" s="1"/>
      <c r="AK1380" s="1"/>
      <c r="AL1380" s="5"/>
      <c r="AM1380" s="164">
        <f t="shared" si="76"/>
        <v>45944</v>
      </c>
      <c r="AN1380" s="28" t="s">
        <v>503</v>
      </c>
      <c r="AP1380" s="1">
        <v>34.1</v>
      </c>
      <c r="AV1380" s="183"/>
      <c r="AW1380" s="96"/>
      <c r="AX1380" s="37">
        <f t="shared" si="75"/>
        <v>45948</v>
      </c>
      <c r="AY1380" s="28" t="s">
        <v>503</v>
      </c>
      <c r="AZ1380" s="1" t="s">
        <v>1552</v>
      </c>
      <c r="BA1380" s="1">
        <v>44.4</v>
      </c>
      <c r="BB1380" s="1">
        <v>43.8</v>
      </c>
      <c r="BC1380" s="1">
        <v>44.7</v>
      </c>
      <c r="BD1380" s="1"/>
      <c r="BE1380" s="1"/>
      <c r="BF1380" s="1"/>
      <c r="BG1380" s="183"/>
      <c r="BH1380" s="4"/>
      <c r="BI1380" s="1"/>
      <c r="BJ1380" s="1"/>
      <c r="BK1380" s="1"/>
      <c r="BL1380" s="31"/>
      <c r="BM1380" s="31"/>
      <c r="BN1380" s="1"/>
      <c r="BO1380" s="1"/>
      <c r="BP1380" s="1"/>
      <c r="BQ1380" s="1"/>
      <c r="BR1380" s="1"/>
      <c r="BS1380" s="4"/>
      <c r="BT1380" s="37">
        <f t="shared" si="77"/>
        <v>45969</v>
      </c>
      <c r="BU1380" s="131" t="s">
        <v>503</v>
      </c>
      <c r="BV1380" s="1" t="s">
        <v>1553</v>
      </c>
      <c r="BW1380" s="33">
        <v>53.6</v>
      </c>
      <c r="BX1380" s="1">
        <v>52.4</v>
      </c>
      <c r="BY1380" s="1">
        <v>54</v>
      </c>
      <c r="BZ1380" s="1"/>
      <c r="CA1380" s="1"/>
      <c r="CB1380" s="1"/>
      <c r="CC1380" s="183"/>
      <c r="CE1380" s="1"/>
      <c r="CF1380" s="1"/>
      <c r="CG1380" s="1"/>
      <c r="CH1380" s="1"/>
      <c r="CI1380" s="1"/>
      <c r="CJ1380" s="1"/>
      <c r="CK1380" s="1"/>
      <c r="CL1380" s="1"/>
      <c r="CM1380" s="1"/>
      <c r="CN1380" s="1"/>
      <c r="CO1380" s="1"/>
    </row>
    <row r="1381" spans="1:93" ht="30" customHeight="1" x14ac:dyDescent="0.2">
      <c r="A1381" s="1">
        <v>1375</v>
      </c>
      <c r="B1381" s="1" t="s">
        <v>103</v>
      </c>
      <c r="C1381" s="1" t="s">
        <v>501</v>
      </c>
      <c r="D1381" s="1" t="s">
        <v>330</v>
      </c>
      <c r="E1381" s="1" t="s">
        <v>485</v>
      </c>
      <c r="F1381" s="1" t="s">
        <v>109</v>
      </c>
      <c r="G1381" s="1"/>
      <c r="H1381" s="1"/>
      <c r="I1381" s="1" t="s">
        <v>330</v>
      </c>
      <c r="J1381" s="64">
        <v>274</v>
      </c>
      <c r="K1381" s="64">
        <v>2272701</v>
      </c>
      <c r="L1381" s="29">
        <v>45941</v>
      </c>
      <c r="M1381" s="29" t="s">
        <v>4163</v>
      </c>
      <c r="N1381" s="1" t="s">
        <v>478</v>
      </c>
      <c r="O1381" s="28" t="s">
        <v>105</v>
      </c>
      <c r="P1381" s="1" t="s">
        <v>322</v>
      </c>
      <c r="Q1381" s="76">
        <v>3</v>
      </c>
      <c r="R1381" s="1"/>
      <c r="S1381" s="1">
        <v>12</v>
      </c>
      <c r="T1381" s="1" t="s">
        <v>24</v>
      </c>
      <c r="U1381" s="1"/>
      <c r="V1381" s="1"/>
      <c r="W1381" s="4"/>
      <c r="X1381" s="28"/>
      <c r="Y1381" s="33"/>
      <c r="Z1381" s="33"/>
      <c r="AA1381" s="96"/>
      <c r="AC1381" s="33">
        <v>23.7</v>
      </c>
      <c r="AD1381" s="33">
        <v>215</v>
      </c>
      <c r="AE1381" s="33">
        <v>1.3</v>
      </c>
      <c r="AF1381" s="33">
        <v>2405.21</v>
      </c>
      <c r="AG1381" s="33"/>
      <c r="AH1381" s="4"/>
      <c r="AI1381" s="1"/>
      <c r="AJ1381" s="1"/>
      <c r="AK1381" s="1"/>
      <c r="AL1381" s="5"/>
      <c r="AM1381" s="164">
        <f t="shared" si="76"/>
        <v>45944</v>
      </c>
      <c r="AN1381" s="28" t="s">
        <v>503</v>
      </c>
      <c r="AP1381" s="1">
        <v>38</v>
      </c>
      <c r="AV1381" s="183"/>
      <c r="AW1381" s="96"/>
      <c r="AX1381" s="37">
        <f t="shared" si="75"/>
        <v>45948</v>
      </c>
      <c r="AY1381" s="28" t="s">
        <v>503</v>
      </c>
      <c r="AZ1381" s="1" t="s">
        <v>1554</v>
      </c>
      <c r="BA1381" s="1">
        <v>44.5</v>
      </c>
      <c r="BB1381" s="1">
        <v>41.5</v>
      </c>
      <c r="BC1381" s="1">
        <v>43.2</v>
      </c>
      <c r="BD1381" s="1"/>
      <c r="BE1381" s="1"/>
      <c r="BF1381" s="1"/>
      <c r="BG1381" s="183"/>
      <c r="BH1381" s="4"/>
      <c r="BI1381" s="1"/>
      <c r="BJ1381" s="1"/>
      <c r="BK1381" s="1"/>
      <c r="BL1381" s="31"/>
      <c r="BM1381" s="31"/>
      <c r="BN1381" s="1"/>
      <c r="BO1381" s="1"/>
      <c r="BP1381" s="1"/>
      <c r="BQ1381" s="1"/>
      <c r="BR1381" s="1"/>
      <c r="BS1381" s="4"/>
      <c r="BT1381" s="37">
        <f t="shared" si="77"/>
        <v>45969</v>
      </c>
      <c r="BU1381" s="131" t="s">
        <v>503</v>
      </c>
      <c r="BV1381" s="1" t="s">
        <v>1555</v>
      </c>
      <c r="BW1381" s="33">
        <v>52.7</v>
      </c>
      <c r="BX1381" s="1">
        <v>54.3</v>
      </c>
      <c r="BY1381" s="1">
        <v>53.7</v>
      </c>
      <c r="BZ1381" s="1"/>
      <c r="CA1381" s="1"/>
      <c r="CB1381" s="1"/>
      <c r="CC1381" s="183"/>
      <c r="CE1381" s="1"/>
      <c r="CF1381" s="1"/>
      <c r="CG1381" s="1"/>
      <c r="CH1381" s="1"/>
      <c r="CI1381" s="1"/>
      <c r="CJ1381" s="1"/>
      <c r="CK1381" s="1"/>
      <c r="CL1381" s="1"/>
      <c r="CM1381" s="1"/>
      <c r="CN1381" s="1"/>
      <c r="CO1381" s="1"/>
    </row>
    <row r="1382" spans="1:93" ht="30" customHeight="1" x14ac:dyDescent="0.2">
      <c r="A1382" s="1">
        <v>1376</v>
      </c>
      <c r="B1382" s="1" t="s">
        <v>103</v>
      </c>
      <c r="C1382" s="1" t="s">
        <v>502</v>
      </c>
      <c r="D1382" s="1" t="s">
        <v>330</v>
      </c>
      <c r="E1382" s="1" t="s">
        <v>485</v>
      </c>
      <c r="F1382" s="1" t="s">
        <v>109</v>
      </c>
      <c r="G1382" s="1"/>
      <c r="H1382" s="1"/>
      <c r="I1382" s="1" t="s">
        <v>330</v>
      </c>
      <c r="J1382" s="64">
        <v>303</v>
      </c>
      <c r="K1382" s="64">
        <v>2272710</v>
      </c>
      <c r="L1382" s="29">
        <v>45941</v>
      </c>
      <c r="M1382" s="29" t="s">
        <v>4163</v>
      </c>
      <c r="N1382" s="1" t="s">
        <v>478</v>
      </c>
      <c r="O1382" s="28" t="s">
        <v>307</v>
      </c>
      <c r="P1382" s="1" t="s">
        <v>87</v>
      </c>
      <c r="Q1382" s="76">
        <v>3</v>
      </c>
      <c r="R1382" s="1"/>
      <c r="S1382" s="1">
        <v>12</v>
      </c>
      <c r="T1382" s="1" t="s">
        <v>24</v>
      </c>
      <c r="U1382" s="1"/>
      <c r="V1382" s="1"/>
      <c r="W1382" s="4"/>
      <c r="X1382" s="28"/>
      <c r="Y1382" s="33"/>
      <c r="Z1382" s="33"/>
      <c r="AA1382" s="96"/>
      <c r="AC1382" s="33">
        <v>25.2</v>
      </c>
      <c r="AD1382" s="33">
        <v>188</v>
      </c>
      <c r="AE1382" s="33">
        <v>1.5</v>
      </c>
      <c r="AF1382" s="33">
        <v>2353.63</v>
      </c>
      <c r="AG1382" s="33"/>
      <c r="AH1382" s="4"/>
      <c r="AI1382" s="1"/>
      <c r="AJ1382" s="1"/>
      <c r="AK1382" s="1"/>
      <c r="AL1382" s="5"/>
      <c r="AM1382" s="164">
        <f t="shared" si="76"/>
        <v>45944</v>
      </c>
      <c r="AN1382" s="28" t="s">
        <v>504</v>
      </c>
      <c r="AP1382" s="1">
        <v>12</v>
      </c>
      <c r="AV1382" s="183">
        <f>AVERAGE(AP1382:AP1383)</f>
        <v>12.8</v>
      </c>
      <c r="AW1382" s="96"/>
      <c r="AX1382" s="37">
        <f t="shared" si="75"/>
        <v>45948</v>
      </c>
      <c r="AY1382" s="28" t="s">
        <v>504</v>
      </c>
      <c r="AZ1382" s="1" t="s">
        <v>1546</v>
      </c>
      <c r="BA1382" s="1">
        <v>17.100000000000001</v>
      </c>
      <c r="BB1382" s="1">
        <v>16.2</v>
      </c>
      <c r="BC1382" s="1">
        <v>17.399999999999999</v>
      </c>
      <c r="BD1382" s="1"/>
      <c r="BE1382" s="1"/>
      <c r="BF1382" s="1"/>
      <c r="BG1382" s="183">
        <f>AVERAGE(BA1382:BF1383)</f>
        <v>18.433333333333334</v>
      </c>
      <c r="BH1382" s="4"/>
      <c r="BI1382" s="1"/>
      <c r="BJ1382" s="1"/>
      <c r="BK1382" s="1"/>
      <c r="BL1382" s="31"/>
      <c r="BM1382" s="31"/>
      <c r="BN1382" s="1"/>
      <c r="BO1382" s="1"/>
      <c r="BP1382" s="1"/>
      <c r="BQ1382" s="1"/>
      <c r="BR1382" s="1"/>
      <c r="BS1382" s="4"/>
      <c r="BT1382" s="37">
        <f t="shared" si="77"/>
        <v>45969</v>
      </c>
      <c r="BU1382" s="131" t="s">
        <v>504</v>
      </c>
      <c r="BV1382" s="1" t="s">
        <v>1548</v>
      </c>
      <c r="BW1382" s="33">
        <v>28</v>
      </c>
      <c r="BX1382" s="1">
        <v>27.2</v>
      </c>
      <c r="BY1382" s="1">
        <v>28.8</v>
      </c>
      <c r="BZ1382" s="1"/>
      <c r="CA1382" s="1"/>
      <c r="CB1382" s="1"/>
      <c r="CC1382" s="183">
        <f>AVERAGE(BW1382:BY1383)</f>
        <v>28.666666666666668</v>
      </c>
      <c r="CE1382" s="1"/>
      <c r="CF1382" s="1"/>
      <c r="CG1382" s="1"/>
      <c r="CH1382" s="1"/>
      <c r="CI1382" s="1"/>
      <c r="CJ1382" s="1"/>
      <c r="CK1382" s="1"/>
      <c r="CL1382" s="1"/>
      <c r="CM1382" s="1"/>
      <c r="CN1382" s="1"/>
      <c r="CO1382" s="1"/>
    </row>
    <row r="1383" spans="1:93" ht="30" customHeight="1" x14ac:dyDescent="0.2">
      <c r="A1383" s="1">
        <v>1377</v>
      </c>
      <c r="B1383" s="1" t="s">
        <v>103</v>
      </c>
      <c r="C1383" s="1" t="s">
        <v>502</v>
      </c>
      <c r="D1383" s="1" t="s">
        <v>330</v>
      </c>
      <c r="E1383" s="1" t="s">
        <v>485</v>
      </c>
      <c r="F1383" s="1" t="s">
        <v>109</v>
      </c>
      <c r="G1383" s="1"/>
      <c r="H1383" s="1"/>
      <c r="I1383" s="1" t="s">
        <v>330</v>
      </c>
      <c r="J1383" s="64">
        <v>433</v>
      </c>
      <c r="K1383" s="64">
        <v>2272713</v>
      </c>
      <c r="L1383" s="29">
        <v>45941</v>
      </c>
      <c r="M1383" s="29" t="s">
        <v>4163</v>
      </c>
      <c r="N1383" s="1" t="s">
        <v>478</v>
      </c>
      <c r="O1383" s="28" t="s">
        <v>307</v>
      </c>
      <c r="P1383" s="1" t="s">
        <v>87</v>
      </c>
      <c r="Q1383" s="76">
        <v>3</v>
      </c>
      <c r="R1383" s="1"/>
      <c r="S1383" s="1">
        <v>12</v>
      </c>
      <c r="T1383" s="1" t="s">
        <v>24</v>
      </c>
      <c r="U1383" s="1"/>
      <c r="V1383" s="1"/>
      <c r="W1383" s="4"/>
      <c r="X1383" s="28"/>
      <c r="Y1383" s="33"/>
      <c r="Z1383" s="33"/>
      <c r="AA1383" s="96"/>
      <c r="AC1383" s="33">
        <v>26.3</v>
      </c>
      <c r="AD1383" s="33">
        <v>191</v>
      </c>
      <c r="AE1383" s="33">
        <v>1.1000000000000001</v>
      </c>
      <c r="AF1383" s="33">
        <v>2361.1799999999998</v>
      </c>
      <c r="AG1383" s="33"/>
      <c r="AH1383" s="4"/>
      <c r="AI1383" s="1"/>
      <c r="AJ1383" s="1"/>
      <c r="AK1383" s="1"/>
      <c r="AL1383" s="5"/>
      <c r="AM1383" s="164">
        <f t="shared" si="76"/>
        <v>45944</v>
      </c>
      <c r="AN1383" s="28" t="s">
        <v>504</v>
      </c>
      <c r="AO1383" s="71"/>
      <c r="AP1383" s="1">
        <v>13.6</v>
      </c>
      <c r="AV1383" s="183"/>
      <c r="AW1383" s="96"/>
      <c r="AX1383" s="37">
        <f t="shared" si="75"/>
        <v>45948</v>
      </c>
      <c r="AY1383" s="28" t="s">
        <v>504</v>
      </c>
      <c r="AZ1383" s="1" t="s">
        <v>1547</v>
      </c>
      <c r="BA1383" s="1">
        <v>20.5</v>
      </c>
      <c r="BB1383" s="1">
        <v>19.5</v>
      </c>
      <c r="BC1383" s="1">
        <v>19.899999999999999</v>
      </c>
      <c r="BD1383" s="1"/>
      <c r="BE1383" s="1"/>
      <c r="BF1383" s="1"/>
      <c r="BG1383" s="183"/>
      <c r="BH1383" s="4"/>
      <c r="BI1383" s="1"/>
      <c r="BJ1383" s="1"/>
      <c r="BK1383" s="1"/>
      <c r="BL1383" s="31"/>
      <c r="BM1383" s="31"/>
      <c r="BN1383" s="1"/>
      <c r="BO1383" s="1"/>
      <c r="BP1383" s="1"/>
      <c r="BQ1383" s="1"/>
      <c r="BR1383" s="1"/>
      <c r="BS1383" s="4"/>
      <c r="BT1383" s="37">
        <f t="shared" si="77"/>
        <v>45969</v>
      </c>
      <c r="BU1383" s="131" t="s">
        <v>504</v>
      </c>
      <c r="BV1383" s="1" t="s">
        <v>1549</v>
      </c>
      <c r="BW1383" s="33">
        <v>29.5</v>
      </c>
      <c r="BX1383" s="1">
        <v>28.3</v>
      </c>
      <c r="BY1383" s="1">
        <v>30.2</v>
      </c>
      <c r="BZ1383" s="1"/>
      <c r="CA1383" s="1"/>
      <c r="CB1383" s="1"/>
      <c r="CC1383" s="183"/>
      <c r="CE1383" s="1"/>
      <c r="CF1383" s="1"/>
      <c r="CG1383" s="1"/>
      <c r="CH1383" s="1"/>
      <c r="CI1383" s="1"/>
      <c r="CJ1383" s="1"/>
      <c r="CK1383" s="1"/>
      <c r="CL1383" s="1"/>
      <c r="CM1383" s="1"/>
      <c r="CN1383" s="1"/>
      <c r="CO1383" s="1"/>
    </row>
    <row r="1384" spans="1:93" ht="30" customHeight="1" x14ac:dyDescent="0.2">
      <c r="A1384" s="1">
        <v>1378</v>
      </c>
      <c r="B1384" s="1" t="s">
        <v>493</v>
      </c>
      <c r="C1384" s="1" t="s">
        <v>492</v>
      </c>
      <c r="D1384" s="1" t="s">
        <v>408</v>
      </c>
      <c r="E1384" s="1"/>
      <c r="F1384" s="1" t="s">
        <v>74</v>
      </c>
      <c r="G1384" s="1">
        <v>2</v>
      </c>
      <c r="H1384" s="1" t="s">
        <v>341</v>
      </c>
      <c r="I1384" s="1" t="s">
        <v>114</v>
      </c>
      <c r="J1384" s="64">
        <v>7715</v>
      </c>
      <c r="K1384" s="64">
        <v>108832</v>
      </c>
      <c r="L1384" s="29">
        <v>45941</v>
      </c>
      <c r="M1384" s="29" t="s">
        <v>4163</v>
      </c>
      <c r="N1384" s="1" t="s">
        <v>308</v>
      </c>
      <c r="O1384" s="28" t="s">
        <v>358</v>
      </c>
      <c r="P1384" s="1" t="s">
        <v>216</v>
      </c>
      <c r="Q1384" s="76">
        <v>9</v>
      </c>
      <c r="R1384" s="1"/>
      <c r="T1384" s="1" t="s">
        <v>115</v>
      </c>
      <c r="U1384" s="1"/>
      <c r="V1384" s="1"/>
      <c r="W1384" s="4"/>
      <c r="X1384" s="28"/>
      <c r="Y1384" s="33"/>
      <c r="Z1384" s="33"/>
      <c r="AA1384" s="96"/>
      <c r="AB1384" s="177" t="s">
        <v>1283</v>
      </c>
      <c r="AC1384" s="33">
        <v>29.5</v>
      </c>
      <c r="AD1384" s="33">
        <v>200</v>
      </c>
      <c r="AE1384" s="33" t="s">
        <v>103</v>
      </c>
      <c r="AF1384" s="33" t="s">
        <v>103</v>
      </c>
      <c r="AG1384" s="33"/>
      <c r="AH1384" s="4"/>
      <c r="AI1384" s="1"/>
      <c r="AJ1384" s="1"/>
      <c r="AK1384" s="1"/>
      <c r="AL1384" s="5"/>
      <c r="AM1384" s="164">
        <f t="shared" si="76"/>
        <v>45944</v>
      </c>
      <c r="AW1384" s="96"/>
      <c r="AX1384" s="37">
        <f t="shared" si="75"/>
        <v>45948</v>
      </c>
      <c r="AY1384" s="180" t="s">
        <v>914</v>
      </c>
      <c r="AZ1384" s="183" t="s">
        <v>915</v>
      </c>
      <c r="BA1384" s="180">
        <v>42.9</v>
      </c>
      <c r="BB1384" s="180">
        <v>41.3</v>
      </c>
      <c r="BC1384" s="180">
        <v>41.8</v>
      </c>
      <c r="BD1384" s="180">
        <v>43.3</v>
      </c>
      <c r="BE1384" s="180">
        <v>41.5</v>
      </c>
      <c r="BF1384" s="180">
        <v>42.9</v>
      </c>
      <c r="BG1384" s="180">
        <f>AVERAGE(BA1384:BF1399)</f>
        <v>42.18888888888889</v>
      </c>
      <c r="BH1384" s="4"/>
      <c r="BI1384" s="1"/>
      <c r="BJ1384" s="1"/>
      <c r="BK1384" s="1"/>
      <c r="BL1384" s="31"/>
      <c r="BM1384" s="31"/>
      <c r="BN1384" s="1"/>
      <c r="BO1384" s="1"/>
      <c r="BP1384" s="1"/>
      <c r="BQ1384" s="1"/>
      <c r="BR1384" s="1"/>
      <c r="BS1384" s="4"/>
      <c r="BT1384" s="37">
        <f t="shared" si="77"/>
        <v>45969</v>
      </c>
      <c r="BU1384" s="220" t="s">
        <v>914</v>
      </c>
      <c r="BV1384" s="183" t="s">
        <v>916</v>
      </c>
      <c r="BW1384" s="221">
        <v>52.1</v>
      </c>
      <c r="BX1384" s="183">
        <v>51.4</v>
      </c>
      <c r="BY1384" s="183">
        <v>53.2</v>
      </c>
      <c r="BZ1384" s="183">
        <v>52.2</v>
      </c>
      <c r="CA1384" s="183">
        <v>49.5</v>
      </c>
      <c r="CB1384" s="183">
        <v>50.6</v>
      </c>
      <c r="CC1384" s="183">
        <f>AVERAGE(BW1384:CB1399)</f>
        <v>51.43333333333333</v>
      </c>
      <c r="CE1384" s="1"/>
      <c r="CF1384" s="1"/>
      <c r="CG1384" s="1"/>
      <c r="CH1384" s="1"/>
      <c r="CI1384" s="1"/>
      <c r="CJ1384" s="1"/>
      <c r="CK1384" s="1"/>
      <c r="CL1384" s="1"/>
      <c r="CM1384" s="1"/>
      <c r="CN1384" s="1"/>
      <c r="CO1384" s="1"/>
    </row>
    <row r="1385" spans="1:93" ht="30" customHeight="1" x14ac:dyDescent="0.2">
      <c r="A1385" s="1">
        <v>1379</v>
      </c>
      <c r="B1385" s="1" t="s">
        <v>493</v>
      </c>
      <c r="C1385" s="1" t="s">
        <v>492</v>
      </c>
      <c r="D1385" s="1" t="s">
        <v>408</v>
      </c>
      <c r="E1385" s="1"/>
      <c r="F1385" s="1" t="s">
        <v>74</v>
      </c>
      <c r="G1385" s="1">
        <v>2</v>
      </c>
      <c r="H1385" s="1" t="s">
        <v>341</v>
      </c>
      <c r="I1385" s="1" t="s">
        <v>114</v>
      </c>
      <c r="J1385" s="64">
        <v>6735</v>
      </c>
      <c r="K1385" s="64">
        <v>108831</v>
      </c>
      <c r="L1385" s="29">
        <v>45941</v>
      </c>
      <c r="M1385" s="29" t="s">
        <v>4163</v>
      </c>
      <c r="N1385" s="1" t="s">
        <v>308</v>
      </c>
      <c r="O1385" s="28" t="s">
        <v>358</v>
      </c>
      <c r="P1385" s="1" t="s">
        <v>216</v>
      </c>
      <c r="Q1385" s="76">
        <v>9</v>
      </c>
      <c r="R1385" s="1"/>
      <c r="S1385" s="1">
        <v>6</v>
      </c>
      <c r="T1385" s="1" t="s">
        <v>115</v>
      </c>
      <c r="U1385" s="1"/>
      <c r="V1385" s="1"/>
      <c r="W1385" s="4"/>
      <c r="X1385" s="28"/>
      <c r="Y1385" s="33"/>
      <c r="Z1385" s="33"/>
      <c r="AA1385" s="96"/>
      <c r="AB1385" s="178"/>
      <c r="AC1385" s="33">
        <v>29.3</v>
      </c>
      <c r="AD1385" s="33">
        <v>190</v>
      </c>
      <c r="AE1385" s="33" t="s">
        <v>103</v>
      </c>
      <c r="AF1385" s="33" t="s">
        <v>103</v>
      </c>
      <c r="AG1385" s="33"/>
      <c r="AH1385" s="4"/>
      <c r="AI1385" s="1"/>
      <c r="AJ1385" s="1"/>
      <c r="AK1385" s="1"/>
      <c r="AL1385" s="5"/>
      <c r="AM1385" s="164">
        <f t="shared" si="76"/>
        <v>45944</v>
      </c>
      <c r="AW1385" s="96"/>
      <c r="AX1385" s="37">
        <f t="shared" si="75"/>
        <v>45948</v>
      </c>
      <c r="AY1385" s="184"/>
      <c r="AZ1385" s="183"/>
      <c r="BA1385" s="184"/>
      <c r="BB1385" s="184"/>
      <c r="BC1385" s="184"/>
      <c r="BD1385" s="184"/>
      <c r="BE1385" s="184"/>
      <c r="BF1385" s="184"/>
      <c r="BG1385" s="184"/>
      <c r="BH1385" s="4"/>
      <c r="BI1385" s="1"/>
      <c r="BJ1385" s="1"/>
      <c r="BK1385" s="1"/>
      <c r="BL1385" s="31"/>
      <c r="BM1385" s="31"/>
      <c r="BN1385" s="1"/>
      <c r="BO1385" s="1"/>
      <c r="BP1385" s="1"/>
      <c r="BQ1385" s="1"/>
      <c r="BR1385" s="1"/>
      <c r="BS1385" s="4"/>
      <c r="BT1385" s="37">
        <f t="shared" si="77"/>
        <v>45969</v>
      </c>
      <c r="BU1385" s="220"/>
      <c r="BV1385" s="183"/>
      <c r="BW1385" s="221"/>
      <c r="BX1385" s="183"/>
      <c r="BY1385" s="183"/>
      <c r="BZ1385" s="183"/>
      <c r="CA1385" s="183"/>
      <c r="CB1385" s="183"/>
      <c r="CC1385" s="183"/>
      <c r="CE1385" s="1"/>
      <c r="CF1385" s="1"/>
      <c r="CG1385" s="1"/>
      <c r="CH1385" s="1"/>
      <c r="CI1385" s="1"/>
      <c r="CJ1385" s="1"/>
      <c r="CK1385" s="1"/>
      <c r="CL1385" s="1"/>
      <c r="CM1385" s="1"/>
      <c r="CN1385" s="1"/>
      <c r="CO1385" s="1"/>
    </row>
    <row r="1386" spans="1:93" ht="30" customHeight="1" x14ac:dyDescent="0.2">
      <c r="A1386" s="1">
        <v>1380</v>
      </c>
      <c r="B1386" s="1" t="s">
        <v>493</v>
      </c>
      <c r="C1386" s="1" t="s">
        <v>492</v>
      </c>
      <c r="D1386" s="1" t="s">
        <v>408</v>
      </c>
      <c r="E1386" s="1"/>
      <c r="F1386" s="1" t="s">
        <v>74</v>
      </c>
      <c r="G1386" s="1">
        <v>2</v>
      </c>
      <c r="H1386" s="1" t="s">
        <v>341</v>
      </c>
      <c r="I1386" s="1" t="s">
        <v>114</v>
      </c>
      <c r="J1386" s="64">
        <v>6682</v>
      </c>
      <c r="K1386" s="64">
        <v>108833</v>
      </c>
      <c r="L1386" s="29">
        <v>45941</v>
      </c>
      <c r="M1386" s="29" t="s">
        <v>4163</v>
      </c>
      <c r="N1386" s="1" t="s">
        <v>308</v>
      </c>
      <c r="O1386" s="28" t="s">
        <v>358</v>
      </c>
      <c r="P1386" s="1" t="s">
        <v>216</v>
      </c>
      <c r="Q1386" s="76">
        <v>10</v>
      </c>
      <c r="R1386" s="1"/>
      <c r="T1386" s="1" t="s">
        <v>115</v>
      </c>
      <c r="U1386" s="1"/>
      <c r="V1386" s="1"/>
      <c r="W1386" s="4"/>
      <c r="X1386" s="28"/>
      <c r="Y1386" s="33"/>
      <c r="Z1386" s="33"/>
      <c r="AA1386" s="96"/>
      <c r="AB1386" s="178"/>
      <c r="AC1386" s="33">
        <v>30</v>
      </c>
      <c r="AD1386" s="33">
        <v>180</v>
      </c>
      <c r="AE1386" s="33" t="s">
        <v>103</v>
      </c>
      <c r="AF1386" s="33" t="s">
        <v>103</v>
      </c>
      <c r="AG1386" s="33"/>
      <c r="AH1386" s="4"/>
      <c r="AI1386" s="1"/>
      <c r="AJ1386" s="1"/>
      <c r="AK1386" s="1"/>
      <c r="AL1386" s="5"/>
      <c r="AM1386" s="164">
        <f t="shared" si="76"/>
        <v>45944</v>
      </c>
      <c r="AW1386" s="96"/>
      <c r="AX1386" s="37">
        <f t="shared" si="75"/>
        <v>45948</v>
      </c>
      <c r="AY1386" s="184"/>
      <c r="AZ1386" s="183"/>
      <c r="BA1386" s="184"/>
      <c r="BB1386" s="184"/>
      <c r="BC1386" s="184"/>
      <c r="BD1386" s="184"/>
      <c r="BE1386" s="184"/>
      <c r="BF1386" s="184"/>
      <c r="BG1386" s="184"/>
      <c r="BH1386" s="4"/>
      <c r="BI1386" s="1"/>
      <c r="BJ1386" s="1"/>
      <c r="BK1386" s="1"/>
      <c r="BL1386" s="31"/>
      <c r="BM1386" s="31"/>
      <c r="BN1386" s="1"/>
      <c r="BO1386" s="1"/>
      <c r="BP1386" s="1"/>
      <c r="BQ1386" s="1"/>
      <c r="BR1386" s="1"/>
      <c r="BS1386" s="4"/>
      <c r="BT1386" s="37">
        <f t="shared" si="77"/>
        <v>45969</v>
      </c>
      <c r="BU1386" s="220"/>
      <c r="BV1386" s="183"/>
      <c r="BW1386" s="221"/>
      <c r="BX1386" s="183"/>
      <c r="BY1386" s="183"/>
      <c r="BZ1386" s="183"/>
      <c r="CA1386" s="183"/>
      <c r="CB1386" s="183"/>
      <c r="CC1386" s="183"/>
      <c r="CE1386" s="1"/>
      <c r="CF1386" s="1"/>
      <c r="CG1386" s="1"/>
      <c r="CH1386" s="1"/>
      <c r="CI1386" s="1"/>
      <c r="CJ1386" s="1"/>
      <c r="CK1386" s="1"/>
      <c r="CL1386" s="1"/>
      <c r="CM1386" s="1"/>
      <c r="CN1386" s="1"/>
      <c r="CO1386" s="1"/>
    </row>
    <row r="1387" spans="1:93" ht="30" customHeight="1" x14ac:dyDescent="0.2">
      <c r="A1387" s="1">
        <v>1381</v>
      </c>
      <c r="B1387" s="1" t="s">
        <v>493</v>
      </c>
      <c r="C1387" s="1" t="s">
        <v>492</v>
      </c>
      <c r="D1387" s="1" t="s">
        <v>408</v>
      </c>
      <c r="E1387" s="1"/>
      <c r="F1387" s="1" t="s">
        <v>74</v>
      </c>
      <c r="G1387" s="1">
        <v>2</v>
      </c>
      <c r="H1387" s="1" t="s">
        <v>341</v>
      </c>
      <c r="I1387" s="1" t="s">
        <v>114</v>
      </c>
      <c r="J1387" s="64">
        <v>6681</v>
      </c>
      <c r="K1387" s="64">
        <v>108834</v>
      </c>
      <c r="L1387" s="29">
        <v>45941</v>
      </c>
      <c r="M1387" s="29" t="s">
        <v>4163</v>
      </c>
      <c r="N1387" s="1" t="s">
        <v>308</v>
      </c>
      <c r="O1387" s="28" t="s">
        <v>358</v>
      </c>
      <c r="P1387" s="1" t="s">
        <v>216</v>
      </c>
      <c r="Q1387" s="76">
        <v>10</v>
      </c>
      <c r="R1387" s="1"/>
      <c r="T1387" s="1" t="s">
        <v>115</v>
      </c>
      <c r="U1387" s="1"/>
      <c r="V1387" s="1"/>
      <c r="W1387" s="4"/>
      <c r="X1387" s="28"/>
      <c r="Y1387" s="33"/>
      <c r="Z1387" s="33"/>
      <c r="AA1387" s="96"/>
      <c r="AB1387" s="178"/>
      <c r="AC1387" s="33">
        <v>29.9</v>
      </c>
      <c r="AD1387" s="33">
        <v>220</v>
      </c>
      <c r="AE1387" s="33" t="s">
        <v>103</v>
      </c>
      <c r="AF1387" s="33" t="s">
        <v>103</v>
      </c>
      <c r="AG1387" s="33"/>
      <c r="AH1387" s="4"/>
      <c r="AI1387" s="1"/>
      <c r="AJ1387" s="1"/>
      <c r="AK1387" s="1"/>
      <c r="AL1387" s="5"/>
      <c r="AM1387" s="164">
        <f t="shared" si="76"/>
        <v>45944</v>
      </c>
      <c r="AW1387" s="96"/>
      <c r="AX1387" s="37">
        <f t="shared" si="75"/>
        <v>45948</v>
      </c>
      <c r="AY1387" s="184"/>
      <c r="AZ1387" s="183"/>
      <c r="BA1387" s="184"/>
      <c r="BB1387" s="184"/>
      <c r="BC1387" s="184"/>
      <c r="BD1387" s="184"/>
      <c r="BE1387" s="184"/>
      <c r="BF1387" s="184"/>
      <c r="BG1387" s="184"/>
      <c r="BH1387" s="4"/>
      <c r="BI1387" s="1"/>
      <c r="BJ1387" s="1"/>
      <c r="BK1387" s="1"/>
      <c r="BL1387" s="31"/>
      <c r="BM1387" s="31"/>
      <c r="BN1387" s="1"/>
      <c r="BO1387" s="1"/>
      <c r="BP1387" s="1"/>
      <c r="BQ1387" s="1"/>
      <c r="BR1387" s="1"/>
      <c r="BS1387" s="4"/>
      <c r="BT1387" s="37">
        <f t="shared" si="77"/>
        <v>45969</v>
      </c>
      <c r="BU1387" s="220"/>
      <c r="BV1387" s="183"/>
      <c r="BW1387" s="221"/>
      <c r="BX1387" s="183"/>
      <c r="BY1387" s="183"/>
      <c r="BZ1387" s="183"/>
      <c r="CA1387" s="183"/>
      <c r="CB1387" s="183"/>
      <c r="CC1387" s="183"/>
      <c r="CE1387" s="1"/>
      <c r="CF1387" s="1"/>
      <c r="CG1387" s="1"/>
      <c r="CH1387" s="1"/>
      <c r="CI1387" s="1"/>
      <c r="CJ1387" s="1"/>
      <c r="CK1387" s="1"/>
      <c r="CL1387" s="1"/>
      <c r="CM1387" s="1"/>
      <c r="CN1387" s="1"/>
      <c r="CO1387" s="1"/>
    </row>
    <row r="1388" spans="1:93" ht="30" customHeight="1" x14ac:dyDescent="0.2">
      <c r="A1388" s="1">
        <v>1382</v>
      </c>
      <c r="B1388" s="1" t="s">
        <v>493</v>
      </c>
      <c r="C1388" s="1" t="s">
        <v>492</v>
      </c>
      <c r="D1388" s="1" t="s">
        <v>408</v>
      </c>
      <c r="E1388" s="1"/>
      <c r="F1388" s="1" t="s">
        <v>74</v>
      </c>
      <c r="G1388" s="1">
        <v>2</v>
      </c>
      <c r="H1388" s="1" t="s">
        <v>341</v>
      </c>
      <c r="I1388" s="1" t="s">
        <v>114</v>
      </c>
      <c r="J1388" s="64">
        <v>7716</v>
      </c>
      <c r="K1388" s="64">
        <v>108839</v>
      </c>
      <c r="L1388" s="29">
        <v>45941</v>
      </c>
      <c r="M1388" s="29" t="s">
        <v>4163</v>
      </c>
      <c r="N1388" s="1" t="s">
        <v>308</v>
      </c>
      <c r="O1388" s="28" t="s">
        <v>358</v>
      </c>
      <c r="P1388" s="1" t="s">
        <v>216</v>
      </c>
      <c r="Q1388" s="76">
        <v>9</v>
      </c>
      <c r="R1388" s="1"/>
      <c r="T1388" s="1" t="s">
        <v>115</v>
      </c>
      <c r="U1388" s="1"/>
      <c r="V1388" s="1"/>
      <c r="W1388" s="4"/>
      <c r="X1388" s="28"/>
      <c r="Y1388" s="33"/>
      <c r="Z1388" s="33"/>
      <c r="AA1388" s="96"/>
      <c r="AB1388" s="178"/>
      <c r="AC1388" s="33">
        <v>28.8</v>
      </c>
      <c r="AD1388" s="33">
        <v>230</v>
      </c>
      <c r="AE1388" s="33" t="s">
        <v>103</v>
      </c>
      <c r="AF1388" s="33" t="s">
        <v>103</v>
      </c>
      <c r="AG1388" s="33"/>
      <c r="AH1388" s="4"/>
      <c r="AI1388" s="1"/>
      <c r="AJ1388" s="1"/>
      <c r="AK1388" s="1"/>
      <c r="AL1388" s="5"/>
      <c r="AM1388" s="164">
        <f t="shared" si="76"/>
        <v>45944</v>
      </c>
      <c r="AW1388" s="96"/>
      <c r="AX1388" s="37">
        <f t="shared" si="75"/>
        <v>45948</v>
      </c>
      <c r="AY1388" s="184"/>
      <c r="AZ1388" s="183"/>
      <c r="BA1388" s="184"/>
      <c r="BB1388" s="184"/>
      <c r="BC1388" s="184"/>
      <c r="BD1388" s="184"/>
      <c r="BE1388" s="184"/>
      <c r="BF1388" s="184"/>
      <c r="BG1388" s="184"/>
      <c r="BH1388" s="4"/>
      <c r="BI1388" s="1"/>
      <c r="BJ1388" s="1"/>
      <c r="BK1388" s="1"/>
      <c r="BL1388" s="31"/>
      <c r="BM1388" s="31"/>
      <c r="BN1388" s="1"/>
      <c r="BO1388" s="1"/>
      <c r="BP1388" s="1"/>
      <c r="BQ1388" s="1"/>
      <c r="BR1388" s="1"/>
      <c r="BS1388" s="4"/>
      <c r="BT1388" s="37">
        <f t="shared" si="77"/>
        <v>45969</v>
      </c>
      <c r="BU1388" s="220"/>
      <c r="BV1388" s="183"/>
      <c r="BW1388" s="221"/>
      <c r="BX1388" s="183"/>
      <c r="BY1388" s="183"/>
      <c r="BZ1388" s="183"/>
      <c r="CA1388" s="183"/>
      <c r="CB1388" s="183"/>
      <c r="CC1388" s="183"/>
      <c r="CE1388" s="1"/>
      <c r="CF1388" s="1"/>
      <c r="CG1388" s="1"/>
      <c r="CH1388" s="1"/>
      <c r="CI1388" s="1"/>
      <c r="CJ1388" s="1"/>
      <c r="CK1388" s="1"/>
      <c r="CL1388" s="1"/>
      <c r="CM1388" s="1"/>
      <c r="CN1388" s="1"/>
      <c r="CO1388" s="1"/>
    </row>
    <row r="1389" spans="1:93" ht="30" customHeight="1" x14ac:dyDescent="0.2">
      <c r="A1389" s="1">
        <v>1383</v>
      </c>
      <c r="B1389" s="1" t="s">
        <v>493</v>
      </c>
      <c r="C1389" s="1" t="s">
        <v>492</v>
      </c>
      <c r="D1389" s="1" t="s">
        <v>408</v>
      </c>
      <c r="E1389" s="1"/>
      <c r="F1389" s="1" t="s">
        <v>74</v>
      </c>
      <c r="G1389" s="1">
        <v>2</v>
      </c>
      <c r="H1389" s="1" t="s">
        <v>341</v>
      </c>
      <c r="I1389" s="1" t="s">
        <v>114</v>
      </c>
      <c r="J1389" s="64">
        <v>5748</v>
      </c>
      <c r="K1389" s="64">
        <v>108841</v>
      </c>
      <c r="L1389" s="29">
        <v>45941</v>
      </c>
      <c r="M1389" s="29" t="s">
        <v>4163</v>
      </c>
      <c r="N1389" s="1" t="s">
        <v>308</v>
      </c>
      <c r="O1389" s="28" t="s">
        <v>358</v>
      </c>
      <c r="P1389" s="1" t="s">
        <v>216</v>
      </c>
      <c r="Q1389" s="76">
        <v>10</v>
      </c>
      <c r="R1389" s="1"/>
      <c r="T1389" s="1" t="s">
        <v>115</v>
      </c>
      <c r="U1389" s="1"/>
      <c r="V1389" s="1"/>
      <c r="W1389" s="4"/>
      <c r="X1389" s="28"/>
      <c r="Y1389" s="33"/>
      <c r="Z1389" s="33"/>
      <c r="AA1389" s="96"/>
      <c r="AB1389" s="178"/>
      <c r="AC1389" s="33">
        <v>29</v>
      </c>
      <c r="AD1389" s="33">
        <v>210</v>
      </c>
      <c r="AE1389" s="33" t="s">
        <v>103</v>
      </c>
      <c r="AF1389" s="33" t="s">
        <v>103</v>
      </c>
      <c r="AG1389" s="33"/>
      <c r="AH1389" s="4"/>
      <c r="AI1389" s="1"/>
      <c r="AJ1389" s="1"/>
      <c r="AK1389" s="1"/>
      <c r="AL1389" s="5"/>
      <c r="AM1389" s="164">
        <f t="shared" si="76"/>
        <v>45944</v>
      </c>
      <c r="AW1389" s="96"/>
      <c r="AX1389" s="37">
        <f t="shared" si="75"/>
        <v>45948</v>
      </c>
      <c r="AY1389" s="184"/>
      <c r="AZ1389" s="183"/>
      <c r="BA1389" s="184"/>
      <c r="BB1389" s="184"/>
      <c r="BC1389" s="184"/>
      <c r="BD1389" s="184"/>
      <c r="BE1389" s="184"/>
      <c r="BF1389" s="184"/>
      <c r="BG1389" s="184"/>
      <c r="BH1389" s="4"/>
      <c r="BI1389" s="1"/>
      <c r="BJ1389" s="1"/>
      <c r="BK1389" s="1"/>
      <c r="BL1389" s="31"/>
      <c r="BM1389" s="31"/>
      <c r="BN1389" s="1"/>
      <c r="BO1389" s="1"/>
      <c r="BP1389" s="1"/>
      <c r="BQ1389" s="1"/>
      <c r="BR1389" s="1"/>
      <c r="BS1389" s="4"/>
      <c r="BT1389" s="37">
        <f t="shared" si="77"/>
        <v>45969</v>
      </c>
      <c r="BU1389" s="220"/>
      <c r="BV1389" s="183"/>
      <c r="BW1389" s="221"/>
      <c r="BX1389" s="183"/>
      <c r="BY1389" s="183"/>
      <c r="BZ1389" s="183"/>
      <c r="CA1389" s="183"/>
      <c r="CB1389" s="183"/>
      <c r="CC1389" s="183"/>
      <c r="CE1389" s="1"/>
      <c r="CF1389" s="1"/>
      <c r="CG1389" s="1"/>
      <c r="CH1389" s="1"/>
      <c r="CI1389" s="1"/>
      <c r="CJ1389" s="1"/>
      <c r="CK1389" s="1"/>
      <c r="CL1389" s="1"/>
      <c r="CM1389" s="1"/>
      <c r="CN1389" s="1"/>
      <c r="CO1389" s="1"/>
    </row>
    <row r="1390" spans="1:93" ht="30" customHeight="1" x14ac:dyDescent="0.2">
      <c r="A1390" s="1">
        <v>1384</v>
      </c>
      <c r="B1390" s="1" t="s">
        <v>493</v>
      </c>
      <c r="C1390" s="1" t="s">
        <v>492</v>
      </c>
      <c r="D1390" s="1" t="s">
        <v>408</v>
      </c>
      <c r="E1390" s="1"/>
      <c r="F1390" s="1" t="s">
        <v>74</v>
      </c>
      <c r="G1390" s="1">
        <v>2</v>
      </c>
      <c r="H1390" s="1" t="s">
        <v>341</v>
      </c>
      <c r="I1390" s="1" t="s">
        <v>114</v>
      </c>
      <c r="J1390" s="64">
        <v>5707</v>
      </c>
      <c r="K1390" s="64">
        <v>108843</v>
      </c>
      <c r="L1390" s="29">
        <v>45941</v>
      </c>
      <c r="M1390" s="29" t="s">
        <v>4163</v>
      </c>
      <c r="N1390" s="1" t="s">
        <v>308</v>
      </c>
      <c r="O1390" s="28" t="s">
        <v>358</v>
      </c>
      <c r="P1390" s="1" t="s">
        <v>216</v>
      </c>
      <c r="Q1390" s="76">
        <v>10</v>
      </c>
      <c r="R1390" s="1"/>
      <c r="T1390" s="1" t="s">
        <v>2</v>
      </c>
      <c r="U1390" s="1"/>
      <c r="V1390" s="1" t="s">
        <v>495</v>
      </c>
      <c r="W1390" s="4"/>
      <c r="X1390" s="28"/>
      <c r="Y1390" s="33"/>
      <c r="Z1390" s="33"/>
      <c r="AA1390" s="96"/>
      <c r="AB1390" s="178"/>
      <c r="AC1390" s="33">
        <v>28</v>
      </c>
      <c r="AD1390" s="33">
        <v>260</v>
      </c>
      <c r="AE1390" s="33" t="s">
        <v>103</v>
      </c>
      <c r="AF1390" s="33" t="s">
        <v>103</v>
      </c>
      <c r="AG1390" s="33"/>
      <c r="AH1390" s="4"/>
      <c r="AI1390" s="1"/>
      <c r="AJ1390" s="1"/>
      <c r="AK1390" s="1"/>
      <c r="AL1390" s="5"/>
      <c r="AM1390" s="164">
        <f t="shared" si="76"/>
        <v>45944</v>
      </c>
      <c r="AW1390" s="96"/>
      <c r="AX1390" s="37">
        <f t="shared" si="75"/>
        <v>45948</v>
      </c>
      <c r="AY1390" s="184"/>
      <c r="AZ1390" s="183"/>
      <c r="BA1390" s="184"/>
      <c r="BB1390" s="184"/>
      <c r="BC1390" s="184"/>
      <c r="BD1390" s="184"/>
      <c r="BE1390" s="184"/>
      <c r="BF1390" s="184"/>
      <c r="BG1390" s="184"/>
      <c r="BH1390" s="4"/>
      <c r="BI1390" s="1"/>
      <c r="BJ1390" s="1"/>
      <c r="BK1390" s="1"/>
      <c r="BL1390" s="31"/>
      <c r="BM1390" s="31"/>
      <c r="BN1390" s="1"/>
      <c r="BO1390" s="1"/>
      <c r="BP1390" s="1"/>
      <c r="BQ1390" s="1"/>
      <c r="BR1390" s="1"/>
      <c r="BS1390" s="4"/>
      <c r="BT1390" s="37">
        <f t="shared" si="77"/>
        <v>45969</v>
      </c>
      <c r="BU1390" s="220"/>
      <c r="BV1390" s="183"/>
      <c r="BW1390" s="221"/>
      <c r="BX1390" s="183"/>
      <c r="BY1390" s="183"/>
      <c r="BZ1390" s="183"/>
      <c r="CA1390" s="183"/>
      <c r="CB1390" s="183"/>
      <c r="CC1390" s="183"/>
      <c r="CE1390" s="1"/>
      <c r="CF1390" s="1"/>
      <c r="CG1390" s="1"/>
      <c r="CH1390" s="1"/>
      <c r="CI1390" s="1"/>
      <c r="CJ1390" s="1"/>
      <c r="CK1390" s="1"/>
      <c r="CL1390" s="1"/>
      <c r="CM1390" s="1"/>
      <c r="CN1390" s="1"/>
      <c r="CO1390" s="1"/>
    </row>
    <row r="1391" spans="1:93" ht="30" customHeight="1" x14ac:dyDescent="0.2">
      <c r="A1391" s="1">
        <v>1385</v>
      </c>
      <c r="B1391" s="1" t="s">
        <v>493</v>
      </c>
      <c r="C1391" s="1" t="s">
        <v>492</v>
      </c>
      <c r="D1391" s="1" t="s">
        <v>408</v>
      </c>
      <c r="E1391" s="1"/>
      <c r="F1391" s="1" t="s">
        <v>74</v>
      </c>
      <c r="G1391" s="1">
        <v>2</v>
      </c>
      <c r="H1391" s="1" t="s">
        <v>341</v>
      </c>
      <c r="I1391" s="1" t="s">
        <v>114</v>
      </c>
      <c r="J1391" s="64">
        <v>3903</v>
      </c>
      <c r="K1391" s="64">
        <v>108845</v>
      </c>
      <c r="L1391" s="29">
        <v>45941</v>
      </c>
      <c r="M1391" s="29" t="s">
        <v>4163</v>
      </c>
      <c r="N1391" s="1" t="s">
        <v>308</v>
      </c>
      <c r="O1391" s="28" t="s">
        <v>358</v>
      </c>
      <c r="P1391" s="1" t="s">
        <v>216</v>
      </c>
      <c r="Q1391" s="76">
        <v>10</v>
      </c>
      <c r="R1391" s="1"/>
      <c r="T1391" s="1" t="s">
        <v>115</v>
      </c>
      <c r="U1391" s="1"/>
      <c r="V1391" s="1"/>
      <c r="W1391" s="4"/>
      <c r="X1391" s="28"/>
      <c r="Y1391" s="33"/>
      <c r="Z1391" s="33"/>
      <c r="AA1391" s="96"/>
      <c r="AB1391" s="178"/>
      <c r="AC1391" s="33">
        <v>26.5</v>
      </c>
      <c r="AD1391" s="33">
        <v>240</v>
      </c>
      <c r="AE1391" s="33" t="s">
        <v>103</v>
      </c>
      <c r="AF1391" s="33" t="s">
        <v>103</v>
      </c>
      <c r="AG1391" s="33"/>
      <c r="AH1391" s="4"/>
      <c r="AI1391" s="1"/>
      <c r="AJ1391" s="1"/>
      <c r="AK1391" s="1"/>
      <c r="AL1391" s="5"/>
      <c r="AM1391" s="164">
        <f t="shared" si="76"/>
        <v>45944</v>
      </c>
      <c r="AW1391" s="96"/>
      <c r="AX1391" s="37">
        <f t="shared" si="75"/>
        <v>45948</v>
      </c>
      <c r="AY1391" s="184"/>
      <c r="AZ1391" s="183"/>
      <c r="BA1391" s="181"/>
      <c r="BB1391" s="181"/>
      <c r="BC1391" s="181"/>
      <c r="BD1391" s="181"/>
      <c r="BE1391" s="181"/>
      <c r="BF1391" s="181"/>
      <c r="BG1391" s="184"/>
      <c r="BH1391" s="4"/>
      <c r="BI1391" s="1"/>
      <c r="BJ1391" s="1"/>
      <c r="BK1391" s="1"/>
      <c r="BL1391" s="31"/>
      <c r="BM1391" s="31"/>
      <c r="BN1391" s="1"/>
      <c r="BO1391" s="1"/>
      <c r="BP1391" s="1"/>
      <c r="BQ1391" s="1"/>
      <c r="BR1391" s="1"/>
      <c r="BS1391" s="4"/>
      <c r="BT1391" s="37">
        <f t="shared" si="77"/>
        <v>45969</v>
      </c>
      <c r="BU1391" s="220"/>
      <c r="BV1391" s="183"/>
      <c r="BW1391" s="221"/>
      <c r="BX1391" s="183"/>
      <c r="BY1391" s="183"/>
      <c r="BZ1391" s="183"/>
      <c r="CA1391" s="183"/>
      <c r="CB1391" s="183"/>
      <c r="CC1391" s="183"/>
      <c r="CE1391" s="1"/>
      <c r="CF1391" s="1"/>
      <c r="CG1391" s="1"/>
      <c r="CH1391" s="1"/>
      <c r="CI1391" s="1"/>
      <c r="CJ1391" s="1"/>
      <c r="CK1391" s="1"/>
      <c r="CL1391" s="1"/>
      <c r="CM1391" s="1"/>
      <c r="CN1391" s="1"/>
      <c r="CO1391" s="1"/>
    </row>
    <row r="1392" spans="1:93" ht="30" customHeight="1" x14ac:dyDescent="0.2">
      <c r="A1392" s="1">
        <v>1386</v>
      </c>
      <c r="B1392" s="1" t="s">
        <v>493</v>
      </c>
      <c r="C1392" s="1" t="s">
        <v>492</v>
      </c>
      <c r="D1392" s="1" t="s">
        <v>408</v>
      </c>
      <c r="E1392" s="1"/>
      <c r="F1392" s="1" t="s">
        <v>74</v>
      </c>
      <c r="G1392" s="1">
        <v>2</v>
      </c>
      <c r="H1392" s="1" t="s">
        <v>341</v>
      </c>
      <c r="I1392" s="1" t="s">
        <v>114</v>
      </c>
      <c r="J1392" s="64">
        <v>3901</v>
      </c>
      <c r="K1392" s="64">
        <v>108846</v>
      </c>
      <c r="L1392" s="29">
        <v>45941</v>
      </c>
      <c r="M1392" s="29" t="s">
        <v>4163</v>
      </c>
      <c r="N1392" s="1" t="s">
        <v>308</v>
      </c>
      <c r="O1392" s="28" t="s">
        <v>358</v>
      </c>
      <c r="P1392" s="1" t="s">
        <v>216</v>
      </c>
      <c r="Q1392" s="76">
        <v>8</v>
      </c>
      <c r="R1392" s="1"/>
      <c r="T1392" s="1" t="s">
        <v>115</v>
      </c>
      <c r="U1392" s="1"/>
      <c r="V1392" s="1"/>
      <c r="W1392" s="4"/>
      <c r="X1392" s="28"/>
      <c r="Y1392" s="33"/>
      <c r="Z1392" s="33"/>
      <c r="AA1392" s="96"/>
      <c r="AB1392" s="178"/>
      <c r="AC1392" s="33">
        <v>27</v>
      </c>
      <c r="AD1392" s="33">
        <v>230</v>
      </c>
      <c r="AE1392" s="33" t="s">
        <v>103</v>
      </c>
      <c r="AF1392" s="33" t="s">
        <v>103</v>
      </c>
      <c r="AG1392" s="33"/>
      <c r="AH1392" s="4"/>
      <c r="AI1392" s="1"/>
      <c r="AJ1392" s="1"/>
      <c r="AK1392" s="1"/>
      <c r="AL1392" s="5"/>
      <c r="AM1392" s="164">
        <f t="shared" si="76"/>
        <v>45944</v>
      </c>
      <c r="AW1392" s="96"/>
      <c r="AX1392" s="37">
        <f t="shared" si="75"/>
        <v>45948</v>
      </c>
      <c r="AY1392" s="184"/>
      <c r="AZ1392" s="183"/>
      <c r="BA1392" s="180">
        <v>41.8</v>
      </c>
      <c r="BB1392" s="180">
        <v>41.3</v>
      </c>
      <c r="BC1392" s="180">
        <v>42.9</v>
      </c>
      <c r="BD1392" s="180"/>
      <c r="BE1392" s="180"/>
      <c r="BF1392" s="180"/>
      <c r="BG1392" s="184"/>
      <c r="BH1392" s="4"/>
      <c r="BI1392" s="1"/>
      <c r="BJ1392" s="1"/>
      <c r="BK1392" s="1"/>
      <c r="BL1392" s="31"/>
      <c r="BM1392" s="31"/>
      <c r="BN1392" s="1"/>
      <c r="BO1392" s="1"/>
      <c r="BP1392" s="1"/>
      <c r="BQ1392" s="1"/>
      <c r="BR1392" s="1"/>
      <c r="BS1392" s="4"/>
      <c r="BT1392" s="37">
        <f t="shared" si="77"/>
        <v>45969</v>
      </c>
      <c r="BU1392" s="220"/>
      <c r="BV1392" s="183"/>
      <c r="BW1392" s="221">
        <v>51.7</v>
      </c>
      <c r="BX1392" s="183">
        <v>49.8</v>
      </c>
      <c r="BY1392" s="183">
        <v>52.4</v>
      </c>
      <c r="BZ1392" s="183"/>
      <c r="CA1392" s="183"/>
      <c r="CB1392" s="183"/>
      <c r="CC1392" s="183"/>
      <c r="CE1392" s="1"/>
      <c r="CF1392" s="1"/>
      <c r="CG1392" s="1"/>
      <c r="CH1392" s="1"/>
      <c r="CI1392" s="1"/>
      <c r="CJ1392" s="1"/>
      <c r="CK1392" s="1"/>
      <c r="CL1392" s="1"/>
      <c r="CM1392" s="1"/>
      <c r="CN1392" s="1"/>
      <c r="CO1392" s="1"/>
    </row>
    <row r="1393" spans="1:93" ht="30" customHeight="1" x14ac:dyDescent="0.2">
      <c r="A1393" s="1">
        <v>1387</v>
      </c>
      <c r="B1393" s="1" t="s">
        <v>493</v>
      </c>
      <c r="C1393" s="1" t="s">
        <v>492</v>
      </c>
      <c r="D1393" s="1" t="s">
        <v>408</v>
      </c>
      <c r="E1393" s="1"/>
      <c r="F1393" s="1" t="s">
        <v>74</v>
      </c>
      <c r="G1393" s="1">
        <v>2</v>
      </c>
      <c r="H1393" s="1" t="s">
        <v>341</v>
      </c>
      <c r="I1393" s="1" t="s">
        <v>114</v>
      </c>
      <c r="J1393" s="64">
        <v>7715</v>
      </c>
      <c r="K1393" s="64">
        <v>108847</v>
      </c>
      <c r="L1393" s="29">
        <v>45941</v>
      </c>
      <c r="M1393" s="29" t="s">
        <v>4163</v>
      </c>
      <c r="N1393" s="1" t="s">
        <v>308</v>
      </c>
      <c r="O1393" s="28" t="s">
        <v>358</v>
      </c>
      <c r="P1393" s="1" t="s">
        <v>216</v>
      </c>
      <c r="Q1393" s="76">
        <v>10</v>
      </c>
      <c r="R1393" s="1"/>
      <c r="S1393" s="1">
        <v>6</v>
      </c>
      <c r="T1393" s="1" t="s">
        <v>115</v>
      </c>
      <c r="U1393" s="1"/>
      <c r="V1393" s="1"/>
      <c r="W1393" s="4"/>
      <c r="X1393" s="28"/>
      <c r="Y1393" s="33"/>
      <c r="Z1393" s="33"/>
      <c r="AA1393" s="96"/>
      <c r="AB1393" s="178"/>
      <c r="AC1393" s="33">
        <v>28.5</v>
      </c>
      <c r="AD1393" s="33">
        <v>210</v>
      </c>
      <c r="AE1393" s="33" t="s">
        <v>103</v>
      </c>
      <c r="AF1393" s="33" t="s">
        <v>103</v>
      </c>
      <c r="AG1393" s="33"/>
      <c r="AH1393" s="4"/>
      <c r="AI1393" s="1"/>
      <c r="AJ1393" s="1"/>
      <c r="AK1393" s="1"/>
      <c r="AL1393" s="5"/>
      <c r="AM1393" s="164">
        <f t="shared" si="76"/>
        <v>45944</v>
      </c>
      <c r="AW1393" s="96"/>
      <c r="AX1393" s="37">
        <f t="shared" si="75"/>
        <v>45948</v>
      </c>
      <c r="AY1393" s="184"/>
      <c r="AZ1393" s="183"/>
      <c r="BA1393" s="184"/>
      <c r="BB1393" s="184"/>
      <c r="BC1393" s="184"/>
      <c r="BD1393" s="184"/>
      <c r="BE1393" s="184"/>
      <c r="BF1393" s="184"/>
      <c r="BG1393" s="184"/>
      <c r="BH1393" s="4"/>
      <c r="BI1393" s="1"/>
      <c r="BJ1393" s="1"/>
      <c r="BK1393" s="1"/>
      <c r="BL1393" s="31"/>
      <c r="BM1393" s="31"/>
      <c r="BN1393" s="1"/>
      <c r="BO1393" s="1"/>
      <c r="BP1393" s="1"/>
      <c r="BQ1393" s="1"/>
      <c r="BR1393" s="1"/>
      <c r="BS1393" s="4"/>
      <c r="BT1393" s="37">
        <f t="shared" si="77"/>
        <v>45969</v>
      </c>
      <c r="BU1393" s="220"/>
      <c r="BV1393" s="183"/>
      <c r="BW1393" s="221"/>
      <c r="BX1393" s="183"/>
      <c r="BY1393" s="183"/>
      <c r="BZ1393" s="183"/>
      <c r="CA1393" s="183"/>
      <c r="CB1393" s="183"/>
      <c r="CC1393" s="183"/>
      <c r="CE1393" s="1"/>
      <c r="CF1393" s="1"/>
      <c r="CG1393" s="1"/>
      <c r="CH1393" s="1"/>
      <c r="CI1393" s="1"/>
      <c r="CJ1393" s="1"/>
      <c r="CK1393" s="1"/>
      <c r="CL1393" s="1"/>
      <c r="CM1393" s="1"/>
      <c r="CN1393" s="1"/>
      <c r="CO1393" s="1"/>
    </row>
    <row r="1394" spans="1:93" ht="30" customHeight="1" x14ac:dyDescent="0.2">
      <c r="A1394" s="1">
        <v>1388</v>
      </c>
      <c r="B1394" s="1" t="s">
        <v>493</v>
      </c>
      <c r="C1394" s="1" t="s">
        <v>492</v>
      </c>
      <c r="D1394" s="1" t="s">
        <v>408</v>
      </c>
      <c r="E1394" s="1"/>
      <c r="F1394" s="1" t="s">
        <v>74</v>
      </c>
      <c r="G1394" s="1">
        <v>2</v>
      </c>
      <c r="H1394" s="1" t="s">
        <v>341</v>
      </c>
      <c r="I1394" s="1" t="s">
        <v>114</v>
      </c>
      <c r="J1394" s="64">
        <v>5707</v>
      </c>
      <c r="K1394" s="64">
        <v>108851</v>
      </c>
      <c r="L1394" s="29">
        <v>45941</v>
      </c>
      <c r="M1394" s="29" t="s">
        <v>4163</v>
      </c>
      <c r="N1394" s="1" t="s">
        <v>308</v>
      </c>
      <c r="O1394" s="28" t="s">
        <v>358</v>
      </c>
      <c r="P1394" s="1" t="s">
        <v>216</v>
      </c>
      <c r="Q1394" s="76">
        <v>10</v>
      </c>
      <c r="R1394" s="1"/>
      <c r="T1394" s="1" t="s">
        <v>115</v>
      </c>
      <c r="U1394" s="1"/>
      <c r="V1394" s="1"/>
      <c r="W1394" s="4"/>
      <c r="X1394" s="28"/>
      <c r="Y1394" s="33"/>
      <c r="Z1394" s="33"/>
      <c r="AA1394" s="96"/>
      <c r="AB1394" s="178"/>
      <c r="AC1394" s="33">
        <v>27.5</v>
      </c>
      <c r="AD1394" s="33">
        <v>225</v>
      </c>
      <c r="AE1394" s="33" t="s">
        <v>103</v>
      </c>
      <c r="AF1394" s="33" t="s">
        <v>103</v>
      </c>
      <c r="AG1394" s="33"/>
      <c r="AH1394" s="4"/>
      <c r="AI1394" s="1"/>
      <c r="AJ1394" s="1"/>
      <c r="AK1394" s="1"/>
      <c r="AL1394" s="5"/>
      <c r="AM1394" s="164">
        <f t="shared" si="76"/>
        <v>45944</v>
      </c>
      <c r="AW1394" s="96"/>
      <c r="AX1394" s="37">
        <f t="shared" si="75"/>
        <v>45948</v>
      </c>
      <c r="AY1394" s="184"/>
      <c r="AZ1394" s="183"/>
      <c r="BA1394" s="184"/>
      <c r="BB1394" s="184"/>
      <c r="BC1394" s="184"/>
      <c r="BD1394" s="184"/>
      <c r="BE1394" s="184"/>
      <c r="BF1394" s="184"/>
      <c r="BG1394" s="184"/>
      <c r="BH1394" s="4"/>
      <c r="BI1394" s="1"/>
      <c r="BJ1394" s="1"/>
      <c r="BK1394" s="1"/>
      <c r="BL1394" s="31"/>
      <c r="BM1394" s="31"/>
      <c r="BN1394" s="1"/>
      <c r="BO1394" s="1"/>
      <c r="BP1394" s="1"/>
      <c r="BQ1394" s="1"/>
      <c r="BR1394" s="1"/>
      <c r="BS1394" s="4"/>
      <c r="BT1394" s="37">
        <f t="shared" si="77"/>
        <v>45969</v>
      </c>
      <c r="BU1394" s="220"/>
      <c r="BV1394" s="183"/>
      <c r="BW1394" s="221"/>
      <c r="BX1394" s="183"/>
      <c r="BY1394" s="183"/>
      <c r="BZ1394" s="183"/>
      <c r="CA1394" s="183"/>
      <c r="CB1394" s="183"/>
      <c r="CC1394" s="183"/>
      <c r="CE1394" s="1"/>
      <c r="CF1394" s="1"/>
      <c r="CG1394" s="1"/>
      <c r="CH1394" s="1"/>
      <c r="CI1394" s="1"/>
      <c r="CJ1394" s="1"/>
      <c r="CK1394" s="1"/>
      <c r="CL1394" s="1"/>
      <c r="CM1394" s="1"/>
      <c r="CN1394" s="1"/>
      <c r="CO1394" s="1"/>
    </row>
    <row r="1395" spans="1:93" ht="30" customHeight="1" x14ac:dyDescent="0.2">
      <c r="A1395" s="1">
        <v>1389</v>
      </c>
      <c r="B1395" s="1" t="s">
        <v>493</v>
      </c>
      <c r="C1395" s="1" t="s">
        <v>492</v>
      </c>
      <c r="D1395" s="1" t="s">
        <v>408</v>
      </c>
      <c r="E1395" s="1"/>
      <c r="F1395" s="1" t="s">
        <v>74</v>
      </c>
      <c r="G1395" s="1">
        <v>2</v>
      </c>
      <c r="H1395" s="1" t="s">
        <v>341</v>
      </c>
      <c r="I1395" s="1" t="s">
        <v>114</v>
      </c>
      <c r="J1395" s="64">
        <v>6681</v>
      </c>
      <c r="K1395" s="64">
        <v>108852</v>
      </c>
      <c r="L1395" s="29">
        <v>45941</v>
      </c>
      <c r="M1395" s="29" t="s">
        <v>4163</v>
      </c>
      <c r="N1395" s="1" t="s">
        <v>308</v>
      </c>
      <c r="O1395" s="28" t="s">
        <v>358</v>
      </c>
      <c r="P1395" s="1" t="s">
        <v>216</v>
      </c>
      <c r="Q1395" s="76">
        <v>10</v>
      </c>
      <c r="R1395" s="1"/>
      <c r="T1395" s="1" t="s">
        <v>115</v>
      </c>
      <c r="U1395" s="1"/>
      <c r="V1395" s="1"/>
      <c r="W1395" s="4"/>
      <c r="X1395" s="28"/>
      <c r="Y1395" s="33"/>
      <c r="Z1395" s="33"/>
      <c r="AA1395" s="96"/>
      <c r="AB1395" s="178"/>
      <c r="AC1395" s="33">
        <v>28</v>
      </c>
      <c r="AD1395" s="33">
        <v>230</v>
      </c>
      <c r="AE1395" s="33" t="s">
        <v>103</v>
      </c>
      <c r="AF1395" s="33" t="s">
        <v>103</v>
      </c>
      <c r="AG1395" s="33"/>
      <c r="AH1395" s="4"/>
      <c r="AI1395" s="1"/>
      <c r="AJ1395" s="1"/>
      <c r="AK1395" s="1"/>
      <c r="AL1395" s="5"/>
      <c r="AM1395" s="164">
        <f t="shared" si="76"/>
        <v>45944</v>
      </c>
      <c r="AW1395" s="96"/>
      <c r="AX1395" s="37">
        <f t="shared" si="75"/>
        <v>45948</v>
      </c>
      <c r="AY1395" s="184"/>
      <c r="AZ1395" s="183"/>
      <c r="BA1395" s="184"/>
      <c r="BB1395" s="184"/>
      <c r="BC1395" s="184"/>
      <c r="BD1395" s="184"/>
      <c r="BE1395" s="184"/>
      <c r="BF1395" s="184"/>
      <c r="BG1395" s="184"/>
      <c r="BH1395" s="4"/>
      <c r="BI1395" s="1"/>
      <c r="BJ1395" s="1"/>
      <c r="BK1395" s="1"/>
      <c r="BL1395" s="31"/>
      <c r="BM1395" s="31"/>
      <c r="BN1395" s="1"/>
      <c r="BO1395" s="1"/>
      <c r="BP1395" s="1"/>
      <c r="BQ1395" s="1"/>
      <c r="BR1395" s="1"/>
      <c r="BS1395" s="4"/>
      <c r="BT1395" s="37">
        <f t="shared" si="77"/>
        <v>45969</v>
      </c>
      <c r="BU1395" s="220"/>
      <c r="BV1395" s="183"/>
      <c r="BW1395" s="221"/>
      <c r="BX1395" s="183"/>
      <c r="BY1395" s="183"/>
      <c r="BZ1395" s="183"/>
      <c r="CA1395" s="183"/>
      <c r="CB1395" s="183"/>
      <c r="CC1395" s="183"/>
      <c r="CE1395" s="1"/>
      <c r="CF1395" s="1"/>
      <c r="CG1395" s="1"/>
      <c r="CH1395" s="1"/>
      <c r="CI1395" s="1"/>
      <c r="CJ1395" s="1"/>
      <c r="CK1395" s="1"/>
      <c r="CL1395" s="1"/>
      <c r="CM1395" s="1"/>
      <c r="CN1395" s="1"/>
      <c r="CO1395" s="1"/>
    </row>
    <row r="1396" spans="1:93" ht="30" customHeight="1" x14ac:dyDescent="0.2">
      <c r="A1396" s="1">
        <v>1390</v>
      </c>
      <c r="B1396" s="1" t="s">
        <v>493</v>
      </c>
      <c r="C1396" s="1" t="s">
        <v>492</v>
      </c>
      <c r="D1396" s="1" t="s">
        <v>408</v>
      </c>
      <c r="E1396" s="1"/>
      <c r="F1396" s="1" t="s">
        <v>74</v>
      </c>
      <c r="G1396" s="1">
        <v>2</v>
      </c>
      <c r="H1396" s="1" t="s">
        <v>341</v>
      </c>
      <c r="I1396" s="1" t="s">
        <v>114</v>
      </c>
      <c r="J1396" s="64">
        <v>7716</v>
      </c>
      <c r="K1396" s="64">
        <v>108853</v>
      </c>
      <c r="L1396" s="29">
        <v>45941</v>
      </c>
      <c r="M1396" s="29" t="s">
        <v>4163</v>
      </c>
      <c r="N1396" s="1" t="s">
        <v>308</v>
      </c>
      <c r="O1396" s="28" t="s">
        <v>358</v>
      </c>
      <c r="P1396" s="1" t="s">
        <v>216</v>
      </c>
      <c r="Q1396" s="76">
        <v>9</v>
      </c>
      <c r="R1396" s="1"/>
      <c r="T1396" s="1" t="s">
        <v>115</v>
      </c>
      <c r="U1396" s="1"/>
      <c r="V1396" s="1"/>
      <c r="W1396" s="4"/>
      <c r="X1396" s="28"/>
      <c r="Y1396" s="33"/>
      <c r="Z1396" s="33"/>
      <c r="AA1396" s="96"/>
      <c r="AB1396" s="178"/>
      <c r="AC1396" s="33">
        <v>26.5</v>
      </c>
      <c r="AD1396" s="33">
        <v>220</v>
      </c>
      <c r="AE1396" s="33" t="s">
        <v>103</v>
      </c>
      <c r="AF1396" s="33" t="s">
        <v>103</v>
      </c>
      <c r="AG1396" s="33"/>
      <c r="AH1396" s="4"/>
      <c r="AI1396" s="1"/>
      <c r="AJ1396" s="1"/>
      <c r="AK1396" s="1"/>
      <c r="AL1396" s="5"/>
      <c r="AM1396" s="164">
        <f t="shared" si="76"/>
        <v>45944</v>
      </c>
      <c r="AW1396" s="96"/>
      <c r="AX1396" s="37">
        <f t="shared" si="75"/>
        <v>45948</v>
      </c>
      <c r="AY1396" s="184"/>
      <c r="AZ1396" s="183"/>
      <c r="BA1396" s="184"/>
      <c r="BB1396" s="184"/>
      <c r="BC1396" s="184"/>
      <c r="BD1396" s="184"/>
      <c r="BE1396" s="184"/>
      <c r="BF1396" s="184"/>
      <c r="BG1396" s="184"/>
      <c r="BH1396" s="4"/>
      <c r="BI1396" s="1"/>
      <c r="BJ1396" s="1"/>
      <c r="BK1396" s="1"/>
      <c r="BL1396" s="31"/>
      <c r="BM1396" s="31"/>
      <c r="BN1396" s="1"/>
      <c r="BO1396" s="1"/>
      <c r="BP1396" s="1"/>
      <c r="BQ1396" s="1"/>
      <c r="BR1396" s="1"/>
      <c r="BS1396" s="4"/>
      <c r="BT1396" s="37">
        <f t="shared" si="77"/>
        <v>45969</v>
      </c>
      <c r="BU1396" s="220"/>
      <c r="BV1396" s="183"/>
      <c r="BW1396" s="221"/>
      <c r="BX1396" s="183"/>
      <c r="BY1396" s="183"/>
      <c r="BZ1396" s="183"/>
      <c r="CA1396" s="183"/>
      <c r="CB1396" s="183"/>
      <c r="CC1396" s="183"/>
      <c r="CE1396" s="1"/>
      <c r="CF1396" s="1"/>
      <c r="CG1396" s="1"/>
      <c r="CH1396" s="1"/>
      <c r="CI1396" s="1"/>
      <c r="CJ1396" s="1"/>
      <c r="CK1396" s="1"/>
      <c r="CL1396" s="1"/>
      <c r="CM1396" s="1"/>
      <c r="CN1396" s="1"/>
      <c r="CO1396" s="1"/>
    </row>
    <row r="1397" spans="1:93" ht="30" customHeight="1" x14ac:dyDescent="0.2">
      <c r="A1397" s="1">
        <v>1391</v>
      </c>
      <c r="B1397" s="1" t="s">
        <v>493</v>
      </c>
      <c r="C1397" s="1" t="s">
        <v>492</v>
      </c>
      <c r="D1397" s="1" t="s">
        <v>408</v>
      </c>
      <c r="E1397" s="1"/>
      <c r="F1397" s="1" t="s">
        <v>74</v>
      </c>
      <c r="G1397" s="1">
        <v>2</v>
      </c>
      <c r="H1397" s="1" t="s">
        <v>341</v>
      </c>
      <c r="I1397" s="1" t="s">
        <v>114</v>
      </c>
      <c r="J1397" s="64">
        <v>7792</v>
      </c>
      <c r="K1397" s="64">
        <v>108850</v>
      </c>
      <c r="L1397" s="29">
        <v>45941</v>
      </c>
      <c r="M1397" s="29" t="s">
        <v>4163</v>
      </c>
      <c r="N1397" s="1" t="s">
        <v>308</v>
      </c>
      <c r="O1397" s="28" t="s">
        <v>358</v>
      </c>
      <c r="P1397" s="1" t="s">
        <v>216</v>
      </c>
      <c r="Q1397" s="76">
        <v>8</v>
      </c>
      <c r="R1397" s="1"/>
      <c r="T1397" s="1" t="s">
        <v>2</v>
      </c>
      <c r="U1397" s="1">
        <v>8</v>
      </c>
      <c r="V1397" s="1" t="s">
        <v>496</v>
      </c>
      <c r="W1397" s="4"/>
      <c r="X1397" s="28"/>
      <c r="Y1397" s="33"/>
      <c r="Z1397" s="33"/>
      <c r="AA1397" s="96"/>
      <c r="AB1397" s="178"/>
      <c r="AC1397" s="33">
        <v>30.5</v>
      </c>
      <c r="AD1397" s="33" t="s">
        <v>103</v>
      </c>
      <c r="AE1397" s="33" t="s">
        <v>103</v>
      </c>
      <c r="AF1397" s="33" t="s">
        <v>103</v>
      </c>
      <c r="AG1397" s="33"/>
      <c r="AH1397" s="4"/>
      <c r="AI1397" s="1"/>
      <c r="AJ1397" s="1"/>
      <c r="AK1397" s="1"/>
      <c r="AL1397" s="5"/>
      <c r="AM1397" s="164">
        <f t="shared" si="76"/>
        <v>45944</v>
      </c>
      <c r="AW1397" s="96"/>
      <c r="AX1397" s="37">
        <f t="shared" si="75"/>
        <v>45948</v>
      </c>
      <c r="AY1397" s="184"/>
      <c r="AZ1397" s="183"/>
      <c r="BA1397" s="184"/>
      <c r="BB1397" s="184"/>
      <c r="BC1397" s="184"/>
      <c r="BD1397" s="184"/>
      <c r="BE1397" s="184"/>
      <c r="BF1397" s="184"/>
      <c r="BG1397" s="184"/>
      <c r="BH1397" s="4"/>
      <c r="BI1397" s="1"/>
      <c r="BJ1397" s="1"/>
      <c r="BK1397" s="1"/>
      <c r="BL1397" s="31"/>
      <c r="BM1397" s="31"/>
      <c r="BN1397" s="1"/>
      <c r="BO1397" s="1"/>
      <c r="BP1397" s="1"/>
      <c r="BQ1397" s="1"/>
      <c r="BR1397" s="1"/>
      <c r="BS1397" s="4"/>
      <c r="BT1397" s="37">
        <f t="shared" si="77"/>
        <v>45969</v>
      </c>
      <c r="BU1397" s="220"/>
      <c r="BV1397" s="183"/>
      <c r="BW1397" s="221"/>
      <c r="BX1397" s="183"/>
      <c r="BY1397" s="183"/>
      <c r="BZ1397" s="183"/>
      <c r="CA1397" s="183"/>
      <c r="CB1397" s="183"/>
      <c r="CC1397" s="183"/>
      <c r="CE1397" s="1"/>
      <c r="CF1397" s="1"/>
      <c r="CG1397" s="1"/>
      <c r="CH1397" s="1"/>
      <c r="CI1397" s="1"/>
      <c r="CJ1397" s="1"/>
      <c r="CK1397" s="1"/>
      <c r="CL1397" s="1"/>
      <c r="CM1397" s="1"/>
      <c r="CN1397" s="1"/>
      <c r="CO1397" s="1"/>
    </row>
    <row r="1398" spans="1:93" ht="30" customHeight="1" x14ac:dyDescent="0.2">
      <c r="A1398" s="1">
        <v>1392</v>
      </c>
      <c r="B1398" s="1" t="s">
        <v>493</v>
      </c>
      <c r="C1398" s="1" t="s">
        <v>492</v>
      </c>
      <c r="D1398" s="1" t="s">
        <v>408</v>
      </c>
      <c r="E1398" s="1"/>
      <c r="F1398" s="1" t="s">
        <v>74</v>
      </c>
      <c r="G1398" s="1">
        <v>2</v>
      </c>
      <c r="H1398" s="1" t="s">
        <v>341</v>
      </c>
      <c r="I1398" s="1" t="s">
        <v>114</v>
      </c>
      <c r="J1398" s="64">
        <v>7715</v>
      </c>
      <c r="K1398" s="64">
        <v>108855</v>
      </c>
      <c r="L1398" s="29">
        <v>45941</v>
      </c>
      <c r="M1398" s="29" t="s">
        <v>4163</v>
      </c>
      <c r="N1398" s="1" t="s">
        <v>308</v>
      </c>
      <c r="O1398" s="28" t="s">
        <v>358</v>
      </c>
      <c r="P1398" s="1" t="s">
        <v>216</v>
      </c>
      <c r="Q1398" s="76">
        <v>10</v>
      </c>
      <c r="R1398" s="1"/>
      <c r="T1398" s="1" t="s">
        <v>115</v>
      </c>
      <c r="U1398" s="1"/>
      <c r="V1398" s="1"/>
      <c r="W1398" s="4"/>
      <c r="X1398" s="28"/>
      <c r="Y1398" s="33"/>
      <c r="Z1398" s="33"/>
      <c r="AA1398" s="96"/>
      <c r="AB1398" s="178"/>
      <c r="AC1398" s="33">
        <v>29</v>
      </c>
      <c r="AD1398" s="33">
        <v>220</v>
      </c>
      <c r="AE1398" s="33" t="s">
        <v>103</v>
      </c>
      <c r="AF1398" s="33" t="s">
        <v>103</v>
      </c>
      <c r="AG1398" s="33"/>
      <c r="AH1398" s="4"/>
      <c r="AI1398" s="1"/>
      <c r="AJ1398" s="1"/>
      <c r="AK1398" s="1"/>
      <c r="AL1398" s="5"/>
      <c r="AM1398" s="164">
        <f t="shared" si="76"/>
        <v>45944</v>
      </c>
      <c r="AW1398" s="96"/>
      <c r="AX1398" s="37">
        <f t="shared" si="75"/>
        <v>45948</v>
      </c>
      <c r="AY1398" s="184"/>
      <c r="AZ1398" s="183"/>
      <c r="BA1398" s="184"/>
      <c r="BB1398" s="184"/>
      <c r="BC1398" s="184"/>
      <c r="BD1398" s="184"/>
      <c r="BE1398" s="184"/>
      <c r="BF1398" s="184"/>
      <c r="BG1398" s="184"/>
      <c r="BH1398" s="4"/>
      <c r="BI1398" s="1"/>
      <c r="BJ1398" s="1"/>
      <c r="BK1398" s="1"/>
      <c r="BL1398" s="31"/>
      <c r="BM1398" s="31"/>
      <c r="BN1398" s="1"/>
      <c r="BO1398" s="1"/>
      <c r="BP1398" s="1"/>
      <c r="BQ1398" s="1"/>
      <c r="BR1398" s="1"/>
      <c r="BS1398" s="4"/>
      <c r="BT1398" s="37">
        <f t="shared" si="77"/>
        <v>45969</v>
      </c>
      <c r="BU1398" s="220"/>
      <c r="BV1398" s="183"/>
      <c r="BW1398" s="221"/>
      <c r="BX1398" s="183"/>
      <c r="BY1398" s="183"/>
      <c r="BZ1398" s="183"/>
      <c r="CA1398" s="183"/>
      <c r="CB1398" s="183"/>
      <c r="CC1398" s="183"/>
      <c r="CE1398" s="1"/>
      <c r="CF1398" s="1"/>
      <c r="CG1398" s="1"/>
      <c r="CH1398" s="1"/>
      <c r="CI1398" s="1"/>
      <c r="CJ1398" s="1"/>
      <c r="CK1398" s="1"/>
      <c r="CL1398" s="1"/>
      <c r="CM1398" s="1"/>
      <c r="CN1398" s="1"/>
      <c r="CO1398" s="1"/>
    </row>
    <row r="1399" spans="1:93" ht="30" customHeight="1" x14ac:dyDescent="0.2">
      <c r="A1399" s="1">
        <v>1393</v>
      </c>
      <c r="B1399" s="1" t="s">
        <v>493</v>
      </c>
      <c r="C1399" s="1" t="s">
        <v>492</v>
      </c>
      <c r="D1399" s="1" t="s">
        <v>408</v>
      </c>
      <c r="E1399" s="1"/>
      <c r="F1399" s="1" t="s">
        <v>74</v>
      </c>
      <c r="G1399" s="1">
        <v>2</v>
      </c>
      <c r="H1399" s="1" t="s">
        <v>341</v>
      </c>
      <c r="I1399" s="1" t="s">
        <v>114</v>
      </c>
      <c r="J1399" s="64">
        <v>6735</v>
      </c>
      <c r="K1399" s="64">
        <v>108857</v>
      </c>
      <c r="L1399" s="29">
        <v>45941</v>
      </c>
      <c r="M1399" s="29" t="s">
        <v>4163</v>
      </c>
      <c r="N1399" s="1" t="s">
        <v>308</v>
      </c>
      <c r="O1399" s="28" t="s">
        <v>358</v>
      </c>
      <c r="P1399" s="1" t="s">
        <v>216</v>
      </c>
      <c r="Q1399" s="76">
        <v>10</v>
      </c>
      <c r="R1399" s="1"/>
      <c r="T1399" s="1" t="s">
        <v>115</v>
      </c>
      <c r="U1399" s="1"/>
      <c r="V1399" s="1"/>
      <c r="W1399" s="4"/>
      <c r="X1399" s="28"/>
      <c r="Y1399" s="33"/>
      <c r="Z1399" s="33"/>
      <c r="AA1399" s="96"/>
      <c r="AB1399" s="179"/>
      <c r="AC1399" s="33">
        <v>30.5</v>
      </c>
      <c r="AD1399" s="33">
        <v>200</v>
      </c>
      <c r="AE1399" s="33" t="s">
        <v>103</v>
      </c>
      <c r="AF1399" s="33" t="s">
        <v>103</v>
      </c>
      <c r="AG1399" s="33"/>
      <c r="AH1399" s="4"/>
      <c r="AI1399" s="1"/>
      <c r="AJ1399" s="1"/>
      <c r="AK1399" s="1"/>
      <c r="AL1399" s="5"/>
      <c r="AM1399" s="164">
        <f t="shared" si="76"/>
        <v>45944</v>
      </c>
      <c r="AW1399" s="96"/>
      <c r="AX1399" s="37">
        <f t="shared" si="75"/>
        <v>45948</v>
      </c>
      <c r="AY1399" s="181"/>
      <c r="AZ1399" s="183"/>
      <c r="BA1399" s="181"/>
      <c r="BB1399" s="181"/>
      <c r="BC1399" s="181"/>
      <c r="BD1399" s="181"/>
      <c r="BE1399" s="181"/>
      <c r="BF1399" s="181"/>
      <c r="BG1399" s="181"/>
      <c r="BH1399" s="4"/>
      <c r="BI1399" s="1"/>
      <c r="BJ1399" s="1"/>
      <c r="BK1399" s="1"/>
      <c r="BL1399" s="31"/>
      <c r="BM1399" s="31"/>
      <c r="BN1399" s="1"/>
      <c r="BO1399" s="1"/>
      <c r="BP1399" s="1"/>
      <c r="BQ1399" s="1"/>
      <c r="BR1399" s="1"/>
      <c r="BS1399" s="4"/>
      <c r="BT1399" s="37">
        <f t="shared" si="77"/>
        <v>45969</v>
      </c>
      <c r="BU1399" s="220"/>
      <c r="BV1399" s="183"/>
      <c r="BW1399" s="221"/>
      <c r="BX1399" s="183"/>
      <c r="BY1399" s="183"/>
      <c r="BZ1399" s="183"/>
      <c r="CA1399" s="183"/>
      <c r="CB1399" s="183"/>
      <c r="CC1399" s="183"/>
      <c r="CE1399" s="1"/>
      <c r="CF1399" s="1"/>
      <c r="CG1399" s="1"/>
      <c r="CH1399" s="1"/>
      <c r="CI1399" s="1"/>
      <c r="CJ1399" s="1"/>
      <c r="CK1399" s="1"/>
      <c r="CL1399" s="1"/>
      <c r="CM1399" s="1"/>
      <c r="CN1399" s="1"/>
      <c r="CO1399" s="1"/>
    </row>
    <row r="1400" spans="1:93" ht="30" customHeight="1" x14ac:dyDescent="0.2">
      <c r="A1400" s="1">
        <v>1394</v>
      </c>
      <c r="B1400" s="1" t="s">
        <v>227</v>
      </c>
      <c r="C1400" s="1" t="s">
        <v>497</v>
      </c>
      <c r="D1400" s="1" t="s">
        <v>415</v>
      </c>
      <c r="E1400" s="1" t="s">
        <v>498</v>
      </c>
      <c r="F1400" s="1" t="s">
        <v>74</v>
      </c>
      <c r="G1400" s="1">
        <v>4</v>
      </c>
      <c r="H1400" s="1" t="s">
        <v>341</v>
      </c>
      <c r="I1400" s="1" t="s">
        <v>114</v>
      </c>
      <c r="J1400" s="64">
        <v>7715</v>
      </c>
      <c r="K1400" s="64">
        <v>108860</v>
      </c>
      <c r="L1400" s="29">
        <v>45942</v>
      </c>
      <c r="M1400" s="29" t="s">
        <v>4163</v>
      </c>
      <c r="N1400" s="1" t="s">
        <v>308</v>
      </c>
      <c r="O1400" s="28" t="s">
        <v>307</v>
      </c>
      <c r="P1400" s="1" t="s">
        <v>87</v>
      </c>
      <c r="Q1400" s="76">
        <v>10</v>
      </c>
      <c r="R1400" s="1"/>
      <c r="T1400" s="1" t="s">
        <v>115</v>
      </c>
      <c r="U1400" s="1"/>
      <c r="V1400" s="1"/>
      <c r="W1400" s="4"/>
      <c r="X1400" s="28"/>
      <c r="Y1400" s="33"/>
      <c r="Z1400" s="33"/>
      <c r="AA1400" s="96"/>
      <c r="AB1400" s="177" t="s">
        <v>1281</v>
      </c>
      <c r="AC1400" s="33">
        <v>26.5</v>
      </c>
      <c r="AD1400" s="33">
        <v>180</v>
      </c>
      <c r="AE1400" s="33" t="s">
        <v>103</v>
      </c>
      <c r="AF1400" s="33" t="s">
        <v>103</v>
      </c>
      <c r="AG1400" s="33"/>
      <c r="AH1400" s="4"/>
      <c r="AI1400" s="1"/>
      <c r="AJ1400" s="1"/>
      <c r="AK1400" s="1"/>
      <c r="AL1400" s="5"/>
      <c r="AM1400" s="164">
        <f t="shared" si="76"/>
        <v>45945</v>
      </c>
      <c r="AW1400" s="96"/>
      <c r="AX1400" s="37">
        <f t="shared" si="75"/>
        <v>45949</v>
      </c>
      <c r="AY1400" s="1" t="s">
        <v>1011</v>
      </c>
      <c r="AZ1400" s="183" t="s">
        <v>1020</v>
      </c>
      <c r="BA1400" s="183">
        <v>12.5</v>
      </c>
      <c r="BB1400" s="183">
        <v>11.8</v>
      </c>
      <c r="BC1400" s="183">
        <v>12.1</v>
      </c>
      <c r="BD1400" s="183"/>
      <c r="BE1400" s="183"/>
      <c r="BF1400" s="183"/>
      <c r="BG1400" s="183">
        <f>AVERAGE(BA1400:BF1402)</f>
        <v>12.133333333333333</v>
      </c>
      <c r="BH1400" s="4"/>
      <c r="BI1400" s="1"/>
      <c r="BJ1400" s="1"/>
      <c r="BK1400" s="1"/>
      <c r="BL1400" s="31"/>
      <c r="BM1400" s="31"/>
      <c r="BN1400" s="1"/>
      <c r="BO1400" s="1"/>
      <c r="BP1400" s="1"/>
      <c r="BQ1400" s="1"/>
      <c r="BR1400" s="1"/>
      <c r="BS1400" s="4"/>
      <c r="BT1400" s="37">
        <f t="shared" si="77"/>
        <v>45970</v>
      </c>
      <c r="BU1400" s="31" t="s">
        <v>1011</v>
      </c>
      <c r="BV1400" s="183" t="s">
        <v>1021</v>
      </c>
      <c r="BW1400" s="221">
        <v>21.2</v>
      </c>
      <c r="BX1400" s="183">
        <v>20.399999999999999</v>
      </c>
      <c r="BY1400" s="183">
        <v>21.9</v>
      </c>
      <c r="BZ1400" s="183"/>
      <c r="CA1400" s="183"/>
      <c r="CB1400" s="183"/>
      <c r="CC1400" s="183">
        <f>AVERAGE(BW1400:CB1402)</f>
        <v>21.166666666666664</v>
      </c>
      <c r="CE1400" s="1"/>
      <c r="CF1400" s="1"/>
      <c r="CG1400" s="1"/>
      <c r="CH1400" s="1"/>
      <c r="CI1400" s="1"/>
      <c r="CJ1400" s="1"/>
      <c r="CK1400" s="1"/>
      <c r="CL1400" s="1"/>
      <c r="CM1400" s="1"/>
      <c r="CN1400" s="1"/>
      <c r="CO1400" s="1"/>
    </row>
    <row r="1401" spans="1:93" ht="30" customHeight="1" x14ac:dyDescent="0.2">
      <c r="A1401" s="1">
        <v>1395</v>
      </c>
      <c r="B1401" s="1" t="s">
        <v>227</v>
      </c>
      <c r="C1401" s="1" t="s">
        <v>497</v>
      </c>
      <c r="D1401" s="1" t="s">
        <v>415</v>
      </c>
      <c r="E1401" s="1" t="s">
        <v>498</v>
      </c>
      <c r="F1401" s="1" t="s">
        <v>74</v>
      </c>
      <c r="G1401" s="1">
        <v>4</v>
      </c>
      <c r="H1401" s="1" t="s">
        <v>341</v>
      </c>
      <c r="I1401" s="1" t="s">
        <v>114</v>
      </c>
      <c r="J1401" s="64">
        <v>3903</v>
      </c>
      <c r="K1401" s="64">
        <v>108862</v>
      </c>
      <c r="L1401" s="29">
        <v>45942</v>
      </c>
      <c r="M1401" s="29" t="s">
        <v>4163</v>
      </c>
      <c r="N1401" s="1" t="s">
        <v>308</v>
      </c>
      <c r="O1401" s="28" t="s">
        <v>307</v>
      </c>
      <c r="P1401" s="1" t="s">
        <v>87</v>
      </c>
      <c r="Q1401" s="76">
        <v>10</v>
      </c>
      <c r="R1401" s="1"/>
      <c r="S1401" s="1">
        <v>6</v>
      </c>
      <c r="T1401" s="1" t="s">
        <v>115</v>
      </c>
      <c r="U1401" s="1"/>
      <c r="V1401" s="1"/>
      <c r="W1401" s="4"/>
      <c r="X1401" s="28"/>
      <c r="Y1401" s="33"/>
      <c r="Z1401" s="33"/>
      <c r="AA1401" s="96"/>
      <c r="AB1401" s="178"/>
      <c r="AC1401" s="33">
        <v>26</v>
      </c>
      <c r="AD1401" s="33">
        <v>210</v>
      </c>
      <c r="AE1401" s="33" t="s">
        <v>103</v>
      </c>
      <c r="AF1401" s="33" t="s">
        <v>103</v>
      </c>
      <c r="AG1401" s="33"/>
      <c r="AH1401" s="4"/>
      <c r="AI1401" s="1"/>
      <c r="AJ1401" s="1"/>
      <c r="AK1401" s="1"/>
      <c r="AL1401" s="5"/>
      <c r="AM1401" s="164">
        <f t="shared" si="76"/>
        <v>45945</v>
      </c>
      <c r="AW1401" s="96"/>
      <c r="AX1401" s="37">
        <f t="shared" si="75"/>
        <v>45949</v>
      </c>
      <c r="AY1401" s="1" t="s">
        <v>1011</v>
      </c>
      <c r="AZ1401" s="183"/>
      <c r="BA1401" s="183"/>
      <c r="BB1401" s="183"/>
      <c r="BC1401" s="183"/>
      <c r="BD1401" s="183"/>
      <c r="BE1401" s="183"/>
      <c r="BF1401" s="183"/>
      <c r="BG1401" s="183"/>
      <c r="BH1401" s="4"/>
      <c r="BI1401" s="1"/>
      <c r="BJ1401" s="1"/>
      <c r="BK1401" s="1"/>
      <c r="BL1401" s="31"/>
      <c r="BM1401" s="31"/>
      <c r="BN1401" s="1"/>
      <c r="BO1401" s="1"/>
      <c r="BP1401" s="1"/>
      <c r="BQ1401" s="1"/>
      <c r="BR1401" s="1"/>
      <c r="BS1401" s="4"/>
      <c r="BT1401" s="37">
        <f t="shared" si="77"/>
        <v>45970</v>
      </c>
      <c r="BU1401" s="31" t="s">
        <v>1011</v>
      </c>
      <c r="BV1401" s="183"/>
      <c r="BW1401" s="221"/>
      <c r="BX1401" s="183"/>
      <c r="BY1401" s="183"/>
      <c r="BZ1401" s="183"/>
      <c r="CA1401" s="183"/>
      <c r="CB1401" s="183"/>
      <c r="CC1401" s="183"/>
      <c r="CE1401" s="1"/>
      <c r="CF1401" s="1"/>
      <c r="CG1401" s="1"/>
      <c r="CH1401" s="1"/>
      <c r="CI1401" s="1"/>
      <c r="CJ1401" s="1"/>
      <c r="CK1401" s="1"/>
      <c r="CL1401" s="1"/>
      <c r="CM1401" s="1"/>
      <c r="CN1401" s="1"/>
      <c r="CO1401" s="1"/>
    </row>
    <row r="1402" spans="1:93" ht="30" customHeight="1" x14ac:dyDescent="0.2">
      <c r="A1402" s="1">
        <v>1396</v>
      </c>
      <c r="B1402" s="1" t="s">
        <v>311</v>
      </c>
      <c r="C1402" s="1" t="s">
        <v>497</v>
      </c>
      <c r="D1402" s="1" t="s">
        <v>415</v>
      </c>
      <c r="E1402" s="1" t="s">
        <v>498</v>
      </c>
      <c r="F1402" s="1" t="s">
        <v>74</v>
      </c>
      <c r="G1402" s="1">
        <v>5</v>
      </c>
      <c r="H1402" s="1" t="s">
        <v>341</v>
      </c>
      <c r="I1402" s="1" t="s">
        <v>114</v>
      </c>
      <c r="J1402" s="64">
        <v>6681</v>
      </c>
      <c r="K1402" s="64">
        <v>108863</v>
      </c>
      <c r="L1402" s="29">
        <v>45942</v>
      </c>
      <c r="M1402" s="29" t="s">
        <v>4163</v>
      </c>
      <c r="N1402" s="1" t="s">
        <v>308</v>
      </c>
      <c r="O1402" s="28" t="s">
        <v>307</v>
      </c>
      <c r="P1402" s="1" t="s">
        <v>87</v>
      </c>
      <c r="Q1402" s="76">
        <v>10</v>
      </c>
      <c r="R1402" s="1"/>
      <c r="T1402" s="1" t="s">
        <v>115</v>
      </c>
      <c r="U1402" s="1"/>
      <c r="V1402" s="1"/>
      <c r="W1402" s="4"/>
      <c r="X1402" s="28"/>
      <c r="Y1402" s="33"/>
      <c r="Z1402" s="33"/>
      <c r="AA1402" s="96"/>
      <c r="AB1402" s="179"/>
      <c r="AC1402" s="33">
        <v>27.5</v>
      </c>
      <c r="AD1402" s="33">
        <v>200</v>
      </c>
      <c r="AE1402" s="33" t="s">
        <v>103</v>
      </c>
      <c r="AF1402" s="33" t="s">
        <v>103</v>
      </c>
      <c r="AG1402" s="33"/>
      <c r="AH1402" s="4"/>
      <c r="AI1402" s="1"/>
      <c r="AJ1402" s="1"/>
      <c r="AK1402" s="1"/>
      <c r="AL1402" s="5"/>
      <c r="AM1402" s="164">
        <f t="shared" si="76"/>
        <v>45945</v>
      </c>
      <c r="AN1402" s="34"/>
      <c r="AW1402" s="96"/>
      <c r="AX1402" s="37">
        <f t="shared" si="75"/>
        <v>45949</v>
      </c>
      <c r="AY1402" s="1" t="s">
        <v>1011</v>
      </c>
      <c r="AZ1402" s="183"/>
      <c r="BA1402" s="183"/>
      <c r="BB1402" s="183"/>
      <c r="BC1402" s="183"/>
      <c r="BD1402" s="183"/>
      <c r="BE1402" s="183"/>
      <c r="BF1402" s="183"/>
      <c r="BG1402" s="183"/>
      <c r="BH1402" s="4"/>
      <c r="BI1402" s="1"/>
      <c r="BJ1402" s="1"/>
      <c r="BK1402" s="1"/>
      <c r="BL1402" s="31"/>
      <c r="BM1402" s="31"/>
      <c r="BN1402" s="1"/>
      <c r="BO1402" s="1"/>
      <c r="BP1402" s="1"/>
      <c r="BQ1402" s="1"/>
      <c r="BR1402" s="1"/>
      <c r="BS1402" s="4"/>
      <c r="BT1402" s="37">
        <f t="shared" si="77"/>
        <v>45970</v>
      </c>
      <c r="BU1402" s="31" t="s">
        <v>1011</v>
      </c>
      <c r="BV1402" s="183"/>
      <c r="BW1402" s="221"/>
      <c r="BX1402" s="183"/>
      <c r="BY1402" s="183"/>
      <c r="BZ1402" s="183"/>
      <c r="CA1402" s="183"/>
      <c r="CB1402" s="183"/>
      <c r="CC1402" s="183"/>
      <c r="CE1402" s="1"/>
      <c r="CF1402" s="1"/>
      <c r="CG1402" s="1"/>
      <c r="CH1402" s="1"/>
      <c r="CI1402" s="1"/>
      <c r="CJ1402" s="1" t="s">
        <v>38</v>
      </c>
      <c r="CK1402" s="1">
        <v>1</v>
      </c>
      <c r="CL1402" s="1">
        <v>2</v>
      </c>
      <c r="CM1402" s="1">
        <v>3</v>
      </c>
      <c r="CN1402" s="1"/>
      <c r="CO1402" s="1" t="s">
        <v>541</v>
      </c>
    </row>
    <row r="1403" spans="1:93" ht="30" customHeight="1" x14ac:dyDescent="0.2">
      <c r="A1403" s="1">
        <v>1397</v>
      </c>
      <c r="B1403" s="1" t="s">
        <v>103</v>
      </c>
      <c r="C1403" s="1" t="s">
        <v>499</v>
      </c>
      <c r="D1403" s="28" t="s">
        <v>500</v>
      </c>
      <c r="E1403" s="1"/>
      <c r="F1403" s="1" t="s">
        <v>74</v>
      </c>
      <c r="G1403" s="1"/>
      <c r="H1403" s="1" t="s">
        <v>341</v>
      </c>
      <c r="I1403" s="1" t="s">
        <v>114</v>
      </c>
      <c r="J1403" s="64">
        <v>78412</v>
      </c>
      <c r="K1403" s="64">
        <v>246682</v>
      </c>
      <c r="L1403" s="29">
        <v>45942</v>
      </c>
      <c r="M1403" s="29" t="s">
        <v>4163</v>
      </c>
      <c r="N1403" s="1" t="s">
        <v>25</v>
      </c>
      <c r="O1403" s="28" t="s">
        <v>494</v>
      </c>
      <c r="P1403" s="1" t="s">
        <v>216</v>
      </c>
      <c r="Q1403" s="76">
        <v>3</v>
      </c>
      <c r="R1403" s="1"/>
      <c r="T1403" s="1" t="s">
        <v>115</v>
      </c>
      <c r="U1403" s="1"/>
      <c r="V1403" s="1"/>
      <c r="W1403" s="4"/>
      <c r="X1403" s="28"/>
      <c r="Y1403" s="33"/>
      <c r="Z1403" s="33"/>
      <c r="AA1403" s="96"/>
      <c r="AB1403" s="28" t="s">
        <v>1284</v>
      </c>
      <c r="AC1403" s="33">
        <v>25</v>
      </c>
      <c r="AD1403" s="33">
        <v>260</v>
      </c>
      <c r="AE1403" s="33" t="s">
        <v>103</v>
      </c>
      <c r="AF1403" s="33" t="s">
        <v>103</v>
      </c>
      <c r="AG1403" s="33"/>
      <c r="AH1403" s="4"/>
      <c r="AI1403" s="1"/>
      <c r="AJ1403" s="1"/>
      <c r="AK1403" s="1"/>
      <c r="AL1403" s="5"/>
      <c r="AM1403" s="164">
        <f t="shared" si="76"/>
        <v>45945</v>
      </c>
      <c r="AN1403" s="34" t="s">
        <v>920</v>
      </c>
      <c r="AO1403" s="71" t="s">
        <v>921</v>
      </c>
      <c r="AP1403" s="1">
        <v>39.299999999999997</v>
      </c>
      <c r="AQ1403" s="1">
        <v>41.4</v>
      </c>
      <c r="AR1403" s="1">
        <v>39.6</v>
      </c>
      <c r="AV1403" s="1">
        <f>AVERAGE(AP1403:AU1403)</f>
        <v>40.099999999999994</v>
      </c>
      <c r="AW1403" s="96"/>
      <c r="AX1403" s="37">
        <f t="shared" si="75"/>
        <v>45949</v>
      </c>
      <c r="AY1403" s="34" t="s">
        <v>920</v>
      </c>
      <c r="AZ1403" s="1" t="s">
        <v>922</v>
      </c>
      <c r="BA1403" s="1">
        <v>44.8</v>
      </c>
      <c r="BB1403" s="1">
        <v>42.7</v>
      </c>
      <c r="BC1403" s="1">
        <v>43.8</v>
      </c>
      <c r="BD1403" s="1"/>
      <c r="BE1403" s="1"/>
      <c r="BF1403" s="1"/>
      <c r="BG1403" s="1">
        <f>AVERAGE(BA1403:BF1403)</f>
        <v>43.766666666666673</v>
      </c>
      <c r="BH1403" s="4"/>
      <c r="BI1403" s="1"/>
      <c r="BJ1403" s="1"/>
      <c r="BK1403" s="1"/>
      <c r="BL1403" s="31"/>
      <c r="BM1403" s="31"/>
      <c r="BN1403" s="1"/>
      <c r="BO1403" s="1"/>
      <c r="BP1403" s="1"/>
      <c r="BQ1403" s="1"/>
      <c r="BR1403" s="1"/>
      <c r="BS1403" s="4"/>
      <c r="BT1403" s="37">
        <f t="shared" si="77"/>
        <v>45970</v>
      </c>
      <c r="BU1403" s="131" t="s">
        <v>920</v>
      </c>
      <c r="BV1403" s="1" t="s">
        <v>923</v>
      </c>
      <c r="BW1403" s="33">
        <v>52.9</v>
      </c>
      <c r="BX1403" s="1">
        <v>51.4</v>
      </c>
      <c r="BY1403" s="1">
        <v>53</v>
      </c>
      <c r="BZ1403" s="1"/>
      <c r="CA1403" s="1"/>
      <c r="CB1403" s="1"/>
      <c r="CC1403" s="1">
        <f>AVERAGE(BW1403:CB1403)</f>
        <v>52.433333333333337</v>
      </c>
      <c r="CE1403" s="1"/>
      <c r="CF1403" s="1"/>
      <c r="CG1403" s="1"/>
      <c r="CH1403" s="1"/>
      <c r="CI1403" s="1"/>
      <c r="CJ1403" s="1" t="s">
        <v>505</v>
      </c>
      <c r="CK1403" s="1">
        <v>35.6</v>
      </c>
      <c r="CL1403" s="1">
        <v>37</v>
      </c>
      <c r="CM1403" s="32">
        <v>35.6</v>
      </c>
      <c r="CN1403" s="1">
        <v>36.5</v>
      </c>
      <c r="CO1403" s="32">
        <f>AVERAGE(CK1403:CN1403)</f>
        <v>36.174999999999997</v>
      </c>
    </row>
    <row r="1404" spans="1:93" ht="30" customHeight="1" x14ac:dyDescent="0.2">
      <c r="A1404" s="1">
        <v>1398</v>
      </c>
      <c r="B1404" s="1" t="s">
        <v>103</v>
      </c>
      <c r="C1404" s="1" t="s">
        <v>103</v>
      </c>
      <c r="D1404" s="28" t="s">
        <v>54</v>
      </c>
      <c r="E1404" s="1"/>
      <c r="F1404" s="1" t="s">
        <v>74</v>
      </c>
      <c r="G1404" s="1"/>
      <c r="H1404" s="1"/>
      <c r="I1404" s="1" t="s">
        <v>76</v>
      </c>
      <c r="J1404" s="64">
        <v>83512</v>
      </c>
      <c r="K1404" s="64">
        <v>163627</v>
      </c>
      <c r="L1404" s="29">
        <v>45943</v>
      </c>
      <c r="M1404" s="29" t="s">
        <v>4163</v>
      </c>
      <c r="N1404" s="1" t="s">
        <v>25</v>
      </c>
      <c r="O1404" s="28" t="s">
        <v>84</v>
      </c>
      <c r="P1404" s="1" t="s">
        <v>87</v>
      </c>
      <c r="Q1404" s="76">
        <v>3</v>
      </c>
      <c r="R1404" s="1"/>
      <c r="T1404" s="1" t="s">
        <v>77</v>
      </c>
      <c r="U1404" s="1"/>
      <c r="V1404" s="1"/>
      <c r="W1404" s="4"/>
      <c r="X1404" s="28"/>
      <c r="Y1404" s="33"/>
      <c r="Z1404" s="33"/>
      <c r="AA1404" s="96"/>
      <c r="AC1404" s="33" t="s">
        <v>103</v>
      </c>
      <c r="AD1404" s="33" t="s">
        <v>103</v>
      </c>
      <c r="AE1404" s="33"/>
      <c r="AF1404" s="33"/>
      <c r="AG1404" s="33"/>
      <c r="AH1404" s="4"/>
      <c r="AI1404" s="1"/>
      <c r="AJ1404" s="1"/>
      <c r="AK1404" s="1"/>
      <c r="AL1404" s="5"/>
      <c r="AM1404" s="164">
        <f t="shared" si="76"/>
        <v>45946</v>
      </c>
      <c r="AN1404" s="34"/>
      <c r="AO1404" s="99"/>
      <c r="AW1404" s="96"/>
      <c r="AX1404" s="37">
        <f t="shared" si="75"/>
        <v>45950</v>
      </c>
      <c r="AY1404" s="34"/>
      <c r="AZ1404" s="1"/>
      <c r="BA1404" s="1"/>
      <c r="BB1404" s="1"/>
      <c r="BC1404" s="1"/>
      <c r="BD1404" s="1"/>
      <c r="BE1404" s="1"/>
      <c r="BF1404" s="1"/>
      <c r="BG1404" s="1"/>
      <c r="BH1404" s="4"/>
      <c r="BI1404" s="1"/>
      <c r="BJ1404" s="1"/>
      <c r="BK1404" s="1"/>
      <c r="BL1404" s="31"/>
      <c r="BM1404" s="31"/>
      <c r="BN1404" s="1"/>
      <c r="BO1404" s="1"/>
      <c r="BP1404" s="1"/>
      <c r="BQ1404" s="1"/>
      <c r="BR1404" s="1"/>
      <c r="BS1404" s="4"/>
      <c r="BT1404" s="37">
        <f t="shared" si="77"/>
        <v>45971</v>
      </c>
      <c r="BU1404" s="131"/>
      <c r="BW1404" s="33"/>
      <c r="BX1404" s="1"/>
      <c r="BY1404" s="1"/>
      <c r="BZ1404" s="1"/>
      <c r="CA1404" s="1"/>
      <c r="CB1404" s="1"/>
      <c r="CC1404" s="1"/>
      <c r="CE1404" s="1"/>
      <c r="CF1404" s="1"/>
      <c r="CG1404" s="1"/>
      <c r="CH1404" s="1"/>
      <c r="CI1404" s="1"/>
      <c r="CJ1404" s="1"/>
      <c r="CK1404" s="1"/>
      <c r="CL1404" s="1"/>
      <c r="CM1404" s="32"/>
      <c r="CN1404" s="1"/>
      <c r="CO1404" s="32"/>
    </row>
    <row r="1405" spans="1:93" ht="30" customHeight="1" x14ac:dyDescent="0.2">
      <c r="A1405" s="1">
        <v>1399</v>
      </c>
      <c r="B1405" s="1" t="s">
        <v>532</v>
      </c>
      <c r="C1405" s="1" t="s">
        <v>616</v>
      </c>
      <c r="D1405" s="1" t="s">
        <v>533</v>
      </c>
      <c r="E1405" s="1" t="s">
        <v>534</v>
      </c>
      <c r="F1405" s="1" t="s">
        <v>74</v>
      </c>
      <c r="G1405" s="1">
        <v>2</v>
      </c>
      <c r="H1405" s="1" t="s">
        <v>341</v>
      </c>
      <c r="I1405" s="1" t="s">
        <v>114</v>
      </c>
      <c r="J1405" s="64">
        <v>77212</v>
      </c>
      <c r="K1405" s="64">
        <v>246890</v>
      </c>
      <c r="L1405" s="29">
        <v>45944</v>
      </c>
      <c r="M1405" s="29" t="s">
        <v>4163</v>
      </c>
      <c r="N1405" s="1" t="s">
        <v>25</v>
      </c>
      <c r="O1405" s="28" t="s">
        <v>488</v>
      </c>
      <c r="P1405" s="1" t="s">
        <v>323</v>
      </c>
      <c r="Q1405" s="76">
        <v>6</v>
      </c>
      <c r="R1405" s="1"/>
      <c r="S1405" s="1">
        <v>12</v>
      </c>
      <c r="T1405" s="1" t="s">
        <v>115</v>
      </c>
      <c r="U1405" s="1"/>
      <c r="V1405" s="1"/>
      <c r="W1405" s="4"/>
      <c r="X1405" s="28"/>
      <c r="Y1405" s="33"/>
      <c r="Z1405" s="33"/>
      <c r="AA1405" s="96"/>
      <c r="AB1405" s="28" t="s">
        <v>1292</v>
      </c>
      <c r="AC1405" s="33">
        <v>26.9</v>
      </c>
      <c r="AD1405" s="33">
        <v>230</v>
      </c>
      <c r="AE1405" s="33" t="s">
        <v>103</v>
      </c>
      <c r="AF1405" s="33" t="s">
        <v>103</v>
      </c>
      <c r="AG1405" s="33"/>
      <c r="AH1405" s="4"/>
      <c r="AI1405" s="1"/>
      <c r="AJ1405" s="1"/>
      <c r="AK1405" s="1"/>
      <c r="AL1405" s="5"/>
      <c r="AM1405" s="164">
        <f t="shared" si="76"/>
        <v>45947</v>
      </c>
      <c r="AN1405" s="28" t="s">
        <v>1007</v>
      </c>
      <c r="AO1405" s="71" t="s">
        <v>1008</v>
      </c>
      <c r="AP1405" s="1">
        <v>44.5</v>
      </c>
      <c r="AQ1405" s="1">
        <v>42.9</v>
      </c>
      <c r="AR1405" s="1">
        <v>45.3</v>
      </c>
      <c r="AV1405" s="32">
        <f>AVERAGE(AP1405:AU1405)</f>
        <v>44.233333333333327</v>
      </c>
      <c r="AW1405" s="96"/>
      <c r="AX1405" s="37">
        <f t="shared" si="75"/>
        <v>45951</v>
      </c>
      <c r="AY1405" s="28" t="s">
        <v>1007</v>
      </c>
      <c r="AZ1405" s="1" t="s">
        <v>1009</v>
      </c>
      <c r="BA1405" s="1">
        <v>50.7</v>
      </c>
      <c r="BB1405" s="1">
        <v>49.5</v>
      </c>
      <c r="BC1405" s="1">
        <v>50.2</v>
      </c>
      <c r="BD1405" s="1"/>
      <c r="BE1405" s="1"/>
      <c r="BF1405" s="1"/>
      <c r="BG1405" s="32">
        <f>AVERAGE(BA1405:BF1405)</f>
        <v>50.133333333333333</v>
      </c>
      <c r="BH1405" s="4"/>
      <c r="BI1405" s="1"/>
      <c r="BJ1405" s="1"/>
      <c r="BK1405" s="1"/>
      <c r="BL1405" s="31"/>
      <c r="BM1405" s="31"/>
      <c r="BN1405" s="1"/>
      <c r="BO1405" s="1"/>
      <c r="BP1405" s="1"/>
      <c r="BQ1405" s="1"/>
      <c r="BR1405" s="1"/>
      <c r="BS1405" s="4"/>
      <c r="BT1405" s="37">
        <f t="shared" si="77"/>
        <v>45972</v>
      </c>
      <c r="BU1405" s="131" t="s">
        <v>1007</v>
      </c>
      <c r="BV1405" s="1" t="s">
        <v>1010</v>
      </c>
      <c r="BW1405" s="33">
        <v>61.8</v>
      </c>
      <c r="BX1405" s="1">
        <v>60.6</v>
      </c>
      <c r="BY1405" s="1">
        <v>60.5</v>
      </c>
      <c r="BZ1405" s="1"/>
      <c r="CA1405" s="1"/>
      <c r="CB1405" s="1"/>
      <c r="CC1405" s="32">
        <f>AVERAGE(BW1405:CB1405)</f>
        <v>60.966666666666669</v>
      </c>
      <c r="CE1405" s="1"/>
      <c r="CF1405" s="1"/>
      <c r="CG1405" s="1"/>
      <c r="CH1405" s="1"/>
      <c r="CI1405" s="1"/>
      <c r="CJ1405" s="1" t="s">
        <v>531</v>
      </c>
      <c r="CK1405" s="1">
        <v>38.299999999999997</v>
      </c>
      <c r="CL1405" s="1">
        <v>37.299999999999997</v>
      </c>
      <c r="CM1405" s="1">
        <v>38.1</v>
      </c>
      <c r="CN1405" s="1" t="s">
        <v>103</v>
      </c>
      <c r="CO1405" s="32">
        <f>AVERAGE(CK1405:CN1405)</f>
        <v>37.9</v>
      </c>
    </row>
    <row r="1406" spans="1:93" ht="30" customHeight="1" x14ac:dyDescent="0.2">
      <c r="A1406" s="1">
        <v>1400</v>
      </c>
      <c r="B1406" s="1" t="s">
        <v>535</v>
      </c>
      <c r="C1406" s="1" t="s">
        <v>536</v>
      </c>
      <c r="D1406" s="1" t="s">
        <v>408</v>
      </c>
      <c r="E1406" s="1" t="s">
        <v>540</v>
      </c>
      <c r="F1406" s="1" t="s">
        <v>74</v>
      </c>
      <c r="G1406" s="1">
        <v>10</v>
      </c>
      <c r="H1406" s="1" t="s">
        <v>341</v>
      </c>
      <c r="I1406" s="1" t="s">
        <v>114</v>
      </c>
      <c r="J1406" s="64">
        <v>553</v>
      </c>
      <c r="K1406" s="76">
        <v>2276019</v>
      </c>
      <c r="L1406" s="29">
        <v>45945</v>
      </c>
      <c r="M1406" s="29" t="s">
        <v>4163</v>
      </c>
      <c r="N1406" s="1" t="s">
        <v>478</v>
      </c>
      <c r="O1406" s="28" t="s">
        <v>225</v>
      </c>
      <c r="P1406" s="1" t="s">
        <v>216</v>
      </c>
      <c r="Q1406" s="76">
        <v>12</v>
      </c>
      <c r="R1406" s="1" t="s">
        <v>537</v>
      </c>
      <c r="S1406" s="1">
        <v>6</v>
      </c>
      <c r="T1406" s="1" t="s">
        <v>115</v>
      </c>
      <c r="U1406" s="1"/>
      <c r="V1406" s="1"/>
      <c r="W1406" s="4"/>
      <c r="X1406" s="28"/>
      <c r="Y1406" s="33"/>
      <c r="Z1406" s="33"/>
      <c r="AA1406" s="96"/>
      <c r="AB1406" s="177" t="s">
        <v>1285</v>
      </c>
      <c r="AC1406" s="33">
        <v>25</v>
      </c>
      <c r="AD1406" s="33">
        <v>240</v>
      </c>
      <c r="AE1406" s="33" t="s">
        <v>103</v>
      </c>
      <c r="AF1406" s="33" t="s">
        <v>103</v>
      </c>
      <c r="AG1406" s="33"/>
      <c r="AH1406" s="4"/>
      <c r="AI1406" s="1"/>
      <c r="AJ1406" s="1"/>
      <c r="AK1406" s="1"/>
      <c r="AL1406" s="5"/>
      <c r="AM1406" s="164">
        <f t="shared" si="76"/>
        <v>45948</v>
      </c>
      <c r="AW1406" s="96"/>
      <c r="AX1406" s="37">
        <f t="shared" si="75"/>
        <v>45952</v>
      </c>
      <c r="AY1406" s="183" t="s">
        <v>924</v>
      </c>
      <c r="AZ1406" s="183" t="s">
        <v>925</v>
      </c>
      <c r="BA1406" s="183">
        <v>42.1</v>
      </c>
      <c r="BB1406" s="183">
        <v>42.9</v>
      </c>
      <c r="BC1406" s="183">
        <v>43</v>
      </c>
      <c r="BD1406" s="183">
        <v>44.1</v>
      </c>
      <c r="BE1406" s="183">
        <v>40.700000000000003</v>
      </c>
      <c r="BF1406" s="183">
        <v>42.8</v>
      </c>
      <c r="BG1406" s="183">
        <f>AVERAGE(BA1406:BF1617)</f>
        <v>42.740350877192988</v>
      </c>
      <c r="BH1406" s="4"/>
      <c r="BI1406" s="1"/>
      <c r="BJ1406" s="1"/>
      <c r="BK1406" s="1"/>
      <c r="BL1406" s="31"/>
      <c r="BM1406" s="31"/>
      <c r="BN1406" s="1"/>
      <c r="BO1406" s="1"/>
      <c r="BP1406" s="1"/>
      <c r="BQ1406" s="1"/>
      <c r="BR1406" s="1"/>
      <c r="BS1406" s="4"/>
      <c r="BT1406" s="37">
        <f t="shared" si="77"/>
        <v>45973</v>
      </c>
      <c r="BU1406" s="220" t="s">
        <v>924</v>
      </c>
      <c r="BV1406" s="183" t="s">
        <v>966</v>
      </c>
      <c r="BW1406" s="221">
        <v>52.9</v>
      </c>
      <c r="BX1406" s="183">
        <v>51.3</v>
      </c>
      <c r="BY1406" s="183">
        <v>52.2</v>
      </c>
      <c r="BZ1406" s="183">
        <v>53.6</v>
      </c>
      <c r="CA1406" s="183">
        <v>52.4</v>
      </c>
      <c r="CB1406" s="183">
        <v>53.2</v>
      </c>
      <c r="CC1406" s="183">
        <f>AVERAGE(BW1406:CB1617)</f>
        <v>53.213793103448268</v>
      </c>
      <c r="CE1406" s="1"/>
      <c r="CF1406" s="1"/>
      <c r="CG1406" s="1"/>
      <c r="CH1406" s="1"/>
      <c r="CI1406" s="1"/>
      <c r="CJ1406" s="1"/>
      <c r="CK1406" s="1"/>
      <c r="CL1406" s="1"/>
      <c r="CM1406" s="1"/>
      <c r="CN1406" s="1"/>
      <c r="CO1406" s="1"/>
    </row>
    <row r="1407" spans="1:93" ht="30" customHeight="1" x14ac:dyDescent="0.2">
      <c r="A1407" s="1">
        <v>1401</v>
      </c>
      <c r="B1407" s="1" t="s">
        <v>535</v>
      </c>
      <c r="C1407" s="1" t="s">
        <v>536</v>
      </c>
      <c r="D1407" s="1" t="s">
        <v>408</v>
      </c>
      <c r="E1407" s="1" t="s">
        <v>540</v>
      </c>
      <c r="F1407" s="1" t="s">
        <v>74</v>
      </c>
      <c r="G1407" s="1">
        <v>10</v>
      </c>
      <c r="H1407" s="1" t="s">
        <v>341</v>
      </c>
      <c r="I1407" s="1" t="s">
        <v>114</v>
      </c>
      <c r="J1407" s="64">
        <v>303</v>
      </c>
      <c r="K1407" s="76">
        <v>2274811</v>
      </c>
      <c r="L1407" s="29">
        <v>45945</v>
      </c>
      <c r="M1407" s="29" t="s">
        <v>4163</v>
      </c>
      <c r="N1407" s="1" t="s">
        <v>478</v>
      </c>
      <c r="O1407" s="28" t="s">
        <v>225</v>
      </c>
      <c r="P1407" s="1" t="s">
        <v>216</v>
      </c>
      <c r="Q1407" s="76">
        <v>8</v>
      </c>
      <c r="R1407" s="1" t="s">
        <v>537</v>
      </c>
      <c r="T1407" s="1" t="s">
        <v>115</v>
      </c>
      <c r="U1407" s="1"/>
      <c r="V1407" s="1"/>
      <c r="W1407" s="4"/>
      <c r="X1407" s="28"/>
      <c r="Y1407" s="33"/>
      <c r="Z1407" s="33"/>
      <c r="AA1407" s="96"/>
      <c r="AB1407" s="178"/>
      <c r="AC1407" s="33">
        <v>28</v>
      </c>
      <c r="AD1407" s="33">
        <v>240</v>
      </c>
      <c r="AE1407" s="33" t="s">
        <v>103</v>
      </c>
      <c r="AF1407" s="33" t="s">
        <v>103</v>
      </c>
      <c r="AG1407" s="33"/>
      <c r="AH1407" s="4"/>
      <c r="AI1407" s="1"/>
      <c r="AJ1407" s="1"/>
      <c r="AK1407" s="1"/>
      <c r="AL1407" s="5"/>
      <c r="AM1407" s="164">
        <f t="shared" si="76"/>
        <v>45948</v>
      </c>
      <c r="AW1407" s="96"/>
      <c r="AX1407" s="37">
        <f t="shared" si="75"/>
        <v>45952</v>
      </c>
      <c r="AY1407" s="183"/>
      <c r="AZ1407" s="183"/>
      <c r="BA1407" s="183"/>
      <c r="BB1407" s="183"/>
      <c r="BC1407" s="183"/>
      <c r="BD1407" s="183"/>
      <c r="BE1407" s="183"/>
      <c r="BF1407" s="183"/>
      <c r="BG1407" s="183"/>
      <c r="BH1407" s="4"/>
      <c r="BI1407" s="1"/>
      <c r="BJ1407" s="1"/>
      <c r="BK1407" s="1"/>
      <c r="BL1407" s="31"/>
      <c r="BM1407" s="31"/>
      <c r="BN1407" s="1"/>
      <c r="BO1407" s="1"/>
      <c r="BP1407" s="1"/>
      <c r="BQ1407" s="1"/>
      <c r="BR1407" s="1"/>
      <c r="BS1407" s="4"/>
      <c r="BT1407" s="37">
        <f t="shared" si="77"/>
        <v>45973</v>
      </c>
      <c r="BU1407" s="220"/>
      <c r="BV1407" s="183"/>
      <c r="BW1407" s="221"/>
      <c r="BX1407" s="183"/>
      <c r="BY1407" s="183"/>
      <c r="BZ1407" s="183"/>
      <c r="CA1407" s="183"/>
      <c r="CB1407" s="183"/>
      <c r="CC1407" s="183"/>
      <c r="CE1407" s="1"/>
      <c r="CF1407" s="1"/>
      <c r="CG1407" s="1"/>
      <c r="CH1407" s="1"/>
      <c r="CI1407" s="1"/>
      <c r="CJ1407" s="1"/>
      <c r="CK1407" s="1"/>
      <c r="CL1407" s="1"/>
      <c r="CM1407" s="1"/>
      <c r="CN1407" s="1"/>
      <c r="CO1407" s="1"/>
    </row>
    <row r="1408" spans="1:93" ht="30" customHeight="1" x14ac:dyDescent="0.2">
      <c r="A1408" s="1">
        <v>1402</v>
      </c>
      <c r="B1408" s="1" t="s">
        <v>535</v>
      </c>
      <c r="C1408" s="1" t="s">
        <v>536</v>
      </c>
      <c r="D1408" s="1" t="s">
        <v>408</v>
      </c>
      <c r="E1408" s="1" t="s">
        <v>540</v>
      </c>
      <c r="F1408" s="1" t="s">
        <v>74</v>
      </c>
      <c r="G1408" s="1">
        <v>10</v>
      </c>
      <c r="H1408" s="1" t="s">
        <v>341</v>
      </c>
      <c r="I1408" s="1" t="s">
        <v>114</v>
      </c>
      <c r="J1408" s="64">
        <v>287</v>
      </c>
      <c r="K1408" s="76">
        <v>2274812</v>
      </c>
      <c r="L1408" s="29">
        <v>45945</v>
      </c>
      <c r="M1408" s="29" t="s">
        <v>4163</v>
      </c>
      <c r="N1408" s="1" t="s">
        <v>478</v>
      </c>
      <c r="O1408" s="28" t="s">
        <v>225</v>
      </c>
      <c r="P1408" s="1" t="s">
        <v>216</v>
      </c>
      <c r="Q1408" s="76">
        <v>8</v>
      </c>
      <c r="R1408" s="1" t="s">
        <v>537</v>
      </c>
      <c r="T1408" s="1" t="s">
        <v>115</v>
      </c>
      <c r="U1408" s="1"/>
      <c r="V1408" s="1"/>
      <c r="W1408" s="4"/>
      <c r="X1408" s="28"/>
      <c r="Y1408" s="33"/>
      <c r="Z1408" s="33"/>
      <c r="AA1408" s="96"/>
      <c r="AB1408" s="178"/>
      <c r="AC1408" s="33">
        <v>26.5</v>
      </c>
      <c r="AD1408" s="33">
        <v>230</v>
      </c>
      <c r="AE1408" s="33" t="s">
        <v>103</v>
      </c>
      <c r="AF1408" s="33" t="s">
        <v>103</v>
      </c>
      <c r="AG1408" s="33"/>
      <c r="AH1408" s="4"/>
      <c r="AI1408" s="1"/>
      <c r="AJ1408" s="1"/>
      <c r="AK1408" s="1"/>
      <c r="AL1408" s="5"/>
      <c r="AM1408" s="164">
        <f t="shared" si="76"/>
        <v>45948</v>
      </c>
      <c r="AW1408" s="96"/>
      <c r="AX1408" s="37">
        <f t="shared" si="75"/>
        <v>45952</v>
      </c>
      <c r="AY1408" s="183"/>
      <c r="AZ1408" s="183"/>
      <c r="BA1408" s="183"/>
      <c r="BB1408" s="183"/>
      <c r="BC1408" s="183"/>
      <c r="BD1408" s="183"/>
      <c r="BE1408" s="183"/>
      <c r="BF1408" s="183"/>
      <c r="BG1408" s="183"/>
      <c r="BH1408" s="4"/>
      <c r="BI1408" s="1"/>
      <c r="BJ1408" s="1"/>
      <c r="BK1408" s="1"/>
      <c r="BL1408" s="31"/>
      <c r="BM1408" s="31"/>
      <c r="BN1408" s="1"/>
      <c r="BO1408" s="1"/>
      <c r="BP1408" s="1"/>
      <c r="BQ1408" s="1"/>
      <c r="BR1408" s="1"/>
      <c r="BS1408" s="4"/>
      <c r="BT1408" s="37">
        <f t="shared" si="77"/>
        <v>45973</v>
      </c>
      <c r="BU1408" s="220"/>
      <c r="BV1408" s="183"/>
      <c r="BW1408" s="221"/>
      <c r="BX1408" s="183"/>
      <c r="BY1408" s="183"/>
      <c r="BZ1408" s="183"/>
      <c r="CA1408" s="183"/>
      <c r="CB1408" s="183"/>
      <c r="CC1408" s="183"/>
      <c r="CE1408" s="1"/>
      <c r="CF1408" s="1"/>
      <c r="CG1408" s="1"/>
      <c r="CH1408" s="1"/>
      <c r="CI1408" s="1"/>
      <c r="CJ1408" s="1"/>
      <c r="CK1408" s="1"/>
      <c r="CL1408" s="1"/>
      <c r="CM1408" s="1"/>
      <c r="CN1408" s="1"/>
      <c r="CO1408" s="1"/>
    </row>
    <row r="1409" spans="1:93" ht="30" customHeight="1" x14ac:dyDescent="0.2">
      <c r="A1409" s="1">
        <v>1403</v>
      </c>
      <c r="B1409" s="1" t="s">
        <v>535</v>
      </c>
      <c r="C1409" s="1" t="s">
        <v>536</v>
      </c>
      <c r="D1409" s="1" t="s">
        <v>408</v>
      </c>
      <c r="E1409" s="1" t="s">
        <v>540</v>
      </c>
      <c r="F1409" s="1" t="s">
        <v>74</v>
      </c>
      <c r="G1409" s="1">
        <v>10</v>
      </c>
      <c r="H1409" s="1" t="s">
        <v>341</v>
      </c>
      <c r="I1409" s="1" t="s">
        <v>114</v>
      </c>
      <c r="J1409" s="64">
        <v>438</v>
      </c>
      <c r="K1409" s="76">
        <v>2274813</v>
      </c>
      <c r="L1409" s="29">
        <v>45945</v>
      </c>
      <c r="M1409" s="29" t="s">
        <v>4163</v>
      </c>
      <c r="N1409" s="1" t="s">
        <v>478</v>
      </c>
      <c r="O1409" s="28" t="s">
        <v>225</v>
      </c>
      <c r="P1409" s="1" t="s">
        <v>216</v>
      </c>
      <c r="Q1409" s="76">
        <v>9</v>
      </c>
      <c r="R1409" s="1" t="s">
        <v>537</v>
      </c>
      <c r="T1409" s="1" t="s">
        <v>115</v>
      </c>
      <c r="U1409" s="1"/>
      <c r="V1409" s="1"/>
      <c r="W1409" s="4"/>
      <c r="X1409" s="28"/>
      <c r="Y1409" s="33"/>
      <c r="Z1409" s="33"/>
      <c r="AA1409" s="96"/>
      <c r="AB1409" s="178"/>
      <c r="AC1409" s="33">
        <v>27</v>
      </c>
      <c r="AD1409" s="33">
        <v>240</v>
      </c>
      <c r="AE1409" s="33" t="s">
        <v>103</v>
      </c>
      <c r="AF1409" s="33" t="s">
        <v>103</v>
      </c>
      <c r="AG1409" s="33"/>
      <c r="AH1409" s="4"/>
      <c r="AI1409" s="1"/>
      <c r="AJ1409" s="1"/>
      <c r="AK1409" s="1"/>
      <c r="AL1409" s="5"/>
      <c r="AM1409" s="164">
        <f t="shared" si="76"/>
        <v>45948</v>
      </c>
      <c r="AW1409" s="96"/>
      <c r="AX1409" s="37">
        <f t="shared" si="75"/>
        <v>45952</v>
      </c>
      <c r="AY1409" s="183"/>
      <c r="AZ1409" s="183"/>
      <c r="BA1409" s="183"/>
      <c r="BB1409" s="183"/>
      <c r="BC1409" s="183"/>
      <c r="BD1409" s="183"/>
      <c r="BE1409" s="183"/>
      <c r="BF1409" s="183"/>
      <c r="BG1409" s="183"/>
      <c r="BH1409" s="4"/>
      <c r="BI1409" s="1"/>
      <c r="BJ1409" s="1"/>
      <c r="BK1409" s="1"/>
      <c r="BL1409" s="31"/>
      <c r="BM1409" s="31"/>
      <c r="BN1409" s="1"/>
      <c r="BO1409" s="1"/>
      <c r="BP1409" s="1"/>
      <c r="BQ1409" s="1"/>
      <c r="BR1409" s="1"/>
      <c r="BS1409" s="4"/>
      <c r="BT1409" s="37">
        <f t="shared" si="77"/>
        <v>45973</v>
      </c>
      <c r="BU1409" s="220"/>
      <c r="BV1409" s="183"/>
      <c r="BW1409" s="221"/>
      <c r="BX1409" s="183"/>
      <c r="BY1409" s="183"/>
      <c r="BZ1409" s="183"/>
      <c r="CA1409" s="183"/>
      <c r="CB1409" s="183"/>
      <c r="CC1409" s="183"/>
      <c r="CE1409" s="1"/>
      <c r="CF1409" s="1"/>
      <c r="CG1409" s="1"/>
      <c r="CH1409" s="1"/>
      <c r="CI1409" s="1"/>
      <c r="CJ1409" s="1"/>
      <c r="CK1409" s="1"/>
      <c r="CL1409" s="1"/>
      <c r="CM1409" s="1"/>
      <c r="CN1409" s="1"/>
      <c r="CO1409" s="1"/>
    </row>
    <row r="1410" spans="1:93" ht="30" customHeight="1" x14ac:dyDescent="0.2">
      <c r="A1410" s="1">
        <v>1404</v>
      </c>
      <c r="B1410" s="1" t="s">
        <v>535</v>
      </c>
      <c r="C1410" s="1" t="s">
        <v>536</v>
      </c>
      <c r="D1410" s="1" t="s">
        <v>408</v>
      </c>
      <c r="E1410" s="1" t="s">
        <v>540</v>
      </c>
      <c r="F1410" s="1" t="s">
        <v>74</v>
      </c>
      <c r="G1410" s="1">
        <v>10</v>
      </c>
      <c r="H1410" s="1" t="s">
        <v>341</v>
      </c>
      <c r="I1410" s="1" t="s">
        <v>114</v>
      </c>
      <c r="J1410" s="64">
        <v>274</v>
      </c>
      <c r="K1410" s="76">
        <v>2276021</v>
      </c>
      <c r="L1410" s="29">
        <v>45945</v>
      </c>
      <c r="M1410" s="29" t="s">
        <v>4163</v>
      </c>
      <c r="N1410" s="1" t="s">
        <v>478</v>
      </c>
      <c r="O1410" s="28" t="s">
        <v>225</v>
      </c>
      <c r="P1410" s="1" t="s">
        <v>216</v>
      </c>
      <c r="Q1410" s="76">
        <v>8</v>
      </c>
      <c r="R1410" s="1" t="s">
        <v>537</v>
      </c>
      <c r="T1410" s="1" t="s">
        <v>115</v>
      </c>
      <c r="U1410" s="1"/>
      <c r="V1410" s="1"/>
      <c r="W1410" s="4"/>
      <c r="X1410" s="28"/>
      <c r="Y1410" s="33"/>
      <c r="Z1410" s="33"/>
      <c r="AA1410" s="96"/>
      <c r="AB1410" s="178"/>
      <c r="AC1410" s="33">
        <v>26.5</v>
      </c>
      <c r="AD1410" s="33">
        <v>220</v>
      </c>
      <c r="AE1410" s="33" t="s">
        <v>103</v>
      </c>
      <c r="AF1410" s="33" t="s">
        <v>103</v>
      </c>
      <c r="AG1410" s="33"/>
      <c r="AH1410" s="4"/>
      <c r="AI1410" s="1"/>
      <c r="AJ1410" s="1"/>
      <c r="AK1410" s="1"/>
      <c r="AL1410" s="5"/>
      <c r="AM1410" s="164">
        <f t="shared" si="76"/>
        <v>45948</v>
      </c>
      <c r="AW1410" s="96"/>
      <c r="AX1410" s="37">
        <f t="shared" si="75"/>
        <v>45952</v>
      </c>
      <c r="AY1410" s="183"/>
      <c r="AZ1410" s="183"/>
      <c r="BA1410" s="183"/>
      <c r="BB1410" s="183"/>
      <c r="BC1410" s="183"/>
      <c r="BD1410" s="183"/>
      <c r="BE1410" s="183"/>
      <c r="BF1410" s="183"/>
      <c r="BG1410" s="183"/>
      <c r="BH1410" s="4"/>
      <c r="BI1410" s="1"/>
      <c r="BJ1410" s="1"/>
      <c r="BK1410" s="1"/>
      <c r="BL1410" s="31"/>
      <c r="BM1410" s="31"/>
      <c r="BN1410" s="1"/>
      <c r="BO1410" s="1"/>
      <c r="BP1410" s="1"/>
      <c r="BQ1410" s="1"/>
      <c r="BR1410" s="1"/>
      <c r="BS1410" s="4"/>
      <c r="BT1410" s="37">
        <f t="shared" si="77"/>
        <v>45973</v>
      </c>
      <c r="BU1410" s="220"/>
      <c r="BV1410" s="183"/>
      <c r="BW1410" s="221"/>
      <c r="BX1410" s="183"/>
      <c r="BY1410" s="183"/>
      <c r="BZ1410" s="183"/>
      <c r="CA1410" s="183"/>
      <c r="CB1410" s="183"/>
      <c r="CC1410" s="183"/>
      <c r="CE1410" s="1"/>
      <c r="CF1410" s="1"/>
      <c r="CG1410" s="1"/>
      <c r="CH1410" s="1"/>
      <c r="CI1410" s="1"/>
      <c r="CJ1410" s="1"/>
      <c r="CK1410" s="1"/>
      <c r="CL1410" s="1"/>
      <c r="CM1410" s="1"/>
      <c r="CN1410" s="1"/>
      <c r="CO1410" s="1"/>
    </row>
    <row r="1411" spans="1:93" ht="30" customHeight="1" x14ac:dyDescent="0.2">
      <c r="A1411" s="1">
        <v>1405</v>
      </c>
      <c r="B1411" s="1" t="s">
        <v>535</v>
      </c>
      <c r="C1411" s="1" t="s">
        <v>536</v>
      </c>
      <c r="D1411" s="1" t="s">
        <v>408</v>
      </c>
      <c r="E1411" s="1" t="s">
        <v>540</v>
      </c>
      <c r="F1411" s="1" t="s">
        <v>74</v>
      </c>
      <c r="G1411" s="1">
        <v>10</v>
      </c>
      <c r="H1411" s="1" t="s">
        <v>341</v>
      </c>
      <c r="I1411" s="1" t="s">
        <v>114</v>
      </c>
      <c r="J1411" s="64">
        <v>407</v>
      </c>
      <c r="K1411" s="76">
        <v>2274814</v>
      </c>
      <c r="L1411" s="29">
        <v>45945</v>
      </c>
      <c r="M1411" s="29" t="s">
        <v>4163</v>
      </c>
      <c r="N1411" s="1" t="s">
        <v>478</v>
      </c>
      <c r="O1411" s="28" t="s">
        <v>225</v>
      </c>
      <c r="P1411" s="1" t="s">
        <v>216</v>
      </c>
      <c r="Q1411" s="76">
        <v>10</v>
      </c>
      <c r="R1411" s="1" t="s">
        <v>537</v>
      </c>
      <c r="T1411" s="1" t="s">
        <v>115</v>
      </c>
      <c r="U1411" s="1"/>
      <c r="V1411" s="1"/>
      <c r="W1411" s="4"/>
      <c r="X1411" s="28"/>
      <c r="Y1411" s="33"/>
      <c r="Z1411" s="33"/>
      <c r="AA1411" s="96"/>
      <c r="AB1411" s="178"/>
      <c r="AC1411" s="33">
        <v>28.5</v>
      </c>
      <c r="AD1411" s="33">
        <v>220</v>
      </c>
      <c r="AE1411" s="33" t="s">
        <v>103</v>
      </c>
      <c r="AF1411" s="33" t="s">
        <v>103</v>
      </c>
      <c r="AG1411" s="33"/>
      <c r="AH1411" s="4"/>
      <c r="AI1411" s="1"/>
      <c r="AJ1411" s="1"/>
      <c r="AK1411" s="1"/>
      <c r="AL1411" s="5"/>
      <c r="AM1411" s="164">
        <f t="shared" si="76"/>
        <v>45948</v>
      </c>
      <c r="AW1411" s="96"/>
      <c r="AX1411" s="37">
        <f t="shared" si="75"/>
        <v>45952</v>
      </c>
      <c r="AY1411" s="183"/>
      <c r="AZ1411" s="183"/>
      <c r="BA1411" s="183"/>
      <c r="BB1411" s="183"/>
      <c r="BC1411" s="183"/>
      <c r="BD1411" s="183"/>
      <c r="BE1411" s="183"/>
      <c r="BF1411" s="183"/>
      <c r="BG1411" s="183"/>
      <c r="BH1411" s="4"/>
      <c r="BI1411" s="1"/>
      <c r="BJ1411" s="1"/>
      <c r="BK1411" s="1"/>
      <c r="BL1411" s="31"/>
      <c r="BM1411" s="31"/>
      <c r="BN1411" s="1"/>
      <c r="BO1411" s="1"/>
      <c r="BP1411" s="1"/>
      <c r="BQ1411" s="1"/>
      <c r="BR1411" s="1"/>
      <c r="BS1411" s="4"/>
      <c r="BT1411" s="37">
        <f t="shared" si="77"/>
        <v>45973</v>
      </c>
      <c r="BU1411" s="220"/>
      <c r="BV1411" s="183"/>
      <c r="BW1411" s="221"/>
      <c r="BX1411" s="183"/>
      <c r="BY1411" s="183"/>
      <c r="BZ1411" s="183"/>
      <c r="CA1411" s="183"/>
      <c r="CB1411" s="183"/>
      <c r="CC1411" s="183"/>
      <c r="CE1411" s="1"/>
      <c r="CF1411" s="1"/>
      <c r="CG1411" s="1"/>
      <c r="CH1411" s="1"/>
      <c r="CI1411" s="1"/>
      <c r="CJ1411" s="1"/>
      <c r="CK1411" s="1"/>
      <c r="CL1411" s="1"/>
      <c r="CM1411" s="1"/>
      <c r="CN1411" s="1"/>
      <c r="CO1411" s="1"/>
    </row>
    <row r="1412" spans="1:93" ht="30" customHeight="1" x14ac:dyDescent="0.2">
      <c r="A1412" s="1">
        <v>1406</v>
      </c>
      <c r="B1412" s="1" t="s">
        <v>535</v>
      </c>
      <c r="C1412" s="1" t="s">
        <v>536</v>
      </c>
      <c r="D1412" s="1" t="s">
        <v>408</v>
      </c>
      <c r="E1412" s="1" t="s">
        <v>540</v>
      </c>
      <c r="F1412" s="1" t="s">
        <v>74</v>
      </c>
      <c r="G1412" s="1">
        <v>10</v>
      </c>
      <c r="H1412" s="1" t="s">
        <v>341</v>
      </c>
      <c r="I1412" s="1" t="s">
        <v>114</v>
      </c>
      <c r="J1412" s="64">
        <v>394</v>
      </c>
      <c r="K1412" s="76">
        <v>2276023</v>
      </c>
      <c r="L1412" s="29">
        <v>45945</v>
      </c>
      <c r="M1412" s="29" t="s">
        <v>4163</v>
      </c>
      <c r="N1412" s="1" t="s">
        <v>478</v>
      </c>
      <c r="O1412" s="28" t="s">
        <v>225</v>
      </c>
      <c r="P1412" s="1" t="s">
        <v>216</v>
      </c>
      <c r="Q1412" s="76">
        <v>10</v>
      </c>
      <c r="R1412" s="1" t="s">
        <v>537</v>
      </c>
      <c r="T1412" s="1" t="s">
        <v>115</v>
      </c>
      <c r="U1412" s="1"/>
      <c r="V1412" s="1"/>
      <c r="W1412" s="4"/>
      <c r="X1412" s="28"/>
      <c r="Y1412" s="33"/>
      <c r="Z1412" s="33"/>
      <c r="AA1412" s="96"/>
      <c r="AB1412" s="178"/>
      <c r="AC1412" s="33">
        <v>27</v>
      </c>
      <c r="AD1412" s="33">
        <v>240</v>
      </c>
      <c r="AE1412" s="33" t="s">
        <v>103</v>
      </c>
      <c r="AF1412" s="33" t="s">
        <v>103</v>
      </c>
      <c r="AG1412" s="33"/>
      <c r="AH1412" s="4"/>
      <c r="AI1412" s="1"/>
      <c r="AJ1412" s="1"/>
      <c r="AK1412" s="1"/>
      <c r="AL1412" s="5"/>
      <c r="AM1412" s="164">
        <f t="shared" si="76"/>
        <v>45948</v>
      </c>
      <c r="AW1412" s="96"/>
      <c r="AX1412" s="37">
        <f t="shared" si="75"/>
        <v>45952</v>
      </c>
      <c r="AY1412" s="183"/>
      <c r="AZ1412" s="183"/>
      <c r="BA1412" s="183"/>
      <c r="BB1412" s="183"/>
      <c r="BC1412" s="183"/>
      <c r="BD1412" s="183"/>
      <c r="BE1412" s="183"/>
      <c r="BF1412" s="183"/>
      <c r="BG1412" s="183"/>
      <c r="BH1412" s="4"/>
      <c r="BI1412" s="1"/>
      <c r="BJ1412" s="1"/>
      <c r="BK1412" s="1"/>
      <c r="BL1412" s="31"/>
      <c r="BM1412" s="31"/>
      <c r="BN1412" s="1"/>
      <c r="BO1412" s="1"/>
      <c r="BP1412" s="1"/>
      <c r="BQ1412" s="1"/>
      <c r="BR1412" s="1"/>
      <c r="BS1412" s="4"/>
      <c r="BT1412" s="37">
        <f t="shared" si="77"/>
        <v>45973</v>
      </c>
      <c r="BU1412" s="220"/>
      <c r="BV1412" s="183"/>
      <c r="BW1412" s="221"/>
      <c r="BX1412" s="183"/>
      <c r="BY1412" s="183"/>
      <c r="BZ1412" s="183"/>
      <c r="CA1412" s="183"/>
      <c r="CB1412" s="183"/>
      <c r="CC1412" s="183"/>
      <c r="CE1412" s="1"/>
      <c r="CF1412" s="1"/>
      <c r="CG1412" s="1"/>
      <c r="CH1412" s="1"/>
      <c r="CI1412" s="1"/>
      <c r="CJ1412" s="1"/>
      <c r="CK1412" s="1"/>
      <c r="CL1412" s="1"/>
      <c r="CM1412" s="1"/>
      <c r="CN1412" s="1"/>
      <c r="CO1412" s="1"/>
    </row>
    <row r="1413" spans="1:93" ht="30" customHeight="1" x14ac:dyDescent="0.2">
      <c r="A1413" s="1">
        <v>1407</v>
      </c>
      <c r="B1413" s="1" t="s">
        <v>535</v>
      </c>
      <c r="C1413" s="1" t="s">
        <v>536</v>
      </c>
      <c r="D1413" s="1" t="s">
        <v>408</v>
      </c>
      <c r="E1413" s="1" t="s">
        <v>540</v>
      </c>
      <c r="F1413" s="1" t="s">
        <v>74</v>
      </c>
      <c r="G1413" s="1">
        <v>10</v>
      </c>
      <c r="H1413" s="1" t="s">
        <v>341</v>
      </c>
      <c r="I1413" s="1" t="s">
        <v>114</v>
      </c>
      <c r="J1413" s="64">
        <v>403</v>
      </c>
      <c r="K1413" s="76">
        <v>2274815</v>
      </c>
      <c r="L1413" s="29">
        <v>45945</v>
      </c>
      <c r="M1413" s="29" t="s">
        <v>4163</v>
      </c>
      <c r="N1413" s="1" t="s">
        <v>478</v>
      </c>
      <c r="O1413" s="28" t="s">
        <v>225</v>
      </c>
      <c r="P1413" s="1" t="s">
        <v>216</v>
      </c>
      <c r="Q1413" s="76">
        <v>10</v>
      </c>
      <c r="R1413" s="1" t="s">
        <v>537</v>
      </c>
      <c r="T1413" s="1" t="s">
        <v>115</v>
      </c>
      <c r="U1413" s="1"/>
      <c r="V1413" s="1"/>
      <c r="W1413" s="4"/>
      <c r="X1413" s="28"/>
      <c r="Y1413" s="33"/>
      <c r="Z1413" s="33"/>
      <c r="AA1413" s="96"/>
      <c r="AB1413" s="178"/>
      <c r="AC1413" s="33">
        <v>28.5</v>
      </c>
      <c r="AD1413" s="33">
        <v>220</v>
      </c>
      <c r="AE1413" s="33" t="s">
        <v>103</v>
      </c>
      <c r="AF1413" s="33" t="s">
        <v>103</v>
      </c>
      <c r="AG1413" s="33"/>
      <c r="AH1413" s="4"/>
      <c r="AI1413" s="1"/>
      <c r="AJ1413" s="1"/>
      <c r="AK1413" s="1"/>
      <c r="AL1413" s="5"/>
      <c r="AM1413" s="164">
        <f t="shared" si="76"/>
        <v>45948</v>
      </c>
      <c r="AW1413" s="96"/>
      <c r="AX1413" s="37">
        <f t="shared" si="75"/>
        <v>45952</v>
      </c>
      <c r="AY1413" s="183"/>
      <c r="AZ1413" s="183"/>
      <c r="BA1413" s="183"/>
      <c r="BB1413" s="183"/>
      <c r="BC1413" s="183"/>
      <c r="BD1413" s="183"/>
      <c r="BE1413" s="183"/>
      <c r="BF1413" s="183"/>
      <c r="BG1413" s="183"/>
      <c r="BH1413" s="4"/>
      <c r="BI1413" s="1"/>
      <c r="BJ1413" s="1"/>
      <c r="BK1413" s="1"/>
      <c r="BL1413" s="31"/>
      <c r="BM1413" s="31"/>
      <c r="BN1413" s="1"/>
      <c r="BO1413" s="1"/>
      <c r="BP1413" s="1"/>
      <c r="BQ1413" s="1"/>
      <c r="BR1413" s="1"/>
      <c r="BS1413" s="4"/>
      <c r="BT1413" s="37">
        <f t="shared" si="77"/>
        <v>45973</v>
      </c>
      <c r="BU1413" s="220"/>
      <c r="BV1413" s="183"/>
      <c r="BW1413" s="221"/>
      <c r="BX1413" s="183"/>
      <c r="BY1413" s="183"/>
      <c r="BZ1413" s="183"/>
      <c r="CA1413" s="183"/>
      <c r="CB1413" s="183"/>
      <c r="CC1413" s="183"/>
      <c r="CE1413" s="1"/>
      <c r="CF1413" s="1"/>
      <c r="CG1413" s="1"/>
      <c r="CH1413" s="1"/>
      <c r="CI1413" s="1"/>
      <c r="CJ1413" s="1"/>
      <c r="CK1413" s="1"/>
      <c r="CL1413" s="1"/>
      <c r="CM1413" s="1"/>
      <c r="CN1413" s="1"/>
      <c r="CO1413" s="1"/>
    </row>
    <row r="1414" spans="1:93" ht="30" customHeight="1" x14ac:dyDescent="0.2">
      <c r="A1414" s="1">
        <v>1408</v>
      </c>
      <c r="B1414" s="1" t="s">
        <v>535</v>
      </c>
      <c r="C1414" s="1" t="s">
        <v>536</v>
      </c>
      <c r="D1414" s="1" t="s">
        <v>408</v>
      </c>
      <c r="E1414" s="1" t="s">
        <v>540</v>
      </c>
      <c r="F1414" s="1" t="s">
        <v>74</v>
      </c>
      <c r="G1414" s="1">
        <v>10</v>
      </c>
      <c r="H1414" s="1" t="s">
        <v>341</v>
      </c>
      <c r="I1414" s="1" t="s">
        <v>114</v>
      </c>
      <c r="J1414" s="64">
        <v>393</v>
      </c>
      <c r="K1414" s="76">
        <v>2276025</v>
      </c>
      <c r="L1414" s="29">
        <v>45945</v>
      </c>
      <c r="M1414" s="29" t="s">
        <v>4163</v>
      </c>
      <c r="N1414" s="1" t="s">
        <v>478</v>
      </c>
      <c r="O1414" s="28" t="s">
        <v>225</v>
      </c>
      <c r="P1414" s="1" t="s">
        <v>216</v>
      </c>
      <c r="Q1414" s="76">
        <v>10</v>
      </c>
      <c r="R1414" s="1" t="s">
        <v>537</v>
      </c>
      <c r="T1414" s="1" t="s">
        <v>115</v>
      </c>
      <c r="U1414" s="1"/>
      <c r="V1414" s="1"/>
      <c r="W1414" s="4"/>
      <c r="X1414" s="28"/>
      <c r="Y1414" s="33"/>
      <c r="Z1414" s="33"/>
      <c r="AA1414" s="96"/>
      <c r="AB1414" s="178"/>
      <c r="AC1414" s="33">
        <v>26.5</v>
      </c>
      <c r="AD1414" s="33">
        <v>230</v>
      </c>
      <c r="AE1414" s="33" t="s">
        <v>103</v>
      </c>
      <c r="AF1414" s="33" t="s">
        <v>103</v>
      </c>
      <c r="AG1414" s="33"/>
      <c r="AH1414" s="4"/>
      <c r="AI1414" s="1"/>
      <c r="AJ1414" s="1"/>
      <c r="AK1414" s="1"/>
      <c r="AL1414" s="5"/>
      <c r="AM1414" s="164">
        <f t="shared" si="76"/>
        <v>45948</v>
      </c>
      <c r="AW1414" s="96"/>
      <c r="AX1414" s="37">
        <f t="shared" si="75"/>
        <v>45952</v>
      </c>
      <c r="AY1414" s="183"/>
      <c r="AZ1414" s="183"/>
      <c r="BA1414" s="183"/>
      <c r="BB1414" s="183"/>
      <c r="BC1414" s="183"/>
      <c r="BD1414" s="183"/>
      <c r="BE1414" s="183"/>
      <c r="BF1414" s="183"/>
      <c r="BG1414" s="183"/>
      <c r="BH1414" s="4"/>
      <c r="BI1414" s="1"/>
      <c r="BJ1414" s="1"/>
      <c r="BK1414" s="1"/>
      <c r="BL1414" s="31"/>
      <c r="BM1414" s="31"/>
      <c r="BN1414" s="1"/>
      <c r="BO1414" s="1"/>
      <c r="BP1414" s="1"/>
      <c r="BQ1414" s="1"/>
      <c r="BR1414" s="1"/>
      <c r="BS1414" s="4"/>
      <c r="BT1414" s="37">
        <f t="shared" si="77"/>
        <v>45973</v>
      </c>
      <c r="BU1414" s="220"/>
      <c r="BV1414" s="183"/>
      <c r="BW1414" s="221"/>
      <c r="BX1414" s="183"/>
      <c r="BY1414" s="183"/>
      <c r="BZ1414" s="183"/>
      <c r="CA1414" s="183"/>
      <c r="CB1414" s="183"/>
      <c r="CC1414" s="183"/>
      <c r="CE1414" s="1"/>
      <c r="CF1414" s="1"/>
      <c r="CG1414" s="1"/>
      <c r="CH1414" s="1"/>
      <c r="CI1414" s="1"/>
      <c r="CJ1414" s="1"/>
      <c r="CK1414" s="1"/>
      <c r="CL1414" s="1"/>
      <c r="CM1414" s="1"/>
      <c r="CN1414" s="1"/>
      <c r="CO1414" s="1"/>
    </row>
    <row r="1415" spans="1:93" ht="30" customHeight="1" x14ac:dyDescent="0.2">
      <c r="A1415" s="1">
        <v>1409</v>
      </c>
      <c r="B1415" s="1" t="s">
        <v>535</v>
      </c>
      <c r="C1415" s="1" t="s">
        <v>536</v>
      </c>
      <c r="D1415" s="1" t="s">
        <v>408</v>
      </c>
      <c r="E1415" s="1" t="s">
        <v>540</v>
      </c>
      <c r="F1415" s="1" t="s">
        <v>74</v>
      </c>
      <c r="G1415" s="1">
        <v>10</v>
      </c>
      <c r="H1415" s="1" t="s">
        <v>341</v>
      </c>
      <c r="I1415" s="1" t="s">
        <v>114</v>
      </c>
      <c r="J1415" s="64">
        <v>418</v>
      </c>
      <c r="K1415" s="76">
        <v>2274816</v>
      </c>
      <c r="L1415" s="29">
        <v>45945</v>
      </c>
      <c r="M1415" s="29" t="s">
        <v>4163</v>
      </c>
      <c r="N1415" s="1" t="s">
        <v>478</v>
      </c>
      <c r="O1415" s="28" t="s">
        <v>225</v>
      </c>
      <c r="P1415" s="1" t="s">
        <v>216</v>
      </c>
      <c r="Q1415" s="76">
        <v>9</v>
      </c>
      <c r="R1415" s="1" t="s">
        <v>537</v>
      </c>
      <c r="T1415" s="1" t="s">
        <v>115</v>
      </c>
      <c r="U1415" s="1"/>
      <c r="V1415" s="1"/>
      <c r="W1415" s="4"/>
      <c r="X1415" s="28"/>
      <c r="Y1415" s="33"/>
      <c r="Z1415" s="33"/>
      <c r="AA1415" s="96"/>
      <c r="AB1415" s="178"/>
      <c r="AC1415" s="33">
        <v>28.5</v>
      </c>
      <c r="AD1415" s="33">
        <v>210</v>
      </c>
      <c r="AE1415" s="33" t="s">
        <v>103</v>
      </c>
      <c r="AF1415" s="33" t="s">
        <v>103</v>
      </c>
      <c r="AG1415" s="33"/>
      <c r="AH1415" s="4"/>
      <c r="AI1415" s="1"/>
      <c r="AJ1415" s="1"/>
      <c r="AK1415" s="1"/>
      <c r="AL1415" s="5"/>
      <c r="AM1415" s="164">
        <f t="shared" si="76"/>
        <v>45948</v>
      </c>
      <c r="AW1415" s="96"/>
      <c r="AX1415" s="37">
        <f t="shared" si="75"/>
        <v>45952</v>
      </c>
      <c r="AY1415" s="183"/>
      <c r="AZ1415" s="183"/>
      <c r="BA1415" s="183"/>
      <c r="BB1415" s="183"/>
      <c r="BC1415" s="183"/>
      <c r="BD1415" s="183"/>
      <c r="BE1415" s="183"/>
      <c r="BF1415" s="183"/>
      <c r="BG1415" s="183"/>
      <c r="BH1415" s="4"/>
      <c r="BI1415" s="1"/>
      <c r="BJ1415" s="1"/>
      <c r="BK1415" s="1"/>
      <c r="BL1415" s="31"/>
      <c r="BM1415" s="31"/>
      <c r="BN1415" s="1"/>
      <c r="BO1415" s="1"/>
      <c r="BP1415" s="1"/>
      <c r="BQ1415" s="1"/>
      <c r="BR1415" s="1"/>
      <c r="BS1415" s="4"/>
      <c r="BT1415" s="37">
        <f t="shared" si="77"/>
        <v>45973</v>
      </c>
      <c r="BU1415" s="220"/>
      <c r="BV1415" s="183"/>
      <c r="BW1415" s="221"/>
      <c r="BX1415" s="183"/>
      <c r="BY1415" s="183"/>
      <c r="BZ1415" s="183"/>
      <c r="CA1415" s="183"/>
      <c r="CB1415" s="183"/>
      <c r="CC1415" s="183"/>
      <c r="CE1415" s="1"/>
      <c r="CF1415" s="1"/>
      <c r="CG1415" s="1"/>
      <c r="CH1415" s="1"/>
      <c r="CI1415" s="1"/>
      <c r="CJ1415" s="1"/>
      <c r="CK1415" s="1"/>
      <c r="CL1415" s="1"/>
      <c r="CM1415" s="1"/>
      <c r="CN1415" s="1"/>
      <c r="CO1415" s="1"/>
    </row>
    <row r="1416" spans="1:93" ht="30" customHeight="1" x14ac:dyDescent="0.2">
      <c r="A1416" s="1">
        <v>1410</v>
      </c>
      <c r="B1416" s="1" t="s">
        <v>535</v>
      </c>
      <c r="C1416" s="1" t="s">
        <v>536</v>
      </c>
      <c r="D1416" s="1" t="s">
        <v>408</v>
      </c>
      <c r="E1416" s="1" t="s">
        <v>540</v>
      </c>
      <c r="F1416" s="1" t="s">
        <v>74</v>
      </c>
      <c r="G1416" s="1">
        <v>10</v>
      </c>
      <c r="H1416" s="1" t="s">
        <v>341</v>
      </c>
      <c r="I1416" s="1" t="s">
        <v>114</v>
      </c>
      <c r="J1416" s="64">
        <v>432</v>
      </c>
      <c r="K1416" s="76">
        <v>2276026</v>
      </c>
      <c r="L1416" s="29">
        <v>45945</v>
      </c>
      <c r="M1416" s="29" t="s">
        <v>4163</v>
      </c>
      <c r="N1416" s="1" t="s">
        <v>478</v>
      </c>
      <c r="O1416" s="28" t="s">
        <v>225</v>
      </c>
      <c r="P1416" s="1" t="s">
        <v>216</v>
      </c>
      <c r="Q1416" s="76">
        <v>10</v>
      </c>
      <c r="R1416" s="1" t="s">
        <v>537</v>
      </c>
      <c r="T1416" s="1" t="s">
        <v>115</v>
      </c>
      <c r="U1416" s="1"/>
      <c r="V1416" s="1"/>
      <c r="W1416" s="4"/>
      <c r="X1416" s="28"/>
      <c r="Y1416" s="33"/>
      <c r="Z1416" s="33"/>
      <c r="AA1416" s="96"/>
      <c r="AB1416" s="178"/>
      <c r="AC1416" s="33">
        <v>29</v>
      </c>
      <c r="AD1416" s="33">
        <v>240</v>
      </c>
      <c r="AE1416" s="33" t="s">
        <v>103</v>
      </c>
      <c r="AF1416" s="33" t="s">
        <v>103</v>
      </c>
      <c r="AG1416" s="33"/>
      <c r="AH1416" s="4"/>
      <c r="AI1416" s="1"/>
      <c r="AJ1416" s="1"/>
      <c r="AK1416" s="1"/>
      <c r="AL1416" s="5"/>
      <c r="AM1416" s="164">
        <f t="shared" si="76"/>
        <v>45948</v>
      </c>
      <c r="AW1416" s="96"/>
      <c r="AX1416" s="37">
        <f t="shared" si="75"/>
        <v>45952</v>
      </c>
      <c r="AY1416" s="183"/>
      <c r="AZ1416" s="183"/>
      <c r="BA1416" s="183"/>
      <c r="BB1416" s="183"/>
      <c r="BC1416" s="183"/>
      <c r="BD1416" s="183"/>
      <c r="BE1416" s="183"/>
      <c r="BF1416" s="183"/>
      <c r="BG1416" s="183"/>
      <c r="BH1416" s="4"/>
      <c r="BI1416" s="1"/>
      <c r="BJ1416" s="1"/>
      <c r="BK1416" s="1"/>
      <c r="BL1416" s="31"/>
      <c r="BM1416" s="31"/>
      <c r="BN1416" s="1"/>
      <c r="BO1416" s="1"/>
      <c r="BP1416" s="1"/>
      <c r="BQ1416" s="1"/>
      <c r="BR1416" s="1"/>
      <c r="BS1416" s="4"/>
      <c r="BT1416" s="37">
        <f t="shared" si="77"/>
        <v>45973</v>
      </c>
      <c r="BU1416" s="220"/>
      <c r="BV1416" s="183"/>
      <c r="BW1416" s="221"/>
      <c r="BX1416" s="183"/>
      <c r="BY1416" s="183"/>
      <c r="BZ1416" s="183"/>
      <c r="CA1416" s="183"/>
      <c r="CB1416" s="183"/>
      <c r="CC1416" s="183"/>
      <c r="CE1416" s="1"/>
      <c r="CF1416" s="1"/>
      <c r="CG1416" s="1"/>
      <c r="CH1416" s="1"/>
      <c r="CI1416" s="1"/>
      <c r="CJ1416" s="1"/>
      <c r="CK1416" s="1"/>
      <c r="CL1416" s="1"/>
      <c r="CM1416" s="1"/>
      <c r="CN1416" s="1"/>
      <c r="CO1416" s="1"/>
    </row>
    <row r="1417" spans="1:93" ht="30" customHeight="1" x14ac:dyDescent="0.2">
      <c r="A1417" s="1">
        <v>1411</v>
      </c>
      <c r="B1417" s="1" t="s">
        <v>535</v>
      </c>
      <c r="C1417" s="1" t="s">
        <v>536</v>
      </c>
      <c r="D1417" s="1" t="s">
        <v>408</v>
      </c>
      <c r="E1417" s="1" t="s">
        <v>540</v>
      </c>
      <c r="F1417" s="1" t="s">
        <v>74</v>
      </c>
      <c r="G1417" s="1">
        <v>10</v>
      </c>
      <c r="H1417" s="1" t="s">
        <v>341</v>
      </c>
      <c r="I1417" s="1" t="s">
        <v>114</v>
      </c>
      <c r="J1417" s="64">
        <v>295</v>
      </c>
      <c r="K1417" s="76">
        <v>2276027</v>
      </c>
      <c r="L1417" s="29">
        <v>45945</v>
      </c>
      <c r="M1417" s="29" t="s">
        <v>4163</v>
      </c>
      <c r="N1417" s="1" t="s">
        <v>478</v>
      </c>
      <c r="O1417" s="28" t="s">
        <v>225</v>
      </c>
      <c r="P1417" s="1" t="s">
        <v>216</v>
      </c>
      <c r="Q1417" s="76">
        <v>8</v>
      </c>
      <c r="R1417" s="1" t="s">
        <v>537</v>
      </c>
      <c r="T1417" s="1" t="s">
        <v>115</v>
      </c>
      <c r="U1417" s="1"/>
      <c r="V1417" s="1"/>
      <c r="W1417" s="4"/>
      <c r="X1417" s="28"/>
      <c r="Y1417" s="33"/>
      <c r="Z1417" s="33"/>
      <c r="AA1417" s="96"/>
      <c r="AB1417" s="178"/>
      <c r="AC1417" s="33">
        <v>27.5</v>
      </c>
      <c r="AD1417" s="33">
        <v>220</v>
      </c>
      <c r="AE1417" s="33" t="s">
        <v>103</v>
      </c>
      <c r="AF1417" s="33" t="s">
        <v>103</v>
      </c>
      <c r="AG1417" s="33"/>
      <c r="AH1417" s="4"/>
      <c r="AI1417" s="1"/>
      <c r="AJ1417" s="1"/>
      <c r="AK1417" s="1"/>
      <c r="AL1417" s="5"/>
      <c r="AM1417" s="164">
        <f t="shared" si="76"/>
        <v>45948</v>
      </c>
      <c r="AW1417" s="96"/>
      <c r="AX1417" s="37">
        <f t="shared" ref="AX1417:AX1480" si="78">IF(L1417=0, 0,L1417+7)</f>
        <v>45952</v>
      </c>
      <c r="AY1417" s="183"/>
      <c r="AZ1417" s="183"/>
      <c r="BA1417" s="183"/>
      <c r="BB1417" s="183"/>
      <c r="BC1417" s="183"/>
      <c r="BD1417" s="183"/>
      <c r="BE1417" s="183"/>
      <c r="BF1417" s="183"/>
      <c r="BG1417" s="183"/>
      <c r="BH1417" s="4"/>
      <c r="BI1417" s="1"/>
      <c r="BJ1417" s="1"/>
      <c r="BK1417" s="1"/>
      <c r="BL1417" s="31"/>
      <c r="BM1417" s="31"/>
      <c r="BN1417" s="1"/>
      <c r="BO1417" s="1"/>
      <c r="BP1417" s="1"/>
      <c r="BQ1417" s="1"/>
      <c r="BR1417" s="1"/>
      <c r="BS1417" s="4"/>
      <c r="BT1417" s="37">
        <f t="shared" si="77"/>
        <v>45973</v>
      </c>
      <c r="BU1417" s="220"/>
      <c r="BV1417" s="183"/>
      <c r="BW1417" s="221"/>
      <c r="BX1417" s="183"/>
      <c r="BY1417" s="183"/>
      <c r="BZ1417" s="183"/>
      <c r="CA1417" s="183"/>
      <c r="CB1417" s="183"/>
      <c r="CC1417" s="183"/>
      <c r="CE1417" s="1"/>
      <c r="CF1417" s="1"/>
      <c r="CG1417" s="1"/>
      <c r="CH1417" s="1"/>
      <c r="CI1417" s="1"/>
      <c r="CJ1417" s="1"/>
      <c r="CK1417" s="1"/>
      <c r="CL1417" s="1"/>
      <c r="CM1417" s="1"/>
      <c r="CN1417" s="1"/>
      <c r="CO1417" s="1"/>
    </row>
    <row r="1418" spans="1:93" ht="30" customHeight="1" x14ac:dyDescent="0.2">
      <c r="A1418" s="1">
        <v>1412</v>
      </c>
      <c r="B1418" s="1" t="s">
        <v>535</v>
      </c>
      <c r="C1418" s="1" t="s">
        <v>536</v>
      </c>
      <c r="D1418" s="1" t="s">
        <v>408</v>
      </c>
      <c r="E1418" s="1" t="s">
        <v>540</v>
      </c>
      <c r="F1418" s="1" t="s">
        <v>74</v>
      </c>
      <c r="G1418" s="1">
        <v>10</v>
      </c>
      <c r="H1418" s="1" t="s">
        <v>341</v>
      </c>
      <c r="I1418" s="1" t="s">
        <v>114</v>
      </c>
      <c r="J1418" s="64">
        <v>431</v>
      </c>
      <c r="K1418" s="76">
        <v>2274817</v>
      </c>
      <c r="L1418" s="29">
        <v>45945</v>
      </c>
      <c r="M1418" s="29" t="s">
        <v>4163</v>
      </c>
      <c r="N1418" s="1" t="s">
        <v>478</v>
      </c>
      <c r="O1418" s="28" t="s">
        <v>225</v>
      </c>
      <c r="P1418" s="1" t="s">
        <v>216</v>
      </c>
      <c r="Q1418" s="76">
        <v>9</v>
      </c>
      <c r="R1418" s="1" t="s">
        <v>537</v>
      </c>
      <c r="T1418" s="1" t="s">
        <v>115</v>
      </c>
      <c r="U1418" s="1"/>
      <c r="V1418" s="1"/>
      <c r="W1418" s="4"/>
      <c r="X1418" s="28"/>
      <c r="Y1418" s="33"/>
      <c r="Z1418" s="33"/>
      <c r="AA1418" s="96"/>
      <c r="AB1418" s="178"/>
      <c r="AC1418" s="33">
        <v>28</v>
      </c>
      <c r="AD1418" s="33">
        <v>240</v>
      </c>
      <c r="AE1418" s="33" t="s">
        <v>103</v>
      </c>
      <c r="AF1418" s="33" t="s">
        <v>103</v>
      </c>
      <c r="AG1418" s="33"/>
      <c r="AH1418" s="4"/>
      <c r="AI1418" s="1"/>
      <c r="AJ1418" s="1"/>
      <c r="AK1418" s="1"/>
      <c r="AL1418" s="5"/>
      <c r="AM1418" s="164">
        <f t="shared" si="76"/>
        <v>45948</v>
      </c>
      <c r="AW1418" s="96"/>
      <c r="AX1418" s="37">
        <f t="shared" si="78"/>
        <v>45952</v>
      </c>
      <c r="AY1418" s="183"/>
      <c r="AZ1418" s="183"/>
      <c r="BA1418" s="183"/>
      <c r="BB1418" s="183"/>
      <c r="BC1418" s="183"/>
      <c r="BD1418" s="183"/>
      <c r="BE1418" s="183"/>
      <c r="BF1418" s="183"/>
      <c r="BG1418" s="183"/>
      <c r="BH1418" s="4"/>
      <c r="BI1418" s="1"/>
      <c r="BJ1418" s="1"/>
      <c r="BK1418" s="1"/>
      <c r="BL1418" s="31"/>
      <c r="BM1418" s="31"/>
      <c r="BN1418" s="1"/>
      <c r="BO1418" s="1"/>
      <c r="BP1418" s="1"/>
      <c r="BQ1418" s="1"/>
      <c r="BR1418" s="1"/>
      <c r="BS1418" s="4"/>
      <c r="BT1418" s="37">
        <f t="shared" si="77"/>
        <v>45973</v>
      </c>
      <c r="BU1418" s="220"/>
      <c r="BV1418" s="183"/>
      <c r="BW1418" s="221"/>
      <c r="BX1418" s="183"/>
      <c r="BY1418" s="183"/>
      <c r="BZ1418" s="183"/>
      <c r="CA1418" s="183"/>
      <c r="CB1418" s="183"/>
      <c r="CC1418" s="183"/>
      <c r="CE1418" s="1"/>
      <c r="CF1418" s="1"/>
      <c r="CG1418" s="1"/>
      <c r="CH1418" s="1"/>
      <c r="CI1418" s="1"/>
      <c r="CJ1418" s="1"/>
      <c r="CK1418" s="1"/>
      <c r="CL1418" s="1"/>
      <c r="CM1418" s="1"/>
      <c r="CN1418" s="1"/>
      <c r="CO1418" s="1"/>
    </row>
    <row r="1419" spans="1:93" ht="30" customHeight="1" x14ac:dyDescent="0.2">
      <c r="A1419" s="1">
        <v>1413</v>
      </c>
      <c r="B1419" s="1" t="s">
        <v>535</v>
      </c>
      <c r="C1419" s="1" t="s">
        <v>536</v>
      </c>
      <c r="D1419" s="1" t="s">
        <v>408</v>
      </c>
      <c r="E1419" s="1" t="s">
        <v>540</v>
      </c>
      <c r="F1419" s="1" t="s">
        <v>74</v>
      </c>
      <c r="G1419" s="1">
        <v>10</v>
      </c>
      <c r="H1419" s="1" t="s">
        <v>341</v>
      </c>
      <c r="I1419" s="1" t="s">
        <v>114</v>
      </c>
      <c r="J1419" s="64">
        <v>554</v>
      </c>
      <c r="K1419" s="76">
        <v>2276029</v>
      </c>
      <c r="L1419" s="29">
        <v>45945</v>
      </c>
      <c r="M1419" s="29" t="s">
        <v>4163</v>
      </c>
      <c r="N1419" s="1" t="s">
        <v>478</v>
      </c>
      <c r="O1419" s="28" t="s">
        <v>225</v>
      </c>
      <c r="P1419" s="1" t="s">
        <v>216</v>
      </c>
      <c r="Q1419" s="76">
        <v>12</v>
      </c>
      <c r="R1419" s="1" t="s">
        <v>537</v>
      </c>
      <c r="S1419" s="1">
        <v>6</v>
      </c>
      <c r="T1419" s="1" t="s">
        <v>115</v>
      </c>
      <c r="U1419" s="1"/>
      <c r="V1419" s="1"/>
      <c r="W1419" s="4"/>
      <c r="X1419" s="28"/>
      <c r="Y1419" s="33"/>
      <c r="Z1419" s="33"/>
      <c r="AA1419" s="96"/>
      <c r="AB1419" s="178"/>
      <c r="AC1419" s="33">
        <v>29</v>
      </c>
      <c r="AD1419" s="33">
        <v>210</v>
      </c>
      <c r="AE1419" s="33" t="s">
        <v>103</v>
      </c>
      <c r="AF1419" s="33" t="s">
        <v>103</v>
      </c>
      <c r="AG1419" s="33"/>
      <c r="AH1419" s="4"/>
      <c r="AI1419" s="1"/>
      <c r="AJ1419" s="1"/>
      <c r="AK1419" s="1"/>
      <c r="AL1419" s="5"/>
      <c r="AM1419" s="164">
        <f t="shared" si="76"/>
        <v>45948</v>
      </c>
      <c r="AW1419" s="96"/>
      <c r="AX1419" s="37">
        <f t="shared" si="78"/>
        <v>45952</v>
      </c>
      <c r="AY1419" s="183"/>
      <c r="AZ1419" s="183"/>
      <c r="BA1419" s="183"/>
      <c r="BB1419" s="183"/>
      <c r="BC1419" s="183"/>
      <c r="BD1419" s="183"/>
      <c r="BE1419" s="183"/>
      <c r="BF1419" s="183"/>
      <c r="BG1419" s="183"/>
      <c r="BH1419" s="4"/>
      <c r="BI1419" s="1"/>
      <c r="BJ1419" s="1"/>
      <c r="BK1419" s="1"/>
      <c r="BL1419" s="31"/>
      <c r="BM1419" s="31"/>
      <c r="BN1419" s="1"/>
      <c r="BO1419" s="1"/>
      <c r="BP1419" s="1"/>
      <c r="BQ1419" s="1"/>
      <c r="BR1419" s="1"/>
      <c r="BS1419" s="4"/>
      <c r="BT1419" s="37">
        <f t="shared" si="77"/>
        <v>45973</v>
      </c>
      <c r="BU1419" s="220"/>
      <c r="BV1419" s="183"/>
      <c r="BW1419" s="221"/>
      <c r="BX1419" s="183"/>
      <c r="BY1419" s="183"/>
      <c r="BZ1419" s="183"/>
      <c r="CA1419" s="183"/>
      <c r="CB1419" s="183"/>
      <c r="CC1419" s="183"/>
      <c r="CE1419" s="1"/>
      <c r="CF1419" s="1"/>
      <c r="CG1419" s="1"/>
      <c r="CH1419" s="1"/>
      <c r="CI1419" s="1"/>
      <c r="CJ1419" s="1"/>
      <c r="CK1419" s="1"/>
      <c r="CL1419" s="1"/>
      <c r="CM1419" s="1"/>
      <c r="CN1419" s="1"/>
      <c r="CO1419" s="1"/>
    </row>
    <row r="1420" spans="1:93" ht="30" customHeight="1" x14ac:dyDescent="0.2">
      <c r="A1420" s="1">
        <v>1414</v>
      </c>
      <c r="B1420" s="1" t="s">
        <v>535</v>
      </c>
      <c r="C1420" s="1" t="s">
        <v>536</v>
      </c>
      <c r="D1420" s="1" t="s">
        <v>408</v>
      </c>
      <c r="E1420" s="1" t="s">
        <v>540</v>
      </c>
      <c r="F1420" s="1" t="s">
        <v>74</v>
      </c>
      <c r="G1420" s="1">
        <v>10</v>
      </c>
      <c r="H1420" s="1" t="s">
        <v>341</v>
      </c>
      <c r="I1420" s="1" t="s">
        <v>114</v>
      </c>
      <c r="J1420" s="64">
        <v>303</v>
      </c>
      <c r="K1420" s="76">
        <v>2274818</v>
      </c>
      <c r="L1420" s="29">
        <v>45945</v>
      </c>
      <c r="M1420" s="29" t="s">
        <v>4163</v>
      </c>
      <c r="N1420" s="1" t="s">
        <v>478</v>
      </c>
      <c r="O1420" s="28" t="s">
        <v>225</v>
      </c>
      <c r="P1420" s="1" t="s">
        <v>216</v>
      </c>
      <c r="Q1420" s="76">
        <v>8</v>
      </c>
      <c r="R1420" s="1" t="s">
        <v>537</v>
      </c>
      <c r="T1420" s="1" t="s">
        <v>115</v>
      </c>
      <c r="U1420" s="1"/>
      <c r="V1420" s="1"/>
      <c r="W1420" s="4"/>
      <c r="X1420" s="28"/>
      <c r="Y1420" s="33"/>
      <c r="Z1420" s="33"/>
      <c r="AA1420" s="96"/>
      <c r="AB1420" s="178"/>
      <c r="AC1420" s="33">
        <v>28.5</v>
      </c>
      <c r="AD1420" s="33">
        <v>230</v>
      </c>
      <c r="AE1420" s="33" t="s">
        <v>103</v>
      </c>
      <c r="AF1420" s="33" t="s">
        <v>103</v>
      </c>
      <c r="AG1420" s="33"/>
      <c r="AH1420" s="4"/>
      <c r="AI1420" s="1"/>
      <c r="AJ1420" s="1"/>
      <c r="AK1420" s="1"/>
      <c r="AL1420" s="5"/>
      <c r="AM1420" s="164">
        <f t="shared" si="76"/>
        <v>45948</v>
      </c>
      <c r="AW1420" s="96"/>
      <c r="AX1420" s="37">
        <f t="shared" si="78"/>
        <v>45952</v>
      </c>
      <c r="AY1420" s="183"/>
      <c r="AZ1420" s="183"/>
      <c r="BA1420" s="183"/>
      <c r="BB1420" s="183"/>
      <c r="BC1420" s="183"/>
      <c r="BD1420" s="183"/>
      <c r="BE1420" s="183"/>
      <c r="BF1420" s="183"/>
      <c r="BG1420" s="183"/>
      <c r="BH1420" s="4"/>
      <c r="BI1420" s="1"/>
      <c r="BJ1420" s="1"/>
      <c r="BK1420" s="1"/>
      <c r="BL1420" s="31"/>
      <c r="BM1420" s="31"/>
      <c r="BN1420" s="1"/>
      <c r="BO1420" s="1"/>
      <c r="BP1420" s="1"/>
      <c r="BQ1420" s="1"/>
      <c r="BR1420" s="1"/>
      <c r="BS1420" s="4"/>
      <c r="BT1420" s="37">
        <f t="shared" si="77"/>
        <v>45973</v>
      </c>
      <c r="BU1420" s="220"/>
      <c r="BV1420" s="183"/>
      <c r="BW1420" s="221"/>
      <c r="BX1420" s="183"/>
      <c r="BY1420" s="183"/>
      <c r="BZ1420" s="183"/>
      <c r="CA1420" s="183"/>
      <c r="CB1420" s="183"/>
      <c r="CC1420" s="183"/>
      <c r="CE1420" s="1"/>
      <c r="CF1420" s="1"/>
      <c r="CG1420" s="1"/>
      <c r="CH1420" s="1"/>
      <c r="CI1420" s="1"/>
      <c r="CJ1420" s="1"/>
      <c r="CK1420" s="1"/>
      <c r="CL1420" s="1"/>
      <c r="CM1420" s="1"/>
      <c r="CN1420" s="1"/>
      <c r="CO1420" s="1"/>
    </row>
    <row r="1421" spans="1:93" ht="30" customHeight="1" x14ac:dyDescent="0.2">
      <c r="A1421" s="1">
        <v>1415</v>
      </c>
      <c r="B1421" s="1" t="s">
        <v>535</v>
      </c>
      <c r="C1421" s="1" t="s">
        <v>536</v>
      </c>
      <c r="D1421" s="1" t="s">
        <v>408</v>
      </c>
      <c r="E1421" s="1" t="s">
        <v>540</v>
      </c>
      <c r="F1421" s="1" t="s">
        <v>74</v>
      </c>
      <c r="G1421" s="1">
        <v>10</v>
      </c>
      <c r="H1421" s="1" t="s">
        <v>341</v>
      </c>
      <c r="I1421" s="1" t="s">
        <v>114</v>
      </c>
      <c r="J1421" s="64">
        <v>553</v>
      </c>
      <c r="K1421" s="76">
        <v>2276030</v>
      </c>
      <c r="L1421" s="29">
        <v>45945</v>
      </c>
      <c r="M1421" s="29" t="s">
        <v>4163</v>
      </c>
      <c r="N1421" s="1" t="s">
        <v>478</v>
      </c>
      <c r="O1421" s="28" t="s">
        <v>225</v>
      </c>
      <c r="P1421" s="1" t="s">
        <v>216</v>
      </c>
      <c r="Q1421" s="76">
        <v>12</v>
      </c>
      <c r="R1421" s="1" t="s">
        <v>537</v>
      </c>
      <c r="T1421" s="1" t="s">
        <v>115</v>
      </c>
      <c r="U1421" s="1"/>
      <c r="V1421" s="1"/>
      <c r="W1421" s="4"/>
      <c r="X1421" s="28"/>
      <c r="Y1421" s="33"/>
      <c r="Z1421" s="33"/>
      <c r="AA1421" s="96"/>
      <c r="AB1421" s="178"/>
      <c r="AC1421" s="33">
        <v>26.5</v>
      </c>
      <c r="AD1421" s="33">
        <v>220</v>
      </c>
      <c r="AE1421" s="33" t="s">
        <v>103</v>
      </c>
      <c r="AF1421" s="33" t="s">
        <v>103</v>
      </c>
      <c r="AG1421" s="33"/>
      <c r="AH1421" s="4"/>
      <c r="AI1421" s="1"/>
      <c r="AJ1421" s="1"/>
      <c r="AK1421" s="1"/>
      <c r="AL1421" s="5"/>
      <c r="AM1421" s="164">
        <f t="shared" si="76"/>
        <v>45948</v>
      </c>
      <c r="AW1421" s="96"/>
      <c r="AX1421" s="37">
        <f t="shared" si="78"/>
        <v>45952</v>
      </c>
      <c r="AY1421" s="183"/>
      <c r="AZ1421" s="183"/>
      <c r="BA1421" s="183"/>
      <c r="BB1421" s="183"/>
      <c r="BC1421" s="183"/>
      <c r="BD1421" s="183"/>
      <c r="BE1421" s="183"/>
      <c r="BF1421" s="183"/>
      <c r="BG1421" s="183"/>
      <c r="BH1421" s="4"/>
      <c r="BI1421" s="1"/>
      <c r="BJ1421" s="1"/>
      <c r="BK1421" s="1"/>
      <c r="BL1421" s="31"/>
      <c r="BM1421" s="31"/>
      <c r="BN1421" s="1"/>
      <c r="BO1421" s="1"/>
      <c r="BP1421" s="1"/>
      <c r="BQ1421" s="1"/>
      <c r="BR1421" s="1"/>
      <c r="BS1421" s="4"/>
      <c r="BT1421" s="37">
        <f t="shared" si="77"/>
        <v>45973</v>
      </c>
      <c r="BU1421" s="220"/>
      <c r="BV1421" s="183"/>
      <c r="BW1421" s="221"/>
      <c r="BX1421" s="183"/>
      <c r="BY1421" s="183"/>
      <c r="BZ1421" s="183"/>
      <c r="CA1421" s="183"/>
      <c r="CB1421" s="183"/>
      <c r="CC1421" s="183"/>
      <c r="CE1421" s="1"/>
      <c r="CF1421" s="1"/>
      <c r="CG1421" s="1"/>
      <c r="CH1421" s="1"/>
      <c r="CI1421" s="1"/>
      <c r="CJ1421" s="1"/>
      <c r="CK1421" s="1"/>
      <c r="CL1421" s="1"/>
      <c r="CM1421" s="1"/>
      <c r="CN1421" s="1"/>
      <c r="CO1421" s="1"/>
    </row>
    <row r="1422" spans="1:93" ht="30" customHeight="1" x14ac:dyDescent="0.2">
      <c r="A1422" s="1">
        <v>1416</v>
      </c>
      <c r="B1422" s="1" t="s">
        <v>535</v>
      </c>
      <c r="C1422" s="1" t="s">
        <v>536</v>
      </c>
      <c r="D1422" s="1" t="s">
        <v>408</v>
      </c>
      <c r="E1422" s="1" t="s">
        <v>540</v>
      </c>
      <c r="F1422" s="1" t="s">
        <v>74</v>
      </c>
      <c r="G1422" s="1">
        <v>10</v>
      </c>
      <c r="H1422" s="1" t="s">
        <v>341</v>
      </c>
      <c r="I1422" s="1" t="s">
        <v>114</v>
      </c>
      <c r="J1422" s="64">
        <v>557</v>
      </c>
      <c r="K1422" s="76">
        <v>2274819</v>
      </c>
      <c r="L1422" s="29">
        <v>45945</v>
      </c>
      <c r="M1422" s="29" t="s">
        <v>4163</v>
      </c>
      <c r="N1422" s="1" t="s">
        <v>478</v>
      </c>
      <c r="O1422" s="28" t="s">
        <v>225</v>
      </c>
      <c r="P1422" s="1" t="s">
        <v>216</v>
      </c>
      <c r="Q1422" s="76">
        <v>12</v>
      </c>
      <c r="R1422" s="1" t="s">
        <v>537</v>
      </c>
      <c r="T1422" s="1" t="s">
        <v>115</v>
      </c>
      <c r="U1422" s="1"/>
      <c r="V1422" s="1"/>
      <c r="W1422" s="4"/>
      <c r="X1422" s="28"/>
      <c r="Y1422" s="33"/>
      <c r="Z1422" s="33"/>
      <c r="AA1422" s="96"/>
      <c r="AB1422" s="178"/>
      <c r="AC1422" s="33">
        <v>28.5</v>
      </c>
      <c r="AD1422" s="33">
        <v>240</v>
      </c>
      <c r="AE1422" s="33" t="s">
        <v>103</v>
      </c>
      <c r="AF1422" s="33" t="s">
        <v>103</v>
      </c>
      <c r="AG1422" s="33"/>
      <c r="AH1422" s="4"/>
      <c r="AI1422" s="1"/>
      <c r="AJ1422" s="1"/>
      <c r="AK1422" s="1"/>
      <c r="AL1422" s="5"/>
      <c r="AM1422" s="164">
        <f t="shared" si="76"/>
        <v>45948</v>
      </c>
      <c r="AW1422" s="96"/>
      <c r="AX1422" s="37">
        <f t="shared" si="78"/>
        <v>45952</v>
      </c>
      <c r="AY1422" s="183"/>
      <c r="AZ1422" s="183"/>
      <c r="BA1422" s="183"/>
      <c r="BB1422" s="183"/>
      <c r="BC1422" s="183"/>
      <c r="BD1422" s="183"/>
      <c r="BE1422" s="183"/>
      <c r="BF1422" s="183"/>
      <c r="BG1422" s="183"/>
      <c r="BH1422" s="4"/>
      <c r="BI1422" s="1"/>
      <c r="BJ1422" s="1"/>
      <c r="BK1422" s="1"/>
      <c r="BL1422" s="31"/>
      <c r="BM1422" s="31"/>
      <c r="BN1422" s="1"/>
      <c r="BO1422" s="1"/>
      <c r="BP1422" s="1"/>
      <c r="BQ1422" s="1"/>
      <c r="BR1422" s="1"/>
      <c r="BS1422" s="4"/>
      <c r="BT1422" s="37">
        <f t="shared" si="77"/>
        <v>45973</v>
      </c>
      <c r="BU1422" s="220"/>
      <c r="BV1422" s="183"/>
      <c r="BW1422" s="221"/>
      <c r="BX1422" s="183"/>
      <c r="BY1422" s="183"/>
      <c r="BZ1422" s="183"/>
      <c r="CA1422" s="183"/>
      <c r="CB1422" s="183"/>
      <c r="CC1422" s="183"/>
      <c r="CE1422" s="1"/>
      <c r="CF1422" s="1"/>
      <c r="CG1422" s="1"/>
      <c r="CH1422" s="1"/>
      <c r="CI1422" s="1"/>
      <c r="CJ1422" s="1"/>
      <c r="CK1422" s="1"/>
      <c r="CL1422" s="1"/>
      <c r="CM1422" s="1"/>
      <c r="CN1422" s="1"/>
      <c r="CO1422" s="1"/>
    </row>
    <row r="1423" spans="1:93" ht="30" customHeight="1" x14ac:dyDescent="0.2">
      <c r="A1423" s="1">
        <v>1417</v>
      </c>
      <c r="B1423" s="1" t="s">
        <v>535</v>
      </c>
      <c r="C1423" s="1" t="s">
        <v>536</v>
      </c>
      <c r="D1423" s="1" t="s">
        <v>408</v>
      </c>
      <c r="E1423" s="1" t="s">
        <v>540</v>
      </c>
      <c r="F1423" s="1" t="s">
        <v>74</v>
      </c>
      <c r="G1423" s="1">
        <v>10</v>
      </c>
      <c r="H1423" s="1" t="s">
        <v>341</v>
      </c>
      <c r="I1423" s="1" t="s">
        <v>114</v>
      </c>
      <c r="J1423" s="64">
        <v>274</v>
      </c>
      <c r="K1423" s="76">
        <v>2276031</v>
      </c>
      <c r="L1423" s="29">
        <v>45945</v>
      </c>
      <c r="M1423" s="29" t="s">
        <v>4163</v>
      </c>
      <c r="N1423" s="1" t="s">
        <v>478</v>
      </c>
      <c r="O1423" s="28" t="s">
        <v>225</v>
      </c>
      <c r="P1423" s="1" t="s">
        <v>216</v>
      </c>
      <c r="Q1423" s="76">
        <v>8</v>
      </c>
      <c r="R1423" s="1" t="s">
        <v>537</v>
      </c>
      <c r="T1423" s="1" t="s">
        <v>115</v>
      </c>
      <c r="U1423" s="1"/>
      <c r="V1423" s="1"/>
      <c r="W1423" s="4"/>
      <c r="X1423" s="28"/>
      <c r="Y1423" s="33"/>
      <c r="Z1423" s="33"/>
      <c r="AA1423" s="96"/>
      <c r="AB1423" s="178"/>
      <c r="AC1423" s="33">
        <v>27</v>
      </c>
      <c r="AD1423" s="33">
        <v>220</v>
      </c>
      <c r="AE1423" s="33" t="s">
        <v>103</v>
      </c>
      <c r="AF1423" s="33" t="s">
        <v>103</v>
      </c>
      <c r="AG1423" s="33"/>
      <c r="AH1423" s="4"/>
      <c r="AI1423" s="1"/>
      <c r="AJ1423" s="1"/>
      <c r="AK1423" s="1"/>
      <c r="AL1423" s="5"/>
      <c r="AM1423" s="164">
        <f t="shared" si="76"/>
        <v>45948</v>
      </c>
      <c r="AW1423" s="96"/>
      <c r="AX1423" s="37">
        <f t="shared" si="78"/>
        <v>45952</v>
      </c>
      <c r="AY1423" s="183"/>
      <c r="AZ1423" s="183"/>
      <c r="BA1423" s="183"/>
      <c r="BB1423" s="183"/>
      <c r="BC1423" s="183"/>
      <c r="BD1423" s="183"/>
      <c r="BE1423" s="183"/>
      <c r="BF1423" s="183"/>
      <c r="BG1423" s="183"/>
      <c r="BH1423" s="4"/>
      <c r="BI1423" s="1"/>
      <c r="BJ1423" s="1"/>
      <c r="BK1423" s="1"/>
      <c r="BL1423" s="31"/>
      <c r="BM1423" s="31"/>
      <c r="BN1423" s="1"/>
      <c r="BO1423" s="1"/>
      <c r="BP1423" s="1"/>
      <c r="BQ1423" s="1"/>
      <c r="BR1423" s="1"/>
      <c r="BS1423" s="4"/>
      <c r="BT1423" s="37">
        <f t="shared" si="77"/>
        <v>45973</v>
      </c>
      <c r="BU1423" s="220"/>
      <c r="BV1423" s="183"/>
      <c r="BW1423" s="221"/>
      <c r="BX1423" s="183"/>
      <c r="BY1423" s="183"/>
      <c r="BZ1423" s="183"/>
      <c r="CA1423" s="183"/>
      <c r="CB1423" s="183"/>
      <c r="CC1423" s="183"/>
      <c r="CE1423" s="1"/>
      <c r="CF1423" s="1"/>
      <c r="CG1423" s="1"/>
      <c r="CH1423" s="1"/>
      <c r="CI1423" s="1"/>
      <c r="CJ1423" s="1"/>
      <c r="CK1423" s="1"/>
      <c r="CL1423" s="1"/>
      <c r="CM1423" s="1"/>
      <c r="CN1423" s="1"/>
      <c r="CO1423" s="1"/>
    </row>
    <row r="1424" spans="1:93" ht="30" customHeight="1" x14ac:dyDescent="0.2">
      <c r="A1424" s="1">
        <v>1418</v>
      </c>
      <c r="B1424" s="1" t="s">
        <v>535</v>
      </c>
      <c r="C1424" s="1" t="s">
        <v>536</v>
      </c>
      <c r="D1424" s="1" t="s">
        <v>408</v>
      </c>
      <c r="E1424" s="1" t="s">
        <v>540</v>
      </c>
      <c r="F1424" s="1" t="s">
        <v>74</v>
      </c>
      <c r="G1424" s="1">
        <v>10</v>
      </c>
      <c r="H1424" s="1" t="s">
        <v>341</v>
      </c>
      <c r="I1424" s="1" t="s">
        <v>114</v>
      </c>
      <c r="J1424" s="64">
        <v>407</v>
      </c>
      <c r="K1424" s="76">
        <v>2274820</v>
      </c>
      <c r="L1424" s="29">
        <v>45945</v>
      </c>
      <c r="M1424" s="29" t="s">
        <v>4163</v>
      </c>
      <c r="N1424" s="1" t="s">
        <v>478</v>
      </c>
      <c r="O1424" s="28" t="s">
        <v>225</v>
      </c>
      <c r="P1424" s="1" t="s">
        <v>216</v>
      </c>
      <c r="Q1424" s="76">
        <v>10</v>
      </c>
      <c r="R1424" s="1" t="s">
        <v>537</v>
      </c>
      <c r="T1424" s="1" t="s">
        <v>115</v>
      </c>
      <c r="U1424" s="1"/>
      <c r="V1424" s="1"/>
      <c r="W1424" s="4"/>
      <c r="X1424" s="28"/>
      <c r="Y1424" s="33"/>
      <c r="Z1424" s="33"/>
      <c r="AA1424" s="96"/>
      <c r="AB1424" s="178"/>
      <c r="AC1424" s="33">
        <v>28.5</v>
      </c>
      <c r="AD1424" s="33">
        <v>240</v>
      </c>
      <c r="AE1424" s="33" t="s">
        <v>103</v>
      </c>
      <c r="AF1424" s="33" t="s">
        <v>103</v>
      </c>
      <c r="AG1424" s="33"/>
      <c r="AH1424" s="4"/>
      <c r="AI1424" s="1"/>
      <c r="AJ1424" s="1"/>
      <c r="AK1424" s="1"/>
      <c r="AL1424" s="5"/>
      <c r="AM1424" s="164">
        <f t="shared" si="76"/>
        <v>45948</v>
      </c>
      <c r="AW1424" s="96"/>
      <c r="AX1424" s="37">
        <f t="shared" si="78"/>
        <v>45952</v>
      </c>
      <c r="AY1424" s="183"/>
      <c r="AZ1424" s="183"/>
      <c r="BA1424" s="183"/>
      <c r="BB1424" s="183"/>
      <c r="BC1424" s="183"/>
      <c r="BD1424" s="183"/>
      <c r="BE1424" s="183"/>
      <c r="BF1424" s="183"/>
      <c r="BG1424" s="183"/>
      <c r="BH1424" s="4"/>
      <c r="BI1424" s="1"/>
      <c r="BJ1424" s="1"/>
      <c r="BK1424" s="1"/>
      <c r="BL1424" s="31"/>
      <c r="BM1424" s="31"/>
      <c r="BN1424" s="1"/>
      <c r="BO1424" s="1"/>
      <c r="BP1424" s="1"/>
      <c r="BQ1424" s="1"/>
      <c r="BR1424" s="1"/>
      <c r="BS1424" s="4"/>
      <c r="BT1424" s="37">
        <f t="shared" si="77"/>
        <v>45973</v>
      </c>
      <c r="BU1424" s="220"/>
      <c r="BV1424" s="183"/>
      <c r="BW1424" s="221"/>
      <c r="BX1424" s="183"/>
      <c r="BY1424" s="183"/>
      <c r="BZ1424" s="183"/>
      <c r="CA1424" s="183"/>
      <c r="CB1424" s="183"/>
      <c r="CC1424" s="183"/>
      <c r="CE1424" s="1"/>
      <c r="CF1424" s="1"/>
      <c r="CG1424" s="1"/>
      <c r="CH1424" s="1"/>
      <c r="CI1424" s="1"/>
      <c r="CJ1424" s="1"/>
      <c r="CK1424" s="1"/>
      <c r="CL1424" s="1"/>
      <c r="CM1424" s="1"/>
      <c r="CN1424" s="1"/>
      <c r="CO1424" s="1"/>
    </row>
    <row r="1425" spans="1:93" ht="30" customHeight="1" x14ac:dyDescent="0.2">
      <c r="A1425" s="1">
        <v>1419</v>
      </c>
      <c r="B1425" s="1" t="s">
        <v>535</v>
      </c>
      <c r="C1425" s="1" t="s">
        <v>536</v>
      </c>
      <c r="D1425" s="1" t="s">
        <v>408</v>
      </c>
      <c r="E1425" s="1" t="s">
        <v>540</v>
      </c>
      <c r="F1425" s="1" t="s">
        <v>74</v>
      </c>
      <c r="G1425" s="1">
        <v>10</v>
      </c>
      <c r="H1425" s="1" t="s">
        <v>341</v>
      </c>
      <c r="I1425" s="1" t="s">
        <v>114</v>
      </c>
      <c r="J1425" s="64">
        <v>287</v>
      </c>
      <c r="K1425" s="76">
        <v>2276032</v>
      </c>
      <c r="L1425" s="29">
        <v>45945</v>
      </c>
      <c r="M1425" s="29" t="s">
        <v>4163</v>
      </c>
      <c r="N1425" s="1" t="s">
        <v>478</v>
      </c>
      <c r="O1425" s="28" t="s">
        <v>225</v>
      </c>
      <c r="P1425" s="1" t="s">
        <v>216</v>
      </c>
      <c r="Q1425" s="76">
        <v>8</v>
      </c>
      <c r="R1425" s="1" t="s">
        <v>537</v>
      </c>
      <c r="T1425" s="1" t="s">
        <v>115</v>
      </c>
      <c r="U1425" s="1"/>
      <c r="V1425" s="1"/>
      <c r="W1425" s="4"/>
      <c r="X1425" s="28"/>
      <c r="Y1425" s="33"/>
      <c r="Z1425" s="33"/>
      <c r="AA1425" s="96"/>
      <c r="AB1425" s="178"/>
      <c r="AC1425" s="33">
        <v>26.5</v>
      </c>
      <c r="AD1425" s="33">
        <v>210</v>
      </c>
      <c r="AE1425" s="33" t="s">
        <v>103</v>
      </c>
      <c r="AF1425" s="33" t="s">
        <v>103</v>
      </c>
      <c r="AG1425" s="33"/>
      <c r="AH1425" s="4"/>
      <c r="AI1425" s="1"/>
      <c r="AJ1425" s="1"/>
      <c r="AK1425" s="1"/>
      <c r="AL1425" s="5"/>
      <c r="AM1425" s="164">
        <f t="shared" si="76"/>
        <v>45948</v>
      </c>
      <c r="AW1425" s="96"/>
      <c r="AX1425" s="37">
        <f t="shared" si="78"/>
        <v>45952</v>
      </c>
      <c r="AY1425" s="183"/>
      <c r="AZ1425" s="183"/>
      <c r="BA1425" s="183"/>
      <c r="BB1425" s="183"/>
      <c r="BC1425" s="183"/>
      <c r="BD1425" s="183"/>
      <c r="BE1425" s="183"/>
      <c r="BF1425" s="183"/>
      <c r="BG1425" s="183"/>
      <c r="BH1425" s="4"/>
      <c r="BI1425" s="1"/>
      <c r="BJ1425" s="1"/>
      <c r="BK1425" s="1"/>
      <c r="BL1425" s="31"/>
      <c r="BM1425" s="31"/>
      <c r="BN1425" s="1"/>
      <c r="BO1425" s="1"/>
      <c r="BP1425" s="1"/>
      <c r="BQ1425" s="1"/>
      <c r="BR1425" s="1"/>
      <c r="BS1425" s="4"/>
      <c r="BT1425" s="37">
        <f t="shared" si="77"/>
        <v>45973</v>
      </c>
      <c r="BU1425" s="220"/>
      <c r="BV1425" s="183"/>
      <c r="BW1425" s="221"/>
      <c r="BX1425" s="183"/>
      <c r="BY1425" s="183"/>
      <c r="BZ1425" s="183"/>
      <c r="CA1425" s="183"/>
      <c r="CB1425" s="183"/>
      <c r="CC1425" s="183"/>
      <c r="CE1425" s="1"/>
      <c r="CF1425" s="1"/>
      <c r="CG1425" s="1"/>
      <c r="CH1425" s="1"/>
      <c r="CI1425" s="1"/>
      <c r="CJ1425" s="1"/>
      <c r="CK1425" s="1"/>
      <c r="CL1425" s="1"/>
      <c r="CM1425" s="1"/>
      <c r="CN1425" s="1"/>
      <c r="CO1425" s="1"/>
    </row>
    <row r="1426" spans="1:93" ht="30" customHeight="1" x14ac:dyDescent="0.2">
      <c r="A1426" s="1">
        <v>1420</v>
      </c>
      <c r="B1426" s="1" t="s">
        <v>535</v>
      </c>
      <c r="C1426" s="1" t="s">
        <v>536</v>
      </c>
      <c r="D1426" s="1" t="s">
        <v>408</v>
      </c>
      <c r="E1426" s="1" t="s">
        <v>540</v>
      </c>
      <c r="F1426" s="1" t="s">
        <v>74</v>
      </c>
      <c r="G1426" s="1">
        <v>10</v>
      </c>
      <c r="H1426" s="1" t="s">
        <v>341</v>
      </c>
      <c r="I1426" s="1" t="s">
        <v>114</v>
      </c>
      <c r="J1426" s="64">
        <v>403</v>
      </c>
      <c r="K1426" s="76">
        <v>2274821</v>
      </c>
      <c r="L1426" s="29">
        <v>45945</v>
      </c>
      <c r="M1426" s="29" t="s">
        <v>4163</v>
      </c>
      <c r="N1426" s="1" t="s">
        <v>478</v>
      </c>
      <c r="O1426" s="28" t="s">
        <v>225</v>
      </c>
      <c r="P1426" s="1" t="s">
        <v>216</v>
      </c>
      <c r="Q1426" s="76">
        <v>10</v>
      </c>
      <c r="R1426" s="1" t="s">
        <v>537</v>
      </c>
      <c r="T1426" s="1" t="s">
        <v>115</v>
      </c>
      <c r="U1426" s="1"/>
      <c r="V1426" s="1"/>
      <c r="W1426" s="4"/>
      <c r="X1426" s="28"/>
      <c r="Y1426" s="33"/>
      <c r="Z1426" s="33"/>
      <c r="AA1426" s="96"/>
      <c r="AB1426" s="178"/>
      <c r="AC1426" s="33">
        <v>28</v>
      </c>
      <c r="AD1426" s="33">
        <v>230</v>
      </c>
      <c r="AE1426" s="33" t="s">
        <v>103</v>
      </c>
      <c r="AF1426" s="33" t="s">
        <v>103</v>
      </c>
      <c r="AG1426" s="33"/>
      <c r="AH1426" s="4"/>
      <c r="AI1426" s="1"/>
      <c r="AJ1426" s="1"/>
      <c r="AK1426" s="1"/>
      <c r="AL1426" s="5"/>
      <c r="AM1426" s="164">
        <f t="shared" si="76"/>
        <v>45948</v>
      </c>
      <c r="AW1426" s="96"/>
      <c r="AX1426" s="37">
        <f t="shared" si="78"/>
        <v>45952</v>
      </c>
      <c r="AY1426" s="183"/>
      <c r="AZ1426" s="183"/>
      <c r="BA1426" s="183"/>
      <c r="BB1426" s="183"/>
      <c r="BC1426" s="183"/>
      <c r="BD1426" s="183"/>
      <c r="BE1426" s="183"/>
      <c r="BF1426" s="183"/>
      <c r="BG1426" s="183"/>
      <c r="BH1426" s="4"/>
      <c r="BI1426" s="1"/>
      <c r="BJ1426" s="1"/>
      <c r="BK1426" s="1"/>
      <c r="BL1426" s="31"/>
      <c r="BM1426" s="31"/>
      <c r="BN1426" s="1"/>
      <c r="BO1426" s="1"/>
      <c r="BP1426" s="1"/>
      <c r="BQ1426" s="1"/>
      <c r="BR1426" s="1"/>
      <c r="BS1426" s="4"/>
      <c r="BT1426" s="37">
        <f t="shared" si="77"/>
        <v>45973</v>
      </c>
      <c r="BU1426" s="220"/>
      <c r="BV1426" s="183"/>
      <c r="BW1426" s="221"/>
      <c r="BX1426" s="183"/>
      <c r="BY1426" s="183"/>
      <c r="BZ1426" s="183"/>
      <c r="CA1426" s="183"/>
      <c r="CB1426" s="183"/>
      <c r="CC1426" s="183"/>
      <c r="CE1426" s="1"/>
      <c r="CF1426" s="1"/>
      <c r="CG1426" s="1"/>
      <c r="CH1426" s="1"/>
      <c r="CI1426" s="1"/>
      <c r="CJ1426" s="1"/>
      <c r="CK1426" s="1"/>
      <c r="CL1426" s="1"/>
      <c r="CM1426" s="1"/>
      <c r="CN1426" s="1"/>
      <c r="CO1426" s="1"/>
    </row>
    <row r="1427" spans="1:93" ht="30" customHeight="1" x14ac:dyDescent="0.2">
      <c r="A1427" s="1">
        <v>1421</v>
      </c>
      <c r="B1427" s="1" t="s">
        <v>535</v>
      </c>
      <c r="C1427" s="1" t="s">
        <v>536</v>
      </c>
      <c r="D1427" s="1" t="s">
        <v>408</v>
      </c>
      <c r="E1427" s="1" t="s">
        <v>540</v>
      </c>
      <c r="F1427" s="1" t="s">
        <v>74</v>
      </c>
      <c r="G1427" s="1">
        <v>10</v>
      </c>
      <c r="H1427" s="1" t="s">
        <v>341</v>
      </c>
      <c r="I1427" s="1" t="s">
        <v>114</v>
      </c>
      <c r="J1427" s="64">
        <v>438</v>
      </c>
      <c r="K1427" s="76">
        <v>2276033</v>
      </c>
      <c r="L1427" s="29">
        <v>45945</v>
      </c>
      <c r="M1427" s="29" t="s">
        <v>4163</v>
      </c>
      <c r="N1427" s="1" t="s">
        <v>478</v>
      </c>
      <c r="O1427" s="28" t="s">
        <v>225</v>
      </c>
      <c r="P1427" s="1" t="s">
        <v>216</v>
      </c>
      <c r="Q1427" s="76">
        <v>9</v>
      </c>
      <c r="R1427" s="1" t="s">
        <v>537</v>
      </c>
      <c r="T1427" s="1" t="s">
        <v>115</v>
      </c>
      <c r="U1427" s="1"/>
      <c r="V1427" s="1"/>
      <c r="W1427" s="4"/>
      <c r="X1427" s="28"/>
      <c r="Y1427" s="33"/>
      <c r="Z1427" s="33"/>
      <c r="AA1427" s="96"/>
      <c r="AB1427" s="178"/>
      <c r="AC1427" s="33">
        <v>28.5</v>
      </c>
      <c r="AD1427" s="33">
        <v>220</v>
      </c>
      <c r="AE1427" s="33" t="s">
        <v>103</v>
      </c>
      <c r="AF1427" s="33" t="s">
        <v>103</v>
      </c>
      <c r="AG1427" s="33"/>
      <c r="AH1427" s="4"/>
      <c r="AI1427" s="1"/>
      <c r="AJ1427" s="1"/>
      <c r="AK1427" s="1"/>
      <c r="AL1427" s="5"/>
      <c r="AM1427" s="164">
        <f t="shared" si="76"/>
        <v>45948</v>
      </c>
      <c r="AW1427" s="96"/>
      <c r="AX1427" s="37">
        <f t="shared" si="78"/>
        <v>45952</v>
      </c>
      <c r="AY1427" s="183"/>
      <c r="AZ1427" s="183"/>
      <c r="BA1427" s="183">
        <v>43.2</v>
      </c>
      <c r="BB1427" s="183">
        <v>42</v>
      </c>
      <c r="BC1427" s="183">
        <v>41.8</v>
      </c>
      <c r="BD1427" s="183">
        <v>42.9</v>
      </c>
      <c r="BE1427" s="183">
        <v>42.2</v>
      </c>
      <c r="BF1427" s="183">
        <v>43.4</v>
      </c>
      <c r="BG1427" s="183"/>
      <c r="BH1427" s="4"/>
      <c r="BI1427" s="1"/>
      <c r="BJ1427" s="1"/>
      <c r="BK1427" s="1"/>
      <c r="BL1427" s="31"/>
      <c r="BM1427" s="31"/>
      <c r="BN1427" s="1"/>
      <c r="BO1427" s="1"/>
      <c r="BP1427" s="1"/>
      <c r="BQ1427" s="1"/>
      <c r="BR1427" s="1"/>
      <c r="BS1427" s="4"/>
      <c r="BT1427" s="37">
        <f t="shared" si="77"/>
        <v>45973</v>
      </c>
      <c r="BU1427" s="220"/>
      <c r="BV1427" s="183"/>
      <c r="BW1427" s="221">
        <v>51.7</v>
      </c>
      <c r="BX1427" s="183">
        <v>53.8</v>
      </c>
      <c r="BY1427" s="183">
        <v>53.4</v>
      </c>
      <c r="BZ1427" s="183">
        <v>55.1</v>
      </c>
      <c r="CA1427" s="183">
        <v>52.6</v>
      </c>
      <c r="CB1427" s="183">
        <v>53.2</v>
      </c>
      <c r="CC1427" s="183"/>
      <c r="CE1427" s="1"/>
      <c r="CF1427" s="1"/>
      <c r="CG1427" s="1"/>
      <c r="CH1427" s="1"/>
      <c r="CI1427" s="1"/>
      <c r="CJ1427" s="1"/>
      <c r="CK1427" s="1"/>
      <c r="CL1427" s="1"/>
      <c r="CM1427" s="1"/>
      <c r="CN1427" s="1"/>
      <c r="CO1427" s="1"/>
    </row>
    <row r="1428" spans="1:93" ht="30" customHeight="1" x14ac:dyDescent="0.2">
      <c r="A1428" s="1">
        <v>1422</v>
      </c>
      <c r="B1428" s="1" t="s">
        <v>535</v>
      </c>
      <c r="C1428" s="1" t="s">
        <v>536</v>
      </c>
      <c r="D1428" s="1" t="s">
        <v>408</v>
      </c>
      <c r="E1428" s="1" t="s">
        <v>540</v>
      </c>
      <c r="F1428" s="1" t="s">
        <v>74</v>
      </c>
      <c r="G1428" s="1">
        <v>10</v>
      </c>
      <c r="H1428" s="1" t="s">
        <v>341</v>
      </c>
      <c r="I1428" s="1" t="s">
        <v>114</v>
      </c>
      <c r="J1428" s="64">
        <v>393</v>
      </c>
      <c r="K1428" s="76">
        <v>2276034</v>
      </c>
      <c r="L1428" s="29">
        <v>45945</v>
      </c>
      <c r="M1428" s="29" t="s">
        <v>4163</v>
      </c>
      <c r="N1428" s="1" t="s">
        <v>478</v>
      </c>
      <c r="O1428" s="28" t="s">
        <v>225</v>
      </c>
      <c r="P1428" s="1" t="s">
        <v>216</v>
      </c>
      <c r="Q1428" s="76">
        <v>10</v>
      </c>
      <c r="R1428" s="1" t="s">
        <v>537</v>
      </c>
      <c r="T1428" s="1" t="s">
        <v>115</v>
      </c>
      <c r="U1428" s="1"/>
      <c r="V1428" s="1"/>
      <c r="W1428" s="4"/>
      <c r="X1428" s="28"/>
      <c r="Y1428" s="33"/>
      <c r="Z1428" s="33"/>
      <c r="AA1428" s="96"/>
      <c r="AB1428" s="178"/>
      <c r="AC1428" s="33">
        <v>27</v>
      </c>
      <c r="AD1428" s="33">
        <v>240</v>
      </c>
      <c r="AE1428" s="33" t="s">
        <v>103</v>
      </c>
      <c r="AF1428" s="33" t="s">
        <v>103</v>
      </c>
      <c r="AG1428" s="33"/>
      <c r="AH1428" s="4"/>
      <c r="AI1428" s="1"/>
      <c r="AJ1428" s="1"/>
      <c r="AK1428" s="1"/>
      <c r="AL1428" s="5"/>
      <c r="AM1428" s="164">
        <f t="shared" si="76"/>
        <v>45948</v>
      </c>
      <c r="AW1428" s="96"/>
      <c r="AX1428" s="37">
        <f t="shared" si="78"/>
        <v>45952</v>
      </c>
      <c r="AY1428" s="183"/>
      <c r="AZ1428" s="183"/>
      <c r="BA1428" s="183"/>
      <c r="BB1428" s="183"/>
      <c r="BC1428" s="183"/>
      <c r="BD1428" s="183"/>
      <c r="BE1428" s="183"/>
      <c r="BF1428" s="183"/>
      <c r="BG1428" s="183"/>
      <c r="BH1428" s="4"/>
      <c r="BI1428" s="1"/>
      <c r="BJ1428" s="1"/>
      <c r="BK1428" s="1"/>
      <c r="BL1428" s="31"/>
      <c r="BM1428" s="31"/>
      <c r="BN1428" s="1"/>
      <c r="BO1428" s="1"/>
      <c r="BP1428" s="1"/>
      <c r="BQ1428" s="1"/>
      <c r="BR1428" s="1"/>
      <c r="BS1428" s="4"/>
      <c r="BT1428" s="37">
        <f t="shared" si="77"/>
        <v>45973</v>
      </c>
      <c r="BU1428" s="220"/>
      <c r="BV1428" s="183"/>
      <c r="BW1428" s="221"/>
      <c r="BX1428" s="183"/>
      <c r="BY1428" s="183"/>
      <c r="BZ1428" s="183"/>
      <c r="CA1428" s="183"/>
      <c r="CB1428" s="183"/>
      <c r="CC1428" s="183"/>
      <c r="CE1428" s="1"/>
      <c r="CF1428" s="1"/>
      <c r="CG1428" s="1"/>
      <c r="CH1428" s="1"/>
      <c r="CI1428" s="1"/>
      <c r="CJ1428" s="1"/>
      <c r="CK1428" s="1"/>
      <c r="CL1428" s="1"/>
      <c r="CM1428" s="1"/>
      <c r="CN1428" s="1"/>
      <c r="CO1428" s="1"/>
    </row>
    <row r="1429" spans="1:93" ht="30" customHeight="1" x14ac:dyDescent="0.2">
      <c r="A1429" s="1">
        <v>1423</v>
      </c>
      <c r="B1429" s="1" t="s">
        <v>535</v>
      </c>
      <c r="C1429" s="1" t="s">
        <v>536</v>
      </c>
      <c r="D1429" s="1" t="s">
        <v>408</v>
      </c>
      <c r="E1429" s="1" t="s">
        <v>540</v>
      </c>
      <c r="F1429" s="1" t="s">
        <v>74</v>
      </c>
      <c r="G1429" s="1">
        <v>10</v>
      </c>
      <c r="H1429" s="1" t="s">
        <v>341</v>
      </c>
      <c r="I1429" s="1" t="s">
        <v>114</v>
      </c>
      <c r="J1429" s="64">
        <v>295</v>
      </c>
      <c r="K1429" s="76">
        <v>2274822</v>
      </c>
      <c r="L1429" s="29">
        <v>45945</v>
      </c>
      <c r="M1429" s="29" t="s">
        <v>4163</v>
      </c>
      <c r="N1429" s="1" t="s">
        <v>478</v>
      </c>
      <c r="O1429" s="28" t="s">
        <v>225</v>
      </c>
      <c r="P1429" s="1" t="s">
        <v>216</v>
      </c>
      <c r="Q1429" s="76">
        <v>8</v>
      </c>
      <c r="R1429" s="1" t="s">
        <v>537</v>
      </c>
      <c r="T1429" s="1" t="s">
        <v>115</v>
      </c>
      <c r="U1429" s="1"/>
      <c r="V1429" s="1"/>
      <c r="W1429" s="4"/>
      <c r="X1429" s="28"/>
      <c r="Y1429" s="33"/>
      <c r="Z1429" s="33"/>
      <c r="AA1429" s="96"/>
      <c r="AB1429" s="178"/>
      <c r="AC1429" s="33">
        <v>26.5</v>
      </c>
      <c r="AD1429" s="33">
        <v>220</v>
      </c>
      <c r="AE1429" s="33" t="s">
        <v>103</v>
      </c>
      <c r="AF1429" s="33" t="s">
        <v>103</v>
      </c>
      <c r="AG1429" s="33"/>
      <c r="AH1429" s="4"/>
      <c r="AI1429" s="1"/>
      <c r="AJ1429" s="1"/>
      <c r="AK1429" s="1"/>
      <c r="AL1429" s="5"/>
      <c r="AM1429" s="164">
        <f t="shared" si="76"/>
        <v>45948</v>
      </c>
      <c r="AW1429" s="96"/>
      <c r="AX1429" s="37">
        <f t="shared" si="78"/>
        <v>45952</v>
      </c>
      <c r="AY1429" s="183"/>
      <c r="AZ1429" s="183"/>
      <c r="BA1429" s="183"/>
      <c r="BB1429" s="183"/>
      <c r="BC1429" s="183"/>
      <c r="BD1429" s="183"/>
      <c r="BE1429" s="183"/>
      <c r="BF1429" s="183"/>
      <c r="BG1429" s="183"/>
      <c r="BH1429" s="4"/>
      <c r="BI1429" s="1"/>
      <c r="BJ1429" s="1"/>
      <c r="BK1429" s="1"/>
      <c r="BL1429" s="31"/>
      <c r="BM1429" s="31"/>
      <c r="BN1429" s="1"/>
      <c r="BO1429" s="1"/>
      <c r="BP1429" s="1"/>
      <c r="BQ1429" s="1"/>
      <c r="BR1429" s="1"/>
      <c r="BS1429" s="4"/>
      <c r="BT1429" s="37">
        <f t="shared" si="77"/>
        <v>45973</v>
      </c>
      <c r="BU1429" s="220"/>
      <c r="BV1429" s="183"/>
      <c r="BW1429" s="221"/>
      <c r="BX1429" s="183"/>
      <c r="BY1429" s="183"/>
      <c r="BZ1429" s="183"/>
      <c r="CA1429" s="183"/>
      <c r="CB1429" s="183"/>
      <c r="CC1429" s="183"/>
      <c r="CE1429" s="1"/>
      <c r="CF1429" s="1"/>
      <c r="CG1429" s="1"/>
      <c r="CH1429" s="1"/>
      <c r="CI1429" s="1"/>
      <c r="CJ1429" s="1"/>
      <c r="CK1429" s="1"/>
      <c r="CL1429" s="1"/>
      <c r="CM1429" s="1"/>
      <c r="CN1429" s="1"/>
      <c r="CO1429" s="1"/>
    </row>
    <row r="1430" spans="1:93" ht="30" customHeight="1" x14ac:dyDescent="0.2">
      <c r="A1430" s="1">
        <v>1424</v>
      </c>
      <c r="B1430" s="1" t="s">
        <v>535</v>
      </c>
      <c r="C1430" s="1" t="s">
        <v>536</v>
      </c>
      <c r="D1430" s="1" t="s">
        <v>408</v>
      </c>
      <c r="E1430" s="1" t="s">
        <v>540</v>
      </c>
      <c r="F1430" s="1" t="s">
        <v>74</v>
      </c>
      <c r="G1430" s="1">
        <v>10</v>
      </c>
      <c r="H1430" s="1" t="s">
        <v>341</v>
      </c>
      <c r="I1430" s="1" t="s">
        <v>114</v>
      </c>
      <c r="J1430" s="64">
        <v>394</v>
      </c>
      <c r="K1430" s="76">
        <v>2276035</v>
      </c>
      <c r="L1430" s="29">
        <v>45945</v>
      </c>
      <c r="M1430" s="29" t="s">
        <v>4163</v>
      </c>
      <c r="N1430" s="1" t="s">
        <v>478</v>
      </c>
      <c r="O1430" s="28" t="s">
        <v>225</v>
      </c>
      <c r="P1430" s="1" t="s">
        <v>216</v>
      </c>
      <c r="Q1430" s="76">
        <v>9</v>
      </c>
      <c r="R1430" s="1" t="s">
        <v>537</v>
      </c>
      <c r="T1430" s="1" t="s">
        <v>115</v>
      </c>
      <c r="U1430" s="1"/>
      <c r="V1430" s="1"/>
      <c r="W1430" s="4"/>
      <c r="X1430" s="28"/>
      <c r="Y1430" s="33"/>
      <c r="Z1430" s="33"/>
      <c r="AA1430" s="96"/>
      <c r="AB1430" s="178"/>
      <c r="AC1430" s="33">
        <v>28.5</v>
      </c>
      <c r="AD1430" s="33">
        <v>240</v>
      </c>
      <c r="AE1430" s="33" t="s">
        <v>103</v>
      </c>
      <c r="AF1430" s="33" t="s">
        <v>103</v>
      </c>
      <c r="AG1430" s="33"/>
      <c r="AH1430" s="4"/>
      <c r="AI1430" s="1"/>
      <c r="AJ1430" s="1"/>
      <c r="AK1430" s="1"/>
      <c r="AL1430" s="5"/>
      <c r="AM1430" s="164">
        <f t="shared" si="76"/>
        <v>45948</v>
      </c>
      <c r="AW1430" s="96"/>
      <c r="AX1430" s="37">
        <f t="shared" si="78"/>
        <v>45952</v>
      </c>
      <c r="AY1430" s="183"/>
      <c r="AZ1430" s="183"/>
      <c r="BA1430" s="183"/>
      <c r="BB1430" s="183"/>
      <c r="BC1430" s="183"/>
      <c r="BD1430" s="183"/>
      <c r="BE1430" s="183"/>
      <c r="BF1430" s="183"/>
      <c r="BG1430" s="183"/>
      <c r="BH1430" s="4"/>
      <c r="BI1430" s="1"/>
      <c r="BJ1430" s="1"/>
      <c r="BK1430" s="1"/>
      <c r="BL1430" s="31"/>
      <c r="BM1430" s="31"/>
      <c r="BN1430" s="1"/>
      <c r="BO1430" s="1"/>
      <c r="BP1430" s="1"/>
      <c r="BQ1430" s="1"/>
      <c r="BR1430" s="1"/>
      <c r="BS1430" s="4"/>
      <c r="BT1430" s="37">
        <f t="shared" si="77"/>
        <v>45973</v>
      </c>
      <c r="BU1430" s="220"/>
      <c r="BV1430" s="183"/>
      <c r="BW1430" s="221"/>
      <c r="BX1430" s="183"/>
      <c r="BY1430" s="183"/>
      <c r="BZ1430" s="183"/>
      <c r="CA1430" s="183"/>
      <c r="CB1430" s="183"/>
      <c r="CC1430" s="183"/>
      <c r="CE1430" s="1"/>
      <c r="CF1430" s="1"/>
      <c r="CG1430" s="1"/>
      <c r="CH1430" s="1"/>
      <c r="CI1430" s="1"/>
      <c r="CJ1430" s="1"/>
      <c r="CK1430" s="1"/>
      <c r="CL1430" s="1"/>
      <c r="CM1430" s="1"/>
      <c r="CN1430" s="1"/>
      <c r="CO1430" s="1"/>
    </row>
    <row r="1431" spans="1:93" ht="30" customHeight="1" x14ac:dyDescent="0.2">
      <c r="A1431" s="1">
        <v>1425</v>
      </c>
      <c r="B1431" s="1" t="s">
        <v>535</v>
      </c>
      <c r="C1431" s="1" t="s">
        <v>536</v>
      </c>
      <c r="D1431" s="1" t="s">
        <v>408</v>
      </c>
      <c r="E1431" s="1" t="s">
        <v>540</v>
      </c>
      <c r="F1431" s="1" t="s">
        <v>74</v>
      </c>
      <c r="G1431" s="1">
        <v>10</v>
      </c>
      <c r="H1431" s="1" t="s">
        <v>341</v>
      </c>
      <c r="I1431" s="1" t="s">
        <v>114</v>
      </c>
      <c r="J1431" s="64">
        <v>432</v>
      </c>
      <c r="K1431" s="76">
        <v>2274823</v>
      </c>
      <c r="L1431" s="29">
        <v>45945</v>
      </c>
      <c r="M1431" s="29" t="s">
        <v>4163</v>
      </c>
      <c r="N1431" s="1" t="s">
        <v>478</v>
      </c>
      <c r="O1431" s="28" t="s">
        <v>225</v>
      </c>
      <c r="P1431" s="1" t="s">
        <v>216</v>
      </c>
      <c r="Q1431" s="76">
        <v>9</v>
      </c>
      <c r="R1431" s="1" t="s">
        <v>537</v>
      </c>
      <c r="S1431" s="1">
        <v>6</v>
      </c>
      <c r="T1431" s="1" t="s">
        <v>115</v>
      </c>
      <c r="U1431" s="1"/>
      <c r="V1431" s="1"/>
      <c r="W1431" s="4"/>
      <c r="X1431" s="28"/>
      <c r="Y1431" s="33"/>
      <c r="Z1431" s="33"/>
      <c r="AA1431" s="96"/>
      <c r="AB1431" s="178"/>
      <c r="AC1431" s="33">
        <v>27</v>
      </c>
      <c r="AD1431" s="33">
        <v>210</v>
      </c>
      <c r="AE1431" s="33" t="s">
        <v>103</v>
      </c>
      <c r="AF1431" s="33" t="s">
        <v>103</v>
      </c>
      <c r="AG1431" s="33"/>
      <c r="AH1431" s="4"/>
      <c r="AI1431" s="1"/>
      <c r="AJ1431" s="1"/>
      <c r="AK1431" s="1"/>
      <c r="AL1431" s="5"/>
      <c r="AM1431" s="164">
        <f t="shared" si="76"/>
        <v>45948</v>
      </c>
      <c r="AW1431" s="96"/>
      <c r="AX1431" s="37">
        <f t="shared" si="78"/>
        <v>45952</v>
      </c>
      <c r="AY1431" s="183"/>
      <c r="AZ1431" s="183"/>
      <c r="BA1431" s="183"/>
      <c r="BB1431" s="183"/>
      <c r="BC1431" s="183"/>
      <c r="BD1431" s="183"/>
      <c r="BE1431" s="183"/>
      <c r="BF1431" s="183"/>
      <c r="BG1431" s="183"/>
      <c r="BH1431" s="4"/>
      <c r="BI1431" s="1"/>
      <c r="BJ1431" s="1"/>
      <c r="BK1431" s="1"/>
      <c r="BL1431" s="31"/>
      <c r="BM1431" s="31"/>
      <c r="BN1431" s="1"/>
      <c r="BO1431" s="1"/>
      <c r="BP1431" s="1"/>
      <c r="BQ1431" s="1"/>
      <c r="BR1431" s="1"/>
      <c r="BS1431" s="4"/>
      <c r="BT1431" s="37">
        <f t="shared" si="77"/>
        <v>45973</v>
      </c>
      <c r="BU1431" s="220"/>
      <c r="BV1431" s="183"/>
      <c r="BW1431" s="221"/>
      <c r="BX1431" s="183"/>
      <c r="BY1431" s="183"/>
      <c r="BZ1431" s="183"/>
      <c r="CA1431" s="183"/>
      <c r="CB1431" s="183"/>
      <c r="CC1431" s="183"/>
      <c r="CE1431" s="1"/>
      <c r="CF1431" s="1"/>
      <c r="CG1431" s="1"/>
      <c r="CH1431" s="1"/>
      <c r="CI1431" s="1"/>
      <c r="CJ1431" s="1"/>
      <c r="CK1431" s="1"/>
      <c r="CL1431" s="1"/>
      <c r="CM1431" s="1"/>
      <c r="CN1431" s="1"/>
      <c r="CO1431" s="1"/>
    </row>
    <row r="1432" spans="1:93" ht="30" customHeight="1" x14ac:dyDescent="0.2">
      <c r="A1432" s="1">
        <v>1426</v>
      </c>
      <c r="B1432" s="1" t="s">
        <v>535</v>
      </c>
      <c r="C1432" s="1" t="s">
        <v>536</v>
      </c>
      <c r="D1432" s="1" t="s">
        <v>408</v>
      </c>
      <c r="E1432" s="1" t="s">
        <v>540</v>
      </c>
      <c r="F1432" s="1" t="s">
        <v>74</v>
      </c>
      <c r="G1432" s="1">
        <v>10</v>
      </c>
      <c r="H1432" s="1" t="s">
        <v>341</v>
      </c>
      <c r="I1432" s="1" t="s">
        <v>114</v>
      </c>
      <c r="J1432" s="64">
        <v>551</v>
      </c>
      <c r="K1432" s="76">
        <v>2276036</v>
      </c>
      <c r="L1432" s="29">
        <v>45945</v>
      </c>
      <c r="M1432" s="29" t="s">
        <v>4163</v>
      </c>
      <c r="N1432" s="1" t="s">
        <v>478</v>
      </c>
      <c r="O1432" s="28" t="s">
        <v>225</v>
      </c>
      <c r="P1432" s="1" t="s">
        <v>216</v>
      </c>
      <c r="Q1432" s="76">
        <v>12</v>
      </c>
      <c r="R1432" s="1" t="s">
        <v>537</v>
      </c>
      <c r="T1432" s="1" t="s">
        <v>115</v>
      </c>
      <c r="U1432" s="1"/>
      <c r="V1432" s="1"/>
      <c r="W1432" s="4"/>
      <c r="X1432" s="28"/>
      <c r="Y1432" s="33"/>
      <c r="Z1432" s="33"/>
      <c r="AA1432" s="96"/>
      <c r="AB1432" s="178"/>
      <c r="AC1432" s="33">
        <v>28.5</v>
      </c>
      <c r="AD1432" s="33">
        <v>230</v>
      </c>
      <c r="AE1432" s="33" t="s">
        <v>103</v>
      </c>
      <c r="AF1432" s="33" t="s">
        <v>103</v>
      </c>
      <c r="AG1432" s="33"/>
      <c r="AH1432" s="4"/>
      <c r="AI1432" s="1"/>
      <c r="AJ1432" s="1"/>
      <c r="AK1432" s="1"/>
      <c r="AL1432" s="5"/>
      <c r="AM1432" s="164">
        <f t="shared" si="76"/>
        <v>45948</v>
      </c>
      <c r="AW1432" s="96"/>
      <c r="AX1432" s="37">
        <f t="shared" si="78"/>
        <v>45952</v>
      </c>
      <c r="AY1432" s="183"/>
      <c r="AZ1432" s="183"/>
      <c r="BA1432" s="183"/>
      <c r="BB1432" s="183"/>
      <c r="BC1432" s="183"/>
      <c r="BD1432" s="183"/>
      <c r="BE1432" s="183"/>
      <c r="BF1432" s="183"/>
      <c r="BG1432" s="183"/>
      <c r="BH1432" s="4"/>
      <c r="BI1432" s="1"/>
      <c r="BJ1432" s="1"/>
      <c r="BK1432" s="1"/>
      <c r="BL1432" s="31"/>
      <c r="BM1432" s="31"/>
      <c r="BN1432" s="1"/>
      <c r="BO1432" s="1"/>
      <c r="BP1432" s="1"/>
      <c r="BQ1432" s="1"/>
      <c r="BR1432" s="1"/>
      <c r="BS1432" s="4"/>
      <c r="BT1432" s="37">
        <f t="shared" si="77"/>
        <v>45973</v>
      </c>
      <c r="BU1432" s="220"/>
      <c r="BV1432" s="183"/>
      <c r="BW1432" s="221"/>
      <c r="BX1432" s="183"/>
      <c r="BY1432" s="183"/>
      <c r="BZ1432" s="183"/>
      <c r="CA1432" s="183"/>
      <c r="CB1432" s="183"/>
      <c r="CC1432" s="183"/>
      <c r="CE1432" s="1"/>
      <c r="CF1432" s="1"/>
      <c r="CG1432" s="1"/>
      <c r="CH1432" s="1"/>
      <c r="CI1432" s="1"/>
      <c r="CJ1432" s="1"/>
      <c r="CK1432" s="1"/>
      <c r="CL1432" s="1"/>
      <c r="CM1432" s="1"/>
      <c r="CN1432" s="1"/>
      <c r="CO1432" s="1"/>
    </row>
    <row r="1433" spans="1:93" ht="30" customHeight="1" x14ac:dyDescent="0.2">
      <c r="A1433" s="1">
        <v>1427</v>
      </c>
      <c r="B1433" s="1" t="s">
        <v>535</v>
      </c>
      <c r="C1433" s="1" t="s">
        <v>536</v>
      </c>
      <c r="D1433" s="1" t="s">
        <v>408</v>
      </c>
      <c r="E1433" s="1" t="s">
        <v>540</v>
      </c>
      <c r="F1433" s="1" t="s">
        <v>74</v>
      </c>
      <c r="G1433" s="1">
        <v>10</v>
      </c>
      <c r="H1433" s="1" t="s">
        <v>341</v>
      </c>
      <c r="I1433" s="1" t="s">
        <v>114</v>
      </c>
      <c r="J1433" s="64">
        <v>418</v>
      </c>
      <c r="K1433" s="76">
        <v>2276037</v>
      </c>
      <c r="L1433" s="29">
        <v>45945</v>
      </c>
      <c r="M1433" s="29" t="s">
        <v>4163</v>
      </c>
      <c r="N1433" s="1" t="s">
        <v>478</v>
      </c>
      <c r="O1433" s="28" t="s">
        <v>225</v>
      </c>
      <c r="P1433" s="1" t="s">
        <v>216</v>
      </c>
      <c r="Q1433" s="76">
        <v>9</v>
      </c>
      <c r="R1433" s="1" t="s">
        <v>537</v>
      </c>
      <c r="T1433" s="1" t="s">
        <v>115</v>
      </c>
      <c r="U1433" s="1"/>
      <c r="V1433" s="1"/>
      <c r="W1433" s="4"/>
      <c r="X1433" s="28"/>
      <c r="Y1433" s="33"/>
      <c r="Z1433" s="33"/>
      <c r="AA1433" s="96"/>
      <c r="AB1433" s="178"/>
      <c r="AC1433" s="33">
        <v>27</v>
      </c>
      <c r="AD1433" s="33">
        <v>220</v>
      </c>
      <c r="AE1433" s="33" t="s">
        <v>103</v>
      </c>
      <c r="AF1433" s="33" t="s">
        <v>103</v>
      </c>
      <c r="AG1433" s="33"/>
      <c r="AH1433" s="4"/>
      <c r="AI1433" s="1"/>
      <c r="AJ1433" s="1"/>
      <c r="AK1433" s="1"/>
      <c r="AL1433" s="5"/>
      <c r="AM1433" s="164">
        <f t="shared" si="76"/>
        <v>45948</v>
      </c>
      <c r="AW1433" s="96"/>
      <c r="AX1433" s="37">
        <f t="shared" si="78"/>
        <v>45952</v>
      </c>
      <c r="AY1433" s="183"/>
      <c r="AZ1433" s="183"/>
      <c r="BA1433" s="183"/>
      <c r="BB1433" s="183"/>
      <c r="BC1433" s="183"/>
      <c r="BD1433" s="183"/>
      <c r="BE1433" s="183"/>
      <c r="BF1433" s="183"/>
      <c r="BG1433" s="183"/>
      <c r="BH1433" s="4"/>
      <c r="BI1433" s="1"/>
      <c r="BJ1433" s="1"/>
      <c r="BK1433" s="1"/>
      <c r="BL1433" s="31"/>
      <c r="BM1433" s="31"/>
      <c r="BN1433" s="1"/>
      <c r="BO1433" s="1"/>
      <c r="BP1433" s="1"/>
      <c r="BQ1433" s="1"/>
      <c r="BR1433" s="1"/>
      <c r="BS1433" s="4"/>
      <c r="BT1433" s="37">
        <f t="shared" si="77"/>
        <v>45973</v>
      </c>
      <c r="BU1433" s="220"/>
      <c r="BV1433" s="183"/>
      <c r="BW1433" s="221"/>
      <c r="BX1433" s="183"/>
      <c r="BY1433" s="183"/>
      <c r="BZ1433" s="183"/>
      <c r="CA1433" s="183"/>
      <c r="CB1433" s="183"/>
      <c r="CC1433" s="183"/>
      <c r="CE1433" s="1"/>
      <c r="CF1433" s="1"/>
      <c r="CG1433" s="1"/>
      <c r="CH1433" s="1"/>
      <c r="CI1433" s="1"/>
      <c r="CJ1433" s="1"/>
      <c r="CK1433" s="1"/>
      <c r="CL1433" s="1"/>
      <c r="CM1433" s="1"/>
      <c r="CN1433" s="1"/>
      <c r="CO1433" s="1"/>
    </row>
    <row r="1434" spans="1:93" ht="30" customHeight="1" x14ac:dyDescent="0.2">
      <c r="A1434" s="1">
        <v>1428</v>
      </c>
      <c r="B1434" s="1" t="s">
        <v>535</v>
      </c>
      <c r="C1434" s="1" t="s">
        <v>536</v>
      </c>
      <c r="D1434" s="1" t="s">
        <v>408</v>
      </c>
      <c r="E1434" s="1" t="s">
        <v>540</v>
      </c>
      <c r="F1434" s="1" t="s">
        <v>74</v>
      </c>
      <c r="G1434" s="1">
        <v>10</v>
      </c>
      <c r="H1434" s="1" t="s">
        <v>341</v>
      </c>
      <c r="I1434" s="1" t="s">
        <v>114</v>
      </c>
      <c r="J1434" s="64">
        <v>431</v>
      </c>
      <c r="K1434" s="76">
        <v>2274824</v>
      </c>
      <c r="L1434" s="29">
        <v>45945</v>
      </c>
      <c r="M1434" s="29" t="s">
        <v>4163</v>
      </c>
      <c r="N1434" s="1" t="s">
        <v>478</v>
      </c>
      <c r="O1434" s="28" t="s">
        <v>225</v>
      </c>
      <c r="P1434" s="1" t="s">
        <v>216</v>
      </c>
      <c r="Q1434" s="76">
        <v>9</v>
      </c>
      <c r="R1434" s="1" t="s">
        <v>537</v>
      </c>
      <c r="T1434" s="1" t="s">
        <v>115</v>
      </c>
      <c r="U1434" s="1"/>
      <c r="V1434" s="1"/>
      <c r="W1434" s="4"/>
      <c r="X1434" s="28"/>
      <c r="Y1434" s="33"/>
      <c r="Z1434" s="33"/>
      <c r="AA1434" s="96"/>
      <c r="AB1434" s="178"/>
      <c r="AC1434" s="33">
        <v>28.5</v>
      </c>
      <c r="AD1434" s="33">
        <v>240</v>
      </c>
      <c r="AE1434" s="33" t="s">
        <v>103</v>
      </c>
      <c r="AF1434" s="33" t="s">
        <v>103</v>
      </c>
      <c r="AG1434" s="33"/>
      <c r="AH1434" s="4"/>
      <c r="AI1434" s="1"/>
      <c r="AJ1434" s="1"/>
      <c r="AK1434" s="1"/>
      <c r="AL1434" s="5"/>
      <c r="AM1434" s="164">
        <f t="shared" si="76"/>
        <v>45948</v>
      </c>
      <c r="AW1434" s="96"/>
      <c r="AX1434" s="37">
        <f t="shared" si="78"/>
        <v>45952</v>
      </c>
      <c r="AY1434" s="183"/>
      <c r="AZ1434" s="183"/>
      <c r="BA1434" s="183"/>
      <c r="BB1434" s="183"/>
      <c r="BC1434" s="183"/>
      <c r="BD1434" s="183"/>
      <c r="BE1434" s="183"/>
      <c r="BF1434" s="183"/>
      <c r="BG1434" s="183"/>
      <c r="BH1434" s="4"/>
      <c r="BI1434" s="1"/>
      <c r="BJ1434" s="1"/>
      <c r="BK1434" s="1"/>
      <c r="BL1434" s="31"/>
      <c r="BM1434" s="31"/>
      <c r="BN1434" s="1"/>
      <c r="BO1434" s="1"/>
      <c r="BP1434" s="1"/>
      <c r="BQ1434" s="1"/>
      <c r="BR1434" s="1"/>
      <c r="BS1434" s="4"/>
      <c r="BT1434" s="37">
        <f t="shared" si="77"/>
        <v>45973</v>
      </c>
      <c r="BU1434" s="220"/>
      <c r="BV1434" s="183"/>
      <c r="BW1434" s="221"/>
      <c r="BX1434" s="183"/>
      <c r="BY1434" s="183"/>
      <c r="BZ1434" s="183"/>
      <c r="CA1434" s="183"/>
      <c r="CB1434" s="183"/>
      <c r="CC1434" s="183"/>
      <c r="CE1434" s="1"/>
      <c r="CF1434" s="1"/>
      <c r="CG1434" s="1"/>
      <c r="CH1434" s="1"/>
      <c r="CI1434" s="1"/>
      <c r="CJ1434" s="1"/>
      <c r="CK1434" s="1"/>
      <c r="CL1434" s="1"/>
      <c r="CM1434" s="1"/>
      <c r="CN1434" s="1"/>
      <c r="CO1434" s="1"/>
    </row>
    <row r="1435" spans="1:93" ht="30" customHeight="1" x14ac:dyDescent="0.2">
      <c r="A1435" s="1">
        <v>1429</v>
      </c>
      <c r="B1435" s="1" t="s">
        <v>535</v>
      </c>
      <c r="C1435" s="1" t="s">
        <v>536</v>
      </c>
      <c r="D1435" s="1" t="s">
        <v>408</v>
      </c>
      <c r="E1435" s="1" t="s">
        <v>540</v>
      </c>
      <c r="F1435" s="1" t="s">
        <v>74</v>
      </c>
      <c r="G1435" s="1">
        <v>10</v>
      </c>
      <c r="H1435" s="1" t="s">
        <v>341</v>
      </c>
      <c r="I1435" s="1" t="s">
        <v>114</v>
      </c>
      <c r="J1435" s="64">
        <v>557</v>
      </c>
      <c r="K1435" s="76">
        <v>2276038</v>
      </c>
      <c r="L1435" s="29">
        <v>45945</v>
      </c>
      <c r="M1435" s="29" t="s">
        <v>4163</v>
      </c>
      <c r="N1435" s="1" t="s">
        <v>478</v>
      </c>
      <c r="O1435" s="28" t="s">
        <v>225</v>
      </c>
      <c r="P1435" s="1" t="s">
        <v>216</v>
      </c>
      <c r="Q1435" s="76">
        <v>12</v>
      </c>
      <c r="R1435" s="1" t="s">
        <v>537</v>
      </c>
      <c r="T1435" s="1" t="s">
        <v>115</v>
      </c>
      <c r="U1435" s="1"/>
      <c r="V1435" s="1"/>
      <c r="W1435" s="4"/>
      <c r="X1435" s="28"/>
      <c r="Y1435" s="33"/>
      <c r="Z1435" s="33"/>
      <c r="AA1435" s="96"/>
      <c r="AB1435" s="178"/>
      <c r="AC1435" s="33">
        <v>26.5</v>
      </c>
      <c r="AD1435" s="33">
        <v>210</v>
      </c>
      <c r="AE1435" s="33" t="s">
        <v>103</v>
      </c>
      <c r="AF1435" s="33" t="s">
        <v>103</v>
      </c>
      <c r="AG1435" s="33"/>
      <c r="AH1435" s="4"/>
      <c r="AI1435" s="1"/>
      <c r="AJ1435" s="1"/>
      <c r="AK1435" s="1"/>
      <c r="AL1435" s="5"/>
      <c r="AM1435" s="164">
        <f t="shared" ref="AM1435:AM1498" si="79">L1435+3</f>
        <v>45948</v>
      </c>
      <c r="AW1435" s="96"/>
      <c r="AX1435" s="37">
        <f t="shared" si="78"/>
        <v>45952</v>
      </c>
      <c r="AY1435" s="183"/>
      <c r="AZ1435" s="183"/>
      <c r="BA1435" s="183"/>
      <c r="BB1435" s="183"/>
      <c r="BC1435" s="183"/>
      <c r="BD1435" s="183"/>
      <c r="BE1435" s="183"/>
      <c r="BF1435" s="183"/>
      <c r="BG1435" s="183"/>
      <c r="BH1435" s="4"/>
      <c r="BI1435" s="1"/>
      <c r="BJ1435" s="1"/>
      <c r="BK1435" s="1"/>
      <c r="BL1435" s="31"/>
      <c r="BM1435" s="31"/>
      <c r="BN1435" s="1"/>
      <c r="BO1435" s="1"/>
      <c r="BP1435" s="1"/>
      <c r="BQ1435" s="1"/>
      <c r="BR1435" s="1"/>
      <c r="BS1435" s="4"/>
      <c r="BT1435" s="37">
        <f t="shared" si="77"/>
        <v>45973</v>
      </c>
      <c r="BU1435" s="220"/>
      <c r="BV1435" s="183"/>
      <c r="BW1435" s="221"/>
      <c r="BX1435" s="183"/>
      <c r="BY1435" s="183"/>
      <c r="BZ1435" s="183"/>
      <c r="CA1435" s="183"/>
      <c r="CB1435" s="183"/>
      <c r="CC1435" s="183"/>
      <c r="CE1435" s="1"/>
      <c r="CF1435" s="1"/>
      <c r="CG1435" s="1"/>
      <c r="CH1435" s="1"/>
      <c r="CI1435" s="1"/>
      <c r="CJ1435" s="1"/>
      <c r="CK1435" s="1"/>
      <c r="CL1435" s="1"/>
      <c r="CM1435" s="1"/>
      <c r="CN1435" s="1"/>
      <c r="CO1435" s="1"/>
    </row>
    <row r="1436" spans="1:93" ht="30" customHeight="1" x14ac:dyDescent="0.2">
      <c r="A1436" s="1">
        <v>1430</v>
      </c>
      <c r="B1436" s="1" t="s">
        <v>535</v>
      </c>
      <c r="C1436" s="1" t="s">
        <v>536</v>
      </c>
      <c r="D1436" s="1" t="s">
        <v>408</v>
      </c>
      <c r="E1436" s="1" t="s">
        <v>540</v>
      </c>
      <c r="F1436" s="1" t="s">
        <v>74</v>
      </c>
      <c r="G1436" s="1">
        <v>10</v>
      </c>
      <c r="H1436" s="1" t="s">
        <v>341</v>
      </c>
      <c r="I1436" s="1" t="s">
        <v>114</v>
      </c>
      <c r="J1436" s="64">
        <v>390</v>
      </c>
      <c r="K1436" s="76">
        <v>2274825</v>
      </c>
      <c r="L1436" s="29">
        <v>45945</v>
      </c>
      <c r="M1436" s="29" t="s">
        <v>4163</v>
      </c>
      <c r="N1436" s="1" t="s">
        <v>478</v>
      </c>
      <c r="O1436" s="28" t="s">
        <v>225</v>
      </c>
      <c r="P1436" s="1" t="s">
        <v>216</v>
      </c>
      <c r="Q1436" s="76">
        <v>9</v>
      </c>
      <c r="R1436" s="1" t="s">
        <v>537</v>
      </c>
      <c r="T1436" s="1" t="s">
        <v>115</v>
      </c>
      <c r="U1436" s="1"/>
      <c r="V1436" s="1"/>
      <c r="W1436" s="4"/>
      <c r="X1436" s="28"/>
      <c r="Y1436" s="33"/>
      <c r="Z1436" s="33"/>
      <c r="AA1436" s="96"/>
      <c r="AB1436" s="178"/>
      <c r="AC1436" s="33">
        <v>29</v>
      </c>
      <c r="AD1436" s="33">
        <v>230</v>
      </c>
      <c r="AE1436" s="33" t="s">
        <v>103</v>
      </c>
      <c r="AF1436" s="33" t="s">
        <v>103</v>
      </c>
      <c r="AG1436" s="33"/>
      <c r="AH1436" s="4"/>
      <c r="AI1436" s="1"/>
      <c r="AJ1436" s="1"/>
      <c r="AK1436" s="1"/>
      <c r="AL1436" s="5"/>
      <c r="AM1436" s="164">
        <f t="shared" si="79"/>
        <v>45948</v>
      </c>
      <c r="AW1436" s="96"/>
      <c r="AX1436" s="37">
        <f t="shared" si="78"/>
        <v>45952</v>
      </c>
      <c r="AY1436" s="183"/>
      <c r="AZ1436" s="183"/>
      <c r="BA1436" s="183"/>
      <c r="BB1436" s="183"/>
      <c r="BC1436" s="183"/>
      <c r="BD1436" s="183"/>
      <c r="BE1436" s="183"/>
      <c r="BF1436" s="183"/>
      <c r="BG1436" s="183"/>
      <c r="BH1436" s="4"/>
      <c r="BI1436" s="1"/>
      <c r="BJ1436" s="1"/>
      <c r="BK1436" s="1"/>
      <c r="BL1436" s="31"/>
      <c r="BM1436" s="31"/>
      <c r="BN1436" s="1"/>
      <c r="BO1436" s="1"/>
      <c r="BP1436" s="1"/>
      <c r="BQ1436" s="1"/>
      <c r="BR1436" s="1"/>
      <c r="BS1436" s="4"/>
      <c r="BT1436" s="37">
        <f t="shared" ref="BT1436:BT1499" si="80">IF(L1436=0, 0, L1436+28)</f>
        <v>45973</v>
      </c>
      <c r="BU1436" s="220"/>
      <c r="BV1436" s="183"/>
      <c r="BW1436" s="221"/>
      <c r="BX1436" s="183"/>
      <c r="BY1436" s="183"/>
      <c r="BZ1436" s="183"/>
      <c r="CA1436" s="183"/>
      <c r="CB1436" s="183"/>
      <c r="CC1436" s="183"/>
      <c r="CE1436" s="1"/>
      <c r="CF1436" s="1"/>
      <c r="CG1436" s="1"/>
      <c r="CH1436" s="1"/>
      <c r="CI1436" s="1"/>
      <c r="CJ1436" s="1"/>
      <c r="CK1436" s="1"/>
      <c r="CL1436" s="1"/>
      <c r="CM1436" s="1"/>
      <c r="CN1436" s="1"/>
      <c r="CO1436" s="1"/>
    </row>
    <row r="1437" spans="1:93" ht="30" customHeight="1" x14ac:dyDescent="0.2">
      <c r="A1437" s="1">
        <v>1431</v>
      </c>
      <c r="B1437" s="1" t="s">
        <v>535</v>
      </c>
      <c r="C1437" s="1" t="s">
        <v>536</v>
      </c>
      <c r="D1437" s="1" t="s">
        <v>408</v>
      </c>
      <c r="E1437" s="1" t="s">
        <v>540</v>
      </c>
      <c r="F1437" s="1" t="s">
        <v>74</v>
      </c>
      <c r="G1437" s="1">
        <v>10</v>
      </c>
      <c r="H1437" s="1" t="s">
        <v>341</v>
      </c>
      <c r="I1437" s="1" t="s">
        <v>114</v>
      </c>
      <c r="J1437" s="64">
        <v>554</v>
      </c>
      <c r="K1437" s="76">
        <v>2276039</v>
      </c>
      <c r="L1437" s="29">
        <v>45945</v>
      </c>
      <c r="M1437" s="29" t="s">
        <v>4163</v>
      </c>
      <c r="N1437" s="1" t="s">
        <v>478</v>
      </c>
      <c r="O1437" s="28" t="s">
        <v>225</v>
      </c>
      <c r="P1437" s="1" t="s">
        <v>216</v>
      </c>
      <c r="Q1437" s="76">
        <v>12</v>
      </c>
      <c r="R1437" s="1" t="s">
        <v>537</v>
      </c>
      <c r="T1437" s="1" t="s">
        <v>115</v>
      </c>
      <c r="U1437" s="1"/>
      <c r="V1437" s="1"/>
      <c r="W1437" s="4"/>
      <c r="X1437" s="28"/>
      <c r="Y1437" s="33"/>
      <c r="Z1437" s="33"/>
      <c r="AA1437" s="96"/>
      <c r="AB1437" s="178"/>
      <c r="AC1437" s="33">
        <v>27.5</v>
      </c>
      <c r="AD1437" s="33">
        <v>240</v>
      </c>
      <c r="AE1437" s="33" t="s">
        <v>103</v>
      </c>
      <c r="AF1437" s="33" t="s">
        <v>103</v>
      </c>
      <c r="AG1437" s="33"/>
      <c r="AH1437" s="4"/>
      <c r="AI1437" s="1"/>
      <c r="AJ1437" s="1"/>
      <c r="AK1437" s="1"/>
      <c r="AL1437" s="5"/>
      <c r="AM1437" s="164">
        <f t="shared" si="79"/>
        <v>45948</v>
      </c>
      <c r="AW1437" s="96"/>
      <c r="AX1437" s="37">
        <f t="shared" si="78"/>
        <v>45952</v>
      </c>
      <c r="AY1437" s="183"/>
      <c r="AZ1437" s="183"/>
      <c r="BA1437" s="183"/>
      <c r="BB1437" s="183"/>
      <c r="BC1437" s="183"/>
      <c r="BD1437" s="183"/>
      <c r="BE1437" s="183"/>
      <c r="BF1437" s="183"/>
      <c r="BG1437" s="183"/>
      <c r="BH1437" s="4"/>
      <c r="BI1437" s="1"/>
      <c r="BJ1437" s="1"/>
      <c r="BK1437" s="1"/>
      <c r="BL1437" s="31"/>
      <c r="BM1437" s="31"/>
      <c r="BN1437" s="1"/>
      <c r="BO1437" s="1"/>
      <c r="BP1437" s="1"/>
      <c r="BQ1437" s="1"/>
      <c r="BR1437" s="1"/>
      <c r="BS1437" s="4"/>
      <c r="BT1437" s="37">
        <f t="shared" si="80"/>
        <v>45973</v>
      </c>
      <c r="BU1437" s="220"/>
      <c r="BV1437" s="183"/>
      <c r="BW1437" s="221"/>
      <c r="BX1437" s="183"/>
      <c r="BY1437" s="183"/>
      <c r="BZ1437" s="183"/>
      <c r="CA1437" s="183"/>
      <c r="CB1437" s="183"/>
      <c r="CC1437" s="183"/>
      <c r="CE1437" s="1"/>
      <c r="CF1437" s="1"/>
      <c r="CG1437" s="1"/>
      <c r="CH1437" s="1"/>
      <c r="CI1437" s="1"/>
      <c r="CJ1437" s="1"/>
      <c r="CK1437" s="1"/>
      <c r="CL1437" s="1"/>
      <c r="CM1437" s="1"/>
      <c r="CN1437" s="1"/>
      <c r="CO1437" s="1"/>
    </row>
    <row r="1438" spans="1:93" ht="30" customHeight="1" x14ac:dyDescent="0.2">
      <c r="A1438" s="1">
        <v>1432</v>
      </c>
      <c r="B1438" s="1" t="s">
        <v>535</v>
      </c>
      <c r="C1438" s="1" t="s">
        <v>536</v>
      </c>
      <c r="D1438" s="1" t="s">
        <v>408</v>
      </c>
      <c r="E1438" s="1" t="s">
        <v>540</v>
      </c>
      <c r="F1438" s="1" t="s">
        <v>74</v>
      </c>
      <c r="G1438" s="1">
        <v>10</v>
      </c>
      <c r="H1438" s="1" t="s">
        <v>341</v>
      </c>
      <c r="I1438" s="1" t="s">
        <v>114</v>
      </c>
      <c r="J1438" s="64">
        <v>274</v>
      </c>
      <c r="K1438" s="76">
        <v>2274826</v>
      </c>
      <c r="L1438" s="29">
        <v>45945</v>
      </c>
      <c r="M1438" s="29" t="s">
        <v>4163</v>
      </c>
      <c r="N1438" s="1" t="s">
        <v>478</v>
      </c>
      <c r="O1438" s="28" t="s">
        <v>225</v>
      </c>
      <c r="P1438" s="1" t="s">
        <v>216</v>
      </c>
      <c r="Q1438" s="76">
        <v>8</v>
      </c>
      <c r="R1438" s="1" t="s">
        <v>537</v>
      </c>
      <c r="T1438" s="1" t="s">
        <v>115</v>
      </c>
      <c r="U1438" s="1"/>
      <c r="V1438" s="1"/>
      <c r="W1438" s="4"/>
      <c r="X1438" s="28"/>
      <c r="Y1438" s="33"/>
      <c r="Z1438" s="33"/>
      <c r="AA1438" s="96"/>
      <c r="AB1438" s="178"/>
      <c r="AC1438" s="33">
        <v>28.5</v>
      </c>
      <c r="AD1438" s="33">
        <v>220</v>
      </c>
      <c r="AE1438" s="33" t="s">
        <v>103</v>
      </c>
      <c r="AF1438" s="33" t="s">
        <v>103</v>
      </c>
      <c r="AG1438" s="33"/>
      <c r="AH1438" s="4"/>
      <c r="AI1438" s="1"/>
      <c r="AJ1438" s="1"/>
      <c r="AK1438" s="1"/>
      <c r="AL1438" s="5"/>
      <c r="AM1438" s="164">
        <f t="shared" si="79"/>
        <v>45948</v>
      </c>
      <c r="AW1438" s="96"/>
      <c r="AX1438" s="37">
        <f t="shared" si="78"/>
        <v>45952</v>
      </c>
      <c r="AY1438" s="183"/>
      <c r="AZ1438" s="183"/>
      <c r="BA1438" s="183"/>
      <c r="BB1438" s="183"/>
      <c r="BC1438" s="183"/>
      <c r="BD1438" s="183"/>
      <c r="BE1438" s="183"/>
      <c r="BF1438" s="183"/>
      <c r="BG1438" s="183"/>
      <c r="BH1438" s="4"/>
      <c r="BI1438" s="1"/>
      <c r="BJ1438" s="1"/>
      <c r="BK1438" s="1"/>
      <c r="BL1438" s="31"/>
      <c r="BM1438" s="31"/>
      <c r="BN1438" s="1"/>
      <c r="BO1438" s="1"/>
      <c r="BP1438" s="1"/>
      <c r="BQ1438" s="1"/>
      <c r="BR1438" s="1"/>
      <c r="BS1438" s="4"/>
      <c r="BT1438" s="37">
        <f t="shared" si="80"/>
        <v>45973</v>
      </c>
      <c r="BU1438" s="220"/>
      <c r="BV1438" s="183"/>
      <c r="BW1438" s="221"/>
      <c r="BX1438" s="183"/>
      <c r="BY1438" s="183"/>
      <c r="BZ1438" s="183"/>
      <c r="CA1438" s="183"/>
      <c r="CB1438" s="183"/>
      <c r="CC1438" s="183"/>
      <c r="CE1438" s="1"/>
      <c r="CF1438" s="1"/>
      <c r="CG1438" s="1"/>
      <c r="CH1438" s="1"/>
      <c r="CI1438" s="1"/>
      <c r="CJ1438" s="1"/>
      <c r="CK1438" s="1"/>
      <c r="CL1438" s="1"/>
      <c r="CM1438" s="1"/>
      <c r="CN1438" s="1"/>
      <c r="CO1438" s="1"/>
    </row>
    <row r="1439" spans="1:93" ht="30" customHeight="1" x14ac:dyDescent="0.2">
      <c r="A1439" s="1">
        <v>1433</v>
      </c>
      <c r="B1439" s="1" t="s">
        <v>535</v>
      </c>
      <c r="C1439" s="1" t="s">
        <v>536</v>
      </c>
      <c r="D1439" s="1" t="s">
        <v>408</v>
      </c>
      <c r="E1439" s="1" t="s">
        <v>540</v>
      </c>
      <c r="F1439" s="1" t="s">
        <v>74</v>
      </c>
      <c r="G1439" s="1">
        <v>10</v>
      </c>
      <c r="H1439" s="1" t="s">
        <v>341</v>
      </c>
      <c r="I1439" s="1" t="s">
        <v>114</v>
      </c>
      <c r="J1439" s="64">
        <v>553</v>
      </c>
      <c r="K1439" s="76">
        <v>2276040</v>
      </c>
      <c r="L1439" s="29">
        <v>45945</v>
      </c>
      <c r="M1439" s="29" t="s">
        <v>4163</v>
      </c>
      <c r="N1439" s="1" t="s">
        <v>478</v>
      </c>
      <c r="O1439" s="28" t="s">
        <v>225</v>
      </c>
      <c r="P1439" s="1" t="s">
        <v>216</v>
      </c>
      <c r="Q1439" s="76">
        <v>12</v>
      </c>
      <c r="R1439" s="1" t="s">
        <v>537</v>
      </c>
      <c r="T1439" s="1" t="s">
        <v>115</v>
      </c>
      <c r="U1439" s="1"/>
      <c r="V1439" s="1"/>
      <c r="W1439" s="4"/>
      <c r="X1439" s="28"/>
      <c r="Y1439" s="33"/>
      <c r="Z1439" s="33"/>
      <c r="AA1439" s="96"/>
      <c r="AB1439" s="178"/>
      <c r="AC1439" s="33">
        <v>26</v>
      </c>
      <c r="AD1439" s="33">
        <v>240</v>
      </c>
      <c r="AE1439" s="33" t="s">
        <v>103</v>
      </c>
      <c r="AF1439" s="33" t="s">
        <v>103</v>
      </c>
      <c r="AG1439" s="33"/>
      <c r="AH1439" s="4"/>
      <c r="AI1439" s="1"/>
      <c r="AJ1439" s="1"/>
      <c r="AK1439" s="1"/>
      <c r="AL1439" s="5"/>
      <c r="AM1439" s="164">
        <f t="shared" si="79"/>
        <v>45948</v>
      </c>
      <c r="AW1439" s="96"/>
      <c r="AX1439" s="37">
        <f t="shared" si="78"/>
        <v>45952</v>
      </c>
      <c r="AY1439" s="183"/>
      <c r="AZ1439" s="183"/>
      <c r="BA1439" s="183"/>
      <c r="BB1439" s="183"/>
      <c r="BC1439" s="183"/>
      <c r="BD1439" s="183"/>
      <c r="BE1439" s="183"/>
      <c r="BF1439" s="183"/>
      <c r="BG1439" s="183"/>
      <c r="BH1439" s="4"/>
      <c r="BI1439" s="1"/>
      <c r="BJ1439" s="1"/>
      <c r="BK1439" s="1"/>
      <c r="BL1439" s="31"/>
      <c r="BM1439" s="31"/>
      <c r="BN1439" s="1"/>
      <c r="BO1439" s="1"/>
      <c r="BP1439" s="1"/>
      <c r="BQ1439" s="1"/>
      <c r="BR1439" s="1"/>
      <c r="BS1439" s="4"/>
      <c r="BT1439" s="37">
        <f t="shared" si="80"/>
        <v>45973</v>
      </c>
      <c r="BU1439" s="220"/>
      <c r="BV1439" s="183"/>
      <c r="BW1439" s="221"/>
      <c r="BX1439" s="183"/>
      <c r="BY1439" s="183"/>
      <c r="BZ1439" s="183"/>
      <c r="CA1439" s="183"/>
      <c r="CB1439" s="183"/>
      <c r="CC1439" s="183"/>
      <c r="CE1439" s="1"/>
      <c r="CF1439" s="1"/>
      <c r="CG1439" s="1"/>
      <c r="CH1439" s="1"/>
      <c r="CI1439" s="1"/>
      <c r="CJ1439" s="1"/>
      <c r="CK1439" s="1"/>
      <c r="CL1439" s="1"/>
      <c r="CM1439" s="1"/>
      <c r="CN1439" s="1"/>
      <c r="CO1439" s="1"/>
    </row>
    <row r="1440" spans="1:93" ht="30" customHeight="1" x14ac:dyDescent="0.2">
      <c r="A1440" s="1">
        <v>1434</v>
      </c>
      <c r="B1440" s="1" t="s">
        <v>535</v>
      </c>
      <c r="C1440" s="1" t="s">
        <v>536</v>
      </c>
      <c r="D1440" s="1" t="s">
        <v>408</v>
      </c>
      <c r="E1440" s="1" t="s">
        <v>540</v>
      </c>
      <c r="F1440" s="1" t="s">
        <v>74</v>
      </c>
      <c r="G1440" s="1">
        <v>10</v>
      </c>
      <c r="H1440" s="1" t="s">
        <v>341</v>
      </c>
      <c r="I1440" s="1" t="s">
        <v>114</v>
      </c>
      <c r="J1440" s="64">
        <v>303</v>
      </c>
      <c r="K1440" s="76">
        <v>2274827</v>
      </c>
      <c r="L1440" s="29">
        <v>45945</v>
      </c>
      <c r="M1440" s="29" t="s">
        <v>4163</v>
      </c>
      <c r="N1440" s="1" t="s">
        <v>478</v>
      </c>
      <c r="O1440" s="28" t="s">
        <v>225</v>
      </c>
      <c r="P1440" s="1" t="s">
        <v>216</v>
      </c>
      <c r="Q1440" s="76">
        <v>8</v>
      </c>
      <c r="R1440" s="1" t="s">
        <v>537</v>
      </c>
      <c r="T1440" s="1" t="s">
        <v>115</v>
      </c>
      <c r="U1440" s="1"/>
      <c r="V1440" s="1"/>
      <c r="W1440" s="4"/>
      <c r="X1440" s="28"/>
      <c r="Y1440" s="33"/>
      <c r="Z1440" s="33"/>
      <c r="AA1440" s="96"/>
      <c r="AB1440" s="178"/>
      <c r="AC1440" s="33">
        <v>28.5</v>
      </c>
      <c r="AD1440" s="33">
        <v>210</v>
      </c>
      <c r="AE1440" s="33" t="s">
        <v>103</v>
      </c>
      <c r="AF1440" s="33" t="s">
        <v>103</v>
      </c>
      <c r="AG1440" s="33"/>
      <c r="AH1440" s="4"/>
      <c r="AI1440" s="1"/>
      <c r="AJ1440" s="1"/>
      <c r="AK1440" s="1"/>
      <c r="AL1440" s="5"/>
      <c r="AM1440" s="164">
        <f t="shared" si="79"/>
        <v>45948</v>
      </c>
      <c r="AW1440" s="96"/>
      <c r="AX1440" s="37">
        <f t="shared" si="78"/>
        <v>45952</v>
      </c>
      <c r="AY1440" s="183"/>
      <c r="AZ1440" s="183"/>
      <c r="BA1440" s="183"/>
      <c r="BB1440" s="183"/>
      <c r="BC1440" s="183"/>
      <c r="BD1440" s="183"/>
      <c r="BE1440" s="183"/>
      <c r="BF1440" s="183"/>
      <c r="BG1440" s="183"/>
      <c r="BH1440" s="4"/>
      <c r="BI1440" s="1"/>
      <c r="BJ1440" s="1"/>
      <c r="BK1440" s="1"/>
      <c r="BL1440" s="31"/>
      <c r="BM1440" s="31"/>
      <c r="BN1440" s="1"/>
      <c r="BO1440" s="1"/>
      <c r="BP1440" s="1"/>
      <c r="BQ1440" s="1"/>
      <c r="BR1440" s="1"/>
      <c r="BS1440" s="4"/>
      <c r="BT1440" s="37">
        <f t="shared" si="80"/>
        <v>45973</v>
      </c>
      <c r="BU1440" s="220"/>
      <c r="BV1440" s="183"/>
      <c r="BW1440" s="221"/>
      <c r="BX1440" s="183"/>
      <c r="BY1440" s="183"/>
      <c r="BZ1440" s="183"/>
      <c r="CA1440" s="183"/>
      <c r="CB1440" s="183"/>
      <c r="CC1440" s="183"/>
      <c r="CE1440" s="1"/>
      <c r="CF1440" s="1"/>
      <c r="CG1440" s="1"/>
      <c r="CH1440" s="1"/>
      <c r="CI1440" s="1"/>
      <c r="CJ1440" s="1"/>
      <c r="CK1440" s="1"/>
      <c r="CL1440" s="1"/>
      <c r="CM1440" s="1"/>
      <c r="CN1440" s="1"/>
      <c r="CO1440" s="1"/>
    </row>
    <row r="1441" spans="1:93" ht="30" customHeight="1" x14ac:dyDescent="0.2">
      <c r="A1441" s="1">
        <v>1435</v>
      </c>
      <c r="B1441" s="1" t="s">
        <v>535</v>
      </c>
      <c r="C1441" s="1" t="s">
        <v>536</v>
      </c>
      <c r="D1441" s="1" t="s">
        <v>408</v>
      </c>
      <c r="E1441" s="1" t="s">
        <v>540</v>
      </c>
      <c r="F1441" s="1" t="s">
        <v>74</v>
      </c>
      <c r="G1441" s="1">
        <v>10</v>
      </c>
      <c r="H1441" s="1" t="s">
        <v>341</v>
      </c>
      <c r="I1441" s="1" t="s">
        <v>114</v>
      </c>
      <c r="J1441" s="64">
        <v>407</v>
      </c>
      <c r="K1441" s="76">
        <v>2276041</v>
      </c>
      <c r="L1441" s="29">
        <v>45945</v>
      </c>
      <c r="M1441" s="29" t="s">
        <v>4163</v>
      </c>
      <c r="N1441" s="1" t="s">
        <v>478</v>
      </c>
      <c r="O1441" s="28" t="s">
        <v>225</v>
      </c>
      <c r="P1441" s="1" t="s">
        <v>216</v>
      </c>
      <c r="Q1441" s="76">
        <v>9</v>
      </c>
      <c r="R1441" s="1" t="s">
        <v>537</v>
      </c>
      <c r="T1441" s="1" t="s">
        <v>115</v>
      </c>
      <c r="U1441" s="1"/>
      <c r="V1441" s="1"/>
      <c r="W1441" s="4"/>
      <c r="X1441" s="28"/>
      <c r="Y1441" s="33"/>
      <c r="Z1441" s="33"/>
      <c r="AA1441" s="96"/>
      <c r="AB1441" s="178"/>
      <c r="AC1441" s="33">
        <v>27</v>
      </c>
      <c r="AD1441" s="33">
        <v>230</v>
      </c>
      <c r="AE1441" s="33" t="s">
        <v>103</v>
      </c>
      <c r="AF1441" s="33" t="s">
        <v>103</v>
      </c>
      <c r="AG1441" s="33"/>
      <c r="AH1441" s="4"/>
      <c r="AI1441" s="1"/>
      <c r="AJ1441" s="1"/>
      <c r="AK1441" s="1"/>
      <c r="AL1441" s="5"/>
      <c r="AM1441" s="164">
        <f t="shared" si="79"/>
        <v>45948</v>
      </c>
      <c r="AW1441" s="96"/>
      <c r="AX1441" s="37">
        <f t="shared" si="78"/>
        <v>45952</v>
      </c>
      <c r="AY1441" s="183"/>
      <c r="AZ1441" s="183"/>
      <c r="BA1441" s="183"/>
      <c r="BB1441" s="183"/>
      <c r="BC1441" s="183"/>
      <c r="BD1441" s="183"/>
      <c r="BE1441" s="183"/>
      <c r="BF1441" s="183"/>
      <c r="BG1441" s="183"/>
      <c r="BH1441" s="4"/>
      <c r="BI1441" s="1"/>
      <c r="BJ1441" s="1"/>
      <c r="BK1441" s="1"/>
      <c r="BL1441" s="31"/>
      <c r="BM1441" s="31"/>
      <c r="BN1441" s="1"/>
      <c r="BO1441" s="1"/>
      <c r="BP1441" s="1"/>
      <c r="BQ1441" s="1"/>
      <c r="BR1441" s="1"/>
      <c r="BS1441" s="4"/>
      <c r="BT1441" s="37">
        <f t="shared" si="80"/>
        <v>45973</v>
      </c>
      <c r="BU1441" s="220"/>
      <c r="BV1441" s="183"/>
      <c r="BW1441" s="221"/>
      <c r="BX1441" s="183"/>
      <c r="BY1441" s="183"/>
      <c r="BZ1441" s="183"/>
      <c r="CA1441" s="183"/>
      <c r="CB1441" s="183"/>
      <c r="CC1441" s="183"/>
      <c r="CE1441" s="1"/>
      <c r="CF1441" s="1"/>
      <c r="CG1441" s="1"/>
      <c r="CH1441" s="1"/>
      <c r="CI1441" s="1"/>
      <c r="CJ1441" s="1"/>
      <c r="CK1441" s="1"/>
      <c r="CL1441" s="1"/>
      <c r="CM1441" s="1"/>
      <c r="CN1441" s="1"/>
      <c r="CO1441" s="1"/>
    </row>
    <row r="1442" spans="1:93" ht="30" customHeight="1" x14ac:dyDescent="0.2">
      <c r="A1442" s="1">
        <v>1436</v>
      </c>
      <c r="B1442" s="1" t="s">
        <v>535</v>
      </c>
      <c r="C1442" s="1" t="s">
        <v>536</v>
      </c>
      <c r="D1442" s="1" t="s">
        <v>408</v>
      </c>
      <c r="E1442" s="1" t="s">
        <v>540</v>
      </c>
      <c r="F1442" s="1" t="s">
        <v>74</v>
      </c>
      <c r="G1442" s="1">
        <v>10</v>
      </c>
      <c r="H1442" s="1" t="s">
        <v>341</v>
      </c>
      <c r="I1442" s="1" t="s">
        <v>114</v>
      </c>
      <c r="J1442" s="64">
        <v>389</v>
      </c>
      <c r="K1442" s="76">
        <v>2274828</v>
      </c>
      <c r="L1442" s="29">
        <v>45945</v>
      </c>
      <c r="M1442" s="29" t="s">
        <v>4163</v>
      </c>
      <c r="N1442" s="1" t="s">
        <v>478</v>
      </c>
      <c r="O1442" s="28" t="s">
        <v>225</v>
      </c>
      <c r="P1442" s="1" t="s">
        <v>216</v>
      </c>
      <c r="Q1442" s="76">
        <v>9</v>
      </c>
      <c r="R1442" s="1" t="s">
        <v>537</v>
      </c>
      <c r="S1442" s="1">
        <v>6</v>
      </c>
      <c r="T1442" s="1" t="s">
        <v>115</v>
      </c>
      <c r="U1442" s="1"/>
      <c r="V1442" s="1"/>
      <c r="W1442" s="4"/>
      <c r="X1442" s="28"/>
      <c r="Y1442" s="33"/>
      <c r="Z1442" s="33"/>
      <c r="AA1442" s="96"/>
      <c r="AB1442" s="178"/>
      <c r="AC1442" s="33">
        <v>26.5</v>
      </c>
      <c r="AD1442" s="33">
        <v>210</v>
      </c>
      <c r="AE1442" s="33" t="s">
        <v>103</v>
      </c>
      <c r="AF1442" s="33" t="s">
        <v>103</v>
      </c>
      <c r="AG1442" s="33"/>
      <c r="AH1442" s="4"/>
      <c r="AI1442" s="1"/>
      <c r="AJ1442" s="1"/>
      <c r="AK1442" s="1"/>
      <c r="AL1442" s="5"/>
      <c r="AM1442" s="164">
        <f t="shared" si="79"/>
        <v>45948</v>
      </c>
      <c r="AW1442" s="96"/>
      <c r="AX1442" s="37">
        <f t="shared" si="78"/>
        <v>45952</v>
      </c>
      <c r="AY1442" s="183"/>
      <c r="AZ1442" s="183"/>
      <c r="BA1442" s="183"/>
      <c r="BB1442" s="183"/>
      <c r="BC1442" s="183"/>
      <c r="BD1442" s="183"/>
      <c r="BE1442" s="183"/>
      <c r="BF1442" s="183"/>
      <c r="BG1442" s="183"/>
      <c r="BH1442" s="4"/>
      <c r="BI1442" s="1"/>
      <c r="BJ1442" s="1"/>
      <c r="BK1442" s="1"/>
      <c r="BL1442" s="31"/>
      <c r="BM1442" s="31"/>
      <c r="BN1442" s="1"/>
      <c r="BO1442" s="1"/>
      <c r="BP1442" s="1"/>
      <c r="BQ1442" s="1"/>
      <c r="BR1442" s="1"/>
      <c r="BS1442" s="4"/>
      <c r="BT1442" s="37">
        <f t="shared" si="80"/>
        <v>45973</v>
      </c>
      <c r="BU1442" s="220"/>
      <c r="BV1442" s="183"/>
      <c r="BW1442" s="221"/>
      <c r="BX1442" s="183"/>
      <c r="BY1442" s="183"/>
      <c r="BZ1442" s="183"/>
      <c r="CA1442" s="183"/>
      <c r="CB1442" s="183"/>
      <c r="CC1442" s="183"/>
      <c r="CE1442" s="1"/>
      <c r="CF1442" s="1"/>
      <c r="CG1442" s="1"/>
      <c r="CH1442" s="1"/>
      <c r="CI1442" s="1"/>
      <c r="CJ1442" s="1"/>
      <c r="CK1442" s="1"/>
      <c r="CL1442" s="1"/>
      <c r="CM1442" s="1"/>
      <c r="CN1442" s="1"/>
      <c r="CO1442" s="1"/>
    </row>
    <row r="1443" spans="1:93" ht="30" customHeight="1" x14ac:dyDescent="0.2">
      <c r="A1443" s="1">
        <v>1437</v>
      </c>
      <c r="B1443" s="1" t="s">
        <v>535</v>
      </c>
      <c r="C1443" s="1" t="s">
        <v>536</v>
      </c>
      <c r="D1443" s="1" t="s">
        <v>408</v>
      </c>
      <c r="E1443" s="1" t="s">
        <v>540</v>
      </c>
      <c r="F1443" s="1" t="s">
        <v>74</v>
      </c>
      <c r="G1443" s="1">
        <v>10</v>
      </c>
      <c r="H1443" s="1" t="s">
        <v>341</v>
      </c>
      <c r="I1443" s="1" t="s">
        <v>114</v>
      </c>
      <c r="J1443" s="64">
        <v>287</v>
      </c>
      <c r="K1443" s="76">
        <v>2276042</v>
      </c>
      <c r="L1443" s="29">
        <v>45945</v>
      </c>
      <c r="M1443" s="29" t="s">
        <v>4163</v>
      </c>
      <c r="N1443" s="1" t="s">
        <v>478</v>
      </c>
      <c r="O1443" s="28" t="s">
        <v>225</v>
      </c>
      <c r="P1443" s="1" t="s">
        <v>216</v>
      </c>
      <c r="Q1443" s="76">
        <v>8</v>
      </c>
      <c r="R1443" s="1" t="s">
        <v>537</v>
      </c>
      <c r="T1443" s="1" t="s">
        <v>115</v>
      </c>
      <c r="U1443" s="1"/>
      <c r="V1443" s="1"/>
      <c r="W1443" s="4"/>
      <c r="X1443" s="28"/>
      <c r="Y1443" s="33"/>
      <c r="Z1443" s="33"/>
      <c r="AA1443" s="96"/>
      <c r="AB1443" s="178"/>
      <c r="AC1443" s="33">
        <v>28</v>
      </c>
      <c r="AD1443" s="33">
        <v>240</v>
      </c>
      <c r="AE1443" s="33" t="s">
        <v>103</v>
      </c>
      <c r="AF1443" s="33" t="s">
        <v>103</v>
      </c>
      <c r="AG1443" s="33"/>
      <c r="AH1443" s="4"/>
      <c r="AI1443" s="1"/>
      <c r="AJ1443" s="1"/>
      <c r="AK1443" s="1"/>
      <c r="AL1443" s="5"/>
      <c r="AM1443" s="164">
        <f t="shared" si="79"/>
        <v>45948</v>
      </c>
      <c r="AW1443" s="96"/>
      <c r="AX1443" s="37">
        <f t="shared" si="78"/>
        <v>45952</v>
      </c>
      <c r="AY1443" s="183"/>
      <c r="AZ1443" s="183"/>
      <c r="BA1443" s="183"/>
      <c r="BB1443" s="183"/>
      <c r="BC1443" s="183"/>
      <c r="BD1443" s="183"/>
      <c r="BE1443" s="183"/>
      <c r="BF1443" s="183"/>
      <c r="BG1443" s="183"/>
      <c r="BH1443" s="4"/>
      <c r="BI1443" s="1"/>
      <c r="BJ1443" s="1"/>
      <c r="BK1443" s="1"/>
      <c r="BL1443" s="31"/>
      <c r="BM1443" s="31"/>
      <c r="BN1443" s="1"/>
      <c r="BO1443" s="1"/>
      <c r="BP1443" s="1"/>
      <c r="BQ1443" s="1"/>
      <c r="BR1443" s="1"/>
      <c r="BS1443" s="4"/>
      <c r="BT1443" s="37">
        <f t="shared" si="80"/>
        <v>45973</v>
      </c>
      <c r="BU1443" s="220"/>
      <c r="BV1443" s="183"/>
      <c r="BW1443" s="221"/>
      <c r="BX1443" s="183"/>
      <c r="BY1443" s="183"/>
      <c r="BZ1443" s="183"/>
      <c r="CA1443" s="183"/>
      <c r="CB1443" s="183"/>
      <c r="CC1443" s="183"/>
      <c r="CE1443" s="1"/>
      <c r="CF1443" s="1"/>
      <c r="CG1443" s="1"/>
      <c r="CH1443" s="1"/>
      <c r="CI1443" s="1"/>
      <c r="CJ1443" s="1"/>
      <c r="CK1443" s="1"/>
      <c r="CL1443" s="1"/>
      <c r="CM1443" s="1"/>
      <c r="CN1443" s="1"/>
      <c r="CO1443" s="1"/>
    </row>
    <row r="1444" spans="1:93" ht="30" customHeight="1" x14ac:dyDescent="0.2">
      <c r="A1444" s="1">
        <v>1438</v>
      </c>
      <c r="B1444" s="1" t="s">
        <v>535</v>
      </c>
      <c r="C1444" s="1" t="s">
        <v>536</v>
      </c>
      <c r="D1444" s="1" t="s">
        <v>408</v>
      </c>
      <c r="E1444" s="1" t="s">
        <v>540</v>
      </c>
      <c r="F1444" s="1" t="s">
        <v>74</v>
      </c>
      <c r="G1444" s="1">
        <v>10</v>
      </c>
      <c r="H1444" s="1" t="s">
        <v>341</v>
      </c>
      <c r="I1444" s="1" t="s">
        <v>114</v>
      </c>
      <c r="J1444" s="64">
        <v>392</v>
      </c>
      <c r="K1444" s="76">
        <v>2276043</v>
      </c>
      <c r="L1444" s="29">
        <v>45945</v>
      </c>
      <c r="M1444" s="29" t="s">
        <v>4163</v>
      </c>
      <c r="N1444" s="1" t="s">
        <v>478</v>
      </c>
      <c r="O1444" s="28" t="s">
        <v>225</v>
      </c>
      <c r="P1444" s="1" t="s">
        <v>216</v>
      </c>
      <c r="Q1444" s="76">
        <v>9</v>
      </c>
      <c r="R1444" s="1" t="s">
        <v>537</v>
      </c>
      <c r="T1444" s="1" t="s">
        <v>115</v>
      </c>
      <c r="U1444" s="1"/>
      <c r="V1444" s="1"/>
      <c r="W1444" s="4"/>
      <c r="X1444" s="28"/>
      <c r="Y1444" s="33"/>
      <c r="Z1444" s="33"/>
      <c r="AA1444" s="96"/>
      <c r="AB1444" s="178"/>
      <c r="AC1444" s="33">
        <v>26</v>
      </c>
      <c r="AD1444" s="33">
        <v>210</v>
      </c>
      <c r="AE1444" s="33" t="s">
        <v>103</v>
      </c>
      <c r="AF1444" s="33" t="s">
        <v>103</v>
      </c>
      <c r="AG1444" s="33"/>
      <c r="AH1444" s="4"/>
      <c r="AI1444" s="1"/>
      <c r="AJ1444" s="1"/>
      <c r="AK1444" s="1"/>
      <c r="AL1444" s="5"/>
      <c r="AM1444" s="164">
        <f t="shared" si="79"/>
        <v>45948</v>
      </c>
      <c r="AW1444" s="96"/>
      <c r="AX1444" s="37">
        <f t="shared" si="78"/>
        <v>45952</v>
      </c>
      <c r="AY1444" s="183"/>
      <c r="AZ1444" s="183"/>
      <c r="BA1444" s="183"/>
      <c r="BB1444" s="183"/>
      <c r="BC1444" s="183"/>
      <c r="BD1444" s="183"/>
      <c r="BE1444" s="183"/>
      <c r="BF1444" s="183"/>
      <c r="BG1444" s="183"/>
      <c r="BH1444" s="4"/>
      <c r="BI1444" s="1"/>
      <c r="BJ1444" s="1"/>
      <c r="BK1444" s="1"/>
      <c r="BL1444" s="31"/>
      <c r="BM1444" s="31"/>
      <c r="BN1444" s="1"/>
      <c r="BO1444" s="1"/>
      <c r="BP1444" s="1"/>
      <c r="BQ1444" s="1"/>
      <c r="BR1444" s="1"/>
      <c r="BS1444" s="4"/>
      <c r="BT1444" s="37">
        <f t="shared" si="80"/>
        <v>45973</v>
      </c>
      <c r="BU1444" s="220"/>
      <c r="BV1444" s="183"/>
      <c r="BW1444" s="221"/>
      <c r="BX1444" s="183"/>
      <c r="BY1444" s="183"/>
      <c r="BZ1444" s="183"/>
      <c r="CA1444" s="183"/>
      <c r="CB1444" s="183"/>
      <c r="CC1444" s="183"/>
      <c r="CE1444" s="1"/>
      <c r="CF1444" s="1"/>
      <c r="CG1444" s="1"/>
      <c r="CH1444" s="1"/>
      <c r="CI1444" s="1"/>
      <c r="CJ1444" s="1"/>
      <c r="CK1444" s="1"/>
      <c r="CL1444" s="1"/>
      <c r="CM1444" s="1"/>
      <c r="CN1444" s="1"/>
      <c r="CO1444" s="1"/>
    </row>
    <row r="1445" spans="1:93" ht="30" customHeight="1" x14ac:dyDescent="0.2">
      <c r="A1445" s="1">
        <v>1439</v>
      </c>
      <c r="B1445" s="1" t="s">
        <v>535</v>
      </c>
      <c r="C1445" s="1" t="s">
        <v>536</v>
      </c>
      <c r="D1445" s="1" t="s">
        <v>408</v>
      </c>
      <c r="E1445" s="1" t="s">
        <v>540</v>
      </c>
      <c r="F1445" s="1" t="s">
        <v>74</v>
      </c>
      <c r="G1445" s="1">
        <v>10</v>
      </c>
      <c r="H1445" s="1" t="s">
        <v>341</v>
      </c>
      <c r="I1445" s="1" t="s">
        <v>114</v>
      </c>
      <c r="J1445" s="64">
        <v>403</v>
      </c>
      <c r="K1445" s="76">
        <v>2274829</v>
      </c>
      <c r="L1445" s="29">
        <v>45945</v>
      </c>
      <c r="M1445" s="29" t="s">
        <v>4163</v>
      </c>
      <c r="N1445" s="1" t="s">
        <v>478</v>
      </c>
      <c r="O1445" s="28" t="s">
        <v>225</v>
      </c>
      <c r="P1445" s="1" t="s">
        <v>216</v>
      </c>
      <c r="Q1445" s="76">
        <v>10</v>
      </c>
      <c r="R1445" s="1" t="s">
        <v>537</v>
      </c>
      <c r="T1445" s="1" t="s">
        <v>115</v>
      </c>
      <c r="U1445" s="1"/>
      <c r="V1445" s="1"/>
      <c r="W1445" s="4"/>
      <c r="X1445" s="28"/>
      <c r="Y1445" s="33"/>
      <c r="Z1445" s="33"/>
      <c r="AA1445" s="96"/>
      <c r="AB1445" s="178"/>
      <c r="AC1445" s="33">
        <v>28.5</v>
      </c>
      <c r="AD1445" s="33">
        <v>230</v>
      </c>
      <c r="AE1445" s="33" t="s">
        <v>103</v>
      </c>
      <c r="AF1445" s="33" t="s">
        <v>103</v>
      </c>
      <c r="AG1445" s="33"/>
      <c r="AH1445" s="4"/>
      <c r="AI1445" s="1"/>
      <c r="AJ1445" s="1"/>
      <c r="AK1445" s="1"/>
      <c r="AL1445" s="5"/>
      <c r="AM1445" s="164">
        <f t="shared" si="79"/>
        <v>45948</v>
      </c>
      <c r="AW1445" s="96"/>
      <c r="AX1445" s="37">
        <f t="shared" si="78"/>
        <v>45952</v>
      </c>
      <c r="AY1445" s="183"/>
      <c r="AZ1445" s="183"/>
      <c r="BA1445" s="183"/>
      <c r="BB1445" s="183"/>
      <c r="BC1445" s="183"/>
      <c r="BD1445" s="183"/>
      <c r="BE1445" s="183"/>
      <c r="BF1445" s="183"/>
      <c r="BG1445" s="183"/>
      <c r="BH1445" s="4"/>
      <c r="BI1445" s="1"/>
      <c r="BJ1445" s="1"/>
      <c r="BK1445" s="1"/>
      <c r="BL1445" s="31"/>
      <c r="BM1445" s="31"/>
      <c r="BN1445" s="1"/>
      <c r="BO1445" s="1"/>
      <c r="BP1445" s="1"/>
      <c r="BQ1445" s="1"/>
      <c r="BR1445" s="1"/>
      <c r="BS1445" s="4"/>
      <c r="BT1445" s="37">
        <f t="shared" si="80"/>
        <v>45973</v>
      </c>
      <c r="BU1445" s="220"/>
      <c r="BV1445" s="183"/>
      <c r="BW1445" s="221"/>
      <c r="BX1445" s="183"/>
      <c r="BY1445" s="183"/>
      <c r="BZ1445" s="183"/>
      <c r="CA1445" s="183"/>
      <c r="CB1445" s="183"/>
      <c r="CC1445" s="183"/>
      <c r="CE1445" s="1"/>
      <c r="CF1445" s="1"/>
      <c r="CG1445" s="1"/>
      <c r="CH1445" s="1"/>
      <c r="CI1445" s="1"/>
      <c r="CJ1445" s="1"/>
      <c r="CK1445" s="1"/>
      <c r="CL1445" s="1"/>
      <c r="CM1445" s="1"/>
      <c r="CN1445" s="1"/>
      <c r="CO1445" s="1"/>
    </row>
    <row r="1446" spans="1:93" ht="30" customHeight="1" x14ac:dyDescent="0.2">
      <c r="A1446" s="1">
        <v>1440</v>
      </c>
      <c r="B1446" s="1" t="s">
        <v>535</v>
      </c>
      <c r="C1446" s="1" t="s">
        <v>536</v>
      </c>
      <c r="D1446" s="1" t="s">
        <v>408</v>
      </c>
      <c r="E1446" s="1" t="s">
        <v>540</v>
      </c>
      <c r="F1446" s="1" t="s">
        <v>74</v>
      </c>
      <c r="G1446" s="1">
        <v>10</v>
      </c>
      <c r="H1446" s="1" t="s">
        <v>341</v>
      </c>
      <c r="I1446" s="1" t="s">
        <v>114</v>
      </c>
      <c r="J1446" s="64">
        <v>438</v>
      </c>
      <c r="K1446" s="76">
        <v>2276044</v>
      </c>
      <c r="L1446" s="29">
        <v>45945</v>
      </c>
      <c r="M1446" s="29" t="s">
        <v>4163</v>
      </c>
      <c r="N1446" s="1" t="s">
        <v>478</v>
      </c>
      <c r="O1446" s="28" t="s">
        <v>225</v>
      </c>
      <c r="P1446" s="1" t="s">
        <v>216</v>
      </c>
      <c r="Q1446" s="76">
        <v>9</v>
      </c>
      <c r="R1446" s="1" t="s">
        <v>537</v>
      </c>
      <c r="T1446" s="1" t="s">
        <v>115</v>
      </c>
      <c r="U1446" s="1"/>
      <c r="V1446" s="1"/>
      <c r="W1446" s="4"/>
      <c r="X1446" s="28"/>
      <c r="Y1446" s="33"/>
      <c r="Z1446" s="33"/>
      <c r="AA1446" s="96"/>
      <c r="AB1446" s="178"/>
      <c r="AC1446" s="33">
        <v>27</v>
      </c>
      <c r="AD1446" s="33">
        <v>220</v>
      </c>
      <c r="AE1446" s="33" t="s">
        <v>103</v>
      </c>
      <c r="AF1446" s="33" t="s">
        <v>103</v>
      </c>
      <c r="AG1446" s="33"/>
      <c r="AH1446" s="4"/>
      <c r="AI1446" s="1"/>
      <c r="AJ1446" s="1"/>
      <c r="AK1446" s="1"/>
      <c r="AL1446" s="5"/>
      <c r="AM1446" s="164">
        <f t="shared" si="79"/>
        <v>45948</v>
      </c>
      <c r="AW1446" s="96"/>
      <c r="AX1446" s="37">
        <f t="shared" si="78"/>
        <v>45952</v>
      </c>
      <c r="AY1446" s="183"/>
      <c r="AZ1446" s="183"/>
      <c r="BA1446" s="183"/>
      <c r="BB1446" s="183"/>
      <c r="BC1446" s="183"/>
      <c r="BD1446" s="183"/>
      <c r="BE1446" s="183"/>
      <c r="BF1446" s="183"/>
      <c r="BG1446" s="183"/>
      <c r="BH1446" s="4"/>
      <c r="BI1446" s="1"/>
      <c r="BJ1446" s="1"/>
      <c r="BK1446" s="1"/>
      <c r="BL1446" s="31"/>
      <c r="BM1446" s="31"/>
      <c r="BN1446" s="1"/>
      <c r="BO1446" s="1"/>
      <c r="BP1446" s="1"/>
      <c r="BQ1446" s="1"/>
      <c r="BR1446" s="1"/>
      <c r="BS1446" s="4"/>
      <c r="BT1446" s="37">
        <f t="shared" si="80"/>
        <v>45973</v>
      </c>
      <c r="BU1446" s="220"/>
      <c r="BV1446" s="183"/>
      <c r="BW1446" s="221"/>
      <c r="BX1446" s="183"/>
      <c r="BY1446" s="183"/>
      <c r="BZ1446" s="183"/>
      <c r="CA1446" s="183"/>
      <c r="CB1446" s="183"/>
      <c r="CC1446" s="183"/>
      <c r="CE1446" s="1"/>
      <c r="CF1446" s="1"/>
      <c r="CG1446" s="1"/>
      <c r="CH1446" s="1"/>
      <c r="CI1446" s="1"/>
      <c r="CJ1446" s="1"/>
      <c r="CK1446" s="1"/>
      <c r="CL1446" s="1"/>
      <c r="CM1446" s="1"/>
      <c r="CN1446" s="1"/>
      <c r="CO1446" s="1"/>
    </row>
    <row r="1447" spans="1:93" ht="30" customHeight="1" x14ac:dyDescent="0.2">
      <c r="A1447" s="1">
        <v>1441</v>
      </c>
      <c r="B1447" s="1" t="s">
        <v>535</v>
      </c>
      <c r="C1447" s="1" t="s">
        <v>536</v>
      </c>
      <c r="D1447" s="1" t="s">
        <v>408</v>
      </c>
      <c r="E1447" s="1" t="s">
        <v>540</v>
      </c>
      <c r="F1447" s="1" t="s">
        <v>74</v>
      </c>
      <c r="G1447" s="1">
        <v>10</v>
      </c>
      <c r="H1447" s="1" t="s">
        <v>341</v>
      </c>
      <c r="I1447" s="1" t="s">
        <v>114</v>
      </c>
      <c r="J1447" s="64">
        <v>394</v>
      </c>
      <c r="K1447" s="76">
        <v>2274830</v>
      </c>
      <c r="L1447" s="29">
        <v>45945</v>
      </c>
      <c r="M1447" s="29" t="s">
        <v>4163</v>
      </c>
      <c r="N1447" s="1" t="s">
        <v>478</v>
      </c>
      <c r="O1447" s="28" t="s">
        <v>225</v>
      </c>
      <c r="P1447" s="1" t="s">
        <v>216</v>
      </c>
      <c r="Q1447" s="76">
        <v>9</v>
      </c>
      <c r="R1447" s="1" t="s">
        <v>537</v>
      </c>
      <c r="T1447" s="1" t="s">
        <v>115</v>
      </c>
      <c r="U1447" s="1"/>
      <c r="V1447" s="1"/>
      <c r="W1447" s="4"/>
      <c r="X1447" s="28"/>
      <c r="Y1447" s="33"/>
      <c r="Z1447" s="33"/>
      <c r="AA1447" s="96"/>
      <c r="AB1447" s="178"/>
      <c r="AC1447" s="33">
        <v>26.5</v>
      </c>
      <c r="AD1447" s="33">
        <v>240</v>
      </c>
      <c r="AE1447" s="33" t="s">
        <v>103</v>
      </c>
      <c r="AF1447" s="33" t="s">
        <v>103</v>
      </c>
      <c r="AG1447" s="33"/>
      <c r="AH1447" s="4"/>
      <c r="AI1447" s="1"/>
      <c r="AJ1447" s="1"/>
      <c r="AK1447" s="1"/>
      <c r="AL1447" s="5"/>
      <c r="AM1447" s="164">
        <f t="shared" si="79"/>
        <v>45948</v>
      </c>
      <c r="AW1447" s="96"/>
      <c r="AX1447" s="37">
        <f t="shared" si="78"/>
        <v>45952</v>
      </c>
      <c r="AY1447" s="183"/>
      <c r="AZ1447" s="183"/>
      <c r="BA1447" s="183"/>
      <c r="BB1447" s="183"/>
      <c r="BC1447" s="183"/>
      <c r="BD1447" s="183"/>
      <c r="BE1447" s="183"/>
      <c r="BF1447" s="183"/>
      <c r="BG1447" s="183"/>
      <c r="BH1447" s="4"/>
      <c r="BI1447" s="1"/>
      <c r="BJ1447" s="1"/>
      <c r="BK1447" s="1"/>
      <c r="BL1447" s="31"/>
      <c r="BM1447" s="31"/>
      <c r="BN1447" s="1"/>
      <c r="BO1447" s="1"/>
      <c r="BP1447" s="1"/>
      <c r="BQ1447" s="1"/>
      <c r="BR1447" s="1"/>
      <c r="BS1447" s="4"/>
      <c r="BT1447" s="37">
        <f t="shared" si="80"/>
        <v>45973</v>
      </c>
      <c r="BU1447" s="220"/>
      <c r="BV1447" s="183"/>
      <c r="BW1447" s="221"/>
      <c r="BX1447" s="183"/>
      <c r="BY1447" s="183"/>
      <c r="BZ1447" s="183"/>
      <c r="CA1447" s="183"/>
      <c r="CB1447" s="183"/>
      <c r="CC1447" s="183"/>
      <c r="CE1447" s="1"/>
      <c r="CF1447" s="1"/>
      <c r="CG1447" s="1"/>
      <c r="CH1447" s="1"/>
      <c r="CI1447" s="1"/>
      <c r="CJ1447" s="1"/>
      <c r="CK1447" s="1"/>
      <c r="CL1447" s="1"/>
      <c r="CM1447" s="1"/>
      <c r="CN1447" s="1"/>
      <c r="CO1447" s="1"/>
    </row>
    <row r="1448" spans="1:93" ht="30" customHeight="1" x14ac:dyDescent="0.2">
      <c r="A1448" s="1">
        <v>1442</v>
      </c>
      <c r="B1448" s="1" t="s">
        <v>535</v>
      </c>
      <c r="C1448" s="1" t="s">
        <v>536</v>
      </c>
      <c r="D1448" s="1" t="s">
        <v>408</v>
      </c>
      <c r="E1448" s="1" t="s">
        <v>540</v>
      </c>
      <c r="F1448" s="1" t="s">
        <v>74</v>
      </c>
      <c r="G1448" s="1">
        <v>10</v>
      </c>
      <c r="H1448" s="1" t="s">
        <v>341</v>
      </c>
      <c r="I1448" s="1" t="s">
        <v>114</v>
      </c>
      <c r="J1448" s="64">
        <v>415</v>
      </c>
      <c r="K1448" s="76">
        <v>2276045</v>
      </c>
      <c r="L1448" s="29">
        <v>45945</v>
      </c>
      <c r="M1448" s="29" t="s">
        <v>4163</v>
      </c>
      <c r="N1448" s="1" t="s">
        <v>478</v>
      </c>
      <c r="O1448" s="28" t="s">
        <v>225</v>
      </c>
      <c r="P1448" s="1" t="s">
        <v>216</v>
      </c>
      <c r="Q1448" s="76">
        <v>9</v>
      </c>
      <c r="R1448" s="1" t="s">
        <v>537</v>
      </c>
      <c r="T1448" s="1" t="s">
        <v>115</v>
      </c>
      <c r="U1448" s="1"/>
      <c r="V1448" s="1"/>
      <c r="W1448" s="4"/>
      <c r="X1448" s="28"/>
      <c r="Y1448" s="33"/>
      <c r="Z1448" s="33"/>
      <c r="AA1448" s="96"/>
      <c r="AB1448" s="178"/>
      <c r="AC1448" s="33">
        <v>27.5</v>
      </c>
      <c r="AD1448" s="33">
        <v>220</v>
      </c>
      <c r="AE1448" s="33" t="s">
        <v>103</v>
      </c>
      <c r="AF1448" s="33" t="s">
        <v>103</v>
      </c>
      <c r="AG1448" s="33"/>
      <c r="AH1448" s="4"/>
      <c r="AI1448" s="1"/>
      <c r="AJ1448" s="1"/>
      <c r="AK1448" s="1"/>
      <c r="AL1448" s="5"/>
      <c r="AM1448" s="164">
        <f t="shared" si="79"/>
        <v>45948</v>
      </c>
      <c r="AW1448" s="96"/>
      <c r="AX1448" s="37">
        <f t="shared" si="78"/>
        <v>45952</v>
      </c>
      <c r="AY1448" s="183"/>
      <c r="AZ1448" s="183"/>
      <c r="BA1448" s="183">
        <v>43.4</v>
      </c>
      <c r="BB1448" s="183">
        <v>44.2</v>
      </c>
      <c r="BC1448" s="183">
        <v>41.9</v>
      </c>
      <c r="BD1448" s="183">
        <v>43.6</v>
      </c>
      <c r="BE1448" s="183">
        <v>42.5</v>
      </c>
      <c r="BF1448" s="183">
        <v>44.5</v>
      </c>
      <c r="BG1448" s="183"/>
      <c r="BH1448" s="4"/>
      <c r="BI1448" s="1"/>
      <c r="BJ1448" s="1"/>
      <c r="BK1448" s="1"/>
      <c r="BL1448" s="31"/>
      <c r="BM1448" s="31"/>
      <c r="BN1448" s="1"/>
      <c r="BO1448" s="1"/>
      <c r="BP1448" s="1"/>
      <c r="BQ1448" s="1"/>
      <c r="BR1448" s="1"/>
      <c r="BS1448" s="4"/>
      <c r="BT1448" s="37">
        <f t="shared" si="80"/>
        <v>45973</v>
      </c>
      <c r="BU1448" s="220"/>
      <c r="BV1448" s="183"/>
      <c r="BW1448" s="221">
        <v>52.7</v>
      </c>
      <c r="BX1448" s="183">
        <v>53.9</v>
      </c>
      <c r="BY1448" s="183">
        <v>52</v>
      </c>
      <c r="BZ1448" s="183">
        <v>51</v>
      </c>
      <c r="CA1448" s="183">
        <v>53.1</v>
      </c>
      <c r="CB1448" s="183">
        <v>54.6</v>
      </c>
      <c r="CC1448" s="183"/>
      <c r="CE1448" s="1"/>
      <c r="CF1448" s="1"/>
      <c r="CG1448" s="1"/>
      <c r="CH1448" s="1"/>
      <c r="CI1448" s="1"/>
      <c r="CJ1448" s="1"/>
      <c r="CK1448" s="1"/>
      <c r="CL1448" s="1"/>
      <c r="CM1448" s="1"/>
      <c r="CN1448" s="1"/>
      <c r="CO1448" s="1"/>
    </row>
    <row r="1449" spans="1:93" ht="30" customHeight="1" x14ac:dyDescent="0.2">
      <c r="A1449" s="1">
        <v>1443</v>
      </c>
      <c r="B1449" s="1" t="s">
        <v>535</v>
      </c>
      <c r="C1449" s="1" t="s">
        <v>536</v>
      </c>
      <c r="D1449" s="1" t="s">
        <v>408</v>
      </c>
      <c r="E1449" s="1" t="s">
        <v>540</v>
      </c>
      <c r="F1449" s="1" t="s">
        <v>74</v>
      </c>
      <c r="G1449" s="1">
        <v>10</v>
      </c>
      <c r="H1449" s="1" t="s">
        <v>341</v>
      </c>
      <c r="I1449" s="1" t="s">
        <v>114</v>
      </c>
      <c r="J1449" s="64">
        <v>418</v>
      </c>
      <c r="K1449" s="76">
        <v>2274831</v>
      </c>
      <c r="L1449" s="29">
        <v>45945</v>
      </c>
      <c r="M1449" s="29" t="s">
        <v>4163</v>
      </c>
      <c r="N1449" s="1" t="s">
        <v>478</v>
      </c>
      <c r="O1449" s="28" t="s">
        <v>225</v>
      </c>
      <c r="P1449" s="1" t="s">
        <v>216</v>
      </c>
      <c r="Q1449" s="76">
        <v>9</v>
      </c>
      <c r="R1449" s="1" t="s">
        <v>537</v>
      </c>
      <c r="T1449" s="1" t="s">
        <v>115</v>
      </c>
      <c r="U1449" s="1"/>
      <c r="V1449" s="1"/>
      <c r="W1449" s="4"/>
      <c r="X1449" s="28"/>
      <c r="Y1449" s="33"/>
      <c r="Z1449" s="33"/>
      <c r="AA1449" s="96"/>
      <c r="AB1449" s="178"/>
      <c r="AC1449" s="33">
        <v>29</v>
      </c>
      <c r="AD1449" s="33">
        <v>240</v>
      </c>
      <c r="AE1449" s="33" t="s">
        <v>103</v>
      </c>
      <c r="AF1449" s="33" t="s">
        <v>103</v>
      </c>
      <c r="AG1449" s="33"/>
      <c r="AH1449" s="4"/>
      <c r="AI1449" s="1"/>
      <c r="AJ1449" s="1"/>
      <c r="AK1449" s="1"/>
      <c r="AL1449" s="5"/>
      <c r="AM1449" s="164">
        <f t="shared" si="79"/>
        <v>45948</v>
      </c>
      <c r="AW1449" s="96"/>
      <c r="AX1449" s="37">
        <f t="shared" si="78"/>
        <v>45952</v>
      </c>
      <c r="AY1449" s="183"/>
      <c r="AZ1449" s="183"/>
      <c r="BA1449" s="183"/>
      <c r="BB1449" s="183"/>
      <c r="BC1449" s="183"/>
      <c r="BD1449" s="183"/>
      <c r="BE1449" s="183"/>
      <c r="BF1449" s="183"/>
      <c r="BG1449" s="183"/>
      <c r="BH1449" s="4"/>
      <c r="BI1449" s="1"/>
      <c r="BJ1449" s="1"/>
      <c r="BK1449" s="1"/>
      <c r="BL1449" s="31"/>
      <c r="BM1449" s="31"/>
      <c r="BN1449" s="1"/>
      <c r="BO1449" s="1"/>
      <c r="BP1449" s="1"/>
      <c r="BQ1449" s="1"/>
      <c r="BR1449" s="1"/>
      <c r="BS1449" s="4"/>
      <c r="BT1449" s="37">
        <f t="shared" si="80"/>
        <v>45973</v>
      </c>
      <c r="BU1449" s="220"/>
      <c r="BV1449" s="183"/>
      <c r="BW1449" s="221"/>
      <c r="BX1449" s="183"/>
      <c r="BY1449" s="183"/>
      <c r="BZ1449" s="183"/>
      <c r="CA1449" s="183"/>
      <c r="CB1449" s="183"/>
      <c r="CC1449" s="183"/>
      <c r="CE1449" s="1"/>
      <c r="CF1449" s="1"/>
      <c r="CG1449" s="1"/>
      <c r="CH1449" s="1"/>
      <c r="CI1449" s="1"/>
      <c r="CJ1449" s="1"/>
      <c r="CK1449" s="1"/>
      <c r="CL1449" s="1"/>
      <c r="CM1449" s="1"/>
      <c r="CN1449" s="1"/>
      <c r="CO1449" s="1"/>
    </row>
    <row r="1450" spans="1:93" ht="30" customHeight="1" x14ac:dyDescent="0.2">
      <c r="A1450" s="1">
        <v>1444</v>
      </c>
      <c r="B1450" s="1" t="s">
        <v>535</v>
      </c>
      <c r="C1450" s="1" t="s">
        <v>536</v>
      </c>
      <c r="D1450" s="1" t="s">
        <v>408</v>
      </c>
      <c r="E1450" s="1" t="s">
        <v>540</v>
      </c>
      <c r="F1450" s="1" t="s">
        <v>74</v>
      </c>
      <c r="G1450" s="1">
        <v>10</v>
      </c>
      <c r="H1450" s="1" t="s">
        <v>341</v>
      </c>
      <c r="I1450" s="1" t="s">
        <v>114</v>
      </c>
      <c r="J1450" s="64">
        <v>432</v>
      </c>
      <c r="K1450" s="76">
        <v>2276046</v>
      </c>
      <c r="L1450" s="29">
        <v>45945</v>
      </c>
      <c r="M1450" s="29" t="s">
        <v>4163</v>
      </c>
      <c r="N1450" s="1" t="s">
        <v>478</v>
      </c>
      <c r="O1450" s="28" t="s">
        <v>225</v>
      </c>
      <c r="P1450" s="1" t="s">
        <v>216</v>
      </c>
      <c r="Q1450" s="76">
        <v>9</v>
      </c>
      <c r="R1450" s="1" t="s">
        <v>537</v>
      </c>
      <c r="S1450" s="1">
        <v>6</v>
      </c>
      <c r="T1450" s="1" t="s">
        <v>115</v>
      </c>
      <c r="U1450" s="1"/>
      <c r="V1450" s="1"/>
      <c r="W1450" s="4"/>
      <c r="X1450" s="28"/>
      <c r="Y1450" s="33"/>
      <c r="Z1450" s="33"/>
      <c r="AA1450" s="96"/>
      <c r="AB1450" s="178"/>
      <c r="AC1450" s="33">
        <v>26.5</v>
      </c>
      <c r="AD1450" s="33">
        <v>210</v>
      </c>
      <c r="AE1450" s="33" t="s">
        <v>103</v>
      </c>
      <c r="AF1450" s="33" t="s">
        <v>103</v>
      </c>
      <c r="AG1450" s="33"/>
      <c r="AH1450" s="4"/>
      <c r="AI1450" s="1"/>
      <c r="AJ1450" s="1"/>
      <c r="AK1450" s="1"/>
      <c r="AL1450" s="5"/>
      <c r="AM1450" s="164">
        <f t="shared" si="79"/>
        <v>45948</v>
      </c>
      <c r="AW1450" s="96"/>
      <c r="AX1450" s="37">
        <f t="shared" si="78"/>
        <v>45952</v>
      </c>
      <c r="AY1450" s="183"/>
      <c r="AZ1450" s="183"/>
      <c r="BA1450" s="183"/>
      <c r="BB1450" s="183"/>
      <c r="BC1450" s="183"/>
      <c r="BD1450" s="183"/>
      <c r="BE1450" s="183"/>
      <c r="BF1450" s="183"/>
      <c r="BG1450" s="183"/>
      <c r="BH1450" s="4"/>
      <c r="BI1450" s="1"/>
      <c r="BJ1450" s="1"/>
      <c r="BK1450" s="1"/>
      <c r="BL1450" s="31"/>
      <c r="BM1450" s="31"/>
      <c r="BN1450" s="1"/>
      <c r="BO1450" s="1"/>
      <c r="BP1450" s="1"/>
      <c r="BQ1450" s="1"/>
      <c r="BR1450" s="1"/>
      <c r="BS1450" s="4"/>
      <c r="BT1450" s="37">
        <f t="shared" si="80"/>
        <v>45973</v>
      </c>
      <c r="BU1450" s="220"/>
      <c r="BV1450" s="183"/>
      <c r="BW1450" s="221"/>
      <c r="BX1450" s="183"/>
      <c r="BY1450" s="183"/>
      <c r="BZ1450" s="183"/>
      <c r="CA1450" s="183"/>
      <c r="CB1450" s="183"/>
      <c r="CC1450" s="183"/>
      <c r="CE1450" s="1"/>
      <c r="CF1450" s="1"/>
      <c r="CG1450" s="1"/>
      <c r="CH1450" s="1"/>
      <c r="CI1450" s="1"/>
      <c r="CJ1450" s="1"/>
      <c r="CK1450" s="1"/>
      <c r="CL1450" s="1"/>
      <c r="CM1450" s="1"/>
      <c r="CN1450" s="1"/>
      <c r="CO1450" s="1"/>
    </row>
    <row r="1451" spans="1:93" ht="30" customHeight="1" x14ac:dyDescent="0.2">
      <c r="A1451" s="1">
        <v>1445</v>
      </c>
      <c r="B1451" s="1" t="s">
        <v>535</v>
      </c>
      <c r="C1451" s="1" t="s">
        <v>536</v>
      </c>
      <c r="D1451" s="1" t="s">
        <v>408</v>
      </c>
      <c r="E1451" s="1" t="s">
        <v>540</v>
      </c>
      <c r="F1451" s="1" t="s">
        <v>74</v>
      </c>
      <c r="G1451" s="1">
        <v>10</v>
      </c>
      <c r="H1451" s="1" t="s">
        <v>341</v>
      </c>
      <c r="I1451" s="1" t="s">
        <v>114</v>
      </c>
      <c r="J1451" s="64">
        <v>558</v>
      </c>
      <c r="K1451" s="76">
        <v>2274832</v>
      </c>
      <c r="L1451" s="29">
        <v>45945</v>
      </c>
      <c r="M1451" s="29" t="s">
        <v>4163</v>
      </c>
      <c r="N1451" s="1" t="s">
        <v>478</v>
      </c>
      <c r="O1451" s="28" t="s">
        <v>225</v>
      </c>
      <c r="P1451" s="1" t="s">
        <v>216</v>
      </c>
      <c r="Q1451" s="76">
        <v>12</v>
      </c>
      <c r="R1451" s="1" t="s">
        <v>537</v>
      </c>
      <c r="T1451" s="1" t="s">
        <v>115</v>
      </c>
      <c r="U1451" s="1"/>
      <c r="V1451" s="1"/>
      <c r="W1451" s="4"/>
      <c r="X1451" s="28"/>
      <c r="Y1451" s="33"/>
      <c r="Z1451" s="33"/>
      <c r="AA1451" s="96"/>
      <c r="AB1451" s="178"/>
      <c r="AC1451" s="33">
        <v>28</v>
      </c>
      <c r="AD1451" s="33">
        <v>230</v>
      </c>
      <c r="AE1451" s="33" t="s">
        <v>103</v>
      </c>
      <c r="AF1451" s="33" t="s">
        <v>103</v>
      </c>
      <c r="AG1451" s="33"/>
      <c r="AH1451" s="4"/>
      <c r="AI1451" s="1"/>
      <c r="AJ1451" s="1"/>
      <c r="AK1451" s="1"/>
      <c r="AL1451" s="5"/>
      <c r="AM1451" s="164">
        <f t="shared" si="79"/>
        <v>45948</v>
      </c>
      <c r="AW1451" s="96"/>
      <c r="AX1451" s="37">
        <f t="shared" si="78"/>
        <v>45952</v>
      </c>
      <c r="AY1451" s="183"/>
      <c r="AZ1451" s="183"/>
      <c r="BA1451" s="183"/>
      <c r="BB1451" s="183"/>
      <c r="BC1451" s="183"/>
      <c r="BD1451" s="183"/>
      <c r="BE1451" s="183"/>
      <c r="BF1451" s="183"/>
      <c r="BG1451" s="183"/>
      <c r="BH1451" s="4"/>
      <c r="BI1451" s="1"/>
      <c r="BJ1451" s="1"/>
      <c r="BK1451" s="1"/>
      <c r="BL1451" s="31"/>
      <c r="BM1451" s="31"/>
      <c r="BN1451" s="1"/>
      <c r="BO1451" s="1"/>
      <c r="BP1451" s="1"/>
      <c r="BQ1451" s="1"/>
      <c r="BR1451" s="1"/>
      <c r="BS1451" s="4"/>
      <c r="BT1451" s="37">
        <f t="shared" si="80"/>
        <v>45973</v>
      </c>
      <c r="BU1451" s="220"/>
      <c r="BV1451" s="183"/>
      <c r="BW1451" s="221"/>
      <c r="BX1451" s="183"/>
      <c r="BY1451" s="183"/>
      <c r="BZ1451" s="183"/>
      <c r="CA1451" s="183"/>
      <c r="CB1451" s="183"/>
      <c r="CC1451" s="183"/>
      <c r="CE1451" s="1"/>
      <c r="CF1451" s="1"/>
      <c r="CG1451" s="1"/>
      <c r="CH1451" s="1"/>
      <c r="CI1451" s="1"/>
      <c r="CJ1451" s="1"/>
      <c r="CK1451" s="1"/>
      <c r="CL1451" s="1"/>
      <c r="CM1451" s="1"/>
      <c r="CN1451" s="1"/>
      <c r="CO1451" s="1"/>
    </row>
    <row r="1452" spans="1:93" ht="30" customHeight="1" x14ac:dyDescent="0.2">
      <c r="A1452" s="1">
        <v>1446</v>
      </c>
      <c r="B1452" s="1" t="s">
        <v>535</v>
      </c>
      <c r="C1452" s="1" t="s">
        <v>536</v>
      </c>
      <c r="D1452" s="1" t="s">
        <v>408</v>
      </c>
      <c r="E1452" s="1" t="s">
        <v>540</v>
      </c>
      <c r="F1452" s="1" t="s">
        <v>74</v>
      </c>
      <c r="G1452" s="1">
        <v>10</v>
      </c>
      <c r="H1452" s="1" t="s">
        <v>341</v>
      </c>
      <c r="I1452" s="1" t="s">
        <v>114</v>
      </c>
      <c r="J1452" s="64">
        <v>431</v>
      </c>
      <c r="K1452" s="76">
        <v>2276047</v>
      </c>
      <c r="L1452" s="29">
        <v>45945</v>
      </c>
      <c r="M1452" s="29" t="s">
        <v>4163</v>
      </c>
      <c r="N1452" s="1" t="s">
        <v>478</v>
      </c>
      <c r="O1452" s="28" t="s">
        <v>225</v>
      </c>
      <c r="P1452" s="1" t="s">
        <v>216</v>
      </c>
      <c r="Q1452" s="76">
        <v>9</v>
      </c>
      <c r="R1452" s="1" t="s">
        <v>537</v>
      </c>
      <c r="T1452" s="1" t="s">
        <v>115</v>
      </c>
      <c r="U1452" s="1"/>
      <c r="V1452" s="1"/>
      <c r="W1452" s="4"/>
      <c r="X1452" s="28"/>
      <c r="Y1452" s="33"/>
      <c r="Z1452" s="33"/>
      <c r="AA1452" s="96"/>
      <c r="AB1452" s="178"/>
      <c r="AC1452" s="33">
        <v>26.5</v>
      </c>
      <c r="AD1452" s="33">
        <v>220</v>
      </c>
      <c r="AE1452" s="33" t="s">
        <v>103</v>
      </c>
      <c r="AF1452" s="33" t="s">
        <v>103</v>
      </c>
      <c r="AG1452" s="33"/>
      <c r="AH1452" s="4"/>
      <c r="AI1452" s="1"/>
      <c r="AJ1452" s="1"/>
      <c r="AK1452" s="1"/>
      <c r="AL1452" s="5"/>
      <c r="AM1452" s="164">
        <f t="shared" si="79"/>
        <v>45948</v>
      </c>
      <c r="AW1452" s="96"/>
      <c r="AX1452" s="37">
        <f t="shared" si="78"/>
        <v>45952</v>
      </c>
      <c r="AY1452" s="183"/>
      <c r="AZ1452" s="183"/>
      <c r="BA1452" s="183"/>
      <c r="BB1452" s="183"/>
      <c r="BC1452" s="183"/>
      <c r="BD1452" s="183"/>
      <c r="BE1452" s="183"/>
      <c r="BF1452" s="183"/>
      <c r="BG1452" s="183"/>
      <c r="BH1452" s="4"/>
      <c r="BI1452" s="1"/>
      <c r="BJ1452" s="1"/>
      <c r="BK1452" s="1"/>
      <c r="BL1452" s="31"/>
      <c r="BM1452" s="31"/>
      <c r="BN1452" s="1"/>
      <c r="BO1452" s="1"/>
      <c r="BP1452" s="1"/>
      <c r="BQ1452" s="1"/>
      <c r="BR1452" s="1"/>
      <c r="BS1452" s="4"/>
      <c r="BT1452" s="37">
        <f t="shared" si="80"/>
        <v>45973</v>
      </c>
      <c r="BU1452" s="220"/>
      <c r="BV1452" s="183"/>
      <c r="BW1452" s="221"/>
      <c r="BX1452" s="183"/>
      <c r="BY1452" s="183"/>
      <c r="BZ1452" s="183"/>
      <c r="CA1452" s="183"/>
      <c r="CB1452" s="183"/>
      <c r="CC1452" s="183"/>
      <c r="CE1452" s="1"/>
      <c r="CF1452" s="1"/>
      <c r="CG1452" s="1"/>
      <c r="CH1452" s="1"/>
      <c r="CI1452" s="1"/>
      <c r="CJ1452" s="1"/>
      <c r="CK1452" s="1"/>
      <c r="CL1452" s="1"/>
      <c r="CM1452" s="1"/>
      <c r="CN1452" s="1"/>
      <c r="CO1452" s="1"/>
    </row>
    <row r="1453" spans="1:93" ht="30" customHeight="1" x14ac:dyDescent="0.2">
      <c r="A1453" s="1">
        <v>1447</v>
      </c>
      <c r="B1453" s="1" t="s">
        <v>535</v>
      </c>
      <c r="C1453" s="1" t="s">
        <v>536</v>
      </c>
      <c r="D1453" s="1" t="s">
        <v>408</v>
      </c>
      <c r="E1453" s="1" t="s">
        <v>540</v>
      </c>
      <c r="F1453" s="1" t="s">
        <v>74</v>
      </c>
      <c r="G1453" s="1">
        <v>10</v>
      </c>
      <c r="H1453" s="1" t="s">
        <v>341</v>
      </c>
      <c r="I1453" s="1" t="s">
        <v>114</v>
      </c>
      <c r="J1453" s="64">
        <v>551</v>
      </c>
      <c r="K1453" s="76">
        <v>2276048</v>
      </c>
      <c r="L1453" s="29">
        <v>45945</v>
      </c>
      <c r="M1453" s="29" t="s">
        <v>4163</v>
      </c>
      <c r="N1453" s="1" t="s">
        <v>478</v>
      </c>
      <c r="O1453" s="28" t="s">
        <v>225</v>
      </c>
      <c r="P1453" s="1" t="s">
        <v>216</v>
      </c>
      <c r="Q1453" s="76">
        <v>12</v>
      </c>
      <c r="R1453" s="1" t="s">
        <v>537</v>
      </c>
      <c r="T1453" s="1" t="s">
        <v>115</v>
      </c>
      <c r="U1453" s="1"/>
      <c r="V1453" s="1"/>
      <c r="W1453" s="4"/>
      <c r="X1453" s="28"/>
      <c r="Y1453" s="33"/>
      <c r="Z1453" s="33"/>
      <c r="AA1453" s="96"/>
      <c r="AB1453" s="178"/>
      <c r="AC1453" s="33">
        <v>27</v>
      </c>
      <c r="AD1453" s="33">
        <v>240</v>
      </c>
      <c r="AE1453" s="33" t="s">
        <v>103</v>
      </c>
      <c r="AF1453" s="33" t="s">
        <v>103</v>
      </c>
      <c r="AG1453" s="33"/>
      <c r="AH1453" s="4"/>
      <c r="AI1453" s="1"/>
      <c r="AJ1453" s="1"/>
      <c r="AK1453" s="1"/>
      <c r="AL1453" s="5"/>
      <c r="AM1453" s="164">
        <f t="shared" si="79"/>
        <v>45948</v>
      </c>
      <c r="AW1453" s="96"/>
      <c r="AX1453" s="37">
        <f t="shared" si="78"/>
        <v>45952</v>
      </c>
      <c r="AY1453" s="183"/>
      <c r="AZ1453" s="183"/>
      <c r="BA1453" s="183"/>
      <c r="BB1453" s="183"/>
      <c r="BC1453" s="183"/>
      <c r="BD1453" s="183"/>
      <c r="BE1453" s="183"/>
      <c r="BF1453" s="183"/>
      <c r="BG1453" s="183"/>
      <c r="BH1453" s="4"/>
      <c r="BI1453" s="1"/>
      <c r="BJ1453" s="1"/>
      <c r="BK1453" s="1"/>
      <c r="BL1453" s="31"/>
      <c r="BM1453" s="31"/>
      <c r="BN1453" s="1"/>
      <c r="BO1453" s="1"/>
      <c r="BP1453" s="1"/>
      <c r="BQ1453" s="1"/>
      <c r="BR1453" s="1"/>
      <c r="BS1453" s="4"/>
      <c r="BT1453" s="37">
        <f t="shared" si="80"/>
        <v>45973</v>
      </c>
      <c r="BU1453" s="220"/>
      <c r="BV1453" s="183"/>
      <c r="BW1453" s="221"/>
      <c r="BX1453" s="183"/>
      <c r="BY1453" s="183"/>
      <c r="BZ1453" s="183"/>
      <c r="CA1453" s="183"/>
      <c r="CB1453" s="183"/>
      <c r="CC1453" s="183"/>
      <c r="CE1453" s="1"/>
      <c r="CF1453" s="1"/>
      <c r="CG1453" s="1"/>
      <c r="CH1453" s="1"/>
      <c r="CI1453" s="1"/>
      <c r="CJ1453" s="1"/>
      <c r="CK1453" s="1"/>
      <c r="CL1453" s="1"/>
      <c r="CM1453" s="1"/>
      <c r="CN1453" s="1"/>
      <c r="CO1453" s="1"/>
    </row>
    <row r="1454" spans="1:93" ht="30" customHeight="1" x14ac:dyDescent="0.2">
      <c r="A1454" s="1">
        <v>1448</v>
      </c>
      <c r="B1454" s="1" t="s">
        <v>535</v>
      </c>
      <c r="C1454" s="1" t="s">
        <v>536</v>
      </c>
      <c r="D1454" s="1" t="s">
        <v>408</v>
      </c>
      <c r="E1454" s="1" t="s">
        <v>540</v>
      </c>
      <c r="F1454" s="1" t="s">
        <v>74</v>
      </c>
      <c r="G1454" s="1">
        <v>10</v>
      </c>
      <c r="H1454" s="1" t="s">
        <v>341</v>
      </c>
      <c r="I1454" s="1" t="s">
        <v>114</v>
      </c>
      <c r="J1454" s="64">
        <v>554</v>
      </c>
      <c r="K1454" s="76">
        <v>2274834</v>
      </c>
      <c r="L1454" s="29">
        <v>45945</v>
      </c>
      <c r="M1454" s="29" t="s">
        <v>4163</v>
      </c>
      <c r="N1454" s="1" t="s">
        <v>478</v>
      </c>
      <c r="O1454" s="28" t="s">
        <v>225</v>
      </c>
      <c r="P1454" s="1" t="s">
        <v>216</v>
      </c>
      <c r="Q1454" s="76">
        <v>12</v>
      </c>
      <c r="R1454" s="1" t="s">
        <v>537</v>
      </c>
      <c r="T1454" s="1" t="s">
        <v>115</v>
      </c>
      <c r="U1454" s="1"/>
      <c r="V1454" s="1"/>
      <c r="W1454" s="4"/>
      <c r="X1454" s="28"/>
      <c r="Y1454" s="33"/>
      <c r="Z1454" s="33"/>
      <c r="AA1454" s="96"/>
      <c r="AB1454" s="178"/>
      <c r="AC1454" s="33">
        <v>26.5</v>
      </c>
      <c r="AD1454" s="33">
        <v>210</v>
      </c>
      <c r="AE1454" s="33" t="s">
        <v>103</v>
      </c>
      <c r="AF1454" s="33" t="s">
        <v>103</v>
      </c>
      <c r="AG1454" s="33"/>
      <c r="AH1454" s="4"/>
      <c r="AI1454" s="1"/>
      <c r="AJ1454" s="1"/>
      <c r="AK1454" s="1"/>
      <c r="AL1454" s="5"/>
      <c r="AM1454" s="164">
        <f t="shared" si="79"/>
        <v>45948</v>
      </c>
      <c r="AW1454" s="96"/>
      <c r="AX1454" s="37">
        <f t="shared" si="78"/>
        <v>45952</v>
      </c>
      <c r="AY1454" s="183"/>
      <c r="AZ1454" s="183"/>
      <c r="BA1454" s="183"/>
      <c r="BB1454" s="183"/>
      <c r="BC1454" s="183"/>
      <c r="BD1454" s="183"/>
      <c r="BE1454" s="183"/>
      <c r="BF1454" s="183"/>
      <c r="BG1454" s="183"/>
      <c r="BH1454" s="4"/>
      <c r="BI1454" s="1"/>
      <c r="BJ1454" s="1"/>
      <c r="BK1454" s="1"/>
      <c r="BL1454" s="31"/>
      <c r="BM1454" s="31"/>
      <c r="BN1454" s="1"/>
      <c r="BO1454" s="1"/>
      <c r="BP1454" s="1"/>
      <c r="BQ1454" s="1"/>
      <c r="BR1454" s="1"/>
      <c r="BS1454" s="4"/>
      <c r="BT1454" s="37">
        <f t="shared" si="80"/>
        <v>45973</v>
      </c>
      <c r="BU1454" s="220"/>
      <c r="BV1454" s="183"/>
      <c r="BW1454" s="221"/>
      <c r="BX1454" s="183"/>
      <c r="BY1454" s="183"/>
      <c r="BZ1454" s="183"/>
      <c r="CA1454" s="183"/>
      <c r="CB1454" s="183"/>
      <c r="CC1454" s="183"/>
      <c r="CE1454" s="1"/>
      <c r="CF1454" s="1"/>
      <c r="CG1454" s="1"/>
      <c r="CH1454" s="1"/>
      <c r="CI1454" s="1"/>
      <c r="CJ1454" s="1"/>
      <c r="CK1454" s="1"/>
      <c r="CL1454" s="1"/>
      <c r="CM1454" s="1"/>
      <c r="CN1454" s="1"/>
      <c r="CO1454" s="1"/>
    </row>
    <row r="1455" spans="1:93" ht="30" customHeight="1" x14ac:dyDescent="0.2">
      <c r="A1455" s="1">
        <v>1449</v>
      </c>
      <c r="B1455" s="1" t="s">
        <v>535</v>
      </c>
      <c r="C1455" s="1" t="s">
        <v>536</v>
      </c>
      <c r="D1455" s="1" t="s">
        <v>408</v>
      </c>
      <c r="E1455" s="1" t="s">
        <v>540</v>
      </c>
      <c r="F1455" s="1" t="s">
        <v>74</v>
      </c>
      <c r="G1455" s="1">
        <v>10</v>
      </c>
      <c r="H1455" s="1" t="s">
        <v>341</v>
      </c>
      <c r="I1455" s="1" t="s">
        <v>114</v>
      </c>
      <c r="J1455" s="64">
        <v>390</v>
      </c>
      <c r="K1455" s="76">
        <v>2276049</v>
      </c>
      <c r="L1455" s="29">
        <v>45945</v>
      </c>
      <c r="M1455" s="29" t="s">
        <v>4163</v>
      </c>
      <c r="N1455" s="1" t="s">
        <v>478</v>
      </c>
      <c r="O1455" s="28" t="s">
        <v>225</v>
      </c>
      <c r="P1455" s="1" t="s">
        <v>216</v>
      </c>
      <c r="Q1455" s="76">
        <v>9</v>
      </c>
      <c r="R1455" s="1" t="s">
        <v>537</v>
      </c>
      <c r="T1455" s="1" t="s">
        <v>115</v>
      </c>
      <c r="U1455" s="1"/>
      <c r="V1455" s="1"/>
      <c r="W1455" s="4"/>
      <c r="X1455" s="28"/>
      <c r="Y1455" s="33"/>
      <c r="Z1455" s="33"/>
      <c r="AA1455" s="96"/>
      <c r="AB1455" s="178"/>
      <c r="AC1455" s="33">
        <v>27</v>
      </c>
      <c r="AD1455" s="33">
        <v>230</v>
      </c>
      <c r="AE1455" s="33" t="s">
        <v>103</v>
      </c>
      <c r="AF1455" s="33" t="s">
        <v>103</v>
      </c>
      <c r="AG1455" s="33"/>
      <c r="AH1455" s="4"/>
      <c r="AI1455" s="1"/>
      <c r="AJ1455" s="1"/>
      <c r="AK1455" s="1"/>
      <c r="AL1455" s="5"/>
      <c r="AM1455" s="164">
        <f t="shared" si="79"/>
        <v>45948</v>
      </c>
      <c r="AW1455" s="96"/>
      <c r="AX1455" s="37">
        <f t="shared" si="78"/>
        <v>45952</v>
      </c>
      <c r="AY1455" s="183"/>
      <c r="AZ1455" s="183"/>
      <c r="BA1455" s="183"/>
      <c r="BB1455" s="183"/>
      <c r="BC1455" s="183"/>
      <c r="BD1455" s="183"/>
      <c r="BE1455" s="183"/>
      <c r="BF1455" s="183"/>
      <c r="BG1455" s="183"/>
      <c r="BH1455" s="4"/>
      <c r="BI1455" s="1"/>
      <c r="BJ1455" s="1"/>
      <c r="BK1455" s="1"/>
      <c r="BL1455" s="31"/>
      <c r="BM1455" s="31"/>
      <c r="BN1455" s="1"/>
      <c r="BO1455" s="1"/>
      <c r="BP1455" s="1"/>
      <c r="BQ1455" s="1"/>
      <c r="BR1455" s="1"/>
      <c r="BS1455" s="4"/>
      <c r="BT1455" s="37">
        <f t="shared" si="80"/>
        <v>45973</v>
      </c>
      <c r="BU1455" s="220"/>
      <c r="BV1455" s="183"/>
      <c r="BW1455" s="221"/>
      <c r="BX1455" s="183"/>
      <c r="BY1455" s="183"/>
      <c r="BZ1455" s="183"/>
      <c r="CA1455" s="183"/>
      <c r="CB1455" s="183"/>
      <c r="CC1455" s="183"/>
      <c r="CE1455" s="1"/>
      <c r="CF1455" s="1"/>
      <c r="CG1455" s="1"/>
      <c r="CH1455" s="1"/>
      <c r="CI1455" s="1"/>
      <c r="CJ1455" s="1"/>
      <c r="CK1455" s="1"/>
      <c r="CL1455" s="1"/>
      <c r="CM1455" s="1"/>
      <c r="CN1455" s="1"/>
      <c r="CO1455" s="1"/>
    </row>
    <row r="1456" spans="1:93" ht="30" customHeight="1" x14ac:dyDescent="0.2">
      <c r="A1456" s="1">
        <v>1450</v>
      </c>
      <c r="B1456" s="1" t="s">
        <v>535</v>
      </c>
      <c r="C1456" s="1" t="s">
        <v>536</v>
      </c>
      <c r="D1456" s="1" t="s">
        <v>408</v>
      </c>
      <c r="E1456" s="1" t="s">
        <v>540</v>
      </c>
      <c r="F1456" s="1" t="s">
        <v>74</v>
      </c>
      <c r="G1456" s="1">
        <v>10</v>
      </c>
      <c r="H1456" s="1" t="s">
        <v>341</v>
      </c>
      <c r="I1456" s="1" t="s">
        <v>114</v>
      </c>
      <c r="J1456" s="64">
        <v>407</v>
      </c>
      <c r="K1456" s="76">
        <v>2274835</v>
      </c>
      <c r="L1456" s="29">
        <v>45945</v>
      </c>
      <c r="M1456" s="29" t="s">
        <v>4163</v>
      </c>
      <c r="N1456" s="1" t="s">
        <v>478</v>
      </c>
      <c r="O1456" s="28" t="s">
        <v>225</v>
      </c>
      <c r="P1456" s="1" t="s">
        <v>216</v>
      </c>
      <c r="Q1456" s="76">
        <v>9</v>
      </c>
      <c r="R1456" s="1" t="s">
        <v>537</v>
      </c>
      <c r="T1456" s="1" t="s">
        <v>115</v>
      </c>
      <c r="U1456" s="1"/>
      <c r="V1456" s="1"/>
      <c r="W1456" s="4"/>
      <c r="X1456" s="28"/>
      <c r="Y1456" s="33"/>
      <c r="Z1456" s="33"/>
      <c r="AA1456" s="96"/>
      <c r="AB1456" s="178"/>
      <c r="AC1456" s="33">
        <v>27.5</v>
      </c>
      <c r="AD1456" s="33">
        <v>220</v>
      </c>
      <c r="AE1456" s="33" t="s">
        <v>103</v>
      </c>
      <c r="AF1456" s="33" t="s">
        <v>103</v>
      </c>
      <c r="AG1456" s="33"/>
      <c r="AH1456" s="4"/>
      <c r="AI1456" s="1"/>
      <c r="AJ1456" s="1"/>
      <c r="AK1456" s="1"/>
      <c r="AL1456" s="5"/>
      <c r="AM1456" s="164">
        <f t="shared" si="79"/>
        <v>45948</v>
      </c>
      <c r="AW1456" s="96"/>
      <c r="AX1456" s="37">
        <f t="shared" si="78"/>
        <v>45952</v>
      </c>
      <c r="AY1456" s="183"/>
      <c r="AZ1456" s="183"/>
      <c r="BA1456" s="183"/>
      <c r="BB1456" s="183"/>
      <c r="BC1456" s="183"/>
      <c r="BD1456" s="183"/>
      <c r="BE1456" s="183"/>
      <c r="BF1456" s="183"/>
      <c r="BG1456" s="183"/>
      <c r="BH1456" s="4"/>
      <c r="BI1456" s="1"/>
      <c r="BJ1456" s="1"/>
      <c r="BK1456" s="1"/>
      <c r="BL1456" s="31"/>
      <c r="BM1456" s="31"/>
      <c r="BN1456" s="1"/>
      <c r="BO1456" s="1"/>
      <c r="BP1456" s="1"/>
      <c r="BQ1456" s="1"/>
      <c r="BR1456" s="1"/>
      <c r="BS1456" s="4"/>
      <c r="BT1456" s="37">
        <f t="shared" si="80"/>
        <v>45973</v>
      </c>
      <c r="BU1456" s="220"/>
      <c r="BV1456" s="183"/>
      <c r="BW1456" s="221"/>
      <c r="BX1456" s="183"/>
      <c r="BY1456" s="183"/>
      <c r="BZ1456" s="183"/>
      <c r="CA1456" s="183"/>
      <c r="CB1456" s="183"/>
      <c r="CC1456" s="183"/>
      <c r="CE1456" s="1"/>
      <c r="CF1456" s="1"/>
      <c r="CG1456" s="1"/>
      <c r="CH1456" s="1"/>
      <c r="CI1456" s="1"/>
      <c r="CJ1456" s="1"/>
      <c r="CK1456" s="1"/>
      <c r="CL1456" s="1"/>
      <c r="CM1456" s="1"/>
      <c r="CN1456" s="1"/>
      <c r="CO1456" s="1"/>
    </row>
    <row r="1457" spans="1:93" ht="30" customHeight="1" x14ac:dyDescent="0.2">
      <c r="A1457" s="1">
        <v>1451</v>
      </c>
      <c r="B1457" s="1" t="s">
        <v>535</v>
      </c>
      <c r="C1457" s="1" t="s">
        <v>536</v>
      </c>
      <c r="D1457" s="1" t="s">
        <v>408</v>
      </c>
      <c r="E1457" s="1" t="s">
        <v>540</v>
      </c>
      <c r="F1457" s="1" t="s">
        <v>74</v>
      </c>
      <c r="G1457" s="1">
        <v>10</v>
      </c>
      <c r="H1457" s="1" t="s">
        <v>341</v>
      </c>
      <c r="I1457" s="1" t="s">
        <v>114</v>
      </c>
      <c r="J1457" s="64">
        <v>553</v>
      </c>
      <c r="K1457" s="76">
        <v>2276050</v>
      </c>
      <c r="L1457" s="29">
        <v>45945</v>
      </c>
      <c r="M1457" s="29" t="s">
        <v>4163</v>
      </c>
      <c r="N1457" s="1" t="s">
        <v>478</v>
      </c>
      <c r="O1457" s="28" t="s">
        <v>225</v>
      </c>
      <c r="P1457" s="1" t="s">
        <v>216</v>
      </c>
      <c r="Q1457" s="76">
        <v>12</v>
      </c>
      <c r="R1457" s="1" t="s">
        <v>537</v>
      </c>
      <c r="T1457" s="1" t="s">
        <v>115</v>
      </c>
      <c r="U1457" s="1"/>
      <c r="V1457" s="1"/>
      <c r="W1457" s="4"/>
      <c r="X1457" s="28"/>
      <c r="Y1457" s="33"/>
      <c r="Z1457" s="33"/>
      <c r="AA1457" s="96"/>
      <c r="AB1457" s="178"/>
      <c r="AC1457" s="33">
        <v>26</v>
      </c>
      <c r="AD1457" s="33">
        <v>240</v>
      </c>
      <c r="AE1457" s="33" t="s">
        <v>103</v>
      </c>
      <c r="AF1457" s="33" t="s">
        <v>103</v>
      </c>
      <c r="AG1457" s="33"/>
      <c r="AH1457" s="4"/>
      <c r="AI1457" s="1"/>
      <c r="AJ1457" s="1"/>
      <c r="AK1457" s="1"/>
      <c r="AL1457" s="5"/>
      <c r="AM1457" s="164">
        <f t="shared" si="79"/>
        <v>45948</v>
      </c>
      <c r="AW1457" s="96"/>
      <c r="AX1457" s="37">
        <f t="shared" si="78"/>
        <v>45952</v>
      </c>
      <c r="AY1457" s="183"/>
      <c r="AZ1457" s="183"/>
      <c r="BA1457" s="183"/>
      <c r="BB1457" s="183"/>
      <c r="BC1457" s="183"/>
      <c r="BD1457" s="183"/>
      <c r="BE1457" s="183"/>
      <c r="BF1457" s="183"/>
      <c r="BG1457" s="183"/>
      <c r="BH1457" s="4"/>
      <c r="BI1457" s="1"/>
      <c r="BJ1457" s="1"/>
      <c r="BK1457" s="1"/>
      <c r="BL1457" s="31"/>
      <c r="BM1457" s="31"/>
      <c r="BN1457" s="1"/>
      <c r="BO1457" s="1"/>
      <c r="BP1457" s="1"/>
      <c r="BQ1457" s="1"/>
      <c r="BR1457" s="1"/>
      <c r="BS1457" s="4"/>
      <c r="BT1457" s="37">
        <f t="shared" si="80"/>
        <v>45973</v>
      </c>
      <c r="BU1457" s="220"/>
      <c r="BV1457" s="183"/>
      <c r="BW1457" s="221"/>
      <c r="BX1457" s="183"/>
      <c r="BY1457" s="183"/>
      <c r="BZ1457" s="183"/>
      <c r="CA1457" s="183"/>
      <c r="CB1457" s="183"/>
      <c r="CC1457" s="183"/>
      <c r="CE1457" s="1"/>
      <c r="CF1457" s="1"/>
      <c r="CG1457" s="1"/>
      <c r="CH1457" s="1"/>
      <c r="CI1457" s="1"/>
      <c r="CJ1457" s="1"/>
      <c r="CK1457" s="1"/>
      <c r="CL1457" s="1"/>
      <c r="CM1457" s="1"/>
      <c r="CN1457" s="1"/>
      <c r="CO1457" s="1"/>
    </row>
    <row r="1458" spans="1:93" ht="30" customHeight="1" x14ac:dyDescent="0.2">
      <c r="A1458" s="1">
        <v>1452</v>
      </c>
      <c r="B1458" s="1" t="s">
        <v>535</v>
      </c>
      <c r="C1458" s="1" t="s">
        <v>536</v>
      </c>
      <c r="D1458" s="1" t="s">
        <v>408</v>
      </c>
      <c r="E1458" s="1" t="s">
        <v>540</v>
      </c>
      <c r="F1458" s="1" t="s">
        <v>74</v>
      </c>
      <c r="G1458" s="1">
        <v>10</v>
      </c>
      <c r="H1458" s="1" t="s">
        <v>341</v>
      </c>
      <c r="I1458" s="1" t="s">
        <v>114</v>
      </c>
      <c r="J1458" s="64">
        <v>557</v>
      </c>
      <c r="K1458" s="76">
        <v>2274836</v>
      </c>
      <c r="L1458" s="29">
        <v>45945</v>
      </c>
      <c r="M1458" s="29" t="s">
        <v>4163</v>
      </c>
      <c r="N1458" s="1" t="s">
        <v>478</v>
      </c>
      <c r="O1458" s="28" t="s">
        <v>225</v>
      </c>
      <c r="P1458" s="1" t="s">
        <v>216</v>
      </c>
      <c r="Q1458" s="76">
        <v>12</v>
      </c>
      <c r="R1458" s="1" t="s">
        <v>537</v>
      </c>
      <c r="T1458" s="1" t="s">
        <v>115</v>
      </c>
      <c r="U1458" s="1"/>
      <c r="V1458" s="1"/>
      <c r="W1458" s="4"/>
      <c r="X1458" s="28"/>
      <c r="Y1458" s="33"/>
      <c r="Z1458" s="33"/>
      <c r="AA1458" s="96"/>
      <c r="AB1458" s="178"/>
      <c r="AC1458" s="33">
        <v>28.5</v>
      </c>
      <c r="AD1458" s="33">
        <v>230</v>
      </c>
      <c r="AE1458" s="33" t="s">
        <v>103</v>
      </c>
      <c r="AF1458" s="33" t="s">
        <v>103</v>
      </c>
      <c r="AG1458" s="33"/>
      <c r="AH1458" s="4"/>
      <c r="AI1458" s="1"/>
      <c r="AJ1458" s="1"/>
      <c r="AK1458" s="1"/>
      <c r="AL1458" s="5"/>
      <c r="AM1458" s="164">
        <f t="shared" si="79"/>
        <v>45948</v>
      </c>
      <c r="AW1458" s="96"/>
      <c r="AX1458" s="37">
        <f t="shared" si="78"/>
        <v>45952</v>
      </c>
      <c r="AY1458" s="183"/>
      <c r="AZ1458" s="183"/>
      <c r="BA1458" s="183"/>
      <c r="BB1458" s="183"/>
      <c r="BC1458" s="183"/>
      <c r="BD1458" s="183"/>
      <c r="BE1458" s="183"/>
      <c r="BF1458" s="183"/>
      <c r="BG1458" s="183"/>
      <c r="BH1458" s="4"/>
      <c r="BI1458" s="1"/>
      <c r="BJ1458" s="1"/>
      <c r="BK1458" s="1"/>
      <c r="BL1458" s="31"/>
      <c r="BM1458" s="31"/>
      <c r="BN1458" s="1"/>
      <c r="BO1458" s="1"/>
      <c r="BP1458" s="1"/>
      <c r="BQ1458" s="1"/>
      <c r="BR1458" s="1"/>
      <c r="BS1458" s="4"/>
      <c r="BT1458" s="37">
        <f t="shared" si="80"/>
        <v>45973</v>
      </c>
      <c r="BU1458" s="220"/>
      <c r="BV1458" s="183"/>
      <c r="BW1458" s="221"/>
      <c r="BX1458" s="183"/>
      <c r="BY1458" s="183"/>
      <c r="BZ1458" s="183"/>
      <c r="CA1458" s="183"/>
      <c r="CB1458" s="183"/>
      <c r="CC1458" s="183"/>
      <c r="CE1458" s="1"/>
      <c r="CF1458" s="1"/>
      <c r="CG1458" s="1"/>
      <c r="CH1458" s="1"/>
      <c r="CI1458" s="1"/>
      <c r="CJ1458" s="1"/>
      <c r="CK1458" s="1"/>
      <c r="CL1458" s="1"/>
      <c r="CM1458" s="1"/>
      <c r="CN1458" s="1"/>
      <c r="CO1458" s="1"/>
    </row>
    <row r="1459" spans="1:93" ht="30" customHeight="1" x14ac:dyDescent="0.2">
      <c r="A1459" s="1">
        <v>1453</v>
      </c>
      <c r="B1459" s="1" t="s">
        <v>535</v>
      </c>
      <c r="C1459" s="1" t="s">
        <v>536</v>
      </c>
      <c r="D1459" s="1" t="s">
        <v>408</v>
      </c>
      <c r="E1459" s="1" t="s">
        <v>540</v>
      </c>
      <c r="F1459" s="1" t="s">
        <v>74</v>
      </c>
      <c r="G1459" s="1">
        <v>10</v>
      </c>
      <c r="H1459" s="1" t="s">
        <v>341</v>
      </c>
      <c r="I1459" s="1" t="s">
        <v>114</v>
      </c>
      <c r="J1459" s="64">
        <v>295</v>
      </c>
      <c r="K1459" s="76">
        <v>2276051</v>
      </c>
      <c r="L1459" s="29">
        <v>45945</v>
      </c>
      <c r="M1459" s="29" t="s">
        <v>4163</v>
      </c>
      <c r="N1459" s="1" t="s">
        <v>478</v>
      </c>
      <c r="O1459" s="28" t="s">
        <v>225</v>
      </c>
      <c r="P1459" s="1" t="s">
        <v>216</v>
      </c>
      <c r="Q1459" s="76">
        <v>8</v>
      </c>
      <c r="R1459" s="1" t="s">
        <v>537</v>
      </c>
      <c r="S1459" s="1">
        <v>6</v>
      </c>
      <c r="T1459" s="1" t="s">
        <v>115</v>
      </c>
      <c r="U1459" s="1"/>
      <c r="V1459" s="1"/>
      <c r="W1459" s="4"/>
      <c r="X1459" s="28"/>
      <c r="Y1459" s="33"/>
      <c r="Z1459" s="33"/>
      <c r="AA1459" s="96"/>
      <c r="AB1459" s="178"/>
      <c r="AC1459" s="33">
        <v>26.5</v>
      </c>
      <c r="AD1459" s="33">
        <v>210</v>
      </c>
      <c r="AE1459" s="33" t="s">
        <v>103</v>
      </c>
      <c r="AF1459" s="33" t="s">
        <v>103</v>
      </c>
      <c r="AG1459" s="33"/>
      <c r="AH1459" s="4"/>
      <c r="AI1459" s="1"/>
      <c r="AJ1459" s="1"/>
      <c r="AK1459" s="1"/>
      <c r="AL1459" s="5"/>
      <c r="AM1459" s="164">
        <f t="shared" si="79"/>
        <v>45948</v>
      </c>
      <c r="AW1459" s="96"/>
      <c r="AX1459" s="37">
        <f t="shared" si="78"/>
        <v>45952</v>
      </c>
      <c r="AY1459" s="183"/>
      <c r="AZ1459" s="183"/>
      <c r="BA1459" s="183"/>
      <c r="BB1459" s="183"/>
      <c r="BC1459" s="183"/>
      <c r="BD1459" s="183"/>
      <c r="BE1459" s="183"/>
      <c r="BF1459" s="183"/>
      <c r="BG1459" s="183"/>
      <c r="BH1459" s="4"/>
      <c r="BI1459" s="1"/>
      <c r="BJ1459" s="1"/>
      <c r="BK1459" s="1"/>
      <c r="BL1459" s="31"/>
      <c r="BM1459" s="31"/>
      <c r="BN1459" s="1"/>
      <c r="BO1459" s="1"/>
      <c r="BP1459" s="1"/>
      <c r="BQ1459" s="1"/>
      <c r="BR1459" s="1"/>
      <c r="BS1459" s="4"/>
      <c r="BT1459" s="37">
        <f t="shared" si="80"/>
        <v>45973</v>
      </c>
      <c r="BU1459" s="220"/>
      <c r="BV1459" s="183"/>
      <c r="BW1459" s="221"/>
      <c r="BX1459" s="183"/>
      <c r="BY1459" s="183"/>
      <c r="BZ1459" s="183"/>
      <c r="CA1459" s="183"/>
      <c r="CB1459" s="183"/>
      <c r="CC1459" s="183"/>
      <c r="CE1459" s="1"/>
      <c r="CF1459" s="1"/>
      <c r="CG1459" s="1"/>
      <c r="CH1459" s="1"/>
      <c r="CI1459" s="1"/>
      <c r="CJ1459" s="1"/>
      <c r="CK1459" s="1"/>
      <c r="CL1459" s="1"/>
      <c r="CM1459" s="1"/>
      <c r="CN1459" s="1"/>
      <c r="CO1459" s="1"/>
    </row>
    <row r="1460" spans="1:93" ht="30" customHeight="1" x14ac:dyDescent="0.2">
      <c r="A1460" s="1">
        <v>1454</v>
      </c>
      <c r="B1460" s="1" t="s">
        <v>535</v>
      </c>
      <c r="C1460" s="1" t="s">
        <v>536</v>
      </c>
      <c r="D1460" s="1" t="s">
        <v>408</v>
      </c>
      <c r="E1460" s="1" t="s">
        <v>540</v>
      </c>
      <c r="F1460" s="1" t="s">
        <v>74</v>
      </c>
      <c r="G1460" s="1">
        <v>10</v>
      </c>
      <c r="H1460" s="1" t="s">
        <v>341</v>
      </c>
      <c r="I1460" s="1" t="s">
        <v>114</v>
      </c>
      <c r="J1460" s="64">
        <v>433</v>
      </c>
      <c r="K1460" s="76">
        <v>2274837</v>
      </c>
      <c r="L1460" s="29">
        <v>45945</v>
      </c>
      <c r="M1460" s="29" t="s">
        <v>4163</v>
      </c>
      <c r="N1460" s="1" t="s">
        <v>478</v>
      </c>
      <c r="O1460" s="28" t="s">
        <v>225</v>
      </c>
      <c r="P1460" s="1" t="s">
        <v>216</v>
      </c>
      <c r="Q1460" s="76">
        <v>9</v>
      </c>
      <c r="R1460" s="1" t="s">
        <v>537</v>
      </c>
      <c r="T1460" s="1" t="s">
        <v>115</v>
      </c>
      <c r="U1460" s="1"/>
      <c r="V1460" s="1"/>
      <c r="W1460" s="4"/>
      <c r="X1460" s="28"/>
      <c r="Y1460" s="33"/>
      <c r="Z1460" s="33"/>
      <c r="AA1460" s="96"/>
      <c r="AB1460" s="178"/>
      <c r="AC1460" s="33">
        <v>29</v>
      </c>
      <c r="AD1460" s="33">
        <v>230</v>
      </c>
      <c r="AE1460" s="33" t="s">
        <v>103</v>
      </c>
      <c r="AF1460" s="33" t="s">
        <v>103</v>
      </c>
      <c r="AG1460" s="33"/>
      <c r="AH1460" s="4"/>
      <c r="AI1460" s="1"/>
      <c r="AJ1460" s="1"/>
      <c r="AK1460" s="1"/>
      <c r="AL1460" s="5"/>
      <c r="AM1460" s="164">
        <f t="shared" si="79"/>
        <v>45948</v>
      </c>
      <c r="AW1460" s="96"/>
      <c r="AX1460" s="37">
        <f t="shared" si="78"/>
        <v>45952</v>
      </c>
      <c r="AY1460" s="183"/>
      <c r="AZ1460" s="183"/>
      <c r="BA1460" s="183"/>
      <c r="BB1460" s="183"/>
      <c r="BC1460" s="183"/>
      <c r="BD1460" s="183"/>
      <c r="BE1460" s="183"/>
      <c r="BF1460" s="183"/>
      <c r="BG1460" s="183"/>
      <c r="BH1460" s="4"/>
      <c r="BI1460" s="1"/>
      <c r="BJ1460" s="1"/>
      <c r="BK1460" s="1"/>
      <c r="BL1460" s="31"/>
      <c r="BM1460" s="31"/>
      <c r="BN1460" s="1"/>
      <c r="BO1460" s="1"/>
      <c r="BP1460" s="1"/>
      <c r="BQ1460" s="1"/>
      <c r="BR1460" s="1"/>
      <c r="BS1460" s="4"/>
      <c r="BT1460" s="37">
        <f t="shared" si="80"/>
        <v>45973</v>
      </c>
      <c r="BU1460" s="220"/>
      <c r="BV1460" s="183"/>
      <c r="BW1460" s="221"/>
      <c r="BX1460" s="183"/>
      <c r="BY1460" s="183"/>
      <c r="BZ1460" s="183"/>
      <c r="CA1460" s="183"/>
      <c r="CB1460" s="183"/>
      <c r="CC1460" s="183"/>
      <c r="CE1460" s="1"/>
      <c r="CF1460" s="1"/>
      <c r="CG1460" s="1"/>
      <c r="CH1460" s="1"/>
      <c r="CI1460" s="1"/>
      <c r="CJ1460" s="1"/>
      <c r="CK1460" s="1"/>
      <c r="CL1460" s="1"/>
      <c r="CM1460" s="1"/>
      <c r="CN1460" s="1"/>
      <c r="CO1460" s="1"/>
    </row>
    <row r="1461" spans="1:93" ht="30" customHeight="1" x14ac:dyDescent="0.2">
      <c r="A1461" s="1">
        <v>1455</v>
      </c>
      <c r="B1461" s="1" t="s">
        <v>535</v>
      </c>
      <c r="C1461" s="1" t="s">
        <v>536</v>
      </c>
      <c r="D1461" s="1" t="s">
        <v>408</v>
      </c>
      <c r="E1461" s="1" t="s">
        <v>540</v>
      </c>
      <c r="F1461" s="1" t="s">
        <v>74</v>
      </c>
      <c r="G1461" s="1">
        <v>10</v>
      </c>
      <c r="H1461" s="1" t="s">
        <v>341</v>
      </c>
      <c r="I1461" s="1" t="s">
        <v>114</v>
      </c>
      <c r="J1461" s="64">
        <v>274</v>
      </c>
      <c r="K1461" s="76">
        <v>2276052</v>
      </c>
      <c r="L1461" s="29">
        <v>45945</v>
      </c>
      <c r="M1461" s="29" t="s">
        <v>4163</v>
      </c>
      <c r="N1461" s="1" t="s">
        <v>478</v>
      </c>
      <c r="O1461" s="28" t="s">
        <v>225</v>
      </c>
      <c r="P1461" s="1" t="s">
        <v>216</v>
      </c>
      <c r="Q1461" s="76">
        <v>8</v>
      </c>
      <c r="R1461" s="1" t="s">
        <v>537</v>
      </c>
      <c r="T1461" s="1" t="s">
        <v>115</v>
      </c>
      <c r="U1461" s="1"/>
      <c r="V1461" s="1"/>
      <c r="W1461" s="4"/>
      <c r="X1461" s="28"/>
      <c r="Y1461" s="33"/>
      <c r="Z1461" s="33"/>
      <c r="AA1461" s="96"/>
      <c r="AB1461" s="178"/>
      <c r="AC1461" s="33">
        <v>27.5</v>
      </c>
      <c r="AD1461" s="33">
        <v>240</v>
      </c>
      <c r="AE1461" s="33" t="s">
        <v>103</v>
      </c>
      <c r="AF1461" s="33" t="s">
        <v>103</v>
      </c>
      <c r="AG1461" s="33"/>
      <c r="AH1461" s="4"/>
      <c r="AI1461" s="1"/>
      <c r="AJ1461" s="1"/>
      <c r="AK1461" s="1"/>
      <c r="AL1461" s="5"/>
      <c r="AM1461" s="164">
        <f t="shared" si="79"/>
        <v>45948</v>
      </c>
      <c r="AW1461" s="96"/>
      <c r="AX1461" s="37">
        <f t="shared" si="78"/>
        <v>45952</v>
      </c>
      <c r="AY1461" s="183"/>
      <c r="AZ1461" s="183"/>
      <c r="BA1461" s="183"/>
      <c r="BB1461" s="183"/>
      <c r="BC1461" s="183"/>
      <c r="BD1461" s="183"/>
      <c r="BE1461" s="183"/>
      <c r="BF1461" s="183"/>
      <c r="BG1461" s="183"/>
      <c r="BH1461" s="4"/>
      <c r="BI1461" s="1"/>
      <c r="BJ1461" s="1"/>
      <c r="BK1461" s="1"/>
      <c r="BL1461" s="31"/>
      <c r="BM1461" s="31"/>
      <c r="BN1461" s="1"/>
      <c r="BO1461" s="1"/>
      <c r="BP1461" s="1"/>
      <c r="BQ1461" s="1"/>
      <c r="BR1461" s="1"/>
      <c r="BS1461" s="4"/>
      <c r="BT1461" s="37">
        <f t="shared" si="80"/>
        <v>45973</v>
      </c>
      <c r="BU1461" s="220"/>
      <c r="BV1461" s="183"/>
      <c r="BW1461" s="221"/>
      <c r="BX1461" s="183"/>
      <c r="BY1461" s="183"/>
      <c r="BZ1461" s="183"/>
      <c r="CA1461" s="183"/>
      <c r="CB1461" s="183"/>
      <c r="CC1461" s="183"/>
      <c r="CE1461" s="1"/>
      <c r="CF1461" s="1"/>
      <c r="CG1461" s="1"/>
      <c r="CH1461" s="1"/>
      <c r="CI1461" s="1"/>
      <c r="CJ1461" s="1"/>
      <c r="CK1461" s="1"/>
      <c r="CL1461" s="1"/>
      <c r="CM1461" s="1"/>
      <c r="CN1461" s="1"/>
      <c r="CO1461" s="1"/>
    </row>
    <row r="1462" spans="1:93" ht="30" customHeight="1" x14ac:dyDescent="0.2">
      <c r="A1462" s="1">
        <v>1456</v>
      </c>
      <c r="B1462" s="1" t="s">
        <v>535</v>
      </c>
      <c r="C1462" s="1" t="s">
        <v>536</v>
      </c>
      <c r="D1462" s="1" t="s">
        <v>408</v>
      </c>
      <c r="E1462" s="1" t="s">
        <v>540</v>
      </c>
      <c r="F1462" s="1" t="s">
        <v>74</v>
      </c>
      <c r="G1462" s="1">
        <v>10</v>
      </c>
      <c r="H1462" s="1" t="s">
        <v>341</v>
      </c>
      <c r="I1462" s="1" t="s">
        <v>114</v>
      </c>
      <c r="J1462" s="64">
        <v>287</v>
      </c>
      <c r="K1462" s="76">
        <v>2274838</v>
      </c>
      <c r="L1462" s="29">
        <v>45945</v>
      </c>
      <c r="M1462" s="29" t="s">
        <v>4163</v>
      </c>
      <c r="N1462" s="1" t="s">
        <v>478</v>
      </c>
      <c r="O1462" s="28" t="s">
        <v>225</v>
      </c>
      <c r="P1462" s="1" t="s">
        <v>216</v>
      </c>
      <c r="Q1462" s="76">
        <v>8</v>
      </c>
      <c r="R1462" s="1" t="s">
        <v>537</v>
      </c>
      <c r="T1462" s="1" t="s">
        <v>115</v>
      </c>
      <c r="U1462" s="1"/>
      <c r="V1462" s="1"/>
      <c r="W1462" s="4"/>
      <c r="X1462" s="28"/>
      <c r="Y1462" s="33"/>
      <c r="Z1462" s="33"/>
      <c r="AA1462" s="96"/>
      <c r="AB1462" s="178"/>
      <c r="AC1462" s="33">
        <v>26</v>
      </c>
      <c r="AD1462" s="33">
        <v>220</v>
      </c>
      <c r="AE1462" s="33" t="s">
        <v>103</v>
      </c>
      <c r="AF1462" s="33" t="s">
        <v>103</v>
      </c>
      <c r="AG1462" s="33"/>
      <c r="AH1462" s="4"/>
      <c r="AI1462" s="1"/>
      <c r="AJ1462" s="1"/>
      <c r="AK1462" s="1"/>
      <c r="AL1462" s="5"/>
      <c r="AM1462" s="164">
        <f t="shared" si="79"/>
        <v>45948</v>
      </c>
      <c r="AW1462" s="96"/>
      <c r="AX1462" s="37">
        <f t="shared" si="78"/>
        <v>45952</v>
      </c>
      <c r="AY1462" s="183"/>
      <c r="AZ1462" s="183"/>
      <c r="BA1462" s="183"/>
      <c r="BB1462" s="183"/>
      <c r="BC1462" s="183"/>
      <c r="BD1462" s="183"/>
      <c r="BE1462" s="183"/>
      <c r="BF1462" s="183"/>
      <c r="BG1462" s="183"/>
      <c r="BH1462" s="4"/>
      <c r="BI1462" s="1"/>
      <c r="BJ1462" s="1"/>
      <c r="BK1462" s="1"/>
      <c r="BL1462" s="31"/>
      <c r="BM1462" s="31"/>
      <c r="BN1462" s="1"/>
      <c r="BO1462" s="1"/>
      <c r="BP1462" s="1"/>
      <c r="BQ1462" s="1"/>
      <c r="BR1462" s="1"/>
      <c r="BS1462" s="4"/>
      <c r="BT1462" s="37">
        <f t="shared" si="80"/>
        <v>45973</v>
      </c>
      <c r="BU1462" s="220"/>
      <c r="BV1462" s="183"/>
      <c r="BW1462" s="221"/>
      <c r="BX1462" s="183"/>
      <c r="BY1462" s="183"/>
      <c r="BZ1462" s="183"/>
      <c r="CA1462" s="183"/>
      <c r="CB1462" s="183"/>
      <c r="CC1462" s="183"/>
      <c r="CE1462" s="1"/>
      <c r="CF1462" s="1"/>
      <c r="CG1462" s="1"/>
      <c r="CH1462" s="1"/>
      <c r="CI1462" s="1"/>
      <c r="CJ1462" s="1"/>
      <c r="CK1462" s="1"/>
      <c r="CL1462" s="1"/>
      <c r="CM1462" s="1"/>
      <c r="CN1462" s="1"/>
      <c r="CO1462" s="1"/>
    </row>
    <row r="1463" spans="1:93" ht="30" customHeight="1" x14ac:dyDescent="0.2">
      <c r="A1463" s="1">
        <v>1457</v>
      </c>
      <c r="B1463" s="1" t="s">
        <v>535</v>
      </c>
      <c r="C1463" s="1" t="s">
        <v>536</v>
      </c>
      <c r="D1463" s="1" t="s">
        <v>408</v>
      </c>
      <c r="E1463" s="1" t="s">
        <v>540</v>
      </c>
      <c r="F1463" s="1" t="s">
        <v>74</v>
      </c>
      <c r="G1463" s="1">
        <v>10</v>
      </c>
      <c r="H1463" s="1" t="s">
        <v>341</v>
      </c>
      <c r="I1463" s="1" t="s">
        <v>114</v>
      </c>
      <c r="J1463" s="64">
        <v>289</v>
      </c>
      <c r="K1463" s="76">
        <v>2276053</v>
      </c>
      <c r="L1463" s="29">
        <v>45945</v>
      </c>
      <c r="M1463" s="29" t="s">
        <v>4163</v>
      </c>
      <c r="N1463" s="1" t="s">
        <v>478</v>
      </c>
      <c r="O1463" s="28" t="s">
        <v>225</v>
      </c>
      <c r="P1463" s="1" t="s">
        <v>216</v>
      </c>
      <c r="Q1463" s="76">
        <v>9</v>
      </c>
      <c r="R1463" s="1" t="s">
        <v>537</v>
      </c>
      <c r="S1463" s="1">
        <v>6</v>
      </c>
      <c r="T1463" s="1" t="s">
        <v>115</v>
      </c>
      <c r="U1463" s="1"/>
      <c r="V1463" s="1"/>
      <c r="W1463" s="4"/>
      <c r="X1463" s="28"/>
      <c r="Y1463" s="33"/>
      <c r="Z1463" s="33"/>
      <c r="AA1463" s="96"/>
      <c r="AB1463" s="178"/>
      <c r="AC1463" s="33">
        <v>28.5</v>
      </c>
      <c r="AD1463" s="33">
        <v>240</v>
      </c>
      <c r="AE1463" s="33" t="s">
        <v>103</v>
      </c>
      <c r="AF1463" s="33" t="s">
        <v>103</v>
      </c>
      <c r="AG1463" s="33"/>
      <c r="AH1463" s="4"/>
      <c r="AI1463" s="1"/>
      <c r="AJ1463" s="1"/>
      <c r="AK1463" s="1"/>
      <c r="AL1463" s="5"/>
      <c r="AM1463" s="164">
        <f t="shared" si="79"/>
        <v>45948</v>
      </c>
      <c r="AW1463" s="96"/>
      <c r="AX1463" s="37">
        <f t="shared" si="78"/>
        <v>45952</v>
      </c>
      <c r="AY1463" s="183"/>
      <c r="AZ1463" s="183"/>
      <c r="BA1463" s="183"/>
      <c r="BB1463" s="183"/>
      <c r="BC1463" s="183"/>
      <c r="BD1463" s="183"/>
      <c r="BE1463" s="183"/>
      <c r="BF1463" s="183"/>
      <c r="BG1463" s="183"/>
      <c r="BH1463" s="4"/>
      <c r="BI1463" s="1"/>
      <c r="BJ1463" s="1"/>
      <c r="BK1463" s="1"/>
      <c r="BL1463" s="31"/>
      <c r="BM1463" s="31"/>
      <c r="BN1463" s="1"/>
      <c r="BO1463" s="1"/>
      <c r="BP1463" s="1"/>
      <c r="BQ1463" s="1"/>
      <c r="BR1463" s="1"/>
      <c r="BS1463" s="4"/>
      <c r="BT1463" s="37">
        <f t="shared" si="80"/>
        <v>45973</v>
      </c>
      <c r="BU1463" s="220"/>
      <c r="BV1463" s="183"/>
      <c r="BW1463" s="221"/>
      <c r="BX1463" s="183"/>
      <c r="BY1463" s="183"/>
      <c r="BZ1463" s="183"/>
      <c r="CA1463" s="183"/>
      <c r="CB1463" s="183"/>
      <c r="CC1463" s="183"/>
      <c r="CE1463" s="1"/>
      <c r="CF1463" s="1"/>
      <c r="CG1463" s="1"/>
      <c r="CH1463" s="1"/>
      <c r="CI1463" s="1"/>
      <c r="CJ1463" s="1"/>
      <c r="CK1463" s="1"/>
      <c r="CL1463" s="1"/>
      <c r="CM1463" s="1"/>
      <c r="CN1463" s="1"/>
      <c r="CO1463" s="1"/>
    </row>
    <row r="1464" spans="1:93" ht="30" customHeight="1" x14ac:dyDescent="0.2">
      <c r="A1464" s="1">
        <v>1458</v>
      </c>
      <c r="B1464" s="1" t="s">
        <v>535</v>
      </c>
      <c r="C1464" s="1" t="s">
        <v>536</v>
      </c>
      <c r="D1464" s="1" t="s">
        <v>408</v>
      </c>
      <c r="E1464" s="1" t="s">
        <v>540</v>
      </c>
      <c r="F1464" s="1" t="s">
        <v>74</v>
      </c>
      <c r="G1464" s="1">
        <v>10</v>
      </c>
      <c r="H1464" s="1" t="s">
        <v>341</v>
      </c>
      <c r="I1464" s="1" t="s">
        <v>114</v>
      </c>
      <c r="J1464" s="64">
        <v>303</v>
      </c>
      <c r="K1464" s="76">
        <v>2276054</v>
      </c>
      <c r="L1464" s="29">
        <v>45945</v>
      </c>
      <c r="M1464" s="29" t="s">
        <v>4163</v>
      </c>
      <c r="N1464" s="1" t="s">
        <v>478</v>
      </c>
      <c r="O1464" s="28" t="s">
        <v>225</v>
      </c>
      <c r="P1464" s="1" t="s">
        <v>216</v>
      </c>
      <c r="Q1464" s="76">
        <v>8</v>
      </c>
      <c r="R1464" s="1" t="s">
        <v>537</v>
      </c>
      <c r="T1464" s="1" t="s">
        <v>115</v>
      </c>
      <c r="U1464" s="1"/>
      <c r="V1464" s="1"/>
      <c r="W1464" s="4"/>
      <c r="X1464" s="28"/>
      <c r="Y1464" s="33"/>
      <c r="Z1464" s="33"/>
      <c r="AA1464" s="96"/>
      <c r="AB1464" s="178"/>
      <c r="AC1464" s="33">
        <v>27</v>
      </c>
      <c r="AD1464" s="33">
        <v>210</v>
      </c>
      <c r="AE1464" s="33" t="s">
        <v>103</v>
      </c>
      <c r="AF1464" s="33" t="s">
        <v>103</v>
      </c>
      <c r="AG1464" s="33"/>
      <c r="AH1464" s="4"/>
      <c r="AI1464" s="1"/>
      <c r="AJ1464" s="1"/>
      <c r="AK1464" s="1"/>
      <c r="AL1464" s="5"/>
      <c r="AM1464" s="164">
        <f t="shared" si="79"/>
        <v>45948</v>
      </c>
      <c r="AW1464" s="96"/>
      <c r="AX1464" s="37">
        <f t="shared" si="78"/>
        <v>45952</v>
      </c>
      <c r="AY1464" s="183"/>
      <c r="AZ1464" s="183"/>
      <c r="BA1464" s="183"/>
      <c r="BB1464" s="183"/>
      <c r="BC1464" s="183"/>
      <c r="BD1464" s="183"/>
      <c r="BE1464" s="183"/>
      <c r="BF1464" s="183"/>
      <c r="BG1464" s="183"/>
      <c r="BH1464" s="4"/>
      <c r="BI1464" s="1"/>
      <c r="BJ1464" s="1"/>
      <c r="BK1464" s="1"/>
      <c r="BL1464" s="31"/>
      <c r="BM1464" s="31"/>
      <c r="BN1464" s="1"/>
      <c r="BO1464" s="1"/>
      <c r="BP1464" s="1"/>
      <c r="BQ1464" s="1"/>
      <c r="BR1464" s="1"/>
      <c r="BS1464" s="4"/>
      <c r="BT1464" s="37">
        <f t="shared" si="80"/>
        <v>45973</v>
      </c>
      <c r="BU1464" s="220"/>
      <c r="BV1464" s="183"/>
      <c r="BW1464" s="221"/>
      <c r="BX1464" s="183"/>
      <c r="BY1464" s="183"/>
      <c r="BZ1464" s="183"/>
      <c r="CA1464" s="183"/>
      <c r="CB1464" s="183"/>
      <c r="CC1464" s="183"/>
      <c r="CE1464" s="1"/>
      <c r="CF1464" s="1"/>
      <c r="CG1464" s="1"/>
      <c r="CH1464" s="1"/>
      <c r="CI1464" s="1"/>
      <c r="CJ1464" s="1"/>
      <c r="CK1464" s="1"/>
      <c r="CL1464" s="1"/>
      <c r="CM1464" s="1"/>
      <c r="CN1464" s="1"/>
      <c r="CO1464" s="1"/>
    </row>
    <row r="1465" spans="1:93" ht="30" customHeight="1" x14ac:dyDescent="0.2">
      <c r="A1465" s="1">
        <v>1459</v>
      </c>
      <c r="B1465" s="1" t="s">
        <v>535</v>
      </c>
      <c r="C1465" s="1" t="s">
        <v>536</v>
      </c>
      <c r="D1465" s="1" t="s">
        <v>408</v>
      </c>
      <c r="E1465" s="1" t="s">
        <v>540</v>
      </c>
      <c r="F1465" s="1" t="s">
        <v>74</v>
      </c>
      <c r="G1465" s="1">
        <v>10</v>
      </c>
      <c r="H1465" s="1" t="s">
        <v>341</v>
      </c>
      <c r="I1465" s="1" t="s">
        <v>114</v>
      </c>
      <c r="J1465" s="64">
        <v>392</v>
      </c>
      <c r="K1465" s="76">
        <v>2276055</v>
      </c>
      <c r="L1465" s="29">
        <v>45945</v>
      </c>
      <c r="M1465" s="29" t="s">
        <v>4163</v>
      </c>
      <c r="N1465" s="1" t="s">
        <v>478</v>
      </c>
      <c r="O1465" s="28" t="s">
        <v>225</v>
      </c>
      <c r="P1465" s="1" t="s">
        <v>216</v>
      </c>
      <c r="Q1465" s="76">
        <v>9</v>
      </c>
      <c r="R1465" s="1" t="s">
        <v>537</v>
      </c>
      <c r="T1465" s="1" t="s">
        <v>115</v>
      </c>
      <c r="U1465" s="1"/>
      <c r="V1465" s="1"/>
      <c r="W1465" s="4"/>
      <c r="X1465" s="28"/>
      <c r="Y1465" s="33"/>
      <c r="Z1465" s="33"/>
      <c r="AA1465" s="96"/>
      <c r="AB1465" s="178"/>
      <c r="AC1465" s="33">
        <v>26</v>
      </c>
      <c r="AD1465" s="33">
        <v>230</v>
      </c>
      <c r="AE1465" s="33" t="s">
        <v>103</v>
      </c>
      <c r="AF1465" s="33" t="s">
        <v>103</v>
      </c>
      <c r="AG1465" s="33"/>
      <c r="AH1465" s="4"/>
      <c r="AI1465" s="1"/>
      <c r="AJ1465" s="1"/>
      <c r="AK1465" s="1"/>
      <c r="AL1465" s="5"/>
      <c r="AM1465" s="164">
        <f t="shared" si="79"/>
        <v>45948</v>
      </c>
      <c r="AW1465" s="96"/>
      <c r="AX1465" s="37">
        <f t="shared" si="78"/>
        <v>45952</v>
      </c>
      <c r="AY1465" s="183"/>
      <c r="AZ1465" s="183"/>
      <c r="BA1465" s="183"/>
      <c r="BB1465" s="183"/>
      <c r="BC1465" s="183"/>
      <c r="BD1465" s="183"/>
      <c r="BE1465" s="183"/>
      <c r="BF1465" s="183"/>
      <c r="BG1465" s="183"/>
      <c r="BH1465" s="4"/>
      <c r="BI1465" s="1"/>
      <c r="BJ1465" s="1"/>
      <c r="BK1465" s="1"/>
      <c r="BL1465" s="31"/>
      <c r="BM1465" s="31"/>
      <c r="BN1465" s="1"/>
      <c r="BO1465" s="1"/>
      <c r="BP1465" s="1"/>
      <c r="BQ1465" s="1"/>
      <c r="BR1465" s="1"/>
      <c r="BS1465" s="4"/>
      <c r="BT1465" s="37">
        <f t="shared" si="80"/>
        <v>45973</v>
      </c>
      <c r="BU1465" s="220"/>
      <c r="BV1465" s="183"/>
      <c r="BW1465" s="221"/>
      <c r="BX1465" s="183"/>
      <c r="BY1465" s="183"/>
      <c r="BZ1465" s="183"/>
      <c r="CA1465" s="183"/>
      <c r="CB1465" s="183"/>
      <c r="CC1465" s="183"/>
      <c r="CE1465" s="1"/>
      <c r="CF1465" s="1"/>
      <c r="CG1465" s="1"/>
      <c r="CH1465" s="1"/>
      <c r="CI1465" s="1"/>
      <c r="CJ1465" s="1"/>
      <c r="CK1465" s="1"/>
      <c r="CL1465" s="1"/>
      <c r="CM1465" s="1"/>
      <c r="CN1465" s="1"/>
      <c r="CO1465" s="1"/>
    </row>
    <row r="1466" spans="1:93" ht="30" customHeight="1" x14ac:dyDescent="0.2">
      <c r="A1466" s="1">
        <v>1460</v>
      </c>
      <c r="B1466" s="1" t="s">
        <v>535</v>
      </c>
      <c r="C1466" s="1" t="s">
        <v>536</v>
      </c>
      <c r="D1466" s="1" t="s">
        <v>408</v>
      </c>
      <c r="E1466" s="1" t="s">
        <v>540</v>
      </c>
      <c r="F1466" s="1" t="s">
        <v>74</v>
      </c>
      <c r="G1466" s="1">
        <v>10</v>
      </c>
      <c r="H1466" s="1" t="s">
        <v>341</v>
      </c>
      <c r="I1466" s="1" t="s">
        <v>114</v>
      </c>
      <c r="J1466" s="64">
        <v>418</v>
      </c>
      <c r="K1466" s="76">
        <v>2274839</v>
      </c>
      <c r="L1466" s="29">
        <v>45945</v>
      </c>
      <c r="M1466" s="29" t="s">
        <v>4163</v>
      </c>
      <c r="N1466" s="1" t="s">
        <v>478</v>
      </c>
      <c r="O1466" s="28" t="s">
        <v>225</v>
      </c>
      <c r="P1466" s="1" t="s">
        <v>216</v>
      </c>
      <c r="Q1466" s="76">
        <v>9</v>
      </c>
      <c r="R1466" s="1" t="s">
        <v>537</v>
      </c>
      <c r="T1466" s="1" t="s">
        <v>115</v>
      </c>
      <c r="U1466" s="1"/>
      <c r="V1466" s="1"/>
      <c r="W1466" s="4"/>
      <c r="X1466" s="28"/>
      <c r="Y1466" s="33"/>
      <c r="Z1466" s="33"/>
      <c r="AA1466" s="96"/>
      <c r="AB1466" s="178"/>
      <c r="AC1466" s="33">
        <v>28.5</v>
      </c>
      <c r="AD1466" s="33">
        <v>220</v>
      </c>
      <c r="AE1466" s="33" t="s">
        <v>103</v>
      </c>
      <c r="AF1466" s="33" t="s">
        <v>103</v>
      </c>
      <c r="AG1466" s="33"/>
      <c r="AH1466" s="4"/>
      <c r="AI1466" s="1"/>
      <c r="AJ1466" s="1"/>
      <c r="AK1466" s="1"/>
      <c r="AL1466" s="5"/>
      <c r="AM1466" s="164">
        <f t="shared" si="79"/>
        <v>45948</v>
      </c>
      <c r="AW1466" s="96"/>
      <c r="AX1466" s="37">
        <f t="shared" si="78"/>
        <v>45952</v>
      </c>
      <c r="AY1466" s="183"/>
      <c r="AZ1466" s="183"/>
      <c r="BA1466" s="183"/>
      <c r="BB1466" s="183"/>
      <c r="BC1466" s="183"/>
      <c r="BD1466" s="183"/>
      <c r="BE1466" s="183"/>
      <c r="BF1466" s="183"/>
      <c r="BG1466" s="183"/>
      <c r="BH1466" s="4"/>
      <c r="BI1466" s="1"/>
      <c r="BJ1466" s="1"/>
      <c r="BK1466" s="1"/>
      <c r="BL1466" s="31"/>
      <c r="BM1466" s="31"/>
      <c r="BN1466" s="1"/>
      <c r="BO1466" s="1"/>
      <c r="BP1466" s="1"/>
      <c r="BQ1466" s="1"/>
      <c r="BR1466" s="1"/>
      <c r="BS1466" s="4"/>
      <c r="BT1466" s="37">
        <f t="shared" si="80"/>
        <v>45973</v>
      </c>
      <c r="BU1466" s="220"/>
      <c r="BV1466" s="183"/>
      <c r="BW1466" s="221"/>
      <c r="BX1466" s="183"/>
      <c r="BY1466" s="183"/>
      <c r="BZ1466" s="183"/>
      <c r="CA1466" s="183"/>
      <c r="CB1466" s="183"/>
      <c r="CC1466" s="183"/>
      <c r="CE1466" s="1"/>
      <c r="CF1466" s="1"/>
      <c r="CG1466" s="1"/>
      <c r="CH1466" s="1"/>
      <c r="CI1466" s="1"/>
      <c r="CJ1466" s="1"/>
      <c r="CK1466" s="1"/>
      <c r="CL1466" s="1"/>
      <c r="CM1466" s="1"/>
      <c r="CN1466" s="1"/>
      <c r="CO1466" s="1"/>
    </row>
    <row r="1467" spans="1:93" ht="30" customHeight="1" x14ac:dyDescent="0.2">
      <c r="A1467" s="1">
        <v>1461</v>
      </c>
      <c r="B1467" s="1" t="s">
        <v>535</v>
      </c>
      <c r="C1467" s="1" t="s">
        <v>536</v>
      </c>
      <c r="D1467" s="1" t="s">
        <v>408</v>
      </c>
      <c r="E1467" s="1" t="s">
        <v>540</v>
      </c>
      <c r="F1467" s="1" t="s">
        <v>74</v>
      </c>
      <c r="G1467" s="1">
        <v>10</v>
      </c>
      <c r="H1467" s="1" t="s">
        <v>341</v>
      </c>
      <c r="I1467" s="1" t="s">
        <v>114</v>
      </c>
      <c r="J1467" s="64">
        <v>431</v>
      </c>
      <c r="K1467" s="76">
        <v>2276056</v>
      </c>
      <c r="L1467" s="29">
        <v>45945</v>
      </c>
      <c r="M1467" s="29" t="s">
        <v>4163</v>
      </c>
      <c r="N1467" s="1" t="s">
        <v>478</v>
      </c>
      <c r="O1467" s="28" t="s">
        <v>225</v>
      </c>
      <c r="P1467" s="1" t="s">
        <v>216</v>
      </c>
      <c r="Q1467" s="76">
        <v>9</v>
      </c>
      <c r="R1467" s="1" t="s">
        <v>537</v>
      </c>
      <c r="T1467" s="1" t="s">
        <v>115</v>
      </c>
      <c r="U1467" s="1"/>
      <c r="V1467" s="1"/>
      <c r="W1467" s="4"/>
      <c r="X1467" s="28"/>
      <c r="Y1467" s="33"/>
      <c r="Z1467" s="33"/>
      <c r="AA1467" s="96"/>
      <c r="AB1467" s="178"/>
      <c r="AC1467" s="33">
        <v>26</v>
      </c>
      <c r="AD1467" s="33">
        <v>240</v>
      </c>
      <c r="AE1467" s="33" t="s">
        <v>103</v>
      </c>
      <c r="AF1467" s="33" t="s">
        <v>103</v>
      </c>
      <c r="AG1467" s="33"/>
      <c r="AH1467" s="4"/>
      <c r="AI1467" s="1"/>
      <c r="AJ1467" s="1"/>
      <c r="AK1467" s="1"/>
      <c r="AL1467" s="5"/>
      <c r="AM1467" s="164">
        <f t="shared" si="79"/>
        <v>45948</v>
      </c>
      <c r="AW1467" s="96"/>
      <c r="AX1467" s="37">
        <f t="shared" si="78"/>
        <v>45952</v>
      </c>
      <c r="AY1467" s="183"/>
      <c r="AZ1467" s="183"/>
      <c r="BA1467" s="183"/>
      <c r="BB1467" s="183"/>
      <c r="BC1467" s="183"/>
      <c r="BD1467" s="183"/>
      <c r="BE1467" s="183"/>
      <c r="BF1467" s="183"/>
      <c r="BG1467" s="183"/>
      <c r="BH1467" s="4"/>
      <c r="BI1467" s="1"/>
      <c r="BJ1467" s="1"/>
      <c r="BK1467" s="1"/>
      <c r="BL1467" s="31"/>
      <c r="BM1467" s="31"/>
      <c r="BN1467" s="1"/>
      <c r="BO1467" s="1"/>
      <c r="BP1467" s="1"/>
      <c r="BQ1467" s="1"/>
      <c r="BR1467" s="1"/>
      <c r="BS1467" s="4"/>
      <c r="BT1467" s="37">
        <f t="shared" si="80"/>
        <v>45973</v>
      </c>
      <c r="BU1467" s="220"/>
      <c r="BV1467" s="183"/>
      <c r="BW1467" s="221"/>
      <c r="BX1467" s="183"/>
      <c r="BY1467" s="183"/>
      <c r="BZ1467" s="183"/>
      <c r="CA1467" s="183"/>
      <c r="CB1467" s="183"/>
      <c r="CC1467" s="183"/>
      <c r="CE1467" s="1"/>
      <c r="CF1467" s="1"/>
      <c r="CG1467" s="1"/>
      <c r="CH1467" s="1"/>
      <c r="CI1467" s="1"/>
      <c r="CJ1467" s="1"/>
      <c r="CK1467" s="1"/>
      <c r="CL1467" s="1"/>
      <c r="CM1467" s="1"/>
      <c r="CN1467" s="1"/>
      <c r="CO1467" s="1"/>
    </row>
    <row r="1468" spans="1:93" ht="30" customHeight="1" x14ac:dyDescent="0.2">
      <c r="A1468" s="1">
        <v>1462</v>
      </c>
      <c r="B1468" s="1" t="s">
        <v>535</v>
      </c>
      <c r="C1468" s="1" t="s">
        <v>536</v>
      </c>
      <c r="D1468" s="1" t="s">
        <v>408</v>
      </c>
      <c r="E1468" s="1" t="s">
        <v>540</v>
      </c>
      <c r="F1468" s="1" t="s">
        <v>74</v>
      </c>
      <c r="G1468" s="1">
        <v>10</v>
      </c>
      <c r="H1468" s="1" t="s">
        <v>341</v>
      </c>
      <c r="I1468" s="1" t="s">
        <v>114</v>
      </c>
      <c r="J1468" s="64">
        <v>438</v>
      </c>
      <c r="K1468" s="76">
        <v>2274840</v>
      </c>
      <c r="L1468" s="29">
        <v>45945</v>
      </c>
      <c r="M1468" s="29" t="s">
        <v>4163</v>
      </c>
      <c r="N1468" s="1" t="s">
        <v>478</v>
      </c>
      <c r="O1468" s="28" t="s">
        <v>225</v>
      </c>
      <c r="P1468" s="1" t="s">
        <v>216</v>
      </c>
      <c r="Q1468" s="76">
        <v>9</v>
      </c>
      <c r="R1468" s="1" t="s">
        <v>537</v>
      </c>
      <c r="T1468" s="1" t="s">
        <v>115</v>
      </c>
      <c r="U1468" s="1"/>
      <c r="V1468" s="1"/>
      <c r="W1468" s="4"/>
      <c r="X1468" s="28"/>
      <c r="Y1468" s="33"/>
      <c r="Z1468" s="33"/>
      <c r="AA1468" s="96"/>
      <c r="AB1468" s="178"/>
      <c r="AC1468" s="33">
        <v>28.5</v>
      </c>
      <c r="AD1468" s="33">
        <v>210</v>
      </c>
      <c r="AE1468" s="33" t="s">
        <v>103</v>
      </c>
      <c r="AF1468" s="33" t="s">
        <v>103</v>
      </c>
      <c r="AG1468" s="33"/>
      <c r="AH1468" s="4"/>
      <c r="AI1468" s="1"/>
      <c r="AJ1468" s="1"/>
      <c r="AK1468" s="1"/>
      <c r="AL1468" s="5"/>
      <c r="AM1468" s="164">
        <f t="shared" si="79"/>
        <v>45948</v>
      </c>
      <c r="AW1468" s="96"/>
      <c r="AX1468" s="37">
        <f t="shared" si="78"/>
        <v>45952</v>
      </c>
      <c r="AY1468" s="183"/>
      <c r="AZ1468" s="183"/>
      <c r="BA1468" s="183"/>
      <c r="BB1468" s="183"/>
      <c r="BC1468" s="183"/>
      <c r="BD1468" s="183"/>
      <c r="BE1468" s="183"/>
      <c r="BF1468" s="183"/>
      <c r="BG1468" s="183"/>
      <c r="BH1468" s="4"/>
      <c r="BI1468" s="1"/>
      <c r="BJ1468" s="1"/>
      <c r="BK1468" s="1"/>
      <c r="BL1468" s="31"/>
      <c r="BM1468" s="31"/>
      <c r="BN1468" s="1"/>
      <c r="BO1468" s="1"/>
      <c r="BP1468" s="1"/>
      <c r="BQ1468" s="1"/>
      <c r="BR1468" s="1"/>
      <c r="BS1468" s="4"/>
      <c r="BT1468" s="37">
        <f t="shared" si="80"/>
        <v>45973</v>
      </c>
      <c r="BU1468" s="220"/>
      <c r="BV1468" s="183"/>
      <c r="BW1468" s="221"/>
      <c r="BX1468" s="183"/>
      <c r="BY1468" s="183"/>
      <c r="BZ1468" s="183"/>
      <c r="CA1468" s="183"/>
      <c r="CB1468" s="183"/>
      <c r="CC1468" s="183"/>
      <c r="CE1468" s="1"/>
      <c r="CF1468" s="1"/>
      <c r="CG1468" s="1"/>
      <c r="CH1468" s="1"/>
      <c r="CI1468" s="1"/>
      <c r="CJ1468" s="1"/>
      <c r="CK1468" s="1"/>
      <c r="CL1468" s="1"/>
      <c r="CM1468" s="1"/>
      <c r="CN1468" s="1"/>
      <c r="CO1468" s="1"/>
    </row>
    <row r="1469" spans="1:93" ht="30" customHeight="1" x14ac:dyDescent="0.2">
      <c r="A1469" s="1">
        <v>1463</v>
      </c>
      <c r="B1469" s="1" t="s">
        <v>535</v>
      </c>
      <c r="C1469" s="1" t="s">
        <v>536</v>
      </c>
      <c r="D1469" s="1" t="s">
        <v>408</v>
      </c>
      <c r="E1469" s="1" t="s">
        <v>540</v>
      </c>
      <c r="F1469" s="1" t="s">
        <v>74</v>
      </c>
      <c r="G1469" s="1">
        <v>10</v>
      </c>
      <c r="H1469" s="1" t="s">
        <v>341</v>
      </c>
      <c r="I1469" s="1" t="s">
        <v>114</v>
      </c>
      <c r="J1469" s="64">
        <v>432</v>
      </c>
      <c r="K1469" s="76">
        <v>2276057</v>
      </c>
      <c r="L1469" s="29">
        <v>45945</v>
      </c>
      <c r="M1469" s="29" t="s">
        <v>4163</v>
      </c>
      <c r="N1469" s="1" t="s">
        <v>478</v>
      </c>
      <c r="O1469" s="28" t="s">
        <v>225</v>
      </c>
      <c r="P1469" s="1" t="s">
        <v>216</v>
      </c>
      <c r="Q1469" s="76">
        <v>9</v>
      </c>
      <c r="R1469" s="1" t="s">
        <v>537</v>
      </c>
      <c r="T1469" s="1" t="s">
        <v>115</v>
      </c>
      <c r="U1469" s="1"/>
      <c r="V1469" s="1"/>
      <c r="W1469" s="4"/>
      <c r="X1469" s="28"/>
      <c r="Y1469" s="33"/>
      <c r="Z1469" s="33"/>
      <c r="AA1469" s="96"/>
      <c r="AB1469" s="178"/>
      <c r="AC1469" s="33">
        <v>27</v>
      </c>
      <c r="AD1469" s="33">
        <v>240</v>
      </c>
      <c r="AE1469" s="33" t="s">
        <v>103</v>
      </c>
      <c r="AF1469" s="33" t="s">
        <v>103</v>
      </c>
      <c r="AG1469" s="33"/>
      <c r="AH1469" s="4"/>
      <c r="AI1469" s="1"/>
      <c r="AJ1469" s="1"/>
      <c r="AK1469" s="1"/>
      <c r="AL1469" s="5"/>
      <c r="AM1469" s="164">
        <f t="shared" si="79"/>
        <v>45948</v>
      </c>
      <c r="AW1469" s="96"/>
      <c r="AX1469" s="37">
        <f t="shared" si="78"/>
        <v>45952</v>
      </c>
      <c r="AY1469" s="183"/>
      <c r="AZ1469" s="183"/>
      <c r="BA1469" s="183">
        <v>43.1</v>
      </c>
      <c r="BB1469" s="183">
        <v>41.3</v>
      </c>
      <c r="BC1469" s="183">
        <v>42.2</v>
      </c>
      <c r="BD1469" s="183">
        <v>42.9</v>
      </c>
      <c r="BE1469" s="183">
        <v>41.4</v>
      </c>
      <c r="BF1469" s="183">
        <v>44.2</v>
      </c>
      <c r="BG1469" s="183"/>
      <c r="BH1469" s="4"/>
      <c r="BI1469" s="1"/>
      <c r="BJ1469" s="1"/>
      <c r="BK1469" s="1"/>
      <c r="BL1469" s="31"/>
      <c r="BM1469" s="31"/>
      <c r="BN1469" s="1"/>
      <c r="BO1469" s="1"/>
      <c r="BP1469" s="1"/>
      <c r="BQ1469" s="1"/>
      <c r="BR1469" s="1"/>
      <c r="BS1469" s="4"/>
      <c r="BT1469" s="37">
        <f t="shared" si="80"/>
        <v>45973</v>
      </c>
      <c r="BU1469" s="220"/>
      <c r="BV1469" s="183"/>
      <c r="BW1469" s="221">
        <v>52.7</v>
      </c>
      <c r="BX1469" s="183">
        <v>55.7</v>
      </c>
      <c r="BY1469" s="183">
        <v>53.8</v>
      </c>
      <c r="BZ1469" s="183">
        <v>55.6</v>
      </c>
      <c r="CA1469" s="183">
        <v>52.5</v>
      </c>
      <c r="CB1469" s="183">
        <v>52.2</v>
      </c>
      <c r="CC1469" s="183"/>
      <c r="CE1469" s="1"/>
      <c r="CF1469" s="1"/>
      <c r="CG1469" s="1"/>
      <c r="CH1469" s="1"/>
      <c r="CI1469" s="1"/>
      <c r="CJ1469" s="1"/>
      <c r="CK1469" s="1"/>
      <c r="CL1469" s="1"/>
      <c r="CM1469" s="1"/>
      <c r="CN1469" s="1"/>
      <c r="CO1469" s="1"/>
    </row>
    <row r="1470" spans="1:93" ht="30" customHeight="1" x14ac:dyDescent="0.2">
      <c r="A1470" s="1">
        <v>1464</v>
      </c>
      <c r="B1470" s="1" t="s">
        <v>535</v>
      </c>
      <c r="C1470" s="1" t="s">
        <v>536</v>
      </c>
      <c r="D1470" s="1" t="s">
        <v>408</v>
      </c>
      <c r="E1470" s="1" t="s">
        <v>540</v>
      </c>
      <c r="F1470" s="1" t="s">
        <v>74</v>
      </c>
      <c r="G1470" s="1">
        <v>10</v>
      </c>
      <c r="H1470" s="1" t="s">
        <v>341</v>
      </c>
      <c r="I1470" s="1" t="s">
        <v>114</v>
      </c>
      <c r="J1470" s="64">
        <v>394</v>
      </c>
      <c r="K1470" s="76">
        <v>2274841</v>
      </c>
      <c r="L1470" s="29">
        <v>45945</v>
      </c>
      <c r="M1470" s="29" t="s">
        <v>4163</v>
      </c>
      <c r="N1470" s="1" t="s">
        <v>478</v>
      </c>
      <c r="O1470" s="28" t="s">
        <v>225</v>
      </c>
      <c r="P1470" s="1" t="s">
        <v>216</v>
      </c>
      <c r="Q1470" s="76">
        <v>9</v>
      </c>
      <c r="R1470" s="1" t="s">
        <v>537</v>
      </c>
      <c r="T1470" s="1" t="s">
        <v>115</v>
      </c>
      <c r="U1470" s="1"/>
      <c r="V1470" s="1"/>
      <c r="W1470" s="4"/>
      <c r="X1470" s="28"/>
      <c r="Y1470" s="33"/>
      <c r="Z1470" s="33"/>
      <c r="AA1470" s="96"/>
      <c r="AB1470" s="178"/>
      <c r="AC1470" s="33">
        <v>28.5</v>
      </c>
      <c r="AD1470" s="33">
        <v>220</v>
      </c>
      <c r="AE1470" s="33" t="s">
        <v>103</v>
      </c>
      <c r="AF1470" s="33" t="s">
        <v>103</v>
      </c>
      <c r="AG1470" s="33"/>
      <c r="AH1470" s="4"/>
      <c r="AI1470" s="1"/>
      <c r="AJ1470" s="1"/>
      <c r="AK1470" s="1"/>
      <c r="AL1470" s="5"/>
      <c r="AM1470" s="164">
        <f t="shared" si="79"/>
        <v>45948</v>
      </c>
      <c r="AW1470" s="96"/>
      <c r="AX1470" s="37">
        <f t="shared" si="78"/>
        <v>45952</v>
      </c>
      <c r="AY1470" s="183"/>
      <c r="AZ1470" s="183"/>
      <c r="BA1470" s="183"/>
      <c r="BB1470" s="183"/>
      <c r="BC1470" s="183"/>
      <c r="BD1470" s="183"/>
      <c r="BE1470" s="183"/>
      <c r="BF1470" s="183"/>
      <c r="BG1470" s="183"/>
      <c r="BH1470" s="4"/>
      <c r="BI1470" s="1"/>
      <c r="BJ1470" s="1"/>
      <c r="BK1470" s="1"/>
      <c r="BL1470" s="31"/>
      <c r="BM1470" s="31"/>
      <c r="BN1470" s="1"/>
      <c r="BO1470" s="1"/>
      <c r="BP1470" s="1"/>
      <c r="BQ1470" s="1"/>
      <c r="BR1470" s="1"/>
      <c r="BS1470" s="4"/>
      <c r="BT1470" s="37">
        <f t="shared" si="80"/>
        <v>45973</v>
      </c>
      <c r="BU1470" s="220"/>
      <c r="BV1470" s="183"/>
      <c r="BW1470" s="221"/>
      <c r="BX1470" s="183"/>
      <c r="BY1470" s="183"/>
      <c r="BZ1470" s="183"/>
      <c r="CA1470" s="183"/>
      <c r="CB1470" s="183"/>
      <c r="CC1470" s="183"/>
      <c r="CE1470" s="1"/>
      <c r="CF1470" s="1"/>
      <c r="CG1470" s="1"/>
      <c r="CH1470" s="1"/>
      <c r="CI1470" s="1"/>
      <c r="CJ1470" s="1"/>
      <c r="CK1470" s="1"/>
      <c r="CL1470" s="1"/>
      <c r="CM1470" s="1"/>
      <c r="CN1470" s="1"/>
      <c r="CO1470" s="1"/>
    </row>
    <row r="1471" spans="1:93" ht="30" customHeight="1" x14ac:dyDescent="0.2">
      <c r="A1471" s="1">
        <v>1465</v>
      </c>
      <c r="B1471" s="1" t="s">
        <v>535</v>
      </c>
      <c r="C1471" s="1" t="s">
        <v>536</v>
      </c>
      <c r="D1471" s="1" t="s">
        <v>408</v>
      </c>
      <c r="E1471" s="1" t="s">
        <v>540</v>
      </c>
      <c r="F1471" s="1" t="s">
        <v>74</v>
      </c>
      <c r="G1471" s="1">
        <v>10</v>
      </c>
      <c r="H1471" s="1" t="s">
        <v>341</v>
      </c>
      <c r="I1471" s="1" t="s">
        <v>114</v>
      </c>
      <c r="J1471" s="64">
        <v>554</v>
      </c>
      <c r="K1471" s="76">
        <v>2276058</v>
      </c>
      <c r="L1471" s="29">
        <v>45945</v>
      </c>
      <c r="M1471" s="29" t="s">
        <v>4163</v>
      </c>
      <c r="N1471" s="1" t="s">
        <v>478</v>
      </c>
      <c r="O1471" s="28" t="s">
        <v>225</v>
      </c>
      <c r="P1471" s="1" t="s">
        <v>216</v>
      </c>
      <c r="Q1471" s="76">
        <v>12</v>
      </c>
      <c r="R1471" s="1" t="s">
        <v>537</v>
      </c>
      <c r="S1471" s="1">
        <v>6</v>
      </c>
      <c r="T1471" s="1" t="s">
        <v>115</v>
      </c>
      <c r="U1471" s="1"/>
      <c r="V1471" s="1"/>
      <c r="W1471" s="4"/>
      <c r="X1471" s="28"/>
      <c r="Y1471" s="33"/>
      <c r="Z1471" s="33"/>
      <c r="AA1471" s="96"/>
      <c r="AB1471" s="178"/>
      <c r="AC1471" s="33">
        <v>27</v>
      </c>
      <c r="AD1471" s="33">
        <v>230</v>
      </c>
      <c r="AE1471" s="33" t="s">
        <v>103</v>
      </c>
      <c r="AF1471" s="33" t="s">
        <v>103</v>
      </c>
      <c r="AG1471" s="33"/>
      <c r="AH1471" s="4"/>
      <c r="AI1471" s="1"/>
      <c r="AJ1471" s="1"/>
      <c r="AK1471" s="1"/>
      <c r="AL1471" s="5"/>
      <c r="AM1471" s="164">
        <f t="shared" si="79"/>
        <v>45948</v>
      </c>
      <c r="AW1471" s="96"/>
      <c r="AX1471" s="37">
        <f t="shared" si="78"/>
        <v>45952</v>
      </c>
      <c r="AY1471" s="183"/>
      <c r="AZ1471" s="183"/>
      <c r="BA1471" s="183"/>
      <c r="BB1471" s="183"/>
      <c r="BC1471" s="183"/>
      <c r="BD1471" s="183"/>
      <c r="BE1471" s="183"/>
      <c r="BF1471" s="183"/>
      <c r="BG1471" s="183"/>
      <c r="BH1471" s="4"/>
      <c r="BI1471" s="1"/>
      <c r="BJ1471" s="1"/>
      <c r="BK1471" s="1"/>
      <c r="BL1471" s="31"/>
      <c r="BM1471" s="31"/>
      <c r="BN1471" s="1"/>
      <c r="BO1471" s="1"/>
      <c r="BP1471" s="1"/>
      <c r="BQ1471" s="1"/>
      <c r="BR1471" s="1"/>
      <c r="BS1471" s="4"/>
      <c r="BT1471" s="37">
        <f t="shared" si="80"/>
        <v>45973</v>
      </c>
      <c r="BU1471" s="220"/>
      <c r="BV1471" s="183"/>
      <c r="BW1471" s="221"/>
      <c r="BX1471" s="183"/>
      <c r="BY1471" s="183"/>
      <c r="BZ1471" s="183"/>
      <c r="CA1471" s="183"/>
      <c r="CB1471" s="183"/>
      <c r="CC1471" s="183"/>
      <c r="CE1471" s="1"/>
      <c r="CF1471" s="1"/>
      <c r="CG1471" s="1"/>
      <c r="CH1471" s="1"/>
      <c r="CI1471" s="1"/>
      <c r="CJ1471" s="1"/>
      <c r="CK1471" s="1"/>
      <c r="CL1471" s="1"/>
      <c r="CM1471" s="1"/>
      <c r="CN1471" s="1"/>
      <c r="CO1471" s="1"/>
    </row>
    <row r="1472" spans="1:93" ht="30" customHeight="1" x14ac:dyDescent="0.2">
      <c r="A1472" s="1">
        <v>1466</v>
      </c>
      <c r="B1472" s="1" t="s">
        <v>535</v>
      </c>
      <c r="C1472" s="1" t="s">
        <v>536</v>
      </c>
      <c r="D1472" s="1" t="s">
        <v>408</v>
      </c>
      <c r="E1472" s="1" t="s">
        <v>540</v>
      </c>
      <c r="F1472" s="1" t="s">
        <v>74</v>
      </c>
      <c r="G1472" s="1">
        <v>10</v>
      </c>
      <c r="H1472" s="1" t="s">
        <v>341</v>
      </c>
      <c r="I1472" s="1" t="s">
        <v>114</v>
      </c>
      <c r="J1472" s="64">
        <v>390</v>
      </c>
      <c r="K1472" s="76">
        <v>2276059</v>
      </c>
      <c r="L1472" s="29">
        <v>45945</v>
      </c>
      <c r="M1472" s="29" t="s">
        <v>4163</v>
      </c>
      <c r="N1472" s="1" t="s">
        <v>478</v>
      </c>
      <c r="O1472" s="28" t="s">
        <v>225</v>
      </c>
      <c r="P1472" s="1" t="s">
        <v>216</v>
      </c>
      <c r="Q1472" s="76">
        <v>9</v>
      </c>
      <c r="R1472" s="1" t="s">
        <v>537</v>
      </c>
      <c r="T1472" s="1" t="s">
        <v>115</v>
      </c>
      <c r="U1472" s="1"/>
      <c r="V1472" s="1"/>
      <c r="W1472" s="4"/>
      <c r="X1472" s="28"/>
      <c r="Y1472" s="33"/>
      <c r="Z1472" s="33"/>
      <c r="AA1472" s="96"/>
      <c r="AB1472" s="178"/>
      <c r="AC1472" s="33">
        <v>28.5</v>
      </c>
      <c r="AD1472" s="33">
        <v>210</v>
      </c>
      <c r="AE1472" s="33" t="s">
        <v>103</v>
      </c>
      <c r="AF1472" s="33" t="s">
        <v>103</v>
      </c>
      <c r="AG1472" s="33"/>
      <c r="AH1472" s="4"/>
      <c r="AI1472" s="1"/>
      <c r="AJ1472" s="1"/>
      <c r="AK1472" s="1"/>
      <c r="AL1472" s="5"/>
      <c r="AM1472" s="164">
        <f t="shared" si="79"/>
        <v>45948</v>
      </c>
      <c r="AW1472" s="96"/>
      <c r="AX1472" s="37">
        <f t="shared" si="78"/>
        <v>45952</v>
      </c>
      <c r="AY1472" s="183"/>
      <c r="AZ1472" s="183"/>
      <c r="BA1472" s="183"/>
      <c r="BB1472" s="183"/>
      <c r="BC1472" s="183"/>
      <c r="BD1472" s="183"/>
      <c r="BE1472" s="183"/>
      <c r="BF1472" s="183"/>
      <c r="BG1472" s="183"/>
      <c r="BH1472" s="4"/>
      <c r="BI1472" s="1"/>
      <c r="BJ1472" s="1"/>
      <c r="BK1472" s="1"/>
      <c r="BL1472" s="31"/>
      <c r="BM1472" s="31"/>
      <c r="BN1472" s="1"/>
      <c r="BO1472" s="1"/>
      <c r="BP1472" s="1"/>
      <c r="BQ1472" s="1"/>
      <c r="BR1472" s="1"/>
      <c r="BS1472" s="4"/>
      <c r="BT1472" s="37">
        <f t="shared" si="80"/>
        <v>45973</v>
      </c>
      <c r="BU1472" s="220"/>
      <c r="BV1472" s="183"/>
      <c r="BW1472" s="221"/>
      <c r="BX1472" s="183"/>
      <c r="BY1472" s="183"/>
      <c r="BZ1472" s="183"/>
      <c r="CA1472" s="183"/>
      <c r="CB1472" s="183"/>
      <c r="CC1472" s="183"/>
      <c r="CE1472" s="1"/>
      <c r="CF1472" s="1"/>
      <c r="CG1472" s="1"/>
      <c r="CH1472" s="1"/>
      <c r="CI1472" s="1"/>
      <c r="CJ1472" s="1"/>
      <c r="CK1472" s="1"/>
      <c r="CL1472" s="1"/>
      <c r="CM1472" s="1"/>
      <c r="CN1472" s="1"/>
      <c r="CO1472" s="1"/>
    </row>
    <row r="1473" spans="1:93" ht="30" customHeight="1" x14ac:dyDescent="0.2">
      <c r="A1473" s="1">
        <v>1467</v>
      </c>
      <c r="B1473" s="1" t="s">
        <v>535</v>
      </c>
      <c r="C1473" s="1" t="s">
        <v>536</v>
      </c>
      <c r="D1473" s="1" t="s">
        <v>408</v>
      </c>
      <c r="E1473" s="1" t="s">
        <v>540</v>
      </c>
      <c r="F1473" s="1" t="s">
        <v>74</v>
      </c>
      <c r="G1473" s="1">
        <v>10</v>
      </c>
      <c r="H1473" s="1" t="s">
        <v>341</v>
      </c>
      <c r="I1473" s="1" t="s">
        <v>114</v>
      </c>
      <c r="J1473" s="64">
        <v>415</v>
      </c>
      <c r="K1473" s="76">
        <v>2274842</v>
      </c>
      <c r="L1473" s="29">
        <v>45945</v>
      </c>
      <c r="M1473" s="29" t="s">
        <v>4163</v>
      </c>
      <c r="N1473" s="1" t="s">
        <v>478</v>
      </c>
      <c r="O1473" s="28" t="s">
        <v>225</v>
      </c>
      <c r="P1473" s="1" t="s">
        <v>216</v>
      </c>
      <c r="Q1473" s="76">
        <v>10</v>
      </c>
      <c r="R1473" s="1" t="s">
        <v>537</v>
      </c>
      <c r="T1473" s="1" t="s">
        <v>115</v>
      </c>
      <c r="U1473" s="1"/>
      <c r="V1473" s="1"/>
      <c r="W1473" s="4"/>
      <c r="X1473" s="28"/>
      <c r="Y1473" s="33"/>
      <c r="Z1473" s="33"/>
      <c r="AA1473" s="96"/>
      <c r="AB1473" s="178"/>
      <c r="AC1473" s="33">
        <v>26</v>
      </c>
      <c r="AD1473" s="33">
        <v>240</v>
      </c>
      <c r="AE1473" s="33" t="s">
        <v>103</v>
      </c>
      <c r="AF1473" s="33" t="s">
        <v>103</v>
      </c>
      <c r="AG1473" s="33"/>
      <c r="AH1473" s="4"/>
      <c r="AI1473" s="1"/>
      <c r="AJ1473" s="1"/>
      <c r="AK1473" s="1"/>
      <c r="AL1473" s="5"/>
      <c r="AM1473" s="164">
        <f t="shared" si="79"/>
        <v>45948</v>
      </c>
      <c r="AW1473" s="96"/>
      <c r="AX1473" s="37">
        <f t="shared" si="78"/>
        <v>45952</v>
      </c>
      <c r="AY1473" s="183"/>
      <c r="AZ1473" s="183"/>
      <c r="BA1473" s="183"/>
      <c r="BB1473" s="183"/>
      <c r="BC1473" s="183"/>
      <c r="BD1473" s="183"/>
      <c r="BE1473" s="183"/>
      <c r="BF1473" s="183"/>
      <c r="BG1473" s="183"/>
      <c r="BH1473" s="4"/>
      <c r="BI1473" s="1"/>
      <c r="BJ1473" s="1"/>
      <c r="BK1473" s="1"/>
      <c r="BL1473" s="31"/>
      <c r="BM1473" s="31"/>
      <c r="BN1473" s="1"/>
      <c r="BO1473" s="1"/>
      <c r="BP1473" s="1"/>
      <c r="BQ1473" s="1"/>
      <c r="BR1473" s="1"/>
      <c r="BS1473" s="4"/>
      <c r="BT1473" s="37">
        <f t="shared" si="80"/>
        <v>45973</v>
      </c>
      <c r="BU1473" s="220"/>
      <c r="BV1473" s="183"/>
      <c r="BW1473" s="221"/>
      <c r="BX1473" s="183"/>
      <c r="BY1473" s="183"/>
      <c r="BZ1473" s="183"/>
      <c r="CA1473" s="183"/>
      <c r="CB1473" s="183"/>
      <c r="CC1473" s="183"/>
      <c r="CE1473" s="1"/>
      <c r="CF1473" s="1"/>
      <c r="CG1473" s="1"/>
      <c r="CH1473" s="1"/>
      <c r="CI1473" s="1"/>
      <c r="CJ1473" s="1"/>
      <c r="CK1473" s="1"/>
      <c r="CL1473" s="1"/>
      <c r="CM1473" s="1"/>
      <c r="CN1473" s="1"/>
      <c r="CO1473" s="1"/>
    </row>
    <row r="1474" spans="1:93" ht="30" customHeight="1" x14ac:dyDescent="0.2">
      <c r="A1474" s="1">
        <v>1468</v>
      </c>
      <c r="B1474" s="1" t="s">
        <v>535</v>
      </c>
      <c r="C1474" s="1" t="s">
        <v>536</v>
      </c>
      <c r="D1474" s="1" t="s">
        <v>408</v>
      </c>
      <c r="E1474" s="1" t="s">
        <v>540</v>
      </c>
      <c r="F1474" s="1" t="s">
        <v>74</v>
      </c>
      <c r="G1474" s="1">
        <v>10</v>
      </c>
      <c r="H1474" s="1" t="s">
        <v>341</v>
      </c>
      <c r="I1474" s="1" t="s">
        <v>114</v>
      </c>
      <c r="J1474" s="64">
        <v>407</v>
      </c>
      <c r="K1474" s="76">
        <v>2276061</v>
      </c>
      <c r="L1474" s="29">
        <v>45945</v>
      </c>
      <c r="M1474" s="29" t="s">
        <v>4163</v>
      </c>
      <c r="N1474" s="1" t="s">
        <v>478</v>
      </c>
      <c r="O1474" s="28" t="s">
        <v>225</v>
      </c>
      <c r="P1474" s="1" t="s">
        <v>216</v>
      </c>
      <c r="Q1474" s="76">
        <v>9</v>
      </c>
      <c r="R1474" s="1" t="s">
        <v>537</v>
      </c>
      <c r="T1474" s="1" t="s">
        <v>115</v>
      </c>
      <c r="U1474" s="1"/>
      <c r="V1474" s="1"/>
      <c r="W1474" s="4"/>
      <c r="X1474" s="28"/>
      <c r="Y1474" s="33"/>
      <c r="Z1474" s="33"/>
      <c r="AA1474" s="96"/>
      <c r="AB1474" s="178"/>
      <c r="AC1474" s="33">
        <v>27</v>
      </c>
      <c r="AD1474" s="33">
        <v>230</v>
      </c>
      <c r="AE1474" s="33" t="s">
        <v>103</v>
      </c>
      <c r="AF1474" s="33" t="s">
        <v>103</v>
      </c>
      <c r="AG1474" s="33"/>
      <c r="AH1474" s="4"/>
      <c r="AI1474" s="1"/>
      <c r="AJ1474" s="1"/>
      <c r="AK1474" s="1"/>
      <c r="AL1474" s="5"/>
      <c r="AM1474" s="164">
        <f t="shared" si="79"/>
        <v>45948</v>
      </c>
      <c r="AW1474" s="96"/>
      <c r="AX1474" s="37">
        <f t="shared" si="78"/>
        <v>45952</v>
      </c>
      <c r="AY1474" s="183"/>
      <c r="AZ1474" s="183"/>
      <c r="BA1474" s="183"/>
      <c r="BB1474" s="183"/>
      <c r="BC1474" s="183"/>
      <c r="BD1474" s="183"/>
      <c r="BE1474" s="183"/>
      <c r="BF1474" s="183"/>
      <c r="BG1474" s="183"/>
      <c r="BH1474" s="4"/>
      <c r="BI1474" s="1"/>
      <c r="BJ1474" s="1"/>
      <c r="BK1474" s="1"/>
      <c r="BL1474" s="31"/>
      <c r="BM1474" s="31"/>
      <c r="BN1474" s="1"/>
      <c r="BO1474" s="1"/>
      <c r="BP1474" s="1"/>
      <c r="BQ1474" s="1"/>
      <c r="BR1474" s="1"/>
      <c r="BS1474" s="4"/>
      <c r="BT1474" s="37">
        <f t="shared" si="80"/>
        <v>45973</v>
      </c>
      <c r="BU1474" s="220"/>
      <c r="BV1474" s="183"/>
      <c r="BW1474" s="221"/>
      <c r="BX1474" s="183"/>
      <c r="BY1474" s="183"/>
      <c r="BZ1474" s="183"/>
      <c r="CA1474" s="183"/>
      <c r="CB1474" s="183"/>
      <c r="CC1474" s="183"/>
      <c r="CE1474" s="1"/>
      <c r="CF1474" s="1"/>
      <c r="CG1474" s="1"/>
      <c r="CH1474" s="1"/>
      <c r="CI1474" s="1"/>
      <c r="CJ1474" s="1"/>
      <c r="CK1474" s="1"/>
      <c r="CL1474" s="1"/>
      <c r="CM1474" s="1"/>
      <c r="CN1474" s="1"/>
      <c r="CO1474" s="1"/>
    </row>
    <row r="1475" spans="1:93" ht="30" customHeight="1" x14ac:dyDescent="0.2">
      <c r="A1475" s="1">
        <v>1469</v>
      </c>
      <c r="B1475" s="1" t="s">
        <v>535</v>
      </c>
      <c r="C1475" s="1" t="s">
        <v>536</v>
      </c>
      <c r="D1475" s="1" t="s">
        <v>408</v>
      </c>
      <c r="E1475" s="1" t="s">
        <v>540</v>
      </c>
      <c r="F1475" s="1" t="s">
        <v>74</v>
      </c>
      <c r="G1475" s="1">
        <v>10</v>
      </c>
      <c r="H1475" s="1" t="s">
        <v>341</v>
      </c>
      <c r="I1475" s="1" t="s">
        <v>114</v>
      </c>
      <c r="J1475" s="64">
        <v>551</v>
      </c>
      <c r="K1475" s="76">
        <v>2276062</v>
      </c>
      <c r="L1475" s="29">
        <v>45945</v>
      </c>
      <c r="M1475" s="29" t="s">
        <v>4163</v>
      </c>
      <c r="N1475" s="1" t="s">
        <v>478</v>
      </c>
      <c r="O1475" s="28" t="s">
        <v>225</v>
      </c>
      <c r="P1475" s="1" t="s">
        <v>216</v>
      </c>
      <c r="Q1475" s="76">
        <v>12</v>
      </c>
      <c r="R1475" s="1" t="s">
        <v>537</v>
      </c>
      <c r="T1475" s="1" t="s">
        <v>115</v>
      </c>
      <c r="U1475" s="1"/>
      <c r="V1475" s="1"/>
      <c r="W1475" s="4"/>
      <c r="X1475" s="28"/>
      <c r="Y1475" s="33"/>
      <c r="Z1475" s="33"/>
      <c r="AA1475" s="96"/>
      <c r="AB1475" s="178"/>
      <c r="AC1475" s="33">
        <v>28</v>
      </c>
      <c r="AD1475" s="33">
        <v>240</v>
      </c>
      <c r="AE1475" s="33" t="s">
        <v>103</v>
      </c>
      <c r="AF1475" s="33" t="s">
        <v>103</v>
      </c>
      <c r="AG1475" s="33"/>
      <c r="AH1475" s="4"/>
      <c r="AI1475" s="1"/>
      <c r="AJ1475" s="1"/>
      <c r="AK1475" s="1"/>
      <c r="AL1475" s="5"/>
      <c r="AM1475" s="164">
        <f t="shared" si="79"/>
        <v>45948</v>
      </c>
      <c r="AW1475" s="96"/>
      <c r="AX1475" s="37">
        <f t="shared" si="78"/>
        <v>45952</v>
      </c>
      <c r="AY1475" s="183"/>
      <c r="AZ1475" s="183"/>
      <c r="BA1475" s="183"/>
      <c r="BB1475" s="183"/>
      <c r="BC1475" s="183"/>
      <c r="BD1475" s="183"/>
      <c r="BE1475" s="183"/>
      <c r="BF1475" s="183"/>
      <c r="BG1475" s="183"/>
      <c r="BH1475" s="4"/>
      <c r="BI1475" s="1"/>
      <c r="BJ1475" s="1"/>
      <c r="BK1475" s="1"/>
      <c r="BL1475" s="31"/>
      <c r="BM1475" s="31"/>
      <c r="BN1475" s="1"/>
      <c r="BO1475" s="1"/>
      <c r="BP1475" s="1"/>
      <c r="BQ1475" s="1"/>
      <c r="BR1475" s="1"/>
      <c r="BS1475" s="4"/>
      <c r="BT1475" s="37">
        <f t="shared" si="80"/>
        <v>45973</v>
      </c>
      <c r="BU1475" s="220"/>
      <c r="BV1475" s="183"/>
      <c r="BW1475" s="221"/>
      <c r="BX1475" s="183"/>
      <c r="BY1475" s="183"/>
      <c r="BZ1475" s="183"/>
      <c r="CA1475" s="183"/>
      <c r="CB1475" s="183"/>
      <c r="CC1475" s="183"/>
      <c r="CE1475" s="1"/>
      <c r="CF1475" s="1"/>
      <c r="CG1475" s="1"/>
      <c r="CH1475" s="1"/>
      <c r="CI1475" s="1"/>
      <c r="CJ1475" s="1"/>
      <c r="CK1475" s="1"/>
      <c r="CL1475" s="1"/>
      <c r="CM1475" s="1"/>
      <c r="CN1475" s="1"/>
      <c r="CO1475" s="1"/>
    </row>
    <row r="1476" spans="1:93" ht="30" customHeight="1" x14ac:dyDescent="0.2">
      <c r="A1476" s="1">
        <v>1470</v>
      </c>
      <c r="B1476" s="1" t="s">
        <v>535</v>
      </c>
      <c r="C1476" s="1" t="s">
        <v>536</v>
      </c>
      <c r="D1476" s="1" t="s">
        <v>408</v>
      </c>
      <c r="E1476" s="1" t="s">
        <v>540</v>
      </c>
      <c r="F1476" s="1" t="s">
        <v>74</v>
      </c>
      <c r="G1476" s="1">
        <v>10</v>
      </c>
      <c r="H1476" s="1" t="s">
        <v>341</v>
      </c>
      <c r="I1476" s="1" t="s">
        <v>114</v>
      </c>
      <c r="J1476" s="64">
        <v>557</v>
      </c>
      <c r="K1476" s="76">
        <v>2274843</v>
      </c>
      <c r="L1476" s="29">
        <v>45945</v>
      </c>
      <c r="M1476" s="29" t="s">
        <v>4163</v>
      </c>
      <c r="N1476" s="1" t="s">
        <v>478</v>
      </c>
      <c r="O1476" s="28" t="s">
        <v>225</v>
      </c>
      <c r="P1476" s="1" t="s">
        <v>216</v>
      </c>
      <c r="Q1476" s="76">
        <v>12</v>
      </c>
      <c r="R1476" s="1" t="s">
        <v>537</v>
      </c>
      <c r="T1476" s="1" t="s">
        <v>115</v>
      </c>
      <c r="U1476" s="1"/>
      <c r="V1476" s="1"/>
      <c r="W1476" s="4"/>
      <c r="X1476" s="28"/>
      <c r="Y1476" s="33"/>
      <c r="Z1476" s="33"/>
      <c r="AA1476" s="96"/>
      <c r="AB1476" s="178"/>
      <c r="AC1476" s="33">
        <v>26</v>
      </c>
      <c r="AD1476" s="33">
        <v>210</v>
      </c>
      <c r="AE1476" s="33" t="s">
        <v>103</v>
      </c>
      <c r="AF1476" s="33" t="s">
        <v>103</v>
      </c>
      <c r="AG1476" s="33"/>
      <c r="AH1476" s="4"/>
      <c r="AI1476" s="1"/>
      <c r="AJ1476" s="1"/>
      <c r="AK1476" s="1"/>
      <c r="AL1476" s="5"/>
      <c r="AM1476" s="164">
        <f t="shared" si="79"/>
        <v>45948</v>
      </c>
      <c r="AW1476" s="96"/>
      <c r="AX1476" s="37">
        <f t="shared" si="78"/>
        <v>45952</v>
      </c>
      <c r="AY1476" s="183"/>
      <c r="AZ1476" s="183"/>
      <c r="BA1476" s="183"/>
      <c r="BB1476" s="183"/>
      <c r="BC1476" s="183"/>
      <c r="BD1476" s="183"/>
      <c r="BE1476" s="183"/>
      <c r="BF1476" s="183"/>
      <c r="BG1476" s="183"/>
      <c r="BH1476" s="4"/>
      <c r="BI1476" s="1"/>
      <c r="BJ1476" s="1"/>
      <c r="BK1476" s="1"/>
      <c r="BL1476" s="31"/>
      <c r="BM1476" s="31"/>
      <c r="BN1476" s="1"/>
      <c r="BO1476" s="1"/>
      <c r="BP1476" s="1"/>
      <c r="BQ1476" s="1"/>
      <c r="BR1476" s="1"/>
      <c r="BS1476" s="4"/>
      <c r="BT1476" s="37">
        <f t="shared" si="80"/>
        <v>45973</v>
      </c>
      <c r="BU1476" s="220"/>
      <c r="BV1476" s="183"/>
      <c r="BW1476" s="221"/>
      <c r="BX1476" s="183"/>
      <c r="BY1476" s="183"/>
      <c r="BZ1476" s="183"/>
      <c r="CA1476" s="183"/>
      <c r="CB1476" s="183"/>
      <c r="CC1476" s="183"/>
      <c r="CE1476" s="1"/>
      <c r="CF1476" s="1"/>
      <c r="CG1476" s="1"/>
      <c r="CH1476" s="1"/>
      <c r="CI1476" s="1"/>
      <c r="CJ1476" s="1"/>
      <c r="CK1476" s="1"/>
      <c r="CL1476" s="1"/>
      <c r="CM1476" s="1"/>
      <c r="CN1476" s="1"/>
      <c r="CO1476" s="1"/>
    </row>
    <row r="1477" spans="1:93" ht="30" customHeight="1" x14ac:dyDescent="0.2">
      <c r="A1477" s="1">
        <v>1471</v>
      </c>
      <c r="B1477" s="1" t="s">
        <v>535</v>
      </c>
      <c r="C1477" s="1" t="s">
        <v>536</v>
      </c>
      <c r="D1477" s="1" t="s">
        <v>408</v>
      </c>
      <c r="E1477" s="1" t="s">
        <v>540</v>
      </c>
      <c r="F1477" s="1" t="s">
        <v>74</v>
      </c>
      <c r="G1477" s="1">
        <v>10</v>
      </c>
      <c r="H1477" s="1" t="s">
        <v>341</v>
      </c>
      <c r="I1477" s="1" t="s">
        <v>114</v>
      </c>
      <c r="J1477" s="64">
        <v>295</v>
      </c>
      <c r="K1477" s="76">
        <v>2276063</v>
      </c>
      <c r="L1477" s="29">
        <v>45945</v>
      </c>
      <c r="M1477" s="29" t="s">
        <v>4163</v>
      </c>
      <c r="N1477" s="1" t="s">
        <v>478</v>
      </c>
      <c r="O1477" s="28" t="s">
        <v>225</v>
      </c>
      <c r="P1477" s="1" t="s">
        <v>216</v>
      </c>
      <c r="Q1477" s="76">
        <v>8</v>
      </c>
      <c r="R1477" s="1" t="s">
        <v>537</v>
      </c>
      <c r="S1477" s="1">
        <v>6</v>
      </c>
      <c r="T1477" s="1" t="s">
        <v>115</v>
      </c>
      <c r="U1477" s="1"/>
      <c r="V1477" s="1"/>
      <c r="W1477" s="4"/>
      <c r="X1477" s="28"/>
      <c r="Y1477" s="33"/>
      <c r="Z1477" s="33"/>
      <c r="AA1477" s="96"/>
      <c r="AB1477" s="178"/>
      <c r="AC1477" s="33">
        <v>27.5</v>
      </c>
      <c r="AD1477" s="33">
        <v>240</v>
      </c>
      <c r="AE1477" s="33" t="s">
        <v>103</v>
      </c>
      <c r="AF1477" s="33" t="s">
        <v>103</v>
      </c>
      <c r="AG1477" s="33"/>
      <c r="AH1477" s="4"/>
      <c r="AI1477" s="1"/>
      <c r="AJ1477" s="1"/>
      <c r="AK1477" s="1"/>
      <c r="AL1477" s="5"/>
      <c r="AM1477" s="164">
        <f t="shared" si="79"/>
        <v>45948</v>
      </c>
      <c r="AW1477" s="96"/>
      <c r="AX1477" s="37">
        <f t="shared" si="78"/>
        <v>45952</v>
      </c>
      <c r="AY1477" s="183"/>
      <c r="AZ1477" s="183"/>
      <c r="BA1477" s="183"/>
      <c r="BB1477" s="183"/>
      <c r="BC1477" s="183"/>
      <c r="BD1477" s="183"/>
      <c r="BE1477" s="183"/>
      <c r="BF1477" s="183"/>
      <c r="BG1477" s="183"/>
      <c r="BH1477" s="4"/>
      <c r="BI1477" s="1"/>
      <c r="BJ1477" s="1"/>
      <c r="BK1477" s="1"/>
      <c r="BL1477" s="31"/>
      <c r="BM1477" s="31"/>
      <c r="BN1477" s="1"/>
      <c r="BO1477" s="1"/>
      <c r="BP1477" s="1"/>
      <c r="BQ1477" s="1"/>
      <c r="BR1477" s="1"/>
      <c r="BS1477" s="4"/>
      <c r="BT1477" s="37">
        <f t="shared" si="80"/>
        <v>45973</v>
      </c>
      <c r="BU1477" s="220"/>
      <c r="BV1477" s="183"/>
      <c r="BW1477" s="221"/>
      <c r="BX1477" s="183"/>
      <c r="BY1477" s="183"/>
      <c r="BZ1477" s="183"/>
      <c r="CA1477" s="183"/>
      <c r="CB1477" s="183"/>
      <c r="CC1477" s="183"/>
      <c r="CE1477" s="1"/>
      <c r="CF1477" s="1"/>
      <c r="CG1477" s="1"/>
      <c r="CH1477" s="1"/>
      <c r="CI1477" s="1"/>
      <c r="CJ1477" s="1"/>
      <c r="CK1477" s="1"/>
      <c r="CL1477" s="1"/>
      <c r="CM1477" s="1"/>
      <c r="CN1477" s="1"/>
      <c r="CO1477" s="1"/>
    </row>
    <row r="1478" spans="1:93" ht="30" customHeight="1" x14ac:dyDescent="0.2">
      <c r="A1478" s="1">
        <v>1472</v>
      </c>
      <c r="B1478" s="1" t="s">
        <v>535</v>
      </c>
      <c r="C1478" s="1" t="s">
        <v>536</v>
      </c>
      <c r="D1478" s="1" t="s">
        <v>408</v>
      </c>
      <c r="E1478" s="1" t="s">
        <v>540</v>
      </c>
      <c r="F1478" s="1" t="s">
        <v>74</v>
      </c>
      <c r="G1478" s="1">
        <v>10</v>
      </c>
      <c r="H1478" s="1" t="s">
        <v>341</v>
      </c>
      <c r="I1478" s="1" t="s">
        <v>114</v>
      </c>
      <c r="J1478" s="64">
        <v>418</v>
      </c>
      <c r="K1478" s="76">
        <v>2276064</v>
      </c>
      <c r="L1478" s="29">
        <v>45945</v>
      </c>
      <c r="M1478" s="29" t="s">
        <v>4163</v>
      </c>
      <c r="N1478" s="1" t="s">
        <v>478</v>
      </c>
      <c r="O1478" s="28" t="s">
        <v>225</v>
      </c>
      <c r="P1478" s="1" t="s">
        <v>216</v>
      </c>
      <c r="Q1478" s="76">
        <v>9</v>
      </c>
      <c r="R1478" s="1" t="s">
        <v>537</v>
      </c>
      <c r="T1478" s="1" t="s">
        <v>115</v>
      </c>
      <c r="U1478" s="1"/>
      <c r="V1478" s="1"/>
      <c r="W1478" s="4"/>
      <c r="X1478" s="28"/>
      <c r="Y1478" s="33"/>
      <c r="Z1478" s="33"/>
      <c r="AA1478" s="96"/>
      <c r="AB1478" s="178"/>
      <c r="AC1478" s="33">
        <v>28</v>
      </c>
      <c r="AD1478" s="33">
        <v>230</v>
      </c>
      <c r="AE1478" s="33" t="s">
        <v>103</v>
      </c>
      <c r="AF1478" s="33" t="s">
        <v>103</v>
      </c>
      <c r="AG1478" s="33"/>
      <c r="AH1478" s="4"/>
      <c r="AI1478" s="1"/>
      <c r="AJ1478" s="1"/>
      <c r="AK1478" s="1"/>
      <c r="AL1478" s="5"/>
      <c r="AM1478" s="164">
        <f t="shared" si="79"/>
        <v>45948</v>
      </c>
      <c r="AW1478" s="96"/>
      <c r="AX1478" s="37">
        <f t="shared" si="78"/>
        <v>45952</v>
      </c>
      <c r="AY1478" s="183"/>
      <c r="AZ1478" s="183"/>
      <c r="BA1478" s="183"/>
      <c r="BB1478" s="183"/>
      <c r="BC1478" s="183"/>
      <c r="BD1478" s="183"/>
      <c r="BE1478" s="183"/>
      <c r="BF1478" s="183"/>
      <c r="BG1478" s="183"/>
      <c r="BH1478" s="4"/>
      <c r="BI1478" s="1"/>
      <c r="BJ1478" s="1"/>
      <c r="BK1478" s="1"/>
      <c r="BL1478" s="31"/>
      <c r="BM1478" s="31"/>
      <c r="BN1478" s="1"/>
      <c r="BO1478" s="1"/>
      <c r="BP1478" s="1"/>
      <c r="BQ1478" s="1"/>
      <c r="BR1478" s="1"/>
      <c r="BS1478" s="4"/>
      <c r="BT1478" s="37">
        <f t="shared" si="80"/>
        <v>45973</v>
      </c>
      <c r="BU1478" s="220"/>
      <c r="BV1478" s="183"/>
      <c r="BW1478" s="221"/>
      <c r="BX1478" s="183"/>
      <c r="BY1478" s="183"/>
      <c r="BZ1478" s="183"/>
      <c r="CA1478" s="183"/>
      <c r="CB1478" s="183"/>
      <c r="CC1478" s="183"/>
      <c r="CE1478" s="1"/>
      <c r="CF1478" s="1"/>
      <c r="CG1478" s="1"/>
      <c r="CH1478" s="1"/>
      <c r="CI1478" s="1"/>
      <c r="CJ1478" s="1"/>
      <c r="CK1478" s="1"/>
      <c r="CL1478" s="1"/>
      <c r="CM1478" s="1"/>
      <c r="CN1478" s="1"/>
      <c r="CO1478" s="1"/>
    </row>
    <row r="1479" spans="1:93" ht="30" customHeight="1" x14ac:dyDescent="0.2">
      <c r="A1479" s="1">
        <v>1473</v>
      </c>
      <c r="B1479" s="1" t="s">
        <v>535</v>
      </c>
      <c r="C1479" s="1" t="s">
        <v>536</v>
      </c>
      <c r="D1479" s="1" t="s">
        <v>408</v>
      </c>
      <c r="E1479" s="1" t="s">
        <v>540</v>
      </c>
      <c r="F1479" s="1" t="s">
        <v>74</v>
      </c>
      <c r="G1479" s="1">
        <v>10</v>
      </c>
      <c r="H1479" s="1" t="s">
        <v>341</v>
      </c>
      <c r="I1479" s="1" t="s">
        <v>114</v>
      </c>
      <c r="J1479" s="64">
        <v>553</v>
      </c>
      <c r="K1479" s="76">
        <v>2274844</v>
      </c>
      <c r="L1479" s="29">
        <v>45945</v>
      </c>
      <c r="M1479" s="29" t="s">
        <v>4163</v>
      </c>
      <c r="N1479" s="1" t="s">
        <v>478</v>
      </c>
      <c r="O1479" s="28" t="s">
        <v>225</v>
      </c>
      <c r="P1479" s="1" t="s">
        <v>216</v>
      </c>
      <c r="Q1479" s="76">
        <v>12</v>
      </c>
      <c r="R1479" s="1" t="s">
        <v>537</v>
      </c>
      <c r="T1479" s="1" t="s">
        <v>115</v>
      </c>
      <c r="U1479" s="1"/>
      <c r="V1479" s="1"/>
      <c r="W1479" s="4"/>
      <c r="X1479" s="28"/>
      <c r="Y1479" s="33"/>
      <c r="Z1479" s="33"/>
      <c r="AA1479" s="96"/>
      <c r="AB1479" s="178"/>
      <c r="AC1479" s="33">
        <v>27</v>
      </c>
      <c r="AD1479" s="33">
        <v>210</v>
      </c>
      <c r="AE1479" s="33" t="s">
        <v>103</v>
      </c>
      <c r="AF1479" s="33" t="s">
        <v>103</v>
      </c>
      <c r="AG1479" s="33"/>
      <c r="AH1479" s="4"/>
      <c r="AI1479" s="1"/>
      <c r="AJ1479" s="1"/>
      <c r="AK1479" s="1"/>
      <c r="AL1479" s="5"/>
      <c r="AM1479" s="164">
        <f t="shared" si="79"/>
        <v>45948</v>
      </c>
      <c r="AW1479" s="96"/>
      <c r="AX1479" s="37">
        <f t="shared" si="78"/>
        <v>45952</v>
      </c>
      <c r="AY1479" s="183"/>
      <c r="AZ1479" s="183"/>
      <c r="BA1479" s="183"/>
      <c r="BB1479" s="183"/>
      <c r="BC1479" s="183"/>
      <c r="BD1479" s="183"/>
      <c r="BE1479" s="183"/>
      <c r="BF1479" s="183"/>
      <c r="BG1479" s="183"/>
      <c r="BH1479" s="4"/>
      <c r="BI1479" s="1"/>
      <c r="BJ1479" s="1"/>
      <c r="BK1479" s="1"/>
      <c r="BL1479" s="31"/>
      <c r="BM1479" s="31"/>
      <c r="BN1479" s="1"/>
      <c r="BO1479" s="1"/>
      <c r="BP1479" s="1"/>
      <c r="BQ1479" s="1"/>
      <c r="BR1479" s="1"/>
      <c r="BS1479" s="4"/>
      <c r="BT1479" s="37">
        <f t="shared" si="80"/>
        <v>45973</v>
      </c>
      <c r="BU1479" s="220"/>
      <c r="BV1479" s="183"/>
      <c r="BW1479" s="221"/>
      <c r="BX1479" s="183"/>
      <c r="BY1479" s="183"/>
      <c r="BZ1479" s="183"/>
      <c r="CA1479" s="183"/>
      <c r="CB1479" s="183"/>
      <c r="CC1479" s="183"/>
      <c r="CE1479" s="1"/>
      <c r="CF1479" s="1"/>
      <c r="CG1479" s="1"/>
      <c r="CH1479" s="1"/>
      <c r="CI1479" s="1"/>
      <c r="CJ1479" s="1"/>
      <c r="CK1479" s="1"/>
      <c r="CL1479" s="1"/>
      <c r="CM1479" s="1"/>
      <c r="CN1479" s="1"/>
      <c r="CO1479" s="1"/>
    </row>
    <row r="1480" spans="1:93" ht="30" customHeight="1" x14ac:dyDescent="0.2">
      <c r="A1480" s="1">
        <v>1474</v>
      </c>
      <c r="B1480" s="1" t="s">
        <v>535</v>
      </c>
      <c r="C1480" s="1" t="s">
        <v>536</v>
      </c>
      <c r="D1480" s="1" t="s">
        <v>408</v>
      </c>
      <c r="E1480" s="1" t="s">
        <v>540</v>
      </c>
      <c r="F1480" s="1" t="s">
        <v>74</v>
      </c>
      <c r="G1480" s="1">
        <v>10</v>
      </c>
      <c r="H1480" s="1" t="s">
        <v>341</v>
      </c>
      <c r="I1480" s="1" t="s">
        <v>114</v>
      </c>
      <c r="J1480" s="64">
        <v>389</v>
      </c>
      <c r="K1480" s="76">
        <v>2276065</v>
      </c>
      <c r="L1480" s="29">
        <v>45945</v>
      </c>
      <c r="M1480" s="29" t="s">
        <v>4163</v>
      </c>
      <c r="N1480" s="1" t="s">
        <v>478</v>
      </c>
      <c r="O1480" s="28" t="s">
        <v>225</v>
      </c>
      <c r="P1480" s="1" t="s">
        <v>216</v>
      </c>
      <c r="Q1480" s="76">
        <v>9</v>
      </c>
      <c r="R1480" s="1" t="s">
        <v>537</v>
      </c>
      <c r="T1480" s="1" t="s">
        <v>115</v>
      </c>
      <c r="U1480" s="1"/>
      <c r="V1480" s="1"/>
      <c r="W1480" s="4"/>
      <c r="X1480" s="28"/>
      <c r="Y1480" s="33"/>
      <c r="Z1480" s="33"/>
      <c r="AA1480" s="96"/>
      <c r="AB1480" s="178"/>
      <c r="AC1480" s="33">
        <v>28.5</v>
      </c>
      <c r="AD1480" s="33">
        <v>240</v>
      </c>
      <c r="AE1480" s="33" t="s">
        <v>103</v>
      </c>
      <c r="AF1480" s="33" t="s">
        <v>103</v>
      </c>
      <c r="AG1480" s="33"/>
      <c r="AH1480" s="4"/>
      <c r="AI1480" s="1"/>
      <c r="AJ1480" s="1"/>
      <c r="AK1480" s="1"/>
      <c r="AL1480" s="5"/>
      <c r="AM1480" s="164">
        <f t="shared" si="79"/>
        <v>45948</v>
      </c>
      <c r="AW1480" s="96"/>
      <c r="AX1480" s="37">
        <f t="shared" si="78"/>
        <v>45952</v>
      </c>
      <c r="AY1480" s="183"/>
      <c r="AZ1480" s="183"/>
      <c r="BA1480" s="183"/>
      <c r="BB1480" s="183"/>
      <c r="BC1480" s="183"/>
      <c r="BD1480" s="183"/>
      <c r="BE1480" s="183"/>
      <c r="BF1480" s="183"/>
      <c r="BG1480" s="183"/>
      <c r="BH1480" s="4"/>
      <c r="BI1480" s="1"/>
      <c r="BJ1480" s="1"/>
      <c r="BK1480" s="1"/>
      <c r="BL1480" s="31"/>
      <c r="BM1480" s="31"/>
      <c r="BN1480" s="1"/>
      <c r="BO1480" s="1"/>
      <c r="BP1480" s="1"/>
      <c r="BQ1480" s="1"/>
      <c r="BR1480" s="1"/>
      <c r="BS1480" s="4"/>
      <c r="BT1480" s="37">
        <f t="shared" si="80"/>
        <v>45973</v>
      </c>
      <c r="BU1480" s="220"/>
      <c r="BV1480" s="183"/>
      <c r="BW1480" s="221"/>
      <c r="BX1480" s="183"/>
      <c r="BY1480" s="183"/>
      <c r="BZ1480" s="183"/>
      <c r="CA1480" s="183"/>
      <c r="CB1480" s="183"/>
      <c r="CC1480" s="183"/>
      <c r="CE1480" s="1"/>
      <c r="CF1480" s="1"/>
      <c r="CG1480" s="1"/>
      <c r="CH1480" s="1"/>
      <c r="CI1480" s="1"/>
      <c r="CJ1480" s="1"/>
      <c r="CK1480" s="1"/>
      <c r="CL1480" s="1"/>
      <c r="CM1480" s="1"/>
      <c r="CN1480" s="1"/>
      <c r="CO1480" s="1"/>
    </row>
    <row r="1481" spans="1:93" ht="30" customHeight="1" x14ac:dyDescent="0.2">
      <c r="A1481" s="1">
        <v>1475</v>
      </c>
      <c r="B1481" s="1" t="s">
        <v>535</v>
      </c>
      <c r="C1481" s="1" t="s">
        <v>536</v>
      </c>
      <c r="D1481" s="1" t="s">
        <v>408</v>
      </c>
      <c r="E1481" s="1" t="s">
        <v>540</v>
      </c>
      <c r="F1481" s="1" t="s">
        <v>74</v>
      </c>
      <c r="G1481" s="1">
        <v>10</v>
      </c>
      <c r="H1481" s="1" t="s">
        <v>341</v>
      </c>
      <c r="I1481" s="1" t="s">
        <v>114</v>
      </c>
      <c r="J1481" s="64">
        <v>431</v>
      </c>
      <c r="K1481" s="76">
        <v>2276066</v>
      </c>
      <c r="L1481" s="29">
        <v>45945</v>
      </c>
      <c r="M1481" s="29" t="s">
        <v>4163</v>
      </c>
      <c r="N1481" s="1" t="s">
        <v>478</v>
      </c>
      <c r="O1481" s="28" t="s">
        <v>225</v>
      </c>
      <c r="P1481" s="1" t="s">
        <v>216</v>
      </c>
      <c r="Q1481" s="76">
        <v>9</v>
      </c>
      <c r="R1481" s="1" t="s">
        <v>537</v>
      </c>
      <c r="T1481" s="1" t="s">
        <v>115</v>
      </c>
      <c r="U1481" s="1"/>
      <c r="V1481" s="1"/>
      <c r="W1481" s="4"/>
      <c r="X1481" s="28"/>
      <c r="Y1481" s="33"/>
      <c r="Z1481" s="33"/>
      <c r="AA1481" s="96"/>
      <c r="AB1481" s="178"/>
      <c r="AC1481" s="33">
        <v>27</v>
      </c>
      <c r="AD1481" s="33">
        <v>230</v>
      </c>
      <c r="AE1481" s="33" t="s">
        <v>103</v>
      </c>
      <c r="AF1481" s="33" t="s">
        <v>103</v>
      </c>
      <c r="AG1481" s="33"/>
      <c r="AH1481" s="4"/>
      <c r="AI1481" s="1"/>
      <c r="AJ1481" s="1"/>
      <c r="AK1481" s="1"/>
      <c r="AL1481" s="5"/>
      <c r="AM1481" s="164">
        <f t="shared" si="79"/>
        <v>45948</v>
      </c>
      <c r="AW1481" s="96"/>
      <c r="AX1481" s="37">
        <f t="shared" ref="AX1481:AX1544" si="81">IF(L1481=0, 0,L1481+7)</f>
        <v>45952</v>
      </c>
      <c r="AY1481" s="183"/>
      <c r="AZ1481" s="183"/>
      <c r="BA1481" s="183"/>
      <c r="BB1481" s="183"/>
      <c r="BC1481" s="183"/>
      <c r="BD1481" s="183"/>
      <c r="BE1481" s="183"/>
      <c r="BF1481" s="183"/>
      <c r="BG1481" s="183"/>
      <c r="BH1481" s="4"/>
      <c r="BI1481" s="1"/>
      <c r="BJ1481" s="1"/>
      <c r="BK1481" s="1"/>
      <c r="BL1481" s="31"/>
      <c r="BM1481" s="31"/>
      <c r="BN1481" s="1"/>
      <c r="BO1481" s="1"/>
      <c r="BP1481" s="1"/>
      <c r="BQ1481" s="1"/>
      <c r="BR1481" s="1"/>
      <c r="BS1481" s="4"/>
      <c r="BT1481" s="37">
        <f t="shared" si="80"/>
        <v>45973</v>
      </c>
      <c r="BU1481" s="220"/>
      <c r="BV1481" s="183"/>
      <c r="BW1481" s="221"/>
      <c r="BX1481" s="183"/>
      <c r="BY1481" s="183"/>
      <c r="BZ1481" s="183"/>
      <c r="CA1481" s="183"/>
      <c r="CB1481" s="183"/>
      <c r="CC1481" s="183"/>
      <c r="CE1481" s="1"/>
      <c r="CF1481" s="1"/>
      <c r="CG1481" s="1"/>
      <c r="CH1481" s="1"/>
      <c r="CI1481" s="1"/>
      <c r="CJ1481" s="1"/>
      <c r="CK1481" s="1"/>
      <c r="CL1481" s="1"/>
      <c r="CM1481" s="1"/>
      <c r="CN1481" s="1"/>
      <c r="CO1481" s="1"/>
    </row>
    <row r="1482" spans="1:93" ht="30" customHeight="1" x14ac:dyDescent="0.2">
      <c r="A1482" s="1">
        <v>1476</v>
      </c>
      <c r="B1482" s="1" t="s">
        <v>535</v>
      </c>
      <c r="C1482" s="1" t="s">
        <v>536</v>
      </c>
      <c r="D1482" s="1" t="s">
        <v>408</v>
      </c>
      <c r="E1482" s="1" t="s">
        <v>540</v>
      </c>
      <c r="F1482" s="1" t="s">
        <v>74</v>
      </c>
      <c r="G1482" s="1">
        <v>10</v>
      </c>
      <c r="H1482" s="1" t="s">
        <v>341</v>
      </c>
      <c r="I1482" s="1" t="s">
        <v>114</v>
      </c>
      <c r="J1482" s="64">
        <v>403</v>
      </c>
      <c r="K1482" s="76">
        <v>2274845</v>
      </c>
      <c r="L1482" s="29">
        <v>45945</v>
      </c>
      <c r="M1482" s="29" t="s">
        <v>4163</v>
      </c>
      <c r="N1482" s="1" t="s">
        <v>478</v>
      </c>
      <c r="O1482" s="28" t="s">
        <v>225</v>
      </c>
      <c r="P1482" s="1" t="s">
        <v>216</v>
      </c>
      <c r="Q1482" s="76">
        <v>10</v>
      </c>
      <c r="R1482" s="1" t="s">
        <v>537</v>
      </c>
      <c r="T1482" s="1" t="s">
        <v>115</v>
      </c>
      <c r="U1482" s="1"/>
      <c r="V1482" s="1"/>
      <c r="W1482" s="4"/>
      <c r="X1482" s="28"/>
      <c r="Y1482" s="33"/>
      <c r="Z1482" s="33"/>
      <c r="AA1482" s="96"/>
      <c r="AB1482" s="178"/>
      <c r="AC1482" s="33">
        <v>28.5</v>
      </c>
      <c r="AD1482" s="33">
        <v>210</v>
      </c>
      <c r="AE1482" s="33" t="s">
        <v>103</v>
      </c>
      <c r="AF1482" s="33" t="s">
        <v>103</v>
      </c>
      <c r="AG1482" s="33"/>
      <c r="AH1482" s="4"/>
      <c r="AI1482" s="1"/>
      <c r="AJ1482" s="1"/>
      <c r="AK1482" s="1"/>
      <c r="AL1482" s="5"/>
      <c r="AM1482" s="164">
        <f t="shared" si="79"/>
        <v>45948</v>
      </c>
      <c r="AW1482" s="96"/>
      <c r="AX1482" s="37">
        <f t="shared" si="81"/>
        <v>45952</v>
      </c>
      <c r="AY1482" s="183"/>
      <c r="AZ1482" s="183"/>
      <c r="BA1482" s="183"/>
      <c r="BB1482" s="183"/>
      <c r="BC1482" s="183"/>
      <c r="BD1482" s="183"/>
      <c r="BE1482" s="183"/>
      <c r="BF1482" s="183"/>
      <c r="BG1482" s="183"/>
      <c r="BH1482" s="4"/>
      <c r="BI1482" s="1"/>
      <c r="BJ1482" s="1"/>
      <c r="BK1482" s="1"/>
      <c r="BL1482" s="31"/>
      <c r="BM1482" s="31"/>
      <c r="BN1482" s="1"/>
      <c r="BO1482" s="1"/>
      <c r="BP1482" s="1"/>
      <c r="BQ1482" s="1"/>
      <c r="BR1482" s="1"/>
      <c r="BS1482" s="4"/>
      <c r="BT1482" s="37">
        <f t="shared" si="80"/>
        <v>45973</v>
      </c>
      <c r="BU1482" s="220"/>
      <c r="BV1482" s="183"/>
      <c r="BW1482" s="221"/>
      <c r="BX1482" s="183"/>
      <c r="BY1482" s="183"/>
      <c r="BZ1482" s="183"/>
      <c r="CA1482" s="183"/>
      <c r="CB1482" s="183"/>
      <c r="CC1482" s="183"/>
      <c r="CE1482" s="1"/>
      <c r="CF1482" s="1"/>
      <c r="CG1482" s="1"/>
      <c r="CH1482" s="1"/>
      <c r="CI1482" s="1"/>
      <c r="CJ1482" s="1"/>
      <c r="CK1482" s="1"/>
      <c r="CL1482" s="1"/>
      <c r="CM1482" s="1"/>
      <c r="CN1482" s="1"/>
      <c r="CO1482" s="1"/>
    </row>
    <row r="1483" spans="1:93" ht="30" customHeight="1" x14ac:dyDescent="0.2">
      <c r="A1483" s="1">
        <v>1477</v>
      </c>
      <c r="B1483" s="1" t="s">
        <v>535</v>
      </c>
      <c r="C1483" s="1" t="s">
        <v>536</v>
      </c>
      <c r="D1483" s="1" t="s">
        <v>408</v>
      </c>
      <c r="E1483" s="1" t="s">
        <v>540</v>
      </c>
      <c r="F1483" s="1" t="s">
        <v>74</v>
      </c>
      <c r="G1483" s="1">
        <v>10</v>
      </c>
      <c r="H1483" s="1" t="s">
        <v>341</v>
      </c>
      <c r="I1483" s="1" t="s">
        <v>114</v>
      </c>
      <c r="J1483" s="64">
        <v>433</v>
      </c>
      <c r="K1483" s="76">
        <v>2276067</v>
      </c>
      <c r="L1483" s="29">
        <v>45945</v>
      </c>
      <c r="M1483" s="29" t="s">
        <v>4163</v>
      </c>
      <c r="N1483" s="1" t="s">
        <v>478</v>
      </c>
      <c r="O1483" s="28" t="s">
        <v>225</v>
      </c>
      <c r="P1483" s="1" t="s">
        <v>216</v>
      </c>
      <c r="Q1483" s="76">
        <v>9</v>
      </c>
      <c r="R1483" s="1" t="s">
        <v>537</v>
      </c>
      <c r="T1483" s="1" t="s">
        <v>115</v>
      </c>
      <c r="U1483" s="1"/>
      <c r="V1483" s="1"/>
      <c r="W1483" s="4"/>
      <c r="X1483" s="28"/>
      <c r="Y1483" s="33"/>
      <c r="Z1483" s="33"/>
      <c r="AA1483" s="96"/>
      <c r="AB1483" s="178"/>
      <c r="AC1483" s="33">
        <v>26</v>
      </c>
      <c r="AD1483" s="33">
        <v>240</v>
      </c>
      <c r="AE1483" s="33" t="s">
        <v>103</v>
      </c>
      <c r="AF1483" s="33" t="s">
        <v>103</v>
      </c>
      <c r="AG1483" s="33"/>
      <c r="AH1483" s="4"/>
      <c r="AI1483" s="1"/>
      <c r="AJ1483" s="1"/>
      <c r="AK1483" s="1"/>
      <c r="AL1483" s="5"/>
      <c r="AM1483" s="164">
        <f t="shared" si="79"/>
        <v>45948</v>
      </c>
      <c r="AW1483" s="96"/>
      <c r="AX1483" s="37">
        <f t="shared" si="81"/>
        <v>45952</v>
      </c>
      <c r="AY1483" s="183"/>
      <c r="AZ1483" s="183"/>
      <c r="BA1483" s="183"/>
      <c r="BB1483" s="183"/>
      <c r="BC1483" s="183"/>
      <c r="BD1483" s="183"/>
      <c r="BE1483" s="183"/>
      <c r="BF1483" s="183"/>
      <c r="BG1483" s="183"/>
      <c r="BH1483" s="4"/>
      <c r="BI1483" s="1"/>
      <c r="BJ1483" s="1"/>
      <c r="BK1483" s="1"/>
      <c r="BL1483" s="31"/>
      <c r="BM1483" s="31"/>
      <c r="BN1483" s="1"/>
      <c r="BO1483" s="1"/>
      <c r="BP1483" s="1"/>
      <c r="BQ1483" s="1"/>
      <c r="BR1483" s="1"/>
      <c r="BS1483" s="4"/>
      <c r="BT1483" s="37">
        <f t="shared" si="80"/>
        <v>45973</v>
      </c>
      <c r="BU1483" s="220"/>
      <c r="BV1483" s="183"/>
      <c r="BW1483" s="221"/>
      <c r="BX1483" s="183"/>
      <c r="BY1483" s="183"/>
      <c r="BZ1483" s="183"/>
      <c r="CA1483" s="183"/>
      <c r="CB1483" s="183"/>
      <c r="CC1483" s="183"/>
      <c r="CE1483" s="1"/>
      <c r="CF1483" s="1"/>
      <c r="CG1483" s="1"/>
      <c r="CH1483" s="1"/>
      <c r="CI1483" s="1"/>
      <c r="CJ1483" s="1"/>
      <c r="CK1483" s="1"/>
      <c r="CL1483" s="1"/>
      <c r="CM1483" s="1"/>
      <c r="CN1483" s="1"/>
      <c r="CO1483" s="1"/>
    </row>
    <row r="1484" spans="1:93" ht="30" customHeight="1" x14ac:dyDescent="0.2">
      <c r="A1484" s="1">
        <v>1478</v>
      </c>
      <c r="B1484" s="1" t="s">
        <v>535</v>
      </c>
      <c r="C1484" s="1" t="s">
        <v>536</v>
      </c>
      <c r="D1484" s="1" t="s">
        <v>408</v>
      </c>
      <c r="E1484" s="1" t="s">
        <v>540</v>
      </c>
      <c r="F1484" s="1" t="s">
        <v>74</v>
      </c>
      <c r="G1484" s="1">
        <v>10</v>
      </c>
      <c r="H1484" s="1" t="s">
        <v>341</v>
      </c>
      <c r="I1484" s="1" t="s">
        <v>114</v>
      </c>
      <c r="J1484" s="64">
        <v>437</v>
      </c>
      <c r="K1484" s="76">
        <v>2276068</v>
      </c>
      <c r="L1484" s="29">
        <v>45945</v>
      </c>
      <c r="M1484" s="29" t="s">
        <v>4163</v>
      </c>
      <c r="N1484" s="1" t="s">
        <v>478</v>
      </c>
      <c r="O1484" s="28" t="s">
        <v>225</v>
      </c>
      <c r="P1484" s="1" t="s">
        <v>216</v>
      </c>
      <c r="Q1484" s="76">
        <v>9</v>
      </c>
      <c r="R1484" s="1" t="s">
        <v>537</v>
      </c>
      <c r="T1484" s="1" t="s">
        <v>115</v>
      </c>
      <c r="U1484" s="1"/>
      <c r="V1484" s="1"/>
      <c r="W1484" s="4"/>
      <c r="X1484" s="28"/>
      <c r="Y1484" s="33"/>
      <c r="Z1484" s="33"/>
      <c r="AA1484" s="96"/>
      <c r="AB1484" s="178"/>
      <c r="AC1484" s="33">
        <v>27.5</v>
      </c>
      <c r="AD1484" s="33">
        <v>230</v>
      </c>
      <c r="AE1484" s="33" t="s">
        <v>103</v>
      </c>
      <c r="AF1484" s="33" t="s">
        <v>103</v>
      </c>
      <c r="AG1484" s="33"/>
      <c r="AH1484" s="4"/>
      <c r="AI1484" s="1"/>
      <c r="AJ1484" s="1"/>
      <c r="AK1484" s="1"/>
      <c r="AL1484" s="5"/>
      <c r="AM1484" s="164">
        <f t="shared" si="79"/>
        <v>45948</v>
      </c>
      <c r="AW1484" s="96"/>
      <c r="AX1484" s="37">
        <f t="shared" si="81"/>
        <v>45952</v>
      </c>
      <c r="AY1484" s="183"/>
      <c r="AZ1484" s="183"/>
      <c r="BA1484" s="183"/>
      <c r="BB1484" s="183"/>
      <c r="BC1484" s="183"/>
      <c r="BD1484" s="183"/>
      <c r="BE1484" s="183"/>
      <c r="BF1484" s="183"/>
      <c r="BG1484" s="183"/>
      <c r="BH1484" s="4"/>
      <c r="BI1484" s="1"/>
      <c r="BJ1484" s="1"/>
      <c r="BK1484" s="1"/>
      <c r="BL1484" s="31"/>
      <c r="BM1484" s="31"/>
      <c r="BN1484" s="1"/>
      <c r="BO1484" s="1"/>
      <c r="BP1484" s="1"/>
      <c r="BQ1484" s="1"/>
      <c r="BR1484" s="1"/>
      <c r="BS1484" s="4"/>
      <c r="BT1484" s="37">
        <f t="shared" si="80"/>
        <v>45973</v>
      </c>
      <c r="BU1484" s="220"/>
      <c r="BV1484" s="183"/>
      <c r="BW1484" s="221"/>
      <c r="BX1484" s="183"/>
      <c r="BY1484" s="183"/>
      <c r="BZ1484" s="183"/>
      <c r="CA1484" s="183"/>
      <c r="CB1484" s="183"/>
      <c r="CC1484" s="183"/>
      <c r="CE1484" s="1"/>
      <c r="CF1484" s="1"/>
      <c r="CG1484" s="1"/>
      <c r="CH1484" s="1"/>
      <c r="CI1484" s="1"/>
      <c r="CJ1484" s="1"/>
      <c r="CK1484" s="1"/>
      <c r="CL1484" s="1"/>
      <c r="CM1484" s="1"/>
      <c r="CN1484" s="1"/>
      <c r="CO1484" s="1"/>
    </row>
    <row r="1485" spans="1:93" ht="30" customHeight="1" x14ac:dyDescent="0.2">
      <c r="A1485" s="1">
        <v>1479</v>
      </c>
      <c r="B1485" s="1" t="s">
        <v>535</v>
      </c>
      <c r="C1485" s="1" t="s">
        <v>536</v>
      </c>
      <c r="D1485" s="1" t="s">
        <v>408</v>
      </c>
      <c r="E1485" s="1" t="s">
        <v>540</v>
      </c>
      <c r="F1485" s="1" t="s">
        <v>74</v>
      </c>
      <c r="G1485" s="1">
        <v>10</v>
      </c>
      <c r="H1485" s="1" t="s">
        <v>341</v>
      </c>
      <c r="I1485" s="1" t="s">
        <v>114</v>
      </c>
      <c r="J1485" s="64">
        <v>274</v>
      </c>
      <c r="K1485" s="76">
        <v>2274846</v>
      </c>
      <c r="L1485" s="29">
        <v>45945</v>
      </c>
      <c r="M1485" s="29" t="s">
        <v>4163</v>
      </c>
      <c r="N1485" s="1" t="s">
        <v>478</v>
      </c>
      <c r="O1485" s="28" t="s">
        <v>225</v>
      </c>
      <c r="P1485" s="1" t="s">
        <v>216</v>
      </c>
      <c r="Q1485" s="76">
        <v>8</v>
      </c>
      <c r="R1485" s="1" t="s">
        <v>537</v>
      </c>
      <c r="T1485" s="1" t="s">
        <v>115</v>
      </c>
      <c r="U1485" s="1"/>
      <c r="V1485" s="1"/>
      <c r="W1485" s="4"/>
      <c r="X1485" s="28"/>
      <c r="Y1485" s="33"/>
      <c r="Z1485" s="33"/>
      <c r="AA1485" s="96"/>
      <c r="AB1485" s="178"/>
      <c r="AC1485" s="33">
        <v>28</v>
      </c>
      <c r="AD1485" s="33">
        <v>240</v>
      </c>
      <c r="AE1485" s="33" t="s">
        <v>103</v>
      </c>
      <c r="AF1485" s="33" t="s">
        <v>103</v>
      </c>
      <c r="AG1485" s="33"/>
      <c r="AH1485" s="4"/>
      <c r="AI1485" s="1"/>
      <c r="AJ1485" s="1"/>
      <c r="AK1485" s="1"/>
      <c r="AL1485" s="5"/>
      <c r="AM1485" s="164">
        <f t="shared" si="79"/>
        <v>45948</v>
      </c>
      <c r="AW1485" s="96"/>
      <c r="AX1485" s="37">
        <f t="shared" si="81"/>
        <v>45952</v>
      </c>
      <c r="AY1485" s="183"/>
      <c r="AZ1485" s="183"/>
      <c r="BA1485" s="183"/>
      <c r="BB1485" s="183"/>
      <c r="BC1485" s="183"/>
      <c r="BD1485" s="183"/>
      <c r="BE1485" s="183"/>
      <c r="BF1485" s="183"/>
      <c r="BG1485" s="183"/>
      <c r="BH1485" s="4"/>
      <c r="BI1485" s="1"/>
      <c r="BJ1485" s="1"/>
      <c r="BK1485" s="1"/>
      <c r="BL1485" s="31"/>
      <c r="BM1485" s="31"/>
      <c r="BN1485" s="1"/>
      <c r="BO1485" s="1"/>
      <c r="BP1485" s="1"/>
      <c r="BQ1485" s="1"/>
      <c r="BR1485" s="1"/>
      <c r="BS1485" s="4"/>
      <c r="BT1485" s="37">
        <f t="shared" si="80"/>
        <v>45973</v>
      </c>
      <c r="BU1485" s="220"/>
      <c r="BV1485" s="183"/>
      <c r="BW1485" s="221"/>
      <c r="BX1485" s="183"/>
      <c r="BY1485" s="183"/>
      <c r="BZ1485" s="183"/>
      <c r="CA1485" s="183"/>
      <c r="CB1485" s="183"/>
      <c r="CC1485" s="183"/>
      <c r="CE1485" s="1"/>
      <c r="CF1485" s="1"/>
      <c r="CG1485" s="1"/>
      <c r="CH1485" s="1"/>
      <c r="CI1485" s="1"/>
      <c r="CJ1485" s="1"/>
      <c r="CK1485" s="1"/>
      <c r="CL1485" s="1"/>
      <c r="CM1485" s="1"/>
      <c r="CN1485" s="1"/>
      <c r="CO1485" s="1"/>
    </row>
    <row r="1486" spans="1:93" ht="30" customHeight="1" x14ac:dyDescent="0.2">
      <c r="A1486" s="1">
        <v>1480</v>
      </c>
      <c r="B1486" s="1" t="s">
        <v>535</v>
      </c>
      <c r="C1486" s="1" t="s">
        <v>536</v>
      </c>
      <c r="D1486" s="1" t="s">
        <v>408</v>
      </c>
      <c r="E1486" s="1" t="s">
        <v>540</v>
      </c>
      <c r="F1486" s="1" t="s">
        <v>74</v>
      </c>
      <c r="G1486" s="1">
        <v>10</v>
      </c>
      <c r="H1486" s="1" t="s">
        <v>341</v>
      </c>
      <c r="I1486" s="1" t="s">
        <v>114</v>
      </c>
      <c r="J1486" s="64">
        <v>303</v>
      </c>
      <c r="K1486" s="76">
        <v>2276069</v>
      </c>
      <c r="L1486" s="29">
        <v>45945</v>
      </c>
      <c r="M1486" s="29" t="s">
        <v>4163</v>
      </c>
      <c r="N1486" s="1" t="s">
        <v>478</v>
      </c>
      <c r="O1486" s="28" t="s">
        <v>225</v>
      </c>
      <c r="P1486" s="1" t="s">
        <v>216</v>
      </c>
      <c r="Q1486" s="76">
        <v>8</v>
      </c>
      <c r="R1486" s="1" t="s">
        <v>537</v>
      </c>
      <c r="S1486" s="1">
        <v>6</v>
      </c>
      <c r="T1486" s="1" t="s">
        <v>115</v>
      </c>
      <c r="U1486" s="1"/>
      <c r="V1486" s="1"/>
      <c r="W1486" s="4"/>
      <c r="X1486" s="28"/>
      <c r="Y1486" s="33"/>
      <c r="Z1486" s="33"/>
      <c r="AA1486" s="96"/>
      <c r="AB1486" s="178"/>
      <c r="AC1486" s="33">
        <v>27</v>
      </c>
      <c r="AD1486" s="33">
        <v>220</v>
      </c>
      <c r="AE1486" s="33" t="s">
        <v>103</v>
      </c>
      <c r="AF1486" s="33" t="s">
        <v>103</v>
      </c>
      <c r="AG1486" s="33"/>
      <c r="AH1486" s="4"/>
      <c r="AI1486" s="1"/>
      <c r="AJ1486" s="1"/>
      <c r="AK1486" s="1"/>
      <c r="AL1486" s="5"/>
      <c r="AM1486" s="164">
        <f t="shared" si="79"/>
        <v>45948</v>
      </c>
      <c r="AW1486" s="96"/>
      <c r="AX1486" s="37">
        <f t="shared" si="81"/>
        <v>45952</v>
      </c>
      <c r="AY1486" s="183"/>
      <c r="AZ1486" s="183"/>
      <c r="BA1486" s="183"/>
      <c r="BB1486" s="183"/>
      <c r="BC1486" s="183"/>
      <c r="BD1486" s="183"/>
      <c r="BE1486" s="183"/>
      <c r="BF1486" s="183"/>
      <c r="BG1486" s="183"/>
      <c r="BH1486" s="4"/>
      <c r="BI1486" s="1"/>
      <c r="BJ1486" s="1"/>
      <c r="BK1486" s="1"/>
      <c r="BL1486" s="31"/>
      <c r="BM1486" s="31"/>
      <c r="BN1486" s="1"/>
      <c r="BO1486" s="1"/>
      <c r="BP1486" s="1"/>
      <c r="BQ1486" s="1"/>
      <c r="BR1486" s="1"/>
      <c r="BS1486" s="4"/>
      <c r="BT1486" s="37">
        <f t="shared" si="80"/>
        <v>45973</v>
      </c>
      <c r="BU1486" s="220"/>
      <c r="BV1486" s="183"/>
      <c r="BW1486" s="221"/>
      <c r="BX1486" s="183"/>
      <c r="BY1486" s="183"/>
      <c r="BZ1486" s="183"/>
      <c r="CA1486" s="183"/>
      <c r="CB1486" s="183"/>
      <c r="CC1486" s="183"/>
      <c r="CE1486" s="1"/>
      <c r="CF1486" s="1"/>
      <c r="CG1486" s="1"/>
      <c r="CH1486" s="1"/>
      <c r="CI1486" s="1"/>
      <c r="CJ1486" s="1"/>
      <c r="CK1486" s="1"/>
      <c r="CL1486" s="1"/>
      <c r="CM1486" s="1"/>
      <c r="CN1486" s="1"/>
      <c r="CO1486" s="1"/>
    </row>
    <row r="1487" spans="1:93" ht="30" customHeight="1" x14ac:dyDescent="0.2">
      <c r="A1487" s="1">
        <v>1481</v>
      </c>
      <c r="B1487" s="1" t="s">
        <v>535</v>
      </c>
      <c r="C1487" s="1" t="s">
        <v>536</v>
      </c>
      <c r="D1487" s="1" t="s">
        <v>408</v>
      </c>
      <c r="E1487" s="1" t="s">
        <v>540</v>
      </c>
      <c r="F1487" s="1" t="s">
        <v>74</v>
      </c>
      <c r="G1487" s="1">
        <v>10</v>
      </c>
      <c r="H1487" s="1" t="s">
        <v>341</v>
      </c>
      <c r="I1487" s="1" t="s">
        <v>114</v>
      </c>
      <c r="J1487" s="64">
        <v>432</v>
      </c>
      <c r="K1487" s="76">
        <v>2274847</v>
      </c>
      <c r="L1487" s="29">
        <v>45945</v>
      </c>
      <c r="M1487" s="29" t="s">
        <v>4163</v>
      </c>
      <c r="N1487" s="1" t="s">
        <v>478</v>
      </c>
      <c r="O1487" s="28" t="s">
        <v>225</v>
      </c>
      <c r="P1487" s="1" t="s">
        <v>216</v>
      </c>
      <c r="Q1487" s="76">
        <v>9</v>
      </c>
      <c r="R1487" s="1" t="s">
        <v>537</v>
      </c>
      <c r="T1487" s="1" t="s">
        <v>115</v>
      </c>
      <c r="U1487" s="1"/>
      <c r="V1487" s="1"/>
      <c r="W1487" s="4"/>
      <c r="X1487" s="28"/>
      <c r="Y1487" s="33"/>
      <c r="Z1487" s="33"/>
      <c r="AA1487" s="96"/>
      <c r="AB1487" s="178"/>
      <c r="AC1487" s="33">
        <v>28.5</v>
      </c>
      <c r="AD1487" s="33">
        <v>240</v>
      </c>
      <c r="AE1487" s="33" t="s">
        <v>103</v>
      </c>
      <c r="AF1487" s="33" t="s">
        <v>103</v>
      </c>
      <c r="AG1487" s="33"/>
      <c r="AH1487" s="4"/>
      <c r="AI1487" s="1"/>
      <c r="AJ1487" s="1"/>
      <c r="AK1487" s="1"/>
      <c r="AL1487" s="5"/>
      <c r="AM1487" s="164">
        <f t="shared" si="79"/>
        <v>45948</v>
      </c>
      <c r="AW1487" s="96"/>
      <c r="AX1487" s="37">
        <f t="shared" si="81"/>
        <v>45952</v>
      </c>
      <c r="AY1487" s="183"/>
      <c r="AZ1487" s="183"/>
      <c r="BA1487" s="183"/>
      <c r="BB1487" s="183"/>
      <c r="BC1487" s="183"/>
      <c r="BD1487" s="183"/>
      <c r="BE1487" s="183"/>
      <c r="BF1487" s="183"/>
      <c r="BG1487" s="183"/>
      <c r="BH1487" s="4"/>
      <c r="BI1487" s="1"/>
      <c r="BJ1487" s="1"/>
      <c r="BK1487" s="1"/>
      <c r="BL1487" s="31"/>
      <c r="BM1487" s="31"/>
      <c r="BN1487" s="1"/>
      <c r="BO1487" s="1"/>
      <c r="BP1487" s="1"/>
      <c r="BQ1487" s="1"/>
      <c r="BR1487" s="1"/>
      <c r="BS1487" s="4"/>
      <c r="BT1487" s="37">
        <f t="shared" si="80"/>
        <v>45973</v>
      </c>
      <c r="BU1487" s="220"/>
      <c r="BV1487" s="183"/>
      <c r="BW1487" s="221"/>
      <c r="BX1487" s="183"/>
      <c r="BY1487" s="183"/>
      <c r="BZ1487" s="183"/>
      <c r="CA1487" s="183"/>
      <c r="CB1487" s="183"/>
      <c r="CC1487" s="183"/>
      <c r="CE1487" s="1"/>
      <c r="CF1487" s="1"/>
      <c r="CG1487" s="1"/>
      <c r="CH1487" s="1"/>
      <c r="CI1487" s="1"/>
      <c r="CJ1487" s="1"/>
      <c r="CK1487" s="1"/>
      <c r="CL1487" s="1"/>
      <c r="CM1487" s="1"/>
      <c r="CN1487" s="1"/>
      <c r="CO1487" s="1"/>
    </row>
    <row r="1488" spans="1:93" ht="30" customHeight="1" x14ac:dyDescent="0.2">
      <c r="A1488" s="1">
        <v>1482</v>
      </c>
      <c r="B1488" s="1" t="s">
        <v>535</v>
      </c>
      <c r="C1488" s="1" t="s">
        <v>536</v>
      </c>
      <c r="D1488" s="1" t="s">
        <v>408</v>
      </c>
      <c r="E1488" s="1" t="s">
        <v>540</v>
      </c>
      <c r="F1488" s="1" t="s">
        <v>74</v>
      </c>
      <c r="G1488" s="1">
        <v>10</v>
      </c>
      <c r="H1488" s="1" t="s">
        <v>341</v>
      </c>
      <c r="I1488" s="1" t="s">
        <v>114</v>
      </c>
      <c r="J1488" s="64">
        <v>558</v>
      </c>
      <c r="K1488" s="76">
        <v>2274848</v>
      </c>
      <c r="L1488" s="29">
        <v>45945</v>
      </c>
      <c r="M1488" s="29" t="s">
        <v>4163</v>
      </c>
      <c r="N1488" s="1" t="s">
        <v>478</v>
      </c>
      <c r="O1488" s="28" t="s">
        <v>225</v>
      </c>
      <c r="P1488" s="1" t="s">
        <v>216</v>
      </c>
      <c r="Q1488" s="76">
        <v>12</v>
      </c>
      <c r="R1488" s="1" t="s">
        <v>537</v>
      </c>
      <c r="T1488" s="1" t="s">
        <v>115</v>
      </c>
      <c r="U1488" s="1"/>
      <c r="V1488" s="1"/>
      <c r="W1488" s="4"/>
      <c r="X1488" s="28"/>
      <c r="Y1488" s="33"/>
      <c r="Z1488" s="33"/>
      <c r="AA1488" s="96"/>
      <c r="AB1488" s="178"/>
      <c r="AC1488" s="33">
        <v>27</v>
      </c>
      <c r="AD1488" s="33">
        <v>220</v>
      </c>
      <c r="AE1488" s="33" t="s">
        <v>103</v>
      </c>
      <c r="AF1488" s="33" t="s">
        <v>103</v>
      </c>
      <c r="AG1488" s="33"/>
      <c r="AH1488" s="4"/>
      <c r="AI1488" s="1"/>
      <c r="AJ1488" s="1"/>
      <c r="AK1488" s="1"/>
      <c r="AL1488" s="5"/>
      <c r="AM1488" s="164">
        <f t="shared" si="79"/>
        <v>45948</v>
      </c>
      <c r="AW1488" s="96"/>
      <c r="AX1488" s="37">
        <f t="shared" si="81"/>
        <v>45952</v>
      </c>
      <c r="AY1488" s="183"/>
      <c r="AZ1488" s="183"/>
      <c r="BA1488" s="183"/>
      <c r="BB1488" s="183"/>
      <c r="BC1488" s="183"/>
      <c r="BD1488" s="183"/>
      <c r="BE1488" s="183"/>
      <c r="BF1488" s="183"/>
      <c r="BG1488" s="183"/>
      <c r="BH1488" s="4"/>
      <c r="BI1488" s="1"/>
      <c r="BJ1488" s="1"/>
      <c r="BK1488" s="1"/>
      <c r="BL1488" s="31"/>
      <c r="BM1488" s="31"/>
      <c r="BN1488" s="1"/>
      <c r="BO1488" s="1"/>
      <c r="BP1488" s="1"/>
      <c r="BQ1488" s="1"/>
      <c r="BR1488" s="1"/>
      <c r="BS1488" s="4"/>
      <c r="BT1488" s="37">
        <f t="shared" si="80"/>
        <v>45973</v>
      </c>
      <c r="BU1488" s="220"/>
      <c r="BV1488" s="183"/>
      <c r="BW1488" s="221"/>
      <c r="BX1488" s="183"/>
      <c r="BY1488" s="183"/>
      <c r="BZ1488" s="183"/>
      <c r="CA1488" s="183"/>
      <c r="CB1488" s="183"/>
      <c r="CC1488" s="183"/>
      <c r="CE1488" s="1"/>
      <c r="CF1488" s="1"/>
      <c r="CG1488" s="1"/>
      <c r="CH1488" s="1"/>
      <c r="CI1488" s="1"/>
      <c r="CJ1488" s="1"/>
      <c r="CK1488" s="1"/>
      <c r="CL1488" s="1"/>
      <c r="CM1488" s="1"/>
      <c r="CN1488" s="1"/>
      <c r="CO1488" s="1"/>
    </row>
    <row r="1489" spans="1:93" ht="30" customHeight="1" x14ac:dyDescent="0.2">
      <c r="A1489" s="1">
        <v>1483</v>
      </c>
      <c r="B1489" s="1" t="s">
        <v>535</v>
      </c>
      <c r="C1489" s="1" t="s">
        <v>536</v>
      </c>
      <c r="D1489" s="1" t="s">
        <v>408</v>
      </c>
      <c r="E1489" s="1" t="s">
        <v>540</v>
      </c>
      <c r="F1489" s="1" t="s">
        <v>74</v>
      </c>
      <c r="G1489" s="1">
        <v>10</v>
      </c>
      <c r="H1489" s="1" t="s">
        <v>341</v>
      </c>
      <c r="I1489" s="1" t="s">
        <v>114</v>
      </c>
      <c r="J1489" s="64">
        <v>554</v>
      </c>
      <c r="K1489" s="76">
        <v>2276071</v>
      </c>
      <c r="L1489" s="29">
        <v>45945</v>
      </c>
      <c r="M1489" s="29" t="s">
        <v>4163</v>
      </c>
      <c r="N1489" s="1" t="s">
        <v>478</v>
      </c>
      <c r="O1489" s="28" t="s">
        <v>225</v>
      </c>
      <c r="P1489" s="1" t="s">
        <v>216</v>
      </c>
      <c r="Q1489" s="76">
        <v>12</v>
      </c>
      <c r="R1489" s="1" t="s">
        <v>537</v>
      </c>
      <c r="T1489" s="1" t="s">
        <v>115</v>
      </c>
      <c r="U1489" s="1"/>
      <c r="V1489" s="1"/>
      <c r="W1489" s="4"/>
      <c r="X1489" s="28"/>
      <c r="Y1489" s="33"/>
      <c r="Z1489" s="33"/>
      <c r="AA1489" s="96"/>
      <c r="AB1489" s="178"/>
      <c r="AC1489" s="33">
        <v>27.5</v>
      </c>
      <c r="AD1489" s="33">
        <v>210</v>
      </c>
      <c r="AE1489" s="33" t="s">
        <v>103</v>
      </c>
      <c r="AF1489" s="33" t="s">
        <v>103</v>
      </c>
      <c r="AG1489" s="33"/>
      <c r="AH1489" s="4"/>
      <c r="AI1489" s="1"/>
      <c r="AJ1489" s="1"/>
      <c r="AK1489" s="1"/>
      <c r="AL1489" s="5"/>
      <c r="AM1489" s="164">
        <f t="shared" si="79"/>
        <v>45948</v>
      </c>
      <c r="AW1489" s="96"/>
      <c r="AX1489" s="37">
        <f t="shared" si="81"/>
        <v>45952</v>
      </c>
      <c r="AY1489" s="183"/>
      <c r="AZ1489" s="183"/>
      <c r="BA1489" s="183"/>
      <c r="BB1489" s="183"/>
      <c r="BC1489" s="183"/>
      <c r="BD1489" s="183"/>
      <c r="BE1489" s="183"/>
      <c r="BF1489" s="183"/>
      <c r="BG1489" s="183"/>
      <c r="BH1489" s="4"/>
      <c r="BI1489" s="1"/>
      <c r="BJ1489" s="1"/>
      <c r="BK1489" s="1"/>
      <c r="BL1489" s="31"/>
      <c r="BM1489" s="31"/>
      <c r="BN1489" s="1"/>
      <c r="BO1489" s="1"/>
      <c r="BP1489" s="1"/>
      <c r="BQ1489" s="1"/>
      <c r="BR1489" s="1"/>
      <c r="BS1489" s="4"/>
      <c r="BT1489" s="37">
        <f t="shared" si="80"/>
        <v>45973</v>
      </c>
      <c r="BU1489" s="220"/>
      <c r="BV1489" s="183"/>
      <c r="BW1489" s="221"/>
      <c r="BX1489" s="183"/>
      <c r="BY1489" s="183"/>
      <c r="BZ1489" s="183"/>
      <c r="CA1489" s="183"/>
      <c r="CB1489" s="183"/>
      <c r="CC1489" s="183"/>
      <c r="CE1489" s="1"/>
      <c r="CF1489" s="1"/>
      <c r="CG1489" s="1"/>
      <c r="CH1489" s="1"/>
      <c r="CI1489" s="1"/>
      <c r="CJ1489" s="1"/>
      <c r="CK1489" s="1"/>
      <c r="CL1489" s="1"/>
      <c r="CM1489" s="1"/>
      <c r="CN1489" s="1"/>
      <c r="CO1489" s="1"/>
    </row>
    <row r="1490" spans="1:93" ht="30" customHeight="1" x14ac:dyDescent="0.2">
      <c r="A1490" s="1">
        <v>1484</v>
      </c>
      <c r="B1490" s="1" t="s">
        <v>535</v>
      </c>
      <c r="C1490" s="1" t="s">
        <v>536</v>
      </c>
      <c r="D1490" s="1" t="s">
        <v>408</v>
      </c>
      <c r="E1490" s="1" t="s">
        <v>540</v>
      </c>
      <c r="F1490" s="1" t="s">
        <v>74</v>
      </c>
      <c r="G1490" s="1">
        <v>10</v>
      </c>
      <c r="H1490" s="1" t="s">
        <v>341</v>
      </c>
      <c r="I1490" s="1" t="s">
        <v>114</v>
      </c>
      <c r="J1490" s="64">
        <v>390</v>
      </c>
      <c r="K1490" s="76">
        <v>2274849</v>
      </c>
      <c r="L1490" s="29">
        <v>45945</v>
      </c>
      <c r="M1490" s="29" t="s">
        <v>4163</v>
      </c>
      <c r="N1490" s="1" t="s">
        <v>478</v>
      </c>
      <c r="O1490" s="28" t="s">
        <v>225</v>
      </c>
      <c r="P1490" s="1" t="s">
        <v>216</v>
      </c>
      <c r="Q1490" s="76">
        <v>9</v>
      </c>
      <c r="R1490" s="1" t="s">
        <v>537</v>
      </c>
      <c r="T1490" s="1" t="s">
        <v>115</v>
      </c>
      <c r="U1490" s="1"/>
      <c r="V1490" s="1"/>
      <c r="W1490" s="4"/>
      <c r="X1490" s="28"/>
      <c r="Y1490" s="33"/>
      <c r="Z1490" s="33"/>
      <c r="AA1490" s="96"/>
      <c r="AB1490" s="178"/>
      <c r="AC1490" s="33">
        <v>27</v>
      </c>
      <c r="AD1490" s="33">
        <v>240</v>
      </c>
      <c r="AE1490" s="33" t="s">
        <v>103</v>
      </c>
      <c r="AF1490" s="33" t="s">
        <v>103</v>
      </c>
      <c r="AG1490" s="33"/>
      <c r="AH1490" s="4"/>
      <c r="AI1490" s="1"/>
      <c r="AJ1490" s="1"/>
      <c r="AK1490" s="1"/>
      <c r="AL1490" s="5"/>
      <c r="AM1490" s="164">
        <f t="shared" si="79"/>
        <v>45948</v>
      </c>
      <c r="AW1490" s="96"/>
      <c r="AX1490" s="37">
        <f t="shared" si="81"/>
        <v>45952</v>
      </c>
      <c r="AY1490" s="183"/>
      <c r="AZ1490" s="183"/>
      <c r="BA1490" s="183">
        <v>41.5</v>
      </c>
      <c r="BB1490" s="183">
        <v>42.4</v>
      </c>
      <c r="BC1490" s="183">
        <v>43.4</v>
      </c>
      <c r="BD1490" s="183">
        <v>41.2</v>
      </c>
      <c r="BE1490" s="183">
        <v>42.1</v>
      </c>
      <c r="BF1490" s="183">
        <v>43.6</v>
      </c>
      <c r="BG1490" s="183"/>
      <c r="BH1490" s="4"/>
      <c r="BI1490" s="1"/>
      <c r="BJ1490" s="1"/>
      <c r="BK1490" s="1"/>
      <c r="BL1490" s="31"/>
      <c r="BM1490" s="31"/>
      <c r="BN1490" s="1"/>
      <c r="BO1490" s="1"/>
      <c r="BP1490" s="1"/>
      <c r="BQ1490" s="1"/>
      <c r="BR1490" s="1"/>
      <c r="BS1490" s="4"/>
      <c r="BT1490" s="37">
        <f t="shared" si="80"/>
        <v>45973</v>
      </c>
      <c r="BU1490" s="220"/>
      <c r="BV1490" s="183"/>
      <c r="BW1490" s="221">
        <v>52.6</v>
      </c>
      <c r="BX1490" s="183">
        <v>54.2</v>
      </c>
      <c r="BY1490" s="183">
        <v>52</v>
      </c>
      <c r="BZ1490" s="183">
        <v>54.4</v>
      </c>
      <c r="CA1490" s="183">
        <v>52</v>
      </c>
      <c r="CB1490" s="183">
        <v>52.3</v>
      </c>
      <c r="CC1490" s="183"/>
      <c r="CE1490" s="1"/>
      <c r="CF1490" s="1"/>
      <c r="CG1490" s="1"/>
      <c r="CH1490" s="1"/>
      <c r="CI1490" s="1"/>
      <c r="CJ1490" s="1"/>
      <c r="CK1490" s="1"/>
      <c r="CL1490" s="1"/>
      <c r="CM1490" s="1"/>
      <c r="CN1490" s="1"/>
      <c r="CO1490" s="1"/>
    </row>
    <row r="1491" spans="1:93" ht="30" customHeight="1" x14ac:dyDescent="0.2">
      <c r="A1491" s="1">
        <v>1485</v>
      </c>
      <c r="B1491" s="1" t="s">
        <v>535</v>
      </c>
      <c r="C1491" s="1" t="s">
        <v>536</v>
      </c>
      <c r="D1491" s="1" t="s">
        <v>408</v>
      </c>
      <c r="E1491" s="1" t="s">
        <v>540</v>
      </c>
      <c r="F1491" s="1" t="s">
        <v>74</v>
      </c>
      <c r="G1491" s="1">
        <v>10</v>
      </c>
      <c r="H1491" s="1" t="s">
        <v>341</v>
      </c>
      <c r="I1491" s="1" t="s">
        <v>114</v>
      </c>
      <c r="J1491" s="64">
        <v>438</v>
      </c>
      <c r="K1491" s="76">
        <v>2276072</v>
      </c>
      <c r="L1491" s="29">
        <v>45945</v>
      </c>
      <c r="M1491" s="29" t="s">
        <v>4163</v>
      </c>
      <c r="N1491" s="1" t="s">
        <v>478</v>
      </c>
      <c r="O1491" s="28" t="s">
        <v>225</v>
      </c>
      <c r="P1491" s="1" t="s">
        <v>216</v>
      </c>
      <c r="Q1491" s="76">
        <v>9</v>
      </c>
      <c r="R1491" s="1" t="s">
        <v>537</v>
      </c>
      <c r="T1491" s="1" t="s">
        <v>115</v>
      </c>
      <c r="U1491" s="1"/>
      <c r="V1491" s="1"/>
      <c r="W1491" s="4"/>
      <c r="X1491" s="28"/>
      <c r="Y1491" s="33"/>
      <c r="Z1491" s="33"/>
      <c r="AA1491" s="96"/>
      <c r="AB1491" s="178"/>
      <c r="AC1491" s="33">
        <v>26.5</v>
      </c>
      <c r="AD1491" s="33">
        <v>220</v>
      </c>
      <c r="AE1491" s="33" t="s">
        <v>103</v>
      </c>
      <c r="AF1491" s="33" t="s">
        <v>103</v>
      </c>
      <c r="AG1491" s="33"/>
      <c r="AH1491" s="4"/>
      <c r="AI1491" s="1"/>
      <c r="AJ1491" s="1"/>
      <c r="AK1491" s="1"/>
      <c r="AL1491" s="5"/>
      <c r="AM1491" s="164">
        <f t="shared" si="79"/>
        <v>45948</v>
      </c>
      <c r="AW1491" s="96"/>
      <c r="AX1491" s="37">
        <f t="shared" si="81"/>
        <v>45952</v>
      </c>
      <c r="AY1491" s="183"/>
      <c r="AZ1491" s="183"/>
      <c r="BA1491" s="183"/>
      <c r="BB1491" s="183"/>
      <c r="BC1491" s="183"/>
      <c r="BD1491" s="183"/>
      <c r="BE1491" s="183"/>
      <c r="BF1491" s="183"/>
      <c r="BG1491" s="183"/>
      <c r="BH1491" s="4"/>
      <c r="BI1491" s="1"/>
      <c r="BJ1491" s="1"/>
      <c r="BK1491" s="1"/>
      <c r="BL1491" s="31"/>
      <c r="BM1491" s="31"/>
      <c r="BN1491" s="1"/>
      <c r="BO1491" s="1"/>
      <c r="BP1491" s="1"/>
      <c r="BQ1491" s="1"/>
      <c r="BR1491" s="1"/>
      <c r="BS1491" s="4"/>
      <c r="BT1491" s="37">
        <f t="shared" si="80"/>
        <v>45973</v>
      </c>
      <c r="BU1491" s="220"/>
      <c r="BV1491" s="183"/>
      <c r="BW1491" s="221"/>
      <c r="BX1491" s="183"/>
      <c r="BY1491" s="183"/>
      <c r="BZ1491" s="183"/>
      <c r="CA1491" s="183"/>
      <c r="CB1491" s="183"/>
      <c r="CC1491" s="183"/>
      <c r="CE1491" s="1"/>
      <c r="CF1491" s="1"/>
      <c r="CG1491" s="1"/>
      <c r="CH1491" s="1"/>
      <c r="CI1491" s="1"/>
      <c r="CJ1491" s="1"/>
      <c r="CK1491" s="1"/>
      <c r="CL1491" s="1"/>
      <c r="CM1491" s="1"/>
      <c r="CN1491" s="1"/>
      <c r="CO1491" s="1"/>
    </row>
    <row r="1492" spans="1:93" ht="30" customHeight="1" x14ac:dyDescent="0.2">
      <c r="A1492" s="1">
        <v>1486</v>
      </c>
      <c r="B1492" s="1" t="s">
        <v>535</v>
      </c>
      <c r="C1492" s="1" t="s">
        <v>536</v>
      </c>
      <c r="D1492" s="1" t="s">
        <v>408</v>
      </c>
      <c r="E1492" s="1" t="s">
        <v>540</v>
      </c>
      <c r="F1492" s="1" t="s">
        <v>74</v>
      </c>
      <c r="G1492" s="1">
        <v>10</v>
      </c>
      <c r="H1492" s="1" t="s">
        <v>341</v>
      </c>
      <c r="I1492" s="1" t="s">
        <v>114</v>
      </c>
      <c r="J1492" s="64">
        <v>415</v>
      </c>
      <c r="K1492" s="76">
        <v>2274850</v>
      </c>
      <c r="L1492" s="29">
        <v>45945</v>
      </c>
      <c r="M1492" s="29" t="s">
        <v>4163</v>
      </c>
      <c r="N1492" s="1" t="s">
        <v>478</v>
      </c>
      <c r="O1492" s="28" t="s">
        <v>225</v>
      </c>
      <c r="P1492" s="1" t="s">
        <v>216</v>
      </c>
      <c r="Q1492" s="76">
        <v>10</v>
      </c>
      <c r="R1492" s="1" t="s">
        <v>537</v>
      </c>
      <c r="T1492" s="1" t="s">
        <v>115</v>
      </c>
      <c r="U1492" s="1"/>
      <c r="V1492" s="1"/>
      <c r="W1492" s="4"/>
      <c r="X1492" s="28"/>
      <c r="Y1492" s="33"/>
      <c r="Z1492" s="33"/>
      <c r="AA1492" s="96"/>
      <c r="AB1492" s="178"/>
      <c r="AC1492" s="33">
        <v>28</v>
      </c>
      <c r="AD1492" s="33">
        <v>240</v>
      </c>
      <c r="AE1492" s="33" t="s">
        <v>103</v>
      </c>
      <c r="AF1492" s="33" t="s">
        <v>103</v>
      </c>
      <c r="AG1492" s="33"/>
      <c r="AH1492" s="4"/>
      <c r="AI1492" s="1"/>
      <c r="AJ1492" s="1"/>
      <c r="AK1492" s="1"/>
      <c r="AL1492" s="5"/>
      <c r="AM1492" s="164">
        <f t="shared" si="79"/>
        <v>45948</v>
      </c>
      <c r="AW1492" s="96"/>
      <c r="AX1492" s="37">
        <f t="shared" si="81"/>
        <v>45952</v>
      </c>
      <c r="AY1492" s="183"/>
      <c r="AZ1492" s="183"/>
      <c r="BA1492" s="183"/>
      <c r="BB1492" s="183"/>
      <c r="BC1492" s="183"/>
      <c r="BD1492" s="183"/>
      <c r="BE1492" s="183"/>
      <c r="BF1492" s="183"/>
      <c r="BG1492" s="183"/>
      <c r="BH1492" s="4"/>
      <c r="BI1492" s="1"/>
      <c r="BJ1492" s="1"/>
      <c r="BK1492" s="1"/>
      <c r="BL1492" s="31"/>
      <c r="BM1492" s="31"/>
      <c r="BN1492" s="1"/>
      <c r="BO1492" s="1"/>
      <c r="BP1492" s="1"/>
      <c r="BQ1492" s="1"/>
      <c r="BR1492" s="1"/>
      <c r="BS1492" s="4"/>
      <c r="BT1492" s="37">
        <f t="shared" si="80"/>
        <v>45973</v>
      </c>
      <c r="BU1492" s="220"/>
      <c r="BV1492" s="183"/>
      <c r="BW1492" s="221"/>
      <c r="BX1492" s="183"/>
      <c r="BY1492" s="183"/>
      <c r="BZ1492" s="183"/>
      <c r="CA1492" s="183"/>
      <c r="CB1492" s="183"/>
      <c r="CC1492" s="183"/>
      <c r="CE1492" s="1"/>
      <c r="CF1492" s="1"/>
      <c r="CG1492" s="1"/>
      <c r="CH1492" s="1"/>
      <c r="CI1492" s="1"/>
      <c r="CJ1492" s="1"/>
      <c r="CK1492" s="1"/>
      <c r="CL1492" s="1"/>
      <c r="CM1492" s="1"/>
      <c r="CN1492" s="1"/>
      <c r="CO1492" s="1"/>
    </row>
    <row r="1493" spans="1:93" ht="30" customHeight="1" x14ac:dyDescent="0.2">
      <c r="A1493" s="1">
        <v>1487</v>
      </c>
      <c r="B1493" s="1" t="s">
        <v>535</v>
      </c>
      <c r="C1493" s="1" t="s">
        <v>536</v>
      </c>
      <c r="D1493" s="1" t="s">
        <v>408</v>
      </c>
      <c r="E1493" s="1" t="s">
        <v>540</v>
      </c>
      <c r="F1493" s="1" t="s">
        <v>74</v>
      </c>
      <c r="G1493" s="1">
        <v>10</v>
      </c>
      <c r="H1493" s="1" t="s">
        <v>341</v>
      </c>
      <c r="I1493" s="1" t="s">
        <v>114</v>
      </c>
      <c r="J1493" s="64">
        <v>287</v>
      </c>
      <c r="K1493" s="76">
        <v>2276073</v>
      </c>
      <c r="L1493" s="29">
        <v>45945</v>
      </c>
      <c r="M1493" s="29" t="s">
        <v>4163</v>
      </c>
      <c r="N1493" s="1" t="s">
        <v>478</v>
      </c>
      <c r="O1493" s="28" t="s">
        <v>225</v>
      </c>
      <c r="P1493" s="1" t="s">
        <v>216</v>
      </c>
      <c r="Q1493" s="76">
        <v>8</v>
      </c>
      <c r="R1493" s="1" t="s">
        <v>537</v>
      </c>
      <c r="T1493" s="1" t="s">
        <v>115</v>
      </c>
      <c r="U1493" s="1"/>
      <c r="V1493" s="1"/>
      <c r="W1493" s="4"/>
      <c r="X1493" s="28"/>
      <c r="Y1493" s="33"/>
      <c r="Z1493" s="33"/>
      <c r="AA1493" s="96"/>
      <c r="AB1493" s="178"/>
      <c r="AC1493" s="33">
        <v>27</v>
      </c>
      <c r="AD1493" s="33">
        <v>220</v>
      </c>
      <c r="AE1493" s="33" t="s">
        <v>103</v>
      </c>
      <c r="AF1493" s="33" t="s">
        <v>103</v>
      </c>
      <c r="AG1493" s="33"/>
      <c r="AH1493" s="4"/>
      <c r="AI1493" s="1"/>
      <c r="AJ1493" s="1"/>
      <c r="AK1493" s="1"/>
      <c r="AL1493" s="5"/>
      <c r="AM1493" s="164">
        <f t="shared" si="79"/>
        <v>45948</v>
      </c>
      <c r="AW1493" s="96"/>
      <c r="AX1493" s="37">
        <f t="shared" si="81"/>
        <v>45952</v>
      </c>
      <c r="AY1493" s="183"/>
      <c r="AZ1493" s="183"/>
      <c r="BA1493" s="183"/>
      <c r="BB1493" s="183"/>
      <c r="BC1493" s="183"/>
      <c r="BD1493" s="183"/>
      <c r="BE1493" s="183"/>
      <c r="BF1493" s="183"/>
      <c r="BG1493" s="183"/>
      <c r="BH1493" s="4"/>
      <c r="BI1493" s="1"/>
      <c r="BJ1493" s="1"/>
      <c r="BK1493" s="1"/>
      <c r="BL1493" s="31"/>
      <c r="BM1493" s="31"/>
      <c r="BN1493" s="1"/>
      <c r="BO1493" s="1"/>
      <c r="BP1493" s="1"/>
      <c r="BQ1493" s="1"/>
      <c r="BR1493" s="1"/>
      <c r="BS1493" s="4"/>
      <c r="BT1493" s="37">
        <f t="shared" si="80"/>
        <v>45973</v>
      </c>
      <c r="BU1493" s="220"/>
      <c r="BV1493" s="183"/>
      <c r="BW1493" s="221"/>
      <c r="BX1493" s="183"/>
      <c r="BY1493" s="183"/>
      <c r="BZ1493" s="183"/>
      <c r="CA1493" s="183"/>
      <c r="CB1493" s="183"/>
      <c r="CC1493" s="183"/>
      <c r="CE1493" s="1"/>
      <c r="CF1493" s="1"/>
      <c r="CG1493" s="1"/>
      <c r="CH1493" s="1"/>
      <c r="CI1493" s="1"/>
      <c r="CJ1493" s="1"/>
      <c r="CK1493" s="1"/>
      <c r="CL1493" s="1"/>
      <c r="CM1493" s="1"/>
      <c r="CN1493" s="1"/>
      <c r="CO1493" s="1"/>
    </row>
    <row r="1494" spans="1:93" ht="30" customHeight="1" x14ac:dyDescent="0.2">
      <c r="A1494" s="1">
        <v>1488</v>
      </c>
      <c r="B1494" s="1" t="s">
        <v>535</v>
      </c>
      <c r="C1494" s="1" t="s">
        <v>536</v>
      </c>
      <c r="D1494" s="1" t="s">
        <v>408</v>
      </c>
      <c r="E1494" s="1" t="s">
        <v>540</v>
      </c>
      <c r="F1494" s="1" t="s">
        <v>74</v>
      </c>
      <c r="G1494" s="1">
        <v>10</v>
      </c>
      <c r="H1494" s="1" t="s">
        <v>341</v>
      </c>
      <c r="I1494" s="1" t="s">
        <v>114</v>
      </c>
      <c r="J1494" s="64">
        <v>407</v>
      </c>
      <c r="K1494" s="76">
        <v>2276074</v>
      </c>
      <c r="L1494" s="29">
        <v>45945</v>
      </c>
      <c r="M1494" s="29" t="s">
        <v>4163</v>
      </c>
      <c r="N1494" s="1" t="s">
        <v>478</v>
      </c>
      <c r="O1494" s="28" t="s">
        <v>225</v>
      </c>
      <c r="P1494" s="1" t="s">
        <v>216</v>
      </c>
      <c r="Q1494" s="76">
        <v>9</v>
      </c>
      <c r="R1494" s="1" t="s">
        <v>537</v>
      </c>
      <c r="S1494" s="1">
        <v>6</v>
      </c>
      <c r="T1494" s="1" t="s">
        <v>115</v>
      </c>
      <c r="U1494" s="1"/>
      <c r="V1494" s="1"/>
      <c r="W1494" s="4"/>
      <c r="X1494" s="28"/>
      <c r="Y1494" s="33"/>
      <c r="Z1494" s="33"/>
      <c r="AA1494" s="96"/>
      <c r="AB1494" s="178"/>
      <c r="AC1494" s="33">
        <v>27.5</v>
      </c>
      <c r="AD1494" s="33">
        <v>210</v>
      </c>
      <c r="AE1494" s="33" t="s">
        <v>103</v>
      </c>
      <c r="AF1494" s="33" t="s">
        <v>103</v>
      </c>
      <c r="AG1494" s="33"/>
      <c r="AH1494" s="4"/>
      <c r="AI1494" s="1"/>
      <c r="AJ1494" s="1"/>
      <c r="AK1494" s="1"/>
      <c r="AL1494" s="5"/>
      <c r="AM1494" s="164">
        <f t="shared" si="79"/>
        <v>45948</v>
      </c>
      <c r="AW1494" s="96"/>
      <c r="AX1494" s="37">
        <f t="shared" si="81"/>
        <v>45952</v>
      </c>
      <c r="AY1494" s="183"/>
      <c r="AZ1494" s="183"/>
      <c r="BA1494" s="183"/>
      <c r="BB1494" s="183"/>
      <c r="BC1494" s="183"/>
      <c r="BD1494" s="183"/>
      <c r="BE1494" s="183"/>
      <c r="BF1494" s="183"/>
      <c r="BG1494" s="183"/>
      <c r="BH1494" s="4"/>
      <c r="BI1494" s="1"/>
      <c r="BJ1494" s="1"/>
      <c r="BK1494" s="1"/>
      <c r="BL1494" s="31"/>
      <c r="BM1494" s="31"/>
      <c r="BN1494" s="1"/>
      <c r="BO1494" s="1"/>
      <c r="BP1494" s="1"/>
      <c r="BQ1494" s="1"/>
      <c r="BR1494" s="1"/>
      <c r="BS1494" s="4"/>
      <c r="BT1494" s="37">
        <f t="shared" si="80"/>
        <v>45973</v>
      </c>
      <c r="BU1494" s="220"/>
      <c r="BV1494" s="183"/>
      <c r="BW1494" s="221"/>
      <c r="BX1494" s="183"/>
      <c r="BY1494" s="183"/>
      <c r="BZ1494" s="183"/>
      <c r="CA1494" s="183"/>
      <c r="CB1494" s="183"/>
      <c r="CC1494" s="183"/>
      <c r="CE1494" s="1"/>
      <c r="CF1494" s="1"/>
      <c r="CG1494" s="1"/>
      <c r="CH1494" s="1"/>
      <c r="CI1494" s="1"/>
      <c r="CJ1494" s="1"/>
      <c r="CK1494" s="1"/>
      <c r="CL1494" s="1"/>
      <c r="CM1494" s="1"/>
      <c r="CN1494" s="1"/>
      <c r="CO1494" s="1"/>
    </row>
    <row r="1495" spans="1:93" ht="30" customHeight="1" x14ac:dyDescent="0.2">
      <c r="A1495" s="1">
        <v>1489</v>
      </c>
      <c r="B1495" s="1" t="s">
        <v>535</v>
      </c>
      <c r="C1495" s="1" t="s">
        <v>536</v>
      </c>
      <c r="D1495" s="1" t="s">
        <v>408</v>
      </c>
      <c r="E1495" s="1" t="s">
        <v>540</v>
      </c>
      <c r="F1495" s="1" t="s">
        <v>74</v>
      </c>
      <c r="G1495" s="1">
        <v>10</v>
      </c>
      <c r="H1495" s="1" t="s">
        <v>341</v>
      </c>
      <c r="I1495" s="1" t="s">
        <v>114</v>
      </c>
      <c r="J1495" s="64">
        <v>393</v>
      </c>
      <c r="K1495" s="76">
        <v>2274851</v>
      </c>
      <c r="L1495" s="29">
        <v>45945</v>
      </c>
      <c r="M1495" s="29" t="s">
        <v>4163</v>
      </c>
      <c r="N1495" s="1" t="s">
        <v>478</v>
      </c>
      <c r="O1495" s="28" t="s">
        <v>225</v>
      </c>
      <c r="P1495" s="1" t="s">
        <v>216</v>
      </c>
      <c r="Q1495" s="76">
        <v>10</v>
      </c>
      <c r="R1495" s="1" t="s">
        <v>537</v>
      </c>
      <c r="T1495" s="1" t="s">
        <v>115</v>
      </c>
      <c r="U1495" s="1"/>
      <c r="V1495" s="1"/>
      <c r="W1495" s="4"/>
      <c r="X1495" s="28"/>
      <c r="Y1495" s="33"/>
      <c r="Z1495" s="33"/>
      <c r="AA1495" s="96"/>
      <c r="AB1495" s="178"/>
      <c r="AC1495" s="33">
        <v>26</v>
      </c>
      <c r="AD1495" s="33">
        <v>240</v>
      </c>
      <c r="AE1495" s="33" t="s">
        <v>103</v>
      </c>
      <c r="AF1495" s="33" t="s">
        <v>103</v>
      </c>
      <c r="AG1495" s="33"/>
      <c r="AH1495" s="4"/>
      <c r="AI1495" s="1"/>
      <c r="AJ1495" s="1"/>
      <c r="AK1495" s="1"/>
      <c r="AL1495" s="5"/>
      <c r="AM1495" s="164">
        <f t="shared" si="79"/>
        <v>45948</v>
      </c>
      <c r="AW1495" s="96"/>
      <c r="AX1495" s="37">
        <f t="shared" si="81"/>
        <v>45952</v>
      </c>
      <c r="AY1495" s="183"/>
      <c r="AZ1495" s="183"/>
      <c r="BA1495" s="183"/>
      <c r="BB1495" s="183"/>
      <c r="BC1495" s="183"/>
      <c r="BD1495" s="183"/>
      <c r="BE1495" s="183"/>
      <c r="BF1495" s="183"/>
      <c r="BG1495" s="183"/>
      <c r="BH1495" s="4"/>
      <c r="BI1495" s="1"/>
      <c r="BJ1495" s="1"/>
      <c r="BK1495" s="1"/>
      <c r="BL1495" s="31"/>
      <c r="BM1495" s="31"/>
      <c r="BN1495" s="1"/>
      <c r="BO1495" s="1"/>
      <c r="BP1495" s="1"/>
      <c r="BQ1495" s="1"/>
      <c r="BR1495" s="1"/>
      <c r="BS1495" s="4"/>
      <c r="BT1495" s="37">
        <f t="shared" si="80"/>
        <v>45973</v>
      </c>
      <c r="BU1495" s="220"/>
      <c r="BV1495" s="183"/>
      <c r="BW1495" s="221"/>
      <c r="BX1495" s="183"/>
      <c r="BY1495" s="183"/>
      <c r="BZ1495" s="183"/>
      <c r="CA1495" s="183"/>
      <c r="CB1495" s="183"/>
      <c r="CC1495" s="183"/>
      <c r="CE1495" s="1"/>
      <c r="CF1495" s="1"/>
      <c r="CG1495" s="1"/>
      <c r="CH1495" s="1"/>
      <c r="CI1495" s="1"/>
      <c r="CJ1495" s="1"/>
      <c r="CK1495" s="1"/>
      <c r="CL1495" s="1"/>
      <c r="CM1495" s="1"/>
      <c r="CN1495" s="1"/>
      <c r="CO1495" s="1"/>
    </row>
    <row r="1496" spans="1:93" ht="30" customHeight="1" x14ac:dyDescent="0.2">
      <c r="A1496" s="1">
        <v>1490</v>
      </c>
      <c r="B1496" s="1" t="s">
        <v>535</v>
      </c>
      <c r="C1496" s="1" t="s">
        <v>536</v>
      </c>
      <c r="D1496" s="1" t="s">
        <v>408</v>
      </c>
      <c r="E1496" s="1" t="s">
        <v>540</v>
      </c>
      <c r="F1496" s="1" t="s">
        <v>74</v>
      </c>
      <c r="G1496" s="1">
        <v>10</v>
      </c>
      <c r="H1496" s="1" t="s">
        <v>341</v>
      </c>
      <c r="I1496" s="1" t="s">
        <v>114</v>
      </c>
      <c r="J1496" s="64">
        <v>557</v>
      </c>
      <c r="K1496" s="76">
        <v>2276075</v>
      </c>
      <c r="L1496" s="29">
        <v>45945</v>
      </c>
      <c r="M1496" s="29" t="s">
        <v>4163</v>
      </c>
      <c r="N1496" s="1" t="s">
        <v>478</v>
      </c>
      <c r="O1496" s="28" t="s">
        <v>225</v>
      </c>
      <c r="P1496" s="1" t="s">
        <v>216</v>
      </c>
      <c r="Q1496" s="76">
        <v>12</v>
      </c>
      <c r="R1496" s="1" t="s">
        <v>537</v>
      </c>
      <c r="T1496" s="1" t="s">
        <v>115</v>
      </c>
      <c r="U1496" s="1"/>
      <c r="V1496" s="1"/>
      <c r="W1496" s="4"/>
      <c r="X1496" s="28"/>
      <c r="Y1496" s="33"/>
      <c r="Z1496" s="33"/>
      <c r="AA1496" s="96"/>
      <c r="AB1496" s="178"/>
      <c r="AC1496" s="33">
        <v>27</v>
      </c>
      <c r="AD1496" s="33">
        <v>210</v>
      </c>
      <c r="AE1496" s="33" t="s">
        <v>103</v>
      </c>
      <c r="AF1496" s="33" t="s">
        <v>103</v>
      </c>
      <c r="AG1496" s="33"/>
      <c r="AH1496" s="4"/>
      <c r="AI1496" s="1"/>
      <c r="AJ1496" s="1"/>
      <c r="AK1496" s="1"/>
      <c r="AL1496" s="5"/>
      <c r="AM1496" s="164">
        <f t="shared" si="79"/>
        <v>45948</v>
      </c>
      <c r="AW1496" s="96"/>
      <c r="AX1496" s="37">
        <f t="shared" si="81"/>
        <v>45952</v>
      </c>
      <c r="AY1496" s="183"/>
      <c r="AZ1496" s="183"/>
      <c r="BA1496" s="183"/>
      <c r="BB1496" s="183"/>
      <c r="BC1496" s="183"/>
      <c r="BD1496" s="183"/>
      <c r="BE1496" s="183"/>
      <c r="BF1496" s="183"/>
      <c r="BG1496" s="183"/>
      <c r="BH1496" s="4"/>
      <c r="BI1496" s="1"/>
      <c r="BJ1496" s="1"/>
      <c r="BK1496" s="1"/>
      <c r="BL1496" s="31"/>
      <c r="BM1496" s="31"/>
      <c r="BN1496" s="1"/>
      <c r="BO1496" s="1"/>
      <c r="BP1496" s="1"/>
      <c r="BQ1496" s="1"/>
      <c r="BR1496" s="1"/>
      <c r="BS1496" s="4"/>
      <c r="BT1496" s="37">
        <f t="shared" si="80"/>
        <v>45973</v>
      </c>
      <c r="BU1496" s="220"/>
      <c r="BV1496" s="183"/>
      <c r="BW1496" s="221"/>
      <c r="BX1496" s="183"/>
      <c r="BY1496" s="183"/>
      <c r="BZ1496" s="183"/>
      <c r="CA1496" s="183"/>
      <c r="CB1496" s="183"/>
      <c r="CC1496" s="183"/>
      <c r="CE1496" s="1"/>
      <c r="CF1496" s="1"/>
      <c r="CG1496" s="1"/>
      <c r="CH1496" s="1"/>
      <c r="CI1496" s="1"/>
      <c r="CJ1496" s="1"/>
      <c r="CK1496" s="1"/>
      <c r="CL1496" s="1"/>
      <c r="CM1496" s="1"/>
      <c r="CN1496" s="1"/>
      <c r="CO1496" s="1"/>
    </row>
    <row r="1497" spans="1:93" ht="30" customHeight="1" x14ac:dyDescent="0.2">
      <c r="A1497" s="1">
        <v>1491</v>
      </c>
      <c r="B1497" s="1" t="s">
        <v>535</v>
      </c>
      <c r="C1497" s="1" t="s">
        <v>536</v>
      </c>
      <c r="D1497" s="1" t="s">
        <v>408</v>
      </c>
      <c r="E1497" s="1" t="s">
        <v>540</v>
      </c>
      <c r="F1497" s="1" t="s">
        <v>74</v>
      </c>
      <c r="G1497" s="1">
        <v>10</v>
      </c>
      <c r="H1497" s="1" t="s">
        <v>341</v>
      </c>
      <c r="I1497" s="1" t="s">
        <v>114</v>
      </c>
      <c r="J1497" s="64">
        <v>418</v>
      </c>
      <c r="K1497" s="76">
        <v>2276076</v>
      </c>
      <c r="L1497" s="29">
        <v>45945</v>
      </c>
      <c r="M1497" s="29" t="s">
        <v>4163</v>
      </c>
      <c r="N1497" s="1" t="s">
        <v>478</v>
      </c>
      <c r="O1497" s="28" t="s">
        <v>225</v>
      </c>
      <c r="P1497" s="1" t="s">
        <v>216</v>
      </c>
      <c r="Q1497" s="76">
        <v>9</v>
      </c>
      <c r="R1497" s="1" t="s">
        <v>537</v>
      </c>
      <c r="T1497" s="1" t="s">
        <v>115</v>
      </c>
      <c r="U1497" s="1"/>
      <c r="V1497" s="1"/>
      <c r="W1497" s="4"/>
      <c r="X1497" s="28"/>
      <c r="Y1497" s="33"/>
      <c r="Z1497" s="33"/>
      <c r="AA1497" s="96"/>
      <c r="AB1497" s="178"/>
      <c r="AC1497" s="33">
        <v>26.5</v>
      </c>
      <c r="AD1497" s="33">
        <v>240</v>
      </c>
      <c r="AE1497" s="33" t="s">
        <v>103</v>
      </c>
      <c r="AF1497" s="33" t="s">
        <v>103</v>
      </c>
      <c r="AG1497" s="33"/>
      <c r="AH1497" s="4"/>
      <c r="AI1497" s="1"/>
      <c r="AJ1497" s="1"/>
      <c r="AK1497" s="1"/>
      <c r="AL1497" s="5"/>
      <c r="AM1497" s="164">
        <f t="shared" si="79"/>
        <v>45948</v>
      </c>
      <c r="AW1497" s="96"/>
      <c r="AX1497" s="37">
        <f t="shared" si="81"/>
        <v>45952</v>
      </c>
      <c r="AY1497" s="183"/>
      <c r="AZ1497" s="183"/>
      <c r="BA1497" s="183"/>
      <c r="BB1497" s="183"/>
      <c r="BC1497" s="183"/>
      <c r="BD1497" s="183"/>
      <c r="BE1497" s="183"/>
      <c r="BF1497" s="183"/>
      <c r="BG1497" s="183"/>
      <c r="BH1497" s="4"/>
      <c r="BI1497" s="1"/>
      <c r="BJ1497" s="1"/>
      <c r="BK1497" s="1"/>
      <c r="BL1497" s="31"/>
      <c r="BM1497" s="31"/>
      <c r="BN1497" s="1"/>
      <c r="BO1497" s="1"/>
      <c r="BP1497" s="1"/>
      <c r="BQ1497" s="1"/>
      <c r="BR1497" s="1"/>
      <c r="BS1497" s="4"/>
      <c r="BT1497" s="37">
        <f t="shared" si="80"/>
        <v>45973</v>
      </c>
      <c r="BU1497" s="220"/>
      <c r="BV1497" s="183"/>
      <c r="BW1497" s="221"/>
      <c r="BX1497" s="183"/>
      <c r="BY1497" s="183"/>
      <c r="BZ1497" s="183"/>
      <c r="CA1497" s="183"/>
      <c r="CB1497" s="183"/>
      <c r="CC1497" s="183"/>
      <c r="CE1497" s="1"/>
      <c r="CF1497" s="1"/>
      <c r="CG1497" s="1"/>
      <c r="CH1497" s="1"/>
      <c r="CI1497" s="1"/>
      <c r="CJ1497" s="1"/>
      <c r="CK1497" s="1"/>
      <c r="CL1497" s="1"/>
      <c r="CM1497" s="1"/>
      <c r="CN1497" s="1"/>
      <c r="CO1497" s="1"/>
    </row>
    <row r="1498" spans="1:93" ht="30" customHeight="1" x14ac:dyDescent="0.2">
      <c r="A1498" s="1">
        <v>1492</v>
      </c>
      <c r="B1498" s="1" t="s">
        <v>535</v>
      </c>
      <c r="C1498" s="1" t="s">
        <v>536</v>
      </c>
      <c r="D1498" s="1" t="s">
        <v>408</v>
      </c>
      <c r="E1498" s="1" t="s">
        <v>540</v>
      </c>
      <c r="F1498" s="1" t="s">
        <v>74</v>
      </c>
      <c r="G1498" s="1">
        <v>10</v>
      </c>
      <c r="H1498" s="1" t="s">
        <v>341</v>
      </c>
      <c r="I1498" s="1" t="s">
        <v>114</v>
      </c>
      <c r="J1498" s="64">
        <v>389</v>
      </c>
      <c r="K1498" s="76">
        <v>2274852</v>
      </c>
      <c r="L1498" s="29">
        <v>45945</v>
      </c>
      <c r="M1498" s="29" t="s">
        <v>4163</v>
      </c>
      <c r="N1498" s="1" t="s">
        <v>478</v>
      </c>
      <c r="O1498" s="28" t="s">
        <v>225</v>
      </c>
      <c r="P1498" s="1" t="s">
        <v>216</v>
      </c>
      <c r="Q1498" s="76">
        <v>9</v>
      </c>
      <c r="R1498" s="1" t="s">
        <v>537</v>
      </c>
      <c r="T1498" s="1" t="s">
        <v>115</v>
      </c>
      <c r="U1498" s="1"/>
      <c r="V1498" s="1"/>
      <c r="W1498" s="4"/>
      <c r="X1498" s="28"/>
      <c r="Y1498" s="33"/>
      <c r="Z1498" s="33"/>
      <c r="AA1498" s="96"/>
      <c r="AB1498" s="178"/>
      <c r="AC1498" s="33">
        <v>28</v>
      </c>
      <c r="AD1498" s="33">
        <v>220</v>
      </c>
      <c r="AE1498" s="33" t="s">
        <v>103</v>
      </c>
      <c r="AF1498" s="33" t="s">
        <v>103</v>
      </c>
      <c r="AG1498" s="33"/>
      <c r="AH1498" s="4"/>
      <c r="AI1498" s="1"/>
      <c r="AJ1498" s="1"/>
      <c r="AK1498" s="1"/>
      <c r="AL1498" s="5"/>
      <c r="AM1498" s="164">
        <f t="shared" si="79"/>
        <v>45948</v>
      </c>
      <c r="AW1498" s="96"/>
      <c r="AX1498" s="37">
        <f t="shared" si="81"/>
        <v>45952</v>
      </c>
      <c r="AY1498" s="183"/>
      <c r="AZ1498" s="183"/>
      <c r="BA1498" s="183"/>
      <c r="BB1498" s="183"/>
      <c r="BC1498" s="183"/>
      <c r="BD1498" s="183"/>
      <c r="BE1498" s="183"/>
      <c r="BF1498" s="183"/>
      <c r="BG1498" s="183"/>
      <c r="BH1498" s="4"/>
      <c r="BI1498" s="1"/>
      <c r="BJ1498" s="1"/>
      <c r="BK1498" s="1"/>
      <c r="BL1498" s="31"/>
      <c r="BM1498" s="31"/>
      <c r="BN1498" s="1"/>
      <c r="BO1498" s="1"/>
      <c r="BP1498" s="1"/>
      <c r="BQ1498" s="1"/>
      <c r="BR1498" s="1"/>
      <c r="BS1498" s="4"/>
      <c r="BT1498" s="37">
        <f t="shared" si="80"/>
        <v>45973</v>
      </c>
      <c r="BU1498" s="220"/>
      <c r="BV1498" s="183"/>
      <c r="BW1498" s="221"/>
      <c r="BX1498" s="183"/>
      <c r="BY1498" s="183"/>
      <c r="BZ1498" s="183"/>
      <c r="CA1498" s="183"/>
      <c r="CB1498" s="183"/>
      <c r="CC1498" s="183"/>
      <c r="CE1498" s="1"/>
      <c r="CF1498" s="1"/>
      <c r="CG1498" s="1"/>
      <c r="CH1498" s="1"/>
      <c r="CI1498" s="1"/>
      <c r="CJ1498" s="1"/>
      <c r="CK1498" s="1"/>
      <c r="CL1498" s="1"/>
      <c r="CM1498" s="1"/>
      <c r="CN1498" s="1"/>
      <c r="CO1498" s="1"/>
    </row>
    <row r="1499" spans="1:93" ht="30" customHeight="1" x14ac:dyDescent="0.2">
      <c r="A1499" s="1">
        <v>1493</v>
      </c>
      <c r="B1499" s="1" t="s">
        <v>535</v>
      </c>
      <c r="C1499" s="1" t="s">
        <v>536</v>
      </c>
      <c r="D1499" s="1" t="s">
        <v>408</v>
      </c>
      <c r="E1499" s="1" t="s">
        <v>540</v>
      </c>
      <c r="F1499" s="1" t="s">
        <v>74</v>
      </c>
      <c r="G1499" s="1">
        <v>10</v>
      </c>
      <c r="H1499" s="1" t="s">
        <v>341</v>
      </c>
      <c r="I1499" s="1" t="s">
        <v>114</v>
      </c>
      <c r="J1499" s="64">
        <v>295</v>
      </c>
      <c r="K1499" s="76">
        <v>2276077</v>
      </c>
      <c r="L1499" s="29">
        <v>45945</v>
      </c>
      <c r="M1499" s="29" t="s">
        <v>4163</v>
      </c>
      <c r="N1499" s="1" t="s">
        <v>478</v>
      </c>
      <c r="O1499" s="28" t="s">
        <v>225</v>
      </c>
      <c r="P1499" s="1" t="s">
        <v>216</v>
      </c>
      <c r="Q1499" s="76">
        <v>8</v>
      </c>
      <c r="R1499" s="1" t="s">
        <v>537</v>
      </c>
      <c r="T1499" s="1" t="s">
        <v>115</v>
      </c>
      <c r="U1499" s="1"/>
      <c r="V1499" s="1"/>
      <c r="W1499" s="4"/>
      <c r="X1499" s="28"/>
      <c r="Y1499" s="33"/>
      <c r="Z1499" s="33"/>
      <c r="AA1499" s="96"/>
      <c r="AB1499" s="178"/>
      <c r="AC1499" s="33">
        <v>27.5</v>
      </c>
      <c r="AD1499" s="33">
        <v>240</v>
      </c>
      <c r="AE1499" s="33" t="s">
        <v>103</v>
      </c>
      <c r="AF1499" s="33" t="s">
        <v>103</v>
      </c>
      <c r="AG1499" s="33"/>
      <c r="AH1499" s="4"/>
      <c r="AI1499" s="1"/>
      <c r="AJ1499" s="1"/>
      <c r="AK1499" s="1"/>
      <c r="AL1499" s="5"/>
      <c r="AM1499" s="164">
        <f t="shared" ref="AM1499:AM1562" si="82">L1499+3</f>
        <v>45948</v>
      </c>
      <c r="AW1499" s="96"/>
      <c r="AX1499" s="37">
        <f t="shared" si="81"/>
        <v>45952</v>
      </c>
      <c r="AY1499" s="183"/>
      <c r="AZ1499" s="183"/>
      <c r="BA1499" s="183"/>
      <c r="BB1499" s="183"/>
      <c r="BC1499" s="183"/>
      <c r="BD1499" s="183"/>
      <c r="BE1499" s="183"/>
      <c r="BF1499" s="183"/>
      <c r="BG1499" s="183"/>
      <c r="BH1499" s="4"/>
      <c r="BI1499" s="1"/>
      <c r="BJ1499" s="1"/>
      <c r="BK1499" s="1"/>
      <c r="BL1499" s="31"/>
      <c r="BM1499" s="31"/>
      <c r="BN1499" s="1"/>
      <c r="BO1499" s="1"/>
      <c r="BP1499" s="1"/>
      <c r="BQ1499" s="1"/>
      <c r="BR1499" s="1"/>
      <c r="BS1499" s="4"/>
      <c r="BT1499" s="37">
        <f t="shared" si="80"/>
        <v>45973</v>
      </c>
      <c r="BU1499" s="220"/>
      <c r="BV1499" s="183"/>
      <c r="BW1499" s="221"/>
      <c r="BX1499" s="183"/>
      <c r="BY1499" s="183"/>
      <c r="BZ1499" s="183"/>
      <c r="CA1499" s="183"/>
      <c r="CB1499" s="183"/>
      <c r="CC1499" s="183"/>
      <c r="CE1499" s="1"/>
      <c r="CF1499" s="1"/>
      <c r="CG1499" s="1"/>
      <c r="CH1499" s="1"/>
      <c r="CI1499" s="1"/>
      <c r="CJ1499" s="1"/>
      <c r="CK1499" s="1"/>
      <c r="CL1499" s="1"/>
      <c r="CM1499" s="1"/>
      <c r="CN1499" s="1"/>
      <c r="CO1499" s="1"/>
    </row>
    <row r="1500" spans="1:93" ht="30" customHeight="1" x14ac:dyDescent="0.2">
      <c r="A1500" s="1">
        <v>1494</v>
      </c>
      <c r="B1500" s="1" t="s">
        <v>535</v>
      </c>
      <c r="C1500" s="1" t="s">
        <v>536</v>
      </c>
      <c r="D1500" s="1" t="s">
        <v>408</v>
      </c>
      <c r="E1500" s="1" t="s">
        <v>540</v>
      </c>
      <c r="F1500" s="1" t="s">
        <v>74</v>
      </c>
      <c r="G1500" s="1">
        <v>10</v>
      </c>
      <c r="H1500" s="1" t="s">
        <v>341</v>
      </c>
      <c r="I1500" s="1" t="s">
        <v>114</v>
      </c>
      <c r="J1500" s="64">
        <v>394</v>
      </c>
      <c r="K1500" s="76">
        <v>2276078</v>
      </c>
      <c r="L1500" s="29">
        <v>45945</v>
      </c>
      <c r="M1500" s="29" t="s">
        <v>4163</v>
      </c>
      <c r="N1500" s="1" t="s">
        <v>478</v>
      </c>
      <c r="O1500" s="28" t="s">
        <v>225</v>
      </c>
      <c r="P1500" s="1" t="s">
        <v>216</v>
      </c>
      <c r="Q1500" s="76">
        <v>9</v>
      </c>
      <c r="R1500" s="1" t="s">
        <v>537</v>
      </c>
      <c r="T1500" s="1" t="s">
        <v>115</v>
      </c>
      <c r="U1500" s="1"/>
      <c r="V1500" s="1"/>
      <c r="W1500" s="4"/>
      <c r="X1500" s="28"/>
      <c r="Y1500" s="33"/>
      <c r="Z1500" s="33"/>
      <c r="AA1500" s="96"/>
      <c r="AB1500" s="178"/>
      <c r="AC1500" s="33">
        <v>28</v>
      </c>
      <c r="AD1500" s="33">
        <v>230</v>
      </c>
      <c r="AE1500" s="33" t="s">
        <v>103</v>
      </c>
      <c r="AF1500" s="33" t="s">
        <v>103</v>
      </c>
      <c r="AG1500" s="33"/>
      <c r="AH1500" s="4"/>
      <c r="AI1500" s="1"/>
      <c r="AJ1500" s="1"/>
      <c r="AK1500" s="1"/>
      <c r="AL1500" s="5"/>
      <c r="AM1500" s="164">
        <f t="shared" si="82"/>
        <v>45948</v>
      </c>
      <c r="AW1500" s="96"/>
      <c r="AX1500" s="37">
        <f t="shared" si="81"/>
        <v>45952</v>
      </c>
      <c r="AY1500" s="183"/>
      <c r="AZ1500" s="183"/>
      <c r="BA1500" s="183"/>
      <c r="BB1500" s="183"/>
      <c r="BC1500" s="183"/>
      <c r="BD1500" s="183"/>
      <c r="BE1500" s="183"/>
      <c r="BF1500" s="183"/>
      <c r="BG1500" s="183"/>
      <c r="BH1500" s="4"/>
      <c r="BI1500" s="1"/>
      <c r="BJ1500" s="1"/>
      <c r="BK1500" s="1"/>
      <c r="BL1500" s="31"/>
      <c r="BM1500" s="31"/>
      <c r="BN1500" s="1"/>
      <c r="BO1500" s="1"/>
      <c r="BP1500" s="1"/>
      <c r="BQ1500" s="1"/>
      <c r="BR1500" s="1"/>
      <c r="BS1500" s="4"/>
      <c r="BT1500" s="37">
        <f t="shared" ref="BT1500:BT1563" si="83">IF(L1500=0, 0, L1500+28)</f>
        <v>45973</v>
      </c>
      <c r="BU1500" s="220"/>
      <c r="BV1500" s="183"/>
      <c r="BW1500" s="221"/>
      <c r="BX1500" s="183"/>
      <c r="BY1500" s="183"/>
      <c r="BZ1500" s="183"/>
      <c r="CA1500" s="183"/>
      <c r="CB1500" s="183"/>
      <c r="CC1500" s="183"/>
      <c r="CE1500" s="1"/>
      <c r="CF1500" s="1"/>
      <c r="CG1500" s="1"/>
      <c r="CH1500" s="1"/>
      <c r="CI1500" s="1"/>
      <c r="CJ1500" s="1"/>
      <c r="CK1500" s="1"/>
      <c r="CL1500" s="1"/>
      <c r="CM1500" s="1"/>
      <c r="CN1500" s="1"/>
      <c r="CO1500" s="1"/>
    </row>
    <row r="1501" spans="1:93" ht="30" customHeight="1" x14ac:dyDescent="0.2">
      <c r="A1501" s="1">
        <v>1495</v>
      </c>
      <c r="B1501" s="1" t="s">
        <v>535</v>
      </c>
      <c r="C1501" s="1" t="s">
        <v>536</v>
      </c>
      <c r="D1501" s="1" t="s">
        <v>408</v>
      </c>
      <c r="E1501" s="1" t="s">
        <v>540</v>
      </c>
      <c r="F1501" s="1" t="s">
        <v>74</v>
      </c>
      <c r="G1501" s="1">
        <v>10</v>
      </c>
      <c r="H1501" s="1" t="s">
        <v>341</v>
      </c>
      <c r="I1501" s="1" t="s">
        <v>114</v>
      </c>
      <c r="J1501" s="64">
        <v>304</v>
      </c>
      <c r="K1501" s="76">
        <v>2274853</v>
      </c>
      <c r="L1501" s="29">
        <v>45945</v>
      </c>
      <c r="M1501" s="29" t="s">
        <v>4163</v>
      </c>
      <c r="N1501" s="1" t="s">
        <v>478</v>
      </c>
      <c r="O1501" s="28" t="s">
        <v>225</v>
      </c>
      <c r="P1501" s="1" t="s">
        <v>216</v>
      </c>
      <c r="Q1501" s="76">
        <v>8</v>
      </c>
      <c r="R1501" s="1" t="s">
        <v>537</v>
      </c>
      <c r="S1501" s="1">
        <v>6</v>
      </c>
      <c r="T1501" s="1" t="s">
        <v>115</v>
      </c>
      <c r="U1501" s="1"/>
      <c r="V1501" s="1"/>
      <c r="W1501" s="4"/>
      <c r="X1501" s="28"/>
      <c r="Y1501" s="33"/>
      <c r="Z1501" s="33"/>
      <c r="AA1501" s="96"/>
      <c r="AB1501" s="178"/>
      <c r="AC1501" s="33">
        <v>27</v>
      </c>
      <c r="AD1501" s="33">
        <v>240</v>
      </c>
      <c r="AE1501" s="33" t="s">
        <v>103</v>
      </c>
      <c r="AF1501" s="33" t="s">
        <v>103</v>
      </c>
      <c r="AG1501" s="33"/>
      <c r="AH1501" s="4"/>
      <c r="AI1501" s="1"/>
      <c r="AJ1501" s="1"/>
      <c r="AK1501" s="1"/>
      <c r="AL1501" s="5"/>
      <c r="AM1501" s="164">
        <f t="shared" si="82"/>
        <v>45948</v>
      </c>
      <c r="AW1501" s="96"/>
      <c r="AX1501" s="37">
        <f t="shared" si="81"/>
        <v>45952</v>
      </c>
      <c r="AY1501" s="183"/>
      <c r="AZ1501" s="183"/>
      <c r="BA1501" s="183"/>
      <c r="BB1501" s="183"/>
      <c r="BC1501" s="183"/>
      <c r="BD1501" s="183"/>
      <c r="BE1501" s="183"/>
      <c r="BF1501" s="183"/>
      <c r="BG1501" s="183"/>
      <c r="BH1501" s="4"/>
      <c r="BI1501" s="1"/>
      <c r="BJ1501" s="1"/>
      <c r="BK1501" s="1"/>
      <c r="BL1501" s="31"/>
      <c r="BM1501" s="31"/>
      <c r="BN1501" s="1"/>
      <c r="BO1501" s="1"/>
      <c r="BP1501" s="1"/>
      <c r="BQ1501" s="1"/>
      <c r="BR1501" s="1"/>
      <c r="BS1501" s="4"/>
      <c r="BT1501" s="37">
        <f t="shared" si="83"/>
        <v>45973</v>
      </c>
      <c r="BU1501" s="220"/>
      <c r="BV1501" s="183"/>
      <c r="BW1501" s="221"/>
      <c r="BX1501" s="183"/>
      <c r="BY1501" s="183"/>
      <c r="BZ1501" s="183"/>
      <c r="CA1501" s="183"/>
      <c r="CB1501" s="183"/>
      <c r="CC1501" s="183"/>
      <c r="CE1501" s="1"/>
      <c r="CF1501" s="1"/>
      <c r="CG1501" s="1"/>
      <c r="CH1501" s="1"/>
      <c r="CI1501" s="1"/>
      <c r="CJ1501" s="1"/>
      <c r="CK1501" s="1"/>
      <c r="CL1501" s="1"/>
      <c r="CM1501" s="1"/>
      <c r="CN1501" s="1"/>
      <c r="CO1501" s="1"/>
    </row>
    <row r="1502" spans="1:93" ht="30" customHeight="1" x14ac:dyDescent="0.2">
      <c r="A1502" s="1">
        <v>1496</v>
      </c>
      <c r="B1502" s="1" t="s">
        <v>535</v>
      </c>
      <c r="C1502" s="1" t="s">
        <v>536</v>
      </c>
      <c r="D1502" s="1" t="s">
        <v>408</v>
      </c>
      <c r="E1502" s="1" t="s">
        <v>540</v>
      </c>
      <c r="F1502" s="1" t="s">
        <v>74</v>
      </c>
      <c r="G1502" s="1">
        <v>10</v>
      </c>
      <c r="H1502" s="1" t="s">
        <v>341</v>
      </c>
      <c r="I1502" s="1" t="s">
        <v>114</v>
      </c>
      <c r="J1502" s="64">
        <v>551</v>
      </c>
      <c r="K1502" s="76">
        <v>2276079</v>
      </c>
      <c r="L1502" s="29">
        <v>45945</v>
      </c>
      <c r="M1502" s="29" t="s">
        <v>4163</v>
      </c>
      <c r="N1502" s="1" t="s">
        <v>478</v>
      </c>
      <c r="O1502" s="28" t="s">
        <v>225</v>
      </c>
      <c r="P1502" s="1" t="s">
        <v>216</v>
      </c>
      <c r="Q1502" s="76">
        <v>12</v>
      </c>
      <c r="R1502" s="1" t="s">
        <v>537</v>
      </c>
      <c r="T1502" s="1" t="s">
        <v>115</v>
      </c>
      <c r="U1502" s="1"/>
      <c r="V1502" s="1"/>
      <c r="W1502" s="4"/>
      <c r="X1502" s="28"/>
      <c r="Y1502" s="33"/>
      <c r="Z1502" s="33"/>
      <c r="AA1502" s="96"/>
      <c r="AB1502" s="178"/>
      <c r="AC1502" s="33">
        <v>28.5</v>
      </c>
      <c r="AD1502" s="33">
        <v>210</v>
      </c>
      <c r="AE1502" s="33" t="s">
        <v>103</v>
      </c>
      <c r="AF1502" s="33" t="s">
        <v>103</v>
      </c>
      <c r="AG1502" s="33"/>
      <c r="AH1502" s="4"/>
      <c r="AI1502" s="1"/>
      <c r="AJ1502" s="1"/>
      <c r="AK1502" s="1"/>
      <c r="AL1502" s="5"/>
      <c r="AM1502" s="164">
        <f t="shared" si="82"/>
        <v>45948</v>
      </c>
      <c r="AW1502" s="96"/>
      <c r="AX1502" s="37">
        <f t="shared" si="81"/>
        <v>45952</v>
      </c>
      <c r="AY1502" s="183"/>
      <c r="AZ1502" s="183"/>
      <c r="BA1502" s="183"/>
      <c r="BB1502" s="183"/>
      <c r="BC1502" s="183"/>
      <c r="BD1502" s="183"/>
      <c r="BE1502" s="183"/>
      <c r="BF1502" s="183"/>
      <c r="BG1502" s="183"/>
      <c r="BH1502" s="4"/>
      <c r="BI1502" s="1"/>
      <c r="BJ1502" s="1"/>
      <c r="BK1502" s="1"/>
      <c r="BL1502" s="31"/>
      <c r="BM1502" s="31"/>
      <c r="BN1502" s="1"/>
      <c r="BO1502" s="1"/>
      <c r="BP1502" s="1"/>
      <c r="BQ1502" s="1"/>
      <c r="BR1502" s="1"/>
      <c r="BS1502" s="4"/>
      <c r="BT1502" s="37">
        <f t="shared" si="83"/>
        <v>45973</v>
      </c>
      <c r="BU1502" s="220"/>
      <c r="BV1502" s="183"/>
      <c r="BW1502" s="221"/>
      <c r="BX1502" s="183"/>
      <c r="BY1502" s="183"/>
      <c r="BZ1502" s="183"/>
      <c r="CA1502" s="183"/>
      <c r="CB1502" s="183"/>
      <c r="CC1502" s="183"/>
      <c r="CE1502" s="1"/>
      <c r="CF1502" s="1"/>
      <c r="CG1502" s="1"/>
      <c r="CH1502" s="1"/>
      <c r="CI1502" s="1"/>
      <c r="CJ1502" s="1"/>
      <c r="CK1502" s="1"/>
      <c r="CL1502" s="1"/>
      <c r="CM1502" s="1"/>
      <c r="CN1502" s="1"/>
      <c r="CO1502" s="1"/>
    </row>
    <row r="1503" spans="1:93" ht="30" customHeight="1" x14ac:dyDescent="0.2">
      <c r="A1503" s="1">
        <v>1497</v>
      </c>
      <c r="B1503" s="1" t="s">
        <v>535</v>
      </c>
      <c r="C1503" s="1" t="s">
        <v>536</v>
      </c>
      <c r="D1503" s="1" t="s">
        <v>408</v>
      </c>
      <c r="E1503" s="1" t="s">
        <v>540</v>
      </c>
      <c r="F1503" s="1" t="s">
        <v>74</v>
      </c>
      <c r="G1503" s="1">
        <v>10</v>
      </c>
      <c r="H1503" s="1" t="s">
        <v>341</v>
      </c>
      <c r="I1503" s="1" t="s">
        <v>114</v>
      </c>
      <c r="J1503" s="64">
        <v>553</v>
      </c>
      <c r="K1503" s="76">
        <v>2274854</v>
      </c>
      <c r="L1503" s="29">
        <v>45945</v>
      </c>
      <c r="M1503" s="29" t="s">
        <v>4163</v>
      </c>
      <c r="N1503" s="1" t="s">
        <v>478</v>
      </c>
      <c r="O1503" s="28" t="s">
        <v>225</v>
      </c>
      <c r="P1503" s="1" t="s">
        <v>216</v>
      </c>
      <c r="Q1503" s="76">
        <v>12</v>
      </c>
      <c r="R1503" s="1" t="s">
        <v>537</v>
      </c>
      <c r="T1503" s="1" t="s">
        <v>115</v>
      </c>
      <c r="U1503" s="1"/>
      <c r="V1503" s="1"/>
      <c r="W1503" s="4"/>
      <c r="X1503" s="28"/>
      <c r="Y1503" s="33"/>
      <c r="Z1503" s="33"/>
      <c r="AA1503" s="96"/>
      <c r="AB1503" s="178"/>
      <c r="AC1503" s="33">
        <v>27</v>
      </c>
      <c r="AD1503" s="33">
        <v>240</v>
      </c>
      <c r="AE1503" s="33" t="s">
        <v>103</v>
      </c>
      <c r="AF1503" s="33" t="s">
        <v>103</v>
      </c>
      <c r="AG1503" s="33"/>
      <c r="AH1503" s="4"/>
      <c r="AI1503" s="1"/>
      <c r="AJ1503" s="1"/>
      <c r="AK1503" s="1"/>
      <c r="AL1503" s="5"/>
      <c r="AM1503" s="164">
        <f t="shared" si="82"/>
        <v>45948</v>
      </c>
      <c r="AW1503" s="96"/>
      <c r="AX1503" s="37">
        <f t="shared" si="81"/>
        <v>45952</v>
      </c>
      <c r="AY1503" s="183"/>
      <c r="AZ1503" s="183"/>
      <c r="BA1503" s="183"/>
      <c r="BB1503" s="183"/>
      <c r="BC1503" s="183"/>
      <c r="BD1503" s="183"/>
      <c r="BE1503" s="183"/>
      <c r="BF1503" s="183"/>
      <c r="BG1503" s="183"/>
      <c r="BH1503" s="4"/>
      <c r="BI1503" s="1"/>
      <c r="BJ1503" s="1"/>
      <c r="BK1503" s="1"/>
      <c r="BL1503" s="31"/>
      <c r="BM1503" s="31"/>
      <c r="BN1503" s="1"/>
      <c r="BO1503" s="1"/>
      <c r="BP1503" s="1"/>
      <c r="BQ1503" s="1"/>
      <c r="BR1503" s="1"/>
      <c r="BS1503" s="4"/>
      <c r="BT1503" s="37">
        <f t="shared" si="83"/>
        <v>45973</v>
      </c>
      <c r="BU1503" s="220"/>
      <c r="BV1503" s="183"/>
      <c r="BW1503" s="221"/>
      <c r="BX1503" s="183"/>
      <c r="BY1503" s="183"/>
      <c r="BZ1503" s="183"/>
      <c r="CA1503" s="183"/>
      <c r="CB1503" s="183"/>
      <c r="CC1503" s="183"/>
      <c r="CE1503" s="1"/>
      <c r="CF1503" s="1"/>
      <c r="CG1503" s="1"/>
      <c r="CH1503" s="1"/>
      <c r="CI1503" s="1"/>
      <c r="CJ1503" s="1"/>
      <c r="CK1503" s="1"/>
      <c r="CL1503" s="1"/>
      <c r="CM1503" s="1"/>
      <c r="CN1503" s="1"/>
      <c r="CO1503" s="1"/>
    </row>
    <row r="1504" spans="1:93" ht="30" customHeight="1" x14ac:dyDescent="0.2">
      <c r="A1504" s="1">
        <v>1498</v>
      </c>
      <c r="B1504" s="1" t="s">
        <v>535</v>
      </c>
      <c r="C1504" s="1" t="s">
        <v>536</v>
      </c>
      <c r="D1504" s="1" t="s">
        <v>408</v>
      </c>
      <c r="E1504" s="1" t="s">
        <v>540</v>
      </c>
      <c r="F1504" s="1" t="s">
        <v>74</v>
      </c>
      <c r="G1504" s="1">
        <v>10</v>
      </c>
      <c r="H1504" s="1" t="s">
        <v>341</v>
      </c>
      <c r="I1504" s="1" t="s">
        <v>114</v>
      </c>
      <c r="J1504" s="64">
        <v>431</v>
      </c>
      <c r="K1504" s="76">
        <v>2276080</v>
      </c>
      <c r="L1504" s="29">
        <v>45945</v>
      </c>
      <c r="M1504" s="29" t="s">
        <v>4163</v>
      </c>
      <c r="N1504" s="1" t="s">
        <v>478</v>
      </c>
      <c r="O1504" s="28" t="s">
        <v>225</v>
      </c>
      <c r="P1504" s="1" t="s">
        <v>216</v>
      </c>
      <c r="Q1504" s="76">
        <v>9</v>
      </c>
      <c r="R1504" s="1" t="s">
        <v>537</v>
      </c>
      <c r="T1504" s="1" t="s">
        <v>115</v>
      </c>
      <c r="U1504" s="1"/>
      <c r="V1504" s="1"/>
      <c r="W1504" s="4"/>
      <c r="X1504" s="28"/>
      <c r="Y1504" s="33"/>
      <c r="Z1504" s="33"/>
      <c r="AA1504" s="96"/>
      <c r="AB1504" s="178"/>
      <c r="AC1504" s="33">
        <v>26.5</v>
      </c>
      <c r="AD1504" s="33">
        <v>230</v>
      </c>
      <c r="AE1504" s="33" t="s">
        <v>103</v>
      </c>
      <c r="AF1504" s="33" t="s">
        <v>103</v>
      </c>
      <c r="AG1504" s="33"/>
      <c r="AH1504" s="4"/>
      <c r="AI1504" s="1"/>
      <c r="AJ1504" s="1"/>
      <c r="AK1504" s="1"/>
      <c r="AL1504" s="5"/>
      <c r="AM1504" s="164">
        <f t="shared" si="82"/>
        <v>45948</v>
      </c>
      <c r="AW1504" s="96"/>
      <c r="AX1504" s="37">
        <f t="shared" si="81"/>
        <v>45952</v>
      </c>
      <c r="AY1504" s="183"/>
      <c r="AZ1504" s="183"/>
      <c r="BA1504" s="183"/>
      <c r="BB1504" s="183"/>
      <c r="BC1504" s="183"/>
      <c r="BD1504" s="183"/>
      <c r="BE1504" s="183"/>
      <c r="BF1504" s="183"/>
      <c r="BG1504" s="183"/>
      <c r="BH1504" s="4"/>
      <c r="BI1504" s="1"/>
      <c r="BJ1504" s="1"/>
      <c r="BK1504" s="1"/>
      <c r="BL1504" s="31"/>
      <c r="BM1504" s="31"/>
      <c r="BN1504" s="1"/>
      <c r="BO1504" s="1"/>
      <c r="BP1504" s="1"/>
      <c r="BQ1504" s="1"/>
      <c r="BR1504" s="1"/>
      <c r="BS1504" s="4"/>
      <c r="BT1504" s="37">
        <f t="shared" si="83"/>
        <v>45973</v>
      </c>
      <c r="BU1504" s="220"/>
      <c r="BV1504" s="183"/>
      <c r="BW1504" s="221"/>
      <c r="BX1504" s="183"/>
      <c r="BY1504" s="183"/>
      <c r="BZ1504" s="183"/>
      <c r="CA1504" s="183"/>
      <c r="CB1504" s="183"/>
      <c r="CC1504" s="183"/>
      <c r="CE1504" s="1"/>
      <c r="CF1504" s="1"/>
      <c r="CG1504" s="1"/>
      <c r="CH1504" s="1"/>
      <c r="CI1504" s="1"/>
      <c r="CJ1504" s="1"/>
      <c r="CK1504" s="1"/>
      <c r="CL1504" s="1"/>
      <c r="CM1504" s="1"/>
      <c r="CN1504" s="1"/>
      <c r="CO1504" s="1"/>
    </row>
    <row r="1505" spans="1:93" ht="30" customHeight="1" x14ac:dyDescent="0.2">
      <c r="A1505" s="1">
        <v>1499</v>
      </c>
      <c r="B1505" s="1" t="s">
        <v>535</v>
      </c>
      <c r="C1505" s="1" t="s">
        <v>536</v>
      </c>
      <c r="D1505" s="1" t="s">
        <v>408</v>
      </c>
      <c r="E1505" s="1" t="s">
        <v>540</v>
      </c>
      <c r="F1505" s="1" t="s">
        <v>74</v>
      </c>
      <c r="G1505" s="1">
        <v>10</v>
      </c>
      <c r="H1505" s="1" t="s">
        <v>341</v>
      </c>
      <c r="I1505" s="1" t="s">
        <v>114</v>
      </c>
      <c r="J1505" s="64">
        <v>433</v>
      </c>
      <c r="K1505" s="76">
        <v>2276081</v>
      </c>
      <c r="L1505" s="29">
        <v>45945</v>
      </c>
      <c r="M1505" s="29" t="s">
        <v>4163</v>
      </c>
      <c r="N1505" s="1" t="s">
        <v>478</v>
      </c>
      <c r="O1505" s="28" t="s">
        <v>225</v>
      </c>
      <c r="P1505" s="1" t="s">
        <v>216</v>
      </c>
      <c r="Q1505" s="76">
        <v>9</v>
      </c>
      <c r="R1505" s="1" t="s">
        <v>537</v>
      </c>
      <c r="T1505" s="1" t="s">
        <v>115</v>
      </c>
      <c r="U1505" s="1"/>
      <c r="V1505" s="1"/>
      <c r="W1505" s="4"/>
      <c r="X1505" s="28"/>
      <c r="Y1505" s="33"/>
      <c r="Z1505" s="33"/>
      <c r="AA1505" s="96"/>
      <c r="AB1505" s="178"/>
      <c r="AC1505" s="33">
        <v>27</v>
      </c>
      <c r="AD1505" s="33">
        <v>210</v>
      </c>
      <c r="AE1505" s="33" t="s">
        <v>103</v>
      </c>
      <c r="AF1505" s="33" t="s">
        <v>103</v>
      </c>
      <c r="AG1505" s="33"/>
      <c r="AH1505" s="4"/>
      <c r="AI1505" s="1"/>
      <c r="AJ1505" s="1"/>
      <c r="AK1505" s="1"/>
      <c r="AL1505" s="5"/>
      <c r="AM1505" s="164">
        <f t="shared" si="82"/>
        <v>45948</v>
      </c>
      <c r="AW1505" s="96"/>
      <c r="AX1505" s="37">
        <f t="shared" si="81"/>
        <v>45952</v>
      </c>
      <c r="AY1505" s="183"/>
      <c r="AZ1505" s="183"/>
      <c r="BA1505" s="183"/>
      <c r="BB1505" s="183"/>
      <c r="BC1505" s="183"/>
      <c r="BD1505" s="183"/>
      <c r="BE1505" s="183"/>
      <c r="BF1505" s="183"/>
      <c r="BG1505" s="183"/>
      <c r="BH1505" s="4"/>
      <c r="BI1505" s="1"/>
      <c r="BJ1505" s="1"/>
      <c r="BK1505" s="1"/>
      <c r="BL1505" s="31"/>
      <c r="BM1505" s="31"/>
      <c r="BN1505" s="1"/>
      <c r="BO1505" s="1"/>
      <c r="BP1505" s="1"/>
      <c r="BQ1505" s="1"/>
      <c r="BR1505" s="1"/>
      <c r="BS1505" s="4"/>
      <c r="BT1505" s="37">
        <f t="shared" si="83"/>
        <v>45973</v>
      </c>
      <c r="BU1505" s="220"/>
      <c r="BV1505" s="183"/>
      <c r="BW1505" s="221"/>
      <c r="BX1505" s="183"/>
      <c r="BY1505" s="183"/>
      <c r="BZ1505" s="183"/>
      <c r="CA1505" s="183"/>
      <c r="CB1505" s="183"/>
      <c r="CC1505" s="183"/>
      <c r="CE1505" s="1"/>
      <c r="CF1505" s="1"/>
      <c r="CG1505" s="1"/>
      <c r="CH1505" s="1"/>
      <c r="CI1505" s="1"/>
      <c r="CJ1505" s="1"/>
      <c r="CK1505" s="1"/>
      <c r="CL1505" s="1"/>
      <c r="CM1505" s="1"/>
      <c r="CN1505" s="1"/>
      <c r="CO1505" s="1"/>
    </row>
    <row r="1506" spans="1:93" ht="30" customHeight="1" x14ac:dyDescent="0.2">
      <c r="A1506" s="1">
        <v>1500</v>
      </c>
      <c r="B1506" s="1" t="s">
        <v>535</v>
      </c>
      <c r="C1506" s="1" t="s">
        <v>536</v>
      </c>
      <c r="D1506" s="1" t="s">
        <v>408</v>
      </c>
      <c r="E1506" s="1" t="s">
        <v>540</v>
      </c>
      <c r="F1506" s="1" t="s">
        <v>74</v>
      </c>
      <c r="G1506" s="1">
        <v>10</v>
      </c>
      <c r="H1506" s="1" t="s">
        <v>341</v>
      </c>
      <c r="I1506" s="1" t="s">
        <v>114</v>
      </c>
      <c r="J1506" s="64">
        <v>274</v>
      </c>
      <c r="K1506" s="76">
        <v>2274855</v>
      </c>
      <c r="L1506" s="29">
        <v>45945</v>
      </c>
      <c r="M1506" s="29" t="s">
        <v>4163</v>
      </c>
      <c r="N1506" s="1" t="s">
        <v>478</v>
      </c>
      <c r="O1506" s="28" t="s">
        <v>225</v>
      </c>
      <c r="P1506" s="1" t="s">
        <v>216</v>
      </c>
      <c r="Q1506" s="76">
        <v>8</v>
      </c>
      <c r="R1506" s="1" t="s">
        <v>537</v>
      </c>
      <c r="T1506" s="1" t="s">
        <v>115</v>
      </c>
      <c r="U1506" s="1"/>
      <c r="V1506" s="1"/>
      <c r="W1506" s="4"/>
      <c r="X1506" s="28"/>
      <c r="Y1506" s="33"/>
      <c r="Z1506" s="33"/>
      <c r="AA1506" s="96"/>
      <c r="AB1506" s="178"/>
      <c r="AC1506" s="33">
        <v>28.5</v>
      </c>
      <c r="AD1506" s="33">
        <v>240</v>
      </c>
      <c r="AE1506" s="33" t="s">
        <v>103</v>
      </c>
      <c r="AF1506" s="33" t="s">
        <v>103</v>
      </c>
      <c r="AG1506" s="33"/>
      <c r="AH1506" s="4"/>
      <c r="AI1506" s="1"/>
      <c r="AJ1506" s="1"/>
      <c r="AK1506" s="1"/>
      <c r="AL1506" s="5"/>
      <c r="AM1506" s="164">
        <f t="shared" si="82"/>
        <v>45948</v>
      </c>
      <c r="AW1506" s="96"/>
      <c r="AX1506" s="37">
        <f t="shared" si="81"/>
        <v>45952</v>
      </c>
      <c r="AY1506" s="183"/>
      <c r="AZ1506" s="183"/>
      <c r="BA1506" s="183"/>
      <c r="BB1506" s="183"/>
      <c r="BC1506" s="183"/>
      <c r="BD1506" s="183"/>
      <c r="BE1506" s="183"/>
      <c r="BF1506" s="183"/>
      <c r="BG1506" s="183"/>
      <c r="BH1506" s="4"/>
      <c r="BI1506" s="1"/>
      <c r="BJ1506" s="1"/>
      <c r="BK1506" s="1"/>
      <c r="BL1506" s="31"/>
      <c r="BM1506" s="31"/>
      <c r="BN1506" s="1"/>
      <c r="BO1506" s="1"/>
      <c r="BP1506" s="1"/>
      <c r="BQ1506" s="1"/>
      <c r="BR1506" s="1"/>
      <c r="BS1506" s="4"/>
      <c r="BT1506" s="37">
        <f t="shared" si="83"/>
        <v>45973</v>
      </c>
      <c r="BU1506" s="220"/>
      <c r="BV1506" s="183"/>
      <c r="BW1506" s="221"/>
      <c r="BX1506" s="183"/>
      <c r="BY1506" s="183"/>
      <c r="BZ1506" s="183"/>
      <c r="CA1506" s="183"/>
      <c r="CB1506" s="183"/>
      <c r="CC1506" s="183"/>
      <c r="CE1506" s="1"/>
      <c r="CF1506" s="1"/>
      <c r="CG1506" s="1"/>
      <c r="CH1506" s="1"/>
      <c r="CI1506" s="1"/>
      <c r="CJ1506" s="1"/>
      <c r="CK1506" s="1"/>
      <c r="CL1506" s="1"/>
      <c r="CM1506" s="1"/>
      <c r="CN1506" s="1"/>
      <c r="CO1506" s="1"/>
    </row>
    <row r="1507" spans="1:93" ht="30" customHeight="1" x14ac:dyDescent="0.2">
      <c r="A1507" s="1">
        <v>1501</v>
      </c>
      <c r="B1507" s="1" t="s">
        <v>535</v>
      </c>
      <c r="C1507" s="1" t="s">
        <v>536</v>
      </c>
      <c r="D1507" s="1" t="s">
        <v>408</v>
      </c>
      <c r="E1507" s="1" t="s">
        <v>540</v>
      </c>
      <c r="F1507" s="1" t="s">
        <v>74</v>
      </c>
      <c r="G1507" s="1">
        <v>10</v>
      </c>
      <c r="H1507" s="1" t="s">
        <v>341</v>
      </c>
      <c r="I1507" s="1" t="s">
        <v>114</v>
      </c>
      <c r="J1507" s="64">
        <v>392</v>
      </c>
      <c r="K1507" s="76">
        <v>2276082</v>
      </c>
      <c r="L1507" s="29">
        <v>45945</v>
      </c>
      <c r="M1507" s="29" t="s">
        <v>4163</v>
      </c>
      <c r="N1507" s="1" t="s">
        <v>478</v>
      </c>
      <c r="O1507" s="28" t="s">
        <v>225</v>
      </c>
      <c r="P1507" s="1" t="s">
        <v>216</v>
      </c>
      <c r="Q1507" s="76">
        <v>9</v>
      </c>
      <c r="R1507" s="1" t="s">
        <v>537</v>
      </c>
      <c r="T1507" s="1" t="s">
        <v>115</v>
      </c>
      <c r="U1507" s="1"/>
      <c r="V1507" s="1"/>
      <c r="W1507" s="4"/>
      <c r="X1507" s="28"/>
      <c r="Y1507" s="33"/>
      <c r="Z1507" s="33"/>
      <c r="AA1507" s="96"/>
      <c r="AB1507" s="178"/>
      <c r="AC1507" s="33">
        <v>27</v>
      </c>
      <c r="AD1507" s="33">
        <v>220</v>
      </c>
      <c r="AE1507" s="33" t="s">
        <v>103</v>
      </c>
      <c r="AF1507" s="33" t="s">
        <v>103</v>
      </c>
      <c r="AG1507" s="33"/>
      <c r="AH1507" s="4"/>
      <c r="AI1507" s="1"/>
      <c r="AJ1507" s="1"/>
      <c r="AK1507" s="1"/>
      <c r="AL1507" s="5"/>
      <c r="AM1507" s="164">
        <f t="shared" si="82"/>
        <v>45948</v>
      </c>
      <c r="AW1507" s="96"/>
      <c r="AX1507" s="37">
        <f t="shared" si="81"/>
        <v>45952</v>
      </c>
      <c r="AY1507" s="183"/>
      <c r="AZ1507" s="183"/>
      <c r="BA1507" s="183"/>
      <c r="BB1507" s="183"/>
      <c r="BC1507" s="183"/>
      <c r="BD1507" s="183"/>
      <c r="BE1507" s="183"/>
      <c r="BF1507" s="183"/>
      <c r="BG1507" s="183"/>
      <c r="BH1507" s="4"/>
      <c r="BI1507" s="1"/>
      <c r="BJ1507" s="1"/>
      <c r="BK1507" s="1"/>
      <c r="BL1507" s="31"/>
      <c r="BM1507" s="31"/>
      <c r="BN1507" s="1"/>
      <c r="BO1507" s="1"/>
      <c r="BP1507" s="1"/>
      <c r="BQ1507" s="1"/>
      <c r="BR1507" s="1"/>
      <c r="BS1507" s="4"/>
      <c r="BT1507" s="37">
        <f t="shared" si="83"/>
        <v>45973</v>
      </c>
      <c r="BU1507" s="220"/>
      <c r="BV1507" s="183"/>
      <c r="BW1507" s="221"/>
      <c r="BX1507" s="183"/>
      <c r="BY1507" s="183"/>
      <c r="BZ1507" s="183"/>
      <c r="CA1507" s="183"/>
      <c r="CB1507" s="183"/>
      <c r="CC1507" s="183"/>
      <c r="CE1507" s="1"/>
      <c r="CF1507" s="1"/>
      <c r="CG1507" s="1"/>
      <c r="CH1507" s="1"/>
      <c r="CI1507" s="1"/>
      <c r="CJ1507" s="1"/>
      <c r="CK1507" s="1"/>
      <c r="CL1507" s="1"/>
      <c r="CM1507" s="1"/>
      <c r="CN1507" s="1"/>
      <c r="CO1507" s="1"/>
    </row>
    <row r="1508" spans="1:93" ht="30" customHeight="1" x14ac:dyDescent="0.2">
      <c r="A1508" s="1">
        <v>1502</v>
      </c>
      <c r="B1508" s="1" t="s">
        <v>535</v>
      </c>
      <c r="C1508" s="1" t="s">
        <v>536</v>
      </c>
      <c r="D1508" s="1" t="s">
        <v>408</v>
      </c>
      <c r="E1508" s="1" t="s">
        <v>540</v>
      </c>
      <c r="F1508" s="1" t="s">
        <v>74</v>
      </c>
      <c r="G1508" s="1">
        <v>10</v>
      </c>
      <c r="H1508" s="1" t="s">
        <v>341</v>
      </c>
      <c r="I1508" s="1" t="s">
        <v>114</v>
      </c>
      <c r="J1508" s="64">
        <v>558</v>
      </c>
      <c r="K1508" s="76">
        <v>2276083</v>
      </c>
      <c r="L1508" s="29">
        <v>45945</v>
      </c>
      <c r="M1508" s="29" t="s">
        <v>4163</v>
      </c>
      <c r="N1508" s="1" t="s">
        <v>478</v>
      </c>
      <c r="O1508" s="28" t="s">
        <v>225</v>
      </c>
      <c r="P1508" s="1" t="s">
        <v>216</v>
      </c>
      <c r="Q1508" s="76">
        <v>12</v>
      </c>
      <c r="R1508" s="1" t="s">
        <v>537</v>
      </c>
      <c r="T1508" s="1" t="s">
        <v>115</v>
      </c>
      <c r="U1508" s="1"/>
      <c r="V1508" s="1"/>
      <c r="W1508" s="4"/>
      <c r="X1508" s="28"/>
      <c r="Y1508" s="33"/>
      <c r="Z1508" s="33"/>
      <c r="AA1508" s="96"/>
      <c r="AB1508" s="178"/>
      <c r="AC1508" s="33">
        <v>27.5</v>
      </c>
      <c r="AD1508" s="33">
        <v>240</v>
      </c>
      <c r="AE1508" s="33" t="s">
        <v>103</v>
      </c>
      <c r="AF1508" s="33" t="s">
        <v>103</v>
      </c>
      <c r="AG1508" s="33"/>
      <c r="AH1508" s="4"/>
      <c r="AI1508" s="1"/>
      <c r="AJ1508" s="1"/>
      <c r="AK1508" s="1"/>
      <c r="AL1508" s="5"/>
      <c r="AM1508" s="164">
        <f t="shared" si="82"/>
        <v>45948</v>
      </c>
      <c r="AW1508" s="96"/>
      <c r="AX1508" s="37">
        <f t="shared" si="81"/>
        <v>45952</v>
      </c>
      <c r="AY1508" s="183"/>
      <c r="AZ1508" s="183"/>
      <c r="BA1508" s="183"/>
      <c r="BB1508" s="183"/>
      <c r="BC1508" s="183"/>
      <c r="BD1508" s="183"/>
      <c r="BE1508" s="183"/>
      <c r="BF1508" s="183"/>
      <c r="BG1508" s="183"/>
      <c r="BH1508" s="4"/>
      <c r="BI1508" s="1"/>
      <c r="BJ1508" s="1"/>
      <c r="BK1508" s="1"/>
      <c r="BL1508" s="31"/>
      <c r="BM1508" s="31"/>
      <c r="BN1508" s="1"/>
      <c r="BO1508" s="1"/>
      <c r="BP1508" s="1"/>
      <c r="BQ1508" s="1"/>
      <c r="BR1508" s="1"/>
      <c r="BS1508" s="4"/>
      <c r="BT1508" s="37">
        <f t="shared" si="83"/>
        <v>45973</v>
      </c>
      <c r="BU1508" s="220"/>
      <c r="BV1508" s="183"/>
      <c r="BW1508" s="221"/>
      <c r="BX1508" s="183"/>
      <c r="BY1508" s="183"/>
      <c r="BZ1508" s="183"/>
      <c r="CA1508" s="183"/>
      <c r="CB1508" s="183"/>
      <c r="CC1508" s="183"/>
      <c r="CE1508" s="1"/>
      <c r="CF1508" s="1"/>
      <c r="CG1508" s="1"/>
      <c r="CH1508" s="1"/>
      <c r="CI1508" s="1"/>
      <c r="CJ1508" s="1"/>
      <c r="CK1508" s="1"/>
      <c r="CL1508" s="1"/>
      <c r="CM1508" s="1"/>
      <c r="CN1508" s="1"/>
      <c r="CO1508" s="1"/>
    </row>
    <row r="1509" spans="1:93" ht="30" customHeight="1" x14ac:dyDescent="0.2">
      <c r="A1509" s="1">
        <v>1503</v>
      </c>
      <c r="B1509" s="1" t="s">
        <v>535</v>
      </c>
      <c r="C1509" s="1" t="s">
        <v>536</v>
      </c>
      <c r="D1509" s="1" t="s">
        <v>408</v>
      </c>
      <c r="E1509" s="1" t="s">
        <v>540</v>
      </c>
      <c r="F1509" s="1" t="s">
        <v>74</v>
      </c>
      <c r="G1509" s="1">
        <v>10</v>
      </c>
      <c r="H1509" s="1" t="s">
        <v>341</v>
      </c>
      <c r="I1509" s="1" t="s">
        <v>114</v>
      </c>
      <c r="J1509" s="64">
        <v>403</v>
      </c>
      <c r="K1509" s="76">
        <v>2274856</v>
      </c>
      <c r="L1509" s="29">
        <v>45945</v>
      </c>
      <c r="M1509" s="29" t="s">
        <v>4163</v>
      </c>
      <c r="N1509" s="1" t="s">
        <v>478</v>
      </c>
      <c r="O1509" s="28" t="s">
        <v>225</v>
      </c>
      <c r="P1509" s="1" t="s">
        <v>216</v>
      </c>
      <c r="Q1509" s="76">
        <v>10</v>
      </c>
      <c r="R1509" s="1" t="s">
        <v>537</v>
      </c>
      <c r="T1509" s="1" t="s">
        <v>115</v>
      </c>
      <c r="U1509" s="1"/>
      <c r="V1509" s="1"/>
      <c r="W1509" s="4"/>
      <c r="X1509" s="28"/>
      <c r="Y1509" s="33"/>
      <c r="Z1509" s="33"/>
      <c r="AA1509" s="96"/>
      <c r="AB1509" s="178"/>
      <c r="AC1509" s="33">
        <v>26</v>
      </c>
      <c r="AD1509" s="33">
        <v>220</v>
      </c>
      <c r="AE1509" s="33" t="s">
        <v>103</v>
      </c>
      <c r="AF1509" s="33" t="s">
        <v>103</v>
      </c>
      <c r="AG1509" s="33"/>
      <c r="AH1509" s="4"/>
      <c r="AI1509" s="1"/>
      <c r="AJ1509" s="1"/>
      <c r="AK1509" s="1"/>
      <c r="AL1509" s="5"/>
      <c r="AM1509" s="164">
        <f t="shared" si="82"/>
        <v>45948</v>
      </c>
      <c r="AW1509" s="96"/>
      <c r="AX1509" s="37">
        <f t="shared" si="81"/>
        <v>45952</v>
      </c>
      <c r="AY1509" s="183"/>
      <c r="AZ1509" s="183"/>
      <c r="BA1509" s="183"/>
      <c r="BB1509" s="183"/>
      <c r="BC1509" s="183"/>
      <c r="BD1509" s="183"/>
      <c r="BE1509" s="183"/>
      <c r="BF1509" s="183"/>
      <c r="BG1509" s="183"/>
      <c r="BH1509" s="4"/>
      <c r="BI1509" s="1"/>
      <c r="BJ1509" s="1"/>
      <c r="BK1509" s="1"/>
      <c r="BL1509" s="31"/>
      <c r="BM1509" s="31"/>
      <c r="BN1509" s="1"/>
      <c r="BO1509" s="1"/>
      <c r="BP1509" s="1"/>
      <c r="BQ1509" s="1"/>
      <c r="BR1509" s="1"/>
      <c r="BS1509" s="4"/>
      <c r="BT1509" s="37">
        <f t="shared" si="83"/>
        <v>45973</v>
      </c>
      <c r="BU1509" s="220"/>
      <c r="BV1509" s="183"/>
      <c r="BW1509" s="221"/>
      <c r="BX1509" s="183"/>
      <c r="BY1509" s="183"/>
      <c r="BZ1509" s="183"/>
      <c r="CA1509" s="183"/>
      <c r="CB1509" s="183"/>
      <c r="CC1509" s="183"/>
      <c r="CE1509" s="1"/>
      <c r="CF1509" s="1"/>
      <c r="CG1509" s="1"/>
      <c r="CH1509" s="1"/>
      <c r="CI1509" s="1"/>
      <c r="CJ1509" s="1"/>
      <c r="CK1509" s="1"/>
      <c r="CL1509" s="1"/>
      <c r="CM1509" s="1"/>
      <c r="CN1509" s="1"/>
      <c r="CO1509" s="1"/>
    </row>
    <row r="1510" spans="1:93" ht="30" customHeight="1" x14ac:dyDescent="0.2">
      <c r="A1510" s="1">
        <v>1504</v>
      </c>
      <c r="B1510" s="1" t="s">
        <v>535</v>
      </c>
      <c r="C1510" s="1" t="s">
        <v>536</v>
      </c>
      <c r="D1510" s="1" t="s">
        <v>408</v>
      </c>
      <c r="E1510" s="1" t="s">
        <v>540</v>
      </c>
      <c r="F1510" s="1" t="s">
        <v>74</v>
      </c>
      <c r="G1510" s="1">
        <v>10</v>
      </c>
      <c r="H1510" s="1" t="s">
        <v>341</v>
      </c>
      <c r="I1510" s="1" t="s">
        <v>114</v>
      </c>
      <c r="J1510" s="64">
        <v>437</v>
      </c>
      <c r="K1510" s="76">
        <v>2276084</v>
      </c>
      <c r="L1510" s="29">
        <v>45945</v>
      </c>
      <c r="M1510" s="29" t="s">
        <v>4163</v>
      </c>
      <c r="N1510" s="1" t="s">
        <v>478</v>
      </c>
      <c r="O1510" s="28" t="s">
        <v>225</v>
      </c>
      <c r="P1510" s="1" t="s">
        <v>216</v>
      </c>
      <c r="Q1510" s="76">
        <v>9</v>
      </c>
      <c r="R1510" s="1" t="s">
        <v>537</v>
      </c>
      <c r="T1510" s="1" t="s">
        <v>115</v>
      </c>
      <c r="U1510" s="1"/>
      <c r="V1510" s="1"/>
      <c r="W1510" s="4"/>
      <c r="X1510" s="28"/>
      <c r="Y1510" s="33"/>
      <c r="Z1510" s="33"/>
      <c r="AA1510" s="96"/>
      <c r="AB1510" s="178"/>
      <c r="AC1510" s="33">
        <v>27.5</v>
      </c>
      <c r="AD1510" s="33">
        <v>240</v>
      </c>
      <c r="AE1510" s="33" t="s">
        <v>103</v>
      </c>
      <c r="AF1510" s="33" t="s">
        <v>103</v>
      </c>
      <c r="AG1510" s="33"/>
      <c r="AH1510" s="4"/>
      <c r="AI1510" s="1"/>
      <c r="AJ1510" s="1"/>
      <c r="AK1510" s="1"/>
      <c r="AL1510" s="5"/>
      <c r="AM1510" s="164">
        <f t="shared" si="82"/>
        <v>45948</v>
      </c>
      <c r="AW1510" s="96"/>
      <c r="AX1510" s="37">
        <f t="shared" si="81"/>
        <v>45952</v>
      </c>
      <c r="AY1510" s="183"/>
      <c r="AZ1510" s="183"/>
      <c r="BA1510" s="183"/>
      <c r="BB1510" s="183"/>
      <c r="BC1510" s="183"/>
      <c r="BD1510" s="183"/>
      <c r="BE1510" s="183"/>
      <c r="BF1510" s="183"/>
      <c r="BG1510" s="183"/>
      <c r="BH1510" s="4"/>
      <c r="BI1510" s="1"/>
      <c r="BJ1510" s="1"/>
      <c r="BK1510" s="1"/>
      <c r="BL1510" s="31"/>
      <c r="BM1510" s="31"/>
      <c r="BN1510" s="1"/>
      <c r="BO1510" s="1"/>
      <c r="BP1510" s="1"/>
      <c r="BQ1510" s="1"/>
      <c r="BR1510" s="1"/>
      <c r="BS1510" s="4"/>
      <c r="BT1510" s="37">
        <f t="shared" si="83"/>
        <v>45973</v>
      </c>
      <c r="BU1510" s="220"/>
      <c r="BV1510" s="183"/>
      <c r="BW1510" s="221"/>
      <c r="BX1510" s="183"/>
      <c r="BY1510" s="183"/>
      <c r="BZ1510" s="183"/>
      <c r="CA1510" s="183"/>
      <c r="CB1510" s="183"/>
      <c r="CC1510" s="183"/>
      <c r="CE1510" s="1"/>
      <c r="CF1510" s="1"/>
      <c r="CG1510" s="1"/>
      <c r="CH1510" s="1"/>
      <c r="CI1510" s="1"/>
      <c r="CJ1510" s="1"/>
      <c r="CK1510" s="1"/>
      <c r="CL1510" s="1"/>
      <c r="CM1510" s="1"/>
      <c r="CN1510" s="1"/>
      <c r="CO1510" s="1"/>
    </row>
    <row r="1511" spans="1:93" ht="30" customHeight="1" x14ac:dyDescent="0.2">
      <c r="A1511" s="1">
        <v>1505</v>
      </c>
      <c r="B1511" s="1" t="s">
        <v>535</v>
      </c>
      <c r="C1511" s="1" t="s">
        <v>536</v>
      </c>
      <c r="D1511" s="1" t="s">
        <v>408</v>
      </c>
      <c r="E1511" s="1" t="s">
        <v>540</v>
      </c>
      <c r="F1511" s="1" t="s">
        <v>74</v>
      </c>
      <c r="G1511" s="1">
        <v>10</v>
      </c>
      <c r="H1511" s="1" t="s">
        <v>341</v>
      </c>
      <c r="I1511" s="1" t="s">
        <v>114</v>
      </c>
      <c r="J1511" s="64">
        <v>287</v>
      </c>
      <c r="K1511" s="76">
        <v>2274857</v>
      </c>
      <c r="L1511" s="29">
        <v>45945</v>
      </c>
      <c r="M1511" s="29" t="s">
        <v>4163</v>
      </c>
      <c r="N1511" s="1" t="s">
        <v>478</v>
      </c>
      <c r="O1511" s="28" t="s">
        <v>225</v>
      </c>
      <c r="P1511" s="1" t="s">
        <v>216</v>
      </c>
      <c r="Q1511" s="76">
        <v>8</v>
      </c>
      <c r="R1511" s="1" t="s">
        <v>537</v>
      </c>
      <c r="T1511" s="1" t="s">
        <v>115</v>
      </c>
      <c r="U1511" s="1"/>
      <c r="V1511" s="1"/>
      <c r="W1511" s="4"/>
      <c r="X1511" s="28"/>
      <c r="Y1511" s="33"/>
      <c r="Z1511" s="33"/>
      <c r="AA1511" s="96"/>
      <c r="AB1511" s="178"/>
      <c r="AC1511" s="33">
        <v>27</v>
      </c>
      <c r="AD1511" s="33">
        <v>210</v>
      </c>
      <c r="AE1511" s="33" t="s">
        <v>103</v>
      </c>
      <c r="AF1511" s="33" t="s">
        <v>103</v>
      </c>
      <c r="AG1511" s="33"/>
      <c r="AH1511" s="4"/>
      <c r="AI1511" s="1"/>
      <c r="AJ1511" s="1"/>
      <c r="AK1511" s="1"/>
      <c r="AL1511" s="5"/>
      <c r="AM1511" s="164">
        <f t="shared" si="82"/>
        <v>45948</v>
      </c>
      <c r="AW1511" s="96"/>
      <c r="AX1511" s="37">
        <f t="shared" si="81"/>
        <v>45952</v>
      </c>
      <c r="AY1511" s="183"/>
      <c r="AZ1511" s="183"/>
      <c r="BA1511" s="183">
        <v>42.4</v>
      </c>
      <c r="BB1511" s="183">
        <v>41.3</v>
      </c>
      <c r="BC1511" s="183">
        <v>43.2</v>
      </c>
      <c r="BD1511" s="183">
        <v>41.9</v>
      </c>
      <c r="BE1511" s="183">
        <v>43.5</v>
      </c>
      <c r="BF1511" s="183">
        <v>41.2</v>
      </c>
      <c r="BG1511" s="183"/>
      <c r="BH1511" s="4"/>
      <c r="BI1511" s="1"/>
      <c r="BJ1511" s="1"/>
      <c r="BK1511" s="1"/>
      <c r="BL1511" s="31"/>
      <c r="BM1511" s="31"/>
      <c r="BN1511" s="1"/>
      <c r="BO1511" s="1"/>
      <c r="BP1511" s="1"/>
      <c r="BQ1511" s="1"/>
      <c r="BR1511" s="1"/>
      <c r="BS1511" s="4"/>
      <c r="BT1511" s="37">
        <f t="shared" si="83"/>
        <v>45973</v>
      </c>
      <c r="BU1511" s="220"/>
      <c r="BV1511" s="183"/>
      <c r="BW1511" s="221">
        <v>53.7</v>
      </c>
      <c r="BX1511" s="183">
        <v>54.7</v>
      </c>
      <c r="BY1511" s="183">
        <v>52.1</v>
      </c>
      <c r="BZ1511" s="183">
        <v>53.1</v>
      </c>
      <c r="CA1511" s="183">
        <v>54.4</v>
      </c>
      <c r="CB1511" s="183">
        <v>53.9</v>
      </c>
      <c r="CC1511" s="183"/>
      <c r="CE1511" s="1"/>
      <c r="CF1511" s="1"/>
      <c r="CG1511" s="1"/>
      <c r="CH1511" s="1"/>
      <c r="CI1511" s="1"/>
      <c r="CJ1511" s="1"/>
      <c r="CK1511" s="1"/>
      <c r="CL1511" s="1"/>
      <c r="CM1511" s="1"/>
      <c r="CN1511" s="1"/>
      <c r="CO1511" s="1"/>
    </row>
    <row r="1512" spans="1:93" ht="30" customHeight="1" x14ac:dyDescent="0.2">
      <c r="A1512" s="1">
        <v>1506</v>
      </c>
      <c r="B1512" s="1" t="s">
        <v>535</v>
      </c>
      <c r="C1512" s="1" t="s">
        <v>536</v>
      </c>
      <c r="D1512" s="1" t="s">
        <v>408</v>
      </c>
      <c r="E1512" s="1" t="s">
        <v>540</v>
      </c>
      <c r="F1512" s="1" t="s">
        <v>74</v>
      </c>
      <c r="G1512" s="1">
        <v>10</v>
      </c>
      <c r="H1512" s="1" t="s">
        <v>341</v>
      </c>
      <c r="I1512" s="1" t="s">
        <v>114</v>
      </c>
      <c r="J1512" s="64">
        <v>407</v>
      </c>
      <c r="K1512" s="76">
        <v>2276085</v>
      </c>
      <c r="L1512" s="29">
        <v>45945</v>
      </c>
      <c r="M1512" s="29" t="s">
        <v>4163</v>
      </c>
      <c r="N1512" s="1" t="s">
        <v>478</v>
      </c>
      <c r="O1512" s="28" t="s">
        <v>225</v>
      </c>
      <c r="P1512" s="1" t="s">
        <v>216</v>
      </c>
      <c r="Q1512" s="76">
        <v>9</v>
      </c>
      <c r="R1512" s="1" t="s">
        <v>537</v>
      </c>
      <c r="T1512" s="1" t="s">
        <v>115</v>
      </c>
      <c r="U1512" s="1"/>
      <c r="V1512" s="1"/>
      <c r="W1512" s="4"/>
      <c r="X1512" s="28"/>
      <c r="Y1512" s="33"/>
      <c r="Z1512" s="33"/>
      <c r="AA1512" s="96"/>
      <c r="AB1512" s="178"/>
      <c r="AC1512" s="33">
        <v>28.5</v>
      </c>
      <c r="AD1512" s="33">
        <v>230</v>
      </c>
      <c r="AE1512" s="33" t="s">
        <v>103</v>
      </c>
      <c r="AF1512" s="33" t="s">
        <v>103</v>
      </c>
      <c r="AG1512" s="33"/>
      <c r="AH1512" s="4"/>
      <c r="AI1512" s="1"/>
      <c r="AJ1512" s="1"/>
      <c r="AK1512" s="1"/>
      <c r="AL1512" s="5"/>
      <c r="AM1512" s="164">
        <f t="shared" si="82"/>
        <v>45948</v>
      </c>
      <c r="AW1512" s="96"/>
      <c r="AX1512" s="37">
        <f t="shared" si="81"/>
        <v>45952</v>
      </c>
      <c r="AY1512" s="183"/>
      <c r="AZ1512" s="183"/>
      <c r="BA1512" s="183"/>
      <c r="BB1512" s="183"/>
      <c r="BC1512" s="183"/>
      <c r="BD1512" s="183"/>
      <c r="BE1512" s="183"/>
      <c r="BF1512" s="183"/>
      <c r="BG1512" s="183"/>
      <c r="BH1512" s="4"/>
      <c r="BI1512" s="1"/>
      <c r="BJ1512" s="1"/>
      <c r="BK1512" s="1"/>
      <c r="BL1512" s="31"/>
      <c r="BM1512" s="31"/>
      <c r="BN1512" s="1"/>
      <c r="BO1512" s="1"/>
      <c r="BP1512" s="1"/>
      <c r="BQ1512" s="1"/>
      <c r="BR1512" s="1"/>
      <c r="BS1512" s="4"/>
      <c r="BT1512" s="37">
        <f t="shared" si="83"/>
        <v>45973</v>
      </c>
      <c r="BU1512" s="220"/>
      <c r="BV1512" s="183"/>
      <c r="BW1512" s="221"/>
      <c r="BX1512" s="183"/>
      <c r="BY1512" s="183"/>
      <c r="BZ1512" s="183"/>
      <c r="CA1512" s="183"/>
      <c r="CB1512" s="183"/>
      <c r="CC1512" s="183"/>
      <c r="CE1512" s="1"/>
      <c r="CF1512" s="1"/>
      <c r="CG1512" s="1"/>
      <c r="CH1512" s="1"/>
      <c r="CI1512" s="1"/>
      <c r="CJ1512" s="1"/>
      <c r="CK1512" s="1"/>
      <c r="CL1512" s="1"/>
      <c r="CM1512" s="1"/>
      <c r="CN1512" s="1"/>
      <c r="CO1512" s="1"/>
    </row>
    <row r="1513" spans="1:93" ht="30" customHeight="1" x14ac:dyDescent="0.2">
      <c r="A1513" s="1">
        <v>1507</v>
      </c>
      <c r="B1513" s="1" t="s">
        <v>535</v>
      </c>
      <c r="C1513" s="1" t="s">
        <v>536</v>
      </c>
      <c r="D1513" s="1" t="s">
        <v>408</v>
      </c>
      <c r="E1513" s="1" t="s">
        <v>540</v>
      </c>
      <c r="F1513" s="1" t="s">
        <v>74</v>
      </c>
      <c r="G1513" s="1">
        <v>10</v>
      </c>
      <c r="H1513" s="1" t="s">
        <v>341</v>
      </c>
      <c r="I1513" s="1" t="s">
        <v>114</v>
      </c>
      <c r="J1513" s="64">
        <v>390</v>
      </c>
      <c r="K1513" s="76">
        <v>2274858</v>
      </c>
      <c r="L1513" s="29">
        <v>45945</v>
      </c>
      <c r="M1513" s="29" t="s">
        <v>4163</v>
      </c>
      <c r="N1513" s="1" t="s">
        <v>478</v>
      </c>
      <c r="O1513" s="28" t="s">
        <v>225</v>
      </c>
      <c r="P1513" s="1" t="s">
        <v>216</v>
      </c>
      <c r="Q1513" s="76">
        <v>9</v>
      </c>
      <c r="R1513" s="1" t="s">
        <v>537</v>
      </c>
      <c r="T1513" s="1" t="s">
        <v>115</v>
      </c>
      <c r="U1513" s="1"/>
      <c r="V1513" s="1"/>
      <c r="W1513" s="4"/>
      <c r="X1513" s="28"/>
      <c r="Y1513" s="33"/>
      <c r="Z1513" s="33"/>
      <c r="AA1513" s="96"/>
      <c r="AB1513" s="178"/>
      <c r="AC1513" s="33">
        <v>26</v>
      </c>
      <c r="AD1513" s="33">
        <v>240</v>
      </c>
      <c r="AE1513" s="33" t="s">
        <v>103</v>
      </c>
      <c r="AF1513" s="33" t="s">
        <v>103</v>
      </c>
      <c r="AG1513" s="33"/>
      <c r="AH1513" s="4"/>
      <c r="AI1513" s="1"/>
      <c r="AJ1513" s="1"/>
      <c r="AK1513" s="1"/>
      <c r="AL1513" s="5"/>
      <c r="AM1513" s="164">
        <f t="shared" si="82"/>
        <v>45948</v>
      </c>
      <c r="AW1513" s="96"/>
      <c r="AX1513" s="37">
        <f t="shared" si="81"/>
        <v>45952</v>
      </c>
      <c r="AY1513" s="183"/>
      <c r="AZ1513" s="183"/>
      <c r="BA1513" s="183"/>
      <c r="BB1513" s="183"/>
      <c r="BC1513" s="183"/>
      <c r="BD1513" s="183"/>
      <c r="BE1513" s="183"/>
      <c r="BF1513" s="183"/>
      <c r="BG1513" s="183"/>
      <c r="BH1513" s="4"/>
      <c r="BI1513" s="1"/>
      <c r="BJ1513" s="1"/>
      <c r="BK1513" s="1"/>
      <c r="BL1513" s="31"/>
      <c r="BM1513" s="31"/>
      <c r="BN1513" s="1"/>
      <c r="BO1513" s="1"/>
      <c r="BP1513" s="1"/>
      <c r="BQ1513" s="1"/>
      <c r="BR1513" s="1"/>
      <c r="BS1513" s="4"/>
      <c r="BT1513" s="37">
        <f t="shared" si="83"/>
        <v>45973</v>
      </c>
      <c r="BU1513" s="220"/>
      <c r="BV1513" s="183"/>
      <c r="BW1513" s="221"/>
      <c r="BX1513" s="183"/>
      <c r="BY1513" s="183"/>
      <c r="BZ1513" s="183"/>
      <c r="CA1513" s="183"/>
      <c r="CB1513" s="183"/>
      <c r="CC1513" s="183"/>
      <c r="CE1513" s="1"/>
      <c r="CF1513" s="1"/>
      <c r="CG1513" s="1"/>
      <c r="CH1513" s="1"/>
      <c r="CI1513" s="1"/>
      <c r="CJ1513" s="1"/>
      <c r="CK1513" s="1"/>
      <c r="CL1513" s="1"/>
      <c r="CM1513" s="1"/>
      <c r="CN1513" s="1"/>
      <c r="CO1513" s="1"/>
    </row>
    <row r="1514" spans="1:93" ht="30" customHeight="1" x14ac:dyDescent="0.2">
      <c r="A1514" s="1">
        <v>1508</v>
      </c>
      <c r="B1514" s="1" t="s">
        <v>535</v>
      </c>
      <c r="C1514" s="1" t="s">
        <v>536</v>
      </c>
      <c r="D1514" s="1" t="s">
        <v>408</v>
      </c>
      <c r="E1514" s="1" t="s">
        <v>540</v>
      </c>
      <c r="F1514" s="1" t="s">
        <v>74</v>
      </c>
      <c r="G1514" s="1">
        <v>10</v>
      </c>
      <c r="H1514" s="1" t="s">
        <v>341</v>
      </c>
      <c r="I1514" s="1" t="s">
        <v>114</v>
      </c>
      <c r="J1514" s="64">
        <v>554</v>
      </c>
      <c r="K1514" s="76">
        <v>2276086</v>
      </c>
      <c r="L1514" s="29">
        <v>45945</v>
      </c>
      <c r="M1514" s="29" t="s">
        <v>4163</v>
      </c>
      <c r="N1514" s="1" t="s">
        <v>478</v>
      </c>
      <c r="O1514" s="28" t="s">
        <v>225</v>
      </c>
      <c r="P1514" s="1" t="s">
        <v>216</v>
      </c>
      <c r="Q1514" s="76">
        <v>12</v>
      </c>
      <c r="R1514" s="1" t="s">
        <v>537</v>
      </c>
      <c r="T1514" s="1" t="s">
        <v>115</v>
      </c>
      <c r="U1514" s="1"/>
      <c r="V1514" s="1"/>
      <c r="W1514" s="4"/>
      <c r="X1514" s="28"/>
      <c r="Y1514" s="33"/>
      <c r="Z1514" s="33"/>
      <c r="AA1514" s="96"/>
      <c r="AB1514" s="178"/>
      <c r="AC1514" s="33">
        <v>27.5</v>
      </c>
      <c r="AD1514" s="33">
        <v>220</v>
      </c>
      <c r="AE1514" s="33" t="s">
        <v>103</v>
      </c>
      <c r="AF1514" s="33" t="s">
        <v>103</v>
      </c>
      <c r="AG1514" s="33"/>
      <c r="AH1514" s="4"/>
      <c r="AI1514" s="1"/>
      <c r="AJ1514" s="1"/>
      <c r="AK1514" s="1"/>
      <c r="AL1514" s="5"/>
      <c r="AM1514" s="164">
        <f t="shared" si="82"/>
        <v>45948</v>
      </c>
      <c r="AW1514" s="96"/>
      <c r="AX1514" s="37">
        <f t="shared" si="81"/>
        <v>45952</v>
      </c>
      <c r="AY1514" s="183"/>
      <c r="AZ1514" s="183"/>
      <c r="BA1514" s="183"/>
      <c r="BB1514" s="183"/>
      <c r="BC1514" s="183"/>
      <c r="BD1514" s="183"/>
      <c r="BE1514" s="183"/>
      <c r="BF1514" s="183"/>
      <c r="BG1514" s="183"/>
      <c r="BH1514" s="4"/>
      <c r="BI1514" s="1"/>
      <c r="BJ1514" s="1"/>
      <c r="BK1514" s="1"/>
      <c r="BL1514" s="31"/>
      <c r="BM1514" s="31"/>
      <c r="BN1514" s="1"/>
      <c r="BO1514" s="1"/>
      <c r="BP1514" s="1"/>
      <c r="BQ1514" s="1"/>
      <c r="BR1514" s="1"/>
      <c r="BS1514" s="4"/>
      <c r="BT1514" s="37">
        <f t="shared" si="83"/>
        <v>45973</v>
      </c>
      <c r="BU1514" s="220"/>
      <c r="BV1514" s="183"/>
      <c r="BW1514" s="221"/>
      <c r="BX1514" s="183"/>
      <c r="BY1514" s="183"/>
      <c r="BZ1514" s="183"/>
      <c r="CA1514" s="183"/>
      <c r="CB1514" s="183"/>
      <c r="CC1514" s="183"/>
      <c r="CE1514" s="1"/>
      <c r="CF1514" s="1"/>
      <c r="CG1514" s="1"/>
      <c r="CH1514" s="1"/>
      <c r="CI1514" s="1"/>
      <c r="CJ1514" s="1"/>
      <c r="CK1514" s="1"/>
      <c r="CL1514" s="1"/>
      <c r="CM1514" s="1"/>
      <c r="CN1514" s="1"/>
      <c r="CO1514" s="1"/>
    </row>
    <row r="1515" spans="1:93" ht="30" customHeight="1" x14ac:dyDescent="0.2">
      <c r="A1515" s="1">
        <v>1509</v>
      </c>
      <c r="B1515" s="1" t="s">
        <v>535</v>
      </c>
      <c r="C1515" s="1" t="s">
        <v>536</v>
      </c>
      <c r="D1515" s="1" t="s">
        <v>408</v>
      </c>
      <c r="E1515" s="1" t="s">
        <v>540</v>
      </c>
      <c r="F1515" s="1" t="s">
        <v>74</v>
      </c>
      <c r="G1515" s="1">
        <v>10</v>
      </c>
      <c r="H1515" s="1" t="s">
        <v>341</v>
      </c>
      <c r="I1515" s="1" t="s">
        <v>114</v>
      </c>
      <c r="J1515" s="64">
        <v>303</v>
      </c>
      <c r="K1515" s="76">
        <v>2276087</v>
      </c>
      <c r="L1515" s="29">
        <v>45945</v>
      </c>
      <c r="M1515" s="29" t="s">
        <v>4163</v>
      </c>
      <c r="N1515" s="1" t="s">
        <v>478</v>
      </c>
      <c r="O1515" s="28" t="s">
        <v>225</v>
      </c>
      <c r="P1515" s="1" t="s">
        <v>216</v>
      </c>
      <c r="Q1515" s="76">
        <v>8</v>
      </c>
      <c r="R1515" s="1" t="s">
        <v>537</v>
      </c>
      <c r="S1515" s="1">
        <v>6</v>
      </c>
      <c r="T1515" s="1" t="s">
        <v>115</v>
      </c>
      <c r="U1515" s="1"/>
      <c r="V1515" s="1"/>
      <c r="W1515" s="4"/>
      <c r="X1515" s="28"/>
      <c r="Y1515" s="33"/>
      <c r="Z1515" s="33"/>
      <c r="AA1515" s="96"/>
      <c r="AB1515" s="178"/>
      <c r="AC1515" s="33">
        <v>26.5</v>
      </c>
      <c r="AD1515" s="33">
        <v>240</v>
      </c>
      <c r="AE1515" s="33" t="s">
        <v>103</v>
      </c>
      <c r="AF1515" s="33" t="s">
        <v>103</v>
      </c>
      <c r="AG1515" s="33"/>
      <c r="AH1515" s="4"/>
      <c r="AI1515" s="1"/>
      <c r="AJ1515" s="1"/>
      <c r="AK1515" s="1"/>
      <c r="AL1515" s="5"/>
      <c r="AM1515" s="164">
        <f t="shared" si="82"/>
        <v>45948</v>
      </c>
      <c r="AW1515" s="96"/>
      <c r="AX1515" s="37">
        <f t="shared" si="81"/>
        <v>45952</v>
      </c>
      <c r="AY1515" s="183"/>
      <c r="AZ1515" s="183"/>
      <c r="BA1515" s="183"/>
      <c r="BB1515" s="183"/>
      <c r="BC1515" s="183"/>
      <c r="BD1515" s="183"/>
      <c r="BE1515" s="183"/>
      <c r="BF1515" s="183"/>
      <c r="BG1515" s="183"/>
      <c r="BH1515" s="4"/>
      <c r="BI1515" s="1"/>
      <c r="BJ1515" s="1"/>
      <c r="BK1515" s="1"/>
      <c r="BL1515" s="31"/>
      <c r="BM1515" s="31"/>
      <c r="BN1515" s="1"/>
      <c r="BO1515" s="1"/>
      <c r="BP1515" s="1"/>
      <c r="BQ1515" s="1"/>
      <c r="BR1515" s="1"/>
      <c r="BS1515" s="4"/>
      <c r="BT1515" s="37">
        <f t="shared" si="83"/>
        <v>45973</v>
      </c>
      <c r="BU1515" s="220"/>
      <c r="BV1515" s="183"/>
      <c r="BW1515" s="221"/>
      <c r="BX1515" s="183"/>
      <c r="BY1515" s="183"/>
      <c r="BZ1515" s="183"/>
      <c r="CA1515" s="183"/>
      <c r="CB1515" s="183"/>
      <c r="CC1515" s="183"/>
      <c r="CE1515" s="1"/>
      <c r="CF1515" s="1"/>
      <c r="CG1515" s="1"/>
      <c r="CH1515" s="1"/>
      <c r="CI1515" s="1"/>
      <c r="CJ1515" s="1"/>
      <c r="CK1515" s="1"/>
      <c r="CL1515" s="1"/>
      <c r="CM1515" s="1"/>
      <c r="CN1515" s="1"/>
      <c r="CO1515" s="1"/>
    </row>
    <row r="1516" spans="1:93" ht="30" customHeight="1" x14ac:dyDescent="0.2">
      <c r="A1516" s="1">
        <v>1510</v>
      </c>
      <c r="B1516" s="1" t="s">
        <v>535</v>
      </c>
      <c r="C1516" s="1" t="s">
        <v>536</v>
      </c>
      <c r="D1516" s="1" t="s">
        <v>408</v>
      </c>
      <c r="E1516" s="1" t="s">
        <v>540</v>
      </c>
      <c r="F1516" s="1" t="s">
        <v>74</v>
      </c>
      <c r="G1516" s="1">
        <v>10</v>
      </c>
      <c r="H1516" s="1" t="s">
        <v>341</v>
      </c>
      <c r="I1516" s="1" t="s">
        <v>114</v>
      </c>
      <c r="J1516" s="64">
        <v>295</v>
      </c>
      <c r="K1516" s="76">
        <v>2274859</v>
      </c>
      <c r="L1516" s="29">
        <v>45945</v>
      </c>
      <c r="M1516" s="29" t="s">
        <v>4163</v>
      </c>
      <c r="N1516" s="1" t="s">
        <v>478</v>
      </c>
      <c r="O1516" s="28" t="s">
        <v>225</v>
      </c>
      <c r="P1516" s="1" t="s">
        <v>216</v>
      </c>
      <c r="Q1516" s="76">
        <v>8</v>
      </c>
      <c r="R1516" s="1" t="s">
        <v>537</v>
      </c>
      <c r="T1516" s="1" t="s">
        <v>115</v>
      </c>
      <c r="U1516" s="1"/>
      <c r="V1516" s="1"/>
      <c r="W1516" s="4"/>
      <c r="X1516" s="28"/>
      <c r="Y1516" s="33"/>
      <c r="Z1516" s="33"/>
      <c r="AA1516" s="96"/>
      <c r="AB1516" s="178"/>
      <c r="AC1516" s="33">
        <v>28</v>
      </c>
      <c r="AD1516" s="33">
        <v>210</v>
      </c>
      <c r="AE1516" s="33" t="s">
        <v>103</v>
      </c>
      <c r="AF1516" s="33" t="s">
        <v>103</v>
      </c>
      <c r="AG1516" s="33"/>
      <c r="AH1516" s="4"/>
      <c r="AI1516" s="1"/>
      <c r="AJ1516" s="1"/>
      <c r="AK1516" s="1"/>
      <c r="AL1516" s="5"/>
      <c r="AM1516" s="164">
        <f t="shared" si="82"/>
        <v>45948</v>
      </c>
      <c r="AW1516" s="96"/>
      <c r="AX1516" s="37">
        <f t="shared" si="81"/>
        <v>45952</v>
      </c>
      <c r="AY1516" s="183"/>
      <c r="AZ1516" s="183"/>
      <c r="BA1516" s="183"/>
      <c r="BB1516" s="183"/>
      <c r="BC1516" s="183"/>
      <c r="BD1516" s="183"/>
      <c r="BE1516" s="183"/>
      <c r="BF1516" s="183"/>
      <c r="BG1516" s="183"/>
      <c r="BH1516" s="4"/>
      <c r="BI1516" s="1"/>
      <c r="BJ1516" s="1"/>
      <c r="BK1516" s="1"/>
      <c r="BL1516" s="31"/>
      <c r="BM1516" s="31"/>
      <c r="BN1516" s="1"/>
      <c r="BO1516" s="1"/>
      <c r="BP1516" s="1"/>
      <c r="BQ1516" s="1"/>
      <c r="BR1516" s="1"/>
      <c r="BS1516" s="4"/>
      <c r="BT1516" s="37">
        <f t="shared" si="83"/>
        <v>45973</v>
      </c>
      <c r="BU1516" s="220"/>
      <c r="BV1516" s="183"/>
      <c r="BW1516" s="221"/>
      <c r="BX1516" s="183"/>
      <c r="BY1516" s="183"/>
      <c r="BZ1516" s="183"/>
      <c r="CA1516" s="183"/>
      <c r="CB1516" s="183"/>
      <c r="CC1516" s="183"/>
      <c r="CE1516" s="1"/>
      <c r="CF1516" s="1"/>
      <c r="CG1516" s="1"/>
      <c r="CH1516" s="1"/>
      <c r="CI1516" s="1"/>
      <c r="CJ1516" s="1"/>
      <c r="CK1516" s="1"/>
      <c r="CL1516" s="1"/>
      <c r="CM1516" s="1"/>
      <c r="CN1516" s="1"/>
      <c r="CO1516" s="1"/>
    </row>
    <row r="1517" spans="1:93" ht="30" customHeight="1" x14ac:dyDescent="0.2">
      <c r="A1517" s="1">
        <v>1511</v>
      </c>
      <c r="B1517" s="1" t="s">
        <v>535</v>
      </c>
      <c r="C1517" s="1" t="s">
        <v>536</v>
      </c>
      <c r="D1517" s="1" t="s">
        <v>408</v>
      </c>
      <c r="E1517" s="1" t="s">
        <v>540</v>
      </c>
      <c r="F1517" s="1" t="s">
        <v>74</v>
      </c>
      <c r="G1517" s="1">
        <v>10</v>
      </c>
      <c r="H1517" s="1" t="s">
        <v>341</v>
      </c>
      <c r="I1517" s="1" t="s">
        <v>114</v>
      </c>
      <c r="J1517" s="64">
        <v>278</v>
      </c>
      <c r="K1517" s="76">
        <v>2276088</v>
      </c>
      <c r="L1517" s="29">
        <v>45945</v>
      </c>
      <c r="M1517" s="29" t="s">
        <v>4163</v>
      </c>
      <c r="N1517" s="1" t="s">
        <v>478</v>
      </c>
      <c r="O1517" s="28" t="s">
        <v>225</v>
      </c>
      <c r="P1517" s="1" t="s">
        <v>216</v>
      </c>
      <c r="Q1517" s="76">
        <v>8</v>
      </c>
      <c r="R1517" s="1" t="s">
        <v>537</v>
      </c>
      <c r="T1517" s="1" t="s">
        <v>115</v>
      </c>
      <c r="U1517" s="1"/>
      <c r="V1517" s="1"/>
      <c r="W1517" s="4"/>
      <c r="X1517" s="28"/>
      <c r="Y1517" s="33"/>
      <c r="Z1517" s="33"/>
      <c r="AA1517" s="96"/>
      <c r="AB1517" s="178"/>
      <c r="AC1517" s="33">
        <v>27.5</v>
      </c>
      <c r="AD1517" s="33">
        <v>230</v>
      </c>
      <c r="AE1517" s="33" t="s">
        <v>103</v>
      </c>
      <c r="AF1517" s="33" t="s">
        <v>103</v>
      </c>
      <c r="AG1517" s="33"/>
      <c r="AH1517" s="4"/>
      <c r="AI1517" s="1"/>
      <c r="AJ1517" s="1"/>
      <c r="AK1517" s="1"/>
      <c r="AL1517" s="5"/>
      <c r="AM1517" s="164">
        <f t="shared" si="82"/>
        <v>45948</v>
      </c>
      <c r="AW1517" s="96"/>
      <c r="AX1517" s="37">
        <f t="shared" si="81"/>
        <v>45952</v>
      </c>
      <c r="AY1517" s="183"/>
      <c r="AZ1517" s="183"/>
      <c r="BA1517" s="183"/>
      <c r="BB1517" s="183"/>
      <c r="BC1517" s="183"/>
      <c r="BD1517" s="183"/>
      <c r="BE1517" s="183"/>
      <c r="BF1517" s="183"/>
      <c r="BG1517" s="183"/>
      <c r="BH1517" s="4"/>
      <c r="BI1517" s="1"/>
      <c r="BJ1517" s="1"/>
      <c r="BK1517" s="1"/>
      <c r="BL1517" s="31"/>
      <c r="BM1517" s="31"/>
      <c r="BN1517" s="1"/>
      <c r="BO1517" s="1"/>
      <c r="BP1517" s="1"/>
      <c r="BQ1517" s="1"/>
      <c r="BR1517" s="1"/>
      <c r="BS1517" s="4"/>
      <c r="BT1517" s="37">
        <f t="shared" si="83"/>
        <v>45973</v>
      </c>
      <c r="BU1517" s="220"/>
      <c r="BV1517" s="183"/>
      <c r="BW1517" s="221"/>
      <c r="BX1517" s="183"/>
      <c r="BY1517" s="183"/>
      <c r="BZ1517" s="183"/>
      <c r="CA1517" s="183"/>
      <c r="CB1517" s="183"/>
      <c r="CC1517" s="183"/>
      <c r="CE1517" s="1"/>
      <c r="CF1517" s="1"/>
      <c r="CG1517" s="1"/>
      <c r="CH1517" s="1"/>
      <c r="CI1517" s="1"/>
      <c r="CJ1517" s="1"/>
      <c r="CK1517" s="1"/>
      <c r="CL1517" s="1"/>
      <c r="CM1517" s="1"/>
      <c r="CN1517" s="1"/>
      <c r="CO1517" s="1"/>
    </row>
    <row r="1518" spans="1:93" ht="30" customHeight="1" x14ac:dyDescent="0.2">
      <c r="A1518" s="1">
        <v>1512</v>
      </c>
      <c r="B1518" s="1" t="s">
        <v>535</v>
      </c>
      <c r="C1518" s="1" t="s">
        <v>536</v>
      </c>
      <c r="D1518" s="1" t="s">
        <v>408</v>
      </c>
      <c r="E1518" s="1" t="s">
        <v>540</v>
      </c>
      <c r="F1518" s="1" t="s">
        <v>74</v>
      </c>
      <c r="G1518" s="1">
        <v>10</v>
      </c>
      <c r="H1518" s="1" t="s">
        <v>341</v>
      </c>
      <c r="I1518" s="1" t="s">
        <v>114</v>
      </c>
      <c r="J1518" s="64">
        <v>557</v>
      </c>
      <c r="K1518" s="76">
        <v>2276089</v>
      </c>
      <c r="L1518" s="29">
        <v>45945</v>
      </c>
      <c r="M1518" s="29" t="s">
        <v>4163</v>
      </c>
      <c r="N1518" s="1" t="s">
        <v>478</v>
      </c>
      <c r="O1518" s="28" t="s">
        <v>225</v>
      </c>
      <c r="P1518" s="1" t="s">
        <v>216</v>
      </c>
      <c r="Q1518" s="76">
        <v>12</v>
      </c>
      <c r="R1518" s="1" t="s">
        <v>537</v>
      </c>
      <c r="T1518" s="1" t="s">
        <v>115</v>
      </c>
      <c r="U1518" s="1"/>
      <c r="V1518" s="1"/>
      <c r="W1518" s="4"/>
      <c r="X1518" s="28"/>
      <c r="Y1518" s="33"/>
      <c r="Z1518" s="33"/>
      <c r="AA1518" s="96"/>
      <c r="AB1518" s="178"/>
      <c r="AC1518" s="33">
        <v>27</v>
      </c>
      <c r="AD1518" s="33">
        <v>220</v>
      </c>
      <c r="AE1518" s="33" t="s">
        <v>103</v>
      </c>
      <c r="AF1518" s="33" t="s">
        <v>103</v>
      </c>
      <c r="AG1518" s="33"/>
      <c r="AH1518" s="4"/>
      <c r="AI1518" s="1"/>
      <c r="AJ1518" s="1"/>
      <c r="AK1518" s="1"/>
      <c r="AL1518" s="5"/>
      <c r="AM1518" s="164">
        <f t="shared" si="82"/>
        <v>45948</v>
      </c>
      <c r="AW1518" s="96"/>
      <c r="AX1518" s="37">
        <f t="shared" si="81"/>
        <v>45952</v>
      </c>
      <c r="AY1518" s="183"/>
      <c r="AZ1518" s="183"/>
      <c r="BA1518" s="183"/>
      <c r="BB1518" s="183"/>
      <c r="BC1518" s="183"/>
      <c r="BD1518" s="183"/>
      <c r="BE1518" s="183"/>
      <c r="BF1518" s="183"/>
      <c r="BG1518" s="183"/>
      <c r="BH1518" s="4"/>
      <c r="BI1518" s="1"/>
      <c r="BJ1518" s="1"/>
      <c r="BK1518" s="1"/>
      <c r="BL1518" s="31"/>
      <c r="BM1518" s="31"/>
      <c r="BN1518" s="1"/>
      <c r="BO1518" s="1"/>
      <c r="BP1518" s="1"/>
      <c r="BQ1518" s="1"/>
      <c r="BR1518" s="1"/>
      <c r="BS1518" s="4"/>
      <c r="BT1518" s="37">
        <f t="shared" si="83"/>
        <v>45973</v>
      </c>
      <c r="BU1518" s="220"/>
      <c r="BV1518" s="183"/>
      <c r="BW1518" s="221"/>
      <c r="BX1518" s="183"/>
      <c r="BY1518" s="183"/>
      <c r="BZ1518" s="183"/>
      <c r="CA1518" s="183"/>
      <c r="CB1518" s="183"/>
      <c r="CC1518" s="183"/>
      <c r="CE1518" s="1"/>
      <c r="CF1518" s="1"/>
      <c r="CG1518" s="1"/>
      <c r="CH1518" s="1"/>
      <c r="CI1518" s="1"/>
      <c r="CJ1518" s="1"/>
      <c r="CK1518" s="1"/>
      <c r="CL1518" s="1"/>
      <c r="CM1518" s="1"/>
      <c r="CN1518" s="1"/>
      <c r="CO1518" s="1"/>
    </row>
    <row r="1519" spans="1:93" ht="30" customHeight="1" x14ac:dyDescent="0.2">
      <c r="A1519" s="1">
        <v>1513</v>
      </c>
      <c r="B1519" s="1" t="s">
        <v>535</v>
      </c>
      <c r="C1519" s="1" t="s">
        <v>536</v>
      </c>
      <c r="D1519" s="1" t="s">
        <v>408</v>
      </c>
      <c r="E1519" s="1" t="s">
        <v>540</v>
      </c>
      <c r="F1519" s="1" t="s">
        <v>74</v>
      </c>
      <c r="G1519" s="1">
        <v>10</v>
      </c>
      <c r="H1519" s="1" t="s">
        <v>341</v>
      </c>
      <c r="I1519" s="1" t="s">
        <v>114</v>
      </c>
      <c r="J1519" s="64">
        <v>418</v>
      </c>
      <c r="K1519" s="76">
        <v>2274860</v>
      </c>
      <c r="L1519" s="29">
        <v>45945</v>
      </c>
      <c r="M1519" s="29" t="s">
        <v>4163</v>
      </c>
      <c r="N1519" s="1" t="s">
        <v>478</v>
      </c>
      <c r="O1519" s="28" t="s">
        <v>225</v>
      </c>
      <c r="P1519" s="1" t="s">
        <v>216</v>
      </c>
      <c r="Q1519" s="76">
        <v>9</v>
      </c>
      <c r="R1519" s="1" t="s">
        <v>537</v>
      </c>
      <c r="T1519" s="1" t="s">
        <v>115</v>
      </c>
      <c r="U1519" s="1"/>
      <c r="V1519" s="1"/>
      <c r="W1519" s="4"/>
      <c r="X1519" s="28"/>
      <c r="Y1519" s="33"/>
      <c r="Z1519" s="33"/>
      <c r="AA1519" s="96"/>
      <c r="AB1519" s="178"/>
      <c r="AC1519" s="33">
        <v>26.5</v>
      </c>
      <c r="AD1519" s="33">
        <v>240</v>
      </c>
      <c r="AE1519" s="33" t="s">
        <v>103</v>
      </c>
      <c r="AF1519" s="33" t="s">
        <v>103</v>
      </c>
      <c r="AG1519" s="33"/>
      <c r="AH1519" s="4"/>
      <c r="AI1519" s="1"/>
      <c r="AJ1519" s="1"/>
      <c r="AK1519" s="1"/>
      <c r="AL1519" s="5"/>
      <c r="AM1519" s="164">
        <f t="shared" si="82"/>
        <v>45948</v>
      </c>
      <c r="AW1519" s="96"/>
      <c r="AX1519" s="37">
        <f t="shared" si="81"/>
        <v>45952</v>
      </c>
      <c r="AY1519" s="183"/>
      <c r="AZ1519" s="183"/>
      <c r="BA1519" s="183"/>
      <c r="BB1519" s="183"/>
      <c r="BC1519" s="183"/>
      <c r="BD1519" s="183"/>
      <c r="BE1519" s="183"/>
      <c r="BF1519" s="183"/>
      <c r="BG1519" s="183"/>
      <c r="BH1519" s="4"/>
      <c r="BI1519" s="1"/>
      <c r="BJ1519" s="1"/>
      <c r="BK1519" s="1"/>
      <c r="BL1519" s="31"/>
      <c r="BM1519" s="31"/>
      <c r="BN1519" s="1"/>
      <c r="BO1519" s="1"/>
      <c r="BP1519" s="1"/>
      <c r="BQ1519" s="1"/>
      <c r="BR1519" s="1"/>
      <c r="BS1519" s="4"/>
      <c r="BT1519" s="37">
        <f t="shared" si="83"/>
        <v>45973</v>
      </c>
      <c r="BU1519" s="220"/>
      <c r="BV1519" s="183"/>
      <c r="BW1519" s="221"/>
      <c r="BX1519" s="183"/>
      <c r="BY1519" s="183"/>
      <c r="BZ1519" s="183"/>
      <c r="CA1519" s="183"/>
      <c r="CB1519" s="183"/>
      <c r="CC1519" s="183"/>
      <c r="CE1519" s="1"/>
      <c r="CF1519" s="1"/>
      <c r="CG1519" s="1"/>
      <c r="CH1519" s="1"/>
      <c r="CI1519" s="1"/>
      <c r="CJ1519" s="1"/>
      <c r="CK1519" s="1"/>
      <c r="CL1519" s="1"/>
      <c r="CM1519" s="1"/>
      <c r="CN1519" s="1"/>
      <c r="CO1519" s="1"/>
    </row>
    <row r="1520" spans="1:93" ht="30" customHeight="1" x14ac:dyDescent="0.2">
      <c r="A1520" s="1">
        <v>1514</v>
      </c>
      <c r="B1520" s="1" t="s">
        <v>535</v>
      </c>
      <c r="C1520" s="1" t="s">
        <v>536</v>
      </c>
      <c r="D1520" s="1" t="s">
        <v>408</v>
      </c>
      <c r="E1520" s="1" t="s">
        <v>540</v>
      </c>
      <c r="F1520" s="1" t="s">
        <v>74</v>
      </c>
      <c r="G1520" s="1">
        <v>10</v>
      </c>
      <c r="H1520" s="1" t="s">
        <v>341</v>
      </c>
      <c r="I1520" s="1" t="s">
        <v>114</v>
      </c>
      <c r="J1520" s="64">
        <v>304</v>
      </c>
      <c r="K1520" s="76">
        <v>2276090</v>
      </c>
      <c r="L1520" s="29">
        <v>45945</v>
      </c>
      <c r="M1520" s="29" t="s">
        <v>4163</v>
      </c>
      <c r="N1520" s="1" t="s">
        <v>478</v>
      </c>
      <c r="O1520" s="28" t="s">
        <v>225</v>
      </c>
      <c r="P1520" s="1" t="s">
        <v>216</v>
      </c>
      <c r="Q1520" s="97">
        <v>8</v>
      </c>
      <c r="R1520" s="1" t="s">
        <v>537</v>
      </c>
      <c r="T1520" s="1" t="s">
        <v>115</v>
      </c>
      <c r="U1520" s="1"/>
      <c r="V1520" s="1"/>
      <c r="W1520" s="4"/>
      <c r="X1520" s="28"/>
      <c r="Y1520" s="33"/>
      <c r="Z1520" s="33"/>
      <c r="AA1520" s="96"/>
      <c r="AB1520" s="178"/>
      <c r="AC1520" s="33">
        <v>28</v>
      </c>
      <c r="AD1520" s="33">
        <v>210</v>
      </c>
      <c r="AE1520" s="33" t="s">
        <v>103</v>
      </c>
      <c r="AF1520" s="33" t="s">
        <v>103</v>
      </c>
      <c r="AG1520" s="33"/>
      <c r="AH1520" s="4"/>
      <c r="AI1520" s="1"/>
      <c r="AJ1520" s="1"/>
      <c r="AK1520" s="1"/>
      <c r="AL1520" s="5"/>
      <c r="AM1520" s="164">
        <f t="shared" si="82"/>
        <v>45948</v>
      </c>
      <c r="AW1520" s="96"/>
      <c r="AX1520" s="37">
        <f t="shared" si="81"/>
        <v>45952</v>
      </c>
      <c r="AY1520" s="183"/>
      <c r="AZ1520" s="183"/>
      <c r="BA1520" s="183"/>
      <c r="BB1520" s="183"/>
      <c r="BC1520" s="183"/>
      <c r="BD1520" s="183"/>
      <c r="BE1520" s="183"/>
      <c r="BF1520" s="183"/>
      <c r="BG1520" s="183"/>
      <c r="BH1520" s="4"/>
      <c r="BI1520" s="1"/>
      <c r="BJ1520" s="1"/>
      <c r="BK1520" s="1"/>
      <c r="BL1520" s="31"/>
      <c r="BM1520" s="31"/>
      <c r="BN1520" s="1"/>
      <c r="BO1520" s="1"/>
      <c r="BP1520" s="1"/>
      <c r="BQ1520" s="1"/>
      <c r="BR1520" s="1"/>
      <c r="BS1520" s="4"/>
      <c r="BT1520" s="37">
        <f t="shared" si="83"/>
        <v>45973</v>
      </c>
      <c r="BU1520" s="220"/>
      <c r="BV1520" s="183"/>
      <c r="BW1520" s="221"/>
      <c r="BX1520" s="183"/>
      <c r="BY1520" s="183"/>
      <c r="BZ1520" s="183"/>
      <c r="CA1520" s="183"/>
      <c r="CB1520" s="183"/>
      <c r="CC1520" s="183"/>
      <c r="CE1520" s="1"/>
      <c r="CF1520" s="1"/>
      <c r="CG1520" s="1"/>
      <c r="CH1520" s="1"/>
      <c r="CI1520" s="1"/>
      <c r="CJ1520" s="1"/>
      <c r="CK1520" s="1"/>
      <c r="CL1520" s="1"/>
      <c r="CM1520" s="1"/>
      <c r="CN1520" s="1"/>
      <c r="CO1520" s="1"/>
    </row>
    <row r="1521" spans="1:93" ht="30" customHeight="1" x14ac:dyDescent="0.2">
      <c r="A1521" s="1">
        <v>1515</v>
      </c>
      <c r="B1521" s="1" t="s">
        <v>535</v>
      </c>
      <c r="C1521" s="1" t="s">
        <v>536</v>
      </c>
      <c r="D1521" s="1" t="s">
        <v>408</v>
      </c>
      <c r="E1521" s="1" t="s">
        <v>540</v>
      </c>
      <c r="F1521" s="1" t="s">
        <v>74</v>
      </c>
      <c r="G1521" s="1">
        <v>10</v>
      </c>
      <c r="H1521" s="1" t="s">
        <v>341</v>
      </c>
      <c r="I1521" s="1" t="s">
        <v>114</v>
      </c>
      <c r="J1521" s="64">
        <v>431</v>
      </c>
      <c r="K1521" s="76">
        <v>2276091</v>
      </c>
      <c r="L1521" s="29">
        <v>45945</v>
      </c>
      <c r="M1521" s="29" t="s">
        <v>4163</v>
      </c>
      <c r="N1521" s="1" t="s">
        <v>478</v>
      </c>
      <c r="O1521" s="28" t="s">
        <v>225</v>
      </c>
      <c r="P1521" s="1" t="s">
        <v>216</v>
      </c>
      <c r="Q1521" s="76">
        <v>9</v>
      </c>
      <c r="R1521" s="1" t="s">
        <v>537</v>
      </c>
      <c r="T1521" s="1" t="s">
        <v>115</v>
      </c>
      <c r="U1521" s="1"/>
      <c r="V1521" s="1"/>
      <c r="W1521" s="4"/>
      <c r="X1521" s="28"/>
      <c r="Y1521" s="33"/>
      <c r="Z1521" s="33"/>
      <c r="AA1521" s="96"/>
      <c r="AB1521" s="178"/>
      <c r="AC1521" s="33">
        <v>26.527000000000001</v>
      </c>
      <c r="AD1521" s="33">
        <v>230</v>
      </c>
      <c r="AE1521" s="33" t="s">
        <v>103</v>
      </c>
      <c r="AF1521" s="33" t="s">
        <v>103</v>
      </c>
      <c r="AG1521" s="33"/>
      <c r="AH1521" s="4"/>
      <c r="AI1521" s="1"/>
      <c r="AJ1521" s="1"/>
      <c r="AK1521" s="1"/>
      <c r="AL1521" s="5"/>
      <c r="AM1521" s="164">
        <f t="shared" si="82"/>
        <v>45948</v>
      </c>
      <c r="AW1521" s="96"/>
      <c r="AX1521" s="37">
        <f t="shared" si="81"/>
        <v>45952</v>
      </c>
      <c r="AY1521" s="183"/>
      <c r="AZ1521" s="183"/>
      <c r="BA1521" s="183"/>
      <c r="BB1521" s="183"/>
      <c r="BC1521" s="183"/>
      <c r="BD1521" s="183"/>
      <c r="BE1521" s="183"/>
      <c r="BF1521" s="183"/>
      <c r="BG1521" s="183"/>
      <c r="BH1521" s="4"/>
      <c r="BI1521" s="1"/>
      <c r="BJ1521" s="1"/>
      <c r="BK1521" s="1"/>
      <c r="BL1521" s="31"/>
      <c r="BM1521" s="31"/>
      <c r="BN1521" s="1"/>
      <c r="BO1521" s="1"/>
      <c r="BP1521" s="1"/>
      <c r="BQ1521" s="1"/>
      <c r="BR1521" s="1"/>
      <c r="BS1521" s="4"/>
      <c r="BT1521" s="37">
        <f t="shared" si="83"/>
        <v>45973</v>
      </c>
      <c r="BU1521" s="220"/>
      <c r="BV1521" s="183"/>
      <c r="BW1521" s="221"/>
      <c r="BX1521" s="183"/>
      <c r="BY1521" s="183"/>
      <c r="BZ1521" s="183"/>
      <c r="CA1521" s="183"/>
      <c r="CB1521" s="183"/>
      <c r="CC1521" s="183"/>
      <c r="CE1521" s="1"/>
      <c r="CF1521" s="1"/>
      <c r="CG1521" s="1"/>
      <c r="CH1521" s="1"/>
      <c r="CI1521" s="1"/>
      <c r="CJ1521" s="1"/>
      <c r="CK1521" s="1"/>
      <c r="CL1521" s="1"/>
      <c r="CM1521" s="1"/>
      <c r="CN1521" s="1"/>
      <c r="CO1521" s="1"/>
    </row>
    <row r="1522" spans="1:93" ht="30" customHeight="1" x14ac:dyDescent="0.2">
      <c r="A1522" s="1">
        <v>1516</v>
      </c>
      <c r="B1522" s="1" t="s">
        <v>535</v>
      </c>
      <c r="C1522" s="1" t="s">
        <v>536</v>
      </c>
      <c r="D1522" s="1" t="s">
        <v>408</v>
      </c>
      <c r="E1522" s="1" t="s">
        <v>540</v>
      </c>
      <c r="F1522" s="1" t="s">
        <v>74</v>
      </c>
      <c r="G1522" s="1">
        <v>10</v>
      </c>
      <c r="H1522" s="1" t="s">
        <v>341</v>
      </c>
      <c r="I1522" s="1" t="s">
        <v>114</v>
      </c>
      <c r="J1522" s="64">
        <v>394</v>
      </c>
      <c r="K1522" s="76">
        <v>2274861</v>
      </c>
      <c r="L1522" s="29">
        <v>45945</v>
      </c>
      <c r="M1522" s="29" t="s">
        <v>4163</v>
      </c>
      <c r="N1522" s="1" t="s">
        <v>478</v>
      </c>
      <c r="O1522" s="28" t="s">
        <v>225</v>
      </c>
      <c r="P1522" s="1" t="s">
        <v>216</v>
      </c>
      <c r="Q1522" s="76">
        <v>9</v>
      </c>
      <c r="R1522" s="1" t="s">
        <v>537</v>
      </c>
      <c r="T1522" s="1" t="s">
        <v>115</v>
      </c>
      <c r="U1522" s="1"/>
      <c r="V1522" s="1"/>
      <c r="W1522" s="4"/>
      <c r="X1522" s="28"/>
      <c r="Y1522" s="33"/>
      <c r="Z1522" s="33"/>
      <c r="AA1522" s="96"/>
      <c r="AB1522" s="178"/>
      <c r="AC1522" s="33">
        <v>27</v>
      </c>
      <c r="AD1522" s="33">
        <v>240</v>
      </c>
      <c r="AE1522" s="33" t="s">
        <v>103</v>
      </c>
      <c r="AF1522" s="33" t="s">
        <v>103</v>
      </c>
      <c r="AG1522" s="33"/>
      <c r="AH1522" s="4"/>
      <c r="AI1522" s="1"/>
      <c r="AJ1522" s="1"/>
      <c r="AK1522" s="1"/>
      <c r="AL1522" s="5"/>
      <c r="AM1522" s="164">
        <f t="shared" si="82"/>
        <v>45948</v>
      </c>
      <c r="AW1522" s="96"/>
      <c r="AX1522" s="37">
        <f t="shared" si="81"/>
        <v>45952</v>
      </c>
      <c r="AY1522" s="183"/>
      <c r="AZ1522" s="183"/>
      <c r="BA1522" s="183"/>
      <c r="BB1522" s="183"/>
      <c r="BC1522" s="183"/>
      <c r="BD1522" s="183"/>
      <c r="BE1522" s="183"/>
      <c r="BF1522" s="183"/>
      <c r="BG1522" s="183"/>
      <c r="BH1522" s="4"/>
      <c r="BI1522" s="1"/>
      <c r="BJ1522" s="1"/>
      <c r="BK1522" s="1"/>
      <c r="BL1522" s="31"/>
      <c r="BM1522" s="31"/>
      <c r="BN1522" s="1"/>
      <c r="BO1522" s="1"/>
      <c r="BP1522" s="1"/>
      <c r="BQ1522" s="1"/>
      <c r="BR1522" s="1"/>
      <c r="BS1522" s="4"/>
      <c r="BT1522" s="37">
        <f t="shared" si="83"/>
        <v>45973</v>
      </c>
      <c r="BU1522" s="220"/>
      <c r="BV1522" s="183"/>
      <c r="BW1522" s="221"/>
      <c r="BX1522" s="183"/>
      <c r="BY1522" s="183"/>
      <c r="BZ1522" s="183"/>
      <c r="CA1522" s="183"/>
      <c r="CB1522" s="183"/>
      <c r="CC1522" s="183"/>
      <c r="CE1522" s="1"/>
      <c r="CF1522" s="1"/>
      <c r="CG1522" s="1"/>
      <c r="CH1522" s="1"/>
      <c r="CI1522" s="1"/>
      <c r="CJ1522" s="1"/>
      <c r="CK1522" s="1"/>
      <c r="CL1522" s="1"/>
      <c r="CM1522" s="1"/>
      <c r="CN1522" s="1"/>
      <c r="CO1522" s="1"/>
    </row>
    <row r="1523" spans="1:93" ht="30" customHeight="1" x14ac:dyDescent="0.2">
      <c r="A1523" s="1">
        <v>1517</v>
      </c>
      <c r="B1523" s="1" t="s">
        <v>535</v>
      </c>
      <c r="C1523" s="1" t="s">
        <v>536</v>
      </c>
      <c r="D1523" s="1" t="s">
        <v>408</v>
      </c>
      <c r="E1523" s="1" t="s">
        <v>540</v>
      </c>
      <c r="F1523" s="1" t="s">
        <v>74</v>
      </c>
      <c r="G1523" s="1">
        <v>10</v>
      </c>
      <c r="H1523" s="1" t="s">
        <v>341</v>
      </c>
      <c r="I1523" s="1" t="s">
        <v>114</v>
      </c>
      <c r="J1523" s="64">
        <v>438</v>
      </c>
      <c r="K1523" s="76">
        <v>2276092</v>
      </c>
      <c r="L1523" s="29">
        <v>45945</v>
      </c>
      <c r="M1523" s="29" t="s">
        <v>4163</v>
      </c>
      <c r="N1523" s="1" t="s">
        <v>478</v>
      </c>
      <c r="O1523" s="28" t="s">
        <v>225</v>
      </c>
      <c r="P1523" s="1" t="s">
        <v>216</v>
      </c>
      <c r="Q1523" s="76">
        <v>8</v>
      </c>
      <c r="R1523" s="1" t="s">
        <v>537</v>
      </c>
      <c r="T1523" s="1" t="s">
        <v>115</v>
      </c>
      <c r="U1523" s="1"/>
      <c r="V1523" s="1"/>
      <c r="W1523" s="4"/>
      <c r="X1523" s="28"/>
      <c r="Y1523" s="33"/>
      <c r="Z1523" s="33"/>
      <c r="AA1523" s="96"/>
      <c r="AB1523" s="178"/>
      <c r="AC1523" s="33">
        <v>28.5</v>
      </c>
      <c r="AD1523" s="33">
        <v>210</v>
      </c>
      <c r="AE1523" s="33" t="s">
        <v>103</v>
      </c>
      <c r="AF1523" s="33" t="s">
        <v>103</v>
      </c>
      <c r="AG1523" s="33"/>
      <c r="AH1523" s="4"/>
      <c r="AI1523" s="1"/>
      <c r="AJ1523" s="1"/>
      <c r="AK1523" s="1"/>
      <c r="AL1523" s="5"/>
      <c r="AM1523" s="164">
        <f t="shared" si="82"/>
        <v>45948</v>
      </c>
      <c r="AW1523" s="96"/>
      <c r="AX1523" s="37">
        <f t="shared" si="81"/>
        <v>45952</v>
      </c>
      <c r="AY1523" s="183"/>
      <c r="AZ1523" s="183"/>
      <c r="BA1523" s="183"/>
      <c r="BB1523" s="183"/>
      <c r="BC1523" s="183"/>
      <c r="BD1523" s="183"/>
      <c r="BE1523" s="183"/>
      <c r="BF1523" s="183"/>
      <c r="BG1523" s="183"/>
      <c r="BH1523" s="4"/>
      <c r="BI1523" s="1"/>
      <c r="BJ1523" s="1"/>
      <c r="BK1523" s="1"/>
      <c r="BL1523" s="31"/>
      <c r="BM1523" s="31"/>
      <c r="BN1523" s="1"/>
      <c r="BO1523" s="1"/>
      <c r="BP1523" s="1"/>
      <c r="BQ1523" s="1"/>
      <c r="BR1523" s="1"/>
      <c r="BS1523" s="4"/>
      <c r="BT1523" s="37">
        <f t="shared" si="83"/>
        <v>45973</v>
      </c>
      <c r="BU1523" s="220"/>
      <c r="BV1523" s="183"/>
      <c r="BW1523" s="221"/>
      <c r="BX1523" s="183"/>
      <c r="BY1523" s="183"/>
      <c r="BZ1523" s="183"/>
      <c r="CA1523" s="183"/>
      <c r="CB1523" s="183"/>
      <c r="CC1523" s="183"/>
      <c r="CE1523" s="1"/>
      <c r="CF1523" s="1"/>
      <c r="CG1523" s="1"/>
      <c r="CH1523" s="1"/>
      <c r="CI1523" s="1"/>
      <c r="CJ1523" s="1"/>
      <c r="CK1523" s="1"/>
      <c r="CL1523" s="1"/>
      <c r="CM1523" s="1"/>
      <c r="CN1523" s="1"/>
      <c r="CO1523" s="1"/>
    </row>
    <row r="1524" spans="1:93" ht="30" customHeight="1" x14ac:dyDescent="0.2">
      <c r="A1524" s="1">
        <v>1518</v>
      </c>
      <c r="B1524" s="1" t="s">
        <v>535</v>
      </c>
      <c r="C1524" s="1" t="s">
        <v>536</v>
      </c>
      <c r="D1524" s="1" t="s">
        <v>408</v>
      </c>
      <c r="E1524" s="1" t="s">
        <v>540</v>
      </c>
      <c r="F1524" s="1" t="s">
        <v>74</v>
      </c>
      <c r="G1524" s="1">
        <v>10</v>
      </c>
      <c r="H1524" s="1" t="s">
        <v>341</v>
      </c>
      <c r="I1524" s="1" t="s">
        <v>114</v>
      </c>
      <c r="J1524" s="64">
        <v>415</v>
      </c>
      <c r="K1524" s="76">
        <v>2274862</v>
      </c>
      <c r="L1524" s="29">
        <v>45945</v>
      </c>
      <c r="M1524" s="29" t="s">
        <v>4163</v>
      </c>
      <c r="N1524" s="1" t="s">
        <v>478</v>
      </c>
      <c r="O1524" s="28" t="s">
        <v>225</v>
      </c>
      <c r="P1524" s="1" t="s">
        <v>216</v>
      </c>
      <c r="Q1524" s="76">
        <v>8</v>
      </c>
      <c r="R1524" s="1" t="s">
        <v>537</v>
      </c>
      <c r="T1524" s="1" t="s">
        <v>115</v>
      </c>
      <c r="U1524" s="1"/>
      <c r="V1524" s="1"/>
      <c r="W1524" s="4"/>
      <c r="X1524" s="28"/>
      <c r="Y1524" s="33"/>
      <c r="Z1524" s="33"/>
      <c r="AA1524" s="96"/>
      <c r="AB1524" s="178"/>
      <c r="AC1524" s="33">
        <v>27</v>
      </c>
      <c r="AD1524" s="33">
        <v>240</v>
      </c>
      <c r="AE1524" s="33" t="s">
        <v>103</v>
      </c>
      <c r="AF1524" s="33" t="s">
        <v>103</v>
      </c>
      <c r="AG1524" s="33"/>
      <c r="AH1524" s="4"/>
      <c r="AI1524" s="1"/>
      <c r="AJ1524" s="1"/>
      <c r="AK1524" s="1"/>
      <c r="AL1524" s="5"/>
      <c r="AM1524" s="164">
        <f t="shared" si="82"/>
        <v>45948</v>
      </c>
      <c r="AW1524" s="96"/>
      <c r="AX1524" s="37">
        <f t="shared" si="81"/>
        <v>45952</v>
      </c>
      <c r="AY1524" s="183"/>
      <c r="AZ1524" s="183"/>
      <c r="BA1524" s="183"/>
      <c r="BB1524" s="183"/>
      <c r="BC1524" s="183"/>
      <c r="BD1524" s="183"/>
      <c r="BE1524" s="183"/>
      <c r="BF1524" s="183"/>
      <c r="BG1524" s="183"/>
      <c r="BH1524" s="4"/>
      <c r="BI1524" s="1"/>
      <c r="BJ1524" s="1"/>
      <c r="BK1524" s="1"/>
      <c r="BL1524" s="31"/>
      <c r="BM1524" s="31"/>
      <c r="BN1524" s="1"/>
      <c r="BO1524" s="1"/>
      <c r="BP1524" s="1"/>
      <c r="BQ1524" s="1"/>
      <c r="BR1524" s="1"/>
      <c r="BS1524" s="4"/>
      <c r="BT1524" s="37">
        <f t="shared" si="83"/>
        <v>45973</v>
      </c>
      <c r="BU1524" s="220"/>
      <c r="BV1524" s="183"/>
      <c r="BW1524" s="221"/>
      <c r="BX1524" s="183"/>
      <c r="BY1524" s="183"/>
      <c r="BZ1524" s="183"/>
      <c r="CA1524" s="183"/>
      <c r="CB1524" s="183"/>
      <c r="CC1524" s="183"/>
      <c r="CE1524" s="1"/>
      <c r="CF1524" s="1"/>
      <c r="CG1524" s="1"/>
      <c r="CH1524" s="1"/>
      <c r="CI1524" s="1"/>
      <c r="CJ1524" s="1"/>
      <c r="CK1524" s="1"/>
      <c r="CL1524" s="1"/>
      <c r="CM1524" s="1"/>
      <c r="CN1524" s="1"/>
      <c r="CO1524" s="1"/>
    </row>
    <row r="1525" spans="1:93" ht="30" customHeight="1" x14ac:dyDescent="0.2">
      <c r="A1525" s="1">
        <v>1519</v>
      </c>
      <c r="B1525" s="1" t="s">
        <v>535</v>
      </c>
      <c r="C1525" s="1" t="s">
        <v>536</v>
      </c>
      <c r="D1525" s="1" t="s">
        <v>408</v>
      </c>
      <c r="E1525" s="1" t="s">
        <v>540</v>
      </c>
      <c r="F1525" s="1" t="s">
        <v>74</v>
      </c>
      <c r="G1525" s="1">
        <v>10</v>
      </c>
      <c r="H1525" s="1" t="s">
        <v>341</v>
      </c>
      <c r="I1525" s="1" t="s">
        <v>114</v>
      </c>
      <c r="J1525" s="64">
        <v>553</v>
      </c>
      <c r="K1525" s="76">
        <v>2276093</v>
      </c>
      <c r="L1525" s="29">
        <v>45945</v>
      </c>
      <c r="M1525" s="29" t="s">
        <v>4163</v>
      </c>
      <c r="N1525" s="1" t="s">
        <v>478</v>
      </c>
      <c r="O1525" s="28" t="s">
        <v>225</v>
      </c>
      <c r="P1525" s="1" t="s">
        <v>216</v>
      </c>
      <c r="Q1525" s="76">
        <v>7</v>
      </c>
      <c r="R1525" s="1" t="s">
        <v>537</v>
      </c>
      <c r="T1525" s="1" t="s">
        <v>115</v>
      </c>
      <c r="U1525" s="1"/>
      <c r="V1525" s="1"/>
      <c r="W1525" s="4"/>
      <c r="X1525" s="28"/>
      <c r="Y1525" s="33"/>
      <c r="Z1525" s="33"/>
      <c r="AA1525" s="96"/>
      <c r="AB1525" s="178"/>
      <c r="AC1525" s="33">
        <v>27.5</v>
      </c>
      <c r="AD1525" s="33">
        <v>220</v>
      </c>
      <c r="AE1525" s="33" t="s">
        <v>103</v>
      </c>
      <c r="AF1525" s="33" t="s">
        <v>103</v>
      </c>
      <c r="AG1525" s="33"/>
      <c r="AH1525" s="4"/>
      <c r="AI1525" s="1"/>
      <c r="AJ1525" s="1"/>
      <c r="AK1525" s="1"/>
      <c r="AL1525" s="5"/>
      <c r="AM1525" s="164">
        <f t="shared" si="82"/>
        <v>45948</v>
      </c>
      <c r="AW1525" s="96"/>
      <c r="AX1525" s="37">
        <f t="shared" si="81"/>
        <v>45952</v>
      </c>
      <c r="AY1525" s="183"/>
      <c r="AZ1525" s="183"/>
      <c r="BA1525" s="183"/>
      <c r="BB1525" s="183"/>
      <c r="BC1525" s="183"/>
      <c r="BD1525" s="183"/>
      <c r="BE1525" s="183"/>
      <c r="BF1525" s="183"/>
      <c r="BG1525" s="183"/>
      <c r="BH1525" s="4"/>
      <c r="BI1525" s="1"/>
      <c r="BJ1525" s="1"/>
      <c r="BK1525" s="1"/>
      <c r="BL1525" s="31"/>
      <c r="BM1525" s="31"/>
      <c r="BN1525" s="1"/>
      <c r="BO1525" s="1"/>
      <c r="BP1525" s="1"/>
      <c r="BQ1525" s="1"/>
      <c r="BR1525" s="1"/>
      <c r="BS1525" s="4"/>
      <c r="BT1525" s="37">
        <f t="shared" si="83"/>
        <v>45973</v>
      </c>
      <c r="BU1525" s="220"/>
      <c r="BV1525" s="183"/>
      <c r="BW1525" s="221"/>
      <c r="BX1525" s="183"/>
      <c r="BY1525" s="183"/>
      <c r="BZ1525" s="183"/>
      <c r="CA1525" s="183"/>
      <c r="CB1525" s="183"/>
      <c r="CC1525" s="183"/>
      <c r="CE1525" s="1"/>
      <c r="CF1525" s="1"/>
      <c r="CG1525" s="1"/>
      <c r="CH1525" s="1"/>
      <c r="CI1525" s="1"/>
      <c r="CJ1525" s="1"/>
      <c r="CK1525" s="1"/>
      <c r="CL1525" s="1"/>
      <c r="CM1525" s="1"/>
      <c r="CN1525" s="1"/>
      <c r="CO1525" s="1"/>
    </row>
    <row r="1526" spans="1:93" ht="30" customHeight="1" x14ac:dyDescent="0.2">
      <c r="A1526" s="1">
        <v>1520</v>
      </c>
      <c r="B1526" s="1" t="s">
        <v>535</v>
      </c>
      <c r="C1526" s="1" t="s">
        <v>536</v>
      </c>
      <c r="D1526" s="1" t="s">
        <v>408</v>
      </c>
      <c r="E1526" s="1" t="s">
        <v>540</v>
      </c>
      <c r="F1526" s="1" t="s">
        <v>74</v>
      </c>
      <c r="G1526" s="1">
        <v>10</v>
      </c>
      <c r="H1526" s="1" t="s">
        <v>341</v>
      </c>
      <c r="I1526" s="1" t="s">
        <v>114</v>
      </c>
      <c r="J1526" s="64">
        <v>389</v>
      </c>
      <c r="K1526" s="76">
        <v>2276094</v>
      </c>
      <c r="L1526" s="29">
        <v>45945</v>
      </c>
      <c r="M1526" s="29" t="s">
        <v>4163</v>
      </c>
      <c r="N1526" s="1" t="s">
        <v>478</v>
      </c>
      <c r="O1526" s="28" t="s">
        <v>225</v>
      </c>
      <c r="P1526" s="1" t="s">
        <v>216</v>
      </c>
      <c r="Q1526" s="76">
        <v>9</v>
      </c>
      <c r="R1526" s="1" t="s">
        <v>537</v>
      </c>
      <c r="S1526" s="1">
        <v>6</v>
      </c>
      <c r="T1526" s="1" t="s">
        <v>115</v>
      </c>
      <c r="U1526" s="1"/>
      <c r="V1526" s="1"/>
      <c r="W1526" s="4"/>
      <c r="X1526" s="28"/>
      <c r="Y1526" s="33"/>
      <c r="Z1526" s="33"/>
      <c r="AA1526" s="96"/>
      <c r="AB1526" s="178"/>
      <c r="AC1526" s="33">
        <v>28.5</v>
      </c>
      <c r="AD1526" s="33">
        <v>230</v>
      </c>
      <c r="AE1526" s="33" t="s">
        <v>103</v>
      </c>
      <c r="AF1526" s="33" t="s">
        <v>103</v>
      </c>
      <c r="AG1526" s="33"/>
      <c r="AH1526" s="4"/>
      <c r="AI1526" s="1"/>
      <c r="AJ1526" s="1"/>
      <c r="AK1526" s="1"/>
      <c r="AL1526" s="5"/>
      <c r="AM1526" s="164">
        <f t="shared" si="82"/>
        <v>45948</v>
      </c>
      <c r="AW1526" s="96"/>
      <c r="AX1526" s="37">
        <f t="shared" si="81"/>
        <v>45952</v>
      </c>
      <c r="AY1526" s="183"/>
      <c r="AZ1526" s="183"/>
      <c r="BA1526" s="183"/>
      <c r="BB1526" s="183"/>
      <c r="BC1526" s="183"/>
      <c r="BD1526" s="183"/>
      <c r="BE1526" s="183"/>
      <c r="BF1526" s="183"/>
      <c r="BG1526" s="183"/>
      <c r="BH1526" s="4"/>
      <c r="BI1526" s="1"/>
      <c r="BJ1526" s="1"/>
      <c r="BK1526" s="1"/>
      <c r="BL1526" s="31"/>
      <c r="BM1526" s="31"/>
      <c r="BN1526" s="1"/>
      <c r="BO1526" s="1"/>
      <c r="BP1526" s="1"/>
      <c r="BQ1526" s="1"/>
      <c r="BR1526" s="1"/>
      <c r="BS1526" s="4"/>
      <c r="BT1526" s="37">
        <f t="shared" si="83"/>
        <v>45973</v>
      </c>
      <c r="BU1526" s="220"/>
      <c r="BV1526" s="183"/>
      <c r="BW1526" s="221"/>
      <c r="BX1526" s="183"/>
      <c r="BY1526" s="183"/>
      <c r="BZ1526" s="183"/>
      <c r="CA1526" s="183"/>
      <c r="CB1526" s="183"/>
      <c r="CC1526" s="183"/>
      <c r="CE1526" s="1"/>
      <c r="CF1526" s="1"/>
      <c r="CG1526" s="1"/>
      <c r="CH1526" s="1"/>
      <c r="CI1526" s="1"/>
      <c r="CJ1526" s="1"/>
      <c r="CK1526" s="1"/>
      <c r="CL1526" s="1"/>
      <c r="CM1526" s="1"/>
      <c r="CN1526" s="1"/>
      <c r="CO1526" s="1"/>
    </row>
    <row r="1527" spans="1:93" ht="30" customHeight="1" x14ac:dyDescent="0.2">
      <c r="A1527" s="1">
        <v>1521</v>
      </c>
      <c r="B1527" s="1" t="s">
        <v>535</v>
      </c>
      <c r="C1527" s="1" t="s">
        <v>536</v>
      </c>
      <c r="D1527" s="1" t="s">
        <v>408</v>
      </c>
      <c r="E1527" s="1" t="s">
        <v>540</v>
      </c>
      <c r="F1527" s="1" t="s">
        <v>74</v>
      </c>
      <c r="G1527" s="1">
        <v>10</v>
      </c>
      <c r="H1527" s="1" t="s">
        <v>341</v>
      </c>
      <c r="I1527" s="1" t="s">
        <v>114</v>
      </c>
      <c r="J1527" s="64">
        <v>393</v>
      </c>
      <c r="K1527" s="76">
        <v>2274863</v>
      </c>
      <c r="L1527" s="29">
        <v>45945</v>
      </c>
      <c r="M1527" s="29" t="s">
        <v>4163</v>
      </c>
      <c r="N1527" s="1" t="s">
        <v>478</v>
      </c>
      <c r="O1527" s="28" t="s">
        <v>225</v>
      </c>
      <c r="P1527" s="1" t="s">
        <v>216</v>
      </c>
      <c r="Q1527" s="76">
        <v>10</v>
      </c>
      <c r="R1527" s="1" t="s">
        <v>537</v>
      </c>
      <c r="T1527" s="1" t="s">
        <v>115</v>
      </c>
      <c r="U1527" s="1"/>
      <c r="V1527" s="1"/>
      <c r="W1527" s="4"/>
      <c r="X1527" s="28"/>
      <c r="Y1527" s="33"/>
      <c r="Z1527" s="33"/>
      <c r="AA1527" s="96"/>
      <c r="AB1527" s="178"/>
      <c r="AC1527" s="33">
        <v>26</v>
      </c>
      <c r="AD1527" s="33">
        <v>220</v>
      </c>
      <c r="AE1527" s="33" t="s">
        <v>103</v>
      </c>
      <c r="AF1527" s="33" t="s">
        <v>103</v>
      </c>
      <c r="AG1527" s="33"/>
      <c r="AH1527" s="4"/>
      <c r="AI1527" s="1"/>
      <c r="AJ1527" s="1"/>
      <c r="AK1527" s="1"/>
      <c r="AL1527" s="5"/>
      <c r="AM1527" s="164">
        <f t="shared" si="82"/>
        <v>45948</v>
      </c>
      <c r="AW1527" s="96"/>
      <c r="AX1527" s="37">
        <f t="shared" si="81"/>
        <v>45952</v>
      </c>
      <c r="AY1527" s="183"/>
      <c r="AZ1527" s="183"/>
      <c r="BA1527" s="183"/>
      <c r="BB1527" s="183"/>
      <c r="BC1527" s="183"/>
      <c r="BD1527" s="183"/>
      <c r="BE1527" s="183"/>
      <c r="BF1527" s="183"/>
      <c r="BG1527" s="183"/>
      <c r="BH1527" s="4"/>
      <c r="BI1527" s="1"/>
      <c r="BJ1527" s="1"/>
      <c r="BK1527" s="1"/>
      <c r="BL1527" s="31"/>
      <c r="BM1527" s="31"/>
      <c r="BN1527" s="1"/>
      <c r="BO1527" s="1"/>
      <c r="BP1527" s="1"/>
      <c r="BQ1527" s="1"/>
      <c r="BR1527" s="1"/>
      <c r="BS1527" s="4"/>
      <c r="BT1527" s="37">
        <f t="shared" si="83"/>
        <v>45973</v>
      </c>
      <c r="BU1527" s="220"/>
      <c r="BV1527" s="183"/>
      <c r="BW1527" s="221"/>
      <c r="BX1527" s="183"/>
      <c r="BY1527" s="183"/>
      <c r="BZ1527" s="183"/>
      <c r="CA1527" s="183"/>
      <c r="CB1527" s="183"/>
      <c r="CC1527" s="183"/>
      <c r="CE1527" s="1"/>
      <c r="CF1527" s="1"/>
      <c r="CG1527" s="1"/>
      <c r="CH1527" s="1"/>
      <c r="CI1527" s="1"/>
      <c r="CJ1527" s="1"/>
      <c r="CK1527" s="1"/>
      <c r="CL1527" s="1"/>
      <c r="CM1527" s="1"/>
      <c r="CN1527" s="1"/>
      <c r="CO1527" s="1"/>
    </row>
    <row r="1528" spans="1:93" ht="30" customHeight="1" x14ac:dyDescent="0.2">
      <c r="A1528" s="1">
        <v>1522</v>
      </c>
      <c r="B1528" s="1" t="s">
        <v>535</v>
      </c>
      <c r="C1528" s="1" t="s">
        <v>536</v>
      </c>
      <c r="D1528" s="1" t="s">
        <v>408</v>
      </c>
      <c r="E1528" s="1" t="s">
        <v>540</v>
      </c>
      <c r="F1528" s="1" t="s">
        <v>74</v>
      </c>
      <c r="G1528" s="1">
        <v>10</v>
      </c>
      <c r="H1528" s="1" t="s">
        <v>341</v>
      </c>
      <c r="I1528" s="1" t="s">
        <v>114</v>
      </c>
      <c r="J1528" s="64">
        <v>392</v>
      </c>
      <c r="K1528" s="76">
        <v>2276095</v>
      </c>
      <c r="L1528" s="29">
        <v>45945</v>
      </c>
      <c r="M1528" s="29" t="s">
        <v>4163</v>
      </c>
      <c r="N1528" s="1" t="s">
        <v>478</v>
      </c>
      <c r="O1528" s="28" t="s">
        <v>225</v>
      </c>
      <c r="P1528" s="1" t="s">
        <v>216</v>
      </c>
      <c r="Q1528" s="76">
        <v>9</v>
      </c>
      <c r="R1528" s="1" t="s">
        <v>537</v>
      </c>
      <c r="T1528" s="1" t="s">
        <v>115</v>
      </c>
      <c r="U1528" s="1"/>
      <c r="V1528" s="1"/>
      <c r="W1528" s="4"/>
      <c r="X1528" s="28"/>
      <c r="Y1528" s="33"/>
      <c r="Z1528" s="33"/>
      <c r="AA1528" s="96"/>
      <c r="AB1528" s="178"/>
      <c r="AC1528" s="33">
        <v>27.5</v>
      </c>
      <c r="AD1528" s="33">
        <v>240</v>
      </c>
      <c r="AE1528" s="33" t="s">
        <v>103</v>
      </c>
      <c r="AF1528" s="33" t="s">
        <v>103</v>
      </c>
      <c r="AG1528" s="33"/>
      <c r="AH1528" s="4"/>
      <c r="AI1528" s="1"/>
      <c r="AJ1528" s="1"/>
      <c r="AK1528" s="1"/>
      <c r="AL1528" s="5"/>
      <c r="AM1528" s="164">
        <f t="shared" si="82"/>
        <v>45948</v>
      </c>
      <c r="AW1528" s="96"/>
      <c r="AX1528" s="37">
        <f t="shared" si="81"/>
        <v>45952</v>
      </c>
      <c r="AY1528" s="183"/>
      <c r="AZ1528" s="183"/>
      <c r="BA1528" s="183"/>
      <c r="BB1528" s="183"/>
      <c r="BC1528" s="183"/>
      <c r="BD1528" s="183"/>
      <c r="BE1528" s="183"/>
      <c r="BF1528" s="183"/>
      <c r="BG1528" s="183"/>
      <c r="BH1528" s="4"/>
      <c r="BI1528" s="1"/>
      <c r="BJ1528" s="1"/>
      <c r="BK1528" s="1"/>
      <c r="BL1528" s="31"/>
      <c r="BM1528" s="31"/>
      <c r="BN1528" s="1"/>
      <c r="BO1528" s="1"/>
      <c r="BP1528" s="1"/>
      <c r="BQ1528" s="1"/>
      <c r="BR1528" s="1"/>
      <c r="BS1528" s="4"/>
      <c r="BT1528" s="37">
        <f t="shared" si="83"/>
        <v>45973</v>
      </c>
      <c r="BU1528" s="220"/>
      <c r="BV1528" s="183"/>
      <c r="BW1528" s="221"/>
      <c r="BX1528" s="183"/>
      <c r="BY1528" s="183"/>
      <c r="BZ1528" s="183"/>
      <c r="CA1528" s="183"/>
      <c r="CB1528" s="183"/>
      <c r="CC1528" s="183"/>
      <c r="CE1528" s="1"/>
      <c r="CF1528" s="1"/>
      <c r="CG1528" s="1"/>
      <c r="CH1528" s="1"/>
      <c r="CI1528" s="1"/>
      <c r="CJ1528" s="1"/>
      <c r="CK1528" s="1"/>
      <c r="CL1528" s="1"/>
      <c r="CM1528" s="1"/>
      <c r="CN1528" s="1"/>
      <c r="CO1528" s="1"/>
    </row>
    <row r="1529" spans="1:93" ht="30" customHeight="1" x14ac:dyDescent="0.2">
      <c r="A1529" s="1">
        <v>1523</v>
      </c>
      <c r="B1529" s="1" t="s">
        <v>535</v>
      </c>
      <c r="C1529" s="1" t="s">
        <v>536</v>
      </c>
      <c r="D1529" s="1" t="s">
        <v>408</v>
      </c>
      <c r="E1529" s="1" t="s">
        <v>540</v>
      </c>
      <c r="F1529" s="1" t="s">
        <v>74</v>
      </c>
      <c r="G1529" s="1">
        <v>10</v>
      </c>
      <c r="H1529" s="1" t="s">
        <v>341</v>
      </c>
      <c r="I1529" s="1" t="s">
        <v>114</v>
      </c>
      <c r="J1529" s="64">
        <v>433</v>
      </c>
      <c r="K1529" s="76">
        <v>2274864</v>
      </c>
      <c r="L1529" s="29">
        <v>45945</v>
      </c>
      <c r="M1529" s="29" t="s">
        <v>4163</v>
      </c>
      <c r="N1529" s="1" t="s">
        <v>478</v>
      </c>
      <c r="O1529" s="28" t="s">
        <v>225</v>
      </c>
      <c r="P1529" s="1" t="s">
        <v>216</v>
      </c>
      <c r="Q1529" s="76">
        <v>9</v>
      </c>
      <c r="R1529" s="1" t="s">
        <v>537</v>
      </c>
      <c r="T1529" s="1" t="s">
        <v>115</v>
      </c>
      <c r="U1529" s="1"/>
      <c r="V1529" s="1"/>
      <c r="W1529" s="4"/>
      <c r="X1529" s="28"/>
      <c r="Y1529" s="33"/>
      <c r="Z1529" s="33"/>
      <c r="AA1529" s="96"/>
      <c r="AB1529" s="178"/>
      <c r="AC1529" s="33">
        <v>26</v>
      </c>
      <c r="AD1529" s="33">
        <v>220</v>
      </c>
      <c r="AE1529" s="33" t="s">
        <v>103</v>
      </c>
      <c r="AF1529" s="33" t="s">
        <v>103</v>
      </c>
      <c r="AG1529" s="33"/>
      <c r="AH1529" s="4"/>
      <c r="AI1529" s="1"/>
      <c r="AJ1529" s="1"/>
      <c r="AK1529" s="1"/>
      <c r="AL1529" s="5"/>
      <c r="AM1529" s="164">
        <f t="shared" si="82"/>
        <v>45948</v>
      </c>
      <c r="AW1529" s="96"/>
      <c r="AX1529" s="37">
        <f t="shared" si="81"/>
        <v>45952</v>
      </c>
      <c r="AY1529" s="183"/>
      <c r="AZ1529" s="183"/>
      <c r="BA1529" s="183"/>
      <c r="BB1529" s="183"/>
      <c r="BC1529" s="183"/>
      <c r="BD1529" s="183"/>
      <c r="BE1529" s="183"/>
      <c r="BF1529" s="183"/>
      <c r="BG1529" s="183"/>
      <c r="BH1529" s="4"/>
      <c r="BI1529" s="1"/>
      <c r="BJ1529" s="1"/>
      <c r="BK1529" s="1"/>
      <c r="BL1529" s="31"/>
      <c r="BM1529" s="31"/>
      <c r="BN1529" s="1"/>
      <c r="BO1529" s="1"/>
      <c r="BP1529" s="1"/>
      <c r="BQ1529" s="1"/>
      <c r="BR1529" s="1"/>
      <c r="BS1529" s="4"/>
      <c r="BT1529" s="37">
        <f t="shared" si="83"/>
        <v>45973</v>
      </c>
      <c r="BU1529" s="220"/>
      <c r="BV1529" s="183"/>
      <c r="BW1529" s="221"/>
      <c r="BX1529" s="183"/>
      <c r="BY1529" s="183"/>
      <c r="BZ1529" s="183"/>
      <c r="CA1529" s="183"/>
      <c r="CB1529" s="183"/>
      <c r="CC1529" s="183"/>
      <c r="CE1529" s="1"/>
      <c r="CF1529" s="1"/>
      <c r="CG1529" s="1"/>
      <c r="CH1529" s="1"/>
      <c r="CI1529" s="1"/>
      <c r="CJ1529" s="1"/>
      <c r="CK1529" s="1"/>
      <c r="CL1529" s="1"/>
      <c r="CM1529" s="1"/>
      <c r="CN1529" s="1"/>
      <c r="CO1529" s="1"/>
    </row>
    <row r="1530" spans="1:93" ht="30" customHeight="1" x14ac:dyDescent="0.2">
      <c r="A1530" s="1">
        <v>1524</v>
      </c>
      <c r="B1530" s="1" t="s">
        <v>535</v>
      </c>
      <c r="C1530" s="1" t="s">
        <v>536</v>
      </c>
      <c r="D1530" s="1" t="s">
        <v>408</v>
      </c>
      <c r="E1530" s="1" t="s">
        <v>540</v>
      </c>
      <c r="F1530" s="1" t="s">
        <v>74</v>
      </c>
      <c r="G1530" s="1">
        <v>10</v>
      </c>
      <c r="H1530" s="1" t="s">
        <v>341</v>
      </c>
      <c r="I1530" s="1" t="s">
        <v>114</v>
      </c>
      <c r="J1530" s="64">
        <v>551</v>
      </c>
      <c r="K1530" s="76">
        <v>2276096</v>
      </c>
      <c r="L1530" s="29">
        <v>45945</v>
      </c>
      <c r="M1530" s="29" t="s">
        <v>4163</v>
      </c>
      <c r="N1530" s="1" t="s">
        <v>478</v>
      </c>
      <c r="O1530" s="28" t="s">
        <v>225</v>
      </c>
      <c r="P1530" s="1" t="s">
        <v>216</v>
      </c>
      <c r="Q1530" s="76">
        <v>12</v>
      </c>
      <c r="R1530" s="1" t="s">
        <v>537</v>
      </c>
      <c r="T1530" s="1" t="s">
        <v>115</v>
      </c>
      <c r="U1530" s="1"/>
      <c r="V1530" s="1"/>
      <c r="W1530" s="4"/>
      <c r="X1530" s="28"/>
      <c r="Y1530" s="33"/>
      <c r="Z1530" s="33"/>
      <c r="AA1530" s="96"/>
      <c r="AB1530" s="178"/>
      <c r="AC1530" s="33">
        <v>28</v>
      </c>
      <c r="AD1530" s="33">
        <v>230</v>
      </c>
      <c r="AE1530" s="33" t="s">
        <v>103</v>
      </c>
      <c r="AF1530" s="33" t="s">
        <v>103</v>
      </c>
      <c r="AG1530" s="33"/>
      <c r="AH1530" s="4"/>
      <c r="AI1530" s="1"/>
      <c r="AJ1530" s="1"/>
      <c r="AK1530" s="1"/>
      <c r="AL1530" s="5"/>
      <c r="AM1530" s="164">
        <f t="shared" si="82"/>
        <v>45948</v>
      </c>
      <c r="AW1530" s="96"/>
      <c r="AX1530" s="37">
        <f t="shared" si="81"/>
        <v>45952</v>
      </c>
      <c r="AY1530" s="183"/>
      <c r="AZ1530" s="183"/>
      <c r="BA1530" s="183"/>
      <c r="BB1530" s="183"/>
      <c r="BC1530" s="183"/>
      <c r="BD1530" s="183"/>
      <c r="BE1530" s="183"/>
      <c r="BF1530" s="183"/>
      <c r="BG1530" s="183"/>
      <c r="BH1530" s="4"/>
      <c r="BI1530" s="1"/>
      <c r="BJ1530" s="1"/>
      <c r="BK1530" s="1"/>
      <c r="BL1530" s="31"/>
      <c r="BM1530" s="31"/>
      <c r="BN1530" s="1"/>
      <c r="BO1530" s="1"/>
      <c r="BP1530" s="1"/>
      <c r="BQ1530" s="1"/>
      <c r="BR1530" s="1"/>
      <c r="BS1530" s="4"/>
      <c r="BT1530" s="37">
        <f t="shared" si="83"/>
        <v>45973</v>
      </c>
      <c r="BU1530" s="220"/>
      <c r="BV1530" s="183"/>
      <c r="BW1530" s="221"/>
      <c r="BX1530" s="183"/>
      <c r="BY1530" s="183"/>
      <c r="BZ1530" s="183"/>
      <c r="CA1530" s="183"/>
      <c r="CB1530" s="183"/>
      <c r="CC1530" s="183"/>
      <c r="CE1530" s="1"/>
      <c r="CF1530" s="1"/>
      <c r="CG1530" s="1"/>
      <c r="CH1530" s="1"/>
      <c r="CI1530" s="1"/>
      <c r="CJ1530" s="1"/>
      <c r="CK1530" s="1"/>
      <c r="CL1530" s="1"/>
      <c r="CM1530" s="1"/>
      <c r="CN1530" s="1"/>
      <c r="CO1530" s="1"/>
    </row>
    <row r="1531" spans="1:93" ht="30" customHeight="1" x14ac:dyDescent="0.2">
      <c r="A1531" s="1">
        <v>1525</v>
      </c>
      <c r="B1531" s="1" t="s">
        <v>535</v>
      </c>
      <c r="C1531" s="1" t="s">
        <v>536</v>
      </c>
      <c r="D1531" s="1" t="s">
        <v>408</v>
      </c>
      <c r="E1531" s="1" t="s">
        <v>540</v>
      </c>
      <c r="F1531" s="1" t="s">
        <v>74</v>
      </c>
      <c r="G1531" s="1">
        <v>10</v>
      </c>
      <c r="H1531" s="1" t="s">
        <v>341</v>
      </c>
      <c r="I1531" s="1" t="s">
        <v>114</v>
      </c>
      <c r="J1531" s="64">
        <v>554</v>
      </c>
      <c r="K1531" s="76">
        <v>2276097</v>
      </c>
      <c r="L1531" s="29">
        <v>45945</v>
      </c>
      <c r="M1531" s="29" t="s">
        <v>4163</v>
      </c>
      <c r="N1531" s="1" t="s">
        <v>478</v>
      </c>
      <c r="O1531" s="28" t="s">
        <v>225</v>
      </c>
      <c r="P1531" s="1" t="s">
        <v>216</v>
      </c>
      <c r="Q1531" s="76">
        <v>12</v>
      </c>
      <c r="R1531" s="1" t="s">
        <v>537</v>
      </c>
      <c r="T1531" s="1" t="s">
        <v>115</v>
      </c>
      <c r="U1531" s="1"/>
      <c r="V1531" s="1"/>
      <c r="W1531" s="4"/>
      <c r="X1531" s="28"/>
      <c r="Y1531" s="33"/>
      <c r="Z1531" s="33"/>
      <c r="AA1531" s="96"/>
      <c r="AB1531" s="178"/>
      <c r="AC1531" s="33">
        <v>29.5</v>
      </c>
      <c r="AD1531" s="33">
        <v>210</v>
      </c>
      <c r="AE1531" s="33" t="s">
        <v>103</v>
      </c>
      <c r="AF1531" s="33" t="s">
        <v>103</v>
      </c>
      <c r="AG1531" s="33"/>
      <c r="AH1531" s="4"/>
      <c r="AI1531" s="1"/>
      <c r="AJ1531" s="1"/>
      <c r="AK1531" s="1"/>
      <c r="AL1531" s="5"/>
      <c r="AM1531" s="164">
        <f t="shared" si="82"/>
        <v>45948</v>
      </c>
      <c r="AW1531" s="96"/>
      <c r="AX1531" s="37">
        <f t="shared" si="81"/>
        <v>45952</v>
      </c>
      <c r="AY1531" s="183"/>
      <c r="AZ1531" s="183"/>
      <c r="BA1531" s="183"/>
      <c r="BB1531" s="183"/>
      <c r="BC1531" s="183"/>
      <c r="BD1531" s="183"/>
      <c r="BE1531" s="183"/>
      <c r="BF1531" s="183"/>
      <c r="BG1531" s="183"/>
      <c r="BH1531" s="4"/>
      <c r="BI1531" s="1"/>
      <c r="BJ1531" s="1"/>
      <c r="BK1531" s="1"/>
      <c r="BL1531" s="31"/>
      <c r="BM1531" s="31"/>
      <c r="BN1531" s="1"/>
      <c r="BO1531" s="1"/>
      <c r="BP1531" s="1"/>
      <c r="BQ1531" s="1"/>
      <c r="BR1531" s="1"/>
      <c r="BS1531" s="4"/>
      <c r="BT1531" s="37">
        <f t="shared" si="83"/>
        <v>45973</v>
      </c>
      <c r="BU1531" s="220"/>
      <c r="BV1531" s="183"/>
      <c r="BW1531" s="221"/>
      <c r="BX1531" s="183"/>
      <c r="BY1531" s="183"/>
      <c r="BZ1531" s="183"/>
      <c r="CA1531" s="183"/>
      <c r="CB1531" s="183"/>
      <c r="CC1531" s="183"/>
      <c r="CE1531" s="1"/>
      <c r="CF1531" s="1"/>
      <c r="CG1531" s="1"/>
      <c r="CH1531" s="1"/>
      <c r="CI1531" s="1"/>
      <c r="CJ1531" s="1"/>
      <c r="CK1531" s="1"/>
      <c r="CL1531" s="1"/>
      <c r="CM1531" s="1"/>
      <c r="CN1531" s="1"/>
      <c r="CO1531" s="1"/>
    </row>
    <row r="1532" spans="1:93" ht="30" customHeight="1" x14ac:dyDescent="0.2">
      <c r="A1532" s="1">
        <v>1526</v>
      </c>
      <c r="B1532" s="1" t="s">
        <v>535</v>
      </c>
      <c r="C1532" s="1" t="s">
        <v>536</v>
      </c>
      <c r="D1532" s="1" t="s">
        <v>408</v>
      </c>
      <c r="E1532" s="1" t="s">
        <v>540</v>
      </c>
      <c r="F1532" s="1" t="s">
        <v>74</v>
      </c>
      <c r="G1532" s="1">
        <v>10</v>
      </c>
      <c r="H1532" s="1" t="s">
        <v>341</v>
      </c>
      <c r="I1532" s="1" t="s">
        <v>114</v>
      </c>
      <c r="J1532" s="64">
        <v>403</v>
      </c>
      <c r="K1532" s="76">
        <v>2274866</v>
      </c>
      <c r="L1532" s="29">
        <v>45945</v>
      </c>
      <c r="M1532" s="29" t="s">
        <v>4163</v>
      </c>
      <c r="N1532" s="1" t="s">
        <v>478</v>
      </c>
      <c r="O1532" s="28" t="s">
        <v>225</v>
      </c>
      <c r="P1532" s="1" t="s">
        <v>216</v>
      </c>
      <c r="Q1532" s="76">
        <v>10</v>
      </c>
      <c r="R1532" s="1" t="s">
        <v>537</v>
      </c>
      <c r="T1532" s="1" t="s">
        <v>115</v>
      </c>
      <c r="U1532" s="1"/>
      <c r="V1532" s="1"/>
      <c r="W1532" s="4"/>
      <c r="X1532" s="28"/>
      <c r="Y1532" s="33"/>
      <c r="Z1532" s="33"/>
      <c r="AA1532" s="96"/>
      <c r="AB1532" s="178"/>
      <c r="AC1532" s="33">
        <v>27</v>
      </c>
      <c r="AD1532" s="33">
        <v>230</v>
      </c>
      <c r="AE1532" s="33" t="s">
        <v>103</v>
      </c>
      <c r="AF1532" s="33" t="s">
        <v>103</v>
      </c>
      <c r="AG1532" s="33"/>
      <c r="AH1532" s="4"/>
      <c r="AI1532" s="1"/>
      <c r="AJ1532" s="1"/>
      <c r="AK1532" s="1"/>
      <c r="AL1532" s="5"/>
      <c r="AM1532" s="164">
        <f t="shared" si="82"/>
        <v>45948</v>
      </c>
      <c r="AW1532" s="96"/>
      <c r="AX1532" s="37">
        <f t="shared" si="81"/>
        <v>45952</v>
      </c>
      <c r="AY1532" s="183"/>
      <c r="AZ1532" s="183"/>
      <c r="BA1532" s="183">
        <v>41.6</v>
      </c>
      <c r="BB1532" s="183">
        <v>42</v>
      </c>
      <c r="BC1532" s="183">
        <v>43.4</v>
      </c>
      <c r="BD1532" s="183">
        <v>44.1</v>
      </c>
      <c r="BE1532" s="183">
        <v>42.9</v>
      </c>
      <c r="BF1532" s="183">
        <v>42</v>
      </c>
      <c r="BG1532" s="183"/>
      <c r="BH1532" s="4"/>
      <c r="BI1532" s="1"/>
      <c r="BJ1532" s="1"/>
      <c r="BK1532" s="1"/>
      <c r="BL1532" s="31"/>
      <c r="BM1532" s="31"/>
      <c r="BN1532" s="1"/>
      <c r="BO1532" s="1"/>
      <c r="BP1532" s="1"/>
      <c r="BQ1532" s="1"/>
      <c r="BR1532" s="1"/>
      <c r="BS1532" s="4"/>
      <c r="BT1532" s="37">
        <f t="shared" si="83"/>
        <v>45973</v>
      </c>
      <c r="BU1532" s="220"/>
      <c r="BV1532" s="183"/>
      <c r="BW1532" s="221">
        <v>51.9</v>
      </c>
      <c r="BX1532" s="183">
        <v>50.9</v>
      </c>
      <c r="BY1532" s="183">
        <v>52.7</v>
      </c>
      <c r="BZ1532" s="183">
        <v>54.5</v>
      </c>
      <c r="CA1532" s="183">
        <v>50.8</v>
      </c>
      <c r="CB1532" s="183">
        <v>52.5</v>
      </c>
      <c r="CC1532" s="183"/>
      <c r="CE1532" s="1"/>
      <c r="CF1532" s="1"/>
      <c r="CG1532" s="1"/>
      <c r="CH1532" s="1"/>
      <c r="CI1532" s="1"/>
      <c r="CJ1532" s="1"/>
      <c r="CK1532" s="1"/>
      <c r="CL1532" s="1"/>
      <c r="CM1532" s="1"/>
      <c r="CN1532" s="1"/>
      <c r="CO1532" s="1"/>
    </row>
    <row r="1533" spans="1:93" ht="30" customHeight="1" x14ac:dyDescent="0.2">
      <c r="A1533" s="1">
        <v>1527</v>
      </c>
      <c r="B1533" s="1" t="s">
        <v>535</v>
      </c>
      <c r="C1533" s="1" t="s">
        <v>536</v>
      </c>
      <c r="D1533" s="1" t="s">
        <v>408</v>
      </c>
      <c r="E1533" s="1" t="s">
        <v>540</v>
      </c>
      <c r="F1533" s="1" t="s">
        <v>74</v>
      </c>
      <c r="G1533" s="1">
        <v>10</v>
      </c>
      <c r="H1533" s="1" t="s">
        <v>341</v>
      </c>
      <c r="I1533" s="1" t="s">
        <v>114</v>
      </c>
      <c r="J1533" s="64">
        <v>390</v>
      </c>
      <c r="K1533" s="76">
        <v>2276098</v>
      </c>
      <c r="L1533" s="29">
        <v>45945</v>
      </c>
      <c r="M1533" s="29" t="s">
        <v>4163</v>
      </c>
      <c r="N1533" s="1" t="s">
        <v>478</v>
      </c>
      <c r="O1533" s="28" t="s">
        <v>225</v>
      </c>
      <c r="P1533" s="1" t="s">
        <v>216</v>
      </c>
      <c r="Q1533" s="76">
        <v>9</v>
      </c>
      <c r="R1533" s="1" t="s">
        <v>537</v>
      </c>
      <c r="T1533" s="1" t="s">
        <v>115</v>
      </c>
      <c r="U1533" s="1"/>
      <c r="V1533" s="1"/>
      <c r="W1533" s="4"/>
      <c r="X1533" s="28"/>
      <c r="Y1533" s="33"/>
      <c r="Z1533" s="33"/>
      <c r="AA1533" s="96"/>
      <c r="AB1533" s="178"/>
      <c r="AC1533" s="33">
        <v>28.5</v>
      </c>
      <c r="AD1533" s="33">
        <v>240</v>
      </c>
      <c r="AE1533" s="33" t="s">
        <v>103</v>
      </c>
      <c r="AF1533" s="33" t="s">
        <v>103</v>
      </c>
      <c r="AG1533" s="33"/>
      <c r="AH1533" s="4"/>
      <c r="AI1533" s="1"/>
      <c r="AJ1533" s="1"/>
      <c r="AK1533" s="1"/>
      <c r="AL1533" s="5"/>
      <c r="AM1533" s="164">
        <f t="shared" si="82"/>
        <v>45948</v>
      </c>
      <c r="AW1533" s="96"/>
      <c r="AX1533" s="37">
        <f t="shared" si="81"/>
        <v>45952</v>
      </c>
      <c r="AY1533" s="183"/>
      <c r="AZ1533" s="183"/>
      <c r="BA1533" s="183"/>
      <c r="BB1533" s="183"/>
      <c r="BC1533" s="183"/>
      <c r="BD1533" s="183"/>
      <c r="BE1533" s="183"/>
      <c r="BF1533" s="183"/>
      <c r="BG1533" s="183"/>
      <c r="BH1533" s="4"/>
      <c r="BI1533" s="1"/>
      <c r="BJ1533" s="1"/>
      <c r="BK1533" s="1"/>
      <c r="BL1533" s="31"/>
      <c r="BM1533" s="31"/>
      <c r="BN1533" s="1"/>
      <c r="BO1533" s="1"/>
      <c r="BP1533" s="1"/>
      <c r="BQ1533" s="1"/>
      <c r="BR1533" s="1"/>
      <c r="BS1533" s="4"/>
      <c r="BT1533" s="37">
        <f t="shared" si="83"/>
        <v>45973</v>
      </c>
      <c r="BU1533" s="220"/>
      <c r="BV1533" s="183"/>
      <c r="BW1533" s="221"/>
      <c r="BX1533" s="183"/>
      <c r="BY1533" s="183"/>
      <c r="BZ1533" s="183"/>
      <c r="CA1533" s="183"/>
      <c r="CB1533" s="183"/>
      <c r="CC1533" s="183"/>
      <c r="CE1533" s="1"/>
      <c r="CF1533" s="1"/>
      <c r="CG1533" s="1"/>
      <c r="CH1533" s="1"/>
      <c r="CI1533" s="1"/>
      <c r="CJ1533" s="1"/>
      <c r="CK1533" s="1"/>
      <c r="CL1533" s="1"/>
      <c r="CM1533" s="1"/>
      <c r="CN1533" s="1"/>
      <c r="CO1533" s="1"/>
    </row>
    <row r="1534" spans="1:93" ht="30" customHeight="1" x14ac:dyDescent="0.2">
      <c r="A1534" s="1">
        <v>1528</v>
      </c>
      <c r="B1534" s="1" t="s">
        <v>535</v>
      </c>
      <c r="C1534" s="1" t="s">
        <v>536</v>
      </c>
      <c r="D1534" s="1" t="s">
        <v>408</v>
      </c>
      <c r="E1534" s="1" t="s">
        <v>540</v>
      </c>
      <c r="F1534" s="1" t="s">
        <v>74</v>
      </c>
      <c r="G1534" s="1">
        <v>10</v>
      </c>
      <c r="H1534" s="1" t="s">
        <v>341</v>
      </c>
      <c r="I1534" s="1" t="s">
        <v>114</v>
      </c>
      <c r="J1534" s="64">
        <v>437</v>
      </c>
      <c r="K1534" s="76">
        <v>2276099</v>
      </c>
      <c r="L1534" s="29">
        <v>45945</v>
      </c>
      <c r="M1534" s="29" t="s">
        <v>4163</v>
      </c>
      <c r="N1534" s="1" t="s">
        <v>478</v>
      </c>
      <c r="O1534" s="28" t="s">
        <v>225</v>
      </c>
      <c r="P1534" s="1" t="s">
        <v>216</v>
      </c>
      <c r="Q1534" s="76">
        <v>9</v>
      </c>
      <c r="R1534" s="1" t="s">
        <v>537</v>
      </c>
      <c r="T1534" s="1" t="s">
        <v>115</v>
      </c>
      <c r="U1534" s="1"/>
      <c r="V1534" s="1"/>
      <c r="W1534" s="4"/>
      <c r="X1534" s="28"/>
      <c r="Y1534" s="33"/>
      <c r="Z1534" s="33"/>
      <c r="AA1534" s="96"/>
      <c r="AB1534" s="178"/>
      <c r="AC1534" s="33">
        <v>27.5</v>
      </c>
      <c r="AD1534" s="33">
        <v>220</v>
      </c>
      <c r="AE1534" s="33" t="s">
        <v>103</v>
      </c>
      <c r="AF1534" s="33" t="s">
        <v>103</v>
      </c>
      <c r="AG1534" s="33"/>
      <c r="AH1534" s="4"/>
      <c r="AI1534" s="1"/>
      <c r="AJ1534" s="1"/>
      <c r="AK1534" s="1"/>
      <c r="AL1534" s="5"/>
      <c r="AM1534" s="164">
        <f t="shared" si="82"/>
        <v>45948</v>
      </c>
      <c r="AW1534" s="96"/>
      <c r="AX1534" s="37">
        <f t="shared" si="81"/>
        <v>45952</v>
      </c>
      <c r="AY1534" s="183"/>
      <c r="AZ1534" s="183"/>
      <c r="BA1534" s="183"/>
      <c r="BB1534" s="183"/>
      <c r="BC1534" s="183"/>
      <c r="BD1534" s="183"/>
      <c r="BE1534" s="183"/>
      <c r="BF1534" s="183"/>
      <c r="BG1534" s="183"/>
      <c r="BH1534" s="4"/>
      <c r="BI1534" s="1"/>
      <c r="BJ1534" s="1"/>
      <c r="BK1534" s="1"/>
      <c r="BL1534" s="31"/>
      <c r="BM1534" s="31"/>
      <c r="BN1534" s="1"/>
      <c r="BO1534" s="1"/>
      <c r="BP1534" s="1"/>
      <c r="BQ1534" s="1"/>
      <c r="BR1534" s="1"/>
      <c r="BS1534" s="4"/>
      <c r="BT1534" s="37">
        <f t="shared" si="83"/>
        <v>45973</v>
      </c>
      <c r="BU1534" s="220"/>
      <c r="BV1534" s="183"/>
      <c r="BW1534" s="221"/>
      <c r="BX1534" s="183"/>
      <c r="BY1534" s="183"/>
      <c r="BZ1534" s="183"/>
      <c r="CA1534" s="183"/>
      <c r="CB1534" s="183"/>
      <c r="CC1534" s="183"/>
      <c r="CE1534" s="1"/>
      <c r="CF1534" s="1"/>
      <c r="CG1534" s="1"/>
      <c r="CH1534" s="1"/>
      <c r="CI1534" s="1"/>
      <c r="CJ1534" s="1"/>
      <c r="CK1534" s="1"/>
      <c r="CL1534" s="1"/>
      <c r="CM1534" s="1"/>
      <c r="CN1534" s="1"/>
      <c r="CO1534" s="1"/>
    </row>
    <row r="1535" spans="1:93" ht="30" customHeight="1" x14ac:dyDescent="0.2">
      <c r="A1535" s="1">
        <v>1529</v>
      </c>
      <c r="B1535" s="1" t="s">
        <v>535</v>
      </c>
      <c r="C1535" s="1" t="s">
        <v>536</v>
      </c>
      <c r="D1535" s="1" t="s">
        <v>408</v>
      </c>
      <c r="E1535" s="1" t="s">
        <v>540</v>
      </c>
      <c r="F1535" s="1" t="s">
        <v>74</v>
      </c>
      <c r="G1535" s="1">
        <v>10</v>
      </c>
      <c r="H1535" s="1" t="s">
        <v>341</v>
      </c>
      <c r="I1535" s="1" t="s">
        <v>114</v>
      </c>
      <c r="J1535" s="64">
        <v>557</v>
      </c>
      <c r="K1535" s="76">
        <v>2276100</v>
      </c>
      <c r="L1535" s="29">
        <v>45945</v>
      </c>
      <c r="M1535" s="29" t="s">
        <v>4163</v>
      </c>
      <c r="N1535" s="1" t="s">
        <v>478</v>
      </c>
      <c r="O1535" s="28" t="s">
        <v>225</v>
      </c>
      <c r="P1535" s="1" t="s">
        <v>216</v>
      </c>
      <c r="Q1535" s="76">
        <v>12</v>
      </c>
      <c r="R1535" s="1" t="s">
        <v>537</v>
      </c>
      <c r="T1535" s="1" t="s">
        <v>115</v>
      </c>
      <c r="U1535" s="1"/>
      <c r="V1535" s="1"/>
      <c r="W1535" s="4"/>
      <c r="X1535" s="28"/>
      <c r="Y1535" s="33"/>
      <c r="Z1535" s="33"/>
      <c r="AA1535" s="96"/>
      <c r="AB1535" s="178"/>
      <c r="AC1535" s="33">
        <v>26</v>
      </c>
      <c r="AD1535" s="33">
        <v>230</v>
      </c>
      <c r="AE1535" s="33" t="s">
        <v>103</v>
      </c>
      <c r="AF1535" s="33" t="s">
        <v>103</v>
      </c>
      <c r="AG1535" s="33"/>
      <c r="AH1535" s="4"/>
      <c r="AI1535" s="1"/>
      <c r="AJ1535" s="1"/>
      <c r="AK1535" s="1"/>
      <c r="AL1535" s="5"/>
      <c r="AM1535" s="164">
        <f t="shared" si="82"/>
        <v>45948</v>
      </c>
      <c r="AW1535" s="96"/>
      <c r="AX1535" s="37">
        <f t="shared" si="81"/>
        <v>45952</v>
      </c>
      <c r="AY1535" s="183"/>
      <c r="AZ1535" s="183"/>
      <c r="BA1535" s="183"/>
      <c r="BB1535" s="183"/>
      <c r="BC1535" s="183"/>
      <c r="BD1535" s="183"/>
      <c r="BE1535" s="183"/>
      <c r="BF1535" s="183"/>
      <c r="BG1535" s="183"/>
      <c r="BH1535" s="4"/>
      <c r="BI1535" s="1"/>
      <c r="BJ1535" s="1"/>
      <c r="BK1535" s="1"/>
      <c r="BL1535" s="31"/>
      <c r="BM1535" s="31"/>
      <c r="BN1535" s="1"/>
      <c r="BO1535" s="1"/>
      <c r="BP1535" s="1"/>
      <c r="BQ1535" s="1"/>
      <c r="BR1535" s="1"/>
      <c r="BS1535" s="4"/>
      <c r="BT1535" s="37">
        <f t="shared" si="83"/>
        <v>45973</v>
      </c>
      <c r="BU1535" s="220"/>
      <c r="BV1535" s="183"/>
      <c r="BW1535" s="221"/>
      <c r="BX1535" s="183"/>
      <c r="BY1535" s="183"/>
      <c r="BZ1535" s="183"/>
      <c r="CA1535" s="183"/>
      <c r="CB1535" s="183"/>
      <c r="CC1535" s="183"/>
      <c r="CE1535" s="1"/>
      <c r="CF1535" s="1"/>
      <c r="CG1535" s="1"/>
      <c r="CH1535" s="1"/>
      <c r="CI1535" s="1"/>
      <c r="CJ1535" s="1"/>
      <c r="CK1535" s="1"/>
      <c r="CL1535" s="1"/>
      <c r="CM1535" s="1"/>
      <c r="CN1535" s="1"/>
      <c r="CO1535" s="1"/>
    </row>
    <row r="1536" spans="1:93" ht="30" customHeight="1" x14ac:dyDescent="0.2">
      <c r="A1536" s="1">
        <v>1530</v>
      </c>
      <c r="B1536" s="1" t="s">
        <v>535</v>
      </c>
      <c r="C1536" s="1" t="s">
        <v>536</v>
      </c>
      <c r="D1536" s="1" t="s">
        <v>408</v>
      </c>
      <c r="E1536" s="1" t="s">
        <v>540</v>
      </c>
      <c r="F1536" s="1" t="s">
        <v>74</v>
      </c>
      <c r="G1536" s="1">
        <v>10</v>
      </c>
      <c r="H1536" s="1" t="s">
        <v>341</v>
      </c>
      <c r="I1536" s="1" t="s">
        <v>114</v>
      </c>
      <c r="J1536" s="64">
        <v>394</v>
      </c>
      <c r="K1536" s="76">
        <v>2274869</v>
      </c>
      <c r="L1536" s="29">
        <v>45945</v>
      </c>
      <c r="M1536" s="29" t="s">
        <v>4163</v>
      </c>
      <c r="N1536" s="1" t="s">
        <v>478</v>
      </c>
      <c r="O1536" s="28" t="s">
        <v>225</v>
      </c>
      <c r="P1536" s="1" t="s">
        <v>216</v>
      </c>
      <c r="Q1536" s="76">
        <v>9</v>
      </c>
      <c r="R1536" s="1" t="s">
        <v>537</v>
      </c>
      <c r="T1536" s="1" t="s">
        <v>115</v>
      </c>
      <c r="U1536" s="1"/>
      <c r="V1536" s="1"/>
      <c r="W1536" s="4"/>
      <c r="X1536" s="28"/>
      <c r="Y1536" s="33"/>
      <c r="Z1536" s="33"/>
      <c r="AA1536" s="96"/>
      <c r="AB1536" s="178"/>
      <c r="AC1536" s="33">
        <v>27</v>
      </c>
      <c r="AD1536" s="33">
        <v>210</v>
      </c>
      <c r="AE1536" s="33" t="s">
        <v>103</v>
      </c>
      <c r="AF1536" s="33" t="s">
        <v>103</v>
      </c>
      <c r="AG1536" s="33"/>
      <c r="AH1536" s="4"/>
      <c r="AI1536" s="1"/>
      <c r="AJ1536" s="1"/>
      <c r="AK1536" s="1"/>
      <c r="AL1536" s="5"/>
      <c r="AM1536" s="164">
        <f t="shared" si="82"/>
        <v>45948</v>
      </c>
      <c r="AW1536" s="96"/>
      <c r="AX1536" s="37">
        <f t="shared" si="81"/>
        <v>45952</v>
      </c>
      <c r="AY1536" s="183"/>
      <c r="AZ1536" s="183"/>
      <c r="BA1536" s="183"/>
      <c r="BB1536" s="183"/>
      <c r="BC1536" s="183"/>
      <c r="BD1536" s="183"/>
      <c r="BE1536" s="183"/>
      <c r="BF1536" s="183"/>
      <c r="BG1536" s="183"/>
      <c r="BH1536" s="4"/>
      <c r="BI1536" s="1"/>
      <c r="BJ1536" s="1"/>
      <c r="BK1536" s="1"/>
      <c r="BL1536" s="31"/>
      <c r="BM1536" s="31"/>
      <c r="BN1536" s="1"/>
      <c r="BO1536" s="1"/>
      <c r="BP1536" s="1"/>
      <c r="BQ1536" s="1"/>
      <c r="BR1536" s="1"/>
      <c r="BS1536" s="4"/>
      <c r="BT1536" s="37">
        <f t="shared" si="83"/>
        <v>45973</v>
      </c>
      <c r="BU1536" s="220"/>
      <c r="BV1536" s="183"/>
      <c r="BW1536" s="221"/>
      <c r="BX1536" s="183"/>
      <c r="BY1536" s="183"/>
      <c r="BZ1536" s="183"/>
      <c r="CA1536" s="183"/>
      <c r="CB1536" s="183"/>
      <c r="CC1536" s="183"/>
      <c r="CE1536" s="1"/>
      <c r="CF1536" s="1"/>
      <c r="CG1536" s="1"/>
      <c r="CH1536" s="1"/>
      <c r="CI1536" s="1"/>
      <c r="CJ1536" s="1"/>
      <c r="CK1536" s="1"/>
      <c r="CL1536" s="1"/>
      <c r="CM1536" s="1"/>
      <c r="CN1536" s="1"/>
      <c r="CO1536" s="1"/>
    </row>
    <row r="1537" spans="1:93" ht="30" customHeight="1" x14ac:dyDescent="0.2">
      <c r="A1537" s="1">
        <v>1531</v>
      </c>
      <c r="B1537" s="1" t="s">
        <v>535</v>
      </c>
      <c r="C1537" s="1" t="s">
        <v>536</v>
      </c>
      <c r="D1537" s="1" t="s">
        <v>408</v>
      </c>
      <c r="E1537" s="1" t="s">
        <v>540</v>
      </c>
      <c r="F1537" s="1" t="s">
        <v>74</v>
      </c>
      <c r="G1537" s="1">
        <v>10</v>
      </c>
      <c r="H1537" s="1" t="s">
        <v>341</v>
      </c>
      <c r="I1537" s="1" t="s">
        <v>114</v>
      </c>
      <c r="J1537" s="64">
        <v>431</v>
      </c>
      <c r="K1537" s="76">
        <v>2276102</v>
      </c>
      <c r="L1537" s="29">
        <v>45945</v>
      </c>
      <c r="M1537" s="29" t="s">
        <v>4163</v>
      </c>
      <c r="N1537" s="1" t="s">
        <v>478</v>
      </c>
      <c r="O1537" s="28" t="s">
        <v>225</v>
      </c>
      <c r="P1537" s="1" t="s">
        <v>216</v>
      </c>
      <c r="Q1537" s="76">
        <v>9</v>
      </c>
      <c r="R1537" s="1" t="s">
        <v>537</v>
      </c>
      <c r="T1537" s="1" t="s">
        <v>115</v>
      </c>
      <c r="U1537" s="1"/>
      <c r="V1537" s="1"/>
      <c r="W1537" s="4"/>
      <c r="X1537" s="28"/>
      <c r="Y1537" s="33"/>
      <c r="Z1537" s="33"/>
      <c r="AA1537" s="96"/>
      <c r="AB1537" s="178"/>
      <c r="AC1537" s="33">
        <v>28.5</v>
      </c>
      <c r="AD1537" s="33">
        <v>240</v>
      </c>
      <c r="AE1537" s="33" t="s">
        <v>103</v>
      </c>
      <c r="AF1537" s="33" t="s">
        <v>103</v>
      </c>
      <c r="AG1537" s="33"/>
      <c r="AH1537" s="4"/>
      <c r="AI1537" s="1"/>
      <c r="AJ1537" s="1"/>
      <c r="AK1537" s="1"/>
      <c r="AL1537" s="5"/>
      <c r="AM1537" s="164">
        <f t="shared" si="82"/>
        <v>45948</v>
      </c>
      <c r="AW1537" s="96"/>
      <c r="AX1537" s="37">
        <f t="shared" si="81"/>
        <v>45952</v>
      </c>
      <c r="AY1537" s="183"/>
      <c r="AZ1537" s="183"/>
      <c r="BA1537" s="183"/>
      <c r="BB1537" s="183"/>
      <c r="BC1537" s="183"/>
      <c r="BD1537" s="183"/>
      <c r="BE1537" s="183"/>
      <c r="BF1537" s="183"/>
      <c r="BG1537" s="183"/>
      <c r="BH1537" s="4"/>
      <c r="BI1537" s="1"/>
      <c r="BJ1537" s="1"/>
      <c r="BK1537" s="1"/>
      <c r="BL1537" s="31"/>
      <c r="BM1537" s="31"/>
      <c r="BN1537" s="1"/>
      <c r="BO1537" s="1"/>
      <c r="BP1537" s="1"/>
      <c r="BQ1537" s="1"/>
      <c r="BR1537" s="1"/>
      <c r="BS1537" s="4"/>
      <c r="BT1537" s="37">
        <f t="shared" si="83"/>
        <v>45973</v>
      </c>
      <c r="BU1537" s="220"/>
      <c r="BV1537" s="183"/>
      <c r="BW1537" s="221"/>
      <c r="BX1537" s="183"/>
      <c r="BY1537" s="183"/>
      <c r="BZ1537" s="183"/>
      <c r="CA1537" s="183"/>
      <c r="CB1537" s="183"/>
      <c r="CC1537" s="183"/>
      <c r="CE1537" s="1"/>
      <c r="CF1537" s="1"/>
      <c r="CG1537" s="1"/>
      <c r="CH1537" s="1"/>
      <c r="CI1537" s="1"/>
      <c r="CJ1537" s="1"/>
      <c r="CK1537" s="1"/>
      <c r="CL1537" s="1"/>
      <c r="CM1537" s="1"/>
      <c r="CN1537" s="1"/>
      <c r="CO1537" s="1"/>
    </row>
    <row r="1538" spans="1:93" ht="30" customHeight="1" x14ac:dyDescent="0.2">
      <c r="A1538" s="1">
        <v>1532</v>
      </c>
      <c r="B1538" s="1" t="s">
        <v>535</v>
      </c>
      <c r="C1538" s="1" t="s">
        <v>536</v>
      </c>
      <c r="D1538" s="1" t="s">
        <v>408</v>
      </c>
      <c r="E1538" s="1" t="s">
        <v>540</v>
      </c>
      <c r="F1538" s="1" t="s">
        <v>74</v>
      </c>
      <c r="G1538" s="1">
        <v>10</v>
      </c>
      <c r="H1538" s="1" t="s">
        <v>341</v>
      </c>
      <c r="I1538" s="1" t="s">
        <v>114</v>
      </c>
      <c r="J1538" s="64">
        <v>407</v>
      </c>
      <c r="K1538" s="76">
        <v>2274870</v>
      </c>
      <c r="L1538" s="29">
        <v>45945</v>
      </c>
      <c r="M1538" s="29" t="s">
        <v>4163</v>
      </c>
      <c r="N1538" s="1" t="s">
        <v>478</v>
      </c>
      <c r="O1538" s="28" t="s">
        <v>225</v>
      </c>
      <c r="P1538" s="1" t="s">
        <v>216</v>
      </c>
      <c r="Q1538" s="76">
        <v>9</v>
      </c>
      <c r="R1538" s="1" t="s">
        <v>537</v>
      </c>
      <c r="S1538" s="1">
        <v>6</v>
      </c>
      <c r="T1538" s="1" t="s">
        <v>115</v>
      </c>
      <c r="U1538" s="1"/>
      <c r="V1538" s="1"/>
      <c r="W1538" s="4"/>
      <c r="X1538" s="28"/>
      <c r="Y1538" s="33"/>
      <c r="Z1538" s="33"/>
      <c r="AA1538" s="96"/>
      <c r="AB1538" s="178"/>
      <c r="AC1538" s="33">
        <v>27</v>
      </c>
      <c r="AD1538" s="33">
        <v>230</v>
      </c>
      <c r="AE1538" s="33" t="s">
        <v>103</v>
      </c>
      <c r="AF1538" s="33" t="s">
        <v>103</v>
      </c>
      <c r="AG1538" s="33"/>
      <c r="AH1538" s="4"/>
      <c r="AI1538" s="1"/>
      <c r="AJ1538" s="1"/>
      <c r="AK1538" s="1"/>
      <c r="AL1538" s="5"/>
      <c r="AM1538" s="164">
        <f t="shared" si="82"/>
        <v>45948</v>
      </c>
      <c r="AW1538" s="96"/>
      <c r="AX1538" s="37">
        <f t="shared" si="81"/>
        <v>45952</v>
      </c>
      <c r="AY1538" s="183"/>
      <c r="AZ1538" s="183"/>
      <c r="BA1538" s="183"/>
      <c r="BB1538" s="183"/>
      <c r="BC1538" s="183"/>
      <c r="BD1538" s="183"/>
      <c r="BE1538" s="183"/>
      <c r="BF1538" s="183"/>
      <c r="BG1538" s="183"/>
      <c r="BH1538" s="4"/>
      <c r="BI1538" s="1"/>
      <c r="BJ1538" s="1"/>
      <c r="BK1538" s="1"/>
      <c r="BL1538" s="31"/>
      <c r="BM1538" s="31"/>
      <c r="BN1538" s="1"/>
      <c r="BO1538" s="1"/>
      <c r="BP1538" s="1"/>
      <c r="BQ1538" s="1"/>
      <c r="BR1538" s="1"/>
      <c r="BS1538" s="4"/>
      <c r="BT1538" s="37">
        <f t="shared" si="83"/>
        <v>45973</v>
      </c>
      <c r="BU1538" s="220"/>
      <c r="BV1538" s="183"/>
      <c r="BW1538" s="221"/>
      <c r="BX1538" s="183"/>
      <c r="BY1538" s="183"/>
      <c r="BZ1538" s="183"/>
      <c r="CA1538" s="183"/>
      <c r="CB1538" s="183"/>
      <c r="CC1538" s="183"/>
      <c r="CE1538" s="1"/>
      <c r="CF1538" s="1"/>
      <c r="CG1538" s="1"/>
      <c r="CH1538" s="1"/>
      <c r="CI1538" s="1"/>
      <c r="CJ1538" s="1"/>
      <c r="CK1538" s="1"/>
      <c r="CL1538" s="1"/>
      <c r="CM1538" s="1"/>
      <c r="CN1538" s="1"/>
      <c r="CO1538" s="1"/>
    </row>
    <row r="1539" spans="1:93" ht="30" customHeight="1" x14ac:dyDescent="0.2">
      <c r="A1539" s="1">
        <v>1533</v>
      </c>
      <c r="B1539" s="1" t="s">
        <v>535</v>
      </c>
      <c r="C1539" s="1" t="s">
        <v>536</v>
      </c>
      <c r="D1539" s="1" t="s">
        <v>408</v>
      </c>
      <c r="E1539" s="1" t="s">
        <v>540</v>
      </c>
      <c r="F1539" s="1" t="s">
        <v>74</v>
      </c>
      <c r="G1539" s="1">
        <v>10</v>
      </c>
      <c r="H1539" s="1" t="s">
        <v>341</v>
      </c>
      <c r="I1539" s="1" t="s">
        <v>114</v>
      </c>
      <c r="J1539" s="64">
        <v>389</v>
      </c>
      <c r="K1539" s="76">
        <v>2276103</v>
      </c>
      <c r="L1539" s="29">
        <v>45945</v>
      </c>
      <c r="M1539" s="29" t="s">
        <v>4163</v>
      </c>
      <c r="N1539" s="1" t="s">
        <v>478</v>
      </c>
      <c r="O1539" s="28" t="s">
        <v>225</v>
      </c>
      <c r="P1539" s="1" t="s">
        <v>216</v>
      </c>
      <c r="Q1539" s="76">
        <v>9</v>
      </c>
      <c r="R1539" s="1" t="s">
        <v>537</v>
      </c>
      <c r="T1539" s="1" t="s">
        <v>115</v>
      </c>
      <c r="U1539" s="1"/>
      <c r="V1539" s="1"/>
      <c r="W1539" s="4"/>
      <c r="X1539" s="28"/>
      <c r="Y1539" s="33"/>
      <c r="Z1539" s="33"/>
      <c r="AA1539" s="96"/>
      <c r="AB1539" s="178"/>
      <c r="AC1539" s="33">
        <v>26.5</v>
      </c>
      <c r="AD1539" s="33">
        <v>210</v>
      </c>
      <c r="AE1539" s="33" t="s">
        <v>103</v>
      </c>
      <c r="AF1539" s="33" t="s">
        <v>103</v>
      </c>
      <c r="AG1539" s="33"/>
      <c r="AH1539" s="4"/>
      <c r="AI1539" s="1"/>
      <c r="AJ1539" s="1"/>
      <c r="AK1539" s="1"/>
      <c r="AL1539" s="5"/>
      <c r="AM1539" s="164">
        <f t="shared" si="82"/>
        <v>45948</v>
      </c>
      <c r="AW1539" s="96"/>
      <c r="AX1539" s="37">
        <f t="shared" si="81"/>
        <v>45952</v>
      </c>
      <c r="AY1539" s="183"/>
      <c r="AZ1539" s="183"/>
      <c r="BA1539" s="183"/>
      <c r="BB1539" s="183"/>
      <c r="BC1539" s="183"/>
      <c r="BD1539" s="183"/>
      <c r="BE1539" s="183"/>
      <c r="BF1539" s="183"/>
      <c r="BG1539" s="183"/>
      <c r="BH1539" s="4"/>
      <c r="BI1539" s="1"/>
      <c r="BJ1539" s="1"/>
      <c r="BK1539" s="1"/>
      <c r="BL1539" s="31"/>
      <c r="BM1539" s="31"/>
      <c r="BN1539" s="1"/>
      <c r="BO1539" s="1"/>
      <c r="BP1539" s="1"/>
      <c r="BQ1539" s="1"/>
      <c r="BR1539" s="1"/>
      <c r="BS1539" s="4"/>
      <c r="BT1539" s="37">
        <f t="shared" si="83"/>
        <v>45973</v>
      </c>
      <c r="BU1539" s="220"/>
      <c r="BV1539" s="183"/>
      <c r="BW1539" s="221"/>
      <c r="BX1539" s="183"/>
      <c r="BY1539" s="183"/>
      <c r="BZ1539" s="183"/>
      <c r="CA1539" s="183"/>
      <c r="CB1539" s="183"/>
      <c r="CC1539" s="183"/>
      <c r="CE1539" s="1"/>
      <c r="CF1539" s="1"/>
      <c r="CG1539" s="1"/>
      <c r="CH1539" s="1"/>
      <c r="CI1539" s="1"/>
      <c r="CJ1539" s="1"/>
      <c r="CK1539" s="1"/>
      <c r="CL1539" s="1"/>
      <c r="CM1539" s="1"/>
      <c r="CN1539" s="1"/>
      <c r="CO1539" s="1"/>
    </row>
    <row r="1540" spans="1:93" ht="30" customHeight="1" x14ac:dyDescent="0.2">
      <c r="A1540" s="1">
        <v>1534</v>
      </c>
      <c r="B1540" s="1" t="s">
        <v>535</v>
      </c>
      <c r="C1540" s="1" t="s">
        <v>536</v>
      </c>
      <c r="D1540" s="1" t="s">
        <v>408</v>
      </c>
      <c r="E1540" s="1" t="s">
        <v>540</v>
      </c>
      <c r="F1540" s="1" t="s">
        <v>74</v>
      </c>
      <c r="G1540" s="1">
        <v>10</v>
      </c>
      <c r="H1540" s="1" t="s">
        <v>341</v>
      </c>
      <c r="I1540" s="1" t="s">
        <v>114</v>
      </c>
      <c r="J1540" s="64">
        <v>392</v>
      </c>
      <c r="K1540" s="76">
        <v>2276105</v>
      </c>
      <c r="L1540" s="29">
        <v>45945</v>
      </c>
      <c r="M1540" s="29" t="s">
        <v>4163</v>
      </c>
      <c r="N1540" s="1" t="s">
        <v>478</v>
      </c>
      <c r="O1540" s="28" t="s">
        <v>225</v>
      </c>
      <c r="P1540" s="1" t="s">
        <v>216</v>
      </c>
      <c r="Q1540" s="76">
        <v>9</v>
      </c>
      <c r="R1540" s="1" t="s">
        <v>537</v>
      </c>
      <c r="T1540" s="1" t="s">
        <v>115</v>
      </c>
      <c r="U1540" s="1"/>
      <c r="V1540" s="1"/>
      <c r="W1540" s="4"/>
      <c r="X1540" s="28"/>
      <c r="Y1540" s="33"/>
      <c r="Z1540" s="33"/>
      <c r="AA1540" s="96"/>
      <c r="AB1540" s="178"/>
      <c r="AC1540" s="33">
        <v>28.8</v>
      </c>
      <c r="AD1540" s="33">
        <v>240</v>
      </c>
      <c r="AE1540" s="33" t="s">
        <v>103</v>
      </c>
      <c r="AF1540" s="33" t="s">
        <v>103</v>
      </c>
      <c r="AG1540" s="33"/>
      <c r="AH1540" s="4"/>
      <c r="AI1540" s="1"/>
      <c r="AJ1540" s="1"/>
      <c r="AK1540" s="1"/>
      <c r="AL1540" s="5"/>
      <c r="AM1540" s="164">
        <f t="shared" si="82"/>
        <v>45948</v>
      </c>
      <c r="AW1540" s="96"/>
      <c r="AX1540" s="37">
        <f t="shared" si="81"/>
        <v>45952</v>
      </c>
      <c r="AY1540" s="183"/>
      <c r="AZ1540" s="183"/>
      <c r="BA1540" s="183"/>
      <c r="BB1540" s="183"/>
      <c r="BC1540" s="183"/>
      <c r="BD1540" s="183"/>
      <c r="BE1540" s="183"/>
      <c r="BF1540" s="183"/>
      <c r="BG1540" s="183"/>
      <c r="BH1540" s="4"/>
      <c r="BI1540" s="1"/>
      <c r="BJ1540" s="1"/>
      <c r="BK1540" s="1"/>
      <c r="BL1540" s="31"/>
      <c r="BM1540" s="31"/>
      <c r="BN1540" s="1"/>
      <c r="BO1540" s="1"/>
      <c r="BP1540" s="1"/>
      <c r="BQ1540" s="1"/>
      <c r="BR1540" s="1"/>
      <c r="BS1540" s="4"/>
      <c r="BT1540" s="37">
        <f t="shared" si="83"/>
        <v>45973</v>
      </c>
      <c r="BU1540" s="220"/>
      <c r="BV1540" s="183"/>
      <c r="BW1540" s="221"/>
      <c r="BX1540" s="183"/>
      <c r="BY1540" s="183"/>
      <c r="BZ1540" s="183"/>
      <c r="CA1540" s="183"/>
      <c r="CB1540" s="183"/>
      <c r="CC1540" s="183"/>
      <c r="CE1540" s="1"/>
      <c r="CF1540" s="1"/>
      <c r="CG1540" s="1"/>
      <c r="CH1540" s="1"/>
      <c r="CI1540" s="1"/>
      <c r="CJ1540" s="1"/>
      <c r="CK1540" s="1"/>
      <c r="CL1540" s="1"/>
      <c r="CM1540" s="1"/>
      <c r="CN1540" s="1"/>
      <c r="CO1540" s="1"/>
    </row>
    <row r="1541" spans="1:93" ht="30" customHeight="1" x14ac:dyDescent="0.2">
      <c r="A1541" s="1">
        <v>1535</v>
      </c>
      <c r="B1541" s="1" t="s">
        <v>535</v>
      </c>
      <c r="C1541" s="1" t="s">
        <v>536</v>
      </c>
      <c r="D1541" s="1" t="s">
        <v>408</v>
      </c>
      <c r="E1541" s="1" t="s">
        <v>540</v>
      </c>
      <c r="F1541" s="1" t="s">
        <v>74</v>
      </c>
      <c r="G1541" s="1">
        <v>10</v>
      </c>
      <c r="H1541" s="1" t="s">
        <v>341</v>
      </c>
      <c r="I1541" s="1" t="s">
        <v>114</v>
      </c>
      <c r="J1541" s="64">
        <v>418</v>
      </c>
      <c r="K1541" s="76" t="s">
        <v>103</v>
      </c>
      <c r="L1541" s="29">
        <v>45945</v>
      </c>
      <c r="M1541" s="29" t="s">
        <v>4163</v>
      </c>
      <c r="N1541" s="1" t="s">
        <v>478</v>
      </c>
      <c r="O1541" s="28" t="s">
        <v>225</v>
      </c>
      <c r="P1541" s="1" t="s">
        <v>216</v>
      </c>
      <c r="Q1541" s="76">
        <v>9</v>
      </c>
      <c r="R1541" s="1" t="s">
        <v>537</v>
      </c>
      <c r="T1541" s="1" t="s">
        <v>115</v>
      </c>
      <c r="U1541" s="1"/>
      <c r="V1541" s="1"/>
      <c r="W1541" s="4"/>
      <c r="X1541" s="28"/>
      <c r="Y1541" s="33"/>
      <c r="Z1541" s="33"/>
      <c r="AA1541" s="96"/>
      <c r="AB1541" s="178"/>
      <c r="AC1541" s="33">
        <v>27.5</v>
      </c>
      <c r="AD1541" s="33">
        <v>220</v>
      </c>
      <c r="AE1541" s="33" t="s">
        <v>103</v>
      </c>
      <c r="AF1541" s="33" t="s">
        <v>103</v>
      </c>
      <c r="AG1541" s="33"/>
      <c r="AH1541" s="4"/>
      <c r="AI1541" s="1"/>
      <c r="AJ1541" s="1"/>
      <c r="AK1541" s="1"/>
      <c r="AL1541" s="5"/>
      <c r="AM1541" s="164">
        <f t="shared" si="82"/>
        <v>45948</v>
      </c>
      <c r="AW1541" s="96"/>
      <c r="AX1541" s="37">
        <f t="shared" si="81"/>
        <v>45952</v>
      </c>
      <c r="AY1541" s="183"/>
      <c r="AZ1541" s="183"/>
      <c r="BA1541" s="183"/>
      <c r="BB1541" s="183"/>
      <c r="BC1541" s="183"/>
      <c r="BD1541" s="183"/>
      <c r="BE1541" s="183"/>
      <c r="BF1541" s="183"/>
      <c r="BG1541" s="183"/>
      <c r="BH1541" s="4"/>
      <c r="BI1541" s="1"/>
      <c r="BJ1541" s="1"/>
      <c r="BK1541" s="1"/>
      <c r="BL1541" s="31"/>
      <c r="BM1541" s="31"/>
      <c r="BN1541" s="1"/>
      <c r="BO1541" s="1"/>
      <c r="BP1541" s="1"/>
      <c r="BQ1541" s="1"/>
      <c r="BR1541" s="1"/>
      <c r="BS1541" s="4"/>
      <c r="BT1541" s="37">
        <f t="shared" si="83"/>
        <v>45973</v>
      </c>
      <c r="BU1541" s="220"/>
      <c r="BV1541" s="183"/>
      <c r="BW1541" s="221"/>
      <c r="BX1541" s="183"/>
      <c r="BY1541" s="183"/>
      <c r="BZ1541" s="183"/>
      <c r="CA1541" s="183"/>
      <c r="CB1541" s="183"/>
      <c r="CC1541" s="183"/>
      <c r="CE1541" s="1"/>
      <c r="CF1541" s="1"/>
      <c r="CG1541" s="1"/>
      <c r="CH1541" s="1"/>
      <c r="CI1541" s="1"/>
      <c r="CJ1541" s="1"/>
      <c r="CK1541" s="1"/>
      <c r="CL1541" s="1"/>
      <c r="CM1541" s="1"/>
      <c r="CN1541" s="1"/>
      <c r="CO1541" s="1"/>
    </row>
    <row r="1542" spans="1:93" ht="30" customHeight="1" x14ac:dyDescent="0.2">
      <c r="A1542" s="1">
        <v>1536</v>
      </c>
      <c r="B1542" s="1" t="s">
        <v>535</v>
      </c>
      <c r="C1542" s="1" t="s">
        <v>536</v>
      </c>
      <c r="D1542" s="1" t="s">
        <v>408</v>
      </c>
      <c r="E1542" s="1" t="s">
        <v>540</v>
      </c>
      <c r="F1542" s="1" t="s">
        <v>74</v>
      </c>
      <c r="G1542" s="1">
        <v>10</v>
      </c>
      <c r="H1542" s="1" t="s">
        <v>341</v>
      </c>
      <c r="I1542" s="1" t="s">
        <v>114</v>
      </c>
      <c r="J1542" s="64">
        <v>393</v>
      </c>
      <c r="K1542" s="76">
        <v>2274872</v>
      </c>
      <c r="L1542" s="29">
        <v>45945</v>
      </c>
      <c r="M1542" s="29" t="s">
        <v>4163</v>
      </c>
      <c r="N1542" s="1" t="s">
        <v>478</v>
      </c>
      <c r="O1542" s="28" t="s">
        <v>225</v>
      </c>
      <c r="P1542" s="1" t="s">
        <v>216</v>
      </c>
      <c r="Q1542" s="76">
        <v>10</v>
      </c>
      <c r="R1542" s="1" t="s">
        <v>537</v>
      </c>
      <c r="T1542" s="1" t="s">
        <v>115</v>
      </c>
      <c r="U1542" s="1"/>
      <c r="V1542" s="1"/>
      <c r="W1542" s="4"/>
      <c r="X1542" s="28"/>
      <c r="Y1542" s="33"/>
      <c r="Z1542" s="33"/>
      <c r="AA1542" s="96"/>
      <c r="AB1542" s="178"/>
      <c r="AC1542" s="33">
        <v>26.5</v>
      </c>
      <c r="AD1542" s="33">
        <v>240</v>
      </c>
      <c r="AE1542" s="33" t="s">
        <v>103</v>
      </c>
      <c r="AF1542" s="33" t="s">
        <v>103</v>
      </c>
      <c r="AG1542" s="33"/>
      <c r="AH1542" s="4"/>
      <c r="AI1542" s="1"/>
      <c r="AJ1542" s="1"/>
      <c r="AK1542" s="1"/>
      <c r="AL1542" s="5"/>
      <c r="AM1542" s="164">
        <f t="shared" si="82"/>
        <v>45948</v>
      </c>
      <c r="AW1542" s="96"/>
      <c r="AX1542" s="37">
        <f t="shared" si="81"/>
        <v>45952</v>
      </c>
      <c r="AY1542" s="183"/>
      <c r="AZ1542" s="183"/>
      <c r="BA1542" s="183"/>
      <c r="BB1542" s="183"/>
      <c r="BC1542" s="183"/>
      <c r="BD1542" s="183"/>
      <c r="BE1542" s="183"/>
      <c r="BF1542" s="183"/>
      <c r="BG1542" s="183"/>
      <c r="BH1542" s="4"/>
      <c r="BI1542" s="1"/>
      <c r="BJ1542" s="1"/>
      <c r="BK1542" s="1"/>
      <c r="BL1542" s="31"/>
      <c r="BM1542" s="31"/>
      <c r="BN1542" s="1"/>
      <c r="BO1542" s="1"/>
      <c r="BP1542" s="1"/>
      <c r="BQ1542" s="1"/>
      <c r="BR1542" s="1"/>
      <c r="BS1542" s="4"/>
      <c r="BT1542" s="37">
        <f t="shared" si="83"/>
        <v>45973</v>
      </c>
      <c r="BU1542" s="220"/>
      <c r="BV1542" s="183"/>
      <c r="BW1542" s="221"/>
      <c r="BX1542" s="183"/>
      <c r="BY1542" s="183"/>
      <c r="BZ1542" s="183"/>
      <c r="CA1542" s="183"/>
      <c r="CB1542" s="183"/>
      <c r="CC1542" s="183"/>
      <c r="CE1542" s="1"/>
      <c r="CF1542" s="1"/>
      <c r="CG1542" s="1"/>
      <c r="CH1542" s="1"/>
      <c r="CI1542" s="1"/>
      <c r="CJ1542" s="1"/>
      <c r="CK1542" s="1"/>
      <c r="CL1542" s="1"/>
      <c r="CM1542" s="1"/>
      <c r="CN1542" s="1"/>
      <c r="CO1542" s="1"/>
    </row>
    <row r="1543" spans="1:93" ht="30" customHeight="1" x14ac:dyDescent="0.2">
      <c r="A1543" s="1">
        <v>1537</v>
      </c>
      <c r="B1543" s="1" t="s">
        <v>535</v>
      </c>
      <c r="C1543" s="1" t="s">
        <v>536</v>
      </c>
      <c r="D1543" s="1" t="s">
        <v>408</v>
      </c>
      <c r="E1543" s="1" t="s">
        <v>540</v>
      </c>
      <c r="F1543" s="1" t="s">
        <v>74</v>
      </c>
      <c r="G1543" s="1">
        <v>10</v>
      </c>
      <c r="H1543" s="1" t="s">
        <v>341</v>
      </c>
      <c r="I1543" s="1" t="s">
        <v>114</v>
      </c>
      <c r="J1543" s="64">
        <v>438</v>
      </c>
      <c r="K1543" s="76">
        <v>2274873</v>
      </c>
      <c r="L1543" s="29">
        <v>45945</v>
      </c>
      <c r="M1543" s="29" t="s">
        <v>4163</v>
      </c>
      <c r="N1543" s="1" t="s">
        <v>478</v>
      </c>
      <c r="O1543" s="28" t="s">
        <v>225</v>
      </c>
      <c r="P1543" s="1" t="s">
        <v>216</v>
      </c>
      <c r="Q1543" s="76">
        <v>9</v>
      </c>
      <c r="R1543" s="1" t="s">
        <v>537</v>
      </c>
      <c r="T1543" s="1" t="s">
        <v>115</v>
      </c>
      <c r="U1543" s="1"/>
      <c r="V1543" s="1"/>
      <c r="W1543" s="4"/>
      <c r="X1543" s="28"/>
      <c r="Y1543" s="33"/>
      <c r="Z1543" s="33"/>
      <c r="AA1543" s="96"/>
      <c r="AB1543" s="178"/>
      <c r="AC1543" s="33">
        <v>28</v>
      </c>
      <c r="AD1543" s="33">
        <v>210</v>
      </c>
      <c r="AE1543" s="33" t="s">
        <v>103</v>
      </c>
      <c r="AF1543" s="33" t="s">
        <v>103</v>
      </c>
      <c r="AG1543" s="33"/>
      <c r="AH1543" s="4"/>
      <c r="AI1543" s="1"/>
      <c r="AJ1543" s="1"/>
      <c r="AK1543" s="1"/>
      <c r="AL1543" s="5"/>
      <c r="AM1543" s="164">
        <f t="shared" si="82"/>
        <v>45948</v>
      </c>
      <c r="AW1543" s="96"/>
      <c r="AX1543" s="37">
        <f t="shared" si="81"/>
        <v>45952</v>
      </c>
      <c r="AY1543" s="183"/>
      <c r="AZ1543" s="183"/>
      <c r="BA1543" s="183"/>
      <c r="BB1543" s="183"/>
      <c r="BC1543" s="183"/>
      <c r="BD1543" s="183"/>
      <c r="BE1543" s="183"/>
      <c r="BF1543" s="183"/>
      <c r="BG1543" s="183"/>
      <c r="BH1543" s="4"/>
      <c r="BI1543" s="1"/>
      <c r="BJ1543" s="1"/>
      <c r="BK1543" s="1"/>
      <c r="BL1543" s="31"/>
      <c r="BM1543" s="31"/>
      <c r="BN1543" s="1"/>
      <c r="BO1543" s="1"/>
      <c r="BP1543" s="1"/>
      <c r="BQ1543" s="1"/>
      <c r="BR1543" s="1"/>
      <c r="BS1543" s="4"/>
      <c r="BT1543" s="37">
        <f t="shared" si="83"/>
        <v>45973</v>
      </c>
      <c r="BU1543" s="220"/>
      <c r="BV1543" s="183"/>
      <c r="BW1543" s="221"/>
      <c r="BX1543" s="183"/>
      <c r="BY1543" s="183"/>
      <c r="BZ1543" s="183"/>
      <c r="CA1543" s="183"/>
      <c r="CB1543" s="183"/>
      <c r="CC1543" s="183"/>
      <c r="CE1543" s="1"/>
      <c r="CF1543" s="1"/>
      <c r="CG1543" s="1"/>
      <c r="CH1543" s="1"/>
      <c r="CI1543" s="1"/>
      <c r="CJ1543" s="1"/>
      <c r="CK1543" s="1"/>
      <c r="CL1543" s="1"/>
      <c r="CM1543" s="1"/>
      <c r="CN1543" s="1"/>
      <c r="CO1543" s="1"/>
    </row>
    <row r="1544" spans="1:93" ht="30" customHeight="1" x14ac:dyDescent="0.2">
      <c r="A1544" s="1">
        <v>1538</v>
      </c>
      <c r="B1544" s="1" t="s">
        <v>535</v>
      </c>
      <c r="C1544" s="1" t="s">
        <v>536</v>
      </c>
      <c r="D1544" s="1" t="s">
        <v>408</v>
      </c>
      <c r="E1544" s="1" t="s">
        <v>540</v>
      </c>
      <c r="F1544" s="1" t="s">
        <v>74</v>
      </c>
      <c r="G1544" s="1">
        <v>10</v>
      </c>
      <c r="H1544" s="1" t="s">
        <v>341</v>
      </c>
      <c r="I1544" s="1" t="s">
        <v>114</v>
      </c>
      <c r="J1544" s="64">
        <v>390</v>
      </c>
      <c r="K1544" s="76">
        <v>2276107</v>
      </c>
      <c r="L1544" s="29">
        <v>45945</v>
      </c>
      <c r="M1544" s="29" t="s">
        <v>4163</v>
      </c>
      <c r="N1544" s="1" t="s">
        <v>478</v>
      </c>
      <c r="O1544" s="28" t="s">
        <v>225</v>
      </c>
      <c r="P1544" s="1" t="s">
        <v>216</v>
      </c>
      <c r="Q1544" s="76">
        <v>9</v>
      </c>
      <c r="R1544" s="1" t="s">
        <v>537</v>
      </c>
      <c r="T1544" s="1" t="s">
        <v>115</v>
      </c>
      <c r="U1544" s="1"/>
      <c r="V1544" s="1"/>
      <c r="W1544" s="4"/>
      <c r="X1544" s="28"/>
      <c r="Y1544" s="33"/>
      <c r="Z1544" s="33"/>
      <c r="AA1544" s="96"/>
      <c r="AB1544" s="178"/>
      <c r="AC1544" s="33">
        <v>27.5</v>
      </c>
      <c r="AD1544" s="33">
        <v>230</v>
      </c>
      <c r="AE1544" s="33" t="s">
        <v>103</v>
      </c>
      <c r="AF1544" s="33" t="s">
        <v>103</v>
      </c>
      <c r="AG1544" s="33"/>
      <c r="AH1544" s="4"/>
      <c r="AI1544" s="1"/>
      <c r="AJ1544" s="1"/>
      <c r="AK1544" s="1"/>
      <c r="AL1544" s="5"/>
      <c r="AM1544" s="164">
        <f t="shared" si="82"/>
        <v>45948</v>
      </c>
      <c r="AW1544" s="96"/>
      <c r="AX1544" s="37">
        <f t="shared" si="81"/>
        <v>45952</v>
      </c>
      <c r="AY1544" s="183"/>
      <c r="AZ1544" s="183"/>
      <c r="BA1544" s="183"/>
      <c r="BB1544" s="183"/>
      <c r="BC1544" s="183"/>
      <c r="BD1544" s="183"/>
      <c r="BE1544" s="183"/>
      <c r="BF1544" s="183"/>
      <c r="BG1544" s="183"/>
      <c r="BH1544" s="4"/>
      <c r="BI1544" s="1"/>
      <c r="BJ1544" s="1"/>
      <c r="BK1544" s="1"/>
      <c r="BL1544" s="31"/>
      <c r="BM1544" s="31"/>
      <c r="BN1544" s="1"/>
      <c r="BO1544" s="1"/>
      <c r="BP1544" s="1"/>
      <c r="BQ1544" s="1"/>
      <c r="BR1544" s="1"/>
      <c r="BS1544" s="4"/>
      <c r="BT1544" s="37">
        <f t="shared" si="83"/>
        <v>45973</v>
      </c>
      <c r="BU1544" s="220"/>
      <c r="BV1544" s="183"/>
      <c r="BW1544" s="221"/>
      <c r="BX1544" s="183"/>
      <c r="BY1544" s="183"/>
      <c r="BZ1544" s="183"/>
      <c r="CA1544" s="183"/>
      <c r="CB1544" s="183"/>
      <c r="CC1544" s="183"/>
      <c r="CE1544" s="1"/>
      <c r="CF1544" s="1"/>
      <c r="CG1544" s="1"/>
      <c r="CH1544" s="1"/>
      <c r="CI1544" s="1"/>
      <c r="CJ1544" s="1"/>
      <c r="CK1544" s="1"/>
      <c r="CL1544" s="1"/>
      <c r="CM1544" s="1"/>
      <c r="CN1544" s="1"/>
      <c r="CO1544" s="1"/>
    </row>
    <row r="1545" spans="1:93" ht="30" customHeight="1" x14ac:dyDescent="0.2">
      <c r="A1545" s="1">
        <v>1539</v>
      </c>
      <c r="B1545" s="1" t="s">
        <v>535</v>
      </c>
      <c r="C1545" s="1" t="s">
        <v>536</v>
      </c>
      <c r="D1545" s="1" t="s">
        <v>408</v>
      </c>
      <c r="E1545" s="1" t="s">
        <v>540</v>
      </c>
      <c r="F1545" s="1" t="s">
        <v>74</v>
      </c>
      <c r="G1545" s="1">
        <v>10</v>
      </c>
      <c r="H1545" s="1" t="s">
        <v>341</v>
      </c>
      <c r="I1545" s="1" t="s">
        <v>114</v>
      </c>
      <c r="J1545" s="64">
        <v>551</v>
      </c>
      <c r="K1545" s="76">
        <v>2276108</v>
      </c>
      <c r="L1545" s="29">
        <v>45945</v>
      </c>
      <c r="M1545" s="29" t="s">
        <v>4163</v>
      </c>
      <c r="N1545" s="1" t="s">
        <v>478</v>
      </c>
      <c r="O1545" s="28" t="s">
        <v>225</v>
      </c>
      <c r="P1545" s="1" t="s">
        <v>216</v>
      </c>
      <c r="Q1545" s="76">
        <v>12</v>
      </c>
      <c r="R1545" s="1" t="s">
        <v>537</v>
      </c>
      <c r="T1545" s="1" t="s">
        <v>115</v>
      </c>
      <c r="U1545" s="1"/>
      <c r="V1545" s="1"/>
      <c r="W1545" s="4"/>
      <c r="X1545" s="28"/>
      <c r="Y1545" s="33"/>
      <c r="Z1545" s="33"/>
      <c r="AA1545" s="96"/>
      <c r="AB1545" s="178"/>
      <c r="AC1545" s="33">
        <v>26</v>
      </c>
      <c r="AD1545" s="33">
        <v>220</v>
      </c>
      <c r="AE1545" s="33" t="s">
        <v>103</v>
      </c>
      <c r="AF1545" s="33" t="s">
        <v>103</v>
      </c>
      <c r="AG1545" s="33"/>
      <c r="AH1545" s="4"/>
      <c r="AI1545" s="1"/>
      <c r="AJ1545" s="1"/>
      <c r="AK1545" s="1"/>
      <c r="AL1545" s="5"/>
      <c r="AM1545" s="164">
        <f t="shared" si="82"/>
        <v>45948</v>
      </c>
      <c r="AW1545" s="96"/>
      <c r="AX1545" s="37">
        <f t="shared" ref="AX1545:AX1608" si="84">IF(L1545=0, 0,L1545+7)</f>
        <v>45952</v>
      </c>
      <c r="AY1545" s="183"/>
      <c r="AZ1545" s="183"/>
      <c r="BA1545" s="183"/>
      <c r="BB1545" s="183"/>
      <c r="BC1545" s="183"/>
      <c r="BD1545" s="183"/>
      <c r="BE1545" s="183"/>
      <c r="BF1545" s="183"/>
      <c r="BG1545" s="183"/>
      <c r="BH1545" s="4"/>
      <c r="BI1545" s="1"/>
      <c r="BJ1545" s="1"/>
      <c r="BK1545" s="1"/>
      <c r="BL1545" s="31"/>
      <c r="BM1545" s="31"/>
      <c r="BN1545" s="1"/>
      <c r="BO1545" s="1"/>
      <c r="BP1545" s="1"/>
      <c r="BQ1545" s="1"/>
      <c r="BR1545" s="1"/>
      <c r="BS1545" s="4"/>
      <c r="BT1545" s="37">
        <f t="shared" si="83"/>
        <v>45973</v>
      </c>
      <c r="BU1545" s="220"/>
      <c r="BV1545" s="183"/>
      <c r="BW1545" s="221"/>
      <c r="BX1545" s="183"/>
      <c r="BY1545" s="183"/>
      <c r="BZ1545" s="183"/>
      <c r="CA1545" s="183"/>
      <c r="CB1545" s="183"/>
      <c r="CC1545" s="183"/>
      <c r="CE1545" s="1"/>
      <c r="CF1545" s="1"/>
      <c r="CG1545" s="1"/>
      <c r="CH1545" s="1"/>
      <c r="CI1545" s="1"/>
      <c r="CJ1545" s="1"/>
      <c r="CK1545" s="1"/>
      <c r="CL1545" s="1"/>
      <c r="CM1545" s="1"/>
      <c r="CN1545" s="1"/>
      <c r="CO1545" s="1"/>
    </row>
    <row r="1546" spans="1:93" ht="30" customHeight="1" x14ac:dyDescent="0.2">
      <c r="A1546" s="1">
        <v>1540</v>
      </c>
      <c r="B1546" s="1" t="s">
        <v>535</v>
      </c>
      <c r="C1546" s="1" t="s">
        <v>536</v>
      </c>
      <c r="D1546" s="1" t="s">
        <v>408</v>
      </c>
      <c r="E1546" s="1" t="s">
        <v>540</v>
      </c>
      <c r="F1546" s="1" t="s">
        <v>74</v>
      </c>
      <c r="G1546" s="1">
        <v>10</v>
      </c>
      <c r="H1546" s="1" t="s">
        <v>341</v>
      </c>
      <c r="I1546" s="1" t="s">
        <v>114</v>
      </c>
      <c r="J1546" s="64">
        <v>554</v>
      </c>
      <c r="K1546" s="76">
        <v>2276109</v>
      </c>
      <c r="L1546" s="29">
        <v>45945</v>
      </c>
      <c r="M1546" s="29" t="s">
        <v>4163</v>
      </c>
      <c r="N1546" s="1" t="s">
        <v>478</v>
      </c>
      <c r="O1546" s="28" t="s">
        <v>225</v>
      </c>
      <c r="P1546" s="1" t="s">
        <v>216</v>
      </c>
      <c r="Q1546" s="76">
        <v>12</v>
      </c>
      <c r="R1546" s="1" t="s">
        <v>537</v>
      </c>
      <c r="T1546" s="1" t="s">
        <v>115</v>
      </c>
      <c r="U1546" s="1"/>
      <c r="V1546" s="1"/>
      <c r="W1546" s="4"/>
      <c r="X1546" s="28"/>
      <c r="Y1546" s="33"/>
      <c r="Z1546" s="33"/>
      <c r="AA1546" s="96"/>
      <c r="AB1546" s="178"/>
      <c r="AC1546" s="33">
        <v>28</v>
      </c>
      <c r="AD1546" s="33">
        <v>240</v>
      </c>
      <c r="AE1546" s="33" t="s">
        <v>103</v>
      </c>
      <c r="AF1546" s="33" t="s">
        <v>103</v>
      </c>
      <c r="AG1546" s="33"/>
      <c r="AH1546" s="4"/>
      <c r="AI1546" s="1"/>
      <c r="AJ1546" s="1"/>
      <c r="AK1546" s="1"/>
      <c r="AL1546" s="5"/>
      <c r="AM1546" s="164">
        <f t="shared" si="82"/>
        <v>45948</v>
      </c>
      <c r="AW1546" s="96"/>
      <c r="AX1546" s="37">
        <f t="shared" si="84"/>
        <v>45952</v>
      </c>
      <c r="AY1546" s="183"/>
      <c r="AZ1546" s="183"/>
      <c r="BA1546" s="183"/>
      <c r="BB1546" s="183"/>
      <c r="BC1546" s="183"/>
      <c r="BD1546" s="183"/>
      <c r="BE1546" s="183"/>
      <c r="BF1546" s="183"/>
      <c r="BG1546" s="183"/>
      <c r="BH1546" s="4"/>
      <c r="BI1546" s="1"/>
      <c r="BJ1546" s="1"/>
      <c r="BK1546" s="1"/>
      <c r="BL1546" s="31"/>
      <c r="BM1546" s="31"/>
      <c r="BN1546" s="1"/>
      <c r="BO1546" s="1"/>
      <c r="BP1546" s="1"/>
      <c r="BQ1546" s="1"/>
      <c r="BR1546" s="1"/>
      <c r="BS1546" s="4"/>
      <c r="BT1546" s="37">
        <f t="shared" si="83"/>
        <v>45973</v>
      </c>
      <c r="BU1546" s="220"/>
      <c r="BV1546" s="183"/>
      <c r="BW1546" s="221"/>
      <c r="BX1546" s="183"/>
      <c r="BY1546" s="183"/>
      <c r="BZ1546" s="183"/>
      <c r="CA1546" s="183"/>
      <c r="CB1546" s="183"/>
      <c r="CC1546" s="183"/>
      <c r="CE1546" s="1"/>
      <c r="CF1546" s="1"/>
      <c r="CG1546" s="1"/>
      <c r="CH1546" s="1"/>
      <c r="CI1546" s="1"/>
      <c r="CJ1546" s="1"/>
      <c r="CK1546" s="1"/>
      <c r="CL1546" s="1"/>
      <c r="CM1546" s="1"/>
      <c r="CN1546" s="1"/>
      <c r="CO1546" s="1"/>
    </row>
    <row r="1547" spans="1:93" ht="30" customHeight="1" x14ac:dyDescent="0.2">
      <c r="A1547" s="1">
        <v>1541</v>
      </c>
      <c r="B1547" s="1" t="s">
        <v>535</v>
      </c>
      <c r="C1547" s="1" t="s">
        <v>536</v>
      </c>
      <c r="D1547" s="1" t="s">
        <v>408</v>
      </c>
      <c r="E1547" s="1" t="s">
        <v>540</v>
      </c>
      <c r="F1547" s="1" t="s">
        <v>74</v>
      </c>
      <c r="G1547" s="1">
        <v>10</v>
      </c>
      <c r="H1547" s="1" t="s">
        <v>341</v>
      </c>
      <c r="I1547" s="1" t="s">
        <v>114</v>
      </c>
      <c r="J1547" s="64">
        <v>433</v>
      </c>
      <c r="K1547" s="76">
        <v>2274875</v>
      </c>
      <c r="L1547" s="29">
        <v>45945</v>
      </c>
      <c r="M1547" s="29" t="s">
        <v>4163</v>
      </c>
      <c r="N1547" s="1" t="s">
        <v>478</v>
      </c>
      <c r="O1547" s="28" t="s">
        <v>225</v>
      </c>
      <c r="P1547" s="1" t="s">
        <v>216</v>
      </c>
      <c r="Q1547" s="76">
        <v>9</v>
      </c>
      <c r="R1547" s="1" t="s">
        <v>537</v>
      </c>
      <c r="S1547" s="1">
        <v>6</v>
      </c>
      <c r="T1547" s="1" t="s">
        <v>115</v>
      </c>
      <c r="U1547" s="1"/>
      <c r="V1547" s="1"/>
      <c r="W1547" s="4"/>
      <c r="X1547" s="28"/>
      <c r="Y1547" s="33"/>
      <c r="Z1547" s="33"/>
      <c r="AA1547" s="96"/>
      <c r="AB1547" s="178"/>
      <c r="AC1547" s="33">
        <v>29</v>
      </c>
      <c r="AD1547" s="33">
        <v>210</v>
      </c>
      <c r="AE1547" s="33" t="s">
        <v>103</v>
      </c>
      <c r="AF1547" s="33" t="s">
        <v>103</v>
      </c>
      <c r="AG1547" s="33"/>
      <c r="AH1547" s="4"/>
      <c r="AI1547" s="1"/>
      <c r="AJ1547" s="1"/>
      <c r="AK1547" s="1"/>
      <c r="AL1547" s="5"/>
      <c r="AM1547" s="164">
        <f t="shared" si="82"/>
        <v>45948</v>
      </c>
      <c r="AW1547" s="96"/>
      <c r="AX1547" s="37">
        <f t="shared" si="84"/>
        <v>45952</v>
      </c>
      <c r="AY1547" s="183"/>
      <c r="AZ1547" s="183"/>
      <c r="BA1547" s="183"/>
      <c r="BB1547" s="183"/>
      <c r="BC1547" s="183"/>
      <c r="BD1547" s="183"/>
      <c r="BE1547" s="183"/>
      <c r="BF1547" s="183"/>
      <c r="BG1547" s="183"/>
      <c r="BH1547" s="4"/>
      <c r="BI1547" s="1"/>
      <c r="BJ1547" s="1"/>
      <c r="BK1547" s="1"/>
      <c r="BL1547" s="31"/>
      <c r="BM1547" s="31"/>
      <c r="BN1547" s="1"/>
      <c r="BO1547" s="1"/>
      <c r="BP1547" s="1"/>
      <c r="BQ1547" s="1"/>
      <c r="BR1547" s="1"/>
      <c r="BS1547" s="4"/>
      <c r="BT1547" s="37">
        <f t="shared" si="83"/>
        <v>45973</v>
      </c>
      <c r="BU1547" s="220"/>
      <c r="BV1547" s="183"/>
      <c r="BW1547" s="221"/>
      <c r="BX1547" s="183"/>
      <c r="BY1547" s="183"/>
      <c r="BZ1547" s="183"/>
      <c r="CA1547" s="183"/>
      <c r="CB1547" s="183"/>
      <c r="CC1547" s="183"/>
      <c r="CE1547" s="1"/>
      <c r="CF1547" s="1"/>
      <c r="CG1547" s="1"/>
      <c r="CH1547" s="1"/>
      <c r="CI1547" s="1"/>
      <c r="CJ1547" s="1"/>
      <c r="CK1547" s="1"/>
      <c r="CL1547" s="1"/>
      <c r="CM1547" s="1"/>
      <c r="CN1547" s="1"/>
      <c r="CO1547" s="1"/>
    </row>
    <row r="1548" spans="1:93" ht="30" customHeight="1" x14ac:dyDescent="0.2">
      <c r="A1548" s="1">
        <v>1542</v>
      </c>
      <c r="B1548" s="1" t="s">
        <v>535</v>
      </c>
      <c r="C1548" s="1" t="s">
        <v>536</v>
      </c>
      <c r="D1548" s="1" t="s">
        <v>408</v>
      </c>
      <c r="E1548" s="1" t="s">
        <v>540</v>
      </c>
      <c r="F1548" s="1" t="s">
        <v>74</v>
      </c>
      <c r="G1548" s="1">
        <v>10</v>
      </c>
      <c r="H1548" s="1" t="s">
        <v>341</v>
      </c>
      <c r="I1548" s="1" t="s">
        <v>114</v>
      </c>
      <c r="J1548" s="64">
        <v>432</v>
      </c>
      <c r="K1548" s="76">
        <v>2274876</v>
      </c>
      <c r="L1548" s="29">
        <v>45945</v>
      </c>
      <c r="M1548" s="29" t="s">
        <v>4163</v>
      </c>
      <c r="N1548" s="1" t="s">
        <v>478</v>
      </c>
      <c r="O1548" s="28" t="s">
        <v>225</v>
      </c>
      <c r="P1548" s="1" t="s">
        <v>216</v>
      </c>
      <c r="Q1548" s="76">
        <v>10</v>
      </c>
      <c r="R1548" s="1" t="s">
        <v>537</v>
      </c>
      <c r="T1548" s="1" t="s">
        <v>115</v>
      </c>
      <c r="U1548" s="1"/>
      <c r="V1548" s="1"/>
      <c r="W1548" s="4"/>
      <c r="X1548" s="28"/>
      <c r="Y1548" s="33"/>
      <c r="Z1548" s="33"/>
      <c r="AA1548" s="96"/>
      <c r="AB1548" s="178"/>
      <c r="AC1548" s="33">
        <v>26.5</v>
      </c>
      <c r="AD1548" s="33">
        <v>240</v>
      </c>
      <c r="AE1548" s="33" t="s">
        <v>103</v>
      </c>
      <c r="AF1548" s="33" t="s">
        <v>103</v>
      </c>
      <c r="AG1548" s="33"/>
      <c r="AH1548" s="4"/>
      <c r="AI1548" s="1"/>
      <c r="AJ1548" s="1"/>
      <c r="AK1548" s="1"/>
      <c r="AL1548" s="5"/>
      <c r="AM1548" s="164">
        <f t="shared" si="82"/>
        <v>45948</v>
      </c>
      <c r="AW1548" s="96"/>
      <c r="AX1548" s="37">
        <f t="shared" si="84"/>
        <v>45952</v>
      </c>
      <c r="AY1548" s="183"/>
      <c r="AZ1548" s="183"/>
      <c r="BA1548" s="183"/>
      <c r="BB1548" s="183"/>
      <c r="BC1548" s="183"/>
      <c r="BD1548" s="183"/>
      <c r="BE1548" s="183"/>
      <c r="BF1548" s="183"/>
      <c r="BG1548" s="183"/>
      <c r="BH1548" s="4"/>
      <c r="BI1548" s="1"/>
      <c r="BJ1548" s="1"/>
      <c r="BK1548" s="1"/>
      <c r="BL1548" s="31"/>
      <c r="BM1548" s="31"/>
      <c r="BN1548" s="1"/>
      <c r="BO1548" s="1"/>
      <c r="BP1548" s="1"/>
      <c r="BQ1548" s="1"/>
      <c r="BR1548" s="1"/>
      <c r="BS1548" s="4"/>
      <c r="BT1548" s="37">
        <f t="shared" si="83"/>
        <v>45973</v>
      </c>
      <c r="BU1548" s="220"/>
      <c r="BV1548" s="183"/>
      <c r="BW1548" s="221"/>
      <c r="BX1548" s="183"/>
      <c r="BY1548" s="183"/>
      <c r="BZ1548" s="183"/>
      <c r="CA1548" s="183"/>
      <c r="CB1548" s="183"/>
      <c r="CC1548" s="183"/>
      <c r="CE1548" s="1"/>
      <c r="CF1548" s="1"/>
      <c r="CG1548" s="1"/>
      <c r="CH1548" s="1"/>
      <c r="CI1548" s="1"/>
      <c r="CJ1548" s="1"/>
      <c r="CK1548" s="1"/>
      <c r="CL1548" s="1"/>
      <c r="CM1548" s="1"/>
      <c r="CN1548" s="1"/>
      <c r="CO1548" s="1"/>
    </row>
    <row r="1549" spans="1:93" ht="30" customHeight="1" x14ac:dyDescent="0.2">
      <c r="A1549" s="1">
        <v>1543</v>
      </c>
      <c r="B1549" s="1" t="s">
        <v>535</v>
      </c>
      <c r="C1549" s="1" t="s">
        <v>536</v>
      </c>
      <c r="D1549" s="1" t="s">
        <v>408</v>
      </c>
      <c r="E1549" s="1" t="s">
        <v>540</v>
      </c>
      <c r="F1549" s="1" t="s">
        <v>74</v>
      </c>
      <c r="G1549" s="1">
        <v>10</v>
      </c>
      <c r="H1549" s="1" t="s">
        <v>341</v>
      </c>
      <c r="I1549" s="1" t="s">
        <v>114</v>
      </c>
      <c r="J1549" s="64">
        <v>557</v>
      </c>
      <c r="K1549" s="76">
        <v>2276110</v>
      </c>
      <c r="L1549" s="29">
        <v>45945</v>
      </c>
      <c r="M1549" s="29" t="s">
        <v>4163</v>
      </c>
      <c r="N1549" s="1" t="s">
        <v>478</v>
      </c>
      <c r="O1549" s="28" t="s">
        <v>225</v>
      </c>
      <c r="P1549" s="1" t="s">
        <v>216</v>
      </c>
      <c r="Q1549" s="76">
        <v>12</v>
      </c>
      <c r="R1549" s="1" t="s">
        <v>537</v>
      </c>
      <c r="T1549" s="1" t="s">
        <v>115</v>
      </c>
      <c r="U1549" s="1"/>
      <c r="V1549" s="1"/>
      <c r="W1549" s="4"/>
      <c r="X1549" s="28"/>
      <c r="Y1549" s="33"/>
      <c r="Z1549" s="33"/>
      <c r="AA1549" s="96"/>
      <c r="AB1549" s="178"/>
      <c r="AC1549" s="33">
        <v>27</v>
      </c>
      <c r="AD1549" s="33">
        <v>230</v>
      </c>
      <c r="AE1549" s="33" t="s">
        <v>103</v>
      </c>
      <c r="AF1549" s="33" t="s">
        <v>103</v>
      </c>
      <c r="AG1549" s="33"/>
      <c r="AH1549" s="4"/>
      <c r="AI1549" s="1"/>
      <c r="AJ1549" s="1"/>
      <c r="AK1549" s="1"/>
      <c r="AL1549" s="5"/>
      <c r="AM1549" s="164">
        <f t="shared" si="82"/>
        <v>45948</v>
      </c>
      <c r="AW1549" s="96"/>
      <c r="AX1549" s="37">
        <f t="shared" si="84"/>
        <v>45952</v>
      </c>
      <c r="AY1549" s="183"/>
      <c r="AZ1549" s="183"/>
      <c r="BA1549" s="183"/>
      <c r="BB1549" s="183"/>
      <c r="BC1549" s="183"/>
      <c r="BD1549" s="183"/>
      <c r="BE1549" s="183"/>
      <c r="BF1549" s="183"/>
      <c r="BG1549" s="183"/>
      <c r="BH1549" s="4"/>
      <c r="BI1549" s="1"/>
      <c r="BJ1549" s="1"/>
      <c r="BK1549" s="1"/>
      <c r="BL1549" s="31"/>
      <c r="BM1549" s="31"/>
      <c r="BN1549" s="1"/>
      <c r="BO1549" s="1"/>
      <c r="BP1549" s="1"/>
      <c r="BQ1549" s="1"/>
      <c r="BR1549" s="1"/>
      <c r="BS1549" s="4"/>
      <c r="BT1549" s="37">
        <f t="shared" si="83"/>
        <v>45973</v>
      </c>
      <c r="BU1549" s="220"/>
      <c r="BV1549" s="183"/>
      <c r="BW1549" s="221"/>
      <c r="BX1549" s="183"/>
      <c r="BY1549" s="183"/>
      <c r="BZ1549" s="183"/>
      <c r="CA1549" s="183"/>
      <c r="CB1549" s="183"/>
      <c r="CC1549" s="183"/>
      <c r="CE1549" s="1"/>
      <c r="CF1549" s="1"/>
      <c r="CG1549" s="1"/>
      <c r="CH1549" s="1"/>
      <c r="CI1549" s="1"/>
      <c r="CJ1549" s="1"/>
      <c r="CK1549" s="1"/>
      <c r="CL1549" s="1"/>
      <c r="CM1549" s="1"/>
      <c r="CN1549" s="1"/>
      <c r="CO1549" s="1"/>
    </row>
    <row r="1550" spans="1:93" ht="30" customHeight="1" x14ac:dyDescent="0.2">
      <c r="A1550" s="1">
        <v>1544</v>
      </c>
      <c r="B1550" s="1" t="s">
        <v>535</v>
      </c>
      <c r="C1550" s="1" t="s">
        <v>536</v>
      </c>
      <c r="D1550" s="1" t="s">
        <v>408</v>
      </c>
      <c r="E1550" s="1" t="s">
        <v>540</v>
      </c>
      <c r="F1550" s="1" t="s">
        <v>74</v>
      </c>
      <c r="G1550" s="1">
        <v>10</v>
      </c>
      <c r="H1550" s="1" t="s">
        <v>341</v>
      </c>
      <c r="I1550" s="1" t="s">
        <v>114</v>
      </c>
      <c r="J1550" s="64">
        <v>558</v>
      </c>
      <c r="K1550" s="76">
        <v>2276112</v>
      </c>
      <c r="L1550" s="29">
        <v>45945</v>
      </c>
      <c r="M1550" s="29" t="s">
        <v>4163</v>
      </c>
      <c r="N1550" s="1" t="s">
        <v>478</v>
      </c>
      <c r="O1550" s="28" t="s">
        <v>225</v>
      </c>
      <c r="P1550" s="1" t="s">
        <v>216</v>
      </c>
      <c r="Q1550" s="76">
        <v>12</v>
      </c>
      <c r="R1550" s="1" t="s">
        <v>537</v>
      </c>
      <c r="T1550" s="1" t="s">
        <v>115</v>
      </c>
      <c r="U1550" s="1"/>
      <c r="V1550" s="1"/>
      <c r="W1550" s="4"/>
      <c r="X1550" s="28"/>
      <c r="Y1550" s="33"/>
      <c r="Z1550" s="33"/>
      <c r="AA1550" s="96"/>
      <c r="AB1550" s="178"/>
      <c r="AC1550" s="33">
        <v>28.5</v>
      </c>
      <c r="AD1550" s="33">
        <v>210</v>
      </c>
      <c r="AE1550" s="33" t="s">
        <v>103</v>
      </c>
      <c r="AF1550" s="33" t="s">
        <v>103</v>
      </c>
      <c r="AG1550" s="33"/>
      <c r="AH1550" s="4"/>
      <c r="AI1550" s="1"/>
      <c r="AJ1550" s="1"/>
      <c r="AK1550" s="1"/>
      <c r="AL1550" s="5"/>
      <c r="AM1550" s="164">
        <f t="shared" si="82"/>
        <v>45948</v>
      </c>
      <c r="AW1550" s="96"/>
      <c r="AX1550" s="37">
        <f t="shared" si="84"/>
        <v>45952</v>
      </c>
      <c r="AY1550" s="183"/>
      <c r="AZ1550" s="183"/>
      <c r="BA1550" s="183"/>
      <c r="BB1550" s="183"/>
      <c r="BC1550" s="183"/>
      <c r="BD1550" s="183"/>
      <c r="BE1550" s="183"/>
      <c r="BF1550" s="183"/>
      <c r="BG1550" s="183"/>
      <c r="BH1550" s="4"/>
      <c r="BI1550" s="1"/>
      <c r="BJ1550" s="1"/>
      <c r="BK1550" s="1"/>
      <c r="BL1550" s="31"/>
      <c r="BM1550" s="31"/>
      <c r="BN1550" s="1"/>
      <c r="BO1550" s="1"/>
      <c r="BP1550" s="1"/>
      <c r="BQ1550" s="1"/>
      <c r="BR1550" s="1"/>
      <c r="BS1550" s="4"/>
      <c r="BT1550" s="37">
        <f t="shared" si="83"/>
        <v>45973</v>
      </c>
      <c r="BU1550" s="220"/>
      <c r="BV1550" s="183"/>
      <c r="BW1550" s="221"/>
      <c r="BX1550" s="183"/>
      <c r="BY1550" s="183"/>
      <c r="BZ1550" s="183"/>
      <c r="CA1550" s="183"/>
      <c r="CB1550" s="183"/>
      <c r="CC1550" s="183"/>
      <c r="CE1550" s="1"/>
      <c r="CF1550" s="1"/>
      <c r="CG1550" s="1"/>
      <c r="CH1550" s="1"/>
      <c r="CI1550" s="1"/>
      <c r="CJ1550" s="1"/>
      <c r="CK1550" s="1"/>
      <c r="CL1550" s="1"/>
      <c r="CM1550" s="1"/>
      <c r="CN1550" s="1"/>
      <c r="CO1550" s="1"/>
    </row>
    <row r="1551" spans="1:93" ht="30" customHeight="1" x14ac:dyDescent="0.2">
      <c r="A1551" s="1">
        <v>1545</v>
      </c>
      <c r="B1551" s="1" t="s">
        <v>535</v>
      </c>
      <c r="C1551" s="1" t="s">
        <v>536</v>
      </c>
      <c r="D1551" s="1" t="s">
        <v>408</v>
      </c>
      <c r="E1551" s="1" t="s">
        <v>540</v>
      </c>
      <c r="F1551" s="1" t="s">
        <v>74</v>
      </c>
      <c r="G1551" s="1">
        <v>10</v>
      </c>
      <c r="H1551" s="1" t="s">
        <v>341</v>
      </c>
      <c r="I1551" s="1" t="s">
        <v>114</v>
      </c>
      <c r="J1551" s="64">
        <v>403</v>
      </c>
      <c r="K1551" s="76">
        <v>2274879</v>
      </c>
      <c r="L1551" s="29">
        <v>45945</v>
      </c>
      <c r="M1551" s="29" t="s">
        <v>4163</v>
      </c>
      <c r="N1551" s="1" t="s">
        <v>478</v>
      </c>
      <c r="O1551" s="28" t="s">
        <v>225</v>
      </c>
      <c r="P1551" s="1" t="s">
        <v>216</v>
      </c>
      <c r="Q1551" s="76">
        <v>10</v>
      </c>
      <c r="R1551" s="1" t="s">
        <v>537</v>
      </c>
      <c r="T1551" s="1" t="s">
        <v>115</v>
      </c>
      <c r="U1551" s="1"/>
      <c r="V1551" s="1"/>
      <c r="W1551" s="4"/>
      <c r="X1551" s="28"/>
      <c r="Y1551" s="33"/>
      <c r="Z1551" s="33"/>
      <c r="AA1551" s="96"/>
      <c r="AB1551" s="178"/>
      <c r="AC1551" s="33">
        <v>29.5</v>
      </c>
      <c r="AD1551" s="33">
        <v>240</v>
      </c>
      <c r="AE1551" s="33" t="s">
        <v>103</v>
      </c>
      <c r="AF1551" s="33" t="s">
        <v>103</v>
      </c>
      <c r="AG1551" s="33"/>
      <c r="AH1551" s="4"/>
      <c r="AI1551" s="1"/>
      <c r="AJ1551" s="1"/>
      <c r="AK1551" s="1"/>
      <c r="AL1551" s="5"/>
      <c r="AM1551" s="164">
        <f t="shared" si="82"/>
        <v>45948</v>
      </c>
      <c r="AW1551" s="96"/>
      <c r="AX1551" s="37">
        <f t="shared" si="84"/>
        <v>45952</v>
      </c>
      <c r="AY1551" s="183"/>
      <c r="AZ1551" s="183"/>
      <c r="BA1551" s="183"/>
      <c r="BB1551" s="183"/>
      <c r="BC1551" s="183"/>
      <c r="BD1551" s="183"/>
      <c r="BE1551" s="183"/>
      <c r="BF1551" s="183"/>
      <c r="BG1551" s="183"/>
      <c r="BH1551" s="4"/>
      <c r="BI1551" s="1"/>
      <c r="BJ1551" s="1"/>
      <c r="BK1551" s="1"/>
      <c r="BL1551" s="31"/>
      <c r="BM1551" s="31"/>
      <c r="BN1551" s="1"/>
      <c r="BO1551" s="1"/>
      <c r="BP1551" s="1"/>
      <c r="BQ1551" s="1"/>
      <c r="BR1551" s="1"/>
      <c r="BS1551" s="4"/>
      <c r="BT1551" s="37">
        <f t="shared" si="83"/>
        <v>45973</v>
      </c>
      <c r="BU1551" s="220"/>
      <c r="BV1551" s="183"/>
      <c r="BW1551" s="221"/>
      <c r="BX1551" s="183"/>
      <c r="BY1551" s="183"/>
      <c r="BZ1551" s="183"/>
      <c r="CA1551" s="183"/>
      <c r="CB1551" s="183"/>
      <c r="CC1551" s="183"/>
      <c r="CE1551" s="1"/>
      <c r="CF1551" s="1"/>
      <c r="CG1551" s="1"/>
      <c r="CH1551" s="1"/>
      <c r="CI1551" s="1"/>
      <c r="CJ1551" s="1"/>
      <c r="CK1551" s="1"/>
      <c r="CL1551" s="1"/>
      <c r="CM1551" s="1"/>
      <c r="CN1551" s="1"/>
      <c r="CO1551" s="1"/>
    </row>
    <row r="1552" spans="1:93" ht="30" customHeight="1" x14ac:dyDescent="0.2">
      <c r="A1552" s="1">
        <v>1546</v>
      </c>
      <c r="B1552" s="1" t="s">
        <v>535</v>
      </c>
      <c r="C1552" s="1" t="s">
        <v>536</v>
      </c>
      <c r="D1552" s="1" t="s">
        <v>408</v>
      </c>
      <c r="E1552" s="1" t="s">
        <v>540</v>
      </c>
      <c r="F1552" s="1" t="s">
        <v>74</v>
      </c>
      <c r="G1552" s="1">
        <v>10</v>
      </c>
      <c r="H1552" s="1" t="s">
        <v>341</v>
      </c>
      <c r="I1552" s="1" t="s">
        <v>114</v>
      </c>
      <c r="J1552" s="64">
        <v>393</v>
      </c>
      <c r="K1552" s="76">
        <v>2276113</v>
      </c>
      <c r="L1552" s="29">
        <v>45945</v>
      </c>
      <c r="M1552" s="29" t="s">
        <v>4163</v>
      </c>
      <c r="N1552" s="1" t="s">
        <v>478</v>
      </c>
      <c r="O1552" s="28" t="s">
        <v>225</v>
      </c>
      <c r="P1552" s="1" t="s">
        <v>216</v>
      </c>
      <c r="Q1552" s="76">
        <v>8</v>
      </c>
      <c r="R1552" s="1" t="s">
        <v>537</v>
      </c>
      <c r="T1552" s="1" t="s">
        <v>115</v>
      </c>
      <c r="U1552" s="1"/>
      <c r="V1552" s="1"/>
      <c r="W1552" s="4"/>
      <c r="X1552" s="28"/>
      <c r="Y1552" s="33"/>
      <c r="Z1552" s="33"/>
      <c r="AA1552" s="96"/>
      <c r="AB1552" s="178"/>
      <c r="AC1552" s="33">
        <v>27</v>
      </c>
      <c r="AD1552" s="33">
        <v>230</v>
      </c>
      <c r="AE1552" s="33" t="s">
        <v>103</v>
      </c>
      <c r="AF1552" s="33" t="s">
        <v>103</v>
      </c>
      <c r="AG1552" s="33"/>
      <c r="AH1552" s="4"/>
      <c r="AI1552" s="1"/>
      <c r="AJ1552" s="1"/>
      <c r="AK1552" s="1"/>
      <c r="AL1552" s="5"/>
      <c r="AM1552" s="164">
        <f t="shared" si="82"/>
        <v>45948</v>
      </c>
      <c r="AW1552" s="96"/>
      <c r="AX1552" s="37">
        <f t="shared" si="84"/>
        <v>45952</v>
      </c>
      <c r="AY1552" s="183"/>
      <c r="AZ1552" s="183"/>
      <c r="BA1552" s="183"/>
      <c r="BB1552" s="183"/>
      <c r="BC1552" s="183"/>
      <c r="BD1552" s="183"/>
      <c r="BE1552" s="183"/>
      <c r="BF1552" s="183"/>
      <c r="BG1552" s="183"/>
      <c r="BH1552" s="4"/>
      <c r="BI1552" s="1"/>
      <c r="BJ1552" s="1"/>
      <c r="BK1552" s="1"/>
      <c r="BL1552" s="31"/>
      <c r="BM1552" s="31"/>
      <c r="BN1552" s="1"/>
      <c r="BO1552" s="1"/>
      <c r="BP1552" s="1"/>
      <c r="BQ1552" s="1"/>
      <c r="BR1552" s="1"/>
      <c r="BS1552" s="4"/>
      <c r="BT1552" s="37">
        <f t="shared" si="83"/>
        <v>45973</v>
      </c>
      <c r="BU1552" s="220"/>
      <c r="BV1552" s="183"/>
      <c r="BW1552" s="221"/>
      <c r="BX1552" s="183"/>
      <c r="BY1552" s="183"/>
      <c r="BZ1552" s="183"/>
      <c r="CA1552" s="183"/>
      <c r="CB1552" s="183"/>
      <c r="CC1552" s="183"/>
      <c r="CE1552" s="1"/>
      <c r="CF1552" s="1"/>
      <c r="CG1552" s="1"/>
      <c r="CH1552" s="1"/>
      <c r="CI1552" s="1"/>
      <c r="CJ1552" s="1"/>
      <c r="CK1552" s="1"/>
      <c r="CL1552" s="1"/>
      <c r="CM1552" s="1"/>
      <c r="CN1552" s="1"/>
      <c r="CO1552" s="1"/>
    </row>
    <row r="1553" spans="1:93" ht="30" customHeight="1" x14ac:dyDescent="0.2">
      <c r="A1553" s="1">
        <v>1547</v>
      </c>
      <c r="B1553" s="1" t="s">
        <v>535</v>
      </c>
      <c r="C1553" s="1" t="s">
        <v>536</v>
      </c>
      <c r="D1553" s="1" t="s">
        <v>408</v>
      </c>
      <c r="E1553" s="1" t="s">
        <v>540</v>
      </c>
      <c r="F1553" s="1" t="s">
        <v>74</v>
      </c>
      <c r="G1553" s="1">
        <v>10</v>
      </c>
      <c r="H1553" s="1" t="s">
        <v>341</v>
      </c>
      <c r="I1553" s="1" t="s">
        <v>114</v>
      </c>
      <c r="J1553" s="64">
        <v>274</v>
      </c>
      <c r="K1553" s="76">
        <v>2274880</v>
      </c>
      <c r="L1553" s="29">
        <v>45945</v>
      </c>
      <c r="M1553" s="29" t="s">
        <v>4163</v>
      </c>
      <c r="N1553" s="1" t="s">
        <v>478</v>
      </c>
      <c r="O1553" s="28" t="s">
        <v>225</v>
      </c>
      <c r="P1553" s="1" t="s">
        <v>216</v>
      </c>
      <c r="Q1553" s="76">
        <v>8</v>
      </c>
      <c r="R1553" s="1" t="s">
        <v>537</v>
      </c>
      <c r="T1553" s="1" t="s">
        <v>115</v>
      </c>
      <c r="U1553" s="1"/>
      <c r="V1553" s="1"/>
      <c r="W1553" s="4"/>
      <c r="X1553" s="28"/>
      <c r="Y1553" s="33"/>
      <c r="Z1553" s="33"/>
      <c r="AA1553" s="96"/>
      <c r="AB1553" s="178"/>
      <c r="AC1553" s="33">
        <v>27.5</v>
      </c>
      <c r="AD1553" s="33">
        <v>210</v>
      </c>
      <c r="AE1553" s="33" t="s">
        <v>103</v>
      </c>
      <c r="AF1553" s="33" t="s">
        <v>103</v>
      </c>
      <c r="AG1553" s="33"/>
      <c r="AH1553" s="4"/>
      <c r="AI1553" s="1"/>
      <c r="AJ1553" s="1"/>
      <c r="AK1553" s="1"/>
      <c r="AL1553" s="5"/>
      <c r="AM1553" s="164">
        <f t="shared" si="82"/>
        <v>45948</v>
      </c>
      <c r="AW1553" s="96"/>
      <c r="AX1553" s="37">
        <f t="shared" si="84"/>
        <v>45952</v>
      </c>
      <c r="AY1553" s="183"/>
      <c r="AZ1553" s="183"/>
      <c r="BA1553" s="183">
        <v>44.7</v>
      </c>
      <c r="BB1553" s="183">
        <v>42.6</v>
      </c>
      <c r="BC1553" s="183">
        <v>41.6</v>
      </c>
      <c r="BD1553" s="183">
        <v>42.9</v>
      </c>
      <c r="BE1553" s="183">
        <v>42.7</v>
      </c>
      <c r="BF1553" s="183">
        <v>44.1</v>
      </c>
      <c r="BG1553" s="183"/>
      <c r="BH1553" s="4"/>
      <c r="BI1553" s="1"/>
      <c r="BJ1553" s="1"/>
      <c r="BK1553" s="1"/>
      <c r="BL1553" s="31"/>
      <c r="BM1553" s="31"/>
      <c r="BN1553" s="1"/>
      <c r="BO1553" s="1"/>
      <c r="BP1553" s="1"/>
      <c r="BQ1553" s="1"/>
      <c r="BR1553" s="1"/>
      <c r="BS1553" s="4"/>
      <c r="BT1553" s="37">
        <f t="shared" si="83"/>
        <v>45973</v>
      </c>
      <c r="BU1553" s="220"/>
      <c r="BV1553" s="183"/>
      <c r="BW1553" s="221">
        <v>53.6</v>
      </c>
      <c r="BX1553" s="183">
        <v>54.7</v>
      </c>
      <c r="BY1553" s="183">
        <v>53.1</v>
      </c>
      <c r="BZ1553" s="183">
        <v>54.1</v>
      </c>
      <c r="CA1553" s="183">
        <v>54.5</v>
      </c>
      <c r="CB1553" s="183">
        <v>52.7</v>
      </c>
      <c r="CC1553" s="183"/>
      <c r="CE1553" s="1"/>
      <c r="CF1553" s="1"/>
      <c r="CG1553" s="1"/>
      <c r="CH1553" s="1"/>
      <c r="CI1553" s="1"/>
      <c r="CJ1553" s="1"/>
      <c r="CK1553" s="1"/>
      <c r="CL1553" s="1"/>
      <c r="CM1553" s="1"/>
      <c r="CN1553" s="1"/>
      <c r="CO1553" s="1"/>
    </row>
    <row r="1554" spans="1:93" ht="30" customHeight="1" x14ac:dyDescent="0.2">
      <c r="A1554" s="1">
        <v>1548</v>
      </c>
      <c r="B1554" s="1" t="s">
        <v>535</v>
      </c>
      <c r="C1554" s="1" t="s">
        <v>536</v>
      </c>
      <c r="D1554" s="1" t="s">
        <v>408</v>
      </c>
      <c r="E1554" s="1" t="s">
        <v>540</v>
      </c>
      <c r="F1554" s="1" t="s">
        <v>74</v>
      </c>
      <c r="G1554" s="1">
        <v>10</v>
      </c>
      <c r="H1554" s="1" t="s">
        <v>341</v>
      </c>
      <c r="I1554" s="1" t="s">
        <v>114</v>
      </c>
      <c r="J1554" s="64">
        <v>415</v>
      </c>
      <c r="K1554" s="76">
        <v>2274882</v>
      </c>
      <c r="L1554" s="29">
        <v>45945</v>
      </c>
      <c r="M1554" s="29" t="s">
        <v>4163</v>
      </c>
      <c r="N1554" s="1" t="s">
        <v>478</v>
      </c>
      <c r="O1554" s="28" t="s">
        <v>225</v>
      </c>
      <c r="P1554" s="1" t="s">
        <v>216</v>
      </c>
      <c r="Q1554" s="76">
        <v>10</v>
      </c>
      <c r="R1554" s="1" t="s">
        <v>537</v>
      </c>
      <c r="T1554" s="1" t="s">
        <v>115</v>
      </c>
      <c r="U1554" s="1"/>
      <c r="V1554" s="1"/>
      <c r="W1554" s="4"/>
      <c r="X1554" s="28"/>
      <c r="Y1554" s="33"/>
      <c r="Z1554" s="33"/>
      <c r="AA1554" s="96"/>
      <c r="AB1554" s="178"/>
      <c r="AC1554" s="33">
        <v>25</v>
      </c>
      <c r="AD1554" s="33">
        <v>240</v>
      </c>
      <c r="AE1554" s="33" t="s">
        <v>103</v>
      </c>
      <c r="AF1554" s="33" t="s">
        <v>103</v>
      </c>
      <c r="AG1554" s="33"/>
      <c r="AH1554" s="4"/>
      <c r="AI1554" s="1"/>
      <c r="AJ1554" s="1"/>
      <c r="AK1554" s="1"/>
      <c r="AL1554" s="5"/>
      <c r="AM1554" s="164">
        <f t="shared" si="82"/>
        <v>45948</v>
      </c>
      <c r="AW1554" s="96"/>
      <c r="AX1554" s="37">
        <f t="shared" si="84"/>
        <v>45952</v>
      </c>
      <c r="AY1554" s="183"/>
      <c r="AZ1554" s="183"/>
      <c r="BA1554" s="183"/>
      <c r="BB1554" s="183"/>
      <c r="BC1554" s="183"/>
      <c r="BD1554" s="183"/>
      <c r="BE1554" s="183"/>
      <c r="BF1554" s="183"/>
      <c r="BG1554" s="183"/>
      <c r="BH1554" s="4"/>
      <c r="BI1554" s="1"/>
      <c r="BJ1554" s="1"/>
      <c r="BK1554" s="1"/>
      <c r="BL1554" s="31"/>
      <c r="BM1554" s="31"/>
      <c r="BN1554" s="1"/>
      <c r="BO1554" s="1"/>
      <c r="BP1554" s="1"/>
      <c r="BQ1554" s="1"/>
      <c r="BR1554" s="1"/>
      <c r="BS1554" s="4"/>
      <c r="BT1554" s="37">
        <f t="shared" si="83"/>
        <v>45973</v>
      </c>
      <c r="BU1554" s="220"/>
      <c r="BV1554" s="183"/>
      <c r="BW1554" s="221"/>
      <c r="BX1554" s="183"/>
      <c r="BY1554" s="183"/>
      <c r="BZ1554" s="183"/>
      <c r="CA1554" s="183"/>
      <c r="CB1554" s="183"/>
      <c r="CC1554" s="183"/>
      <c r="CE1554" s="1"/>
      <c r="CF1554" s="1"/>
      <c r="CG1554" s="1"/>
      <c r="CH1554" s="1"/>
      <c r="CI1554" s="1"/>
      <c r="CJ1554" s="1"/>
      <c r="CK1554" s="1"/>
      <c r="CL1554" s="1"/>
      <c r="CM1554" s="1"/>
      <c r="CN1554" s="1"/>
      <c r="CO1554" s="1"/>
    </row>
    <row r="1555" spans="1:93" ht="30" customHeight="1" x14ac:dyDescent="0.2">
      <c r="A1555" s="1">
        <v>1549</v>
      </c>
      <c r="B1555" s="1" t="s">
        <v>535</v>
      </c>
      <c r="C1555" s="1" t="s">
        <v>536</v>
      </c>
      <c r="D1555" s="1" t="s">
        <v>408</v>
      </c>
      <c r="E1555" s="1" t="s">
        <v>540</v>
      </c>
      <c r="F1555" s="1" t="s">
        <v>74</v>
      </c>
      <c r="G1555" s="1">
        <v>10</v>
      </c>
      <c r="H1555" s="1" t="s">
        <v>341</v>
      </c>
      <c r="I1555" s="1" t="s">
        <v>114</v>
      </c>
      <c r="J1555" s="64">
        <v>553</v>
      </c>
      <c r="K1555" s="76">
        <v>2276117</v>
      </c>
      <c r="L1555" s="29">
        <v>45945</v>
      </c>
      <c r="M1555" s="29" t="s">
        <v>4163</v>
      </c>
      <c r="N1555" s="1" t="s">
        <v>478</v>
      </c>
      <c r="O1555" s="28" t="s">
        <v>225</v>
      </c>
      <c r="P1555" s="1" t="s">
        <v>216</v>
      </c>
      <c r="Q1555" s="76">
        <v>12</v>
      </c>
      <c r="R1555" s="1" t="s">
        <v>537</v>
      </c>
      <c r="T1555" s="1" t="s">
        <v>115</v>
      </c>
      <c r="U1555" s="1"/>
      <c r="V1555" s="1"/>
      <c r="W1555" s="4"/>
      <c r="X1555" s="28"/>
      <c r="Y1555" s="33"/>
      <c r="Z1555" s="33"/>
      <c r="AA1555" s="96"/>
      <c r="AB1555" s="178"/>
      <c r="AC1555" s="33">
        <v>27.5</v>
      </c>
      <c r="AD1555" s="33">
        <v>220</v>
      </c>
      <c r="AE1555" s="33" t="s">
        <v>103</v>
      </c>
      <c r="AF1555" s="33" t="s">
        <v>103</v>
      </c>
      <c r="AG1555" s="33"/>
      <c r="AH1555" s="4"/>
      <c r="AI1555" s="1"/>
      <c r="AJ1555" s="1"/>
      <c r="AK1555" s="1"/>
      <c r="AL1555" s="5"/>
      <c r="AM1555" s="164">
        <f t="shared" si="82"/>
        <v>45948</v>
      </c>
      <c r="AW1555" s="96"/>
      <c r="AX1555" s="37">
        <f t="shared" si="84"/>
        <v>45952</v>
      </c>
      <c r="AY1555" s="183"/>
      <c r="AZ1555" s="183"/>
      <c r="BA1555" s="183"/>
      <c r="BB1555" s="183"/>
      <c r="BC1555" s="183"/>
      <c r="BD1555" s="183"/>
      <c r="BE1555" s="183"/>
      <c r="BF1555" s="183"/>
      <c r="BG1555" s="183"/>
      <c r="BH1555" s="4"/>
      <c r="BI1555" s="1"/>
      <c r="BJ1555" s="1"/>
      <c r="BK1555" s="1"/>
      <c r="BL1555" s="31"/>
      <c r="BM1555" s="31"/>
      <c r="BN1555" s="1"/>
      <c r="BO1555" s="1"/>
      <c r="BP1555" s="1"/>
      <c r="BQ1555" s="1"/>
      <c r="BR1555" s="1"/>
      <c r="BS1555" s="4"/>
      <c r="BT1555" s="37">
        <f t="shared" si="83"/>
        <v>45973</v>
      </c>
      <c r="BU1555" s="220"/>
      <c r="BV1555" s="183"/>
      <c r="BW1555" s="221"/>
      <c r="BX1555" s="183"/>
      <c r="BY1555" s="183"/>
      <c r="BZ1555" s="183"/>
      <c r="CA1555" s="183"/>
      <c r="CB1555" s="183"/>
      <c r="CC1555" s="183"/>
      <c r="CE1555" s="1"/>
      <c r="CF1555" s="1"/>
      <c r="CG1555" s="1"/>
      <c r="CH1555" s="1"/>
      <c r="CI1555" s="1"/>
      <c r="CJ1555" s="1"/>
      <c r="CK1555" s="1"/>
      <c r="CL1555" s="1"/>
      <c r="CM1555" s="1"/>
      <c r="CN1555" s="1"/>
      <c r="CO1555" s="1"/>
    </row>
    <row r="1556" spans="1:93" ht="30" customHeight="1" x14ac:dyDescent="0.2">
      <c r="A1556" s="1">
        <v>1550</v>
      </c>
      <c r="B1556" s="1" t="s">
        <v>535</v>
      </c>
      <c r="C1556" s="1" t="s">
        <v>536</v>
      </c>
      <c r="D1556" s="1" t="s">
        <v>408</v>
      </c>
      <c r="E1556" s="1" t="s">
        <v>540</v>
      </c>
      <c r="F1556" s="1" t="s">
        <v>74</v>
      </c>
      <c r="G1556" s="1">
        <v>10</v>
      </c>
      <c r="H1556" s="1" t="s">
        <v>341</v>
      </c>
      <c r="I1556" s="1" t="s">
        <v>114</v>
      </c>
      <c r="J1556" s="64">
        <v>557</v>
      </c>
      <c r="K1556" s="76">
        <v>2276118</v>
      </c>
      <c r="L1556" s="29">
        <v>45945</v>
      </c>
      <c r="M1556" s="29" t="s">
        <v>4163</v>
      </c>
      <c r="N1556" s="1" t="s">
        <v>478</v>
      </c>
      <c r="O1556" s="28" t="s">
        <v>225</v>
      </c>
      <c r="P1556" s="1" t="s">
        <v>216</v>
      </c>
      <c r="Q1556" s="76">
        <v>12</v>
      </c>
      <c r="R1556" s="1" t="s">
        <v>537</v>
      </c>
      <c r="T1556" s="1" t="s">
        <v>115</v>
      </c>
      <c r="U1556" s="1"/>
      <c r="V1556" s="1"/>
      <c r="W1556" s="4"/>
      <c r="X1556" s="28"/>
      <c r="Y1556" s="33"/>
      <c r="Z1556" s="33"/>
      <c r="AA1556" s="96"/>
      <c r="AB1556" s="178"/>
      <c r="AC1556" s="33">
        <v>25.5</v>
      </c>
      <c r="AD1556" s="33">
        <v>240</v>
      </c>
      <c r="AE1556" s="33" t="s">
        <v>103</v>
      </c>
      <c r="AF1556" s="33" t="s">
        <v>103</v>
      </c>
      <c r="AG1556" s="33"/>
      <c r="AH1556" s="4"/>
      <c r="AI1556" s="1"/>
      <c r="AJ1556" s="1"/>
      <c r="AK1556" s="1"/>
      <c r="AL1556" s="5"/>
      <c r="AM1556" s="164">
        <f t="shared" si="82"/>
        <v>45948</v>
      </c>
      <c r="AW1556" s="96"/>
      <c r="AX1556" s="37">
        <f t="shared" si="84"/>
        <v>45952</v>
      </c>
      <c r="AY1556" s="183"/>
      <c r="AZ1556" s="183"/>
      <c r="BA1556" s="183"/>
      <c r="BB1556" s="183"/>
      <c r="BC1556" s="183"/>
      <c r="BD1556" s="183"/>
      <c r="BE1556" s="183"/>
      <c r="BF1556" s="183"/>
      <c r="BG1556" s="183"/>
      <c r="BH1556" s="4"/>
      <c r="BI1556" s="1"/>
      <c r="BJ1556" s="1"/>
      <c r="BK1556" s="1"/>
      <c r="BL1556" s="31"/>
      <c r="BM1556" s="31"/>
      <c r="BN1556" s="1"/>
      <c r="BO1556" s="1"/>
      <c r="BP1556" s="1"/>
      <c r="BQ1556" s="1"/>
      <c r="BR1556" s="1"/>
      <c r="BS1556" s="4"/>
      <c r="BT1556" s="37">
        <f t="shared" si="83"/>
        <v>45973</v>
      </c>
      <c r="BU1556" s="220"/>
      <c r="BV1556" s="183"/>
      <c r="BW1556" s="221"/>
      <c r="BX1556" s="183"/>
      <c r="BY1556" s="183"/>
      <c r="BZ1556" s="183"/>
      <c r="CA1556" s="183"/>
      <c r="CB1556" s="183"/>
      <c r="CC1556" s="183"/>
      <c r="CE1556" s="1"/>
      <c r="CF1556" s="1"/>
      <c r="CG1556" s="1"/>
      <c r="CH1556" s="1"/>
      <c r="CI1556" s="1"/>
      <c r="CJ1556" s="1"/>
      <c r="CK1556" s="1"/>
      <c r="CL1556" s="1"/>
      <c r="CM1556" s="1"/>
      <c r="CN1556" s="1"/>
      <c r="CO1556" s="1"/>
    </row>
    <row r="1557" spans="1:93" ht="30" customHeight="1" x14ac:dyDescent="0.2">
      <c r="A1557" s="1">
        <v>1551</v>
      </c>
      <c r="B1557" s="1" t="s">
        <v>535</v>
      </c>
      <c r="C1557" s="1" t="s">
        <v>536</v>
      </c>
      <c r="D1557" s="1" t="s">
        <v>408</v>
      </c>
      <c r="E1557" s="1" t="s">
        <v>540</v>
      </c>
      <c r="F1557" s="1" t="s">
        <v>74</v>
      </c>
      <c r="G1557" s="1">
        <v>10</v>
      </c>
      <c r="H1557" s="1" t="s">
        <v>341</v>
      </c>
      <c r="I1557" s="1" t="s">
        <v>114</v>
      </c>
      <c r="J1557" s="64">
        <v>437</v>
      </c>
      <c r="K1557" s="76">
        <v>2276119</v>
      </c>
      <c r="L1557" s="29">
        <v>45945</v>
      </c>
      <c r="M1557" s="29" t="s">
        <v>4163</v>
      </c>
      <c r="N1557" s="1" t="s">
        <v>478</v>
      </c>
      <c r="O1557" s="28" t="s">
        <v>225</v>
      </c>
      <c r="P1557" s="1" t="s">
        <v>216</v>
      </c>
      <c r="Q1557" s="76">
        <v>9</v>
      </c>
      <c r="R1557" s="1" t="s">
        <v>537</v>
      </c>
      <c r="T1557" s="1" t="s">
        <v>115</v>
      </c>
      <c r="U1557" s="1"/>
      <c r="V1557" s="1"/>
      <c r="W1557" s="4"/>
      <c r="X1557" s="28"/>
      <c r="Y1557" s="33"/>
      <c r="Z1557" s="33"/>
      <c r="AA1557" s="96"/>
      <c r="AB1557" s="178"/>
      <c r="AC1557" s="33">
        <v>27</v>
      </c>
      <c r="AD1557" s="33">
        <v>220</v>
      </c>
      <c r="AE1557" s="33" t="s">
        <v>103</v>
      </c>
      <c r="AF1557" s="33" t="s">
        <v>103</v>
      </c>
      <c r="AG1557" s="33"/>
      <c r="AH1557" s="4"/>
      <c r="AI1557" s="1"/>
      <c r="AJ1557" s="1"/>
      <c r="AK1557" s="1"/>
      <c r="AL1557" s="5"/>
      <c r="AM1557" s="164">
        <f t="shared" si="82"/>
        <v>45948</v>
      </c>
      <c r="AW1557" s="96"/>
      <c r="AX1557" s="37">
        <f t="shared" si="84"/>
        <v>45952</v>
      </c>
      <c r="AY1557" s="183"/>
      <c r="AZ1557" s="183"/>
      <c r="BA1557" s="183"/>
      <c r="BB1557" s="183"/>
      <c r="BC1557" s="183"/>
      <c r="BD1557" s="183"/>
      <c r="BE1557" s="183"/>
      <c r="BF1557" s="183"/>
      <c r="BG1557" s="183"/>
      <c r="BH1557" s="4"/>
      <c r="BI1557" s="1"/>
      <c r="BJ1557" s="1"/>
      <c r="BK1557" s="1"/>
      <c r="BL1557" s="31"/>
      <c r="BM1557" s="31"/>
      <c r="BN1557" s="1"/>
      <c r="BO1557" s="1"/>
      <c r="BP1557" s="1"/>
      <c r="BQ1557" s="1"/>
      <c r="BR1557" s="1"/>
      <c r="BS1557" s="4"/>
      <c r="BT1557" s="37">
        <f t="shared" si="83"/>
        <v>45973</v>
      </c>
      <c r="BU1557" s="220"/>
      <c r="BV1557" s="183"/>
      <c r="BW1557" s="221"/>
      <c r="BX1557" s="183"/>
      <c r="BY1557" s="183"/>
      <c r="BZ1557" s="183"/>
      <c r="CA1557" s="183"/>
      <c r="CB1557" s="183"/>
      <c r="CC1557" s="183"/>
      <c r="CE1557" s="1"/>
      <c r="CF1557" s="1"/>
      <c r="CG1557" s="1"/>
      <c r="CH1557" s="1"/>
      <c r="CI1557" s="1"/>
      <c r="CJ1557" s="1"/>
      <c r="CK1557" s="1"/>
      <c r="CL1557" s="1"/>
      <c r="CM1557" s="1"/>
      <c r="CN1557" s="1"/>
      <c r="CO1557" s="1"/>
    </row>
    <row r="1558" spans="1:93" ht="30" customHeight="1" x14ac:dyDescent="0.2">
      <c r="A1558" s="1">
        <v>1552</v>
      </c>
      <c r="B1558" s="1" t="s">
        <v>535</v>
      </c>
      <c r="C1558" s="1" t="s">
        <v>536</v>
      </c>
      <c r="D1558" s="1" t="s">
        <v>408</v>
      </c>
      <c r="E1558" s="1" t="s">
        <v>540</v>
      </c>
      <c r="F1558" s="1" t="s">
        <v>74</v>
      </c>
      <c r="G1558" s="1">
        <v>10</v>
      </c>
      <c r="H1558" s="1" t="s">
        <v>341</v>
      </c>
      <c r="I1558" s="1" t="s">
        <v>114</v>
      </c>
      <c r="J1558" s="64">
        <v>403</v>
      </c>
      <c r="K1558" s="76">
        <v>2274884</v>
      </c>
      <c r="L1558" s="29">
        <v>45945</v>
      </c>
      <c r="M1558" s="29" t="s">
        <v>4163</v>
      </c>
      <c r="N1558" s="1" t="s">
        <v>478</v>
      </c>
      <c r="O1558" s="28" t="s">
        <v>225</v>
      </c>
      <c r="P1558" s="1" t="s">
        <v>216</v>
      </c>
      <c r="Q1558" s="76">
        <v>7</v>
      </c>
      <c r="R1558" s="1" t="s">
        <v>537</v>
      </c>
      <c r="T1558" s="1" t="s">
        <v>115</v>
      </c>
      <c r="U1558" s="1"/>
      <c r="V1558" s="1"/>
      <c r="W1558" s="4"/>
      <c r="X1558" s="28"/>
      <c r="Y1558" s="33"/>
      <c r="Z1558" s="33"/>
      <c r="AA1558" s="96"/>
      <c r="AB1558" s="178"/>
      <c r="AC1558" s="33">
        <v>28.5</v>
      </c>
      <c r="AD1558" s="33">
        <v>230</v>
      </c>
      <c r="AE1558" s="33" t="s">
        <v>103</v>
      </c>
      <c r="AF1558" s="33" t="s">
        <v>103</v>
      </c>
      <c r="AG1558" s="33"/>
      <c r="AH1558" s="4"/>
      <c r="AI1558" s="1"/>
      <c r="AJ1558" s="1"/>
      <c r="AK1558" s="1"/>
      <c r="AL1558" s="5"/>
      <c r="AM1558" s="164">
        <f t="shared" si="82"/>
        <v>45948</v>
      </c>
      <c r="AW1558" s="96"/>
      <c r="AX1558" s="37">
        <f t="shared" si="84"/>
        <v>45952</v>
      </c>
      <c r="AY1558" s="183"/>
      <c r="AZ1558" s="183"/>
      <c r="BA1558" s="183"/>
      <c r="BB1558" s="183"/>
      <c r="BC1558" s="183"/>
      <c r="BD1558" s="183"/>
      <c r="BE1558" s="183"/>
      <c r="BF1558" s="183"/>
      <c r="BG1558" s="183"/>
      <c r="BH1558" s="4"/>
      <c r="BI1558" s="1"/>
      <c r="BJ1558" s="1"/>
      <c r="BK1558" s="1"/>
      <c r="BL1558" s="31"/>
      <c r="BM1558" s="31"/>
      <c r="BN1558" s="1"/>
      <c r="BO1558" s="1"/>
      <c r="BP1558" s="1"/>
      <c r="BQ1558" s="1"/>
      <c r="BR1558" s="1"/>
      <c r="BS1558" s="4"/>
      <c r="BT1558" s="37">
        <f t="shared" si="83"/>
        <v>45973</v>
      </c>
      <c r="BU1558" s="220"/>
      <c r="BV1558" s="183"/>
      <c r="BW1558" s="221"/>
      <c r="BX1558" s="183"/>
      <c r="BY1558" s="183"/>
      <c r="BZ1558" s="183"/>
      <c r="CA1558" s="183"/>
      <c r="CB1558" s="183"/>
      <c r="CC1558" s="183"/>
      <c r="CE1558" s="1"/>
      <c r="CF1558" s="1"/>
      <c r="CG1558" s="1"/>
      <c r="CH1558" s="1"/>
      <c r="CI1558" s="1"/>
      <c r="CJ1558" s="1"/>
      <c r="CK1558" s="1"/>
      <c r="CL1558" s="1"/>
      <c r="CM1558" s="1"/>
      <c r="CN1558" s="1"/>
      <c r="CO1558" s="1"/>
    </row>
    <row r="1559" spans="1:93" ht="30" customHeight="1" x14ac:dyDescent="0.2">
      <c r="A1559" s="1">
        <v>1553</v>
      </c>
      <c r="B1559" s="1" t="s">
        <v>535</v>
      </c>
      <c r="C1559" s="1" t="s">
        <v>536</v>
      </c>
      <c r="D1559" s="1" t="s">
        <v>408</v>
      </c>
      <c r="E1559" s="1" t="s">
        <v>540</v>
      </c>
      <c r="F1559" s="1" t="s">
        <v>74</v>
      </c>
      <c r="G1559" s="1">
        <v>10</v>
      </c>
      <c r="H1559" s="1" t="s">
        <v>341</v>
      </c>
      <c r="I1559" s="1" t="s">
        <v>114</v>
      </c>
      <c r="J1559" s="64">
        <v>536</v>
      </c>
      <c r="K1559" s="76">
        <v>2285342</v>
      </c>
      <c r="L1559" s="29">
        <v>45945</v>
      </c>
      <c r="M1559" s="29" t="s">
        <v>4163</v>
      </c>
      <c r="N1559" s="1" t="s">
        <v>478</v>
      </c>
      <c r="O1559" s="28" t="s">
        <v>225</v>
      </c>
      <c r="P1559" s="1" t="s">
        <v>216</v>
      </c>
      <c r="Q1559" s="76">
        <v>12</v>
      </c>
      <c r="R1559" s="1" t="s">
        <v>538</v>
      </c>
      <c r="T1559" s="1" t="s">
        <v>115</v>
      </c>
      <c r="U1559" s="1"/>
      <c r="V1559" s="1"/>
      <c r="W1559" s="4"/>
      <c r="X1559" s="28"/>
      <c r="Y1559" s="33"/>
      <c r="Z1559" s="33"/>
      <c r="AA1559" s="96"/>
      <c r="AB1559" s="178"/>
      <c r="AC1559" s="33">
        <v>26.5</v>
      </c>
      <c r="AD1559" s="33">
        <v>220</v>
      </c>
      <c r="AE1559" s="33" t="s">
        <v>103</v>
      </c>
      <c r="AF1559" s="33" t="s">
        <v>103</v>
      </c>
      <c r="AG1559" s="33"/>
      <c r="AH1559" s="4"/>
      <c r="AI1559" s="1"/>
      <c r="AJ1559" s="1"/>
      <c r="AK1559" s="1"/>
      <c r="AL1559" s="5"/>
      <c r="AM1559" s="164">
        <f t="shared" si="82"/>
        <v>45948</v>
      </c>
      <c r="AW1559" s="96"/>
      <c r="AX1559" s="37">
        <f t="shared" si="84"/>
        <v>45952</v>
      </c>
      <c r="AY1559" s="183"/>
      <c r="AZ1559" s="183"/>
      <c r="BA1559" s="183"/>
      <c r="BB1559" s="183"/>
      <c r="BC1559" s="183"/>
      <c r="BD1559" s="183"/>
      <c r="BE1559" s="183"/>
      <c r="BF1559" s="183"/>
      <c r="BG1559" s="183"/>
      <c r="BH1559" s="4"/>
      <c r="BI1559" s="1"/>
      <c r="BJ1559" s="1"/>
      <c r="BK1559" s="1"/>
      <c r="BL1559" s="31"/>
      <c r="BM1559" s="31"/>
      <c r="BN1559" s="1"/>
      <c r="BO1559" s="1"/>
      <c r="BP1559" s="1"/>
      <c r="BQ1559" s="1"/>
      <c r="BR1559" s="1"/>
      <c r="BS1559" s="4"/>
      <c r="BT1559" s="37">
        <f t="shared" si="83"/>
        <v>45973</v>
      </c>
      <c r="BU1559" s="220"/>
      <c r="BV1559" s="183"/>
      <c r="BW1559" s="221"/>
      <c r="BX1559" s="183"/>
      <c r="BY1559" s="183"/>
      <c r="BZ1559" s="183"/>
      <c r="CA1559" s="183"/>
      <c r="CB1559" s="183"/>
      <c r="CC1559" s="183"/>
      <c r="CE1559" s="1"/>
      <c r="CF1559" s="1"/>
      <c r="CG1559" s="1"/>
      <c r="CH1559" s="1"/>
      <c r="CI1559" s="1"/>
      <c r="CJ1559" s="1"/>
      <c r="CK1559" s="1"/>
      <c r="CL1559" s="1"/>
      <c r="CM1559" s="1"/>
      <c r="CN1559" s="1"/>
      <c r="CO1559" s="1"/>
    </row>
    <row r="1560" spans="1:93" ht="30" customHeight="1" x14ac:dyDescent="0.2">
      <c r="A1560" s="1">
        <v>1554</v>
      </c>
      <c r="B1560" s="1" t="s">
        <v>535</v>
      </c>
      <c r="C1560" s="1" t="s">
        <v>536</v>
      </c>
      <c r="D1560" s="1" t="s">
        <v>408</v>
      </c>
      <c r="E1560" s="1" t="s">
        <v>540</v>
      </c>
      <c r="F1560" s="1" t="s">
        <v>74</v>
      </c>
      <c r="G1560" s="1">
        <v>10</v>
      </c>
      <c r="H1560" s="1" t="s">
        <v>341</v>
      </c>
      <c r="I1560" s="1" t="s">
        <v>114</v>
      </c>
      <c r="J1560" s="64">
        <v>535</v>
      </c>
      <c r="K1560" s="76">
        <v>2285571</v>
      </c>
      <c r="L1560" s="29">
        <v>45945</v>
      </c>
      <c r="M1560" s="29" t="s">
        <v>4163</v>
      </c>
      <c r="N1560" s="1" t="s">
        <v>478</v>
      </c>
      <c r="O1560" s="28" t="s">
        <v>225</v>
      </c>
      <c r="P1560" s="1" t="s">
        <v>216</v>
      </c>
      <c r="Q1560" s="76">
        <v>12</v>
      </c>
      <c r="R1560" s="1" t="s">
        <v>538</v>
      </c>
      <c r="T1560" s="1" t="s">
        <v>115</v>
      </c>
      <c r="U1560" s="1"/>
      <c r="V1560" s="1"/>
      <c r="W1560" s="4"/>
      <c r="X1560" s="28"/>
      <c r="Y1560" s="33"/>
      <c r="Z1560" s="33"/>
      <c r="AA1560" s="96"/>
      <c r="AB1560" s="178"/>
      <c r="AC1560" s="33">
        <v>27</v>
      </c>
      <c r="AD1560" s="33">
        <v>240</v>
      </c>
      <c r="AE1560" s="33" t="s">
        <v>103</v>
      </c>
      <c r="AF1560" s="33" t="s">
        <v>103</v>
      </c>
      <c r="AG1560" s="33"/>
      <c r="AH1560" s="4"/>
      <c r="AI1560" s="1"/>
      <c r="AJ1560" s="1"/>
      <c r="AK1560" s="1"/>
      <c r="AL1560" s="5"/>
      <c r="AM1560" s="164">
        <f t="shared" si="82"/>
        <v>45948</v>
      </c>
      <c r="AW1560" s="96"/>
      <c r="AX1560" s="37">
        <f t="shared" si="84"/>
        <v>45952</v>
      </c>
      <c r="AY1560" s="183"/>
      <c r="AZ1560" s="183"/>
      <c r="BA1560" s="183"/>
      <c r="BB1560" s="183"/>
      <c r="BC1560" s="183"/>
      <c r="BD1560" s="183"/>
      <c r="BE1560" s="183"/>
      <c r="BF1560" s="183"/>
      <c r="BG1560" s="183"/>
      <c r="BH1560" s="4"/>
      <c r="BI1560" s="1"/>
      <c r="BJ1560" s="1"/>
      <c r="BK1560" s="1"/>
      <c r="BL1560" s="31"/>
      <c r="BM1560" s="31"/>
      <c r="BN1560" s="1"/>
      <c r="BO1560" s="1"/>
      <c r="BP1560" s="1"/>
      <c r="BQ1560" s="1"/>
      <c r="BR1560" s="1"/>
      <c r="BS1560" s="4"/>
      <c r="BT1560" s="37">
        <f t="shared" si="83"/>
        <v>45973</v>
      </c>
      <c r="BU1560" s="220"/>
      <c r="BV1560" s="183"/>
      <c r="BW1560" s="221"/>
      <c r="BX1560" s="183"/>
      <c r="BY1560" s="183"/>
      <c r="BZ1560" s="183"/>
      <c r="CA1560" s="183"/>
      <c r="CB1560" s="183"/>
      <c r="CC1560" s="183"/>
      <c r="CE1560" s="1"/>
      <c r="CF1560" s="1"/>
      <c r="CG1560" s="1"/>
      <c r="CH1560" s="1"/>
      <c r="CI1560" s="1"/>
      <c r="CJ1560" s="1"/>
      <c r="CK1560" s="1"/>
      <c r="CL1560" s="1"/>
      <c r="CM1560" s="1"/>
      <c r="CN1560" s="1"/>
      <c r="CO1560" s="1"/>
    </row>
    <row r="1561" spans="1:93" ht="30" customHeight="1" x14ac:dyDescent="0.2">
      <c r="A1561" s="1">
        <v>1555</v>
      </c>
      <c r="B1561" s="1" t="s">
        <v>535</v>
      </c>
      <c r="C1561" s="1" t="s">
        <v>536</v>
      </c>
      <c r="D1561" s="1" t="s">
        <v>408</v>
      </c>
      <c r="E1561" s="1" t="s">
        <v>540</v>
      </c>
      <c r="F1561" s="1" t="s">
        <v>74</v>
      </c>
      <c r="G1561" s="1">
        <v>10</v>
      </c>
      <c r="H1561" s="1" t="s">
        <v>341</v>
      </c>
      <c r="I1561" s="1" t="s">
        <v>114</v>
      </c>
      <c r="J1561" s="64">
        <v>542</v>
      </c>
      <c r="K1561" s="76">
        <v>2285345</v>
      </c>
      <c r="L1561" s="29">
        <v>45945</v>
      </c>
      <c r="M1561" s="29" t="s">
        <v>4163</v>
      </c>
      <c r="N1561" s="1" t="s">
        <v>478</v>
      </c>
      <c r="O1561" s="28" t="s">
        <v>225</v>
      </c>
      <c r="P1561" s="1" t="s">
        <v>216</v>
      </c>
      <c r="Q1561" s="76">
        <v>12</v>
      </c>
      <c r="R1561" s="1" t="s">
        <v>538</v>
      </c>
      <c r="T1561" s="1" t="s">
        <v>115</v>
      </c>
      <c r="U1561" s="1"/>
      <c r="V1561" s="1"/>
      <c r="W1561" s="4"/>
      <c r="X1561" s="28"/>
      <c r="Y1561" s="33"/>
      <c r="Z1561" s="33"/>
      <c r="AA1561" s="96"/>
      <c r="AB1561" s="178"/>
      <c r="AC1561" s="33">
        <v>27.5</v>
      </c>
      <c r="AD1561" s="33">
        <v>220</v>
      </c>
      <c r="AE1561" s="33" t="s">
        <v>103</v>
      </c>
      <c r="AF1561" s="33" t="s">
        <v>103</v>
      </c>
      <c r="AG1561" s="33"/>
      <c r="AH1561" s="4"/>
      <c r="AI1561" s="1"/>
      <c r="AJ1561" s="1"/>
      <c r="AK1561" s="1"/>
      <c r="AL1561" s="5"/>
      <c r="AM1561" s="164">
        <f t="shared" si="82"/>
        <v>45948</v>
      </c>
      <c r="AW1561" s="96"/>
      <c r="AX1561" s="37">
        <f t="shared" si="84"/>
        <v>45952</v>
      </c>
      <c r="AY1561" s="183"/>
      <c r="AZ1561" s="183"/>
      <c r="BA1561" s="183"/>
      <c r="BB1561" s="183"/>
      <c r="BC1561" s="183"/>
      <c r="BD1561" s="183"/>
      <c r="BE1561" s="183"/>
      <c r="BF1561" s="183"/>
      <c r="BG1561" s="183"/>
      <c r="BH1561" s="4"/>
      <c r="BI1561" s="1"/>
      <c r="BJ1561" s="1"/>
      <c r="BK1561" s="1"/>
      <c r="BL1561" s="31"/>
      <c r="BM1561" s="31"/>
      <c r="BN1561" s="1"/>
      <c r="BO1561" s="1"/>
      <c r="BP1561" s="1"/>
      <c r="BQ1561" s="1"/>
      <c r="BR1561" s="1"/>
      <c r="BS1561" s="4"/>
      <c r="BT1561" s="37">
        <f t="shared" si="83"/>
        <v>45973</v>
      </c>
      <c r="BU1561" s="220"/>
      <c r="BV1561" s="183"/>
      <c r="BW1561" s="221"/>
      <c r="BX1561" s="183"/>
      <c r="BY1561" s="183"/>
      <c r="BZ1561" s="183"/>
      <c r="CA1561" s="183"/>
      <c r="CB1561" s="183"/>
      <c r="CC1561" s="183"/>
      <c r="CE1561" s="1"/>
      <c r="CF1561" s="1"/>
      <c r="CG1561" s="1"/>
      <c r="CH1561" s="1"/>
      <c r="CI1561" s="1"/>
      <c r="CJ1561" s="1"/>
      <c r="CK1561" s="1"/>
      <c r="CL1561" s="1"/>
      <c r="CM1561" s="1"/>
      <c r="CN1561" s="1"/>
      <c r="CO1561" s="1"/>
    </row>
    <row r="1562" spans="1:93" ht="30" customHeight="1" x14ac:dyDescent="0.2">
      <c r="A1562" s="1">
        <v>1556</v>
      </c>
      <c r="B1562" s="1" t="s">
        <v>535</v>
      </c>
      <c r="C1562" s="1" t="s">
        <v>536</v>
      </c>
      <c r="D1562" s="1" t="s">
        <v>408</v>
      </c>
      <c r="E1562" s="1" t="s">
        <v>540</v>
      </c>
      <c r="F1562" s="1" t="s">
        <v>74</v>
      </c>
      <c r="G1562" s="1">
        <v>10</v>
      </c>
      <c r="H1562" s="1" t="s">
        <v>341</v>
      </c>
      <c r="I1562" s="1" t="s">
        <v>114</v>
      </c>
      <c r="J1562" s="64">
        <v>580</v>
      </c>
      <c r="K1562" s="76">
        <v>2285574</v>
      </c>
      <c r="L1562" s="29">
        <v>45945</v>
      </c>
      <c r="M1562" s="29" t="s">
        <v>4163</v>
      </c>
      <c r="N1562" s="1" t="s">
        <v>478</v>
      </c>
      <c r="O1562" s="28" t="s">
        <v>225</v>
      </c>
      <c r="P1562" s="1" t="s">
        <v>216</v>
      </c>
      <c r="Q1562" s="76">
        <v>12</v>
      </c>
      <c r="R1562" s="1" t="s">
        <v>538</v>
      </c>
      <c r="T1562" s="1" t="s">
        <v>115</v>
      </c>
      <c r="U1562" s="1"/>
      <c r="V1562" s="1"/>
      <c r="W1562" s="4"/>
      <c r="X1562" s="28"/>
      <c r="Y1562" s="33"/>
      <c r="Z1562" s="33"/>
      <c r="AA1562" s="96"/>
      <c r="AB1562" s="178"/>
      <c r="AC1562" s="33">
        <v>26.5</v>
      </c>
      <c r="AD1562" s="33">
        <v>230</v>
      </c>
      <c r="AE1562" s="33" t="s">
        <v>103</v>
      </c>
      <c r="AF1562" s="33" t="s">
        <v>103</v>
      </c>
      <c r="AG1562" s="33"/>
      <c r="AH1562" s="4"/>
      <c r="AI1562" s="1"/>
      <c r="AJ1562" s="1"/>
      <c r="AK1562" s="1"/>
      <c r="AL1562" s="5"/>
      <c r="AM1562" s="164">
        <f t="shared" si="82"/>
        <v>45948</v>
      </c>
      <c r="AW1562" s="96"/>
      <c r="AX1562" s="37">
        <f t="shared" si="84"/>
        <v>45952</v>
      </c>
      <c r="AY1562" s="183"/>
      <c r="AZ1562" s="183"/>
      <c r="BA1562" s="183"/>
      <c r="BB1562" s="183"/>
      <c r="BC1562" s="183"/>
      <c r="BD1562" s="183"/>
      <c r="BE1562" s="183"/>
      <c r="BF1562" s="183"/>
      <c r="BG1562" s="183"/>
      <c r="BH1562" s="4"/>
      <c r="BI1562" s="1"/>
      <c r="BJ1562" s="1"/>
      <c r="BK1562" s="1"/>
      <c r="BL1562" s="31"/>
      <c r="BM1562" s="31"/>
      <c r="BN1562" s="1"/>
      <c r="BO1562" s="1"/>
      <c r="BP1562" s="1"/>
      <c r="BQ1562" s="1"/>
      <c r="BR1562" s="1"/>
      <c r="BS1562" s="4"/>
      <c r="BT1562" s="37">
        <f t="shared" si="83"/>
        <v>45973</v>
      </c>
      <c r="BU1562" s="220"/>
      <c r="BV1562" s="183"/>
      <c r="BW1562" s="221"/>
      <c r="BX1562" s="183"/>
      <c r="BY1562" s="183"/>
      <c r="BZ1562" s="183"/>
      <c r="CA1562" s="183"/>
      <c r="CB1562" s="183"/>
      <c r="CC1562" s="183"/>
      <c r="CE1562" s="1"/>
      <c r="CF1562" s="1"/>
      <c r="CG1562" s="1"/>
      <c r="CH1562" s="1"/>
      <c r="CI1562" s="1"/>
      <c r="CJ1562" s="1"/>
      <c r="CK1562" s="1"/>
      <c r="CL1562" s="1"/>
      <c r="CM1562" s="1"/>
      <c r="CN1562" s="1"/>
      <c r="CO1562" s="1"/>
    </row>
    <row r="1563" spans="1:93" ht="30" customHeight="1" x14ac:dyDescent="0.2">
      <c r="A1563" s="1">
        <v>1557</v>
      </c>
      <c r="B1563" s="1" t="s">
        <v>535</v>
      </c>
      <c r="C1563" s="1" t="s">
        <v>536</v>
      </c>
      <c r="D1563" s="1" t="s">
        <v>408</v>
      </c>
      <c r="E1563" s="1" t="s">
        <v>540</v>
      </c>
      <c r="F1563" s="1" t="s">
        <v>74</v>
      </c>
      <c r="G1563" s="1">
        <v>10</v>
      </c>
      <c r="H1563" s="1" t="s">
        <v>341</v>
      </c>
      <c r="I1563" s="1" t="s">
        <v>114</v>
      </c>
      <c r="J1563" s="64">
        <v>280</v>
      </c>
      <c r="K1563" s="76">
        <v>2285346</v>
      </c>
      <c r="L1563" s="29">
        <v>45945</v>
      </c>
      <c r="M1563" s="29" t="s">
        <v>4163</v>
      </c>
      <c r="N1563" s="1" t="s">
        <v>478</v>
      </c>
      <c r="O1563" s="28" t="s">
        <v>225</v>
      </c>
      <c r="P1563" s="1" t="s">
        <v>216</v>
      </c>
      <c r="Q1563" s="76">
        <v>8</v>
      </c>
      <c r="R1563" s="1" t="s">
        <v>538</v>
      </c>
      <c r="T1563" s="1" t="s">
        <v>115</v>
      </c>
      <c r="U1563" s="1"/>
      <c r="V1563" s="1"/>
      <c r="W1563" s="4"/>
      <c r="X1563" s="28"/>
      <c r="Y1563" s="33"/>
      <c r="Z1563" s="33"/>
      <c r="AA1563" s="96"/>
      <c r="AB1563" s="178"/>
      <c r="AC1563" s="33">
        <v>28.5</v>
      </c>
      <c r="AD1563" s="33">
        <v>240</v>
      </c>
      <c r="AE1563" s="33" t="s">
        <v>103</v>
      </c>
      <c r="AF1563" s="33" t="s">
        <v>103</v>
      </c>
      <c r="AG1563" s="33"/>
      <c r="AH1563" s="4"/>
      <c r="AI1563" s="1"/>
      <c r="AJ1563" s="1"/>
      <c r="AK1563" s="1"/>
      <c r="AL1563" s="5"/>
      <c r="AM1563" s="164">
        <f t="shared" ref="AM1563:AM1626" si="85">L1563+3</f>
        <v>45948</v>
      </c>
      <c r="AW1563" s="96"/>
      <c r="AX1563" s="37">
        <f t="shared" si="84"/>
        <v>45952</v>
      </c>
      <c r="AY1563" s="183"/>
      <c r="AZ1563" s="183"/>
      <c r="BA1563" s="183"/>
      <c r="BB1563" s="183"/>
      <c r="BC1563" s="183"/>
      <c r="BD1563" s="183"/>
      <c r="BE1563" s="183"/>
      <c r="BF1563" s="183"/>
      <c r="BG1563" s="183"/>
      <c r="BH1563" s="4"/>
      <c r="BI1563" s="1"/>
      <c r="BJ1563" s="1"/>
      <c r="BK1563" s="1"/>
      <c r="BL1563" s="31"/>
      <c r="BM1563" s="31"/>
      <c r="BN1563" s="1"/>
      <c r="BO1563" s="1"/>
      <c r="BP1563" s="1"/>
      <c r="BQ1563" s="1"/>
      <c r="BR1563" s="1"/>
      <c r="BS1563" s="4"/>
      <c r="BT1563" s="37">
        <f t="shared" si="83"/>
        <v>45973</v>
      </c>
      <c r="BU1563" s="220"/>
      <c r="BV1563" s="183"/>
      <c r="BW1563" s="221"/>
      <c r="BX1563" s="183"/>
      <c r="BY1563" s="183"/>
      <c r="BZ1563" s="183"/>
      <c r="CA1563" s="183"/>
      <c r="CB1563" s="183"/>
      <c r="CC1563" s="183"/>
      <c r="CE1563" s="1"/>
      <c r="CF1563" s="1"/>
      <c r="CG1563" s="1"/>
      <c r="CH1563" s="1"/>
      <c r="CI1563" s="1"/>
      <c r="CJ1563" s="1"/>
      <c r="CK1563" s="1"/>
      <c r="CL1563" s="1"/>
      <c r="CM1563" s="1"/>
      <c r="CN1563" s="1"/>
      <c r="CO1563" s="1"/>
    </row>
    <row r="1564" spans="1:93" ht="30" customHeight="1" x14ac:dyDescent="0.2">
      <c r="A1564" s="1">
        <v>1558</v>
      </c>
      <c r="B1564" s="1" t="s">
        <v>535</v>
      </c>
      <c r="C1564" s="1" t="s">
        <v>536</v>
      </c>
      <c r="D1564" s="1" t="s">
        <v>408</v>
      </c>
      <c r="E1564" s="1" t="s">
        <v>540</v>
      </c>
      <c r="F1564" s="1" t="s">
        <v>74</v>
      </c>
      <c r="G1564" s="1">
        <v>10</v>
      </c>
      <c r="H1564" s="1" t="s">
        <v>341</v>
      </c>
      <c r="I1564" s="1" t="s">
        <v>114</v>
      </c>
      <c r="J1564" s="64">
        <v>537</v>
      </c>
      <c r="K1564" s="76">
        <v>2285575</v>
      </c>
      <c r="L1564" s="29">
        <v>45945</v>
      </c>
      <c r="M1564" s="29" t="s">
        <v>4163</v>
      </c>
      <c r="N1564" s="1" t="s">
        <v>478</v>
      </c>
      <c r="O1564" s="28" t="s">
        <v>225</v>
      </c>
      <c r="P1564" s="1" t="s">
        <v>216</v>
      </c>
      <c r="Q1564" s="76">
        <v>12</v>
      </c>
      <c r="R1564" s="1" t="s">
        <v>538</v>
      </c>
      <c r="S1564" s="1">
        <v>6</v>
      </c>
      <c r="T1564" s="1" t="s">
        <v>115</v>
      </c>
      <c r="U1564" s="1"/>
      <c r="V1564" s="1"/>
      <c r="W1564" s="4"/>
      <c r="X1564" s="28"/>
      <c r="Y1564" s="33"/>
      <c r="Z1564" s="33"/>
      <c r="AA1564" s="96"/>
      <c r="AB1564" s="178"/>
      <c r="AC1564" s="33">
        <v>27</v>
      </c>
      <c r="AD1564" s="33">
        <v>230</v>
      </c>
      <c r="AE1564" s="33" t="s">
        <v>103</v>
      </c>
      <c r="AF1564" s="33" t="s">
        <v>103</v>
      </c>
      <c r="AG1564" s="33"/>
      <c r="AH1564" s="4"/>
      <c r="AI1564" s="1"/>
      <c r="AJ1564" s="1"/>
      <c r="AK1564" s="1"/>
      <c r="AL1564" s="5"/>
      <c r="AM1564" s="164">
        <f t="shared" si="85"/>
        <v>45948</v>
      </c>
      <c r="AW1564" s="96"/>
      <c r="AX1564" s="37">
        <f t="shared" si="84"/>
        <v>45952</v>
      </c>
      <c r="AY1564" s="183"/>
      <c r="AZ1564" s="183"/>
      <c r="BA1564" s="183"/>
      <c r="BB1564" s="183"/>
      <c r="BC1564" s="183"/>
      <c r="BD1564" s="183"/>
      <c r="BE1564" s="183"/>
      <c r="BF1564" s="183"/>
      <c r="BG1564" s="183"/>
      <c r="BH1564" s="4"/>
      <c r="BI1564" s="1"/>
      <c r="BJ1564" s="1"/>
      <c r="BK1564" s="1"/>
      <c r="BL1564" s="31"/>
      <c r="BM1564" s="31"/>
      <c r="BN1564" s="1"/>
      <c r="BO1564" s="1"/>
      <c r="BP1564" s="1"/>
      <c r="BQ1564" s="1"/>
      <c r="BR1564" s="1"/>
      <c r="BS1564" s="4"/>
      <c r="BT1564" s="37">
        <f t="shared" ref="BT1564:BT1627" si="86">IF(L1564=0, 0, L1564+28)</f>
        <v>45973</v>
      </c>
      <c r="BU1564" s="220"/>
      <c r="BV1564" s="183"/>
      <c r="BW1564" s="221"/>
      <c r="BX1564" s="183"/>
      <c r="BY1564" s="183"/>
      <c r="BZ1564" s="183"/>
      <c r="CA1564" s="183"/>
      <c r="CB1564" s="183"/>
      <c r="CC1564" s="183"/>
      <c r="CE1564" s="1"/>
      <c r="CF1564" s="1"/>
      <c r="CG1564" s="1"/>
      <c r="CH1564" s="1"/>
      <c r="CI1564" s="1"/>
      <c r="CJ1564" s="1"/>
      <c r="CK1564" s="1"/>
      <c r="CL1564" s="1"/>
      <c r="CM1564" s="1"/>
      <c r="CN1564" s="1"/>
      <c r="CO1564" s="1"/>
    </row>
    <row r="1565" spans="1:93" ht="30" customHeight="1" x14ac:dyDescent="0.2">
      <c r="A1565" s="1">
        <v>1559</v>
      </c>
      <c r="B1565" s="1" t="s">
        <v>535</v>
      </c>
      <c r="C1565" s="1" t="s">
        <v>536</v>
      </c>
      <c r="D1565" s="1" t="s">
        <v>408</v>
      </c>
      <c r="E1565" s="1" t="s">
        <v>540</v>
      </c>
      <c r="F1565" s="1" t="s">
        <v>74</v>
      </c>
      <c r="G1565" s="1">
        <v>10</v>
      </c>
      <c r="H1565" s="1" t="s">
        <v>341</v>
      </c>
      <c r="I1565" s="1" t="s">
        <v>114</v>
      </c>
      <c r="J1565" s="64">
        <v>538</v>
      </c>
      <c r="K1565" s="76">
        <v>2285576</v>
      </c>
      <c r="L1565" s="29">
        <v>45945</v>
      </c>
      <c r="M1565" s="29" t="s">
        <v>4163</v>
      </c>
      <c r="N1565" s="1" t="s">
        <v>478</v>
      </c>
      <c r="O1565" s="28" t="s">
        <v>225</v>
      </c>
      <c r="P1565" s="1" t="s">
        <v>216</v>
      </c>
      <c r="Q1565" s="76">
        <v>12</v>
      </c>
      <c r="R1565" s="1" t="s">
        <v>538</v>
      </c>
      <c r="T1565" s="1" t="s">
        <v>115</v>
      </c>
      <c r="U1565" s="1"/>
      <c r="V1565" s="1"/>
      <c r="W1565" s="4"/>
      <c r="X1565" s="28"/>
      <c r="Y1565" s="33"/>
      <c r="Z1565" s="33"/>
      <c r="AA1565" s="96"/>
      <c r="AB1565" s="178"/>
      <c r="AC1565" s="33">
        <v>28.5</v>
      </c>
      <c r="AD1565" s="33">
        <v>220</v>
      </c>
      <c r="AE1565" s="33" t="s">
        <v>103</v>
      </c>
      <c r="AF1565" s="33" t="s">
        <v>103</v>
      </c>
      <c r="AG1565" s="33"/>
      <c r="AH1565" s="4"/>
      <c r="AI1565" s="1"/>
      <c r="AJ1565" s="1"/>
      <c r="AK1565" s="1"/>
      <c r="AL1565" s="5"/>
      <c r="AM1565" s="164">
        <f t="shared" si="85"/>
        <v>45948</v>
      </c>
      <c r="AW1565" s="96"/>
      <c r="AX1565" s="37">
        <f t="shared" si="84"/>
        <v>45952</v>
      </c>
      <c r="AY1565" s="183"/>
      <c r="AZ1565" s="183"/>
      <c r="BA1565" s="183"/>
      <c r="BB1565" s="183"/>
      <c r="BC1565" s="183"/>
      <c r="BD1565" s="183"/>
      <c r="BE1565" s="183"/>
      <c r="BF1565" s="183"/>
      <c r="BG1565" s="183"/>
      <c r="BH1565" s="4"/>
      <c r="BI1565" s="1"/>
      <c r="BJ1565" s="1"/>
      <c r="BK1565" s="1"/>
      <c r="BL1565" s="31"/>
      <c r="BM1565" s="31"/>
      <c r="BN1565" s="1"/>
      <c r="BO1565" s="1"/>
      <c r="BP1565" s="1"/>
      <c r="BQ1565" s="1"/>
      <c r="BR1565" s="1"/>
      <c r="BS1565" s="4"/>
      <c r="BT1565" s="37">
        <f t="shared" si="86"/>
        <v>45973</v>
      </c>
      <c r="BU1565" s="220"/>
      <c r="BV1565" s="183"/>
      <c r="BW1565" s="221"/>
      <c r="BX1565" s="183"/>
      <c r="BY1565" s="183"/>
      <c r="BZ1565" s="183"/>
      <c r="CA1565" s="183"/>
      <c r="CB1565" s="183"/>
      <c r="CC1565" s="183"/>
      <c r="CE1565" s="1"/>
      <c r="CF1565" s="1"/>
      <c r="CG1565" s="1"/>
      <c r="CH1565" s="1"/>
      <c r="CI1565" s="1"/>
      <c r="CJ1565" s="1"/>
      <c r="CK1565" s="1"/>
      <c r="CL1565" s="1"/>
      <c r="CM1565" s="1"/>
      <c r="CN1565" s="1"/>
      <c r="CO1565" s="1"/>
    </row>
    <row r="1566" spans="1:93" ht="30" customHeight="1" x14ac:dyDescent="0.2">
      <c r="A1566" s="1">
        <v>1560</v>
      </c>
      <c r="B1566" s="1" t="s">
        <v>535</v>
      </c>
      <c r="C1566" s="1" t="s">
        <v>536</v>
      </c>
      <c r="D1566" s="1" t="s">
        <v>408</v>
      </c>
      <c r="E1566" s="1" t="s">
        <v>540</v>
      </c>
      <c r="F1566" s="1" t="s">
        <v>74</v>
      </c>
      <c r="G1566" s="1">
        <v>10</v>
      </c>
      <c r="H1566" s="1" t="s">
        <v>341</v>
      </c>
      <c r="I1566" s="1" t="s">
        <v>114</v>
      </c>
      <c r="J1566" s="64">
        <v>526</v>
      </c>
      <c r="K1566" s="76">
        <v>2285348</v>
      </c>
      <c r="L1566" s="29">
        <v>45945</v>
      </c>
      <c r="M1566" s="29" t="s">
        <v>4163</v>
      </c>
      <c r="N1566" s="1" t="s">
        <v>478</v>
      </c>
      <c r="O1566" s="28" t="s">
        <v>225</v>
      </c>
      <c r="P1566" s="1" t="s">
        <v>216</v>
      </c>
      <c r="Q1566" s="76">
        <v>12</v>
      </c>
      <c r="R1566" s="1" t="s">
        <v>538</v>
      </c>
      <c r="T1566" s="1" t="s">
        <v>115</v>
      </c>
      <c r="U1566" s="1"/>
      <c r="V1566" s="1"/>
      <c r="W1566" s="4"/>
      <c r="X1566" s="28"/>
      <c r="Y1566" s="33"/>
      <c r="Z1566" s="33"/>
      <c r="AA1566" s="96"/>
      <c r="AB1566" s="178"/>
      <c r="AC1566" s="33">
        <v>26.5</v>
      </c>
      <c r="AD1566" s="33">
        <v>240</v>
      </c>
      <c r="AE1566" s="33" t="s">
        <v>103</v>
      </c>
      <c r="AF1566" s="33" t="s">
        <v>103</v>
      </c>
      <c r="AG1566" s="33"/>
      <c r="AH1566" s="4"/>
      <c r="AI1566" s="1"/>
      <c r="AJ1566" s="1"/>
      <c r="AK1566" s="1"/>
      <c r="AL1566" s="5"/>
      <c r="AM1566" s="164">
        <f t="shared" si="85"/>
        <v>45948</v>
      </c>
      <c r="AW1566" s="96"/>
      <c r="AX1566" s="37">
        <f t="shared" si="84"/>
        <v>45952</v>
      </c>
      <c r="AY1566" s="183"/>
      <c r="AZ1566" s="183"/>
      <c r="BA1566" s="183"/>
      <c r="BB1566" s="183"/>
      <c r="BC1566" s="183"/>
      <c r="BD1566" s="183"/>
      <c r="BE1566" s="183"/>
      <c r="BF1566" s="183"/>
      <c r="BG1566" s="183"/>
      <c r="BH1566" s="4"/>
      <c r="BI1566" s="1"/>
      <c r="BJ1566" s="1"/>
      <c r="BK1566" s="1"/>
      <c r="BL1566" s="31"/>
      <c r="BM1566" s="31"/>
      <c r="BN1566" s="1"/>
      <c r="BO1566" s="1"/>
      <c r="BP1566" s="1"/>
      <c r="BQ1566" s="1"/>
      <c r="BR1566" s="1"/>
      <c r="BS1566" s="4"/>
      <c r="BT1566" s="37">
        <f t="shared" si="86"/>
        <v>45973</v>
      </c>
      <c r="BU1566" s="220"/>
      <c r="BV1566" s="183"/>
      <c r="BW1566" s="221"/>
      <c r="BX1566" s="183"/>
      <c r="BY1566" s="183"/>
      <c r="BZ1566" s="183"/>
      <c r="CA1566" s="183"/>
      <c r="CB1566" s="183"/>
      <c r="CC1566" s="183"/>
      <c r="CE1566" s="1"/>
      <c r="CF1566" s="1"/>
      <c r="CG1566" s="1"/>
      <c r="CH1566" s="1"/>
      <c r="CI1566" s="1"/>
      <c r="CJ1566" s="1"/>
      <c r="CK1566" s="1"/>
      <c r="CL1566" s="1"/>
      <c r="CM1566" s="1"/>
      <c r="CN1566" s="1"/>
      <c r="CO1566" s="1"/>
    </row>
    <row r="1567" spans="1:93" ht="30" customHeight="1" x14ac:dyDescent="0.2">
      <c r="A1567" s="1">
        <v>1561</v>
      </c>
      <c r="B1567" s="1" t="s">
        <v>535</v>
      </c>
      <c r="C1567" s="1" t="s">
        <v>536</v>
      </c>
      <c r="D1567" s="1" t="s">
        <v>408</v>
      </c>
      <c r="E1567" s="1" t="s">
        <v>540</v>
      </c>
      <c r="F1567" s="1" t="s">
        <v>74</v>
      </c>
      <c r="G1567" s="1">
        <v>10</v>
      </c>
      <c r="H1567" s="1" t="s">
        <v>341</v>
      </c>
      <c r="I1567" s="1" t="s">
        <v>114</v>
      </c>
      <c r="J1567" s="64">
        <v>540</v>
      </c>
      <c r="K1567" s="76">
        <v>2285577</v>
      </c>
      <c r="L1567" s="29">
        <v>45945</v>
      </c>
      <c r="M1567" s="29" t="s">
        <v>4163</v>
      </c>
      <c r="N1567" s="1" t="s">
        <v>478</v>
      </c>
      <c r="O1567" s="28" t="s">
        <v>225</v>
      </c>
      <c r="P1567" s="1" t="s">
        <v>216</v>
      </c>
      <c r="Q1567" s="76">
        <v>12</v>
      </c>
      <c r="R1567" s="1" t="s">
        <v>538</v>
      </c>
      <c r="T1567" s="1" t="s">
        <v>115</v>
      </c>
      <c r="U1567" s="1"/>
      <c r="V1567" s="1"/>
      <c r="W1567" s="4"/>
      <c r="X1567" s="28"/>
      <c r="Y1567" s="33"/>
      <c r="Z1567" s="33"/>
      <c r="AA1567" s="96"/>
      <c r="AB1567" s="178"/>
      <c r="AC1567" s="33">
        <v>26</v>
      </c>
      <c r="AD1567" s="33">
        <v>220</v>
      </c>
      <c r="AE1567" s="33" t="s">
        <v>103</v>
      </c>
      <c r="AF1567" s="33" t="s">
        <v>103</v>
      </c>
      <c r="AG1567" s="33"/>
      <c r="AH1567" s="4"/>
      <c r="AI1567" s="1"/>
      <c r="AJ1567" s="1"/>
      <c r="AK1567" s="1"/>
      <c r="AL1567" s="5"/>
      <c r="AM1567" s="164">
        <f t="shared" si="85"/>
        <v>45948</v>
      </c>
      <c r="AW1567" s="96"/>
      <c r="AX1567" s="37">
        <f t="shared" si="84"/>
        <v>45952</v>
      </c>
      <c r="AY1567" s="183"/>
      <c r="AZ1567" s="183"/>
      <c r="BA1567" s="183"/>
      <c r="BB1567" s="183"/>
      <c r="BC1567" s="183"/>
      <c r="BD1567" s="183"/>
      <c r="BE1567" s="183"/>
      <c r="BF1567" s="183"/>
      <c r="BG1567" s="183"/>
      <c r="BH1567" s="4"/>
      <c r="BI1567" s="1"/>
      <c r="BJ1567" s="1"/>
      <c r="BK1567" s="1"/>
      <c r="BL1567" s="31"/>
      <c r="BM1567" s="31"/>
      <c r="BN1567" s="1"/>
      <c r="BO1567" s="1"/>
      <c r="BP1567" s="1"/>
      <c r="BQ1567" s="1"/>
      <c r="BR1567" s="1"/>
      <c r="BS1567" s="4"/>
      <c r="BT1567" s="37">
        <f t="shared" si="86"/>
        <v>45973</v>
      </c>
      <c r="BU1567" s="220"/>
      <c r="BV1567" s="183"/>
      <c r="BW1567" s="221"/>
      <c r="BX1567" s="183"/>
      <c r="BY1567" s="183"/>
      <c r="BZ1567" s="183"/>
      <c r="CA1567" s="183"/>
      <c r="CB1567" s="183"/>
      <c r="CC1567" s="183"/>
      <c r="CE1567" s="1"/>
      <c r="CF1567" s="1"/>
      <c r="CG1567" s="1"/>
      <c r="CH1567" s="1"/>
      <c r="CI1567" s="1"/>
      <c r="CJ1567" s="1"/>
      <c r="CK1567" s="1"/>
      <c r="CL1567" s="1"/>
      <c r="CM1567" s="1"/>
      <c r="CN1567" s="1"/>
      <c r="CO1567" s="1"/>
    </row>
    <row r="1568" spans="1:93" ht="30" customHeight="1" x14ac:dyDescent="0.2">
      <c r="A1568" s="1">
        <v>1562</v>
      </c>
      <c r="B1568" s="1" t="s">
        <v>535</v>
      </c>
      <c r="C1568" s="1" t="s">
        <v>536</v>
      </c>
      <c r="D1568" s="1" t="s">
        <v>408</v>
      </c>
      <c r="E1568" s="1" t="s">
        <v>540</v>
      </c>
      <c r="F1568" s="1" t="s">
        <v>74</v>
      </c>
      <c r="G1568" s="1">
        <v>10</v>
      </c>
      <c r="H1568" s="1" t="s">
        <v>341</v>
      </c>
      <c r="I1568" s="1" t="s">
        <v>114</v>
      </c>
      <c r="J1568" s="64">
        <v>305</v>
      </c>
      <c r="K1568" s="76">
        <v>2285579</v>
      </c>
      <c r="L1568" s="29">
        <v>45945</v>
      </c>
      <c r="M1568" s="29" t="s">
        <v>4163</v>
      </c>
      <c r="N1568" s="1" t="s">
        <v>478</v>
      </c>
      <c r="O1568" s="28" t="s">
        <v>225</v>
      </c>
      <c r="P1568" s="1" t="s">
        <v>216</v>
      </c>
      <c r="Q1568" s="76">
        <v>8</v>
      </c>
      <c r="R1568" s="1" t="s">
        <v>538</v>
      </c>
      <c r="T1568" s="1" t="s">
        <v>115</v>
      </c>
      <c r="U1568" s="1"/>
      <c r="V1568" s="1"/>
      <c r="W1568" s="4"/>
      <c r="X1568" s="28"/>
      <c r="Y1568" s="33"/>
      <c r="Z1568" s="33"/>
      <c r="AA1568" s="96"/>
      <c r="AB1568" s="178"/>
      <c r="AC1568" s="33">
        <v>28.5</v>
      </c>
      <c r="AD1568" s="33">
        <v>240</v>
      </c>
      <c r="AE1568" s="33" t="s">
        <v>103</v>
      </c>
      <c r="AF1568" s="33" t="s">
        <v>103</v>
      </c>
      <c r="AG1568" s="33"/>
      <c r="AH1568" s="4"/>
      <c r="AI1568" s="1"/>
      <c r="AJ1568" s="1"/>
      <c r="AK1568" s="1"/>
      <c r="AL1568" s="5"/>
      <c r="AM1568" s="164">
        <f t="shared" si="85"/>
        <v>45948</v>
      </c>
      <c r="AW1568" s="96"/>
      <c r="AX1568" s="37">
        <f t="shared" si="84"/>
        <v>45952</v>
      </c>
      <c r="AY1568" s="183"/>
      <c r="AZ1568" s="183"/>
      <c r="BA1568" s="183"/>
      <c r="BB1568" s="183"/>
      <c r="BC1568" s="183"/>
      <c r="BD1568" s="183"/>
      <c r="BE1568" s="183"/>
      <c r="BF1568" s="183"/>
      <c r="BG1568" s="183"/>
      <c r="BH1568" s="4"/>
      <c r="BI1568" s="1"/>
      <c r="BJ1568" s="1"/>
      <c r="BK1568" s="1"/>
      <c r="BL1568" s="31"/>
      <c r="BM1568" s="31"/>
      <c r="BN1568" s="1"/>
      <c r="BO1568" s="1"/>
      <c r="BP1568" s="1"/>
      <c r="BQ1568" s="1"/>
      <c r="BR1568" s="1"/>
      <c r="BS1568" s="4"/>
      <c r="BT1568" s="37">
        <f t="shared" si="86"/>
        <v>45973</v>
      </c>
      <c r="BU1568" s="220"/>
      <c r="BV1568" s="183"/>
      <c r="BW1568" s="221"/>
      <c r="BX1568" s="183"/>
      <c r="BY1568" s="183"/>
      <c r="BZ1568" s="183"/>
      <c r="CA1568" s="183"/>
      <c r="CB1568" s="183"/>
      <c r="CC1568" s="183"/>
      <c r="CE1568" s="1"/>
      <c r="CF1568" s="1"/>
      <c r="CG1568" s="1"/>
      <c r="CH1568" s="1"/>
      <c r="CI1568" s="1"/>
      <c r="CJ1568" s="1"/>
      <c r="CK1568" s="1"/>
      <c r="CL1568" s="1"/>
      <c r="CM1568" s="1"/>
      <c r="CN1568" s="1"/>
      <c r="CO1568" s="1"/>
    </row>
    <row r="1569" spans="1:93" ht="30" customHeight="1" x14ac:dyDescent="0.2">
      <c r="A1569" s="1">
        <v>1563</v>
      </c>
      <c r="B1569" s="1" t="s">
        <v>535</v>
      </c>
      <c r="C1569" s="1" t="s">
        <v>536</v>
      </c>
      <c r="D1569" s="1" t="s">
        <v>408</v>
      </c>
      <c r="E1569" s="1" t="s">
        <v>540</v>
      </c>
      <c r="F1569" s="1" t="s">
        <v>74</v>
      </c>
      <c r="G1569" s="1">
        <v>10</v>
      </c>
      <c r="H1569" s="1" t="s">
        <v>341</v>
      </c>
      <c r="I1569" s="1" t="s">
        <v>114</v>
      </c>
      <c r="J1569" s="64">
        <v>539</v>
      </c>
      <c r="K1569" s="76">
        <v>2285349</v>
      </c>
      <c r="L1569" s="29">
        <v>45945</v>
      </c>
      <c r="M1569" s="29" t="s">
        <v>4163</v>
      </c>
      <c r="N1569" s="1" t="s">
        <v>478</v>
      </c>
      <c r="O1569" s="28" t="s">
        <v>225</v>
      </c>
      <c r="P1569" s="1" t="s">
        <v>216</v>
      </c>
      <c r="Q1569" s="76">
        <v>12</v>
      </c>
      <c r="R1569" s="1" t="s">
        <v>538</v>
      </c>
      <c r="T1569" s="1" t="s">
        <v>115</v>
      </c>
      <c r="U1569" s="1"/>
      <c r="V1569" s="1"/>
      <c r="W1569" s="4"/>
      <c r="X1569" s="28"/>
      <c r="Y1569" s="33"/>
      <c r="Z1569" s="33"/>
      <c r="AA1569" s="96"/>
      <c r="AB1569" s="178"/>
      <c r="AC1569" s="33">
        <v>29</v>
      </c>
      <c r="AD1569" s="33">
        <v>210</v>
      </c>
      <c r="AE1569" s="33" t="s">
        <v>103</v>
      </c>
      <c r="AF1569" s="33" t="s">
        <v>103</v>
      </c>
      <c r="AG1569" s="33"/>
      <c r="AH1569" s="4"/>
      <c r="AI1569" s="1"/>
      <c r="AJ1569" s="1"/>
      <c r="AK1569" s="1"/>
      <c r="AL1569" s="5"/>
      <c r="AM1569" s="164">
        <f t="shared" si="85"/>
        <v>45948</v>
      </c>
      <c r="AW1569" s="96"/>
      <c r="AX1569" s="37">
        <f t="shared" si="84"/>
        <v>45952</v>
      </c>
      <c r="AY1569" s="183"/>
      <c r="AZ1569" s="183"/>
      <c r="BA1569" s="183"/>
      <c r="BB1569" s="183"/>
      <c r="BC1569" s="183"/>
      <c r="BD1569" s="183"/>
      <c r="BE1569" s="183"/>
      <c r="BF1569" s="183"/>
      <c r="BG1569" s="183"/>
      <c r="BH1569" s="4"/>
      <c r="BI1569" s="1"/>
      <c r="BJ1569" s="1"/>
      <c r="BK1569" s="1"/>
      <c r="BL1569" s="31"/>
      <c r="BM1569" s="31"/>
      <c r="BN1569" s="1"/>
      <c r="BO1569" s="1"/>
      <c r="BP1569" s="1"/>
      <c r="BQ1569" s="1"/>
      <c r="BR1569" s="1"/>
      <c r="BS1569" s="4"/>
      <c r="BT1569" s="37">
        <f t="shared" si="86"/>
        <v>45973</v>
      </c>
      <c r="BU1569" s="220"/>
      <c r="BV1569" s="183"/>
      <c r="BW1569" s="221"/>
      <c r="BX1569" s="183"/>
      <c r="BY1569" s="183"/>
      <c r="BZ1569" s="183"/>
      <c r="CA1569" s="183"/>
      <c r="CB1569" s="183"/>
      <c r="CC1569" s="183"/>
      <c r="CE1569" s="1"/>
      <c r="CF1569" s="1"/>
      <c r="CG1569" s="1"/>
      <c r="CH1569" s="1"/>
      <c r="CI1569" s="1"/>
      <c r="CJ1569" s="1"/>
      <c r="CK1569" s="1"/>
      <c r="CL1569" s="1"/>
      <c r="CM1569" s="1"/>
      <c r="CN1569" s="1"/>
      <c r="CO1569" s="1"/>
    </row>
    <row r="1570" spans="1:93" ht="30" customHeight="1" x14ac:dyDescent="0.2">
      <c r="A1570" s="1">
        <v>1564</v>
      </c>
      <c r="B1570" s="1" t="s">
        <v>535</v>
      </c>
      <c r="C1570" s="1" t="s">
        <v>536</v>
      </c>
      <c r="D1570" s="1" t="s">
        <v>408</v>
      </c>
      <c r="E1570" s="1" t="s">
        <v>540</v>
      </c>
      <c r="F1570" s="1" t="s">
        <v>74</v>
      </c>
      <c r="G1570" s="1">
        <v>10</v>
      </c>
      <c r="H1570" s="1" t="s">
        <v>341</v>
      </c>
      <c r="I1570" s="1" t="s">
        <v>114</v>
      </c>
      <c r="J1570" s="64">
        <v>528</v>
      </c>
      <c r="K1570" s="76">
        <v>2285350</v>
      </c>
      <c r="L1570" s="29">
        <v>45945</v>
      </c>
      <c r="M1570" s="29" t="s">
        <v>4163</v>
      </c>
      <c r="N1570" s="1" t="s">
        <v>478</v>
      </c>
      <c r="O1570" s="28" t="s">
        <v>225</v>
      </c>
      <c r="P1570" s="1" t="s">
        <v>216</v>
      </c>
      <c r="Q1570" s="76">
        <v>12</v>
      </c>
      <c r="R1570" s="1" t="s">
        <v>538</v>
      </c>
      <c r="T1570" s="1" t="s">
        <v>115</v>
      </c>
      <c r="U1570" s="1"/>
      <c r="V1570" s="1"/>
      <c r="W1570" s="4"/>
      <c r="X1570" s="28"/>
      <c r="Y1570" s="33"/>
      <c r="Z1570" s="33"/>
      <c r="AA1570" s="96"/>
      <c r="AB1570" s="178"/>
      <c r="AC1570" s="33">
        <v>27</v>
      </c>
      <c r="AD1570" s="33">
        <v>240</v>
      </c>
      <c r="AE1570" s="33" t="s">
        <v>103</v>
      </c>
      <c r="AF1570" s="33" t="s">
        <v>103</v>
      </c>
      <c r="AG1570" s="33"/>
      <c r="AH1570" s="4"/>
      <c r="AI1570" s="1"/>
      <c r="AJ1570" s="1"/>
      <c r="AK1570" s="1"/>
      <c r="AL1570" s="5"/>
      <c r="AM1570" s="164">
        <f t="shared" si="85"/>
        <v>45948</v>
      </c>
      <c r="AW1570" s="96"/>
      <c r="AX1570" s="37">
        <f t="shared" si="84"/>
        <v>45952</v>
      </c>
      <c r="AY1570" s="183"/>
      <c r="AZ1570" s="183"/>
      <c r="BA1570" s="183"/>
      <c r="BB1570" s="183"/>
      <c r="BC1570" s="183"/>
      <c r="BD1570" s="183"/>
      <c r="BE1570" s="183"/>
      <c r="BF1570" s="183"/>
      <c r="BG1570" s="183"/>
      <c r="BH1570" s="4"/>
      <c r="BI1570" s="1"/>
      <c r="BJ1570" s="1"/>
      <c r="BK1570" s="1"/>
      <c r="BL1570" s="31"/>
      <c r="BM1570" s="31"/>
      <c r="BN1570" s="1"/>
      <c r="BO1570" s="1"/>
      <c r="BP1570" s="1"/>
      <c r="BQ1570" s="1"/>
      <c r="BR1570" s="1"/>
      <c r="BS1570" s="4"/>
      <c r="BT1570" s="37">
        <f t="shared" si="86"/>
        <v>45973</v>
      </c>
      <c r="BU1570" s="220"/>
      <c r="BV1570" s="183"/>
      <c r="BW1570" s="221"/>
      <c r="BX1570" s="183"/>
      <c r="BY1570" s="183"/>
      <c r="BZ1570" s="183"/>
      <c r="CA1570" s="183"/>
      <c r="CB1570" s="183"/>
      <c r="CC1570" s="183"/>
      <c r="CE1570" s="1"/>
      <c r="CF1570" s="1"/>
      <c r="CG1570" s="1"/>
      <c r="CH1570" s="1"/>
      <c r="CI1570" s="1"/>
      <c r="CJ1570" s="1"/>
      <c r="CK1570" s="1"/>
      <c r="CL1570" s="1"/>
      <c r="CM1570" s="1"/>
      <c r="CN1570" s="1"/>
      <c r="CO1570" s="1"/>
    </row>
    <row r="1571" spans="1:93" ht="30" customHeight="1" x14ac:dyDescent="0.2">
      <c r="A1571" s="1">
        <v>1565</v>
      </c>
      <c r="B1571" s="1" t="s">
        <v>535</v>
      </c>
      <c r="C1571" s="1" t="s">
        <v>536</v>
      </c>
      <c r="D1571" s="1" t="s">
        <v>408</v>
      </c>
      <c r="E1571" s="1" t="s">
        <v>540</v>
      </c>
      <c r="F1571" s="1" t="s">
        <v>74</v>
      </c>
      <c r="G1571" s="1">
        <v>10</v>
      </c>
      <c r="H1571" s="1" t="s">
        <v>341</v>
      </c>
      <c r="I1571" s="1" t="s">
        <v>114</v>
      </c>
      <c r="J1571" s="64">
        <v>292</v>
      </c>
      <c r="K1571" s="76">
        <v>2285582</v>
      </c>
      <c r="L1571" s="29">
        <v>45945</v>
      </c>
      <c r="M1571" s="29" t="s">
        <v>4163</v>
      </c>
      <c r="N1571" s="1" t="s">
        <v>478</v>
      </c>
      <c r="O1571" s="28" t="s">
        <v>225</v>
      </c>
      <c r="P1571" s="1" t="s">
        <v>216</v>
      </c>
      <c r="Q1571" s="76">
        <v>8</v>
      </c>
      <c r="R1571" s="1" t="s">
        <v>538</v>
      </c>
      <c r="T1571" s="1" t="s">
        <v>115</v>
      </c>
      <c r="U1571" s="1"/>
      <c r="V1571" s="1"/>
      <c r="W1571" s="4"/>
      <c r="X1571" s="28"/>
      <c r="Y1571" s="33"/>
      <c r="Z1571" s="33"/>
      <c r="AA1571" s="96"/>
      <c r="AB1571" s="178"/>
      <c r="AC1571" s="33">
        <v>28.5</v>
      </c>
      <c r="AD1571" s="33">
        <v>220</v>
      </c>
      <c r="AE1571" s="33" t="s">
        <v>103</v>
      </c>
      <c r="AF1571" s="33" t="s">
        <v>103</v>
      </c>
      <c r="AG1571" s="33"/>
      <c r="AH1571" s="4"/>
      <c r="AI1571" s="1"/>
      <c r="AJ1571" s="1"/>
      <c r="AK1571" s="1"/>
      <c r="AL1571" s="5"/>
      <c r="AM1571" s="164">
        <f t="shared" si="85"/>
        <v>45948</v>
      </c>
      <c r="AW1571" s="96"/>
      <c r="AX1571" s="37">
        <f t="shared" si="84"/>
        <v>45952</v>
      </c>
      <c r="AY1571" s="183"/>
      <c r="AZ1571" s="183"/>
      <c r="BA1571" s="183"/>
      <c r="BB1571" s="183"/>
      <c r="BC1571" s="183"/>
      <c r="BD1571" s="183"/>
      <c r="BE1571" s="183"/>
      <c r="BF1571" s="183"/>
      <c r="BG1571" s="183"/>
      <c r="BH1571" s="4"/>
      <c r="BI1571" s="1"/>
      <c r="BJ1571" s="1"/>
      <c r="BK1571" s="1"/>
      <c r="BL1571" s="31"/>
      <c r="BM1571" s="31"/>
      <c r="BN1571" s="1"/>
      <c r="BO1571" s="1"/>
      <c r="BP1571" s="1"/>
      <c r="BQ1571" s="1"/>
      <c r="BR1571" s="1"/>
      <c r="BS1571" s="4"/>
      <c r="BT1571" s="37">
        <f t="shared" si="86"/>
        <v>45973</v>
      </c>
      <c r="BU1571" s="220"/>
      <c r="BV1571" s="183"/>
      <c r="BW1571" s="221"/>
      <c r="BX1571" s="183"/>
      <c r="BY1571" s="183"/>
      <c r="BZ1571" s="183"/>
      <c r="CA1571" s="183"/>
      <c r="CB1571" s="183"/>
      <c r="CC1571" s="183"/>
      <c r="CE1571" s="1"/>
      <c r="CF1571" s="1"/>
      <c r="CG1571" s="1"/>
      <c r="CH1571" s="1"/>
      <c r="CI1571" s="1"/>
      <c r="CJ1571" s="1"/>
      <c r="CK1571" s="1"/>
      <c r="CL1571" s="1"/>
      <c r="CM1571" s="1"/>
      <c r="CN1571" s="1"/>
      <c r="CO1571" s="1"/>
    </row>
    <row r="1572" spans="1:93" ht="30" customHeight="1" x14ac:dyDescent="0.2">
      <c r="A1572" s="1">
        <v>1566</v>
      </c>
      <c r="B1572" s="1" t="s">
        <v>535</v>
      </c>
      <c r="C1572" s="1" t="s">
        <v>536</v>
      </c>
      <c r="D1572" s="1" t="s">
        <v>408</v>
      </c>
      <c r="E1572" s="1" t="s">
        <v>540</v>
      </c>
      <c r="F1572" s="1" t="s">
        <v>74</v>
      </c>
      <c r="G1572" s="1">
        <v>10</v>
      </c>
      <c r="H1572" s="1" t="s">
        <v>341</v>
      </c>
      <c r="I1572" s="1" t="s">
        <v>114</v>
      </c>
      <c r="J1572" s="64">
        <v>581</v>
      </c>
      <c r="K1572" s="76">
        <v>2285583</v>
      </c>
      <c r="L1572" s="29">
        <v>45945</v>
      </c>
      <c r="M1572" s="29" t="s">
        <v>4163</v>
      </c>
      <c r="N1572" s="1" t="s">
        <v>478</v>
      </c>
      <c r="O1572" s="28" t="s">
        <v>225</v>
      </c>
      <c r="P1572" s="1" t="s">
        <v>216</v>
      </c>
      <c r="Q1572" s="76">
        <v>12</v>
      </c>
      <c r="R1572" s="1" t="s">
        <v>538</v>
      </c>
      <c r="T1572" s="1" t="s">
        <v>115</v>
      </c>
      <c r="U1572" s="1"/>
      <c r="V1572" s="1"/>
      <c r="W1572" s="4"/>
      <c r="X1572" s="28"/>
      <c r="Y1572" s="33"/>
      <c r="Z1572" s="33"/>
      <c r="AA1572" s="96"/>
      <c r="AB1572" s="178"/>
      <c r="AC1572" s="33">
        <v>26</v>
      </c>
      <c r="AD1572" s="33">
        <v>240</v>
      </c>
      <c r="AE1572" s="33" t="s">
        <v>103</v>
      </c>
      <c r="AF1572" s="33" t="s">
        <v>103</v>
      </c>
      <c r="AG1572" s="33"/>
      <c r="AH1572" s="4"/>
      <c r="AI1572" s="1"/>
      <c r="AJ1572" s="1"/>
      <c r="AK1572" s="1"/>
      <c r="AL1572" s="5"/>
      <c r="AM1572" s="164">
        <f t="shared" si="85"/>
        <v>45948</v>
      </c>
      <c r="AW1572" s="96"/>
      <c r="AX1572" s="37">
        <f t="shared" si="84"/>
        <v>45952</v>
      </c>
      <c r="AY1572" s="183"/>
      <c r="AZ1572" s="183"/>
      <c r="BA1572" s="183"/>
      <c r="BB1572" s="183"/>
      <c r="BC1572" s="183"/>
      <c r="BD1572" s="183"/>
      <c r="BE1572" s="183"/>
      <c r="BF1572" s="183"/>
      <c r="BG1572" s="183"/>
      <c r="BH1572" s="4"/>
      <c r="BI1572" s="1"/>
      <c r="BJ1572" s="1"/>
      <c r="BK1572" s="1"/>
      <c r="BL1572" s="31"/>
      <c r="BM1572" s="31"/>
      <c r="BN1572" s="1"/>
      <c r="BO1572" s="1"/>
      <c r="BP1572" s="1"/>
      <c r="BQ1572" s="1"/>
      <c r="BR1572" s="1"/>
      <c r="BS1572" s="4"/>
      <c r="BT1572" s="37">
        <f t="shared" si="86"/>
        <v>45973</v>
      </c>
      <c r="BU1572" s="220"/>
      <c r="BV1572" s="183"/>
      <c r="BW1572" s="221"/>
      <c r="BX1572" s="183"/>
      <c r="BY1572" s="183"/>
      <c r="BZ1572" s="183"/>
      <c r="CA1572" s="183"/>
      <c r="CB1572" s="183"/>
      <c r="CC1572" s="183"/>
      <c r="CE1572" s="1"/>
      <c r="CF1572" s="1"/>
      <c r="CG1572" s="1"/>
      <c r="CH1572" s="1"/>
      <c r="CI1572" s="1"/>
      <c r="CJ1572" s="1"/>
      <c r="CK1572" s="1"/>
      <c r="CL1572" s="1"/>
      <c r="CM1572" s="1"/>
      <c r="CN1572" s="1"/>
      <c r="CO1572" s="1"/>
    </row>
    <row r="1573" spans="1:93" ht="30" customHeight="1" x14ac:dyDescent="0.2">
      <c r="A1573" s="1">
        <v>1567</v>
      </c>
      <c r="B1573" s="1" t="s">
        <v>535</v>
      </c>
      <c r="C1573" s="1" t="s">
        <v>536</v>
      </c>
      <c r="D1573" s="1" t="s">
        <v>408</v>
      </c>
      <c r="E1573" s="1" t="s">
        <v>540</v>
      </c>
      <c r="F1573" s="1" t="s">
        <v>74</v>
      </c>
      <c r="G1573" s="1">
        <v>10</v>
      </c>
      <c r="H1573" s="1" t="s">
        <v>341</v>
      </c>
      <c r="I1573" s="1" t="s">
        <v>114</v>
      </c>
      <c r="J1573" s="64">
        <v>529</v>
      </c>
      <c r="K1573" s="76">
        <v>2285352</v>
      </c>
      <c r="L1573" s="29">
        <v>45945</v>
      </c>
      <c r="M1573" s="29" t="s">
        <v>4163</v>
      </c>
      <c r="N1573" s="1" t="s">
        <v>478</v>
      </c>
      <c r="O1573" s="28" t="s">
        <v>225</v>
      </c>
      <c r="P1573" s="1" t="s">
        <v>216</v>
      </c>
      <c r="Q1573" s="76">
        <v>12</v>
      </c>
      <c r="R1573" s="1" t="s">
        <v>538</v>
      </c>
      <c r="T1573" s="1" t="s">
        <v>115</v>
      </c>
      <c r="U1573" s="1"/>
      <c r="V1573" s="1"/>
      <c r="W1573" s="4"/>
      <c r="X1573" s="28"/>
      <c r="Y1573" s="33"/>
      <c r="Z1573" s="33"/>
      <c r="AA1573" s="96"/>
      <c r="AB1573" s="178"/>
      <c r="AC1573" s="33">
        <v>27.5</v>
      </c>
      <c r="AD1573" s="33">
        <v>210</v>
      </c>
      <c r="AE1573" s="33" t="s">
        <v>103</v>
      </c>
      <c r="AF1573" s="33" t="s">
        <v>103</v>
      </c>
      <c r="AG1573" s="33"/>
      <c r="AH1573" s="4"/>
      <c r="AI1573" s="1"/>
      <c r="AJ1573" s="1"/>
      <c r="AK1573" s="1"/>
      <c r="AL1573" s="5"/>
      <c r="AM1573" s="164">
        <f t="shared" si="85"/>
        <v>45948</v>
      </c>
      <c r="AW1573" s="96"/>
      <c r="AX1573" s="37">
        <f t="shared" si="84"/>
        <v>45952</v>
      </c>
      <c r="AY1573" s="183"/>
      <c r="AZ1573" s="183"/>
      <c r="BA1573" s="183"/>
      <c r="BB1573" s="183"/>
      <c r="BC1573" s="183"/>
      <c r="BD1573" s="183"/>
      <c r="BE1573" s="183"/>
      <c r="BF1573" s="183"/>
      <c r="BG1573" s="183"/>
      <c r="BH1573" s="4"/>
      <c r="BI1573" s="1"/>
      <c r="BJ1573" s="1"/>
      <c r="BK1573" s="1"/>
      <c r="BL1573" s="31"/>
      <c r="BM1573" s="31"/>
      <c r="BN1573" s="1"/>
      <c r="BO1573" s="1"/>
      <c r="BP1573" s="1"/>
      <c r="BQ1573" s="1"/>
      <c r="BR1573" s="1"/>
      <c r="BS1573" s="4"/>
      <c r="BT1573" s="37">
        <f t="shared" si="86"/>
        <v>45973</v>
      </c>
      <c r="BU1573" s="220"/>
      <c r="BV1573" s="183"/>
      <c r="BW1573" s="221"/>
      <c r="BX1573" s="183"/>
      <c r="BY1573" s="183"/>
      <c r="BZ1573" s="183"/>
      <c r="CA1573" s="183"/>
      <c r="CB1573" s="183"/>
      <c r="CC1573" s="183"/>
      <c r="CE1573" s="1"/>
      <c r="CF1573" s="1"/>
      <c r="CG1573" s="1"/>
      <c r="CH1573" s="1"/>
      <c r="CI1573" s="1"/>
      <c r="CJ1573" s="1"/>
      <c r="CK1573" s="1"/>
      <c r="CL1573" s="1"/>
      <c r="CM1573" s="1"/>
      <c r="CN1573" s="1"/>
      <c r="CO1573" s="1"/>
    </row>
    <row r="1574" spans="1:93" ht="30" customHeight="1" x14ac:dyDescent="0.2">
      <c r="A1574" s="1">
        <v>1568</v>
      </c>
      <c r="B1574" s="1" t="s">
        <v>535</v>
      </c>
      <c r="C1574" s="1" t="s">
        <v>536</v>
      </c>
      <c r="D1574" s="1" t="s">
        <v>408</v>
      </c>
      <c r="E1574" s="1" t="s">
        <v>540</v>
      </c>
      <c r="F1574" s="1" t="s">
        <v>74</v>
      </c>
      <c r="G1574" s="1">
        <v>10</v>
      </c>
      <c r="H1574" s="1" t="s">
        <v>341</v>
      </c>
      <c r="I1574" s="1" t="s">
        <v>114</v>
      </c>
      <c r="J1574" s="64">
        <v>286</v>
      </c>
      <c r="K1574" s="76">
        <v>2285585</v>
      </c>
      <c r="L1574" s="29">
        <v>45945</v>
      </c>
      <c r="M1574" s="29" t="s">
        <v>4163</v>
      </c>
      <c r="N1574" s="1" t="s">
        <v>478</v>
      </c>
      <c r="O1574" s="28" t="s">
        <v>225</v>
      </c>
      <c r="P1574" s="1" t="s">
        <v>216</v>
      </c>
      <c r="Q1574" s="76">
        <v>8</v>
      </c>
      <c r="R1574" s="1" t="s">
        <v>538</v>
      </c>
      <c r="S1574" s="1">
        <v>6</v>
      </c>
      <c r="T1574" s="1" t="s">
        <v>115</v>
      </c>
      <c r="U1574" s="1"/>
      <c r="V1574" s="1"/>
      <c r="W1574" s="4"/>
      <c r="X1574" s="28"/>
      <c r="Y1574" s="33"/>
      <c r="Z1574" s="33"/>
      <c r="AA1574" s="96"/>
      <c r="AB1574" s="178"/>
      <c r="AC1574" s="33">
        <v>26.5</v>
      </c>
      <c r="AD1574" s="33">
        <v>220</v>
      </c>
      <c r="AE1574" s="33" t="s">
        <v>103</v>
      </c>
      <c r="AF1574" s="33" t="s">
        <v>103</v>
      </c>
      <c r="AG1574" s="33"/>
      <c r="AH1574" s="4"/>
      <c r="AI1574" s="1"/>
      <c r="AJ1574" s="1"/>
      <c r="AK1574" s="1"/>
      <c r="AL1574" s="5"/>
      <c r="AM1574" s="164">
        <f t="shared" si="85"/>
        <v>45948</v>
      </c>
      <c r="AW1574" s="96"/>
      <c r="AX1574" s="37">
        <f t="shared" si="84"/>
        <v>45952</v>
      </c>
      <c r="AY1574" s="183"/>
      <c r="AZ1574" s="183"/>
      <c r="BA1574" s="183">
        <v>43.1</v>
      </c>
      <c r="BB1574" s="183">
        <v>41.7</v>
      </c>
      <c r="BC1574" s="183">
        <v>42.4</v>
      </c>
      <c r="BD1574" s="183">
        <v>44</v>
      </c>
      <c r="BE1574" s="183">
        <v>42.8</v>
      </c>
      <c r="BF1574" s="183">
        <v>43.5</v>
      </c>
      <c r="BG1574" s="183"/>
      <c r="BH1574" s="4"/>
      <c r="BI1574" s="1"/>
      <c r="BJ1574" s="1"/>
      <c r="BK1574" s="1"/>
      <c r="BL1574" s="31"/>
      <c r="BM1574" s="31"/>
      <c r="BN1574" s="1"/>
      <c r="BO1574" s="1"/>
      <c r="BP1574" s="1"/>
      <c r="BQ1574" s="1"/>
      <c r="BR1574" s="1"/>
      <c r="BS1574" s="4"/>
      <c r="BT1574" s="37">
        <f t="shared" si="86"/>
        <v>45973</v>
      </c>
      <c r="BU1574" s="220"/>
      <c r="BV1574" s="183"/>
      <c r="BW1574" s="221">
        <v>53.7</v>
      </c>
      <c r="BX1574" s="183">
        <v>52</v>
      </c>
      <c r="BY1574" s="183">
        <v>53.1</v>
      </c>
      <c r="BZ1574" s="183">
        <v>54.7</v>
      </c>
      <c r="CA1574" s="183">
        <v>53.1</v>
      </c>
      <c r="CB1574" s="183">
        <v>54.8</v>
      </c>
      <c r="CC1574" s="183"/>
      <c r="CE1574" s="1"/>
      <c r="CF1574" s="1"/>
      <c r="CG1574" s="1"/>
      <c r="CH1574" s="1"/>
      <c r="CI1574" s="1"/>
      <c r="CJ1574" s="1"/>
      <c r="CK1574" s="1"/>
      <c r="CL1574" s="1"/>
      <c r="CM1574" s="1"/>
      <c r="CN1574" s="1"/>
      <c r="CO1574" s="1"/>
    </row>
    <row r="1575" spans="1:93" ht="30" customHeight="1" x14ac:dyDescent="0.2">
      <c r="A1575" s="1">
        <v>1569</v>
      </c>
      <c r="B1575" s="1" t="s">
        <v>535</v>
      </c>
      <c r="C1575" s="1" t="s">
        <v>536</v>
      </c>
      <c r="D1575" s="1" t="s">
        <v>408</v>
      </c>
      <c r="E1575" s="1" t="s">
        <v>540</v>
      </c>
      <c r="F1575" s="1" t="s">
        <v>74</v>
      </c>
      <c r="G1575" s="1">
        <v>10</v>
      </c>
      <c r="H1575" s="1" t="s">
        <v>341</v>
      </c>
      <c r="I1575" s="1" t="s">
        <v>114</v>
      </c>
      <c r="J1575" s="64">
        <v>421</v>
      </c>
      <c r="K1575" s="76">
        <v>2285356</v>
      </c>
      <c r="L1575" s="29">
        <v>45945</v>
      </c>
      <c r="M1575" s="29" t="s">
        <v>4163</v>
      </c>
      <c r="N1575" s="1" t="s">
        <v>478</v>
      </c>
      <c r="O1575" s="28" t="s">
        <v>225</v>
      </c>
      <c r="P1575" s="1" t="s">
        <v>216</v>
      </c>
      <c r="Q1575" s="76">
        <v>8</v>
      </c>
      <c r="R1575" s="1" t="s">
        <v>538</v>
      </c>
      <c r="T1575" s="1" t="s">
        <v>115</v>
      </c>
      <c r="U1575" s="1"/>
      <c r="V1575" s="1"/>
      <c r="W1575" s="4"/>
      <c r="X1575" s="28"/>
      <c r="Y1575" s="33"/>
      <c r="Z1575" s="33"/>
      <c r="AA1575" s="96"/>
      <c r="AB1575" s="178"/>
      <c r="AC1575" s="33">
        <v>25</v>
      </c>
      <c r="AD1575" s="33">
        <v>200</v>
      </c>
      <c r="AE1575" s="33" t="s">
        <v>103</v>
      </c>
      <c r="AF1575" s="33" t="s">
        <v>103</v>
      </c>
      <c r="AG1575" s="33"/>
      <c r="AH1575" s="4"/>
      <c r="AI1575" s="1"/>
      <c r="AJ1575" s="1"/>
      <c r="AK1575" s="1"/>
      <c r="AL1575" s="5"/>
      <c r="AM1575" s="164">
        <f t="shared" si="85"/>
        <v>45948</v>
      </c>
      <c r="AW1575" s="96"/>
      <c r="AX1575" s="37">
        <f t="shared" si="84"/>
        <v>45952</v>
      </c>
      <c r="AY1575" s="183"/>
      <c r="AZ1575" s="183"/>
      <c r="BA1575" s="183"/>
      <c r="BB1575" s="183"/>
      <c r="BC1575" s="183"/>
      <c r="BD1575" s="183"/>
      <c r="BE1575" s="183"/>
      <c r="BF1575" s="183"/>
      <c r="BG1575" s="183"/>
      <c r="BH1575" s="4"/>
      <c r="BI1575" s="1"/>
      <c r="BJ1575" s="1"/>
      <c r="BK1575" s="1"/>
      <c r="BL1575" s="31"/>
      <c r="BM1575" s="31"/>
      <c r="BN1575" s="1"/>
      <c r="BO1575" s="1"/>
      <c r="BP1575" s="1"/>
      <c r="BQ1575" s="1"/>
      <c r="BR1575" s="1"/>
      <c r="BS1575" s="4"/>
      <c r="BT1575" s="37">
        <f t="shared" si="86"/>
        <v>45973</v>
      </c>
      <c r="BU1575" s="220"/>
      <c r="BV1575" s="183"/>
      <c r="BW1575" s="221"/>
      <c r="BX1575" s="183"/>
      <c r="BY1575" s="183"/>
      <c r="BZ1575" s="183"/>
      <c r="CA1575" s="183"/>
      <c r="CB1575" s="183"/>
      <c r="CC1575" s="183"/>
      <c r="CE1575" s="1"/>
      <c r="CF1575" s="1"/>
      <c r="CG1575" s="1"/>
      <c r="CH1575" s="1"/>
      <c r="CI1575" s="1"/>
      <c r="CJ1575" s="1"/>
      <c r="CK1575" s="1"/>
      <c r="CL1575" s="1"/>
      <c r="CM1575" s="1"/>
      <c r="CN1575" s="1"/>
      <c r="CO1575" s="1"/>
    </row>
    <row r="1576" spans="1:93" ht="30" customHeight="1" x14ac:dyDescent="0.2">
      <c r="A1576" s="1">
        <v>1570</v>
      </c>
      <c r="B1576" s="1" t="s">
        <v>535</v>
      </c>
      <c r="C1576" s="1" t="s">
        <v>536</v>
      </c>
      <c r="D1576" s="1" t="s">
        <v>408</v>
      </c>
      <c r="E1576" s="1" t="s">
        <v>540</v>
      </c>
      <c r="F1576" s="1" t="s">
        <v>74</v>
      </c>
      <c r="G1576" s="1">
        <v>10</v>
      </c>
      <c r="H1576" s="1" t="s">
        <v>341</v>
      </c>
      <c r="I1576" s="1" t="s">
        <v>114</v>
      </c>
      <c r="J1576" s="64">
        <v>301</v>
      </c>
      <c r="K1576" s="76">
        <v>2285357</v>
      </c>
      <c r="L1576" s="29">
        <v>45945</v>
      </c>
      <c r="M1576" s="29" t="s">
        <v>4163</v>
      </c>
      <c r="N1576" s="1" t="s">
        <v>478</v>
      </c>
      <c r="O1576" s="28" t="s">
        <v>225</v>
      </c>
      <c r="P1576" s="1" t="s">
        <v>216</v>
      </c>
      <c r="Q1576" s="76">
        <v>8</v>
      </c>
      <c r="R1576" s="1" t="s">
        <v>538</v>
      </c>
      <c r="T1576" s="1" t="s">
        <v>115</v>
      </c>
      <c r="U1576" s="1"/>
      <c r="V1576" s="1"/>
      <c r="W1576" s="4"/>
      <c r="X1576" s="28"/>
      <c r="Y1576" s="33"/>
      <c r="Z1576" s="33"/>
      <c r="AA1576" s="96"/>
      <c r="AB1576" s="178"/>
      <c r="AC1576" s="33">
        <v>24.5</v>
      </c>
      <c r="AD1576" s="33">
        <v>240</v>
      </c>
      <c r="AE1576" s="33" t="s">
        <v>103</v>
      </c>
      <c r="AF1576" s="33" t="s">
        <v>103</v>
      </c>
      <c r="AG1576" s="33"/>
      <c r="AH1576" s="4"/>
      <c r="AI1576" s="1"/>
      <c r="AJ1576" s="1"/>
      <c r="AK1576" s="1"/>
      <c r="AL1576" s="5"/>
      <c r="AM1576" s="164">
        <f t="shared" si="85"/>
        <v>45948</v>
      </c>
      <c r="AW1576" s="96"/>
      <c r="AX1576" s="37">
        <f t="shared" si="84"/>
        <v>45952</v>
      </c>
      <c r="AY1576" s="183"/>
      <c r="AZ1576" s="183"/>
      <c r="BA1576" s="183"/>
      <c r="BB1576" s="183"/>
      <c r="BC1576" s="183"/>
      <c r="BD1576" s="183"/>
      <c r="BE1576" s="183"/>
      <c r="BF1576" s="183"/>
      <c r="BG1576" s="183"/>
      <c r="BH1576" s="4"/>
      <c r="BI1576" s="1"/>
      <c r="BJ1576" s="1"/>
      <c r="BK1576" s="1"/>
      <c r="BL1576" s="31"/>
      <c r="BM1576" s="31"/>
      <c r="BN1576" s="1"/>
      <c r="BO1576" s="1"/>
      <c r="BP1576" s="1"/>
      <c r="BQ1576" s="1"/>
      <c r="BR1576" s="1"/>
      <c r="BS1576" s="4"/>
      <c r="BT1576" s="37">
        <f t="shared" si="86"/>
        <v>45973</v>
      </c>
      <c r="BU1576" s="220"/>
      <c r="BV1576" s="183"/>
      <c r="BW1576" s="221"/>
      <c r="BX1576" s="183"/>
      <c r="BY1576" s="183"/>
      <c r="BZ1576" s="183"/>
      <c r="CA1576" s="183"/>
      <c r="CB1576" s="183"/>
      <c r="CC1576" s="183"/>
      <c r="CE1576" s="1"/>
      <c r="CF1576" s="1"/>
      <c r="CG1576" s="1"/>
      <c r="CH1576" s="1"/>
      <c r="CI1576" s="1"/>
      <c r="CJ1576" s="1"/>
      <c r="CK1576" s="1"/>
      <c r="CL1576" s="1"/>
      <c r="CM1576" s="1"/>
      <c r="CN1576" s="1"/>
      <c r="CO1576" s="1"/>
    </row>
    <row r="1577" spans="1:93" ht="30" customHeight="1" x14ac:dyDescent="0.2">
      <c r="A1577" s="1">
        <v>1571</v>
      </c>
      <c r="B1577" s="1" t="s">
        <v>535</v>
      </c>
      <c r="C1577" s="1" t="s">
        <v>536</v>
      </c>
      <c r="D1577" s="1" t="s">
        <v>408</v>
      </c>
      <c r="E1577" s="1" t="s">
        <v>540</v>
      </c>
      <c r="F1577" s="1" t="s">
        <v>74</v>
      </c>
      <c r="G1577" s="1">
        <v>10</v>
      </c>
      <c r="H1577" s="1" t="s">
        <v>341</v>
      </c>
      <c r="I1577" s="1" t="s">
        <v>114</v>
      </c>
      <c r="J1577" s="64">
        <v>290</v>
      </c>
      <c r="K1577" s="76">
        <v>2285587</v>
      </c>
      <c r="L1577" s="29">
        <v>45945</v>
      </c>
      <c r="M1577" s="29" t="s">
        <v>4163</v>
      </c>
      <c r="N1577" s="1" t="s">
        <v>478</v>
      </c>
      <c r="O1577" s="28" t="s">
        <v>225</v>
      </c>
      <c r="P1577" s="1" t="s">
        <v>216</v>
      </c>
      <c r="Q1577" s="76">
        <v>8</v>
      </c>
      <c r="R1577" s="1" t="s">
        <v>538</v>
      </c>
      <c r="T1577" s="1" t="s">
        <v>115</v>
      </c>
      <c r="U1577" s="1"/>
      <c r="V1577" s="1"/>
      <c r="W1577" s="4"/>
      <c r="X1577" s="28"/>
      <c r="Y1577" s="33"/>
      <c r="Z1577" s="33"/>
      <c r="AA1577" s="96"/>
      <c r="AB1577" s="178"/>
      <c r="AC1577" s="33">
        <v>23.5</v>
      </c>
      <c r="AD1577" s="33">
        <v>230</v>
      </c>
      <c r="AE1577" s="33" t="s">
        <v>103</v>
      </c>
      <c r="AF1577" s="33" t="s">
        <v>103</v>
      </c>
      <c r="AG1577" s="33"/>
      <c r="AH1577" s="4"/>
      <c r="AI1577" s="1"/>
      <c r="AJ1577" s="1"/>
      <c r="AK1577" s="1"/>
      <c r="AL1577" s="5"/>
      <c r="AM1577" s="164">
        <f t="shared" si="85"/>
        <v>45948</v>
      </c>
      <c r="AW1577" s="96"/>
      <c r="AX1577" s="37">
        <f t="shared" si="84"/>
        <v>45952</v>
      </c>
      <c r="AY1577" s="183"/>
      <c r="AZ1577" s="183"/>
      <c r="BA1577" s="183"/>
      <c r="BB1577" s="183"/>
      <c r="BC1577" s="183"/>
      <c r="BD1577" s="183"/>
      <c r="BE1577" s="183"/>
      <c r="BF1577" s="183"/>
      <c r="BG1577" s="183"/>
      <c r="BH1577" s="4"/>
      <c r="BI1577" s="1"/>
      <c r="BJ1577" s="1"/>
      <c r="BK1577" s="1"/>
      <c r="BL1577" s="31"/>
      <c r="BM1577" s="31"/>
      <c r="BN1577" s="1"/>
      <c r="BO1577" s="1"/>
      <c r="BP1577" s="1"/>
      <c r="BQ1577" s="1"/>
      <c r="BR1577" s="1"/>
      <c r="BS1577" s="4"/>
      <c r="BT1577" s="37">
        <f t="shared" si="86"/>
        <v>45973</v>
      </c>
      <c r="BU1577" s="220"/>
      <c r="BV1577" s="183"/>
      <c r="BW1577" s="221"/>
      <c r="BX1577" s="183"/>
      <c r="BY1577" s="183"/>
      <c r="BZ1577" s="183"/>
      <c r="CA1577" s="183"/>
      <c r="CB1577" s="183"/>
      <c r="CC1577" s="183"/>
      <c r="CE1577" s="1"/>
      <c r="CF1577" s="1"/>
      <c r="CG1577" s="1"/>
      <c r="CH1577" s="1"/>
      <c r="CI1577" s="1"/>
      <c r="CJ1577" s="1"/>
      <c r="CK1577" s="1"/>
      <c r="CL1577" s="1"/>
      <c r="CM1577" s="1"/>
      <c r="CN1577" s="1"/>
      <c r="CO1577" s="1"/>
    </row>
    <row r="1578" spans="1:93" ht="30" customHeight="1" x14ac:dyDescent="0.2">
      <c r="A1578" s="1">
        <v>1572</v>
      </c>
      <c r="B1578" s="1" t="s">
        <v>535</v>
      </c>
      <c r="C1578" s="1" t="s">
        <v>536</v>
      </c>
      <c r="D1578" s="1" t="s">
        <v>408</v>
      </c>
      <c r="E1578" s="1" t="s">
        <v>540</v>
      </c>
      <c r="F1578" s="1" t="s">
        <v>74</v>
      </c>
      <c r="G1578" s="1">
        <v>10</v>
      </c>
      <c r="H1578" s="1" t="s">
        <v>341</v>
      </c>
      <c r="I1578" s="1" t="s">
        <v>114</v>
      </c>
      <c r="J1578" s="64">
        <v>575</v>
      </c>
      <c r="K1578" s="76">
        <v>2285588</v>
      </c>
      <c r="L1578" s="29">
        <v>45945</v>
      </c>
      <c r="M1578" s="29" t="s">
        <v>4163</v>
      </c>
      <c r="N1578" s="1" t="s">
        <v>478</v>
      </c>
      <c r="O1578" s="28" t="s">
        <v>225</v>
      </c>
      <c r="P1578" s="1" t="s">
        <v>216</v>
      </c>
      <c r="Q1578" s="76">
        <v>12</v>
      </c>
      <c r="R1578" s="1" t="s">
        <v>538</v>
      </c>
      <c r="T1578" s="1" t="s">
        <v>115</v>
      </c>
      <c r="U1578" s="1"/>
      <c r="V1578" s="1"/>
      <c r="W1578" s="4"/>
      <c r="X1578" s="28"/>
      <c r="Y1578" s="33"/>
      <c r="Z1578" s="33"/>
      <c r="AA1578" s="96"/>
      <c r="AB1578" s="178"/>
      <c r="AC1578" s="33">
        <v>24</v>
      </c>
      <c r="AD1578" s="33">
        <v>200</v>
      </c>
      <c r="AE1578" s="33" t="s">
        <v>103</v>
      </c>
      <c r="AF1578" s="33" t="s">
        <v>103</v>
      </c>
      <c r="AG1578" s="33"/>
      <c r="AH1578" s="4"/>
      <c r="AI1578" s="1"/>
      <c r="AJ1578" s="1"/>
      <c r="AK1578" s="1"/>
      <c r="AL1578" s="5"/>
      <c r="AM1578" s="164">
        <f t="shared" si="85"/>
        <v>45948</v>
      </c>
      <c r="AW1578" s="96"/>
      <c r="AX1578" s="37">
        <f t="shared" si="84"/>
        <v>45952</v>
      </c>
      <c r="AY1578" s="183"/>
      <c r="AZ1578" s="183"/>
      <c r="BA1578" s="183"/>
      <c r="BB1578" s="183"/>
      <c r="BC1578" s="183"/>
      <c r="BD1578" s="183"/>
      <c r="BE1578" s="183"/>
      <c r="BF1578" s="183"/>
      <c r="BG1578" s="183"/>
      <c r="BH1578" s="4"/>
      <c r="BI1578" s="1"/>
      <c r="BJ1578" s="1"/>
      <c r="BK1578" s="1"/>
      <c r="BL1578" s="31"/>
      <c r="BM1578" s="31"/>
      <c r="BN1578" s="1"/>
      <c r="BO1578" s="1"/>
      <c r="BP1578" s="1"/>
      <c r="BQ1578" s="1"/>
      <c r="BR1578" s="1"/>
      <c r="BS1578" s="4"/>
      <c r="BT1578" s="37">
        <f t="shared" si="86"/>
        <v>45973</v>
      </c>
      <c r="BU1578" s="220"/>
      <c r="BV1578" s="183"/>
      <c r="BW1578" s="221"/>
      <c r="BX1578" s="183"/>
      <c r="BY1578" s="183"/>
      <c r="BZ1578" s="183"/>
      <c r="CA1578" s="183"/>
      <c r="CB1578" s="183"/>
      <c r="CC1578" s="183"/>
      <c r="CE1578" s="1"/>
      <c r="CF1578" s="1"/>
      <c r="CG1578" s="1"/>
      <c r="CH1578" s="1"/>
      <c r="CI1578" s="1"/>
      <c r="CJ1578" s="1"/>
      <c r="CK1578" s="1"/>
      <c r="CL1578" s="1"/>
      <c r="CM1578" s="1"/>
      <c r="CN1578" s="1"/>
      <c r="CO1578" s="1"/>
    </row>
    <row r="1579" spans="1:93" ht="30" customHeight="1" x14ac:dyDescent="0.2">
      <c r="A1579" s="1">
        <v>1573</v>
      </c>
      <c r="B1579" s="1" t="s">
        <v>535</v>
      </c>
      <c r="C1579" s="1" t="s">
        <v>536</v>
      </c>
      <c r="D1579" s="1" t="s">
        <v>408</v>
      </c>
      <c r="E1579" s="1" t="s">
        <v>540</v>
      </c>
      <c r="F1579" s="1" t="s">
        <v>74</v>
      </c>
      <c r="G1579" s="1">
        <v>10</v>
      </c>
      <c r="H1579" s="1" t="s">
        <v>341</v>
      </c>
      <c r="I1579" s="1" t="s">
        <v>114</v>
      </c>
      <c r="J1579" s="64">
        <v>297</v>
      </c>
      <c r="K1579" s="76">
        <v>2285358</v>
      </c>
      <c r="L1579" s="29">
        <v>45945</v>
      </c>
      <c r="M1579" s="29" t="s">
        <v>4163</v>
      </c>
      <c r="N1579" s="1" t="s">
        <v>478</v>
      </c>
      <c r="O1579" s="28" t="s">
        <v>225</v>
      </c>
      <c r="P1579" s="1" t="s">
        <v>216</v>
      </c>
      <c r="Q1579" s="76">
        <v>8</v>
      </c>
      <c r="R1579" s="1" t="s">
        <v>538</v>
      </c>
      <c r="T1579" s="1" t="s">
        <v>115</v>
      </c>
      <c r="U1579" s="1"/>
      <c r="V1579" s="1"/>
      <c r="W1579" s="4"/>
      <c r="X1579" s="28"/>
      <c r="Y1579" s="33"/>
      <c r="Z1579" s="33"/>
      <c r="AA1579" s="96"/>
      <c r="AB1579" s="178"/>
      <c r="AC1579" s="33">
        <v>25</v>
      </c>
      <c r="AD1579" s="33">
        <v>240</v>
      </c>
      <c r="AE1579" s="33" t="s">
        <v>103</v>
      </c>
      <c r="AF1579" s="33" t="s">
        <v>103</v>
      </c>
      <c r="AG1579" s="33"/>
      <c r="AH1579" s="4"/>
      <c r="AI1579" s="1"/>
      <c r="AJ1579" s="1"/>
      <c r="AK1579" s="1"/>
      <c r="AL1579" s="5"/>
      <c r="AM1579" s="164">
        <f t="shared" si="85"/>
        <v>45948</v>
      </c>
      <c r="AW1579" s="96"/>
      <c r="AX1579" s="37">
        <f t="shared" si="84"/>
        <v>45952</v>
      </c>
      <c r="AY1579" s="183"/>
      <c r="AZ1579" s="183"/>
      <c r="BA1579" s="183"/>
      <c r="BB1579" s="183"/>
      <c r="BC1579" s="183"/>
      <c r="BD1579" s="183"/>
      <c r="BE1579" s="183"/>
      <c r="BF1579" s="183"/>
      <c r="BG1579" s="183"/>
      <c r="BH1579" s="4"/>
      <c r="BI1579" s="1"/>
      <c r="BJ1579" s="1"/>
      <c r="BK1579" s="1"/>
      <c r="BL1579" s="31"/>
      <c r="BM1579" s="31"/>
      <c r="BN1579" s="1"/>
      <c r="BO1579" s="1"/>
      <c r="BP1579" s="1"/>
      <c r="BQ1579" s="1"/>
      <c r="BR1579" s="1"/>
      <c r="BS1579" s="4"/>
      <c r="BT1579" s="37">
        <f t="shared" si="86"/>
        <v>45973</v>
      </c>
      <c r="BU1579" s="220"/>
      <c r="BV1579" s="183"/>
      <c r="BW1579" s="221"/>
      <c r="BX1579" s="183"/>
      <c r="BY1579" s="183"/>
      <c r="BZ1579" s="183"/>
      <c r="CA1579" s="183"/>
      <c r="CB1579" s="183"/>
      <c r="CC1579" s="183"/>
      <c r="CE1579" s="1"/>
      <c r="CF1579" s="1"/>
      <c r="CG1579" s="1"/>
      <c r="CH1579" s="1"/>
      <c r="CI1579" s="1"/>
      <c r="CJ1579" s="1"/>
      <c r="CK1579" s="1"/>
      <c r="CL1579" s="1"/>
      <c r="CM1579" s="1"/>
      <c r="CN1579" s="1"/>
      <c r="CO1579" s="1"/>
    </row>
    <row r="1580" spans="1:93" ht="30" customHeight="1" x14ac:dyDescent="0.2">
      <c r="A1580" s="1">
        <v>1574</v>
      </c>
      <c r="B1580" s="1" t="s">
        <v>535</v>
      </c>
      <c r="C1580" s="1" t="s">
        <v>536</v>
      </c>
      <c r="D1580" s="1" t="s">
        <v>408</v>
      </c>
      <c r="E1580" s="1" t="s">
        <v>540</v>
      </c>
      <c r="F1580" s="1" t="s">
        <v>74</v>
      </c>
      <c r="G1580" s="1">
        <v>10</v>
      </c>
      <c r="H1580" s="1" t="s">
        <v>341</v>
      </c>
      <c r="I1580" s="1" t="s">
        <v>114</v>
      </c>
      <c r="J1580" s="64">
        <v>404</v>
      </c>
      <c r="K1580" s="76">
        <v>2285359</v>
      </c>
      <c r="L1580" s="29">
        <v>45945</v>
      </c>
      <c r="M1580" s="29" t="s">
        <v>4163</v>
      </c>
      <c r="N1580" s="1" t="s">
        <v>478</v>
      </c>
      <c r="O1580" s="28" t="s">
        <v>225</v>
      </c>
      <c r="P1580" s="1" t="s">
        <v>216</v>
      </c>
      <c r="Q1580" s="76">
        <v>9</v>
      </c>
      <c r="R1580" s="1" t="s">
        <v>538</v>
      </c>
      <c r="T1580" s="1" t="s">
        <v>115</v>
      </c>
      <c r="U1580" s="1"/>
      <c r="V1580" s="1"/>
      <c r="W1580" s="4"/>
      <c r="X1580" s="28"/>
      <c r="Y1580" s="33"/>
      <c r="Z1580" s="33"/>
      <c r="AA1580" s="96"/>
      <c r="AB1580" s="178"/>
      <c r="AC1580" s="33">
        <v>23.5</v>
      </c>
      <c r="AD1580" s="33">
        <v>240</v>
      </c>
      <c r="AE1580" s="33" t="s">
        <v>103</v>
      </c>
      <c r="AF1580" s="33" t="s">
        <v>103</v>
      </c>
      <c r="AG1580" s="33"/>
      <c r="AH1580" s="4"/>
      <c r="AI1580" s="1"/>
      <c r="AJ1580" s="1"/>
      <c r="AK1580" s="1"/>
      <c r="AL1580" s="5"/>
      <c r="AM1580" s="164">
        <f t="shared" si="85"/>
        <v>45948</v>
      </c>
      <c r="AW1580" s="96"/>
      <c r="AX1580" s="37">
        <f t="shared" si="84"/>
        <v>45952</v>
      </c>
      <c r="AY1580" s="183"/>
      <c r="AZ1580" s="183"/>
      <c r="BA1580" s="183"/>
      <c r="BB1580" s="183"/>
      <c r="BC1580" s="183"/>
      <c r="BD1580" s="183"/>
      <c r="BE1580" s="183"/>
      <c r="BF1580" s="183"/>
      <c r="BG1580" s="183"/>
      <c r="BH1580" s="4"/>
      <c r="BI1580" s="1"/>
      <c r="BJ1580" s="1"/>
      <c r="BK1580" s="1"/>
      <c r="BL1580" s="31"/>
      <c r="BM1580" s="31"/>
      <c r="BN1580" s="1"/>
      <c r="BO1580" s="1"/>
      <c r="BP1580" s="1"/>
      <c r="BQ1580" s="1"/>
      <c r="BR1580" s="1"/>
      <c r="BS1580" s="4"/>
      <c r="BT1580" s="37">
        <f t="shared" si="86"/>
        <v>45973</v>
      </c>
      <c r="BU1580" s="220"/>
      <c r="BV1580" s="183"/>
      <c r="BW1580" s="221"/>
      <c r="BX1580" s="183"/>
      <c r="BY1580" s="183"/>
      <c r="BZ1580" s="183"/>
      <c r="CA1580" s="183"/>
      <c r="CB1580" s="183"/>
      <c r="CC1580" s="183"/>
      <c r="CE1580" s="1"/>
      <c r="CF1580" s="1"/>
      <c r="CG1580" s="1"/>
      <c r="CH1580" s="1"/>
      <c r="CI1580" s="1"/>
      <c r="CJ1580" s="1"/>
      <c r="CK1580" s="1"/>
      <c r="CL1580" s="1"/>
      <c r="CM1580" s="1"/>
      <c r="CN1580" s="1"/>
      <c r="CO1580" s="1"/>
    </row>
    <row r="1581" spans="1:93" ht="30" customHeight="1" x14ac:dyDescent="0.2">
      <c r="A1581" s="1">
        <v>1575</v>
      </c>
      <c r="B1581" s="1" t="s">
        <v>535</v>
      </c>
      <c r="C1581" s="1" t="s">
        <v>536</v>
      </c>
      <c r="D1581" s="1" t="s">
        <v>408</v>
      </c>
      <c r="E1581" s="1" t="s">
        <v>540</v>
      </c>
      <c r="F1581" s="1" t="s">
        <v>74</v>
      </c>
      <c r="G1581" s="1">
        <v>10</v>
      </c>
      <c r="H1581" s="1" t="s">
        <v>341</v>
      </c>
      <c r="I1581" s="1" t="s">
        <v>114</v>
      </c>
      <c r="J1581" s="64">
        <v>294</v>
      </c>
      <c r="K1581" s="76">
        <v>2285360</v>
      </c>
      <c r="L1581" s="29">
        <v>45945</v>
      </c>
      <c r="M1581" s="29" t="s">
        <v>4163</v>
      </c>
      <c r="N1581" s="1" t="s">
        <v>478</v>
      </c>
      <c r="O1581" s="28" t="s">
        <v>225</v>
      </c>
      <c r="P1581" s="1" t="s">
        <v>216</v>
      </c>
      <c r="Q1581" s="76">
        <v>8</v>
      </c>
      <c r="R1581" s="1" t="s">
        <v>538</v>
      </c>
      <c r="T1581" s="1" t="s">
        <v>115</v>
      </c>
      <c r="U1581" s="1"/>
      <c r="V1581" s="1"/>
      <c r="W1581" s="4"/>
      <c r="X1581" s="28"/>
      <c r="Y1581" s="33"/>
      <c r="Z1581" s="33"/>
      <c r="AA1581" s="96"/>
      <c r="AB1581" s="178"/>
      <c r="AC1581" s="33">
        <v>24</v>
      </c>
      <c r="AD1581" s="33">
        <v>230</v>
      </c>
      <c r="AE1581" s="33" t="s">
        <v>103</v>
      </c>
      <c r="AF1581" s="33" t="s">
        <v>103</v>
      </c>
      <c r="AG1581" s="33"/>
      <c r="AH1581" s="4"/>
      <c r="AI1581" s="1"/>
      <c r="AJ1581" s="1"/>
      <c r="AK1581" s="1"/>
      <c r="AL1581" s="5"/>
      <c r="AM1581" s="164">
        <f t="shared" si="85"/>
        <v>45948</v>
      </c>
      <c r="AW1581" s="96"/>
      <c r="AX1581" s="37">
        <f t="shared" si="84"/>
        <v>45952</v>
      </c>
      <c r="AY1581" s="183"/>
      <c r="AZ1581" s="183"/>
      <c r="BA1581" s="183"/>
      <c r="BB1581" s="183"/>
      <c r="BC1581" s="183"/>
      <c r="BD1581" s="183"/>
      <c r="BE1581" s="183"/>
      <c r="BF1581" s="183"/>
      <c r="BG1581" s="183"/>
      <c r="BH1581" s="4"/>
      <c r="BI1581" s="1"/>
      <c r="BJ1581" s="1"/>
      <c r="BK1581" s="1"/>
      <c r="BL1581" s="31"/>
      <c r="BM1581" s="31"/>
      <c r="BN1581" s="1"/>
      <c r="BO1581" s="1"/>
      <c r="BP1581" s="1"/>
      <c r="BQ1581" s="1"/>
      <c r="BR1581" s="1"/>
      <c r="BS1581" s="4"/>
      <c r="BT1581" s="37">
        <f t="shared" si="86"/>
        <v>45973</v>
      </c>
      <c r="BU1581" s="220"/>
      <c r="BV1581" s="183"/>
      <c r="BW1581" s="221"/>
      <c r="BX1581" s="183"/>
      <c r="BY1581" s="183"/>
      <c r="BZ1581" s="183"/>
      <c r="CA1581" s="183"/>
      <c r="CB1581" s="183"/>
      <c r="CC1581" s="183"/>
      <c r="CE1581" s="1"/>
      <c r="CF1581" s="1"/>
      <c r="CG1581" s="1"/>
      <c r="CH1581" s="1"/>
      <c r="CI1581" s="1"/>
      <c r="CJ1581" s="1"/>
      <c r="CK1581" s="1"/>
      <c r="CL1581" s="1"/>
      <c r="CM1581" s="1"/>
      <c r="CN1581" s="1"/>
      <c r="CO1581" s="1"/>
    </row>
    <row r="1582" spans="1:93" ht="30" customHeight="1" x14ac:dyDescent="0.2">
      <c r="A1582" s="1">
        <v>1576</v>
      </c>
      <c r="B1582" s="1" t="s">
        <v>535</v>
      </c>
      <c r="C1582" s="1" t="s">
        <v>536</v>
      </c>
      <c r="D1582" s="1" t="s">
        <v>408</v>
      </c>
      <c r="E1582" s="1" t="s">
        <v>540</v>
      </c>
      <c r="F1582" s="1" t="s">
        <v>74</v>
      </c>
      <c r="G1582" s="1">
        <v>10</v>
      </c>
      <c r="H1582" s="1" t="s">
        <v>341</v>
      </c>
      <c r="I1582" s="1" t="s">
        <v>114</v>
      </c>
      <c r="J1582" s="64">
        <v>298</v>
      </c>
      <c r="K1582" s="76">
        <v>2285590</v>
      </c>
      <c r="L1582" s="29">
        <v>45945</v>
      </c>
      <c r="M1582" s="29" t="s">
        <v>4163</v>
      </c>
      <c r="N1582" s="1" t="s">
        <v>478</v>
      </c>
      <c r="O1582" s="28" t="s">
        <v>225</v>
      </c>
      <c r="P1582" s="1" t="s">
        <v>216</v>
      </c>
      <c r="Q1582" s="76">
        <v>8</v>
      </c>
      <c r="R1582" s="1" t="s">
        <v>538</v>
      </c>
      <c r="T1582" s="1" t="s">
        <v>115</v>
      </c>
      <c r="U1582" s="1"/>
      <c r="V1582" s="1"/>
      <c r="W1582" s="4"/>
      <c r="X1582" s="28"/>
      <c r="Y1582" s="33"/>
      <c r="Z1582" s="33"/>
      <c r="AA1582" s="96"/>
      <c r="AB1582" s="178"/>
      <c r="AC1582" s="33">
        <v>23</v>
      </c>
      <c r="AD1582" s="33">
        <v>210</v>
      </c>
      <c r="AE1582" s="33" t="s">
        <v>103</v>
      </c>
      <c r="AF1582" s="33" t="s">
        <v>103</v>
      </c>
      <c r="AG1582" s="33"/>
      <c r="AH1582" s="4"/>
      <c r="AI1582" s="1"/>
      <c r="AJ1582" s="1"/>
      <c r="AK1582" s="1"/>
      <c r="AL1582" s="5"/>
      <c r="AM1582" s="164">
        <f t="shared" si="85"/>
        <v>45948</v>
      </c>
      <c r="AW1582" s="96"/>
      <c r="AX1582" s="37">
        <f t="shared" si="84"/>
        <v>45952</v>
      </c>
      <c r="AY1582" s="183"/>
      <c r="AZ1582" s="183"/>
      <c r="BA1582" s="183"/>
      <c r="BB1582" s="183"/>
      <c r="BC1582" s="183"/>
      <c r="BD1582" s="183"/>
      <c r="BE1582" s="183"/>
      <c r="BF1582" s="183"/>
      <c r="BG1582" s="183"/>
      <c r="BH1582" s="4"/>
      <c r="BI1582" s="1"/>
      <c r="BJ1582" s="1"/>
      <c r="BK1582" s="1"/>
      <c r="BL1582" s="31"/>
      <c r="BM1582" s="31"/>
      <c r="BN1582" s="1"/>
      <c r="BO1582" s="1"/>
      <c r="BP1582" s="1"/>
      <c r="BQ1582" s="1"/>
      <c r="BR1582" s="1"/>
      <c r="BS1582" s="4"/>
      <c r="BT1582" s="37">
        <f t="shared" si="86"/>
        <v>45973</v>
      </c>
      <c r="BU1582" s="220"/>
      <c r="BV1582" s="183"/>
      <c r="BW1582" s="221"/>
      <c r="BX1582" s="183"/>
      <c r="BY1582" s="183"/>
      <c r="BZ1582" s="183"/>
      <c r="CA1582" s="183"/>
      <c r="CB1582" s="183"/>
      <c r="CC1582" s="183"/>
      <c r="CE1582" s="1"/>
      <c r="CF1582" s="1"/>
      <c r="CG1582" s="1"/>
      <c r="CH1582" s="1"/>
      <c r="CI1582" s="1"/>
      <c r="CJ1582" s="1"/>
      <c r="CK1582" s="1"/>
      <c r="CL1582" s="1"/>
      <c r="CM1582" s="1"/>
      <c r="CN1582" s="1"/>
      <c r="CO1582" s="1"/>
    </row>
    <row r="1583" spans="1:93" ht="30" customHeight="1" x14ac:dyDescent="0.2">
      <c r="A1583" s="1">
        <v>1577</v>
      </c>
      <c r="B1583" s="1" t="s">
        <v>535</v>
      </c>
      <c r="C1583" s="1" t="s">
        <v>536</v>
      </c>
      <c r="D1583" s="1" t="s">
        <v>408</v>
      </c>
      <c r="E1583" s="1" t="s">
        <v>540</v>
      </c>
      <c r="F1583" s="1" t="s">
        <v>74</v>
      </c>
      <c r="G1583" s="1">
        <v>10</v>
      </c>
      <c r="H1583" s="1" t="s">
        <v>341</v>
      </c>
      <c r="I1583" s="1" t="s">
        <v>114</v>
      </c>
      <c r="J1583" s="64">
        <v>435</v>
      </c>
      <c r="K1583" s="76">
        <v>2285362</v>
      </c>
      <c r="L1583" s="29">
        <v>45945</v>
      </c>
      <c r="M1583" s="29" t="s">
        <v>4163</v>
      </c>
      <c r="N1583" s="1" t="s">
        <v>478</v>
      </c>
      <c r="O1583" s="28" t="s">
        <v>225</v>
      </c>
      <c r="P1583" s="1" t="s">
        <v>216</v>
      </c>
      <c r="Q1583" s="76">
        <v>10</v>
      </c>
      <c r="R1583" s="1" t="s">
        <v>538</v>
      </c>
      <c r="T1583" s="1" t="s">
        <v>115</v>
      </c>
      <c r="U1583" s="1"/>
      <c r="V1583" s="1"/>
      <c r="W1583" s="4"/>
      <c r="X1583" s="28"/>
      <c r="Y1583" s="33"/>
      <c r="Z1583" s="33"/>
      <c r="AA1583" s="96"/>
      <c r="AB1583" s="178"/>
      <c r="AC1583" s="33">
        <v>26</v>
      </c>
      <c r="AD1583" s="33">
        <v>210</v>
      </c>
      <c r="AE1583" s="33" t="s">
        <v>103</v>
      </c>
      <c r="AF1583" s="33" t="s">
        <v>103</v>
      </c>
      <c r="AG1583" s="33"/>
      <c r="AH1583" s="4"/>
      <c r="AI1583" s="1"/>
      <c r="AJ1583" s="1"/>
      <c r="AK1583" s="1"/>
      <c r="AL1583" s="5"/>
      <c r="AM1583" s="164">
        <f t="shared" si="85"/>
        <v>45948</v>
      </c>
      <c r="AW1583" s="96"/>
      <c r="AX1583" s="37">
        <f t="shared" si="84"/>
        <v>45952</v>
      </c>
      <c r="AY1583" s="183"/>
      <c r="AZ1583" s="183"/>
      <c r="BA1583" s="183"/>
      <c r="BB1583" s="183"/>
      <c r="BC1583" s="183"/>
      <c r="BD1583" s="183"/>
      <c r="BE1583" s="183"/>
      <c r="BF1583" s="183"/>
      <c r="BG1583" s="183"/>
      <c r="BH1583" s="4"/>
      <c r="BI1583" s="1"/>
      <c r="BJ1583" s="1"/>
      <c r="BK1583" s="1"/>
      <c r="BL1583" s="31"/>
      <c r="BM1583" s="31"/>
      <c r="BN1583" s="1"/>
      <c r="BO1583" s="1"/>
      <c r="BP1583" s="1"/>
      <c r="BQ1583" s="1"/>
      <c r="BR1583" s="1"/>
      <c r="BS1583" s="4"/>
      <c r="BT1583" s="37">
        <f t="shared" si="86"/>
        <v>45973</v>
      </c>
      <c r="BU1583" s="220"/>
      <c r="BV1583" s="183"/>
      <c r="BW1583" s="221"/>
      <c r="BX1583" s="183"/>
      <c r="BY1583" s="183"/>
      <c r="BZ1583" s="183"/>
      <c r="CA1583" s="183"/>
      <c r="CB1583" s="183"/>
      <c r="CC1583" s="183"/>
      <c r="CE1583" s="1"/>
      <c r="CF1583" s="1"/>
      <c r="CG1583" s="1"/>
      <c r="CH1583" s="1"/>
      <c r="CI1583" s="1"/>
      <c r="CJ1583" s="1"/>
      <c r="CK1583" s="1"/>
      <c r="CL1583" s="1"/>
      <c r="CM1583" s="1"/>
      <c r="CN1583" s="1"/>
      <c r="CO1583" s="1"/>
    </row>
    <row r="1584" spans="1:93" ht="30" customHeight="1" x14ac:dyDescent="0.2">
      <c r="A1584" s="1">
        <v>1578</v>
      </c>
      <c r="B1584" s="1" t="s">
        <v>535</v>
      </c>
      <c r="C1584" s="1" t="s">
        <v>536</v>
      </c>
      <c r="D1584" s="1" t="s">
        <v>408</v>
      </c>
      <c r="E1584" s="1" t="s">
        <v>540</v>
      </c>
      <c r="F1584" s="1" t="s">
        <v>74</v>
      </c>
      <c r="G1584" s="1">
        <v>10</v>
      </c>
      <c r="H1584" s="1" t="s">
        <v>341</v>
      </c>
      <c r="I1584" s="1" t="s">
        <v>114</v>
      </c>
      <c r="J1584" s="64">
        <v>533</v>
      </c>
      <c r="K1584" s="76">
        <v>2285592</v>
      </c>
      <c r="L1584" s="29">
        <v>45945</v>
      </c>
      <c r="M1584" s="29" t="s">
        <v>4163</v>
      </c>
      <c r="N1584" s="1" t="s">
        <v>478</v>
      </c>
      <c r="O1584" s="28" t="s">
        <v>225</v>
      </c>
      <c r="P1584" s="1" t="s">
        <v>216</v>
      </c>
      <c r="Q1584" s="76">
        <v>12</v>
      </c>
      <c r="R1584" s="1" t="s">
        <v>538</v>
      </c>
      <c r="T1584" s="1" t="s">
        <v>115</v>
      </c>
      <c r="U1584" s="1"/>
      <c r="V1584" s="1"/>
      <c r="W1584" s="4"/>
      <c r="X1584" s="28"/>
      <c r="Y1584" s="33"/>
      <c r="Z1584" s="33"/>
      <c r="AA1584" s="96"/>
      <c r="AB1584" s="178"/>
      <c r="AC1584" s="33">
        <v>25</v>
      </c>
      <c r="AD1584" s="33">
        <v>200</v>
      </c>
      <c r="AE1584" s="33" t="s">
        <v>103</v>
      </c>
      <c r="AF1584" s="33" t="s">
        <v>103</v>
      </c>
      <c r="AG1584" s="33"/>
      <c r="AH1584" s="4"/>
      <c r="AI1584" s="1"/>
      <c r="AJ1584" s="1"/>
      <c r="AK1584" s="1"/>
      <c r="AL1584" s="5"/>
      <c r="AM1584" s="164">
        <f t="shared" si="85"/>
        <v>45948</v>
      </c>
      <c r="AW1584" s="96"/>
      <c r="AX1584" s="37">
        <f t="shared" si="84"/>
        <v>45952</v>
      </c>
      <c r="AY1584" s="183"/>
      <c r="AZ1584" s="183"/>
      <c r="BA1584" s="183"/>
      <c r="BB1584" s="183"/>
      <c r="BC1584" s="183"/>
      <c r="BD1584" s="183"/>
      <c r="BE1584" s="183"/>
      <c r="BF1584" s="183"/>
      <c r="BG1584" s="183"/>
      <c r="BH1584" s="4"/>
      <c r="BI1584" s="1"/>
      <c r="BJ1584" s="1"/>
      <c r="BK1584" s="1"/>
      <c r="BL1584" s="31"/>
      <c r="BM1584" s="31"/>
      <c r="BN1584" s="1"/>
      <c r="BO1584" s="1"/>
      <c r="BP1584" s="1"/>
      <c r="BQ1584" s="1"/>
      <c r="BR1584" s="1"/>
      <c r="BS1584" s="4"/>
      <c r="BT1584" s="37">
        <f t="shared" si="86"/>
        <v>45973</v>
      </c>
      <c r="BU1584" s="220"/>
      <c r="BV1584" s="183"/>
      <c r="BW1584" s="221"/>
      <c r="BX1584" s="183"/>
      <c r="BY1584" s="183"/>
      <c r="BZ1584" s="183"/>
      <c r="CA1584" s="183"/>
      <c r="CB1584" s="183"/>
      <c r="CC1584" s="183"/>
      <c r="CE1584" s="1"/>
      <c r="CF1584" s="1"/>
      <c r="CG1584" s="1"/>
      <c r="CH1584" s="1"/>
      <c r="CI1584" s="1"/>
      <c r="CJ1584" s="1"/>
      <c r="CK1584" s="1"/>
      <c r="CL1584" s="1"/>
      <c r="CM1584" s="1"/>
      <c r="CN1584" s="1"/>
      <c r="CO1584" s="1"/>
    </row>
    <row r="1585" spans="1:93" ht="30" customHeight="1" x14ac:dyDescent="0.2">
      <c r="A1585" s="1">
        <v>1579</v>
      </c>
      <c r="B1585" s="1" t="s">
        <v>535</v>
      </c>
      <c r="C1585" s="1" t="s">
        <v>536</v>
      </c>
      <c r="D1585" s="1" t="s">
        <v>408</v>
      </c>
      <c r="E1585" s="1" t="s">
        <v>540</v>
      </c>
      <c r="F1585" s="1" t="s">
        <v>74</v>
      </c>
      <c r="G1585" s="1">
        <v>10</v>
      </c>
      <c r="H1585" s="1" t="s">
        <v>341</v>
      </c>
      <c r="I1585" s="1" t="s">
        <v>114</v>
      </c>
      <c r="J1585" s="64">
        <v>280</v>
      </c>
      <c r="K1585" s="76">
        <v>2285363</v>
      </c>
      <c r="L1585" s="29">
        <v>45945</v>
      </c>
      <c r="M1585" s="29" t="s">
        <v>4163</v>
      </c>
      <c r="N1585" s="1" t="s">
        <v>478</v>
      </c>
      <c r="O1585" s="28" t="s">
        <v>225</v>
      </c>
      <c r="P1585" s="1" t="s">
        <v>216</v>
      </c>
      <c r="Q1585" s="76">
        <v>8</v>
      </c>
      <c r="R1585" s="1" t="s">
        <v>538</v>
      </c>
      <c r="T1585" s="1" t="s">
        <v>115</v>
      </c>
      <c r="U1585" s="1"/>
      <c r="V1585" s="1"/>
      <c r="W1585" s="4"/>
      <c r="X1585" s="28"/>
      <c r="Y1585" s="33"/>
      <c r="Z1585" s="33"/>
      <c r="AA1585" s="96"/>
      <c r="AB1585" s="178"/>
      <c r="AC1585" s="33">
        <v>28.5</v>
      </c>
      <c r="AD1585" s="33">
        <v>190</v>
      </c>
      <c r="AE1585" s="33" t="s">
        <v>103</v>
      </c>
      <c r="AF1585" s="33" t="s">
        <v>103</v>
      </c>
      <c r="AG1585" s="33"/>
      <c r="AH1585" s="4"/>
      <c r="AI1585" s="1"/>
      <c r="AJ1585" s="1"/>
      <c r="AK1585" s="1"/>
      <c r="AL1585" s="5"/>
      <c r="AM1585" s="164">
        <f t="shared" si="85"/>
        <v>45948</v>
      </c>
      <c r="AW1585" s="96"/>
      <c r="AX1585" s="37">
        <f t="shared" si="84"/>
        <v>45952</v>
      </c>
      <c r="AY1585" s="183"/>
      <c r="AZ1585" s="183"/>
      <c r="BA1585" s="183"/>
      <c r="BB1585" s="183"/>
      <c r="BC1585" s="183"/>
      <c r="BD1585" s="183"/>
      <c r="BE1585" s="183"/>
      <c r="BF1585" s="183"/>
      <c r="BG1585" s="183"/>
      <c r="BH1585" s="4"/>
      <c r="BI1585" s="1"/>
      <c r="BJ1585" s="1"/>
      <c r="BK1585" s="1"/>
      <c r="BL1585" s="31"/>
      <c r="BM1585" s="31"/>
      <c r="BN1585" s="1"/>
      <c r="BO1585" s="1"/>
      <c r="BP1585" s="1"/>
      <c r="BQ1585" s="1"/>
      <c r="BR1585" s="1"/>
      <c r="BS1585" s="4"/>
      <c r="BT1585" s="37">
        <f t="shared" si="86"/>
        <v>45973</v>
      </c>
      <c r="BU1585" s="220"/>
      <c r="BV1585" s="183"/>
      <c r="BW1585" s="221"/>
      <c r="BX1585" s="183"/>
      <c r="BY1585" s="183"/>
      <c r="BZ1585" s="183"/>
      <c r="CA1585" s="183"/>
      <c r="CB1585" s="183"/>
      <c r="CC1585" s="183"/>
      <c r="CE1585" s="1"/>
      <c r="CF1585" s="1"/>
      <c r="CG1585" s="1"/>
      <c r="CH1585" s="1"/>
      <c r="CI1585" s="1"/>
      <c r="CJ1585" s="1"/>
      <c r="CK1585" s="1"/>
      <c r="CL1585" s="1"/>
      <c r="CM1585" s="1"/>
      <c r="CN1585" s="1"/>
      <c r="CO1585" s="1"/>
    </row>
    <row r="1586" spans="1:93" ht="30" customHeight="1" x14ac:dyDescent="0.2">
      <c r="A1586" s="1">
        <v>1580</v>
      </c>
      <c r="B1586" s="1" t="s">
        <v>535</v>
      </c>
      <c r="C1586" s="1" t="s">
        <v>536</v>
      </c>
      <c r="D1586" s="1" t="s">
        <v>408</v>
      </c>
      <c r="E1586" s="1" t="s">
        <v>540</v>
      </c>
      <c r="F1586" s="1" t="s">
        <v>74</v>
      </c>
      <c r="G1586" s="1">
        <v>10</v>
      </c>
      <c r="H1586" s="1" t="s">
        <v>341</v>
      </c>
      <c r="I1586" s="1" t="s">
        <v>114</v>
      </c>
      <c r="J1586" s="64">
        <v>305</v>
      </c>
      <c r="K1586" s="76">
        <v>2285593</v>
      </c>
      <c r="L1586" s="29">
        <v>45945</v>
      </c>
      <c r="M1586" s="29" t="s">
        <v>4163</v>
      </c>
      <c r="N1586" s="1" t="s">
        <v>478</v>
      </c>
      <c r="O1586" s="28" t="s">
        <v>225</v>
      </c>
      <c r="P1586" s="1" t="s">
        <v>216</v>
      </c>
      <c r="Q1586" s="76">
        <v>8</v>
      </c>
      <c r="R1586" s="1" t="s">
        <v>538</v>
      </c>
      <c r="T1586" s="1" t="s">
        <v>115</v>
      </c>
      <c r="U1586" s="1"/>
      <c r="V1586" s="1"/>
      <c r="W1586" s="4"/>
      <c r="X1586" s="28"/>
      <c r="Y1586" s="33"/>
      <c r="Z1586" s="33"/>
      <c r="AA1586" s="96"/>
      <c r="AB1586" s="178"/>
      <c r="AC1586" s="33">
        <v>27</v>
      </c>
      <c r="AD1586" s="33">
        <v>220</v>
      </c>
      <c r="AE1586" s="33" t="s">
        <v>103</v>
      </c>
      <c r="AF1586" s="33" t="s">
        <v>103</v>
      </c>
      <c r="AG1586" s="33"/>
      <c r="AH1586" s="4"/>
      <c r="AI1586" s="1"/>
      <c r="AJ1586" s="1"/>
      <c r="AK1586" s="1"/>
      <c r="AL1586" s="5"/>
      <c r="AM1586" s="164">
        <f t="shared" si="85"/>
        <v>45948</v>
      </c>
      <c r="AW1586" s="96"/>
      <c r="AX1586" s="37">
        <f t="shared" si="84"/>
        <v>45952</v>
      </c>
      <c r="AY1586" s="183"/>
      <c r="AZ1586" s="183"/>
      <c r="BA1586" s="183"/>
      <c r="BB1586" s="183"/>
      <c r="BC1586" s="183"/>
      <c r="BD1586" s="183"/>
      <c r="BE1586" s="183"/>
      <c r="BF1586" s="183"/>
      <c r="BG1586" s="183"/>
      <c r="BH1586" s="4"/>
      <c r="BI1586" s="1"/>
      <c r="BJ1586" s="1"/>
      <c r="BK1586" s="1"/>
      <c r="BL1586" s="31"/>
      <c r="BM1586" s="31"/>
      <c r="BN1586" s="1"/>
      <c r="BO1586" s="1"/>
      <c r="BP1586" s="1"/>
      <c r="BQ1586" s="1"/>
      <c r="BR1586" s="1"/>
      <c r="BS1586" s="4"/>
      <c r="BT1586" s="37">
        <f t="shared" si="86"/>
        <v>45973</v>
      </c>
      <c r="BU1586" s="220"/>
      <c r="BV1586" s="183"/>
      <c r="BW1586" s="221"/>
      <c r="BX1586" s="183"/>
      <c r="BY1586" s="183"/>
      <c r="BZ1586" s="183"/>
      <c r="CA1586" s="183"/>
      <c r="CB1586" s="183"/>
      <c r="CC1586" s="183"/>
      <c r="CE1586" s="1"/>
      <c r="CF1586" s="1"/>
      <c r="CG1586" s="1"/>
      <c r="CH1586" s="1"/>
      <c r="CI1586" s="1"/>
      <c r="CJ1586" s="1"/>
      <c r="CK1586" s="1"/>
      <c r="CL1586" s="1"/>
      <c r="CM1586" s="1"/>
      <c r="CN1586" s="1"/>
      <c r="CO1586" s="1"/>
    </row>
    <row r="1587" spans="1:93" ht="30" customHeight="1" x14ac:dyDescent="0.2">
      <c r="A1587" s="1">
        <v>1581</v>
      </c>
      <c r="B1587" s="1" t="s">
        <v>535</v>
      </c>
      <c r="C1587" s="1" t="s">
        <v>536</v>
      </c>
      <c r="D1587" s="1" t="s">
        <v>408</v>
      </c>
      <c r="E1587" s="1" t="s">
        <v>540</v>
      </c>
      <c r="F1587" s="1" t="s">
        <v>74</v>
      </c>
      <c r="G1587" s="1">
        <v>10</v>
      </c>
      <c r="H1587" s="1" t="s">
        <v>341</v>
      </c>
      <c r="I1587" s="1" t="s">
        <v>114</v>
      </c>
      <c r="J1587" s="64">
        <v>535</v>
      </c>
      <c r="K1587" s="76">
        <v>2285594</v>
      </c>
      <c r="L1587" s="29">
        <v>45945</v>
      </c>
      <c r="M1587" s="29" t="s">
        <v>4163</v>
      </c>
      <c r="N1587" s="1" t="s">
        <v>478</v>
      </c>
      <c r="O1587" s="28" t="s">
        <v>225</v>
      </c>
      <c r="P1587" s="1" t="s">
        <v>216</v>
      </c>
      <c r="Q1587" s="76">
        <v>12</v>
      </c>
      <c r="R1587" s="1" t="s">
        <v>538</v>
      </c>
      <c r="T1587" s="1" t="s">
        <v>115</v>
      </c>
      <c r="U1587" s="1"/>
      <c r="V1587" s="1"/>
      <c r="W1587" s="4"/>
      <c r="X1587" s="28"/>
      <c r="Y1587" s="33"/>
      <c r="Z1587" s="33"/>
      <c r="AA1587" s="96"/>
      <c r="AB1587" s="178"/>
      <c r="AC1587" s="33">
        <v>30</v>
      </c>
      <c r="AD1587" s="33">
        <v>240</v>
      </c>
      <c r="AE1587" s="33" t="s">
        <v>103</v>
      </c>
      <c r="AF1587" s="33" t="s">
        <v>103</v>
      </c>
      <c r="AG1587" s="33"/>
      <c r="AH1587" s="4"/>
      <c r="AI1587" s="1"/>
      <c r="AJ1587" s="1"/>
      <c r="AK1587" s="1"/>
      <c r="AL1587" s="5"/>
      <c r="AM1587" s="164">
        <f t="shared" si="85"/>
        <v>45948</v>
      </c>
      <c r="AW1587" s="96"/>
      <c r="AX1587" s="37">
        <f t="shared" si="84"/>
        <v>45952</v>
      </c>
      <c r="AY1587" s="183"/>
      <c r="AZ1587" s="183"/>
      <c r="BA1587" s="183"/>
      <c r="BB1587" s="183"/>
      <c r="BC1587" s="183"/>
      <c r="BD1587" s="183"/>
      <c r="BE1587" s="183"/>
      <c r="BF1587" s="183"/>
      <c r="BG1587" s="183"/>
      <c r="BH1587" s="4"/>
      <c r="BI1587" s="1"/>
      <c r="BJ1587" s="1"/>
      <c r="BK1587" s="1"/>
      <c r="BL1587" s="31"/>
      <c r="BM1587" s="31"/>
      <c r="BN1587" s="1"/>
      <c r="BO1587" s="1"/>
      <c r="BP1587" s="1"/>
      <c r="BQ1587" s="1"/>
      <c r="BR1587" s="1"/>
      <c r="BS1587" s="4"/>
      <c r="BT1587" s="37">
        <f t="shared" si="86"/>
        <v>45973</v>
      </c>
      <c r="BU1587" s="220"/>
      <c r="BV1587" s="183"/>
      <c r="BW1587" s="221"/>
      <c r="BX1587" s="183"/>
      <c r="BY1587" s="183"/>
      <c r="BZ1587" s="183"/>
      <c r="CA1587" s="183"/>
      <c r="CB1587" s="183"/>
      <c r="CC1587" s="183"/>
      <c r="CE1587" s="1"/>
      <c r="CF1587" s="1"/>
      <c r="CG1587" s="1"/>
      <c r="CH1587" s="1"/>
      <c r="CI1587" s="1"/>
      <c r="CJ1587" s="1"/>
      <c r="CK1587" s="1"/>
      <c r="CL1587" s="1"/>
      <c r="CM1587" s="1"/>
      <c r="CN1587" s="1"/>
      <c r="CO1587" s="1"/>
    </row>
    <row r="1588" spans="1:93" ht="30" customHeight="1" x14ac:dyDescent="0.2">
      <c r="A1588" s="1">
        <v>1582</v>
      </c>
      <c r="B1588" s="1" t="s">
        <v>535</v>
      </c>
      <c r="C1588" s="1" t="s">
        <v>536</v>
      </c>
      <c r="D1588" s="1" t="s">
        <v>408</v>
      </c>
      <c r="E1588" s="1" t="s">
        <v>540</v>
      </c>
      <c r="F1588" s="1" t="s">
        <v>74</v>
      </c>
      <c r="G1588" s="1">
        <v>10</v>
      </c>
      <c r="H1588" s="1" t="s">
        <v>341</v>
      </c>
      <c r="I1588" s="1" t="s">
        <v>114</v>
      </c>
      <c r="J1588" s="64">
        <v>538</v>
      </c>
      <c r="K1588" s="76">
        <v>2285595</v>
      </c>
      <c r="L1588" s="29">
        <v>45945</v>
      </c>
      <c r="M1588" s="29" t="s">
        <v>4163</v>
      </c>
      <c r="N1588" s="1" t="s">
        <v>478</v>
      </c>
      <c r="O1588" s="28" t="s">
        <v>225</v>
      </c>
      <c r="P1588" s="1" t="s">
        <v>216</v>
      </c>
      <c r="Q1588" s="76">
        <v>12</v>
      </c>
      <c r="R1588" s="1" t="s">
        <v>538</v>
      </c>
      <c r="T1588" s="1" t="s">
        <v>115</v>
      </c>
      <c r="U1588" s="1"/>
      <c r="V1588" s="1"/>
      <c r="W1588" s="4"/>
      <c r="X1588" s="28"/>
      <c r="Y1588" s="33"/>
      <c r="Z1588" s="33"/>
      <c r="AA1588" s="96"/>
      <c r="AB1588" s="178"/>
      <c r="AC1588" s="33">
        <v>32</v>
      </c>
      <c r="AD1588" s="33">
        <v>230</v>
      </c>
      <c r="AE1588" s="33" t="s">
        <v>103</v>
      </c>
      <c r="AF1588" s="33" t="s">
        <v>103</v>
      </c>
      <c r="AG1588" s="33"/>
      <c r="AH1588" s="4"/>
      <c r="AI1588" s="1"/>
      <c r="AJ1588" s="1"/>
      <c r="AK1588" s="1"/>
      <c r="AL1588" s="5"/>
      <c r="AM1588" s="164">
        <f t="shared" si="85"/>
        <v>45948</v>
      </c>
      <c r="AW1588" s="96"/>
      <c r="AX1588" s="37">
        <f t="shared" si="84"/>
        <v>45952</v>
      </c>
      <c r="AY1588" s="183"/>
      <c r="AZ1588" s="183"/>
      <c r="BA1588" s="183"/>
      <c r="BB1588" s="183"/>
      <c r="BC1588" s="183"/>
      <c r="BD1588" s="183"/>
      <c r="BE1588" s="183"/>
      <c r="BF1588" s="183"/>
      <c r="BG1588" s="183"/>
      <c r="BH1588" s="4"/>
      <c r="BI1588" s="1"/>
      <c r="BJ1588" s="1"/>
      <c r="BK1588" s="1"/>
      <c r="BL1588" s="31"/>
      <c r="BM1588" s="31"/>
      <c r="BN1588" s="1"/>
      <c r="BO1588" s="1"/>
      <c r="BP1588" s="1"/>
      <c r="BQ1588" s="1"/>
      <c r="BR1588" s="1"/>
      <c r="BS1588" s="4"/>
      <c r="BT1588" s="37">
        <f t="shared" si="86"/>
        <v>45973</v>
      </c>
      <c r="BU1588" s="220"/>
      <c r="BV1588" s="183"/>
      <c r="BW1588" s="221"/>
      <c r="BX1588" s="183"/>
      <c r="BY1588" s="183"/>
      <c r="BZ1588" s="183"/>
      <c r="CA1588" s="183"/>
      <c r="CB1588" s="183"/>
      <c r="CC1588" s="183"/>
      <c r="CE1588" s="1"/>
      <c r="CF1588" s="1"/>
      <c r="CG1588" s="1"/>
      <c r="CH1588" s="1"/>
      <c r="CI1588" s="1"/>
      <c r="CJ1588" s="1"/>
      <c r="CK1588" s="1"/>
      <c r="CL1588" s="1"/>
      <c r="CM1588" s="1"/>
      <c r="CN1588" s="1"/>
      <c r="CO1588" s="1"/>
    </row>
    <row r="1589" spans="1:93" ht="30" customHeight="1" x14ac:dyDescent="0.2">
      <c r="A1589" s="1">
        <v>1583</v>
      </c>
      <c r="B1589" s="1" t="s">
        <v>535</v>
      </c>
      <c r="C1589" s="1" t="s">
        <v>536</v>
      </c>
      <c r="D1589" s="1" t="s">
        <v>408</v>
      </c>
      <c r="E1589" s="1" t="s">
        <v>540</v>
      </c>
      <c r="F1589" s="1" t="s">
        <v>74</v>
      </c>
      <c r="G1589" s="1">
        <v>10</v>
      </c>
      <c r="H1589" s="1" t="s">
        <v>341</v>
      </c>
      <c r="I1589" s="1" t="s">
        <v>114</v>
      </c>
      <c r="J1589" s="64">
        <v>541</v>
      </c>
      <c r="K1589" s="76">
        <v>2285596</v>
      </c>
      <c r="L1589" s="29">
        <v>45945</v>
      </c>
      <c r="M1589" s="29" t="s">
        <v>4163</v>
      </c>
      <c r="N1589" s="1" t="s">
        <v>478</v>
      </c>
      <c r="O1589" s="28" t="s">
        <v>225</v>
      </c>
      <c r="P1589" s="1" t="s">
        <v>216</v>
      </c>
      <c r="Q1589" s="76">
        <v>12</v>
      </c>
      <c r="R1589" s="1" t="s">
        <v>538</v>
      </c>
      <c r="T1589" s="1" t="s">
        <v>115</v>
      </c>
      <c r="U1589" s="1"/>
      <c r="V1589" s="1"/>
      <c r="W1589" s="4"/>
      <c r="X1589" s="28"/>
      <c r="Y1589" s="33"/>
      <c r="Z1589" s="33"/>
      <c r="AA1589" s="96"/>
      <c r="AB1589" s="178"/>
      <c r="AC1589" s="33">
        <v>30</v>
      </c>
      <c r="AD1589" s="33">
        <v>220</v>
      </c>
      <c r="AE1589" s="33" t="s">
        <v>103</v>
      </c>
      <c r="AF1589" s="33" t="s">
        <v>103</v>
      </c>
      <c r="AG1589" s="33"/>
      <c r="AH1589" s="4"/>
      <c r="AI1589" s="1"/>
      <c r="AJ1589" s="1"/>
      <c r="AK1589" s="1"/>
      <c r="AL1589" s="5"/>
      <c r="AM1589" s="164">
        <f t="shared" si="85"/>
        <v>45948</v>
      </c>
      <c r="AW1589" s="96"/>
      <c r="AX1589" s="37">
        <f t="shared" si="84"/>
        <v>45952</v>
      </c>
      <c r="AY1589" s="183"/>
      <c r="AZ1589" s="183"/>
      <c r="BA1589" s="183"/>
      <c r="BB1589" s="183"/>
      <c r="BC1589" s="183"/>
      <c r="BD1589" s="183"/>
      <c r="BE1589" s="183"/>
      <c r="BF1589" s="183"/>
      <c r="BG1589" s="183"/>
      <c r="BH1589" s="4"/>
      <c r="BI1589" s="1"/>
      <c r="BJ1589" s="1"/>
      <c r="BK1589" s="1"/>
      <c r="BL1589" s="31"/>
      <c r="BM1589" s="31"/>
      <c r="BN1589" s="1"/>
      <c r="BO1589" s="1"/>
      <c r="BP1589" s="1"/>
      <c r="BQ1589" s="1"/>
      <c r="BR1589" s="1"/>
      <c r="BS1589" s="4"/>
      <c r="BT1589" s="37">
        <f t="shared" si="86"/>
        <v>45973</v>
      </c>
      <c r="BU1589" s="220"/>
      <c r="BV1589" s="183"/>
      <c r="BW1589" s="221"/>
      <c r="BX1589" s="183"/>
      <c r="BY1589" s="183"/>
      <c r="BZ1589" s="183"/>
      <c r="CA1589" s="183"/>
      <c r="CB1589" s="183"/>
      <c r="CC1589" s="183"/>
      <c r="CE1589" s="1"/>
      <c r="CF1589" s="1"/>
      <c r="CG1589" s="1"/>
      <c r="CH1589" s="1"/>
      <c r="CI1589" s="1"/>
      <c r="CJ1589" s="1"/>
      <c r="CK1589" s="1"/>
      <c r="CL1589" s="1"/>
      <c r="CM1589" s="1"/>
      <c r="CN1589" s="1"/>
      <c r="CO1589" s="1"/>
    </row>
    <row r="1590" spans="1:93" ht="30" customHeight="1" x14ac:dyDescent="0.2">
      <c r="A1590" s="1">
        <v>1584</v>
      </c>
      <c r="B1590" s="1" t="s">
        <v>535</v>
      </c>
      <c r="C1590" s="1" t="s">
        <v>536</v>
      </c>
      <c r="D1590" s="1" t="s">
        <v>408</v>
      </c>
      <c r="E1590" s="1" t="s">
        <v>540</v>
      </c>
      <c r="F1590" s="1" t="s">
        <v>74</v>
      </c>
      <c r="G1590" s="1">
        <v>10</v>
      </c>
      <c r="H1590" s="1" t="s">
        <v>341</v>
      </c>
      <c r="I1590" s="1" t="s">
        <v>114</v>
      </c>
      <c r="J1590" s="64">
        <v>542</v>
      </c>
      <c r="K1590" s="76">
        <v>2285366</v>
      </c>
      <c r="L1590" s="29">
        <v>45945</v>
      </c>
      <c r="M1590" s="29" t="s">
        <v>4163</v>
      </c>
      <c r="N1590" s="1" t="s">
        <v>478</v>
      </c>
      <c r="O1590" s="28" t="s">
        <v>225</v>
      </c>
      <c r="P1590" s="1" t="s">
        <v>216</v>
      </c>
      <c r="Q1590" s="76">
        <v>12</v>
      </c>
      <c r="R1590" s="1" t="s">
        <v>538</v>
      </c>
      <c r="T1590" s="1" t="s">
        <v>115</v>
      </c>
      <c r="U1590" s="1"/>
      <c r="V1590" s="1"/>
      <c r="W1590" s="4"/>
      <c r="X1590" s="28"/>
      <c r="Y1590" s="33"/>
      <c r="Z1590" s="33"/>
      <c r="AA1590" s="96"/>
      <c r="AB1590" s="178"/>
      <c r="AC1590" s="33">
        <v>31</v>
      </c>
      <c r="AD1590" s="33">
        <v>210</v>
      </c>
      <c r="AE1590" s="33" t="s">
        <v>103</v>
      </c>
      <c r="AF1590" s="33" t="s">
        <v>103</v>
      </c>
      <c r="AG1590" s="33"/>
      <c r="AH1590" s="4"/>
      <c r="AI1590" s="1"/>
      <c r="AJ1590" s="1"/>
      <c r="AK1590" s="1"/>
      <c r="AL1590" s="5"/>
      <c r="AM1590" s="164">
        <f t="shared" si="85"/>
        <v>45948</v>
      </c>
      <c r="AW1590" s="96"/>
      <c r="AX1590" s="37">
        <f t="shared" si="84"/>
        <v>45952</v>
      </c>
      <c r="AY1590" s="183"/>
      <c r="AZ1590" s="183"/>
      <c r="BA1590" s="183"/>
      <c r="BB1590" s="183"/>
      <c r="BC1590" s="183"/>
      <c r="BD1590" s="183"/>
      <c r="BE1590" s="183"/>
      <c r="BF1590" s="183"/>
      <c r="BG1590" s="183"/>
      <c r="BH1590" s="4"/>
      <c r="BI1590" s="1"/>
      <c r="BJ1590" s="1"/>
      <c r="BK1590" s="1"/>
      <c r="BL1590" s="31"/>
      <c r="BM1590" s="31"/>
      <c r="BN1590" s="1"/>
      <c r="BO1590" s="1"/>
      <c r="BP1590" s="1"/>
      <c r="BQ1590" s="1"/>
      <c r="BR1590" s="1"/>
      <c r="BS1590" s="4"/>
      <c r="BT1590" s="37">
        <f t="shared" si="86"/>
        <v>45973</v>
      </c>
      <c r="BU1590" s="220"/>
      <c r="BV1590" s="183"/>
      <c r="BW1590" s="221"/>
      <c r="BX1590" s="183"/>
      <c r="BY1590" s="183"/>
      <c r="BZ1590" s="183"/>
      <c r="CA1590" s="183"/>
      <c r="CB1590" s="183"/>
      <c r="CC1590" s="183"/>
      <c r="CE1590" s="1"/>
      <c r="CF1590" s="1"/>
      <c r="CG1590" s="1"/>
      <c r="CH1590" s="1"/>
      <c r="CI1590" s="1"/>
      <c r="CJ1590" s="1"/>
      <c r="CK1590" s="1"/>
      <c r="CL1590" s="1"/>
      <c r="CM1590" s="1"/>
      <c r="CN1590" s="1"/>
      <c r="CO1590" s="1"/>
    </row>
    <row r="1591" spans="1:93" ht="30" customHeight="1" x14ac:dyDescent="0.2">
      <c r="A1591" s="1">
        <v>1585</v>
      </c>
      <c r="B1591" s="1" t="s">
        <v>535</v>
      </c>
      <c r="C1591" s="1" t="s">
        <v>536</v>
      </c>
      <c r="D1591" s="1" t="s">
        <v>408</v>
      </c>
      <c r="E1591" s="1" t="s">
        <v>540</v>
      </c>
      <c r="F1591" s="1" t="s">
        <v>74</v>
      </c>
      <c r="G1591" s="1">
        <v>10</v>
      </c>
      <c r="H1591" s="1" t="s">
        <v>341</v>
      </c>
      <c r="I1591" s="1" t="s">
        <v>114</v>
      </c>
      <c r="J1591" s="64">
        <v>536</v>
      </c>
      <c r="K1591" s="76">
        <v>2285367</v>
      </c>
      <c r="L1591" s="29">
        <v>45945</v>
      </c>
      <c r="M1591" s="29" t="s">
        <v>4163</v>
      </c>
      <c r="N1591" s="1" t="s">
        <v>478</v>
      </c>
      <c r="O1591" s="28" t="s">
        <v>225</v>
      </c>
      <c r="P1591" s="1" t="s">
        <v>216</v>
      </c>
      <c r="Q1591" s="76">
        <v>12</v>
      </c>
      <c r="R1591" s="1" t="s">
        <v>538</v>
      </c>
      <c r="T1591" s="1" t="s">
        <v>115</v>
      </c>
      <c r="U1591" s="1"/>
      <c r="V1591" s="1"/>
      <c r="W1591" s="4"/>
      <c r="X1591" s="28"/>
      <c r="Y1591" s="33"/>
      <c r="Z1591" s="33"/>
      <c r="AA1591" s="96"/>
      <c r="AB1591" s="178"/>
      <c r="AC1591" s="33">
        <v>23</v>
      </c>
      <c r="AD1591" s="33">
        <v>210</v>
      </c>
      <c r="AE1591" s="33" t="s">
        <v>103</v>
      </c>
      <c r="AF1591" s="33" t="s">
        <v>103</v>
      </c>
      <c r="AG1591" s="33"/>
      <c r="AH1591" s="4"/>
      <c r="AI1591" s="1"/>
      <c r="AJ1591" s="1"/>
      <c r="AK1591" s="1"/>
      <c r="AL1591" s="5"/>
      <c r="AM1591" s="164">
        <f t="shared" si="85"/>
        <v>45948</v>
      </c>
      <c r="AW1591" s="96"/>
      <c r="AX1591" s="37">
        <f t="shared" si="84"/>
        <v>45952</v>
      </c>
      <c r="AY1591" s="183"/>
      <c r="AZ1591" s="183"/>
      <c r="BA1591" s="183"/>
      <c r="BB1591" s="183"/>
      <c r="BC1591" s="183"/>
      <c r="BD1591" s="183"/>
      <c r="BE1591" s="183"/>
      <c r="BF1591" s="183"/>
      <c r="BG1591" s="183"/>
      <c r="BH1591" s="4"/>
      <c r="BI1591" s="1"/>
      <c r="BJ1591" s="1"/>
      <c r="BK1591" s="1"/>
      <c r="BL1591" s="31"/>
      <c r="BM1591" s="31"/>
      <c r="BN1591" s="1"/>
      <c r="BO1591" s="1"/>
      <c r="BP1591" s="1"/>
      <c r="BQ1591" s="1"/>
      <c r="BR1591" s="1"/>
      <c r="BS1591" s="4"/>
      <c r="BT1591" s="37">
        <f t="shared" si="86"/>
        <v>45973</v>
      </c>
      <c r="BU1591" s="220"/>
      <c r="BV1591" s="183"/>
      <c r="BW1591" s="221"/>
      <c r="BX1591" s="183"/>
      <c r="BY1591" s="183"/>
      <c r="BZ1591" s="183"/>
      <c r="CA1591" s="183"/>
      <c r="CB1591" s="183"/>
      <c r="CC1591" s="183"/>
      <c r="CE1591" s="1"/>
      <c r="CF1591" s="1"/>
      <c r="CG1591" s="1"/>
      <c r="CH1591" s="1"/>
      <c r="CI1591" s="1"/>
      <c r="CJ1591" s="1"/>
      <c r="CK1591" s="1"/>
      <c r="CL1591" s="1"/>
      <c r="CM1591" s="1"/>
      <c r="CN1591" s="1"/>
      <c r="CO1591" s="1"/>
    </row>
    <row r="1592" spans="1:93" ht="30" customHeight="1" x14ac:dyDescent="0.2">
      <c r="A1592" s="1">
        <v>1586</v>
      </c>
      <c r="B1592" s="1" t="s">
        <v>535</v>
      </c>
      <c r="C1592" s="1" t="s">
        <v>536</v>
      </c>
      <c r="D1592" s="1" t="s">
        <v>408</v>
      </c>
      <c r="E1592" s="1" t="s">
        <v>540</v>
      </c>
      <c r="F1592" s="1" t="s">
        <v>74</v>
      </c>
      <c r="G1592" s="1">
        <v>10</v>
      </c>
      <c r="H1592" s="1" t="s">
        <v>341</v>
      </c>
      <c r="I1592" s="1" t="s">
        <v>114</v>
      </c>
      <c r="J1592" s="64">
        <v>276</v>
      </c>
      <c r="K1592" s="76">
        <v>2285597</v>
      </c>
      <c r="L1592" s="29">
        <v>45945</v>
      </c>
      <c r="M1592" s="29" t="s">
        <v>4163</v>
      </c>
      <c r="N1592" s="1" t="s">
        <v>478</v>
      </c>
      <c r="O1592" s="28" t="s">
        <v>225</v>
      </c>
      <c r="P1592" s="1" t="s">
        <v>216</v>
      </c>
      <c r="Q1592" s="76">
        <v>8</v>
      </c>
      <c r="R1592" s="1" t="s">
        <v>538</v>
      </c>
      <c r="T1592" s="1" t="s">
        <v>115</v>
      </c>
      <c r="U1592" s="1"/>
      <c r="V1592" s="1"/>
      <c r="W1592" s="4"/>
      <c r="X1592" s="28"/>
      <c r="Y1592" s="33"/>
      <c r="Z1592" s="33"/>
      <c r="AA1592" s="96"/>
      <c r="AB1592" s="178"/>
      <c r="AC1592" s="33">
        <v>23.5</v>
      </c>
      <c r="AD1592" s="33">
        <v>220</v>
      </c>
      <c r="AE1592" s="33" t="s">
        <v>103</v>
      </c>
      <c r="AF1592" s="33" t="s">
        <v>103</v>
      </c>
      <c r="AG1592" s="33"/>
      <c r="AH1592" s="4"/>
      <c r="AI1592" s="1"/>
      <c r="AJ1592" s="1"/>
      <c r="AK1592" s="1"/>
      <c r="AL1592" s="5"/>
      <c r="AM1592" s="164">
        <f t="shared" si="85"/>
        <v>45948</v>
      </c>
      <c r="AW1592" s="96"/>
      <c r="AX1592" s="37">
        <f t="shared" si="84"/>
        <v>45952</v>
      </c>
      <c r="AY1592" s="183"/>
      <c r="AZ1592" s="183"/>
      <c r="BA1592" s="183"/>
      <c r="BB1592" s="183"/>
      <c r="BC1592" s="183"/>
      <c r="BD1592" s="183"/>
      <c r="BE1592" s="183"/>
      <c r="BF1592" s="183"/>
      <c r="BG1592" s="183"/>
      <c r="BH1592" s="4"/>
      <c r="BI1592" s="1"/>
      <c r="BJ1592" s="1"/>
      <c r="BK1592" s="1"/>
      <c r="BL1592" s="31"/>
      <c r="BM1592" s="31"/>
      <c r="BN1592" s="1"/>
      <c r="BO1592" s="1"/>
      <c r="BP1592" s="1"/>
      <c r="BQ1592" s="1"/>
      <c r="BR1592" s="1"/>
      <c r="BS1592" s="4"/>
      <c r="BT1592" s="37">
        <f t="shared" si="86"/>
        <v>45973</v>
      </c>
      <c r="BU1592" s="220"/>
      <c r="BV1592" s="183"/>
      <c r="BW1592" s="221"/>
      <c r="BX1592" s="183"/>
      <c r="BY1592" s="183"/>
      <c r="BZ1592" s="183"/>
      <c r="CA1592" s="183"/>
      <c r="CB1592" s="183"/>
      <c r="CC1592" s="183"/>
      <c r="CE1592" s="1"/>
      <c r="CF1592" s="1"/>
      <c r="CG1592" s="1"/>
      <c r="CH1592" s="1"/>
      <c r="CI1592" s="1"/>
      <c r="CJ1592" s="1"/>
      <c r="CK1592" s="1"/>
      <c r="CL1592" s="1"/>
      <c r="CM1592" s="1"/>
      <c r="CN1592" s="1"/>
      <c r="CO1592" s="1"/>
    </row>
    <row r="1593" spans="1:93" ht="30" customHeight="1" x14ac:dyDescent="0.2">
      <c r="A1593" s="1">
        <v>1587</v>
      </c>
      <c r="B1593" s="1" t="s">
        <v>535</v>
      </c>
      <c r="C1593" s="1" t="s">
        <v>536</v>
      </c>
      <c r="D1593" s="1" t="s">
        <v>408</v>
      </c>
      <c r="E1593" s="1" t="s">
        <v>540</v>
      </c>
      <c r="F1593" s="1" t="s">
        <v>74</v>
      </c>
      <c r="G1593" s="1">
        <v>10</v>
      </c>
      <c r="H1593" s="1" t="s">
        <v>341</v>
      </c>
      <c r="I1593" s="1" t="s">
        <v>114</v>
      </c>
      <c r="J1593" s="64">
        <v>581</v>
      </c>
      <c r="K1593" s="76">
        <v>2285598</v>
      </c>
      <c r="L1593" s="29">
        <v>45945</v>
      </c>
      <c r="M1593" s="29" t="s">
        <v>4163</v>
      </c>
      <c r="N1593" s="1" t="s">
        <v>478</v>
      </c>
      <c r="O1593" s="28" t="s">
        <v>225</v>
      </c>
      <c r="P1593" s="1" t="s">
        <v>216</v>
      </c>
      <c r="Q1593" s="76">
        <v>12</v>
      </c>
      <c r="R1593" s="1" t="s">
        <v>538</v>
      </c>
      <c r="T1593" s="1" t="s">
        <v>115</v>
      </c>
      <c r="U1593" s="1"/>
      <c r="V1593" s="1"/>
      <c r="W1593" s="4"/>
      <c r="X1593" s="28"/>
      <c r="Y1593" s="33"/>
      <c r="Z1593" s="33"/>
      <c r="AA1593" s="96"/>
      <c r="AB1593" s="178"/>
      <c r="AC1593" s="33">
        <v>25.5</v>
      </c>
      <c r="AD1593" s="33">
        <v>210</v>
      </c>
      <c r="AE1593" s="33" t="s">
        <v>103</v>
      </c>
      <c r="AF1593" s="33" t="s">
        <v>103</v>
      </c>
      <c r="AG1593" s="33"/>
      <c r="AH1593" s="4"/>
      <c r="AI1593" s="1"/>
      <c r="AJ1593" s="1"/>
      <c r="AK1593" s="1"/>
      <c r="AL1593" s="5"/>
      <c r="AM1593" s="164">
        <f t="shared" si="85"/>
        <v>45948</v>
      </c>
      <c r="AW1593" s="96"/>
      <c r="AX1593" s="37">
        <f t="shared" si="84"/>
        <v>45952</v>
      </c>
      <c r="AY1593" s="183"/>
      <c r="AZ1593" s="183"/>
      <c r="BA1593" s="183"/>
      <c r="BB1593" s="183"/>
      <c r="BC1593" s="183"/>
      <c r="BD1593" s="183"/>
      <c r="BE1593" s="183"/>
      <c r="BF1593" s="183"/>
      <c r="BG1593" s="183"/>
      <c r="BH1593" s="4"/>
      <c r="BI1593" s="1"/>
      <c r="BJ1593" s="1"/>
      <c r="BK1593" s="1"/>
      <c r="BL1593" s="31"/>
      <c r="BM1593" s="31"/>
      <c r="BN1593" s="1"/>
      <c r="BO1593" s="1"/>
      <c r="BP1593" s="1"/>
      <c r="BQ1593" s="1"/>
      <c r="BR1593" s="1"/>
      <c r="BS1593" s="4"/>
      <c r="BT1593" s="37">
        <f t="shared" si="86"/>
        <v>45973</v>
      </c>
      <c r="BU1593" s="220"/>
      <c r="BV1593" s="183"/>
      <c r="BW1593" s="221"/>
      <c r="BX1593" s="183"/>
      <c r="BY1593" s="183"/>
      <c r="BZ1593" s="183"/>
      <c r="CA1593" s="183"/>
      <c r="CB1593" s="183"/>
      <c r="CC1593" s="183"/>
      <c r="CE1593" s="1"/>
      <c r="CF1593" s="1"/>
      <c r="CG1593" s="1"/>
      <c r="CH1593" s="1"/>
      <c r="CI1593" s="1"/>
      <c r="CJ1593" s="1"/>
      <c r="CK1593" s="1"/>
      <c r="CL1593" s="1"/>
      <c r="CM1593" s="1"/>
      <c r="CN1593" s="1"/>
      <c r="CO1593" s="1"/>
    </row>
    <row r="1594" spans="1:93" ht="30" customHeight="1" x14ac:dyDescent="0.2">
      <c r="A1594" s="1">
        <v>1588</v>
      </c>
      <c r="B1594" s="1" t="s">
        <v>535</v>
      </c>
      <c r="C1594" s="1" t="s">
        <v>536</v>
      </c>
      <c r="D1594" s="1" t="s">
        <v>408</v>
      </c>
      <c r="E1594" s="1" t="s">
        <v>540</v>
      </c>
      <c r="F1594" s="1" t="s">
        <v>74</v>
      </c>
      <c r="G1594" s="1">
        <v>10</v>
      </c>
      <c r="H1594" s="1" t="s">
        <v>341</v>
      </c>
      <c r="I1594" s="1" t="s">
        <v>114</v>
      </c>
      <c r="J1594" s="64">
        <v>526</v>
      </c>
      <c r="K1594" s="76">
        <v>2285368</v>
      </c>
      <c r="L1594" s="29">
        <v>45945</v>
      </c>
      <c r="M1594" s="29" t="s">
        <v>4163</v>
      </c>
      <c r="N1594" s="1" t="s">
        <v>478</v>
      </c>
      <c r="O1594" s="28" t="s">
        <v>225</v>
      </c>
      <c r="P1594" s="1" t="s">
        <v>216</v>
      </c>
      <c r="Q1594" s="76">
        <v>12</v>
      </c>
      <c r="R1594" s="1" t="s">
        <v>538</v>
      </c>
      <c r="T1594" s="1" t="s">
        <v>115</v>
      </c>
      <c r="U1594" s="1"/>
      <c r="V1594" s="1"/>
      <c r="W1594" s="4"/>
      <c r="X1594" s="28"/>
      <c r="Y1594" s="33"/>
      <c r="Z1594" s="33"/>
      <c r="AA1594" s="96"/>
      <c r="AB1594" s="178"/>
      <c r="AC1594" s="33">
        <v>27.5</v>
      </c>
      <c r="AD1594" s="33">
        <v>200</v>
      </c>
      <c r="AE1594" s="33" t="s">
        <v>103</v>
      </c>
      <c r="AF1594" s="33" t="s">
        <v>103</v>
      </c>
      <c r="AG1594" s="33"/>
      <c r="AH1594" s="4"/>
      <c r="AI1594" s="1"/>
      <c r="AJ1594" s="1"/>
      <c r="AK1594" s="1"/>
      <c r="AL1594" s="5"/>
      <c r="AM1594" s="164">
        <f t="shared" si="85"/>
        <v>45948</v>
      </c>
      <c r="AW1594" s="96"/>
      <c r="AX1594" s="37">
        <f t="shared" si="84"/>
        <v>45952</v>
      </c>
      <c r="AY1594" s="183"/>
      <c r="AZ1594" s="183"/>
      <c r="BA1594" s="183"/>
      <c r="BB1594" s="183"/>
      <c r="BC1594" s="183"/>
      <c r="BD1594" s="183"/>
      <c r="BE1594" s="183"/>
      <c r="BF1594" s="183"/>
      <c r="BG1594" s="183"/>
      <c r="BH1594" s="4"/>
      <c r="BI1594" s="1"/>
      <c r="BJ1594" s="1"/>
      <c r="BK1594" s="1"/>
      <c r="BL1594" s="31"/>
      <c r="BM1594" s="31"/>
      <c r="BN1594" s="1"/>
      <c r="BO1594" s="1"/>
      <c r="BP1594" s="1"/>
      <c r="BQ1594" s="1"/>
      <c r="BR1594" s="1"/>
      <c r="BS1594" s="4"/>
      <c r="BT1594" s="37">
        <f t="shared" si="86"/>
        <v>45973</v>
      </c>
      <c r="BU1594" s="220"/>
      <c r="BV1594" s="183"/>
      <c r="BW1594" s="221"/>
      <c r="BX1594" s="183"/>
      <c r="BY1594" s="183"/>
      <c r="BZ1594" s="183"/>
      <c r="CA1594" s="183"/>
      <c r="CB1594" s="183"/>
      <c r="CC1594" s="183"/>
      <c r="CE1594" s="1"/>
      <c r="CF1594" s="1"/>
      <c r="CG1594" s="1"/>
      <c r="CH1594" s="1"/>
      <c r="CI1594" s="1"/>
      <c r="CJ1594" s="1"/>
      <c r="CK1594" s="1"/>
      <c r="CL1594" s="1"/>
      <c r="CM1594" s="1"/>
      <c r="CN1594" s="1"/>
      <c r="CO1594" s="1"/>
    </row>
    <row r="1595" spans="1:93" ht="30" customHeight="1" x14ac:dyDescent="0.2">
      <c r="A1595" s="1">
        <v>1589</v>
      </c>
      <c r="B1595" s="1" t="s">
        <v>535</v>
      </c>
      <c r="C1595" s="1" t="s">
        <v>536</v>
      </c>
      <c r="D1595" s="1" t="s">
        <v>408</v>
      </c>
      <c r="E1595" s="1" t="s">
        <v>540</v>
      </c>
      <c r="F1595" s="1" t="s">
        <v>74</v>
      </c>
      <c r="G1595" s="1">
        <v>10</v>
      </c>
      <c r="H1595" s="1" t="s">
        <v>341</v>
      </c>
      <c r="I1595" s="1" t="s">
        <v>114</v>
      </c>
      <c r="J1595" s="64">
        <v>425</v>
      </c>
      <c r="K1595" s="76">
        <v>2285369</v>
      </c>
      <c r="L1595" s="29">
        <v>45945</v>
      </c>
      <c r="M1595" s="29" t="s">
        <v>4163</v>
      </c>
      <c r="N1595" s="1" t="s">
        <v>478</v>
      </c>
      <c r="O1595" s="28" t="s">
        <v>225</v>
      </c>
      <c r="P1595" s="1" t="s">
        <v>216</v>
      </c>
      <c r="Q1595" s="76">
        <v>8</v>
      </c>
      <c r="R1595" s="1" t="s">
        <v>538</v>
      </c>
      <c r="T1595" s="1" t="s">
        <v>115</v>
      </c>
      <c r="U1595" s="1"/>
      <c r="V1595" s="1"/>
      <c r="W1595" s="4"/>
      <c r="X1595" s="28"/>
      <c r="Y1595" s="33"/>
      <c r="Z1595" s="33"/>
      <c r="AA1595" s="96"/>
      <c r="AB1595" s="178"/>
      <c r="AC1595" s="33">
        <v>28.5</v>
      </c>
      <c r="AD1595" s="33">
        <v>210</v>
      </c>
      <c r="AE1595" s="33" t="s">
        <v>103</v>
      </c>
      <c r="AF1595" s="33" t="s">
        <v>103</v>
      </c>
      <c r="AG1595" s="33"/>
      <c r="AH1595" s="4"/>
      <c r="AI1595" s="1"/>
      <c r="AJ1595" s="1"/>
      <c r="AK1595" s="1"/>
      <c r="AL1595" s="5"/>
      <c r="AM1595" s="164">
        <f t="shared" si="85"/>
        <v>45948</v>
      </c>
      <c r="AW1595" s="96"/>
      <c r="AX1595" s="37">
        <f t="shared" si="84"/>
        <v>45952</v>
      </c>
      <c r="AY1595" s="183"/>
      <c r="AZ1595" s="183"/>
      <c r="BA1595" s="183">
        <v>44</v>
      </c>
      <c r="BB1595" s="183">
        <v>41.9</v>
      </c>
      <c r="BC1595" s="183">
        <v>44.2</v>
      </c>
      <c r="BD1595" s="183"/>
      <c r="BE1595" s="183"/>
      <c r="BF1595" s="183"/>
      <c r="BG1595" s="183"/>
      <c r="BH1595" s="4"/>
      <c r="BI1595" s="1"/>
      <c r="BJ1595" s="1"/>
      <c r="BK1595" s="1"/>
      <c r="BL1595" s="31"/>
      <c r="BM1595" s="31"/>
      <c r="BN1595" s="1"/>
      <c r="BO1595" s="1"/>
      <c r="BP1595" s="1"/>
      <c r="BQ1595" s="1"/>
      <c r="BR1595" s="1"/>
      <c r="BS1595" s="4"/>
      <c r="BT1595" s="37">
        <f t="shared" si="86"/>
        <v>45973</v>
      </c>
      <c r="BU1595" s="220"/>
      <c r="BV1595" s="183"/>
      <c r="BW1595" s="221">
        <v>53.5</v>
      </c>
      <c r="BX1595" s="183">
        <v>52.2</v>
      </c>
      <c r="BY1595" s="183">
        <v>55.4</v>
      </c>
      <c r="BZ1595" s="183">
        <v>53.3</v>
      </c>
      <c r="CA1595" s="183"/>
      <c r="CB1595" s="183"/>
      <c r="CC1595" s="183"/>
      <c r="CE1595" s="1"/>
      <c r="CF1595" s="1"/>
      <c r="CG1595" s="1"/>
      <c r="CH1595" s="1"/>
      <c r="CI1595" s="1"/>
      <c r="CJ1595" s="1"/>
      <c r="CK1595" s="1"/>
      <c r="CL1595" s="1"/>
      <c r="CM1595" s="1"/>
      <c r="CN1595" s="1"/>
      <c r="CO1595" s="1"/>
    </row>
    <row r="1596" spans="1:93" ht="30" customHeight="1" x14ac:dyDescent="0.2">
      <c r="A1596" s="1">
        <v>1590</v>
      </c>
      <c r="B1596" s="1" t="s">
        <v>535</v>
      </c>
      <c r="C1596" s="1" t="s">
        <v>536</v>
      </c>
      <c r="D1596" s="1" t="s">
        <v>408</v>
      </c>
      <c r="E1596" s="1" t="s">
        <v>540</v>
      </c>
      <c r="F1596" s="1" t="s">
        <v>74</v>
      </c>
      <c r="G1596" s="1">
        <v>10</v>
      </c>
      <c r="H1596" s="1" t="s">
        <v>341</v>
      </c>
      <c r="I1596" s="1" t="s">
        <v>114</v>
      </c>
      <c r="J1596" s="64">
        <v>539</v>
      </c>
      <c r="K1596" s="76">
        <v>2285599</v>
      </c>
      <c r="L1596" s="29">
        <v>45945</v>
      </c>
      <c r="M1596" s="29" t="s">
        <v>4163</v>
      </c>
      <c r="N1596" s="1" t="s">
        <v>478</v>
      </c>
      <c r="O1596" s="28" t="s">
        <v>225</v>
      </c>
      <c r="P1596" s="1" t="s">
        <v>216</v>
      </c>
      <c r="Q1596" s="76">
        <v>12</v>
      </c>
      <c r="R1596" s="1" t="s">
        <v>538</v>
      </c>
      <c r="T1596" s="1" t="s">
        <v>115</v>
      </c>
      <c r="U1596" s="1"/>
      <c r="V1596" s="1"/>
      <c r="W1596" s="4"/>
      <c r="X1596" s="28"/>
      <c r="Y1596" s="33"/>
      <c r="Z1596" s="33"/>
      <c r="AA1596" s="96"/>
      <c r="AB1596" s="178"/>
      <c r="AC1596" s="33">
        <v>29</v>
      </c>
      <c r="AD1596" s="33">
        <v>220</v>
      </c>
      <c r="AE1596" s="33" t="s">
        <v>103</v>
      </c>
      <c r="AF1596" s="33" t="s">
        <v>103</v>
      </c>
      <c r="AG1596" s="33"/>
      <c r="AH1596" s="4"/>
      <c r="AI1596" s="1"/>
      <c r="AJ1596" s="1"/>
      <c r="AK1596" s="1"/>
      <c r="AL1596" s="5"/>
      <c r="AM1596" s="164">
        <f t="shared" si="85"/>
        <v>45948</v>
      </c>
      <c r="AW1596" s="96"/>
      <c r="AX1596" s="37">
        <f t="shared" si="84"/>
        <v>45952</v>
      </c>
      <c r="AY1596" s="183"/>
      <c r="AZ1596" s="183"/>
      <c r="BA1596" s="183"/>
      <c r="BB1596" s="183"/>
      <c r="BC1596" s="183"/>
      <c r="BD1596" s="183"/>
      <c r="BE1596" s="183"/>
      <c r="BF1596" s="183"/>
      <c r="BG1596" s="183"/>
      <c r="BH1596" s="4"/>
      <c r="BI1596" s="1"/>
      <c r="BJ1596" s="1"/>
      <c r="BK1596" s="1"/>
      <c r="BL1596" s="31"/>
      <c r="BM1596" s="31"/>
      <c r="BN1596" s="1"/>
      <c r="BO1596" s="1"/>
      <c r="BP1596" s="1"/>
      <c r="BQ1596" s="1"/>
      <c r="BR1596" s="1"/>
      <c r="BS1596" s="4"/>
      <c r="BT1596" s="37">
        <f t="shared" si="86"/>
        <v>45973</v>
      </c>
      <c r="BU1596" s="220"/>
      <c r="BV1596" s="183"/>
      <c r="BW1596" s="221"/>
      <c r="BX1596" s="183"/>
      <c r="BY1596" s="183"/>
      <c r="BZ1596" s="183"/>
      <c r="CA1596" s="183"/>
      <c r="CB1596" s="183"/>
      <c r="CC1596" s="183"/>
      <c r="CE1596" s="1"/>
      <c r="CF1596" s="1"/>
      <c r="CG1596" s="1"/>
      <c r="CH1596" s="1"/>
      <c r="CI1596" s="1"/>
      <c r="CJ1596" s="1"/>
      <c r="CK1596" s="1"/>
      <c r="CL1596" s="1"/>
      <c r="CM1596" s="1"/>
      <c r="CN1596" s="1"/>
      <c r="CO1596" s="1"/>
    </row>
    <row r="1597" spans="1:93" ht="30" customHeight="1" x14ac:dyDescent="0.2">
      <c r="A1597" s="1">
        <v>1591</v>
      </c>
      <c r="B1597" s="1" t="s">
        <v>535</v>
      </c>
      <c r="C1597" s="1" t="s">
        <v>536</v>
      </c>
      <c r="D1597" s="1" t="s">
        <v>408</v>
      </c>
      <c r="E1597" s="1" t="s">
        <v>540</v>
      </c>
      <c r="F1597" s="1" t="s">
        <v>74</v>
      </c>
      <c r="G1597" s="1">
        <v>10</v>
      </c>
      <c r="H1597" s="1" t="s">
        <v>341</v>
      </c>
      <c r="I1597" s="1" t="s">
        <v>114</v>
      </c>
      <c r="J1597" s="64">
        <v>278</v>
      </c>
      <c r="K1597" s="76">
        <v>2285364</v>
      </c>
      <c r="L1597" s="29">
        <v>45945</v>
      </c>
      <c r="M1597" s="29" t="s">
        <v>4163</v>
      </c>
      <c r="N1597" s="1" t="s">
        <v>478</v>
      </c>
      <c r="O1597" s="28" t="s">
        <v>225</v>
      </c>
      <c r="P1597" s="1" t="s">
        <v>216</v>
      </c>
      <c r="Q1597" s="76">
        <v>8</v>
      </c>
      <c r="R1597" s="1" t="s">
        <v>538</v>
      </c>
      <c r="T1597" s="1" t="s">
        <v>2</v>
      </c>
      <c r="U1597" s="1"/>
      <c r="V1597" s="64" t="s">
        <v>539</v>
      </c>
      <c r="W1597" s="4"/>
      <c r="X1597" s="28"/>
      <c r="Y1597" s="33"/>
      <c r="Z1597" s="33"/>
      <c r="AA1597" s="96"/>
      <c r="AB1597" s="178"/>
      <c r="AC1597" s="33">
        <v>26.5</v>
      </c>
      <c r="AD1597" s="33">
        <v>210</v>
      </c>
      <c r="AE1597" s="33" t="s">
        <v>103</v>
      </c>
      <c r="AF1597" s="33" t="s">
        <v>103</v>
      </c>
      <c r="AG1597" s="33"/>
      <c r="AH1597" s="4"/>
      <c r="AI1597" s="1"/>
      <c r="AJ1597" s="1"/>
      <c r="AK1597" s="1"/>
      <c r="AL1597" s="5"/>
      <c r="AM1597" s="164">
        <f t="shared" si="85"/>
        <v>45948</v>
      </c>
      <c r="AW1597" s="96"/>
      <c r="AX1597" s="37">
        <f t="shared" si="84"/>
        <v>45952</v>
      </c>
      <c r="AY1597" s="183"/>
      <c r="AZ1597" s="183"/>
      <c r="BA1597" s="183"/>
      <c r="BB1597" s="183"/>
      <c r="BC1597" s="183"/>
      <c r="BD1597" s="183"/>
      <c r="BE1597" s="183"/>
      <c r="BF1597" s="183"/>
      <c r="BG1597" s="183"/>
      <c r="BH1597" s="4"/>
      <c r="BI1597" s="1"/>
      <c r="BJ1597" s="1"/>
      <c r="BK1597" s="1"/>
      <c r="BL1597" s="31"/>
      <c r="BM1597" s="31"/>
      <c r="BN1597" s="1"/>
      <c r="BO1597" s="1"/>
      <c r="BP1597" s="1"/>
      <c r="BQ1597" s="1"/>
      <c r="BR1597" s="1"/>
      <c r="BS1597" s="4"/>
      <c r="BT1597" s="37">
        <f t="shared" si="86"/>
        <v>45973</v>
      </c>
      <c r="BU1597" s="220"/>
      <c r="BV1597" s="183"/>
      <c r="BW1597" s="221"/>
      <c r="BX1597" s="183"/>
      <c r="BY1597" s="183"/>
      <c r="BZ1597" s="183"/>
      <c r="CA1597" s="183"/>
      <c r="CB1597" s="183"/>
      <c r="CC1597" s="183"/>
      <c r="CE1597" s="1"/>
      <c r="CF1597" s="1"/>
      <c r="CG1597" s="1"/>
      <c r="CH1597" s="1"/>
      <c r="CI1597" s="1"/>
      <c r="CJ1597" s="1"/>
      <c r="CK1597" s="1"/>
      <c r="CL1597" s="1"/>
      <c r="CM1597" s="1"/>
      <c r="CN1597" s="1"/>
      <c r="CO1597" s="1"/>
    </row>
    <row r="1598" spans="1:93" ht="30" customHeight="1" x14ac:dyDescent="0.2">
      <c r="A1598" s="1">
        <v>1592</v>
      </c>
      <c r="B1598" s="1" t="s">
        <v>535</v>
      </c>
      <c r="C1598" s="1" t="s">
        <v>536</v>
      </c>
      <c r="D1598" s="1" t="s">
        <v>408</v>
      </c>
      <c r="E1598" s="1" t="s">
        <v>540</v>
      </c>
      <c r="F1598" s="1" t="s">
        <v>74</v>
      </c>
      <c r="G1598" s="1">
        <v>10</v>
      </c>
      <c r="H1598" s="1" t="s">
        <v>341</v>
      </c>
      <c r="I1598" s="1" t="s">
        <v>114</v>
      </c>
      <c r="J1598" s="64">
        <v>580</v>
      </c>
      <c r="K1598" s="76">
        <v>2285600</v>
      </c>
      <c r="L1598" s="29">
        <v>45945</v>
      </c>
      <c r="M1598" s="29" t="s">
        <v>4163</v>
      </c>
      <c r="N1598" s="1" t="s">
        <v>478</v>
      </c>
      <c r="O1598" s="28" t="s">
        <v>225</v>
      </c>
      <c r="P1598" s="1" t="s">
        <v>216</v>
      </c>
      <c r="Q1598" s="76">
        <v>12</v>
      </c>
      <c r="R1598" s="1" t="s">
        <v>538</v>
      </c>
      <c r="T1598" s="1" t="s">
        <v>115</v>
      </c>
      <c r="U1598" s="1"/>
      <c r="V1598" s="1"/>
      <c r="W1598" s="4"/>
      <c r="X1598" s="28"/>
      <c r="Y1598" s="33"/>
      <c r="Z1598" s="33"/>
      <c r="AA1598" s="96"/>
      <c r="AB1598" s="178"/>
      <c r="AC1598" s="33">
        <v>29.5</v>
      </c>
      <c r="AD1598" s="33">
        <v>230</v>
      </c>
      <c r="AE1598" s="33" t="s">
        <v>103</v>
      </c>
      <c r="AF1598" s="33" t="s">
        <v>103</v>
      </c>
      <c r="AG1598" s="33"/>
      <c r="AH1598" s="4"/>
      <c r="AI1598" s="1"/>
      <c r="AJ1598" s="1"/>
      <c r="AK1598" s="1"/>
      <c r="AL1598" s="5"/>
      <c r="AM1598" s="164">
        <f t="shared" si="85"/>
        <v>45948</v>
      </c>
      <c r="AW1598" s="96"/>
      <c r="AX1598" s="37">
        <f t="shared" si="84"/>
        <v>45952</v>
      </c>
      <c r="AY1598" s="183"/>
      <c r="AZ1598" s="183"/>
      <c r="BA1598" s="183"/>
      <c r="BB1598" s="183"/>
      <c r="BC1598" s="183"/>
      <c r="BD1598" s="183"/>
      <c r="BE1598" s="183"/>
      <c r="BF1598" s="183"/>
      <c r="BG1598" s="183"/>
      <c r="BH1598" s="4"/>
      <c r="BI1598" s="1"/>
      <c r="BJ1598" s="1"/>
      <c r="BK1598" s="1"/>
      <c r="BL1598" s="31"/>
      <c r="BM1598" s="31"/>
      <c r="BN1598" s="1"/>
      <c r="BO1598" s="1"/>
      <c r="BP1598" s="1"/>
      <c r="BQ1598" s="1"/>
      <c r="BR1598" s="1"/>
      <c r="BS1598" s="4"/>
      <c r="BT1598" s="37">
        <f t="shared" si="86"/>
        <v>45973</v>
      </c>
      <c r="BU1598" s="220"/>
      <c r="BV1598" s="183"/>
      <c r="BW1598" s="221"/>
      <c r="BX1598" s="183"/>
      <c r="BY1598" s="183"/>
      <c r="BZ1598" s="183"/>
      <c r="CA1598" s="183"/>
      <c r="CB1598" s="183"/>
      <c r="CC1598" s="183"/>
      <c r="CE1598" s="1"/>
      <c r="CF1598" s="1"/>
      <c r="CG1598" s="1"/>
      <c r="CH1598" s="1"/>
      <c r="CI1598" s="1"/>
      <c r="CJ1598" s="1"/>
      <c r="CK1598" s="1"/>
      <c r="CL1598" s="1"/>
      <c r="CM1598" s="1"/>
      <c r="CN1598" s="1"/>
      <c r="CO1598" s="1"/>
    </row>
    <row r="1599" spans="1:93" ht="30" customHeight="1" x14ac:dyDescent="0.2">
      <c r="A1599" s="1">
        <v>1593</v>
      </c>
      <c r="B1599" s="1" t="s">
        <v>535</v>
      </c>
      <c r="C1599" s="1" t="s">
        <v>536</v>
      </c>
      <c r="D1599" s="1" t="s">
        <v>408</v>
      </c>
      <c r="E1599" s="1" t="s">
        <v>540</v>
      </c>
      <c r="F1599" s="1" t="s">
        <v>74</v>
      </c>
      <c r="G1599" s="1">
        <v>10</v>
      </c>
      <c r="H1599" s="1" t="s">
        <v>341</v>
      </c>
      <c r="I1599" s="1" t="s">
        <v>114</v>
      </c>
      <c r="J1599" s="64">
        <v>529</v>
      </c>
      <c r="K1599" s="76">
        <v>2285601</v>
      </c>
      <c r="L1599" s="29">
        <v>45945</v>
      </c>
      <c r="M1599" s="29" t="s">
        <v>4163</v>
      </c>
      <c r="N1599" s="1" t="s">
        <v>478</v>
      </c>
      <c r="O1599" s="28" t="s">
        <v>225</v>
      </c>
      <c r="P1599" s="1" t="s">
        <v>216</v>
      </c>
      <c r="Q1599" s="76">
        <v>12</v>
      </c>
      <c r="R1599" s="1" t="s">
        <v>538</v>
      </c>
      <c r="T1599" s="1" t="s">
        <v>115</v>
      </c>
      <c r="U1599" s="1"/>
      <c r="V1599" s="1"/>
      <c r="W1599" s="4"/>
      <c r="X1599" s="28"/>
      <c r="Y1599" s="33"/>
      <c r="Z1599" s="33"/>
      <c r="AA1599" s="96"/>
      <c r="AB1599" s="178"/>
      <c r="AC1599" s="33">
        <v>24.5</v>
      </c>
      <c r="AD1599" s="33">
        <v>230</v>
      </c>
      <c r="AE1599" s="33" t="s">
        <v>103</v>
      </c>
      <c r="AF1599" s="33" t="s">
        <v>103</v>
      </c>
      <c r="AG1599" s="33"/>
      <c r="AH1599" s="4"/>
      <c r="AI1599" s="1"/>
      <c r="AJ1599" s="1"/>
      <c r="AK1599" s="1"/>
      <c r="AL1599" s="5"/>
      <c r="AM1599" s="164">
        <f t="shared" si="85"/>
        <v>45948</v>
      </c>
      <c r="AW1599" s="96"/>
      <c r="AX1599" s="37">
        <f t="shared" si="84"/>
        <v>45952</v>
      </c>
      <c r="AY1599" s="183"/>
      <c r="AZ1599" s="183"/>
      <c r="BA1599" s="183"/>
      <c r="BB1599" s="183"/>
      <c r="BC1599" s="183"/>
      <c r="BD1599" s="183"/>
      <c r="BE1599" s="183"/>
      <c r="BF1599" s="183"/>
      <c r="BG1599" s="183"/>
      <c r="BH1599" s="4"/>
      <c r="BI1599" s="1"/>
      <c r="BJ1599" s="1"/>
      <c r="BK1599" s="1"/>
      <c r="BL1599" s="31"/>
      <c r="BM1599" s="31"/>
      <c r="BN1599" s="1"/>
      <c r="BO1599" s="1"/>
      <c r="BP1599" s="1"/>
      <c r="BQ1599" s="1"/>
      <c r="BR1599" s="1"/>
      <c r="BS1599" s="4"/>
      <c r="BT1599" s="37">
        <f t="shared" si="86"/>
        <v>45973</v>
      </c>
      <c r="BU1599" s="220"/>
      <c r="BV1599" s="183"/>
      <c r="BW1599" s="221"/>
      <c r="BX1599" s="183"/>
      <c r="BY1599" s="183"/>
      <c r="BZ1599" s="183"/>
      <c r="CA1599" s="183"/>
      <c r="CB1599" s="183"/>
      <c r="CC1599" s="183"/>
      <c r="CE1599" s="1"/>
      <c r="CF1599" s="1"/>
      <c r="CG1599" s="1"/>
      <c r="CH1599" s="1"/>
      <c r="CI1599" s="1"/>
      <c r="CJ1599" s="1"/>
      <c r="CK1599" s="1"/>
      <c r="CL1599" s="1"/>
      <c r="CM1599" s="1"/>
      <c r="CN1599" s="1"/>
      <c r="CO1599" s="1"/>
    </row>
    <row r="1600" spans="1:93" ht="30" customHeight="1" x14ac:dyDescent="0.2">
      <c r="A1600" s="1">
        <v>1594</v>
      </c>
      <c r="B1600" s="1" t="s">
        <v>535</v>
      </c>
      <c r="C1600" s="1" t="s">
        <v>536</v>
      </c>
      <c r="D1600" s="1" t="s">
        <v>408</v>
      </c>
      <c r="E1600" s="1" t="s">
        <v>540</v>
      </c>
      <c r="F1600" s="1" t="s">
        <v>74</v>
      </c>
      <c r="G1600" s="1">
        <v>10</v>
      </c>
      <c r="H1600" s="1" t="s">
        <v>341</v>
      </c>
      <c r="I1600" s="1" t="s">
        <v>114</v>
      </c>
      <c r="J1600" s="64">
        <v>528</v>
      </c>
      <c r="K1600" s="76">
        <v>2285370</v>
      </c>
      <c r="L1600" s="29">
        <v>45945</v>
      </c>
      <c r="M1600" s="29" t="s">
        <v>4163</v>
      </c>
      <c r="N1600" s="1" t="s">
        <v>478</v>
      </c>
      <c r="O1600" s="28" t="s">
        <v>225</v>
      </c>
      <c r="P1600" s="1" t="s">
        <v>216</v>
      </c>
      <c r="Q1600" s="76">
        <v>12</v>
      </c>
      <c r="R1600" s="1" t="s">
        <v>538</v>
      </c>
      <c r="T1600" s="1" t="s">
        <v>115</v>
      </c>
      <c r="U1600" s="1"/>
      <c r="V1600" s="1"/>
      <c r="W1600" s="4"/>
      <c r="X1600" s="28"/>
      <c r="Y1600" s="33"/>
      <c r="Z1600" s="33"/>
      <c r="AA1600" s="96"/>
      <c r="AB1600" s="178"/>
      <c r="AC1600" s="33">
        <v>21.5</v>
      </c>
      <c r="AD1600" s="33">
        <v>240</v>
      </c>
      <c r="AE1600" s="33" t="s">
        <v>103</v>
      </c>
      <c r="AF1600" s="33" t="s">
        <v>103</v>
      </c>
      <c r="AG1600" s="33"/>
      <c r="AH1600" s="4"/>
      <c r="AI1600" s="1"/>
      <c r="AJ1600" s="1"/>
      <c r="AK1600" s="1"/>
      <c r="AL1600" s="5"/>
      <c r="AM1600" s="164">
        <f t="shared" si="85"/>
        <v>45948</v>
      </c>
      <c r="AW1600" s="96"/>
      <c r="AX1600" s="37">
        <f t="shared" si="84"/>
        <v>45952</v>
      </c>
      <c r="AY1600" s="183"/>
      <c r="AZ1600" s="183"/>
      <c r="BA1600" s="183"/>
      <c r="BB1600" s="183"/>
      <c r="BC1600" s="183"/>
      <c r="BD1600" s="183"/>
      <c r="BE1600" s="183"/>
      <c r="BF1600" s="183"/>
      <c r="BG1600" s="183"/>
      <c r="BH1600" s="4"/>
      <c r="BI1600" s="1"/>
      <c r="BJ1600" s="1"/>
      <c r="BK1600" s="1"/>
      <c r="BL1600" s="31"/>
      <c r="BM1600" s="31"/>
      <c r="BN1600" s="1"/>
      <c r="BO1600" s="1"/>
      <c r="BP1600" s="1"/>
      <c r="BQ1600" s="1"/>
      <c r="BR1600" s="1"/>
      <c r="BS1600" s="4"/>
      <c r="BT1600" s="37">
        <f t="shared" si="86"/>
        <v>45973</v>
      </c>
      <c r="BU1600" s="220"/>
      <c r="BV1600" s="183"/>
      <c r="BW1600" s="221"/>
      <c r="BX1600" s="183"/>
      <c r="BY1600" s="183"/>
      <c r="BZ1600" s="183"/>
      <c r="CA1600" s="183"/>
      <c r="CB1600" s="183"/>
      <c r="CC1600" s="183"/>
      <c r="CE1600" s="1"/>
      <c r="CF1600" s="1"/>
      <c r="CG1600" s="1"/>
      <c r="CH1600" s="1"/>
      <c r="CI1600" s="1"/>
      <c r="CJ1600" s="1"/>
      <c r="CK1600" s="1"/>
      <c r="CL1600" s="1"/>
      <c r="CM1600" s="1"/>
      <c r="CN1600" s="1"/>
      <c r="CO1600" s="1"/>
    </row>
    <row r="1601" spans="1:93" ht="30" customHeight="1" x14ac:dyDescent="0.2">
      <c r="A1601" s="1">
        <v>1595</v>
      </c>
      <c r="B1601" s="1" t="s">
        <v>535</v>
      </c>
      <c r="C1601" s="1" t="s">
        <v>536</v>
      </c>
      <c r="D1601" s="1" t="s">
        <v>408</v>
      </c>
      <c r="E1601" s="1" t="s">
        <v>540</v>
      </c>
      <c r="F1601" s="1" t="s">
        <v>74</v>
      </c>
      <c r="G1601" s="1">
        <v>10</v>
      </c>
      <c r="H1601" s="1" t="s">
        <v>341</v>
      </c>
      <c r="I1601" s="1" t="s">
        <v>114</v>
      </c>
      <c r="J1601" s="64">
        <v>286</v>
      </c>
      <c r="K1601" s="76">
        <v>2285371</v>
      </c>
      <c r="L1601" s="29">
        <v>45945</v>
      </c>
      <c r="M1601" s="29" t="s">
        <v>4163</v>
      </c>
      <c r="N1601" s="1" t="s">
        <v>478</v>
      </c>
      <c r="O1601" s="28" t="s">
        <v>225</v>
      </c>
      <c r="P1601" s="1" t="s">
        <v>216</v>
      </c>
      <c r="Q1601" s="76">
        <v>8</v>
      </c>
      <c r="R1601" s="1" t="s">
        <v>538</v>
      </c>
      <c r="T1601" s="1" t="s">
        <v>115</v>
      </c>
      <c r="U1601" s="1"/>
      <c r="V1601" s="1"/>
      <c r="W1601" s="4"/>
      <c r="X1601" s="28"/>
      <c r="Y1601" s="33"/>
      <c r="Z1601" s="33"/>
      <c r="AA1601" s="96"/>
      <c r="AB1601" s="178"/>
      <c r="AC1601" s="33">
        <v>26.5</v>
      </c>
      <c r="AD1601" s="33">
        <v>230</v>
      </c>
      <c r="AE1601" s="33" t="s">
        <v>103</v>
      </c>
      <c r="AF1601" s="33" t="s">
        <v>103</v>
      </c>
      <c r="AG1601" s="33"/>
      <c r="AH1601" s="4"/>
      <c r="AI1601" s="1"/>
      <c r="AJ1601" s="1"/>
      <c r="AK1601" s="1"/>
      <c r="AL1601" s="5"/>
      <c r="AM1601" s="164">
        <f t="shared" si="85"/>
        <v>45948</v>
      </c>
      <c r="AW1601" s="96"/>
      <c r="AX1601" s="37">
        <f t="shared" si="84"/>
        <v>45952</v>
      </c>
      <c r="AY1601" s="183"/>
      <c r="AZ1601" s="183"/>
      <c r="BA1601" s="183"/>
      <c r="BB1601" s="183"/>
      <c r="BC1601" s="183"/>
      <c r="BD1601" s="183"/>
      <c r="BE1601" s="183"/>
      <c r="BF1601" s="183"/>
      <c r="BG1601" s="183"/>
      <c r="BH1601" s="4"/>
      <c r="BI1601" s="1"/>
      <c r="BJ1601" s="1"/>
      <c r="BK1601" s="1"/>
      <c r="BL1601" s="31"/>
      <c r="BM1601" s="31"/>
      <c r="BN1601" s="1"/>
      <c r="BO1601" s="1"/>
      <c r="BP1601" s="1"/>
      <c r="BQ1601" s="1"/>
      <c r="BR1601" s="1"/>
      <c r="BS1601" s="4"/>
      <c r="BT1601" s="37">
        <f t="shared" si="86"/>
        <v>45973</v>
      </c>
      <c r="BU1601" s="220"/>
      <c r="BV1601" s="183"/>
      <c r="BW1601" s="221"/>
      <c r="BX1601" s="183"/>
      <c r="BY1601" s="183"/>
      <c r="BZ1601" s="183"/>
      <c r="CA1601" s="183"/>
      <c r="CB1601" s="183"/>
      <c r="CC1601" s="183"/>
      <c r="CE1601" s="1"/>
      <c r="CF1601" s="1"/>
      <c r="CG1601" s="1"/>
      <c r="CH1601" s="1"/>
      <c r="CI1601" s="1"/>
      <c r="CJ1601" s="1"/>
      <c r="CK1601" s="1"/>
      <c r="CL1601" s="1"/>
      <c r="CM1601" s="1"/>
      <c r="CN1601" s="1"/>
      <c r="CO1601" s="1"/>
    </row>
    <row r="1602" spans="1:93" ht="30" customHeight="1" x14ac:dyDescent="0.2">
      <c r="A1602" s="1">
        <v>1596</v>
      </c>
      <c r="B1602" s="1" t="s">
        <v>535</v>
      </c>
      <c r="C1602" s="1" t="s">
        <v>536</v>
      </c>
      <c r="D1602" s="1" t="s">
        <v>408</v>
      </c>
      <c r="E1602" s="1" t="s">
        <v>540</v>
      </c>
      <c r="F1602" s="1" t="s">
        <v>74</v>
      </c>
      <c r="G1602" s="1">
        <v>10</v>
      </c>
      <c r="H1602" s="1" t="s">
        <v>341</v>
      </c>
      <c r="I1602" s="1" t="s">
        <v>114</v>
      </c>
      <c r="J1602" s="64">
        <v>426</v>
      </c>
      <c r="K1602" s="76">
        <v>2285372</v>
      </c>
      <c r="L1602" s="29">
        <v>45945</v>
      </c>
      <c r="M1602" s="29" t="s">
        <v>4163</v>
      </c>
      <c r="N1602" s="1" t="s">
        <v>478</v>
      </c>
      <c r="O1602" s="28" t="s">
        <v>225</v>
      </c>
      <c r="P1602" s="1" t="s">
        <v>216</v>
      </c>
      <c r="Q1602" s="76">
        <v>9</v>
      </c>
      <c r="R1602" s="1" t="s">
        <v>538</v>
      </c>
      <c r="T1602" s="1" t="s">
        <v>115</v>
      </c>
      <c r="U1602" s="1"/>
      <c r="V1602" s="1"/>
      <c r="W1602" s="4"/>
      <c r="X1602" s="28"/>
      <c r="Y1602" s="33"/>
      <c r="Z1602" s="33"/>
      <c r="AA1602" s="96"/>
      <c r="AB1602" s="178"/>
      <c r="AC1602" s="33">
        <v>22.5</v>
      </c>
      <c r="AD1602" s="33">
        <v>240</v>
      </c>
      <c r="AE1602" s="33" t="s">
        <v>103</v>
      </c>
      <c r="AF1602" s="33" t="s">
        <v>103</v>
      </c>
      <c r="AG1602" s="33"/>
      <c r="AH1602" s="4"/>
      <c r="AI1602" s="1"/>
      <c r="AJ1602" s="1"/>
      <c r="AK1602" s="1"/>
      <c r="AL1602" s="5"/>
      <c r="AM1602" s="164">
        <f t="shared" si="85"/>
        <v>45948</v>
      </c>
      <c r="AW1602" s="96"/>
      <c r="AX1602" s="37">
        <f t="shared" si="84"/>
        <v>45952</v>
      </c>
      <c r="AY1602" s="183"/>
      <c r="AZ1602" s="183"/>
      <c r="BA1602" s="183"/>
      <c r="BB1602" s="183"/>
      <c r="BC1602" s="183"/>
      <c r="BD1602" s="183"/>
      <c r="BE1602" s="183"/>
      <c r="BF1602" s="183"/>
      <c r="BG1602" s="183"/>
      <c r="BH1602" s="4"/>
      <c r="BI1602" s="1"/>
      <c r="BJ1602" s="1"/>
      <c r="BK1602" s="1"/>
      <c r="BL1602" s="31"/>
      <c r="BM1602" s="31"/>
      <c r="BN1602" s="1"/>
      <c r="BO1602" s="1"/>
      <c r="BP1602" s="1"/>
      <c r="BQ1602" s="1"/>
      <c r="BR1602" s="1"/>
      <c r="BS1602" s="4"/>
      <c r="BT1602" s="37">
        <f t="shared" si="86"/>
        <v>45973</v>
      </c>
      <c r="BU1602" s="220"/>
      <c r="BV1602" s="183"/>
      <c r="BW1602" s="221"/>
      <c r="BX1602" s="183"/>
      <c r="BY1602" s="183"/>
      <c r="BZ1602" s="183"/>
      <c r="CA1602" s="183"/>
      <c r="CB1602" s="183"/>
      <c r="CC1602" s="183"/>
      <c r="CE1602" s="1"/>
      <c r="CF1602" s="1"/>
      <c r="CG1602" s="1"/>
      <c r="CH1602" s="1"/>
      <c r="CI1602" s="1"/>
      <c r="CJ1602" s="1"/>
      <c r="CK1602" s="1"/>
      <c r="CL1602" s="1"/>
      <c r="CM1602" s="1"/>
      <c r="CN1602" s="1"/>
      <c r="CO1602" s="1"/>
    </row>
    <row r="1603" spans="1:93" ht="30" customHeight="1" x14ac:dyDescent="0.2">
      <c r="A1603" s="1">
        <v>1597</v>
      </c>
      <c r="B1603" s="1" t="s">
        <v>535</v>
      </c>
      <c r="C1603" s="1" t="s">
        <v>536</v>
      </c>
      <c r="D1603" s="1" t="s">
        <v>408</v>
      </c>
      <c r="E1603" s="1" t="s">
        <v>540</v>
      </c>
      <c r="F1603" s="1" t="s">
        <v>74</v>
      </c>
      <c r="G1603" s="1">
        <v>10</v>
      </c>
      <c r="H1603" s="1" t="s">
        <v>341</v>
      </c>
      <c r="I1603" s="1" t="s">
        <v>114</v>
      </c>
      <c r="J1603" s="64">
        <v>421</v>
      </c>
      <c r="K1603" s="76">
        <v>2285374</v>
      </c>
      <c r="L1603" s="29">
        <v>45945</v>
      </c>
      <c r="M1603" s="29" t="s">
        <v>4163</v>
      </c>
      <c r="N1603" s="1" t="s">
        <v>478</v>
      </c>
      <c r="O1603" s="28" t="s">
        <v>225</v>
      </c>
      <c r="P1603" s="1" t="s">
        <v>216</v>
      </c>
      <c r="Q1603" s="76">
        <v>8</v>
      </c>
      <c r="R1603" s="1" t="s">
        <v>538</v>
      </c>
      <c r="T1603" s="1" t="s">
        <v>115</v>
      </c>
      <c r="U1603" s="1"/>
      <c r="V1603" s="1"/>
      <c r="W1603" s="4"/>
      <c r="X1603" s="28"/>
      <c r="Y1603" s="33"/>
      <c r="Z1603" s="33"/>
      <c r="AA1603" s="96"/>
      <c r="AB1603" s="178"/>
      <c r="AC1603" s="33">
        <v>26</v>
      </c>
      <c r="AD1603" s="33">
        <v>220</v>
      </c>
      <c r="AE1603" s="33" t="s">
        <v>103</v>
      </c>
      <c r="AF1603" s="33" t="s">
        <v>103</v>
      </c>
      <c r="AG1603" s="33"/>
      <c r="AH1603" s="4"/>
      <c r="AI1603" s="1"/>
      <c r="AJ1603" s="1"/>
      <c r="AK1603" s="1"/>
      <c r="AL1603" s="5"/>
      <c r="AM1603" s="164">
        <f t="shared" si="85"/>
        <v>45948</v>
      </c>
      <c r="AW1603" s="96"/>
      <c r="AX1603" s="37">
        <f t="shared" si="84"/>
        <v>45952</v>
      </c>
      <c r="AY1603" s="183"/>
      <c r="AZ1603" s="183"/>
      <c r="BA1603" s="183"/>
      <c r="BB1603" s="183"/>
      <c r="BC1603" s="183"/>
      <c r="BD1603" s="183"/>
      <c r="BE1603" s="183"/>
      <c r="BF1603" s="183"/>
      <c r="BG1603" s="183"/>
      <c r="BH1603" s="4"/>
      <c r="BI1603" s="1"/>
      <c r="BJ1603" s="1"/>
      <c r="BK1603" s="1"/>
      <c r="BL1603" s="31"/>
      <c r="BM1603" s="31"/>
      <c r="BN1603" s="1"/>
      <c r="BO1603" s="1"/>
      <c r="BP1603" s="1"/>
      <c r="BQ1603" s="1"/>
      <c r="BR1603" s="1"/>
      <c r="BS1603" s="4"/>
      <c r="BT1603" s="37">
        <f t="shared" si="86"/>
        <v>45973</v>
      </c>
      <c r="BU1603" s="220"/>
      <c r="BV1603" s="183"/>
      <c r="BW1603" s="221"/>
      <c r="BX1603" s="183"/>
      <c r="BY1603" s="183"/>
      <c r="BZ1603" s="183"/>
      <c r="CA1603" s="183"/>
      <c r="CB1603" s="183"/>
      <c r="CC1603" s="183"/>
      <c r="CE1603" s="1"/>
      <c r="CF1603" s="1"/>
      <c r="CG1603" s="1"/>
      <c r="CH1603" s="1"/>
      <c r="CI1603" s="1"/>
      <c r="CJ1603" s="1"/>
      <c r="CK1603" s="1"/>
      <c r="CL1603" s="1"/>
      <c r="CM1603" s="1"/>
      <c r="CN1603" s="1"/>
      <c r="CO1603" s="1"/>
    </row>
    <row r="1604" spans="1:93" ht="30" customHeight="1" x14ac:dyDescent="0.2">
      <c r="A1604" s="1">
        <v>1598</v>
      </c>
      <c r="B1604" s="1" t="s">
        <v>535</v>
      </c>
      <c r="C1604" s="1" t="s">
        <v>536</v>
      </c>
      <c r="D1604" s="1" t="s">
        <v>408</v>
      </c>
      <c r="E1604" s="1" t="s">
        <v>540</v>
      </c>
      <c r="F1604" s="1" t="s">
        <v>74</v>
      </c>
      <c r="G1604" s="1">
        <v>10</v>
      </c>
      <c r="H1604" s="1" t="s">
        <v>341</v>
      </c>
      <c r="I1604" s="1" t="s">
        <v>114</v>
      </c>
      <c r="J1604" s="64">
        <v>290</v>
      </c>
      <c r="K1604" s="76">
        <v>2285603</v>
      </c>
      <c r="L1604" s="29">
        <v>45945</v>
      </c>
      <c r="M1604" s="29" t="s">
        <v>4163</v>
      </c>
      <c r="N1604" s="1" t="s">
        <v>478</v>
      </c>
      <c r="O1604" s="28" t="s">
        <v>225</v>
      </c>
      <c r="P1604" s="1" t="s">
        <v>216</v>
      </c>
      <c r="Q1604" s="76">
        <v>8</v>
      </c>
      <c r="R1604" s="1" t="s">
        <v>538</v>
      </c>
      <c r="T1604" s="1" t="s">
        <v>115</v>
      </c>
      <c r="U1604" s="1"/>
      <c r="V1604" s="1"/>
      <c r="W1604" s="4"/>
      <c r="X1604" s="28"/>
      <c r="Y1604" s="33"/>
      <c r="Z1604" s="33"/>
      <c r="AA1604" s="96"/>
      <c r="AB1604" s="178"/>
      <c r="AC1604" s="33">
        <v>27.5</v>
      </c>
      <c r="AD1604" s="33">
        <v>230</v>
      </c>
      <c r="AE1604" s="33" t="s">
        <v>103</v>
      </c>
      <c r="AF1604" s="33" t="s">
        <v>103</v>
      </c>
      <c r="AG1604" s="33"/>
      <c r="AH1604" s="4"/>
      <c r="AI1604" s="1"/>
      <c r="AJ1604" s="1"/>
      <c r="AK1604" s="1"/>
      <c r="AL1604" s="5"/>
      <c r="AM1604" s="164">
        <f t="shared" si="85"/>
        <v>45948</v>
      </c>
      <c r="AW1604" s="96"/>
      <c r="AX1604" s="37">
        <f t="shared" si="84"/>
        <v>45952</v>
      </c>
      <c r="AY1604" s="183"/>
      <c r="AZ1604" s="183"/>
      <c r="BA1604" s="183"/>
      <c r="BB1604" s="183"/>
      <c r="BC1604" s="183"/>
      <c r="BD1604" s="183"/>
      <c r="BE1604" s="183"/>
      <c r="BF1604" s="183"/>
      <c r="BG1604" s="183"/>
      <c r="BH1604" s="4"/>
      <c r="BI1604" s="1"/>
      <c r="BJ1604" s="1"/>
      <c r="BK1604" s="1"/>
      <c r="BL1604" s="31"/>
      <c r="BM1604" s="31"/>
      <c r="BN1604" s="1"/>
      <c r="BO1604" s="1"/>
      <c r="BP1604" s="1"/>
      <c r="BQ1604" s="1"/>
      <c r="BR1604" s="1"/>
      <c r="BS1604" s="4"/>
      <c r="BT1604" s="37">
        <f t="shared" si="86"/>
        <v>45973</v>
      </c>
      <c r="BU1604" s="220"/>
      <c r="BV1604" s="183"/>
      <c r="BW1604" s="221"/>
      <c r="BX1604" s="183"/>
      <c r="BY1604" s="183"/>
      <c r="BZ1604" s="183"/>
      <c r="CA1604" s="183"/>
      <c r="CB1604" s="183"/>
      <c r="CC1604" s="183"/>
      <c r="CE1604" s="1"/>
      <c r="CF1604" s="1"/>
      <c r="CG1604" s="1"/>
      <c r="CH1604" s="1"/>
      <c r="CI1604" s="1"/>
      <c r="CJ1604" s="1"/>
      <c r="CK1604" s="1"/>
      <c r="CL1604" s="1"/>
      <c r="CM1604" s="1"/>
      <c r="CN1604" s="1"/>
      <c r="CO1604" s="1"/>
    </row>
    <row r="1605" spans="1:93" ht="30" customHeight="1" x14ac:dyDescent="0.2">
      <c r="A1605" s="1">
        <v>1599</v>
      </c>
      <c r="B1605" s="1" t="s">
        <v>535</v>
      </c>
      <c r="C1605" s="1" t="s">
        <v>536</v>
      </c>
      <c r="D1605" s="1" t="s">
        <v>408</v>
      </c>
      <c r="E1605" s="1" t="s">
        <v>540</v>
      </c>
      <c r="F1605" s="1" t="s">
        <v>74</v>
      </c>
      <c r="G1605" s="1">
        <v>10</v>
      </c>
      <c r="H1605" s="1" t="s">
        <v>341</v>
      </c>
      <c r="I1605" s="1" t="s">
        <v>114</v>
      </c>
      <c r="J1605" s="64">
        <v>595</v>
      </c>
      <c r="K1605" s="76">
        <v>2285375</v>
      </c>
      <c r="L1605" s="29">
        <v>45945</v>
      </c>
      <c r="M1605" s="29" t="s">
        <v>4163</v>
      </c>
      <c r="N1605" s="1" t="s">
        <v>478</v>
      </c>
      <c r="O1605" s="28" t="s">
        <v>225</v>
      </c>
      <c r="P1605" s="1" t="s">
        <v>216</v>
      </c>
      <c r="Q1605" s="76">
        <v>12</v>
      </c>
      <c r="R1605" s="1" t="s">
        <v>538</v>
      </c>
      <c r="S1605" s="1">
        <v>6</v>
      </c>
      <c r="T1605" s="1" t="s">
        <v>115</v>
      </c>
      <c r="U1605" s="1"/>
      <c r="V1605" s="1"/>
      <c r="W1605" s="4"/>
      <c r="X1605" s="28"/>
      <c r="Y1605" s="33"/>
      <c r="Z1605" s="33"/>
      <c r="AA1605" s="96"/>
      <c r="AB1605" s="178"/>
      <c r="AC1605" s="33">
        <v>27.5</v>
      </c>
      <c r="AD1605" s="33">
        <v>220</v>
      </c>
      <c r="AE1605" s="33" t="s">
        <v>103</v>
      </c>
      <c r="AF1605" s="33" t="s">
        <v>103</v>
      </c>
      <c r="AG1605" s="33"/>
      <c r="AH1605" s="4"/>
      <c r="AI1605" s="1"/>
      <c r="AJ1605" s="1"/>
      <c r="AK1605" s="1"/>
      <c r="AL1605" s="5"/>
      <c r="AM1605" s="164">
        <f t="shared" si="85"/>
        <v>45948</v>
      </c>
      <c r="AW1605" s="96"/>
      <c r="AX1605" s="37">
        <f t="shared" si="84"/>
        <v>45952</v>
      </c>
      <c r="AY1605" s="183"/>
      <c r="AZ1605" s="183"/>
      <c r="BA1605" s="183"/>
      <c r="BB1605" s="183"/>
      <c r="BC1605" s="183"/>
      <c r="BD1605" s="183"/>
      <c r="BE1605" s="183"/>
      <c r="BF1605" s="183"/>
      <c r="BG1605" s="183"/>
      <c r="BH1605" s="4"/>
      <c r="BI1605" s="1"/>
      <c r="BJ1605" s="1"/>
      <c r="BK1605" s="1"/>
      <c r="BL1605" s="31"/>
      <c r="BM1605" s="31"/>
      <c r="BN1605" s="1"/>
      <c r="BO1605" s="1"/>
      <c r="BP1605" s="1"/>
      <c r="BQ1605" s="1"/>
      <c r="BR1605" s="1"/>
      <c r="BS1605" s="4"/>
      <c r="BT1605" s="37">
        <f t="shared" si="86"/>
        <v>45973</v>
      </c>
      <c r="BU1605" s="220"/>
      <c r="BV1605" s="183"/>
      <c r="BW1605" s="221"/>
      <c r="BX1605" s="183"/>
      <c r="BY1605" s="183"/>
      <c r="BZ1605" s="183"/>
      <c r="CA1605" s="183"/>
      <c r="CB1605" s="183"/>
      <c r="CC1605" s="183"/>
      <c r="CE1605" s="1"/>
      <c r="CF1605" s="1"/>
      <c r="CG1605" s="1"/>
      <c r="CH1605" s="1"/>
      <c r="CI1605" s="1"/>
      <c r="CJ1605" s="1"/>
      <c r="CK1605" s="1"/>
      <c r="CL1605" s="1"/>
      <c r="CM1605" s="1"/>
      <c r="CN1605" s="1"/>
      <c r="CO1605" s="1"/>
    </row>
    <row r="1606" spans="1:93" ht="30" customHeight="1" x14ac:dyDescent="0.2">
      <c r="A1606" s="1">
        <v>1600</v>
      </c>
      <c r="B1606" s="1" t="s">
        <v>535</v>
      </c>
      <c r="C1606" s="1" t="s">
        <v>536</v>
      </c>
      <c r="D1606" s="1" t="s">
        <v>408</v>
      </c>
      <c r="E1606" s="1" t="s">
        <v>540</v>
      </c>
      <c r="F1606" s="1" t="s">
        <v>74</v>
      </c>
      <c r="G1606" s="1">
        <v>10</v>
      </c>
      <c r="H1606" s="1" t="s">
        <v>341</v>
      </c>
      <c r="I1606" s="1" t="s">
        <v>114</v>
      </c>
      <c r="J1606" s="64">
        <v>294</v>
      </c>
      <c r="K1606" s="76">
        <v>2285604</v>
      </c>
      <c r="L1606" s="29">
        <v>45945</v>
      </c>
      <c r="M1606" s="29" t="s">
        <v>4163</v>
      </c>
      <c r="N1606" s="1" t="s">
        <v>478</v>
      </c>
      <c r="O1606" s="28" t="s">
        <v>225</v>
      </c>
      <c r="P1606" s="1" t="s">
        <v>216</v>
      </c>
      <c r="Q1606" s="76">
        <v>8</v>
      </c>
      <c r="R1606" s="1" t="s">
        <v>538</v>
      </c>
      <c r="T1606" s="1" t="s">
        <v>115</v>
      </c>
      <c r="U1606" s="1"/>
      <c r="V1606" s="1"/>
      <c r="W1606" s="4"/>
      <c r="X1606" s="28"/>
      <c r="Y1606" s="33"/>
      <c r="Z1606" s="33"/>
      <c r="AA1606" s="96"/>
      <c r="AB1606" s="178"/>
      <c r="AC1606" s="33">
        <v>26.5</v>
      </c>
      <c r="AD1606" s="33">
        <v>210</v>
      </c>
      <c r="AE1606" s="33" t="s">
        <v>103</v>
      </c>
      <c r="AF1606" s="33" t="s">
        <v>103</v>
      </c>
      <c r="AG1606" s="33"/>
      <c r="AH1606" s="4"/>
      <c r="AI1606" s="1"/>
      <c r="AJ1606" s="1"/>
      <c r="AK1606" s="1"/>
      <c r="AL1606" s="5"/>
      <c r="AM1606" s="164">
        <f t="shared" si="85"/>
        <v>45948</v>
      </c>
      <c r="AW1606" s="96"/>
      <c r="AX1606" s="37">
        <f t="shared" si="84"/>
        <v>45952</v>
      </c>
      <c r="AY1606" s="183"/>
      <c r="AZ1606" s="183"/>
      <c r="BA1606" s="183"/>
      <c r="BB1606" s="183"/>
      <c r="BC1606" s="183"/>
      <c r="BD1606" s="183"/>
      <c r="BE1606" s="183"/>
      <c r="BF1606" s="183"/>
      <c r="BG1606" s="183"/>
      <c r="BH1606" s="4"/>
      <c r="BI1606" s="1"/>
      <c r="BJ1606" s="1"/>
      <c r="BK1606" s="1"/>
      <c r="BL1606" s="31"/>
      <c r="BM1606" s="31"/>
      <c r="BN1606" s="1"/>
      <c r="BO1606" s="1"/>
      <c r="BP1606" s="1"/>
      <c r="BQ1606" s="1"/>
      <c r="BR1606" s="1"/>
      <c r="BS1606" s="4"/>
      <c r="BT1606" s="37">
        <f t="shared" si="86"/>
        <v>45973</v>
      </c>
      <c r="BU1606" s="220"/>
      <c r="BV1606" s="183"/>
      <c r="BW1606" s="221"/>
      <c r="BX1606" s="183"/>
      <c r="BY1606" s="183"/>
      <c r="BZ1606" s="183"/>
      <c r="CA1606" s="183"/>
      <c r="CB1606" s="183"/>
      <c r="CC1606" s="183"/>
      <c r="CE1606" s="1"/>
      <c r="CF1606" s="1"/>
      <c r="CG1606" s="1"/>
      <c r="CH1606" s="1"/>
      <c r="CI1606" s="1"/>
      <c r="CJ1606" s="1"/>
      <c r="CK1606" s="1"/>
      <c r="CL1606" s="1"/>
      <c r="CM1606" s="1"/>
      <c r="CN1606" s="1"/>
      <c r="CO1606" s="1"/>
    </row>
    <row r="1607" spans="1:93" ht="30" customHeight="1" x14ac:dyDescent="0.2">
      <c r="A1607" s="1">
        <v>1601</v>
      </c>
      <c r="B1607" s="1" t="s">
        <v>535</v>
      </c>
      <c r="C1607" s="1" t="s">
        <v>536</v>
      </c>
      <c r="D1607" s="1" t="s">
        <v>408</v>
      </c>
      <c r="E1607" s="1" t="s">
        <v>540</v>
      </c>
      <c r="F1607" s="1" t="s">
        <v>74</v>
      </c>
      <c r="G1607" s="1">
        <v>10</v>
      </c>
      <c r="H1607" s="1" t="s">
        <v>341</v>
      </c>
      <c r="I1607" s="1" t="s">
        <v>114</v>
      </c>
      <c r="J1607" s="64">
        <v>537</v>
      </c>
      <c r="K1607" s="76">
        <v>2285605</v>
      </c>
      <c r="L1607" s="29">
        <v>45945</v>
      </c>
      <c r="M1607" s="29" t="s">
        <v>4163</v>
      </c>
      <c r="N1607" s="1" t="s">
        <v>478</v>
      </c>
      <c r="O1607" s="28" t="s">
        <v>225</v>
      </c>
      <c r="P1607" s="1" t="s">
        <v>216</v>
      </c>
      <c r="Q1607" s="76">
        <v>12</v>
      </c>
      <c r="R1607" s="1" t="s">
        <v>538</v>
      </c>
      <c r="T1607" s="1" t="s">
        <v>115</v>
      </c>
      <c r="U1607" s="1"/>
      <c r="V1607" s="1"/>
      <c r="W1607" s="4"/>
      <c r="X1607" s="28"/>
      <c r="Y1607" s="33"/>
      <c r="Z1607" s="33"/>
      <c r="AA1607" s="96"/>
      <c r="AB1607" s="178"/>
      <c r="AC1607" s="33">
        <v>30.5</v>
      </c>
      <c r="AD1607" s="33">
        <v>230</v>
      </c>
      <c r="AE1607" s="33" t="s">
        <v>103</v>
      </c>
      <c r="AF1607" s="33" t="s">
        <v>103</v>
      </c>
      <c r="AG1607" s="33"/>
      <c r="AH1607" s="4"/>
      <c r="AI1607" s="1"/>
      <c r="AJ1607" s="1"/>
      <c r="AK1607" s="1"/>
      <c r="AL1607" s="5"/>
      <c r="AM1607" s="164">
        <f t="shared" si="85"/>
        <v>45948</v>
      </c>
      <c r="AW1607" s="96"/>
      <c r="AX1607" s="37">
        <f t="shared" si="84"/>
        <v>45952</v>
      </c>
      <c r="AY1607" s="183"/>
      <c r="AZ1607" s="183"/>
      <c r="BA1607" s="183"/>
      <c r="BB1607" s="183"/>
      <c r="BC1607" s="183"/>
      <c r="BD1607" s="183"/>
      <c r="BE1607" s="183"/>
      <c r="BF1607" s="183"/>
      <c r="BG1607" s="183"/>
      <c r="BH1607" s="4"/>
      <c r="BI1607" s="1"/>
      <c r="BJ1607" s="1"/>
      <c r="BK1607" s="1"/>
      <c r="BL1607" s="31"/>
      <c r="BM1607" s="31"/>
      <c r="BN1607" s="1"/>
      <c r="BO1607" s="1"/>
      <c r="BP1607" s="1"/>
      <c r="BQ1607" s="1"/>
      <c r="BR1607" s="1"/>
      <c r="BS1607" s="4"/>
      <c r="BT1607" s="37">
        <f t="shared" si="86"/>
        <v>45973</v>
      </c>
      <c r="BU1607" s="220"/>
      <c r="BV1607" s="183"/>
      <c r="BW1607" s="221"/>
      <c r="BX1607" s="183"/>
      <c r="BY1607" s="183"/>
      <c r="BZ1607" s="183"/>
      <c r="CA1607" s="183"/>
      <c r="CB1607" s="183"/>
      <c r="CC1607" s="183"/>
      <c r="CE1607" s="1"/>
      <c r="CF1607" s="1"/>
      <c r="CG1607" s="1"/>
      <c r="CH1607" s="1"/>
      <c r="CI1607" s="1"/>
      <c r="CJ1607" s="1"/>
      <c r="CK1607" s="1"/>
      <c r="CL1607" s="1"/>
      <c r="CM1607" s="1"/>
      <c r="CN1607" s="1"/>
      <c r="CO1607" s="1"/>
    </row>
    <row r="1608" spans="1:93" ht="30" customHeight="1" x14ac:dyDescent="0.2">
      <c r="A1608" s="1">
        <v>1602</v>
      </c>
      <c r="B1608" s="1" t="s">
        <v>535</v>
      </c>
      <c r="C1608" s="1" t="s">
        <v>536</v>
      </c>
      <c r="D1608" s="1" t="s">
        <v>408</v>
      </c>
      <c r="E1608" s="1" t="s">
        <v>540</v>
      </c>
      <c r="F1608" s="1" t="s">
        <v>74</v>
      </c>
      <c r="G1608" s="1">
        <v>10</v>
      </c>
      <c r="H1608" s="1" t="s">
        <v>341</v>
      </c>
      <c r="I1608" s="1" t="s">
        <v>114</v>
      </c>
      <c r="J1608" s="64">
        <v>297</v>
      </c>
      <c r="K1608" s="76">
        <v>2285606</v>
      </c>
      <c r="L1608" s="29">
        <v>45945</v>
      </c>
      <c r="M1608" s="29" t="s">
        <v>4163</v>
      </c>
      <c r="N1608" s="1" t="s">
        <v>478</v>
      </c>
      <c r="O1608" s="28" t="s">
        <v>225</v>
      </c>
      <c r="P1608" s="1" t="s">
        <v>216</v>
      </c>
      <c r="Q1608" s="76">
        <v>8</v>
      </c>
      <c r="R1608" s="1" t="s">
        <v>538</v>
      </c>
      <c r="T1608" s="1" t="s">
        <v>115</v>
      </c>
      <c r="U1608" s="1"/>
      <c r="V1608" s="1"/>
      <c r="W1608" s="4"/>
      <c r="X1608" s="28"/>
      <c r="Y1608" s="33"/>
      <c r="Z1608" s="33"/>
      <c r="AA1608" s="96"/>
      <c r="AB1608" s="178"/>
      <c r="AC1608" s="33">
        <v>23.5</v>
      </c>
      <c r="AD1608" s="33">
        <v>220</v>
      </c>
      <c r="AE1608" s="33" t="s">
        <v>103</v>
      </c>
      <c r="AF1608" s="33" t="s">
        <v>103</v>
      </c>
      <c r="AG1608" s="33"/>
      <c r="AH1608" s="4"/>
      <c r="AI1608" s="1"/>
      <c r="AJ1608" s="1"/>
      <c r="AK1608" s="1"/>
      <c r="AL1608" s="5"/>
      <c r="AM1608" s="164">
        <f t="shared" si="85"/>
        <v>45948</v>
      </c>
      <c r="AW1608" s="96"/>
      <c r="AX1608" s="37">
        <f t="shared" si="84"/>
        <v>45952</v>
      </c>
      <c r="AY1608" s="183"/>
      <c r="AZ1608" s="183"/>
      <c r="BA1608" s="183"/>
      <c r="BB1608" s="183"/>
      <c r="BC1608" s="183"/>
      <c r="BD1608" s="183"/>
      <c r="BE1608" s="183"/>
      <c r="BF1608" s="183"/>
      <c r="BG1608" s="183"/>
      <c r="BH1608" s="4"/>
      <c r="BI1608" s="1"/>
      <c r="BJ1608" s="1"/>
      <c r="BK1608" s="1"/>
      <c r="BL1608" s="31"/>
      <c r="BM1608" s="31"/>
      <c r="BN1608" s="1"/>
      <c r="BO1608" s="1"/>
      <c r="BP1608" s="1"/>
      <c r="BQ1608" s="1"/>
      <c r="BR1608" s="1"/>
      <c r="BS1608" s="4"/>
      <c r="BT1608" s="37">
        <f t="shared" si="86"/>
        <v>45973</v>
      </c>
      <c r="BU1608" s="220"/>
      <c r="BV1608" s="183"/>
      <c r="BW1608" s="221"/>
      <c r="BX1608" s="183"/>
      <c r="BY1608" s="183"/>
      <c r="BZ1608" s="183"/>
      <c r="CA1608" s="183"/>
      <c r="CB1608" s="183"/>
      <c r="CC1608" s="183"/>
      <c r="CE1608" s="1"/>
      <c r="CF1608" s="1"/>
      <c r="CG1608" s="1"/>
      <c r="CH1608" s="1"/>
      <c r="CI1608" s="1"/>
      <c r="CJ1608" s="1"/>
      <c r="CK1608" s="1"/>
      <c r="CL1608" s="1"/>
      <c r="CM1608" s="1"/>
      <c r="CN1608" s="1"/>
      <c r="CO1608" s="1"/>
    </row>
    <row r="1609" spans="1:93" ht="30" customHeight="1" x14ac:dyDescent="0.2">
      <c r="A1609" s="1">
        <v>1603</v>
      </c>
      <c r="B1609" s="1" t="s">
        <v>535</v>
      </c>
      <c r="C1609" s="1" t="s">
        <v>536</v>
      </c>
      <c r="D1609" s="1" t="s">
        <v>408</v>
      </c>
      <c r="E1609" s="1" t="s">
        <v>540</v>
      </c>
      <c r="F1609" s="1" t="s">
        <v>74</v>
      </c>
      <c r="G1609" s="1">
        <v>10</v>
      </c>
      <c r="H1609" s="1" t="s">
        <v>341</v>
      </c>
      <c r="I1609" s="1" t="s">
        <v>114</v>
      </c>
      <c r="J1609" s="64">
        <v>404</v>
      </c>
      <c r="K1609" s="76">
        <v>2285377</v>
      </c>
      <c r="L1609" s="29">
        <v>45945</v>
      </c>
      <c r="M1609" s="29" t="s">
        <v>4163</v>
      </c>
      <c r="N1609" s="1" t="s">
        <v>478</v>
      </c>
      <c r="O1609" s="28" t="s">
        <v>225</v>
      </c>
      <c r="P1609" s="1" t="s">
        <v>216</v>
      </c>
      <c r="Q1609" s="76">
        <v>9</v>
      </c>
      <c r="R1609" s="1" t="s">
        <v>538</v>
      </c>
      <c r="T1609" s="1" t="s">
        <v>115</v>
      </c>
      <c r="U1609" s="1"/>
      <c r="V1609" s="1"/>
      <c r="W1609" s="4"/>
      <c r="X1609" s="28"/>
      <c r="Y1609" s="33"/>
      <c r="Z1609" s="33"/>
      <c r="AA1609" s="96"/>
      <c r="AB1609" s="178"/>
      <c r="AC1609" s="33">
        <v>26</v>
      </c>
      <c r="AD1609" s="33">
        <v>220</v>
      </c>
      <c r="AE1609" s="33" t="s">
        <v>103</v>
      </c>
      <c r="AF1609" s="33" t="s">
        <v>103</v>
      </c>
      <c r="AG1609" s="33"/>
      <c r="AH1609" s="4"/>
      <c r="AI1609" s="1"/>
      <c r="AJ1609" s="1"/>
      <c r="AK1609" s="1"/>
      <c r="AL1609" s="5"/>
      <c r="AM1609" s="164">
        <f t="shared" si="85"/>
        <v>45948</v>
      </c>
      <c r="AW1609" s="96"/>
      <c r="AX1609" s="37">
        <f t="shared" ref="AX1609:AX1672" si="87">IF(L1609=0, 0,L1609+7)</f>
        <v>45952</v>
      </c>
      <c r="AY1609" s="183"/>
      <c r="AZ1609" s="183"/>
      <c r="BA1609" s="183"/>
      <c r="BB1609" s="183"/>
      <c r="BC1609" s="183"/>
      <c r="BD1609" s="183"/>
      <c r="BE1609" s="183"/>
      <c r="BF1609" s="183"/>
      <c r="BG1609" s="183"/>
      <c r="BH1609" s="4"/>
      <c r="BI1609" s="1"/>
      <c r="BJ1609" s="1"/>
      <c r="BK1609" s="1"/>
      <c r="BL1609" s="31"/>
      <c r="BM1609" s="31"/>
      <c r="BN1609" s="1"/>
      <c r="BO1609" s="1"/>
      <c r="BP1609" s="1"/>
      <c r="BQ1609" s="1"/>
      <c r="BR1609" s="1"/>
      <c r="BS1609" s="4"/>
      <c r="BT1609" s="37">
        <f t="shared" si="86"/>
        <v>45973</v>
      </c>
      <c r="BU1609" s="220"/>
      <c r="BV1609" s="183"/>
      <c r="BW1609" s="221"/>
      <c r="BX1609" s="183"/>
      <c r="BY1609" s="183"/>
      <c r="BZ1609" s="183"/>
      <c r="CA1609" s="183"/>
      <c r="CB1609" s="183"/>
      <c r="CC1609" s="183"/>
      <c r="CE1609" s="1"/>
      <c r="CF1609" s="1"/>
      <c r="CG1609" s="1"/>
      <c r="CH1609" s="1"/>
      <c r="CI1609" s="1"/>
      <c r="CJ1609" s="1"/>
      <c r="CK1609" s="1"/>
      <c r="CL1609" s="1"/>
      <c r="CM1609" s="1"/>
      <c r="CN1609" s="1"/>
      <c r="CO1609" s="1"/>
    </row>
    <row r="1610" spans="1:93" ht="30" customHeight="1" x14ac:dyDescent="0.2">
      <c r="A1610" s="1">
        <v>1604</v>
      </c>
      <c r="B1610" s="1" t="s">
        <v>535</v>
      </c>
      <c r="C1610" s="1" t="s">
        <v>536</v>
      </c>
      <c r="D1610" s="1" t="s">
        <v>408</v>
      </c>
      <c r="E1610" s="1" t="s">
        <v>540</v>
      </c>
      <c r="F1610" s="1" t="s">
        <v>74</v>
      </c>
      <c r="G1610" s="1">
        <v>10</v>
      </c>
      <c r="H1610" s="1" t="s">
        <v>341</v>
      </c>
      <c r="I1610" s="1" t="s">
        <v>114</v>
      </c>
      <c r="J1610" s="64">
        <v>280</v>
      </c>
      <c r="K1610" s="76">
        <v>2285380</v>
      </c>
      <c r="L1610" s="29">
        <v>45945</v>
      </c>
      <c r="M1610" s="29" t="s">
        <v>4163</v>
      </c>
      <c r="N1610" s="1" t="s">
        <v>478</v>
      </c>
      <c r="O1610" s="28" t="s">
        <v>225</v>
      </c>
      <c r="P1610" s="1" t="s">
        <v>216</v>
      </c>
      <c r="Q1610" s="76">
        <v>8</v>
      </c>
      <c r="R1610" s="1" t="s">
        <v>538</v>
      </c>
      <c r="T1610" s="1" t="s">
        <v>115</v>
      </c>
      <c r="U1610" s="1"/>
      <c r="V1610" s="1"/>
      <c r="W1610" s="4"/>
      <c r="X1610" s="28"/>
      <c r="Y1610" s="33"/>
      <c r="Z1610" s="33"/>
      <c r="AA1610" s="96"/>
      <c r="AB1610" s="178"/>
      <c r="AC1610" s="33">
        <v>26</v>
      </c>
      <c r="AD1610" s="33">
        <v>240</v>
      </c>
      <c r="AE1610" s="33" t="s">
        <v>103</v>
      </c>
      <c r="AF1610" s="33" t="s">
        <v>103</v>
      </c>
      <c r="AG1610" s="33"/>
      <c r="AH1610" s="4"/>
      <c r="AI1610" s="1"/>
      <c r="AJ1610" s="1"/>
      <c r="AK1610" s="1"/>
      <c r="AL1610" s="5"/>
      <c r="AM1610" s="164">
        <f t="shared" si="85"/>
        <v>45948</v>
      </c>
      <c r="AW1610" s="96"/>
      <c r="AX1610" s="37">
        <f t="shared" si="87"/>
        <v>45952</v>
      </c>
      <c r="AY1610" s="183"/>
      <c r="AZ1610" s="183"/>
      <c r="BA1610" s="183"/>
      <c r="BB1610" s="183"/>
      <c r="BC1610" s="183"/>
      <c r="BD1610" s="183"/>
      <c r="BE1610" s="183"/>
      <c r="BF1610" s="183"/>
      <c r="BG1610" s="183"/>
      <c r="BH1610" s="4"/>
      <c r="BI1610" s="1"/>
      <c r="BJ1610" s="1"/>
      <c r="BK1610" s="1"/>
      <c r="BL1610" s="31"/>
      <c r="BM1610" s="31"/>
      <c r="BN1610" s="1"/>
      <c r="BO1610" s="1"/>
      <c r="BP1610" s="1"/>
      <c r="BQ1610" s="1"/>
      <c r="BR1610" s="1"/>
      <c r="BS1610" s="4"/>
      <c r="BT1610" s="37">
        <f t="shared" si="86"/>
        <v>45973</v>
      </c>
      <c r="BU1610" s="220"/>
      <c r="BV1610" s="183"/>
      <c r="BW1610" s="221"/>
      <c r="BX1610" s="183"/>
      <c r="BY1610" s="183"/>
      <c r="BZ1610" s="183"/>
      <c r="CA1610" s="183"/>
      <c r="CB1610" s="183"/>
      <c r="CC1610" s="183"/>
      <c r="CE1610" s="1"/>
      <c r="CF1610" s="1"/>
      <c r="CG1610" s="1"/>
      <c r="CH1610" s="1"/>
      <c r="CI1610" s="1"/>
      <c r="CJ1610" s="1"/>
      <c r="CK1610" s="1"/>
      <c r="CL1610" s="1"/>
      <c r="CM1610" s="1"/>
      <c r="CN1610" s="1"/>
      <c r="CO1610" s="1"/>
    </row>
    <row r="1611" spans="1:93" ht="30" customHeight="1" x14ac:dyDescent="0.2">
      <c r="A1611" s="1">
        <v>1605</v>
      </c>
      <c r="B1611" s="1" t="s">
        <v>535</v>
      </c>
      <c r="C1611" s="1" t="s">
        <v>536</v>
      </c>
      <c r="D1611" s="1" t="s">
        <v>408</v>
      </c>
      <c r="E1611" s="1" t="s">
        <v>540</v>
      </c>
      <c r="F1611" s="1" t="s">
        <v>74</v>
      </c>
      <c r="G1611" s="1">
        <v>10</v>
      </c>
      <c r="H1611" s="1" t="s">
        <v>341</v>
      </c>
      <c r="I1611" s="1" t="s">
        <v>114</v>
      </c>
      <c r="J1611" s="64">
        <v>305</v>
      </c>
      <c r="K1611" s="76">
        <v>2285379</v>
      </c>
      <c r="L1611" s="29">
        <v>45945</v>
      </c>
      <c r="M1611" s="29" t="s">
        <v>4163</v>
      </c>
      <c r="N1611" s="1" t="s">
        <v>478</v>
      </c>
      <c r="O1611" s="28" t="s">
        <v>225</v>
      </c>
      <c r="P1611" s="1" t="s">
        <v>216</v>
      </c>
      <c r="Q1611" s="76">
        <v>9</v>
      </c>
      <c r="R1611" s="1" t="s">
        <v>538</v>
      </c>
      <c r="T1611" s="1" t="s">
        <v>115</v>
      </c>
      <c r="U1611" s="1"/>
      <c r="V1611" s="1"/>
      <c r="W1611" s="4"/>
      <c r="X1611" s="28"/>
      <c r="Y1611" s="33"/>
      <c r="Z1611" s="33"/>
      <c r="AA1611" s="96"/>
      <c r="AB1611" s="178"/>
      <c r="AC1611" s="33">
        <v>26</v>
      </c>
      <c r="AD1611" s="33">
        <v>200</v>
      </c>
      <c r="AE1611" s="33" t="s">
        <v>103</v>
      </c>
      <c r="AF1611" s="33" t="s">
        <v>103</v>
      </c>
      <c r="AG1611" s="33"/>
      <c r="AH1611" s="4"/>
      <c r="AI1611" s="1"/>
      <c r="AJ1611" s="1"/>
      <c r="AK1611" s="1"/>
      <c r="AL1611" s="5"/>
      <c r="AM1611" s="164">
        <f t="shared" si="85"/>
        <v>45948</v>
      </c>
      <c r="AW1611" s="96"/>
      <c r="AX1611" s="37">
        <f t="shared" si="87"/>
        <v>45952</v>
      </c>
      <c r="AY1611" s="183"/>
      <c r="AZ1611" s="183"/>
      <c r="BA1611" s="183"/>
      <c r="BB1611" s="183"/>
      <c r="BC1611" s="183"/>
      <c r="BD1611" s="183"/>
      <c r="BE1611" s="183"/>
      <c r="BF1611" s="183"/>
      <c r="BG1611" s="183"/>
      <c r="BH1611" s="4"/>
      <c r="BI1611" s="1"/>
      <c r="BJ1611" s="1"/>
      <c r="BK1611" s="1"/>
      <c r="BL1611" s="31"/>
      <c r="BM1611" s="31"/>
      <c r="BN1611" s="1"/>
      <c r="BO1611" s="1"/>
      <c r="BP1611" s="1"/>
      <c r="BQ1611" s="1"/>
      <c r="BR1611" s="1"/>
      <c r="BS1611" s="4"/>
      <c r="BT1611" s="37">
        <f t="shared" si="86"/>
        <v>45973</v>
      </c>
      <c r="BU1611" s="220"/>
      <c r="BV1611" s="183"/>
      <c r="BW1611" s="221"/>
      <c r="BX1611" s="183"/>
      <c r="BY1611" s="183"/>
      <c r="BZ1611" s="183"/>
      <c r="CA1611" s="183"/>
      <c r="CB1611" s="183"/>
      <c r="CC1611" s="183"/>
      <c r="CE1611" s="1"/>
      <c r="CF1611" s="1"/>
      <c r="CG1611" s="1"/>
      <c r="CH1611" s="1"/>
      <c r="CI1611" s="1"/>
      <c r="CJ1611" s="1"/>
      <c r="CK1611" s="1"/>
      <c r="CL1611" s="1"/>
      <c r="CM1611" s="1"/>
      <c r="CN1611" s="1"/>
      <c r="CO1611" s="1"/>
    </row>
    <row r="1612" spans="1:93" ht="30" customHeight="1" x14ac:dyDescent="0.2">
      <c r="A1612" s="1">
        <v>1606</v>
      </c>
      <c r="B1612" s="1" t="s">
        <v>535</v>
      </c>
      <c r="C1612" s="1" t="s">
        <v>536</v>
      </c>
      <c r="D1612" s="1" t="s">
        <v>408</v>
      </c>
      <c r="E1612" s="1" t="s">
        <v>540</v>
      </c>
      <c r="F1612" s="1" t="s">
        <v>74</v>
      </c>
      <c r="G1612" s="1">
        <v>10</v>
      </c>
      <c r="H1612" s="1" t="s">
        <v>341</v>
      </c>
      <c r="I1612" s="1" t="s">
        <v>114</v>
      </c>
      <c r="J1612" s="64">
        <v>537</v>
      </c>
      <c r="K1612" s="76">
        <v>2285610</v>
      </c>
      <c r="L1612" s="29">
        <v>45945</v>
      </c>
      <c r="M1612" s="29" t="s">
        <v>4163</v>
      </c>
      <c r="N1612" s="1" t="s">
        <v>478</v>
      </c>
      <c r="O1612" s="28" t="s">
        <v>225</v>
      </c>
      <c r="P1612" s="1" t="s">
        <v>216</v>
      </c>
      <c r="Q1612" s="76">
        <v>12</v>
      </c>
      <c r="R1612" s="1" t="s">
        <v>538</v>
      </c>
      <c r="T1612" s="1" t="s">
        <v>115</v>
      </c>
      <c r="U1612" s="1"/>
      <c r="V1612" s="1"/>
      <c r="W1612" s="4"/>
      <c r="X1612" s="28"/>
      <c r="Y1612" s="33"/>
      <c r="Z1612" s="33"/>
      <c r="AA1612" s="96"/>
      <c r="AB1612" s="178"/>
      <c r="AC1612" s="33">
        <v>26</v>
      </c>
      <c r="AD1612" s="33">
        <v>240</v>
      </c>
      <c r="AE1612" s="33" t="s">
        <v>103</v>
      </c>
      <c r="AF1612" s="33" t="s">
        <v>103</v>
      </c>
      <c r="AG1612" s="33"/>
      <c r="AH1612" s="4"/>
      <c r="AI1612" s="1"/>
      <c r="AJ1612" s="1"/>
      <c r="AK1612" s="1"/>
      <c r="AL1612" s="5"/>
      <c r="AM1612" s="164">
        <f t="shared" si="85"/>
        <v>45948</v>
      </c>
      <c r="AW1612" s="96"/>
      <c r="AX1612" s="37">
        <f t="shared" si="87"/>
        <v>45952</v>
      </c>
      <c r="AY1612" s="183"/>
      <c r="AZ1612" s="183"/>
      <c r="BA1612" s="183"/>
      <c r="BB1612" s="183"/>
      <c r="BC1612" s="183"/>
      <c r="BD1612" s="183"/>
      <c r="BE1612" s="183"/>
      <c r="BF1612" s="183"/>
      <c r="BG1612" s="183"/>
      <c r="BH1612" s="4"/>
      <c r="BI1612" s="1"/>
      <c r="BJ1612" s="1"/>
      <c r="BK1612" s="1"/>
      <c r="BL1612" s="31"/>
      <c r="BM1612" s="31"/>
      <c r="BN1612" s="1"/>
      <c r="BO1612" s="1"/>
      <c r="BP1612" s="1"/>
      <c r="BQ1612" s="1"/>
      <c r="BR1612" s="1"/>
      <c r="BS1612" s="4"/>
      <c r="BT1612" s="37">
        <f t="shared" si="86"/>
        <v>45973</v>
      </c>
      <c r="BU1612" s="220"/>
      <c r="BV1612" s="183"/>
      <c r="BW1612" s="221"/>
      <c r="BX1612" s="183"/>
      <c r="BY1612" s="183"/>
      <c r="BZ1612" s="183"/>
      <c r="CA1612" s="183"/>
      <c r="CB1612" s="183"/>
      <c r="CC1612" s="183"/>
      <c r="CE1612" s="1"/>
      <c r="CF1612" s="1"/>
      <c r="CG1612" s="1"/>
      <c r="CH1612" s="1"/>
      <c r="CI1612" s="1"/>
      <c r="CJ1612" s="1"/>
      <c r="CK1612" s="1"/>
      <c r="CL1612" s="1"/>
      <c r="CM1612" s="1"/>
      <c r="CN1612" s="1"/>
      <c r="CO1612" s="1"/>
    </row>
    <row r="1613" spans="1:93" ht="30" customHeight="1" x14ac:dyDescent="0.2">
      <c r="A1613" s="1">
        <v>1607</v>
      </c>
      <c r="B1613" s="1" t="s">
        <v>535</v>
      </c>
      <c r="C1613" s="1" t="s">
        <v>536</v>
      </c>
      <c r="D1613" s="1" t="s">
        <v>408</v>
      </c>
      <c r="E1613" s="1" t="s">
        <v>540</v>
      </c>
      <c r="F1613" s="1" t="s">
        <v>74</v>
      </c>
      <c r="G1613" s="1">
        <v>10</v>
      </c>
      <c r="H1613" s="1" t="s">
        <v>341</v>
      </c>
      <c r="I1613" s="1" t="s">
        <v>114</v>
      </c>
      <c r="J1613" s="64">
        <v>535</v>
      </c>
      <c r="K1613" s="76">
        <v>2285381</v>
      </c>
      <c r="L1613" s="29">
        <v>45945</v>
      </c>
      <c r="M1613" s="29" t="s">
        <v>4163</v>
      </c>
      <c r="N1613" s="1" t="s">
        <v>478</v>
      </c>
      <c r="O1613" s="28" t="s">
        <v>225</v>
      </c>
      <c r="P1613" s="1" t="s">
        <v>216</v>
      </c>
      <c r="Q1613" s="76">
        <v>12</v>
      </c>
      <c r="R1613" s="1" t="s">
        <v>538</v>
      </c>
      <c r="T1613" s="1" t="s">
        <v>115</v>
      </c>
      <c r="U1613" s="1"/>
      <c r="V1613" s="1"/>
      <c r="W1613" s="4"/>
      <c r="X1613" s="28"/>
      <c r="Y1613" s="33"/>
      <c r="Z1613" s="33"/>
      <c r="AA1613" s="96"/>
      <c r="AB1613" s="178"/>
      <c r="AC1613" s="33">
        <v>27.5</v>
      </c>
      <c r="AD1613" s="33">
        <v>210</v>
      </c>
      <c r="AE1613" s="33" t="s">
        <v>103</v>
      </c>
      <c r="AF1613" s="33" t="s">
        <v>103</v>
      </c>
      <c r="AG1613" s="33"/>
      <c r="AH1613" s="4"/>
      <c r="AI1613" s="1"/>
      <c r="AJ1613" s="1"/>
      <c r="AK1613" s="1"/>
      <c r="AL1613" s="5"/>
      <c r="AM1613" s="164">
        <f t="shared" si="85"/>
        <v>45948</v>
      </c>
      <c r="AW1613" s="96"/>
      <c r="AX1613" s="37">
        <f t="shared" si="87"/>
        <v>45952</v>
      </c>
      <c r="AY1613" s="183"/>
      <c r="AZ1613" s="183"/>
      <c r="BA1613" s="183"/>
      <c r="BB1613" s="183"/>
      <c r="BC1613" s="183"/>
      <c r="BD1613" s="183"/>
      <c r="BE1613" s="183"/>
      <c r="BF1613" s="183"/>
      <c r="BG1613" s="183"/>
      <c r="BH1613" s="4"/>
      <c r="BI1613" s="1"/>
      <c r="BJ1613" s="1"/>
      <c r="BK1613" s="1"/>
      <c r="BL1613" s="31"/>
      <c r="BM1613" s="31"/>
      <c r="BN1613" s="1"/>
      <c r="BO1613" s="1"/>
      <c r="BP1613" s="1"/>
      <c r="BQ1613" s="1"/>
      <c r="BR1613" s="1"/>
      <c r="BS1613" s="4"/>
      <c r="BT1613" s="37">
        <f t="shared" si="86"/>
        <v>45973</v>
      </c>
      <c r="BU1613" s="220"/>
      <c r="BV1613" s="183"/>
      <c r="BW1613" s="221"/>
      <c r="BX1613" s="183"/>
      <c r="BY1613" s="183"/>
      <c r="BZ1613" s="183"/>
      <c r="CA1613" s="183"/>
      <c r="CB1613" s="183"/>
      <c r="CC1613" s="183"/>
      <c r="CE1613" s="1"/>
      <c r="CF1613" s="1"/>
      <c r="CG1613" s="1"/>
      <c r="CH1613" s="1"/>
      <c r="CI1613" s="1"/>
      <c r="CJ1613" s="1"/>
      <c r="CK1613" s="1"/>
      <c r="CL1613" s="1"/>
      <c r="CM1613" s="1"/>
      <c r="CN1613" s="1"/>
      <c r="CO1613" s="1"/>
    </row>
    <row r="1614" spans="1:93" ht="30" customHeight="1" x14ac:dyDescent="0.2">
      <c r="A1614" s="1">
        <v>1608</v>
      </c>
      <c r="B1614" s="1" t="s">
        <v>535</v>
      </c>
      <c r="C1614" s="1" t="s">
        <v>536</v>
      </c>
      <c r="D1614" s="1" t="s">
        <v>408</v>
      </c>
      <c r="E1614" s="1" t="s">
        <v>540</v>
      </c>
      <c r="F1614" s="1" t="s">
        <v>74</v>
      </c>
      <c r="G1614" s="1">
        <v>10</v>
      </c>
      <c r="H1614" s="1" t="s">
        <v>341</v>
      </c>
      <c r="I1614" s="1" t="s">
        <v>114</v>
      </c>
      <c r="J1614" s="64">
        <v>418</v>
      </c>
      <c r="K1614" s="76">
        <v>2274868</v>
      </c>
      <c r="L1614" s="29">
        <v>45945</v>
      </c>
      <c r="M1614" s="29" t="s">
        <v>4163</v>
      </c>
      <c r="N1614" s="1" t="s">
        <v>478</v>
      </c>
      <c r="O1614" s="28" t="s">
        <v>225</v>
      </c>
      <c r="P1614" s="1" t="s">
        <v>216</v>
      </c>
      <c r="Q1614" s="76">
        <v>9</v>
      </c>
      <c r="R1614" s="1" t="s">
        <v>538</v>
      </c>
      <c r="S1614" s="1">
        <v>6</v>
      </c>
      <c r="T1614" s="1" t="s">
        <v>115</v>
      </c>
      <c r="U1614" s="1"/>
      <c r="V1614" s="1"/>
      <c r="W1614" s="4"/>
      <c r="X1614" s="28"/>
      <c r="Y1614" s="33"/>
      <c r="Z1614" s="33"/>
      <c r="AA1614" s="96"/>
      <c r="AB1614" s="178"/>
      <c r="AC1614" s="33">
        <v>26</v>
      </c>
      <c r="AD1614" s="33">
        <v>240</v>
      </c>
      <c r="AE1614" s="33" t="s">
        <v>103</v>
      </c>
      <c r="AF1614" s="33" t="s">
        <v>103</v>
      </c>
      <c r="AG1614" s="33"/>
      <c r="AH1614" s="4"/>
      <c r="AI1614" s="1"/>
      <c r="AJ1614" s="1"/>
      <c r="AK1614" s="1"/>
      <c r="AL1614" s="5"/>
      <c r="AM1614" s="164">
        <f t="shared" si="85"/>
        <v>45948</v>
      </c>
      <c r="AW1614" s="96"/>
      <c r="AX1614" s="37">
        <f t="shared" si="87"/>
        <v>45952</v>
      </c>
      <c r="AY1614" s="183"/>
      <c r="AZ1614" s="183"/>
      <c r="BA1614" s="183"/>
      <c r="BB1614" s="183"/>
      <c r="BC1614" s="183"/>
      <c r="BD1614" s="183"/>
      <c r="BE1614" s="183"/>
      <c r="BF1614" s="183"/>
      <c r="BG1614" s="183"/>
      <c r="BH1614" s="4"/>
      <c r="BI1614" s="1"/>
      <c r="BJ1614" s="1"/>
      <c r="BK1614" s="1"/>
      <c r="BL1614" s="31"/>
      <c r="BM1614" s="31"/>
      <c r="BN1614" s="1"/>
      <c r="BO1614" s="1"/>
      <c r="BP1614" s="1"/>
      <c r="BQ1614" s="1"/>
      <c r="BR1614" s="1"/>
      <c r="BS1614" s="4"/>
      <c r="BT1614" s="37">
        <f t="shared" si="86"/>
        <v>45973</v>
      </c>
      <c r="BU1614" s="220"/>
      <c r="BV1614" s="183"/>
      <c r="BW1614" s="221"/>
      <c r="BX1614" s="183"/>
      <c r="BY1614" s="183"/>
      <c r="BZ1614" s="183"/>
      <c r="CA1614" s="183"/>
      <c r="CB1614" s="183"/>
      <c r="CC1614" s="183"/>
      <c r="CE1614" s="1"/>
      <c r="CF1614" s="1"/>
      <c r="CG1614" s="1"/>
      <c r="CH1614" s="1"/>
      <c r="CI1614" s="1"/>
      <c r="CJ1614" s="1"/>
      <c r="CK1614" s="1"/>
      <c r="CL1614" s="1"/>
      <c r="CM1614" s="1"/>
      <c r="CN1614" s="1"/>
      <c r="CO1614" s="1"/>
    </row>
    <row r="1615" spans="1:93" ht="30" customHeight="1" x14ac:dyDescent="0.2">
      <c r="A1615" s="1">
        <v>1609</v>
      </c>
      <c r="B1615" s="1" t="s">
        <v>535</v>
      </c>
      <c r="C1615" s="1" t="s">
        <v>536</v>
      </c>
      <c r="D1615" s="1" t="s">
        <v>408</v>
      </c>
      <c r="E1615" s="1" t="s">
        <v>540</v>
      </c>
      <c r="F1615" s="1" t="s">
        <v>74</v>
      </c>
      <c r="G1615" s="1">
        <v>10</v>
      </c>
      <c r="H1615" s="1" t="s">
        <v>341</v>
      </c>
      <c r="I1615" s="1" t="s">
        <v>114</v>
      </c>
      <c r="J1615" s="64">
        <v>426</v>
      </c>
      <c r="K1615" s="76">
        <v>2285388</v>
      </c>
      <c r="L1615" s="29">
        <v>45945</v>
      </c>
      <c r="M1615" s="29" t="s">
        <v>4163</v>
      </c>
      <c r="N1615" s="1" t="s">
        <v>478</v>
      </c>
      <c r="O1615" s="28" t="s">
        <v>225</v>
      </c>
      <c r="P1615" s="1" t="s">
        <v>216</v>
      </c>
      <c r="Q1615" s="76">
        <v>8</v>
      </c>
      <c r="R1615" s="1" t="s">
        <v>538</v>
      </c>
      <c r="T1615" s="1" t="s">
        <v>115</v>
      </c>
      <c r="U1615" s="1"/>
      <c r="V1615" s="1"/>
      <c r="W1615" s="4"/>
      <c r="X1615" s="28"/>
      <c r="Y1615" s="33"/>
      <c r="Z1615" s="33"/>
      <c r="AA1615" s="96"/>
      <c r="AB1615" s="178"/>
      <c r="AC1615" s="33">
        <v>24.5</v>
      </c>
      <c r="AD1615" s="33">
        <v>240</v>
      </c>
      <c r="AE1615" s="33" t="s">
        <v>103</v>
      </c>
      <c r="AF1615" s="33" t="s">
        <v>103</v>
      </c>
      <c r="AG1615" s="33"/>
      <c r="AH1615" s="4"/>
      <c r="AI1615" s="1"/>
      <c r="AJ1615" s="1"/>
      <c r="AK1615" s="1"/>
      <c r="AL1615" s="5"/>
      <c r="AM1615" s="164">
        <f t="shared" si="85"/>
        <v>45948</v>
      </c>
      <c r="AW1615" s="96"/>
      <c r="AX1615" s="37">
        <f t="shared" si="87"/>
        <v>45952</v>
      </c>
      <c r="AY1615" s="183"/>
      <c r="AZ1615" s="183"/>
      <c r="BA1615" s="183"/>
      <c r="BB1615" s="183"/>
      <c r="BC1615" s="183"/>
      <c r="BD1615" s="183"/>
      <c r="BE1615" s="183"/>
      <c r="BF1615" s="183"/>
      <c r="BG1615" s="183"/>
      <c r="BH1615" s="4"/>
      <c r="BI1615" s="1"/>
      <c r="BJ1615" s="1"/>
      <c r="BK1615" s="1"/>
      <c r="BL1615" s="31"/>
      <c r="BM1615" s="31"/>
      <c r="BN1615" s="1"/>
      <c r="BO1615" s="1"/>
      <c r="BP1615" s="1"/>
      <c r="BQ1615" s="1"/>
      <c r="BR1615" s="1"/>
      <c r="BS1615" s="4"/>
      <c r="BT1615" s="37">
        <f t="shared" si="86"/>
        <v>45973</v>
      </c>
      <c r="BU1615" s="220"/>
      <c r="BV1615" s="183"/>
      <c r="BW1615" s="221"/>
      <c r="BX1615" s="183"/>
      <c r="BY1615" s="183"/>
      <c r="BZ1615" s="183"/>
      <c r="CA1615" s="183"/>
      <c r="CB1615" s="183"/>
      <c r="CC1615" s="183"/>
      <c r="CE1615" s="1"/>
      <c r="CF1615" s="1"/>
      <c r="CG1615" s="1"/>
      <c r="CH1615" s="1"/>
      <c r="CI1615" s="1"/>
      <c r="CJ1615" s="1"/>
      <c r="CK1615" s="1"/>
      <c r="CL1615" s="1"/>
      <c r="CM1615" s="1"/>
      <c r="CN1615" s="1"/>
      <c r="CO1615" s="1"/>
    </row>
    <row r="1616" spans="1:93" ht="30" customHeight="1" x14ac:dyDescent="0.2">
      <c r="A1616" s="1">
        <v>1610</v>
      </c>
      <c r="B1616" s="1" t="s">
        <v>535</v>
      </c>
      <c r="C1616" s="1" t="s">
        <v>536</v>
      </c>
      <c r="D1616" s="1" t="s">
        <v>408</v>
      </c>
      <c r="E1616" s="1" t="s">
        <v>540</v>
      </c>
      <c r="F1616" s="1" t="s">
        <v>74</v>
      </c>
      <c r="G1616" s="1">
        <v>10</v>
      </c>
      <c r="H1616" s="1" t="s">
        <v>341</v>
      </c>
      <c r="I1616" s="1" t="s">
        <v>114</v>
      </c>
      <c r="J1616" s="64">
        <v>425</v>
      </c>
      <c r="K1616" s="76">
        <v>2285390</v>
      </c>
      <c r="L1616" s="29">
        <v>45945</v>
      </c>
      <c r="M1616" s="29" t="s">
        <v>4163</v>
      </c>
      <c r="N1616" s="1" t="s">
        <v>478</v>
      </c>
      <c r="O1616" s="28" t="s">
        <v>225</v>
      </c>
      <c r="P1616" s="1" t="s">
        <v>216</v>
      </c>
      <c r="Q1616" s="76">
        <v>8</v>
      </c>
      <c r="R1616" s="1" t="s">
        <v>538</v>
      </c>
      <c r="T1616" s="1" t="s">
        <v>115</v>
      </c>
      <c r="U1616" s="1"/>
      <c r="V1616" s="1"/>
      <c r="W1616" s="4"/>
      <c r="X1616" s="28"/>
      <c r="Y1616" s="33"/>
      <c r="Z1616" s="33"/>
      <c r="AA1616" s="96"/>
      <c r="AB1616" s="178"/>
      <c r="AC1616" s="33">
        <v>24</v>
      </c>
      <c r="AD1616" s="33">
        <v>220</v>
      </c>
      <c r="AE1616" s="33" t="s">
        <v>103</v>
      </c>
      <c r="AF1616" s="33" t="s">
        <v>103</v>
      </c>
      <c r="AG1616" s="33"/>
      <c r="AH1616" s="4"/>
      <c r="AI1616" s="1"/>
      <c r="AJ1616" s="1"/>
      <c r="AK1616" s="1"/>
      <c r="AL1616" s="5"/>
      <c r="AM1616" s="164">
        <f t="shared" si="85"/>
        <v>45948</v>
      </c>
      <c r="AW1616" s="96"/>
      <c r="AX1616" s="37">
        <f t="shared" si="87"/>
        <v>45952</v>
      </c>
      <c r="AY1616" s="183"/>
      <c r="AZ1616" s="183"/>
      <c r="BA1616" s="183"/>
      <c r="BB1616" s="183"/>
      <c r="BC1616" s="183"/>
      <c r="BD1616" s="183"/>
      <c r="BE1616" s="183"/>
      <c r="BF1616" s="183"/>
      <c r="BG1616" s="183"/>
      <c r="BH1616" s="4"/>
      <c r="BI1616" s="1"/>
      <c r="BJ1616" s="1"/>
      <c r="BK1616" s="1"/>
      <c r="BL1616" s="31"/>
      <c r="BM1616" s="31"/>
      <c r="BN1616" s="1"/>
      <c r="BO1616" s="1"/>
      <c r="BP1616" s="1"/>
      <c r="BQ1616" s="1"/>
      <c r="BR1616" s="1"/>
      <c r="BS1616" s="4"/>
      <c r="BT1616" s="37">
        <f t="shared" si="86"/>
        <v>45973</v>
      </c>
      <c r="BU1616" s="220"/>
      <c r="BV1616" s="183"/>
      <c r="BW1616" s="221"/>
      <c r="BX1616" s="183"/>
      <c r="BY1616" s="183"/>
      <c r="BZ1616" s="183"/>
      <c r="CA1616" s="183"/>
      <c r="CB1616" s="183"/>
      <c r="CC1616" s="183"/>
      <c r="CE1616" s="1"/>
      <c r="CF1616" s="1"/>
      <c r="CG1616" s="1"/>
      <c r="CH1616" s="1"/>
      <c r="CI1616" s="1"/>
      <c r="CJ1616" s="1"/>
      <c r="CK1616" s="1"/>
      <c r="CL1616" s="1"/>
      <c r="CM1616" s="1"/>
      <c r="CN1616" s="1"/>
      <c r="CO1616" s="1"/>
    </row>
    <row r="1617" spans="1:93" ht="30" customHeight="1" x14ac:dyDescent="0.2">
      <c r="A1617" s="1">
        <v>1611</v>
      </c>
      <c r="B1617" s="1" t="s">
        <v>535</v>
      </c>
      <c r="C1617" s="1" t="s">
        <v>536</v>
      </c>
      <c r="D1617" s="1" t="s">
        <v>408</v>
      </c>
      <c r="E1617" s="1" t="s">
        <v>540</v>
      </c>
      <c r="F1617" s="1" t="s">
        <v>74</v>
      </c>
      <c r="G1617" s="1">
        <v>10</v>
      </c>
      <c r="H1617" s="1" t="s">
        <v>341</v>
      </c>
      <c r="I1617" s="1" t="s">
        <v>114</v>
      </c>
      <c r="J1617" s="64">
        <v>294</v>
      </c>
      <c r="K1617" s="76">
        <v>2285392</v>
      </c>
      <c r="L1617" s="29">
        <v>45945</v>
      </c>
      <c r="M1617" s="29" t="s">
        <v>4163</v>
      </c>
      <c r="N1617" s="1" t="s">
        <v>478</v>
      </c>
      <c r="O1617" s="28" t="s">
        <v>225</v>
      </c>
      <c r="P1617" s="1" t="s">
        <v>216</v>
      </c>
      <c r="Q1617" s="76">
        <v>8</v>
      </c>
      <c r="R1617" s="1" t="s">
        <v>538</v>
      </c>
      <c r="T1617" s="1" t="s">
        <v>115</v>
      </c>
      <c r="U1617" s="1"/>
      <c r="V1617" s="1"/>
      <c r="W1617" s="4"/>
      <c r="X1617" s="28"/>
      <c r="Y1617" s="33"/>
      <c r="Z1617" s="33"/>
      <c r="AA1617" s="96"/>
      <c r="AB1617" s="179"/>
      <c r="AC1617" s="33">
        <v>23.5</v>
      </c>
      <c r="AD1617" s="33">
        <v>210</v>
      </c>
      <c r="AE1617" s="33" t="s">
        <v>103</v>
      </c>
      <c r="AF1617" s="33" t="s">
        <v>103</v>
      </c>
      <c r="AG1617" s="33"/>
      <c r="AH1617" s="4"/>
      <c r="AI1617" s="1"/>
      <c r="AJ1617" s="1"/>
      <c r="AK1617" s="1"/>
      <c r="AL1617" s="5"/>
      <c r="AM1617" s="164">
        <f t="shared" si="85"/>
        <v>45948</v>
      </c>
      <c r="AW1617" s="96"/>
      <c r="AX1617" s="37">
        <f t="shared" si="87"/>
        <v>45952</v>
      </c>
      <c r="AY1617" s="183"/>
      <c r="AZ1617" s="183"/>
      <c r="BA1617" s="183"/>
      <c r="BB1617" s="183"/>
      <c r="BC1617" s="183"/>
      <c r="BD1617" s="183"/>
      <c r="BE1617" s="183"/>
      <c r="BF1617" s="183"/>
      <c r="BG1617" s="183"/>
      <c r="BH1617" s="4"/>
      <c r="BI1617" s="1"/>
      <c r="BJ1617" s="1"/>
      <c r="BK1617" s="1"/>
      <c r="BL1617" s="31"/>
      <c r="BM1617" s="31"/>
      <c r="BN1617" s="1"/>
      <c r="BO1617" s="1"/>
      <c r="BP1617" s="1"/>
      <c r="BQ1617" s="1"/>
      <c r="BR1617" s="1"/>
      <c r="BS1617" s="4"/>
      <c r="BT1617" s="37">
        <f t="shared" si="86"/>
        <v>45973</v>
      </c>
      <c r="BU1617" s="220"/>
      <c r="BV1617" s="183"/>
      <c r="BW1617" s="221"/>
      <c r="BX1617" s="183"/>
      <c r="BY1617" s="183"/>
      <c r="BZ1617" s="183"/>
      <c r="CA1617" s="183"/>
      <c r="CB1617" s="183"/>
      <c r="CC1617" s="183"/>
      <c r="CE1617" s="1"/>
      <c r="CF1617" s="1"/>
      <c r="CG1617" s="1"/>
      <c r="CH1617" s="1"/>
      <c r="CI1617" s="1"/>
      <c r="CJ1617" s="1"/>
      <c r="CK1617" s="1"/>
      <c r="CL1617" s="1"/>
      <c r="CM1617" s="1"/>
      <c r="CN1617" s="1"/>
      <c r="CO1617" s="1"/>
    </row>
    <row r="1618" spans="1:93" ht="30" customHeight="1" x14ac:dyDescent="0.2">
      <c r="A1618" s="1">
        <v>1612</v>
      </c>
      <c r="B1618" s="1" t="s">
        <v>544</v>
      </c>
      <c r="C1618" s="1" t="s">
        <v>546</v>
      </c>
      <c r="D1618" s="1" t="s">
        <v>408</v>
      </c>
      <c r="E1618" s="1" t="s">
        <v>545</v>
      </c>
      <c r="F1618" s="1" t="s">
        <v>74</v>
      </c>
      <c r="G1618" s="1">
        <v>8</v>
      </c>
      <c r="H1618" s="1" t="s">
        <v>341</v>
      </c>
      <c r="I1618" s="1" t="s">
        <v>114</v>
      </c>
      <c r="J1618" s="64">
        <v>551</v>
      </c>
      <c r="K1618" s="76">
        <v>2275534</v>
      </c>
      <c r="L1618" s="29">
        <v>45948</v>
      </c>
      <c r="M1618" s="29" t="s">
        <v>4163</v>
      </c>
      <c r="N1618" s="1" t="s">
        <v>478</v>
      </c>
      <c r="O1618" s="28" t="s">
        <v>225</v>
      </c>
      <c r="P1618" s="1" t="s">
        <v>216</v>
      </c>
      <c r="Q1618" s="76">
        <v>12</v>
      </c>
      <c r="R1618" s="1" t="s">
        <v>537</v>
      </c>
      <c r="S1618" s="1">
        <v>6</v>
      </c>
      <c r="T1618" s="1" t="s">
        <v>115</v>
      </c>
      <c r="U1618" s="1"/>
      <c r="V1618" s="1"/>
      <c r="W1618" s="4"/>
      <c r="X1618" s="28"/>
      <c r="Y1618" s="33"/>
      <c r="Z1618" s="33"/>
      <c r="AA1618" s="96"/>
      <c r="AB1618" s="177" t="s">
        <v>1286</v>
      </c>
      <c r="AC1618" s="33">
        <v>20</v>
      </c>
      <c r="AD1618" s="33">
        <v>210</v>
      </c>
      <c r="AE1618" s="33" t="s">
        <v>103</v>
      </c>
      <c r="AF1618" s="33" t="s">
        <v>103</v>
      </c>
      <c r="AG1618" s="33"/>
      <c r="AH1618" s="4"/>
      <c r="AI1618" s="1"/>
      <c r="AJ1618" s="1"/>
      <c r="AK1618" s="1"/>
      <c r="AL1618" s="5"/>
      <c r="AM1618" s="164">
        <f t="shared" si="85"/>
        <v>45951</v>
      </c>
      <c r="AN1618" s="182" t="s">
        <v>924</v>
      </c>
      <c r="AO1618" s="230" t="s">
        <v>962</v>
      </c>
      <c r="AP1618" s="182">
        <v>38.799999999999997</v>
      </c>
      <c r="AQ1618" s="182">
        <v>38</v>
      </c>
      <c r="AR1618" s="182">
        <v>36.6</v>
      </c>
      <c r="AS1618" s="182">
        <v>39.299999999999997</v>
      </c>
      <c r="AT1618" s="182">
        <v>38.6</v>
      </c>
      <c r="AU1618" s="182">
        <v>39.5</v>
      </c>
      <c r="AV1618" s="182">
        <f>AVERAGE(AP1618:AU1735)</f>
        <v>38.466666666666661</v>
      </c>
      <c r="AW1618" s="96"/>
      <c r="AX1618" s="37">
        <f t="shared" si="87"/>
        <v>45955</v>
      </c>
      <c r="AY1618" s="183" t="s">
        <v>964</v>
      </c>
      <c r="AZ1618" s="183" t="s">
        <v>963</v>
      </c>
      <c r="BA1618" s="183">
        <v>42.2</v>
      </c>
      <c r="BB1618" s="183">
        <v>42.9</v>
      </c>
      <c r="BC1618" s="183">
        <v>41.8</v>
      </c>
      <c r="BD1618" s="183">
        <v>44.1</v>
      </c>
      <c r="BE1618" s="183">
        <v>43.4</v>
      </c>
      <c r="BF1618" s="183">
        <v>41.1</v>
      </c>
      <c r="BG1618" s="183">
        <f>AVERAGE(BA1618:BF1735)</f>
        <v>42.336111111111116</v>
      </c>
      <c r="BH1618" s="4"/>
      <c r="BI1618" s="1"/>
      <c r="BJ1618" s="1"/>
      <c r="BK1618" s="1"/>
      <c r="BL1618" s="31"/>
      <c r="BM1618" s="31"/>
      <c r="BN1618" s="1"/>
      <c r="BO1618" s="1"/>
      <c r="BP1618" s="1"/>
      <c r="BQ1618" s="1"/>
      <c r="BR1618" s="1"/>
      <c r="BS1618" s="4"/>
      <c r="BT1618" s="37">
        <f t="shared" si="86"/>
        <v>45976</v>
      </c>
      <c r="BU1618" s="220" t="s">
        <v>964</v>
      </c>
      <c r="BV1618" s="183" t="s">
        <v>965</v>
      </c>
      <c r="BW1618" s="221">
        <v>53.1</v>
      </c>
      <c r="BX1618" s="183">
        <v>51.7</v>
      </c>
      <c r="BY1618" s="183">
        <v>52.9</v>
      </c>
      <c r="BZ1618" s="183">
        <v>54.5</v>
      </c>
      <c r="CA1618" s="183">
        <v>52.5</v>
      </c>
      <c r="CB1618" s="183">
        <v>54</v>
      </c>
      <c r="CC1618" s="183">
        <f>AVERAGE(BW1618:CB1735)</f>
        <v>53.38055555555556</v>
      </c>
      <c r="CE1618" s="1"/>
      <c r="CF1618" s="1"/>
      <c r="CG1618" s="1"/>
      <c r="CH1618" s="1"/>
      <c r="CI1618" s="1"/>
      <c r="CJ1618" s="1"/>
      <c r="CK1618" s="1"/>
      <c r="CL1618" s="1"/>
      <c r="CM1618" s="1"/>
      <c r="CN1618" s="1"/>
      <c r="CO1618" s="1"/>
    </row>
    <row r="1619" spans="1:93" ht="30" customHeight="1" x14ac:dyDescent="0.2">
      <c r="A1619" s="1">
        <v>1613</v>
      </c>
      <c r="B1619" s="1" t="s">
        <v>544</v>
      </c>
      <c r="C1619" s="1" t="s">
        <v>546</v>
      </c>
      <c r="D1619" s="1" t="s">
        <v>408</v>
      </c>
      <c r="E1619" s="1" t="s">
        <v>545</v>
      </c>
      <c r="F1619" s="1" t="s">
        <v>74</v>
      </c>
      <c r="G1619" s="1">
        <v>8</v>
      </c>
      <c r="H1619" s="1" t="s">
        <v>341</v>
      </c>
      <c r="I1619" s="1" t="s">
        <v>114</v>
      </c>
      <c r="J1619" s="64">
        <v>403</v>
      </c>
      <c r="K1619" s="76">
        <v>2276282</v>
      </c>
      <c r="L1619" s="29">
        <v>45948</v>
      </c>
      <c r="M1619" s="29" t="s">
        <v>4163</v>
      </c>
      <c r="N1619" s="1" t="s">
        <v>478</v>
      </c>
      <c r="O1619" s="28" t="s">
        <v>225</v>
      </c>
      <c r="P1619" s="1" t="s">
        <v>216</v>
      </c>
      <c r="Q1619" s="76">
        <v>10</v>
      </c>
      <c r="R1619" s="1" t="s">
        <v>537</v>
      </c>
      <c r="T1619" s="1" t="s">
        <v>115</v>
      </c>
      <c r="U1619" s="1"/>
      <c r="V1619" s="1"/>
      <c r="W1619" s="4"/>
      <c r="X1619" s="28"/>
      <c r="Y1619" s="33"/>
      <c r="Z1619" s="33"/>
      <c r="AA1619" s="96"/>
      <c r="AB1619" s="178"/>
      <c r="AC1619" s="33">
        <v>22</v>
      </c>
      <c r="AD1619" s="33">
        <v>210</v>
      </c>
      <c r="AE1619" s="33" t="s">
        <v>103</v>
      </c>
      <c r="AF1619" s="33" t="s">
        <v>103</v>
      </c>
      <c r="AG1619" s="33"/>
      <c r="AH1619" s="4"/>
      <c r="AI1619" s="1"/>
      <c r="AJ1619" s="1"/>
      <c r="AK1619" s="1"/>
      <c r="AL1619" s="5"/>
      <c r="AM1619" s="164">
        <f t="shared" si="85"/>
        <v>45951</v>
      </c>
      <c r="AN1619" s="182"/>
      <c r="AO1619" s="230"/>
      <c r="AP1619" s="182"/>
      <c r="AQ1619" s="182"/>
      <c r="AR1619" s="182"/>
      <c r="AS1619" s="182"/>
      <c r="AT1619" s="182"/>
      <c r="AU1619" s="182"/>
      <c r="AV1619" s="182"/>
      <c r="AW1619" s="96"/>
      <c r="AX1619" s="37">
        <f t="shared" si="87"/>
        <v>45955</v>
      </c>
      <c r="AY1619" s="183"/>
      <c r="AZ1619" s="183"/>
      <c r="BA1619" s="183"/>
      <c r="BB1619" s="183"/>
      <c r="BC1619" s="183"/>
      <c r="BD1619" s="183"/>
      <c r="BE1619" s="183"/>
      <c r="BF1619" s="183"/>
      <c r="BG1619" s="183"/>
      <c r="BH1619" s="4"/>
      <c r="BI1619" s="1"/>
      <c r="BJ1619" s="1"/>
      <c r="BK1619" s="1"/>
      <c r="BL1619" s="31"/>
      <c r="BM1619" s="31"/>
      <c r="BN1619" s="1"/>
      <c r="BO1619" s="1"/>
      <c r="BP1619" s="1"/>
      <c r="BQ1619" s="1"/>
      <c r="BR1619" s="1"/>
      <c r="BS1619" s="4"/>
      <c r="BT1619" s="37">
        <f t="shared" si="86"/>
        <v>45976</v>
      </c>
      <c r="BU1619" s="220"/>
      <c r="BV1619" s="183"/>
      <c r="BW1619" s="221"/>
      <c r="BX1619" s="183"/>
      <c r="BY1619" s="183"/>
      <c r="BZ1619" s="183"/>
      <c r="CA1619" s="183"/>
      <c r="CB1619" s="183"/>
      <c r="CC1619" s="183"/>
      <c r="CE1619" s="1"/>
      <c r="CF1619" s="1"/>
      <c r="CG1619" s="1"/>
      <c r="CH1619" s="1"/>
      <c r="CI1619" s="1"/>
      <c r="CJ1619" s="1"/>
      <c r="CK1619" s="1"/>
      <c r="CL1619" s="1"/>
      <c r="CM1619" s="1"/>
      <c r="CN1619" s="1"/>
      <c r="CO1619" s="1"/>
    </row>
    <row r="1620" spans="1:93" ht="30" customHeight="1" x14ac:dyDescent="0.2">
      <c r="A1620" s="1">
        <v>1614</v>
      </c>
      <c r="B1620" s="1" t="s">
        <v>544</v>
      </c>
      <c r="C1620" s="1" t="s">
        <v>546</v>
      </c>
      <c r="D1620" s="1" t="s">
        <v>408</v>
      </c>
      <c r="E1620" s="1" t="s">
        <v>545</v>
      </c>
      <c r="F1620" s="1" t="s">
        <v>74</v>
      </c>
      <c r="G1620" s="1">
        <v>8</v>
      </c>
      <c r="H1620" s="1" t="s">
        <v>341</v>
      </c>
      <c r="I1620" s="1" t="s">
        <v>114</v>
      </c>
      <c r="J1620" s="64">
        <v>554</v>
      </c>
      <c r="K1620" s="76">
        <v>2276283</v>
      </c>
      <c r="L1620" s="29">
        <v>45948</v>
      </c>
      <c r="M1620" s="29" t="s">
        <v>4163</v>
      </c>
      <c r="N1620" s="1" t="s">
        <v>478</v>
      </c>
      <c r="O1620" s="28" t="s">
        <v>225</v>
      </c>
      <c r="P1620" s="1" t="s">
        <v>216</v>
      </c>
      <c r="Q1620" s="76">
        <v>12</v>
      </c>
      <c r="R1620" s="1" t="s">
        <v>537</v>
      </c>
      <c r="T1620" s="1" t="s">
        <v>115</v>
      </c>
      <c r="U1620" s="1"/>
      <c r="V1620" s="1"/>
      <c r="W1620" s="4"/>
      <c r="X1620" s="28"/>
      <c r="Y1620" s="33"/>
      <c r="Z1620" s="33"/>
      <c r="AA1620" s="96"/>
      <c r="AB1620" s="178"/>
      <c r="AC1620" s="33">
        <v>22</v>
      </c>
      <c r="AD1620" s="33">
        <v>230</v>
      </c>
      <c r="AE1620" s="33" t="s">
        <v>103</v>
      </c>
      <c r="AF1620" s="33" t="s">
        <v>103</v>
      </c>
      <c r="AG1620" s="33"/>
      <c r="AH1620" s="4"/>
      <c r="AI1620" s="1"/>
      <c r="AJ1620" s="1"/>
      <c r="AK1620" s="1"/>
      <c r="AL1620" s="5"/>
      <c r="AM1620" s="164">
        <f t="shared" si="85"/>
        <v>45951</v>
      </c>
      <c r="AN1620" s="182"/>
      <c r="AO1620" s="230"/>
      <c r="AP1620" s="182"/>
      <c r="AQ1620" s="182"/>
      <c r="AR1620" s="182"/>
      <c r="AS1620" s="182"/>
      <c r="AT1620" s="182"/>
      <c r="AU1620" s="182"/>
      <c r="AV1620" s="182"/>
      <c r="AW1620" s="96"/>
      <c r="AX1620" s="37">
        <f t="shared" si="87"/>
        <v>45955</v>
      </c>
      <c r="AY1620" s="183"/>
      <c r="AZ1620" s="183"/>
      <c r="BA1620" s="183"/>
      <c r="BB1620" s="183"/>
      <c r="BC1620" s="183"/>
      <c r="BD1620" s="183"/>
      <c r="BE1620" s="183"/>
      <c r="BF1620" s="183"/>
      <c r="BG1620" s="183"/>
      <c r="BH1620" s="4"/>
      <c r="BI1620" s="1"/>
      <c r="BJ1620" s="1"/>
      <c r="BK1620" s="1"/>
      <c r="BL1620" s="31"/>
      <c r="BM1620" s="31"/>
      <c r="BN1620" s="1"/>
      <c r="BO1620" s="1"/>
      <c r="BP1620" s="1"/>
      <c r="BQ1620" s="1"/>
      <c r="BR1620" s="1"/>
      <c r="BS1620" s="4"/>
      <c r="BT1620" s="37">
        <f t="shared" si="86"/>
        <v>45976</v>
      </c>
      <c r="BU1620" s="220"/>
      <c r="BV1620" s="183"/>
      <c r="BW1620" s="221"/>
      <c r="BX1620" s="183"/>
      <c r="BY1620" s="183"/>
      <c r="BZ1620" s="183"/>
      <c r="CA1620" s="183"/>
      <c r="CB1620" s="183"/>
      <c r="CC1620" s="183"/>
      <c r="CE1620" s="1"/>
      <c r="CF1620" s="1"/>
      <c r="CG1620" s="1"/>
      <c r="CH1620" s="1"/>
      <c r="CI1620" s="1"/>
      <c r="CJ1620" s="1"/>
      <c r="CK1620" s="1"/>
      <c r="CL1620" s="1"/>
      <c r="CM1620" s="1"/>
      <c r="CN1620" s="1"/>
      <c r="CO1620" s="1"/>
    </row>
    <row r="1621" spans="1:93" ht="30" customHeight="1" x14ac:dyDescent="0.2">
      <c r="A1621" s="1">
        <v>1615</v>
      </c>
      <c r="B1621" s="1" t="s">
        <v>544</v>
      </c>
      <c r="C1621" s="1" t="s">
        <v>546</v>
      </c>
      <c r="D1621" s="1" t="s">
        <v>408</v>
      </c>
      <c r="E1621" s="1" t="s">
        <v>545</v>
      </c>
      <c r="F1621" s="1" t="s">
        <v>74</v>
      </c>
      <c r="G1621" s="1">
        <v>8</v>
      </c>
      <c r="H1621" s="1" t="s">
        <v>341</v>
      </c>
      <c r="I1621" s="1" t="s">
        <v>114</v>
      </c>
      <c r="J1621" s="64">
        <v>407</v>
      </c>
      <c r="K1621" s="76">
        <v>2275535</v>
      </c>
      <c r="L1621" s="29">
        <v>45948</v>
      </c>
      <c r="M1621" s="29" t="s">
        <v>4163</v>
      </c>
      <c r="N1621" s="1" t="s">
        <v>478</v>
      </c>
      <c r="O1621" s="28" t="s">
        <v>225</v>
      </c>
      <c r="P1621" s="1" t="s">
        <v>216</v>
      </c>
      <c r="Q1621" s="76">
        <v>10</v>
      </c>
      <c r="R1621" s="1" t="s">
        <v>537</v>
      </c>
      <c r="T1621" s="1" t="s">
        <v>115</v>
      </c>
      <c r="U1621" s="1"/>
      <c r="V1621" s="1"/>
      <c r="W1621" s="4"/>
      <c r="X1621" s="28"/>
      <c r="Y1621" s="33"/>
      <c r="Z1621" s="33"/>
      <c r="AA1621" s="96"/>
      <c r="AB1621" s="178"/>
      <c r="AC1621" s="33">
        <v>21.5</v>
      </c>
      <c r="AD1621" s="33">
        <v>220</v>
      </c>
      <c r="AE1621" s="33" t="s">
        <v>103</v>
      </c>
      <c r="AF1621" s="33" t="s">
        <v>103</v>
      </c>
      <c r="AG1621" s="33"/>
      <c r="AH1621" s="4"/>
      <c r="AI1621" s="1"/>
      <c r="AJ1621" s="1"/>
      <c r="AK1621" s="1"/>
      <c r="AL1621" s="5"/>
      <c r="AM1621" s="164">
        <f t="shared" si="85"/>
        <v>45951</v>
      </c>
      <c r="AN1621" s="182"/>
      <c r="AO1621" s="230"/>
      <c r="AP1621" s="182"/>
      <c r="AQ1621" s="182"/>
      <c r="AR1621" s="182"/>
      <c r="AS1621" s="182"/>
      <c r="AT1621" s="182"/>
      <c r="AU1621" s="182"/>
      <c r="AV1621" s="182"/>
      <c r="AW1621" s="96"/>
      <c r="AX1621" s="37">
        <f t="shared" si="87"/>
        <v>45955</v>
      </c>
      <c r="AY1621" s="183"/>
      <c r="AZ1621" s="183"/>
      <c r="BA1621" s="183"/>
      <c r="BB1621" s="183"/>
      <c r="BC1621" s="183"/>
      <c r="BD1621" s="183"/>
      <c r="BE1621" s="183"/>
      <c r="BF1621" s="183"/>
      <c r="BG1621" s="183"/>
      <c r="BH1621" s="4"/>
      <c r="BI1621" s="1"/>
      <c r="BJ1621" s="1"/>
      <c r="BK1621" s="1"/>
      <c r="BL1621" s="31"/>
      <c r="BM1621" s="31"/>
      <c r="BN1621" s="1"/>
      <c r="BO1621" s="1"/>
      <c r="BP1621" s="1"/>
      <c r="BQ1621" s="1"/>
      <c r="BR1621" s="1"/>
      <c r="BS1621" s="4"/>
      <c r="BT1621" s="37">
        <f t="shared" si="86"/>
        <v>45976</v>
      </c>
      <c r="BU1621" s="220"/>
      <c r="BV1621" s="183"/>
      <c r="BW1621" s="221"/>
      <c r="BX1621" s="183"/>
      <c r="BY1621" s="183"/>
      <c r="BZ1621" s="183"/>
      <c r="CA1621" s="183"/>
      <c r="CB1621" s="183"/>
      <c r="CC1621" s="183"/>
      <c r="CE1621" s="1"/>
      <c r="CF1621" s="1"/>
      <c r="CG1621" s="1"/>
      <c r="CH1621" s="1"/>
      <c r="CI1621" s="1"/>
      <c r="CJ1621" s="1"/>
      <c r="CK1621" s="1"/>
      <c r="CL1621" s="1"/>
      <c r="CM1621" s="1"/>
      <c r="CN1621" s="1"/>
      <c r="CO1621" s="1"/>
    </row>
    <row r="1622" spans="1:93" ht="30" customHeight="1" x14ac:dyDescent="0.2">
      <c r="A1622" s="1">
        <v>1616</v>
      </c>
      <c r="B1622" s="1" t="s">
        <v>544</v>
      </c>
      <c r="C1622" s="1" t="s">
        <v>546</v>
      </c>
      <c r="D1622" s="1" t="s">
        <v>408</v>
      </c>
      <c r="E1622" s="1" t="s">
        <v>545</v>
      </c>
      <c r="F1622" s="1" t="s">
        <v>74</v>
      </c>
      <c r="G1622" s="1">
        <v>8</v>
      </c>
      <c r="H1622" s="1" t="s">
        <v>341</v>
      </c>
      <c r="I1622" s="1" t="s">
        <v>114</v>
      </c>
      <c r="J1622" s="64">
        <v>303</v>
      </c>
      <c r="K1622" s="76">
        <v>2275536</v>
      </c>
      <c r="L1622" s="29">
        <v>45948</v>
      </c>
      <c r="M1622" s="29" t="s">
        <v>4163</v>
      </c>
      <c r="N1622" s="1" t="s">
        <v>478</v>
      </c>
      <c r="O1622" s="28" t="s">
        <v>225</v>
      </c>
      <c r="P1622" s="1" t="s">
        <v>216</v>
      </c>
      <c r="Q1622" s="76">
        <v>8</v>
      </c>
      <c r="R1622" s="1" t="s">
        <v>537</v>
      </c>
      <c r="T1622" s="1" t="s">
        <v>115</v>
      </c>
      <c r="U1622" s="1"/>
      <c r="V1622" s="1"/>
      <c r="W1622" s="4"/>
      <c r="X1622" s="28"/>
      <c r="Y1622" s="33"/>
      <c r="Z1622" s="33"/>
      <c r="AA1622" s="96"/>
      <c r="AB1622" s="178"/>
      <c r="AC1622" s="33">
        <v>22.5</v>
      </c>
      <c r="AD1622" s="33">
        <v>180</v>
      </c>
      <c r="AE1622" s="33" t="s">
        <v>103</v>
      </c>
      <c r="AF1622" s="33" t="s">
        <v>103</v>
      </c>
      <c r="AG1622" s="33"/>
      <c r="AH1622" s="4"/>
      <c r="AI1622" s="1"/>
      <c r="AJ1622" s="1"/>
      <c r="AK1622" s="1"/>
      <c r="AL1622" s="5"/>
      <c r="AM1622" s="164">
        <f t="shared" si="85"/>
        <v>45951</v>
      </c>
      <c r="AN1622" s="182"/>
      <c r="AO1622" s="230"/>
      <c r="AP1622" s="182"/>
      <c r="AQ1622" s="182"/>
      <c r="AR1622" s="182"/>
      <c r="AS1622" s="182"/>
      <c r="AT1622" s="182"/>
      <c r="AU1622" s="182"/>
      <c r="AV1622" s="182"/>
      <c r="AW1622" s="96"/>
      <c r="AX1622" s="37">
        <f t="shared" si="87"/>
        <v>45955</v>
      </c>
      <c r="AY1622" s="183"/>
      <c r="AZ1622" s="183"/>
      <c r="BA1622" s="183"/>
      <c r="BB1622" s="183"/>
      <c r="BC1622" s="183"/>
      <c r="BD1622" s="183"/>
      <c r="BE1622" s="183"/>
      <c r="BF1622" s="183"/>
      <c r="BG1622" s="183"/>
      <c r="BH1622" s="4"/>
      <c r="BI1622" s="1"/>
      <c r="BJ1622" s="1"/>
      <c r="BK1622" s="1"/>
      <c r="BL1622" s="31"/>
      <c r="BM1622" s="31"/>
      <c r="BN1622" s="1"/>
      <c r="BO1622" s="1"/>
      <c r="BP1622" s="1"/>
      <c r="BQ1622" s="1"/>
      <c r="BR1622" s="1"/>
      <c r="BS1622" s="4"/>
      <c r="BT1622" s="37">
        <f t="shared" si="86"/>
        <v>45976</v>
      </c>
      <c r="BU1622" s="220"/>
      <c r="BV1622" s="183"/>
      <c r="BW1622" s="221"/>
      <c r="BX1622" s="183"/>
      <c r="BY1622" s="183"/>
      <c r="BZ1622" s="183"/>
      <c r="CA1622" s="183"/>
      <c r="CB1622" s="183"/>
      <c r="CC1622" s="183"/>
      <c r="CE1622" s="1"/>
      <c r="CF1622" s="1"/>
      <c r="CG1622" s="1"/>
      <c r="CH1622" s="1"/>
      <c r="CI1622" s="1"/>
      <c r="CJ1622" s="1"/>
      <c r="CK1622" s="1"/>
      <c r="CL1622" s="1"/>
      <c r="CM1622" s="1"/>
      <c r="CN1622" s="1"/>
      <c r="CO1622" s="1"/>
    </row>
    <row r="1623" spans="1:93" ht="30" customHeight="1" x14ac:dyDescent="0.2">
      <c r="A1623" s="1">
        <v>1617</v>
      </c>
      <c r="B1623" s="1" t="s">
        <v>544</v>
      </c>
      <c r="C1623" s="1" t="s">
        <v>546</v>
      </c>
      <c r="D1623" s="1" t="s">
        <v>408</v>
      </c>
      <c r="E1623" s="1" t="s">
        <v>545</v>
      </c>
      <c r="F1623" s="1" t="s">
        <v>74</v>
      </c>
      <c r="G1623" s="1">
        <v>8</v>
      </c>
      <c r="H1623" s="1" t="s">
        <v>341</v>
      </c>
      <c r="I1623" s="1" t="s">
        <v>114</v>
      </c>
      <c r="J1623" s="64">
        <v>393</v>
      </c>
      <c r="K1623" s="76">
        <v>2276284</v>
      </c>
      <c r="L1623" s="29">
        <v>45948</v>
      </c>
      <c r="M1623" s="29" t="s">
        <v>4163</v>
      </c>
      <c r="N1623" s="1" t="s">
        <v>478</v>
      </c>
      <c r="O1623" s="28" t="s">
        <v>225</v>
      </c>
      <c r="P1623" s="1" t="s">
        <v>216</v>
      </c>
      <c r="Q1623" s="76">
        <v>10</v>
      </c>
      <c r="R1623" s="1" t="s">
        <v>537</v>
      </c>
      <c r="T1623" s="1" t="s">
        <v>115</v>
      </c>
      <c r="U1623" s="1"/>
      <c r="V1623" s="1"/>
      <c r="W1623" s="4"/>
      <c r="X1623" s="28"/>
      <c r="Y1623" s="33"/>
      <c r="Z1623" s="33"/>
      <c r="AA1623" s="96"/>
      <c r="AB1623" s="178"/>
      <c r="AC1623" s="33">
        <v>23</v>
      </c>
      <c r="AD1623" s="33">
        <v>230</v>
      </c>
      <c r="AE1623" s="33" t="s">
        <v>103</v>
      </c>
      <c r="AF1623" s="33" t="s">
        <v>103</v>
      </c>
      <c r="AG1623" s="33"/>
      <c r="AH1623" s="4"/>
      <c r="AI1623" s="1"/>
      <c r="AJ1623" s="1"/>
      <c r="AK1623" s="1"/>
      <c r="AL1623" s="5"/>
      <c r="AM1623" s="164">
        <f t="shared" si="85"/>
        <v>45951</v>
      </c>
      <c r="AN1623" s="182"/>
      <c r="AO1623" s="230"/>
      <c r="AP1623" s="182"/>
      <c r="AQ1623" s="182"/>
      <c r="AR1623" s="182"/>
      <c r="AS1623" s="182"/>
      <c r="AT1623" s="182"/>
      <c r="AU1623" s="182"/>
      <c r="AV1623" s="182"/>
      <c r="AW1623" s="96"/>
      <c r="AX1623" s="37">
        <f t="shared" si="87"/>
        <v>45955</v>
      </c>
      <c r="AY1623" s="183"/>
      <c r="AZ1623" s="183"/>
      <c r="BA1623" s="183"/>
      <c r="BB1623" s="183"/>
      <c r="BC1623" s="183"/>
      <c r="BD1623" s="183"/>
      <c r="BE1623" s="183"/>
      <c r="BF1623" s="183"/>
      <c r="BG1623" s="183"/>
      <c r="BH1623" s="4"/>
      <c r="BI1623" s="1"/>
      <c r="BJ1623" s="1"/>
      <c r="BK1623" s="1"/>
      <c r="BL1623" s="31"/>
      <c r="BM1623" s="31"/>
      <c r="BN1623" s="1"/>
      <c r="BO1623" s="1"/>
      <c r="BP1623" s="1"/>
      <c r="BQ1623" s="1"/>
      <c r="BR1623" s="1"/>
      <c r="BS1623" s="4"/>
      <c r="BT1623" s="37">
        <f t="shared" si="86"/>
        <v>45976</v>
      </c>
      <c r="BU1623" s="220"/>
      <c r="BV1623" s="183"/>
      <c r="BW1623" s="221"/>
      <c r="BX1623" s="183"/>
      <c r="BY1623" s="183"/>
      <c r="BZ1623" s="183"/>
      <c r="CA1623" s="183"/>
      <c r="CB1623" s="183"/>
      <c r="CC1623" s="183"/>
      <c r="CE1623" s="1"/>
      <c r="CF1623" s="1"/>
      <c r="CG1623" s="1"/>
      <c r="CH1623" s="1"/>
      <c r="CI1623" s="1"/>
      <c r="CJ1623" s="1"/>
      <c r="CK1623" s="1"/>
      <c r="CL1623" s="1"/>
      <c r="CM1623" s="1"/>
      <c r="CN1623" s="1"/>
      <c r="CO1623" s="1"/>
    </row>
    <row r="1624" spans="1:93" ht="30" customHeight="1" x14ac:dyDescent="0.2">
      <c r="A1624" s="1">
        <v>1618</v>
      </c>
      <c r="B1624" s="1" t="s">
        <v>544</v>
      </c>
      <c r="C1624" s="1" t="s">
        <v>546</v>
      </c>
      <c r="D1624" s="1" t="s">
        <v>408</v>
      </c>
      <c r="E1624" s="1" t="s">
        <v>545</v>
      </c>
      <c r="F1624" s="1" t="s">
        <v>74</v>
      </c>
      <c r="G1624" s="1">
        <v>8</v>
      </c>
      <c r="H1624" s="1" t="s">
        <v>341</v>
      </c>
      <c r="I1624" s="1" t="s">
        <v>114</v>
      </c>
      <c r="J1624" s="64">
        <v>287</v>
      </c>
      <c r="K1624" s="76">
        <v>2276285</v>
      </c>
      <c r="L1624" s="29">
        <v>45948</v>
      </c>
      <c r="M1624" s="29" t="s">
        <v>4163</v>
      </c>
      <c r="N1624" s="1" t="s">
        <v>478</v>
      </c>
      <c r="O1624" s="28" t="s">
        <v>225</v>
      </c>
      <c r="P1624" s="1" t="s">
        <v>216</v>
      </c>
      <c r="Q1624" s="76">
        <v>8</v>
      </c>
      <c r="R1624" s="1" t="s">
        <v>537</v>
      </c>
      <c r="T1624" s="1" t="s">
        <v>115</v>
      </c>
      <c r="U1624" s="1"/>
      <c r="V1624" s="1"/>
      <c r="W1624" s="4"/>
      <c r="X1624" s="28"/>
      <c r="Y1624" s="33"/>
      <c r="Z1624" s="33"/>
      <c r="AA1624" s="96"/>
      <c r="AB1624" s="178"/>
      <c r="AC1624" s="33">
        <v>22</v>
      </c>
      <c r="AD1624" s="33">
        <v>210</v>
      </c>
      <c r="AE1624" s="33" t="s">
        <v>103</v>
      </c>
      <c r="AF1624" s="33" t="s">
        <v>103</v>
      </c>
      <c r="AG1624" s="33"/>
      <c r="AH1624" s="4"/>
      <c r="AI1624" s="1"/>
      <c r="AJ1624" s="1"/>
      <c r="AK1624" s="1"/>
      <c r="AL1624" s="5"/>
      <c r="AM1624" s="164">
        <f t="shared" si="85"/>
        <v>45951</v>
      </c>
      <c r="AN1624" s="182"/>
      <c r="AO1624" s="230"/>
      <c r="AP1624" s="182"/>
      <c r="AQ1624" s="182"/>
      <c r="AR1624" s="182"/>
      <c r="AS1624" s="182"/>
      <c r="AT1624" s="182"/>
      <c r="AU1624" s="182"/>
      <c r="AV1624" s="182"/>
      <c r="AW1624" s="96"/>
      <c r="AX1624" s="37">
        <f t="shared" si="87"/>
        <v>45955</v>
      </c>
      <c r="AY1624" s="183"/>
      <c r="AZ1624" s="183"/>
      <c r="BA1624" s="183"/>
      <c r="BB1624" s="183"/>
      <c r="BC1624" s="183"/>
      <c r="BD1624" s="183"/>
      <c r="BE1624" s="183"/>
      <c r="BF1624" s="183"/>
      <c r="BG1624" s="183"/>
      <c r="BH1624" s="4"/>
      <c r="BI1624" s="1"/>
      <c r="BJ1624" s="1"/>
      <c r="BK1624" s="1"/>
      <c r="BL1624" s="31"/>
      <c r="BM1624" s="31"/>
      <c r="BN1624" s="1"/>
      <c r="BO1624" s="1"/>
      <c r="BP1624" s="1"/>
      <c r="BQ1624" s="1"/>
      <c r="BR1624" s="1"/>
      <c r="BS1624" s="4"/>
      <c r="BT1624" s="37">
        <f t="shared" si="86"/>
        <v>45976</v>
      </c>
      <c r="BU1624" s="220"/>
      <c r="BV1624" s="183"/>
      <c r="BW1624" s="221"/>
      <c r="BX1624" s="183"/>
      <c r="BY1624" s="183"/>
      <c r="BZ1624" s="183"/>
      <c r="CA1624" s="183"/>
      <c r="CB1624" s="183"/>
      <c r="CC1624" s="183"/>
      <c r="CE1624" s="1"/>
      <c r="CF1624" s="1"/>
      <c r="CG1624" s="1"/>
      <c r="CH1624" s="1"/>
      <c r="CI1624" s="1"/>
      <c r="CJ1624" s="1"/>
      <c r="CK1624" s="1"/>
      <c r="CL1624" s="1"/>
      <c r="CM1624" s="1"/>
      <c r="CN1624" s="1"/>
      <c r="CO1624" s="1"/>
    </row>
    <row r="1625" spans="1:93" ht="30" customHeight="1" x14ac:dyDescent="0.2">
      <c r="A1625" s="1">
        <v>1619</v>
      </c>
      <c r="B1625" s="1" t="s">
        <v>544</v>
      </c>
      <c r="C1625" s="1" t="s">
        <v>546</v>
      </c>
      <c r="D1625" s="1" t="s">
        <v>408</v>
      </c>
      <c r="E1625" s="1" t="s">
        <v>545</v>
      </c>
      <c r="F1625" s="1" t="s">
        <v>74</v>
      </c>
      <c r="G1625" s="1">
        <v>8</v>
      </c>
      <c r="H1625" s="1" t="s">
        <v>341</v>
      </c>
      <c r="I1625" s="1" t="s">
        <v>114</v>
      </c>
      <c r="J1625" s="64">
        <v>557</v>
      </c>
      <c r="K1625" s="76">
        <v>2275537</v>
      </c>
      <c r="L1625" s="29">
        <v>45948</v>
      </c>
      <c r="M1625" s="29" t="s">
        <v>4163</v>
      </c>
      <c r="N1625" s="1" t="s">
        <v>478</v>
      </c>
      <c r="O1625" s="28" t="s">
        <v>225</v>
      </c>
      <c r="P1625" s="1" t="s">
        <v>216</v>
      </c>
      <c r="Q1625" s="76">
        <v>12</v>
      </c>
      <c r="R1625" s="1" t="s">
        <v>537</v>
      </c>
      <c r="T1625" s="1" t="s">
        <v>115</v>
      </c>
      <c r="U1625" s="1"/>
      <c r="V1625" s="1"/>
      <c r="W1625" s="4"/>
      <c r="X1625" s="28"/>
      <c r="Y1625" s="33"/>
      <c r="Z1625" s="33"/>
      <c r="AA1625" s="96"/>
      <c r="AB1625" s="178"/>
      <c r="AC1625" s="33">
        <v>21</v>
      </c>
      <c r="AD1625" s="33">
        <v>240</v>
      </c>
      <c r="AE1625" s="33" t="s">
        <v>103</v>
      </c>
      <c r="AF1625" s="33" t="s">
        <v>103</v>
      </c>
      <c r="AG1625" s="33"/>
      <c r="AH1625" s="4"/>
      <c r="AI1625" s="1"/>
      <c r="AJ1625" s="1"/>
      <c r="AK1625" s="1"/>
      <c r="AL1625" s="5"/>
      <c r="AM1625" s="164">
        <f t="shared" si="85"/>
        <v>45951</v>
      </c>
      <c r="AN1625" s="182"/>
      <c r="AO1625" s="230"/>
      <c r="AP1625" s="182"/>
      <c r="AQ1625" s="182"/>
      <c r="AR1625" s="182"/>
      <c r="AS1625" s="182"/>
      <c r="AT1625" s="182"/>
      <c r="AU1625" s="182"/>
      <c r="AV1625" s="182"/>
      <c r="AW1625" s="96"/>
      <c r="AX1625" s="37">
        <f t="shared" si="87"/>
        <v>45955</v>
      </c>
      <c r="AY1625" s="183"/>
      <c r="AZ1625" s="183"/>
      <c r="BA1625" s="183"/>
      <c r="BB1625" s="183"/>
      <c r="BC1625" s="183"/>
      <c r="BD1625" s="183"/>
      <c r="BE1625" s="183"/>
      <c r="BF1625" s="183"/>
      <c r="BG1625" s="183"/>
      <c r="BH1625" s="4"/>
      <c r="BI1625" s="1"/>
      <c r="BJ1625" s="1"/>
      <c r="BK1625" s="1"/>
      <c r="BL1625" s="31"/>
      <c r="BM1625" s="31"/>
      <c r="BN1625" s="1"/>
      <c r="BO1625" s="1"/>
      <c r="BP1625" s="1"/>
      <c r="BQ1625" s="1"/>
      <c r="BR1625" s="1"/>
      <c r="BS1625" s="4"/>
      <c r="BT1625" s="37">
        <f t="shared" si="86"/>
        <v>45976</v>
      </c>
      <c r="BU1625" s="220"/>
      <c r="BV1625" s="183"/>
      <c r="BW1625" s="221"/>
      <c r="BX1625" s="183"/>
      <c r="BY1625" s="183"/>
      <c r="BZ1625" s="183"/>
      <c r="CA1625" s="183"/>
      <c r="CB1625" s="183"/>
      <c r="CC1625" s="183"/>
      <c r="CE1625" s="1"/>
      <c r="CF1625" s="1"/>
      <c r="CG1625" s="1"/>
      <c r="CH1625" s="1"/>
      <c r="CI1625" s="1"/>
      <c r="CJ1625" s="1"/>
      <c r="CK1625" s="1"/>
      <c r="CL1625" s="1"/>
      <c r="CM1625" s="1"/>
      <c r="CN1625" s="1"/>
      <c r="CO1625" s="1"/>
    </row>
    <row r="1626" spans="1:93" ht="30" customHeight="1" x14ac:dyDescent="0.2">
      <c r="A1626" s="1">
        <v>1620</v>
      </c>
      <c r="B1626" s="1" t="s">
        <v>544</v>
      </c>
      <c r="C1626" s="1" t="s">
        <v>546</v>
      </c>
      <c r="D1626" s="1" t="s">
        <v>408</v>
      </c>
      <c r="E1626" s="1" t="s">
        <v>545</v>
      </c>
      <c r="F1626" s="1" t="s">
        <v>74</v>
      </c>
      <c r="G1626" s="1">
        <v>8</v>
      </c>
      <c r="H1626" s="1" t="s">
        <v>341</v>
      </c>
      <c r="I1626" s="1" t="s">
        <v>114</v>
      </c>
      <c r="J1626" s="64">
        <v>302</v>
      </c>
      <c r="K1626" s="76">
        <v>2275538</v>
      </c>
      <c r="L1626" s="29">
        <v>45948</v>
      </c>
      <c r="M1626" s="29" t="s">
        <v>4163</v>
      </c>
      <c r="N1626" s="1" t="s">
        <v>478</v>
      </c>
      <c r="O1626" s="28" t="s">
        <v>225</v>
      </c>
      <c r="P1626" s="1" t="s">
        <v>216</v>
      </c>
      <c r="Q1626" s="76">
        <v>8</v>
      </c>
      <c r="R1626" s="1" t="s">
        <v>537</v>
      </c>
      <c r="T1626" s="1" t="s">
        <v>115</v>
      </c>
      <c r="U1626" s="1"/>
      <c r="V1626" s="1"/>
      <c r="W1626" s="4"/>
      <c r="X1626" s="28"/>
      <c r="Y1626" s="33"/>
      <c r="Z1626" s="33"/>
      <c r="AA1626" s="96"/>
      <c r="AB1626" s="178"/>
      <c r="AC1626" s="33">
        <v>22</v>
      </c>
      <c r="AD1626" s="33">
        <v>225</v>
      </c>
      <c r="AE1626" s="33" t="s">
        <v>103</v>
      </c>
      <c r="AF1626" s="33" t="s">
        <v>103</v>
      </c>
      <c r="AG1626" s="33"/>
      <c r="AH1626" s="4"/>
      <c r="AI1626" s="1"/>
      <c r="AJ1626" s="1"/>
      <c r="AK1626" s="1"/>
      <c r="AL1626" s="5"/>
      <c r="AM1626" s="164">
        <f t="shared" si="85"/>
        <v>45951</v>
      </c>
      <c r="AN1626" s="182"/>
      <c r="AO1626" s="230"/>
      <c r="AP1626" s="182"/>
      <c r="AQ1626" s="182"/>
      <c r="AR1626" s="182"/>
      <c r="AS1626" s="182"/>
      <c r="AT1626" s="182"/>
      <c r="AU1626" s="182"/>
      <c r="AV1626" s="182"/>
      <c r="AW1626" s="96"/>
      <c r="AX1626" s="37">
        <f t="shared" si="87"/>
        <v>45955</v>
      </c>
      <c r="AY1626" s="183"/>
      <c r="AZ1626" s="183"/>
      <c r="BA1626" s="183"/>
      <c r="BB1626" s="183"/>
      <c r="BC1626" s="183"/>
      <c r="BD1626" s="183"/>
      <c r="BE1626" s="183"/>
      <c r="BF1626" s="183"/>
      <c r="BG1626" s="183"/>
      <c r="BH1626" s="4"/>
      <c r="BI1626" s="1"/>
      <c r="BJ1626" s="1"/>
      <c r="BK1626" s="1"/>
      <c r="BL1626" s="31"/>
      <c r="BM1626" s="31"/>
      <c r="BN1626" s="1"/>
      <c r="BO1626" s="1"/>
      <c r="BP1626" s="1"/>
      <c r="BQ1626" s="1"/>
      <c r="BR1626" s="1"/>
      <c r="BS1626" s="4"/>
      <c r="BT1626" s="37">
        <f t="shared" si="86"/>
        <v>45976</v>
      </c>
      <c r="BU1626" s="220"/>
      <c r="BV1626" s="183"/>
      <c r="BW1626" s="221"/>
      <c r="BX1626" s="183"/>
      <c r="BY1626" s="183"/>
      <c r="BZ1626" s="183"/>
      <c r="CA1626" s="183"/>
      <c r="CB1626" s="183"/>
      <c r="CC1626" s="183"/>
      <c r="CE1626" s="1"/>
      <c r="CF1626" s="1"/>
      <c r="CG1626" s="1"/>
      <c r="CH1626" s="1"/>
      <c r="CI1626" s="1"/>
      <c r="CJ1626" s="1"/>
      <c r="CK1626" s="1"/>
      <c r="CL1626" s="1"/>
      <c r="CM1626" s="1"/>
      <c r="CN1626" s="1"/>
      <c r="CO1626" s="1"/>
    </row>
    <row r="1627" spans="1:93" ht="30" customHeight="1" x14ac:dyDescent="0.2">
      <c r="A1627" s="1">
        <v>1621</v>
      </c>
      <c r="B1627" s="1" t="s">
        <v>544</v>
      </c>
      <c r="C1627" s="1" t="s">
        <v>546</v>
      </c>
      <c r="D1627" s="1" t="s">
        <v>408</v>
      </c>
      <c r="E1627" s="1" t="s">
        <v>545</v>
      </c>
      <c r="F1627" s="1" t="s">
        <v>74</v>
      </c>
      <c r="G1627" s="1">
        <v>8</v>
      </c>
      <c r="H1627" s="1" t="s">
        <v>341</v>
      </c>
      <c r="I1627" s="1" t="s">
        <v>114</v>
      </c>
      <c r="J1627" s="64">
        <v>553</v>
      </c>
      <c r="K1627" s="76">
        <v>2276286</v>
      </c>
      <c r="L1627" s="29">
        <v>45948</v>
      </c>
      <c r="M1627" s="29" t="s">
        <v>4163</v>
      </c>
      <c r="N1627" s="1" t="s">
        <v>478</v>
      </c>
      <c r="O1627" s="28" t="s">
        <v>225</v>
      </c>
      <c r="P1627" s="1" t="s">
        <v>216</v>
      </c>
      <c r="Q1627" s="76">
        <v>12</v>
      </c>
      <c r="R1627" s="1" t="s">
        <v>537</v>
      </c>
      <c r="S1627" s="1">
        <v>6</v>
      </c>
      <c r="T1627" s="1" t="s">
        <v>115</v>
      </c>
      <c r="U1627" s="1"/>
      <c r="V1627" s="1"/>
      <c r="W1627" s="4"/>
      <c r="X1627" s="28"/>
      <c r="Y1627" s="33"/>
      <c r="Z1627" s="33"/>
      <c r="AA1627" s="96"/>
      <c r="AB1627" s="178"/>
      <c r="AC1627" s="33">
        <v>21.5</v>
      </c>
      <c r="AD1627" s="33">
        <v>200</v>
      </c>
      <c r="AE1627" s="33" t="s">
        <v>103</v>
      </c>
      <c r="AF1627" s="33" t="s">
        <v>103</v>
      </c>
      <c r="AG1627" s="33"/>
      <c r="AH1627" s="4"/>
      <c r="AI1627" s="1"/>
      <c r="AJ1627" s="1"/>
      <c r="AK1627" s="1"/>
      <c r="AL1627" s="5"/>
      <c r="AM1627" s="164">
        <f t="shared" ref="AM1627:AM1690" si="88">L1627+3</f>
        <v>45951</v>
      </c>
      <c r="AN1627" s="182"/>
      <c r="AO1627" s="230"/>
      <c r="AP1627" s="182"/>
      <c r="AQ1627" s="182"/>
      <c r="AR1627" s="182"/>
      <c r="AS1627" s="182"/>
      <c r="AT1627" s="182"/>
      <c r="AU1627" s="182"/>
      <c r="AV1627" s="182"/>
      <c r="AW1627" s="96"/>
      <c r="AX1627" s="37">
        <f t="shared" si="87"/>
        <v>45955</v>
      </c>
      <c r="AY1627" s="183"/>
      <c r="AZ1627" s="183"/>
      <c r="BA1627" s="183"/>
      <c r="BB1627" s="183"/>
      <c r="BC1627" s="183"/>
      <c r="BD1627" s="183"/>
      <c r="BE1627" s="183"/>
      <c r="BF1627" s="183"/>
      <c r="BG1627" s="183"/>
      <c r="BH1627" s="4"/>
      <c r="BI1627" s="1"/>
      <c r="BJ1627" s="1"/>
      <c r="BK1627" s="1"/>
      <c r="BL1627" s="31"/>
      <c r="BM1627" s="31"/>
      <c r="BN1627" s="1"/>
      <c r="BO1627" s="1"/>
      <c r="BP1627" s="1"/>
      <c r="BQ1627" s="1"/>
      <c r="BR1627" s="1"/>
      <c r="BS1627" s="4"/>
      <c r="BT1627" s="37">
        <f t="shared" si="86"/>
        <v>45976</v>
      </c>
      <c r="BU1627" s="220"/>
      <c r="BV1627" s="183"/>
      <c r="BW1627" s="221"/>
      <c r="BX1627" s="183"/>
      <c r="BY1627" s="183"/>
      <c r="BZ1627" s="183"/>
      <c r="CA1627" s="183"/>
      <c r="CB1627" s="183"/>
      <c r="CC1627" s="183"/>
      <c r="CE1627" s="1"/>
      <c r="CF1627" s="1"/>
      <c r="CG1627" s="1"/>
      <c r="CH1627" s="1"/>
      <c r="CI1627" s="1"/>
      <c r="CJ1627" s="1"/>
      <c r="CK1627" s="1"/>
      <c r="CL1627" s="1"/>
      <c r="CM1627" s="1"/>
      <c r="CN1627" s="1"/>
      <c r="CO1627" s="1"/>
    </row>
    <row r="1628" spans="1:93" ht="30" customHeight="1" x14ac:dyDescent="0.2">
      <c r="A1628" s="1">
        <v>1622</v>
      </c>
      <c r="B1628" s="1" t="s">
        <v>544</v>
      </c>
      <c r="C1628" s="1" t="s">
        <v>546</v>
      </c>
      <c r="D1628" s="1" t="s">
        <v>408</v>
      </c>
      <c r="E1628" s="1" t="s">
        <v>545</v>
      </c>
      <c r="F1628" s="1" t="s">
        <v>74</v>
      </c>
      <c r="G1628" s="1">
        <v>8</v>
      </c>
      <c r="H1628" s="1" t="s">
        <v>341</v>
      </c>
      <c r="I1628" s="1" t="s">
        <v>114</v>
      </c>
      <c r="J1628" s="64">
        <v>415</v>
      </c>
      <c r="K1628" s="76">
        <v>2276287</v>
      </c>
      <c r="L1628" s="29">
        <v>45948</v>
      </c>
      <c r="M1628" s="29" t="s">
        <v>4163</v>
      </c>
      <c r="N1628" s="1" t="s">
        <v>478</v>
      </c>
      <c r="O1628" s="28" t="s">
        <v>225</v>
      </c>
      <c r="P1628" s="1" t="s">
        <v>216</v>
      </c>
      <c r="Q1628" s="76">
        <v>9</v>
      </c>
      <c r="R1628" s="1" t="s">
        <v>537</v>
      </c>
      <c r="T1628" s="1" t="s">
        <v>115</v>
      </c>
      <c r="U1628" s="1"/>
      <c r="V1628" s="1"/>
      <c r="W1628" s="4"/>
      <c r="X1628" s="28"/>
      <c r="Y1628" s="33"/>
      <c r="Z1628" s="33"/>
      <c r="AA1628" s="96"/>
      <c r="AB1628" s="178"/>
      <c r="AC1628" s="33">
        <v>20.5</v>
      </c>
      <c r="AD1628" s="33">
        <v>220</v>
      </c>
      <c r="AE1628" s="33" t="s">
        <v>103</v>
      </c>
      <c r="AF1628" s="33" t="s">
        <v>103</v>
      </c>
      <c r="AG1628" s="33"/>
      <c r="AH1628" s="4"/>
      <c r="AI1628" s="1"/>
      <c r="AJ1628" s="1"/>
      <c r="AK1628" s="1"/>
      <c r="AL1628" s="5"/>
      <c r="AM1628" s="164">
        <f t="shared" si="88"/>
        <v>45951</v>
      </c>
      <c r="AN1628" s="182"/>
      <c r="AO1628" s="230"/>
      <c r="AP1628" s="182"/>
      <c r="AQ1628" s="182"/>
      <c r="AR1628" s="182"/>
      <c r="AS1628" s="182"/>
      <c r="AT1628" s="182"/>
      <c r="AU1628" s="182"/>
      <c r="AV1628" s="182"/>
      <c r="AW1628" s="96"/>
      <c r="AX1628" s="37">
        <f t="shared" si="87"/>
        <v>45955</v>
      </c>
      <c r="AY1628" s="183"/>
      <c r="AZ1628" s="183"/>
      <c r="BA1628" s="183"/>
      <c r="BB1628" s="183"/>
      <c r="BC1628" s="183"/>
      <c r="BD1628" s="183"/>
      <c r="BE1628" s="183"/>
      <c r="BF1628" s="183"/>
      <c r="BG1628" s="183"/>
      <c r="BH1628" s="4"/>
      <c r="BI1628" s="1"/>
      <c r="BJ1628" s="1"/>
      <c r="BK1628" s="1"/>
      <c r="BL1628" s="31"/>
      <c r="BM1628" s="31"/>
      <c r="BN1628" s="1"/>
      <c r="BO1628" s="1"/>
      <c r="BP1628" s="1"/>
      <c r="BQ1628" s="1"/>
      <c r="BR1628" s="1"/>
      <c r="BS1628" s="4"/>
      <c r="BT1628" s="37">
        <f t="shared" ref="BT1628:BT1691" si="89">IF(L1628=0, 0, L1628+28)</f>
        <v>45976</v>
      </c>
      <c r="BU1628" s="220"/>
      <c r="BV1628" s="183"/>
      <c r="BW1628" s="221"/>
      <c r="BX1628" s="183"/>
      <c r="BY1628" s="183"/>
      <c r="BZ1628" s="183"/>
      <c r="CA1628" s="183"/>
      <c r="CB1628" s="183"/>
      <c r="CC1628" s="183"/>
      <c r="CE1628" s="1"/>
      <c r="CF1628" s="1"/>
      <c r="CG1628" s="1"/>
      <c r="CH1628" s="1"/>
      <c r="CI1628" s="1"/>
      <c r="CJ1628" s="1"/>
      <c r="CK1628" s="1"/>
      <c r="CL1628" s="1"/>
      <c r="CM1628" s="1"/>
      <c r="CN1628" s="1"/>
      <c r="CO1628" s="1"/>
    </row>
    <row r="1629" spans="1:93" ht="30" customHeight="1" x14ac:dyDescent="0.2">
      <c r="A1629" s="1">
        <v>1623</v>
      </c>
      <c r="B1629" s="1" t="s">
        <v>544</v>
      </c>
      <c r="C1629" s="1" t="s">
        <v>546</v>
      </c>
      <c r="D1629" s="1" t="s">
        <v>408</v>
      </c>
      <c r="E1629" s="1" t="s">
        <v>545</v>
      </c>
      <c r="F1629" s="1" t="s">
        <v>74</v>
      </c>
      <c r="G1629" s="1">
        <v>8</v>
      </c>
      <c r="H1629" s="1" t="s">
        <v>341</v>
      </c>
      <c r="I1629" s="1" t="s">
        <v>114</v>
      </c>
      <c r="J1629" s="64">
        <v>558</v>
      </c>
      <c r="K1629" s="76">
        <v>2276288</v>
      </c>
      <c r="L1629" s="29">
        <v>45948</v>
      </c>
      <c r="M1629" s="29" t="s">
        <v>4163</v>
      </c>
      <c r="N1629" s="1" t="s">
        <v>478</v>
      </c>
      <c r="O1629" s="28" t="s">
        <v>225</v>
      </c>
      <c r="P1629" s="1" t="s">
        <v>216</v>
      </c>
      <c r="Q1629" s="76">
        <v>12</v>
      </c>
      <c r="R1629" s="1" t="s">
        <v>537</v>
      </c>
      <c r="T1629" s="1" t="s">
        <v>115</v>
      </c>
      <c r="U1629" s="1"/>
      <c r="V1629" s="1"/>
      <c r="W1629" s="4"/>
      <c r="X1629" s="28"/>
      <c r="Y1629" s="33"/>
      <c r="Z1629" s="33"/>
      <c r="AA1629" s="96"/>
      <c r="AB1629" s="178"/>
      <c r="AC1629" s="33">
        <v>22.5</v>
      </c>
      <c r="AD1629" s="33">
        <v>220</v>
      </c>
      <c r="AE1629" s="33" t="s">
        <v>103</v>
      </c>
      <c r="AF1629" s="33" t="s">
        <v>103</v>
      </c>
      <c r="AG1629" s="33"/>
      <c r="AH1629" s="4"/>
      <c r="AI1629" s="1"/>
      <c r="AJ1629" s="1"/>
      <c r="AK1629" s="1"/>
      <c r="AL1629" s="5"/>
      <c r="AM1629" s="164">
        <f t="shared" si="88"/>
        <v>45951</v>
      </c>
      <c r="AN1629" s="182"/>
      <c r="AO1629" s="230"/>
      <c r="AP1629" s="182"/>
      <c r="AQ1629" s="182"/>
      <c r="AR1629" s="182"/>
      <c r="AS1629" s="182"/>
      <c r="AT1629" s="182"/>
      <c r="AU1629" s="182"/>
      <c r="AV1629" s="182"/>
      <c r="AW1629" s="96"/>
      <c r="AX1629" s="37">
        <f t="shared" si="87"/>
        <v>45955</v>
      </c>
      <c r="AY1629" s="183"/>
      <c r="AZ1629" s="183"/>
      <c r="BA1629" s="183"/>
      <c r="BB1629" s="183"/>
      <c r="BC1629" s="183"/>
      <c r="BD1629" s="183"/>
      <c r="BE1629" s="183"/>
      <c r="BF1629" s="183"/>
      <c r="BG1629" s="183"/>
      <c r="BH1629" s="4"/>
      <c r="BI1629" s="1"/>
      <c r="BJ1629" s="1"/>
      <c r="BK1629" s="1"/>
      <c r="BL1629" s="31"/>
      <c r="BM1629" s="31"/>
      <c r="BN1629" s="1"/>
      <c r="BO1629" s="1"/>
      <c r="BP1629" s="1"/>
      <c r="BQ1629" s="1"/>
      <c r="BR1629" s="1"/>
      <c r="BS1629" s="4"/>
      <c r="BT1629" s="37">
        <f t="shared" si="89"/>
        <v>45976</v>
      </c>
      <c r="BU1629" s="220"/>
      <c r="BV1629" s="183"/>
      <c r="BW1629" s="221"/>
      <c r="BX1629" s="183"/>
      <c r="BY1629" s="183"/>
      <c r="BZ1629" s="183"/>
      <c r="CA1629" s="183"/>
      <c r="CB1629" s="183"/>
      <c r="CC1629" s="183"/>
      <c r="CE1629" s="1"/>
      <c r="CF1629" s="1"/>
      <c r="CG1629" s="1"/>
      <c r="CH1629" s="1"/>
      <c r="CI1629" s="1"/>
      <c r="CJ1629" s="1"/>
      <c r="CK1629" s="1"/>
      <c r="CL1629" s="1"/>
      <c r="CM1629" s="1"/>
      <c r="CN1629" s="1"/>
      <c r="CO1629" s="1"/>
    </row>
    <row r="1630" spans="1:93" ht="30" customHeight="1" x14ac:dyDescent="0.2">
      <c r="A1630" s="1">
        <v>1624</v>
      </c>
      <c r="B1630" s="1" t="s">
        <v>544</v>
      </c>
      <c r="C1630" s="1" t="s">
        <v>546</v>
      </c>
      <c r="D1630" s="1" t="s">
        <v>408</v>
      </c>
      <c r="E1630" s="1" t="s">
        <v>545</v>
      </c>
      <c r="F1630" s="1" t="s">
        <v>74</v>
      </c>
      <c r="G1630" s="1">
        <v>8</v>
      </c>
      <c r="H1630" s="1" t="s">
        <v>341</v>
      </c>
      <c r="I1630" s="1" t="s">
        <v>114</v>
      </c>
      <c r="J1630" s="64">
        <v>551</v>
      </c>
      <c r="K1630" s="76">
        <v>2276289</v>
      </c>
      <c r="L1630" s="29">
        <v>45948</v>
      </c>
      <c r="M1630" s="29" t="s">
        <v>4163</v>
      </c>
      <c r="N1630" s="1" t="s">
        <v>478</v>
      </c>
      <c r="O1630" s="28" t="s">
        <v>225</v>
      </c>
      <c r="P1630" s="1" t="s">
        <v>216</v>
      </c>
      <c r="Q1630" s="76">
        <v>12</v>
      </c>
      <c r="R1630" s="1" t="s">
        <v>537</v>
      </c>
      <c r="T1630" s="1" t="s">
        <v>115</v>
      </c>
      <c r="U1630" s="1"/>
      <c r="V1630" s="1"/>
      <c r="W1630" s="4"/>
      <c r="X1630" s="28"/>
      <c r="Y1630" s="33"/>
      <c r="Z1630" s="33"/>
      <c r="AA1630" s="96"/>
      <c r="AB1630" s="178"/>
      <c r="AC1630" s="33">
        <v>21</v>
      </c>
      <c r="AD1630" s="33">
        <v>230</v>
      </c>
      <c r="AE1630" s="33" t="s">
        <v>103</v>
      </c>
      <c r="AF1630" s="33" t="s">
        <v>103</v>
      </c>
      <c r="AG1630" s="33"/>
      <c r="AH1630" s="4"/>
      <c r="AI1630" s="1"/>
      <c r="AJ1630" s="1"/>
      <c r="AK1630" s="1"/>
      <c r="AL1630" s="5"/>
      <c r="AM1630" s="164">
        <f t="shared" si="88"/>
        <v>45951</v>
      </c>
      <c r="AN1630" s="182"/>
      <c r="AO1630" s="230"/>
      <c r="AP1630" s="182"/>
      <c r="AQ1630" s="182"/>
      <c r="AR1630" s="182"/>
      <c r="AS1630" s="182"/>
      <c r="AT1630" s="182"/>
      <c r="AU1630" s="182"/>
      <c r="AV1630" s="182"/>
      <c r="AW1630" s="96"/>
      <c r="AX1630" s="37">
        <f t="shared" si="87"/>
        <v>45955</v>
      </c>
      <c r="AY1630" s="183"/>
      <c r="AZ1630" s="183"/>
      <c r="BA1630" s="183"/>
      <c r="BB1630" s="183"/>
      <c r="BC1630" s="183"/>
      <c r="BD1630" s="183"/>
      <c r="BE1630" s="183"/>
      <c r="BF1630" s="183"/>
      <c r="BG1630" s="183"/>
      <c r="BH1630" s="4"/>
      <c r="BI1630" s="1"/>
      <c r="BJ1630" s="1"/>
      <c r="BK1630" s="1"/>
      <c r="BL1630" s="31"/>
      <c r="BM1630" s="31"/>
      <c r="BN1630" s="1"/>
      <c r="BO1630" s="1"/>
      <c r="BP1630" s="1"/>
      <c r="BQ1630" s="1"/>
      <c r="BR1630" s="1"/>
      <c r="BS1630" s="4"/>
      <c r="BT1630" s="37">
        <f t="shared" si="89"/>
        <v>45976</v>
      </c>
      <c r="BU1630" s="220"/>
      <c r="BV1630" s="183"/>
      <c r="BW1630" s="221"/>
      <c r="BX1630" s="183"/>
      <c r="BY1630" s="183"/>
      <c r="BZ1630" s="183"/>
      <c r="CA1630" s="183"/>
      <c r="CB1630" s="183"/>
      <c r="CC1630" s="183"/>
      <c r="CE1630" s="1"/>
      <c r="CF1630" s="1"/>
      <c r="CG1630" s="1"/>
      <c r="CH1630" s="1"/>
      <c r="CI1630" s="1"/>
      <c r="CJ1630" s="1"/>
      <c r="CK1630" s="1"/>
      <c r="CL1630" s="1"/>
      <c r="CM1630" s="1"/>
      <c r="CN1630" s="1"/>
      <c r="CO1630" s="1"/>
    </row>
    <row r="1631" spans="1:93" ht="30" customHeight="1" x14ac:dyDescent="0.2">
      <c r="A1631" s="1">
        <v>1625</v>
      </c>
      <c r="B1631" s="1" t="s">
        <v>544</v>
      </c>
      <c r="C1631" s="1" t="s">
        <v>546</v>
      </c>
      <c r="D1631" s="1" t="s">
        <v>408</v>
      </c>
      <c r="E1631" s="1" t="s">
        <v>545</v>
      </c>
      <c r="F1631" s="1" t="s">
        <v>74</v>
      </c>
      <c r="G1631" s="1">
        <v>8</v>
      </c>
      <c r="H1631" s="1" t="s">
        <v>341</v>
      </c>
      <c r="I1631" s="1" t="s">
        <v>114</v>
      </c>
      <c r="J1631" s="64">
        <v>554</v>
      </c>
      <c r="K1631" s="76">
        <v>2275541</v>
      </c>
      <c r="L1631" s="29">
        <v>45948</v>
      </c>
      <c r="M1631" s="29" t="s">
        <v>4163</v>
      </c>
      <c r="N1631" s="1" t="s">
        <v>478</v>
      </c>
      <c r="O1631" s="28" t="s">
        <v>225</v>
      </c>
      <c r="P1631" s="1" t="s">
        <v>216</v>
      </c>
      <c r="Q1631" s="76">
        <v>12</v>
      </c>
      <c r="R1631" s="1" t="s">
        <v>537</v>
      </c>
      <c r="T1631" s="1" t="s">
        <v>115</v>
      </c>
      <c r="U1631" s="1"/>
      <c r="V1631" s="1"/>
      <c r="W1631" s="4"/>
      <c r="X1631" s="28"/>
      <c r="Y1631" s="33"/>
      <c r="Z1631" s="33"/>
      <c r="AA1631" s="96"/>
      <c r="AB1631" s="178"/>
      <c r="AC1631" s="33">
        <v>22</v>
      </c>
      <c r="AD1631" s="33">
        <v>240</v>
      </c>
      <c r="AE1631" s="33" t="s">
        <v>103</v>
      </c>
      <c r="AF1631" s="33" t="s">
        <v>103</v>
      </c>
      <c r="AG1631" s="33"/>
      <c r="AH1631" s="4"/>
      <c r="AI1631" s="1"/>
      <c r="AJ1631" s="1"/>
      <c r="AK1631" s="1"/>
      <c r="AL1631" s="5"/>
      <c r="AM1631" s="164">
        <f t="shared" si="88"/>
        <v>45951</v>
      </c>
      <c r="AN1631" s="182"/>
      <c r="AO1631" s="230"/>
      <c r="AP1631" s="182"/>
      <c r="AQ1631" s="182"/>
      <c r="AR1631" s="182"/>
      <c r="AS1631" s="182"/>
      <c r="AT1631" s="182"/>
      <c r="AU1631" s="182"/>
      <c r="AV1631" s="182"/>
      <c r="AW1631" s="96"/>
      <c r="AX1631" s="37">
        <f t="shared" si="87"/>
        <v>45955</v>
      </c>
      <c r="AY1631" s="183"/>
      <c r="AZ1631" s="183"/>
      <c r="BA1631" s="183"/>
      <c r="BB1631" s="183"/>
      <c r="BC1631" s="183"/>
      <c r="BD1631" s="183"/>
      <c r="BE1631" s="183"/>
      <c r="BF1631" s="183"/>
      <c r="BG1631" s="183"/>
      <c r="BH1631" s="4"/>
      <c r="BI1631" s="1"/>
      <c r="BJ1631" s="1"/>
      <c r="BK1631" s="1"/>
      <c r="BL1631" s="31"/>
      <c r="BM1631" s="31"/>
      <c r="BN1631" s="1"/>
      <c r="BO1631" s="1"/>
      <c r="BP1631" s="1"/>
      <c r="BQ1631" s="1"/>
      <c r="BR1631" s="1"/>
      <c r="BS1631" s="4"/>
      <c r="BT1631" s="37">
        <f t="shared" si="89"/>
        <v>45976</v>
      </c>
      <c r="BU1631" s="220"/>
      <c r="BV1631" s="183"/>
      <c r="BW1631" s="221"/>
      <c r="BX1631" s="183"/>
      <c r="BY1631" s="183"/>
      <c r="BZ1631" s="183"/>
      <c r="CA1631" s="183"/>
      <c r="CB1631" s="183"/>
      <c r="CC1631" s="183"/>
      <c r="CE1631" s="1"/>
      <c r="CF1631" s="1"/>
      <c r="CG1631" s="1"/>
      <c r="CH1631" s="1"/>
      <c r="CI1631" s="1"/>
      <c r="CJ1631" s="1"/>
      <c r="CK1631" s="1"/>
      <c r="CL1631" s="1"/>
      <c r="CM1631" s="1"/>
      <c r="CN1631" s="1"/>
      <c r="CO1631" s="1"/>
    </row>
    <row r="1632" spans="1:93" ht="30" customHeight="1" x14ac:dyDescent="0.2">
      <c r="A1632" s="1">
        <v>1626</v>
      </c>
      <c r="B1632" s="1" t="s">
        <v>544</v>
      </c>
      <c r="C1632" s="1" t="s">
        <v>546</v>
      </c>
      <c r="D1632" s="1" t="s">
        <v>408</v>
      </c>
      <c r="E1632" s="1" t="s">
        <v>545</v>
      </c>
      <c r="F1632" s="1" t="s">
        <v>74</v>
      </c>
      <c r="G1632" s="1">
        <v>8</v>
      </c>
      <c r="H1632" s="1" t="s">
        <v>341</v>
      </c>
      <c r="I1632" s="1" t="s">
        <v>114</v>
      </c>
      <c r="J1632" s="64">
        <v>403</v>
      </c>
      <c r="K1632" s="76">
        <v>2276290</v>
      </c>
      <c r="L1632" s="29">
        <v>45948</v>
      </c>
      <c r="M1632" s="29" t="s">
        <v>4163</v>
      </c>
      <c r="N1632" s="1" t="s">
        <v>478</v>
      </c>
      <c r="O1632" s="28" t="s">
        <v>225</v>
      </c>
      <c r="P1632" s="1" t="s">
        <v>216</v>
      </c>
      <c r="Q1632" s="76">
        <v>10</v>
      </c>
      <c r="R1632" s="1" t="s">
        <v>537</v>
      </c>
      <c r="T1632" s="1" t="s">
        <v>115</v>
      </c>
      <c r="U1632" s="1"/>
      <c r="V1632" s="1"/>
      <c r="W1632" s="4"/>
      <c r="X1632" s="28"/>
      <c r="Y1632" s="33"/>
      <c r="Z1632" s="33"/>
      <c r="AA1632" s="96"/>
      <c r="AB1632" s="178"/>
      <c r="AC1632" s="33">
        <v>23.5</v>
      </c>
      <c r="AD1632" s="33">
        <v>220</v>
      </c>
      <c r="AE1632" s="33" t="s">
        <v>103</v>
      </c>
      <c r="AF1632" s="33" t="s">
        <v>103</v>
      </c>
      <c r="AG1632" s="33"/>
      <c r="AH1632" s="4"/>
      <c r="AI1632" s="1"/>
      <c r="AJ1632" s="1"/>
      <c r="AK1632" s="1"/>
      <c r="AL1632" s="5"/>
      <c r="AM1632" s="164">
        <f t="shared" si="88"/>
        <v>45951</v>
      </c>
      <c r="AN1632" s="182"/>
      <c r="AO1632" s="230"/>
      <c r="AP1632" s="182"/>
      <c r="AQ1632" s="182"/>
      <c r="AR1632" s="182"/>
      <c r="AS1632" s="182"/>
      <c r="AT1632" s="182"/>
      <c r="AU1632" s="182"/>
      <c r="AV1632" s="182"/>
      <c r="AW1632" s="96"/>
      <c r="AX1632" s="37">
        <f t="shared" si="87"/>
        <v>45955</v>
      </c>
      <c r="AY1632" s="183"/>
      <c r="AZ1632" s="183"/>
      <c r="BA1632" s="183"/>
      <c r="BB1632" s="183"/>
      <c r="BC1632" s="183"/>
      <c r="BD1632" s="183"/>
      <c r="BE1632" s="183"/>
      <c r="BF1632" s="183"/>
      <c r="BG1632" s="183"/>
      <c r="BH1632" s="4"/>
      <c r="BI1632" s="1"/>
      <c r="BJ1632" s="1"/>
      <c r="BK1632" s="1"/>
      <c r="BL1632" s="31"/>
      <c r="BM1632" s="31"/>
      <c r="BN1632" s="1"/>
      <c r="BO1632" s="1"/>
      <c r="BP1632" s="1"/>
      <c r="BQ1632" s="1"/>
      <c r="BR1632" s="1"/>
      <c r="BS1632" s="4"/>
      <c r="BT1632" s="37">
        <f t="shared" si="89"/>
        <v>45976</v>
      </c>
      <c r="BU1632" s="220"/>
      <c r="BV1632" s="183"/>
      <c r="BW1632" s="221"/>
      <c r="BX1632" s="183"/>
      <c r="BY1632" s="183"/>
      <c r="BZ1632" s="183"/>
      <c r="CA1632" s="183"/>
      <c r="CB1632" s="183"/>
      <c r="CC1632" s="183"/>
      <c r="CE1632" s="1"/>
      <c r="CF1632" s="1"/>
      <c r="CG1632" s="1"/>
      <c r="CH1632" s="1"/>
      <c r="CI1632" s="1"/>
      <c r="CJ1632" s="1"/>
      <c r="CK1632" s="1"/>
      <c r="CL1632" s="1"/>
      <c r="CM1632" s="1"/>
      <c r="CN1632" s="1"/>
      <c r="CO1632" s="1"/>
    </row>
    <row r="1633" spans="1:93" ht="30" customHeight="1" x14ac:dyDescent="0.2">
      <c r="A1633" s="1">
        <v>1627</v>
      </c>
      <c r="B1633" s="1" t="s">
        <v>544</v>
      </c>
      <c r="C1633" s="1" t="s">
        <v>546</v>
      </c>
      <c r="D1633" s="1" t="s">
        <v>408</v>
      </c>
      <c r="E1633" s="1" t="s">
        <v>545</v>
      </c>
      <c r="F1633" s="1" t="s">
        <v>74</v>
      </c>
      <c r="G1633" s="1">
        <v>8</v>
      </c>
      <c r="H1633" s="1" t="s">
        <v>341</v>
      </c>
      <c r="I1633" s="1" t="s">
        <v>114</v>
      </c>
      <c r="J1633" s="64">
        <v>393</v>
      </c>
      <c r="K1633" s="76">
        <v>2275542</v>
      </c>
      <c r="L1633" s="29">
        <v>45948</v>
      </c>
      <c r="M1633" s="29" t="s">
        <v>4163</v>
      </c>
      <c r="N1633" s="1" t="s">
        <v>478</v>
      </c>
      <c r="O1633" s="28" t="s">
        <v>225</v>
      </c>
      <c r="P1633" s="1" t="s">
        <v>216</v>
      </c>
      <c r="Q1633" s="76">
        <v>10</v>
      </c>
      <c r="R1633" s="1" t="s">
        <v>537</v>
      </c>
      <c r="T1633" s="1" t="s">
        <v>115</v>
      </c>
      <c r="U1633" s="1"/>
      <c r="V1633" s="1"/>
      <c r="W1633" s="4"/>
      <c r="X1633" s="28"/>
      <c r="Y1633" s="33"/>
      <c r="Z1633" s="33"/>
      <c r="AA1633" s="96"/>
      <c r="AB1633" s="178"/>
      <c r="AC1633" s="33">
        <v>22</v>
      </c>
      <c r="AD1633" s="33">
        <v>240</v>
      </c>
      <c r="AE1633" s="33" t="s">
        <v>103</v>
      </c>
      <c r="AF1633" s="33" t="s">
        <v>103</v>
      </c>
      <c r="AG1633" s="33"/>
      <c r="AH1633" s="4"/>
      <c r="AI1633" s="1"/>
      <c r="AJ1633" s="1"/>
      <c r="AK1633" s="1"/>
      <c r="AL1633" s="5"/>
      <c r="AM1633" s="164">
        <f t="shared" si="88"/>
        <v>45951</v>
      </c>
      <c r="AN1633" s="182"/>
      <c r="AO1633" s="230"/>
      <c r="AP1633" s="182"/>
      <c r="AQ1633" s="182"/>
      <c r="AR1633" s="182"/>
      <c r="AS1633" s="182"/>
      <c r="AT1633" s="182"/>
      <c r="AU1633" s="182"/>
      <c r="AV1633" s="182"/>
      <c r="AW1633" s="96"/>
      <c r="AX1633" s="37">
        <f t="shared" si="87"/>
        <v>45955</v>
      </c>
      <c r="AY1633" s="183"/>
      <c r="AZ1633" s="183"/>
      <c r="BA1633" s="183"/>
      <c r="BB1633" s="183"/>
      <c r="BC1633" s="183"/>
      <c r="BD1633" s="183"/>
      <c r="BE1633" s="183"/>
      <c r="BF1633" s="183"/>
      <c r="BG1633" s="183"/>
      <c r="BH1633" s="4"/>
      <c r="BI1633" s="1"/>
      <c r="BJ1633" s="1"/>
      <c r="BK1633" s="1"/>
      <c r="BL1633" s="31"/>
      <c r="BM1633" s="31"/>
      <c r="BN1633" s="1"/>
      <c r="BO1633" s="1"/>
      <c r="BP1633" s="1"/>
      <c r="BQ1633" s="1"/>
      <c r="BR1633" s="1"/>
      <c r="BS1633" s="4"/>
      <c r="BT1633" s="37">
        <f t="shared" si="89"/>
        <v>45976</v>
      </c>
      <c r="BU1633" s="220"/>
      <c r="BV1633" s="183"/>
      <c r="BW1633" s="221"/>
      <c r="BX1633" s="183"/>
      <c r="BY1633" s="183"/>
      <c r="BZ1633" s="183"/>
      <c r="CA1633" s="183"/>
      <c r="CB1633" s="183"/>
      <c r="CC1633" s="183"/>
      <c r="CE1633" s="1"/>
      <c r="CF1633" s="1"/>
      <c r="CG1633" s="1"/>
      <c r="CH1633" s="1"/>
      <c r="CI1633" s="1"/>
      <c r="CJ1633" s="1"/>
      <c r="CK1633" s="1"/>
      <c r="CL1633" s="1"/>
      <c r="CM1633" s="1"/>
      <c r="CN1633" s="1"/>
      <c r="CO1633" s="1"/>
    </row>
    <row r="1634" spans="1:93" ht="30" customHeight="1" x14ac:dyDescent="0.2">
      <c r="A1634" s="1">
        <v>1628</v>
      </c>
      <c r="B1634" s="1" t="s">
        <v>544</v>
      </c>
      <c r="C1634" s="1" t="s">
        <v>546</v>
      </c>
      <c r="D1634" s="1" t="s">
        <v>408</v>
      </c>
      <c r="E1634" s="1" t="s">
        <v>545</v>
      </c>
      <c r="F1634" s="1" t="s">
        <v>74</v>
      </c>
      <c r="G1634" s="1">
        <v>8</v>
      </c>
      <c r="H1634" s="1" t="s">
        <v>341</v>
      </c>
      <c r="I1634" s="1" t="s">
        <v>114</v>
      </c>
      <c r="J1634" s="64">
        <v>407</v>
      </c>
      <c r="K1634" s="76">
        <v>2276291</v>
      </c>
      <c r="L1634" s="29">
        <v>45948</v>
      </c>
      <c r="M1634" s="29" t="s">
        <v>4163</v>
      </c>
      <c r="N1634" s="1" t="s">
        <v>478</v>
      </c>
      <c r="O1634" s="28" t="s">
        <v>225</v>
      </c>
      <c r="P1634" s="1" t="s">
        <v>216</v>
      </c>
      <c r="Q1634" s="76">
        <v>9</v>
      </c>
      <c r="R1634" s="1" t="s">
        <v>537</v>
      </c>
      <c r="T1634" s="1" t="s">
        <v>115</v>
      </c>
      <c r="U1634" s="1"/>
      <c r="V1634" s="1"/>
      <c r="W1634" s="4"/>
      <c r="X1634" s="28"/>
      <c r="Y1634" s="33"/>
      <c r="Z1634" s="33"/>
      <c r="AA1634" s="96"/>
      <c r="AB1634" s="178"/>
      <c r="AC1634" s="33">
        <v>21.5</v>
      </c>
      <c r="AD1634" s="33">
        <v>240</v>
      </c>
      <c r="AE1634" s="33" t="s">
        <v>103</v>
      </c>
      <c r="AF1634" s="33" t="s">
        <v>103</v>
      </c>
      <c r="AG1634" s="33"/>
      <c r="AH1634" s="4"/>
      <c r="AI1634" s="1"/>
      <c r="AJ1634" s="1"/>
      <c r="AK1634" s="1"/>
      <c r="AL1634" s="5"/>
      <c r="AM1634" s="164">
        <f t="shared" si="88"/>
        <v>45951</v>
      </c>
      <c r="AN1634" s="182"/>
      <c r="AO1634" s="230"/>
      <c r="AP1634" s="182"/>
      <c r="AQ1634" s="182"/>
      <c r="AR1634" s="182"/>
      <c r="AS1634" s="182"/>
      <c r="AT1634" s="182"/>
      <c r="AU1634" s="182"/>
      <c r="AV1634" s="182"/>
      <c r="AW1634" s="96"/>
      <c r="AX1634" s="37">
        <f t="shared" si="87"/>
        <v>45955</v>
      </c>
      <c r="AY1634" s="183"/>
      <c r="AZ1634" s="183"/>
      <c r="BA1634" s="183"/>
      <c r="BB1634" s="183"/>
      <c r="BC1634" s="183"/>
      <c r="BD1634" s="183"/>
      <c r="BE1634" s="183"/>
      <c r="BF1634" s="183"/>
      <c r="BG1634" s="183"/>
      <c r="BH1634" s="4"/>
      <c r="BI1634" s="1"/>
      <c r="BJ1634" s="1"/>
      <c r="BK1634" s="1"/>
      <c r="BL1634" s="31"/>
      <c r="BM1634" s="31"/>
      <c r="BN1634" s="1"/>
      <c r="BO1634" s="1"/>
      <c r="BP1634" s="1"/>
      <c r="BQ1634" s="1"/>
      <c r="BR1634" s="1"/>
      <c r="BS1634" s="4"/>
      <c r="BT1634" s="37">
        <f t="shared" si="89"/>
        <v>45976</v>
      </c>
      <c r="BU1634" s="220"/>
      <c r="BV1634" s="183"/>
      <c r="BW1634" s="221"/>
      <c r="BX1634" s="183"/>
      <c r="BY1634" s="183"/>
      <c r="BZ1634" s="183"/>
      <c r="CA1634" s="183"/>
      <c r="CB1634" s="183"/>
      <c r="CC1634" s="183"/>
      <c r="CE1634" s="1"/>
      <c r="CF1634" s="1"/>
      <c r="CG1634" s="1"/>
      <c r="CH1634" s="1"/>
      <c r="CI1634" s="1"/>
      <c r="CJ1634" s="1"/>
      <c r="CK1634" s="1"/>
      <c r="CL1634" s="1"/>
      <c r="CM1634" s="1"/>
      <c r="CN1634" s="1"/>
      <c r="CO1634" s="1"/>
    </row>
    <row r="1635" spans="1:93" ht="30" customHeight="1" x14ac:dyDescent="0.2">
      <c r="A1635" s="1">
        <v>1629</v>
      </c>
      <c r="B1635" s="1" t="s">
        <v>544</v>
      </c>
      <c r="C1635" s="1" t="s">
        <v>546</v>
      </c>
      <c r="D1635" s="1" t="s">
        <v>408</v>
      </c>
      <c r="E1635" s="1" t="s">
        <v>545</v>
      </c>
      <c r="F1635" s="1" t="s">
        <v>74</v>
      </c>
      <c r="G1635" s="1">
        <v>8</v>
      </c>
      <c r="H1635" s="1" t="s">
        <v>341</v>
      </c>
      <c r="I1635" s="1" t="s">
        <v>114</v>
      </c>
      <c r="J1635" s="64">
        <v>303</v>
      </c>
      <c r="K1635" s="76">
        <v>2275543</v>
      </c>
      <c r="L1635" s="29">
        <v>45948</v>
      </c>
      <c r="M1635" s="29" t="s">
        <v>4163</v>
      </c>
      <c r="N1635" s="1" t="s">
        <v>478</v>
      </c>
      <c r="O1635" s="28" t="s">
        <v>225</v>
      </c>
      <c r="P1635" s="1" t="s">
        <v>216</v>
      </c>
      <c r="Q1635" s="76">
        <v>8</v>
      </c>
      <c r="R1635" s="1" t="s">
        <v>537</v>
      </c>
      <c r="T1635" s="1" t="s">
        <v>115</v>
      </c>
      <c r="U1635" s="1"/>
      <c r="V1635" s="1"/>
      <c r="W1635" s="4"/>
      <c r="X1635" s="28"/>
      <c r="Y1635" s="33"/>
      <c r="Z1635" s="33"/>
      <c r="AA1635" s="96"/>
      <c r="AB1635" s="178"/>
      <c r="AC1635" s="33">
        <v>23</v>
      </c>
      <c r="AD1635" s="33">
        <v>220</v>
      </c>
      <c r="AE1635" s="33" t="s">
        <v>103</v>
      </c>
      <c r="AF1635" s="33" t="s">
        <v>103</v>
      </c>
      <c r="AG1635" s="33"/>
      <c r="AH1635" s="4"/>
      <c r="AI1635" s="1"/>
      <c r="AJ1635" s="1"/>
      <c r="AK1635" s="1"/>
      <c r="AL1635" s="5"/>
      <c r="AM1635" s="164">
        <f t="shared" si="88"/>
        <v>45951</v>
      </c>
      <c r="AN1635" s="182"/>
      <c r="AO1635" s="230"/>
      <c r="AP1635" s="182"/>
      <c r="AQ1635" s="182"/>
      <c r="AR1635" s="182"/>
      <c r="AS1635" s="182"/>
      <c r="AT1635" s="182"/>
      <c r="AU1635" s="182"/>
      <c r="AV1635" s="182"/>
      <c r="AW1635" s="96"/>
      <c r="AX1635" s="37">
        <f t="shared" si="87"/>
        <v>45955</v>
      </c>
      <c r="AY1635" s="183"/>
      <c r="AZ1635" s="183"/>
      <c r="BA1635" s="183"/>
      <c r="BB1635" s="183"/>
      <c r="BC1635" s="183"/>
      <c r="BD1635" s="183"/>
      <c r="BE1635" s="183"/>
      <c r="BF1635" s="183"/>
      <c r="BG1635" s="183"/>
      <c r="BH1635" s="4"/>
      <c r="BI1635" s="1"/>
      <c r="BJ1635" s="1"/>
      <c r="BK1635" s="1"/>
      <c r="BL1635" s="31"/>
      <c r="BM1635" s="31"/>
      <c r="BN1635" s="1"/>
      <c r="BO1635" s="1"/>
      <c r="BP1635" s="1"/>
      <c r="BQ1635" s="1"/>
      <c r="BR1635" s="1"/>
      <c r="BS1635" s="4"/>
      <c r="BT1635" s="37">
        <f t="shared" si="89"/>
        <v>45976</v>
      </c>
      <c r="BU1635" s="220"/>
      <c r="BV1635" s="183"/>
      <c r="BW1635" s="221"/>
      <c r="BX1635" s="183"/>
      <c r="BY1635" s="183"/>
      <c r="BZ1635" s="183"/>
      <c r="CA1635" s="183"/>
      <c r="CB1635" s="183"/>
      <c r="CC1635" s="183"/>
      <c r="CE1635" s="1"/>
      <c r="CF1635" s="1"/>
      <c r="CG1635" s="1"/>
      <c r="CH1635" s="1"/>
      <c r="CI1635" s="1"/>
      <c r="CJ1635" s="1"/>
      <c r="CK1635" s="1"/>
      <c r="CL1635" s="1"/>
      <c r="CM1635" s="1"/>
      <c r="CN1635" s="1"/>
      <c r="CO1635" s="1"/>
    </row>
    <row r="1636" spans="1:93" ht="30" customHeight="1" x14ac:dyDescent="0.2">
      <c r="A1636" s="1">
        <v>1630</v>
      </c>
      <c r="B1636" s="1" t="s">
        <v>544</v>
      </c>
      <c r="C1636" s="1" t="s">
        <v>546</v>
      </c>
      <c r="D1636" s="1" t="s">
        <v>408</v>
      </c>
      <c r="E1636" s="1" t="s">
        <v>545</v>
      </c>
      <c r="F1636" s="1" t="s">
        <v>74</v>
      </c>
      <c r="G1636" s="1">
        <v>8</v>
      </c>
      <c r="H1636" s="1" t="s">
        <v>341</v>
      </c>
      <c r="I1636" s="1" t="s">
        <v>114</v>
      </c>
      <c r="J1636" s="64">
        <v>287</v>
      </c>
      <c r="K1636" s="76">
        <v>2276292</v>
      </c>
      <c r="L1636" s="29">
        <v>45948</v>
      </c>
      <c r="M1636" s="29" t="s">
        <v>4163</v>
      </c>
      <c r="N1636" s="1" t="s">
        <v>478</v>
      </c>
      <c r="O1636" s="28" t="s">
        <v>225</v>
      </c>
      <c r="P1636" s="1" t="s">
        <v>216</v>
      </c>
      <c r="Q1636" s="76">
        <v>8</v>
      </c>
      <c r="R1636" s="1" t="s">
        <v>537</v>
      </c>
      <c r="T1636" s="1" t="s">
        <v>115</v>
      </c>
      <c r="U1636" s="1"/>
      <c r="V1636" s="1"/>
      <c r="W1636" s="4"/>
      <c r="X1636" s="28"/>
      <c r="Y1636" s="33"/>
      <c r="Z1636" s="33"/>
      <c r="AA1636" s="96"/>
      <c r="AB1636" s="178"/>
      <c r="AC1636" s="33">
        <v>21.5</v>
      </c>
      <c r="AD1636" s="33">
        <v>220</v>
      </c>
      <c r="AE1636" s="33" t="s">
        <v>103</v>
      </c>
      <c r="AF1636" s="33" t="s">
        <v>103</v>
      </c>
      <c r="AG1636" s="33"/>
      <c r="AH1636" s="4"/>
      <c r="AI1636" s="1"/>
      <c r="AJ1636" s="1"/>
      <c r="AK1636" s="1"/>
      <c r="AL1636" s="5"/>
      <c r="AM1636" s="164">
        <f t="shared" si="88"/>
        <v>45951</v>
      </c>
      <c r="AN1636" s="182"/>
      <c r="AO1636" s="230"/>
      <c r="AP1636" s="182"/>
      <c r="AQ1636" s="182"/>
      <c r="AR1636" s="182"/>
      <c r="AS1636" s="182"/>
      <c r="AT1636" s="182"/>
      <c r="AU1636" s="182"/>
      <c r="AV1636" s="182"/>
      <c r="AW1636" s="96"/>
      <c r="AX1636" s="37">
        <f t="shared" si="87"/>
        <v>45955</v>
      </c>
      <c r="AY1636" s="183"/>
      <c r="AZ1636" s="183"/>
      <c r="BA1636" s="183"/>
      <c r="BB1636" s="183"/>
      <c r="BC1636" s="183"/>
      <c r="BD1636" s="183"/>
      <c r="BE1636" s="183"/>
      <c r="BF1636" s="183"/>
      <c r="BG1636" s="183"/>
      <c r="BH1636" s="4"/>
      <c r="BI1636" s="1"/>
      <c r="BJ1636" s="1"/>
      <c r="BK1636" s="1"/>
      <c r="BL1636" s="31"/>
      <c r="BM1636" s="31"/>
      <c r="BN1636" s="1"/>
      <c r="BO1636" s="1"/>
      <c r="BP1636" s="1"/>
      <c r="BQ1636" s="1"/>
      <c r="BR1636" s="1"/>
      <c r="BS1636" s="4"/>
      <c r="BT1636" s="37">
        <f t="shared" si="89"/>
        <v>45976</v>
      </c>
      <c r="BU1636" s="220"/>
      <c r="BV1636" s="183"/>
      <c r="BW1636" s="221"/>
      <c r="BX1636" s="183"/>
      <c r="BY1636" s="183"/>
      <c r="BZ1636" s="183"/>
      <c r="CA1636" s="183"/>
      <c r="CB1636" s="183"/>
      <c r="CC1636" s="183"/>
      <c r="CE1636" s="1"/>
      <c r="CF1636" s="1"/>
      <c r="CG1636" s="1"/>
      <c r="CH1636" s="1"/>
      <c r="CI1636" s="1"/>
      <c r="CJ1636" s="1"/>
      <c r="CK1636" s="1"/>
      <c r="CL1636" s="1"/>
      <c r="CM1636" s="1"/>
      <c r="CN1636" s="1"/>
      <c r="CO1636" s="1"/>
    </row>
    <row r="1637" spans="1:93" ht="30" customHeight="1" x14ac:dyDescent="0.2">
      <c r="A1637" s="1">
        <v>1631</v>
      </c>
      <c r="B1637" s="1" t="s">
        <v>544</v>
      </c>
      <c r="C1637" s="1" t="s">
        <v>546</v>
      </c>
      <c r="D1637" s="1" t="s">
        <v>408</v>
      </c>
      <c r="E1637" s="1" t="s">
        <v>545</v>
      </c>
      <c r="F1637" s="1" t="s">
        <v>74</v>
      </c>
      <c r="G1637" s="1">
        <v>8</v>
      </c>
      <c r="H1637" s="1" t="s">
        <v>341</v>
      </c>
      <c r="I1637" s="1" t="s">
        <v>114</v>
      </c>
      <c r="J1637" s="64">
        <v>553</v>
      </c>
      <c r="K1637" s="76">
        <v>2275544</v>
      </c>
      <c r="L1637" s="29">
        <v>45948</v>
      </c>
      <c r="M1637" s="29" t="s">
        <v>4163</v>
      </c>
      <c r="N1637" s="1" t="s">
        <v>478</v>
      </c>
      <c r="O1637" s="28" t="s">
        <v>225</v>
      </c>
      <c r="P1637" s="1" t="s">
        <v>216</v>
      </c>
      <c r="Q1637" s="76">
        <v>12</v>
      </c>
      <c r="R1637" s="1" t="s">
        <v>537</v>
      </c>
      <c r="T1637" s="1" t="s">
        <v>115</v>
      </c>
      <c r="U1637" s="1"/>
      <c r="V1637" s="1"/>
      <c r="W1637" s="4"/>
      <c r="X1637" s="28"/>
      <c r="Y1637" s="33"/>
      <c r="Z1637" s="33"/>
      <c r="AA1637" s="96"/>
      <c r="AB1637" s="178"/>
      <c r="AC1637" s="33">
        <v>22.5</v>
      </c>
      <c r="AD1637" s="33">
        <v>240</v>
      </c>
      <c r="AE1637" s="33" t="s">
        <v>103</v>
      </c>
      <c r="AF1637" s="33" t="s">
        <v>103</v>
      </c>
      <c r="AG1637" s="33"/>
      <c r="AH1637" s="4"/>
      <c r="AI1637" s="1"/>
      <c r="AJ1637" s="1"/>
      <c r="AK1637" s="1"/>
      <c r="AL1637" s="5"/>
      <c r="AM1637" s="164">
        <f t="shared" si="88"/>
        <v>45951</v>
      </c>
      <c r="AN1637" s="182"/>
      <c r="AO1637" s="230"/>
      <c r="AP1637" s="182"/>
      <c r="AQ1637" s="182"/>
      <c r="AR1637" s="182"/>
      <c r="AS1637" s="182"/>
      <c r="AT1637" s="182"/>
      <c r="AU1637" s="182"/>
      <c r="AV1637" s="182"/>
      <c r="AW1637" s="96"/>
      <c r="AX1637" s="37">
        <f t="shared" si="87"/>
        <v>45955</v>
      </c>
      <c r="AY1637" s="183"/>
      <c r="AZ1637" s="183"/>
      <c r="BA1637" s="183"/>
      <c r="BB1637" s="183"/>
      <c r="BC1637" s="183"/>
      <c r="BD1637" s="183"/>
      <c r="BE1637" s="183"/>
      <c r="BF1637" s="183"/>
      <c r="BG1637" s="183"/>
      <c r="BH1637" s="4"/>
      <c r="BI1637" s="1"/>
      <c r="BJ1637" s="1"/>
      <c r="BK1637" s="1"/>
      <c r="BL1637" s="31"/>
      <c r="BM1637" s="31"/>
      <c r="BN1637" s="1"/>
      <c r="BO1637" s="1"/>
      <c r="BP1637" s="1"/>
      <c r="BQ1637" s="1"/>
      <c r="BR1637" s="1"/>
      <c r="BS1637" s="4"/>
      <c r="BT1637" s="37">
        <f t="shared" si="89"/>
        <v>45976</v>
      </c>
      <c r="BU1637" s="220"/>
      <c r="BV1637" s="183"/>
      <c r="BW1637" s="221"/>
      <c r="BX1637" s="183"/>
      <c r="BY1637" s="183"/>
      <c r="BZ1637" s="183"/>
      <c r="CA1637" s="183"/>
      <c r="CB1637" s="183"/>
      <c r="CC1637" s="183"/>
      <c r="CE1637" s="1"/>
      <c r="CF1637" s="1"/>
      <c r="CG1637" s="1"/>
      <c r="CH1637" s="1"/>
      <c r="CI1637" s="1"/>
      <c r="CJ1637" s="1"/>
      <c r="CK1637" s="1"/>
      <c r="CL1637" s="1"/>
      <c r="CM1637" s="1"/>
      <c r="CN1637" s="1"/>
      <c r="CO1637" s="1"/>
    </row>
    <row r="1638" spans="1:93" ht="30" customHeight="1" x14ac:dyDescent="0.2">
      <c r="A1638" s="1">
        <v>1632</v>
      </c>
      <c r="B1638" s="1" t="s">
        <v>544</v>
      </c>
      <c r="C1638" s="1" t="s">
        <v>546</v>
      </c>
      <c r="D1638" s="1" t="s">
        <v>408</v>
      </c>
      <c r="E1638" s="1" t="s">
        <v>545</v>
      </c>
      <c r="F1638" s="1" t="s">
        <v>74</v>
      </c>
      <c r="G1638" s="1">
        <v>8</v>
      </c>
      <c r="H1638" s="1" t="s">
        <v>341</v>
      </c>
      <c r="I1638" s="1" t="s">
        <v>114</v>
      </c>
      <c r="J1638" s="64">
        <v>415</v>
      </c>
      <c r="K1638" s="76">
        <v>2276293</v>
      </c>
      <c r="L1638" s="29">
        <v>45948</v>
      </c>
      <c r="M1638" s="29" t="s">
        <v>4163</v>
      </c>
      <c r="N1638" s="1" t="s">
        <v>478</v>
      </c>
      <c r="O1638" s="28" t="s">
        <v>225</v>
      </c>
      <c r="P1638" s="1" t="s">
        <v>216</v>
      </c>
      <c r="Q1638" s="76">
        <v>9</v>
      </c>
      <c r="R1638" s="1" t="s">
        <v>537</v>
      </c>
      <c r="T1638" s="1" t="s">
        <v>115</v>
      </c>
      <c r="U1638" s="1"/>
      <c r="V1638" s="1"/>
      <c r="W1638" s="4"/>
      <c r="X1638" s="28"/>
      <c r="Y1638" s="33"/>
      <c r="Z1638" s="33"/>
      <c r="AA1638" s="96"/>
      <c r="AB1638" s="178"/>
      <c r="AC1638" s="33">
        <v>22</v>
      </c>
      <c r="AD1638" s="33">
        <v>230</v>
      </c>
      <c r="AE1638" s="33" t="s">
        <v>103</v>
      </c>
      <c r="AF1638" s="33" t="s">
        <v>103</v>
      </c>
      <c r="AG1638" s="33"/>
      <c r="AH1638" s="4"/>
      <c r="AI1638" s="1"/>
      <c r="AJ1638" s="1"/>
      <c r="AK1638" s="1"/>
      <c r="AL1638" s="5"/>
      <c r="AM1638" s="164">
        <f t="shared" si="88"/>
        <v>45951</v>
      </c>
      <c r="AN1638" s="182"/>
      <c r="AO1638" s="230"/>
      <c r="AP1638" s="182"/>
      <c r="AQ1638" s="182"/>
      <c r="AR1638" s="182"/>
      <c r="AS1638" s="182"/>
      <c r="AT1638" s="182"/>
      <c r="AU1638" s="182"/>
      <c r="AV1638" s="182"/>
      <c r="AW1638" s="96"/>
      <c r="AX1638" s="37">
        <f t="shared" si="87"/>
        <v>45955</v>
      </c>
      <c r="AY1638" s="183"/>
      <c r="AZ1638" s="183"/>
      <c r="BA1638" s="183">
        <v>42.8</v>
      </c>
      <c r="BB1638" s="183">
        <v>41.9</v>
      </c>
      <c r="BC1638" s="183">
        <v>43.3</v>
      </c>
      <c r="BD1638" s="183">
        <v>41.6</v>
      </c>
      <c r="BE1638" s="183">
        <v>41.2</v>
      </c>
      <c r="BF1638" s="183">
        <v>42.9</v>
      </c>
      <c r="BG1638" s="183"/>
      <c r="BH1638" s="4"/>
      <c r="BI1638" s="1"/>
      <c r="BJ1638" s="1"/>
      <c r="BK1638" s="1"/>
      <c r="BL1638" s="31"/>
      <c r="BM1638" s="31"/>
      <c r="BN1638" s="1"/>
      <c r="BO1638" s="1"/>
      <c r="BP1638" s="1"/>
      <c r="BQ1638" s="1"/>
      <c r="BR1638" s="1"/>
      <c r="BS1638" s="4"/>
      <c r="BT1638" s="37">
        <f t="shared" si="89"/>
        <v>45976</v>
      </c>
      <c r="BU1638" s="220"/>
      <c r="BV1638" s="183"/>
      <c r="BW1638" s="221">
        <v>54.5</v>
      </c>
      <c r="BX1638" s="183">
        <v>52.6</v>
      </c>
      <c r="BY1638" s="183">
        <v>53.7</v>
      </c>
      <c r="BZ1638" s="183">
        <v>52</v>
      </c>
      <c r="CA1638" s="183">
        <v>52.6</v>
      </c>
      <c r="CB1638" s="183">
        <v>53.3</v>
      </c>
      <c r="CC1638" s="183"/>
      <c r="CE1638" s="1"/>
      <c r="CF1638" s="1"/>
      <c r="CG1638" s="1"/>
      <c r="CH1638" s="1"/>
      <c r="CI1638" s="1"/>
      <c r="CJ1638" s="1"/>
      <c r="CK1638" s="1"/>
      <c r="CL1638" s="1"/>
      <c r="CM1638" s="1"/>
      <c r="CN1638" s="1"/>
      <c r="CO1638" s="1"/>
    </row>
    <row r="1639" spans="1:93" ht="30" customHeight="1" x14ac:dyDescent="0.2">
      <c r="A1639" s="1">
        <v>1633</v>
      </c>
      <c r="B1639" s="1" t="s">
        <v>544</v>
      </c>
      <c r="C1639" s="1" t="s">
        <v>546</v>
      </c>
      <c r="D1639" s="1" t="s">
        <v>408</v>
      </c>
      <c r="E1639" s="1" t="s">
        <v>545</v>
      </c>
      <c r="F1639" s="1" t="s">
        <v>74</v>
      </c>
      <c r="G1639" s="1">
        <v>8</v>
      </c>
      <c r="H1639" s="1" t="s">
        <v>341</v>
      </c>
      <c r="I1639" s="1" t="s">
        <v>114</v>
      </c>
      <c r="J1639" s="64">
        <v>557</v>
      </c>
      <c r="K1639" s="76">
        <v>2275545</v>
      </c>
      <c r="L1639" s="29">
        <v>45948</v>
      </c>
      <c r="M1639" s="29" t="s">
        <v>4163</v>
      </c>
      <c r="N1639" s="1" t="s">
        <v>478</v>
      </c>
      <c r="O1639" s="28" t="s">
        <v>225</v>
      </c>
      <c r="P1639" s="1" t="s">
        <v>216</v>
      </c>
      <c r="Q1639" s="76">
        <v>12</v>
      </c>
      <c r="R1639" s="1" t="s">
        <v>537</v>
      </c>
      <c r="S1639" s="1">
        <v>6</v>
      </c>
      <c r="T1639" s="1" t="s">
        <v>115</v>
      </c>
      <c r="U1639" s="1"/>
      <c r="V1639" s="1"/>
      <c r="W1639" s="4"/>
      <c r="X1639" s="28"/>
      <c r="Y1639" s="33"/>
      <c r="Z1639" s="33"/>
      <c r="AA1639" s="96"/>
      <c r="AB1639" s="178"/>
      <c r="AC1639" s="33">
        <v>21.5</v>
      </c>
      <c r="AD1639" s="33">
        <v>240</v>
      </c>
      <c r="AE1639" s="33" t="s">
        <v>103</v>
      </c>
      <c r="AF1639" s="33" t="s">
        <v>103</v>
      </c>
      <c r="AG1639" s="33"/>
      <c r="AH1639" s="4"/>
      <c r="AI1639" s="1"/>
      <c r="AJ1639" s="1"/>
      <c r="AK1639" s="1"/>
      <c r="AL1639" s="5"/>
      <c r="AM1639" s="164">
        <f t="shared" si="88"/>
        <v>45951</v>
      </c>
      <c r="AN1639" s="182"/>
      <c r="AO1639" s="230"/>
      <c r="AP1639" s="182"/>
      <c r="AQ1639" s="182"/>
      <c r="AR1639" s="182"/>
      <c r="AS1639" s="182"/>
      <c r="AT1639" s="182"/>
      <c r="AU1639" s="182"/>
      <c r="AV1639" s="182"/>
      <c r="AW1639" s="96"/>
      <c r="AX1639" s="37">
        <f t="shared" si="87"/>
        <v>45955</v>
      </c>
      <c r="AY1639" s="183"/>
      <c r="AZ1639" s="183"/>
      <c r="BA1639" s="183"/>
      <c r="BB1639" s="183"/>
      <c r="BC1639" s="183"/>
      <c r="BD1639" s="183"/>
      <c r="BE1639" s="183"/>
      <c r="BF1639" s="183"/>
      <c r="BG1639" s="183"/>
      <c r="BH1639" s="4"/>
      <c r="BI1639" s="1"/>
      <c r="BJ1639" s="1"/>
      <c r="BK1639" s="1"/>
      <c r="BL1639" s="31"/>
      <c r="BM1639" s="31"/>
      <c r="BN1639" s="1"/>
      <c r="BO1639" s="1"/>
      <c r="BP1639" s="1"/>
      <c r="BQ1639" s="1"/>
      <c r="BR1639" s="1"/>
      <c r="BS1639" s="4"/>
      <c r="BT1639" s="37">
        <f t="shared" si="89"/>
        <v>45976</v>
      </c>
      <c r="BU1639" s="220"/>
      <c r="BV1639" s="183"/>
      <c r="BW1639" s="221"/>
      <c r="BX1639" s="183"/>
      <c r="BY1639" s="183"/>
      <c r="BZ1639" s="183"/>
      <c r="CA1639" s="183"/>
      <c r="CB1639" s="183"/>
      <c r="CC1639" s="183"/>
      <c r="CE1639" s="1"/>
      <c r="CF1639" s="1"/>
      <c r="CG1639" s="1"/>
      <c r="CH1639" s="1"/>
      <c r="CI1639" s="1"/>
      <c r="CJ1639" s="1"/>
      <c r="CK1639" s="1"/>
      <c r="CL1639" s="1"/>
      <c r="CM1639" s="1"/>
      <c r="CN1639" s="1"/>
      <c r="CO1639" s="1"/>
    </row>
    <row r="1640" spans="1:93" ht="30" customHeight="1" x14ac:dyDescent="0.2">
      <c r="A1640" s="1">
        <v>1634</v>
      </c>
      <c r="B1640" s="1" t="s">
        <v>544</v>
      </c>
      <c r="C1640" s="1" t="s">
        <v>546</v>
      </c>
      <c r="D1640" s="1" t="s">
        <v>408</v>
      </c>
      <c r="E1640" s="1" t="s">
        <v>545</v>
      </c>
      <c r="F1640" s="1" t="s">
        <v>74</v>
      </c>
      <c r="G1640" s="1">
        <v>8</v>
      </c>
      <c r="H1640" s="1" t="s">
        <v>341</v>
      </c>
      <c r="I1640" s="1" t="s">
        <v>114</v>
      </c>
      <c r="J1640" s="64">
        <v>302</v>
      </c>
      <c r="K1640" s="76">
        <v>2276294</v>
      </c>
      <c r="L1640" s="29">
        <v>45948</v>
      </c>
      <c r="M1640" s="29" t="s">
        <v>4163</v>
      </c>
      <c r="N1640" s="1" t="s">
        <v>478</v>
      </c>
      <c r="O1640" s="28" t="s">
        <v>225</v>
      </c>
      <c r="P1640" s="1" t="s">
        <v>216</v>
      </c>
      <c r="Q1640" s="76">
        <v>8</v>
      </c>
      <c r="R1640" s="1" t="s">
        <v>537</v>
      </c>
      <c r="T1640" s="1" t="s">
        <v>115</v>
      </c>
      <c r="U1640" s="1"/>
      <c r="V1640" s="1"/>
      <c r="W1640" s="4"/>
      <c r="X1640" s="28"/>
      <c r="Y1640" s="33"/>
      <c r="Z1640" s="33"/>
      <c r="AA1640" s="96"/>
      <c r="AB1640" s="178"/>
      <c r="AC1640" s="33">
        <v>23</v>
      </c>
      <c r="AD1640" s="33">
        <v>240</v>
      </c>
      <c r="AE1640" s="33" t="s">
        <v>103</v>
      </c>
      <c r="AF1640" s="33" t="s">
        <v>103</v>
      </c>
      <c r="AG1640" s="33"/>
      <c r="AH1640" s="4"/>
      <c r="AI1640" s="1"/>
      <c r="AJ1640" s="1"/>
      <c r="AK1640" s="1"/>
      <c r="AL1640" s="5"/>
      <c r="AM1640" s="164">
        <f t="shared" si="88"/>
        <v>45951</v>
      </c>
      <c r="AN1640" s="182"/>
      <c r="AO1640" s="230"/>
      <c r="AP1640" s="182"/>
      <c r="AQ1640" s="182"/>
      <c r="AR1640" s="182"/>
      <c r="AS1640" s="182"/>
      <c r="AT1640" s="182"/>
      <c r="AU1640" s="182"/>
      <c r="AV1640" s="182"/>
      <c r="AW1640" s="96"/>
      <c r="AX1640" s="37">
        <f t="shared" si="87"/>
        <v>45955</v>
      </c>
      <c r="AY1640" s="183"/>
      <c r="AZ1640" s="183"/>
      <c r="BA1640" s="183"/>
      <c r="BB1640" s="183"/>
      <c r="BC1640" s="183"/>
      <c r="BD1640" s="183"/>
      <c r="BE1640" s="183"/>
      <c r="BF1640" s="183"/>
      <c r="BG1640" s="183"/>
      <c r="BH1640" s="4"/>
      <c r="BI1640" s="1"/>
      <c r="BJ1640" s="1"/>
      <c r="BK1640" s="1"/>
      <c r="BL1640" s="31"/>
      <c r="BM1640" s="31"/>
      <c r="BN1640" s="1"/>
      <c r="BO1640" s="1"/>
      <c r="BP1640" s="1"/>
      <c r="BQ1640" s="1"/>
      <c r="BR1640" s="1"/>
      <c r="BS1640" s="4"/>
      <c r="BT1640" s="37">
        <f t="shared" si="89"/>
        <v>45976</v>
      </c>
      <c r="BU1640" s="220"/>
      <c r="BV1640" s="183"/>
      <c r="BW1640" s="221"/>
      <c r="BX1640" s="183"/>
      <c r="BY1640" s="183"/>
      <c r="BZ1640" s="183"/>
      <c r="CA1640" s="183"/>
      <c r="CB1640" s="183"/>
      <c r="CC1640" s="183"/>
      <c r="CE1640" s="1"/>
      <c r="CF1640" s="1"/>
      <c r="CG1640" s="1"/>
      <c r="CH1640" s="1"/>
      <c r="CI1640" s="1"/>
      <c r="CJ1640" s="1"/>
      <c r="CK1640" s="1"/>
      <c r="CL1640" s="1"/>
      <c r="CM1640" s="1"/>
      <c r="CN1640" s="1"/>
      <c r="CO1640" s="1"/>
    </row>
    <row r="1641" spans="1:93" ht="30" customHeight="1" x14ac:dyDescent="0.2">
      <c r="A1641" s="1">
        <v>1635</v>
      </c>
      <c r="B1641" s="1" t="s">
        <v>544</v>
      </c>
      <c r="C1641" s="1" t="s">
        <v>546</v>
      </c>
      <c r="D1641" s="1" t="s">
        <v>408</v>
      </c>
      <c r="E1641" s="1" t="s">
        <v>545</v>
      </c>
      <c r="F1641" s="1" t="s">
        <v>74</v>
      </c>
      <c r="G1641" s="1">
        <v>8</v>
      </c>
      <c r="H1641" s="1" t="s">
        <v>341</v>
      </c>
      <c r="I1641" s="1" t="s">
        <v>114</v>
      </c>
      <c r="J1641" s="64">
        <v>558</v>
      </c>
      <c r="K1641" s="76">
        <v>2275546</v>
      </c>
      <c r="L1641" s="29">
        <v>45948</v>
      </c>
      <c r="M1641" s="29" t="s">
        <v>4163</v>
      </c>
      <c r="N1641" s="1" t="s">
        <v>478</v>
      </c>
      <c r="O1641" s="28" t="s">
        <v>225</v>
      </c>
      <c r="P1641" s="1" t="s">
        <v>216</v>
      </c>
      <c r="Q1641" s="76">
        <v>12</v>
      </c>
      <c r="R1641" s="1" t="s">
        <v>537</v>
      </c>
      <c r="T1641" s="1" t="s">
        <v>115</v>
      </c>
      <c r="U1641" s="1"/>
      <c r="V1641" s="1"/>
      <c r="W1641" s="4"/>
      <c r="X1641" s="28"/>
      <c r="Y1641" s="33"/>
      <c r="Z1641" s="33"/>
      <c r="AA1641" s="96"/>
      <c r="AB1641" s="178"/>
      <c r="AC1641" s="33">
        <v>22.5</v>
      </c>
      <c r="AD1641" s="33">
        <v>210</v>
      </c>
      <c r="AE1641" s="33" t="s">
        <v>103</v>
      </c>
      <c r="AF1641" s="33" t="s">
        <v>103</v>
      </c>
      <c r="AG1641" s="33"/>
      <c r="AH1641" s="4"/>
      <c r="AI1641" s="1"/>
      <c r="AJ1641" s="1"/>
      <c r="AK1641" s="1"/>
      <c r="AL1641" s="5"/>
      <c r="AM1641" s="164">
        <f t="shared" si="88"/>
        <v>45951</v>
      </c>
      <c r="AN1641" s="182"/>
      <c r="AO1641" s="230"/>
      <c r="AP1641" s="182"/>
      <c r="AQ1641" s="182"/>
      <c r="AR1641" s="182"/>
      <c r="AS1641" s="182"/>
      <c r="AT1641" s="182"/>
      <c r="AU1641" s="182"/>
      <c r="AV1641" s="182"/>
      <c r="AW1641" s="96"/>
      <c r="AX1641" s="37">
        <f t="shared" si="87"/>
        <v>45955</v>
      </c>
      <c r="AY1641" s="183"/>
      <c r="AZ1641" s="183"/>
      <c r="BA1641" s="183"/>
      <c r="BB1641" s="183"/>
      <c r="BC1641" s="183"/>
      <c r="BD1641" s="183"/>
      <c r="BE1641" s="183"/>
      <c r="BF1641" s="183"/>
      <c r="BG1641" s="183"/>
      <c r="BH1641" s="4"/>
      <c r="BI1641" s="1"/>
      <c r="BJ1641" s="1"/>
      <c r="BK1641" s="1"/>
      <c r="BL1641" s="31"/>
      <c r="BM1641" s="31"/>
      <c r="BN1641" s="1"/>
      <c r="BO1641" s="1"/>
      <c r="BP1641" s="1"/>
      <c r="BQ1641" s="1"/>
      <c r="BR1641" s="1"/>
      <c r="BS1641" s="4"/>
      <c r="BT1641" s="37">
        <f t="shared" si="89"/>
        <v>45976</v>
      </c>
      <c r="BU1641" s="220"/>
      <c r="BV1641" s="183"/>
      <c r="BW1641" s="221"/>
      <c r="BX1641" s="183"/>
      <c r="BY1641" s="183"/>
      <c r="BZ1641" s="183"/>
      <c r="CA1641" s="183"/>
      <c r="CB1641" s="183"/>
      <c r="CC1641" s="183"/>
      <c r="CE1641" s="1"/>
      <c r="CF1641" s="1"/>
      <c r="CG1641" s="1"/>
      <c r="CH1641" s="1"/>
      <c r="CI1641" s="1"/>
      <c r="CJ1641" s="1"/>
      <c r="CK1641" s="1"/>
      <c r="CL1641" s="1"/>
      <c r="CM1641" s="1"/>
      <c r="CN1641" s="1"/>
      <c r="CO1641" s="1"/>
    </row>
    <row r="1642" spans="1:93" ht="30" customHeight="1" x14ac:dyDescent="0.2">
      <c r="A1642" s="1">
        <v>1636</v>
      </c>
      <c r="B1642" s="1" t="s">
        <v>544</v>
      </c>
      <c r="C1642" s="1" t="s">
        <v>546</v>
      </c>
      <c r="D1642" s="1" t="s">
        <v>408</v>
      </c>
      <c r="E1642" s="1" t="s">
        <v>545</v>
      </c>
      <c r="F1642" s="1" t="s">
        <v>74</v>
      </c>
      <c r="G1642" s="1">
        <v>8</v>
      </c>
      <c r="H1642" s="1" t="s">
        <v>341</v>
      </c>
      <c r="I1642" s="1" t="s">
        <v>114</v>
      </c>
      <c r="J1642" s="64">
        <v>411</v>
      </c>
      <c r="K1642" s="76">
        <v>2276295</v>
      </c>
      <c r="L1642" s="29">
        <v>45948</v>
      </c>
      <c r="M1642" s="29" t="s">
        <v>4163</v>
      </c>
      <c r="N1642" s="1" t="s">
        <v>478</v>
      </c>
      <c r="O1642" s="28" t="s">
        <v>225</v>
      </c>
      <c r="P1642" s="1" t="s">
        <v>216</v>
      </c>
      <c r="Q1642" s="76">
        <v>9</v>
      </c>
      <c r="R1642" s="1" t="s">
        <v>537</v>
      </c>
      <c r="T1642" s="1" t="s">
        <v>115</v>
      </c>
      <c r="U1642" s="1"/>
      <c r="V1642" s="1"/>
      <c r="W1642" s="4"/>
      <c r="X1642" s="28"/>
      <c r="Y1642" s="33"/>
      <c r="Z1642" s="33"/>
      <c r="AA1642" s="96"/>
      <c r="AB1642" s="178"/>
      <c r="AC1642" s="33">
        <v>21</v>
      </c>
      <c r="AD1642" s="33">
        <v>240</v>
      </c>
      <c r="AE1642" s="33" t="s">
        <v>103</v>
      </c>
      <c r="AF1642" s="33" t="s">
        <v>103</v>
      </c>
      <c r="AG1642" s="33"/>
      <c r="AH1642" s="4"/>
      <c r="AI1642" s="1"/>
      <c r="AJ1642" s="1"/>
      <c r="AK1642" s="1"/>
      <c r="AL1642" s="5"/>
      <c r="AM1642" s="164">
        <f t="shared" si="88"/>
        <v>45951</v>
      </c>
      <c r="AN1642" s="182"/>
      <c r="AO1642" s="230"/>
      <c r="AP1642" s="182"/>
      <c r="AQ1642" s="182"/>
      <c r="AR1642" s="182"/>
      <c r="AS1642" s="182"/>
      <c r="AT1642" s="182"/>
      <c r="AU1642" s="182"/>
      <c r="AV1642" s="182"/>
      <c r="AW1642" s="96"/>
      <c r="AX1642" s="37">
        <f t="shared" si="87"/>
        <v>45955</v>
      </c>
      <c r="AY1642" s="183"/>
      <c r="AZ1642" s="183"/>
      <c r="BA1642" s="183"/>
      <c r="BB1642" s="183"/>
      <c r="BC1642" s="183"/>
      <c r="BD1642" s="183"/>
      <c r="BE1642" s="183"/>
      <c r="BF1642" s="183"/>
      <c r="BG1642" s="183"/>
      <c r="BH1642" s="4"/>
      <c r="BI1642" s="1"/>
      <c r="BJ1642" s="1"/>
      <c r="BK1642" s="1"/>
      <c r="BL1642" s="31"/>
      <c r="BM1642" s="31"/>
      <c r="BN1642" s="1"/>
      <c r="BO1642" s="1"/>
      <c r="BP1642" s="1"/>
      <c r="BQ1642" s="1"/>
      <c r="BR1642" s="1"/>
      <c r="BS1642" s="4"/>
      <c r="BT1642" s="37">
        <f t="shared" si="89"/>
        <v>45976</v>
      </c>
      <c r="BU1642" s="220"/>
      <c r="BV1642" s="183"/>
      <c r="BW1642" s="221"/>
      <c r="BX1642" s="183"/>
      <c r="BY1642" s="183"/>
      <c r="BZ1642" s="183"/>
      <c r="CA1642" s="183"/>
      <c r="CB1642" s="183"/>
      <c r="CC1642" s="183"/>
      <c r="CE1642" s="1"/>
      <c r="CF1642" s="1"/>
      <c r="CG1642" s="1"/>
      <c r="CH1642" s="1"/>
      <c r="CI1642" s="1"/>
      <c r="CJ1642" s="1"/>
      <c r="CK1642" s="1"/>
      <c r="CL1642" s="1"/>
      <c r="CM1642" s="1"/>
      <c r="CN1642" s="1"/>
      <c r="CO1642" s="1"/>
    </row>
    <row r="1643" spans="1:93" ht="30" customHeight="1" x14ac:dyDescent="0.2">
      <c r="A1643" s="1">
        <v>1637</v>
      </c>
      <c r="B1643" s="1" t="s">
        <v>544</v>
      </c>
      <c r="C1643" s="1" t="s">
        <v>546</v>
      </c>
      <c r="D1643" s="1" t="s">
        <v>408</v>
      </c>
      <c r="E1643" s="1" t="s">
        <v>545</v>
      </c>
      <c r="F1643" s="1" t="s">
        <v>74</v>
      </c>
      <c r="G1643" s="1">
        <v>8</v>
      </c>
      <c r="H1643" s="1" t="s">
        <v>341</v>
      </c>
      <c r="I1643" s="1" t="s">
        <v>114</v>
      </c>
      <c r="J1643" s="64">
        <v>551</v>
      </c>
      <c r="K1643" s="76">
        <v>2275547</v>
      </c>
      <c r="L1643" s="29">
        <v>45948</v>
      </c>
      <c r="M1643" s="29" t="s">
        <v>4163</v>
      </c>
      <c r="N1643" s="1" t="s">
        <v>478</v>
      </c>
      <c r="O1643" s="28" t="s">
        <v>225</v>
      </c>
      <c r="P1643" s="1" t="s">
        <v>216</v>
      </c>
      <c r="Q1643" s="76">
        <v>12</v>
      </c>
      <c r="R1643" s="1" t="s">
        <v>537</v>
      </c>
      <c r="T1643" s="1" t="s">
        <v>115</v>
      </c>
      <c r="U1643" s="1"/>
      <c r="V1643" s="1"/>
      <c r="W1643" s="4"/>
      <c r="X1643" s="28"/>
      <c r="Y1643" s="33"/>
      <c r="Z1643" s="33"/>
      <c r="AA1643" s="96"/>
      <c r="AB1643" s="178"/>
      <c r="AC1643" s="33">
        <v>24.5</v>
      </c>
      <c r="AD1643" s="33">
        <v>200</v>
      </c>
      <c r="AE1643" s="33" t="s">
        <v>103</v>
      </c>
      <c r="AF1643" s="33" t="s">
        <v>103</v>
      </c>
      <c r="AG1643" s="33"/>
      <c r="AH1643" s="4"/>
      <c r="AI1643" s="1"/>
      <c r="AJ1643" s="1"/>
      <c r="AK1643" s="1"/>
      <c r="AL1643" s="5"/>
      <c r="AM1643" s="164">
        <f t="shared" si="88"/>
        <v>45951</v>
      </c>
      <c r="AN1643" s="182"/>
      <c r="AO1643" s="230"/>
      <c r="AP1643" s="182"/>
      <c r="AQ1643" s="182"/>
      <c r="AR1643" s="182"/>
      <c r="AS1643" s="182"/>
      <c r="AT1643" s="182"/>
      <c r="AU1643" s="182"/>
      <c r="AV1643" s="182"/>
      <c r="AW1643" s="96"/>
      <c r="AX1643" s="37">
        <f t="shared" si="87"/>
        <v>45955</v>
      </c>
      <c r="AY1643" s="183"/>
      <c r="AZ1643" s="183"/>
      <c r="BA1643" s="183"/>
      <c r="BB1643" s="183"/>
      <c r="BC1643" s="183"/>
      <c r="BD1643" s="183"/>
      <c r="BE1643" s="183"/>
      <c r="BF1643" s="183"/>
      <c r="BG1643" s="183"/>
      <c r="BH1643" s="4"/>
      <c r="BI1643" s="1"/>
      <c r="BJ1643" s="1"/>
      <c r="BK1643" s="1"/>
      <c r="BL1643" s="31"/>
      <c r="BM1643" s="31"/>
      <c r="BN1643" s="1"/>
      <c r="BO1643" s="1"/>
      <c r="BP1643" s="1"/>
      <c r="BQ1643" s="1"/>
      <c r="BR1643" s="1"/>
      <c r="BS1643" s="4"/>
      <c r="BT1643" s="37">
        <f t="shared" si="89"/>
        <v>45976</v>
      </c>
      <c r="BU1643" s="220"/>
      <c r="BV1643" s="183"/>
      <c r="BW1643" s="221"/>
      <c r="BX1643" s="183"/>
      <c r="BY1643" s="183"/>
      <c r="BZ1643" s="183"/>
      <c r="CA1643" s="183"/>
      <c r="CB1643" s="183"/>
      <c r="CC1643" s="183"/>
      <c r="CE1643" s="1"/>
      <c r="CF1643" s="1"/>
      <c r="CG1643" s="1"/>
      <c r="CH1643" s="1"/>
      <c r="CI1643" s="1"/>
      <c r="CJ1643" s="1"/>
      <c r="CK1643" s="1"/>
      <c r="CL1643" s="1"/>
      <c r="CM1643" s="1"/>
      <c r="CN1643" s="1"/>
      <c r="CO1643" s="1"/>
    </row>
    <row r="1644" spans="1:93" ht="30" customHeight="1" x14ac:dyDescent="0.2">
      <c r="A1644" s="1">
        <v>1638</v>
      </c>
      <c r="B1644" s="1" t="s">
        <v>544</v>
      </c>
      <c r="C1644" s="1" t="s">
        <v>546</v>
      </c>
      <c r="D1644" s="1" t="s">
        <v>408</v>
      </c>
      <c r="E1644" s="1" t="s">
        <v>545</v>
      </c>
      <c r="F1644" s="1" t="s">
        <v>74</v>
      </c>
      <c r="G1644" s="1">
        <v>8</v>
      </c>
      <c r="H1644" s="1" t="s">
        <v>341</v>
      </c>
      <c r="I1644" s="1" t="s">
        <v>114</v>
      </c>
      <c r="J1644" s="64">
        <v>554</v>
      </c>
      <c r="K1644" s="76">
        <v>2276296</v>
      </c>
      <c r="L1644" s="29">
        <v>45948</v>
      </c>
      <c r="M1644" s="29" t="s">
        <v>4163</v>
      </c>
      <c r="N1644" s="1" t="s">
        <v>478</v>
      </c>
      <c r="O1644" s="28" t="s">
        <v>225</v>
      </c>
      <c r="P1644" s="1" t="s">
        <v>216</v>
      </c>
      <c r="Q1644" s="76">
        <v>12</v>
      </c>
      <c r="R1644" s="1" t="s">
        <v>537</v>
      </c>
      <c r="T1644" s="1" t="s">
        <v>115</v>
      </c>
      <c r="U1644" s="1"/>
      <c r="V1644" s="1"/>
      <c r="W1644" s="4"/>
      <c r="X1644" s="28"/>
      <c r="Y1644" s="33"/>
      <c r="Z1644" s="33"/>
      <c r="AA1644" s="96"/>
      <c r="AB1644" s="178"/>
      <c r="AC1644" s="33">
        <v>23</v>
      </c>
      <c r="AD1644" s="33">
        <v>240</v>
      </c>
      <c r="AE1644" s="33" t="s">
        <v>103</v>
      </c>
      <c r="AF1644" s="33" t="s">
        <v>103</v>
      </c>
      <c r="AG1644" s="33"/>
      <c r="AH1644" s="4"/>
      <c r="AI1644" s="1"/>
      <c r="AJ1644" s="1"/>
      <c r="AK1644" s="1"/>
      <c r="AL1644" s="5"/>
      <c r="AM1644" s="164">
        <f t="shared" si="88"/>
        <v>45951</v>
      </c>
      <c r="AN1644" s="182"/>
      <c r="AO1644" s="230"/>
      <c r="AP1644" s="182"/>
      <c r="AQ1644" s="182"/>
      <c r="AR1644" s="182"/>
      <c r="AS1644" s="182"/>
      <c r="AT1644" s="182"/>
      <c r="AU1644" s="182"/>
      <c r="AV1644" s="182"/>
      <c r="AW1644" s="96"/>
      <c r="AX1644" s="37">
        <f t="shared" si="87"/>
        <v>45955</v>
      </c>
      <c r="AY1644" s="183"/>
      <c r="AZ1644" s="183"/>
      <c r="BA1644" s="183"/>
      <c r="BB1644" s="183"/>
      <c r="BC1644" s="183"/>
      <c r="BD1644" s="183"/>
      <c r="BE1644" s="183"/>
      <c r="BF1644" s="183"/>
      <c r="BG1644" s="183"/>
      <c r="BH1644" s="4"/>
      <c r="BI1644" s="1"/>
      <c r="BJ1644" s="1"/>
      <c r="BK1644" s="1"/>
      <c r="BL1644" s="31"/>
      <c r="BM1644" s="31"/>
      <c r="BN1644" s="1"/>
      <c r="BO1644" s="1"/>
      <c r="BP1644" s="1"/>
      <c r="BQ1644" s="1"/>
      <c r="BR1644" s="1"/>
      <c r="BS1644" s="4"/>
      <c r="BT1644" s="37">
        <f t="shared" si="89"/>
        <v>45976</v>
      </c>
      <c r="BU1644" s="220"/>
      <c r="BV1644" s="183"/>
      <c r="BW1644" s="221"/>
      <c r="BX1644" s="183"/>
      <c r="BY1644" s="183"/>
      <c r="BZ1644" s="183"/>
      <c r="CA1644" s="183"/>
      <c r="CB1644" s="183"/>
      <c r="CC1644" s="183"/>
      <c r="CE1644" s="1"/>
      <c r="CF1644" s="1"/>
      <c r="CG1644" s="1"/>
      <c r="CH1644" s="1"/>
      <c r="CI1644" s="1"/>
      <c r="CJ1644" s="1"/>
      <c r="CK1644" s="1"/>
      <c r="CL1644" s="1"/>
      <c r="CM1644" s="1"/>
      <c r="CN1644" s="1"/>
      <c r="CO1644" s="1"/>
    </row>
    <row r="1645" spans="1:93" ht="30" customHeight="1" x14ac:dyDescent="0.2">
      <c r="A1645" s="1">
        <v>1639</v>
      </c>
      <c r="B1645" s="1" t="s">
        <v>544</v>
      </c>
      <c r="C1645" s="1" t="s">
        <v>546</v>
      </c>
      <c r="D1645" s="1" t="s">
        <v>408</v>
      </c>
      <c r="E1645" s="1" t="s">
        <v>545</v>
      </c>
      <c r="F1645" s="1" t="s">
        <v>74</v>
      </c>
      <c r="G1645" s="1">
        <v>8</v>
      </c>
      <c r="H1645" s="1" t="s">
        <v>341</v>
      </c>
      <c r="I1645" s="1" t="s">
        <v>114</v>
      </c>
      <c r="J1645" s="64">
        <v>287</v>
      </c>
      <c r="K1645" s="76">
        <v>2275548</v>
      </c>
      <c r="L1645" s="29">
        <v>45948</v>
      </c>
      <c r="M1645" s="29" t="s">
        <v>4163</v>
      </c>
      <c r="N1645" s="1" t="s">
        <v>478</v>
      </c>
      <c r="O1645" s="28" t="s">
        <v>225</v>
      </c>
      <c r="P1645" s="1" t="s">
        <v>216</v>
      </c>
      <c r="Q1645" s="76">
        <v>8</v>
      </c>
      <c r="R1645" s="1" t="s">
        <v>537</v>
      </c>
      <c r="T1645" s="1" t="s">
        <v>115</v>
      </c>
      <c r="U1645" s="1"/>
      <c r="V1645" s="1"/>
      <c r="W1645" s="4"/>
      <c r="X1645" s="28"/>
      <c r="Y1645" s="33"/>
      <c r="Z1645" s="33"/>
      <c r="AA1645" s="96"/>
      <c r="AB1645" s="178"/>
      <c r="AC1645" s="33">
        <v>23</v>
      </c>
      <c r="AD1645" s="33">
        <v>235</v>
      </c>
      <c r="AE1645" s="33" t="s">
        <v>103</v>
      </c>
      <c r="AF1645" s="33" t="s">
        <v>103</v>
      </c>
      <c r="AG1645" s="33"/>
      <c r="AH1645" s="4"/>
      <c r="AI1645" s="1"/>
      <c r="AJ1645" s="1"/>
      <c r="AK1645" s="1"/>
      <c r="AL1645" s="5"/>
      <c r="AM1645" s="164">
        <f t="shared" si="88"/>
        <v>45951</v>
      </c>
      <c r="AN1645" s="182"/>
      <c r="AO1645" s="230"/>
      <c r="AP1645" s="182"/>
      <c r="AQ1645" s="182"/>
      <c r="AR1645" s="182"/>
      <c r="AS1645" s="182"/>
      <c r="AT1645" s="182"/>
      <c r="AU1645" s="182"/>
      <c r="AV1645" s="182"/>
      <c r="AW1645" s="96"/>
      <c r="AX1645" s="37">
        <f t="shared" si="87"/>
        <v>45955</v>
      </c>
      <c r="AY1645" s="183"/>
      <c r="AZ1645" s="183"/>
      <c r="BA1645" s="183"/>
      <c r="BB1645" s="183"/>
      <c r="BC1645" s="183"/>
      <c r="BD1645" s="183"/>
      <c r="BE1645" s="183"/>
      <c r="BF1645" s="183"/>
      <c r="BG1645" s="183"/>
      <c r="BH1645" s="4"/>
      <c r="BI1645" s="1"/>
      <c r="BJ1645" s="1"/>
      <c r="BK1645" s="1"/>
      <c r="BL1645" s="31"/>
      <c r="BM1645" s="31"/>
      <c r="BN1645" s="1"/>
      <c r="BO1645" s="1"/>
      <c r="BP1645" s="1"/>
      <c r="BQ1645" s="1"/>
      <c r="BR1645" s="1"/>
      <c r="BS1645" s="4"/>
      <c r="BT1645" s="37">
        <f t="shared" si="89"/>
        <v>45976</v>
      </c>
      <c r="BU1645" s="220"/>
      <c r="BV1645" s="183"/>
      <c r="BW1645" s="221"/>
      <c r="BX1645" s="183"/>
      <c r="BY1645" s="183"/>
      <c r="BZ1645" s="183"/>
      <c r="CA1645" s="183"/>
      <c r="CB1645" s="183"/>
      <c r="CC1645" s="183"/>
      <c r="CE1645" s="1"/>
      <c r="CF1645" s="1"/>
      <c r="CG1645" s="1"/>
      <c r="CH1645" s="1"/>
      <c r="CI1645" s="1"/>
      <c r="CJ1645" s="1"/>
      <c r="CK1645" s="1"/>
      <c r="CL1645" s="1"/>
      <c r="CM1645" s="1"/>
      <c r="CN1645" s="1"/>
      <c r="CO1645" s="1"/>
    </row>
    <row r="1646" spans="1:93" ht="30" customHeight="1" x14ac:dyDescent="0.2">
      <c r="A1646" s="1">
        <v>1640</v>
      </c>
      <c r="B1646" s="1" t="s">
        <v>544</v>
      </c>
      <c r="C1646" s="1" t="s">
        <v>546</v>
      </c>
      <c r="D1646" s="1" t="s">
        <v>408</v>
      </c>
      <c r="E1646" s="1" t="s">
        <v>545</v>
      </c>
      <c r="F1646" s="1" t="s">
        <v>74</v>
      </c>
      <c r="G1646" s="1">
        <v>8</v>
      </c>
      <c r="H1646" s="1" t="s">
        <v>341</v>
      </c>
      <c r="I1646" s="1" t="s">
        <v>114</v>
      </c>
      <c r="J1646" s="64">
        <v>391</v>
      </c>
      <c r="K1646" s="76">
        <v>2276297</v>
      </c>
      <c r="L1646" s="29">
        <v>45948</v>
      </c>
      <c r="M1646" s="29" t="s">
        <v>4163</v>
      </c>
      <c r="N1646" s="1" t="s">
        <v>478</v>
      </c>
      <c r="O1646" s="28" t="s">
        <v>225</v>
      </c>
      <c r="P1646" s="1" t="s">
        <v>216</v>
      </c>
      <c r="Q1646" s="76">
        <v>9</v>
      </c>
      <c r="R1646" s="1" t="s">
        <v>537</v>
      </c>
      <c r="T1646" s="1" t="s">
        <v>115</v>
      </c>
      <c r="U1646" s="1"/>
      <c r="V1646" s="1"/>
      <c r="W1646" s="4"/>
      <c r="X1646" s="28"/>
      <c r="Y1646" s="33"/>
      <c r="Z1646" s="33"/>
      <c r="AA1646" s="96"/>
      <c r="AB1646" s="178"/>
      <c r="AC1646" s="33">
        <v>24</v>
      </c>
      <c r="AD1646" s="33">
        <v>230</v>
      </c>
      <c r="AE1646" s="33" t="s">
        <v>103</v>
      </c>
      <c r="AF1646" s="33" t="s">
        <v>103</v>
      </c>
      <c r="AG1646" s="33"/>
      <c r="AH1646" s="4"/>
      <c r="AI1646" s="1"/>
      <c r="AJ1646" s="1"/>
      <c r="AK1646" s="1"/>
      <c r="AL1646" s="5"/>
      <c r="AM1646" s="164">
        <f t="shared" si="88"/>
        <v>45951</v>
      </c>
      <c r="AN1646" s="182"/>
      <c r="AO1646" s="230"/>
      <c r="AP1646" s="182"/>
      <c r="AQ1646" s="182"/>
      <c r="AR1646" s="182"/>
      <c r="AS1646" s="182"/>
      <c r="AT1646" s="182"/>
      <c r="AU1646" s="182"/>
      <c r="AV1646" s="182"/>
      <c r="AW1646" s="96"/>
      <c r="AX1646" s="37">
        <f t="shared" si="87"/>
        <v>45955</v>
      </c>
      <c r="AY1646" s="183"/>
      <c r="AZ1646" s="183"/>
      <c r="BA1646" s="183"/>
      <c r="BB1646" s="183"/>
      <c r="BC1646" s="183"/>
      <c r="BD1646" s="183"/>
      <c r="BE1646" s="183"/>
      <c r="BF1646" s="183"/>
      <c r="BG1646" s="183"/>
      <c r="BH1646" s="4"/>
      <c r="BI1646" s="1"/>
      <c r="BJ1646" s="1"/>
      <c r="BK1646" s="1"/>
      <c r="BL1646" s="31"/>
      <c r="BM1646" s="31"/>
      <c r="BN1646" s="1"/>
      <c r="BO1646" s="1"/>
      <c r="BP1646" s="1"/>
      <c r="BQ1646" s="1"/>
      <c r="BR1646" s="1"/>
      <c r="BS1646" s="4"/>
      <c r="BT1646" s="37">
        <f t="shared" si="89"/>
        <v>45976</v>
      </c>
      <c r="BU1646" s="220"/>
      <c r="BV1646" s="183"/>
      <c r="BW1646" s="221"/>
      <c r="BX1646" s="183"/>
      <c r="BY1646" s="183"/>
      <c r="BZ1646" s="183"/>
      <c r="CA1646" s="183"/>
      <c r="CB1646" s="183"/>
      <c r="CC1646" s="183"/>
      <c r="CE1646" s="1"/>
      <c r="CF1646" s="1"/>
      <c r="CG1646" s="1"/>
      <c r="CH1646" s="1"/>
      <c r="CI1646" s="1"/>
      <c r="CJ1646" s="1"/>
      <c r="CK1646" s="1"/>
      <c r="CL1646" s="1"/>
      <c r="CM1646" s="1"/>
      <c r="CN1646" s="1"/>
      <c r="CO1646" s="1"/>
    </row>
    <row r="1647" spans="1:93" ht="30" customHeight="1" x14ac:dyDescent="0.2">
      <c r="A1647" s="1">
        <v>1641</v>
      </c>
      <c r="B1647" s="1" t="s">
        <v>544</v>
      </c>
      <c r="C1647" s="1" t="s">
        <v>546</v>
      </c>
      <c r="D1647" s="1" t="s">
        <v>408</v>
      </c>
      <c r="E1647" s="1" t="s">
        <v>545</v>
      </c>
      <c r="F1647" s="1" t="s">
        <v>74</v>
      </c>
      <c r="G1647" s="1">
        <v>8</v>
      </c>
      <c r="H1647" s="1" t="s">
        <v>341</v>
      </c>
      <c r="I1647" s="1" t="s">
        <v>114</v>
      </c>
      <c r="J1647" s="64">
        <v>393</v>
      </c>
      <c r="K1647" s="76">
        <v>2276298</v>
      </c>
      <c r="L1647" s="29">
        <v>45948</v>
      </c>
      <c r="M1647" s="29" t="s">
        <v>4163</v>
      </c>
      <c r="N1647" s="1" t="s">
        <v>478</v>
      </c>
      <c r="O1647" s="28" t="s">
        <v>225</v>
      </c>
      <c r="P1647" s="1" t="s">
        <v>216</v>
      </c>
      <c r="Q1647" s="76">
        <v>10</v>
      </c>
      <c r="R1647" s="1" t="s">
        <v>537</v>
      </c>
      <c r="T1647" s="1" t="s">
        <v>115</v>
      </c>
      <c r="U1647" s="1"/>
      <c r="V1647" s="1"/>
      <c r="W1647" s="4"/>
      <c r="X1647" s="28"/>
      <c r="Y1647" s="33"/>
      <c r="Z1647" s="33"/>
      <c r="AA1647" s="96"/>
      <c r="AB1647" s="178"/>
      <c r="AC1647" s="33">
        <v>25</v>
      </c>
      <c r="AD1647" s="33">
        <v>225</v>
      </c>
      <c r="AE1647" s="33" t="s">
        <v>103</v>
      </c>
      <c r="AF1647" s="33" t="s">
        <v>103</v>
      </c>
      <c r="AG1647" s="33"/>
      <c r="AH1647" s="4"/>
      <c r="AI1647" s="1"/>
      <c r="AJ1647" s="1"/>
      <c r="AK1647" s="1"/>
      <c r="AL1647" s="5"/>
      <c r="AM1647" s="164">
        <f t="shared" si="88"/>
        <v>45951</v>
      </c>
      <c r="AN1647" s="182"/>
      <c r="AO1647" s="230"/>
      <c r="AP1647" s="182"/>
      <c r="AQ1647" s="182"/>
      <c r="AR1647" s="182"/>
      <c r="AS1647" s="182"/>
      <c r="AT1647" s="182"/>
      <c r="AU1647" s="182"/>
      <c r="AV1647" s="182"/>
      <c r="AW1647" s="96"/>
      <c r="AX1647" s="37">
        <f t="shared" si="87"/>
        <v>45955</v>
      </c>
      <c r="AY1647" s="183"/>
      <c r="AZ1647" s="183"/>
      <c r="BA1647" s="183"/>
      <c r="BB1647" s="183"/>
      <c r="BC1647" s="183"/>
      <c r="BD1647" s="183"/>
      <c r="BE1647" s="183"/>
      <c r="BF1647" s="183"/>
      <c r="BG1647" s="183"/>
      <c r="BH1647" s="4"/>
      <c r="BI1647" s="1"/>
      <c r="BJ1647" s="1"/>
      <c r="BK1647" s="1"/>
      <c r="BL1647" s="31"/>
      <c r="BM1647" s="31"/>
      <c r="BN1647" s="1"/>
      <c r="BO1647" s="1"/>
      <c r="BP1647" s="1"/>
      <c r="BQ1647" s="1"/>
      <c r="BR1647" s="1"/>
      <c r="BS1647" s="4"/>
      <c r="BT1647" s="37">
        <f t="shared" si="89"/>
        <v>45976</v>
      </c>
      <c r="BU1647" s="220"/>
      <c r="BV1647" s="183"/>
      <c r="BW1647" s="221"/>
      <c r="BX1647" s="183"/>
      <c r="BY1647" s="183"/>
      <c r="BZ1647" s="183"/>
      <c r="CA1647" s="183"/>
      <c r="CB1647" s="183"/>
      <c r="CC1647" s="183"/>
      <c r="CE1647" s="1"/>
      <c r="CF1647" s="1"/>
      <c r="CG1647" s="1"/>
      <c r="CH1647" s="1"/>
      <c r="CI1647" s="1"/>
      <c r="CJ1647" s="1"/>
      <c r="CK1647" s="1"/>
      <c r="CL1647" s="1"/>
      <c r="CM1647" s="1"/>
      <c r="CN1647" s="1"/>
      <c r="CO1647" s="1"/>
    </row>
    <row r="1648" spans="1:93" ht="30" customHeight="1" x14ac:dyDescent="0.2">
      <c r="A1648" s="1">
        <v>1642</v>
      </c>
      <c r="B1648" s="1" t="s">
        <v>544</v>
      </c>
      <c r="C1648" s="1" t="s">
        <v>546</v>
      </c>
      <c r="D1648" s="1" t="s">
        <v>408</v>
      </c>
      <c r="E1648" s="1" t="s">
        <v>545</v>
      </c>
      <c r="F1648" s="1" t="s">
        <v>74</v>
      </c>
      <c r="G1648" s="1">
        <v>8</v>
      </c>
      <c r="H1648" s="1" t="s">
        <v>341</v>
      </c>
      <c r="I1648" s="1" t="s">
        <v>114</v>
      </c>
      <c r="J1648" s="64">
        <v>403</v>
      </c>
      <c r="K1648" s="76">
        <v>2276299</v>
      </c>
      <c r="L1648" s="29">
        <v>45948</v>
      </c>
      <c r="M1648" s="29" t="s">
        <v>4163</v>
      </c>
      <c r="N1648" s="1" t="s">
        <v>478</v>
      </c>
      <c r="O1648" s="28" t="s">
        <v>225</v>
      </c>
      <c r="P1648" s="1" t="s">
        <v>216</v>
      </c>
      <c r="Q1648" s="76">
        <v>10</v>
      </c>
      <c r="R1648" s="1" t="s">
        <v>537</v>
      </c>
      <c r="T1648" s="1" t="s">
        <v>115</v>
      </c>
      <c r="U1648" s="1"/>
      <c r="V1648" s="1"/>
      <c r="W1648" s="4"/>
      <c r="X1648" s="28"/>
      <c r="Y1648" s="33"/>
      <c r="Z1648" s="33"/>
      <c r="AA1648" s="96"/>
      <c r="AB1648" s="178"/>
      <c r="AC1648" s="33">
        <v>23.5</v>
      </c>
      <c r="AD1648" s="33">
        <v>200</v>
      </c>
      <c r="AE1648" s="33" t="s">
        <v>103</v>
      </c>
      <c r="AF1648" s="33" t="s">
        <v>103</v>
      </c>
      <c r="AG1648" s="33"/>
      <c r="AH1648" s="4"/>
      <c r="AI1648" s="1"/>
      <c r="AJ1648" s="1"/>
      <c r="AK1648" s="1"/>
      <c r="AL1648" s="5"/>
      <c r="AM1648" s="164">
        <f t="shared" si="88"/>
        <v>45951</v>
      </c>
      <c r="AN1648" s="182"/>
      <c r="AO1648" s="230"/>
      <c r="AP1648" s="182"/>
      <c r="AQ1648" s="182"/>
      <c r="AR1648" s="182"/>
      <c r="AS1648" s="182"/>
      <c r="AT1648" s="182"/>
      <c r="AU1648" s="182"/>
      <c r="AV1648" s="182"/>
      <c r="AW1648" s="96"/>
      <c r="AX1648" s="37">
        <f t="shared" si="87"/>
        <v>45955</v>
      </c>
      <c r="AY1648" s="183"/>
      <c r="AZ1648" s="183"/>
      <c r="BA1648" s="183"/>
      <c r="BB1648" s="183"/>
      <c r="BC1648" s="183"/>
      <c r="BD1648" s="183"/>
      <c r="BE1648" s="183"/>
      <c r="BF1648" s="183"/>
      <c r="BG1648" s="183"/>
      <c r="BH1648" s="4"/>
      <c r="BI1648" s="1"/>
      <c r="BJ1648" s="1"/>
      <c r="BK1648" s="1"/>
      <c r="BL1648" s="31"/>
      <c r="BM1648" s="31"/>
      <c r="BN1648" s="1"/>
      <c r="BO1648" s="1"/>
      <c r="BP1648" s="1"/>
      <c r="BQ1648" s="1"/>
      <c r="BR1648" s="1"/>
      <c r="BS1648" s="4"/>
      <c r="BT1648" s="37">
        <f t="shared" si="89"/>
        <v>45976</v>
      </c>
      <c r="BU1648" s="220"/>
      <c r="BV1648" s="183"/>
      <c r="BW1648" s="221"/>
      <c r="BX1648" s="183"/>
      <c r="BY1648" s="183"/>
      <c r="BZ1648" s="183"/>
      <c r="CA1648" s="183"/>
      <c r="CB1648" s="183"/>
      <c r="CC1648" s="183"/>
      <c r="CE1648" s="1"/>
      <c r="CF1648" s="1"/>
      <c r="CG1648" s="1"/>
      <c r="CH1648" s="1"/>
      <c r="CI1648" s="1"/>
      <c r="CJ1648" s="1"/>
      <c r="CK1648" s="1"/>
      <c r="CL1648" s="1"/>
      <c r="CM1648" s="1"/>
      <c r="CN1648" s="1"/>
      <c r="CO1648" s="1"/>
    </row>
    <row r="1649" spans="1:93" ht="30" customHeight="1" x14ac:dyDescent="0.2">
      <c r="A1649" s="1">
        <v>1643</v>
      </c>
      <c r="B1649" s="1" t="s">
        <v>544</v>
      </c>
      <c r="C1649" s="1" t="s">
        <v>546</v>
      </c>
      <c r="D1649" s="1" t="s">
        <v>408</v>
      </c>
      <c r="E1649" s="1" t="s">
        <v>545</v>
      </c>
      <c r="F1649" s="1" t="s">
        <v>74</v>
      </c>
      <c r="G1649" s="1">
        <v>8</v>
      </c>
      <c r="H1649" s="1" t="s">
        <v>341</v>
      </c>
      <c r="I1649" s="1" t="s">
        <v>114</v>
      </c>
      <c r="J1649" s="64">
        <v>431</v>
      </c>
      <c r="K1649" s="76">
        <v>2275550</v>
      </c>
      <c r="L1649" s="29">
        <v>45948</v>
      </c>
      <c r="M1649" s="29" t="s">
        <v>4163</v>
      </c>
      <c r="N1649" s="1" t="s">
        <v>478</v>
      </c>
      <c r="O1649" s="28" t="s">
        <v>225</v>
      </c>
      <c r="P1649" s="1" t="s">
        <v>216</v>
      </c>
      <c r="Q1649" s="76">
        <v>9</v>
      </c>
      <c r="R1649" s="1" t="s">
        <v>537</v>
      </c>
      <c r="T1649" s="1" t="s">
        <v>115</v>
      </c>
      <c r="U1649" s="1"/>
      <c r="V1649" s="1"/>
      <c r="W1649" s="4"/>
      <c r="X1649" s="28"/>
      <c r="Y1649" s="33"/>
      <c r="Z1649" s="33"/>
      <c r="AA1649" s="96"/>
      <c r="AB1649" s="178"/>
      <c r="AC1649" s="33">
        <v>25</v>
      </c>
      <c r="AD1649" s="33">
        <v>220</v>
      </c>
      <c r="AE1649" s="33" t="s">
        <v>103</v>
      </c>
      <c r="AF1649" s="33" t="s">
        <v>103</v>
      </c>
      <c r="AG1649" s="33"/>
      <c r="AH1649" s="4"/>
      <c r="AI1649" s="1"/>
      <c r="AJ1649" s="1"/>
      <c r="AK1649" s="1"/>
      <c r="AL1649" s="5"/>
      <c r="AM1649" s="164">
        <f t="shared" si="88"/>
        <v>45951</v>
      </c>
      <c r="AN1649" s="182"/>
      <c r="AO1649" s="230"/>
      <c r="AP1649" s="182"/>
      <c r="AQ1649" s="182"/>
      <c r="AR1649" s="182"/>
      <c r="AS1649" s="182"/>
      <c r="AT1649" s="182"/>
      <c r="AU1649" s="182"/>
      <c r="AV1649" s="182"/>
      <c r="AW1649" s="96"/>
      <c r="AX1649" s="37">
        <f t="shared" si="87"/>
        <v>45955</v>
      </c>
      <c r="AY1649" s="183"/>
      <c r="AZ1649" s="183"/>
      <c r="BA1649" s="183"/>
      <c r="BB1649" s="183"/>
      <c r="BC1649" s="183"/>
      <c r="BD1649" s="183"/>
      <c r="BE1649" s="183"/>
      <c r="BF1649" s="183"/>
      <c r="BG1649" s="183"/>
      <c r="BH1649" s="4"/>
      <c r="BI1649" s="1"/>
      <c r="BJ1649" s="1"/>
      <c r="BK1649" s="1"/>
      <c r="BL1649" s="31"/>
      <c r="BM1649" s="31"/>
      <c r="BN1649" s="1"/>
      <c r="BO1649" s="1"/>
      <c r="BP1649" s="1"/>
      <c r="BQ1649" s="1"/>
      <c r="BR1649" s="1"/>
      <c r="BS1649" s="4"/>
      <c r="BT1649" s="37">
        <f t="shared" si="89"/>
        <v>45976</v>
      </c>
      <c r="BU1649" s="220"/>
      <c r="BV1649" s="183"/>
      <c r="BW1649" s="221"/>
      <c r="BX1649" s="183"/>
      <c r="BY1649" s="183"/>
      <c r="BZ1649" s="183"/>
      <c r="CA1649" s="183"/>
      <c r="CB1649" s="183"/>
      <c r="CC1649" s="183"/>
      <c r="CE1649" s="1"/>
      <c r="CF1649" s="1"/>
      <c r="CG1649" s="1"/>
      <c r="CH1649" s="1"/>
      <c r="CI1649" s="1"/>
      <c r="CJ1649" s="1"/>
      <c r="CK1649" s="1"/>
      <c r="CL1649" s="1"/>
      <c r="CM1649" s="1"/>
      <c r="CN1649" s="1"/>
      <c r="CO1649" s="1"/>
    </row>
    <row r="1650" spans="1:93" ht="30" customHeight="1" x14ac:dyDescent="0.2">
      <c r="A1650" s="1">
        <v>1644</v>
      </c>
      <c r="B1650" s="1" t="s">
        <v>544</v>
      </c>
      <c r="C1650" s="1" t="s">
        <v>546</v>
      </c>
      <c r="D1650" s="1" t="s">
        <v>408</v>
      </c>
      <c r="E1650" s="1" t="s">
        <v>545</v>
      </c>
      <c r="F1650" s="1" t="s">
        <v>74</v>
      </c>
      <c r="G1650" s="1">
        <v>8</v>
      </c>
      <c r="H1650" s="1" t="s">
        <v>341</v>
      </c>
      <c r="I1650" s="1" t="s">
        <v>114</v>
      </c>
      <c r="J1650" s="64">
        <v>407</v>
      </c>
      <c r="K1650" s="76">
        <v>2276300</v>
      </c>
      <c r="L1650" s="29">
        <v>45948</v>
      </c>
      <c r="M1650" s="29" t="s">
        <v>4163</v>
      </c>
      <c r="N1650" s="1" t="s">
        <v>478</v>
      </c>
      <c r="O1650" s="28" t="s">
        <v>225</v>
      </c>
      <c r="P1650" s="1" t="s">
        <v>216</v>
      </c>
      <c r="Q1650" s="76">
        <v>9</v>
      </c>
      <c r="R1650" s="1" t="s">
        <v>537</v>
      </c>
      <c r="T1650" s="1" t="s">
        <v>115</v>
      </c>
      <c r="U1650" s="1"/>
      <c r="V1650" s="1"/>
      <c r="W1650" s="4"/>
      <c r="X1650" s="28"/>
      <c r="Y1650" s="33"/>
      <c r="Z1650" s="33"/>
      <c r="AA1650" s="96"/>
      <c r="AB1650" s="178"/>
      <c r="AC1650" s="33">
        <v>25</v>
      </c>
      <c r="AD1650" s="33">
        <v>240</v>
      </c>
      <c r="AE1650" s="33" t="s">
        <v>103</v>
      </c>
      <c r="AF1650" s="33" t="s">
        <v>103</v>
      </c>
      <c r="AG1650" s="33"/>
      <c r="AH1650" s="4"/>
      <c r="AI1650" s="1"/>
      <c r="AJ1650" s="1"/>
      <c r="AK1650" s="1"/>
      <c r="AL1650" s="5"/>
      <c r="AM1650" s="164">
        <f t="shared" si="88"/>
        <v>45951</v>
      </c>
      <c r="AN1650" s="182"/>
      <c r="AO1650" s="230"/>
      <c r="AP1650" s="182"/>
      <c r="AQ1650" s="182"/>
      <c r="AR1650" s="182"/>
      <c r="AS1650" s="182"/>
      <c r="AT1650" s="182"/>
      <c r="AU1650" s="182"/>
      <c r="AV1650" s="182"/>
      <c r="AW1650" s="96"/>
      <c r="AX1650" s="37">
        <f t="shared" si="87"/>
        <v>45955</v>
      </c>
      <c r="AY1650" s="183"/>
      <c r="AZ1650" s="183"/>
      <c r="BA1650" s="183"/>
      <c r="BB1650" s="183"/>
      <c r="BC1650" s="183"/>
      <c r="BD1650" s="183"/>
      <c r="BE1650" s="183"/>
      <c r="BF1650" s="183"/>
      <c r="BG1650" s="183"/>
      <c r="BH1650" s="4"/>
      <c r="BI1650" s="1"/>
      <c r="BJ1650" s="1"/>
      <c r="BK1650" s="1"/>
      <c r="BL1650" s="31"/>
      <c r="BM1650" s="31"/>
      <c r="BN1650" s="1"/>
      <c r="BO1650" s="1"/>
      <c r="BP1650" s="1"/>
      <c r="BQ1650" s="1"/>
      <c r="BR1650" s="1"/>
      <c r="BS1650" s="4"/>
      <c r="BT1650" s="37">
        <f t="shared" si="89"/>
        <v>45976</v>
      </c>
      <c r="BU1650" s="220"/>
      <c r="BV1650" s="183"/>
      <c r="BW1650" s="221"/>
      <c r="BX1650" s="183"/>
      <c r="BY1650" s="183"/>
      <c r="BZ1650" s="183"/>
      <c r="CA1650" s="183"/>
      <c r="CB1650" s="183"/>
      <c r="CC1650" s="183"/>
      <c r="CE1650" s="1"/>
      <c r="CF1650" s="1"/>
      <c r="CG1650" s="1"/>
      <c r="CH1650" s="1"/>
      <c r="CI1650" s="1"/>
      <c r="CJ1650" s="1"/>
      <c r="CK1650" s="1"/>
      <c r="CL1650" s="1"/>
      <c r="CM1650" s="1"/>
      <c r="CN1650" s="1"/>
      <c r="CO1650" s="1"/>
    </row>
    <row r="1651" spans="1:93" ht="30" customHeight="1" x14ac:dyDescent="0.2">
      <c r="A1651" s="1">
        <v>1645</v>
      </c>
      <c r="B1651" s="1" t="s">
        <v>544</v>
      </c>
      <c r="C1651" s="1" t="s">
        <v>546</v>
      </c>
      <c r="D1651" s="1" t="s">
        <v>408</v>
      </c>
      <c r="E1651" s="1" t="s">
        <v>545</v>
      </c>
      <c r="F1651" s="1" t="s">
        <v>74</v>
      </c>
      <c r="G1651" s="1">
        <v>8</v>
      </c>
      <c r="H1651" s="1" t="s">
        <v>341</v>
      </c>
      <c r="I1651" s="1" t="s">
        <v>114</v>
      </c>
      <c r="J1651" s="64">
        <v>303</v>
      </c>
      <c r="K1651" s="76">
        <v>2275551</v>
      </c>
      <c r="L1651" s="29">
        <v>45948</v>
      </c>
      <c r="M1651" s="29" t="s">
        <v>4163</v>
      </c>
      <c r="N1651" s="1" t="s">
        <v>478</v>
      </c>
      <c r="O1651" s="28" t="s">
        <v>225</v>
      </c>
      <c r="P1651" s="1" t="s">
        <v>216</v>
      </c>
      <c r="Q1651" s="76">
        <v>8</v>
      </c>
      <c r="R1651" s="1" t="s">
        <v>537</v>
      </c>
      <c r="S1651" s="1">
        <v>6</v>
      </c>
      <c r="T1651" s="1" t="s">
        <v>115</v>
      </c>
      <c r="U1651" s="1"/>
      <c r="V1651" s="1"/>
      <c r="W1651" s="4"/>
      <c r="X1651" s="28"/>
      <c r="Y1651" s="33"/>
      <c r="Z1651" s="33"/>
      <c r="AA1651" s="96"/>
      <c r="AB1651" s="178"/>
      <c r="AC1651" s="33">
        <v>23</v>
      </c>
      <c r="AD1651" s="33">
        <v>210</v>
      </c>
      <c r="AE1651" s="33" t="s">
        <v>103</v>
      </c>
      <c r="AF1651" s="33" t="s">
        <v>103</v>
      </c>
      <c r="AG1651" s="33"/>
      <c r="AH1651" s="4"/>
      <c r="AI1651" s="1"/>
      <c r="AJ1651" s="1"/>
      <c r="AK1651" s="1"/>
      <c r="AL1651" s="5"/>
      <c r="AM1651" s="164">
        <f t="shared" si="88"/>
        <v>45951</v>
      </c>
      <c r="AN1651" s="182"/>
      <c r="AO1651" s="230"/>
      <c r="AP1651" s="182"/>
      <c r="AQ1651" s="182"/>
      <c r="AR1651" s="182"/>
      <c r="AS1651" s="182"/>
      <c r="AT1651" s="182"/>
      <c r="AU1651" s="182"/>
      <c r="AV1651" s="182"/>
      <c r="AW1651" s="96"/>
      <c r="AX1651" s="37">
        <f t="shared" si="87"/>
        <v>45955</v>
      </c>
      <c r="AY1651" s="183"/>
      <c r="AZ1651" s="183"/>
      <c r="BA1651" s="183"/>
      <c r="BB1651" s="183"/>
      <c r="BC1651" s="183"/>
      <c r="BD1651" s="183"/>
      <c r="BE1651" s="183"/>
      <c r="BF1651" s="183"/>
      <c r="BG1651" s="183"/>
      <c r="BH1651" s="4"/>
      <c r="BI1651" s="1"/>
      <c r="BJ1651" s="1"/>
      <c r="BK1651" s="1"/>
      <c r="BL1651" s="31"/>
      <c r="BM1651" s="31"/>
      <c r="BN1651" s="1"/>
      <c r="BO1651" s="1"/>
      <c r="BP1651" s="1"/>
      <c r="BQ1651" s="1"/>
      <c r="BR1651" s="1"/>
      <c r="BS1651" s="4"/>
      <c r="BT1651" s="37">
        <f t="shared" si="89"/>
        <v>45976</v>
      </c>
      <c r="BU1651" s="220"/>
      <c r="BV1651" s="183"/>
      <c r="BW1651" s="221"/>
      <c r="BX1651" s="183"/>
      <c r="BY1651" s="183"/>
      <c r="BZ1651" s="183"/>
      <c r="CA1651" s="183"/>
      <c r="CB1651" s="183"/>
      <c r="CC1651" s="183"/>
      <c r="CE1651" s="1"/>
      <c r="CF1651" s="1"/>
      <c r="CG1651" s="1"/>
      <c r="CH1651" s="1"/>
      <c r="CI1651" s="1"/>
      <c r="CJ1651" s="1"/>
      <c r="CK1651" s="1"/>
      <c r="CL1651" s="1"/>
      <c r="CM1651" s="1"/>
      <c r="CN1651" s="1"/>
      <c r="CO1651" s="1"/>
    </row>
    <row r="1652" spans="1:93" ht="30" customHeight="1" x14ac:dyDescent="0.2">
      <c r="A1652" s="1">
        <v>1646</v>
      </c>
      <c r="B1652" s="1" t="s">
        <v>544</v>
      </c>
      <c r="C1652" s="1" t="s">
        <v>546</v>
      </c>
      <c r="D1652" s="1" t="s">
        <v>408</v>
      </c>
      <c r="E1652" s="1" t="s">
        <v>545</v>
      </c>
      <c r="F1652" s="1" t="s">
        <v>74</v>
      </c>
      <c r="G1652" s="1">
        <v>8</v>
      </c>
      <c r="H1652" s="1" t="s">
        <v>341</v>
      </c>
      <c r="I1652" s="1" t="s">
        <v>114</v>
      </c>
      <c r="J1652" s="64">
        <v>436</v>
      </c>
      <c r="K1652" s="76">
        <v>2276301</v>
      </c>
      <c r="L1652" s="29">
        <v>45948</v>
      </c>
      <c r="M1652" s="29" t="s">
        <v>4163</v>
      </c>
      <c r="N1652" s="1" t="s">
        <v>478</v>
      </c>
      <c r="O1652" s="28" t="s">
        <v>225</v>
      </c>
      <c r="P1652" s="1" t="s">
        <v>216</v>
      </c>
      <c r="Q1652" s="76">
        <v>9</v>
      </c>
      <c r="R1652" s="1" t="s">
        <v>537</v>
      </c>
      <c r="T1652" s="1" t="s">
        <v>115</v>
      </c>
      <c r="U1652" s="1"/>
      <c r="V1652" s="1"/>
      <c r="W1652" s="4"/>
      <c r="X1652" s="28"/>
      <c r="Y1652" s="33"/>
      <c r="Z1652" s="33"/>
      <c r="AA1652" s="96"/>
      <c r="AB1652" s="178"/>
      <c r="AC1652" s="33">
        <v>26</v>
      </c>
      <c r="AD1652" s="33">
        <v>195</v>
      </c>
      <c r="AE1652" s="33" t="s">
        <v>103</v>
      </c>
      <c r="AF1652" s="33" t="s">
        <v>103</v>
      </c>
      <c r="AG1652" s="33"/>
      <c r="AH1652" s="4"/>
      <c r="AI1652" s="1"/>
      <c r="AJ1652" s="1"/>
      <c r="AK1652" s="1"/>
      <c r="AL1652" s="5"/>
      <c r="AM1652" s="164">
        <f t="shared" si="88"/>
        <v>45951</v>
      </c>
      <c r="AN1652" s="182"/>
      <c r="AO1652" s="230"/>
      <c r="AP1652" s="182"/>
      <c r="AQ1652" s="182"/>
      <c r="AR1652" s="182"/>
      <c r="AS1652" s="182"/>
      <c r="AT1652" s="182"/>
      <c r="AU1652" s="182"/>
      <c r="AV1652" s="182"/>
      <c r="AW1652" s="96"/>
      <c r="AX1652" s="37">
        <f t="shared" si="87"/>
        <v>45955</v>
      </c>
      <c r="AY1652" s="183"/>
      <c r="AZ1652" s="183"/>
      <c r="BA1652" s="183"/>
      <c r="BB1652" s="183"/>
      <c r="BC1652" s="183"/>
      <c r="BD1652" s="183"/>
      <c r="BE1652" s="183"/>
      <c r="BF1652" s="183"/>
      <c r="BG1652" s="183"/>
      <c r="BH1652" s="4"/>
      <c r="BI1652" s="1"/>
      <c r="BJ1652" s="1"/>
      <c r="BK1652" s="1"/>
      <c r="BL1652" s="31"/>
      <c r="BM1652" s="31"/>
      <c r="BN1652" s="1"/>
      <c r="BO1652" s="1"/>
      <c r="BP1652" s="1"/>
      <c r="BQ1652" s="1"/>
      <c r="BR1652" s="1"/>
      <c r="BS1652" s="4"/>
      <c r="BT1652" s="37">
        <f t="shared" si="89"/>
        <v>45976</v>
      </c>
      <c r="BU1652" s="220"/>
      <c r="BV1652" s="183"/>
      <c r="BW1652" s="221"/>
      <c r="BX1652" s="183"/>
      <c r="BY1652" s="183"/>
      <c r="BZ1652" s="183"/>
      <c r="CA1652" s="183"/>
      <c r="CB1652" s="183"/>
      <c r="CC1652" s="183"/>
      <c r="CE1652" s="1"/>
      <c r="CF1652" s="1"/>
      <c r="CG1652" s="1"/>
      <c r="CH1652" s="1"/>
      <c r="CI1652" s="1"/>
      <c r="CJ1652" s="1"/>
      <c r="CK1652" s="1"/>
      <c r="CL1652" s="1"/>
      <c r="CM1652" s="1"/>
      <c r="CN1652" s="1"/>
      <c r="CO1652" s="1"/>
    </row>
    <row r="1653" spans="1:93" ht="30" customHeight="1" x14ac:dyDescent="0.2">
      <c r="A1653" s="1">
        <v>1647</v>
      </c>
      <c r="B1653" s="1" t="s">
        <v>544</v>
      </c>
      <c r="C1653" s="1" t="s">
        <v>546</v>
      </c>
      <c r="D1653" s="1" t="s">
        <v>408</v>
      </c>
      <c r="E1653" s="1" t="s">
        <v>545</v>
      </c>
      <c r="F1653" s="1" t="s">
        <v>74</v>
      </c>
      <c r="G1653" s="1">
        <v>8</v>
      </c>
      <c r="H1653" s="1" t="s">
        <v>341</v>
      </c>
      <c r="I1653" s="1" t="s">
        <v>114</v>
      </c>
      <c r="J1653" s="64">
        <v>394</v>
      </c>
      <c r="K1653" s="76">
        <v>2275552</v>
      </c>
      <c r="L1653" s="29">
        <v>45948</v>
      </c>
      <c r="M1653" s="29" t="s">
        <v>4163</v>
      </c>
      <c r="N1653" s="1" t="s">
        <v>478</v>
      </c>
      <c r="O1653" s="28" t="s">
        <v>225</v>
      </c>
      <c r="P1653" s="1" t="s">
        <v>216</v>
      </c>
      <c r="Q1653" s="76">
        <v>9</v>
      </c>
      <c r="R1653" s="1" t="s">
        <v>537</v>
      </c>
      <c r="T1653" s="1" t="s">
        <v>115</v>
      </c>
      <c r="U1653" s="1"/>
      <c r="V1653" s="1"/>
      <c r="W1653" s="4"/>
      <c r="X1653" s="28"/>
      <c r="Y1653" s="33"/>
      <c r="Z1653" s="33"/>
      <c r="AA1653" s="96"/>
      <c r="AB1653" s="178"/>
      <c r="AC1653" s="33">
        <v>24.5</v>
      </c>
      <c r="AD1653" s="33">
        <v>225</v>
      </c>
      <c r="AE1653" s="33" t="s">
        <v>103</v>
      </c>
      <c r="AF1653" s="33" t="s">
        <v>103</v>
      </c>
      <c r="AG1653" s="33"/>
      <c r="AH1653" s="4"/>
      <c r="AI1653" s="1"/>
      <c r="AJ1653" s="1"/>
      <c r="AK1653" s="1"/>
      <c r="AL1653" s="5"/>
      <c r="AM1653" s="164">
        <f t="shared" si="88"/>
        <v>45951</v>
      </c>
      <c r="AN1653" s="182"/>
      <c r="AO1653" s="230"/>
      <c r="AP1653" s="182"/>
      <c r="AQ1653" s="182"/>
      <c r="AR1653" s="182"/>
      <c r="AS1653" s="182"/>
      <c r="AT1653" s="182"/>
      <c r="AU1653" s="182"/>
      <c r="AV1653" s="182"/>
      <c r="AW1653" s="96"/>
      <c r="AX1653" s="37">
        <f t="shared" si="87"/>
        <v>45955</v>
      </c>
      <c r="AY1653" s="183"/>
      <c r="AZ1653" s="183"/>
      <c r="BA1653" s="183"/>
      <c r="BB1653" s="183"/>
      <c r="BC1653" s="183"/>
      <c r="BD1653" s="183"/>
      <c r="BE1653" s="183"/>
      <c r="BF1653" s="183"/>
      <c r="BG1653" s="183"/>
      <c r="BH1653" s="4"/>
      <c r="BI1653" s="1"/>
      <c r="BJ1653" s="1"/>
      <c r="BK1653" s="1"/>
      <c r="BL1653" s="31"/>
      <c r="BM1653" s="31"/>
      <c r="BN1653" s="1"/>
      <c r="BO1653" s="1"/>
      <c r="BP1653" s="1"/>
      <c r="BQ1653" s="1"/>
      <c r="BR1653" s="1"/>
      <c r="BS1653" s="4"/>
      <c r="BT1653" s="37">
        <f t="shared" si="89"/>
        <v>45976</v>
      </c>
      <c r="BU1653" s="220"/>
      <c r="BV1653" s="183"/>
      <c r="BW1653" s="221"/>
      <c r="BX1653" s="183"/>
      <c r="BY1653" s="183"/>
      <c r="BZ1653" s="183"/>
      <c r="CA1653" s="183"/>
      <c r="CB1653" s="183"/>
      <c r="CC1653" s="183"/>
      <c r="CE1653" s="1"/>
      <c r="CF1653" s="1"/>
      <c r="CG1653" s="1"/>
      <c r="CH1653" s="1"/>
      <c r="CI1653" s="1"/>
      <c r="CJ1653" s="1"/>
      <c r="CK1653" s="1"/>
      <c r="CL1653" s="1"/>
      <c r="CM1653" s="1"/>
      <c r="CN1653" s="1"/>
      <c r="CO1653" s="1"/>
    </row>
    <row r="1654" spans="1:93" ht="30" customHeight="1" x14ac:dyDescent="0.2">
      <c r="A1654" s="1">
        <v>1648</v>
      </c>
      <c r="B1654" s="1" t="s">
        <v>544</v>
      </c>
      <c r="C1654" s="1" t="s">
        <v>546</v>
      </c>
      <c r="D1654" s="1" t="s">
        <v>408</v>
      </c>
      <c r="E1654" s="1" t="s">
        <v>545</v>
      </c>
      <c r="F1654" s="1" t="s">
        <v>74</v>
      </c>
      <c r="G1654" s="1">
        <v>8</v>
      </c>
      <c r="H1654" s="1" t="s">
        <v>341</v>
      </c>
      <c r="I1654" s="1" t="s">
        <v>114</v>
      </c>
      <c r="J1654" s="64">
        <v>557</v>
      </c>
      <c r="K1654" s="76">
        <v>2276302</v>
      </c>
      <c r="L1654" s="29">
        <v>45948</v>
      </c>
      <c r="M1654" s="29" t="s">
        <v>4163</v>
      </c>
      <c r="N1654" s="1" t="s">
        <v>478</v>
      </c>
      <c r="O1654" s="28" t="s">
        <v>225</v>
      </c>
      <c r="P1654" s="1" t="s">
        <v>216</v>
      </c>
      <c r="Q1654" s="76">
        <v>12</v>
      </c>
      <c r="R1654" s="1" t="s">
        <v>537</v>
      </c>
      <c r="T1654" s="1" t="s">
        <v>115</v>
      </c>
      <c r="U1654" s="1"/>
      <c r="V1654" s="1"/>
      <c r="W1654" s="4"/>
      <c r="X1654" s="28"/>
      <c r="Y1654" s="33"/>
      <c r="Z1654" s="33"/>
      <c r="AA1654" s="96"/>
      <c r="AB1654" s="178"/>
      <c r="AC1654" s="33">
        <v>24</v>
      </c>
      <c r="AD1654" s="33">
        <v>235</v>
      </c>
      <c r="AE1654" s="33" t="s">
        <v>103</v>
      </c>
      <c r="AF1654" s="33" t="s">
        <v>103</v>
      </c>
      <c r="AG1654" s="33"/>
      <c r="AH1654" s="4"/>
      <c r="AI1654" s="1"/>
      <c r="AJ1654" s="1"/>
      <c r="AK1654" s="1"/>
      <c r="AL1654" s="5"/>
      <c r="AM1654" s="164">
        <f t="shared" si="88"/>
        <v>45951</v>
      </c>
      <c r="AN1654" s="182"/>
      <c r="AO1654" s="230"/>
      <c r="AP1654" s="182"/>
      <c r="AQ1654" s="182"/>
      <c r="AR1654" s="182"/>
      <c r="AS1654" s="182"/>
      <c r="AT1654" s="182"/>
      <c r="AU1654" s="182"/>
      <c r="AV1654" s="182"/>
      <c r="AW1654" s="96"/>
      <c r="AX1654" s="37">
        <f t="shared" si="87"/>
        <v>45955</v>
      </c>
      <c r="AY1654" s="183"/>
      <c r="AZ1654" s="183"/>
      <c r="BA1654" s="183"/>
      <c r="BB1654" s="183"/>
      <c r="BC1654" s="183"/>
      <c r="BD1654" s="183"/>
      <c r="BE1654" s="183"/>
      <c r="BF1654" s="183"/>
      <c r="BG1654" s="183"/>
      <c r="BH1654" s="4"/>
      <c r="BI1654" s="1"/>
      <c r="BJ1654" s="1"/>
      <c r="BK1654" s="1"/>
      <c r="BL1654" s="31"/>
      <c r="BM1654" s="31"/>
      <c r="BN1654" s="1"/>
      <c r="BO1654" s="1"/>
      <c r="BP1654" s="1"/>
      <c r="BQ1654" s="1"/>
      <c r="BR1654" s="1"/>
      <c r="BS1654" s="4"/>
      <c r="BT1654" s="37">
        <f t="shared" si="89"/>
        <v>45976</v>
      </c>
      <c r="BU1654" s="220"/>
      <c r="BV1654" s="183"/>
      <c r="BW1654" s="221"/>
      <c r="BX1654" s="183"/>
      <c r="BY1654" s="183"/>
      <c r="BZ1654" s="183"/>
      <c r="CA1654" s="183"/>
      <c r="CB1654" s="183"/>
      <c r="CC1654" s="183"/>
      <c r="CE1654" s="1"/>
      <c r="CF1654" s="1"/>
      <c r="CG1654" s="1"/>
      <c r="CH1654" s="1"/>
      <c r="CI1654" s="1"/>
      <c r="CJ1654" s="1"/>
      <c r="CK1654" s="1"/>
      <c r="CL1654" s="1"/>
      <c r="CM1654" s="1"/>
      <c r="CN1654" s="1"/>
      <c r="CO1654" s="1"/>
    </row>
    <row r="1655" spans="1:93" ht="30" customHeight="1" x14ac:dyDescent="0.2">
      <c r="A1655" s="1">
        <v>1649</v>
      </c>
      <c r="B1655" s="1" t="s">
        <v>544</v>
      </c>
      <c r="C1655" s="1" t="s">
        <v>546</v>
      </c>
      <c r="D1655" s="1" t="s">
        <v>408</v>
      </c>
      <c r="E1655" s="1" t="s">
        <v>545</v>
      </c>
      <c r="F1655" s="1" t="s">
        <v>74</v>
      </c>
      <c r="G1655" s="1">
        <v>8</v>
      </c>
      <c r="H1655" s="1" t="s">
        <v>341</v>
      </c>
      <c r="I1655" s="1" t="s">
        <v>114</v>
      </c>
      <c r="J1655" s="64">
        <v>415</v>
      </c>
      <c r="K1655" s="76">
        <v>2275553</v>
      </c>
      <c r="L1655" s="29">
        <v>45948</v>
      </c>
      <c r="M1655" s="29" t="s">
        <v>4163</v>
      </c>
      <c r="N1655" s="1" t="s">
        <v>478</v>
      </c>
      <c r="O1655" s="28" t="s">
        <v>225</v>
      </c>
      <c r="P1655" s="1" t="s">
        <v>216</v>
      </c>
      <c r="Q1655" s="76">
        <v>9</v>
      </c>
      <c r="R1655" s="1" t="s">
        <v>537</v>
      </c>
      <c r="T1655" s="1" t="s">
        <v>115</v>
      </c>
      <c r="U1655" s="1"/>
      <c r="V1655" s="1"/>
      <c r="W1655" s="4"/>
      <c r="X1655" s="28"/>
      <c r="Y1655" s="33"/>
      <c r="Z1655" s="33"/>
      <c r="AA1655" s="96"/>
      <c r="AB1655" s="178"/>
      <c r="AC1655" s="33">
        <v>26</v>
      </c>
      <c r="AD1655" s="33">
        <v>210</v>
      </c>
      <c r="AE1655" s="33" t="s">
        <v>103</v>
      </c>
      <c r="AF1655" s="33" t="s">
        <v>103</v>
      </c>
      <c r="AG1655" s="33"/>
      <c r="AH1655" s="4"/>
      <c r="AI1655" s="1"/>
      <c r="AJ1655" s="1"/>
      <c r="AK1655" s="1"/>
      <c r="AL1655" s="5"/>
      <c r="AM1655" s="164">
        <f t="shared" si="88"/>
        <v>45951</v>
      </c>
      <c r="AN1655" s="182"/>
      <c r="AO1655" s="230"/>
      <c r="AP1655" s="182"/>
      <c r="AQ1655" s="182"/>
      <c r="AR1655" s="182"/>
      <c r="AS1655" s="182"/>
      <c r="AT1655" s="182"/>
      <c r="AU1655" s="182"/>
      <c r="AV1655" s="182"/>
      <c r="AW1655" s="96"/>
      <c r="AX1655" s="37">
        <f t="shared" si="87"/>
        <v>45955</v>
      </c>
      <c r="AY1655" s="183"/>
      <c r="AZ1655" s="183"/>
      <c r="BA1655" s="183"/>
      <c r="BB1655" s="183"/>
      <c r="BC1655" s="183"/>
      <c r="BD1655" s="183"/>
      <c r="BE1655" s="183"/>
      <c r="BF1655" s="183"/>
      <c r="BG1655" s="183"/>
      <c r="BH1655" s="4"/>
      <c r="BI1655" s="1"/>
      <c r="BJ1655" s="1"/>
      <c r="BK1655" s="1"/>
      <c r="BL1655" s="31"/>
      <c r="BM1655" s="31"/>
      <c r="BN1655" s="1"/>
      <c r="BO1655" s="1"/>
      <c r="BP1655" s="1"/>
      <c r="BQ1655" s="1"/>
      <c r="BR1655" s="1"/>
      <c r="BS1655" s="4"/>
      <c r="BT1655" s="37">
        <f t="shared" si="89"/>
        <v>45976</v>
      </c>
      <c r="BU1655" s="220"/>
      <c r="BV1655" s="183"/>
      <c r="BW1655" s="221"/>
      <c r="BX1655" s="183"/>
      <c r="BY1655" s="183"/>
      <c r="BZ1655" s="183"/>
      <c r="CA1655" s="183"/>
      <c r="CB1655" s="183"/>
      <c r="CC1655" s="183"/>
      <c r="CE1655" s="1"/>
      <c r="CF1655" s="1"/>
      <c r="CG1655" s="1"/>
      <c r="CH1655" s="1"/>
      <c r="CI1655" s="1"/>
      <c r="CJ1655" s="1"/>
      <c r="CK1655" s="1"/>
      <c r="CL1655" s="1"/>
      <c r="CM1655" s="1"/>
      <c r="CN1655" s="1"/>
      <c r="CO1655" s="1"/>
    </row>
    <row r="1656" spans="1:93" ht="30" customHeight="1" x14ac:dyDescent="0.2">
      <c r="A1656" s="1">
        <v>1650</v>
      </c>
      <c r="B1656" s="1" t="s">
        <v>544</v>
      </c>
      <c r="C1656" s="1" t="s">
        <v>546</v>
      </c>
      <c r="D1656" s="1" t="s">
        <v>408</v>
      </c>
      <c r="E1656" s="1" t="s">
        <v>545</v>
      </c>
      <c r="F1656" s="1" t="s">
        <v>74</v>
      </c>
      <c r="G1656" s="1">
        <v>8</v>
      </c>
      <c r="H1656" s="1" t="s">
        <v>341</v>
      </c>
      <c r="I1656" s="1" t="s">
        <v>114</v>
      </c>
      <c r="J1656" s="64">
        <v>438</v>
      </c>
      <c r="K1656" s="76">
        <v>2276304</v>
      </c>
      <c r="L1656" s="29">
        <v>45948</v>
      </c>
      <c r="M1656" s="29" t="s">
        <v>4163</v>
      </c>
      <c r="N1656" s="1" t="s">
        <v>478</v>
      </c>
      <c r="O1656" s="28" t="s">
        <v>225</v>
      </c>
      <c r="P1656" s="1" t="s">
        <v>216</v>
      </c>
      <c r="Q1656" s="76">
        <v>9</v>
      </c>
      <c r="R1656" s="1" t="s">
        <v>537</v>
      </c>
      <c r="T1656" s="1" t="s">
        <v>115</v>
      </c>
      <c r="U1656" s="1"/>
      <c r="V1656" s="1"/>
      <c r="W1656" s="4"/>
      <c r="X1656" s="28"/>
      <c r="Y1656" s="33"/>
      <c r="Z1656" s="33"/>
      <c r="AA1656" s="96"/>
      <c r="AB1656" s="178"/>
      <c r="AC1656" s="33">
        <v>24</v>
      </c>
      <c r="AD1656" s="33">
        <v>200</v>
      </c>
      <c r="AE1656" s="33" t="s">
        <v>103</v>
      </c>
      <c r="AF1656" s="33" t="s">
        <v>103</v>
      </c>
      <c r="AG1656" s="33"/>
      <c r="AH1656" s="4"/>
      <c r="AI1656" s="1"/>
      <c r="AJ1656" s="1"/>
      <c r="AK1656" s="1"/>
      <c r="AL1656" s="5"/>
      <c r="AM1656" s="164">
        <f t="shared" si="88"/>
        <v>45951</v>
      </c>
      <c r="AN1656" s="182"/>
      <c r="AO1656" s="230"/>
      <c r="AP1656" s="182"/>
      <c r="AQ1656" s="182"/>
      <c r="AR1656" s="182"/>
      <c r="AS1656" s="182"/>
      <c r="AT1656" s="182"/>
      <c r="AU1656" s="182"/>
      <c r="AV1656" s="182"/>
      <c r="AW1656" s="96"/>
      <c r="AX1656" s="37">
        <f t="shared" si="87"/>
        <v>45955</v>
      </c>
      <c r="AY1656" s="183"/>
      <c r="AZ1656" s="183"/>
      <c r="BA1656" s="183"/>
      <c r="BB1656" s="183"/>
      <c r="BC1656" s="183"/>
      <c r="BD1656" s="183"/>
      <c r="BE1656" s="183"/>
      <c r="BF1656" s="183"/>
      <c r="BG1656" s="183"/>
      <c r="BH1656" s="4"/>
      <c r="BI1656" s="1"/>
      <c r="BJ1656" s="1"/>
      <c r="BK1656" s="1"/>
      <c r="BL1656" s="31"/>
      <c r="BM1656" s="31"/>
      <c r="BN1656" s="1"/>
      <c r="BO1656" s="1"/>
      <c r="BP1656" s="1"/>
      <c r="BQ1656" s="1"/>
      <c r="BR1656" s="1"/>
      <c r="BS1656" s="4"/>
      <c r="BT1656" s="37">
        <f t="shared" si="89"/>
        <v>45976</v>
      </c>
      <c r="BU1656" s="220"/>
      <c r="BV1656" s="183"/>
      <c r="BW1656" s="221"/>
      <c r="BX1656" s="183"/>
      <c r="BY1656" s="183"/>
      <c r="BZ1656" s="183"/>
      <c r="CA1656" s="183"/>
      <c r="CB1656" s="183"/>
      <c r="CC1656" s="183"/>
      <c r="CE1656" s="1"/>
      <c r="CF1656" s="1"/>
      <c r="CG1656" s="1"/>
      <c r="CH1656" s="1"/>
      <c r="CI1656" s="1"/>
      <c r="CJ1656" s="1"/>
      <c r="CK1656" s="1"/>
      <c r="CL1656" s="1"/>
      <c r="CM1656" s="1"/>
      <c r="CN1656" s="1"/>
      <c r="CO1656" s="1"/>
    </row>
    <row r="1657" spans="1:93" ht="30" customHeight="1" x14ac:dyDescent="0.2">
      <c r="A1657" s="1">
        <v>1651</v>
      </c>
      <c r="B1657" s="1" t="s">
        <v>544</v>
      </c>
      <c r="C1657" s="1" t="s">
        <v>546</v>
      </c>
      <c r="D1657" s="1" t="s">
        <v>408</v>
      </c>
      <c r="E1657" s="1" t="s">
        <v>545</v>
      </c>
      <c r="F1657" s="1" t="s">
        <v>74</v>
      </c>
      <c r="G1657" s="1">
        <v>8</v>
      </c>
      <c r="H1657" s="1" t="s">
        <v>341</v>
      </c>
      <c r="I1657" s="1" t="s">
        <v>114</v>
      </c>
      <c r="J1657" s="64">
        <v>553</v>
      </c>
      <c r="K1657" s="76">
        <v>2276305</v>
      </c>
      <c r="L1657" s="29">
        <v>45948</v>
      </c>
      <c r="M1657" s="29" t="s">
        <v>4163</v>
      </c>
      <c r="N1657" s="1" t="s">
        <v>478</v>
      </c>
      <c r="O1657" s="28" t="s">
        <v>225</v>
      </c>
      <c r="P1657" s="1" t="s">
        <v>216</v>
      </c>
      <c r="Q1657" s="76">
        <v>12</v>
      </c>
      <c r="R1657" s="1" t="s">
        <v>537</v>
      </c>
      <c r="T1657" s="1" t="s">
        <v>115</v>
      </c>
      <c r="U1657" s="1"/>
      <c r="V1657" s="1"/>
      <c r="W1657" s="4"/>
      <c r="X1657" s="28"/>
      <c r="Y1657" s="33"/>
      <c r="Z1657" s="33"/>
      <c r="AA1657" s="96"/>
      <c r="AB1657" s="178"/>
      <c r="AC1657" s="33">
        <v>24.5</v>
      </c>
      <c r="AD1657" s="33">
        <v>215</v>
      </c>
      <c r="AE1657" s="33" t="s">
        <v>103</v>
      </c>
      <c r="AF1657" s="33" t="s">
        <v>103</v>
      </c>
      <c r="AG1657" s="33"/>
      <c r="AH1657" s="4"/>
      <c r="AI1657" s="1"/>
      <c r="AJ1657" s="1"/>
      <c r="AK1657" s="1"/>
      <c r="AL1657" s="5"/>
      <c r="AM1657" s="164">
        <f t="shared" si="88"/>
        <v>45951</v>
      </c>
      <c r="AN1657" s="182"/>
      <c r="AO1657" s="230"/>
      <c r="AP1657" s="182"/>
      <c r="AQ1657" s="182"/>
      <c r="AR1657" s="182"/>
      <c r="AS1657" s="182"/>
      <c r="AT1657" s="182"/>
      <c r="AU1657" s="182"/>
      <c r="AV1657" s="182"/>
      <c r="AW1657" s="96"/>
      <c r="AX1657" s="37">
        <f t="shared" si="87"/>
        <v>45955</v>
      </c>
      <c r="AY1657" s="183"/>
      <c r="AZ1657" s="183"/>
      <c r="BA1657" s="183"/>
      <c r="BB1657" s="183"/>
      <c r="BC1657" s="183"/>
      <c r="BD1657" s="183"/>
      <c r="BE1657" s="183"/>
      <c r="BF1657" s="183"/>
      <c r="BG1657" s="183"/>
      <c r="BH1657" s="4"/>
      <c r="BI1657" s="1"/>
      <c r="BJ1657" s="1"/>
      <c r="BK1657" s="1"/>
      <c r="BL1657" s="31"/>
      <c r="BM1657" s="31"/>
      <c r="BN1657" s="1"/>
      <c r="BO1657" s="1"/>
      <c r="BP1657" s="1"/>
      <c r="BQ1657" s="1"/>
      <c r="BR1657" s="1"/>
      <c r="BS1657" s="4"/>
      <c r="BT1657" s="37">
        <f t="shared" si="89"/>
        <v>45976</v>
      </c>
      <c r="BU1657" s="220"/>
      <c r="BV1657" s="183"/>
      <c r="BW1657" s="221"/>
      <c r="BX1657" s="183"/>
      <c r="BY1657" s="183"/>
      <c r="BZ1657" s="183"/>
      <c r="CA1657" s="183"/>
      <c r="CB1657" s="183"/>
      <c r="CC1657" s="183"/>
      <c r="CE1657" s="1"/>
      <c r="CF1657" s="1"/>
      <c r="CG1657" s="1"/>
      <c r="CH1657" s="1"/>
      <c r="CI1657" s="1"/>
      <c r="CJ1657" s="1"/>
      <c r="CK1657" s="1"/>
      <c r="CL1657" s="1"/>
      <c r="CM1657" s="1"/>
      <c r="CN1657" s="1"/>
      <c r="CO1657" s="1"/>
    </row>
    <row r="1658" spans="1:93" ht="30" customHeight="1" x14ac:dyDescent="0.2">
      <c r="A1658" s="1">
        <v>1652</v>
      </c>
      <c r="B1658" s="1" t="s">
        <v>544</v>
      </c>
      <c r="C1658" s="1" t="s">
        <v>546</v>
      </c>
      <c r="D1658" s="1" t="s">
        <v>408</v>
      </c>
      <c r="E1658" s="1" t="s">
        <v>545</v>
      </c>
      <c r="F1658" s="1" t="s">
        <v>74</v>
      </c>
      <c r="G1658" s="1">
        <v>8</v>
      </c>
      <c r="H1658" s="1" t="s">
        <v>341</v>
      </c>
      <c r="I1658" s="1" t="s">
        <v>114</v>
      </c>
      <c r="J1658" s="64">
        <v>392</v>
      </c>
      <c r="K1658" s="76">
        <v>2275554</v>
      </c>
      <c r="L1658" s="29">
        <v>45948</v>
      </c>
      <c r="M1658" s="29" t="s">
        <v>4163</v>
      </c>
      <c r="N1658" s="1" t="s">
        <v>478</v>
      </c>
      <c r="O1658" s="28" t="s">
        <v>225</v>
      </c>
      <c r="P1658" s="1" t="s">
        <v>216</v>
      </c>
      <c r="Q1658" s="76">
        <v>9</v>
      </c>
      <c r="R1658" s="1" t="s">
        <v>537</v>
      </c>
      <c r="T1658" s="1" t="s">
        <v>115</v>
      </c>
      <c r="U1658" s="1"/>
      <c r="V1658" s="1"/>
      <c r="W1658" s="4"/>
      <c r="X1658" s="28"/>
      <c r="Y1658" s="33"/>
      <c r="Z1658" s="33"/>
      <c r="AA1658" s="96"/>
      <c r="AB1658" s="178"/>
      <c r="AC1658" s="33">
        <v>22.5</v>
      </c>
      <c r="AD1658" s="33">
        <v>220</v>
      </c>
      <c r="AE1658" s="33" t="s">
        <v>103</v>
      </c>
      <c r="AF1658" s="33" t="s">
        <v>103</v>
      </c>
      <c r="AG1658" s="33"/>
      <c r="AH1658" s="4"/>
      <c r="AI1658" s="1"/>
      <c r="AJ1658" s="1"/>
      <c r="AK1658" s="1"/>
      <c r="AL1658" s="5"/>
      <c r="AM1658" s="164">
        <f t="shared" si="88"/>
        <v>45951</v>
      </c>
      <c r="AN1658" s="182"/>
      <c r="AO1658" s="230"/>
      <c r="AP1658" s="182"/>
      <c r="AQ1658" s="182"/>
      <c r="AR1658" s="182"/>
      <c r="AS1658" s="182"/>
      <c r="AT1658" s="182"/>
      <c r="AU1658" s="182"/>
      <c r="AV1658" s="182"/>
      <c r="AW1658" s="96"/>
      <c r="AX1658" s="37">
        <f t="shared" si="87"/>
        <v>45955</v>
      </c>
      <c r="AY1658" s="183"/>
      <c r="AZ1658" s="183"/>
      <c r="BA1658" s="183">
        <v>43.1</v>
      </c>
      <c r="BB1658" s="183">
        <v>41.8</v>
      </c>
      <c r="BC1658" s="183">
        <v>41</v>
      </c>
      <c r="BD1658" s="183">
        <v>43.8</v>
      </c>
      <c r="BE1658" s="183">
        <v>41.1</v>
      </c>
      <c r="BF1658" s="183">
        <v>41.7</v>
      </c>
      <c r="BG1658" s="183"/>
      <c r="BH1658" s="4"/>
      <c r="BI1658" s="1"/>
      <c r="BJ1658" s="1"/>
      <c r="BK1658" s="1"/>
      <c r="BL1658" s="31"/>
      <c r="BM1658" s="31"/>
      <c r="BN1658" s="1"/>
      <c r="BO1658" s="1"/>
      <c r="BP1658" s="1"/>
      <c r="BQ1658" s="1"/>
      <c r="BR1658" s="1"/>
      <c r="BS1658" s="4"/>
      <c r="BT1658" s="37">
        <f t="shared" si="89"/>
        <v>45976</v>
      </c>
      <c r="BU1658" s="220"/>
      <c r="BV1658" s="183"/>
      <c r="BW1658" s="221">
        <v>51.7</v>
      </c>
      <c r="BX1658" s="183">
        <v>52.5</v>
      </c>
      <c r="BY1658" s="183">
        <v>54</v>
      </c>
      <c r="BZ1658" s="183">
        <v>52.8</v>
      </c>
      <c r="CA1658" s="183">
        <v>53.1</v>
      </c>
      <c r="CB1658" s="183">
        <v>51.9</v>
      </c>
      <c r="CC1658" s="183"/>
      <c r="CE1658" s="1"/>
      <c r="CF1658" s="1"/>
      <c r="CG1658" s="1"/>
      <c r="CH1658" s="1"/>
      <c r="CI1658" s="1"/>
      <c r="CJ1658" s="1"/>
      <c r="CK1658" s="1"/>
      <c r="CL1658" s="1"/>
      <c r="CM1658" s="1"/>
      <c r="CN1658" s="1"/>
      <c r="CO1658" s="1"/>
    </row>
    <row r="1659" spans="1:93" ht="30" customHeight="1" x14ac:dyDescent="0.2">
      <c r="A1659" s="1">
        <v>1653</v>
      </c>
      <c r="B1659" s="1" t="s">
        <v>544</v>
      </c>
      <c r="C1659" s="1" t="s">
        <v>546</v>
      </c>
      <c r="D1659" s="1" t="s">
        <v>408</v>
      </c>
      <c r="E1659" s="1" t="s">
        <v>545</v>
      </c>
      <c r="F1659" s="1" t="s">
        <v>74</v>
      </c>
      <c r="G1659" s="1">
        <v>8</v>
      </c>
      <c r="H1659" s="1" t="s">
        <v>341</v>
      </c>
      <c r="I1659" s="1" t="s">
        <v>114</v>
      </c>
      <c r="J1659" s="64">
        <v>430</v>
      </c>
      <c r="K1659" s="76">
        <v>2275555</v>
      </c>
      <c r="L1659" s="29">
        <v>45948</v>
      </c>
      <c r="M1659" s="29" t="s">
        <v>4163</v>
      </c>
      <c r="N1659" s="1" t="s">
        <v>478</v>
      </c>
      <c r="O1659" s="28" t="s">
        <v>225</v>
      </c>
      <c r="P1659" s="1" t="s">
        <v>216</v>
      </c>
      <c r="Q1659" s="76">
        <v>9</v>
      </c>
      <c r="R1659" s="1" t="s">
        <v>537</v>
      </c>
      <c r="T1659" s="1" t="s">
        <v>115</v>
      </c>
      <c r="U1659" s="1"/>
      <c r="V1659" s="1"/>
      <c r="W1659" s="4"/>
      <c r="X1659" s="28"/>
      <c r="Y1659" s="33"/>
      <c r="Z1659" s="33"/>
      <c r="AA1659" s="96"/>
      <c r="AB1659" s="178"/>
      <c r="AC1659" s="33">
        <v>25.5</v>
      </c>
      <c r="AD1659" s="33">
        <v>235</v>
      </c>
      <c r="AE1659" s="33" t="s">
        <v>103</v>
      </c>
      <c r="AF1659" s="33" t="s">
        <v>103</v>
      </c>
      <c r="AG1659" s="33"/>
      <c r="AH1659" s="4"/>
      <c r="AI1659" s="1"/>
      <c r="AJ1659" s="1"/>
      <c r="AK1659" s="1"/>
      <c r="AL1659" s="5"/>
      <c r="AM1659" s="164">
        <f t="shared" si="88"/>
        <v>45951</v>
      </c>
      <c r="AN1659" s="182"/>
      <c r="AO1659" s="230"/>
      <c r="AP1659" s="182"/>
      <c r="AQ1659" s="182"/>
      <c r="AR1659" s="182"/>
      <c r="AS1659" s="182"/>
      <c r="AT1659" s="182"/>
      <c r="AU1659" s="182"/>
      <c r="AV1659" s="182"/>
      <c r="AW1659" s="96"/>
      <c r="AX1659" s="37">
        <f t="shared" si="87"/>
        <v>45955</v>
      </c>
      <c r="AY1659" s="183"/>
      <c r="AZ1659" s="183"/>
      <c r="BA1659" s="183"/>
      <c r="BB1659" s="183"/>
      <c r="BC1659" s="183"/>
      <c r="BD1659" s="183"/>
      <c r="BE1659" s="183"/>
      <c r="BF1659" s="183"/>
      <c r="BG1659" s="183"/>
      <c r="BH1659" s="4"/>
      <c r="BI1659" s="1"/>
      <c r="BJ1659" s="1"/>
      <c r="BK1659" s="1"/>
      <c r="BL1659" s="31"/>
      <c r="BM1659" s="31"/>
      <c r="BN1659" s="1"/>
      <c r="BO1659" s="1"/>
      <c r="BP1659" s="1"/>
      <c r="BQ1659" s="1"/>
      <c r="BR1659" s="1"/>
      <c r="BS1659" s="4"/>
      <c r="BT1659" s="37">
        <f t="shared" si="89"/>
        <v>45976</v>
      </c>
      <c r="BU1659" s="220"/>
      <c r="BV1659" s="183"/>
      <c r="BW1659" s="221"/>
      <c r="BX1659" s="183"/>
      <c r="BY1659" s="183"/>
      <c r="BZ1659" s="183"/>
      <c r="CA1659" s="183"/>
      <c r="CB1659" s="183"/>
      <c r="CC1659" s="183"/>
      <c r="CE1659" s="1"/>
      <c r="CF1659" s="1"/>
      <c r="CG1659" s="1"/>
      <c r="CH1659" s="1"/>
      <c r="CI1659" s="1"/>
      <c r="CJ1659" s="1"/>
      <c r="CK1659" s="1"/>
      <c r="CL1659" s="1"/>
      <c r="CM1659" s="1"/>
      <c r="CN1659" s="1"/>
      <c r="CO1659" s="1"/>
    </row>
    <row r="1660" spans="1:93" ht="30" customHeight="1" x14ac:dyDescent="0.2">
      <c r="A1660" s="1">
        <v>1654</v>
      </c>
      <c r="B1660" s="1" t="s">
        <v>544</v>
      </c>
      <c r="C1660" s="1" t="s">
        <v>546</v>
      </c>
      <c r="D1660" s="1" t="s">
        <v>408</v>
      </c>
      <c r="E1660" s="1" t="s">
        <v>545</v>
      </c>
      <c r="F1660" s="1" t="s">
        <v>74</v>
      </c>
      <c r="G1660" s="1">
        <v>8</v>
      </c>
      <c r="H1660" s="1" t="s">
        <v>341</v>
      </c>
      <c r="I1660" s="1" t="s">
        <v>114</v>
      </c>
      <c r="J1660" s="64">
        <v>302</v>
      </c>
      <c r="K1660" s="76">
        <v>2276306</v>
      </c>
      <c r="L1660" s="29">
        <v>45948</v>
      </c>
      <c r="M1660" s="29" t="s">
        <v>4163</v>
      </c>
      <c r="N1660" s="1" t="s">
        <v>478</v>
      </c>
      <c r="O1660" s="28" t="s">
        <v>225</v>
      </c>
      <c r="P1660" s="1" t="s">
        <v>216</v>
      </c>
      <c r="Q1660" s="76">
        <v>8</v>
      </c>
      <c r="R1660" s="1" t="s">
        <v>537</v>
      </c>
      <c r="T1660" s="1" t="s">
        <v>115</v>
      </c>
      <c r="U1660" s="1"/>
      <c r="V1660" s="1"/>
      <c r="W1660" s="4"/>
      <c r="X1660" s="28"/>
      <c r="Y1660" s="33"/>
      <c r="Z1660" s="33"/>
      <c r="AA1660" s="96"/>
      <c r="AB1660" s="178"/>
      <c r="AC1660" s="33">
        <v>23</v>
      </c>
      <c r="AD1660" s="33">
        <v>240</v>
      </c>
      <c r="AE1660" s="33" t="s">
        <v>103</v>
      </c>
      <c r="AF1660" s="33" t="s">
        <v>103</v>
      </c>
      <c r="AG1660" s="33"/>
      <c r="AH1660" s="4"/>
      <c r="AI1660" s="1"/>
      <c r="AJ1660" s="1"/>
      <c r="AK1660" s="1"/>
      <c r="AL1660" s="5"/>
      <c r="AM1660" s="164">
        <f t="shared" si="88"/>
        <v>45951</v>
      </c>
      <c r="AN1660" s="182"/>
      <c r="AO1660" s="230"/>
      <c r="AP1660" s="182"/>
      <c r="AQ1660" s="182"/>
      <c r="AR1660" s="182"/>
      <c r="AS1660" s="182"/>
      <c r="AT1660" s="182"/>
      <c r="AU1660" s="182"/>
      <c r="AV1660" s="182"/>
      <c r="AW1660" s="96"/>
      <c r="AX1660" s="37">
        <f t="shared" si="87"/>
        <v>45955</v>
      </c>
      <c r="AY1660" s="183"/>
      <c r="AZ1660" s="183"/>
      <c r="BA1660" s="183"/>
      <c r="BB1660" s="183"/>
      <c r="BC1660" s="183"/>
      <c r="BD1660" s="183"/>
      <c r="BE1660" s="183"/>
      <c r="BF1660" s="183"/>
      <c r="BG1660" s="183"/>
      <c r="BH1660" s="4"/>
      <c r="BI1660" s="1"/>
      <c r="BJ1660" s="1"/>
      <c r="BK1660" s="1"/>
      <c r="BL1660" s="31"/>
      <c r="BM1660" s="31"/>
      <c r="BN1660" s="1"/>
      <c r="BO1660" s="1"/>
      <c r="BP1660" s="1"/>
      <c r="BQ1660" s="1"/>
      <c r="BR1660" s="1"/>
      <c r="BS1660" s="4"/>
      <c r="BT1660" s="37">
        <f t="shared" si="89"/>
        <v>45976</v>
      </c>
      <c r="BU1660" s="220"/>
      <c r="BV1660" s="183"/>
      <c r="BW1660" s="221"/>
      <c r="BX1660" s="183"/>
      <c r="BY1660" s="183"/>
      <c r="BZ1660" s="183"/>
      <c r="CA1660" s="183"/>
      <c r="CB1660" s="183"/>
      <c r="CC1660" s="183"/>
      <c r="CE1660" s="1"/>
      <c r="CF1660" s="1"/>
      <c r="CG1660" s="1"/>
      <c r="CH1660" s="1"/>
      <c r="CI1660" s="1"/>
      <c r="CJ1660" s="1"/>
      <c r="CK1660" s="1"/>
      <c r="CL1660" s="1"/>
      <c r="CM1660" s="1"/>
      <c r="CN1660" s="1"/>
      <c r="CO1660" s="1"/>
    </row>
    <row r="1661" spans="1:93" ht="30" customHeight="1" x14ac:dyDescent="0.2">
      <c r="A1661" s="1">
        <v>1655</v>
      </c>
      <c r="B1661" s="1" t="s">
        <v>544</v>
      </c>
      <c r="C1661" s="1" t="s">
        <v>546</v>
      </c>
      <c r="D1661" s="1" t="s">
        <v>408</v>
      </c>
      <c r="E1661" s="1" t="s">
        <v>545</v>
      </c>
      <c r="F1661" s="1" t="s">
        <v>74</v>
      </c>
      <c r="G1661" s="1">
        <v>8</v>
      </c>
      <c r="H1661" s="1" t="s">
        <v>341</v>
      </c>
      <c r="I1661" s="1" t="s">
        <v>114</v>
      </c>
      <c r="J1661" s="64">
        <v>551</v>
      </c>
      <c r="K1661" s="76">
        <v>2275556</v>
      </c>
      <c r="L1661" s="29">
        <v>45948</v>
      </c>
      <c r="M1661" s="29" t="s">
        <v>4163</v>
      </c>
      <c r="N1661" s="1" t="s">
        <v>478</v>
      </c>
      <c r="O1661" s="28" t="s">
        <v>225</v>
      </c>
      <c r="P1661" s="1" t="s">
        <v>216</v>
      </c>
      <c r="Q1661" s="76">
        <v>12</v>
      </c>
      <c r="R1661" s="1" t="s">
        <v>537</v>
      </c>
      <c r="T1661" s="1" t="s">
        <v>115</v>
      </c>
      <c r="U1661" s="1"/>
      <c r="V1661" s="1"/>
      <c r="W1661" s="4"/>
      <c r="X1661" s="28"/>
      <c r="Y1661" s="33"/>
      <c r="Z1661" s="33"/>
      <c r="AA1661" s="96"/>
      <c r="AB1661" s="178"/>
      <c r="AC1661" s="33">
        <v>22</v>
      </c>
      <c r="AD1661" s="33">
        <v>240</v>
      </c>
      <c r="AE1661" s="33" t="s">
        <v>103</v>
      </c>
      <c r="AF1661" s="33" t="s">
        <v>103</v>
      </c>
      <c r="AG1661" s="33"/>
      <c r="AH1661" s="4"/>
      <c r="AI1661" s="1"/>
      <c r="AJ1661" s="1"/>
      <c r="AK1661" s="1"/>
      <c r="AL1661" s="5"/>
      <c r="AM1661" s="164">
        <f t="shared" si="88"/>
        <v>45951</v>
      </c>
      <c r="AN1661" s="182"/>
      <c r="AO1661" s="230"/>
      <c r="AP1661" s="182"/>
      <c r="AQ1661" s="182"/>
      <c r="AR1661" s="182"/>
      <c r="AS1661" s="182"/>
      <c r="AT1661" s="182"/>
      <c r="AU1661" s="182"/>
      <c r="AV1661" s="182"/>
      <c r="AW1661" s="96"/>
      <c r="AX1661" s="37">
        <f t="shared" si="87"/>
        <v>45955</v>
      </c>
      <c r="AY1661" s="183"/>
      <c r="AZ1661" s="183"/>
      <c r="BA1661" s="183"/>
      <c r="BB1661" s="183"/>
      <c r="BC1661" s="183"/>
      <c r="BD1661" s="183"/>
      <c r="BE1661" s="183"/>
      <c r="BF1661" s="183"/>
      <c r="BG1661" s="183"/>
      <c r="BH1661" s="4"/>
      <c r="BI1661" s="1"/>
      <c r="BJ1661" s="1"/>
      <c r="BK1661" s="1"/>
      <c r="BL1661" s="31"/>
      <c r="BM1661" s="31"/>
      <c r="BN1661" s="1"/>
      <c r="BO1661" s="1"/>
      <c r="BP1661" s="1"/>
      <c r="BQ1661" s="1"/>
      <c r="BR1661" s="1"/>
      <c r="BS1661" s="4"/>
      <c r="BT1661" s="37">
        <f t="shared" si="89"/>
        <v>45976</v>
      </c>
      <c r="BU1661" s="220"/>
      <c r="BV1661" s="183"/>
      <c r="BW1661" s="221"/>
      <c r="BX1661" s="183"/>
      <c r="BY1661" s="183"/>
      <c r="BZ1661" s="183"/>
      <c r="CA1661" s="183"/>
      <c r="CB1661" s="183"/>
      <c r="CC1661" s="183"/>
      <c r="CE1661" s="1"/>
      <c r="CF1661" s="1"/>
      <c r="CG1661" s="1"/>
      <c r="CH1661" s="1"/>
      <c r="CI1661" s="1"/>
      <c r="CJ1661" s="1"/>
      <c r="CK1661" s="1"/>
      <c r="CL1661" s="1"/>
      <c r="CM1661" s="1"/>
      <c r="CN1661" s="1"/>
      <c r="CO1661" s="1"/>
    </row>
    <row r="1662" spans="1:93" ht="30" customHeight="1" x14ac:dyDescent="0.2">
      <c r="A1662" s="1">
        <v>1656</v>
      </c>
      <c r="B1662" s="1" t="s">
        <v>544</v>
      </c>
      <c r="C1662" s="1" t="s">
        <v>546</v>
      </c>
      <c r="D1662" s="1" t="s">
        <v>408</v>
      </c>
      <c r="E1662" s="1" t="s">
        <v>545</v>
      </c>
      <c r="F1662" s="1" t="s">
        <v>74</v>
      </c>
      <c r="G1662" s="1">
        <v>8</v>
      </c>
      <c r="H1662" s="1" t="s">
        <v>341</v>
      </c>
      <c r="I1662" s="1" t="s">
        <v>114</v>
      </c>
      <c r="J1662" s="64">
        <v>389</v>
      </c>
      <c r="K1662" s="76">
        <v>2276307</v>
      </c>
      <c r="L1662" s="29">
        <v>45948</v>
      </c>
      <c r="M1662" s="29" t="s">
        <v>4163</v>
      </c>
      <c r="N1662" s="1" t="s">
        <v>478</v>
      </c>
      <c r="O1662" s="28" t="s">
        <v>225</v>
      </c>
      <c r="P1662" s="1" t="s">
        <v>216</v>
      </c>
      <c r="Q1662" s="76">
        <v>9</v>
      </c>
      <c r="R1662" s="1" t="s">
        <v>537</v>
      </c>
      <c r="S1662" s="1">
        <v>6</v>
      </c>
      <c r="T1662" s="1" t="s">
        <v>115</v>
      </c>
      <c r="U1662" s="1"/>
      <c r="V1662" s="1"/>
      <c r="W1662" s="4"/>
      <c r="X1662" s="28"/>
      <c r="Y1662" s="33"/>
      <c r="Z1662" s="33"/>
      <c r="AA1662" s="96"/>
      <c r="AB1662" s="178"/>
      <c r="AC1662" s="33">
        <v>23.5</v>
      </c>
      <c r="AD1662" s="33">
        <v>210</v>
      </c>
      <c r="AE1662" s="33" t="s">
        <v>103</v>
      </c>
      <c r="AF1662" s="33" t="s">
        <v>103</v>
      </c>
      <c r="AG1662" s="33"/>
      <c r="AH1662" s="4"/>
      <c r="AI1662" s="1"/>
      <c r="AJ1662" s="1"/>
      <c r="AK1662" s="1"/>
      <c r="AL1662" s="5"/>
      <c r="AM1662" s="164">
        <f t="shared" si="88"/>
        <v>45951</v>
      </c>
      <c r="AN1662" s="182"/>
      <c r="AO1662" s="230"/>
      <c r="AP1662" s="182"/>
      <c r="AQ1662" s="182"/>
      <c r="AR1662" s="182"/>
      <c r="AS1662" s="182"/>
      <c r="AT1662" s="182"/>
      <c r="AU1662" s="182"/>
      <c r="AV1662" s="182"/>
      <c r="AW1662" s="96"/>
      <c r="AX1662" s="37">
        <f t="shared" si="87"/>
        <v>45955</v>
      </c>
      <c r="AY1662" s="183"/>
      <c r="AZ1662" s="183"/>
      <c r="BA1662" s="183"/>
      <c r="BB1662" s="183"/>
      <c r="BC1662" s="183"/>
      <c r="BD1662" s="183"/>
      <c r="BE1662" s="183"/>
      <c r="BF1662" s="183"/>
      <c r="BG1662" s="183"/>
      <c r="BH1662" s="4"/>
      <c r="BI1662" s="1"/>
      <c r="BJ1662" s="1"/>
      <c r="BK1662" s="1"/>
      <c r="BL1662" s="31"/>
      <c r="BM1662" s="31"/>
      <c r="BN1662" s="1"/>
      <c r="BO1662" s="1"/>
      <c r="BP1662" s="1"/>
      <c r="BQ1662" s="1"/>
      <c r="BR1662" s="1"/>
      <c r="BS1662" s="4"/>
      <c r="BT1662" s="37">
        <f t="shared" si="89"/>
        <v>45976</v>
      </c>
      <c r="BU1662" s="220"/>
      <c r="BV1662" s="183"/>
      <c r="BW1662" s="221"/>
      <c r="BX1662" s="183"/>
      <c r="BY1662" s="183"/>
      <c r="BZ1662" s="183"/>
      <c r="CA1662" s="183"/>
      <c r="CB1662" s="183"/>
      <c r="CC1662" s="183"/>
      <c r="CE1662" s="1"/>
      <c r="CF1662" s="1"/>
      <c r="CG1662" s="1"/>
      <c r="CH1662" s="1"/>
      <c r="CI1662" s="1"/>
      <c r="CJ1662" s="1"/>
      <c r="CK1662" s="1"/>
      <c r="CL1662" s="1"/>
      <c r="CM1662" s="1"/>
      <c r="CN1662" s="1"/>
      <c r="CO1662" s="1"/>
    </row>
    <row r="1663" spans="1:93" ht="30" customHeight="1" x14ac:dyDescent="0.2">
      <c r="A1663" s="1">
        <v>1657</v>
      </c>
      <c r="B1663" s="1" t="s">
        <v>544</v>
      </c>
      <c r="C1663" s="1" t="s">
        <v>546</v>
      </c>
      <c r="D1663" s="1" t="s">
        <v>408</v>
      </c>
      <c r="E1663" s="1" t="s">
        <v>545</v>
      </c>
      <c r="F1663" s="1" t="s">
        <v>74</v>
      </c>
      <c r="G1663" s="1">
        <v>8</v>
      </c>
      <c r="H1663" s="1" t="s">
        <v>341</v>
      </c>
      <c r="I1663" s="1" t="s">
        <v>114</v>
      </c>
      <c r="J1663" s="64">
        <v>558</v>
      </c>
      <c r="K1663" s="76">
        <v>2275557</v>
      </c>
      <c r="L1663" s="29">
        <v>45948</v>
      </c>
      <c r="M1663" s="29" t="s">
        <v>4163</v>
      </c>
      <c r="N1663" s="1" t="s">
        <v>478</v>
      </c>
      <c r="O1663" s="28" t="s">
        <v>225</v>
      </c>
      <c r="P1663" s="1" t="s">
        <v>216</v>
      </c>
      <c r="Q1663" s="76">
        <v>12</v>
      </c>
      <c r="R1663" s="1" t="s">
        <v>537</v>
      </c>
      <c r="T1663" s="1" t="s">
        <v>115</v>
      </c>
      <c r="U1663" s="1"/>
      <c r="V1663" s="1"/>
      <c r="W1663" s="4"/>
      <c r="X1663" s="28"/>
      <c r="Y1663" s="33"/>
      <c r="Z1663" s="33"/>
      <c r="AA1663" s="96"/>
      <c r="AB1663" s="178"/>
      <c r="AC1663" s="33">
        <v>22.5</v>
      </c>
      <c r="AD1663" s="33">
        <v>220</v>
      </c>
      <c r="AE1663" s="33" t="s">
        <v>103</v>
      </c>
      <c r="AF1663" s="33" t="s">
        <v>103</v>
      </c>
      <c r="AG1663" s="33"/>
      <c r="AH1663" s="4"/>
      <c r="AI1663" s="1"/>
      <c r="AJ1663" s="1"/>
      <c r="AK1663" s="1"/>
      <c r="AL1663" s="5"/>
      <c r="AM1663" s="164">
        <f t="shared" si="88"/>
        <v>45951</v>
      </c>
      <c r="AN1663" s="182"/>
      <c r="AO1663" s="230"/>
      <c r="AP1663" s="182"/>
      <c r="AQ1663" s="182"/>
      <c r="AR1663" s="182"/>
      <c r="AS1663" s="182"/>
      <c r="AT1663" s="182"/>
      <c r="AU1663" s="182"/>
      <c r="AV1663" s="182"/>
      <c r="AW1663" s="96"/>
      <c r="AX1663" s="37">
        <f t="shared" si="87"/>
        <v>45955</v>
      </c>
      <c r="AY1663" s="183"/>
      <c r="AZ1663" s="183"/>
      <c r="BA1663" s="183"/>
      <c r="BB1663" s="183"/>
      <c r="BC1663" s="183"/>
      <c r="BD1663" s="183"/>
      <c r="BE1663" s="183"/>
      <c r="BF1663" s="183"/>
      <c r="BG1663" s="183"/>
      <c r="BH1663" s="4"/>
      <c r="BI1663" s="1"/>
      <c r="BJ1663" s="1"/>
      <c r="BK1663" s="1"/>
      <c r="BL1663" s="31"/>
      <c r="BM1663" s="31"/>
      <c r="BN1663" s="1"/>
      <c r="BO1663" s="1"/>
      <c r="BP1663" s="1"/>
      <c r="BQ1663" s="1"/>
      <c r="BR1663" s="1"/>
      <c r="BS1663" s="4"/>
      <c r="BT1663" s="37">
        <f t="shared" si="89"/>
        <v>45976</v>
      </c>
      <c r="BU1663" s="220"/>
      <c r="BV1663" s="183"/>
      <c r="BW1663" s="221"/>
      <c r="BX1663" s="183"/>
      <c r="BY1663" s="183"/>
      <c r="BZ1663" s="183"/>
      <c r="CA1663" s="183"/>
      <c r="CB1663" s="183"/>
      <c r="CC1663" s="183"/>
      <c r="CE1663" s="1"/>
      <c r="CF1663" s="1"/>
      <c r="CG1663" s="1"/>
      <c r="CH1663" s="1"/>
      <c r="CI1663" s="1"/>
      <c r="CJ1663" s="1"/>
      <c r="CK1663" s="1"/>
      <c r="CL1663" s="1"/>
      <c r="CM1663" s="1"/>
      <c r="CN1663" s="1"/>
      <c r="CO1663" s="1"/>
    </row>
    <row r="1664" spans="1:93" ht="30" customHeight="1" x14ac:dyDescent="0.2">
      <c r="A1664" s="1">
        <v>1658</v>
      </c>
      <c r="B1664" s="1" t="s">
        <v>544</v>
      </c>
      <c r="C1664" s="1" t="s">
        <v>546</v>
      </c>
      <c r="D1664" s="1" t="s">
        <v>408</v>
      </c>
      <c r="E1664" s="1" t="s">
        <v>545</v>
      </c>
      <c r="F1664" s="1" t="s">
        <v>74</v>
      </c>
      <c r="G1664" s="1">
        <v>8</v>
      </c>
      <c r="H1664" s="1" t="s">
        <v>341</v>
      </c>
      <c r="I1664" s="1" t="s">
        <v>114</v>
      </c>
      <c r="J1664" s="64">
        <v>554</v>
      </c>
      <c r="K1664" s="76">
        <v>2276309</v>
      </c>
      <c r="L1664" s="29">
        <v>45948</v>
      </c>
      <c r="M1664" s="29" t="s">
        <v>4163</v>
      </c>
      <c r="N1664" s="1" t="s">
        <v>478</v>
      </c>
      <c r="O1664" s="28" t="s">
        <v>225</v>
      </c>
      <c r="P1664" s="1" t="s">
        <v>216</v>
      </c>
      <c r="Q1664" s="76">
        <v>12</v>
      </c>
      <c r="R1664" s="1" t="s">
        <v>537</v>
      </c>
      <c r="T1664" s="1" t="s">
        <v>115</v>
      </c>
      <c r="U1664" s="1"/>
      <c r="V1664" s="1"/>
      <c r="W1664" s="4"/>
      <c r="X1664" s="28"/>
      <c r="Y1664" s="33"/>
      <c r="Z1664" s="33"/>
      <c r="AA1664" s="96"/>
      <c r="AB1664" s="178"/>
      <c r="AC1664" s="33">
        <v>24.5</v>
      </c>
      <c r="AD1664" s="33">
        <v>210</v>
      </c>
      <c r="AE1664" s="33" t="s">
        <v>103</v>
      </c>
      <c r="AF1664" s="33" t="s">
        <v>103</v>
      </c>
      <c r="AG1664" s="33"/>
      <c r="AH1664" s="4"/>
      <c r="AI1664" s="1"/>
      <c r="AJ1664" s="1"/>
      <c r="AK1664" s="1"/>
      <c r="AL1664" s="5"/>
      <c r="AM1664" s="164">
        <f t="shared" si="88"/>
        <v>45951</v>
      </c>
      <c r="AN1664" s="182"/>
      <c r="AO1664" s="230"/>
      <c r="AP1664" s="182"/>
      <c r="AQ1664" s="182"/>
      <c r="AR1664" s="182"/>
      <c r="AS1664" s="182"/>
      <c r="AT1664" s="182"/>
      <c r="AU1664" s="182"/>
      <c r="AV1664" s="182"/>
      <c r="AW1664" s="96"/>
      <c r="AX1664" s="37">
        <f t="shared" si="87"/>
        <v>45955</v>
      </c>
      <c r="AY1664" s="183"/>
      <c r="AZ1664" s="183"/>
      <c r="BA1664" s="183"/>
      <c r="BB1664" s="183"/>
      <c r="BC1664" s="183"/>
      <c r="BD1664" s="183"/>
      <c r="BE1664" s="183"/>
      <c r="BF1664" s="183"/>
      <c r="BG1664" s="183"/>
      <c r="BH1664" s="4"/>
      <c r="BI1664" s="1"/>
      <c r="BJ1664" s="1"/>
      <c r="BK1664" s="1"/>
      <c r="BL1664" s="31"/>
      <c r="BM1664" s="31"/>
      <c r="BN1664" s="1"/>
      <c r="BO1664" s="1"/>
      <c r="BP1664" s="1"/>
      <c r="BQ1664" s="1"/>
      <c r="BR1664" s="1"/>
      <c r="BS1664" s="4"/>
      <c r="BT1664" s="37">
        <f t="shared" si="89"/>
        <v>45976</v>
      </c>
      <c r="BU1664" s="220"/>
      <c r="BV1664" s="183"/>
      <c r="BW1664" s="221"/>
      <c r="BX1664" s="183"/>
      <c r="BY1664" s="183"/>
      <c r="BZ1664" s="183"/>
      <c r="CA1664" s="183"/>
      <c r="CB1664" s="183"/>
      <c r="CC1664" s="183"/>
      <c r="CE1664" s="1"/>
      <c r="CF1664" s="1"/>
      <c r="CG1664" s="1"/>
      <c r="CH1664" s="1"/>
      <c r="CI1664" s="1"/>
      <c r="CJ1664" s="1"/>
      <c r="CK1664" s="1"/>
      <c r="CL1664" s="1"/>
      <c r="CM1664" s="1"/>
      <c r="CN1664" s="1"/>
      <c r="CO1664" s="1"/>
    </row>
    <row r="1665" spans="1:93" ht="30" customHeight="1" x14ac:dyDescent="0.2">
      <c r="A1665" s="1">
        <v>1659</v>
      </c>
      <c r="B1665" s="1" t="s">
        <v>544</v>
      </c>
      <c r="C1665" s="1" t="s">
        <v>546</v>
      </c>
      <c r="D1665" s="1" t="s">
        <v>408</v>
      </c>
      <c r="E1665" s="1" t="s">
        <v>545</v>
      </c>
      <c r="F1665" s="1" t="s">
        <v>74</v>
      </c>
      <c r="G1665" s="1">
        <v>8</v>
      </c>
      <c r="H1665" s="1" t="s">
        <v>341</v>
      </c>
      <c r="I1665" s="1" t="s">
        <v>114</v>
      </c>
      <c r="J1665" s="64">
        <v>407</v>
      </c>
      <c r="K1665" s="76">
        <v>2276310</v>
      </c>
      <c r="L1665" s="29">
        <v>45948</v>
      </c>
      <c r="M1665" s="29" t="s">
        <v>4163</v>
      </c>
      <c r="N1665" s="1" t="s">
        <v>478</v>
      </c>
      <c r="O1665" s="28" t="s">
        <v>225</v>
      </c>
      <c r="P1665" s="1" t="s">
        <v>216</v>
      </c>
      <c r="Q1665" s="76">
        <v>9</v>
      </c>
      <c r="R1665" s="1" t="s">
        <v>537</v>
      </c>
      <c r="T1665" s="1" t="s">
        <v>115</v>
      </c>
      <c r="U1665" s="1"/>
      <c r="V1665" s="1"/>
      <c r="W1665" s="4"/>
      <c r="X1665" s="28"/>
      <c r="Y1665" s="33"/>
      <c r="Z1665" s="33"/>
      <c r="AA1665" s="96"/>
      <c r="AB1665" s="178"/>
      <c r="AC1665" s="33">
        <v>25.5</v>
      </c>
      <c r="AD1665" s="33">
        <v>210</v>
      </c>
      <c r="AE1665" s="33" t="s">
        <v>103</v>
      </c>
      <c r="AF1665" s="33" t="s">
        <v>103</v>
      </c>
      <c r="AG1665" s="33"/>
      <c r="AH1665" s="4"/>
      <c r="AI1665" s="1"/>
      <c r="AJ1665" s="1"/>
      <c r="AK1665" s="1"/>
      <c r="AL1665" s="5"/>
      <c r="AM1665" s="164">
        <f t="shared" si="88"/>
        <v>45951</v>
      </c>
      <c r="AN1665" s="182"/>
      <c r="AO1665" s="230"/>
      <c r="AP1665" s="182"/>
      <c r="AQ1665" s="182"/>
      <c r="AR1665" s="182"/>
      <c r="AS1665" s="182"/>
      <c r="AT1665" s="182"/>
      <c r="AU1665" s="182"/>
      <c r="AV1665" s="182"/>
      <c r="AW1665" s="96"/>
      <c r="AX1665" s="37">
        <f t="shared" si="87"/>
        <v>45955</v>
      </c>
      <c r="AY1665" s="183"/>
      <c r="AZ1665" s="183"/>
      <c r="BA1665" s="183"/>
      <c r="BB1665" s="183"/>
      <c r="BC1665" s="183"/>
      <c r="BD1665" s="183"/>
      <c r="BE1665" s="183"/>
      <c r="BF1665" s="183"/>
      <c r="BG1665" s="183"/>
      <c r="BH1665" s="4"/>
      <c r="BI1665" s="1"/>
      <c r="BJ1665" s="1"/>
      <c r="BK1665" s="1"/>
      <c r="BL1665" s="31"/>
      <c r="BM1665" s="31"/>
      <c r="BN1665" s="1"/>
      <c r="BO1665" s="1"/>
      <c r="BP1665" s="1"/>
      <c r="BQ1665" s="1"/>
      <c r="BR1665" s="1"/>
      <c r="BS1665" s="4"/>
      <c r="BT1665" s="37">
        <f t="shared" si="89"/>
        <v>45976</v>
      </c>
      <c r="BU1665" s="220"/>
      <c r="BV1665" s="183"/>
      <c r="BW1665" s="221"/>
      <c r="BX1665" s="183"/>
      <c r="BY1665" s="183"/>
      <c r="BZ1665" s="183"/>
      <c r="CA1665" s="183"/>
      <c r="CB1665" s="183"/>
      <c r="CC1665" s="183"/>
      <c r="CE1665" s="1"/>
      <c r="CF1665" s="1"/>
      <c r="CG1665" s="1"/>
      <c r="CH1665" s="1"/>
      <c r="CI1665" s="1"/>
      <c r="CJ1665" s="1"/>
      <c r="CK1665" s="1"/>
      <c r="CL1665" s="1"/>
      <c r="CM1665" s="1"/>
      <c r="CN1665" s="1"/>
      <c r="CO1665" s="1"/>
    </row>
    <row r="1666" spans="1:93" ht="30" customHeight="1" x14ac:dyDescent="0.2">
      <c r="A1666" s="1">
        <v>1660</v>
      </c>
      <c r="B1666" s="1" t="s">
        <v>544</v>
      </c>
      <c r="C1666" s="1" t="s">
        <v>546</v>
      </c>
      <c r="D1666" s="1" t="s">
        <v>408</v>
      </c>
      <c r="E1666" s="1" t="s">
        <v>545</v>
      </c>
      <c r="F1666" s="1" t="s">
        <v>74</v>
      </c>
      <c r="G1666" s="1">
        <v>8</v>
      </c>
      <c r="H1666" s="1" t="s">
        <v>341</v>
      </c>
      <c r="I1666" s="1" t="s">
        <v>114</v>
      </c>
      <c r="J1666" s="64">
        <v>303</v>
      </c>
      <c r="K1666" s="76">
        <v>2275560</v>
      </c>
      <c r="L1666" s="29">
        <v>45948</v>
      </c>
      <c r="M1666" s="29" t="s">
        <v>4163</v>
      </c>
      <c r="N1666" s="1" t="s">
        <v>478</v>
      </c>
      <c r="O1666" s="28" t="s">
        <v>225</v>
      </c>
      <c r="P1666" s="1" t="s">
        <v>216</v>
      </c>
      <c r="Q1666" s="76">
        <v>8</v>
      </c>
      <c r="R1666" s="1" t="s">
        <v>537</v>
      </c>
      <c r="T1666" s="1" t="s">
        <v>115</v>
      </c>
      <c r="U1666" s="1"/>
      <c r="V1666" s="1"/>
      <c r="W1666" s="4"/>
      <c r="X1666" s="28"/>
      <c r="Y1666" s="33"/>
      <c r="Z1666" s="33"/>
      <c r="AA1666" s="96"/>
      <c r="AB1666" s="178"/>
      <c r="AC1666" s="33">
        <v>23.5</v>
      </c>
      <c r="AD1666" s="33">
        <v>240</v>
      </c>
      <c r="AE1666" s="33" t="s">
        <v>103</v>
      </c>
      <c r="AF1666" s="33" t="s">
        <v>103</v>
      </c>
      <c r="AG1666" s="33"/>
      <c r="AH1666" s="4"/>
      <c r="AI1666" s="1"/>
      <c r="AJ1666" s="1"/>
      <c r="AK1666" s="1"/>
      <c r="AL1666" s="5"/>
      <c r="AM1666" s="164">
        <f t="shared" si="88"/>
        <v>45951</v>
      </c>
      <c r="AN1666" s="182"/>
      <c r="AO1666" s="230"/>
      <c r="AP1666" s="182"/>
      <c r="AQ1666" s="182"/>
      <c r="AR1666" s="182"/>
      <c r="AS1666" s="182"/>
      <c r="AT1666" s="182"/>
      <c r="AU1666" s="182"/>
      <c r="AV1666" s="182"/>
      <c r="AW1666" s="96"/>
      <c r="AX1666" s="37">
        <f t="shared" si="87"/>
        <v>45955</v>
      </c>
      <c r="AY1666" s="183"/>
      <c r="AZ1666" s="183"/>
      <c r="BA1666" s="183"/>
      <c r="BB1666" s="183"/>
      <c r="BC1666" s="183"/>
      <c r="BD1666" s="183"/>
      <c r="BE1666" s="183"/>
      <c r="BF1666" s="183"/>
      <c r="BG1666" s="183"/>
      <c r="BH1666" s="4"/>
      <c r="BI1666" s="1"/>
      <c r="BJ1666" s="1"/>
      <c r="BK1666" s="1"/>
      <c r="BL1666" s="31"/>
      <c r="BM1666" s="31"/>
      <c r="BN1666" s="1"/>
      <c r="BO1666" s="1"/>
      <c r="BP1666" s="1"/>
      <c r="BQ1666" s="1"/>
      <c r="BR1666" s="1"/>
      <c r="BS1666" s="4"/>
      <c r="BT1666" s="37">
        <f t="shared" si="89"/>
        <v>45976</v>
      </c>
      <c r="BU1666" s="220"/>
      <c r="BV1666" s="183"/>
      <c r="BW1666" s="221"/>
      <c r="BX1666" s="183"/>
      <c r="BY1666" s="183"/>
      <c r="BZ1666" s="183"/>
      <c r="CA1666" s="183"/>
      <c r="CB1666" s="183"/>
      <c r="CC1666" s="183"/>
      <c r="CE1666" s="1"/>
      <c r="CF1666" s="1"/>
      <c r="CG1666" s="1"/>
      <c r="CH1666" s="1"/>
      <c r="CI1666" s="1"/>
      <c r="CJ1666" s="1"/>
      <c r="CK1666" s="1"/>
      <c r="CL1666" s="1"/>
      <c r="CM1666" s="1"/>
      <c r="CN1666" s="1"/>
      <c r="CO1666" s="1"/>
    </row>
    <row r="1667" spans="1:93" ht="30" customHeight="1" x14ac:dyDescent="0.2">
      <c r="A1667" s="1">
        <v>1661</v>
      </c>
      <c r="B1667" s="1" t="s">
        <v>544</v>
      </c>
      <c r="C1667" s="1" t="s">
        <v>546</v>
      </c>
      <c r="D1667" s="1" t="s">
        <v>408</v>
      </c>
      <c r="E1667" s="1" t="s">
        <v>545</v>
      </c>
      <c r="F1667" s="1" t="s">
        <v>74</v>
      </c>
      <c r="G1667" s="1">
        <v>8</v>
      </c>
      <c r="H1667" s="1" t="s">
        <v>341</v>
      </c>
      <c r="I1667" s="1" t="s">
        <v>114</v>
      </c>
      <c r="J1667" s="64">
        <v>287</v>
      </c>
      <c r="K1667" s="76">
        <v>2276311</v>
      </c>
      <c r="L1667" s="29">
        <v>45948</v>
      </c>
      <c r="M1667" s="29" t="s">
        <v>4163</v>
      </c>
      <c r="N1667" s="1" t="s">
        <v>478</v>
      </c>
      <c r="O1667" s="28" t="s">
        <v>225</v>
      </c>
      <c r="P1667" s="1" t="s">
        <v>216</v>
      </c>
      <c r="Q1667" s="76">
        <v>8</v>
      </c>
      <c r="R1667" s="1" t="s">
        <v>537</v>
      </c>
      <c r="T1667" s="1" t="s">
        <v>115</v>
      </c>
      <c r="U1667" s="1"/>
      <c r="V1667" s="1"/>
      <c r="W1667" s="4"/>
      <c r="X1667" s="28"/>
      <c r="Y1667" s="33"/>
      <c r="Z1667" s="33"/>
      <c r="AA1667" s="96"/>
      <c r="AB1667" s="178"/>
      <c r="AC1667" s="33">
        <v>24</v>
      </c>
      <c r="AD1667" s="33">
        <v>220</v>
      </c>
      <c r="AE1667" s="33" t="s">
        <v>103</v>
      </c>
      <c r="AF1667" s="33" t="s">
        <v>103</v>
      </c>
      <c r="AG1667" s="33"/>
      <c r="AH1667" s="4"/>
      <c r="AI1667" s="1"/>
      <c r="AJ1667" s="1"/>
      <c r="AK1667" s="1"/>
      <c r="AL1667" s="5"/>
      <c r="AM1667" s="164">
        <f t="shared" si="88"/>
        <v>45951</v>
      </c>
      <c r="AN1667" s="182"/>
      <c r="AO1667" s="230"/>
      <c r="AP1667" s="182"/>
      <c r="AQ1667" s="182"/>
      <c r="AR1667" s="182"/>
      <c r="AS1667" s="182"/>
      <c r="AT1667" s="182"/>
      <c r="AU1667" s="182"/>
      <c r="AV1667" s="182"/>
      <c r="AW1667" s="96"/>
      <c r="AX1667" s="37">
        <f t="shared" si="87"/>
        <v>45955</v>
      </c>
      <c r="AY1667" s="183"/>
      <c r="AZ1667" s="183"/>
      <c r="BA1667" s="183"/>
      <c r="BB1667" s="183"/>
      <c r="BC1667" s="183"/>
      <c r="BD1667" s="183"/>
      <c r="BE1667" s="183"/>
      <c r="BF1667" s="183"/>
      <c r="BG1667" s="183"/>
      <c r="BH1667" s="4"/>
      <c r="BI1667" s="1"/>
      <c r="BJ1667" s="1"/>
      <c r="BK1667" s="1"/>
      <c r="BL1667" s="31"/>
      <c r="BM1667" s="31"/>
      <c r="BN1667" s="1"/>
      <c r="BO1667" s="1"/>
      <c r="BP1667" s="1"/>
      <c r="BQ1667" s="1"/>
      <c r="BR1667" s="1"/>
      <c r="BS1667" s="4"/>
      <c r="BT1667" s="37">
        <f t="shared" si="89"/>
        <v>45976</v>
      </c>
      <c r="BU1667" s="220"/>
      <c r="BV1667" s="183"/>
      <c r="BW1667" s="221"/>
      <c r="BX1667" s="183"/>
      <c r="BY1667" s="183"/>
      <c r="BZ1667" s="183"/>
      <c r="CA1667" s="183"/>
      <c r="CB1667" s="183"/>
      <c r="CC1667" s="183"/>
      <c r="CE1667" s="1"/>
      <c r="CF1667" s="1"/>
      <c r="CG1667" s="1"/>
      <c r="CH1667" s="1"/>
      <c r="CI1667" s="1"/>
      <c r="CJ1667" s="1"/>
      <c r="CK1667" s="1"/>
      <c r="CL1667" s="1"/>
      <c r="CM1667" s="1"/>
      <c r="CN1667" s="1"/>
      <c r="CO1667" s="1"/>
    </row>
    <row r="1668" spans="1:93" ht="30" customHeight="1" x14ac:dyDescent="0.2">
      <c r="A1668" s="1">
        <v>1662</v>
      </c>
      <c r="B1668" s="1" t="s">
        <v>544</v>
      </c>
      <c r="C1668" s="1" t="s">
        <v>546</v>
      </c>
      <c r="D1668" s="1" t="s">
        <v>408</v>
      </c>
      <c r="E1668" s="1" t="s">
        <v>545</v>
      </c>
      <c r="F1668" s="1" t="s">
        <v>74</v>
      </c>
      <c r="G1668" s="1">
        <v>8</v>
      </c>
      <c r="H1668" s="1" t="s">
        <v>341</v>
      </c>
      <c r="I1668" s="1" t="s">
        <v>114</v>
      </c>
      <c r="J1668" s="64">
        <v>393</v>
      </c>
      <c r="K1668" s="76">
        <v>2276312</v>
      </c>
      <c r="L1668" s="29">
        <v>45948</v>
      </c>
      <c r="M1668" s="29" t="s">
        <v>4163</v>
      </c>
      <c r="N1668" s="1" t="s">
        <v>478</v>
      </c>
      <c r="O1668" s="28" t="s">
        <v>225</v>
      </c>
      <c r="P1668" s="1" t="s">
        <v>216</v>
      </c>
      <c r="Q1668" s="76">
        <v>10</v>
      </c>
      <c r="R1668" s="1" t="s">
        <v>537</v>
      </c>
      <c r="T1668" s="1" t="s">
        <v>115</v>
      </c>
      <c r="U1668" s="1"/>
      <c r="V1668" s="1"/>
      <c r="W1668" s="4"/>
      <c r="X1668" s="28"/>
      <c r="Y1668" s="33"/>
      <c r="Z1668" s="33"/>
      <c r="AA1668" s="96"/>
      <c r="AB1668" s="178"/>
      <c r="AC1668" s="33">
        <v>23.5</v>
      </c>
      <c r="AD1668" s="33">
        <v>210</v>
      </c>
      <c r="AE1668" s="33" t="s">
        <v>103</v>
      </c>
      <c r="AF1668" s="33" t="s">
        <v>103</v>
      </c>
      <c r="AG1668" s="33"/>
      <c r="AH1668" s="4"/>
      <c r="AI1668" s="1"/>
      <c r="AJ1668" s="1"/>
      <c r="AK1668" s="1"/>
      <c r="AL1668" s="5"/>
      <c r="AM1668" s="164">
        <f t="shared" si="88"/>
        <v>45951</v>
      </c>
      <c r="AN1668" s="182"/>
      <c r="AO1668" s="230"/>
      <c r="AP1668" s="182"/>
      <c r="AQ1668" s="182"/>
      <c r="AR1668" s="182"/>
      <c r="AS1668" s="182"/>
      <c r="AT1668" s="182"/>
      <c r="AU1668" s="182"/>
      <c r="AV1668" s="182"/>
      <c r="AW1668" s="96"/>
      <c r="AX1668" s="37">
        <f t="shared" si="87"/>
        <v>45955</v>
      </c>
      <c r="AY1668" s="183"/>
      <c r="AZ1668" s="183"/>
      <c r="BA1668" s="183"/>
      <c r="BB1668" s="183"/>
      <c r="BC1668" s="183"/>
      <c r="BD1668" s="183"/>
      <c r="BE1668" s="183"/>
      <c r="BF1668" s="183"/>
      <c r="BG1668" s="183"/>
      <c r="BH1668" s="4"/>
      <c r="BI1668" s="1"/>
      <c r="BJ1668" s="1"/>
      <c r="BK1668" s="1"/>
      <c r="BL1668" s="31"/>
      <c r="BM1668" s="31"/>
      <c r="BN1668" s="1"/>
      <c r="BO1668" s="1"/>
      <c r="BP1668" s="1"/>
      <c r="BQ1668" s="1"/>
      <c r="BR1668" s="1"/>
      <c r="BS1668" s="4"/>
      <c r="BT1668" s="37">
        <f t="shared" si="89"/>
        <v>45976</v>
      </c>
      <c r="BU1668" s="220"/>
      <c r="BV1668" s="183"/>
      <c r="BW1668" s="221"/>
      <c r="BX1668" s="183"/>
      <c r="BY1668" s="183"/>
      <c r="BZ1668" s="183"/>
      <c r="CA1668" s="183"/>
      <c r="CB1668" s="183"/>
      <c r="CC1668" s="183"/>
      <c r="CE1668" s="1"/>
      <c r="CF1668" s="1"/>
      <c r="CG1668" s="1"/>
      <c r="CH1668" s="1"/>
      <c r="CI1668" s="1"/>
      <c r="CJ1668" s="1"/>
      <c r="CK1668" s="1"/>
      <c r="CL1668" s="1"/>
      <c r="CM1668" s="1"/>
      <c r="CN1668" s="1"/>
      <c r="CO1668" s="1"/>
    </row>
    <row r="1669" spans="1:93" ht="30" customHeight="1" x14ac:dyDescent="0.2">
      <c r="A1669" s="1">
        <v>1663</v>
      </c>
      <c r="B1669" s="1" t="s">
        <v>544</v>
      </c>
      <c r="C1669" s="1" t="s">
        <v>546</v>
      </c>
      <c r="D1669" s="1" t="s">
        <v>408</v>
      </c>
      <c r="E1669" s="1" t="s">
        <v>545</v>
      </c>
      <c r="F1669" s="1" t="s">
        <v>74</v>
      </c>
      <c r="G1669" s="1">
        <v>8</v>
      </c>
      <c r="H1669" s="1" t="s">
        <v>341</v>
      </c>
      <c r="I1669" s="1" t="s">
        <v>114</v>
      </c>
      <c r="J1669" s="64">
        <v>438</v>
      </c>
      <c r="K1669" s="76">
        <v>2275561</v>
      </c>
      <c r="L1669" s="29">
        <v>45948</v>
      </c>
      <c r="M1669" s="29" t="s">
        <v>4163</v>
      </c>
      <c r="N1669" s="1" t="s">
        <v>478</v>
      </c>
      <c r="O1669" s="28" t="s">
        <v>225</v>
      </c>
      <c r="P1669" s="1" t="s">
        <v>216</v>
      </c>
      <c r="Q1669" s="76">
        <v>9</v>
      </c>
      <c r="R1669" s="1" t="s">
        <v>537</v>
      </c>
      <c r="T1669" s="1" t="s">
        <v>115</v>
      </c>
      <c r="U1669" s="1"/>
      <c r="V1669" s="1"/>
      <c r="W1669" s="4"/>
      <c r="X1669" s="28"/>
      <c r="Y1669" s="33"/>
      <c r="Z1669" s="33"/>
      <c r="AA1669" s="96"/>
      <c r="AB1669" s="178"/>
      <c r="AC1669" s="33">
        <v>23</v>
      </c>
      <c r="AD1669" s="33">
        <v>230</v>
      </c>
      <c r="AE1669" s="33" t="s">
        <v>103</v>
      </c>
      <c r="AF1669" s="33" t="s">
        <v>103</v>
      </c>
      <c r="AG1669" s="33"/>
      <c r="AH1669" s="4"/>
      <c r="AI1669" s="1"/>
      <c r="AJ1669" s="1"/>
      <c r="AK1669" s="1"/>
      <c r="AL1669" s="5"/>
      <c r="AM1669" s="164">
        <f t="shared" si="88"/>
        <v>45951</v>
      </c>
      <c r="AN1669" s="182"/>
      <c r="AO1669" s="230"/>
      <c r="AP1669" s="182"/>
      <c r="AQ1669" s="182"/>
      <c r="AR1669" s="182"/>
      <c r="AS1669" s="182"/>
      <c r="AT1669" s="182"/>
      <c r="AU1669" s="182"/>
      <c r="AV1669" s="182"/>
      <c r="AW1669" s="96"/>
      <c r="AX1669" s="37">
        <f t="shared" si="87"/>
        <v>45955</v>
      </c>
      <c r="AY1669" s="183"/>
      <c r="AZ1669" s="183"/>
      <c r="BA1669" s="183"/>
      <c r="BB1669" s="183"/>
      <c r="BC1669" s="183"/>
      <c r="BD1669" s="183"/>
      <c r="BE1669" s="183"/>
      <c r="BF1669" s="183"/>
      <c r="BG1669" s="183"/>
      <c r="BH1669" s="4"/>
      <c r="BI1669" s="1"/>
      <c r="BJ1669" s="1"/>
      <c r="BK1669" s="1"/>
      <c r="BL1669" s="31"/>
      <c r="BM1669" s="31"/>
      <c r="BN1669" s="1"/>
      <c r="BO1669" s="1"/>
      <c r="BP1669" s="1"/>
      <c r="BQ1669" s="1"/>
      <c r="BR1669" s="1"/>
      <c r="BS1669" s="4"/>
      <c r="BT1669" s="37">
        <f t="shared" si="89"/>
        <v>45976</v>
      </c>
      <c r="BU1669" s="220"/>
      <c r="BV1669" s="183"/>
      <c r="BW1669" s="221"/>
      <c r="BX1669" s="183"/>
      <c r="BY1669" s="183"/>
      <c r="BZ1669" s="183"/>
      <c r="CA1669" s="183"/>
      <c r="CB1669" s="183"/>
      <c r="CC1669" s="183"/>
      <c r="CE1669" s="1"/>
      <c r="CF1669" s="1"/>
      <c r="CG1669" s="1"/>
      <c r="CH1669" s="1"/>
      <c r="CI1669" s="1"/>
      <c r="CJ1669" s="1"/>
      <c r="CK1669" s="1"/>
      <c r="CL1669" s="1"/>
      <c r="CM1669" s="1"/>
      <c r="CN1669" s="1"/>
      <c r="CO1669" s="1"/>
    </row>
    <row r="1670" spans="1:93" ht="30" customHeight="1" x14ac:dyDescent="0.2">
      <c r="A1670" s="1">
        <v>1664</v>
      </c>
      <c r="B1670" s="1" t="s">
        <v>544</v>
      </c>
      <c r="C1670" s="1" t="s">
        <v>546</v>
      </c>
      <c r="D1670" s="1" t="s">
        <v>408</v>
      </c>
      <c r="E1670" s="1" t="s">
        <v>545</v>
      </c>
      <c r="F1670" s="1" t="s">
        <v>74</v>
      </c>
      <c r="G1670" s="1">
        <v>8</v>
      </c>
      <c r="H1670" s="1" t="s">
        <v>341</v>
      </c>
      <c r="I1670" s="1" t="s">
        <v>114</v>
      </c>
      <c r="J1670" s="64">
        <v>557</v>
      </c>
      <c r="K1670" s="76">
        <v>2276313</v>
      </c>
      <c r="L1670" s="29">
        <v>45948</v>
      </c>
      <c r="M1670" s="29" t="s">
        <v>4163</v>
      </c>
      <c r="N1670" s="1" t="s">
        <v>478</v>
      </c>
      <c r="O1670" s="28" t="s">
        <v>225</v>
      </c>
      <c r="P1670" s="1" t="s">
        <v>216</v>
      </c>
      <c r="Q1670" s="76">
        <v>12</v>
      </c>
      <c r="R1670" s="1" t="s">
        <v>537</v>
      </c>
      <c r="T1670" s="1" t="s">
        <v>115</v>
      </c>
      <c r="U1670" s="1"/>
      <c r="V1670" s="1"/>
      <c r="W1670" s="4"/>
      <c r="X1670" s="28"/>
      <c r="Y1670" s="33"/>
      <c r="Z1670" s="33"/>
      <c r="AA1670" s="96"/>
      <c r="AB1670" s="178"/>
      <c r="AC1670" s="33">
        <v>24.5</v>
      </c>
      <c r="AD1670" s="33">
        <v>240</v>
      </c>
      <c r="AE1670" s="33" t="s">
        <v>103</v>
      </c>
      <c r="AF1670" s="33" t="s">
        <v>103</v>
      </c>
      <c r="AG1670" s="33"/>
      <c r="AH1670" s="4"/>
      <c r="AI1670" s="1"/>
      <c r="AJ1670" s="1"/>
      <c r="AK1670" s="1"/>
      <c r="AL1670" s="5"/>
      <c r="AM1670" s="164">
        <f t="shared" si="88"/>
        <v>45951</v>
      </c>
      <c r="AN1670" s="182"/>
      <c r="AO1670" s="230"/>
      <c r="AP1670" s="182"/>
      <c r="AQ1670" s="182"/>
      <c r="AR1670" s="182"/>
      <c r="AS1670" s="182"/>
      <c r="AT1670" s="182"/>
      <c r="AU1670" s="182"/>
      <c r="AV1670" s="182"/>
      <c r="AW1670" s="96"/>
      <c r="AX1670" s="37">
        <f t="shared" si="87"/>
        <v>45955</v>
      </c>
      <c r="AY1670" s="183"/>
      <c r="AZ1670" s="183"/>
      <c r="BA1670" s="183"/>
      <c r="BB1670" s="183"/>
      <c r="BC1670" s="183"/>
      <c r="BD1670" s="183"/>
      <c r="BE1670" s="183"/>
      <c r="BF1670" s="183"/>
      <c r="BG1670" s="183"/>
      <c r="BH1670" s="4"/>
      <c r="BI1670" s="1"/>
      <c r="BJ1670" s="1"/>
      <c r="BK1670" s="1"/>
      <c r="BL1670" s="31"/>
      <c r="BM1670" s="31"/>
      <c r="BN1670" s="1"/>
      <c r="BO1670" s="1"/>
      <c r="BP1670" s="1"/>
      <c r="BQ1670" s="1"/>
      <c r="BR1670" s="1"/>
      <c r="BS1670" s="4"/>
      <c r="BT1670" s="37">
        <f t="shared" si="89"/>
        <v>45976</v>
      </c>
      <c r="BU1670" s="220"/>
      <c r="BV1670" s="183"/>
      <c r="BW1670" s="221"/>
      <c r="BX1670" s="183"/>
      <c r="BY1670" s="183"/>
      <c r="BZ1670" s="183"/>
      <c r="CA1670" s="183"/>
      <c r="CB1670" s="183"/>
      <c r="CC1670" s="183"/>
      <c r="CE1670" s="1"/>
      <c r="CF1670" s="1"/>
      <c r="CG1670" s="1"/>
      <c r="CH1670" s="1"/>
      <c r="CI1670" s="1"/>
      <c r="CJ1670" s="1"/>
      <c r="CK1670" s="1"/>
      <c r="CL1670" s="1"/>
      <c r="CM1670" s="1"/>
      <c r="CN1670" s="1"/>
      <c r="CO1670" s="1"/>
    </row>
    <row r="1671" spans="1:93" ht="30" customHeight="1" x14ac:dyDescent="0.2">
      <c r="A1671" s="1">
        <v>1665</v>
      </c>
      <c r="B1671" s="1" t="s">
        <v>544</v>
      </c>
      <c r="C1671" s="1" t="s">
        <v>546</v>
      </c>
      <c r="D1671" s="1" t="s">
        <v>408</v>
      </c>
      <c r="E1671" s="1" t="s">
        <v>545</v>
      </c>
      <c r="F1671" s="1" t="s">
        <v>74</v>
      </c>
      <c r="G1671" s="1">
        <v>8</v>
      </c>
      <c r="H1671" s="1" t="s">
        <v>341</v>
      </c>
      <c r="I1671" s="1" t="s">
        <v>114</v>
      </c>
      <c r="J1671" s="64">
        <v>403</v>
      </c>
      <c r="K1671" s="76">
        <v>2275563</v>
      </c>
      <c r="L1671" s="29">
        <v>45948</v>
      </c>
      <c r="M1671" s="29" t="s">
        <v>4163</v>
      </c>
      <c r="N1671" s="1" t="s">
        <v>478</v>
      </c>
      <c r="O1671" s="28" t="s">
        <v>225</v>
      </c>
      <c r="P1671" s="1" t="s">
        <v>216</v>
      </c>
      <c r="Q1671" s="76">
        <v>9</v>
      </c>
      <c r="R1671" s="1" t="s">
        <v>537</v>
      </c>
      <c r="T1671" s="1" t="s">
        <v>115</v>
      </c>
      <c r="U1671" s="1"/>
      <c r="V1671" s="1"/>
      <c r="W1671" s="4"/>
      <c r="X1671" s="28"/>
      <c r="Y1671" s="33"/>
      <c r="Z1671" s="33"/>
      <c r="AA1671" s="96"/>
      <c r="AB1671" s="178"/>
      <c r="AC1671" s="33">
        <v>23.5</v>
      </c>
      <c r="AD1671" s="33">
        <v>225</v>
      </c>
      <c r="AE1671" s="33" t="s">
        <v>103</v>
      </c>
      <c r="AF1671" s="33" t="s">
        <v>103</v>
      </c>
      <c r="AG1671" s="33"/>
      <c r="AH1671" s="4"/>
      <c r="AI1671" s="1"/>
      <c r="AJ1671" s="1"/>
      <c r="AK1671" s="1"/>
      <c r="AL1671" s="5"/>
      <c r="AM1671" s="164">
        <f t="shared" si="88"/>
        <v>45951</v>
      </c>
      <c r="AN1671" s="182"/>
      <c r="AO1671" s="230"/>
      <c r="AP1671" s="182"/>
      <c r="AQ1671" s="182"/>
      <c r="AR1671" s="182"/>
      <c r="AS1671" s="182"/>
      <c r="AT1671" s="182"/>
      <c r="AU1671" s="182"/>
      <c r="AV1671" s="182"/>
      <c r="AW1671" s="96"/>
      <c r="AX1671" s="37">
        <f t="shared" si="87"/>
        <v>45955</v>
      </c>
      <c r="AY1671" s="183"/>
      <c r="AZ1671" s="183"/>
      <c r="BA1671" s="183"/>
      <c r="BB1671" s="183"/>
      <c r="BC1671" s="183"/>
      <c r="BD1671" s="183"/>
      <c r="BE1671" s="183"/>
      <c r="BF1671" s="183"/>
      <c r="BG1671" s="183"/>
      <c r="BH1671" s="4"/>
      <c r="BI1671" s="1"/>
      <c r="BJ1671" s="1"/>
      <c r="BK1671" s="1"/>
      <c r="BL1671" s="31"/>
      <c r="BM1671" s="31"/>
      <c r="BN1671" s="1"/>
      <c r="BO1671" s="1"/>
      <c r="BP1671" s="1"/>
      <c r="BQ1671" s="1"/>
      <c r="BR1671" s="1"/>
      <c r="BS1671" s="4"/>
      <c r="BT1671" s="37">
        <f t="shared" si="89"/>
        <v>45976</v>
      </c>
      <c r="BU1671" s="220"/>
      <c r="BV1671" s="183"/>
      <c r="BW1671" s="221"/>
      <c r="BX1671" s="183"/>
      <c r="BY1671" s="183"/>
      <c r="BZ1671" s="183"/>
      <c r="CA1671" s="183"/>
      <c r="CB1671" s="183"/>
      <c r="CC1671" s="183"/>
      <c r="CE1671" s="1"/>
      <c r="CF1671" s="1"/>
      <c r="CG1671" s="1"/>
      <c r="CH1671" s="1"/>
      <c r="CI1671" s="1"/>
      <c r="CJ1671" s="1"/>
      <c r="CK1671" s="1"/>
      <c r="CL1671" s="1"/>
      <c r="CM1671" s="1"/>
      <c r="CN1671" s="1"/>
      <c r="CO1671" s="1"/>
    </row>
    <row r="1672" spans="1:93" ht="30" customHeight="1" x14ac:dyDescent="0.2">
      <c r="A1672" s="1">
        <v>1666</v>
      </c>
      <c r="B1672" s="1" t="s">
        <v>544</v>
      </c>
      <c r="C1672" s="1" t="s">
        <v>546</v>
      </c>
      <c r="D1672" s="1" t="s">
        <v>408</v>
      </c>
      <c r="E1672" s="1" t="s">
        <v>545</v>
      </c>
      <c r="F1672" s="1" t="s">
        <v>74</v>
      </c>
      <c r="G1672" s="1">
        <v>8</v>
      </c>
      <c r="H1672" s="1" t="s">
        <v>341</v>
      </c>
      <c r="I1672" s="1" t="s">
        <v>114</v>
      </c>
      <c r="J1672" s="64">
        <v>553</v>
      </c>
      <c r="K1672" s="76">
        <v>2276314</v>
      </c>
      <c r="L1672" s="29">
        <v>45948</v>
      </c>
      <c r="M1672" s="29" t="s">
        <v>4163</v>
      </c>
      <c r="N1672" s="1" t="s">
        <v>478</v>
      </c>
      <c r="O1672" s="28" t="s">
        <v>225</v>
      </c>
      <c r="P1672" s="1" t="s">
        <v>216</v>
      </c>
      <c r="Q1672" s="76">
        <v>12</v>
      </c>
      <c r="R1672" s="1" t="s">
        <v>537</v>
      </c>
      <c r="T1672" s="1" t="s">
        <v>115</v>
      </c>
      <c r="U1672" s="1"/>
      <c r="V1672" s="1"/>
      <c r="W1672" s="4"/>
      <c r="X1672" s="28"/>
      <c r="Y1672" s="33"/>
      <c r="Z1672" s="33"/>
      <c r="AA1672" s="96"/>
      <c r="AB1672" s="178"/>
      <c r="AC1672" s="33">
        <v>24</v>
      </c>
      <c r="AD1672" s="33">
        <v>240</v>
      </c>
      <c r="AE1672" s="33" t="s">
        <v>103</v>
      </c>
      <c r="AF1672" s="33" t="s">
        <v>103</v>
      </c>
      <c r="AG1672" s="33"/>
      <c r="AH1672" s="4"/>
      <c r="AI1672" s="1"/>
      <c r="AJ1672" s="1"/>
      <c r="AK1672" s="1"/>
      <c r="AL1672" s="5"/>
      <c r="AM1672" s="164">
        <f t="shared" si="88"/>
        <v>45951</v>
      </c>
      <c r="AN1672" s="182"/>
      <c r="AO1672" s="230"/>
      <c r="AP1672" s="182"/>
      <c r="AQ1672" s="182"/>
      <c r="AR1672" s="182"/>
      <c r="AS1672" s="182"/>
      <c r="AT1672" s="182"/>
      <c r="AU1672" s="182"/>
      <c r="AV1672" s="182"/>
      <c r="AW1672" s="96"/>
      <c r="AX1672" s="37">
        <f t="shared" si="87"/>
        <v>45955</v>
      </c>
      <c r="AY1672" s="183"/>
      <c r="AZ1672" s="183"/>
      <c r="BA1672" s="183"/>
      <c r="BB1672" s="183"/>
      <c r="BC1672" s="183"/>
      <c r="BD1672" s="183"/>
      <c r="BE1672" s="183"/>
      <c r="BF1672" s="183"/>
      <c r="BG1672" s="183"/>
      <c r="BH1672" s="4"/>
      <c r="BI1672" s="1"/>
      <c r="BJ1672" s="1"/>
      <c r="BK1672" s="1"/>
      <c r="BL1672" s="31"/>
      <c r="BM1672" s="31"/>
      <c r="BN1672" s="1"/>
      <c r="BO1672" s="1"/>
      <c r="BP1672" s="1"/>
      <c r="BQ1672" s="1"/>
      <c r="BR1672" s="1"/>
      <c r="BS1672" s="4"/>
      <c r="BT1672" s="37">
        <f t="shared" si="89"/>
        <v>45976</v>
      </c>
      <c r="BU1672" s="220"/>
      <c r="BV1672" s="183"/>
      <c r="BW1672" s="221"/>
      <c r="BX1672" s="183"/>
      <c r="BY1672" s="183"/>
      <c r="BZ1672" s="183"/>
      <c r="CA1672" s="183"/>
      <c r="CB1672" s="183"/>
      <c r="CC1672" s="183"/>
      <c r="CE1672" s="1"/>
      <c r="CF1672" s="1"/>
      <c r="CG1672" s="1"/>
      <c r="CH1672" s="1"/>
      <c r="CI1672" s="1"/>
      <c r="CJ1672" s="1"/>
      <c r="CK1672" s="1"/>
      <c r="CL1672" s="1"/>
      <c r="CM1672" s="1"/>
      <c r="CN1672" s="1"/>
      <c r="CO1672" s="1"/>
    </row>
    <row r="1673" spans="1:93" ht="30" customHeight="1" x14ac:dyDescent="0.2">
      <c r="A1673" s="1">
        <v>1667</v>
      </c>
      <c r="B1673" s="1" t="s">
        <v>544</v>
      </c>
      <c r="C1673" s="1" t="s">
        <v>546</v>
      </c>
      <c r="D1673" s="1" t="s">
        <v>408</v>
      </c>
      <c r="E1673" s="1" t="s">
        <v>545</v>
      </c>
      <c r="F1673" s="1" t="s">
        <v>74</v>
      </c>
      <c r="G1673" s="1">
        <v>8</v>
      </c>
      <c r="H1673" s="1" t="s">
        <v>341</v>
      </c>
      <c r="I1673" s="1" t="s">
        <v>114</v>
      </c>
      <c r="J1673" s="64">
        <v>392</v>
      </c>
      <c r="K1673" s="76">
        <v>2276315</v>
      </c>
      <c r="L1673" s="29">
        <v>45948</v>
      </c>
      <c r="M1673" s="29" t="s">
        <v>4163</v>
      </c>
      <c r="N1673" s="1" t="s">
        <v>478</v>
      </c>
      <c r="O1673" s="28" t="s">
        <v>225</v>
      </c>
      <c r="P1673" s="1" t="s">
        <v>216</v>
      </c>
      <c r="Q1673" s="76">
        <v>9</v>
      </c>
      <c r="R1673" s="1" t="s">
        <v>537</v>
      </c>
      <c r="T1673" s="1" t="s">
        <v>115</v>
      </c>
      <c r="U1673" s="1"/>
      <c r="V1673" s="1"/>
      <c r="W1673" s="4"/>
      <c r="X1673" s="28"/>
      <c r="Y1673" s="33"/>
      <c r="Z1673" s="33"/>
      <c r="AA1673" s="96"/>
      <c r="AB1673" s="178"/>
      <c r="AC1673" s="33">
        <v>25</v>
      </c>
      <c r="AD1673" s="33">
        <v>190</v>
      </c>
      <c r="AE1673" s="33" t="s">
        <v>103</v>
      </c>
      <c r="AF1673" s="33" t="s">
        <v>103</v>
      </c>
      <c r="AG1673" s="33"/>
      <c r="AH1673" s="4"/>
      <c r="AI1673" s="1"/>
      <c r="AJ1673" s="1"/>
      <c r="AK1673" s="1"/>
      <c r="AL1673" s="5"/>
      <c r="AM1673" s="164">
        <f t="shared" si="88"/>
        <v>45951</v>
      </c>
      <c r="AN1673" s="182"/>
      <c r="AO1673" s="230"/>
      <c r="AP1673" s="182"/>
      <c r="AQ1673" s="182"/>
      <c r="AR1673" s="182"/>
      <c r="AS1673" s="182"/>
      <c r="AT1673" s="182"/>
      <c r="AU1673" s="182"/>
      <c r="AV1673" s="182"/>
      <c r="AW1673" s="96"/>
      <c r="AX1673" s="37">
        <f t="shared" ref="AX1673:AX1736" si="90">IF(L1673=0, 0,L1673+7)</f>
        <v>45955</v>
      </c>
      <c r="AY1673" s="183"/>
      <c r="AZ1673" s="183"/>
      <c r="BA1673" s="183"/>
      <c r="BB1673" s="183"/>
      <c r="BC1673" s="183"/>
      <c r="BD1673" s="183"/>
      <c r="BE1673" s="183"/>
      <c r="BF1673" s="183"/>
      <c r="BG1673" s="183"/>
      <c r="BH1673" s="4"/>
      <c r="BI1673" s="1"/>
      <c r="BJ1673" s="1"/>
      <c r="BK1673" s="1"/>
      <c r="BL1673" s="31"/>
      <c r="BM1673" s="31"/>
      <c r="BN1673" s="1"/>
      <c r="BO1673" s="1"/>
      <c r="BP1673" s="1"/>
      <c r="BQ1673" s="1"/>
      <c r="BR1673" s="1"/>
      <c r="BS1673" s="4"/>
      <c r="BT1673" s="37">
        <f t="shared" si="89"/>
        <v>45976</v>
      </c>
      <c r="BU1673" s="220"/>
      <c r="BV1673" s="183"/>
      <c r="BW1673" s="221"/>
      <c r="BX1673" s="183"/>
      <c r="BY1673" s="183"/>
      <c r="BZ1673" s="183"/>
      <c r="CA1673" s="183"/>
      <c r="CB1673" s="183"/>
      <c r="CC1673" s="183"/>
      <c r="CE1673" s="1"/>
      <c r="CF1673" s="1"/>
      <c r="CG1673" s="1"/>
      <c r="CH1673" s="1"/>
      <c r="CI1673" s="1"/>
      <c r="CJ1673" s="1"/>
      <c r="CK1673" s="1"/>
      <c r="CL1673" s="1"/>
      <c r="CM1673" s="1"/>
      <c r="CN1673" s="1"/>
      <c r="CO1673" s="1"/>
    </row>
    <row r="1674" spans="1:93" ht="30" customHeight="1" x14ac:dyDescent="0.2">
      <c r="A1674" s="1">
        <v>1668</v>
      </c>
      <c r="B1674" s="1" t="s">
        <v>544</v>
      </c>
      <c r="C1674" s="1" t="s">
        <v>546</v>
      </c>
      <c r="D1674" s="1" t="s">
        <v>408</v>
      </c>
      <c r="E1674" s="1" t="s">
        <v>545</v>
      </c>
      <c r="F1674" s="1" t="s">
        <v>74</v>
      </c>
      <c r="G1674" s="1">
        <v>8</v>
      </c>
      <c r="H1674" s="1" t="s">
        <v>341</v>
      </c>
      <c r="I1674" s="1" t="s">
        <v>114</v>
      </c>
      <c r="J1674" s="64">
        <v>415</v>
      </c>
      <c r="K1674" s="76">
        <v>2275564</v>
      </c>
      <c r="L1674" s="29">
        <v>45948</v>
      </c>
      <c r="M1674" s="29" t="s">
        <v>4163</v>
      </c>
      <c r="N1674" s="1" t="s">
        <v>478</v>
      </c>
      <c r="O1674" s="28" t="s">
        <v>225</v>
      </c>
      <c r="P1674" s="1" t="s">
        <v>216</v>
      </c>
      <c r="Q1674" s="76">
        <v>9</v>
      </c>
      <c r="R1674" s="1" t="s">
        <v>537</v>
      </c>
      <c r="S1674" s="1">
        <v>6</v>
      </c>
      <c r="T1674" s="1" t="s">
        <v>115</v>
      </c>
      <c r="U1674" s="1"/>
      <c r="V1674" s="1"/>
      <c r="W1674" s="4"/>
      <c r="X1674" s="28"/>
      <c r="Y1674" s="33"/>
      <c r="Z1674" s="33"/>
      <c r="AA1674" s="96"/>
      <c r="AB1674" s="178"/>
      <c r="AC1674" s="33">
        <v>22.5</v>
      </c>
      <c r="AD1674" s="33">
        <v>225</v>
      </c>
      <c r="AE1674" s="33" t="s">
        <v>103</v>
      </c>
      <c r="AF1674" s="33" t="s">
        <v>103</v>
      </c>
      <c r="AG1674" s="33"/>
      <c r="AH1674" s="4"/>
      <c r="AI1674" s="1"/>
      <c r="AJ1674" s="1"/>
      <c r="AK1674" s="1"/>
      <c r="AL1674" s="5"/>
      <c r="AM1674" s="164">
        <f t="shared" si="88"/>
        <v>45951</v>
      </c>
      <c r="AN1674" s="182"/>
      <c r="AO1674" s="230"/>
      <c r="AP1674" s="182"/>
      <c r="AQ1674" s="182"/>
      <c r="AR1674" s="182"/>
      <c r="AS1674" s="182"/>
      <c r="AT1674" s="182"/>
      <c r="AU1674" s="182"/>
      <c r="AV1674" s="182"/>
      <c r="AW1674" s="96"/>
      <c r="AX1674" s="37">
        <f t="shared" si="90"/>
        <v>45955</v>
      </c>
      <c r="AY1674" s="183"/>
      <c r="AZ1674" s="183"/>
      <c r="BA1674" s="183"/>
      <c r="BB1674" s="183"/>
      <c r="BC1674" s="183"/>
      <c r="BD1674" s="183"/>
      <c r="BE1674" s="183"/>
      <c r="BF1674" s="183"/>
      <c r="BG1674" s="183"/>
      <c r="BH1674" s="4"/>
      <c r="BI1674" s="1"/>
      <c r="BJ1674" s="1"/>
      <c r="BK1674" s="1"/>
      <c r="BL1674" s="31"/>
      <c r="BM1674" s="31"/>
      <c r="BN1674" s="1"/>
      <c r="BO1674" s="1"/>
      <c r="BP1674" s="1"/>
      <c r="BQ1674" s="1"/>
      <c r="BR1674" s="1"/>
      <c r="BS1674" s="4"/>
      <c r="BT1674" s="37">
        <f t="shared" si="89"/>
        <v>45976</v>
      </c>
      <c r="BU1674" s="220"/>
      <c r="BV1674" s="183"/>
      <c r="BW1674" s="221"/>
      <c r="BX1674" s="183"/>
      <c r="BY1674" s="183"/>
      <c r="BZ1674" s="183"/>
      <c r="CA1674" s="183"/>
      <c r="CB1674" s="183"/>
      <c r="CC1674" s="183"/>
      <c r="CE1674" s="1"/>
      <c r="CF1674" s="1"/>
      <c r="CG1674" s="1"/>
      <c r="CH1674" s="1"/>
      <c r="CI1674" s="1"/>
      <c r="CJ1674" s="1"/>
      <c r="CK1674" s="1"/>
      <c r="CL1674" s="1"/>
      <c r="CM1674" s="1"/>
      <c r="CN1674" s="1"/>
      <c r="CO1674" s="1"/>
    </row>
    <row r="1675" spans="1:93" ht="30" customHeight="1" x14ac:dyDescent="0.2">
      <c r="A1675" s="1">
        <v>1669</v>
      </c>
      <c r="B1675" s="1" t="s">
        <v>544</v>
      </c>
      <c r="C1675" s="1" t="s">
        <v>546</v>
      </c>
      <c r="D1675" s="1" t="s">
        <v>408</v>
      </c>
      <c r="E1675" s="1" t="s">
        <v>545</v>
      </c>
      <c r="F1675" s="1" t="s">
        <v>74</v>
      </c>
      <c r="G1675" s="1">
        <v>8</v>
      </c>
      <c r="H1675" s="1" t="s">
        <v>341</v>
      </c>
      <c r="I1675" s="1" t="s">
        <v>114</v>
      </c>
      <c r="J1675" s="64">
        <v>432</v>
      </c>
      <c r="K1675" s="76">
        <v>2276316</v>
      </c>
      <c r="L1675" s="29">
        <v>45948</v>
      </c>
      <c r="M1675" s="29" t="s">
        <v>4163</v>
      </c>
      <c r="N1675" s="1" t="s">
        <v>478</v>
      </c>
      <c r="O1675" s="28" t="s">
        <v>225</v>
      </c>
      <c r="P1675" s="1" t="s">
        <v>216</v>
      </c>
      <c r="Q1675" s="76">
        <v>9</v>
      </c>
      <c r="R1675" s="1" t="s">
        <v>537</v>
      </c>
      <c r="T1675" s="1" t="s">
        <v>115</v>
      </c>
      <c r="U1675" s="1"/>
      <c r="V1675" s="1"/>
      <c r="W1675" s="4"/>
      <c r="X1675" s="28"/>
      <c r="Y1675" s="33"/>
      <c r="Z1675" s="33"/>
      <c r="AA1675" s="96"/>
      <c r="AB1675" s="178"/>
      <c r="AC1675" s="33">
        <v>24</v>
      </c>
      <c r="AD1675" s="33">
        <v>235</v>
      </c>
      <c r="AE1675" s="33" t="s">
        <v>103</v>
      </c>
      <c r="AF1675" s="33" t="s">
        <v>103</v>
      </c>
      <c r="AG1675" s="33"/>
      <c r="AH1675" s="4"/>
      <c r="AI1675" s="1"/>
      <c r="AJ1675" s="1"/>
      <c r="AK1675" s="1"/>
      <c r="AL1675" s="5"/>
      <c r="AM1675" s="164">
        <f t="shared" si="88"/>
        <v>45951</v>
      </c>
      <c r="AN1675" s="182"/>
      <c r="AO1675" s="230"/>
      <c r="AP1675" s="182"/>
      <c r="AQ1675" s="182"/>
      <c r="AR1675" s="182"/>
      <c r="AS1675" s="182"/>
      <c r="AT1675" s="182"/>
      <c r="AU1675" s="182"/>
      <c r="AV1675" s="182"/>
      <c r="AW1675" s="96"/>
      <c r="AX1675" s="37">
        <f t="shared" si="90"/>
        <v>45955</v>
      </c>
      <c r="AY1675" s="183"/>
      <c r="AZ1675" s="183"/>
      <c r="BA1675" s="183"/>
      <c r="BB1675" s="183"/>
      <c r="BC1675" s="183"/>
      <c r="BD1675" s="183"/>
      <c r="BE1675" s="183"/>
      <c r="BF1675" s="183"/>
      <c r="BG1675" s="183"/>
      <c r="BH1675" s="4"/>
      <c r="BI1675" s="1"/>
      <c r="BJ1675" s="1"/>
      <c r="BK1675" s="1"/>
      <c r="BL1675" s="31"/>
      <c r="BM1675" s="31"/>
      <c r="BN1675" s="1"/>
      <c r="BO1675" s="1"/>
      <c r="BP1675" s="1"/>
      <c r="BQ1675" s="1"/>
      <c r="BR1675" s="1"/>
      <c r="BS1675" s="4"/>
      <c r="BT1675" s="37">
        <f t="shared" si="89"/>
        <v>45976</v>
      </c>
      <c r="BU1675" s="220"/>
      <c r="BV1675" s="183"/>
      <c r="BW1675" s="221"/>
      <c r="BX1675" s="183"/>
      <c r="BY1675" s="183"/>
      <c r="BZ1675" s="183"/>
      <c r="CA1675" s="183"/>
      <c r="CB1675" s="183"/>
      <c r="CC1675" s="183"/>
      <c r="CE1675" s="1"/>
      <c r="CF1675" s="1"/>
      <c r="CG1675" s="1"/>
      <c r="CH1675" s="1"/>
      <c r="CI1675" s="1"/>
      <c r="CJ1675" s="1"/>
      <c r="CK1675" s="1"/>
      <c r="CL1675" s="1"/>
      <c r="CM1675" s="1"/>
      <c r="CN1675" s="1"/>
      <c r="CO1675" s="1"/>
    </row>
    <row r="1676" spans="1:93" ht="30" customHeight="1" x14ac:dyDescent="0.2">
      <c r="A1676" s="1">
        <v>1670</v>
      </c>
      <c r="B1676" s="1" t="s">
        <v>544</v>
      </c>
      <c r="C1676" s="1" t="s">
        <v>546</v>
      </c>
      <c r="D1676" s="1" t="s">
        <v>408</v>
      </c>
      <c r="E1676" s="1" t="s">
        <v>545</v>
      </c>
      <c r="F1676" s="1" t="s">
        <v>74</v>
      </c>
      <c r="G1676" s="1">
        <v>8</v>
      </c>
      <c r="H1676" s="1" t="s">
        <v>341</v>
      </c>
      <c r="I1676" s="1" t="s">
        <v>114</v>
      </c>
      <c r="J1676" s="64">
        <v>430</v>
      </c>
      <c r="K1676" s="76">
        <v>2275565</v>
      </c>
      <c r="L1676" s="29">
        <v>45948</v>
      </c>
      <c r="M1676" s="29" t="s">
        <v>4163</v>
      </c>
      <c r="N1676" s="1" t="s">
        <v>478</v>
      </c>
      <c r="O1676" s="28" t="s">
        <v>225</v>
      </c>
      <c r="P1676" s="1" t="s">
        <v>216</v>
      </c>
      <c r="Q1676" s="76">
        <v>9</v>
      </c>
      <c r="R1676" s="1" t="s">
        <v>537</v>
      </c>
      <c r="T1676" s="1" t="s">
        <v>115</v>
      </c>
      <c r="U1676" s="1"/>
      <c r="V1676" s="1"/>
      <c r="W1676" s="4"/>
      <c r="X1676" s="28"/>
      <c r="Y1676" s="33"/>
      <c r="Z1676" s="33"/>
      <c r="AA1676" s="96"/>
      <c r="AB1676" s="178"/>
      <c r="AC1676" s="33">
        <v>21</v>
      </c>
      <c r="AD1676" s="33">
        <v>235</v>
      </c>
      <c r="AE1676" s="33" t="s">
        <v>103</v>
      </c>
      <c r="AF1676" s="33" t="s">
        <v>103</v>
      </c>
      <c r="AG1676" s="33"/>
      <c r="AH1676" s="4"/>
      <c r="AI1676" s="1"/>
      <c r="AJ1676" s="1"/>
      <c r="AK1676" s="1"/>
      <c r="AL1676" s="5"/>
      <c r="AM1676" s="164">
        <f t="shared" si="88"/>
        <v>45951</v>
      </c>
      <c r="AN1676" s="182"/>
      <c r="AO1676" s="230"/>
      <c r="AP1676" s="182"/>
      <c r="AQ1676" s="182"/>
      <c r="AR1676" s="182"/>
      <c r="AS1676" s="182"/>
      <c r="AT1676" s="182"/>
      <c r="AU1676" s="182"/>
      <c r="AV1676" s="182"/>
      <c r="AW1676" s="96"/>
      <c r="AX1676" s="37">
        <f t="shared" si="90"/>
        <v>45955</v>
      </c>
      <c r="AY1676" s="183"/>
      <c r="AZ1676" s="183"/>
      <c r="BA1676" s="183"/>
      <c r="BB1676" s="183"/>
      <c r="BC1676" s="183"/>
      <c r="BD1676" s="183"/>
      <c r="BE1676" s="183"/>
      <c r="BF1676" s="183"/>
      <c r="BG1676" s="183"/>
      <c r="BH1676" s="4"/>
      <c r="BI1676" s="1"/>
      <c r="BJ1676" s="1"/>
      <c r="BK1676" s="1"/>
      <c r="BL1676" s="31"/>
      <c r="BM1676" s="31"/>
      <c r="BN1676" s="1"/>
      <c r="BO1676" s="1"/>
      <c r="BP1676" s="1"/>
      <c r="BQ1676" s="1"/>
      <c r="BR1676" s="1"/>
      <c r="BS1676" s="4"/>
      <c r="BT1676" s="37">
        <f t="shared" si="89"/>
        <v>45976</v>
      </c>
      <c r="BU1676" s="220"/>
      <c r="BV1676" s="183"/>
      <c r="BW1676" s="221"/>
      <c r="BX1676" s="183"/>
      <c r="BY1676" s="183"/>
      <c r="BZ1676" s="183"/>
      <c r="CA1676" s="183"/>
      <c r="CB1676" s="183"/>
      <c r="CC1676" s="183"/>
      <c r="CE1676" s="1"/>
      <c r="CF1676" s="1"/>
      <c r="CG1676" s="1"/>
      <c r="CH1676" s="1"/>
      <c r="CI1676" s="1"/>
      <c r="CJ1676" s="1"/>
      <c r="CK1676" s="1"/>
      <c r="CL1676" s="1"/>
      <c r="CM1676" s="1"/>
      <c r="CN1676" s="1"/>
      <c r="CO1676" s="1"/>
    </row>
    <row r="1677" spans="1:93" ht="30" customHeight="1" x14ac:dyDescent="0.2">
      <c r="A1677" s="1">
        <v>1671</v>
      </c>
      <c r="B1677" s="1" t="s">
        <v>544</v>
      </c>
      <c r="C1677" s="1" t="s">
        <v>546</v>
      </c>
      <c r="D1677" s="1" t="s">
        <v>408</v>
      </c>
      <c r="E1677" s="1" t="s">
        <v>545</v>
      </c>
      <c r="F1677" s="1" t="s">
        <v>74</v>
      </c>
      <c r="G1677" s="1">
        <v>8</v>
      </c>
      <c r="H1677" s="1" t="s">
        <v>341</v>
      </c>
      <c r="I1677" s="1" t="s">
        <v>114</v>
      </c>
      <c r="J1677" s="64">
        <v>436</v>
      </c>
      <c r="K1677" s="76">
        <v>2276317</v>
      </c>
      <c r="L1677" s="29">
        <v>45948</v>
      </c>
      <c r="M1677" s="29" t="s">
        <v>4163</v>
      </c>
      <c r="N1677" s="1" t="s">
        <v>478</v>
      </c>
      <c r="O1677" s="28" t="s">
        <v>225</v>
      </c>
      <c r="P1677" s="1" t="s">
        <v>216</v>
      </c>
      <c r="Q1677" s="76">
        <v>9</v>
      </c>
      <c r="R1677" s="1" t="s">
        <v>537</v>
      </c>
      <c r="T1677" s="1" t="s">
        <v>115</v>
      </c>
      <c r="U1677" s="1"/>
      <c r="V1677" s="1"/>
      <c r="W1677" s="4"/>
      <c r="X1677" s="28"/>
      <c r="Y1677" s="33"/>
      <c r="Z1677" s="33"/>
      <c r="AA1677" s="96"/>
      <c r="AB1677" s="178"/>
      <c r="AC1677" s="33">
        <v>23</v>
      </c>
      <c r="AD1677" s="33">
        <v>220</v>
      </c>
      <c r="AE1677" s="33" t="s">
        <v>103</v>
      </c>
      <c r="AF1677" s="33" t="s">
        <v>103</v>
      </c>
      <c r="AG1677" s="33"/>
      <c r="AH1677" s="4"/>
      <c r="AI1677" s="1"/>
      <c r="AJ1677" s="1"/>
      <c r="AK1677" s="1"/>
      <c r="AL1677" s="5"/>
      <c r="AM1677" s="164">
        <f t="shared" si="88"/>
        <v>45951</v>
      </c>
      <c r="AN1677" s="182"/>
      <c r="AO1677" s="230"/>
      <c r="AP1677" s="182"/>
      <c r="AQ1677" s="182"/>
      <c r="AR1677" s="182"/>
      <c r="AS1677" s="182"/>
      <c r="AT1677" s="182"/>
      <c r="AU1677" s="182"/>
      <c r="AV1677" s="182"/>
      <c r="AW1677" s="96"/>
      <c r="AX1677" s="37">
        <f t="shared" si="90"/>
        <v>45955</v>
      </c>
      <c r="AY1677" s="183"/>
      <c r="AZ1677" s="183"/>
      <c r="BA1677" s="183"/>
      <c r="BB1677" s="183"/>
      <c r="BC1677" s="183"/>
      <c r="BD1677" s="183"/>
      <c r="BE1677" s="183"/>
      <c r="BF1677" s="183"/>
      <c r="BG1677" s="183"/>
      <c r="BH1677" s="4"/>
      <c r="BI1677" s="1"/>
      <c r="BJ1677" s="1"/>
      <c r="BK1677" s="1"/>
      <c r="BL1677" s="31"/>
      <c r="BM1677" s="31"/>
      <c r="BN1677" s="1"/>
      <c r="BO1677" s="1"/>
      <c r="BP1677" s="1"/>
      <c r="BQ1677" s="1"/>
      <c r="BR1677" s="1"/>
      <c r="BS1677" s="4"/>
      <c r="BT1677" s="37">
        <f t="shared" si="89"/>
        <v>45976</v>
      </c>
      <c r="BU1677" s="220"/>
      <c r="BV1677" s="183"/>
      <c r="BW1677" s="221"/>
      <c r="BX1677" s="183"/>
      <c r="BY1677" s="183"/>
      <c r="BZ1677" s="183"/>
      <c r="CA1677" s="183"/>
      <c r="CB1677" s="183"/>
      <c r="CC1677" s="183"/>
      <c r="CE1677" s="1"/>
      <c r="CF1677" s="1"/>
      <c r="CG1677" s="1"/>
      <c r="CH1677" s="1"/>
      <c r="CI1677" s="1"/>
      <c r="CJ1677" s="1"/>
      <c r="CK1677" s="1"/>
      <c r="CL1677" s="1"/>
      <c r="CM1677" s="1"/>
      <c r="CN1677" s="1"/>
      <c r="CO1677" s="1"/>
    </row>
    <row r="1678" spans="1:93" ht="30" customHeight="1" x14ac:dyDescent="0.2">
      <c r="A1678" s="1">
        <v>1672</v>
      </c>
      <c r="B1678" s="1" t="s">
        <v>544</v>
      </c>
      <c r="C1678" s="1" t="s">
        <v>546</v>
      </c>
      <c r="D1678" s="1" t="s">
        <v>408</v>
      </c>
      <c r="E1678" s="1" t="s">
        <v>545</v>
      </c>
      <c r="F1678" s="1" t="s">
        <v>74</v>
      </c>
      <c r="G1678" s="1">
        <v>8</v>
      </c>
      <c r="H1678" s="1" t="s">
        <v>341</v>
      </c>
      <c r="I1678" s="1" t="s">
        <v>114</v>
      </c>
      <c r="J1678" s="64">
        <v>551</v>
      </c>
      <c r="K1678" s="76">
        <v>2275566</v>
      </c>
      <c r="L1678" s="29">
        <v>45948</v>
      </c>
      <c r="M1678" s="29" t="s">
        <v>4163</v>
      </c>
      <c r="N1678" s="1" t="s">
        <v>478</v>
      </c>
      <c r="O1678" s="28" t="s">
        <v>225</v>
      </c>
      <c r="P1678" s="1" t="s">
        <v>216</v>
      </c>
      <c r="Q1678" s="76">
        <v>6.5</v>
      </c>
      <c r="R1678" s="1" t="s">
        <v>537</v>
      </c>
      <c r="T1678" s="1" t="s">
        <v>115</v>
      </c>
      <c r="U1678" s="1"/>
      <c r="V1678" s="1"/>
      <c r="W1678" s="4"/>
      <c r="X1678" s="28"/>
      <c r="Y1678" s="33"/>
      <c r="Z1678" s="33"/>
      <c r="AA1678" s="96"/>
      <c r="AB1678" s="178"/>
      <c r="AC1678" s="33">
        <v>21.5</v>
      </c>
      <c r="AD1678" s="33">
        <v>210</v>
      </c>
      <c r="AE1678" s="33" t="s">
        <v>103</v>
      </c>
      <c r="AF1678" s="33" t="s">
        <v>103</v>
      </c>
      <c r="AG1678" s="33"/>
      <c r="AH1678" s="4"/>
      <c r="AI1678" s="1"/>
      <c r="AJ1678" s="1"/>
      <c r="AK1678" s="1"/>
      <c r="AL1678" s="5"/>
      <c r="AM1678" s="164">
        <f t="shared" si="88"/>
        <v>45951</v>
      </c>
      <c r="AN1678" s="182"/>
      <c r="AO1678" s="230"/>
      <c r="AP1678" s="182"/>
      <c r="AQ1678" s="182"/>
      <c r="AR1678" s="182"/>
      <c r="AS1678" s="182"/>
      <c r="AT1678" s="182"/>
      <c r="AU1678" s="182"/>
      <c r="AV1678" s="182"/>
      <c r="AW1678" s="96"/>
      <c r="AX1678" s="37">
        <f t="shared" si="90"/>
        <v>45955</v>
      </c>
      <c r="AY1678" s="183"/>
      <c r="AZ1678" s="183"/>
      <c r="BA1678" s="183">
        <v>42.9</v>
      </c>
      <c r="BB1678" s="183">
        <v>42.2</v>
      </c>
      <c r="BC1678" s="183">
        <v>44</v>
      </c>
      <c r="BD1678" s="183">
        <v>41.3</v>
      </c>
      <c r="BE1678" s="183">
        <v>42.6</v>
      </c>
      <c r="BF1678" s="183">
        <v>41.2</v>
      </c>
      <c r="BG1678" s="183"/>
      <c r="BH1678" s="4"/>
      <c r="BI1678" s="1"/>
      <c r="BJ1678" s="1"/>
      <c r="BK1678" s="1"/>
      <c r="BL1678" s="31"/>
      <c r="BM1678" s="31"/>
      <c r="BN1678" s="1"/>
      <c r="BO1678" s="1"/>
      <c r="BP1678" s="1"/>
      <c r="BQ1678" s="1"/>
      <c r="BR1678" s="1"/>
      <c r="BS1678" s="4"/>
      <c r="BT1678" s="37">
        <f t="shared" si="89"/>
        <v>45976</v>
      </c>
      <c r="BU1678" s="220"/>
      <c r="BV1678" s="183"/>
      <c r="BW1678" s="221">
        <v>54</v>
      </c>
      <c r="BX1678" s="183">
        <v>54.5</v>
      </c>
      <c r="BY1678" s="183">
        <v>51.4</v>
      </c>
      <c r="BZ1678" s="183">
        <v>52.6</v>
      </c>
      <c r="CA1678" s="183">
        <v>51.8</v>
      </c>
      <c r="CB1678" s="183">
        <v>52.7</v>
      </c>
      <c r="CC1678" s="183"/>
      <c r="CE1678" s="1"/>
      <c r="CF1678" s="1"/>
      <c r="CG1678" s="1"/>
      <c r="CH1678" s="1"/>
      <c r="CI1678" s="1"/>
      <c r="CJ1678" s="1"/>
      <c r="CK1678" s="1"/>
      <c r="CL1678" s="1"/>
      <c r="CM1678" s="1"/>
      <c r="CN1678" s="1"/>
      <c r="CO1678" s="1"/>
    </row>
    <row r="1679" spans="1:93" ht="30" customHeight="1" x14ac:dyDescent="0.2">
      <c r="A1679" s="1">
        <v>1673</v>
      </c>
      <c r="B1679" s="1" t="s">
        <v>544</v>
      </c>
      <c r="C1679" s="1" t="s">
        <v>546</v>
      </c>
      <c r="D1679" s="1" t="s">
        <v>408</v>
      </c>
      <c r="E1679" s="1" t="s">
        <v>545</v>
      </c>
      <c r="F1679" s="1" t="s">
        <v>74</v>
      </c>
      <c r="G1679" s="1">
        <v>8</v>
      </c>
      <c r="H1679" s="1" t="s">
        <v>341</v>
      </c>
      <c r="I1679" s="1" t="s">
        <v>114</v>
      </c>
      <c r="J1679" s="64">
        <v>303</v>
      </c>
      <c r="K1679" s="76">
        <v>2275568</v>
      </c>
      <c r="L1679" s="29">
        <v>45948</v>
      </c>
      <c r="M1679" s="29" t="s">
        <v>4163</v>
      </c>
      <c r="N1679" s="1" t="s">
        <v>478</v>
      </c>
      <c r="O1679" s="28" t="s">
        <v>225</v>
      </c>
      <c r="P1679" s="1" t="s">
        <v>216</v>
      </c>
      <c r="Q1679" s="76">
        <v>8</v>
      </c>
      <c r="R1679" s="1" t="s">
        <v>537</v>
      </c>
      <c r="T1679" s="1" t="s">
        <v>115</v>
      </c>
      <c r="U1679" s="1"/>
      <c r="V1679" s="1"/>
      <c r="W1679" s="4"/>
      <c r="X1679" s="28"/>
      <c r="Y1679" s="33"/>
      <c r="Z1679" s="33"/>
      <c r="AA1679" s="96"/>
      <c r="AB1679" s="178"/>
      <c r="AC1679" s="33">
        <v>20.5</v>
      </c>
      <c r="AD1679" s="33">
        <v>190</v>
      </c>
      <c r="AE1679" s="33" t="s">
        <v>103</v>
      </c>
      <c r="AF1679" s="33" t="s">
        <v>103</v>
      </c>
      <c r="AG1679" s="33"/>
      <c r="AH1679" s="4"/>
      <c r="AI1679" s="1"/>
      <c r="AJ1679" s="1"/>
      <c r="AK1679" s="1"/>
      <c r="AL1679" s="5"/>
      <c r="AM1679" s="164">
        <f t="shared" si="88"/>
        <v>45951</v>
      </c>
      <c r="AN1679" s="182"/>
      <c r="AO1679" s="230"/>
      <c r="AP1679" s="182"/>
      <c r="AQ1679" s="182"/>
      <c r="AR1679" s="182"/>
      <c r="AS1679" s="182"/>
      <c r="AT1679" s="182"/>
      <c r="AU1679" s="182"/>
      <c r="AV1679" s="182"/>
      <c r="AW1679" s="96"/>
      <c r="AX1679" s="37">
        <f t="shared" si="90"/>
        <v>45955</v>
      </c>
      <c r="AY1679" s="183"/>
      <c r="AZ1679" s="183"/>
      <c r="BA1679" s="183"/>
      <c r="BB1679" s="183"/>
      <c r="BC1679" s="183"/>
      <c r="BD1679" s="183"/>
      <c r="BE1679" s="183"/>
      <c r="BF1679" s="183"/>
      <c r="BG1679" s="183"/>
      <c r="BH1679" s="4"/>
      <c r="BI1679" s="1"/>
      <c r="BJ1679" s="1"/>
      <c r="BK1679" s="1"/>
      <c r="BL1679" s="31"/>
      <c r="BM1679" s="31"/>
      <c r="BN1679" s="1"/>
      <c r="BO1679" s="1"/>
      <c r="BP1679" s="1"/>
      <c r="BQ1679" s="1"/>
      <c r="BR1679" s="1"/>
      <c r="BS1679" s="4"/>
      <c r="BT1679" s="37">
        <f t="shared" si="89"/>
        <v>45976</v>
      </c>
      <c r="BU1679" s="220"/>
      <c r="BV1679" s="183"/>
      <c r="BW1679" s="221"/>
      <c r="BX1679" s="183"/>
      <c r="BY1679" s="183"/>
      <c r="BZ1679" s="183"/>
      <c r="CA1679" s="183"/>
      <c r="CB1679" s="183"/>
      <c r="CC1679" s="183"/>
      <c r="CE1679" s="1"/>
      <c r="CF1679" s="1"/>
      <c r="CG1679" s="1"/>
      <c r="CH1679" s="1"/>
      <c r="CI1679" s="1"/>
      <c r="CJ1679" s="1"/>
      <c r="CK1679" s="1"/>
      <c r="CL1679" s="1"/>
      <c r="CM1679" s="1"/>
      <c r="CN1679" s="1"/>
      <c r="CO1679" s="1"/>
    </row>
    <row r="1680" spans="1:93" ht="30" customHeight="1" x14ac:dyDescent="0.2">
      <c r="A1680" s="1">
        <v>1674</v>
      </c>
      <c r="B1680" s="1" t="s">
        <v>544</v>
      </c>
      <c r="C1680" s="1" t="s">
        <v>546</v>
      </c>
      <c r="D1680" s="1" t="s">
        <v>408</v>
      </c>
      <c r="E1680" s="1" t="s">
        <v>545</v>
      </c>
      <c r="F1680" s="1" t="s">
        <v>74</v>
      </c>
      <c r="G1680" s="1">
        <v>8</v>
      </c>
      <c r="H1680" s="1" t="s">
        <v>341</v>
      </c>
      <c r="I1680" s="1" t="s">
        <v>114</v>
      </c>
      <c r="J1680" s="64">
        <v>393</v>
      </c>
      <c r="K1680" s="76">
        <v>2275569</v>
      </c>
      <c r="L1680" s="29">
        <v>45948</v>
      </c>
      <c r="M1680" s="29" t="s">
        <v>4163</v>
      </c>
      <c r="N1680" s="1" t="s">
        <v>478</v>
      </c>
      <c r="O1680" s="28" t="s">
        <v>225</v>
      </c>
      <c r="P1680" s="1" t="s">
        <v>216</v>
      </c>
      <c r="Q1680" s="76">
        <v>10</v>
      </c>
      <c r="R1680" s="1" t="s">
        <v>537</v>
      </c>
      <c r="T1680" s="1" t="s">
        <v>115</v>
      </c>
      <c r="U1680" s="1"/>
      <c r="V1680" s="1"/>
      <c r="W1680" s="4"/>
      <c r="X1680" s="28"/>
      <c r="Y1680" s="33"/>
      <c r="Z1680" s="33"/>
      <c r="AA1680" s="96"/>
      <c r="AB1680" s="178"/>
      <c r="AC1680" s="33">
        <v>21</v>
      </c>
      <c r="AD1680" s="33">
        <v>200</v>
      </c>
      <c r="AE1680" s="33" t="s">
        <v>103</v>
      </c>
      <c r="AF1680" s="33" t="s">
        <v>103</v>
      </c>
      <c r="AG1680" s="33"/>
      <c r="AH1680" s="4"/>
      <c r="AI1680" s="1"/>
      <c r="AJ1680" s="1"/>
      <c r="AK1680" s="1"/>
      <c r="AL1680" s="5"/>
      <c r="AM1680" s="164">
        <f t="shared" si="88"/>
        <v>45951</v>
      </c>
      <c r="AN1680" s="182"/>
      <c r="AO1680" s="230"/>
      <c r="AP1680" s="182"/>
      <c r="AQ1680" s="182"/>
      <c r="AR1680" s="182"/>
      <c r="AS1680" s="182"/>
      <c r="AT1680" s="182"/>
      <c r="AU1680" s="182"/>
      <c r="AV1680" s="182"/>
      <c r="AW1680" s="96"/>
      <c r="AX1680" s="37">
        <f t="shared" si="90"/>
        <v>45955</v>
      </c>
      <c r="AY1680" s="183"/>
      <c r="AZ1680" s="183"/>
      <c r="BA1680" s="183"/>
      <c r="BB1680" s="183"/>
      <c r="BC1680" s="183"/>
      <c r="BD1680" s="183"/>
      <c r="BE1680" s="183"/>
      <c r="BF1680" s="183"/>
      <c r="BG1680" s="183"/>
      <c r="BH1680" s="4"/>
      <c r="BI1680" s="1"/>
      <c r="BJ1680" s="1"/>
      <c r="BK1680" s="1"/>
      <c r="BL1680" s="31"/>
      <c r="BM1680" s="31"/>
      <c r="BN1680" s="1"/>
      <c r="BO1680" s="1"/>
      <c r="BP1680" s="1"/>
      <c r="BQ1680" s="1"/>
      <c r="BR1680" s="1"/>
      <c r="BS1680" s="4"/>
      <c r="BT1680" s="37">
        <f t="shared" si="89"/>
        <v>45976</v>
      </c>
      <c r="BU1680" s="220"/>
      <c r="BV1680" s="183"/>
      <c r="BW1680" s="221"/>
      <c r="BX1680" s="183"/>
      <c r="BY1680" s="183"/>
      <c r="BZ1680" s="183"/>
      <c r="CA1680" s="183"/>
      <c r="CB1680" s="183"/>
      <c r="CC1680" s="183"/>
      <c r="CE1680" s="1"/>
      <c r="CF1680" s="1"/>
      <c r="CG1680" s="1"/>
      <c r="CH1680" s="1"/>
      <c r="CI1680" s="1"/>
      <c r="CJ1680" s="1"/>
      <c r="CK1680" s="1"/>
      <c r="CL1680" s="1"/>
      <c r="CM1680" s="1"/>
      <c r="CN1680" s="1"/>
      <c r="CO1680" s="1"/>
    </row>
    <row r="1681" spans="1:93" ht="30" customHeight="1" x14ac:dyDescent="0.2">
      <c r="A1681" s="1">
        <v>1675</v>
      </c>
      <c r="B1681" s="1" t="s">
        <v>544</v>
      </c>
      <c r="C1681" s="1" t="s">
        <v>546</v>
      </c>
      <c r="D1681" s="1" t="s">
        <v>408</v>
      </c>
      <c r="E1681" s="1" t="s">
        <v>545</v>
      </c>
      <c r="F1681" s="1" t="s">
        <v>74</v>
      </c>
      <c r="G1681" s="1">
        <v>8</v>
      </c>
      <c r="H1681" s="1" t="s">
        <v>341</v>
      </c>
      <c r="I1681" s="1" t="s">
        <v>114</v>
      </c>
      <c r="J1681" s="64">
        <v>554</v>
      </c>
      <c r="K1681" s="76">
        <v>2276321</v>
      </c>
      <c r="L1681" s="29">
        <v>45948</v>
      </c>
      <c r="M1681" s="29" t="s">
        <v>4163</v>
      </c>
      <c r="N1681" s="1" t="s">
        <v>478</v>
      </c>
      <c r="O1681" s="28" t="s">
        <v>225</v>
      </c>
      <c r="P1681" s="1" t="s">
        <v>216</v>
      </c>
      <c r="Q1681" s="76">
        <v>12</v>
      </c>
      <c r="R1681" s="1" t="s">
        <v>537</v>
      </c>
      <c r="T1681" s="1" t="s">
        <v>115</v>
      </c>
      <c r="U1681" s="1"/>
      <c r="V1681" s="1"/>
      <c r="W1681" s="4"/>
      <c r="X1681" s="28"/>
      <c r="Y1681" s="33"/>
      <c r="Z1681" s="33"/>
      <c r="AA1681" s="96"/>
      <c r="AB1681" s="178"/>
      <c r="AC1681" s="33">
        <v>22.5</v>
      </c>
      <c r="AD1681" s="33">
        <v>200</v>
      </c>
      <c r="AE1681" s="33" t="s">
        <v>103</v>
      </c>
      <c r="AF1681" s="33" t="s">
        <v>103</v>
      </c>
      <c r="AG1681" s="33"/>
      <c r="AH1681" s="4"/>
      <c r="AI1681" s="1"/>
      <c r="AJ1681" s="1"/>
      <c r="AK1681" s="1"/>
      <c r="AL1681" s="5"/>
      <c r="AM1681" s="164">
        <f t="shared" si="88"/>
        <v>45951</v>
      </c>
      <c r="AN1681" s="182"/>
      <c r="AO1681" s="230"/>
      <c r="AP1681" s="182"/>
      <c r="AQ1681" s="182"/>
      <c r="AR1681" s="182"/>
      <c r="AS1681" s="182"/>
      <c r="AT1681" s="182"/>
      <c r="AU1681" s="182"/>
      <c r="AV1681" s="182"/>
      <c r="AW1681" s="96"/>
      <c r="AX1681" s="37">
        <f t="shared" si="90"/>
        <v>45955</v>
      </c>
      <c r="AY1681" s="183"/>
      <c r="AZ1681" s="183"/>
      <c r="BA1681" s="183"/>
      <c r="BB1681" s="183"/>
      <c r="BC1681" s="183"/>
      <c r="BD1681" s="183"/>
      <c r="BE1681" s="183"/>
      <c r="BF1681" s="183"/>
      <c r="BG1681" s="183"/>
      <c r="BH1681" s="4"/>
      <c r="BI1681" s="1"/>
      <c r="BJ1681" s="1"/>
      <c r="BK1681" s="1"/>
      <c r="BL1681" s="31"/>
      <c r="BM1681" s="31"/>
      <c r="BN1681" s="1"/>
      <c r="BO1681" s="1"/>
      <c r="BP1681" s="1"/>
      <c r="BQ1681" s="1"/>
      <c r="BR1681" s="1"/>
      <c r="BS1681" s="4"/>
      <c r="BT1681" s="37">
        <f t="shared" si="89"/>
        <v>45976</v>
      </c>
      <c r="BU1681" s="220"/>
      <c r="BV1681" s="183"/>
      <c r="BW1681" s="221"/>
      <c r="BX1681" s="183"/>
      <c r="BY1681" s="183"/>
      <c r="BZ1681" s="183"/>
      <c r="CA1681" s="183"/>
      <c r="CB1681" s="183"/>
      <c r="CC1681" s="183"/>
      <c r="CE1681" s="1"/>
      <c r="CF1681" s="1"/>
      <c r="CG1681" s="1"/>
      <c r="CH1681" s="1"/>
      <c r="CI1681" s="1"/>
      <c r="CJ1681" s="1"/>
      <c r="CK1681" s="1"/>
      <c r="CL1681" s="1"/>
      <c r="CM1681" s="1"/>
      <c r="CN1681" s="1"/>
      <c r="CO1681" s="1"/>
    </row>
    <row r="1682" spans="1:93" ht="30" customHeight="1" x14ac:dyDescent="0.2">
      <c r="A1682" s="1">
        <v>1676</v>
      </c>
      <c r="B1682" s="1" t="s">
        <v>544</v>
      </c>
      <c r="C1682" s="1" t="s">
        <v>546</v>
      </c>
      <c r="D1682" s="1" t="s">
        <v>408</v>
      </c>
      <c r="E1682" s="1" t="s">
        <v>545</v>
      </c>
      <c r="F1682" s="1" t="s">
        <v>74</v>
      </c>
      <c r="G1682" s="1">
        <v>8</v>
      </c>
      <c r="H1682" s="1" t="s">
        <v>341</v>
      </c>
      <c r="I1682" s="1" t="s">
        <v>114</v>
      </c>
      <c r="J1682" s="64">
        <v>403</v>
      </c>
      <c r="K1682" s="76">
        <v>2275570</v>
      </c>
      <c r="L1682" s="29">
        <v>45948</v>
      </c>
      <c r="M1682" s="29" t="s">
        <v>4163</v>
      </c>
      <c r="N1682" s="1" t="s">
        <v>478</v>
      </c>
      <c r="O1682" s="28" t="s">
        <v>225</v>
      </c>
      <c r="P1682" s="1" t="s">
        <v>216</v>
      </c>
      <c r="Q1682" s="76">
        <v>10</v>
      </c>
      <c r="R1682" s="1" t="s">
        <v>537</v>
      </c>
      <c r="T1682" s="1" t="s">
        <v>115</v>
      </c>
      <c r="U1682" s="1"/>
      <c r="V1682" s="1"/>
      <c r="W1682" s="4"/>
      <c r="X1682" s="28"/>
      <c r="Y1682" s="33"/>
      <c r="Z1682" s="33"/>
      <c r="AA1682" s="96"/>
      <c r="AB1682" s="178"/>
      <c r="AC1682" s="33">
        <v>21.5</v>
      </c>
      <c r="AD1682" s="33">
        <v>190</v>
      </c>
      <c r="AE1682" s="33" t="s">
        <v>103</v>
      </c>
      <c r="AF1682" s="33" t="s">
        <v>103</v>
      </c>
      <c r="AG1682" s="33"/>
      <c r="AH1682" s="4"/>
      <c r="AI1682" s="1"/>
      <c r="AJ1682" s="1"/>
      <c r="AK1682" s="1"/>
      <c r="AL1682" s="5"/>
      <c r="AM1682" s="164">
        <f t="shared" si="88"/>
        <v>45951</v>
      </c>
      <c r="AN1682" s="182"/>
      <c r="AO1682" s="230"/>
      <c r="AP1682" s="182"/>
      <c r="AQ1682" s="182"/>
      <c r="AR1682" s="182"/>
      <c r="AS1682" s="182"/>
      <c r="AT1682" s="182"/>
      <c r="AU1682" s="182"/>
      <c r="AV1682" s="182"/>
      <c r="AW1682" s="96"/>
      <c r="AX1682" s="37">
        <f t="shared" si="90"/>
        <v>45955</v>
      </c>
      <c r="AY1682" s="183"/>
      <c r="AZ1682" s="183"/>
      <c r="BA1682" s="183"/>
      <c r="BB1682" s="183"/>
      <c r="BC1682" s="183"/>
      <c r="BD1682" s="183"/>
      <c r="BE1682" s="183"/>
      <c r="BF1682" s="183"/>
      <c r="BG1682" s="183"/>
      <c r="BH1682" s="4"/>
      <c r="BI1682" s="1"/>
      <c r="BJ1682" s="1"/>
      <c r="BK1682" s="1"/>
      <c r="BL1682" s="31"/>
      <c r="BM1682" s="31"/>
      <c r="BN1682" s="1"/>
      <c r="BO1682" s="1"/>
      <c r="BP1682" s="1"/>
      <c r="BQ1682" s="1"/>
      <c r="BR1682" s="1"/>
      <c r="BS1682" s="4"/>
      <c r="BT1682" s="37">
        <f t="shared" si="89"/>
        <v>45976</v>
      </c>
      <c r="BU1682" s="220"/>
      <c r="BV1682" s="183"/>
      <c r="BW1682" s="221"/>
      <c r="BX1682" s="183"/>
      <c r="BY1682" s="183"/>
      <c r="BZ1682" s="183"/>
      <c r="CA1682" s="183"/>
      <c r="CB1682" s="183"/>
      <c r="CC1682" s="183"/>
      <c r="CE1682" s="1"/>
      <c r="CF1682" s="1"/>
      <c r="CG1682" s="1"/>
      <c r="CH1682" s="1"/>
      <c r="CI1682" s="1"/>
      <c r="CJ1682" s="1"/>
      <c r="CK1682" s="1"/>
      <c r="CL1682" s="1"/>
      <c r="CM1682" s="1"/>
      <c r="CN1682" s="1"/>
      <c r="CO1682" s="1"/>
    </row>
    <row r="1683" spans="1:93" ht="30" customHeight="1" x14ac:dyDescent="0.2">
      <c r="A1683" s="1">
        <v>1677</v>
      </c>
      <c r="B1683" s="1" t="s">
        <v>544</v>
      </c>
      <c r="C1683" s="1" t="s">
        <v>546</v>
      </c>
      <c r="D1683" s="1" t="s">
        <v>408</v>
      </c>
      <c r="E1683" s="1" t="s">
        <v>545</v>
      </c>
      <c r="F1683" s="1" t="s">
        <v>74</v>
      </c>
      <c r="G1683" s="1">
        <v>8</v>
      </c>
      <c r="H1683" s="1" t="s">
        <v>341</v>
      </c>
      <c r="I1683" s="1" t="s">
        <v>114</v>
      </c>
      <c r="J1683" s="64">
        <v>287</v>
      </c>
      <c r="K1683" s="76">
        <v>2275572</v>
      </c>
      <c r="L1683" s="29">
        <v>45948</v>
      </c>
      <c r="M1683" s="29" t="s">
        <v>4163</v>
      </c>
      <c r="N1683" s="1" t="s">
        <v>478</v>
      </c>
      <c r="O1683" s="28" t="s">
        <v>225</v>
      </c>
      <c r="P1683" s="1" t="s">
        <v>216</v>
      </c>
      <c r="Q1683" s="76">
        <v>8</v>
      </c>
      <c r="R1683" s="1" t="s">
        <v>537</v>
      </c>
      <c r="S1683" s="1">
        <v>6</v>
      </c>
      <c r="T1683" s="1" t="s">
        <v>115</v>
      </c>
      <c r="U1683" s="1"/>
      <c r="V1683" s="1"/>
      <c r="W1683" s="4"/>
      <c r="X1683" s="28"/>
      <c r="Y1683" s="33"/>
      <c r="Z1683" s="33"/>
      <c r="AA1683" s="96"/>
      <c r="AB1683" s="178"/>
      <c r="AC1683" s="33">
        <v>23.5</v>
      </c>
      <c r="AD1683" s="33">
        <v>200</v>
      </c>
      <c r="AE1683" s="33" t="s">
        <v>103</v>
      </c>
      <c r="AF1683" s="33" t="s">
        <v>103</v>
      </c>
      <c r="AG1683" s="33"/>
      <c r="AH1683" s="4"/>
      <c r="AI1683" s="1"/>
      <c r="AJ1683" s="1"/>
      <c r="AK1683" s="1"/>
      <c r="AL1683" s="5"/>
      <c r="AM1683" s="164">
        <f t="shared" si="88"/>
        <v>45951</v>
      </c>
      <c r="AN1683" s="182"/>
      <c r="AO1683" s="230"/>
      <c r="AP1683" s="182"/>
      <c r="AQ1683" s="182"/>
      <c r="AR1683" s="182"/>
      <c r="AS1683" s="182"/>
      <c r="AT1683" s="182"/>
      <c r="AU1683" s="182"/>
      <c r="AV1683" s="182"/>
      <c r="AW1683" s="96"/>
      <c r="AX1683" s="37">
        <f t="shared" si="90"/>
        <v>45955</v>
      </c>
      <c r="AY1683" s="183"/>
      <c r="AZ1683" s="183"/>
      <c r="BA1683" s="183"/>
      <c r="BB1683" s="183"/>
      <c r="BC1683" s="183"/>
      <c r="BD1683" s="183"/>
      <c r="BE1683" s="183"/>
      <c r="BF1683" s="183"/>
      <c r="BG1683" s="183"/>
      <c r="BH1683" s="4"/>
      <c r="BI1683" s="1"/>
      <c r="BJ1683" s="1"/>
      <c r="BK1683" s="1"/>
      <c r="BL1683" s="31"/>
      <c r="BM1683" s="31"/>
      <c r="BN1683" s="1"/>
      <c r="BO1683" s="1"/>
      <c r="BP1683" s="1"/>
      <c r="BQ1683" s="1"/>
      <c r="BR1683" s="1"/>
      <c r="BS1683" s="4"/>
      <c r="BT1683" s="37">
        <f t="shared" si="89"/>
        <v>45976</v>
      </c>
      <c r="BU1683" s="220"/>
      <c r="BV1683" s="183"/>
      <c r="BW1683" s="221"/>
      <c r="BX1683" s="183"/>
      <c r="BY1683" s="183"/>
      <c r="BZ1683" s="183"/>
      <c r="CA1683" s="183"/>
      <c r="CB1683" s="183"/>
      <c r="CC1683" s="183"/>
      <c r="CE1683" s="1"/>
      <c r="CF1683" s="1"/>
      <c r="CG1683" s="1"/>
      <c r="CH1683" s="1"/>
      <c r="CI1683" s="1"/>
      <c r="CJ1683" s="1"/>
      <c r="CK1683" s="1"/>
      <c r="CL1683" s="1"/>
      <c r="CM1683" s="1"/>
      <c r="CN1683" s="1"/>
      <c r="CO1683" s="1"/>
    </row>
    <row r="1684" spans="1:93" ht="30" customHeight="1" x14ac:dyDescent="0.2">
      <c r="A1684" s="1">
        <v>1678</v>
      </c>
      <c r="B1684" s="1" t="s">
        <v>544</v>
      </c>
      <c r="C1684" s="1" t="s">
        <v>546</v>
      </c>
      <c r="D1684" s="1" t="s">
        <v>408</v>
      </c>
      <c r="E1684" s="1" t="s">
        <v>545</v>
      </c>
      <c r="F1684" s="1" t="s">
        <v>74</v>
      </c>
      <c r="G1684" s="1">
        <v>8</v>
      </c>
      <c r="H1684" s="1" t="s">
        <v>341</v>
      </c>
      <c r="I1684" s="1" t="s">
        <v>114</v>
      </c>
      <c r="J1684" s="64">
        <v>553</v>
      </c>
      <c r="K1684" s="76">
        <v>2276322</v>
      </c>
      <c r="L1684" s="29">
        <v>45948</v>
      </c>
      <c r="M1684" s="29" t="s">
        <v>4163</v>
      </c>
      <c r="N1684" s="1" t="s">
        <v>478</v>
      </c>
      <c r="O1684" s="28" t="s">
        <v>225</v>
      </c>
      <c r="P1684" s="1" t="s">
        <v>216</v>
      </c>
      <c r="Q1684" s="76">
        <v>12</v>
      </c>
      <c r="R1684" s="1" t="s">
        <v>537</v>
      </c>
      <c r="T1684" s="1" t="s">
        <v>115</v>
      </c>
      <c r="U1684" s="1"/>
      <c r="V1684" s="1"/>
      <c r="W1684" s="4"/>
      <c r="X1684" s="28"/>
      <c r="Y1684" s="33"/>
      <c r="Z1684" s="33"/>
      <c r="AA1684" s="96"/>
      <c r="AB1684" s="178"/>
      <c r="AC1684" s="33">
        <v>23.5</v>
      </c>
      <c r="AD1684" s="33">
        <v>220</v>
      </c>
      <c r="AE1684" s="33" t="s">
        <v>103</v>
      </c>
      <c r="AF1684" s="33" t="s">
        <v>103</v>
      </c>
      <c r="AG1684" s="33"/>
      <c r="AH1684" s="4"/>
      <c r="AI1684" s="1"/>
      <c r="AJ1684" s="1"/>
      <c r="AK1684" s="1"/>
      <c r="AL1684" s="5"/>
      <c r="AM1684" s="164">
        <f t="shared" si="88"/>
        <v>45951</v>
      </c>
      <c r="AN1684" s="182"/>
      <c r="AO1684" s="230"/>
      <c r="AP1684" s="182"/>
      <c r="AQ1684" s="182"/>
      <c r="AR1684" s="182"/>
      <c r="AS1684" s="182"/>
      <c r="AT1684" s="182"/>
      <c r="AU1684" s="182"/>
      <c r="AV1684" s="182"/>
      <c r="AW1684" s="96"/>
      <c r="AX1684" s="37">
        <f t="shared" si="90"/>
        <v>45955</v>
      </c>
      <c r="AY1684" s="183"/>
      <c r="AZ1684" s="183"/>
      <c r="BA1684" s="183"/>
      <c r="BB1684" s="183"/>
      <c r="BC1684" s="183"/>
      <c r="BD1684" s="183"/>
      <c r="BE1684" s="183"/>
      <c r="BF1684" s="183"/>
      <c r="BG1684" s="183"/>
      <c r="BH1684" s="4"/>
      <c r="BI1684" s="1"/>
      <c r="BJ1684" s="1"/>
      <c r="BK1684" s="1"/>
      <c r="BL1684" s="31"/>
      <c r="BM1684" s="31"/>
      <c r="BN1684" s="1"/>
      <c r="BO1684" s="1"/>
      <c r="BP1684" s="1"/>
      <c r="BQ1684" s="1"/>
      <c r="BR1684" s="1"/>
      <c r="BS1684" s="4"/>
      <c r="BT1684" s="37">
        <f t="shared" si="89"/>
        <v>45976</v>
      </c>
      <c r="BU1684" s="220"/>
      <c r="BV1684" s="183"/>
      <c r="BW1684" s="221"/>
      <c r="BX1684" s="183"/>
      <c r="BY1684" s="183"/>
      <c r="BZ1684" s="183"/>
      <c r="CA1684" s="183"/>
      <c r="CB1684" s="183"/>
      <c r="CC1684" s="183"/>
      <c r="CE1684" s="1"/>
      <c r="CF1684" s="1"/>
      <c r="CG1684" s="1"/>
      <c r="CH1684" s="1"/>
      <c r="CI1684" s="1"/>
      <c r="CJ1684" s="1"/>
      <c r="CK1684" s="1"/>
      <c r="CL1684" s="1"/>
      <c r="CM1684" s="1"/>
      <c r="CN1684" s="1"/>
      <c r="CO1684" s="1"/>
    </row>
    <row r="1685" spans="1:93" ht="30" customHeight="1" x14ac:dyDescent="0.2">
      <c r="A1685" s="1">
        <v>1679</v>
      </c>
      <c r="B1685" s="1" t="s">
        <v>544</v>
      </c>
      <c r="C1685" s="1" t="s">
        <v>546</v>
      </c>
      <c r="D1685" s="1" t="s">
        <v>408</v>
      </c>
      <c r="E1685" s="1" t="s">
        <v>545</v>
      </c>
      <c r="F1685" s="1" t="s">
        <v>74</v>
      </c>
      <c r="G1685" s="1">
        <v>8</v>
      </c>
      <c r="H1685" s="1" t="s">
        <v>341</v>
      </c>
      <c r="I1685" s="1" t="s">
        <v>114</v>
      </c>
      <c r="J1685" s="64">
        <v>551</v>
      </c>
      <c r="K1685" s="76">
        <v>2276323</v>
      </c>
      <c r="L1685" s="29">
        <v>45948</v>
      </c>
      <c r="M1685" s="29" t="s">
        <v>4163</v>
      </c>
      <c r="N1685" s="1" t="s">
        <v>478</v>
      </c>
      <c r="O1685" s="28" t="s">
        <v>225</v>
      </c>
      <c r="P1685" s="1" t="s">
        <v>216</v>
      </c>
      <c r="Q1685" s="76">
        <v>12</v>
      </c>
      <c r="R1685" s="1" t="s">
        <v>537</v>
      </c>
      <c r="T1685" s="1" t="s">
        <v>115</v>
      </c>
      <c r="U1685" s="1"/>
      <c r="V1685" s="1"/>
      <c r="W1685" s="4"/>
      <c r="X1685" s="28"/>
      <c r="Y1685" s="33"/>
      <c r="Z1685" s="33"/>
      <c r="AA1685" s="96"/>
      <c r="AB1685" s="178"/>
      <c r="AC1685" s="33">
        <v>23</v>
      </c>
      <c r="AD1685" s="33">
        <v>210</v>
      </c>
      <c r="AE1685" s="33" t="s">
        <v>103</v>
      </c>
      <c r="AF1685" s="33" t="s">
        <v>103</v>
      </c>
      <c r="AG1685" s="33"/>
      <c r="AH1685" s="4"/>
      <c r="AI1685" s="1"/>
      <c r="AJ1685" s="1"/>
      <c r="AK1685" s="1"/>
      <c r="AL1685" s="5"/>
      <c r="AM1685" s="164">
        <f t="shared" si="88"/>
        <v>45951</v>
      </c>
      <c r="AN1685" s="182"/>
      <c r="AO1685" s="230"/>
      <c r="AP1685" s="182"/>
      <c r="AQ1685" s="182"/>
      <c r="AR1685" s="182"/>
      <c r="AS1685" s="182"/>
      <c r="AT1685" s="182"/>
      <c r="AU1685" s="182"/>
      <c r="AV1685" s="182"/>
      <c r="AW1685" s="96"/>
      <c r="AX1685" s="37">
        <f t="shared" si="90"/>
        <v>45955</v>
      </c>
      <c r="AY1685" s="183"/>
      <c r="AZ1685" s="183"/>
      <c r="BA1685" s="183"/>
      <c r="BB1685" s="183"/>
      <c r="BC1685" s="183"/>
      <c r="BD1685" s="183"/>
      <c r="BE1685" s="183"/>
      <c r="BF1685" s="183"/>
      <c r="BG1685" s="183"/>
      <c r="BH1685" s="4"/>
      <c r="BI1685" s="1"/>
      <c r="BJ1685" s="1"/>
      <c r="BK1685" s="1"/>
      <c r="BL1685" s="31"/>
      <c r="BM1685" s="31"/>
      <c r="BN1685" s="1"/>
      <c r="BO1685" s="1"/>
      <c r="BP1685" s="1"/>
      <c r="BQ1685" s="1"/>
      <c r="BR1685" s="1"/>
      <c r="BS1685" s="4"/>
      <c r="BT1685" s="37">
        <f t="shared" si="89"/>
        <v>45976</v>
      </c>
      <c r="BU1685" s="220"/>
      <c r="BV1685" s="183"/>
      <c r="BW1685" s="221"/>
      <c r="BX1685" s="183"/>
      <c r="BY1685" s="183"/>
      <c r="BZ1685" s="183"/>
      <c r="CA1685" s="183"/>
      <c r="CB1685" s="183"/>
      <c r="CC1685" s="183"/>
      <c r="CE1685" s="1"/>
      <c r="CF1685" s="1"/>
      <c r="CG1685" s="1"/>
      <c r="CH1685" s="1"/>
      <c r="CI1685" s="1"/>
      <c r="CJ1685" s="1"/>
      <c r="CK1685" s="1"/>
      <c r="CL1685" s="1"/>
      <c r="CM1685" s="1"/>
      <c r="CN1685" s="1"/>
      <c r="CO1685" s="1"/>
    </row>
    <row r="1686" spans="1:93" ht="30" customHeight="1" x14ac:dyDescent="0.2">
      <c r="A1686" s="1">
        <v>1680</v>
      </c>
      <c r="B1686" s="1" t="s">
        <v>544</v>
      </c>
      <c r="C1686" s="1" t="s">
        <v>546</v>
      </c>
      <c r="D1686" s="1" t="s">
        <v>408</v>
      </c>
      <c r="E1686" s="1" t="s">
        <v>545</v>
      </c>
      <c r="F1686" s="1" t="s">
        <v>74</v>
      </c>
      <c r="G1686" s="1">
        <v>8</v>
      </c>
      <c r="H1686" s="1" t="s">
        <v>341</v>
      </c>
      <c r="I1686" s="1" t="s">
        <v>114</v>
      </c>
      <c r="J1686" s="64">
        <v>557</v>
      </c>
      <c r="K1686" s="76">
        <v>2275574</v>
      </c>
      <c r="L1686" s="29">
        <v>45948</v>
      </c>
      <c r="M1686" s="29" t="s">
        <v>4163</v>
      </c>
      <c r="N1686" s="1" t="s">
        <v>478</v>
      </c>
      <c r="O1686" s="28" t="s">
        <v>225</v>
      </c>
      <c r="P1686" s="1" t="s">
        <v>216</v>
      </c>
      <c r="Q1686" s="76">
        <v>8</v>
      </c>
      <c r="R1686" s="1" t="s">
        <v>537</v>
      </c>
      <c r="S1686" s="1">
        <v>6</v>
      </c>
      <c r="T1686" s="1" t="s">
        <v>115</v>
      </c>
      <c r="U1686" s="1"/>
      <c r="V1686" s="1"/>
      <c r="W1686" s="4"/>
      <c r="X1686" s="28"/>
      <c r="Y1686" s="33"/>
      <c r="Z1686" s="33"/>
      <c r="AA1686" s="96"/>
      <c r="AB1686" s="178"/>
      <c r="AC1686" s="33">
        <v>22.5</v>
      </c>
      <c r="AD1686" s="33">
        <v>200</v>
      </c>
      <c r="AE1686" s="33" t="s">
        <v>103</v>
      </c>
      <c r="AF1686" s="33" t="s">
        <v>103</v>
      </c>
      <c r="AG1686" s="33"/>
      <c r="AH1686" s="4"/>
      <c r="AI1686" s="1"/>
      <c r="AJ1686" s="1"/>
      <c r="AK1686" s="1"/>
      <c r="AL1686" s="5"/>
      <c r="AM1686" s="164">
        <f t="shared" si="88"/>
        <v>45951</v>
      </c>
      <c r="AN1686" s="182"/>
      <c r="AO1686" s="230"/>
      <c r="AP1686" s="182"/>
      <c r="AQ1686" s="182"/>
      <c r="AR1686" s="182"/>
      <c r="AS1686" s="182"/>
      <c r="AT1686" s="182"/>
      <c r="AU1686" s="182"/>
      <c r="AV1686" s="182"/>
      <c r="AW1686" s="96"/>
      <c r="AX1686" s="37">
        <f t="shared" si="90"/>
        <v>45955</v>
      </c>
      <c r="AY1686" s="183"/>
      <c r="AZ1686" s="183"/>
      <c r="BA1686" s="183"/>
      <c r="BB1686" s="183"/>
      <c r="BC1686" s="183"/>
      <c r="BD1686" s="183"/>
      <c r="BE1686" s="183"/>
      <c r="BF1686" s="183"/>
      <c r="BG1686" s="183"/>
      <c r="BH1686" s="4"/>
      <c r="BI1686" s="1"/>
      <c r="BJ1686" s="1"/>
      <c r="BK1686" s="1"/>
      <c r="BL1686" s="31"/>
      <c r="BM1686" s="31"/>
      <c r="BN1686" s="1"/>
      <c r="BO1686" s="1"/>
      <c r="BP1686" s="1"/>
      <c r="BQ1686" s="1"/>
      <c r="BR1686" s="1"/>
      <c r="BS1686" s="4"/>
      <c r="BT1686" s="37">
        <f t="shared" si="89"/>
        <v>45976</v>
      </c>
      <c r="BU1686" s="220"/>
      <c r="BV1686" s="183"/>
      <c r="BW1686" s="221"/>
      <c r="BX1686" s="183"/>
      <c r="BY1686" s="183"/>
      <c r="BZ1686" s="183"/>
      <c r="CA1686" s="183"/>
      <c r="CB1686" s="183"/>
      <c r="CC1686" s="183"/>
      <c r="CE1686" s="1"/>
      <c r="CF1686" s="1"/>
      <c r="CG1686" s="1"/>
      <c r="CH1686" s="1"/>
      <c r="CI1686" s="1"/>
      <c r="CJ1686" s="1"/>
      <c r="CK1686" s="1"/>
      <c r="CL1686" s="1"/>
      <c r="CM1686" s="1"/>
      <c r="CN1686" s="1"/>
      <c r="CO1686" s="1"/>
    </row>
    <row r="1687" spans="1:93" ht="30" customHeight="1" x14ac:dyDescent="0.2">
      <c r="A1687" s="1">
        <v>1681</v>
      </c>
      <c r="B1687" s="1" t="s">
        <v>544</v>
      </c>
      <c r="C1687" s="1" t="s">
        <v>546</v>
      </c>
      <c r="D1687" s="1" t="s">
        <v>408</v>
      </c>
      <c r="E1687" s="1" t="s">
        <v>545</v>
      </c>
      <c r="F1687" s="1" t="s">
        <v>74</v>
      </c>
      <c r="G1687" s="1">
        <v>8</v>
      </c>
      <c r="H1687" s="1" t="s">
        <v>341</v>
      </c>
      <c r="I1687" s="1" t="s">
        <v>114</v>
      </c>
      <c r="J1687" s="64">
        <v>542</v>
      </c>
      <c r="K1687" s="76">
        <v>2286609</v>
      </c>
      <c r="L1687" s="29">
        <v>45948</v>
      </c>
      <c r="M1687" s="29" t="s">
        <v>4163</v>
      </c>
      <c r="N1687" s="1" t="s">
        <v>478</v>
      </c>
      <c r="O1687" s="28" t="s">
        <v>225</v>
      </c>
      <c r="P1687" s="1" t="s">
        <v>216</v>
      </c>
      <c r="Q1687" s="76">
        <v>12</v>
      </c>
      <c r="R1687" s="1" t="s">
        <v>538</v>
      </c>
      <c r="T1687" s="1" t="s">
        <v>115</v>
      </c>
      <c r="U1687" s="1"/>
      <c r="V1687" s="1"/>
      <c r="W1687" s="4"/>
      <c r="X1687" s="28"/>
      <c r="Y1687" s="33"/>
      <c r="Z1687" s="33"/>
      <c r="AA1687" s="96"/>
      <c r="AB1687" s="178"/>
      <c r="AC1687" s="33">
        <v>23.5</v>
      </c>
      <c r="AD1687" s="33">
        <v>240</v>
      </c>
      <c r="AE1687" s="33" t="s">
        <v>103</v>
      </c>
      <c r="AF1687" s="33" t="s">
        <v>103</v>
      </c>
      <c r="AG1687" s="33"/>
      <c r="AH1687" s="4"/>
      <c r="AI1687" s="1"/>
      <c r="AJ1687" s="1"/>
      <c r="AK1687" s="1"/>
      <c r="AL1687" s="5"/>
      <c r="AM1687" s="164">
        <f t="shared" si="88"/>
        <v>45951</v>
      </c>
      <c r="AN1687" s="182"/>
      <c r="AO1687" s="230"/>
      <c r="AP1687" s="182"/>
      <c r="AQ1687" s="182"/>
      <c r="AR1687" s="182"/>
      <c r="AS1687" s="182"/>
      <c r="AT1687" s="182"/>
      <c r="AU1687" s="182"/>
      <c r="AV1687" s="182"/>
      <c r="AW1687" s="96"/>
      <c r="AX1687" s="37">
        <f t="shared" si="90"/>
        <v>45955</v>
      </c>
      <c r="AY1687" s="183"/>
      <c r="AZ1687" s="183"/>
      <c r="BA1687" s="183"/>
      <c r="BB1687" s="183"/>
      <c r="BC1687" s="183"/>
      <c r="BD1687" s="183"/>
      <c r="BE1687" s="183"/>
      <c r="BF1687" s="183"/>
      <c r="BG1687" s="183"/>
      <c r="BH1687" s="4"/>
      <c r="BI1687" s="1"/>
      <c r="BJ1687" s="1"/>
      <c r="BK1687" s="1"/>
      <c r="BL1687" s="31"/>
      <c r="BM1687" s="31"/>
      <c r="BN1687" s="1"/>
      <c r="BO1687" s="1"/>
      <c r="BP1687" s="1"/>
      <c r="BQ1687" s="1"/>
      <c r="BR1687" s="1"/>
      <c r="BS1687" s="4"/>
      <c r="BT1687" s="37">
        <f t="shared" si="89"/>
        <v>45976</v>
      </c>
      <c r="BU1687" s="220"/>
      <c r="BV1687" s="183"/>
      <c r="BW1687" s="221"/>
      <c r="BX1687" s="183"/>
      <c r="BY1687" s="183"/>
      <c r="BZ1687" s="183"/>
      <c r="CA1687" s="183"/>
      <c r="CB1687" s="183"/>
      <c r="CC1687" s="183"/>
      <c r="CE1687" s="1"/>
      <c r="CF1687" s="1"/>
      <c r="CG1687" s="1"/>
      <c r="CH1687" s="1"/>
      <c r="CI1687" s="1"/>
      <c r="CJ1687" s="1"/>
      <c r="CK1687" s="1"/>
      <c r="CL1687" s="1"/>
      <c r="CM1687" s="1"/>
      <c r="CN1687" s="1"/>
      <c r="CO1687" s="1"/>
    </row>
    <row r="1688" spans="1:93" ht="30" customHeight="1" x14ac:dyDescent="0.2">
      <c r="A1688" s="1">
        <v>1682</v>
      </c>
      <c r="B1688" s="1" t="s">
        <v>544</v>
      </c>
      <c r="C1688" s="1" t="s">
        <v>546</v>
      </c>
      <c r="D1688" s="1" t="s">
        <v>408</v>
      </c>
      <c r="E1688" s="1" t="s">
        <v>545</v>
      </c>
      <c r="F1688" s="1" t="s">
        <v>74</v>
      </c>
      <c r="G1688" s="1">
        <v>8</v>
      </c>
      <c r="H1688" s="1" t="s">
        <v>341</v>
      </c>
      <c r="I1688" s="1" t="s">
        <v>114</v>
      </c>
      <c r="J1688" s="64">
        <v>580</v>
      </c>
      <c r="K1688" s="76">
        <v>2286610</v>
      </c>
      <c r="L1688" s="29">
        <v>45948</v>
      </c>
      <c r="M1688" s="29" t="s">
        <v>4163</v>
      </c>
      <c r="N1688" s="1" t="s">
        <v>478</v>
      </c>
      <c r="O1688" s="28" t="s">
        <v>225</v>
      </c>
      <c r="P1688" s="1" t="s">
        <v>216</v>
      </c>
      <c r="Q1688" s="76">
        <v>12</v>
      </c>
      <c r="R1688" s="1" t="s">
        <v>538</v>
      </c>
      <c r="T1688" s="1" t="s">
        <v>115</v>
      </c>
      <c r="U1688" s="1"/>
      <c r="V1688" s="1"/>
      <c r="W1688" s="4"/>
      <c r="X1688" s="28"/>
      <c r="Y1688" s="33"/>
      <c r="Z1688" s="33"/>
      <c r="AA1688" s="96"/>
      <c r="AB1688" s="178"/>
      <c r="AC1688" s="33">
        <v>23</v>
      </c>
      <c r="AD1688" s="33">
        <v>240</v>
      </c>
      <c r="AE1688" s="33" t="s">
        <v>103</v>
      </c>
      <c r="AF1688" s="33" t="s">
        <v>103</v>
      </c>
      <c r="AG1688" s="33"/>
      <c r="AH1688" s="4"/>
      <c r="AI1688" s="1"/>
      <c r="AJ1688" s="1"/>
      <c r="AK1688" s="1"/>
      <c r="AL1688" s="5"/>
      <c r="AM1688" s="164">
        <f t="shared" si="88"/>
        <v>45951</v>
      </c>
      <c r="AN1688" s="182"/>
      <c r="AO1688" s="230"/>
      <c r="AP1688" s="182"/>
      <c r="AQ1688" s="182"/>
      <c r="AR1688" s="182"/>
      <c r="AS1688" s="182"/>
      <c r="AT1688" s="182"/>
      <c r="AU1688" s="182"/>
      <c r="AV1688" s="182"/>
      <c r="AW1688" s="96"/>
      <c r="AX1688" s="37">
        <f t="shared" si="90"/>
        <v>45955</v>
      </c>
      <c r="AY1688" s="183"/>
      <c r="AZ1688" s="183"/>
      <c r="BA1688" s="183"/>
      <c r="BB1688" s="183"/>
      <c r="BC1688" s="183"/>
      <c r="BD1688" s="183"/>
      <c r="BE1688" s="183"/>
      <c r="BF1688" s="183"/>
      <c r="BG1688" s="183"/>
      <c r="BH1688" s="4"/>
      <c r="BI1688" s="1"/>
      <c r="BJ1688" s="1"/>
      <c r="BK1688" s="1"/>
      <c r="BL1688" s="31"/>
      <c r="BM1688" s="31"/>
      <c r="BN1688" s="1"/>
      <c r="BO1688" s="1"/>
      <c r="BP1688" s="1"/>
      <c r="BQ1688" s="1"/>
      <c r="BR1688" s="1"/>
      <c r="BS1688" s="4"/>
      <c r="BT1688" s="37">
        <f t="shared" si="89"/>
        <v>45976</v>
      </c>
      <c r="BU1688" s="220"/>
      <c r="BV1688" s="183"/>
      <c r="BW1688" s="221"/>
      <c r="BX1688" s="183"/>
      <c r="BY1688" s="183"/>
      <c r="BZ1688" s="183"/>
      <c r="CA1688" s="183"/>
      <c r="CB1688" s="183"/>
      <c r="CC1688" s="183"/>
      <c r="CE1688" s="1"/>
      <c r="CF1688" s="1"/>
      <c r="CG1688" s="1"/>
      <c r="CH1688" s="1"/>
      <c r="CI1688" s="1"/>
      <c r="CJ1688" s="1"/>
      <c r="CK1688" s="1"/>
      <c r="CL1688" s="1"/>
      <c r="CM1688" s="1"/>
      <c r="CN1688" s="1"/>
      <c r="CO1688" s="1"/>
    </row>
    <row r="1689" spans="1:93" ht="30" customHeight="1" x14ac:dyDescent="0.2">
      <c r="A1689" s="1">
        <v>1683</v>
      </c>
      <c r="B1689" s="1" t="s">
        <v>544</v>
      </c>
      <c r="C1689" s="1" t="s">
        <v>546</v>
      </c>
      <c r="D1689" s="1" t="s">
        <v>408</v>
      </c>
      <c r="E1689" s="1" t="s">
        <v>545</v>
      </c>
      <c r="F1689" s="1" t="s">
        <v>74</v>
      </c>
      <c r="G1689" s="1">
        <v>8</v>
      </c>
      <c r="H1689" s="1" t="s">
        <v>341</v>
      </c>
      <c r="I1689" s="1" t="s">
        <v>114</v>
      </c>
      <c r="J1689" s="64">
        <v>535</v>
      </c>
      <c r="K1689" s="76">
        <v>2285815</v>
      </c>
      <c r="L1689" s="29">
        <v>45948</v>
      </c>
      <c r="M1689" s="29" t="s">
        <v>4163</v>
      </c>
      <c r="N1689" s="1" t="s">
        <v>478</v>
      </c>
      <c r="O1689" s="28" t="s">
        <v>225</v>
      </c>
      <c r="P1689" s="1" t="s">
        <v>216</v>
      </c>
      <c r="Q1689" s="76">
        <v>12</v>
      </c>
      <c r="R1689" s="1" t="s">
        <v>538</v>
      </c>
      <c r="T1689" s="1" t="s">
        <v>115</v>
      </c>
      <c r="U1689" s="1"/>
      <c r="V1689" s="1"/>
      <c r="W1689" s="4"/>
      <c r="X1689" s="28"/>
      <c r="Y1689" s="33"/>
      <c r="Z1689" s="33"/>
      <c r="AA1689" s="96"/>
      <c r="AB1689" s="178"/>
      <c r="AC1689" s="33">
        <v>22.5</v>
      </c>
      <c r="AD1689" s="33">
        <v>210</v>
      </c>
      <c r="AE1689" s="33" t="s">
        <v>103</v>
      </c>
      <c r="AF1689" s="33" t="s">
        <v>103</v>
      </c>
      <c r="AG1689" s="33"/>
      <c r="AH1689" s="4"/>
      <c r="AI1689" s="1"/>
      <c r="AJ1689" s="1"/>
      <c r="AK1689" s="1"/>
      <c r="AL1689" s="5"/>
      <c r="AM1689" s="164">
        <f t="shared" si="88"/>
        <v>45951</v>
      </c>
      <c r="AN1689" s="182"/>
      <c r="AO1689" s="230"/>
      <c r="AP1689" s="182"/>
      <c r="AQ1689" s="182"/>
      <c r="AR1689" s="182"/>
      <c r="AS1689" s="182"/>
      <c r="AT1689" s="182"/>
      <c r="AU1689" s="182"/>
      <c r="AV1689" s="182"/>
      <c r="AW1689" s="96"/>
      <c r="AX1689" s="37">
        <f t="shared" si="90"/>
        <v>45955</v>
      </c>
      <c r="AY1689" s="183"/>
      <c r="AZ1689" s="183"/>
      <c r="BA1689" s="183"/>
      <c r="BB1689" s="183"/>
      <c r="BC1689" s="183"/>
      <c r="BD1689" s="183"/>
      <c r="BE1689" s="183"/>
      <c r="BF1689" s="183"/>
      <c r="BG1689" s="183"/>
      <c r="BH1689" s="4"/>
      <c r="BI1689" s="1"/>
      <c r="BJ1689" s="1"/>
      <c r="BK1689" s="1"/>
      <c r="BL1689" s="31"/>
      <c r="BM1689" s="31"/>
      <c r="BN1689" s="1"/>
      <c r="BO1689" s="1"/>
      <c r="BP1689" s="1"/>
      <c r="BQ1689" s="1"/>
      <c r="BR1689" s="1"/>
      <c r="BS1689" s="4"/>
      <c r="BT1689" s="37">
        <f t="shared" si="89"/>
        <v>45976</v>
      </c>
      <c r="BU1689" s="220"/>
      <c r="BV1689" s="183"/>
      <c r="BW1689" s="221"/>
      <c r="BX1689" s="183"/>
      <c r="BY1689" s="183"/>
      <c r="BZ1689" s="183"/>
      <c r="CA1689" s="183"/>
      <c r="CB1689" s="183"/>
      <c r="CC1689" s="183"/>
      <c r="CE1689" s="1"/>
      <c r="CF1689" s="1"/>
      <c r="CG1689" s="1"/>
      <c r="CH1689" s="1"/>
      <c r="CI1689" s="1"/>
      <c r="CJ1689" s="1"/>
      <c r="CK1689" s="1"/>
      <c r="CL1689" s="1"/>
      <c r="CM1689" s="1"/>
      <c r="CN1689" s="1"/>
      <c r="CO1689" s="1"/>
    </row>
    <row r="1690" spans="1:93" ht="30" customHeight="1" x14ac:dyDescent="0.2">
      <c r="A1690" s="1">
        <v>1684</v>
      </c>
      <c r="B1690" s="1" t="s">
        <v>544</v>
      </c>
      <c r="C1690" s="1" t="s">
        <v>546</v>
      </c>
      <c r="D1690" s="1" t="s">
        <v>408</v>
      </c>
      <c r="E1690" s="1" t="s">
        <v>545</v>
      </c>
      <c r="F1690" s="1" t="s">
        <v>74</v>
      </c>
      <c r="G1690" s="1">
        <v>8</v>
      </c>
      <c r="H1690" s="1" t="s">
        <v>341</v>
      </c>
      <c r="I1690" s="1" t="s">
        <v>114</v>
      </c>
      <c r="J1690" s="64">
        <v>297</v>
      </c>
      <c r="K1690" s="76">
        <v>2285817</v>
      </c>
      <c r="L1690" s="29">
        <v>45948</v>
      </c>
      <c r="M1690" s="29" t="s">
        <v>4163</v>
      </c>
      <c r="N1690" s="1" t="s">
        <v>478</v>
      </c>
      <c r="O1690" s="28" t="s">
        <v>225</v>
      </c>
      <c r="P1690" s="1" t="s">
        <v>216</v>
      </c>
      <c r="Q1690" s="76">
        <v>8</v>
      </c>
      <c r="R1690" s="1" t="s">
        <v>538</v>
      </c>
      <c r="T1690" s="1" t="s">
        <v>115</v>
      </c>
      <c r="U1690" s="1"/>
      <c r="V1690" s="1"/>
      <c r="W1690" s="4"/>
      <c r="X1690" s="28"/>
      <c r="Y1690" s="33"/>
      <c r="Z1690" s="33"/>
      <c r="AA1690" s="96"/>
      <c r="AB1690" s="178"/>
      <c r="AC1690" s="33">
        <v>21</v>
      </c>
      <c r="AD1690" s="33">
        <v>230</v>
      </c>
      <c r="AE1690" s="33" t="s">
        <v>103</v>
      </c>
      <c r="AF1690" s="33" t="s">
        <v>103</v>
      </c>
      <c r="AG1690" s="33"/>
      <c r="AH1690" s="4"/>
      <c r="AI1690" s="1"/>
      <c r="AJ1690" s="1"/>
      <c r="AK1690" s="1"/>
      <c r="AL1690" s="5"/>
      <c r="AM1690" s="164">
        <f t="shared" si="88"/>
        <v>45951</v>
      </c>
      <c r="AN1690" s="182"/>
      <c r="AO1690" s="230"/>
      <c r="AP1690" s="182"/>
      <c r="AQ1690" s="182"/>
      <c r="AR1690" s="182"/>
      <c r="AS1690" s="182"/>
      <c r="AT1690" s="182"/>
      <c r="AU1690" s="182"/>
      <c r="AV1690" s="182"/>
      <c r="AW1690" s="96"/>
      <c r="AX1690" s="37">
        <f t="shared" si="90"/>
        <v>45955</v>
      </c>
      <c r="AY1690" s="183"/>
      <c r="AZ1690" s="183"/>
      <c r="BA1690" s="183"/>
      <c r="BB1690" s="183"/>
      <c r="BC1690" s="183"/>
      <c r="BD1690" s="183"/>
      <c r="BE1690" s="183"/>
      <c r="BF1690" s="183"/>
      <c r="BG1690" s="183"/>
      <c r="BH1690" s="4"/>
      <c r="BI1690" s="1"/>
      <c r="BJ1690" s="1"/>
      <c r="BK1690" s="1"/>
      <c r="BL1690" s="31"/>
      <c r="BM1690" s="31"/>
      <c r="BN1690" s="1"/>
      <c r="BO1690" s="1"/>
      <c r="BP1690" s="1"/>
      <c r="BQ1690" s="1"/>
      <c r="BR1690" s="1"/>
      <c r="BS1690" s="4"/>
      <c r="BT1690" s="37">
        <f t="shared" si="89"/>
        <v>45976</v>
      </c>
      <c r="BU1690" s="220"/>
      <c r="BV1690" s="183"/>
      <c r="BW1690" s="221"/>
      <c r="BX1690" s="183"/>
      <c r="BY1690" s="183"/>
      <c r="BZ1690" s="183"/>
      <c r="CA1690" s="183"/>
      <c r="CB1690" s="183"/>
      <c r="CC1690" s="183"/>
      <c r="CE1690" s="1"/>
      <c r="CF1690" s="1"/>
      <c r="CG1690" s="1"/>
      <c r="CH1690" s="1"/>
      <c r="CI1690" s="1"/>
      <c r="CJ1690" s="1"/>
      <c r="CK1690" s="1"/>
      <c r="CL1690" s="1"/>
      <c r="CM1690" s="1"/>
      <c r="CN1690" s="1"/>
      <c r="CO1690" s="1"/>
    </row>
    <row r="1691" spans="1:93" ht="30" customHeight="1" x14ac:dyDescent="0.2">
      <c r="A1691" s="1">
        <v>1685</v>
      </c>
      <c r="B1691" s="1" t="s">
        <v>544</v>
      </c>
      <c r="C1691" s="1" t="s">
        <v>546</v>
      </c>
      <c r="D1691" s="1" t="s">
        <v>408</v>
      </c>
      <c r="E1691" s="1" t="s">
        <v>545</v>
      </c>
      <c r="F1691" s="1" t="s">
        <v>74</v>
      </c>
      <c r="G1691" s="1">
        <v>8</v>
      </c>
      <c r="H1691" s="1" t="s">
        <v>341</v>
      </c>
      <c r="I1691" s="1" t="s">
        <v>114</v>
      </c>
      <c r="J1691" s="64">
        <v>539</v>
      </c>
      <c r="K1691" s="76">
        <v>2286612</v>
      </c>
      <c r="L1691" s="29">
        <v>45948</v>
      </c>
      <c r="M1691" s="29" t="s">
        <v>4163</v>
      </c>
      <c r="N1691" s="1" t="s">
        <v>478</v>
      </c>
      <c r="O1691" s="28" t="s">
        <v>225</v>
      </c>
      <c r="P1691" s="1" t="s">
        <v>216</v>
      </c>
      <c r="Q1691" s="76">
        <v>12</v>
      </c>
      <c r="R1691" s="1" t="s">
        <v>538</v>
      </c>
      <c r="T1691" s="1" t="s">
        <v>115</v>
      </c>
      <c r="U1691" s="1"/>
      <c r="V1691" s="1"/>
      <c r="W1691" s="4"/>
      <c r="X1691" s="28"/>
      <c r="Y1691" s="33"/>
      <c r="Z1691" s="33"/>
      <c r="AA1691" s="96"/>
      <c r="AB1691" s="178"/>
      <c r="AC1691" s="33">
        <v>22.5</v>
      </c>
      <c r="AD1691" s="33">
        <v>240</v>
      </c>
      <c r="AE1691" s="33" t="s">
        <v>103</v>
      </c>
      <c r="AF1691" s="33" t="s">
        <v>103</v>
      </c>
      <c r="AG1691" s="33"/>
      <c r="AH1691" s="4"/>
      <c r="AI1691" s="1"/>
      <c r="AJ1691" s="1"/>
      <c r="AK1691" s="1"/>
      <c r="AL1691" s="5"/>
      <c r="AM1691" s="164">
        <f t="shared" ref="AM1691:AM1754" si="91">L1691+3</f>
        <v>45951</v>
      </c>
      <c r="AN1691" s="182"/>
      <c r="AO1691" s="230"/>
      <c r="AP1691" s="182"/>
      <c r="AQ1691" s="182"/>
      <c r="AR1691" s="182"/>
      <c r="AS1691" s="182"/>
      <c r="AT1691" s="182"/>
      <c r="AU1691" s="182"/>
      <c r="AV1691" s="182"/>
      <c r="AW1691" s="96"/>
      <c r="AX1691" s="37">
        <f t="shared" si="90"/>
        <v>45955</v>
      </c>
      <c r="AY1691" s="183"/>
      <c r="AZ1691" s="183"/>
      <c r="BA1691" s="183"/>
      <c r="BB1691" s="183"/>
      <c r="BC1691" s="183"/>
      <c r="BD1691" s="183"/>
      <c r="BE1691" s="183"/>
      <c r="BF1691" s="183"/>
      <c r="BG1691" s="183"/>
      <c r="BH1691" s="4"/>
      <c r="BI1691" s="1"/>
      <c r="BJ1691" s="1"/>
      <c r="BK1691" s="1"/>
      <c r="BL1691" s="31"/>
      <c r="BM1691" s="31"/>
      <c r="BN1691" s="1"/>
      <c r="BO1691" s="1"/>
      <c r="BP1691" s="1"/>
      <c r="BQ1691" s="1"/>
      <c r="BR1691" s="1"/>
      <c r="BS1691" s="4"/>
      <c r="BT1691" s="37">
        <f t="shared" si="89"/>
        <v>45976</v>
      </c>
      <c r="BU1691" s="220"/>
      <c r="BV1691" s="183"/>
      <c r="BW1691" s="221"/>
      <c r="BX1691" s="183"/>
      <c r="BY1691" s="183"/>
      <c r="BZ1691" s="183"/>
      <c r="CA1691" s="183"/>
      <c r="CB1691" s="183"/>
      <c r="CC1691" s="183"/>
      <c r="CE1691" s="1"/>
      <c r="CF1691" s="1"/>
      <c r="CG1691" s="1"/>
      <c r="CH1691" s="1"/>
      <c r="CI1691" s="1"/>
      <c r="CJ1691" s="1"/>
      <c r="CK1691" s="1"/>
      <c r="CL1691" s="1"/>
      <c r="CM1691" s="1"/>
      <c r="CN1691" s="1"/>
      <c r="CO1691" s="1"/>
    </row>
    <row r="1692" spans="1:93" ht="30" customHeight="1" x14ac:dyDescent="0.2">
      <c r="A1692" s="1">
        <v>1686</v>
      </c>
      <c r="B1692" s="1" t="s">
        <v>544</v>
      </c>
      <c r="C1692" s="1" t="s">
        <v>546</v>
      </c>
      <c r="D1692" s="1" t="s">
        <v>408</v>
      </c>
      <c r="E1692" s="1" t="s">
        <v>545</v>
      </c>
      <c r="F1692" s="1" t="s">
        <v>74</v>
      </c>
      <c r="G1692" s="1">
        <v>8</v>
      </c>
      <c r="H1692" s="1" t="s">
        <v>341</v>
      </c>
      <c r="I1692" s="1" t="s">
        <v>114</v>
      </c>
      <c r="J1692" s="64">
        <v>425</v>
      </c>
      <c r="K1692" s="76">
        <v>2286613</v>
      </c>
      <c r="L1692" s="29">
        <v>45948</v>
      </c>
      <c r="M1692" s="29" t="s">
        <v>4163</v>
      </c>
      <c r="N1692" s="1" t="s">
        <v>478</v>
      </c>
      <c r="O1692" s="28" t="s">
        <v>225</v>
      </c>
      <c r="P1692" s="1" t="s">
        <v>216</v>
      </c>
      <c r="Q1692" s="76">
        <v>8</v>
      </c>
      <c r="R1692" s="1" t="s">
        <v>538</v>
      </c>
      <c r="T1692" s="1" t="s">
        <v>115</v>
      </c>
      <c r="U1692" s="1"/>
      <c r="V1692" s="1"/>
      <c r="W1692" s="4"/>
      <c r="X1692" s="28"/>
      <c r="Y1692" s="33"/>
      <c r="Z1692" s="33"/>
      <c r="AA1692" s="96"/>
      <c r="AB1692" s="178"/>
      <c r="AC1692" s="33">
        <v>22.5</v>
      </c>
      <c r="AD1692" s="33">
        <v>230</v>
      </c>
      <c r="AE1692" s="33" t="s">
        <v>103</v>
      </c>
      <c r="AF1692" s="33" t="s">
        <v>103</v>
      </c>
      <c r="AG1692" s="33"/>
      <c r="AH1692" s="4"/>
      <c r="AI1692" s="1"/>
      <c r="AJ1692" s="1"/>
      <c r="AK1692" s="1"/>
      <c r="AL1692" s="5"/>
      <c r="AM1692" s="164">
        <f t="shared" si="91"/>
        <v>45951</v>
      </c>
      <c r="AN1692" s="182"/>
      <c r="AO1692" s="230"/>
      <c r="AP1692" s="182"/>
      <c r="AQ1692" s="182"/>
      <c r="AR1692" s="182"/>
      <c r="AS1692" s="182"/>
      <c r="AT1692" s="182"/>
      <c r="AU1692" s="182"/>
      <c r="AV1692" s="182"/>
      <c r="AW1692" s="96"/>
      <c r="AX1692" s="37">
        <f t="shared" si="90"/>
        <v>45955</v>
      </c>
      <c r="AY1692" s="183"/>
      <c r="AZ1692" s="183"/>
      <c r="BA1692" s="183"/>
      <c r="BB1692" s="183"/>
      <c r="BC1692" s="183"/>
      <c r="BD1692" s="183"/>
      <c r="BE1692" s="183"/>
      <c r="BF1692" s="183"/>
      <c r="BG1692" s="183"/>
      <c r="BH1692" s="4"/>
      <c r="BI1692" s="1"/>
      <c r="BJ1692" s="1"/>
      <c r="BK1692" s="1"/>
      <c r="BL1692" s="31"/>
      <c r="BM1692" s="31"/>
      <c r="BN1692" s="1"/>
      <c r="BO1692" s="1"/>
      <c r="BP1692" s="1"/>
      <c r="BQ1692" s="1"/>
      <c r="BR1692" s="1"/>
      <c r="BS1692" s="4"/>
      <c r="BT1692" s="37">
        <f t="shared" ref="BT1692:BT1755" si="92">IF(L1692=0, 0, L1692+28)</f>
        <v>45976</v>
      </c>
      <c r="BU1692" s="220"/>
      <c r="BV1692" s="183"/>
      <c r="BW1692" s="221"/>
      <c r="BX1692" s="183"/>
      <c r="BY1692" s="183"/>
      <c r="BZ1692" s="183"/>
      <c r="CA1692" s="183"/>
      <c r="CB1692" s="183"/>
      <c r="CC1692" s="183"/>
      <c r="CE1692" s="1"/>
      <c r="CF1692" s="1"/>
      <c r="CG1692" s="1"/>
      <c r="CH1692" s="1"/>
      <c r="CI1692" s="1"/>
      <c r="CJ1692" s="1"/>
      <c r="CK1692" s="1"/>
      <c r="CL1692" s="1"/>
      <c r="CM1692" s="1"/>
      <c r="CN1692" s="1"/>
      <c r="CO1692" s="1"/>
    </row>
    <row r="1693" spans="1:93" ht="30" customHeight="1" x14ac:dyDescent="0.2">
      <c r="A1693" s="1">
        <v>1687</v>
      </c>
      <c r="B1693" s="1" t="s">
        <v>544</v>
      </c>
      <c r="C1693" s="1" t="s">
        <v>546</v>
      </c>
      <c r="D1693" s="1" t="s">
        <v>408</v>
      </c>
      <c r="E1693" s="1" t="s">
        <v>545</v>
      </c>
      <c r="F1693" s="1" t="s">
        <v>74</v>
      </c>
      <c r="G1693" s="1">
        <v>8</v>
      </c>
      <c r="H1693" s="1" t="s">
        <v>341</v>
      </c>
      <c r="I1693" s="1" t="s">
        <v>114</v>
      </c>
      <c r="J1693" s="64">
        <v>292</v>
      </c>
      <c r="K1693" s="76">
        <v>2285818</v>
      </c>
      <c r="L1693" s="29">
        <v>45948</v>
      </c>
      <c r="M1693" s="29" t="s">
        <v>4163</v>
      </c>
      <c r="N1693" s="1" t="s">
        <v>478</v>
      </c>
      <c r="O1693" s="28" t="s">
        <v>225</v>
      </c>
      <c r="P1693" s="1" t="s">
        <v>216</v>
      </c>
      <c r="Q1693" s="76">
        <v>8</v>
      </c>
      <c r="R1693" s="1" t="s">
        <v>538</v>
      </c>
      <c r="T1693" s="1" t="s">
        <v>115</v>
      </c>
      <c r="U1693" s="1"/>
      <c r="V1693" s="1"/>
      <c r="W1693" s="4"/>
      <c r="X1693" s="28"/>
      <c r="Y1693" s="33"/>
      <c r="Z1693" s="33"/>
      <c r="AA1693" s="96"/>
      <c r="AB1693" s="178"/>
      <c r="AC1693" s="33">
        <v>22</v>
      </c>
      <c r="AD1693" s="33">
        <v>240</v>
      </c>
      <c r="AE1693" s="33" t="s">
        <v>103</v>
      </c>
      <c r="AF1693" s="33" t="s">
        <v>103</v>
      </c>
      <c r="AG1693" s="33"/>
      <c r="AH1693" s="4"/>
      <c r="AI1693" s="1"/>
      <c r="AJ1693" s="1"/>
      <c r="AK1693" s="1"/>
      <c r="AL1693" s="5"/>
      <c r="AM1693" s="164">
        <f t="shared" si="91"/>
        <v>45951</v>
      </c>
      <c r="AN1693" s="182"/>
      <c r="AO1693" s="230"/>
      <c r="AP1693" s="182"/>
      <c r="AQ1693" s="182"/>
      <c r="AR1693" s="182"/>
      <c r="AS1693" s="182"/>
      <c r="AT1693" s="182"/>
      <c r="AU1693" s="182"/>
      <c r="AV1693" s="182"/>
      <c r="AW1693" s="96"/>
      <c r="AX1693" s="37">
        <f t="shared" si="90"/>
        <v>45955</v>
      </c>
      <c r="AY1693" s="183"/>
      <c r="AZ1693" s="183"/>
      <c r="BA1693" s="183"/>
      <c r="BB1693" s="183"/>
      <c r="BC1693" s="183"/>
      <c r="BD1693" s="183"/>
      <c r="BE1693" s="183"/>
      <c r="BF1693" s="183"/>
      <c r="BG1693" s="183"/>
      <c r="BH1693" s="4"/>
      <c r="BI1693" s="1"/>
      <c r="BJ1693" s="1"/>
      <c r="BK1693" s="1"/>
      <c r="BL1693" s="31"/>
      <c r="BM1693" s="31"/>
      <c r="BN1693" s="1"/>
      <c r="BO1693" s="1"/>
      <c r="BP1693" s="1"/>
      <c r="BQ1693" s="1"/>
      <c r="BR1693" s="1"/>
      <c r="BS1693" s="4"/>
      <c r="BT1693" s="37">
        <f t="shared" si="92"/>
        <v>45976</v>
      </c>
      <c r="BU1693" s="220"/>
      <c r="BV1693" s="183"/>
      <c r="BW1693" s="221"/>
      <c r="BX1693" s="183"/>
      <c r="BY1693" s="183"/>
      <c r="BZ1693" s="183"/>
      <c r="CA1693" s="183"/>
      <c r="CB1693" s="183"/>
      <c r="CC1693" s="183"/>
      <c r="CE1693" s="1"/>
      <c r="CF1693" s="1"/>
      <c r="CG1693" s="1"/>
      <c r="CH1693" s="1"/>
      <c r="CI1693" s="1"/>
      <c r="CJ1693" s="1"/>
      <c r="CK1693" s="1"/>
      <c r="CL1693" s="1"/>
      <c r="CM1693" s="1"/>
      <c r="CN1693" s="1"/>
      <c r="CO1693" s="1"/>
    </row>
    <row r="1694" spans="1:93" ht="30" customHeight="1" x14ac:dyDescent="0.2">
      <c r="A1694" s="1">
        <v>1688</v>
      </c>
      <c r="B1694" s="1" t="s">
        <v>544</v>
      </c>
      <c r="C1694" s="1" t="s">
        <v>546</v>
      </c>
      <c r="D1694" s="1" t="s">
        <v>408</v>
      </c>
      <c r="E1694" s="1" t="s">
        <v>545</v>
      </c>
      <c r="F1694" s="1" t="s">
        <v>74</v>
      </c>
      <c r="G1694" s="1">
        <v>8</v>
      </c>
      <c r="H1694" s="1" t="s">
        <v>341</v>
      </c>
      <c r="I1694" s="1" t="s">
        <v>114</v>
      </c>
      <c r="J1694" s="64">
        <v>536</v>
      </c>
      <c r="K1694" s="76">
        <v>2286614</v>
      </c>
      <c r="L1694" s="29">
        <v>45948</v>
      </c>
      <c r="M1694" s="29" t="s">
        <v>4163</v>
      </c>
      <c r="N1694" s="1" t="s">
        <v>478</v>
      </c>
      <c r="O1694" s="28" t="s">
        <v>225</v>
      </c>
      <c r="P1694" s="1" t="s">
        <v>216</v>
      </c>
      <c r="Q1694" s="76">
        <v>12</v>
      </c>
      <c r="R1694" s="1" t="s">
        <v>538</v>
      </c>
      <c r="S1694" s="1">
        <v>6</v>
      </c>
      <c r="T1694" s="1" t="s">
        <v>115</v>
      </c>
      <c r="U1694" s="1"/>
      <c r="V1694" s="1"/>
      <c r="W1694" s="4"/>
      <c r="X1694" s="28"/>
      <c r="Y1694" s="33"/>
      <c r="Z1694" s="33"/>
      <c r="AA1694" s="96"/>
      <c r="AB1694" s="178"/>
      <c r="AC1694" s="33">
        <v>23.5</v>
      </c>
      <c r="AD1694" s="33">
        <v>220</v>
      </c>
      <c r="AE1694" s="33" t="s">
        <v>103</v>
      </c>
      <c r="AF1694" s="33" t="s">
        <v>103</v>
      </c>
      <c r="AG1694" s="33"/>
      <c r="AH1694" s="4"/>
      <c r="AI1694" s="1"/>
      <c r="AJ1694" s="1"/>
      <c r="AK1694" s="1"/>
      <c r="AL1694" s="5"/>
      <c r="AM1694" s="164">
        <f t="shared" si="91"/>
        <v>45951</v>
      </c>
      <c r="AN1694" s="182"/>
      <c r="AO1694" s="230"/>
      <c r="AP1694" s="182"/>
      <c r="AQ1694" s="182"/>
      <c r="AR1694" s="182"/>
      <c r="AS1694" s="182"/>
      <c r="AT1694" s="182"/>
      <c r="AU1694" s="182"/>
      <c r="AV1694" s="182"/>
      <c r="AW1694" s="96"/>
      <c r="AX1694" s="37">
        <f t="shared" si="90"/>
        <v>45955</v>
      </c>
      <c r="AY1694" s="183"/>
      <c r="AZ1694" s="183"/>
      <c r="BA1694" s="183"/>
      <c r="BB1694" s="183"/>
      <c r="BC1694" s="183"/>
      <c r="BD1694" s="183"/>
      <c r="BE1694" s="183"/>
      <c r="BF1694" s="183"/>
      <c r="BG1694" s="183"/>
      <c r="BH1694" s="4"/>
      <c r="BI1694" s="1"/>
      <c r="BJ1694" s="1"/>
      <c r="BK1694" s="1"/>
      <c r="BL1694" s="31"/>
      <c r="BM1694" s="31"/>
      <c r="BN1694" s="1"/>
      <c r="BO1694" s="1"/>
      <c r="BP1694" s="1"/>
      <c r="BQ1694" s="1"/>
      <c r="BR1694" s="1"/>
      <c r="BS1694" s="4"/>
      <c r="BT1694" s="37">
        <f t="shared" si="92"/>
        <v>45976</v>
      </c>
      <c r="BU1694" s="220"/>
      <c r="BV1694" s="183"/>
      <c r="BW1694" s="221"/>
      <c r="BX1694" s="183"/>
      <c r="BY1694" s="183"/>
      <c r="BZ1694" s="183"/>
      <c r="CA1694" s="183"/>
      <c r="CB1694" s="183"/>
      <c r="CC1694" s="183"/>
      <c r="CE1694" s="1"/>
      <c r="CF1694" s="1"/>
      <c r="CG1694" s="1"/>
      <c r="CH1694" s="1"/>
      <c r="CI1694" s="1"/>
      <c r="CJ1694" s="1"/>
      <c r="CK1694" s="1"/>
      <c r="CL1694" s="1"/>
      <c r="CM1694" s="1"/>
      <c r="CN1694" s="1"/>
      <c r="CO1694" s="1"/>
    </row>
    <row r="1695" spans="1:93" ht="30" customHeight="1" x14ac:dyDescent="0.2">
      <c r="A1695" s="1">
        <v>1689</v>
      </c>
      <c r="B1695" s="1" t="s">
        <v>544</v>
      </c>
      <c r="C1695" s="1" t="s">
        <v>546</v>
      </c>
      <c r="D1695" s="1" t="s">
        <v>408</v>
      </c>
      <c r="E1695" s="1" t="s">
        <v>545</v>
      </c>
      <c r="F1695" s="1" t="s">
        <v>74</v>
      </c>
      <c r="G1695" s="1">
        <v>8</v>
      </c>
      <c r="H1695" s="1" t="s">
        <v>341</v>
      </c>
      <c r="I1695" s="1" t="s">
        <v>114</v>
      </c>
      <c r="J1695" s="64">
        <v>528</v>
      </c>
      <c r="K1695" s="76">
        <v>2285819</v>
      </c>
      <c r="L1695" s="29">
        <v>45948</v>
      </c>
      <c r="M1695" s="29" t="s">
        <v>4163</v>
      </c>
      <c r="N1695" s="1" t="s">
        <v>478</v>
      </c>
      <c r="O1695" s="28" t="s">
        <v>225</v>
      </c>
      <c r="P1695" s="1" t="s">
        <v>216</v>
      </c>
      <c r="Q1695" s="76">
        <v>12</v>
      </c>
      <c r="R1695" s="1" t="s">
        <v>538</v>
      </c>
      <c r="T1695" s="1" t="s">
        <v>115</v>
      </c>
      <c r="U1695" s="1"/>
      <c r="V1695" s="1"/>
      <c r="W1695" s="4"/>
      <c r="X1695" s="28"/>
      <c r="Y1695" s="33"/>
      <c r="Z1695" s="33"/>
      <c r="AA1695" s="96"/>
      <c r="AB1695" s="178"/>
      <c r="AC1695" s="33">
        <v>21</v>
      </c>
      <c r="AD1695" s="33">
        <v>220</v>
      </c>
      <c r="AE1695" s="33" t="s">
        <v>103</v>
      </c>
      <c r="AF1695" s="33" t="s">
        <v>103</v>
      </c>
      <c r="AG1695" s="33"/>
      <c r="AH1695" s="4"/>
      <c r="AI1695" s="1"/>
      <c r="AJ1695" s="1"/>
      <c r="AK1695" s="1"/>
      <c r="AL1695" s="5"/>
      <c r="AM1695" s="164">
        <f t="shared" si="91"/>
        <v>45951</v>
      </c>
      <c r="AN1695" s="182"/>
      <c r="AO1695" s="230"/>
      <c r="AP1695" s="182"/>
      <c r="AQ1695" s="182"/>
      <c r="AR1695" s="182"/>
      <c r="AS1695" s="182"/>
      <c r="AT1695" s="182"/>
      <c r="AU1695" s="182"/>
      <c r="AV1695" s="182"/>
      <c r="AW1695" s="96"/>
      <c r="AX1695" s="37">
        <f t="shared" si="90"/>
        <v>45955</v>
      </c>
      <c r="AY1695" s="183"/>
      <c r="AZ1695" s="183"/>
      <c r="BA1695" s="183"/>
      <c r="BB1695" s="183"/>
      <c r="BC1695" s="183"/>
      <c r="BD1695" s="183"/>
      <c r="BE1695" s="183"/>
      <c r="BF1695" s="183"/>
      <c r="BG1695" s="183"/>
      <c r="BH1695" s="4"/>
      <c r="BI1695" s="1"/>
      <c r="BJ1695" s="1"/>
      <c r="BK1695" s="1"/>
      <c r="BL1695" s="31"/>
      <c r="BM1695" s="31"/>
      <c r="BN1695" s="1"/>
      <c r="BO1695" s="1"/>
      <c r="BP1695" s="1"/>
      <c r="BQ1695" s="1"/>
      <c r="BR1695" s="1"/>
      <c r="BS1695" s="4"/>
      <c r="BT1695" s="37">
        <f t="shared" si="92"/>
        <v>45976</v>
      </c>
      <c r="BU1695" s="220"/>
      <c r="BV1695" s="183"/>
      <c r="BW1695" s="221"/>
      <c r="BX1695" s="183"/>
      <c r="BY1695" s="183"/>
      <c r="BZ1695" s="183"/>
      <c r="CA1695" s="183"/>
      <c r="CB1695" s="183"/>
      <c r="CC1695" s="183"/>
      <c r="CE1695" s="1"/>
      <c r="CF1695" s="1"/>
      <c r="CG1695" s="1"/>
      <c r="CH1695" s="1"/>
      <c r="CI1695" s="1"/>
      <c r="CJ1695" s="1"/>
      <c r="CK1695" s="1"/>
      <c r="CL1695" s="1"/>
      <c r="CM1695" s="1"/>
      <c r="CN1695" s="1"/>
      <c r="CO1695" s="1"/>
    </row>
    <row r="1696" spans="1:93" ht="30" customHeight="1" x14ac:dyDescent="0.2">
      <c r="A1696" s="1">
        <v>1690</v>
      </c>
      <c r="B1696" s="1" t="s">
        <v>544</v>
      </c>
      <c r="C1696" s="1" t="s">
        <v>546</v>
      </c>
      <c r="D1696" s="1" t="s">
        <v>408</v>
      </c>
      <c r="E1696" s="1" t="s">
        <v>545</v>
      </c>
      <c r="F1696" s="1" t="s">
        <v>74</v>
      </c>
      <c r="G1696" s="1">
        <v>8</v>
      </c>
      <c r="H1696" s="1" t="s">
        <v>341</v>
      </c>
      <c r="I1696" s="1" t="s">
        <v>114</v>
      </c>
      <c r="J1696" s="64">
        <v>529</v>
      </c>
      <c r="K1696" s="76">
        <v>2286615</v>
      </c>
      <c r="L1696" s="29">
        <v>45948</v>
      </c>
      <c r="M1696" s="29" t="s">
        <v>4163</v>
      </c>
      <c r="N1696" s="1" t="s">
        <v>478</v>
      </c>
      <c r="O1696" s="28" t="s">
        <v>225</v>
      </c>
      <c r="P1696" s="1" t="s">
        <v>216</v>
      </c>
      <c r="Q1696" s="76">
        <v>12</v>
      </c>
      <c r="R1696" s="1" t="s">
        <v>538</v>
      </c>
      <c r="T1696" s="1" t="s">
        <v>115</v>
      </c>
      <c r="U1696" s="1"/>
      <c r="V1696" s="1"/>
      <c r="W1696" s="4"/>
      <c r="X1696" s="28"/>
      <c r="Y1696" s="33"/>
      <c r="Z1696" s="33"/>
      <c r="AA1696" s="96"/>
      <c r="AB1696" s="178"/>
      <c r="AC1696" s="33">
        <v>24.5</v>
      </c>
      <c r="AD1696" s="33">
        <v>230</v>
      </c>
      <c r="AE1696" s="33" t="s">
        <v>103</v>
      </c>
      <c r="AF1696" s="33" t="s">
        <v>103</v>
      </c>
      <c r="AG1696" s="33"/>
      <c r="AH1696" s="4"/>
      <c r="AI1696" s="1"/>
      <c r="AJ1696" s="1"/>
      <c r="AK1696" s="1"/>
      <c r="AL1696" s="5"/>
      <c r="AM1696" s="164">
        <f t="shared" si="91"/>
        <v>45951</v>
      </c>
      <c r="AN1696" s="182"/>
      <c r="AO1696" s="230"/>
      <c r="AP1696" s="182"/>
      <c r="AQ1696" s="182"/>
      <c r="AR1696" s="182"/>
      <c r="AS1696" s="182"/>
      <c r="AT1696" s="182"/>
      <c r="AU1696" s="182"/>
      <c r="AV1696" s="182"/>
      <c r="AW1696" s="96"/>
      <c r="AX1696" s="37">
        <f t="shared" si="90"/>
        <v>45955</v>
      </c>
      <c r="AY1696" s="183"/>
      <c r="AZ1696" s="183"/>
      <c r="BA1696" s="183"/>
      <c r="BB1696" s="183"/>
      <c r="BC1696" s="183"/>
      <c r="BD1696" s="183"/>
      <c r="BE1696" s="183"/>
      <c r="BF1696" s="183"/>
      <c r="BG1696" s="183"/>
      <c r="BH1696" s="4"/>
      <c r="BI1696" s="1"/>
      <c r="BJ1696" s="1"/>
      <c r="BK1696" s="1"/>
      <c r="BL1696" s="31"/>
      <c r="BM1696" s="31"/>
      <c r="BN1696" s="1"/>
      <c r="BO1696" s="1"/>
      <c r="BP1696" s="1"/>
      <c r="BQ1696" s="1"/>
      <c r="BR1696" s="1"/>
      <c r="BS1696" s="4"/>
      <c r="BT1696" s="37">
        <f t="shared" si="92"/>
        <v>45976</v>
      </c>
      <c r="BU1696" s="220"/>
      <c r="BV1696" s="183"/>
      <c r="BW1696" s="221"/>
      <c r="BX1696" s="183"/>
      <c r="BY1696" s="183"/>
      <c r="BZ1696" s="183"/>
      <c r="CA1696" s="183"/>
      <c r="CB1696" s="183"/>
      <c r="CC1696" s="183"/>
      <c r="CE1696" s="1"/>
      <c r="CF1696" s="1"/>
      <c r="CG1696" s="1"/>
      <c r="CH1696" s="1"/>
      <c r="CI1696" s="1"/>
      <c r="CJ1696" s="1"/>
      <c r="CK1696" s="1"/>
      <c r="CL1696" s="1"/>
      <c r="CM1696" s="1"/>
      <c r="CN1696" s="1"/>
      <c r="CO1696" s="1"/>
    </row>
    <row r="1697" spans="1:93" ht="30" customHeight="1" x14ac:dyDescent="0.2">
      <c r="A1697" s="1">
        <v>1691</v>
      </c>
      <c r="B1697" s="1" t="s">
        <v>544</v>
      </c>
      <c r="C1697" s="1" t="s">
        <v>546</v>
      </c>
      <c r="D1697" s="1" t="s">
        <v>408</v>
      </c>
      <c r="E1697" s="1" t="s">
        <v>545</v>
      </c>
      <c r="F1697" s="1" t="s">
        <v>74</v>
      </c>
      <c r="G1697" s="1">
        <v>8</v>
      </c>
      <c r="H1697" s="1" t="s">
        <v>341</v>
      </c>
      <c r="I1697" s="1" t="s">
        <v>114</v>
      </c>
      <c r="J1697" s="64">
        <v>537</v>
      </c>
      <c r="K1697" s="76">
        <v>2285820</v>
      </c>
      <c r="L1697" s="29">
        <v>45948</v>
      </c>
      <c r="M1697" s="29" t="s">
        <v>4163</v>
      </c>
      <c r="N1697" s="1" t="s">
        <v>478</v>
      </c>
      <c r="O1697" s="28" t="s">
        <v>225</v>
      </c>
      <c r="P1697" s="1" t="s">
        <v>216</v>
      </c>
      <c r="Q1697" s="76">
        <v>12</v>
      </c>
      <c r="R1697" s="1" t="s">
        <v>538</v>
      </c>
      <c r="T1697" s="1" t="s">
        <v>115</v>
      </c>
      <c r="U1697" s="1"/>
      <c r="V1697" s="1"/>
      <c r="W1697" s="4"/>
      <c r="X1697" s="28"/>
      <c r="Y1697" s="33"/>
      <c r="Z1697" s="33"/>
      <c r="AA1697" s="96"/>
      <c r="AB1697" s="178"/>
      <c r="AC1697" s="33">
        <v>24</v>
      </c>
      <c r="AD1697" s="33">
        <v>220</v>
      </c>
      <c r="AE1697" s="33" t="s">
        <v>103</v>
      </c>
      <c r="AF1697" s="33" t="s">
        <v>103</v>
      </c>
      <c r="AG1697" s="33"/>
      <c r="AH1697" s="4"/>
      <c r="AI1697" s="1"/>
      <c r="AJ1697" s="1"/>
      <c r="AK1697" s="1"/>
      <c r="AL1697" s="5"/>
      <c r="AM1697" s="164">
        <f t="shared" si="91"/>
        <v>45951</v>
      </c>
      <c r="AN1697" s="182"/>
      <c r="AO1697" s="230"/>
      <c r="AP1697" s="182"/>
      <c r="AQ1697" s="182"/>
      <c r="AR1697" s="182"/>
      <c r="AS1697" s="182"/>
      <c r="AT1697" s="182"/>
      <c r="AU1697" s="182"/>
      <c r="AV1697" s="182"/>
      <c r="AW1697" s="96"/>
      <c r="AX1697" s="37">
        <f t="shared" si="90"/>
        <v>45955</v>
      </c>
      <c r="AY1697" s="183"/>
      <c r="AZ1697" s="183"/>
      <c r="BA1697" s="183"/>
      <c r="BB1697" s="183"/>
      <c r="BC1697" s="183"/>
      <c r="BD1697" s="183"/>
      <c r="BE1697" s="183"/>
      <c r="BF1697" s="183"/>
      <c r="BG1697" s="183"/>
      <c r="BH1697" s="4"/>
      <c r="BI1697" s="1"/>
      <c r="BJ1697" s="1"/>
      <c r="BK1697" s="1"/>
      <c r="BL1697" s="31"/>
      <c r="BM1697" s="31"/>
      <c r="BN1697" s="1"/>
      <c r="BO1697" s="1"/>
      <c r="BP1697" s="1"/>
      <c r="BQ1697" s="1"/>
      <c r="BR1697" s="1"/>
      <c r="BS1697" s="4"/>
      <c r="BT1697" s="37">
        <f t="shared" si="92"/>
        <v>45976</v>
      </c>
      <c r="BU1697" s="220"/>
      <c r="BV1697" s="183"/>
      <c r="BW1697" s="221"/>
      <c r="BX1697" s="183"/>
      <c r="BY1697" s="183"/>
      <c r="BZ1697" s="183"/>
      <c r="CA1697" s="183"/>
      <c r="CB1697" s="183"/>
      <c r="CC1697" s="183"/>
      <c r="CE1697" s="1"/>
      <c r="CF1697" s="1"/>
      <c r="CG1697" s="1"/>
      <c r="CH1697" s="1"/>
      <c r="CI1697" s="1"/>
      <c r="CJ1697" s="1"/>
      <c r="CK1697" s="1"/>
      <c r="CL1697" s="1"/>
      <c r="CM1697" s="1"/>
      <c r="CN1697" s="1"/>
      <c r="CO1697" s="1"/>
    </row>
    <row r="1698" spans="1:93" ht="30" customHeight="1" x14ac:dyDescent="0.2">
      <c r="A1698" s="1">
        <v>1692</v>
      </c>
      <c r="B1698" s="1" t="s">
        <v>544</v>
      </c>
      <c r="C1698" s="1" t="s">
        <v>546</v>
      </c>
      <c r="D1698" s="1" t="s">
        <v>408</v>
      </c>
      <c r="E1698" s="1" t="s">
        <v>545</v>
      </c>
      <c r="F1698" s="1" t="s">
        <v>74</v>
      </c>
      <c r="G1698" s="1">
        <v>8</v>
      </c>
      <c r="H1698" s="1" t="s">
        <v>341</v>
      </c>
      <c r="I1698" s="1" t="s">
        <v>114</v>
      </c>
      <c r="J1698" s="64">
        <v>435</v>
      </c>
      <c r="K1698" s="76">
        <v>2286617</v>
      </c>
      <c r="L1698" s="29">
        <v>45948</v>
      </c>
      <c r="M1698" s="29" t="s">
        <v>4163</v>
      </c>
      <c r="N1698" s="1" t="s">
        <v>478</v>
      </c>
      <c r="O1698" s="28" t="s">
        <v>225</v>
      </c>
      <c r="P1698" s="1" t="s">
        <v>216</v>
      </c>
      <c r="Q1698" s="76">
        <v>10</v>
      </c>
      <c r="R1698" s="1" t="s">
        <v>538</v>
      </c>
      <c r="T1698" s="1" t="s">
        <v>115</v>
      </c>
      <c r="U1698" s="1"/>
      <c r="V1698" s="1"/>
      <c r="W1698" s="4"/>
      <c r="X1698" s="28"/>
      <c r="Y1698" s="33"/>
      <c r="Z1698" s="33"/>
      <c r="AA1698" s="96"/>
      <c r="AB1698" s="178"/>
      <c r="AC1698" s="33">
        <v>24</v>
      </c>
      <c r="AD1698" s="33">
        <v>230</v>
      </c>
      <c r="AE1698" s="33" t="s">
        <v>103</v>
      </c>
      <c r="AF1698" s="33" t="s">
        <v>103</v>
      </c>
      <c r="AG1698" s="33"/>
      <c r="AH1698" s="4"/>
      <c r="AI1698" s="1"/>
      <c r="AJ1698" s="1"/>
      <c r="AK1698" s="1"/>
      <c r="AL1698" s="5"/>
      <c r="AM1698" s="164">
        <f t="shared" si="91"/>
        <v>45951</v>
      </c>
      <c r="AN1698" s="182"/>
      <c r="AO1698" s="230"/>
      <c r="AP1698" s="182"/>
      <c r="AQ1698" s="182"/>
      <c r="AR1698" s="182"/>
      <c r="AS1698" s="182"/>
      <c r="AT1698" s="182"/>
      <c r="AU1698" s="182"/>
      <c r="AV1698" s="182"/>
      <c r="AW1698" s="96"/>
      <c r="AX1698" s="37">
        <f t="shared" si="90"/>
        <v>45955</v>
      </c>
      <c r="AY1698" s="183"/>
      <c r="AZ1698" s="183"/>
      <c r="BA1698" s="183">
        <v>43</v>
      </c>
      <c r="BB1698" s="183">
        <v>42.1</v>
      </c>
      <c r="BC1698" s="183">
        <v>43.5</v>
      </c>
      <c r="BD1698" s="183">
        <v>42.4</v>
      </c>
      <c r="BE1698" s="183">
        <v>41.5</v>
      </c>
      <c r="BF1698" s="183">
        <v>43.2</v>
      </c>
      <c r="BG1698" s="183"/>
      <c r="BH1698" s="4"/>
      <c r="BI1698" s="1"/>
      <c r="BJ1698" s="1"/>
      <c r="BK1698" s="1"/>
      <c r="BL1698" s="31"/>
      <c r="BM1698" s="31"/>
      <c r="BN1698" s="1"/>
      <c r="BO1698" s="1"/>
      <c r="BP1698" s="1"/>
      <c r="BQ1698" s="1"/>
      <c r="BR1698" s="1"/>
      <c r="BS1698" s="4"/>
      <c r="BT1698" s="37">
        <f t="shared" si="92"/>
        <v>45976</v>
      </c>
      <c r="BU1698" s="220"/>
      <c r="BV1698" s="183"/>
      <c r="BW1698" s="221">
        <v>53.4</v>
      </c>
      <c r="BX1698" s="183">
        <v>52.2</v>
      </c>
      <c r="BY1698" s="183">
        <v>54.3</v>
      </c>
      <c r="BZ1698" s="183">
        <v>55.4</v>
      </c>
      <c r="CA1698" s="183">
        <v>55.2</v>
      </c>
      <c r="CB1698" s="183">
        <v>53.1</v>
      </c>
      <c r="CC1698" s="183"/>
      <c r="CE1698" s="1"/>
      <c r="CF1698" s="1"/>
      <c r="CG1698" s="1"/>
      <c r="CH1698" s="1"/>
      <c r="CI1698" s="1"/>
      <c r="CJ1698" s="1"/>
      <c r="CK1698" s="1"/>
      <c r="CL1698" s="1"/>
      <c r="CM1698" s="1"/>
      <c r="CN1698" s="1"/>
      <c r="CO1698" s="1"/>
    </row>
    <row r="1699" spans="1:93" ht="30" customHeight="1" x14ac:dyDescent="0.2">
      <c r="A1699" s="1">
        <v>1693</v>
      </c>
      <c r="B1699" s="1" t="s">
        <v>544</v>
      </c>
      <c r="C1699" s="1" t="s">
        <v>546</v>
      </c>
      <c r="D1699" s="1" t="s">
        <v>408</v>
      </c>
      <c r="E1699" s="1" t="s">
        <v>545</v>
      </c>
      <c r="F1699" s="1" t="s">
        <v>74</v>
      </c>
      <c r="G1699" s="1">
        <v>8</v>
      </c>
      <c r="H1699" s="1" t="s">
        <v>341</v>
      </c>
      <c r="I1699" s="1" t="s">
        <v>114</v>
      </c>
      <c r="J1699" s="64">
        <v>305</v>
      </c>
      <c r="K1699" s="76">
        <v>2286618</v>
      </c>
      <c r="L1699" s="29">
        <v>45948</v>
      </c>
      <c r="M1699" s="29" t="s">
        <v>4163</v>
      </c>
      <c r="N1699" s="1" t="s">
        <v>478</v>
      </c>
      <c r="O1699" s="28" t="s">
        <v>225</v>
      </c>
      <c r="P1699" s="1" t="s">
        <v>216</v>
      </c>
      <c r="Q1699" s="76">
        <v>8</v>
      </c>
      <c r="R1699" s="1" t="s">
        <v>538</v>
      </c>
      <c r="T1699" s="1" t="s">
        <v>115</v>
      </c>
      <c r="U1699" s="1"/>
      <c r="V1699" s="1"/>
      <c r="W1699" s="4"/>
      <c r="X1699" s="28"/>
      <c r="Y1699" s="33"/>
      <c r="Z1699" s="33"/>
      <c r="AA1699" s="96"/>
      <c r="AB1699" s="178"/>
      <c r="AC1699" s="33">
        <v>23.5</v>
      </c>
      <c r="AD1699" s="33">
        <v>240</v>
      </c>
      <c r="AE1699" s="33" t="s">
        <v>103</v>
      </c>
      <c r="AF1699" s="33" t="s">
        <v>103</v>
      </c>
      <c r="AG1699" s="33"/>
      <c r="AH1699" s="4"/>
      <c r="AI1699" s="1"/>
      <c r="AJ1699" s="1"/>
      <c r="AK1699" s="1"/>
      <c r="AL1699" s="5"/>
      <c r="AM1699" s="164">
        <f t="shared" si="91"/>
        <v>45951</v>
      </c>
      <c r="AN1699" s="182"/>
      <c r="AO1699" s="230"/>
      <c r="AP1699" s="182"/>
      <c r="AQ1699" s="182"/>
      <c r="AR1699" s="182"/>
      <c r="AS1699" s="182"/>
      <c r="AT1699" s="182"/>
      <c r="AU1699" s="182"/>
      <c r="AV1699" s="182"/>
      <c r="AW1699" s="96"/>
      <c r="AX1699" s="37">
        <f t="shared" si="90"/>
        <v>45955</v>
      </c>
      <c r="AY1699" s="183"/>
      <c r="AZ1699" s="183"/>
      <c r="BA1699" s="183"/>
      <c r="BB1699" s="183"/>
      <c r="BC1699" s="183"/>
      <c r="BD1699" s="183"/>
      <c r="BE1699" s="183"/>
      <c r="BF1699" s="183"/>
      <c r="BG1699" s="183"/>
      <c r="BH1699" s="4"/>
      <c r="BI1699" s="1"/>
      <c r="BJ1699" s="1"/>
      <c r="BK1699" s="1"/>
      <c r="BL1699" s="31"/>
      <c r="BM1699" s="31"/>
      <c r="BN1699" s="1"/>
      <c r="BO1699" s="1"/>
      <c r="BP1699" s="1"/>
      <c r="BQ1699" s="1"/>
      <c r="BR1699" s="1"/>
      <c r="BS1699" s="4"/>
      <c r="BT1699" s="37">
        <f t="shared" si="92"/>
        <v>45976</v>
      </c>
      <c r="BU1699" s="220"/>
      <c r="BV1699" s="183"/>
      <c r="BW1699" s="221"/>
      <c r="BX1699" s="183"/>
      <c r="BY1699" s="183"/>
      <c r="BZ1699" s="183"/>
      <c r="CA1699" s="183"/>
      <c r="CB1699" s="183"/>
      <c r="CC1699" s="183"/>
      <c r="CE1699" s="1"/>
      <c r="CF1699" s="1"/>
      <c r="CG1699" s="1"/>
      <c r="CH1699" s="1"/>
      <c r="CI1699" s="1"/>
      <c r="CJ1699" s="1"/>
      <c r="CK1699" s="1"/>
      <c r="CL1699" s="1"/>
      <c r="CM1699" s="1"/>
      <c r="CN1699" s="1"/>
      <c r="CO1699" s="1"/>
    </row>
    <row r="1700" spans="1:93" ht="30" customHeight="1" x14ac:dyDescent="0.2">
      <c r="A1700" s="1">
        <v>1694</v>
      </c>
      <c r="B1700" s="1" t="s">
        <v>544</v>
      </c>
      <c r="C1700" s="1" t="s">
        <v>546</v>
      </c>
      <c r="D1700" s="1" t="s">
        <v>408</v>
      </c>
      <c r="E1700" s="1" t="s">
        <v>545</v>
      </c>
      <c r="F1700" s="1" t="s">
        <v>74</v>
      </c>
      <c r="G1700" s="1">
        <v>8</v>
      </c>
      <c r="H1700" s="1" t="s">
        <v>341</v>
      </c>
      <c r="I1700" s="1" t="s">
        <v>114</v>
      </c>
      <c r="J1700" s="64">
        <v>581</v>
      </c>
      <c r="K1700" s="76">
        <v>2285821</v>
      </c>
      <c r="L1700" s="29">
        <v>45948</v>
      </c>
      <c r="M1700" s="29" t="s">
        <v>4163</v>
      </c>
      <c r="N1700" s="1" t="s">
        <v>478</v>
      </c>
      <c r="O1700" s="28" t="s">
        <v>225</v>
      </c>
      <c r="P1700" s="1" t="s">
        <v>216</v>
      </c>
      <c r="Q1700" s="76">
        <v>12</v>
      </c>
      <c r="R1700" s="1" t="s">
        <v>538</v>
      </c>
      <c r="T1700" s="1" t="s">
        <v>115</v>
      </c>
      <c r="U1700" s="1"/>
      <c r="V1700" s="1"/>
      <c r="W1700" s="4"/>
      <c r="X1700" s="28"/>
      <c r="Y1700" s="33"/>
      <c r="Z1700" s="33"/>
      <c r="AA1700" s="96"/>
      <c r="AB1700" s="178"/>
      <c r="AC1700" s="33">
        <v>25.5</v>
      </c>
      <c r="AD1700" s="33">
        <v>220</v>
      </c>
      <c r="AE1700" s="33" t="s">
        <v>103</v>
      </c>
      <c r="AF1700" s="33" t="s">
        <v>103</v>
      </c>
      <c r="AG1700" s="33"/>
      <c r="AH1700" s="4"/>
      <c r="AI1700" s="1"/>
      <c r="AJ1700" s="1"/>
      <c r="AK1700" s="1"/>
      <c r="AL1700" s="5"/>
      <c r="AM1700" s="164">
        <f t="shared" si="91"/>
        <v>45951</v>
      </c>
      <c r="AN1700" s="182"/>
      <c r="AO1700" s="230"/>
      <c r="AP1700" s="182"/>
      <c r="AQ1700" s="182"/>
      <c r="AR1700" s="182"/>
      <c r="AS1700" s="182"/>
      <c r="AT1700" s="182"/>
      <c r="AU1700" s="182"/>
      <c r="AV1700" s="182"/>
      <c r="AW1700" s="96"/>
      <c r="AX1700" s="37">
        <f t="shared" si="90"/>
        <v>45955</v>
      </c>
      <c r="AY1700" s="183"/>
      <c r="AZ1700" s="183"/>
      <c r="BA1700" s="183"/>
      <c r="BB1700" s="183"/>
      <c r="BC1700" s="183"/>
      <c r="BD1700" s="183"/>
      <c r="BE1700" s="183"/>
      <c r="BF1700" s="183"/>
      <c r="BG1700" s="183"/>
      <c r="BH1700" s="4"/>
      <c r="BI1700" s="1"/>
      <c r="BJ1700" s="1"/>
      <c r="BK1700" s="1"/>
      <c r="BL1700" s="31"/>
      <c r="BM1700" s="31"/>
      <c r="BN1700" s="1"/>
      <c r="BO1700" s="1"/>
      <c r="BP1700" s="1"/>
      <c r="BQ1700" s="1"/>
      <c r="BR1700" s="1"/>
      <c r="BS1700" s="4"/>
      <c r="BT1700" s="37">
        <f t="shared" si="92"/>
        <v>45976</v>
      </c>
      <c r="BU1700" s="220"/>
      <c r="BV1700" s="183"/>
      <c r="BW1700" s="221"/>
      <c r="BX1700" s="183"/>
      <c r="BY1700" s="183"/>
      <c r="BZ1700" s="183"/>
      <c r="CA1700" s="183"/>
      <c r="CB1700" s="183"/>
      <c r="CC1700" s="183"/>
      <c r="CE1700" s="1"/>
      <c r="CF1700" s="1"/>
      <c r="CG1700" s="1"/>
      <c r="CH1700" s="1"/>
      <c r="CI1700" s="1"/>
      <c r="CJ1700" s="1"/>
      <c r="CK1700" s="1"/>
      <c r="CL1700" s="1"/>
      <c r="CM1700" s="1"/>
      <c r="CN1700" s="1"/>
      <c r="CO1700" s="1"/>
    </row>
    <row r="1701" spans="1:93" ht="30" customHeight="1" x14ac:dyDescent="0.2">
      <c r="A1701" s="1">
        <v>1695</v>
      </c>
      <c r="B1701" s="1" t="s">
        <v>544</v>
      </c>
      <c r="C1701" s="1" t="s">
        <v>546</v>
      </c>
      <c r="D1701" s="1" t="s">
        <v>408</v>
      </c>
      <c r="E1701" s="1" t="s">
        <v>545</v>
      </c>
      <c r="F1701" s="1" t="s">
        <v>74</v>
      </c>
      <c r="G1701" s="1">
        <v>8</v>
      </c>
      <c r="H1701" s="1" t="s">
        <v>341</v>
      </c>
      <c r="I1701" s="1" t="s">
        <v>114</v>
      </c>
      <c r="J1701" s="64">
        <v>294</v>
      </c>
      <c r="K1701" s="76">
        <v>2286619</v>
      </c>
      <c r="L1701" s="29">
        <v>45948</v>
      </c>
      <c r="M1701" s="29" t="s">
        <v>4163</v>
      </c>
      <c r="N1701" s="1" t="s">
        <v>478</v>
      </c>
      <c r="O1701" s="28" t="s">
        <v>225</v>
      </c>
      <c r="P1701" s="1" t="s">
        <v>216</v>
      </c>
      <c r="Q1701" s="76">
        <v>8</v>
      </c>
      <c r="R1701" s="1" t="s">
        <v>538</v>
      </c>
      <c r="T1701" s="1" t="s">
        <v>115</v>
      </c>
      <c r="U1701" s="1"/>
      <c r="V1701" s="1"/>
      <c r="W1701" s="4"/>
      <c r="X1701" s="28"/>
      <c r="Y1701" s="33"/>
      <c r="Z1701" s="33"/>
      <c r="AA1701" s="96"/>
      <c r="AB1701" s="178"/>
      <c r="AC1701" s="33">
        <v>24</v>
      </c>
      <c r="AD1701" s="33">
        <v>240</v>
      </c>
      <c r="AE1701" s="33" t="s">
        <v>103</v>
      </c>
      <c r="AF1701" s="33" t="s">
        <v>103</v>
      </c>
      <c r="AG1701" s="33"/>
      <c r="AH1701" s="4"/>
      <c r="AI1701" s="1"/>
      <c r="AJ1701" s="1"/>
      <c r="AK1701" s="1"/>
      <c r="AL1701" s="5"/>
      <c r="AM1701" s="164">
        <f t="shared" si="91"/>
        <v>45951</v>
      </c>
      <c r="AN1701" s="182"/>
      <c r="AO1701" s="230"/>
      <c r="AP1701" s="182"/>
      <c r="AQ1701" s="182"/>
      <c r="AR1701" s="182"/>
      <c r="AS1701" s="182"/>
      <c r="AT1701" s="182"/>
      <c r="AU1701" s="182"/>
      <c r="AV1701" s="182"/>
      <c r="AW1701" s="96"/>
      <c r="AX1701" s="37">
        <f t="shared" si="90"/>
        <v>45955</v>
      </c>
      <c r="AY1701" s="183"/>
      <c r="AZ1701" s="183"/>
      <c r="BA1701" s="183"/>
      <c r="BB1701" s="183"/>
      <c r="BC1701" s="183"/>
      <c r="BD1701" s="183"/>
      <c r="BE1701" s="183"/>
      <c r="BF1701" s="183"/>
      <c r="BG1701" s="183"/>
      <c r="BH1701" s="4"/>
      <c r="BI1701" s="1"/>
      <c r="BJ1701" s="1"/>
      <c r="BK1701" s="1"/>
      <c r="BL1701" s="31"/>
      <c r="BM1701" s="31"/>
      <c r="BN1701" s="1"/>
      <c r="BO1701" s="1"/>
      <c r="BP1701" s="1"/>
      <c r="BQ1701" s="1"/>
      <c r="BR1701" s="1"/>
      <c r="BS1701" s="4"/>
      <c r="BT1701" s="37">
        <f t="shared" si="92"/>
        <v>45976</v>
      </c>
      <c r="BU1701" s="220"/>
      <c r="BV1701" s="183"/>
      <c r="BW1701" s="221"/>
      <c r="BX1701" s="183"/>
      <c r="BY1701" s="183"/>
      <c r="BZ1701" s="183"/>
      <c r="CA1701" s="183"/>
      <c r="CB1701" s="183"/>
      <c r="CC1701" s="183"/>
      <c r="CE1701" s="1"/>
      <c r="CF1701" s="1"/>
      <c r="CG1701" s="1"/>
      <c r="CH1701" s="1"/>
      <c r="CI1701" s="1"/>
      <c r="CJ1701" s="1"/>
      <c r="CK1701" s="1"/>
      <c r="CL1701" s="1"/>
      <c r="CM1701" s="1"/>
      <c r="CN1701" s="1"/>
      <c r="CO1701" s="1"/>
    </row>
    <row r="1702" spans="1:93" ht="30" customHeight="1" x14ac:dyDescent="0.2">
      <c r="A1702" s="1">
        <v>1696</v>
      </c>
      <c r="B1702" s="1" t="s">
        <v>544</v>
      </c>
      <c r="C1702" s="1" t="s">
        <v>546</v>
      </c>
      <c r="D1702" s="1" t="s">
        <v>408</v>
      </c>
      <c r="E1702" s="1" t="s">
        <v>545</v>
      </c>
      <c r="F1702" s="1" t="s">
        <v>74</v>
      </c>
      <c r="G1702" s="1">
        <v>8</v>
      </c>
      <c r="H1702" s="1" t="s">
        <v>341</v>
      </c>
      <c r="I1702" s="1" t="s">
        <v>114</v>
      </c>
      <c r="J1702" s="64">
        <v>526</v>
      </c>
      <c r="K1702" s="76">
        <v>2286620</v>
      </c>
      <c r="L1702" s="29">
        <v>45948</v>
      </c>
      <c r="M1702" s="29" t="s">
        <v>4163</v>
      </c>
      <c r="N1702" s="1" t="s">
        <v>478</v>
      </c>
      <c r="O1702" s="28" t="s">
        <v>225</v>
      </c>
      <c r="P1702" s="1" t="s">
        <v>216</v>
      </c>
      <c r="Q1702" s="76">
        <v>12</v>
      </c>
      <c r="R1702" s="1" t="s">
        <v>538</v>
      </c>
      <c r="T1702" s="1" t="s">
        <v>115</v>
      </c>
      <c r="U1702" s="1"/>
      <c r="V1702" s="1"/>
      <c r="W1702" s="4"/>
      <c r="X1702" s="28"/>
      <c r="Y1702" s="33"/>
      <c r="Z1702" s="33"/>
      <c r="AA1702" s="96"/>
      <c r="AB1702" s="178"/>
      <c r="AC1702" s="33">
        <v>25.5</v>
      </c>
      <c r="AD1702" s="33">
        <v>240</v>
      </c>
      <c r="AE1702" s="33" t="s">
        <v>103</v>
      </c>
      <c r="AF1702" s="33" t="s">
        <v>103</v>
      </c>
      <c r="AG1702" s="33"/>
      <c r="AH1702" s="4"/>
      <c r="AI1702" s="1"/>
      <c r="AJ1702" s="1"/>
      <c r="AK1702" s="1"/>
      <c r="AL1702" s="5"/>
      <c r="AM1702" s="164">
        <f t="shared" si="91"/>
        <v>45951</v>
      </c>
      <c r="AN1702" s="182"/>
      <c r="AO1702" s="230"/>
      <c r="AP1702" s="182"/>
      <c r="AQ1702" s="182"/>
      <c r="AR1702" s="182"/>
      <c r="AS1702" s="182"/>
      <c r="AT1702" s="182"/>
      <c r="AU1702" s="182"/>
      <c r="AV1702" s="182"/>
      <c r="AW1702" s="96"/>
      <c r="AX1702" s="37">
        <f t="shared" si="90"/>
        <v>45955</v>
      </c>
      <c r="AY1702" s="183"/>
      <c r="AZ1702" s="183"/>
      <c r="BA1702" s="183"/>
      <c r="BB1702" s="183"/>
      <c r="BC1702" s="183"/>
      <c r="BD1702" s="183"/>
      <c r="BE1702" s="183"/>
      <c r="BF1702" s="183"/>
      <c r="BG1702" s="183"/>
      <c r="BH1702" s="4"/>
      <c r="BI1702" s="1"/>
      <c r="BJ1702" s="1"/>
      <c r="BK1702" s="1"/>
      <c r="BL1702" s="31"/>
      <c r="BM1702" s="31"/>
      <c r="BN1702" s="1"/>
      <c r="BO1702" s="1"/>
      <c r="BP1702" s="1"/>
      <c r="BQ1702" s="1"/>
      <c r="BR1702" s="1"/>
      <c r="BS1702" s="4"/>
      <c r="BT1702" s="37">
        <f t="shared" si="92"/>
        <v>45976</v>
      </c>
      <c r="BU1702" s="220"/>
      <c r="BV1702" s="183"/>
      <c r="BW1702" s="221"/>
      <c r="BX1702" s="183"/>
      <c r="BY1702" s="183"/>
      <c r="BZ1702" s="183"/>
      <c r="CA1702" s="183"/>
      <c r="CB1702" s="183"/>
      <c r="CC1702" s="183"/>
      <c r="CE1702" s="1"/>
      <c r="CF1702" s="1"/>
      <c r="CG1702" s="1"/>
      <c r="CH1702" s="1"/>
      <c r="CI1702" s="1"/>
      <c r="CJ1702" s="1"/>
      <c r="CK1702" s="1"/>
      <c r="CL1702" s="1"/>
      <c r="CM1702" s="1"/>
      <c r="CN1702" s="1"/>
      <c r="CO1702" s="1"/>
    </row>
    <row r="1703" spans="1:93" ht="30" customHeight="1" x14ac:dyDescent="0.2">
      <c r="A1703" s="1">
        <v>1697</v>
      </c>
      <c r="B1703" s="1" t="s">
        <v>544</v>
      </c>
      <c r="C1703" s="1" t="s">
        <v>546</v>
      </c>
      <c r="D1703" s="1" t="s">
        <v>408</v>
      </c>
      <c r="E1703" s="1" t="s">
        <v>545</v>
      </c>
      <c r="F1703" s="1" t="s">
        <v>74</v>
      </c>
      <c r="G1703" s="1">
        <v>8</v>
      </c>
      <c r="H1703" s="1" t="s">
        <v>341</v>
      </c>
      <c r="I1703" s="1" t="s">
        <v>114</v>
      </c>
      <c r="J1703" s="64">
        <v>421</v>
      </c>
      <c r="K1703" s="76">
        <v>2285822</v>
      </c>
      <c r="L1703" s="29">
        <v>45948</v>
      </c>
      <c r="M1703" s="29" t="s">
        <v>4163</v>
      </c>
      <c r="N1703" s="1" t="s">
        <v>478</v>
      </c>
      <c r="O1703" s="28" t="s">
        <v>225</v>
      </c>
      <c r="P1703" s="1" t="s">
        <v>216</v>
      </c>
      <c r="Q1703" s="76">
        <v>8</v>
      </c>
      <c r="R1703" s="1" t="s">
        <v>538</v>
      </c>
      <c r="T1703" s="1" t="s">
        <v>115</v>
      </c>
      <c r="U1703" s="1"/>
      <c r="V1703" s="1"/>
      <c r="W1703" s="4"/>
      <c r="X1703" s="28"/>
      <c r="Y1703" s="33"/>
      <c r="Z1703" s="33"/>
      <c r="AA1703" s="96"/>
      <c r="AB1703" s="178"/>
      <c r="AC1703" s="33">
        <v>23.5</v>
      </c>
      <c r="AD1703" s="33">
        <v>230</v>
      </c>
      <c r="AE1703" s="33" t="s">
        <v>103</v>
      </c>
      <c r="AF1703" s="33" t="s">
        <v>103</v>
      </c>
      <c r="AG1703" s="33"/>
      <c r="AH1703" s="4"/>
      <c r="AI1703" s="1"/>
      <c r="AJ1703" s="1"/>
      <c r="AK1703" s="1"/>
      <c r="AL1703" s="5"/>
      <c r="AM1703" s="164">
        <f t="shared" si="91"/>
        <v>45951</v>
      </c>
      <c r="AN1703" s="182"/>
      <c r="AO1703" s="230"/>
      <c r="AP1703" s="182"/>
      <c r="AQ1703" s="182"/>
      <c r="AR1703" s="182"/>
      <c r="AS1703" s="182"/>
      <c r="AT1703" s="182"/>
      <c r="AU1703" s="182"/>
      <c r="AV1703" s="182"/>
      <c r="AW1703" s="96"/>
      <c r="AX1703" s="37">
        <f t="shared" si="90"/>
        <v>45955</v>
      </c>
      <c r="AY1703" s="183"/>
      <c r="AZ1703" s="183"/>
      <c r="BA1703" s="183"/>
      <c r="BB1703" s="183"/>
      <c r="BC1703" s="183"/>
      <c r="BD1703" s="183"/>
      <c r="BE1703" s="183"/>
      <c r="BF1703" s="183"/>
      <c r="BG1703" s="183"/>
      <c r="BH1703" s="4"/>
      <c r="BI1703" s="1"/>
      <c r="BJ1703" s="1"/>
      <c r="BK1703" s="1"/>
      <c r="BL1703" s="31"/>
      <c r="BM1703" s="31"/>
      <c r="BN1703" s="1"/>
      <c r="BO1703" s="1"/>
      <c r="BP1703" s="1"/>
      <c r="BQ1703" s="1"/>
      <c r="BR1703" s="1"/>
      <c r="BS1703" s="4"/>
      <c r="BT1703" s="37">
        <f t="shared" si="92"/>
        <v>45976</v>
      </c>
      <c r="BU1703" s="220"/>
      <c r="BV1703" s="183"/>
      <c r="BW1703" s="221"/>
      <c r="BX1703" s="183"/>
      <c r="BY1703" s="183"/>
      <c r="BZ1703" s="183"/>
      <c r="CA1703" s="183"/>
      <c r="CB1703" s="183"/>
      <c r="CC1703" s="183"/>
      <c r="CE1703" s="1"/>
      <c r="CF1703" s="1"/>
      <c r="CG1703" s="1"/>
      <c r="CH1703" s="1"/>
      <c r="CI1703" s="1"/>
      <c r="CJ1703" s="1"/>
      <c r="CK1703" s="1"/>
      <c r="CL1703" s="1"/>
      <c r="CM1703" s="1"/>
      <c r="CN1703" s="1"/>
      <c r="CO1703" s="1"/>
    </row>
    <row r="1704" spans="1:93" ht="30" customHeight="1" x14ac:dyDescent="0.2">
      <c r="A1704" s="1">
        <v>1698</v>
      </c>
      <c r="B1704" s="1" t="s">
        <v>544</v>
      </c>
      <c r="C1704" s="1" t="s">
        <v>546</v>
      </c>
      <c r="D1704" s="1" t="s">
        <v>408</v>
      </c>
      <c r="E1704" s="1" t="s">
        <v>545</v>
      </c>
      <c r="F1704" s="1" t="s">
        <v>74</v>
      </c>
      <c r="G1704" s="1">
        <v>8</v>
      </c>
      <c r="H1704" s="1" t="s">
        <v>341</v>
      </c>
      <c r="I1704" s="1" t="s">
        <v>114</v>
      </c>
      <c r="J1704" s="64">
        <v>280</v>
      </c>
      <c r="K1704" s="76">
        <v>2285823</v>
      </c>
      <c r="L1704" s="29">
        <v>45948</v>
      </c>
      <c r="M1704" s="29" t="s">
        <v>4163</v>
      </c>
      <c r="N1704" s="1" t="s">
        <v>478</v>
      </c>
      <c r="O1704" s="28" t="s">
        <v>225</v>
      </c>
      <c r="P1704" s="1" t="s">
        <v>216</v>
      </c>
      <c r="Q1704" s="76">
        <v>8</v>
      </c>
      <c r="R1704" s="1" t="s">
        <v>538</v>
      </c>
      <c r="T1704" s="1" t="s">
        <v>115</v>
      </c>
      <c r="U1704" s="1"/>
      <c r="V1704" s="1"/>
      <c r="W1704" s="4"/>
      <c r="X1704" s="28"/>
      <c r="Y1704" s="33"/>
      <c r="Z1704" s="33"/>
      <c r="AA1704" s="96"/>
      <c r="AB1704" s="178"/>
      <c r="AC1704" s="33">
        <v>24</v>
      </c>
      <c r="AD1704" s="33">
        <v>240</v>
      </c>
      <c r="AE1704" s="33" t="s">
        <v>103</v>
      </c>
      <c r="AF1704" s="33" t="s">
        <v>103</v>
      </c>
      <c r="AG1704" s="33"/>
      <c r="AH1704" s="4"/>
      <c r="AI1704" s="1"/>
      <c r="AJ1704" s="1"/>
      <c r="AK1704" s="1"/>
      <c r="AL1704" s="5"/>
      <c r="AM1704" s="164">
        <f t="shared" si="91"/>
        <v>45951</v>
      </c>
      <c r="AN1704" s="182"/>
      <c r="AO1704" s="230"/>
      <c r="AP1704" s="182"/>
      <c r="AQ1704" s="182"/>
      <c r="AR1704" s="182"/>
      <c r="AS1704" s="182"/>
      <c r="AT1704" s="182"/>
      <c r="AU1704" s="182"/>
      <c r="AV1704" s="182"/>
      <c r="AW1704" s="96"/>
      <c r="AX1704" s="37">
        <f t="shared" si="90"/>
        <v>45955</v>
      </c>
      <c r="AY1704" s="183"/>
      <c r="AZ1704" s="183"/>
      <c r="BA1704" s="183"/>
      <c r="BB1704" s="183"/>
      <c r="BC1704" s="183"/>
      <c r="BD1704" s="183"/>
      <c r="BE1704" s="183"/>
      <c r="BF1704" s="183"/>
      <c r="BG1704" s="183"/>
      <c r="BH1704" s="4"/>
      <c r="BI1704" s="1"/>
      <c r="BJ1704" s="1"/>
      <c r="BK1704" s="1"/>
      <c r="BL1704" s="31"/>
      <c r="BM1704" s="31"/>
      <c r="BN1704" s="1"/>
      <c r="BO1704" s="1"/>
      <c r="BP1704" s="1"/>
      <c r="BQ1704" s="1"/>
      <c r="BR1704" s="1"/>
      <c r="BS1704" s="4"/>
      <c r="BT1704" s="37">
        <f t="shared" si="92"/>
        <v>45976</v>
      </c>
      <c r="BU1704" s="220"/>
      <c r="BV1704" s="183"/>
      <c r="BW1704" s="221"/>
      <c r="BX1704" s="183"/>
      <c r="BY1704" s="183"/>
      <c r="BZ1704" s="183"/>
      <c r="CA1704" s="183"/>
      <c r="CB1704" s="183"/>
      <c r="CC1704" s="183"/>
      <c r="CE1704" s="1"/>
      <c r="CF1704" s="1"/>
      <c r="CG1704" s="1"/>
      <c r="CH1704" s="1"/>
      <c r="CI1704" s="1"/>
      <c r="CJ1704" s="1"/>
      <c r="CK1704" s="1"/>
      <c r="CL1704" s="1"/>
      <c r="CM1704" s="1"/>
      <c r="CN1704" s="1"/>
      <c r="CO1704" s="1"/>
    </row>
    <row r="1705" spans="1:93" ht="30" customHeight="1" x14ac:dyDescent="0.2">
      <c r="A1705" s="1">
        <v>1699</v>
      </c>
      <c r="B1705" s="1" t="s">
        <v>544</v>
      </c>
      <c r="C1705" s="1" t="s">
        <v>546</v>
      </c>
      <c r="D1705" s="1" t="s">
        <v>408</v>
      </c>
      <c r="E1705" s="1" t="s">
        <v>545</v>
      </c>
      <c r="F1705" s="1" t="s">
        <v>74</v>
      </c>
      <c r="G1705" s="1">
        <v>8</v>
      </c>
      <c r="H1705" s="1" t="s">
        <v>341</v>
      </c>
      <c r="I1705" s="1" t="s">
        <v>114</v>
      </c>
      <c r="J1705" s="64">
        <v>539</v>
      </c>
      <c r="K1705" s="76">
        <v>2285824</v>
      </c>
      <c r="L1705" s="29">
        <v>45948</v>
      </c>
      <c r="M1705" s="29" t="s">
        <v>4163</v>
      </c>
      <c r="N1705" s="1" t="s">
        <v>478</v>
      </c>
      <c r="O1705" s="28" t="s">
        <v>225</v>
      </c>
      <c r="P1705" s="1" t="s">
        <v>216</v>
      </c>
      <c r="Q1705" s="76">
        <v>12</v>
      </c>
      <c r="R1705" s="1" t="s">
        <v>538</v>
      </c>
      <c r="T1705" s="1" t="s">
        <v>115</v>
      </c>
      <c r="U1705" s="1"/>
      <c r="V1705" s="1"/>
      <c r="W1705" s="4"/>
      <c r="X1705" s="28"/>
      <c r="Y1705" s="33"/>
      <c r="Z1705" s="33"/>
      <c r="AA1705" s="96"/>
      <c r="AB1705" s="178"/>
      <c r="AC1705" s="33">
        <v>22.5</v>
      </c>
      <c r="AD1705" s="33">
        <v>220</v>
      </c>
      <c r="AE1705" s="33" t="s">
        <v>103</v>
      </c>
      <c r="AF1705" s="33" t="s">
        <v>103</v>
      </c>
      <c r="AG1705" s="33"/>
      <c r="AH1705" s="4"/>
      <c r="AI1705" s="1"/>
      <c r="AJ1705" s="1"/>
      <c r="AK1705" s="1"/>
      <c r="AL1705" s="5"/>
      <c r="AM1705" s="164">
        <f t="shared" si="91"/>
        <v>45951</v>
      </c>
      <c r="AN1705" s="182"/>
      <c r="AO1705" s="230"/>
      <c r="AP1705" s="182"/>
      <c r="AQ1705" s="182"/>
      <c r="AR1705" s="182"/>
      <c r="AS1705" s="182"/>
      <c r="AT1705" s="182"/>
      <c r="AU1705" s="182"/>
      <c r="AV1705" s="182"/>
      <c r="AW1705" s="96"/>
      <c r="AX1705" s="37">
        <f t="shared" si="90"/>
        <v>45955</v>
      </c>
      <c r="AY1705" s="183"/>
      <c r="AZ1705" s="183"/>
      <c r="BA1705" s="183"/>
      <c r="BB1705" s="183"/>
      <c r="BC1705" s="183"/>
      <c r="BD1705" s="183"/>
      <c r="BE1705" s="183"/>
      <c r="BF1705" s="183"/>
      <c r="BG1705" s="183"/>
      <c r="BH1705" s="4"/>
      <c r="BI1705" s="1"/>
      <c r="BJ1705" s="1"/>
      <c r="BK1705" s="1"/>
      <c r="BL1705" s="31"/>
      <c r="BM1705" s="31"/>
      <c r="BN1705" s="1"/>
      <c r="BO1705" s="1"/>
      <c r="BP1705" s="1"/>
      <c r="BQ1705" s="1"/>
      <c r="BR1705" s="1"/>
      <c r="BS1705" s="4"/>
      <c r="BT1705" s="37">
        <f t="shared" si="92"/>
        <v>45976</v>
      </c>
      <c r="BU1705" s="220"/>
      <c r="BV1705" s="183"/>
      <c r="BW1705" s="221"/>
      <c r="BX1705" s="183"/>
      <c r="BY1705" s="183"/>
      <c r="BZ1705" s="183"/>
      <c r="CA1705" s="183"/>
      <c r="CB1705" s="183"/>
      <c r="CC1705" s="183"/>
      <c r="CE1705" s="1"/>
      <c r="CF1705" s="1"/>
      <c r="CG1705" s="1"/>
      <c r="CH1705" s="1"/>
      <c r="CI1705" s="1"/>
      <c r="CJ1705" s="1"/>
      <c r="CK1705" s="1"/>
      <c r="CL1705" s="1"/>
      <c r="CM1705" s="1"/>
      <c r="CN1705" s="1"/>
      <c r="CO1705" s="1"/>
    </row>
    <row r="1706" spans="1:93" ht="30" customHeight="1" x14ac:dyDescent="0.2">
      <c r="A1706" s="1">
        <v>1700</v>
      </c>
      <c r="B1706" s="1" t="s">
        <v>544</v>
      </c>
      <c r="C1706" s="1" t="s">
        <v>546</v>
      </c>
      <c r="D1706" s="1" t="s">
        <v>408</v>
      </c>
      <c r="E1706" s="1" t="s">
        <v>545</v>
      </c>
      <c r="F1706" s="1" t="s">
        <v>74</v>
      </c>
      <c r="G1706" s="1">
        <v>8</v>
      </c>
      <c r="H1706" s="1" t="s">
        <v>341</v>
      </c>
      <c r="I1706" s="1" t="s">
        <v>114</v>
      </c>
      <c r="J1706" s="64">
        <v>545</v>
      </c>
      <c r="K1706" s="76">
        <v>2286622</v>
      </c>
      <c r="L1706" s="29">
        <v>45948</v>
      </c>
      <c r="M1706" s="29" t="s">
        <v>4163</v>
      </c>
      <c r="N1706" s="1" t="s">
        <v>478</v>
      </c>
      <c r="O1706" s="28" t="s">
        <v>225</v>
      </c>
      <c r="P1706" s="1" t="s">
        <v>216</v>
      </c>
      <c r="Q1706" s="76">
        <v>12</v>
      </c>
      <c r="R1706" s="1" t="s">
        <v>538</v>
      </c>
      <c r="T1706" s="1" t="s">
        <v>115</v>
      </c>
      <c r="U1706" s="1"/>
      <c r="V1706" s="1"/>
      <c r="W1706" s="4"/>
      <c r="X1706" s="28"/>
      <c r="Y1706" s="33"/>
      <c r="Z1706" s="33"/>
      <c r="AA1706" s="96"/>
      <c r="AB1706" s="178"/>
      <c r="AC1706" s="33">
        <v>23.5</v>
      </c>
      <c r="AD1706" s="33">
        <v>240</v>
      </c>
      <c r="AE1706" s="33" t="s">
        <v>103</v>
      </c>
      <c r="AF1706" s="33" t="s">
        <v>103</v>
      </c>
      <c r="AG1706" s="33"/>
      <c r="AH1706" s="4"/>
      <c r="AI1706" s="1"/>
      <c r="AJ1706" s="1"/>
      <c r="AK1706" s="1"/>
      <c r="AL1706" s="5"/>
      <c r="AM1706" s="164">
        <f t="shared" si="91"/>
        <v>45951</v>
      </c>
      <c r="AN1706" s="182"/>
      <c r="AO1706" s="230"/>
      <c r="AP1706" s="182"/>
      <c r="AQ1706" s="182"/>
      <c r="AR1706" s="182"/>
      <c r="AS1706" s="182"/>
      <c r="AT1706" s="182"/>
      <c r="AU1706" s="182"/>
      <c r="AV1706" s="182"/>
      <c r="AW1706" s="96"/>
      <c r="AX1706" s="37">
        <f t="shared" si="90"/>
        <v>45955</v>
      </c>
      <c r="AY1706" s="183"/>
      <c r="AZ1706" s="183"/>
      <c r="BA1706" s="183"/>
      <c r="BB1706" s="183"/>
      <c r="BC1706" s="183"/>
      <c r="BD1706" s="183"/>
      <c r="BE1706" s="183"/>
      <c r="BF1706" s="183"/>
      <c r="BG1706" s="183"/>
      <c r="BH1706" s="4"/>
      <c r="BI1706" s="1"/>
      <c r="BJ1706" s="1"/>
      <c r="BK1706" s="1"/>
      <c r="BL1706" s="31"/>
      <c r="BM1706" s="31"/>
      <c r="BN1706" s="1"/>
      <c r="BO1706" s="1"/>
      <c r="BP1706" s="1"/>
      <c r="BQ1706" s="1"/>
      <c r="BR1706" s="1"/>
      <c r="BS1706" s="4"/>
      <c r="BT1706" s="37">
        <f t="shared" si="92"/>
        <v>45976</v>
      </c>
      <c r="BU1706" s="220"/>
      <c r="BV1706" s="183"/>
      <c r="BW1706" s="221"/>
      <c r="BX1706" s="183"/>
      <c r="BY1706" s="183"/>
      <c r="BZ1706" s="183"/>
      <c r="CA1706" s="183"/>
      <c r="CB1706" s="183"/>
      <c r="CC1706" s="183"/>
      <c r="CE1706" s="1"/>
      <c r="CF1706" s="1"/>
      <c r="CG1706" s="1"/>
      <c r="CH1706" s="1"/>
      <c r="CI1706" s="1"/>
      <c r="CJ1706" s="1"/>
      <c r="CK1706" s="1"/>
      <c r="CL1706" s="1"/>
      <c r="CM1706" s="1"/>
      <c r="CN1706" s="1"/>
      <c r="CO1706" s="1"/>
    </row>
    <row r="1707" spans="1:93" ht="30" customHeight="1" x14ac:dyDescent="0.2">
      <c r="A1707" s="1">
        <v>1701</v>
      </c>
      <c r="B1707" s="1" t="s">
        <v>544</v>
      </c>
      <c r="C1707" s="1" t="s">
        <v>546</v>
      </c>
      <c r="D1707" s="1" t="s">
        <v>408</v>
      </c>
      <c r="E1707" s="1" t="s">
        <v>545</v>
      </c>
      <c r="F1707" s="1" t="s">
        <v>74</v>
      </c>
      <c r="G1707" s="1">
        <v>8</v>
      </c>
      <c r="H1707" s="1" t="s">
        <v>341</v>
      </c>
      <c r="I1707" s="1" t="s">
        <v>114</v>
      </c>
      <c r="J1707" s="64">
        <v>286</v>
      </c>
      <c r="K1707" s="76">
        <v>2285825</v>
      </c>
      <c r="L1707" s="29">
        <v>45948</v>
      </c>
      <c r="M1707" s="29" t="s">
        <v>4163</v>
      </c>
      <c r="N1707" s="1" t="s">
        <v>478</v>
      </c>
      <c r="O1707" s="28" t="s">
        <v>225</v>
      </c>
      <c r="P1707" s="1" t="s">
        <v>216</v>
      </c>
      <c r="Q1707" s="76">
        <v>8</v>
      </c>
      <c r="R1707" s="1" t="s">
        <v>538</v>
      </c>
      <c r="S1707" s="1">
        <v>6</v>
      </c>
      <c r="T1707" s="1" t="s">
        <v>115</v>
      </c>
      <c r="U1707" s="1"/>
      <c r="V1707" s="1"/>
      <c r="W1707" s="4"/>
      <c r="X1707" s="28"/>
      <c r="Y1707" s="33"/>
      <c r="Z1707" s="33"/>
      <c r="AA1707" s="96"/>
      <c r="AB1707" s="178"/>
      <c r="AC1707" s="33">
        <v>22.5</v>
      </c>
      <c r="AD1707" s="33">
        <v>230</v>
      </c>
      <c r="AE1707" s="33" t="s">
        <v>103</v>
      </c>
      <c r="AF1707" s="33" t="s">
        <v>103</v>
      </c>
      <c r="AG1707" s="33"/>
      <c r="AH1707" s="4"/>
      <c r="AI1707" s="1"/>
      <c r="AJ1707" s="1"/>
      <c r="AK1707" s="1"/>
      <c r="AL1707" s="5"/>
      <c r="AM1707" s="164">
        <f t="shared" si="91"/>
        <v>45951</v>
      </c>
      <c r="AN1707" s="182"/>
      <c r="AO1707" s="230"/>
      <c r="AP1707" s="182"/>
      <c r="AQ1707" s="182"/>
      <c r="AR1707" s="182"/>
      <c r="AS1707" s="182"/>
      <c r="AT1707" s="182"/>
      <c r="AU1707" s="182"/>
      <c r="AV1707" s="182"/>
      <c r="AW1707" s="96"/>
      <c r="AX1707" s="37">
        <f t="shared" si="90"/>
        <v>45955</v>
      </c>
      <c r="AY1707" s="183"/>
      <c r="AZ1707" s="183"/>
      <c r="BA1707" s="183"/>
      <c r="BB1707" s="183"/>
      <c r="BC1707" s="183"/>
      <c r="BD1707" s="183"/>
      <c r="BE1707" s="183"/>
      <c r="BF1707" s="183"/>
      <c r="BG1707" s="183"/>
      <c r="BH1707" s="4"/>
      <c r="BI1707" s="1"/>
      <c r="BJ1707" s="1"/>
      <c r="BK1707" s="1"/>
      <c r="BL1707" s="31"/>
      <c r="BM1707" s="31"/>
      <c r="BN1707" s="1"/>
      <c r="BO1707" s="1"/>
      <c r="BP1707" s="1"/>
      <c r="BQ1707" s="1"/>
      <c r="BR1707" s="1"/>
      <c r="BS1707" s="4"/>
      <c r="BT1707" s="37">
        <f t="shared" si="92"/>
        <v>45976</v>
      </c>
      <c r="BU1707" s="220"/>
      <c r="BV1707" s="183"/>
      <c r="BW1707" s="221"/>
      <c r="BX1707" s="183"/>
      <c r="BY1707" s="183"/>
      <c r="BZ1707" s="183"/>
      <c r="CA1707" s="183"/>
      <c r="CB1707" s="183"/>
      <c r="CC1707" s="183"/>
      <c r="CE1707" s="1"/>
      <c r="CF1707" s="1"/>
      <c r="CG1707" s="1"/>
      <c r="CH1707" s="1"/>
      <c r="CI1707" s="1"/>
      <c r="CJ1707" s="1"/>
      <c r="CK1707" s="1"/>
      <c r="CL1707" s="1"/>
      <c r="CM1707" s="1"/>
      <c r="CN1707" s="1"/>
      <c r="CO1707" s="1"/>
    </row>
    <row r="1708" spans="1:93" ht="30" customHeight="1" x14ac:dyDescent="0.2">
      <c r="A1708" s="1">
        <v>1702</v>
      </c>
      <c r="B1708" s="1" t="s">
        <v>544</v>
      </c>
      <c r="C1708" s="1" t="s">
        <v>546</v>
      </c>
      <c r="D1708" s="1" t="s">
        <v>408</v>
      </c>
      <c r="E1708" s="1" t="s">
        <v>545</v>
      </c>
      <c r="F1708" s="1" t="s">
        <v>74</v>
      </c>
      <c r="G1708" s="1">
        <v>8</v>
      </c>
      <c r="H1708" s="1" t="s">
        <v>341</v>
      </c>
      <c r="I1708" s="1" t="s">
        <v>114</v>
      </c>
      <c r="J1708" s="64">
        <v>420</v>
      </c>
      <c r="K1708" s="76">
        <v>2286826</v>
      </c>
      <c r="L1708" s="29">
        <v>45948</v>
      </c>
      <c r="M1708" s="29" t="s">
        <v>4163</v>
      </c>
      <c r="N1708" s="1" t="s">
        <v>478</v>
      </c>
      <c r="O1708" s="28" t="s">
        <v>225</v>
      </c>
      <c r="P1708" s="1" t="s">
        <v>216</v>
      </c>
      <c r="Q1708" s="76">
        <v>9</v>
      </c>
      <c r="R1708" s="1" t="s">
        <v>538</v>
      </c>
      <c r="T1708" s="1" t="s">
        <v>115</v>
      </c>
      <c r="U1708" s="1"/>
      <c r="V1708" s="1"/>
      <c r="W1708" s="4"/>
      <c r="X1708" s="28"/>
      <c r="Y1708" s="33"/>
      <c r="Z1708" s="33"/>
      <c r="AA1708" s="96"/>
      <c r="AB1708" s="178"/>
      <c r="AC1708" s="33">
        <v>22</v>
      </c>
      <c r="AD1708" s="33">
        <v>230</v>
      </c>
      <c r="AE1708" s="33" t="s">
        <v>103</v>
      </c>
      <c r="AF1708" s="33" t="s">
        <v>103</v>
      </c>
      <c r="AG1708" s="33"/>
      <c r="AH1708" s="4"/>
      <c r="AI1708" s="1"/>
      <c r="AJ1708" s="1"/>
      <c r="AK1708" s="1"/>
      <c r="AL1708" s="5"/>
      <c r="AM1708" s="164">
        <f t="shared" si="91"/>
        <v>45951</v>
      </c>
      <c r="AN1708" s="182"/>
      <c r="AO1708" s="230"/>
      <c r="AP1708" s="182"/>
      <c r="AQ1708" s="182"/>
      <c r="AR1708" s="182"/>
      <c r="AS1708" s="182"/>
      <c r="AT1708" s="182"/>
      <c r="AU1708" s="182"/>
      <c r="AV1708" s="182"/>
      <c r="AW1708" s="96"/>
      <c r="AX1708" s="37">
        <f t="shared" si="90"/>
        <v>45955</v>
      </c>
      <c r="AY1708" s="183"/>
      <c r="AZ1708" s="183"/>
      <c r="BA1708" s="183"/>
      <c r="BB1708" s="183"/>
      <c r="BC1708" s="183"/>
      <c r="BD1708" s="183"/>
      <c r="BE1708" s="183"/>
      <c r="BF1708" s="183"/>
      <c r="BG1708" s="183"/>
      <c r="BH1708" s="4"/>
      <c r="BI1708" s="1"/>
      <c r="BJ1708" s="1"/>
      <c r="BK1708" s="1"/>
      <c r="BL1708" s="31"/>
      <c r="BM1708" s="31"/>
      <c r="BN1708" s="1"/>
      <c r="BO1708" s="1"/>
      <c r="BP1708" s="1"/>
      <c r="BQ1708" s="1"/>
      <c r="BR1708" s="1"/>
      <c r="BS1708" s="4"/>
      <c r="BT1708" s="37">
        <f t="shared" si="92"/>
        <v>45976</v>
      </c>
      <c r="BU1708" s="220"/>
      <c r="BV1708" s="183"/>
      <c r="BW1708" s="221"/>
      <c r="BX1708" s="183"/>
      <c r="BY1708" s="183"/>
      <c r="BZ1708" s="183"/>
      <c r="CA1708" s="183"/>
      <c r="CB1708" s="183"/>
      <c r="CC1708" s="183"/>
      <c r="CE1708" s="1"/>
      <c r="CF1708" s="1"/>
      <c r="CG1708" s="1"/>
      <c r="CH1708" s="1"/>
      <c r="CI1708" s="1"/>
      <c r="CJ1708" s="1"/>
      <c r="CK1708" s="1"/>
      <c r="CL1708" s="1"/>
      <c r="CM1708" s="1"/>
      <c r="CN1708" s="1"/>
      <c r="CO1708" s="1"/>
    </row>
    <row r="1709" spans="1:93" ht="30" customHeight="1" x14ac:dyDescent="0.2">
      <c r="A1709" s="1">
        <v>1703</v>
      </c>
      <c r="B1709" s="1" t="s">
        <v>544</v>
      </c>
      <c r="C1709" s="1" t="s">
        <v>546</v>
      </c>
      <c r="D1709" s="1" t="s">
        <v>408</v>
      </c>
      <c r="E1709" s="1" t="s">
        <v>545</v>
      </c>
      <c r="F1709" s="1" t="s">
        <v>74</v>
      </c>
      <c r="G1709" s="1">
        <v>8</v>
      </c>
      <c r="H1709" s="1" t="s">
        <v>341</v>
      </c>
      <c r="I1709" s="1" t="s">
        <v>114</v>
      </c>
      <c r="J1709" s="64">
        <v>541</v>
      </c>
      <c r="K1709" s="76">
        <v>2286623</v>
      </c>
      <c r="L1709" s="29">
        <v>45948</v>
      </c>
      <c r="M1709" s="29" t="s">
        <v>4163</v>
      </c>
      <c r="N1709" s="1" t="s">
        <v>478</v>
      </c>
      <c r="O1709" s="28" t="s">
        <v>225</v>
      </c>
      <c r="P1709" s="1" t="s">
        <v>216</v>
      </c>
      <c r="Q1709" s="76">
        <v>12</v>
      </c>
      <c r="R1709" s="1" t="s">
        <v>538</v>
      </c>
      <c r="T1709" s="1" t="s">
        <v>115</v>
      </c>
      <c r="U1709" s="1"/>
      <c r="V1709" s="1"/>
      <c r="W1709" s="4"/>
      <c r="X1709" s="28"/>
      <c r="Y1709" s="33"/>
      <c r="Z1709" s="33"/>
      <c r="AA1709" s="96"/>
      <c r="AB1709" s="178"/>
      <c r="AC1709" s="33">
        <v>21.5</v>
      </c>
      <c r="AD1709" s="33">
        <v>240</v>
      </c>
      <c r="AE1709" s="33" t="s">
        <v>103</v>
      </c>
      <c r="AF1709" s="33" t="s">
        <v>103</v>
      </c>
      <c r="AG1709" s="33"/>
      <c r="AH1709" s="4"/>
      <c r="AI1709" s="1"/>
      <c r="AJ1709" s="1"/>
      <c r="AK1709" s="1"/>
      <c r="AL1709" s="5"/>
      <c r="AM1709" s="164">
        <f t="shared" si="91"/>
        <v>45951</v>
      </c>
      <c r="AN1709" s="182"/>
      <c r="AO1709" s="230"/>
      <c r="AP1709" s="182"/>
      <c r="AQ1709" s="182"/>
      <c r="AR1709" s="182"/>
      <c r="AS1709" s="182"/>
      <c r="AT1709" s="182"/>
      <c r="AU1709" s="182"/>
      <c r="AV1709" s="182"/>
      <c r="AW1709" s="96"/>
      <c r="AX1709" s="37">
        <f t="shared" si="90"/>
        <v>45955</v>
      </c>
      <c r="AY1709" s="183"/>
      <c r="AZ1709" s="183"/>
      <c r="BA1709" s="183"/>
      <c r="BB1709" s="183"/>
      <c r="BC1709" s="183"/>
      <c r="BD1709" s="183"/>
      <c r="BE1709" s="183"/>
      <c r="BF1709" s="183"/>
      <c r="BG1709" s="183"/>
      <c r="BH1709" s="4"/>
      <c r="BI1709" s="1"/>
      <c r="BJ1709" s="1"/>
      <c r="BK1709" s="1"/>
      <c r="BL1709" s="31"/>
      <c r="BM1709" s="31"/>
      <c r="BN1709" s="1"/>
      <c r="BO1709" s="1"/>
      <c r="BP1709" s="1"/>
      <c r="BQ1709" s="1"/>
      <c r="BR1709" s="1"/>
      <c r="BS1709" s="4"/>
      <c r="BT1709" s="37">
        <f t="shared" si="92"/>
        <v>45976</v>
      </c>
      <c r="BU1709" s="220"/>
      <c r="BV1709" s="183"/>
      <c r="BW1709" s="221"/>
      <c r="BX1709" s="183"/>
      <c r="BY1709" s="183"/>
      <c r="BZ1709" s="183"/>
      <c r="CA1709" s="183"/>
      <c r="CB1709" s="183"/>
      <c r="CC1709" s="183"/>
      <c r="CE1709" s="1"/>
      <c r="CF1709" s="1"/>
      <c r="CG1709" s="1"/>
      <c r="CH1709" s="1"/>
      <c r="CI1709" s="1"/>
      <c r="CJ1709" s="1"/>
      <c r="CK1709" s="1"/>
      <c r="CL1709" s="1"/>
      <c r="CM1709" s="1"/>
      <c r="CN1709" s="1"/>
      <c r="CO1709" s="1"/>
    </row>
    <row r="1710" spans="1:93" ht="30" customHeight="1" x14ac:dyDescent="0.2">
      <c r="A1710" s="1">
        <v>1704</v>
      </c>
      <c r="B1710" s="1" t="s">
        <v>544</v>
      </c>
      <c r="C1710" s="1" t="s">
        <v>546</v>
      </c>
      <c r="D1710" s="1" t="s">
        <v>408</v>
      </c>
      <c r="E1710" s="1" t="s">
        <v>545</v>
      </c>
      <c r="F1710" s="1" t="s">
        <v>74</v>
      </c>
      <c r="G1710" s="1">
        <v>8</v>
      </c>
      <c r="H1710" s="1" t="s">
        <v>341</v>
      </c>
      <c r="I1710" s="1" t="s">
        <v>114</v>
      </c>
      <c r="J1710" s="64">
        <v>298</v>
      </c>
      <c r="K1710" s="76">
        <v>2286625</v>
      </c>
      <c r="L1710" s="29">
        <v>45948</v>
      </c>
      <c r="M1710" s="29" t="s">
        <v>4163</v>
      </c>
      <c r="N1710" s="1" t="s">
        <v>478</v>
      </c>
      <c r="O1710" s="28" t="s">
        <v>225</v>
      </c>
      <c r="P1710" s="1" t="s">
        <v>216</v>
      </c>
      <c r="Q1710" s="76">
        <v>8</v>
      </c>
      <c r="R1710" s="1" t="s">
        <v>538</v>
      </c>
      <c r="T1710" s="1" t="s">
        <v>115</v>
      </c>
      <c r="U1710" s="1"/>
      <c r="V1710" s="1"/>
      <c r="W1710" s="4"/>
      <c r="X1710" s="28"/>
      <c r="Y1710" s="33"/>
      <c r="Z1710" s="33"/>
      <c r="AA1710" s="96"/>
      <c r="AB1710" s="178"/>
      <c r="AC1710" s="33">
        <v>24</v>
      </c>
      <c r="AD1710" s="33">
        <v>230</v>
      </c>
      <c r="AE1710" s="33" t="s">
        <v>103</v>
      </c>
      <c r="AF1710" s="33" t="s">
        <v>103</v>
      </c>
      <c r="AG1710" s="33"/>
      <c r="AH1710" s="4"/>
      <c r="AI1710" s="1"/>
      <c r="AJ1710" s="1"/>
      <c r="AK1710" s="1"/>
      <c r="AL1710" s="5"/>
      <c r="AM1710" s="164">
        <f t="shared" si="91"/>
        <v>45951</v>
      </c>
      <c r="AN1710" s="182"/>
      <c r="AO1710" s="230"/>
      <c r="AP1710" s="182"/>
      <c r="AQ1710" s="182"/>
      <c r="AR1710" s="182"/>
      <c r="AS1710" s="182"/>
      <c r="AT1710" s="182"/>
      <c r="AU1710" s="182"/>
      <c r="AV1710" s="182"/>
      <c r="AW1710" s="96"/>
      <c r="AX1710" s="37">
        <f t="shared" si="90"/>
        <v>45955</v>
      </c>
      <c r="AY1710" s="183"/>
      <c r="AZ1710" s="183"/>
      <c r="BA1710" s="183"/>
      <c r="BB1710" s="183"/>
      <c r="BC1710" s="183"/>
      <c r="BD1710" s="183"/>
      <c r="BE1710" s="183"/>
      <c r="BF1710" s="183"/>
      <c r="BG1710" s="183"/>
      <c r="BH1710" s="4"/>
      <c r="BI1710" s="1"/>
      <c r="BJ1710" s="1"/>
      <c r="BK1710" s="1"/>
      <c r="BL1710" s="31"/>
      <c r="BM1710" s="31"/>
      <c r="BN1710" s="1"/>
      <c r="BO1710" s="1"/>
      <c r="BP1710" s="1"/>
      <c r="BQ1710" s="1"/>
      <c r="BR1710" s="1"/>
      <c r="BS1710" s="4"/>
      <c r="BT1710" s="37">
        <f t="shared" si="92"/>
        <v>45976</v>
      </c>
      <c r="BU1710" s="220"/>
      <c r="BV1710" s="183"/>
      <c r="BW1710" s="221"/>
      <c r="BX1710" s="183"/>
      <c r="BY1710" s="183"/>
      <c r="BZ1710" s="183"/>
      <c r="CA1710" s="183"/>
      <c r="CB1710" s="183"/>
      <c r="CC1710" s="183"/>
      <c r="CE1710" s="1"/>
      <c r="CF1710" s="1"/>
      <c r="CG1710" s="1"/>
      <c r="CH1710" s="1"/>
      <c r="CI1710" s="1"/>
      <c r="CJ1710" s="1"/>
      <c r="CK1710" s="1"/>
      <c r="CL1710" s="1"/>
      <c r="CM1710" s="1"/>
      <c r="CN1710" s="1"/>
      <c r="CO1710" s="1"/>
    </row>
    <row r="1711" spans="1:93" ht="30" customHeight="1" x14ac:dyDescent="0.2">
      <c r="A1711" s="1">
        <v>1705</v>
      </c>
      <c r="B1711" s="1" t="s">
        <v>544</v>
      </c>
      <c r="C1711" s="1" t="s">
        <v>546</v>
      </c>
      <c r="D1711" s="1" t="s">
        <v>408</v>
      </c>
      <c r="E1711" s="1" t="s">
        <v>545</v>
      </c>
      <c r="F1711" s="1" t="s">
        <v>74</v>
      </c>
      <c r="G1711" s="1">
        <v>8</v>
      </c>
      <c r="H1711" s="1" t="s">
        <v>341</v>
      </c>
      <c r="I1711" s="1" t="s">
        <v>114</v>
      </c>
      <c r="J1711" s="64">
        <v>290</v>
      </c>
      <c r="K1711" s="76">
        <v>2285626</v>
      </c>
      <c r="L1711" s="29">
        <v>45948</v>
      </c>
      <c r="M1711" s="29" t="s">
        <v>4163</v>
      </c>
      <c r="N1711" s="1" t="s">
        <v>478</v>
      </c>
      <c r="O1711" s="28" t="s">
        <v>225</v>
      </c>
      <c r="P1711" s="1" t="s">
        <v>216</v>
      </c>
      <c r="Q1711" s="76">
        <v>8</v>
      </c>
      <c r="R1711" s="1" t="s">
        <v>538</v>
      </c>
      <c r="T1711" s="1" t="s">
        <v>115</v>
      </c>
      <c r="U1711" s="1"/>
      <c r="V1711" s="1"/>
      <c r="W1711" s="4"/>
      <c r="X1711" s="28"/>
      <c r="Y1711" s="33"/>
      <c r="Z1711" s="33"/>
      <c r="AA1711" s="96"/>
      <c r="AB1711" s="178"/>
      <c r="AC1711" s="33">
        <v>24.5</v>
      </c>
      <c r="AD1711" s="33">
        <v>220</v>
      </c>
      <c r="AE1711" s="33" t="s">
        <v>103</v>
      </c>
      <c r="AF1711" s="33" t="s">
        <v>103</v>
      </c>
      <c r="AG1711" s="33"/>
      <c r="AH1711" s="4"/>
      <c r="AI1711" s="1"/>
      <c r="AJ1711" s="1"/>
      <c r="AK1711" s="1"/>
      <c r="AL1711" s="5"/>
      <c r="AM1711" s="164">
        <f t="shared" si="91"/>
        <v>45951</v>
      </c>
      <c r="AN1711" s="182"/>
      <c r="AO1711" s="230"/>
      <c r="AP1711" s="182"/>
      <c r="AQ1711" s="182"/>
      <c r="AR1711" s="182"/>
      <c r="AS1711" s="182"/>
      <c r="AT1711" s="182"/>
      <c r="AU1711" s="182"/>
      <c r="AV1711" s="182"/>
      <c r="AW1711" s="96"/>
      <c r="AX1711" s="37">
        <f t="shared" si="90"/>
        <v>45955</v>
      </c>
      <c r="AY1711" s="183"/>
      <c r="AZ1711" s="183"/>
      <c r="BA1711" s="183"/>
      <c r="BB1711" s="183"/>
      <c r="BC1711" s="183"/>
      <c r="BD1711" s="183"/>
      <c r="BE1711" s="183"/>
      <c r="BF1711" s="183"/>
      <c r="BG1711" s="183"/>
      <c r="BH1711" s="4"/>
      <c r="BI1711" s="1"/>
      <c r="BJ1711" s="1"/>
      <c r="BK1711" s="1"/>
      <c r="BL1711" s="31"/>
      <c r="BM1711" s="31"/>
      <c r="BN1711" s="1"/>
      <c r="BO1711" s="1"/>
      <c r="BP1711" s="1"/>
      <c r="BQ1711" s="1"/>
      <c r="BR1711" s="1"/>
      <c r="BS1711" s="4"/>
      <c r="BT1711" s="37">
        <f t="shared" si="92"/>
        <v>45976</v>
      </c>
      <c r="BU1711" s="220"/>
      <c r="BV1711" s="183"/>
      <c r="BW1711" s="221"/>
      <c r="BX1711" s="183"/>
      <c r="BY1711" s="183"/>
      <c r="BZ1711" s="183"/>
      <c r="CA1711" s="183"/>
      <c r="CB1711" s="183"/>
      <c r="CC1711" s="183"/>
      <c r="CE1711" s="1"/>
      <c r="CF1711" s="1"/>
      <c r="CG1711" s="1"/>
      <c r="CH1711" s="1"/>
      <c r="CI1711" s="1"/>
      <c r="CJ1711" s="1"/>
      <c r="CK1711" s="1"/>
      <c r="CL1711" s="1"/>
      <c r="CM1711" s="1"/>
      <c r="CN1711" s="1"/>
      <c r="CO1711" s="1"/>
    </row>
    <row r="1712" spans="1:93" ht="30" customHeight="1" x14ac:dyDescent="0.2">
      <c r="A1712" s="1">
        <v>1706</v>
      </c>
      <c r="B1712" s="1" t="s">
        <v>544</v>
      </c>
      <c r="C1712" s="1" t="s">
        <v>546</v>
      </c>
      <c r="D1712" s="1" t="s">
        <v>408</v>
      </c>
      <c r="E1712" s="1" t="s">
        <v>545</v>
      </c>
      <c r="F1712" s="1" t="s">
        <v>74</v>
      </c>
      <c r="G1712" s="1">
        <v>8</v>
      </c>
      <c r="H1712" s="1" t="s">
        <v>341</v>
      </c>
      <c r="I1712" s="1" t="s">
        <v>114</v>
      </c>
      <c r="J1712" s="64">
        <v>533</v>
      </c>
      <c r="K1712" s="76">
        <v>2285831</v>
      </c>
      <c r="L1712" s="29">
        <v>45948</v>
      </c>
      <c r="M1712" s="29" t="s">
        <v>4163</v>
      </c>
      <c r="N1712" s="1" t="s">
        <v>478</v>
      </c>
      <c r="O1712" s="28" t="s">
        <v>225</v>
      </c>
      <c r="P1712" s="1" t="s">
        <v>216</v>
      </c>
      <c r="Q1712" s="76">
        <v>12</v>
      </c>
      <c r="R1712" s="1" t="s">
        <v>538</v>
      </c>
      <c r="T1712" s="1" t="s">
        <v>115</v>
      </c>
      <c r="U1712" s="1"/>
      <c r="V1712" s="1"/>
      <c r="W1712" s="4"/>
      <c r="X1712" s="28"/>
      <c r="Y1712" s="33"/>
      <c r="Z1712" s="33"/>
      <c r="AA1712" s="96"/>
      <c r="AB1712" s="178"/>
      <c r="AC1712" s="33">
        <v>23.5</v>
      </c>
      <c r="AD1712" s="33">
        <v>240</v>
      </c>
      <c r="AE1712" s="33" t="s">
        <v>103</v>
      </c>
      <c r="AF1712" s="33" t="s">
        <v>103</v>
      </c>
      <c r="AG1712" s="33"/>
      <c r="AH1712" s="4"/>
      <c r="AI1712" s="1"/>
      <c r="AJ1712" s="1"/>
      <c r="AK1712" s="1"/>
      <c r="AL1712" s="5"/>
      <c r="AM1712" s="164">
        <f t="shared" si="91"/>
        <v>45951</v>
      </c>
      <c r="AN1712" s="182"/>
      <c r="AO1712" s="230"/>
      <c r="AP1712" s="182"/>
      <c r="AQ1712" s="182"/>
      <c r="AR1712" s="182"/>
      <c r="AS1712" s="182"/>
      <c r="AT1712" s="182"/>
      <c r="AU1712" s="182"/>
      <c r="AV1712" s="182"/>
      <c r="AW1712" s="96"/>
      <c r="AX1712" s="37">
        <f t="shared" si="90"/>
        <v>45955</v>
      </c>
      <c r="AY1712" s="183"/>
      <c r="AZ1712" s="183"/>
      <c r="BA1712" s="183"/>
      <c r="BB1712" s="183"/>
      <c r="BC1712" s="183"/>
      <c r="BD1712" s="183"/>
      <c r="BE1712" s="183"/>
      <c r="BF1712" s="183"/>
      <c r="BG1712" s="183"/>
      <c r="BH1712" s="4"/>
      <c r="BI1712" s="1"/>
      <c r="BJ1712" s="1"/>
      <c r="BK1712" s="1"/>
      <c r="BL1712" s="31"/>
      <c r="BM1712" s="31"/>
      <c r="BN1712" s="1"/>
      <c r="BO1712" s="1"/>
      <c r="BP1712" s="1"/>
      <c r="BQ1712" s="1"/>
      <c r="BR1712" s="1"/>
      <c r="BS1712" s="4"/>
      <c r="BT1712" s="37">
        <f t="shared" si="92"/>
        <v>45976</v>
      </c>
      <c r="BU1712" s="220"/>
      <c r="BV1712" s="183"/>
      <c r="BW1712" s="221"/>
      <c r="BX1712" s="183"/>
      <c r="BY1712" s="183"/>
      <c r="BZ1712" s="183"/>
      <c r="CA1712" s="183"/>
      <c r="CB1712" s="183"/>
      <c r="CC1712" s="183"/>
      <c r="CE1712" s="1"/>
      <c r="CF1712" s="1"/>
      <c r="CG1712" s="1"/>
      <c r="CH1712" s="1"/>
      <c r="CI1712" s="1"/>
      <c r="CJ1712" s="1"/>
      <c r="CK1712" s="1"/>
      <c r="CL1712" s="1"/>
      <c r="CM1712" s="1"/>
      <c r="CN1712" s="1"/>
      <c r="CO1712" s="1"/>
    </row>
    <row r="1713" spans="1:93" ht="30" customHeight="1" x14ac:dyDescent="0.2">
      <c r="A1713" s="1">
        <v>1707</v>
      </c>
      <c r="B1713" s="1" t="s">
        <v>544</v>
      </c>
      <c r="C1713" s="1" t="s">
        <v>546</v>
      </c>
      <c r="D1713" s="1" t="s">
        <v>408</v>
      </c>
      <c r="E1713" s="1" t="s">
        <v>545</v>
      </c>
      <c r="F1713" s="1" t="s">
        <v>74</v>
      </c>
      <c r="G1713" s="1">
        <v>8</v>
      </c>
      <c r="H1713" s="1" t="s">
        <v>341</v>
      </c>
      <c r="I1713" s="1" t="s">
        <v>114</v>
      </c>
      <c r="J1713" s="64">
        <v>526</v>
      </c>
      <c r="K1713" s="76">
        <v>2286627</v>
      </c>
      <c r="L1713" s="29">
        <v>45948</v>
      </c>
      <c r="M1713" s="29" t="s">
        <v>4163</v>
      </c>
      <c r="N1713" s="1" t="s">
        <v>478</v>
      </c>
      <c r="O1713" s="28" t="s">
        <v>225</v>
      </c>
      <c r="P1713" s="1" t="s">
        <v>216</v>
      </c>
      <c r="Q1713" s="76">
        <v>8</v>
      </c>
      <c r="R1713" s="1" t="s">
        <v>538</v>
      </c>
      <c r="T1713" s="1" t="s">
        <v>115</v>
      </c>
      <c r="U1713" s="1"/>
      <c r="V1713" s="1"/>
      <c r="W1713" s="4"/>
      <c r="X1713" s="28"/>
      <c r="Y1713" s="33"/>
      <c r="Z1713" s="33"/>
      <c r="AA1713" s="96"/>
      <c r="AB1713" s="178"/>
      <c r="AC1713" s="33">
        <v>23.5</v>
      </c>
      <c r="AD1713" s="33">
        <v>230</v>
      </c>
      <c r="AE1713" s="33" t="s">
        <v>103</v>
      </c>
      <c r="AF1713" s="33" t="s">
        <v>103</v>
      </c>
      <c r="AG1713" s="33"/>
      <c r="AH1713" s="4"/>
      <c r="AI1713" s="1"/>
      <c r="AJ1713" s="1"/>
      <c r="AK1713" s="1"/>
      <c r="AL1713" s="5"/>
      <c r="AM1713" s="164">
        <f t="shared" si="91"/>
        <v>45951</v>
      </c>
      <c r="AN1713" s="182"/>
      <c r="AO1713" s="230"/>
      <c r="AP1713" s="182"/>
      <c r="AQ1713" s="182"/>
      <c r="AR1713" s="182"/>
      <c r="AS1713" s="182"/>
      <c r="AT1713" s="182"/>
      <c r="AU1713" s="182"/>
      <c r="AV1713" s="182"/>
      <c r="AW1713" s="96"/>
      <c r="AX1713" s="37">
        <f t="shared" si="90"/>
        <v>45955</v>
      </c>
      <c r="AY1713" s="183"/>
      <c r="AZ1713" s="183"/>
      <c r="BA1713" s="183"/>
      <c r="BB1713" s="183"/>
      <c r="BC1713" s="183"/>
      <c r="BD1713" s="183"/>
      <c r="BE1713" s="183"/>
      <c r="BF1713" s="183"/>
      <c r="BG1713" s="183"/>
      <c r="BH1713" s="4"/>
      <c r="BI1713" s="1"/>
      <c r="BJ1713" s="1"/>
      <c r="BK1713" s="1"/>
      <c r="BL1713" s="31"/>
      <c r="BM1713" s="31"/>
      <c r="BN1713" s="1"/>
      <c r="BO1713" s="1"/>
      <c r="BP1713" s="1"/>
      <c r="BQ1713" s="1"/>
      <c r="BR1713" s="1"/>
      <c r="BS1713" s="4"/>
      <c r="BT1713" s="37">
        <f t="shared" si="92"/>
        <v>45976</v>
      </c>
      <c r="BU1713" s="220"/>
      <c r="BV1713" s="183"/>
      <c r="BW1713" s="221"/>
      <c r="BX1713" s="183"/>
      <c r="BY1713" s="183"/>
      <c r="BZ1713" s="183"/>
      <c r="CA1713" s="183"/>
      <c r="CB1713" s="183"/>
      <c r="CC1713" s="183"/>
      <c r="CE1713" s="1"/>
      <c r="CF1713" s="1"/>
      <c r="CG1713" s="1"/>
      <c r="CH1713" s="1"/>
      <c r="CI1713" s="1"/>
      <c r="CJ1713" s="1"/>
      <c r="CK1713" s="1"/>
      <c r="CL1713" s="1"/>
      <c r="CM1713" s="1"/>
      <c r="CN1713" s="1"/>
      <c r="CO1713" s="1"/>
    </row>
    <row r="1714" spans="1:93" ht="30" customHeight="1" x14ac:dyDescent="0.2">
      <c r="A1714" s="1">
        <v>1708</v>
      </c>
      <c r="B1714" s="1" t="s">
        <v>544</v>
      </c>
      <c r="C1714" s="1" t="s">
        <v>546</v>
      </c>
      <c r="D1714" s="1" t="s">
        <v>408</v>
      </c>
      <c r="E1714" s="1" t="s">
        <v>545</v>
      </c>
      <c r="F1714" s="1" t="s">
        <v>74</v>
      </c>
      <c r="G1714" s="1">
        <v>8</v>
      </c>
      <c r="H1714" s="1" t="s">
        <v>341</v>
      </c>
      <c r="I1714" s="1" t="s">
        <v>114</v>
      </c>
      <c r="J1714" s="64">
        <v>580</v>
      </c>
      <c r="K1714" s="76">
        <v>2286628</v>
      </c>
      <c r="L1714" s="29">
        <v>45948</v>
      </c>
      <c r="M1714" s="29" t="s">
        <v>4163</v>
      </c>
      <c r="N1714" s="1" t="s">
        <v>478</v>
      </c>
      <c r="O1714" s="28" t="s">
        <v>225</v>
      </c>
      <c r="P1714" s="1" t="s">
        <v>216</v>
      </c>
      <c r="Q1714" s="76">
        <v>12</v>
      </c>
      <c r="R1714" s="1" t="s">
        <v>538</v>
      </c>
      <c r="T1714" s="1" t="s">
        <v>115</v>
      </c>
      <c r="U1714" s="1"/>
      <c r="V1714" s="1"/>
      <c r="W1714" s="4"/>
      <c r="X1714" s="28"/>
      <c r="Y1714" s="33"/>
      <c r="Z1714" s="33"/>
      <c r="AA1714" s="96"/>
      <c r="AB1714" s="178"/>
      <c r="AC1714" s="33">
        <v>24.5</v>
      </c>
      <c r="AD1714" s="33">
        <v>210</v>
      </c>
      <c r="AE1714" s="33" t="s">
        <v>103</v>
      </c>
      <c r="AF1714" s="33" t="s">
        <v>103</v>
      </c>
      <c r="AG1714" s="33"/>
      <c r="AH1714" s="4"/>
      <c r="AI1714" s="1"/>
      <c r="AJ1714" s="1"/>
      <c r="AK1714" s="1"/>
      <c r="AL1714" s="5"/>
      <c r="AM1714" s="164">
        <f t="shared" si="91"/>
        <v>45951</v>
      </c>
      <c r="AN1714" s="182"/>
      <c r="AO1714" s="230"/>
      <c r="AP1714" s="182"/>
      <c r="AQ1714" s="182"/>
      <c r="AR1714" s="182"/>
      <c r="AS1714" s="182"/>
      <c r="AT1714" s="182"/>
      <c r="AU1714" s="182"/>
      <c r="AV1714" s="182"/>
      <c r="AW1714" s="96"/>
      <c r="AX1714" s="37">
        <f t="shared" si="90"/>
        <v>45955</v>
      </c>
      <c r="AY1714" s="183"/>
      <c r="AZ1714" s="183"/>
      <c r="BA1714" s="183"/>
      <c r="BB1714" s="183"/>
      <c r="BC1714" s="183"/>
      <c r="BD1714" s="183"/>
      <c r="BE1714" s="183"/>
      <c r="BF1714" s="183"/>
      <c r="BG1714" s="183"/>
      <c r="BH1714" s="4"/>
      <c r="BI1714" s="1"/>
      <c r="BJ1714" s="1"/>
      <c r="BK1714" s="1"/>
      <c r="BL1714" s="31"/>
      <c r="BM1714" s="31"/>
      <c r="BN1714" s="1"/>
      <c r="BO1714" s="1"/>
      <c r="BP1714" s="1"/>
      <c r="BQ1714" s="1"/>
      <c r="BR1714" s="1"/>
      <c r="BS1714" s="4"/>
      <c r="BT1714" s="37">
        <f t="shared" si="92"/>
        <v>45976</v>
      </c>
      <c r="BU1714" s="220"/>
      <c r="BV1714" s="183"/>
      <c r="BW1714" s="221"/>
      <c r="BX1714" s="183"/>
      <c r="BY1714" s="183"/>
      <c r="BZ1714" s="183"/>
      <c r="CA1714" s="183"/>
      <c r="CB1714" s="183"/>
      <c r="CC1714" s="183"/>
      <c r="CE1714" s="1"/>
      <c r="CF1714" s="1"/>
      <c r="CG1714" s="1"/>
      <c r="CH1714" s="1"/>
      <c r="CI1714" s="1"/>
      <c r="CJ1714" s="1"/>
      <c r="CK1714" s="1"/>
      <c r="CL1714" s="1"/>
      <c r="CM1714" s="1"/>
      <c r="CN1714" s="1"/>
      <c r="CO1714" s="1"/>
    </row>
    <row r="1715" spans="1:93" ht="30" customHeight="1" x14ac:dyDescent="0.2">
      <c r="A1715" s="1">
        <v>1709</v>
      </c>
      <c r="B1715" s="1" t="s">
        <v>544</v>
      </c>
      <c r="C1715" s="1" t="s">
        <v>546</v>
      </c>
      <c r="D1715" s="1" t="s">
        <v>408</v>
      </c>
      <c r="E1715" s="1" t="s">
        <v>545</v>
      </c>
      <c r="F1715" s="1" t="s">
        <v>74</v>
      </c>
      <c r="G1715" s="1">
        <v>8</v>
      </c>
      <c r="H1715" s="1" t="s">
        <v>341</v>
      </c>
      <c r="I1715" s="1" t="s">
        <v>114</v>
      </c>
      <c r="J1715" s="64">
        <v>404</v>
      </c>
      <c r="K1715" s="76">
        <v>2286629</v>
      </c>
      <c r="L1715" s="29">
        <v>45948</v>
      </c>
      <c r="M1715" s="29" t="s">
        <v>4163</v>
      </c>
      <c r="N1715" s="1" t="s">
        <v>478</v>
      </c>
      <c r="O1715" s="28" t="s">
        <v>225</v>
      </c>
      <c r="P1715" s="1" t="s">
        <v>216</v>
      </c>
      <c r="Q1715" s="76">
        <v>9</v>
      </c>
      <c r="R1715" s="1" t="s">
        <v>538</v>
      </c>
      <c r="T1715" s="1" t="s">
        <v>115</v>
      </c>
      <c r="U1715" s="1"/>
      <c r="V1715" s="1"/>
      <c r="W1715" s="4"/>
      <c r="X1715" s="28"/>
      <c r="Y1715" s="33"/>
      <c r="Z1715" s="33"/>
      <c r="AA1715" s="96"/>
      <c r="AB1715" s="178"/>
      <c r="AC1715" s="33">
        <v>22.5</v>
      </c>
      <c r="AD1715" s="33">
        <v>240</v>
      </c>
      <c r="AE1715" s="33" t="s">
        <v>103</v>
      </c>
      <c r="AF1715" s="33" t="s">
        <v>103</v>
      </c>
      <c r="AG1715" s="33"/>
      <c r="AH1715" s="4"/>
      <c r="AI1715" s="1"/>
      <c r="AJ1715" s="1"/>
      <c r="AK1715" s="1"/>
      <c r="AL1715" s="5"/>
      <c r="AM1715" s="164">
        <f t="shared" si="91"/>
        <v>45951</v>
      </c>
      <c r="AN1715" s="182"/>
      <c r="AO1715" s="230"/>
      <c r="AP1715" s="182"/>
      <c r="AQ1715" s="182"/>
      <c r="AR1715" s="182"/>
      <c r="AS1715" s="182"/>
      <c r="AT1715" s="182"/>
      <c r="AU1715" s="182"/>
      <c r="AV1715" s="182"/>
      <c r="AW1715" s="96"/>
      <c r="AX1715" s="37">
        <f t="shared" si="90"/>
        <v>45955</v>
      </c>
      <c r="AY1715" s="183"/>
      <c r="AZ1715" s="183"/>
      <c r="BA1715" s="183"/>
      <c r="BB1715" s="183"/>
      <c r="BC1715" s="183"/>
      <c r="BD1715" s="183"/>
      <c r="BE1715" s="183"/>
      <c r="BF1715" s="183"/>
      <c r="BG1715" s="183"/>
      <c r="BH1715" s="4"/>
      <c r="BI1715" s="1"/>
      <c r="BJ1715" s="1"/>
      <c r="BK1715" s="1"/>
      <c r="BL1715" s="31"/>
      <c r="BM1715" s="31"/>
      <c r="BN1715" s="1"/>
      <c r="BO1715" s="1"/>
      <c r="BP1715" s="1"/>
      <c r="BQ1715" s="1"/>
      <c r="BR1715" s="1"/>
      <c r="BS1715" s="4"/>
      <c r="BT1715" s="37">
        <f t="shared" si="92"/>
        <v>45976</v>
      </c>
      <c r="BU1715" s="220"/>
      <c r="BV1715" s="183"/>
      <c r="BW1715" s="221"/>
      <c r="BX1715" s="183"/>
      <c r="BY1715" s="183"/>
      <c r="BZ1715" s="183"/>
      <c r="CA1715" s="183"/>
      <c r="CB1715" s="183"/>
      <c r="CC1715" s="183"/>
      <c r="CE1715" s="1"/>
      <c r="CF1715" s="1"/>
      <c r="CG1715" s="1"/>
      <c r="CH1715" s="1"/>
      <c r="CI1715" s="1"/>
      <c r="CJ1715" s="1"/>
      <c r="CK1715" s="1"/>
      <c r="CL1715" s="1"/>
      <c r="CM1715" s="1"/>
      <c r="CN1715" s="1"/>
      <c r="CO1715" s="1"/>
    </row>
    <row r="1716" spans="1:93" ht="30" customHeight="1" x14ac:dyDescent="0.2">
      <c r="A1716" s="1">
        <v>1710</v>
      </c>
      <c r="B1716" s="1" t="s">
        <v>544</v>
      </c>
      <c r="C1716" s="1" t="s">
        <v>546</v>
      </c>
      <c r="D1716" s="1" t="s">
        <v>408</v>
      </c>
      <c r="E1716" s="1" t="s">
        <v>545</v>
      </c>
      <c r="F1716" s="1" t="s">
        <v>74</v>
      </c>
      <c r="G1716" s="1">
        <v>8</v>
      </c>
      <c r="H1716" s="1" t="s">
        <v>341</v>
      </c>
      <c r="I1716" s="1" t="s">
        <v>114</v>
      </c>
      <c r="J1716" s="64">
        <v>297</v>
      </c>
      <c r="K1716" s="76">
        <v>2285833</v>
      </c>
      <c r="L1716" s="29">
        <v>45948</v>
      </c>
      <c r="M1716" s="29" t="s">
        <v>4163</v>
      </c>
      <c r="N1716" s="1" t="s">
        <v>478</v>
      </c>
      <c r="O1716" s="28" t="s">
        <v>225</v>
      </c>
      <c r="P1716" s="1" t="s">
        <v>216</v>
      </c>
      <c r="Q1716" s="76">
        <v>8</v>
      </c>
      <c r="R1716" s="1" t="s">
        <v>538</v>
      </c>
      <c r="S1716" s="1">
        <v>6</v>
      </c>
      <c r="T1716" s="1" t="s">
        <v>115</v>
      </c>
      <c r="U1716" s="1"/>
      <c r="V1716" s="1"/>
      <c r="W1716" s="4"/>
      <c r="X1716" s="28"/>
      <c r="Y1716" s="33"/>
      <c r="Z1716" s="33"/>
      <c r="AA1716" s="96"/>
      <c r="AB1716" s="178"/>
      <c r="AC1716" s="33">
        <v>23</v>
      </c>
      <c r="AD1716" s="33">
        <v>230</v>
      </c>
      <c r="AE1716" s="33" t="s">
        <v>103</v>
      </c>
      <c r="AF1716" s="33" t="s">
        <v>103</v>
      </c>
      <c r="AG1716" s="33"/>
      <c r="AH1716" s="4"/>
      <c r="AI1716" s="1"/>
      <c r="AJ1716" s="1"/>
      <c r="AK1716" s="1"/>
      <c r="AL1716" s="5"/>
      <c r="AM1716" s="164">
        <f t="shared" si="91"/>
        <v>45951</v>
      </c>
      <c r="AN1716" s="182"/>
      <c r="AO1716" s="230"/>
      <c r="AP1716" s="182"/>
      <c r="AQ1716" s="182"/>
      <c r="AR1716" s="182"/>
      <c r="AS1716" s="182"/>
      <c r="AT1716" s="182"/>
      <c r="AU1716" s="182"/>
      <c r="AV1716" s="182"/>
      <c r="AW1716" s="96"/>
      <c r="AX1716" s="37">
        <f t="shared" si="90"/>
        <v>45955</v>
      </c>
      <c r="AY1716" s="183"/>
      <c r="AZ1716" s="183"/>
      <c r="BA1716" s="183"/>
      <c r="BB1716" s="183"/>
      <c r="BC1716" s="183"/>
      <c r="BD1716" s="183"/>
      <c r="BE1716" s="183"/>
      <c r="BF1716" s="183"/>
      <c r="BG1716" s="183"/>
      <c r="BH1716" s="4"/>
      <c r="BI1716" s="1"/>
      <c r="BJ1716" s="1"/>
      <c r="BK1716" s="1"/>
      <c r="BL1716" s="31"/>
      <c r="BM1716" s="31"/>
      <c r="BN1716" s="1"/>
      <c r="BO1716" s="1"/>
      <c r="BP1716" s="1"/>
      <c r="BQ1716" s="1"/>
      <c r="BR1716" s="1"/>
      <c r="BS1716" s="4"/>
      <c r="BT1716" s="37">
        <f t="shared" si="92"/>
        <v>45976</v>
      </c>
      <c r="BU1716" s="220"/>
      <c r="BV1716" s="183"/>
      <c r="BW1716" s="221"/>
      <c r="BX1716" s="183"/>
      <c r="BY1716" s="183"/>
      <c r="BZ1716" s="183"/>
      <c r="CA1716" s="183"/>
      <c r="CB1716" s="183"/>
      <c r="CC1716" s="183"/>
      <c r="CE1716" s="1"/>
      <c r="CF1716" s="1"/>
      <c r="CG1716" s="1"/>
      <c r="CH1716" s="1"/>
      <c r="CI1716" s="1"/>
      <c r="CJ1716" s="1"/>
      <c r="CK1716" s="1"/>
      <c r="CL1716" s="1"/>
      <c r="CM1716" s="1"/>
      <c r="CN1716" s="1"/>
      <c r="CO1716" s="1"/>
    </row>
    <row r="1717" spans="1:93" ht="30" customHeight="1" x14ac:dyDescent="0.2">
      <c r="A1717" s="1">
        <v>1711</v>
      </c>
      <c r="B1717" s="1" t="s">
        <v>544</v>
      </c>
      <c r="C1717" s="1" t="s">
        <v>546</v>
      </c>
      <c r="D1717" s="1" t="s">
        <v>408</v>
      </c>
      <c r="E1717" s="1" t="s">
        <v>545</v>
      </c>
      <c r="F1717" s="1" t="s">
        <v>74</v>
      </c>
      <c r="G1717" s="1">
        <v>8</v>
      </c>
      <c r="H1717" s="1" t="s">
        <v>341</v>
      </c>
      <c r="I1717" s="1" t="s">
        <v>114</v>
      </c>
      <c r="J1717" s="64">
        <v>301</v>
      </c>
      <c r="K1717" s="76">
        <v>2286630</v>
      </c>
      <c r="L1717" s="29">
        <v>45948</v>
      </c>
      <c r="M1717" s="29" t="s">
        <v>4163</v>
      </c>
      <c r="N1717" s="1" t="s">
        <v>478</v>
      </c>
      <c r="O1717" s="28" t="s">
        <v>225</v>
      </c>
      <c r="P1717" s="1" t="s">
        <v>216</v>
      </c>
      <c r="Q1717" s="76">
        <v>8</v>
      </c>
      <c r="R1717" s="1" t="s">
        <v>538</v>
      </c>
      <c r="T1717" s="1" t="s">
        <v>115</v>
      </c>
      <c r="U1717" s="1"/>
      <c r="V1717" s="1"/>
      <c r="W1717" s="4"/>
      <c r="X1717" s="28"/>
      <c r="Y1717" s="33"/>
      <c r="Z1717" s="33"/>
      <c r="AA1717" s="96"/>
      <c r="AB1717" s="178"/>
      <c r="AC1717" s="33">
        <v>24.5</v>
      </c>
      <c r="AD1717" s="33">
        <v>230</v>
      </c>
      <c r="AE1717" s="33" t="s">
        <v>103</v>
      </c>
      <c r="AF1717" s="33" t="s">
        <v>103</v>
      </c>
      <c r="AG1717" s="33"/>
      <c r="AH1717" s="4"/>
      <c r="AI1717" s="1"/>
      <c r="AJ1717" s="1"/>
      <c r="AK1717" s="1"/>
      <c r="AL1717" s="5"/>
      <c r="AM1717" s="164">
        <f t="shared" si="91"/>
        <v>45951</v>
      </c>
      <c r="AN1717" s="182"/>
      <c r="AO1717" s="230"/>
      <c r="AP1717" s="182"/>
      <c r="AQ1717" s="182"/>
      <c r="AR1717" s="182"/>
      <c r="AS1717" s="182"/>
      <c r="AT1717" s="182"/>
      <c r="AU1717" s="182"/>
      <c r="AV1717" s="182"/>
      <c r="AW1717" s="96"/>
      <c r="AX1717" s="37">
        <f t="shared" si="90"/>
        <v>45955</v>
      </c>
      <c r="AY1717" s="183"/>
      <c r="AZ1717" s="183"/>
      <c r="BA1717" s="183"/>
      <c r="BB1717" s="183"/>
      <c r="BC1717" s="183"/>
      <c r="BD1717" s="183"/>
      <c r="BE1717" s="183"/>
      <c r="BF1717" s="183"/>
      <c r="BG1717" s="183"/>
      <c r="BH1717" s="4"/>
      <c r="BI1717" s="1"/>
      <c r="BJ1717" s="1"/>
      <c r="BK1717" s="1"/>
      <c r="BL1717" s="31"/>
      <c r="BM1717" s="31"/>
      <c r="BN1717" s="1"/>
      <c r="BO1717" s="1"/>
      <c r="BP1717" s="1"/>
      <c r="BQ1717" s="1"/>
      <c r="BR1717" s="1"/>
      <c r="BS1717" s="4"/>
      <c r="BT1717" s="37">
        <f t="shared" si="92"/>
        <v>45976</v>
      </c>
      <c r="BU1717" s="220"/>
      <c r="BV1717" s="183"/>
      <c r="BW1717" s="221"/>
      <c r="BX1717" s="183"/>
      <c r="BY1717" s="183"/>
      <c r="BZ1717" s="183"/>
      <c r="CA1717" s="183"/>
      <c r="CB1717" s="183"/>
      <c r="CC1717" s="183"/>
      <c r="CE1717" s="1"/>
      <c r="CF1717" s="1"/>
      <c r="CG1717" s="1"/>
      <c r="CH1717" s="1"/>
      <c r="CI1717" s="1"/>
      <c r="CJ1717" s="1"/>
      <c r="CK1717" s="1"/>
      <c r="CL1717" s="1"/>
      <c r="CM1717" s="1"/>
      <c r="CN1717" s="1"/>
      <c r="CO1717" s="1"/>
    </row>
    <row r="1718" spans="1:93" ht="30" customHeight="1" x14ac:dyDescent="0.2">
      <c r="A1718" s="1">
        <v>1712</v>
      </c>
      <c r="B1718" s="1" t="s">
        <v>544</v>
      </c>
      <c r="C1718" s="1" t="s">
        <v>546</v>
      </c>
      <c r="D1718" s="1" t="s">
        <v>408</v>
      </c>
      <c r="E1718" s="1" t="s">
        <v>545</v>
      </c>
      <c r="F1718" s="1" t="s">
        <v>74</v>
      </c>
      <c r="G1718" s="1">
        <v>8</v>
      </c>
      <c r="H1718" s="1" t="s">
        <v>341</v>
      </c>
      <c r="I1718" s="1" t="s">
        <v>114</v>
      </c>
      <c r="J1718" s="64">
        <v>542</v>
      </c>
      <c r="K1718" s="76">
        <v>2285834</v>
      </c>
      <c r="L1718" s="29">
        <v>45948</v>
      </c>
      <c r="M1718" s="29" t="s">
        <v>4163</v>
      </c>
      <c r="N1718" s="1" t="s">
        <v>478</v>
      </c>
      <c r="O1718" s="28" t="s">
        <v>225</v>
      </c>
      <c r="P1718" s="1" t="s">
        <v>216</v>
      </c>
      <c r="Q1718" s="76">
        <v>12</v>
      </c>
      <c r="R1718" s="1" t="s">
        <v>538</v>
      </c>
      <c r="T1718" s="1" t="s">
        <v>115</v>
      </c>
      <c r="U1718" s="1"/>
      <c r="V1718" s="1"/>
      <c r="W1718" s="4"/>
      <c r="X1718" s="28"/>
      <c r="Y1718" s="33"/>
      <c r="Z1718" s="33"/>
      <c r="AA1718" s="96"/>
      <c r="AB1718" s="178"/>
      <c r="AC1718" s="33">
        <v>22</v>
      </c>
      <c r="AD1718" s="33">
        <v>225</v>
      </c>
      <c r="AE1718" s="33" t="s">
        <v>103</v>
      </c>
      <c r="AF1718" s="33" t="s">
        <v>103</v>
      </c>
      <c r="AG1718" s="33"/>
      <c r="AH1718" s="4"/>
      <c r="AI1718" s="1"/>
      <c r="AJ1718" s="1"/>
      <c r="AK1718" s="1"/>
      <c r="AL1718" s="5"/>
      <c r="AM1718" s="164">
        <f t="shared" si="91"/>
        <v>45951</v>
      </c>
      <c r="AN1718" s="182"/>
      <c r="AO1718" s="230"/>
      <c r="AP1718" s="182"/>
      <c r="AQ1718" s="182"/>
      <c r="AR1718" s="182"/>
      <c r="AS1718" s="182"/>
      <c r="AT1718" s="182"/>
      <c r="AU1718" s="182"/>
      <c r="AV1718" s="182"/>
      <c r="AW1718" s="96"/>
      <c r="AX1718" s="37">
        <f t="shared" si="90"/>
        <v>45955</v>
      </c>
      <c r="AY1718" s="183"/>
      <c r="AZ1718" s="183"/>
      <c r="BA1718" s="183">
        <v>41.2</v>
      </c>
      <c r="BB1718" s="183">
        <v>42.6</v>
      </c>
      <c r="BC1718" s="183">
        <v>42.1</v>
      </c>
      <c r="BD1718" s="183">
        <v>41.2</v>
      </c>
      <c r="BE1718" s="183">
        <v>42.4</v>
      </c>
      <c r="BF1718" s="183">
        <v>43</v>
      </c>
      <c r="BG1718" s="183"/>
      <c r="BH1718" s="4"/>
      <c r="BI1718" s="1"/>
      <c r="BJ1718" s="1"/>
      <c r="BK1718" s="1"/>
      <c r="BL1718" s="31"/>
      <c r="BM1718" s="31"/>
      <c r="BN1718" s="1"/>
      <c r="BO1718" s="1"/>
      <c r="BP1718" s="1"/>
      <c r="BQ1718" s="1"/>
      <c r="BR1718" s="1"/>
      <c r="BS1718" s="4"/>
      <c r="BT1718" s="37">
        <f t="shared" si="92"/>
        <v>45976</v>
      </c>
      <c r="BU1718" s="220"/>
      <c r="BV1718" s="183"/>
      <c r="BW1718" s="221">
        <v>55.5</v>
      </c>
      <c r="BX1718" s="183">
        <v>53.2</v>
      </c>
      <c r="BY1718" s="183">
        <v>54.5</v>
      </c>
      <c r="BZ1718" s="183">
        <v>53.2</v>
      </c>
      <c r="CA1718" s="183">
        <v>54.8</v>
      </c>
      <c r="CB1718" s="183">
        <v>56.5</v>
      </c>
      <c r="CC1718" s="183"/>
      <c r="CE1718" s="1"/>
      <c r="CF1718" s="1"/>
      <c r="CG1718" s="1"/>
      <c r="CH1718" s="1"/>
      <c r="CI1718" s="1"/>
      <c r="CJ1718" s="1"/>
      <c r="CK1718" s="1"/>
      <c r="CL1718" s="1"/>
      <c r="CM1718" s="1"/>
      <c r="CN1718" s="1"/>
      <c r="CO1718" s="1"/>
    </row>
    <row r="1719" spans="1:93" ht="30" customHeight="1" x14ac:dyDescent="0.2">
      <c r="A1719" s="1">
        <v>1713</v>
      </c>
      <c r="B1719" s="1" t="s">
        <v>544</v>
      </c>
      <c r="C1719" s="1" t="s">
        <v>546</v>
      </c>
      <c r="D1719" s="1" t="s">
        <v>408</v>
      </c>
      <c r="E1719" s="1" t="s">
        <v>545</v>
      </c>
      <c r="F1719" s="1" t="s">
        <v>74</v>
      </c>
      <c r="G1719" s="1">
        <v>8</v>
      </c>
      <c r="H1719" s="1" t="s">
        <v>341</v>
      </c>
      <c r="I1719" s="1" t="s">
        <v>114</v>
      </c>
      <c r="J1719" s="64">
        <v>535</v>
      </c>
      <c r="K1719" s="76">
        <v>2285835</v>
      </c>
      <c r="L1719" s="29">
        <v>45948</v>
      </c>
      <c r="M1719" s="29" t="s">
        <v>4163</v>
      </c>
      <c r="N1719" s="1" t="s">
        <v>478</v>
      </c>
      <c r="O1719" s="28" t="s">
        <v>225</v>
      </c>
      <c r="P1719" s="1" t="s">
        <v>216</v>
      </c>
      <c r="Q1719" s="76">
        <v>12</v>
      </c>
      <c r="R1719" s="1" t="s">
        <v>538</v>
      </c>
      <c r="T1719" s="1" t="s">
        <v>115</v>
      </c>
      <c r="U1719" s="1"/>
      <c r="V1719" s="1"/>
      <c r="W1719" s="4"/>
      <c r="X1719" s="28"/>
      <c r="Y1719" s="33"/>
      <c r="Z1719" s="33"/>
      <c r="AA1719" s="96"/>
      <c r="AB1719" s="178"/>
      <c r="AC1719" s="33">
        <v>21.5</v>
      </c>
      <c r="AD1719" s="33">
        <v>220</v>
      </c>
      <c r="AE1719" s="33" t="s">
        <v>103</v>
      </c>
      <c r="AF1719" s="33" t="s">
        <v>103</v>
      </c>
      <c r="AG1719" s="33"/>
      <c r="AH1719" s="4"/>
      <c r="AI1719" s="1"/>
      <c r="AJ1719" s="1"/>
      <c r="AK1719" s="1"/>
      <c r="AL1719" s="5"/>
      <c r="AM1719" s="164">
        <f t="shared" si="91"/>
        <v>45951</v>
      </c>
      <c r="AN1719" s="182"/>
      <c r="AO1719" s="230"/>
      <c r="AP1719" s="182"/>
      <c r="AQ1719" s="182"/>
      <c r="AR1719" s="182"/>
      <c r="AS1719" s="182"/>
      <c r="AT1719" s="182"/>
      <c r="AU1719" s="182"/>
      <c r="AV1719" s="182"/>
      <c r="AW1719" s="96"/>
      <c r="AX1719" s="37">
        <f t="shared" si="90"/>
        <v>45955</v>
      </c>
      <c r="AY1719" s="183"/>
      <c r="AZ1719" s="183"/>
      <c r="BA1719" s="183"/>
      <c r="BB1719" s="183"/>
      <c r="BC1719" s="183"/>
      <c r="BD1719" s="183"/>
      <c r="BE1719" s="183"/>
      <c r="BF1719" s="183"/>
      <c r="BG1719" s="183"/>
      <c r="BH1719" s="4"/>
      <c r="BI1719" s="1"/>
      <c r="BJ1719" s="1"/>
      <c r="BK1719" s="1"/>
      <c r="BL1719" s="31"/>
      <c r="BM1719" s="31"/>
      <c r="BN1719" s="1"/>
      <c r="BO1719" s="1"/>
      <c r="BP1719" s="1"/>
      <c r="BQ1719" s="1"/>
      <c r="BR1719" s="1"/>
      <c r="BS1719" s="4"/>
      <c r="BT1719" s="37">
        <f t="shared" si="92"/>
        <v>45976</v>
      </c>
      <c r="BU1719" s="220"/>
      <c r="BV1719" s="183"/>
      <c r="BW1719" s="221"/>
      <c r="BX1719" s="183"/>
      <c r="BY1719" s="183"/>
      <c r="BZ1719" s="183"/>
      <c r="CA1719" s="183"/>
      <c r="CB1719" s="183"/>
      <c r="CC1719" s="183"/>
      <c r="CE1719" s="1"/>
      <c r="CF1719" s="1"/>
      <c r="CG1719" s="1"/>
      <c r="CH1719" s="1"/>
      <c r="CI1719" s="1"/>
      <c r="CJ1719" s="1"/>
      <c r="CK1719" s="1"/>
      <c r="CL1719" s="1"/>
      <c r="CM1719" s="1"/>
      <c r="CN1719" s="1"/>
      <c r="CO1719" s="1"/>
    </row>
    <row r="1720" spans="1:93" ht="30" customHeight="1" x14ac:dyDescent="0.2">
      <c r="A1720" s="1">
        <v>1714</v>
      </c>
      <c r="B1720" s="1" t="s">
        <v>544</v>
      </c>
      <c r="C1720" s="1" t="s">
        <v>546</v>
      </c>
      <c r="D1720" s="1" t="s">
        <v>408</v>
      </c>
      <c r="E1720" s="1" t="s">
        <v>545</v>
      </c>
      <c r="F1720" s="1" t="s">
        <v>74</v>
      </c>
      <c r="G1720" s="1">
        <v>8</v>
      </c>
      <c r="H1720" s="1" t="s">
        <v>341</v>
      </c>
      <c r="I1720" s="1" t="s">
        <v>114</v>
      </c>
      <c r="J1720" s="64">
        <v>529</v>
      </c>
      <c r="K1720" s="76">
        <v>2285836</v>
      </c>
      <c r="L1720" s="29">
        <v>45948</v>
      </c>
      <c r="M1720" s="29" t="s">
        <v>4163</v>
      </c>
      <c r="N1720" s="1" t="s">
        <v>478</v>
      </c>
      <c r="O1720" s="28" t="s">
        <v>225</v>
      </c>
      <c r="P1720" s="1" t="s">
        <v>216</v>
      </c>
      <c r="Q1720" s="76">
        <v>12</v>
      </c>
      <c r="R1720" s="1" t="s">
        <v>538</v>
      </c>
      <c r="T1720" s="1" t="s">
        <v>115</v>
      </c>
      <c r="U1720" s="1"/>
      <c r="V1720" s="1"/>
      <c r="W1720" s="4"/>
      <c r="X1720" s="28"/>
      <c r="Y1720" s="33"/>
      <c r="Z1720" s="33"/>
      <c r="AA1720" s="96"/>
      <c r="AB1720" s="178"/>
      <c r="AC1720" s="33">
        <v>22.5</v>
      </c>
      <c r="AD1720" s="33">
        <v>230</v>
      </c>
      <c r="AE1720" s="33" t="s">
        <v>103</v>
      </c>
      <c r="AF1720" s="33" t="s">
        <v>103</v>
      </c>
      <c r="AG1720" s="33"/>
      <c r="AH1720" s="4"/>
      <c r="AI1720" s="1"/>
      <c r="AJ1720" s="1"/>
      <c r="AK1720" s="1"/>
      <c r="AL1720" s="5"/>
      <c r="AM1720" s="164">
        <f t="shared" si="91"/>
        <v>45951</v>
      </c>
      <c r="AN1720" s="182"/>
      <c r="AO1720" s="230"/>
      <c r="AP1720" s="182"/>
      <c r="AQ1720" s="182"/>
      <c r="AR1720" s="182"/>
      <c r="AS1720" s="182"/>
      <c r="AT1720" s="182"/>
      <c r="AU1720" s="182"/>
      <c r="AV1720" s="182"/>
      <c r="AW1720" s="96"/>
      <c r="AX1720" s="37">
        <f t="shared" si="90"/>
        <v>45955</v>
      </c>
      <c r="AY1720" s="183"/>
      <c r="AZ1720" s="183"/>
      <c r="BA1720" s="183"/>
      <c r="BB1720" s="183"/>
      <c r="BC1720" s="183"/>
      <c r="BD1720" s="183"/>
      <c r="BE1720" s="183"/>
      <c r="BF1720" s="183"/>
      <c r="BG1720" s="183"/>
      <c r="BH1720" s="4"/>
      <c r="BI1720" s="1"/>
      <c r="BJ1720" s="1"/>
      <c r="BK1720" s="1"/>
      <c r="BL1720" s="31"/>
      <c r="BM1720" s="31"/>
      <c r="BN1720" s="1"/>
      <c r="BO1720" s="1"/>
      <c r="BP1720" s="1"/>
      <c r="BQ1720" s="1"/>
      <c r="BR1720" s="1"/>
      <c r="BS1720" s="4"/>
      <c r="BT1720" s="37">
        <f t="shared" si="92"/>
        <v>45976</v>
      </c>
      <c r="BU1720" s="220"/>
      <c r="BV1720" s="183"/>
      <c r="BW1720" s="221"/>
      <c r="BX1720" s="183"/>
      <c r="BY1720" s="183"/>
      <c r="BZ1720" s="183"/>
      <c r="CA1720" s="183"/>
      <c r="CB1720" s="183"/>
      <c r="CC1720" s="183"/>
      <c r="CE1720" s="1"/>
      <c r="CF1720" s="1"/>
      <c r="CG1720" s="1"/>
      <c r="CH1720" s="1"/>
      <c r="CI1720" s="1"/>
      <c r="CJ1720" s="1"/>
      <c r="CK1720" s="1"/>
      <c r="CL1720" s="1"/>
      <c r="CM1720" s="1"/>
      <c r="CN1720" s="1"/>
      <c r="CO1720" s="1"/>
    </row>
    <row r="1721" spans="1:93" ht="30" customHeight="1" x14ac:dyDescent="0.2">
      <c r="A1721" s="1">
        <v>1715</v>
      </c>
      <c r="B1721" s="1" t="s">
        <v>544</v>
      </c>
      <c r="C1721" s="1" t="s">
        <v>546</v>
      </c>
      <c r="D1721" s="1" t="s">
        <v>408</v>
      </c>
      <c r="E1721" s="1" t="s">
        <v>545</v>
      </c>
      <c r="F1721" s="1" t="s">
        <v>74</v>
      </c>
      <c r="G1721" s="1">
        <v>8</v>
      </c>
      <c r="H1721" s="1" t="s">
        <v>341</v>
      </c>
      <c r="I1721" s="1" t="s">
        <v>114</v>
      </c>
      <c r="J1721" s="64">
        <v>537</v>
      </c>
      <c r="K1721" s="76">
        <v>2285839</v>
      </c>
      <c r="L1721" s="29">
        <v>45948</v>
      </c>
      <c r="M1721" s="29" t="s">
        <v>4163</v>
      </c>
      <c r="N1721" s="1" t="s">
        <v>478</v>
      </c>
      <c r="O1721" s="28" t="s">
        <v>225</v>
      </c>
      <c r="P1721" s="1" t="s">
        <v>216</v>
      </c>
      <c r="Q1721" s="76">
        <v>12</v>
      </c>
      <c r="R1721" s="1" t="s">
        <v>538</v>
      </c>
      <c r="T1721" s="1" t="s">
        <v>115</v>
      </c>
      <c r="U1721" s="1"/>
      <c r="V1721" s="1"/>
      <c r="W1721" s="4"/>
      <c r="X1721" s="28"/>
      <c r="Y1721" s="33"/>
      <c r="Z1721" s="33"/>
      <c r="AA1721" s="96"/>
      <c r="AB1721" s="178"/>
      <c r="AC1721" s="33">
        <v>23.5</v>
      </c>
      <c r="AD1721" s="33">
        <v>230</v>
      </c>
      <c r="AE1721" s="33" t="s">
        <v>103</v>
      </c>
      <c r="AF1721" s="33" t="s">
        <v>103</v>
      </c>
      <c r="AG1721" s="33"/>
      <c r="AH1721" s="4"/>
      <c r="AI1721" s="1"/>
      <c r="AJ1721" s="1"/>
      <c r="AK1721" s="1"/>
      <c r="AL1721" s="5"/>
      <c r="AM1721" s="164">
        <f t="shared" si="91"/>
        <v>45951</v>
      </c>
      <c r="AN1721" s="182"/>
      <c r="AO1721" s="230"/>
      <c r="AP1721" s="182"/>
      <c r="AQ1721" s="182"/>
      <c r="AR1721" s="182"/>
      <c r="AS1721" s="182"/>
      <c r="AT1721" s="182"/>
      <c r="AU1721" s="182"/>
      <c r="AV1721" s="182"/>
      <c r="AW1721" s="96"/>
      <c r="AX1721" s="37">
        <f t="shared" si="90"/>
        <v>45955</v>
      </c>
      <c r="AY1721" s="183"/>
      <c r="AZ1721" s="183"/>
      <c r="BA1721" s="183"/>
      <c r="BB1721" s="183"/>
      <c r="BC1721" s="183"/>
      <c r="BD1721" s="183"/>
      <c r="BE1721" s="183"/>
      <c r="BF1721" s="183"/>
      <c r="BG1721" s="183"/>
      <c r="BH1721" s="4"/>
      <c r="BI1721" s="1"/>
      <c r="BJ1721" s="1"/>
      <c r="BK1721" s="1"/>
      <c r="BL1721" s="31"/>
      <c r="BM1721" s="31"/>
      <c r="BN1721" s="1"/>
      <c r="BO1721" s="1"/>
      <c r="BP1721" s="1"/>
      <c r="BQ1721" s="1"/>
      <c r="BR1721" s="1"/>
      <c r="BS1721" s="4"/>
      <c r="BT1721" s="37">
        <f t="shared" si="92"/>
        <v>45976</v>
      </c>
      <c r="BU1721" s="220"/>
      <c r="BV1721" s="183"/>
      <c r="BW1721" s="221"/>
      <c r="BX1721" s="183"/>
      <c r="BY1721" s="183"/>
      <c r="BZ1721" s="183"/>
      <c r="CA1721" s="183"/>
      <c r="CB1721" s="183"/>
      <c r="CC1721" s="183"/>
      <c r="CE1721" s="1"/>
      <c r="CF1721" s="1"/>
      <c r="CG1721" s="1"/>
      <c r="CH1721" s="1"/>
      <c r="CI1721" s="1"/>
      <c r="CJ1721" s="1"/>
      <c r="CK1721" s="1"/>
      <c r="CL1721" s="1"/>
      <c r="CM1721" s="1"/>
      <c r="CN1721" s="1"/>
      <c r="CO1721" s="1"/>
    </row>
    <row r="1722" spans="1:93" ht="30" customHeight="1" x14ac:dyDescent="0.2">
      <c r="A1722" s="1">
        <v>1716</v>
      </c>
      <c r="B1722" s="1" t="s">
        <v>544</v>
      </c>
      <c r="C1722" s="1" t="s">
        <v>546</v>
      </c>
      <c r="D1722" s="1" t="s">
        <v>408</v>
      </c>
      <c r="E1722" s="1" t="s">
        <v>545</v>
      </c>
      <c r="F1722" s="1" t="s">
        <v>74</v>
      </c>
      <c r="G1722" s="1">
        <v>8</v>
      </c>
      <c r="H1722" s="1" t="s">
        <v>341</v>
      </c>
      <c r="I1722" s="1" t="s">
        <v>114</v>
      </c>
      <c r="J1722" s="64">
        <v>536</v>
      </c>
      <c r="K1722" s="76">
        <v>2285837</v>
      </c>
      <c r="L1722" s="29">
        <v>45948</v>
      </c>
      <c r="M1722" s="29" t="s">
        <v>4163</v>
      </c>
      <c r="N1722" s="1" t="s">
        <v>478</v>
      </c>
      <c r="O1722" s="28" t="s">
        <v>225</v>
      </c>
      <c r="P1722" s="1" t="s">
        <v>216</v>
      </c>
      <c r="Q1722" s="76">
        <v>12</v>
      </c>
      <c r="R1722" s="1" t="s">
        <v>538</v>
      </c>
      <c r="T1722" s="1" t="s">
        <v>115</v>
      </c>
      <c r="U1722" s="1"/>
      <c r="V1722" s="1"/>
      <c r="W1722" s="4"/>
      <c r="X1722" s="28"/>
      <c r="Y1722" s="33"/>
      <c r="Z1722" s="33"/>
      <c r="AA1722" s="96"/>
      <c r="AB1722" s="178"/>
      <c r="AC1722" s="33">
        <v>21</v>
      </c>
      <c r="AD1722" s="33">
        <v>240</v>
      </c>
      <c r="AE1722" s="33" t="s">
        <v>103</v>
      </c>
      <c r="AF1722" s="33" t="s">
        <v>103</v>
      </c>
      <c r="AG1722" s="33"/>
      <c r="AH1722" s="4"/>
      <c r="AI1722" s="1"/>
      <c r="AJ1722" s="1"/>
      <c r="AK1722" s="1"/>
      <c r="AL1722" s="5"/>
      <c r="AM1722" s="164">
        <f t="shared" si="91"/>
        <v>45951</v>
      </c>
      <c r="AN1722" s="182"/>
      <c r="AO1722" s="230"/>
      <c r="AP1722" s="182"/>
      <c r="AQ1722" s="182"/>
      <c r="AR1722" s="182"/>
      <c r="AS1722" s="182"/>
      <c r="AT1722" s="182"/>
      <c r="AU1722" s="182"/>
      <c r="AV1722" s="182"/>
      <c r="AW1722" s="96"/>
      <c r="AX1722" s="37">
        <f t="shared" si="90"/>
        <v>45955</v>
      </c>
      <c r="AY1722" s="183"/>
      <c r="AZ1722" s="183"/>
      <c r="BA1722" s="183"/>
      <c r="BB1722" s="183"/>
      <c r="BC1722" s="183"/>
      <c r="BD1722" s="183"/>
      <c r="BE1722" s="183"/>
      <c r="BF1722" s="183"/>
      <c r="BG1722" s="183"/>
      <c r="BH1722" s="4"/>
      <c r="BI1722" s="1"/>
      <c r="BJ1722" s="1"/>
      <c r="BK1722" s="1"/>
      <c r="BL1722" s="31"/>
      <c r="BM1722" s="31"/>
      <c r="BN1722" s="1"/>
      <c r="BO1722" s="1"/>
      <c r="BP1722" s="1"/>
      <c r="BQ1722" s="1"/>
      <c r="BR1722" s="1"/>
      <c r="BS1722" s="4"/>
      <c r="BT1722" s="37">
        <f t="shared" si="92"/>
        <v>45976</v>
      </c>
      <c r="BU1722" s="220"/>
      <c r="BV1722" s="183"/>
      <c r="BW1722" s="221"/>
      <c r="BX1722" s="183"/>
      <c r="BY1722" s="183"/>
      <c r="BZ1722" s="183"/>
      <c r="CA1722" s="183"/>
      <c r="CB1722" s="183"/>
      <c r="CC1722" s="183"/>
      <c r="CE1722" s="1"/>
      <c r="CF1722" s="1"/>
      <c r="CG1722" s="1"/>
      <c r="CH1722" s="1"/>
      <c r="CI1722" s="1"/>
      <c r="CJ1722" s="1"/>
      <c r="CK1722" s="1"/>
      <c r="CL1722" s="1"/>
      <c r="CM1722" s="1"/>
      <c r="CN1722" s="1"/>
      <c r="CO1722" s="1"/>
    </row>
    <row r="1723" spans="1:93" ht="30" customHeight="1" x14ac:dyDescent="0.2">
      <c r="A1723" s="1">
        <v>1717</v>
      </c>
      <c r="B1723" s="1" t="s">
        <v>544</v>
      </c>
      <c r="C1723" s="1" t="s">
        <v>546</v>
      </c>
      <c r="D1723" s="1" t="s">
        <v>408</v>
      </c>
      <c r="E1723" s="1" t="s">
        <v>545</v>
      </c>
      <c r="F1723" s="1" t="s">
        <v>74</v>
      </c>
      <c r="G1723" s="1">
        <v>8</v>
      </c>
      <c r="H1723" s="1" t="s">
        <v>341</v>
      </c>
      <c r="I1723" s="1" t="s">
        <v>114</v>
      </c>
      <c r="J1723" s="64">
        <v>581</v>
      </c>
      <c r="K1723" s="76">
        <v>2285841</v>
      </c>
      <c r="L1723" s="29">
        <v>45948</v>
      </c>
      <c r="M1723" s="29" t="s">
        <v>4163</v>
      </c>
      <c r="N1723" s="1" t="s">
        <v>478</v>
      </c>
      <c r="O1723" s="28" t="s">
        <v>225</v>
      </c>
      <c r="P1723" s="1" t="s">
        <v>216</v>
      </c>
      <c r="Q1723" s="76">
        <v>12</v>
      </c>
      <c r="R1723" s="1" t="s">
        <v>538</v>
      </c>
      <c r="S1723" s="1">
        <v>6</v>
      </c>
      <c r="T1723" s="1" t="s">
        <v>115</v>
      </c>
      <c r="U1723" s="1"/>
      <c r="V1723" s="1"/>
      <c r="W1723" s="4"/>
      <c r="X1723" s="28"/>
      <c r="Y1723" s="33"/>
      <c r="Z1723" s="33"/>
      <c r="AA1723" s="96"/>
      <c r="AB1723" s="178"/>
      <c r="AC1723" s="33">
        <v>23</v>
      </c>
      <c r="AD1723" s="33">
        <v>235</v>
      </c>
      <c r="AE1723" s="33" t="s">
        <v>103</v>
      </c>
      <c r="AF1723" s="33" t="s">
        <v>103</v>
      </c>
      <c r="AG1723" s="33"/>
      <c r="AH1723" s="4"/>
      <c r="AI1723" s="1"/>
      <c r="AJ1723" s="1"/>
      <c r="AK1723" s="1"/>
      <c r="AL1723" s="5"/>
      <c r="AM1723" s="164">
        <f t="shared" si="91"/>
        <v>45951</v>
      </c>
      <c r="AN1723" s="182"/>
      <c r="AO1723" s="230"/>
      <c r="AP1723" s="182"/>
      <c r="AQ1723" s="182"/>
      <c r="AR1723" s="182"/>
      <c r="AS1723" s="182"/>
      <c r="AT1723" s="182"/>
      <c r="AU1723" s="182"/>
      <c r="AV1723" s="182"/>
      <c r="AW1723" s="96"/>
      <c r="AX1723" s="37">
        <f t="shared" si="90"/>
        <v>45955</v>
      </c>
      <c r="AY1723" s="183"/>
      <c r="AZ1723" s="183"/>
      <c r="BA1723" s="183"/>
      <c r="BB1723" s="183"/>
      <c r="BC1723" s="183"/>
      <c r="BD1723" s="183"/>
      <c r="BE1723" s="183"/>
      <c r="BF1723" s="183"/>
      <c r="BG1723" s="183"/>
      <c r="BH1723" s="4"/>
      <c r="BI1723" s="1"/>
      <c r="BJ1723" s="1"/>
      <c r="BK1723" s="1"/>
      <c r="BL1723" s="31"/>
      <c r="BM1723" s="31"/>
      <c r="BN1723" s="1"/>
      <c r="BO1723" s="1"/>
      <c r="BP1723" s="1"/>
      <c r="BQ1723" s="1"/>
      <c r="BR1723" s="1"/>
      <c r="BS1723" s="4"/>
      <c r="BT1723" s="37">
        <f t="shared" si="92"/>
        <v>45976</v>
      </c>
      <c r="BU1723" s="220"/>
      <c r="BV1723" s="183"/>
      <c r="BW1723" s="221"/>
      <c r="BX1723" s="183"/>
      <c r="BY1723" s="183"/>
      <c r="BZ1723" s="183"/>
      <c r="CA1723" s="183"/>
      <c r="CB1723" s="183"/>
      <c r="CC1723" s="183"/>
      <c r="CE1723" s="1"/>
      <c r="CF1723" s="1"/>
      <c r="CG1723" s="1"/>
      <c r="CH1723" s="1"/>
      <c r="CI1723" s="1"/>
      <c r="CJ1723" s="1"/>
      <c r="CK1723" s="1"/>
      <c r="CL1723" s="1"/>
      <c r="CM1723" s="1"/>
      <c r="CN1723" s="1"/>
      <c r="CO1723" s="1"/>
    </row>
    <row r="1724" spans="1:93" ht="30" customHeight="1" x14ac:dyDescent="0.2">
      <c r="A1724" s="1">
        <v>1718</v>
      </c>
      <c r="B1724" s="1" t="s">
        <v>544</v>
      </c>
      <c r="C1724" s="1" t="s">
        <v>546</v>
      </c>
      <c r="D1724" s="1" t="s">
        <v>408</v>
      </c>
      <c r="E1724" s="1" t="s">
        <v>545</v>
      </c>
      <c r="F1724" s="1" t="s">
        <v>74</v>
      </c>
      <c r="G1724" s="1">
        <v>8</v>
      </c>
      <c r="H1724" s="1" t="s">
        <v>341</v>
      </c>
      <c r="I1724" s="1" t="s">
        <v>114</v>
      </c>
      <c r="J1724" s="64">
        <v>425</v>
      </c>
      <c r="K1724" s="76">
        <v>2285840</v>
      </c>
      <c r="L1724" s="29">
        <v>45948</v>
      </c>
      <c r="M1724" s="29" t="s">
        <v>4163</v>
      </c>
      <c r="N1724" s="1" t="s">
        <v>478</v>
      </c>
      <c r="O1724" s="28" t="s">
        <v>225</v>
      </c>
      <c r="P1724" s="1" t="s">
        <v>216</v>
      </c>
      <c r="Q1724" s="76">
        <v>9</v>
      </c>
      <c r="R1724" s="1" t="s">
        <v>538</v>
      </c>
      <c r="T1724" s="1" t="s">
        <v>115</v>
      </c>
      <c r="U1724" s="1"/>
      <c r="V1724" s="1"/>
      <c r="W1724" s="4"/>
      <c r="X1724" s="28"/>
      <c r="Y1724" s="33"/>
      <c r="Z1724" s="33"/>
      <c r="AA1724" s="96"/>
      <c r="AB1724" s="178"/>
      <c r="AC1724" s="33">
        <v>22.5</v>
      </c>
      <c r="AD1724" s="33">
        <v>230</v>
      </c>
      <c r="AE1724" s="33" t="s">
        <v>103</v>
      </c>
      <c r="AF1724" s="33" t="s">
        <v>103</v>
      </c>
      <c r="AG1724" s="33"/>
      <c r="AH1724" s="4"/>
      <c r="AI1724" s="1"/>
      <c r="AJ1724" s="1"/>
      <c r="AK1724" s="1"/>
      <c r="AL1724" s="5"/>
      <c r="AM1724" s="164">
        <f t="shared" si="91"/>
        <v>45951</v>
      </c>
      <c r="AN1724" s="182"/>
      <c r="AO1724" s="230"/>
      <c r="AP1724" s="182"/>
      <c r="AQ1724" s="182"/>
      <c r="AR1724" s="182"/>
      <c r="AS1724" s="182"/>
      <c r="AT1724" s="182"/>
      <c r="AU1724" s="182"/>
      <c r="AV1724" s="182"/>
      <c r="AW1724" s="96"/>
      <c r="AX1724" s="37">
        <f t="shared" si="90"/>
        <v>45955</v>
      </c>
      <c r="AY1724" s="183"/>
      <c r="AZ1724" s="183"/>
      <c r="BA1724" s="183"/>
      <c r="BB1724" s="183"/>
      <c r="BC1724" s="183"/>
      <c r="BD1724" s="183"/>
      <c r="BE1724" s="183"/>
      <c r="BF1724" s="183"/>
      <c r="BG1724" s="183"/>
      <c r="BH1724" s="4"/>
      <c r="BI1724" s="1"/>
      <c r="BJ1724" s="1"/>
      <c r="BK1724" s="1"/>
      <c r="BL1724" s="31"/>
      <c r="BM1724" s="31"/>
      <c r="BN1724" s="1"/>
      <c r="BO1724" s="1"/>
      <c r="BP1724" s="1"/>
      <c r="BQ1724" s="1"/>
      <c r="BR1724" s="1"/>
      <c r="BS1724" s="4"/>
      <c r="BT1724" s="37">
        <f t="shared" si="92"/>
        <v>45976</v>
      </c>
      <c r="BU1724" s="220"/>
      <c r="BV1724" s="183"/>
      <c r="BW1724" s="221"/>
      <c r="BX1724" s="183"/>
      <c r="BY1724" s="183"/>
      <c r="BZ1724" s="183"/>
      <c r="CA1724" s="183"/>
      <c r="CB1724" s="183"/>
      <c r="CC1724" s="183"/>
      <c r="CE1724" s="1"/>
      <c r="CF1724" s="1"/>
      <c r="CG1724" s="1"/>
      <c r="CH1724" s="1"/>
      <c r="CI1724" s="1"/>
      <c r="CJ1724" s="1"/>
      <c r="CK1724" s="1"/>
      <c r="CL1724" s="1"/>
      <c r="CM1724" s="1"/>
      <c r="CN1724" s="1"/>
      <c r="CO1724" s="1"/>
    </row>
    <row r="1725" spans="1:93" ht="30" customHeight="1" x14ac:dyDescent="0.2">
      <c r="A1725" s="1">
        <v>1719</v>
      </c>
      <c r="B1725" s="1" t="s">
        <v>544</v>
      </c>
      <c r="C1725" s="1" t="s">
        <v>546</v>
      </c>
      <c r="D1725" s="1" t="s">
        <v>408</v>
      </c>
      <c r="E1725" s="1" t="s">
        <v>545</v>
      </c>
      <c r="F1725" s="1" t="s">
        <v>74</v>
      </c>
      <c r="G1725" s="1">
        <v>8</v>
      </c>
      <c r="H1725" s="1" t="s">
        <v>341</v>
      </c>
      <c r="I1725" s="1" t="s">
        <v>114</v>
      </c>
      <c r="J1725" s="64">
        <v>391</v>
      </c>
      <c r="K1725" s="76">
        <v>2248952</v>
      </c>
      <c r="L1725" s="29">
        <v>45948</v>
      </c>
      <c r="M1725" s="29" t="s">
        <v>4163</v>
      </c>
      <c r="N1725" s="1" t="s">
        <v>478</v>
      </c>
      <c r="O1725" s="28" t="s">
        <v>225</v>
      </c>
      <c r="P1725" s="1" t="s">
        <v>216</v>
      </c>
      <c r="Q1725" s="76">
        <v>9.5</v>
      </c>
      <c r="R1725" s="1" t="s">
        <v>547</v>
      </c>
      <c r="T1725" s="1" t="s">
        <v>115</v>
      </c>
      <c r="U1725" s="1"/>
      <c r="V1725" s="1"/>
      <c r="W1725" s="4"/>
      <c r="X1725" s="28"/>
      <c r="Y1725" s="33"/>
      <c r="Z1725" s="33"/>
      <c r="AA1725" s="96"/>
      <c r="AB1725" s="178"/>
      <c r="AC1725" s="33">
        <v>23.5</v>
      </c>
      <c r="AD1725" s="33">
        <v>230</v>
      </c>
      <c r="AE1725" s="33" t="s">
        <v>103</v>
      </c>
      <c r="AF1725" s="33" t="s">
        <v>103</v>
      </c>
      <c r="AG1725" s="33"/>
      <c r="AH1725" s="4"/>
      <c r="AI1725" s="1"/>
      <c r="AJ1725" s="1"/>
      <c r="AK1725" s="1"/>
      <c r="AL1725" s="5"/>
      <c r="AM1725" s="164">
        <f t="shared" si="91"/>
        <v>45951</v>
      </c>
      <c r="AN1725" s="182"/>
      <c r="AO1725" s="230"/>
      <c r="AP1725" s="182"/>
      <c r="AQ1725" s="182"/>
      <c r="AR1725" s="182"/>
      <c r="AS1725" s="182"/>
      <c r="AT1725" s="182"/>
      <c r="AU1725" s="182"/>
      <c r="AV1725" s="182"/>
      <c r="AW1725" s="96"/>
      <c r="AX1725" s="37">
        <f t="shared" si="90"/>
        <v>45955</v>
      </c>
      <c r="AY1725" s="183"/>
      <c r="AZ1725" s="183"/>
      <c r="BA1725" s="183"/>
      <c r="BB1725" s="183"/>
      <c r="BC1725" s="183"/>
      <c r="BD1725" s="183"/>
      <c r="BE1725" s="183"/>
      <c r="BF1725" s="183"/>
      <c r="BG1725" s="183"/>
      <c r="BH1725" s="4"/>
      <c r="BI1725" s="1"/>
      <c r="BJ1725" s="1"/>
      <c r="BK1725" s="1"/>
      <c r="BL1725" s="31"/>
      <c r="BM1725" s="31"/>
      <c r="BN1725" s="1"/>
      <c r="BO1725" s="1"/>
      <c r="BP1725" s="1"/>
      <c r="BQ1725" s="1"/>
      <c r="BR1725" s="1"/>
      <c r="BS1725" s="4"/>
      <c r="BT1725" s="37">
        <f t="shared" si="92"/>
        <v>45976</v>
      </c>
      <c r="BU1725" s="220"/>
      <c r="BV1725" s="183"/>
      <c r="BW1725" s="221"/>
      <c r="BX1725" s="183"/>
      <c r="BY1725" s="183"/>
      <c r="BZ1725" s="183"/>
      <c r="CA1725" s="183"/>
      <c r="CB1725" s="183"/>
      <c r="CC1725" s="183"/>
      <c r="CE1725" s="1"/>
      <c r="CF1725" s="1"/>
      <c r="CG1725" s="1"/>
      <c r="CH1725" s="1"/>
      <c r="CI1725" s="1"/>
      <c r="CJ1725" s="1"/>
      <c r="CK1725" s="1"/>
      <c r="CL1725" s="1"/>
      <c r="CM1725" s="1"/>
      <c r="CN1725" s="1"/>
      <c r="CO1725" s="1"/>
    </row>
    <row r="1726" spans="1:93" ht="30" customHeight="1" x14ac:dyDescent="0.2">
      <c r="A1726" s="1">
        <v>1720</v>
      </c>
      <c r="B1726" s="1" t="s">
        <v>544</v>
      </c>
      <c r="C1726" s="1" t="s">
        <v>546</v>
      </c>
      <c r="D1726" s="1" t="s">
        <v>408</v>
      </c>
      <c r="E1726" s="1" t="s">
        <v>545</v>
      </c>
      <c r="F1726" s="1" t="s">
        <v>74</v>
      </c>
      <c r="G1726" s="1">
        <v>8</v>
      </c>
      <c r="H1726" s="1" t="s">
        <v>341</v>
      </c>
      <c r="I1726" s="1" t="s">
        <v>114</v>
      </c>
      <c r="J1726" s="64">
        <v>411</v>
      </c>
      <c r="K1726" s="76">
        <v>2248953</v>
      </c>
      <c r="L1726" s="29">
        <v>45948</v>
      </c>
      <c r="M1726" s="29" t="s">
        <v>4163</v>
      </c>
      <c r="N1726" s="1" t="s">
        <v>478</v>
      </c>
      <c r="O1726" s="28" t="s">
        <v>225</v>
      </c>
      <c r="P1726" s="1" t="s">
        <v>216</v>
      </c>
      <c r="Q1726" s="76">
        <v>9</v>
      </c>
      <c r="R1726" s="1" t="s">
        <v>547</v>
      </c>
      <c r="T1726" s="1" t="s">
        <v>115</v>
      </c>
      <c r="U1726" s="1"/>
      <c r="V1726" s="1"/>
      <c r="W1726" s="4"/>
      <c r="X1726" s="28"/>
      <c r="Y1726" s="33"/>
      <c r="Z1726" s="33"/>
      <c r="AA1726" s="96"/>
      <c r="AB1726" s="178"/>
      <c r="AC1726" s="33">
        <v>23</v>
      </c>
      <c r="AD1726" s="33">
        <v>220</v>
      </c>
      <c r="AE1726" s="33" t="s">
        <v>103</v>
      </c>
      <c r="AF1726" s="33" t="s">
        <v>103</v>
      </c>
      <c r="AG1726" s="33"/>
      <c r="AH1726" s="4"/>
      <c r="AI1726" s="1"/>
      <c r="AJ1726" s="1"/>
      <c r="AK1726" s="1"/>
      <c r="AL1726" s="5"/>
      <c r="AM1726" s="164">
        <f t="shared" si="91"/>
        <v>45951</v>
      </c>
      <c r="AN1726" s="182"/>
      <c r="AO1726" s="230"/>
      <c r="AP1726" s="182"/>
      <c r="AQ1726" s="182"/>
      <c r="AR1726" s="182"/>
      <c r="AS1726" s="182"/>
      <c r="AT1726" s="182"/>
      <c r="AU1726" s="182"/>
      <c r="AV1726" s="182"/>
      <c r="AW1726" s="96"/>
      <c r="AX1726" s="37">
        <f t="shared" si="90"/>
        <v>45955</v>
      </c>
      <c r="AY1726" s="183"/>
      <c r="AZ1726" s="183"/>
      <c r="BA1726" s="183"/>
      <c r="BB1726" s="183"/>
      <c r="BC1726" s="183"/>
      <c r="BD1726" s="183"/>
      <c r="BE1726" s="183"/>
      <c r="BF1726" s="183"/>
      <c r="BG1726" s="183"/>
      <c r="BH1726" s="4"/>
      <c r="BI1726" s="1"/>
      <c r="BJ1726" s="1"/>
      <c r="BK1726" s="1"/>
      <c r="BL1726" s="31"/>
      <c r="BM1726" s="31"/>
      <c r="BN1726" s="1"/>
      <c r="BO1726" s="1"/>
      <c r="BP1726" s="1"/>
      <c r="BQ1726" s="1"/>
      <c r="BR1726" s="1"/>
      <c r="BS1726" s="4"/>
      <c r="BT1726" s="37">
        <f t="shared" si="92"/>
        <v>45976</v>
      </c>
      <c r="BU1726" s="220"/>
      <c r="BV1726" s="183"/>
      <c r="BW1726" s="221"/>
      <c r="BX1726" s="183"/>
      <c r="BY1726" s="183"/>
      <c r="BZ1726" s="183"/>
      <c r="CA1726" s="183"/>
      <c r="CB1726" s="183"/>
      <c r="CC1726" s="183"/>
      <c r="CE1726" s="1"/>
      <c r="CF1726" s="1"/>
      <c r="CG1726" s="1"/>
      <c r="CH1726" s="1"/>
      <c r="CI1726" s="1"/>
      <c r="CJ1726" s="1"/>
      <c r="CK1726" s="1"/>
      <c r="CL1726" s="1"/>
      <c r="CM1726" s="1"/>
      <c r="CN1726" s="1"/>
      <c r="CO1726" s="1"/>
    </row>
    <row r="1727" spans="1:93" ht="30" customHeight="1" x14ac:dyDescent="0.2">
      <c r="A1727" s="1">
        <v>1721</v>
      </c>
      <c r="B1727" s="1" t="s">
        <v>544</v>
      </c>
      <c r="C1727" s="1" t="s">
        <v>546</v>
      </c>
      <c r="D1727" s="1" t="s">
        <v>408</v>
      </c>
      <c r="E1727" s="1" t="s">
        <v>545</v>
      </c>
      <c r="F1727" s="1" t="s">
        <v>74</v>
      </c>
      <c r="G1727" s="1">
        <v>8</v>
      </c>
      <c r="H1727" s="1" t="s">
        <v>341</v>
      </c>
      <c r="I1727" s="1" t="s">
        <v>114</v>
      </c>
      <c r="J1727" s="64">
        <v>431</v>
      </c>
      <c r="K1727" s="76">
        <v>2248956</v>
      </c>
      <c r="L1727" s="29">
        <v>45948</v>
      </c>
      <c r="M1727" s="29" t="s">
        <v>4163</v>
      </c>
      <c r="N1727" s="1" t="s">
        <v>478</v>
      </c>
      <c r="O1727" s="28" t="s">
        <v>225</v>
      </c>
      <c r="P1727" s="1" t="s">
        <v>216</v>
      </c>
      <c r="Q1727" s="76">
        <v>9.5</v>
      </c>
      <c r="R1727" s="1" t="s">
        <v>547</v>
      </c>
      <c r="T1727" s="1" t="s">
        <v>115</v>
      </c>
      <c r="U1727" s="1"/>
      <c r="V1727" s="1"/>
      <c r="W1727" s="4"/>
      <c r="X1727" s="28"/>
      <c r="Y1727" s="33"/>
      <c r="Z1727" s="33"/>
      <c r="AA1727" s="96"/>
      <c r="AB1727" s="178"/>
      <c r="AC1727" s="33">
        <v>21.5</v>
      </c>
      <c r="AD1727" s="33">
        <v>230</v>
      </c>
      <c r="AE1727" s="33" t="s">
        <v>103</v>
      </c>
      <c r="AF1727" s="33" t="s">
        <v>103</v>
      </c>
      <c r="AG1727" s="33"/>
      <c r="AH1727" s="4"/>
      <c r="AI1727" s="1"/>
      <c r="AJ1727" s="1"/>
      <c r="AK1727" s="1"/>
      <c r="AL1727" s="5"/>
      <c r="AM1727" s="164">
        <f t="shared" si="91"/>
        <v>45951</v>
      </c>
      <c r="AN1727" s="182"/>
      <c r="AO1727" s="230"/>
      <c r="AP1727" s="182"/>
      <c r="AQ1727" s="182"/>
      <c r="AR1727" s="182"/>
      <c r="AS1727" s="182"/>
      <c r="AT1727" s="182"/>
      <c r="AU1727" s="182"/>
      <c r="AV1727" s="182"/>
      <c r="AW1727" s="96"/>
      <c r="AX1727" s="37">
        <f t="shared" si="90"/>
        <v>45955</v>
      </c>
      <c r="AY1727" s="183"/>
      <c r="AZ1727" s="183"/>
      <c r="BA1727" s="183"/>
      <c r="BB1727" s="183"/>
      <c r="BC1727" s="183"/>
      <c r="BD1727" s="183"/>
      <c r="BE1727" s="183"/>
      <c r="BF1727" s="183"/>
      <c r="BG1727" s="183"/>
      <c r="BH1727" s="4"/>
      <c r="BI1727" s="1"/>
      <c r="BJ1727" s="1"/>
      <c r="BK1727" s="1"/>
      <c r="BL1727" s="31"/>
      <c r="BM1727" s="31"/>
      <c r="BN1727" s="1"/>
      <c r="BO1727" s="1"/>
      <c r="BP1727" s="1"/>
      <c r="BQ1727" s="1"/>
      <c r="BR1727" s="1"/>
      <c r="BS1727" s="4"/>
      <c r="BT1727" s="37">
        <f t="shared" si="92"/>
        <v>45976</v>
      </c>
      <c r="BU1727" s="220"/>
      <c r="BV1727" s="183"/>
      <c r="BW1727" s="221"/>
      <c r="BX1727" s="183"/>
      <c r="BY1727" s="183"/>
      <c r="BZ1727" s="183"/>
      <c r="CA1727" s="183"/>
      <c r="CB1727" s="183"/>
      <c r="CC1727" s="183"/>
      <c r="CE1727" s="1"/>
      <c r="CF1727" s="1"/>
      <c r="CG1727" s="1"/>
      <c r="CH1727" s="1"/>
      <c r="CI1727" s="1"/>
      <c r="CJ1727" s="1"/>
      <c r="CK1727" s="1"/>
      <c r="CL1727" s="1"/>
      <c r="CM1727" s="1"/>
      <c r="CN1727" s="1"/>
      <c r="CO1727" s="1"/>
    </row>
    <row r="1728" spans="1:93" ht="30" customHeight="1" x14ac:dyDescent="0.2">
      <c r="A1728" s="1">
        <v>1722</v>
      </c>
      <c r="B1728" s="1" t="s">
        <v>544</v>
      </c>
      <c r="C1728" s="1" t="s">
        <v>546</v>
      </c>
      <c r="D1728" s="1" t="s">
        <v>408</v>
      </c>
      <c r="E1728" s="1" t="s">
        <v>545</v>
      </c>
      <c r="F1728" s="1" t="s">
        <v>74</v>
      </c>
      <c r="G1728" s="1">
        <v>8</v>
      </c>
      <c r="H1728" s="1" t="s">
        <v>341</v>
      </c>
      <c r="I1728" s="1" t="s">
        <v>114</v>
      </c>
      <c r="J1728" s="64">
        <v>394</v>
      </c>
      <c r="K1728" s="76">
        <v>2248955</v>
      </c>
      <c r="L1728" s="29">
        <v>45948</v>
      </c>
      <c r="M1728" s="29" t="s">
        <v>4163</v>
      </c>
      <c r="N1728" s="1" t="s">
        <v>478</v>
      </c>
      <c r="O1728" s="28" t="s">
        <v>225</v>
      </c>
      <c r="P1728" s="1" t="s">
        <v>216</v>
      </c>
      <c r="Q1728" s="76">
        <v>10</v>
      </c>
      <c r="R1728" s="1" t="s">
        <v>547</v>
      </c>
      <c r="T1728" s="1" t="s">
        <v>115</v>
      </c>
      <c r="U1728" s="1"/>
      <c r="V1728" s="1"/>
      <c r="W1728" s="4"/>
      <c r="X1728" s="28"/>
      <c r="Y1728" s="33"/>
      <c r="Z1728" s="33"/>
      <c r="AA1728" s="96"/>
      <c r="AB1728" s="178"/>
      <c r="AC1728" s="33">
        <v>23</v>
      </c>
      <c r="AD1728" s="33">
        <v>210</v>
      </c>
      <c r="AE1728" s="33" t="s">
        <v>103</v>
      </c>
      <c r="AF1728" s="33" t="s">
        <v>103</v>
      </c>
      <c r="AG1728" s="33"/>
      <c r="AH1728" s="4"/>
      <c r="AI1728" s="1"/>
      <c r="AJ1728" s="1"/>
      <c r="AK1728" s="1"/>
      <c r="AL1728" s="5"/>
      <c r="AM1728" s="164">
        <f t="shared" si="91"/>
        <v>45951</v>
      </c>
      <c r="AN1728" s="182"/>
      <c r="AO1728" s="230"/>
      <c r="AP1728" s="182"/>
      <c r="AQ1728" s="182"/>
      <c r="AR1728" s="182"/>
      <c r="AS1728" s="182"/>
      <c r="AT1728" s="182"/>
      <c r="AU1728" s="182"/>
      <c r="AV1728" s="182"/>
      <c r="AW1728" s="96"/>
      <c r="AX1728" s="37">
        <f t="shared" si="90"/>
        <v>45955</v>
      </c>
      <c r="AY1728" s="183"/>
      <c r="AZ1728" s="183"/>
      <c r="BA1728" s="183"/>
      <c r="BB1728" s="183"/>
      <c r="BC1728" s="183"/>
      <c r="BD1728" s="183"/>
      <c r="BE1728" s="183"/>
      <c r="BF1728" s="183"/>
      <c r="BG1728" s="183"/>
      <c r="BH1728" s="4"/>
      <c r="BI1728" s="1"/>
      <c r="BJ1728" s="1"/>
      <c r="BK1728" s="1"/>
      <c r="BL1728" s="31"/>
      <c r="BM1728" s="31"/>
      <c r="BN1728" s="1"/>
      <c r="BO1728" s="1"/>
      <c r="BP1728" s="1"/>
      <c r="BQ1728" s="1"/>
      <c r="BR1728" s="1"/>
      <c r="BS1728" s="4"/>
      <c r="BT1728" s="37">
        <f t="shared" si="92"/>
        <v>45976</v>
      </c>
      <c r="BU1728" s="220"/>
      <c r="BV1728" s="183"/>
      <c r="BW1728" s="221"/>
      <c r="BX1728" s="183"/>
      <c r="BY1728" s="183"/>
      <c r="BZ1728" s="183"/>
      <c r="CA1728" s="183"/>
      <c r="CB1728" s="183"/>
      <c r="CC1728" s="183"/>
      <c r="CE1728" s="1"/>
      <c r="CF1728" s="1"/>
      <c r="CG1728" s="1"/>
      <c r="CH1728" s="1"/>
      <c r="CI1728" s="1"/>
      <c r="CJ1728" s="1"/>
      <c r="CK1728" s="1"/>
      <c r="CL1728" s="1"/>
      <c r="CM1728" s="1"/>
      <c r="CN1728" s="1"/>
      <c r="CO1728" s="1"/>
    </row>
    <row r="1729" spans="1:93" ht="30" customHeight="1" x14ac:dyDescent="0.2">
      <c r="A1729" s="1">
        <v>1723</v>
      </c>
      <c r="B1729" s="1" t="s">
        <v>544</v>
      </c>
      <c r="C1729" s="1" t="s">
        <v>546</v>
      </c>
      <c r="D1729" s="1" t="s">
        <v>408</v>
      </c>
      <c r="E1729" s="1" t="s">
        <v>545</v>
      </c>
      <c r="F1729" s="1" t="s">
        <v>74</v>
      </c>
      <c r="G1729" s="1">
        <v>8</v>
      </c>
      <c r="H1729" s="1" t="s">
        <v>341</v>
      </c>
      <c r="I1729" s="1" t="s">
        <v>114</v>
      </c>
      <c r="J1729" s="64">
        <v>436</v>
      </c>
      <c r="K1729" s="76">
        <v>2248954</v>
      </c>
      <c r="L1729" s="29">
        <v>45948</v>
      </c>
      <c r="M1729" s="29" t="s">
        <v>4163</v>
      </c>
      <c r="N1729" s="1" t="s">
        <v>478</v>
      </c>
      <c r="O1729" s="28" t="s">
        <v>225</v>
      </c>
      <c r="P1729" s="1" t="s">
        <v>216</v>
      </c>
      <c r="Q1729" s="76">
        <v>10</v>
      </c>
      <c r="R1729" s="1" t="s">
        <v>547</v>
      </c>
      <c r="T1729" s="1" t="s">
        <v>115</v>
      </c>
      <c r="U1729" s="1"/>
      <c r="V1729" s="1"/>
      <c r="W1729" s="4"/>
      <c r="X1729" s="28"/>
      <c r="Y1729" s="33"/>
      <c r="Z1729" s="33"/>
      <c r="AA1729" s="96"/>
      <c r="AB1729" s="178"/>
      <c r="AC1729" s="33">
        <v>22.5</v>
      </c>
      <c r="AD1729" s="33">
        <v>240</v>
      </c>
      <c r="AE1729" s="33" t="s">
        <v>103</v>
      </c>
      <c r="AF1729" s="33" t="s">
        <v>103</v>
      </c>
      <c r="AG1729" s="33"/>
      <c r="AH1729" s="4"/>
      <c r="AI1729" s="1"/>
      <c r="AJ1729" s="1"/>
      <c r="AK1729" s="1"/>
      <c r="AL1729" s="5"/>
      <c r="AM1729" s="164">
        <f t="shared" si="91"/>
        <v>45951</v>
      </c>
      <c r="AN1729" s="182"/>
      <c r="AO1729" s="230"/>
      <c r="AP1729" s="182"/>
      <c r="AQ1729" s="182"/>
      <c r="AR1729" s="182"/>
      <c r="AS1729" s="182"/>
      <c r="AT1729" s="182"/>
      <c r="AU1729" s="182"/>
      <c r="AV1729" s="182"/>
      <c r="AW1729" s="96"/>
      <c r="AX1729" s="37">
        <f t="shared" si="90"/>
        <v>45955</v>
      </c>
      <c r="AY1729" s="183"/>
      <c r="AZ1729" s="183"/>
      <c r="BA1729" s="183"/>
      <c r="BB1729" s="183"/>
      <c r="BC1729" s="183"/>
      <c r="BD1729" s="183"/>
      <c r="BE1729" s="183"/>
      <c r="BF1729" s="183"/>
      <c r="BG1729" s="183"/>
      <c r="BH1729" s="4"/>
      <c r="BI1729" s="1"/>
      <c r="BJ1729" s="1"/>
      <c r="BK1729" s="1"/>
      <c r="BL1729" s="31"/>
      <c r="BM1729" s="31"/>
      <c r="BN1729" s="1"/>
      <c r="BO1729" s="1"/>
      <c r="BP1729" s="1"/>
      <c r="BQ1729" s="1"/>
      <c r="BR1729" s="1"/>
      <c r="BS1729" s="4"/>
      <c r="BT1729" s="37">
        <f t="shared" si="92"/>
        <v>45976</v>
      </c>
      <c r="BU1729" s="220"/>
      <c r="BV1729" s="183"/>
      <c r="BW1729" s="221"/>
      <c r="BX1729" s="183"/>
      <c r="BY1729" s="183"/>
      <c r="BZ1729" s="183"/>
      <c r="CA1729" s="183"/>
      <c r="CB1729" s="183"/>
      <c r="CC1729" s="183"/>
      <c r="CE1729" s="1"/>
      <c r="CF1729" s="1"/>
      <c r="CG1729" s="1"/>
      <c r="CH1729" s="1"/>
      <c r="CI1729" s="1"/>
      <c r="CJ1729" s="1"/>
      <c r="CK1729" s="1"/>
      <c r="CL1729" s="1"/>
      <c r="CM1729" s="1"/>
      <c r="CN1729" s="1"/>
      <c r="CO1729" s="1"/>
    </row>
    <row r="1730" spans="1:93" ht="30" customHeight="1" x14ac:dyDescent="0.2">
      <c r="A1730" s="1">
        <v>1724</v>
      </c>
      <c r="B1730" s="1" t="s">
        <v>544</v>
      </c>
      <c r="C1730" s="1" t="s">
        <v>546</v>
      </c>
      <c r="D1730" s="1" t="s">
        <v>408</v>
      </c>
      <c r="E1730" s="1" t="s">
        <v>545</v>
      </c>
      <c r="F1730" s="1" t="s">
        <v>74</v>
      </c>
      <c r="G1730" s="1">
        <v>8</v>
      </c>
      <c r="H1730" s="1" t="s">
        <v>341</v>
      </c>
      <c r="I1730" s="1" t="s">
        <v>114</v>
      </c>
      <c r="J1730" s="64">
        <v>438</v>
      </c>
      <c r="K1730" s="76">
        <v>2248957</v>
      </c>
      <c r="L1730" s="29">
        <v>45948</v>
      </c>
      <c r="M1730" s="29" t="s">
        <v>4163</v>
      </c>
      <c r="N1730" s="1" t="s">
        <v>478</v>
      </c>
      <c r="O1730" s="28" t="s">
        <v>225</v>
      </c>
      <c r="P1730" s="1" t="s">
        <v>216</v>
      </c>
      <c r="Q1730" s="76">
        <v>9</v>
      </c>
      <c r="R1730" s="1" t="s">
        <v>547</v>
      </c>
      <c r="T1730" s="1" t="s">
        <v>115</v>
      </c>
      <c r="U1730" s="1"/>
      <c r="V1730" s="1"/>
      <c r="W1730" s="4"/>
      <c r="X1730" s="28"/>
      <c r="Y1730" s="33"/>
      <c r="Z1730" s="33"/>
      <c r="AA1730" s="96"/>
      <c r="AB1730" s="178"/>
      <c r="AC1730" s="33">
        <v>21.5</v>
      </c>
      <c r="AD1730" s="33">
        <v>220</v>
      </c>
      <c r="AE1730" s="33" t="s">
        <v>103</v>
      </c>
      <c r="AF1730" s="33" t="s">
        <v>103</v>
      </c>
      <c r="AG1730" s="33"/>
      <c r="AH1730" s="4"/>
      <c r="AI1730" s="1"/>
      <c r="AJ1730" s="1"/>
      <c r="AK1730" s="1"/>
      <c r="AL1730" s="5"/>
      <c r="AM1730" s="164">
        <f t="shared" si="91"/>
        <v>45951</v>
      </c>
      <c r="AN1730" s="182"/>
      <c r="AO1730" s="230"/>
      <c r="AP1730" s="182"/>
      <c r="AQ1730" s="182"/>
      <c r="AR1730" s="182"/>
      <c r="AS1730" s="182"/>
      <c r="AT1730" s="182"/>
      <c r="AU1730" s="182"/>
      <c r="AV1730" s="182"/>
      <c r="AW1730" s="96"/>
      <c r="AX1730" s="37">
        <f t="shared" si="90"/>
        <v>45955</v>
      </c>
      <c r="AY1730" s="183"/>
      <c r="AZ1730" s="183"/>
      <c r="BA1730" s="183"/>
      <c r="BB1730" s="183"/>
      <c r="BC1730" s="183"/>
      <c r="BD1730" s="183"/>
      <c r="BE1730" s="183"/>
      <c r="BF1730" s="183"/>
      <c r="BG1730" s="183"/>
      <c r="BH1730" s="4"/>
      <c r="BI1730" s="1"/>
      <c r="BJ1730" s="1"/>
      <c r="BK1730" s="1"/>
      <c r="BL1730" s="31"/>
      <c r="BM1730" s="31"/>
      <c r="BN1730" s="1"/>
      <c r="BO1730" s="1"/>
      <c r="BP1730" s="1"/>
      <c r="BQ1730" s="1"/>
      <c r="BR1730" s="1"/>
      <c r="BS1730" s="4"/>
      <c r="BT1730" s="37">
        <f t="shared" si="92"/>
        <v>45976</v>
      </c>
      <c r="BU1730" s="220"/>
      <c r="BV1730" s="183"/>
      <c r="BW1730" s="221"/>
      <c r="BX1730" s="183"/>
      <c r="BY1730" s="183"/>
      <c r="BZ1730" s="183"/>
      <c r="CA1730" s="183"/>
      <c r="CB1730" s="183"/>
      <c r="CC1730" s="183"/>
      <c r="CE1730" s="1"/>
      <c r="CF1730" s="1"/>
      <c r="CG1730" s="1"/>
      <c r="CH1730" s="1"/>
      <c r="CI1730" s="1"/>
      <c r="CJ1730" s="1"/>
      <c r="CK1730" s="1"/>
      <c r="CL1730" s="1"/>
      <c r="CM1730" s="1"/>
      <c r="CN1730" s="1"/>
      <c r="CO1730" s="1"/>
    </row>
    <row r="1731" spans="1:93" ht="30" customHeight="1" x14ac:dyDescent="0.2">
      <c r="A1731" s="1">
        <v>1725</v>
      </c>
      <c r="B1731" s="1" t="s">
        <v>544</v>
      </c>
      <c r="C1731" s="1" t="s">
        <v>546</v>
      </c>
      <c r="D1731" s="1" t="s">
        <v>408</v>
      </c>
      <c r="E1731" s="1" t="s">
        <v>545</v>
      </c>
      <c r="F1731" s="1" t="s">
        <v>74</v>
      </c>
      <c r="G1731" s="1">
        <v>8</v>
      </c>
      <c r="H1731" s="1" t="s">
        <v>341</v>
      </c>
      <c r="I1731" s="1" t="s">
        <v>114</v>
      </c>
      <c r="J1731" s="64">
        <v>389</v>
      </c>
      <c r="K1731" s="76">
        <v>2248958</v>
      </c>
      <c r="L1731" s="29">
        <v>45948</v>
      </c>
      <c r="M1731" s="29" t="s">
        <v>4163</v>
      </c>
      <c r="N1731" s="1" t="s">
        <v>478</v>
      </c>
      <c r="O1731" s="28" t="s">
        <v>225</v>
      </c>
      <c r="P1731" s="1" t="s">
        <v>216</v>
      </c>
      <c r="Q1731" s="76">
        <v>10</v>
      </c>
      <c r="R1731" s="1" t="s">
        <v>547</v>
      </c>
      <c r="T1731" s="1" t="s">
        <v>115</v>
      </c>
      <c r="U1731" s="1"/>
      <c r="V1731" s="1"/>
      <c r="W1731" s="4"/>
      <c r="X1731" s="28"/>
      <c r="Y1731" s="33"/>
      <c r="Z1731" s="33"/>
      <c r="AA1731" s="96"/>
      <c r="AB1731" s="178"/>
      <c r="AC1731" s="33">
        <v>24</v>
      </c>
      <c r="AD1731" s="33">
        <v>230</v>
      </c>
      <c r="AE1731" s="33" t="s">
        <v>103</v>
      </c>
      <c r="AF1731" s="33" t="s">
        <v>103</v>
      </c>
      <c r="AG1731" s="33"/>
      <c r="AH1731" s="4"/>
      <c r="AI1731" s="1"/>
      <c r="AJ1731" s="1"/>
      <c r="AK1731" s="1"/>
      <c r="AL1731" s="5"/>
      <c r="AM1731" s="164">
        <f t="shared" si="91"/>
        <v>45951</v>
      </c>
      <c r="AN1731" s="182"/>
      <c r="AO1731" s="230"/>
      <c r="AP1731" s="182"/>
      <c r="AQ1731" s="182"/>
      <c r="AR1731" s="182"/>
      <c r="AS1731" s="182"/>
      <c r="AT1731" s="182"/>
      <c r="AU1731" s="182"/>
      <c r="AV1731" s="182"/>
      <c r="AW1731" s="96"/>
      <c r="AX1731" s="37">
        <f t="shared" si="90"/>
        <v>45955</v>
      </c>
      <c r="AY1731" s="183"/>
      <c r="AZ1731" s="183"/>
      <c r="BA1731" s="183"/>
      <c r="BB1731" s="183"/>
      <c r="BC1731" s="183"/>
      <c r="BD1731" s="183"/>
      <c r="BE1731" s="183"/>
      <c r="BF1731" s="183"/>
      <c r="BG1731" s="183"/>
      <c r="BH1731" s="4"/>
      <c r="BI1731" s="1"/>
      <c r="BJ1731" s="1"/>
      <c r="BK1731" s="1"/>
      <c r="BL1731" s="31"/>
      <c r="BM1731" s="31"/>
      <c r="BN1731" s="1"/>
      <c r="BO1731" s="1"/>
      <c r="BP1731" s="1"/>
      <c r="BQ1731" s="1"/>
      <c r="BR1731" s="1"/>
      <c r="BS1731" s="4"/>
      <c r="BT1731" s="37">
        <f t="shared" si="92"/>
        <v>45976</v>
      </c>
      <c r="BU1731" s="220"/>
      <c r="BV1731" s="183"/>
      <c r="BW1731" s="221"/>
      <c r="BX1731" s="183"/>
      <c r="BY1731" s="183"/>
      <c r="BZ1731" s="183"/>
      <c r="CA1731" s="183"/>
      <c r="CB1731" s="183"/>
      <c r="CC1731" s="183"/>
      <c r="CE1731" s="1"/>
      <c r="CF1731" s="1"/>
      <c r="CG1731" s="1"/>
      <c r="CH1731" s="1"/>
      <c r="CI1731" s="1"/>
      <c r="CJ1731" s="1"/>
      <c r="CK1731" s="1"/>
      <c r="CL1731" s="1"/>
      <c r="CM1731" s="1"/>
      <c r="CN1731" s="1"/>
      <c r="CO1731" s="1"/>
    </row>
    <row r="1732" spans="1:93" ht="30" customHeight="1" x14ac:dyDescent="0.2">
      <c r="A1732" s="1">
        <v>1726</v>
      </c>
      <c r="B1732" s="1" t="s">
        <v>544</v>
      </c>
      <c r="C1732" s="1" t="s">
        <v>546</v>
      </c>
      <c r="D1732" s="1" t="s">
        <v>408</v>
      </c>
      <c r="E1732" s="1" t="s">
        <v>545</v>
      </c>
      <c r="F1732" s="1" t="s">
        <v>74</v>
      </c>
      <c r="G1732" s="1">
        <v>8</v>
      </c>
      <c r="H1732" s="1" t="s">
        <v>341</v>
      </c>
      <c r="I1732" s="1" t="s">
        <v>114</v>
      </c>
      <c r="J1732" s="64">
        <v>392</v>
      </c>
      <c r="K1732" s="76">
        <v>2248959</v>
      </c>
      <c r="L1732" s="29">
        <v>45948</v>
      </c>
      <c r="M1732" s="29" t="s">
        <v>4163</v>
      </c>
      <c r="N1732" s="1" t="s">
        <v>478</v>
      </c>
      <c r="O1732" s="28" t="s">
        <v>225</v>
      </c>
      <c r="P1732" s="1" t="s">
        <v>216</v>
      </c>
      <c r="Q1732" s="76">
        <v>10</v>
      </c>
      <c r="R1732" s="1" t="s">
        <v>547</v>
      </c>
      <c r="T1732" s="1" t="s">
        <v>115</v>
      </c>
      <c r="U1732" s="1"/>
      <c r="V1732" s="1"/>
      <c r="W1732" s="4"/>
      <c r="X1732" s="28"/>
      <c r="Y1732" s="33"/>
      <c r="Z1732" s="33"/>
      <c r="AA1732" s="96"/>
      <c r="AB1732" s="178"/>
      <c r="AC1732" s="33">
        <v>25</v>
      </c>
      <c r="AD1732" s="33">
        <v>210</v>
      </c>
      <c r="AE1732" s="33" t="s">
        <v>103</v>
      </c>
      <c r="AF1732" s="33" t="s">
        <v>103</v>
      </c>
      <c r="AG1732" s="33"/>
      <c r="AH1732" s="4"/>
      <c r="AI1732" s="1"/>
      <c r="AJ1732" s="1"/>
      <c r="AK1732" s="1"/>
      <c r="AL1732" s="5"/>
      <c r="AM1732" s="164">
        <f t="shared" si="91"/>
        <v>45951</v>
      </c>
      <c r="AN1732" s="182"/>
      <c r="AO1732" s="230"/>
      <c r="AP1732" s="182"/>
      <c r="AQ1732" s="182"/>
      <c r="AR1732" s="182"/>
      <c r="AS1732" s="182"/>
      <c r="AT1732" s="182"/>
      <c r="AU1732" s="182"/>
      <c r="AV1732" s="182"/>
      <c r="AW1732" s="96"/>
      <c r="AX1732" s="37">
        <f t="shared" si="90"/>
        <v>45955</v>
      </c>
      <c r="AY1732" s="183"/>
      <c r="AZ1732" s="183"/>
      <c r="BA1732" s="183"/>
      <c r="BB1732" s="183"/>
      <c r="BC1732" s="183"/>
      <c r="BD1732" s="183"/>
      <c r="BE1732" s="183"/>
      <c r="BF1732" s="183"/>
      <c r="BG1732" s="183"/>
      <c r="BH1732" s="4"/>
      <c r="BI1732" s="1"/>
      <c r="BJ1732" s="1"/>
      <c r="BK1732" s="1"/>
      <c r="BL1732" s="31"/>
      <c r="BM1732" s="31"/>
      <c r="BN1732" s="1"/>
      <c r="BO1732" s="1"/>
      <c r="BP1732" s="1"/>
      <c r="BQ1732" s="1"/>
      <c r="BR1732" s="1"/>
      <c r="BS1732" s="4"/>
      <c r="BT1732" s="37">
        <f t="shared" si="92"/>
        <v>45976</v>
      </c>
      <c r="BU1732" s="220"/>
      <c r="BV1732" s="183"/>
      <c r="BW1732" s="221"/>
      <c r="BX1732" s="183"/>
      <c r="BY1732" s="183"/>
      <c r="BZ1732" s="183"/>
      <c r="CA1732" s="183"/>
      <c r="CB1732" s="183"/>
      <c r="CC1732" s="183"/>
      <c r="CE1732" s="1"/>
      <c r="CF1732" s="1"/>
      <c r="CG1732" s="1"/>
      <c r="CH1732" s="1"/>
      <c r="CI1732" s="1"/>
      <c r="CJ1732" s="1"/>
      <c r="CK1732" s="1"/>
      <c r="CL1732" s="1"/>
      <c r="CM1732" s="1"/>
      <c r="CN1732" s="1"/>
      <c r="CO1732" s="1"/>
    </row>
    <row r="1733" spans="1:93" ht="30" customHeight="1" x14ac:dyDescent="0.2">
      <c r="A1733" s="1">
        <v>1727</v>
      </c>
      <c r="B1733" s="1" t="s">
        <v>544</v>
      </c>
      <c r="C1733" s="1" t="s">
        <v>546</v>
      </c>
      <c r="D1733" s="1" t="s">
        <v>408</v>
      </c>
      <c r="E1733" s="1" t="s">
        <v>545</v>
      </c>
      <c r="F1733" s="1" t="s">
        <v>74</v>
      </c>
      <c r="G1733" s="1">
        <v>8</v>
      </c>
      <c r="H1733" s="1" t="s">
        <v>341</v>
      </c>
      <c r="I1733" s="1" t="s">
        <v>114</v>
      </c>
      <c r="J1733" s="64">
        <v>430</v>
      </c>
      <c r="K1733" s="76">
        <v>2248960</v>
      </c>
      <c r="L1733" s="29">
        <v>45948</v>
      </c>
      <c r="M1733" s="29" t="s">
        <v>4163</v>
      </c>
      <c r="N1733" s="1" t="s">
        <v>478</v>
      </c>
      <c r="O1733" s="28" t="s">
        <v>225</v>
      </c>
      <c r="P1733" s="1" t="s">
        <v>216</v>
      </c>
      <c r="Q1733" s="76">
        <v>10</v>
      </c>
      <c r="R1733" s="1" t="s">
        <v>547</v>
      </c>
      <c r="S1733" s="1">
        <v>6</v>
      </c>
      <c r="T1733" s="1" t="s">
        <v>115</v>
      </c>
      <c r="U1733" s="1"/>
      <c r="V1733" s="1"/>
      <c r="W1733" s="4"/>
      <c r="X1733" s="28"/>
      <c r="Y1733" s="33"/>
      <c r="Z1733" s="33"/>
      <c r="AA1733" s="96"/>
      <c r="AB1733" s="178"/>
      <c r="AC1733" s="33">
        <v>23.5</v>
      </c>
      <c r="AD1733" s="33">
        <v>240</v>
      </c>
      <c r="AE1733" s="33" t="s">
        <v>103</v>
      </c>
      <c r="AF1733" s="33" t="s">
        <v>103</v>
      </c>
      <c r="AG1733" s="33"/>
      <c r="AH1733" s="4"/>
      <c r="AI1733" s="1"/>
      <c r="AJ1733" s="1"/>
      <c r="AK1733" s="1"/>
      <c r="AL1733" s="5"/>
      <c r="AM1733" s="164">
        <f t="shared" si="91"/>
        <v>45951</v>
      </c>
      <c r="AN1733" s="182"/>
      <c r="AO1733" s="230"/>
      <c r="AP1733" s="182"/>
      <c r="AQ1733" s="182"/>
      <c r="AR1733" s="182"/>
      <c r="AS1733" s="182"/>
      <c r="AT1733" s="182"/>
      <c r="AU1733" s="182"/>
      <c r="AV1733" s="182"/>
      <c r="AW1733" s="96"/>
      <c r="AX1733" s="37">
        <f t="shared" si="90"/>
        <v>45955</v>
      </c>
      <c r="AY1733" s="183"/>
      <c r="AZ1733" s="183"/>
      <c r="BA1733" s="183"/>
      <c r="BB1733" s="183"/>
      <c r="BC1733" s="183"/>
      <c r="BD1733" s="183"/>
      <c r="BE1733" s="183"/>
      <c r="BF1733" s="183"/>
      <c r="BG1733" s="183"/>
      <c r="BH1733" s="4"/>
      <c r="BI1733" s="1"/>
      <c r="BJ1733" s="1"/>
      <c r="BK1733" s="1"/>
      <c r="BL1733" s="31"/>
      <c r="BM1733" s="31"/>
      <c r="BN1733" s="1"/>
      <c r="BO1733" s="1"/>
      <c r="BP1733" s="1"/>
      <c r="BQ1733" s="1"/>
      <c r="BR1733" s="1"/>
      <c r="BS1733" s="4"/>
      <c r="BT1733" s="37">
        <f t="shared" si="92"/>
        <v>45976</v>
      </c>
      <c r="BU1733" s="220"/>
      <c r="BV1733" s="183"/>
      <c r="BW1733" s="221"/>
      <c r="BX1733" s="183"/>
      <c r="BY1733" s="183"/>
      <c r="BZ1733" s="183"/>
      <c r="CA1733" s="183"/>
      <c r="CB1733" s="183"/>
      <c r="CC1733" s="183"/>
      <c r="CE1733" s="1"/>
      <c r="CF1733" s="1"/>
      <c r="CG1733" s="1"/>
      <c r="CH1733" s="1"/>
      <c r="CI1733" s="1"/>
      <c r="CJ1733" s="1"/>
      <c r="CK1733" s="1"/>
      <c r="CL1733" s="1"/>
      <c r="CM1733" s="1"/>
      <c r="CN1733" s="1"/>
      <c r="CO1733" s="1"/>
    </row>
    <row r="1734" spans="1:93" ht="30" customHeight="1" x14ac:dyDescent="0.2">
      <c r="A1734" s="1">
        <v>1728</v>
      </c>
      <c r="B1734" s="1" t="s">
        <v>544</v>
      </c>
      <c r="C1734" s="1" t="s">
        <v>546</v>
      </c>
      <c r="D1734" s="1" t="s">
        <v>408</v>
      </c>
      <c r="E1734" s="1" t="s">
        <v>545</v>
      </c>
      <c r="F1734" s="1" t="s">
        <v>74</v>
      </c>
      <c r="G1734" s="1">
        <v>8</v>
      </c>
      <c r="H1734" s="1" t="s">
        <v>341</v>
      </c>
      <c r="I1734" s="1" t="s">
        <v>114</v>
      </c>
      <c r="J1734" s="64">
        <v>432</v>
      </c>
      <c r="K1734" s="76">
        <v>2248961</v>
      </c>
      <c r="L1734" s="29">
        <v>45948</v>
      </c>
      <c r="M1734" s="29" t="s">
        <v>4163</v>
      </c>
      <c r="N1734" s="1" t="s">
        <v>478</v>
      </c>
      <c r="O1734" s="28" t="s">
        <v>225</v>
      </c>
      <c r="P1734" s="1" t="s">
        <v>216</v>
      </c>
      <c r="Q1734" s="76">
        <v>9.5</v>
      </c>
      <c r="R1734" s="1" t="s">
        <v>547</v>
      </c>
      <c r="T1734" s="1" t="s">
        <v>115</v>
      </c>
      <c r="U1734" s="1"/>
      <c r="V1734" s="1"/>
      <c r="W1734" s="4"/>
      <c r="X1734" s="28"/>
      <c r="Y1734" s="33"/>
      <c r="Z1734" s="33"/>
      <c r="AA1734" s="96"/>
      <c r="AB1734" s="178"/>
      <c r="AC1734" s="33">
        <v>22.5</v>
      </c>
      <c r="AD1734" s="33">
        <v>230</v>
      </c>
      <c r="AE1734" s="33" t="s">
        <v>103</v>
      </c>
      <c r="AF1734" s="33" t="s">
        <v>103</v>
      </c>
      <c r="AG1734" s="33"/>
      <c r="AH1734" s="4"/>
      <c r="AI1734" s="1"/>
      <c r="AJ1734" s="1"/>
      <c r="AK1734" s="1"/>
      <c r="AL1734" s="5"/>
      <c r="AM1734" s="164">
        <f t="shared" si="91"/>
        <v>45951</v>
      </c>
      <c r="AN1734" s="182"/>
      <c r="AO1734" s="230"/>
      <c r="AP1734" s="182"/>
      <c r="AQ1734" s="182"/>
      <c r="AR1734" s="182"/>
      <c r="AS1734" s="182"/>
      <c r="AT1734" s="182"/>
      <c r="AU1734" s="182"/>
      <c r="AV1734" s="182"/>
      <c r="AW1734" s="96"/>
      <c r="AX1734" s="37">
        <f t="shared" si="90"/>
        <v>45955</v>
      </c>
      <c r="AY1734" s="183"/>
      <c r="AZ1734" s="183"/>
      <c r="BA1734" s="183"/>
      <c r="BB1734" s="183"/>
      <c r="BC1734" s="183"/>
      <c r="BD1734" s="183"/>
      <c r="BE1734" s="183"/>
      <c r="BF1734" s="183"/>
      <c r="BG1734" s="183"/>
      <c r="BH1734" s="4"/>
      <c r="BI1734" s="1"/>
      <c r="BJ1734" s="1"/>
      <c r="BK1734" s="1"/>
      <c r="BL1734" s="31"/>
      <c r="BM1734" s="31"/>
      <c r="BN1734" s="1"/>
      <c r="BO1734" s="1"/>
      <c r="BP1734" s="1"/>
      <c r="BQ1734" s="1"/>
      <c r="BR1734" s="1"/>
      <c r="BS1734" s="4"/>
      <c r="BT1734" s="37">
        <f t="shared" si="92"/>
        <v>45976</v>
      </c>
      <c r="BU1734" s="220"/>
      <c r="BV1734" s="183"/>
      <c r="BW1734" s="221"/>
      <c r="BX1734" s="183"/>
      <c r="BY1734" s="183"/>
      <c r="BZ1734" s="183"/>
      <c r="CA1734" s="183"/>
      <c r="CB1734" s="183"/>
      <c r="CC1734" s="183"/>
      <c r="CE1734" s="1"/>
      <c r="CF1734" s="1"/>
      <c r="CG1734" s="1"/>
      <c r="CH1734" s="1"/>
      <c r="CI1734" s="1"/>
      <c r="CJ1734" s="1"/>
      <c r="CK1734" s="1"/>
      <c r="CL1734" s="1"/>
      <c r="CM1734" s="1"/>
      <c r="CN1734" s="1"/>
      <c r="CO1734" s="1"/>
    </row>
    <row r="1735" spans="1:93" ht="30" customHeight="1" x14ac:dyDescent="0.2">
      <c r="A1735" s="1">
        <v>1729</v>
      </c>
      <c r="B1735" s="1" t="s">
        <v>544</v>
      </c>
      <c r="C1735" s="1" t="s">
        <v>546</v>
      </c>
      <c r="D1735" s="1" t="s">
        <v>408</v>
      </c>
      <c r="E1735" s="1" t="s">
        <v>545</v>
      </c>
      <c r="F1735" s="1" t="s">
        <v>74</v>
      </c>
      <c r="G1735" s="1">
        <v>8</v>
      </c>
      <c r="H1735" s="1" t="s">
        <v>341</v>
      </c>
      <c r="I1735" s="1" t="s">
        <v>114</v>
      </c>
      <c r="J1735" s="64">
        <v>390</v>
      </c>
      <c r="K1735" s="76">
        <v>2248962</v>
      </c>
      <c r="L1735" s="29">
        <v>45948</v>
      </c>
      <c r="M1735" s="29" t="s">
        <v>4163</v>
      </c>
      <c r="N1735" s="1" t="s">
        <v>478</v>
      </c>
      <c r="O1735" s="28" t="s">
        <v>225</v>
      </c>
      <c r="P1735" s="1" t="s">
        <v>216</v>
      </c>
      <c r="Q1735" s="76">
        <v>10</v>
      </c>
      <c r="R1735" s="1" t="s">
        <v>547</v>
      </c>
      <c r="T1735" s="1" t="s">
        <v>115</v>
      </c>
      <c r="U1735" s="1"/>
      <c r="V1735" s="1"/>
      <c r="W1735" s="4"/>
      <c r="X1735" s="28"/>
      <c r="Y1735" s="33"/>
      <c r="Z1735" s="33"/>
      <c r="AA1735" s="96"/>
      <c r="AB1735" s="179"/>
      <c r="AC1735" s="33">
        <v>22.5</v>
      </c>
      <c r="AD1735" s="33">
        <v>240</v>
      </c>
      <c r="AE1735" s="33" t="s">
        <v>103</v>
      </c>
      <c r="AF1735" s="33" t="s">
        <v>103</v>
      </c>
      <c r="AG1735" s="33"/>
      <c r="AH1735" s="4"/>
      <c r="AI1735" s="1"/>
      <c r="AJ1735" s="1"/>
      <c r="AK1735" s="1"/>
      <c r="AL1735" s="5"/>
      <c r="AM1735" s="164">
        <f t="shared" si="91"/>
        <v>45951</v>
      </c>
      <c r="AN1735" s="182"/>
      <c r="AO1735" s="230"/>
      <c r="AP1735" s="182"/>
      <c r="AQ1735" s="182"/>
      <c r="AR1735" s="182"/>
      <c r="AS1735" s="182"/>
      <c r="AT1735" s="182"/>
      <c r="AU1735" s="182"/>
      <c r="AV1735" s="182"/>
      <c r="AW1735" s="96"/>
      <c r="AX1735" s="37">
        <f t="shared" si="90"/>
        <v>45955</v>
      </c>
      <c r="AY1735" s="183"/>
      <c r="AZ1735" s="183"/>
      <c r="BA1735" s="183"/>
      <c r="BB1735" s="183"/>
      <c r="BC1735" s="183"/>
      <c r="BD1735" s="183"/>
      <c r="BE1735" s="183"/>
      <c r="BF1735" s="183"/>
      <c r="BG1735" s="183"/>
      <c r="BH1735" s="4"/>
      <c r="BI1735" s="1"/>
      <c r="BJ1735" s="1"/>
      <c r="BK1735" s="1"/>
      <c r="BL1735" s="31"/>
      <c r="BM1735" s="31"/>
      <c r="BN1735" s="1"/>
      <c r="BO1735" s="1"/>
      <c r="BP1735" s="1"/>
      <c r="BQ1735" s="1"/>
      <c r="BR1735" s="1"/>
      <c r="BS1735" s="4"/>
      <c r="BT1735" s="37">
        <f t="shared" si="92"/>
        <v>45976</v>
      </c>
      <c r="BU1735" s="220"/>
      <c r="BV1735" s="183"/>
      <c r="BW1735" s="221"/>
      <c r="BX1735" s="183"/>
      <c r="BY1735" s="183"/>
      <c r="BZ1735" s="183"/>
      <c r="CA1735" s="183"/>
      <c r="CB1735" s="183"/>
      <c r="CC1735" s="183"/>
      <c r="CE1735" s="1"/>
      <c r="CF1735" s="1"/>
      <c r="CG1735" s="1"/>
      <c r="CH1735" s="1"/>
      <c r="CI1735" s="1"/>
      <c r="CJ1735" s="1"/>
      <c r="CK1735" s="1"/>
      <c r="CL1735" s="1"/>
      <c r="CM1735" s="1"/>
      <c r="CN1735" s="1"/>
      <c r="CO1735" s="1"/>
    </row>
    <row r="1736" spans="1:93" ht="30" customHeight="1" x14ac:dyDescent="0.2">
      <c r="A1736" s="1">
        <v>1730</v>
      </c>
      <c r="B1736" s="1" t="s">
        <v>557</v>
      </c>
      <c r="C1736" s="1" t="s">
        <v>558</v>
      </c>
      <c r="D1736" s="1" t="s">
        <v>559</v>
      </c>
      <c r="E1736" s="1" t="s">
        <v>560</v>
      </c>
      <c r="F1736" s="1" t="s">
        <v>74</v>
      </c>
      <c r="G1736" s="1">
        <v>8</v>
      </c>
      <c r="H1736" s="1" t="s">
        <v>341</v>
      </c>
      <c r="I1736" s="1" t="s">
        <v>114</v>
      </c>
      <c r="J1736" s="64">
        <v>433</v>
      </c>
      <c r="K1736" s="76">
        <v>2275737</v>
      </c>
      <c r="L1736" s="29">
        <v>45950</v>
      </c>
      <c r="M1736" s="29" t="s">
        <v>4163</v>
      </c>
      <c r="N1736" s="1" t="s">
        <v>478</v>
      </c>
      <c r="O1736" s="28" t="s">
        <v>225</v>
      </c>
      <c r="P1736" s="1" t="s">
        <v>216</v>
      </c>
      <c r="Q1736" s="76">
        <v>9</v>
      </c>
      <c r="R1736" s="1" t="s">
        <v>537</v>
      </c>
      <c r="S1736" s="1">
        <v>6</v>
      </c>
      <c r="T1736" s="1" t="s">
        <v>115</v>
      </c>
      <c r="U1736" s="1"/>
      <c r="V1736" s="1"/>
      <c r="W1736" s="4"/>
      <c r="X1736" s="28"/>
      <c r="Y1736" s="33"/>
      <c r="Z1736" s="33"/>
      <c r="AA1736" s="96"/>
      <c r="AB1736" s="177" t="s">
        <v>1287</v>
      </c>
      <c r="AC1736" s="33">
        <v>22</v>
      </c>
      <c r="AD1736" s="33">
        <v>210</v>
      </c>
      <c r="AE1736" s="33" t="s">
        <v>103</v>
      </c>
      <c r="AF1736" s="33" t="s">
        <v>103</v>
      </c>
      <c r="AG1736" s="33"/>
      <c r="AH1736" s="4"/>
      <c r="AI1736" s="1"/>
      <c r="AJ1736" s="1"/>
      <c r="AK1736" s="1"/>
      <c r="AL1736" s="5"/>
      <c r="AM1736" s="164">
        <f t="shared" si="91"/>
        <v>45953</v>
      </c>
      <c r="AN1736" s="182" t="s">
        <v>958</v>
      </c>
      <c r="AO1736" s="230" t="s">
        <v>959</v>
      </c>
      <c r="AP1736" s="182">
        <v>36</v>
      </c>
      <c r="AQ1736" s="182">
        <v>35</v>
      </c>
      <c r="AR1736" s="182">
        <v>36.200000000000003</v>
      </c>
      <c r="AS1736" s="182">
        <v>34.700000000000003</v>
      </c>
      <c r="AT1736" s="182">
        <v>35.799999999999997</v>
      </c>
      <c r="AU1736" s="182">
        <v>35.200000000000003</v>
      </c>
      <c r="AV1736" s="182">
        <f>AVERAGE(AP1736:AT1850)</f>
        <v>35.54</v>
      </c>
      <c r="AW1736" s="96"/>
      <c r="AX1736" s="37">
        <f t="shared" si="90"/>
        <v>45957</v>
      </c>
      <c r="AY1736" s="183" t="s">
        <v>958</v>
      </c>
      <c r="AZ1736" s="183" t="s">
        <v>960</v>
      </c>
      <c r="BA1736" s="183">
        <v>41.5</v>
      </c>
      <c r="BB1736" s="183">
        <v>41.2</v>
      </c>
      <c r="BC1736" s="183">
        <v>42.5</v>
      </c>
      <c r="BD1736" s="183">
        <v>43.5</v>
      </c>
      <c r="BE1736" s="183">
        <v>43.9</v>
      </c>
      <c r="BF1736" s="183">
        <v>43.1</v>
      </c>
      <c r="BG1736" s="183">
        <f>AVERAGE(BA1736:BF1755)</f>
        <v>42.616666666666667</v>
      </c>
      <c r="BH1736" s="4"/>
      <c r="BI1736" s="1"/>
      <c r="BJ1736" s="1"/>
      <c r="BK1736" s="1"/>
      <c r="BL1736" s="31"/>
      <c r="BM1736" s="31"/>
      <c r="BN1736" s="1"/>
      <c r="BO1736" s="1"/>
      <c r="BP1736" s="1"/>
      <c r="BQ1736" s="1"/>
      <c r="BR1736" s="1"/>
      <c r="BS1736" s="4"/>
      <c r="BT1736" s="37">
        <f t="shared" si="92"/>
        <v>45978</v>
      </c>
      <c r="BU1736" s="220" t="s">
        <v>958</v>
      </c>
      <c r="BV1736" s="183" t="s">
        <v>961</v>
      </c>
      <c r="BW1736" s="221">
        <v>51.1</v>
      </c>
      <c r="BX1736" s="183">
        <v>52.7</v>
      </c>
      <c r="BY1736" s="183">
        <v>53.5</v>
      </c>
      <c r="BZ1736" s="183">
        <v>52.2</v>
      </c>
      <c r="CA1736" s="183">
        <v>55.6</v>
      </c>
      <c r="CB1736" s="183">
        <v>54.5</v>
      </c>
      <c r="CC1736" s="183">
        <f>AVERAGE(BW1736:CB1755)</f>
        <v>53.266666666666673</v>
      </c>
      <c r="CE1736" s="1"/>
      <c r="CF1736" s="1"/>
      <c r="CG1736" s="1"/>
      <c r="CH1736" s="1"/>
      <c r="CI1736" s="1"/>
      <c r="CJ1736" s="1"/>
      <c r="CK1736" s="1"/>
      <c r="CL1736" s="1"/>
      <c r="CM1736" s="1"/>
      <c r="CN1736" s="1"/>
      <c r="CO1736" s="1"/>
    </row>
    <row r="1737" spans="1:93" ht="30" customHeight="1" x14ac:dyDescent="0.2">
      <c r="A1737" s="1">
        <v>1731</v>
      </c>
      <c r="B1737" s="1" t="s">
        <v>557</v>
      </c>
      <c r="C1737" s="1" t="s">
        <v>558</v>
      </c>
      <c r="D1737" s="1" t="s">
        <v>559</v>
      </c>
      <c r="E1737" s="1" t="s">
        <v>560</v>
      </c>
      <c r="F1737" s="1" t="s">
        <v>74</v>
      </c>
      <c r="G1737" s="1">
        <v>8</v>
      </c>
      <c r="H1737" s="1" t="s">
        <v>341</v>
      </c>
      <c r="I1737" s="1" t="s">
        <v>114</v>
      </c>
      <c r="J1737" s="64">
        <v>394</v>
      </c>
      <c r="K1737" s="76">
        <v>2294006</v>
      </c>
      <c r="L1737" s="29">
        <v>45950</v>
      </c>
      <c r="M1737" s="29" t="s">
        <v>4163</v>
      </c>
      <c r="N1737" s="1" t="s">
        <v>478</v>
      </c>
      <c r="O1737" s="28" t="s">
        <v>225</v>
      </c>
      <c r="P1737" s="1" t="s">
        <v>216</v>
      </c>
      <c r="Q1737" s="76">
        <v>9</v>
      </c>
      <c r="R1737" s="1" t="s">
        <v>537</v>
      </c>
      <c r="T1737" s="1" t="s">
        <v>115</v>
      </c>
      <c r="U1737" s="1"/>
      <c r="V1737" s="1"/>
      <c r="W1737" s="4"/>
      <c r="X1737" s="28"/>
      <c r="Y1737" s="33"/>
      <c r="Z1737" s="33"/>
      <c r="AA1737" s="96"/>
      <c r="AB1737" s="178"/>
      <c r="AC1737" s="33">
        <v>25</v>
      </c>
      <c r="AD1737" s="33">
        <v>240</v>
      </c>
      <c r="AE1737" s="33" t="s">
        <v>103</v>
      </c>
      <c r="AF1737" s="33" t="s">
        <v>103</v>
      </c>
      <c r="AG1737" s="33"/>
      <c r="AH1737" s="4"/>
      <c r="AI1737" s="1"/>
      <c r="AJ1737" s="1"/>
      <c r="AK1737" s="1"/>
      <c r="AL1737" s="5"/>
      <c r="AM1737" s="164">
        <f t="shared" si="91"/>
        <v>45953</v>
      </c>
      <c r="AN1737" s="182"/>
      <c r="AO1737" s="230"/>
      <c r="AP1737" s="182"/>
      <c r="AQ1737" s="182"/>
      <c r="AR1737" s="182"/>
      <c r="AS1737" s="182"/>
      <c r="AT1737" s="182"/>
      <c r="AU1737" s="182"/>
      <c r="AV1737" s="182"/>
      <c r="AW1737" s="96"/>
      <c r="AX1737" s="37">
        <f t="shared" ref="AX1737:AX1800" si="93">IF(L1737=0, 0,L1737+7)</f>
        <v>45957</v>
      </c>
      <c r="AY1737" s="183"/>
      <c r="AZ1737" s="183"/>
      <c r="BA1737" s="183"/>
      <c r="BB1737" s="183"/>
      <c r="BC1737" s="183"/>
      <c r="BD1737" s="183"/>
      <c r="BE1737" s="183"/>
      <c r="BF1737" s="183"/>
      <c r="BG1737" s="183"/>
      <c r="BH1737" s="4"/>
      <c r="BI1737" s="1"/>
      <c r="BJ1737" s="1"/>
      <c r="BK1737" s="1"/>
      <c r="BL1737" s="31"/>
      <c r="BM1737" s="31"/>
      <c r="BN1737" s="1"/>
      <c r="BO1737" s="1"/>
      <c r="BP1737" s="1"/>
      <c r="BQ1737" s="1"/>
      <c r="BR1737" s="1"/>
      <c r="BS1737" s="4"/>
      <c r="BT1737" s="37">
        <f t="shared" si="92"/>
        <v>45978</v>
      </c>
      <c r="BU1737" s="220"/>
      <c r="BV1737" s="183"/>
      <c r="BW1737" s="221"/>
      <c r="BX1737" s="183"/>
      <c r="BY1737" s="183"/>
      <c r="BZ1737" s="183"/>
      <c r="CA1737" s="183"/>
      <c r="CB1737" s="183"/>
      <c r="CC1737" s="183"/>
      <c r="CE1737" s="1"/>
      <c r="CF1737" s="1"/>
      <c r="CG1737" s="1"/>
      <c r="CH1737" s="1"/>
      <c r="CI1737" s="1"/>
      <c r="CJ1737" s="1"/>
      <c r="CK1737" s="1"/>
      <c r="CL1737" s="1"/>
      <c r="CM1737" s="1"/>
      <c r="CN1737" s="1"/>
      <c r="CO1737" s="1"/>
    </row>
    <row r="1738" spans="1:93" ht="30" customHeight="1" x14ac:dyDescent="0.2">
      <c r="A1738" s="1">
        <v>1732</v>
      </c>
      <c r="B1738" s="1" t="s">
        <v>557</v>
      </c>
      <c r="C1738" s="1" t="s">
        <v>558</v>
      </c>
      <c r="D1738" s="1" t="s">
        <v>559</v>
      </c>
      <c r="E1738" s="1" t="s">
        <v>560</v>
      </c>
      <c r="F1738" s="1" t="s">
        <v>74</v>
      </c>
      <c r="G1738" s="1">
        <v>8</v>
      </c>
      <c r="H1738" s="1" t="s">
        <v>341</v>
      </c>
      <c r="I1738" s="1" t="s">
        <v>114</v>
      </c>
      <c r="J1738" s="64">
        <v>437</v>
      </c>
      <c r="K1738" s="76">
        <v>2275738</v>
      </c>
      <c r="L1738" s="29">
        <v>45950</v>
      </c>
      <c r="M1738" s="29" t="s">
        <v>4163</v>
      </c>
      <c r="N1738" s="1" t="s">
        <v>478</v>
      </c>
      <c r="O1738" s="28" t="s">
        <v>225</v>
      </c>
      <c r="P1738" s="1" t="s">
        <v>216</v>
      </c>
      <c r="Q1738" s="76">
        <v>9</v>
      </c>
      <c r="R1738" s="1" t="s">
        <v>537</v>
      </c>
      <c r="T1738" s="1" t="s">
        <v>115</v>
      </c>
      <c r="U1738" s="1"/>
      <c r="V1738" s="1"/>
      <c r="W1738" s="4"/>
      <c r="X1738" s="28"/>
      <c r="Y1738" s="33"/>
      <c r="Z1738" s="33"/>
      <c r="AA1738" s="96"/>
      <c r="AB1738" s="178"/>
      <c r="AC1738" s="33">
        <v>21.5</v>
      </c>
      <c r="AD1738" s="33">
        <v>225</v>
      </c>
      <c r="AE1738" s="33" t="s">
        <v>103</v>
      </c>
      <c r="AF1738" s="33" t="s">
        <v>103</v>
      </c>
      <c r="AG1738" s="33"/>
      <c r="AH1738" s="4"/>
      <c r="AI1738" s="1"/>
      <c r="AJ1738" s="1"/>
      <c r="AK1738" s="1"/>
      <c r="AL1738" s="5"/>
      <c r="AM1738" s="164">
        <f t="shared" si="91"/>
        <v>45953</v>
      </c>
      <c r="AN1738" s="182"/>
      <c r="AO1738" s="230"/>
      <c r="AP1738" s="182"/>
      <c r="AQ1738" s="182"/>
      <c r="AR1738" s="182"/>
      <c r="AS1738" s="182"/>
      <c r="AT1738" s="182"/>
      <c r="AU1738" s="182"/>
      <c r="AV1738" s="182"/>
      <c r="AW1738" s="96"/>
      <c r="AX1738" s="37">
        <f t="shared" si="93"/>
        <v>45957</v>
      </c>
      <c r="AY1738" s="183"/>
      <c r="AZ1738" s="183"/>
      <c r="BA1738" s="183"/>
      <c r="BB1738" s="183"/>
      <c r="BC1738" s="183"/>
      <c r="BD1738" s="183"/>
      <c r="BE1738" s="183"/>
      <c r="BF1738" s="183"/>
      <c r="BG1738" s="183"/>
      <c r="BH1738" s="4"/>
      <c r="BI1738" s="1"/>
      <c r="BJ1738" s="1"/>
      <c r="BK1738" s="1"/>
      <c r="BL1738" s="31"/>
      <c r="BM1738" s="31"/>
      <c r="BN1738" s="1"/>
      <c r="BO1738" s="1"/>
      <c r="BP1738" s="1"/>
      <c r="BQ1738" s="1"/>
      <c r="BR1738" s="1"/>
      <c r="BS1738" s="4"/>
      <c r="BT1738" s="37">
        <f t="shared" si="92"/>
        <v>45978</v>
      </c>
      <c r="BU1738" s="220"/>
      <c r="BV1738" s="183"/>
      <c r="BW1738" s="221"/>
      <c r="BX1738" s="183"/>
      <c r="BY1738" s="183"/>
      <c r="BZ1738" s="183"/>
      <c r="CA1738" s="183"/>
      <c r="CB1738" s="183"/>
      <c r="CC1738" s="183"/>
      <c r="CE1738" s="1"/>
      <c r="CF1738" s="1"/>
      <c r="CG1738" s="1"/>
      <c r="CH1738" s="1"/>
      <c r="CI1738" s="1"/>
      <c r="CJ1738" s="1"/>
      <c r="CK1738" s="1"/>
      <c r="CL1738" s="1"/>
      <c r="CM1738" s="1"/>
      <c r="CN1738" s="1"/>
      <c r="CO1738" s="1"/>
    </row>
    <row r="1739" spans="1:93" ht="30" customHeight="1" x14ac:dyDescent="0.2">
      <c r="A1739" s="1">
        <v>1733</v>
      </c>
      <c r="B1739" s="1" t="s">
        <v>557</v>
      </c>
      <c r="C1739" s="1" t="s">
        <v>558</v>
      </c>
      <c r="D1739" s="1" t="s">
        <v>559</v>
      </c>
      <c r="E1739" s="1" t="s">
        <v>560</v>
      </c>
      <c r="F1739" s="1" t="s">
        <v>74</v>
      </c>
      <c r="G1739" s="1">
        <v>8</v>
      </c>
      <c r="H1739" s="1" t="s">
        <v>341</v>
      </c>
      <c r="I1739" s="1" t="s">
        <v>114</v>
      </c>
      <c r="J1739" s="64">
        <v>554</v>
      </c>
      <c r="K1739" s="76">
        <v>2294008</v>
      </c>
      <c r="L1739" s="29">
        <v>45950</v>
      </c>
      <c r="M1739" s="29" t="s">
        <v>4163</v>
      </c>
      <c r="N1739" s="1" t="s">
        <v>478</v>
      </c>
      <c r="O1739" s="28" t="s">
        <v>225</v>
      </c>
      <c r="P1739" s="1" t="s">
        <v>216</v>
      </c>
      <c r="Q1739" s="76">
        <v>12</v>
      </c>
      <c r="R1739" s="1" t="s">
        <v>537</v>
      </c>
      <c r="T1739" s="1" t="s">
        <v>115</v>
      </c>
      <c r="U1739" s="1"/>
      <c r="V1739" s="1"/>
      <c r="W1739" s="4"/>
      <c r="X1739" s="28"/>
      <c r="Y1739" s="33"/>
      <c r="Z1739" s="33"/>
      <c r="AA1739" s="96"/>
      <c r="AB1739" s="178"/>
      <c r="AC1739" s="33">
        <v>23</v>
      </c>
      <c r="AD1739" s="33">
        <v>230</v>
      </c>
      <c r="AE1739" s="33" t="s">
        <v>103</v>
      </c>
      <c r="AF1739" s="33" t="s">
        <v>103</v>
      </c>
      <c r="AG1739" s="33"/>
      <c r="AH1739" s="4"/>
      <c r="AI1739" s="1"/>
      <c r="AJ1739" s="1"/>
      <c r="AK1739" s="1"/>
      <c r="AL1739" s="5"/>
      <c r="AM1739" s="164">
        <f t="shared" si="91"/>
        <v>45953</v>
      </c>
      <c r="AN1739" s="182"/>
      <c r="AO1739" s="230"/>
      <c r="AP1739" s="182"/>
      <c r="AQ1739" s="182"/>
      <c r="AR1739" s="182"/>
      <c r="AS1739" s="182"/>
      <c r="AT1739" s="182"/>
      <c r="AU1739" s="182"/>
      <c r="AV1739" s="182"/>
      <c r="AW1739" s="96"/>
      <c r="AX1739" s="37">
        <f t="shared" si="93"/>
        <v>45957</v>
      </c>
      <c r="AY1739" s="183"/>
      <c r="AZ1739" s="183"/>
      <c r="BA1739" s="183"/>
      <c r="BB1739" s="183"/>
      <c r="BC1739" s="183"/>
      <c r="BD1739" s="183"/>
      <c r="BE1739" s="183"/>
      <c r="BF1739" s="183"/>
      <c r="BG1739" s="183"/>
      <c r="BH1739" s="4"/>
      <c r="BI1739" s="1"/>
      <c r="BJ1739" s="1"/>
      <c r="BK1739" s="1"/>
      <c r="BL1739" s="31"/>
      <c r="BM1739" s="31"/>
      <c r="BN1739" s="1"/>
      <c r="BO1739" s="1"/>
      <c r="BP1739" s="1"/>
      <c r="BQ1739" s="1"/>
      <c r="BR1739" s="1"/>
      <c r="BS1739" s="4"/>
      <c r="BT1739" s="37">
        <f t="shared" si="92"/>
        <v>45978</v>
      </c>
      <c r="BU1739" s="220"/>
      <c r="BV1739" s="183"/>
      <c r="BW1739" s="221"/>
      <c r="BX1739" s="183"/>
      <c r="BY1739" s="183"/>
      <c r="BZ1739" s="183"/>
      <c r="CA1739" s="183"/>
      <c r="CB1739" s="183"/>
      <c r="CC1739" s="183"/>
      <c r="CE1739" s="1"/>
      <c r="CF1739" s="1"/>
      <c r="CG1739" s="1"/>
      <c r="CH1739" s="1"/>
      <c r="CI1739" s="1"/>
      <c r="CJ1739" s="1"/>
      <c r="CK1739" s="1"/>
      <c r="CL1739" s="1"/>
      <c r="CM1739" s="1"/>
      <c r="CN1739" s="1"/>
      <c r="CO1739" s="1"/>
    </row>
    <row r="1740" spans="1:93" ht="30" customHeight="1" x14ac:dyDescent="0.2">
      <c r="A1740" s="1">
        <v>1734</v>
      </c>
      <c r="B1740" s="1" t="s">
        <v>557</v>
      </c>
      <c r="C1740" s="1" t="s">
        <v>558</v>
      </c>
      <c r="D1740" s="1" t="s">
        <v>559</v>
      </c>
      <c r="E1740" s="1" t="s">
        <v>560</v>
      </c>
      <c r="F1740" s="1" t="s">
        <v>74</v>
      </c>
      <c r="G1740" s="1">
        <v>8</v>
      </c>
      <c r="H1740" s="1" t="s">
        <v>341</v>
      </c>
      <c r="I1740" s="1" t="s">
        <v>114</v>
      </c>
      <c r="J1740" s="64">
        <v>302</v>
      </c>
      <c r="K1740" s="76">
        <v>2275739</v>
      </c>
      <c r="L1740" s="29">
        <v>45950</v>
      </c>
      <c r="M1740" s="29" t="s">
        <v>4163</v>
      </c>
      <c r="N1740" s="1" t="s">
        <v>478</v>
      </c>
      <c r="O1740" s="28" t="s">
        <v>225</v>
      </c>
      <c r="P1740" s="1" t="s">
        <v>216</v>
      </c>
      <c r="Q1740" s="76">
        <v>8</v>
      </c>
      <c r="R1740" s="1" t="s">
        <v>537</v>
      </c>
      <c r="T1740" s="1" t="s">
        <v>115</v>
      </c>
      <c r="U1740" s="1"/>
      <c r="V1740" s="1"/>
      <c r="W1740" s="4"/>
      <c r="X1740" s="28"/>
      <c r="Y1740" s="33"/>
      <c r="Z1740" s="33"/>
      <c r="AA1740" s="96"/>
      <c r="AB1740" s="178"/>
      <c r="AC1740" s="33">
        <v>23</v>
      </c>
      <c r="AD1740" s="33">
        <v>240</v>
      </c>
      <c r="AE1740" s="33" t="s">
        <v>103</v>
      </c>
      <c r="AF1740" s="33" t="s">
        <v>103</v>
      </c>
      <c r="AG1740" s="33"/>
      <c r="AH1740" s="4"/>
      <c r="AI1740" s="1"/>
      <c r="AJ1740" s="1"/>
      <c r="AK1740" s="1"/>
      <c r="AL1740" s="5"/>
      <c r="AM1740" s="164">
        <f t="shared" si="91"/>
        <v>45953</v>
      </c>
      <c r="AN1740" s="182"/>
      <c r="AO1740" s="230"/>
      <c r="AP1740" s="182"/>
      <c r="AQ1740" s="182"/>
      <c r="AR1740" s="182"/>
      <c r="AS1740" s="182"/>
      <c r="AT1740" s="182"/>
      <c r="AU1740" s="182"/>
      <c r="AV1740" s="182"/>
      <c r="AW1740" s="96"/>
      <c r="AX1740" s="37">
        <f t="shared" si="93"/>
        <v>45957</v>
      </c>
      <c r="AY1740" s="183"/>
      <c r="AZ1740" s="183"/>
      <c r="BA1740" s="183"/>
      <c r="BB1740" s="183"/>
      <c r="BC1740" s="183"/>
      <c r="BD1740" s="183"/>
      <c r="BE1740" s="183"/>
      <c r="BF1740" s="183"/>
      <c r="BG1740" s="183"/>
      <c r="BH1740" s="4"/>
      <c r="BI1740" s="1"/>
      <c r="BJ1740" s="1"/>
      <c r="BK1740" s="1"/>
      <c r="BL1740" s="31"/>
      <c r="BM1740" s="31"/>
      <c r="BN1740" s="1"/>
      <c r="BO1740" s="1"/>
      <c r="BP1740" s="1"/>
      <c r="BQ1740" s="1"/>
      <c r="BR1740" s="1"/>
      <c r="BS1740" s="4"/>
      <c r="BT1740" s="37">
        <f t="shared" si="92"/>
        <v>45978</v>
      </c>
      <c r="BU1740" s="220"/>
      <c r="BV1740" s="183"/>
      <c r="BW1740" s="221"/>
      <c r="BX1740" s="183"/>
      <c r="BY1740" s="183"/>
      <c r="BZ1740" s="183"/>
      <c r="CA1740" s="183"/>
      <c r="CB1740" s="183"/>
      <c r="CC1740" s="183"/>
      <c r="CE1740" s="1"/>
      <c r="CF1740" s="1"/>
      <c r="CG1740" s="1"/>
      <c r="CH1740" s="1"/>
      <c r="CI1740" s="1"/>
      <c r="CJ1740" s="1"/>
      <c r="CK1740" s="1"/>
      <c r="CL1740" s="1"/>
      <c r="CM1740" s="1"/>
      <c r="CN1740" s="1"/>
      <c r="CO1740" s="1"/>
    </row>
    <row r="1741" spans="1:93" ht="30" customHeight="1" x14ac:dyDescent="0.2">
      <c r="A1741" s="1">
        <v>1735</v>
      </c>
      <c r="B1741" s="1" t="s">
        <v>557</v>
      </c>
      <c r="C1741" s="1" t="s">
        <v>558</v>
      </c>
      <c r="D1741" s="1" t="s">
        <v>559</v>
      </c>
      <c r="E1741" s="1" t="s">
        <v>560</v>
      </c>
      <c r="F1741" s="1" t="s">
        <v>74</v>
      </c>
      <c r="G1741" s="1">
        <v>8</v>
      </c>
      <c r="H1741" s="1" t="s">
        <v>341</v>
      </c>
      <c r="I1741" s="1" t="s">
        <v>114</v>
      </c>
      <c r="J1741" s="64">
        <v>425</v>
      </c>
      <c r="K1741" s="76">
        <v>2294009</v>
      </c>
      <c r="L1741" s="29">
        <v>45950</v>
      </c>
      <c r="M1741" s="29" t="s">
        <v>4163</v>
      </c>
      <c r="N1741" s="1" t="s">
        <v>478</v>
      </c>
      <c r="O1741" s="28" t="s">
        <v>225</v>
      </c>
      <c r="P1741" s="1" t="s">
        <v>216</v>
      </c>
      <c r="Q1741" s="76">
        <v>8</v>
      </c>
      <c r="R1741" s="1" t="s">
        <v>537</v>
      </c>
      <c r="T1741" s="1" t="s">
        <v>115</v>
      </c>
      <c r="U1741" s="1"/>
      <c r="V1741" s="1"/>
      <c r="W1741" s="4"/>
      <c r="X1741" s="28"/>
      <c r="Y1741" s="33"/>
      <c r="Z1741" s="33"/>
      <c r="AA1741" s="96"/>
      <c r="AB1741" s="178"/>
      <c r="AC1741" s="33">
        <v>22.5</v>
      </c>
      <c r="AD1741" s="33">
        <v>235</v>
      </c>
      <c r="AE1741" s="33" t="s">
        <v>103</v>
      </c>
      <c r="AF1741" s="33" t="s">
        <v>103</v>
      </c>
      <c r="AG1741" s="33"/>
      <c r="AH1741" s="4"/>
      <c r="AI1741" s="1"/>
      <c r="AJ1741" s="1"/>
      <c r="AK1741" s="1"/>
      <c r="AL1741" s="5"/>
      <c r="AM1741" s="164">
        <f t="shared" si="91"/>
        <v>45953</v>
      </c>
      <c r="AN1741" s="182"/>
      <c r="AO1741" s="230"/>
      <c r="AP1741" s="182"/>
      <c r="AQ1741" s="182"/>
      <c r="AR1741" s="182"/>
      <c r="AS1741" s="182"/>
      <c r="AT1741" s="182"/>
      <c r="AU1741" s="182"/>
      <c r="AV1741" s="182"/>
      <c r="AW1741" s="96"/>
      <c r="AX1741" s="37">
        <f t="shared" si="93"/>
        <v>45957</v>
      </c>
      <c r="AY1741" s="183"/>
      <c r="AZ1741" s="183"/>
      <c r="BA1741" s="183"/>
      <c r="BB1741" s="183"/>
      <c r="BC1741" s="183"/>
      <c r="BD1741" s="183"/>
      <c r="BE1741" s="183"/>
      <c r="BF1741" s="183"/>
      <c r="BG1741" s="183"/>
      <c r="BH1741" s="4"/>
      <c r="BI1741" s="1"/>
      <c r="BJ1741" s="1"/>
      <c r="BK1741" s="1"/>
      <c r="BL1741" s="31"/>
      <c r="BM1741" s="31"/>
      <c r="BN1741" s="1"/>
      <c r="BO1741" s="1"/>
      <c r="BP1741" s="1"/>
      <c r="BQ1741" s="1"/>
      <c r="BR1741" s="1"/>
      <c r="BS1741" s="4"/>
      <c r="BT1741" s="37">
        <f t="shared" si="92"/>
        <v>45978</v>
      </c>
      <c r="BU1741" s="220"/>
      <c r="BV1741" s="183"/>
      <c r="BW1741" s="221"/>
      <c r="BX1741" s="183"/>
      <c r="BY1741" s="183"/>
      <c r="BZ1741" s="183"/>
      <c r="CA1741" s="183"/>
      <c r="CB1741" s="183"/>
      <c r="CC1741" s="183"/>
      <c r="CE1741" s="1"/>
      <c r="CF1741" s="1"/>
      <c r="CG1741" s="1"/>
      <c r="CH1741" s="1"/>
      <c r="CI1741" s="1"/>
      <c r="CJ1741" s="1"/>
      <c r="CK1741" s="1"/>
      <c r="CL1741" s="1"/>
      <c r="CM1741" s="1"/>
      <c r="CN1741" s="1"/>
      <c r="CO1741" s="1"/>
    </row>
    <row r="1742" spans="1:93" ht="30" customHeight="1" x14ac:dyDescent="0.2">
      <c r="A1742" s="1">
        <v>1736</v>
      </c>
      <c r="B1742" s="1" t="s">
        <v>557</v>
      </c>
      <c r="C1742" s="1" t="s">
        <v>558</v>
      </c>
      <c r="D1742" s="1" t="s">
        <v>559</v>
      </c>
      <c r="E1742" s="1" t="s">
        <v>560</v>
      </c>
      <c r="F1742" s="1" t="s">
        <v>74</v>
      </c>
      <c r="G1742" s="1">
        <v>8</v>
      </c>
      <c r="H1742" s="1" t="s">
        <v>341</v>
      </c>
      <c r="I1742" s="1" t="s">
        <v>114</v>
      </c>
      <c r="J1742" s="64">
        <v>403</v>
      </c>
      <c r="K1742" s="76">
        <v>2275740</v>
      </c>
      <c r="L1742" s="29">
        <v>45950</v>
      </c>
      <c r="M1742" s="29" t="s">
        <v>4163</v>
      </c>
      <c r="N1742" s="1" t="s">
        <v>478</v>
      </c>
      <c r="O1742" s="28" t="s">
        <v>225</v>
      </c>
      <c r="P1742" s="1" t="s">
        <v>216</v>
      </c>
      <c r="Q1742" s="76">
        <v>10</v>
      </c>
      <c r="R1742" s="1" t="s">
        <v>537</v>
      </c>
      <c r="T1742" s="1" t="s">
        <v>115</v>
      </c>
      <c r="U1742" s="1"/>
      <c r="V1742" s="1"/>
      <c r="W1742" s="4"/>
      <c r="X1742" s="28"/>
      <c r="Y1742" s="33"/>
      <c r="Z1742" s="33"/>
      <c r="AA1742" s="96"/>
      <c r="AB1742" s="178"/>
      <c r="AC1742" s="33">
        <v>22</v>
      </c>
      <c r="AD1742" s="33">
        <v>240</v>
      </c>
      <c r="AE1742" s="33" t="s">
        <v>103</v>
      </c>
      <c r="AF1742" s="33" t="s">
        <v>103</v>
      </c>
      <c r="AG1742" s="33"/>
      <c r="AH1742" s="4"/>
      <c r="AI1742" s="1"/>
      <c r="AJ1742" s="1"/>
      <c r="AK1742" s="1"/>
      <c r="AL1742" s="5"/>
      <c r="AM1742" s="164">
        <f t="shared" si="91"/>
        <v>45953</v>
      </c>
      <c r="AN1742" s="182"/>
      <c r="AO1742" s="230"/>
      <c r="AP1742" s="182"/>
      <c r="AQ1742" s="182"/>
      <c r="AR1742" s="182"/>
      <c r="AS1742" s="182"/>
      <c r="AT1742" s="182"/>
      <c r="AU1742" s="182"/>
      <c r="AV1742" s="182"/>
      <c r="AW1742" s="96"/>
      <c r="AX1742" s="37">
        <f t="shared" si="93"/>
        <v>45957</v>
      </c>
      <c r="AY1742" s="183"/>
      <c r="AZ1742" s="183"/>
      <c r="BA1742" s="183"/>
      <c r="BB1742" s="183"/>
      <c r="BC1742" s="183"/>
      <c r="BD1742" s="183"/>
      <c r="BE1742" s="183"/>
      <c r="BF1742" s="183"/>
      <c r="BG1742" s="183"/>
      <c r="BH1742" s="4"/>
      <c r="BI1742" s="1"/>
      <c r="BJ1742" s="1"/>
      <c r="BK1742" s="1"/>
      <c r="BL1742" s="31"/>
      <c r="BM1742" s="31"/>
      <c r="BN1742" s="1"/>
      <c r="BO1742" s="1"/>
      <c r="BP1742" s="1"/>
      <c r="BQ1742" s="1"/>
      <c r="BR1742" s="1"/>
      <c r="BS1742" s="4"/>
      <c r="BT1742" s="37">
        <f t="shared" si="92"/>
        <v>45978</v>
      </c>
      <c r="BU1742" s="220"/>
      <c r="BV1742" s="183"/>
      <c r="BW1742" s="221"/>
      <c r="BX1742" s="183"/>
      <c r="BY1742" s="183"/>
      <c r="BZ1742" s="183"/>
      <c r="CA1742" s="183"/>
      <c r="CB1742" s="183"/>
      <c r="CC1742" s="183"/>
      <c r="CE1742" s="1"/>
      <c r="CF1742" s="1"/>
      <c r="CG1742" s="1"/>
      <c r="CH1742" s="1"/>
      <c r="CI1742" s="1"/>
      <c r="CJ1742" s="1"/>
      <c r="CK1742" s="1"/>
      <c r="CL1742" s="1"/>
      <c r="CM1742" s="1"/>
      <c r="CN1742" s="1"/>
      <c r="CO1742" s="1"/>
    </row>
    <row r="1743" spans="1:93" ht="30" customHeight="1" x14ac:dyDescent="0.2">
      <c r="A1743" s="1">
        <v>1737</v>
      </c>
      <c r="B1743" s="1" t="s">
        <v>557</v>
      </c>
      <c r="C1743" s="1" t="s">
        <v>558</v>
      </c>
      <c r="D1743" s="1" t="s">
        <v>559</v>
      </c>
      <c r="E1743" s="1" t="s">
        <v>560</v>
      </c>
      <c r="F1743" s="1" t="s">
        <v>74</v>
      </c>
      <c r="G1743" s="1">
        <v>8</v>
      </c>
      <c r="H1743" s="1" t="s">
        <v>341</v>
      </c>
      <c r="I1743" s="1" t="s">
        <v>114</v>
      </c>
      <c r="J1743" s="64">
        <v>407</v>
      </c>
      <c r="K1743" s="76">
        <v>2294010</v>
      </c>
      <c r="L1743" s="29">
        <v>45950</v>
      </c>
      <c r="M1743" s="29" t="s">
        <v>4163</v>
      </c>
      <c r="N1743" s="1" t="s">
        <v>478</v>
      </c>
      <c r="O1743" s="28" t="s">
        <v>225</v>
      </c>
      <c r="P1743" s="1" t="s">
        <v>216</v>
      </c>
      <c r="Q1743" s="76">
        <v>9</v>
      </c>
      <c r="R1743" s="1" t="s">
        <v>537</v>
      </c>
      <c r="T1743" s="1" t="s">
        <v>115</v>
      </c>
      <c r="U1743" s="1"/>
      <c r="V1743" s="1"/>
      <c r="W1743" s="4"/>
      <c r="X1743" s="28"/>
      <c r="Y1743" s="33"/>
      <c r="Z1743" s="33"/>
      <c r="AA1743" s="96"/>
      <c r="AB1743" s="178"/>
      <c r="AC1743" s="33">
        <v>24</v>
      </c>
      <c r="AD1743" s="33">
        <v>200</v>
      </c>
      <c r="AE1743" s="33" t="s">
        <v>103</v>
      </c>
      <c r="AF1743" s="33" t="s">
        <v>103</v>
      </c>
      <c r="AG1743" s="33"/>
      <c r="AH1743" s="4"/>
      <c r="AI1743" s="1"/>
      <c r="AJ1743" s="1"/>
      <c r="AK1743" s="1"/>
      <c r="AL1743" s="5"/>
      <c r="AM1743" s="164">
        <f t="shared" si="91"/>
        <v>45953</v>
      </c>
      <c r="AN1743" s="182"/>
      <c r="AO1743" s="230"/>
      <c r="AP1743" s="182"/>
      <c r="AQ1743" s="182"/>
      <c r="AR1743" s="182"/>
      <c r="AS1743" s="182"/>
      <c r="AT1743" s="182"/>
      <c r="AU1743" s="182"/>
      <c r="AV1743" s="182"/>
      <c r="AW1743" s="96"/>
      <c r="AX1743" s="37">
        <f t="shared" si="93"/>
        <v>45957</v>
      </c>
      <c r="AY1743" s="183"/>
      <c r="AZ1743" s="183"/>
      <c r="BA1743" s="183"/>
      <c r="BB1743" s="183"/>
      <c r="BC1743" s="183"/>
      <c r="BD1743" s="183"/>
      <c r="BE1743" s="183"/>
      <c r="BF1743" s="183"/>
      <c r="BG1743" s="183"/>
      <c r="BH1743" s="4"/>
      <c r="BI1743" s="1"/>
      <c r="BJ1743" s="1"/>
      <c r="BK1743" s="1"/>
      <c r="BL1743" s="31"/>
      <c r="BM1743" s="31"/>
      <c r="BN1743" s="1"/>
      <c r="BO1743" s="1"/>
      <c r="BP1743" s="1"/>
      <c r="BQ1743" s="1"/>
      <c r="BR1743" s="1"/>
      <c r="BS1743" s="4"/>
      <c r="BT1743" s="37">
        <f t="shared" si="92"/>
        <v>45978</v>
      </c>
      <c r="BU1743" s="220"/>
      <c r="BV1743" s="183"/>
      <c r="BW1743" s="221"/>
      <c r="BX1743" s="183"/>
      <c r="BY1743" s="183"/>
      <c r="BZ1743" s="183"/>
      <c r="CA1743" s="183"/>
      <c r="CB1743" s="183"/>
      <c r="CC1743" s="183"/>
      <c r="CE1743" s="1"/>
      <c r="CF1743" s="1"/>
      <c r="CG1743" s="1"/>
      <c r="CH1743" s="1"/>
      <c r="CI1743" s="1"/>
      <c r="CJ1743" s="1"/>
      <c r="CK1743" s="1"/>
      <c r="CL1743" s="1"/>
      <c r="CM1743" s="1"/>
      <c r="CN1743" s="1"/>
      <c r="CO1743" s="1"/>
    </row>
    <row r="1744" spans="1:93" ht="30" customHeight="1" x14ac:dyDescent="0.2">
      <c r="A1744" s="1">
        <v>1738</v>
      </c>
      <c r="B1744" s="1" t="s">
        <v>557</v>
      </c>
      <c r="C1744" s="1" t="s">
        <v>558</v>
      </c>
      <c r="D1744" s="1" t="s">
        <v>559</v>
      </c>
      <c r="E1744" s="1" t="s">
        <v>560</v>
      </c>
      <c r="F1744" s="1" t="s">
        <v>74</v>
      </c>
      <c r="G1744" s="1">
        <v>8</v>
      </c>
      <c r="H1744" s="1" t="s">
        <v>341</v>
      </c>
      <c r="I1744" s="1" t="s">
        <v>114</v>
      </c>
      <c r="J1744" s="64">
        <v>303</v>
      </c>
      <c r="K1744" s="76">
        <v>2275741</v>
      </c>
      <c r="L1744" s="29">
        <v>45950</v>
      </c>
      <c r="M1744" s="29" t="s">
        <v>4163</v>
      </c>
      <c r="N1744" s="1" t="s">
        <v>478</v>
      </c>
      <c r="O1744" s="28" t="s">
        <v>225</v>
      </c>
      <c r="P1744" s="1" t="s">
        <v>216</v>
      </c>
      <c r="Q1744" s="76">
        <v>8</v>
      </c>
      <c r="R1744" s="1" t="s">
        <v>537</v>
      </c>
      <c r="T1744" s="1" t="s">
        <v>115</v>
      </c>
      <c r="U1744" s="1"/>
      <c r="V1744" s="1"/>
      <c r="W1744" s="4"/>
      <c r="X1744" s="28"/>
      <c r="Y1744" s="33"/>
      <c r="Z1744" s="33"/>
      <c r="AA1744" s="96"/>
      <c r="AB1744" s="178"/>
      <c r="AC1744" s="33">
        <v>22</v>
      </c>
      <c r="AD1744" s="33">
        <v>215</v>
      </c>
      <c r="AE1744" s="33" t="s">
        <v>103</v>
      </c>
      <c r="AF1744" s="33" t="s">
        <v>103</v>
      </c>
      <c r="AG1744" s="33"/>
      <c r="AH1744" s="4"/>
      <c r="AI1744" s="1"/>
      <c r="AJ1744" s="1"/>
      <c r="AK1744" s="1"/>
      <c r="AL1744" s="5"/>
      <c r="AM1744" s="164">
        <f t="shared" si="91"/>
        <v>45953</v>
      </c>
      <c r="AN1744" s="182"/>
      <c r="AO1744" s="230"/>
      <c r="AP1744" s="182"/>
      <c r="AQ1744" s="182"/>
      <c r="AR1744" s="182"/>
      <c r="AS1744" s="182"/>
      <c r="AT1744" s="182"/>
      <c r="AU1744" s="182"/>
      <c r="AV1744" s="182"/>
      <c r="AW1744" s="96"/>
      <c r="AX1744" s="37">
        <f t="shared" si="93"/>
        <v>45957</v>
      </c>
      <c r="AY1744" s="183"/>
      <c r="AZ1744" s="183"/>
      <c r="BA1744" s="183"/>
      <c r="BB1744" s="183"/>
      <c r="BC1744" s="183"/>
      <c r="BD1744" s="183"/>
      <c r="BE1744" s="183"/>
      <c r="BF1744" s="183"/>
      <c r="BG1744" s="183"/>
      <c r="BH1744" s="4"/>
      <c r="BI1744" s="1"/>
      <c r="BJ1744" s="1"/>
      <c r="BK1744" s="1"/>
      <c r="BL1744" s="31"/>
      <c r="BM1744" s="31"/>
      <c r="BN1744" s="1"/>
      <c r="BO1744" s="1"/>
      <c r="BP1744" s="1"/>
      <c r="BQ1744" s="1"/>
      <c r="BR1744" s="1"/>
      <c r="BS1744" s="4"/>
      <c r="BT1744" s="37">
        <f t="shared" si="92"/>
        <v>45978</v>
      </c>
      <c r="BU1744" s="220"/>
      <c r="BV1744" s="183"/>
      <c r="BW1744" s="221"/>
      <c r="BX1744" s="183"/>
      <c r="BY1744" s="183"/>
      <c r="BZ1744" s="183"/>
      <c r="CA1744" s="183"/>
      <c r="CB1744" s="183"/>
      <c r="CC1744" s="183"/>
      <c r="CE1744" s="1"/>
      <c r="CF1744" s="1"/>
      <c r="CG1744" s="1"/>
      <c r="CH1744" s="1"/>
      <c r="CI1744" s="1"/>
      <c r="CJ1744" s="1"/>
      <c r="CK1744" s="1"/>
      <c r="CL1744" s="1"/>
      <c r="CM1744" s="1"/>
      <c r="CN1744" s="1"/>
      <c r="CO1744" s="1"/>
    </row>
    <row r="1745" spans="1:93" ht="30" customHeight="1" x14ac:dyDescent="0.2">
      <c r="A1745" s="1">
        <v>1739</v>
      </c>
      <c r="B1745" s="1" t="s">
        <v>557</v>
      </c>
      <c r="C1745" s="1" t="s">
        <v>558</v>
      </c>
      <c r="D1745" s="1" t="s">
        <v>559</v>
      </c>
      <c r="E1745" s="1" t="s">
        <v>560</v>
      </c>
      <c r="F1745" s="1" t="s">
        <v>74</v>
      </c>
      <c r="G1745" s="1">
        <v>8</v>
      </c>
      <c r="H1745" s="1" t="s">
        <v>341</v>
      </c>
      <c r="I1745" s="1" t="s">
        <v>114</v>
      </c>
      <c r="J1745" s="64">
        <v>557</v>
      </c>
      <c r="K1745" s="76">
        <v>2294011</v>
      </c>
      <c r="L1745" s="29">
        <v>45950</v>
      </c>
      <c r="M1745" s="29" t="s">
        <v>4163</v>
      </c>
      <c r="N1745" s="1" t="s">
        <v>478</v>
      </c>
      <c r="O1745" s="28" t="s">
        <v>225</v>
      </c>
      <c r="P1745" s="1" t="s">
        <v>216</v>
      </c>
      <c r="Q1745" s="76">
        <v>12</v>
      </c>
      <c r="R1745" s="1" t="s">
        <v>537</v>
      </c>
      <c r="S1745" s="1">
        <v>6</v>
      </c>
      <c r="T1745" s="1" t="s">
        <v>115</v>
      </c>
      <c r="U1745" s="1"/>
      <c r="V1745" s="1"/>
      <c r="W1745" s="4"/>
      <c r="X1745" s="28"/>
      <c r="Y1745" s="33"/>
      <c r="Z1745" s="33"/>
      <c r="AA1745" s="96"/>
      <c r="AB1745" s="178"/>
      <c r="AC1745" s="33">
        <v>23.5</v>
      </c>
      <c r="AD1745" s="33">
        <v>230</v>
      </c>
      <c r="AE1745" s="33" t="s">
        <v>103</v>
      </c>
      <c r="AF1745" s="33" t="s">
        <v>103</v>
      </c>
      <c r="AG1745" s="33"/>
      <c r="AH1745" s="4"/>
      <c r="AI1745" s="1"/>
      <c r="AJ1745" s="1"/>
      <c r="AK1745" s="1"/>
      <c r="AL1745" s="5"/>
      <c r="AM1745" s="164">
        <f t="shared" si="91"/>
        <v>45953</v>
      </c>
      <c r="AN1745" s="182"/>
      <c r="AO1745" s="230"/>
      <c r="AP1745" s="182"/>
      <c r="AQ1745" s="182"/>
      <c r="AR1745" s="182"/>
      <c r="AS1745" s="182"/>
      <c r="AT1745" s="182"/>
      <c r="AU1745" s="182"/>
      <c r="AV1745" s="182"/>
      <c r="AW1745" s="96"/>
      <c r="AX1745" s="37">
        <f t="shared" si="93"/>
        <v>45957</v>
      </c>
      <c r="AY1745" s="183"/>
      <c r="AZ1745" s="183"/>
      <c r="BA1745" s="183"/>
      <c r="BB1745" s="183"/>
      <c r="BC1745" s="183"/>
      <c r="BD1745" s="183"/>
      <c r="BE1745" s="183"/>
      <c r="BF1745" s="183"/>
      <c r="BG1745" s="183"/>
      <c r="BH1745" s="4"/>
      <c r="BI1745" s="1"/>
      <c r="BJ1745" s="1"/>
      <c r="BK1745" s="1"/>
      <c r="BL1745" s="31"/>
      <c r="BM1745" s="31"/>
      <c r="BN1745" s="1"/>
      <c r="BO1745" s="1"/>
      <c r="BP1745" s="1"/>
      <c r="BQ1745" s="1"/>
      <c r="BR1745" s="1"/>
      <c r="BS1745" s="4"/>
      <c r="BT1745" s="37">
        <f t="shared" si="92"/>
        <v>45978</v>
      </c>
      <c r="BU1745" s="220"/>
      <c r="BV1745" s="183"/>
      <c r="BW1745" s="221"/>
      <c r="BX1745" s="183"/>
      <c r="BY1745" s="183"/>
      <c r="BZ1745" s="183"/>
      <c r="CA1745" s="183"/>
      <c r="CB1745" s="183"/>
      <c r="CC1745" s="183"/>
      <c r="CE1745" s="1"/>
      <c r="CF1745" s="1"/>
      <c r="CG1745" s="1"/>
      <c r="CH1745" s="1"/>
      <c r="CI1745" s="1"/>
      <c r="CJ1745" s="1"/>
      <c r="CK1745" s="1"/>
      <c r="CL1745" s="1"/>
      <c r="CM1745" s="1"/>
      <c r="CN1745" s="1"/>
      <c r="CO1745" s="1"/>
    </row>
    <row r="1746" spans="1:93" ht="30" customHeight="1" x14ac:dyDescent="0.2">
      <c r="A1746" s="1">
        <v>1740</v>
      </c>
      <c r="B1746" s="1" t="s">
        <v>557</v>
      </c>
      <c r="C1746" s="1" t="s">
        <v>558</v>
      </c>
      <c r="D1746" s="1" t="s">
        <v>559</v>
      </c>
      <c r="E1746" s="1" t="s">
        <v>560</v>
      </c>
      <c r="F1746" s="1" t="s">
        <v>74</v>
      </c>
      <c r="G1746" s="1">
        <v>8</v>
      </c>
      <c r="H1746" s="1" t="s">
        <v>341</v>
      </c>
      <c r="I1746" s="1" t="s">
        <v>114</v>
      </c>
      <c r="J1746" s="64">
        <v>393</v>
      </c>
      <c r="K1746" s="76">
        <v>2275742</v>
      </c>
      <c r="L1746" s="29">
        <v>45950</v>
      </c>
      <c r="M1746" s="29" t="s">
        <v>4163</v>
      </c>
      <c r="N1746" s="1" t="s">
        <v>478</v>
      </c>
      <c r="O1746" s="28" t="s">
        <v>225</v>
      </c>
      <c r="P1746" s="1" t="s">
        <v>216</v>
      </c>
      <c r="Q1746" s="76">
        <v>10</v>
      </c>
      <c r="R1746" s="1" t="s">
        <v>537</v>
      </c>
      <c r="T1746" s="1" t="s">
        <v>115</v>
      </c>
      <c r="U1746" s="1"/>
      <c r="V1746" s="1"/>
      <c r="W1746" s="4"/>
      <c r="X1746" s="28"/>
      <c r="Y1746" s="33"/>
      <c r="Z1746" s="33"/>
      <c r="AA1746" s="96"/>
      <c r="AB1746" s="178"/>
      <c r="AC1746" s="33">
        <v>23</v>
      </c>
      <c r="AD1746" s="33">
        <v>210</v>
      </c>
      <c r="AE1746" s="33" t="s">
        <v>103</v>
      </c>
      <c r="AF1746" s="33" t="s">
        <v>103</v>
      </c>
      <c r="AG1746" s="33"/>
      <c r="AH1746" s="4"/>
      <c r="AI1746" s="1"/>
      <c r="AJ1746" s="1"/>
      <c r="AK1746" s="1"/>
      <c r="AL1746" s="5"/>
      <c r="AM1746" s="164">
        <f t="shared" si="91"/>
        <v>45953</v>
      </c>
      <c r="AN1746" s="182"/>
      <c r="AO1746" s="230"/>
      <c r="AP1746" s="182"/>
      <c r="AQ1746" s="182"/>
      <c r="AR1746" s="182"/>
      <c r="AS1746" s="182"/>
      <c r="AT1746" s="182"/>
      <c r="AU1746" s="182"/>
      <c r="AV1746" s="182"/>
      <c r="AW1746" s="96"/>
      <c r="AX1746" s="37">
        <f t="shared" si="93"/>
        <v>45957</v>
      </c>
      <c r="AY1746" s="183"/>
      <c r="AZ1746" s="183"/>
      <c r="BA1746" s="183"/>
      <c r="BB1746" s="183"/>
      <c r="BC1746" s="183"/>
      <c r="BD1746" s="183"/>
      <c r="BE1746" s="183"/>
      <c r="BF1746" s="183"/>
      <c r="BG1746" s="183"/>
      <c r="BH1746" s="4"/>
      <c r="BI1746" s="1"/>
      <c r="BJ1746" s="1"/>
      <c r="BK1746" s="1"/>
      <c r="BL1746" s="31"/>
      <c r="BM1746" s="31"/>
      <c r="BN1746" s="1"/>
      <c r="BO1746" s="1"/>
      <c r="BP1746" s="1"/>
      <c r="BQ1746" s="1"/>
      <c r="BR1746" s="1"/>
      <c r="BS1746" s="4"/>
      <c r="BT1746" s="37">
        <f t="shared" si="92"/>
        <v>45978</v>
      </c>
      <c r="BU1746" s="220"/>
      <c r="BV1746" s="183"/>
      <c r="BW1746" s="221"/>
      <c r="BX1746" s="183"/>
      <c r="BY1746" s="183"/>
      <c r="BZ1746" s="183"/>
      <c r="CA1746" s="183"/>
      <c r="CB1746" s="183"/>
      <c r="CC1746" s="183"/>
      <c r="CE1746" s="1"/>
      <c r="CF1746" s="1"/>
      <c r="CG1746" s="1"/>
      <c r="CH1746" s="1"/>
      <c r="CI1746" s="1"/>
      <c r="CJ1746" s="1"/>
      <c r="CK1746" s="1"/>
      <c r="CL1746" s="1"/>
      <c r="CM1746" s="1"/>
      <c r="CN1746" s="1"/>
      <c r="CO1746" s="1"/>
    </row>
    <row r="1747" spans="1:93" ht="30" customHeight="1" x14ac:dyDescent="0.2">
      <c r="A1747" s="1">
        <v>1741</v>
      </c>
      <c r="B1747" s="1" t="s">
        <v>557</v>
      </c>
      <c r="C1747" s="1" t="s">
        <v>558</v>
      </c>
      <c r="D1747" s="1" t="s">
        <v>559</v>
      </c>
      <c r="E1747" s="1" t="s">
        <v>560</v>
      </c>
      <c r="F1747" s="1" t="s">
        <v>74</v>
      </c>
      <c r="G1747" s="1">
        <v>8</v>
      </c>
      <c r="H1747" s="1" t="s">
        <v>341</v>
      </c>
      <c r="I1747" s="1" t="s">
        <v>114</v>
      </c>
      <c r="J1747" s="64">
        <v>418</v>
      </c>
      <c r="K1747" s="76">
        <v>2294012</v>
      </c>
      <c r="L1747" s="29">
        <v>45950</v>
      </c>
      <c r="M1747" s="29" t="s">
        <v>4163</v>
      </c>
      <c r="N1747" s="1" t="s">
        <v>478</v>
      </c>
      <c r="O1747" s="28" t="s">
        <v>225</v>
      </c>
      <c r="P1747" s="1" t="s">
        <v>216</v>
      </c>
      <c r="Q1747" s="76">
        <v>10</v>
      </c>
      <c r="R1747" s="1" t="s">
        <v>537</v>
      </c>
      <c r="T1747" s="1" t="s">
        <v>115</v>
      </c>
      <c r="U1747" s="1"/>
      <c r="V1747" s="1"/>
      <c r="W1747" s="4"/>
      <c r="X1747" s="28"/>
      <c r="Y1747" s="33"/>
      <c r="Z1747" s="33"/>
      <c r="AA1747" s="96"/>
      <c r="AB1747" s="178"/>
      <c r="AC1747" s="33">
        <v>21</v>
      </c>
      <c r="AD1747" s="33">
        <v>220</v>
      </c>
      <c r="AE1747" s="33" t="s">
        <v>103</v>
      </c>
      <c r="AF1747" s="33" t="s">
        <v>103</v>
      </c>
      <c r="AG1747" s="33"/>
      <c r="AH1747" s="4"/>
      <c r="AI1747" s="1"/>
      <c r="AJ1747" s="1"/>
      <c r="AK1747" s="1"/>
      <c r="AL1747" s="5"/>
      <c r="AM1747" s="164">
        <f t="shared" si="91"/>
        <v>45953</v>
      </c>
      <c r="AN1747" s="182"/>
      <c r="AO1747" s="230"/>
      <c r="AP1747" s="182"/>
      <c r="AQ1747" s="182"/>
      <c r="AR1747" s="182"/>
      <c r="AS1747" s="182"/>
      <c r="AT1747" s="182"/>
      <c r="AU1747" s="182"/>
      <c r="AV1747" s="182"/>
      <c r="AW1747" s="96"/>
      <c r="AX1747" s="37">
        <f t="shared" si="93"/>
        <v>45957</v>
      </c>
      <c r="AY1747" s="183"/>
      <c r="AZ1747" s="183"/>
      <c r="BA1747" s="183"/>
      <c r="BB1747" s="183"/>
      <c r="BC1747" s="183"/>
      <c r="BD1747" s="183"/>
      <c r="BE1747" s="183"/>
      <c r="BF1747" s="183"/>
      <c r="BG1747" s="183"/>
      <c r="BH1747" s="4"/>
      <c r="BI1747" s="1"/>
      <c r="BJ1747" s="1"/>
      <c r="BK1747" s="1"/>
      <c r="BL1747" s="31"/>
      <c r="BM1747" s="31"/>
      <c r="BN1747" s="1"/>
      <c r="BO1747" s="1"/>
      <c r="BP1747" s="1"/>
      <c r="BQ1747" s="1"/>
      <c r="BR1747" s="1"/>
      <c r="BS1747" s="4"/>
      <c r="BT1747" s="37">
        <f t="shared" si="92"/>
        <v>45978</v>
      </c>
      <c r="BU1747" s="220"/>
      <c r="BV1747" s="183"/>
      <c r="BW1747" s="221"/>
      <c r="BX1747" s="183"/>
      <c r="BY1747" s="183"/>
      <c r="BZ1747" s="183"/>
      <c r="CA1747" s="183"/>
      <c r="CB1747" s="183"/>
      <c r="CC1747" s="183"/>
      <c r="CE1747" s="1"/>
      <c r="CF1747" s="1"/>
      <c r="CG1747" s="1"/>
      <c r="CH1747" s="1"/>
      <c r="CI1747" s="1"/>
      <c r="CJ1747" s="1"/>
      <c r="CK1747" s="1"/>
      <c r="CL1747" s="1"/>
      <c r="CM1747" s="1"/>
      <c r="CN1747" s="1"/>
      <c r="CO1747" s="1"/>
    </row>
    <row r="1748" spans="1:93" ht="30" customHeight="1" x14ac:dyDescent="0.2">
      <c r="A1748" s="1">
        <v>1742</v>
      </c>
      <c r="B1748" s="1" t="s">
        <v>557</v>
      </c>
      <c r="C1748" s="1" t="s">
        <v>558</v>
      </c>
      <c r="D1748" s="1" t="s">
        <v>559</v>
      </c>
      <c r="E1748" s="1" t="s">
        <v>560</v>
      </c>
      <c r="F1748" s="1" t="s">
        <v>74</v>
      </c>
      <c r="G1748" s="1">
        <v>8</v>
      </c>
      <c r="H1748" s="1" t="s">
        <v>341</v>
      </c>
      <c r="I1748" s="1" t="s">
        <v>114</v>
      </c>
      <c r="J1748" s="64">
        <v>404</v>
      </c>
      <c r="K1748" s="76">
        <v>2275743</v>
      </c>
      <c r="L1748" s="29">
        <v>45950</v>
      </c>
      <c r="M1748" s="29" t="s">
        <v>4163</v>
      </c>
      <c r="N1748" s="1" t="s">
        <v>478</v>
      </c>
      <c r="O1748" s="28" t="s">
        <v>225</v>
      </c>
      <c r="P1748" s="1" t="s">
        <v>216</v>
      </c>
      <c r="Q1748" s="76">
        <v>9</v>
      </c>
      <c r="R1748" s="1" t="s">
        <v>537</v>
      </c>
      <c r="T1748" s="1" t="s">
        <v>115</v>
      </c>
      <c r="U1748" s="1"/>
      <c r="V1748" s="1"/>
      <c r="W1748" s="4"/>
      <c r="X1748" s="28"/>
      <c r="Y1748" s="33"/>
      <c r="Z1748" s="33"/>
      <c r="AA1748" s="96"/>
      <c r="AB1748" s="178"/>
      <c r="AC1748" s="33">
        <v>22.5</v>
      </c>
      <c r="AD1748" s="33">
        <v>240</v>
      </c>
      <c r="AE1748" s="33" t="s">
        <v>103</v>
      </c>
      <c r="AF1748" s="33" t="s">
        <v>103</v>
      </c>
      <c r="AG1748" s="33"/>
      <c r="AH1748" s="4"/>
      <c r="AI1748" s="1"/>
      <c r="AJ1748" s="1"/>
      <c r="AK1748" s="1"/>
      <c r="AL1748" s="5"/>
      <c r="AM1748" s="164">
        <f t="shared" si="91"/>
        <v>45953</v>
      </c>
      <c r="AN1748" s="182"/>
      <c r="AO1748" s="230"/>
      <c r="AP1748" s="182"/>
      <c r="AQ1748" s="182"/>
      <c r="AR1748" s="182"/>
      <c r="AS1748" s="182"/>
      <c r="AT1748" s="182"/>
      <c r="AU1748" s="182"/>
      <c r="AV1748" s="182"/>
      <c r="AW1748" s="96"/>
      <c r="AX1748" s="37">
        <f t="shared" si="93"/>
        <v>45957</v>
      </c>
      <c r="AY1748" s="183"/>
      <c r="AZ1748" s="183"/>
      <c r="BA1748" s="183"/>
      <c r="BB1748" s="183"/>
      <c r="BC1748" s="183"/>
      <c r="BD1748" s="183"/>
      <c r="BE1748" s="183"/>
      <c r="BF1748" s="183"/>
      <c r="BG1748" s="183"/>
      <c r="BH1748" s="4"/>
      <c r="BI1748" s="1"/>
      <c r="BJ1748" s="1"/>
      <c r="BK1748" s="1"/>
      <c r="BL1748" s="31"/>
      <c r="BM1748" s="31"/>
      <c r="BN1748" s="1"/>
      <c r="BO1748" s="1"/>
      <c r="BP1748" s="1"/>
      <c r="BQ1748" s="1"/>
      <c r="BR1748" s="1"/>
      <c r="BS1748" s="4"/>
      <c r="BT1748" s="37">
        <f t="shared" si="92"/>
        <v>45978</v>
      </c>
      <c r="BU1748" s="220"/>
      <c r="BV1748" s="183"/>
      <c r="BW1748" s="221"/>
      <c r="BX1748" s="183"/>
      <c r="BY1748" s="183"/>
      <c r="BZ1748" s="183"/>
      <c r="CA1748" s="183"/>
      <c r="CB1748" s="183"/>
      <c r="CC1748" s="183"/>
      <c r="CE1748" s="1"/>
      <c r="CF1748" s="1"/>
      <c r="CG1748" s="1"/>
      <c r="CH1748" s="1"/>
      <c r="CI1748" s="1"/>
      <c r="CJ1748" s="1"/>
      <c r="CK1748" s="1"/>
      <c r="CL1748" s="1"/>
      <c r="CM1748" s="1"/>
      <c r="CN1748" s="1"/>
      <c r="CO1748" s="1"/>
    </row>
    <row r="1749" spans="1:93" ht="30" customHeight="1" x14ac:dyDescent="0.2">
      <c r="A1749" s="1">
        <v>1743</v>
      </c>
      <c r="B1749" s="1" t="s">
        <v>557</v>
      </c>
      <c r="C1749" s="1" t="s">
        <v>558</v>
      </c>
      <c r="D1749" s="1" t="s">
        <v>559</v>
      </c>
      <c r="E1749" s="1" t="s">
        <v>560</v>
      </c>
      <c r="F1749" s="1" t="s">
        <v>74</v>
      </c>
      <c r="G1749" s="1">
        <v>8</v>
      </c>
      <c r="H1749" s="1" t="s">
        <v>341</v>
      </c>
      <c r="I1749" s="1" t="s">
        <v>114</v>
      </c>
      <c r="J1749" s="64">
        <v>415</v>
      </c>
      <c r="K1749" s="76">
        <v>2275744</v>
      </c>
      <c r="L1749" s="29">
        <v>45950</v>
      </c>
      <c r="M1749" s="29" t="s">
        <v>4163</v>
      </c>
      <c r="N1749" s="1" t="s">
        <v>478</v>
      </c>
      <c r="O1749" s="28" t="s">
        <v>225</v>
      </c>
      <c r="P1749" s="1" t="s">
        <v>216</v>
      </c>
      <c r="Q1749" s="76">
        <v>10</v>
      </c>
      <c r="R1749" s="1" t="s">
        <v>537</v>
      </c>
      <c r="T1749" s="1" t="s">
        <v>115</v>
      </c>
      <c r="U1749" s="1"/>
      <c r="V1749" s="1"/>
      <c r="W1749" s="4"/>
      <c r="X1749" s="28"/>
      <c r="Y1749" s="33"/>
      <c r="Z1749" s="33"/>
      <c r="AA1749" s="96"/>
      <c r="AB1749" s="178"/>
      <c r="AC1749" s="33">
        <v>23</v>
      </c>
      <c r="AD1749" s="33">
        <v>240</v>
      </c>
      <c r="AE1749" s="33" t="s">
        <v>103</v>
      </c>
      <c r="AF1749" s="33" t="s">
        <v>103</v>
      </c>
      <c r="AG1749" s="33"/>
      <c r="AH1749" s="4"/>
      <c r="AI1749" s="1"/>
      <c r="AJ1749" s="1"/>
      <c r="AK1749" s="1"/>
      <c r="AL1749" s="5"/>
      <c r="AM1749" s="164">
        <f t="shared" si="91"/>
        <v>45953</v>
      </c>
      <c r="AN1749" s="182"/>
      <c r="AO1749" s="230"/>
      <c r="AP1749" s="182"/>
      <c r="AQ1749" s="182"/>
      <c r="AR1749" s="182"/>
      <c r="AS1749" s="182"/>
      <c r="AT1749" s="182"/>
      <c r="AU1749" s="182"/>
      <c r="AV1749" s="182"/>
      <c r="AW1749" s="96"/>
      <c r="AX1749" s="37">
        <f t="shared" si="93"/>
        <v>45957</v>
      </c>
      <c r="AY1749" s="183"/>
      <c r="AZ1749" s="183"/>
      <c r="BA1749" s="183"/>
      <c r="BB1749" s="183"/>
      <c r="BC1749" s="183"/>
      <c r="BD1749" s="183"/>
      <c r="BE1749" s="183"/>
      <c r="BF1749" s="183"/>
      <c r="BG1749" s="183"/>
      <c r="BH1749" s="4"/>
      <c r="BI1749" s="1"/>
      <c r="BJ1749" s="1"/>
      <c r="BK1749" s="1"/>
      <c r="BL1749" s="31"/>
      <c r="BM1749" s="31"/>
      <c r="BN1749" s="1"/>
      <c r="BO1749" s="1"/>
      <c r="BP1749" s="1"/>
      <c r="BQ1749" s="1"/>
      <c r="BR1749" s="1"/>
      <c r="BS1749" s="4"/>
      <c r="BT1749" s="37">
        <f t="shared" si="92"/>
        <v>45978</v>
      </c>
      <c r="BU1749" s="220"/>
      <c r="BV1749" s="183"/>
      <c r="BW1749" s="221"/>
      <c r="BX1749" s="183"/>
      <c r="BY1749" s="183"/>
      <c r="BZ1749" s="183"/>
      <c r="CA1749" s="183"/>
      <c r="CB1749" s="183"/>
      <c r="CC1749" s="183"/>
      <c r="CE1749" s="1"/>
      <c r="CF1749" s="1"/>
      <c r="CG1749" s="1"/>
      <c r="CH1749" s="1"/>
      <c r="CI1749" s="1"/>
      <c r="CJ1749" s="1"/>
      <c r="CK1749" s="1"/>
      <c r="CL1749" s="1"/>
      <c r="CM1749" s="1"/>
      <c r="CN1749" s="1"/>
      <c r="CO1749" s="1"/>
    </row>
    <row r="1750" spans="1:93" ht="30" customHeight="1" x14ac:dyDescent="0.2">
      <c r="A1750" s="1">
        <v>1744</v>
      </c>
      <c r="B1750" s="1" t="s">
        <v>557</v>
      </c>
      <c r="C1750" s="1" t="s">
        <v>558</v>
      </c>
      <c r="D1750" s="1" t="s">
        <v>559</v>
      </c>
      <c r="E1750" s="1" t="s">
        <v>560</v>
      </c>
      <c r="F1750" s="1" t="s">
        <v>74</v>
      </c>
      <c r="G1750" s="1">
        <v>8</v>
      </c>
      <c r="H1750" s="1" t="s">
        <v>341</v>
      </c>
      <c r="I1750" s="1" t="s">
        <v>114</v>
      </c>
      <c r="J1750" s="64">
        <v>432</v>
      </c>
      <c r="K1750" s="76">
        <v>2294013</v>
      </c>
      <c r="L1750" s="29">
        <v>45950</v>
      </c>
      <c r="M1750" s="29" t="s">
        <v>4163</v>
      </c>
      <c r="N1750" s="1" t="s">
        <v>478</v>
      </c>
      <c r="O1750" s="28" t="s">
        <v>225</v>
      </c>
      <c r="P1750" s="1" t="s">
        <v>216</v>
      </c>
      <c r="Q1750" s="76">
        <v>10</v>
      </c>
      <c r="R1750" s="1" t="s">
        <v>537</v>
      </c>
      <c r="T1750" s="1" t="s">
        <v>115</v>
      </c>
      <c r="U1750" s="1"/>
      <c r="V1750" s="1"/>
      <c r="W1750" s="4"/>
      <c r="X1750" s="28"/>
      <c r="Y1750" s="33"/>
      <c r="Z1750" s="33"/>
      <c r="AA1750" s="96"/>
      <c r="AB1750" s="178"/>
      <c r="AC1750" s="33">
        <v>22.5</v>
      </c>
      <c r="AD1750" s="33">
        <v>200</v>
      </c>
      <c r="AE1750" s="33" t="s">
        <v>103</v>
      </c>
      <c r="AF1750" s="33" t="s">
        <v>103</v>
      </c>
      <c r="AG1750" s="33"/>
      <c r="AH1750" s="4"/>
      <c r="AI1750" s="1"/>
      <c r="AJ1750" s="1"/>
      <c r="AK1750" s="1"/>
      <c r="AL1750" s="5"/>
      <c r="AM1750" s="164">
        <f t="shared" si="91"/>
        <v>45953</v>
      </c>
      <c r="AN1750" s="182"/>
      <c r="AO1750" s="230"/>
      <c r="AP1750" s="182"/>
      <c r="AQ1750" s="182"/>
      <c r="AR1750" s="182"/>
      <c r="AS1750" s="182"/>
      <c r="AT1750" s="182"/>
      <c r="AU1750" s="182"/>
      <c r="AV1750" s="182"/>
      <c r="AW1750" s="96"/>
      <c r="AX1750" s="37">
        <f t="shared" si="93"/>
        <v>45957</v>
      </c>
      <c r="AY1750" s="183"/>
      <c r="AZ1750" s="183"/>
      <c r="BA1750" s="183"/>
      <c r="BB1750" s="183"/>
      <c r="BC1750" s="183"/>
      <c r="BD1750" s="183"/>
      <c r="BE1750" s="183"/>
      <c r="BF1750" s="183"/>
      <c r="BG1750" s="183"/>
      <c r="BH1750" s="4"/>
      <c r="BI1750" s="1"/>
      <c r="BJ1750" s="1"/>
      <c r="BK1750" s="1"/>
      <c r="BL1750" s="31"/>
      <c r="BM1750" s="31"/>
      <c r="BN1750" s="1"/>
      <c r="BO1750" s="1"/>
      <c r="BP1750" s="1"/>
      <c r="BQ1750" s="1"/>
      <c r="BR1750" s="1"/>
      <c r="BS1750" s="4"/>
      <c r="BT1750" s="37">
        <f t="shared" si="92"/>
        <v>45978</v>
      </c>
      <c r="BU1750" s="220"/>
      <c r="BV1750" s="183"/>
      <c r="BW1750" s="221"/>
      <c r="BX1750" s="183"/>
      <c r="BY1750" s="183"/>
      <c r="BZ1750" s="183"/>
      <c r="CA1750" s="183"/>
      <c r="CB1750" s="183"/>
      <c r="CC1750" s="183"/>
      <c r="CE1750" s="1"/>
      <c r="CF1750" s="1"/>
      <c r="CG1750" s="1"/>
      <c r="CH1750" s="1"/>
      <c r="CI1750" s="1"/>
      <c r="CJ1750" s="1"/>
      <c r="CK1750" s="1"/>
      <c r="CL1750" s="1"/>
      <c r="CM1750" s="1"/>
      <c r="CN1750" s="1"/>
      <c r="CO1750" s="1"/>
    </row>
    <row r="1751" spans="1:93" ht="30" customHeight="1" x14ac:dyDescent="0.2">
      <c r="A1751" s="1">
        <v>1745</v>
      </c>
      <c r="B1751" s="1" t="s">
        <v>557</v>
      </c>
      <c r="C1751" s="1" t="s">
        <v>558</v>
      </c>
      <c r="D1751" s="1" t="s">
        <v>559</v>
      </c>
      <c r="E1751" s="1" t="s">
        <v>560</v>
      </c>
      <c r="F1751" s="1" t="s">
        <v>74</v>
      </c>
      <c r="G1751" s="1">
        <v>8</v>
      </c>
      <c r="H1751" s="1" t="s">
        <v>341</v>
      </c>
      <c r="I1751" s="1" t="s">
        <v>114</v>
      </c>
      <c r="J1751" s="64">
        <v>390</v>
      </c>
      <c r="K1751" s="76">
        <v>2275745</v>
      </c>
      <c r="L1751" s="29">
        <v>45950</v>
      </c>
      <c r="M1751" s="29" t="s">
        <v>4163</v>
      </c>
      <c r="N1751" s="1" t="s">
        <v>478</v>
      </c>
      <c r="O1751" s="28" t="s">
        <v>225</v>
      </c>
      <c r="P1751" s="1" t="s">
        <v>216</v>
      </c>
      <c r="Q1751" s="76">
        <v>10</v>
      </c>
      <c r="R1751" s="1" t="s">
        <v>537</v>
      </c>
      <c r="T1751" s="1" t="s">
        <v>115</v>
      </c>
      <c r="U1751" s="1"/>
      <c r="V1751" s="1"/>
      <c r="W1751" s="4"/>
      <c r="X1751" s="28"/>
      <c r="Y1751" s="33"/>
      <c r="Z1751" s="33"/>
      <c r="AA1751" s="96"/>
      <c r="AB1751" s="178"/>
      <c r="AC1751" s="33">
        <v>25</v>
      </c>
      <c r="AD1751" s="33">
        <v>230</v>
      </c>
      <c r="AE1751" s="33" t="s">
        <v>103</v>
      </c>
      <c r="AF1751" s="33" t="s">
        <v>103</v>
      </c>
      <c r="AG1751" s="33"/>
      <c r="AH1751" s="4"/>
      <c r="AI1751" s="1"/>
      <c r="AJ1751" s="1"/>
      <c r="AK1751" s="1"/>
      <c r="AL1751" s="5"/>
      <c r="AM1751" s="164">
        <f t="shared" si="91"/>
        <v>45953</v>
      </c>
      <c r="AN1751" s="182"/>
      <c r="AO1751" s="230"/>
      <c r="AP1751" s="182"/>
      <c r="AQ1751" s="182"/>
      <c r="AR1751" s="182"/>
      <c r="AS1751" s="182"/>
      <c r="AT1751" s="182"/>
      <c r="AU1751" s="182"/>
      <c r="AV1751" s="182"/>
      <c r="AW1751" s="96"/>
      <c r="AX1751" s="37">
        <f t="shared" si="93"/>
        <v>45957</v>
      </c>
      <c r="AY1751" s="183"/>
      <c r="AZ1751" s="183"/>
      <c r="BA1751" s="183"/>
      <c r="BB1751" s="183"/>
      <c r="BC1751" s="183"/>
      <c r="BD1751" s="183"/>
      <c r="BE1751" s="183"/>
      <c r="BF1751" s="183"/>
      <c r="BG1751" s="183"/>
      <c r="BH1751" s="4"/>
      <c r="BI1751" s="1"/>
      <c r="BJ1751" s="1"/>
      <c r="BK1751" s="1"/>
      <c r="BL1751" s="31"/>
      <c r="BM1751" s="31"/>
      <c r="BN1751" s="1"/>
      <c r="BO1751" s="1"/>
      <c r="BP1751" s="1"/>
      <c r="BQ1751" s="1"/>
      <c r="BR1751" s="1"/>
      <c r="BS1751" s="4"/>
      <c r="BT1751" s="37">
        <f t="shared" si="92"/>
        <v>45978</v>
      </c>
      <c r="BU1751" s="220"/>
      <c r="BV1751" s="183"/>
      <c r="BW1751" s="221"/>
      <c r="BX1751" s="183"/>
      <c r="BY1751" s="183"/>
      <c r="BZ1751" s="183"/>
      <c r="CA1751" s="183"/>
      <c r="CB1751" s="183"/>
      <c r="CC1751" s="183"/>
      <c r="CE1751" s="1"/>
      <c r="CF1751" s="1"/>
      <c r="CG1751" s="1"/>
      <c r="CH1751" s="1"/>
      <c r="CI1751" s="1"/>
      <c r="CJ1751" s="1"/>
      <c r="CK1751" s="1"/>
      <c r="CL1751" s="1"/>
      <c r="CM1751" s="1"/>
      <c r="CN1751" s="1"/>
      <c r="CO1751" s="1"/>
    </row>
    <row r="1752" spans="1:93" ht="30" customHeight="1" x14ac:dyDescent="0.2">
      <c r="A1752" s="1">
        <v>1746</v>
      </c>
      <c r="B1752" s="1" t="s">
        <v>557</v>
      </c>
      <c r="C1752" s="1" t="s">
        <v>558</v>
      </c>
      <c r="D1752" s="1" t="s">
        <v>559</v>
      </c>
      <c r="E1752" s="1" t="s">
        <v>560</v>
      </c>
      <c r="F1752" s="1" t="s">
        <v>74</v>
      </c>
      <c r="G1752" s="1">
        <v>8</v>
      </c>
      <c r="H1752" s="1" t="s">
        <v>341</v>
      </c>
      <c r="I1752" s="1" t="s">
        <v>114</v>
      </c>
      <c r="J1752" s="64">
        <v>553</v>
      </c>
      <c r="K1752" s="76">
        <v>2275746</v>
      </c>
      <c r="L1752" s="29">
        <v>45950</v>
      </c>
      <c r="M1752" s="29" t="s">
        <v>4163</v>
      </c>
      <c r="N1752" s="1" t="s">
        <v>478</v>
      </c>
      <c r="O1752" s="28" t="s">
        <v>225</v>
      </c>
      <c r="P1752" s="1" t="s">
        <v>216</v>
      </c>
      <c r="Q1752" s="76">
        <v>12</v>
      </c>
      <c r="R1752" s="1" t="s">
        <v>537</v>
      </c>
      <c r="T1752" s="1" t="s">
        <v>115</v>
      </c>
      <c r="U1752" s="1"/>
      <c r="V1752" s="1"/>
      <c r="W1752" s="4"/>
      <c r="X1752" s="28"/>
      <c r="Y1752" s="33"/>
      <c r="Z1752" s="33"/>
      <c r="AA1752" s="96"/>
      <c r="AB1752" s="178"/>
      <c r="AC1752" s="33">
        <v>24.5</v>
      </c>
      <c r="AD1752" s="33">
        <v>210</v>
      </c>
      <c r="AE1752" s="33" t="s">
        <v>103</v>
      </c>
      <c r="AF1752" s="33" t="s">
        <v>103</v>
      </c>
      <c r="AG1752" s="33"/>
      <c r="AH1752" s="4"/>
      <c r="AI1752" s="1"/>
      <c r="AJ1752" s="1"/>
      <c r="AK1752" s="1"/>
      <c r="AL1752" s="5"/>
      <c r="AM1752" s="164">
        <f t="shared" si="91"/>
        <v>45953</v>
      </c>
      <c r="AN1752" s="182"/>
      <c r="AO1752" s="230"/>
      <c r="AP1752" s="182"/>
      <c r="AQ1752" s="182"/>
      <c r="AR1752" s="182"/>
      <c r="AS1752" s="182"/>
      <c r="AT1752" s="182"/>
      <c r="AU1752" s="182"/>
      <c r="AV1752" s="182"/>
      <c r="AW1752" s="96"/>
      <c r="AX1752" s="37">
        <f t="shared" si="93"/>
        <v>45957</v>
      </c>
      <c r="AY1752" s="183"/>
      <c r="AZ1752" s="183"/>
      <c r="BA1752" s="183"/>
      <c r="BB1752" s="183"/>
      <c r="BC1752" s="183"/>
      <c r="BD1752" s="183"/>
      <c r="BE1752" s="183"/>
      <c r="BF1752" s="183"/>
      <c r="BG1752" s="183"/>
      <c r="BH1752" s="4"/>
      <c r="BI1752" s="1"/>
      <c r="BJ1752" s="1"/>
      <c r="BK1752" s="1"/>
      <c r="BL1752" s="31"/>
      <c r="BM1752" s="31"/>
      <c r="BN1752" s="1"/>
      <c r="BO1752" s="1"/>
      <c r="BP1752" s="1"/>
      <c r="BQ1752" s="1"/>
      <c r="BR1752" s="1"/>
      <c r="BS1752" s="4"/>
      <c r="BT1752" s="37">
        <f t="shared" si="92"/>
        <v>45978</v>
      </c>
      <c r="BU1752" s="220"/>
      <c r="BV1752" s="183"/>
      <c r="BW1752" s="221"/>
      <c r="BX1752" s="183"/>
      <c r="BY1752" s="183"/>
      <c r="BZ1752" s="183"/>
      <c r="CA1752" s="183"/>
      <c r="CB1752" s="183"/>
      <c r="CC1752" s="183"/>
      <c r="CE1752" s="1"/>
      <c r="CF1752" s="1"/>
      <c r="CG1752" s="1"/>
      <c r="CH1752" s="1"/>
      <c r="CI1752" s="1"/>
      <c r="CJ1752" s="1"/>
      <c r="CK1752" s="1"/>
      <c r="CL1752" s="1"/>
      <c r="CM1752" s="1"/>
      <c r="CN1752" s="1"/>
      <c r="CO1752" s="1"/>
    </row>
    <row r="1753" spans="1:93" ht="30" customHeight="1" x14ac:dyDescent="0.2">
      <c r="A1753" s="1">
        <v>1747</v>
      </c>
      <c r="B1753" s="1" t="s">
        <v>557</v>
      </c>
      <c r="C1753" s="1" t="s">
        <v>558</v>
      </c>
      <c r="D1753" s="1" t="s">
        <v>559</v>
      </c>
      <c r="E1753" s="1" t="s">
        <v>560</v>
      </c>
      <c r="F1753" s="1" t="s">
        <v>74</v>
      </c>
      <c r="G1753" s="1">
        <v>8</v>
      </c>
      <c r="H1753" s="1" t="s">
        <v>341</v>
      </c>
      <c r="I1753" s="1" t="s">
        <v>114</v>
      </c>
      <c r="J1753" s="64">
        <v>433</v>
      </c>
      <c r="K1753" s="76">
        <v>2294015</v>
      </c>
      <c r="L1753" s="29">
        <v>45950</v>
      </c>
      <c r="M1753" s="29" t="s">
        <v>4163</v>
      </c>
      <c r="N1753" s="1" t="s">
        <v>478</v>
      </c>
      <c r="O1753" s="28" t="s">
        <v>225</v>
      </c>
      <c r="P1753" s="1" t="s">
        <v>216</v>
      </c>
      <c r="Q1753" s="76">
        <v>9</v>
      </c>
      <c r="R1753" s="1" t="s">
        <v>537</v>
      </c>
      <c r="T1753" s="1" t="s">
        <v>115</v>
      </c>
      <c r="U1753" s="1"/>
      <c r="V1753" s="1"/>
      <c r="W1753" s="4"/>
      <c r="X1753" s="28"/>
      <c r="Y1753" s="33"/>
      <c r="Z1753" s="33"/>
      <c r="AA1753" s="96"/>
      <c r="AB1753" s="178"/>
      <c r="AC1753" s="33">
        <v>22.5</v>
      </c>
      <c r="AD1753" s="33">
        <v>220</v>
      </c>
      <c r="AE1753" s="33" t="s">
        <v>103</v>
      </c>
      <c r="AF1753" s="33" t="s">
        <v>103</v>
      </c>
      <c r="AG1753" s="33"/>
      <c r="AH1753" s="4"/>
      <c r="AI1753" s="1"/>
      <c r="AJ1753" s="1"/>
      <c r="AK1753" s="1"/>
      <c r="AL1753" s="5"/>
      <c r="AM1753" s="164">
        <f t="shared" si="91"/>
        <v>45953</v>
      </c>
      <c r="AN1753" s="182"/>
      <c r="AO1753" s="230"/>
      <c r="AP1753" s="182"/>
      <c r="AQ1753" s="182"/>
      <c r="AR1753" s="182"/>
      <c r="AS1753" s="182"/>
      <c r="AT1753" s="182"/>
      <c r="AU1753" s="182"/>
      <c r="AV1753" s="182"/>
      <c r="AW1753" s="96"/>
      <c r="AX1753" s="37">
        <f t="shared" si="93"/>
        <v>45957</v>
      </c>
      <c r="AY1753" s="183"/>
      <c r="AZ1753" s="183"/>
      <c r="BA1753" s="183"/>
      <c r="BB1753" s="183"/>
      <c r="BC1753" s="183"/>
      <c r="BD1753" s="183"/>
      <c r="BE1753" s="183"/>
      <c r="BF1753" s="183"/>
      <c r="BG1753" s="183"/>
      <c r="BH1753" s="4"/>
      <c r="BI1753" s="1"/>
      <c r="BJ1753" s="1"/>
      <c r="BK1753" s="1"/>
      <c r="BL1753" s="31"/>
      <c r="BM1753" s="31"/>
      <c r="BN1753" s="1"/>
      <c r="BO1753" s="1"/>
      <c r="BP1753" s="1"/>
      <c r="BQ1753" s="1"/>
      <c r="BR1753" s="1"/>
      <c r="BS1753" s="4"/>
      <c r="BT1753" s="37">
        <f t="shared" si="92"/>
        <v>45978</v>
      </c>
      <c r="BU1753" s="220"/>
      <c r="BV1753" s="183"/>
      <c r="BW1753" s="221"/>
      <c r="BX1753" s="183"/>
      <c r="BY1753" s="183"/>
      <c r="BZ1753" s="183"/>
      <c r="CA1753" s="183"/>
      <c r="CB1753" s="183"/>
      <c r="CC1753" s="183"/>
      <c r="CE1753" s="1"/>
      <c r="CF1753" s="1"/>
      <c r="CG1753" s="1"/>
      <c r="CH1753" s="1"/>
      <c r="CI1753" s="1"/>
      <c r="CJ1753" s="1"/>
      <c r="CK1753" s="1"/>
      <c r="CL1753" s="1"/>
      <c r="CM1753" s="1"/>
      <c r="CN1753" s="1"/>
      <c r="CO1753" s="1"/>
    </row>
    <row r="1754" spans="1:93" ht="30" customHeight="1" x14ac:dyDescent="0.2">
      <c r="A1754" s="1">
        <v>1748</v>
      </c>
      <c r="B1754" s="1" t="s">
        <v>557</v>
      </c>
      <c r="C1754" s="1" t="s">
        <v>558</v>
      </c>
      <c r="D1754" s="1" t="s">
        <v>559</v>
      </c>
      <c r="E1754" s="1" t="s">
        <v>560</v>
      </c>
      <c r="F1754" s="1" t="s">
        <v>74</v>
      </c>
      <c r="G1754" s="1">
        <v>8</v>
      </c>
      <c r="H1754" s="1" t="s">
        <v>341</v>
      </c>
      <c r="I1754" s="1" t="s">
        <v>114</v>
      </c>
      <c r="J1754" s="64">
        <v>394</v>
      </c>
      <c r="K1754" s="76">
        <v>2275747</v>
      </c>
      <c r="L1754" s="29">
        <v>45950</v>
      </c>
      <c r="M1754" s="29" t="s">
        <v>4163</v>
      </c>
      <c r="N1754" s="1" t="s">
        <v>478</v>
      </c>
      <c r="O1754" s="28" t="s">
        <v>225</v>
      </c>
      <c r="P1754" s="1" t="s">
        <v>216</v>
      </c>
      <c r="Q1754" s="76">
        <v>10</v>
      </c>
      <c r="R1754" s="1" t="s">
        <v>537</v>
      </c>
      <c r="T1754" s="1" t="s">
        <v>115</v>
      </c>
      <c r="U1754" s="1"/>
      <c r="V1754" s="1"/>
      <c r="W1754" s="4"/>
      <c r="X1754" s="28"/>
      <c r="Y1754" s="33"/>
      <c r="Z1754" s="33"/>
      <c r="AA1754" s="96"/>
      <c r="AB1754" s="178"/>
      <c r="AC1754" s="33">
        <v>24</v>
      </c>
      <c r="AD1754" s="33">
        <v>200</v>
      </c>
      <c r="AE1754" s="33" t="s">
        <v>103</v>
      </c>
      <c r="AF1754" s="33" t="s">
        <v>103</v>
      </c>
      <c r="AG1754" s="33"/>
      <c r="AH1754" s="4"/>
      <c r="AI1754" s="1"/>
      <c r="AJ1754" s="1"/>
      <c r="AK1754" s="1"/>
      <c r="AL1754" s="5"/>
      <c r="AM1754" s="164">
        <f t="shared" si="91"/>
        <v>45953</v>
      </c>
      <c r="AN1754" s="182"/>
      <c r="AO1754" s="230"/>
      <c r="AP1754" s="182"/>
      <c r="AQ1754" s="182"/>
      <c r="AR1754" s="182"/>
      <c r="AS1754" s="182"/>
      <c r="AT1754" s="182"/>
      <c r="AU1754" s="182"/>
      <c r="AV1754" s="182"/>
      <c r="AW1754" s="96"/>
      <c r="AX1754" s="37">
        <f t="shared" si="93"/>
        <v>45957</v>
      </c>
      <c r="AY1754" s="183"/>
      <c r="AZ1754" s="183"/>
      <c r="BA1754" s="183"/>
      <c r="BB1754" s="183"/>
      <c r="BC1754" s="183"/>
      <c r="BD1754" s="183"/>
      <c r="BE1754" s="183"/>
      <c r="BF1754" s="183"/>
      <c r="BG1754" s="183"/>
      <c r="BH1754" s="4"/>
      <c r="BI1754" s="1"/>
      <c r="BJ1754" s="1"/>
      <c r="BK1754" s="1"/>
      <c r="BL1754" s="31"/>
      <c r="BM1754" s="31"/>
      <c r="BN1754" s="1"/>
      <c r="BO1754" s="1"/>
      <c r="BP1754" s="1"/>
      <c r="BQ1754" s="1"/>
      <c r="BR1754" s="1"/>
      <c r="BS1754" s="4"/>
      <c r="BT1754" s="37">
        <f t="shared" si="92"/>
        <v>45978</v>
      </c>
      <c r="BU1754" s="220"/>
      <c r="BV1754" s="183"/>
      <c r="BW1754" s="221"/>
      <c r="BX1754" s="183"/>
      <c r="BY1754" s="183"/>
      <c r="BZ1754" s="183"/>
      <c r="CA1754" s="183"/>
      <c r="CB1754" s="183"/>
      <c r="CC1754" s="183"/>
      <c r="CE1754" s="1"/>
      <c r="CF1754" s="1"/>
      <c r="CG1754" s="1"/>
      <c r="CH1754" s="1"/>
      <c r="CI1754" s="1"/>
      <c r="CJ1754" s="1"/>
      <c r="CK1754" s="1"/>
      <c r="CL1754" s="1"/>
      <c r="CM1754" s="1"/>
      <c r="CN1754" s="1"/>
      <c r="CO1754" s="1"/>
    </row>
    <row r="1755" spans="1:93" ht="30" customHeight="1" x14ac:dyDescent="0.2">
      <c r="A1755" s="1">
        <v>1749</v>
      </c>
      <c r="B1755" s="1" t="s">
        <v>557</v>
      </c>
      <c r="C1755" s="1" t="s">
        <v>558</v>
      </c>
      <c r="D1755" s="1" t="s">
        <v>559</v>
      </c>
      <c r="E1755" s="1" t="s">
        <v>560</v>
      </c>
      <c r="F1755" s="1" t="s">
        <v>74</v>
      </c>
      <c r="G1755" s="1">
        <v>8</v>
      </c>
      <c r="H1755" s="1" t="s">
        <v>341</v>
      </c>
      <c r="I1755" s="1" t="s">
        <v>114</v>
      </c>
      <c r="J1755" s="64">
        <v>302</v>
      </c>
      <c r="K1755" s="76">
        <v>2275748</v>
      </c>
      <c r="L1755" s="29">
        <v>45950</v>
      </c>
      <c r="M1755" s="29" t="s">
        <v>4163</v>
      </c>
      <c r="N1755" s="1" t="s">
        <v>478</v>
      </c>
      <c r="O1755" s="28" t="s">
        <v>225</v>
      </c>
      <c r="P1755" s="1" t="s">
        <v>216</v>
      </c>
      <c r="Q1755" s="76">
        <v>8</v>
      </c>
      <c r="R1755" s="1" t="s">
        <v>537</v>
      </c>
      <c r="T1755" s="1" t="s">
        <v>115</v>
      </c>
      <c r="U1755" s="1"/>
      <c r="V1755" s="1"/>
      <c r="W1755" s="4"/>
      <c r="X1755" s="28"/>
      <c r="Y1755" s="33"/>
      <c r="Z1755" s="33"/>
      <c r="AA1755" s="96"/>
      <c r="AB1755" s="178"/>
      <c r="AC1755" s="33">
        <v>23</v>
      </c>
      <c r="AD1755" s="33">
        <v>220</v>
      </c>
      <c r="AE1755" s="33" t="s">
        <v>103</v>
      </c>
      <c r="AF1755" s="33" t="s">
        <v>103</v>
      </c>
      <c r="AG1755" s="33"/>
      <c r="AH1755" s="4"/>
      <c r="AI1755" s="1"/>
      <c r="AJ1755" s="1"/>
      <c r="AK1755" s="1"/>
      <c r="AL1755" s="5"/>
      <c r="AM1755" s="164">
        <f t="shared" ref="AM1755:AM1818" si="94">L1755+3</f>
        <v>45953</v>
      </c>
      <c r="AN1755" s="182"/>
      <c r="AO1755" s="230"/>
      <c r="AP1755" s="182"/>
      <c r="AQ1755" s="182"/>
      <c r="AR1755" s="182"/>
      <c r="AS1755" s="182"/>
      <c r="AT1755" s="182"/>
      <c r="AU1755" s="182"/>
      <c r="AV1755" s="182"/>
      <c r="AW1755" s="96"/>
      <c r="AX1755" s="37">
        <f t="shared" si="93"/>
        <v>45957</v>
      </c>
      <c r="AY1755" s="183"/>
      <c r="AZ1755" s="183"/>
      <c r="BA1755" s="183"/>
      <c r="BB1755" s="183"/>
      <c r="BC1755" s="183"/>
      <c r="BD1755" s="183"/>
      <c r="BE1755" s="183"/>
      <c r="BF1755" s="183"/>
      <c r="BG1755" s="183"/>
      <c r="BH1755" s="4"/>
      <c r="BI1755" s="1"/>
      <c r="BJ1755" s="1"/>
      <c r="BK1755" s="1"/>
      <c r="BL1755" s="31"/>
      <c r="BM1755" s="31"/>
      <c r="BN1755" s="1"/>
      <c r="BO1755" s="1"/>
      <c r="BP1755" s="1"/>
      <c r="BQ1755" s="1"/>
      <c r="BR1755" s="1"/>
      <c r="BS1755" s="4"/>
      <c r="BT1755" s="37">
        <f t="shared" si="92"/>
        <v>45978</v>
      </c>
      <c r="BU1755" s="220"/>
      <c r="BV1755" s="183"/>
      <c r="BW1755" s="221"/>
      <c r="BX1755" s="183"/>
      <c r="BY1755" s="183"/>
      <c r="BZ1755" s="183"/>
      <c r="CA1755" s="183"/>
      <c r="CB1755" s="183"/>
      <c r="CC1755" s="183"/>
      <c r="CE1755" s="1"/>
      <c r="CF1755" s="1"/>
      <c r="CG1755" s="1"/>
      <c r="CH1755" s="1"/>
      <c r="CI1755" s="1"/>
      <c r="CJ1755" s="1"/>
      <c r="CK1755" s="1"/>
      <c r="CL1755" s="1"/>
      <c r="CM1755" s="1"/>
      <c r="CN1755" s="1"/>
      <c r="CO1755" s="1"/>
    </row>
    <row r="1756" spans="1:93" ht="30" customHeight="1" x14ac:dyDescent="0.2">
      <c r="A1756" s="1">
        <v>1750</v>
      </c>
      <c r="B1756" s="1" t="s">
        <v>557</v>
      </c>
      <c r="C1756" s="1" t="s">
        <v>558</v>
      </c>
      <c r="D1756" s="1" t="s">
        <v>559</v>
      </c>
      <c r="E1756" s="1" t="s">
        <v>560</v>
      </c>
      <c r="F1756" s="1" t="s">
        <v>74</v>
      </c>
      <c r="G1756" s="1">
        <v>8</v>
      </c>
      <c r="H1756" s="1" t="s">
        <v>341</v>
      </c>
      <c r="I1756" s="1" t="s">
        <v>114</v>
      </c>
      <c r="J1756" s="64">
        <v>425</v>
      </c>
      <c r="K1756" s="76">
        <v>2275749</v>
      </c>
      <c r="L1756" s="29">
        <v>45950</v>
      </c>
      <c r="M1756" s="29" t="s">
        <v>4163</v>
      </c>
      <c r="N1756" s="1" t="s">
        <v>478</v>
      </c>
      <c r="O1756" s="28" t="s">
        <v>225</v>
      </c>
      <c r="P1756" s="1" t="s">
        <v>216</v>
      </c>
      <c r="Q1756" s="76">
        <v>8</v>
      </c>
      <c r="R1756" s="1" t="s">
        <v>537</v>
      </c>
      <c r="S1756" s="1">
        <v>6</v>
      </c>
      <c r="T1756" s="1" t="s">
        <v>115</v>
      </c>
      <c r="U1756" s="1"/>
      <c r="V1756" s="1"/>
      <c r="W1756" s="4"/>
      <c r="X1756" s="28"/>
      <c r="Y1756" s="33"/>
      <c r="Z1756" s="33"/>
      <c r="AA1756" s="96"/>
      <c r="AB1756" s="178"/>
      <c r="AC1756" s="33">
        <v>23.5</v>
      </c>
      <c r="AD1756" s="33">
        <v>230</v>
      </c>
      <c r="AE1756" s="33" t="s">
        <v>103</v>
      </c>
      <c r="AF1756" s="33" t="s">
        <v>103</v>
      </c>
      <c r="AG1756" s="33"/>
      <c r="AH1756" s="4"/>
      <c r="AI1756" s="1"/>
      <c r="AJ1756" s="1"/>
      <c r="AK1756" s="1"/>
      <c r="AL1756" s="5"/>
      <c r="AM1756" s="164">
        <f t="shared" si="94"/>
        <v>45953</v>
      </c>
      <c r="AN1756" s="182"/>
      <c r="AO1756" s="230"/>
      <c r="AP1756" s="182"/>
      <c r="AQ1756" s="182"/>
      <c r="AR1756" s="182"/>
      <c r="AS1756" s="182"/>
      <c r="AT1756" s="182"/>
      <c r="AU1756" s="182"/>
      <c r="AV1756" s="182"/>
      <c r="AW1756" s="96"/>
      <c r="AX1756" s="37">
        <f t="shared" si="93"/>
        <v>45957</v>
      </c>
      <c r="AY1756" s="183"/>
      <c r="AZ1756" s="183"/>
      <c r="BA1756" s="183">
        <v>44.8</v>
      </c>
      <c r="BB1756" s="183">
        <v>44.3</v>
      </c>
      <c r="BC1756" s="183">
        <v>42.2</v>
      </c>
      <c r="BD1756" s="183">
        <v>41.3</v>
      </c>
      <c r="BE1756" s="183">
        <v>42.9</v>
      </c>
      <c r="BF1756" s="183">
        <v>42.6</v>
      </c>
      <c r="BG1756" s="183"/>
      <c r="BH1756" s="4"/>
      <c r="BI1756" s="1"/>
      <c r="BJ1756" s="1"/>
      <c r="BK1756" s="1"/>
      <c r="BL1756" s="31"/>
      <c r="BM1756" s="31"/>
      <c r="BN1756" s="1"/>
      <c r="BO1756" s="1"/>
      <c r="BP1756" s="1"/>
      <c r="BQ1756" s="1"/>
      <c r="BR1756" s="1"/>
      <c r="BS1756" s="4"/>
      <c r="BT1756" s="37">
        <f t="shared" ref="BT1756:BT1819" si="95">IF(L1756=0, 0, L1756+28)</f>
        <v>45978</v>
      </c>
      <c r="BU1756" s="220"/>
      <c r="BV1756" s="183"/>
      <c r="BW1756" s="221">
        <v>53.7</v>
      </c>
      <c r="BX1756" s="183">
        <v>54.6</v>
      </c>
      <c r="BY1756" s="183">
        <v>53.1</v>
      </c>
      <c r="BZ1756" s="183">
        <v>54.9</v>
      </c>
      <c r="CA1756" s="183">
        <v>53.6</v>
      </c>
      <c r="CB1756" s="183">
        <v>52.3</v>
      </c>
      <c r="CC1756" s="183"/>
      <c r="CE1756" s="1"/>
      <c r="CF1756" s="1"/>
      <c r="CG1756" s="1"/>
      <c r="CH1756" s="1"/>
      <c r="CI1756" s="1"/>
      <c r="CJ1756" s="1"/>
      <c r="CK1756" s="1"/>
      <c r="CL1756" s="1"/>
      <c r="CM1756" s="1"/>
      <c r="CN1756" s="1"/>
      <c r="CO1756" s="1"/>
    </row>
    <row r="1757" spans="1:93" ht="30" customHeight="1" x14ac:dyDescent="0.2">
      <c r="A1757" s="1">
        <v>1751</v>
      </c>
      <c r="B1757" s="1" t="s">
        <v>557</v>
      </c>
      <c r="C1757" s="1" t="s">
        <v>558</v>
      </c>
      <c r="D1757" s="1" t="s">
        <v>559</v>
      </c>
      <c r="E1757" s="1" t="s">
        <v>560</v>
      </c>
      <c r="F1757" s="1" t="s">
        <v>74</v>
      </c>
      <c r="G1757" s="1">
        <v>8</v>
      </c>
      <c r="H1757" s="1" t="s">
        <v>341</v>
      </c>
      <c r="I1757" s="1" t="s">
        <v>114</v>
      </c>
      <c r="J1757" s="64">
        <v>403</v>
      </c>
      <c r="K1757" s="76">
        <v>2294017</v>
      </c>
      <c r="L1757" s="29">
        <v>45950</v>
      </c>
      <c r="M1757" s="29" t="s">
        <v>4163</v>
      </c>
      <c r="N1757" s="1" t="s">
        <v>478</v>
      </c>
      <c r="O1757" s="28" t="s">
        <v>225</v>
      </c>
      <c r="P1757" s="1" t="s">
        <v>216</v>
      </c>
      <c r="Q1757" s="76">
        <v>10</v>
      </c>
      <c r="R1757" s="1" t="s">
        <v>537</v>
      </c>
      <c r="T1757" s="1" t="s">
        <v>115</v>
      </c>
      <c r="U1757" s="1"/>
      <c r="V1757" s="1"/>
      <c r="W1757" s="4"/>
      <c r="X1757" s="28"/>
      <c r="Y1757" s="33"/>
      <c r="Z1757" s="33"/>
      <c r="AA1757" s="96"/>
      <c r="AB1757" s="178"/>
      <c r="AC1757" s="33">
        <v>22</v>
      </c>
      <c r="AD1757" s="33">
        <v>225</v>
      </c>
      <c r="AE1757" s="33" t="s">
        <v>103</v>
      </c>
      <c r="AF1757" s="33" t="s">
        <v>103</v>
      </c>
      <c r="AG1757" s="33"/>
      <c r="AH1757" s="4"/>
      <c r="AI1757" s="1"/>
      <c r="AJ1757" s="1"/>
      <c r="AK1757" s="1"/>
      <c r="AL1757" s="5"/>
      <c r="AM1757" s="164">
        <f t="shared" si="94"/>
        <v>45953</v>
      </c>
      <c r="AN1757" s="182"/>
      <c r="AO1757" s="230"/>
      <c r="AP1757" s="182"/>
      <c r="AQ1757" s="182"/>
      <c r="AR1757" s="182"/>
      <c r="AS1757" s="182"/>
      <c r="AT1757" s="182"/>
      <c r="AU1757" s="182"/>
      <c r="AV1757" s="182"/>
      <c r="AW1757" s="96"/>
      <c r="AX1757" s="37">
        <f t="shared" si="93"/>
        <v>45957</v>
      </c>
      <c r="AY1757" s="183"/>
      <c r="AZ1757" s="183"/>
      <c r="BA1757" s="183"/>
      <c r="BB1757" s="183"/>
      <c r="BC1757" s="183"/>
      <c r="BD1757" s="183"/>
      <c r="BE1757" s="183"/>
      <c r="BF1757" s="183"/>
      <c r="BG1757" s="183"/>
      <c r="BH1757" s="4"/>
      <c r="BI1757" s="1"/>
      <c r="BJ1757" s="1"/>
      <c r="BK1757" s="1"/>
      <c r="BL1757" s="31"/>
      <c r="BM1757" s="31"/>
      <c r="BN1757" s="1"/>
      <c r="BO1757" s="1"/>
      <c r="BP1757" s="1"/>
      <c r="BQ1757" s="1"/>
      <c r="BR1757" s="1"/>
      <c r="BS1757" s="4"/>
      <c r="BT1757" s="37">
        <f t="shared" si="95"/>
        <v>45978</v>
      </c>
      <c r="BU1757" s="220"/>
      <c r="BV1757" s="183"/>
      <c r="BW1757" s="221"/>
      <c r="BX1757" s="183"/>
      <c r="BY1757" s="183"/>
      <c r="BZ1757" s="183"/>
      <c r="CA1757" s="183"/>
      <c r="CB1757" s="183"/>
      <c r="CC1757" s="183"/>
      <c r="CE1757" s="1"/>
      <c r="CF1757" s="1"/>
      <c r="CG1757" s="1"/>
      <c r="CH1757" s="1"/>
      <c r="CI1757" s="1"/>
      <c r="CJ1757" s="1"/>
      <c r="CK1757" s="1"/>
      <c r="CL1757" s="1"/>
      <c r="CM1757" s="1"/>
      <c r="CN1757" s="1"/>
      <c r="CO1757" s="1"/>
    </row>
    <row r="1758" spans="1:93" ht="30" customHeight="1" x14ac:dyDescent="0.2">
      <c r="A1758" s="1">
        <v>1752</v>
      </c>
      <c r="B1758" s="1" t="s">
        <v>557</v>
      </c>
      <c r="C1758" s="1" t="s">
        <v>558</v>
      </c>
      <c r="D1758" s="1" t="s">
        <v>559</v>
      </c>
      <c r="E1758" s="1" t="s">
        <v>560</v>
      </c>
      <c r="F1758" s="1" t="s">
        <v>74</v>
      </c>
      <c r="G1758" s="1">
        <v>8</v>
      </c>
      <c r="H1758" s="1" t="s">
        <v>341</v>
      </c>
      <c r="I1758" s="1" t="s">
        <v>114</v>
      </c>
      <c r="J1758" s="64">
        <v>303</v>
      </c>
      <c r="K1758" s="76">
        <v>2275750</v>
      </c>
      <c r="L1758" s="29">
        <v>45950</v>
      </c>
      <c r="M1758" s="29" t="s">
        <v>4163</v>
      </c>
      <c r="N1758" s="1" t="s">
        <v>478</v>
      </c>
      <c r="O1758" s="28" t="s">
        <v>225</v>
      </c>
      <c r="P1758" s="1" t="s">
        <v>216</v>
      </c>
      <c r="Q1758" s="76">
        <v>8</v>
      </c>
      <c r="R1758" s="1" t="s">
        <v>537</v>
      </c>
      <c r="T1758" s="1" t="s">
        <v>115</v>
      </c>
      <c r="U1758" s="1"/>
      <c r="V1758" s="1"/>
      <c r="W1758" s="4"/>
      <c r="X1758" s="28"/>
      <c r="Y1758" s="33"/>
      <c r="Z1758" s="33"/>
      <c r="AA1758" s="96"/>
      <c r="AB1758" s="178"/>
      <c r="AC1758" s="33">
        <v>24.5</v>
      </c>
      <c r="AD1758" s="33">
        <v>240</v>
      </c>
      <c r="AE1758" s="33" t="s">
        <v>103</v>
      </c>
      <c r="AF1758" s="33" t="s">
        <v>103</v>
      </c>
      <c r="AG1758" s="33"/>
      <c r="AH1758" s="4"/>
      <c r="AI1758" s="1"/>
      <c r="AJ1758" s="1"/>
      <c r="AK1758" s="1"/>
      <c r="AL1758" s="5"/>
      <c r="AM1758" s="164">
        <f t="shared" si="94"/>
        <v>45953</v>
      </c>
      <c r="AN1758" s="182"/>
      <c r="AO1758" s="230"/>
      <c r="AP1758" s="182"/>
      <c r="AQ1758" s="182"/>
      <c r="AR1758" s="182"/>
      <c r="AS1758" s="182"/>
      <c r="AT1758" s="182"/>
      <c r="AU1758" s="182"/>
      <c r="AV1758" s="182"/>
      <c r="AW1758" s="96"/>
      <c r="AX1758" s="37">
        <f t="shared" si="93"/>
        <v>45957</v>
      </c>
      <c r="AY1758" s="183"/>
      <c r="AZ1758" s="183"/>
      <c r="BA1758" s="183"/>
      <c r="BB1758" s="183"/>
      <c r="BC1758" s="183"/>
      <c r="BD1758" s="183"/>
      <c r="BE1758" s="183"/>
      <c r="BF1758" s="183"/>
      <c r="BG1758" s="183"/>
      <c r="BH1758" s="4"/>
      <c r="BI1758" s="1"/>
      <c r="BJ1758" s="1"/>
      <c r="BK1758" s="1"/>
      <c r="BL1758" s="31"/>
      <c r="BM1758" s="31"/>
      <c r="BN1758" s="1"/>
      <c r="BO1758" s="1"/>
      <c r="BP1758" s="1"/>
      <c r="BQ1758" s="1"/>
      <c r="BR1758" s="1"/>
      <c r="BS1758" s="4"/>
      <c r="BT1758" s="37">
        <f t="shared" si="95"/>
        <v>45978</v>
      </c>
      <c r="BU1758" s="220"/>
      <c r="BV1758" s="183"/>
      <c r="BW1758" s="221"/>
      <c r="BX1758" s="183"/>
      <c r="BY1758" s="183"/>
      <c r="BZ1758" s="183"/>
      <c r="CA1758" s="183"/>
      <c r="CB1758" s="183"/>
      <c r="CC1758" s="183"/>
      <c r="CE1758" s="1"/>
      <c r="CF1758" s="1"/>
      <c r="CG1758" s="1"/>
      <c r="CH1758" s="1"/>
      <c r="CI1758" s="1"/>
      <c r="CJ1758" s="1"/>
      <c r="CK1758" s="1"/>
      <c r="CL1758" s="1"/>
      <c r="CM1758" s="1"/>
      <c r="CN1758" s="1"/>
      <c r="CO1758" s="1"/>
    </row>
    <row r="1759" spans="1:93" ht="30" customHeight="1" x14ac:dyDescent="0.2">
      <c r="A1759" s="1">
        <v>1753</v>
      </c>
      <c r="B1759" s="1" t="s">
        <v>557</v>
      </c>
      <c r="C1759" s="1" t="s">
        <v>558</v>
      </c>
      <c r="D1759" s="1" t="s">
        <v>559</v>
      </c>
      <c r="E1759" s="1" t="s">
        <v>560</v>
      </c>
      <c r="F1759" s="1" t="s">
        <v>74</v>
      </c>
      <c r="G1759" s="1">
        <v>8</v>
      </c>
      <c r="H1759" s="1" t="s">
        <v>341</v>
      </c>
      <c r="I1759" s="1" t="s">
        <v>114</v>
      </c>
      <c r="J1759" s="64">
        <v>437</v>
      </c>
      <c r="K1759" s="76">
        <v>2275751</v>
      </c>
      <c r="L1759" s="29">
        <v>45950</v>
      </c>
      <c r="M1759" s="29" t="s">
        <v>4163</v>
      </c>
      <c r="N1759" s="1" t="s">
        <v>478</v>
      </c>
      <c r="O1759" s="28" t="s">
        <v>225</v>
      </c>
      <c r="P1759" s="1" t="s">
        <v>216</v>
      </c>
      <c r="Q1759" s="76">
        <v>9</v>
      </c>
      <c r="R1759" s="1" t="s">
        <v>537</v>
      </c>
      <c r="T1759" s="1" t="s">
        <v>115</v>
      </c>
      <c r="U1759" s="1"/>
      <c r="V1759" s="1"/>
      <c r="W1759" s="4"/>
      <c r="X1759" s="28"/>
      <c r="Y1759" s="33"/>
      <c r="Z1759" s="33"/>
      <c r="AA1759" s="96"/>
      <c r="AB1759" s="178"/>
      <c r="AC1759" s="33">
        <v>23.5</v>
      </c>
      <c r="AD1759" s="33">
        <v>210</v>
      </c>
      <c r="AE1759" s="33" t="s">
        <v>103</v>
      </c>
      <c r="AF1759" s="33" t="s">
        <v>103</v>
      </c>
      <c r="AG1759" s="33"/>
      <c r="AH1759" s="4"/>
      <c r="AI1759" s="1"/>
      <c r="AJ1759" s="1"/>
      <c r="AK1759" s="1"/>
      <c r="AL1759" s="5"/>
      <c r="AM1759" s="164">
        <f t="shared" si="94"/>
        <v>45953</v>
      </c>
      <c r="AN1759" s="182"/>
      <c r="AO1759" s="230"/>
      <c r="AP1759" s="182"/>
      <c r="AQ1759" s="182"/>
      <c r="AR1759" s="182"/>
      <c r="AS1759" s="182"/>
      <c r="AT1759" s="182"/>
      <c r="AU1759" s="182"/>
      <c r="AV1759" s="182"/>
      <c r="AW1759" s="96"/>
      <c r="AX1759" s="37">
        <f t="shared" si="93"/>
        <v>45957</v>
      </c>
      <c r="AY1759" s="183"/>
      <c r="AZ1759" s="183"/>
      <c r="BA1759" s="183"/>
      <c r="BB1759" s="183"/>
      <c r="BC1759" s="183"/>
      <c r="BD1759" s="183"/>
      <c r="BE1759" s="183"/>
      <c r="BF1759" s="183"/>
      <c r="BG1759" s="183"/>
      <c r="BH1759" s="4"/>
      <c r="BI1759" s="1"/>
      <c r="BJ1759" s="1"/>
      <c r="BK1759" s="1"/>
      <c r="BL1759" s="31"/>
      <c r="BM1759" s="31"/>
      <c r="BN1759" s="1"/>
      <c r="BO1759" s="1"/>
      <c r="BP1759" s="1"/>
      <c r="BQ1759" s="1"/>
      <c r="BR1759" s="1"/>
      <c r="BS1759" s="4"/>
      <c r="BT1759" s="37">
        <f t="shared" si="95"/>
        <v>45978</v>
      </c>
      <c r="BU1759" s="220"/>
      <c r="BV1759" s="183"/>
      <c r="BW1759" s="221"/>
      <c r="BX1759" s="183"/>
      <c r="BY1759" s="183"/>
      <c r="BZ1759" s="183"/>
      <c r="CA1759" s="183"/>
      <c r="CB1759" s="183"/>
      <c r="CC1759" s="183"/>
      <c r="CE1759" s="1"/>
      <c r="CF1759" s="1"/>
      <c r="CG1759" s="1"/>
      <c r="CH1759" s="1"/>
      <c r="CI1759" s="1"/>
      <c r="CJ1759" s="1"/>
      <c r="CK1759" s="1"/>
      <c r="CL1759" s="1"/>
      <c r="CM1759" s="1"/>
      <c r="CN1759" s="1"/>
      <c r="CO1759" s="1"/>
    </row>
    <row r="1760" spans="1:93" ht="30" customHeight="1" x14ac:dyDescent="0.2">
      <c r="A1760" s="1">
        <v>1754</v>
      </c>
      <c r="B1760" s="1" t="s">
        <v>557</v>
      </c>
      <c r="C1760" s="1" t="s">
        <v>558</v>
      </c>
      <c r="D1760" s="1" t="s">
        <v>559</v>
      </c>
      <c r="E1760" s="1" t="s">
        <v>560</v>
      </c>
      <c r="F1760" s="1" t="s">
        <v>74</v>
      </c>
      <c r="G1760" s="1">
        <v>8</v>
      </c>
      <c r="H1760" s="1" t="s">
        <v>341</v>
      </c>
      <c r="I1760" s="1" t="s">
        <v>114</v>
      </c>
      <c r="J1760" s="64">
        <v>295</v>
      </c>
      <c r="K1760" s="76">
        <v>2294019</v>
      </c>
      <c r="L1760" s="29">
        <v>45950</v>
      </c>
      <c r="M1760" s="29" t="s">
        <v>4163</v>
      </c>
      <c r="N1760" s="1" t="s">
        <v>478</v>
      </c>
      <c r="O1760" s="28" t="s">
        <v>225</v>
      </c>
      <c r="P1760" s="1" t="s">
        <v>216</v>
      </c>
      <c r="Q1760" s="76">
        <v>8</v>
      </c>
      <c r="R1760" s="1" t="s">
        <v>537</v>
      </c>
      <c r="T1760" s="1" t="s">
        <v>115</v>
      </c>
      <c r="U1760" s="1"/>
      <c r="V1760" s="1"/>
      <c r="W1760" s="4"/>
      <c r="X1760" s="28"/>
      <c r="Y1760" s="33"/>
      <c r="Z1760" s="33"/>
      <c r="AA1760" s="96"/>
      <c r="AB1760" s="178"/>
      <c r="AC1760" s="33">
        <v>21.5</v>
      </c>
      <c r="AD1760" s="33">
        <v>200</v>
      </c>
      <c r="AE1760" s="33" t="s">
        <v>103</v>
      </c>
      <c r="AF1760" s="33" t="s">
        <v>103</v>
      </c>
      <c r="AG1760" s="33"/>
      <c r="AH1760" s="4"/>
      <c r="AI1760" s="1"/>
      <c r="AJ1760" s="1"/>
      <c r="AK1760" s="1"/>
      <c r="AL1760" s="5"/>
      <c r="AM1760" s="164">
        <f t="shared" si="94"/>
        <v>45953</v>
      </c>
      <c r="AN1760" s="182"/>
      <c r="AO1760" s="230"/>
      <c r="AP1760" s="182"/>
      <c r="AQ1760" s="182"/>
      <c r="AR1760" s="182"/>
      <c r="AS1760" s="182"/>
      <c r="AT1760" s="182"/>
      <c r="AU1760" s="182"/>
      <c r="AV1760" s="182"/>
      <c r="AW1760" s="96"/>
      <c r="AX1760" s="37">
        <f t="shared" si="93"/>
        <v>45957</v>
      </c>
      <c r="AY1760" s="183"/>
      <c r="AZ1760" s="183"/>
      <c r="BA1760" s="183"/>
      <c r="BB1760" s="183"/>
      <c r="BC1760" s="183"/>
      <c r="BD1760" s="183"/>
      <c r="BE1760" s="183"/>
      <c r="BF1760" s="183"/>
      <c r="BG1760" s="183"/>
      <c r="BH1760" s="4"/>
      <c r="BI1760" s="1"/>
      <c r="BJ1760" s="1"/>
      <c r="BK1760" s="1"/>
      <c r="BL1760" s="31"/>
      <c r="BM1760" s="31"/>
      <c r="BN1760" s="1"/>
      <c r="BO1760" s="1"/>
      <c r="BP1760" s="1"/>
      <c r="BQ1760" s="1"/>
      <c r="BR1760" s="1"/>
      <c r="BS1760" s="4"/>
      <c r="BT1760" s="37">
        <f t="shared" si="95"/>
        <v>45978</v>
      </c>
      <c r="BU1760" s="220"/>
      <c r="BV1760" s="183"/>
      <c r="BW1760" s="221"/>
      <c r="BX1760" s="183"/>
      <c r="BY1760" s="183"/>
      <c r="BZ1760" s="183"/>
      <c r="CA1760" s="183"/>
      <c r="CB1760" s="183"/>
      <c r="CC1760" s="183"/>
      <c r="CE1760" s="1"/>
      <c r="CF1760" s="1"/>
      <c r="CG1760" s="1"/>
      <c r="CH1760" s="1"/>
      <c r="CI1760" s="1"/>
      <c r="CJ1760" s="1"/>
      <c r="CK1760" s="1"/>
      <c r="CL1760" s="1"/>
      <c r="CM1760" s="1"/>
      <c r="CN1760" s="1"/>
      <c r="CO1760" s="1"/>
    </row>
    <row r="1761" spans="1:93" ht="30" customHeight="1" x14ac:dyDescent="0.2">
      <c r="A1761" s="1">
        <v>1755</v>
      </c>
      <c r="B1761" s="1" t="s">
        <v>557</v>
      </c>
      <c r="C1761" s="1" t="s">
        <v>558</v>
      </c>
      <c r="D1761" s="1" t="s">
        <v>559</v>
      </c>
      <c r="E1761" s="1" t="s">
        <v>560</v>
      </c>
      <c r="F1761" s="1" t="s">
        <v>74</v>
      </c>
      <c r="G1761" s="1">
        <v>8</v>
      </c>
      <c r="H1761" s="1" t="s">
        <v>341</v>
      </c>
      <c r="I1761" s="1" t="s">
        <v>114</v>
      </c>
      <c r="J1761" s="64">
        <v>287</v>
      </c>
      <c r="K1761" s="76">
        <v>2275752</v>
      </c>
      <c r="L1761" s="29">
        <v>45950</v>
      </c>
      <c r="M1761" s="29" t="s">
        <v>4163</v>
      </c>
      <c r="N1761" s="1" t="s">
        <v>478</v>
      </c>
      <c r="O1761" s="28" t="s">
        <v>225</v>
      </c>
      <c r="P1761" s="1" t="s">
        <v>216</v>
      </c>
      <c r="Q1761" s="76">
        <v>8</v>
      </c>
      <c r="R1761" s="1" t="s">
        <v>537</v>
      </c>
      <c r="T1761" s="1" t="s">
        <v>115</v>
      </c>
      <c r="U1761" s="1"/>
      <c r="V1761" s="1"/>
      <c r="W1761" s="4"/>
      <c r="X1761" s="28"/>
      <c r="Y1761" s="33"/>
      <c r="Z1761" s="33"/>
      <c r="AA1761" s="96"/>
      <c r="AB1761" s="178"/>
      <c r="AC1761" s="33">
        <v>24.5</v>
      </c>
      <c r="AD1761" s="33">
        <v>220</v>
      </c>
      <c r="AE1761" s="33" t="s">
        <v>103</v>
      </c>
      <c r="AF1761" s="33" t="s">
        <v>103</v>
      </c>
      <c r="AG1761" s="33"/>
      <c r="AH1761" s="4"/>
      <c r="AI1761" s="1"/>
      <c r="AJ1761" s="1"/>
      <c r="AK1761" s="1"/>
      <c r="AL1761" s="5"/>
      <c r="AM1761" s="164">
        <f t="shared" si="94"/>
        <v>45953</v>
      </c>
      <c r="AN1761" s="182"/>
      <c r="AO1761" s="230"/>
      <c r="AP1761" s="182"/>
      <c r="AQ1761" s="182"/>
      <c r="AR1761" s="182"/>
      <c r="AS1761" s="182"/>
      <c r="AT1761" s="182"/>
      <c r="AU1761" s="182"/>
      <c r="AV1761" s="182"/>
      <c r="AW1761" s="96"/>
      <c r="AX1761" s="37">
        <f t="shared" si="93"/>
        <v>45957</v>
      </c>
      <c r="AY1761" s="183"/>
      <c r="AZ1761" s="183"/>
      <c r="BA1761" s="183"/>
      <c r="BB1761" s="183"/>
      <c r="BC1761" s="183"/>
      <c r="BD1761" s="183"/>
      <c r="BE1761" s="183"/>
      <c r="BF1761" s="183"/>
      <c r="BG1761" s="183"/>
      <c r="BH1761" s="4"/>
      <c r="BI1761" s="1"/>
      <c r="BJ1761" s="1"/>
      <c r="BK1761" s="1"/>
      <c r="BL1761" s="31"/>
      <c r="BM1761" s="31"/>
      <c r="BN1761" s="1"/>
      <c r="BO1761" s="1"/>
      <c r="BP1761" s="1"/>
      <c r="BQ1761" s="1"/>
      <c r="BR1761" s="1"/>
      <c r="BS1761" s="4"/>
      <c r="BT1761" s="37">
        <f t="shared" si="95"/>
        <v>45978</v>
      </c>
      <c r="BU1761" s="220"/>
      <c r="BV1761" s="183"/>
      <c r="BW1761" s="221"/>
      <c r="BX1761" s="183"/>
      <c r="BY1761" s="183"/>
      <c r="BZ1761" s="183"/>
      <c r="CA1761" s="183"/>
      <c r="CB1761" s="183"/>
      <c r="CC1761" s="183"/>
      <c r="CE1761" s="1"/>
      <c r="CF1761" s="1"/>
      <c r="CG1761" s="1"/>
      <c r="CH1761" s="1"/>
      <c r="CI1761" s="1"/>
      <c r="CJ1761" s="1"/>
      <c r="CK1761" s="1"/>
      <c r="CL1761" s="1"/>
      <c r="CM1761" s="1"/>
      <c r="CN1761" s="1"/>
      <c r="CO1761" s="1"/>
    </row>
    <row r="1762" spans="1:93" ht="30" customHeight="1" x14ac:dyDescent="0.2">
      <c r="A1762" s="1">
        <v>1756</v>
      </c>
      <c r="B1762" s="1" t="s">
        <v>557</v>
      </c>
      <c r="C1762" s="1" t="s">
        <v>558</v>
      </c>
      <c r="D1762" s="1" t="s">
        <v>559</v>
      </c>
      <c r="E1762" s="1" t="s">
        <v>560</v>
      </c>
      <c r="F1762" s="1" t="s">
        <v>74</v>
      </c>
      <c r="G1762" s="1">
        <v>8</v>
      </c>
      <c r="H1762" s="1" t="s">
        <v>341</v>
      </c>
      <c r="I1762" s="1" t="s">
        <v>114</v>
      </c>
      <c r="J1762" s="64">
        <v>407</v>
      </c>
      <c r="K1762" s="76">
        <v>2294020</v>
      </c>
      <c r="L1762" s="29">
        <v>45950</v>
      </c>
      <c r="M1762" s="29" t="s">
        <v>4163</v>
      </c>
      <c r="N1762" s="1" t="s">
        <v>478</v>
      </c>
      <c r="O1762" s="28" t="s">
        <v>225</v>
      </c>
      <c r="P1762" s="1" t="s">
        <v>216</v>
      </c>
      <c r="Q1762" s="76">
        <v>9</v>
      </c>
      <c r="R1762" s="1" t="s">
        <v>537</v>
      </c>
      <c r="T1762" s="1" t="s">
        <v>115</v>
      </c>
      <c r="U1762" s="1"/>
      <c r="V1762" s="1"/>
      <c r="W1762" s="4"/>
      <c r="X1762" s="28"/>
      <c r="Y1762" s="33"/>
      <c r="Z1762" s="33"/>
      <c r="AA1762" s="96"/>
      <c r="AB1762" s="178"/>
      <c r="AC1762" s="33">
        <v>23</v>
      </c>
      <c r="AD1762" s="33">
        <v>210</v>
      </c>
      <c r="AE1762" s="33" t="s">
        <v>103</v>
      </c>
      <c r="AF1762" s="33" t="s">
        <v>103</v>
      </c>
      <c r="AG1762" s="33"/>
      <c r="AH1762" s="4"/>
      <c r="AI1762" s="1"/>
      <c r="AJ1762" s="1"/>
      <c r="AK1762" s="1"/>
      <c r="AL1762" s="5"/>
      <c r="AM1762" s="164">
        <f t="shared" si="94"/>
        <v>45953</v>
      </c>
      <c r="AN1762" s="182"/>
      <c r="AO1762" s="230"/>
      <c r="AP1762" s="182"/>
      <c r="AQ1762" s="182"/>
      <c r="AR1762" s="182"/>
      <c r="AS1762" s="182"/>
      <c r="AT1762" s="182"/>
      <c r="AU1762" s="182"/>
      <c r="AV1762" s="182"/>
      <c r="AW1762" s="96"/>
      <c r="AX1762" s="37">
        <f t="shared" si="93"/>
        <v>45957</v>
      </c>
      <c r="AY1762" s="183"/>
      <c r="AZ1762" s="183"/>
      <c r="BA1762" s="183"/>
      <c r="BB1762" s="183"/>
      <c r="BC1762" s="183"/>
      <c r="BD1762" s="183"/>
      <c r="BE1762" s="183"/>
      <c r="BF1762" s="183"/>
      <c r="BG1762" s="183"/>
      <c r="BH1762" s="4"/>
      <c r="BI1762" s="1"/>
      <c r="BJ1762" s="1"/>
      <c r="BK1762" s="1"/>
      <c r="BL1762" s="31"/>
      <c r="BM1762" s="31"/>
      <c r="BN1762" s="1"/>
      <c r="BO1762" s="1"/>
      <c r="BP1762" s="1"/>
      <c r="BQ1762" s="1"/>
      <c r="BR1762" s="1"/>
      <c r="BS1762" s="4"/>
      <c r="BT1762" s="37">
        <f t="shared" si="95"/>
        <v>45978</v>
      </c>
      <c r="BU1762" s="220"/>
      <c r="BV1762" s="183"/>
      <c r="BW1762" s="221"/>
      <c r="BX1762" s="183"/>
      <c r="BY1762" s="183"/>
      <c r="BZ1762" s="183"/>
      <c r="CA1762" s="183"/>
      <c r="CB1762" s="183"/>
      <c r="CC1762" s="183"/>
      <c r="CE1762" s="1"/>
      <c r="CF1762" s="1"/>
      <c r="CG1762" s="1"/>
      <c r="CH1762" s="1"/>
      <c r="CI1762" s="1"/>
      <c r="CJ1762" s="1"/>
      <c r="CK1762" s="1"/>
      <c r="CL1762" s="1"/>
      <c r="CM1762" s="1"/>
      <c r="CN1762" s="1"/>
      <c r="CO1762" s="1"/>
    </row>
    <row r="1763" spans="1:93" ht="30" customHeight="1" x14ac:dyDescent="0.2">
      <c r="A1763" s="1">
        <v>1757</v>
      </c>
      <c r="B1763" s="1" t="s">
        <v>557</v>
      </c>
      <c r="C1763" s="1" t="s">
        <v>558</v>
      </c>
      <c r="D1763" s="1" t="s">
        <v>559</v>
      </c>
      <c r="E1763" s="1" t="s">
        <v>560</v>
      </c>
      <c r="F1763" s="1" t="s">
        <v>74</v>
      </c>
      <c r="G1763" s="1">
        <v>8</v>
      </c>
      <c r="H1763" s="1" t="s">
        <v>341</v>
      </c>
      <c r="I1763" s="1" t="s">
        <v>114</v>
      </c>
      <c r="J1763" s="64">
        <v>404</v>
      </c>
      <c r="K1763" s="76">
        <v>2275753</v>
      </c>
      <c r="L1763" s="29">
        <v>45950</v>
      </c>
      <c r="M1763" s="29" t="s">
        <v>4163</v>
      </c>
      <c r="N1763" s="1" t="s">
        <v>478</v>
      </c>
      <c r="O1763" s="28" t="s">
        <v>225</v>
      </c>
      <c r="P1763" s="1" t="s">
        <v>216</v>
      </c>
      <c r="Q1763" s="76">
        <v>9</v>
      </c>
      <c r="R1763" s="1" t="s">
        <v>537</v>
      </c>
      <c r="T1763" s="1" t="s">
        <v>115</v>
      </c>
      <c r="U1763" s="1"/>
      <c r="V1763" s="1"/>
      <c r="W1763" s="4"/>
      <c r="X1763" s="28"/>
      <c r="Y1763" s="33"/>
      <c r="Z1763" s="33"/>
      <c r="AA1763" s="96"/>
      <c r="AB1763" s="178"/>
      <c r="AC1763" s="33">
        <v>23.5</v>
      </c>
      <c r="AD1763" s="33">
        <v>240</v>
      </c>
      <c r="AE1763" s="33" t="s">
        <v>103</v>
      </c>
      <c r="AF1763" s="33" t="s">
        <v>103</v>
      </c>
      <c r="AG1763" s="33"/>
      <c r="AH1763" s="4"/>
      <c r="AI1763" s="1"/>
      <c r="AJ1763" s="1"/>
      <c r="AK1763" s="1"/>
      <c r="AL1763" s="5"/>
      <c r="AM1763" s="164">
        <f t="shared" si="94"/>
        <v>45953</v>
      </c>
      <c r="AN1763" s="182"/>
      <c r="AO1763" s="230"/>
      <c r="AP1763" s="182"/>
      <c r="AQ1763" s="182"/>
      <c r="AR1763" s="182"/>
      <c r="AS1763" s="182"/>
      <c r="AT1763" s="182"/>
      <c r="AU1763" s="182"/>
      <c r="AV1763" s="182"/>
      <c r="AW1763" s="96"/>
      <c r="AX1763" s="37">
        <f t="shared" si="93"/>
        <v>45957</v>
      </c>
      <c r="AY1763" s="183"/>
      <c r="AZ1763" s="183"/>
      <c r="BA1763" s="183"/>
      <c r="BB1763" s="183"/>
      <c r="BC1763" s="183"/>
      <c r="BD1763" s="183"/>
      <c r="BE1763" s="183"/>
      <c r="BF1763" s="183"/>
      <c r="BG1763" s="183"/>
      <c r="BH1763" s="4"/>
      <c r="BI1763" s="1"/>
      <c r="BJ1763" s="1"/>
      <c r="BK1763" s="1"/>
      <c r="BL1763" s="31"/>
      <c r="BM1763" s="31"/>
      <c r="BN1763" s="1"/>
      <c r="BO1763" s="1"/>
      <c r="BP1763" s="1"/>
      <c r="BQ1763" s="1"/>
      <c r="BR1763" s="1"/>
      <c r="BS1763" s="4"/>
      <c r="BT1763" s="37">
        <f t="shared" si="95"/>
        <v>45978</v>
      </c>
      <c r="BU1763" s="220"/>
      <c r="BV1763" s="183"/>
      <c r="BW1763" s="221"/>
      <c r="BX1763" s="183"/>
      <c r="BY1763" s="183"/>
      <c r="BZ1763" s="183"/>
      <c r="CA1763" s="183"/>
      <c r="CB1763" s="183"/>
      <c r="CC1763" s="183"/>
      <c r="CE1763" s="1"/>
      <c r="CF1763" s="1"/>
      <c r="CG1763" s="1"/>
      <c r="CH1763" s="1"/>
      <c r="CI1763" s="1"/>
      <c r="CJ1763" s="1"/>
      <c r="CK1763" s="1"/>
      <c r="CL1763" s="1"/>
      <c r="CM1763" s="1"/>
      <c r="CN1763" s="1"/>
      <c r="CO1763" s="1"/>
    </row>
    <row r="1764" spans="1:93" ht="30" customHeight="1" x14ac:dyDescent="0.2">
      <c r="A1764" s="1">
        <v>1758</v>
      </c>
      <c r="B1764" s="1" t="s">
        <v>557</v>
      </c>
      <c r="C1764" s="1" t="s">
        <v>558</v>
      </c>
      <c r="D1764" s="1" t="s">
        <v>559</v>
      </c>
      <c r="E1764" s="1" t="s">
        <v>560</v>
      </c>
      <c r="F1764" s="1" t="s">
        <v>74</v>
      </c>
      <c r="G1764" s="1">
        <v>8</v>
      </c>
      <c r="H1764" s="1" t="s">
        <v>341</v>
      </c>
      <c r="I1764" s="1" t="s">
        <v>114</v>
      </c>
      <c r="J1764" s="64">
        <v>415</v>
      </c>
      <c r="K1764" s="76">
        <v>2294021</v>
      </c>
      <c r="L1764" s="29">
        <v>45950</v>
      </c>
      <c r="M1764" s="29" t="s">
        <v>4163</v>
      </c>
      <c r="N1764" s="1" t="s">
        <v>478</v>
      </c>
      <c r="O1764" s="28" t="s">
        <v>225</v>
      </c>
      <c r="P1764" s="1" t="s">
        <v>216</v>
      </c>
      <c r="Q1764" s="76">
        <v>10</v>
      </c>
      <c r="R1764" s="1" t="s">
        <v>537</v>
      </c>
      <c r="T1764" s="1" t="s">
        <v>115</v>
      </c>
      <c r="U1764" s="1"/>
      <c r="V1764" s="1"/>
      <c r="W1764" s="4"/>
      <c r="X1764" s="28"/>
      <c r="Y1764" s="33"/>
      <c r="Z1764" s="33"/>
      <c r="AA1764" s="96"/>
      <c r="AB1764" s="178"/>
      <c r="AC1764" s="33">
        <v>22</v>
      </c>
      <c r="AD1764" s="33">
        <v>240</v>
      </c>
      <c r="AE1764" s="33" t="s">
        <v>103</v>
      </c>
      <c r="AF1764" s="33" t="s">
        <v>103</v>
      </c>
      <c r="AG1764" s="33"/>
      <c r="AH1764" s="4"/>
      <c r="AI1764" s="1"/>
      <c r="AJ1764" s="1"/>
      <c r="AK1764" s="1"/>
      <c r="AL1764" s="5"/>
      <c r="AM1764" s="164">
        <f t="shared" si="94"/>
        <v>45953</v>
      </c>
      <c r="AN1764" s="182"/>
      <c r="AO1764" s="230"/>
      <c r="AP1764" s="182"/>
      <c r="AQ1764" s="182"/>
      <c r="AR1764" s="182"/>
      <c r="AS1764" s="182"/>
      <c r="AT1764" s="182"/>
      <c r="AU1764" s="182"/>
      <c r="AV1764" s="182"/>
      <c r="AW1764" s="96"/>
      <c r="AX1764" s="37">
        <f t="shared" si="93"/>
        <v>45957</v>
      </c>
      <c r="AY1764" s="183"/>
      <c r="AZ1764" s="183"/>
      <c r="BA1764" s="183"/>
      <c r="BB1764" s="183"/>
      <c r="BC1764" s="183"/>
      <c r="BD1764" s="183"/>
      <c r="BE1764" s="183"/>
      <c r="BF1764" s="183"/>
      <c r="BG1764" s="183"/>
      <c r="BH1764" s="4"/>
      <c r="BI1764" s="1"/>
      <c r="BJ1764" s="1"/>
      <c r="BK1764" s="1"/>
      <c r="BL1764" s="31"/>
      <c r="BM1764" s="31"/>
      <c r="BN1764" s="1"/>
      <c r="BO1764" s="1"/>
      <c r="BP1764" s="1"/>
      <c r="BQ1764" s="1"/>
      <c r="BR1764" s="1"/>
      <c r="BS1764" s="4"/>
      <c r="BT1764" s="37">
        <f t="shared" si="95"/>
        <v>45978</v>
      </c>
      <c r="BU1764" s="220"/>
      <c r="BV1764" s="183"/>
      <c r="BW1764" s="221"/>
      <c r="BX1764" s="183"/>
      <c r="BY1764" s="183"/>
      <c r="BZ1764" s="183"/>
      <c r="CA1764" s="183"/>
      <c r="CB1764" s="183"/>
      <c r="CC1764" s="183"/>
      <c r="CE1764" s="1"/>
      <c r="CF1764" s="1"/>
      <c r="CG1764" s="1"/>
      <c r="CH1764" s="1"/>
      <c r="CI1764" s="1"/>
      <c r="CJ1764" s="1"/>
      <c r="CK1764" s="1"/>
      <c r="CL1764" s="1"/>
      <c r="CM1764" s="1"/>
      <c r="CN1764" s="1"/>
      <c r="CO1764" s="1"/>
    </row>
    <row r="1765" spans="1:93" ht="30" customHeight="1" x14ac:dyDescent="0.2">
      <c r="A1765" s="1">
        <v>1759</v>
      </c>
      <c r="B1765" s="1" t="s">
        <v>557</v>
      </c>
      <c r="C1765" s="1" t="s">
        <v>558</v>
      </c>
      <c r="D1765" s="1" t="s">
        <v>559</v>
      </c>
      <c r="E1765" s="1" t="s">
        <v>560</v>
      </c>
      <c r="F1765" s="1" t="s">
        <v>74</v>
      </c>
      <c r="G1765" s="1">
        <v>8</v>
      </c>
      <c r="H1765" s="1" t="s">
        <v>341</v>
      </c>
      <c r="I1765" s="1" t="s">
        <v>114</v>
      </c>
      <c r="J1765" s="64">
        <v>581</v>
      </c>
      <c r="K1765" s="76">
        <v>2294022</v>
      </c>
      <c r="L1765" s="29">
        <v>45950</v>
      </c>
      <c r="M1765" s="29" t="s">
        <v>4163</v>
      </c>
      <c r="N1765" s="1" t="s">
        <v>478</v>
      </c>
      <c r="O1765" s="28" t="s">
        <v>225</v>
      </c>
      <c r="P1765" s="1" t="s">
        <v>216</v>
      </c>
      <c r="Q1765" s="76">
        <v>12</v>
      </c>
      <c r="R1765" s="1" t="s">
        <v>537</v>
      </c>
      <c r="T1765" s="1" t="s">
        <v>115</v>
      </c>
      <c r="U1765" s="1"/>
      <c r="V1765" s="1"/>
      <c r="W1765" s="4"/>
      <c r="X1765" s="28"/>
      <c r="Y1765" s="33"/>
      <c r="Z1765" s="33"/>
      <c r="AA1765" s="96"/>
      <c r="AB1765" s="178"/>
      <c r="AC1765" s="33">
        <v>24</v>
      </c>
      <c r="AD1765" s="33">
        <v>235</v>
      </c>
      <c r="AE1765" s="33" t="s">
        <v>103</v>
      </c>
      <c r="AF1765" s="33" t="s">
        <v>103</v>
      </c>
      <c r="AG1765" s="33"/>
      <c r="AH1765" s="4"/>
      <c r="AI1765" s="1"/>
      <c r="AJ1765" s="1"/>
      <c r="AK1765" s="1"/>
      <c r="AL1765" s="5"/>
      <c r="AM1765" s="164">
        <f t="shared" si="94"/>
        <v>45953</v>
      </c>
      <c r="AN1765" s="182"/>
      <c r="AO1765" s="230"/>
      <c r="AP1765" s="182"/>
      <c r="AQ1765" s="182"/>
      <c r="AR1765" s="182"/>
      <c r="AS1765" s="182"/>
      <c r="AT1765" s="182"/>
      <c r="AU1765" s="182"/>
      <c r="AV1765" s="182"/>
      <c r="AW1765" s="96"/>
      <c r="AX1765" s="37">
        <f t="shared" si="93"/>
        <v>45957</v>
      </c>
      <c r="AY1765" s="183"/>
      <c r="AZ1765" s="183"/>
      <c r="BA1765" s="183"/>
      <c r="BB1765" s="183"/>
      <c r="BC1765" s="183"/>
      <c r="BD1765" s="183"/>
      <c r="BE1765" s="183"/>
      <c r="BF1765" s="183"/>
      <c r="BG1765" s="183"/>
      <c r="BH1765" s="4"/>
      <c r="BI1765" s="1"/>
      <c r="BJ1765" s="1"/>
      <c r="BK1765" s="1"/>
      <c r="BL1765" s="31"/>
      <c r="BM1765" s="31"/>
      <c r="BN1765" s="1"/>
      <c r="BO1765" s="1"/>
      <c r="BP1765" s="1"/>
      <c r="BQ1765" s="1"/>
      <c r="BR1765" s="1"/>
      <c r="BS1765" s="4"/>
      <c r="BT1765" s="37">
        <f t="shared" si="95"/>
        <v>45978</v>
      </c>
      <c r="BU1765" s="220"/>
      <c r="BV1765" s="183"/>
      <c r="BW1765" s="221"/>
      <c r="BX1765" s="183"/>
      <c r="BY1765" s="183"/>
      <c r="BZ1765" s="183"/>
      <c r="CA1765" s="183"/>
      <c r="CB1765" s="183"/>
      <c r="CC1765" s="183"/>
      <c r="CE1765" s="1"/>
      <c r="CF1765" s="1"/>
      <c r="CG1765" s="1"/>
      <c r="CH1765" s="1"/>
      <c r="CI1765" s="1"/>
      <c r="CJ1765" s="1"/>
      <c r="CK1765" s="1"/>
      <c r="CL1765" s="1"/>
      <c r="CM1765" s="1"/>
      <c r="CN1765" s="1"/>
      <c r="CO1765" s="1"/>
    </row>
    <row r="1766" spans="1:93" ht="30" customHeight="1" x14ac:dyDescent="0.2">
      <c r="A1766" s="1">
        <v>1760</v>
      </c>
      <c r="B1766" s="1" t="s">
        <v>557</v>
      </c>
      <c r="C1766" s="1" t="s">
        <v>558</v>
      </c>
      <c r="D1766" s="1" t="s">
        <v>559</v>
      </c>
      <c r="E1766" s="1" t="s">
        <v>560</v>
      </c>
      <c r="F1766" s="1" t="s">
        <v>74</v>
      </c>
      <c r="G1766" s="1">
        <v>8</v>
      </c>
      <c r="H1766" s="1" t="s">
        <v>341</v>
      </c>
      <c r="I1766" s="1" t="s">
        <v>114</v>
      </c>
      <c r="J1766" s="64">
        <v>390</v>
      </c>
      <c r="K1766" s="76">
        <v>2275755</v>
      </c>
      <c r="L1766" s="29">
        <v>45950</v>
      </c>
      <c r="M1766" s="29" t="s">
        <v>4163</v>
      </c>
      <c r="N1766" s="1" t="s">
        <v>478</v>
      </c>
      <c r="O1766" s="28" t="s">
        <v>225</v>
      </c>
      <c r="P1766" s="1" t="s">
        <v>216</v>
      </c>
      <c r="Q1766" s="76">
        <v>10</v>
      </c>
      <c r="R1766" s="1" t="s">
        <v>537</v>
      </c>
      <c r="S1766" s="1">
        <v>6</v>
      </c>
      <c r="T1766" s="1" t="s">
        <v>115</v>
      </c>
      <c r="U1766" s="1"/>
      <c r="V1766" s="1"/>
      <c r="W1766" s="4"/>
      <c r="X1766" s="28"/>
      <c r="Y1766" s="33"/>
      <c r="Z1766" s="33"/>
      <c r="AA1766" s="96"/>
      <c r="AB1766" s="178"/>
      <c r="AC1766" s="33">
        <v>25</v>
      </c>
      <c r="AD1766" s="33">
        <v>215</v>
      </c>
      <c r="AE1766" s="33" t="s">
        <v>103</v>
      </c>
      <c r="AF1766" s="33" t="s">
        <v>103</v>
      </c>
      <c r="AG1766" s="33"/>
      <c r="AH1766" s="4"/>
      <c r="AI1766" s="1"/>
      <c r="AJ1766" s="1"/>
      <c r="AK1766" s="1"/>
      <c r="AL1766" s="5"/>
      <c r="AM1766" s="164">
        <f t="shared" si="94"/>
        <v>45953</v>
      </c>
      <c r="AN1766" s="182"/>
      <c r="AO1766" s="230"/>
      <c r="AP1766" s="182"/>
      <c r="AQ1766" s="182"/>
      <c r="AR1766" s="182"/>
      <c r="AS1766" s="182"/>
      <c r="AT1766" s="182"/>
      <c r="AU1766" s="182"/>
      <c r="AV1766" s="182"/>
      <c r="AW1766" s="96"/>
      <c r="AX1766" s="37">
        <f t="shared" si="93"/>
        <v>45957</v>
      </c>
      <c r="AY1766" s="183"/>
      <c r="AZ1766" s="183"/>
      <c r="BA1766" s="183"/>
      <c r="BB1766" s="183"/>
      <c r="BC1766" s="183"/>
      <c r="BD1766" s="183"/>
      <c r="BE1766" s="183"/>
      <c r="BF1766" s="183"/>
      <c r="BG1766" s="183"/>
      <c r="BH1766" s="4"/>
      <c r="BI1766" s="1"/>
      <c r="BJ1766" s="1"/>
      <c r="BK1766" s="1"/>
      <c r="BL1766" s="31"/>
      <c r="BM1766" s="31"/>
      <c r="BN1766" s="1"/>
      <c r="BO1766" s="1"/>
      <c r="BP1766" s="1"/>
      <c r="BQ1766" s="1"/>
      <c r="BR1766" s="1"/>
      <c r="BS1766" s="4"/>
      <c r="BT1766" s="37">
        <f t="shared" si="95"/>
        <v>45978</v>
      </c>
      <c r="BU1766" s="220"/>
      <c r="BV1766" s="183"/>
      <c r="BW1766" s="221"/>
      <c r="BX1766" s="183"/>
      <c r="BY1766" s="183"/>
      <c r="BZ1766" s="183"/>
      <c r="CA1766" s="183"/>
      <c r="CB1766" s="183"/>
      <c r="CC1766" s="183"/>
      <c r="CE1766" s="1"/>
      <c r="CF1766" s="1"/>
      <c r="CG1766" s="1"/>
      <c r="CH1766" s="1"/>
      <c r="CI1766" s="1"/>
      <c r="CJ1766" s="1"/>
      <c r="CK1766" s="1"/>
      <c r="CL1766" s="1"/>
      <c r="CM1766" s="1"/>
      <c r="CN1766" s="1"/>
      <c r="CO1766" s="1"/>
    </row>
    <row r="1767" spans="1:93" ht="30" customHeight="1" x14ac:dyDescent="0.2">
      <c r="A1767" s="1">
        <v>1761</v>
      </c>
      <c r="B1767" s="1" t="s">
        <v>557</v>
      </c>
      <c r="C1767" s="1" t="s">
        <v>558</v>
      </c>
      <c r="D1767" s="1" t="s">
        <v>559</v>
      </c>
      <c r="E1767" s="1" t="s">
        <v>560</v>
      </c>
      <c r="F1767" s="1" t="s">
        <v>74</v>
      </c>
      <c r="G1767" s="1">
        <v>8</v>
      </c>
      <c r="H1767" s="1" t="s">
        <v>341</v>
      </c>
      <c r="I1767" s="1" t="s">
        <v>114</v>
      </c>
      <c r="J1767" s="64">
        <v>393</v>
      </c>
      <c r="K1767" s="76">
        <v>2275754</v>
      </c>
      <c r="L1767" s="29">
        <v>45950</v>
      </c>
      <c r="M1767" s="29" t="s">
        <v>4163</v>
      </c>
      <c r="N1767" s="1" t="s">
        <v>478</v>
      </c>
      <c r="O1767" s="28" t="s">
        <v>225</v>
      </c>
      <c r="P1767" s="1" t="s">
        <v>216</v>
      </c>
      <c r="Q1767" s="76">
        <v>10</v>
      </c>
      <c r="R1767" s="1" t="s">
        <v>537</v>
      </c>
      <c r="T1767" s="1" t="s">
        <v>115</v>
      </c>
      <c r="U1767" s="1"/>
      <c r="V1767" s="1"/>
      <c r="W1767" s="4"/>
      <c r="X1767" s="28"/>
      <c r="Y1767" s="33"/>
      <c r="Z1767" s="33"/>
      <c r="AA1767" s="96"/>
      <c r="AB1767" s="178"/>
      <c r="AC1767" s="33">
        <v>23.5</v>
      </c>
      <c r="AD1767" s="33">
        <v>200</v>
      </c>
      <c r="AE1767" s="33" t="s">
        <v>103</v>
      </c>
      <c r="AF1767" s="33" t="s">
        <v>103</v>
      </c>
      <c r="AG1767" s="33"/>
      <c r="AH1767" s="4"/>
      <c r="AI1767" s="1"/>
      <c r="AJ1767" s="1"/>
      <c r="AK1767" s="1"/>
      <c r="AL1767" s="5"/>
      <c r="AM1767" s="164">
        <f t="shared" si="94"/>
        <v>45953</v>
      </c>
      <c r="AN1767" s="182"/>
      <c r="AO1767" s="230"/>
      <c r="AP1767" s="182"/>
      <c r="AQ1767" s="182"/>
      <c r="AR1767" s="182"/>
      <c r="AS1767" s="182"/>
      <c r="AT1767" s="182"/>
      <c r="AU1767" s="182"/>
      <c r="AV1767" s="182"/>
      <c r="AW1767" s="96"/>
      <c r="AX1767" s="37">
        <f t="shared" si="93"/>
        <v>45957</v>
      </c>
      <c r="AY1767" s="183"/>
      <c r="AZ1767" s="183"/>
      <c r="BA1767" s="183"/>
      <c r="BB1767" s="183"/>
      <c r="BC1767" s="183"/>
      <c r="BD1767" s="183"/>
      <c r="BE1767" s="183"/>
      <c r="BF1767" s="183"/>
      <c r="BG1767" s="183"/>
      <c r="BH1767" s="4"/>
      <c r="BI1767" s="1"/>
      <c r="BJ1767" s="1"/>
      <c r="BK1767" s="1"/>
      <c r="BL1767" s="31"/>
      <c r="BM1767" s="31"/>
      <c r="BN1767" s="1"/>
      <c r="BO1767" s="1"/>
      <c r="BP1767" s="1"/>
      <c r="BQ1767" s="1"/>
      <c r="BR1767" s="1"/>
      <c r="BS1767" s="4"/>
      <c r="BT1767" s="37">
        <f t="shared" si="95"/>
        <v>45978</v>
      </c>
      <c r="BU1767" s="220"/>
      <c r="BV1767" s="183"/>
      <c r="BW1767" s="221"/>
      <c r="BX1767" s="183"/>
      <c r="BY1767" s="183"/>
      <c r="BZ1767" s="183"/>
      <c r="CA1767" s="183"/>
      <c r="CB1767" s="183"/>
      <c r="CC1767" s="183"/>
      <c r="CE1767" s="1"/>
      <c r="CF1767" s="1"/>
      <c r="CG1767" s="1"/>
      <c r="CH1767" s="1"/>
      <c r="CI1767" s="1"/>
      <c r="CJ1767" s="1"/>
      <c r="CK1767" s="1"/>
      <c r="CL1767" s="1"/>
      <c r="CM1767" s="1"/>
      <c r="CN1767" s="1"/>
      <c r="CO1767" s="1"/>
    </row>
    <row r="1768" spans="1:93" ht="30" customHeight="1" x14ac:dyDescent="0.2">
      <c r="A1768" s="1">
        <v>1762</v>
      </c>
      <c r="B1768" s="1" t="s">
        <v>557</v>
      </c>
      <c r="C1768" s="1" t="s">
        <v>558</v>
      </c>
      <c r="D1768" s="1" t="s">
        <v>559</v>
      </c>
      <c r="E1768" s="1" t="s">
        <v>560</v>
      </c>
      <c r="F1768" s="1" t="s">
        <v>74</v>
      </c>
      <c r="G1768" s="1">
        <v>8</v>
      </c>
      <c r="H1768" s="1" t="s">
        <v>341</v>
      </c>
      <c r="I1768" s="1" t="s">
        <v>114</v>
      </c>
      <c r="J1768" s="64">
        <v>418</v>
      </c>
      <c r="K1768" s="76">
        <v>2294023</v>
      </c>
      <c r="L1768" s="29">
        <v>45950</v>
      </c>
      <c r="M1768" s="29" t="s">
        <v>4163</v>
      </c>
      <c r="N1768" s="1" t="s">
        <v>478</v>
      </c>
      <c r="O1768" s="28" t="s">
        <v>225</v>
      </c>
      <c r="P1768" s="1" t="s">
        <v>216</v>
      </c>
      <c r="Q1768" s="76">
        <v>10</v>
      </c>
      <c r="R1768" s="1" t="s">
        <v>537</v>
      </c>
      <c r="T1768" s="1" t="s">
        <v>115</v>
      </c>
      <c r="U1768" s="1"/>
      <c r="V1768" s="1"/>
      <c r="W1768" s="4"/>
      <c r="X1768" s="28"/>
      <c r="Y1768" s="33"/>
      <c r="Z1768" s="33"/>
      <c r="AA1768" s="96"/>
      <c r="AB1768" s="178"/>
      <c r="AC1768" s="33">
        <v>23</v>
      </c>
      <c r="AD1768" s="33">
        <v>200</v>
      </c>
      <c r="AE1768" s="33" t="s">
        <v>103</v>
      </c>
      <c r="AF1768" s="33" t="s">
        <v>103</v>
      </c>
      <c r="AG1768" s="33"/>
      <c r="AH1768" s="4"/>
      <c r="AI1768" s="1"/>
      <c r="AJ1768" s="1"/>
      <c r="AK1768" s="1"/>
      <c r="AL1768" s="5"/>
      <c r="AM1768" s="164">
        <f t="shared" si="94"/>
        <v>45953</v>
      </c>
      <c r="AN1768" s="182"/>
      <c r="AO1768" s="230"/>
      <c r="AP1768" s="182"/>
      <c r="AQ1768" s="182"/>
      <c r="AR1768" s="182"/>
      <c r="AS1768" s="182"/>
      <c r="AT1768" s="182"/>
      <c r="AU1768" s="182"/>
      <c r="AV1768" s="182"/>
      <c r="AW1768" s="96"/>
      <c r="AX1768" s="37">
        <f t="shared" si="93"/>
        <v>45957</v>
      </c>
      <c r="AY1768" s="183"/>
      <c r="AZ1768" s="183"/>
      <c r="BA1768" s="183"/>
      <c r="BB1768" s="183"/>
      <c r="BC1768" s="183"/>
      <c r="BD1768" s="183"/>
      <c r="BE1768" s="183"/>
      <c r="BF1768" s="183"/>
      <c r="BG1768" s="183"/>
      <c r="BH1768" s="4"/>
      <c r="BI1768" s="1"/>
      <c r="BJ1768" s="1"/>
      <c r="BK1768" s="1"/>
      <c r="BL1768" s="31"/>
      <c r="BM1768" s="31"/>
      <c r="BN1768" s="1"/>
      <c r="BO1768" s="1"/>
      <c r="BP1768" s="1"/>
      <c r="BQ1768" s="1"/>
      <c r="BR1768" s="1"/>
      <c r="BS1768" s="4"/>
      <c r="BT1768" s="37">
        <f t="shared" si="95"/>
        <v>45978</v>
      </c>
      <c r="BU1768" s="220"/>
      <c r="BV1768" s="183"/>
      <c r="BW1768" s="221"/>
      <c r="BX1768" s="183"/>
      <c r="BY1768" s="183"/>
      <c r="BZ1768" s="183"/>
      <c r="CA1768" s="183"/>
      <c r="CB1768" s="183"/>
      <c r="CC1768" s="183"/>
      <c r="CE1768" s="1"/>
      <c r="CF1768" s="1"/>
      <c r="CG1768" s="1"/>
      <c r="CH1768" s="1"/>
      <c r="CI1768" s="1"/>
      <c r="CJ1768" s="1"/>
      <c r="CK1768" s="1"/>
      <c r="CL1768" s="1"/>
      <c r="CM1768" s="1"/>
      <c r="CN1768" s="1"/>
      <c r="CO1768" s="1"/>
    </row>
    <row r="1769" spans="1:93" ht="30" customHeight="1" x14ac:dyDescent="0.2">
      <c r="A1769" s="1">
        <v>1763</v>
      </c>
      <c r="B1769" s="1" t="s">
        <v>557</v>
      </c>
      <c r="C1769" s="1" t="s">
        <v>558</v>
      </c>
      <c r="D1769" s="1" t="s">
        <v>559</v>
      </c>
      <c r="E1769" s="1" t="s">
        <v>560</v>
      </c>
      <c r="F1769" s="1" t="s">
        <v>74</v>
      </c>
      <c r="G1769" s="1">
        <v>8</v>
      </c>
      <c r="H1769" s="1" t="s">
        <v>341</v>
      </c>
      <c r="I1769" s="1" t="s">
        <v>114</v>
      </c>
      <c r="J1769" s="64">
        <v>432</v>
      </c>
      <c r="K1769" s="76">
        <v>2294024</v>
      </c>
      <c r="L1769" s="29">
        <v>45950</v>
      </c>
      <c r="M1769" s="29" t="s">
        <v>4163</v>
      </c>
      <c r="N1769" s="1" t="s">
        <v>478</v>
      </c>
      <c r="O1769" s="28" t="s">
        <v>225</v>
      </c>
      <c r="P1769" s="1" t="s">
        <v>216</v>
      </c>
      <c r="Q1769" s="76">
        <v>10</v>
      </c>
      <c r="R1769" s="1" t="s">
        <v>537</v>
      </c>
      <c r="T1769" s="1" t="s">
        <v>115</v>
      </c>
      <c r="U1769" s="1"/>
      <c r="V1769" s="1"/>
      <c r="W1769" s="4"/>
      <c r="X1769" s="28"/>
      <c r="Y1769" s="33"/>
      <c r="Z1769" s="33"/>
      <c r="AA1769" s="96"/>
      <c r="AB1769" s="178"/>
      <c r="AC1769" s="33">
        <v>24.5</v>
      </c>
      <c r="AD1769" s="33">
        <v>240</v>
      </c>
      <c r="AE1769" s="33" t="s">
        <v>103</v>
      </c>
      <c r="AF1769" s="33" t="s">
        <v>103</v>
      </c>
      <c r="AG1769" s="33"/>
      <c r="AH1769" s="4"/>
      <c r="AI1769" s="1"/>
      <c r="AJ1769" s="1"/>
      <c r="AK1769" s="1"/>
      <c r="AL1769" s="5"/>
      <c r="AM1769" s="164">
        <f t="shared" si="94"/>
        <v>45953</v>
      </c>
      <c r="AN1769" s="182"/>
      <c r="AO1769" s="230"/>
      <c r="AP1769" s="182"/>
      <c r="AQ1769" s="182"/>
      <c r="AR1769" s="182"/>
      <c r="AS1769" s="182"/>
      <c r="AT1769" s="182"/>
      <c r="AU1769" s="182"/>
      <c r="AV1769" s="182"/>
      <c r="AW1769" s="96"/>
      <c r="AX1769" s="37">
        <f t="shared" si="93"/>
        <v>45957</v>
      </c>
      <c r="AY1769" s="183"/>
      <c r="AZ1769" s="183"/>
      <c r="BA1769" s="183"/>
      <c r="BB1769" s="183"/>
      <c r="BC1769" s="183"/>
      <c r="BD1769" s="183"/>
      <c r="BE1769" s="183"/>
      <c r="BF1769" s="183"/>
      <c r="BG1769" s="183"/>
      <c r="BH1769" s="4"/>
      <c r="BI1769" s="1"/>
      <c r="BJ1769" s="1"/>
      <c r="BK1769" s="1"/>
      <c r="BL1769" s="31"/>
      <c r="BM1769" s="31"/>
      <c r="BN1769" s="1"/>
      <c r="BO1769" s="1"/>
      <c r="BP1769" s="1"/>
      <c r="BQ1769" s="1"/>
      <c r="BR1769" s="1"/>
      <c r="BS1769" s="4"/>
      <c r="BT1769" s="37">
        <f t="shared" si="95"/>
        <v>45978</v>
      </c>
      <c r="BU1769" s="220"/>
      <c r="BV1769" s="183"/>
      <c r="BW1769" s="221"/>
      <c r="BX1769" s="183"/>
      <c r="BY1769" s="183"/>
      <c r="BZ1769" s="183"/>
      <c r="CA1769" s="183"/>
      <c r="CB1769" s="183"/>
      <c r="CC1769" s="183"/>
      <c r="CE1769" s="1"/>
      <c r="CF1769" s="1"/>
      <c r="CG1769" s="1"/>
      <c r="CH1769" s="1"/>
      <c r="CI1769" s="1"/>
      <c r="CJ1769" s="1"/>
      <c r="CK1769" s="1"/>
      <c r="CL1769" s="1"/>
      <c r="CM1769" s="1"/>
      <c r="CN1769" s="1"/>
      <c r="CO1769" s="1"/>
    </row>
    <row r="1770" spans="1:93" ht="30" customHeight="1" x14ac:dyDescent="0.2">
      <c r="A1770" s="1">
        <v>1764</v>
      </c>
      <c r="B1770" s="1" t="s">
        <v>557</v>
      </c>
      <c r="C1770" s="1" t="s">
        <v>558</v>
      </c>
      <c r="D1770" s="1" t="s">
        <v>559</v>
      </c>
      <c r="E1770" s="1" t="s">
        <v>560</v>
      </c>
      <c r="F1770" s="1" t="s">
        <v>74</v>
      </c>
      <c r="G1770" s="1">
        <v>8</v>
      </c>
      <c r="H1770" s="1" t="s">
        <v>341</v>
      </c>
      <c r="I1770" s="1" t="s">
        <v>114</v>
      </c>
      <c r="J1770" s="64">
        <v>433</v>
      </c>
      <c r="K1770" s="76">
        <v>2275756</v>
      </c>
      <c r="L1770" s="29">
        <v>45950</v>
      </c>
      <c r="M1770" s="29" t="s">
        <v>4163</v>
      </c>
      <c r="N1770" s="1" t="s">
        <v>478</v>
      </c>
      <c r="O1770" s="28" t="s">
        <v>225</v>
      </c>
      <c r="P1770" s="1" t="s">
        <v>216</v>
      </c>
      <c r="Q1770" s="76">
        <v>9</v>
      </c>
      <c r="R1770" s="1" t="s">
        <v>537</v>
      </c>
      <c r="T1770" s="1" t="s">
        <v>115</v>
      </c>
      <c r="U1770" s="1"/>
      <c r="V1770" s="1"/>
      <c r="W1770" s="4"/>
      <c r="X1770" s="28"/>
      <c r="Y1770" s="33"/>
      <c r="Z1770" s="33"/>
      <c r="AA1770" s="96"/>
      <c r="AB1770" s="178"/>
      <c r="AC1770" s="33">
        <v>22</v>
      </c>
      <c r="AD1770" s="33">
        <v>200</v>
      </c>
      <c r="AE1770" s="33" t="s">
        <v>103</v>
      </c>
      <c r="AF1770" s="33" t="s">
        <v>103</v>
      </c>
      <c r="AG1770" s="33"/>
      <c r="AH1770" s="4"/>
      <c r="AI1770" s="1"/>
      <c r="AJ1770" s="1"/>
      <c r="AK1770" s="1"/>
      <c r="AL1770" s="5"/>
      <c r="AM1770" s="164">
        <f t="shared" si="94"/>
        <v>45953</v>
      </c>
      <c r="AN1770" s="182"/>
      <c r="AO1770" s="230"/>
      <c r="AP1770" s="182"/>
      <c r="AQ1770" s="182"/>
      <c r="AR1770" s="182"/>
      <c r="AS1770" s="182"/>
      <c r="AT1770" s="182"/>
      <c r="AU1770" s="182"/>
      <c r="AV1770" s="182"/>
      <c r="AW1770" s="96"/>
      <c r="AX1770" s="37">
        <f t="shared" si="93"/>
        <v>45957</v>
      </c>
      <c r="AY1770" s="183"/>
      <c r="AZ1770" s="183"/>
      <c r="BA1770" s="183"/>
      <c r="BB1770" s="183"/>
      <c r="BC1770" s="183"/>
      <c r="BD1770" s="183"/>
      <c r="BE1770" s="183"/>
      <c r="BF1770" s="183"/>
      <c r="BG1770" s="183"/>
      <c r="BH1770" s="4"/>
      <c r="BI1770" s="1"/>
      <c r="BJ1770" s="1"/>
      <c r="BK1770" s="1"/>
      <c r="BL1770" s="31"/>
      <c r="BM1770" s="31"/>
      <c r="BN1770" s="1"/>
      <c r="BO1770" s="1"/>
      <c r="BP1770" s="1"/>
      <c r="BQ1770" s="1"/>
      <c r="BR1770" s="1"/>
      <c r="BS1770" s="4"/>
      <c r="BT1770" s="37">
        <f t="shared" si="95"/>
        <v>45978</v>
      </c>
      <c r="BU1770" s="220"/>
      <c r="BV1770" s="183"/>
      <c r="BW1770" s="221"/>
      <c r="BX1770" s="183"/>
      <c r="BY1770" s="183"/>
      <c r="BZ1770" s="183"/>
      <c r="CA1770" s="183"/>
      <c r="CB1770" s="183"/>
      <c r="CC1770" s="183"/>
      <c r="CE1770" s="1"/>
      <c r="CF1770" s="1"/>
      <c r="CG1770" s="1"/>
      <c r="CH1770" s="1"/>
      <c r="CI1770" s="1"/>
      <c r="CJ1770" s="1"/>
      <c r="CK1770" s="1"/>
      <c r="CL1770" s="1"/>
      <c r="CM1770" s="1"/>
      <c r="CN1770" s="1"/>
      <c r="CO1770" s="1"/>
    </row>
    <row r="1771" spans="1:93" ht="30" customHeight="1" x14ac:dyDescent="0.2">
      <c r="A1771" s="1">
        <v>1765</v>
      </c>
      <c r="B1771" s="1" t="s">
        <v>557</v>
      </c>
      <c r="C1771" s="1" t="s">
        <v>558</v>
      </c>
      <c r="D1771" s="1" t="s">
        <v>559</v>
      </c>
      <c r="E1771" s="1" t="s">
        <v>560</v>
      </c>
      <c r="F1771" s="1" t="s">
        <v>74</v>
      </c>
      <c r="G1771" s="1">
        <v>8</v>
      </c>
      <c r="H1771" s="1" t="s">
        <v>341</v>
      </c>
      <c r="I1771" s="1" t="s">
        <v>114</v>
      </c>
      <c r="J1771" s="64">
        <v>551</v>
      </c>
      <c r="K1771" s="76">
        <v>2294025</v>
      </c>
      <c r="L1771" s="29">
        <v>45950</v>
      </c>
      <c r="M1771" s="29" t="s">
        <v>4163</v>
      </c>
      <c r="N1771" s="1" t="s">
        <v>478</v>
      </c>
      <c r="O1771" s="28" t="s">
        <v>225</v>
      </c>
      <c r="P1771" s="1" t="s">
        <v>216</v>
      </c>
      <c r="Q1771" s="76">
        <v>12</v>
      </c>
      <c r="R1771" s="1" t="s">
        <v>537</v>
      </c>
      <c r="T1771" s="1" t="s">
        <v>115</v>
      </c>
      <c r="U1771" s="1"/>
      <c r="V1771" s="1"/>
      <c r="W1771" s="4"/>
      <c r="X1771" s="28"/>
      <c r="Y1771" s="33"/>
      <c r="Z1771" s="33"/>
      <c r="AA1771" s="96"/>
      <c r="AB1771" s="178"/>
      <c r="AC1771" s="33">
        <v>25</v>
      </c>
      <c r="AD1771" s="33">
        <v>235</v>
      </c>
      <c r="AE1771" s="33" t="s">
        <v>103</v>
      </c>
      <c r="AF1771" s="33" t="s">
        <v>103</v>
      </c>
      <c r="AG1771" s="33"/>
      <c r="AH1771" s="4"/>
      <c r="AI1771" s="1"/>
      <c r="AJ1771" s="1"/>
      <c r="AK1771" s="1"/>
      <c r="AL1771" s="5"/>
      <c r="AM1771" s="164">
        <f t="shared" si="94"/>
        <v>45953</v>
      </c>
      <c r="AN1771" s="182"/>
      <c r="AO1771" s="230"/>
      <c r="AP1771" s="182"/>
      <c r="AQ1771" s="182"/>
      <c r="AR1771" s="182"/>
      <c r="AS1771" s="182"/>
      <c r="AT1771" s="182"/>
      <c r="AU1771" s="182"/>
      <c r="AV1771" s="182"/>
      <c r="AW1771" s="96"/>
      <c r="AX1771" s="37">
        <f t="shared" si="93"/>
        <v>45957</v>
      </c>
      <c r="AY1771" s="183"/>
      <c r="AZ1771" s="183"/>
      <c r="BA1771" s="183"/>
      <c r="BB1771" s="183"/>
      <c r="BC1771" s="183"/>
      <c r="BD1771" s="183"/>
      <c r="BE1771" s="183"/>
      <c r="BF1771" s="183"/>
      <c r="BG1771" s="183"/>
      <c r="BH1771" s="4"/>
      <c r="BI1771" s="1"/>
      <c r="BJ1771" s="1"/>
      <c r="BK1771" s="1"/>
      <c r="BL1771" s="31"/>
      <c r="BM1771" s="31"/>
      <c r="BN1771" s="1"/>
      <c r="BO1771" s="1"/>
      <c r="BP1771" s="1"/>
      <c r="BQ1771" s="1"/>
      <c r="BR1771" s="1"/>
      <c r="BS1771" s="4"/>
      <c r="BT1771" s="37">
        <f t="shared" si="95"/>
        <v>45978</v>
      </c>
      <c r="BU1771" s="220"/>
      <c r="BV1771" s="183"/>
      <c r="BW1771" s="221"/>
      <c r="BX1771" s="183"/>
      <c r="BY1771" s="183"/>
      <c r="BZ1771" s="183"/>
      <c r="CA1771" s="183"/>
      <c r="CB1771" s="183"/>
      <c r="CC1771" s="183"/>
      <c r="CE1771" s="1"/>
      <c r="CF1771" s="1"/>
      <c r="CG1771" s="1"/>
      <c r="CH1771" s="1"/>
      <c r="CI1771" s="1"/>
      <c r="CJ1771" s="1"/>
      <c r="CK1771" s="1"/>
      <c r="CL1771" s="1"/>
      <c r="CM1771" s="1"/>
      <c r="CN1771" s="1"/>
      <c r="CO1771" s="1"/>
    </row>
    <row r="1772" spans="1:93" ht="30" customHeight="1" x14ac:dyDescent="0.2">
      <c r="A1772" s="1">
        <v>1766</v>
      </c>
      <c r="B1772" s="1" t="s">
        <v>557</v>
      </c>
      <c r="C1772" s="1" t="s">
        <v>558</v>
      </c>
      <c r="D1772" s="1" t="s">
        <v>559</v>
      </c>
      <c r="E1772" s="1" t="s">
        <v>560</v>
      </c>
      <c r="F1772" s="1" t="s">
        <v>74</v>
      </c>
      <c r="G1772" s="1">
        <v>8</v>
      </c>
      <c r="H1772" s="1" t="s">
        <v>341</v>
      </c>
      <c r="I1772" s="1" t="s">
        <v>114</v>
      </c>
      <c r="J1772" s="64">
        <v>558</v>
      </c>
      <c r="K1772" s="76">
        <v>2294026</v>
      </c>
      <c r="L1772" s="29">
        <v>45950</v>
      </c>
      <c r="M1772" s="29" t="s">
        <v>4163</v>
      </c>
      <c r="N1772" s="1" t="s">
        <v>478</v>
      </c>
      <c r="O1772" s="28" t="s">
        <v>225</v>
      </c>
      <c r="P1772" s="1" t="s">
        <v>216</v>
      </c>
      <c r="Q1772" s="76">
        <v>12</v>
      </c>
      <c r="R1772" s="1" t="s">
        <v>537</v>
      </c>
      <c r="T1772" s="1" t="s">
        <v>115</v>
      </c>
      <c r="U1772" s="1"/>
      <c r="V1772" s="1"/>
      <c r="W1772" s="4"/>
      <c r="X1772" s="28"/>
      <c r="Y1772" s="33"/>
      <c r="Z1772" s="33"/>
      <c r="AA1772" s="96"/>
      <c r="AB1772" s="178"/>
      <c r="AC1772" s="33">
        <v>23</v>
      </c>
      <c r="AD1772" s="33">
        <v>210</v>
      </c>
      <c r="AE1772" s="33" t="s">
        <v>103</v>
      </c>
      <c r="AF1772" s="33" t="s">
        <v>103</v>
      </c>
      <c r="AG1772" s="33"/>
      <c r="AH1772" s="4"/>
      <c r="AI1772" s="1"/>
      <c r="AJ1772" s="1"/>
      <c r="AK1772" s="1"/>
      <c r="AL1772" s="5"/>
      <c r="AM1772" s="164">
        <f t="shared" si="94"/>
        <v>45953</v>
      </c>
      <c r="AN1772" s="182"/>
      <c r="AO1772" s="230"/>
      <c r="AP1772" s="182"/>
      <c r="AQ1772" s="182"/>
      <c r="AR1772" s="182"/>
      <c r="AS1772" s="182"/>
      <c r="AT1772" s="182"/>
      <c r="AU1772" s="182"/>
      <c r="AV1772" s="182"/>
      <c r="AW1772" s="96"/>
      <c r="AX1772" s="37">
        <f t="shared" si="93"/>
        <v>45957</v>
      </c>
      <c r="AY1772" s="183"/>
      <c r="AZ1772" s="183"/>
      <c r="BA1772" s="183"/>
      <c r="BB1772" s="183"/>
      <c r="BC1772" s="183"/>
      <c r="BD1772" s="183"/>
      <c r="BE1772" s="183"/>
      <c r="BF1772" s="183"/>
      <c r="BG1772" s="183"/>
      <c r="BH1772" s="4"/>
      <c r="BI1772" s="1"/>
      <c r="BJ1772" s="1"/>
      <c r="BK1772" s="1"/>
      <c r="BL1772" s="31"/>
      <c r="BM1772" s="31"/>
      <c r="BN1772" s="1"/>
      <c r="BO1772" s="1"/>
      <c r="BP1772" s="1"/>
      <c r="BQ1772" s="1"/>
      <c r="BR1772" s="1"/>
      <c r="BS1772" s="4"/>
      <c r="BT1772" s="37">
        <f t="shared" si="95"/>
        <v>45978</v>
      </c>
      <c r="BU1772" s="220"/>
      <c r="BV1772" s="183"/>
      <c r="BW1772" s="221"/>
      <c r="BX1772" s="183"/>
      <c r="BY1772" s="183"/>
      <c r="BZ1772" s="183"/>
      <c r="CA1772" s="183"/>
      <c r="CB1772" s="183"/>
      <c r="CC1772" s="183"/>
      <c r="CE1772" s="1"/>
      <c r="CF1772" s="1"/>
      <c r="CG1772" s="1"/>
      <c r="CH1772" s="1"/>
      <c r="CI1772" s="1"/>
      <c r="CJ1772" s="1"/>
      <c r="CK1772" s="1"/>
      <c r="CL1772" s="1"/>
      <c r="CM1772" s="1"/>
      <c r="CN1772" s="1"/>
      <c r="CO1772" s="1"/>
    </row>
    <row r="1773" spans="1:93" ht="30" customHeight="1" x14ac:dyDescent="0.2">
      <c r="A1773" s="1">
        <v>1767</v>
      </c>
      <c r="B1773" s="1" t="s">
        <v>557</v>
      </c>
      <c r="C1773" s="1" t="s">
        <v>558</v>
      </c>
      <c r="D1773" s="1" t="s">
        <v>559</v>
      </c>
      <c r="E1773" s="1" t="s">
        <v>560</v>
      </c>
      <c r="F1773" s="1" t="s">
        <v>74</v>
      </c>
      <c r="G1773" s="1">
        <v>8</v>
      </c>
      <c r="H1773" s="1" t="s">
        <v>341</v>
      </c>
      <c r="I1773" s="1" t="s">
        <v>114</v>
      </c>
      <c r="J1773" s="64">
        <v>553</v>
      </c>
      <c r="K1773" s="76">
        <v>2275757</v>
      </c>
      <c r="L1773" s="29">
        <v>45950</v>
      </c>
      <c r="M1773" s="29" t="s">
        <v>4163</v>
      </c>
      <c r="N1773" s="1" t="s">
        <v>478</v>
      </c>
      <c r="O1773" s="28" t="s">
        <v>225</v>
      </c>
      <c r="P1773" s="1" t="s">
        <v>216</v>
      </c>
      <c r="Q1773" s="76">
        <v>12</v>
      </c>
      <c r="R1773" s="1" t="s">
        <v>537</v>
      </c>
      <c r="T1773" s="1" t="s">
        <v>115</v>
      </c>
      <c r="U1773" s="1"/>
      <c r="V1773" s="1"/>
      <c r="W1773" s="4"/>
      <c r="X1773" s="28"/>
      <c r="Y1773" s="33"/>
      <c r="Z1773" s="33"/>
      <c r="AA1773" s="96"/>
      <c r="AB1773" s="178"/>
      <c r="AC1773" s="33">
        <v>22</v>
      </c>
      <c r="AD1773" s="33">
        <v>240</v>
      </c>
      <c r="AE1773" s="33" t="s">
        <v>103</v>
      </c>
      <c r="AF1773" s="33" t="s">
        <v>103</v>
      </c>
      <c r="AG1773" s="33"/>
      <c r="AH1773" s="4"/>
      <c r="AI1773" s="1"/>
      <c r="AJ1773" s="1"/>
      <c r="AK1773" s="1"/>
      <c r="AL1773" s="5"/>
      <c r="AM1773" s="164">
        <f t="shared" si="94"/>
        <v>45953</v>
      </c>
      <c r="AN1773" s="182"/>
      <c r="AO1773" s="230"/>
      <c r="AP1773" s="182"/>
      <c r="AQ1773" s="182"/>
      <c r="AR1773" s="182"/>
      <c r="AS1773" s="182"/>
      <c r="AT1773" s="182"/>
      <c r="AU1773" s="182"/>
      <c r="AV1773" s="182"/>
      <c r="AW1773" s="96"/>
      <c r="AX1773" s="37">
        <f t="shared" si="93"/>
        <v>45957</v>
      </c>
      <c r="AY1773" s="183"/>
      <c r="AZ1773" s="183"/>
      <c r="BA1773" s="183"/>
      <c r="BB1773" s="183"/>
      <c r="BC1773" s="183"/>
      <c r="BD1773" s="183"/>
      <c r="BE1773" s="183"/>
      <c r="BF1773" s="183"/>
      <c r="BG1773" s="183"/>
      <c r="BH1773" s="4"/>
      <c r="BI1773" s="1"/>
      <c r="BJ1773" s="1"/>
      <c r="BK1773" s="1"/>
      <c r="BL1773" s="31"/>
      <c r="BM1773" s="31"/>
      <c r="BN1773" s="1"/>
      <c r="BO1773" s="1"/>
      <c r="BP1773" s="1"/>
      <c r="BQ1773" s="1"/>
      <c r="BR1773" s="1"/>
      <c r="BS1773" s="4"/>
      <c r="BT1773" s="37">
        <f t="shared" si="95"/>
        <v>45978</v>
      </c>
      <c r="BU1773" s="220"/>
      <c r="BV1773" s="183"/>
      <c r="BW1773" s="221"/>
      <c r="BX1773" s="183"/>
      <c r="BY1773" s="183"/>
      <c r="BZ1773" s="183"/>
      <c r="CA1773" s="183"/>
      <c r="CB1773" s="183"/>
      <c r="CC1773" s="183"/>
      <c r="CE1773" s="1"/>
      <c r="CF1773" s="1"/>
      <c r="CG1773" s="1"/>
      <c r="CH1773" s="1"/>
      <c r="CI1773" s="1"/>
      <c r="CJ1773" s="1"/>
      <c r="CK1773" s="1"/>
      <c r="CL1773" s="1"/>
      <c r="CM1773" s="1"/>
      <c r="CN1773" s="1"/>
      <c r="CO1773" s="1"/>
    </row>
    <row r="1774" spans="1:93" ht="30" customHeight="1" x14ac:dyDescent="0.2">
      <c r="A1774" s="1">
        <v>1768</v>
      </c>
      <c r="B1774" s="1" t="s">
        <v>557</v>
      </c>
      <c r="C1774" s="1" t="s">
        <v>558</v>
      </c>
      <c r="D1774" s="1" t="s">
        <v>559</v>
      </c>
      <c r="E1774" s="1" t="s">
        <v>560</v>
      </c>
      <c r="F1774" s="1" t="s">
        <v>74</v>
      </c>
      <c r="G1774" s="1">
        <v>8</v>
      </c>
      <c r="H1774" s="1" t="s">
        <v>341</v>
      </c>
      <c r="I1774" s="1" t="s">
        <v>114</v>
      </c>
      <c r="J1774" s="64">
        <v>394</v>
      </c>
      <c r="K1774" s="76">
        <v>2294027</v>
      </c>
      <c r="L1774" s="29">
        <v>45950</v>
      </c>
      <c r="M1774" s="29" t="s">
        <v>4163</v>
      </c>
      <c r="N1774" s="1" t="s">
        <v>478</v>
      </c>
      <c r="O1774" s="28" t="s">
        <v>225</v>
      </c>
      <c r="P1774" s="1" t="s">
        <v>216</v>
      </c>
      <c r="Q1774" s="76">
        <v>10</v>
      </c>
      <c r="R1774" s="1" t="s">
        <v>537</v>
      </c>
      <c r="T1774" s="1" t="s">
        <v>115</v>
      </c>
      <c r="U1774" s="1"/>
      <c r="V1774" s="1"/>
      <c r="W1774" s="4"/>
      <c r="X1774" s="28"/>
      <c r="Y1774" s="33"/>
      <c r="Z1774" s="33"/>
      <c r="AA1774" s="96"/>
      <c r="AB1774" s="178"/>
      <c r="AC1774" s="33">
        <v>23.5</v>
      </c>
      <c r="AD1774" s="33">
        <v>225</v>
      </c>
      <c r="AE1774" s="33" t="s">
        <v>103</v>
      </c>
      <c r="AF1774" s="33" t="s">
        <v>103</v>
      </c>
      <c r="AG1774" s="33"/>
      <c r="AH1774" s="4"/>
      <c r="AI1774" s="1"/>
      <c r="AJ1774" s="1"/>
      <c r="AK1774" s="1"/>
      <c r="AL1774" s="5"/>
      <c r="AM1774" s="164">
        <f t="shared" si="94"/>
        <v>45953</v>
      </c>
      <c r="AN1774" s="182"/>
      <c r="AO1774" s="230"/>
      <c r="AP1774" s="182"/>
      <c r="AQ1774" s="182"/>
      <c r="AR1774" s="182"/>
      <c r="AS1774" s="182"/>
      <c r="AT1774" s="182"/>
      <c r="AU1774" s="182"/>
      <c r="AV1774" s="182"/>
      <c r="AW1774" s="96"/>
      <c r="AX1774" s="37">
        <f t="shared" si="93"/>
        <v>45957</v>
      </c>
      <c r="AY1774" s="183"/>
      <c r="AZ1774" s="183"/>
      <c r="BA1774" s="183"/>
      <c r="BB1774" s="183"/>
      <c r="BC1774" s="183"/>
      <c r="BD1774" s="183"/>
      <c r="BE1774" s="183"/>
      <c r="BF1774" s="183"/>
      <c r="BG1774" s="183"/>
      <c r="BH1774" s="4"/>
      <c r="BI1774" s="1"/>
      <c r="BJ1774" s="1"/>
      <c r="BK1774" s="1"/>
      <c r="BL1774" s="31"/>
      <c r="BM1774" s="31"/>
      <c r="BN1774" s="1"/>
      <c r="BO1774" s="1"/>
      <c r="BP1774" s="1"/>
      <c r="BQ1774" s="1"/>
      <c r="BR1774" s="1"/>
      <c r="BS1774" s="4"/>
      <c r="BT1774" s="37">
        <f t="shared" si="95"/>
        <v>45978</v>
      </c>
      <c r="BU1774" s="220"/>
      <c r="BV1774" s="183"/>
      <c r="BW1774" s="221"/>
      <c r="BX1774" s="183"/>
      <c r="BY1774" s="183"/>
      <c r="BZ1774" s="183"/>
      <c r="CA1774" s="183"/>
      <c r="CB1774" s="183"/>
      <c r="CC1774" s="183"/>
      <c r="CE1774" s="1"/>
      <c r="CF1774" s="1"/>
      <c r="CG1774" s="1"/>
      <c r="CH1774" s="1"/>
      <c r="CI1774" s="1"/>
      <c r="CJ1774" s="1"/>
      <c r="CK1774" s="1"/>
      <c r="CL1774" s="1"/>
      <c r="CM1774" s="1"/>
      <c r="CN1774" s="1"/>
      <c r="CO1774" s="1"/>
    </row>
    <row r="1775" spans="1:93" ht="30" customHeight="1" x14ac:dyDescent="0.2">
      <c r="A1775" s="1">
        <v>1769</v>
      </c>
      <c r="B1775" s="1" t="s">
        <v>557</v>
      </c>
      <c r="C1775" s="1" t="s">
        <v>558</v>
      </c>
      <c r="D1775" s="1" t="s">
        <v>559</v>
      </c>
      <c r="E1775" s="1" t="s">
        <v>560</v>
      </c>
      <c r="F1775" s="1" t="s">
        <v>74</v>
      </c>
      <c r="G1775" s="1">
        <v>8</v>
      </c>
      <c r="H1775" s="1" t="s">
        <v>341</v>
      </c>
      <c r="I1775" s="1" t="s">
        <v>114</v>
      </c>
      <c r="J1775" s="64">
        <v>302</v>
      </c>
      <c r="K1775" s="76">
        <v>2275758</v>
      </c>
      <c r="L1775" s="29">
        <v>45950</v>
      </c>
      <c r="M1775" s="29" t="s">
        <v>4163</v>
      </c>
      <c r="N1775" s="1" t="s">
        <v>478</v>
      </c>
      <c r="O1775" s="28" t="s">
        <v>225</v>
      </c>
      <c r="P1775" s="1" t="s">
        <v>216</v>
      </c>
      <c r="Q1775" s="76">
        <v>8</v>
      </c>
      <c r="R1775" s="1" t="s">
        <v>537</v>
      </c>
      <c r="T1775" s="1" t="s">
        <v>115</v>
      </c>
      <c r="U1775" s="1"/>
      <c r="V1775" s="1"/>
      <c r="W1775" s="4"/>
      <c r="X1775" s="28"/>
      <c r="Y1775" s="33"/>
      <c r="Z1775" s="33"/>
      <c r="AA1775" s="96"/>
      <c r="AB1775" s="178"/>
      <c r="AC1775" s="33">
        <v>24</v>
      </c>
      <c r="AD1775" s="33">
        <v>210</v>
      </c>
      <c r="AE1775" s="33" t="s">
        <v>103</v>
      </c>
      <c r="AF1775" s="33" t="s">
        <v>103</v>
      </c>
      <c r="AG1775" s="33"/>
      <c r="AH1775" s="4"/>
      <c r="AI1775" s="1"/>
      <c r="AJ1775" s="1"/>
      <c r="AK1775" s="1"/>
      <c r="AL1775" s="5"/>
      <c r="AM1775" s="164">
        <f t="shared" si="94"/>
        <v>45953</v>
      </c>
      <c r="AN1775" s="182"/>
      <c r="AO1775" s="230"/>
      <c r="AP1775" s="182"/>
      <c r="AQ1775" s="182"/>
      <c r="AR1775" s="182"/>
      <c r="AS1775" s="182"/>
      <c r="AT1775" s="182"/>
      <c r="AU1775" s="182"/>
      <c r="AV1775" s="182"/>
      <c r="AW1775" s="96"/>
      <c r="AX1775" s="37">
        <f t="shared" si="93"/>
        <v>45957</v>
      </c>
      <c r="AY1775" s="183"/>
      <c r="AZ1775" s="183"/>
      <c r="BA1775" s="183"/>
      <c r="BB1775" s="183"/>
      <c r="BC1775" s="183"/>
      <c r="BD1775" s="183"/>
      <c r="BE1775" s="183"/>
      <c r="BF1775" s="183"/>
      <c r="BG1775" s="183"/>
      <c r="BH1775" s="4"/>
      <c r="BI1775" s="1"/>
      <c r="BJ1775" s="1"/>
      <c r="BK1775" s="1"/>
      <c r="BL1775" s="31"/>
      <c r="BM1775" s="31"/>
      <c r="BN1775" s="1"/>
      <c r="BO1775" s="1"/>
      <c r="BP1775" s="1"/>
      <c r="BQ1775" s="1"/>
      <c r="BR1775" s="1"/>
      <c r="BS1775" s="4"/>
      <c r="BT1775" s="37">
        <f t="shared" si="95"/>
        <v>45978</v>
      </c>
      <c r="BU1775" s="220"/>
      <c r="BV1775" s="183"/>
      <c r="BW1775" s="221"/>
      <c r="BX1775" s="183"/>
      <c r="BY1775" s="183"/>
      <c r="BZ1775" s="183"/>
      <c r="CA1775" s="183"/>
      <c r="CB1775" s="183"/>
      <c r="CC1775" s="183"/>
      <c r="CE1775" s="1"/>
      <c r="CF1775" s="1"/>
      <c r="CG1775" s="1"/>
      <c r="CH1775" s="1"/>
      <c r="CI1775" s="1"/>
      <c r="CJ1775" s="1"/>
      <c r="CK1775" s="1"/>
      <c r="CL1775" s="1"/>
      <c r="CM1775" s="1"/>
      <c r="CN1775" s="1"/>
      <c r="CO1775" s="1"/>
    </row>
    <row r="1776" spans="1:93" ht="30" customHeight="1" x14ac:dyDescent="0.2">
      <c r="A1776" s="1">
        <v>1770</v>
      </c>
      <c r="B1776" s="1" t="s">
        <v>557</v>
      </c>
      <c r="C1776" s="1" t="s">
        <v>558</v>
      </c>
      <c r="D1776" s="1" t="s">
        <v>559</v>
      </c>
      <c r="E1776" s="1" t="s">
        <v>560</v>
      </c>
      <c r="F1776" s="1" t="s">
        <v>74</v>
      </c>
      <c r="G1776" s="1">
        <v>8</v>
      </c>
      <c r="H1776" s="1" t="s">
        <v>341</v>
      </c>
      <c r="I1776" s="1" t="s">
        <v>114</v>
      </c>
      <c r="J1776" s="64">
        <v>425</v>
      </c>
      <c r="K1776" s="76">
        <v>2294028</v>
      </c>
      <c r="L1776" s="29">
        <v>45950</v>
      </c>
      <c r="M1776" s="29" t="s">
        <v>4163</v>
      </c>
      <c r="N1776" s="1" t="s">
        <v>478</v>
      </c>
      <c r="O1776" s="28" t="s">
        <v>225</v>
      </c>
      <c r="P1776" s="1" t="s">
        <v>216</v>
      </c>
      <c r="Q1776" s="76">
        <v>8</v>
      </c>
      <c r="R1776" s="1" t="s">
        <v>537</v>
      </c>
      <c r="T1776" s="1" t="s">
        <v>115</v>
      </c>
      <c r="U1776" s="1"/>
      <c r="V1776" s="1"/>
      <c r="W1776" s="4"/>
      <c r="X1776" s="28"/>
      <c r="Y1776" s="33"/>
      <c r="Z1776" s="33"/>
      <c r="AA1776" s="96"/>
      <c r="AB1776" s="178"/>
      <c r="AC1776" s="33">
        <v>23.5</v>
      </c>
      <c r="AD1776" s="33">
        <v>195</v>
      </c>
      <c r="AE1776" s="33" t="s">
        <v>103</v>
      </c>
      <c r="AF1776" s="33" t="s">
        <v>103</v>
      </c>
      <c r="AG1776" s="33"/>
      <c r="AH1776" s="4"/>
      <c r="AI1776" s="1"/>
      <c r="AJ1776" s="1"/>
      <c r="AK1776" s="1"/>
      <c r="AL1776" s="5"/>
      <c r="AM1776" s="164">
        <f t="shared" si="94"/>
        <v>45953</v>
      </c>
      <c r="AN1776" s="182"/>
      <c r="AO1776" s="230"/>
      <c r="AP1776" s="182"/>
      <c r="AQ1776" s="182"/>
      <c r="AR1776" s="182"/>
      <c r="AS1776" s="182"/>
      <c r="AT1776" s="182"/>
      <c r="AU1776" s="182"/>
      <c r="AV1776" s="182"/>
      <c r="AW1776" s="96"/>
      <c r="AX1776" s="37">
        <f t="shared" si="93"/>
        <v>45957</v>
      </c>
      <c r="AY1776" s="183"/>
      <c r="AZ1776" s="183"/>
      <c r="BA1776" s="183">
        <v>44.2</v>
      </c>
      <c r="BB1776" s="183">
        <v>43.3</v>
      </c>
      <c r="BC1776" s="183">
        <v>42</v>
      </c>
      <c r="BD1776" s="183">
        <v>42.7</v>
      </c>
      <c r="BE1776" s="183">
        <v>42.8</v>
      </c>
      <c r="BF1776" s="183">
        <v>41.2</v>
      </c>
      <c r="BG1776" s="183"/>
      <c r="BH1776" s="4"/>
      <c r="BI1776" s="1"/>
      <c r="BJ1776" s="1"/>
      <c r="BK1776" s="1"/>
      <c r="BL1776" s="31"/>
      <c r="BM1776" s="31"/>
      <c r="BN1776" s="1"/>
      <c r="BO1776" s="1"/>
      <c r="BP1776" s="1"/>
      <c r="BQ1776" s="1"/>
      <c r="BR1776" s="1"/>
      <c r="BS1776" s="4"/>
      <c r="BT1776" s="37">
        <f t="shared" si="95"/>
        <v>45978</v>
      </c>
      <c r="BU1776" s="220"/>
      <c r="BV1776" s="183"/>
      <c r="BW1776" s="221">
        <v>53.7</v>
      </c>
      <c r="BX1776" s="183">
        <v>56.3</v>
      </c>
      <c r="BY1776" s="183">
        <v>55.3</v>
      </c>
      <c r="BZ1776" s="183">
        <v>55.3</v>
      </c>
      <c r="CA1776" s="183">
        <v>53.7</v>
      </c>
      <c r="CB1776" s="183">
        <v>55.3</v>
      </c>
      <c r="CC1776" s="183"/>
      <c r="CE1776" s="1"/>
      <c r="CF1776" s="1"/>
      <c r="CG1776" s="1"/>
      <c r="CH1776" s="1"/>
      <c r="CI1776" s="1"/>
      <c r="CJ1776" s="1"/>
      <c r="CK1776" s="1"/>
      <c r="CL1776" s="1"/>
      <c r="CM1776" s="1"/>
      <c r="CN1776" s="1"/>
      <c r="CO1776" s="1"/>
    </row>
    <row r="1777" spans="1:93" ht="30" customHeight="1" x14ac:dyDescent="0.2">
      <c r="A1777" s="1">
        <v>1771</v>
      </c>
      <c r="B1777" s="1" t="s">
        <v>557</v>
      </c>
      <c r="C1777" s="1" t="s">
        <v>558</v>
      </c>
      <c r="D1777" s="1" t="s">
        <v>559</v>
      </c>
      <c r="E1777" s="1" t="s">
        <v>560</v>
      </c>
      <c r="F1777" s="1" t="s">
        <v>74</v>
      </c>
      <c r="G1777" s="1">
        <v>8</v>
      </c>
      <c r="H1777" s="1" t="s">
        <v>341</v>
      </c>
      <c r="I1777" s="1" t="s">
        <v>114</v>
      </c>
      <c r="J1777" s="64">
        <v>303</v>
      </c>
      <c r="K1777" s="76">
        <v>2275759</v>
      </c>
      <c r="L1777" s="29">
        <v>45950</v>
      </c>
      <c r="M1777" s="29" t="s">
        <v>4163</v>
      </c>
      <c r="N1777" s="1" t="s">
        <v>478</v>
      </c>
      <c r="O1777" s="28" t="s">
        <v>225</v>
      </c>
      <c r="P1777" s="1" t="s">
        <v>216</v>
      </c>
      <c r="Q1777" s="76">
        <v>8</v>
      </c>
      <c r="R1777" s="1" t="s">
        <v>537</v>
      </c>
      <c r="T1777" s="1" t="s">
        <v>115</v>
      </c>
      <c r="U1777" s="1"/>
      <c r="V1777" s="1"/>
      <c r="W1777" s="4"/>
      <c r="X1777" s="28"/>
      <c r="Y1777" s="33"/>
      <c r="Z1777" s="33"/>
      <c r="AA1777" s="96"/>
      <c r="AB1777" s="178"/>
      <c r="AC1777" s="33">
        <v>21</v>
      </c>
      <c r="AD1777" s="33">
        <v>200</v>
      </c>
      <c r="AE1777" s="33" t="s">
        <v>103</v>
      </c>
      <c r="AF1777" s="33" t="s">
        <v>103</v>
      </c>
      <c r="AG1777" s="33"/>
      <c r="AH1777" s="4"/>
      <c r="AI1777" s="1"/>
      <c r="AJ1777" s="1"/>
      <c r="AK1777" s="1"/>
      <c r="AL1777" s="5"/>
      <c r="AM1777" s="164">
        <f t="shared" si="94"/>
        <v>45953</v>
      </c>
      <c r="AN1777" s="182"/>
      <c r="AO1777" s="230"/>
      <c r="AP1777" s="182"/>
      <c r="AQ1777" s="182"/>
      <c r="AR1777" s="182"/>
      <c r="AS1777" s="182"/>
      <c r="AT1777" s="182"/>
      <c r="AU1777" s="182"/>
      <c r="AV1777" s="182"/>
      <c r="AW1777" s="96"/>
      <c r="AX1777" s="37">
        <f t="shared" si="93"/>
        <v>45957</v>
      </c>
      <c r="AY1777" s="183"/>
      <c r="AZ1777" s="183"/>
      <c r="BA1777" s="183"/>
      <c r="BB1777" s="183"/>
      <c r="BC1777" s="183"/>
      <c r="BD1777" s="183"/>
      <c r="BE1777" s="183"/>
      <c r="BF1777" s="183"/>
      <c r="BG1777" s="183"/>
      <c r="BH1777" s="4"/>
      <c r="BI1777" s="1"/>
      <c r="BJ1777" s="1"/>
      <c r="BK1777" s="1"/>
      <c r="BL1777" s="31"/>
      <c r="BM1777" s="31"/>
      <c r="BN1777" s="1"/>
      <c r="BO1777" s="1"/>
      <c r="BP1777" s="1"/>
      <c r="BQ1777" s="1"/>
      <c r="BR1777" s="1"/>
      <c r="BS1777" s="4"/>
      <c r="BT1777" s="37">
        <f t="shared" si="95"/>
        <v>45978</v>
      </c>
      <c r="BU1777" s="220"/>
      <c r="BV1777" s="183"/>
      <c r="BW1777" s="221"/>
      <c r="BX1777" s="183"/>
      <c r="BY1777" s="183"/>
      <c r="BZ1777" s="183"/>
      <c r="CA1777" s="183"/>
      <c r="CB1777" s="183"/>
      <c r="CC1777" s="183"/>
      <c r="CE1777" s="1"/>
      <c r="CF1777" s="1"/>
      <c r="CG1777" s="1"/>
      <c r="CH1777" s="1"/>
      <c r="CI1777" s="1"/>
      <c r="CJ1777" s="1"/>
      <c r="CK1777" s="1"/>
      <c r="CL1777" s="1"/>
      <c r="CM1777" s="1"/>
      <c r="CN1777" s="1"/>
      <c r="CO1777" s="1"/>
    </row>
    <row r="1778" spans="1:93" ht="30" customHeight="1" x14ac:dyDescent="0.2">
      <c r="A1778" s="1">
        <v>1772</v>
      </c>
      <c r="B1778" s="1" t="s">
        <v>557</v>
      </c>
      <c r="C1778" s="1" t="s">
        <v>558</v>
      </c>
      <c r="D1778" s="1" t="s">
        <v>559</v>
      </c>
      <c r="E1778" s="1" t="s">
        <v>560</v>
      </c>
      <c r="F1778" s="1" t="s">
        <v>74</v>
      </c>
      <c r="G1778" s="1">
        <v>8</v>
      </c>
      <c r="H1778" s="1" t="s">
        <v>341</v>
      </c>
      <c r="I1778" s="1" t="s">
        <v>114</v>
      </c>
      <c r="J1778" s="64">
        <v>403</v>
      </c>
      <c r="K1778" s="76">
        <v>2294029</v>
      </c>
      <c r="L1778" s="29">
        <v>45950</v>
      </c>
      <c r="M1778" s="29" t="s">
        <v>4163</v>
      </c>
      <c r="N1778" s="1" t="s">
        <v>478</v>
      </c>
      <c r="O1778" s="28" t="s">
        <v>225</v>
      </c>
      <c r="P1778" s="1" t="s">
        <v>216</v>
      </c>
      <c r="Q1778" s="76">
        <v>10</v>
      </c>
      <c r="R1778" s="1" t="s">
        <v>537</v>
      </c>
      <c r="T1778" s="1" t="s">
        <v>115</v>
      </c>
      <c r="U1778" s="1"/>
      <c r="V1778" s="1"/>
      <c r="W1778" s="4"/>
      <c r="X1778" s="28"/>
      <c r="Y1778" s="33"/>
      <c r="Z1778" s="33"/>
      <c r="AA1778" s="96"/>
      <c r="AB1778" s="178"/>
      <c r="AC1778" s="33">
        <v>24.5</v>
      </c>
      <c r="AD1778" s="33">
        <v>235</v>
      </c>
      <c r="AE1778" s="33" t="s">
        <v>103</v>
      </c>
      <c r="AF1778" s="33" t="s">
        <v>103</v>
      </c>
      <c r="AG1778" s="33"/>
      <c r="AH1778" s="4"/>
      <c r="AI1778" s="1"/>
      <c r="AJ1778" s="1"/>
      <c r="AK1778" s="1"/>
      <c r="AL1778" s="5"/>
      <c r="AM1778" s="164">
        <f t="shared" si="94"/>
        <v>45953</v>
      </c>
      <c r="AN1778" s="182"/>
      <c r="AO1778" s="230"/>
      <c r="AP1778" s="182"/>
      <c r="AQ1778" s="182"/>
      <c r="AR1778" s="182"/>
      <c r="AS1778" s="182"/>
      <c r="AT1778" s="182"/>
      <c r="AU1778" s="182"/>
      <c r="AV1778" s="182"/>
      <c r="AW1778" s="96"/>
      <c r="AX1778" s="37">
        <f t="shared" si="93"/>
        <v>45957</v>
      </c>
      <c r="AY1778" s="183"/>
      <c r="AZ1778" s="183"/>
      <c r="BA1778" s="183"/>
      <c r="BB1778" s="183"/>
      <c r="BC1778" s="183"/>
      <c r="BD1778" s="183"/>
      <c r="BE1778" s="183"/>
      <c r="BF1778" s="183"/>
      <c r="BG1778" s="183"/>
      <c r="BH1778" s="4"/>
      <c r="BI1778" s="1"/>
      <c r="BJ1778" s="1"/>
      <c r="BK1778" s="1"/>
      <c r="BL1778" s="31"/>
      <c r="BM1778" s="31"/>
      <c r="BN1778" s="1"/>
      <c r="BO1778" s="1"/>
      <c r="BP1778" s="1"/>
      <c r="BQ1778" s="1"/>
      <c r="BR1778" s="1"/>
      <c r="BS1778" s="4"/>
      <c r="BT1778" s="37">
        <f t="shared" si="95"/>
        <v>45978</v>
      </c>
      <c r="BU1778" s="220"/>
      <c r="BV1778" s="183"/>
      <c r="BW1778" s="221"/>
      <c r="BX1778" s="183"/>
      <c r="BY1778" s="183"/>
      <c r="BZ1778" s="183"/>
      <c r="CA1778" s="183"/>
      <c r="CB1778" s="183"/>
      <c r="CC1778" s="183"/>
      <c r="CE1778" s="1"/>
      <c r="CF1778" s="1"/>
      <c r="CG1778" s="1"/>
      <c r="CH1778" s="1"/>
      <c r="CI1778" s="1"/>
      <c r="CJ1778" s="1"/>
      <c r="CK1778" s="1"/>
      <c r="CL1778" s="1"/>
      <c r="CM1778" s="1"/>
      <c r="CN1778" s="1"/>
      <c r="CO1778" s="1"/>
    </row>
    <row r="1779" spans="1:93" ht="30" customHeight="1" x14ac:dyDescent="0.2">
      <c r="A1779" s="1">
        <v>1773</v>
      </c>
      <c r="B1779" s="1" t="s">
        <v>557</v>
      </c>
      <c r="C1779" s="1" t="s">
        <v>558</v>
      </c>
      <c r="D1779" s="1" t="s">
        <v>559</v>
      </c>
      <c r="E1779" s="1" t="s">
        <v>560</v>
      </c>
      <c r="F1779" s="1" t="s">
        <v>74</v>
      </c>
      <c r="G1779" s="1">
        <v>8</v>
      </c>
      <c r="H1779" s="1" t="s">
        <v>341</v>
      </c>
      <c r="I1779" s="1" t="s">
        <v>114</v>
      </c>
      <c r="J1779" s="64">
        <v>437</v>
      </c>
      <c r="K1779" s="76">
        <v>2275760</v>
      </c>
      <c r="L1779" s="29">
        <v>45950</v>
      </c>
      <c r="M1779" s="29" t="s">
        <v>4163</v>
      </c>
      <c r="N1779" s="1" t="s">
        <v>478</v>
      </c>
      <c r="O1779" s="28" t="s">
        <v>225</v>
      </c>
      <c r="P1779" s="1" t="s">
        <v>216</v>
      </c>
      <c r="Q1779" s="76">
        <v>9</v>
      </c>
      <c r="R1779" s="1" t="s">
        <v>537</v>
      </c>
      <c r="S1779" s="1">
        <v>6</v>
      </c>
      <c r="T1779" s="1" t="s">
        <v>115</v>
      </c>
      <c r="U1779" s="1"/>
      <c r="V1779" s="1"/>
      <c r="W1779" s="4"/>
      <c r="X1779" s="28"/>
      <c r="Y1779" s="33"/>
      <c r="Z1779" s="33"/>
      <c r="AA1779" s="96"/>
      <c r="AB1779" s="178"/>
      <c r="AC1779" s="33">
        <v>23</v>
      </c>
      <c r="AD1779" s="33">
        <v>220</v>
      </c>
      <c r="AE1779" s="33" t="s">
        <v>103</v>
      </c>
      <c r="AF1779" s="33" t="s">
        <v>103</v>
      </c>
      <c r="AG1779" s="33"/>
      <c r="AH1779" s="4"/>
      <c r="AI1779" s="1"/>
      <c r="AJ1779" s="1"/>
      <c r="AK1779" s="1"/>
      <c r="AL1779" s="5"/>
      <c r="AM1779" s="164">
        <f t="shared" si="94"/>
        <v>45953</v>
      </c>
      <c r="AN1779" s="182"/>
      <c r="AO1779" s="230"/>
      <c r="AP1779" s="182"/>
      <c r="AQ1779" s="182"/>
      <c r="AR1779" s="182"/>
      <c r="AS1779" s="182"/>
      <c r="AT1779" s="182"/>
      <c r="AU1779" s="182"/>
      <c r="AV1779" s="182"/>
      <c r="AW1779" s="96"/>
      <c r="AX1779" s="37">
        <f t="shared" si="93"/>
        <v>45957</v>
      </c>
      <c r="AY1779" s="183"/>
      <c r="AZ1779" s="183"/>
      <c r="BA1779" s="183"/>
      <c r="BB1779" s="183"/>
      <c r="BC1779" s="183"/>
      <c r="BD1779" s="183"/>
      <c r="BE1779" s="183"/>
      <c r="BF1779" s="183"/>
      <c r="BG1779" s="183"/>
      <c r="BH1779" s="4"/>
      <c r="BI1779" s="1"/>
      <c r="BJ1779" s="1"/>
      <c r="BK1779" s="1"/>
      <c r="BL1779" s="31"/>
      <c r="BM1779" s="31"/>
      <c r="BN1779" s="1"/>
      <c r="BO1779" s="1"/>
      <c r="BP1779" s="1"/>
      <c r="BQ1779" s="1"/>
      <c r="BR1779" s="1"/>
      <c r="BS1779" s="4"/>
      <c r="BT1779" s="37">
        <f t="shared" si="95"/>
        <v>45978</v>
      </c>
      <c r="BU1779" s="220"/>
      <c r="BV1779" s="183"/>
      <c r="BW1779" s="221"/>
      <c r="BX1779" s="183"/>
      <c r="BY1779" s="183"/>
      <c r="BZ1779" s="183"/>
      <c r="CA1779" s="183"/>
      <c r="CB1779" s="183"/>
      <c r="CC1779" s="183"/>
      <c r="CE1779" s="1"/>
      <c r="CF1779" s="1"/>
      <c r="CG1779" s="1"/>
      <c r="CH1779" s="1"/>
      <c r="CI1779" s="1"/>
      <c r="CJ1779" s="1"/>
      <c r="CK1779" s="1"/>
      <c r="CL1779" s="1"/>
      <c r="CM1779" s="1"/>
      <c r="CN1779" s="1"/>
      <c r="CO1779" s="1"/>
    </row>
    <row r="1780" spans="1:93" ht="30" customHeight="1" x14ac:dyDescent="0.2">
      <c r="A1780" s="1">
        <v>1774</v>
      </c>
      <c r="B1780" s="1" t="s">
        <v>557</v>
      </c>
      <c r="C1780" s="1" t="s">
        <v>558</v>
      </c>
      <c r="D1780" s="1" t="s">
        <v>559</v>
      </c>
      <c r="E1780" s="1" t="s">
        <v>560</v>
      </c>
      <c r="F1780" s="1" t="s">
        <v>74</v>
      </c>
      <c r="G1780" s="1">
        <v>8</v>
      </c>
      <c r="H1780" s="1" t="s">
        <v>341</v>
      </c>
      <c r="I1780" s="1" t="s">
        <v>114</v>
      </c>
      <c r="J1780" s="64">
        <v>407</v>
      </c>
      <c r="K1780" s="76">
        <v>2294031</v>
      </c>
      <c r="L1780" s="29">
        <v>45950</v>
      </c>
      <c r="M1780" s="29" t="s">
        <v>4163</v>
      </c>
      <c r="N1780" s="1" t="s">
        <v>478</v>
      </c>
      <c r="O1780" s="28" t="s">
        <v>225</v>
      </c>
      <c r="P1780" s="1" t="s">
        <v>216</v>
      </c>
      <c r="Q1780" s="76">
        <v>9</v>
      </c>
      <c r="R1780" s="1" t="s">
        <v>537</v>
      </c>
      <c r="T1780" s="1" t="s">
        <v>115</v>
      </c>
      <c r="U1780" s="1"/>
      <c r="V1780" s="1"/>
      <c r="W1780" s="4"/>
      <c r="X1780" s="28"/>
      <c r="Y1780" s="33"/>
      <c r="Z1780" s="33"/>
      <c r="AA1780" s="96"/>
      <c r="AB1780" s="178"/>
      <c r="AC1780" s="33">
        <v>22.5</v>
      </c>
      <c r="AD1780" s="33">
        <v>200</v>
      </c>
      <c r="AE1780" s="33" t="s">
        <v>103</v>
      </c>
      <c r="AF1780" s="33" t="s">
        <v>103</v>
      </c>
      <c r="AG1780" s="33"/>
      <c r="AH1780" s="4"/>
      <c r="AI1780" s="1"/>
      <c r="AJ1780" s="1"/>
      <c r="AK1780" s="1"/>
      <c r="AL1780" s="5"/>
      <c r="AM1780" s="164">
        <f t="shared" si="94"/>
        <v>45953</v>
      </c>
      <c r="AN1780" s="182"/>
      <c r="AO1780" s="230"/>
      <c r="AP1780" s="182"/>
      <c r="AQ1780" s="182"/>
      <c r="AR1780" s="182"/>
      <c r="AS1780" s="182"/>
      <c r="AT1780" s="182"/>
      <c r="AU1780" s="182"/>
      <c r="AV1780" s="182"/>
      <c r="AW1780" s="96"/>
      <c r="AX1780" s="37">
        <f t="shared" si="93"/>
        <v>45957</v>
      </c>
      <c r="AY1780" s="183"/>
      <c r="AZ1780" s="183"/>
      <c r="BA1780" s="183"/>
      <c r="BB1780" s="183"/>
      <c r="BC1780" s="183"/>
      <c r="BD1780" s="183"/>
      <c r="BE1780" s="183"/>
      <c r="BF1780" s="183"/>
      <c r="BG1780" s="183"/>
      <c r="BH1780" s="4"/>
      <c r="BI1780" s="1"/>
      <c r="BJ1780" s="1"/>
      <c r="BK1780" s="1"/>
      <c r="BL1780" s="31"/>
      <c r="BM1780" s="31"/>
      <c r="BN1780" s="1"/>
      <c r="BO1780" s="1"/>
      <c r="BP1780" s="1"/>
      <c r="BQ1780" s="1"/>
      <c r="BR1780" s="1"/>
      <c r="BS1780" s="4"/>
      <c r="BT1780" s="37">
        <f t="shared" si="95"/>
        <v>45978</v>
      </c>
      <c r="BU1780" s="220"/>
      <c r="BV1780" s="183"/>
      <c r="BW1780" s="221"/>
      <c r="BX1780" s="183"/>
      <c r="BY1780" s="183"/>
      <c r="BZ1780" s="183"/>
      <c r="CA1780" s="183"/>
      <c r="CB1780" s="183"/>
      <c r="CC1780" s="183"/>
      <c r="CE1780" s="1"/>
      <c r="CF1780" s="1"/>
      <c r="CG1780" s="1"/>
      <c r="CH1780" s="1"/>
      <c r="CI1780" s="1"/>
      <c r="CJ1780" s="1"/>
      <c r="CK1780" s="1"/>
      <c r="CL1780" s="1"/>
      <c r="CM1780" s="1"/>
      <c r="CN1780" s="1"/>
      <c r="CO1780" s="1"/>
    </row>
    <row r="1781" spans="1:93" ht="30" customHeight="1" x14ac:dyDescent="0.2">
      <c r="A1781" s="1">
        <v>1775</v>
      </c>
      <c r="B1781" s="1" t="s">
        <v>557</v>
      </c>
      <c r="C1781" s="1" t="s">
        <v>558</v>
      </c>
      <c r="D1781" s="1" t="s">
        <v>559</v>
      </c>
      <c r="E1781" s="1" t="s">
        <v>560</v>
      </c>
      <c r="F1781" s="1" t="s">
        <v>74</v>
      </c>
      <c r="G1781" s="1">
        <v>8</v>
      </c>
      <c r="H1781" s="1" t="s">
        <v>341</v>
      </c>
      <c r="I1781" s="1" t="s">
        <v>114</v>
      </c>
      <c r="J1781" s="64">
        <v>295</v>
      </c>
      <c r="K1781" s="76">
        <v>2275761</v>
      </c>
      <c r="L1781" s="29">
        <v>45950</v>
      </c>
      <c r="M1781" s="29" t="s">
        <v>4163</v>
      </c>
      <c r="N1781" s="1" t="s">
        <v>478</v>
      </c>
      <c r="O1781" s="28" t="s">
        <v>225</v>
      </c>
      <c r="P1781" s="1" t="s">
        <v>216</v>
      </c>
      <c r="Q1781" s="76">
        <v>8</v>
      </c>
      <c r="R1781" s="1" t="s">
        <v>537</v>
      </c>
      <c r="T1781" s="1" t="s">
        <v>115</v>
      </c>
      <c r="U1781" s="1"/>
      <c r="V1781" s="1"/>
      <c r="W1781" s="4"/>
      <c r="X1781" s="28"/>
      <c r="Y1781" s="33"/>
      <c r="Z1781" s="33"/>
      <c r="AA1781" s="96"/>
      <c r="AB1781" s="178"/>
      <c r="AC1781" s="33">
        <v>23</v>
      </c>
      <c r="AD1781" s="33">
        <v>215</v>
      </c>
      <c r="AE1781" s="33" t="s">
        <v>103</v>
      </c>
      <c r="AF1781" s="33" t="s">
        <v>103</v>
      </c>
      <c r="AG1781" s="33"/>
      <c r="AH1781" s="4"/>
      <c r="AI1781" s="1"/>
      <c r="AJ1781" s="1"/>
      <c r="AK1781" s="1"/>
      <c r="AL1781" s="5"/>
      <c r="AM1781" s="164">
        <f t="shared" si="94"/>
        <v>45953</v>
      </c>
      <c r="AN1781" s="182"/>
      <c r="AO1781" s="230"/>
      <c r="AP1781" s="182"/>
      <c r="AQ1781" s="182"/>
      <c r="AR1781" s="182"/>
      <c r="AS1781" s="182"/>
      <c r="AT1781" s="182"/>
      <c r="AU1781" s="182"/>
      <c r="AV1781" s="182"/>
      <c r="AW1781" s="96"/>
      <c r="AX1781" s="37">
        <f t="shared" si="93"/>
        <v>45957</v>
      </c>
      <c r="AY1781" s="183"/>
      <c r="AZ1781" s="183"/>
      <c r="BA1781" s="183"/>
      <c r="BB1781" s="183"/>
      <c r="BC1781" s="183"/>
      <c r="BD1781" s="183"/>
      <c r="BE1781" s="183"/>
      <c r="BF1781" s="183"/>
      <c r="BG1781" s="183"/>
      <c r="BH1781" s="4"/>
      <c r="BI1781" s="1"/>
      <c r="BJ1781" s="1"/>
      <c r="BK1781" s="1"/>
      <c r="BL1781" s="31"/>
      <c r="BM1781" s="31"/>
      <c r="BN1781" s="1"/>
      <c r="BO1781" s="1"/>
      <c r="BP1781" s="1"/>
      <c r="BQ1781" s="1"/>
      <c r="BR1781" s="1"/>
      <c r="BS1781" s="4"/>
      <c r="BT1781" s="37">
        <f t="shared" si="95"/>
        <v>45978</v>
      </c>
      <c r="BU1781" s="220"/>
      <c r="BV1781" s="183"/>
      <c r="BW1781" s="221"/>
      <c r="BX1781" s="183"/>
      <c r="BY1781" s="183"/>
      <c r="BZ1781" s="183"/>
      <c r="CA1781" s="183"/>
      <c r="CB1781" s="183"/>
      <c r="CC1781" s="183"/>
      <c r="CE1781" s="1"/>
      <c r="CF1781" s="1"/>
      <c r="CG1781" s="1"/>
      <c r="CH1781" s="1"/>
      <c r="CI1781" s="1"/>
      <c r="CJ1781" s="1"/>
      <c r="CK1781" s="1"/>
      <c r="CL1781" s="1"/>
      <c r="CM1781" s="1"/>
      <c r="CN1781" s="1"/>
      <c r="CO1781" s="1"/>
    </row>
    <row r="1782" spans="1:93" ht="30" customHeight="1" x14ac:dyDescent="0.2">
      <c r="A1782" s="1">
        <v>1776</v>
      </c>
      <c r="B1782" s="1" t="s">
        <v>557</v>
      </c>
      <c r="C1782" s="1" t="s">
        <v>558</v>
      </c>
      <c r="D1782" s="1" t="s">
        <v>559</v>
      </c>
      <c r="E1782" s="1" t="s">
        <v>560</v>
      </c>
      <c r="F1782" s="1" t="s">
        <v>74</v>
      </c>
      <c r="G1782" s="1">
        <v>8</v>
      </c>
      <c r="H1782" s="1" t="s">
        <v>341</v>
      </c>
      <c r="I1782" s="1" t="s">
        <v>114</v>
      </c>
      <c r="J1782" s="64">
        <v>415</v>
      </c>
      <c r="K1782" s="76">
        <v>2294032</v>
      </c>
      <c r="L1782" s="29">
        <v>45950</v>
      </c>
      <c r="M1782" s="29" t="s">
        <v>4163</v>
      </c>
      <c r="N1782" s="1" t="s">
        <v>478</v>
      </c>
      <c r="O1782" s="28" t="s">
        <v>225</v>
      </c>
      <c r="P1782" s="1" t="s">
        <v>216</v>
      </c>
      <c r="Q1782" s="76">
        <v>10</v>
      </c>
      <c r="R1782" s="1" t="s">
        <v>537</v>
      </c>
      <c r="T1782" s="1" t="s">
        <v>115</v>
      </c>
      <c r="U1782" s="1"/>
      <c r="V1782" s="1"/>
      <c r="W1782" s="4"/>
      <c r="X1782" s="28"/>
      <c r="Y1782" s="33"/>
      <c r="Z1782" s="33"/>
      <c r="AA1782" s="96"/>
      <c r="AB1782" s="178"/>
      <c r="AC1782" s="33">
        <v>22</v>
      </c>
      <c r="AD1782" s="33">
        <v>220</v>
      </c>
      <c r="AE1782" s="33" t="s">
        <v>103</v>
      </c>
      <c r="AF1782" s="33" t="s">
        <v>103</v>
      </c>
      <c r="AG1782" s="33"/>
      <c r="AH1782" s="4"/>
      <c r="AI1782" s="1"/>
      <c r="AJ1782" s="1"/>
      <c r="AK1782" s="1"/>
      <c r="AL1782" s="5"/>
      <c r="AM1782" s="164">
        <f t="shared" si="94"/>
        <v>45953</v>
      </c>
      <c r="AN1782" s="182"/>
      <c r="AO1782" s="230"/>
      <c r="AP1782" s="182"/>
      <c r="AQ1782" s="182"/>
      <c r="AR1782" s="182"/>
      <c r="AS1782" s="182"/>
      <c r="AT1782" s="182"/>
      <c r="AU1782" s="182"/>
      <c r="AV1782" s="182"/>
      <c r="AW1782" s="96"/>
      <c r="AX1782" s="37">
        <f t="shared" si="93"/>
        <v>45957</v>
      </c>
      <c r="AY1782" s="183"/>
      <c r="AZ1782" s="183"/>
      <c r="BA1782" s="183"/>
      <c r="BB1782" s="183"/>
      <c r="BC1782" s="183"/>
      <c r="BD1782" s="183"/>
      <c r="BE1782" s="183"/>
      <c r="BF1782" s="183"/>
      <c r="BG1782" s="183"/>
      <c r="BH1782" s="4"/>
      <c r="BI1782" s="1"/>
      <c r="BJ1782" s="1"/>
      <c r="BK1782" s="1"/>
      <c r="BL1782" s="31"/>
      <c r="BM1782" s="31"/>
      <c r="BN1782" s="1"/>
      <c r="BO1782" s="1"/>
      <c r="BP1782" s="1"/>
      <c r="BQ1782" s="1"/>
      <c r="BR1782" s="1"/>
      <c r="BS1782" s="4"/>
      <c r="BT1782" s="37">
        <f t="shared" si="95"/>
        <v>45978</v>
      </c>
      <c r="BU1782" s="220"/>
      <c r="BV1782" s="183"/>
      <c r="BW1782" s="221"/>
      <c r="BX1782" s="183"/>
      <c r="BY1782" s="183"/>
      <c r="BZ1782" s="183"/>
      <c r="CA1782" s="183"/>
      <c r="CB1782" s="183"/>
      <c r="CC1782" s="183"/>
      <c r="CE1782" s="1"/>
      <c r="CF1782" s="1"/>
      <c r="CG1782" s="1"/>
      <c r="CH1782" s="1"/>
      <c r="CI1782" s="1"/>
      <c r="CJ1782" s="1"/>
      <c r="CK1782" s="1"/>
      <c r="CL1782" s="1"/>
      <c r="CM1782" s="1"/>
      <c r="CN1782" s="1"/>
      <c r="CO1782" s="1"/>
    </row>
    <row r="1783" spans="1:93" ht="30" customHeight="1" x14ac:dyDescent="0.2">
      <c r="A1783" s="1">
        <v>1777</v>
      </c>
      <c r="B1783" s="1" t="s">
        <v>557</v>
      </c>
      <c r="C1783" s="1" t="s">
        <v>558</v>
      </c>
      <c r="D1783" s="1" t="s">
        <v>559</v>
      </c>
      <c r="E1783" s="1" t="s">
        <v>560</v>
      </c>
      <c r="F1783" s="1" t="s">
        <v>74</v>
      </c>
      <c r="G1783" s="1">
        <v>8</v>
      </c>
      <c r="H1783" s="1" t="s">
        <v>341</v>
      </c>
      <c r="I1783" s="1" t="s">
        <v>114</v>
      </c>
      <c r="J1783" s="64">
        <v>287</v>
      </c>
      <c r="K1783" s="76">
        <v>2275762</v>
      </c>
      <c r="L1783" s="29">
        <v>45950</v>
      </c>
      <c r="M1783" s="29" t="s">
        <v>4163</v>
      </c>
      <c r="N1783" s="1" t="s">
        <v>478</v>
      </c>
      <c r="O1783" s="28" t="s">
        <v>225</v>
      </c>
      <c r="P1783" s="1" t="s">
        <v>216</v>
      </c>
      <c r="Q1783" s="76">
        <v>8</v>
      </c>
      <c r="R1783" s="1" t="s">
        <v>537</v>
      </c>
      <c r="T1783" s="1" t="s">
        <v>115</v>
      </c>
      <c r="U1783" s="1"/>
      <c r="V1783" s="1"/>
      <c r="W1783" s="4"/>
      <c r="X1783" s="28"/>
      <c r="Y1783" s="33"/>
      <c r="Z1783" s="33"/>
      <c r="AA1783" s="96"/>
      <c r="AB1783" s="178"/>
      <c r="AC1783" s="33">
        <v>25</v>
      </c>
      <c r="AD1783" s="33">
        <v>240</v>
      </c>
      <c r="AE1783" s="33" t="s">
        <v>103</v>
      </c>
      <c r="AF1783" s="33" t="s">
        <v>103</v>
      </c>
      <c r="AG1783" s="33"/>
      <c r="AH1783" s="4"/>
      <c r="AI1783" s="1"/>
      <c r="AJ1783" s="1"/>
      <c r="AK1783" s="1"/>
      <c r="AL1783" s="5"/>
      <c r="AM1783" s="164">
        <f t="shared" si="94"/>
        <v>45953</v>
      </c>
      <c r="AN1783" s="182"/>
      <c r="AO1783" s="230"/>
      <c r="AP1783" s="182"/>
      <c r="AQ1783" s="182"/>
      <c r="AR1783" s="182"/>
      <c r="AS1783" s="182"/>
      <c r="AT1783" s="182"/>
      <c r="AU1783" s="182"/>
      <c r="AV1783" s="182"/>
      <c r="AW1783" s="96"/>
      <c r="AX1783" s="37">
        <f t="shared" si="93"/>
        <v>45957</v>
      </c>
      <c r="AY1783" s="183"/>
      <c r="AZ1783" s="183"/>
      <c r="BA1783" s="183"/>
      <c r="BB1783" s="183"/>
      <c r="BC1783" s="183"/>
      <c r="BD1783" s="183"/>
      <c r="BE1783" s="183"/>
      <c r="BF1783" s="183"/>
      <c r="BG1783" s="183"/>
      <c r="BH1783" s="4"/>
      <c r="BI1783" s="1"/>
      <c r="BJ1783" s="1"/>
      <c r="BK1783" s="1"/>
      <c r="BL1783" s="31"/>
      <c r="BM1783" s="31"/>
      <c r="BN1783" s="1"/>
      <c r="BO1783" s="1"/>
      <c r="BP1783" s="1"/>
      <c r="BQ1783" s="1"/>
      <c r="BR1783" s="1"/>
      <c r="BS1783" s="4"/>
      <c r="BT1783" s="37">
        <f t="shared" si="95"/>
        <v>45978</v>
      </c>
      <c r="BU1783" s="220"/>
      <c r="BV1783" s="183"/>
      <c r="BW1783" s="221"/>
      <c r="BX1783" s="183"/>
      <c r="BY1783" s="183"/>
      <c r="BZ1783" s="183"/>
      <c r="CA1783" s="183"/>
      <c r="CB1783" s="183"/>
      <c r="CC1783" s="183"/>
      <c r="CE1783" s="1"/>
      <c r="CF1783" s="1"/>
      <c r="CG1783" s="1"/>
      <c r="CH1783" s="1"/>
      <c r="CI1783" s="1"/>
      <c r="CJ1783" s="1"/>
      <c r="CK1783" s="1"/>
      <c r="CL1783" s="1"/>
      <c r="CM1783" s="1"/>
      <c r="CN1783" s="1"/>
      <c r="CO1783" s="1"/>
    </row>
    <row r="1784" spans="1:93" ht="30" customHeight="1" x14ac:dyDescent="0.2">
      <c r="A1784" s="1">
        <v>1778</v>
      </c>
      <c r="B1784" s="1" t="s">
        <v>557</v>
      </c>
      <c r="C1784" s="1" t="s">
        <v>558</v>
      </c>
      <c r="D1784" s="1" t="s">
        <v>559</v>
      </c>
      <c r="E1784" s="1" t="s">
        <v>560</v>
      </c>
      <c r="F1784" s="1" t="s">
        <v>74</v>
      </c>
      <c r="G1784" s="1">
        <v>8</v>
      </c>
      <c r="H1784" s="1" t="s">
        <v>341</v>
      </c>
      <c r="I1784" s="1" t="s">
        <v>114</v>
      </c>
      <c r="J1784" s="64">
        <v>390</v>
      </c>
      <c r="K1784" s="76">
        <v>2294033</v>
      </c>
      <c r="L1784" s="29">
        <v>45951</v>
      </c>
      <c r="M1784" s="29" t="s">
        <v>4163</v>
      </c>
      <c r="N1784" s="1" t="s">
        <v>478</v>
      </c>
      <c r="O1784" s="28" t="s">
        <v>225</v>
      </c>
      <c r="P1784" s="1" t="s">
        <v>216</v>
      </c>
      <c r="Q1784" s="76">
        <v>10</v>
      </c>
      <c r="R1784" s="1" t="s">
        <v>537</v>
      </c>
      <c r="T1784" s="1" t="s">
        <v>115</v>
      </c>
      <c r="U1784" s="1"/>
      <c r="V1784" s="1"/>
      <c r="W1784" s="4"/>
      <c r="X1784" s="28"/>
      <c r="Y1784" s="33"/>
      <c r="Z1784" s="33"/>
      <c r="AA1784" s="96"/>
      <c r="AB1784" s="178"/>
      <c r="AC1784" s="33">
        <v>24</v>
      </c>
      <c r="AD1784" s="33">
        <v>225</v>
      </c>
      <c r="AE1784" s="33" t="s">
        <v>103</v>
      </c>
      <c r="AF1784" s="33" t="s">
        <v>103</v>
      </c>
      <c r="AG1784" s="33"/>
      <c r="AH1784" s="4"/>
      <c r="AI1784" s="1"/>
      <c r="AJ1784" s="1"/>
      <c r="AK1784" s="1"/>
      <c r="AL1784" s="5"/>
      <c r="AM1784" s="164">
        <f t="shared" si="94"/>
        <v>45954</v>
      </c>
      <c r="AN1784" s="182"/>
      <c r="AO1784" s="230"/>
      <c r="AP1784" s="182"/>
      <c r="AQ1784" s="182"/>
      <c r="AR1784" s="182"/>
      <c r="AS1784" s="182"/>
      <c r="AT1784" s="182"/>
      <c r="AU1784" s="182"/>
      <c r="AV1784" s="182"/>
      <c r="AW1784" s="96"/>
      <c r="AX1784" s="37">
        <f t="shared" si="93"/>
        <v>45958</v>
      </c>
      <c r="AY1784" s="183"/>
      <c r="AZ1784" s="183"/>
      <c r="BA1784" s="183"/>
      <c r="BB1784" s="183"/>
      <c r="BC1784" s="183"/>
      <c r="BD1784" s="183"/>
      <c r="BE1784" s="183"/>
      <c r="BF1784" s="183"/>
      <c r="BG1784" s="183"/>
      <c r="BH1784" s="4"/>
      <c r="BI1784" s="1"/>
      <c r="BJ1784" s="1"/>
      <c r="BK1784" s="1"/>
      <c r="BL1784" s="31"/>
      <c r="BM1784" s="31"/>
      <c r="BN1784" s="1"/>
      <c r="BO1784" s="1"/>
      <c r="BP1784" s="1"/>
      <c r="BQ1784" s="1"/>
      <c r="BR1784" s="1"/>
      <c r="BS1784" s="4"/>
      <c r="BT1784" s="37">
        <f t="shared" si="95"/>
        <v>45979</v>
      </c>
      <c r="BU1784" s="220"/>
      <c r="BV1784" s="183"/>
      <c r="BW1784" s="221"/>
      <c r="BX1784" s="183"/>
      <c r="BY1784" s="183"/>
      <c r="BZ1784" s="183"/>
      <c r="CA1784" s="183"/>
      <c r="CB1784" s="183"/>
      <c r="CC1784" s="183"/>
      <c r="CE1784" s="1"/>
      <c r="CF1784" s="1"/>
      <c r="CG1784" s="1"/>
      <c r="CH1784" s="1"/>
      <c r="CI1784" s="1"/>
      <c r="CJ1784" s="1"/>
      <c r="CK1784" s="1"/>
      <c r="CL1784" s="1"/>
      <c r="CM1784" s="1"/>
      <c r="CN1784" s="1"/>
      <c r="CO1784" s="1"/>
    </row>
    <row r="1785" spans="1:93" ht="30" customHeight="1" x14ac:dyDescent="0.2">
      <c r="A1785" s="1">
        <v>1779</v>
      </c>
      <c r="B1785" s="1" t="s">
        <v>557</v>
      </c>
      <c r="C1785" s="1" t="s">
        <v>558</v>
      </c>
      <c r="D1785" s="1" t="s">
        <v>559</v>
      </c>
      <c r="E1785" s="1" t="s">
        <v>560</v>
      </c>
      <c r="F1785" s="1" t="s">
        <v>74</v>
      </c>
      <c r="G1785" s="1">
        <v>8</v>
      </c>
      <c r="H1785" s="1" t="s">
        <v>341</v>
      </c>
      <c r="I1785" s="1" t="s">
        <v>114</v>
      </c>
      <c r="J1785" s="64">
        <v>404</v>
      </c>
      <c r="K1785" s="76">
        <v>2275763</v>
      </c>
      <c r="L1785" s="29">
        <v>45951</v>
      </c>
      <c r="M1785" s="29" t="s">
        <v>4163</v>
      </c>
      <c r="N1785" s="1" t="s">
        <v>478</v>
      </c>
      <c r="O1785" s="28" t="s">
        <v>225</v>
      </c>
      <c r="P1785" s="1" t="s">
        <v>216</v>
      </c>
      <c r="Q1785" s="76">
        <v>9</v>
      </c>
      <c r="R1785" s="1" t="s">
        <v>537</v>
      </c>
      <c r="T1785" s="1" t="s">
        <v>115</v>
      </c>
      <c r="U1785" s="1"/>
      <c r="V1785" s="1"/>
      <c r="W1785" s="4"/>
      <c r="X1785" s="28"/>
      <c r="Y1785" s="33"/>
      <c r="Z1785" s="33"/>
      <c r="AA1785" s="96"/>
      <c r="AB1785" s="178"/>
      <c r="AC1785" s="33">
        <v>23</v>
      </c>
      <c r="AD1785" s="33">
        <v>200</v>
      </c>
      <c r="AE1785" s="33" t="s">
        <v>103</v>
      </c>
      <c r="AF1785" s="33" t="s">
        <v>103</v>
      </c>
      <c r="AG1785" s="33"/>
      <c r="AH1785" s="4"/>
      <c r="AI1785" s="1"/>
      <c r="AJ1785" s="1"/>
      <c r="AK1785" s="1"/>
      <c r="AL1785" s="5"/>
      <c r="AM1785" s="164">
        <f t="shared" si="94"/>
        <v>45954</v>
      </c>
      <c r="AN1785" s="182"/>
      <c r="AO1785" s="230"/>
      <c r="AP1785" s="182"/>
      <c r="AQ1785" s="182"/>
      <c r="AR1785" s="182"/>
      <c r="AS1785" s="182"/>
      <c r="AT1785" s="182"/>
      <c r="AU1785" s="182"/>
      <c r="AV1785" s="182"/>
      <c r="AW1785" s="96"/>
      <c r="AX1785" s="37">
        <f t="shared" si="93"/>
        <v>45958</v>
      </c>
      <c r="AY1785" s="183"/>
      <c r="AZ1785" s="183"/>
      <c r="BA1785" s="183"/>
      <c r="BB1785" s="183"/>
      <c r="BC1785" s="183"/>
      <c r="BD1785" s="183"/>
      <c r="BE1785" s="183"/>
      <c r="BF1785" s="183"/>
      <c r="BG1785" s="183"/>
      <c r="BH1785" s="4"/>
      <c r="BI1785" s="1"/>
      <c r="BJ1785" s="1"/>
      <c r="BK1785" s="1"/>
      <c r="BL1785" s="31"/>
      <c r="BM1785" s="31"/>
      <c r="BN1785" s="1"/>
      <c r="BO1785" s="1"/>
      <c r="BP1785" s="1"/>
      <c r="BQ1785" s="1"/>
      <c r="BR1785" s="1"/>
      <c r="BS1785" s="4"/>
      <c r="BT1785" s="37">
        <f t="shared" si="95"/>
        <v>45979</v>
      </c>
      <c r="BU1785" s="220"/>
      <c r="BV1785" s="183"/>
      <c r="BW1785" s="221"/>
      <c r="BX1785" s="183"/>
      <c r="BY1785" s="183"/>
      <c r="BZ1785" s="183"/>
      <c r="CA1785" s="183"/>
      <c r="CB1785" s="183"/>
      <c r="CC1785" s="183"/>
      <c r="CE1785" s="1"/>
      <c r="CF1785" s="1"/>
      <c r="CG1785" s="1"/>
      <c r="CH1785" s="1"/>
      <c r="CI1785" s="1"/>
      <c r="CJ1785" s="1"/>
      <c r="CK1785" s="1"/>
      <c r="CL1785" s="1"/>
      <c r="CM1785" s="1"/>
      <c r="CN1785" s="1"/>
      <c r="CO1785" s="1"/>
    </row>
    <row r="1786" spans="1:93" ht="30" customHeight="1" x14ac:dyDescent="0.2">
      <c r="A1786" s="1">
        <v>1780</v>
      </c>
      <c r="B1786" s="1" t="s">
        <v>557</v>
      </c>
      <c r="C1786" s="1" t="s">
        <v>558</v>
      </c>
      <c r="D1786" s="1" t="s">
        <v>559</v>
      </c>
      <c r="E1786" s="1" t="s">
        <v>560</v>
      </c>
      <c r="F1786" s="1" t="s">
        <v>74</v>
      </c>
      <c r="G1786" s="1">
        <v>8</v>
      </c>
      <c r="H1786" s="1" t="s">
        <v>341</v>
      </c>
      <c r="I1786" s="1" t="s">
        <v>114</v>
      </c>
      <c r="J1786" s="64">
        <v>393</v>
      </c>
      <c r="K1786" s="76">
        <v>2294034</v>
      </c>
      <c r="L1786" s="29">
        <v>45951</v>
      </c>
      <c r="M1786" s="29" t="s">
        <v>4163</v>
      </c>
      <c r="N1786" s="1" t="s">
        <v>478</v>
      </c>
      <c r="O1786" s="28" t="s">
        <v>225</v>
      </c>
      <c r="P1786" s="1" t="s">
        <v>216</v>
      </c>
      <c r="Q1786" s="76">
        <v>10</v>
      </c>
      <c r="R1786" s="1" t="s">
        <v>537</v>
      </c>
      <c r="T1786" s="1" t="s">
        <v>115</v>
      </c>
      <c r="U1786" s="1"/>
      <c r="V1786" s="1"/>
      <c r="W1786" s="4"/>
      <c r="X1786" s="28"/>
      <c r="Y1786" s="33"/>
      <c r="Z1786" s="33"/>
      <c r="AA1786" s="96"/>
      <c r="AB1786" s="178"/>
      <c r="AC1786" s="33">
        <v>21</v>
      </c>
      <c r="AD1786" s="33">
        <v>200</v>
      </c>
      <c r="AE1786" s="33" t="s">
        <v>103</v>
      </c>
      <c r="AF1786" s="33" t="s">
        <v>103</v>
      </c>
      <c r="AG1786" s="33"/>
      <c r="AH1786" s="4"/>
      <c r="AI1786" s="1"/>
      <c r="AJ1786" s="1"/>
      <c r="AK1786" s="1"/>
      <c r="AL1786" s="5"/>
      <c r="AM1786" s="164">
        <f t="shared" si="94"/>
        <v>45954</v>
      </c>
      <c r="AN1786" s="182"/>
      <c r="AO1786" s="230"/>
      <c r="AP1786" s="182"/>
      <c r="AQ1786" s="182"/>
      <c r="AR1786" s="182"/>
      <c r="AS1786" s="182"/>
      <c r="AT1786" s="182"/>
      <c r="AU1786" s="182"/>
      <c r="AV1786" s="182"/>
      <c r="AW1786" s="96"/>
      <c r="AX1786" s="37">
        <f t="shared" si="93"/>
        <v>45958</v>
      </c>
      <c r="AY1786" s="183"/>
      <c r="AZ1786" s="183"/>
      <c r="BA1786" s="183"/>
      <c r="BB1786" s="183"/>
      <c r="BC1786" s="183"/>
      <c r="BD1786" s="183"/>
      <c r="BE1786" s="183"/>
      <c r="BF1786" s="183"/>
      <c r="BG1786" s="183"/>
      <c r="BH1786" s="4"/>
      <c r="BI1786" s="1"/>
      <c r="BJ1786" s="1"/>
      <c r="BK1786" s="1"/>
      <c r="BL1786" s="31"/>
      <c r="BM1786" s="31"/>
      <c r="BN1786" s="1"/>
      <c r="BO1786" s="1"/>
      <c r="BP1786" s="1"/>
      <c r="BQ1786" s="1"/>
      <c r="BR1786" s="1"/>
      <c r="BS1786" s="4"/>
      <c r="BT1786" s="37">
        <f t="shared" si="95"/>
        <v>45979</v>
      </c>
      <c r="BU1786" s="220"/>
      <c r="BV1786" s="183"/>
      <c r="BW1786" s="221"/>
      <c r="BX1786" s="183"/>
      <c r="BY1786" s="183"/>
      <c r="BZ1786" s="183"/>
      <c r="CA1786" s="183"/>
      <c r="CB1786" s="183"/>
      <c r="CC1786" s="183"/>
      <c r="CE1786" s="1"/>
      <c r="CF1786" s="1"/>
      <c r="CG1786" s="1"/>
      <c r="CH1786" s="1"/>
      <c r="CI1786" s="1"/>
      <c r="CJ1786" s="1"/>
      <c r="CK1786" s="1"/>
      <c r="CL1786" s="1"/>
      <c r="CM1786" s="1"/>
      <c r="CN1786" s="1"/>
      <c r="CO1786" s="1"/>
    </row>
    <row r="1787" spans="1:93" ht="30" customHeight="1" x14ac:dyDescent="0.2">
      <c r="A1787" s="1">
        <v>1781</v>
      </c>
      <c r="B1787" s="1" t="s">
        <v>557</v>
      </c>
      <c r="C1787" s="1" t="s">
        <v>558</v>
      </c>
      <c r="D1787" s="1" t="s">
        <v>559</v>
      </c>
      <c r="E1787" s="1" t="s">
        <v>560</v>
      </c>
      <c r="F1787" s="1" t="s">
        <v>74</v>
      </c>
      <c r="G1787" s="1">
        <v>8</v>
      </c>
      <c r="H1787" s="1" t="s">
        <v>341</v>
      </c>
      <c r="I1787" s="1" t="s">
        <v>114</v>
      </c>
      <c r="J1787" s="64">
        <v>418</v>
      </c>
      <c r="K1787" s="76">
        <v>2275764</v>
      </c>
      <c r="L1787" s="29">
        <v>45951</v>
      </c>
      <c r="M1787" s="29" t="s">
        <v>4163</v>
      </c>
      <c r="N1787" s="1" t="s">
        <v>478</v>
      </c>
      <c r="O1787" s="28" t="s">
        <v>225</v>
      </c>
      <c r="P1787" s="1" t="s">
        <v>216</v>
      </c>
      <c r="Q1787" s="76">
        <v>10</v>
      </c>
      <c r="R1787" s="1" t="s">
        <v>537</v>
      </c>
      <c r="T1787" s="1" t="s">
        <v>115</v>
      </c>
      <c r="U1787" s="1"/>
      <c r="V1787" s="1"/>
      <c r="W1787" s="4"/>
      <c r="X1787" s="28"/>
      <c r="Y1787" s="33"/>
      <c r="Z1787" s="33"/>
      <c r="AA1787" s="96"/>
      <c r="AB1787" s="178"/>
      <c r="AC1787" s="33">
        <v>22.5</v>
      </c>
      <c r="AD1787" s="33">
        <v>220</v>
      </c>
      <c r="AE1787" s="33" t="s">
        <v>103</v>
      </c>
      <c r="AF1787" s="33" t="s">
        <v>103</v>
      </c>
      <c r="AG1787" s="33"/>
      <c r="AH1787" s="4"/>
      <c r="AI1787" s="1"/>
      <c r="AJ1787" s="1"/>
      <c r="AK1787" s="1"/>
      <c r="AL1787" s="5"/>
      <c r="AM1787" s="164">
        <f t="shared" si="94"/>
        <v>45954</v>
      </c>
      <c r="AN1787" s="182"/>
      <c r="AO1787" s="230"/>
      <c r="AP1787" s="182"/>
      <c r="AQ1787" s="182"/>
      <c r="AR1787" s="182"/>
      <c r="AS1787" s="182"/>
      <c r="AT1787" s="182"/>
      <c r="AU1787" s="182"/>
      <c r="AV1787" s="182"/>
      <c r="AW1787" s="96"/>
      <c r="AX1787" s="37">
        <f t="shared" si="93"/>
        <v>45958</v>
      </c>
      <c r="AY1787" s="183"/>
      <c r="AZ1787" s="183"/>
      <c r="BA1787" s="183"/>
      <c r="BB1787" s="183"/>
      <c r="BC1787" s="183"/>
      <c r="BD1787" s="183"/>
      <c r="BE1787" s="183"/>
      <c r="BF1787" s="183"/>
      <c r="BG1787" s="183"/>
      <c r="BH1787" s="4"/>
      <c r="BI1787" s="1"/>
      <c r="BJ1787" s="1"/>
      <c r="BK1787" s="1"/>
      <c r="BL1787" s="31"/>
      <c r="BM1787" s="31"/>
      <c r="BN1787" s="1"/>
      <c r="BO1787" s="1"/>
      <c r="BP1787" s="1"/>
      <c r="BQ1787" s="1"/>
      <c r="BR1787" s="1"/>
      <c r="BS1787" s="4"/>
      <c r="BT1787" s="37">
        <f t="shared" si="95"/>
        <v>45979</v>
      </c>
      <c r="BU1787" s="220"/>
      <c r="BV1787" s="183"/>
      <c r="BW1787" s="221"/>
      <c r="BX1787" s="183"/>
      <c r="BY1787" s="183"/>
      <c r="BZ1787" s="183"/>
      <c r="CA1787" s="183"/>
      <c r="CB1787" s="183"/>
      <c r="CC1787" s="183"/>
      <c r="CE1787" s="1"/>
      <c r="CF1787" s="1"/>
      <c r="CG1787" s="1"/>
      <c r="CH1787" s="1"/>
      <c r="CI1787" s="1"/>
      <c r="CJ1787" s="1"/>
      <c r="CK1787" s="1"/>
      <c r="CL1787" s="1"/>
      <c r="CM1787" s="1"/>
      <c r="CN1787" s="1"/>
      <c r="CO1787" s="1"/>
    </row>
    <row r="1788" spans="1:93" ht="30" customHeight="1" x14ac:dyDescent="0.2">
      <c r="A1788" s="1">
        <v>1782</v>
      </c>
      <c r="B1788" s="1" t="s">
        <v>557</v>
      </c>
      <c r="C1788" s="1" t="s">
        <v>558</v>
      </c>
      <c r="D1788" s="1" t="s">
        <v>559</v>
      </c>
      <c r="E1788" s="1" t="s">
        <v>560</v>
      </c>
      <c r="F1788" s="1" t="s">
        <v>74</v>
      </c>
      <c r="G1788" s="1">
        <v>8</v>
      </c>
      <c r="H1788" s="1" t="s">
        <v>341</v>
      </c>
      <c r="I1788" s="1" t="s">
        <v>114</v>
      </c>
      <c r="J1788" s="64">
        <v>558</v>
      </c>
      <c r="K1788" s="76">
        <v>2294035</v>
      </c>
      <c r="L1788" s="29">
        <v>45951</v>
      </c>
      <c r="M1788" s="29" t="s">
        <v>4163</v>
      </c>
      <c r="N1788" s="1" t="s">
        <v>478</v>
      </c>
      <c r="O1788" s="28" t="s">
        <v>225</v>
      </c>
      <c r="P1788" s="1" t="s">
        <v>216</v>
      </c>
      <c r="Q1788" s="76">
        <v>12</v>
      </c>
      <c r="R1788" s="1" t="s">
        <v>537</v>
      </c>
      <c r="T1788" s="1" t="s">
        <v>115</v>
      </c>
      <c r="U1788" s="1"/>
      <c r="V1788" s="1"/>
      <c r="W1788" s="4"/>
      <c r="X1788" s="28"/>
      <c r="Y1788" s="33"/>
      <c r="Z1788" s="33"/>
      <c r="AA1788" s="96"/>
      <c r="AB1788" s="178"/>
      <c r="AC1788" s="33">
        <v>21.5</v>
      </c>
      <c r="AD1788" s="33">
        <v>240</v>
      </c>
      <c r="AE1788" s="33" t="s">
        <v>103</v>
      </c>
      <c r="AF1788" s="33" t="s">
        <v>103</v>
      </c>
      <c r="AG1788" s="33"/>
      <c r="AH1788" s="4"/>
      <c r="AI1788" s="1"/>
      <c r="AJ1788" s="1"/>
      <c r="AK1788" s="1"/>
      <c r="AL1788" s="5"/>
      <c r="AM1788" s="164">
        <f t="shared" si="94"/>
        <v>45954</v>
      </c>
      <c r="AN1788" s="182"/>
      <c r="AO1788" s="230"/>
      <c r="AP1788" s="182"/>
      <c r="AQ1788" s="182"/>
      <c r="AR1788" s="182"/>
      <c r="AS1788" s="182"/>
      <c r="AT1788" s="182"/>
      <c r="AU1788" s="182"/>
      <c r="AV1788" s="182"/>
      <c r="AW1788" s="96"/>
      <c r="AX1788" s="37">
        <f t="shared" si="93"/>
        <v>45958</v>
      </c>
      <c r="AY1788" s="183"/>
      <c r="AZ1788" s="183"/>
      <c r="BA1788" s="183"/>
      <c r="BB1788" s="183"/>
      <c r="BC1788" s="183"/>
      <c r="BD1788" s="183"/>
      <c r="BE1788" s="183"/>
      <c r="BF1788" s="183"/>
      <c r="BG1788" s="183"/>
      <c r="BH1788" s="4"/>
      <c r="BI1788" s="1"/>
      <c r="BJ1788" s="1"/>
      <c r="BK1788" s="1"/>
      <c r="BL1788" s="31"/>
      <c r="BM1788" s="31"/>
      <c r="BN1788" s="1"/>
      <c r="BO1788" s="1"/>
      <c r="BP1788" s="1"/>
      <c r="BQ1788" s="1"/>
      <c r="BR1788" s="1"/>
      <c r="BS1788" s="4"/>
      <c r="BT1788" s="37">
        <f t="shared" si="95"/>
        <v>45979</v>
      </c>
      <c r="BU1788" s="220"/>
      <c r="BV1788" s="183"/>
      <c r="BW1788" s="221"/>
      <c r="BX1788" s="183"/>
      <c r="BY1788" s="183"/>
      <c r="BZ1788" s="183"/>
      <c r="CA1788" s="183"/>
      <c r="CB1788" s="183"/>
      <c r="CC1788" s="183"/>
      <c r="CE1788" s="1"/>
      <c r="CF1788" s="1"/>
      <c r="CG1788" s="1"/>
      <c r="CH1788" s="1"/>
      <c r="CI1788" s="1"/>
      <c r="CJ1788" s="1"/>
      <c r="CK1788" s="1"/>
      <c r="CL1788" s="1"/>
      <c r="CM1788" s="1"/>
      <c r="CN1788" s="1"/>
      <c r="CO1788" s="1"/>
    </row>
    <row r="1789" spans="1:93" ht="30" customHeight="1" x14ac:dyDescent="0.2">
      <c r="A1789" s="1">
        <v>1783</v>
      </c>
      <c r="B1789" s="1" t="s">
        <v>557</v>
      </c>
      <c r="C1789" s="1" t="s">
        <v>558</v>
      </c>
      <c r="D1789" s="1" t="s">
        <v>559</v>
      </c>
      <c r="E1789" s="1" t="s">
        <v>560</v>
      </c>
      <c r="F1789" s="1" t="s">
        <v>74</v>
      </c>
      <c r="G1789" s="1">
        <v>8</v>
      </c>
      <c r="H1789" s="1" t="s">
        <v>341</v>
      </c>
      <c r="I1789" s="1" t="s">
        <v>114</v>
      </c>
      <c r="J1789" s="64">
        <v>432</v>
      </c>
      <c r="K1789" s="76">
        <v>2275765</v>
      </c>
      <c r="L1789" s="29">
        <v>45951</v>
      </c>
      <c r="M1789" s="29" t="s">
        <v>4163</v>
      </c>
      <c r="N1789" s="1" t="s">
        <v>478</v>
      </c>
      <c r="O1789" s="28" t="s">
        <v>225</v>
      </c>
      <c r="P1789" s="1" t="s">
        <v>216</v>
      </c>
      <c r="Q1789" s="76">
        <v>9</v>
      </c>
      <c r="R1789" s="1" t="s">
        <v>537</v>
      </c>
      <c r="T1789" s="1" t="s">
        <v>115</v>
      </c>
      <c r="U1789" s="1"/>
      <c r="V1789" s="1"/>
      <c r="W1789" s="4"/>
      <c r="X1789" s="28"/>
      <c r="Y1789" s="33"/>
      <c r="Z1789" s="33"/>
      <c r="AA1789" s="96"/>
      <c r="AB1789" s="178"/>
      <c r="AC1789" s="33">
        <v>23</v>
      </c>
      <c r="AD1789" s="33">
        <v>215</v>
      </c>
      <c r="AE1789" s="33" t="s">
        <v>103</v>
      </c>
      <c r="AF1789" s="33" t="s">
        <v>103</v>
      </c>
      <c r="AG1789" s="33"/>
      <c r="AH1789" s="4"/>
      <c r="AI1789" s="1"/>
      <c r="AJ1789" s="1"/>
      <c r="AK1789" s="1"/>
      <c r="AL1789" s="5"/>
      <c r="AM1789" s="164">
        <f t="shared" si="94"/>
        <v>45954</v>
      </c>
      <c r="AN1789" s="182"/>
      <c r="AO1789" s="230"/>
      <c r="AP1789" s="182"/>
      <c r="AQ1789" s="182"/>
      <c r="AR1789" s="182"/>
      <c r="AS1789" s="182"/>
      <c r="AT1789" s="182"/>
      <c r="AU1789" s="182"/>
      <c r="AV1789" s="182"/>
      <c r="AW1789" s="96"/>
      <c r="AX1789" s="37">
        <f t="shared" si="93"/>
        <v>45958</v>
      </c>
      <c r="AY1789" s="183"/>
      <c r="AZ1789" s="183"/>
      <c r="BA1789" s="183"/>
      <c r="BB1789" s="183"/>
      <c r="BC1789" s="183"/>
      <c r="BD1789" s="183"/>
      <c r="BE1789" s="183"/>
      <c r="BF1789" s="183"/>
      <c r="BG1789" s="183"/>
      <c r="BH1789" s="4"/>
      <c r="BI1789" s="1"/>
      <c r="BJ1789" s="1"/>
      <c r="BK1789" s="1"/>
      <c r="BL1789" s="31"/>
      <c r="BM1789" s="31"/>
      <c r="BN1789" s="1"/>
      <c r="BO1789" s="1"/>
      <c r="BP1789" s="1"/>
      <c r="BQ1789" s="1"/>
      <c r="BR1789" s="1"/>
      <c r="BS1789" s="4"/>
      <c r="BT1789" s="37">
        <f t="shared" si="95"/>
        <v>45979</v>
      </c>
      <c r="BU1789" s="220"/>
      <c r="BV1789" s="183"/>
      <c r="BW1789" s="221"/>
      <c r="BX1789" s="183"/>
      <c r="BY1789" s="183"/>
      <c r="BZ1789" s="183"/>
      <c r="CA1789" s="183"/>
      <c r="CB1789" s="183"/>
      <c r="CC1789" s="183"/>
      <c r="CE1789" s="1"/>
      <c r="CF1789" s="1"/>
      <c r="CG1789" s="1"/>
      <c r="CH1789" s="1"/>
      <c r="CI1789" s="1"/>
      <c r="CJ1789" s="1"/>
      <c r="CK1789" s="1"/>
      <c r="CL1789" s="1"/>
      <c r="CM1789" s="1"/>
      <c r="CN1789" s="1"/>
      <c r="CO1789" s="1"/>
    </row>
    <row r="1790" spans="1:93" ht="30" customHeight="1" x14ac:dyDescent="0.2">
      <c r="A1790" s="1">
        <v>1784</v>
      </c>
      <c r="B1790" s="1" t="s">
        <v>557</v>
      </c>
      <c r="C1790" s="1" t="s">
        <v>558</v>
      </c>
      <c r="D1790" s="1" t="s">
        <v>559</v>
      </c>
      <c r="E1790" s="1" t="s">
        <v>560</v>
      </c>
      <c r="F1790" s="1" t="s">
        <v>74</v>
      </c>
      <c r="G1790" s="1">
        <v>8</v>
      </c>
      <c r="H1790" s="1" t="s">
        <v>341</v>
      </c>
      <c r="I1790" s="1" t="s">
        <v>114</v>
      </c>
      <c r="J1790" s="64">
        <v>433</v>
      </c>
      <c r="K1790" s="76">
        <v>2294036</v>
      </c>
      <c r="L1790" s="29">
        <v>45951</v>
      </c>
      <c r="M1790" s="29" t="s">
        <v>4163</v>
      </c>
      <c r="N1790" s="1" t="s">
        <v>478</v>
      </c>
      <c r="O1790" s="28" t="s">
        <v>225</v>
      </c>
      <c r="P1790" s="1" t="s">
        <v>216</v>
      </c>
      <c r="Q1790" s="76">
        <v>9</v>
      </c>
      <c r="R1790" s="1" t="s">
        <v>537</v>
      </c>
      <c r="S1790" s="1">
        <v>6</v>
      </c>
      <c r="T1790" s="1" t="s">
        <v>115</v>
      </c>
      <c r="U1790" s="1"/>
      <c r="V1790" s="1"/>
      <c r="W1790" s="4"/>
      <c r="X1790" s="28"/>
      <c r="Y1790" s="33"/>
      <c r="Z1790" s="33"/>
      <c r="AA1790" s="96"/>
      <c r="AB1790" s="178"/>
      <c r="AC1790" s="33">
        <v>22.5</v>
      </c>
      <c r="AD1790" s="33">
        <v>240</v>
      </c>
      <c r="AE1790" s="33" t="s">
        <v>103</v>
      </c>
      <c r="AF1790" s="33" t="s">
        <v>103</v>
      </c>
      <c r="AG1790" s="33"/>
      <c r="AH1790" s="4"/>
      <c r="AI1790" s="1"/>
      <c r="AJ1790" s="1"/>
      <c r="AK1790" s="1"/>
      <c r="AL1790" s="5"/>
      <c r="AM1790" s="164">
        <f t="shared" si="94"/>
        <v>45954</v>
      </c>
      <c r="AN1790" s="182"/>
      <c r="AO1790" s="230"/>
      <c r="AP1790" s="182"/>
      <c r="AQ1790" s="182"/>
      <c r="AR1790" s="182"/>
      <c r="AS1790" s="182"/>
      <c r="AT1790" s="182"/>
      <c r="AU1790" s="182"/>
      <c r="AV1790" s="182"/>
      <c r="AW1790" s="96"/>
      <c r="AX1790" s="37">
        <f t="shared" si="93"/>
        <v>45958</v>
      </c>
      <c r="AY1790" s="183"/>
      <c r="AZ1790" s="183"/>
      <c r="BA1790" s="183"/>
      <c r="BB1790" s="183"/>
      <c r="BC1790" s="183"/>
      <c r="BD1790" s="183"/>
      <c r="BE1790" s="183"/>
      <c r="BF1790" s="183"/>
      <c r="BG1790" s="183"/>
      <c r="BH1790" s="4"/>
      <c r="BI1790" s="1"/>
      <c r="BJ1790" s="1"/>
      <c r="BK1790" s="1"/>
      <c r="BL1790" s="31"/>
      <c r="BM1790" s="31"/>
      <c r="BN1790" s="1"/>
      <c r="BO1790" s="1"/>
      <c r="BP1790" s="1"/>
      <c r="BQ1790" s="1"/>
      <c r="BR1790" s="1"/>
      <c r="BS1790" s="4"/>
      <c r="BT1790" s="37">
        <f t="shared" si="95"/>
        <v>45979</v>
      </c>
      <c r="BU1790" s="220"/>
      <c r="BV1790" s="183"/>
      <c r="BW1790" s="221"/>
      <c r="BX1790" s="183"/>
      <c r="BY1790" s="183"/>
      <c r="BZ1790" s="183"/>
      <c r="CA1790" s="183"/>
      <c r="CB1790" s="183"/>
      <c r="CC1790" s="183"/>
      <c r="CE1790" s="1"/>
      <c r="CF1790" s="1"/>
      <c r="CG1790" s="1"/>
      <c r="CH1790" s="1"/>
      <c r="CI1790" s="1"/>
      <c r="CJ1790" s="1"/>
      <c r="CK1790" s="1"/>
      <c r="CL1790" s="1"/>
      <c r="CM1790" s="1"/>
      <c r="CN1790" s="1"/>
      <c r="CO1790" s="1"/>
    </row>
    <row r="1791" spans="1:93" ht="30" customHeight="1" x14ac:dyDescent="0.2">
      <c r="A1791" s="1">
        <v>1785</v>
      </c>
      <c r="B1791" s="1" t="s">
        <v>557</v>
      </c>
      <c r="C1791" s="1" t="s">
        <v>558</v>
      </c>
      <c r="D1791" s="1" t="s">
        <v>559</v>
      </c>
      <c r="E1791" s="1" t="s">
        <v>560</v>
      </c>
      <c r="F1791" s="1" t="s">
        <v>74</v>
      </c>
      <c r="G1791" s="1">
        <v>8</v>
      </c>
      <c r="H1791" s="1" t="s">
        <v>341</v>
      </c>
      <c r="I1791" s="1" t="s">
        <v>114</v>
      </c>
      <c r="J1791" s="64">
        <v>394</v>
      </c>
      <c r="K1791" s="76">
        <v>2294037</v>
      </c>
      <c r="L1791" s="29">
        <v>45951</v>
      </c>
      <c r="M1791" s="29" t="s">
        <v>4163</v>
      </c>
      <c r="N1791" s="1" t="s">
        <v>478</v>
      </c>
      <c r="O1791" s="28" t="s">
        <v>225</v>
      </c>
      <c r="P1791" s="1" t="s">
        <v>216</v>
      </c>
      <c r="Q1791" s="76">
        <v>10</v>
      </c>
      <c r="R1791" s="1" t="s">
        <v>537</v>
      </c>
      <c r="T1791" s="1" t="s">
        <v>115</v>
      </c>
      <c r="U1791" s="1"/>
      <c r="V1791" s="1"/>
      <c r="W1791" s="4"/>
      <c r="X1791" s="28"/>
      <c r="Y1791" s="33"/>
      <c r="Z1791" s="33"/>
      <c r="AA1791" s="96"/>
      <c r="AB1791" s="178"/>
      <c r="AC1791" s="33">
        <v>23</v>
      </c>
      <c r="AD1791" s="33">
        <v>240</v>
      </c>
      <c r="AE1791" s="33" t="s">
        <v>103</v>
      </c>
      <c r="AF1791" s="33" t="s">
        <v>103</v>
      </c>
      <c r="AG1791" s="33"/>
      <c r="AH1791" s="4"/>
      <c r="AI1791" s="1"/>
      <c r="AJ1791" s="1"/>
      <c r="AK1791" s="1"/>
      <c r="AL1791" s="5"/>
      <c r="AM1791" s="164">
        <f t="shared" si="94"/>
        <v>45954</v>
      </c>
      <c r="AN1791" s="182"/>
      <c r="AO1791" s="230"/>
      <c r="AP1791" s="182"/>
      <c r="AQ1791" s="182"/>
      <c r="AR1791" s="182"/>
      <c r="AS1791" s="182"/>
      <c r="AT1791" s="182"/>
      <c r="AU1791" s="182"/>
      <c r="AV1791" s="182"/>
      <c r="AW1791" s="96"/>
      <c r="AX1791" s="37">
        <f t="shared" si="93"/>
        <v>45958</v>
      </c>
      <c r="AY1791" s="183"/>
      <c r="AZ1791" s="183"/>
      <c r="BA1791" s="183"/>
      <c r="BB1791" s="183"/>
      <c r="BC1791" s="183"/>
      <c r="BD1791" s="183"/>
      <c r="BE1791" s="183"/>
      <c r="BF1791" s="183"/>
      <c r="BG1791" s="183"/>
      <c r="BH1791" s="4"/>
      <c r="BI1791" s="1"/>
      <c r="BJ1791" s="1"/>
      <c r="BK1791" s="1"/>
      <c r="BL1791" s="31"/>
      <c r="BM1791" s="31"/>
      <c r="BN1791" s="1"/>
      <c r="BO1791" s="1"/>
      <c r="BP1791" s="1"/>
      <c r="BQ1791" s="1"/>
      <c r="BR1791" s="1"/>
      <c r="BS1791" s="4"/>
      <c r="BT1791" s="37">
        <f t="shared" si="95"/>
        <v>45979</v>
      </c>
      <c r="BU1791" s="220"/>
      <c r="BV1791" s="183"/>
      <c r="BW1791" s="221"/>
      <c r="BX1791" s="183"/>
      <c r="BY1791" s="183"/>
      <c r="BZ1791" s="183"/>
      <c r="CA1791" s="183"/>
      <c r="CB1791" s="183"/>
      <c r="CC1791" s="183"/>
      <c r="CE1791" s="1"/>
      <c r="CF1791" s="1"/>
      <c r="CG1791" s="1"/>
      <c r="CH1791" s="1"/>
      <c r="CI1791" s="1"/>
      <c r="CJ1791" s="1"/>
      <c r="CK1791" s="1"/>
      <c r="CL1791" s="1"/>
      <c r="CM1791" s="1"/>
      <c r="CN1791" s="1"/>
      <c r="CO1791" s="1"/>
    </row>
    <row r="1792" spans="1:93" ht="30" customHeight="1" x14ac:dyDescent="0.2">
      <c r="A1792" s="1">
        <v>1786</v>
      </c>
      <c r="B1792" s="1" t="s">
        <v>557</v>
      </c>
      <c r="C1792" s="1" t="s">
        <v>558</v>
      </c>
      <c r="D1792" s="1" t="s">
        <v>559</v>
      </c>
      <c r="E1792" s="1" t="s">
        <v>560</v>
      </c>
      <c r="F1792" s="1" t="s">
        <v>74</v>
      </c>
      <c r="G1792" s="1">
        <v>8</v>
      </c>
      <c r="H1792" s="1" t="s">
        <v>341</v>
      </c>
      <c r="I1792" s="1" t="s">
        <v>114</v>
      </c>
      <c r="J1792" s="64">
        <v>551</v>
      </c>
      <c r="K1792" s="76">
        <v>2275766</v>
      </c>
      <c r="L1792" s="29">
        <v>45951</v>
      </c>
      <c r="M1792" s="29" t="s">
        <v>4163</v>
      </c>
      <c r="N1792" s="1" t="s">
        <v>478</v>
      </c>
      <c r="O1792" s="28" t="s">
        <v>225</v>
      </c>
      <c r="P1792" s="1" t="s">
        <v>216</v>
      </c>
      <c r="Q1792" s="76">
        <v>12</v>
      </c>
      <c r="R1792" s="1" t="s">
        <v>537</v>
      </c>
      <c r="T1792" s="1" t="s">
        <v>115</v>
      </c>
      <c r="U1792" s="1"/>
      <c r="V1792" s="1"/>
      <c r="W1792" s="4"/>
      <c r="X1792" s="28"/>
      <c r="Y1792" s="33"/>
      <c r="Z1792" s="33"/>
      <c r="AA1792" s="96"/>
      <c r="AB1792" s="178"/>
      <c r="AC1792" s="33">
        <v>24</v>
      </c>
      <c r="AD1792" s="33">
        <v>230</v>
      </c>
      <c r="AE1792" s="33" t="s">
        <v>103</v>
      </c>
      <c r="AF1792" s="33" t="s">
        <v>103</v>
      </c>
      <c r="AG1792" s="33"/>
      <c r="AH1792" s="4"/>
      <c r="AI1792" s="1"/>
      <c r="AJ1792" s="1"/>
      <c r="AK1792" s="1"/>
      <c r="AL1792" s="5"/>
      <c r="AM1792" s="164">
        <f t="shared" si="94"/>
        <v>45954</v>
      </c>
      <c r="AN1792" s="182"/>
      <c r="AO1792" s="230"/>
      <c r="AP1792" s="182"/>
      <c r="AQ1792" s="182"/>
      <c r="AR1792" s="182"/>
      <c r="AS1792" s="182"/>
      <c r="AT1792" s="182"/>
      <c r="AU1792" s="182"/>
      <c r="AV1792" s="182"/>
      <c r="AW1792" s="96"/>
      <c r="AX1792" s="37">
        <f t="shared" si="93"/>
        <v>45958</v>
      </c>
      <c r="AY1792" s="183"/>
      <c r="AZ1792" s="183"/>
      <c r="BA1792" s="183"/>
      <c r="BB1792" s="183"/>
      <c r="BC1792" s="183"/>
      <c r="BD1792" s="183"/>
      <c r="BE1792" s="183"/>
      <c r="BF1792" s="183"/>
      <c r="BG1792" s="183"/>
      <c r="BH1792" s="4"/>
      <c r="BI1792" s="1"/>
      <c r="BJ1792" s="1"/>
      <c r="BK1792" s="1"/>
      <c r="BL1792" s="31"/>
      <c r="BM1792" s="31"/>
      <c r="BN1792" s="1"/>
      <c r="BO1792" s="1"/>
      <c r="BP1792" s="1"/>
      <c r="BQ1792" s="1"/>
      <c r="BR1792" s="1"/>
      <c r="BS1792" s="4"/>
      <c r="BT1792" s="37">
        <f t="shared" si="95"/>
        <v>45979</v>
      </c>
      <c r="BU1792" s="220"/>
      <c r="BV1792" s="183"/>
      <c r="BW1792" s="221"/>
      <c r="BX1792" s="183"/>
      <c r="BY1792" s="183"/>
      <c r="BZ1792" s="183"/>
      <c r="CA1792" s="183"/>
      <c r="CB1792" s="183"/>
      <c r="CC1792" s="183"/>
      <c r="CE1792" s="1"/>
      <c r="CF1792" s="1"/>
      <c r="CG1792" s="1"/>
      <c r="CH1792" s="1"/>
      <c r="CI1792" s="1"/>
      <c r="CJ1792" s="1"/>
      <c r="CK1792" s="1"/>
      <c r="CL1792" s="1"/>
      <c r="CM1792" s="1"/>
      <c r="CN1792" s="1"/>
      <c r="CO1792" s="1"/>
    </row>
    <row r="1793" spans="1:93" ht="30" customHeight="1" x14ac:dyDescent="0.2">
      <c r="A1793" s="1">
        <v>1787</v>
      </c>
      <c r="B1793" s="1" t="s">
        <v>557</v>
      </c>
      <c r="C1793" s="1" t="s">
        <v>558</v>
      </c>
      <c r="D1793" s="1" t="s">
        <v>559</v>
      </c>
      <c r="E1793" s="1" t="s">
        <v>560</v>
      </c>
      <c r="F1793" s="1" t="s">
        <v>74</v>
      </c>
      <c r="G1793" s="1">
        <v>8</v>
      </c>
      <c r="H1793" s="1" t="s">
        <v>341</v>
      </c>
      <c r="I1793" s="1" t="s">
        <v>114</v>
      </c>
      <c r="J1793" s="64">
        <v>553</v>
      </c>
      <c r="K1793" s="76">
        <v>2294038</v>
      </c>
      <c r="L1793" s="29">
        <v>45951</v>
      </c>
      <c r="M1793" s="29" t="s">
        <v>4163</v>
      </c>
      <c r="N1793" s="1" t="s">
        <v>478</v>
      </c>
      <c r="O1793" s="28" t="s">
        <v>225</v>
      </c>
      <c r="P1793" s="1" t="s">
        <v>216</v>
      </c>
      <c r="Q1793" s="76">
        <v>12</v>
      </c>
      <c r="R1793" s="1" t="s">
        <v>537</v>
      </c>
      <c r="T1793" s="1" t="s">
        <v>115</v>
      </c>
      <c r="U1793" s="1"/>
      <c r="V1793" s="1"/>
      <c r="W1793" s="4"/>
      <c r="X1793" s="28"/>
      <c r="Y1793" s="33"/>
      <c r="Z1793" s="33"/>
      <c r="AA1793" s="96"/>
      <c r="AB1793" s="178"/>
      <c r="AC1793" s="33">
        <v>23.5</v>
      </c>
      <c r="AD1793" s="33">
        <v>235</v>
      </c>
      <c r="AE1793" s="33" t="s">
        <v>103</v>
      </c>
      <c r="AF1793" s="33" t="s">
        <v>103</v>
      </c>
      <c r="AG1793" s="33"/>
      <c r="AH1793" s="4"/>
      <c r="AI1793" s="1"/>
      <c r="AJ1793" s="1"/>
      <c r="AK1793" s="1"/>
      <c r="AL1793" s="5"/>
      <c r="AM1793" s="164">
        <f t="shared" si="94"/>
        <v>45954</v>
      </c>
      <c r="AN1793" s="182"/>
      <c r="AO1793" s="230"/>
      <c r="AP1793" s="182"/>
      <c r="AQ1793" s="182"/>
      <c r="AR1793" s="182"/>
      <c r="AS1793" s="182"/>
      <c r="AT1793" s="182"/>
      <c r="AU1793" s="182"/>
      <c r="AV1793" s="182"/>
      <c r="AW1793" s="96"/>
      <c r="AX1793" s="37">
        <f t="shared" si="93"/>
        <v>45958</v>
      </c>
      <c r="AY1793" s="183"/>
      <c r="AZ1793" s="183"/>
      <c r="BA1793" s="183"/>
      <c r="BB1793" s="183"/>
      <c r="BC1793" s="183"/>
      <c r="BD1793" s="183"/>
      <c r="BE1793" s="183"/>
      <c r="BF1793" s="183"/>
      <c r="BG1793" s="183"/>
      <c r="BH1793" s="4"/>
      <c r="BI1793" s="1"/>
      <c r="BJ1793" s="1"/>
      <c r="BK1793" s="1"/>
      <c r="BL1793" s="31"/>
      <c r="BM1793" s="31"/>
      <c r="BN1793" s="1"/>
      <c r="BO1793" s="1"/>
      <c r="BP1793" s="1"/>
      <c r="BQ1793" s="1"/>
      <c r="BR1793" s="1"/>
      <c r="BS1793" s="4"/>
      <c r="BT1793" s="37">
        <f t="shared" si="95"/>
        <v>45979</v>
      </c>
      <c r="BU1793" s="220"/>
      <c r="BV1793" s="183"/>
      <c r="BW1793" s="221"/>
      <c r="BX1793" s="183"/>
      <c r="BY1793" s="183"/>
      <c r="BZ1793" s="183"/>
      <c r="CA1793" s="183"/>
      <c r="CB1793" s="183"/>
      <c r="CC1793" s="183"/>
      <c r="CE1793" s="1"/>
      <c r="CF1793" s="1"/>
      <c r="CG1793" s="1"/>
      <c r="CH1793" s="1"/>
      <c r="CI1793" s="1"/>
      <c r="CJ1793" s="1"/>
      <c r="CK1793" s="1"/>
      <c r="CL1793" s="1"/>
      <c r="CM1793" s="1"/>
      <c r="CN1793" s="1"/>
      <c r="CO1793" s="1"/>
    </row>
    <row r="1794" spans="1:93" ht="30" customHeight="1" x14ac:dyDescent="0.2">
      <c r="A1794" s="1">
        <v>1788</v>
      </c>
      <c r="B1794" s="1" t="s">
        <v>557</v>
      </c>
      <c r="C1794" s="1" t="s">
        <v>558</v>
      </c>
      <c r="D1794" s="1" t="s">
        <v>559</v>
      </c>
      <c r="E1794" s="1" t="s">
        <v>560</v>
      </c>
      <c r="F1794" s="1" t="s">
        <v>74</v>
      </c>
      <c r="G1794" s="1">
        <v>8</v>
      </c>
      <c r="H1794" s="1" t="s">
        <v>341</v>
      </c>
      <c r="I1794" s="1" t="s">
        <v>114</v>
      </c>
      <c r="J1794" s="64">
        <v>302</v>
      </c>
      <c r="K1794" s="76">
        <v>2275767</v>
      </c>
      <c r="L1794" s="29">
        <v>45951</v>
      </c>
      <c r="M1794" s="29" t="s">
        <v>4163</v>
      </c>
      <c r="N1794" s="1" t="s">
        <v>478</v>
      </c>
      <c r="O1794" s="28" t="s">
        <v>225</v>
      </c>
      <c r="P1794" s="1" t="s">
        <v>216</v>
      </c>
      <c r="Q1794" s="76">
        <v>8</v>
      </c>
      <c r="R1794" s="1" t="s">
        <v>537</v>
      </c>
      <c r="T1794" s="1" t="s">
        <v>115</v>
      </c>
      <c r="U1794" s="1"/>
      <c r="V1794" s="1"/>
      <c r="W1794" s="4"/>
      <c r="X1794" s="28"/>
      <c r="Y1794" s="33"/>
      <c r="Z1794" s="33"/>
      <c r="AA1794" s="96"/>
      <c r="AB1794" s="178"/>
      <c r="AC1794" s="33">
        <v>21</v>
      </c>
      <c r="AD1794" s="33">
        <v>210</v>
      </c>
      <c r="AE1794" s="33" t="s">
        <v>103</v>
      </c>
      <c r="AF1794" s="33" t="s">
        <v>103</v>
      </c>
      <c r="AG1794" s="33"/>
      <c r="AH1794" s="4"/>
      <c r="AI1794" s="1"/>
      <c r="AJ1794" s="1"/>
      <c r="AK1794" s="1"/>
      <c r="AL1794" s="5"/>
      <c r="AM1794" s="164">
        <f t="shared" si="94"/>
        <v>45954</v>
      </c>
      <c r="AN1794" s="182"/>
      <c r="AO1794" s="230"/>
      <c r="AP1794" s="182"/>
      <c r="AQ1794" s="182"/>
      <c r="AR1794" s="182"/>
      <c r="AS1794" s="182"/>
      <c r="AT1794" s="182"/>
      <c r="AU1794" s="182"/>
      <c r="AV1794" s="182"/>
      <c r="AW1794" s="96"/>
      <c r="AX1794" s="37">
        <f t="shared" si="93"/>
        <v>45958</v>
      </c>
      <c r="AY1794" s="183"/>
      <c r="AZ1794" s="183"/>
      <c r="BA1794" s="183"/>
      <c r="BB1794" s="183"/>
      <c r="BC1794" s="183"/>
      <c r="BD1794" s="183"/>
      <c r="BE1794" s="183"/>
      <c r="BF1794" s="183"/>
      <c r="BG1794" s="183"/>
      <c r="BH1794" s="4"/>
      <c r="BI1794" s="1"/>
      <c r="BJ1794" s="1"/>
      <c r="BK1794" s="1"/>
      <c r="BL1794" s="31"/>
      <c r="BM1794" s="31"/>
      <c r="BN1794" s="1"/>
      <c r="BO1794" s="1"/>
      <c r="BP1794" s="1"/>
      <c r="BQ1794" s="1"/>
      <c r="BR1794" s="1"/>
      <c r="BS1794" s="4"/>
      <c r="BT1794" s="37">
        <f t="shared" si="95"/>
        <v>45979</v>
      </c>
      <c r="BU1794" s="220"/>
      <c r="BV1794" s="183"/>
      <c r="BW1794" s="221"/>
      <c r="BX1794" s="183"/>
      <c r="BY1794" s="183"/>
      <c r="BZ1794" s="183"/>
      <c r="CA1794" s="183"/>
      <c r="CB1794" s="183"/>
      <c r="CC1794" s="183"/>
      <c r="CE1794" s="1"/>
      <c r="CF1794" s="1"/>
      <c r="CG1794" s="1"/>
      <c r="CH1794" s="1"/>
      <c r="CI1794" s="1"/>
      <c r="CJ1794" s="1"/>
      <c r="CK1794" s="1"/>
      <c r="CL1794" s="1"/>
      <c r="CM1794" s="1"/>
      <c r="CN1794" s="1"/>
      <c r="CO1794" s="1"/>
    </row>
    <row r="1795" spans="1:93" ht="30" customHeight="1" x14ac:dyDescent="0.2">
      <c r="A1795" s="1">
        <v>1789</v>
      </c>
      <c r="B1795" s="1" t="s">
        <v>557</v>
      </c>
      <c r="C1795" s="1" t="s">
        <v>558</v>
      </c>
      <c r="D1795" s="1" t="s">
        <v>559</v>
      </c>
      <c r="E1795" s="1" t="s">
        <v>560</v>
      </c>
      <c r="F1795" s="1" t="s">
        <v>74</v>
      </c>
      <c r="G1795" s="1">
        <v>8</v>
      </c>
      <c r="H1795" s="1" t="s">
        <v>341</v>
      </c>
      <c r="I1795" s="1" t="s">
        <v>114</v>
      </c>
      <c r="J1795" s="64">
        <v>303</v>
      </c>
      <c r="K1795" s="76">
        <v>2294039</v>
      </c>
      <c r="L1795" s="29">
        <v>45951</v>
      </c>
      <c r="M1795" s="29" t="s">
        <v>4163</v>
      </c>
      <c r="N1795" s="1" t="s">
        <v>478</v>
      </c>
      <c r="O1795" s="28" t="s">
        <v>225</v>
      </c>
      <c r="P1795" s="1" t="s">
        <v>216</v>
      </c>
      <c r="Q1795" s="76">
        <v>8</v>
      </c>
      <c r="R1795" s="1" t="s">
        <v>537</v>
      </c>
      <c r="T1795" s="1" t="s">
        <v>115</v>
      </c>
      <c r="U1795" s="1"/>
      <c r="V1795" s="1"/>
      <c r="W1795" s="4"/>
      <c r="X1795" s="28"/>
      <c r="Y1795" s="33"/>
      <c r="Z1795" s="33"/>
      <c r="AA1795" s="96"/>
      <c r="AB1795" s="178"/>
      <c r="AC1795" s="33">
        <v>24</v>
      </c>
      <c r="AD1795" s="33">
        <v>200</v>
      </c>
      <c r="AE1795" s="33" t="s">
        <v>103</v>
      </c>
      <c r="AF1795" s="33" t="s">
        <v>103</v>
      </c>
      <c r="AG1795" s="33"/>
      <c r="AH1795" s="4"/>
      <c r="AI1795" s="1"/>
      <c r="AJ1795" s="1"/>
      <c r="AK1795" s="1"/>
      <c r="AL1795" s="5"/>
      <c r="AM1795" s="164">
        <f t="shared" si="94"/>
        <v>45954</v>
      </c>
      <c r="AN1795" s="182"/>
      <c r="AO1795" s="230"/>
      <c r="AP1795" s="182"/>
      <c r="AQ1795" s="182"/>
      <c r="AR1795" s="182"/>
      <c r="AS1795" s="182"/>
      <c r="AT1795" s="182"/>
      <c r="AU1795" s="182"/>
      <c r="AV1795" s="182"/>
      <c r="AW1795" s="96"/>
      <c r="AX1795" s="37">
        <f t="shared" si="93"/>
        <v>45958</v>
      </c>
      <c r="AY1795" s="183"/>
      <c r="AZ1795" s="183"/>
      <c r="BA1795" s="183"/>
      <c r="BB1795" s="183"/>
      <c r="BC1795" s="183"/>
      <c r="BD1795" s="183"/>
      <c r="BE1795" s="183"/>
      <c r="BF1795" s="183"/>
      <c r="BG1795" s="183"/>
      <c r="BH1795" s="4"/>
      <c r="BI1795" s="1"/>
      <c r="BJ1795" s="1"/>
      <c r="BK1795" s="1"/>
      <c r="BL1795" s="31"/>
      <c r="BM1795" s="31"/>
      <c r="BN1795" s="1"/>
      <c r="BO1795" s="1"/>
      <c r="BP1795" s="1"/>
      <c r="BQ1795" s="1"/>
      <c r="BR1795" s="1"/>
      <c r="BS1795" s="4"/>
      <c r="BT1795" s="37">
        <f t="shared" si="95"/>
        <v>45979</v>
      </c>
      <c r="BU1795" s="220"/>
      <c r="BV1795" s="183"/>
      <c r="BW1795" s="221"/>
      <c r="BX1795" s="183"/>
      <c r="BY1795" s="183"/>
      <c r="BZ1795" s="183"/>
      <c r="CA1795" s="183"/>
      <c r="CB1795" s="183"/>
      <c r="CC1795" s="183"/>
      <c r="CE1795" s="1"/>
      <c r="CF1795" s="1"/>
      <c r="CG1795" s="1"/>
      <c r="CH1795" s="1"/>
      <c r="CI1795" s="1"/>
      <c r="CJ1795" s="1"/>
      <c r="CK1795" s="1"/>
      <c r="CL1795" s="1"/>
      <c r="CM1795" s="1"/>
      <c r="CN1795" s="1"/>
      <c r="CO1795" s="1"/>
    </row>
    <row r="1796" spans="1:93" ht="30" customHeight="1" x14ac:dyDescent="0.2">
      <c r="A1796" s="1">
        <v>1790</v>
      </c>
      <c r="B1796" s="1" t="s">
        <v>557</v>
      </c>
      <c r="C1796" s="1" t="s">
        <v>558</v>
      </c>
      <c r="D1796" s="1" t="s">
        <v>559</v>
      </c>
      <c r="E1796" s="1" t="s">
        <v>560</v>
      </c>
      <c r="F1796" s="1" t="s">
        <v>74</v>
      </c>
      <c r="G1796" s="1">
        <v>8</v>
      </c>
      <c r="H1796" s="1" t="s">
        <v>341</v>
      </c>
      <c r="I1796" s="1" t="s">
        <v>114</v>
      </c>
      <c r="J1796" s="64">
        <v>403</v>
      </c>
      <c r="K1796" s="76">
        <v>2275768</v>
      </c>
      <c r="L1796" s="29">
        <v>45951</v>
      </c>
      <c r="M1796" s="29" t="s">
        <v>4163</v>
      </c>
      <c r="N1796" s="1" t="s">
        <v>478</v>
      </c>
      <c r="O1796" s="28" t="s">
        <v>225</v>
      </c>
      <c r="P1796" s="1" t="s">
        <v>216</v>
      </c>
      <c r="Q1796" s="76">
        <v>10</v>
      </c>
      <c r="R1796" s="1" t="s">
        <v>537</v>
      </c>
      <c r="T1796" s="1" t="s">
        <v>115</v>
      </c>
      <c r="U1796" s="1"/>
      <c r="V1796" s="1"/>
      <c r="W1796" s="4"/>
      <c r="X1796" s="28"/>
      <c r="Y1796" s="33"/>
      <c r="Z1796" s="33"/>
      <c r="AA1796" s="96"/>
      <c r="AB1796" s="178"/>
      <c r="AC1796" s="33">
        <v>23.5</v>
      </c>
      <c r="AD1796" s="33">
        <v>230</v>
      </c>
      <c r="AE1796" s="33" t="s">
        <v>103</v>
      </c>
      <c r="AF1796" s="33" t="s">
        <v>103</v>
      </c>
      <c r="AG1796" s="33"/>
      <c r="AH1796" s="4"/>
      <c r="AI1796" s="1"/>
      <c r="AJ1796" s="1"/>
      <c r="AK1796" s="1"/>
      <c r="AL1796" s="5"/>
      <c r="AM1796" s="164">
        <f t="shared" si="94"/>
        <v>45954</v>
      </c>
      <c r="AN1796" s="182"/>
      <c r="AO1796" s="230"/>
      <c r="AP1796" s="182"/>
      <c r="AQ1796" s="182"/>
      <c r="AR1796" s="182"/>
      <c r="AS1796" s="182"/>
      <c r="AT1796" s="182"/>
      <c r="AU1796" s="182"/>
      <c r="AV1796" s="182"/>
      <c r="AW1796" s="96"/>
      <c r="AX1796" s="37">
        <f t="shared" si="93"/>
        <v>45958</v>
      </c>
      <c r="AY1796" s="183"/>
      <c r="AZ1796" s="183"/>
      <c r="BA1796" s="183">
        <v>41.9</v>
      </c>
      <c r="BB1796" s="183">
        <v>43.7</v>
      </c>
      <c r="BC1796" s="183">
        <v>41.3</v>
      </c>
      <c r="BD1796" s="183">
        <v>42.9</v>
      </c>
      <c r="BE1796" s="183">
        <v>41.2</v>
      </c>
      <c r="BF1796" s="183">
        <v>43.5</v>
      </c>
      <c r="BG1796" s="183"/>
      <c r="BH1796" s="4"/>
      <c r="BI1796" s="1"/>
      <c r="BJ1796" s="1"/>
      <c r="BK1796" s="1"/>
      <c r="BL1796" s="31"/>
      <c r="BM1796" s="31"/>
      <c r="BN1796" s="1"/>
      <c r="BO1796" s="1"/>
      <c r="BP1796" s="1"/>
      <c r="BQ1796" s="1"/>
      <c r="BR1796" s="1"/>
      <c r="BS1796" s="4"/>
      <c r="BT1796" s="37">
        <f t="shared" si="95"/>
        <v>45979</v>
      </c>
      <c r="BU1796" s="220"/>
      <c r="BV1796" s="183"/>
      <c r="BW1796" s="221">
        <v>53.7</v>
      </c>
      <c r="BX1796" s="183">
        <v>55.3</v>
      </c>
      <c r="BY1796" s="183">
        <v>53</v>
      </c>
      <c r="BZ1796" s="183">
        <v>54.4</v>
      </c>
      <c r="CA1796" s="183">
        <v>53.8</v>
      </c>
      <c r="CB1796" s="183">
        <v>54.9</v>
      </c>
      <c r="CC1796" s="183"/>
      <c r="CE1796" s="1"/>
      <c r="CF1796" s="1"/>
      <c r="CG1796" s="1"/>
      <c r="CH1796" s="1"/>
      <c r="CI1796" s="1"/>
      <c r="CJ1796" s="1"/>
      <c r="CK1796" s="1"/>
      <c r="CL1796" s="1"/>
      <c r="CM1796" s="1"/>
      <c r="CN1796" s="1"/>
      <c r="CO1796" s="1"/>
    </row>
    <row r="1797" spans="1:93" ht="30" customHeight="1" x14ac:dyDescent="0.2">
      <c r="A1797" s="1">
        <v>1791</v>
      </c>
      <c r="B1797" s="1" t="s">
        <v>557</v>
      </c>
      <c r="C1797" s="1" t="s">
        <v>558</v>
      </c>
      <c r="D1797" s="1" t="s">
        <v>559</v>
      </c>
      <c r="E1797" s="1" t="s">
        <v>560</v>
      </c>
      <c r="F1797" s="1" t="s">
        <v>74</v>
      </c>
      <c r="G1797" s="1">
        <v>8</v>
      </c>
      <c r="H1797" s="1" t="s">
        <v>341</v>
      </c>
      <c r="I1797" s="1" t="s">
        <v>114</v>
      </c>
      <c r="J1797" s="64">
        <v>425</v>
      </c>
      <c r="K1797" s="76">
        <v>2294040</v>
      </c>
      <c r="L1797" s="29">
        <v>45951</v>
      </c>
      <c r="M1797" s="29" t="s">
        <v>4163</v>
      </c>
      <c r="N1797" s="1" t="s">
        <v>478</v>
      </c>
      <c r="O1797" s="28" t="s">
        <v>225</v>
      </c>
      <c r="P1797" s="1" t="s">
        <v>216</v>
      </c>
      <c r="Q1797" s="76">
        <v>8</v>
      </c>
      <c r="R1797" s="1" t="s">
        <v>537</v>
      </c>
      <c r="T1797" s="1" t="s">
        <v>115</v>
      </c>
      <c r="U1797" s="1"/>
      <c r="V1797" s="1"/>
      <c r="W1797" s="4"/>
      <c r="X1797" s="28"/>
      <c r="Y1797" s="33"/>
      <c r="Z1797" s="33"/>
      <c r="AA1797" s="96"/>
      <c r="AB1797" s="178"/>
      <c r="AC1797" s="33">
        <v>24</v>
      </c>
      <c r="AD1797" s="33">
        <v>210</v>
      </c>
      <c r="AE1797" s="33" t="s">
        <v>103</v>
      </c>
      <c r="AF1797" s="33" t="s">
        <v>103</v>
      </c>
      <c r="AG1797" s="33"/>
      <c r="AH1797" s="4"/>
      <c r="AI1797" s="1"/>
      <c r="AJ1797" s="1"/>
      <c r="AK1797" s="1"/>
      <c r="AL1797" s="5"/>
      <c r="AM1797" s="164">
        <f t="shared" si="94"/>
        <v>45954</v>
      </c>
      <c r="AN1797" s="182"/>
      <c r="AO1797" s="230"/>
      <c r="AP1797" s="182"/>
      <c r="AQ1797" s="182"/>
      <c r="AR1797" s="182"/>
      <c r="AS1797" s="182"/>
      <c r="AT1797" s="182"/>
      <c r="AU1797" s="182"/>
      <c r="AV1797" s="182"/>
      <c r="AW1797" s="96"/>
      <c r="AX1797" s="37">
        <f t="shared" si="93"/>
        <v>45958</v>
      </c>
      <c r="AY1797" s="183"/>
      <c r="AZ1797" s="183"/>
      <c r="BA1797" s="183"/>
      <c r="BB1797" s="183"/>
      <c r="BC1797" s="183"/>
      <c r="BD1797" s="183"/>
      <c r="BE1797" s="183"/>
      <c r="BF1797" s="183"/>
      <c r="BG1797" s="183"/>
      <c r="BH1797" s="4"/>
      <c r="BI1797" s="1"/>
      <c r="BJ1797" s="1"/>
      <c r="BK1797" s="1"/>
      <c r="BL1797" s="31"/>
      <c r="BM1797" s="31"/>
      <c r="BN1797" s="1"/>
      <c r="BO1797" s="1"/>
      <c r="BP1797" s="1"/>
      <c r="BQ1797" s="1"/>
      <c r="BR1797" s="1"/>
      <c r="BS1797" s="4"/>
      <c r="BT1797" s="37">
        <f t="shared" si="95"/>
        <v>45979</v>
      </c>
      <c r="BU1797" s="220"/>
      <c r="BV1797" s="183"/>
      <c r="BW1797" s="221"/>
      <c r="BX1797" s="183"/>
      <c r="BY1797" s="183"/>
      <c r="BZ1797" s="183"/>
      <c r="CA1797" s="183"/>
      <c r="CB1797" s="183"/>
      <c r="CC1797" s="183"/>
      <c r="CE1797" s="1"/>
      <c r="CF1797" s="1"/>
      <c r="CG1797" s="1"/>
      <c r="CH1797" s="1"/>
      <c r="CI1797" s="1"/>
      <c r="CJ1797" s="1"/>
      <c r="CK1797" s="1"/>
      <c r="CL1797" s="1"/>
      <c r="CM1797" s="1"/>
      <c r="CN1797" s="1"/>
      <c r="CO1797" s="1"/>
    </row>
    <row r="1798" spans="1:93" ht="30" customHeight="1" x14ac:dyDescent="0.2">
      <c r="A1798" s="1">
        <v>1792</v>
      </c>
      <c r="B1798" s="1" t="s">
        <v>557</v>
      </c>
      <c r="C1798" s="1" t="s">
        <v>558</v>
      </c>
      <c r="D1798" s="1" t="s">
        <v>559</v>
      </c>
      <c r="E1798" s="1" t="s">
        <v>560</v>
      </c>
      <c r="F1798" s="1" t="s">
        <v>74</v>
      </c>
      <c r="G1798" s="1">
        <v>8</v>
      </c>
      <c r="H1798" s="1" t="s">
        <v>341</v>
      </c>
      <c r="I1798" s="1" t="s">
        <v>114</v>
      </c>
      <c r="J1798" s="64">
        <v>437</v>
      </c>
      <c r="K1798" s="76">
        <v>2275769</v>
      </c>
      <c r="L1798" s="29">
        <v>45951</v>
      </c>
      <c r="M1798" s="29" t="s">
        <v>4163</v>
      </c>
      <c r="N1798" s="1" t="s">
        <v>478</v>
      </c>
      <c r="O1798" s="28" t="s">
        <v>225</v>
      </c>
      <c r="P1798" s="1" t="s">
        <v>216</v>
      </c>
      <c r="Q1798" s="76">
        <v>9</v>
      </c>
      <c r="R1798" s="1" t="s">
        <v>537</v>
      </c>
      <c r="T1798" s="1" t="s">
        <v>115</v>
      </c>
      <c r="U1798" s="1"/>
      <c r="V1798" s="1"/>
      <c r="W1798" s="4"/>
      <c r="X1798" s="28"/>
      <c r="Y1798" s="33"/>
      <c r="Z1798" s="33"/>
      <c r="AA1798" s="96"/>
      <c r="AB1798" s="178"/>
      <c r="AC1798" s="33">
        <v>20.5</v>
      </c>
      <c r="AD1798" s="33">
        <v>230</v>
      </c>
      <c r="AE1798" s="33" t="s">
        <v>103</v>
      </c>
      <c r="AF1798" s="33" t="s">
        <v>103</v>
      </c>
      <c r="AG1798" s="33"/>
      <c r="AH1798" s="4"/>
      <c r="AI1798" s="1"/>
      <c r="AJ1798" s="1"/>
      <c r="AK1798" s="1"/>
      <c r="AL1798" s="5"/>
      <c r="AM1798" s="164">
        <f t="shared" si="94"/>
        <v>45954</v>
      </c>
      <c r="AN1798" s="182"/>
      <c r="AO1798" s="230"/>
      <c r="AP1798" s="182"/>
      <c r="AQ1798" s="182"/>
      <c r="AR1798" s="182"/>
      <c r="AS1798" s="182"/>
      <c r="AT1798" s="182"/>
      <c r="AU1798" s="182"/>
      <c r="AV1798" s="182"/>
      <c r="AW1798" s="96"/>
      <c r="AX1798" s="37">
        <f t="shared" si="93"/>
        <v>45958</v>
      </c>
      <c r="AY1798" s="183"/>
      <c r="AZ1798" s="183"/>
      <c r="BA1798" s="183"/>
      <c r="BB1798" s="183"/>
      <c r="BC1798" s="183"/>
      <c r="BD1798" s="183"/>
      <c r="BE1798" s="183"/>
      <c r="BF1798" s="183"/>
      <c r="BG1798" s="183"/>
      <c r="BH1798" s="4"/>
      <c r="BI1798" s="1"/>
      <c r="BJ1798" s="1"/>
      <c r="BK1798" s="1"/>
      <c r="BL1798" s="31"/>
      <c r="BM1798" s="31"/>
      <c r="BN1798" s="1"/>
      <c r="BO1798" s="1"/>
      <c r="BP1798" s="1"/>
      <c r="BQ1798" s="1"/>
      <c r="BR1798" s="1"/>
      <c r="BS1798" s="4"/>
      <c r="BT1798" s="37">
        <f t="shared" si="95"/>
        <v>45979</v>
      </c>
      <c r="BU1798" s="220"/>
      <c r="BV1798" s="183"/>
      <c r="BW1798" s="221"/>
      <c r="BX1798" s="183"/>
      <c r="BY1798" s="183"/>
      <c r="BZ1798" s="183"/>
      <c r="CA1798" s="183"/>
      <c r="CB1798" s="183"/>
      <c r="CC1798" s="183"/>
      <c r="CE1798" s="1"/>
      <c r="CF1798" s="1"/>
      <c r="CG1798" s="1"/>
      <c r="CH1798" s="1"/>
      <c r="CI1798" s="1"/>
      <c r="CJ1798" s="1"/>
      <c r="CK1798" s="1"/>
      <c r="CL1798" s="1"/>
      <c r="CM1798" s="1"/>
      <c r="CN1798" s="1"/>
      <c r="CO1798" s="1"/>
    </row>
    <row r="1799" spans="1:93" ht="30" customHeight="1" x14ac:dyDescent="0.2">
      <c r="A1799" s="1">
        <v>1793</v>
      </c>
      <c r="B1799" s="1" t="s">
        <v>557</v>
      </c>
      <c r="C1799" s="1" t="s">
        <v>558</v>
      </c>
      <c r="D1799" s="1" t="s">
        <v>559</v>
      </c>
      <c r="E1799" s="1" t="s">
        <v>560</v>
      </c>
      <c r="F1799" s="1" t="s">
        <v>74</v>
      </c>
      <c r="G1799" s="1">
        <v>8</v>
      </c>
      <c r="H1799" s="1" t="s">
        <v>341</v>
      </c>
      <c r="I1799" s="1" t="s">
        <v>114</v>
      </c>
      <c r="J1799" s="64">
        <v>554</v>
      </c>
      <c r="K1799" s="76">
        <v>2294041</v>
      </c>
      <c r="L1799" s="29">
        <v>45951</v>
      </c>
      <c r="M1799" s="29" t="s">
        <v>4163</v>
      </c>
      <c r="N1799" s="1" t="s">
        <v>478</v>
      </c>
      <c r="O1799" s="28" t="s">
        <v>225</v>
      </c>
      <c r="P1799" s="1" t="s">
        <v>216</v>
      </c>
      <c r="Q1799" s="76">
        <v>12</v>
      </c>
      <c r="R1799" s="1" t="s">
        <v>537</v>
      </c>
      <c r="T1799" s="1" t="s">
        <v>115</v>
      </c>
      <c r="U1799" s="1"/>
      <c r="V1799" s="1"/>
      <c r="W1799" s="4"/>
      <c r="X1799" s="28"/>
      <c r="Y1799" s="33"/>
      <c r="Z1799" s="33"/>
      <c r="AA1799" s="96"/>
      <c r="AB1799" s="178"/>
      <c r="AC1799" s="33">
        <v>22.5</v>
      </c>
      <c r="AD1799" s="33">
        <v>230</v>
      </c>
      <c r="AE1799" s="33" t="s">
        <v>103</v>
      </c>
      <c r="AF1799" s="33" t="s">
        <v>103</v>
      </c>
      <c r="AG1799" s="33"/>
      <c r="AH1799" s="4"/>
      <c r="AI1799" s="1"/>
      <c r="AJ1799" s="1"/>
      <c r="AK1799" s="1"/>
      <c r="AL1799" s="5"/>
      <c r="AM1799" s="164">
        <f t="shared" si="94"/>
        <v>45954</v>
      </c>
      <c r="AN1799" s="182"/>
      <c r="AO1799" s="230"/>
      <c r="AP1799" s="182"/>
      <c r="AQ1799" s="182"/>
      <c r="AR1799" s="182"/>
      <c r="AS1799" s="182"/>
      <c r="AT1799" s="182"/>
      <c r="AU1799" s="182"/>
      <c r="AV1799" s="182"/>
      <c r="AW1799" s="96"/>
      <c r="AX1799" s="37">
        <f t="shared" si="93"/>
        <v>45958</v>
      </c>
      <c r="AY1799" s="183"/>
      <c r="AZ1799" s="183"/>
      <c r="BA1799" s="183"/>
      <c r="BB1799" s="183"/>
      <c r="BC1799" s="183"/>
      <c r="BD1799" s="183"/>
      <c r="BE1799" s="183"/>
      <c r="BF1799" s="183"/>
      <c r="BG1799" s="183"/>
      <c r="BH1799" s="4"/>
      <c r="BI1799" s="1"/>
      <c r="BJ1799" s="1"/>
      <c r="BK1799" s="1"/>
      <c r="BL1799" s="31"/>
      <c r="BM1799" s="31"/>
      <c r="BN1799" s="1"/>
      <c r="BO1799" s="1"/>
      <c r="BP1799" s="1"/>
      <c r="BQ1799" s="1"/>
      <c r="BR1799" s="1"/>
      <c r="BS1799" s="4"/>
      <c r="BT1799" s="37">
        <f t="shared" si="95"/>
        <v>45979</v>
      </c>
      <c r="BU1799" s="220"/>
      <c r="BV1799" s="183"/>
      <c r="BW1799" s="221"/>
      <c r="BX1799" s="183"/>
      <c r="BY1799" s="183"/>
      <c r="BZ1799" s="183"/>
      <c r="CA1799" s="183"/>
      <c r="CB1799" s="183"/>
      <c r="CC1799" s="183"/>
      <c r="CE1799" s="1"/>
      <c r="CF1799" s="1"/>
      <c r="CG1799" s="1"/>
      <c r="CH1799" s="1"/>
      <c r="CI1799" s="1"/>
      <c r="CJ1799" s="1"/>
      <c r="CK1799" s="1"/>
      <c r="CL1799" s="1"/>
      <c r="CM1799" s="1"/>
      <c r="CN1799" s="1"/>
      <c r="CO1799" s="1"/>
    </row>
    <row r="1800" spans="1:93" ht="30" customHeight="1" x14ac:dyDescent="0.2">
      <c r="A1800" s="1">
        <v>1794</v>
      </c>
      <c r="B1800" s="1" t="s">
        <v>557</v>
      </c>
      <c r="C1800" s="1" t="s">
        <v>558</v>
      </c>
      <c r="D1800" s="1" t="s">
        <v>559</v>
      </c>
      <c r="E1800" s="1" t="s">
        <v>560</v>
      </c>
      <c r="F1800" s="1" t="s">
        <v>74</v>
      </c>
      <c r="G1800" s="1">
        <v>8</v>
      </c>
      <c r="H1800" s="1" t="s">
        <v>341</v>
      </c>
      <c r="I1800" s="1" t="s">
        <v>114</v>
      </c>
      <c r="J1800" s="64">
        <v>390</v>
      </c>
      <c r="K1800" s="76">
        <v>2275770</v>
      </c>
      <c r="L1800" s="29">
        <v>45951</v>
      </c>
      <c r="M1800" s="29" t="s">
        <v>4163</v>
      </c>
      <c r="N1800" s="1" t="s">
        <v>478</v>
      </c>
      <c r="O1800" s="28" t="s">
        <v>225</v>
      </c>
      <c r="P1800" s="1" t="s">
        <v>216</v>
      </c>
      <c r="Q1800" s="76">
        <v>10</v>
      </c>
      <c r="R1800" s="1" t="s">
        <v>537</v>
      </c>
      <c r="T1800" s="1" t="s">
        <v>115</v>
      </c>
      <c r="U1800" s="1"/>
      <c r="V1800" s="1"/>
      <c r="W1800" s="4"/>
      <c r="X1800" s="28"/>
      <c r="Y1800" s="33"/>
      <c r="Z1800" s="33"/>
      <c r="AA1800" s="96"/>
      <c r="AB1800" s="178"/>
      <c r="AC1800" s="33">
        <v>23</v>
      </c>
      <c r="AD1800" s="33">
        <v>200</v>
      </c>
      <c r="AE1800" s="33" t="s">
        <v>103</v>
      </c>
      <c r="AF1800" s="33" t="s">
        <v>103</v>
      </c>
      <c r="AG1800" s="33"/>
      <c r="AH1800" s="4"/>
      <c r="AI1800" s="1"/>
      <c r="AJ1800" s="1"/>
      <c r="AK1800" s="1"/>
      <c r="AL1800" s="5"/>
      <c r="AM1800" s="164">
        <f t="shared" si="94"/>
        <v>45954</v>
      </c>
      <c r="AN1800" s="182"/>
      <c r="AO1800" s="230"/>
      <c r="AP1800" s="182"/>
      <c r="AQ1800" s="182"/>
      <c r="AR1800" s="182"/>
      <c r="AS1800" s="182"/>
      <c r="AT1800" s="182"/>
      <c r="AU1800" s="182"/>
      <c r="AV1800" s="182"/>
      <c r="AW1800" s="96"/>
      <c r="AX1800" s="37">
        <f t="shared" si="93"/>
        <v>45958</v>
      </c>
      <c r="AY1800" s="183"/>
      <c r="AZ1800" s="183"/>
      <c r="BA1800" s="183"/>
      <c r="BB1800" s="183"/>
      <c r="BC1800" s="183"/>
      <c r="BD1800" s="183"/>
      <c r="BE1800" s="183"/>
      <c r="BF1800" s="183"/>
      <c r="BG1800" s="183"/>
      <c r="BH1800" s="4"/>
      <c r="BI1800" s="1"/>
      <c r="BJ1800" s="1"/>
      <c r="BK1800" s="1"/>
      <c r="BL1800" s="31"/>
      <c r="BM1800" s="31"/>
      <c r="BN1800" s="1"/>
      <c r="BO1800" s="1"/>
      <c r="BP1800" s="1"/>
      <c r="BQ1800" s="1"/>
      <c r="BR1800" s="1"/>
      <c r="BS1800" s="4"/>
      <c r="BT1800" s="37">
        <f t="shared" si="95"/>
        <v>45979</v>
      </c>
      <c r="BU1800" s="220"/>
      <c r="BV1800" s="183"/>
      <c r="BW1800" s="221"/>
      <c r="BX1800" s="183"/>
      <c r="BY1800" s="183"/>
      <c r="BZ1800" s="183"/>
      <c r="CA1800" s="183"/>
      <c r="CB1800" s="183"/>
      <c r="CC1800" s="183"/>
      <c r="CE1800" s="1"/>
      <c r="CF1800" s="1"/>
      <c r="CG1800" s="1"/>
      <c r="CH1800" s="1"/>
      <c r="CI1800" s="1"/>
      <c r="CJ1800" s="1"/>
      <c r="CK1800" s="1"/>
      <c r="CL1800" s="1"/>
      <c r="CM1800" s="1"/>
      <c r="CN1800" s="1"/>
      <c r="CO1800" s="1"/>
    </row>
    <row r="1801" spans="1:93" ht="30" customHeight="1" x14ac:dyDescent="0.2">
      <c r="A1801" s="1">
        <v>1795</v>
      </c>
      <c r="B1801" s="1" t="s">
        <v>557</v>
      </c>
      <c r="C1801" s="1" t="s">
        <v>558</v>
      </c>
      <c r="D1801" s="1" t="s">
        <v>559</v>
      </c>
      <c r="E1801" s="1" t="s">
        <v>560</v>
      </c>
      <c r="F1801" s="1" t="s">
        <v>74</v>
      </c>
      <c r="G1801" s="1">
        <v>8</v>
      </c>
      <c r="H1801" s="1" t="s">
        <v>341</v>
      </c>
      <c r="I1801" s="1" t="s">
        <v>114</v>
      </c>
      <c r="J1801" s="64">
        <v>295</v>
      </c>
      <c r="K1801" s="76">
        <v>2294042</v>
      </c>
      <c r="L1801" s="29">
        <v>45951</v>
      </c>
      <c r="M1801" s="29" t="s">
        <v>4163</v>
      </c>
      <c r="N1801" s="1" t="s">
        <v>478</v>
      </c>
      <c r="O1801" s="28" t="s">
        <v>225</v>
      </c>
      <c r="P1801" s="1" t="s">
        <v>216</v>
      </c>
      <c r="Q1801" s="76">
        <v>8</v>
      </c>
      <c r="R1801" s="1" t="s">
        <v>537</v>
      </c>
      <c r="T1801" s="1" t="s">
        <v>115</v>
      </c>
      <c r="U1801" s="1"/>
      <c r="V1801" s="1"/>
      <c r="W1801" s="4"/>
      <c r="X1801" s="28"/>
      <c r="Y1801" s="33"/>
      <c r="Z1801" s="33"/>
      <c r="AA1801" s="96"/>
      <c r="AB1801" s="178"/>
      <c r="AC1801" s="33">
        <v>21</v>
      </c>
      <c r="AD1801" s="33">
        <v>240</v>
      </c>
      <c r="AE1801" s="33" t="s">
        <v>103</v>
      </c>
      <c r="AF1801" s="33" t="s">
        <v>103</v>
      </c>
      <c r="AG1801" s="33"/>
      <c r="AH1801" s="4"/>
      <c r="AI1801" s="1"/>
      <c r="AJ1801" s="1"/>
      <c r="AK1801" s="1"/>
      <c r="AL1801" s="5"/>
      <c r="AM1801" s="164">
        <f t="shared" si="94"/>
        <v>45954</v>
      </c>
      <c r="AN1801" s="182"/>
      <c r="AO1801" s="230"/>
      <c r="AP1801" s="182"/>
      <c r="AQ1801" s="182"/>
      <c r="AR1801" s="182"/>
      <c r="AS1801" s="182"/>
      <c r="AT1801" s="182"/>
      <c r="AU1801" s="182"/>
      <c r="AV1801" s="182"/>
      <c r="AW1801" s="96"/>
      <c r="AX1801" s="37">
        <f t="shared" ref="AX1801:AX1864" si="96">IF(L1801=0, 0,L1801+7)</f>
        <v>45958</v>
      </c>
      <c r="AY1801" s="183"/>
      <c r="AZ1801" s="183"/>
      <c r="BA1801" s="183"/>
      <c r="BB1801" s="183"/>
      <c r="BC1801" s="183"/>
      <c r="BD1801" s="183"/>
      <c r="BE1801" s="183"/>
      <c r="BF1801" s="183"/>
      <c r="BG1801" s="183"/>
      <c r="BH1801" s="4"/>
      <c r="BI1801" s="1"/>
      <c r="BJ1801" s="1"/>
      <c r="BK1801" s="1"/>
      <c r="BL1801" s="31"/>
      <c r="BM1801" s="31"/>
      <c r="BN1801" s="1"/>
      <c r="BO1801" s="1"/>
      <c r="BP1801" s="1"/>
      <c r="BQ1801" s="1"/>
      <c r="BR1801" s="1"/>
      <c r="BS1801" s="4"/>
      <c r="BT1801" s="37">
        <f t="shared" si="95"/>
        <v>45979</v>
      </c>
      <c r="BU1801" s="220"/>
      <c r="BV1801" s="183"/>
      <c r="BW1801" s="221"/>
      <c r="BX1801" s="183"/>
      <c r="BY1801" s="183"/>
      <c r="BZ1801" s="183"/>
      <c r="CA1801" s="183"/>
      <c r="CB1801" s="183"/>
      <c r="CC1801" s="183"/>
      <c r="CE1801" s="1"/>
      <c r="CF1801" s="1"/>
      <c r="CG1801" s="1"/>
      <c r="CH1801" s="1"/>
      <c r="CI1801" s="1"/>
      <c r="CJ1801" s="1"/>
      <c r="CK1801" s="1"/>
      <c r="CL1801" s="1"/>
      <c r="CM1801" s="1"/>
      <c r="CN1801" s="1"/>
      <c r="CO1801" s="1"/>
    </row>
    <row r="1802" spans="1:93" ht="30" customHeight="1" x14ac:dyDescent="0.2">
      <c r="A1802" s="1">
        <v>1796</v>
      </c>
      <c r="B1802" s="1" t="s">
        <v>557</v>
      </c>
      <c r="C1802" s="1" t="s">
        <v>558</v>
      </c>
      <c r="D1802" s="1" t="s">
        <v>559</v>
      </c>
      <c r="E1802" s="1" t="s">
        <v>560</v>
      </c>
      <c r="F1802" s="1" t="s">
        <v>74</v>
      </c>
      <c r="G1802" s="1">
        <v>8</v>
      </c>
      <c r="H1802" s="1" t="s">
        <v>341</v>
      </c>
      <c r="I1802" s="1" t="s">
        <v>114</v>
      </c>
      <c r="J1802" s="64">
        <v>418</v>
      </c>
      <c r="K1802" s="76">
        <v>2294043</v>
      </c>
      <c r="L1802" s="29">
        <v>45951</v>
      </c>
      <c r="M1802" s="29" t="s">
        <v>4163</v>
      </c>
      <c r="N1802" s="1" t="s">
        <v>478</v>
      </c>
      <c r="O1802" s="28" t="s">
        <v>225</v>
      </c>
      <c r="P1802" s="1" t="s">
        <v>216</v>
      </c>
      <c r="Q1802" s="76">
        <v>10</v>
      </c>
      <c r="R1802" s="1" t="s">
        <v>537</v>
      </c>
      <c r="S1802" s="1">
        <v>6</v>
      </c>
      <c r="T1802" s="1" t="s">
        <v>115</v>
      </c>
      <c r="U1802" s="1"/>
      <c r="V1802" s="1"/>
      <c r="W1802" s="4"/>
      <c r="X1802" s="28"/>
      <c r="Y1802" s="33"/>
      <c r="Z1802" s="33"/>
      <c r="AA1802" s="96"/>
      <c r="AB1802" s="178"/>
      <c r="AC1802" s="33">
        <v>23.5</v>
      </c>
      <c r="AD1802" s="33">
        <v>190</v>
      </c>
      <c r="AE1802" s="33" t="s">
        <v>103</v>
      </c>
      <c r="AF1802" s="33" t="s">
        <v>103</v>
      </c>
      <c r="AG1802" s="33"/>
      <c r="AH1802" s="4"/>
      <c r="AI1802" s="1"/>
      <c r="AJ1802" s="1"/>
      <c r="AK1802" s="1"/>
      <c r="AL1802" s="5"/>
      <c r="AM1802" s="164">
        <f t="shared" si="94"/>
        <v>45954</v>
      </c>
      <c r="AN1802" s="182"/>
      <c r="AO1802" s="230"/>
      <c r="AP1802" s="182"/>
      <c r="AQ1802" s="182"/>
      <c r="AR1802" s="182"/>
      <c r="AS1802" s="182"/>
      <c r="AT1802" s="182"/>
      <c r="AU1802" s="182"/>
      <c r="AV1802" s="182"/>
      <c r="AW1802" s="96"/>
      <c r="AX1802" s="37">
        <f t="shared" si="96"/>
        <v>45958</v>
      </c>
      <c r="AY1802" s="183"/>
      <c r="AZ1802" s="183"/>
      <c r="BA1802" s="183"/>
      <c r="BB1802" s="183"/>
      <c r="BC1802" s="183"/>
      <c r="BD1802" s="183"/>
      <c r="BE1802" s="183"/>
      <c r="BF1802" s="183"/>
      <c r="BG1802" s="183"/>
      <c r="BH1802" s="4"/>
      <c r="BI1802" s="1"/>
      <c r="BJ1802" s="1"/>
      <c r="BK1802" s="1"/>
      <c r="BL1802" s="31"/>
      <c r="BM1802" s="31"/>
      <c r="BN1802" s="1"/>
      <c r="BO1802" s="1"/>
      <c r="BP1802" s="1"/>
      <c r="BQ1802" s="1"/>
      <c r="BR1802" s="1"/>
      <c r="BS1802" s="4"/>
      <c r="BT1802" s="37">
        <f t="shared" si="95"/>
        <v>45979</v>
      </c>
      <c r="BU1802" s="220"/>
      <c r="BV1802" s="183"/>
      <c r="BW1802" s="221"/>
      <c r="BX1802" s="183"/>
      <c r="BY1802" s="183"/>
      <c r="BZ1802" s="183"/>
      <c r="CA1802" s="183"/>
      <c r="CB1802" s="183"/>
      <c r="CC1802" s="183"/>
      <c r="CE1802" s="1"/>
      <c r="CF1802" s="1"/>
      <c r="CG1802" s="1"/>
      <c r="CH1802" s="1"/>
      <c r="CI1802" s="1"/>
      <c r="CJ1802" s="1"/>
      <c r="CK1802" s="1"/>
      <c r="CL1802" s="1"/>
      <c r="CM1802" s="1"/>
      <c r="CN1802" s="1"/>
      <c r="CO1802" s="1"/>
    </row>
    <row r="1803" spans="1:93" ht="30" customHeight="1" x14ac:dyDescent="0.2">
      <c r="A1803" s="1">
        <v>1797</v>
      </c>
      <c r="B1803" s="1" t="s">
        <v>557</v>
      </c>
      <c r="C1803" s="1" t="s">
        <v>558</v>
      </c>
      <c r="D1803" s="1" t="s">
        <v>559</v>
      </c>
      <c r="E1803" s="1" t="s">
        <v>560</v>
      </c>
      <c r="F1803" s="1" t="s">
        <v>74</v>
      </c>
      <c r="G1803" s="1">
        <v>8</v>
      </c>
      <c r="H1803" s="1" t="s">
        <v>341</v>
      </c>
      <c r="I1803" s="1" t="s">
        <v>114</v>
      </c>
      <c r="J1803" s="64">
        <v>404</v>
      </c>
      <c r="K1803" s="76">
        <v>2275771</v>
      </c>
      <c r="L1803" s="29">
        <v>45951</v>
      </c>
      <c r="M1803" s="29" t="s">
        <v>4163</v>
      </c>
      <c r="N1803" s="1" t="s">
        <v>478</v>
      </c>
      <c r="O1803" s="28" t="s">
        <v>225</v>
      </c>
      <c r="P1803" s="1" t="s">
        <v>216</v>
      </c>
      <c r="Q1803" s="76">
        <v>9</v>
      </c>
      <c r="R1803" s="1" t="s">
        <v>537</v>
      </c>
      <c r="T1803" s="1" t="s">
        <v>115</v>
      </c>
      <c r="U1803" s="1"/>
      <c r="V1803" s="1"/>
      <c r="W1803" s="4"/>
      <c r="X1803" s="28"/>
      <c r="Y1803" s="33"/>
      <c r="Z1803" s="33"/>
      <c r="AA1803" s="96"/>
      <c r="AB1803" s="178"/>
      <c r="AC1803" s="33">
        <v>21</v>
      </c>
      <c r="AD1803" s="33">
        <v>230</v>
      </c>
      <c r="AE1803" s="33" t="s">
        <v>103</v>
      </c>
      <c r="AF1803" s="33" t="s">
        <v>103</v>
      </c>
      <c r="AG1803" s="33"/>
      <c r="AH1803" s="4"/>
      <c r="AI1803" s="1"/>
      <c r="AJ1803" s="1"/>
      <c r="AK1803" s="1"/>
      <c r="AL1803" s="5"/>
      <c r="AM1803" s="164">
        <f t="shared" si="94"/>
        <v>45954</v>
      </c>
      <c r="AN1803" s="182"/>
      <c r="AO1803" s="230"/>
      <c r="AP1803" s="182"/>
      <c r="AQ1803" s="182"/>
      <c r="AR1803" s="182"/>
      <c r="AS1803" s="182"/>
      <c r="AT1803" s="182"/>
      <c r="AU1803" s="182"/>
      <c r="AV1803" s="182"/>
      <c r="AW1803" s="96"/>
      <c r="AX1803" s="37">
        <f t="shared" si="96"/>
        <v>45958</v>
      </c>
      <c r="AY1803" s="183"/>
      <c r="AZ1803" s="183"/>
      <c r="BA1803" s="183"/>
      <c r="BB1803" s="183"/>
      <c r="BC1803" s="183"/>
      <c r="BD1803" s="183"/>
      <c r="BE1803" s="183"/>
      <c r="BF1803" s="183"/>
      <c r="BG1803" s="183"/>
      <c r="BH1803" s="4"/>
      <c r="BI1803" s="1"/>
      <c r="BJ1803" s="1"/>
      <c r="BK1803" s="1"/>
      <c r="BL1803" s="31"/>
      <c r="BM1803" s="31"/>
      <c r="BN1803" s="1"/>
      <c r="BO1803" s="1"/>
      <c r="BP1803" s="1"/>
      <c r="BQ1803" s="1"/>
      <c r="BR1803" s="1"/>
      <c r="BS1803" s="4"/>
      <c r="BT1803" s="37">
        <f t="shared" si="95"/>
        <v>45979</v>
      </c>
      <c r="BU1803" s="220"/>
      <c r="BV1803" s="183"/>
      <c r="BW1803" s="221"/>
      <c r="BX1803" s="183"/>
      <c r="BY1803" s="183"/>
      <c r="BZ1803" s="183"/>
      <c r="CA1803" s="183"/>
      <c r="CB1803" s="183"/>
      <c r="CC1803" s="183"/>
      <c r="CE1803" s="1"/>
      <c r="CF1803" s="1"/>
      <c r="CG1803" s="1"/>
      <c r="CH1803" s="1"/>
      <c r="CI1803" s="1"/>
      <c r="CJ1803" s="1"/>
      <c r="CK1803" s="1"/>
      <c r="CL1803" s="1"/>
      <c r="CM1803" s="1"/>
      <c r="CN1803" s="1"/>
      <c r="CO1803" s="1"/>
    </row>
    <row r="1804" spans="1:93" ht="30" customHeight="1" x14ac:dyDescent="0.2">
      <c r="A1804" s="1">
        <v>1798</v>
      </c>
      <c r="B1804" s="1" t="s">
        <v>557</v>
      </c>
      <c r="C1804" s="1" t="s">
        <v>558</v>
      </c>
      <c r="D1804" s="1" t="s">
        <v>559</v>
      </c>
      <c r="E1804" s="1" t="s">
        <v>560</v>
      </c>
      <c r="F1804" s="1" t="s">
        <v>74</v>
      </c>
      <c r="G1804" s="1">
        <v>8</v>
      </c>
      <c r="H1804" s="1" t="s">
        <v>341</v>
      </c>
      <c r="I1804" s="1" t="s">
        <v>114</v>
      </c>
      <c r="J1804" s="64">
        <v>287</v>
      </c>
      <c r="K1804" s="76">
        <v>2294044</v>
      </c>
      <c r="L1804" s="29">
        <v>45951</v>
      </c>
      <c r="M1804" s="29" t="s">
        <v>4163</v>
      </c>
      <c r="N1804" s="1" t="s">
        <v>478</v>
      </c>
      <c r="O1804" s="28" t="s">
        <v>225</v>
      </c>
      <c r="P1804" s="1" t="s">
        <v>216</v>
      </c>
      <c r="Q1804" s="76">
        <v>8</v>
      </c>
      <c r="R1804" s="1" t="s">
        <v>537</v>
      </c>
      <c r="T1804" s="1" t="s">
        <v>115</v>
      </c>
      <c r="U1804" s="1"/>
      <c r="V1804" s="1"/>
      <c r="W1804" s="4"/>
      <c r="X1804" s="28"/>
      <c r="Y1804" s="33"/>
      <c r="Z1804" s="33"/>
      <c r="AA1804" s="96"/>
      <c r="AB1804" s="178"/>
      <c r="AC1804" s="33">
        <v>23</v>
      </c>
      <c r="AD1804" s="33">
        <v>235</v>
      </c>
      <c r="AE1804" s="33" t="s">
        <v>103</v>
      </c>
      <c r="AF1804" s="33" t="s">
        <v>103</v>
      </c>
      <c r="AG1804" s="33"/>
      <c r="AH1804" s="4"/>
      <c r="AI1804" s="1"/>
      <c r="AJ1804" s="1"/>
      <c r="AK1804" s="1"/>
      <c r="AL1804" s="5"/>
      <c r="AM1804" s="164">
        <f t="shared" si="94"/>
        <v>45954</v>
      </c>
      <c r="AN1804" s="182"/>
      <c r="AO1804" s="230"/>
      <c r="AP1804" s="182"/>
      <c r="AQ1804" s="182"/>
      <c r="AR1804" s="182"/>
      <c r="AS1804" s="182"/>
      <c r="AT1804" s="182"/>
      <c r="AU1804" s="182"/>
      <c r="AV1804" s="182"/>
      <c r="AW1804" s="96"/>
      <c r="AX1804" s="37">
        <f t="shared" si="96"/>
        <v>45958</v>
      </c>
      <c r="AY1804" s="183"/>
      <c r="AZ1804" s="183"/>
      <c r="BA1804" s="183"/>
      <c r="BB1804" s="183"/>
      <c r="BC1804" s="183"/>
      <c r="BD1804" s="183"/>
      <c r="BE1804" s="183"/>
      <c r="BF1804" s="183"/>
      <c r="BG1804" s="183"/>
      <c r="BH1804" s="4"/>
      <c r="BI1804" s="1"/>
      <c r="BJ1804" s="1"/>
      <c r="BK1804" s="1"/>
      <c r="BL1804" s="31"/>
      <c r="BM1804" s="31"/>
      <c r="BN1804" s="1"/>
      <c r="BO1804" s="1"/>
      <c r="BP1804" s="1"/>
      <c r="BQ1804" s="1"/>
      <c r="BR1804" s="1"/>
      <c r="BS1804" s="4"/>
      <c r="BT1804" s="37">
        <f t="shared" si="95"/>
        <v>45979</v>
      </c>
      <c r="BU1804" s="220"/>
      <c r="BV1804" s="183"/>
      <c r="BW1804" s="221"/>
      <c r="BX1804" s="183"/>
      <c r="BY1804" s="183"/>
      <c r="BZ1804" s="183"/>
      <c r="CA1804" s="183"/>
      <c r="CB1804" s="183"/>
      <c r="CC1804" s="183"/>
      <c r="CE1804" s="1"/>
      <c r="CF1804" s="1"/>
      <c r="CG1804" s="1"/>
      <c r="CH1804" s="1"/>
      <c r="CI1804" s="1"/>
      <c r="CJ1804" s="1"/>
      <c r="CK1804" s="1"/>
      <c r="CL1804" s="1"/>
      <c r="CM1804" s="1"/>
      <c r="CN1804" s="1"/>
      <c r="CO1804" s="1"/>
    </row>
    <row r="1805" spans="1:93" ht="30" customHeight="1" x14ac:dyDescent="0.2">
      <c r="A1805" s="1">
        <v>1799</v>
      </c>
      <c r="B1805" s="1" t="s">
        <v>557</v>
      </c>
      <c r="C1805" s="1" t="s">
        <v>558</v>
      </c>
      <c r="D1805" s="1" t="s">
        <v>559</v>
      </c>
      <c r="E1805" s="1" t="s">
        <v>560</v>
      </c>
      <c r="F1805" s="1" t="s">
        <v>74</v>
      </c>
      <c r="G1805" s="1">
        <v>8</v>
      </c>
      <c r="H1805" s="1" t="s">
        <v>341</v>
      </c>
      <c r="I1805" s="1" t="s">
        <v>114</v>
      </c>
      <c r="J1805" s="64">
        <v>558</v>
      </c>
      <c r="K1805" s="76">
        <v>2294045</v>
      </c>
      <c r="L1805" s="29">
        <v>45951</v>
      </c>
      <c r="M1805" s="29" t="s">
        <v>4163</v>
      </c>
      <c r="N1805" s="1" t="s">
        <v>478</v>
      </c>
      <c r="O1805" s="28" t="s">
        <v>225</v>
      </c>
      <c r="P1805" s="1" t="s">
        <v>216</v>
      </c>
      <c r="Q1805" s="76">
        <v>12</v>
      </c>
      <c r="R1805" s="1" t="s">
        <v>537</v>
      </c>
      <c r="T1805" s="1" t="s">
        <v>115</v>
      </c>
      <c r="U1805" s="1"/>
      <c r="V1805" s="1"/>
      <c r="W1805" s="4"/>
      <c r="X1805" s="28"/>
      <c r="Y1805" s="33"/>
      <c r="Z1805" s="33"/>
      <c r="AA1805" s="96"/>
      <c r="AB1805" s="178"/>
      <c r="AC1805" s="33">
        <v>24</v>
      </c>
      <c r="AD1805" s="33">
        <v>220</v>
      </c>
      <c r="AE1805" s="33" t="s">
        <v>103</v>
      </c>
      <c r="AF1805" s="33" t="s">
        <v>103</v>
      </c>
      <c r="AG1805" s="33"/>
      <c r="AH1805" s="4"/>
      <c r="AI1805" s="1"/>
      <c r="AJ1805" s="1"/>
      <c r="AK1805" s="1"/>
      <c r="AL1805" s="5"/>
      <c r="AM1805" s="164">
        <f t="shared" si="94"/>
        <v>45954</v>
      </c>
      <c r="AN1805" s="182"/>
      <c r="AO1805" s="230"/>
      <c r="AP1805" s="182"/>
      <c r="AQ1805" s="182"/>
      <c r="AR1805" s="182"/>
      <c r="AS1805" s="182"/>
      <c r="AT1805" s="182"/>
      <c r="AU1805" s="182"/>
      <c r="AV1805" s="182"/>
      <c r="AW1805" s="96"/>
      <c r="AX1805" s="37">
        <f t="shared" si="96"/>
        <v>45958</v>
      </c>
      <c r="AY1805" s="183"/>
      <c r="AZ1805" s="183"/>
      <c r="BA1805" s="183"/>
      <c r="BB1805" s="183"/>
      <c r="BC1805" s="183"/>
      <c r="BD1805" s="183"/>
      <c r="BE1805" s="183"/>
      <c r="BF1805" s="183"/>
      <c r="BG1805" s="183"/>
      <c r="BH1805" s="4"/>
      <c r="BI1805" s="1"/>
      <c r="BJ1805" s="1"/>
      <c r="BK1805" s="1"/>
      <c r="BL1805" s="31"/>
      <c r="BM1805" s="31"/>
      <c r="BN1805" s="1"/>
      <c r="BO1805" s="1"/>
      <c r="BP1805" s="1"/>
      <c r="BQ1805" s="1"/>
      <c r="BR1805" s="1"/>
      <c r="BS1805" s="4"/>
      <c r="BT1805" s="37">
        <f t="shared" si="95"/>
        <v>45979</v>
      </c>
      <c r="BU1805" s="220"/>
      <c r="BV1805" s="183"/>
      <c r="BW1805" s="221"/>
      <c r="BX1805" s="183"/>
      <c r="BY1805" s="183"/>
      <c r="BZ1805" s="183"/>
      <c r="CA1805" s="183"/>
      <c r="CB1805" s="183"/>
      <c r="CC1805" s="183"/>
      <c r="CE1805" s="1"/>
      <c r="CF1805" s="1"/>
      <c r="CG1805" s="1"/>
      <c r="CH1805" s="1"/>
      <c r="CI1805" s="1"/>
      <c r="CJ1805" s="1"/>
      <c r="CK1805" s="1"/>
      <c r="CL1805" s="1"/>
      <c r="CM1805" s="1"/>
      <c r="CN1805" s="1"/>
      <c r="CO1805" s="1"/>
    </row>
    <row r="1806" spans="1:93" ht="30" customHeight="1" x14ac:dyDescent="0.2">
      <c r="A1806" s="1">
        <v>1800</v>
      </c>
      <c r="B1806" s="1" t="s">
        <v>557</v>
      </c>
      <c r="C1806" s="1" t="s">
        <v>558</v>
      </c>
      <c r="D1806" s="1" t="s">
        <v>559</v>
      </c>
      <c r="E1806" s="1" t="s">
        <v>560</v>
      </c>
      <c r="F1806" s="1" t="s">
        <v>74</v>
      </c>
      <c r="G1806" s="1">
        <v>8</v>
      </c>
      <c r="H1806" s="1" t="s">
        <v>341</v>
      </c>
      <c r="I1806" s="1" t="s">
        <v>114</v>
      </c>
      <c r="J1806" s="64">
        <v>451</v>
      </c>
      <c r="K1806" s="76">
        <v>2275772</v>
      </c>
      <c r="L1806" s="29">
        <v>45951</v>
      </c>
      <c r="M1806" s="29" t="s">
        <v>4163</v>
      </c>
      <c r="N1806" s="1" t="s">
        <v>478</v>
      </c>
      <c r="O1806" s="28" t="s">
        <v>225</v>
      </c>
      <c r="P1806" s="1" t="s">
        <v>216</v>
      </c>
      <c r="Q1806" s="76">
        <v>10</v>
      </c>
      <c r="R1806" s="1" t="s">
        <v>537</v>
      </c>
      <c r="T1806" s="1" t="s">
        <v>115</v>
      </c>
      <c r="U1806" s="1"/>
      <c r="V1806" s="1"/>
      <c r="W1806" s="4"/>
      <c r="X1806" s="28"/>
      <c r="Y1806" s="33"/>
      <c r="Z1806" s="33"/>
      <c r="AA1806" s="96"/>
      <c r="AB1806" s="178"/>
      <c r="AC1806" s="33">
        <v>21</v>
      </c>
      <c r="AD1806" s="33">
        <v>200</v>
      </c>
      <c r="AE1806" s="33" t="s">
        <v>103</v>
      </c>
      <c r="AF1806" s="33" t="s">
        <v>103</v>
      </c>
      <c r="AG1806" s="33"/>
      <c r="AH1806" s="4"/>
      <c r="AI1806" s="1"/>
      <c r="AJ1806" s="1"/>
      <c r="AK1806" s="1"/>
      <c r="AL1806" s="5"/>
      <c r="AM1806" s="164">
        <f t="shared" si="94"/>
        <v>45954</v>
      </c>
      <c r="AN1806" s="182"/>
      <c r="AO1806" s="230"/>
      <c r="AP1806" s="182"/>
      <c r="AQ1806" s="182"/>
      <c r="AR1806" s="182"/>
      <c r="AS1806" s="182"/>
      <c r="AT1806" s="182"/>
      <c r="AU1806" s="182"/>
      <c r="AV1806" s="182"/>
      <c r="AW1806" s="96"/>
      <c r="AX1806" s="37">
        <f t="shared" si="96"/>
        <v>45958</v>
      </c>
      <c r="AY1806" s="183"/>
      <c r="AZ1806" s="183"/>
      <c r="BA1806" s="183"/>
      <c r="BB1806" s="183"/>
      <c r="BC1806" s="183"/>
      <c r="BD1806" s="183"/>
      <c r="BE1806" s="183"/>
      <c r="BF1806" s="183"/>
      <c r="BG1806" s="183"/>
      <c r="BH1806" s="4"/>
      <c r="BI1806" s="1"/>
      <c r="BJ1806" s="1"/>
      <c r="BK1806" s="1"/>
      <c r="BL1806" s="31"/>
      <c r="BM1806" s="31"/>
      <c r="BN1806" s="1"/>
      <c r="BO1806" s="1"/>
      <c r="BP1806" s="1"/>
      <c r="BQ1806" s="1"/>
      <c r="BR1806" s="1"/>
      <c r="BS1806" s="4"/>
      <c r="BT1806" s="37">
        <f t="shared" si="95"/>
        <v>45979</v>
      </c>
      <c r="BU1806" s="220"/>
      <c r="BV1806" s="183"/>
      <c r="BW1806" s="221"/>
      <c r="BX1806" s="183"/>
      <c r="BY1806" s="183"/>
      <c r="BZ1806" s="183"/>
      <c r="CA1806" s="183"/>
      <c r="CB1806" s="183"/>
      <c r="CC1806" s="183"/>
      <c r="CE1806" s="1"/>
      <c r="CF1806" s="1"/>
      <c r="CG1806" s="1"/>
      <c r="CH1806" s="1"/>
      <c r="CI1806" s="1"/>
      <c r="CJ1806" s="1"/>
      <c r="CK1806" s="1"/>
      <c r="CL1806" s="1"/>
      <c r="CM1806" s="1"/>
      <c r="CN1806" s="1"/>
      <c r="CO1806" s="1"/>
    </row>
    <row r="1807" spans="1:93" ht="30" customHeight="1" x14ac:dyDescent="0.2">
      <c r="A1807" s="1">
        <v>1801</v>
      </c>
      <c r="B1807" s="1" t="s">
        <v>557</v>
      </c>
      <c r="C1807" s="1" t="s">
        <v>558</v>
      </c>
      <c r="D1807" s="1" t="s">
        <v>559</v>
      </c>
      <c r="E1807" s="1" t="s">
        <v>560</v>
      </c>
      <c r="F1807" s="1" t="s">
        <v>74</v>
      </c>
      <c r="G1807" s="1">
        <v>8</v>
      </c>
      <c r="H1807" s="1" t="s">
        <v>341</v>
      </c>
      <c r="I1807" s="1" t="s">
        <v>114</v>
      </c>
      <c r="J1807" s="64">
        <v>433</v>
      </c>
      <c r="K1807" s="76">
        <v>2294046</v>
      </c>
      <c r="L1807" s="29">
        <v>45951</v>
      </c>
      <c r="M1807" s="29" t="s">
        <v>4163</v>
      </c>
      <c r="N1807" s="1" t="s">
        <v>478</v>
      </c>
      <c r="O1807" s="28" t="s">
        <v>225</v>
      </c>
      <c r="P1807" s="1" t="s">
        <v>216</v>
      </c>
      <c r="Q1807" s="76">
        <v>9</v>
      </c>
      <c r="R1807" s="1" t="s">
        <v>537</v>
      </c>
      <c r="T1807" s="1" t="s">
        <v>115</v>
      </c>
      <c r="U1807" s="1"/>
      <c r="V1807" s="1"/>
      <c r="W1807" s="4"/>
      <c r="X1807" s="28"/>
      <c r="Y1807" s="33"/>
      <c r="Z1807" s="33"/>
      <c r="AA1807" s="96"/>
      <c r="AB1807" s="178"/>
      <c r="AC1807" s="33">
        <v>23.5</v>
      </c>
      <c r="AD1807" s="33">
        <v>225</v>
      </c>
      <c r="AE1807" s="33" t="s">
        <v>103</v>
      </c>
      <c r="AF1807" s="33" t="s">
        <v>103</v>
      </c>
      <c r="AG1807" s="33"/>
      <c r="AH1807" s="4"/>
      <c r="AI1807" s="1"/>
      <c r="AJ1807" s="1"/>
      <c r="AK1807" s="1"/>
      <c r="AL1807" s="5"/>
      <c r="AM1807" s="164">
        <f t="shared" si="94"/>
        <v>45954</v>
      </c>
      <c r="AN1807" s="182"/>
      <c r="AO1807" s="230"/>
      <c r="AP1807" s="182"/>
      <c r="AQ1807" s="182"/>
      <c r="AR1807" s="182"/>
      <c r="AS1807" s="182"/>
      <c r="AT1807" s="182"/>
      <c r="AU1807" s="182"/>
      <c r="AV1807" s="182"/>
      <c r="AW1807" s="96"/>
      <c r="AX1807" s="37">
        <f t="shared" si="96"/>
        <v>45958</v>
      </c>
      <c r="AY1807" s="183"/>
      <c r="AZ1807" s="183"/>
      <c r="BA1807" s="183"/>
      <c r="BB1807" s="183"/>
      <c r="BC1807" s="183"/>
      <c r="BD1807" s="183"/>
      <c r="BE1807" s="183"/>
      <c r="BF1807" s="183"/>
      <c r="BG1807" s="183"/>
      <c r="BH1807" s="4"/>
      <c r="BI1807" s="1"/>
      <c r="BJ1807" s="1"/>
      <c r="BK1807" s="1"/>
      <c r="BL1807" s="31"/>
      <c r="BM1807" s="31"/>
      <c r="BN1807" s="1"/>
      <c r="BO1807" s="1"/>
      <c r="BP1807" s="1"/>
      <c r="BQ1807" s="1"/>
      <c r="BR1807" s="1"/>
      <c r="BS1807" s="4"/>
      <c r="BT1807" s="37">
        <f t="shared" si="95"/>
        <v>45979</v>
      </c>
      <c r="BU1807" s="220"/>
      <c r="BV1807" s="183"/>
      <c r="BW1807" s="221"/>
      <c r="BX1807" s="183"/>
      <c r="BY1807" s="183"/>
      <c r="BZ1807" s="183"/>
      <c r="CA1807" s="183"/>
      <c r="CB1807" s="183"/>
      <c r="CC1807" s="183"/>
      <c r="CE1807" s="1"/>
      <c r="CF1807" s="1"/>
      <c r="CG1807" s="1"/>
      <c r="CH1807" s="1"/>
      <c r="CI1807" s="1"/>
      <c r="CJ1807" s="1"/>
      <c r="CK1807" s="1"/>
      <c r="CL1807" s="1"/>
      <c r="CM1807" s="1"/>
      <c r="CN1807" s="1"/>
      <c r="CO1807" s="1"/>
    </row>
    <row r="1808" spans="1:93" ht="30" customHeight="1" x14ac:dyDescent="0.2">
      <c r="A1808" s="1">
        <v>1802</v>
      </c>
      <c r="B1808" s="1" t="s">
        <v>557</v>
      </c>
      <c r="C1808" s="1" t="s">
        <v>558</v>
      </c>
      <c r="D1808" s="1" t="s">
        <v>559</v>
      </c>
      <c r="E1808" s="1" t="s">
        <v>560</v>
      </c>
      <c r="F1808" s="1" t="s">
        <v>74</v>
      </c>
      <c r="G1808" s="1">
        <v>8</v>
      </c>
      <c r="H1808" s="1" t="s">
        <v>341</v>
      </c>
      <c r="I1808" s="1" t="s">
        <v>114</v>
      </c>
      <c r="J1808" s="64">
        <v>393</v>
      </c>
      <c r="K1808" s="76">
        <v>2275773</v>
      </c>
      <c r="L1808" s="29">
        <v>45951</v>
      </c>
      <c r="M1808" s="29" t="s">
        <v>4163</v>
      </c>
      <c r="N1808" s="1" t="s">
        <v>478</v>
      </c>
      <c r="O1808" s="28" t="s">
        <v>225</v>
      </c>
      <c r="P1808" s="1" t="s">
        <v>216</v>
      </c>
      <c r="Q1808" s="76">
        <v>10</v>
      </c>
      <c r="R1808" s="1" t="s">
        <v>537</v>
      </c>
      <c r="T1808" s="1" t="s">
        <v>115</v>
      </c>
      <c r="U1808" s="1"/>
      <c r="V1808" s="1"/>
      <c r="W1808" s="4"/>
      <c r="X1808" s="28"/>
      <c r="Y1808" s="33"/>
      <c r="Z1808" s="33"/>
      <c r="AA1808" s="96"/>
      <c r="AB1808" s="178"/>
      <c r="AC1808" s="33">
        <v>24</v>
      </c>
      <c r="AD1808" s="33">
        <v>200</v>
      </c>
      <c r="AE1808" s="33" t="s">
        <v>103</v>
      </c>
      <c r="AF1808" s="33" t="s">
        <v>103</v>
      </c>
      <c r="AG1808" s="33"/>
      <c r="AH1808" s="4"/>
      <c r="AI1808" s="1"/>
      <c r="AJ1808" s="1"/>
      <c r="AK1808" s="1"/>
      <c r="AL1808" s="5"/>
      <c r="AM1808" s="164">
        <f t="shared" si="94"/>
        <v>45954</v>
      </c>
      <c r="AN1808" s="182"/>
      <c r="AO1808" s="230"/>
      <c r="AP1808" s="182"/>
      <c r="AQ1808" s="182"/>
      <c r="AR1808" s="182"/>
      <c r="AS1808" s="182"/>
      <c r="AT1808" s="182"/>
      <c r="AU1808" s="182"/>
      <c r="AV1808" s="182"/>
      <c r="AW1808" s="96"/>
      <c r="AX1808" s="37">
        <f t="shared" si="96"/>
        <v>45958</v>
      </c>
      <c r="AY1808" s="183"/>
      <c r="AZ1808" s="183"/>
      <c r="BA1808" s="183"/>
      <c r="BB1808" s="183"/>
      <c r="BC1808" s="183"/>
      <c r="BD1808" s="183"/>
      <c r="BE1808" s="183"/>
      <c r="BF1808" s="183"/>
      <c r="BG1808" s="183"/>
      <c r="BH1808" s="4"/>
      <c r="BI1808" s="1"/>
      <c r="BJ1808" s="1"/>
      <c r="BK1808" s="1"/>
      <c r="BL1808" s="31"/>
      <c r="BM1808" s="31"/>
      <c r="BN1808" s="1"/>
      <c r="BO1808" s="1"/>
      <c r="BP1808" s="1"/>
      <c r="BQ1808" s="1"/>
      <c r="BR1808" s="1"/>
      <c r="BS1808" s="4"/>
      <c r="BT1808" s="37">
        <f t="shared" si="95"/>
        <v>45979</v>
      </c>
      <c r="BU1808" s="220"/>
      <c r="BV1808" s="183"/>
      <c r="BW1808" s="221"/>
      <c r="BX1808" s="183"/>
      <c r="BY1808" s="183"/>
      <c r="BZ1808" s="183"/>
      <c r="CA1808" s="183"/>
      <c r="CB1808" s="183"/>
      <c r="CC1808" s="183"/>
      <c r="CE1808" s="1"/>
      <c r="CF1808" s="1"/>
      <c r="CG1808" s="1"/>
      <c r="CH1808" s="1"/>
      <c r="CI1808" s="1"/>
      <c r="CJ1808" s="1"/>
      <c r="CK1808" s="1"/>
      <c r="CL1808" s="1"/>
      <c r="CM1808" s="1"/>
      <c r="CN1808" s="1"/>
      <c r="CO1808" s="1"/>
    </row>
    <row r="1809" spans="1:93" ht="30" customHeight="1" x14ac:dyDescent="0.2">
      <c r="A1809" s="1">
        <v>1803</v>
      </c>
      <c r="B1809" s="1" t="s">
        <v>557</v>
      </c>
      <c r="C1809" s="1" t="s">
        <v>558</v>
      </c>
      <c r="D1809" s="1" t="s">
        <v>559</v>
      </c>
      <c r="E1809" s="1" t="s">
        <v>560</v>
      </c>
      <c r="F1809" s="1" t="s">
        <v>74</v>
      </c>
      <c r="G1809" s="1">
        <v>8</v>
      </c>
      <c r="H1809" s="1" t="s">
        <v>341</v>
      </c>
      <c r="I1809" s="1" t="s">
        <v>114</v>
      </c>
      <c r="J1809" s="64">
        <v>273</v>
      </c>
      <c r="K1809" s="76">
        <v>2294047</v>
      </c>
      <c r="L1809" s="29">
        <v>45951</v>
      </c>
      <c r="M1809" s="29" t="s">
        <v>4163</v>
      </c>
      <c r="N1809" s="1" t="s">
        <v>478</v>
      </c>
      <c r="O1809" s="28" t="s">
        <v>225</v>
      </c>
      <c r="P1809" s="1" t="s">
        <v>216</v>
      </c>
      <c r="Q1809" s="76">
        <v>8</v>
      </c>
      <c r="R1809" s="1" t="s">
        <v>537</v>
      </c>
      <c r="T1809" s="1" t="s">
        <v>115</v>
      </c>
      <c r="U1809" s="1"/>
      <c r="V1809" s="1"/>
      <c r="W1809" s="4"/>
      <c r="X1809" s="28"/>
      <c r="Y1809" s="33"/>
      <c r="Z1809" s="33"/>
      <c r="AA1809" s="96"/>
      <c r="AB1809" s="178"/>
      <c r="AC1809" s="33">
        <v>21.5</v>
      </c>
      <c r="AD1809" s="33">
        <v>240</v>
      </c>
      <c r="AE1809" s="33" t="s">
        <v>103</v>
      </c>
      <c r="AF1809" s="33" t="s">
        <v>103</v>
      </c>
      <c r="AG1809" s="33"/>
      <c r="AH1809" s="4"/>
      <c r="AI1809" s="1"/>
      <c r="AJ1809" s="1"/>
      <c r="AK1809" s="1"/>
      <c r="AL1809" s="5"/>
      <c r="AM1809" s="164">
        <f t="shared" si="94"/>
        <v>45954</v>
      </c>
      <c r="AN1809" s="182"/>
      <c r="AO1809" s="230"/>
      <c r="AP1809" s="182"/>
      <c r="AQ1809" s="182"/>
      <c r="AR1809" s="182"/>
      <c r="AS1809" s="182"/>
      <c r="AT1809" s="182"/>
      <c r="AU1809" s="182"/>
      <c r="AV1809" s="182"/>
      <c r="AW1809" s="96"/>
      <c r="AX1809" s="37">
        <f t="shared" si="96"/>
        <v>45958</v>
      </c>
      <c r="AY1809" s="183"/>
      <c r="AZ1809" s="183"/>
      <c r="BA1809" s="183"/>
      <c r="BB1809" s="183"/>
      <c r="BC1809" s="183"/>
      <c r="BD1809" s="183"/>
      <c r="BE1809" s="183"/>
      <c r="BF1809" s="183"/>
      <c r="BG1809" s="183"/>
      <c r="BH1809" s="4"/>
      <c r="BI1809" s="1"/>
      <c r="BJ1809" s="1"/>
      <c r="BK1809" s="1"/>
      <c r="BL1809" s="31"/>
      <c r="BM1809" s="31"/>
      <c r="BN1809" s="1"/>
      <c r="BO1809" s="1"/>
      <c r="BP1809" s="1"/>
      <c r="BQ1809" s="1"/>
      <c r="BR1809" s="1"/>
      <c r="BS1809" s="4"/>
      <c r="BT1809" s="37">
        <f t="shared" si="95"/>
        <v>45979</v>
      </c>
      <c r="BU1809" s="220"/>
      <c r="BV1809" s="183"/>
      <c r="BW1809" s="221"/>
      <c r="BX1809" s="183"/>
      <c r="BY1809" s="183"/>
      <c r="BZ1809" s="183"/>
      <c r="CA1809" s="183"/>
      <c r="CB1809" s="183"/>
      <c r="CC1809" s="183"/>
      <c r="CE1809" s="1"/>
      <c r="CF1809" s="1"/>
      <c r="CG1809" s="1"/>
      <c r="CH1809" s="1"/>
      <c r="CI1809" s="1"/>
      <c r="CJ1809" s="1"/>
      <c r="CK1809" s="1"/>
      <c r="CL1809" s="1"/>
      <c r="CM1809" s="1"/>
      <c r="CN1809" s="1"/>
      <c r="CO1809" s="1"/>
    </row>
    <row r="1810" spans="1:93" ht="30" customHeight="1" x14ac:dyDescent="0.2">
      <c r="A1810" s="1">
        <v>1804</v>
      </c>
      <c r="B1810" s="1" t="s">
        <v>557</v>
      </c>
      <c r="C1810" s="1" t="s">
        <v>558</v>
      </c>
      <c r="D1810" s="1" t="s">
        <v>559</v>
      </c>
      <c r="E1810" s="1" t="s">
        <v>560</v>
      </c>
      <c r="F1810" s="1" t="s">
        <v>74</v>
      </c>
      <c r="G1810" s="1">
        <v>8</v>
      </c>
      <c r="H1810" s="1" t="s">
        <v>341</v>
      </c>
      <c r="I1810" s="1" t="s">
        <v>114</v>
      </c>
      <c r="J1810" s="64">
        <v>394</v>
      </c>
      <c r="K1810" s="76">
        <v>2294048</v>
      </c>
      <c r="L1810" s="29">
        <v>45951</v>
      </c>
      <c r="M1810" s="29" t="s">
        <v>4163</v>
      </c>
      <c r="N1810" s="1" t="s">
        <v>478</v>
      </c>
      <c r="O1810" s="28" t="s">
        <v>225</v>
      </c>
      <c r="P1810" s="1" t="s">
        <v>216</v>
      </c>
      <c r="Q1810" s="76">
        <v>9</v>
      </c>
      <c r="R1810" s="1" t="s">
        <v>537</v>
      </c>
      <c r="T1810" s="1" t="s">
        <v>115</v>
      </c>
      <c r="U1810" s="1"/>
      <c r="V1810" s="1"/>
      <c r="W1810" s="4"/>
      <c r="X1810" s="28"/>
      <c r="Y1810" s="33"/>
      <c r="Z1810" s="33"/>
      <c r="AA1810" s="96"/>
      <c r="AB1810" s="178"/>
      <c r="AC1810" s="33">
        <v>23.5</v>
      </c>
      <c r="AD1810" s="33">
        <v>215</v>
      </c>
      <c r="AE1810" s="33" t="s">
        <v>103</v>
      </c>
      <c r="AF1810" s="33" t="s">
        <v>103</v>
      </c>
      <c r="AG1810" s="33"/>
      <c r="AH1810" s="4"/>
      <c r="AI1810" s="1"/>
      <c r="AJ1810" s="1"/>
      <c r="AK1810" s="1"/>
      <c r="AL1810" s="5"/>
      <c r="AM1810" s="164">
        <f t="shared" si="94"/>
        <v>45954</v>
      </c>
      <c r="AN1810" s="182"/>
      <c r="AO1810" s="230"/>
      <c r="AP1810" s="182"/>
      <c r="AQ1810" s="182"/>
      <c r="AR1810" s="182"/>
      <c r="AS1810" s="182"/>
      <c r="AT1810" s="182"/>
      <c r="AU1810" s="182"/>
      <c r="AV1810" s="182"/>
      <c r="AW1810" s="96"/>
      <c r="AX1810" s="37">
        <f t="shared" si="96"/>
        <v>45958</v>
      </c>
      <c r="AY1810" s="183"/>
      <c r="AZ1810" s="183"/>
      <c r="BA1810" s="183"/>
      <c r="BB1810" s="183"/>
      <c r="BC1810" s="183"/>
      <c r="BD1810" s="183"/>
      <c r="BE1810" s="183"/>
      <c r="BF1810" s="183"/>
      <c r="BG1810" s="183"/>
      <c r="BH1810" s="4"/>
      <c r="BI1810" s="1"/>
      <c r="BJ1810" s="1"/>
      <c r="BK1810" s="1"/>
      <c r="BL1810" s="31"/>
      <c r="BM1810" s="31"/>
      <c r="BN1810" s="1"/>
      <c r="BO1810" s="1"/>
      <c r="BP1810" s="1"/>
      <c r="BQ1810" s="1"/>
      <c r="BR1810" s="1"/>
      <c r="BS1810" s="4"/>
      <c r="BT1810" s="37">
        <f t="shared" si="95"/>
        <v>45979</v>
      </c>
      <c r="BU1810" s="220"/>
      <c r="BV1810" s="183"/>
      <c r="BW1810" s="221"/>
      <c r="BX1810" s="183"/>
      <c r="BY1810" s="183"/>
      <c r="BZ1810" s="183"/>
      <c r="CA1810" s="183"/>
      <c r="CB1810" s="183"/>
      <c r="CC1810" s="183"/>
      <c r="CE1810" s="1"/>
      <c r="CF1810" s="1"/>
      <c r="CG1810" s="1"/>
      <c r="CH1810" s="1"/>
      <c r="CI1810" s="1"/>
      <c r="CJ1810" s="1"/>
      <c r="CK1810" s="1"/>
      <c r="CL1810" s="1"/>
      <c r="CM1810" s="1"/>
      <c r="CN1810" s="1"/>
      <c r="CO1810" s="1"/>
    </row>
    <row r="1811" spans="1:93" ht="30" customHeight="1" x14ac:dyDescent="0.2">
      <c r="A1811" s="1">
        <v>1805</v>
      </c>
      <c r="B1811" s="1" t="s">
        <v>557</v>
      </c>
      <c r="C1811" s="1" t="s">
        <v>558</v>
      </c>
      <c r="D1811" s="1" t="s">
        <v>559</v>
      </c>
      <c r="E1811" s="1" t="s">
        <v>560</v>
      </c>
      <c r="F1811" s="1" t="s">
        <v>74</v>
      </c>
      <c r="G1811" s="1">
        <v>8</v>
      </c>
      <c r="H1811" s="1" t="s">
        <v>341</v>
      </c>
      <c r="I1811" s="1" t="s">
        <v>114</v>
      </c>
      <c r="J1811" s="64">
        <v>551</v>
      </c>
      <c r="K1811" s="76">
        <v>2275774</v>
      </c>
      <c r="L1811" s="29">
        <v>45951</v>
      </c>
      <c r="M1811" s="29" t="s">
        <v>4163</v>
      </c>
      <c r="N1811" s="1" t="s">
        <v>478</v>
      </c>
      <c r="O1811" s="28" t="s">
        <v>225</v>
      </c>
      <c r="P1811" s="1" t="s">
        <v>216</v>
      </c>
      <c r="Q1811" s="76">
        <v>12</v>
      </c>
      <c r="R1811" s="1" t="s">
        <v>537</v>
      </c>
      <c r="T1811" s="1" t="s">
        <v>115</v>
      </c>
      <c r="U1811" s="1"/>
      <c r="V1811" s="1"/>
      <c r="W1811" s="4"/>
      <c r="X1811" s="28"/>
      <c r="Y1811" s="33"/>
      <c r="Z1811" s="33"/>
      <c r="AA1811" s="96"/>
      <c r="AB1811" s="178"/>
      <c r="AC1811" s="33">
        <v>23</v>
      </c>
      <c r="AD1811" s="33">
        <v>200</v>
      </c>
      <c r="AE1811" s="33" t="s">
        <v>103</v>
      </c>
      <c r="AF1811" s="33" t="s">
        <v>103</v>
      </c>
      <c r="AG1811" s="33"/>
      <c r="AH1811" s="4"/>
      <c r="AI1811" s="1"/>
      <c r="AJ1811" s="1"/>
      <c r="AK1811" s="1"/>
      <c r="AL1811" s="5"/>
      <c r="AM1811" s="164">
        <f t="shared" si="94"/>
        <v>45954</v>
      </c>
      <c r="AN1811" s="182"/>
      <c r="AO1811" s="230"/>
      <c r="AP1811" s="182"/>
      <c r="AQ1811" s="182"/>
      <c r="AR1811" s="182"/>
      <c r="AS1811" s="182"/>
      <c r="AT1811" s="182"/>
      <c r="AU1811" s="182"/>
      <c r="AV1811" s="182"/>
      <c r="AW1811" s="96"/>
      <c r="AX1811" s="37">
        <f t="shared" si="96"/>
        <v>45958</v>
      </c>
      <c r="AY1811" s="183"/>
      <c r="AZ1811" s="183"/>
      <c r="BA1811" s="183"/>
      <c r="BB1811" s="183"/>
      <c r="BC1811" s="183"/>
      <c r="BD1811" s="183"/>
      <c r="BE1811" s="183"/>
      <c r="BF1811" s="183"/>
      <c r="BG1811" s="183"/>
      <c r="BH1811" s="4"/>
      <c r="BI1811" s="1"/>
      <c r="BJ1811" s="1"/>
      <c r="BK1811" s="1"/>
      <c r="BL1811" s="31"/>
      <c r="BM1811" s="31"/>
      <c r="BN1811" s="1"/>
      <c r="BO1811" s="1"/>
      <c r="BP1811" s="1"/>
      <c r="BQ1811" s="1"/>
      <c r="BR1811" s="1"/>
      <c r="BS1811" s="4"/>
      <c r="BT1811" s="37">
        <f t="shared" si="95"/>
        <v>45979</v>
      </c>
      <c r="BU1811" s="220"/>
      <c r="BV1811" s="183"/>
      <c r="BW1811" s="221"/>
      <c r="BX1811" s="183"/>
      <c r="BY1811" s="183"/>
      <c r="BZ1811" s="183"/>
      <c r="CA1811" s="183"/>
      <c r="CB1811" s="183"/>
      <c r="CC1811" s="183"/>
      <c r="CE1811" s="1"/>
      <c r="CF1811" s="1"/>
      <c r="CG1811" s="1"/>
      <c r="CH1811" s="1"/>
      <c r="CI1811" s="1"/>
      <c r="CJ1811" s="1"/>
      <c r="CK1811" s="1"/>
      <c r="CL1811" s="1"/>
      <c r="CM1811" s="1"/>
      <c r="CN1811" s="1"/>
      <c r="CO1811" s="1"/>
    </row>
    <row r="1812" spans="1:93" ht="30" customHeight="1" x14ac:dyDescent="0.2">
      <c r="A1812" s="1">
        <v>1806</v>
      </c>
      <c r="B1812" s="1" t="s">
        <v>557</v>
      </c>
      <c r="C1812" s="1" t="s">
        <v>558</v>
      </c>
      <c r="D1812" s="1" t="s">
        <v>559</v>
      </c>
      <c r="E1812" s="1" t="s">
        <v>560</v>
      </c>
      <c r="F1812" s="1" t="s">
        <v>74</v>
      </c>
      <c r="G1812" s="1">
        <v>8</v>
      </c>
      <c r="H1812" s="1" t="s">
        <v>341</v>
      </c>
      <c r="I1812" s="1" t="s">
        <v>114</v>
      </c>
      <c r="J1812" s="64">
        <v>303</v>
      </c>
      <c r="K1812" s="76">
        <v>2294049</v>
      </c>
      <c r="L1812" s="29">
        <v>45951</v>
      </c>
      <c r="M1812" s="29" t="s">
        <v>4163</v>
      </c>
      <c r="N1812" s="1" t="s">
        <v>478</v>
      </c>
      <c r="O1812" s="28" t="s">
        <v>225</v>
      </c>
      <c r="P1812" s="1" t="s">
        <v>216</v>
      </c>
      <c r="Q1812" s="76">
        <v>8</v>
      </c>
      <c r="R1812" s="1" t="s">
        <v>537</v>
      </c>
      <c r="T1812" s="1" t="s">
        <v>115</v>
      </c>
      <c r="U1812" s="1"/>
      <c r="V1812" s="1"/>
      <c r="W1812" s="4"/>
      <c r="X1812" s="28"/>
      <c r="Y1812" s="33"/>
      <c r="Z1812" s="33"/>
      <c r="AA1812" s="96"/>
      <c r="AB1812" s="178"/>
      <c r="AC1812" s="33">
        <v>21</v>
      </c>
      <c r="AD1812" s="33">
        <v>205</v>
      </c>
      <c r="AE1812" s="33" t="s">
        <v>103</v>
      </c>
      <c r="AF1812" s="33" t="s">
        <v>103</v>
      </c>
      <c r="AG1812" s="33"/>
      <c r="AH1812" s="4"/>
      <c r="AI1812" s="1"/>
      <c r="AJ1812" s="1"/>
      <c r="AK1812" s="1"/>
      <c r="AL1812" s="5"/>
      <c r="AM1812" s="164">
        <f t="shared" si="94"/>
        <v>45954</v>
      </c>
      <c r="AN1812" s="182"/>
      <c r="AO1812" s="230"/>
      <c r="AP1812" s="182"/>
      <c r="AQ1812" s="182"/>
      <c r="AR1812" s="182"/>
      <c r="AS1812" s="182"/>
      <c r="AT1812" s="182"/>
      <c r="AU1812" s="182"/>
      <c r="AV1812" s="182"/>
      <c r="AW1812" s="96"/>
      <c r="AX1812" s="37">
        <f t="shared" si="96"/>
        <v>45958</v>
      </c>
      <c r="AY1812" s="183"/>
      <c r="AZ1812" s="183"/>
      <c r="BA1812" s="183"/>
      <c r="BB1812" s="183"/>
      <c r="BC1812" s="183"/>
      <c r="BD1812" s="183"/>
      <c r="BE1812" s="183"/>
      <c r="BF1812" s="183"/>
      <c r="BG1812" s="183"/>
      <c r="BH1812" s="4"/>
      <c r="BI1812" s="1"/>
      <c r="BJ1812" s="1"/>
      <c r="BK1812" s="1"/>
      <c r="BL1812" s="31"/>
      <c r="BM1812" s="31"/>
      <c r="BN1812" s="1"/>
      <c r="BO1812" s="1"/>
      <c r="BP1812" s="1"/>
      <c r="BQ1812" s="1"/>
      <c r="BR1812" s="1"/>
      <c r="BS1812" s="4"/>
      <c r="BT1812" s="37">
        <f t="shared" si="95"/>
        <v>45979</v>
      </c>
      <c r="BU1812" s="220"/>
      <c r="BV1812" s="183"/>
      <c r="BW1812" s="221"/>
      <c r="BX1812" s="183"/>
      <c r="BY1812" s="183"/>
      <c r="BZ1812" s="183"/>
      <c r="CA1812" s="183"/>
      <c r="CB1812" s="183"/>
      <c r="CC1812" s="183"/>
      <c r="CE1812" s="1"/>
      <c r="CF1812" s="1"/>
      <c r="CG1812" s="1"/>
      <c r="CH1812" s="1"/>
      <c r="CI1812" s="1"/>
      <c r="CJ1812" s="1"/>
      <c r="CK1812" s="1"/>
      <c r="CL1812" s="1"/>
      <c r="CM1812" s="1"/>
      <c r="CN1812" s="1"/>
      <c r="CO1812" s="1"/>
    </row>
    <row r="1813" spans="1:93" ht="30" customHeight="1" x14ac:dyDescent="0.2">
      <c r="A1813" s="1">
        <v>1807</v>
      </c>
      <c r="B1813" s="1" t="s">
        <v>557</v>
      </c>
      <c r="C1813" s="1" t="s">
        <v>558</v>
      </c>
      <c r="D1813" s="1" t="s">
        <v>559</v>
      </c>
      <c r="E1813" s="1" t="s">
        <v>560</v>
      </c>
      <c r="F1813" s="1" t="s">
        <v>74</v>
      </c>
      <c r="G1813" s="1">
        <v>8</v>
      </c>
      <c r="H1813" s="1" t="s">
        <v>341</v>
      </c>
      <c r="I1813" s="1" t="s">
        <v>114</v>
      </c>
      <c r="J1813" s="64">
        <v>302</v>
      </c>
      <c r="K1813" s="76">
        <v>2275775</v>
      </c>
      <c r="L1813" s="29">
        <v>45951</v>
      </c>
      <c r="M1813" s="29" t="s">
        <v>4163</v>
      </c>
      <c r="N1813" s="1" t="s">
        <v>478</v>
      </c>
      <c r="O1813" s="28" t="s">
        <v>225</v>
      </c>
      <c r="P1813" s="1" t="s">
        <v>216</v>
      </c>
      <c r="Q1813" s="76">
        <v>8</v>
      </c>
      <c r="R1813" s="1" t="s">
        <v>537</v>
      </c>
      <c r="T1813" s="1" t="s">
        <v>115</v>
      </c>
      <c r="U1813" s="1"/>
      <c r="V1813" s="1"/>
      <c r="W1813" s="4"/>
      <c r="X1813" s="28"/>
      <c r="Y1813" s="33"/>
      <c r="Z1813" s="33"/>
      <c r="AA1813" s="96"/>
      <c r="AB1813" s="178"/>
      <c r="AC1813" s="33">
        <v>20.5</v>
      </c>
      <c r="AD1813" s="33">
        <v>215</v>
      </c>
      <c r="AE1813" s="33" t="s">
        <v>103</v>
      </c>
      <c r="AF1813" s="33" t="s">
        <v>103</v>
      </c>
      <c r="AG1813" s="33"/>
      <c r="AH1813" s="4"/>
      <c r="AI1813" s="1"/>
      <c r="AJ1813" s="1"/>
      <c r="AK1813" s="1"/>
      <c r="AL1813" s="5"/>
      <c r="AM1813" s="164">
        <f t="shared" si="94"/>
        <v>45954</v>
      </c>
      <c r="AN1813" s="182"/>
      <c r="AO1813" s="230"/>
      <c r="AP1813" s="182"/>
      <c r="AQ1813" s="182"/>
      <c r="AR1813" s="182"/>
      <c r="AS1813" s="182"/>
      <c r="AT1813" s="182"/>
      <c r="AU1813" s="182"/>
      <c r="AV1813" s="182"/>
      <c r="AW1813" s="96"/>
      <c r="AX1813" s="37">
        <f t="shared" si="96"/>
        <v>45958</v>
      </c>
      <c r="AY1813" s="183"/>
      <c r="AZ1813" s="183"/>
      <c r="BA1813" s="183"/>
      <c r="BB1813" s="183"/>
      <c r="BC1813" s="183"/>
      <c r="BD1813" s="183"/>
      <c r="BE1813" s="183"/>
      <c r="BF1813" s="183"/>
      <c r="BG1813" s="183"/>
      <c r="BH1813" s="4"/>
      <c r="BI1813" s="1"/>
      <c r="BJ1813" s="1"/>
      <c r="BK1813" s="1"/>
      <c r="BL1813" s="31"/>
      <c r="BM1813" s="31"/>
      <c r="BN1813" s="1"/>
      <c r="BO1813" s="1"/>
      <c r="BP1813" s="1"/>
      <c r="BQ1813" s="1"/>
      <c r="BR1813" s="1"/>
      <c r="BS1813" s="4"/>
      <c r="BT1813" s="37">
        <f t="shared" si="95"/>
        <v>45979</v>
      </c>
      <c r="BU1813" s="220"/>
      <c r="BV1813" s="183"/>
      <c r="BW1813" s="221"/>
      <c r="BX1813" s="183"/>
      <c r="BY1813" s="183"/>
      <c r="BZ1813" s="183"/>
      <c r="CA1813" s="183"/>
      <c r="CB1813" s="183"/>
      <c r="CC1813" s="183"/>
      <c r="CE1813" s="1"/>
      <c r="CF1813" s="1"/>
      <c r="CG1813" s="1"/>
      <c r="CH1813" s="1"/>
      <c r="CI1813" s="1"/>
      <c r="CJ1813" s="1"/>
      <c r="CK1813" s="1"/>
      <c r="CL1813" s="1"/>
      <c r="CM1813" s="1"/>
      <c r="CN1813" s="1"/>
      <c r="CO1813" s="1"/>
    </row>
    <row r="1814" spans="1:93" ht="30" customHeight="1" x14ac:dyDescent="0.2">
      <c r="A1814" s="1">
        <v>1808</v>
      </c>
      <c r="B1814" s="1" t="s">
        <v>557</v>
      </c>
      <c r="C1814" s="1" t="s">
        <v>558</v>
      </c>
      <c r="D1814" s="1" t="s">
        <v>559</v>
      </c>
      <c r="E1814" s="1" t="s">
        <v>560</v>
      </c>
      <c r="F1814" s="1" t="s">
        <v>74</v>
      </c>
      <c r="G1814" s="1">
        <v>8</v>
      </c>
      <c r="H1814" s="1" t="s">
        <v>341</v>
      </c>
      <c r="I1814" s="1" t="s">
        <v>114</v>
      </c>
      <c r="J1814" s="64">
        <v>554</v>
      </c>
      <c r="K1814" s="76">
        <v>2294050</v>
      </c>
      <c r="L1814" s="29">
        <v>45951</v>
      </c>
      <c r="M1814" s="29" t="s">
        <v>4163</v>
      </c>
      <c r="N1814" s="1" t="s">
        <v>478</v>
      </c>
      <c r="O1814" s="28" t="s">
        <v>225</v>
      </c>
      <c r="P1814" s="1" t="s">
        <v>216</v>
      </c>
      <c r="Q1814" s="76">
        <v>12</v>
      </c>
      <c r="R1814" s="1" t="s">
        <v>537</v>
      </c>
      <c r="S1814" s="1">
        <v>6</v>
      </c>
      <c r="T1814" s="1" t="s">
        <v>115</v>
      </c>
      <c r="U1814" s="1"/>
      <c r="V1814" s="1"/>
      <c r="W1814" s="4"/>
      <c r="X1814" s="28"/>
      <c r="Y1814" s="33"/>
      <c r="Z1814" s="33"/>
      <c r="AA1814" s="96"/>
      <c r="AB1814" s="178"/>
      <c r="AC1814" s="33">
        <v>23.5</v>
      </c>
      <c r="AD1814" s="33">
        <v>240</v>
      </c>
      <c r="AE1814" s="33" t="s">
        <v>103</v>
      </c>
      <c r="AF1814" s="33" t="s">
        <v>103</v>
      </c>
      <c r="AG1814" s="33"/>
      <c r="AH1814" s="4"/>
      <c r="AI1814" s="1"/>
      <c r="AJ1814" s="1"/>
      <c r="AK1814" s="1"/>
      <c r="AL1814" s="5"/>
      <c r="AM1814" s="164">
        <f t="shared" si="94"/>
        <v>45954</v>
      </c>
      <c r="AN1814" s="182"/>
      <c r="AO1814" s="230"/>
      <c r="AP1814" s="182"/>
      <c r="AQ1814" s="182"/>
      <c r="AR1814" s="182"/>
      <c r="AS1814" s="182"/>
      <c r="AT1814" s="182"/>
      <c r="AU1814" s="182"/>
      <c r="AV1814" s="182"/>
      <c r="AW1814" s="96"/>
      <c r="AX1814" s="37">
        <f t="shared" si="96"/>
        <v>45958</v>
      </c>
      <c r="AY1814" s="183"/>
      <c r="AZ1814" s="183"/>
      <c r="BA1814" s="183"/>
      <c r="BB1814" s="183"/>
      <c r="BC1814" s="183"/>
      <c r="BD1814" s="183"/>
      <c r="BE1814" s="183"/>
      <c r="BF1814" s="183"/>
      <c r="BG1814" s="183"/>
      <c r="BH1814" s="4"/>
      <c r="BI1814" s="1"/>
      <c r="BJ1814" s="1"/>
      <c r="BK1814" s="1"/>
      <c r="BL1814" s="31"/>
      <c r="BM1814" s="31"/>
      <c r="BN1814" s="1"/>
      <c r="BO1814" s="1"/>
      <c r="BP1814" s="1"/>
      <c r="BQ1814" s="1"/>
      <c r="BR1814" s="1"/>
      <c r="BS1814" s="4"/>
      <c r="BT1814" s="37">
        <f t="shared" si="95"/>
        <v>45979</v>
      </c>
      <c r="BU1814" s="220"/>
      <c r="BV1814" s="183"/>
      <c r="BW1814" s="221"/>
      <c r="BX1814" s="183"/>
      <c r="BY1814" s="183"/>
      <c r="BZ1814" s="183"/>
      <c r="CA1814" s="183"/>
      <c r="CB1814" s="183"/>
      <c r="CC1814" s="183"/>
      <c r="CE1814" s="1"/>
      <c r="CF1814" s="1"/>
      <c r="CG1814" s="1"/>
      <c r="CH1814" s="1"/>
      <c r="CI1814" s="1"/>
      <c r="CJ1814" s="1"/>
      <c r="CK1814" s="1"/>
      <c r="CL1814" s="1"/>
      <c r="CM1814" s="1"/>
      <c r="CN1814" s="1"/>
      <c r="CO1814" s="1"/>
    </row>
    <row r="1815" spans="1:93" ht="30" customHeight="1" x14ac:dyDescent="0.2">
      <c r="A1815" s="1">
        <v>1809</v>
      </c>
      <c r="B1815" s="1" t="s">
        <v>557</v>
      </c>
      <c r="C1815" s="1" t="s">
        <v>558</v>
      </c>
      <c r="D1815" s="1" t="s">
        <v>559</v>
      </c>
      <c r="E1815" s="1" t="s">
        <v>560</v>
      </c>
      <c r="F1815" s="1" t="s">
        <v>74</v>
      </c>
      <c r="G1815" s="1">
        <v>8</v>
      </c>
      <c r="H1815" s="1" t="s">
        <v>341</v>
      </c>
      <c r="I1815" s="1" t="s">
        <v>114</v>
      </c>
      <c r="J1815" s="64">
        <v>403</v>
      </c>
      <c r="K1815" s="76">
        <v>2294051</v>
      </c>
      <c r="L1815" s="29">
        <v>45951</v>
      </c>
      <c r="M1815" s="29" t="s">
        <v>4163</v>
      </c>
      <c r="N1815" s="1" t="s">
        <v>478</v>
      </c>
      <c r="O1815" s="28" t="s">
        <v>225</v>
      </c>
      <c r="P1815" s="1" t="s">
        <v>216</v>
      </c>
      <c r="Q1815" s="76">
        <v>10</v>
      </c>
      <c r="R1815" s="1" t="s">
        <v>537</v>
      </c>
      <c r="T1815" s="1" t="s">
        <v>115</v>
      </c>
      <c r="U1815" s="1"/>
      <c r="V1815" s="1"/>
      <c r="W1815" s="4"/>
      <c r="X1815" s="28"/>
      <c r="Y1815" s="33"/>
      <c r="Z1815" s="33"/>
      <c r="AA1815" s="96"/>
      <c r="AB1815" s="178"/>
      <c r="AC1815" s="33">
        <v>24</v>
      </c>
      <c r="AD1815" s="33">
        <v>240</v>
      </c>
      <c r="AE1815" s="33" t="s">
        <v>103</v>
      </c>
      <c r="AF1815" s="33" t="s">
        <v>103</v>
      </c>
      <c r="AG1815" s="33"/>
      <c r="AH1815" s="4"/>
      <c r="AI1815" s="1"/>
      <c r="AJ1815" s="1"/>
      <c r="AK1815" s="1"/>
      <c r="AL1815" s="5"/>
      <c r="AM1815" s="164">
        <f t="shared" si="94"/>
        <v>45954</v>
      </c>
      <c r="AN1815" s="182"/>
      <c r="AO1815" s="230"/>
      <c r="AP1815" s="182"/>
      <c r="AQ1815" s="182"/>
      <c r="AR1815" s="182"/>
      <c r="AS1815" s="182"/>
      <c r="AT1815" s="182"/>
      <c r="AU1815" s="182"/>
      <c r="AV1815" s="182"/>
      <c r="AW1815" s="96"/>
      <c r="AX1815" s="37">
        <f t="shared" si="96"/>
        <v>45958</v>
      </c>
      <c r="AY1815" s="183"/>
      <c r="AZ1815" s="183"/>
      <c r="BA1815" s="183"/>
      <c r="BB1815" s="183"/>
      <c r="BC1815" s="183"/>
      <c r="BD1815" s="183"/>
      <c r="BE1815" s="183"/>
      <c r="BF1815" s="183"/>
      <c r="BG1815" s="183"/>
      <c r="BH1815" s="4"/>
      <c r="BI1815" s="1"/>
      <c r="BJ1815" s="1"/>
      <c r="BK1815" s="1"/>
      <c r="BL1815" s="31"/>
      <c r="BM1815" s="31"/>
      <c r="BN1815" s="1"/>
      <c r="BO1815" s="1"/>
      <c r="BP1815" s="1"/>
      <c r="BQ1815" s="1"/>
      <c r="BR1815" s="1"/>
      <c r="BS1815" s="4"/>
      <c r="BT1815" s="37">
        <f t="shared" si="95"/>
        <v>45979</v>
      </c>
      <c r="BU1815" s="220"/>
      <c r="BV1815" s="183"/>
      <c r="BW1815" s="221"/>
      <c r="BX1815" s="183"/>
      <c r="BY1815" s="183"/>
      <c r="BZ1815" s="183"/>
      <c r="CA1815" s="183"/>
      <c r="CB1815" s="183"/>
      <c r="CC1815" s="183"/>
      <c r="CE1815" s="1"/>
      <c r="CF1815" s="1"/>
      <c r="CG1815" s="1"/>
      <c r="CH1815" s="1"/>
      <c r="CI1815" s="1"/>
      <c r="CJ1815" s="1"/>
      <c r="CK1815" s="1"/>
      <c r="CL1815" s="1"/>
      <c r="CM1815" s="1"/>
      <c r="CN1815" s="1"/>
      <c r="CO1815" s="1"/>
    </row>
    <row r="1816" spans="1:93" ht="30" customHeight="1" x14ac:dyDescent="0.2">
      <c r="A1816" s="1">
        <v>1810</v>
      </c>
      <c r="B1816" s="1" t="s">
        <v>557</v>
      </c>
      <c r="C1816" s="1" t="s">
        <v>558</v>
      </c>
      <c r="D1816" s="1" t="s">
        <v>559</v>
      </c>
      <c r="E1816" s="1" t="s">
        <v>560</v>
      </c>
      <c r="F1816" s="1" t="s">
        <v>74</v>
      </c>
      <c r="G1816" s="1">
        <v>8</v>
      </c>
      <c r="H1816" s="1" t="s">
        <v>341</v>
      </c>
      <c r="I1816" s="1" t="s">
        <v>114</v>
      </c>
      <c r="J1816" s="64">
        <v>553</v>
      </c>
      <c r="K1816" s="76">
        <v>2275776</v>
      </c>
      <c r="L1816" s="29">
        <v>45951</v>
      </c>
      <c r="M1816" s="29" t="s">
        <v>4163</v>
      </c>
      <c r="N1816" s="1" t="s">
        <v>478</v>
      </c>
      <c r="O1816" s="28" t="s">
        <v>225</v>
      </c>
      <c r="P1816" s="1" t="s">
        <v>216</v>
      </c>
      <c r="Q1816" s="76">
        <v>12</v>
      </c>
      <c r="R1816" s="1" t="s">
        <v>537</v>
      </c>
      <c r="T1816" s="1" t="s">
        <v>115</v>
      </c>
      <c r="U1816" s="1"/>
      <c r="V1816" s="1"/>
      <c r="W1816" s="4"/>
      <c r="X1816" s="28"/>
      <c r="Y1816" s="33"/>
      <c r="Z1816" s="33"/>
      <c r="AA1816" s="96"/>
      <c r="AB1816" s="178"/>
      <c r="AC1816" s="33">
        <v>21</v>
      </c>
      <c r="AD1816" s="33">
        <v>200</v>
      </c>
      <c r="AE1816" s="33" t="s">
        <v>103</v>
      </c>
      <c r="AF1816" s="33" t="s">
        <v>103</v>
      </c>
      <c r="AG1816" s="33"/>
      <c r="AH1816" s="4"/>
      <c r="AI1816" s="1"/>
      <c r="AJ1816" s="1"/>
      <c r="AK1816" s="1"/>
      <c r="AL1816" s="5"/>
      <c r="AM1816" s="164">
        <f t="shared" si="94"/>
        <v>45954</v>
      </c>
      <c r="AN1816" s="182"/>
      <c r="AO1816" s="230"/>
      <c r="AP1816" s="182"/>
      <c r="AQ1816" s="182"/>
      <c r="AR1816" s="182"/>
      <c r="AS1816" s="182"/>
      <c r="AT1816" s="182"/>
      <c r="AU1816" s="182"/>
      <c r="AV1816" s="182"/>
      <c r="AW1816" s="96"/>
      <c r="AX1816" s="37">
        <f t="shared" si="96"/>
        <v>45958</v>
      </c>
      <c r="AY1816" s="183"/>
      <c r="AZ1816" s="183"/>
      <c r="BA1816" s="183">
        <v>41.3</v>
      </c>
      <c r="BB1816" s="183">
        <v>42.4</v>
      </c>
      <c r="BC1816" s="183">
        <v>44.2</v>
      </c>
      <c r="BD1816" s="183">
        <v>43.4</v>
      </c>
      <c r="BE1816" s="183">
        <v>42.4</v>
      </c>
      <c r="BF1816" s="183">
        <v>44</v>
      </c>
      <c r="BG1816" s="183"/>
      <c r="BH1816" s="4"/>
      <c r="BI1816" s="1"/>
      <c r="BJ1816" s="1"/>
      <c r="BK1816" s="1"/>
      <c r="BL1816" s="31"/>
      <c r="BM1816" s="31"/>
      <c r="BN1816" s="1"/>
      <c r="BO1816" s="1"/>
      <c r="BP1816" s="1"/>
      <c r="BQ1816" s="1"/>
      <c r="BR1816" s="1"/>
      <c r="BS1816" s="4"/>
      <c r="BT1816" s="37">
        <f t="shared" si="95"/>
        <v>45979</v>
      </c>
      <c r="BU1816" s="220"/>
      <c r="BV1816" s="183"/>
      <c r="BW1816" s="221">
        <v>53.3</v>
      </c>
      <c r="BX1816" s="183">
        <v>52.4</v>
      </c>
      <c r="BY1816" s="183">
        <v>54.3</v>
      </c>
      <c r="BZ1816" s="183">
        <v>53.1</v>
      </c>
      <c r="CA1816" s="183">
        <v>53.2</v>
      </c>
      <c r="CB1816" s="183">
        <v>55.2</v>
      </c>
      <c r="CC1816" s="183"/>
      <c r="CE1816" s="1"/>
      <c r="CF1816" s="1"/>
      <c r="CG1816" s="1"/>
      <c r="CH1816" s="1"/>
      <c r="CI1816" s="1"/>
      <c r="CJ1816" s="1"/>
      <c r="CK1816" s="1"/>
      <c r="CL1816" s="1"/>
      <c r="CM1816" s="1"/>
      <c r="CN1816" s="1"/>
      <c r="CO1816" s="1"/>
    </row>
    <row r="1817" spans="1:93" ht="30" customHeight="1" x14ac:dyDescent="0.2">
      <c r="A1817" s="1">
        <v>1811</v>
      </c>
      <c r="B1817" s="1" t="s">
        <v>557</v>
      </c>
      <c r="C1817" s="1" t="s">
        <v>558</v>
      </c>
      <c r="D1817" s="1" t="s">
        <v>559</v>
      </c>
      <c r="E1817" s="1" t="s">
        <v>560</v>
      </c>
      <c r="F1817" s="1" t="s">
        <v>74</v>
      </c>
      <c r="G1817" s="1">
        <v>8</v>
      </c>
      <c r="H1817" s="1" t="s">
        <v>341</v>
      </c>
      <c r="I1817" s="1" t="s">
        <v>114</v>
      </c>
      <c r="J1817" s="64">
        <v>295</v>
      </c>
      <c r="K1817" s="76">
        <v>2294052</v>
      </c>
      <c r="L1817" s="29">
        <v>45951</v>
      </c>
      <c r="M1817" s="29" t="s">
        <v>4163</v>
      </c>
      <c r="N1817" s="1" t="s">
        <v>478</v>
      </c>
      <c r="O1817" s="28" t="s">
        <v>225</v>
      </c>
      <c r="P1817" s="1" t="s">
        <v>216</v>
      </c>
      <c r="Q1817" s="76">
        <v>8</v>
      </c>
      <c r="R1817" s="1" t="s">
        <v>537</v>
      </c>
      <c r="T1817" s="1" t="s">
        <v>115</v>
      </c>
      <c r="U1817" s="1"/>
      <c r="V1817" s="1"/>
      <c r="W1817" s="4"/>
      <c r="X1817" s="28"/>
      <c r="Y1817" s="33"/>
      <c r="Z1817" s="33"/>
      <c r="AA1817" s="96"/>
      <c r="AB1817" s="178"/>
      <c r="AC1817" s="33">
        <v>23</v>
      </c>
      <c r="AD1817" s="33">
        <v>230</v>
      </c>
      <c r="AE1817" s="33" t="s">
        <v>103</v>
      </c>
      <c r="AF1817" s="33" t="s">
        <v>103</v>
      </c>
      <c r="AG1817" s="33"/>
      <c r="AH1817" s="4"/>
      <c r="AI1817" s="1"/>
      <c r="AJ1817" s="1"/>
      <c r="AK1817" s="1"/>
      <c r="AL1817" s="5"/>
      <c r="AM1817" s="164">
        <f t="shared" si="94"/>
        <v>45954</v>
      </c>
      <c r="AN1817" s="182"/>
      <c r="AO1817" s="230"/>
      <c r="AP1817" s="182"/>
      <c r="AQ1817" s="182"/>
      <c r="AR1817" s="182"/>
      <c r="AS1817" s="182"/>
      <c r="AT1817" s="182"/>
      <c r="AU1817" s="182"/>
      <c r="AV1817" s="182"/>
      <c r="AW1817" s="96"/>
      <c r="AX1817" s="37">
        <f t="shared" si="96"/>
        <v>45958</v>
      </c>
      <c r="AY1817" s="183"/>
      <c r="AZ1817" s="183"/>
      <c r="BA1817" s="183"/>
      <c r="BB1817" s="183"/>
      <c r="BC1817" s="183"/>
      <c r="BD1817" s="183"/>
      <c r="BE1817" s="183"/>
      <c r="BF1817" s="183"/>
      <c r="BG1817" s="183"/>
      <c r="BH1817" s="4"/>
      <c r="BI1817" s="1"/>
      <c r="BJ1817" s="1"/>
      <c r="BK1817" s="1"/>
      <c r="BL1817" s="31"/>
      <c r="BM1817" s="31"/>
      <c r="BN1817" s="1"/>
      <c r="BO1817" s="1"/>
      <c r="BP1817" s="1"/>
      <c r="BQ1817" s="1"/>
      <c r="BR1817" s="1"/>
      <c r="BS1817" s="4"/>
      <c r="BT1817" s="37">
        <f t="shared" si="95"/>
        <v>45979</v>
      </c>
      <c r="BU1817" s="220"/>
      <c r="BV1817" s="183"/>
      <c r="BW1817" s="221"/>
      <c r="BX1817" s="183"/>
      <c r="BY1817" s="183"/>
      <c r="BZ1817" s="183"/>
      <c r="CA1817" s="183"/>
      <c r="CB1817" s="183"/>
      <c r="CC1817" s="183"/>
      <c r="CE1817" s="1"/>
      <c r="CF1817" s="1"/>
      <c r="CG1817" s="1"/>
      <c r="CH1817" s="1"/>
      <c r="CI1817" s="1"/>
      <c r="CJ1817" s="1"/>
      <c r="CK1817" s="1"/>
      <c r="CL1817" s="1"/>
      <c r="CM1817" s="1"/>
      <c r="CN1817" s="1"/>
      <c r="CO1817" s="1"/>
    </row>
    <row r="1818" spans="1:93" ht="30" customHeight="1" x14ac:dyDescent="0.2">
      <c r="A1818" s="1">
        <v>1812</v>
      </c>
      <c r="B1818" s="1" t="s">
        <v>557</v>
      </c>
      <c r="C1818" s="1" t="s">
        <v>558</v>
      </c>
      <c r="D1818" s="1" t="s">
        <v>559</v>
      </c>
      <c r="E1818" s="1" t="s">
        <v>560</v>
      </c>
      <c r="F1818" s="1" t="s">
        <v>74</v>
      </c>
      <c r="G1818" s="1">
        <v>8</v>
      </c>
      <c r="H1818" s="1" t="s">
        <v>341</v>
      </c>
      <c r="I1818" s="1" t="s">
        <v>114</v>
      </c>
      <c r="J1818" s="64">
        <v>425</v>
      </c>
      <c r="K1818" s="76">
        <v>2275777</v>
      </c>
      <c r="L1818" s="29">
        <v>45951</v>
      </c>
      <c r="M1818" s="29" t="s">
        <v>4163</v>
      </c>
      <c r="N1818" s="1" t="s">
        <v>478</v>
      </c>
      <c r="O1818" s="28" t="s">
        <v>225</v>
      </c>
      <c r="P1818" s="1" t="s">
        <v>216</v>
      </c>
      <c r="Q1818" s="76">
        <v>8</v>
      </c>
      <c r="R1818" s="1" t="s">
        <v>537</v>
      </c>
      <c r="T1818" s="1" t="s">
        <v>115</v>
      </c>
      <c r="U1818" s="1"/>
      <c r="V1818" s="1"/>
      <c r="W1818" s="4"/>
      <c r="X1818" s="28"/>
      <c r="Y1818" s="33"/>
      <c r="Z1818" s="33"/>
      <c r="AA1818" s="96"/>
      <c r="AB1818" s="178"/>
      <c r="AC1818" s="33">
        <v>24</v>
      </c>
      <c r="AD1818" s="33">
        <v>200</v>
      </c>
      <c r="AE1818" s="33" t="s">
        <v>103</v>
      </c>
      <c r="AF1818" s="33" t="s">
        <v>103</v>
      </c>
      <c r="AG1818" s="33"/>
      <c r="AH1818" s="4"/>
      <c r="AI1818" s="1"/>
      <c r="AJ1818" s="1"/>
      <c r="AK1818" s="1"/>
      <c r="AL1818" s="5"/>
      <c r="AM1818" s="164">
        <f t="shared" si="94"/>
        <v>45954</v>
      </c>
      <c r="AN1818" s="182"/>
      <c r="AO1818" s="230"/>
      <c r="AP1818" s="182"/>
      <c r="AQ1818" s="182"/>
      <c r="AR1818" s="182"/>
      <c r="AS1818" s="182"/>
      <c r="AT1818" s="182"/>
      <c r="AU1818" s="182"/>
      <c r="AV1818" s="182"/>
      <c r="AW1818" s="96"/>
      <c r="AX1818" s="37">
        <f t="shared" si="96"/>
        <v>45958</v>
      </c>
      <c r="AY1818" s="183"/>
      <c r="AZ1818" s="183"/>
      <c r="BA1818" s="183"/>
      <c r="BB1818" s="183"/>
      <c r="BC1818" s="183"/>
      <c r="BD1818" s="183"/>
      <c r="BE1818" s="183"/>
      <c r="BF1818" s="183"/>
      <c r="BG1818" s="183"/>
      <c r="BH1818" s="4"/>
      <c r="BI1818" s="1"/>
      <c r="BJ1818" s="1"/>
      <c r="BK1818" s="1"/>
      <c r="BL1818" s="31"/>
      <c r="BM1818" s="31"/>
      <c r="BN1818" s="1"/>
      <c r="BO1818" s="1"/>
      <c r="BP1818" s="1"/>
      <c r="BQ1818" s="1"/>
      <c r="BR1818" s="1"/>
      <c r="BS1818" s="4"/>
      <c r="BT1818" s="37">
        <f t="shared" si="95"/>
        <v>45979</v>
      </c>
      <c r="BU1818" s="220"/>
      <c r="BV1818" s="183"/>
      <c r="BW1818" s="221"/>
      <c r="BX1818" s="183"/>
      <c r="BY1818" s="183"/>
      <c r="BZ1818" s="183"/>
      <c r="CA1818" s="183"/>
      <c r="CB1818" s="183"/>
      <c r="CC1818" s="183"/>
      <c r="CE1818" s="1"/>
      <c r="CF1818" s="1"/>
      <c r="CG1818" s="1"/>
      <c r="CH1818" s="1"/>
      <c r="CI1818" s="1"/>
      <c r="CJ1818" s="1"/>
      <c r="CK1818" s="1"/>
      <c r="CL1818" s="1"/>
      <c r="CM1818" s="1"/>
      <c r="CN1818" s="1"/>
      <c r="CO1818" s="1"/>
    </row>
    <row r="1819" spans="1:93" ht="30" customHeight="1" x14ac:dyDescent="0.2">
      <c r="A1819" s="1">
        <v>1813</v>
      </c>
      <c r="B1819" s="1" t="s">
        <v>557</v>
      </c>
      <c r="C1819" s="1" t="s">
        <v>558</v>
      </c>
      <c r="D1819" s="1" t="s">
        <v>559</v>
      </c>
      <c r="E1819" s="1" t="s">
        <v>560</v>
      </c>
      <c r="F1819" s="1" t="s">
        <v>74</v>
      </c>
      <c r="G1819" s="1">
        <v>8</v>
      </c>
      <c r="H1819" s="1" t="s">
        <v>341</v>
      </c>
      <c r="I1819" s="1" t="s">
        <v>114</v>
      </c>
      <c r="J1819" s="64">
        <v>437</v>
      </c>
      <c r="K1819" s="76">
        <v>2275778</v>
      </c>
      <c r="L1819" s="29">
        <v>45951</v>
      </c>
      <c r="M1819" s="29" t="s">
        <v>4163</v>
      </c>
      <c r="N1819" s="1" t="s">
        <v>478</v>
      </c>
      <c r="O1819" s="28" t="s">
        <v>225</v>
      </c>
      <c r="P1819" s="1" t="s">
        <v>216</v>
      </c>
      <c r="Q1819" s="76">
        <v>9</v>
      </c>
      <c r="R1819" s="1" t="s">
        <v>537</v>
      </c>
      <c r="T1819" s="1" t="s">
        <v>115</v>
      </c>
      <c r="U1819" s="1"/>
      <c r="V1819" s="1"/>
      <c r="W1819" s="4"/>
      <c r="X1819" s="28"/>
      <c r="Y1819" s="33"/>
      <c r="Z1819" s="33"/>
      <c r="AA1819" s="96"/>
      <c r="AB1819" s="178"/>
      <c r="AC1819" s="33">
        <v>22.5</v>
      </c>
      <c r="AD1819" s="33">
        <v>200</v>
      </c>
      <c r="AE1819" s="33" t="s">
        <v>103</v>
      </c>
      <c r="AF1819" s="33" t="s">
        <v>103</v>
      </c>
      <c r="AG1819" s="33"/>
      <c r="AH1819" s="4"/>
      <c r="AI1819" s="1"/>
      <c r="AJ1819" s="1"/>
      <c r="AK1819" s="1"/>
      <c r="AL1819" s="5"/>
      <c r="AM1819" s="164">
        <f t="shared" ref="AM1819:AM1882" si="97">L1819+3</f>
        <v>45954</v>
      </c>
      <c r="AN1819" s="182"/>
      <c r="AO1819" s="230"/>
      <c r="AP1819" s="182"/>
      <c r="AQ1819" s="182"/>
      <c r="AR1819" s="182"/>
      <c r="AS1819" s="182"/>
      <c r="AT1819" s="182"/>
      <c r="AU1819" s="182"/>
      <c r="AV1819" s="182"/>
      <c r="AW1819" s="96"/>
      <c r="AX1819" s="37">
        <f t="shared" si="96"/>
        <v>45958</v>
      </c>
      <c r="AY1819" s="183"/>
      <c r="AZ1819" s="183"/>
      <c r="BA1819" s="183"/>
      <c r="BB1819" s="183"/>
      <c r="BC1819" s="183"/>
      <c r="BD1819" s="183"/>
      <c r="BE1819" s="183"/>
      <c r="BF1819" s="183"/>
      <c r="BG1819" s="183"/>
      <c r="BH1819" s="4"/>
      <c r="BI1819" s="1"/>
      <c r="BJ1819" s="1"/>
      <c r="BK1819" s="1"/>
      <c r="BL1819" s="31"/>
      <c r="BM1819" s="31"/>
      <c r="BN1819" s="1"/>
      <c r="BO1819" s="1"/>
      <c r="BP1819" s="1"/>
      <c r="BQ1819" s="1"/>
      <c r="BR1819" s="1"/>
      <c r="BS1819" s="4"/>
      <c r="BT1819" s="37">
        <f t="shared" si="95"/>
        <v>45979</v>
      </c>
      <c r="BU1819" s="220"/>
      <c r="BV1819" s="183"/>
      <c r="BW1819" s="221"/>
      <c r="BX1819" s="183"/>
      <c r="BY1819" s="183"/>
      <c r="BZ1819" s="183"/>
      <c r="CA1819" s="183"/>
      <c r="CB1819" s="183"/>
      <c r="CC1819" s="183"/>
      <c r="CE1819" s="1"/>
      <c r="CF1819" s="1"/>
      <c r="CG1819" s="1"/>
      <c r="CH1819" s="1"/>
      <c r="CI1819" s="1"/>
      <c r="CJ1819" s="1"/>
      <c r="CK1819" s="1"/>
      <c r="CL1819" s="1"/>
      <c r="CM1819" s="1"/>
      <c r="CN1819" s="1"/>
      <c r="CO1819" s="1"/>
    </row>
    <row r="1820" spans="1:93" ht="30" customHeight="1" x14ac:dyDescent="0.2">
      <c r="A1820" s="1">
        <v>1814</v>
      </c>
      <c r="B1820" s="1" t="s">
        <v>557</v>
      </c>
      <c r="C1820" s="1" t="s">
        <v>558</v>
      </c>
      <c r="D1820" s="1" t="s">
        <v>559</v>
      </c>
      <c r="E1820" s="1" t="s">
        <v>560</v>
      </c>
      <c r="F1820" s="1" t="s">
        <v>74</v>
      </c>
      <c r="G1820" s="1">
        <v>8</v>
      </c>
      <c r="H1820" s="1" t="s">
        <v>341</v>
      </c>
      <c r="I1820" s="1" t="s">
        <v>114</v>
      </c>
      <c r="J1820" s="64">
        <v>404</v>
      </c>
      <c r="K1820" s="76">
        <v>2294053</v>
      </c>
      <c r="L1820" s="29">
        <v>45951</v>
      </c>
      <c r="M1820" s="29" t="s">
        <v>4163</v>
      </c>
      <c r="N1820" s="1" t="s">
        <v>478</v>
      </c>
      <c r="O1820" s="28" t="s">
        <v>225</v>
      </c>
      <c r="P1820" s="1" t="s">
        <v>216</v>
      </c>
      <c r="Q1820" s="76">
        <v>9</v>
      </c>
      <c r="R1820" s="1" t="s">
        <v>537</v>
      </c>
      <c r="T1820" s="1" t="s">
        <v>115</v>
      </c>
      <c r="U1820" s="1"/>
      <c r="V1820" s="1"/>
      <c r="W1820" s="4"/>
      <c r="X1820" s="28"/>
      <c r="Y1820" s="33"/>
      <c r="Z1820" s="33"/>
      <c r="AA1820" s="96"/>
      <c r="AB1820" s="178"/>
      <c r="AC1820" s="33">
        <v>23</v>
      </c>
      <c r="AD1820" s="33">
        <v>210</v>
      </c>
      <c r="AE1820" s="33" t="s">
        <v>103</v>
      </c>
      <c r="AF1820" s="33" t="s">
        <v>103</v>
      </c>
      <c r="AG1820" s="33"/>
      <c r="AH1820" s="4"/>
      <c r="AI1820" s="1"/>
      <c r="AJ1820" s="1"/>
      <c r="AK1820" s="1"/>
      <c r="AL1820" s="5"/>
      <c r="AM1820" s="164">
        <f t="shared" si="97"/>
        <v>45954</v>
      </c>
      <c r="AN1820" s="182"/>
      <c r="AO1820" s="230"/>
      <c r="AP1820" s="182"/>
      <c r="AQ1820" s="182"/>
      <c r="AR1820" s="182"/>
      <c r="AS1820" s="182"/>
      <c r="AT1820" s="182"/>
      <c r="AU1820" s="182"/>
      <c r="AV1820" s="182"/>
      <c r="AW1820" s="96"/>
      <c r="AX1820" s="37">
        <f t="shared" si="96"/>
        <v>45958</v>
      </c>
      <c r="AY1820" s="183"/>
      <c r="AZ1820" s="183"/>
      <c r="BA1820" s="183"/>
      <c r="BB1820" s="183"/>
      <c r="BC1820" s="183"/>
      <c r="BD1820" s="183"/>
      <c r="BE1820" s="183"/>
      <c r="BF1820" s="183"/>
      <c r="BG1820" s="183"/>
      <c r="BH1820" s="4"/>
      <c r="BI1820" s="1"/>
      <c r="BJ1820" s="1"/>
      <c r="BK1820" s="1"/>
      <c r="BL1820" s="31"/>
      <c r="BM1820" s="31"/>
      <c r="BN1820" s="1"/>
      <c r="BO1820" s="1"/>
      <c r="BP1820" s="1"/>
      <c r="BQ1820" s="1"/>
      <c r="BR1820" s="1"/>
      <c r="BS1820" s="4"/>
      <c r="BT1820" s="37">
        <f t="shared" ref="BT1820:BT1883" si="98">IF(L1820=0, 0, L1820+28)</f>
        <v>45979</v>
      </c>
      <c r="BU1820" s="220"/>
      <c r="BV1820" s="183"/>
      <c r="BW1820" s="221"/>
      <c r="BX1820" s="183"/>
      <c r="BY1820" s="183"/>
      <c r="BZ1820" s="183"/>
      <c r="CA1820" s="183"/>
      <c r="CB1820" s="183"/>
      <c r="CC1820" s="183"/>
      <c r="CE1820" s="1"/>
      <c r="CF1820" s="1"/>
      <c r="CG1820" s="1"/>
      <c r="CH1820" s="1"/>
      <c r="CI1820" s="1"/>
      <c r="CJ1820" s="1"/>
      <c r="CK1820" s="1"/>
      <c r="CL1820" s="1"/>
      <c r="CM1820" s="1"/>
      <c r="CN1820" s="1"/>
      <c r="CO1820" s="1"/>
    </row>
    <row r="1821" spans="1:93" ht="30" customHeight="1" x14ac:dyDescent="0.2">
      <c r="A1821" s="1">
        <v>1815</v>
      </c>
      <c r="B1821" s="1" t="s">
        <v>557</v>
      </c>
      <c r="C1821" s="1" t="s">
        <v>558</v>
      </c>
      <c r="D1821" s="1" t="s">
        <v>559</v>
      </c>
      <c r="E1821" s="1" t="s">
        <v>560</v>
      </c>
      <c r="F1821" s="1" t="s">
        <v>74</v>
      </c>
      <c r="G1821" s="1">
        <v>8</v>
      </c>
      <c r="H1821" s="1" t="s">
        <v>341</v>
      </c>
      <c r="I1821" s="1" t="s">
        <v>114</v>
      </c>
      <c r="J1821" s="64">
        <v>418</v>
      </c>
      <c r="K1821" s="76">
        <v>2294054</v>
      </c>
      <c r="L1821" s="29">
        <v>45951</v>
      </c>
      <c r="M1821" s="29" t="s">
        <v>4163</v>
      </c>
      <c r="N1821" s="1" t="s">
        <v>478</v>
      </c>
      <c r="O1821" s="28" t="s">
        <v>225</v>
      </c>
      <c r="P1821" s="1" t="s">
        <v>216</v>
      </c>
      <c r="Q1821" s="76">
        <v>10</v>
      </c>
      <c r="R1821" s="1" t="s">
        <v>537</v>
      </c>
      <c r="T1821" s="1" t="s">
        <v>115</v>
      </c>
      <c r="U1821" s="1"/>
      <c r="V1821" s="1"/>
      <c r="W1821" s="4"/>
      <c r="X1821" s="28"/>
      <c r="Y1821" s="33"/>
      <c r="Z1821" s="33"/>
      <c r="AA1821" s="96"/>
      <c r="AB1821" s="178"/>
      <c r="AC1821" s="33">
        <v>21</v>
      </c>
      <c r="AD1821" s="33">
        <v>200</v>
      </c>
      <c r="AE1821" s="33" t="s">
        <v>103</v>
      </c>
      <c r="AF1821" s="33" t="s">
        <v>103</v>
      </c>
      <c r="AG1821" s="33"/>
      <c r="AH1821" s="4"/>
      <c r="AI1821" s="1"/>
      <c r="AJ1821" s="1"/>
      <c r="AK1821" s="1"/>
      <c r="AL1821" s="5"/>
      <c r="AM1821" s="164">
        <f t="shared" si="97"/>
        <v>45954</v>
      </c>
      <c r="AN1821" s="182"/>
      <c r="AO1821" s="230"/>
      <c r="AP1821" s="182"/>
      <c r="AQ1821" s="182"/>
      <c r="AR1821" s="182"/>
      <c r="AS1821" s="182"/>
      <c r="AT1821" s="182"/>
      <c r="AU1821" s="182"/>
      <c r="AV1821" s="182"/>
      <c r="AW1821" s="96"/>
      <c r="AX1821" s="37">
        <f t="shared" si="96"/>
        <v>45958</v>
      </c>
      <c r="AY1821" s="183"/>
      <c r="AZ1821" s="183"/>
      <c r="BA1821" s="183"/>
      <c r="BB1821" s="183"/>
      <c r="BC1821" s="183"/>
      <c r="BD1821" s="183"/>
      <c r="BE1821" s="183"/>
      <c r="BF1821" s="183"/>
      <c r="BG1821" s="183"/>
      <c r="BH1821" s="4"/>
      <c r="BI1821" s="1"/>
      <c r="BJ1821" s="1"/>
      <c r="BK1821" s="1"/>
      <c r="BL1821" s="31"/>
      <c r="BM1821" s="31"/>
      <c r="BN1821" s="1"/>
      <c r="BO1821" s="1"/>
      <c r="BP1821" s="1"/>
      <c r="BQ1821" s="1"/>
      <c r="BR1821" s="1"/>
      <c r="BS1821" s="4"/>
      <c r="BT1821" s="37">
        <f t="shared" si="98"/>
        <v>45979</v>
      </c>
      <c r="BU1821" s="220"/>
      <c r="BV1821" s="183"/>
      <c r="BW1821" s="221"/>
      <c r="BX1821" s="183"/>
      <c r="BY1821" s="183"/>
      <c r="BZ1821" s="183"/>
      <c r="CA1821" s="183"/>
      <c r="CB1821" s="183"/>
      <c r="CC1821" s="183"/>
      <c r="CE1821" s="1"/>
      <c r="CF1821" s="1"/>
      <c r="CG1821" s="1"/>
      <c r="CH1821" s="1"/>
      <c r="CI1821" s="1"/>
      <c r="CJ1821" s="1"/>
      <c r="CK1821" s="1"/>
      <c r="CL1821" s="1"/>
      <c r="CM1821" s="1"/>
      <c r="CN1821" s="1"/>
      <c r="CO1821" s="1"/>
    </row>
    <row r="1822" spans="1:93" ht="30" customHeight="1" x14ac:dyDescent="0.2">
      <c r="A1822" s="1">
        <v>1816</v>
      </c>
      <c r="B1822" s="1" t="s">
        <v>557</v>
      </c>
      <c r="C1822" s="1" t="s">
        <v>558</v>
      </c>
      <c r="D1822" s="1" t="s">
        <v>559</v>
      </c>
      <c r="E1822" s="1" t="s">
        <v>560</v>
      </c>
      <c r="F1822" s="1" t="s">
        <v>74</v>
      </c>
      <c r="G1822" s="1">
        <v>8</v>
      </c>
      <c r="H1822" s="1" t="s">
        <v>341</v>
      </c>
      <c r="I1822" s="1" t="s">
        <v>114</v>
      </c>
      <c r="J1822" s="64">
        <v>287</v>
      </c>
      <c r="K1822" s="76">
        <v>2275779</v>
      </c>
      <c r="L1822" s="29">
        <v>45951</v>
      </c>
      <c r="M1822" s="29" t="s">
        <v>4163</v>
      </c>
      <c r="N1822" s="1" t="s">
        <v>478</v>
      </c>
      <c r="O1822" s="28" t="s">
        <v>225</v>
      </c>
      <c r="P1822" s="1" t="s">
        <v>216</v>
      </c>
      <c r="Q1822" s="76">
        <v>8</v>
      </c>
      <c r="R1822" s="1" t="s">
        <v>537</v>
      </c>
      <c r="T1822" s="1" t="s">
        <v>115</v>
      </c>
      <c r="U1822" s="1"/>
      <c r="V1822" s="1"/>
      <c r="W1822" s="4"/>
      <c r="X1822" s="28"/>
      <c r="Y1822" s="33"/>
      <c r="Z1822" s="33"/>
      <c r="AA1822" s="96"/>
      <c r="AB1822" s="178"/>
      <c r="AC1822" s="33">
        <v>20</v>
      </c>
      <c r="AD1822" s="33">
        <v>200</v>
      </c>
      <c r="AE1822" s="33" t="s">
        <v>103</v>
      </c>
      <c r="AF1822" s="33" t="s">
        <v>103</v>
      </c>
      <c r="AG1822" s="33"/>
      <c r="AH1822" s="4"/>
      <c r="AI1822" s="1"/>
      <c r="AJ1822" s="1"/>
      <c r="AK1822" s="1"/>
      <c r="AL1822" s="5"/>
      <c r="AM1822" s="164">
        <f t="shared" si="97"/>
        <v>45954</v>
      </c>
      <c r="AN1822" s="182"/>
      <c r="AO1822" s="230"/>
      <c r="AP1822" s="182"/>
      <c r="AQ1822" s="182"/>
      <c r="AR1822" s="182"/>
      <c r="AS1822" s="182"/>
      <c r="AT1822" s="182"/>
      <c r="AU1822" s="182"/>
      <c r="AV1822" s="182"/>
      <c r="AW1822" s="96"/>
      <c r="AX1822" s="37">
        <f t="shared" si="96"/>
        <v>45958</v>
      </c>
      <c r="AY1822" s="183"/>
      <c r="AZ1822" s="183"/>
      <c r="BA1822" s="183"/>
      <c r="BB1822" s="183"/>
      <c r="BC1822" s="183"/>
      <c r="BD1822" s="183"/>
      <c r="BE1822" s="183"/>
      <c r="BF1822" s="183"/>
      <c r="BG1822" s="183"/>
      <c r="BH1822" s="4"/>
      <c r="BI1822" s="1"/>
      <c r="BJ1822" s="1"/>
      <c r="BK1822" s="1"/>
      <c r="BL1822" s="31"/>
      <c r="BM1822" s="31"/>
      <c r="BN1822" s="1"/>
      <c r="BO1822" s="1"/>
      <c r="BP1822" s="1"/>
      <c r="BQ1822" s="1"/>
      <c r="BR1822" s="1"/>
      <c r="BS1822" s="4"/>
      <c r="BT1822" s="37">
        <f t="shared" si="98"/>
        <v>45979</v>
      </c>
      <c r="BU1822" s="220"/>
      <c r="BV1822" s="183"/>
      <c r="BW1822" s="221"/>
      <c r="BX1822" s="183"/>
      <c r="BY1822" s="183"/>
      <c r="BZ1822" s="183"/>
      <c r="CA1822" s="183"/>
      <c r="CB1822" s="183"/>
      <c r="CC1822" s="183"/>
      <c r="CE1822" s="1"/>
      <c r="CF1822" s="1"/>
      <c r="CG1822" s="1"/>
      <c r="CH1822" s="1"/>
      <c r="CI1822" s="1"/>
      <c r="CJ1822" s="1"/>
      <c r="CK1822" s="1"/>
      <c r="CL1822" s="1"/>
      <c r="CM1822" s="1"/>
      <c r="CN1822" s="1"/>
      <c r="CO1822" s="1"/>
    </row>
    <row r="1823" spans="1:93" ht="30" customHeight="1" x14ac:dyDescent="0.2">
      <c r="A1823" s="1">
        <v>1817</v>
      </c>
      <c r="B1823" s="1" t="s">
        <v>557</v>
      </c>
      <c r="C1823" s="1" t="s">
        <v>558</v>
      </c>
      <c r="D1823" s="1" t="s">
        <v>559</v>
      </c>
      <c r="E1823" s="1" t="s">
        <v>560</v>
      </c>
      <c r="F1823" s="1" t="s">
        <v>74</v>
      </c>
      <c r="G1823" s="1">
        <v>8</v>
      </c>
      <c r="H1823" s="1" t="s">
        <v>341</v>
      </c>
      <c r="I1823" s="1" t="s">
        <v>114</v>
      </c>
      <c r="J1823" s="64">
        <v>557</v>
      </c>
      <c r="K1823" s="76">
        <v>2294055</v>
      </c>
      <c r="L1823" s="29">
        <v>45951</v>
      </c>
      <c r="M1823" s="29" t="s">
        <v>4163</v>
      </c>
      <c r="N1823" s="1" t="s">
        <v>478</v>
      </c>
      <c r="O1823" s="28" t="s">
        <v>225</v>
      </c>
      <c r="P1823" s="1" t="s">
        <v>216</v>
      </c>
      <c r="Q1823" s="76">
        <v>12</v>
      </c>
      <c r="R1823" s="1" t="s">
        <v>537</v>
      </c>
      <c r="T1823" s="1" t="s">
        <v>115</v>
      </c>
      <c r="U1823" s="1"/>
      <c r="V1823" s="1"/>
      <c r="W1823" s="4"/>
      <c r="X1823" s="28"/>
      <c r="Y1823" s="33"/>
      <c r="Z1823" s="33"/>
      <c r="AA1823" s="96"/>
      <c r="AB1823" s="178"/>
      <c r="AC1823" s="33">
        <v>23</v>
      </c>
      <c r="AD1823" s="33">
        <v>190</v>
      </c>
      <c r="AE1823" s="33" t="s">
        <v>103</v>
      </c>
      <c r="AF1823" s="33" t="s">
        <v>103</v>
      </c>
      <c r="AG1823" s="33"/>
      <c r="AH1823" s="4"/>
      <c r="AI1823" s="1"/>
      <c r="AJ1823" s="1"/>
      <c r="AK1823" s="1"/>
      <c r="AL1823" s="5"/>
      <c r="AM1823" s="164">
        <f t="shared" si="97"/>
        <v>45954</v>
      </c>
      <c r="AN1823" s="182"/>
      <c r="AO1823" s="230"/>
      <c r="AP1823" s="182"/>
      <c r="AQ1823" s="182"/>
      <c r="AR1823" s="182"/>
      <c r="AS1823" s="182"/>
      <c r="AT1823" s="182"/>
      <c r="AU1823" s="182"/>
      <c r="AV1823" s="182"/>
      <c r="AW1823" s="96"/>
      <c r="AX1823" s="37">
        <f t="shared" si="96"/>
        <v>45958</v>
      </c>
      <c r="AY1823" s="183"/>
      <c r="AZ1823" s="183"/>
      <c r="BA1823" s="183"/>
      <c r="BB1823" s="183"/>
      <c r="BC1823" s="183"/>
      <c r="BD1823" s="183"/>
      <c r="BE1823" s="183"/>
      <c r="BF1823" s="183"/>
      <c r="BG1823" s="183"/>
      <c r="BH1823" s="4"/>
      <c r="BI1823" s="1"/>
      <c r="BJ1823" s="1"/>
      <c r="BK1823" s="1"/>
      <c r="BL1823" s="31"/>
      <c r="BM1823" s="31"/>
      <c r="BN1823" s="1"/>
      <c r="BO1823" s="1"/>
      <c r="BP1823" s="1"/>
      <c r="BQ1823" s="1"/>
      <c r="BR1823" s="1"/>
      <c r="BS1823" s="4"/>
      <c r="BT1823" s="37">
        <f t="shared" si="98"/>
        <v>45979</v>
      </c>
      <c r="BU1823" s="220"/>
      <c r="BV1823" s="183"/>
      <c r="BW1823" s="221"/>
      <c r="BX1823" s="183"/>
      <c r="BY1823" s="183"/>
      <c r="BZ1823" s="183"/>
      <c r="CA1823" s="183"/>
      <c r="CB1823" s="183"/>
      <c r="CC1823" s="183"/>
      <c r="CE1823" s="1"/>
      <c r="CF1823" s="1"/>
      <c r="CG1823" s="1"/>
      <c r="CH1823" s="1"/>
      <c r="CI1823" s="1"/>
      <c r="CJ1823" s="1"/>
      <c r="CK1823" s="1"/>
      <c r="CL1823" s="1"/>
      <c r="CM1823" s="1"/>
      <c r="CN1823" s="1"/>
      <c r="CO1823" s="1"/>
    </row>
    <row r="1824" spans="1:93" ht="30" customHeight="1" x14ac:dyDescent="0.2">
      <c r="A1824" s="1">
        <v>1818</v>
      </c>
      <c r="B1824" s="1" t="s">
        <v>557</v>
      </c>
      <c r="C1824" s="1" t="s">
        <v>558</v>
      </c>
      <c r="D1824" s="1" t="s">
        <v>559</v>
      </c>
      <c r="E1824" s="1" t="s">
        <v>560</v>
      </c>
      <c r="F1824" s="1" t="s">
        <v>74</v>
      </c>
      <c r="G1824" s="1">
        <v>8</v>
      </c>
      <c r="H1824" s="1" t="s">
        <v>341</v>
      </c>
      <c r="I1824" s="1" t="s">
        <v>114</v>
      </c>
      <c r="J1824" s="64">
        <v>433</v>
      </c>
      <c r="K1824" s="76">
        <v>2294056</v>
      </c>
      <c r="L1824" s="29">
        <v>45951</v>
      </c>
      <c r="M1824" s="29" t="s">
        <v>4163</v>
      </c>
      <c r="N1824" s="1" t="s">
        <v>478</v>
      </c>
      <c r="O1824" s="28" t="s">
        <v>225</v>
      </c>
      <c r="P1824" s="1" t="s">
        <v>216</v>
      </c>
      <c r="Q1824" s="76">
        <v>9</v>
      </c>
      <c r="R1824" s="1" t="s">
        <v>537</v>
      </c>
      <c r="S1824" s="1">
        <v>6</v>
      </c>
      <c r="T1824" s="1" t="s">
        <v>115</v>
      </c>
      <c r="U1824" s="1"/>
      <c r="V1824" s="1"/>
      <c r="W1824" s="4"/>
      <c r="X1824" s="28"/>
      <c r="Y1824" s="33"/>
      <c r="Z1824" s="33"/>
      <c r="AA1824" s="96"/>
      <c r="AB1824" s="178"/>
      <c r="AC1824" s="33">
        <v>24</v>
      </c>
      <c r="AD1824" s="33">
        <v>240</v>
      </c>
      <c r="AE1824" s="33" t="s">
        <v>103</v>
      </c>
      <c r="AF1824" s="33" t="s">
        <v>103</v>
      </c>
      <c r="AG1824" s="33"/>
      <c r="AH1824" s="4"/>
      <c r="AI1824" s="1"/>
      <c r="AJ1824" s="1"/>
      <c r="AK1824" s="1"/>
      <c r="AL1824" s="5"/>
      <c r="AM1824" s="164">
        <f t="shared" si="97"/>
        <v>45954</v>
      </c>
      <c r="AN1824" s="182"/>
      <c r="AO1824" s="230"/>
      <c r="AP1824" s="182"/>
      <c r="AQ1824" s="182"/>
      <c r="AR1824" s="182"/>
      <c r="AS1824" s="182"/>
      <c r="AT1824" s="182"/>
      <c r="AU1824" s="182"/>
      <c r="AV1824" s="182"/>
      <c r="AW1824" s="96"/>
      <c r="AX1824" s="37">
        <f t="shared" si="96"/>
        <v>45958</v>
      </c>
      <c r="AY1824" s="183"/>
      <c r="AZ1824" s="183"/>
      <c r="BA1824" s="183"/>
      <c r="BB1824" s="183"/>
      <c r="BC1824" s="183"/>
      <c r="BD1824" s="183"/>
      <c r="BE1824" s="183"/>
      <c r="BF1824" s="183"/>
      <c r="BG1824" s="183"/>
      <c r="BH1824" s="4"/>
      <c r="BI1824" s="1"/>
      <c r="BJ1824" s="1"/>
      <c r="BK1824" s="1"/>
      <c r="BL1824" s="31"/>
      <c r="BM1824" s="31"/>
      <c r="BN1824" s="1"/>
      <c r="BO1824" s="1"/>
      <c r="BP1824" s="1"/>
      <c r="BQ1824" s="1"/>
      <c r="BR1824" s="1"/>
      <c r="BS1824" s="4"/>
      <c r="BT1824" s="37">
        <f t="shared" si="98"/>
        <v>45979</v>
      </c>
      <c r="BU1824" s="220"/>
      <c r="BV1824" s="183"/>
      <c r="BW1824" s="221"/>
      <c r="BX1824" s="183"/>
      <c r="BY1824" s="183"/>
      <c r="BZ1824" s="183"/>
      <c r="CA1824" s="183"/>
      <c r="CB1824" s="183"/>
      <c r="CC1824" s="183"/>
      <c r="CE1824" s="1"/>
      <c r="CF1824" s="1"/>
      <c r="CG1824" s="1"/>
      <c r="CH1824" s="1"/>
      <c r="CI1824" s="1"/>
      <c r="CJ1824" s="1"/>
      <c r="CK1824" s="1"/>
      <c r="CL1824" s="1"/>
      <c r="CM1824" s="1"/>
      <c r="CN1824" s="1"/>
      <c r="CO1824" s="1"/>
    </row>
    <row r="1825" spans="1:93" ht="30" customHeight="1" x14ac:dyDescent="0.2">
      <c r="A1825" s="1">
        <v>1819</v>
      </c>
      <c r="B1825" s="1" t="s">
        <v>557</v>
      </c>
      <c r="C1825" s="1" t="s">
        <v>558</v>
      </c>
      <c r="D1825" s="1" t="s">
        <v>559</v>
      </c>
      <c r="E1825" s="1" t="s">
        <v>560</v>
      </c>
      <c r="F1825" s="1" t="s">
        <v>74</v>
      </c>
      <c r="G1825" s="1">
        <v>8</v>
      </c>
      <c r="H1825" s="1" t="s">
        <v>341</v>
      </c>
      <c r="I1825" s="1" t="s">
        <v>114</v>
      </c>
      <c r="J1825" s="64">
        <v>415</v>
      </c>
      <c r="K1825" s="76">
        <v>2275780</v>
      </c>
      <c r="L1825" s="29">
        <v>45951</v>
      </c>
      <c r="M1825" s="29" t="s">
        <v>4163</v>
      </c>
      <c r="N1825" s="1" t="s">
        <v>478</v>
      </c>
      <c r="O1825" s="28" t="s">
        <v>225</v>
      </c>
      <c r="P1825" s="1" t="s">
        <v>216</v>
      </c>
      <c r="Q1825" s="76">
        <v>10</v>
      </c>
      <c r="R1825" s="1" t="s">
        <v>537</v>
      </c>
      <c r="T1825" s="1" t="s">
        <v>115</v>
      </c>
      <c r="U1825" s="1"/>
      <c r="V1825" s="1"/>
      <c r="W1825" s="4"/>
      <c r="X1825" s="28"/>
      <c r="Y1825" s="33"/>
      <c r="Z1825" s="33"/>
      <c r="AA1825" s="96"/>
      <c r="AB1825" s="178"/>
      <c r="AC1825" s="33">
        <v>22.5</v>
      </c>
      <c r="AD1825" s="33">
        <v>225</v>
      </c>
      <c r="AE1825" s="33" t="s">
        <v>103</v>
      </c>
      <c r="AF1825" s="33" t="s">
        <v>103</v>
      </c>
      <c r="AG1825" s="33"/>
      <c r="AH1825" s="4"/>
      <c r="AI1825" s="1"/>
      <c r="AJ1825" s="1"/>
      <c r="AK1825" s="1"/>
      <c r="AL1825" s="5"/>
      <c r="AM1825" s="164">
        <f t="shared" si="97"/>
        <v>45954</v>
      </c>
      <c r="AN1825" s="182"/>
      <c r="AO1825" s="230"/>
      <c r="AP1825" s="182"/>
      <c r="AQ1825" s="182"/>
      <c r="AR1825" s="182"/>
      <c r="AS1825" s="182"/>
      <c r="AT1825" s="182"/>
      <c r="AU1825" s="182"/>
      <c r="AV1825" s="182"/>
      <c r="AW1825" s="96"/>
      <c r="AX1825" s="37">
        <f t="shared" si="96"/>
        <v>45958</v>
      </c>
      <c r="AY1825" s="183"/>
      <c r="AZ1825" s="183"/>
      <c r="BA1825" s="183"/>
      <c r="BB1825" s="183"/>
      <c r="BC1825" s="183"/>
      <c r="BD1825" s="183"/>
      <c r="BE1825" s="183"/>
      <c r="BF1825" s="183"/>
      <c r="BG1825" s="183"/>
      <c r="BH1825" s="4"/>
      <c r="BI1825" s="1"/>
      <c r="BJ1825" s="1"/>
      <c r="BK1825" s="1"/>
      <c r="BL1825" s="31"/>
      <c r="BM1825" s="31"/>
      <c r="BN1825" s="1"/>
      <c r="BO1825" s="1"/>
      <c r="BP1825" s="1"/>
      <c r="BQ1825" s="1"/>
      <c r="BR1825" s="1"/>
      <c r="BS1825" s="4"/>
      <c r="BT1825" s="37">
        <f t="shared" si="98"/>
        <v>45979</v>
      </c>
      <c r="BU1825" s="220"/>
      <c r="BV1825" s="183"/>
      <c r="BW1825" s="221"/>
      <c r="BX1825" s="183"/>
      <c r="BY1825" s="183"/>
      <c r="BZ1825" s="183"/>
      <c r="CA1825" s="183"/>
      <c r="CB1825" s="183"/>
      <c r="CC1825" s="183"/>
      <c r="CE1825" s="1"/>
      <c r="CF1825" s="1"/>
      <c r="CG1825" s="1"/>
      <c r="CH1825" s="1"/>
      <c r="CI1825" s="1"/>
      <c r="CJ1825" s="1"/>
      <c r="CK1825" s="1"/>
      <c r="CL1825" s="1"/>
      <c r="CM1825" s="1"/>
      <c r="CN1825" s="1"/>
      <c r="CO1825" s="1"/>
    </row>
    <row r="1826" spans="1:93" ht="30" customHeight="1" x14ac:dyDescent="0.2">
      <c r="A1826" s="1">
        <v>1820</v>
      </c>
      <c r="B1826" s="1" t="s">
        <v>557</v>
      </c>
      <c r="C1826" s="1" t="s">
        <v>558</v>
      </c>
      <c r="D1826" s="1" t="s">
        <v>559</v>
      </c>
      <c r="E1826" s="1" t="s">
        <v>560</v>
      </c>
      <c r="F1826" s="1" t="s">
        <v>74</v>
      </c>
      <c r="G1826" s="1">
        <v>8</v>
      </c>
      <c r="H1826" s="1" t="s">
        <v>341</v>
      </c>
      <c r="I1826" s="1" t="s">
        <v>114</v>
      </c>
      <c r="J1826" s="64">
        <v>393</v>
      </c>
      <c r="K1826" s="76">
        <v>2294057</v>
      </c>
      <c r="L1826" s="29">
        <v>45951</v>
      </c>
      <c r="M1826" s="29" t="s">
        <v>4163</v>
      </c>
      <c r="N1826" s="1" t="s">
        <v>478</v>
      </c>
      <c r="O1826" s="28" t="s">
        <v>225</v>
      </c>
      <c r="P1826" s="1" t="s">
        <v>216</v>
      </c>
      <c r="Q1826" s="76">
        <v>10</v>
      </c>
      <c r="R1826" s="1" t="s">
        <v>537</v>
      </c>
      <c r="T1826" s="1" t="s">
        <v>115</v>
      </c>
      <c r="U1826" s="1"/>
      <c r="V1826" s="1"/>
      <c r="W1826" s="4"/>
      <c r="X1826" s="28"/>
      <c r="Y1826" s="33"/>
      <c r="Z1826" s="33"/>
      <c r="AA1826" s="96"/>
      <c r="AB1826" s="178"/>
      <c r="AC1826" s="33">
        <v>25</v>
      </c>
      <c r="AD1826" s="33">
        <v>215</v>
      </c>
      <c r="AE1826" s="33" t="s">
        <v>103</v>
      </c>
      <c r="AF1826" s="33" t="s">
        <v>103</v>
      </c>
      <c r="AG1826" s="33"/>
      <c r="AH1826" s="4"/>
      <c r="AI1826" s="1"/>
      <c r="AJ1826" s="1"/>
      <c r="AK1826" s="1"/>
      <c r="AL1826" s="5"/>
      <c r="AM1826" s="164">
        <f t="shared" si="97"/>
        <v>45954</v>
      </c>
      <c r="AN1826" s="182"/>
      <c r="AO1826" s="230"/>
      <c r="AP1826" s="182"/>
      <c r="AQ1826" s="182"/>
      <c r="AR1826" s="182"/>
      <c r="AS1826" s="182"/>
      <c r="AT1826" s="182"/>
      <c r="AU1826" s="182"/>
      <c r="AV1826" s="182"/>
      <c r="AW1826" s="96"/>
      <c r="AX1826" s="37">
        <f t="shared" si="96"/>
        <v>45958</v>
      </c>
      <c r="AY1826" s="183"/>
      <c r="AZ1826" s="183"/>
      <c r="BA1826" s="183"/>
      <c r="BB1826" s="183"/>
      <c r="BC1826" s="183"/>
      <c r="BD1826" s="183"/>
      <c r="BE1826" s="183"/>
      <c r="BF1826" s="183"/>
      <c r="BG1826" s="183"/>
      <c r="BH1826" s="4"/>
      <c r="BI1826" s="1"/>
      <c r="BJ1826" s="1"/>
      <c r="BK1826" s="1"/>
      <c r="BL1826" s="31"/>
      <c r="BM1826" s="31"/>
      <c r="BN1826" s="1"/>
      <c r="BO1826" s="1"/>
      <c r="BP1826" s="1"/>
      <c r="BQ1826" s="1"/>
      <c r="BR1826" s="1"/>
      <c r="BS1826" s="4"/>
      <c r="BT1826" s="37">
        <f t="shared" si="98"/>
        <v>45979</v>
      </c>
      <c r="BU1826" s="220"/>
      <c r="BV1826" s="183"/>
      <c r="BW1826" s="221"/>
      <c r="BX1826" s="183"/>
      <c r="BY1826" s="183"/>
      <c r="BZ1826" s="183"/>
      <c r="CA1826" s="183"/>
      <c r="CB1826" s="183"/>
      <c r="CC1826" s="183"/>
      <c r="CE1826" s="1"/>
      <c r="CF1826" s="1"/>
      <c r="CG1826" s="1"/>
      <c r="CH1826" s="1"/>
      <c r="CI1826" s="1"/>
      <c r="CJ1826" s="1"/>
      <c r="CK1826" s="1"/>
      <c r="CL1826" s="1"/>
      <c r="CM1826" s="1"/>
      <c r="CN1826" s="1"/>
      <c r="CO1826" s="1"/>
    </row>
    <row r="1827" spans="1:93" ht="30" customHeight="1" x14ac:dyDescent="0.2">
      <c r="A1827" s="1">
        <v>1821</v>
      </c>
      <c r="B1827" s="1" t="s">
        <v>557</v>
      </c>
      <c r="C1827" s="1" t="s">
        <v>558</v>
      </c>
      <c r="D1827" s="1" t="s">
        <v>559</v>
      </c>
      <c r="E1827" s="1" t="s">
        <v>560</v>
      </c>
      <c r="F1827" s="1" t="s">
        <v>74</v>
      </c>
      <c r="G1827" s="1">
        <v>8</v>
      </c>
      <c r="H1827" s="1" t="s">
        <v>341</v>
      </c>
      <c r="I1827" s="1" t="s">
        <v>114</v>
      </c>
      <c r="J1827" s="64">
        <v>558</v>
      </c>
      <c r="K1827" s="76">
        <v>2275781</v>
      </c>
      <c r="L1827" s="29">
        <v>45951</v>
      </c>
      <c r="M1827" s="29" t="s">
        <v>4163</v>
      </c>
      <c r="N1827" s="1" t="s">
        <v>478</v>
      </c>
      <c r="O1827" s="28" t="s">
        <v>225</v>
      </c>
      <c r="P1827" s="1" t="s">
        <v>216</v>
      </c>
      <c r="Q1827" s="76">
        <v>12</v>
      </c>
      <c r="R1827" s="1" t="s">
        <v>537</v>
      </c>
      <c r="T1827" s="1" t="s">
        <v>115</v>
      </c>
      <c r="U1827" s="1"/>
      <c r="V1827" s="1"/>
      <c r="W1827" s="4"/>
      <c r="X1827" s="28"/>
      <c r="Y1827" s="33"/>
      <c r="Z1827" s="33"/>
      <c r="AA1827" s="96"/>
      <c r="AB1827" s="178"/>
      <c r="AC1827" s="33">
        <v>23.5</v>
      </c>
      <c r="AD1827" s="33">
        <v>240</v>
      </c>
      <c r="AE1827" s="33" t="s">
        <v>103</v>
      </c>
      <c r="AF1827" s="33" t="s">
        <v>103</v>
      </c>
      <c r="AG1827" s="33"/>
      <c r="AH1827" s="4"/>
      <c r="AI1827" s="1"/>
      <c r="AJ1827" s="1"/>
      <c r="AK1827" s="1"/>
      <c r="AL1827" s="5"/>
      <c r="AM1827" s="164">
        <f t="shared" si="97"/>
        <v>45954</v>
      </c>
      <c r="AN1827" s="182"/>
      <c r="AO1827" s="230"/>
      <c r="AP1827" s="182"/>
      <c r="AQ1827" s="182"/>
      <c r="AR1827" s="182"/>
      <c r="AS1827" s="182"/>
      <c r="AT1827" s="182"/>
      <c r="AU1827" s="182"/>
      <c r="AV1827" s="182"/>
      <c r="AW1827" s="96"/>
      <c r="AX1827" s="37">
        <f t="shared" si="96"/>
        <v>45958</v>
      </c>
      <c r="AY1827" s="183"/>
      <c r="AZ1827" s="183"/>
      <c r="BA1827" s="183"/>
      <c r="BB1827" s="183"/>
      <c r="BC1827" s="183"/>
      <c r="BD1827" s="183"/>
      <c r="BE1827" s="183"/>
      <c r="BF1827" s="183"/>
      <c r="BG1827" s="183"/>
      <c r="BH1827" s="4"/>
      <c r="BI1827" s="1"/>
      <c r="BJ1827" s="1"/>
      <c r="BK1827" s="1"/>
      <c r="BL1827" s="31"/>
      <c r="BM1827" s="31"/>
      <c r="BN1827" s="1"/>
      <c r="BO1827" s="1"/>
      <c r="BP1827" s="1"/>
      <c r="BQ1827" s="1"/>
      <c r="BR1827" s="1"/>
      <c r="BS1827" s="4"/>
      <c r="BT1827" s="37">
        <f t="shared" si="98"/>
        <v>45979</v>
      </c>
      <c r="BU1827" s="220"/>
      <c r="BV1827" s="183"/>
      <c r="BW1827" s="221"/>
      <c r="BX1827" s="183"/>
      <c r="BY1827" s="183"/>
      <c r="BZ1827" s="183"/>
      <c r="CA1827" s="183"/>
      <c r="CB1827" s="183"/>
      <c r="CC1827" s="183"/>
      <c r="CE1827" s="1"/>
      <c r="CF1827" s="1"/>
      <c r="CG1827" s="1"/>
      <c r="CH1827" s="1"/>
      <c r="CI1827" s="1"/>
      <c r="CJ1827" s="1"/>
      <c r="CK1827" s="1"/>
      <c r="CL1827" s="1"/>
      <c r="CM1827" s="1"/>
      <c r="CN1827" s="1"/>
      <c r="CO1827" s="1"/>
    </row>
    <row r="1828" spans="1:93" ht="30" customHeight="1" x14ac:dyDescent="0.2">
      <c r="A1828" s="1">
        <v>1822</v>
      </c>
      <c r="B1828" s="1" t="s">
        <v>557</v>
      </c>
      <c r="C1828" s="1" t="s">
        <v>558</v>
      </c>
      <c r="D1828" s="1" t="s">
        <v>559</v>
      </c>
      <c r="E1828" s="1" t="s">
        <v>560</v>
      </c>
      <c r="F1828" s="1" t="s">
        <v>74</v>
      </c>
      <c r="G1828" s="1">
        <v>8</v>
      </c>
      <c r="H1828" s="1" t="s">
        <v>341</v>
      </c>
      <c r="I1828" s="1" t="s">
        <v>114</v>
      </c>
      <c r="J1828" s="64">
        <v>394</v>
      </c>
      <c r="K1828" s="76">
        <v>2294058</v>
      </c>
      <c r="L1828" s="29">
        <v>45951</v>
      </c>
      <c r="M1828" s="29" t="s">
        <v>4163</v>
      </c>
      <c r="N1828" s="1" t="s">
        <v>478</v>
      </c>
      <c r="O1828" s="28" t="s">
        <v>225</v>
      </c>
      <c r="P1828" s="1" t="s">
        <v>216</v>
      </c>
      <c r="Q1828" s="76">
        <v>9</v>
      </c>
      <c r="R1828" s="1" t="s">
        <v>537</v>
      </c>
      <c r="T1828" s="1" t="s">
        <v>115</v>
      </c>
      <c r="U1828" s="1"/>
      <c r="V1828" s="1"/>
      <c r="W1828" s="4"/>
      <c r="X1828" s="28"/>
      <c r="Y1828" s="33"/>
      <c r="Z1828" s="33"/>
      <c r="AA1828" s="96"/>
      <c r="AB1828" s="178"/>
      <c r="AC1828" s="33">
        <v>21</v>
      </c>
      <c r="AD1828" s="33">
        <v>210</v>
      </c>
      <c r="AE1828" s="33" t="s">
        <v>103</v>
      </c>
      <c r="AF1828" s="33" t="s">
        <v>103</v>
      </c>
      <c r="AG1828" s="33"/>
      <c r="AH1828" s="4"/>
      <c r="AI1828" s="1"/>
      <c r="AJ1828" s="1"/>
      <c r="AK1828" s="1"/>
      <c r="AL1828" s="5"/>
      <c r="AM1828" s="164">
        <f t="shared" si="97"/>
        <v>45954</v>
      </c>
      <c r="AN1828" s="182"/>
      <c r="AO1828" s="230"/>
      <c r="AP1828" s="182"/>
      <c r="AQ1828" s="182"/>
      <c r="AR1828" s="182"/>
      <c r="AS1828" s="182"/>
      <c r="AT1828" s="182"/>
      <c r="AU1828" s="182"/>
      <c r="AV1828" s="182"/>
      <c r="AW1828" s="96"/>
      <c r="AX1828" s="37">
        <f t="shared" si="96"/>
        <v>45958</v>
      </c>
      <c r="AY1828" s="183"/>
      <c r="AZ1828" s="183"/>
      <c r="BA1828" s="183"/>
      <c r="BB1828" s="183"/>
      <c r="BC1828" s="183"/>
      <c r="BD1828" s="183"/>
      <c r="BE1828" s="183"/>
      <c r="BF1828" s="183"/>
      <c r="BG1828" s="183"/>
      <c r="BH1828" s="4"/>
      <c r="BI1828" s="1"/>
      <c r="BJ1828" s="1"/>
      <c r="BK1828" s="1"/>
      <c r="BL1828" s="31"/>
      <c r="BM1828" s="31"/>
      <c r="BN1828" s="1"/>
      <c r="BO1828" s="1"/>
      <c r="BP1828" s="1"/>
      <c r="BQ1828" s="1"/>
      <c r="BR1828" s="1"/>
      <c r="BS1828" s="4"/>
      <c r="BT1828" s="37">
        <f t="shared" si="98"/>
        <v>45979</v>
      </c>
      <c r="BU1828" s="220"/>
      <c r="BV1828" s="183"/>
      <c r="BW1828" s="221"/>
      <c r="BX1828" s="183"/>
      <c r="BY1828" s="183"/>
      <c r="BZ1828" s="183"/>
      <c r="CA1828" s="183"/>
      <c r="CB1828" s="183"/>
      <c r="CC1828" s="183"/>
      <c r="CE1828" s="1"/>
      <c r="CF1828" s="1"/>
      <c r="CG1828" s="1"/>
      <c r="CH1828" s="1"/>
      <c r="CI1828" s="1"/>
      <c r="CJ1828" s="1"/>
      <c r="CK1828" s="1"/>
      <c r="CL1828" s="1"/>
      <c r="CM1828" s="1"/>
      <c r="CN1828" s="1"/>
      <c r="CO1828" s="1"/>
    </row>
    <row r="1829" spans="1:93" ht="30" customHeight="1" x14ac:dyDescent="0.2">
      <c r="A1829" s="1">
        <v>1823</v>
      </c>
      <c r="B1829" s="1" t="s">
        <v>557</v>
      </c>
      <c r="C1829" s="1" t="s">
        <v>558</v>
      </c>
      <c r="D1829" s="1" t="s">
        <v>559</v>
      </c>
      <c r="E1829" s="1" t="s">
        <v>560</v>
      </c>
      <c r="F1829" s="1" t="s">
        <v>74</v>
      </c>
      <c r="G1829" s="1">
        <v>8</v>
      </c>
      <c r="H1829" s="1" t="s">
        <v>341</v>
      </c>
      <c r="I1829" s="1" t="s">
        <v>114</v>
      </c>
      <c r="J1829" s="64">
        <v>273</v>
      </c>
      <c r="K1829" s="76">
        <v>2294059</v>
      </c>
      <c r="L1829" s="29">
        <v>45951</v>
      </c>
      <c r="M1829" s="29" t="s">
        <v>4163</v>
      </c>
      <c r="N1829" s="1" t="s">
        <v>478</v>
      </c>
      <c r="O1829" s="28" t="s">
        <v>225</v>
      </c>
      <c r="P1829" s="1" t="s">
        <v>216</v>
      </c>
      <c r="Q1829" s="76">
        <v>8</v>
      </c>
      <c r="R1829" s="1" t="s">
        <v>537</v>
      </c>
      <c r="T1829" s="1" t="s">
        <v>115</v>
      </c>
      <c r="U1829" s="1"/>
      <c r="V1829" s="1"/>
      <c r="W1829" s="4"/>
      <c r="X1829" s="28"/>
      <c r="Y1829" s="33"/>
      <c r="Z1829" s="33"/>
      <c r="AA1829" s="96"/>
      <c r="AB1829" s="178"/>
      <c r="AC1829" s="33">
        <v>22.5</v>
      </c>
      <c r="AD1829" s="33">
        <v>225</v>
      </c>
      <c r="AE1829" s="33" t="s">
        <v>103</v>
      </c>
      <c r="AF1829" s="33" t="s">
        <v>103</v>
      </c>
      <c r="AG1829" s="33"/>
      <c r="AH1829" s="4"/>
      <c r="AI1829" s="1"/>
      <c r="AJ1829" s="1"/>
      <c r="AK1829" s="1"/>
      <c r="AL1829" s="5"/>
      <c r="AM1829" s="164">
        <f t="shared" si="97"/>
        <v>45954</v>
      </c>
      <c r="AN1829" s="182"/>
      <c r="AO1829" s="230"/>
      <c r="AP1829" s="182"/>
      <c r="AQ1829" s="182"/>
      <c r="AR1829" s="182"/>
      <c r="AS1829" s="182"/>
      <c r="AT1829" s="182"/>
      <c r="AU1829" s="182"/>
      <c r="AV1829" s="182"/>
      <c r="AW1829" s="96"/>
      <c r="AX1829" s="37">
        <f t="shared" si="96"/>
        <v>45958</v>
      </c>
      <c r="AY1829" s="183"/>
      <c r="AZ1829" s="183"/>
      <c r="BA1829" s="183"/>
      <c r="BB1829" s="183"/>
      <c r="BC1829" s="183"/>
      <c r="BD1829" s="183"/>
      <c r="BE1829" s="183"/>
      <c r="BF1829" s="183"/>
      <c r="BG1829" s="183"/>
      <c r="BH1829" s="4"/>
      <c r="BI1829" s="1"/>
      <c r="BJ1829" s="1"/>
      <c r="BK1829" s="1"/>
      <c r="BL1829" s="31"/>
      <c r="BM1829" s="31"/>
      <c r="BN1829" s="1"/>
      <c r="BO1829" s="1"/>
      <c r="BP1829" s="1"/>
      <c r="BQ1829" s="1"/>
      <c r="BR1829" s="1"/>
      <c r="BS1829" s="4"/>
      <c r="BT1829" s="37">
        <f t="shared" si="98"/>
        <v>45979</v>
      </c>
      <c r="BU1829" s="220"/>
      <c r="BV1829" s="183"/>
      <c r="BW1829" s="221"/>
      <c r="BX1829" s="183"/>
      <c r="BY1829" s="183"/>
      <c r="BZ1829" s="183"/>
      <c r="CA1829" s="183"/>
      <c r="CB1829" s="183"/>
      <c r="CC1829" s="183"/>
      <c r="CE1829" s="1"/>
      <c r="CF1829" s="1"/>
      <c r="CG1829" s="1"/>
      <c r="CH1829" s="1"/>
      <c r="CI1829" s="1"/>
      <c r="CJ1829" s="1"/>
      <c r="CK1829" s="1"/>
      <c r="CL1829" s="1"/>
      <c r="CM1829" s="1"/>
      <c r="CN1829" s="1"/>
      <c r="CO1829" s="1"/>
    </row>
    <row r="1830" spans="1:93" ht="30" customHeight="1" x14ac:dyDescent="0.2">
      <c r="A1830" s="1">
        <v>1824</v>
      </c>
      <c r="B1830" s="1" t="s">
        <v>557</v>
      </c>
      <c r="C1830" s="1" t="s">
        <v>558</v>
      </c>
      <c r="D1830" s="1" t="s">
        <v>559</v>
      </c>
      <c r="E1830" s="1" t="s">
        <v>560</v>
      </c>
      <c r="F1830" s="1" t="s">
        <v>74</v>
      </c>
      <c r="G1830" s="1">
        <v>8</v>
      </c>
      <c r="H1830" s="1" t="s">
        <v>341</v>
      </c>
      <c r="I1830" s="1" t="s">
        <v>114</v>
      </c>
      <c r="J1830" s="64">
        <v>551</v>
      </c>
      <c r="K1830" s="76">
        <v>2275782</v>
      </c>
      <c r="L1830" s="29">
        <v>45951</v>
      </c>
      <c r="M1830" s="29" t="s">
        <v>4163</v>
      </c>
      <c r="N1830" s="1" t="s">
        <v>478</v>
      </c>
      <c r="O1830" s="28" t="s">
        <v>225</v>
      </c>
      <c r="P1830" s="1" t="s">
        <v>216</v>
      </c>
      <c r="Q1830" s="76">
        <v>12</v>
      </c>
      <c r="R1830" s="1" t="s">
        <v>537</v>
      </c>
      <c r="T1830" s="1" t="s">
        <v>115</v>
      </c>
      <c r="U1830" s="1"/>
      <c r="V1830" s="1"/>
      <c r="W1830" s="4"/>
      <c r="X1830" s="28"/>
      <c r="Y1830" s="33"/>
      <c r="Z1830" s="33"/>
      <c r="AA1830" s="96"/>
      <c r="AB1830" s="178"/>
      <c r="AC1830" s="33">
        <v>23</v>
      </c>
      <c r="AD1830" s="33">
        <v>200</v>
      </c>
      <c r="AE1830" s="33" t="s">
        <v>103</v>
      </c>
      <c r="AF1830" s="33" t="s">
        <v>103</v>
      </c>
      <c r="AG1830" s="33"/>
      <c r="AH1830" s="4"/>
      <c r="AI1830" s="1"/>
      <c r="AJ1830" s="1"/>
      <c r="AK1830" s="1"/>
      <c r="AL1830" s="5"/>
      <c r="AM1830" s="164">
        <f t="shared" si="97"/>
        <v>45954</v>
      </c>
      <c r="AN1830" s="182"/>
      <c r="AO1830" s="230"/>
      <c r="AP1830" s="182"/>
      <c r="AQ1830" s="182"/>
      <c r="AR1830" s="182"/>
      <c r="AS1830" s="182"/>
      <c r="AT1830" s="182"/>
      <c r="AU1830" s="182"/>
      <c r="AV1830" s="182"/>
      <c r="AW1830" s="96"/>
      <c r="AX1830" s="37">
        <f t="shared" si="96"/>
        <v>45958</v>
      </c>
      <c r="AY1830" s="183"/>
      <c r="AZ1830" s="183"/>
      <c r="BA1830" s="183"/>
      <c r="BB1830" s="183"/>
      <c r="BC1830" s="183"/>
      <c r="BD1830" s="183"/>
      <c r="BE1830" s="183"/>
      <c r="BF1830" s="183"/>
      <c r="BG1830" s="183"/>
      <c r="BH1830" s="4"/>
      <c r="BI1830" s="1"/>
      <c r="BJ1830" s="1"/>
      <c r="BK1830" s="1"/>
      <c r="BL1830" s="31"/>
      <c r="BM1830" s="31"/>
      <c r="BN1830" s="1"/>
      <c r="BO1830" s="1"/>
      <c r="BP1830" s="1"/>
      <c r="BQ1830" s="1"/>
      <c r="BR1830" s="1"/>
      <c r="BS1830" s="4"/>
      <c r="BT1830" s="37">
        <f t="shared" si="98"/>
        <v>45979</v>
      </c>
      <c r="BU1830" s="220"/>
      <c r="BV1830" s="183"/>
      <c r="BW1830" s="221"/>
      <c r="BX1830" s="183"/>
      <c r="BY1830" s="183"/>
      <c r="BZ1830" s="183"/>
      <c r="CA1830" s="183"/>
      <c r="CB1830" s="183"/>
      <c r="CC1830" s="183"/>
      <c r="CE1830" s="1"/>
      <c r="CF1830" s="1"/>
      <c r="CG1830" s="1"/>
      <c r="CH1830" s="1"/>
      <c r="CI1830" s="1"/>
      <c r="CJ1830" s="1"/>
      <c r="CK1830" s="1"/>
      <c r="CL1830" s="1"/>
      <c r="CM1830" s="1"/>
      <c r="CN1830" s="1"/>
      <c r="CO1830" s="1"/>
    </row>
    <row r="1831" spans="1:93" ht="30" customHeight="1" x14ac:dyDescent="0.2">
      <c r="A1831" s="1">
        <v>1825</v>
      </c>
      <c r="B1831" s="1" t="s">
        <v>557</v>
      </c>
      <c r="C1831" s="1" t="s">
        <v>558</v>
      </c>
      <c r="D1831" s="1" t="s">
        <v>559</v>
      </c>
      <c r="E1831" s="1" t="s">
        <v>560</v>
      </c>
      <c r="F1831" s="1" t="s">
        <v>74</v>
      </c>
      <c r="G1831" s="1">
        <v>8</v>
      </c>
      <c r="H1831" s="1" t="s">
        <v>341</v>
      </c>
      <c r="I1831" s="1" t="s">
        <v>114</v>
      </c>
      <c r="J1831" s="64">
        <v>430</v>
      </c>
      <c r="K1831" s="76">
        <v>2294060</v>
      </c>
      <c r="L1831" s="29">
        <v>45951</v>
      </c>
      <c r="M1831" s="29" t="s">
        <v>4163</v>
      </c>
      <c r="N1831" s="1" t="s">
        <v>478</v>
      </c>
      <c r="O1831" s="28" t="s">
        <v>225</v>
      </c>
      <c r="P1831" s="1" t="s">
        <v>216</v>
      </c>
      <c r="Q1831" s="76">
        <v>9</v>
      </c>
      <c r="R1831" s="1" t="s">
        <v>537</v>
      </c>
      <c r="T1831" s="1" t="s">
        <v>115</v>
      </c>
      <c r="U1831" s="1"/>
      <c r="V1831" s="1"/>
      <c r="W1831" s="4"/>
      <c r="X1831" s="28"/>
      <c r="Y1831" s="33"/>
      <c r="Z1831" s="33"/>
      <c r="AA1831" s="96"/>
      <c r="AB1831" s="178"/>
      <c r="AC1831" s="33">
        <v>23</v>
      </c>
      <c r="AD1831" s="33">
        <v>210</v>
      </c>
      <c r="AE1831" s="33" t="s">
        <v>103</v>
      </c>
      <c r="AF1831" s="33" t="s">
        <v>103</v>
      </c>
      <c r="AG1831" s="33"/>
      <c r="AH1831" s="4"/>
      <c r="AI1831" s="1"/>
      <c r="AJ1831" s="1"/>
      <c r="AK1831" s="1"/>
      <c r="AL1831" s="5"/>
      <c r="AM1831" s="164">
        <f t="shared" si="97"/>
        <v>45954</v>
      </c>
      <c r="AN1831" s="182"/>
      <c r="AO1831" s="230"/>
      <c r="AP1831" s="182"/>
      <c r="AQ1831" s="182"/>
      <c r="AR1831" s="182"/>
      <c r="AS1831" s="182"/>
      <c r="AT1831" s="182"/>
      <c r="AU1831" s="182"/>
      <c r="AV1831" s="182"/>
      <c r="AW1831" s="96"/>
      <c r="AX1831" s="37">
        <f t="shared" si="96"/>
        <v>45958</v>
      </c>
      <c r="AY1831" s="183"/>
      <c r="AZ1831" s="183"/>
      <c r="BA1831" s="183"/>
      <c r="BB1831" s="183"/>
      <c r="BC1831" s="183"/>
      <c r="BD1831" s="183"/>
      <c r="BE1831" s="183"/>
      <c r="BF1831" s="183"/>
      <c r="BG1831" s="183"/>
      <c r="BH1831" s="4"/>
      <c r="BI1831" s="1"/>
      <c r="BJ1831" s="1"/>
      <c r="BK1831" s="1"/>
      <c r="BL1831" s="31"/>
      <c r="BM1831" s="31"/>
      <c r="BN1831" s="1"/>
      <c r="BO1831" s="1"/>
      <c r="BP1831" s="1"/>
      <c r="BQ1831" s="1"/>
      <c r="BR1831" s="1"/>
      <c r="BS1831" s="4"/>
      <c r="BT1831" s="37">
        <f t="shared" si="98"/>
        <v>45979</v>
      </c>
      <c r="BU1831" s="220"/>
      <c r="BV1831" s="183"/>
      <c r="BW1831" s="221"/>
      <c r="BX1831" s="183"/>
      <c r="BY1831" s="183"/>
      <c r="BZ1831" s="183"/>
      <c r="CA1831" s="183"/>
      <c r="CB1831" s="183"/>
      <c r="CC1831" s="183"/>
      <c r="CE1831" s="1"/>
      <c r="CF1831" s="1"/>
      <c r="CG1831" s="1"/>
      <c r="CH1831" s="1"/>
      <c r="CI1831" s="1"/>
      <c r="CJ1831" s="1"/>
      <c r="CK1831" s="1"/>
      <c r="CL1831" s="1"/>
      <c r="CM1831" s="1"/>
      <c r="CN1831" s="1"/>
      <c r="CO1831" s="1"/>
    </row>
    <row r="1832" spans="1:93" ht="30" customHeight="1" x14ac:dyDescent="0.2">
      <c r="A1832" s="1">
        <v>1826</v>
      </c>
      <c r="B1832" s="1" t="s">
        <v>557</v>
      </c>
      <c r="C1832" s="1" t="s">
        <v>558</v>
      </c>
      <c r="D1832" s="1" t="s">
        <v>559</v>
      </c>
      <c r="E1832" s="1" t="s">
        <v>560</v>
      </c>
      <c r="F1832" s="1" t="s">
        <v>74</v>
      </c>
      <c r="G1832" s="1">
        <v>8</v>
      </c>
      <c r="H1832" s="1" t="s">
        <v>341</v>
      </c>
      <c r="I1832" s="1" t="s">
        <v>114</v>
      </c>
      <c r="J1832" s="64">
        <v>303</v>
      </c>
      <c r="K1832" s="76">
        <v>2275783</v>
      </c>
      <c r="L1832" s="29">
        <v>45951</v>
      </c>
      <c r="M1832" s="29" t="s">
        <v>4163</v>
      </c>
      <c r="N1832" s="1" t="s">
        <v>478</v>
      </c>
      <c r="O1832" s="28" t="s">
        <v>225</v>
      </c>
      <c r="P1832" s="1" t="s">
        <v>216</v>
      </c>
      <c r="Q1832" s="76">
        <v>8</v>
      </c>
      <c r="R1832" s="1" t="s">
        <v>537</v>
      </c>
      <c r="T1832" s="1" t="s">
        <v>115</v>
      </c>
      <c r="U1832" s="1"/>
      <c r="V1832" s="1"/>
      <c r="W1832" s="4"/>
      <c r="X1832" s="28"/>
      <c r="Y1832" s="33"/>
      <c r="Z1832" s="33"/>
      <c r="AA1832" s="96"/>
      <c r="AB1832" s="178"/>
      <c r="AC1832" s="33">
        <v>23.5</v>
      </c>
      <c r="AD1832" s="33">
        <v>230</v>
      </c>
      <c r="AE1832" s="33" t="s">
        <v>103</v>
      </c>
      <c r="AF1832" s="33" t="s">
        <v>103</v>
      </c>
      <c r="AG1832" s="33"/>
      <c r="AH1832" s="4"/>
      <c r="AI1832" s="1"/>
      <c r="AJ1832" s="1"/>
      <c r="AK1832" s="1"/>
      <c r="AL1832" s="5"/>
      <c r="AM1832" s="164">
        <f t="shared" si="97"/>
        <v>45954</v>
      </c>
      <c r="AN1832" s="182"/>
      <c r="AO1832" s="230"/>
      <c r="AP1832" s="182"/>
      <c r="AQ1832" s="182"/>
      <c r="AR1832" s="182"/>
      <c r="AS1832" s="182"/>
      <c r="AT1832" s="182"/>
      <c r="AU1832" s="182"/>
      <c r="AV1832" s="182"/>
      <c r="AW1832" s="96"/>
      <c r="AX1832" s="37">
        <f t="shared" si="96"/>
        <v>45958</v>
      </c>
      <c r="AY1832" s="183"/>
      <c r="AZ1832" s="183"/>
      <c r="BA1832" s="183"/>
      <c r="BB1832" s="183"/>
      <c r="BC1832" s="183"/>
      <c r="BD1832" s="183"/>
      <c r="BE1832" s="183"/>
      <c r="BF1832" s="183"/>
      <c r="BG1832" s="183"/>
      <c r="BH1832" s="4"/>
      <c r="BI1832" s="1"/>
      <c r="BJ1832" s="1"/>
      <c r="BK1832" s="1"/>
      <c r="BL1832" s="31"/>
      <c r="BM1832" s="31"/>
      <c r="BN1832" s="1"/>
      <c r="BO1832" s="1"/>
      <c r="BP1832" s="1"/>
      <c r="BQ1832" s="1"/>
      <c r="BR1832" s="1"/>
      <c r="BS1832" s="4"/>
      <c r="BT1832" s="37">
        <f t="shared" si="98"/>
        <v>45979</v>
      </c>
      <c r="BU1832" s="220"/>
      <c r="BV1832" s="183"/>
      <c r="BW1832" s="221"/>
      <c r="BX1832" s="183"/>
      <c r="BY1832" s="183"/>
      <c r="BZ1832" s="183"/>
      <c r="CA1832" s="183"/>
      <c r="CB1832" s="183"/>
      <c r="CC1832" s="183"/>
      <c r="CE1832" s="1"/>
      <c r="CF1832" s="1"/>
      <c r="CG1832" s="1"/>
      <c r="CH1832" s="1"/>
      <c r="CI1832" s="1"/>
      <c r="CJ1832" s="1"/>
      <c r="CK1832" s="1"/>
      <c r="CL1832" s="1"/>
      <c r="CM1832" s="1"/>
      <c r="CN1832" s="1"/>
      <c r="CO1832" s="1"/>
    </row>
    <row r="1833" spans="1:93" ht="30" customHeight="1" x14ac:dyDescent="0.2">
      <c r="A1833" s="1">
        <v>1827</v>
      </c>
      <c r="B1833" s="1" t="s">
        <v>557</v>
      </c>
      <c r="C1833" s="1" t="s">
        <v>558</v>
      </c>
      <c r="D1833" s="1" t="s">
        <v>559</v>
      </c>
      <c r="E1833" s="1" t="s">
        <v>560</v>
      </c>
      <c r="F1833" s="1" t="s">
        <v>74</v>
      </c>
      <c r="G1833" s="1">
        <v>8</v>
      </c>
      <c r="H1833" s="1" t="s">
        <v>341</v>
      </c>
      <c r="I1833" s="1" t="s">
        <v>114</v>
      </c>
      <c r="J1833" s="64">
        <v>554</v>
      </c>
      <c r="K1833" s="76">
        <v>2294061</v>
      </c>
      <c r="L1833" s="29">
        <v>45951</v>
      </c>
      <c r="M1833" s="29" t="s">
        <v>4163</v>
      </c>
      <c r="N1833" s="1" t="s">
        <v>478</v>
      </c>
      <c r="O1833" s="28" t="s">
        <v>225</v>
      </c>
      <c r="P1833" s="1" t="s">
        <v>216</v>
      </c>
      <c r="Q1833" s="76">
        <v>12</v>
      </c>
      <c r="R1833" s="1" t="s">
        <v>537</v>
      </c>
      <c r="T1833" s="1" t="s">
        <v>115</v>
      </c>
      <c r="U1833" s="1"/>
      <c r="V1833" s="1"/>
      <c r="W1833" s="4"/>
      <c r="X1833" s="28"/>
      <c r="Y1833" s="33"/>
      <c r="Z1833" s="33"/>
      <c r="AA1833" s="96"/>
      <c r="AB1833" s="178"/>
      <c r="AC1833" s="33">
        <v>22</v>
      </c>
      <c r="AD1833" s="33">
        <v>200</v>
      </c>
      <c r="AE1833" s="33" t="s">
        <v>103</v>
      </c>
      <c r="AF1833" s="33" t="s">
        <v>103</v>
      </c>
      <c r="AG1833" s="33"/>
      <c r="AH1833" s="4"/>
      <c r="AI1833" s="1"/>
      <c r="AJ1833" s="1"/>
      <c r="AK1833" s="1"/>
      <c r="AL1833" s="5"/>
      <c r="AM1833" s="164">
        <f t="shared" si="97"/>
        <v>45954</v>
      </c>
      <c r="AN1833" s="182"/>
      <c r="AO1833" s="230"/>
      <c r="AP1833" s="182"/>
      <c r="AQ1833" s="182"/>
      <c r="AR1833" s="182"/>
      <c r="AS1833" s="182"/>
      <c r="AT1833" s="182"/>
      <c r="AU1833" s="182"/>
      <c r="AV1833" s="182"/>
      <c r="AW1833" s="96"/>
      <c r="AX1833" s="37">
        <f t="shared" si="96"/>
        <v>45958</v>
      </c>
      <c r="AY1833" s="183"/>
      <c r="AZ1833" s="183"/>
      <c r="BA1833" s="183"/>
      <c r="BB1833" s="183"/>
      <c r="BC1833" s="183"/>
      <c r="BD1833" s="183"/>
      <c r="BE1833" s="183"/>
      <c r="BF1833" s="183"/>
      <c r="BG1833" s="183"/>
      <c r="BH1833" s="4"/>
      <c r="BI1833" s="1"/>
      <c r="BJ1833" s="1"/>
      <c r="BK1833" s="1"/>
      <c r="BL1833" s="31"/>
      <c r="BM1833" s="31"/>
      <c r="BN1833" s="1"/>
      <c r="BO1833" s="1"/>
      <c r="BP1833" s="1"/>
      <c r="BQ1833" s="1"/>
      <c r="BR1833" s="1"/>
      <c r="BS1833" s="4"/>
      <c r="BT1833" s="37">
        <f t="shared" si="98"/>
        <v>45979</v>
      </c>
      <c r="BU1833" s="220"/>
      <c r="BV1833" s="183"/>
      <c r="BW1833" s="221"/>
      <c r="BX1833" s="183"/>
      <c r="BY1833" s="183"/>
      <c r="BZ1833" s="183"/>
      <c r="CA1833" s="183"/>
      <c r="CB1833" s="183"/>
      <c r="CC1833" s="183"/>
      <c r="CE1833" s="1"/>
      <c r="CF1833" s="1"/>
      <c r="CG1833" s="1"/>
      <c r="CH1833" s="1"/>
      <c r="CI1833" s="1"/>
      <c r="CJ1833" s="1"/>
      <c r="CK1833" s="1"/>
      <c r="CL1833" s="1"/>
      <c r="CM1833" s="1"/>
      <c r="CN1833" s="1"/>
      <c r="CO1833" s="1"/>
    </row>
    <row r="1834" spans="1:93" ht="30" customHeight="1" x14ac:dyDescent="0.2">
      <c r="A1834" s="1">
        <v>1828</v>
      </c>
      <c r="B1834" s="1" t="s">
        <v>557</v>
      </c>
      <c r="C1834" s="1" t="s">
        <v>558</v>
      </c>
      <c r="D1834" s="1" t="s">
        <v>559</v>
      </c>
      <c r="E1834" s="1" t="s">
        <v>560</v>
      </c>
      <c r="F1834" s="1" t="s">
        <v>74</v>
      </c>
      <c r="G1834" s="1">
        <v>8</v>
      </c>
      <c r="H1834" s="1" t="s">
        <v>341</v>
      </c>
      <c r="I1834" s="1" t="s">
        <v>114</v>
      </c>
      <c r="J1834" s="64">
        <v>302</v>
      </c>
      <c r="K1834" s="76">
        <v>2275784</v>
      </c>
      <c r="L1834" s="29">
        <v>45951</v>
      </c>
      <c r="M1834" s="29" t="s">
        <v>4163</v>
      </c>
      <c r="N1834" s="1" t="s">
        <v>478</v>
      </c>
      <c r="O1834" s="28" t="s">
        <v>225</v>
      </c>
      <c r="P1834" s="1" t="s">
        <v>216</v>
      </c>
      <c r="Q1834" s="76">
        <v>8</v>
      </c>
      <c r="R1834" s="1" t="s">
        <v>537</v>
      </c>
      <c r="T1834" s="1" t="s">
        <v>115</v>
      </c>
      <c r="U1834" s="1"/>
      <c r="V1834" s="1"/>
      <c r="W1834" s="4"/>
      <c r="X1834" s="28"/>
      <c r="Y1834" s="33"/>
      <c r="Z1834" s="33"/>
      <c r="AA1834" s="96"/>
      <c r="AB1834" s="178"/>
      <c r="AC1834" s="33">
        <v>20.5</v>
      </c>
      <c r="AD1834" s="33">
        <v>215</v>
      </c>
      <c r="AE1834" s="33" t="s">
        <v>103</v>
      </c>
      <c r="AF1834" s="33" t="s">
        <v>103</v>
      </c>
      <c r="AG1834" s="33"/>
      <c r="AH1834" s="4"/>
      <c r="AI1834" s="1"/>
      <c r="AJ1834" s="1"/>
      <c r="AK1834" s="1"/>
      <c r="AL1834" s="5"/>
      <c r="AM1834" s="164">
        <f t="shared" si="97"/>
        <v>45954</v>
      </c>
      <c r="AN1834" s="182"/>
      <c r="AO1834" s="230"/>
      <c r="AP1834" s="182"/>
      <c r="AQ1834" s="182"/>
      <c r="AR1834" s="182"/>
      <c r="AS1834" s="182"/>
      <c r="AT1834" s="182"/>
      <c r="AU1834" s="182"/>
      <c r="AV1834" s="182"/>
      <c r="AW1834" s="96"/>
      <c r="AX1834" s="37">
        <f t="shared" si="96"/>
        <v>45958</v>
      </c>
      <c r="AY1834" s="183"/>
      <c r="AZ1834" s="183"/>
      <c r="BA1834" s="183"/>
      <c r="BB1834" s="183"/>
      <c r="BC1834" s="183"/>
      <c r="BD1834" s="183"/>
      <c r="BE1834" s="183"/>
      <c r="BF1834" s="183"/>
      <c r="BG1834" s="183"/>
      <c r="BH1834" s="4"/>
      <c r="BI1834" s="1"/>
      <c r="BJ1834" s="1"/>
      <c r="BK1834" s="1"/>
      <c r="BL1834" s="31"/>
      <c r="BM1834" s="31"/>
      <c r="BN1834" s="1"/>
      <c r="BO1834" s="1"/>
      <c r="BP1834" s="1"/>
      <c r="BQ1834" s="1"/>
      <c r="BR1834" s="1"/>
      <c r="BS1834" s="4"/>
      <c r="BT1834" s="37">
        <f t="shared" si="98"/>
        <v>45979</v>
      </c>
      <c r="BU1834" s="220"/>
      <c r="BV1834" s="183"/>
      <c r="BW1834" s="221"/>
      <c r="BX1834" s="183"/>
      <c r="BY1834" s="183"/>
      <c r="BZ1834" s="183"/>
      <c r="CA1834" s="183"/>
      <c r="CB1834" s="183"/>
      <c r="CC1834" s="183"/>
      <c r="CE1834" s="1"/>
      <c r="CF1834" s="1"/>
      <c r="CG1834" s="1"/>
      <c r="CH1834" s="1"/>
      <c r="CI1834" s="1"/>
      <c r="CJ1834" s="1"/>
      <c r="CK1834" s="1"/>
      <c r="CL1834" s="1"/>
      <c r="CM1834" s="1"/>
      <c r="CN1834" s="1"/>
      <c r="CO1834" s="1"/>
    </row>
    <row r="1835" spans="1:93" ht="30" customHeight="1" x14ac:dyDescent="0.2">
      <c r="A1835" s="1">
        <v>1829</v>
      </c>
      <c r="B1835" s="1" t="s">
        <v>557</v>
      </c>
      <c r="C1835" s="1" t="s">
        <v>558</v>
      </c>
      <c r="D1835" s="1" t="s">
        <v>559</v>
      </c>
      <c r="E1835" s="1" t="s">
        <v>560</v>
      </c>
      <c r="F1835" s="1" t="s">
        <v>74</v>
      </c>
      <c r="G1835" s="1">
        <v>8</v>
      </c>
      <c r="H1835" s="1" t="s">
        <v>341</v>
      </c>
      <c r="I1835" s="1" t="s">
        <v>114</v>
      </c>
      <c r="J1835" s="64">
        <v>553</v>
      </c>
      <c r="K1835" s="76">
        <v>2294063</v>
      </c>
      <c r="L1835" s="29">
        <v>45951</v>
      </c>
      <c r="M1835" s="29" t="s">
        <v>4163</v>
      </c>
      <c r="N1835" s="1" t="s">
        <v>478</v>
      </c>
      <c r="O1835" s="28" t="s">
        <v>225</v>
      </c>
      <c r="P1835" s="1" t="s">
        <v>216</v>
      </c>
      <c r="Q1835" s="76">
        <v>12</v>
      </c>
      <c r="R1835" s="1" t="s">
        <v>537</v>
      </c>
      <c r="T1835" s="1" t="s">
        <v>115</v>
      </c>
      <c r="U1835" s="1"/>
      <c r="V1835" s="1"/>
      <c r="W1835" s="4"/>
      <c r="X1835" s="28"/>
      <c r="Y1835" s="33"/>
      <c r="Z1835" s="33"/>
      <c r="AA1835" s="96"/>
      <c r="AB1835" s="178"/>
      <c r="AC1835" s="33">
        <v>24.5</v>
      </c>
      <c r="AD1835" s="33">
        <v>200</v>
      </c>
      <c r="AE1835" s="33" t="s">
        <v>103</v>
      </c>
      <c r="AF1835" s="33" t="s">
        <v>103</v>
      </c>
      <c r="AG1835" s="33"/>
      <c r="AH1835" s="4"/>
      <c r="AI1835" s="1"/>
      <c r="AJ1835" s="1"/>
      <c r="AK1835" s="1"/>
      <c r="AL1835" s="5"/>
      <c r="AM1835" s="164">
        <f t="shared" si="97"/>
        <v>45954</v>
      </c>
      <c r="AN1835" s="182"/>
      <c r="AO1835" s="230"/>
      <c r="AP1835" s="182"/>
      <c r="AQ1835" s="182"/>
      <c r="AR1835" s="182"/>
      <c r="AS1835" s="182"/>
      <c r="AT1835" s="182"/>
      <c r="AU1835" s="182"/>
      <c r="AV1835" s="182"/>
      <c r="AW1835" s="96"/>
      <c r="AX1835" s="37">
        <f t="shared" si="96"/>
        <v>45958</v>
      </c>
      <c r="AY1835" s="183"/>
      <c r="AZ1835" s="183"/>
      <c r="BA1835" s="183"/>
      <c r="BB1835" s="183"/>
      <c r="BC1835" s="183"/>
      <c r="BD1835" s="183"/>
      <c r="BE1835" s="183"/>
      <c r="BF1835" s="183"/>
      <c r="BG1835" s="183"/>
      <c r="BH1835" s="4"/>
      <c r="BI1835" s="1"/>
      <c r="BJ1835" s="1"/>
      <c r="BK1835" s="1"/>
      <c r="BL1835" s="31"/>
      <c r="BM1835" s="31"/>
      <c r="BN1835" s="1"/>
      <c r="BO1835" s="1"/>
      <c r="BP1835" s="1"/>
      <c r="BQ1835" s="1"/>
      <c r="BR1835" s="1"/>
      <c r="BS1835" s="4"/>
      <c r="BT1835" s="37">
        <f t="shared" si="98"/>
        <v>45979</v>
      </c>
      <c r="BU1835" s="220"/>
      <c r="BV1835" s="183"/>
      <c r="BW1835" s="221"/>
      <c r="BX1835" s="183"/>
      <c r="BY1835" s="183"/>
      <c r="BZ1835" s="183"/>
      <c r="CA1835" s="183"/>
      <c r="CB1835" s="183"/>
      <c r="CC1835" s="183"/>
      <c r="CE1835" s="1"/>
      <c r="CF1835" s="1"/>
      <c r="CG1835" s="1"/>
      <c r="CH1835" s="1"/>
      <c r="CI1835" s="1"/>
      <c r="CJ1835" s="1"/>
      <c r="CK1835" s="1"/>
      <c r="CL1835" s="1"/>
      <c r="CM1835" s="1"/>
      <c r="CN1835" s="1"/>
      <c r="CO1835" s="1"/>
    </row>
    <row r="1836" spans="1:93" ht="30" customHeight="1" x14ac:dyDescent="0.2">
      <c r="A1836" s="1">
        <v>1830</v>
      </c>
      <c r="B1836" s="1" t="s">
        <v>557</v>
      </c>
      <c r="C1836" s="1" t="s">
        <v>558</v>
      </c>
      <c r="D1836" s="1" t="s">
        <v>559</v>
      </c>
      <c r="E1836" s="1" t="s">
        <v>560</v>
      </c>
      <c r="F1836" s="1" t="s">
        <v>74</v>
      </c>
      <c r="G1836" s="1">
        <v>8</v>
      </c>
      <c r="H1836" s="1" t="s">
        <v>341</v>
      </c>
      <c r="I1836" s="1" t="s">
        <v>114</v>
      </c>
      <c r="J1836" s="64">
        <v>403</v>
      </c>
      <c r="K1836" s="76">
        <v>2275785</v>
      </c>
      <c r="L1836" s="29">
        <v>45951</v>
      </c>
      <c r="M1836" s="29" t="s">
        <v>4163</v>
      </c>
      <c r="N1836" s="1" t="s">
        <v>478</v>
      </c>
      <c r="O1836" s="28" t="s">
        <v>225</v>
      </c>
      <c r="P1836" s="1" t="s">
        <v>216</v>
      </c>
      <c r="Q1836" s="76">
        <v>10</v>
      </c>
      <c r="R1836" s="1" t="s">
        <v>537</v>
      </c>
      <c r="T1836" s="1" t="s">
        <v>115</v>
      </c>
      <c r="U1836" s="1"/>
      <c r="V1836" s="1"/>
      <c r="W1836" s="4"/>
      <c r="X1836" s="28"/>
      <c r="Y1836" s="33"/>
      <c r="Z1836" s="33"/>
      <c r="AA1836" s="96"/>
      <c r="AB1836" s="178"/>
      <c r="AC1836" s="33">
        <v>22.5</v>
      </c>
      <c r="AD1836" s="33">
        <v>215</v>
      </c>
      <c r="AE1836" s="33" t="s">
        <v>103</v>
      </c>
      <c r="AF1836" s="33" t="s">
        <v>103</v>
      </c>
      <c r="AG1836" s="33"/>
      <c r="AH1836" s="4"/>
      <c r="AI1836" s="1"/>
      <c r="AJ1836" s="1"/>
      <c r="AK1836" s="1"/>
      <c r="AL1836" s="5"/>
      <c r="AM1836" s="164">
        <f t="shared" si="97"/>
        <v>45954</v>
      </c>
      <c r="AN1836" s="182"/>
      <c r="AO1836" s="230"/>
      <c r="AP1836" s="182"/>
      <c r="AQ1836" s="182"/>
      <c r="AR1836" s="182"/>
      <c r="AS1836" s="182"/>
      <c r="AT1836" s="182"/>
      <c r="AU1836" s="182"/>
      <c r="AV1836" s="182"/>
      <c r="AW1836" s="96"/>
      <c r="AX1836" s="37">
        <f t="shared" si="96"/>
        <v>45958</v>
      </c>
      <c r="AY1836" s="183"/>
      <c r="AZ1836" s="183"/>
      <c r="BA1836" s="183">
        <v>41</v>
      </c>
      <c r="BB1836" s="183">
        <v>42.1</v>
      </c>
      <c r="BC1836" s="183">
        <v>42.8</v>
      </c>
      <c r="BD1836" s="183"/>
      <c r="BE1836" s="183"/>
      <c r="BF1836" s="183"/>
      <c r="BG1836" s="183"/>
      <c r="BH1836" s="4"/>
      <c r="BI1836" s="1"/>
      <c r="BJ1836" s="1"/>
      <c r="BK1836" s="1"/>
      <c r="BL1836" s="31"/>
      <c r="BM1836" s="31"/>
      <c r="BN1836" s="1"/>
      <c r="BO1836" s="1"/>
      <c r="BP1836" s="1"/>
      <c r="BQ1836" s="1"/>
      <c r="BR1836" s="1"/>
      <c r="BS1836" s="4"/>
      <c r="BT1836" s="37">
        <f t="shared" si="98"/>
        <v>45979</v>
      </c>
      <c r="BU1836" s="220"/>
      <c r="BV1836" s="183"/>
      <c r="BW1836" s="221">
        <v>53.5</v>
      </c>
      <c r="BX1836" s="183">
        <v>54.2</v>
      </c>
      <c r="BY1836" s="183">
        <v>53.9</v>
      </c>
      <c r="BZ1836" s="183"/>
      <c r="CA1836" s="183"/>
      <c r="CB1836" s="183"/>
      <c r="CC1836" s="183"/>
      <c r="CE1836" s="1"/>
      <c r="CF1836" s="1"/>
      <c r="CG1836" s="1"/>
      <c r="CH1836" s="1"/>
      <c r="CI1836" s="1"/>
      <c r="CJ1836" s="1"/>
      <c r="CK1836" s="1"/>
      <c r="CL1836" s="1"/>
      <c r="CM1836" s="1"/>
      <c r="CN1836" s="1"/>
      <c r="CO1836" s="1"/>
    </row>
    <row r="1837" spans="1:93" ht="30" customHeight="1" x14ac:dyDescent="0.2">
      <c r="A1837" s="1">
        <v>1831</v>
      </c>
      <c r="B1837" s="1" t="s">
        <v>557</v>
      </c>
      <c r="C1837" s="1" t="s">
        <v>558</v>
      </c>
      <c r="D1837" s="1" t="s">
        <v>559</v>
      </c>
      <c r="E1837" s="1" t="s">
        <v>560</v>
      </c>
      <c r="F1837" s="1" t="s">
        <v>74</v>
      </c>
      <c r="G1837" s="1">
        <v>8</v>
      </c>
      <c r="H1837" s="1" t="s">
        <v>341</v>
      </c>
      <c r="I1837" s="1" t="s">
        <v>114</v>
      </c>
      <c r="J1837" s="64">
        <v>295</v>
      </c>
      <c r="K1837" s="76">
        <v>2294064</v>
      </c>
      <c r="L1837" s="29">
        <v>45951</v>
      </c>
      <c r="M1837" s="29" t="s">
        <v>4163</v>
      </c>
      <c r="N1837" s="1" t="s">
        <v>478</v>
      </c>
      <c r="O1837" s="28" t="s">
        <v>225</v>
      </c>
      <c r="P1837" s="1" t="s">
        <v>216</v>
      </c>
      <c r="Q1837" s="76">
        <v>8</v>
      </c>
      <c r="R1837" s="1" t="s">
        <v>537</v>
      </c>
      <c r="T1837" s="1" t="s">
        <v>115</v>
      </c>
      <c r="U1837" s="1"/>
      <c r="V1837" s="1"/>
      <c r="W1837" s="4"/>
      <c r="X1837" s="28"/>
      <c r="Y1837" s="33"/>
      <c r="Z1837" s="33"/>
      <c r="AA1837" s="96"/>
      <c r="AB1837" s="178"/>
      <c r="AC1837" s="33">
        <v>21</v>
      </c>
      <c r="AD1837" s="33">
        <v>200</v>
      </c>
      <c r="AE1837" s="33" t="s">
        <v>103</v>
      </c>
      <c r="AF1837" s="33" t="s">
        <v>103</v>
      </c>
      <c r="AG1837" s="33"/>
      <c r="AH1837" s="4"/>
      <c r="AI1837" s="1"/>
      <c r="AJ1837" s="1"/>
      <c r="AK1837" s="1"/>
      <c r="AL1837" s="5"/>
      <c r="AM1837" s="164">
        <f t="shared" si="97"/>
        <v>45954</v>
      </c>
      <c r="AN1837" s="182"/>
      <c r="AO1837" s="230"/>
      <c r="AP1837" s="182"/>
      <c r="AQ1837" s="182"/>
      <c r="AR1837" s="182"/>
      <c r="AS1837" s="182"/>
      <c r="AT1837" s="182"/>
      <c r="AU1837" s="182"/>
      <c r="AV1837" s="182"/>
      <c r="AW1837" s="96"/>
      <c r="AX1837" s="37">
        <f t="shared" si="96"/>
        <v>45958</v>
      </c>
      <c r="AY1837" s="183"/>
      <c r="AZ1837" s="183"/>
      <c r="BA1837" s="183"/>
      <c r="BB1837" s="183"/>
      <c r="BC1837" s="183"/>
      <c r="BD1837" s="183"/>
      <c r="BE1837" s="183"/>
      <c r="BF1837" s="183"/>
      <c r="BG1837" s="183"/>
      <c r="BH1837" s="4"/>
      <c r="BI1837" s="1"/>
      <c r="BJ1837" s="1"/>
      <c r="BK1837" s="1"/>
      <c r="BL1837" s="31"/>
      <c r="BM1837" s="31"/>
      <c r="BN1837" s="1"/>
      <c r="BO1837" s="1"/>
      <c r="BP1837" s="1"/>
      <c r="BQ1837" s="1"/>
      <c r="BR1837" s="1"/>
      <c r="BS1837" s="4"/>
      <c r="BT1837" s="37">
        <f t="shared" si="98"/>
        <v>45979</v>
      </c>
      <c r="BU1837" s="220"/>
      <c r="BV1837" s="183"/>
      <c r="BW1837" s="221"/>
      <c r="BX1837" s="183"/>
      <c r="BY1837" s="183"/>
      <c r="BZ1837" s="183"/>
      <c r="CA1837" s="183"/>
      <c r="CB1837" s="183"/>
      <c r="CC1837" s="183"/>
      <c r="CE1837" s="1"/>
      <c r="CF1837" s="1"/>
      <c r="CG1837" s="1"/>
      <c r="CH1837" s="1"/>
      <c r="CI1837" s="1"/>
      <c r="CJ1837" s="1"/>
      <c r="CK1837" s="1"/>
      <c r="CL1837" s="1"/>
      <c r="CM1837" s="1"/>
      <c r="CN1837" s="1"/>
      <c r="CO1837" s="1"/>
    </row>
    <row r="1838" spans="1:93" ht="30" customHeight="1" x14ac:dyDescent="0.2">
      <c r="A1838" s="1">
        <v>1832</v>
      </c>
      <c r="B1838" s="1" t="s">
        <v>557</v>
      </c>
      <c r="C1838" s="1" t="s">
        <v>558</v>
      </c>
      <c r="D1838" s="1" t="s">
        <v>559</v>
      </c>
      <c r="E1838" s="1" t="s">
        <v>560</v>
      </c>
      <c r="F1838" s="1" t="s">
        <v>74</v>
      </c>
      <c r="G1838" s="1">
        <v>8</v>
      </c>
      <c r="H1838" s="1" t="s">
        <v>341</v>
      </c>
      <c r="I1838" s="1" t="s">
        <v>114</v>
      </c>
      <c r="J1838" s="64">
        <v>437</v>
      </c>
      <c r="K1838" s="76">
        <v>2294065</v>
      </c>
      <c r="L1838" s="29">
        <v>45951</v>
      </c>
      <c r="M1838" s="29" t="s">
        <v>4163</v>
      </c>
      <c r="N1838" s="1" t="s">
        <v>478</v>
      </c>
      <c r="O1838" s="28" t="s">
        <v>225</v>
      </c>
      <c r="P1838" s="1" t="s">
        <v>216</v>
      </c>
      <c r="Q1838" s="76">
        <v>9</v>
      </c>
      <c r="R1838" s="1" t="s">
        <v>537</v>
      </c>
      <c r="T1838" s="1" t="s">
        <v>115</v>
      </c>
      <c r="U1838" s="1"/>
      <c r="V1838" s="1"/>
      <c r="W1838" s="4"/>
      <c r="X1838" s="28"/>
      <c r="Y1838" s="33"/>
      <c r="Z1838" s="33"/>
      <c r="AA1838" s="96"/>
      <c r="AB1838" s="178"/>
      <c r="AC1838" s="33">
        <v>23.5</v>
      </c>
      <c r="AD1838" s="33">
        <v>215</v>
      </c>
      <c r="AE1838" s="33" t="s">
        <v>103</v>
      </c>
      <c r="AF1838" s="33" t="s">
        <v>103</v>
      </c>
      <c r="AG1838" s="33"/>
      <c r="AH1838" s="4"/>
      <c r="AI1838" s="1"/>
      <c r="AJ1838" s="1"/>
      <c r="AK1838" s="1"/>
      <c r="AL1838" s="5"/>
      <c r="AM1838" s="164">
        <f t="shared" si="97"/>
        <v>45954</v>
      </c>
      <c r="AN1838" s="182"/>
      <c r="AO1838" s="230"/>
      <c r="AP1838" s="182"/>
      <c r="AQ1838" s="182"/>
      <c r="AR1838" s="182"/>
      <c r="AS1838" s="182"/>
      <c r="AT1838" s="182"/>
      <c r="AU1838" s="182"/>
      <c r="AV1838" s="182"/>
      <c r="AW1838" s="96"/>
      <c r="AX1838" s="37">
        <f t="shared" si="96"/>
        <v>45958</v>
      </c>
      <c r="AY1838" s="183"/>
      <c r="AZ1838" s="183"/>
      <c r="BA1838" s="183"/>
      <c r="BB1838" s="183"/>
      <c r="BC1838" s="183"/>
      <c r="BD1838" s="183"/>
      <c r="BE1838" s="183"/>
      <c r="BF1838" s="183"/>
      <c r="BG1838" s="183"/>
      <c r="BH1838" s="4"/>
      <c r="BI1838" s="1"/>
      <c r="BJ1838" s="1"/>
      <c r="BK1838" s="1"/>
      <c r="BL1838" s="31"/>
      <c r="BM1838" s="31"/>
      <c r="BN1838" s="1"/>
      <c r="BO1838" s="1"/>
      <c r="BP1838" s="1"/>
      <c r="BQ1838" s="1"/>
      <c r="BR1838" s="1"/>
      <c r="BS1838" s="4"/>
      <c r="BT1838" s="37">
        <f t="shared" si="98"/>
        <v>45979</v>
      </c>
      <c r="BU1838" s="220"/>
      <c r="BV1838" s="183"/>
      <c r="BW1838" s="221"/>
      <c r="BX1838" s="183"/>
      <c r="BY1838" s="183"/>
      <c r="BZ1838" s="183"/>
      <c r="CA1838" s="183"/>
      <c r="CB1838" s="183"/>
      <c r="CC1838" s="183"/>
      <c r="CE1838" s="1"/>
      <c r="CF1838" s="1"/>
      <c r="CG1838" s="1"/>
      <c r="CH1838" s="1"/>
      <c r="CI1838" s="1"/>
      <c r="CJ1838" s="1"/>
      <c r="CK1838" s="1"/>
      <c r="CL1838" s="1"/>
      <c r="CM1838" s="1"/>
      <c r="CN1838" s="1"/>
      <c r="CO1838" s="1"/>
    </row>
    <row r="1839" spans="1:93" ht="30" customHeight="1" x14ac:dyDescent="0.2">
      <c r="A1839" s="1">
        <v>1833</v>
      </c>
      <c r="B1839" s="1" t="s">
        <v>557</v>
      </c>
      <c r="C1839" s="1" t="s">
        <v>558</v>
      </c>
      <c r="D1839" s="1" t="s">
        <v>559</v>
      </c>
      <c r="E1839" s="1" t="s">
        <v>560</v>
      </c>
      <c r="F1839" s="1" t="s">
        <v>74</v>
      </c>
      <c r="G1839" s="1">
        <v>8</v>
      </c>
      <c r="H1839" s="1" t="s">
        <v>341</v>
      </c>
      <c r="I1839" s="1" t="s">
        <v>114</v>
      </c>
      <c r="J1839" s="64">
        <v>425</v>
      </c>
      <c r="K1839" s="76">
        <v>2275786</v>
      </c>
      <c r="L1839" s="29">
        <v>45951</v>
      </c>
      <c r="M1839" s="29" t="s">
        <v>4163</v>
      </c>
      <c r="N1839" s="1" t="s">
        <v>478</v>
      </c>
      <c r="O1839" s="28" t="s">
        <v>225</v>
      </c>
      <c r="P1839" s="1" t="s">
        <v>216</v>
      </c>
      <c r="Q1839" s="76">
        <v>8</v>
      </c>
      <c r="R1839" s="1" t="s">
        <v>537</v>
      </c>
      <c r="S1839" s="1">
        <v>6</v>
      </c>
      <c r="T1839" s="1" t="s">
        <v>115</v>
      </c>
      <c r="U1839" s="1"/>
      <c r="V1839" s="1"/>
      <c r="W1839" s="4"/>
      <c r="X1839" s="28"/>
      <c r="Y1839" s="33"/>
      <c r="Z1839" s="33"/>
      <c r="AA1839" s="96"/>
      <c r="AB1839" s="178"/>
      <c r="AC1839" s="33">
        <v>22</v>
      </c>
      <c r="AD1839" s="33">
        <v>235</v>
      </c>
      <c r="AE1839" s="33" t="s">
        <v>103</v>
      </c>
      <c r="AF1839" s="33" t="s">
        <v>103</v>
      </c>
      <c r="AG1839" s="33"/>
      <c r="AH1839" s="4"/>
      <c r="AI1839" s="1"/>
      <c r="AJ1839" s="1"/>
      <c r="AK1839" s="1"/>
      <c r="AL1839" s="5"/>
      <c r="AM1839" s="164">
        <f t="shared" si="97"/>
        <v>45954</v>
      </c>
      <c r="AN1839" s="182"/>
      <c r="AO1839" s="230"/>
      <c r="AP1839" s="182"/>
      <c r="AQ1839" s="182"/>
      <c r="AR1839" s="182"/>
      <c r="AS1839" s="182"/>
      <c r="AT1839" s="182"/>
      <c r="AU1839" s="182"/>
      <c r="AV1839" s="182"/>
      <c r="AW1839" s="96"/>
      <c r="AX1839" s="37">
        <f t="shared" si="96"/>
        <v>45958</v>
      </c>
      <c r="AY1839" s="183"/>
      <c r="AZ1839" s="183"/>
      <c r="BA1839" s="183"/>
      <c r="BB1839" s="183"/>
      <c r="BC1839" s="183"/>
      <c r="BD1839" s="183"/>
      <c r="BE1839" s="183"/>
      <c r="BF1839" s="183"/>
      <c r="BG1839" s="183"/>
      <c r="BH1839" s="4"/>
      <c r="BI1839" s="1"/>
      <c r="BJ1839" s="1"/>
      <c r="BK1839" s="1"/>
      <c r="BL1839" s="31"/>
      <c r="BM1839" s="31"/>
      <c r="BN1839" s="1"/>
      <c r="BO1839" s="1"/>
      <c r="BP1839" s="1"/>
      <c r="BQ1839" s="1"/>
      <c r="BR1839" s="1"/>
      <c r="BS1839" s="4"/>
      <c r="BT1839" s="37">
        <f t="shared" si="98"/>
        <v>45979</v>
      </c>
      <c r="BU1839" s="220"/>
      <c r="BV1839" s="183"/>
      <c r="BW1839" s="221"/>
      <c r="BX1839" s="183"/>
      <c r="BY1839" s="183"/>
      <c r="BZ1839" s="183"/>
      <c r="CA1839" s="183"/>
      <c r="CB1839" s="183"/>
      <c r="CC1839" s="183"/>
      <c r="CE1839" s="1"/>
      <c r="CF1839" s="1"/>
      <c r="CG1839" s="1"/>
      <c r="CH1839" s="1"/>
      <c r="CI1839" s="1"/>
      <c r="CJ1839" s="1"/>
      <c r="CK1839" s="1"/>
      <c r="CL1839" s="1"/>
      <c r="CM1839" s="1"/>
      <c r="CN1839" s="1"/>
      <c r="CO1839" s="1"/>
    </row>
    <row r="1840" spans="1:93" ht="30" customHeight="1" x14ac:dyDescent="0.2">
      <c r="A1840" s="1">
        <v>1834</v>
      </c>
      <c r="B1840" s="1" t="s">
        <v>557</v>
      </c>
      <c r="C1840" s="1" t="s">
        <v>558</v>
      </c>
      <c r="D1840" s="1" t="s">
        <v>559</v>
      </c>
      <c r="E1840" s="1" t="s">
        <v>560</v>
      </c>
      <c r="F1840" s="1" t="s">
        <v>74</v>
      </c>
      <c r="G1840" s="1">
        <v>8</v>
      </c>
      <c r="H1840" s="1" t="s">
        <v>341</v>
      </c>
      <c r="I1840" s="1" t="s">
        <v>114</v>
      </c>
      <c r="J1840" s="64">
        <v>557</v>
      </c>
      <c r="K1840" s="76">
        <v>2294066</v>
      </c>
      <c r="L1840" s="29">
        <v>45951</v>
      </c>
      <c r="M1840" s="29" t="s">
        <v>4163</v>
      </c>
      <c r="N1840" s="1" t="s">
        <v>478</v>
      </c>
      <c r="O1840" s="28" t="s">
        <v>225</v>
      </c>
      <c r="P1840" s="1" t="s">
        <v>216</v>
      </c>
      <c r="Q1840" s="76">
        <v>12</v>
      </c>
      <c r="R1840" s="1" t="s">
        <v>537</v>
      </c>
      <c r="T1840" s="1" t="s">
        <v>115</v>
      </c>
      <c r="U1840" s="1"/>
      <c r="V1840" s="1"/>
      <c r="W1840" s="4"/>
      <c r="X1840" s="28"/>
      <c r="Y1840" s="33"/>
      <c r="Z1840" s="33"/>
      <c r="AA1840" s="96"/>
      <c r="AB1840" s="178"/>
      <c r="AC1840" s="33">
        <v>24</v>
      </c>
      <c r="AD1840" s="33">
        <v>240</v>
      </c>
      <c r="AE1840" s="33" t="s">
        <v>103</v>
      </c>
      <c r="AF1840" s="33" t="s">
        <v>103</v>
      </c>
      <c r="AG1840" s="33"/>
      <c r="AH1840" s="4"/>
      <c r="AI1840" s="1"/>
      <c r="AJ1840" s="1"/>
      <c r="AK1840" s="1"/>
      <c r="AL1840" s="5"/>
      <c r="AM1840" s="164">
        <f t="shared" si="97"/>
        <v>45954</v>
      </c>
      <c r="AN1840" s="182"/>
      <c r="AO1840" s="230"/>
      <c r="AP1840" s="182"/>
      <c r="AQ1840" s="182"/>
      <c r="AR1840" s="182"/>
      <c r="AS1840" s="182"/>
      <c r="AT1840" s="182"/>
      <c r="AU1840" s="182"/>
      <c r="AV1840" s="182"/>
      <c r="AW1840" s="96"/>
      <c r="AX1840" s="37">
        <f t="shared" si="96"/>
        <v>45958</v>
      </c>
      <c r="AY1840" s="183"/>
      <c r="AZ1840" s="183"/>
      <c r="BA1840" s="183"/>
      <c r="BB1840" s="183"/>
      <c r="BC1840" s="183"/>
      <c r="BD1840" s="183"/>
      <c r="BE1840" s="183"/>
      <c r="BF1840" s="183"/>
      <c r="BG1840" s="183"/>
      <c r="BH1840" s="4"/>
      <c r="BI1840" s="1"/>
      <c r="BJ1840" s="1"/>
      <c r="BK1840" s="1"/>
      <c r="BL1840" s="31"/>
      <c r="BM1840" s="31"/>
      <c r="BN1840" s="1"/>
      <c r="BO1840" s="1"/>
      <c r="BP1840" s="1"/>
      <c r="BQ1840" s="1"/>
      <c r="BR1840" s="1"/>
      <c r="BS1840" s="4"/>
      <c r="BT1840" s="37">
        <f t="shared" si="98"/>
        <v>45979</v>
      </c>
      <c r="BU1840" s="220"/>
      <c r="BV1840" s="183"/>
      <c r="BW1840" s="221"/>
      <c r="BX1840" s="183"/>
      <c r="BY1840" s="183"/>
      <c r="BZ1840" s="183"/>
      <c r="CA1840" s="183"/>
      <c r="CB1840" s="183"/>
      <c r="CC1840" s="183"/>
      <c r="CE1840" s="1"/>
      <c r="CF1840" s="1"/>
      <c r="CG1840" s="1"/>
      <c r="CH1840" s="1"/>
      <c r="CI1840" s="1"/>
      <c r="CJ1840" s="1"/>
      <c r="CK1840" s="1"/>
      <c r="CL1840" s="1"/>
      <c r="CM1840" s="1"/>
      <c r="CN1840" s="1"/>
      <c r="CO1840" s="1"/>
    </row>
    <row r="1841" spans="1:93" ht="30" customHeight="1" x14ac:dyDescent="0.2">
      <c r="A1841" s="1">
        <v>1835</v>
      </c>
      <c r="B1841" s="1" t="s">
        <v>557</v>
      </c>
      <c r="C1841" s="1" t="s">
        <v>558</v>
      </c>
      <c r="D1841" s="1" t="s">
        <v>559</v>
      </c>
      <c r="E1841" s="1" t="s">
        <v>560</v>
      </c>
      <c r="F1841" s="1" t="s">
        <v>74</v>
      </c>
      <c r="G1841" s="1">
        <v>8</v>
      </c>
      <c r="H1841" s="1" t="s">
        <v>341</v>
      </c>
      <c r="I1841" s="1" t="s">
        <v>114</v>
      </c>
      <c r="J1841" s="64">
        <v>433</v>
      </c>
      <c r="K1841" s="76">
        <v>2275787</v>
      </c>
      <c r="L1841" s="29">
        <v>45951</v>
      </c>
      <c r="M1841" s="29" t="s">
        <v>4163</v>
      </c>
      <c r="N1841" s="1" t="s">
        <v>478</v>
      </c>
      <c r="O1841" s="28" t="s">
        <v>225</v>
      </c>
      <c r="P1841" s="1" t="s">
        <v>216</v>
      </c>
      <c r="Q1841" s="76">
        <v>9</v>
      </c>
      <c r="R1841" s="1" t="s">
        <v>537</v>
      </c>
      <c r="T1841" s="1" t="s">
        <v>115</v>
      </c>
      <c r="U1841" s="1"/>
      <c r="V1841" s="1"/>
      <c r="W1841" s="4"/>
      <c r="X1841" s="28"/>
      <c r="Y1841" s="33"/>
      <c r="Z1841" s="33"/>
      <c r="AA1841" s="96"/>
      <c r="AB1841" s="178"/>
      <c r="AC1841" s="33">
        <v>23</v>
      </c>
      <c r="AD1841" s="33">
        <v>220</v>
      </c>
      <c r="AE1841" s="33" t="s">
        <v>103</v>
      </c>
      <c r="AF1841" s="33" t="s">
        <v>103</v>
      </c>
      <c r="AG1841" s="33"/>
      <c r="AH1841" s="4"/>
      <c r="AI1841" s="1"/>
      <c r="AJ1841" s="1"/>
      <c r="AK1841" s="1"/>
      <c r="AL1841" s="5"/>
      <c r="AM1841" s="164">
        <f t="shared" si="97"/>
        <v>45954</v>
      </c>
      <c r="AN1841" s="182"/>
      <c r="AO1841" s="230"/>
      <c r="AP1841" s="182"/>
      <c r="AQ1841" s="182"/>
      <c r="AR1841" s="182"/>
      <c r="AS1841" s="182"/>
      <c r="AT1841" s="182"/>
      <c r="AU1841" s="182"/>
      <c r="AV1841" s="182"/>
      <c r="AW1841" s="96"/>
      <c r="AX1841" s="37">
        <f t="shared" si="96"/>
        <v>45958</v>
      </c>
      <c r="AY1841" s="183"/>
      <c r="AZ1841" s="183"/>
      <c r="BA1841" s="183"/>
      <c r="BB1841" s="183"/>
      <c r="BC1841" s="183"/>
      <c r="BD1841" s="183"/>
      <c r="BE1841" s="183"/>
      <c r="BF1841" s="183"/>
      <c r="BG1841" s="183"/>
      <c r="BH1841" s="4"/>
      <c r="BI1841" s="1"/>
      <c r="BJ1841" s="1"/>
      <c r="BK1841" s="1"/>
      <c r="BL1841" s="31"/>
      <c r="BM1841" s="31"/>
      <c r="BN1841" s="1"/>
      <c r="BO1841" s="1"/>
      <c r="BP1841" s="1"/>
      <c r="BQ1841" s="1"/>
      <c r="BR1841" s="1"/>
      <c r="BS1841" s="4"/>
      <c r="BT1841" s="37">
        <f t="shared" si="98"/>
        <v>45979</v>
      </c>
      <c r="BU1841" s="220"/>
      <c r="BV1841" s="183"/>
      <c r="BW1841" s="221"/>
      <c r="BX1841" s="183"/>
      <c r="BY1841" s="183"/>
      <c r="BZ1841" s="183"/>
      <c r="CA1841" s="183"/>
      <c r="CB1841" s="183"/>
      <c r="CC1841" s="183"/>
      <c r="CE1841" s="1"/>
      <c r="CF1841" s="1"/>
      <c r="CG1841" s="1"/>
      <c r="CH1841" s="1"/>
      <c r="CI1841" s="1"/>
      <c r="CJ1841" s="1"/>
      <c r="CK1841" s="1"/>
      <c r="CL1841" s="1"/>
      <c r="CM1841" s="1"/>
      <c r="CN1841" s="1"/>
      <c r="CO1841" s="1"/>
    </row>
    <row r="1842" spans="1:93" ht="30" customHeight="1" x14ac:dyDescent="0.2">
      <c r="A1842" s="1">
        <v>1836</v>
      </c>
      <c r="B1842" s="1" t="s">
        <v>557</v>
      </c>
      <c r="C1842" s="1" t="s">
        <v>558</v>
      </c>
      <c r="D1842" s="1" t="s">
        <v>559</v>
      </c>
      <c r="E1842" s="1" t="s">
        <v>560</v>
      </c>
      <c r="F1842" s="1" t="s">
        <v>74</v>
      </c>
      <c r="G1842" s="1">
        <v>8</v>
      </c>
      <c r="H1842" s="1" t="s">
        <v>341</v>
      </c>
      <c r="I1842" s="1" t="s">
        <v>114</v>
      </c>
      <c r="J1842" s="64">
        <v>415</v>
      </c>
      <c r="K1842" s="76">
        <v>2294067</v>
      </c>
      <c r="L1842" s="29">
        <v>45951</v>
      </c>
      <c r="M1842" s="29" t="s">
        <v>4163</v>
      </c>
      <c r="N1842" s="1" t="s">
        <v>478</v>
      </c>
      <c r="O1842" s="28" t="s">
        <v>225</v>
      </c>
      <c r="P1842" s="1" t="s">
        <v>216</v>
      </c>
      <c r="Q1842" s="76">
        <v>10</v>
      </c>
      <c r="R1842" s="1" t="s">
        <v>537</v>
      </c>
      <c r="T1842" s="1" t="s">
        <v>115</v>
      </c>
      <c r="U1842" s="1"/>
      <c r="V1842" s="1"/>
      <c r="W1842" s="4"/>
      <c r="X1842" s="28"/>
      <c r="Y1842" s="33"/>
      <c r="Z1842" s="33"/>
      <c r="AA1842" s="96"/>
      <c r="AB1842" s="178"/>
      <c r="AC1842" s="33">
        <v>23</v>
      </c>
      <c r="AD1842" s="33">
        <v>195</v>
      </c>
      <c r="AE1842" s="33" t="s">
        <v>103</v>
      </c>
      <c r="AF1842" s="33" t="s">
        <v>103</v>
      </c>
      <c r="AG1842" s="33"/>
      <c r="AH1842" s="4"/>
      <c r="AI1842" s="1"/>
      <c r="AJ1842" s="1"/>
      <c r="AK1842" s="1"/>
      <c r="AL1842" s="5"/>
      <c r="AM1842" s="164">
        <f t="shared" si="97"/>
        <v>45954</v>
      </c>
      <c r="AN1842" s="182"/>
      <c r="AO1842" s="230"/>
      <c r="AP1842" s="182"/>
      <c r="AQ1842" s="182"/>
      <c r="AR1842" s="182"/>
      <c r="AS1842" s="182"/>
      <c r="AT1842" s="182"/>
      <c r="AU1842" s="182"/>
      <c r="AV1842" s="182"/>
      <c r="AW1842" s="96"/>
      <c r="AX1842" s="37">
        <f t="shared" si="96"/>
        <v>45958</v>
      </c>
      <c r="AY1842" s="183"/>
      <c r="AZ1842" s="183"/>
      <c r="BA1842" s="183"/>
      <c r="BB1842" s="183"/>
      <c r="BC1842" s="183"/>
      <c r="BD1842" s="183"/>
      <c r="BE1842" s="183"/>
      <c r="BF1842" s="183"/>
      <c r="BG1842" s="183"/>
      <c r="BH1842" s="4"/>
      <c r="BI1842" s="1"/>
      <c r="BJ1842" s="1"/>
      <c r="BK1842" s="1"/>
      <c r="BL1842" s="31"/>
      <c r="BM1842" s="31"/>
      <c r="BN1842" s="1"/>
      <c r="BO1842" s="1"/>
      <c r="BP1842" s="1"/>
      <c r="BQ1842" s="1"/>
      <c r="BR1842" s="1"/>
      <c r="BS1842" s="4"/>
      <c r="BT1842" s="37">
        <f t="shared" si="98"/>
        <v>45979</v>
      </c>
      <c r="BU1842" s="220"/>
      <c r="BV1842" s="183"/>
      <c r="BW1842" s="221"/>
      <c r="BX1842" s="183"/>
      <c r="BY1842" s="183"/>
      <c r="BZ1842" s="183"/>
      <c r="CA1842" s="183"/>
      <c r="CB1842" s="183"/>
      <c r="CC1842" s="183"/>
      <c r="CE1842" s="1"/>
      <c r="CF1842" s="1"/>
      <c r="CG1842" s="1"/>
      <c r="CH1842" s="1"/>
      <c r="CI1842" s="1"/>
      <c r="CJ1842" s="1"/>
      <c r="CK1842" s="1"/>
      <c r="CL1842" s="1"/>
      <c r="CM1842" s="1"/>
      <c r="CN1842" s="1"/>
      <c r="CO1842" s="1"/>
    </row>
    <row r="1843" spans="1:93" ht="30" customHeight="1" x14ac:dyDescent="0.2">
      <c r="A1843" s="1">
        <v>1837</v>
      </c>
      <c r="B1843" s="1" t="s">
        <v>557</v>
      </c>
      <c r="C1843" s="1" t="s">
        <v>558</v>
      </c>
      <c r="D1843" s="1" t="s">
        <v>559</v>
      </c>
      <c r="E1843" s="1" t="s">
        <v>560</v>
      </c>
      <c r="F1843" s="1" t="s">
        <v>74</v>
      </c>
      <c r="G1843" s="1">
        <v>8</v>
      </c>
      <c r="H1843" s="1" t="s">
        <v>341</v>
      </c>
      <c r="I1843" s="1" t="s">
        <v>114</v>
      </c>
      <c r="J1843" s="64">
        <v>418</v>
      </c>
      <c r="K1843" s="76">
        <v>2275788</v>
      </c>
      <c r="L1843" s="29">
        <v>45951</v>
      </c>
      <c r="M1843" s="29" t="s">
        <v>4163</v>
      </c>
      <c r="N1843" s="1" t="s">
        <v>478</v>
      </c>
      <c r="O1843" s="28" t="s">
        <v>225</v>
      </c>
      <c r="P1843" s="1" t="s">
        <v>216</v>
      </c>
      <c r="Q1843" s="76">
        <v>10</v>
      </c>
      <c r="R1843" s="1" t="s">
        <v>537</v>
      </c>
      <c r="T1843" s="1" t="s">
        <v>115</v>
      </c>
      <c r="U1843" s="1"/>
      <c r="V1843" s="1"/>
      <c r="W1843" s="4"/>
      <c r="X1843" s="28"/>
      <c r="Y1843" s="33"/>
      <c r="Z1843" s="33"/>
      <c r="AA1843" s="96"/>
      <c r="AB1843" s="178"/>
      <c r="AC1843" s="33">
        <v>21.5</v>
      </c>
      <c r="AD1843" s="33">
        <v>230</v>
      </c>
      <c r="AE1843" s="33" t="s">
        <v>103</v>
      </c>
      <c r="AF1843" s="33" t="s">
        <v>103</v>
      </c>
      <c r="AG1843" s="33"/>
      <c r="AH1843" s="4"/>
      <c r="AI1843" s="1"/>
      <c r="AJ1843" s="1"/>
      <c r="AK1843" s="1"/>
      <c r="AL1843" s="5"/>
      <c r="AM1843" s="164">
        <f t="shared" si="97"/>
        <v>45954</v>
      </c>
      <c r="AN1843" s="182"/>
      <c r="AO1843" s="230"/>
      <c r="AP1843" s="182"/>
      <c r="AQ1843" s="182"/>
      <c r="AR1843" s="182"/>
      <c r="AS1843" s="182"/>
      <c r="AT1843" s="182"/>
      <c r="AU1843" s="182"/>
      <c r="AV1843" s="182"/>
      <c r="AW1843" s="96"/>
      <c r="AX1843" s="37">
        <f t="shared" si="96"/>
        <v>45958</v>
      </c>
      <c r="AY1843" s="183"/>
      <c r="AZ1843" s="183"/>
      <c r="BA1843" s="183"/>
      <c r="BB1843" s="183"/>
      <c r="BC1843" s="183"/>
      <c r="BD1843" s="183"/>
      <c r="BE1843" s="183"/>
      <c r="BF1843" s="183"/>
      <c r="BG1843" s="183"/>
      <c r="BH1843" s="4"/>
      <c r="BI1843" s="1"/>
      <c r="BJ1843" s="1"/>
      <c r="BK1843" s="1"/>
      <c r="BL1843" s="31"/>
      <c r="BM1843" s="31"/>
      <c r="BN1843" s="1"/>
      <c r="BO1843" s="1"/>
      <c r="BP1843" s="1"/>
      <c r="BQ1843" s="1"/>
      <c r="BR1843" s="1"/>
      <c r="BS1843" s="4"/>
      <c r="BT1843" s="37">
        <f t="shared" si="98"/>
        <v>45979</v>
      </c>
      <c r="BU1843" s="220"/>
      <c r="BV1843" s="183"/>
      <c r="BW1843" s="221"/>
      <c r="BX1843" s="183"/>
      <c r="BY1843" s="183"/>
      <c r="BZ1843" s="183"/>
      <c r="CA1843" s="183"/>
      <c r="CB1843" s="183"/>
      <c r="CC1843" s="183"/>
      <c r="CE1843" s="1"/>
      <c r="CF1843" s="1"/>
      <c r="CG1843" s="1"/>
      <c r="CH1843" s="1"/>
      <c r="CI1843" s="1"/>
      <c r="CJ1843" s="1"/>
      <c r="CK1843" s="1"/>
      <c r="CL1843" s="1"/>
      <c r="CM1843" s="1"/>
      <c r="CN1843" s="1"/>
      <c r="CO1843" s="1"/>
    </row>
    <row r="1844" spans="1:93" ht="30" customHeight="1" x14ac:dyDescent="0.2">
      <c r="A1844" s="1">
        <v>1838</v>
      </c>
      <c r="B1844" s="1" t="s">
        <v>557</v>
      </c>
      <c r="C1844" s="1" t="s">
        <v>558</v>
      </c>
      <c r="D1844" s="1" t="s">
        <v>559</v>
      </c>
      <c r="E1844" s="1" t="s">
        <v>560</v>
      </c>
      <c r="F1844" s="1" t="s">
        <v>74</v>
      </c>
      <c r="G1844" s="1">
        <v>8</v>
      </c>
      <c r="H1844" s="1" t="s">
        <v>341</v>
      </c>
      <c r="I1844" s="1" t="s">
        <v>114</v>
      </c>
      <c r="J1844" s="64">
        <v>393</v>
      </c>
      <c r="K1844" s="76">
        <v>2294068</v>
      </c>
      <c r="L1844" s="29">
        <v>45951</v>
      </c>
      <c r="M1844" s="29" t="s">
        <v>4163</v>
      </c>
      <c r="N1844" s="1" t="s">
        <v>478</v>
      </c>
      <c r="O1844" s="28" t="s">
        <v>225</v>
      </c>
      <c r="P1844" s="1" t="s">
        <v>216</v>
      </c>
      <c r="Q1844" s="76">
        <v>10</v>
      </c>
      <c r="R1844" s="1" t="s">
        <v>537</v>
      </c>
      <c r="T1844" s="1" t="s">
        <v>115</v>
      </c>
      <c r="U1844" s="1"/>
      <c r="V1844" s="1"/>
      <c r="W1844" s="4"/>
      <c r="X1844" s="28"/>
      <c r="Y1844" s="33"/>
      <c r="Z1844" s="33"/>
      <c r="AA1844" s="96"/>
      <c r="AB1844" s="178"/>
      <c r="AC1844" s="33">
        <v>24.5</v>
      </c>
      <c r="AD1844" s="33">
        <v>200</v>
      </c>
      <c r="AE1844" s="33" t="s">
        <v>103</v>
      </c>
      <c r="AF1844" s="33" t="s">
        <v>103</v>
      </c>
      <c r="AG1844" s="33"/>
      <c r="AH1844" s="4"/>
      <c r="AI1844" s="1"/>
      <c r="AJ1844" s="1"/>
      <c r="AK1844" s="1"/>
      <c r="AL1844" s="5"/>
      <c r="AM1844" s="164">
        <f t="shared" si="97"/>
        <v>45954</v>
      </c>
      <c r="AN1844" s="182"/>
      <c r="AO1844" s="230"/>
      <c r="AP1844" s="182"/>
      <c r="AQ1844" s="182"/>
      <c r="AR1844" s="182"/>
      <c r="AS1844" s="182"/>
      <c r="AT1844" s="182"/>
      <c r="AU1844" s="182"/>
      <c r="AV1844" s="182"/>
      <c r="AW1844" s="96"/>
      <c r="AX1844" s="37">
        <f t="shared" si="96"/>
        <v>45958</v>
      </c>
      <c r="AY1844" s="183"/>
      <c r="AZ1844" s="183"/>
      <c r="BA1844" s="183"/>
      <c r="BB1844" s="183"/>
      <c r="BC1844" s="183"/>
      <c r="BD1844" s="183"/>
      <c r="BE1844" s="183"/>
      <c r="BF1844" s="183"/>
      <c r="BG1844" s="183"/>
      <c r="BH1844" s="4"/>
      <c r="BI1844" s="1"/>
      <c r="BJ1844" s="1"/>
      <c r="BK1844" s="1"/>
      <c r="BL1844" s="31"/>
      <c r="BM1844" s="31"/>
      <c r="BN1844" s="1"/>
      <c r="BO1844" s="1"/>
      <c r="BP1844" s="1"/>
      <c r="BQ1844" s="1"/>
      <c r="BR1844" s="1"/>
      <c r="BS1844" s="4"/>
      <c r="BT1844" s="37">
        <f t="shared" si="98"/>
        <v>45979</v>
      </c>
      <c r="BU1844" s="220"/>
      <c r="BV1844" s="183"/>
      <c r="BW1844" s="221"/>
      <c r="BX1844" s="183"/>
      <c r="BY1844" s="183"/>
      <c r="BZ1844" s="183"/>
      <c r="CA1844" s="183"/>
      <c r="CB1844" s="183"/>
      <c r="CC1844" s="183"/>
      <c r="CE1844" s="1"/>
      <c r="CF1844" s="1"/>
      <c r="CG1844" s="1"/>
      <c r="CH1844" s="1"/>
      <c r="CI1844" s="1"/>
      <c r="CJ1844" s="1"/>
      <c r="CK1844" s="1"/>
      <c r="CL1844" s="1"/>
      <c r="CM1844" s="1"/>
      <c r="CN1844" s="1"/>
      <c r="CO1844" s="1"/>
    </row>
    <row r="1845" spans="1:93" ht="30" customHeight="1" x14ac:dyDescent="0.2">
      <c r="A1845" s="1">
        <v>1839</v>
      </c>
      <c r="B1845" s="1" t="s">
        <v>557</v>
      </c>
      <c r="C1845" s="1" t="s">
        <v>558</v>
      </c>
      <c r="D1845" s="1" t="s">
        <v>559</v>
      </c>
      <c r="E1845" s="1" t="s">
        <v>560</v>
      </c>
      <c r="F1845" s="1" t="s">
        <v>74</v>
      </c>
      <c r="G1845" s="1">
        <v>8</v>
      </c>
      <c r="H1845" s="1" t="s">
        <v>341</v>
      </c>
      <c r="I1845" s="1" t="s">
        <v>114</v>
      </c>
      <c r="J1845" s="64">
        <v>287</v>
      </c>
      <c r="K1845" s="76">
        <v>2275789</v>
      </c>
      <c r="L1845" s="29">
        <v>45951</v>
      </c>
      <c r="M1845" s="29" t="s">
        <v>4163</v>
      </c>
      <c r="N1845" s="1" t="s">
        <v>478</v>
      </c>
      <c r="O1845" s="28" t="s">
        <v>225</v>
      </c>
      <c r="P1845" s="1" t="s">
        <v>216</v>
      </c>
      <c r="Q1845" s="76">
        <v>8</v>
      </c>
      <c r="R1845" s="1" t="s">
        <v>537</v>
      </c>
      <c r="T1845" s="1" t="s">
        <v>115</v>
      </c>
      <c r="U1845" s="1"/>
      <c r="V1845" s="1"/>
      <c r="W1845" s="4"/>
      <c r="X1845" s="28"/>
      <c r="Y1845" s="33"/>
      <c r="Z1845" s="33"/>
      <c r="AA1845" s="96"/>
      <c r="AB1845" s="178"/>
      <c r="AC1845" s="33">
        <v>23</v>
      </c>
      <c r="AD1845" s="33">
        <v>240</v>
      </c>
      <c r="AE1845" s="33" t="s">
        <v>103</v>
      </c>
      <c r="AF1845" s="33" t="s">
        <v>103</v>
      </c>
      <c r="AG1845" s="33"/>
      <c r="AH1845" s="4"/>
      <c r="AI1845" s="1"/>
      <c r="AJ1845" s="1"/>
      <c r="AK1845" s="1"/>
      <c r="AL1845" s="5"/>
      <c r="AM1845" s="164">
        <f t="shared" si="97"/>
        <v>45954</v>
      </c>
      <c r="AN1845" s="182"/>
      <c r="AO1845" s="230"/>
      <c r="AP1845" s="182"/>
      <c r="AQ1845" s="182"/>
      <c r="AR1845" s="182"/>
      <c r="AS1845" s="182"/>
      <c r="AT1845" s="182"/>
      <c r="AU1845" s="182"/>
      <c r="AV1845" s="182"/>
      <c r="AW1845" s="96"/>
      <c r="AX1845" s="37">
        <f t="shared" si="96"/>
        <v>45958</v>
      </c>
      <c r="AY1845" s="183"/>
      <c r="AZ1845" s="183"/>
      <c r="BA1845" s="183"/>
      <c r="BB1845" s="183"/>
      <c r="BC1845" s="183"/>
      <c r="BD1845" s="183"/>
      <c r="BE1845" s="183"/>
      <c r="BF1845" s="183"/>
      <c r="BG1845" s="183"/>
      <c r="BH1845" s="4"/>
      <c r="BI1845" s="1"/>
      <c r="BJ1845" s="1"/>
      <c r="BK1845" s="1"/>
      <c r="BL1845" s="31"/>
      <c r="BM1845" s="31"/>
      <c r="BN1845" s="1"/>
      <c r="BO1845" s="1"/>
      <c r="BP1845" s="1"/>
      <c r="BQ1845" s="1"/>
      <c r="BR1845" s="1"/>
      <c r="BS1845" s="4"/>
      <c r="BT1845" s="37">
        <f t="shared" si="98"/>
        <v>45979</v>
      </c>
      <c r="BU1845" s="220"/>
      <c r="BV1845" s="183"/>
      <c r="BW1845" s="221"/>
      <c r="BX1845" s="183"/>
      <c r="BY1845" s="183"/>
      <c r="BZ1845" s="183"/>
      <c r="CA1845" s="183"/>
      <c r="CB1845" s="183"/>
      <c r="CC1845" s="183"/>
      <c r="CE1845" s="1"/>
      <c r="CF1845" s="1"/>
      <c r="CG1845" s="1"/>
      <c r="CH1845" s="1"/>
      <c r="CI1845" s="1"/>
      <c r="CJ1845" s="1"/>
      <c r="CK1845" s="1"/>
      <c r="CL1845" s="1"/>
      <c r="CM1845" s="1"/>
      <c r="CN1845" s="1"/>
      <c r="CO1845" s="1"/>
    </row>
    <row r="1846" spans="1:93" ht="30" customHeight="1" x14ac:dyDescent="0.2">
      <c r="A1846" s="1">
        <v>1840</v>
      </c>
      <c r="B1846" s="1" t="s">
        <v>557</v>
      </c>
      <c r="C1846" s="1" t="s">
        <v>558</v>
      </c>
      <c r="D1846" s="1" t="s">
        <v>559</v>
      </c>
      <c r="E1846" s="1" t="s">
        <v>560</v>
      </c>
      <c r="F1846" s="1" t="s">
        <v>74</v>
      </c>
      <c r="G1846" s="1">
        <v>8</v>
      </c>
      <c r="H1846" s="1" t="s">
        <v>341</v>
      </c>
      <c r="I1846" s="1" t="s">
        <v>114</v>
      </c>
      <c r="J1846" s="64">
        <v>432</v>
      </c>
      <c r="K1846" s="76">
        <v>2249038</v>
      </c>
      <c r="L1846" s="29">
        <v>45951</v>
      </c>
      <c r="M1846" s="29" t="s">
        <v>4163</v>
      </c>
      <c r="N1846" s="1" t="s">
        <v>478</v>
      </c>
      <c r="O1846" s="28" t="s">
        <v>225</v>
      </c>
      <c r="P1846" s="1" t="s">
        <v>216</v>
      </c>
      <c r="Q1846" s="76">
        <v>9</v>
      </c>
      <c r="R1846" s="1" t="s">
        <v>537</v>
      </c>
      <c r="S1846" s="1">
        <v>6</v>
      </c>
      <c r="T1846" s="1" t="s">
        <v>115</v>
      </c>
      <c r="U1846" s="1"/>
      <c r="V1846" s="1"/>
      <c r="W1846" s="4"/>
      <c r="X1846" s="28"/>
      <c r="Y1846" s="33"/>
      <c r="Z1846" s="33"/>
      <c r="AA1846" s="96"/>
      <c r="AB1846" s="178"/>
      <c r="AC1846" s="33">
        <v>21</v>
      </c>
      <c r="AD1846" s="33">
        <v>230</v>
      </c>
      <c r="AE1846" s="33" t="s">
        <v>103</v>
      </c>
      <c r="AF1846" s="33" t="s">
        <v>103</v>
      </c>
      <c r="AG1846" s="33"/>
      <c r="AH1846" s="4"/>
      <c r="AI1846" s="1"/>
      <c r="AJ1846" s="1"/>
      <c r="AK1846" s="1"/>
      <c r="AL1846" s="5"/>
      <c r="AM1846" s="164">
        <f t="shared" si="97"/>
        <v>45954</v>
      </c>
      <c r="AN1846" s="182"/>
      <c r="AO1846" s="230"/>
      <c r="AP1846" s="182"/>
      <c r="AQ1846" s="182"/>
      <c r="AR1846" s="182"/>
      <c r="AS1846" s="182"/>
      <c r="AT1846" s="182"/>
      <c r="AU1846" s="182"/>
      <c r="AV1846" s="182"/>
      <c r="AW1846" s="96"/>
      <c r="AX1846" s="37">
        <f t="shared" si="96"/>
        <v>45958</v>
      </c>
      <c r="AY1846" s="183"/>
      <c r="AZ1846" s="183"/>
      <c r="BA1846" s="183"/>
      <c r="BB1846" s="183"/>
      <c r="BC1846" s="183"/>
      <c r="BD1846" s="183"/>
      <c r="BE1846" s="183"/>
      <c r="BF1846" s="183"/>
      <c r="BG1846" s="183"/>
      <c r="BH1846" s="4"/>
      <c r="BI1846" s="1"/>
      <c r="BJ1846" s="1"/>
      <c r="BK1846" s="1"/>
      <c r="BL1846" s="31"/>
      <c r="BM1846" s="31"/>
      <c r="BN1846" s="1"/>
      <c r="BO1846" s="1"/>
      <c r="BP1846" s="1"/>
      <c r="BQ1846" s="1"/>
      <c r="BR1846" s="1"/>
      <c r="BS1846" s="4"/>
      <c r="BT1846" s="37">
        <f t="shared" si="98"/>
        <v>45979</v>
      </c>
      <c r="BU1846" s="220"/>
      <c r="BV1846" s="183"/>
      <c r="BW1846" s="221"/>
      <c r="BX1846" s="183"/>
      <c r="BY1846" s="183"/>
      <c r="BZ1846" s="183"/>
      <c r="CA1846" s="183"/>
      <c r="CB1846" s="183"/>
      <c r="CC1846" s="183"/>
      <c r="CE1846" s="1"/>
      <c r="CF1846" s="1"/>
      <c r="CG1846" s="1"/>
      <c r="CH1846" s="1"/>
      <c r="CI1846" s="1"/>
      <c r="CJ1846" s="1"/>
      <c r="CK1846" s="1"/>
      <c r="CL1846" s="1"/>
      <c r="CM1846" s="1"/>
      <c r="CN1846" s="1"/>
      <c r="CO1846" s="1"/>
    </row>
    <row r="1847" spans="1:93" ht="30" customHeight="1" x14ac:dyDescent="0.2">
      <c r="A1847" s="1">
        <v>1841</v>
      </c>
      <c r="B1847" s="1" t="s">
        <v>557</v>
      </c>
      <c r="C1847" s="1" t="s">
        <v>558</v>
      </c>
      <c r="D1847" s="1" t="s">
        <v>559</v>
      </c>
      <c r="E1847" s="1" t="s">
        <v>560</v>
      </c>
      <c r="F1847" s="1" t="s">
        <v>74</v>
      </c>
      <c r="G1847" s="1">
        <v>8</v>
      </c>
      <c r="H1847" s="1" t="s">
        <v>341</v>
      </c>
      <c r="I1847" s="1" t="s">
        <v>114</v>
      </c>
      <c r="J1847" s="64">
        <v>436</v>
      </c>
      <c r="K1847" s="76">
        <v>2294069</v>
      </c>
      <c r="L1847" s="29">
        <v>45951</v>
      </c>
      <c r="M1847" s="29" t="s">
        <v>4163</v>
      </c>
      <c r="N1847" s="1" t="s">
        <v>478</v>
      </c>
      <c r="O1847" s="28" t="s">
        <v>225</v>
      </c>
      <c r="P1847" s="1" t="s">
        <v>216</v>
      </c>
      <c r="Q1847" s="76">
        <v>8</v>
      </c>
      <c r="R1847" s="1" t="s">
        <v>537</v>
      </c>
      <c r="T1847" s="1" t="s">
        <v>115</v>
      </c>
      <c r="U1847" s="1"/>
      <c r="V1847" s="1"/>
      <c r="W1847" s="4"/>
      <c r="X1847" s="28"/>
      <c r="Y1847" s="33"/>
      <c r="Z1847" s="33"/>
      <c r="AA1847" s="96"/>
      <c r="AB1847" s="178"/>
      <c r="AC1847" s="33">
        <v>23.5</v>
      </c>
      <c r="AD1847" s="33">
        <v>200</v>
      </c>
      <c r="AE1847" s="33" t="s">
        <v>103</v>
      </c>
      <c r="AF1847" s="33" t="s">
        <v>103</v>
      </c>
      <c r="AG1847" s="33"/>
      <c r="AH1847" s="4"/>
      <c r="AI1847" s="1"/>
      <c r="AJ1847" s="1"/>
      <c r="AK1847" s="1"/>
      <c r="AL1847" s="5"/>
      <c r="AM1847" s="164">
        <f t="shared" si="97"/>
        <v>45954</v>
      </c>
      <c r="AN1847" s="182"/>
      <c r="AO1847" s="230"/>
      <c r="AP1847" s="182"/>
      <c r="AQ1847" s="182"/>
      <c r="AR1847" s="182"/>
      <c r="AS1847" s="182"/>
      <c r="AT1847" s="182"/>
      <c r="AU1847" s="182"/>
      <c r="AV1847" s="182"/>
      <c r="AW1847" s="96"/>
      <c r="AX1847" s="37">
        <f t="shared" si="96"/>
        <v>45958</v>
      </c>
      <c r="AY1847" s="183"/>
      <c r="AZ1847" s="183"/>
      <c r="BA1847" s="183"/>
      <c r="BB1847" s="183"/>
      <c r="BC1847" s="183"/>
      <c r="BD1847" s="183"/>
      <c r="BE1847" s="183"/>
      <c r="BF1847" s="183"/>
      <c r="BG1847" s="183"/>
      <c r="BH1847" s="4"/>
      <c r="BI1847" s="1"/>
      <c r="BJ1847" s="1"/>
      <c r="BK1847" s="1"/>
      <c r="BL1847" s="31"/>
      <c r="BM1847" s="31"/>
      <c r="BN1847" s="1"/>
      <c r="BO1847" s="1"/>
      <c r="BP1847" s="1"/>
      <c r="BQ1847" s="1"/>
      <c r="BR1847" s="1"/>
      <c r="BS1847" s="4"/>
      <c r="BT1847" s="37">
        <f t="shared" si="98"/>
        <v>45979</v>
      </c>
      <c r="BU1847" s="220"/>
      <c r="BV1847" s="183"/>
      <c r="BW1847" s="221"/>
      <c r="BX1847" s="183"/>
      <c r="BY1847" s="183"/>
      <c r="BZ1847" s="183"/>
      <c r="CA1847" s="183"/>
      <c r="CB1847" s="183"/>
      <c r="CC1847" s="183"/>
      <c r="CE1847" s="1"/>
      <c r="CF1847" s="1"/>
      <c r="CG1847" s="1"/>
      <c r="CH1847" s="1"/>
      <c r="CI1847" s="1"/>
      <c r="CJ1847" s="1"/>
      <c r="CK1847" s="1"/>
      <c r="CL1847" s="1"/>
      <c r="CM1847" s="1"/>
      <c r="CN1847" s="1"/>
      <c r="CO1847" s="1"/>
    </row>
    <row r="1848" spans="1:93" ht="30" customHeight="1" x14ac:dyDescent="0.2">
      <c r="A1848" s="1">
        <v>1842</v>
      </c>
      <c r="B1848" s="1" t="s">
        <v>557</v>
      </c>
      <c r="C1848" s="1" t="s">
        <v>558</v>
      </c>
      <c r="D1848" s="1" t="s">
        <v>559</v>
      </c>
      <c r="E1848" s="1" t="s">
        <v>560</v>
      </c>
      <c r="F1848" s="1" t="s">
        <v>74</v>
      </c>
      <c r="G1848" s="1">
        <v>8</v>
      </c>
      <c r="H1848" s="1" t="s">
        <v>341</v>
      </c>
      <c r="I1848" s="1" t="s">
        <v>114</v>
      </c>
      <c r="J1848" s="64">
        <v>551</v>
      </c>
      <c r="K1848" s="76">
        <v>2275791</v>
      </c>
      <c r="L1848" s="29">
        <v>45951</v>
      </c>
      <c r="M1848" s="29" t="s">
        <v>4163</v>
      </c>
      <c r="N1848" s="1" t="s">
        <v>478</v>
      </c>
      <c r="O1848" s="28" t="s">
        <v>225</v>
      </c>
      <c r="P1848" s="1" t="s">
        <v>216</v>
      </c>
      <c r="Q1848" s="76">
        <v>10</v>
      </c>
      <c r="R1848" s="1" t="s">
        <v>537</v>
      </c>
      <c r="T1848" s="1" t="s">
        <v>115</v>
      </c>
      <c r="U1848" s="1"/>
      <c r="V1848" s="1"/>
      <c r="W1848" s="4"/>
      <c r="X1848" s="28"/>
      <c r="Y1848" s="33"/>
      <c r="Z1848" s="33"/>
      <c r="AA1848" s="96"/>
      <c r="AB1848" s="178"/>
      <c r="AC1848" s="33">
        <v>22</v>
      </c>
      <c r="AD1848" s="33">
        <v>215</v>
      </c>
      <c r="AE1848" s="33" t="s">
        <v>103</v>
      </c>
      <c r="AF1848" s="33" t="s">
        <v>103</v>
      </c>
      <c r="AG1848" s="33"/>
      <c r="AH1848" s="4"/>
      <c r="AI1848" s="1"/>
      <c r="AJ1848" s="1"/>
      <c r="AK1848" s="1"/>
      <c r="AL1848" s="5"/>
      <c r="AM1848" s="164">
        <f t="shared" si="97"/>
        <v>45954</v>
      </c>
      <c r="AN1848" s="182"/>
      <c r="AO1848" s="230"/>
      <c r="AP1848" s="182"/>
      <c r="AQ1848" s="182"/>
      <c r="AR1848" s="182"/>
      <c r="AS1848" s="182"/>
      <c r="AT1848" s="182"/>
      <c r="AU1848" s="182"/>
      <c r="AV1848" s="182"/>
      <c r="AW1848" s="96"/>
      <c r="AX1848" s="37">
        <f t="shared" si="96"/>
        <v>45958</v>
      </c>
      <c r="AY1848" s="183"/>
      <c r="AZ1848" s="183"/>
      <c r="BA1848" s="183"/>
      <c r="BB1848" s="183"/>
      <c r="BC1848" s="183"/>
      <c r="BD1848" s="183"/>
      <c r="BE1848" s="183"/>
      <c r="BF1848" s="183"/>
      <c r="BG1848" s="183"/>
      <c r="BH1848" s="4"/>
      <c r="BI1848" s="1"/>
      <c r="BJ1848" s="1"/>
      <c r="BK1848" s="1"/>
      <c r="BL1848" s="31"/>
      <c r="BM1848" s="31"/>
      <c r="BN1848" s="1"/>
      <c r="BO1848" s="1"/>
      <c r="BP1848" s="1"/>
      <c r="BQ1848" s="1"/>
      <c r="BR1848" s="1"/>
      <c r="BS1848" s="4"/>
      <c r="BT1848" s="37">
        <f t="shared" si="98"/>
        <v>45979</v>
      </c>
      <c r="BU1848" s="220"/>
      <c r="BV1848" s="183"/>
      <c r="BW1848" s="221"/>
      <c r="BX1848" s="183"/>
      <c r="BY1848" s="183"/>
      <c r="BZ1848" s="183"/>
      <c r="CA1848" s="183"/>
      <c r="CB1848" s="183"/>
      <c r="CC1848" s="183"/>
      <c r="CE1848" s="1"/>
      <c r="CF1848" s="1"/>
      <c r="CG1848" s="1"/>
      <c r="CH1848" s="1"/>
      <c r="CI1848" s="1"/>
      <c r="CJ1848" s="1"/>
      <c r="CK1848" s="1"/>
      <c r="CL1848" s="1"/>
      <c r="CM1848" s="1"/>
      <c r="CN1848" s="1"/>
      <c r="CO1848" s="1"/>
    </row>
    <row r="1849" spans="1:93" ht="30" customHeight="1" x14ac:dyDescent="0.2">
      <c r="A1849" s="1">
        <v>1843</v>
      </c>
      <c r="B1849" s="1" t="s">
        <v>557</v>
      </c>
      <c r="C1849" s="1" t="s">
        <v>558</v>
      </c>
      <c r="D1849" s="1" t="s">
        <v>559</v>
      </c>
      <c r="E1849" s="1" t="s">
        <v>560</v>
      </c>
      <c r="F1849" s="1" t="s">
        <v>74</v>
      </c>
      <c r="G1849" s="1">
        <v>8</v>
      </c>
      <c r="H1849" s="1" t="s">
        <v>341</v>
      </c>
      <c r="I1849" s="1" t="s">
        <v>114</v>
      </c>
      <c r="J1849" s="64">
        <v>303</v>
      </c>
      <c r="K1849" s="76">
        <v>2294070</v>
      </c>
      <c r="L1849" s="29">
        <v>45951</v>
      </c>
      <c r="M1849" s="29" t="s">
        <v>4163</v>
      </c>
      <c r="N1849" s="1" t="s">
        <v>478</v>
      </c>
      <c r="O1849" s="28" t="s">
        <v>225</v>
      </c>
      <c r="P1849" s="1" t="s">
        <v>216</v>
      </c>
      <c r="Q1849" s="76">
        <v>7</v>
      </c>
      <c r="R1849" s="1" t="s">
        <v>537</v>
      </c>
      <c r="T1849" s="1" t="s">
        <v>115</v>
      </c>
      <c r="U1849" s="1"/>
      <c r="V1849" s="1"/>
      <c r="W1849" s="4"/>
      <c r="X1849" s="28"/>
      <c r="Y1849" s="33"/>
      <c r="Z1849" s="33"/>
      <c r="AA1849" s="96"/>
      <c r="AB1849" s="178"/>
      <c r="AC1849" s="33">
        <v>23.5</v>
      </c>
      <c r="AD1849" s="33">
        <v>230</v>
      </c>
      <c r="AE1849" s="33" t="s">
        <v>103</v>
      </c>
      <c r="AF1849" s="33" t="s">
        <v>103</v>
      </c>
      <c r="AG1849" s="33"/>
      <c r="AH1849" s="4"/>
      <c r="AI1849" s="1"/>
      <c r="AJ1849" s="1"/>
      <c r="AK1849" s="1"/>
      <c r="AL1849" s="5"/>
      <c r="AM1849" s="164">
        <f t="shared" si="97"/>
        <v>45954</v>
      </c>
      <c r="AN1849" s="182"/>
      <c r="AO1849" s="230"/>
      <c r="AP1849" s="182"/>
      <c r="AQ1849" s="182"/>
      <c r="AR1849" s="182"/>
      <c r="AS1849" s="182"/>
      <c r="AT1849" s="182"/>
      <c r="AU1849" s="182"/>
      <c r="AV1849" s="182"/>
      <c r="AW1849" s="96"/>
      <c r="AX1849" s="37">
        <f t="shared" si="96"/>
        <v>45958</v>
      </c>
      <c r="AY1849" s="183"/>
      <c r="AZ1849" s="183"/>
      <c r="BA1849" s="183"/>
      <c r="BB1849" s="183"/>
      <c r="BC1849" s="183"/>
      <c r="BD1849" s="183"/>
      <c r="BE1849" s="183"/>
      <c r="BF1849" s="183"/>
      <c r="BG1849" s="183"/>
      <c r="BH1849" s="4"/>
      <c r="BI1849" s="1"/>
      <c r="BJ1849" s="1"/>
      <c r="BK1849" s="1"/>
      <c r="BL1849" s="31"/>
      <c r="BM1849" s="31"/>
      <c r="BN1849" s="1"/>
      <c r="BO1849" s="1"/>
      <c r="BP1849" s="1"/>
      <c r="BQ1849" s="1"/>
      <c r="BR1849" s="1"/>
      <c r="BS1849" s="4"/>
      <c r="BT1849" s="37">
        <f t="shared" si="98"/>
        <v>45979</v>
      </c>
      <c r="BU1849" s="220"/>
      <c r="BV1849" s="183"/>
      <c r="BW1849" s="221"/>
      <c r="BX1849" s="183"/>
      <c r="BY1849" s="183"/>
      <c r="BZ1849" s="183"/>
      <c r="CA1849" s="183"/>
      <c r="CB1849" s="183"/>
      <c r="CC1849" s="183"/>
      <c r="CE1849" s="1"/>
      <c r="CF1849" s="1"/>
      <c r="CG1849" s="1"/>
      <c r="CH1849" s="1"/>
      <c r="CI1849" s="1"/>
      <c r="CJ1849" s="1"/>
      <c r="CK1849" s="1"/>
      <c r="CL1849" s="1"/>
      <c r="CM1849" s="1"/>
      <c r="CN1849" s="1"/>
      <c r="CO1849" s="1"/>
    </row>
    <row r="1850" spans="1:93" ht="30" customHeight="1" x14ac:dyDescent="0.2">
      <c r="A1850" s="1">
        <v>1844</v>
      </c>
      <c r="B1850" s="1" t="s">
        <v>557</v>
      </c>
      <c r="C1850" s="1" t="s">
        <v>558</v>
      </c>
      <c r="D1850" s="1" t="s">
        <v>559</v>
      </c>
      <c r="E1850" s="1" t="s">
        <v>560</v>
      </c>
      <c r="F1850" s="1" t="s">
        <v>74</v>
      </c>
      <c r="G1850" s="1">
        <v>8</v>
      </c>
      <c r="H1850" s="1" t="s">
        <v>341</v>
      </c>
      <c r="I1850" s="1" t="s">
        <v>114</v>
      </c>
      <c r="J1850" s="64">
        <v>392</v>
      </c>
      <c r="K1850" s="76">
        <v>2249039</v>
      </c>
      <c r="L1850" s="29">
        <v>45951</v>
      </c>
      <c r="M1850" s="29" t="s">
        <v>4163</v>
      </c>
      <c r="N1850" s="1" t="s">
        <v>478</v>
      </c>
      <c r="O1850" s="28" t="s">
        <v>225</v>
      </c>
      <c r="P1850" s="1" t="s">
        <v>216</v>
      </c>
      <c r="Q1850" s="76">
        <v>10</v>
      </c>
      <c r="R1850" s="1" t="s">
        <v>537</v>
      </c>
      <c r="S1850" s="1">
        <v>6</v>
      </c>
      <c r="T1850" s="1" t="s">
        <v>115</v>
      </c>
      <c r="U1850" s="1"/>
      <c r="V1850" s="1"/>
      <c r="W1850" s="4"/>
      <c r="X1850" s="28"/>
      <c r="Y1850" s="33"/>
      <c r="Z1850" s="33"/>
      <c r="AA1850" s="96"/>
      <c r="AB1850" s="179"/>
      <c r="AC1850" s="33">
        <v>23</v>
      </c>
      <c r="AD1850" s="33">
        <v>200</v>
      </c>
      <c r="AE1850" s="33" t="s">
        <v>103</v>
      </c>
      <c r="AF1850" s="33" t="s">
        <v>103</v>
      </c>
      <c r="AG1850" s="33"/>
      <c r="AH1850" s="4"/>
      <c r="AI1850" s="1"/>
      <c r="AJ1850" s="1"/>
      <c r="AK1850" s="1"/>
      <c r="AL1850" s="5"/>
      <c r="AM1850" s="164">
        <f t="shared" si="97"/>
        <v>45954</v>
      </c>
      <c r="AN1850" s="182"/>
      <c r="AO1850" s="230"/>
      <c r="AP1850" s="182"/>
      <c r="AQ1850" s="182"/>
      <c r="AR1850" s="182"/>
      <c r="AS1850" s="182"/>
      <c r="AT1850" s="182"/>
      <c r="AU1850" s="182"/>
      <c r="AV1850" s="182"/>
      <c r="AW1850" s="96"/>
      <c r="AX1850" s="37">
        <f t="shared" si="96"/>
        <v>45958</v>
      </c>
      <c r="AY1850" s="183"/>
      <c r="AZ1850" s="183"/>
      <c r="BA1850" s="183"/>
      <c r="BB1850" s="183"/>
      <c r="BC1850" s="183"/>
      <c r="BD1850" s="183"/>
      <c r="BE1850" s="183"/>
      <c r="BF1850" s="183"/>
      <c r="BG1850" s="183"/>
      <c r="BH1850" s="4"/>
      <c r="BI1850" s="1"/>
      <c r="BJ1850" s="1"/>
      <c r="BK1850" s="1"/>
      <c r="BL1850" s="31"/>
      <c r="BM1850" s="31"/>
      <c r="BN1850" s="1"/>
      <c r="BO1850" s="1"/>
      <c r="BP1850" s="1"/>
      <c r="BQ1850" s="1"/>
      <c r="BR1850" s="1"/>
      <c r="BS1850" s="4"/>
      <c r="BT1850" s="37">
        <f t="shared" si="98"/>
        <v>45979</v>
      </c>
      <c r="BU1850" s="220"/>
      <c r="BV1850" s="183"/>
      <c r="BW1850" s="221"/>
      <c r="BX1850" s="183"/>
      <c r="BY1850" s="183"/>
      <c r="BZ1850" s="183"/>
      <c r="CA1850" s="183"/>
      <c r="CB1850" s="183"/>
      <c r="CC1850" s="183"/>
      <c r="CE1850" s="1"/>
      <c r="CF1850" s="1"/>
      <c r="CG1850" s="1"/>
      <c r="CH1850" s="1"/>
      <c r="CI1850" s="1"/>
      <c r="CJ1850" s="1"/>
      <c r="CK1850" s="1"/>
      <c r="CL1850" s="1"/>
      <c r="CM1850" s="1"/>
      <c r="CN1850" s="1"/>
      <c r="CO1850" s="1"/>
    </row>
    <row r="1851" spans="1:93" ht="30" customHeight="1" x14ac:dyDescent="0.2">
      <c r="A1851" s="1">
        <v>1845</v>
      </c>
      <c r="B1851" s="1" t="s">
        <v>103</v>
      </c>
      <c r="C1851" s="1" t="s">
        <v>103</v>
      </c>
      <c r="D1851" s="1" t="s">
        <v>470</v>
      </c>
      <c r="E1851" s="1" t="s">
        <v>103</v>
      </c>
      <c r="F1851" s="1" t="s">
        <v>103</v>
      </c>
      <c r="G1851" s="1" t="s">
        <v>103</v>
      </c>
      <c r="H1851" s="1" t="s">
        <v>103</v>
      </c>
      <c r="I1851" s="1" t="s">
        <v>76</v>
      </c>
      <c r="J1851" s="64">
        <v>3903</v>
      </c>
      <c r="K1851" s="76">
        <v>133250</v>
      </c>
      <c r="L1851" s="29">
        <v>45950</v>
      </c>
      <c r="M1851" s="29" t="s">
        <v>4163</v>
      </c>
      <c r="N1851" s="1" t="s">
        <v>308</v>
      </c>
      <c r="O1851" s="28" t="s">
        <v>307</v>
      </c>
      <c r="P1851" s="1" t="s">
        <v>87</v>
      </c>
      <c r="Q1851" s="76">
        <v>10</v>
      </c>
      <c r="R1851" s="1"/>
      <c r="T1851" s="1" t="s">
        <v>77</v>
      </c>
      <c r="U1851" s="1"/>
      <c r="V1851" s="1"/>
      <c r="W1851" s="4"/>
      <c r="X1851" s="28"/>
      <c r="Y1851" s="33"/>
      <c r="Z1851" s="33"/>
      <c r="AA1851" s="96"/>
      <c r="AC1851" s="33" t="s">
        <v>103</v>
      </c>
      <c r="AD1851" s="33" t="s">
        <v>103</v>
      </c>
      <c r="AE1851" s="33" t="s">
        <v>103</v>
      </c>
      <c r="AF1851" s="33" t="s">
        <v>103</v>
      </c>
      <c r="AG1851" s="33"/>
      <c r="AH1851" s="4"/>
      <c r="AI1851" s="1"/>
      <c r="AJ1851" s="1"/>
      <c r="AK1851" s="1"/>
      <c r="AL1851" s="5"/>
      <c r="AM1851" s="164">
        <f t="shared" si="97"/>
        <v>45953</v>
      </c>
      <c r="AW1851" s="96"/>
      <c r="AX1851" s="37">
        <f t="shared" si="96"/>
        <v>45957</v>
      </c>
      <c r="AY1851" s="1"/>
      <c r="AZ1851" s="1"/>
      <c r="BA1851" s="1"/>
      <c r="BB1851" s="1"/>
      <c r="BC1851" s="1"/>
      <c r="BD1851" s="1"/>
      <c r="BE1851" s="1"/>
      <c r="BF1851" s="1"/>
      <c r="BG1851" s="1"/>
      <c r="BH1851" s="4"/>
      <c r="BI1851" s="1"/>
      <c r="BJ1851" s="1"/>
      <c r="BK1851" s="1"/>
      <c r="BL1851" s="31"/>
      <c r="BM1851" s="31"/>
      <c r="BN1851" s="1"/>
      <c r="BO1851" s="1"/>
      <c r="BP1851" s="1"/>
      <c r="BQ1851" s="1"/>
      <c r="BR1851" s="1"/>
      <c r="BS1851" s="4"/>
      <c r="BT1851" s="37">
        <f t="shared" si="98"/>
        <v>45978</v>
      </c>
      <c r="BU1851" s="31"/>
      <c r="BW1851" s="33"/>
      <c r="BX1851" s="1"/>
      <c r="BY1851" s="1"/>
      <c r="BZ1851" s="1"/>
      <c r="CA1851" s="1"/>
      <c r="CB1851" s="1"/>
      <c r="CC1851" s="1"/>
      <c r="CE1851" s="1"/>
      <c r="CF1851" s="1"/>
      <c r="CG1851" s="1"/>
      <c r="CH1851" s="1"/>
      <c r="CI1851" s="1"/>
      <c r="CJ1851" s="1"/>
      <c r="CK1851" s="1"/>
      <c r="CL1851" s="1"/>
      <c r="CM1851" s="1"/>
      <c r="CN1851" s="1"/>
      <c r="CO1851" s="1"/>
    </row>
    <row r="1852" spans="1:93" ht="30" customHeight="1" x14ac:dyDescent="0.2">
      <c r="A1852" s="1">
        <v>1846</v>
      </c>
      <c r="B1852" s="1" t="s">
        <v>103</v>
      </c>
      <c r="C1852" s="1" t="s">
        <v>103</v>
      </c>
      <c r="D1852" s="1" t="s">
        <v>470</v>
      </c>
      <c r="E1852" s="1" t="s">
        <v>103</v>
      </c>
      <c r="F1852" s="1" t="s">
        <v>103</v>
      </c>
      <c r="G1852" s="1" t="s">
        <v>103</v>
      </c>
      <c r="H1852" s="1" t="s">
        <v>103</v>
      </c>
      <c r="I1852" s="1" t="s">
        <v>76</v>
      </c>
      <c r="J1852" s="64">
        <v>6681</v>
      </c>
      <c r="K1852" s="76">
        <v>133252</v>
      </c>
      <c r="L1852" s="29">
        <v>45950</v>
      </c>
      <c r="M1852" s="29" t="s">
        <v>4163</v>
      </c>
      <c r="N1852" s="1" t="s">
        <v>308</v>
      </c>
      <c r="O1852" s="28" t="s">
        <v>307</v>
      </c>
      <c r="P1852" s="1" t="s">
        <v>87</v>
      </c>
      <c r="Q1852" s="76">
        <v>10</v>
      </c>
      <c r="R1852" s="1"/>
      <c r="T1852" s="1" t="s">
        <v>77</v>
      </c>
      <c r="U1852" s="1"/>
      <c r="V1852" s="1"/>
      <c r="W1852" s="4"/>
      <c r="X1852" s="28"/>
      <c r="Y1852" s="33"/>
      <c r="Z1852" s="33"/>
      <c r="AA1852" s="96"/>
      <c r="AC1852" s="33" t="s">
        <v>103</v>
      </c>
      <c r="AD1852" s="33" t="s">
        <v>103</v>
      </c>
      <c r="AE1852" s="33" t="s">
        <v>103</v>
      </c>
      <c r="AF1852" s="33" t="s">
        <v>103</v>
      </c>
      <c r="AG1852" s="33"/>
      <c r="AH1852" s="4"/>
      <c r="AI1852" s="1"/>
      <c r="AJ1852" s="1"/>
      <c r="AK1852" s="1"/>
      <c r="AL1852" s="5"/>
      <c r="AM1852" s="164">
        <f t="shared" si="97"/>
        <v>45953</v>
      </c>
      <c r="AW1852" s="96"/>
      <c r="AX1852" s="37">
        <f t="shared" si="96"/>
        <v>45957</v>
      </c>
      <c r="AY1852" s="1"/>
      <c r="AZ1852" s="1"/>
      <c r="BA1852" s="1"/>
      <c r="BB1852" s="1"/>
      <c r="BC1852" s="1"/>
      <c r="BD1852" s="1"/>
      <c r="BE1852" s="1"/>
      <c r="BF1852" s="1"/>
      <c r="BG1852" s="1"/>
      <c r="BH1852" s="4"/>
      <c r="BI1852" s="1"/>
      <c r="BJ1852" s="1"/>
      <c r="BK1852" s="1"/>
      <c r="BL1852" s="31"/>
      <c r="BM1852" s="31"/>
      <c r="BN1852" s="1"/>
      <c r="BO1852" s="1"/>
      <c r="BP1852" s="1"/>
      <c r="BQ1852" s="1"/>
      <c r="BR1852" s="1"/>
      <c r="BS1852" s="4"/>
      <c r="BT1852" s="37">
        <f t="shared" si="98"/>
        <v>45978</v>
      </c>
      <c r="BU1852" s="31"/>
      <c r="BW1852" s="33"/>
      <c r="BX1852" s="1"/>
      <c r="BY1852" s="1"/>
      <c r="BZ1852" s="1"/>
      <c r="CA1852" s="1"/>
      <c r="CB1852" s="1"/>
      <c r="CC1852" s="1"/>
      <c r="CE1852" s="1"/>
      <c r="CF1852" s="1"/>
      <c r="CG1852" s="1"/>
      <c r="CH1852" s="1"/>
      <c r="CI1852" s="1"/>
      <c r="CJ1852" s="1"/>
      <c r="CK1852" s="1"/>
      <c r="CL1852" s="1"/>
      <c r="CM1852" s="1"/>
      <c r="CN1852" s="1"/>
      <c r="CO1852" s="1"/>
    </row>
    <row r="1853" spans="1:93" ht="30" customHeight="1" x14ac:dyDescent="0.2">
      <c r="A1853" s="1">
        <v>1847</v>
      </c>
      <c r="B1853" s="1" t="s">
        <v>103</v>
      </c>
      <c r="C1853" s="1" t="s">
        <v>103</v>
      </c>
      <c r="D1853" s="1" t="s">
        <v>470</v>
      </c>
      <c r="E1853" s="1" t="s">
        <v>103</v>
      </c>
      <c r="F1853" s="1" t="s">
        <v>103</v>
      </c>
      <c r="G1853" s="1" t="s">
        <v>103</v>
      </c>
      <c r="H1853" s="1" t="s">
        <v>103</v>
      </c>
      <c r="I1853" s="1" t="s">
        <v>76</v>
      </c>
      <c r="J1853" s="64">
        <v>3901</v>
      </c>
      <c r="K1853" s="76">
        <v>133255</v>
      </c>
      <c r="L1853" s="29">
        <v>45950</v>
      </c>
      <c r="M1853" s="29" t="s">
        <v>4163</v>
      </c>
      <c r="N1853" s="1" t="s">
        <v>308</v>
      </c>
      <c r="O1853" s="28" t="s">
        <v>307</v>
      </c>
      <c r="P1853" s="1" t="s">
        <v>87</v>
      </c>
      <c r="Q1853" s="76">
        <v>10</v>
      </c>
      <c r="R1853" s="1"/>
      <c r="T1853" s="1" t="s">
        <v>77</v>
      </c>
      <c r="U1853" s="1"/>
      <c r="V1853" s="1"/>
      <c r="W1853" s="4"/>
      <c r="X1853" s="28"/>
      <c r="Y1853" s="33"/>
      <c r="Z1853" s="33"/>
      <c r="AA1853" s="96"/>
      <c r="AC1853" s="33" t="s">
        <v>103</v>
      </c>
      <c r="AD1853" s="33" t="s">
        <v>103</v>
      </c>
      <c r="AE1853" s="33" t="s">
        <v>103</v>
      </c>
      <c r="AF1853" s="33" t="s">
        <v>103</v>
      </c>
      <c r="AG1853" s="33"/>
      <c r="AH1853" s="4"/>
      <c r="AI1853" s="1"/>
      <c r="AJ1853" s="1"/>
      <c r="AK1853" s="1"/>
      <c r="AL1853" s="5"/>
      <c r="AM1853" s="164">
        <f t="shared" si="97"/>
        <v>45953</v>
      </c>
      <c r="AW1853" s="96"/>
      <c r="AX1853" s="37">
        <f t="shared" si="96"/>
        <v>45957</v>
      </c>
      <c r="AY1853" s="1"/>
      <c r="AZ1853" s="1"/>
      <c r="BA1853" s="1"/>
      <c r="BB1853" s="1"/>
      <c r="BC1853" s="1"/>
      <c r="BD1853" s="1"/>
      <c r="BE1853" s="1"/>
      <c r="BF1853" s="1"/>
      <c r="BG1853" s="1"/>
      <c r="BH1853" s="4"/>
      <c r="BI1853" s="1"/>
      <c r="BJ1853" s="1"/>
      <c r="BK1853" s="1"/>
      <c r="BL1853" s="31"/>
      <c r="BM1853" s="31"/>
      <c r="BN1853" s="1"/>
      <c r="BO1853" s="1"/>
      <c r="BP1853" s="1"/>
      <c r="BQ1853" s="1"/>
      <c r="BR1853" s="1"/>
      <c r="BS1853" s="4"/>
      <c r="BT1853" s="37">
        <f t="shared" si="98"/>
        <v>45978</v>
      </c>
      <c r="BU1853" s="31"/>
      <c r="BW1853" s="33"/>
      <c r="BX1853" s="1"/>
      <c r="BY1853" s="1"/>
      <c r="BZ1853" s="1"/>
      <c r="CA1853" s="1"/>
      <c r="CB1853" s="1"/>
      <c r="CC1853" s="1"/>
      <c r="CE1853" s="1"/>
      <c r="CF1853" s="1"/>
      <c r="CG1853" s="1"/>
      <c r="CH1853" s="1"/>
      <c r="CI1853" s="1"/>
      <c r="CJ1853" s="1"/>
      <c r="CK1853" s="1"/>
      <c r="CL1853" s="1"/>
      <c r="CM1853" s="1"/>
      <c r="CN1853" s="1"/>
      <c r="CO1853" s="1"/>
    </row>
    <row r="1854" spans="1:93" ht="30" customHeight="1" x14ac:dyDescent="0.2">
      <c r="A1854" s="1">
        <v>1848</v>
      </c>
      <c r="B1854" s="1" t="s">
        <v>103</v>
      </c>
      <c r="C1854" s="1" t="s">
        <v>103</v>
      </c>
      <c r="D1854" s="1" t="s">
        <v>470</v>
      </c>
      <c r="E1854" s="1" t="s">
        <v>103</v>
      </c>
      <c r="F1854" s="1" t="s">
        <v>103</v>
      </c>
      <c r="G1854" s="1" t="s">
        <v>103</v>
      </c>
      <c r="H1854" s="1" t="s">
        <v>103</v>
      </c>
      <c r="I1854" s="1" t="s">
        <v>76</v>
      </c>
      <c r="J1854" s="64">
        <v>7716</v>
      </c>
      <c r="K1854" s="76">
        <v>133256</v>
      </c>
      <c r="L1854" s="29">
        <v>45950</v>
      </c>
      <c r="M1854" s="29" t="s">
        <v>4163</v>
      </c>
      <c r="N1854" s="1" t="s">
        <v>308</v>
      </c>
      <c r="O1854" s="28" t="s">
        <v>307</v>
      </c>
      <c r="P1854" s="1" t="s">
        <v>87</v>
      </c>
      <c r="Q1854" s="76">
        <v>10</v>
      </c>
      <c r="R1854" s="1"/>
      <c r="T1854" s="1" t="s">
        <v>77</v>
      </c>
      <c r="U1854" s="1"/>
      <c r="V1854" s="1"/>
      <c r="W1854" s="4"/>
      <c r="X1854" s="28"/>
      <c r="Y1854" s="33"/>
      <c r="Z1854" s="33"/>
      <c r="AA1854" s="96"/>
      <c r="AC1854" s="33" t="s">
        <v>103</v>
      </c>
      <c r="AD1854" s="33" t="s">
        <v>103</v>
      </c>
      <c r="AE1854" s="33" t="s">
        <v>103</v>
      </c>
      <c r="AF1854" s="33" t="s">
        <v>103</v>
      </c>
      <c r="AG1854" s="33"/>
      <c r="AH1854" s="4"/>
      <c r="AI1854" s="1"/>
      <c r="AJ1854" s="1"/>
      <c r="AK1854" s="1"/>
      <c r="AL1854" s="5"/>
      <c r="AM1854" s="164">
        <f t="shared" si="97"/>
        <v>45953</v>
      </c>
      <c r="AW1854" s="96"/>
      <c r="AX1854" s="37">
        <f t="shared" si="96"/>
        <v>45957</v>
      </c>
      <c r="AY1854" s="1"/>
      <c r="AZ1854" s="1"/>
      <c r="BA1854" s="1"/>
      <c r="BB1854" s="1"/>
      <c r="BC1854" s="1"/>
      <c r="BD1854" s="1"/>
      <c r="BE1854" s="1"/>
      <c r="BF1854" s="1"/>
      <c r="BG1854" s="1"/>
      <c r="BH1854" s="4"/>
      <c r="BI1854" s="1"/>
      <c r="BJ1854" s="1"/>
      <c r="BK1854" s="1"/>
      <c r="BL1854" s="31"/>
      <c r="BM1854" s="31"/>
      <c r="BN1854" s="1"/>
      <c r="BO1854" s="1"/>
      <c r="BP1854" s="1"/>
      <c r="BQ1854" s="1"/>
      <c r="BR1854" s="1"/>
      <c r="BS1854" s="4"/>
      <c r="BT1854" s="37">
        <f t="shared" si="98"/>
        <v>45978</v>
      </c>
      <c r="BU1854" s="31"/>
      <c r="BW1854" s="33"/>
      <c r="BX1854" s="1"/>
      <c r="BY1854" s="1"/>
      <c r="BZ1854" s="1"/>
      <c r="CA1854" s="1"/>
      <c r="CB1854" s="1"/>
      <c r="CC1854" s="1"/>
      <c r="CE1854" s="1"/>
      <c r="CF1854" s="1"/>
      <c r="CG1854" s="1"/>
      <c r="CH1854" s="1"/>
      <c r="CI1854" s="1"/>
      <c r="CJ1854" s="1"/>
      <c r="CK1854" s="1"/>
      <c r="CL1854" s="1"/>
      <c r="CM1854" s="1"/>
      <c r="CN1854" s="1"/>
      <c r="CO1854" s="1"/>
    </row>
    <row r="1855" spans="1:93" ht="30" customHeight="1" x14ac:dyDescent="0.2">
      <c r="A1855" s="1">
        <v>1849</v>
      </c>
      <c r="B1855" s="1" t="s">
        <v>599</v>
      </c>
      <c r="C1855" s="1" t="s">
        <v>600</v>
      </c>
      <c r="D1855" s="1" t="s">
        <v>601</v>
      </c>
      <c r="E1855" s="1" t="s">
        <v>601</v>
      </c>
      <c r="F1855" s="1" t="s">
        <v>74</v>
      </c>
      <c r="G1855" s="1">
        <v>3</v>
      </c>
      <c r="H1855" s="1" t="s">
        <v>341</v>
      </c>
      <c r="I1855" s="1" t="s">
        <v>114</v>
      </c>
      <c r="J1855" s="64">
        <v>431</v>
      </c>
      <c r="K1855" s="76">
        <v>2275847</v>
      </c>
      <c r="L1855" s="29">
        <v>45951</v>
      </c>
      <c r="M1855" s="29" t="s">
        <v>4163</v>
      </c>
      <c r="N1855" s="1" t="s">
        <v>478</v>
      </c>
      <c r="O1855" s="28" t="s">
        <v>225</v>
      </c>
      <c r="P1855" s="1" t="s">
        <v>216</v>
      </c>
      <c r="Q1855" s="76">
        <v>9</v>
      </c>
      <c r="R1855" s="1" t="s">
        <v>537</v>
      </c>
      <c r="T1855" s="1" t="s">
        <v>115</v>
      </c>
      <c r="U1855" s="1"/>
      <c r="V1855" s="1"/>
      <c r="W1855" s="4"/>
      <c r="X1855" s="28"/>
      <c r="Y1855" s="33"/>
      <c r="Z1855" s="33"/>
      <c r="AA1855" s="96"/>
      <c r="AB1855" s="177" t="s">
        <v>1288</v>
      </c>
      <c r="AC1855" s="33">
        <v>23.5</v>
      </c>
      <c r="AD1855" s="33">
        <v>220</v>
      </c>
      <c r="AE1855" s="33" t="s">
        <v>103</v>
      </c>
      <c r="AF1855" s="33" t="s">
        <v>103</v>
      </c>
      <c r="AG1855" s="33"/>
      <c r="AH1855" s="4"/>
      <c r="AI1855" s="1"/>
      <c r="AJ1855" s="1"/>
      <c r="AK1855" s="1"/>
      <c r="AL1855" s="5"/>
      <c r="AM1855" s="164">
        <f t="shared" si="97"/>
        <v>45954</v>
      </c>
      <c r="AN1855" s="182" t="s">
        <v>926</v>
      </c>
      <c r="AO1855" s="230" t="s">
        <v>927</v>
      </c>
      <c r="AP1855" s="182">
        <v>38.200000000000003</v>
      </c>
      <c r="AQ1855" s="182">
        <v>39.799999999999997</v>
      </c>
      <c r="AR1855" s="182">
        <v>37</v>
      </c>
      <c r="AS1855" s="182">
        <v>39.1</v>
      </c>
      <c r="AT1855" s="182">
        <v>37.1</v>
      </c>
      <c r="AU1855" s="182">
        <v>38.4</v>
      </c>
      <c r="AV1855" s="182">
        <f>AVERAGE(AP1855:AU2077)</f>
        <v>38.266666666666666</v>
      </c>
      <c r="AW1855" s="96"/>
      <c r="AX1855" s="37">
        <f t="shared" si="96"/>
        <v>45958</v>
      </c>
      <c r="AY1855" s="182" t="s">
        <v>926</v>
      </c>
      <c r="AZ1855" s="183" t="s">
        <v>928</v>
      </c>
      <c r="BA1855" s="182">
        <v>41.3</v>
      </c>
      <c r="BB1855" s="182">
        <v>42.5</v>
      </c>
      <c r="BC1855" s="182">
        <v>43.7</v>
      </c>
      <c r="BD1855" s="182">
        <v>44.3</v>
      </c>
      <c r="BE1855" s="182">
        <v>42.7</v>
      </c>
      <c r="BF1855" s="182">
        <v>43.4</v>
      </c>
      <c r="BG1855" s="182"/>
      <c r="BH1855" s="4"/>
      <c r="BI1855" s="1"/>
      <c r="BJ1855" s="1"/>
      <c r="BK1855" s="1"/>
      <c r="BL1855" s="31"/>
      <c r="BM1855" s="31"/>
      <c r="BN1855" s="1"/>
      <c r="BO1855" s="1"/>
      <c r="BP1855" s="1"/>
      <c r="BQ1855" s="1"/>
      <c r="BR1855" s="1"/>
      <c r="BS1855" s="4"/>
      <c r="BT1855" s="37">
        <f t="shared" si="98"/>
        <v>45979</v>
      </c>
      <c r="BU1855" s="229" t="s">
        <v>926</v>
      </c>
      <c r="BV1855" s="183" t="s">
        <v>938</v>
      </c>
      <c r="BW1855" s="228">
        <v>55.7</v>
      </c>
      <c r="BX1855" s="182">
        <v>54.1</v>
      </c>
      <c r="BY1855" s="182">
        <v>54.8</v>
      </c>
      <c r="BZ1855" s="182">
        <v>54.4</v>
      </c>
      <c r="CA1855" s="182">
        <v>52.4</v>
      </c>
      <c r="CB1855" s="182">
        <v>53.1</v>
      </c>
      <c r="CC1855" s="182"/>
      <c r="CE1855" s="1"/>
      <c r="CF1855" s="1"/>
      <c r="CG1855" s="1"/>
      <c r="CH1855" s="1"/>
      <c r="CI1855" s="1"/>
      <c r="CJ1855" s="1"/>
      <c r="CK1855" s="1"/>
      <c r="CL1855" s="1"/>
      <c r="CM1855" s="1"/>
      <c r="CN1855" s="1"/>
      <c r="CO1855" s="1"/>
    </row>
    <row r="1856" spans="1:93" ht="30" customHeight="1" x14ac:dyDescent="0.2">
      <c r="A1856" s="1">
        <v>1850</v>
      </c>
      <c r="B1856" s="1" t="s">
        <v>599</v>
      </c>
      <c r="C1856" s="1" t="s">
        <v>600</v>
      </c>
      <c r="D1856" s="1" t="s">
        <v>601</v>
      </c>
      <c r="E1856" s="1" t="s">
        <v>601</v>
      </c>
      <c r="F1856" s="1" t="s">
        <v>74</v>
      </c>
      <c r="G1856" s="1">
        <v>3</v>
      </c>
      <c r="H1856" s="1" t="s">
        <v>341</v>
      </c>
      <c r="I1856" s="1" t="s">
        <v>114</v>
      </c>
      <c r="J1856" s="64">
        <v>418</v>
      </c>
      <c r="K1856" s="76">
        <v>2294140</v>
      </c>
      <c r="L1856" s="29">
        <v>45951</v>
      </c>
      <c r="M1856" s="29" t="s">
        <v>4163</v>
      </c>
      <c r="N1856" s="1" t="s">
        <v>478</v>
      </c>
      <c r="O1856" s="28" t="s">
        <v>225</v>
      </c>
      <c r="P1856" s="1" t="s">
        <v>216</v>
      </c>
      <c r="Q1856" s="76">
        <v>10</v>
      </c>
      <c r="R1856" s="1" t="s">
        <v>537</v>
      </c>
      <c r="S1856" s="1">
        <v>6</v>
      </c>
      <c r="T1856" s="1" t="s">
        <v>115</v>
      </c>
      <c r="U1856" s="1"/>
      <c r="V1856" s="1"/>
      <c r="W1856" s="4"/>
      <c r="X1856" s="28"/>
      <c r="Y1856" s="33"/>
      <c r="Z1856" s="33"/>
      <c r="AA1856" s="96"/>
      <c r="AB1856" s="178"/>
      <c r="AC1856" s="33">
        <v>21.5</v>
      </c>
      <c r="AD1856" s="33">
        <v>230</v>
      </c>
      <c r="AE1856" s="33" t="s">
        <v>103</v>
      </c>
      <c r="AF1856" s="33" t="s">
        <v>103</v>
      </c>
      <c r="AG1856" s="33"/>
      <c r="AH1856" s="4"/>
      <c r="AI1856" s="1"/>
      <c r="AJ1856" s="1"/>
      <c r="AK1856" s="1"/>
      <c r="AL1856" s="5"/>
      <c r="AM1856" s="164">
        <f t="shared" si="97"/>
        <v>45954</v>
      </c>
      <c r="AN1856" s="182"/>
      <c r="AO1856" s="230"/>
      <c r="AP1856" s="182"/>
      <c r="AQ1856" s="182"/>
      <c r="AR1856" s="182"/>
      <c r="AS1856" s="182"/>
      <c r="AT1856" s="182"/>
      <c r="AU1856" s="182"/>
      <c r="AV1856" s="182"/>
      <c r="AW1856" s="96"/>
      <c r="AX1856" s="37">
        <f t="shared" si="96"/>
        <v>45958</v>
      </c>
      <c r="AY1856" s="182"/>
      <c r="AZ1856" s="183"/>
      <c r="BA1856" s="182"/>
      <c r="BB1856" s="182"/>
      <c r="BC1856" s="182"/>
      <c r="BD1856" s="182"/>
      <c r="BE1856" s="182"/>
      <c r="BF1856" s="182"/>
      <c r="BG1856" s="182"/>
      <c r="BH1856" s="4"/>
      <c r="BI1856" s="1"/>
      <c r="BJ1856" s="1"/>
      <c r="BK1856" s="1"/>
      <c r="BL1856" s="31"/>
      <c r="BM1856" s="31"/>
      <c r="BN1856" s="1"/>
      <c r="BO1856" s="1"/>
      <c r="BP1856" s="1"/>
      <c r="BQ1856" s="1"/>
      <c r="BR1856" s="1"/>
      <c r="BS1856" s="4"/>
      <c r="BT1856" s="37">
        <f t="shared" si="98"/>
        <v>45979</v>
      </c>
      <c r="BU1856" s="229"/>
      <c r="BV1856" s="183"/>
      <c r="BW1856" s="228"/>
      <c r="BX1856" s="182"/>
      <c r="BY1856" s="182"/>
      <c r="BZ1856" s="182"/>
      <c r="CA1856" s="182"/>
      <c r="CB1856" s="182"/>
      <c r="CC1856" s="182"/>
      <c r="CE1856" s="1"/>
      <c r="CF1856" s="1"/>
      <c r="CG1856" s="1"/>
      <c r="CH1856" s="1"/>
      <c r="CI1856" s="1"/>
      <c r="CJ1856" s="1"/>
      <c r="CK1856" s="1"/>
      <c r="CL1856" s="1"/>
      <c r="CM1856" s="1"/>
      <c r="CN1856" s="1"/>
      <c r="CO1856" s="1"/>
    </row>
    <row r="1857" spans="1:93" ht="30" customHeight="1" x14ac:dyDescent="0.2">
      <c r="A1857" s="1">
        <v>1851</v>
      </c>
      <c r="B1857" s="1" t="s">
        <v>599</v>
      </c>
      <c r="C1857" s="1" t="s">
        <v>600</v>
      </c>
      <c r="D1857" s="1" t="s">
        <v>601</v>
      </c>
      <c r="E1857" s="1" t="s">
        <v>601</v>
      </c>
      <c r="F1857" s="1" t="s">
        <v>74</v>
      </c>
      <c r="G1857" s="1">
        <v>3</v>
      </c>
      <c r="H1857" s="1" t="s">
        <v>341</v>
      </c>
      <c r="I1857" s="1" t="s">
        <v>114</v>
      </c>
      <c r="J1857" s="64">
        <v>407</v>
      </c>
      <c r="K1857" s="76">
        <v>2294142</v>
      </c>
      <c r="L1857" s="29">
        <v>45951</v>
      </c>
      <c r="M1857" s="29" t="s">
        <v>4163</v>
      </c>
      <c r="N1857" s="1" t="s">
        <v>478</v>
      </c>
      <c r="O1857" s="28" t="s">
        <v>225</v>
      </c>
      <c r="P1857" s="1" t="s">
        <v>216</v>
      </c>
      <c r="Q1857" s="76">
        <v>9</v>
      </c>
      <c r="R1857" s="1" t="s">
        <v>537</v>
      </c>
      <c r="T1857" s="1" t="s">
        <v>115</v>
      </c>
      <c r="U1857" s="1"/>
      <c r="V1857" s="1"/>
      <c r="W1857" s="4"/>
      <c r="X1857" s="28"/>
      <c r="Y1857" s="33"/>
      <c r="Z1857" s="33"/>
      <c r="AA1857" s="96"/>
      <c r="AB1857" s="178"/>
      <c r="AC1857" s="33">
        <v>23</v>
      </c>
      <c r="AD1857" s="33">
        <v>240</v>
      </c>
      <c r="AE1857" s="33" t="s">
        <v>103</v>
      </c>
      <c r="AF1857" s="33" t="s">
        <v>103</v>
      </c>
      <c r="AG1857" s="33"/>
      <c r="AH1857" s="4"/>
      <c r="AI1857" s="1"/>
      <c r="AJ1857" s="1"/>
      <c r="AK1857" s="1"/>
      <c r="AL1857" s="5"/>
      <c r="AM1857" s="164">
        <f t="shared" si="97"/>
        <v>45954</v>
      </c>
      <c r="AN1857" s="182"/>
      <c r="AO1857" s="230"/>
      <c r="AP1857" s="182"/>
      <c r="AQ1857" s="182"/>
      <c r="AR1857" s="182"/>
      <c r="AS1857" s="182"/>
      <c r="AT1857" s="182"/>
      <c r="AU1857" s="182"/>
      <c r="AV1857" s="182"/>
      <c r="AW1857" s="96"/>
      <c r="AX1857" s="37">
        <f t="shared" si="96"/>
        <v>45958</v>
      </c>
      <c r="AY1857" s="182"/>
      <c r="AZ1857" s="183"/>
      <c r="BA1857" s="182"/>
      <c r="BB1857" s="182"/>
      <c r="BC1857" s="182"/>
      <c r="BD1857" s="182"/>
      <c r="BE1857" s="182"/>
      <c r="BF1857" s="182"/>
      <c r="BG1857" s="182"/>
      <c r="BH1857" s="4"/>
      <c r="BI1857" s="1"/>
      <c r="BJ1857" s="1"/>
      <c r="BK1857" s="1"/>
      <c r="BL1857" s="31"/>
      <c r="BM1857" s="31"/>
      <c r="BN1857" s="1"/>
      <c r="BO1857" s="1"/>
      <c r="BP1857" s="1"/>
      <c r="BQ1857" s="1"/>
      <c r="BR1857" s="1"/>
      <c r="BS1857" s="4"/>
      <c r="BT1857" s="37">
        <f t="shared" si="98"/>
        <v>45979</v>
      </c>
      <c r="BU1857" s="229"/>
      <c r="BV1857" s="183"/>
      <c r="BW1857" s="228"/>
      <c r="BX1857" s="182"/>
      <c r="BY1857" s="182"/>
      <c r="BZ1857" s="182"/>
      <c r="CA1857" s="182"/>
      <c r="CB1857" s="182"/>
      <c r="CC1857" s="182"/>
      <c r="CE1857" s="1"/>
      <c r="CF1857" s="1"/>
      <c r="CG1857" s="1"/>
      <c r="CH1857" s="1"/>
      <c r="CI1857" s="1"/>
      <c r="CJ1857" s="1"/>
      <c r="CK1857" s="1"/>
      <c r="CL1857" s="1"/>
      <c r="CM1857" s="1"/>
      <c r="CN1857" s="1"/>
      <c r="CO1857" s="1"/>
    </row>
    <row r="1858" spans="1:93" ht="30" customHeight="1" x14ac:dyDescent="0.2">
      <c r="A1858" s="1">
        <v>1852</v>
      </c>
      <c r="B1858" s="1" t="s">
        <v>599</v>
      </c>
      <c r="C1858" s="1" t="s">
        <v>600</v>
      </c>
      <c r="D1858" s="1" t="s">
        <v>601</v>
      </c>
      <c r="E1858" s="1" t="s">
        <v>601</v>
      </c>
      <c r="F1858" s="1" t="s">
        <v>74</v>
      </c>
      <c r="G1858" s="1">
        <v>3</v>
      </c>
      <c r="H1858" s="1" t="s">
        <v>341</v>
      </c>
      <c r="I1858" s="1" t="s">
        <v>114</v>
      </c>
      <c r="J1858" s="64">
        <v>391</v>
      </c>
      <c r="K1858" s="76">
        <v>2275848</v>
      </c>
      <c r="L1858" s="29">
        <v>45951</v>
      </c>
      <c r="M1858" s="29" t="s">
        <v>4163</v>
      </c>
      <c r="N1858" s="1" t="s">
        <v>478</v>
      </c>
      <c r="O1858" s="28" t="s">
        <v>225</v>
      </c>
      <c r="P1858" s="1" t="s">
        <v>216</v>
      </c>
      <c r="Q1858" s="76">
        <v>9</v>
      </c>
      <c r="R1858" s="1" t="s">
        <v>537</v>
      </c>
      <c r="T1858" s="1" t="s">
        <v>115</v>
      </c>
      <c r="U1858" s="1"/>
      <c r="V1858" s="1"/>
      <c r="W1858" s="4"/>
      <c r="X1858" s="28"/>
      <c r="Y1858" s="33"/>
      <c r="Z1858" s="33"/>
      <c r="AA1858" s="96"/>
      <c r="AB1858" s="178"/>
      <c r="AC1858" s="33">
        <v>23.5</v>
      </c>
      <c r="AD1858" s="33">
        <v>200</v>
      </c>
      <c r="AE1858" s="33" t="s">
        <v>103</v>
      </c>
      <c r="AF1858" s="33" t="s">
        <v>103</v>
      </c>
      <c r="AG1858" s="33"/>
      <c r="AH1858" s="4"/>
      <c r="AI1858" s="1"/>
      <c r="AJ1858" s="1"/>
      <c r="AK1858" s="1"/>
      <c r="AL1858" s="5"/>
      <c r="AM1858" s="164">
        <f t="shared" si="97"/>
        <v>45954</v>
      </c>
      <c r="AN1858" s="182"/>
      <c r="AO1858" s="230"/>
      <c r="AP1858" s="182"/>
      <c r="AQ1858" s="182"/>
      <c r="AR1858" s="182"/>
      <c r="AS1858" s="182"/>
      <c r="AT1858" s="182"/>
      <c r="AU1858" s="182"/>
      <c r="AV1858" s="182"/>
      <c r="AW1858" s="96"/>
      <c r="AX1858" s="37">
        <f t="shared" si="96"/>
        <v>45958</v>
      </c>
      <c r="AY1858" s="182"/>
      <c r="AZ1858" s="183"/>
      <c r="BA1858" s="182"/>
      <c r="BB1858" s="182"/>
      <c r="BC1858" s="182"/>
      <c r="BD1858" s="182"/>
      <c r="BE1858" s="182"/>
      <c r="BF1858" s="182"/>
      <c r="BG1858" s="182"/>
      <c r="BH1858" s="4"/>
      <c r="BI1858" s="1"/>
      <c r="BJ1858" s="1"/>
      <c r="BK1858" s="1"/>
      <c r="BL1858" s="31"/>
      <c r="BM1858" s="31"/>
      <c r="BN1858" s="1"/>
      <c r="BO1858" s="1"/>
      <c r="BP1858" s="1"/>
      <c r="BQ1858" s="1"/>
      <c r="BR1858" s="1"/>
      <c r="BS1858" s="4"/>
      <c r="BT1858" s="37">
        <f t="shared" si="98"/>
        <v>45979</v>
      </c>
      <c r="BU1858" s="229"/>
      <c r="BV1858" s="183"/>
      <c r="BW1858" s="228"/>
      <c r="BX1858" s="182"/>
      <c r="BY1858" s="182"/>
      <c r="BZ1858" s="182"/>
      <c r="CA1858" s="182"/>
      <c r="CB1858" s="182"/>
      <c r="CC1858" s="182"/>
      <c r="CE1858" s="1"/>
      <c r="CF1858" s="1"/>
      <c r="CG1858" s="1"/>
      <c r="CH1858" s="1"/>
      <c r="CI1858" s="1"/>
      <c r="CJ1858" s="1"/>
      <c r="CK1858" s="1"/>
      <c r="CL1858" s="1"/>
      <c r="CM1858" s="1"/>
      <c r="CN1858" s="1"/>
      <c r="CO1858" s="1"/>
    </row>
    <row r="1859" spans="1:93" ht="30" customHeight="1" x14ac:dyDescent="0.2">
      <c r="A1859" s="1">
        <v>1853</v>
      </c>
      <c r="B1859" s="1" t="s">
        <v>599</v>
      </c>
      <c r="C1859" s="1" t="s">
        <v>600</v>
      </c>
      <c r="D1859" s="1" t="s">
        <v>601</v>
      </c>
      <c r="E1859" s="1" t="s">
        <v>601</v>
      </c>
      <c r="F1859" s="1" t="s">
        <v>74</v>
      </c>
      <c r="G1859" s="1">
        <v>3</v>
      </c>
      <c r="H1859" s="1" t="s">
        <v>341</v>
      </c>
      <c r="I1859" s="1" t="s">
        <v>114</v>
      </c>
      <c r="J1859" s="64">
        <v>438</v>
      </c>
      <c r="K1859" s="76">
        <v>2294143</v>
      </c>
      <c r="L1859" s="29">
        <v>45951</v>
      </c>
      <c r="M1859" s="29" t="s">
        <v>4163</v>
      </c>
      <c r="N1859" s="1" t="s">
        <v>478</v>
      </c>
      <c r="O1859" s="28" t="s">
        <v>225</v>
      </c>
      <c r="P1859" s="1" t="s">
        <v>216</v>
      </c>
      <c r="Q1859" s="76">
        <v>9</v>
      </c>
      <c r="R1859" s="1" t="s">
        <v>537</v>
      </c>
      <c r="T1859" s="1" t="s">
        <v>115</v>
      </c>
      <c r="U1859" s="1"/>
      <c r="V1859" s="1"/>
      <c r="W1859" s="4"/>
      <c r="X1859" s="28"/>
      <c r="Y1859" s="33"/>
      <c r="Z1859" s="33"/>
      <c r="AA1859" s="96"/>
      <c r="AB1859" s="178"/>
      <c r="AC1859" s="33">
        <v>24</v>
      </c>
      <c r="AD1859" s="33">
        <v>240</v>
      </c>
      <c r="AE1859" s="33" t="s">
        <v>103</v>
      </c>
      <c r="AF1859" s="33" t="s">
        <v>103</v>
      </c>
      <c r="AG1859" s="33"/>
      <c r="AH1859" s="4"/>
      <c r="AI1859" s="1"/>
      <c r="AJ1859" s="1"/>
      <c r="AK1859" s="1"/>
      <c r="AL1859" s="5"/>
      <c r="AM1859" s="164">
        <f t="shared" si="97"/>
        <v>45954</v>
      </c>
      <c r="AN1859" s="182"/>
      <c r="AO1859" s="230"/>
      <c r="AP1859" s="182"/>
      <c r="AQ1859" s="182"/>
      <c r="AR1859" s="182"/>
      <c r="AS1859" s="182"/>
      <c r="AT1859" s="182"/>
      <c r="AU1859" s="182"/>
      <c r="AV1859" s="182"/>
      <c r="AW1859" s="96"/>
      <c r="AX1859" s="37">
        <f t="shared" si="96"/>
        <v>45958</v>
      </c>
      <c r="AY1859" s="182"/>
      <c r="AZ1859" s="183"/>
      <c r="BA1859" s="182"/>
      <c r="BB1859" s="182"/>
      <c r="BC1859" s="182"/>
      <c r="BD1859" s="182"/>
      <c r="BE1859" s="182"/>
      <c r="BF1859" s="182"/>
      <c r="BG1859" s="182"/>
      <c r="BH1859" s="4"/>
      <c r="BI1859" s="1"/>
      <c r="BJ1859" s="1"/>
      <c r="BK1859" s="1"/>
      <c r="BL1859" s="31"/>
      <c r="BM1859" s="31"/>
      <c r="BN1859" s="1"/>
      <c r="BO1859" s="1"/>
      <c r="BP1859" s="1"/>
      <c r="BQ1859" s="1"/>
      <c r="BR1859" s="1"/>
      <c r="BS1859" s="4"/>
      <c r="BT1859" s="37">
        <f t="shared" si="98"/>
        <v>45979</v>
      </c>
      <c r="BU1859" s="229"/>
      <c r="BV1859" s="183"/>
      <c r="BW1859" s="228"/>
      <c r="BX1859" s="182"/>
      <c r="BY1859" s="182"/>
      <c r="BZ1859" s="182"/>
      <c r="CA1859" s="182"/>
      <c r="CB1859" s="182"/>
      <c r="CC1859" s="182"/>
      <c r="CE1859" s="1"/>
      <c r="CF1859" s="1"/>
      <c r="CG1859" s="1"/>
      <c r="CH1859" s="1"/>
      <c r="CI1859" s="1"/>
      <c r="CJ1859" s="1"/>
      <c r="CK1859" s="1"/>
      <c r="CL1859" s="1"/>
      <c r="CM1859" s="1"/>
      <c r="CN1859" s="1"/>
      <c r="CO1859" s="1"/>
    </row>
    <row r="1860" spans="1:93" ht="30" customHeight="1" x14ac:dyDescent="0.2">
      <c r="A1860" s="1">
        <v>1854</v>
      </c>
      <c r="B1860" s="1" t="s">
        <v>599</v>
      </c>
      <c r="C1860" s="1" t="s">
        <v>600</v>
      </c>
      <c r="D1860" s="1" t="s">
        <v>601</v>
      </c>
      <c r="E1860" s="1" t="s">
        <v>601</v>
      </c>
      <c r="F1860" s="1" t="s">
        <v>74</v>
      </c>
      <c r="G1860" s="1">
        <v>3</v>
      </c>
      <c r="H1860" s="1" t="s">
        <v>341</v>
      </c>
      <c r="I1860" s="1" t="s">
        <v>114</v>
      </c>
      <c r="J1860" s="64">
        <v>554</v>
      </c>
      <c r="K1860" s="76">
        <v>2275849</v>
      </c>
      <c r="L1860" s="29">
        <v>45951</v>
      </c>
      <c r="M1860" s="29" t="s">
        <v>4163</v>
      </c>
      <c r="N1860" s="1" t="s">
        <v>478</v>
      </c>
      <c r="O1860" s="28" t="s">
        <v>225</v>
      </c>
      <c r="P1860" s="1" t="s">
        <v>216</v>
      </c>
      <c r="Q1860" s="76">
        <v>12</v>
      </c>
      <c r="R1860" s="1" t="s">
        <v>537</v>
      </c>
      <c r="T1860" s="1" t="s">
        <v>115</v>
      </c>
      <c r="U1860" s="1"/>
      <c r="V1860" s="1"/>
      <c r="W1860" s="4"/>
      <c r="X1860" s="28"/>
      <c r="Y1860" s="33"/>
      <c r="Z1860" s="33"/>
      <c r="AA1860" s="96"/>
      <c r="AB1860" s="178"/>
      <c r="AC1860" s="33">
        <v>22.5</v>
      </c>
      <c r="AD1860" s="33">
        <v>235</v>
      </c>
      <c r="AE1860" s="33" t="s">
        <v>103</v>
      </c>
      <c r="AF1860" s="33" t="s">
        <v>103</v>
      </c>
      <c r="AG1860" s="33"/>
      <c r="AH1860" s="4"/>
      <c r="AI1860" s="1"/>
      <c r="AJ1860" s="1"/>
      <c r="AK1860" s="1"/>
      <c r="AL1860" s="5"/>
      <c r="AM1860" s="164">
        <f t="shared" si="97"/>
        <v>45954</v>
      </c>
      <c r="AN1860" s="182"/>
      <c r="AO1860" s="230"/>
      <c r="AP1860" s="182"/>
      <c r="AQ1860" s="182"/>
      <c r="AR1860" s="182"/>
      <c r="AS1860" s="182"/>
      <c r="AT1860" s="182"/>
      <c r="AU1860" s="182"/>
      <c r="AV1860" s="182"/>
      <c r="AW1860" s="96"/>
      <c r="AX1860" s="37">
        <f t="shared" si="96"/>
        <v>45958</v>
      </c>
      <c r="AY1860" s="182"/>
      <c r="AZ1860" s="183"/>
      <c r="BA1860" s="182"/>
      <c r="BB1860" s="182"/>
      <c r="BC1860" s="182"/>
      <c r="BD1860" s="182"/>
      <c r="BE1860" s="182"/>
      <c r="BF1860" s="182"/>
      <c r="BG1860" s="182"/>
      <c r="BH1860" s="4"/>
      <c r="BI1860" s="1"/>
      <c r="BJ1860" s="1"/>
      <c r="BK1860" s="1"/>
      <c r="BL1860" s="31"/>
      <c r="BM1860" s="31"/>
      <c r="BN1860" s="1"/>
      <c r="BO1860" s="1"/>
      <c r="BP1860" s="1"/>
      <c r="BQ1860" s="1"/>
      <c r="BR1860" s="1"/>
      <c r="BS1860" s="4"/>
      <c r="BT1860" s="37">
        <f t="shared" si="98"/>
        <v>45979</v>
      </c>
      <c r="BU1860" s="229"/>
      <c r="BV1860" s="183"/>
      <c r="BW1860" s="228"/>
      <c r="BX1860" s="182"/>
      <c r="BY1860" s="182"/>
      <c r="BZ1860" s="182"/>
      <c r="CA1860" s="182"/>
      <c r="CB1860" s="182"/>
      <c r="CC1860" s="182"/>
      <c r="CE1860" s="1"/>
      <c r="CF1860" s="1"/>
      <c r="CG1860" s="1"/>
      <c r="CH1860" s="1"/>
      <c r="CI1860" s="1"/>
      <c r="CJ1860" s="1"/>
      <c r="CK1860" s="1"/>
      <c r="CL1860" s="1"/>
      <c r="CM1860" s="1"/>
      <c r="CN1860" s="1"/>
      <c r="CO1860" s="1"/>
    </row>
    <row r="1861" spans="1:93" ht="30" customHeight="1" x14ac:dyDescent="0.2">
      <c r="A1861" s="1">
        <v>1855</v>
      </c>
      <c r="B1861" s="1" t="s">
        <v>599</v>
      </c>
      <c r="C1861" s="1" t="s">
        <v>600</v>
      </c>
      <c r="D1861" s="1" t="s">
        <v>601</v>
      </c>
      <c r="E1861" s="1" t="s">
        <v>601</v>
      </c>
      <c r="F1861" s="1" t="s">
        <v>74</v>
      </c>
      <c r="G1861" s="1">
        <v>3</v>
      </c>
      <c r="H1861" s="1" t="s">
        <v>341</v>
      </c>
      <c r="I1861" s="1" t="s">
        <v>114</v>
      </c>
      <c r="J1861" s="64">
        <v>552</v>
      </c>
      <c r="K1861" s="76">
        <v>2294144</v>
      </c>
      <c r="L1861" s="29">
        <v>45951</v>
      </c>
      <c r="M1861" s="29" t="s">
        <v>4163</v>
      </c>
      <c r="N1861" s="1" t="s">
        <v>478</v>
      </c>
      <c r="O1861" s="28" t="s">
        <v>225</v>
      </c>
      <c r="P1861" s="1" t="s">
        <v>216</v>
      </c>
      <c r="Q1861" s="76">
        <v>12</v>
      </c>
      <c r="R1861" s="1" t="s">
        <v>537</v>
      </c>
      <c r="T1861" s="1" t="s">
        <v>115</v>
      </c>
      <c r="U1861" s="1"/>
      <c r="V1861" s="1"/>
      <c r="W1861" s="4"/>
      <c r="X1861" s="28"/>
      <c r="Y1861" s="33"/>
      <c r="Z1861" s="33"/>
      <c r="AA1861" s="96"/>
      <c r="AB1861" s="178"/>
      <c r="AC1861" s="33">
        <v>23</v>
      </c>
      <c r="AD1861" s="33">
        <v>220</v>
      </c>
      <c r="AE1861" s="33" t="s">
        <v>103</v>
      </c>
      <c r="AF1861" s="33" t="s">
        <v>103</v>
      </c>
      <c r="AG1861" s="33"/>
      <c r="AH1861" s="4"/>
      <c r="AI1861" s="1"/>
      <c r="AJ1861" s="1"/>
      <c r="AK1861" s="1"/>
      <c r="AL1861" s="5"/>
      <c r="AM1861" s="164">
        <f t="shared" si="97"/>
        <v>45954</v>
      </c>
      <c r="AN1861" s="182"/>
      <c r="AO1861" s="230"/>
      <c r="AP1861" s="182"/>
      <c r="AQ1861" s="182"/>
      <c r="AR1861" s="182"/>
      <c r="AS1861" s="182"/>
      <c r="AT1861" s="182"/>
      <c r="AU1861" s="182"/>
      <c r="AV1861" s="182"/>
      <c r="AW1861" s="96"/>
      <c r="AX1861" s="37">
        <f t="shared" si="96"/>
        <v>45958</v>
      </c>
      <c r="AY1861" s="182"/>
      <c r="AZ1861" s="183"/>
      <c r="BA1861" s="182"/>
      <c r="BB1861" s="182"/>
      <c r="BC1861" s="182"/>
      <c r="BD1861" s="182"/>
      <c r="BE1861" s="182"/>
      <c r="BF1861" s="182"/>
      <c r="BG1861" s="182"/>
      <c r="BH1861" s="4"/>
      <c r="BI1861" s="1"/>
      <c r="BJ1861" s="1"/>
      <c r="BK1861" s="1"/>
      <c r="BL1861" s="31"/>
      <c r="BM1861" s="31"/>
      <c r="BN1861" s="1"/>
      <c r="BO1861" s="1"/>
      <c r="BP1861" s="1"/>
      <c r="BQ1861" s="1"/>
      <c r="BR1861" s="1"/>
      <c r="BS1861" s="4"/>
      <c r="BT1861" s="37">
        <f t="shared" si="98"/>
        <v>45979</v>
      </c>
      <c r="BU1861" s="229"/>
      <c r="BV1861" s="183"/>
      <c r="BW1861" s="228"/>
      <c r="BX1861" s="182"/>
      <c r="BY1861" s="182"/>
      <c r="BZ1861" s="182"/>
      <c r="CA1861" s="182"/>
      <c r="CB1861" s="182"/>
      <c r="CC1861" s="182"/>
      <c r="CE1861" s="1"/>
      <c r="CF1861" s="1"/>
      <c r="CG1861" s="1"/>
      <c r="CH1861" s="1"/>
      <c r="CI1861" s="1"/>
      <c r="CJ1861" s="1"/>
      <c r="CK1861" s="1"/>
      <c r="CL1861" s="1"/>
      <c r="CM1861" s="1"/>
      <c r="CN1861" s="1"/>
      <c r="CO1861" s="1"/>
    </row>
    <row r="1862" spans="1:93" ht="30" customHeight="1" x14ac:dyDescent="0.2">
      <c r="A1862" s="1">
        <v>1856</v>
      </c>
      <c r="B1862" s="1" t="s">
        <v>599</v>
      </c>
      <c r="C1862" s="1" t="s">
        <v>600</v>
      </c>
      <c r="D1862" s="1" t="s">
        <v>601</v>
      </c>
      <c r="E1862" s="1" t="s">
        <v>601</v>
      </c>
      <c r="F1862" s="1" t="s">
        <v>74</v>
      </c>
      <c r="G1862" s="1">
        <v>3</v>
      </c>
      <c r="H1862" s="1" t="s">
        <v>341</v>
      </c>
      <c r="I1862" s="1" t="s">
        <v>114</v>
      </c>
      <c r="J1862" s="64">
        <v>433</v>
      </c>
      <c r="K1862" s="76">
        <v>2275850</v>
      </c>
      <c r="L1862" s="29">
        <v>45951</v>
      </c>
      <c r="M1862" s="29" t="s">
        <v>4163</v>
      </c>
      <c r="N1862" s="1" t="s">
        <v>478</v>
      </c>
      <c r="O1862" s="28" t="s">
        <v>225</v>
      </c>
      <c r="P1862" s="1" t="s">
        <v>216</v>
      </c>
      <c r="Q1862" s="76">
        <v>9</v>
      </c>
      <c r="R1862" s="1" t="s">
        <v>537</v>
      </c>
      <c r="T1862" s="1" t="s">
        <v>115</v>
      </c>
      <c r="U1862" s="1"/>
      <c r="V1862" s="1"/>
      <c r="W1862" s="4"/>
      <c r="X1862" s="28"/>
      <c r="Y1862" s="33"/>
      <c r="Z1862" s="33"/>
      <c r="AA1862" s="96"/>
      <c r="AB1862" s="178"/>
      <c r="AC1862" s="33">
        <v>21</v>
      </c>
      <c r="AD1862" s="33">
        <v>200</v>
      </c>
      <c r="AE1862" s="33" t="s">
        <v>103</v>
      </c>
      <c r="AF1862" s="33" t="s">
        <v>103</v>
      </c>
      <c r="AG1862" s="33"/>
      <c r="AH1862" s="4"/>
      <c r="AI1862" s="1"/>
      <c r="AJ1862" s="1"/>
      <c r="AK1862" s="1"/>
      <c r="AL1862" s="5"/>
      <c r="AM1862" s="164">
        <f t="shared" si="97"/>
        <v>45954</v>
      </c>
      <c r="AN1862" s="182"/>
      <c r="AO1862" s="230"/>
      <c r="AP1862" s="182"/>
      <c r="AQ1862" s="182"/>
      <c r="AR1862" s="182"/>
      <c r="AS1862" s="182"/>
      <c r="AT1862" s="182"/>
      <c r="AU1862" s="182"/>
      <c r="AV1862" s="182"/>
      <c r="AW1862" s="96"/>
      <c r="AX1862" s="37">
        <f t="shared" si="96"/>
        <v>45958</v>
      </c>
      <c r="AY1862" s="182"/>
      <c r="AZ1862" s="183"/>
      <c r="BA1862" s="182"/>
      <c r="BB1862" s="182"/>
      <c r="BC1862" s="182"/>
      <c r="BD1862" s="182"/>
      <c r="BE1862" s="182"/>
      <c r="BF1862" s="182"/>
      <c r="BG1862" s="182"/>
      <c r="BH1862" s="4"/>
      <c r="BI1862" s="1"/>
      <c r="BJ1862" s="1"/>
      <c r="BK1862" s="1"/>
      <c r="BL1862" s="31"/>
      <c r="BM1862" s="31"/>
      <c r="BN1862" s="1"/>
      <c r="BO1862" s="1"/>
      <c r="BP1862" s="1"/>
      <c r="BQ1862" s="1"/>
      <c r="BR1862" s="1"/>
      <c r="BS1862" s="4"/>
      <c r="BT1862" s="37">
        <f t="shared" si="98"/>
        <v>45979</v>
      </c>
      <c r="BU1862" s="229"/>
      <c r="BV1862" s="183"/>
      <c r="BW1862" s="228"/>
      <c r="BX1862" s="182"/>
      <c r="BY1862" s="182"/>
      <c r="BZ1862" s="182"/>
      <c r="CA1862" s="182"/>
      <c r="CB1862" s="182"/>
      <c r="CC1862" s="182"/>
      <c r="CE1862" s="1"/>
      <c r="CF1862" s="1"/>
      <c r="CG1862" s="1"/>
      <c r="CH1862" s="1"/>
      <c r="CI1862" s="1"/>
      <c r="CJ1862" s="1"/>
      <c r="CK1862" s="1"/>
      <c r="CL1862" s="1"/>
      <c r="CM1862" s="1"/>
      <c r="CN1862" s="1"/>
      <c r="CO1862" s="1"/>
    </row>
    <row r="1863" spans="1:93" ht="30" customHeight="1" x14ac:dyDescent="0.2">
      <c r="A1863" s="1">
        <v>1857</v>
      </c>
      <c r="B1863" s="1" t="s">
        <v>599</v>
      </c>
      <c r="C1863" s="1" t="s">
        <v>600</v>
      </c>
      <c r="D1863" s="1" t="s">
        <v>601</v>
      </c>
      <c r="E1863" s="1" t="s">
        <v>601</v>
      </c>
      <c r="F1863" s="1" t="s">
        <v>74</v>
      </c>
      <c r="G1863" s="1">
        <v>3</v>
      </c>
      <c r="H1863" s="1" t="s">
        <v>341</v>
      </c>
      <c r="I1863" s="1" t="s">
        <v>114</v>
      </c>
      <c r="J1863" s="64">
        <v>437</v>
      </c>
      <c r="K1863" s="76">
        <v>2294145</v>
      </c>
      <c r="L1863" s="29">
        <v>45951</v>
      </c>
      <c r="M1863" s="29" t="s">
        <v>4163</v>
      </c>
      <c r="N1863" s="1" t="s">
        <v>478</v>
      </c>
      <c r="O1863" s="28" t="s">
        <v>225</v>
      </c>
      <c r="P1863" s="1" t="s">
        <v>216</v>
      </c>
      <c r="Q1863" s="76">
        <v>9</v>
      </c>
      <c r="R1863" s="1" t="s">
        <v>537</v>
      </c>
      <c r="T1863" s="1" t="s">
        <v>115</v>
      </c>
      <c r="U1863" s="1"/>
      <c r="V1863" s="1"/>
      <c r="W1863" s="4"/>
      <c r="X1863" s="28"/>
      <c r="Y1863" s="33"/>
      <c r="Z1863" s="33"/>
      <c r="AA1863" s="96"/>
      <c r="AB1863" s="178"/>
      <c r="AC1863" s="33">
        <v>22.5</v>
      </c>
      <c r="AD1863" s="33">
        <v>200</v>
      </c>
      <c r="AE1863" s="33" t="s">
        <v>103</v>
      </c>
      <c r="AF1863" s="33" t="s">
        <v>103</v>
      </c>
      <c r="AG1863" s="33"/>
      <c r="AH1863" s="4"/>
      <c r="AI1863" s="1"/>
      <c r="AJ1863" s="1"/>
      <c r="AK1863" s="1"/>
      <c r="AL1863" s="5"/>
      <c r="AM1863" s="164">
        <f t="shared" si="97"/>
        <v>45954</v>
      </c>
      <c r="AN1863" s="182"/>
      <c r="AO1863" s="230"/>
      <c r="AP1863" s="182"/>
      <c r="AQ1863" s="182"/>
      <c r="AR1863" s="182"/>
      <c r="AS1863" s="182"/>
      <c r="AT1863" s="182"/>
      <c r="AU1863" s="182"/>
      <c r="AV1863" s="182"/>
      <c r="AW1863" s="96"/>
      <c r="AX1863" s="37">
        <f t="shared" si="96"/>
        <v>45958</v>
      </c>
      <c r="AY1863" s="182"/>
      <c r="AZ1863" s="183"/>
      <c r="BA1863" s="182"/>
      <c r="BB1863" s="182"/>
      <c r="BC1863" s="182"/>
      <c r="BD1863" s="182"/>
      <c r="BE1863" s="182"/>
      <c r="BF1863" s="182"/>
      <c r="BG1863" s="182"/>
      <c r="BH1863" s="4"/>
      <c r="BI1863" s="1"/>
      <c r="BJ1863" s="1"/>
      <c r="BK1863" s="1"/>
      <c r="BL1863" s="31"/>
      <c r="BM1863" s="31"/>
      <c r="BN1863" s="1"/>
      <c r="BO1863" s="1"/>
      <c r="BP1863" s="1"/>
      <c r="BQ1863" s="1"/>
      <c r="BR1863" s="1"/>
      <c r="BS1863" s="4"/>
      <c r="BT1863" s="37">
        <f t="shared" si="98"/>
        <v>45979</v>
      </c>
      <c r="BU1863" s="229"/>
      <c r="BV1863" s="183"/>
      <c r="BW1863" s="228"/>
      <c r="BX1863" s="182"/>
      <c r="BY1863" s="182"/>
      <c r="BZ1863" s="182"/>
      <c r="CA1863" s="182"/>
      <c r="CB1863" s="182"/>
      <c r="CC1863" s="182"/>
      <c r="CE1863" s="1"/>
      <c r="CF1863" s="1"/>
      <c r="CG1863" s="1"/>
      <c r="CH1863" s="1"/>
      <c r="CI1863" s="1"/>
      <c r="CJ1863" s="1"/>
      <c r="CK1863" s="1"/>
      <c r="CL1863" s="1"/>
      <c r="CM1863" s="1"/>
      <c r="CN1863" s="1"/>
      <c r="CO1863" s="1"/>
    </row>
    <row r="1864" spans="1:93" ht="30" customHeight="1" x14ac:dyDescent="0.2">
      <c r="A1864" s="1">
        <v>1858</v>
      </c>
      <c r="B1864" s="1" t="s">
        <v>599</v>
      </c>
      <c r="C1864" s="1" t="s">
        <v>600</v>
      </c>
      <c r="D1864" s="1" t="s">
        <v>601</v>
      </c>
      <c r="E1864" s="1" t="s">
        <v>601</v>
      </c>
      <c r="F1864" s="1" t="s">
        <v>74</v>
      </c>
      <c r="G1864" s="1">
        <v>3</v>
      </c>
      <c r="H1864" s="1" t="s">
        <v>341</v>
      </c>
      <c r="I1864" s="1" t="s">
        <v>114</v>
      </c>
      <c r="J1864" s="64">
        <v>549</v>
      </c>
      <c r="K1864" s="76">
        <v>2275851</v>
      </c>
      <c r="L1864" s="29">
        <v>45951</v>
      </c>
      <c r="M1864" s="29" t="s">
        <v>4163</v>
      </c>
      <c r="N1864" s="1" t="s">
        <v>478</v>
      </c>
      <c r="O1864" s="28" t="s">
        <v>225</v>
      </c>
      <c r="P1864" s="1" t="s">
        <v>216</v>
      </c>
      <c r="Q1864" s="76">
        <v>12</v>
      </c>
      <c r="R1864" s="1" t="s">
        <v>537</v>
      </c>
      <c r="S1864" s="1">
        <v>6</v>
      </c>
      <c r="T1864" s="1" t="s">
        <v>115</v>
      </c>
      <c r="U1864" s="1"/>
      <c r="V1864" s="1"/>
      <c r="W1864" s="4"/>
      <c r="X1864" s="28"/>
      <c r="Y1864" s="33"/>
      <c r="Z1864" s="33"/>
      <c r="AA1864" s="96"/>
      <c r="AB1864" s="178"/>
      <c r="AC1864" s="33">
        <v>23.5</v>
      </c>
      <c r="AD1864" s="33">
        <v>240</v>
      </c>
      <c r="AE1864" s="33" t="s">
        <v>103</v>
      </c>
      <c r="AF1864" s="33" t="s">
        <v>103</v>
      </c>
      <c r="AG1864" s="33"/>
      <c r="AH1864" s="4"/>
      <c r="AI1864" s="1"/>
      <c r="AJ1864" s="1"/>
      <c r="AK1864" s="1"/>
      <c r="AL1864" s="5"/>
      <c r="AM1864" s="164">
        <f t="shared" si="97"/>
        <v>45954</v>
      </c>
      <c r="AN1864" s="182"/>
      <c r="AO1864" s="230"/>
      <c r="AP1864" s="182"/>
      <c r="AQ1864" s="182"/>
      <c r="AR1864" s="182"/>
      <c r="AS1864" s="182"/>
      <c r="AT1864" s="182"/>
      <c r="AU1864" s="182"/>
      <c r="AV1864" s="182"/>
      <c r="AW1864" s="96"/>
      <c r="AX1864" s="37">
        <f t="shared" si="96"/>
        <v>45958</v>
      </c>
      <c r="AY1864" s="182"/>
      <c r="AZ1864" s="183"/>
      <c r="BA1864" s="182"/>
      <c r="BB1864" s="182"/>
      <c r="BC1864" s="182"/>
      <c r="BD1864" s="182"/>
      <c r="BE1864" s="182"/>
      <c r="BF1864" s="182"/>
      <c r="BG1864" s="182"/>
      <c r="BH1864" s="4"/>
      <c r="BI1864" s="1"/>
      <c r="BJ1864" s="1"/>
      <c r="BK1864" s="1"/>
      <c r="BL1864" s="31"/>
      <c r="BM1864" s="31"/>
      <c r="BN1864" s="1"/>
      <c r="BO1864" s="1"/>
      <c r="BP1864" s="1"/>
      <c r="BQ1864" s="1"/>
      <c r="BR1864" s="1"/>
      <c r="BS1864" s="4"/>
      <c r="BT1864" s="37">
        <f t="shared" si="98"/>
        <v>45979</v>
      </c>
      <c r="BU1864" s="229"/>
      <c r="BV1864" s="183"/>
      <c r="BW1864" s="228"/>
      <c r="BX1864" s="182"/>
      <c r="BY1864" s="182"/>
      <c r="BZ1864" s="182"/>
      <c r="CA1864" s="182"/>
      <c r="CB1864" s="182"/>
      <c r="CC1864" s="182"/>
      <c r="CE1864" s="1"/>
      <c r="CF1864" s="1"/>
      <c r="CG1864" s="1"/>
      <c r="CH1864" s="1"/>
      <c r="CI1864" s="1"/>
      <c r="CJ1864" s="1"/>
      <c r="CK1864" s="1"/>
      <c r="CL1864" s="1"/>
      <c r="CM1864" s="1"/>
      <c r="CN1864" s="1"/>
      <c r="CO1864" s="1"/>
    </row>
    <row r="1865" spans="1:93" ht="30" customHeight="1" x14ac:dyDescent="0.2">
      <c r="A1865" s="1">
        <v>1859</v>
      </c>
      <c r="B1865" s="1" t="s">
        <v>599</v>
      </c>
      <c r="C1865" s="1" t="s">
        <v>600</v>
      </c>
      <c r="D1865" s="1" t="s">
        <v>601</v>
      </c>
      <c r="E1865" s="1" t="s">
        <v>601</v>
      </c>
      <c r="F1865" s="1" t="s">
        <v>74</v>
      </c>
      <c r="G1865" s="1">
        <v>3</v>
      </c>
      <c r="H1865" s="1" t="s">
        <v>341</v>
      </c>
      <c r="I1865" s="1" t="s">
        <v>114</v>
      </c>
      <c r="J1865" s="64">
        <v>303</v>
      </c>
      <c r="K1865" s="76">
        <v>2294146</v>
      </c>
      <c r="L1865" s="29">
        <v>45951</v>
      </c>
      <c r="M1865" s="29" t="s">
        <v>4163</v>
      </c>
      <c r="N1865" s="1" t="s">
        <v>478</v>
      </c>
      <c r="O1865" s="28" t="s">
        <v>225</v>
      </c>
      <c r="P1865" s="1" t="s">
        <v>216</v>
      </c>
      <c r="Q1865" s="76">
        <v>8</v>
      </c>
      <c r="R1865" s="1" t="s">
        <v>537</v>
      </c>
      <c r="T1865" s="1" t="s">
        <v>115</v>
      </c>
      <c r="U1865" s="1"/>
      <c r="V1865" s="1"/>
      <c r="W1865" s="4"/>
      <c r="X1865" s="28"/>
      <c r="Y1865" s="33"/>
      <c r="Z1865" s="33"/>
      <c r="AA1865" s="96"/>
      <c r="AB1865" s="178"/>
      <c r="AC1865" s="33">
        <v>22</v>
      </c>
      <c r="AD1865" s="33">
        <v>215</v>
      </c>
      <c r="AE1865" s="33" t="s">
        <v>103</v>
      </c>
      <c r="AF1865" s="33" t="s">
        <v>103</v>
      </c>
      <c r="AG1865" s="33"/>
      <c r="AH1865" s="4"/>
      <c r="AI1865" s="1"/>
      <c r="AJ1865" s="1"/>
      <c r="AK1865" s="1"/>
      <c r="AL1865" s="5"/>
      <c r="AM1865" s="164">
        <f t="shared" si="97"/>
        <v>45954</v>
      </c>
      <c r="AN1865" s="182"/>
      <c r="AO1865" s="230"/>
      <c r="AP1865" s="182"/>
      <c r="AQ1865" s="182"/>
      <c r="AR1865" s="182"/>
      <c r="AS1865" s="182"/>
      <c r="AT1865" s="182"/>
      <c r="AU1865" s="182"/>
      <c r="AV1865" s="182"/>
      <c r="AW1865" s="96"/>
      <c r="AX1865" s="37">
        <f t="shared" ref="AX1865:AX1928" si="99">IF(L1865=0, 0,L1865+7)</f>
        <v>45958</v>
      </c>
      <c r="AY1865" s="182"/>
      <c r="AZ1865" s="183"/>
      <c r="BA1865" s="182"/>
      <c r="BB1865" s="182"/>
      <c r="BC1865" s="182"/>
      <c r="BD1865" s="182"/>
      <c r="BE1865" s="182"/>
      <c r="BF1865" s="182"/>
      <c r="BG1865" s="182"/>
      <c r="BH1865" s="4"/>
      <c r="BI1865" s="1"/>
      <c r="BJ1865" s="1"/>
      <c r="BK1865" s="1"/>
      <c r="BL1865" s="31"/>
      <c r="BM1865" s="31"/>
      <c r="BN1865" s="1"/>
      <c r="BO1865" s="1"/>
      <c r="BP1865" s="1"/>
      <c r="BQ1865" s="1"/>
      <c r="BR1865" s="1"/>
      <c r="BS1865" s="4"/>
      <c r="BT1865" s="37">
        <f t="shared" si="98"/>
        <v>45979</v>
      </c>
      <c r="BU1865" s="229"/>
      <c r="BV1865" s="183"/>
      <c r="BW1865" s="228"/>
      <c r="BX1865" s="182"/>
      <c r="BY1865" s="182"/>
      <c r="BZ1865" s="182"/>
      <c r="CA1865" s="182"/>
      <c r="CB1865" s="182"/>
      <c r="CC1865" s="182"/>
      <c r="CE1865" s="1"/>
      <c r="CF1865" s="1"/>
      <c r="CG1865" s="1"/>
      <c r="CH1865" s="1"/>
      <c r="CI1865" s="1"/>
      <c r="CJ1865" s="1"/>
      <c r="CK1865" s="1"/>
      <c r="CL1865" s="1"/>
      <c r="CM1865" s="1"/>
      <c r="CN1865" s="1"/>
      <c r="CO1865" s="1"/>
    </row>
    <row r="1866" spans="1:93" ht="30" customHeight="1" x14ac:dyDescent="0.2">
      <c r="A1866" s="1">
        <v>1860</v>
      </c>
      <c r="B1866" s="1" t="s">
        <v>599</v>
      </c>
      <c r="C1866" s="1" t="s">
        <v>600</v>
      </c>
      <c r="D1866" s="1" t="s">
        <v>601</v>
      </c>
      <c r="E1866" s="1" t="s">
        <v>601</v>
      </c>
      <c r="F1866" s="1" t="s">
        <v>74</v>
      </c>
      <c r="G1866" s="1">
        <v>3</v>
      </c>
      <c r="H1866" s="1" t="s">
        <v>341</v>
      </c>
      <c r="I1866" s="1" t="s">
        <v>114</v>
      </c>
      <c r="J1866" s="64">
        <v>287</v>
      </c>
      <c r="K1866" s="76">
        <v>2275852</v>
      </c>
      <c r="L1866" s="29">
        <v>45951</v>
      </c>
      <c r="M1866" s="29" t="s">
        <v>4163</v>
      </c>
      <c r="N1866" s="1" t="s">
        <v>478</v>
      </c>
      <c r="O1866" s="28" t="s">
        <v>225</v>
      </c>
      <c r="P1866" s="1" t="s">
        <v>216</v>
      </c>
      <c r="Q1866" s="76">
        <v>8</v>
      </c>
      <c r="R1866" s="1" t="s">
        <v>537</v>
      </c>
      <c r="T1866" s="1" t="s">
        <v>115</v>
      </c>
      <c r="U1866" s="1"/>
      <c r="V1866" s="1"/>
      <c r="W1866" s="4"/>
      <c r="X1866" s="28"/>
      <c r="Y1866" s="33"/>
      <c r="Z1866" s="33"/>
      <c r="AA1866" s="96"/>
      <c r="AB1866" s="178"/>
      <c r="AC1866" s="33">
        <v>21</v>
      </c>
      <c r="AD1866" s="33">
        <v>200</v>
      </c>
      <c r="AE1866" s="33" t="s">
        <v>103</v>
      </c>
      <c r="AF1866" s="33" t="s">
        <v>103</v>
      </c>
      <c r="AG1866" s="33"/>
      <c r="AH1866" s="4"/>
      <c r="AI1866" s="1"/>
      <c r="AJ1866" s="1"/>
      <c r="AK1866" s="1"/>
      <c r="AL1866" s="5"/>
      <c r="AM1866" s="164">
        <f t="shared" si="97"/>
        <v>45954</v>
      </c>
      <c r="AN1866" s="182"/>
      <c r="AO1866" s="230"/>
      <c r="AP1866" s="182"/>
      <c r="AQ1866" s="182"/>
      <c r="AR1866" s="182"/>
      <c r="AS1866" s="182"/>
      <c r="AT1866" s="182"/>
      <c r="AU1866" s="182"/>
      <c r="AV1866" s="182"/>
      <c r="AW1866" s="96"/>
      <c r="AX1866" s="37">
        <f t="shared" si="99"/>
        <v>45958</v>
      </c>
      <c r="AY1866" s="182"/>
      <c r="AZ1866" s="183"/>
      <c r="BA1866" s="182"/>
      <c r="BB1866" s="182"/>
      <c r="BC1866" s="182"/>
      <c r="BD1866" s="182"/>
      <c r="BE1866" s="182"/>
      <c r="BF1866" s="182"/>
      <c r="BG1866" s="182"/>
      <c r="BH1866" s="4"/>
      <c r="BI1866" s="1"/>
      <c r="BJ1866" s="1"/>
      <c r="BK1866" s="1"/>
      <c r="BL1866" s="31"/>
      <c r="BM1866" s="31"/>
      <c r="BN1866" s="1"/>
      <c r="BO1866" s="1"/>
      <c r="BP1866" s="1"/>
      <c r="BQ1866" s="1"/>
      <c r="BR1866" s="1"/>
      <c r="BS1866" s="4"/>
      <c r="BT1866" s="37">
        <f t="shared" si="98"/>
        <v>45979</v>
      </c>
      <c r="BU1866" s="229"/>
      <c r="BV1866" s="183"/>
      <c r="BW1866" s="228"/>
      <c r="BX1866" s="182"/>
      <c r="BY1866" s="182"/>
      <c r="BZ1866" s="182"/>
      <c r="CA1866" s="182"/>
      <c r="CB1866" s="182"/>
      <c r="CC1866" s="182"/>
      <c r="CE1866" s="1"/>
      <c r="CF1866" s="1"/>
      <c r="CG1866" s="1"/>
      <c r="CH1866" s="1"/>
      <c r="CI1866" s="1"/>
      <c r="CJ1866" s="1"/>
      <c r="CK1866" s="1"/>
      <c r="CL1866" s="1"/>
      <c r="CM1866" s="1"/>
      <c r="CN1866" s="1"/>
      <c r="CO1866" s="1"/>
    </row>
    <row r="1867" spans="1:93" ht="30" customHeight="1" x14ac:dyDescent="0.2">
      <c r="A1867" s="1">
        <v>1861</v>
      </c>
      <c r="B1867" s="1" t="s">
        <v>599</v>
      </c>
      <c r="C1867" s="1" t="s">
        <v>600</v>
      </c>
      <c r="D1867" s="1" t="s">
        <v>601</v>
      </c>
      <c r="E1867" s="1" t="s">
        <v>601</v>
      </c>
      <c r="F1867" s="1" t="s">
        <v>74</v>
      </c>
      <c r="G1867" s="1">
        <v>3</v>
      </c>
      <c r="H1867" s="1" t="s">
        <v>341</v>
      </c>
      <c r="I1867" s="1" t="s">
        <v>114</v>
      </c>
      <c r="J1867" s="64">
        <v>558</v>
      </c>
      <c r="K1867" s="76">
        <v>2294147</v>
      </c>
      <c r="L1867" s="29">
        <v>45951</v>
      </c>
      <c r="M1867" s="29" t="s">
        <v>4163</v>
      </c>
      <c r="N1867" s="1" t="s">
        <v>478</v>
      </c>
      <c r="O1867" s="28" t="s">
        <v>225</v>
      </c>
      <c r="P1867" s="1" t="s">
        <v>216</v>
      </c>
      <c r="Q1867" s="76">
        <v>12</v>
      </c>
      <c r="R1867" s="1" t="s">
        <v>537</v>
      </c>
      <c r="T1867" s="1" t="s">
        <v>115</v>
      </c>
      <c r="U1867" s="1"/>
      <c r="V1867" s="1"/>
      <c r="W1867" s="4"/>
      <c r="X1867" s="28"/>
      <c r="Y1867" s="33"/>
      <c r="Z1867" s="33"/>
      <c r="AA1867" s="96"/>
      <c r="AB1867" s="178"/>
      <c r="AC1867" s="33">
        <v>23</v>
      </c>
      <c r="AD1867" s="33">
        <v>225</v>
      </c>
      <c r="AE1867" s="33" t="s">
        <v>103</v>
      </c>
      <c r="AF1867" s="33" t="s">
        <v>103</v>
      </c>
      <c r="AG1867" s="33"/>
      <c r="AH1867" s="4"/>
      <c r="AI1867" s="1"/>
      <c r="AJ1867" s="1"/>
      <c r="AK1867" s="1"/>
      <c r="AL1867" s="5"/>
      <c r="AM1867" s="164">
        <f t="shared" si="97"/>
        <v>45954</v>
      </c>
      <c r="AN1867" s="182"/>
      <c r="AO1867" s="230"/>
      <c r="AP1867" s="182"/>
      <c r="AQ1867" s="182"/>
      <c r="AR1867" s="182"/>
      <c r="AS1867" s="182"/>
      <c r="AT1867" s="182"/>
      <c r="AU1867" s="182"/>
      <c r="AV1867" s="182"/>
      <c r="AW1867" s="96"/>
      <c r="AX1867" s="37">
        <f t="shared" si="99"/>
        <v>45958</v>
      </c>
      <c r="AY1867" s="182"/>
      <c r="AZ1867" s="183"/>
      <c r="BA1867" s="182"/>
      <c r="BB1867" s="182"/>
      <c r="BC1867" s="182"/>
      <c r="BD1867" s="182"/>
      <c r="BE1867" s="182"/>
      <c r="BF1867" s="182"/>
      <c r="BG1867" s="182"/>
      <c r="BH1867" s="4"/>
      <c r="BI1867" s="1"/>
      <c r="BJ1867" s="1"/>
      <c r="BK1867" s="1"/>
      <c r="BL1867" s="31"/>
      <c r="BM1867" s="31"/>
      <c r="BN1867" s="1"/>
      <c r="BO1867" s="1"/>
      <c r="BP1867" s="1"/>
      <c r="BQ1867" s="1"/>
      <c r="BR1867" s="1"/>
      <c r="BS1867" s="4"/>
      <c r="BT1867" s="37">
        <f t="shared" si="98"/>
        <v>45979</v>
      </c>
      <c r="BU1867" s="229"/>
      <c r="BV1867" s="183"/>
      <c r="BW1867" s="228"/>
      <c r="BX1867" s="182"/>
      <c r="BY1867" s="182"/>
      <c r="BZ1867" s="182"/>
      <c r="CA1867" s="182"/>
      <c r="CB1867" s="182"/>
      <c r="CC1867" s="182"/>
      <c r="CE1867" s="1"/>
      <c r="CF1867" s="1"/>
      <c r="CG1867" s="1"/>
      <c r="CH1867" s="1"/>
      <c r="CI1867" s="1"/>
      <c r="CJ1867" s="1"/>
      <c r="CK1867" s="1"/>
      <c r="CL1867" s="1"/>
      <c r="CM1867" s="1"/>
      <c r="CN1867" s="1"/>
      <c r="CO1867" s="1"/>
    </row>
    <row r="1868" spans="1:93" ht="30" customHeight="1" x14ac:dyDescent="0.2">
      <c r="A1868" s="1">
        <v>1862</v>
      </c>
      <c r="B1868" s="1" t="s">
        <v>599</v>
      </c>
      <c r="C1868" s="1" t="s">
        <v>600</v>
      </c>
      <c r="D1868" s="1" t="s">
        <v>601</v>
      </c>
      <c r="E1868" s="1" t="s">
        <v>601</v>
      </c>
      <c r="F1868" s="1" t="s">
        <v>74</v>
      </c>
      <c r="G1868" s="1">
        <v>3</v>
      </c>
      <c r="H1868" s="1" t="s">
        <v>341</v>
      </c>
      <c r="I1868" s="1" t="s">
        <v>114</v>
      </c>
      <c r="J1868" s="64">
        <v>576</v>
      </c>
      <c r="K1868" s="76">
        <v>2275853</v>
      </c>
      <c r="L1868" s="29">
        <v>45951</v>
      </c>
      <c r="M1868" s="29" t="s">
        <v>4163</v>
      </c>
      <c r="N1868" s="1" t="s">
        <v>478</v>
      </c>
      <c r="O1868" s="28" t="s">
        <v>225</v>
      </c>
      <c r="P1868" s="1" t="s">
        <v>216</v>
      </c>
      <c r="Q1868" s="76">
        <v>12</v>
      </c>
      <c r="R1868" s="1" t="s">
        <v>537</v>
      </c>
      <c r="T1868" s="1" t="s">
        <v>115</v>
      </c>
      <c r="U1868" s="1"/>
      <c r="V1868" s="1"/>
      <c r="W1868" s="4"/>
      <c r="X1868" s="28"/>
      <c r="Y1868" s="33"/>
      <c r="Z1868" s="33"/>
      <c r="AA1868" s="96"/>
      <c r="AB1868" s="178"/>
      <c r="AC1868" s="33">
        <v>24.5</v>
      </c>
      <c r="AD1868" s="33">
        <v>240</v>
      </c>
      <c r="AE1868" s="33" t="s">
        <v>103</v>
      </c>
      <c r="AF1868" s="33" t="s">
        <v>103</v>
      </c>
      <c r="AG1868" s="33"/>
      <c r="AH1868" s="4"/>
      <c r="AI1868" s="1"/>
      <c r="AJ1868" s="1"/>
      <c r="AK1868" s="1"/>
      <c r="AL1868" s="5"/>
      <c r="AM1868" s="164">
        <f t="shared" si="97"/>
        <v>45954</v>
      </c>
      <c r="AN1868" s="182"/>
      <c r="AO1868" s="230"/>
      <c r="AP1868" s="182"/>
      <c r="AQ1868" s="182"/>
      <c r="AR1868" s="182"/>
      <c r="AS1868" s="182"/>
      <c r="AT1868" s="182"/>
      <c r="AU1868" s="182"/>
      <c r="AV1868" s="182"/>
      <c r="AW1868" s="96"/>
      <c r="AX1868" s="37">
        <f t="shared" si="99"/>
        <v>45958</v>
      </c>
      <c r="AY1868" s="182"/>
      <c r="AZ1868" s="183"/>
      <c r="BA1868" s="182"/>
      <c r="BB1868" s="182"/>
      <c r="BC1868" s="182"/>
      <c r="BD1868" s="182"/>
      <c r="BE1868" s="182"/>
      <c r="BF1868" s="182"/>
      <c r="BG1868" s="182"/>
      <c r="BH1868" s="4"/>
      <c r="BI1868" s="1"/>
      <c r="BJ1868" s="1"/>
      <c r="BK1868" s="1"/>
      <c r="BL1868" s="31"/>
      <c r="BM1868" s="31"/>
      <c r="BN1868" s="1"/>
      <c r="BO1868" s="1"/>
      <c r="BP1868" s="1"/>
      <c r="BQ1868" s="1"/>
      <c r="BR1868" s="1"/>
      <c r="BS1868" s="4"/>
      <c r="BT1868" s="37">
        <f t="shared" si="98"/>
        <v>45979</v>
      </c>
      <c r="BU1868" s="229"/>
      <c r="BV1868" s="183"/>
      <c r="BW1868" s="228"/>
      <c r="BX1868" s="182"/>
      <c r="BY1868" s="182"/>
      <c r="BZ1868" s="182"/>
      <c r="CA1868" s="182"/>
      <c r="CB1868" s="182"/>
      <c r="CC1868" s="182"/>
      <c r="CE1868" s="1"/>
      <c r="CF1868" s="1"/>
      <c r="CG1868" s="1"/>
      <c r="CH1868" s="1"/>
      <c r="CI1868" s="1"/>
      <c r="CJ1868" s="1"/>
      <c r="CK1868" s="1"/>
      <c r="CL1868" s="1"/>
      <c r="CM1868" s="1"/>
      <c r="CN1868" s="1"/>
      <c r="CO1868" s="1"/>
    </row>
    <row r="1869" spans="1:93" ht="30" customHeight="1" x14ac:dyDescent="0.2">
      <c r="A1869" s="1">
        <v>1863</v>
      </c>
      <c r="B1869" s="1" t="s">
        <v>599</v>
      </c>
      <c r="C1869" s="1" t="s">
        <v>600</v>
      </c>
      <c r="D1869" s="1" t="s">
        <v>601</v>
      </c>
      <c r="E1869" s="1" t="s">
        <v>601</v>
      </c>
      <c r="F1869" s="1" t="s">
        <v>74</v>
      </c>
      <c r="G1869" s="1">
        <v>3</v>
      </c>
      <c r="H1869" s="1" t="s">
        <v>341</v>
      </c>
      <c r="I1869" s="1" t="s">
        <v>114</v>
      </c>
      <c r="J1869" s="64">
        <v>553</v>
      </c>
      <c r="K1869" s="76">
        <v>2294148</v>
      </c>
      <c r="L1869" s="29">
        <v>45951</v>
      </c>
      <c r="M1869" s="29" t="s">
        <v>4163</v>
      </c>
      <c r="N1869" s="1" t="s">
        <v>478</v>
      </c>
      <c r="O1869" s="28" t="s">
        <v>225</v>
      </c>
      <c r="P1869" s="1" t="s">
        <v>216</v>
      </c>
      <c r="Q1869" s="76">
        <v>12</v>
      </c>
      <c r="R1869" s="1" t="s">
        <v>537</v>
      </c>
      <c r="T1869" s="1" t="s">
        <v>115</v>
      </c>
      <c r="U1869" s="1"/>
      <c r="V1869" s="1"/>
      <c r="W1869" s="4"/>
      <c r="X1869" s="28"/>
      <c r="Y1869" s="33"/>
      <c r="Z1869" s="33"/>
      <c r="AA1869" s="96"/>
      <c r="AB1869" s="178"/>
      <c r="AC1869" s="33">
        <v>22.5</v>
      </c>
      <c r="AD1869" s="33">
        <v>200</v>
      </c>
      <c r="AE1869" s="33" t="s">
        <v>103</v>
      </c>
      <c r="AF1869" s="33" t="s">
        <v>103</v>
      </c>
      <c r="AG1869" s="33"/>
      <c r="AH1869" s="4"/>
      <c r="AI1869" s="1"/>
      <c r="AJ1869" s="1"/>
      <c r="AK1869" s="1"/>
      <c r="AL1869" s="5"/>
      <c r="AM1869" s="164">
        <f t="shared" si="97"/>
        <v>45954</v>
      </c>
      <c r="AN1869" s="182"/>
      <c r="AO1869" s="230"/>
      <c r="AP1869" s="182"/>
      <c r="AQ1869" s="182"/>
      <c r="AR1869" s="182"/>
      <c r="AS1869" s="182"/>
      <c r="AT1869" s="182"/>
      <c r="AU1869" s="182"/>
      <c r="AV1869" s="182"/>
      <c r="AW1869" s="96"/>
      <c r="AX1869" s="37">
        <f t="shared" si="99"/>
        <v>45958</v>
      </c>
      <c r="AY1869" s="182"/>
      <c r="AZ1869" s="183"/>
      <c r="BA1869" s="182"/>
      <c r="BB1869" s="182"/>
      <c r="BC1869" s="182"/>
      <c r="BD1869" s="182"/>
      <c r="BE1869" s="182"/>
      <c r="BF1869" s="182"/>
      <c r="BG1869" s="182"/>
      <c r="BH1869" s="4"/>
      <c r="BI1869" s="1"/>
      <c r="BJ1869" s="1"/>
      <c r="BK1869" s="1"/>
      <c r="BL1869" s="31"/>
      <c r="BM1869" s="31"/>
      <c r="BN1869" s="1"/>
      <c r="BO1869" s="1"/>
      <c r="BP1869" s="1"/>
      <c r="BQ1869" s="1"/>
      <c r="BR1869" s="1"/>
      <c r="BS1869" s="4"/>
      <c r="BT1869" s="37">
        <f t="shared" si="98"/>
        <v>45979</v>
      </c>
      <c r="BU1869" s="229"/>
      <c r="BV1869" s="183"/>
      <c r="BW1869" s="228"/>
      <c r="BX1869" s="182"/>
      <c r="BY1869" s="182"/>
      <c r="BZ1869" s="182"/>
      <c r="CA1869" s="182"/>
      <c r="CB1869" s="182"/>
      <c r="CC1869" s="182"/>
      <c r="CE1869" s="1"/>
      <c r="CF1869" s="1"/>
      <c r="CG1869" s="1"/>
      <c r="CH1869" s="1"/>
      <c r="CI1869" s="1"/>
      <c r="CJ1869" s="1"/>
      <c r="CK1869" s="1"/>
      <c r="CL1869" s="1"/>
      <c r="CM1869" s="1"/>
      <c r="CN1869" s="1"/>
      <c r="CO1869" s="1"/>
    </row>
    <row r="1870" spans="1:93" ht="30" customHeight="1" x14ac:dyDescent="0.2">
      <c r="A1870" s="1">
        <v>1864</v>
      </c>
      <c r="B1870" s="1" t="s">
        <v>599</v>
      </c>
      <c r="C1870" s="1" t="s">
        <v>600</v>
      </c>
      <c r="D1870" s="1" t="s">
        <v>601</v>
      </c>
      <c r="E1870" s="1" t="s">
        <v>601</v>
      </c>
      <c r="F1870" s="1" t="s">
        <v>74</v>
      </c>
      <c r="G1870" s="1">
        <v>3</v>
      </c>
      <c r="H1870" s="1" t="s">
        <v>341</v>
      </c>
      <c r="I1870" s="1" t="s">
        <v>114</v>
      </c>
      <c r="J1870" s="64">
        <v>557</v>
      </c>
      <c r="K1870" s="76">
        <v>2294149</v>
      </c>
      <c r="L1870" s="29">
        <v>45951</v>
      </c>
      <c r="M1870" s="29" t="s">
        <v>4163</v>
      </c>
      <c r="N1870" s="1" t="s">
        <v>478</v>
      </c>
      <c r="O1870" s="28" t="s">
        <v>225</v>
      </c>
      <c r="P1870" s="1" t="s">
        <v>216</v>
      </c>
      <c r="Q1870" s="76">
        <v>12</v>
      </c>
      <c r="R1870" s="1" t="s">
        <v>537</v>
      </c>
      <c r="T1870" s="1" t="s">
        <v>115</v>
      </c>
      <c r="U1870" s="1"/>
      <c r="V1870" s="1"/>
      <c r="W1870" s="4"/>
      <c r="X1870" s="28"/>
      <c r="Y1870" s="33"/>
      <c r="Z1870" s="33"/>
      <c r="AA1870" s="96"/>
      <c r="AB1870" s="178"/>
      <c r="AC1870" s="33">
        <v>21</v>
      </c>
      <c r="AD1870" s="33">
        <v>240</v>
      </c>
      <c r="AE1870" s="33" t="s">
        <v>103</v>
      </c>
      <c r="AF1870" s="33" t="s">
        <v>103</v>
      </c>
      <c r="AG1870" s="33"/>
      <c r="AH1870" s="4"/>
      <c r="AI1870" s="1"/>
      <c r="AJ1870" s="1"/>
      <c r="AK1870" s="1"/>
      <c r="AL1870" s="5"/>
      <c r="AM1870" s="164">
        <f t="shared" si="97"/>
        <v>45954</v>
      </c>
      <c r="AN1870" s="182"/>
      <c r="AO1870" s="230"/>
      <c r="AP1870" s="182"/>
      <c r="AQ1870" s="182"/>
      <c r="AR1870" s="182"/>
      <c r="AS1870" s="182"/>
      <c r="AT1870" s="182"/>
      <c r="AU1870" s="182"/>
      <c r="AV1870" s="182"/>
      <c r="AW1870" s="96"/>
      <c r="AX1870" s="37">
        <f t="shared" si="99"/>
        <v>45958</v>
      </c>
      <c r="AY1870" s="182"/>
      <c r="AZ1870" s="183"/>
      <c r="BA1870" s="182"/>
      <c r="BB1870" s="182"/>
      <c r="BC1870" s="182"/>
      <c r="BD1870" s="182"/>
      <c r="BE1870" s="182"/>
      <c r="BF1870" s="182"/>
      <c r="BG1870" s="182"/>
      <c r="BH1870" s="4"/>
      <c r="BI1870" s="1"/>
      <c r="BJ1870" s="1"/>
      <c r="BK1870" s="1"/>
      <c r="BL1870" s="31"/>
      <c r="BM1870" s="31"/>
      <c r="BN1870" s="1"/>
      <c r="BO1870" s="1"/>
      <c r="BP1870" s="1"/>
      <c r="BQ1870" s="1"/>
      <c r="BR1870" s="1"/>
      <c r="BS1870" s="4"/>
      <c r="BT1870" s="37">
        <f t="shared" si="98"/>
        <v>45979</v>
      </c>
      <c r="BU1870" s="229"/>
      <c r="BV1870" s="183"/>
      <c r="BW1870" s="228"/>
      <c r="BX1870" s="182"/>
      <c r="BY1870" s="182"/>
      <c r="BZ1870" s="182"/>
      <c r="CA1870" s="182"/>
      <c r="CB1870" s="182"/>
      <c r="CC1870" s="182"/>
      <c r="CE1870" s="1"/>
      <c r="CF1870" s="1"/>
      <c r="CG1870" s="1"/>
      <c r="CH1870" s="1"/>
      <c r="CI1870" s="1"/>
      <c r="CJ1870" s="1"/>
      <c r="CK1870" s="1"/>
      <c r="CL1870" s="1"/>
      <c r="CM1870" s="1"/>
      <c r="CN1870" s="1"/>
      <c r="CO1870" s="1"/>
    </row>
    <row r="1871" spans="1:93" ht="30" customHeight="1" x14ac:dyDescent="0.2">
      <c r="A1871" s="1">
        <v>1865</v>
      </c>
      <c r="B1871" s="1" t="s">
        <v>599</v>
      </c>
      <c r="C1871" s="1" t="s">
        <v>600</v>
      </c>
      <c r="D1871" s="1" t="s">
        <v>601</v>
      </c>
      <c r="E1871" s="1" t="s">
        <v>601</v>
      </c>
      <c r="F1871" s="1" t="s">
        <v>74</v>
      </c>
      <c r="G1871" s="1">
        <v>3</v>
      </c>
      <c r="H1871" s="1" t="s">
        <v>341</v>
      </c>
      <c r="I1871" s="1" t="s">
        <v>114</v>
      </c>
      <c r="J1871" s="64">
        <v>551</v>
      </c>
      <c r="K1871" s="76">
        <v>2275854</v>
      </c>
      <c r="L1871" s="29">
        <v>45951</v>
      </c>
      <c r="M1871" s="29" t="s">
        <v>4163</v>
      </c>
      <c r="N1871" s="1" t="s">
        <v>478</v>
      </c>
      <c r="O1871" s="28" t="s">
        <v>225</v>
      </c>
      <c r="P1871" s="1" t="s">
        <v>216</v>
      </c>
      <c r="Q1871" s="76">
        <v>12</v>
      </c>
      <c r="R1871" s="1" t="s">
        <v>537</v>
      </c>
      <c r="T1871" s="1" t="s">
        <v>115</v>
      </c>
      <c r="U1871" s="1"/>
      <c r="V1871" s="1"/>
      <c r="W1871" s="4"/>
      <c r="X1871" s="28"/>
      <c r="Y1871" s="33"/>
      <c r="Z1871" s="33"/>
      <c r="AA1871" s="96"/>
      <c r="AB1871" s="178"/>
      <c r="AC1871" s="33">
        <v>23</v>
      </c>
      <c r="AD1871" s="33">
        <v>200</v>
      </c>
      <c r="AE1871" s="33" t="s">
        <v>103</v>
      </c>
      <c r="AF1871" s="33" t="s">
        <v>103</v>
      </c>
      <c r="AG1871" s="33"/>
      <c r="AH1871" s="4"/>
      <c r="AI1871" s="1"/>
      <c r="AJ1871" s="1"/>
      <c r="AK1871" s="1"/>
      <c r="AL1871" s="5"/>
      <c r="AM1871" s="164">
        <f t="shared" si="97"/>
        <v>45954</v>
      </c>
      <c r="AN1871" s="182"/>
      <c r="AO1871" s="230"/>
      <c r="AP1871" s="182"/>
      <c r="AQ1871" s="182"/>
      <c r="AR1871" s="182"/>
      <c r="AS1871" s="182"/>
      <c r="AT1871" s="182"/>
      <c r="AU1871" s="182"/>
      <c r="AV1871" s="182"/>
      <c r="AW1871" s="96"/>
      <c r="AX1871" s="37">
        <f t="shared" si="99"/>
        <v>45958</v>
      </c>
      <c r="AY1871" s="182"/>
      <c r="AZ1871" s="183"/>
      <c r="BA1871" s="182"/>
      <c r="BB1871" s="182"/>
      <c r="BC1871" s="182"/>
      <c r="BD1871" s="182"/>
      <c r="BE1871" s="182"/>
      <c r="BF1871" s="182"/>
      <c r="BG1871" s="182"/>
      <c r="BH1871" s="4"/>
      <c r="BI1871" s="1"/>
      <c r="BJ1871" s="1"/>
      <c r="BK1871" s="1"/>
      <c r="BL1871" s="31"/>
      <c r="BM1871" s="31"/>
      <c r="BN1871" s="1"/>
      <c r="BO1871" s="1"/>
      <c r="BP1871" s="1"/>
      <c r="BQ1871" s="1"/>
      <c r="BR1871" s="1"/>
      <c r="BS1871" s="4"/>
      <c r="BT1871" s="37">
        <f t="shared" si="98"/>
        <v>45979</v>
      </c>
      <c r="BU1871" s="229"/>
      <c r="BV1871" s="183"/>
      <c r="BW1871" s="228"/>
      <c r="BX1871" s="182"/>
      <c r="BY1871" s="182"/>
      <c r="BZ1871" s="182"/>
      <c r="CA1871" s="182"/>
      <c r="CB1871" s="182"/>
      <c r="CC1871" s="182"/>
      <c r="CE1871" s="1"/>
      <c r="CF1871" s="1"/>
      <c r="CG1871" s="1"/>
      <c r="CH1871" s="1"/>
      <c r="CI1871" s="1"/>
      <c r="CJ1871" s="1"/>
      <c r="CK1871" s="1"/>
      <c r="CL1871" s="1"/>
      <c r="CM1871" s="1"/>
      <c r="CN1871" s="1"/>
      <c r="CO1871" s="1"/>
    </row>
    <row r="1872" spans="1:93" ht="30" customHeight="1" x14ac:dyDescent="0.2">
      <c r="A1872" s="1">
        <v>1866</v>
      </c>
      <c r="B1872" s="1" t="s">
        <v>599</v>
      </c>
      <c r="C1872" s="1" t="s">
        <v>600</v>
      </c>
      <c r="D1872" s="1" t="s">
        <v>601</v>
      </c>
      <c r="E1872" s="1" t="s">
        <v>601</v>
      </c>
      <c r="F1872" s="1" t="s">
        <v>74</v>
      </c>
      <c r="G1872" s="1">
        <v>3</v>
      </c>
      <c r="H1872" s="1" t="s">
        <v>341</v>
      </c>
      <c r="I1872" s="1" t="s">
        <v>114</v>
      </c>
      <c r="J1872" s="64">
        <v>393</v>
      </c>
      <c r="K1872" s="76">
        <v>2294150</v>
      </c>
      <c r="L1872" s="29">
        <v>45951</v>
      </c>
      <c r="M1872" s="29" t="s">
        <v>4163</v>
      </c>
      <c r="N1872" s="1" t="s">
        <v>478</v>
      </c>
      <c r="O1872" s="28" t="s">
        <v>225</v>
      </c>
      <c r="P1872" s="1" t="s">
        <v>216</v>
      </c>
      <c r="Q1872" s="76">
        <v>10</v>
      </c>
      <c r="R1872" s="1" t="s">
        <v>537</v>
      </c>
      <c r="S1872" s="1">
        <v>6</v>
      </c>
      <c r="T1872" s="1" t="s">
        <v>115</v>
      </c>
      <c r="U1872" s="1"/>
      <c r="V1872" s="1"/>
      <c r="W1872" s="4"/>
      <c r="X1872" s="28"/>
      <c r="Y1872" s="33"/>
      <c r="Z1872" s="33"/>
      <c r="AA1872" s="96"/>
      <c r="AB1872" s="178"/>
      <c r="AC1872" s="33">
        <v>23.5</v>
      </c>
      <c r="AD1872" s="33">
        <v>210</v>
      </c>
      <c r="AE1872" s="33" t="s">
        <v>103</v>
      </c>
      <c r="AF1872" s="33" t="s">
        <v>103</v>
      </c>
      <c r="AG1872" s="33"/>
      <c r="AH1872" s="4"/>
      <c r="AI1872" s="1"/>
      <c r="AJ1872" s="1"/>
      <c r="AK1872" s="1"/>
      <c r="AL1872" s="5"/>
      <c r="AM1872" s="164">
        <f t="shared" si="97"/>
        <v>45954</v>
      </c>
      <c r="AN1872" s="182"/>
      <c r="AO1872" s="230"/>
      <c r="AP1872" s="182"/>
      <c r="AQ1872" s="182"/>
      <c r="AR1872" s="182"/>
      <c r="AS1872" s="182"/>
      <c r="AT1872" s="182"/>
      <c r="AU1872" s="182"/>
      <c r="AV1872" s="182"/>
      <c r="AW1872" s="96"/>
      <c r="AX1872" s="37">
        <f t="shared" si="99"/>
        <v>45958</v>
      </c>
      <c r="AY1872" s="182"/>
      <c r="AZ1872" s="183"/>
      <c r="BA1872" s="182"/>
      <c r="BB1872" s="182"/>
      <c r="BC1872" s="182"/>
      <c r="BD1872" s="182"/>
      <c r="BE1872" s="182"/>
      <c r="BF1872" s="182"/>
      <c r="BG1872" s="182"/>
      <c r="BH1872" s="4"/>
      <c r="BI1872" s="1"/>
      <c r="BJ1872" s="1"/>
      <c r="BK1872" s="1"/>
      <c r="BL1872" s="31"/>
      <c r="BM1872" s="31"/>
      <c r="BN1872" s="1"/>
      <c r="BO1872" s="1"/>
      <c r="BP1872" s="1"/>
      <c r="BQ1872" s="1"/>
      <c r="BR1872" s="1"/>
      <c r="BS1872" s="4"/>
      <c r="BT1872" s="37">
        <f t="shared" si="98"/>
        <v>45979</v>
      </c>
      <c r="BU1872" s="229"/>
      <c r="BV1872" s="183"/>
      <c r="BW1872" s="228"/>
      <c r="BX1872" s="182"/>
      <c r="BY1872" s="182"/>
      <c r="BZ1872" s="182"/>
      <c r="CA1872" s="182"/>
      <c r="CB1872" s="182"/>
      <c r="CC1872" s="182"/>
      <c r="CE1872" s="1"/>
      <c r="CF1872" s="1"/>
      <c r="CG1872" s="1"/>
      <c r="CH1872" s="1"/>
      <c r="CI1872" s="1"/>
      <c r="CJ1872" s="1"/>
      <c r="CK1872" s="1"/>
      <c r="CL1872" s="1"/>
      <c r="CM1872" s="1"/>
      <c r="CN1872" s="1"/>
      <c r="CO1872" s="1"/>
    </row>
    <row r="1873" spans="1:93" ht="30" customHeight="1" x14ac:dyDescent="0.2">
      <c r="A1873" s="1">
        <v>1867</v>
      </c>
      <c r="B1873" s="1" t="s">
        <v>599</v>
      </c>
      <c r="C1873" s="1" t="s">
        <v>600</v>
      </c>
      <c r="D1873" s="1" t="s">
        <v>601</v>
      </c>
      <c r="E1873" s="1" t="s">
        <v>601</v>
      </c>
      <c r="F1873" s="1" t="s">
        <v>74</v>
      </c>
      <c r="G1873" s="1">
        <v>3</v>
      </c>
      <c r="H1873" s="1" t="s">
        <v>341</v>
      </c>
      <c r="I1873" s="1" t="s">
        <v>114</v>
      </c>
      <c r="J1873" s="64">
        <v>578</v>
      </c>
      <c r="K1873" s="76">
        <v>2275855</v>
      </c>
      <c r="L1873" s="29">
        <v>45951</v>
      </c>
      <c r="M1873" s="29" t="s">
        <v>4163</v>
      </c>
      <c r="N1873" s="1" t="s">
        <v>478</v>
      </c>
      <c r="O1873" s="28" t="s">
        <v>225</v>
      </c>
      <c r="P1873" s="1" t="s">
        <v>216</v>
      </c>
      <c r="Q1873" s="76">
        <v>12</v>
      </c>
      <c r="R1873" s="1" t="s">
        <v>537</v>
      </c>
      <c r="T1873" s="1" t="s">
        <v>115</v>
      </c>
      <c r="U1873" s="1"/>
      <c r="V1873" s="1"/>
      <c r="W1873" s="4"/>
      <c r="X1873" s="28"/>
      <c r="Y1873" s="33"/>
      <c r="Z1873" s="33"/>
      <c r="AA1873" s="96"/>
      <c r="AB1873" s="178"/>
      <c r="AC1873" s="33">
        <v>23</v>
      </c>
      <c r="AD1873" s="33">
        <v>200</v>
      </c>
      <c r="AE1873" s="33" t="s">
        <v>103</v>
      </c>
      <c r="AF1873" s="33" t="s">
        <v>103</v>
      </c>
      <c r="AG1873" s="33"/>
      <c r="AH1873" s="4"/>
      <c r="AI1873" s="1"/>
      <c r="AJ1873" s="1"/>
      <c r="AK1873" s="1"/>
      <c r="AL1873" s="5"/>
      <c r="AM1873" s="164">
        <f t="shared" si="97"/>
        <v>45954</v>
      </c>
      <c r="AN1873" s="182"/>
      <c r="AO1873" s="230"/>
      <c r="AP1873" s="182"/>
      <c r="AQ1873" s="182"/>
      <c r="AR1873" s="182"/>
      <c r="AS1873" s="182"/>
      <c r="AT1873" s="182"/>
      <c r="AU1873" s="182"/>
      <c r="AV1873" s="182"/>
      <c r="AW1873" s="96"/>
      <c r="AX1873" s="37">
        <f t="shared" si="99"/>
        <v>45958</v>
      </c>
      <c r="AY1873" s="182"/>
      <c r="AZ1873" s="183"/>
      <c r="BA1873" s="182"/>
      <c r="BB1873" s="182"/>
      <c r="BC1873" s="182"/>
      <c r="BD1873" s="182"/>
      <c r="BE1873" s="182"/>
      <c r="BF1873" s="182"/>
      <c r="BG1873" s="182"/>
      <c r="BH1873" s="4"/>
      <c r="BI1873" s="1"/>
      <c r="BJ1873" s="1"/>
      <c r="BK1873" s="1"/>
      <c r="BL1873" s="31"/>
      <c r="BM1873" s="31"/>
      <c r="BN1873" s="1"/>
      <c r="BO1873" s="1"/>
      <c r="BP1873" s="1"/>
      <c r="BQ1873" s="1"/>
      <c r="BR1873" s="1"/>
      <c r="BS1873" s="4"/>
      <c r="BT1873" s="37">
        <f t="shared" si="98"/>
        <v>45979</v>
      </c>
      <c r="BU1873" s="229"/>
      <c r="BV1873" s="183"/>
      <c r="BW1873" s="228"/>
      <c r="BX1873" s="182"/>
      <c r="BY1873" s="182"/>
      <c r="BZ1873" s="182"/>
      <c r="CA1873" s="182"/>
      <c r="CB1873" s="182"/>
      <c r="CC1873" s="182"/>
      <c r="CE1873" s="1"/>
      <c r="CF1873" s="1"/>
      <c r="CG1873" s="1"/>
      <c r="CH1873" s="1"/>
      <c r="CI1873" s="1"/>
      <c r="CJ1873" s="1"/>
      <c r="CK1873" s="1"/>
      <c r="CL1873" s="1"/>
      <c r="CM1873" s="1"/>
      <c r="CN1873" s="1"/>
      <c r="CO1873" s="1"/>
    </row>
    <row r="1874" spans="1:93" ht="30" customHeight="1" x14ac:dyDescent="0.2">
      <c r="A1874" s="1">
        <v>1868</v>
      </c>
      <c r="B1874" s="1" t="s">
        <v>599</v>
      </c>
      <c r="C1874" s="1" t="s">
        <v>600</v>
      </c>
      <c r="D1874" s="1" t="s">
        <v>601</v>
      </c>
      <c r="E1874" s="1" t="s">
        <v>601</v>
      </c>
      <c r="F1874" s="1" t="s">
        <v>74</v>
      </c>
      <c r="G1874" s="1">
        <v>3</v>
      </c>
      <c r="H1874" s="1" t="s">
        <v>341</v>
      </c>
      <c r="I1874" s="1" t="s">
        <v>114</v>
      </c>
      <c r="J1874" s="64">
        <v>302</v>
      </c>
      <c r="K1874" s="76">
        <v>2294151</v>
      </c>
      <c r="L1874" s="29">
        <v>45951</v>
      </c>
      <c r="M1874" s="29" t="s">
        <v>4163</v>
      </c>
      <c r="N1874" s="1" t="s">
        <v>478</v>
      </c>
      <c r="O1874" s="28" t="s">
        <v>225</v>
      </c>
      <c r="P1874" s="1" t="s">
        <v>216</v>
      </c>
      <c r="Q1874" s="76">
        <v>8</v>
      </c>
      <c r="R1874" s="1" t="s">
        <v>537</v>
      </c>
      <c r="T1874" s="1" t="s">
        <v>115</v>
      </c>
      <c r="U1874" s="1"/>
      <c r="V1874" s="1"/>
      <c r="W1874" s="4"/>
      <c r="X1874" s="28"/>
      <c r="Y1874" s="33"/>
      <c r="Z1874" s="33"/>
      <c r="AA1874" s="96"/>
      <c r="AB1874" s="178"/>
      <c r="AC1874" s="33">
        <v>21</v>
      </c>
      <c r="AD1874" s="33">
        <v>235</v>
      </c>
      <c r="AE1874" s="33" t="s">
        <v>103</v>
      </c>
      <c r="AF1874" s="33" t="s">
        <v>103</v>
      </c>
      <c r="AG1874" s="33"/>
      <c r="AH1874" s="4"/>
      <c r="AI1874" s="1"/>
      <c r="AJ1874" s="1"/>
      <c r="AK1874" s="1"/>
      <c r="AL1874" s="5"/>
      <c r="AM1874" s="164">
        <f t="shared" si="97"/>
        <v>45954</v>
      </c>
      <c r="AN1874" s="182"/>
      <c r="AO1874" s="230"/>
      <c r="AP1874" s="182"/>
      <c r="AQ1874" s="182"/>
      <c r="AR1874" s="182"/>
      <c r="AS1874" s="182"/>
      <c r="AT1874" s="182"/>
      <c r="AU1874" s="182"/>
      <c r="AV1874" s="182"/>
      <c r="AW1874" s="96"/>
      <c r="AX1874" s="37">
        <f t="shared" si="99"/>
        <v>45958</v>
      </c>
      <c r="AY1874" s="182"/>
      <c r="AZ1874" s="183"/>
      <c r="BA1874" s="182"/>
      <c r="BB1874" s="182"/>
      <c r="BC1874" s="182"/>
      <c r="BD1874" s="182"/>
      <c r="BE1874" s="182"/>
      <c r="BF1874" s="182"/>
      <c r="BG1874" s="182"/>
      <c r="BH1874" s="4"/>
      <c r="BI1874" s="1"/>
      <c r="BJ1874" s="1"/>
      <c r="BK1874" s="1"/>
      <c r="BL1874" s="31"/>
      <c r="BM1874" s="31"/>
      <c r="BN1874" s="1"/>
      <c r="BO1874" s="1"/>
      <c r="BP1874" s="1"/>
      <c r="BQ1874" s="1"/>
      <c r="BR1874" s="1"/>
      <c r="BS1874" s="4"/>
      <c r="BT1874" s="37">
        <f t="shared" si="98"/>
        <v>45979</v>
      </c>
      <c r="BU1874" s="229"/>
      <c r="BV1874" s="183"/>
      <c r="BW1874" s="228"/>
      <c r="BX1874" s="182"/>
      <c r="BY1874" s="182"/>
      <c r="BZ1874" s="182"/>
      <c r="CA1874" s="182"/>
      <c r="CB1874" s="182"/>
      <c r="CC1874" s="182"/>
      <c r="CE1874" s="1"/>
      <c r="CF1874" s="1"/>
      <c r="CG1874" s="1"/>
      <c r="CH1874" s="1"/>
      <c r="CI1874" s="1"/>
      <c r="CJ1874" s="1"/>
      <c r="CK1874" s="1"/>
      <c r="CL1874" s="1"/>
      <c r="CM1874" s="1"/>
      <c r="CN1874" s="1"/>
      <c r="CO1874" s="1"/>
    </row>
    <row r="1875" spans="1:93" ht="30" customHeight="1" x14ac:dyDescent="0.2">
      <c r="A1875" s="1">
        <v>1869</v>
      </c>
      <c r="B1875" s="1" t="s">
        <v>599</v>
      </c>
      <c r="C1875" s="1" t="s">
        <v>600</v>
      </c>
      <c r="D1875" s="1" t="s">
        <v>601</v>
      </c>
      <c r="E1875" s="1" t="s">
        <v>601</v>
      </c>
      <c r="F1875" s="1" t="s">
        <v>74</v>
      </c>
      <c r="G1875" s="1">
        <v>3</v>
      </c>
      <c r="H1875" s="1" t="s">
        <v>341</v>
      </c>
      <c r="I1875" s="1" t="s">
        <v>114</v>
      </c>
      <c r="J1875" s="64">
        <v>391</v>
      </c>
      <c r="K1875" s="76">
        <v>2275856</v>
      </c>
      <c r="L1875" s="29">
        <v>45951</v>
      </c>
      <c r="M1875" s="29" t="s">
        <v>4163</v>
      </c>
      <c r="N1875" s="1" t="s">
        <v>478</v>
      </c>
      <c r="O1875" s="28" t="s">
        <v>225</v>
      </c>
      <c r="P1875" s="1" t="s">
        <v>216</v>
      </c>
      <c r="Q1875" s="76">
        <v>9</v>
      </c>
      <c r="R1875" s="1" t="s">
        <v>537</v>
      </c>
      <c r="T1875" s="1" t="s">
        <v>115</v>
      </c>
      <c r="U1875" s="1"/>
      <c r="V1875" s="1"/>
      <c r="W1875" s="4"/>
      <c r="X1875" s="28"/>
      <c r="Y1875" s="33"/>
      <c r="Z1875" s="33"/>
      <c r="AA1875" s="96"/>
      <c r="AB1875" s="178"/>
      <c r="AC1875" s="33">
        <v>22.5</v>
      </c>
      <c r="AD1875" s="33">
        <v>195</v>
      </c>
      <c r="AE1875" s="33" t="s">
        <v>103</v>
      </c>
      <c r="AF1875" s="33" t="s">
        <v>103</v>
      </c>
      <c r="AG1875" s="33"/>
      <c r="AH1875" s="4"/>
      <c r="AI1875" s="1"/>
      <c r="AJ1875" s="1"/>
      <c r="AK1875" s="1"/>
      <c r="AL1875" s="5"/>
      <c r="AM1875" s="164">
        <f t="shared" si="97"/>
        <v>45954</v>
      </c>
      <c r="AN1875" s="182"/>
      <c r="AO1875" s="230"/>
      <c r="AP1875" s="182"/>
      <c r="AQ1875" s="182"/>
      <c r="AR1875" s="182"/>
      <c r="AS1875" s="182"/>
      <c r="AT1875" s="182"/>
      <c r="AU1875" s="182"/>
      <c r="AV1875" s="182"/>
      <c r="AW1875" s="96"/>
      <c r="AX1875" s="37">
        <f t="shared" si="99"/>
        <v>45958</v>
      </c>
      <c r="AY1875" s="182"/>
      <c r="AZ1875" s="183"/>
      <c r="BA1875" s="182"/>
      <c r="BB1875" s="182"/>
      <c r="BC1875" s="182"/>
      <c r="BD1875" s="182"/>
      <c r="BE1875" s="182"/>
      <c r="BF1875" s="182"/>
      <c r="BG1875" s="182"/>
      <c r="BH1875" s="4"/>
      <c r="BI1875" s="1"/>
      <c r="BJ1875" s="1"/>
      <c r="BK1875" s="1"/>
      <c r="BL1875" s="31"/>
      <c r="BM1875" s="31"/>
      <c r="BN1875" s="1"/>
      <c r="BO1875" s="1"/>
      <c r="BP1875" s="1"/>
      <c r="BQ1875" s="1"/>
      <c r="BR1875" s="1"/>
      <c r="BS1875" s="4"/>
      <c r="BT1875" s="37">
        <f t="shared" si="98"/>
        <v>45979</v>
      </c>
      <c r="BU1875" s="229"/>
      <c r="BV1875" s="183"/>
      <c r="BW1875" s="228"/>
      <c r="BX1875" s="182"/>
      <c r="BY1875" s="182"/>
      <c r="BZ1875" s="182"/>
      <c r="CA1875" s="182"/>
      <c r="CB1875" s="182"/>
      <c r="CC1875" s="182"/>
      <c r="CE1875" s="1"/>
      <c r="CF1875" s="1"/>
      <c r="CG1875" s="1"/>
      <c r="CH1875" s="1"/>
      <c r="CI1875" s="1"/>
      <c r="CJ1875" s="1"/>
      <c r="CK1875" s="1"/>
      <c r="CL1875" s="1"/>
      <c r="CM1875" s="1"/>
      <c r="CN1875" s="1"/>
      <c r="CO1875" s="1"/>
    </row>
    <row r="1876" spans="1:93" ht="30" customHeight="1" x14ac:dyDescent="0.2">
      <c r="A1876" s="1">
        <v>1870</v>
      </c>
      <c r="B1876" s="1" t="s">
        <v>599</v>
      </c>
      <c r="C1876" s="1" t="s">
        <v>600</v>
      </c>
      <c r="D1876" s="1" t="s">
        <v>601</v>
      </c>
      <c r="E1876" s="1" t="s">
        <v>601</v>
      </c>
      <c r="F1876" s="1" t="s">
        <v>74</v>
      </c>
      <c r="G1876" s="1">
        <v>3</v>
      </c>
      <c r="H1876" s="1" t="s">
        <v>341</v>
      </c>
      <c r="I1876" s="1" t="s">
        <v>114</v>
      </c>
      <c r="J1876" s="64">
        <v>554</v>
      </c>
      <c r="K1876" s="76">
        <v>2294152</v>
      </c>
      <c r="L1876" s="29">
        <v>45951</v>
      </c>
      <c r="M1876" s="29" t="s">
        <v>4163</v>
      </c>
      <c r="N1876" s="1" t="s">
        <v>478</v>
      </c>
      <c r="O1876" s="28" t="s">
        <v>225</v>
      </c>
      <c r="P1876" s="1" t="s">
        <v>216</v>
      </c>
      <c r="Q1876" s="76">
        <v>12</v>
      </c>
      <c r="R1876" s="1" t="s">
        <v>537</v>
      </c>
      <c r="T1876" s="1" t="s">
        <v>115</v>
      </c>
      <c r="U1876" s="1"/>
      <c r="V1876" s="1"/>
      <c r="W1876" s="4"/>
      <c r="X1876" s="28"/>
      <c r="Y1876" s="33"/>
      <c r="Z1876" s="33"/>
      <c r="AA1876" s="96"/>
      <c r="AB1876" s="178"/>
      <c r="AC1876" s="33">
        <v>22.5</v>
      </c>
      <c r="AD1876" s="33">
        <v>225</v>
      </c>
      <c r="AE1876" s="33" t="s">
        <v>103</v>
      </c>
      <c r="AF1876" s="33" t="s">
        <v>103</v>
      </c>
      <c r="AG1876" s="33"/>
      <c r="AH1876" s="4"/>
      <c r="AI1876" s="1"/>
      <c r="AJ1876" s="1"/>
      <c r="AK1876" s="1"/>
      <c r="AL1876" s="5"/>
      <c r="AM1876" s="164">
        <f t="shared" si="97"/>
        <v>45954</v>
      </c>
      <c r="AN1876" s="182"/>
      <c r="AO1876" s="230"/>
      <c r="AP1876" s="182"/>
      <c r="AQ1876" s="182"/>
      <c r="AR1876" s="182"/>
      <c r="AS1876" s="182"/>
      <c r="AT1876" s="182"/>
      <c r="AU1876" s="182"/>
      <c r="AV1876" s="182"/>
      <c r="AW1876" s="96"/>
      <c r="AX1876" s="37">
        <f t="shared" si="99"/>
        <v>45958</v>
      </c>
      <c r="AY1876" s="182"/>
      <c r="AZ1876" s="183"/>
      <c r="BA1876" s="182">
        <v>44.2</v>
      </c>
      <c r="BB1876" s="182">
        <v>41.6</v>
      </c>
      <c r="BC1876" s="182">
        <v>43.3</v>
      </c>
      <c r="BD1876" s="182">
        <v>44.4</v>
      </c>
      <c r="BE1876" s="182">
        <v>42</v>
      </c>
      <c r="BF1876" s="182">
        <v>41.4</v>
      </c>
      <c r="BG1876" s="182"/>
      <c r="BH1876" s="4"/>
      <c r="BI1876" s="1"/>
      <c r="BJ1876" s="1"/>
      <c r="BK1876" s="1"/>
      <c r="BL1876" s="31"/>
      <c r="BM1876" s="31"/>
      <c r="BN1876" s="1"/>
      <c r="BO1876" s="1"/>
      <c r="BP1876" s="1"/>
      <c r="BQ1876" s="1"/>
      <c r="BR1876" s="1"/>
      <c r="BS1876" s="4"/>
      <c r="BT1876" s="37">
        <f t="shared" si="98"/>
        <v>45979</v>
      </c>
      <c r="BU1876" s="229"/>
      <c r="BV1876" s="183"/>
      <c r="BW1876" s="228">
        <v>54.4</v>
      </c>
      <c r="BX1876" s="182">
        <v>52.8</v>
      </c>
      <c r="BY1876" s="182">
        <v>51.7</v>
      </c>
      <c r="BZ1876" s="182">
        <v>52.9</v>
      </c>
      <c r="CA1876" s="182">
        <v>52.2</v>
      </c>
      <c r="CB1876" s="182">
        <v>52.6</v>
      </c>
      <c r="CC1876" s="182"/>
      <c r="CE1876" s="1"/>
      <c r="CF1876" s="1"/>
      <c r="CG1876" s="1"/>
      <c r="CH1876" s="1"/>
      <c r="CI1876" s="1"/>
      <c r="CJ1876" s="1"/>
      <c r="CK1876" s="1"/>
      <c r="CL1876" s="1"/>
      <c r="CM1876" s="1"/>
      <c r="CN1876" s="1"/>
      <c r="CO1876" s="1"/>
    </row>
    <row r="1877" spans="1:93" ht="30" customHeight="1" x14ac:dyDescent="0.2">
      <c r="A1877" s="1">
        <v>1871</v>
      </c>
      <c r="B1877" s="1" t="s">
        <v>599</v>
      </c>
      <c r="C1877" s="1" t="s">
        <v>600</v>
      </c>
      <c r="D1877" s="1" t="s">
        <v>601</v>
      </c>
      <c r="E1877" s="1" t="s">
        <v>601</v>
      </c>
      <c r="F1877" s="1" t="s">
        <v>74</v>
      </c>
      <c r="G1877" s="1">
        <v>3</v>
      </c>
      <c r="H1877" s="1" t="s">
        <v>341</v>
      </c>
      <c r="I1877" s="1" t="s">
        <v>114</v>
      </c>
      <c r="J1877" s="64">
        <v>431</v>
      </c>
      <c r="K1877" s="76">
        <v>2275857</v>
      </c>
      <c r="L1877" s="29">
        <v>45951</v>
      </c>
      <c r="M1877" s="29" t="s">
        <v>4163</v>
      </c>
      <c r="N1877" s="1" t="s">
        <v>478</v>
      </c>
      <c r="O1877" s="28" t="s">
        <v>225</v>
      </c>
      <c r="P1877" s="1" t="s">
        <v>216</v>
      </c>
      <c r="Q1877" s="76">
        <v>9</v>
      </c>
      <c r="R1877" s="1" t="s">
        <v>537</v>
      </c>
      <c r="T1877" s="1" t="s">
        <v>115</v>
      </c>
      <c r="U1877" s="1"/>
      <c r="V1877" s="1"/>
      <c r="W1877" s="4"/>
      <c r="X1877" s="28"/>
      <c r="Y1877" s="33"/>
      <c r="Z1877" s="33"/>
      <c r="AA1877" s="96"/>
      <c r="AB1877" s="178"/>
      <c r="AC1877" s="33">
        <v>25</v>
      </c>
      <c r="AD1877" s="33">
        <v>200</v>
      </c>
      <c r="AE1877" s="33" t="s">
        <v>103</v>
      </c>
      <c r="AF1877" s="33" t="s">
        <v>103</v>
      </c>
      <c r="AG1877" s="33"/>
      <c r="AH1877" s="4"/>
      <c r="AI1877" s="1"/>
      <c r="AJ1877" s="1"/>
      <c r="AK1877" s="1"/>
      <c r="AL1877" s="5"/>
      <c r="AM1877" s="164">
        <f t="shared" si="97"/>
        <v>45954</v>
      </c>
      <c r="AN1877" s="182"/>
      <c r="AO1877" s="230"/>
      <c r="AP1877" s="182"/>
      <c r="AQ1877" s="182"/>
      <c r="AR1877" s="182"/>
      <c r="AS1877" s="182"/>
      <c r="AT1877" s="182"/>
      <c r="AU1877" s="182"/>
      <c r="AV1877" s="182"/>
      <c r="AW1877" s="96"/>
      <c r="AX1877" s="37">
        <f t="shared" si="99"/>
        <v>45958</v>
      </c>
      <c r="AY1877" s="182"/>
      <c r="AZ1877" s="183"/>
      <c r="BA1877" s="182"/>
      <c r="BB1877" s="182"/>
      <c r="BC1877" s="182"/>
      <c r="BD1877" s="182"/>
      <c r="BE1877" s="182"/>
      <c r="BF1877" s="182"/>
      <c r="BG1877" s="182"/>
      <c r="BH1877" s="4"/>
      <c r="BI1877" s="1"/>
      <c r="BJ1877" s="1"/>
      <c r="BK1877" s="1"/>
      <c r="BL1877" s="31"/>
      <c r="BM1877" s="31"/>
      <c r="BN1877" s="1"/>
      <c r="BO1877" s="1"/>
      <c r="BP1877" s="1"/>
      <c r="BQ1877" s="1"/>
      <c r="BR1877" s="1"/>
      <c r="BS1877" s="4"/>
      <c r="BT1877" s="37">
        <f t="shared" si="98"/>
        <v>45979</v>
      </c>
      <c r="BU1877" s="229"/>
      <c r="BV1877" s="183"/>
      <c r="BW1877" s="228"/>
      <c r="BX1877" s="182"/>
      <c r="BY1877" s="182"/>
      <c r="BZ1877" s="182"/>
      <c r="CA1877" s="182"/>
      <c r="CB1877" s="182"/>
      <c r="CC1877" s="182"/>
      <c r="CE1877" s="1"/>
      <c r="CF1877" s="1"/>
      <c r="CG1877" s="1"/>
      <c r="CH1877" s="1"/>
      <c r="CI1877" s="1"/>
      <c r="CJ1877" s="1"/>
      <c r="CK1877" s="1"/>
      <c r="CL1877" s="1"/>
      <c r="CM1877" s="1"/>
      <c r="CN1877" s="1"/>
      <c r="CO1877" s="1"/>
    </row>
    <row r="1878" spans="1:93" ht="30" customHeight="1" x14ac:dyDescent="0.2">
      <c r="A1878" s="1">
        <v>1872</v>
      </c>
      <c r="B1878" s="1" t="s">
        <v>599</v>
      </c>
      <c r="C1878" s="1" t="s">
        <v>600</v>
      </c>
      <c r="D1878" s="1" t="s">
        <v>601</v>
      </c>
      <c r="E1878" s="1" t="s">
        <v>601</v>
      </c>
      <c r="F1878" s="1" t="s">
        <v>74</v>
      </c>
      <c r="G1878" s="1">
        <v>3</v>
      </c>
      <c r="H1878" s="1" t="s">
        <v>341</v>
      </c>
      <c r="I1878" s="1" t="s">
        <v>114</v>
      </c>
      <c r="J1878" s="64">
        <v>403</v>
      </c>
      <c r="K1878" s="76">
        <v>2294153</v>
      </c>
      <c r="L1878" s="29">
        <v>45951</v>
      </c>
      <c r="M1878" s="29" t="s">
        <v>4163</v>
      </c>
      <c r="N1878" s="1" t="s">
        <v>478</v>
      </c>
      <c r="O1878" s="28" t="s">
        <v>225</v>
      </c>
      <c r="P1878" s="1" t="s">
        <v>216</v>
      </c>
      <c r="Q1878" s="76">
        <v>10</v>
      </c>
      <c r="R1878" s="1" t="s">
        <v>537</v>
      </c>
      <c r="T1878" s="1" t="s">
        <v>115</v>
      </c>
      <c r="U1878" s="1"/>
      <c r="V1878" s="1"/>
      <c r="W1878" s="4"/>
      <c r="X1878" s="28"/>
      <c r="Y1878" s="33"/>
      <c r="Z1878" s="33"/>
      <c r="AA1878" s="96"/>
      <c r="AB1878" s="178"/>
      <c r="AC1878" s="33">
        <v>23</v>
      </c>
      <c r="AD1878" s="33">
        <v>200</v>
      </c>
      <c r="AE1878" s="33" t="s">
        <v>103</v>
      </c>
      <c r="AF1878" s="33" t="s">
        <v>103</v>
      </c>
      <c r="AG1878" s="33"/>
      <c r="AH1878" s="4"/>
      <c r="AI1878" s="1"/>
      <c r="AJ1878" s="1"/>
      <c r="AK1878" s="1"/>
      <c r="AL1878" s="5"/>
      <c r="AM1878" s="164">
        <f t="shared" si="97"/>
        <v>45954</v>
      </c>
      <c r="AN1878" s="182"/>
      <c r="AO1878" s="230"/>
      <c r="AP1878" s="182"/>
      <c r="AQ1878" s="182"/>
      <c r="AR1878" s="182"/>
      <c r="AS1878" s="182"/>
      <c r="AT1878" s="182"/>
      <c r="AU1878" s="182"/>
      <c r="AV1878" s="182"/>
      <c r="AW1878" s="96"/>
      <c r="AX1878" s="37">
        <f t="shared" si="99"/>
        <v>45958</v>
      </c>
      <c r="AY1878" s="182"/>
      <c r="AZ1878" s="183"/>
      <c r="BA1878" s="182"/>
      <c r="BB1878" s="182"/>
      <c r="BC1878" s="182"/>
      <c r="BD1878" s="182"/>
      <c r="BE1878" s="182"/>
      <c r="BF1878" s="182"/>
      <c r="BG1878" s="182"/>
      <c r="BH1878" s="4"/>
      <c r="BI1878" s="1"/>
      <c r="BJ1878" s="1"/>
      <c r="BK1878" s="1"/>
      <c r="BL1878" s="31"/>
      <c r="BM1878" s="31"/>
      <c r="BN1878" s="1"/>
      <c r="BO1878" s="1"/>
      <c r="BP1878" s="1"/>
      <c r="BQ1878" s="1"/>
      <c r="BR1878" s="1"/>
      <c r="BS1878" s="4"/>
      <c r="BT1878" s="37">
        <f t="shared" si="98"/>
        <v>45979</v>
      </c>
      <c r="BU1878" s="229"/>
      <c r="BV1878" s="183"/>
      <c r="BW1878" s="228"/>
      <c r="BX1878" s="182"/>
      <c r="BY1878" s="182"/>
      <c r="BZ1878" s="182"/>
      <c r="CA1878" s="182"/>
      <c r="CB1878" s="182"/>
      <c r="CC1878" s="182"/>
      <c r="CE1878" s="1"/>
      <c r="CF1878" s="1"/>
      <c r="CG1878" s="1"/>
      <c r="CH1878" s="1"/>
      <c r="CI1878" s="1"/>
      <c r="CJ1878" s="1"/>
      <c r="CK1878" s="1"/>
      <c r="CL1878" s="1"/>
      <c r="CM1878" s="1"/>
      <c r="CN1878" s="1"/>
      <c r="CO1878" s="1"/>
    </row>
    <row r="1879" spans="1:93" ht="30" customHeight="1" x14ac:dyDescent="0.2">
      <c r="A1879" s="1">
        <v>1873</v>
      </c>
      <c r="B1879" s="1" t="s">
        <v>599</v>
      </c>
      <c r="C1879" s="1" t="s">
        <v>600</v>
      </c>
      <c r="D1879" s="1" t="s">
        <v>601</v>
      </c>
      <c r="E1879" s="1" t="s">
        <v>601</v>
      </c>
      <c r="F1879" s="1" t="s">
        <v>74</v>
      </c>
      <c r="G1879" s="1">
        <v>3</v>
      </c>
      <c r="H1879" s="1" t="s">
        <v>341</v>
      </c>
      <c r="I1879" s="1" t="s">
        <v>114</v>
      </c>
      <c r="J1879" s="64">
        <v>552</v>
      </c>
      <c r="K1879" s="76">
        <v>2294154</v>
      </c>
      <c r="L1879" s="29">
        <v>45952</v>
      </c>
      <c r="M1879" s="29" t="s">
        <v>4163</v>
      </c>
      <c r="N1879" s="1" t="s">
        <v>478</v>
      </c>
      <c r="O1879" s="28" t="s">
        <v>225</v>
      </c>
      <c r="P1879" s="1" t="s">
        <v>216</v>
      </c>
      <c r="Q1879" s="76">
        <v>12</v>
      </c>
      <c r="R1879" s="1" t="s">
        <v>537</v>
      </c>
      <c r="T1879" s="1" t="s">
        <v>115</v>
      </c>
      <c r="U1879" s="1"/>
      <c r="V1879" s="1"/>
      <c r="W1879" s="4"/>
      <c r="X1879" s="28"/>
      <c r="Y1879" s="33"/>
      <c r="Z1879" s="33"/>
      <c r="AA1879" s="96"/>
      <c r="AB1879" s="178"/>
      <c r="AC1879" s="33">
        <v>24</v>
      </c>
      <c r="AD1879" s="33">
        <v>240</v>
      </c>
      <c r="AE1879" s="33" t="s">
        <v>103</v>
      </c>
      <c r="AF1879" s="33" t="s">
        <v>103</v>
      </c>
      <c r="AG1879" s="33"/>
      <c r="AH1879" s="4"/>
      <c r="AI1879" s="1"/>
      <c r="AJ1879" s="1"/>
      <c r="AK1879" s="1"/>
      <c r="AL1879" s="5"/>
      <c r="AM1879" s="164">
        <f t="shared" si="97"/>
        <v>45955</v>
      </c>
      <c r="AN1879" s="182"/>
      <c r="AO1879" s="230"/>
      <c r="AP1879" s="182"/>
      <c r="AQ1879" s="182"/>
      <c r="AR1879" s="182"/>
      <c r="AS1879" s="182"/>
      <c r="AT1879" s="182"/>
      <c r="AU1879" s="182"/>
      <c r="AV1879" s="182"/>
      <c r="AW1879" s="96"/>
      <c r="AX1879" s="37">
        <f t="shared" si="99"/>
        <v>45959</v>
      </c>
      <c r="AY1879" s="182"/>
      <c r="AZ1879" s="183"/>
      <c r="BA1879" s="182"/>
      <c r="BB1879" s="182"/>
      <c r="BC1879" s="182"/>
      <c r="BD1879" s="182"/>
      <c r="BE1879" s="182"/>
      <c r="BF1879" s="182"/>
      <c r="BG1879" s="182"/>
      <c r="BH1879" s="4"/>
      <c r="BI1879" s="1"/>
      <c r="BJ1879" s="1"/>
      <c r="BK1879" s="1"/>
      <c r="BL1879" s="31"/>
      <c r="BM1879" s="31"/>
      <c r="BN1879" s="1"/>
      <c r="BO1879" s="1"/>
      <c r="BP1879" s="1"/>
      <c r="BQ1879" s="1"/>
      <c r="BR1879" s="1"/>
      <c r="BS1879" s="4"/>
      <c r="BT1879" s="37">
        <f t="shared" si="98"/>
        <v>45980</v>
      </c>
      <c r="BU1879" s="229"/>
      <c r="BV1879" s="183"/>
      <c r="BW1879" s="228"/>
      <c r="BX1879" s="182"/>
      <c r="BY1879" s="182"/>
      <c r="BZ1879" s="182"/>
      <c r="CA1879" s="182"/>
      <c r="CB1879" s="182"/>
      <c r="CC1879" s="182"/>
      <c r="CE1879" s="1"/>
      <c r="CF1879" s="1"/>
      <c r="CG1879" s="1"/>
      <c r="CH1879" s="1"/>
      <c r="CI1879" s="1"/>
      <c r="CJ1879" s="1"/>
      <c r="CK1879" s="1"/>
      <c r="CL1879" s="1"/>
      <c r="CM1879" s="1"/>
      <c r="CN1879" s="1"/>
      <c r="CO1879" s="1"/>
    </row>
    <row r="1880" spans="1:93" ht="30" customHeight="1" x14ac:dyDescent="0.2">
      <c r="A1880" s="1">
        <v>1874</v>
      </c>
      <c r="B1880" s="1" t="s">
        <v>599</v>
      </c>
      <c r="C1880" s="1" t="s">
        <v>600</v>
      </c>
      <c r="D1880" s="1" t="s">
        <v>601</v>
      </c>
      <c r="E1880" s="1" t="s">
        <v>601</v>
      </c>
      <c r="F1880" s="1" t="s">
        <v>74</v>
      </c>
      <c r="G1880" s="1">
        <v>3</v>
      </c>
      <c r="H1880" s="1" t="s">
        <v>341</v>
      </c>
      <c r="I1880" s="1" t="s">
        <v>114</v>
      </c>
      <c r="J1880" s="64">
        <v>407</v>
      </c>
      <c r="K1880" s="76">
        <v>2275858</v>
      </c>
      <c r="L1880" s="29">
        <v>45952</v>
      </c>
      <c r="M1880" s="29" t="s">
        <v>4163</v>
      </c>
      <c r="N1880" s="1" t="s">
        <v>478</v>
      </c>
      <c r="O1880" s="28" t="s">
        <v>225</v>
      </c>
      <c r="P1880" s="1" t="s">
        <v>216</v>
      </c>
      <c r="Q1880" s="76">
        <v>9</v>
      </c>
      <c r="R1880" s="1" t="s">
        <v>537</v>
      </c>
      <c r="T1880" s="1" t="s">
        <v>115</v>
      </c>
      <c r="U1880" s="1"/>
      <c r="V1880" s="1"/>
      <c r="W1880" s="4"/>
      <c r="X1880" s="28"/>
      <c r="Y1880" s="33"/>
      <c r="Z1880" s="33"/>
      <c r="AA1880" s="96"/>
      <c r="AB1880" s="178"/>
      <c r="AC1880" s="33">
        <v>21.5</v>
      </c>
      <c r="AD1880" s="33">
        <v>210</v>
      </c>
      <c r="AE1880" s="33" t="s">
        <v>103</v>
      </c>
      <c r="AF1880" s="33" t="s">
        <v>103</v>
      </c>
      <c r="AG1880" s="33"/>
      <c r="AH1880" s="4"/>
      <c r="AI1880" s="1"/>
      <c r="AJ1880" s="1"/>
      <c r="AK1880" s="1"/>
      <c r="AL1880" s="5"/>
      <c r="AM1880" s="164">
        <f t="shared" si="97"/>
        <v>45955</v>
      </c>
      <c r="AN1880" s="182"/>
      <c r="AO1880" s="230"/>
      <c r="AP1880" s="182"/>
      <c r="AQ1880" s="182"/>
      <c r="AR1880" s="182"/>
      <c r="AS1880" s="182"/>
      <c r="AT1880" s="182"/>
      <c r="AU1880" s="182"/>
      <c r="AV1880" s="182"/>
      <c r="AW1880" s="96"/>
      <c r="AX1880" s="37">
        <f t="shared" si="99"/>
        <v>45959</v>
      </c>
      <c r="AY1880" s="182"/>
      <c r="AZ1880" s="183"/>
      <c r="BA1880" s="182"/>
      <c r="BB1880" s="182"/>
      <c r="BC1880" s="182"/>
      <c r="BD1880" s="182"/>
      <c r="BE1880" s="182"/>
      <c r="BF1880" s="182"/>
      <c r="BG1880" s="182"/>
      <c r="BH1880" s="4"/>
      <c r="BI1880" s="1"/>
      <c r="BJ1880" s="1"/>
      <c r="BK1880" s="1"/>
      <c r="BL1880" s="31"/>
      <c r="BM1880" s="31"/>
      <c r="BN1880" s="1"/>
      <c r="BO1880" s="1"/>
      <c r="BP1880" s="1"/>
      <c r="BQ1880" s="1"/>
      <c r="BR1880" s="1"/>
      <c r="BS1880" s="4"/>
      <c r="BT1880" s="37">
        <f t="shared" si="98"/>
        <v>45980</v>
      </c>
      <c r="BU1880" s="229"/>
      <c r="BV1880" s="183"/>
      <c r="BW1880" s="228"/>
      <c r="BX1880" s="182"/>
      <c r="BY1880" s="182"/>
      <c r="BZ1880" s="182"/>
      <c r="CA1880" s="182"/>
      <c r="CB1880" s="182"/>
      <c r="CC1880" s="182"/>
      <c r="CE1880" s="1"/>
      <c r="CF1880" s="1"/>
      <c r="CG1880" s="1"/>
      <c r="CH1880" s="1"/>
      <c r="CI1880" s="1"/>
      <c r="CJ1880" s="1"/>
      <c r="CK1880" s="1"/>
      <c r="CL1880" s="1"/>
      <c r="CM1880" s="1"/>
      <c r="CN1880" s="1"/>
      <c r="CO1880" s="1"/>
    </row>
    <row r="1881" spans="1:93" ht="30" customHeight="1" x14ac:dyDescent="0.2">
      <c r="A1881" s="1">
        <v>1875</v>
      </c>
      <c r="B1881" s="1" t="s">
        <v>599</v>
      </c>
      <c r="C1881" s="1" t="s">
        <v>600</v>
      </c>
      <c r="D1881" s="1" t="s">
        <v>601</v>
      </c>
      <c r="E1881" s="1" t="s">
        <v>601</v>
      </c>
      <c r="F1881" s="1" t="s">
        <v>74</v>
      </c>
      <c r="G1881" s="1">
        <v>3</v>
      </c>
      <c r="H1881" s="1" t="s">
        <v>341</v>
      </c>
      <c r="I1881" s="1" t="s">
        <v>114</v>
      </c>
      <c r="J1881" s="64">
        <v>287</v>
      </c>
      <c r="K1881" s="76">
        <v>2294155</v>
      </c>
      <c r="L1881" s="29">
        <v>45952</v>
      </c>
      <c r="M1881" s="29" t="s">
        <v>4163</v>
      </c>
      <c r="N1881" s="1" t="s">
        <v>478</v>
      </c>
      <c r="O1881" s="28" t="s">
        <v>225</v>
      </c>
      <c r="P1881" s="1" t="s">
        <v>216</v>
      </c>
      <c r="Q1881" s="76">
        <v>8</v>
      </c>
      <c r="R1881" s="1" t="s">
        <v>537</v>
      </c>
      <c r="T1881" s="1" t="s">
        <v>115</v>
      </c>
      <c r="U1881" s="1"/>
      <c r="V1881" s="1"/>
      <c r="W1881" s="4"/>
      <c r="X1881" s="28"/>
      <c r="Y1881" s="33"/>
      <c r="Z1881" s="33"/>
      <c r="AA1881" s="96"/>
      <c r="AB1881" s="178"/>
      <c r="AC1881" s="33">
        <v>22.5</v>
      </c>
      <c r="AD1881" s="33">
        <v>200</v>
      </c>
      <c r="AE1881" s="33" t="s">
        <v>103</v>
      </c>
      <c r="AF1881" s="33" t="s">
        <v>103</v>
      </c>
      <c r="AG1881" s="33"/>
      <c r="AH1881" s="4"/>
      <c r="AI1881" s="1"/>
      <c r="AJ1881" s="1"/>
      <c r="AK1881" s="1"/>
      <c r="AL1881" s="5"/>
      <c r="AM1881" s="164">
        <f t="shared" si="97"/>
        <v>45955</v>
      </c>
      <c r="AN1881" s="182"/>
      <c r="AO1881" s="230"/>
      <c r="AP1881" s="182"/>
      <c r="AQ1881" s="182"/>
      <c r="AR1881" s="182"/>
      <c r="AS1881" s="182"/>
      <c r="AT1881" s="182"/>
      <c r="AU1881" s="182"/>
      <c r="AV1881" s="182"/>
      <c r="AW1881" s="96"/>
      <c r="AX1881" s="37">
        <f t="shared" si="99"/>
        <v>45959</v>
      </c>
      <c r="AY1881" s="182"/>
      <c r="AZ1881" s="183"/>
      <c r="BA1881" s="182"/>
      <c r="BB1881" s="182"/>
      <c r="BC1881" s="182"/>
      <c r="BD1881" s="182"/>
      <c r="BE1881" s="182"/>
      <c r="BF1881" s="182"/>
      <c r="BG1881" s="182"/>
      <c r="BH1881" s="4"/>
      <c r="BI1881" s="1"/>
      <c r="BJ1881" s="1"/>
      <c r="BK1881" s="1"/>
      <c r="BL1881" s="31"/>
      <c r="BM1881" s="31"/>
      <c r="BN1881" s="1"/>
      <c r="BO1881" s="1"/>
      <c r="BP1881" s="1"/>
      <c r="BQ1881" s="1"/>
      <c r="BR1881" s="1"/>
      <c r="BS1881" s="4"/>
      <c r="BT1881" s="37">
        <f t="shared" si="98"/>
        <v>45980</v>
      </c>
      <c r="BU1881" s="229"/>
      <c r="BV1881" s="183"/>
      <c r="BW1881" s="228"/>
      <c r="BX1881" s="182"/>
      <c r="BY1881" s="182"/>
      <c r="BZ1881" s="182"/>
      <c r="CA1881" s="182"/>
      <c r="CB1881" s="182"/>
      <c r="CC1881" s="182"/>
      <c r="CE1881" s="1"/>
      <c r="CF1881" s="1"/>
      <c r="CG1881" s="1"/>
      <c r="CH1881" s="1"/>
      <c r="CI1881" s="1"/>
      <c r="CJ1881" s="1"/>
      <c r="CK1881" s="1"/>
      <c r="CL1881" s="1"/>
      <c r="CM1881" s="1"/>
      <c r="CN1881" s="1"/>
      <c r="CO1881" s="1"/>
    </row>
    <row r="1882" spans="1:93" ht="30" customHeight="1" x14ac:dyDescent="0.2">
      <c r="A1882" s="1">
        <v>1876</v>
      </c>
      <c r="B1882" s="1" t="s">
        <v>599</v>
      </c>
      <c r="C1882" s="1" t="s">
        <v>600</v>
      </c>
      <c r="D1882" s="1" t="s">
        <v>601</v>
      </c>
      <c r="E1882" s="1" t="s">
        <v>601</v>
      </c>
      <c r="F1882" s="1" t="s">
        <v>74</v>
      </c>
      <c r="G1882" s="1">
        <v>3</v>
      </c>
      <c r="H1882" s="1" t="s">
        <v>341</v>
      </c>
      <c r="I1882" s="1" t="s">
        <v>114</v>
      </c>
      <c r="J1882" s="64">
        <v>418</v>
      </c>
      <c r="K1882" s="76">
        <v>2275859</v>
      </c>
      <c r="L1882" s="29">
        <v>45952</v>
      </c>
      <c r="M1882" s="29" t="s">
        <v>4163</v>
      </c>
      <c r="N1882" s="1" t="s">
        <v>478</v>
      </c>
      <c r="O1882" s="28" t="s">
        <v>225</v>
      </c>
      <c r="P1882" s="1" t="s">
        <v>216</v>
      </c>
      <c r="Q1882" s="76">
        <v>10</v>
      </c>
      <c r="R1882" s="1" t="s">
        <v>537</v>
      </c>
      <c r="T1882" s="1" t="s">
        <v>115</v>
      </c>
      <c r="U1882" s="1"/>
      <c r="V1882" s="1"/>
      <c r="W1882" s="4"/>
      <c r="X1882" s="28"/>
      <c r="Y1882" s="33"/>
      <c r="Z1882" s="33"/>
      <c r="AA1882" s="96"/>
      <c r="AB1882" s="178"/>
      <c r="AC1882" s="33">
        <v>25</v>
      </c>
      <c r="AD1882" s="33">
        <v>215</v>
      </c>
      <c r="AE1882" s="33" t="s">
        <v>103</v>
      </c>
      <c r="AF1882" s="33" t="s">
        <v>103</v>
      </c>
      <c r="AG1882" s="33"/>
      <c r="AH1882" s="4"/>
      <c r="AI1882" s="1"/>
      <c r="AJ1882" s="1"/>
      <c r="AK1882" s="1"/>
      <c r="AL1882" s="5"/>
      <c r="AM1882" s="164">
        <f t="shared" si="97"/>
        <v>45955</v>
      </c>
      <c r="AN1882" s="182"/>
      <c r="AO1882" s="230"/>
      <c r="AP1882" s="182"/>
      <c r="AQ1882" s="182"/>
      <c r="AR1882" s="182"/>
      <c r="AS1882" s="182"/>
      <c r="AT1882" s="182"/>
      <c r="AU1882" s="182"/>
      <c r="AV1882" s="182"/>
      <c r="AW1882" s="96"/>
      <c r="AX1882" s="37">
        <f t="shared" si="99"/>
        <v>45959</v>
      </c>
      <c r="AY1882" s="182"/>
      <c r="AZ1882" s="183"/>
      <c r="BA1882" s="182"/>
      <c r="BB1882" s="182"/>
      <c r="BC1882" s="182"/>
      <c r="BD1882" s="182"/>
      <c r="BE1882" s="182"/>
      <c r="BF1882" s="182"/>
      <c r="BG1882" s="182"/>
      <c r="BH1882" s="4"/>
      <c r="BI1882" s="1"/>
      <c r="BJ1882" s="1"/>
      <c r="BK1882" s="1"/>
      <c r="BL1882" s="31"/>
      <c r="BM1882" s="31"/>
      <c r="BN1882" s="1"/>
      <c r="BO1882" s="1"/>
      <c r="BP1882" s="1"/>
      <c r="BQ1882" s="1"/>
      <c r="BR1882" s="1"/>
      <c r="BS1882" s="4"/>
      <c r="BT1882" s="37">
        <f t="shared" si="98"/>
        <v>45980</v>
      </c>
      <c r="BU1882" s="229"/>
      <c r="BV1882" s="183"/>
      <c r="BW1882" s="228"/>
      <c r="BX1882" s="182"/>
      <c r="BY1882" s="182"/>
      <c r="BZ1882" s="182"/>
      <c r="CA1882" s="182"/>
      <c r="CB1882" s="182"/>
      <c r="CC1882" s="182"/>
      <c r="CE1882" s="1"/>
      <c r="CF1882" s="1"/>
      <c r="CG1882" s="1"/>
      <c r="CH1882" s="1"/>
      <c r="CI1882" s="1"/>
      <c r="CJ1882" s="1"/>
      <c r="CK1882" s="1"/>
      <c r="CL1882" s="1"/>
      <c r="CM1882" s="1"/>
      <c r="CN1882" s="1"/>
      <c r="CO1882" s="1"/>
    </row>
    <row r="1883" spans="1:93" ht="30" customHeight="1" x14ac:dyDescent="0.2">
      <c r="A1883" s="1">
        <v>1877</v>
      </c>
      <c r="B1883" s="1" t="s">
        <v>599</v>
      </c>
      <c r="C1883" s="1" t="s">
        <v>600</v>
      </c>
      <c r="D1883" s="1" t="s">
        <v>601</v>
      </c>
      <c r="E1883" s="1" t="s">
        <v>601</v>
      </c>
      <c r="F1883" s="1" t="s">
        <v>74</v>
      </c>
      <c r="G1883" s="1">
        <v>3</v>
      </c>
      <c r="H1883" s="1" t="s">
        <v>341</v>
      </c>
      <c r="I1883" s="1" t="s">
        <v>114</v>
      </c>
      <c r="J1883" s="64">
        <v>438</v>
      </c>
      <c r="K1883" s="76">
        <v>2294156</v>
      </c>
      <c r="L1883" s="29">
        <v>45952</v>
      </c>
      <c r="M1883" s="29" t="s">
        <v>4163</v>
      </c>
      <c r="N1883" s="1" t="s">
        <v>478</v>
      </c>
      <c r="O1883" s="28" t="s">
        <v>225</v>
      </c>
      <c r="P1883" s="1" t="s">
        <v>216</v>
      </c>
      <c r="Q1883" s="76">
        <v>9</v>
      </c>
      <c r="R1883" s="1" t="s">
        <v>537</v>
      </c>
      <c r="T1883" s="1" t="s">
        <v>115</v>
      </c>
      <c r="U1883" s="1"/>
      <c r="V1883" s="1"/>
      <c r="W1883" s="4"/>
      <c r="X1883" s="28"/>
      <c r="Y1883" s="33"/>
      <c r="Z1883" s="33"/>
      <c r="AA1883" s="96"/>
      <c r="AB1883" s="178"/>
      <c r="AC1883" s="33">
        <v>23.5</v>
      </c>
      <c r="AD1883" s="33">
        <v>215</v>
      </c>
      <c r="AE1883" s="33" t="s">
        <v>103</v>
      </c>
      <c r="AF1883" s="33" t="s">
        <v>103</v>
      </c>
      <c r="AG1883" s="33"/>
      <c r="AH1883" s="4"/>
      <c r="AI1883" s="1"/>
      <c r="AJ1883" s="1"/>
      <c r="AK1883" s="1"/>
      <c r="AL1883" s="5"/>
      <c r="AM1883" s="164">
        <f t="shared" ref="AM1883:AM1946" si="100">L1883+3</f>
        <v>45955</v>
      </c>
      <c r="AN1883" s="182"/>
      <c r="AO1883" s="230"/>
      <c r="AP1883" s="182"/>
      <c r="AQ1883" s="182"/>
      <c r="AR1883" s="182"/>
      <c r="AS1883" s="182"/>
      <c r="AT1883" s="182"/>
      <c r="AU1883" s="182"/>
      <c r="AV1883" s="182"/>
      <c r="AW1883" s="96"/>
      <c r="AX1883" s="37">
        <f t="shared" si="99"/>
        <v>45959</v>
      </c>
      <c r="AY1883" s="182"/>
      <c r="AZ1883" s="183"/>
      <c r="BA1883" s="182"/>
      <c r="BB1883" s="182"/>
      <c r="BC1883" s="182"/>
      <c r="BD1883" s="182"/>
      <c r="BE1883" s="182"/>
      <c r="BF1883" s="182"/>
      <c r="BG1883" s="182"/>
      <c r="BH1883" s="4"/>
      <c r="BI1883" s="1"/>
      <c r="BJ1883" s="1"/>
      <c r="BK1883" s="1"/>
      <c r="BL1883" s="31"/>
      <c r="BM1883" s="31"/>
      <c r="BN1883" s="1"/>
      <c r="BO1883" s="1"/>
      <c r="BP1883" s="1"/>
      <c r="BQ1883" s="1"/>
      <c r="BR1883" s="1"/>
      <c r="BS1883" s="4"/>
      <c r="BT1883" s="37">
        <f t="shared" si="98"/>
        <v>45980</v>
      </c>
      <c r="BU1883" s="229"/>
      <c r="BV1883" s="183"/>
      <c r="BW1883" s="228"/>
      <c r="BX1883" s="182"/>
      <c r="BY1883" s="182"/>
      <c r="BZ1883" s="182"/>
      <c r="CA1883" s="182"/>
      <c r="CB1883" s="182"/>
      <c r="CC1883" s="182"/>
      <c r="CE1883" s="1"/>
      <c r="CF1883" s="1"/>
      <c r="CG1883" s="1"/>
      <c r="CH1883" s="1"/>
      <c r="CI1883" s="1"/>
      <c r="CJ1883" s="1"/>
      <c r="CK1883" s="1"/>
      <c r="CL1883" s="1"/>
      <c r="CM1883" s="1"/>
      <c r="CN1883" s="1"/>
      <c r="CO1883" s="1"/>
    </row>
    <row r="1884" spans="1:93" ht="30" customHeight="1" x14ac:dyDescent="0.2">
      <c r="A1884" s="1">
        <v>1878</v>
      </c>
      <c r="B1884" s="1" t="s">
        <v>599</v>
      </c>
      <c r="C1884" s="1" t="s">
        <v>600</v>
      </c>
      <c r="D1884" s="1" t="s">
        <v>601</v>
      </c>
      <c r="E1884" s="1" t="s">
        <v>601</v>
      </c>
      <c r="F1884" s="1" t="s">
        <v>74</v>
      </c>
      <c r="G1884" s="1">
        <v>3</v>
      </c>
      <c r="H1884" s="1" t="s">
        <v>341</v>
      </c>
      <c r="I1884" s="1" t="s">
        <v>114</v>
      </c>
      <c r="J1884" s="64">
        <v>558</v>
      </c>
      <c r="K1884" s="76">
        <v>2275860</v>
      </c>
      <c r="L1884" s="29">
        <v>45952</v>
      </c>
      <c r="M1884" s="29" t="s">
        <v>4163</v>
      </c>
      <c r="N1884" s="1" t="s">
        <v>478</v>
      </c>
      <c r="O1884" s="28" t="s">
        <v>225</v>
      </c>
      <c r="P1884" s="1" t="s">
        <v>216</v>
      </c>
      <c r="Q1884" s="76">
        <v>12</v>
      </c>
      <c r="R1884" s="1" t="s">
        <v>537</v>
      </c>
      <c r="T1884" s="1" t="s">
        <v>115</v>
      </c>
      <c r="U1884" s="1"/>
      <c r="V1884" s="1"/>
      <c r="W1884" s="4"/>
      <c r="X1884" s="28"/>
      <c r="Y1884" s="33"/>
      <c r="Z1884" s="33"/>
      <c r="AA1884" s="96"/>
      <c r="AB1884" s="178"/>
      <c r="AC1884" s="33">
        <v>24</v>
      </c>
      <c r="AD1884" s="33">
        <v>240</v>
      </c>
      <c r="AE1884" s="33" t="s">
        <v>103</v>
      </c>
      <c r="AF1884" s="33" t="s">
        <v>103</v>
      </c>
      <c r="AG1884" s="33"/>
      <c r="AH1884" s="4"/>
      <c r="AI1884" s="1"/>
      <c r="AJ1884" s="1"/>
      <c r="AK1884" s="1"/>
      <c r="AL1884" s="5"/>
      <c r="AM1884" s="164">
        <f t="shared" si="100"/>
        <v>45955</v>
      </c>
      <c r="AN1884" s="182"/>
      <c r="AO1884" s="230"/>
      <c r="AP1884" s="182"/>
      <c r="AQ1884" s="182"/>
      <c r="AR1884" s="182"/>
      <c r="AS1884" s="182"/>
      <c r="AT1884" s="182"/>
      <c r="AU1884" s="182"/>
      <c r="AV1884" s="182"/>
      <c r="AW1884" s="96"/>
      <c r="AX1884" s="37">
        <f t="shared" si="99"/>
        <v>45959</v>
      </c>
      <c r="AY1884" s="182"/>
      <c r="AZ1884" s="183"/>
      <c r="BA1884" s="182"/>
      <c r="BB1884" s="182"/>
      <c r="BC1884" s="182"/>
      <c r="BD1884" s="182"/>
      <c r="BE1884" s="182"/>
      <c r="BF1884" s="182"/>
      <c r="BG1884" s="182"/>
      <c r="BH1884" s="4"/>
      <c r="BI1884" s="1"/>
      <c r="BJ1884" s="1"/>
      <c r="BK1884" s="1"/>
      <c r="BL1884" s="31"/>
      <c r="BM1884" s="31"/>
      <c r="BN1884" s="1"/>
      <c r="BO1884" s="1"/>
      <c r="BP1884" s="1"/>
      <c r="BQ1884" s="1"/>
      <c r="BR1884" s="1"/>
      <c r="BS1884" s="4"/>
      <c r="BT1884" s="37">
        <f t="shared" ref="BT1884:BT1947" si="101">IF(L1884=0, 0, L1884+28)</f>
        <v>45980</v>
      </c>
      <c r="BU1884" s="229"/>
      <c r="BV1884" s="183"/>
      <c r="BW1884" s="228"/>
      <c r="BX1884" s="182"/>
      <c r="BY1884" s="182"/>
      <c r="BZ1884" s="182"/>
      <c r="CA1884" s="182"/>
      <c r="CB1884" s="182"/>
      <c r="CC1884" s="182"/>
      <c r="CE1884" s="1"/>
      <c r="CF1884" s="1"/>
      <c r="CG1884" s="1"/>
      <c r="CH1884" s="1"/>
      <c r="CI1884" s="1"/>
      <c r="CJ1884" s="1"/>
      <c r="CK1884" s="1"/>
      <c r="CL1884" s="1"/>
      <c r="CM1884" s="1"/>
      <c r="CN1884" s="1"/>
      <c r="CO1884" s="1"/>
    </row>
    <row r="1885" spans="1:93" ht="30" customHeight="1" x14ac:dyDescent="0.2">
      <c r="A1885" s="1">
        <v>1879</v>
      </c>
      <c r="B1885" s="1" t="s">
        <v>599</v>
      </c>
      <c r="C1885" s="1" t="s">
        <v>600</v>
      </c>
      <c r="D1885" s="1" t="s">
        <v>601</v>
      </c>
      <c r="E1885" s="1" t="s">
        <v>601</v>
      </c>
      <c r="F1885" s="1" t="s">
        <v>74</v>
      </c>
      <c r="G1885" s="1">
        <v>3</v>
      </c>
      <c r="H1885" s="1" t="s">
        <v>341</v>
      </c>
      <c r="I1885" s="1" t="s">
        <v>114</v>
      </c>
      <c r="J1885" s="64">
        <v>557</v>
      </c>
      <c r="K1885" s="76">
        <v>2294157</v>
      </c>
      <c r="L1885" s="29">
        <v>45952</v>
      </c>
      <c r="M1885" s="29" t="s">
        <v>4163</v>
      </c>
      <c r="N1885" s="1" t="s">
        <v>478</v>
      </c>
      <c r="O1885" s="28" t="s">
        <v>225</v>
      </c>
      <c r="P1885" s="1" t="s">
        <v>216</v>
      </c>
      <c r="Q1885" s="76">
        <v>12</v>
      </c>
      <c r="R1885" s="1" t="s">
        <v>537</v>
      </c>
      <c r="S1885" s="1">
        <v>6</v>
      </c>
      <c r="T1885" s="1" t="s">
        <v>115</v>
      </c>
      <c r="U1885" s="1"/>
      <c r="V1885" s="1"/>
      <c r="W1885" s="4"/>
      <c r="X1885" s="28"/>
      <c r="Y1885" s="33"/>
      <c r="Z1885" s="33"/>
      <c r="AA1885" s="96"/>
      <c r="AB1885" s="178"/>
      <c r="AC1885" s="33">
        <v>22</v>
      </c>
      <c r="AD1885" s="33">
        <v>190</v>
      </c>
      <c r="AE1885" s="33" t="s">
        <v>103</v>
      </c>
      <c r="AF1885" s="33" t="s">
        <v>103</v>
      </c>
      <c r="AG1885" s="33"/>
      <c r="AH1885" s="4"/>
      <c r="AI1885" s="1"/>
      <c r="AJ1885" s="1"/>
      <c r="AK1885" s="1"/>
      <c r="AL1885" s="5"/>
      <c r="AM1885" s="164">
        <f t="shared" si="100"/>
        <v>45955</v>
      </c>
      <c r="AN1885" s="182"/>
      <c r="AO1885" s="230"/>
      <c r="AP1885" s="182"/>
      <c r="AQ1885" s="182"/>
      <c r="AR1885" s="182"/>
      <c r="AS1885" s="182"/>
      <c r="AT1885" s="182"/>
      <c r="AU1885" s="182"/>
      <c r="AV1885" s="182"/>
      <c r="AW1885" s="96"/>
      <c r="AX1885" s="37">
        <f t="shared" si="99"/>
        <v>45959</v>
      </c>
      <c r="AY1885" s="182"/>
      <c r="AZ1885" s="183"/>
      <c r="BA1885" s="182"/>
      <c r="BB1885" s="182"/>
      <c r="BC1885" s="182"/>
      <c r="BD1885" s="182"/>
      <c r="BE1885" s="182"/>
      <c r="BF1885" s="182"/>
      <c r="BG1885" s="182"/>
      <c r="BH1885" s="4"/>
      <c r="BI1885" s="1"/>
      <c r="BJ1885" s="1"/>
      <c r="BK1885" s="1"/>
      <c r="BL1885" s="31"/>
      <c r="BM1885" s="31"/>
      <c r="BN1885" s="1"/>
      <c r="BO1885" s="1"/>
      <c r="BP1885" s="1"/>
      <c r="BQ1885" s="1"/>
      <c r="BR1885" s="1"/>
      <c r="BS1885" s="4"/>
      <c r="BT1885" s="37">
        <f t="shared" si="101"/>
        <v>45980</v>
      </c>
      <c r="BU1885" s="229"/>
      <c r="BV1885" s="183"/>
      <c r="BW1885" s="228"/>
      <c r="BX1885" s="182"/>
      <c r="BY1885" s="182"/>
      <c r="BZ1885" s="182"/>
      <c r="CA1885" s="182"/>
      <c r="CB1885" s="182"/>
      <c r="CC1885" s="182"/>
      <c r="CE1885" s="1"/>
      <c r="CF1885" s="1"/>
      <c r="CG1885" s="1"/>
      <c r="CH1885" s="1"/>
      <c r="CI1885" s="1"/>
      <c r="CJ1885" s="1"/>
      <c r="CK1885" s="1"/>
      <c r="CL1885" s="1"/>
      <c r="CM1885" s="1"/>
      <c r="CN1885" s="1"/>
      <c r="CO1885" s="1"/>
    </row>
    <row r="1886" spans="1:93" ht="30" customHeight="1" x14ac:dyDescent="0.2">
      <c r="A1886" s="1">
        <v>1880</v>
      </c>
      <c r="B1886" s="1" t="s">
        <v>599</v>
      </c>
      <c r="C1886" s="1" t="s">
        <v>600</v>
      </c>
      <c r="D1886" s="1" t="s">
        <v>601</v>
      </c>
      <c r="E1886" s="1" t="s">
        <v>601</v>
      </c>
      <c r="F1886" s="1" t="s">
        <v>74</v>
      </c>
      <c r="G1886" s="1">
        <v>3</v>
      </c>
      <c r="H1886" s="1" t="s">
        <v>341</v>
      </c>
      <c r="I1886" s="1" t="s">
        <v>114</v>
      </c>
      <c r="J1886" s="64">
        <v>411</v>
      </c>
      <c r="K1886" s="76">
        <v>2294158</v>
      </c>
      <c r="L1886" s="29">
        <v>45952</v>
      </c>
      <c r="M1886" s="29" t="s">
        <v>4163</v>
      </c>
      <c r="N1886" s="1" t="s">
        <v>478</v>
      </c>
      <c r="O1886" s="28" t="s">
        <v>225</v>
      </c>
      <c r="P1886" s="1" t="s">
        <v>216</v>
      </c>
      <c r="Q1886" s="76">
        <v>9</v>
      </c>
      <c r="R1886" s="1" t="s">
        <v>537</v>
      </c>
      <c r="T1886" s="1" t="s">
        <v>115</v>
      </c>
      <c r="U1886" s="1"/>
      <c r="V1886" s="1"/>
      <c r="W1886" s="4"/>
      <c r="X1886" s="28"/>
      <c r="Y1886" s="33"/>
      <c r="Z1886" s="33"/>
      <c r="AA1886" s="96"/>
      <c r="AB1886" s="178"/>
      <c r="AC1886" s="33">
        <v>23.5</v>
      </c>
      <c r="AD1886" s="33">
        <v>235</v>
      </c>
      <c r="AE1886" s="33" t="s">
        <v>103</v>
      </c>
      <c r="AF1886" s="33" t="s">
        <v>103</v>
      </c>
      <c r="AG1886" s="33"/>
      <c r="AH1886" s="4"/>
      <c r="AI1886" s="1"/>
      <c r="AJ1886" s="1"/>
      <c r="AK1886" s="1"/>
      <c r="AL1886" s="5"/>
      <c r="AM1886" s="164">
        <f t="shared" si="100"/>
        <v>45955</v>
      </c>
      <c r="AN1886" s="182"/>
      <c r="AO1886" s="230"/>
      <c r="AP1886" s="182"/>
      <c r="AQ1886" s="182"/>
      <c r="AR1886" s="182"/>
      <c r="AS1886" s="182"/>
      <c r="AT1886" s="182"/>
      <c r="AU1886" s="182"/>
      <c r="AV1886" s="182"/>
      <c r="AW1886" s="96"/>
      <c r="AX1886" s="37">
        <f t="shared" si="99"/>
        <v>45959</v>
      </c>
      <c r="AY1886" s="182"/>
      <c r="AZ1886" s="183"/>
      <c r="BA1886" s="182"/>
      <c r="BB1886" s="182"/>
      <c r="BC1886" s="182"/>
      <c r="BD1886" s="182"/>
      <c r="BE1886" s="182"/>
      <c r="BF1886" s="182"/>
      <c r="BG1886" s="182"/>
      <c r="BH1886" s="4"/>
      <c r="BI1886" s="1"/>
      <c r="BJ1886" s="1"/>
      <c r="BK1886" s="1"/>
      <c r="BL1886" s="31"/>
      <c r="BM1886" s="31"/>
      <c r="BN1886" s="1"/>
      <c r="BO1886" s="1"/>
      <c r="BP1886" s="1"/>
      <c r="BQ1886" s="1"/>
      <c r="BR1886" s="1"/>
      <c r="BS1886" s="4"/>
      <c r="BT1886" s="37">
        <f t="shared" si="101"/>
        <v>45980</v>
      </c>
      <c r="BU1886" s="229"/>
      <c r="BV1886" s="183"/>
      <c r="BW1886" s="228"/>
      <c r="BX1886" s="182"/>
      <c r="BY1886" s="182"/>
      <c r="BZ1886" s="182"/>
      <c r="CA1886" s="182"/>
      <c r="CB1886" s="182"/>
      <c r="CC1886" s="182"/>
      <c r="CE1886" s="1"/>
      <c r="CF1886" s="1"/>
      <c r="CG1886" s="1"/>
      <c r="CH1886" s="1"/>
      <c r="CI1886" s="1"/>
      <c r="CJ1886" s="1"/>
      <c r="CK1886" s="1"/>
      <c r="CL1886" s="1"/>
      <c r="CM1886" s="1"/>
      <c r="CN1886" s="1"/>
      <c r="CO1886" s="1"/>
    </row>
    <row r="1887" spans="1:93" ht="30" customHeight="1" x14ac:dyDescent="0.2">
      <c r="A1887" s="1">
        <v>1881</v>
      </c>
      <c r="B1887" s="1" t="s">
        <v>599</v>
      </c>
      <c r="C1887" s="1" t="s">
        <v>600</v>
      </c>
      <c r="D1887" s="1" t="s">
        <v>601</v>
      </c>
      <c r="E1887" s="1" t="s">
        <v>601</v>
      </c>
      <c r="F1887" s="1" t="s">
        <v>74</v>
      </c>
      <c r="G1887" s="1">
        <v>3</v>
      </c>
      <c r="H1887" s="1" t="s">
        <v>341</v>
      </c>
      <c r="I1887" s="1" t="s">
        <v>114</v>
      </c>
      <c r="J1887" s="64">
        <v>392</v>
      </c>
      <c r="K1887" s="76">
        <v>2294159</v>
      </c>
      <c r="L1887" s="29">
        <v>45952</v>
      </c>
      <c r="M1887" s="29" t="s">
        <v>4163</v>
      </c>
      <c r="N1887" s="1" t="s">
        <v>478</v>
      </c>
      <c r="O1887" s="28" t="s">
        <v>225</v>
      </c>
      <c r="P1887" s="1" t="s">
        <v>216</v>
      </c>
      <c r="Q1887" s="76">
        <v>10</v>
      </c>
      <c r="R1887" s="1" t="s">
        <v>537</v>
      </c>
      <c r="T1887" s="1" t="s">
        <v>115</v>
      </c>
      <c r="U1887" s="1"/>
      <c r="V1887" s="1"/>
      <c r="W1887" s="4"/>
      <c r="X1887" s="28"/>
      <c r="Y1887" s="33"/>
      <c r="Z1887" s="33"/>
      <c r="AA1887" s="96"/>
      <c r="AB1887" s="178"/>
      <c r="AC1887" s="33">
        <v>22</v>
      </c>
      <c r="AD1887" s="33">
        <v>210</v>
      </c>
      <c r="AE1887" s="33" t="s">
        <v>103</v>
      </c>
      <c r="AF1887" s="33" t="s">
        <v>103</v>
      </c>
      <c r="AG1887" s="33"/>
      <c r="AH1887" s="4"/>
      <c r="AI1887" s="1"/>
      <c r="AJ1887" s="1"/>
      <c r="AK1887" s="1"/>
      <c r="AL1887" s="5"/>
      <c r="AM1887" s="164">
        <f t="shared" si="100"/>
        <v>45955</v>
      </c>
      <c r="AN1887" s="182"/>
      <c r="AO1887" s="230"/>
      <c r="AP1887" s="182"/>
      <c r="AQ1887" s="182"/>
      <c r="AR1887" s="182"/>
      <c r="AS1887" s="182"/>
      <c r="AT1887" s="182"/>
      <c r="AU1887" s="182"/>
      <c r="AV1887" s="182"/>
      <c r="AW1887" s="96"/>
      <c r="AX1887" s="37">
        <f t="shared" si="99"/>
        <v>45959</v>
      </c>
      <c r="AY1887" s="182"/>
      <c r="AZ1887" s="183"/>
      <c r="BA1887" s="182"/>
      <c r="BB1887" s="182"/>
      <c r="BC1887" s="182"/>
      <c r="BD1887" s="182"/>
      <c r="BE1887" s="182"/>
      <c r="BF1887" s="182"/>
      <c r="BG1887" s="182"/>
      <c r="BH1887" s="4"/>
      <c r="BI1887" s="1"/>
      <c r="BJ1887" s="1"/>
      <c r="BK1887" s="1"/>
      <c r="BL1887" s="31"/>
      <c r="BM1887" s="31"/>
      <c r="BN1887" s="1"/>
      <c r="BO1887" s="1"/>
      <c r="BP1887" s="1"/>
      <c r="BQ1887" s="1"/>
      <c r="BR1887" s="1"/>
      <c r="BS1887" s="4"/>
      <c r="BT1887" s="37">
        <f t="shared" si="101"/>
        <v>45980</v>
      </c>
      <c r="BU1887" s="229"/>
      <c r="BV1887" s="183"/>
      <c r="BW1887" s="228"/>
      <c r="BX1887" s="182"/>
      <c r="BY1887" s="182"/>
      <c r="BZ1887" s="182"/>
      <c r="CA1887" s="182"/>
      <c r="CB1887" s="182"/>
      <c r="CC1887" s="182"/>
      <c r="CE1887" s="1"/>
      <c r="CF1887" s="1"/>
      <c r="CG1887" s="1"/>
      <c r="CH1887" s="1"/>
      <c r="CI1887" s="1"/>
      <c r="CJ1887" s="1"/>
      <c r="CK1887" s="1"/>
      <c r="CL1887" s="1"/>
      <c r="CM1887" s="1"/>
      <c r="CN1887" s="1"/>
      <c r="CO1887" s="1"/>
    </row>
    <row r="1888" spans="1:93" ht="30" customHeight="1" x14ac:dyDescent="0.2">
      <c r="A1888" s="1">
        <v>1882</v>
      </c>
      <c r="B1888" s="1" t="s">
        <v>599</v>
      </c>
      <c r="C1888" s="1" t="s">
        <v>600</v>
      </c>
      <c r="D1888" s="1" t="s">
        <v>601</v>
      </c>
      <c r="E1888" s="1" t="s">
        <v>601</v>
      </c>
      <c r="F1888" s="1" t="s">
        <v>74</v>
      </c>
      <c r="G1888" s="1">
        <v>3</v>
      </c>
      <c r="H1888" s="1" t="s">
        <v>341</v>
      </c>
      <c r="I1888" s="1" t="s">
        <v>114</v>
      </c>
      <c r="J1888" s="64">
        <v>437</v>
      </c>
      <c r="K1888" s="76">
        <v>2275861</v>
      </c>
      <c r="L1888" s="29">
        <v>45952</v>
      </c>
      <c r="M1888" s="29" t="s">
        <v>4163</v>
      </c>
      <c r="N1888" s="1" t="s">
        <v>478</v>
      </c>
      <c r="O1888" s="28" t="s">
        <v>225</v>
      </c>
      <c r="P1888" s="1" t="s">
        <v>216</v>
      </c>
      <c r="Q1888" s="76">
        <v>9</v>
      </c>
      <c r="R1888" s="1" t="s">
        <v>537</v>
      </c>
      <c r="T1888" s="1" t="s">
        <v>115</v>
      </c>
      <c r="U1888" s="1"/>
      <c r="V1888" s="1"/>
      <c r="W1888" s="4"/>
      <c r="X1888" s="28"/>
      <c r="Y1888" s="33"/>
      <c r="Z1888" s="33"/>
      <c r="AA1888" s="96"/>
      <c r="AB1888" s="178"/>
      <c r="AC1888" s="33">
        <v>22</v>
      </c>
      <c r="AD1888" s="33">
        <v>200</v>
      </c>
      <c r="AE1888" s="33" t="s">
        <v>103</v>
      </c>
      <c r="AF1888" s="33" t="s">
        <v>103</v>
      </c>
      <c r="AG1888" s="33"/>
      <c r="AH1888" s="4"/>
      <c r="AI1888" s="1"/>
      <c r="AJ1888" s="1"/>
      <c r="AK1888" s="1"/>
      <c r="AL1888" s="5"/>
      <c r="AM1888" s="164">
        <f t="shared" si="100"/>
        <v>45955</v>
      </c>
      <c r="AN1888" s="182"/>
      <c r="AO1888" s="230"/>
      <c r="AP1888" s="182"/>
      <c r="AQ1888" s="182"/>
      <c r="AR1888" s="182"/>
      <c r="AS1888" s="182"/>
      <c r="AT1888" s="182"/>
      <c r="AU1888" s="182"/>
      <c r="AV1888" s="182"/>
      <c r="AW1888" s="96"/>
      <c r="AX1888" s="37">
        <f t="shared" si="99"/>
        <v>45959</v>
      </c>
      <c r="AY1888" s="182"/>
      <c r="AZ1888" s="183"/>
      <c r="BA1888" s="182"/>
      <c r="BB1888" s="182"/>
      <c r="BC1888" s="182"/>
      <c r="BD1888" s="182"/>
      <c r="BE1888" s="182"/>
      <c r="BF1888" s="182"/>
      <c r="BG1888" s="182"/>
      <c r="BH1888" s="4"/>
      <c r="BI1888" s="1"/>
      <c r="BJ1888" s="1"/>
      <c r="BK1888" s="1"/>
      <c r="BL1888" s="31"/>
      <c r="BM1888" s="31"/>
      <c r="BN1888" s="1"/>
      <c r="BO1888" s="1"/>
      <c r="BP1888" s="1"/>
      <c r="BQ1888" s="1"/>
      <c r="BR1888" s="1"/>
      <c r="BS1888" s="4"/>
      <c r="BT1888" s="37">
        <f t="shared" si="101"/>
        <v>45980</v>
      </c>
      <c r="BU1888" s="229"/>
      <c r="BV1888" s="183"/>
      <c r="BW1888" s="228"/>
      <c r="BX1888" s="182"/>
      <c r="BY1888" s="182"/>
      <c r="BZ1888" s="182"/>
      <c r="CA1888" s="182"/>
      <c r="CB1888" s="182"/>
      <c r="CC1888" s="182"/>
      <c r="CE1888" s="1"/>
      <c r="CF1888" s="1"/>
      <c r="CG1888" s="1"/>
      <c r="CH1888" s="1"/>
      <c r="CI1888" s="1"/>
      <c r="CJ1888" s="1"/>
      <c r="CK1888" s="1"/>
      <c r="CL1888" s="1"/>
      <c r="CM1888" s="1"/>
      <c r="CN1888" s="1"/>
      <c r="CO1888" s="1"/>
    </row>
    <row r="1889" spans="1:93" ht="30" customHeight="1" x14ac:dyDescent="0.2">
      <c r="A1889" s="1">
        <v>1883</v>
      </c>
      <c r="B1889" s="1" t="s">
        <v>599</v>
      </c>
      <c r="C1889" s="1" t="s">
        <v>600</v>
      </c>
      <c r="D1889" s="1" t="s">
        <v>601</v>
      </c>
      <c r="E1889" s="1" t="s">
        <v>601</v>
      </c>
      <c r="F1889" s="1" t="s">
        <v>74</v>
      </c>
      <c r="G1889" s="1">
        <v>3</v>
      </c>
      <c r="H1889" s="1" t="s">
        <v>341</v>
      </c>
      <c r="I1889" s="1" t="s">
        <v>114</v>
      </c>
      <c r="J1889" s="64">
        <v>553</v>
      </c>
      <c r="K1889" s="76">
        <v>2294160</v>
      </c>
      <c r="L1889" s="29">
        <v>45952</v>
      </c>
      <c r="M1889" s="29" t="s">
        <v>4163</v>
      </c>
      <c r="N1889" s="1" t="s">
        <v>478</v>
      </c>
      <c r="O1889" s="28" t="s">
        <v>225</v>
      </c>
      <c r="P1889" s="1" t="s">
        <v>216</v>
      </c>
      <c r="Q1889" s="76">
        <v>12</v>
      </c>
      <c r="R1889" s="1" t="s">
        <v>537</v>
      </c>
      <c r="T1889" s="1" t="s">
        <v>115</v>
      </c>
      <c r="U1889" s="1"/>
      <c r="V1889" s="1"/>
      <c r="W1889" s="4"/>
      <c r="X1889" s="28"/>
      <c r="Y1889" s="33"/>
      <c r="Z1889" s="33"/>
      <c r="AA1889" s="96"/>
      <c r="AB1889" s="178"/>
      <c r="AC1889" s="33">
        <v>24.5</v>
      </c>
      <c r="AD1889" s="33">
        <v>225</v>
      </c>
      <c r="AE1889" s="33" t="s">
        <v>103</v>
      </c>
      <c r="AF1889" s="33" t="s">
        <v>103</v>
      </c>
      <c r="AG1889" s="33"/>
      <c r="AH1889" s="4"/>
      <c r="AI1889" s="1"/>
      <c r="AJ1889" s="1"/>
      <c r="AK1889" s="1"/>
      <c r="AL1889" s="5"/>
      <c r="AM1889" s="164">
        <f t="shared" si="100"/>
        <v>45955</v>
      </c>
      <c r="AN1889" s="182"/>
      <c r="AO1889" s="230"/>
      <c r="AP1889" s="182"/>
      <c r="AQ1889" s="182"/>
      <c r="AR1889" s="182"/>
      <c r="AS1889" s="182"/>
      <c r="AT1889" s="182"/>
      <c r="AU1889" s="182"/>
      <c r="AV1889" s="182"/>
      <c r="AW1889" s="96"/>
      <c r="AX1889" s="37">
        <f t="shared" si="99"/>
        <v>45959</v>
      </c>
      <c r="AY1889" s="182"/>
      <c r="AZ1889" s="183"/>
      <c r="BA1889" s="182"/>
      <c r="BB1889" s="182"/>
      <c r="BC1889" s="182"/>
      <c r="BD1889" s="182"/>
      <c r="BE1889" s="182"/>
      <c r="BF1889" s="182"/>
      <c r="BG1889" s="182"/>
      <c r="BH1889" s="4"/>
      <c r="BI1889" s="1"/>
      <c r="BJ1889" s="1"/>
      <c r="BK1889" s="1"/>
      <c r="BL1889" s="31"/>
      <c r="BM1889" s="31"/>
      <c r="BN1889" s="1"/>
      <c r="BO1889" s="1"/>
      <c r="BP1889" s="1"/>
      <c r="BQ1889" s="1"/>
      <c r="BR1889" s="1"/>
      <c r="BS1889" s="4"/>
      <c r="BT1889" s="37">
        <f t="shared" si="101"/>
        <v>45980</v>
      </c>
      <c r="BU1889" s="229"/>
      <c r="BV1889" s="183"/>
      <c r="BW1889" s="228"/>
      <c r="BX1889" s="182"/>
      <c r="BY1889" s="182"/>
      <c r="BZ1889" s="182"/>
      <c r="CA1889" s="182"/>
      <c r="CB1889" s="182"/>
      <c r="CC1889" s="182"/>
      <c r="CE1889" s="1"/>
      <c r="CF1889" s="1"/>
      <c r="CG1889" s="1"/>
      <c r="CH1889" s="1"/>
      <c r="CI1889" s="1"/>
      <c r="CJ1889" s="1"/>
      <c r="CK1889" s="1"/>
      <c r="CL1889" s="1"/>
      <c r="CM1889" s="1"/>
      <c r="CN1889" s="1"/>
      <c r="CO1889" s="1"/>
    </row>
    <row r="1890" spans="1:93" ht="30" customHeight="1" x14ac:dyDescent="0.2">
      <c r="A1890" s="1">
        <v>1884</v>
      </c>
      <c r="B1890" s="1" t="s">
        <v>599</v>
      </c>
      <c r="C1890" s="1" t="s">
        <v>600</v>
      </c>
      <c r="D1890" s="1" t="s">
        <v>601</v>
      </c>
      <c r="E1890" s="1" t="s">
        <v>601</v>
      </c>
      <c r="F1890" s="1" t="s">
        <v>74</v>
      </c>
      <c r="G1890" s="1">
        <v>3</v>
      </c>
      <c r="H1890" s="1" t="s">
        <v>341</v>
      </c>
      <c r="I1890" s="1" t="s">
        <v>114</v>
      </c>
      <c r="J1890" s="64">
        <v>576</v>
      </c>
      <c r="K1890" s="76">
        <v>2275862</v>
      </c>
      <c r="L1890" s="29">
        <v>45952</v>
      </c>
      <c r="M1890" s="29" t="s">
        <v>4163</v>
      </c>
      <c r="N1890" s="1" t="s">
        <v>478</v>
      </c>
      <c r="O1890" s="28" t="s">
        <v>225</v>
      </c>
      <c r="P1890" s="1" t="s">
        <v>216</v>
      </c>
      <c r="Q1890" s="76">
        <v>12</v>
      </c>
      <c r="R1890" s="1" t="s">
        <v>537</v>
      </c>
      <c r="T1890" s="1" t="s">
        <v>115</v>
      </c>
      <c r="U1890" s="1"/>
      <c r="V1890" s="1"/>
      <c r="W1890" s="4"/>
      <c r="X1890" s="28"/>
      <c r="Y1890" s="33"/>
      <c r="Z1890" s="33"/>
      <c r="AA1890" s="96"/>
      <c r="AB1890" s="178"/>
      <c r="AC1890" s="33">
        <v>21</v>
      </c>
      <c r="AD1890" s="33">
        <v>215</v>
      </c>
      <c r="AE1890" s="33" t="s">
        <v>103</v>
      </c>
      <c r="AF1890" s="33" t="s">
        <v>103</v>
      </c>
      <c r="AG1890" s="33"/>
      <c r="AH1890" s="4"/>
      <c r="AI1890" s="1"/>
      <c r="AJ1890" s="1"/>
      <c r="AK1890" s="1"/>
      <c r="AL1890" s="5"/>
      <c r="AM1890" s="164">
        <f t="shared" si="100"/>
        <v>45955</v>
      </c>
      <c r="AN1890" s="182"/>
      <c r="AO1890" s="230"/>
      <c r="AP1890" s="182"/>
      <c r="AQ1890" s="182"/>
      <c r="AR1890" s="182"/>
      <c r="AS1890" s="182"/>
      <c r="AT1890" s="182"/>
      <c r="AU1890" s="182"/>
      <c r="AV1890" s="182"/>
      <c r="AW1890" s="96"/>
      <c r="AX1890" s="37">
        <f t="shared" si="99"/>
        <v>45959</v>
      </c>
      <c r="AY1890" s="182"/>
      <c r="AZ1890" s="183"/>
      <c r="BA1890" s="182"/>
      <c r="BB1890" s="182"/>
      <c r="BC1890" s="182"/>
      <c r="BD1890" s="182"/>
      <c r="BE1890" s="182"/>
      <c r="BF1890" s="182"/>
      <c r="BG1890" s="182"/>
      <c r="BH1890" s="4"/>
      <c r="BI1890" s="1"/>
      <c r="BJ1890" s="1"/>
      <c r="BK1890" s="1"/>
      <c r="BL1890" s="31"/>
      <c r="BM1890" s="31"/>
      <c r="BN1890" s="1"/>
      <c r="BO1890" s="1"/>
      <c r="BP1890" s="1"/>
      <c r="BQ1890" s="1"/>
      <c r="BR1890" s="1"/>
      <c r="BS1890" s="4"/>
      <c r="BT1890" s="37">
        <f t="shared" si="101"/>
        <v>45980</v>
      </c>
      <c r="BU1890" s="229"/>
      <c r="BV1890" s="183"/>
      <c r="BW1890" s="228"/>
      <c r="BX1890" s="182"/>
      <c r="BY1890" s="182"/>
      <c r="BZ1890" s="182"/>
      <c r="CA1890" s="182"/>
      <c r="CB1890" s="182"/>
      <c r="CC1890" s="182"/>
      <c r="CE1890" s="1"/>
      <c r="CF1890" s="1"/>
      <c r="CG1890" s="1"/>
      <c r="CH1890" s="1"/>
      <c r="CI1890" s="1"/>
      <c r="CJ1890" s="1"/>
      <c r="CK1890" s="1"/>
      <c r="CL1890" s="1"/>
      <c r="CM1890" s="1"/>
      <c r="CN1890" s="1"/>
      <c r="CO1890" s="1"/>
    </row>
    <row r="1891" spans="1:93" ht="30" customHeight="1" x14ac:dyDescent="0.2">
      <c r="A1891" s="1">
        <v>1885</v>
      </c>
      <c r="B1891" s="1" t="s">
        <v>599</v>
      </c>
      <c r="C1891" s="1" t="s">
        <v>600</v>
      </c>
      <c r="D1891" s="1" t="s">
        <v>601</v>
      </c>
      <c r="E1891" s="1" t="s">
        <v>601</v>
      </c>
      <c r="F1891" s="1" t="s">
        <v>74</v>
      </c>
      <c r="G1891" s="1">
        <v>3</v>
      </c>
      <c r="H1891" s="1" t="s">
        <v>341</v>
      </c>
      <c r="I1891" s="1" t="s">
        <v>114</v>
      </c>
      <c r="J1891" s="64">
        <v>551</v>
      </c>
      <c r="K1891" s="76">
        <v>2294161</v>
      </c>
      <c r="L1891" s="29">
        <v>45952</v>
      </c>
      <c r="M1891" s="29" t="s">
        <v>4163</v>
      </c>
      <c r="N1891" s="1" t="s">
        <v>478</v>
      </c>
      <c r="O1891" s="28" t="s">
        <v>225</v>
      </c>
      <c r="P1891" s="1" t="s">
        <v>216</v>
      </c>
      <c r="Q1891" s="76">
        <v>12</v>
      </c>
      <c r="R1891" s="1" t="s">
        <v>537</v>
      </c>
      <c r="T1891" s="1" t="s">
        <v>115</v>
      </c>
      <c r="U1891" s="1"/>
      <c r="V1891" s="1"/>
      <c r="W1891" s="4"/>
      <c r="X1891" s="28"/>
      <c r="Y1891" s="33"/>
      <c r="Z1891" s="33"/>
      <c r="AA1891" s="96"/>
      <c r="AB1891" s="178"/>
      <c r="AC1891" s="33">
        <v>23.5</v>
      </c>
      <c r="AD1891" s="33">
        <v>200</v>
      </c>
      <c r="AE1891" s="33" t="s">
        <v>103</v>
      </c>
      <c r="AF1891" s="33" t="s">
        <v>103</v>
      </c>
      <c r="AG1891" s="33"/>
      <c r="AH1891" s="4"/>
      <c r="AI1891" s="1"/>
      <c r="AJ1891" s="1"/>
      <c r="AK1891" s="1"/>
      <c r="AL1891" s="5"/>
      <c r="AM1891" s="164">
        <f t="shared" si="100"/>
        <v>45955</v>
      </c>
      <c r="AN1891" s="182"/>
      <c r="AO1891" s="230"/>
      <c r="AP1891" s="182"/>
      <c r="AQ1891" s="182"/>
      <c r="AR1891" s="182"/>
      <c r="AS1891" s="182"/>
      <c r="AT1891" s="182"/>
      <c r="AU1891" s="182"/>
      <c r="AV1891" s="182"/>
      <c r="AW1891" s="96"/>
      <c r="AX1891" s="37">
        <f t="shared" si="99"/>
        <v>45959</v>
      </c>
      <c r="AY1891" s="182"/>
      <c r="AZ1891" s="183"/>
      <c r="BA1891" s="182"/>
      <c r="BB1891" s="182"/>
      <c r="BC1891" s="182"/>
      <c r="BD1891" s="182"/>
      <c r="BE1891" s="182"/>
      <c r="BF1891" s="182"/>
      <c r="BG1891" s="182"/>
      <c r="BH1891" s="4"/>
      <c r="BI1891" s="1"/>
      <c r="BJ1891" s="1"/>
      <c r="BK1891" s="1"/>
      <c r="BL1891" s="31"/>
      <c r="BM1891" s="31"/>
      <c r="BN1891" s="1"/>
      <c r="BO1891" s="1"/>
      <c r="BP1891" s="1"/>
      <c r="BQ1891" s="1"/>
      <c r="BR1891" s="1"/>
      <c r="BS1891" s="4"/>
      <c r="BT1891" s="37">
        <f t="shared" si="101"/>
        <v>45980</v>
      </c>
      <c r="BU1891" s="229"/>
      <c r="BV1891" s="183"/>
      <c r="BW1891" s="228"/>
      <c r="BX1891" s="182"/>
      <c r="BY1891" s="182"/>
      <c r="BZ1891" s="182"/>
      <c r="CA1891" s="182"/>
      <c r="CB1891" s="182"/>
      <c r="CC1891" s="182"/>
      <c r="CE1891" s="1"/>
      <c r="CF1891" s="1"/>
      <c r="CG1891" s="1"/>
      <c r="CH1891" s="1"/>
      <c r="CI1891" s="1"/>
      <c r="CJ1891" s="1"/>
      <c r="CK1891" s="1"/>
      <c r="CL1891" s="1"/>
      <c r="CM1891" s="1"/>
      <c r="CN1891" s="1"/>
      <c r="CO1891" s="1"/>
    </row>
    <row r="1892" spans="1:93" ht="30" customHeight="1" x14ac:dyDescent="0.2">
      <c r="A1892" s="1">
        <v>1886</v>
      </c>
      <c r="B1892" s="1" t="s">
        <v>599</v>
      </c>
      <c r="C1892" s="1" t="s">
        <v>600</v>
      </c>
      <c r="D1892" s="1" t="s">
        <v>601</v>
      </c>
      <c r="E1892" s="1" t="s">
        <v>601</v>
      </c>
      <c r="F1892" s="1" t="s">
        <v>74</v>
      </c>
      <c r="G1892" s="1">
        <v>3</v>
      </c>
      <c r="H1892" s="1" t="s">
        <v>341</v>
      </c>
      <c r="I1892" s="1" t="s">
        <v>114</v>
      </c>
      <c r="J1892" s="64">
        <v>302</v>
      </c>
      <c r="K1892" s="76">
        <v>2275863</v>
      </c>
      <c r="L1892" s="29">
        <v>45952</v>
      </c>
      <c r="M1892" s="29" t="s">
        <v>4163</v>
      </c>
      <c r="N1892" s="1" t="s">
        <v>478</v>
      </c>
      <c r="O1892" s="28" t="s">
        <v>225</v>
      </c>
      <c r="P1892" s="1" t="s">
        <v>216</v>
      </c>
      <c r="Q1892" s="76">
        <v>8</v>
      </c>
      <c r="R1892" s="1" t="s">
        <v>537</v>
      </c>
      <c r="T1892" s="1" t="s">
        <v>115</v>
      </c>
      <c r="U1892" s="1"/>
      <c r="V1892" s="1"/>
      <c r="W1892" s="4"/>
      <c r="X1892" s="28"/>
      <c r="Y1892" s="33"/>
      <c r="Z1892" s="33"/>
      <c r="AA1892" s="96"/>
      <c r="AB1892" s="178"/>
      <c r="AC1892" s="33">
        <v>23.5</v>
      </c>
      <c r="AD1892" s="33">
        <v>215</v>
      </c>
      <c r="AE1892" s="33" t="s">
        <v>103</v>
      </c>
      <c r="AF1892" s="33" t="s">
        <v>103</v>
      </c>
      <c r="AG1892" s="33"/>
      <c r="AH1892" s="4"/>
      <c r="AI1892" s="1"/>
      <c r="AJ1892" s="1"/>
      <c r="AK1892" s="1"/>
      <c r="AL1892" s="5"/>
      <c r="AM1892" s="164">
        <f t="shared" si="100"/>
        <v>45955</v>
      </c>
      <c r="AN1892" s="182"/>
      <c r="AO1892" s="230"/>
      <c r="AP1892" s="182"/>
      <c r="AQ1892" s="182"/>
      <c r="AR1892" s="182"/>
      <c r="AS1892" s="182"/>
      <c r="AT1892" s="182"/>
      <c r="AU1892" s="182"/>
      <c r="AV1892" s="182"/>
      <c r="AW1892" s="96"/>
      <c r="AX1892" s="37">
        <f t="shared" si="99"/>
        <v>45959</v>
      </c>
      <c r="AY1892" s="182"/>
      <c r="AZ1892" s="183"/>
      <c r="BA1892" s="182"/>
      <c r="BB1892" s="182"/>
      <c r="BC1892" s="182"/>
      <c r="BD1892" s="182"/>
      <c r="BE1892" s="182"/>
      <c r="BF1892" s="182"/>
      <c r="BG1892" s="182"/>
      <c r="BH1892" s="4"/>
      <c r="BI1892" s="1"/>
      <c r="BJ1892" s="1"/>
      <c r="BK1892" s="1"/>
      <c r="BL1892" s="31"/>
      <c r="BM1892" s="31"/>
      <c r="BN1892" s="1"/>
      <c r="BO1892" s="1"/>
      <c r="BP1892" s="1"/>
      <c r="BQ1892" s="1"/>
      <c r="BR1892" s="1"/>
      <c r="BS1892" s="4"/>
      <c r="BT1892" s="37">
        <f t="shared" si="101"/>
        <v>45980</v>
      </c>
      <c r="BU1892" s="229"/>
      <c r="BV1892" s="183"/>
      <c r="BW1892" s="228"/>
      <c r="BX1892" s="182"/>
      <c r="BY1892" s="182"/>
      <c r="BZ1892" s="182"/>
      <c r="CA1892" s="182"/>
      <c r="CB1892" s="182"/>
      <c r="CC1892" s="182"/>
      <c r="CE1892" s="1"/>
      <c r="CF1892" s="1"/>
      <c r="CG1892" s="1"/>
      <c r="CH1892" s="1"/>
      <c r="CI1892" s="1"/>
      <c r="CJ1892" s="1"/>
      <c r="CK1892" s="1"/>
      <c r="CL1892" s="1"/>
      <c r="CM1892" s="1"/>
      <c r="CN1892" s="1"/>
      <c r="CO1892" s="1"/>
    </row>
    <row r="1893" spans="1:93" ht="30" customHeight="1" x14ac:dyDescent="0.2">
      <c r="A1893" s="1">
        <v>1887</v>
      </c>
      <c r="B1893" s="1" t="s">
        <v>599</v>
      </c>
      <c r="C1893" s="1" t="s">
        <v>600</v>
      </c>
      <c r="D1893" s="1" t="s">
        <v>601</v>
      </c>
      <c r="E1893" s="1" t="s">
        <v>601</v>
      </c>
      <c r="F1893" s="1" t="s">
        <v>74</v>
      </c>
      <c r="G1893" s="1">
        <v>3</v>
      </c>
      <c r="H1893" s="1" t="s">
        <v>341</v>
      </c>
      <c r="I1893" s="1" t="s">
        <v>114</v>
      </c>
      <c r="J1893" s="64">
        <v>303</v>
      </c>
      <c r="K1893" s="76">
        <v>2294162</v>
      </c>
      <c r="L1893" s="29">
        <v>45952</v>
      </c>
      <c r="M1893" s="29" t="s">
        <v>4163</v>
      </c>
      <c r="N1893" s="1" t="s">
        <v>478</v>
      </c>
      <c r="O1893" s="28" t="s">
        <v>225</v>
      </c>
      <c r="P1893" s="1" t="s">
        <v>216</v>
      </c>
      <c r="Q1893" s="76">
        <v>8</v>
      </c>
      <c r="R1893" s="1" t="s">
        <v>537</v>
      </c>
      <c r="T1893" s="1" t="s">
        <v>115</v>
      </c>
      <c r="U1893" s="1"/>
      <c r="V1893" s="1"/>
      <c r="W1893" s="4"/>
      <c r="X1893" s="28"/>
      <c r="Y1893" s="33"/>
      <c r="Z1893" s="33"/>
      <c r="AA1893" s="96"/>
      <c r="AB1893" s="178"/>
      <c r="AC1893" s="33">
        <v>22.5</v>
      </c>
      <c r="AD1893" s="33">
        <v>235</v>
      </c>
      <c r="AE1893" s="33" t="s">
        <v>103</v>
      </c>
      <c r="AF1893" s="33" t="s">
        <v>103</v>
      </c>
      <c r="AG1893" s="33"/>
      <c r="AH1893" s="4"/>
      <c r="AI1893" s="1"/>
      <c r="AJ1893" s="1"/>
      <c r="AK1893" s="1"/>
      <c r="AL1893" s="5"/>
      <c r="AM1893" s="164">
        <f t="shared" si="100"/>
        <v>45955</v>
      </c>
      <c r="AN1893" s="182"/>
      <c r="AO1893" s="230"/>
      <c r="AP1893" s="182"/>
      <c r="AQ1893" s="182"/>
      <c r="AR1893" s="182"/>
      <c r="AS1893" s="182"/>
      <c r="AT1893" s="182"/>
      <c r="AU1893" s="182"/>
      <c r="AV1893" s="182"/>
      <c r="AW1893" s="96"/>
      <c r="AX1893" s="37">
        <f t="shared" si="99"/>
        <v>45959</v>
      </c>
      <c r="AY1893" s="182"/>
      <c r="AZ1893" s="183"/>
      <c r="BA1893" s="182"/>
      <c r="BB1893" s="182"/>
      <c r="BC1893" s="182"/>
      <c r="BD1893" s="182"/>
      <c r="BE1893" s="182"/>
      <c r="BF1893" s="182"/>
      <c r="BG1893" s="182"/>
      <c r="BH1893" s="4"/>
      <c r="BI1893" s="1"/>
      <c r="BJ1893" s="1"/>
      <c r="BK1893" s="1"/>
      <c r="BL1893" s="31"/>
      <c r="BM1893" s="31"/>
      <c r="BN1893" s="1"/>
      <c r="BO1893" s="1"/>
      <c r="BP1893" s="1"/>
      <c r="BQ1893" s="1"/>
      <c r="BR1893" s="1"/>
      <c r="BS1893" s="4"/>
      <c r="BT1893" s="37">
        <f t="shared" si="101"/>
        <v>45980</v>
      </c>
      <c r="BU1893" s="229"/>
      <c r="BV1893" s="183"/>
      <c r="BW1893" s="228"/>
      <c r="BX1893" s="182"/>
      <c r="BY1893" s="182"/>
      <c r="BZ1893" s="182"/>
      <c r="CA1893" s="182"/>
      <c r="CB1893" s="182"/>
      <c r="CC1893" s="182"/>
      <c r="CE1893" s="1"/>
      <c r="CF1893" s="1"/>
      <c r="CG1893" s="1"/>
      <c r="CH1893" s="1"/>
      <c r="CI1893" s="1"/>
      <c r="CJ1893" s="1"/>
      <c r="CK1893" s="1"/>
      <c r="CL1893" s="1"/>
      <c r="CM1893" s="1"/>
      <c r="CN1893" s="1"/>
      <c r="CO1893" s="1"/>
    </row>
    <row r="1894" spans="1:93" ht="30" customHeight="1" x14ac:dyDescent="0.2">
      <c r="A1894" s="1">
        <v>1888</v>
      </c>
      <c r="B1894" s="1" t="s">
        <v>599</v>
      </c>
      <c r="C1894" s="1" t="s">
        <v>600</v>
      </c>
      <c r="D1894" s="1" t="s">
        <v>601</v>
      </c>
      <c r="E1894" s="1" t="s">
        <v>601</v>
      </c>
      <c r="F1894" s="1" t="s">
        <v>74</v>
      </c>
      <c r="G1894" s="1">
        <v>3</v>
      </c>
      <c r="H1894" s="1" t="s">
        <v>341</v>
      </c>
      <c r="I1894" s="1" t="s">
        <v>114</v>
      </c>
      <c r="J1894" s="64">
        <v>554</v>
      </c>
      <c r="K1894" s="76">
        <v>2294163</v>
      </c>
      <c r="L1894" s="29">
        <v>45952</v>
      </c>
      <c r="M1894" s="29" t="s">
        <v>4163</v>
      </c>
      <c r="N1894" s="1" t="s">
        <v>478</v>
      </c>
      <c r="O1894" s="28" t="s">
        <v>225</v>
      </c>
      <c r="P1894" s="1" t="s">
        <v>216</v>
      </c>
      <c r="Q1894" s="76">
        <v>12</v>
      </c>
      <c r="R1894" s="1" t="s">
        <v>537</v>
      </c>
      <c r="S1894" s="1">
        <v>6</v>
      </c>
      <c r="T1894" s="1" t="s">
        <v>115</v>
      </c>
      <c r="U1894" s="1"/>
      <c r="V1894" s="1"/>
      <c r="W1894" s="4"/>
      <c r="X1894" s="28"/>
      <c r="Y1894" s="33"/>
      <c r="Z1894" s="33"/>
      <c r="AA1894" s="96"/>
      <c r="AB1894" s="178"/>
      <c r="AC1894" s="33">
        <v>23.5</v>
      </c>
      <c r="AD1894" s="33">
        <v>230</v>
      </c>
      <c r="AE1894" s="33" t="s">
        <v>103</v>
      </c>
      <c r="AF1894" s="33" t="s">
        <v>103</v>
      </c>
      <c r="AG1894" s="33"/>
      <c r="AH1894" s="4"/>
      <c r="AI1894" s="1"/>
      <c r="AJ1894" s="1"/>
      <c r="AK1894" s="1"/>
      <c r="AL1894" s="5"/>
      <c r="AM1894" s="164">
        <f t="shared" si="100"/>
        <v>45955</v>
      </c>
      <c r="AN1894" s="182"/>
      <c r="AO1894" s="230"/>
      <c r="AP1894" s="182"/>
      <c r="AQ1894" s="182"/>
      <c r="AR1894" s="182"/>
      <c r="AS1894" s="182"/>
      <c r="AT1894" s="182"/>
      <c r="AU1894" s="182"/>
      <c r="AV1894" s="182"/>
      <c r="AW1894" s="96"/>
      <c r="AX1894" s="37">
        <f t="shared" si="99"/>
        <v>45959</v>
      </c>
      <c r="AY1894" s="182"/>
      <c r="AZ1894" s="183"/>
      <c r="BA1894" s="182"/>
      <c r="BB1894" s="182"/>
      <c r="BC1894" s="182"/>
      <c r="BD1894" s="182"/>
      <c r="BE1894" s="182"/>
      <c r="BF1894" s="182"/>
      <c r="BG1894" s="182"/>
      <c r="BH1894" s="4"/>
      <c r="BI1894" s="1"/>
      <c r="BJ1894" s="1"/>
      <c r="BK1894" s="1"/>
      <c r="BL1894" s="31"/>
      <c r="BM1894" s="31"/>
      <c r="BN1894" s="1"/>
      <c r="BO1894" s="1"/>
      <c r="BP1894" s="1"/>
      <c r="BQ1894" s="1"/>
      <c r="BR1894" s="1"/>
      <c r="BS1894" s="4"/>
      <c r="BT1894" s="37">
        <f t="shared" si="101"/>
        <v>45980</v>
      </c>
      <c r="BU1894" s="229"/>
      <c r="BV1894" s="183"/>
      <c r="BW1894" s="228"/>
      <c r="BX1894" s="182"/>
      <c r="BY1894" s="182"/>
      <c r="BZ1894" s="182"/>
      <c r="CA1894" s="182"/>
      <c r="CB1894" s="182"/>
      <c r="CC1894" s="182"/>
      <c r="CE1894" s="1"/>
      <c r="CF1894" s="1"/>
      <c r="CG1894" s="1"/>
      <c r="CH1894" s="1"/>
      <c r="CI1894" s="1"/>
      <c r="CJ1894" s="1"/>
      <c r="CK1894" s="1"/>
      <c r="CL1894" s="1"/>
      <c r="CM1894" s="1"/>
      <c r="CN1894" s="1"/>
      <c r="CO1894" s="1"/>
    </row>
    <row r="1895" spans="1:93" ht="30" customHeight="1" x14ac:dyDescent="0.2">
      <c r="A1895" s="1">
        <v>1889</v>
      </c>
      <c r="B1895" s="1" t="s">
        <v>599</v>
      </c>
      <c r="C1895" s="1" t="s">
        <v>600</v>
      </c>
      <c r="D1895" s="1" t="s">
        <v>601</v>
      </c>
      <c r="E1895" s="1" t="s">
        <v>601</v>
      </c>
      <c r="F1895" s="1" t="s">
        <v>74</v>
      </c>
      <c r="G1895" s="1">
        <v>3</v>
      </c>
      <c r="H1895" s="1" t="s">
        <v>341</v>
      </c>
      <c r="I1895" s="1" t="s">
        <v>114</v>
      </c>
      <c r="J1895" s="64">
        <v>393</v>
      </c>
      <c r="K1895" s="76">
        <v>2275864</v>
      </c>
      <c r="L1895" s="29">
        <v>45952</v>
      </c>
      <c r="M1895" s="29" t="s">
        <v>4163</v>
      </c>
      <c r="N1895" s="1" t="s">
        <v>478</v>
      </c>
      <c r="O1895" s="28" t="s">
        <v>225</v>
      </c>
      <c r="P1895" s="1" t="s">
        <v>216</v>
      </c>
      <c r="Q1895" s="76">
        <v>10</v>
      </c>
      <c r="R1895" s="1" t="s">
        <v>537</v>
      </c>
      <c r="T1895" s="1" t="s">
        <v>115</v>
      </c>
      <c r="U1895" s="1"/>
      <c r="V1895" s="1"/>
      <c r="W1895" s="4"/>
      <c r="X1895" s="28"/>
      <c r="Y1895" s="33"/>
      <c r="Z1895" s="33"/>
      <c r="AA1895" s="96"/>
      <c r="AB1895" s="178"/>
      <c r="AC1895" s="33">
        <v>21</v>
      </c>
      <c r="AD1895" s="33">
        <v>210</v>
      </c>
      <c r="AE1895" s="33" t="s">
        <v>103</v>
      </c>
      <c r="AF1895" s="33" t="s">
        <v>103</v>
      </c>
      <c r="AG1895" s="33"/>
      <c r="AH1895" s="4"/>
      <c r="AI1895" s="1"/>
      <c r="AJ1895" s="1"/>
      <c r="AK1895" s="1"/>
      <c r="AL1895" s="5"/>
      <c r="AM1895" s="164">
        <f t="shared" si="100"/>
        <v>45955</v>
      </c>
      <c r="AN1895" s="182"/>
      <c r="AO1895" s="230"/>
      <c r="AP1895" s="182"/>
      <c r="AQ1895" s="182"/>
      <c r="AR1895" s="182"/>
      <c r="AS1895" s="182"/>
      <c r="AT1895" s="182"/>
      <c r="AU1895" s="182"/>
      <c r="AV1895" s="182"/>
      <c r="AW1895" s="96"/>
      <c r="AX1895" s="37">
        <f t="shared" si="99"/>
        <v>45959</v>
      </c>
      <c r="AY1895" s="182"/>
      <c r="AZ1895" s="183"/>
      <c r="BA1895" s="182"/>
      <c r="BB1895" s="182"/>
      <c r="BC1895" s="182"/>
      <c r="BD1895" s="182"/>
      <c r="BE1895" s="182"/>
      <c r="BF1895" s="182"/>
      <c r="BG1895" s="182"/>
      <c r="BH1895" s="4"/>
      <c r="BI1895" s="1"/>
      <c r="BJ1895" s="1"/>
      <c r="BK1895" s="1"/>
      <c r="BL1895" s="31"/>
      <c r="BM1895" s="31"/>
      <c r="BN1895" s="1"/>
      <c r="BO1895" s="1"/>
      <c r="BP1895" s="1"/>
      <c r="BQ1895" s="1"/>
      <c r="BR1895" s="1"/>
      <c r="BS1895" s="4"/>
      <c r="BT1895" s="37">
        <f t="shared" si="101"/>
        <v>45980</v>
      </c>
      <c r="BU1895" s="229"/>
      <c r="BV1895" s="183"/>
      <c r="BW1895" s="228"/>
      <c r="BX1895" s="182"/>
      <c r="BY1895" s="182"/>
      <c r="BZ1895" s="182"/>
      <c r="CA1895" s="182"/>
      <c r="CB1895" s="182"/>
      <c r="CC1895" s="182"/>
      <c r="CE1895" s="1"/>
      <c r="CF1895" s="1"/>
      <c r="CG1895" s="1"/>
      <c r="CH1895" s="1"/>
      <c r="CI1895" s="1"/>
      <c r="CJ1895" s="1"/>
      <c r="CK1895" s="1"/>
      <c r="CL1895" s="1"/>
      <c r="CM1895" s="1"/>
      <c r="CN1895" s="1"/>
      <c r="CO1895" s="1"/>
    </row>
    <row r="1896" spans="1:93" ht="30" customHeight="1" x14ac:dyDescent="0.2">
      <c r="A1896" s="1">
        <v>1890</v>
      </c>
      <c r="B1896" s="1" t="s">
        <v>599</v>
      </c>
      <c r="C1896" s="1" t="s">
        <v>600</v>
      </c>
      <c r="D1896" s="1" t="s">
        <v>601</v>
      </c>
      <c r="E1896" s="1" t="s">
        <v>601</v>
      </c>
      <c r="F1896" s="1" t="s">
        <v>74</v>
      </c>
      <c r="G1896" s="1">
        <v>3</v>
      </c>
      <c r="H1896" s="1" t="s">
        <v>341</v>
      </c>
      <c r="I1896" s="1" t="s">
        <v>114</v>
      </c>
      <c r="J1896" s="64">
        <v>431</v>
      </c>
      <c r="K1896" s="76">
        <v>2294164</v>
      </c>
      <c r="L1896" s="29">
        <v>45952</v>
      </c>
      <c r="M1896" s="29" t="s">
        <v>4163</v>
      </c>
      <c r="N1896" s="1" t="s">
        <v>478</v>
      </c>
      <c r="O1896" s="28" t="s">
        <v>225</v>
      </c>
      <c r="P1896" s="1" t="s">
        <v>216</v>
      </c>
      <c r="Q1896" s="76">
        <v>9</v>
      </c>
      <c r="R1896" s="1" t="s">
        <v>537</v>
      </c>
      <c r="T1896" s="1" t="s">
        <v>115</v>
      </c>
      <c r="U1896" s="1"/>
      <c r="V1896" s="1"/>
      <c r="W1896" s="4"/>
      <c r="X1896" s="28"/>
      <c r="Y1896" s="33"/>
      <c r="Z1896" s="33"/>
      <c r="AA1896" s="96"/>
      <c r="AB1896" s="178"/>
      <c r="AC1896" s="33">
        <v>22</v>
      </c>
      <c r="AD1896" s="33">
        <v>230</v>
      </c>
      <c r="AE1896" s="33" t="s">
        <v>103</v>
      </c>
      <c r="AF1896" s="33" t="s">
        <v>103</v>
      </c>
      <c r="AG1896" s="33"/>
      <c r="AH1896" s="4"/>
      <c r="AI1896" s="1"/>
      <c r="AJ1896" s="1"/>
      <c r="AK1896" s="1"/>
      <c r="AL1896" s="5"/>
      <c r="AM1896" s="164">
        <f t="shared" si="100"/>
        <v>45955</v>
      </c>
      <c r="AN1896" s="182"/>
      <c r="AO1896" s="230"/>
      <c r="AP1896" s="182"/>
      <c r="AQ1896" s="182"/>
      <c r="AR1896" s="182"/>
      <c r="AS1896" s="182"/>
      <c r="AT1896" s="182"/>
      <c r="AU1896" s="182"/>
      <c r="AV1896" s="182"/>
      <c r="AW1896" s="96"/>
      <c r="AX1896" s="37">
        <f t="shared" si="99"/>
        <v>45959</v>
      </c>
      <c r="AY1896" s="182"/>
      <c r="AZ1896" s="183"/>
      <c r="BA1896" s="182"/>
      <c r="BB1896" s="182"/>
      <c r="BC1896" s="182"/>
      <c r="BD1896" s="182"/>
      <c r="BE1896" s="182"/>
      <c r="BF1896" s="182"/>
      <c r="BG1896" s="182"/>
      <c r="BH1896" s="4"/>
      <c r="BI1896" s="1"/>
      <c r="BJ1896" s="1"/>
      <c r="BK1896" s="1"/>
      <c r="BL1896" s="31"/>
      <c r="BM1896" s="31"/>
      <c r="BN1896" s="1"/>
      <c r="BO1896" s="1"/>
      <c r="BP1896" s="1"/>
      <c r="BQ1896" s="1"/>
      <c r="BR1896" s="1"/>
      <c r="BS1896" s="4"/>
      <c r="BT1896" s="37">
        <f t="shared" si="101"/>
        <v>45980</v>
      </c>
      <c r="BU1896" s="229"/>
      <c r="BV1896" s="183"/>
      <c r="BW1896" s="228"/>
      <c r="BX1896" s="182"/>
      <c r="BY1896" s="182"/>
      <c r="BZ1896" s="182"/>
      <c r="CA1896" s="182"/>
      <c r="CB1896" s="182"/>
      <c r="CC1896" s="182"/>
      <c r="CE1896" s="1"/>
      <c r="CF1896" s="1"/>
      <c r="CG1896" s="1"/>
      <c r="CH1896" s="1"/>
      <c r="CI1896" s="1"/>
      <c r="CJ1896" s="1"/>
      <c r="CK1896" s="1"/>
      <c r="CL1896" s="1"/>
      <c r="CM1896" s="1"/>
      <c r="CN1896" s="1"/>
      <c r="CO1896" s="1"/>
    </row>
    <row r="1897" spans="1:93" ht="30" customHeight="1" x14ac:dyDescent="0.2">
      <c r="A1897" s="1">
        <v>1891</v>
      </c>
      <c r="B1897" s="1" t="s">
        <v>599</v>
      </c>
      <c r="C1897" s="1" t="s">
        <v>600</v>
      </c>
      <c r="D1897" s="1" t="s">
        <v>601</v>
      </c>
      <c r="E1897" s="1" t="s">
        <v>601</v>
      </c>
      <c r="F1897" s="1" t="s">
        <v>74</v>
      </c>
      <c r="G1897" s="1">
        <v>3</v>
      </c>
      <c r="H1897" s="1" t="s">
        <v>341</v>
      </c>
      <c r="I1897" s="1" t="s">
        <v>114</v>
      </c>
      <c r="J1897" s="64">
        <v>391</v>
      </c>
      <c r="K1897" s="76">
        <v>2275865</v>
      </c>
      <c r="L1897" s="29">
        <v>45952</v>
      </c>
      <c r="M1897" s="29" t="s">
        <v>4163</v>
      </c>
      <c r="N1897" s="1" t="s">
        <v>478</v>
      </c>
      <c r="O1897" s="28" t="s">
        <v>225</v>
      </c>
      <c r="P1897" s="1" t="s">
        <v>216</v>
      </c>
      <c r="Q1897" s="76">
        <v>9</v>
      </c>
      <c r="R1897" s="1" t="s">
        <v>537</v>
      </c>
      <c r="T1897" s="1" t="s">
        <v>115</v>
      </c>
      <c r="U1897" s="1"/>
      <c r="V1897" s="1"/>
      <c r="W1897" s="4"/>
      <c r="X1897" s="28"/>
      <c r="Y1897" s="33"/>
      <c r="Z1897" s="33"/>
      <c r="AA1897" s="96"/>
      <c r="AB1897" s="178"/>
      <c r="AC1897" s="33">
        <v>21.5</v>
      </c>
      <c r="AD1897" s="33">
        <v>240</v>
      </c>
      <c r="AE1897" s="33" t="s">
        <v>103</v>
      </c>
      <c r="AF1897" s="33" t="s">
        <v>103</v>
      </c>
      <c r="AG1897" s="33"/>
      <c r="AH1897" s="4"/>
      <c r="AI1897" s="1"/>
      <c r="AJ1897" s="1"/>
      <c r="AK1897" s="1"/>
      <c r="AL1897" s="5"/>
      <c r="AM1897" s="164">
        <f t="shared" si="100"/>
        <v>45955</v>
      </c>
      <c r="AN1897" s="182"/>
      <c r="AO1897" s="230"/>
      <c r="AP1897" s="182"/>
      <c r="AQ1897" s="182"/>
      <c r="AR1897" s="182"/>
      <c r="AS1897" s="182"/>
      <c r="AT1897" s="182"/>
      <c r="AU1897" s="182"/>
      <c r="AV1897" s="182"/>
      <c r="AW1897" s="96"/>
      <c r="AX1897" s="37">
        <f t="shared" si="99"/>
        <v>45959</v>
      </c>
      <c r="AY1897" s="182"/>
      <c r="AZ1897" s="183"/>
      <c r="BA1897" s="182">
        <v>41.5</v>
      </c>
      <c r="BB1897" s="182">
        <v>42.8</v>
      </c>
      <c r="BC1897" s="182">
        <v>43.4</v>
      </c>
      <c r="BD1897" s="182">
        <v>41.9</v>
      </c>
      <c r="BE1897" s="182">
        <v>41.8</v>
      </c>
      <c r="BF1897" s="182">
        <v>43.3</v>
      </c>
      <c r="BG1897" s="182"/>
      <c r="BH1897" s="4"/>
      <c r="BI1897" s="1"/>
      <c r="BJ1897" s="1"/>
      <c r="BK1897" s="1"/>
      <c r="BL1897" s="31"/>
      <c r="BM1897" s="31"/>
      <c r="BN1897" s="1"/>
      <c r="BO1897" s="1"/>
      <c r="BP1897" s="1"/>
      <c r="BQ1897" s="1"/>
      <c r="BR1897" s="1"/>
      <c r="BS1897" s="4"/>
      <c r="BT1897" s="37">
        <f t="shared" si="101"/>
        <v>45980</v>
      </c>
      <c r="BU1897" s="229"/>
      <c r="BV1897" s="183"/>
      <c r="BW1897" s="228">
        <v>53</v>
      </c>
      <c r="BX1897" s="182">
        <v>51.9</v>
      </c>
      <c r="BY1897" s="182">
        <v>53.7</v>
      </c>
      <c r="BZ1897" s="182">
        <v>52.2</v>
      </c>
      <c r="CA1897" s="182">
        <v>52.3</v>
      </c>
      <c r="CB1897" s="182">
        <v>53.1</v>
      </c>
      <c r="CC1897" s="182"/>
      <c r="CE1897" s="1"/>
      <c r="CF1897" s="1"/>
      <c r="CG1897" s="1"/>
      <c r="CH1897" s="1"/>
      <c r="CI1897" s="1"/>
      <c r="CJ1897" s="1"/>
      <c r="CK1897" s="1"/>
      <c r="CL1897" s="1"/>
      <c r="CM1897" s="1"/>
      <c r="CN1897" s="1"/>
      <c r="CO1897" s="1"/>
    </row>
    <row r="1898" spans="1:93" ht="30" customHeight="1" x14ac:dyDescent="0.2">
      <c r="A1898" s="1">
        <v>1892</v>
      </c>
      <c r="B1898" s="1" t="s">
        <v>599</v>
      </c>
      <c r="C1898" s="1" t="s">
        <v>600</v>
      </c>
      <c r="D1898" s="1" t="s">
        <v>601</v>
      </c>
      <c r="E1898" s="1" t="s">
        <v>601</v>
      </c>
      <c r="F1898" s="1" t="s">
        <v>74</v>
      </c>
      <c r="G1898" s="1">
        <v>3</v>
      </c>
      <c r="H1898" s="1" t="s">
        <v>341</v>
      </c>
      <c r="I1898" s="1" t="s">
        <v>114</v>
      </c>
      <c r="J1898" s="64">
        <v>403</v>
      </c>
      <c r="K1898" s="76">
        <v>2294165</v>
      </c>
      <c r="L1898" s="29">
        <v>45952</v>
      </c>
      <c r="M1898" s="29" t="s">
        <v>4163</v>
      </c>
      <c r="N1898" s="1" t="s">
        <v>478</v>
      </c>
      <c r="O1898" s="28" t="s">
        <v>225</v>
      </c>
      <c r="P1898" s="1" t="s">
        <v>216</v>
      </c>
      <c r="Q1898" s="76">
        <v>10</v>
      </c>
      <c r="R1898" s="1" t="s">
        <v>537</v>
      </c>
      <c r="T1898" s="1" t="s">
        <v>115</v>
      </c>
      <c r="U1898" s="1"/>
      <c r="V1898" s="1"/>
      <c r="W1898" s="4"/>
      <c r="X1898" s="28"/>
      <c r="Y1898" s="33"/>
      <c r="Z1898" s="33"/>
      <c r="AA1898" s="96"/>
      <c r="AB1898" s="178"/>
      <c r="AC1898" s="33">
        <v>23.5</v>
      </c>
      <c r="AD1898" s="33">
        <v>230</v>
      </c>
      <c r="AE1898" s="33" t="s">
        <v>103</v>
      </c>
      <c r="AF1898" s="33" t="s">
        <v>103</v>
      </c>
      <c r="AG1898" s="33"/>
      <c r="AH1898" s="4"/>
      <c r="AI1898" s="1"/>
      <c r="AJ1898" s="1"/>
      <c r="AK1898" s="1"/>
      <c r="AL1898" s="5"/>
      <c r="AM1898" s="164">
        <f t="shared" si="100"/>
        <v>45955</v>
      </c>
      <c r="AN1898" s="182"/>
      <c r="AO1898" s="230"/>
      <c r="AP1898" s="182"/>
      <c r="AQ1898" s="182"/>
      <c r="AR1898" s="182"/>
      <c r="AS1898" s="182"/>
      <c r="AT1898" s="182"/>
      <c r="AU1898" s="182"/>
      <c r="AV1898" s="182"/>
      <c r="AW1898" s="96"/>
      <c r="AX1898" s="37">
        <f t="shared" si="99"/>
        <v>45959</v>
      </c>
      <c r="AY1898" s="182"/>
      <c r="AZ1898" s="183"/>
      <c r="BA1898" s="182"/>
      <c r="BB1898" s="182"/>
      <c r="BC1898" s="182"/>
      <c r="BD1898" s="182"/>
      <c r="BE1898" s="182"/>
      <c r="BF1898" s="182"/>
      <c r="BG1898" s="182"/>
      <c r="BH1898" s="4"/>
      <c r="BI1898" s="1"/>
      <c r="BJ1898" s="1"/>
      <c r="BK1898" s="1"/>
      <c r="BL1898" s="31"/>
      <c r="BM1898" s="31"/>
      <c r="BN1898" s="1"/>
      <c r="BO1898" s="1"/>
      <c r="BP1898" s="1"/>
      <c r="BQ1898" s="1"/>
      <c r="BR1898" s="1"/>
      <c r="BS1898" s="4"/>
      <c r="BT1898" s="37">
        <f t="shared" si="101"/>
        <v>45980</v>
      </c>
      <c r="BU1898" s="229"/>
      <c r="BV1898" s="183"/>
      <c r="BW1898" s="228"/>
      <c r="BX1898" s="182"/>
      <c r="BY1898" s="182"/>
      <c r="BZ1898" s="182"/>
      <c r="CA1898" s="182"/>
      <c r="CB1898" s="182"/>
      <c r="CC1898" s="182"/>
      <c r="CE1898" s="1"/>
      <c r="CF1898" s="1"/>
      <c r="CG1898" s="1"/>
      <c r="CH1898" s="1"/>
      <c r="CI1898" s="1"/>
      <c r="CJ1898" s="1"/>
      <c r="CK1898" s="1"/>
      <c r="CL1898" s="1"/>
      <c r="CM1898" s="1"/>
      <c r="CN1898" s="1"/>
      <c r="CO1898" s="1"/>
    </row>
    <row r="1899" spans="1:93" ht="30" customHeight="1" x14ac:dyDescent="0.2">
      <c r="A1899" s="1">
        <v>1893</v>
      </c>
      <c r="B1899" s="1" t="s">
        <v>599</v>
      </c>
      <c r="C1899" s="1" t="s">
        <v>600</v>
      </c>
      <c r="D1899" s="1" t="s">
        <v>601</v>
      </c>
      <c r="E1899" s="1" t="s">
        <v>601</v>
      </c>
      <c r="F1899" s="1" t="s">
        <v>74</v>
      </c>
      <c r="G1899" s="1">
        <v>3</v>
      </c>
      <c r="H1899" s="1" t="s">
        <v>341</v>
      </c>
      <c r="I1899" s="1" t="s">
        <v>114</v>
      </c>
      <c r="J1899" s="64">
        <v>433</v>
      </c>
      <c r="K1899" s="76">
        <v>2275866</v>
      </c>
      <c r="L1899" s="29">
        <v>45952</v>
      </c>
      <c r="M1899" s="29" t="s">
        <v>4163</v>
      </c>
      <c r="N1899" s="1" t="s">
        <v>478</v>
      </c>
      <c r="O1899" s="28" t="s">
        <v>225</v>
      </c>
      <c r="P1899" s="1" t="s">
        <v>216</v>
      </c>
      <c r="Q1899" s="76">
        <v>9</v>
      </c>
      <c r="R1899" s="1" t="s">
        <v>537</v>
      </c>
      <c r="T1899" s="1" t="s">
        <v>115</v>
      </c>
      <c r="U1899" s="1"/>
      <c r="V1899" s="1"/>
      <c r="W1899" s="4"/>
      <c r="X1899" s="28"/>
      <c r="Y1899" s="33"/>
      <c r="Z1899" s="33"/>
      <c r="AA1899" s="96"/>
      <c r="AB1899" s="178"/>
      <c r="AC1899" s="33">
        <v>22.5</v>
      </c>
      <c r="AD1899" s="33">
        <v>240</v>
      </c>
      <c r="AE1899" s="33" t="s">
        <v>103</v>
      </c>
      <c r="AF1899" s="33" t="s">
        <v>103</v>
      </c>
      <c r="AG1899" s="33"/>
      <c r="AH1899" s="4"/>
      <c r="AI1899" s="1"/>
      <c r="AJ1899" s="1"/>
      <c r="AK1899" s="1"/>
      <c r="AL1899" s="5"/>
      <c r="AM1899" s="164">
        <f t="shared" si="100"/>
        <v>45955</v>
      </c>
      <c r="AN1899" s="182"/>
      <c r="AO1899" s="230"/>
      <c r="AP1899" s="182"/>
      <c r="AQ1899" s="182"/>
      <c r="AR1899" s="182"/>
      <c r="AS1899" s="182"/>
      <c r="AT1899" s="182"/>
      <c r="AU1899" s="182"/>
      <c r="AV1899" s="182"/>
      <c r="AW1899" s="96"/>
      <c r="AX1899" s="37">
        <f t="shared" si="99"/>
        <v>45959</v>
      </c>
      <c r="AY1899" s="182"/>
      <c r="AZ1899" s="183"/>
      <c r="BA1899" s="182"/>
      <c r="BB1899" s="182"/>
      <c r="BC1899" s="182"/>
      <c r="BD1899" s="182"/>
      <c r="BE1899" s="182"/>
      <c r="BF1899" s="182"/>
      <c r="BG1899" s="182"/>
      <c r="BH1899" s="4"/>
      <c r="BI1899" s="1"/>
      <c r="BJ1899" s="1"/>
      <c r="BK1899" s="1"/>
      <c r="BL1899" s="31"/>
      <c r="BM1899" s="31"/>
      <c r="BN1899" s="1"/>
      <c r="BO1899" s="1"/>
      <c r="BP1899" s="1"/>
      <c r="BQ1899" s="1"/>
      <c r="BR1899" s="1"/>
      <c r="BS1899" s="4"/>
      <c r="BT1899" s="37">
        <f t="shared" si="101"/>
        <v>45980</v>
      </c>
      <c r="BU1899" s="229"/>
      <c r="BV1899" s="183"/>
      <c r="BW1899" s="228"/>
      <c r="BX1899" s="182"/>
      <c r="BY1899" s="182"/>
      <c r="BZ1899" s="182"/>
      <c r="CA1899" s="182"/>
      <c r="CB1899" s="182"/>
      <c r="CC1899" s="182"/>
      <c r="CE1899" s="1"/>
      <c r="CF1899" s="1"/>
      <c r="CG1899" s="1"/>
      <c r="CH1899" s="1"/>
      <c r="CI1899" s="1"/>
      <c r="CJ1899" s="1"/>
      <c r="CK1899" s="1"/>
      <c r="CL1899" s="1"/>
      <c r="CM1899" s="1"/>
      <c r="CN1899" s="1"/>
      <c r="CO1899" s="1"/>
    </row>
    <row r="1900" spans="1:93" ht="30" customHeight="1" x14ac:dyDescent="0.2">
      <c r="A1900" s="1">
        <v>1894</v>
      </c>
      <c r="B1900" s="1" t="s">
        <v>599</v>
      </c>
      <c r="C1900" s="1" t="s">
        <v>600</v>
      </c>
      <c r="D1900" s="1" t="s">
        <v>601</v>
      </c>
      <c r="E1900" s="1" t="s">
        <v>601</v>
      </c>
      <c r="F1900" s="1" t="s">
        <v>74</v>
      </c>
      <c r="G1900" s="1">
        <v>3</v>
      </c>
      <c r="H1900" s="1" t="s">
        <v>341</v>
      </c>
      <c r="I1900" s="1" t="s">
        <v>114</v>
      </c>
      <c r="J1900" s="64">
        <v>552</v>
      </c>
      <c r="K1900" s="76">
        <v>2294166</v>
      </c>
      <c r="L1900" s="29">
        <v>45952</v>
      </c>
      <c r="M1900" s="29" t="s">
        <v>4163</v>
      </c>
      <c r="N1900" s="1" t="s">
        <v>478</v>
      </c>
      <c r="O1900" s="28" t="s">
        <v>225</v>
      </c>
      <c r="P1900" s="1" t="s">
        <v>216</v>
      </c>
      <c r="Q1900" s="76">
        <v>12</v>
      </c>
      <c r="R1900" s="1" t="s">
        <v>537</v>
      </c>
      <c r="T1900" s="1" t="s">
        <v>115</v>
      </c>
      <c r="U1900" s="1"/>
      <c r="V1900" s="1"/>
      <c r="W1900" s="4"/>
      <c r="X1900" s="28"/>
      <c r="Y1900" s="33"/>
      <c r="Z1900" s="33"/>
      <c r="AA1900" s="96"/>
      <c r="AB1900" s="178"/>
      <c r="AC1900" s="33">
        <v>21.5</v>
      </c>
      <c r="AD1900" s="33">
        <v>240</v>
      </c>
      <c r="AE1900" s="33" t="s">
        <v>103</v>
      </c>
      <c r="AF1900" s="33" t="s">
        <v>103</v>
      </c>
      <c r="AG1900" s="33"/>
      <c r="AH1900" s="4"/>
      <c r="AI1900" s="1"/>
      <c r="AJ1900" s="1"/>
      <c r="AK1900" s="1"/>
      <c r="AL1900" s="5"/>
      <c r="AM1900" s="164">
        <f t="shared" si="100"/>
        <v>45955</v>
      </c>
      <c r="AN1900" s="182"/>
      <c r="AO1900" s="230"/>
      <c r="AP1900" s="182"/>
      <c r="AQ1900" s="182"/>
      <c r="AR1900" s="182"/>
      <c r="AS1900" s="182"/>
      <c r="AT1900" s="182"/>
      <c r="AU1900" s="182"/>
      <c r="AV1900" s="182"/>
      <c r="AW1900" s="96"/>
      <c r="AX1900" s="37">
        <f t="shared" si="99"/>
        <v>45959</v>
      </c>
      <c r="AY1900" s="182"/>
      <c r="AZ1900" s="183"/>
      <c r="BA1900" s="182"/>
      <c r="BB1900" s="182"/>
      <c r="BC1900" s="182"/>
      <c r="BD1900" s="182"/>
      <c r="BE1900" s="182"/>
      <c r="BF1900" s="182"/>
      <c r="BG1900" s="182"/>
      <c r="BH1900" s="4"/>
      <c r="BI1900" s="1"/>
      <c r="BJ1900" s="1"/>
      <c r="BK1900" s="1"/>
      <c r="BL1900" s="31"/>
      <c r="BM1900" s="31"/>
      <c r="BN1900" s="1"/>
      <c r="BO1900" s="1"/>
      <c r="BP1900" s="1"/>
      <c r="BQ1900" s="1"/>
      <c r="BR1900" s="1"/>
      <c r="BS1900" s="4"/>
      <c r="BT1900" s="37">
        <f t="shared" si="101"/>
        <v>45980</v>
      </c>
      <c r="BU1900" s="229"/>
      <c r="BV1900" s="183"/>
      <c r="BW1900" s="228"/>
      <c r="BX1900" s="182"/>
      <c r="BY1900" s="182"/>
      <c r="BZ1900" s="182"/>
      <c r="CA1900" s="182"/>
      <c r="CB1900" s="182"/>
      <c r="CC1900" s="182"/>
      <c r="CE1900" s="1"/>
      <c r="CF1900" s="1"/>
      <c r="CG1900" s="1"/>
      <c r="CH1900" s="1"/>
      <c r="CI1900" s="1"/>
      <c r="CJ1900" s="1"/>
      <c r="CK1900" s="1"/>
      <c r="CL1900" s="1"/>
      <c r="CM1900" s="1"/>
      <c r="CN1900" s="1"/>
      <c r="CO1900" s="1"/>
    </row>
    <row r="1901" spans="1:93" ht="30" customHeight="1" x14ac:dyDescent="0.2">
      <c r="A1901" s="1">
        <v>1895</v>
      </c>
      <c r="B1901" s="1" t="s">
        <v>599</v>
      </c>
      <c r="C1901" s="1" t="s">
        <v>600</v>
      </c>
      <c r="D1901" s="1" t="s">
        <v>601</v>
      </c>
      <c r="E1901" s="1" t="s">
        <v>601</v>
      </c>
      <c r="F1901" s="1" t="s">
        <v>74</v>
      </c>
      <c r="G1901" s="1">
        <v>3</v>
      </c>
      <c r="H1901" s="1" t="s">
        <v>341</v>
      </c>
      <c r="I1901" s="1" t="s">
        <v>114</v>
      </c>
      <c r="J1901" s="64">
        <v>407</v>
      </c>
      <c r="K1901" s="76">
        <v>2294167</v>
      </c>
      <c r="L1901" s="29">
        <v>45952</v>
      </c>
      <c r="M1901" s="29" t="s">
        <v>4163</v>
      </c>
      <c r="N1901" s="1" t="s">
        <v>478</v>
      </c>
      <c r="O1901" s="28" t="s">
        <v>225</v>
      </c>
      <c r="P1901" s="1" t="s">
        <v>216</v>
      </c>
      <c r="Q1901" s="76">
        <v>9</v>
      </c>
      <c r="R1901" s="1" t="s">
        <v>537</v>
      </c>
      <c r="T1901" s="1" t="s">
        <v>115</v>
      </c>
      <c r="U1901" s="1"/>
      <c r="V1901" s="1"/>
      <c r="W1901" s="4"/>
      <c r="X1901" s="28"/>
      <c r="Y1901" s="33"/>
      <c r="Z1901" s="33"/>
      <c r="AA1901" s="96"/>
      <c r="AB1901" s="178"/>
      <c r="AC1901" s="33">
        <v>21</v>
      </c>
      <c r="AD1901" s="33">
        <v>235</v>
      </c>
      <c r="AE1901" s="33" t="s">
        <v>103</v>
      </c>
      <c r="AF1901" s="33" t="s">
        <v>103</v>
      </c>
      <c r="AG1901" s="33"/>
      <c r="AH1901" s="4"/>
      <c r="AI1901" s="1"/>
      <c r="AJ1901" s="1"/>
      <c r="AK1901" s="1"/>
      <c r="AL1901" s="5"/>
      <c r="AM1901" s="164">
        <f t="shared" si="100"/>
        <v>45955</v>
      </c>
      <c r="AN1901" s="182"/>
      <c r="AO1901" s="230"/>
      <c r="AP1901" s="182"/>
      <c r="AQ1901" s="182"/>
      <c r="AR1901" s="182"/>
      <c r="AS1901" s="182"/>
      <c r="AT1901" s="182"/>
      <c r="AU1901" s="182"/>
      <c r="AV1901" s="182"/>
      <c r="AW1901" s="96"/>
      <c r="AX1901" s="37">
        <f t="shared" si="99"/>
        <v>45959</v>
      </c>
      <c r="AY1901" s="182"/>
      <c r="AZ1901" s="183"/>
      <c r="BA1901" s="182"/>
      <c r="BB1901" s="182"/>
      <c r="BC1901" s="182"/>
      <c r="BD1901" s="182"/>
      <c r="BE1901" s="182"/>
      <c r="BF1901" s="182"/>
      <c r="BG1901" s="182"/>
      <c r="BH1901" s="4"/>
      <c r="BI1901" s="1"/>
      <c r="BJ1901" s="1"/>
      <c r="BK1901" s="1"/>
      <c r="BL1901" s="31"/>
      <c r="BM1901" s="31"/>
      <c r="BN1901" s="1"/>
      <c r="BO1901" s="1"/>
      <c r="BP1901" s="1"/>
      <c r="BQ1901" s="1"/>
      <c r="BR1901" s="1"/>
      <c r="BS1901" s="4"/>
      <c r="BT1901" s="37">
        <f t="shared" si="101"/>
        <v>45980</v>
      </c>
      <c r="BU1901" s="229"/>
      <c r="BV1901" s="183"/>
      <c r="BW1901" s="228"/>
      <c r="BX1901" s="182"/>
      <c r="BY1901" s="182"/>
      <c r="BZ1901" s="182"/>
      <c r="CA1901" s="182"/>
      <c r="CB1901" s="182"/>
      <c r="CC1901" s="182"/>
      <c r="CE1901" s="1"/>
      <c r="CF1901" s="1"/>
      <c r="CG1901" s="1"/>
      <c r="CH1901" s="1"/>
      <c r="CI1901" s="1"/>
      <c r="CJ1901" s="1"/>
      <c r="CK1901" s="1"/>
      <c r="CL1901" s="1"/>
      <c r="CM1901" s="1"/>
      <c r="CN1901" s="1"/>
      <c r="CO1901" s="1"/>
    </row>
    <row r="1902" spans="1:93" ht="30" customHeight="1" x14ac:dyDescent="0.2">
      <c r="A1902" s="1">
        <v>1896</v>
      </c>
      <c r="B1902" s="1" t="s">
        <v>599</v>
      </c>
      <c r="C1902" s="1" t="s">
        <v>600</v>
      </c>
      <c r="D1902" s="1" t="s">
        <v>601</v>
      </c>
      <c r="E1902" s="1" t="s">
        <v>601</v>
      </c>
      <c r="F1902" s="1" t="s">
        <v>74</v>
      </c>
      <c r="G1902" s="1">
        <v>3</v>
      </c>
      <c r="H1902" s="1" t="s">
        <v>341</v>
      </c>
      <c r="I1902" s="1" t="s">
        <v>114</v>
      </c>
      <c r="J1902" s="64">
        <v>287</v>
      </c>
      <c r="K1902" s="76">
        <v>2294168</v>
      </c>
      <c r="L1902" s="29">
        <v>45952</v>
      </c>
      <c r="M1902" s="29" t="s">
        <v>4163</v>
      </c>
      <c r="N1902" s="1" t="s">
        <v>478</v>
      </c>
      <c r="O1902" s="28" t="s">
        <v>225</v>
      </c>
      <c r="P1902" s="1" t="s">
        <v>216</v>
      </c>
      <c r="Q1902" s="76">
        <v>8</v>
      </c>
      <c r="R1902" s="1" t="s">
        <v>537</v>
      </c>
      <c r="T1902" s="1" t="s">
        <v>115</v>
      </c>
      <c r="U1902" s="1"/>
      <c r="V1902" s="1"/>
      <c r="W1902" s="4"/>
      <c r="X1902" s="28"/>
      <c r="Y1902" s="33"/>
      <c r="Z1902" s="33"/>
      <c r="AA1902" s="96"/>
      <c r="AB1902" s="178"/>
      <c r="AC1902" s="33">
        <v>22.5</v>
      </c>
      <c r="AD1902" s="33">
        <v>230</v>
      </c>
      <c r="AE1902" s="33" t="s">
        <v>103</v>
      </c>
      <c r="AF1902" s="33" t="s">
        <v>103</v>
      </c>
      <c r="AG1902" s="33"/>
      <c r="AH1902" s="4"/>
      <c r="AI1902" s="1"/>
      <c r="AJ1902" s="1"/>
      <c r="AK1902" s="1"/>
      <c r="AL1902" s="5"/>
      <c r="AM1902" s="164">
        <f t="shared" si="100"/>
        <v>45955</v>
      </c>
      <c r="AN1902" s="182"/>
      <c r="AO1902" s="230"/>
      <c r="AP1902" s="182"/>
      <c r="AQ1902" s="182"/>
      <c r="AR1902" s="182"/>
      <c r="AS1902" s="182"/>
      <c r="AT1902" s="182"/>
      <c r="AU1902" s="182"/>
      <c r="AV1902" s="182"/>
      <c r="AW1902" s="96"/>
      <c r="AX1902" s="37">
        <f t="shared" si="99"/>
        <v>45959</v>
      </c>
      <c r="AY1902" s="182"/>
      <c r="AZ1902" s="183"/>
      <c r="BA1902" s="182"/>
      <c r="BB1902" s="182"/>
      <c r="BC1902" s="182"/>
      <c r="BD1902" s="182"/>
      <c r="BE1902" s="182"/>
      <c r="BF1902" s="182"/>
      <c r="BG1902" s="182"/>
      <c r="BH1902" s="4"/>
      <c r="BI1902" s="1"/>
      <c r="BJ1902" s="1"/>
      <c r="BK1902" s="1"/>
      <c r="BL1902" s="31"/>
      <c r="BM1902" s="31"/>
      <c r="BN1902" s="1"/>
      <c r="BO1902" s="1"/>
      <c r="BP1902" s="1"/>
      <c r="BQ1902" s="1"/>
      <c r="BR1902" s="1"/>
      <c r="BS1902" s="4"/>
      <c r="BT1902" s="37">
        <f t="shared" si="101"/>
        <v>45980</v>
      </c>
      <c r="BU1902" s="229"/>
      <c r="BV1902" s="183"/>
      <c r="BW1902" s="228"/>
      <c r="BX1902" s="182"/>
      <c r="BY1902" s="182"/>
      <c r="BZ1902" s="182"/>
      <c r="CA1902" s="182"/>
      <c r="CB1902" s="182"/>
      <c r="CC1902" s="182"/>
      <c r="CE1902" s="1"/>
      <c r="CF1902" s="1"/>
      <c r="CG1902" s="1"/>
      <c r="CH1902" s="1"/>
      <c r="CI1902" s="1"/>
      <c r="CJ1902" s="1"/>
      <c r="CK1902" s="1"/>
      <c r="CL1902" s="1"/>
      <c r="CM1902" s="1"/>
      <c r="CN1902" s="1"/>
      <c r="CO1902" s="1"/>
    </row>
    <row r="1903" spans="1:93" ht="30" customHeight="1" x14ac:dyDescent="0.2">
      <c r="A1903" s="1">
        <v>1897</v>
      </c>
      <c r="B1903" s="1" t="s">
        <v>599</v>
      </c>
      <c r="C1903" s="1" t="s">
        <v>600</v>
      </c>
      <c r="D1903" s="1" t="s">
        <v>601</v>
      </c>
      <c r="E1903" s="1" t="s">
        <v>601</v>
      </c>
      <c r="F1903" s="1" t="s">
        <v>74</v>
      </c>
      <c r="G1903" s="1">
        <v>3</v>
      </c>
      <c r="H1903" s="1" t="s">
        <v>341</v>
      </c>
      <c r="I1903" s="1" t="s">
        <v>114</v>
      </c>
      <c r="J1903" s="64">
        <v>558</v>
      </c>
      <c r="K1903" s="76">
        <v>2275868</v>
      </c>
      <c r="L1903" s="29">
        <v>45952</v>
      </c>
      <c r="M1903" s="29" t="s">
        <v>4163</v>
      </c>
      <c r="N1903" s="1" t="s">
        <v>478</v>
      </c>
      <c r="O1903" s="28" t="s">
        <v>225</v>
      </c>
      <c r="P1903" s="1" t="s">
        <v>216</v>
      </c>
      <c r="Q1903" s="76">
        <v>12</v>
      </c>
      <c r="R1903" s="1" t="s">
        <v>537</v>
      </c>
      <c r="T1903" s="1" t="s">
        <v>115</v>
      </c>
      <c r="U1903" s="1"/>
      <c r="V1903" s="1"/>
      <c r="W1903" s="4"/>
      <c r="X1903" s="28"/>
      <c r="Y1903" s="33"/>
      <c r="Z1903" s="33"/>
      <c r="AA1903" s="96"/>
      <c r="AB1903" s="178"/>
      <c r="AC1903" s="33">
        <v>21</v>
      </c>
      <c r="AD1903" s="33">
        <v>230</v>
      </c>
      <c r="AE1903" s="33" t="s">
        <v>103</v>
      </c>
      <c r="AF1903" s="33" t="s">
        <v>103</v>
      </c>
      <c r="AG1903" s="33"/>
      <c r="AH1903" s="4"/>
      <c r="AI1903" s="1"/>
      <c r="AJ1903" s="1"/>
      <c r="AK1903" s="1"/>
      <c r="AL1903" s="5"/>
      <c r="AM1903" s="164">
        <f t="shared" si="100"/>
        <v>45955</v>
      </c>
      <c r="AN1903" s="182"/>
      <c r="AO1903" s="230"/>
      <c r="AP1903" s="182"/>
      <c r="AQ1903" s="182"/>
      <c r="AR1903" s="182"/>
      <c r="AS1903" s="182"/>
      <c r="AT1903" s="182"/>
      <c r="AU1903" s="182"/>
      <c r="AV1903" s="182"/>
      <c r="AW1903" s="96"/>
      <c r="AX1903" s="37">
        <f t="shared" si="99"/>
        <v>45959</v>
      </c>
      <c r="AY1903" s="182"/>
      <c r="AZ1903" s="183"/>
      <c r="BA1903" s="182"/>
      <c r="BB1903" s="182"/>
      <c r="BC1903" s="182"/>
      <c r="BD1903" s="182"/>
      <c r="BE1903" s="182"/>
      <c r="BF1903" s="182"/>
      <c r="BG1903" s="182"/>
      <c r="BH1903" s="4"/>
      <c r="BI1903" s="1"/>
      <c r="BJ1903" s="1"/>
      <c r="BK1903" s="1"/>
      <c r="BL1903" s="31"/>
      <c r="BM1903" s="31"/>
      <c r="BN1903" s="1"/>
      <c r="BO1903" s="1"/>
      <c r="BP1903" s="1"/>
      <c r="BQ1903" s="1"/>
      <c r="BR1903" s="1"/>
      <c r="BS1903" s="4"/>
      <c r="BT1903" s="37">
        <f t="shared" si="101"/>
        <v>45980</v>
      </c>
      <c r="BU1903" s="229"/>
      <c r="BV1903" s="183"/>
      <c r="BW1903" s="228"/>
      <c r="BX1903" s="182"/>
      <c r="BY1903" s="182"/>
      <c r="BZ1903" s="182"/>
      <c r="CA1903" s="182"/>
      <c r="CB1903" s="182"/>
      <c r="CC1903" s="182"/>
      <c r="CE1903" s="1"/>
      <c r="CF1903" s="1"/>
      <c r="CG1903" s="1"/>
      <c r="CH1903" s="1"/>
      <c r="CI1903" s="1"/>
      <c r="CJ1903" s="1"/>
      <c r="CK1903" s="1"/>
      <c r="CL1903" s="1"/>
      <c r="CM1903" s="1"/>
      <c r="CN1903" s="1"/>
      <c r="CO1903" s="1"/>
    </row>
    <row r="1904" spans="1:93" ht="30" customHeight="1" x14ac:dyDescent="0.2">
      <c r="A1904" s="1">
        <v>1898</v>
      </c>
      <c r="B1904" s="1" t="s">
        <v>599</v>
      </c>
      <c r="C1904" s="1" t="s">
        <v>600</v>
      </c>
      <c r="D1904" s="1" t="s">
        <v>601</v>
      </c>
      <c r="E1904" s="1" t="s">
        <v>601</v>
      </c>
      <c r="F1904" s="1" t="s">
        <v>74</v>
      </c>
      <c r="G1904" s="1">
        <v>3</v>
      </c>
      <c r="H1904" s="1" t="s">
        <v>341</v>
      </c>
      <c r="I1904" s="1" t="s">
        <v>114</v>
      </c>
      <c r="J1904" s="64">
        <v>553</v>
      </c>
      <c r="K1904" s="76">
        <v>2294169</v>
      </c>
      <c r="L1904" s="29">
        <v>45952</v>
      </c>
      <c r="M1904" s="29" t="s">
        <v>4163</v>
      </c>
      <c r="N1904" s="1" t="s">
        <v>478</v>
      </c>
      <c r="O1904" s="28" t="s">
        <v>225</v>
      </c>
      <c r="P1904" s="1" t="s">
        <v>216</v>
      </c>
      <c r="Q1904" s="76">
        <v>12</v>
      </c>
      <c r="R1904" s="1" t="s">
        <v>537</v>
      </c>
      <c r="T1904" s="1" t="s">
        <v>115</v>
      </c>
      <c r="U1904" s="1"/>
      <c r="V1904" s="1"/>
      <c r="W1904" s="4"/>
      <c r="X1904" s="28"/>
      <c r="Y1904" s="33"/>
      <c r="Z1904" s="33"/>
      <c r="AA1904" s="96"/>
      <c r="AB1904" s="178"/>
      <c r="AC1904" s="33">
        <v>22.5</v>
      </c>
      <c r="AD1904" s="33">
        <v>240</v>
      </c>
      <c r="AE1904" s="33" t="s">
        <v>103</v>
      </c>
      <c r="AF1904" s="33" t="s">
        <v>103</v>
      </c>
      <c r="AG1904" s="33"/>
      <c r="AH1904" s="4"/>
      <c r="AI1904" s="1"/>
      <c r="AJ1904" s="1"/>
      <c r="AK1904" s="1"/>
      <c r="AL1904" s="5"/>
      <c r="AM1904" s="164">
        <f t="shared" si="100"/>
        <v>45955</v>
      </c>
      <c r="AN1904" s="182"/>
      <c r="AO1904" s="230"/>
      <c r="AP1904" s="182"/>
      <c r="AQ1904" s="182"/>
      <c r="AR1904" s="182"/>
      <c r="AS1904" s="182"/>
      <c r="AT1904" s="182"/>
      <c r="AU1904" s="182"/>
      <c r="AV1904" s="182"/>
      <c r="AW1904" s="96"/>
      <c r="AX1904" s="37">
        <f t="shared" si="99"/>
        <v>45959</v>
      </c>
      <c r="AY1904" s="182"/>
      <c r="AZ1904" s="183"/>
      <c r="BA1904" s="182"/>
      <c r="BB1904" s="182"/>
      <c r="BC1904" s="182"/>
      <c r="BD1904" s="182"/>
      <c r="BE1904" s="182"/>
      <c r="BF1904" s="182"/>
      <c r="BG1904" s="182"/>
      <c r="BH1904" s="4"/>
      <c r="BI1904" s="1"/>
      <c r="BJ1904" s="1"/>
      <c r="BK1904" s="1"/>
      <c r="BL1904" s="31"/>
      <c r="BM1904" s="31"/>
      <c r="BN1904" s="1"/>
      <c r="BO1904" s="1"/>
      <c r="BP1904" s="1"/>
      <c r="BQ1904" s="1"/>
      <c r="BR1904" s="1"/>
      <c r="BS1904" s="4"/>
      <c r="BT1904" s="37">
        <f t="shared" si="101"/>
        <v>45980</v>
      </c>
      <c r="BU1904" s="229"/>
      <c r="BV1904" s="183"/>
      <c r="BW1904" s="228"/>
      <c r="BX1904" s="182"/>
      <c r="BY1904" s="182"/>
      <c r="BZ1904" s="182"/>
      <c r="CA1904" s="182"/>
      <c r="CB1904" s="182"/>
      <c r="CC1904" s="182"/>
      <c r="CE1904" s="1"/>
      <c r="CF1904" s="1"/>
      <c r="CG1904" s="1"/>
      <c r="CH1904" s="1"/>
      <c r="CI1904" s="1"/>
      <c r="CJ1904" s="1"/>
      <c r="CK1904" s="1"/>
      <c r="CL1904" s="1"/>
      <c r="CM1904" s="1"/>
      <c r="CN1904" s="1"/>
      <c r="CO1904" s="1"/>
    </row>
    <row r="1905" spans="1:93" ht="30" customHeight="1" x14ac:dyDescent="0.2">
      <c r="A1905" s="1">
        <v>1899</v>
      </c>
      <c r="B1905" s="1" t="s">
        <v>599</v>
      </c>
      <c r="C1905" s="1" t="s">
        <v>600</v>
      </c>
      <c r="D1905" s="1" t="s">
        <v>601</v>
      </c>
      <c r="E1905" s="1" t="s">
        <v>601</v>
      </c>
      <c r="F1905" s="1" t="s">
        <v>74</v>
      </c>
      <c r="G1905" s="1">
        <v>3</v>
      </c>
      <c r="H1905" s="1" t="s">
        <v>341</v>
      </c>
      <c r="I1905" s="1" t="s">
        <v>114</v>
      </c>
      <c r="J1905" s="64">
        <v>657</v>
      </c>
      <c r="K1905" s="76">
        <v>2294170</v>
      </c>
      <c r="L1905" s="29">
        <v>45952</v>
      </c>
      <c r="M1905" s="29" t="s">
        <v>4163</v>
      </c>
      <c r="N1905" s="1" t="s">
        <v>478</v>
      </c>
      <c r="O1905" s="28" t="s">
        <v>225</v>
      </c>
      <c r="P1905" s="1" t="s">
        <v>216</v>
      </c>
      <c r="Q1905" s="76">
        <v>12</v>
      </c>
      <c r="R1905" s="1" t="s">
        <v>537</v>
      </c>
      <c r="T1905" s="1" t="s">
        <v>115</v>
      </c>
      <c r="U1905" s="1"/>
      <c r="V1905" s="1"/>
      <c r="W1905" s="4"/>
      <c r="X1905" s="28"/>
      <c r="Y1905" s="33"/>
      <c r="Z1905" s="33"/>
      <c r="AA1905" s="96"/>
      <c r="AB1905" s="178"/>
      <c r="AC1905" s="33">
        <v>23</v>
      </c>
      <c r="AD1905" s="33">
        <v>235</v>
      </c>
      <c r="AE1905" s="33" t="s">
        <v>103</v>
      </c>
      <c r="AF1905" s="33" t="s">
        <v>103</v>
      </c>
      <c r="AG1905" s="33"/>
      <c r="AH1905" s="4"/>
      <c r="AI1905" s="1"/>
      <c r="AJ1905" s="1"/>
      <c r="AK1905" s="1"/>
      <c r="AL1905" s="5"/>
      <c r="AM1905" s="164">
        <f t="shared" si="100"/>
        <v>45955</v>
      </c>
      <c r="AN1905" s="182"/>
      <c r="AO1905" s="230"/>
      <c r="AP1905" s="182"/>
      <c r="AQ1905" s="182"/>
      <c r="AR1905" s="182"/>
      <c r="AS1905" s="182"/>
      <c r="AT1905" s="182"/>
      <c r="AU1905" s="182"/>
      <c r="AV1905" s="182"/>
      <c r="AW1905" s="96"/>
      <c r="AX1905" s="37">
        <f t="shared" si="99"/>
        <v>45959</v>
      </c>
      <c r="AY1905" s="182"/>
      <c r="AZ1905" s="183"/>
      <c r="BA1905" s="182"/>
      <c r="BB1905" s="182"/>
      <c r="BC1905" s="182"/>
      <c r="BD1905" s="182"/>
      <c r="BE1905" s="182"/>
      <c r="BF1905" s="182"/>
      <c r="BG1905" s="182"/>
      <c r="BH1905" s="4"/>
      <c r="BI1905" s="1"/>
      <c r="BJ1905" s="1"/>
      <c r="BK1905" s="1"/>
      <c r="BL1905" s="31"/>
      <c r="BM1905" s="31"/>
      <c r="BN1905" s="1"/>
      <c r="BO1905" s="1"/>
      <c r="BP1905" s="1"/>
      <c r="BQ1905" s="1"/>
      <c r="BR1905" s="1"/>
      <c r="BS1905" s="4"/>
      <c r="BT1905" s="37">
        <f t="shared" si="101"/>
        <v>45980</v>
      </c>
      <c r="BU1905" s="229"/>
      <c r="BV1905" s="183"/>
      <c r="BW1905" s="228"/>
      <c r="BX1905" s="182"/>
      <c r="BY1905" s="182"/>
      <c r="BZ1905" s="182"/>
      <c r="CA1905" s="182"/>
      <c r="CB1905" s="182"/>
      <c r="CC1905" s="182"/>
      <c r="CE1905" s="1"/>
      <c r="CF1905" s="1"/>
      <c r="CG1905" s="1"/>
      <c r="CH1905" s="1"/>
      <c r="CI1905" s="1"/>
      <c r="CJ1905" s="1"/>
      <c r="CK1905" s="1"/>
      <c r="CL1905" s="1"/>
      <c r="CM1905" s="1"/>
      <c r="CN1905" s="1"/>
      <c r="CO1905" s="1"/>
    </row>
    <row r="1906" spans="1:93" ht="30" customHeight="1" x14ac:dyDescent="0.2">
      <c r="A1906" s="1">
        <v>1900</v>
      </c>
      <c r="B1906" s="1" t="s">
        <v>599</v>
      </c>
      <c r="C1906" s="1" t="s">
        <v>600</v>
      </c>
      <c r="D1906" s="1" t="s">
        <v>601</v>
      </c>
      <c r="E1906" s="1" t="s">
        <v>601</v>
      </c>
      <c r="F1906" s="1" t="s">
        <v>74</v>
      </c>
      <c r="G1906" s="1">
        <v>3</v>
      </c>
      <c r="H1906" s="1" t="s">
        <v>341</v>
      </c>
      <c r="I1906" s="1" t="s">
        <v>114</v>
      </c>
      <c r="J1906" s="64">
        <v>437</v>
      </c>
      <c r="K1906" s="76">
        <v>2275870</v>
      </c>
      <c r="L1906" s="29">
        <v>45952</v>
      </c>
      <c r="M1906" s="29" t="s">
        <v>4163</v>
      </c>
      <c r="N1906" s="1" t="s">
        <v>478</v>
      </c>
      <c r="O1906" s="28" t="s">
        <v>225</v>
      </c>
      <c r="P1906" s="1" t="s">
        <v>216</v>
      </c>
      <c r="Q1906" s="76">
        <v>9</v>
      </c>
      <c r="R1906" s="1" t="s">
        <v>537</v>
      </c>
      <c r="T1906" s="1" t="s">
        <v>115</v>
      </c>
      <c r="U1906" s="1"/>
      <c r="V1906" s="1"/>
      <c r="W1906" s="4"/>
      <c r="X1906" s="28"/>
      <c r="Y1906" s="33"/>
      <c r="Z1906" s="33"/>
      <c r="AA1906" s="96"/>
      <c r="AB1906" s="178"/>
      <c r="AC1906" s="33">
        <v>22.5</v>
      </c>
      <c r="AD1906" s="33">
        <v>210</v>
      </c>
      <c r="AE1906" s="33" t="s">
        <v>103</v>
      </c>
      <c r="AF1906" s="33" t="s">
        <v>103</v>
      </c>
      <c r="AG1906" s="33"/>
      <c r="AH1906" s="4"/>
      <c r="AI1906" s="1"/>
      <c r="AJ1906" s="1"/>
      <c r="AK1906" s="1"/>
      <c r="AL1906" s="5"/>
      <c r="AM1906" s="164">
        <f t="shared" si="100"/>
        <v>45955</v>
      </c>
      <c r="AN1906" s="182"/>
      <c r="AO1906" s="230"/>
      <c r="AP1906" s="182"/>
      <c r="AQ1906" s="182"/>
      <c r="AR1906" s="182"/>
      <c r="AS1906" s="182"/>
      <c r="AT1906" s="182"/>
      <c r="AU1906" s="182"/>
      <c r="AV1906" s="182"/>
      <c r="AW1906" s="96"/>
      <c r="AX1906" s="37">
        <f t="shared" si="99"/>
        <v>45959</v>
      </c>
      <c r="AY1906" s="182"/>
      <c r="AZ1906" s="183"/>
      <c r="BA1906" s="182"/>
      <c r="BB1906" s="182"/>
      <c r="BC1906" s="182"/>
      <c r="BD1906" s="182"/>
      <c r="BE1906" s="182"/>
      <c r="BF1906" s="182"/>
      <c r="BG1906" s="182"/>
      <c r="BH1906" s="4"/>
      <c r="BI1906" s="1"/>
      <c r="BJ1906" s="1"/>
      <c r="BK1906" s="1"/>
      <c r="BL1906" s="31"/>
      <c r="BM1906" s="31"/>
      <c r="BN1906" s="1"/>
      <c r="BO1906" s="1"/>
      <c r="BP1906" s="1"/>
      <c r="BQ1906" s="1"/>
      <c r="BR1906" s="1"/>
      <c r="BS1906" s="4"/>
      <c r="BT1906" s="37">
        <f t="shared" si="101"/>
        <v>45980</v>
      </c>
      <c r="BU1906" s="229"/>
      <c r="BV1906" s="183"/>
      <c r="BW1906" s="228"/>
      <c r="BX1906" s="182"/>
      <c r="BY1906" s="182"/>
      <c r="BZ1906" s="182"/>
      <c r="CA1906" s="182"/>
      <c r="CB1906" s="182"/>
      <c r="CC1906" s="182"/>
      <c r="CE1906" s="1"/>
      <c r="CF1906" s="1"/>
      <c r="CG1906" s="1"/>
      <c r="CH1906" s="1"/>
      <c r="CI1906" s="1"/>
      <c r="CJ1906" s="1"/>
      <c r="CK1906" s="1"/>
      <c r="CL1906" s="1"/>
      <c r="CM1906" s="1"/>
      <c r="CN1906" s="1"/>
      <c r="CO1906" s="1"/>
    </row>
    <row r="1907" spans="1:93" ht="30" customHeight="1" x14ac:dyDescent="0.2">
      <c r="A1907" s="1">
        <v>1901</v>
      </c>
      <c r="B1907" s="1" t="s">
        <v>599</v>
      </c>
      <c r="C1907" s="1" t="s">
        <v>600</v>
      </c>
      <c r="D1907" s="1" t="s">
        <v>601</v>
      </c>
      <c r="E1907" s="1" t="s">
        <v>601</v>
      </c>
      <c r="F1907" s="1" t="s">
        <v>74</v>
      </c>
      <c r="G1907" s="1">
        <v>3</v>
      </c>
      <c r="H1907" s="1" t="s">
        <v>341</v>
      </c>
      <c r="I1907" s="1" t="s">
        <v>114</v>
      </c>
      <c r="J1907" s="64">
        <v>302</v>
      </c>
      <c r="K1907" s="76">
        <v>2294171</v>
      </c>
      <c r="L1907" s="29">
        <v>45952</v>
      </c>
      <c r="M1907" s="29" t="s">
        <v>4163</v>
      </c>
      <c r="N1907" s="1" t="s">
        <v>478</v>
      </c>
      <c r="O1907" s="28" t="s">
        <v>225</v>
      </c>
      <c r="P1907" s="1" t="s">
        <v>216</v>
      </c>
      <c r="Q1907" s="76">
        <v>8</v>
      </c>
      <c r="R1907" s="1" t="s">
        <v>537</v>
      </c>
      <c r="T1907" s="1" t="s">
        <v>115</v>
      </c>
      <c r="U1907" s="1"/>
      <c r="V1907" s="1"/>
      <c r="W1907" s="4"/>
      <c r="X1907" s="28"/>
      <c r="Y1907" s="33"/>
      <c r="Z1907" s="33"/>
      <c r="AA1907" s="96"/>
      <c r="AB1907" s="178"/>
      <c r="AC1907" s="33">
        <v>24</v>
      </c>
      <c r="AD1907" s="33">
        <v>240</v>
      </c>
      <c r="AE1907" s="33" t="s">
        <v>103</v>
      </c>
      <c r="AF1907" s="33" t="s">
        <v>103</v>
      </c>
      <c r="AG1907" s="33"/>
      <c r="AH1907" s="4"/>
      <c r="AI1907" s="1"/>
      <c r="AJ1907" s="1"/>
      <c r="AK1907" s="1"/>
      <c r="AL1907" s="5"/>
      <c r="AM1907" s="164">
        <f t="shared" si="100"/>
        <v>45955</v>
      </c>
      <c r="AN1907" s="182"/>
      <c r="AO1907" s="230"/>
      <c r="AP1907" s="182"/>
      <c r="AQ1907" s="182"/>
      <c r="AR1907" s="182"/>
      <c r="AS1907" s="182"/>
      <c r="AT1907" s="182"/>
      <c r="AU1907" s="182"/>
      <c r="AV1907" s="182"/>
      <c r="AW1907" s="96"/>
      <c r="AX1907" s="37">
        <f t="shared" si="99"/>
        <v>45959</v>
      </c>
      <c r="AY1907" s="182"/>
      <c r="AZ1907" s="183"/>
      <c r="BA1907" s="182"/>
      <c r="BB1907" s="182"/>
      <c r="BC1907" s="182"/>
      <c r="BD1907" s="182"/>
      <c r="BE1907" s="182"/>
      <c r="BF1907" s="182"/>
      <c r="BG1907" s="182"/>
      <c r="BH1907" s="4"/>
      <c r="BI1907" s="1"/>
      <c r="BJ1907" s="1"/>
      <c r="BK1907" s="1"/>
      <c r="BL1907" s="31"/>
      <c r="BM1907" s="31"/>
      <c r="BN1907" s="1"/>
      <c r="BO1907" s="1"/>
      <c r="BP1907" s="1"/>
      <c r="BQ1907" s="1"/>
      <c r="BR1907" s="1"/>
      <c r="BS1907" s="4"/>
      <c r="BT1907" s="37">
        <f t="shared" si="101"/>
        <v>45980</v>
      </c>
      <c r="BU1907" s="229"/>
      <c r="BV1907" s="183"/>
      <c r="BW1907" s="228"/>
      <c r="BX1907" s="182"/>
      <c r="BY1907" s="182"/>
      <c r="BZ1907" s="182"/>
      <c r="CA1907" s="182"/>
      <c r="CB1907" s="182"/>
      <c r="CC1907" s="182"/>
      <c r="CE1907" s="1"/>
      <c r="CF1907" s="1"/>
      <c r="CG1907" s="1"/>
      <c r="CH1907" s="1"/>
      <c r="CI1907" s="1"/>
      <c r="CJ1907" s="1"/>
      <c r="CK1907" s="1"/>
      <c r="CL1907" s="1"/>
      <c r="CM1907" s="1"/>
      <c r="CN1907" s="1"/>
      <c r="CO1907" s="1"/>
    </row>
    <row r="1908" spans="1:93" ht="30" customHeight="1" x14ac:dyDescent="0.2">
      <c r="A1908" s="1">
        <v>1902</v>
      </c>
      <c r="B1908" s="1" t="s">
        <v>599</v>
      </c>
      <c r="C1908" s="1" t="s">
        <v>600</v>
      </c>
      <c r="D1908" s="1" t="s">
        <v>601</v>
      </c>
      <c r="E1908" s="1" t="s">
        <v>601</v>
      </c>
      <c r="F1908" s="1" t="s">
        <v>74</v>
      </c>
      <c r="G1908" s="1">
        <v>3</v>
      </c>
      <c r="H1908" s="1" t="s">
        <v>341</v>
      </c>
      <c r="I1908" s="1" t="s">
        <v>114</v>
      </c>
      <c r="J1908" s="64">
        <v>578</v>
      </c>
      <c r="K1908" s="76">
        <v>2275871</v>
      </c>
      <c r="L1908" s="29">
        <v>45952</v>
      </c>
      <c r="M1908" s="29" t="s">
        <v>4163</v>
      </c>
      <c r="N1908" s="1" t="s">
        <v>478</v>
      </c>
      <c r="O1908" s="28" t="s">
        <v>225</v>
      </c>
      <c r="P1908" s="1" t="s">
        <v>216</v>
      </c>
      <c r="Q1908" s="76">
        <v>12</v>
      </c>
      <c r="R1908" s="1" t="s">
        <v>537</v>
      </c>
      <c r="T1908" s="1" t="s">
        <v>115</v>
      </c>
      <c r="U1908" s="1"/>
      <c r="V1908" s="1"/>
      <c r="W1908" s="4"/>
      <c r="X1908" s="28"/>
      <c r="Y1908" s="33"/>
      <c r="Z1908" s="33"/>
      <c r="AA1908" s="96"/>
      <c r="AB1908" s="178"/>
      <c r="AC1908" s="33">
        <v>24</v>
      </c>
      <c r="AD1908" s="33">
        <v>230</v>
      </c>
      <c r="AE1908" s="33" t="s">
        <v>103</v>
      </c>
      <c r="AF1908" s="33" t="s">
        <v>103</v>
      </c>
      <c r="AG1908" s="33"/>
      <c r="AH1908" s="4"/>
      <c r="AI1908" s="1"/>
      <c r="AJ1908" s="1"/>
      <c r="AK1908" s="1"/>
      <c r="AL1908" s="5"/>
      <c r="AM1908" s="164">
        <f t="shared" si="100"/>
        <v>45955</v>
      </c>
      <c r="AN1908" s="182"/>
      <c r="AO1908" s="230"/>
      <c r="AP1908" s="182"/>
      <c r="AQ1908" s="182"/>
      <c r="AR1908" s="182"/>
      <c r="AS1908" s="182"/>
      <c r="AT1908" s="182"/>
      <c r="AU1908" s="182"/>
      <c r="AV1908" s="182"/>
      <c r="AW1908" s="96"/>
      <c r="AX1908" s="37">
        <f t="shared" si="99"/>
        <v>45959</v>
      </c>
      <c r="AY1908" s="182"/>
      <c r="AZ1908" s="183"/>
      <c r="BA1908" s="182"/>
      <c r="BB1908" s="182"/>
      <c r="BC1908" s="182"/>
      <c r="BD1908" s="182"/>
      <c r="BE1908" s="182"/>
      <c r="BF1908" s="182"/>
      <c r="BG1908" s="182"/>
      <c r="BH1908" s="4"/>
      <c r="BI1908" s="1"/>
      <c r="BJ1908" s="1"/>
      <c r="BK1908" s="1"/>
      <c r="BL1908" s="31"/>
      <c r="BM1908" s="31"/>
      <c r="BN1908" s="1"/>
      <c r="BO1908" s="1"/>
      <c r="BP1908" s="1"/>
      <c r="BQ1908" s="1"/>
      <c r="BR1908" s="1"/>
      <c r="BS1908" s="4"/>
      <c r="BT1908" s="37">
        <f t="shared" si="101"/>
        <v>45980</v>
      </c>
      <c r="BU1908" s="229"/>
      <c r="BV1908" s="183"/>
      <c r="BW1908" s="228"/>
      <c r="BX1908" s="182"/>
      <c r="BY1908" s="182"/>
      <c r="BZ1908" s="182"/>
      <c r="CA1908" s="182"/>
      <c r="CB1908" s="182"/>
      <c r="CC1908" s="182"/>
      <c r="CE1908" s="1"/>
      <c r="CF1908" s="1"/>
      <c r="CG1908" s="1"/>
      <c r="CH1908" s="1"/>
      <c r="CI1908" s="1"/>
      <c r="CJ1908" s="1"/>
      <c r="CK1908" s="1"/>
      <c r="CL1908" s="1"/>
      <c r="CM1908" s="1"/>
      <c r="CN1908" s="1"/>
      <c r="CO1908" s="1"/>
    </row>
    <row r="1909" spans="1:93" ht="30" customHeight="1" x14ac:dyDescent="0.2">
      <c r="A1909" s="1">
        <v>1903</v>
      </c>
      <c r="B1909" s="1" t="s">
        <v>599</v>
      </c>
      <c r="C1909" s="1" t="s">
        <v>600</v>
      </c>
      <c r="D1909" s="1" t="s">
        <v>601</v>
      </c>
      <c r="E1909" s="1" t="s">
        <v>601</v>
      </c>
      <c r="F1909" s="1" t="s">
        <v>74</v>
      </c>
      <c r="G1909" s="1">
        <v>3</v>
      </c>
      <c r="H1909" s="1" t="s">
        <v>341</v>
      </c>
      <c r="I1909" s="1" t="s">
        <v>114</v>
      </c>
      <c r="J1909" s="64">
        <v>554</v>
      </c>
      <c r="K1909" s="76">
        <v>2294172</v>
      </c>
      <c r="L1909" s="29">
        <v>45952</v>
      </c>
      <c r="M1909" s="29" t="s">
        <v>4163</v>
      </c>
      <c r="N1909" s="1" t="s">
        <v>478</v>
      </c>
      <c r="O1909" s="28" t="s">
        <v>225</v>
      </c>
      <c r="P1909" s="1" t="s">
        <v>216</v>
      </c>
      <c r="Q1909" s="76">
        <v>12</v>
      </c>
      <c r="R1909" s="1" t="s">
        <v>537</v>
      </c>
      <c r="T1909" s="1" t="s">
        <v>115</v>
      </c>
      <c r="U1909" s="1"/>
      <c r="V1909" s="1"/>
      <c r="W1909" s="4"/>
      <c r="X1909" s="28"/>
      <c r="Y1909" s="33"/>
      <c r="Z1909" s="33"/>
      <c r="AA1909" s="96"/>
      <c r="AB1909" s="178"/>
      <c r="AC1909" s="33">
        <v>24.5</v>
      </c>
      <c r="AD1909" s="33">
        <v>240</v>
      </c>
      <c r="AE1909" s="33" t="s">
        <v>103</v>
      </c>
      <c r="AF1909" s="33" t="s">
        <v>103</v>
      </c>
      <c r="AG1909" s="33"/>
      <c r="AH1909" s="4"/>
      <c r="AI1909" s="1"/>
      <c r="AJ1909" s="1"/>
      <c r="AK1909" s="1"/>
      <c r="AL1909" s="5"/>
      <c r="AM1909" s="164">
        <f t="shared" si="100"/>
        <v>45955</v>
      </c>
      <c r="AN1909" s="182"/>
      <c r="AO1909" s="230"/>
      <c r="AP1909" s="182"/>
      <c r="AQ1909" s="182"/>
      <c r="AR1909" s="182"/>
      <c r="AS1909" s="182"/>
      <c r="AT1909" s="182"/>
      <c r="AU1909" s="182"/>
      <c r="AV1909" s="182"/>
      <c r="AW1909" s="96"/>
      <c r="AX1909" s="37">
        <f t="shared" si="99"/>
        <v>45959</v>
      </c>
      <c r="AY1909" s="182"/>
      <c r="AZ1909" s="183"/>
      <c r="BA1909" s="182"/>
      <c r="BB1909" s="182"/>
      <c r="BC1909" s="182"/>
      <c r="BD1909" s="182"/>
      <c r="BE1909" s="182"/>
      <c r="BF1909" s="182"/>
      <c r="BG1909" s="182"/>
      <c r="BH1909" s="4"/>
      <c r="BI1909" s="1"/>
      <c r="BJ1909" s="1"/>
      <c r="BK1909" s="1"/>
      <c r="BL1909" s="31"/>
      <c r="BM1909" s="31"/>
      <c r="BN1909" s="1"/>
      <c r="BO1909" s="1"/>
      <c r="BP1909" s="1"/>
      <c r="BQ1909" s="1"/>
      <c r="BR1909" s="1"/>
      <c r="BS1909" s="4"/>
      <c r="BT1909" s="37">
        <f t="shared" si="101"/>
        <v>45980</v>
      </c>
      <c r="BU1909" s="229"/>
      <c r="BV1909" s="183"/>
      <c r="BW1909" s="228"/>
      <c r="BX1909" s="182"/>
      <c r="BY1909" s="182"/>
      <c r="BZ1909" s="182"/>
      <c r="CA1909" s="182"/>
      <c r="CB1909" s="182"/>
      <c r="CC1909" s="182"/>
      <c r="CE1909" s="1"/>
      <c r="CF1909" s="1"/>
      <c r="CG1909" s="1"/>
      <c r="CH1909" s="1"/>
      <c r="CI1909" s="1"/>
      <c r="CJ1909" s="1"/>
      <c r="CK1909" s="1"/>
      <c r="CL1909" s="1"/>
      <c r="CM1909" s="1"/>
      <c r="CN1909" s="1"/>
      <c r="CO1909" s="1"/>
    </row>
    <row r="1910" spans="1:93" ht="30" customHeight="1" x14ac:dyDescent="0.2">
      <c r="A1910" s="1">
        <v>1904</v>
      </c>
      <c r="B1910" s="1" t="s">
        <v>599</v>
      </c>
      <c r="C1910" s="1" t="s">
        <v>600</v>
      </c>
      <c r="D1910" s="1" t="s">
        <v>601</v>
      </c>
      <c r="E1910" s="1" t="s">
        <v>601</v>
      </c>
      <c r="F1910" s="1" t="s">
        <v>74</v>
      </c>
      <c r="G1910" s="1">
        <v>3</v>
      </c>
      <c r="H1910" s="1" t="s">
        <v>341</v>
      </c>
      <c r="I1910" s="1" t="s">
        <v>114</v>
      </c>
      <c r="J1910" s="64">
        <v>303</v>
      </c>
      <c r="K1910" s="76">
        <v>2275872</v>
      </c>
      <c r="L1910" s="29">
        <v>45952</v>
      </c>
      <c r="M1910" s="29" t="s">
        <v>4163</v>
      </c>
      <c r="N1910" s="1" t="s">
        <v>478</v>
      </c>
      <c r="O1910" s="28" t="s">
        <v>225</v>
      </c>
      <c r="P1910" s="1" t="s">
        <v>216</v>
      </c>
      <c r="Q1910" s="76">
        <v>8</v>
      </c>
      <c r="R1910" s="1" t="s">
        <v>537</v>
      </c>
      <c r="S1910" s="1">
        <v>6</v>
      </c>
      <c r="T1910" s="1" t="s">
        <v>115</v>
      </c>
      <c r="U1910" s="1"/>
      <c r="V1910" s="1"/>
      <c r="W1910" s="4"/>
      <c r="X1910" s="28"/>
      <c r="Y1910" s="33"/>
      <c r="Z1910" s="33"/>
      <c r="AA1910" s="96"/>
      <c r="AB1910" s="178"/>
      <c r="AC1910" s="33">
        <v>23.5</v>
      </c>
      <c r="AD1910" s="33">
        <v>210</v>
      </c>
      <c r="AE1910" s="33" t="s">
        <v>103</v>
      </c>
      <c r="AF1910" s="33" t="s">
        <v>103</v>
      </c>
      <c r="AG1910" s="33"/>
      <c r="AH1910" s="4"/>
      <c r="AI1910" s="1"/>
      <c r="AJ1910" s="1"/>
      <c r="AK1910" s="1"/>
      <c r="AL1910" s="5"/>
      <c r="AM1910" s="164">
        <f t="shared" si="100"/>
        <v>45955</v>
      </c>
      <c r="AN1910" s="182"/>
      <c r="AO1910" s="230"/>
      <c r="AP1910" s="182"/>
      <c r="AQ1910" s="182"/>
      <c r="AR1910" s="182"/>
      <c r="AS1910" s="182"/>
      <c r="AT1910" s="182"/>
      <c r="AU1910" s="182"/>
      <c r="AV1910" s="182"/>
      <c r="AW1910" s="96"/>
      <c r="AX1910" s="37">
        <f t="shared" si="99"/>
        <v>45959</v>
      </c>
      <c r="AY1910" s="182"/>
      <c r="AZ1910" s="183"/>
      <c r="BA1910" s="182"/>
      <c r="BB1910" s="182"/>
      <c r="BC1910" s="182"/>
      <c r="BD1910" s="182"/>
      <c r="BE1910" s="182"/>
      <c r="BF1910" s="182"/>
      <c r="BG1910" s="182"/>
      <c r="BH1910" s="4"/>
      <c r="BI1910" s="1"/>
      <c r="BJ1910" s="1"/>
      <c r="BK1910" s="1"/>
      <c r="BL1910" s="31"/>
      <c r="BM1910" s="31"/>
      <c r="BN1910" s="1"/>
      <c r="BO1910" s="1"/>
      <c r="BP1910" s="1"/>
      <c r="BQ1910" s="1"/>
      <c r="BR1910" s="1"/>
      <c r="BS1910" s="4"/>
      <c r="BT1910" s="37">
        <f t="shared" si="101"/>
        <v>45980</v>
      </c>
      <c r="BU1910" s="229"/>
      <c r="BV1910" s="183"/>
      <c r="BW1910" s="228"/>
      <c r="BX1910" s="182"/>
      <c r="BY1910" s="182"/>
      <c r="BZ1910" s="182"/>
      <c r="CA1910" s="182"/>
      <c r="CB1910" s="182"/>
      <c r="CC1910" s="182"/>
      <c r="CE1910" s="1"/>
      <c r="CF1910" s="1"/>
      <c r="CG1910" s="1"/>
      <c r="CH1910" s="1"/>
      <c r="CI1910" s="1"/>
      <c r="CJ1910" s="1"/>
      <c r="CK1910" s="1"/>
      <c r="CL1910" s="1"/>
      <c r="CM1910" s="1"/>
      <c r="CN1910" s="1"/>
      <c r="CO1910" s="1"/>
    </row>
    <row r="1911" spans="1:93" ht="30" customHeight="1" x14ac:dyDescent="0.2">
      <c r="A1911" s="1">
        <v>1905</v>
      </c>
      <c r="B1911" s="1" t="s">
        <v>599</v>
      </c>
      <c r="C1911" s="1" t="s">
        <v>600</v>
      </c>
      <c r="D1911" s="1" t="s">
        <v>601</v>
      </c>
      <c r="E1911" s="1" t="s">
        <v>601</v>
      </c>
      <c r="F1911" s="1" t="s">
        <v>74</v>
      </c>
      <c r="G1911" s="1">
        <v>3</v>
      </c>
      <c r="H1911" s="1" t="s">
        <v>341</v>
      </c>
      <c r="I1911" s="1" t="s">
        <v>114</v>
      </c>
      <c r="J1911" s="64">
        <v>551</v>
      </c>
      <c r="K1911" s="76">
        <v>2294173</v>
      </c>
      <c r="L1911" s="29">
        <v>45952</v>
      </c>
      <c r="M1911" s="29" t="s">
        <v>4163</v>
      </c>
      <c r="N1911" s="1" t="s">
        <v>478</v>
      </c>
      <c r="O1911" s="28" t="s">
        <v>225</v>
      </c>
      <c r="P1911" s="1" t="s">
        <v>216</v>
      </c>
      <c r="Q1911" s="76">
        <v>12</v>
      </c>
      <c r="R1911" s="1" t="s">
        <v>537</v>
      </c>
      <c r="T1911" s="1" t="s">
        <v>115</v>
      </c>
      <c r="U1911" s="1"/>
      <c r="V1911" s="1"/>
      <c r="W1911" s="4"/>
      <c r="X1911" s="28"/>
      <c r="Y1911" s="33"/>
      <c r="Z1911" s="33"/>
      <c r="AA1911" s="96"/>
      <c r="AB1911" s="178"/>
      <c r="AC1911" s="33">
        <v>21</v>
      </c>
      <c r="AD1911" s="33">
        <v>235</v>
      </c>
      <c r="AE1911" s="33" t="s">
        <v>103</v>
      </c>
      <c r="AF1911" s="33" t="s">
        <v>103</v>
      </c>
      <c r="AG1911" s="33"/>
      <c r="AH1911" s="4"/>
      <c r="AI1911" s="1"/>
      <c r="AJ1911" s="1"/>
      <c r="AK1911" s="1"/>
      <c r="AL1911" s="5"/>
      <c r="AM1911" s="164">
        <f t="shared" si="100"/>
        <v>45955</v>
      </c>
      <c r="AN1911" s="182"/>
      <c r="AO1911" s="230"/>
      <c r="AP1911" s="182"/>
      <c r="AQ1911" s="182"/>
      <c r="AR1911" s="182"/>
      <c r="AS1911" s="182"/>
      <c r="AT1911" s="182"/>
      <c r="AU1911" s="182"/>
      <c r="AV1911" s="182"/>
      <c r="AW1911" s="96"/>
      <c r="AX1911" s="37">
        <f t="shared" si="99"/>
        <v>45959</v>
      </c>
      <c r="AY1911" s="182"/>
      <c r="AZ1911" s="183"/>
      <c r="BA1911" s="182"/>
      <c r="BB1911" s="182"/>
      <c r="BC1911" s="182"/>
      <c r="BD1911" s="182"/>
      <c r="BE1911" s="182"/>
      <c r="BF1911" s="182"/>
      <c r="BG1911" s="182"/>
      <c r="BH1911" s="4"/>
      <c r="BI1911" s="1"/>
      <c r="BJ1911" s="1"/>
      <c r="BK1911" s="1"/>
      <c r="BL1911" s="31"/>
      <c r="BM1911" s="31"/>
      <c r="BN1911" s="1"/>
      <c r="BO1911" s="1"/>
      <c r="BP1911" s="1"/>
      <c r="BQ1911" s="1"/>
      <c r="BR1911" s="1"/>
      <c r="BS1911" s="4"/>
      <c r="BT1911" s="37">
        <f t="shared" si="101"/>
        <v>45980</v>
      </c>
      <c r="BU1911" s="229"/>
      <c r="BV1911" s="183"/>
      <c r="BW1911" s="228"/>
      <c r="BX1911" s="182"/>
      <c r="BY1911" s="182"/>
      <c r="BZ1911" s="182"/>
      <c r="CA1911" s="182"/>
      <c r="CB1911" s="182"/>
      <c r="CC1911" s="182"/>
      <c r="CE1911" s="1"/>
      <c r="CF1911" s="1"/>
      <c r="CG1911" s="1"/>
      <c r="CH1911" s="1"/>
      <c r="CI1911" s="1"/>
      <c r="CJ1911" s="1"/>
      <c r="CK1911" s="1"/>
      <c r="CL1911" s="1"/>
      <c r="CM1911" s="1"/>
      <c r="CN1911" s="1"/>
      <c r="CO1911" s="1"/>
    </row>
    <row r="1912" spans="1:93" ht="30" customHeight="1" x14ac:dyDescent="0.2">
      <c r="A1912" s="1">
        <v>1906</v>
      </c>
      <c r="B1912" s="1" t="s">
        <v>599</v>
      </c>
      <c r="C1912" s="1" t="s">
        <v>600</v>
      </c>
      <c r="D1912" s="1" t="s">
        <v>601</v>
      </c>
      <c r="E1912" s="1" t="s">
        <v>601</v>
      </c>
      <c r="F1912" s="1" t="s">
        <v>74</v>
      </c>
      <c r="G1912" s="1">
        <v>3</v>
      </c>
      <c r="H1912" s="1" t="s">
        <v>341</v>
      </c>
      <c r="I1912" s="1" t="s">
        <v>114</v>
      </c>
      <c r="J1912" s="64">
        <v>576</v>
      </c>
      <c r="K1912" s="76">
        <v>2294174</v>
      </c>
      <c r="L1912" s="29">
        <v>45952</v>
      </c>
      <c r="M1912" s="29" t="s">
        <v>4163</v>
      </c>
      <c r="N1912" s="1" t="s">
        <v>478</v>
      </c>
      <c r="O1912" s="28" t="s">
        <v>225</v>
      </c>
      <c r="P1912" s="1" t="s">
        <v>216</v>
      </c>
      <c r="Q1912" s="76">
        <v>12</v>
      </c>
      <c r="R1912" s="1" t="s">
        <v>537</v>
      </c>
      <c r="T1912" s="1" t="s">
        <v>115</v>
      </c>
      <c r="U1912" s="1"/>
      <c r="V1912" s="1"/>
      <c r="W1912" s="4"/>
      <c r="X1912" s="28"/>
      <c r="Y1912" s="33"/>
      <c r="Z1912" s="33"/>
      <c r="AA1912" s="96"/>
      <c r="AB1912" s="178"/>
      <c r="AC1912" s="33">
        <v>23.5</v>
      </c>
      <c r="AD1912" s="33">
        <v>200</v>
      </c>
      <c r="AE1912" s="33" t="s">
        <v>103</v>
      </c>
      <c r="AF1912" s="33" t="s">
        <v>103</v>
      </c>
      <c r="AG1912" s="33"/>
      <c r="AH1912" s="4"/>
      <c r="AI1912" s="1"/>
      <c r="AJ1912" s="1"/>
      <c r="AK1912" s="1"/>
      <c r="AL1912" s="5"/>
      <c r="AM1912" s="164">
        <f t="shared" si="100"/>
        <v>45955</v>
      </c>
      <c r="AN1912" s="182"/>
      <c r="AO1912" s="230"/>
      <c r="AP1912" s="182"/>
      <c r="AQ1912" s="182"/>
      <c r="AR1912" s="182"/>
      <c r="AS1912" s="182"/>
      <c r="AT1912" s="182"/>
      <c r="AU1912" s="182"/>
      <c r="AV1912" s="182"/>
      <c r="AW1912" s="96"/>
      <c r="AX1912" s="37">
        <f t="shared" si="99"/>
        <v>45959</v>
      </c>
      <c r="AY1912" s="182"/>
      <c r="AZ1912" s="183"/>
      <c r="BA1912" s="182"/>
      <c r="BB1912" s="182"/>
      <c r="BC1912" s="182"/>
      <c r="BD1912" s="182"/>
      <c r="BE1912" s="182"/>
      <c r="BF1912" s="182"/>
      <c r="BG1912" s="182"/>
      <c r="BH1912" s="4"/>
      <c r="BI1912" s="1"/>
      <c r="BJ1912" s="1"/>
      <c r="BK1912" s="1"/>
      <c r="BL1912" s="31"/>
      <c r="BM1912" s="31"/>
      <c r="BN1912" s="1"/>
      <c r="BO1912" s="1"/>
      <c r="BP1912" s="1"/>
      <c r="BQ1912" s="1"/>
      <c r="BR1912" s="1"/>
      <c r="BS1912" s="4"/>
      <c r="BT1912" s="37">
        <f t="shared" si="101"/>
        <v>45980</v>
      </c>
      <c r="BU1912" s="229"/>
      <c r="BV1912" s="183"/>
      <c r="BW1912" s="228"/>
      <c r="BX1912" s="182"/>
      <c r="BY1912" s="182"/>
      <c r="BZ1912" s="182"/>
      <c r="CA1912" s="182"/>
      <c r="CB1912" s="182"/>
      <c r="CC1912" s="182"/>
      <c r="CE1912" s="1"/>
      <c r="CF1912" s="1"/>
      <c r="CG1912" s="1"/>
      <c r="CH1912" s="1"/>
      <c r="CI1912" s="1"/>
      <c r="CJ1912" s="1"/>
      <c r="CK1912" s="1"/>
      <c r="CL1912" s="1"/>
      <c r="CM1912" s="1"/>
      <c r="CN1912" s="1"/>
      <c r="CO1912" s="1"/>
    </row>
    <row r="1913" spans="1:93" ht="30" customHeight="1" x14ac:dyDescent="0.2">
      <c r="A1913" s="1">
        <v>1907</v>
      </c>
      <c r="B1913" s="1" t="s">
        <v>599</v>
      </c>
      <c r="C1913" s="1" t="s">
        <v>600</v>
      </c>
      <c r="D1913" s="1" t="s">
        <v>601</v>
      </c>
      <c r="E1913" s="1" t="s">
        <v>601</v>
      </c>
      <c r="F1913" s="1" t="s">
        <v>74</v>
      </c>
      <c r="G1913" s="1">
        <v>3</v>
      </c>
      <c r="H1913" s="1" t="s">
        <v>341</v>
      </c>
      <c r="I1913" s="1" t="s">
        <v>114</v>
      </c>
      <c r="J1913" s="64">
        <v>403</v>
      </c>
      <c r="K1913" s="76">
        <v>2275873</v>
      </c>
      <c r="L1913" s="29">
        <v>45952</v>
      </c>
      <c r="M1913" s="29" t="s">
        <v>4163</v>
      </c>
      <c r="N1913" s="1" t="s">
        <v>478</v>
      </c>
      <c r="O1913" s="28" t="s">
        <v>225</v>
      </c>
      <c r="P1913" s="1" t="s">
        <v>216</v>
      </c>
      <c r="Q1913" s="76">
        <v>10</v>
      </c>
      <c r="R1913" s="1" t="s">
        <v>537</v>
      </c>
      <c r="T1913" s="1" t="s">
        <v>115</v>
      </c>
      <c r="U1913" s="1"/>
      <c r="V1913" s="1"/>
      <c r="W1913" s="4"/>
      <c r="X1913" s="28"/>
      <c r="Y1913" s="33"/>
      <c r="Z1913" s="33"/>
      <c r="AA1913" s="96"/>
      <c r="AB1913" s="178"/>
      <c r="AC1913" s="33">
        <v>23</v>
      </c>
      <c r="AD1913" s="33">
        <v>220</v>
      </c>
      <c r="AE1913" s="33" t="s">
        <v>103</v>
      </c>
      <c r="AF1913" s="33" t="s">
        <v>103</v>
      </c>
      <c r="AG1913" s="33"/>
      <c r="AH1913" s="4"/>
      <c r="AI1913" s="1"/>
      <c r="AJ1913" s="1"/>
      <c r="AK1913" s="1"/>
      <c r="AL1913" s="5"/>
      <c r="AM1913" s="164">
        <f t="shared" si="100"/>
        <v>45955</v>
      </c>
      <c r="AN1913" s="182"/>
      <c r="AO1913" s="230"/>
      <c r="AP1913" s="182"/>
      <c r="AQ1913" s="182"/>
      <c r="AR1913" s="182"/>
      <c r="AS1913" s="182"/>
      <c r="AT1913" s="182"/>
      <c r="AU1913" s="182"/>
      <c r="AV1913" s="182"/>
      <c r="AW1913" s="96"/>
      <c r="AX1913" s="37">
        <f t="shared" si="99"/>
        <v>45959</v>
      </c>
      <c r="AY1913" s="182"/>
      <c r="AZ1913" s="183"/>
      <c r="BA1913" s="182"/>
      <c r="BB1913" s="182"/>
      <c r="BC1913" s="182"/>
      <c r="BD1913" s="182"/>
      <c r="BE1913" s="182"/>
      <c r="BF1913" s="182"/>
      <c r="BG1913" s="182"/>
      <c r="BH1913" s="4"/>
      <c r="BI1913" s="1"/>
      <c r="BJ1913" s="1"/>
      <c r="BK1913" s="1"/>
      <c r="BL1913" s="31"/>
      <c r="BM1913" s="31"/>
      <c r="BN1913" s="1"/>
      <c r="BO1913" s="1"/>
      <c r="BP1913" s="1"/>
      <c r="BQ1913" s="1"/>
      <c r="BR1913" s="1"/>
      <c r="BS1913" s="4"/>
      <c r="BT1913" s="37">
        <f t="shared" si="101"/>
        <v>45980</v>
      </c>
      <c r="BU1913" s="229"/>
      <c r="BV1913" s="183"/>
      <c r="BW1913" s="228"/>
      <c r="BX1913" s="182"/>
      <c r="BY1913" s="182"/>
      <c r="BZ1913" s="182"/>
      <c r="CA1913" s="182"/>
      <c r="CB1913" s="182"/>
      <c r="CC1913" s="182"/>
      <c r="CE1913" s="1"/>
      <c r="CF1913" s="1"/>
      <c r="CG1913" s="1"/>
      <c r="CH1913" s="1"/>
      <c r="CI1913" s="1"/>
      <c r="CJ1913" s="1"/>
      <c r="CK1913" s="1"/>
      <c r="CL1913" s="1"/>
      <c r="CM1913" s="1"/>
      <c r="CN1913" s="1"/>
      <c r="CO1913" s="1"/>
    </row>
    <row r="1914" spans="1:93" ht="30" customHeight="1" x14ac:dyDescent="0.2">
      <c r="A1914" s="1">
        <v>1908</v>
      </c>
      <c r="B1914" s="1" t="s">
        <v>599</v>
      </c>
      <c r="C1914" s="1" t="s">
        <v>600</v>
      </c>
      <c r="D1914" s="1" t="s">
        <v>601</v>
      </c>
      <c r="E1914" s="1" t="s">
        <v>601</v>
      </c>
      <c r="F1914" s="1" t="s">
        <v>74</v>
      </c>
      <c r="G1914" s="1">
        <v>3</v>
      </c>
      <c r="H1914" s="1" t="s">
        <v>341</v>
      </c>
      <c r="I1914" s="1" t="s">
        <v>114</v>
      </c>
      <c r="J1914" s="64">
        <v>433</v>
      </c>
      <c r="K1914" s="76">
        <v>2275874</v>
      </c>
      <c r="L1914" s="29">
        <v>45952</v>
      </c>
      <c r="M1914" s="29" t="s">
        <v>4163</v>
      </c>
      <c r="N1914" s="1" t="s">
        <v>478</v>
      </c>
      <c r="O1914" s="28" t="s">
        <v>225</v>
      </c>
      <c r="P1914" s="1" t="s">
        <v>216</v>
      </c>
      <c r="Q1914" s="76">
        <v>9</v>
      </c>
      <c r="R1914" s="1" t="s">
        <v>537</v>
      </c>
      <c r="T1914" s="1" t="s">
        <v>115</v>
      </c>
      <c r="U1914" s="1"/>
      <c r="V1914" s="1"/>
      <c r="W1914" s="4"/>
      <c r="X1914" s="28"/>
      <c r="Y1914" s="33"/>
      <c r="Z1914" s="33"/>
      <c r="AA1914" s="96"/>
      <c r="AB1914" s="178"/>
      <c r="AC1914" s="33">
        <v>23.5</v>
      </c>
      <c r="AD1914" s="33">
        <v>240</v>
      </c>
      <c r="AE1914" s="33" t="s">
        <v>103</v>
      </c>
      <c r="AF1914" s="33" t="s">
        <v>103</v>
      </c>
      <c r="AG1914" s="33"/>
      <c r="AH1914" s="4"/>
      <c r="AI1914" s="1"/>
      <c r="AJ1914" s="1"/>
      <c r="AK1914" s="1"/>
      <c r="AL1914" s="5"/>
      <c r="AM1914" s="164">
        <f t="shared" si="100"/>
        <v>45955</v>
      </c>
      <c r="AN1914" s="182"/>
      <c r="AO1914" s="230"/>
      <c r="AP1914" s="182"/>
      <c r="AQ1914" s="182"/>
      <c r="AR1914" s="182"/>
      <c r="AS1914" s="182"/>
      <c r="AT1914" s="182"/>
      <c r="AU1914" s="182"/>
      <c r="AV1914" s="182"/>
      <c r="AW1914" s="96"/>
      <c r="AX1914" s="37">
        <f t="shared" si="99"/>
        <v>45959</v>
      </c>
      <c r="AY1914" s="182"/>
      <c r="AZ1914" s="183"/>
      <c r="BA1914" s="182"/>
      <c r="BB1914" s="182"/>
      <c r="BC1914" s="182"/>
      <c r="BD1914" s="182"/>
      <c r="BE1914" s="182"/>
      <c r="BF1914" s="182"/>
      <c r="BG1914" s="182"/>
      <c r="BH1914" s="4"/>
      <c r="BI1914" s="1"/>
      <c r="BJ1914" s="1"/>
      <c r="BK1914" s="1"/>
      <c r="BL1914" s="31"/>
      <c r="BM1914" s="31"/>
      <c r="BN1914" s="1"/>
      <c r="BO1914" s="1"/>
      <c r="BP1914" s="1"/>
      <c r="BQ1914" s="1"/>
      <c r="BR1914" s="1"/>
      <c r="BS1914" s="4"/>
      <c r="BT1914" s="37">
        <f t="shared" si="101"/>
        <v>45980</v>
      </c>
      <c r="BU1914" s="229"/>
      <c r="BV1914" s="183"/>
      <c r="BW1914" s="228"/>
      <c r="BX1914" s="182"/>
      <c r="BY1914" s="182"/>
      <c r="BZ1914" s="182"/>
      <c r="CA1914" s="182"/>
      <c r="CB1914" s="182"/>
      <c r="CC1914" s="182"/>
      <c r="CE1914" s="1"/>
      <c r="CF1914" s="1"/>
      <c r="CG1914" s="1"/>
      <c r="CH1914" s="1"/>
      <c r="CI1914" s="1"/>
      <c r="CJ1914" s="1"/>
      <c r="CK1914" s="1"/>
      <c r="CL1914" s="1"/>
      <c r="CM1914" s="1"/>
      <c r="CN1914" s="1"/>
      <c r="CO1914" s="1"/>
    </row>
    <row r="1915" spans="1:93" ht="30" customHeight="1" x14ac:dyDescent="0.2">
      <c r="A1915" s="1">
        <v>1909</v>
      </c>
      <c r="B1915" s="1" t="s">
        <v>599</v>
      </c>
      <c r="C1915" s="1" t="s">
        <v>600</v>
      </c>
      <c r="D1915" s="1" t="s">
        <v>601</v>
      </c>
      <c r="E1915" s="1" t="s">
        <v>601</v>
      </c>
      <c r="F1915" s="1" t="s">
        <v>74</v>
      </c>
      <c r="G1915" s="1">
        <v>3</v>
      </c>
      <c r="H1915" s="1" t="s">
        <v>341</v>
      </c>
      <c r="I1915" s="1" t="s">
        <v>114</v>
      </c>
      <c r="J1915" s="64">
        <v>415</v>
      </c>
      <c r="K1915" s="76">
        <v>2294175</v>
      </c>
      <c r="L1915" s="29">
        <v>45952</v>
      </c>
      <c r="M1915" s="29" t="s">
        <v>4163</v>
      </c>
      <c r="N1915" s="1" t="s">
        <v>478</v>
      </c>
      <c r="O1915" s="28" t="s">
        <v>225</v>
      </c>
      <c r="P1915" s="1" t="s">
        <v>216</v>
      </c>
      <c r="Q1915" s="76">
        <v>10</v>
      </c>
      <c r="R1915" s="1" t="s">
        <v>537</v>
      </c>
      <c r="T1915" s="1" t="s">
        <v>115</v>
      </c>
      <c r="U1915" s="1"/>
      <c r="V1915" s="1"/>
      <c r="W1915" s="4"/>
      <c r="X1915" s="28"/>
      <c r="Y1915" s="33"/>
      <c r="Z1915" s="33"/>
      <c r="AA1915" s="96"/>
      <c r="AB1915" s="178"/>
      <c r="AC1915" s="33">
        <v>21.5</v>
      </c>
      <c r="AD1915" s="33">
        <v>240</v>
      </c>
      <c r="AE1915" s="33" t="s">
        <v>103</v>
      </c>
      <c r="AF1915" s="33" t="s">
        <v>103</v>
      </c>
      <c r="AG1915" s="33"/>
      <c r="AH1915" s="4"/>
      <c r="AI1915" s="1"/>
      <c r="AJ1915" s="1"/>
      <c r="AK1915" s="1"/>
      <c r="AL1915" s="5"/>
      <c r="AM1915" s="164">
        <f t="shared" si="100"/>
        <v>45955</v>
      </c>
      <c r="AN1915" s="182"/>
      <c r="AO1915" s="230"/>
      <c r="AP1915" s="182"/>
      <c r="AQ1915" s="182"/>
      <c r="AR1915" s="182"/>
      <c r="AS1915" s="182"/>
      <c r="AT1915" s="182"/>
      <c r="AU1915" s="182"/>
      <c r="AV1915" s="182"/>
      <c r="AW1915" s="96"/>
      <c r="AX1915" s="37">
        <f t="shared" si="99"/>
        <v>45959</v>
      </c>
      <c r="AY1915" s="182"/>
      <c r="AZ1915" s="183"/>
      <c r="BA1915" s="182"/>
      <c r="BB1915" s="182"/>
      <c r="BC1915" s="182"/>
      <c r="BD1915" s="182"/>
      <c r="BE1915" s="182"/>
      <c r="BF1915" s="182"/>
      <c r="BG1915" s="182"/>
      <c r="BH1915" s="4"/>
      <c r="BI1915" s="1"/>
      <c r="BJ1915" s="1"/>
      <c r="BK1915" s="1"/>
      <c r="BL1915" s="31"/>
      <c r="BM1915" s="31"/>
      <c r="BN1915" s="1"/>
      <c r="BO1915" s="1"/>
      <c r="BP1915" s="1"/>
      <c r="BQ1915" s="1"/>
      <c r="BR1915" s="1"/>
      <c r="BS1915" s="4"/>
      <c r="BT1915" s="37">
        <f t="shared" si="101"/>
        <v>45980</v>
      </c>
      <c r="BU1915" s="229"/>
      <c r="BV1915" s="183"/>
      <c r="BW1915" s="228"/>
      <c r="BX1915" s="182"/>
      <c r="BY1915" s="182"/>
      <c r="BZ1915" s="182"/>
      <c r="CA1915" s="182"/>
      <c r="CB1915" s="182"/>
      <c r="CC1915" s="182"/>
      <c r="CE1915" s="1"/>
      <c r="CF1915" s="1"/>
      <c r="CG1915" s="1"/>
      <c r="CH1915" s="1"/>
      <c r="CI1915" s="1"/>
      <c r="CJ1915" s="1"/>
      <c r="CK1915" s="1"/>
      <c r="CL1915" s="1"/>
      <c r="CM1915" s="1"/>
      <c r="CN1915" s="1"/>
      <c r="CO1915" s="1"/>
    </row>
    <row r="1916" spans="1:93" ht="30" customHeight="1" x14ac:dyDescent="0.2">
      <c r="A1916" s="1">
        <v>1910</v>
      </c>
      <c r="B1916" s="1" t="s">
        <v>599</v>
      </c>
      <c r="C1916" s="1" t="s">
        <v>600</v>
      </c>
      <c r="D1916" s="1" t="s">
        <v>601</v>
      </c>
      <c r="E1916" s="1" t="s">
        <v>601</v>
      </c>
      <c r="F1916" s="1" t="s">
        <v>74</v>
      </c>
      <c r="G1916" s="1">
        <v>3</v>
      </c>
      <c r="H1916" s="1" t="s">
        <v>341</v>
      </c>
      <c r="I1916" s="1" t="s">
        <v>114</v>
      </c>
      <c r="J1916" s="64">
        <v>552</v>
      </c>
      <c r="K1916" s="76">
        <v>2275875</v>
      </c>
      <c r="L1916" s="29">
        <v>45952</v>
      </c>
      <c r="M1916" s="29" t="s">
        <v>4163</v>
      </c>
      <c r="N1916" s="1" t="s">
        <v>478</v>
      </c>
      <c r="O1916" s="28" t="s">
        <v>225</v>
      </c>
      <c r="P1916" s="1" t="s">
        <v>216</v>
      </c>
      <c r="Q1916" s="76">
        <v>12</v>
      </c>
      <c r="R1916" s="1" t="s">
        <v>537</v>
      </c>
      <c r="T1916" s="1" t="s">
        <v>115</v>
      </c>
      <c r="U1916" s="1"/>
      <c r="V1916" s="1"/>
      <c r="W1916" s="4"/>
      <c r="X1916" s="28"/>
      <c r="Y1916" s="33"/>
      <c r="Z1916" s="33"/>
      <c r="AA1916" s="96"/>
      <c r="AB1916" s="178"/>
      <c r="AC1916" s="33">
        <v>23</v>
      </c>
      <c r="AD1916" s="33">
        <v>235</v>
      </c>
      <c r="AE1916" s="33" t="s">
        <v>103</v>
      </c>
      <c r="AF1916" s="33" t="s">
        <v>103</v>
      </c>
      <c r="AG1916" s="33"/>
      <c r="AH1916" s="4"/>
      <c r="AI1916" s="1"/>
      <c r="AJ1916" s="1"/>
      <c r="AK1916" s="1"/>
      <c r="AL1916" s="5"/>
      <c r="AM1916" s="164">
        <f t="shared" si="100"/>
        <v>45955</v>
      </c>
      <c r="AN1916" s="182"/>
      <c r="AO1916" s="230"/>
      <c r="AP1916" s="182"/>
      <c r="AQ1916" s="182"/>
      <c r="AR1916" s="182"/>
      <c r="AS1916" s="182"/>
      <c r="AT1916" s="182"/>
      <c r="AU1916" s="182"/>
      <c r="AV1916" s="182"/>
      <c r="AW1916" s="96"/>
      <c r="AX1916" s="37">
        <f t="shared" si="99"/>
        <v>45959</v>
      </c>
      <c r="AY1916" s="182"/>
      <c r="AZ1916" s="183"/>
      <c r="BA1916" s="182"/>
      <c r="BB1916" s="182"/>
      <c r="BC1916" s="182"/>
      <c r="BD1916" s="182"/>
      <c r="BE1916" s="182"/>
      <c r="BF1916" s="182"/>
      <c r="BG1916" s="182"/>
      <c r="BH1916" s="4"/>
      <c r="BI1916" s="1"/>
      <c r="BJ1916" s="1"/>
      <c r="BK1916" s="1"/>
      <c r="BL1916" s="31"/>
      <c r="BM1916" s="31"/>
      <c r="BN1916" s="1"/>
      <c r="BO1916" s="1"/>
      <c r="BP1916" s="1"/>
      <c r="BQ1916" s="1"/>
      <c r="BR1916" s="1"/>
      <c r="BS1916" s="4"/>
      <c r="BT1916" s="37">
        <f t="shared" si="101"/>
        <v>45980</v>
      </c>
      <c r="BU1916" s="229"/>
      <c r="BV1916" s="183"/>
      <c r="BW1916" s="228"/>
      <c r="BX1916" s="182"/>
      <c r="BY1916" s="182"/>
      <c r="BZ1916" s="182"/>
      <c r="CA1916" s="182"/>
      <c r="CB1916" s="182"/>
      <c r="CC1916" s="182"/>
      <c r="CE1916" s="1"/>
      <c r="CF1916" s="1"/>
      <c r="CG1916" s="1"/>
      <c r="CH1916" s="1"/>
      <c r="CI1916" s="1"/>
      <c r="CJ1916" s="1"/>
      <c r="CK1916" s="1"/>
      <c r="CL1916" s="1"/>
      <c r="CM1916" s="1"/>
      <c r="CN1916" s="1"/>
      <c r="CO1916" s="1"/>
    </row>
    <row r="1917" spans="1:93" ht="30" customHeight="1" x14ac:dyDescent="0.2">
      <c r="A1917" s="1">
        <v>1911</v>
      </c>
      <c r="B1917" s="1" t="s">
        <v>599</v>
      </c>
      <c r="C1917" s="1" t="s">
        <v>600</v>
      </c>
      <c r="D1917" s="1" t="s">
        <v>601</v>
      </c>
      <c r="E1917" s="1" t="s">
        <v>601</v>
      </c>
      <c r="F1917" s="1" t="s">
        <v>74</v>
      </c>
      <c r="G1917" s="1">
        <v>3</v>
      </c>
      <c r="H1917" s="1" t="s">
        <v>341</v>
      </c>
      <c r="I1917" s="1" t="s">
        <v>114</v>
      </c>
      <c r="J1917" s="64">
        <v>557</v>
      </c>
      <c r="K1917" s="76">
        <v>2294176</v>
      </c>
      <c r="L1917" s="29">
        <v>45952</v>
      </c>
      <c r="M1917" s="29" t="s">
        <v>4163</v>
      </c>
      <c r="N1917" s="1" t="s">
        <v>478</v>
      </c>
      <c r="O1917" s="28" t="s">
        <v>225</v>
      </c>
      <c r="P1917" s="1" t="s">
        <v>216</v>
      </c>
      <c r="Q1917" s="76">
        <v>12</v>
      </c>
      <c r="R1917" s="1" t="s">
        <v>537</v>
      </c>
      <c r="S1917" s="1">
        <v>6</v>
      </c>
      <c r="T1917" s="1" t="s">
        <v>115</v>
      </c>
      <c r="U1917" s="1"/>
      <c r="V1917" s="1"/>
      <c r="W1917" s="4"/>
      <c r="X1917" s="28"/>
      <c r="Y1917" s="33"/>
      <c r="Z1917" s="33"/>
      <c r="AA1917" s="96"/>
      <c r="AB1917" s="178"/>
      <c r="AC1917" s="33">
        <v>24</v>
      </c>
      <c r="AD1917" s="33">
        <v>230</v>
      </c>
      <c r="AE1917" s="33" t="s">
        <v>103</v>
      </c>
      <c r="AF1917" s="33" t="s">
        <v>103</v>
      </c>
      <c r="AG1917" s="33"/>
      <c r="AH1917" s="4"/>
      <c r="AI1917" s="1"/>
      <c r="AJ1917" s="1"/>
      <c r="AK1917" s="1"/>
      <c r="AL1917" s="5"/>
      <c r="AM1917" s="164">
        <f t="shared" si="100"/>
        <v>45955</v>
      </c>
      <c r="AN1917" s="182"/>
      <c r="AO1917" s="230"/>
      <c r="AP1917" s="182"/>
      <c r="AQ1917" s="182"/>
      <c r="AR1917" s="182"/>
      <c r="AS1917" s="182"/>
      <c r="AT1917" s="182"/>
      <c r="AU1917" s="182"/>
      <c r="AV1917" s="182"/>
      <c r="AW1917" s="96"/>
      <c r="AX1917" s="37">
        <f t="shared" si="99"/>
        <v>45959</v>
      </c>
      <c r="AY1917" s="182"/>
      <c r="AZ1917" s="183"/>
      <c r="BA1917" s="182"/>
      <c r="BB1917" s="182"/>
      <c r="BC1917" s="182"/>
      <c r="BD1917" s="182"/>
      <c r="BE1917" s="182"/>
      <c r="BF1917" s="182"/>
      <c r="BG1917" s="182"/>
      <c r="BH1917" s="4"/>
      <c r="BI1917" s="1"/>
      <c r="BJ1917" s="1"/>
      <c r="BK1917" s="1"/>
      <c r="BL1917" s="31"/>
      <c r="BM1917" s="31"/>
      <c r="BN1917" s="1"/>
      <c r="BO1917" s="1"/>
      <c r="BP1917" s="1"/>
      <c r="BQ1917" s="1"/>
      <c r="BR1917" s="1"/>
      <c r="BS1917" s="4"/>
      <c r="BT1917" s="37">
        <f t="shared" si="101"/>
        <v>45980</v>
      </c>
      <c r="BU1917" s="229"/>
      <c r="BV1917" s="183"/>
      <c r="BW1917" s="228"/>
      <c r="BX1917" s="182"/>
      <c r="BY1917" s="182"/>
      <c r="BZ1917" s="182"/>
      <c r="CA1917" s="182"/>
      <c r="CB1917" s="182"/>
      <c r="CC1917" s="182"/>
      <c r="CE1917" s="1"/>
      <c r="CF1917" s="1"/>
      <c r="CG1917" s="1"/>
      <c r="CH1917" s="1"/>
      <c r="CI1917" s="1"/>
      <c r="CJ1917" s="1"/>
      <c r="CK1917" s="1"/>
      <c r="CL1917" s="1"/>
      <c r="CM1917" s="1"/>
      <c r="CN1917" s="1"/>
      <c r="CO1917" s="1"/>
    </row>
    <row r="1918" spans="1:93" ht="30" customHeight="1" x14ac:dyDescent="0.2">
      <c r="A1918" s="1">
        <v>1912</v>
      </c>
      <c r="B1918" s="1" t="s">
        <v>599</v>
      </c>
      <c r="C1918" s="1" t="s">
        <v>600</v>
      </c>
      <c r="D1918" s="1" t="s">
        <v>601</v>
      </c>
      <c r="E1918" s="1" t="s">
        <v>601</v>
      </c>
      <c r="F1918" s="1" t="s">
        <v>74</v>
      </c>
      <c r="G1918" s="1">
        <v>3</v>
      </c>
      <c r="H1918" s="1" t="s">
        <v>341</v>
      </c>
      <c r="I1918" s="1" t="s">
        <v>114</v>
      </c>
      <c r="J1918" s="64">
        <v>407</v>
      </c>
      <c r="K1918" s="76">
        <v>2275876</v>
      </c>
      <c r="L1918" s="29">
        <v>45952</v>
      </c>
      <c r="M1918" s="29" t="s">
        <v>4163</v>
      </c>
      <c r="N1918" s="1" t="s">
        <v>478</v>
      </c>
      <c r="O1918" s="28" t="s">
        <v>225</v>
      </c>
      <c r="P1918" s="1" t="s">
        <v>216</v>
      </c>
      <c r="Q1918" s="76">
        <v>9</v>
      </c>
      <c r="R1918" s="1" t="s">
        <v>537</v>
      </c>
      <c r="T1918" s="1" t="s">
        <v>115</v>
      </c>
      <c r="U1918" s="1"/>
      <c r="V1918" s="1"/>
      <c r="W1918" s="4"/>
      <c r="X1918" s="28"/>
      <c r="Y1918" s="33"/>
      <c r="Z1918" s="33"/>
      <c r="AA1918" s="96"/>
      <c r="AB1918" s="178"/>
      <c r="AC1918" s="33">
        <v>21</v>
      </c>
      <c r="AD1918" s="33">
        <v>235</v>
      </c>
      <c r="AE1918" s="33" t="s">
        <v>103</v>
      </c>
      <c r="AF1918" s="33" t="s">
        <v>103</v>
      </c>
      <c r="AG1918" s="33"/>
      <c r="AH1918" s="4"/>
      <c r="AI1918" s="1"/>
      <c r="AJ1918" s="1"/>
      <c r="AK1918" s="1"/>
      <c r="AL1918" s="5"/>
      <c r="AM1918" s="164">
        <f t="shared" si="100"/>
        <v>45955</v>
      </c>
      <c r="AN1918" s="182"/>
      <c r="AO1918" s="230"/>
      <c r="AP1918" s="182"/>
      <c r="AQ1918" s="182"/>
      <c r="AR1918" s="182"/>
      <c r="AS1918" s="182"/>
      <c r="AT1918" s="182"/>
      <c r="AU1918" s="182"/>
      <c r="AV1918" s="182"/>
      <c r="AW1918" s="96"/>
      <c r="AX1918" s="37">
        <f t="shared" si="99"/>
        <v>45959</v>
      </c>
      <c r="AY1918" s="182"/>
      <c r="AZ1918" s="183"/>
      <c r="BA1918" s="182">
        <v>43.6</v>
      </c>
      <c r="BB1918" s="182">
        <v>41.8</v>
      </c>
      <c r="BC1918" s="182">
        <v>42.2</v>
      </c>
      <c r="BD1918" s="182">
        <v>43.1</v>
      </c>
      <c r="BE1918" s="182">
        <v>44.6</v>
      </c>
      <c r="BF1918" s="182">
        <v>43.4</v>
      </c>
      <c r="BG1918" s="182"/>
      <c r="BH1918" s="4"/>
      <c r="BI1918" s="1"/>
      <c r="BJ1918" s="1"/>
      <c r="BK1918" s="1"/>
      <c r="BL1918" s="31"/>
      <c r="BM1918" s="31"/>
      <c r="BN1918" s="1"/>
      <c r="BO1918" s="1"/>
      <c r="BP1918" s="1"/>
      <c r="BQ1918" s="1"/>
      <c r="BR1918" s="1"/>
      <c r="BS1918" s="4"/>
      <c r="BT1918" s="37">
        <f t="shared" si="101"/>
        <v>45980</v>
      </c>
      <c r="BU1918" s="229"/>
      <c r="BV1918" s="183"/>
      <c r="BW1918" s="228">
        <v>51.8</v>
      </c>
      <c r="BX1918" s="182">
        <v>52.6</v>
      </c>
      <c r="BY1918" s="182">
        <v>53.9</v>
      </c>
      <c r="BZ1918" s="182">
        <v>52.2</v>
      </c>
      <c r="CA1918" s="182">
        <v>50.8</v>
      </c>
      <c r="CB1918" s="182">
        <v>52.5</v>
      </c>
      <c r="CC1918" s="182"/>
      <c r="CE1918" s="1"/>
      <c r="CF1918" s="1"/>
      <c r="CG1918" s="1"/>
      <c r="CH1918" s="1"/>
      <c r="CI1918" s="1"/>
      <c r="CJ1918" s="1"/>
      <c r="CK1918" s="1"/>
      <c r="CL1918" s="1"/>
      <c r="CM1918" s="1"/>
      <c r="CN1918" s="1"/>
      <c r="CO1918" s="1"/>
    </row>
    <row r="1919" spans="1:93" ht="30" customHeight="1" x14ac:dyDescent="0.2">
      <c r="A1919" s="1">
        <v>1913</v>
      </c>
      <c r="B1919" s="1" t="s">
        <v>599</v>
      </c>
      <c r="C1919" s="1" t="s">
        <v>600</v>
      </c>
      <c r="D1919" s="1" t="s">
        <v>601</v>
      </c>
      <c r="E1919" s="1" t="s">
        <v>601</v>
      </c>
      <c r="F1919" s="1" t="s">
        <v>74</v>
      </c>
      <c r="G1919" s="1">
        <v>3</v>
      </c>
      <c r="H1919" s="1" t="s">
        <v>341</v>
      </c>
      <c r="I1919" s="1" t="s">
        <v>114</v>
      </c>
      <c r="J1919" s="64">
        <v>287</v>
      </c>
      <c r="K1919" s="76">
        <v>2294177</v>
      </c>
      <c r="L1919" s="29">
        <v>45952</v>
      </c>
      <c r="M1919" s="29" t="s">
        <v>4163</v>
      </c>
      <c r="N1919" s="1" t="s">
        <v>478</v>
      </c>
      <c r="O1919" s="28" t="s">
        <v>225</v>
      </c>
      <c r="P1919" s="1" t="s">
        <v>216</v>
      </c>
      <c r="Q1919" s="76">
        <v>8</v>
      </c>
      <c r="R1919" s="1" t="s">
        <v>537</v>
      </c>
      <c r="T1919" s="1" t="s">
        <v>115</v>
      </c>
      <c r="U1919" s="1"/>
      <c r="V1919" s="1"/>
      <c r="W1919" s="4"/>
      <c r="X1919" s="28"/>
      <c r="Y1919" s="33"/>
      <c r="Z1919" s="33"/>
      <c r="AA1919" s="96"/>
      <c r="AB1919" s="178"/>
      <c r="AC1919" s="33">
        <v>23</v>
      </c>
      <c r="AD1919" s="33">
        <v>240</v>
      </c>
      <c r="AE1919" s="33" t="s">
        <v>103</v>
      </c>
      <c r="AF1919" s="33" t="s">
        <v>103</v>
      </c>
      <c r="AG1919" s="33"/>
      <c r="AH1919" s="4"/>
      <c r="AI1919" s="1"/>
      <c r="AJ1919" s="1"/>
      <c r="AK1919" s="1"/>
      <c r="AL1919" s="5"/>
      <c r="AM1919" s="164">
        <f t="shared" si="100"/>
        <v>45955</v>
      </c>
      <c r="AN1919" s="182"/>
      <c r="AO1919" s="230"/>
      <c r="AP1919" s="182"/>
      <c r="AQ1919" s="182"/>
      <c r="AR1919" s="182"/>
      <c r="AS1919" s="182"/>
      <c r="AT1919" s="182"/>
      <c r="AU1919" s="182"/>
      <c r="AV1919" s="182"/>
      <c r="AW1919" s="96"/>
      <c r="AX1919" s="37">
        <f t="shared" si="99"/>
        <v>45959</v>
      </c>
      <c r="AY1919" s="182"/>
      <c r="AZ1919" s="183"/>
      <c r="BA1919" s="182"/>
      <c r="BB1919" s="182"/>
      <c r="BC1919" s="182"/>
      <c r="BD1919" s="182"/>
      <c r="BE1919" s="182"/>
      <c r="BF1919" s="182"/>
      <c r="BG1919" s="182"/>
      <c r="BH1919" s="4"/>
      <c r="BI1919" s="1"/>
      <c r="BJ1919" s="1"/>
      <c r="BK1919" s="1"/>
      <c r="BL1919" s="31"/>
      <c r="BM1919" s="31"/>
      <c r="BN1919" s="1"/>
      <c r="BO1919" s="1"/>
      <c r="BP1919" s="1"/>
      <c r="BQ1919" s="1"/>
      <c r="BR1919" s="1"/>
      <c r="BS1919" s="4"/>
      <c r="BT1919" s="37">
        <f t="shared" si="101"/>
        <v>45980</v>
      </c>
      <c r="BU1919" s="229"/>
      <c r="BV1919" s="183"/>
      <c r="BW1919" s="228"/>
      <c r="BX1919" s="182"/>
      <c r="BY1919" s="182"/>
      <c r="BZ1919" s="182"/>
      <c r="CA1919" s="182"/>
      <c r="CB1919" s="182"/>
      <c r="CC1919" s="182"/>
      <c r="CE1919" s="1"/>
      <c r="CF1919" s="1"/>
      <c r="CG1919" s="1"/>
      <c r="CH1919" s="1"/>
      <c r="CI1919" s="1"/>
      <c r="CJ1919" s="1"/>
      <c r="CK1919" s="1"/>
      <c r="CL1919" s="1"/>
      <c r="CM1919" s="1"/>
      <c r="CN1919" s="1"/>
      <c r="CO1919" s="1"/>
    </row>
    <row r="1920" spans="1:93" ht="30" customHeight="1" x14ac:dyDescent="0.2">
      <c r="A1920" s="1">
        <v>1914</v>
      </c>
      <c r="B1920" s="1" t="s">
        <v>599</v>
      </c>
      <c r="C1920" s="1" t="s">
        <v>600</v>
      </c>
      <c r="D1920" s="1" t="s">
        <v>601</v>
      </c>
      <c r="E1920" s="1" t="s">
        <v>601</v>
      </c>
      <c r="F1920" s="1" t="s">
        <v>74</v>
      </c>
      <c r="G1920" s="1">
        <v>3</v>
      </c>
      <c r="H1920" s="1" t="s">
        <v>341</v>
      </c>
      <c r="I1920" s="1" t="s">
        <v>114</v>
      </c>
      <c r="J1920" s="64">
        <v>295</v>
      </c>
      <c r="K1920" s="76">
        <v>2275877</v>
      </c>
      <c r="L1920" s="29">
        <v>45952</v>
      </c>
      <c r="M1920" s="29" t="s">
        <v>4163</v>
      </c>
      <c r="N1920" s="1" t="s">
        <v>478</v>
      </c>
      <c r="O1920" s="28" t="s">
        <v>225</v>
      </c>
      <c r="P1920" s="1" t="s">
        <v>216</v>
      </c>
      <c r="Q1920" s="76">
        <v>8</v>
      </c>
      <c r="R1920" s="1" t="s">
        <v>537</v>
      </c>
      <c r="T1920" s="1" t="s">
        <v>115</v>
      </c>
      <c r="U1920" s="1"/>
      <c r="V1920" s="1"/>
      <c r="W1920" s="4"/>
      <c r="X1920" s="28"/>
      <c r="Y1920" s="33"/>
      <c r="Z1920" s="33"/>
      <c r="AA1920" s="96"/>
      <c r="AB1920" s="178"/>
      <c r="AC1920" s="33">
        <v>23.5</v>
      </c>
      <c r="AD1920" s="33">
        <v>220</v>
      </c>
      <c r="AE1920" s="33" t="s">
        <v>103</v>
      </c>
      <c r="AF1920" s="33" t="s">
        <v>103</v>
      </c>
      <c r="AG1920" s="33"/>
      <c r="AH1920" s="4"/>
      <c r="AI1920" s="1"/>
      <c r="AJ1920" s="1"/>
      <c r="AK1920" s="1"/>
      <c r="AL1920" s="5"/>
      <c r="AM1920" s="164">
        <f t="shared" si="100"/>
        <v>45955</v>
      </c>
      <c r="AN1920" s="182"/>
      <c r="AO1920" s="230"/>
      <c r="AP1920" s="182"/>
      <c r="AQ1920" s="182"/>
      <c r="AR1920" s="182"/>
      <c r="AS1920" s="182"/>
      <c r="AT1920" s="182"/>
      <c r="AU1920" s="182"/>
      <c r="AV1920" s="182"/>
      <c r="AW1920" s="96"/>
      <c r="AX1920" s="37">
        <f t="shared" si="99"/>
        <v>45959</v>
      </c>
      <c r="AY1920" s="182"/>
      <c r="AZ1920" s="183"/>
      <c r="BA1920" s="182"/>
      <c r="BB1920" s="182"/>
      <c r="BC1920" s="182"/>
      <c r="BD1920" s="182"/>
      <c r="BE1920" s="182"/>
      <c r="BF1920" s="182"/>
      <c r="BG1920" s="182"/>
      <c r="BH1920" s="4"/>
      <c r="BI1920" s="1"/>
      <c r="BJ1920" s="1"/>
      <c r="BK1920" s="1"/>
      <c r="BL1920" s="31"/>
      <c r="BM1920" s="31"/>
      <c r="BN1920" s="1"/>
      <c r="BO1920" s="1"/>
      <c r="BP1920" s="1"/>
      <c r="BQ1920" s="1"/>
      <c r="BR1920" s="1"/>
      <c r="BS1920" s="4"/>
      <c r="BT1920" s="37">
        <f t="shared" si="101"/>
        <v>45980</v>
      </c>
      <c r="BU1920" s="229"/>
      <c r="BV1920" s="183"/>
      <c r="BW1920" s="228"/>
      <c r="BX1920" s="182"/>
      <c r="BY1920" s="182"/>
      <c r="BZ1920" s="182"/>
      <c r="CA1920" s="182"/>
      <c r="CB1920" s="182"/>
      <c r="CC1920" s="182"/>
      <c r="CE1920" s="1"/>
      <c r="CF1920" s="1"/>
      <c r="CG1920" s="1"/>
      <c r="CH1920" s="1"/>
      <c r="CI1920" s="1"/>
      <c r="CJ1920" s="1"/>
      <c r="CK1920" s="1"/>
      <c r="CL1920" s="1"/>
      <c r="CM1920" s="1"/>
      <c r="CN1920" s="1"/>
      <c r="CO1920" s="1"/>
    </row>
    <row r="1921" spans="1:93" ht="30" customHeight="1" x14ac:dyDescent="0.2">
      <c r="A1921" s="1">
        <v>1915</v>
      </c>
      <c r="B1921" s="1" t="s">
        <v>599</v>
      </c>
      <c r="C1921" s="1" t="s">
        <v>600</v>
      </c>
      <c r="D1921" s="1" t="s">
        <v>601</v>
      </c>
      <c r="E1921" s="1" t="s">
        <v>601</v>
      </c>
      <c r="F1921" s="1" t="s">
        <v>74</v>
      </c>
      <c r="G1921" s="1">
        <v>3</v>
      </c>
      <c r="H1921" s="1" t="s">
        <v>341</v>
      </c>
      <c r="I1921" s="1" t="s">
        <v>114</v>
      </c>
      <c r="J1921" s="64">
        <v>558</v>
      </c>
      <c r="K1921" s="76">
        <v>2294178</v>
      </c>
      <c r="L1921" s="29">
        <v>45952</v>
      </c>
      <c r="M1921" s="29" t="s">
        <v>4163</v>
      </c>
      <c r="N1921" s="1" t="s">
        <v>478</v>
      </c>
      <c r="O1921" s="28" t="s">
        <v>225</v>
      </c>
      <c r="P1921" s="1" t="s">
        <v>216</v>
      </c>
      <c r="Q1921" s="76">
        <v>12</v>
      </c>
      <c r="R1921" s="1" t="s">
        <v>537</v>
      </c>
      <c r="T1921" s="1" t="s">
        <v>115</v>
      </c>
      <c r="U1921" s="1"/>
      <c r="V1921" s="1"/>
      <c r="W1921" s="4"/>
      <c r="X1921" s="28"/>
      <c r="Y1921" s="33"/>
      <c r="Z1921" s="33"/>
      <c r="AA1921" s="96"/>
      <c r="AB1921" s="178"/>
      <c r="AC1921" s="33">
        <v>22.5</v>
      </c>
      <c r="AD1921" s="33">
        <v>240</v>
      </c>
      <c r="AE1921" s="33" t="s">
        <v>103</v>
      </c>
      <c r="AF1921" s="33" t="s">
        <v>103</v>
      </c>
      <c r="AG1921" s="33"/>
      <c r="AH1921" s="4"/>
      <c r="AI1921" s="1"/>
      <c r="AJ1921" s="1"/>
      <c r="AK1921" s="1"/>
      <c r="AL1921" s="5"/>
      <c r="AM1921" s="164">
        <f t="shared" si="100"/>
        <v>45955</v>
      </c>
      <c r="AN1921" s="182"/>
      <c r="AO1921" s="230"/>
      <c r="AP1921" s="182"/>
      <c r="AQ1921" s="182"/>
      <c r="AR1921" s="182"/>
      <c r="AS1921" s="182"/>
      <c r="AT1921" s="182"/>
      <c r="AU1921" s="182"/>
      <c r="AV1921" s="182"/>
      <c r="AW1921" s="96"/>
      <c r="AX1921" s="37">
        <f t="shared" si="99"/>
        <v>45959</v>
      </c>
      <c r="AY1921" s="182"/>
      <c r="AZ1921" s="183"/>
      <c r="BA1921" s="182"/>
      <c r="BB1921" s="182"/>
      <c r="BC1921" s="182"/>
      <c r="BD1921" s="182"/>
      <c r="BE1921" s="182"/>
      <c r="BF1921" s="182"/>
      <c r="BG1921" s="182"/>
      <c r="BH1921" s="4"/>
      <c r="BI1921" s="1"/>
      <c r="BJ1921" s="1"/>
      <c r="BK1921" s="1"/>
      <c r="BL1921" s="31"/>
      <c r="BM1921" s="31"/>
      <c r="BN1921" s="1"/>
      <c r="BO1921" s="1"/>
      <c r="BP1921" s="1"/>
      <c r="BQ1921" s="1"/>
      <c r="BR1921" s="1"/>
      <c r="BS1921" s="4"/>
      <c r="BT1921" s="37">
        <f t="shared" si="101"/>
        <v>45980</v>
      </c>
      <c r="BU1921" s="229"/>
      <c r="BV1921" s="183"/>
      <c r="BW1921" s="228"/>
      <c r="BX1921" s="182"/>
      <c r="BY1921" s="182"/>
      <c r="BZ1921" s="182"/>
      <c r="CA1921" s="182"/>
      <c r="CB1921" s="182"/>
      <c r="CC1921" s="182"/>
      <c r="CE1921" s="1"/>
      <c r="CF1921" s="1"/>
      <c r="CG1921" s="1"/>
      <c r="CH1921" s="1"/>
      <c r="CI1921" s="1"/>
      <c r="CJ1921" s="1"/>
      <c r="CK1921" s="1"/>
      <c r="CL1921" s="1"/>
      <c r="CM1921" s="1"/>
      <c r="CN1921" s="1"/>
      <c r="CO1921" s="1"/>
    </row>
    <row r="1922" spans="1:93" ht="30" customHeight="1" x14ac:dyDescent="0.2">
      <c r="A1922" s="1">
        <v>1916</v>
      </c>
      <c r="B1922" s="1" t="s">
        <v>599</v>
      </c>
      <c r="C1922" s="1" t="s">
        <v>600</v>
      </c>
      <c r="D1922" s="1" t="s">
        <v>601</v>
      </c>
      <c r="E1922" s="1" t="s">
        <v>601</v>
      </c>
      <c r="F1922" s="1" t="s">
        <v>74</v>
      </c>
      <c r="G1922" s="1">
        <v>3</v>
      </c>
      <c r="H1922" s="1" t="s">
        <v>341</v>
      </c>
      <c r="I1922" s="1" t="s">
        <v>114</v>
      </c>
      <c r="J1922" s="64">
        <v>437</v>
      </c>
      <c r="K1922" s="76">
        <v>227587</v>
      </c>
      <c r="L1922" s="29">
        <v>45952</v>
      </c>
      <c r="M1922" s="29" t="s">
        <v>4163</v>
      </c>
      <c r="N1922" s="1" t="s">
        <v>478</v>
      </c>
      <c r="O1922" s="28" t="s">
        <v>225</v>
      </c>
      <c r="P1922" s="1" t="s">
        <v>216</v>
      </c>
      <c r="Q1922" s="76">
        <v>9</v>
      </c>
      <c r="R1922" s="1" t="s">
        <v>537</v>
      </c>
      <c r="T1922" s="1" t="s">
        <v>115</v>
      </c>
      <c r="U1922" s="1"/>
      <c r="V1922" s="1"/>
      <c r="W1922" s="4"/>
      <c r="X1922" s="28"/>
      <c r="Y1922" s="33"/>
      <c r="Z1922" s="33"/>
      <c r="AA1922" s="96"/>
      <c r="AB1922" s="178"/>
      <c r="AC1922" s="33">
        <v>23.5</v>
      </c>
      <c r="AD1922" s="33">
        <v>230</v>
      </c>
      <c r="AE1922" s="33" t="s">
        <v>103</v>
      </c>
      <c r="AF1922" s="33" t="s">
        <v>103</v>
      </c>
      <c r="AG1922" s="33"/>
      <c r="AH1922" s="4"/>
      <c r="AI1922" s="1"/>
      <c r="AJ1922" s="1"/>
      <c r="AK1922" s="1"/>
      <c r="AL1922" s="5"/>
      <c r="AM1922" s="164">
        <f t="shared" si="100"/>
        <v>45955</v>
      </c>
      <c r="AN1922" s="182"/>
      <c r="AO1922" s="230"/>
      <c r="AP1922" s="182"/>
      <c r="AQ1922" s="182"/>
      <c r="AR1922" s="182"/>
      <c r="AS1922" s="182"/>
      <c r="AT1922" s="182"/>
      <c r="AU1922" s="182"/>
      <c r="AV1922" s="182"/>
      <c r="AW1922" s="96"/>
      <c r="AX1922" s="37">
        <f t="shared" si="99"/>
        <v>45959</v>
      </c>
      <c r="AY1922" s="182"/>
      <c r="AZ1922" s="183"/>
      <c r="BA1922" s="182"/>
      <c r="BB1922" s="182"/>
      <c r="BC1922" s="182"/>
      <c r="BD1922" s="182"/>
      <c r="BE1922" s="182"/>
      <c r="BF1922" s="182"/>
      <c r="BG1922" s="182"/>
      <c r="BH1922" s="4"/>
      <c r="BI1922" s="1"/>
      <c r="BJ1922" s="1"/>
      <c r="BK1922" s="1"/>
      <c r="BL1922" s="31"/>
      <c r="BM1922" s="31"/>
      <c r="BN1922" s="1"/>
      <c r="BO1922" s="1"/>
      <c r="BP1922" s="1"/>
      <c r="BQ1922" s="1"/>
      <c r="BR1922" s="1"/>
      <c r="BS1922" s="4"/>
      <c r="BT1922" s="37">
        <f t="shared" si="101"/>
        <v>45980</v>
      </c>
      <c r="BU1922" s="229"/>
      <c r="BV1922" s="183"/>
      <c r="BW1922" s="228"/>
      <c r="BX1922" s="182"/>
      <c r="BY1922" s="182"/>
      <c r="BZ1922" s="182"/>
      <c r="CA1922" s="182"/>
      <c r="CB1922" s="182"/>
      <c r="CC1922" s="182"/>
      <c r="CE1922" s="1"/>
      <c r="CF1922" s="1"/>
      <c r="CG1922" s="1"/>
      <c r="CH1922" s="1"/>
      <c r="CI1922" s="1"/>
      <c r="CJ1922" s="1"/>
      <c r="CK1922" s="1"/>
      <c r="CL1922" s="1"/>
      <c r="CM1922" s="1"/>
      <c r="CN1922" s="1"/>
      <c r="CO1922" s="1"/>
    </row>
    <row r="1923" spans="1:93" ht="30" customHeight="1" x14ac:dyDescent="0.2">
      <c r="A1923" s="1">
        <v>1917</v>
      </c>
      <c r="B1923" s="1" t="s">
        <v>599</v>
      </c>
      <c r="C1923" s="1" t="s">
        <v>600</v>
      </c>
      <c r="D1923" s="1" t="s">
        <v>601</v>
      </c>
      <c r="E1923" s="1" t="s">
        <v>601</v>
      </c>
      <c r="F1923" s="1" t="s">
        <v>74</v>
      </c>
      <c r="G1923" s="1">
        <v>3</v>
      </c>
      <c r="H1923" s="1" t="s">
        <v>341</v>
      </c>
      <c r="I1923" s="1" t="s">
        <v>114</v>
      </c>
      <c r="J1923" s="64">
        <v>553</v>
      </c>
      <c r="K1923" s="76">
        <v>2294179</v>
      </c>
      <c r="L1923" s="29">
        <v>45952</v>
      </c>
      <c r="M1923" s="29" t="s">
        <v>4163</v>
      </c>
      <c r="N1923" s="1" t="s">
        <v>478</v>
      </c>
      <c r="O1923" s="28" t="s">
        <v>225</v>
      </c>
      <c r="P1923" s="1" t="s">
        <v>216</v>
      </c>
      <c r="Q1923" s="76">
        <v>12</v>
      </c>
      <c r="R1923" s="1" t="s">
        <v>537</v>
      </c>
      <c r="T1923" s="1" t="s">
        <v>115</v>
      </c>
      <c r="U1923" s="1"/>
      <c r="V1923" s="1"/>
      <c r="W1923" s="4"/>
      <c r="X1923" s="28"/>
      <c r="Y1923" s="33"/>
      <c r="Z1923" s="33"/>
      <c r="AA1923" s="96"/>
      <c r="AB1923" s="178"/>
      <c r="AC1923" s="33">
        <v>22</v>
      </c>
      <c r="AD1923" s="33">
        <v>215</v>
      </c>
      <c r="AE1923" s="33" t="s">
        <v>103</v>
      </c>
      <c r="AF1923" s="33" t="s">
        <v>103</v>
      </c>
      <c r="AG1923" s="33"/>
      <c r="AH1923" s="4"/>
      <c r="AI1923" s="1"/>
      <c r="AJ1923" s="1"/>
      <c r="AK1923" s="1"/>
      <c r="AL1923" s="5"/>
      <c r="AM1923" s="164">
        <f t="shared" si="100"/>
        <v>45955</v>
      </c>
      <c r="AN1923" s="182"/>
      <c r="AO1923" s="230"/>
      <c r="AP1923" s="182"/>
      <c r="AQ1923" s="182"/>
      <c r="AR1923" s="182"/>
      <c r="AS1923" s="182"/>
      <c r="AT1923" s="182"/>
      <c r="AU1923" s="182"/>
      <c r="AV1923" s="182"/>
      <c r="AW1923" s="96"/>
      <c r="AX1923" s="37">
        <f t="shared" si="99"/>
        <v>45959</v>
      </c>
      <c r="AY1923" s="182"/>
      <c r="AZ1923" s="183"/>
      <c r="BA1923" s="182"/>
      <c r="BB1923" s="182"/>
      <c r="BC1923" s="182"/>
      <c r="BD1923" s="182"/>
      <c r="BE1923" s="182"/>
      <c r="BF1923" s="182"/>
      <c r="BG1923" s="182"/>
      <c r="BH1923" s="4"/>
      <c r="BI1923" s="1"/>
      <c r="BJ1923" s="1"/>
      <c r="BK1923" s="1"/>
      <c r="BL1923" s="31"/>
      <c r="BM1923" s="31"/>
      <c r="BN1923" s="1"/>
      <c r="BO1923" s="1"/>
      <c r="BP1923" s="1"/>
      <c r="BQ1923" s="1"/>
      <c r="BR1923" s="1"/>
      <c r="BS1923" s="4"/>
      <c r="BT1923" s="37">
        <f t="shared" si="101"/>
        <v>45980</v>
      </c>
      <c r="BU1923" s="229"/>
      <c r="BV1923" s="183"/>
      <c r="BW1923" s="228"/>
      <c r="BX1923" s="182"/>
      <c r="BY1923" s="182"/>
      <c r="BZ1923" s="182"/>
      <c r="CA1923" s="182"/>
      <c r="CB1923" s="182"/>
      <c r="CC1923" s="182"/>
      <c r="CE1923" s="1"/>
      <c r="CF1923" s="1"/>
      <c r="CG1923" s="1"/>
      <c r="CH1923" s="1"/>
      <c r="CI1923" s="1"/>
      <c r="CJ1923" s="1"/>
      <c r="CK1923" s="1"/>
      <c r="CL1923" s="1"/>
      <c r="CM1923" s="1"/>
      <c r="CN1923" s="1"/>
      <c r="CO1923" s="1"/>
    </row>
    <row r="1924" spans="1:93" ht="30" customHeight="1" x14ac:dyDescent="0.2">
      <c r="A1924" s="1">
        <v>1918</v>
      </c>
      <c r="B1924" s="1" t="s">
        <v>599</v>
      </c>
      <c r="C1924" s="1" t="s">
        <v>600</v>
      </c>
      <c r="D1924" s="1" t="s">
        <v>601</v>
      </c>
      <c r="E1924" s="1" t="s">
        <v>601</v>
      </c>
      <c r="F1924" s="1" t="s">
        <v>74</v>
      </c>
      <c r="G1924" s="1">
        <v>3</v>
      </c>
      <c r="H1924" s="1" t="s">
        <v>341</v>
      </c>
      <c r="I1924" s="1" t="s">
        <v>114</v>
      </c>
      <c r="J1924" s="64">
        <v>303</v>
      </c>
      <c r="K1924" s="76">
        <v>2294180</v>
      </c>
      <c r="L1924" s="29">
        <v>45952</v>
      </c>
      <c r="M1924" s="29" t="s">
        <v>4163</v>
      </c>
      <c r="N1924" s="1" t="s">
        <v>478</v>
      </c>
      <c r="O1924" s="28" t="s">
        <v>225</v>
      </c>
      <c r="P1924" s="1" t="s">
        <v>216</v>
      </c>
      <c r="Q1924" s="76">
        <v>8</v>
      </c>
      <c r="R1924" s="1" t="s">
        <v>537</v>
      </c>
      <c r="T1924" s="1" t="s">
        <v>115</v>
      </c>
      <c r="U1924" s="1"/>
      <c r="V1924" s="1"/>
      <c r="W1924" s="4"/>
      <c r="X1924" s="28"/>
      <c r="Y1924" s="33"/>
      <c r="Z1924" s="33"/>
      <c r="AA1924" s="96"/>
      <c r="AB1924" s="178"/>
      <c r="AC1924" s="33">
        <v>22</v>
      </c>
      <c r="AD1924" s="33">
        <v>240</v>
      </c>
      <c r="AE1924" s="33" t="s">
        <v>103</v>
      </c>
      <c r="AF1924" s="33" t="s">
        <v>103</v>
      </c>
      <c r="AG1924" s="33"/>
      <c r="AH1924" s="4"/>
      <c r="AI1924" s="1"/>
      <c r="AJ1924" s="1"/>
      <c r="AK1924" s="1"/>
      <c r="AL1924" s="5"/>
      <c r="AM1924" s="164">
        <f t="shared" si="100"/>
        <v>45955</v>
      </c>
      <c r="AN1924" s="182"/>
      <c r="AO1924" s="230"/>
      <c r="AP1924" s="182"/>
      <c r="AQ1924" s="182"/>
      <c r="AR1924" s="182"/>
      <c r="AS1924" s="182"/>
      <c r="AT1924" s="182"/>
      <c r="AU1924" s="182"/>
      <c r="AV1924" s="182"/>
      <c r="AW1924" s="96"/>
      <c r="AX1924" s="37">
        <f t="shared" si="99"/>
        <v>45959</v>
      </c>
      <c r="AY1924" s="182"/>
      <c r="AZ1924" s="183"/>
      <c r="BA1924" s="182"/>
      <c r="BB1924" s="182"/>
      <c r="BC1924" s="182"/>
      <c r="BD1924" s="182"/>
      <c r="BE1924" s="182"/>
      <c r="BF1924" s="182"/>
      <c r="BG1924" s="182"/>
      <c r="BH1924" s="4"/>
      <c r="BI1924" s="1"/>
      <c r="BJ1924" s="1"/>
      <c r="BK1924" s="1"/>
      <c r="BL1924" s="31"/>
      <c r="BM1924" s="31"/>
      <c r="BN1924" s="1"/>
      <c r="BO1924" s="1"/>
      <c r="BP1924" s="1"/>
      <c r="BQ1924" s="1"/>
      <c r="BR1924" s="1"/>
      <c r="BS1924" s="4"/>
      <c r="BT1924" s="37">
        <f t="shared" si="101"/>
        <v>45980</v>
      </c>
      <c r="BU1924" s="229"/>
      <c r="BV1924" s="183"/>
      <c r="BW1924" s="228"/>
      <c r="BX1924" s="182"/>
      <c r="BY1924" s="182"/>
      <c r="BZ1924" s="182"/>
      <c r="CA1924" s="182"/>
      <c r="CB1924" s="182"/>
      <c r="CC1924" s="182"/>
      <c r="CE1924" s="1"/>
      <c r="CF1924" s="1"/>
      <c r="CG1924" s="1"/>
      <c r="CH1924" s="1"/>
      <c r="CI1924" s="1"/>
      <c r="CJ1924" s="1"/>
      <c r="CK1924" s="1"/>
      <c r="CL1924" s="1"/>
      <c r="CM1924" s="1"/>
      <c r="CN1924" s="1"/>
      <c r="CO1924" s="1"/>
    </row>
    <row r="1925" spans="1:93" ht="30" customHeight="1" x14ac:dyDescent="0.2">
      <c r="A1925" s="1">
        <v>1919</v>
      </c>
      <c r="B1925" s="1" t="s">
        <v>599</v>
      </c>
      <c r="C1925" s="1" t="s">
        <v>600</v>
      </c>
      <c r="D1925" s="1" t="s">
        <v>601</v>
      </c>
      <c r="E1925" s="1" t="s">
        <v>601</v>
      </c>
      <c r="F1925" s="1" t="s">
        <v>74</v>
      </c>
      <c r="G1925" s="1">
        <v>3</v>
      </c>
      <c r="H1925" s="1" t="s">
        <v>341</v>
      </c>
      <c r="I1925" s="1" t="s">
        <v>114</v>
      </c>
      <c r="J1925" s="64">
        <v>302</v>
      </c>
      <c r="K1925" s="76">
        <v>2275879</v>
      </c>
      <c r="L1925" s="29">
        <v>45952</v>
      </c>
      <c r="M1925" s="29" t="s">
        <v>4163</v>
      </c>
      <c r="N1925" s="1" t="s">
        <v>478</v>
      </c>
      <c r="O1925" s="28" t="s">
        <v>225</v>
      </c>
      <c r="P1925" s="1" t="s">
        <v>216</v>
      </c>
      <c r="Q1925" s="76">
        <v>8</v>
      </c>
      <c r="R1925" s="1" t="s">
        <v>537</v>
      </c>
      <c r="T1925" s="1" t="s">
        <v>115</v>
      </c>
      <c r="U1925" s="1"/>
      <c r="V1925" s="1"/>
      <c r="W1925" s="4"/>
      <c r="X1925" s="28"/>
      <c r="Y1925" s="33"/>
      <c r="Z1925" s="33"/>
      <c r="AA1925" s="96"/>
      <c r="AB1925" s="178"/>
      <c r="AC1925" s="33">
        <v>23</v>
      </c>
      <c r="AD1925" s="33">
        <v>225</v>
      </c>
      <c r="AE1925" s="33" t="s">
        <v>103</v>
      </c>
      <c r="AF1925" s="33" t="s">
        <v>103</v>
      </c>
      <c r="AG1925" s="33"/>
      <c r="AH1925" s="4"/>
      <c r="AI1925" s="1"/>
      <c r="AJ1925" s="1"/>
      <c r="AK1925" s="1"/>
      <c r="AL1925" s="5"/>
      <c r="AM1925" s="164">
        <f t="shared" si="100"/>
        <v>45955</v>
      </c>
      <c r="AN1925" s="182"/>
      <c r="AO1925" s="230"/>
      <c r="AP1925" s="182"/>
      <c r="AQ1925" s="182"/>
      <c r="AR1925" s="182"/>
      <c r="AS1925" s="182"/>
      <c r="AT1925" s="182"/>
      <c r="AU1925" s="182"/>
      <c r="AV1925" s="182"/>
      <c r="AW1925" s="96"/>
      <c r="AX1925" s="37">
        <f t="shared" si="99"/>
        <v>45959</v>
      </c>
      <c r="AY1925" s="182"/>
      <c r="AZ1925" s="183"/>
      <c r="BA1925" s="182"/>
      <c r="BB1925" s="182"/>
      <c r="BC1925" s="182"/>
      <c r="BD1925" s="182"/>
      <c r="BE1925" s="182"/>
      <c r="BF1925" s="182"/>
      <c r="BG1925" s="182"/>
      <c r="BH1925" s="4"/>
      <c r="BI1925" s="1"/>
      <c r="BJ1925" s="1"/>
      <c r="BK1925" s="1"/>
      <c r="BL1925" s="31"/>
      <c r="BM1925" s="31"/>
      <c r="BN1925" s="1"/>
      <c r="BO1925" s="1"/>
      <c r="BP1925" s="1"/>
      <c r="BQ1925" s="1"/>
      <c r="BR1925" s="1"/>
      <c r="BS1925" s="4"/>
      <c r="BT1925" s="37">
        <f t="shared" si="101"/>
        <v>45980</v>
      </c>
      <c r="BU1925" s="229"/>
      <c r="BV1925" s="183"/>
      <c r="BW1925" s="228"/>
      <c r="BX1925" s="182"/>
      <c r="BY1925" s="182"/>
      <c r="BZ1925" s="182"/>
      <c r="CA1925" s="182"/>
      <c r="CB1925" s="182"/>
      <c r="CC1925" s="182"/>
      <c r="CE1925" s="1"/>
      <c r="CF1925" s="1"/>
      <c r="CG1925" s="1"/>
      <c r="CH1925" s="1"/>
      <c r="CI1925" s="1"/>
      <c r="CJ1925" s="1"/>
      <c r="CK1925" s="1"/>
      <c r="CL1925" s="1"/>
      <c r="CM1925" s="1"/>
      <c r="CN1925" s="1"/>
      <c r="CO1925" s="1"/>
    </row>
    <row r="1926" spans="1:93" ht="30" customHeight="1" x14ac:dyDescent="0.2">
      <c r="A1926" s="1">
        <v>1920</v>
      </c>
      <c r="B1926" s="1" t="s">
        <v>599</v>
      </c>
      <c r="C1926" s="1" t="s">
        <v>600</v>
      </c>
      <c r="D1926" s="1" t="s">
        <v>601</v>
      </c>
      <c r="E1926" s="1" t="s">
        <v>601</v>
      </c>
      <c r="F1926" s="1" t="s">
        <v>74</v>
      </c>
      <c r="G1926" s="1">
        <v>3</v>
      </c>
      <c r="H1926" s="1" t="s">
        <v>341</v>
      </c>
      <c r="I1926" s="1" t="s">
        <v>114</v>
      </c>
      <c r="J1926" s="64">
        <v>393</v>
      </c>
      <c r="K1926" s="76">
        <v>2294181</v>
      </c>
      <c r="L1926" s="29">
        <v>45952</v>
      </c>
      <c r="M1926" s="29" t="s">
        <v>4163</v>
      </c>
      <c r="N1926" s="1" t="s">
        <v>478</v>
      </c>
      <c r="O1926" s="28" t="s">
        <v>225</v>
      </c>
      <c r="P1926" s="1" t="s">
        <v>216</v>
      </c>
      <c r="Q1926" s="76">
        <v>10</v>
      </c>
      <c r="R1926" s="1" t="s">
        <v>537</v>
      </c>
      <c r="T1926" s="1" t="s">
        <v>115</v>
      </c>
      <c r="U1926" s="1"/>
      <c r="V1926" s="1"/>
      <c r="W1926" s="4"/>
      <c r="X1926" s="28"/>
      <c r="Y1926" s="33"/>
      <c r="Z1926" s="33"/>
      <c r="AA1926" s="96"/>
      <c r="AB1926" s="178"/>
      <c r="AC1926" s="33">
        <v>24.5</v>
      </c>
      <c r="AD1926" s="33">
        <v>195</v>
      </c>
      <c r="AE1926" s="33" t="s">
        <v>103</v>
      </c>
      <c r="AF1926" s="33" t="s">
        <v>103</v>
      </c>
      <c r="AG1926" s="33"/>
      <c r="AH1926" s="4"/>
      <c r="AI1926" s="1"/>
      <c r="AJ1926" s="1"/>
      <c r="AK1926" s="1"/>
      <c r="AL1926" s="5"/>
      <c r="AM1926" s="164">
        <f t="shared" si="100"/>
        <v>45955</v>
      </c>
      <c r="AN1926" s="182"/>
      <c r="AO1926" s="230"/>
      <c r="AP1926" s="182"/>
      <c r="AQ1926" s="182"/>
      <c r="AR1926" s="182"/>
      <c r="AS1926" s="182"/>
      <c r="AT1926" s="182"/>
      <c r="AU1926" s="182"/>
      <c r="AV1926" s="182"/>
      <c r="AW1926" s="96"/>
      <c r="AX1926" s="37">
        <f t="shared" si="99"/>
        <v>45959</v>
      </c>
      <c r="AY1926" s="182"/>
      <c r="AZ1926" s="183"/>
      <c r="BA1926" s="182"/>
      <c r="BB1926" s="182"/>
      <c r="BC1926" s="182"/>
      <c r="BD1926" s="182"/>
      <c r="BE1926" s="182"/>
      <c r="BF1926" s="182"/>
      <c r="BG1926" s="182"/>
      <c r="BH1926" s="4"/>
      <c r="BI1926" s="1"/>
      <c r="BJ1926" s="1"/>
      <c r="BK1926" s="1"/>
      <c r="BL1926" s="31"/>
      <c r="BM1926" s="31"/>
      <c r="BN1926" s="1"/>
      <c r="BO1926" s="1"/>
      <c r="BP1926" s="1"/>
      <c r="BQ1926" s="1"/>
      <c r="BR1926" s="1"/>
      <c r="BS1926" s="4"/>
      <c r="BT1926" s="37">
        <f t="shared" si="101"/>
        <v>45980</v>
      </c>
      <c r="BU1926" s="229"/>
      <c r="BV1926" s="183"/>
      <c r="BW1926" s="228"/>
      <c r="BX1926" s="182"/>
      <c r="BY1926" s="182"/>
      <c r="BZ1926" s="182"/>
      <c r="CA1926" s="182"/>
      <c r="CB1926" s="182"/>
      <c r="CC1926" s="182"/>
      <c r="CE1926" s="1"/>
      <c r="CF1926" s="1"/>
      <c r="CG1926" s="1"/>
      <c r="CH1926" s="1"/>
      <c r="CI1926" s="1"/>
      <c r="CJ1926" s="1"/>
      <c r="CK1926" s="1"/>
      <c r="CL1926" s="1"/>
      <c r="CM1926" s="1"/>
      <c r="CN1926" s="1"/>
      <c r="CO1926" s="1"/>
    </row>
    <row r="1927" spans="1:93" ht="30" customHeight="1" x14ac:dyDescent="0.2">
      <c r="A1927" s="1">
        <v>1921</v>
      </c>
      <c r="B1927" s="1" t="s">
        <v>599</v>
      </c>
      <c r="C1927" s="1" t="s">
        <v>600</v>
      </c>
      <c r="D1927" s="1" t="s">
        <v>601</v>
      </c>
      <c r="E1927" s="1" t="s">
        <v>601</v>
      </c>
      <c r="F1927" s="1" t="s">
        <v>74</v>
      </c>
      <c r="G1927" s="1">
        <v>3</v>
      </c>
      <c r="H1927" s="1" t="s">
        <v>341</v>
      </c>
      <c r="I1927" s="1" t="s">
        <v>114</v>
      </c>
      <c r="J1927" s="64">
        <v>554</v>
      </c>
      <c r="K1927" s="76">
        <v>2275880</v>
      </c>
      <c r="L1927" s="29">
        <v>45952</v>
      </c>
      <c r="M1927" s="29" t="s">
        <v>4163</v>
      </c>
      <c r="N1927" s="1" t="s">
        <v>478</v>
      </c>
      <c r="O1927" s="28" t="s">
        <v>225</v>
      </c>
      <c r="P1927" s="1" t="s">
        <v>216</v>
      </c>
      <c r="Q1927" s="76">
        <v>12</v>
      </c>
      <c r="R1927" s="1" t="s">
        <v>537</v>
      </c>
      <c r="T1927" s="1" t="s">
        <v>115</v>
      </c>
      <c r="U1927" s="1"/>
      <c r="V1927" s="1"/>
      <c r="W1927" s="4"/>
      <c r="X1927" s="28"/>
      <c r="Y1927" s="33"/>
      <c r="Z1927" s="33"/>
      <c r="AA1927" s="96"/>
      <c r="AB1927" s="178"/>
      <c r="AC1927" s="33">
        <v>21</v>
      </c>
      <c r="AD1927" s="33">
        <v>230</v>
      </c>
      <c r="AE1927" s="33" t="s">
        <v>103</v>
      </c>
      <c r="AF1927" s="33" t="s">
        <v>103</v>
      </c>
      <c r="AG1927" s="33"/>
      <c r="AH1927" s="4"/>
      <c r="AI1927" s="1"/>
      <c r="AJ1927" s="1"/>
      <c r="AK1927" s="1"/>
      <c r="AL1927" s="5"/>
      <c r="AM1927" s="164">
        <f t="shared" si="100"/>
        <v>45955</v>
      </c>
      <c r="AN1927" s="182"/>
      <c r="AO1927" s="230"/>
      <c r="AP1927" s="182"/>
      <c r="AQ1927" s="182"/>
      <c r="AR1927" s="182"/>
      <c r="AS1927" s="182"/>
      <c r="AT1927" s="182"/>
      <c r="AU1927" s="182"/>
      <c r="AV1927" s="182"/>
      <c r="AW1927" s="96"/>
      <c r="AX1927" s="37">
        <f t="shared" si="99"/>
        <v>45959</v>
      </c>
      <c r="AY1927" s="182"/>
      <c r="AZ1927" s="183"/>
      <c r="BA1927" s="182"/>
      <c r="BB1927" s="182"/>
      <c r="BC1927" s="182"/>
      <c r="BD1927" s="182"/>
      <c r="BE1927" s="182"/>
      <c r="BF1927" s="182"/>
      <c r="BG1927" s="182"/>
      <c r="BH1927" s="4"/>
      <c r="BI1927" s="1"/>
      <c r="BJ1927" s="1"/>
      <c r="BK1927" s="1"/>
      <c r="BL1927" s="31"/>
      <c r="BM1927" s="31"/>
      <c r="BN1927" s="1"/>
      <c r="BO1927" s="1"/>
      <c r="BP1927" s="1"/>
      <c r="BQ1927" s="1"/>
      <c r="BR1927" s="1"/>
      <c r="BS1927" s="4"/>
      <c r="BT1927" s="37">
        <f t="shared" si="101"/>
        <v>45980</v>
      </c>
      <c r="BU1927" s="229"/>
      <c r="BV1927" s="183"/>
      <c r="BW1927" s="228"/>
      <c r="BX1927" s="182"/>
      <c r="BY1927" s="182"/>
      <c r="BZ1927" s="182"/>
      <c r="CA1927" s="182"/>
      <c r="CB1927" s="182"/>
      <c r="CC1927" s="182"/>
      <c r="CE1927" s="1"/>
      <c r="CF1927" s="1"/>
      <c r="CG1927" s="1"/>
      <c r="CH1927" s="1"/>
      <c r="CI1927" s="1"/>
      <c r="CJ1927" s="1"/>
      <c r="CK1927" s="1"/>
      <c r="CL1927" s="1"/>
      <c r="CM1927" s="1"/>
      <c r="CN1927" s="1"/>
      <c r="CO1927" s="1"/>
    </row>
    <row r="1928" spans="1:93" ht="30" customHeight="1" x14ac:dyDescent="0.2">
      <c r="A1928" s="1">
        <v>1922</v>
      </c>
      <c r="B1928" s="1" t="s">
        <v>599</v>
      </c>
      <c r="C1928" s="1" t="s">
        <v>600</v>
      </c>
      <c r="D1928" s="1" t="s">
        <v>601</v>
      </c>
      <c r="E1928" s="1" t="s">
        <v>601</v>
      </c>
      <c r="F1928" s="1" t="s">
        <v>74</v>
      </c>
      <c r="G1928" s="1">
        <v>3</v>
      </c>
      <c r="H1928" s="1" t="s">
        <v>341</v>
      </c>
      <c r="I1928" s="1" t="s">
        <v>114</v>
      </c>
      <c r="J1928" s="64">
        <v>431</v>
      </c>
      <c r="K1928" s="76">
        <v>2294182</v>
      </c>
      <c r="L1928" s="29">
        <v>45952</v>
      </c>
      <c r="M1928" s="29" t="s">
        <v>4163</v>
      </c>
      <c r="N1928" s="1" t="s">
        <v>478</v>
      </c>
      <c r="O1928" s="28" t="s">
        <v>225</v>
      </c>
      <c r="P1928" s="1" t="s">
        <v>216</v>
      </c>
      <c r="Q1928" s="76">
        <v>10</v>
      </c>
      <c r="R1928" s="1" t="s">
        <v>537</v>
      </c>
      <c r="T1928" s="1" t="s">
        <v>115</v>
      </c>
      <c r="U1928" s="1"/>
      <c r="V1928" s="1"/>
      <c r="W1928" s="4"/>
      <c r="X1928" s="28"/>
      <c r="Y1928" s="33"/>
      <c r="Z1928" s="33"/>
      <c r="AA1928" s="96"/>
      <c r="AB1928" s="178"/>
      <c r="AC1928" s="33">
        <v>24</v>
      </c>
      <c r="AD1928" s="33">
        <v>200</v>
      </c>
      <c r="AE1928" s="33" t="s">
        <v>103</v>
      </c>
      <c r="AF1928" s="33" t="s">
        <v>103</v>
      </c>
      <c r="AG1928" s="33"/>
      <c r="AH1928" s="4"/>
      <c r="AI1928" s="1"/>
      <c r="AJ1928" s="1"/>
      <c r="AK1928" s="1"/>
      <c r="AL1928" s="5"/>
      <c r="AM1928" s="164">
        <f t="shared" si="100"/>
        <v>45955</v>
      </c>
      <c r="AN1928" s="182"/>
      <c r="AO1928" s="230"/>
      <c r="AP1928" s="182"/>
      <c r="AQ1928" s="182"/>
      <c r="AR1928" s="182"/>
      <c r="AS1928" s="182"/>
      <c r="AT1928" s="182"/>
      <c r="AU1928" s="182"/>
      <c r="AV1928" s="182"/>
      <c r="AW1928" s="96"/>
      <c r="AX1928" s="37">
        <f t="shared" si="99"/>
        <v>45959</v>
      </c>
      <c r="AY1928" s="182"/>
      <c r="AZ1928" s="183"/>
      <c r="BA1928" s="182"/>
      <c r="BB1928" s="182"/>
      <c r="BC1928" s="182"/>
      <c r="BD1928" s="182"/>
      <c r="BE1928" s="182"/>
      <c r="BF1928" s="182"/>
      <c r="BG1928" s="182"/>
      <c r="BH1928" s="4"/>
      <c r="BI1928" s="1"/>
      <c r="BJ1928" s="1"/>
      <c r="BK1928" s="1"/>
      <c r="BL1928" s="31"/>
      <c r="BM1928" s="31"/>
      <c r="BN1928" s="1"/>
      <c r="BO1928" s="1"/>
      <c r="BP1928" s="1"/>
      <c r="BQ1928" s="1"/>
      <c r="BR1928" s="1"/>
      <c r="BS1928" s="4"/>
      <c r="BT1928" s="37">
        <f t="shared" si="101"/>
        <v>45980</v>
      </c>
      <c r="BU1928" s="229"/>
      <c r="BV1928" s="183"/>
      <c r="BW1928" s="228"/>
      <c r="BX1928" s="182"/>
      <c r="BY1928" s="182"/>
      <c r="BZ1928" s="182"/>
      <c r="CA1928" s="182"/>
      <c r="CB1928" s="182"/>
      <c r="CC1928" s="182"/>
      <c r="CE1928" s="1"/>
      <c r="CF1928" s="1"/>
      <c r="CG1928" s="1"/>
      <c r="CH1928" s="1"/>
      <c r="CI1928" s="1"/>
      <c r="CJ1928" s="1"/>
      <c r="CK1928" s="1"/>
      <c r="CL1928" s="1"/>
      <c r="CM1928" s="1"/>
      <c r="CN1928" s="1"/>
      <c r="CO1928" s="1"/>
    </row>
    <row r="1929" spans="1:93" ht="30" customHeight="1" x14ac:dyDescent="0.2">
      <c r="A1929" s="1">
        <v>1923</v>
      </c>
      <c r="B1929" s="1" t="s">
        <v>599</v>
      </c>
      <c r="C1929" s="1" t="s">
        <v>600</v>
      </c>
      <c r="D1929" s="1" t="s">
        <v>601</v>
      </c>
      <c r="E1929" s="1" t="s">
        <v>601</v>
      </c>
      <c r="F1929" s="1" t="s">
        <v>74</v>
      </c>
      <c r="G1929" s="1">
        <v>3</v>
      </c>
      <c r="H1929" s="1" t="s">
        <v>341</v>
      </c>
      <c r="I1929" s="1" t="s">
        <v>114</v>
      </c>
      <c r="J1929" s="64">
        <v>551</v>
      </c>
      <c r="K1929" s="76">
        <v>2275881</v>
      </c>
      <c r="L1929" s="29">
        <v>45952</v>
      </c>
      <c r="M1929" s="29" t="s">
        <v>4163</v>
      </c>
      <c r="N1929" s="1" t="s">
        <v>478</v>
      </c>
      <c r="O1929" s="28" t="s">
        <v>225</v>
      </c>
      <c r="P1929" s="1" t="s">
        <v>216</v>
      </c>
      <c r="Q1929" s="76">
        <v>12</v>
      </c>
      <c r="R1929" s="1" t="s">
        <v>537</v>
      </c>
      <c r="S1929" s="1">
        <v>6</v>
      </c>
      <c r="T1929" s="1" t="s">
        <v>115</v>
      </c>
      <c r="U1929" s="1"/>
      <c r="V1929" s="1"/>
      <c r="W1929" s="4"/>
      <c r="X1929" s="28"/>
      <c r="Y1929" s="33"/>
      <c r="Z1929" s="33"/>
      <c r="AA1929" s="96"/>
      <c r="AB1929" s="178"/>
      <c r="AC1929" s="33">
        <v>23.5</v>
      </c>
      <c r="AD1929" s="33">
        <v>225</v>
      </c>
      <c r="AE1929" s="33" t="s">
        <v>103</v>
      </c>
      <c r="AF1929" s="33" t="s">
        <v>103</v>
      </c>
      <c r="AG1929" s="33"/>
      <c r="AH1929" s="4"/>
      <c r="AI1929" s="1"/>
      <c r="AJ1929" s="1"/>
      <c r="AK1929" s="1"/>
      <c r="AL1929" s="5"/>
      <c r="AM1929" s="164">
        <f t="shared" si="100"/>
        <v>45955</v>
      </c>
      <c r="AN1929" s="182"/>
      <c r="AO1929" s="230"/>
      <c r="AP1929" s="182"/>
      <c r="AQ1929" s="182"/>
      <c r="AR1929" s="182"/>
      <c r="AS1929" s="182"/>
      <c r="AT1929" s="182"/>
      <c r="AU1929" s="182"/>
      <c r="AV1929" s="182"/>
      <c r="AW1929" s="96"/>
      <c r="AX1929" s="37">
        <f t="shared" ref="AX1929:AX1992" si="102">IF(L1929=0, 0,L1929+7)</f>
        <v>45959</v>
      </c>
      <c r="AY1929" s="182"/>
      <c r="AZ1929" s="183"/>
      <c r="BA1929" s="182"/>
      <c r="BB1929" s="182"/>
      <c r="BC1929" s="182"/>
      <c r="BD1929" s="182"/>
      <c r="BE1929" s="182"/>
      <c r="BF1929" s="182"/>
      <c r="BG1929" s="182"/>
      <c r="BH1929" s="4"/>
      <c r="BI1929" s="1"/>
      <c r="BJ1929" s="1"/>
      <c r="BK1929" s="1"/>
      <c r="BL1929" s="31"/>
      <c r="BM1929" s="31"/>
      <c r="BN1929" s="1"/>
      <c r="BO1929" s="1"/>
      <c r="BP1929" s="1"/>
      <c r="BQ1929" s="1"/>
      <c r="BR1929" s="1"/>
      <c r="BS1929" s="4"/>
      <c r="BT1929" s="37">
        <f t="shared" si="101"/>
        <v>45980</v>
      </c>
      <c r="BU1929" s="229"/>
      <c r="BV1929" s="183"/>
      <c r="BW1929" s="228"/>
      <c r="BX1929" s="182"/>
      <c r="BY1929" s="182"/>
      <c r="BZ1929" s="182"/>
      <c r="CA1929" s="182"/>
      <c r="CB1929" s="182"/>
      <c r="CC1929" s="182"/>
      <c r="CE1929" s="1"/>
      <c r="CF1929" s="1"/>
      <c r="CG1929" s="1"/>
      <c r="CH1929" s="1"/>
      <c r="CI1929" s="1"/>
      <c r="CJ1929" s="1"/>
      <c r="CK1929" s="1"/>
      <c r="CL1929" s="1"/>
      <c r="CM1929" s="1"/>
      <c r="CN1929" s="1"/>
      <c r="CO1929" s="1"/>
    </row>
    <row r="1930" spans="1:93" ht="30" customHeight="1" x14ac:dyDescent="0.2">
      <c r="A1930" s="1">
        <v>1924</v>
      </c>
      <c r="B1930" s="1" t="s">
        <v>599</v>
      </c>
      <c r="C1930" s="1" t="s">
        <v>600</v>
      </c>
      <c r="D1930" s="1" t="s">
        <v>601</v>
      </c>
      <c r="E1930" s="1" t="s">
        <v>601</v>
      </c>
      <c r="F1930" s="1" t="s">
        <v>74</v>
      </c>
      <c r="G1930" s="1">
        <v>3</v>
      </c>
      <c r="H1930" s="1" t="s">
        <v>341</v>
      </c>
      <c r="I1930" s="1" t="s">
        <v>114</v>
      </c>
      <c r="J1930" s="64">
        <v>418</v>
      </c>
      <c r="K1930" s="76">
        <v>2294183</v>
      </c>
      <c r="L1930" s="29">
        <v>45952</v>
      </c>
      <c r="M1930" s="29" t="s">
        <v>4163</v>
      </c>
      <c r="N1930" s="1" t="s">
        <v>478</v>
      </c>
      <c r="O1930" s="28" t="s">
        <v>225</v>
      </c>
      <c r="P1930" s="1" t="s">
        <v>216</v>
      </c>
      <c r="Q1930" s="76">
        <v>10</v>
      </c>
      <c r="R1930" s="1" t="s">
        <v>537</v>
      </c>
      <c r="T1930" s="1" t="s">
        <v>115</v>
      </c>
      <c r="U1930" s="1"/>
      <c r="V1930" s="1"/>
      <c r="W1930" s="4"/>
      <c r="X1930" s="28"/>
      <c r="Y1930" s="33"/>
      <c r="Z1930" s="33"/>
      <c r="AA1930" s="96"/>
      <c r="AB1930" s="178"/>
      <c r="AC1930" s="33">
        <v>23</v>
      </c>
      <c r="AD1930" s="33">
        <v>220</v>
      </c>
      <c r="AE1930" s="33" t="s">
        <v>103</v>
      </c>
      <c r="AF1930" s="33" t="s">
        <v>103</v>
      </c>
      <c r="AG1930" s="33"/>
      <c r="AH1930" s="4"/>
      <c r="AI1930" s="1"/>
      <c r="AJ1930" s="1"/>
      <c r="AK1930" s="1"/>
      <c r="AL1930" s="5"/>
      <c r="AM1930" s="164">
        <f t="shared" si="100"/>
        <v>45955</v>
      </c>
      <c r="AN1930" s="182"/>
      <c r="AO1930" s="230"/>
      <c r="AP1930" s="182"/>
      <c r="AQ1930" s="182"/>
      <c r="AR1930" s="182"/>
      <c r="AS1930" s="182"/>
      <c r="AT1930" s="182"/>
      <c r="AU1930" s="182"/>
      <c r="AV1930" s="182"/>
      <c r="AW1930" s="96"/>
      <c r="AX1930" s="37">
        <f t="shared" si="102"/>
        <v>45959</v>
      </c>
      <c r="AY1930" s="182"/>
      <c r="AZ1930" s="183"/>
      <c r="BA1930" s="182"/>
      <c r="BB1930" s="182"/>
      <c r="BC1930" s="182"/>
      <c r="BD1930" s="182"/>
      <c r="BE1930" s="182"/>
      <c r="BF1930" s="182"/>
      <c r="BG1930" s="182"/>
      <c r="BH1930" s="4"/>
      <c r="BI1930" s="1"/>
      <c r="BJ1930" s="1"/>
      <c r="BK1930" s="1"/>
      <c r="BL1930" s="31"/>
      <c r="BM1930" s="31"/>
      <c r="BN1930" s="1"/>
      <c r="BO1930" s="1"/>
      <c r="BP1930" s="1"/>
      <c r="BQ1930" s="1"/>
      <c r="BR1930" s="1"/>
      <c r="BS1930" s="4"/>
      <c r="BT1930" s="37">
        <f t="shared" si="101"/>
        <v>45980</v>
      </c>
      <c r="BU1930" s="229"/>
      <c r="BV1930" s="183"/>
      <c r="BW1930" s="228"/>
      <c r="BX1930" s="182"/>
      <c r="BY1930" s="182"/>
      <c r="BZ1930" s="182"/>
      <c r="CA1930" s="182"/>
      <c r="CB1930" s="182"/>
      <c r="CC1930" s="182"/>
      <c r="CE1930" s="1"/>
      <c r="CF1930" s="1"/>
      <c r="CG1930" s="1"/>
      <c r="CH1930" s="1"/>
      <c r="CI1930" s="1"/>
      <c r="CJ1930" s="1"/>
      <c r="CK1930" s="1"/>
      <c r="CL1930" s="1"/>
      <c r="CM1930" s="1"/>
      <c r="CN1930" s="1"/>
      <c r="CO1930" s="1"/>
    </row>
    <row r="1931" spans="1:93" ht="30" customHeight="1" x14ac:dyDescent="0.2">
      <c r="A1931" s="1">
        <v>1925</v>
      </c>
      <c r="B1931" s="1" t="s">
        <v>599</v>
      </c>
      <c r="C1931" s="1" t="s">
        <v>600</v>
      </c>
      <c r="D1931" s="1" t="s">
        <v>601</v>
      </c>
      <c r="E1931" s="1" t="s">
        <v>601</v>
      </c>
      <c r="F1931" s="1" t="s">
        <v>74</v>
      </c>
      <c r="G1931" s="1">
        <v>3</v>
      </c>
      <c r="H1931" s="1" t="s">
        <v>341</v>
      </c>
      <c r="I1931" s="1" t="s">
        <v>114</v>
      </c>
      <c r="J1931" s="64">
        <v>549</v>
      </c>
      <c r="K1931" s="76">
        <v>2275882</v>
      </c>
      <c r="L1931" s="29">
        <v>45952</v>
      </c>
      <c r="M1931" s="29" t="s">
        <v>4163</v>
      </c>
      <c r="N1931" s="1" t="s">
        <v>478</v>
      </c>
      <c r="O1931" s="28" t="s">
        <v>225</v>
      </c>
      <c r="P1931" s="1" t="s">
        <v>216</v>
      </c>
      <c r="Q1931" s="76">
        <v>12</v>
      </c>
      <c r="R1931" s="1" t="s">
        <v>537</v>
      </c>
      <c r="T1931" s="1" t="s">
        <v>115</v>
      </c>
      <c r="U1931" s="1"/>
      <c r="V1931" s="1"/>
      <c r="W1931" s="4"/>
      <c r="X1931" s="28"/>
      <c r="Y1931" s="33"/>
      <c r="Z1931" s="33"/>
      <c r="AA1931" s="96"/>
      <c r="AB1931" s="178"/>
      <c r="AC1931" s="33">
        <v>22.5</v>
      </c>
      <c r="AD1931" s="33">
        <v>215</v>
      </c>
      <c r="AE1931" s="33" t="s">
        <v>103</v>
      </c>
      <c r="AF1931" s="33" t="s">
        <v>103</v>
      </c>
      <c r="AG1931" s="33"/>
      <c r="AH1931" s="4"/>
      <c r="AI1931" s="1"/>
      <c r="AJ1931" s="1"/>
      <c r="AK1931" s="1"/>
      <c r="AL1931" s="5"/>
      <c r="AM1931" s="164">
        <f t="shared" si="100"/>
        <v>45955</v>
      </c>
      <c r="AN1931" s="182"/>
      <c r="AO1931" s="230"/>
      <c r="AP1931" s="182"/>
      <c r="AQ1931" s="182"/>
      <c r="AR1931" s="182"/>
      <c r="AS1931" s="182"/>
      <c r="AT1931" s="182"/>
      <c r="AU1931" s="182"/>
      <c r="AV1931" s="182"/>
      <c r="AW1931" s="96"/>
      <c r="AX1931" s="37">
        <f t="shared" si="102"/>
        <v>45959</v>
      </c>
      <c r="AY1931" s="182"/>
      <c r="AZ1931" s="183"/>
      <c r="BA1931" s="182"/>
      <c r="BB1931" s="182"/>
      <c r="BC1931" s="182"/>
      <c r="BD1931" s="182"/>
      <c r="BE1931" s="182"/>
      <c r="BF1931" s="182"/>
      <c r="BG1931" s="182"/>
      <c r="BH1931" s="4"/>
      <c r="BI1931" s="1"/>
      <c r="BJ1931" s="1"/>
      <c r="BK1931" s="1"/>
      <c r="BL1931" s="31"/>
      <c r="BM1931" s="31"/>
      <c r="BN1931" s="1"/>
      <c r="BO1931" s="1"/>
      <c r="BP1931" s="1"/>
      <c r="BQ1931" s="1"/>
      <c r="BR1931" s="1"/>
      <c r="BS1931" s="4"/>
      <c r="BT1931" s="37">
        <f t="shared" si="101"/>
        <v>45980</v>
      </c>
      <c r="BU1931" s="229"/>
      <c r="BV1931" s="183"/>
      <c r="BW1931" s="228"/>
      <c r="BX1931" s="182"/>
      <c r="BY1931" s="182"/>
      <c r="BZ1931" s="182"/>
      <c r="CA1931" s="182"/>
      <c r="CB1931" s="182"/>
      <c r="CC1931" s="182"/>
      <c r="CE1931" s="1"/>
      <c r="CF1931" s="1"/>
      <c r="CG1931" s="1"/>
      <c r="CH1931" s="1"/>
      <c r="CI1931" s="1"/>
      <c r="CJ1931" s="1"/>
      <c r="CK1931" s="1"/>
      <c r="CL1931" s="1"/>
      <c r="CM1931" s="1"/>
      <c r="CN1931" s="1"/>
      <c r="CO1931" s="1"/>
    </row>
    <row r="1932" spans="1:93" ht="30" customHeight="1" x14ac:dyDescent="0.2">
      <c r="A1932" s="1">
        <v>1926</v>
      </c>
      <c r="B1932" s="1" t="s">
        <v>599</v>
      </c>
      <c r="C1932" s="1" t="s">
        <v>600</v>
      </c>
      <c r="D1932" s="1" t="s">
        <v>601</v>
      </c>
      <c r="E1932" s="1" t="s">
        <v>601</v>
      </c>
      <c r="F1932" s="1" t="s">
        <v>74</v>
      </c>
      <c r="G1932" s="1">
        <v>3</v>
      </c>
      <c r="H1932" s="1" t="s">
        <v>341</v>
      </c>
      <c r="I1932" s="1" t="s">
        <v>114</v>
      </c>
      <c r="J1932" s="64">
        <v>415</v>
      </c>
      <c r="K1932" s="76">
        <v>2294184</v>
      </c>
      <c r="L1932" s="29">
        <v>45952</v>
      </c>
      <c r="M1932" s="29" t="s">
        <v>4163</v>
      </c>
      <c r="N1932" s="1" t="s">
        <v>478</v>
      </c>
      <c r="O1932" s="28" t="s">
        <v>225</v>
      </c>
      <c r="P1932" s="1" t="s">
        <v>216</v>
      </c>
      <c r="Q1932" s="76">
        <v>8</v>
      </c>
      <c r="R1932" s="1" t="s">
        <v>537</v>
      </c>
      <c r="T1932" s="1" t="s">
        <v>115</v>
      </c>
      <c r="U1932" s="1"/>
      <c r="V1932" s="1"/>
      <c r="W1932" s="4"/>
      <c r="X1932" s="28"/>
      <c r="Y1932" s="33"/>
      <c r="Z1932" s="33"/>
      <c r="AA1932" s="96"/>
      <c r="AB1932" s="178"/>
      <c r="AC1932" s="33">
        <v>23.5</v>
      </c>
      <c r="AD1932" s="33">
        <v>200</v>
      </c>
      <c r="AE1932" s="33" t="s">
        <v>103</v>
      </c>
      <c r="AF1932" s="33" t="s">
        <v>103</v>
      </c>
      <c r="AG1932" s="33"/>
      <c r="AH1932" s="4"/>
      <c r="AI1932" s="1"/>
      <c r="AJ1932" s="1"/>
      <c r="AK1932" s="1"/>
      <c r="AL1932" s="5"/>
      <c r="AM1932" s="164">
        <f t="shared" si="100"/>
        <v>45955</v>
      </c>
      <c r="AN1932" s="182"/>
      <c r="AO1932" s="230"/>
      <c r="AP1932" s="182"/>
      <c r="AQ1932" s="182"/>
      <c r="AR1932" s="182"/>
      <c r="AS1932" s="182"/>
      <c r="AT1932" s="182"/>
      <c r="AU1932" s="182"/>
      <c r="AV1932" s="182"/>
      <c r="AW1932" s="96"/>
      <c r="AX1932" s="37">
        <f t="shared" si="102"/>
        <v>45959</v>
      </c>
      <c r="AY1932" s="182"/>
      <c r="AZ1932" s="183"/>
      <c r="BA1932" s="182"/>
      <c r="BB1932" s="182"/>
      <c r="BC1932" s="182"/>
      <c r="BD1932" s="182"/>
      <c r="BE1932" s="182"/>
      <c r="BF1932" s="182"/>
      <c r="BG1932" s="182"/>
      <c r="BH1932" s="4"/>
      <c r="BI1932" s="1"/>
      <c r="BJ1932" s="1"/>
      <c r="BK1932" s="1"/>
      <c r="BL1932" s="31"/>
      <c r="BM1932" s="31"/>
      <c r="BN1932" s="1"/>
      <c r="BO1932" s="1"/>
      <c r="BP1932" s="1"/>
      <c r="BQ1932" s="1"/>
      <c r="BR1932" s="1"/>
      <c r="BS1932" s="4"/>
      <c r="BT1932" s="37">
        <f t="shared" si="101"/>
        <v>45980</v>
      </c>
      <c r="BU1932" s="229"/>
      <c r="BV1932" s="183"/>
      <c r="BW1932" s="228"/>
      <c r="BX1932" s="182"/>
      <c r="BY1932" s="182"/>
      <c r="BZ1932" s="182"/>
      <c r="CA1932" s="182"/>
      <c r="CB1932" s="182"/>
      <c r="CC1932" s="182"/>
      <c r="CE1932" s="1"/>
      <c r="CF1932" s="1"/>
      <c r="CG1932" s="1"/>
      <c r="CH1932" s="1"/>
      <c r="CI1932" s="1"/>
      <c r="CJ1932" s="1"/>
      <c r="CK1932" s="1"/>
      <c r="CL1932" s="1"/>
      <c r="CM1932" s="1"/>
      <c r="CN1932" s="1"/>
      <c r="CO1932" s="1"/>
    </row>
    <row r="1933" spans="1:93" ht="30" customHeight="1" x14ac:dyDescent="0.2">
      <c r="A1933" s="1">
        <v>1927</v>
      </c>
      <c r="B1933" s="1" t="s">
        <v>599</v>
      </c>
      <c r="C1933" s="1" t="s">
        <v>600</v>
      </c>
      <c r="D1933" s="1" t="s">
        <v>601</v>
      </c>
      <c r="E1933" s="1" t="s">
        <v>601</v>
      </c>
      <c r="F1933" s="1" t="s">
        <v>74</v>
      </c>
      <c r="G1933" s="1">
        <v>3</v>
      </c>
      <c r="H1933" s="1" t="s">
        <v>341</v>
      </c>
      <c r="I1933" s="1" t="s">
        <v>114</v>
      </c>
      <c r="J1933" s="64">
        <v>557</v>
      </c>
      <c r="K1933" s="76">
        <v>2294185</v>
      </c>
      <c r="L1933" s="29">
        <v>45952</v>
      </c>
      <c r="M1933" s="29" t="s">
        <v>4163</v>
      </c>
      <c r="N1933" s="1" t="s">
        <v>478</v>
      </c>
      <c r="O1933" s="28" t="s">
        <v>225</v>
      </c>
      <c r="P1933" s="1" t="s">
        <v>216</v>
      </c>
      <c r="Q1933" s="76">
        <v>12</v>
      </c>
      <c r="R1933" s="1" t="s">
        <v>537</v>
      </c>
      <c r="T1933" s="1" t="s">
        <v>115</v>
      </c>
      <c r="U1933" s="1"/>
      <c r="V1933" s="1"/>
      <c r="W1933" s="4"/>
      <c r="X1933" s="28"/>
      <c r="Y1933" s="33"/>
      <c r="Z1933" s="33"/>
      <c r="AA1933" s="96"/>
      <c r="AB1933" s="178"/>
      <c r="AC1933" s="33">
        <v>24.5</v>
      </c>
      <c r="AD1933" s="33">
        <v>230</v>
      </c>
      <c r="AE1933" s="33" t="s">
        <v>103</v>
      </c>
      <c r="AF1933" s="33" t="s">
        <v>103</v>
      </c>
      <c r="AG1933" s="33"/>
      <c r="AH1933" s="4"/>
      <c r="AI1933" s="1"/>
      <c r="AJ1933" s="1"/>
      <c r="AK1933" s="1"/>
      <c r="AL1933" s="5"/>
      <c r="AM1933" s="164">
        <f t="shared" si="100"/>
        <v>45955</v>
      </c>
      <c r="AN1933" s="182"/>
      <c r="AO1933" s="230"/>
      <c r="AP1933" s="182"/>
      <c r="AQ1933" s="182"/>
      <c r="AR1933" s="182"/>
      <c r="AS1933" s="182"/>
      <c r="AT1933" s="182"/>
      <c r="AU1933" s="182"/>
      <c r="AV1933" s="182"/>
      <c r="AW1933" s="96"/>
      <c r="AX1933" s="37">
        <f t="shared" si="102"/>
        <v>45959</v>
      </c>
      <c r="AY1933" s="182"/>
      <c r="AZ1933" s="183"/>
      <c r="BA1933" s="182"/>
      <c r="BB1933" s="182"/>
      <c r="BC1933" s="182"/>
      <c r="BD1933" s="182"/>
      <c r="BE1933" s="182"/>
      <c r="BF1933" s="182"/>
      <c r="BG1933" s="182"/>
      <c r="BH1933" s="4"/>
      <c r="BI1933" s="1"/>
      <c r="BJ1933" s="1"/>
      <c r="BK1933" s="1"/>
      <c r="BL1933" s="31"/>
      <c r="BM1933" s="31"/>
      <c r="BN1933" s="1"/>
      <c r="BO1933" s="1"/>
      <c r="BP1933" s="1"/>
      <c r="BQ1933" s="1"/>
      <c r="BR1933" s="1"/>
      <c r="BS1933" s="4"/>
      <c r="BT1933" s="37">
        <f t="shared" si="101"/>
        <v>45980</v>
      </c>
      <c r="BU1933" s="229"/>
      <c r="BV1933" s="183"/>
      <c r="BW1933" s="228"/>
      <c r="BX1933" s="182"/>
      <c r="BY1933" s="182"/>
      <c r="BZ1933" s="182"/>
      <c r="CA1933" s="182"/>
      <c r="CB1933" s="182"/>
      <c r="CC1933" s="182"/>
      <c r="CE1933" s="1"/>
      <c r="CF1933" s="1"/>
      <c r="CG1933" s="1"/>
      <c r="CH1933" s="1"/>
      <c r="CI1933" s="1"/>
      <c r="CJ1933" s="1"/>
      <c r="CK1933" s="1"/>
      <c r="CL1933" s="1"/>
      <c r="CM1933" s="1"/>
      <c r="CN1933" s="1"/>
      <c r="CO1933" s="1"/>
    </row>
    <row r="1934" spans="1:93" ht="30" customHeight="1" x14ac:dyDescent="0.2">
      <c r="A1934" s="1">
        <v>1928</v>
      </c>
      <c r="B1934" s="1" t="s">
        <v>599</v>
      </c>
      <c r="C1934" s="1" t="s">
        <v>600</v>
      </c>
      <c r="D1934" s="1" t="s">
        <v>601</v>
      </c>
      <c r="E1934" s="1" t="s">
        <v>601</v>
      </c>
      <c r="F1934" s="1" t="s">
        <v>74</v>
      </c>
      <c r="G1934" s="1">
        <v>3</v>
      </c>
      <c r="H1934" s="1" t="s">
        <v>341</v>
      </c>
      <c r="I1934" s="1" t="s">
        <v>114</v>
      </c>
      <c r="J1934" s="64">
        <v>403</v>
      </c>
      <c r="K1934" s="76">
        <v>2294186</v>
      </c>
      <c r="L1934" s="29">
        <v>45952</v>
      </c>
      <c r="M1934" s="29" t="s">
        <v>4163</v>
      </c>
      <c r="N1934" s="1" t="s">
        <v>478</v>
      </c>
      <c r="O1934" s="28" t="s">
        <v>225</v>
      </c>
      <c r="P1934" s="1" t="s">
        <v>216</v>
      </c>
      <c r="Q1934" s="76">
        <v>10</v>
      </c>
      <c r="R1934" s="1" t="s">
        <v>537</v>
      </c>
      <c r="T1934" s="1" t="s">
        <v>115</v>
      </c>
      <c r="U1934" s="1"/>
      <c r="V1934" s="1"/>
      <c r="W1934" s="4"/>
      <c r="X1934" s="28"/>
      <c r="Y1934" s="33"/>
      <c r="Z1934" s="33"/>
      <c r="AA1934" s="96"/>
      <c r="AB1934" s="178"/>
      <c r="AC1934" s="33">
        <v>25</v>
      </c>
      <c r="AD1934" s="33">
        <v>210</v>
      </c>
      <c r="AE1934" s="33" t="s">
        <v>103</v>
      </c>
      <c r="AF1934" s="33" t="s">
        <v>103</v>
      </c>
      <c r="AG1934" s="33"/>
      <c r="AH1934" s="4"/>
      <c r="AI1934" s="1"/>
      <c r="AJ1934" s="1"/>
      <c r="AK1934" s="1"/>
      <c r="AL1934" s="5"/>
      <c r="AM1934" s="164">
        <f t="shared" si="100"/>
        <v>45955</v>
      </c>
      <c r="AN1934" s="182"/>
      <c r="AO1934" s="230"/>
      <c r="AP1934" s="182"/>
      <c r="AQ1934" s="182"/>
      <c r="AR1934" s="182"/>
      <c r="AS1934" s="182"/>
      <c r="AT1934" s="182"/>
      <c r="AU1934" s="182"/>
      <c r="AV1934" s="182"/>
      <c r="AW1934" s="96"/>
      <c r="AX1934" s="37">
        <f t="shared" si="102"/>
        <v>45959</v>
      </c>
      <c r="AY1934" s="182"/>
      <c r="AZ1934" s="183"/>
      <c r="BA1934" s="182"/>
      <c r="BB1934" s="182"/>
      <c r="BC1934" s="182"/>
      <c r="BD1934" s="182"/>
      <c r="BE1934" s="182"/>
      <c r="BF1934" s="182"/>
      <c r="BG1934" s="182"/>
      <c r="BH1934" s="4"/>
      <c r="BI1934" s="1"/>
      <c r="BJ1934" s="1"/>
      <c r="BK1934" s="1"/>
      <c r="BL1934" s="31"/>
      <c r="BM1934" s="31"/>
      <c r="BN1934" s="1"/>
      <c r="BO1934" s="1"/>
      <c r="BP1934" s="1"/>
      <c r="BQ1934" s="1"/>
      <c r="BR1934" s="1"/>
      <c r="BS1934" s="4"/>
      <c r="BT1934" s="37">
        <f t="shared" si="101"/>
        <v>45980</v>
      </c>
      <c r="BU1934" s="229"/>
      <c r="BV1934" s="183"/>
      <c r="BW1934" s="228"/>
      <c r="BX1934" s="182"/>
      <c r="BY1934" s="182"/>
      <c r="BZ1934" s="182"/>
      <c r="CA1934" s="182"/>
      <c r="CB1934" s="182"/>
      <c r="CC1934" s="182"/>
      <c r="CE1934" s="1"/>
      <c r="CF1934" s="1"/>
      <c r="CG1934" s="1"/>
      <c r="CH1934" s="1"/>
      <c r="CI1934" s="1"/>
      <c r="CJ1934" s="1"/>
      <c r="CK1934" s="1"/>
      <c r="CL1934" s="1"/>
      <c r="CM1934" s="1"/>
      <c r="CN1934" s="1"/>
      <c r="CO1934" s="1"/>
    </row>
    <row r="1935" spans="1:93" ht="30" customHeight="1" x14ac:dyDescent="0.2">
      <c r="A1935" s="1">
        <v>1929</v>
      </c>
      <c r="B1935" s="1" t="s">
        <v>599</v>
      </c>
      <c r="C1935" s="1" t="s">
        <v>600</v>
      </c>
      <c r="D1935" s="1" t="s">
        <v>601</v>
      </c>
      <c r="E1935" s="1" t="s">
        <v>601</v>
      </c>
      <c r="F1935" s="1" t="s">
        <v>74</v>
      </c>
      <c r="G1935" s="1">
        <v>3</v>
      </c>
      <c r="H1935" s="1" t="s">
        <v>341</v>
      </c>
      <c r="I1935" s="1" t="s">
        <v>114</v>
      </c>
      <c r="J1935" s="64">
        <v>433</v>
      </c>
      <c r="K1935" s="76">
        <v>2275885</v>
      </c>
      <c r="L1935" s="29">
        <v>45952</v>
      </c>
      <c r="M1935" s="29" t="s">
        <v>4163</v>
      </c>
      <c r="N1935" s="1" t="s">
        <v>478</v>
      </c>
      <c r="O1935" s="28" t="s">
        <v>225</v>
      </c>
      <c r="P1935" s="1" t="s">
        <v>216</v>
      </c>
      <c r="Q1935" s="76">
        <v>9</v>
      </c>
      <c r="R1935" s="1" t="s">
        <v>537</v>
      </c>
      <c r="T1935" s="1" t="s">
        <v>115</v>
      </c>
      <c r="U1935" s="1"/>
      <c r="V1935" s="1"/>
      <c r="W1935" s="4"/>
      <c r="X1935" s="28"/>
      <c r="Y1935" s="33"/>
      <c r="Z1935" s="33"/>
      <c r="AA1935" s="96"/>
      <c r="AB1935" s="178"/>
      <c r="AC1935" s="33">
        <v>22.5</v>
      </c>
      <c r="AD1935" s="33">
        <v>225</v>
      </c>
      <c r="AE1935" s="33" t="s">
        <v>103</v>
      </c>
      <c r="AF1935" s="33" t="s">
        <v>103</v>
      </c>
      <c r="AG1935" s="33"/>
      <c r="AH1935" s="4"/>
      <c r="AI1935" s="1"/>
      <c r="AJ1935" s="1"/>
      <c r="AK1935" s="1"/>
      <c r="AL1935" s="5"/>
      <c r="AM1935" s="164">
        <f t="shared" si="100"/>
        <v>45955</v>
      </c>
      <c r="AN1935" s="182"/>
      <c r="AO1935" s="230"/>
      <c r="AP1935" s="182"/>
      <c r="AQ1935" s="182"/>
      <c r="AR1935" s="182"/>
      <c r="AS1935" s="182"/>
      <c r="AT1935" s="182"/>
      <c r="AU1935" s="182"/>
      <c r="AV1935" s="182"/>
      <c r="AW1935" s="96"/>
      <c r="AX1935" s="37">
        <f t="shared" si="102"/>
        <v>45959</v>
      </c>
      <c r="AY1935" s="182"/>
      <c r="AZ1935" s="183"/>
      <c r="BA1935" s="182"/>
      <c r="BB1935" s="182"/>
      <c r="BC1935" s="182"/>
      <c r="BD1935" s="182"/>
      <c r="BE1935" s="182"/>
      <c r="BF1935" s="182"/>
      <c r="BG1935" s="182"/>
      <c r="BH1935" s="4"/>
      <c r="BI1935" s="1"/>
      <c r="BJ1935" s="1"/>
      <c r="BK1935" s="1"/>
      <c r="BL1935" s="31"/>
      <c r="BM1935" s="31"/>
      <c r="BN1935" s="1"/>
      <c r="BO1935" s="1"/>
      <c r="BP1935" s="1"/>
      <c r="BQ1935" s="1"/>
      <c r="BR1935" s="1"/>
      <c r="BS1935" s="4"/>
      <c r="BT1935" s="37">
        <f t="shared" si="101"/>
        <v>45980</v>
      </c>
      <c r="BU1935" s="229"/>
      <c r="BV1935" s="183"/>
      <c r="BW1935" s="228"/>
      <c r="BX1935" s="182"/>
      <c r="BY1935" s="182"/>
      <c r="BZ1935" s="182"/>
      <c r="CA1935" s="182"/>
      <c r="CB1935" s="182"/>
      <c r="CC1935" s="182"/>
      <c r="CE1935" s="1"/>
      <c r="CF1935" s="1"/>
      <c r="CG1935" s="1"/>
      <c r="CH1935" s="1"/>
      <c r="CI1935" s="1"/>
      <c r="CJ1935" s="1"/>
      <c r="CK1935" s="1"/>
      <c r="CL1935" s="1"/>
      <c r="CM1935" s="1"/>
      <c r="CN1935" s="1"/>
      <c r="CO1935" s="1"/>
    </row>
    <row r="1936" spans="1:93" ht="30" customHeight="1" x14ac:dyDescent="0.2">
      <c r="A1936" s="1">
        <v>1930</v>
      </c>
      <c r="B1936" s="1" t="s">
        <v>599</v>
      </c>
      <c r="C1936" s="1" t="s">
        <v>600</v>
      </c>
      <c r="D1936" s="1" t="s">
        <v>601</v>
      </c>
      <c r="E1936" s="1" t="s">
        <v>601</v>
      </c>
      <c r="F1936" s="1" t="s">
        <v>74</v>
      </c>
      <c r="G1936" s="1">
        <v>3</v>
      </c>
      <c r="H1936" s="1" t="s">
        <v>341</v>
      </c>
      <c r="I1936" s="1" t="s">
        <v>114</v>
      </c>
      <c r="J1936" s="64">
        <v>295</v>
      </c>
      <c r="K1936" s="76">
        <v>2294187</v>
      </c>
      <c r="L1936" s="29">
        <v>45952</v>
      </c>
      <c r="M1936" s="29" t="s">
        <v>4163</v>
      </c>
      <c r="N1936" s="1" t="s">
        <v>478</v>
      </c>
      <c r="O1936" s="28" t="s">
        <v>225</v>
      </c>
      <c r="P1936" s="1" t="s">
        <v>216</v>
      </c>
      <c r="Q1936" s="76">
        <v>8</v>
      </c>
      <c r="R1936" s="1" t="s">
        <v>537</v>
      </c>
      <c r="T1936" s="1" t="s">
        <v>115</v>
      </c>
      <c r="U1936" s="1"/>
      <c r="V1936" s="1"/>
      <c r="W1936" s="4"/>
      <c r="X1936" s="28"/>
      <c r="Y1936" s="33"/>
      <c r="Z1936" s="33"/>
      <c r="AA1936" s="96"/>
      <c r="AB1936" s="178"/>
      <c r="AC1936" s="33">
        <v>23</v>
      </c>
      <c r="AD1936" s="33">
        <v>200</v>
      </c>
      <c r="AE1936" s="33" t="s">
        <v>103</v>
      </c>
      <c r="AF1936" s="33" t="s">
        <v>103</v>
      </c>
      <c r="AG1936" s="33"/>
      <c r="AH1936" s="4"/>
      <c r="AI1936" s="1"/>
      <c r="AJ1936" s="1"/>
      <c r="AK1936" s="1"/>
      <c r="AL1936" s="5"/>
      <c r="AM1936" s="164">
        <f t="shared" si="100"/>
        <v>45955</v>
      </c>
      <c r="AN1936" s="182"/>
      <c r="AO1936" s="230"/>
      <c r="AP1936" s="182"/>
      <c r="AQ1936" s="182"/>
      <c r="AR1936" s="182"/>
      <c r="AS1936" s="182"/>
      <c r="AT1936" s="182"/>
      <c r="AU1936" s="182"/>
      <c r="AV1936" s="182"/>
      <c r="AW1936" s="96"/>
      <c r="AX1936" s="37">
        <f t="shared" si="102"/>
        <v>45959</v>
      </c>
      <c r="AY1936" s="182"/>
      <c r="AZ1936" s="183"/>
      <c r="BA1936" s="182"/>
      <c r="BB1936" s="182"/>
      <c r="BC1936" s="182"/>
      <c r="BD1936" s="182"/>
      <c r="BE1936" s="182"/>
      <c r="BF1936" s="182"/>
      <c r="BG1936" s="182"/>
      <c r="BH1936" s="4"/>
      <c r="BI1936" s="1"/>
      <c r="BJ1936" s="1"/>
      <c r="BK1936" s="1"/>
      <c r="BL1936" s="31"/>
      <c r="BM1936" s="31"/>
      <c r="BN1936" s="1"/>
      <c r="BO1936" s="1"/>
      <c r="BP1936" s="1"/>
      <c r="BQ1936" s="1"/>
      <c r="BR1936" s="1"/>
      <c r="BS1936" s="4"/>
      <c r="BT1936" s="37">
        <f t="shared" si="101"/>
        <v>45980</v>
      </c>
      <c r="BU1936" s="229"/>
      <c r="BV1936" s="183"/>
      <c r="BW1936" s="228"/>
      <c r="BX1936" s="182"/>
      <c r="BY1936" s="182"/>
      <c r="BZ1936" s="182"/>
      <c r="CA1936" s="182"/>
      <c r="CB1936" s="182"/>
      <c r="CC1936" s="182"/>
      <c r="CE1936" s="1"/>
      <c r="CF1936" s="1"/>
      <c r="CG1936" s="1"/>
      <c r="CH1936" s="1"/>
      <c r="CI1936" s="1"/>
      <c r="CJ1936" s="1"/>
      <c r="CK1936" s="1"/>
      <c r="CL1936" s="1"/>
      <c r="CM1936" s="1"/>
      <c r="CN1936" s="1"/>
      <c r="CO1936" s="1"/>
    </row>
    <row r="1937" spans="1:93" ht="30" customHeight="1" x14ac:dyDescent="0.2">
      <c r="A1937" s="1">
        <v>1931</v>
      </c>
      <c r="B1937" s="1" t="s">
        <v>599</v>
      </c>
      <c r="C1937" s="1" t="s">
        <v>600</v>
      </c>
      <c r="D1937" s="1" t="s">
        <v>601</v>
      </c>
      <c r="E1937" s="1" t="s">
        <v>601</v>
      </c>
      <c r="F1937" s="1" t="s">
        <v>74</v>
      </c>
      <c r="G1937" s="1">
        <v>3</v>
      </c>
      <c r="H1937" s="1" t="s">
        <v>341</v>
      </c>
      <c r="I1937" s="1" t="s">
        <v>114</v>
      </c>
      <c r="J1937" s="64">
        <v>287</v>
      </c>
      <c r="K1937" s="76">
        <v>2275886</v>
      </c>
      <c r="L1937" s="29">
        <v>45952</v>
      </c>
      <c r="M1937" s="29" t="s">
        <v>4163</v>
      </c>
      <c r="N1937" s="1" t="s">
        <v>478</v>
      </c>
      <c r="O1937" s="28" t="s">
        <v>225</v>
      </c>
      <c r="P1937" s="1" t="s">
        <v>216</v>
      </c>
      <c r="Q1937" s="76">
        <v>8</v>
      </c>
      <c r="R1937" s="1" t="s">
        <v>537</v>
      </c>
      <c r="T1937" s="1" t="s">
        <v>115</v>
      </c>
      <c r="U1937" s="1"/>
      <c r="V1937" s="1"/>
      <c r="W1937" s="4"/>
      <c r="X1937" s="28"/>
      <c r="Y1937" s="33"/>
      <c r="Z1937" s="33"/>
      <c r="AA1937" s="96"/>
      <c r="AB1937" s="178"/>
      <c r="AC1937" s="33">
        <v>23</v>
      </c>
      <c r="AD1937" s="33">
        <v>240</v>
      </c>
      <c r="AE1937" s="33" t="s">
        <v>103</v>
      </c>
      <c r="AF1937" s="33" t="s">
        <v>103</v>
      </c>
      <c r="AG1937" s="33"/>
      <c r="AH1937" s="4"/>
      <c r="AI1937" s="1"/>
      <c r="AJ1937" s="1"/>
      <c r="AK1937" s="1"/>
      <c r="AL1937" s="5"/>
      <c r="AM1937" s="164">
        <f t="shared" si="100"/>
        <v>45955</v>
      </c>
      <c r="AN1937" s="182"/>
      <c r="AO1937" s="230"/>
      <c r="AP1937" s="182"/>
      <c r="AQ1937" s="182"/>
      <c r="AR1937" s="182"/>
      <c r="AS1937" s="182"/>
      <c r="AT1937" s="182"/>
      <c r="AU1937" s="182"/>
      <c r="AV1937" s="182"/>
      <c r="AW1937" s="96"/>
      <c r="AX1937" s="37">
        <f t="shared" si="102"/>
        <v>45959</v>
      </c>
      <c r="AY1937" s="182"/>
      <c r="AZ1937" s="183"/>
      <c r="BA1937" s="182"/>
      <c r="BB1937" s="182"/>
      <c r="BC1937" s="182"/>
      <c r="BD1937" s="182"/>
      <c r="BE1937" s="182"/>
      <c r="BF1937" s="182"/>
      <c r="BG1937" s="182"/>
      <c r="BH1937" s="4"/>
      <c r="BI1937" s="1"/>
      <c r="BJ1937" s="1"/>
      <c r="BK1937" s="1"/>
      <c r="BL1937" s="31"/>
      <c r="BM1937" s="31"/>
      <c r="BN1937" s="1"/>
      <c r="BO1937" s="1"/>
      <c r="BP1937" s="1"/>
      <c r="BQ1937" s="1"/>
      <c r="BR1937" s="1"/>
      <c r="BS1937" s="4"/>
      <c r="BT1937" s="37">
        <f t="shared" si="101"/>
        <v>45980</v>
      </c>
      <c r="BU1937" s="229"/>
      <c r="BV1937" s="183"/>
      <c r="BW1937" s="228"/>
      <c r="BX1937" s="182"/>
      <c r="BY1937" s="182"/>
      <c r="BZ1937" s="182"/>
      <c r="CA1937" s="182"/>
      <c r="CB1937" s="182"/>
      <c r="CC1937" s="182"/>
      <c r="CE1937" s="1"/>
      <c r="CF1937" s="1"/>
      <c r="CG1937" s="1"/>
      <c r="CH1937" s="1"/>
      <c r="CI1937" s="1"/>
      <c r="CJ1937" s="1"/>
      <c r="CK1937" s="1"/>
      <c r="CL1937" s="1"/>
      <c r="CM1937" s="1"/>
      <c r="CN1937" s="1"/>
      <c r="CO1937" s="1"/>
    </row>
    <row r="1938" spans="1:93" ht="30" customHeight="1" x14ac:dyDescent="0.2">
      <c r="A1938" s="1">
        <v>1932</v>
      </c>
      <c r="B1938" s="1" t="s">
        <v>599</v>
      </c>
      <c r="C1938" s="1" t="s">
        <v>600</v>
      </c>
      <c r="D1938" s="1" t="s">
        <v>601</v>
      </c>
      <c r="E1938" s="1" t="s">
        <v>601</v>
      </c>
      <c r="F1938" s="1" t="s">
        <v>74</v>
      </c>
      <c r="G1938" s="1">
        <v>3</v>
      </c>
      <c r="H1938" s="1" t="s">
        <v>341</v>
      </c>
      <c r="I1938" s="1" t="s">
        <v>114</v>
      </c>
      <c r="J1938" s="64">
        <v>303</v>
      </c>
      <c r="K1938" s="76">
        <v>2294188</v>
      </c>
      <c r="L1938" s="29">
        <v>45952</v>
      </c>
      <c r="M1938" s="29" t="s">
        <v>4163</v>
      </c>
      <c r="N1938" s="1" t="s">
        <v>478</v>
      </c>
      <c r="O1938" s="28" t="s">
        <v>225</v>
      </c>
      <c r="P1938" s="1" t="s">
        <v>216</v>
      </c>
      <c r="Q1938" s="76">
        <v>8</v>
      </c>
      <c r="R1938" s="1" t="s">
        <v>537</v>
      </c>
      <c r="T1938" s="1" t="s">
        <v>115</v>
      </c>
      <c r="U1938" s="1"/>
      <c r="V1938" s="1"/>
      <c r="W1938" s="4"/>
      <c r="X1938" s="28"/>
      <c r="Y1938" s="33"/>
      <c r="Z1938" s="33"/>
      <c r="AA1938" s="96"/>
      <c r="AB1938" s="178"/>
      <c r="AC1938" s="33">
        <v>21.5</v>
      </c>
      <c r="AD1938" s="33">
        <v>215</v>
      </c>
      <c r="AE1938" s="33" t="s">
        <v>103</v>
      </c>
      <c r="AF1938" s="33" t="s">
        <v>103</v>
      </c>
      <c r="AG1938" s="33"/>
      <c r="AH1938" s="4"/>
      <c r="AI1938" s="1"/>
      <c r="AJ1938" s="1"/>
      <c r="AK1938" s="1"/>
      <c r="AL1938" s="5"/>
      <c r="AM1938" s="164">
        <f t="shared" si="100"/>
        <v>45955</v>
      </c>
      <c r="AN1938" s="182"/>
      <c r="AO1938" s="230"/>
      <c r="AP1938" s="182"/>
      <c r="AQ1938" s="182"/>
      <c r="AR1938" s="182"/>
      <c r="AS1938" s="182"/>
      <c r="AT1938" s="182"/>
      <c r="AU1938" s="182"/>
      <c r="AV1938" s="182"/>
      <c r="AW1938" s="96"/>
      <c r="AX1938" s="37">
        <f t="shared" si="102"/>
        <v>45959</v>
      </c>
      <c r="AY1938" s="182"/>
      <c r="AZ1938" s="183"/>
      <c r="BA1938" s="182"/>
      <c r="BB1938" s="182"/>
      <c r="BC1938" s="182"/>
      <c r="BD1938" s="182"/>
      <c r="BE1938" s="182"/>
      <c r="BF1938" s="182"/>
      <c r="BG1938" s="182"/>
      <c r="BH1938" s="4"/>
      <c r="BI1938" s="1"/>
      <c r="BJ1938" s="1"/>
      <c r="BK1938" s="1"/>
      <c r="BL1938" s="31"/>
      <c r="BM1938" s="31"/>
      <c r="BN1938" s="1"/>
      <c r="BO1938" s="1"/>
      <c r="BP1938" s="1"/>
      <c r="BQ1938" s="1"/>
      <c r="BR1938" s="1"/>
      <c r="BS1938" s="4"/>
      <c r="BT1938" s="37">
        <f t="shared" si="101"/>
        <v>45980</v>
      </c>
      <c r="BU1938" s="229"/>
      <c r="BV1938" s="183"/>
      <c r="BW1938" s="228"/>
      <c r="BX1938" s="182"/>
      <c r="BY1938" s="182"/>
      <c r="BZ1938" s="182"/>
      <c r="CA1938" s="182"/>
      <c r="CB1938" s="182"/>
      <c r="CC1938" s="182"/>
      <c r="CE1938" s="1"/>
      <c r="CF1938" s="1"/>
      <c r="CG1938" s="1"/>
      <c r="CH1938" s="1"/>
      <c r="CI1938" s="1"/>
      <c r="CJ1938" s="1"/>
      <c r="CK1938" s="1"/>
      <c r="CL1938" s="1"/>
      <c r="CM1938" s="1"/>
      <c r="CN1938" s="1"/>
      <c r="CO1938" s="1"/>
    </row>
    <row r="1939" spans="1:93" ht="30" customHeight="1" x14ac:dyDescent="0.2">
      <c r="A1939" s="1">
        <v>1933</v>
      </c>
      <c r="B1939" s="1" t="s">
        <v>599</v>
      </c>
      <c r="C1939" s="1" t="s">
        <v>600</v>
      </c>
      <c r="D1939" s="1" t="s">
        <v>601</v>
      </c>
      <c r="E1939" s="1" t="s">
        <v>601</v>
      </c>
      <c r="F1939" s="1" t="s">
        <v>74</v>
      </c>
      <c r="G1939" s="1">
        <v>3</v>
      </c>
      <c r="H1939" s="1" t="s">
        <v>341</v>
      </c>
      <c r="I1939" s="1" t="s">
        <v>114</v>
      </c>
      <c r="J1939" s="64">
        <v>525</v>
      </c>
      <c r="K1939" s="76">
        <v>2275887</v>
      </c>
      <c r="L1939" s="29">
        <v>45952</v>
      </c>
      <c r="M1939" s="29" t="s">
        <v>4163</v>
      </c>
      <c r="N1939" s="1" t="s">
        <v>478</v>
      </c>
      <c r="O1939" s="28" t="s">
        <v>225</v>
      </c>
      <c r="P1939" s="1" t="s">
        <v>216</v>
      </c>
      <c r="Q1939" s="76">
        <v>12</v>
      </c>
      <c r="R1939" s="1" t="s">
        <v>537</v>
      </c>
      <c r="T1939" s="1" t="s">
        <v>115</v>
      </c>
      <c r="U1939" s="1"/>
      <c r="V1939" s="1"/>
      <c r="W1939" s="4"/>
      <c r="X1939" s="28"/>
      <c r="Y1939" s="33"/>
      <c r="Z1939" s="33"/>
      <c r="AA1939" s="96"/>
      <c r="AB1939" s="178"/>
      <c r="AC1939" s="33">
        <v>23</v>
      </c>
      <c r="AD1939" s="33">
        <v>215</v>
      </c>
      <c r="AE1939" s="33" t="s">
        <v>103</v>
      </c>
      <c r="AF1939" s="33" t="s">
        <v>103</v>
      </c>
      <c r="AG1939" s="33"/>
      <c r="AH1939" s="4"/>
      <c r="AI1939" s="1"/>
      <c r="AJ1939" s="1"/>
      <c r="AK1939" s="1"/>
      <c r="AL1939" s="5"/>
      <c r="AM1939" s="164">
        <f t="shared" si="100"/>
        <v>45955</v>
      </c>
      <c r="AN1939" s="182"/>
      <c r="AO1939" s="230"/>
      <c r="AP1939" s="182"/>
      <c r="AQ1939" s="182"/>
      <c r="AR1939" s="182"/>
      <c r="AS1939" s="182"/>
      <c r="AT1939" s="182"/>
      <c r="AU1939" s="182"/>
      <c r="AV1939" s="182"/>
      <c r="AW1939" s="96"/>
      <c r="AX1939" s="37">
        <f t="shared" si="102"/>
        <v>45959</v>
      </c>
      <c r="AY1939" s="182"/>
      <c r="AZ1939" s="183"/>
      <c r="BA1939" s="182">
        <v>41.9</v>
      </c>
      <c r="BB1939" s="182">
        <v>41.8</v>
      </c>
      <c r="BC1939" s="182">
        <v>433.3</v>
      </c>
      <c r="BD1939" s="182">
        <v>43.6</v>
      </c>
      <c r="BE1939" s="182">
        <v>41.8</v>
      </c>
      <c r="BF1939" s="182">
        <v>42.2</v>
      </c>
      <c r="BG1939" s="182"/>
      <c r="BH1939" s="4"/>
      <c r="BI1939" s="1"/>
      <c r="BJ1939" s="1"/>
      <c r="BK1939" s="1"/>
      <c r="BL1939" s="31"/>
      <c r="BM1939" s="31"/>
      <c r="BN1939" s="1"/>
      <c r="BO1939" s="1"/>
      <c r="BP1939" s="1"/>
      <c r="BQ1939" s="1"/>
      <c r="BR1939" s="1"/>
      <c r="BS1939" s="4"/>
      <c r="BT1939" s="37">
        <f t="shared" si="101"/>
        <v>45980</v>
      </c>
      <c r="BU1939" s="229"/>
      <c r="BV1939" s="183"/>
      <c r="BW1939" s="228">
        <v>51.2</v>
      </c>
      <c r="BX1939" s="182">
        <v>52.7</v>
      </c>
      <c r="BY1939" s="182">
        <v>53.9</v>
      </c>
      <c r="BZ1939" s="182">
        <v>53.1</v>
      </c>
      <c r="CA1939" s="182">
        <v>51.9</v>
      </c>
      <c r="CB1939" s="182">
        <v>53.2</v>
      </c>
      <c r="CC1939" s="182"/>
      <c r="CE1939" s="1"/>
      <c r="CF1939" s="1"/>
      <c r="CG1939" s="1"/>
      <c r="CH1939" s="1"/>
      <c r="CI1939" s="1"/>
      <c r="CJ1939" s="1"/>
      <c r="CK1939" s="1"/>
      <c r="CL1939" s="1"/>
      <c r="CM1939" s="1"/>
      <c r="CN1939" s="1"/>
      <c r="CO1939" s="1"/>
    </row>
    <row r="1940" spans="1:93" ht="30" customHeight="1" x14ac:dyDescent="0.2">
      <c r="A1940" s="1">
        <v>1934</v>
      </c>
      <c r="B1940" s="1" t="s">
        <v>599</v>
      </c>
      <c r="C1940" s="1" t="s">
        <v>600</v>
      </c>
      <c r="D1940" s="1" t="s">
        <v>601</v>
      </c>
      <c r="E1940" s="1" t="s">
        <v>601</v>
      </c>
      <c r="F1940" s="1" t="s">
        <v>74</v>
      </c>
      <c r="G1940" s="1">
        <v>3</v>
      </c>
      <c r="H1940" s="1" t="s">
        <v>341</v>
      </c>
      <c r="I1940" s="1" t="s">
        <v>114</v>
      </c>
      <c r="J1940" s="64">
        <v>438</v>
      </c>
      <c r="K1940" s="76">
        <v>2294189</v>
      </c>
      <c r="L1940" s="29">
        <v>45952</v>
      </c>
      <c r="M1940" s="29" t="s">
        <v>4163</v>
      </c>
      <c r="N1940" s="1" t="s">
        <v>478</v>
      </c>
      <c r="O1940" s="28" t="s">
        <v>225</v>
      </c>
      <c r="P1940" s="1" t="s">
        <v>216</v>
      </c>
      <c r="Q1940" s="76">
        <v>10</v>
      </c>
      <c r="R1940" s="1" t="s">
        <v>537</v>
      </c>
      <c r="T1940" s="1" t="s">
        <v>115</v>
      </c>
      <c r="U1940" s="1"/>
      <c r="V1940" s="1"/>
      <c r="W1940" s="4"/>
      <c r="X1940" s="28"/>
      <c r="Y1940" s="33"/>
      <c r="Z1940" s="33"/>
      <c r="AA1940" s="96"/>
      <c r="AB1940" s="178"/>
      <c r="AC1940" s="33">
        <v>23</v>
      </c>
      <c r="AD1940" s="33">
        <v>210</v>
      </c>
      <c r="AE1940" s="33" t="s">
        <v>103</v>
      </c>
      <c r="AF1940" s="33" t="s">
        <v>103</v>
      </c>
      <c r="AG1940" s="33"/>
      <c r="AH1940" s="4"/>
      <c r="AI1940" s="1"/>
      <c r="AJ1940" s="1"/>
      <c r="AK1940" s="1"/>
      <c r="AL1940" s="5"/>
      <c r="AM1940" s="164">
        <f t="shared" si="100"/>
        <v>45955</v>
      </c>
      <c r="AN1940" s="182"/>
      <c r="AO1940" s="230"/>
      <c r="AP1940" s="182"/>
      <c r="AQ1940" s="182"/>
      <c r="AR1940" s="182"/>
      <c r="AS1940" s="182"/>
      <c r="AT1940" s="182"/>
      <c r="AU1940" s="182"/>
      <c r="AV1940" s="182"/>
      <c r="AW1940" s="96"/>
      <c r="AX1940" s="37">
        <f t="shared" si="102"/>
        <v>45959</v>
      </c>
      <c r="AY1940" s="182"/>
      <c r="AZ1940" s="183"/>
      <c r="BA1940" s="182"/>
      <c r="BB1940" s="182"/>
      <c r="BC1940" s="182"/>
      <c r="BD1940" s="182"/>
      <c r="BE1940" s="182"/>
      <c r="BF1940" s="182"/>
      <c r="BG1940" s="182"/>
      <c r="BH1940" s="4"/>
      <c r="BI1940" s="1"/>
      <c r="BJ1940" s="1"/>
      <c r="BK1940" s="1"/>
      <c r="BL1940" s="31"/>
      <c r="BM1940" s="31"/>
      <c r="BN1940" s="1"/>
      <c r="BO1940" s="1"/>
      <c r="BP1940" s="1"/>
      <c r="BQ1940" s="1"/>
      <c r="BR1940" s="1"/>
      <c r="BS1940" s="4"/>
      <c r="BT1940" s="37">
        <f t="shared" si="101"/>
        <v>45980</v>
      </c>
      <c r="BU1940" s="229"/>
      <c r="BV1940" s="183"/>
      <c r="BW1940" s="228"/>
      <c r="BX1940" s="182"/>
      <c r="BY1940" s="182"/>
      <c r="BZ1940" s="182"/>
      <c r="CA1940" s="182"/>
      <c r="CB1940" s="182"/>
      <c r="CC1940" s="182"/>
      <c r="CE1940" s="1"/>
      <c r="CF1940" s="1"/>
      <c r="CG1940" s="1"/>
      <c r="CH1940" s="1"/>
      <c r="CI1940" s="1"/>
      <c r="CJ1940" s="1"/>
      <c r="CK1940" s="1"/>
      <c r="CL1940" s="1"/>
      <c r="CM1940" s="1"/>
      <c r="CN1940" s="1"/>
      <c r="CO1940" s="1"/>
    </row>
    <row r="1941" spans="1:93" ht="30" customHeight="1" x14ac:dyDescent="0.2">
      <c r="A1941" s="1">
        <v>1935</v>
      </c>
      <c r="B1941" s="1" t="s">
        <v>599</v>
      </c>
      <c r="C1941" s="1" t="s">
        <v>600</v>
      </c>
      <c r="D1941" s="1" t="s">
        <v>601</v>
      </c>
      <c r="E1941" s="1" t="s">
        <v>601</v>
      </c>
      <c r="F1941" s="1" t="s">
        <v>74</v>
      </c>
      <c r="G1941" s="1">
        <v>3</v>
      </c>
      <c r="H1941" s="1" t="s">
        <v>341</v>
      </c>
      <c r="I1941" s="1" t="s">
        <v>114</v>
      </c>
      <c r="J1941" s="64">
        <v>431</v>
      </c>
      <c r="K1941" s="76">
        <v>2294190</v>
      </c>
      <c r="L1941" s="29">
        <v>45952</v>
      </c>
      <c r="M1941" s="29" t="s">
        <v>4163</v>
      </c>
      <c r="N1941" s="1" t="s">
        <v>478</v>
      </c>
      <c r="O1941" s="28" t="s">
        <v>225</v>
      </c>
      <c r="P1941" s="1" t="s">
        <v>216</v>
      </c>
      <c r="Q1941" s="76">
        <v>9</v>
      </c>
      <c r="R1941" s="1" t="s">
        <v>537</v>
      </c>
      <c r="T1941" s="1" t="s">
        <v>115</v>
      </c>
      <c r="U1941" s="1"/>
      <c r="V1941" s="1"/>
      <c r="W1941" s="4"/>
      <c r="X1941" s="28"/>
      <c r="Y1941" s="33"/>
      <c r="Z1941" s="33"/>
      <c r="AA1941" s="96"/>
      <c r="AB1941" s="178"/>
      <c r="AC1941" s="33">
        <v>24.5</v>
      </c>
      <c r="AD1941" s="33">
        <v>240</v>
      </c>
      <c r="AE1941" s="33" t="s">
        <v>103</v>
      </c>
      <c r="AF1941" s="33" t="s">
        <v>103</v>
      </c>
      <c r="AG1941" s="33"/>
      <c r="AH1941" s="4"/>
      <c r="AI1941" s="1"/>
      <c r="AJ1941" s="1"/>
      <c r="AK1941" s="1"/>
      <c r="AL1941" s="5"/>
      <c r="AM1941" s="164">
        <f t="shared" si="100"/>
        <v>45955</v>
      </c>
      <c r="AN1941" s="182"/>
      <c r="AO1941" s="230"/>
      <c r="AP1941" s="182"/>
      <c r="AQ1941" s="182"/>
      <c r="AR1941" s="182"/>
      <c r="AS1941" s="182"/>
      <c r="AT1941" s="182"/>
      <c r="AU1941" s="182"/>
      <c r="AV1941" s="182"/>
      <c r="AW1941" s="96"/>
      <c r="AX1941" s="37">
        <f t="shared" si="102"/>
        <v>45959</v>
      </c>
      <c r="AY1941" s="182"/>
      <c r="AZ1941" s="183"/>
      <c r="BA1941" s="182"/>
      <c r="BB1941" s="182"/>
      <c r="BC1941" s="182"/>
      <c r="BD1941" s="182"/>
      <c r="BE1941" s="182"/>
      <c r="BF1941" s="182"/>
      <c r="BG1941" s="182"/>
      <c r="BH1941" s="4"/>
      <c r="BI1941" s="1"/>
      <c r="BJ1941" s="1"/>
      <c r="BK1941" s="1"/>
      <c r="BL1941" s="31"/>
      <c r="BM1941" s="31"/>
      <c r="BN1941" s="1"/>
      <c r="BO1941" s="1"/>
      <c r="BP1941" s="1"/>
      <c r="BQ1941" s="1"/>
      <c r="BR1941" s="1"/>
      <c r="BS1941" s="4"/>
      <c r="BT1941" s="37">
        <f t="shared" si="101"/>
        <v>45980</v>
      </c>
      <c r="BU1941" s="229"/>
      <c r="BV1941" s="183"/>
      <c r="BW1941" s="228"/>
      <c r="BX1941" s="182"/>
      <c r="BY1941" s="182"/>
      <c r="BZ1941" s="182"/>
      <c r="CA1941" s="182"/>
      <c r="CB1941" s="182"/>
      <c r="CC1941" s="182"/>
      <c r="CE1941" s="1"/>
      <c r="CF1941" s="1"/>
      <c r="CG1941" s="1"/>
      <c r="CH1941" s="1"/>
      <c r="CI1941" s="1"/>
      <c r="CJ1941" s="1"/>
      <c r="CK1941" s="1"/>
      <c r="CL1941" s="1"/>
      <c r="CM1941" s="1"/>
      <c r="CN1941" s="1"/>
      <c r="CO1941" s="1"/>
    </row>
    <row r="1942" spans="1:93" ht="30" customHeight="1" x14ac:dyDescent="0.2">
      <c r="A1942" s="1">
        <v>1936</v>
      </c>
      <c r="B1942" s="1" t="s">
        <v>599</v>
      </c>
      <c r="C1942" s="1" t="s">
        <v>600</v>
      </c>
      <c r="D1942" s="1" t="s">
        <v>601</v>
      </c>
      <c r="E1942" s="1" t="s">
        <v>601</v>
      </c>
      <c r="F1942" s="1" t="s">
        <v>74</v>
      </c>
      <c r="G1942" s="1">
        <v>3</v>
      </c>
      <c r="H1942" s="1" t="s">
        <v>341</v>
      </c>
      <c r="I1942" s="1" t="s">
        <v>114</v>
      </c>
      <c r="J1942" s="64">
        <v>302</v>
      </c>
      <c r="K1942" s="76">
        <v>2294191</v>
      </c>
      <c r="L1942" s="29">
        <v>45952</v>
      </c>
      <c r="M1942" s="29" t="s">
        <v>4163</v>
      </c>
      <c r="N1942" s="1" t="s">
        <v>478</v>
      </c>
      <c r="O1942" s="28" t="s">
        <v>225</v>
      </c>
      <c r="P1942" s="1" t="s">
        <v>216</v>
      </c>
      <c r="Q1942" s="76">
        <v>8</v>
      </c>
      <c r="R1942" s="1" t="s">
        <v>537</v>
      </c>
      <c r="S1942" s="1" t="s">
        <v>2</v>
      </c>
      <c r="T1942" s="1" t="s">
        <v>2</v>
      </c>
      <c r="U1942" s="1"/>
      <c r="V1942" s="1" t="s">
        <v>466</v>
      </c>
      <c r="W1942" s="4"/>
      <c r="X1942" s="28"/>
      <c r="Y1942" s="33"/>
      <c r="Z1942" s="33"/>
      <c r="AA1942" s="96"/>
      <c r="AB1942" s="178"/>
      <c r="AC1942" s="33">
        <v>22.5</v>
      </c>
      <c r="AD1942" s="33">
        <v>270</v>
      </c>
      <c r="AE1942" s="33" t="s">
        <v>103</v>
      </c>
      <c r="AF1942" s="33" t="s">
        <v>103</v>
      </c>
      <c r="AG1942" s="33"/>
      <c r="AH1942" s="4"/>
      <c r="AI1942" s="1"/>
      <c r="AJ1942" s="1"/>
      <c r="AK1942" s="1"/>
      <c r="AL1942" s="5"/>
      <c r="AM1942" s="164">
        <f t="shared" si="100"/>
        <v>45955</v>
      </c>
      <c r="AN1942" s="182"/>
      <c r="AO1942" s="230"/>
      <c r="AP1942" s="182"/>
      <c r="AQ1942" s="182"/>
      <c r="AR1942" s="182"/>
      <c r="AS1942" s="182"/>
      <c r="AT1942" s="182"/>
      <c r="AU1942" s="182"/>
      <c r="AV1942" s="182"/>
      <c r="AW1942" s="96"/>
      <c r="AX1942" s="37">
        <f t="shared" si="102"/>
        <v>45959</v>
      </c>
      <c r="AY1942" s="182"/>
      <c r="AZ1942" s="183"/>
      <c r="BA1942" s="182"/>
      <c r="BB1942" s="182"/>
      <c r="BC1942" s="182"/>
      <c r="BD1942" s="182"/>
      <c r="BE1942" s="182"/>
      <c r="BF1942" s="182"/>
      <c r="BG1942" s="182"/>
      <c r="BH1942" s="4"/>
      <c r="BI1942" s="1"/>
      <c r="BJ1942" s="1"/>
      <c r="BK1942" s="1"/>
      <c r="BL1942" s="31"/>
      <c r="BM1942" s="31"/>
      <c r="BN1942" s="1"/>
      <c r="BO1942" s="1"/>
      <c r="BP1942" s="1"/>
      <c r="BQ1942" s="1"/>
      <c r="BR1942" s="1"/>
      <c r="BS1942" s="4"/>
      <c r="BT1942" s="37">
        <f t="shared" si="101"/>
        <v>45980</v>
      </c>
      <c r="BU1942" s="229"/>
      <c r="BV1942" s="183"/>
      <c r="BW1942" s="228"/>
      <c r="BX1942" s="182"/>
      <c r="BY1942" s="182"/>
      <c r="BZ1942" s="182"/>
      <c r="CA1942" s="182"/>
      <c r="CB1942" s="182"/>
      <c r="CC1942" s="182"/>
      <c r="CE1942" s="1"/>
      <c r="CF1942" s="1"/>
      <c r="CG1942" s="1"/>
      <c r="CH1942" s="1"/>
      <c r="CI1942" s="1"/>
      <c r="CJ1942" s="1"/>
      <c r="CK1942" s="1"/>
      <c r="CL1942" s="1"/>
      <c r="CM1942" s="1"/>
      <c r="CN1942" s="1"/>
      <c r="CO1942" s="1"/>
    </row>
    <row r="1943" spans="1:93" ht="30" customHeight="1" x14ac:dyDescent="0.2">
      <c r="A1943" s="1">
        <v>1937</v>
      </c>
      <c r="B1943" s="1" t="s">
        <v>599</v>
      </c>
      <c r="C1943" s="1" t="s">
        <v>600</v>
      </c>
      <c r="D1943" s="1" t="s">
        <v>601</v>
      </c>
      <c r="E1943" s="1" t="s">
        <v>601</v>
      </c>
      <c r="F1943" s="1" t="s">
        <v>74</v>
      </c>
      <c r="G1943" s="1">
        <v>3</v>
      </c>
      <c r="H1943" s="1" t="s">
        <v>341</v>
      </c>
      <c r="I1943" s="1" t="s">
        <v>114</v>
      </c>
      <c r="J1943" s="64">
        <v>578</v>
      </c>
      <c r="K1943" s="76">
        <v>2275888</v>
      </c>
      <c r="L1943" s="29">
        <v>45952</v>
      </c>
      <c r="M1943" s="29" t="s">
        <v>4163</v>
      </c>
      <c r="N1943" s="1" t="s">
        <v>478</v>
      </c>
      <c r="O1943" s="28" t="s">
        <v>225</v>
      </c>
      <c r="P1943" s="1" t="s">
        <v>216</v>
      </c>
      <c r="Q1943" s="76">
        <v>12</v>
      </c>
      <c r="R1943" s="1" t="s">
        <v>537</v>
      </c>
      <c r="S1943" s="1">
        <v>6</v>
      </c>
      <c r="T1943" s="1" t="s">
        <v>115</v>
      </c>
      <c r="U1943" s="1"/>
      <c r="V1943" s="1"/>
      <c r="W1943" s="4"/>
      <c r="X1943" s="28"/>
      <c r="Y1943" s="33"/>
      <c r="Z1943" s="33"/>
      <c r="AA1943" s="96"/>
      <c r="AB1943" s="178"/>
      <c r="AC1943" s="33">
        <v>22</v>
      </c>
      <c r="AD1943" s="33">
        <v>225</v>
      </c>
      <c r="AE1943" s="33" t="s">
        <v>103</v>
      </c>
      <c r="AF1943" s="33" t="s">
        <v>103</v>
      </c>
      <c r="AG1943" s="33"/>
      <c r="AH1943" s="4"/>
      <c r="AI1943" s="1"/>
      <c r="AJ1943" s="1"/>
      <c r="AK1943" s="1"/>
      <c r="AL1943" s="5"/>
      <c r="AM1943" s="164">
        <f t="shared" si="100"/>
        <v>45955</v>
      </c>
      <c r="AN1943" s="182"/>
      <c r="AO1943" s="230"/>
      <c r="AP1943" s="182"/>
      <c r="AQ1943" s="182"/>
      <c r="AR1943" s="182"/>
      <c r="AS1943" s="182"/>
      <c r="AT1943" s="182"/>
      <c r="AU1943" s="182"/>
      <c r="AV1943" s="182"/>
      <c r="AW1943" s="96"/>
      <c r="AX1943" s="37">
        <f t="shared" si="102"/>
        <v>45959</v>
      </c>
      <c r="AY1943" s="182"/>
      <c r="AZ1943" s="183"/>
      <c r="BA1943" s="182"/>
      <c r="BB1943" s="182"/>
      <c r="BC1943" s="182"/>
      <c r="BD1943" s="182"/>
      <c r="BE1943" s="182"/>
      <c r="BF1943" s="182"/>
      <c r="BG1943" s="182"/>
      <c r="BH1943" s="4"/>
      <c r="BI1943" s="1"/>
      <c r="BJ1943" s="1"/>
      <c r="BK1943" s="1"/>
      <c r="BL1943" s="31"/>
      <c r="BM1943" s="31"/>
      <c r="BN1943" s="1"/>
      <c r="BO1943" s="1"/>
      <c r="BP1943" s="1"/>
      <c r="BQ1943" s="1"/>
      <c r="BR1943" s="1"/>
      <c r="BS1943" s="4"/>
      <c r="BT1943" s="37">
        <f t="shared" si="101"/>
        <v>45980</v>
      </c>
      <c r="BU1943" s="229"/>
      <c r="BV1943" s="183"/>
      <c r="BW1943" s="228"/>
      <c r="BX1943" s="182"/>
      <c r="BY1943" s="182"/>
      <c r="BZ1943" s="182"/>
      <c r="CA1943" s="182"/>
      <c r="CB1943" s="182"/>
      <c r="CC1943" s="182"/>
      <c r="CE1943" s="1"/>
      <c r="CF1943" s="1"/>
      <c r="CG1943" s="1"/>
      <c r="CH1943" s="1"/>
      <c r="CI1943" s="1"/>
      <c r="CJ1943" s="1"/>
      <c r="CK1943" s="1"/>
      <c r="CL1943" s="1"/>
      <c r="CM1943" s="1"/>
      <c r="CN1943" s="1"/>
      <c r="CO1943" s="1"/>
    </row>
    <row r="1944" spans="1:93" ht="30" customHeight="1" x14ac:dyDescent="0.2">
      <c r="A1944" s="1">
        <v>1938</v>
      </c>
      <c r="B1944" s="1" t="s">
        <v>599</v>
      </c>
      <c r="C1944" s="1" t="s">
        <v>600</v>
      </c>
      <c r="D1944" s="1" t="s">
        <v>601</v>
      </c>
      <c r="E1944" s="1" t="s">
        <v>601</v>
      </c>
      <c r="F1944" s="1" t="s">
        <v>74</v>
      </c>
      <c r="G1944" s="1">
        <v>3</v>
      </c>
      <c r="H1944" s="1" t="s">
        <v>341</v>
      </c>
      <c r="I1944" s="1" t="s">
        <v>114</v>
      </c>
      <c r="J1944" s="64">
        <v>576</v>
      </c>
      <c r="K1944" s="76">
        <v>2275889</v>
      </c>
      <c r="L1944" s="29">
        <v>45952</v>
      </c>
      <c r="M1944" s="29" t="s">
        <v>4163</v>
      </c>
      <c r="N1944" s="1" t="s">
        <v>478</v>
      </c>
      <c r="O1944" s="28" t="s">
        <v>225</v>
      </c>
      <c r="P1944" s="1" t="s">
        <v>216</v>
      </c>
      <c r="Q1944" s="76">
        <v>12</v>
      </c>
      <c r="R1944" s="1" t="s">
        <v>537</v>
      </c>
      <c r="T1944" s="1" t="s">
        <v>115</v>
      </c>
      <c r="U1944" s="1"/>
      <c r="V1944" s="1"/>
      <c r="W1944" s="4"/>
      <c r="X1944" s="28"/>
      <c r="Y1944" s="33"/>
      <c r="Z1944" s="33"/>
      <c r="AA1944" s="96"/>
      <c r="AB1944" s="178"/>
      <c r="AC1944" s="33">
        <v>23.5</v>
      </c>
      <c r="AD1944" s="33">
        <v>200</v>
      </c>
      <c r="AE1944" s="33" t="s">
        <v>103</v>
      </c>
      <c r="AF1944" s="33" t="s">
        <v>103</v>
      </c>
      <c r="AG1944" s="33"/>
      <c r="AH1944" s="4"/>
      <c r="AI1944" s="1"/>
      <c r="AJ1944" s="1"/>
      <c r="AK1944" s="1"/>
      <c r="AL1944" s="5"/>
      <c r="AM1944" s="164">
        <f t="shared" si="100"/>
        <v>45955</v>
      </c>
      <c r="AN1944" s="182"/>
      <c r="AO1944" s="230"/>
      <c r="AP1944" s="182"/>
      <c r="AQ1944" s="182"/>
      <c r="AR1944" s="182"/>
      <c r="AS1944" s="182"/>
      <c r="AT1944" s="182"/>
      <c r="AU1944" s="182"/>
      <c r="AV1944" s="182"/>
      <c r="AW1944" s="96"/>
      <c r="AX1944" s="37">
        <f t="shared" si="102"/>
        <v>45959</v>
      </c>
      <c r="AY1944" s="182"/>
      <c r="AZ1944" s="183"/>
      <c r="BA1944" s="182"/>
      <c r="BB1944" s="182"/>
      <c r="BC1944" s="182"/>
      <c r="BD1944" s="182"/>
      <c r="BE1944" s="182"/>
      <c r="BF1944" s="182"/>
      <c r="BG1944" s="182"/>
      <c r="BH1944" s="4"/>
      <c r="BI1944" s="1"/>
      <c r="BJ1944" s="1"/>
      <c r="BK1944" s="1"/>
      <c r="BL1944" s="31"/>
      <c r="BM1944" s="31"/>
      <c r="BN1944" s="1"/>
      <c r="BO1944" s="1"/>
      <c r="BP1944" s="1"/>
      <c r="BQ1944" s="1"/>
      <c r="BR1944" s="1"/>
      <c r="BS1944" s="4"/>
      <c r="BT1944" s="37">
        <f t="shared" si="101"/>
        <v>45980</v>
      </c>
      <c r="BU1944" s="229"/>
      <c r="BV1944" s="183"/>
      <c r="BW1944" s="228"/>
      <c r="BX1944" s="182"/>
      <c r="BY1944" s="182"/>
      <c r="BZ1944" s="182"/>
      <c r="CA1944" s="182"/>
      <c r="CB1944" s="182"/>
      <c r="CC1944" s="182"/>
      <c r="CE1944" s="1"/>
      <c r="CF1944" s="1"/>
      <c r="CG1944" s="1"/>
      <c r="CH1944" s="1"/>
      <c r="CI1944" s="1"/>
      <c r="CJ1944" s="1"/>
      <c r="CK1944" s="1"/>
      <c r="CL1944" s="1"/>
      <c r="CM1944" s="1"/>
      <c r="CN1944" s="1"/>
      <c r="CO1944" s="1"/>
    </row>
    <row r="1945" spans="1:93" ht="30" customHeight="1" x14ac:dyDescent="0.2">
      <c r="A1945" s="1">
        <v>1939</v>
      </c>
      <c r="B1945" s="1" t="s">
        <v>599</v>
      </c>
      <c r="C1945" s="1" t="s">
        <v>600</v>
      </c>
      <c r="D1945" s="1" t="s">
        <v>601</v>
      </c>
      <c r="E1945" s="1" t="s">
        <v>601</v>
      </c>
      <c r="F1945" s="1" t="s">
        <v>74</v>
      </c>
      <c r="G1945" s="1">
        <v>3</v>
      </c>
      <c r="H1945" s="1" t="s">
        <v>341</v>
      </c>
      <c r="I1945" s="1" t="s">
        <v>114</v>
      </c>
      <c r="J1945" s="64">
        <v>558</v>
      </c>
      <c r="K1945" s="76">
        <v>2294192</v>
      </c>
      <c r="L1945" s="29">
        <v>45952</v>
      </c>
      <c r="M1945" s="29" t="s">
        <v>4163</v>
      </c>
      <c r="N1945" s="1" t="s">
        <v>478</v>
      </c>
      <c r="O1945" s="28" t="s">
        <v>225</v>
      </c>
      <c r="P1945" s="1" t="s">
        <v>216</v>
      </c>
      <c r="Q1945" s="76">
        <v>12</v>
      </c>
      <c r="R1945" s="1" t="s">
        <v>537</v>
      </c>
      <c r="T1945" s="1" t="s">
        <v>115</v>
      </c>
      <c r="U1945" s="1"/>
      <c r="V1945" s="1"/>
      <c r="W1945" s="4"/>
      <c r="X1945" s="28"/>
      <c r="Y1945" s="33"/>
      <c r="Z1945" s="33"/>
      <c r="AA1945" s="96"/>
      <c r="AB1945" s="178"/>
      <c r="AC1945" s="33">
        <v>23</v>
      </c>
      <c r="AD1945" s="33">
        <v>240</v>
      </c>
      <c r="AE1945" s="33" t="s">
        <v>103</v>
      </c>
      <c r="AF1945" s="33" t="s">
        <v>103</v>
      </c>
      <c r="AG1945" s="33"/>
      <c r="AH1945" s="4"/>
      <c r="AI1945" s="1"/>
      <c r="AJ1945" s="1"/>
      <c r="AK1945" s="1"/>
      <c r="AL1945" s="5"/>
      <c r="AM1945" s="164">
        <f t="shared" si="100"/>
        <v>45955</v>
      </c>
      <c r="AN1945" s="182"/>
      <c r="AO1945" s="230"/>
      <c r="AP1945" s="182"/>
      <c r="AQ1945" s="182"/>
      <c r="AR1945" s="182"/>
      <c r="AS1945" s="182"/>
      <c r="AT1945" s="182"/>
      <c r="AU1945" s="182"/>
      <c r="AV1945" s="182"/>
      <c r="AW1945" s="96"/>
      <c r="AX1945" s="37">
        <f t="shared" si="102"/>
        <v>45959</v>
      </c>
      <c r="AY1945" s="182"/>
      <c r="AZ1945" s="183"/>
      <c r="BA1945" s="182"/>
      <c r="BB1945" s="182"/>
      <c r="BC1945" s="182"/>
      <c r="BD1945" s="182"/>
      <c r="BE1945" s="182"/>
      <c r="BF1945" s="182"/>
      <c r="BG1945" s="182"/>
      <c r="BH1945" s="4"/>
      <c r="BI1945" s="1"/>
      <c r="BJ1945" s="1"/>
      <c r="BK1945" s="1"/>
      <c r="BL1945" s="31"/>
      <c r="BM1945" s="31"/>
      <c r="BN1945" s="1"/>
      <c r="BO1945" s="1"/>
      <c r="BP1945" s="1"/>
      <c r="BQ1945" s="1"/>
      <c r="BR1945" s="1"/>
      <c r="BS1945" s="4"/>
      <c r="BT1945" s="37">
        <f t="shared" si="101"/>
        <v>45980</v>
      </c>
      <c r="BU1945" s="229"/>
      <c r="BV1945" s="183"/>
      <c r="BW1945" s="228"/>
      <c r="BX1945" s="182"/>
      <c r="BY1945" s="182"/>
      <c r="BZ1945" s="182"/>
      <c r="CA1945" s="182"/>
      <c r="CB1945" s="182"/>
      <c r="CC1945" s="182"/>
      <c r="CE1945" s="1"/>
      <c r="CF1945" s="1"/>
      <c r="CG1945" s="1"/>
      <c r="CH1945" s="1"/>
      <c r="CI1945" s="1"/>
      <c r="CJ1945" s="1"/>
      <c r="CK1945" s="1"/>
      <c r="CL1945" s="1"/>
      <c r="CM1945" s="1"/>
      <c r="CN1945" s="1"/>
      <c r="CO1945" s="1"/>
    </row>
    <row r="1946" spans="1:93" ht="30" customHeight="1" x14ac:dyDescent="0.2">
      <c r="A1946" s="1">
        <v>1940</v>
      </c>
      <c r="B1946" s="1" t="s">
        <v>599</v>
      </c>
      <c r="C1946" s="1" t="s">
        <v>600</v>
      </c>
      <c r="D1946" s="1" t="s">
        <v>601</v>
      </c>
      <c r="E1946" s="1" t="s">
        <v>601</v>
      </c>
      <c r="F1946" s="1" t="s">
        <v>74</v>
      </c>
      <c r="G1946" s="1">
        <v>3</v>
      </c>
      <c r="H1946" s="1" t="s">
        <v>341</v>
      </c>
      <c r="I1946" s="1" t="s">
        <v>114</v>
      </c>
      <c r="J1946" s="64">
        <v>304</v>
      </c>
      <c r="K1946" s="76">
        <v>2275890</v>
      </c>
      <c r="L1946" s="29">
        <v>45952</v>
      </c>
      <c r="M1946" s="29" t="s">
        <v>4163</v>
      </c>
      <c r="N1946" s="1" t="s">
        <v>478</v>
      </c>
      <c r="O1946" s="28" t="s">
        <v>225</v>
      </c>
      <c r="P1946" s="1" t="s">
        <v>216</v>
      </c>
      <c r="Q1946" s="76">
        <v>8</v>
      </c>
      <c r="R1946" s="1" t="s">
        <v>537</v>
      </c>
      <c r="T1946" s="1" t="s">
        <v>115</v>
      </c>
      <c r="U1946" s="1"/>
      <c r="V1946" s="1"/>
      <c r="W1946" s="4"/>
      <c r="X1946" s="28"/>
      <c r="Y1946" s="33"/>
      <c r="Z1946" s="33"/>
      <c r="AA1946" s="96"/>
      <c r="AB1946" s="178"/>
      <c r="AC1946" s="33">
        <v>25.5</v>
      </c>
      <c r="AD1946" s="33">
        <v>240</v>
      </c>
      <c r="AE1946" s="33" t="s">
        <v>103</v>
      </c>
      <c r="AF1946" s="33" t="s">
        <v>103</v>
      </c>
      <c r="AG1946" s="33"/>
      <c r="AH1946" s="4"/>
      <c r="AI1946" s="1"/>
      <c r="AJ1946" s="1"/>
      <c r="AK1946" s="1"/>
      <c r="AL1946" s="5"/>
      <c r="AM1946" s="164">
        <f t="shared" si="100"/>
        <v>45955</v>
      </c>
      <c r="AN1946" s="182"/>
      <c r="AO1946" s="230"/>
      <c r="AP1946" s="182"/>
      <c r="AQ1946" s="182"/>
      <c r="AR1946" s="182"/>
      <c r="AS1946" s="182"/>
      <c r="AT1946" s="182"/>
      <c r="AU1946" s="182"/>
      <c r="AV1946" s="182"/>
      <c r="AW1946" s="96"/>
      <c r="AX1946" s="37">
        <f t="shared" si="102"/>
        <v>45959</v>
      </c>
      <c r="AY1946" s="182"/>
      <c r="AZ1946" s="183"/>
      <c r="BA1946" s="182"/>
      <c r="BB1946" s="182"/>
      <c r="BC1946" s="182"/>
      <c r="BD1946" s="182"/>
      <c r="BE1946" s="182"/>
      <c r="BF1946" s="182"/>
      <c r="BG1946" s="182"/>
      <c r="BH1946" s="4"/>
      <c r="BI1946" s="1"/>
      <c r="BJ1946" s="1"/>
      <c r="BK1946" s="1"/>
      <c r="BL1946" s="31"/>
      <c r="BM1946" s="31"/>
      <c r="BN1946" s="1"/>
      <c r="BO1946" s="1"/>
      <c r="BP1946" s="1"/>
      <c r="BQ1946" s="1"/>
      <c r="BR1946" s="1"/>
      <c r="BS1946" s="4"/>
      <c r="BT1946" s="37">
        <f t="shared" si="101"/>
        <v>45980</v>
      </c>
      <c r="BU1946" s="229"/>
      <c r="BV1946" s="183"/>
      <c r="BW1946" s="228"/>
      <c r="BX1946" s="182"/>
      <c r="BY1946" s="182"/>
      <c r="BZ1946" s="182"/>
      <c r="CA1946" s="182"/>
      <c r="CB1946" s="182"/>
      <c r="CC1946" s="182"/>
      <c r="CE1946" s="1"/>
      <c r="CF1946" s="1"/>
      <c r="CG1946" s="1"/>
      <c r="CH1946" s="1"/>
      <c r="CI1946" s="1"/>
      <c r="CJ1946" s="1"/>
      <c r="CK1946" s="1"/>
      <c r="CL1946" s="1"/>
      <c r="CM1946" s="1"/>
      <c r="CN1946" s="1"/>
      <c r="CO1946" s="1"/>
    </row>
    <row r="1947" spans="1:93" ht="30" customHeight="1" x14ac:dyDescent="0.2">
      <c r="A1947" s="1">
        <v>1941</v>
      </c>
      <c r="B1947" s="1" t="s">
        <v>599</v>
      </c>
      <c r="C1947" s="1" t="s">
        <v>600</v>
      </c>
      <c r="D1947" s="1" t="s">
        <v>601</v>
      </c>
      <c r="E1947" s="1" t="s">
        <v>601</v>
      </c>
      <c r="F1947" s="1" t="s">
        <v>74</v>
      </c>
      <c r="G1947" s="1">
        <v>3</v>
      </c>
      <c r="H1947" s="1" t="s">
        <v>341</v>
      </c>
      <c r="I1947" s="1" t="s">
        <v>114</v>
      </c>
      <c r="J1947" s="64">
        <v>553</v>
      </c>
      <c r="K1947" s="76">
        <v>2294194</v>
      </c>
      <c r="L1947" s="29">
        <v>45952</v>
      </c>
      <c r="M1947" s="29" t="s">
        <v>4163</v>
      </c>
      <c r="N1947" s="1" t="s">
        <v>478</v>
      </c>
      <c r="O1947" s="28" t="s">
        <v>225</v>
      </c>
      <c r="P1947" s="1" t="s">
        <v>216</v>
      </c>
      <c r="Q1947" s="76">
        <v>12</v>
      </c>
      <c r="R1947" s="1" t="s">
        <v>537</v>
      </c>
      <c r="T1947" s="1" t="s">
        <v>115</v>
      </c>
      <c r="U1947" s="1"/>
      <c r="V1947" s="1"/>
      <c r="W1947" s="4"/>
      <c r="X1947" s="28"/>
      <c r="Y1947" s="33"/>
      <c r="Z1947" s="33"/>
      <c r="AA1947" s="96"/>
      <c r="AB1947" s="178"/>
      <c r="AC1947" s="33">
        <v>22.5</v>
      </c>
      <c r="AD1947" s="33">
        <v>225</v>
      </c>
      <c r="AE1947" s="33" t="s">
        <v>103</v>
      </c>
      <c r="AF1947" s="33" t="s">
        <v>103</v>
      </c>
      <c r="AG1947" s="33"/>
      <c r="AH1947" s="4"/>
      <c r="AI1947" s="1"/>
      <c r="AJ1947" s="1"/>
      <c r="AK1947" s="1"/>
      <c r="AL1947" s="5"/>
      <c r="AM1947" s="164">
        <f t="shared" ref="AM1947:AM2010" si="103">L1947+3</f>
        <v>45955</v>
      </c>
      <c r="AN1947" s="182"/>
      <c r="AO1947" s="230"/>
      <c r="AP1947" s="182"/>
      <c r="AQ1947" s="182"/>
      <c r="AR1947" s="182"/>
      <c r="AS1947" s="182"/>
      <c r="AT1947" s="182"/>
      <c r="AU1947" s="182"/>
      <c r="AV1947" s="182"/>
      <c r="AW1947" s="96"/>
      <c r="AX1947" s="37">
        <f t="shared" si="102"/>
        <v>45959</v>
      </c>
      <c r="AY1947" s="182"/>
      <c r="AZ1947" s="183"/>
      <c r="BA1947" s="182"/>
      <c r="BB1947" s="182"/>
      <c r="BC1947" s="182"/>
      <c r="BD1947" s="182"/>
      <c r="BE1947" s="182"/>
      <c r="BF1947" s="182"/>
      <c r="BG1947" s="182"/>
      <c r="BH1947" s="4"/>
      <c r="BI1947" s="1"/>
      <c r="BJ1947" s="1"/>
      <c r="BK1947" s="1"/>
      <c r="BL1947" s="31"/>
      <c r="BM1947" s="31"/>
      <c r="BN1947" s="1"/>
      <c r="BO1947" s="1"/>
      <c r="BP1947" s="1"/>
      <c r="BQ1947" s="1"/>
      <c r="BR1947" s="1"/>
      <c r="BS1947" s="4"/>
      <c r="BT1947" s="37">
        <f t="shared" si="101"/>
        <v>45980</v>
      </c>
      <c r="BU1947" s="229"/>
      <c r="BV1947" s="183"/>
      <c r="BW1947" s="228"/>
      <c r="BX1947" s="182"/>
      <c r="BY1947" s="182"/>
      <c r="BZ1947" s="182"/>
      <c r="CA1947" s="182"/>
      <c r="CB1947" s="182"/>
      <c r="CC1947" s="182"/>
      <c r="CE1947" s="1"/>
      <c r="CF1947" s="1"/>
      <c r="CG1947" s="1"/>
      <c r="CH1947" s="1"/>
      <c r="CI1947" s="1"/>
      <c r="CJ1947" s="1"/>
      <c r="CK1947" s="1"/>
      <c r="CL1947" s="1"/>
      <c r="CM1947" s="1"/>
      <c r="CN1947" s="1"/>
      <c r="CO1947" s="1"/>
    </row>
    <row r="1948" spans="1:93" ht="30" customHeight="1" x14ac:dyDescent="0.2">
      <c r="A1948" s="1">
        <v>1942</v>
      </c>
      <c r="B1948" s="1" t="s">
        <v>599</v>
      </c>
      <c r="C1948" s="1" t="s">
        <v>600</v>
      </c>
      <c r="D1948" s="1" t="s">
        <v>601</v>
      </c>
      <c r="E1948" s="1" t="s">
        <v>601</v>
      </c>
      <c r="F1948" s="1" t="s">
        <v>74</v>
      </c>
      <c r="G1948" s="1">
        <v>3</v>
      </c>
      <c r="H1948" s="1" t="s">
        <v>341</v>
      </c>
      <c r="I1948" s="1" t="s">
        <v>114</v>
      </c>
      <c r="J1948" s="64">
        <v>551</v>
      </c>
      <c r="K1948" s="76">
        <v>2275891</v>
      </c>
      <c r="L1948" s="29">
        <v>45952</v>
      </c>
      <c r="M1948" s="29" t="s">
        <v>4163</v>
      </c>
      <c r="N1948" s="1" t="s">
        <v>478</v>
      </c>
      <c r="O1948" s="28" t="s">
        <v>225</v>
      </c>
      <c r="P1948" s="1" t="s">
        <v>216</v>
      </c>
      <c r="Q1948" s="76">
        <v>12</v>
      </c>
      <c r="R1948" s="1" t="s">
        <v>537</v>
      </c>
      <c r="T1948" s="1" t="s">
        <v>115</v>
      </c>
      <c r="U1948" s="1"/>
      <c r="V1948" s="1"/>
      <c r="W1948" s="4"/>
      <c r="X1948" s="28"/>
      <c r="Y1948" s="33"/>
      <c r="Z1948" s="33"/>
      <c r="AA1948" s="96"/>
      <c r="AB1948" s="178"/>
      <c r="AC1948" s="33">
        <v>23</v>
      </c>
      <c r="AD1948" s="33">
        <v>240</v>
      </c>
      <c r="AE1948" s="33" t="s">
        <v>103</v>
      </c>
      <c r="AF1948" s="33" t="s">
        <v>103</v>
      </c>
      <c r="AG1948" s="33"/>
      <c r="AH1948" s="4"/>
      <c r="AI1948" s="1"/>
      <c r="AJ1948" s="1"/>
      <c r="AK1948" s="1"/>
      <c r="AL1948" s="5"/>
      <c r="AM1948" s="164">
        <f t="shared" si="103"/>
        <v>45955</v>
      </c>
      <c r="AN1948" s="182"/>
      <c r="AO1948" s="230"/>
      <c r="AP1948" s="182"/>
      <c r="AQ1948" s="182"/>
      <c r="AR1948" s="182"/>
      <c r="AS1948" s="182"/>
      <c r="AT1948" s="182"/>
      <c r="AU1948" s="182"/>
      <c r="AV1948" s="182"/>
      <c r="AW1948" s="96"/>
      <c r="AX1948" s="37">
        <f t="shared" si="102"/>
        <v>45959</v>
      </c>
      <c r="AY1948" s="182"/>
      <c r="AZ1948" s="183"/>
      <c r="BA1948" s="182"/>
      <c r="BB1948" s="182"/>
      <c r="BC1948" s="182"/>
      <c r="BD1948" s="182"/>
      <c r="BE1948" s="182"/>
      <c r="BF1948" s="182"/>
      <c r="BG1948" s="182"/>
      <c r="BH1948" s="4"/>
      <c r="BI1948" s="1"/>
      <c r="BJ1948" s="1"/>
      <c r="BK1948" s="1"/>
      <c r="BL1948" s="31"/>
      <c r="BM1948" s="31"/>
      <c r="BN1948" s="1"/>
      <c r="BO1948" s="1"/>
      <c r="BP1948" s="1"/>
      <c r="BQ1948" s="1"/>
      <c r="BR1948" s="1"/>
      <c r="BS1948" s="4"/>
      <c r="BT1948" s="37">
        <f t="shared" ref="BT1948:BT2011" si="104">IF(L1948=0, 0, L1948+28)</f>
        <v>45980</v>
      </c>
      <c r="BU1948" s="229"/>
      <c r="BV1948" s="183"/>
      <c r="BW1948" s="228"/>
      <c r="BX1948" s="182"/>
      <c r="BY1948" s="182"/>
      <c r="BZ1948" s="182"/>
      <c r="CA1948" s="182"/>
      <c r="CB1948" s="182"/>
      <c r="CC1948" s="182"/>
      <c r="CE1948" s="1"/>
      <c r="CF1948" s="1"/>
      <c r="CG1948" s="1"/>
      <c r="CH1948" s="1"/>
      <c r="CI1948" s="1"/>
      <c r="CJ1948" s="1"/>
      <c r="CK1948" s="1"/>
      <c r="CL1948" s="1"/>
      <c r="CM1948" s="1"/>
      <c r="CN1948" s="1"/>
      <c r="CO1948" s="1"/>
    </row>
    <row r="1949" spans="1:93" ht="30" customHeight="1" x14ac:dyDescent="0.2">
      <c r="A1949" s="1">
        <v>1943</v>
      </c>
      <c r="B1949" s="1" t="s">
        <v>599</v>
      </c>
      <c r="C1949" s="1" t="s">
        <v>600</v>
      </c>
      <c r="D1949" s="1" t="s">
        <v>601</v>
      </c>
      <c r="E1949" s="1" t="s">
        <v>601</v>
      </c>
      <c r="F1949" s="1" t="s">
        <v>74</v>
      </c>
      <c r="G1949" s="1">
        <v>3</v>
      </c>
      <c r="H1949" s="1" t="s">
        <v>341</v>
      </c>
      <c r="I1949" s="1" t="s">
        <v>114</v>
      </c>
      <c r="J1949" s="64">
        <v>394</v>
      </c>
      <c r="K1949" s="76">
        <v>2294195</v>
      </c>
      <c r="L1949" s="29">
        <v>45952</v>
      </c>
      <c r="M1949" s="29" t="s">
        <v>4163</v>
      </c>
      <c r="N1949" s="1" t="s">
        <v>478</v>
      </c>
      <c r="O1949" s="28" t="s">
        <v>225</v>
      </c>
      <c r="P1949" s="1" t="s">
        <v>216</v>
      </c>
      <c r="Q1949" s="76">
        <v>10</v>
      </c>
      <c r="R1949" s="1" t="s">
        <v>537</v>
      </c>
      <c r="T1949" s="1" t="s">
        <v>115</v>
      </c>
      <c r="U1949" s="1"/>
      <c r="V1949" s="1"/>
      <c r="W1949" s="4"/>
      <c r="X1949" s="28"/>
      <c r="Y1949" s="33"/>
      <c r="Z1949" s="33"/>
      <c r="AA1949" s="96"/>
      <c r="AB1949" s="178"/>
      <c r="AC1949" s="33">
        <v>25</v>
      </c>
      <c r="AD1949" s="33">
        <v>215</v>
      </c>
      <c r="AE1949" s="33" t="s">
        <v>103</v>
      </c>
      <c r="AF1949" s="33" t="s">
        <v>103</v>
      </c>
      <c r="AG1949" s="33"/>
      <c r="AH1949" s="4"/>
      <c r="AI1949" s="1"/>
      <c r="AJ1949" s="1"/>
      <c r="AK1949" s="1"/>
      <c r="AL1949" s="5"/>
      <c r="AM1949" s="164">
        <f t="shared" si="103"/>
        <v>45955</v>
      </c>
      <c r="AN1949" s="182"/>
      <c r="AO1949" s="230"/>
      <c r="AP1949" s="182"/>
      <c r="AQ1949" s="182"/>
      <c r="AR1949" s="182"/>
      <c r="AS1949" s="182"/>
      <c r="AT1949" s="182"/>
      <c r="AU1949" s="182"/>
      <c r="AV1949" s="182"/>
      <c r="AW1949" s="96"/>
      <c r="AX1949" s="37">
        <f t="shared" si="102"/>
        <v>45959</v>
      </c>
      <c r="AY1949" s="182"/>
      <c r="AZ1949" s="183"/>
      <c r="BA1949" s="182"/>
      <c r="BB1949" s="182"/>
      <c r="BC1949" s="182"/>
      <c r="BD1949" s="182"/>
      <c r="BE1949" s="182"/>
      <c r="BF1949" s="182"/>
      <c r="BG1949" s="182"/>
      <c r="BH1949" s="4"/>
      <c r="BI1949" s="1"/>
      <c r="BJ1949" s="1"/>
      <c r="BK1949" s="1"/>
      <c r="BL1949" s="31"/>
      <c r="BM1949" s="31"/>
      <c r="BN1949" s="1"/>
      <c r="BO1949" s="1"/>
      <c r="BP1949" s="1"/>
      <c r="BQ1949" s="1"/>
      <c r="BR1949" s="1"/>
      <c r="BS1949" s="4"/>
      <c r="BT1949" s="37">
        <f t="shared" si="104"/>
        <v>45980</v>
      </c>
      <c r="BU1949" s="229"/>
      <c r="BV1949" s="183"/>
      <c r="BW1949" s="228"/>
      <c r="BX1949" s="182"/>
      <c r="BY1949" s="182"/>
      <c r="BZ1949" s="182"/>
      <c r="CA1949" s="182"/>
      <c r="CB1949" s="182"/>
      <c r="CC1949" s="182"/>
      <c r="CE1949" s="1"/>
      <c r="CF1949" s="1"/>
      <c r="CG1949" s="1"/>
      <c r="CH1949" s="1"/>
      <c r="CI1949" s="1"/>
      <c r="CJ1949" s="1"/>
      <c r="CK1949" s="1"/>
      <c r="CL1949" s="1"/>
      <c r="CM1949" s="1"/>
      <c r="CN1949" s="1"/>
      <c r="CO1949" s="1"/>
    </row>
    <row r="1950" spans="1:93" ht="30" customHeight="1" x14ac:dyDescent="0.2">
      <c r="A1950" s="1">
        <v>1944</v>
      </c>
      <c r="B1950" s="1" t="s">
        <v>599</v>
      </c>
      <c r="C1950" s="1" t="s">
        <v>600</v>
      </c>
      <c r="D1950" s="1" t="s">
        <v>601</v>
      </c>
      <c r="E1950" s="1" t="s">
        <v>601</v>
      </c>
      <c r="F1950" s="1" t="s">
        <v>74</v>
      </c>
      <c r="G1950" s="1">
        <v>3</v>
      </c>
      <c r="H1950" s="1" t="s">
        <v>341</v>
      </c>
      <c r="I1950" s="1" t="s">
        <v>114</v>
      </c>
      <c r="J1950" s="64">
        <v>418</v>
      </c>
      <c r="K1950" s="76">
        <v>2294196</v>
      </c>
      <c r="L1950" s="29">
        <v>45952</v>
      </c>
      <c r="M1950" s="29" t="s">
        <v>4163</v>
      </c>
      <c r="N1950" s="1" t="s">
        <v>478</v>
      </c>
      <c r="O1950" s="28" t="s">
        <v>225</v>
      </c>
      <c r="P1950" s="1" t="s">
        <v>216</v>
      </c>
      <c r="Q1950" s="76">
        <v>10</v>
      </c>
      <c r="R1950" s="1" t="s">
        <v>537</v>
      </c>
      <c r="T1950" s="1" t="s">
        <v>115</v>
      </c>
      <c r="U1950" s="1"/>
      <c r="V1950" s="1"/>
      <c r="W1950" s="4"/>
      <c r="X1950" s="28"/>
      <c r="Y1950" s="33"/>
      <c r="Z1950" s="33"/>
      <c r="AA1950" s="96"/>
      <c r="AB1950" s="178"/>
      <c r="AC1950" s="33">
        <v>23.5</v>
      </c>
      <c r="AD1950" s="33">
        <v>210</v>
      </c>
      <c r="AE1950" s="33" t="s">
        <v>103</v>
      </c>
      <c r="AF1950" s="33" t="s">
        <v>103</v>
      </c>
      <c r="AG1950" s="33"/>
      <c r="AH1950" s="4"/>
      <c r="AI1950" s="1"/>
      <c r="AJ1950" s="1"/>
      <c r="AK1950" s="1"/>
      <c r="AL1950" s="5"/>
      <c r="AM1950" s="164">
        <f t="shared" si="103"/>
        <v>45955</v>
      </c>
      <c r="AN1950" s="182"/>
      <c r="AO1950" s="230"/>
      <c r="AP1950" s="182"/>
      <c r="AQ1950" s="182"/>
      <c r="AR1950" s="182"/>
      <c r="AS1950" s="182"/>
      <c r="AT1950" s="182"/>
      <c r="AU1950" s="182"/>
      <c r="AV1950" s="182"/>
      <c r="AW1950" s="96"/>
      <c r="AX1950" s="37">
        <f t="shared" si="102"/>
        <v>45959</v>
      </c>
      <c r="AY1950" s="182"/>
      <c r="AZ1950" s="183"/>
      <c r="BA1950" s="182"/>
      <c r="BB1950" s="182"/>
      <c r="BC1950" s="182"/>
      <c r="BD1950" s="182"/>
      <c r="BE1950" s="182"/>
      <c r="BF1950" s="182"/>
      <c r="BG1950" s="182"/>
      <c r="BH1950" s="4"/>
      <c r="BI1950" s="1"/>
      <c r="BJ1950" s="1"/>
      <c r="BK1950" s="1"/>
      <c r="BL1950" s="31"/>
      <c r="BM1950" s="31"/>
      <c r="BN1950" s="1"/>
      <c r="BO1950" s="1"/>
      <c r="BP1950" s="1"/>
      <c r="BQ1950" s="1"/>
      <c r="BR1950" s="1"/>
      <c r="BS1950" s="4"/>
      <c r="BT1950" s="37">
        <f t="shared" si="104"/>
        <v>45980</v>
      </c>
      <c r="BU1950" s="229"/>
      <c r="BV1950" s="183"/>
      <c r="BW1950" s="228"/>
      <c r="BX1950" s="182"/>
      <c r="BY1950" s="182"/>
      <c r="BZ1950" s="182"/>
      <c r="CA1950" s="182"/>
      <c r="CB1950" s="182"/>
      <c r="CC1950" s="182"/>
      <c r="CE1950" s="1"/>
      <c r="CF1950" s="1"/>
      <c r="CG1950" s="1"/>
      <c r="CH1950" s="1"/>
      <c r="CI1950" s="1"/>
      <c r="CJ1950" s="1"/>
      <c r="CK1950" s="1"/>
      <c r="CL1950" s="1"/>
      <c r="CM1950" s="1"/>
      <c r="CN1950" s="1"/>
      <c r="CO1950" s="1"/>
    </row>
    <row r="1951" spans="1:93" ht="30" customHeight="1" x14ac:dyDescent="0.2">
      <c r="A1951" s="1">
        <v>1945</v>
      </c>
      <c r="B1951" s="1" t="s">
        <v>599</v>
      </c>
      <c r="C1951" s="1" t="s">
        <v>600</v>
      </c>
      <c r="D1951" s="1" t="s">
        <v>601</v>
      </c>
      <c r="E1951" s="1" t="s">
        <v>601</v>
      </c>
      <c r="F1951" s="1" t="s">
        <v>74</v>
      </c>
      <c r="G1951" s="1">
        <v>3</v>
      </c>
      <c r="H1951" s="1" t="s">
        <v>341</v>
      </c>
      <c r="I1951" s="1" t="s">
        <v>114</v>
      </c>
      <c r="J1951" s="64">
        <v>526</v>
      </c>
      <c r="K1951" s="76">
        <v>2275892</v>
      </c>
      <c r="L1951" s="29">
        <v>45952</v>
      </c>
      <c r="M1951" s="29" t="s">
        <v>4163</v>
      </c>
      <c r="N1951" s="1" t="s">
        <v>478</v>
      </c>
      <c r="O1951" s="28" t="s">
        <v>225</v>
      </c>
      <c r="P1951" s="1" t="s">
        <v>216</v>
      </c>
      <c r="Q1951" s="76">
        <v>12</v>
      </c>
      <c r="R1951" s="1" t="s">
        <v>537</v>
      </c>
      <c r="T1951" s="1" t="s">
        <v>115</v>
      </c>
      <c r="U1951" s="1"/>
      <c r="V1951" s="1"/>
      <c r="W1951" s="4"/>
      <c r="X1951" s="28"/>
      <c r="Y1951" s="33"/>
      <c r="Z1951" s="33"/>
      <c r="AA1951" s="96"/>
      <c r="AB1951" s="178"/>
      <c r="AC1951" s="33">
        <v>23</v>
      </c>
      <c r="AD1951" s="33">
        <v>230</v>
      </c>
      <c r="AE1951" s="33" t="s">
        <v>103</v>
      </c>
      <c r="AF1951" s="33" t="s">
        <v>103</v>
      </c>
      <c r="AG1951" s="33"/>
      <c r="AH1951" s="4"/>
      <c r="AI1951" s="1"/>
      <c r="AJ1951" s="1"/>
      <c r="AK1951" s="1"/>
      <c r="AL1951" s="5"/>
      <c r="AM1951" s="164">
        <f t="shared" si="103"/>
        <v>45955</v>
      </c>
      <c r="AN1951" s="182"/>
      <c r="AO1951" s="230"/>
      <c r="AP1951" s="182"/>
      <c r="AQ1951" s="182"/>
      <c r="AR1951" s="182"/>
      <c r="AS1951" s="182"/>
      <c r="AT1951" s="182"/>
      <c r="AU1951" s="182"/>
      <c r="AV1951" s="182"/>
      <c r="AW1951" s="96"/>
      <c r="AX1951" s="37">
        <f t="shared" si="102"/>
        <v>45959</v>
      </c>
      <c r="AY1951" s="182"/>
      <c r="AZ1951" s="183"/>
      <c r="BA1951" s="182"/>
      <c r="BB1951" s="182"/>
      <c r="BC1951" s="182"/>
      <c r="BD1951" s="182"/>
      <c r="BE1951" s="182"/>
      <c r="BF1951" s="182"/>
      <c r="BG1951" s="182"/>
      <c r="BH1951" s="4"/>
      <c r="BI1951" s="1"/>
      <c r="BJ1951" s="1"/>
      <c r="BK1951" s="1"/>
      <c r="BL1951" s="31"/>
      <c r="BM1951" s="31"/>
      <c r="BN1951" s="1"/>
      <c r="BO1951" s="1"/>
      <c r="BP1951" s="1"/>
      <c r="BQ1951" s="1"/>
      <c r="BR1951" s="1"/>
      <c r="BS1951" s="4"/>
      <c r="BT1951" s="37">
        <f t="shared" si="104"/>
        <v>45980</v>
      </c>
      <c r="BU1951" s="229"/>
      <c r="BV1951" s="183"/>
      <c r="BW1951" s="228"/>
      <c r="BX1951" s="182"/>
      <c r="BY1951" s="182"/>
      <c r="BZ1951" s="182"/>
      <c r="CA1951" s="182"/>
      <c r="CB1951" s="182"/>
      <c r="CC1951" s="182"/>
      <c r="CE1951" s="1"/>
      <c r="CF1951" s="1"/>
      <c r="CG1951" s="1"/>
      <c r="CH1951" s="1"/>
      <c r="CI1951" s="1"/>
      <c r="CJ1951" s="1"/>
      <c r="CK1951" s="1"/>
      <c r="CL1951" s="1"/>
      <c r="CM1951" s="1"/>
      <c r="CN1951" s="1"/>
      <c r="CO1951" s="1"/>
    </row>
    <row r="1952" spans="1:93" ht="30" customHeight="1" x14ac:dyDescent="0.2">
      <c r="A1952" s="1">
        <v>1946</v>
      </c>
      <c r="B1952" s="1" t="s">
        <v>599</v>
      </c>
      <c r="C1952" s="1" t="s">
        <v>600</v>
      </c>
      <c r="D1952" s="1" t="s">
        <v>601</v>
      </c>
      <c r="E1952" s="1" t="s">
        <v>601</v>
      </c>
      <c r="F1952" s="1" t="s">
        <v>74</v>
      </c>
      <c r="G1952" s="1">
        <v>3</v>
      </c>
      <c r="H1952" s="1" t="s">
        <v>341</v>
      </c>
      <c r="I1952" s="1" t="s">
        <v>114</v>
      </c>
      <c r="J1952" s="64">
        <v>554</v>
      </c>
      <c r="K1952" s="76">
        <v>2294197</v>
      </c>
      <c r="L1952" s="29">
        <v>45952</v>
      </c>
      <c r="M1952" s="29" t="s">
        <v>4163</v>
      </c>
      <c r="N1952" s="1" t="s">
        <v>478</v>
      </c>
      <c r="O1952" s="28" t="s">
        <v>225</v>
      </c>
      <c r="P1952" s="1" t="s">
        <v>216</v>
      </c>
      <c r="Q1952" s="76">
        <v>12</v>
      </c>
      <c r="R1952" s="1" t="s">
        <v>537</v>
      </c>
      <c r="S1952" s="1">
        <v>6</v>
      </c>
      <c r="T1952" s="1" t="s">
        <v>115</v>
      </c>
      <c r="U1952" s="1"/>
      <c r="V1952" s="1"/>
      <c r="W1952" s="4"/>
      <c r="X1952" s="28"/>
      <c r="Y1952" s="33"/>
      <c r="Z1952" s="33"/>
      <c r="AA1952" s="96"/>
      <c r="AB1952" s="178"/>
      <c r="AC1952" s="33">
        <v>22.5</v>
      </c>
      <c r="AD1952" s="33">
        <v>240</v>
      </c>
      <c r="AE1952" s="33" t="s">
        <v>103</v>
      </c>
      <c r="AF1952" s="33" t="s">
        <v>103</v>
      </c>
      <c r="AG1952" s="33"/>
      <c r="AH1952" s="4"/>
      <c r="AI1952" s="1"/>
      <c r="AJ1952" s="1"/>
      <c r="AK1952" s="1"/>
      <c r="AL1952" s="5"/>
      <c r="AM1952" s="164">
        <f t="shared" si="103"/>
        <v>45955</v>
      </c>
      <c r="AN1952" s="182"/>
      <c r="AO1952" s="230"/>
      <c r="AP1952" s="182"/>
      <c r="AQ1952" s="182"/>
      <c r="AR1952" s="182"/>
      <c r="AS1952" s="182"/>
      <c r="AT1952" s="182"/>
      <c r="AU1952" s="182"/>
      <c r="AV1952" s="182"/>
      <c r="AW1952" s="96"/>
      <c r="AX1952" s="37">
        <f t="shared" si="102"/>
        <v>45959</v>
      </c>
      <c r="AY1952" s="182"/>
      <c r="AZ1952" s="183"/>
      <c r="BA1952" s="182"/>
      <c r="BB1952" s="182"/>
      <c r="BC1952" s="182"/>
      <c r="BD1952" s="182"/>
      <c r="BE1952" s="182"/>
      <c r="BF1952" s="182"/>
      <c r="BG1952" s="182"/>
      <c r="BH1952" s="4"/>
      <c r="BI1952" s="1"/>
      <c r="BJ1952" s="1"/>
      <c r="BK1952" s="1"/>
      <c r="BL1952" s="31"/>
      <c r="BM1952" s="31"/>
      <c r="BN1952" s="1"/>
      <c r="BO1952" s="1"/>
      <c r="BP1952" s="1"/>
      <c r="BQ1952" s="1"/>
      <c r="BR1952" s="1"/>
      <c r="BS1952" s="4"/>
      <c r="BT1952" s="37">
        <f t="shared" si="104"/>
        <v>45980</v>
      </c>
      <c r="BU1952" s="229"/>
      <c r="BV1952" s="183"/>
      <c r="BW1952" s="228"/>
      <c r="BX1952" s="182"/>
      <c r="BY1952" s="182"/>
      <c r="BZ1952" s="182"/>
      <c r="CA1952" s="182"/>
      <c r="CB1952" s="182"/>
      <c r="CC1952" s="182"/>
      <c r="CE1952" s="1"/>
      <c r="CF1952" s="1"/>
      <c r="CG1952" s="1"/>
      <c r="CH1952" s="1"/>
      <c r="CI1952" s="1"/>
      <c r="CJ1952" s="1"/>
      <c r="CK1952" s="1"/>
      <c r="CL1952" s="1"/>
      <c r="CM1952" s="1"/>
      <c r="CN1952" s="1"/>
      <c r="CO1952" s="1"/>
    </row>
    <row r="1953" spans="1:93" ht="30" customHeight="1" x14ac:dyDescent="0.2">
      <c r="A1953" s="1">
        <v>1947</v>
      </c>
      <c r="B1953" s="1" t="s">
        <v>599</v>
      </c>
      <c r="C1953" s="1" t="s">
        <v>600</v>
      </c>
      <c r="D1953" s="1" t="s">
        <v>601</v>
      </c>
      <c r="E1953" s="1" t="s">
        <v>601</v>
      </c>
      <c r="F1953" s="1" t="s">
        <v>74</v>
      </c>
      <c r="G1953" s="1">
        <v>3</v>
      </c>
      <c r="H1953" s="1" t="s">
        <v>341</v>
      </c>
      <c r="I1953" s="1" t="s">
        <v>114</v>
      </c>
      <c r="J1953" s="64">
        <v>393</v>
      </c>
      <c r="K1953" s="76">
        <v>2275893</v>
      </c>
      <c r="L1953" s="29">
        <v>45952</v>
      </c>
      <c r="M1953" s="29" t="s">
        <v>4163</v>
      </c>
      <c r="N1953" s="1" t="s">
        <v>478</v>
      </c>
      <c r="O1953" s="28" t="s">
        <v>225</v>
      </c>
      <c r="P1953" s="1" t="s">
        <v>216</v>
      </c>
      <c r="Q1953" s="76">
        <v>10</v>
      </c>
      <c r="R1953" s="1" t="s">
        <v>537</v>
      </c>
      <c r="T1953" s="1" t="s">
        <v>115</v>
      </c>
      <c r="U1953" s="1"/>
      <c r="V1953" s="1"/>
      <c r="W1953" s="4"/>
      <c r="X1953" s="28"/>
      <c r="Y1953" s="33"/>
      <c r="Z1953" s="33"/>
      <c r="AA1953" s="96"/>
      <c r="AB1953" s="178"/>
      <c r="AC1953" s="33">
        <v>21</v>
      </c>
      <c r="AD1953" s="33">
        <v>240</v>
      </c>
      <c r="AE1953" s="33" t="s">
        <v>103</v>
      </c>
      <c r="AF1953" s="33" t="s">
        <v>103</v>
      </c>
      <c r="AG1953" s="33"/>
      <c r="AH1953" s="4"/>
      <c r="AI1953" s="1"/>
      <c r="AJ1953" s="1"/>
      <c r="AK1953" s="1"/>
      <c r="AL1953" s="5"/>
      <c r="AM1953" s="164">
        <f t="shared" si="103"/>
        <v>45955</v>
      </c>
      <c r="AN1953" s="182"/>
      <c r="AO1953" s="230"/>
      <c r="AP1953" s="182"/>
      <c r="AQ1953" s="182"/>
      <c r="AR1953" s="182"/>
      <c r="AS1953" s="182"/>
      <c r="AT1953" s="182"/>
      <c r="AU1953" s="182"/>
      <c r="AV1953" s="182"/>
      <c r="AW1953" s="96"/>
      <c r="AX1953" s="37">
        <f t="shared" si="102"/>
        <v>45959</v>
      </c>
      <c r="AY1953" s="182"/>
      <c r="AZ1953" s="183"/>
      <c r="BA1953" s="182"/>
      <c r="BB1953" s="182"/>
      <c r="BC1953" s="182"/>
      <c r="BD1953" s="182"/>
      <c r="BE1953" s="182"/>
      <c r="BF1953" s="182"/>
      <c r="BG1953" s="182"/>
      <c r="BH1953" s="4"/>
      <c r="BI1953" s="1"/>
      <c r="BJ1953" s="1"/>
      <c r="BK1953" s="1"/>
      <c r="BL1953" s="31"/>
      <c r="BM1953" s="31"/>
      <c r="BN1953" s="1"/>
      <c r="BO1953" s="1"/>
      <c r="BP1953" s="1"/>
      <c r="BQ1953" s="1"/>
      <c r="BR1953" s="1"/>
      <c r="BS1953" s="4"/>
      <c r="BT1953" s="37">
        <f t="shared" si="104"/>
        <v>45980</v>
      </c>
      <c r="BU1953" s="229"/>
      <c r="BV1953" s="183"/>
      <c r="BW1953" s="228"/>
      <c r="BX1953" s="182"/>
      <c r="BY1953" s="182"/>
      <c r="BZ1953" s="182"/>
      <c r="CA1953" s="182"/>
      <c r="CB1953" s="182"/>
      <c r="CC1953" s="182"/>
      <c r="CE1953" s="1"/>
      <c r="CF1953" s="1"/>
      <c r="CG1953" s="1"/>
      <c r="CH1953" s="1"/>
      <c r="CI1953" s="1"/>
      <c r="CJ1953" s="1"/>
      <c r="CK1953" s="1"/>
      <c r="CL1953" s="1"/>
      <c r="CM1953" s="1"/>
      <c r="CN1953" s="1"/>
      <c r="CO1953" s="1"/>
    </row>
    <row r="1954" spans="1:93" ht="30" customHeight="1" x14ac:dyDescent="0.2">
      <c r="A1954" s="1">
        <v>1948</v>
      </c>
      <c r="B1954" s="1" t="s">
        <v>599</v>
      </c>
      <c r="C1954" s="1" t="s">
        <v>600</v>
      </c>
      <c r="D1954" s="1" t="s">
        <v>601</v>
      </c>
      <c r="E1954" s="1" t="s">
        <v>601</v>
      </c>
      <c r="F1954" s="1" t="s">
        <v>74</v>
      </c>
      <c r="G1954" s="1">
        <v>3</v>
      </c>
      <c r="H1954" s="1" t="s">
        <v>341</v>
      </c>
      <c r="I1954" s="1" t="s">
        <v>114</v>
      </c>
      <c r="J1954" s="64">
        <v>557</v>
      </c>
      <c r="K1954" s="76">
        <v>2294198</v>
      </c>
      <c r="L1954" s="29">
        <v>45952</v>
      </c>
      <c r="M1954" s="29" t="s">
        <v>4163</v>
      </c>
      <c r="N1954" s="1" t="s">
        <v>478</v>
      </c>
      <c r="O1954" s="28" t="s">
        <v>225</v>
      </c>
      <c r="P1954" s="1" t="s">
        <v>216</v>
      </c>
      <c r="Q1954" s="76">
        <v>12</v>
      </c>
      <c r="R1954" s="1" t="s">
        <v>537</v>
      </c>
      <c r="T1954" s="1" t="s">
        <v>115</v>
      </c>
      <c r="U1954" s="1"/>
      <c r="V1954" s="1"/>
      <c r="W1954" s="4"/>
      <c r="X1954" s="28"/>
      <c r="Y1954" s="33"/>
      <c r="Z1954" s="33"/>
      <c r="AA1954" s="96"/>
      <c r="AB1954" s="178"/>
      <c r="AC1954" s="33">
        <v>22.5</v>
      </c>
      <c r="AD1954" s="33">
        <v>225</v>
      </c>
      <c r="AE1954" s="33" t="s">
        <v>103</v>
      </c>
      <c r="AF1954" s="33" t="s">
        <v>103</v>
      </c>
      <c r="AG1954" s="33"/>
      <c r="AH1954" s="4"/>
      <c r="AI1954" s="1"/>
      <c r="AJ1954" s="1"/>
      <c r="AK1954" s="1"/>
      <c r="AL1954" s="5"/>
      <c r="AM1954" s="164">
        <f t="shared" si="103"/>
        <v>45955</v>
      </c>
      <c r="AN1954" s="182"/>
      <c r="AO1954" s="230"/>
      <c r="AP1954" s="182"/>
      <c r="AQ1954" s="182"/>
      <c r="AR1954" s="182"/>
      <c r="AS1954" s="182"/>
      <c r="AT1954" s="182"/>
      <c r="AU1954" s="182"/>
      <c r="AV1954" s="182"/>
      <c r="AW1954" s="96"/>
      <c r="AX1954" s="37">
        <f t="shared" si="102"/>
        <v>45959</v>
      </c>
      <c r="AY1954" s="182"/>
      <c r="AZ1954" s="183"/>
      <c r="BA1954" s="182"/>
      <c r="BB1954" s="182"/>
      <c r="BC1954" s="182"/>
      <c r="BD1954" s="182"/>
      <c r="BE1954" s="182"/>
      <c r="BF1954" s="182"/>
      <c r="BG1954" s="182"/>
      <c r="BH1954" s="4"/>
      <c r="BI1954" s="1"/>
      <c r="BJ1954" s="1"/>
      <c r="BK1954" s="1"/>
      <c r="BL1954" s="31"/>
      <c r="BM1954" s="31"/>
      <c r="BN1954" s="1"/>
      <c r="BO1954" s="1"/>
      <c r="BP1954" s="1"/>
      <c r="BQ1954" s="1"/>
      <c r="BR1954" s="1"/>
      <c r="BS1954" s="4"/>
      <c r="BT1954" s="37">
        <f t="shared" si="104"/>
        <v>45980</v>
      </c>
      <c r="BU1954" s="229"/>
      <c r="BV1954" s="183"/>
      <c r="BW1954" s="228"/>
      <c r="BX1954" s="182"/>
      <c r="BY1954" s="182"/>
      <c r="BZ1954" s="182"/>
      <c r="CA1954" s="182"/>
      <c r="CB1954" s="182"/>
      <c r="CC1954" s="182"/>
      <c r="CE1954" s="1"/>
      <c r="CF1954" s="1"/>
      <c r="CG1954" s="1"/>
      <c r="CH1954" s="1"/>
      <c r="CI1954" s="1"/>
      <c r="CJ1954" s="1"/>
      <c r="CK1954" s="1"/>
      <c r="CL1954" s="1"/>
      <c r="CM1954" s="1"/>
      <c r="CN1954" s="1"/>
      <c r="CO1954" s="1"/>
    </row>
    <row r="1955" spans="1:93" ht="30" customHeight="1" x14ac:dyDescent="0.2">
      <c r="A1955" s="1">
        <v>1949</v>
      </c>
      <c r="B1955" s="1" t="s">
        <v>599</v>
      </c>
      <c r="C1955" s="1" t="s">
        <v>600</v>
      </c>
      <c r="D1955" s="1" t="s">
        <v>601</v>
      </c>
      <c r="E1955" s="1" t="s">
        <v>601</v>
      </c>
      <c r="F1955" s="1" t="s">
        <v>74</v>
      </c>
      <c r="G1955" s="1">
        <v>3</v>
      </c>
      <c r="H1955" s="1" t="s">
        <v>341</v>
      </c>
      <c r="I1955" s="1" t="s">
        <v>114</v>
      </c>
      <c r="J1955" s="64">
        <v>433</v>
      </c>
      <c r="K1955" s="76">
        <v>2294199</v>
      </c>
      <c r="L1955" s="29">
        <v>45952</v>
      </c>
      <c r="M1955" s="29" t="s">
        <v>4163</v>
      </c>
      <c r="N1955" s="1" t="s">
        <v>478</v>
      </c>
      <c r="O1955" s="28" t="s">
        <v>225</v>
      </c>
      <c r="P1955" s="1" t="s">
        <v>216</v>
      </c>
      <c r="Q1955" s="76">
        <v>9</v>
      </c>
      <c r="R1955" s="1" t="s">
        <v>537</v>
      </c>
      <c r="T1955" s="1" t="s">
        <v>115</v>
      </c>
      <c r="U1955" s="1"/>
      <c r="V1955" s="1"/>
      <c r="W1955" s="4"/>
      <c r="X1955" s="28"/>
      <c r="Y1955" s="33"/>
      <c r="Z1955" s="33"/>
      <c r="AA1955" s="96"/>
      <c r="AB1955" s="178"/>
      <c r="AC1955" s="33">
        <v>23</v>
      </c>
      <c r="AD1955" s="33">
        <v>240</v>
      </c>
      <c r="AE1955" s="33" t="s">
        <v>103</v>
      </c>
      <c r="AF1955" s="33" t="s">
        <v>103</v>
      </c>
      <c r="AG1955" s="33"/>
      <c r="AH1955" s="4"/>
      <c r="AI1955" s="1"/>
      <c r="AJ1955" s="1"/>
      <c r="AK1955" s="1"/>
      <c r="AL1955" s="5"/>
      <c r="AM1955" s="164">
        <f t="shared" si="103"/>
        <v>45955</v>
      </c>
      <c r="AN1955" s="182"/>
      <c r="AO1955" s="230"/>
      <c r="AP1955" s="182"/>
      <c r="AQ1955" s="182"/>
      <c r="AR1955" s="182"/>
      <c r="AS1955" s="182"/>
      <c r="AT1955" s="182"/>
      <c r="AU1955" s="182"/>
      <c r="AV1955" s="182"/>
      <c r="AW1955" s="96"/>
      <c r="AX1955" s="37">
        <f t="shared" si="102"/>
        <v>45959</v>
      </c>
      <c r="AY1955" s="182"/>
      <c r="AZ1955" s="183"/>
      <c r="BA1955" s="182"/>
      <c r="BB1955" s="182"/>
      <c r="BC1955" s="182"/>
      <c r="BD1955" s="182"/>
      <c r="BE1955" s="182"/>
      <c r="BF1955" s="182"/>
      <c r="BG1955" s="182"/>
      <c r="BH1955" s="4"/>
      <c r="BI1955" s="1"/>
      <c r="BJ1955" s="1"/>
      <c r="BK1955" s="1"/>
      <c r="BL1955" s="31"/>
      <c r="BM1955" s="31"/>
      <c r="BN1955" s="1"/>
      <c r="BO1955" s="1"/>
      <c r="BP1955" s="1"/>
      <c r="BQ1955" s="1"/>
      <c r="BR1955" s="1"/>
      <c r="BS1955" s="4"/>
      <c r="BT1955" s="37">
        <f t="shared" si="104"/>
        <v>45980</v>
      </c>
      <c r="BU1955" s="229"/>
      <c r="BV1955" s="183"/>
      <c r="BW1955" s="228"/>
      <c r="BX1955" s="182"/>
      <c r="BY1955" s="182"/>
      <c r="BZ1955" s="182"/>
      <c r="CA1955" s="182"/>
      <c r="CB1955" s="182"/>
      <c r="CC1955" s="182"/>
      <c r="CE1955" s="1"/>
      <c r="CF1955" s="1"/>
      <c r="CG1955" s="1"/>
      <c r="CH1955" s="1"/>
      <c r="CI1955" s="1"/>
      <c r="CJ1955" s="1"/>
      <c r="CK1955" s="1"/>
      <c r="CL1955" s="1"/>
      <c r="CM1955" s="1"/>
      <c r="CN1955" s="1"/>
      <c r="CO1955" s="1"/>
    </row>
    <row r="1956" spans="1:93" ht="30" customHeight="1" x14ac:dyDescent="0.2">
      <c r="A1956" s="1">
        <v>1950</v>
      </c>
      <c r="B1956" s="1" t="s">
        <v>599</v>
      </c>
      <c r="C1956" s="1" t="s">
        <v>600</v>
      </c>
      <c r="D1956" s="1" t="s">
        <v>601</v>
      </c>
      <c r="E1956" s="1" t="s">
        <v>601</v>
      </c>
      <c r="F1956" s="1" t="s">
        <v>74</v>
      </c>
      <c r="G1956" s="1">
        <v>3</v>
      </c>
      <c r="H1956" s="1" t="s">
        <v>341</v>
      </c>
      <c r="I1956" s="1" t="s">
        <v>114</v>
      </c>
      <c r="J1956" s="64">
        <v>438</v>
      </c>
      <c r="K1956" s="76">
        <v>2275894</v>
      </c>
      <c r="L1956" s="29">
        <v>45952</v>
      </c>
      <c r="M1956" s="29" t="s">
        <v>4163</v>
      </c>
      <c r="N1956" s="1" t="s">
        <v>478</v>
      </c>
      <c r="O1956" s="28" t="s">
        <v>225</v>
      </c>
      <c r="P1956" s="1" t="s">
        <v>216</v>
      </c>
      <c r="Q1956" s="76">
        <v>9</v>
      </c>
      <c r="R1956" s="1" t="s">
        <v>537</v>
      </c>
      <c r="T1956" s="1" t="s">
        <v>115</v>
      </c>
      <c r="U1956" s="1"/>
      <c r="V1956" s="1"/>
      <c r="W1956" s="4"/>
      <c r="X1956" s="28"/>
      <c r="Y1956" s="33"/>
      <c r="Z1956" s="33"/>
      <c r="AA1956" s="96"/>
      <c r="AB1956" s="178"/>
      <c r="AC1956" s="33">
        <v>24</v>
      </c>
      <c r="AD1956" s="33">
        <v>230</v>
      </c>
      <c r="AE1956" s="33" t="s">
        <v>103</v>
      </c>
      <c r="AF1956" s="33" t="s">
        <v>103</v>
      </c>
      <c r="AG1956" s="33"/>
      <c r="AH1956" s="4"/>
      <c r="AI1956" s="1"/>
      <c r="AJ1956" s="1"/>
      <c r="AK1956" s="1"/>
      <c r="AL1956" s="5"/>
      <c r="AM1956" s="164">
        <f t="shared" si="103"/>
        <v>45955</v>
      </c>
      <c r="AN1956" s="182"/>
      <c r="AO1956" s="230"/>
      <c r="AP1956" s="182"/>
      <c r="AQ1956" s="182"/>
      <c r="AR1956" s="182"/>
      <c r="AS1956" s="182"/>
      <c r="AT1956" s="182"/>
      <c r="AU1956" s="182"/>
      <c r="AV1956" s="182"/>
      <c r="AW1956" s="96"/>
      <c r="AX1956" s="37">
        <f t="shared" si="102"/>
        <v>45959</v>
      </c>
      <c r="AY1956" s="182"/>
      <c r="AZ1956" s="183"/>
      <c r="BA1956" s="182"/>
      <c r="BB1956" s="182"/>
      <c r="BC1956" s="182"/>
      <c r="BD1956" s="182"/>
      <c r="BE1956" s="182"/>
      <c r="BF1956" s="182"/>
      <c r="BG1956" s="182"/>
      <c r="BH1956" s="4"/>
      <c r="BI1956" s="1"/>
      <c r="BJ1956" s="1"/>
      <c r="BK1956" s="1"/>
      <c r="BL1956" s="31"/>
      <c r="BM1956" s="31"/>
      <c r="BN1956" s="1"/>
      <c r="BO1956" s="1"/>
      <c r="BP1956" s="1"/>
      <c r="BQ1956" s="1"/>
      <c r="BR1956" s="1"/>
      <c r="BS1956" s="4"/>
      <c r="BT1956" s="37">
        <f t="shared" si="104"/>
        <v>45980</v>
      </c>
      <c r="BU1956" s="229"/>
      <c r="BV1956" s="183"/>
      <c r="BW1956" s="228"/>
      <c r="BX1956" s="182"/>
      <c r="BY1956" s="182"/>
      <c r="BZ1956" s="182"/>
      <c r="CA1956" s="182"/>
      <c r="CB1956" s="182"/>
      <c r="CC1956" s="182"/>
      <c r="CE1956" s="1"/>
      <c r="CF1956" s="1"/>
      <c r="CG1956" s="1"/>
      <c r="CH1956" s="1"/>
      <c r="CI1956" s="1"/>
      <c r="CJ1956" s="1"/>
      <c r="CK1956" s="1"/>
      <c r="CL1956" s="1"/>
      <c r="CM1956" s="1"/>
      <c r="CN1956" s="1"/>
      <c r="CO1956" s="1"/>
    </row>
    <row r="1957" spans="1:93" ht="30" customHeight="1" x14ac:dyDescent="0.2">
      <c r="A1957" s="1">
        <v>1951</v>
      </c>
      <c r="B1957" s="1" t="s">
        <v>599</v>
      </c>
      <c r="C1957" s="1" t="s">
        <v>600</v>
      </c>
      <c r="D1957" s="1" t="s">
        <v>601</v>
      </c>
      <c r="E1957" s="1" t="s">
        <v>601</v>
      </c>
      <c r="F1957" s="1" t="s">
        <v>74</v>
      </c>
      <c r="G1957" s="1">
        <v>3</v>
      </c>
      <c r="H1957" s="1" t="s">
        <v>341</v>
      </c>
      <c r="I1957" s="1" t="s">
        <v>114</v>
      </c>
      <c r="J1957" s="64">
        <v>407</v>
      </c>
      <c r="K1957" s="76">
        <v>2294200</v>
      </c>
      <c r="L1957" s="29">
        <v>45952</v>
      </c>
      <c r="M1957" s="29" t="s">
        <v>4163</v>
      </c>
      <c r="N1957" s="1" t="s">
        <v>478</v>
      </c>
      <c r="O1957" s="28" t="s">
        <v>225</v>
      </c>
      <c r="P1957" s="1" t="s">
        <v>216</v>
      </c>
      <c r="Q1957" s="76">
        <v>9</v>
      </c>
      <c r="R1957" s="1" t="s">
        <v>537</v>
      </c>
      <c r="T1957" s="1" t="s">
        <v>115</v>
      </c>
      <c r="U1957" s="1"/>
      <c r="V1957" s="1"/>
      <c r="W1957" s="4"/>
      <c r="X1957" s="28"/>
      <c r="Y1957" s="33"/>
      <c r="Z1957" s="33"/>
      <c r="AA1957" s="96"/>
      <c r="AB1957" s="178"/>
      <c r="AC1957" s="33">
        <v>25</v>
      </c>
      <c r="AD1957" s="33">
        <v>235</v>
      </c>
      <c r="AE1957" s="33" t="s">
        <v>103</v>
      </c>
      <c r="AF1957" s="33" t="s">
        <v>103</v>
      </c>
      <c r="AG1957" s="33"/>
      <c r="AH1957" s="4"/>
      <c r="AI1957" s="1"/>
      <c r="AJ1957" s="1"/>
      <c r="AK1957" s="1"/>
      <c r="AL1957" s="5"/>
      <c r="AM1957" s="164">
        <f t="shared" si="103"/>
        <v>45955</v>
      </c>
      <c r="AN1957" s="182"/>
      <c r="AO1957" s="230"/>
      <c r="AP1957" s="182"/>
      <c r="AQ1957" s="182"/>
      <c r="AR1957" s="182"/>
      <c r="AS1957" s="182"/>
      <c r="AT1957" s="182"/>
      <c r="AU1957" s="182"/>
      <c r="AV1957" s="182"/>
      <c r="AW1957" s="96"/>
      <c r="AX1957" s="37">
        <f t="shared" si="102"/>
        <v>45959</v>
      </c>
      <c r="AY1957" s="182"/>
      <c r="AZ1957" s="183"/>
      <c r="BA1957" s="182"/>
      <c r="BB1957" s="182"/>
      <c r="BC1957" s="182"/>
      <c r="BD1957" s="182"/>
      <c r="BE1957" s="182"/>
      <c r="BF1957" s="182"/>
      <c r="BG1957" s="182"/>
      <c r="BH1957" s="4"/>
      <c r="BI1957" s="1"/>
      <c r="BJ1957" s="1"/>
      <c r="BK1957" s="1"/>
      <c r="BL1957" s="31"/>
      <c r="BM1957" s="31"/>
      <c r="BN1957" s="1"/>
      <c r="BO1957" s="1"/>
      <c r="BP1957" s="1"/>
      <c r="BQ1957" s="1"/>
      <c r="BR1957" s="1"/>
      <c r="BS1957" s="4"/>
      <c r="BT1957" s="37">
        <f t="shared" si="104"/>
        <v>45980</v>
      </c>
      <c r="BU1957" s="229"/>
      <c r="BV1957" s="183"/>
      <c r="BW1957" s="228"/>
      <c r="BX1957" s="182"/>
      <c r="BY1957" s="182"/>
      <c r="BZ1957" s="182"/>
      <c r="CA1957" s="182"/>
      <c r="CB1957" s="182"/>
      <c r="CC1957" s="182"/>
      <c r="CE1957" s="1"/>
      <c r="CF1957" s="1"/>
      <c r="CG1957" s="1"/>
      <c r="CH1957" s="1"/>
      <c r="CI1957" s="1"/>
      <c r="CJ1957" s="1"/>
      <c r="CK1957" s="1"/>
      <c r="CL1957" s="1"/>
      <c r="CM1957" s="1"/>
      <c r="CN1957" s="1"/>
      <c r="CO1957" s="1"/>
    </row>
    <row r="1958" spans="1:93" ht="30" customHeight="1" x14ac:dyDescent="0.2">
      <c r="A1958" s="1">
        <v>1952</v>
      </c>
      <c r="B1958" s="1" t="s">
        <v>599</v>
      </c>
      <c r="C1958" s="1" t="s">
        <v>600</v>
      </c>
      <c r="D1958" s="1" t="s">
        <v>601</v>
      </c>
      <c r="E1958" s="1" t="s">
        <v>601</v>
      </c>
      <c r="F1958" s="1" t="s">
        <v>74</v>
      </c>
      <c r="G1958" s="1">
        <v>3</v>
      </c>
      <c r="H1958" s="1" t="s">
        <v>341</v>
      </c>
      <c r="I1958" s="1" t="s">
        <v>114</v>
      </c>
      <c r="J1958" s="64">
        <v>287</v>
      </c>
      <c r="K1958" s="76">
        <v>2275895</v>
      </c>
      <c r="L1958" s="29">
        <v>45952</v>
      </c>
      <c r="M1958" s="29" t="s">
        <v>4163</v>
      </c>
      <c r="N1958" s="1" t="s">
        <v>478</v>
      </c>
      <c r="O1958" s="28" t="s">
        <v>225</v>
      </c>
      <c r="P1958" s="1" t="s">
        <v>216</v>
      </c>
      <c r="Q1958" s="76">
        <v>8</v>
      </c>
      <c r="R1958" s="1" t="s">
        <v>537</v>
      </c>
      <c r="T1958" s="1" t="s">
        <v>115</v>
      </c>
      <c r="U1958" s="1"/>
      <c r="V1958" s="1"/>
      <c r="W1958" s="4"/>
      <c r="X1958" s="28"/>
      <c r="Y1958" s="33"/>
      <c r="Z1958" s="33"/>
      <c r="AA1958" s="96"/>
      <c r="AB1958" s="178"/>
      <c r="AC1958" s="33">
        <v>24.5</v>
      </c>
      <c r="AD1958" s="33">
        <v>235</v>
      </c>
      <c r="AE1958" s="33" t="s">
        <v>103</v>
      </c>
      <c r="AF1958" s="33" t="s">
        <v>103</v>
      </c>
      <c r="AG1958" s="33"/>
      <c r="AH1958" s="4"/>
      <c r="AI1958" s="1"/>
      <c r="AJ1958" s="1"/>
      <c r="AK1958" s="1"/>
      <c r="AL1958" s="5"/>
      <c r="AM1958" s="164">
        <f t="shared" si="103"/>
        <v>45955</v>
      </c>
      <c r="AN1958" s="182"/>
      <c r="AO1958" s="230"/>
      <c r="AP1958" s="182"/>
      <c r="AQ1958" s="182"/>
      <c r="AR1958" s="182"/>
      <c r="AS1958" s="182"/>
      <c r="AT1958" s="182"/>
      <c r="AU1958" s="182"/>
      <c r="AV1958" s="182"/>
      <c r="AW1958" s="96"/>
      <c r="AX1958" s="37">
        <f t="shared" si="102"/>
        <v>45959</v>
      </c>
      <c r="AY1958" s="182"/>
      <c r="AZ1958" s="183"/>
      <c r="BA1958" s="182"/>
      <c r="BB1958" s="182"/>
      <c r="BC1958" s="182"/>
      <c r="BD1958" s="182"/>
      <c r="BE1958" s="182"/>
      <c r="BF1958" s="182"/>
      <c r="BG1958" s="182"/>
      <c r="BH1958" s="4"/>
      <c r="BI1958" s="1"/>
      <c r="BJ1958" s="1"/>
      <c r="BK1958" s="1"/>
      <c r="BL1958" s="31"/>
      <c r="BM1958" s="31"/>
      <c r="BN1958" s="1"/>
      <c r="BO1958" s="1"/>
      <c r="BP1958" s="1"/>
      <c r="BQ1958" s="1"/>
      <c r="BR1958" s="1"/>
      <c r="BS1958" s="4"/>
      <c r="BT1958" s="37">
        <f t="shared" si="104"/>
        <v>45980</v>
      </c>
      <c r="BU1958" s="229"/>
      <c r="BV1958" s="183"/>
      <c r="BW1958" s="228"/>
      <c r="BX1958" s="182"/>
      <c r="BY1958" s="182"/>
      <c r="BZ1958" s="182"/>
      <c r="CA1958" s="182"/>
      <c r="CB1958" s="182"/>
      <c r="CC1958" s="182"/>
      <c r="CE1958" s="1"/>
      <c r="CF1958" s="1"/>
      <c r="CG1958" s="1"/>
      <c r="CH1958" s="1"/>
      <c r="CI1958" s="1"/>
      <c r="CJ1958" s="1"/>
      <c r="CK1958" s="1"/>
      <c r="CL1958" s="1"/>
      <c r="CM1958" s="1"/>
      <c r="CN1958" s="1"/>
      <c r="CO1958" s="1"/>
    </row>
    <row r="1959" spans="1:93" ht="30" customHeight="1" x14ac:dyDescent="0.2">
      <c r="A1959" s="1">
        <v>1953</v>
      </c>
      <c r="B1959" s="1" t="s">
        <v>599</v>
      </c>
      <c r="C1959" s="1" t="s">
        <v>600</v>
      </c>
      <c r="D1959" s="1" t="s">
        <v>601</v>
      </c>
      <c r="E1959" s="1" t="s">
        <v>601</v>
      </c>
      <c r="F1959" s="1" t="s">
        <v>74</v>
      </c>
      <c r="G1959" s="1">
        <v>3</v>
      </c>
      <c r="H1959" s="1" t="s">
        <v>341</v>
      </c>
      <c r="I1959" s="1" t="s">
        <v>114</v>
      </c>
      <c r="J1959" s="64">
        <v>403</v>
      </c>
      <c r="K1959" s="76">
        <v>2294201</v>
      </c>
      <c r="L1959" s="29">
        <v>45952</v>
      </c>
      <c r="M1959" s="29" t="s">
        <v>4163</v>
      </c>
      <c r="N1959" s="1" t="s">
        <v>478</v>
      </c>
      <c r="O1959" s="28" t="s">
        <v>225</v>
      </c>
      <c r="P1959" s="1" t="s">
        <v>216</v>
      </c>
      <c r="Q1959" s="76">
        <v>10</v>
      </c>
      <c r="R1959" s="1" t="s">
        <v>537</v>
      </c>
      <c r="T1959" s="1" t="s">
        <v>115</v>
      </c>
      <c r="U1959" s="1"/>
      <c r="V1959" s="1"/>
      <c r="W1959" s="4"/>
      <c r="X1959" s="28"/>
      <c r="Y1959" s="33"/>
      <c r="Z1959" s="33"/>
      <c r="AA1959" s="96"/>
      <c r="AB1959" s="178"/>
      <c r="AC1959" s="33">
        <v>23.5</v>
      </c>
      <c r="AD1959" s="33">
        <v>215</v>
      </c>
      <c r="AE1959" s="33" t="s">
        <v>103</v>
      </c>
      <c r="AF1959" s="33" t="s">
        <v>103</v>
      </c>
      <c r="AG1959" s="33"/>
      <c r="AH1959" s="4"/>
      <c r="AI1959" s="1"/>
      <c r="AJ1959" s="1"/>
      <c r="AK1959" s="1"/>
      <c r="AL1959" s="5"/>
      <c r="AM1959" s="164">
        <f t="shared" si="103"/>
        <v>45955</v>
      </c>
      <c r="AN1959" s="182"/>
      <c r="AO1959" s="230"/>
      <c r="AP1959" s="182"/>
      <c r="AQ1959" s="182"/>
      <c r="AR1959" s="182"/>
      <c r="AS1959" s="182"/>
      <c r="AT1959" s="182"/>
      <c r="AU1959" s="182"/>
      <c r="AV1959" s="182"/>
      <c r="AW1959" s="96"/>
      <c r="AX1959" s="37">
        <f t="shared" si="102"/>
        <v>45959</v>
      </c>
      <c r="AY1959" s="182"/>
      <c r="AZ1959" s="183"/>
      <c r="BA1959" s="182"/>
      <c r="BB1959" s="182"/>
      <c r="BC1959" s="182"/>
      <c r="BD1959" s="182"/>
      <c r="BE1959" s="182"/>
      <c r="BF1959" s="182"/>
      <c r="BG1959" s="182"/>
      <c r="BH1959" s="4"/>
      <c r="BI1959" s="1"/>
      <c r="BJ1959" s="1"/>
      <c r="BK1959" s="1"/>
      <c r="BL1959" s="31"/>
      <c r="BM1959" s="31"/>
      <c r="BN1959" s="1"/>
      <c r="BO1959" s="1"/>
      <c r="BP1959" s="1"/>
      <c r="BQ1959" s="1"/>
      <c r="BR1959" s="1"/>
      <c r="BS1959" s="4"/>
      <c r="BT1959" s="37">
        <f t="shared" si="104"/>
        <v>45980</v>
      </c>
      <c r="BU1959" s="229"/>
      <c r="BV1959" s="183"/>
      <c r="BW1959" s="228"/>
      <c r="BX1959" s="182"/>
      <c r="BY1959" s="182"/>
      <c r="BZ1959" s="182"/>
      <c r="CA1959" s="182"/>
      <c r="CB1959" s="182"/>
      <c r="CC1959" s="182"/>
      <c r="CE1959" s="1"/>
      <c r="CF1959" s="1"/>
      <c r="CG1959" s="1"/>
      <c r="CH1959" s="1"/>
      <c r="CI1959" s="1"/>
      <c r="CJ1959" s="1"/>
      <c r="CK1959" s="1"/>
      <c r="CL1959" s="1"/>
      <c r="CM1959" s="1"/>
      <c r="CN1959" s="1"/>
      <c r="CO1959" s="1"/>
    </row>
    <row r="1960" spans="1:93" ht="30" customHeight="1" x14ac:dyDescent="0.2">
      <c r="A1960" s="1">
        <v>1954</v>
      </c>
      <c r="B1960" s="1" t="s">
        <v>599</v>
      </c>
      <c r="C1960" s="1" t="s">
        <v>600</v>
      </c>
      <c r="D1960" s="1" t="s">
        <v>601</v>
      </c>
      <c r="E1960" s="1" t="s">
        <v>601</v>
      </c>
      <c r="F1960" s="1" t="s">
        <v>74</v>
      </c>
      <c r="G1960" s="1">
        <v>3</v>
      </c>
      <c r="H1960" s="1" t="s">
        <v>341</v>
      </c>
      <c r="I1960" s="1" t="s">
        <v>114</v>
      </c>
      <c r="J1960" s="64">
        <v>431</v>
      </c>
      <c r="K1960" s="76">
        <v>2275896</v>
      </c>
      <c r="L1960" s="29">
        <v>45952</v>
      </c>
      <c r="M1960" s="29" t="s">
        <v>4163</v>
      </c>
      <c r="N1960" s="1" t="s">
        <v>478</v>
      </c>
      <c r="O1960" s="28" t="s">
        <v>225</v>
      </c>
      <c r="P1960" s="1" t="s">
        <v>216</v>
      </c>
      <c r="Q1960" s="76">
        <v>9</v>
      </c>
      <c r="R1960" s="1" t="s">
        <v>537</v>
      </c>
      <c r="T1960" s="1" t="s">
        <v>115</v>
      </c>
      <c r="U1960" s="1"/>
      <c r="V1960" s="1"/>
      <c r="W1960" s="4"/>
      <c r="X1960" s="28"/>
      <c r="Y1960" s="33"/>
      <c r="Z1960" s="33"/>
      <c r="AA1960" s="96"/>
      <c r="AB1960" s="178"/>
      <c r="AC1960" s="33">
        <v>26</v>
      </c>
      <c r="AD1960" s="33">
        <v>200</v>
      </c>
      <c r="AE1960" s="33" t="s">
        <v>103</v>
      </c>
      <c r="AF1960" s="33" t="s">
        <v>103</v>
      </c>
      <c r="AG1960" s="33"/>
      <c r="AH1960" s="4"/>
      <c r="AI1960" s="1"/>
      <c r="AJ1960" s="1"/>
      <c r="AK1960" s="1"/>
      <c r="AL1960" s="5"/>
      <c r="AM1960" s="164">
        <f t="shared" si="103"/>
        <v>45955</v>
      </c>
      <c r="AN1960" s="182"/>
      <c r="AO1960" s="230"/>
      <c r="AP1960" s="182"/>
      <c r="AQ1960" s="182"/>
      <c r="AR1960" s="182"/>
      <c r="AS1960" s="182"/>
      <c r="AT1960" s="182"/>
      <c r="AU1960" s="182"/>
      <c r="AV1960" s="182"/>
      <c r="AW1960" s="96"/>
      <c r="AX1960" s="37">
        <f t="shared" si="102"/>
        <v>45959</v>
      </c>
      <c r="AY1960" s="182"/>
      <c r="AZ1960" s="183"/>
      <c r="BA1960" s="182">
        <v>43.1</v>
      </c>
      <c r="BB1960" s="182">
        <v>44.6</v>
      </c>
      <c r="BC1960" s="182">
        <v>43.4</v>
      </c>
      <c r="BD1960" s="182">
        <v>42.9</v>
      </c>
      <c r="BE1960" s="182">
        <v>41.3</v>
      </c>
      <c r="BF1960" s="182">
        <v>43</v>
      </c>
      <c r="BG1960" s="182"/>
      <c r="BH1960" s="4"/>
      <c r="BI1960" s="1"/>
      <c r="BJ1960" s="1"/>
      <c r="BK1960" s="1"/>
      <c r="BL1960" s="31"/>
      <c r="BM1960" s="31"/>
      <c r="BN1960" s="1"/>
      <c r="BO1960" s="1"/>
      <c r="BP1960" s="1"/>
      <c r="BQ1960" s="1"/>
      <c r="BR1960" s="1"/>
      <c r="BS1960" s="4"/>
      <c r="BT1960" s="37">
        <f t="shared" si="104"/>
        <v>45980</v>
      </c>
      <c r="BU1960" s="229"/>
      <c r="BV1960" s="183"/>
      <c r="BW1960" s="228">
        <v>52.3</v>
      </c>
      <c r="BX1960" s="182">
        <v>51.9</v>
      </c>
      <c r="BY1960" s="182">
        <v>52</v>
      </c>
      <c r="BZ1960" s="182">
        <v>53.7</v>
      </c>
      <c r="CA1960" s="182">
        <v>52.9</v>
      </c>
      <c r="CB1960" s="182">
        <v>54.7</v>
      </c>
      <c r="CC1960" s="182"/>
      <c r="CE1960" s="1"/>
      <c r="CF1960" s="1"/>
      <c r="CG1960" s="1"/>
      <c r="CH1960" s="1"/>
      <c r="CI1960" s="1"/>
      <c r="CJ1960" s="1"/>
      <c r="CK1960" s="1"/>
      <c r="CL1960" s="1"/>
      <c r="CM1960" s="1"/>
      <c r="CN1960" s="1"/>
      <c r="CO1960" s="1"/>
    </row>
    <row r="1961" spans="1:93" ht="30" customHeight="1" x14ac:dyDescent="0.2">
      <c r="A1961" s="1">
        <v>1955</v>
      </c>
      <c r="B1961" s="1" t="s">
        <v>599</v>
      </c>
      <c r="C1961" s="1" t="s">
        <v>600</v>
      </c>
      <c r="D1961" s="1" t="s">
        <v>601</v>
      </c>
      <c r="E1961" s="1" t="s">
        <v>601</v>
      </c>
      <c r="F1961" s="1" t="s">
        <v>74</v>
      </c>
      <c r="G1961" s="1">
        <v>3</v>
      </c>
      <c r="H1961" s="1" t="s">
        <v>341</v>
      </c>
      <c r="I1961" s="1" t="s">
        <v>114</v>
      </c>
      <c r="J1961" s="64">
        <v>287</v>
      </c>
      <c r="K1961" s="76">
        <v>2294202</v>
      </c>
      <c r="L1961" s="29">
        <v>45952</v>
      </c>
      <c r="M1961" s="29" t="s">
        <v>4163</v>
      </c>
      <c r="N1961" s="1" t="s">
        <v>478</v>
      </c>
      <c r="O1961" s="28" t="s">
        <v>225</v>
      </c>
      <c r="P1961" s="1" t="s">
        <v>216</v>
      </c>
      <c r="Q1961" s="76">
        <v>8</v>
      </c>
      <c r="R1961" s="1" t="s">
        <v>537</v>
      </c>
      <c r="T1961" s="1" t="s">
        <v>115</v>
      </c>
      <c r="U1961" s="1"/>
      <c r="V1961" s="1"/>
      <c r="W1961" s="4"/>
      <c r="X1961" s="28"/>
      <c r="Y1961" s="33"/>
      <c r="Z1961" s="33"/>
      <c r="AA1961" s="96"/>
      <c r="AB1961" s="178"/>
      <c r="AC1961" s="33">
        <v>24.5</v>
      </c>
      <c r="AD1961" s="33">
        <v>225</v>
      </c>
      <c r="AE1961" s="33" t="s">
        <v>103</v>
      </c>
      <c r="AF1961" s="33" t="s">
        <v>103</v>
      </c>
      <c r="AG1961" s="33"/>
      <c r="AH1961" s="4"/>
      <c r="AI1961" s="1"/>
      <c r="AJ1961" s="1"/>
      <c r="AK1961" s="1"/>
      <c r="AL1961" s="5"/>
      <c r="AM1961" s="164">
        <f t="shared" si="103"/>
        <v>45955</v>
      </c>
      <c r="AN1961" s="182"/>
      <c r="AO1961" s="230"/>
      <c r="AP1961" s="182"/>
      <c r="AQ1961" s="182"/>
      <c r="AR1961" s="182"/>
      <c r="AS1961" s="182"/>
      <c r="AT1961" s="182"/>
      <c r="AU1961" s="182"/>
      <c r="AV1961" s="182"/>
      <c r="AW1961" s="96"/>
      <c r="AX1961" s="37">
        <f t="shared" si="102"/>
        <v>45959</v>
      </c>
      <c r="AY1961" s="182"/>
      <c r="AZ1961" s="183"/>
      <c r="BA1961" s="182"/>
      <c r="BB1961" s="182"/>
      <c r="BC1961" s="182"/>
      <c r="BD1961" s="182"/>
      <c r="BE1961" s="182"/>
      <c r="BF1961" s="182"/>
      <c r="BG1961" s="182"/>
      <c r="BH1961" s="4"/>
      <c r="BI1961" s="1"/>
      <c r="BJ1961" s="1"/>
      <c r="BK1961" s="1"/>
      <c r="BL1961" s="31"/>
      <c r="BM1961" s="31"/>
      <c r="BN1961" s="1"/>
      <c r="BO1961" s="1"/>
      <c r="BP1961" s="1"/>
      <c r="BQ1961" s="1"/>
      <c r="BR1961" s="1"/>
      <c r="BS1961" s="4"/>
      <c r="BT1961" s="37">
        <f t="shared" si="104"/>
        <v>45980</v>
      </c>
      <c r="BU1961" s="229"/>
      <c r="BV1961" s="183"/>
      <c r="BW1961" s="228"/>
      <c r="BX1961" s="182"/>
      <c r="BY1961" s="182"/>
      <c r="BZ1961" s="182"/>
      <c r="CA1961" s="182"/>
      <c r="CB1961" s="182"/>
      <c r="CC1961" s="182"/>
      <c r="CE1961" s="1"/>
      <c r="CF1961" s="1"/>
      <c r="CG1961" s="1"/>
      <c r="CH1961" s="1"/>
      <c r="CI1961" s="1"/>
      <c r="CJ1961" s="1"/>
      <c r="CK1961" s="1"/>
      <c r="CL1961" s="1"/>
      <c r="CM1961" s="1"/>
      <c r="CN1961" s="1"/>
      <c r="CO1961" s="1"/>
    </row>
    <row r="1962" spans="1:93" ht="30" customHeight="1" x14ac:dyDescent="0.2">
      <c r="A1962" s="1">
        <v>1956</v>
      </c>
      <c r="B1962" s="1" t="s">
        <v>599</v>
      </c>
      <c r="C1962" s="1" t="s">
        <v>600</v>
      </c>
      <c r="D1962" s="1" t="s">
        <v>601</v>
      </c>
      <c r="E1962" s="1" t="s">
        <v>601</v>
      </c>
      <c r="F1962" s="1" t="s">
        <v>74</v>
      </c>
      <c r="G1962" s="1">
        <v>3</v>
      </c>
      <c r="H1962" s="1" t="s">
        <v>341</v>
      </c>
      <c r="I1962" s="1" t="s">
        <v>114</v>
      </c>
      <c r="J1962" s="64">
        <v>558</v>
      </c>
      <c r="K1962" s="76">
        <v>2294204</v>
      </c>
      <c r="L1962" s="29">
        <v>45952</v>
      </c>
      <c r="M1962" s="29" t="s">
        <v>4163</v>
      </c>
      <c r="N1962" s="1" t="s">
        <v>478</v>
      </c>
      <c r="O1962" s="28" t="s">
        <v>225</v>
      </c>
      <c r="P1962" s="1" t="s">
        <v>216</v>
      </c>
      <c r="Q1962" s="76">
        <v>12</v>
      </c>
      <c r="R1962" s="1" t="s">
        <v>537</v>
      </c>
      <c r="T1962" s="1" t="s">
        <v>115</v>
      </c>
      <c r="U1962" s="1"/>
      <c r="V1962" s="1"/>
      <c r="W1962" s="4"/>
      <c r="X1962" s="28"/>
      <c r="Y1962" s="33"/>
      <c r="Z1962" s="33"/>
      <c r="AA1962" s="96"/>
      <c r="AB1962" s="178"/>
      <c r="AC1962" s="33">
        <v>25</v>
      </c>
      <c r="AD1962" s="33">
        <v>230</v>
      </c>
      <c r="AE1962" s="33" t="s">
        <v>103</v>
      </c>
      <c r="AF1962" s="33" t="s">
        <v>103</v>
      </c>
      <c r="AG1962" s="33"/>
      <c r="AH1962" s="4"/>
      <c r="AI1962" s="1"/>
      <c r="AJ1962" s="1"/>
      <c r="AK1962" s="1"/>
      <c r="AL1962" s="5"/>
      <c r="AM1962" s="164">
        <f t="shared" si="103"/>
        <v>45955</v>
      </c>
      <c r="AN1962" s="182"/>
      <c r="AO1962" s="230"/>
      <c r="AP1962" s="182"/>
      <c r="AQ1962" s="182"/>
      <c r="AR1962" s="182"/>
      <c r="AS1962" s="182"/>
      <c r="AT1962" s="182"/>
      <c r="AU1962" s="182"/>
      <c r="AV1962" s="182"/>
      <c r="AW1962" s="96"/>
      <c r="AX1962" s="37">
        <f t="shared" si="102"/>
        <v>45959</v>
      </c>
      <c r="AY1962" s="182"/>
      <c r="AZ1962" s="183"/>
      <c r="BA1962" s="182"/>
      <c r="BB1962" s="182"/>
      <c r="BC1962" s="182"/>
      <c r="BD1962" s="182"/>
      <c r="BE1962" s="182"/>
      <c r="BF1962" s="182"/>
      <c r="BG1962" s="182"/>
      <c r="BH1962" s="4"/>
      <c r="BI1962" s="1"/>
      <c r="BJ1962" s="1"/>
      <c r="BK1962" s="1"/>
      <c r="BL1962" s="31"/>
      <c r="BM1962" s="31"/>
      <c r="BN1962" s="1"/>
      <c r="BO1962" s="1"/>
      <c r="BP1962" s="1"/>
      <c r="BQ1962" s="1"/>
      <c r="BR1962" s="1"/>
      <c r="BS1962" s="4"/>
      <c r="BT1962" s="37">
        <f t="shared" si="104"/>
        <v>45980</v>
      </c>
      <c r="BU1962" s="229"/>
      <c r="BV1962" s="183"/>
      <c r="BW1962" s="228"/>
      <c r="BX1962" s="182"/>
      <c r="BY1962" s="182"/>
      <c r="BZ1962" s="182"/>
      <c r="CA1962" s="182"/>
      <c r="CB1962" s="182"/>
      <c r="CC1962" s="182"/>
      <c r="CE1962" s="1"/>
      <c r="CF1962" s="1"/>
      <c r="CG1962" s="1"/>
      <c r="CH1962" s="1"/>
      <c r="CI1962" s="1"/>
      <c r="CJ1962" s="1"/>
      <c r="CK1962" s="1"/>
      <c r="CL1962" s="1"/>
      <c r="CM1962" s="1"/>
      <c r="CN1962" s="1"/>
      <c r="CO1962" s="1"/>
    </row>
    <row r="1963" spans="1:93" ht="30" customHeight="1" x14ac:dyDescent="0.2">
      <c r="A1963" s="1">
        <v>1957</v>
      </c>
      <c r="B1963" s="1" t="s">
        <v>599</v>
      </c>
      <c r="C1963" s="1" t="s">
        <v>600</v>
      </c>
      <c r="D1963" s="1" t="s">
        <v>601</v>
      </c>
      <c r="E1963" s="1" t="s">
        <v>601</v>
      </c>
      <c r="F1963" s="1" t="s">
        <v>74</v>
      </c>
      <c r="G1963" s="1">
        <v>3</v>
      </c>
      <c r="H1963" s="1" t="s">
        <v>341</v>
      </c>
      <c r="I1963" s="1" t="s">
        <v>114</v>
      </c>
      <c r="J1963" s="64">
        <v>551</v>
      </c>
      <c r="K1963" s="76">
        <v>2275897</v>
      </c>
      <c r="L1963" s="29">
        <v>45952</v>
      </c>
      <c r="M1963" s="29" t="s">
        <v>4163</v>
      </c>
      <c r="N1963" s="1" t="s">
        <v>478</v>
      </c>
      <c r="O1963" s="28" t="s">
        <v>225</v>
      </c>
      <c r="P1963" s="1" t="s">
        <v>216</v>
      </c>
      <c r="Q1963" s="76">
        <v>12</v>
      </c>
      <c r="R1963" s="1" t="s">
        <v>537</v>
      </c>
      <c r="T1963" s="1" t="s">
        <v>115</v>
      </c>
      <c r="U1963" s="1"/>
      <c r="V1963" s="1"/>
      <c r="W1963" s="4"/>
      <c r="X1963" s="28"/>
      <c r="Y1963" s="33"/>
      <c r="Z1963" s="33"/>
      <c r="AA1963" s="96"/>
      <c r="AB1963" s="178"/>
      <c r="AC1963" s="33">
        <v>25.5</v>
      </c>
      <c r="AD1963" s="33">
        <v>210</v>
      </c>
      <c r="AE1963" s="33" t="s">
        <v>103</v>
      </c>
      <c r="AF1963" s="33" t="s">
        <v>103</v>
      </c>
      <c r="AG1963" s="33"/>
      <c r="AH1963" s="4"/>
      <c r="AI1963" s="1"/>
      <c r="AJ1963" s="1"/>
      <c r="AK1963" s="1"/>
      <c r="AL1963" s="5"/>
      <c r="AM1963" s="164">
        <f t="shared" si="103"/>
        <v>45955</v>
      </c>
      <c r="AN1963" s="182"/>
      <c r="AO1963" s="230"/>
      <c r="AP1963" s="182"/>
      <c r="AQ1963" s="182"/>
      <c r="AR1963" s="182"/>
      <c r="AS1963" s="182"/>
      <c r="AT1963" s="182"/>
      <c r="AU1963" s="182"/>
      <c r="AV1963" s="182"/>
      <c r="AW1963" s="96"/>
      <c r="AX1963" s="37">
        <f t="shared" si="102"/>
        <v>45959</v>
      </c>
      <c r="AY1963" s="182"/>
      <c r="AZ1963" s="183"/>
      <c r="BA1963" s="182"/>
      <c r="BB1963" s="182"/>
      <c r="BC1963" s="182"/>
      <c r="BD1963" s="182"/>
      <c r="BE1963" s="182"/>
      <c r="BF1963" s="182"/>
      <c r="BG1963" s="182"/>
      <c r="BH1963" s="4"/>
      <c r="BI1963" s="1"/>
      <c r="BJ1963" s="1"/>
      <c r="BK1963" s="1"/>
      <c r="BL1963" s="31"/>
      <c r="BM1963" s="31"/>
      <c r="BN1963" s="1"/>
      <c r="BO1963" s="1"/>
      <c r="BP1963" s="1"/>
      <c r="BQ1963" s="1"/>
      <c r="BR1963" s="1"/>
      <c r="BS1963" s="4"/>
      <c r="BT1963" s="37">
        <f t="shared" si="104"/>
        <v>45980</v>
      </c>
      <c r="BU1963" s="229"/>
      <c r="BV1963" s="183"/>
      <c r="BW1963" s="228"/>
      <c r="BX1963" s="182"/>
      <c r="BY1963" s="182"/>
      <c r="BZ1963" s="182"/>
      <c r="CA1963" s="182"/>
      <c r="CB1963" s="182"/>
      <c r="CC1963" s="182"/>
      <c r="CE1963" s="1"/>
      <c r="CF1963" s="1"/>
      <c r="CG1963" s="1"/>
      <c r="CH1963" s="1"/>
      <c r="CI1963" s="1"/>
      <c r="CJ1963" s="1"/>
      <c r="CK1963" s="1"/>
      <c r="CL1963" s="1"/>
      <c r="CM1963" s="1"/>
      <c r="CN1963" s="1"/>
      <c r="CO1963" s="1"/>
    </row>
    <row r="1964" spans="1:93" ht="30" customHeight="1" x14ac:dyDescent="0.2">
      <c r="A1964" s="1">
        <v>1958</v>
      </c>
      <c r="B1964" s="1" t="s">
        <v>599</v>
      </c>
      <c r="C1964" s="1" t="s">
        <v>600</v>
      </c>
      <c r="D1964" s="1" t="s">
        <v>601</v>
      </c>
      <c r="E1964" s="1" t="s">
        <v>601</v>
      </c>
      <c r="F1964" s="1" t="s">
        <v>74</v>
      </c>
      <c r="G1964" s="1">
        <v>3</v>
      </c>
      <c r="H1964" s="1" t="s">
        <v>341</v>
      </c>
      <c r="I1964" s="1" t="s">
        <v>114</v>
      </c>
      <c r="J1964" s="64">
        <v>304</v>
      </c>
      <c r="K1964" s="76">
        <v>2294205</v>
      </c>
      <c r="L1964" s="29">
        <v>45952</v>
      </c>
      <c r="M1964" s="29" t="s">
        <v>4163</v>
      </c>
      <c r="N1964" s="1" t="s">
        <v>478</v>
      </c>
      <c r="O1964" s="28" t="s">
        <v>225</v>
      </c>
      <c r="P1964" s="1" t="s">
        <v>216</v>
      </c>
      <c r="Q1964" s="76">
        <v>8</v>
      </c>
      <c r="R1964" s="1" t="s">
        <v>537</v>
      </c>
      <c r="T1964" s="1" t="s">
        <v>115</v>
      </c>
      <c r="U1964" s="1"/>
      <c r="V1964" s="1"/>
      <c r="W1964" s="4"/>
      <c r="X1964" s="28"/>
      <c r="Y1964" s="33"/>
      <c r="Z1964" s="33"/>
      <c r="AA1964" s="96"/>
      <c r="AB1964" s="178"/>
      <c r="AC1964" s="33">
        <v>25</v>
      </c>
      <c r="AD1964" s="33">
        <v>240</v>
      </c>
      <c r="AE1964" s="33" t="s">
        <v>103</v>
      </c>
      <c r="AF1964" s="33" t="s">
        <v>103</v>
      </c>
      <c r="AG1964" s="33"/>
      <c r="AH1964" s="4"/>
      <c r="AI1964" s="1"/>
      <c r="AJ1964" s="1"/>
      <c r="AK1964" s="1"/>
      <c r="AL1964" s="5"/>
      <c r="AM1964" s="164">
        <f t="shared" si="103"/>
        <v>45955</v>
      </c>
      <c r="AN1964" s="182"/>
      <c r="AO1964" s="230"/>
      <c r="AP1964" s="182"/>
      <c r="AQ1964" s="182"/>
      <c r="AR1964" s="182"/>
      <c r="AS1964" s="182"/>
      <c r="AT1964" s="182"/>
      <c r="AU1964" s="182"/>
      <c r="AV1964" s="182"/>
      <c r="AW1964" s="96"/>
      <c r="AX1964" s="37">
        <f t="shared" si="102"/>
        <v>45959</v>
      </c>
      <c r="AY1964" s="182"/>
      <c r="AZ1964" s="183"/>
      <c r="BA1964" s="182"/>
      <c r="BB1964" s="182"/>
      <c r="BC1964" s="182"/>
      <c r="BD1964" s="182"/>
      <c r="BE1964" s="182"/>
      <c r="BF1964" s="182"/>
      <c r="BG1964" s="182"/>
      <c r="BH1964" s="4"/>
      <c r="BI1964" s="1"/>
      <c r="BJ1964" s="1"/>
      <c r="BK1964" s="1"/>
      <c r="BL1964" s="31"/>
      <c r="BM1964" s="31"/>
      <c r="BN1964" s="1"/>
      <c r="BO1964" s="1"/>
      <c r="BP1964" s="1"/>
      <c r="BQ1964" s="1"/>
      <c r="BR1964" s="1"/>
      <c r="BS1964" s="4"/>
      <c r="BT1964" s="37">
        <f t="shared" si="104"/>
        <v>45980</v>
      </c>
      <c r="BU1964" s="229"/>
      <c r="BV1964" s="183"/>
      <c r="BW1964" s="228"/>
      <c r="BX1964" s="182"/>
      <c r="BY1964" s="182"/>
      <c r="BZ1964" s="182"/>
      <c r="CA1964" s="182"/>
      <c r="CB1964" s="182"/>
      <c r="CC1964" s="182"/>
      <c r="CE1964" s="1"/>
      <c r="CF1964" s="1"/>
      <c r="CG1964" s="1"/>
      <c r="CH1964" s="1"/>
      <c r="CI1964" s="1"/>
      <c r="CJ1964" s="1"/>
      <c r="CK1964" s="1"/>
      <c r="CL1964" s="1"/>
      <c r="CM1964" s="1"/>
      <c r="CN1964" s="1"/>
      <c r="CO1964" s="1"/>
    </row>
    <row r="1965" spans="1:93" ht="30" customHeight="1" x14ac:dyDescent="0.2">
      <c r="A1965" s="1">
        <v>1959</v>
      </c>
      <c r="B1965" s="1" t="s">
        <v>599</v>
      </c>
      <c r="C1965" s="1" t="s">
        <v>600</v>
      </c>
      <c r="D1965" s="1" t="s">
        <v>601</v>
      </c>
      <c r="E1965" s="1" t="s">
        <v>601</v>
      </c>
      <c r="F1965" s="1" t="s">
        <v>74</v>
      </c>
      <c r="G1965" s="1">
        <v>3</v>
      </c>
      <c r="H1965" s="1" t="s">
        <v>341</v>
      </c>
      <c r="I1965" s="1" t="s">
        <v>114</v>
      </c>
      <c r="J1965" s="64">
        <v>576</v>
      </c>
      <c r="K1965" s="76">
        <v>2294206</v>
      </c>
      <c r="L1965" s="29">
        <v>45952</v>
      </c>
      <c r="M1965" s="29" t="s">
        <v>4163</v>
      </c>
      <c r="N1965" s="1" t="s">
        <v>478</v>
      </c>
      <c r="O1965" s="28" t="s">
        <v>225</v>
      </c>
      <c r="P1965" s="1" t="s">
        <v>216</v>
      </c>
      <c r="Q1965" s="76">
        <v>12</v>
      </c>
      <c r="R1965" s="1" t="s">
        <v>537</v>
      </c>
      <c r="S1965" s="1">
        <v>6</v>
      </c>
      <c r="T1965" s="1" t="s">
        <v>115</v>
      </c>
      <c r="U1965" s="1"/>
      <c r="V1965" s="1"/>
      <c r="W1965" s="4"/>
      <c r="X1965" s="28"/>
      <c r="Y1965" s="33"/>
      <c r="Z1965" s="33"/>
      <c r="AA1965" s="96"/>
      <c r="AB1965" s="178"/>
      <c r="AC1965" s="33">
        <v>23.5</v>
      </c>
      <c r="AD1965" s="33">
        <v>220</v>
      </c>
      <c r="AE1965" s="33" t="s">
        <v>103</v>
      </c>
      <c r="AF1965" s="33" t="s">
        <v>103</v>
      </c>
      <c r="AG1965" s="33"/>
      <c r="AH1965" s="4"/>
      <c r="AI1965" s="1"/>
      <c r="AJ1965" s="1"/>
      <c r="AK1965" s="1"/>
      <c r="AL1965" s="5"/>
      <c r="AM1965" s="164">
        <f t="shared" si="103"/>
        <v>45955</v>
      </c>
      <c r="AN1965" s="182"/>
      <c r="AO1965" s="230"/>
      <c r="AP1965" s="182"/>
      <c r="AQ1965" s="182"/>
      <c r="AR1965" s="182"/>
      <c r="AS1965" s="182"/>
      <c r="AT1965" s="182"/>
      <c r="AU1965" s="182"/>
      <c r="AV1965" s="182"/>
      <c r="AW1965" s="96"/>
      <c r="AX1965" s="37">
        <f t="shared" si="102"/>
        <v>45959</v>
      </c>
      <c r="AY1965" s="182"/>
      <c r="AZ1965" s="183"/>
      <c r="BA1965" s="182"/>
      <c r="BB1965" s="182"/>
      <c r="BC1965" s="182"/>
      <c r="BD1965" s="182"/>
      <c r="BE1965" s="182"/>
      <c r="BF1965" s="182"/>
      <c r="BG1965" s="182"/>
      <c r="BH1965" s="4"/>
      <c r="BI1965" s="1"/>
      <c r="BJ1965" s="1"/>
      <c r="BK1965" s="1"/>
      <c r="BL1965" s="31"/>
      <c r="BM1965" s="31"/>
      <c r="BN1965" s="1"/>
      <c r="BO1965" s="1"/>
      <c r="BP1965" s="1"/>
      <c r="BQ1965" s="1"/>
      <c r="BR1965" s="1"/>
      <c r="BS1965" s="4"/>
      <c r="BT1965" s="37">
        <f t="shared" si="104"/>
        <v>45980</v>
      </c>
      <c r="BU1965" s="229"/>
      <c r="BV1965" s="183"/>
      <c r="BW1965" s="228"/>
      <c r="BX1965" s="182"/>
      <c r="BY1965" s="182"/>
      <c r="BZ1965" s="182"/>
      <c r="CA1965" s="182"/>
      <c r="CB1965" s="182"/>
      <c r="CC1965" s="182"/>
      <c r="CE1965" s="1"/>
      <c r="CF1965" s="1"/>
      <c r="CG1965" s="1"/>
      <c r="CH1965" s="1"/>
      <c r="CI1965" s="1"/>
      <c r="CJ1965" s="1"/>
      <c r="CK1965" s="1"/>
      <c r="CL1965" s="1"/>
      <c r="CM1965" s="1"/>
      <c r="CN1965" s="1"/>
      <c r="CO1965" s="1"/>
    </row>
    <row r="1966" spans="1:93" ht="30" customHeight="1" x14ac:dyDescent="0.2">
      <c r="A1966" s="1">
        <v>1960</v>
      </c>
      <c r="B1966" s="1" t="s">
        <v>599</v>
      </c>
      <c r="C1966" s="1" t="s">
        <v>600</v>
      </c>
      <c r="D1966" s="1" t="s">
        <v>601</v>
      </c>
      <c r="E1966" s="1" t="s">
        <v>601</v>
      </c>
      <c r="F1966" s="1" t="s">
        <v>74</v>
      </c>
      <c r="G1966" s="1">
        <v>3</v>
      </c>
      <c r="H1966" s="1" t="s">
        <v>341</v>
      </c>
      <c r="I1966" s="1" t="s">
        <v>114</v>
      </c>
      <c r="J1966" s="64">
        <v>554</v>
      </c>
      <c r="K1966" s="76">
        <v>2275899</v>
      </c>
      <c r="L1966" s="29">
        <v>45952</v>
      </c>
      <c r="M1966" s="29" t="s">
        <v>4163</v>
      </c>
      <c r="N1966" s="1" t="s">
        <v>478</v>
      </c>
      <c r="O1966" s="28" t="s">
        <v>225</v>
      </c>
      <c r="P1966" s="1" t="s">
        <v>216</v>
      </c>
      <c r="Q1966" s="76">
        <v>12</v>
      </c>
      <c r="R1966" s="1" t="s">
        <v>537</v>
      </c>
      <c r="T1966" s="1" t="s">
        <v>115</v>
      </c>
      <c r="U1966" s="1"/>
      <c r="V1966" s="1"/>
      <c r="W1966" s="4"/>
      <c r="X1966" s="28"/>
      <c r="Y1966" s="33"/>
      <c r="Z1966" s="33"/>
      <c r="AA1966" s="96"/>
      <c r="AB1966" s="178"/>
      <c r="AC1966" s="33">
        <v>25</v>
      </c>
      <c r="AD1966" s="33">
        <v>230</v>
      </c>
      <c r="AE1966" s="33" t="s">
        <v>103</v>
      </c>
      <c r="AF1966" s="33" t="s">
        <v>103</v>
      </c>
      <c r="AG1966" s="33"/>
      <c r="AH1966" s="4"/>
      <c r="AI1966" s="1"/>
      <c r="AJ1966" s="1"/>
      <c r="AK1966" s="1"/>
      <c r="AL1966" s="5"/>
      <c r="AM1966" s="164">
        <f t="shared" si="103"/>
        <v>45955</v>
      </c>
      <c r="AN1966" s="182"/>
      <c r="AO1966" s="230"/>
      <c r="AP1966" s="182"/>
      <c r="AQ1966" s="182"/>
      <c r="AR1966" s="182"/>
      <c r="AS1966" s="182"/>
      <c r="AT1966" s="182"/>
      <c r="AU1966" s="182"/>
      <c r="AV1966" s="182"/>
      <c r="AW1966" s="96"/>
      <c r="AX1966" s="37">
        <f t="shared" si="102"/>
        <v>45959</v>
      </c>
      <c r="AY1966" s="182"/>
      <c r="AZ1966" s="183"/>
      <c r="BA1966" s="182"/>
      <c r="BB1966" s="182"/>
      <c r="BC1966" s="182"/>
      <c r="BD1966" s="182"/>
      <c r="BE1966" s="182"/>
      <c r="BF1966" s="182"/>
      <c r="BG1966" s="182"/>
      <c r="BH1966" s="4"/>
      <c r="BI1966" s="1"/>
      <c r="BJ1966" s="1"/>
      <c r="BK1966" s="1"/>
      <c r="BL1966" s="31"/>
      <c r="BM1966" s="31"/>
      <c r="BN1966" s="1"/>
      <c r="BO1966" s="1"/>
      <c r="BP1966" s="1"/>
      <c r="BQ1966" s="1"/>
      <c r="BR1966" s="1"/>
      <c r="BS1966" s="4"/>
      <c r="BT1966" s="37">
        <f t="shared" si="104"/>
        <v>45980</v>
      </c>
      <c r="BU1966" s="229"/>
      <c r="BV1966" s="183"/>
      <c r="BW1966" s="228"/>
      <c r="BX1966" s="182"/>
      <c r="BY1966" s="182"/>
      <c r="BZ1966" s="182"/>
      <c r="CA1966" s="182"/>
      <c r="CB1966" s="182"/>
      <c r="CC1966" s="182"/>
      <c r="CE1966" s="1"/>
      <c r="CF1966" s="1"/>
      <c r="CG1966" s="1"/>
      <c r="CH1966" s="1"/>
      <c r="CI1966" s="1"/>
      <c r="CJ1966" s="1"/>
      <c r="CK1966" s="1"/>
      <c r="CL1966" s="1"/>
      <c r="CM1966" s="1"/>
      <c r="CN1966" s="1"/>
      <c r="CO1966" s="1"/>
    </row>
    <row r="1967" spans="1:93" ht="30" customHeight="1" x14ac:dyDescent="0.2">
      <c r="A1967" s="1">
        <v>1961</v>
      </c>
      <c r="B1967" s="1" t="s">
        <v>599</v>
      </c>
      <c r="C1967" s="1" t="s">
        <v>600</v>
      </c>
      <c r="D1967" s="1" t="s">
        <v>601</v>
      </c>
      <c r="E1967" s="1" t="s">
        <v>601</v>
      </c>
      <c r="F1967" s="1" t="s">
        <v>74</v>
      </c>
      <c r="G1967" s="1">
        <v>3</v>
      </c>
      <c r="H1967" s="1" t="s">
        <v>341</v>
      </c>
      <c r="I1967" s="1" t="s">
        <v>114</v>
      </c>
      <c r="J1967" s="64">
        <v>553</v>
      </c>
      <c r="K1967" s="76">
        <v>2294207</v>
      </c>
      <c r="L1967" s="29">
        <v>45952</v>
      </c>
      <c r="M1967" s="29" t="s">
        <v>4163</v>
      </c>
      <c r="N1967" s="1" t="s">
        <v>478</v>
      </c>
      <c r="O1967" s="28" t="s">
        <v>225</v>
      </c>
      <c r="P1967" s="1" t="s">
        <v>216</v>
      </c>
      <c r="Q1967" s="76">
        <v>12</v>
      </c>
      <c r="R1967" s="1" t="s">
        <v>537</v>
      </c>
      <c r="T1967" s="1" t="s">
        <v>115</v>
      </c>
      <c r="U1967" s="1"/>
      <c r="V1967" s="1"/>
      <c r="W1967" s="4"/>
      <c r="X1967" s="28"/>
      <c r="Y1967" s="33"/>
      <c r="Z1967" s="33"/>
      <c r="AA1967" s="96"/>
      <c r="AB1967" s="178"/>
      <c r="AC1967" s="33">
        <v>24</v>
      </c>
      <c r="AD1967" s="33">
        <v>210</v>
      </c>
      <c r="AE1967" s="33" t="s">
        <v>103</v>
      </c>
      <c r="AF1967" s="33" t="s">
        <v>103</v>
      </c>
      <c r="AG1967" s="33"/>
      <c r="AH1967" s="4"/>
      <c r="AI1967" s="1"/>
      <c r="AJ1967" s="1"/>
      <c r="AK1967" s="1"/>
      <c r="AL1967" s="5"/>
      <c r="AM1967" s="164">
        <f t="shared" si="103"/>
        <v>45955</v>
      </c>
      <c r="AN1967" s="182"/>
      <c r="AO1967" s="230"/>
      <c r="AP1967" s="182"/>
      <c r="AQ1967" s="182"/>
      <c r="AR1967" s="182"/>
      <c r="AS1967" s="182"/>
      <c r="AT1967" s="182"/>
      <c r="AU1967" s="182"/>
      <c r="AV1967" s="182"/>
      <c r="AW1967" s="96"/>
      <c r="AX1967" s="37">
        <f t="shared" si="102"/>
        <v>45959</v>
      </c>
      <c r="AY1967" s="182"/>
      <c r="AZ1967" s="183"/>
      <c r="BA1967" s="182"/>
      <c r="BB1967" s="182"/>
      <c r="BC1967" s="182"/>
      <c r="BD1967" s="182"/>
      <c r="BE1967" s="182"/>
      <c r="BF1967" s="182"/>
      <c r="BG1967" s="182"/>
      <c r="BH1967" s="4"/>
      <c r="BI1967" s="1"/>
      <c r="BJ1967" s="1"/>
      <c r="BK1967" s="1"/>
      <c r="BL1967" s="31"/>
      <c r="BM1967" s="31"/>
      <c r="BN1967" s="1"/>
      <c r="BO1967" s="1"/>
      <c r="BP1967" s="1"/>
      <c r="BQ1967" s="1"/>
      <c r="BR1967" s="1"/>
      <c r="BS1967" s="4"/>
      <c r="BT1967" s="37">
        <f t="shared" si="104"/>
        <v>45980</v>
      </c>
      <c r="BU1967" s="229"/>
      <c r="BV1967" s="183"/>
      <c r="BW1967" s="228"/>
      <c r="BX1967" s="182"/>
      <c r="BY1967" s="182"/>
      <c r="BZ1967" s="182"/>
      <c r="CA1967" s="182"/>
      <c r="CB1967" s="182"/>
      <c r="CC1967" s="182"/>
      <c r="CE1967" s="1"/>
      <c r="CF1967" s="1"/>
      <c r="CG1967" s="1"/>
      <c r="CH1967" s="1"/>
      <c r="CI1967" s="1"/>
      <c r="CJ1967" s="1"/>
      <c r="CK1967" s="1"/>
      <c r="CL1967" s="1"/>
      <c r="CM1967" s="1"/>
      <c r="CN1967" s="1"/>
      <c r="CO1967" s="1"/>
    </row>
    <row r="1968" spans="1:93" ht="30" customHeight="1" x14ac:dyDescent="0.2">
      <c r="A1968" s="1">
        <v>1962</v>
      </c>
      <c r="B1968" s="1" t="s">
        <v>599</v>
      </c>
      <c r="C1968" s="1" t="s">
        <v>600</v>
      </c>
      <c r="D1968" s="1" t="s">
        <v>601</v>
      </c>
      <c r="E1968" s="1" t="s">
        <v>601</v>
      </c>
      <c r="F1968" s="1" t="s">
        <v>74</v>
      </c>
      <c r="G1968" s="1">
        <v>3</v>
      </c>
      <c r="H1968" s="1" t="s">
        <v>341</v>
      </c>
      <c r="I1968" s="1" t="s">
        <v>114</v>
      </c>
      <c r="J1968" s="64">
        <v>549</v>
      </c>
      <c r="K1968" s="76">
        <v>2275900</v>
      </c>
      <c r="L1968" s="29">
        <v>45952</v>
      </c>
      <c r="M1968" s="29" t="s">
        <v>4163</v>
      </c>
      <c r="N1968" s="1" t="s">
        <v>478</v>
      </c>
      <c r="O1968" s="28" t="s">
        <v>225</v>
      </c>
      <c r="P1968" s="1" t="s">
        <v>216</v>
      </c>
      <c r="Q1968" s="76">
        <v>12</v>
      </c>
      <c r="R1968" s="1" t="s">
        <v>537</v>
      </c>
      <c r="T1968" s="1" t="s">
        <v>115</v>
      </c>
      <c r="U1968" s="1"/>
      <c r="V1968" s="1"/>
      <c r="W1968" s="4"/>
      <c r="X1968" s="28"/>
      <c r="Y1968" s="33"/>
      <c r="Z1968" s="33"/>
      <c r="AA1968" s="96"/>
      <c r="AB1968" s="178"/>
      <c r="AC1968" s="33">
        <v>22.5</v>
      </c>
      <c r="AD1968" s="33">
        <v>230</v>
      </c>
      <c r="AE1968" s="33" t="s">
        <v>103</v>
      </c>
      <c r="AF1968" s="33" t="s">
        <v>103</v>
      </c>
      <c r="AG1968" s="33"/>
      <c r="AH1968" s="4"/>
      <c r="AI1968" s="1"/>
      <c r="AJ1968" s="1"/>
      <c r="AK1968" s="1"/>
      <c r="AL1968" s="5"/>
      <c r="AM1968" s="164">
        <f t="shared" si="103"/>
        <v>45955</v>
      </c>
      <c r="AN1968" s="182"/>
      <c r="AO1968" s="230"/>
      <c r="AP1968" s="182"/>
      <c r="AQ1968" s="182"/>
      <c r="AR1968" s="182"/>
      <c r="AS1968" s="182"/>
      <c r="AT1968" s="182"/>
      <c r="AU1968" s="182"/>
      <c r="AV1968" s="182"/>
      <c r="AW1968" s="96"/>
      <c r="AX1968" s="37">
        <f t="shared" si="102"/>
        <v>45959</v>
      </c>
      <c r="AY1968" s="182"/>
      <c r="AZ1968" s="183"/>
      <c r="BA1968" s="182"/>
      <c r="BB1968" s="182"/>
      <c r="BC1968" s="182"/>
      <c r="BD1968" s="182"/>
      <c r="BE1968" s="182"/>
      <c r="BF1968" s="182"/>
      <c r="BG1968" s="182"/>
      <c r="BH1968" s="4"/>
      <c r="BI1968" s="1"/>
      <c r="BJ1968" s="1"/>
      <c r="BK1968" s="1"/>
      <c r="BL1968" s="31"/>
      <c r="BM1968" s="31"/>
      <c r="BN1968" s="1"/>
      <c r="BO1968" s="1"/>
      <c r="BP1968" s="1"/>
      <c r="BQ1968" s="1"/>
      <c r="BR1968" s="1"/>
      <c r="BS1968" s="4"/>
      <c r="BT1968" s="37">
        <f t="shared" si="104"/>
        <v>45980</v>
      </c>
      <c r="BU1968" s="229"/>
      <c r="BV1968" s="183"/>
      <c r="BW1968" s="228"/>
      <c r="BX1968" s="182"/>
      <c r="BY1968" s="182"/>
      <c r="BZ1968" s="182"/>
      <c r="CA1968" s="182"/>
      <c r="CB1968" s="182"/>
      <c r="CC1968" s="182"/>
      <c r="CE1968" s="1"/>
      <c r="CF1968" s="1"/>
      <c r="CG1968" s="1"/>
      <c r="CH1968" s="1"/>
      <c r="CI1968" s="1"/>
      <c r="CJ1968" s="1"/>
      <c r="CK1968" s="1"/>
      <c r="CL1968" s="1"/>
      <c r="CM1968" s="1"/>
      <c r="CN1968" s="1"/>
      <c r="CO1968" s="1"/>
    </row>
    <row r="1969" spans="1:93" ht="30" customHeight="1" x14ac:dyDescent="0.2">
      <c r="A1969" s="1">
        <v>1963</v>
      </c>
      <c r="B1969" s="1" t="s">
        <v>599</v>
      </c>
      <c r="C1969" s="1" t="s">
        <v>600</v>
      </c>
      <c r="D1969" s="1" t="s">
        <v>601</v>
      </c>
      <c r="E1969" s="1" t="s">
        <v>601</v>
      </c>
      <c r="F1969" s="1" t="s">
        <v>74</v>
      </c>
      <c r="G1969" s="1">
        <v>3</v>
      </c>
      <c r="H1969" s="1" t="s">
        <v>341</v>
      </c>
      <c r="I1969" s="1" t="s">
        <v>114</v>
      </c>
      <c r="J1969" s="64">
        <v>415</v>
      </c>
      <c r="K1969" s="76">
        <v>2294208</v>
      </c>
      <c r="L1969" s="29">
        <v>45952</v>
      </c>
      <c r="M1969" s="29" t="s">
        <v>4163</v>
      </c>
      <c r="N1969" s="1" t="s">
        <v>478</v>
      </c>
      <c r="O1969" s="28" t="s">
        <v>225</v>
      </c>
      <c r="P1969" s="1" t="s">
        <v>216</v>
      </c>
      <c r="Q1969" s="76">
        <v>10</v>
      </c>
      <c r="R1969" s="1" t="s">
        <v>537</v>
      </c>
      <c r="T1969" s="1" t="s">
        <v>115</v>
      </c>
      <c r="U1969" s="1"/>
      <c r="V1969" s="1"/>
      <c r="W1969" s="4"/>
      <c r="X1969" s="28"/>
      <c r="Y1969" s="33"/>
      <c r="Z1969" s="33"/>
      <c r="AA1969" s="96"/>
      <c r="AB1969" s="178"/>
      <c r="AC1969" s="33">
        <v>23.5</v>
      </c>
      <c r="AD1969" s="33">
        <v>220</v>
      </c>
      <c r="AE1969" s="33" t="s">
        <v>103</v>
      </c>
      <c r="AF1969" s="33" t="s">
        <v>103</v>
      </c>
      <c r="AG1969" s="33"/>
      <c r="AH1969" s="4"/>
      <c r="AI1969" s="1"/>
      <c r="AJ1969" s="1"/>
      <c r="AK1969" s="1"/>
      <c r="AL1969" s="5"/>
      <c r="AM1969" s="164">
        <f t="shared" si="103"/>
        <v>45955</v>
      </c>
      <c r="AN1969" s="182"/>
      <c r="AO1969" s="230"/>
      <c r="AP1969" s="182"/>
      <c r="AQ1969" s="182"/>
      <c r="AR1969" s="182"/>
      <c r="AS1969" s="182"/>
      <c r="AT1969" s="182"/>
      <c r="AU1969" s="182"/>
      <c r="AV1969" s="182"/>
      <c r="AW1969" s="96"/>
      <c r="AX1969" s="37">
        <f t="shared" si="102"/>
        <v>45959</v>
      </c>
      <c r="AY1969" s="182"/>
      <c r="AZ1969" s="183"/>
      <c r="BA1969" s="182"/>
      <c r="BB1969" s="182"/>
      <c r="BC1969" s="182"/>
      <c r="BD1969" s="182"/>
      <c r="BE1969" s="182"/>
      <c r="BF1969" s="182"/>
      <c r="BG1969" s="182"/>
      <c r="BH1969" s="4"/>
      <c r="BI1969" s="1"/>
      <c r="BJ1969" s="1"/>
      <c r="BK1969" s="1"/>
      <c r="BL1969" s="31"/>
      <c r="BM1969" s="31"/>
      <c r="BN1969" s="1"/>
      <c r="BO1969" s="1"/>
      <c r="BP1969" s="1"/>
      <c r="BQ1969" s="1"/>
      <c r="BR1969" s="1"/>
      <c r="BS1969" s="4"/>
      <c r="BT1969" s="37">
        <f t="shared" si="104"/>
        <v>45980</v>
      </c>
      <c r="BU1969" s="229"/>
      <c r="BV1969" s="183"/>
      <c r="BW1969" s="228"/>
      <c r="BX1969" s="182"/>
      <c r="BY1969" s="182"/>
      <c r="BZ1969" s="182"/>
      <c r="CA1969" s="182"/>
      <c r="CB1969" s="182"/>
      <c r="CC1969" s="182"/>
      <c r="CE1969" s="1"/>
      <c r="CF1969" s="1"/>
      <c r="CG1969" s="1"/>
      <c r="CH1969" s="1"/>
      <c r="CI1969" s="1"/>
      <c r="CJ1969" s="1"/>
      <c r="CK1969" s="1"/>
      <c r="CL1969" s="1"/>
      <c r="CM1969" s="1"/>
      <c r="CN1969" s="1"/>
      <c r="CO1969" s="1"/>
    </row>
    <row r="1970" spans="1:93" ht="30" customHeight="1" x14ac:dyDescent="0.2">
      <c r="A1970" s="1">
        <v>1964</v>
      </c>
      <c r="B1970" s="1" t="s">
        <v>599</v>
      </c>
      <c r="C1970" s="1" t="s">
        <v>600</v>
      </c>
      <c r="D1970" s="1" t="s">
        <v>601</v>
      </c>
      <c r="E1970" s="1" t="s">
        <v>601</v>
      </c>
      <c r="F1970" s="1" t="s">
        <v>74</v>
      </c>
      <c r="G1970" s="1">
        <v>3</v>
      </c>
      <c r="H1970" s="1" t="s">
        <v>341</v>
      </c>
      <c r="I1970" s="1" t="s">
        <v>114</v>
      </c>
      <c r="J1970" s="64">
        <v>557</v>
      </c>
      <c r="K1970" s="76">
        <v>2294209</v>
      </c>
      <c r="L1970" s="29">
        <v>45952</v>
      </c>
      <c r="M1970" s="29" t="s">
        <v>4163</v>
      </c>
      <c r="N1970" s="1" t="s">
        <v>478</v>
      </c>
      <c r="O1970" s="28" t="s">
        <v>225</v>
      </c>
      <c r="P1970" s="1" t="s">
        <v>216</v>
      </c>
      <c r="Q1970" s="76">
        <v>12</v>
      </c>
      <c r="R1970" s="1" t="s">
        <v>537</v>
      </c>
      <c r="T1970" s="1" t="s">
        <v>115</v>
      </c>
      <c r="U1970" s="1"/>
      <c r="V1970" s="1"/>
      <c r="W1970" s="4"/>
      <c r="X1970" s="28"/>
      <c r="Y1970" s="33"/>
      <c r="Z1970" s="33"/>
      <c r="AA1970" s="96"/>
      <c r="AB1970" s="178"/>
      <c r="AC1970" s="33">
        <v>23</v>
      </c>
      <c r="AD1970" s="33">
        <v>215</v>
      </c>
      <c r="AE1970" s="33" t="s">
        <v>103</v>
      </c>
      <c r="AF1970" s="33" t="s">
        <v>103</v>
      </c>
      <c r="AG1970" s="33"/>
      <c r="AH1970" s="4"/>
      <c r="AI1970" s="1"/>
      <c r="AJ1970" s="1"/>
      <c r="AK1970" s="1"/>
      <c r="AL1970" s="5"/>
      <c r="AM1970" s="164">
        <f t="shared" si="103"/>
        <v>45955</v>
      </c>
      <c r="AN1970" s="182"/>
      <c r="AO1970" s="230"/>
      <c r="AP1970" s="182"/>
      <c r="AQ1970" s="182"/>
      <c r="AR1970" s="182"/>
      <c r="AS1970" s="182"/>
      <c r="AT1970" s="182"/>
      <c r="AU1970" s="182"/>
      <c r="AV1970" s="182"/>
      <c r="AW1970" s="96"/>
      <c r="AX1970" s="37">
        <f t="shared" si="102"/>
        <v>45959</v>
      </c>
      <c r="AY1970" s="182"/>
      <c r="AZ1970" s="183"/>
      <c r="BA1970" s="182"/>
      <c r="BB1970" s="182"/>
      <c r="BC1970" s="182"/>
      <c r="BD1970" s="182"/>
      <c r="BE1970" s="182"/>
      <c r="BF1970" s="182"/>
      <c r="BG1970" s="182"/>
      <c r="BH1970" s="4"/>
      <c r="BI1970" s="1"/>
      <c r="BJ1970" s="1"/>
      <c r="BK1970" s="1"/>
      <c r="BL1970" s="31"/>
      <c r="BM1970" s="31"/>
      <c r="BN1970" s="1"/>
      <c r="BO1970" s="1"/>
      <c r="BP1970" s="1"/>
      <c r="BQ1970" s="1"/>
      <c r="BR1970" s="1"/>
      <c r="BS1970" s="4"/>
      <c r="BT1970" s="37">
        <f t="shared" si="104"/>
        <v>45980</v>
      </c>
      <c r="BU1970" s="229"/>
      <c r="BV1970" s="183"/>
      <c r="BW1970" s="228"/>
      <c r="BX1970" s="182"/>
      <c r="BY1970" s="182"/>
      <c r="BZ1970" s="182"/>
      <c r="CA1970" s="182"/>
      <c r="CB1970" s="182"/>
      <c r="CC1970" s="182"/>
      <c r="CE1970" s="1"/>
      <c r="CF1970" s="1"/>
      <c r="CG1970" s="1"/>
      <c r="CH1970" s="1"/>
      <c r="CI1970" s="1"/>
      <c r="CJ1970" s="1"/>
      <c r="CK1970" s="1"/>
      <c r="CL1970" s="1"/>
      <c r="CM1970" s="1"/>
      <c r="CN1970" s="1"/>
      <c r="CO1970" s="1"/>
    </row>
    <row r="1971" spans="1:93" ht="30" customHeight="1" x14ac:dyDescent="0.2">
      <c r="A1971" s="1">
        <v>1965</v>
      </c>
      <c r="B1971" s="1" t="s">
        <v>599</v>
      </c>
      <c r="C1971" s="1" t="s">
        <v>600</v>
      </c>
      <c r="D1971" s="1" t="s">
        <v>601</v>
      </c>
      <c r="E1971" s="1" t="s">
        <v>601</v>
      </c>
      <c r="F1971" s="1" t="s">
        <v>74</v>
      </c>
      <c r="G1971" s="1">
        <v>3</v>
      </c>
      <c r="H1971" s="1" t="s">
        <v>341</v>
      </c>
      <c r="I1971" s="1" t="s">
        <v>114</v>
      </c>
      <c r="J1971" s="64">
        <v>433</v>
      </c>
      <c r="K1971" s="76">
        <v>2294210</v>
      </c>
      <c r="L1971" s="29">
        <v>45952</v>
      </c>
      <c r="M1971" s="29" t="s">
        <v>4163</v>
      </c>
      <c r="N1971" s="1" t="s">
        <v>478</v>
      </c>
      <c r="O1971" s="28" t="s">
        <v>225</v>
      </c>
      <c r="P1971" s="1" t="s">
        <v>216</v>
      </c>
      <c r="Q1971" s="76">
        <v>9</v>
      </c>
      <c r="R1971" s="1" t="s">
        <v>537</v>
      </c>
      <c r="T1971" s="1" t="s">
        <v>115</v>
      </c>
      <c r="U1971" s="1"/>
      <c r="V1971" s="1"/>
      <c r="W1971" s="4"/>
      <c r="X1971" s="28"/>
      <c r="Y1971" s="33"/>
      <c r="Z1971" s="33"/>
      <c r="AA1971" s="96"/>
      <c r="AB1971" s="178"/>
      <c r="AC1971" s="33">
        <v>25</v>
      </c>
      <c r="AD1971" s="33">
        <v>240</v>
      </c>
      <c r="AE1971" s="33" t="s">
        <v>103</v>
      </c>
      <c r="AF1971" s="33" t="s">
        <v>103</v>
      </c>
      <c r="AG1971" s="33"/>
      <c r="AH1971" s="4"/>
      <c r="AI1971" s="1"/>
      <c r="AJ1971" s="1"/>
      <c r="AK1971" s="1"/>
      <c r="AL1971" s="5"/>
      <c r="AM1971" s="164">
        <f t="shared" si="103"/>
        <v>45955</v>
      </c>
      <c r="AN1971" s="182"/>
      <c r="AO1971" s="230"/>
      <c r="AP1971" s="182"/>
      <c r="AQ1971" s="182"/>
      <c r="AR1971" s="182"/>
      <c r="AS1971" s="182"/>
      <c r="AT1971" s="182"/>
      <c r="AU1971" s="182"/>
      <c r="AV1971" s="182"/>
      <c r="AW1971" s="96"/>
      <c r="AX1971" s="37">
        <f t="shared" si="102"/>
        <v>45959</v>
      </c>
      <c r="AY1971" s="182"/>
      <c r="AZ1971" s="183"/>
      <c r="BA1971" s="182"/>
      <c r="BB1971" s="182"/>
      <c r="BC1971" s="182"/>
      <c r="BD1971" s="182"/>
      <c r="BE1971" s="182"/>
      <c r="BF1971" s="182"/>
      <c r="BG1971" s="182"/>
      <c r="BH1971" s="4"/>
      <c r="BI1971" s="1"/>
      <c r="BJ1971" s="1"/>
      <c r="BK1971" s="1"/>
      <c r="BL1971" s="31"/>
      <c r="BM1971" s="31"/>
      <c r="BN1971" s="1"/>
      <c r="BO1971" s="1"/>
      <c r="BP1971" s="1"/>
      <c r="BQ1971" s="1"/>
      <c r="BR1971" s="1"/>
      <c r="BS1971" s="4"/>
      <c r="BT1971" s="37">
        <f t="shared" si="104"/>
        <v>45980</v>
      </c>
      <c r="BU1971" s="229"/>
      <c r="BV1971" s="183"/>
      <c r="BW1971" s="228"/>
      <c r="BX1971" s="182"/>
      <c r="BY1971" s="182"/>
      <c r="BZ1971" s="182"/>
      <c r="CA1971" s="182"/>
      <c r="CB1971" s="182"/>
      <c r="CC1971" s="182"/>
      <c r="CE1971" s="1"/>
      <c r="CF1971" s="1"/>
      <c r="CG1971" s="1"/>
      <c r="CH1971" s="1"/>
      <c r="CI1971" s="1"/>
      <c r="CJ1971" s="1"/>
      <c r="CK1971" s="1"/>
      <c r="CL1971" s="1"/>
      <c r="CM1971" s="1"/>
      <c r="CN1971" s="1"/>
      <c r="CO1971" s="1"/>
    </row>
    <row r="1972" spans="1:93" ht="30" customHeight="1" x14ac:dyDescent="0.2">
      <c r="A1972" s="1">
        <v>1966</v>
      </c>
      <c r="B1972" s="1" t="s">
        <v>599</v>
      </c>
      <c r="C1972" s="1" t="s">
        <v>600</v>
      </c>
      <c r="D1972" s="1" t="s">
        <v>601</v>
      </c>
      <c r="E1972" s="1" t="s">
        <v>601</v>
      </c>
      <c r="F1972" s="1" t="s">
        <v>74</v>
      </c>
      <c r="G1972" s="1">
        <v>3</v>
      </c>
      <c r="H1972" s="1" t="s">
        <v>341</v>
      </c>
      <c r="I1972" s="1" t="s">
        <v>114</v>
      </c>
      <c r="J1972" s="64">
        <v>394</v>
      </c>
      <c r="K1972" s="76">
        <v>2275901</v>
      </c>
      <c r="L1972" s="29">
        <v>45952</v>
      </c>
      <c r="M1972" s="29" t="s">
        <v>4163</v>
      </c>
      <c r="N1972" s="1" t="s">
        <v>478</v>
      </c>
      <c r="O1972" s="28" t="s">
        <v>225</v>
      </c>
      <c r="P1972" s="1" t="s">
        <v>216</v>
      </c>
      <c r="Q1972" s="76">
        <v>9</v>
      </c>
      <c r="R1972" s="1" t="s">
        <v>537</v>
      </c>
      <c r="T1972" s="1" t="s">
        <v>115</v>
      </c>
      <c r="U1972" s="1"/>
      <c r="V1972" s="1"/>
      <c r="W1972" s="4"/>
      <c r="X1972" s="28"/>
      <c r="Y1972" s="33"/>
      <c r="Z1972" s="33"/>
      <c r="AA1972" s="96"/>
      <c r="AB1972" s="178"/>
      <c r="AC1972" s="33">
        <v>22.5</v>
      </c>
      <c r="AD1972" s="33">
        <v>230</v>
      </c>
      <c r="AE1972" s="33" t="s">
        <v>103</v>
      </c>
      <c r="AF1972" s="33" t="s">
        <v>103</v>
      </c>
      <c r="AG1972" s="33"/>
      <c r="AH1972" s="4"/>
      <c r="AI1972" s="1"/>
      <c r="AJ1972" s="1"/>
      <c r="AK1972" s="1"/>
      <c r="AL1972" s="5"/>
      <c r="AM1972" s="164">
        <f t="shared" si="103"/>
        <v>45955</v>
      </c>
      <c r="AN1972" s="182"/>
      <c r="AO1972" s="230"/>
      <c r="AP1972" s="182"/>
      <c r="AQ1972" s="182"/>
      <c r="AR1972" s="182"/>
      <c r="AS1972" s="182"/>
      <c r="AT1972" s="182"/>
      <c r="AU1972" s="182"/>
      <c r="AV1972" s="182"/>
      <c r="AW1972" s="96"/>
      <c r="AX1972" s="37">
        <f t="shared" si="102"/>
        <v>45959</v>
      </c>
      <c r="AY1972" s="182"/>
      <c r="AZ1972" s="183"/>
      <c r="BA1972" s="182"/>
      <c r="BB1972" s="182"/>
      <c r="BC1972" s="182"/>
      <c r="BD1972" s="182"/>
      <c r="BE1972" s="182"/>
      <c r="BF1972" s="182"/>
      <c r="BG1972" s="182"/>
      <c r="BH1972" s="4"/>
      <c r="BI1972" s="1"/>
      <c r="BJ1972" s="1"/>
      <c r="BK1972" s="1"/>
      <c r="BL1972" s="31"/>
      <c r="BM1972" s="31"/>
      <c r="BN1972" s="1"/>
      <c r="BO1972" s="1"/>
      <c r="BP1972" s="1"/>
      <c r="BQ1972" s="1"/>
      <c r="BR1972" s="1"/>
      <c r="BS1972" s="4"/>
      <c r="BT1972" s="37">
        <f t="shared" si="104"/>
        <v>45980</v>
      </c>
      <c r="BU1972" s="229"/>
      <c r="BV1972" s="183"/>
      <c r="BW1972" s="228"/>
      <c r="BX1972" s="182"/>
      <c r="BY1972" s="182"/>
      <c r="BZ1972" s="182"/>
      <c r="CA1972" s="182"/>
      <c r="CB1972" s="182"/>
      <c r="CC1972" s="182"/>
      <c r="CE1972" s="1"/>
      <c r="CF1972" s="1"/>
      <c r="CG1972" s="1"/>
      <c r="CH1972" s="1"/>
      <c r="CI1972" s="1"/>
      <c r="CJ1972" s="1"/>
      <c r="CK1972" s="1"/>
      <c r="CL1972" s="1"/>
      <c r="CM1972" s="1"/>
      <c r="CN1972" s="1"/>
      <c r="CO1972" s="1"/>
    </row>
    <row r="1973" spans="1:93" ht="30" customHeight="1" x14ac:dyDescent="0.2">
      <c r="A1973" s="1">
        <v>1967</v>
      </c>
      <c r="B1973" s="1" t="s">
        <v>599</v>
      </c>
      <c r="C1973" s="1" t="s">
        <v>600</v>
      </c>
      <c r="D1973" s="1" t="s">
        <v>601</v>
      </c>
      <c r="E1973" s="1" t="s">
        <v>601</v>
      </c>
      <c r="F1973" s="1" t="s">
        <v>74</v>
      </c>
      <c r="G1973" s="1">
        <v>3</v>
      </c>
      <c r="H1973" s="1" t="s">
        <v>341</v>
      </c>
      <c r="I1973" s="1" t="s">
        <v>114</v>
      </c>
      <c r="J1973" s="64">
        <v>407</v>
      </c>
      <c r="K1973" s="76">
        <v>2294211</v>
      </c>
      <c r="L1973" s="29">
        <v>45952</v>
      </c>
      <c r="M1973" s="29" t="s">
        <v>4163</v>
      </c>
      <c r="N1973" s="1" t="s">
        <v>478</v>
      </c>
      <c r="O1973" s="28" t="s">
        <v>225</v>
      </c>
      <c r="P1973" s="1" t="s">
        <v>216</v>
      </c>
      <c r="Q1973" s="76">
        <v>9</v>
      </c>
      <c r="R1973" s="1" t="s">
        <v>537</v>
      </c>
      <c r="T1973" s="1" t="s">
        <v>115</v>
      </c>
      <c r="U1973" s="1"/>
      <c r="V1973" s="1"/>
      <c r="W1973" s="4"/>
      <c r="X1973" s="28"/>
      <c r="Y1973" s="33"/>
      <c r="Z1973" s="33"/>
      <c r="AA1973" s="96"/>
      <c r="AB1973" s="178"/>
      <c r="AC1973" s="33">
        <v>24</v>
      </c>
      <c r="AD1973" s="33">
        <v>235</v>
      </c>
      <c r="AE1973" s="33" t="s">
        <v>103</v>
      </c>
      <c r="AF1973" s="33" t="s">
        <v>103</v>
      </c>
      <c r="AG1973" s="33"/>
      <c r="AH1973" s="4"/>
      <c r="AI1973" s="1"/>
      <c r="AJ1973" s="1"/>
      <c r="AK1973" s="1"/>
      <c r="AL1973" s="5"/>
      <c r="AM1973" s="164">
        <f t="shared" si="103"/>
        <v>45955</v>
      </c>
      <c r="AN1973" s="182"/>
      <c r="AO1973" s="230"/>
      <c r="AP1973" s="182"/>
      <c r="AQ1973" s="182"/>
      <c r="AR1973" s="182"/>
      <c r="AS1973" s="182"/>
      <c r="AT1973" s="182"/>
      <c r="AU1973" s="182"/>
      <c r="AV1973" s="182"/>
      <c r="AW1973" s="96"/>
      <c r="AX1973" s="37">
        <f t="shared" si="102"/>
        <v>45959</v>
      </c>
      <c r="AY1973" s="182"/>
      <c r="AZ1973" s="183"/>
      <c r="BA1973" s="182"/>
      <c r="BB1973" s="182"/>
      <c r="BC1973" s="182"/>
      <c r="BD1973" s="182"/>
      <c r="BE1973" s="182"/>
      <c r="BF1973" s="182"/>
      <c r="BG1973" s="182"/>
      <c r="BH1973" s="4"/>
      <c r="BI1973" s="1"/>
      <c r="BJ1973" s="1"/>
      <c r="BK1973" s="1"/>
      <c r="BL1973" s="31"/>
      <c r="BM1973" s="31"/>
      <c r="BN1973" s="1"/>
      <c r="BO1973" s="1"/>
      <c r="BP1973" s="1"/>
      <c r="BQ1973" s="1"/>
      <c r="BR1973" s="1"/>
      <c r="BS1973" s="4"/>
      <c r="BT1973" s="37">
        <f t="shared" si="104"/>
        <v>45980</v>
      </c>
      <c r="BU1973" s="229"/>
      <c r="BV1973" s="183"/>
      <c r="BW1973" s="228"/>
      <c r="BX1973" s="182"/>
      <c r="BY1973" s="182"/>
      <c r="BZ1973" s="182"/>
      <c r="CA1973" s="182"/>
      <c r="CB1973" s="182"/>
      <c r="CC1973" s="182"/>
      <c r="CE1973" s="1"/>
      <c r="CF1973" s="1"/>
      <c r="CG1973" s="1"/>
      <c r="CH1973" s="1"/>
      <c r="CI1973" s="1"/>
      <c r="CJ1973" s="1"/>
      <c r="CK1973" s="1"/>
      <c r="CL1973" s="1"/>
      <c r="CM1973" s="1"/>
      <c r="CN1973" s="1"/>
      <c r="CO1973" s="1"/>
    </row>
    <row r="1974" spans="1:93" ht="30" customHeight="1" x14ac:dyDescent="0.2">
      <c r="A1974" s="1">
        <v>1968</v>
      </c>
      <c r="B1974" s="1" t="s">
        <v>599</v>
      </c>
      <c r="C1974" s="1" t="s">
        <v>600</v>
      </c>
      <c r="D1974" s="1" t="s">
        <v>601</v>
      </c>
      <c r="E1974" s="1" t="s">
        <v>601</v>
      </c>
      <c r="F1974" s="1" t="s">
        <v>74</v>
      </c>
      <c r="G1974" s="1">
        <v>3</v>
      </c>
      <c r="H1974" s="1" t="s">
        <v>341</v>
      </c>
      <c r="I1974" s="1" t="s">
        <v>114</v>
      </c>
      <c r="J1974" s="64">
        <v>287</v>
      </c>
      <c r="K1974" s="76">
        <v>2275903</v>
      </c>
      <c r="L1974" s="29">
        <v>45952</v>
      </c>
      <c r="M1974" s="29" t="s">
        <v>4163</v>
      </c>
      <c r="N1974" s="1" t="s">
        <v>478</v>
      </c>
      <c r="O1974" s="28" t="s">
        <v>225</v>
      </c>
      <c r="P1974" s="1" t="s">
        <v>216</v>
      </c>
      <c r="Q1974" s="76">
        <v>8</v>
      </c>
      <c r="R1974" s="1" t="s">
        <v>537</v>
      </c>
      <c r="S1974" s="1">
        <v>6</v>
      </c>
      <c r="T1974" s="1" t="s">
        <v>115</v>
      </c>
      <c r="U1974" s="1"/>
      <c r="V1974" s="1"/>
      <c r="W1974" s="4"/>
      <c r="X1974" s="28"/>
      <c r="Y1974" s="33"/>
      <c r="Z1974" s="33"/>
      <c r="AA1974" s="96"/>
      <c r="AB1974" s="178"/>
      <c r="AC1974" s="33">
        <v>25.5</v>
      </c>
      <c r="AD1974" s="33">
        <v>225</v>
      </c>
      <c r="AE1974" s="33" t="s">
        <v>103</v>
      </c>
      <c r="AF1974" s="33" t="s">
        <v>103</v>
      </c>
      <c r="AG1974" s="33"/>
      <c r="AH1974" s="4"/>
      <c r="AI1974" s="1"/>
      <c r="AJ1974" s="1"/>
      <c r="AK1974" s="1"/>
      <c r="AL1974" s="5"/>
      <c r="AM1974" s="164">
        <f t="shared" si="103"/>
        <v>45955</v>
      </c>
      <c r="AN1974" s="182"/>
      <c r="AO1974" s="230"/>
      <c r="AP1974" s="182"/>
      <c r="AQ1974" s="182"/>
      <c r="AR1974" s="182"/>
      <c r="AS1974" s="182"/>
      <c r="AT1974" s="182"/>
      <c r="AU1974" s="182"/>
      <c r="AV1974" s="182"/>
      <c r="AW1974" s="96"/>
      <c r="AX1974" s="37">
        <f t="shared" si="102"/>
        <v>45959</v>
      </c>
      <c r="AY1974" s="182"/>
      <c r="AZ1974" s="183"/>
      <c r="BA1974" s="182"/>
      <c r="BB1974" s="182"/>
      <c r="BC1974" s="182"/>
      <c r="BD1974" s="182"/>
      <c r="BE1974" s="182"/>
      <c r="BF1974" s="182"/>
      <c r="BG1974" s="182"/>
      <c r="BH1974" s="4"/>
      <c r="BI1974" s="1"/>
      <c r="BJ1974" s="1"/>
      <c r="BK1974" s="1"/>
      <c r="BL1974" s="31"/>
      <c r="BM1974" s="31"/>
      <c r="BN1974" s="1"/>
      <c r="BO1974" s="1"/>
      <c r="BP1974" s="1"/>
      <c r="BQ1974" s="1"/>
      <c r="BR1974" s="1"/>
      <c r="BS1974" s="4"/>
      <c r="BT1974" s="37">
        <f t="shared" si="104"/>
        <v>45980</v>
      </c>
      <c r="BU1974" s="229"/>
      <c r="BV1974" s="183"/>
      <c r="BW1974" s="228"/>
      <c r="BX1974" s="182"/>
      <c r="BY1974" s="182"/>
      <c r="BZ1974" s="182"/>
      <c r="CA1974" s="182"/>
      <c r="CB1974" s="182"/>
      <c r="CC1974" s="182"/>
      <c r="CE1974" s="1"/>
      <c r="CF1974" s="1"/>
      <c r="CG1974" s="1"/>
      <c r="CH1974" s="1"/>
      <c r="CI1974" s="1"/>
      <c r="CJ1974" s="1"/>
      <c r="CK1974" s="1"/>
      <c r="CL1974" s="1"/>
      <c r="CM1974" s="1"/>
      <c r="CN1974" s="1"/>
      <c r="CO1974" s="1"/>
    </row>
    <row r="1975" spans="1:93" ht="30" customHeight="1" x14ac:dyDescent="0.2">
      <c r="A1975" s="1">
        <v>1969</v>
      </c>
      <c r="B1975" s="1" t="s">
        <v>599</v>
      </c>
      <c r="C1975" s="1" t="s">
        <v>600</v>
      </c>
      <c r="D1975" s="1" t="s">
        <v>601</v>
      </c>
      <c r="E1975" s="1" t="s">
        <v>601</v>
      </c>
      <c r="F1975" s="1" t="s">
        <v>74</v>
      </c>
      <c r="G1975" s="1">
        <v>3</v>
      </c>
      <c r="H1975" s="1" t="s">
        <v>341</v>
      </c>
      <c r="I1975" s="1" t="s">
        <v>114</v>
      </c>
      <c r="J1975" s="64">
        <v>552</v>
      </c>
      <c r="K1975" s="76">
        <v>2294212</v>
      </c>
      <c r="L1975" s="29">
        <v>45952</v>
      </c>
      <c r="M1975" s="29" t="s">
        <v>4163</v>
      </c>
      <c r="N1975" s="1" t="s">
        <v>478</v>
      </c>
      <c r="O1975" s="28" t="s">
        <v>225</v>
      </c>
      <c r="P1975" s="1" t="s">
        <v>216</v>
      </c>
      <c r="Q1975" s="76">
        <v>12</v>
      </c>
      <c r="R1975" s="1" t="s">
        <v>537</v>
      </c>
      <c r="T1975" s="1" t="s">
        <v>115</v>
      </c>
      <c r="U1975" s="1"/>
      <c r="V1975" s="1"/>
      <c r="W1975" s="4"/>
      <c r="X1975" s="28"/>
      <c r="Y1975" s="33"/>
      <c r="Z1975" s="33"/>
      <c r="AA1975" s="96"/>
      <c r="AB1975" s="178"/>
      <c r="AC1975" s="33">
        <v>25.5</v>
      </c>
      <c r="AD1975" s="33">
        <v>230</v>
      </c>
      <c r="AE1975" s="33" t="s">
        <v>103</v>
      </c>
      <c r="AF1975" s="33" t="s">
        <v>103</v>
      </c>
      <c r="AG1975" s="33"/>
      <c r="AH1975" s="4"/>
      <c r="AI1975" s="1"/>
      <c r="AJ1975" s="1"/>
      <c r="AK1975" s="1"/>
      <c r="AL1975" s="5"/>
      <c r="AM1975" s="164">
        <f t="shared" si="103"/>
        <v>45955</v>
      </c>
      <c r="AN1975" s="182"/>
      <c r="AO1975" s="230"/>
      <c r="AP1975" s="182"/>
      <c r="AQ1975" s="182"/>
      <c r="AR1975" s="182"/>
      <c r="AS1975" s="182"/>
      <c r="AT1975" s="182"/>
      <c r="AU1975" s="182"/>
      <c r="AV1975" s="182"/>
      <c r="AW1975" s="96"/>
      <c r="AX1975" s="37">
        <f t="shared" si="102"/>
        <v>45959</v>
      </c>
      <c r="AY1975" s="182"/>
      <c r="AZ1975" s="183"/>
      <c r="BA1975" s="182"/>
      <c r="BB1975" s="182"/>
      <c r="BC1975" s="182"/>
      <c r="BD1975" s="182"/>
      <c r="BE1975" s="182"/>
      <c r="BF1975" s="182"/>
      <c r="BG1975" s="182"/>
      <c r="BH1975" s="4"/>
      <c r="BI1975" s="1"/>
      <c r="BJ1975" s="1"/>
      <c r="BK1975" s="1"/>
      <c r="BL1975" s="31"/>
      <c r="BM1975" s="31"/>
      <c r="BN1975" s="1"/>
      <c r="BO1975" s="1"/>
      <c r="BP1975" s="1"/>
      <c r="BQ1975" s="1"/>
      <c r="BR1975" s="1"/>
      <c r="BS1975" s="4"/>
      <c r="BT1975" s="37">
        <f t="shared" si="104"/>
        <v>45980</v>
      </c>
      <c r="BU1975" s="229"/>
      <c r="BV1975" s="183"/>
      <c r="BW1975" s="228"/>
      <c r="BX1975" s="182"/>
      <c r="BY1975" s="182"/>
      <c r="BZ1975" s="182"/>
      <c r="CA1975" s="182"/>
      <c r="CB1975" s="182"/>
      <c r="CC1975" s="182"/>
      <c r="CE1975" s="1"/>
      <c r="CF1975" s="1"/>
      <c r="CG1975" s="1"/>
      <c r="CH1975" s="1"/>
      <c r="CI1975" s="1"/>
      <c r="CJ1975" s="1"/>
      <c r="CK1975" s="1"/>
      <c r="CL1975" s="1"/>
      <c r="CM1975" s="1"/>
      <c r="CN1975" s="1"/>
      <c r="CO1975" s="1"/>
    </row>
    <row r="1976" spans="1:93" ht="30" customHeight="1" x14ac:dyDescent="0.2">
      <c r="A1976" s="1">
        <v>1970</v>
      </c>
      <c r="B1976" s="1" t="s">
        <v>599</v>
      </c>
      <c r="C1976" s="1" t="s">
        <v>600</v>
      </c>
      <c r="D1976" s="1" t="s">
        <v>601</v>
      </c>
      <c r="E1976" s="1" t="s">
        <v>601</v>
      </c>
      <c r="F1976" s="1" t="s">
        <v>74</v>
      </c>
      <c r="G1976" s="1">
        <v>3</v>
      </c>
      <c r="H1976" s="1" t="s">
        <v>341</v>
      </c>
      <c r="I1976" s="1" t="s">
        <v>114</v>
      </c>
      <c r="J1976" s="64">
        <v>418</v>
      </c>
      <c r="K1976" s="76">
        <v>2294213</v>
      </c>
      <c r="L1976" s="29">
        <v>45952</v>
      </c>
      <c r="M1976" s="29" t="s">
        <v>4163</v>
      </c>
      <c r="N1976" s="1" t="s">
        <v>478</v>
      </c>
      <c r="O1976" s="28" t="s">
        <v>225</v>
      </c>
      <c r="P1976" s="1" t="s">
        <v>216</v>
      </c>
      <c r="Q1976" s="76">
        <v>9</v>
      </c>
      <c r="R1976" s="1" t="s">
        <v>537</v>
      </c>
      <c r="T1976" s="1" t="s">
        <v>115</v>
      </c>
      <c r="U1976" s="1"/>
      <c r="V1976" s="1"/>
      <c r="W1976" s="4"/>
      <c r="X1976" s="28"/>
      <c r="Y1976" s="33"/>
      <c r="Z1976" s="33"/>
      <c r="AA1976" s="96"/>
      <c r="AB1976" s="178"/>
      <c r="AC1976" s="33">
        <v>24</v>
      </c>
      <c r="AD1976" s="33">
        <v>220</v>
      </c>
      <c r="AE1976" s="33" t="s">
        <v>103</v>
      </c>
      <c r="AF1976" s="33" t="s">
        <v>103</v>
      </c>
      <c r="AG1976" s="33"/>
      <c r="AH1976" s="4"/>
      <c r="AI1976" s="1"/>
      <c r="AJ1976" s="1"/>
      <c r="AK1976" s="1"/>
      <c r="AL1976" s="5"/>
      <c r="AM1976" s="164">
        <f t="shared" si="103"/>
        <v>45955</v>
      </c>
      <c r="AN1976" s="182"/>
      <c r="AO1976" s="230"/>
      <c r="AP1976" s="182"/>
      <c r="AQ1976" s="182"/>
      <c r="AR1976" s="182"/>
      <c r="AS1976" s="182"/>
      <c r="AT1976" s="182"/>
      <c r="AU1976" s="182"/>
      <c r="AV1976" s="182"/>
      <c r="AW1976" s="96"/>
      <c r="AX1976" s="37">
        <f t="shared" si="102"/>
        <v>45959</v>
      </c>
      <c r="AY1976" s="182"/>
      <c r="AZ1976" s="183"/>
      <c r="BA1976" s="182"/>
      <c r="BB1976" s="182"/>
      <c r="BC1976" s="182"/>
      <c r="BD1976" s="182"/>
      <c r="BE1976" s="182"/>
      <c r="BF1976" s="182"/>
      <c r="BG1976" s="182"/>
      <c r="BH1976" s="4"/>
      <c r="BI1976" s="1"/>
      <c r="BJ1976" s="1"/>
      <c r="BK1976" s="1"/>
      <c r="BL1976" s="31"/>
      <c r="BM1976" s="31"/>
      <c r="BN1976" s="1"/>
      <c r="BO1976" s="1"/>
      <c r="BP1976" s="1"/>
      <c r="BQ1976" s="1"/>
      <c r="BR1976" s="1"/>
      <c r="BS1976" s="4"/>
      <c r="BT1976" s="37">
        <f t="shared" si="104"/>
        <v>45980</v>
      </c>
      <c r="BU1976" s="229"/>
      <c r="BV1976" s="183"/>
      <c r="BW1976" s="228"/>
      <c r="BX1976" s="182"/>
      <c r="BY1976" s="182"/>
      <c r="BZ1976" s="182"/>
      <c r="CA1976" s="182"/>
      <c r="CB1976" s="182"/>
      <c r="CC1976" s="182"/>
      <c r="CE1976" s="1"/>
      <c r="CF1976" s="1"/>
      <c r="CG1976" s="1"/>
      <c r="CH1976" s="1"/>
      <c r="CI1976" s="1"/>
      <c r="CJ1976" s="1"/>
      <c r="CK1976" s="1"/>
      <c r="CL1976" s="1"/>
      <c r="CM1976" s="1"/>
      <c r="CN1976" s="1"/>
      <c r="CO1976" s="1"/>
    </row>
    <row r="1977" spans="1:93" ht="30" customHeight="1" x14ac:dyDescent="0.2">
      <c r="A1977" s="1">
        <v>1971</v>
      </c>
      <c r="B1977" s="1" t="s">
        <v>599</v>
      </c>
      <c r="C1977" s="1" t="s">
        <v>600</v>
      </c>
      <c r="D1977" s="1" t="s">
        <v>601</v>
      </c>
      <c r="E1977" s="1" t="s">
        <v>601</v>
      </c>
      <c r="F1977" s="1" t="s">
        <v>74</v>
      </c>
      <c r="G1977" s="1">
        <v>3</v>
      </c>
      <c r="H1977" s="1" t="s">
        <v>341</v>
      </c>
      <c r="I1977" s="1" t="s">
        <v>114</v>
      </c>
      <c r="J1977" s="64">
        <v>551</v>
      </c>
      <c r="K1977" s="76">
        <v>2294214</v>
      </c>
      <c r="L1977" s="29">
        <v>45952</v>
      </c>
      <c r="M1977" s="29" t="s">
        <v>4163</v>
      </c>
      <c r="N1977" s="1" t="s">
        <v>478</v>
      </c>
      <c r="O1977" s="28" t="s">
        <v>225</v>
      </c>
      <c r="P1977" s="1" t="s">
        <v>216</v>
      </c>
      <c r="Q1977" s="76">
        <v>12</v>
      </c>
      <c r="R1977" s="1" t="s">
        <v>537</v>
      </c>
      <c r="T1977" s="1" t="s">
        <v>115</v>
      </c>
      <c r="U1977" s="1"/>
      <c r="V1977" s="1"/>
      <c r="W1977" s="4"/>
      <c r="X1977" s="28"/>
      <c r="Y1977" s="33"/>
      <c r="Z1977" s="33"/>
      <c r="AA1977" s="96"/>
      <c r="AB1977" s="178"/>
      <c r="AC1977" s="33">
        <v>25</v>
      </c>
      <c r="AD1977" s="33">
        <v>240</v>
      </c>
      <c r="AE1977" s="33" t="s">
        <v>103</v>
      </c>
      <c r="AF1977" s="33" t="s">
        <v>103</v>
      </c>
      <c r="AG1977" s="33"/>
      <c r="AH1977" s="4"/>
      <c r="AI1977" s="1"/>
      <c r="AJ1977" s="1"/>
      <c r="AK1977" s="1"/>
      <c r="AL1977" s="5"/>
      <c r="AM1977" s="164">
        <f t="shared" si="103"/>
        <v>45955</v>
      </c>
      <c r="AN1977" s="182"/>
      <c r="AO1977" s="230"/>
      <c r="AP1977" s="182"/>
      <c r="AQ1977" s="182"/>
      <c r="AR1977" s="182"/>
      <c r="AS1977" s="182"/>
      <c r="AT1977" s="182"/>
      <c r="AU1977" s="182"/>
      <c r="AV1977" s="182"/>
      <c r="AW1977" s="96"/>
      <c r="AX1977" s="37">
        <f t="shared" si="102"/>
        <v>45959</v>
      </c>
      <c r="AY1977" s="182"/>
      <c r="AZ1977" s="183"/>
      <c r="BA1977" s="182"/>
      <c r="BB1977" s="182"/>
      <c r="BC1977" s="182"/>
      <c r="BD1977" s="182"/>
      <c r="BE1977" s="182"/>
      <c r="BF1977" s="182"/>
      <c r="BG1977" s="182"/>
      <c r="BH1977" s="4"/>
      <c r="BI1977" s="1"/>
      <c r="BJ1977" s="1"/>
      <c r="BK1977" s="1"/>
      <c r="BL1977" s="31"/>
      <c r="BM1977" s="31"/>
      <c r="BN1977" s="1"/>
      <c r="BO1977" s="1"/>
      <c r="BP1977" s="1"/>
      <c r="BQ1977" s="1"/>
      <c r="BR1977" s="1"/>
      <c r="BS1977" s="4"/>
      <c r="BT1977" s="37">
        <f t="shared" si="104"/>
        <v>45980</v>
      </c>
      <c r="BU1977" s="229"/>
      <c r="BV1977" s="183"/>
      <c r="BW1977" s="228"/>
      <c r="BX1977" s="182"/>
      <c r="BY1977" s="182"/>
      <c r="BZ1977" s="182"/>
      <c r="CA1977" s="182"/>
      <c r="CB1977" s="182"/>
      <c r="CC1977" s="182"/>
      <c r="CE1977" s="1"/>
      <c r="CF1977" s="1"/>
      <c r="CG1977" s="1"/>
      <c r="CH1977" s="1"/>
      <c r="CI1977" s="1"/>
      <c r="CJ1977" s="1"/>
      <c r="CK1977" s="1"/>
      <c r="CL1977" s="1"/>
      <c r="CM1977" s="1"/>
      <c r="CN1977" s="1"/>
      <c r="CO1977" s="1"/>
    </row>
    <row r="1978" spans="1:93" ht="30" customHeight="1" x14ac:dyDescent="0.2">
      <c r="A1978" s="1">
        <v>1972</v>
      </c>
      <c r="B1978" s="1" t="s">
        <v>599</v>
      </c>
      <c r="C1978" s="1" t="s">
        <v>600</v>
      </c>
      <c r="D1978" s="1" t="s">
        <v>601</v>
      </c>
      <c r="E1978" s="1" t="s">
        <v>601</v>
      </c>
      <c r="F1978" s="1" t="s">
        <v>74</v>
      </c>
      <c r="G1978" s="1">
        <v>3</v>
      </c>
      <c r="H1978" s="1" t="s">
        <v>341</v>
      </c>
      <c r="I1978" s="1" t="s">
        <v>114</v>
      </c>
      <c r="J1978" s="64">
        <v>578</v>
      </c>
      <c r="K1978" s="76">
        <v>2275906</v>
      </c>
      <c r="L1978" s="29">
        <v>45952</v>
      </c>
      <c r="M1978" s="29" t="s">
        <v>4163</v>
      </c>
      <c r="N1978" s="1" t="s">
        <v>478</v>
      </c>
      <c r="O1978" s="28" t="s">
        <v>225</v>
      </c>
      <c r="P1978" s="1" t="s">
        <v>216</v>
      </c>
      <c r="Q1978" s="76">
        <v>12</v>
      </c>
      <c r="R1978" s="1" t="s">
        <v>537</v>
      </c>
      <c r="T1978" s="1" t="s">
        <v>115</v>
      </c>
      <c r="U1978" s="1"/>
      <c r="V1978" s="1"/>
      <c r="W1978" s="4"/>
      <c r="X1978" s="28"/>
      <c r="Y1978" s="33"/>
      <c r="Z1978" s="33"/>
      <c r="AA1978" s="96"/>
      <c r="AB1978" s="178"/>
      <c r="AC1978" s="33">
        <v>24</v>
      </c>
      <c r="AD1978" s="33">
        <v>220</v>
      </c>
      <c r="AE1978" s="33" t="s">
        <v>103</v>
      </c>
      <c r="AF1978" s="33" t="s">
        <v>103</v>
      </c>
      <c r="AG1978" s="33"/>
      <c r="AH1978" s="4"/>
      <c r="AI1978" s="1"/>
      <c r="AJ1978" s="1"/>
      <c r="AK1978" s="1"/>
      <c r="AL1978" s="5"/>
      <c r="AM1978" s="164">
        <f t="shared" si="103"/>
        <v>45955</v>
      </c>
      <c r="AN1978" s="182"/>
      <c r="AO1978" s="230"/>
      <c r="AP1978" s="182"/>
      <c r="AQ1978" s="182"/>
      <c r="AR1978" s="182"/>
      <c r="AS1978" s="182"/>
      <c r="AT1978" s="182"/>
      <c r="AU1978" s="182"/>
      <c r="AV1978" s="182"/>
      <c r="AW1978" s="96"/>
      <c r="AX1978" s="37">
        <f t="shared" si="102"/>
        <v>45959</v>
      </c>
      <c r="AY1978" s="182"/>
      <c r="AZ1978" s="183"/>
      <c r="BA1978" s="182"/>
      <c r="BB1978" s="182"/>
      <c r="BC1978" s="182"/>
      <c r="BD1978" s="182"/>
      <c r="BE1978" s="182"/>
      <c r="BF1978" s="182"/>
      <c r="BG1978" s="182"/>
      <c r="BH1978" s="4"/>
      <c r="BI1978" s="1"/>
      <c r="BJ1978" s="1"/>
      <c r="BK1978" s="1"/>
      <c r="BL1978" s="31"/>
      <c r="BM1978" s="31"/>
      <c r="BN1978" s="1"/>
      <c r="BO1978" s="1"/>
      <c r="BP1978" s="1"/>
      <c r="BQ1978" s="1"/>
      <c r="BR1978" s="1"/>
      <c r="BS1978" s="4"/>
      <c r="BT1978" s="37">
        <f t="shared" si="104"/>
        <v>45980</v>
      </c>
      <c r="BU1978" s="229"/>
      <c r="BV1978" s="183"/>
      <c r="BW1978" s="228"/>
      <c r="BX1978" s="182"/>
      <c r="BY1978" s="182"/>
      <c r="BZ1978" s="182"/>
      <c r="CA1978" s="182"/>
      <c r="CB1978" s="182"/>
      <c r="CC1978" s="182"/>
      <c r="CE1978" s="1"/>
      <c r="CF1978" s="1"/>
      <c r="CG1978" s="1"/>
      <c r="CH1978" s="1"/>
      <c r="CI1978" s="1"/>
      <c r="CJ1978" s="1"/>
      <c r="CK1978" s="1"/>
      <c r="CL1978" s="1"/>
      <c r="CM1978" s="1"/>
      <c r="CN1978" s="1"/>
      <c r="CO1978" s="1"/>
    </row>
    <row r="1979" spans="1:93" ht="30" customHeight="1" x14ac:dyDescent="0.2">
      <c r="A1979" s="1">
        <v>1973</v>
      </c>
      <c r="B1979" s="1" t="s">
        <v>599</v>
      </c>
      <c r="C1979" s="1" t="s">
        <v>600</v>
      </c>
      <c r="D1979" s="1" t="s">
        <v>601</v>
      </c>
      <c r="E1979" s="1" t="s">
        <v>601</v>
      </c>
      <c r="F1979" s="1" t="s">
        <v>74</v>
      </c>
      <c r="G1979" s="1">
        <v>3</v>
      </c>
      <c r="H1979" s="1" t="s">
        <v>341</v>
      </c>
      <c r="I1979" s="1" t="s">
        <v>114</v>
      </c>
      <c r="J1979" s="64">
        <v>538</v>
      </c>
      <c r="K1979" s="76">
        <v>2294215</v>
      </c>
      <c r="L1979" s="29">
        <v>45952</v>
      </c>
      <c r="M1979" s="29" t="s">
        <v>4163</v>
      </c>
      <c r="N1979" s="1" t="s">
        <v>478</v>
      </c>
      <c r="O1979" s="28" t="s">
        <v>225</v>
      </c>
      <c r="P1979" s="1" t="s">
        <v>216</v>
      </c>
      <c r="Q1979" s="76">
        <v>12</v>
      </c>
      <c r="R1979" s="1" t="s">
        <v>537</v>
      </c>
      <c r="T1979" s="1" t="s">
        <v>115</v>
      </c>
      <c r="U1979" s="1"/>
      <c r="V1979" s="1"/>
      <c r="W1979" s="4"/>
      <c r="X1979" s="28"/>
      <c r="Y1979" s="33"/>
      <c r="Z1979" s="33"/>
      <c r="AA1979" s="96"/>
      <c r="AB1979" s="178"/>
      <c r="AC1979" s="33">
        <v>24.5</v>
      </c>
      <c r="AD1979" s="33">
        <v>235</v>
      </c>
      <c r="AE1979" s="33" t="s">
        <v>103</v>
      </c>
      <c r="AF1979" s="33" t="s">
        <v>103</v>
      </c>
      <c r="AG1979" s="33"/>
      <c r="AH1979" s="4"/>
      <c r="AI1979" s="1"/>
      <c r="AJ1979" s="1"/>
      <c r="AK1979" s="1"/>
      <c r="AL1979" s="5"/>
      <c r="AM1979" s="164">
        <f t="shared" si="103"/>
        <v>45955</v>
      </c>
      <c r="AN1979" s="182"/>
      <c r="AO1979" s="230"/>
      <c r="AP1979" s="182"/>
      <c r="AQ1979" s="182"/>
      <c r="AR1979" s="182"/>
      <c r="AS1979" s="182"/>
      <c r="AT1979" s="182"/>
      <c r="AU1979" s="182"/>
      <c r="AV1979" s="182"/>
      <c r="AW1979" s="96"/>
      <c r="AX1979" s="37">
        <f t="shared" si="102"/>
        <v>45959</v>
      </c>
      <c r="AY1979" s="182"/>
      <c r="AZ1979" s="183"/>
      <c r="BA1979" s="182"/>
      <c r="BB1979" s="182"/>
      <c r="BC1979" s="182"/>
      <c r="BD1979" s="182"/>
      <c r="BE1979" s="182"/>
      <c r="BF1979" s="182"/>
      <c r="BG1979" s="182"/>
      <c r="BH1979" s="4"/>
      <c r="BI1979" s="1"/>
      <c r="BJ1979" s="1"/>
      <c r="BK1979" s="1"/>
      <c r="BL1979" s="31"/>
      <c r="BM1979" s="31"/>
      <c r="BN1979" s="1"/>
      <c r="BO1979" s="1"/>
      <c r="BP1979" s="1"/>
      <c r="BQ1979" s="1"/>
      <c r="BR1979" s="1"/>
      <c r="BS1979" s="4"/>
      <c r="BT1979" s="37">
        <f t="shared" si="104"/>
        <v>45980</v>
      </c>
      <c r="BU1979" s="229"/>
      <c r="BV1979" s="183"/>
      <c r="BW1979" s="228"/>
      <c r="BX1979" s="182"/>
      <c r="BY1979" s="182"/>
      <c r="BZ1979" s="182"/>
      <c r="CA1979" s="182"/>
      <c r="CB1979" s="182"/>
      <c r="CC1979" s="182"/>
      <c r="CE1979" s="1"/>
      <c r="CF1979" s="1"/>
      <c r="CG1979" s="1"/>
      <c r="CH1979" s="1"/>
      <c r="CI1979" s="1"/>
      <c r="CJ1979" s="1"/>
      <c r="CK1979" s="1"/>
      <c r="CL1979" s="1"/>
      <c r="CM1979" s="1"/>
      <c r="CN1979" s="1"/>
      <c r="CO1979" s="1"/>
    </row>
    <row r="1980" spans="1:93" ht="30" customHeight="1" x14ac:dyDescent="0.2">
      <c r="A1980" s="1">
        <v>1974</v>
      </c>
      <c r="B1980" s="1" t="s">
        <v>599</v>
      </c>
      <c r="C1980" s="1" t="s">
        <v>600</v>
      </c>
      <c r="D1980" s="1" t="s">
        <v>601</v>
      </c>
      <c r="E1980" s="1" t="s">
        <v>601</v>
      </c>
      <c r="F1980" s="1" t="s">
        <v>74</v>
      </c>
      <c r="G1980" s="1">
        <v>3</v>
      </c>
      <c r="H1980" s="1" t="s">
        <v>341</v>
      </c>
      <c r="I1980" s="1" t="s">
        <v>114</v>
      </c>
      <c r="J1980" s="64">
        <v>403</v>
      </c>
      <c r="K1980" s="76">
        <v>2294216</v>
      </c>
      <c r="L1980" s="29">
        <v>45952</v>
      </c>
      <c r="M1980" s="29" t="s">
        <v>4163</v>
      </c>
      <c r="N1980" s="1" t="s">
        <v>478</v>
      </c>
      <c r="O1980" s="28" t="s">
        <v>225</v>
      </c>
      <c r="P1980" s="1" t="s">
        <v>216</v>
      </c>
      <c r="Q1980" s="76">
        <v>9</v>
      </c>
      <c r="R1980" s="1" t="s">
        <v>537</v>
      </c>
      <c r="T1980" s="1" t="s">
        <v>115</v>
      </c>
      <c r="U1980" s="1"/>
      <c r="V1980" s="1"/>
      <c r="W1980" s="4"/>
      <c r="X1980" s="28"/>
      <c r="Y1980" s="33"/>
      <c r="Z1980" s="33"/>
      <c r="AA1980" s="96"/>
      <c r="AB1980" s="178"/>
      <c r="AC1980" s="33">
        <v>23.5</v>
      </c>
      <c r="AD1980" s="33">
        <v>240</v>
      </c>
      <c r="AE1980" s="33" t="s">
        <v>103</v>
      </c>
      <c r="AF1980" s="33" t="s">
        <v>103</v>
      </c>
      <c r="AG1980" s="33"/>
      <c r="AH1980" s="4"/>
      <c r="AI1980" s="1"/>
      <c r="AJ1980" s="1"/>
      <c r="AK1980" s="1"/>
      <c r="AL1980" s="5"/>
      <c r="AM1980" s="164">
        <f t="shared" si="103"/>
        <v>45955</v>
      </c>
      <c r="AN1980" s="182"/>
      <c r="AO1980" s="230"/>
      <c r="AP1980" s="182"/>
      <c r="AQ1980" s="182"/>
      <c r="AR1980" s="182"/>
      <c r="AS1980" s="182"/>
      <c r="AT1980" s="182"/>
      <c r="AU1980" s="182"/>
      <c r="AV1980" s="182"/>
      <c r="AW1980" s="96"/>
      <c r="AX1980" s="37">
        <f t="shared" si="102"/>
        <v>45959</v>
      </c>
      <c r="AY1980" s="182"/>
      <c r="AZ1980" s="183"/>
      <c r="BA1980" s="182"/>
      <c r="BB1980" s="182"/>
      <c r="BC1980" s="182"/>
      <c r="BD1980" s="182"/>
      <c r="BE1980" s="182"/>
      <c r="BF1980" s="182"/>
      <c r="BG1980" s="182"/>
      <c r="BH1980" s="4"/>
      <c r="BI1980" s="1"/>
      <c r="BJ1980" s="1"/>
      <c r="BK1980" s="1"/>
      <c r="BL1980" s="31"/>
      <c r="BM1980" s="31"/>
      <c r="BN1980" s="1"/>
      <c r="BO1980" s="1"/>
      <c r="BP1980" s="1"/>
      <c r="BQ1980" s="1"/>
      <c r="BR1980" s="1"/>
      <c r="BS1980" s="4"/>
      <c r="BT1980" s="37">
        <f t="shared" si="104"/>
        <v>45980</v>
      </c>
      <c r="BU1980" s="229"/>
      <c r="BV1980" s="183"/>
      <c r="BW1980" s="228"/>
      <c r="BX1980" s="182"/>
      <c r="BY1980" s="182"/>
      <c r="BZ1980" s="182"/>
      <c r="CA1980" s="182"/>
      <c r="CB1980" s="182"/>
      <c r="CC1980" s="182"/>
      <c r="CE1980" s="1"/>
      <c r="CF1980" s="1"/>
      <c r="CG1980" s="1"/>
      <c r="CH1980" s="1"/>
      <c r="CI1980" s="1"/>
      <c r="CJ1980" s="1"/>
      <c r="CK1980" s="1"/>
      <c r="CL1980" s="1"/>
      <c r="CM1980" s="1"/>
      <c r="CN1980" s="1"/>
      <c r="CO1980" s="1"/>
    </row>
    <row r="1981" spans="1:93" ht="30" customHeight="1" x14ac:dyDescent="0.2">
      <c r="A1981" s="1">
        <v>1975</v>
      </c>
      <c r="B1981" s="1" t="s">
        <v>599</v>
      </c>
      <c r="C1981" s="1" t="s">
        <v>600</v>
      </c>
      <c r="D1981" s="1" t="s">
        <v>601</v>
      </c>
      <c r="E1981" s="1" t="s">
        <v>601</v>
      </c>
      <c r="F1981" s="1" t="s">
        <v>74</v>
      </c>
      <c r="G1981" s="1">
        <v>3</v>
      </c>
      <c r="H1981" s="1" t="s">
        <v>341</v>
      </c>
      <c r="I1981" s="1" t="s">
        <v>114</v>
      </c>
      <c r="J1981" s="64">
        <v>438</v>
      </c>
      <c r="K1981" s="76">
        <v>2275907</v>
      </c>
      <c r="L1981" s="29">
        <v>45952</v>
      </c>
      <c r="M1981" s="29" t="s">
        <v>4163</v>
      </c>
      <c r="N1981" s="1" t="s">
        <v>478</v>
      </c>
      <c r="O1981" s="28" t="s">
        <v>225</v>
      </c>
      <c r="P1981" s="1" t="s">
        <v>216</v>
      </c>
      <c r="Q1981" s="76">
        <v>9</v>
      </c>
      <c r="R1981" s="1" t="s">
        <v>537</v>
      </c>
      <c r="T1981" s="1" t="s">
        <v>115</v>
      </c>
      <c r="U1981" s="1"/>
      <c r="V1981" s="1"/>
      <c r="W1981" s="4"/>
      <c r="X1981" s="28"/>
      <c r="Y1981" s="33"/>
      <c r="Z1981" s="33"/>
      <c r="AA1981" s="96"/>
      <c r="AB1981" s="178"/>
      <c r="AC1981" s="33">
        <v>25.5</v>
      </c>
      <c r="AD1981" s="33">
        <v>235</v>
      </c>
      <c r="AE1981" s="33" t="s">
        <v>103</v>
      </c>
      <c r="AF1981" s="33" t="s">
        <v>103</v>
      </c>
      <c r="AG1981" s="33"/>
      <c r="AH1981" s="4"/>
      <c r="AI1981" s="1"/>
      <c r="AJ1981" s="1"/>
      <c r="AK1981" s="1"/>
      <c r="AL1981" s="5"/>
      <c r="AM1981" s="164">
        <f t="shared" si="103"/>
        <v>45955</v>
      </c>
      <c r="AN1981" s="182"/>
      <c r="AO1981" s="230"/>
      <c r="AP1981" s="182"/>
      <c r="AQ1981" s="182"/>
      <c r="AR1981" s="182"/>
      <c r="AS1981" s="182"/>
      <c r="AT1981" s="182"/>
      <c r="AU1981" s="182"/>
      <c r="AV1981" s="182"/>
      <c r="AW1981" s="96"/>
      <c r="AX1981" s="37">
        <f t="shared" si="102"/>
        <v>45959</v>
      </c>
      <c r="AY1981" s="182"/>
      <c r="AZ1981" s="183"/>
      <c r="BA1981" s="182">
        <v>41.9</v>
      </c>
      <c r="BB1981" s="182">
        <v>43.2</v>
      </c>
      <c r="BC1981" s="182">
        <v>44</v>
      </c>
      <c r="BD1981" s="182">
        <v>42</v>
      </c>
      <c r="BE1981" s="182">
        <v>43.5</v>
      </c>
      <c r="BF1981" s="182">
        <v>41.8</v>
      </c>
      <c r="BG1981" s="182"/>
      <c r="BH1981" s="4"/>
      <c r="BI1981" s="1"/>
      <c r="BJ1981" s="1"/>
      <c r="BK1981" s="1"/>
      <c r="BL1981" s="31"/>
      <c r="BM1981" s="31"/>
      <c r="BN1981" s="1"/>
      <c r="BO1981" s="1"/>
      <c r="BP1981" s="1"/>
      <c r="BQ1981" s="1"/>
      <c r="BR1981" s="1"/>
      <c r="BS1981" s="4"/>
      <c r="BT1981" s="37">
        <f t="shared" si="104"/>
        <v>45980</v>
      </c>
      <c r="BU1981" s="229"/>
      <c r="BV1981" s="183"/>
      <c r="BW1981" s="228">
        <v>50.3</v>
      </c>
      <c r="BX1981" s="182">
        <v>49.8</v>
      </c>
      <c r="BY1981" s="182">
        <v>50.6</v>
      </c>
      <c r="BZ1981" s="182">
        <v>52.6</v>
      </c>
      <c r="CA1981" s="182">
        <v>51.2</v>
      </c>
      <c r="CB1981" s="182">
        <v>52.4</v>
      </c>
      <c r="CC1981" s="182"/>
      <c r="CE1981" s="1"/>
      <c r="CF1981" s="1"/>
      <c r="CG1981" s="1"/>
      <c r="CH1981" s="1"/>
      <c r="CI1981" s="1"/>
      <c r="CJ1981" s="1"/>
      <c r="CK1981" s="1"/>
      <c r="CL1981" s="1"/>
      <c r="CM1981" s="1"/>
      <c r="CN1981" s="1"/>
      <c r="CO1981" s="1"/>
    </row>
    <row r="1982" spans="1:93" ht="30" customHeight="1" x14ac:dyDescent="0.2">
      <c r="A1982" s="1">
        <v>1976</v>
      </c>
      <c r="B1982" s="1" t="s">
        <v>599</v>
      </c>
      <c r="C1982" s="1" t="s">
        <v>600</v>
      </c>
      <c r="D1982" s="1" t="s">
        <v>601</v>
      </c>
      <c r="E1982" s="1" t="s">
        <v>601</v>
      </c>
      <c r="F1982" s="1" t="s">
        <v>74</v>
      </c>
      <c r="G1982" s="1">
        <v>3</v>
      </c>
      <c r="H1982" s="1" t="s">
        <v>341</v>
      </c>
      <c r="I1982" s="1" t="s">
        <v>114</v>
      </c>
      <c r="J1982" s="64">
        <v>558</v>
      </c>
      <c r="K1982" s="76">
        <v>2294217</v>
      </c>
      <c r="L1982" s="29">
        <v>45952</v>
      </c>
      <c r="M1982" s="29" t="s">
        <v>4163</v>
      </c>
      <c r="N1982" s="1" t="s">
        <v>478</v>
      </c>
      <c r="O1982" s="28" t="s">
        <v>225</v>
      </c>
      <c r="P1982" s="1" t="s">
        <v>216</v>
      </c>
      <c r="Q1982" s="76">
        <v>12</v>
      </c>
      <c r="R1982" s="1" t="s">
        <v>537</v>
      </c>
      <c r="S1982" s="1">
        <v>6</v>
      </c>
      <c r="T1982" s="1" t="s">
        <v>115</v>
      </c>
      <c r="U1982" s="1"/>
      <c r="V1982" s="1"/>
      <c r="W1982" s="4"/>
      <c r="X1982" s="28"/>
      <c r="Y1982" s="33"/>
      <c r="Z1982" s="33"/>
      <c r="AA1982" s="96"/>
      <c r="AB1982" s="178"/>
      <c r="AC1982" s="33">
        <v>24.5</v>
      </c>
      <c r="AD1982" s="33">
        <v>220</v>
      </c>
      <c r="AE1982" s="33" t="s">
        <v>103</v>
      </c>
      <c r="AF1982" s="33" t="s">
        <v>103</v>
      </c>
      <c r="AG1982" s="33"/>
      <c r="AH1982" s="4"/>
      <c r="AI1982" s="1"/>
      <c r="AJ1982" s="1"/>
      <c r="AK1982" s="1"/>
      <c r="AL1982" s="5"/>
      <c r="AM1982" s="164">
        <f t="shared" si="103"/>
        <v>45955</v>
      </c>
      <c r="AN1982" s="182"/>
      <c r="AO1982" s="230"/>
      <c r="AP1982" s="182"/>
      <c r="AQ1982" s="182"/>
      <c r="AR1982" s="182"/>
      <c r="AS1982" s="182"/>
      <c r="AT1982" s="182"/>
      <c r="AU1982" s="182"/>
      <c r="AV1982" s="182"/>
      <c r="AW1982" s="96"/>
      <c r="AX1982" s="37">
        <f t="shared" si="102"/>
        <v>45959</v>
      </c>
      <c r="AY1982" s="182"/>
      <c r="AZ1982" s="183"/>
      <c r="BA1982" s="182"/>
      <c r="BB1982" s="182"/>
      <c r="BC1982" s="182"/>
      <c r="BD1982" s="182"/>
      <c r="BE1982" s="182"/>
      <c r="BF1982" s="182"/>
      <c r="BG1982" s="182"/>
      <c r="BH1982" s="4"/>
      <c r="BI1982" s="1"/>
      <c r="BJ1982" s="1"/>
      <c r="BK1982" s="1"/>
      <c r="BL1982" s="31"/>
      <c r="BM1982" s="31"/>
      <c r="BN1982" s="1"/>
      <c r="BO1982" s="1"/>
      <c r="BP1982" s="1"/>
      <c r="BQ1982" s="1"/>
      <c r="BR1982" s="1"/>
      <c r="BS1982" s="4"/>
      <c r="BT1982" s="37">
        <f t="shared" si="104"/>
        <v>45980</v>
      </c>
      <c r="BU1982" s="229"/>
      <c r="BV1982" s="183"/>
      <c r="BW1982" s="228"/>
      <c r="BX1982" s="182"/>
      <c r="BY1982" s="182"/>
      <c r="BZ1982" s="182"/>
      <c r="CA1982" s="182"/>
      <c r="CB1982" s="182"/>
      <c r="CC1982" s="182"/>
      <c r="CE1982" s="1"/>
      <c r="CF1982" s="1"/>
      <c r="CG1982" s="1"/>
      <c r="CH1982" s="1"/>
      <c r="CI1982" s="1"/>
      <c r="CJ1982" s="1"/>
      <c r="CK1982" s="1"/>
      <c r="CL1982" s="1"/>
      <c r="CM1982" s="1"/>
      <c r="CN1982" s="1"/>
      <c r="CO1982" s="1"/>
    </row>
    <row r="1983" spans="1:93" ht="30" customHeight="1" x14ac:dyDescent="0.2">
      <c r="A1983" s="1">
        <v>1977</v>
      </c>
      <c r="B1983" s="1" t="s">
        <v>599</v>
      </c>
      <c r="C1983" s="1" t="s">
        <v>600</v>
      </c>
      <c r="D1983" s="1" t="s">
        <v>601</v>
      </c>
      <c r="E1983" s="1" t="s">
        <v>601</v>
      </c>
      <c r="F1983" s="1" t="s">
        <v>74</v>
      </c>
      <c r="G1983" s="1">
        <v>3</v>
      </c>
      <c r="H1983" s="1" t="s">
        <v>341</v>
      </c>
      <c r="I1983" s="1" t="s">
        <v>114</v>
      </c>
      <c r="J1983" s="64">
        <v>431</v>
      </c>
      <c r="K1983" s="76">
        <v>2275908</v>
      </c>
      <c r="L1983" s="29">
        <v>45952</v>
      </c>
      <c r="M1983" s="29" t="s">
        <v>4163</v>
      </c>
      <c r="N1983" s="1" t="s">
        <v>478</v>
      </c>
      <c r="O1983" s="28" t="s">
        <v>225</v>
      </c>
      <c r="P1983" s="1" t="s">
        <v>216</v>
      </c>
      <c r="Q1983" s="76">
        <v>9</v>
      </c>
      <c r="R1983" s="1" t="s">
        <v>537</v>
      </c>
      <c r="T1983" s="1" t="s">
        <v>115</v>
      </c>
      <c r="U1983" s="1"/>
      <c r="V1983" s="1"/>
      <c r="W1983" s="4"/>
      <c r="X1983" s="28"/>
      <c r="Y1983" s="33"/>
      <c r="Z1983" s="33"/>
      <c r="AA1983" s="96"/>
      <c r="AB1983" s="178"/>
      <c r="AC1983" s="33">
        <v>24.5</v>
      </c>
      <c r="AD1983" s="33">
        <v>240</v>
      </c>
      <c r="AE1983" s="33" t="s">
        <v>103</v>
      </c>
      <c r="AF1983" s="33" t="s">
        <v>103</v>
      </c>
      <c r="AG1983" s="33"/>
      <c r="AH1983" s="4"/>
      <c r="AI1983" s="1"/>
      <c r="AJ1983" s="1"/>
      <c r="AK1983" s="1"/>
      <c r="AL1983" s="5"/>
      <c r="AM1983" s="164">
        <f t="shared" si="103"/>
        <v>45955</v>
      </c>
      <c r="AN1983" s="182"/>
      <c r="AO1983" s="230"/>
      <c r="AP1983" s="182"/>
      <c r="AQ1983" s="182"/>
      <c r="AR1983" s="182"/>
      <c r="AS1983" s="182"/>
      <c r="AT1983" s="182"/>
      <c r="AU1983" s="182"/>
      <c r="AV1983" s="182"/>
      <c r="AW1983" s="96"/>
      <c r="AX1983" s="37">
        <f t="shared" si="102"/>
        <v>45959</v>
      </c>
      <c r="AY1983" s="182"/>
      <c r="AZ1983" s="183"/>
      <c r="BA1983" s="182"/>
      <c r="BB1983" s="182"/>
      <c r="BC1983" s="182"/>
      <c r="BD1983" s="182"/>
      <c r="BE1983" s="182"/>
      <c r="BF1983" s="182"/>
      <c r="BG1983" s="182"/>
      <c r="BH1983" s="4"/>
      <c r="BI1983" s="1"/>
      <c r="BJ1983" s="1"/>
      <c r="BK1983" s="1"/>
      <c r="BL1983" s="31"/>
      <c r="BM1983" s="31"/>
      <c r="BN1983" s="1"/>
      <c r="BO1983" s="1"/>
      <c r="BP1983" s="1"/>
      <c r="BQ1983" s="1"/>
      <c r="BR1983" s="1"/>
      <c r="BS1983" s="4"/>
      <c r="BT1983" s="37">
        <f t="shared" si="104"/>
        <v>45980</v>
      </c>
      <c r="BU1983" s="229"/>
      <c r="BV1983" s="183"/>
      <c r="BW1983" s="228"/>
      <c r="BX1983" s="182"/>
      <c r="BY1983" s="182"/>
      <c r="BZ1983" s="182"/>
      <c r="CA1983" s="182"/>
      <c r="CB1983" s="182"/>
      <c r="CC1983" s="182"/>
      <c r="CE1983" s="1"/>
      <c r="CF1983" s="1"/>
      <c r="CG1983" s="1"/>
      <c r="CH1983" s="1"/>
      <c r="CI1983" s="1"/>
      <c r="CJ1983" s="1"/>
      <c r="CK1983" s="1"/>
      <c r="CL1983" s="1"/>
      <c r="CM1983" s="1"/>
      <c r="CN1983" s="1"/>
      <c r="CO1983" s="1"/>
    </row>
    <row r="1984" spans="1:93" ht="30" customHeight="1" x14ac:dyDescent="0.2">
      <c r="A1984" s="1">
        <v>1978</v>
      </c>
      <c r="B1984" s="1" t="s">
        <v>599</v>
      </c>
      <c r="C1984" s="1" t="s">
        <v>600</v>
      </c>
      <c r="D1984" s="1" t="s">
        <v>601</v>
      </c>
      <c r="E1984" s="1" t="s">
        <v>601</v>
      </c>
      <c r="F1984" s="1" t="s">
        <v>74</v>
      </c>
      <c r="G1984" s="1">
        <v>3</v>
      </c>
      <c r="H1984" s="1" t="s">
        <v>341</v>
      </c>
      <c r="I1984" s="1" t="s">
        <v>114</v>
      </c>
      <c r="J1984" s="64">
        <v>304</v>
      </c>
      <c r="K1984" s="76">
        <v>2294218</v>
      </c>
      <c r="L1984" s="29">
        <v>45952</v>
      </c>
      <c r="M1984" s="29" t="s">
        <v>4163</v>
      </c>
      <c r="N1984" s="1" t="s">
        <v>478</v>
      </c>
      <c r="O1984" s="28" t="s">
        <v>225</v>
      </c>
      <c r="P1984" s="1" t="s">
        <v>216</v>
      </c>
      <c r="Q1984" s="76">
        <v>8</v>
      </c>
      <c r="R1984" s="1" t="s">
        <v>537</v>
      </c>
      <c r="T1984" s="1" t="s">
        <v>115</v>
      </c>
      <c r="U1984" s="1"/>
      <c r="V1984" s="1"/>
      <c r="W1984" s="4"/>
      <c r="X1984" s="28"/>
      <c r="Y1984" s="33"/>
      <c r="Z1984" s="33"/>
      <c r="AA1984" s="96"/>
      <c r="AB1984" s="178"/>
      <c r="AC1984" s="33">
        <v>24</v>
      </c>
      <c r="AD1984" s="33">
        <v>220</v>
      </c>
      <c r="AE1984" s="33" t="s">
        <v>103</v>
      </c>
      <c r="AF1984" s="33" t="s">
        <v>103</v>
      </c>
      <c r="AG1984" s="33"/>
      <c r="AH1984" s="4"/>
      <c r="AI1984" s="1"/>
      <c r="AJ1984" s="1"/>
      <c r="AK1984" s="1"/>
      <c r="AL1984" s="5"/>
      <c r="AM1984" s="164">
        <f t="shared" si="103"/>
        <v>45955</v>
      </c>
      <c r="AN1984" s="182"/>
      <c r="AO1984" s="230"/>
      <c r="AP1984" s="182"/>
      <c r="AQ1984" s="182"/>
      <c r="AR1984" s="182"/>
      <c r="AS1984" s="182"/>
      <c r="AT1984" s="182"/>
      <c r="AU1984" s="182"/>
      <c r="AV1984" s="182"/>
      <c r="AW1984" s="96"/>
      <c r="AX1984" s="37">
        <f t="shared" si="102"/>
        <v>45959</v>
      </c>
      <c r="AY1984" s="182"/>
      <c r="AZ1984" s="183"/>
      <c r="BA1984" s="182"/>
      <c r="BB1984" s="182"/>
      <c r="BC1984" s="182"/>
      <c r="BD1984" s="182"/>
      <c r="BE1984" s="182"/>
      <c r="BF1984" s="182"/>
      <c r="BG1984" s="182"/>
      <c r="BH1984" s="4"/>
      <c r="BI1984" s="1"/>
      <c r="BJ1984" s="1"/>
      <c r="BK1984" s="1"/>
      <c r="BL1984" s="31"/>
      <c r="BM1984" s="31"/>
      <c r="BN1984" s="1"/>
      <c r="BO1984" s="1"/>
      <c r="BP1984" s="1"/>
      <c r="BQ1984" s="1"/>
      <c r="BR1984" s="1"/>
      <c r="BS1984" s="4"/>
      <c r="BT1984" s="37">
        <f t="shared" si="104"/>
        <v>45980</v>
      </c>
      <c r="BU1984" s="229"/>
      <c r="BV1984" s="183"/>
      <c r="BW1984" s="228"/>
      <c r="BX1984" s="182"/>
      <c r="BY1984" s="182"/>
      <c r="BZ1984" s="182"/>
      <c r="CA1984" s="182"/>
      <c r="CB1984" s="182"/>
      <c r="CC1984" s="182"/>
      <c r="CE1984" s="1"/>
      <c r="CF1984" s="1"/>
      <c r="CG1984" s="1"/>
      <c r="CH1984" s="1"/>
      <c r="CI1984" s="1"/>
      <c r="CJ1984" s="1"/>
      <c r="CK1984" s="1"/>
      <c r="CL1984" s="1"/>
      <c r="CM1984" s="1"/>
      <c r="CN1984" s="1"/>
      <c r="CO1984" s="1"/>
    </row>
    <row r="1985" spans="1:93" ht="30" customHeight="1" x14ac:dyDescent="0.2">
      <c r="A1985" s="1">
        <v>1979</v>
      </c>
      <c r="B1985" s="1" t="s">
        <v>599</v>
      </c>
      <c r="C1985" s="1" t="s">
        <v>600</v>
      </c>
      <c r="D1985" s="1" t="s">
        <v>601</v>
      </c>
      <c r="E1985" s="1" t="s">
        <v>601</v>
      </c>
      <c r="F1985" s="1" t="s">
        <v>74</v>
      </c>
      <c r="G1985" s="1">
        <v>3</v>
      </c>
      <c r="H1985" s="1" t="s">
        <v>341</v>
      </c>
      <c r="I1985" s="1" t="s">
        <v>114</v>
      </c>
      <c r="J1985" s="64">
        <v>302</v>
      </c>
      <c r="K1985" s="76">
        <v>2294219</v>
      </c>
      <c r="L1985" s="29">
        <v>45952</v>
      </c>
      <c r="M1985" s="29" t="s">
        <v>4163</v>
      </c>
      <c r="N1985" s="1" t="s">
        <v>478</v>
      </c>
      <c r="O1985" s="28" t="s">
        <v>225</v>
      </c>
      <c r="P1985" s="1" t="s">
        <v>216</v>
      </c>
      <c r="Q1985" s="76">
        <v>8</v>
      </c>
      <c r="R1985" s="1" t="s">
        <v>537</v>
      </c>
      <c r="T1985" s="1" t="s">
        <v>115</v>
      </c>
      <c r="U1985" s="1"/>
      <c r="V1985" s="1"/>
      <c r="W1985" s="4"/>
      <c r="X1985" s="28"/>
      <c r="Y1985" s="33"/>
      <c r="Z1985" s="33"/>
      <c r="AA1985" s="96"/>
      <c r="AB1985" s="178"/>
      <c r="AC1985" s="33">
        <v>24.5</v>
      </c>
      <c r="AD1985" s="33">
        <v>235</v>
      </c>
      <c r="AE1985" s="33" t="s">
        <v>103</v>
      </c>
      <c r="AF1985" s="33" t="s">
        <v>103</v>
      </c>
      <c r="AG1985" s="33"/>
      <c r="AH1985" s="4"/>
      <c r="AI1985" s="1"/>
      <c r="AJ1985" s="1"/>
      <c r="AK1985" s="1"/>
      <c r="AL1985" s="5"/>
      <c r="AM1985" s="164">
        <f t="shared" si="103"/>
        <v>45955</v>
      </c>
      <c r="AN1985" s="182"/>
      <c r="AO1985" s="230"/>
      <c r="AP1985" s="182"/>
      <c r="AQ1985" s="182"/>
      <c r="AR1985" s="182"/>
      <c r="AS1985" s="182"/>
      <c r="AT1985" s="182"/>
      <c r="AU1985" s="182"/>
      <c r="AV1985" s="182"/>
      <c r="AW1985" s="96"/>
      <c r="AX1985" s="37">
        <f t="shared" si="102"/>
        <v>45959</v>
      </c>
      <c r="AY1985" s="182"/>
      <c r="AZ1985" s="183"/>
      <c r="BA1985" s="182"/>
      <c r="BB1985" s="182"/>
      <c r="BC1985" s="182"/>
      <c r="BD1985" s="182"/>
      <c r="BE1985" s="182"/>
      <c r="BF1985" s="182"/>
      <c r="BG1985" s="182"/>
      <c r="BH1985" s="4"/>
      <c r="BI1985" s="1"/>
      <c r="BJ1985" s="1"/>
      <c r="BK1985" s="1"/>
      <c r="BL1985" s="31"/>
      <c r="BM1985" s="31"/>
      <c r="BN1985" s="1"/>
      <c r="BO1985" s="1"/>
      <c r="BP1985" s="1"/>
      <c r="BQ1985" s="1"/>
      <c r="BR1985" s="1"/>
      <c r="BS1985" s="4"/>
      <c r="BT1985" s="37">
        <f t="shared" si="104"/>
        <v>45980</v>
      </c>
      <c r="BU1985" s="229"/>
      <c r="BV1985" s="183"/>
      <c r="BW1985" s="228"/>
      <c r="BX1985" s="182"/>
      <c r="BY1985" s="182"/>
      <c r="BZ1985" s="182"/>
      <c r="CA1985" s="182"/>
      <c r="CB1985" s="182"/>
      <c r="CC1985" s="182"/>
      <c r="CE1985" s="1"/>
      <c r="CF1985" s="1"/>
      <c r="CG1985" s="1"/>
      <c r="CH1985" s="1"/>
      <c r="CI1985" s="1"/>
      <c r="CJ1985" s="1"/>
      <c r="CK1985" s="1"/>
      <c r="CL1985" s="1"/>
      <c r="CM1985" s="1"/>
      <c r="CN1985" s="1"/>
      <c r="CO1985" s="1"/>
    </row>
    <row r="1986" spans="1:93" ht="30" customHeight="1" x14ac:dyDescent="0.2">
      <c r="A1986" s="1">
        <v>1980</v>
      </c>
      <c r="B1986" s="1" t="s">
        <v>599</v>
      </c>
      <c r="C1986" s="1" t="s">
        <v>600</v>
      </c>
      <c r="D1986" s="1" t="s">
        <v>601</v>
      </c>
      <c r="E1986" s="1" t="s">
        <v>601</v>
      </c>
      <c r="F1986" s="1" t="s">
        <v>74</v>
      </c>
      <c r="G1986" s="1">
        <v>3</v>
      </c>
      <c r="H1986" s="1" t="s">
        <v>341</v>
      </c>
      <c r="I1986" s="1" t="s">
        <v>114</v>
      </c>
      <c r="J1986" s="64">
        <v>554</v>
      </c>
      <c r="K1986" s="76">
        <v>2294220</v>
      </c>
      <c r="L1986" s="29">
        <v>45952</v>
      </c>
      <c r="M1986" s="29" t="s">
        <v>4163</v>
      </c>
      <c r="N1986" s="1" t="s">
        <v>478</v>
      </c>
      <c r="O1986" s="28" t="s">
        <v>225</v>
      </c>
      <c r="P1986" s="1" t="s">
        <v>216</v>
      </c>
      <c r="Q1986" s="76">
        <v>12</v>
      </c>
      <c r="R1986" s="1" t="s">
        <v>537</v>
      </c>
      <c r="T1986" s="1" t="s">
        <v>115</v>
      </c>
      <c r="U1986" s="1"/>
      <c r="V1986" s="1"/>
      <c r="W1986" s="4"/>
      <c r="X1986" s="28"/>
      <c r="Y1986" s="33"/>
      <c r="Z1986" s="33"/>
      <c r="AA1986" s="96"/>
      <c r="AB1986" s="178"/>
      <c r="AC1986" s="33">
        <v>25</v>
      </c>
      <c r="AD1986" s="33">
        <v>240</v>
      </c>
      <c r="AE1986" s="33" t="s">
        <v>103</v>
      </c>
      <c r="AF1986" s="33" t="s">
        <v>103</v>
      </c>
      <c r="AG1986" s="33"/>
      <c r="AH1986" s="4"/>
      <c r="AI1986" s="1"/>
      <c r="AJ1986" s="1"/>
      <c r="AK1986" s="1"/>
      <c r="AL1986" s="5"/>
      <c r="AM1986" s="164">
        <f t="shared" si="103"/>
        <v>45955</v>
      </c>
      <c r="AN1986" s="182"/>
      <c r="AO1986" s="230"/>
      <c r="AP1986" s="182"/>
      <c r="AQ1986" s="182"/>
      <c r="AR1986" s="182"/>
      <c r="AS1986" s="182"/>
      <c r="AT1986" s="182"/>
      <c r="AU1986" s="182"/>
      <c r="AV1986" s="182"/>
      <c r="AW1986" s="96"/>
      <c r="AX1986" s="37">
        <f t="shared" si="102"/>
        <v>45959</v>
      </c>
      <c r="AY1986" s="182"/>
      <c r="AZ1986" s="183"/>
      <c r="BA1986" s="182"/>
      <c r="BB1986" s="182"/>
      <c r="BC1986" s="182"/>
      <c r="BD1986" s="182"/>
      <c r="BE1986" s="182"/>
      <c r="BF1986" s="182"/>
      <c r="BG1986" s="182"/>
      <c r="BH1986" s="4"/>
      <c r="BI1986" s="1"/>
      <c r="BJ1986" s="1"/>
      <c r="BK1986" s="1"/>
      <c r="BL1986" s="31"/>
      <c r="BM1986" s="31"/>
      <c r="BN1986" s="1"/>
      <c r="BO1986" s="1"/>
      <c r="BP1986" s="1"/>
      <c r="BQ1986" s="1"/>
      <c r="BR1986" s="1"/>
      <c r="BS1986" s="4"/>
      <c r="BT1986" s="37">
        <f t="shared" si="104"/>
        <v>45980</v>
      </c>
      <c r="BU1986" s="229"/>
      <c r="BV1986" s="183"/>
      <c r="BW1986" s="228"/>
      <c r="BX1986" s="182"/>
      <c r="BY1986" s="182"/>
      <c r="BZ1986" s="182"/>
      <c r="CA1986" s="182"/>
      <c r="CB1986" s="182"/>
      <c r="CC1986" s="182"/>
      <c r="CE1986" s="1"/>
      <c r="CF1986" s="1"/>
      <c r="CG1986" s="1"/>
      <c r="CH1986" s="1"/>
      <c r="CI1986" s="1"/>
      <c r="CJ1986" s="1"/>
      <c r="CK1986" s="1"/>
      <c r="CL1986" s="1"/>
      <c r="CM1986" s="1"/>
      <c r="CN1986" s="1"/>
      <c r="CO1986" s="1"/>
    </row>
    <row r="1987" spans="1:93" ht="30" customHeight="1" x14ac:dyDescent="0.2">
      <c r="A1987" s="1">
        <v>1981</v>
      </c>
      <c r="B1987" s="1" t="s">
        <v>599</v>
      </c>
      <c r="C1987" s="1" t="s">
        <v>600</v>
      </c>
      <c r="D1987" s="1" t="s">
        <v>601</v>
      </c>
      <c r="E1987" s="1" t="s">
        <v>601</v>
      </c>
      <c r="F1987" s="1" t="s">
        <v>74</v>
      </c>
      <c r="G1987" s="1">
        <v>3</v>
      </c>
      <c r="H1987" s="1" t="s">
        <v>341</v>
      </c>
      <c r="I1987" s="1" t="s">
        <v>114</v>
      </c>
      <c r="J1987" s="64">
        <v>553</v>
      </c>
      <c r="K1987" s="76">
        <v>2275910</v>
      </c>
      <c r="L1987" s="29">
        <v>45952</v>
      </c>
      <c r="M1987" s="29" t="s">
        <v>4163</v>
      </c>
      <c r="N1987" s="1" t="s">
        <v>478</v>
      </c>
      <c r="O1987" s="28" t="s">
        <v>225</v>
      </c>
      <c r="P1987" s="1" t="s">
        <v>216</v>
      </c>
      <c r="Q1987" s="76">
        <v>12</v>
      </c>
      <c r="R1987" s="1" t="s">
        <v>537</v>
      </c>
      <c r="T1987" s="1" t="s">
        <v>115</v>
      </c>
      <c r="U1987" s="1"/>
      <c r="V1987" s="1"/>
      <c r="W1987" s="4"/>
      <c r="X1987" s="28"/>
      <c r="Y1987" s="33"/>
      <c r="Z1987" s="33"/>
      <c r="AA1987" s="96"/>
      <c r="AB1987" s="178"/>
      <c r="AC1987" s="33">
        <v>23.5</v>
      </c>
      <c r="AD1987" s="33">
        <v>235</v>
      </c>
      <c r="AE1987" s="33" t="s">
        <v>103</v>
      </c>
      <c r="AF1987" s="33" t="s">
        <v>103</v>
      </c>
      <c r="AG1987" s="33"/>
      <c r="AH1987" s="4"/>
      <c r="AI1987" s="1"/>
      <c r="AJ1987" s="1"/>
      <c r="AK1987" s="1"/>
      <c r="AL1987" s="5"/>
      <c r="AM1987" s="164">
        <f t="shared" si="103"/>
        <v>45955</v>
      </c>
      <c r="AN1987" s="182"/>
      <c r="AO1987" s="230"/>
      <c r="AP1987" s="182"/>
      <c r="AQ1987" s="182"/>
      <c r="AR1987" s="182"/>
      <c r="AS1987" s="182"/>
      <c r="AT1987" s="182"/>
      <c r="AU1987" s="182"/>
      <c r="AV1987" s="182"/>
      <c r="AW1987" s="96"/>
      <c r="AX1987" s="37">
        <f t="shared" si="102"/>
        <v>45959</v>
      </c>
      <c r="AY1987" s="182"/>
      <c r="AZ1987" s="183"/>
      <c r="BA1987" s="182"/>
      <c r="BB1987" s="182"/>
      <c r="BC1987" s="182"/>
      <c r="BD1987" s="182"/>
      <c r="BE1987" s="182"/>
      <c r="BF1987" s="182"/>
      <c r="BG1987" s="182"/>
      <c r="BH1987" s="4"/>
      <c r="BI1987" s="1"/>
      <c r="BJ1987" s="1"/>
      <c r="BK1987" s="1"/>
      <c r="BL1987" s="31"/>
      <c r="BM1987" s="31"/>
      <c r="BN1987" s="1"/>
      <c r="BO1987" s="1"/>
      <c r="BP1987" s="1"/>
      <c r="BQ1987" s="1"/>
      <c r="BR1987" s="1"/>
      <c r="BS1987" s="4"/>
      <c r="BT1987" s="37">
        <f t="shared" si="104"/>
        <v>45980</v>
      </c>
      <c r="BU1987" s="229"/>
      <c r="BV1987" s="183"/>
      <c r="BW1987" s="228"/>
      <c r="BX1987" s="182"/>
      <c r="BY1987" s="182"/>
      <c r="BZ1987" s="182"/>
      <c r="CA1987" s="182"/>
      <c r="CB1987" s="182"/>
      <c r="CC1987" s="182"/>
      <c r="CE1987" s="1"/>
      <c r="CF1987" s="1"/>
      <c r="CG1987" s="1"/>
      <c r="CH1987" s="1"/>
      <c r="CI1987" s="1"/>
      <c r="CJ1987" s="1"/>
      <c r="CK1987" s="1"/>
      <c r="CL1987" s="1"/>
      <c r="CM1987" s="1"/>
      <c r="CN1987" s="1"/>
      <c r="CO1987" s="1"/>
    </row>
    <row r="1988" spans="1:93" ht="30" customHeight="1" x14ac:dyDescent="0.2">
      <c r="A1988" s="1">
        <v>1982</v>
      </c>
      <c r="B1988" s="1" t="s">
        <v>599</v>
      </c>
      <c r="C1988" s="1" t="s">
        <v>600</v>
      </c>
      <c r="D1988" s="1" t="s">
        <v>601</v>
      </c>
      <c r="E1988" s="1" t="s">
        <v>601</v>
      </c>
      <c r="F1988" s="1" t="s">
        <v>74</v>
      </c>
      <c r="G1988" s="1">
        <v>3</v>
      </c>
      <c r="H1988" s="1" t="s">
        <v>341</v>
      </c>
      <c r="I1988" s="1" t="s">
        <v>114</v>
      </c>
      <c r="J1988" s="64">
        <v>576</v>
      </c>
      <c r="K1988" s="76">
        <v>2294221</v>
      </c>
      <c r="L1988" s="29">
        <v>45952</v>
      </c>
      <c r="M1988" s="29" t="s">
        <v>4163</v>
      </c>
      <c r="N1988" s="1" t="s">
        <v>478</v>
      </c>
      <c r="O1988" s="28" t="s">
        <v>225</v>
      </c>
      <c r="P1988" s="1" t="s">
        <v>216</v>
      </c>
      <c r="Q1988" s="76">
        <v>12</v>
      </c>
      <c r="R1988" s="1" t="s">
        <v>537</v>
      </c>
      <c r="T1988" s="1" t="s">
        <v>115</v>
      </c>
      <c r="U1988" s="1"/>
      <c r="V1988" s="1"/>
      <c r="W1988" s="4"/>
      <c r="X1988" s="28"/>
      <c r="Y1988" s="33"/>
      <c r="Z1988" s="33"/>
      <c r="AA1988" s="96"/>
      <c r="AB1988" s="178"/>
      <c r="AC1988" s="33">
        <v>26</v>
      </c>
      <c r="AD1988" s="33">
        <v>240</v>
      </c>
      <c r="AE1988" s="33" t="s">
        <v>103</v>
      </c>
      <c r="AF1988" s="33" t="s">
        <v>103</v>
      </c>
      <c r="AG1988" s="33"/>
      <c r="AH1988" s="4"/>
      <c r="AI1988" s="1"/>
      <c r="AJ1988" s="1"/>
      <c r="AK1988" s="1"/>
      <c r="AL1988" s="5"/>
      <c r="AM1988" s="164">
        <f t="shared" si="103"/>
        <v>45955</v>
      </c>
      <c r="AN1988" s="182"/>
      <c r="AO1988" s="230"/>
      <c r="AP1988" s="182"/>
      <c r="AQ1988" s="182"/>
      <c r="AR1988" s="182"/>
      <c r="AS1988" s="182"/>
      <c r="AT1988" s="182"/>
      <c r="AU1988" s="182"/>
      <c r="AV1988" s="182"/>
      <c r="AW1988" s="96"/>
      <c r="AX1988" s="37">
        <f t="shared" si="102"/>
        <v>45959</v>
      </c>
      <c r="AY1988" s="182"/>
      <c r="AZ1988" s="183"/>
      <c r="BA1988" s="182"/>
      <c r="BB1988" s="182"/>
      <c r="BC1988" s="182"/>
      <c r="BD1988" s="182"/>
      <c r="BE1988" s="182"/>
      <c r="BF1988" s="182"/>
      <c r="BG1988" s="182"/>
      <c r="BH1988" s="4"/>
      <c r="BI1988" s="1"/>
      <c r="BJ1988" s="1"/>
      <c r="BK1988" s="1"/>
      <c r="BL1988" s="31"/>
      <c r="BM1988" s="31"/>
      <c r="BN1988" s="1"/>
      <c r="BO1988" s="1"/>
      <c r="BP1988" s="1"/>
      <c r="BQ1988" s="1"/>
      <c r="BR1988" s="1"/>
      <c r="BS1988" s="4"/>
      <c r="BT1988" s="37">
        <f t="shared" si="104"/>
        <v>45980</v>
      </c>
      <c r="BU1988" s="229"/>
      <c r="BV1988" s="183"/>
      <c r="BW1988" s="228"/>
      <c r="BX1988" s="182"/>
      <c r="BY1988" s="182"/>
      <c r="BZ1988" s="182"/>
      <c r="CA1988" s="182"/>
      <c r="CB1988" s="182"/>
      <c r="CC1988" s="182"/>
      <c r="CE1988" s="1"/>
      <c r="CF1988" s="1"/>
      <c r="CG1988" s="1"/>
      <c r="CH1988" s="1"/>
      <c r="CI1988" s="1"/>
      <c r="CJ1988" s="1"/>
      <c r="CK1988" s="1"/>
      <c r="CL1988" s="1"/>
      <c r="CM1988" s="1"/>
      <c r="CN1988" s="1"/>
      <c r="CO1988" s="1"/>
    </row>
    <row r="1989" spans="1:93" ht="30" customHeight="1" x14ac:dyDescent="0.2">
      <c r="A1989" s="1">
        <v>1983</v>
      </c>
      <c r="B1989" s="1" t="s">
        <v>599</v>
      </c>
      <c r="C1989" s="1" t="s">
        <v>600</v>
      </c>
      <c r="D1989" s="1" t="s">
        <v>601</v>
      </c>
      <c r="E1989" s="1" t="s">
        <v>601</v>
      </c>
      <c r="F1989" s="1" t="s">
        <v>74</v>
      </c>
      <c r="G1989" s="1">
        <v>3</v>
      </c>
      <c r="H1989" s="1" t="s">
        <v>341</v>
      </c>
      <c r="I1989" s="1" t="s">
        <v>114</v>
      </c>
      <c r="J1989" s="64">
        <v>407</v>
      </c>
      <c r="K1989" s="76">
        <v>2294222</v>
      </c>
      <c r="L1989" s="29">
        <v>45952</v>
      </c>
      <c r="M1989" s="29" t="s">
        <v>4163</v>
      </c>
      <c r="N1989" s="1" t="s">
        <v>478</v>
      </c>
      <c r="O1989" s="28" t="s">
        <v>225</v>
      </c>
      <c r="P1989" s="1" t="s">
        <v>216</v>
      </c>
      <c r="Q1989" s="76">
        <v>9</v>
      </c>
      <c r="R1989" s="1" t="s">
        <v>537</v>
      </c>
      <c r="T1989" s="1" t="s">
        <v>115</v>
      </c>
      <c r="U1989" s="1"/>
      <c r="V1989" s="1"/>
      <c r="W1989" s="4"/>
      <c r="X1989" s="28"/>
      <c r="Y1989" s="33"/>
      <c r="Z1989" s="33"/>
      <c r="AA1989" s="96"/>
      <c r="AB1989" s="178"/>
      <c r="AC1989" s="33">
        <v>26.5</v>
      </c>
      <c r="AD1989" s="33">
        <v>230</v>
      </c>
      <c r="AE1989" s="33" t="s">
        <v>103</v>
      </c>
      <c r="AF1989" s="33" t="s">
        <v>103</v>
      </c>
      <c r="AG1989" s="33"/>
      <c r="AH1989" s="4"/>
      <c r="AI1989" s="1"/>
      <c r="AJ1989" s="1"/>
      <c r="AK1989" s="1"/>
      <c r="AL1989" s="5"/>
      <c r="AM1989" s="164">
        <f t="shared" si="103"/>
        <v>45955</v>
      </c>
      <c r="AN1989" s="182"/>
      <c r="AO1989" s="230"/>
      <c r="AP1989" s="182"/>
      <c r="AQ1989" s="182"/>
      <c r="AR1989" s="182"/>
      <c r="AS1989" s="182"/>
      <c r="AT1989" s="182"/>
      <c r="AU1989" s="182"/>
      <c r="AV1989" s="182"/>
      <c r="AW1989" s="96"/>
      <c r="AX1989" s="37">
        <f t="shared" si="102"/>
        <v>45959</v>
      </c>
      <c r="AY1989" s="182"/>
      <c r="AZ1989" s="183"/>
      <c r="BA1989" s="182"/>
      <c r="BB1989" s="182"/>
      <c r="BC1989" s="182"/>
      <c r="BD1989" s="182"/>
      <c r="BE1989" s="182"/>
      <c r="BF1989" s="182"/>
      <c r="BG1989" s="182"/>
      <c r="BH1989" s="4"/>
      <c r="BI1989" s="1"/>
      <c r="BJ1989" s="1"/>
      <c r="BK1989" s="1"/>
      <c r="BL1989" s="31"/>
      <c r="BM1989" s="31"/>
      <c r="BN1989" s="1"/>
      <c r="BO1989" s="1"/>
      <c r="BP1989" s="1"/>
      <c r="BQ1989" s="1"/>
      <c r="BR1989" s="1"/>
      <c r="BS1989" s="4"/>
      <c r="BT1989" s="37">
        <f t="shared" si="104"/>
        <v>45980</v>
      </c>
      <c r="BU1989" s="229"/>
      <c r="BV1989" s="183"/>
      <c r="BW1989" s="228"/>
      <c r="BX1989" s="182"/>
      <c r="BY1989" s="182"/>
      <c r="BZ1989" s="182"/>
      <c r="CA1989" s="182"/>
      <c r="CB1989" s="182"/>
      <c r="CC1989" s="182"/>
      <c r="CE1989" s="1"/>
      <c r="CF1989" s="1"/>
      <c r="CG1989" s="1"/>
      <c r="CH1989" s="1"/>
      <c r="CI1989" s="1"/>
      <c r="CJ1989" s="1"/>
      <c r="CK1989" s="1"/>
      <c r="CL1989" s="1"/>
      <c r="CM1989" s="1"/>
      <c r="CN1989" s="1"/>
      <c r="CO1989" s="1"/>
    </row>
    <row r="1990" spans="1:93" ht="30" customHeight="1" x14ac:dyDescent="0.2">
      <c r="A1990" s="1">
        <v>1984</v>
      </c>
      <c r="B1990" s="1" t="s">
        <v>599</v>
      </c>
      <c r="C1990" s="1" t="s">
        <v>600</v>
      </c>
      <c r="D1990" s="1" t="s">
        <v>601</v>
      </c>
      <c r="E1990" s="1" t="s">
        <v>601</v>
      </c>
      <c r="F1990" s="1" t="s">
        <v>74</v>
      </c>
      <c r="G1990" s="1">
        <v>3</v>
      </c>
      <c r="H1990" s="1" t="s">
        <v>341</v>
      </c>
      <c r="I1990" s="1" t="s">
        <v>114</v>
      </c>
      <c r="J1990" s="64">
        <v>433</v>
      </c>
      <c r="K1990" s="76">
        <v>2294223</v>
      </c>
      <c r="L1990" s="29">
        <v>45952</v>
      </c>
      <c r="M1990" s="29" t="s">
        <v>4163</v>
      </c>
      <c r="N1990" s="1" t="s">
        <v>478</v>
      </c>
      <c r="O1990" s="28" t="s">
        <v>225</v>
      </c>
      <c r="P1990" s="1" t="s">
        <v>216</v>
      </c>
      <c r="Q1990" s="76">
        <v>9</v>
      </c>
      <c r="R1990" s="1" t="s">
        <v>537</v>
      </c>
      <c r="T1990" s="1" t="s">
        <v>115</v>
      </c>
      <c r="U1990" s="1"/>
      <c r="V1990" s="1"/>
      <c r="W1990" s="4"/>
      <c r="X1990" s="28"/>
      <c r="Y1990" s="33"/>
      <c r="Z1990" s="33"/>
      <c r="AA1990" s="96"/>
      <c r="AB1990" s="178"/>
      <c r="AC1990" s="33">
        <v>25.5</v>
      </c>
      <c r="AD1990" s="33">
        <v>210</v>
      </c>
      <c r="AE1990" s="33" t="s">
        <v>103</v>
      </c>
      <c r="AF1990" s="33" t="s">
        <v>103</v>
      </c>
      <c r="AG1990" s="33"/>
      <c r="AH1990" s="4"/>
      <c r="AI1990" s="1"/>
      <c r="AJ1990" s="1"/>
      <c r="AK1990" s="1"/>
      <c r="AL1990" s="5"/>
      <c r="AM1990" s="164">
        <f t="shared" si="103"/>
        <v>45955</v>
      </c>
      <c r="AN1990" s="182"/>
      <c r="AO1990" s="230"/>
      <c r="AP1990" s="182"/>
      <c r="AQ1990" s="182"/>
      <c r="AR1990" s="182"/>
      <c r="AS1990" s="182"/>
      <c r="AT1990" s="182"/>
      <c r="AU1990" s="182"/>
      <c r="AV1990" s="182"/>
      <c r="AW1990" s="96"/>
      <c r="AX1990" s="37">
        <f t="shared" si="102"/>
        <v>45959</v>
      </c>
      <c r="AY1990" s="182"/>
      <c r="AZ1990" s="183"/>
      <c r="BA1990" s="182"/>
      <c r="BB1990" s="182"/>
      <c r="BC1990" s="182"/>
      <c r="BD1990" s="182"/>
      <c r="BE1990" s="182"/>
      <c r="BF1990" s="182"/>
      <c r="BG1990" s="182"/>
      <c r="BH1990" s="4"/>
      <c r="BI1990" s="1"/>
      <c r="BJ1990" s="1"/>
      <c r="BK1990" s="1"/>
      <c r="BL1990" s="31"/>
      <c r="BM1990" s="31"/>
      <c r="BN1990" s="1"/>
      <c r="BO1990" s="1"/>
      <c r="BP1990" s="1"/>
      <c r="BQ1990" s="1"/>
      <c r="BR1990" s="1"/>
      <c r="BS1990" s="4"/>
      <c r="BT1990" s="37">
        <f t="shared" si="104"/>
        <v>45980</v>
      </c>
      <c r="BU1990" s="229"/>
      <c r="BV1990" s="183"/>
      <c r="BW1990" s="228"/>
      <c r="BX1990" s="182"/>
      <c r="BY1990" s="182"/>
      <c r="BZ1990" s="182"/>
      <c r="CA1990" s="182"/>
      <c r="CB1990" s="182"/>
      <c r="CC1990" s="182"/>
      <c r="CE1990" s="1"/>
      <c r="CF1990" s="1"/>
      <c r="CG1990" s="1"/>
      <c r="CH1990" s="1"/>
      <c r="CI1990" s="1"/>
      <c r="CJ1990" s="1"/>
      <c r="CK1990" s="1"/>
      <c r="CL1990" s="1"/>
      <c r="CM1990" s="1"/>
      <c r="CN1990" s="1"/>
      <c r="CO1990" s="1"/>
    </row>
    <row r="1991" spans="1:93" ht="30" customHeight="1" x14ac:dyDescent="0.2">
      <c r="A1991" s="1">
        <v>1985</v>
      </c>
      <c r="B1991" s="1" t="s">
        <v>599</v>
      </c>
      <c r="C1991" s="1" t="s">
        <v>600</v>
      </c>
      <c r="D1991" s="1" t="s">
        <v>601</v>
      </c>
      <c r="E1991" s="1" t="s">
        <v>601</v>
      </c>
      <c r="F1991" s="1" t="s">
        <v>74</v>
      </c>
      <c r="G1991" s="1">
        <v>3</v>
      </c>
      <c r="H1991" s="1" t="s">
        <v>341</v>
      </c>
      <c r="I1991" s="1" t="s">
        <v>114</v>
      </c>
      <c r="J1991" s="64">
        <v>557</v>
      </c>
      <c r="K1991" s="76">
        <v>2294224</v>
      </c>
      <c r="L1991" s="29">
        <v>45952</v>
      </c>
      <c r="M1991" s="29" t="s">
        <v>4163</v>
      </c>
      <c r="N1991" s="1" t="s">
        <v>478</v>
      </c>
      <c r="O1991" s="28" t="s">
        <v>225</v>
      </c>
      <c r="P1991" s="1" t="s">
        <v>216</v>
      </c>
      <c r="Q1991" s="76">
        <v>12</v>
      </c>
      <c r="R1991" s="1" t="s">
        <v>537</v>
      </c>
      <c r="T1991" s="1" t="s">
        <v>115</v>
      </c>
      <c r="U1991" s="1"/>
      <c r="V1991" s="1"/>
      <c r="W1991" s="4"/>
      <c r="X1991" s="28"/>
      <c r="Y1991" s="33"/>
      <c r="Z1991" s="33"/>
      <c r="AA1991" s="96"/>
      <c r="AB1991" s="178"/>
      <c r="AC1991" s="33">
        <v>27.5</v>
      </c>
      <c r="AD1991" s="33">
        <v>200</v>
      </c>
      <c r="AE1991" s="33" t="s">
        <v>103</v>
      </c>
      <c r="AF1991" s="33" t="s">
        <v>103</v>
      </c>
      <c r="AG1991" s="33"/>
      <c r="AH1991" s="4"/>
      <c r="AI1991" s="1"/>
      <c r="AJ1991" s="1"/>
      <c r="AK1991" s="1"/>
      <c r="AL1991" s="5"/>
      <c r="AM1991" s="164">
        <f t="shared" si="103"/>
        <v>45955</v>
      </c>
      <c r="AN1991" s="182"/>
      <c r="AO1991" s="230"/>
      <c r="AP1991" s="182"/>
      <c r="AQ1991" s="182"/>
      <c r="AR1991" s="182"/>
      <c r="AS1991" s="182"/>
      <c r="AT1991" s="182"/>
      <c r="AU1991" s="182"/>
      <c r="AV1991" s="182"/>
      <c r="AW1991" s="96"/>
      <c r="AX1991" s="37">
        <f t="shared" si="102"/>
        <v>45959</v>
      </c>
      <c r="AY1991" s="182"/>
      <c r="AZ1991" s="183"/>
      <c r="BA1991" s="182"/>
      <c r="BB1991" s="182"/>
      <c r="BC1991" s="182"/>
      <c r="BD1991" s="182"/>
      <c r="BE1991" s="182"/>
      <c r="BF1991" s="182"/>
      <c r="BG1991" s="182"/>
      <c r="BH1991" s="4"/>
      <c r="BI1991" s="1"/>
      <c r="BJ1991" s="1"/>
      <c r="BK1991" s="1"/>
      <c r="BL1991" s="31"/>
      <c r="BM1991" s="31"/>
      <c r="BN1991" s="1"/>
      <c r="BO1991" s="1"/>
      <c r="BP1991" s="1"/>
      <c r="BQ1991" s="1"/>
      <c r="BR1991" s="1"/>
      <c r="BS1991" s="4"/>
      <c r="BT1991" s="37">
        <f t="shared" si="104"/>
        <v>45980</v>
      </c>
      <c r="BU1991" s="229"/>
      <c r="BV1991" s="183"/>
      <c r="BW1991" s="228"/>
      <c r="BX1991" s="182"/>
      <c r="BY1991" s="182"/>
      <c r="BZ1991" s="182"/>
      <c r="CA1991" s="182"/>
      <c r="CB1991" s="182"/>
      <c r="CC1991" s="182"/>
      <c r="CE1991" s="1"/>
      <c r="CF1991" s="1"/>
      <c r="CG1991" s="1"/>
      <c r="CH1991" s="1"/>
      <c r="CI1991" s="1"/>
      <c r="CJ1991" s="1"/>
      <c r="CK1991" s="1"/>
      <c r="CL1991" s="1"/>
      <c r="CM1991" s="1"/>
      <c r="CN1991" s="1"/>
      <c r="CO1991" s="1"/>
    </row>
    <row r="1992" spans="1:93" ht="30" customHeight="1" x14ac:dyDescent="0.2">
      <c r="A1992" s="1">
        <v>1986</v>
      </c>
      <c r="B1992" s="1" t="s">
        <v>599</v>
      </c>
      <c r="C1992" s="1" t="s">
        <v>600</v>
      </c>
      <c r="D1992" s="1" t="s">
        <v>601</v>
      </c>
      <c r="E1992" s="1" t="s">
        <v>601</v>
      </c>
      <c r="F1992" s="1" t="s">
        <v>74</v>
      </c>
      <c r="G1992" s="1">
        <v>3</v>
      </c>
      <c r="H1992" s="1" t="s">
        <v>341</v>
      </c>
      <c r="I1992" s="1" t="s">
        <v>114</v>
      </c>
      <c r="J1992" s="64">
        <v>394</v>
      </c>
      <c r="K1992" s="76">
        <v>2275912</v>
      </c>
      <c r="L1992" s="29">
        <v>45952</v>
      </c>
      <c r="M1992" s="29" t="s">
        <v>4163</v>
      </c>
      <c r="N1992" s="1" t="s">
        <v>478</v>
      </c>
      <c r="O1992" s="28" t="s">
        <v>225</v>
      </c>
      <c r="P1992" s="1" t="s">
        <v>216</v>
      </c>
      <c r="Q1992" s="76">
        <v>9</v>
      </c>
      <c r="R1992" s="1" t="s">
        <v>537</v>
      </c>
      <c r="T1992" s="1" t="s">
        <v>115</v>
      </c>
      <c r="U1992" s="1"/>
      <c r="V1992" s="1"/>
      <c r="W1992" s="4"/>
      <c r="X1992" s="28"/>
      <c r="Y1992" s="33"/>
      <c r="Z1992" s="33"/>
      <c r="AA1992" s="96"/>
      <c r="AB1992" s="178"/>
      <c r="AC1992" s="33">
        <v>24.5</v>
      </c>
      <c r="AD1992" s="33">
        <v>230</v>
      </c>
      <c r="AE1992" s="33" t="s">
        <v>103</v>
      </c>
      <c r="AF1992" s="33" t="s">
        <v>103</v>
      </c>
      <c r="AG1992" s="33"/>
      <c r="AH1992" s="4"/>
      <c r="AI1992" s="1"/>
      <c r="AJ1992" s="1"/>
      <c r="AK1992" s="1"/>
      <c r="AL1992" s="5"/>
      <c r="AM1992" s="164">
        <f t="shared" si="103"/>
        <v>45955</v>
      </c>
      <c r="AN1992" s="182"/>
      <c r="AO1992" s="230"/>
      <c r="AP1992" s="182"/>
      <c r="AQ1992" s="182"/>
      <c r="AR1992" s="182"/>
      <c r="AS1992" s="182"/>
      <c r="AT1992" s="182"/>
      <c r="AU1992" s="182"/>
      <c r="AV1992" s="182"/>
      <c r="AW1992" s="96"/>
      <c r="AX1992" s="37">
        <f t="shared" si="102"/>
        <v>45959</v>
      </c>
      <c r="AY1992" s="182"/>
      <c r="AZ1992" s="183"/>
      <c r="BA1992" s="182"/>
      <c r="BB1992" s="182"/>
      <c r="BC1992" s="182"/>
      <c r="BD1992" s="182"/>
      <c r="BE1992" s="182"/>
      <c r="BF1992" s="182"/>
      <c r="BG1992" s="182"/>
      <c r="BH1992" s="4"/>
      <c r="BI1992" s="1"/>
      <c r="BJ1992" s="1"/>
      <c r="BK1992" s="1"/>
      <c r="BL1992" s="31"/>
      <c r="BM1992" s="31"/>
      <c r="BN1992" s="1"/>
      <c r="BO1992" s="1"/>
      <c r="BP1992" s="1"/>
      <c r="BQ1992" s="1"/>
      <c r="BR1992" s="1"/>
      <c r="BS1992" s="4"/>
      <c r="BT1992" s="37">
        <f t="shared" si="104"/>
        <v>45980</v>
      </c>
      <c r="BU1992" s="229"/>
      <c r="BV1992" s="183"/>
      <c r="BW1992" s="228"/>
      <c r="BX1992" s="182"/>
      <c r="BY1992" s="182"/>
      <c r="BZ1992" s="182"/>
      <c r="CA1992" s="182"/>
      <c r="CB1992" s="182"/>
      <c r="CC1992" s="182"/>
      <c r="CE1992" s="1"/>
      <c r="CF1992" s="1"/>
      <c r="CG1992" s="1"/>
      <c r="CH1992" s="1"/>
      <c r="CI1992" s="1"/>
      <c r="CJ1992" s="1"/>
      <c r="CK1992" s="1"/>
      <c r="CL1992" s="1"/>
      <c r="CM1992" s="1"/>
      <c r="CN1992" s="1"/>
      <c r="CO1992" s="1"/>
    </row>
    <row r="1993" spans="1:93" ht="30" customHeight="1" x14ac:dyDescent="0.2">
      <c r="A1993" s="1">
        <v>1987</v>
      </c>
      <c r="B1993" s="1" t="s">
        <v>599</v>
      </c>
      <c r="C1993" s="1" t="s">
        <v>600</v>
      </c>
      <c r="D1993" s="1" t="s">
        <v>601</v>
      </c>
      <c r="E1993" s="1" t="s">
        <v>601</v>
      </c>
      <c r="F1993" s="1" t="s">
        <v>74</v>
      </c>
      <c r="G1993" s="1">
        <v>3</v>
      </c>
      <c r="H1993" s="1" t="s">
        <v>341</v>
      </c>
      <c r="I1993" s="1" t="s">
        <v>114</v>
      </c>
      <c r="J1993" s="64">
        <v>415</v>
      </c>
      <c r="K1993" s="76">
        <v>2275909</v>
      </c>
      <c r="L1993" s="29">
        <v>45952</v>
      </c>
      <c r="M1993" s="29" t="s">
        <v>4163</v>
      </c>
      <c r="N1993" s="1" t="s">
        <v>478</v>
      </c>
      <c r="O1993" s="28" t="s">
        <v>225</v>
      </c>
      <c r="P1993" s="1" t="s">
        <v>216</v>
      </c>
      <c r="Q1993" s="76">
        <v>10</v>
      </c>
      <c r="R1993" s="1" t="s">
        <v>537</v>
      </c>
      <c r="S1993" s="1">
        <v>6</v>
      </c>
      <c r="T1993" s="1" t="s">
        <v>115</v>
      </c>
      <c r="U1993" s="1"/>
      <c r="V1993" s="1"/>
      <c r="W1993" s="4"/>
      <c r="X1993" s="28"/>
      <c r="Y1993" s="33"/>
      <c r="Z1993" s="33"/>
      <c r="AA1993" s="96"/>
      <c r="AB1993" s="178"/>
      <c r="AC1993" s="33">
        <v>27</v>
      </c>
      <c r="AD1993" s="33">
        <v>210</v>
      </c>
      <c r="AE1993" s="33" t="s">
        <v>103</v>
      </c>
      <c r="AF1993" s="33" t="s">
        <v>103</v>
      </c>
      <c r="AG1993" s="33"/>
      <c r="AH1993" s="4"/>
      <c r="AI1993" s="1"/>
      <c r="AJ1993" s="1"/>
      <c r="AK1993" s="1"/>
      <c r="AL1993" s="5"/>
      <c r="AM1993" s="164">
        <f t="shared" si="103"/>
        <v>45955</v>
      </c>
      <c r="AN1993" s="182"/>
      <c r="AO1993" s="230"/>
      <c r="AP1993" s="182"/>
      <c r="AQ1993" s="182"/>
      <c r="AR1993" s="182"/>
      <c r="AS1993" s="182"/>
      <c r="AT1993" s="182"/>
      <c r="AU1993" s="182"/>
      <c r="AV1993" s="182"/>
      <c r="AW1993" s="96"/>
      <c r="AX1993" s="37">
        <f t="shared" ref="AX1993:AX2056" si="105">IF(L1993=0, 0,L1993+7)</f>
        <v>45959</v>
      </c>
      <c r="AY1993" s="182"/>
      <c r="AZ1993" s="183"/>
      <c r="BA1993" s="182"/>
      <c r="BB1993" s="182"/>
      <c r="BC1993" s="182"/>
      <c r="BD1993" s="182"/>
      <c r="BE1993" s="182"/>
      <c r="BF1993" s="182"/>
      <c r="BG1993" s="182"/>
      <c r="BH1993" s="4"/>
      <c r="BI1993" s="1"/>
      <c r="BJ1993" s="1"/>
      <c r="BK1993" s="1"/>
      <c r="BL1993" s="31"/>
      <c r="BM1993" s="31"/>
      <c r="BN1993" s="1"/>
      <c r="BO1993" s="1"/>
      <c r="BP1993" s="1"/>
      <c r="BQ1993" s="1"/>
      <c r="BR1993" s="1"/>
      <c r="BS1993" s="4"/>
      <c r="BT1993" s="37">
        <f t="shared" si="104"/>
        <v>45980</v>
      </c>
      <c r="BU1993" s="229"/>
      <c r="BV1993" s="183"/>
      <c r="BW1993" s="228"/>
      <c r="BX1993" s="182"/>
      <c r="BY1993" s="182"/>
      <c r="BZ1993" s="182"/>
      <c r="CA1993" s="182"/>
      <c r="CB1993" s="182"/>
      <c r="CC1993" s="182"/>
      <c r="CE1993" s="1"/>
      <c r="CF1993" s="1"/>
      <c r="CG1993" s="1"/>
      <c r="CH1993" s="1"/>
      <c r="CI1993" s="1"/>
      <c r="CJ1993" s="1"/>
      <c r="CK1993" s="1"/>
      <c r="CL1993" s="1"/>
      <c r="CM1993" s="1"/>
      <c r="CN1993" s="1"/>
      <c r="CO1993" s="1"/>
    </row>
    <row r="1994" spans="1:93" ht="30" customHeight="1" x14ac:dyDescent="0.2">
      <c r="A1994" s="1">
        <v>1988</v>
      </c>
      <c r="B1994" s="1" t="s">
        <v>599</v>
      </c>
      <c r="C1994" s="1" t="s">
        <v>600</v>
      </c>
      <c r="D1994" s="1" t="s">
        <v>601</v>
      </c>
      <c r="E1994" s="1" t="s">
        <v>601</v>
      </c>
      <c r="F1994" s="1" t="s">
        <v>74</v>
      </c>
      <c r="G1994" s="1">
        <v>3</v>
      </c>
      <c r="H1994" s="1" t="s">
        <v>341</v>
      </c>
      <c r="I1994" s="1" t="s">
        <v>114</v>
      </c>
      <c r="J1994" s="64">
        <v>549</v>
      </c>
      <c r="K1994" s="76">
        <v>2294225</v>
      </c>
      <c r="L1994" s="29">
        <v>45952</v>
      </c>
      <c r="M1994" s="29" t="s">
        <v>4163</v>
      </c>
      <c r="N1994" s="1" t="s">
        <v>478</v>
      </c>
      <c r="O1994" s="28" t="s">
        <v>225</v>
      </c>
      <c r="P1994" s="1" t="s">
        <v>216</v>
      </c>
      <c r="Q1994" s="76">
        <v>12</v>
      </c>
      <c r="R1994" s="1" t="s">
        <v>537</v>
      </c>
      <c r="T1994" s="1" t="s">
        <v>115</v>
      </c>
      <c r="U1994" s="1"/>
      <c r="V1994" s="1"/>
      <c r="W1994" s="4"/>
      <c r="X1994" s="28"/>
      <c r="Y1994" s="33"/>
      <c r="Z1994" s="33"/>
      <c r="AA1994" s="96"/>
      <c r="AB1994" s="178"/>
      <c r="AC1994" s="33">
        <v>25</v>
      </c>
      <c r="AD1994" s="33">
        <v>190</v>
      </c>
      <c r="AE1994" s="33" t="s">
        <v>103</v>
      </c>
      <c r="AF1994" s="33" t="s">
        <v>103</v>
      </c>
      <c r="AG1994" s="33"/>
      <c r="AH1994" s="4"/>
      <c r="AI1994" s="1"/>
      <c r="AJ1994" s="1"/>
      <c r="AK1994" s="1"/>
      <c r="AL1994" s="5"/>
      <c r="AM1994" s="164">
        <f t="shared" si="103"/>
        <v>45955</v>
      </c>
      <c r="AN1994" s="182"/>
      <c r="AO1994" s="230"/>
      <c r="AP1994" s="182"/>
      <c r="AQ1994" s="182"/>
      <c r="AR1994" s="182"/>
      <c r="AS1994" s="182"/>
      <c r="AT1994" s="182"/>
      <c r="AU1994" s="182"/>
      <c r="AV1994" s="182"/>
      <c r="AW1994" s="96"/>
      <c r="AX1994" s="37">
        <f t="shared" si="105"/>
        <v>45959</v>
      </c>
      <c r="AY1994" s="182"/>
      <c r="AZ1994" s="183"/>
      <c r="BA1994" s="182"/>
      <c r="BB1994" s="182"/>
      <c r="BC1994" s="182"/>
      <c r="BD1994" s="182"/>
      <c r="BE1994" s="182"/>
      <c r="BF1994" s="182"/>
      <c r="BG1994" s="182"/>
      <c r="BH1994" s="4"/>
      <c r="BI1994" s="1"/>
      <c r="BJ1994" s="1"/>
      <c r="BK1994" s="1"/>
      <c r="BL1994" s="31"/>
      <c r="BM1994" s="31"/>
      <c r="BN1994" s="1"/>
      <c r="BO1994" s="1"/>
      <c r="BP1994" s="1"/>
      <c r="BQ1994" s="1"/>
      <c r="BR1994" s="1"/>
      <c r="BS1994" s="4"/>
      <c r="BT1994" s="37">
        <f t="shared" si="104"/>
        <v>45980</v>
      </c>
      <c r="BU1994" s="229"/>
      <c r="BV1994" s="183"/>
      <c r="BW1994" s="228"/>
      <c r="BX1994" s="182"/>
      <c r="BY1994" s="182"/>
      <c r="BZ1994" s="182"/>
      <c r="CA1994" s="182"/>
      <c r="CB1994" s="182"/>
      <c r="CC1994" s="182"/>
      <c r="CE1994" s="1"/>
      <c r="CF1994" s="1"/>
      <c r="CG1994" s="1"/>
      <c r="CH1994" s="1"/>
      <c r="CI1994" s="1"/>
      <c r="CJ1994" s="1"/>
      <c r="CK1994" s="1"/>
      <c r="CL1994" s="1"/>
      <c r="CM1994" s="1"/>
      <c r="CN1994" s="1"/>
      <c r="CO1994" s="1"/>
    </row>
    <row r="1995" spans="1:93" ht="30" customHeight="1" x14ac:dyDescent="0.2">
      <c r="A1995" s="1">
        <v>1989</v>
      </c>
      <c r="B1995" s="1" t="s">
        <v>599</v>
      </c>
      <c r="C1995" s="1" t="s">
        <v>600</v>
      </c>
      <c r="D1995" s="1" t="s">
        <v>601</v>
      </c>
      <c r="E1995" s="1" t="s">
        <v>601</v>
      </c>
      <c r="F1995" s="1" t="s">
        <v>74</v>
      </c>
      <c r="G1995" s="1">
        <v>3</v>
      </c>
      <c r="H1995" s="1" t="s">
        <v>341</v>
      </c>
      <c r="I1995" s="1" t="s">
        <v>114</v>
      </c>
      <c r="J1995" s="64">
        <v>551</v>
      </c>
      <c r="K1995" s="76">
        <v>2275913</v>
      </c>
      <c r="L1995" s="29">
        <v>45952</v>
      </c>
      <c r="M1995" s="29" t="s">
        <v>4163</v>
      </c>
      <c r="N1995" s="1" t="s">
        <v>478</v>
      </c>
      <c r="O1995" s="28" t="s">
        <v>225</v>
      </c>
      <c r="P1995" s="1" t="s">
        <v>216</v>
      </c>
      <c r="Q1995" s="76">
        <v>12</v>
      </c>
      <c r="R1995" s="1" t="s">
        <v>537</v>
      </c>
      <c r="T1995" s="1" t="s">
        <v>115</v>
      </c>
      <c r="U1995" s="1"/>
      <c r="V1995" s="1"/>
      <c r="W1995" s="4"/>
      <c r="X1995" s="28"/>
      <c r="Y1995" s="33"/>
      <c r="Z1995" s="33"/>
      <c r="AA1995" s="96"/>
      <c r="AB1995" s="178"/>
      <c r="AC1995" s="33">
        <v>26.5</v>
      </c>
      <c r="AD1995" s="33">
        <v>235</v>
      </c>
      <c r="AE1995" s="33" t="s">
        <v>103</v>
      </c>
      <c r="AF1995" s="33" t="s">
        <v>103</v>
      </c>
      <c r="AG1995" s="33"/>
      <c r="AH1995" s="4"/>
      <c r="AI1995" s="1"/>
      <c r="AJ1995" s="1"/>
      <c r="AK1995" s="1"/>
      <c r="AL1995" s="5"/>
      <c r="AM1995" s="164">
        <f t="shared" si="103"/>
        <v>45955</v>
      </c>
      <c r="AN1995" s="182"/>
      <c r="AO1995" s="230"/>
      <c r="AP1995" s="182"/>
      <c r="AQ1995" s="182"/>
      <c r="AR1995" s="182"/>
      <c r="AS1995" s="182"/>
      <c r="AT1995" s="182"/>
      <c r="AU1995" s="182"/>
      <c r="AV1995" s="182"/>
      <c r="AW1995" s="96"/>
      <c r="AX1995" s="37">
        <f t="shared" si="105"/>
        <v>45959</v>
      </c>
      <c r="AY1995" s="182"/>
      <c r="AZ1995" s="183"/>
      <c r="BA1995" s="182"/>
      <c r="BB1995" s="182"/>
      <c r="BC1995" s="182"/>
      <c r="BD1995" s="182"/>
      <c r="BE1995" s="182"/>
      <c r="BF1995" s="182"/>
      <c r="BG1995" s="182"/>
      <c r="BH1995" s="4"/>
      <c r="BI1995" s="1"/>
      <c r="BJ1995" s="1"/>
      <c r="BK1995" s="1"/>
      <c r="BL1995" s="31"/>
      <c r="BM1995" s="31"/>
      <c r="BN1995" s="1"/>
      <c r="BO1995" s="1"/>
      <c r="BP1995" s="1"/>
      <c r="BQ1995" s="1"/>
      <c r="BR1995" s="1"/>
      <c r="BS1995" s="4"/>
      <c r="BT1995" s="37">
        <f t="shared" si="104"/>
        <v>45980</v>
      </c>
      <c r="BU1995" s="229"/>
      <c r="BV1995" s="183"/>
      <c r="BW1995" s="228"/>
      <c r="BX1995" s="182"/>
      <c r="BY1995" s="182"/>
      <c r="BZ1995" s="182"/>
      <c r="CA1995" s="182"/>
      <c r="CB1995" s="182"/>
      <c r="CC1995" s="182"/>
      <c r="CE1995" s="1"/>
      <c r="CF1995" s="1"/>
      <c r="CG1995" s="1"/>
      <c r="CH1995" s="1"/>
      <c r="CI1995" s="1"/>
      <c r="CJ1995" s="1"/>
      <c r="CK1995" s="1"/>
      <c r="CL1995" s="1"/>
      <c r="CM1995" s="1"/>
      <c r="CN1995" s="1"/>
      <c r="CO1995" s="1"/>
    </row>
    <row r="1996" spans="1:93" ht="30" customHeight="1" x14ac:dyDescent="0.2">
      <c r="A1996" s="1">
        <v>1990</v>
      </c>
      <c r="B1996" s="1" t="s">
        <v>599</v>
      </c>
      <c r="C1996" s="1" t="s">
        <v>600</v>
      </c>
      <c r="D1996" s="1" t="s">
        <v>601</v>
      </c>
      <c r="E1996" s="1" t="s">
        <v>601</v>
      </c>
      <c r="F1996" s="1" t="s">
        <v>74</v>
      </c>
      <c r="G1996" s="1">
        <v>3</v>
      </c>
      <c r="H1996" s="1" t="s">
        <v>341</v>
      </c>
      <c r="I1996" s="1" t="s">
        <v>114</v>
      </c>
      <c r="J1996" s="64">
        <v>418</v>
      </c>
      <c r="K1996" s="76">
        <v>2294226</v>
      </c>
      <c r="L1996" s="29">
        <v>45952</v>
      </c>
      <c r="M1996" s="29" t="s">
        <v>4163</v>
      </c>
      <c r="N1996" s="1" t="s">
        <v>478</v>
      </c>
      <c r="O1996" s="28" t="s">
        <v>225</v>
      </c>
      <c r="P1996" s="1" t="s">
        <v>216</v>
      </c>
      <c r="Q1996" s="76">
        <v>9</v>
      </c>
      <c r="R1996" s="1" t="s">
        <v>537</v>
      </c>
      <c r="T1996" s="1" t="s">
        <v>115</v>
      </c>
      <c r="U1996" s="1"/>
      <c r="V1996" s="1"/>
      <c r="W1996" s="4"/>
      <c r="X1996" s="28"/>
      <c r="Y1996" s="33"/>
      <c r="Z1996" s="33"/>
      <c r="AA1996" s="96"/>
      <c r="AB1996" s="178"/>
      <c r="AC1996" s="33">
        <v>27</v>
      </c>
      <c r="AD1996" s="33">
        <v>210</v>
      </c>
      <c r="AE1996" s="33" t="s">
        <v>103</v>
      </c>
      <c r="AF1996" s="33" t="s">
        <v>103</v>
      </c>
      <c r="AG1996" s="33"/>
      <c r="AH1996" s="4"/>
      <c r="AI1996" s="1"/>
      <c r="AJ1996" s="1"/>
      <c r="AK1996" s="1"/>
      <c r="AL1996" s="5"/>
      <c r="AM1996" s="164">
        <f t="shared" si="103"/>
        <v>45955</v>
      </c>
      <c r="AN1996" s="182"/>
      <c r="AO1996" s="230"/>
      <c r="AP1996" s="182"/>
      <c r="AQ1996" s="182"/>
      <c r="AR1996" s="182"/>
      <c r="AS1996" s="182"/>
      <c r="AT1996" s="182"/>
      <c r="AU1996" s="182"/>
      <c r="AV1996" s="182"/>
      <c r="AW1996" s="96"/>
      <c r="AX1996" s="37">
        <f t="shared" si="105"/>
        <v>45959</v>
      </c>
      <c r="AY1996" s="182"/>
      <c r="AZ1996" s="183"/>
      <c r="BA1996" s="182"/>
      <c r="BB1996" s="182"/>
      <c r="BC1996" s="182"/>
      <c r="BD1996" s="182"/>
      <c r="BE1996" s="182"/>
      <c r="BF1996" s="182"/>
      <c r="BG1996" s="182"/>
      <c r="BH1996" s="4"/>
      <c r="BI1996" s="1"/>
      <c r="BJ1996" s="1"/>
      <c r="BK1996" s="1"/>
      <c r="BL1996" s="31"/>
      <c r="BM1996" s="31"/>
      <c r="BN1996" s="1"/>
      <c r="BO1996" s="1"/>
      <c r="BP1996" s="1"/>
      <c r="BQ1996" s="1"/>
      <c r="BR1996" s="1"/>
      <c r="BS1996" s="4"/>
      <c r="BT1996" s="37">
        <f t="shared" si="104"/>
        <v>45980</v>
      </c>
      <c r="BU1996" s="229"/>
      <c r="BV1996" s="183"/>
      <c r="BW1996" s="228"/>
      <c r="BX1996" s="182"/>
      <c r="BY1996" s="182"/>
      <c r="BZ1996" s="182"/>
      <c r="CA1996" s="182"/>
      <c r="CB1996" s="182"/>
      <c r="CC1996" s="182"/>
      <c r="CE1996" s="1"/>
      <c r="CF1996" s="1"/>
      <c r="CG1996" s="1"/>
      <c r="CH1996" s="1"/>
      <c r="CI1996" s="1"/>
      <c r="CJ1996" s="1"/>
      <c r="CK1996" s="1"/>
      <c r="CL1996" s="1"/>
      <c r="CM1996" s="1"/>
      <c r="CN1996" s="1"/>
      <c r="CO1996" s="1"/>
    </row>
    <row r="1997" spans="1:93" ht="30" customHeight="1" x14ac:dyDescent="0.2">
      <c r="A1997" s="1">
        <v>1991</v>
      </c>
      <c r="B1997" s="1" t="s">
        <v>599</v>
      </c>
      <c r="C1997" s="1" t="s">
        <v>600</v>
      </c>
      <c r="D1997" s="1" t="s">
        <v>601</v>
      </c>
      <c r="E1997" s="1" t="s">
        <v>601</v>
      </c>
      <c r="F1997" s="1" t="s">
        <v>74</v>
      </c>
      <c r="G1997" s="1">
        <v>3</v>
      </c>
      <c r="H1997" s="1" t="s">
        <v>341</v>
      </c>
      <c r="I1997" s="1" t="s">
        <v>114</v>
      </c>
      <c r="J1997" s="64">
        <v>287</v>
      </c>
      <c r="K1997" s="76">
        <v>2275915</v>
      </c>
      <c r="L1997" s="29">
        <v>45952</v>
      </c>
      <c r="M1997" s="29" t="s">
        <v>4163</v>
      </c>
      <c r="N1997" s="1" t="s">
        <v>478</v>
      </c>
      <c r="O1997" s="28" t="s">
        <v>225</v>
      </c>
      <c r="P1997" s="1" t="s">
        <v>216</v>
      </c>
      <c r="Q1997" s="76">
        <v>8</v>
      </c>
      <c r="R1997" s="1" t="s">
        <v>537</v>
      </c>
      <c r="T1997" s="1" t="s">
        <v>115</v>
      </c>
      <c r="U1997" s="1"/>
      <c r="V1997" s="1"/>
      <c r="W1997" s="4"/>
      <c r="X1997" s="28"/>
      <c r="Y1997" s="33"/>
      <c r="Z1997" s="33"/>
      <c r="AA1997" s="96"/>
      <c r="AB1997" s="178"/>
      <c r="AC1997" s="33">
        <v>25.5</v>
      </c>
      <c r="AD1997" s="33">
        <v>240</v>
      </c>
      <c r="AE1997" s="33" t="s">
        <v>103</v>
      </c>
      <c r="AF1997" s="33" t="s">
        <v>103</v>
      </c>
      <c r="AG1997" s="33"/>
      <c r="AH1997" s="4"/>
      <c r="AI1997" s="1"/>
      <c r="AJ1997" s="1"/>
      <c r="AK1997" s="1"/>
      <c r="AL1997" s="5"/>
      <c r="AM1997" s="164">
        <f t="shared" si="103"/>
        <v>45955</v>
      </c>
      <c r="AN1997" s="182"/>
      <c r="AO1997" s="230"/>
      <c r="AP1997" s="182"/>
      <c r="AQ1997" s="182"/>
      <c r="AR1997" s="182"/>
      <c r="AS1997" s="182"/>
      <c r="AT1997" s="182"/>
      <c r="AU1997" s="182"/>
      <c r="AV1997" s="182"/>
      <c r="AW1997" s="96"/>
      <c r="AX1997" s="37">
        <f t="shared" si="105"/>
        <v>45959</v>
      </c>
      <c r="AY1997" s="182"/>
      <c r="AZ1997" s="183"/>
      <c r="BA1997" s="182"/>
      <c r="BB1997" s="182"/>
      <c r="BC1997" s="182"/>
      <c r="BD1997" s="182"/>
      <c r="BE1997" s="182"/>
      <c r="BF1997" s="182"/>
      <c r="BG1997" s="182"/>
      <c r="BH1997" s="4"/>
      <c r="BI1997" s="1"/>
      <c r="BJ1997" s="1"/>
      <c r="BK1997" s="1"/>
      <c r="BL1997" s="31"/>
      <c r="BM1997" s="31"/>
      <c r="BN1997" s="1"/>
      <c r="BO1997" s="1"/>
      <c r="BP1997" s="1"/>
      <c r="BQ1997" s="1"/>
      <c r="BR1997" s="1"/>
      <c r="BS1997" s="4"/>
      <c r="BT1997" s="37">
        <f t="shared" si="104"/>
        <v>45980</v>
      </c>
      <c r="BU1997" s="229"/>
      <c r="BV1997" s="183"/>
      <c r="BW1997" s="228"/>
      <c r="BX1997" s="182"/>
      <c r="BY1997" s="182"/>
      <c r="BZ1997" s="182"/>
      <c r="CA1997" s="182"/>
      <c r="CB1997" s="182"/>
      <c r="CC1997" s="182"/>
      <c r="CE1997" s="1"/>
      <c r="CF1997" s="1"/>
      <c r="CG1997" s="1"/>
      <c r="CH1997" s="1"/>
      <c r="CI1997" s="1"/>
      <c r="CJ1997" s="1"/>
      <c r="CK1997" s="1"/>
      <c r="CL1997" s="1"/>
      <c r="CM1997" s="1"/>
      <c r="CN1997" s="1"/>
      <c r="CO1997" s="1"/>
    </row>
    <row r="1998" spans="1:93" ht="30" customHeight="1" x14ac:dyDescent="0.2">
      <c r="A1998" s="1">
        <v>1992</v>
      </c>
      <c r="B1998" s="1" t="s">
        <v>599</v>
      </c>
      <c r="C1998" s="1" t="s">
        <v>600</v>
      </c>
      <c r="D1998" s="1" t="s">
        <v>601</v>
      </c>
      <c r="E1998" s="1" t="s">
        <v>601</v>
      </c>
      <c r="F1998" s="1" t="s">
        <v>74</v>
      </c>
      <c r="G1998" s="1">
        <v>3</v>
      </c>
      <c r="H1998" s="1" t="s">
        <v>341</v>
      </c>
      <c r="I1998" s="1" t="s">
        <v>114</v>
      </c>
      <c r="J1998" s="64">
        <v>552</v>
      </c>
      <c r="K1998" s="76">
        <v>2294227</v>
      </c>
      <c r="L1998" s="29">
        <v>45952</v>
      </c>
      <c r="M1998" s="29" t="s">
        <v>4163</v>
      </c>
      <c r="N1998" s="1" t="s">
        <v>478</v>
      </c>
      <c r="O1998" s="28" t="s">
        <v>225</v>
      </c>
      <c r="P1998" s="1" t="s">
        <v>216</v>
      </c>
      <c r="Q1998" s="76">
        <v>12</v>
      </c>
      <c r="R1998" s="1" t="s">
        <v>537</v>
      </c>
      <c r="T1998" s="1" t="s">
        <v>115</v>
      </c>
      <c r="U1998" s="1"/>
      <c r="V1998" s="1"/>
      <c r="W1998" s="4"/>
      <c r="X1998" s="28"/>
      <c r="Y1998" s="33"/>
      <c r="Z1998" s="33"/>
      <c r="AA1998" s="96"/>
      <c r="AB1998" s="178"/>
      <c r="AC1998" s="33">
        <v>24.5</v>
      </c>
      <c r="AD1998" s="33">
        <v>210</v>
      </c>
      <c r="AE1998" s="33" t="s">
        <v>103</v>
      </c>
      <c r="AF1998" s="33" t="s">
        <v>103</v>
      </c>
      <c r="AG1998" s="33"/>
      <c r="AH1998" s="4"/>
      <c r="AI1998" s="1"/>
      <c r="AJ1998" s="1"/>
      <c r="AK1998" s="1"/>
      <c r="AL1998" s="5"/>
      <c r="AM1998" s="164">
        <f t="shared" si="103"/>
        <v>45955</v>
      </c>
      <c r="AN1998" s="182"/>
      <c r="AO1998" s="230"/>
      <c r="AP1998" s="182"/>
      <c r="AQ1998" s="182"/>
      <c r="AR1998" s="182"/>
      <c r="AS1998" s="182"/>
      <c r="AT1998" s="182"/>
      <c r="AU1998" s="182"/>
      <c r="AV1998" s="182"/>
      <c r="AW1998" s="96"/>
      <c r="AX1998" s="37">
        <f t="shared" si="105"/>
        <v>45959</v>
      </c>
      <c r="AY1998" s="182"/>
      <c r="AZ1998" s="183"/>
      <c r="BA1998" s="182"/>
      <c r="BB1998" s="182"/>
      <c r="BC1998" s="182"/>
      <c r="BD1998" s="182"/>
      <c r="BE1998" s="182"/>
      <c r="BF1998" s="182"/>
      <c r="BG1998" s="182"/>
      <c r="BH1998" s="4"/>
      <c r="BI1998" s="1"/>
      <c r="BJ1998" s="1"/>
      <c r="BK1998" s="1"/>
      <c r="BL1998" s="31"/>
      <c r="BM1998" s="31"/>
      <c r="BN1998" s="1"/>
      <c r="BO1998" s="1"/>
      <c r="BP1998" s="1"/>
      <c r="BQ1998" s="1"/>
      <c r="BR1998" s="1"/>
      <c r="BS1998" s="4"/>
      <c r="BT1998" s="37">
        <f t="shared" si="104"/>
        <v>45980</v>
      </c>
      <c r="BU1998" s="229"/>
      <c r="BV1998" s="183"/>
      <c r="BW1998" s="228"/>
      <c r="BX1998" s="182"/>
      <c r="BY1998" s="182"/>
      <c r="BZ1998" s="182"/>
      <c r="CA1998" s="182"/>
      <c r="CB1998" s="182"/>
      <c r="CC1998" s="182"/>
      <c r="CE1998" s="1"/>
      <c r="CF1998" s="1"/>
      <c r="CG1998" s="1"/>
      <c r="CH1998" s="1"/>
      <c r="CI1998" s="1"/>
      <c r="CJ1998" s="1"/>
      <c r="CK1998" s="1"/>
      <c r="CL1998" s="1"/>
      <c r="CM1998" s="1"/>
      <c r="CN1998" s="1"/>
      <c r="CO1998" s="1"/>
    </row>
    <row r="1999" spans="1:93" ht="30" customHeight="1" x14ac:dyDescent="0.2">
      <c r="A1999" s="1">
        <v>1993</v>
      </c>
      <c r="B1999" s="1" t="s">
        <v>599</v>
      </c>
      <c r="C1999" s="1" t="s">
        <v>600</v>
      </c>
      <c r="D1999" s="1" t="s">
        <v>601</v>
      </c>
      <c r="E1999" s="1" t="s">
        <v>601</v>
      </c>
      <c r="F1999" s="1" t="s">
        <v>74</v>
      </c>
      <c r="G1999" s="1">
        <v>3</v>
      </c>
      <c r="H1999" s="1" t="s">
        <v>341</v>
      </c>
      <c r="I1999" s="1" t="s">
        <v>114</v>
      </c>
      <c r="J1999" s="64">
        <v>403</v>
      </c>
      <c r="K1999" s="76">
        <v>2294229</v>
      </c>
      <c r="L1999" s="29">
        <v>45952</v>
      </c>
      <c r="M1999" s="29" t="s">
        <v>4163</v>
      </c>
      <c r="N1999" s="1" t="s">
        <v>478</v>
      </c>
      <c r="O1999" s="28" t="s">
        <v>225</v>
      </c>
      <c r="P1999" s="1" t="s">
        <v>216</v>
      </c>
      <c r="Q1999" s="76">
        <v>9</v>
      </c>
      <c r="R1999" s="1" t="s">
        <v>537</v>
      </c>
      <c r="T1999" s="1" t="s">
        <v>115</v>
      </c>
      <c r="U1999" s="1"/>
      <c r="V1999" s="1"/>
      <c r="W1999" s="4"/>
      <c r="X1999" s="28"/>
      <c r="Y1999" s="33"/>
      <c r="Z1999" s="33"/>
      <c r="AA1999" s="96"/>
      <c r="AB1999" s="178"/>
      <c r="AC1999" s="33">
        <v>25</v>
      </c>
      <c r="AD1999" s="33">
        <v>230</v>
      </c>
      <c r="AE1999" s="33" t="s">
        <v>103</v>
      </c>
      <c r="AF1999" s="33" t="s">
        <v>103</v>
      </c>
      <c r="AG1999" s="33"/>
      <c r="AH1999" s="4"/>
      <c r="AI1999" s="1"/>
      <c r="AJ1999" s="1"/>
      <c r="AK1999" s="1"/>
      <c r="AL1999" s="5"/>
      <c r="AM1999" s="164">
        <f t="shared" si="103"/>
        <v>45955</v>
      </c>
      <c r="AN1999" s="182"/>
      <c r="AO1999" s="230"/>
      <c r="AP1999" s="182"/>
      <c r="AQ1999" s="182"/>
      <c r="AR1999" s="182"/>
      <c r="AS1999" s="182"/>
      <c r="AT1999" s="182"/>
      <c r="AU1999" s="182"/>
      <c r="AV1999" s="182"/>
      <c r="AW1999" s="96"/>
      <c r="AX1999" s="37">
        <f t="shared" si="105"/>
        <v>45959</v>
      </c>
      <c r="AY1999" s="182"/>
      <c r="AZ1999" s="183"/>
      <c r="BA1999" s="182"/>
      <c r="BB1999" s="182"/>
      <c r="BC1999" s="182"/>
      <c r="BD1999" s="182"/>
      <c r="BE1999" s="182"/>
      <c r="BF1999" s="182"/>
      <c r="BG1999" s="182"/>
      <c r="BH1999" s="4"/>
      <c r="BI1999" s="1"/>
      <c r="BJ1999" s="1"/>
      <c r="BK1999" s="1"/>
      <c r="BL1999" s="31"/>
      <c r="BM1999" s="31"/>
      <c r="BN1999" s="1"/>
      <c r="BO1999" s="1"/>
      <c r="BP1999" s="1"/>
      <c r="BQ1999" s="1"/>
      <c r="BR1999" s="1"/>
      <c r="BS1999" s="4"/>
      <c r="BT1999" s="37">
        <f t="shared" si="104"/>
        <v>45980</v>
      </c>
      <c r="BU1999" s="229"/>
      <c r="BV1999" s="183"/>
      <c r="BW1999" s="228"/>
      <c r="BX1999" s="182"/>
      <c r="BY1999" s="182"/>
      <c r="BZ1999" s="182"/>
      <c r="CA1999" s="182"/>
      <c r="CB1999" s="182"/>
      <c r="CC1999" s="182"/>
      <c r="CE1999" s="1"/>
      <c r="CF1999" s="1"/>
      <c r="CG1999" s="1"/>
      <c r="CH1999" s="1"/>
      <c r="CI1999" s="1"/>
      <c r="CJ1999" s="1"/>
      <c r="CK1999" s="1"/>
      <c r="CL1999" s="1"/>
      <c r="CM1999" s="1"/>
      <c r="CN1999" s="1"/>
      <c r="CO1999" s="1"/>
    </row>
    <row r="2000" spans="1:93" ht="30" customHeight="1" x14ac:dyDescent="0.2">
      <c r="A2000" s="1">
        <v>1994</v>
      </c>
      <c r="B2000" s="1" t="s">
        <v>599</v>
      </c>
      <c r="C2000" s="1" t="s">
        <v>600</v>
      </c>
      <c r="D2000" s="1" t="s">
        <v>601</v>
      </c>
      <c r="E2000" s="1" t="s">
        <v>601</v>
      </c>
      <c r="F2000" s="1" t="s">
        <v>74</v>
      </c>
      <c r="G2000" s="1">
        <v>3</v>
      </c>
      <c r="H2000" s="1" t="s">
        <v>341</v>
      </c>
      <c r="I2000" s="1" t="s">
        <v>114</v>
      </c>
      <c r="J2000" s="64">
        <v>558</v>
      </c>
      <c r="K2000" s="76">
        <v>2275916</v>
      </c>
      <c r="L2000" s="29">
        <v>45952</v>
      </c>
      <c r="M2000" s="29" t="s">
        <v>4163</v>
      </c>
      <c r="N2000" s="1" t="s">
        <v>478</v>
      </c>
      <c r="O2000" s="28" t="s">
        <v>225</v>
      </c>
      <c r="P2000" s="1" t="s">
        <v>216</v>
      </c>
      <c r="Q2000" s="76">
        <v>12</v>
      </c>
      <c r="R2000" s="1" t="s">
        <v>537</v>
      </c>
      <c r="T2000" s="1" t="s">
        <v>115</v>
      </c>
      <c r="U2000" s="1"/>
      <c r="V2000" s="1"/>
      <c r="W2000" s="4"/>
      <c r="X2000" s="28"/>
      <c r="Y2000" s="33"/>
      <c r="Z2000" s="33"/>
      <c r="AA2000" s="96"/>
      <c r="AB2000" s="178"/>
      <c r="AC2000" s="33">
        <v>25.5</v>
      </c>
      <c r="AD2000" s="33">
        <v>210</v>
      </c>
      <c r="AE2000" s="33" t="s">
        <v>103</v>
      </c>
      <c r="AF2000" s="33" t="s">
        <v>103</v>
      </c>
      <c r="AG2000" s="33"/>
      <c r="AH2000" s="4"/>
      <c r="AI2000" s="1"/>
      <c r="AJ2000" s="1"/>
      <c r="AK2000" s="1"/>
      <c r="AL2000" s="5"/>
      <c r="AM2000" s="164">
        <f t="shared" si="103"/>
        <v>45955</v>
      </c>
      <c r="AN2000" s="182"/>
      <c r="AO2000" s="230"/>
      <c r="AP2000" s="182"/>
      <c r="AQ2000" s="182"/>
      <c r="AR2000" s="182"/>
      <c r="AS2000" s="182"/>
      <c r="AT2000" s="182"/>
      <c r="AU2000" s="182"/>
      <c r="AV2000" s="182"/>
      <c r="AW2000" s="96"/>
      <c r="AX2000" s="37">
        <f t="shared" si="105"/>
        <v>45959</v>
      </c>
      <c r="AY2000" s="182"/>
      <c r="AZ2000" s="183"/>
      <c r="BA2000" s="182"/>
      <c r="BB2000" s="182"/>
      <c r="BC2000" s="182"/>
      <c r="BD2000" s="182"/>
      <c r="BE2000" s="182"/>
      <c r="BF2000" s="182"/>
      <c r="BG2000" s="182"/>
      <c r="BH2000" s="4"/>
      <c r="BI2000" s="1"/>
      <c r="BJ2000" s="1"/>
      <c r="BK2000" s="1"/>
      <c r="BL2000" s="31"/>
      <c r="BM2000" s="31"/>
      <c r="BN2000" s="1"/>
      <c r="BO2000" s="1"/>
      <c r="BP2000" s="1"/>
      <c r="BQ2000" s="1"/>
      <c r="BR2000" s="1"/>
      <c r="BS2000" s="4"/>
      <c r="BT2000" s="37">
        <f t="shared" si="104"/>
        <v>45980</v>
      </c>
      <c r="BU2000" s="229"/>
      <c r="BV2000" s="183"/>
      <c r="BW2000" s="228"/>
      <c r="BX2000" s="182"/>
      <c r="BY2000" s="182"/>
      <c r="BZ2000" s="182"/>
      <c r="CA2000" s="182"/>
      <c r="CB2000" s="182"/>
      <c r="CC2000" s="182"/>
      <c r="CE2000" s="1"/>
      <c r="CF2000" s="1"/>
      <c r="CG2000" s="1"/>
      <c r="CH2000" s="1"/>
      <c r="CI2000" s="1"/>
      <c r="CJ2000" s="1"/>
      <c r="CK2000" s="1"/>
      <c r="CL2000" s="1"/>
      <c r="CM2000" s="1"/>
      <c r="CN2000" s="1"/>
      <c r="CO2000" s="1"/>
    </row>
    <row r="2001" spans="1:93" ht="30" customHeight="1" x14ac:dyDescent="0.2">
      <c r="A2001" s="1">
        <v>1995</v>
      </c>
      <c r="B2001" s="1" t="s">
        <v>599</v>
      </c>
      <c r="C2001" s="1" t="s">
        <v>600</v>
      </c>
      <c r="D2001" s="1" t="s">
        <v>601</v>
      </c>
      <c r="E2001" s="1" t="s">
        <v>601</v>
      </c>
      <c r="F2001" s="1" t="s">
        <v>74</v>
      </c>
      <c r="G2001" s="1">
        <v>3</v>
      </c>
      <c r="H2001" s="1" t="s">
        <v>341</v>
      </c>
      <c r="I2001" s="1" t="s">
        <v>114</v>
      </c>
      <c r="J2001" s="64">
        <v>578</v>
      </c>
      <c r="K2001" s="76">
        <v>2294230</v>
      </c>
      <c r="L2001" s="29">
        <v>45952</v>
      </c>
      <c r="M2001" s="29" t="s">
        <v>4163</v>
      </c>
      <c r="N2001" s="1" t="s">
        <v>478</v>
      </c>
      <c r="O2001" s="28" t="s">
        <v>225</v>
      </c>
      <c r="P2001" s="1" t="s">
        <v>216</v>
      </c>
      <c r="Q2001" s="76">
        <v>12</v>
      </c>
      <c r="R2001" s="1" t="s">
        <v>537</v>
      </c>
      <c r="T2001" s="1" t="s">
        <v>115</v>
      </c>
      <c r="U2001" s="1"/>
      <c r="V2001" s="1"/>
      <c r="W2001" s="4"/>
      <c r="X2001" s="28"/>
      <c r="Y2001" s="33"/>
      <c r="Z2001" s="33"/>
      <c r="AA2001" s="96"/>
      <c r="AB2001" s="178"/>
      <c r="AC2001" s="33">
        <v>26</v>
      </c>
      <c r="AD2001" s="33">
        <v>235</v>
      </c>
      <c r="AE2001" s="33" t="s">
        <v>103</v>
      </c>
      <c r="AF2001" s="33" t="s">
        <v>103</v>
      </c>
      <c r="AG2001" s="33"/>
      <c r="AH2001" s="4"/>
      <c r="AI2001" s="1"/>
      <c r="AJ2001" s="1"/>
      <c r="AK2001" s="1"/>
      <c r="AL2001" s="5"/>
      <c r="AM2001" s="164">
        <f t="shared" si="103"/>
        <v>45955</v>
      </c>
      <c r="AN2001" s="182"/>
      <c r="AO2001" s="230"/>
      <c r="AP2001" s="182"/>
      <c r="AQ2001" s="182"/>
      <c r="AR2001" s="182"/>
      <c r="AS2001" s="182"/>
      <c r="AT2001" s="182"/>
      <c r="AU2001" s="182"/>
      <c r="AV2001" s="182"/>
      <c r="AW2001" s="96"/>
      <c r="AX2001" s="37">
        <f t="shared" si="105"/>
        <v>45959</v>
      </c>
      <c r="AY2001" s="182"/>
      <c r="AZ2001" s="183"/>
      <c r="BA2001" s="182"/>
      <c r="BB2001" s="182"/>
      <c r="BC2001" s="182"/>
      <c r="BD2001" s="182"/>
      <c r="BE2001" s="182"/>
      <c r="BF2001" s="182"/>
      <c r="BG2001" s="182"/>
      <c r="BH2001" s="4"/>
      <c r="BI2001" s="1"/>
      <c r="BJ2001" s="1"/>
      <c r="BK2001" s="1"/>
      <c r="BL2001" s="31"/>
      <c r="BM2001" s="31"/>
      <c r="BN2001" s="1"/>
      <c r="BO2001" s="1"/>
      <c r="BP2001" s="1"/>
      <c r="BQ2001" s="1"/>
      <c r="BR2001" s="1"/>
      <c r="BS2001" s="4"/>
      <c r="BT2001" s="37">
        <f t="shared" si="104"/>
        <v>45980</v>
      </c>
      <c r="BU2001" s="229"/>
      <c r="BV2001" s="183"/>
      <c r="BW2001" s="228"/>
      <c r="BX2001" s="182"/>
      <c r="BY2001" s="182"/>
      <c r="BZ2001" s="182"/>
      <c r="CA2001" s="182"/>
      <c r="CB2001" s="182"/>
      <c r="CC2001" s="182"/>
      <c r="CE2001" s="1"/>
      <c r="CF2001" s="1"/>
      <c r="CG2001" s="1"/>
      <c r="CH2001" s="1"/>
      <c r="CI2001" s="1"/>
      <c r="CJ2001" s="1"/>
      <c r="CK2001" s="1"/>
      <c r="CL2001" s="1"/>
      <c r="CM2001" s="1"/>
      <c r="CN2001" s="1"/>
      <c r="CO2001" s="1"/>
    </row>
    <row r="2002" spans="1:93" ht="30" customHeight="1" x14ac:dyDescent="0.2">
      <c r="A2002" s="1">
        <v>1996</v>
      </c>
      <c r="B2002" s="1" t="s">
        <v>599</v>
      </c>
      <c r="C2002" s="1" t="s">
        <v>600</v>
      </c>
      <c r="D2002" s="1" t="s">
        <v>601</v>
      </c>
      <c r="E2002" s="1" t="s">
        <v>601</v>
      </c>
      <c r="F2002" s="1" t="s">
        <v>74</v>
      </c>
      <c r="G2002" s="1">
        <v>3</v>
      </c>
      <c r="H2002" s="1" t="s">
        <v>341</v>
      </c>
      <c r="I2002" s="1" t="s">
        <v>114</v>
      </c>
      <c r="J2002" s="64">
        <v>554</v>
      </c>
      <c r="K2002" s="76">
        <v>2275917</v>
      </c>
      <c r="L2002" s="29">
        <v>45952</v>
      </c>
      <c r="M2002" s="29" t="s">
        <v>4163</v>
      </c>
      <c r="N2002" s="1" t="s">
        <v>478</v>
      </c>
      <c r="O2002" s="28" t="s">
        <v>225</v>
      </c>
      <c r="P2002" s="1" t="s">
        <v>216</v>
      </c>
      <c r="Q2002" s="76">
        <v>12</v>
      </c>
      <c r="R2002" s="1" t="s">
        <v>537</v>
      </c>
      <c r="T2002" s="1" t="s">
        <v>115</v>
      </c>
      <c r="U2002" s="1"/>
      <c r="V2002" s="1"/>
      <c r="W2002" s="4"/>
      <c r="X2002" s="28"/>
      <c r="Y2002" s="33"/>
      <c r="Z2002" s="33"/>
      <c r="AA2002" s="96"/>
      <c r="AB2002" s="178"/>
      <c r="AC2002" s="33">
        <v>24.5</v>
      </c>
      <c r="AD2002" s="33">
        <v>240</v>
      </c>
      <c r="AE2002" s="33" t="s">
        <v>103</v>
      </c>
      <c r="AF2002" s="33" t="s">
        <v>103</v>
      </c>
      <c r="AG2002" s="33"/>
      <c r="AH2002" s="4"/>
      <c r="AI2002" s="1"/>
      <c r="AJ2002" s="1"/>
      <c r="AK2002" s="1"/>
      <c r="AL2002" s="5"/>
      <c r="AM2002" s="164">
        <f t="shared" si="103"/>
        <v>45955</v>
      </c>
      <c r="AN2002" s="182"/>
      <c r="AO2002" s="230"/>
      <c r="AP2002" s="182"/>
      <c r="AQ2002" s="182"/>
      <c r="AR2002" s="182"/>
      <c r="AS2002" s="182"/>
      <c r="AT2002" s="182"/>
      <c r="AU2002" s="182"/>
      <c r="AV2002" s="182"/>
      <c r="AW2002" s="96"/>
      <c r="AX2002" s="37">
        <f t="shared" si="105"/>
        <v>45959</v>
      </c>
      <c r="AY2002" s="182"/>
      <c r="AZ2002" s="183"/>
      <c r="BA2002" s="182">
        <v>43.4</v>
      </c>
      <c r="BB2002" s="182">
        <v>41.8</v>
      </c>
      <c r="BC2002" s="182">
        <v>42.4</v>
      </c>
      <c r="BD2002" s="182">
        <v>43.2</v>
      </c>
      <c r="BE2002" s="182">
        <v>42.5</v>
      </c>
      <c r="BF2002" s="182">
        <v>44.5</v>
      </c>
      <c r="BG2002" s="182"/>
      <c r="BH2002" s="4"/>
      <c r="BI2002" s="1"/>
      <c r="BJ2002" s="1"/>
      <c r="BK2002" s="1"/>
      <c r="BL2002" s="31"/>
      <c r="BM2002" s="31"/>
      <c r="BN2002" s="1"/>
      <c r="BO2002" s="1"/>
      <c r="BP2002" s="1"/>
      <c r="BQ2002" s="1"/>
      <c r="BR2002" s="1"/>
      <c r="BS2002" s="4"/>
      <c r="BT2002" s="37">
        <f t="shared" si="104"/>
        <v>45980</v>
      </c>
      <c r="BU2002" s="229"/>
      <c r="BV2002" s="183"/>
      <c r="BW2002" s="228">
        <v>53.2</v>
      </c>
      <c r="BX2002" s="182">
        <v>51.9</v>
      </c>
      <c r="BY2002" s="182">
        <v>53.1</v>
      </c>
      <c r="BZ2002" s="182">
        <v>54.7</v>
      </c>
      <c r="CA2002" s="182">
        <v>53.9</v>
      </c>
      <c r="CB2002" s="182">
        <v>52.3</v>
      </c>
      <c r="CC2002" s="182"/>
      <c r="CE2002" s="1"/>
      <c r="CF2002" s="1"/>
      <c r="CG2002" s="1"/>
      <c r="CH2002" s="1"/>
      <c r="CI2002" s="1"/>
      <c r="CJ2002" s="1"/>
      <c r="CK2002" s="1"/>
      <c r="CL2002" s="1"/>
      <c r="CM2002" s="1"/>
      <c r="CN2002" s="1"/>
      <c r="CO2002" s="1"/>
    </row>
    <row r="2003" spans="1:93" ht="30" customHeight="1" x14ac:dyDescent="0.2">
      <c r="A2003" s="1">
        <v>1997</v>
      </c>
      <c r="B2003" s="1" t="s">
        <v>599</v>
      </c>
      <c r="C2003" s="1" t="s">
        <v>600</v>
      </c>
      <c r="D2003" s="1" t="s">
        <v>601</v>
      </c>
      <c r="E2003" s="1" t="s">
        <v>601</v>
      </c>
      <c r="F2003" s="1" t="s">
        <v>74</v>
      </c>
      <c r="G2003" s="1">
        <v>3</v>
      </c>
      <c r="H2003" s="1" t="s">
        <v>341</v>
      </c>
      <c r="I2003" s="1" t="s">
        <v>114</v>
      </c>
      <c r="J2003" s="64">
        <v>576</v>
      </c>
      <c r="K2003" s="76">
        <v>2294231</v>
      </c>
      <c r="L2003" s="29">
        <v>45952</v>
      </c>
      <c r="M2003" s="29" t="s">
        <v>4163</v>
      </c>
      <c r="N2003" s="1" t="s">
        <v>478</v>
      </c>
      <c r="O2003" s="28" t="s">
        <v>225</v>
      </c>
      <c r="P2003" s="1" t="s">
        <v>216</v>
      </c>
      <c r="Q2003" s="76">
        <v>12</v>
      </c>
      <c r="R2003" s="1" t="s">
        <v>537</v>
      </c>
      <c r="T2003" s="1" t="s">
        <v>115</v>
      </c>
      <c r="U2003" s="1"/>
      <c r="V2003" s="1"/>
      <c r="W2003" s="4"/>
      <c r="X2003" s="28"/>
      <c r="Y2003" s="33"/>
      <c r="Z2003" s="33"/>
      <c r="AA2003" s="96"/>
      <c r="AB2003" s="178"/>
      <c r="AC2003" s="33">
        <v>25</v>
      </c>
      <c r="AD2003" s="33">
        <v>240</v>
      </c>
      <c r="AE2003" s="33" t="s">
        <v>103</v>
      </c>
      <c r="AF2003" s="33" t="s">
        <v>103</v>
      </c>
      <c r="AG2003" s="33"/>
      <c r="AH2003" s="4"/>
      <c r="AI2003" s="1"/>
      <c r="AJ2003" s="1"/>
      <c r="AK2003" s="1"/>
      <c r="AL2003" s="5"/>
      <c r="AM2003" s="164">
        <f t="shared" si="103"/>
        <v>45955</v>
      </c>
      <c r="AN2003" s="182"/>
      <c r="AO2003" s="230"/>
      <c r="AP2003" s="182"/>
      <c r="AQ2003" s="182"/>
      <c r="AR2003" s="182"/>
      <c r="AS2003" s="182"/>
      <c r="AT2003" s="182"/>
      <c r="AU2003" s="182"/>
      <c r="AV2003" s="182"/>
      <c r="AW2003" s="96"/>
      <c r="AX2003" s="37">
        <f t="shared" si="105"/>
        <v>45959</v>
      </c>
      <c r="AY2003" s="182"/>
      <c r="AZ2003" s="183"/>
      <c r="BA2003" s="182"/>
      <c r="BB2003" s="182"/>
      <c r="BC2003" s="182"/>
      <c r="BD2003" s="182"/>
      <c r="BE2003" s="182"/>
      <c r="BF2003" s="182"/>
      <c r="BG2003" s="182"/>
      <c r="BH2003" s="4"/>
      <c r="BI2003" s="1"/>
      <c r="BJ2003" s="1"/>
      <c r="BK2003" s="1"/>
      <c r="BL2003" s="31"/>
      <c r="BM2003" s="31"/>
      <c r="BN2003" s="1"/>
      <c r="BO2003" s="1"/>
      <c r="BP2003" s="1"/>
      <c r="BQ2003" s="1"/>
      <c r="BR2003" s="1"/>
      <c r="BS2003" s="4"/>
      <c r="BT2003" s="37">
        <f t="shared" si="104"/>
        <v>45980</v>
      </c>
      <c r="BU2003" s="229"/>
      <c r="BV2003" s="183"/>
      <c r="BW2003" s="228"/>
      <c r="BX2003" s="182"/>
      <c r="BY2003" s="182"/>
      <c r="BZ2003" s="182"/>
      <c r="CA2003" s="182"/>
      <c r="CB2003" s="182"/>
      <c r="CC2003" s="182"/>
      <c r="CE2003" s="1"/>
      <c r="CF2003" s="1"/>
      <c r="CG2003" s="1"/>
      <c r="CH2003" s="1"/>
      <c r="CI2003" s="1"/>
      <c r="CJ2003" s="1"/>
      <c r="CK2003" s="1"/>
      <c r="CL2003" s="1"/>
      <c r="CM2003" s="1"/>
      <c r="CN2003" s="1"/>
      <c r="CO2003" s="1"/>
    </row>
    <row r="2004" spans="1:93" ht="30" customHeight="1" x14ac:dyDescent="0.2">
      <c r="A2004" s="1">
        <v>1998</v>
      </c>
      <c r="B2004" s="1" t="s">
        <v>599</v>
      </c>
      <c r="C2004" s="1" t="s">
        <v>600</v>
      </c>
      <c r="D2004" s="1" t="s">
        <v>601</v>
      </c>
      <c r="E2004" s="1" t="s">
        <v>601</v>
      </c>
      <c r="F2004" s="1" t="s">
        <v>74</v>
      </c>
      <c r="G2004" s="1">
        <v>3</v>
      </c>
      <c r="H2004" s="1" t="s">
        <v>341</v>
      </c>
      <c r="I2004" s="1" t="s">
        <v>114</v>
      </c>
      <c r="J2004" s="64">
        <v>438</v>
      </c>
      <c r="K2004" s="76">
        <v>2275918</v>
      </c>
      <c r="L2004" s="29">
        <v>45952</v>
      </c>
      <c r="M2004" s="29" t="s">
        <v>4163</v>
      </c>
      <c r="N2004" s="1" t="s">
        <v>478</v>
      </c>
      <c r="O2004" s="28" t="s">
        <v>225</v>
      </c>
      <c r="P2004" s="1" t="s">
        <v>216</v>
      </c>
      <c r="Q2004" s="76">
        <v>9</v>
      </c>
      <c r="R2004" s="1" t="s">
        <v>537</v>
      </c>
      <c r="T2004" s="1" t="s">
        <v>115</v>
      </c>
      <c r="U2004" s="1"/>
      <c r="V2004" s="1"/>
      <c r="W2004" s="4"/>
      <c r="X2004" s="28"/>
      <c r="Y2004" s="33"/>
      <c r="Z2004" s="33"/>
      <c r="AA2004" s="96"/>
      <c r="AB2004" s="178"/>
      <c r="AC2004" s="33">
        <v>27.5</v>
      </c>
      <c r="AD2004" s="33">
        <v>240</v>
      </c>
      <c r="AE2004" s="33" t="s">
        <v>103</v>
      </c>
      <c r="AF2004" s="33" t="s">
        <v>103</v>
      </c>
      <c r="AG2004" s="33"/>
      <c r="AH2004" s="4"/>
      <c r="AI2004" s="1"/>
      <c r="AJ2004" s="1"/>
      <c r="AK2004" s="1"/>
      <c r="AL2004" s="5"/>
      <c r="AM2004" s="164">
        <f t="shared" si="103"/>
        <v>45955</v>
      </c>
      <c r="AN2004" s="182"/>
      <c r="AO2004" s="230"/>
      <c r="AP2004" s="182"/>
      <c r="AQ2004" s="182"/>
      <c r="AR2004" s="182"/>
      <c r="AS2004" s="182"/>
      <c r="AT2004" s="182"/>
      <c r="AU2004" s="182"/>
      <c r="AV2004" s="182"/>
      <c r="AW2004" s="96"/>
      <c r="AX2004" s="37">
        <f t="shared" si="105"/>
        <v>45959</v>
      </c>
      <c r="AY2004" s="182"/>
      <c r="AZ2004" s="183"/>
      <c r="BA2004" s="182"/>
      <c r="BB2004" s="182"/>
      <c r="BC2004" s="182"/>
      <c r="BD2004" s="182"/>
      <c r="BE2004" s="182"/>
      <c r="BF2004" s="182"/>
      <c r="BG2004" s="182"/>
      <c r="BH2004" s="4"/>
      <c r="BI2004" s="1"/>
      <c r="BJ2004" s="1"/>
      <c r="BK2004" s="1"/>
      <c r="BL2004" s="31"/>
      <c r="BM2004" s="31"/>
      <c r="BN2004" s="1"/>
      <c r="BO2004" s="1"/>
      <c r="BP2004" s="1"/>
      <c r="BQ2004" s="1"/>
      <c r="BR2004" s="1"/>
      <c r="BS2004" s="4"/>
      <c r="BT2004" s="37">
        <f t="shared" si="104"/>
        <v>45980</v>
      </c>
      <c r="BU2004" s="229"/>
      <c r="BV2004" s="183"/>
      <c r="BW2004" s="228"/>
      <c r="BX2004" s="182"/>
      <c r="BY2004" s="182"/>
      <c r="BZ2004" s="182"/>
      <c r="CA2004" s="182"/>
      <c r="CB2004" s="182"/>
      <c r="CC2004" s="182"/>
      <c r="CE2004" s="1"/>
      <c r="CF2004" s="1"/>
      <c r="CG2004" s="1"/>
      <c r="CH2004" s="1"/>
      <c r="CI2004" s="1"/>
      <c r="CJ2004" s="1"/>
      <c r="CK2004" s="1"/>
      <c r="CL2004" s="1"/>
      <c r="CM2004" s="1"/>
      <c r="CN2004" s="1"/>
      <c r="CO2004" s="1"/>
    </row>
    <row r="2005" spans="1:93" ht="30" customHeight="1" x14ac:dyDescent="0.2">
      <c r="A2005" s="1">
        <v>1999</v>
      </c>
      <c r="B2005" s="1" t="s">
        <v>599</v>
      </c>
      <c r="C2005" s="1" t="s">
        <v>600</v>
      </c>
      <c r="D2005" s="1" t="s">
        <v>601</v>
      </c>
      <c r="E2005" s="1" t="s">
        <v>601</v>
      </c>
      <c r="F2005" s="1" t="s">
        <v>74</v>
      </c>
      <c r="G2005" s="1">
        <v>3</v>
      </c>
      <c r="H2005" s="1" t="s">
        <v>341</v>
      </c>
      <c r="I2005" s="1" t="s">
        <v>114</v>
      </c>
      <c r="J2005" s="64">
        <v>304</v>
      </c>
      <c r="K2005" s="76">
        <v>2275919</v>
      </c>
      <c r="L2005" s="29">
        <v>45952</v>
      </c>
      <c r="M2005" s="29" t="s">
        <v>4163</v>
      </c>
      <c r="N2005" s="1" t="s">
        <v>478</v>
      </c>
      <c r="O2005" s="28" t="s">
        <v>225</v>
      </c>
      <c r="P2005" s="1" t="s">
        <v>216</v>
      </c>
      <c r="Q2005" s="76">
        <v>8</v>
      </c>
      <c r="R2005" s="1" t="s">
        <v>537</v>
      </c>
      <c r="T2005" s="1" t="s">
        <v>115</v>
      </c>
      <c r="U2005" s="1"/>
      <c r="V2005" s="1"/>
      <c r="W2005" s="4"/>
      <c r="X2005" s="28"/>
      <c r="Y2005" s="33"/>
      <c r="Z2005" s="33"/>
      <c r="AA2005" s="96"/>
      <c r="AB2005" s="178"/>
      <c r="AC2005" s="33">
        <v>25.5</v>
      </c>
      <c r="AD2005" s="33">
        <v>225</v>
      </c>
      <c r="AE2005" s="33" t="s">
        <v>103</v>
      </c>
      <c r="AF2005" s="33" t="s">
        <v>103</v>
      </c>
      <c r="AG2005" s="33"/>
      <c r="AH2005" s="4"/>
      <c r="AI2005" s="1"/>
      <c r="AJ2005" s="1"/>
      <c r="AK2005" s="1"/>
      <c r="AL2005" s="5"/>
      <c r="AM2005" s="164">
        <f t="shared" si="103"/>
        <v>45955</v>
      </c>
      <c r="AN2005" s="182"/>
      <c r="AO2005" s="230"/>
      <c r="AP2005" s="182"/>
      <c r="AQ2005" s="182"/>
      <c r="AR2005" s="182"/>
      <c r="AS2005" s="182"/>
      <c r="AT2005" s="182"/>
      <c r="AU2005" s="182"/>
      <c r="AV2005" s="182"/>
      <c r="AW2005" s="96"/>
      <c r="AX2005" s="37">
        <f t="shared" si="105"/>
        <v>45959</v>
      </c>
      <c r="AY2005" s="182"/>
      <c r="AZ2005" s="183"/>
      <c r="BA2005" s="182"/>
      <c r="BB2005" s="182"/>
      <c r="BC2005" s="182"/>
      <c r="BD2005" s="182"/>
      <c r="BE2005" s="182"/>
      <c r="BF2005" s="182"/>
      <c r="BG2005" s="182"/>
      <c r="BH2005" s="4"/>
      <c r="BI2005" s="1"/>
      <c r="BJ2005" s="1"/>
      <c r="BK2005" s="1"/>
      <c r="BL2005" s="31"/>
      <c r="BM2005" s="31"/>
      <c r="BN2005" s="1"/>
      <c r="BO2005" s="1"/>
      <c r="BP2005" s="1"/>
      <c r="BQ2005" s="1"/>
      <c r="BR2005" s="1"/>
      <c r="BS2005" s="4"/>
      <c r="BT2005" s="37">
        <f t="shared" si="104"/>
        <v>45980</v>
      </c>
      <c r="BU2005" s="229"/>
      <c r="BV2005" s="183"/>
      <c r="BW2005" s="228"/>
      <c r="BX2005" s="182"/>
      <c r="BY2005" s="182"/>
      <c r="BZ2005" s="182"/>
      <c r="CA2005" s="182"/>
      <c r="CB2005" s="182"/>
      <c r="CC2005" s="182"/>
      <c r="CE2005" s="1"/>
      <c r="CF2005" s="1"/>
      <c r="CG2005" s="1"/>
      <c r="CH2005" s="1"/>
      <c r="CI2005" s="1"/>
      <c r="CJ2005" s="1"/>
      <c r="CK2005" s="1"/>
      <c r="CL2005" s="1"/>
      <c r="CM2005" s="1"/>
      <c r="CN2005" s="1"/>
      <c r="CO2005" s="1"/>
    </row>
    <row r="2006" spans="1:93" ht="30" customHeight="1" x14ac:dyDescent="0.2">
      <c r="A2006" s="1">
        <v>2000</v>
      </c>
      <c r="B2006" s="1" t="s">
        <v>599</v>
      </c>
      <c r="C2006" s="1" t="s">
        <v>600</v>
      </c>
      <c r="D2006" s="1" t="s">
        <v>601</v>
      </c>
      <c r="E2006" s="1" t="s">
        <v>601</v>
      </c>
      <c r="F2006" s="1" t="s">
        <v>74</v>
      </c>
      <c r="G2006" s="1">
        <v>3</v>
      </c>
      <c r="H2006" s="1" t="s">
        <v>341</v>
      </c>
      <c r="I2006" s="1" t="s">
        <v>114</v>
      </c>
      <c r="J2006" s="64">
        <v>557</v>
      </c>
      <c r="K2006" s="76">
        <v>2294233</v>
      </c>
      <c r="L2006" s="29">
        <v>45952</v>
      </c>
      <c r="M2006" s="29" t="s">
        <v>4163</v>
      </c>
      <c r="N2006" s="1" t="s">
        <v>478</v>
      </c>
      <c r="O2006" s="28" t="s">
        <v>225</v>
      </c>
      <c r="P2006" s="1" t="s">
        <v>216</v>
      </c>
      <c r="Q2006" s="76">
        <v>12</v>
      </c>
      <c r="R2006" s="1" t="s">
        <v>537</v>
      </c>
      <c r="S2006" s="1">
        <v>6</v>
      </c>
      <c r="T2006" s="1" t="s">
        <v>115</v>
      </c>
      <c r="U2006" s="1"/>
      <c r="V2006" s="1"/>
      <c r="W2006" s="4"/>
      <c r="X2006" s="28"/>
      <c r="Y2006" s="33"/>
      <c r="Z2006" s="33"/>
      <c r="AA2006" s="96"/>
      <c r="AB2006" s="178"/>
      <c r="AC2006" s="33">
        <v>28</v>
      </c>
      <c r="AD2006" s="33">
        <v>235</v>
      </c>
      <c r="AE2006" s="33" t="s">
        <v>103</v>
      </c>
      <c r="AF2006" s="33" t="s">
        <v>103</v>
      </c>
      <c r="AG2006" s="33"/>
      <c r="AH2006" s="4"/>
      <c r="AI2006" s="1"/>
      <c r="AJ2006" s="1"/>
      <c r="AK2006" s="1"/>
      <c r="AL2006" s="5"/>
      <c r="AM2006" s="164">
        <f t="shared" si="103"/>
        <v>45955</v>
      </c>
      <c r="AN2006" s="182"/>
      <c r="AO2006" s="230"/>
      <c r="AP2006" s="182"/>
      <c r="AQ2006" s="182"/>
      <c r="AR2006" s="182"/>
      <c r="AS2006" s="182"/>
      <c r="AT2006" s="182"/>
      <c r="AU2006" s="182"/>
      <c r="AV2006" s="182"/>
      <c r="AW2006" s="96"/>
      <c r="AX2006" s="37">
        <f t="shared" si="105"/>
        <v>45959</v>
      </c>
      <c r="AY2006" s="182"/>
      <c r="AZ2006" s="183"/>
      <c r="BA2006" s="182"/>
      <c r="BB2006" s="182"/>
      <c r="BC2006" s="182"/>
      <c r="BD2006" s="182"/>
      <c r="BE2006" s="182"/>
      <c r="BF2006" s="182"/>
      <c r="BG2006" s="182"/>
      <c r="BH2006" s="4"/>
      <c r="BI2006" s="1"/>
      <c r="BJ2006" s="1"/>
      <c r="BK2006" s="1"/>
      <c r="BL2006" s="31"/>
      <c r="BM2006" s="31"/>
      <c r="BN2006" s="1"/>
      <c r="BO2006" s="1"/>
      <c r="BP2006" s="1"/>
      <c r="BQ2006" s="1"/>
      <c r="BR2006" s="1"/>
      <c r="BS2006" s="4"/>
      <c r="BT2006" s="37">
        <f t="shared" si="104"/>
        <v>45980</v>
      </c>
      <c r="BU2006" s="229"/>
      <c r="BV2006" s="183"/>
      <c r="BW2006" s="228"/>
      <c r="BX2006" s="182"/>
      <c r="BY2006" s="182"/>
      <c r="BZ2006" s="182"/>
      <c r="CA2006" s="182"/>
      <c r="CB2006" s="182"/>
      <c r="CC2006" s="182"/>
      <c r="CE2006" s="1"/>
      <c r="CF2006" s="1"/>
      <c r="CG2006" s="1"/>
      <c r="CH2006" s="1"/>
      <c r="CI2006" s="1"/>
      <c r="CJ2006" s="1"/>
      <c r="CK2006" s="1"/>
      <c r="CL2006" s="1"/>
      <c r="CM2006" s="1"/>
      <c r="CN2006" s="1"/>
      <c r="CO2006" s="1"/>
    </row>
    <row r="2007" spans="1:93" ht="30" customHeight="1" x14ac:dyDescent="0.2">
      <c r="A2007" s="1">
        <v>2001</v>
      </c>
      <c r="B2007" s="1" t="s">
        <v>599</v>
      </c>
      <c r="C2007" s="1" t="s">
        <v>600</v>
      </c>
      <c r="D2007" s="1" t="s">
        <v>601</v>
      </c>
      <c r="E2007" s="1" t="s">
        <v>601</v>
      </c>
      <c r="F2007" s="1" t="s">
        <v>74</v>
      </c>
      <c r="G2007" s="1">
        <v>3</v>
      </c>
      <c r="H2007" s="1" t="s">
        <v>341</v>
      </c>
      <c r="I2007" s="1" t="s">
        <v>114</v>
      </c>
      <c r="J2007" s="64">
        <v>302</v>
      </c>
      <c r="K2007" s="76">
        <v>2294232</v>
      </c>
      <c r="L2007" s="29">
        <v>45952</v>
      </c>
      <c r="M2007" s="29" t="s">
        <v>4163</v>
      </c>
      <c r="N2007" s="1" t="s">
        <v>478</v>
      </c>
      <c r="O2007" s="28" t="s">
        <v>225</v>
      </c>
      <c r="P2007" s="1" t="s">
        <v>216</v>
      </c>
      <c r="Q2007" s="76">
        <v>8</v>
      </c>
      <c r="R2007" s="1" t="s">
        <v>537</v>
      </c>
      <c r="T2007" s="1" t="s">
        <v>115</v>
      </c>
      <c r="U2007" s="1"/>
      <c r="V2007" s="1"/>
      <c r="W2007" s="4"/>
      <c r="X2007" s="28"/>
      <c r="Y2007" s="33"/>
      <c r="Z2007" s="33"/>
      <c r="AA2007" s="96"/>
      <c r="AB2007" s="178"/>
      <c r="AC2007" s="33">
        <v>26</v>
      </c>
      <c r="AD2007" s="33">
        <v>215</v>
      </c>
      <c r="AE2007" s="33" t="s">
        <v>103</v>
      </c>
      <c r="AF2007" s="33" t="s">
        <v>103</v>
      </c>
      <c r="AG2007" s="33"/>
      <c r="AH2007" s="4"/>
      <c r="AI2007" s="1"/>
      <c r="AJ2007" s="1"/>
      <c r="AK2007" s="1"/>
      <c r="AL2007" s="5"/>
      <c r="AM2007" s="164">
        <f t="shared" si="103"/>
        <v>45955</v>
      </c>
      <c r="AN2007" s="182"/>
      <c r="AO2007" s="230"/>
      <c r="AP2007" s="182"/>
      <c r="AQ2007" s="182"/>
      <c r="AR2007" s="182"/>
      <c r="AS2007" s="182"/>
      <c r="AT2007" s="182"/>
      <c r="AU2007" s="182"/>
      <c r="AV2007" s="182"/>
      <c r="AW2007" s="96"/>
      <c r="AX2007" s="37">
        <f t="shared" si="105"/>
        <v>45959</v>
      </c>
      <c r="AY2007" s="182"/>
      <c r="AZ2007" s="183"/>
      <c r="BA2007" s="182"/>
      <c r="BB2007" s="182"/>
      <c r="BC2007" s="182"/>
      <c r="BD2007" s="182"/>
      <c r="BE2007" s="182"/>
      <c r="BF2007" s="182"/>
      <c r="BG2007" s="182"/>
      <c r="BH2007" s="4"/>
      <c r="BI2007" s="1"/>
      <c r="BJ2007" s="1"/>
      <c r="BK2007" s="1"/>
      <c r="BL2007" s="31"/>
      <c r="BM2007" s="31"/>
      <c r="BN2007" s="1"/>
      <c r="BO2007" s="1"/>
      <c r="BP2007" s="1"/>
      <c r="BQ2007" s="1"/>
      <c r="BR2007" s="1"/>
      <c r="BS2007" s="4"/>
      <c r="BT2007" s="37">
        <f t="shared" si="104"/>
        <v>45980</v>
      </c>
      <c r="BU2007" s="229"/>
      <c r="BV2007" s="183"/>
      <c r="BW2007" s="228"/>
      <c r="BX2007" s="182"/>
      <c r="BY2007" s="182"/>
      <c r="BZ2007" s="182"/>
      <c r="CA2007" s="182"/>
      <c r="CB2007" s="182"/>
      <c r="CC2007" s="182"/>
      <c r="CE2007" s="1"/>
      <c r="CF2007" s="1"/>
      <c r="CG2007" s="1"/>
      <c r="CH2007" s="1"/>
      <c r="CI2007" s="1"/>
      <c r="CJ2007" s="1"/>
      <c r="CK2007" s="1"/>
      <c r="CL2007" s="1"/>
      <c r="CM2007" s="1"/>
      <c r="CN2007" s="1"/>
      <c r="CO2007" s="1"/>
    </row>
    <row r="2008" spans="1:93" ht="30" customHeight="1" x14ac:dyDescent="0.2">
      <c r="A2008" s="1">
        <v>2002</v>
      </c>
      <c r="B2008" s="1" t="s">
        <v>599</v>
      </c>
      <c r="C2008" s="1" t="s">
        <v>600</v>
      </c>
      <c r="D2008" s="1" t="s">
        <v>601</v>
      </c>
      <c r="E2008" s="1" t="s">
        <v>601</v>
      </c>
      <c r="F2008" s="1" t="s">
        <v>74</v>
      </c>
      <c r="G2008" s="1">
        <v>3</v>
      </c>
      <c r="H2008" s="1" t="s">
        <v>341</v>
      </c>
      <c r="I2008" s="1" t="s">
        <v>114</v>
      </c>
      <c r="J2008" s="64">
        <v>433</v>
      </c>
      <c r="K2008" s="76">
        <v>2294234</v>
      </c>
      <c r="L2008" s="29">
        <v>45952</v>
      </c>
      <c r="M2008" s="29" t="s">
        <v>4163</v>
      </c>
      <c r="N2008" s="1" t="s">
        <v>478</v>
      </c>
      <c r="O2008" s="28" t="s">
        <v>225</v>
      </c>
      <c r="P2008" s="1" t="s">
        <v>216</v>
      </c>
      <c r="Q2008" s="76">
        <v>9</v>
      </c>
      <c r="R2008" s="1" t="s">
        <v>537</v>
      </c>
      <c r="T2008" s="1" t="s">
        <v>115</v>
      </c>
      <c r="U2008" s="1"/>
      <c r="V2008" s="1"/>
      <c r="W2008" s="4"/>
      <c r="X2008" s="28"/>
      <c r="Y2008" s="33"/>
      <c r="Z2008" s="33"/>
      <c r="AA2008" s="96"/>
      <c r="AB2008" s="178"/>
      <c r="AC2008" s="33">
        <v>25.5</v>
      </c>
      <c r="AD2008" s="33">
        <v>200</v>
      </c>
      <c r="AE2008" s="33" t="s">
        <v>103</v>
      </c>
      <c r="AF2008" s="33" t="s">
        <v>103</v>
      </c>
      <c r="AG2008" s="33"/>
      <c r="AH2008" s="4"/>
      <c r="AI2008" s="1"/>
      <c r="AJ2008" s="1"/>
      <c r="AK2008" s="1"/>
      <c r="AL2008" s="5"/>
      <c r="AM2008" s="164">
        <f t="shared" si="103"/>
        <v>45955</v>
      </c>
      <c r="AN2008" s="182"/>
      <c r="AO2008" s="230"/>
      <c r="AP2008" s="182"/>
      <c r="AQ2008" s="182"/>
      <c r="AR2008" s="182"/>
      <c r="AS2008" s="182"/>
      <c r="AT2008" s="182"/>
      <c r="AU2008" s="182"/>
      <c r="AV2008" s="182"/>
      <c r="AW2008" s="96"/>
      <c r="AX2008" s="37">
        <f t="shared" si="105"/>
        <v>45959</v>
      </c>
      <c r="AY2008" s="182"/>
      <c r="AZ2008" s="183"/>
      <c r="BA2008" s="182"/>
      <c r="BB2008" s="182"/>
      <c r="BC2008" s="182"/>
      <c r="BD2008" s="182"/>
      <c r="BE2008" s="182"/>
      <c r="BF2008" s="182"/>
      <c r="BG2008" s="182"/>
      <c r="BH2008" s="4"/>
      <c r="BI2008" s="1"/>
      <c r="BJ2008" s="1"/>
      <c r="BK2008" s="1"/>
      <c r="BL2008" s="31"/>
      <c r="BM2008" s="31"/>
      <c r="BN2008" s="1"/>
      <c r="BO2008" s="1"/>
      <c r="BP2008" s="1"/>
      <c r="BQ2008" s="1"/>
      <c r="BR2008" s="1"/>
      <c r="BS2008" s="4"/>
      <c r="BT2008" s="37">
        <f t="shared" si="104"/>
        <v>45980</v>
      </c>
      <c r="BU2008" s="229"/>
      <c r="BV2008" s="183"/>
      <c r="BW2008" s="228"/>
      <c r="BX2008" s="182"/>
      <c r="BY2008" s="182"/>
      <c r="BZ2008" s="182"/>
      <c r="CA2008" s="182"/>
      <c r="CB2008" s="182"/>
      <c r="CC2008" s="182"/>
      <c r="CE2008" s="1"/>
      <c r="CF2008" s="1"/>
      <c r="CG2008" s="1"/>
      <c r="CH2008" s="1"/>
      <c r="CI2008" s="1"/>
      <c r="CJ2008" s="1"/>
      <c r="CK2008" s="1"/>
      <c r="CL2008" s="1"/>
      <c r="CM2008" s="1"/>
      <c r="CN2008" s="1"/>
      <c r="CO2008" s="1"/>
    </row>
    <row r="2009" spans="1:93" ht="30" customHeight="1" x14ac:dyDescent="0.2">
      <c r="A2009" s="1">
        <v>2003</v>
      </c>
      <c r="B2009" s="1" t="s">
        <v>599</v>
      </c>
      <c r="C2009" s="1" t="s">
        <v>600</v>
      </c>
      <c r="D2009" s="1" t="s">
        <v>601</v>
      </c>
      <c r="E2009" s="1" t="s">
        <v>601</v>
      </c>
      <c r="F2009" s="1" t="s">
        <v>74</v>
      </c>
      <c r="G2009" s="1">
        <v>3</v>
      </c>
      <c r="H2009" s="1" t="s">
        <v>341</v>
      </c>
      <c r="I2009" s="1" t="s">
        <v>114</v>
      </c>
      <c r="J2009" s="64">
        <v>553</v>
      </c>
      <c r="K2009" s="76">
        <v>2294235</v>
      </c>
      <c r="L2009" s="29">
        <v>45952</v>
      </c>
      <c r="M2009" s="29" t="s">
        <v>4163</v>
      </c>
      <c r="N2009" s="1" t="s">
        <v>478</v>
      </c>
      <c r="O2009" s="28" t="s">
        <v>225</v>
      </c>
      <c r="P2009" s="1" t="s">
        <v>216</v>
      </c>
      <c r="Q2009" s="76">
        <v>9</v>
      </c>
      <c r="R2009" s="1" t="s">
        <v>537</v>
      </c>
      <c r="T2009" s="1" t="s">
        <v>115</v>
      </c>
      <c r="U2009" s="1"/>
      <c r="V2009" s="1"/>
      <c r="W2009" s="4"/>
      <c r="X2009" s="28"/>
      <c r="Y2009" s="33"/>
      <c r="Z2009" s="33"/>
      <c r="AA2009" s="96"/>
      <c r="AB2009" s="178"/>
      <c r="AC2009" s="33">
        <v>26.5</v>
      </c>
      <c r="AD2009" s="33">
        <v>240</v>
      </c>
      <c r="AE2009" s="33" t="s">
        <v>103</v>
      </c>
      <c r="AF2009" s="33" t="s">
        <v>103</v>
      </c>
      <c r="AG2009" s="33"/>
      <c r="AH2009" s="4"/>
      <c r="AI2009" s="1"/>
      <c r="AJ2009" s="1"/>
      <c r="AK2009" s="1"/>
      <c r="AL2009" s="5"/>
      <c r="AM2009" s="164">
        <f t="shared" si="103"/>
        <v>45955</v>
      </c>
      <c r="AN2009" s="182"/>
      <c r="AO2009" s="230"/>
      <c r="AP2009" s="182"/>
      <c r="AQ2009" s="182"/>
      <c r="AR2009" s="182"/>
      <c r="AS2009" s="182"/>
      <c r="AT2009" s="182"/>
      <c r="AU2009" s="182"/>
      <c r="AV2009" s="182"/>
      <c r="AW2009" s="96"/>
      <c r="AX2009" s="37">
        <f t="shared" si="105"/>
        <v>45959</v>
      </c>
      <c r="AY2009" s="182"/>
      <c r="AZ2009" s="183"/>
      <c r="BA2009" s="182"/>
      <c r="BB2009" s="182"/>
      <c r="BC2009" s="182"/>
      <c r="BD2009" s="182"/>
      <c r="BE2009" s="182"/>
      <c r="BF2009" s="182"/>
      <c r="BG2009" s="182"/>
      <c r="BH2009" s="4"/>
      <c r="BI2009" s="1"/>
      <c r="BJ2009" s="1"/>
      <c r="BK2009" s="1"/>
      <c r="BL2009" s="31"/>
      <c r="BM2009" s="31"/>
      <c r="BN2009" s="1"/>
      <c r="BO2009" s="1"/>
      <c r="BP2009" s="1"/>
      <c r="BQ2009" s="1"/>
      <c r="BR2009" s="1"/>
      <c r="BS2009" s="4"/>
      <c r="BT2009" s="37">
        <f t="shared" si="104"/>
        <v>45980</v>
      </c>
      <c r="BU2009" s="229"/>
      <c r="BV2009" s="183"/>
      <c r="BW2009" s="228"/>
      <c r="BX2009" s="182"/>
      <c r="BY2009" s="182"/>
      <c r="BZ2009" s="182"/>
      <c r="CA2009" s="182"/>
      <c r="CB2009" s="182"/>
      <c r="CC2009" s="182"/>
      <c r="CE2009" s="1"/>
      <c r="CF2009" s="1"/>
      <c r="CG2009" s="1"/>
      <c r="CH2009" s="1"/>
      <c r="CI2009" s="1"/>
      <c r="CJ2009" s="1"/>
      <c r="CK2009" s="1"/>
      <c r="CL2009" s="1"/>
      <c r="CM2009" s="1"/>
      <c r="CN2009" s="1"/>
      <c r="CO2009" s="1"/>
    </row>
    <row r="2010" spans="1:93" ht="30" customHeight="1" x14ac:dyDescent="0.2">
      <c r="A2010" s="1">
        <v>2004</v>
      </c>
      <c r="B2010" s="1" t="s">
        <v>599</v>
      </c>
      <c r="C2010" s="1" t="s">
        <v>600</v>
      </c>
      <c r="D2010" s="1" t="s">
        <v>601</v>
      </c>
      <c r="E2010" s="1" t="s">
        <v>601</v>
      </c>
      <c r="F2010" s="1" t="s">
        <v>74</v>
      </c>
      <c r="G2010" s="1">
        <v>3</v>
      </c>
      <c r="H2010" s="1" t="s">
        <v>341</v>
      </c>
      <c r="I2010" s="1" t="s">
        <v>114</v>
      </c>
      <c r="J2010" s="64">
        <v>394</v>
      </c>
      <c r="K2010" s="76">
        <v>2275920</v>
      </c>
      <c r="L2010" s="29">
        <v>45952</v>
      </c>
      <c r="M2010" s="29" t="s">
        <v>4163</v>
      </c>
      <c r="N2010" s="1" t="s">
        <v>478</v>
      </c>
      <c r="O2010" s="28" t="s">
        <v>225</v>
      </c>
      <c r="P2010" s="1" t="s">
        <v>216</v>
      </c>
      <c r="Q2010" s="76">
        <v>12</v>
      </c>
      <c r="R2010" s="1" t="s">
        <v>537</v>
      </c>
      <c r="T2010" s="1" t="s">
        <v>115</v>
      </c>
      <c r="U2010" s="1"/>
      <c r="V2010" s="1"/>
      <c r="W2010" s="4"/>
      <c r="X2010" s="28"/>
      <c r="Y2010" s="33"/>
      <c r="Z2010" s="33"/>
      <c r="AA2010" s="96"/>
      <c r="AB2010" s="178"/>
      <c r="AC2010" s="33">
        <v>24.5</v>
      </c>
      <c r="AD2010" s="33">
        <v>240</v>
      </c>
      <c r="AE2010" s="33" t="s">
        <v>103</v>
      </c>
      <c r="AF2010" s="33" t="s">
        <v>103</v>
      </c>
      <c r="AG2010" s="33"/>
      <c r="AH2010" s="4"/>
      <c r="AI2010" s="1"/>
      <c r="AJ2010" s="1"/>
      <c r="AK2010" s="1"/>
      <c r="AL2010" s="5"/>
      <c r="AM2010" s="164">
        <f t="shared" si="103"/>
        <v>45955</v>
      </c>
      <c r="AN2010" s="182"/>
      <c r="AO2010" s="230"/>
      <c r="AP2010" s="182"/>
      <c r="AQ2010" s="182"/>
      <c r="AR2010" s="182"/>
      <c r="AS2010" s="182"/>
      <c r="AT2010" s="182"/>
      <c r="AU2010" s="182"/>
      <c r="AV2010" s="182"/>
      <c r="AW2010" s="96"/>
      <c r="AX2010" s="37">
        <f t="shared" si="105"/>
        <v>45959</v>
      </c>
      <c r="AY2010" s="182"/>
      <c r="AZ2010" s="183"/>
      <c r="BA2010" s="182"/>
      <c r="BB2010" s="182"/>
      <c r="BC2010" s="182"/>
      <c r="BD2010" s="182"/>
      <c r="BE2010" s="182"/>
      <c r="BF2010" s="182"/>
      <c r="BG2010" s="182"/>
      <c r="BH2010" s="4"/>
      <c r="BI2010" s="1"/>
      <c r="BJ2010" s="1"/>
      <c r="BK2010" s="1"/>
      <c r="BL2010" s="31"/>
      <c r="BM2010" s="31"/>
      <c r="BN2010" s="1"/>
      <c r="BO2010" s="1"/>
      <c r="BP2010" s="1"/>
      <c r="BQ2010" s="1"/>
      <c r="BR2010" s="1"/>
      <c r="BS2010" s="4"/>
      <c r="BT2010" s="37">
        <f t="shared" si="104"/>
        <v>45980</v>
      </c>
      <c r="BU2010" s="229"/>
      <c r="BV2010" s="183"/>
      <c r="BW2010" s="228"/>
      <c r="BX2010" s="182"/>
      <c r="BY2010" s="182"/>
      <c r="BZ2010" s="182"/>
      <c r="CA2010" s="182"/>
      <c r="CB2010" s="182"/>
      <c r="CC2010" s="182"/>
      <c r="CE2010" s="1"/>
      <c r="CF2010" s="1"/>
      <c r="CG2010" s="1"/>
      <c r="CH2010" s="1"/>
      <c r="CI2010" s="1"/>
      <c r="CJ2010" s="1"/>
      <c r="CK2010" s="1"/>
      <c r="CL2010" s="1"/>
      <c r="CM2010" s="1"/>
      <c r="CN2010" s="1"/>
      <c r="CO2010" s="1"/>
    </row>
    <row r="2011" spans="1:93" ht="30" customHeight="1" x14ac:dyDescent="0.2">
      <c r="A2011" s="1">
        <v>2005</v>
      </c>
      <c r="B2011" s="1" t="s">
        <v>599</v>
      </c>
      <c r="C2011" s="1" t="s">
        <v>600</v>
      </c>
      <c r="D2011" s="1" t="s">
        <v>601</v>
      </c>
      <c r="E2011" s="1" t="s">
        <v>601</v>
      </c>
      <c r="F2011" s="1" t="s">
        <v>74</v>
      </c>
      <c r="G2011" s="1">
        <v>3</v>
      </c>
      <c r="H2011" s="1" t="s">
        <v>341</v>
      </c>
      <c r="I2011" s="1" t="s">
        <v>114</v>
      </c>
      <c r="J2011" s="64">
        <v>551</v>
      </c>
      <c r="K2011" s="76">
        <v>2275921</v>
      </c>
      <c r="L2011" s="29">
        <v>45952</v>
      </c>
      <c r="M2011" s="29" t="s">
        <v>4163</v>
      </c>
      <c r="N2011" s="1" t="s">
        <v>478</v>
      </c>
      <c r="O2011" s="28" t="s">
        <v>225</v>
      </c>
      <c r="P2011" s="1" t="s">
        <v>216</v>
      </c>
      <c r="Q2011" s="76">
        <v>9</v>
      </c>
      <c r="R2011" s="1" t="s">
        <v>537</v>
      </c>
      <c r="T2011" s="1" t="s">
        <v>115</v>
      </c>
      <c r="U2011" s="1"/>
      <c r="V2011" s="1"/>
      <c r="W2011" s="4"/>
      <c r="X2011" s="28"/>
      <c r="Y2011" s="33"/>
      <c r="Z2011" s="33"/>
      <c r="AA2011" s="96"/>
      <c r="AB2011" s="178"/>
      <c r="AC2011" s="33">
        <v>27</v>
      </c>
      <c r="AD2011" s="33">
        <v>240</v>
      </c>
      <c r="AE2011" s="33" t="s">
        <v>103</v>
      </c>
      <c r="AF2011" s="33" t="s">
        <v>103</v>
      </c>
      <c r="AG2011" s="33"/>
      <c r="AH2011" s="4"/>
      <c r="AI2011" s="1"/>
      <c r="AJ2011" s="1"/>
      <c r="AK2011" s="1"/>
      <c r="AL2011" s="5"/>
      <c r="AM2011" s="164">
        <f t="shared" ref="AM2011:AM2074" si="106">L2011+3</f>
        <v>45955</v>
      </c>
      <c r="AN2011" s="182"/>
      <c r="AO2011" s="230"/>
      <c r="AP2011" s="182"/>
      <c r="AQ2011" s="182"/>
      <c r="AR2011" s="182"/>
      <c r="AS2011" s="182"/>
      <c r="AT2011" s="182"/>
      <c r="AU2011" s="182"/>
      <c r="AV2011" s="182"/>
      <c r="AW2011" s="96"/>
      <c r="AX2011" s="37">
        <f t="shared" si="105"/>
        <v>45959</v>
      </c>
      <c r="AY2011" s="182"/>
      <c r="AZ2011" s="183"/>
      <c r="BA2011" s="182"/>
      <c r="BB2011" s="182"/>
      <c r="BC2011" s="182"/>
      <c r="BD2011" s="182"/>
      <c r="BE2011" s="182"/>
      <c r="BF2011" s="182"/>
      <c r="BG2011" s="182"/>
      <c r="BH2011" s="4"/>
      <c r="BI2011" s="1"/>
      <c r="BJ2011" s="1"/>
      <c r="BK2011" s="1"/>
      <c r="BL2011" s="31"/>
      <c r="BM2011" s="31"/>
      <c r="BN2011" s="1"/>
      <c r="BO2011" s="1"/>
      <c r="BP2011" s="1"/>
      <c r="BQ2011" s="1"/>
      <c r="BR2011" s="1"/>
      <c r="BS2011" s="4"/>
      <c r="BT2011" s="37">
        <f t="shared" si="104"/>
        <v>45980</v>
      </c>
      <c r="BU2011" s="229"/>
      <c r="BV2011" s="183"/>
      <c r="BW2011" s="228"/>
      <c r="BX2011" s="182"/>
      <c r="BY2011" s="182"/>
      <c r="BZ2011" s="182"/>
      <c r="CA2011" s="182"/>
      <c r="CB2011" s="182"/>
      <c r="CC2011" s="182"/>
      <c r="CE2011" s="1"/>
      <c r="CF2011" s="1"/>
      <c r="CG2011" s="1"/>
      <c r="CH2011" s="1"/>
      <c r="CI2011" s="1"/>
      <c r="CJ2011" s="1"/>
      <c r="CK2011" s="1"/>
      <c r="CL2011" s="1"/>
      <c r="CM2011" s="1"/>
      <c r="CN2011" s="1"/>
      <c r="CO2011" s="1"/>
    </row>
    <row r="2012" spans="1:93" ht="30" customHeight="1" x14ac:dyDescent="0.2">
      <c r="A2012" s="1">
        <v>2006</v>
      </c>
      <c r="B2012" s="1" t="s">
        <v>599</v>
      </c>
      <c r="C2012" s="1" t="s">
        <v>600</v>
      </c>
      <c r="D2012" s="1" t="s">
        <v>601</v>
      </c>
      <c r="E2012" s="1" t="s">
        <v>601</v>
      </c>
      <c r="F2012" s="1" t="s">
        <v>74</v>
      </c>
      <c r="G2012" s="1">
        <v>3</v>
      </c>
      <c r="H2012" s="1" t="s">
        <v>341</v>
      </c>
      <c r="I2012" s="1" t="s">
        <v>114</v>
      </c>
      <c r="J2012" s="64">
        <v>407</v>
      </c>
      <c r="K2012" s="76">
        <v>2294236</v>
      </c>
      <c r="L2012" s="29">
        <v>45952</v>
      </c>
      <c r="M2012" s="29" t="s">
        <v>4163</v>
      </c>
      <c r="N2012" s="1" t="s">
        <v>478</v>
      </c>
      <c r="O2012" s="28" t="s">
        <v>225</v>
      </c>
      <c r="P2012" s="1" t="s">
        <v>216</v>
      </c>
      <c r="Q2012" s="76">
        <v>9</v>
      </c>
      <c r="R2012" s="1" t="s">
        <v>537</v>
      </c>
      <c r="T2012" s="1" t="s">
        <v>115</v>
      </c>
      <c r="U2012" s="1"/>
      <c r="V2012" s="1"/>
      <c r="W2012" s="4"/>
      <c r="X2012" s="28"/>
      <c r="Y2012" s="33"/>
      <c r="Z2012" s="33"/>
      <c r="AA2012" s="96"/>
      <c r="AB2012" s="178"/>
      <c r="AC2012" s="33">
        <v>25.5</v>
      </c>
      <c r="AD2012" s="33">
        <v>235</v>
      </c>
      <c r="AE2012" s="33" t="s">
        <v>103</v>
      </c>
      <c r="AF2012" s="33" t="s">
        <v>103</v>
      </c>
      <c r="AG2012" s="33"/>
      <c r="AH2012" s="4"/>
      <c r="AI2012" s="1"/>
      <c r="AJ2012" s="1"/>
      <c r="AK2012" s="1"/>
      <c r="AL2012" s="5"/>
      <c r="AM2012" s="164">
        <f t="shared" si="106"/>
        <v>45955</v>
      </c>
      <c r="AN2012" s="182"/>
      <c r="AO2012" s="230"/>
      <c r="AP2012" s="182"/>
      <c r="AQ2012" s="182"/>
      <c r="AR2012" s="182"/>
      <c r="AS2012" s="182"/>
      <c r="AT2012" s="182"/>
      <c r="AU2012" s="182"/>
      <c r="AV2012" s="182"/>
      <c r="AW2012" s="96"/>
      <c r="AX2012" s="37">
        <f t="shared" si="105"/>
        <v>45959</v>
      </c>
      <c r="AY2012" s="182"/>
      <c r="AZ2012" s="183"/>
      <c r="BA2012" s="182"/>
      <c r="BB2012" s="182"/>
      <c r="BC2012" s="182"/>
      <c r="BD2012" s="182"/>
      <c r="BE2012" s="182"/>
      <c r="BF2012" s="182"/>
      <c r="BG2012" s="182"/>
      <c r="BH2012" s="4"/>
      <c r="BI2012" s="1"/>
      <c r="BJ2012" s="1"/>
      <c r="BK2012" s="1"/>
      <c r="BL2012" s="31"/>
      <c r="BM2012" s="31"/>
      <c r="BN2012" s="1"/>
      <c r="BO2012" s="1"/>
      <c r="BP2012" s="1"/>
      <c r="BQ2012" s="1"/>
      <c r="BR2012" s="1"/>
      <c r="BS2012" s="4"/>
      <c r="BT2012" s="37">
        <f t="shared" ref="BT2012:BT2075" si="107">IF(L2012=0, 0, L2012+28)</f>
        <v>45980</v>
      </c>
      <c r="BU2012" s="229"/>
      <c r="BV2012" s="183"/>
      <c r="BW2012" s="228"/>
      <c r="BX2012" s="182"/>
      <c r="BY2012" s="182"/>
      <c r="BZ2012" s="182"/>
      <c r="CA2012" s="182"/>
      <c r="CB2012" s="182"/>
      <c r="CC2012" s="182"/>
      <c r="CE2012" s="1"/>
      <c r="CF2012" s="1"/>
      <c r="CG2012" s="1"/>
      <c r="CH2012" s="1"/>
      <c r="CI2012" s="1"/>
      <c r="CJ2012" s="1"/>
      <c r="CK2012" s="1"/>
      <c r="CL2012" s="1"/>
      <c r="CM2012" s="1"/>
      <c r="CN2012" s="1"/>
      <c r="CO2012" s="1"/>
    </row>
    <row r="2013" spans="1:93" ht="30" customHeight="1" x14ac:dyDescent="0.2">
      <c r="A2013" s="1">
        <v>2007</v>
      </c>
      <c r="B2013" s="1" t="s">
        <v>599</v>
      </c>
      <c r="C2013" s="1" t="s">
        <v>600</v>
      </c>
      <c r="D2013" s="1" t="s">
        <v>601</v>
      </c>
      <c r="E2013" s="1" t="s">
        <v>601</v>
      </c>
      <c r="F2013" s="1" t="s">
        <v>74</v>
      </c>
      <c r="G2013" s="1">
        <v>3</v>
      </c>
      <c r="H2013" s="1" t="s">
        <v>341</v>
      </c>
      <c r="I2013" s="1" t="s">
        <v>114</v>
      </c>
      <c r="J2013" s="64">
        <v>287</v>
      </c>
      <c r="K2013" s="76">
        <v>2294237</v>
      </c>
      <c r="L2013" s="29">
        <v>45952</v>
      </c>
      <c r="M2013" s="29" t="s">
        <v>4163</v>
      </c>
      <c r="N2013" s="1" t="s">
        <v>478</v>
      </c>
      <c r="O2013" s="28" t="s">
        <v>225</v>
      </c>
      <c r="P2013" s="1" t="s">
        <v>216</v>
      </c>
      <c r="Q2013" s="76">
        <v>8</v>
      </c>
      <c r="R2013" s="1" t="s">
        <v>537</v>
      </c>
      <c r="T2013" s="1" t="s">
        <v>115</v>
      </c>
      <c r="U2013" s="1"/>
      <c r="V2013" s="1"/>
      <c r="W2013" s="4"/>
      <c r="X2013" s="28"/>
      <c r="Y2013" s="33"/>
      <c r="Z2013" s="33"/>
      <c r="AA2013" s="96"/>
      <c r="AB2013" s="178"/>
      <c r="AC2013" s="33">
        <v>25</v>
      </c>
      <c r="AD2013" s="33">
        <v>240</v>
      </c>
      <c r="AE2013" s="33" t="s">
        <v>103</v>
      </c>
      <c r="AF2013" s="33" t="s">
        <v>103</v>
      </c>
      <c r="AG2013" s="33"/>
      <c r="AH2013" s="4"/>
      <c r="AI2013" s="1"/>
      <c r="AJ2013" s="1"/>
      <c r="AK2013" s="1"/>
      <c r="AL2013" s="5"/>
      <c r="AM2013" s="164">
        <f t="shared" si="106"/>
        <v>45955</v>
      </c>
      <c r="AN2013" s="182"/>
      <c r="AO2013" s="230"/>
      <c r="AP2013" s="182"/>
      <c r="AQ2013" s="182"/>
      <c r="AR2013" s="182"/>
      <c r="AS2013" s="182"/>
      <c r="AT2013" s="182"/>
      <c r="AU2013" s="182"/>
      <c r="AV2013" s="182"/>
      <c r="AW2013" s="96"/>
      <c r="AX2013" s="37">
        <f t="shared" si="105"/>
        <v>45959</v>
      </c>
      <c r="AY2013" s="182"/>
      <c r="AZ2013" s="183"/>
      <c r="BA2013" s="182"/>
      <c r="BB2013" s="182"/>
      <c r="BC2013" s="182"/>
      <c r="BD2013" s="182"/>
      <c r="BE2013" s="182"/>
      <c r="BF2013" s="182"/>
      <c r="BG2013" s="182"/>
      <c r="BH2013" s="4"/>
      <c r="BI2013" s="1"/>
      <c r="BJ2013" s="1"/>
      <c r="BK2013" s="1"/>
      <c r="BL2013" s="31"/>
      <c r="BM2013" s="31"/>
      <c r="BN2013" s="1"/>
      <c r="BO2013" s="1"/>
      <c r="BP2013" s="1"/>
      <c r="BQ2013" s="1"/>
      <c r="BR2013" s="1"/>
      <c r="BS2013" s="4"/>
      <c r="BT2013" s="37">
        <f t="shared" si="107"/>
        <v>45980</v>
      </c>
      <c r="BU2013" s="229"/>
      <c r="BV2013" s="183"/>
      <c r="BW2013" s="228"/>
      <c r="BX2013" s="182"/>
      <c r="BY2013" s="182"/>
      <c r="BZ2013" s="182"/>
      <c r="CA2013" s="182"/>
      <c r="CB2013" s="182"/>
      <c r="CC2013" s="182"/>
      <c r="CE2013" s="1"/>
      <c r="CF2013" s="1"/>
      <c r="CG2013" s="1"/>
      <c r="CH2013" s="1"/>
      <c r="CI2013" s="1"/>
      <c r="CJ2013" s="1"/>
      <c r="CK2013" s="1"/>
      <c r="CL2013" s="1"/>
      <c r="CM2013" s="1"/>
      <c r="CN2013" s="1"/>
      <c r="CO2013" s="1"/>
    </row>
    <row r="2014" spans="1:93" ht="30" customHeight="1" x14ac:dyDescent="0.2">
      <c r="A2014" s="1">
        <v>2008</v>
      </c>
      <c r="B2014" s="1" t="s">
        <v>599</v>
      </c>
      <c r="C2014" s="1" t="s">
        <v>600</v>
      </c>
      <c r="D2014" s="1" t="s">
        <v>601</v>
      </c>
      <c r="E2014" s="1" t="s">
        <v>601</v>
      </c>
      <c r="F2014" s="1" t="s">
        <v>74</v>
      </c>
      <c r="G2014" s="1">
        <v>3</v>
      </c>
      <c r="H2014" s="1" t="s">
        <v>341</v>
      </c>
      <c r="I2014" s="1" t="s">
        <v>114</v>
      </c>
      <c r="J2014" s="64">
        <v>549</v>
      </c>
      <c r="K2014" s="76">
        <v>2275922</v>
      </c>
      <c r="L2014" s="29">
        <v>45952</v>
      </c>
      <c r="M2014" s="29" t="s">
        <v>4163</v>
      </c>
      <c r="N2014" s="1" t="s">
        <v>478</v>
      </c>
      <c r="O2014" s="28" t="s">
        <v>225</v>
      </c>
      <c r="P2014" s="1" t="s">
        <v>216</v>
      </c>
      <c r="Q2014" s="76">
        <v>12</v>
      </c>
      <c r="R2014" s="1" t="s">
        <v>537</v>
      </c>
      <c r="T2014" s="1" t="s">
        <v>115</v>
      </c>
      <c r="U2014" s="1"/>
      <c r="V2014" s="1"/>
      <c r="W2014" s="4"/>
      <c r="X2014" s="28"/>
      <c r="Y2014" s="33"/>
      <c r="Z2014" s="33"/>
      <c r="AA2014" s="96"/>
      <c r="AB2014" s="178"/>
      <c r="AC2014" s="33">
        <v>26</v>
      </c>
      <c r="AD2014" s="33">
        <v>195</v>
      </c>
      <c r="AE2014" s="33" t="s">
        <v>103</v>
      </c>
      <c r="AF2014" s="33" t="s">
        <v>103</v>
      </c>
      <c r="AG2014" s="33"/>
      <c r="AH2014" s="4"/>
      <c r="AI2014" s="1"/>
      <c r="AJ2014" s="1"/>
      <c r="AK2014" s="1"/>
      <c r="AL2014" s="5"/>
      <c r="AM2014" s="164">
        <f t="shared" si="106"/>
        <v>45955</v>
      </c>
      <c r="AN2014" s="182"/>
      <c r="AO2014" s="230"/>
      <c r="AP2014" s="182"/>
      <c r="AQ2014" s="182"/>
      <c r="AR2014" s="182"/>
      <c r="AS2014" s="182"/>
      <c r="AT2014" s="182"/>
      <c r="AU2014" s="182"/>
      <c r="AV2014" s="182"/>
      <c r="AW2014" s="96"/>
      <c r="AX2014" s="37">
        <f t="shared" si="105"/>
        <v>45959</v>
      </c>
      <c r="AY2014" s="182"/>
      <c r="AZ2014" s="183"/>
      <c r="BA2014" s="182"/>
      <c r="BB2014" s="182"/>
      <c r="BC2014" s="182"/>
      <c r="BD2014" s="182"/>
      <c r="BE2014" s="182"/>
      <c r="BF2014" s="182"/>
      <c r="BG2014" s="182"/>
      <c r="BH2014" s="4"/>
      <c r="BI2014" s="1"/>
      <c r="BJ2014" s="1"/>
      <c r="BK2014" s="1"/>
      <c r="BL2014" s="31"/>
      <c r="BM2014" s="31"/>
      <c r="BN2014" s="1"/>
      <c r="BO2014" s="1"/>
      <c r="BP2014" s="1"/>
      <c r="BQ2014" s="1"/>
      <c r="BR2014" s="1"/>
      <c r="BS2014" s="4"/>
      <c r="BT2014" s="37">
        <f t="shared" si="107"/>
        <v>45980</v>
      </c>
      <c r="BU2014" s="229"/>
      <c r="BV2014" s="183"/>
      <c r="BW2014" s="228"/>
      <c r="BX2014" s="182"/>
      <c r="BY2014" s="182"/>
      <c r="BZ2014" s="182"/>
      <c r="CA2014" s="182"/>
      <c r="CB2014" s="182"/>
      <c r="CC2014" s="182"/>
      <c r="CE2014" s="1"/>
      <c r="CF2014" s="1"/>
      <c r="CG2014" s="1"/>
      <c r="CH2014" s="1"/>
      <c r="CI2014" s="1"/>
      <c r="CJ2014" s="1"/>
      <c r="CK2014" s="1"/>
      <c r="CL2014" s="1"/>
      <c r="CM2014" s="1"/>
      <c r="CN2014" s="1"/>
      <c r="CO2014" s="1"/>
    </row>
    <row r="2015" spans="1:93" ht="30" customHeight="1" x14ac:dyDescent="0.2">
      <c r="A2015" s="1">
        <v>2009</v>
      </c>
      <c r="B2015" s="1" t="s">
        <v>599</v>
      </c>
      <c r="C2015" s="1" t="s">
        <v>600</v>
      </c>
      <c r="D2015" s="1" t="s">
        <v>601</v>
      </c>
      <c r="E2015" s="1" t="s">
        <v>601</v>
      </c>
      <c r="F2015" s="1" t="s">
        <v>74</v>
      </c>
      <c r="G2015" s="1">
        <v>3</v>
      </c>
      <c r="H2015" s="1" t="s">
        <v>341</v>
      </c>
      <c r="I2015" s="1" t="s">
        <v>114</v>
      </c>
      <c r="J2015" s="64">
        <v>558</v>
      </c>
      <c r="K2015" s="76">
        <v>2294238</v>
      </c>
      <c r="L2015" s="29">
        <v>45952</v>
      </c>
      <c r="M2015" s="29" t="s">
        <v>4163</v>
      </c>
      <c r="N2015" s="1" t="s">
        <v>478</v>
      </c>
      <c r="O2015" s="28" t="s">
        <v>225</v>
      </c>
      <c r="P2015" s="1" t="s">
        <v>216</v>
      </c>
      <c r="Q2015" s="76">
        <v>12</v>
      </c>
      <c r="R2015" s="1" t="s">
        <v>537</v>
      </c>
      <c r="T2015" s="1" t="s">
        <v>115</v>
      </c>
      <c r="U2015" s="1"/>
      <c r="V2015" s="1"/>
      <c r="W2015" s="4"/>
      <c r="X2015" s="28"/>
      <c r="Y2015" s="33"/>
      <c r="Z2015" s="33"/>
      <c r="AA2015" s="96"/>
      <c r="AB2015" s="178"/>
      <c r="AC2015" s="33">
        <v>25</v>
      </c>
      <c r="AD2015" s="33">
        <v>200</v>
      </c>
      <c r="AE2015" s="33" t="s">
        <v>103</v>
      </c>
      <c r="AF2015" s="33" t="s">
        <v>103</v>
      </c>
      <c r="AG2015" s="33"/>
      <c r="AH2015" s="4"/>
      <c r="AI2015" s="1"/>
      <c r="AJ2015" s="1"/>
      <c r="AK2015" s="1"/>
      <c r="AL2015" s="5"/>
      <c r="AM2015" s="164">
        <f t="shared" si="106"/>
        <v>45955</v>
      </c>
      <c r="AN2015" s="182"/>
      <c r="AO2015" s="230"/>
      <c r="AP2015" s="182"/>
      <c r="AQ2015" s="182"/>
      <c r="AR2015" s="182"/>
      <c r="AS2015" s="182"/>
      <c r="AT2015" s="182"/>
      <c r="AU2015" s="182"/>
      <c r="AV2015" s="182"/>
      <c r="AW2015" s="96"/>
      <c r="AX2015" s="37">
        <f t="shared" si="105"/>
        <v>45959</v>
      </c>
      <c r="AY2015" s="182"/>
      <c r="AZ2015" s="183"/>
      <c r="BA2015" s="182"/>
      <c r="BB2015" s="182"/>
      <c r="BC2015" s="182"/>
      <c r="BD2015" s="182"/>
      <c r="BE2015" s="182"/>
      <c r="BF2015" s="182"/>
      <c r="BG2015" s="182"/>
      <c r="BH2015" s="4"/>
      <c r="BI2015" s="1"/>
      <c r="BJ2015" s="1"/>
      <c r="BK2015" s="1"/>
      <c r="BL2015" s="31"/>
      <c r="BM2015" s="31"/>
      <c r="BN2015" s="1"/>
      <c r="BO2015" s="1"/>
      <c r="BP2015" s="1"/>
      <c r="BQ2015" s="1"/>
      <c r="BR2015" s="1"/>
      <c r="BS2015" s="4"/>
      <c r="BT2015" s="37">
        <f t="shared" si="107"/>
        <v>45980</v>
      </c>
      <c r="BU2015" s="229"/>
      <c r="BV2015" s="183"/>
      <c r="BW2015" s="228"/>
      <c r="BX2015" s="182"/>
      <c r="BY2015" s="182"/>
      <c r="BZ2015" s="182"/>
      <c r="CA2015" s="182"/>
      <c r="CB2015" s="182"/>
      <c r="CC2015" s="182"/>
      <c r="CE2015" s="1"/>
      <c r="CF2015" s="1"/>
      <c r="CG2015" s="1"/>
      <c r="CH2015" s="1"/>
      <c r="CI2015" s="1"/>
      <c r="CJ2015" s="1"/>
      <c r="CK2015" s="1"/>
      <c r="CL2015" s="1"/>
      <c r="CM2015" s="1"/>
      <c r="CN2015" s="1"/>
      <c r="CO2015" s="1"/>
    </row>
    <row r="2016" spans="1:93" ht="30" customHeight="1" x14ac:dyDescent="0.2">
      <c r="A2016" s="1">
        <v>2010</v>
      </c>
      <c r="B2016" s="1" t="s">
        <v>599</v>
      </c>
      <c r="C2016" s="1" t="s">
        <v>600</v>
      </c>
      <c r="D2016" s="1" t="s">
        <v>601</v>
      </c>
      <c r="E2016" s="1" t="s">
        <v>601</v>
      </c>
      <c r="F2016" s="1" t="s">
        <v>74</v>
      </c>
      <c r="G2016" s="1">
        <v>3</v>
      </c>
      <c r="H2016" s="1" t="s">
        <v>341</v>
      </c>
      <c r="I2016" s="1" t="s">
        <v>114</v>
      </c>
      <c r="J2016" s="64">
        <v>418</v>
      </c>
      <c r="K2016" s="76">
        <v>2275923</v>
      </c>
      <c r="L2016" s="29">
        <v>45952</v>
      </c>
      <c r="M2016" s="29" t="s">
        <v>4163</v>
      </c>
      <c r="N2016" s="1" t="s">
        <v>478</v>
      </c>
      <c r="O2016" s="28" t="s">
        <v>225</v>
      </c>
      <c r="P2016" s="1" t="s">
        <v>216</v>
      </c>
      <c r="Q2016" s="76">
        <v>9</v>
      </c>
      <c r="R2016" s="1" t="s">
        <v>537</v>
      </c>
      <c r="S2016" s="1">
        <v>6</v>
      </c>
      <c r="T2016" s="1" t="s">
        <v>115</v>
      </c>
      <c r="U2016" s="1"/>
      <c r="V2016" s="1"/>
      <c r="W2016" s="4"/>
      <c r="X2016" s="28"/>
      <c r="Y2016" s="33"/>
      <c r="Z2016" s="33"/>
      <c r="AA2016" s="96"/>
      <c r="AB2016" s="178"/>
      <c r="AC2016" s="33">
        <v>27.5</v>
      </c>
      <c r="AD2016" s="33">
        <v>215</v>
      </c>
      <c r="AE2016" s="33" t="s">
        <v>103</v>
      </c>
      <c r="AF2016" s="33" t="s">
        <v>103</v>
      </c>
      <c r="AG2016" s="33"/>
      <c r="AH2016" s="4"/>
      <c r="AI2016" s="1"/>
      <c r="AJ2016" s="1"/>
      <c r="AK2016" s="1"/>
      <c r="AL2016" s="5"/>
      <c r="AM2016" s="164">
        <f t="shared" si="106"/>
        <v>45955</v>
      </c>
      <c r="AN2016" s="182"/>
      <c r="AO2016" s="230"/>
      <c r="AP2016" s="182"/>
      <c r="AQ2016" s="182"/>
      <c r="AR2016" s="182"/>
      <c r="AS2016" s="182"/>
      <c r="AT2016" s="182"/>
      <c r="AU2016" s="182"/>
      <c r="AV2016" s="182"/>
      <c r="AW2016" s="96"/>
      <c r="AX2016" s="37">
        <f t="shared" si="105"/>
        <v>45959</v>
      </c>
      <c r="AY2016" s="182"/>
      <c r="AZ2016" s="183"/>
      <c r="BA2016" s="182"/>
      <c r="BB2016" s="182"/>
      <c r="BC2016" s="182"/>
      <c r="BD2016" s="182"/>
      <c r="BE2016" s="182"/>
      <c r="BF2016" s="182"/>
      <c r="BG2016" s="182"/>
      <c r="BH2016" s="4"/>
      <c r="BI2016" s="1"/>
      <c r="BJ2016" s="1"/>
      <c r="BK2016" s="1"/>
      <c r="BL2016" s="31"/>
      <c r="BM2016" s="31"/>
      <c r="BN2016" s="1"/>
      <c r="BO2016" s="1"/>
      <c r="BP2016" s="1"/>
      <c r="BQ2016" s="1"/>
      <c r="BR2016" s="1"/>
      <c r="BS2016" s="4"/>
      <c r="BT2016" s="37">
        <f t="shared" si="107"/>
        <v>45980</v>
      </c>
      <c r="BU2016" s="229"/>
      <c r="BV2016" s="183"/>
      <c r="BW2016" s="228"/>
      <c r="BX2016" s="182"/>
      <c r="BY2016" s="182"/>
      <c r="BZ2016" s="182"/>
      <c r="CA2016" s="182"/>
      <c r="CB2016" s="182"/>
      <c r="CC2016" s="182"/>
      <c r="CE2016" s="1"/>
      <c r="CF2016" s="1"/>
      <c r="CG2016" s="1"/>
      <c r="CH2016" s="1"/>
      <c r="CI2016" s="1"/>
      <c r="CJ2016" s="1"/>
      <c r="CK2016" s="1"/>
      <c r="CL2016" s="1"/>
      <c r="CM2016" s="1"/>
      <c r="CN2016" s="1"/>
      <c r="CO2016" s="1"/>
    </row>
    <row r="2017" spans="1:93" ht="30" customHeight="1" x14ac:dyDescent="0.2">
      <c r="A2017" s="1">
        <v>2011</v>
      </c>
      <c r="B2017" s="1" t="s">
        <v>599</v>
      </c>
      <c r="C2017" s="1" t="s">
        <v>600</v>
      </c>
      <c r="D2017" s="1" t="s">
        <v>601</v>
      </c>
      <c r="E2017" s="1" t="s">
        <v>601</v>
      </c>
      <c r="F2017" s="1" t="s">
        <v>74</v>
      </c>
      <c r="G2017" s="1">
        <v>3</v>
      </c>
      <c r="H2017" s="1" t="s">
        <v>341</v>
      </c>
      <c r="I2017" s="1" t="s">
        <v>114</v>
      </c>
      <c r="J2017" s="64">
        <v>415</v>
      </c>
      <c r="K2017" s="76">
        <v>2275924</v>
      </c>
      <c r="L2017" s="29">
        <v>45952</v>
      </c>
      <c r="M2017" s="29" t="s">
        <v>4163</v>
      </c>
      <c r="N2017" s="1" t="s">
        <v>478</v>
      </c>
      <c r="O2017" s="28" t="s">
        <v>225</v>
      </c>
      <c r="P2017" s="1" t="s">
        <v>216</v>
      </c>
      <c r="Q2017" s="76">
        <v>10</v>
      </c>
      <c r="R2017" s="1" t="s">
        <v>537</v>
      </c>
      <c r="T2017" s="1" t="s">
        <v>115</v>
      </c>
      <c r="U2017" s="1"/>
      <c r="V2017" s="1"/>
      <c r="W2017" s="4"/>
      <c r="X2017" s="28"/>
      <c r="Y2017" s="33"/>
      <c r="Z2017" s="33"/>
      <c r="AA2017" s="96"/>
      <c r="AB2017" s="178"/>
      <c r="AC2017" s="33">
        <v>25</v>
      </c>
      <c r="AD2017" s="33">
        <v>215</v>
      </c>
      <c r="AE2017" s="33" t="s">
        <v>103</v>
      </c>
      <c r="AF2017" s="33" t="s">
        <v>103</v>
      </c>
      <c r="AG2017" s="33"/>
      <c r="AH2017" s="4"/>
      <c r="AI2017" s="1"/>
      <c r="AJ2017" s="1"/>
      <c r="AK2017" s="1"/>
      <c r="AL2017" s="5"/>
      <c r="AM2017" s="164">
        <f t="shared" si="106"/>
        <v>45955</v>
      </c>
      <c r="AN2017" s="182"/>
      <c r="AO2017" s="230"/>
      <c r="AP2017" s="182"/>
      <c r="AQ2017" s="182"/>
      <c r="AR2017" s="182"/>
      <c r="AS2017" s="182"/>
      <c r="AT2017" s="182"/>
      <c r="AU2017" s="182"/>
      <c r="AV2017" s="182"/>
      <c r="AW2017" s="96"/>
      <c r="AX2017" s="37">
        <f t="shared" si="105"/>
        <v>45959</v>
      </c>
      <c r="AY2017" s="182"/>
      <c r="AZ2017" s="183"/>
      <c r="BA2017" s="182"/>
      <c r="BB2017" s="182"/>
      <c r="BC2017" s="182"/>
      <c r="BD2017" s="182"/>
      <c r="BE2017" s="182"/>
      <c r="BF2017" s="182"/>
      <c r="BG2017" s="182"/>
      <c r="BH2017" s="4"/>
      <c r="BI2017" s="1"/>
      <c r="BJ2017" s="1"/>
      <c r="BK2017" s="1"/>
      <c r="BL2017" s="31"/>
      <c r="BM2017" s="31"/>
      <c r="BN2017" s="1"/>
      <c r="BO2017" s="1"/>
      <c r="BP2017" s="1"/>
      <c r="BQ2017" s="1"/>
      <c r="BR2017" s="1"/>
      <c r="BS2017" s="4"/>
      <c r="BT2017" s="37">
        <f t="shared" si="107"/>
        <v>45980</v>
      </c>
      <c r="BU2017" s="229"/>
      <c r="BV2017" s="183"/>
      <c r="BW2017" s="228"/>
      <c r="BX2017" s="182"/>
      <c r="BY2017" s="182"/>
      <c r="BZ2017" s="182"/>
      <c r="CA2017" s="182"/>
      <c r="CB2017" s="182"/>
      <c r="CC2017" s="182"/>
      <c r="CE2017" s="1"/>
      <c r="CF2017" s="1"/>
      <c r="CG2017" s="1"/>
      <c r="CH2017" s="1"/>
      <c r="CI2017" s="1"/>
      <c r="CJ2017" s="1"/>
      <c r="CK2017" s="1"/>
      <c r="CL2017" s="1"/>
      <c r="CM2017" s="1"/>
      <c r="CN2017" s="1"/>
      <c r="CO2017" s="1"/>
    </row>
    <row r="2018" spans="1:93" ht="30" customHeight="1" x14ac:dyDescent="0.2">
      <c r="A2018" s="1">
        <v>2012</v>
      </c>
      <c r="B2018" s="1" t="s">
        <v>599</v>
      </c>
      <c r="C2018" s="1" t="s">
        <v>600</v>
      </c>
      <c r="D2018" s="1" t="s">
        <v>601</v>
      </c>
      <c r="E2018" s="1" t="s">
        <v>601</v>
      </c>
      <c r="F2018" s="1" t="s">
        <v>74</v>
      </c>
      <c r="G2018" s="1">
        <v>3</v>
      </c>
      <c r="H2018" s="1" t="s">
        <v>341</v>
      </c>
      <c r="I2018" s="1" t="s">
        <v>114</v>
      </c>
      <c r="J2018" s="64">
        <v>393</v>
      </c>
      <c r="K2018" s="76">
        <v>2294239</v>
      </c>
      <c r="L2018" s="29">
        <v>45952</v>
      </c>
      <c r="M2018" s="29" t="s">
        <v>4163</v>
      </c>
      <c r="N2018" s="1" t="s">
        <v>478</v>
      </c>
      <c r="O2018" s="28" t="s">
        <v>225</v>
      </c>
      <c r="P2018" s="1" t="s">
        <v>216</v>
      </c>
      <c r="Q2018" s="76">
        <v>10</v>
      </c>
      <c r="R2018" s="1" t="s">
        <v>537</v>
      </c>
      <c r="T2018" s="1" t="s">
        <v>115</v>
      </c>
      <c r="U2018" s="1"/>
      <c r="V2018" s="1"/>
      <c r="W2018" s="4"/>
      <c r="X2018" s="28"/>
      <c r="Y2018" s="33"/>
      <c r="Z2018" s="33"/>
      <c r="AA2018" s="96"/>
      <c r="AB2018" s="178"/>
      <c r="AC2018" s="33">
        <v>25.5</v>
      </c>
      <c r="AD2018" s="33">
        <v>240</v>
      </c>
      <c r="AE2018" s="33" t="s">
        <v>103</v>
      </c>
      <c r="AF2018" s="33" t="s">
        <v>103</v>
      </c>
      <c r="AG2018" s="33"/>
      <c r="AH2018" s="4"/>
      <c r="AI2018" s="1"/>
      <c r="AJ2018" s="1"/>
      <c r="AK2018" s="1"/>
      <c r="AL2018" s="5"/>
      <c r="AM2018" s="164">
        <f t="shared" si="106"/>
        <v>45955</v>
      </c>
      <c r="AN2018" s="182"/>
      <c r="AO2018" s="230"/>
      <c r="AP2018" s="182"/>
      <c r="AQ2018" s="182"/>
      <c r="AR2018" s="182"/>
      <c r="AS2018" s="182"/>
      <c r="AT2018" s="182"/>
      <c r="AU2018" s="182"/>
      <c r="AV2018" s="182"/>
      <c r="AW2018" s="96"/>
      <c r="AX2018" s="37">
        <f t="shared" si="105"/>
        <v>45959</v>
      </c>
      <c r="AY2018" s="182"/>
      <c r="AZ2018" s="183"/>
      <c r="BA2018" s="182"/>
      <c r="BB2018" s="182"/>
      <c r="BC2018" s="182"/>
      <c r="BD2018" s="182"/>
      <c r="BE2018" s="182"/>
      <c r="BF2018" s="182"/>
      <c r="BG2018" s="182"/>
      <c r="BH2018" s="4"/>
      <c r="BI2018" s="1"/>
      <c r="BJ2018" s="1"/>
      <c r="BK2018" s="1"/>
      <c r="BL2018" s="31"/>
      <c r="BM2018" s="31"/>
      <c r="BN2018" s="1"/>
      <c r="BO2018" s="1"/>
      <c r="BP2018" s="1"/>
      <c r="BQ2018" s="1"/>
      <c r="BR2018" s="1"/>
      <c r="BS2018" s="4"/>
      <c r="BT2018" s="37">
        <f t="shared" si="107"/>
        <v>45980</v>
      </c>
      <c r="BU2018" s="229"/>
      <c r="BV2018" s="183"/>
      <c r="BW2018" s="228"/>
      <c r="BX2018" s="182"/>
      <c r="BY2018" s="182"/>
      <c r="BZ2018" s="182"/>
      <c r="CA2018" s="182"/>
      <c r="CB2018" s="182"/>
      <c r="CC2018" s="182"/>
      <c r="CE2018" s="1"/>
      <c r="CF2018" s="1"/>
      <c r="CG2018" s="1"/>
      <c r="CH2018" s="1"/>
      <c r="CI2018" s="1"/>
      <c r="CJ2018" s="1"/>
      <c r="CK2018" s="1"/>
      <c r="CL2018" s="1"/>
      <c r="CM2018" s="1"/>
      <c r="CN2018" s="1"/>
      <c r="CO2018" s="1"/>
    </row>
    <row r="2019" spans="1:93" ht="30" customHeight="1" x14ac:dyDescent="0.2">
      <c r="A2019" s="1">
        <v>2013</v>
      </c>
      <c r="B2019" s="1" t="s">
        <v>599</v>
      </c>
      <c r="C2019" s="1" t="s">
        <v>600</v>
      </c>
      <c r="D2019" s="1" t="s">
        <v>601</v>
      </c>
      <c r="E2019" s="1" t="s">
        <v>601</v>
      </c>
      <c r="F2019" s="1" t="s">
        <v>74</v>
      </c>
      <c r="G2019" s="1">
        <v>3</v>
      </c>
      <c r="H2019" s="1" t="s">
        <v>341</v>
      </c>
      <c r="I2019" s="1" t="s">
        <v>114</v>
      </c>
      <c r="J2019" s="64">
        <v>557</v>
      </c>
      <c r="K2019" s="76">
        <v>2294240</v>
      </c>
      <c r="L2019" s="29">
        <v>45952</v>
      </c>
      <c r="M2019" s="29" t="s">
        <v>4163</v>
      </c>
      <c r="N2019" s="1" t="s">
        <v>478</v>
      </c>
      <c r="O2019" s="28" t="s">
        <v>225</v>
      </c>
      <c r="P2019" s="1" t="s">
        <v>216</v>
      </c>
      <c r="Q2019" s="76">
        <v>12</v>
      </c>
      <c r="R2019" s="1" t="s">
        <v>537</v>
      </c>
      <c r="T2019" s="1" t="s">
        <v>115</v>
      </c>
      <c r="U2019" s="1"/>
      <c r="V2019" s="1"/>
      <c r="W2019" s="4"/>
      <c r="X2019" s="28"/>
      <c r="Y2019" s="33"/>
      <c r="Z2019" s="33"/>
      <c r="AA2019" s="96"/>
      <c r="AB2019" s="178"/>
      <c r="AC2019" s="33">
        <v>28</v>
      </c>
      <c r="AD2019" s="33">
        <v>210</v>
      </c>
      <c r="AE2019" s="33" t="s">
        <v>103</v>
      </c>
      <c r="AF2019" s="33" t="s">
        <v>103</v>
      </c>
      <c r="AG2019" s="33"/>
      <c r="AH2019" s="4"/>
      <c r="AI2019" s="1"/>
      <c r="AJ2019" s="1"/>
      <c r="AK2019" s="1"/>
      <c r="AL2019" s="5"/>
      <c r="AM2019" s="164">
        <f t="shared" si="106"/>
        <v>45955</v>
      </c>
      <c r="AN2019" s="182"/>
      <c r="AO2019" s="230"/>
      <c r="AP2019" s="182"/>
      <c r="AQ2019" s="182"/>
      <c r="AR2019" s="182"/>
      <c r="AS2019" s="182"/>
      <c r="AT2019" s="182"/>
      <c r="AU2019" s="182"/>
      <c r="AV2019" s="182"/>
      <c r="AW2019" s="96"/>
      <c r="AX2019" s="37">
        <f t="shared" si="105"/>
        <v>45959</v>
      </c>
      <c r="AY2019" s="182"/>
      <c r="AZ2019" s="183"/>
      <c r="BA2019" s="182"/>
      <c r="BB2019" s="182"/>
      <c r="BC2019" s="182"/>
      <c r="BD2019" s="182"/>
      <c r="BE2019" s="182"/>
      <c r="BF2019" s="182"/>
      <c r="BG2019" s="182"/>
      <c r="BH2019" s="4"/>
      <c r="BI2019" s="1"/>
      <c r="BJ2019" s="1"/>
      <c r="BK2019" s="1"/>
      <c r="BL2019" s="31"/>
      <c r="BM2019" s="31"/>
      <c r="BN2019" s="1"/>
      <c r="BO2019" s="1"/>
      <c r="BP2019" s="1"/>
      <c r="BQ2019" s="1"/>
      <c r="BR2019" s="1"/>
      <c r="BS2019" s="4"/>
      <c r="BT2019" s="37">
        <f t="shared" si="107"/>
        <v>45980</v>
      </c>
      <c r="BU2019" s="229"/>
      <c r="BV2019" s="183"/>
      <c r="BW2019" s="228"/>
      <c r="BX2019" s="182"/>
      <c r="BY2019" s="182"/>
      <c r="BZ2019" s="182"/>
      <c r="CA2019" s="182"/>
      <c r="CB2019" s="182"/>
      <c r="CC2019" s="182"/>
      <c r="CE2019" s="1"/>
      <c r="CF2019" s="1"/>
      <c r="CG2019" s="1"/>
      <c r="CH2019" s="1"/>
      <c r="CI2019" s="1"/>
      <c r="CJ2019" s="1"/>
      <c r="CK2019" s="1"/>
      <c r="CL2019" s="1"/>
      <c r="CM2019" s="1"/>
      <c r="CN2019" s="1"/>
      <c r="CO2019" s="1"/>
    </row>
    <row r="2020" spans="1:93" ht="30" customHeight="1" x14ac:dyDescent="0.2">
      <c r="A2020" s="1">
        <v>2014</v>
      </c>
      <c r="B2020" s="1" t="s">
        <v>599</v>
      </c>
      <c r="C2020" s="1" t="s">
        <v>600</v>
      </c>
      <c r="D2020" s="1" t="s">
        <v>601</v>
      </c>
      <c r="E2020" s="1" t="s">
        <v>601</v>
      </c>
      <c r="F2020" s="1" t="s">
        <v>74</v>
      </c>
      <c r="G2020" s="1">
        <v>3</v>
      </c>
      <c r="H2020" s="1" t="s">
        <v>341</v>
      </c>
      <c r="I2020" s="1" t="s">
        <v>114</v>
      </c>
      <c r="J2020" s="64">
        <v>403</v>
      </c>
      <c r="K2020" s="76">
        <v>2294241</v>
      </c>
      <c r="L2020" s="29">
        <v>45952</v>
      </c>
      <c r="M2020" s="29" t="s">
        <v>4163</v>
      </c>
      <c r="N2020" s="1" t="s">
        <v>478</v>
      </c>
      <c r="O2020" s="28" t="s">
        <v>225</v>
      </c>
      <c r="P2020" s="1" t="s">
        <v>216</v>
      </c>
      <c r="Q2020" s="76">
        <v>10</v>
      </c>
      <c r="R2020" s="1" t="s">
        <v>537</v>
      </c>
      <c r="T2020" s="1" t="s">
        <v>115</v>
      </c>
      <c r="U2020" s="1"/>
      <c r="V2020" s="1"/>
      <c r="W2020" s="4"/>
      <c r="X2020" s="28"/>
      <c r="Y2020" s="33"/>
      <c r="Z2020" s="33"/>
      <c r="AA2020" s="96"/>
      <c r="AB2020" s="178"/>
      <c r="AC2020" s="33">
        <v>27</v>
      </c>
      <c r="AD2020" s="33">
        <v>200</v>
      </c>
      <c r="AE2020" s="33" t="s">
        <v>103</v>
      </c>
      <c r="AF2020" s="33" t="s">
        <v>103</v>
      </c>
      <c r="AG2020" s="33"/>
      <c r="AH2020" s="4"/>
      <c r="AI2020" s="1"/>
      <c r="AJ2020" s="1"/>
      <c r="AK2020" s="1"/>
      <c r="AL2020" s="5"/>
      <c r="AM2020" s="164">
        <f t="shared" si="106"/>
        <v>45955</v>
      </c>
      <c r="AN2020" s="182"/>
      <c r="AO2020" s="230"/>
      <c r="AP2020" s="182"/>
      <c r="AQ2020" s="182"/>
      <c r="AR2020" s="182"/>
      <c r="AS2020" s="182"/>
      <c r="AT2020" s="182"/>
      <c r="AU2020" s="182"/>
      <c r="AV2020" s="182"/>
      <c r="AW2020" s="96"/>
      <c r="AX2020" s="37">
        <f t="shared" si="105"/>
        <v>45959</v>
      </c>
      <c r="AY2020" s="182"/>
      <c r="AZ2020" s="183"/>
      <c r="BA2020" s="182"/>
      <c r="BB2020" s="182"/>
      <c r="BC2020" s="182"/>
      <c r="BD2020" s="182"/>
      <c r="BE2020" s="182"/>
      <c r="BF2020" s="182"/>
      <c r="BG2020" s="182"/>
      <c r="BH2020" s="4"/>
      <c r="BI2020" s="1"/>
      <c r="BJ2020" s="1"/>
      <c r="BK2020" s="1"/>
      <c r="BL2020" s="31"/>
      <c r="BM2020" s="31"/>
      <c r="BN2020" s="1"/>
      <c r="BO2020" s="1"/>
      <c r="BP2020" s="1"/>
      <c r="BQ2020" s="1"/>
      <c r="BR2020" s="1"/>
      <c r="BS2020" s="4"/>
      <c r="BT2020" s="37">
        <f t="shared" si="107"/>
        <v>45980</v>
      </c>
      <c r="BU2020" s="229"/>
      <c r="BV2020" s="183"/>
      <c r="BW2020" s="228"/>
      <c r="BX2020" s="182"/>
      <c r="BY2020" s="182"/>
      <c r="BZ2020" s="182"/>
      <c r="CA2020" s="182"/>
      <c r="CB2020" s="182"/>
      <c r="CC2020" s="182"/>
      <c r="CE2020" s="1"/>
      <c r="CF2020" s="1"/>
      <c r="CG2020" s="1"/>
      <c r="CH2020" s="1"/>
      <c r="CI2020" s="1"/>
      <c r="CJ2020" s="1"/>
      <c r="CK2020" s="1"/>
      <c r="CL2020" s="1"/>
      <c r="CM2020" s="1"/>
      <c r="CN2020" s="1"/>
      <c r="CO2020" s="1"/>
    </row>
    <row r="2021" spans="1:93" ht="30" customHeight="1" x14ac:dyDescent="0.2">
      <c r="A2021" s="1">
        <v>2015</v>
      </c>
      <c r="B2021" s="1" t="s">
        <v>599</v>
      </c>
      <c r="C2021" s="1" t="s">
        <v>600</v>
      </c>
      <c r="D2021" s="1" t="s">
        <v>601</v>
      </c>
      <c r="E2021" s="1" t="s">
        <v>601</v>
      </c>
      <c r="F2021" s="1" t="s">
        <v>74</v>
      </c>
      <c r="G2021" s="1">
        <v>3</v>
      </c>
      <c r="H2021" s="1" t="s">
        <v>341</v>
      </c>
      <c r="I2021" s="1" t="s">
        <v>114</v>
      </c>
      <c r="J2021" s="64">
        <v>433</v>
      </c>
      <c r="K2021" s="76">
        <v>2275925</v>
      </c>
      <c r="L2021" s="29">
        <v>45952</v>
      </c>
      <c r="M2021" s="29" t="s">
        <v>4163</v>
      </c>
      <c r="N2021" s="1" t="s">
        <v>478</v>
      </c>
      <c r="O2021" s="28" t="s">
        <v>225</v>
      </c>
      <c r="P2021" s="1" t="s">
        <v>216</v>
      </c>
      <c r="Q2021" s="76">
        <v>10</v>
      </c>
      <c r="R2021" s="1" t="s">
        <v>537</v>
      </c>
      <c r="T2021" s="1" t="s">
        <v>115</v>
      </c>
      <c r="U2021" s="1"/>
      <c r="V2021" s="1"/>
      <c r="W2021" s="4"/>
      <c r="X2021" s="28"/>
      <c r="Y2021" s="33"/>
      <c r="Z2021" s="33"/>
      <c r="AA2021" s="96"/>
      <c r="AB2021" s="178"/>
      <c r="AC2021" s="33">
        <v>26.5</v>
      </c>
      <c r="AD2021" s="33">
        <v>215</v>
      </c>
      <c r="AE2021" s="33" t="s">
        <v>103</v>
      </c>
      <c r="AF2021" s="33" t="s">
        <v>103</v>
      </c>
      <c r="AG2021" s="33"/>
      <c r="AH2021" s="4"/>
      <c r="AI2021" s="1"/>
      <c r="AJ2021" s="1"/>
      <c r="AK2021" s="1"/>
      <c r="AL2021" s="5"/>
      <c r="AM2021" s="164">
        <f t="shared" si="106"/>
        <v>45955</v>
      </c>
      <c r="AN2021" s="182"/>
      <c r="AO2021" s="230"/>
      <c r="AP2021" s="182"/>
      <c r="AQ2021" s="182"/>
      <c r="AR2021" s="182"/>
      <c r="AS2021" s="182"/>
      <c r="AT2021" s="182"/>
      <c r="AU2021" s="182"/>
      <c r="AV2021" s="182"/>
      <c r="AW2021" s="96"/>
      <c r="AX2021" s="37">
        <f t="shared" si="105"/>
        <v>45959</v>
      </c>
      <c r="AY2021" s="182"/>
      <c r="AZ2021" s="183"/>
      <c r="BA2021" s="182"/>
      <c r="BB2021" s="182"/>
      <c r="BC2021" s="182"/>
      <c r="BD2021" s="182"/>
      <c r="BE2021" s="182"/>
      <c r="BF2021" s="182"/>
      <c r="BG2021" s="182"/>
      <c r="BH2021" s="4"/>
      <c r="BI2021" s="1"/>
      <c r="BJ2021" s="1"/>
      <c r="BK2021" s="1"/>
      <c r="BL2021" s="31"/>
      <c r="BM2021" s="31"/>
      <c r="BN2021" s="1"/>
      <c r="BO2021" s="1"/>
      <c r="BP2021" s="1"/>
      <c r="BQ2021" s="1"/>
      <c r="BR2021" s="1"/>
      <c r="BS2021" s="4"/>
      <c r="BT2021" s="37">
        <f t="shared" si="107"/>
        <v>45980</v>
      </c>
      <c r="BU2021" s="229"/>
      <c r="BV2021" s="183"/>
      <c r="BW2021" s="228"/>
      <c r="BX2021" s="182"/>
      <c r="BY2021" s="182"/>
      <c r="BZ2021" s="182"/>
      <c r="CA2021" s="182"/>
      <c r="CB2021" s="182"/>
      <c r="CC2021" s="182"/>
      <c r="CE2021" s="1"/>
      <c r="CF2021" s="1"/>
      <c r="CG2021" s="1"/>
      <c r="CH2021" s="1"/>
      <c r="CI2021" s="1"/>
      <c r="CJ2021" s="1"/>
      <c r="CK2021" s="1"/>
      <c r="CL2021" s="1"/>
      <c r="CM2021" s="1"/>
      <c r="CN2021" s="1"/>
      <c r="CO2021" s="1"/>
    </row>
    <row r="2022" spans="1:93" ht="30" customHeight="1" x14ac:dyDescent="0.2">
      <c r="A2022" s="1">
        <v>2016</v>
      </c>
      <c r="B2022" s="1" t="s">
        <v>599</v>
      </c>
      <c r="C2022" s="1" t="s">
        <v>600</v>
      </c>
      <c r="D2022" s="1" t="s">
        <v>601</v>
      </c>
      <c r="E2022" s="1" t="s">
        <v>601</v>
      </c>
      <c r="F2022" s="1" t="s">
        <v>74</v>
      </c>
      <c r="G2022" s="1">
        <v>3</v>
      </c>
      <c r="H2022" s="1" t="s">
        <v>341</v>
      </c>
      <c r="I2022" s="1" t="s">
        <v>114</v>
      </c>
      <c r="J2022" s="64">
        <v>554</v>
      </c>
      <c r="K2022" s="76">
        <v>2294242</v>
      </c>
      <c r="L2022" s="29">
        <v>45952</v>
      </c>
      <c r="M2022" s="29" t="s">
        <v>4163</v>
      </c>
      <c r="N2022" s="1" t="s">
        <v>478</v>
      </c>
      <c r="O2022" s="28" t="s">
        <v>225</v>
      </c>
      <c r="P2022" s="1" t="s">
        <v>216</v>
      </c>
      <c r="Q2022" s="76">
        <v>12</v>
      </c>
      <c r="R2022" s="1" t="s">
        <v>537</v>
      </c>
      <c r="T2022" s="1" t="s">
        <v>115</v>
      </c>
      <c r="U2022" s="1"/>
      <c r="V2022" s="1"/>
      <c r="W2022" s="4"/>
      <c r="X2022" s="28"/>
      <c r="Y2022" s="33"/>
      <c r="Z2022" s="33"/>
      <c r="AA2022" s="96"/>
      <c r="AB2022" s="178"/>
      <c r="AC2022" s="33">
        <v>25</v>
      </c>
      <c r="AD2022" s="33">
        <v>235</v>
      </c>
      <c r="AE2022" s="33" t="s">
        <v>103</v>
      </c>
      <c r="AF2022" s="33" t="s">
        <v>103</v>
      </c>
      <c r="AG2022" s="33"/>
      <c r="AH2022" s="4"/>
      <c r="AI2022" s="1"/>
      <c r="AJ2022" s="1"/>
      <c r="AK2022" s="1"/>
      <c r="AL2022" s="5"/>
      <c r="AM2022" s="164">
        <f t="shared" si="106"/>
        <v>45955</v>
      </c>
      <c r="AN2022" s="182"/>
      <c r="AO2022" s="230"/>
      <c r="AP2022" s="182"/>
      <c r="AQ2022" s="182"/>
      <c r="AR2022" s="182"/>
      <c r="AS2022" s="182"/>
      <c r="AT2022" s="182"/>
      <c r="AU2022" s="182"/>
      <c r="AV2022" s="182"/>
      <c r="AW2022" s="96"/>
      <c r="AX2022" s="37">
        <f t="shared" si="105"/>
        <v>45959</v>
      </c>
      <c r="AY2022" s="182"/>
      <c r="AZ2022" s="183"/>
      <c r="BA2022" s="182"/>
      <c r="BB2022" s="182"/>
      <c r="BC2022" s="182"/>
      <c r="BD2022" s="182"/>
      <c r="BE2022" s="182"/>
      <c r="BF2022" s="182"/>
      <c r="BG2022" s="182"/>
      <c r="BH2022" s="4"/>
      <c r="BI2022" s="1"/>
      <c r="BJ2022" s="1"/>
      <c r="BK2022" s="1"/>
      <c r="BL2022" s="31"/>
      <c r="BM2022" s="31"/>
      <c r="BN2022" s="1"/>
      <c r="BO2022" s="1"/>
      <c r="BP2022" s="1"/>
      <c r="BQ2022" s="1"/>
      <c r="BR2022" s="1"/>
      <c r="BS2022" s="4"/>
      <c r="BT2022" s="37">
        <f t="shared" si="107"/>
        <v>45980</v>
      </c>
      <c r="BU2022" s="229"/>
      <c r="BV2022" s="183"/>
      <c r="BW2022" s="228"/>
      <c r="BX2022" s="182"/>
      <c r="BY2022" s="182"/>
      <c r="BZ2022" s="182"/>
      <c r="CA2022" s="182"/>
      <c r="CB2022" s="182"/>
      <c r="CC2022" s="182"/>
      <c r="CE2022" s="1"/>
      <c r="CF2022" s="1"/>
      <c r="CG2022" s="1"/>
      <c r="CH2022" s="1"/>
      <c r="CI2022" s="1"/>
      <c r="CJ2022" s="1"/>
      <c r="CK2022" s="1"/>
      <c r="CL2022" s="1"/>
      <c r="CM2022" s="1"/>
      <c r="CN2022" s="1"/>
      <c r="CO2022" s="1"/>
    </row>
    <row r="2023" spans="1:93" ht="30" customHeight="1" x14ac:dyDescent="0.2">
      <c r="A2023" s="1">
        <v>2017</v>
      </c>
      <c r="B2023" s="1" t="s">
        <v>599</v>
      </c>
      <c r="C2023" s="1" t="s">
        <v>600</v>
      </c>
      <c r="D2023" s="1" t="s">
        <v>601</v>
      </c>
      <c r="E2023" s="1" t="s">
        <v>601</v>
      </c>
      <c r="F2023" s="1" t="s">
        <v>74</v>
      </c>
      <c r="G2023" s="1">
        <v>3</v>
      </c>
      <c r="H2023" s="1" t="s">
        <v>341</v>
      </c>
      <c r="I2023" s="1" t="s">
        <v>114</v>
      </c>
      <c r="J2023" s="64">
        <v>553</v>
      </c>
      <c r="K2023" s="76">
        <v>2275926</v>
      </c>
      <c r="L2023" s="29">
        <v>45952</v>
      </c>
      <c r="M2023" s="29" t="s">
        <v>4163</v>
      </c>
      <c r="N2023" s="1" t="s">
        <v>478</v>
      </c>
      <c r="O2023" s="28" t="s">
        <v>225</v>
      </c>
      <c r="P2023" s="1" t="s">
        <v>216</v>
      </c>
      <c r="Q2023" s="76">
        <v>12</v>
      </c>
      <c r="R2023" s="1" t="s">
        <v>537</v>
      </c>
      <c r="T2023" s="1" t="s">
        <v>115</v>
      </c>
      <c r="U2023" s="1"/>
      <c r="V2023" s="1"/>
      <c r="W2023" s="4"/>
      <c r="X2023" s="28"/>
      <c r="Y2023" s="33"/>
      <c r="Z2023" s="33"/>
      <c r="AA2023" s="96"/>
      <c r="AB2023" s="178"/>
      <c r="AC2023" s="33">
        <v>26</v>
      </c>
      <c r="AD2023" s="33">
        <v>230</v>
      </c>
      <c r="AE2023" s="33" t="s">
        <v>103</v>
      </c>
      <c r="AF2023" s="33" t="s">
        <v>103</v>
      </c>
      <c r="AG2023" s="33"/>
      <c r="AH2023" s="4"/>
      <c r="AI2023" s="1"/>
      <c r="AJ2023" s="1"/>
      <c r="AK2023" s="1"/>
      <c r="AL2023" s="5"/>
      <c r="AM2023" s="164">
        <f t="shared" si="106"/>
        <v>45955</v>
      </c>
      <c r="AN2023" s="182"/>
      <c r="AO2023" s="230"/>
      <c r="AP2023" s="182"/>
      <c r="AQ2023" s="182"/>
      <c r="AR2023" s="182"/>
      <c r="AS2023" s="182"/>
      <c r="AT2023" s="182"/>
      <c r="AU2023" s="182"/>
      <c r="AV2023" s="182"/>
      <c r="AW2023" s="96"/>
      <c r="AX2023" s="37">
        <f t="shared" si="105"/>
        <v>45959</v>
      </c>
      <c r="AY2023" s="182"/>
      <c r="AZ2023" s="183"/>
      <c r="BA2023" s="182">
        <v>43.3</v>
      </c>
      <c r="BB2023" s="182">
        <v>41.6</v>
      </c>
      <c r="BC2023" s="182">
        <v>43.4</v>
      </c>
      <c r="BD2023" s="182">
        <v>42.7</v>
      </c>
      <c r="BE2023" s="182">
        <v>44.2</v>
      </c>
      <c r="BF2023" s="182">
        <v>41.9</v>
      </c>
      <c r="BG2023" s="182"/>
      <c r="BH2023" s="4"/>
      <c r="BI2023" s="1"/>
      <c r="BJ2023" s="1"/>
      <c r="BK2023" s="1"/>
      <c r="BL2023" s="31"/>
      <c r="BM2023" s="31"/>
      <c r="BN2023" s="1"/>
      <c r="BO2023" s="1"/>
      <c r="BP2023" s="1"/>
      <c r="BQ2023" s="1"/>
      <c r="BR2023" s="1"/>
      <c r="BS2023" s="4"/>
      <c r="BT2023" s="37">
        <f t="shared" si="107"/>
        <v>45980</v>
      </c>
      <c r="BU2023" s="229"/>
      <c r="BV2023" s="183"/>
      <c r="BW2023" s="228">
        <v>52.7</v>
      </c>
      <c r="BX2023" s="182">
        <v>51.6</v>
      </c>
      <c r="BY2023" s="182">
        <v>52.4</v>
      </c>
      <c r="BZ2023" s="182">
        <v>53.3</v>
      </c>
      <c r="CA2023" s="182">
        <v>52.1</v>
      </c>
      <c r="CB2023" s="182">
        <v>52.5</v>
      </c>
      <c r="CC2023" s="182"/>
      <c r="CE2023" s="1"/>
      <c r="CF2023" s="1"/>
      <c r="CG2023" s="1"/>
      <c r="CH2023" s="1"/>
      <c r="CI2023" s="1"/>
      <c r="CJ2023" s="1"/>
      <c r="CK2023" s="1"/>
      <c r="CL2023" s="1"/>
      <c r="CM2023" s="1"/>
      <c r="CN2023" s="1"/>
      <c r="CO2023" s="1"/>
    </row>
    <row r="2024" spans="1:93" ht="30" customHeight="1" x14ac:dyDescent="0.2">
      <c r="A2024" s="1">
        <v>2018</v>
      </c>
      <c r="B2024" s="1" t="s">
        <v>599</v>
      </c>
      <c r="C2024" s="1" t="s">
        <v>600</v>
      </c>
      <c r="D2024" s="1" t="s">
        <v>601</v>
      </c>
      <c r="E2024" s="1" t="s">
        <v>601</v>
      </c>
      <c r="F2024" s="1" t="s">
        <v>74</v>
      </c>
      <c r="G2024" s="1">
        <v>3</v>
      </c>
      <c r="H2024" s="1" t="s">
        <v>341</v>
      </c>
      <c r="I2024" s="1" t="s">
        <v>114</v>
      </c>
      <c r="J2024" s="64">
        <v>415</v>
      </c>
      <c r="K2024" s="76">
        <v>2294243</v>
      </c>
      <c r="L2024" s="29">
        <v>45952</v>
      </c>
      <c r="M2024" s="29" t="s">
        <v>4163</v>
      </c>
      <c r="N2024" s="1" t="s">
        <v>478</v>
      </c>
      <c r="O2024" s="28" t="s">
        <v>225</v>
      </c>
      <c r="P2024" s="1" t="s">
        <v>216</v>
      </c>
      <c r="Q2024" s="76">
        <v>10</v>
      </c>
      <c r="R2024" s="1" t="s">
        <v>537</v>
      </c>
      <c r="T2024" s="1" t="s">
        <v>115</v>
      </c>
      <c r="U2024" s="1"/>
      <c r="V2024" s="1"/>
      <c r="W2024" s="4"/>
      <c r="X2024" s="28"/>
      <c r="Y2024" s="33"/>
      <c r="Z2024" s="33"/>
      <c r="AA2024" s="96"/>
      <c r="AB2024" s="178"/>
      <c r="AC2024" s="33">
        <v>24.5</v>
      </c>
      <c r="AD2024" s="33">
        <v>235</v>
      </c>
      <c r="AE2024" s="33" t="s">
        <v>103</v>
      </c>
      <c r="AF2024" s="33" t="s">
        <v>103</v>
      </c>
      <c r="AG2024" s="33"/>
      <c r="AH2024" s="4"/>
      <c r="AI2024" s="1"/>
      <c r="AJ2024" s="1"/>
      <c r="AK2024" s="1"/>
      <c r="AL2024" s="5"/>
      <c r="AM2024" s="164">
        <f t="shared" si="106"/>
        <v>45955</v>
      </c>
      <c r="AN2024" s="182"/>
      <c r="AO2024" s="230"/>
      <c r="AP2024" s="182"/>
      <c r="AQ2024" s="182"/>
      <c r="AR2024" s="182"/>
      <c r="AS2024" s="182"/>
      <c r="AT2024" s="182"/>
      <c r="AU2024" s="182"/>
      <c r="AV2024" s="182"/>
      <c r="AW2024" s="96"/>
      <c r="AX2024" s="37">
        <f t="shared" si="105"/>
        <v>45959</v>
      </c>
      <c r="AY2024" s="182"/>
      <c r="AZ2024" s="183"/>
      <c r="BA2024" s="182"/>
      <c r="BB2024" s="182"/>
      <c r="BC2024" s="182"/>
      <c r="BD2024" s="182"/>
      <c r="BE2024" s="182"/>
      <c r="BF2024" s="182"/>
      <c r="BG2024" s="182"/>
      <c r="BH2024" s="4"/>
      <c r="BI2024" s="1"/>
      <c r="BJ2024" s="1"/>
      <c r="BK2024" s="1"/>
      <c r="BL2024" s="31"/>
      <c r="BM2024" s="31"/>
      <c r="BN2024" s="1"/>
      <c r="BO2024" s="1"/>
      <c r="BP2024" s="1"/>
      <c r="BQ2024" s="1"/>
      <c r="BR2024" s="1"/>
      <c r="BS2024" s="4"/>
      <c r="BT2024" s="37">
        <f t="shared" si="107"/>
        <v>45980</v>
      </c>
      <c r="BU2024" s="229"/>
      <c r="BV2024" s="183"/>
      <c r="BW2024" s="228"/>
      <c r="BX2024" s="182"/>
      <c r="BY2024" s="182"/>
      <c r="BZ2024" s="182"/>
      <c r="CA2024" s="182"/>
      <c r="CB2024" s="182"/>
      <c r="CC2024" s="182"/>
      <c r="CE2024" s="1"/>
      <c r="CF2024" s="1"/>
      <c r="CG2024" s="1"/>
      <c r="CH2024" s="1"/>
      <c r="CI2024" s="1"/>
      <c r="CJ2024" s="1"/>
      <c r="CK2024" s="1"/>
      <c r="CL2024" s="1"/>
      <c r="CM2024" s="1"/>
      <c r="CN2024" s="1"/>
      <c r="CO2024" s="1"/>
    </row>
    <row r="2025" spans="1:93" ht="30" customHeight="1" x14ac:dyDescent="0.2">
      <c r="A2025" s="1">
        <v>2019</v>
      </c>
      <c r="B2025" s="1" t="s">
        <v>599</v>
      </c>
      <c r="C2025" s="1" t="s">
        <v>600</v>
      </c>
      <c r="D2025" s="1" t="s">
        <v>601</v>
      </c>
      <c r="E2025" s="1" t="s">
        <v>601</v>
      </c>
      <c r="F2025" s="1" t="s">
        <v>74</v>
      </c>
      <c r="G2025" s="1">
        <v>3</v>
      </c>
      <c r="H2025" s="1" t="s">
        <v>341</v>
      </c>
      <c r="I2025" s="1" t="s">
        <v>114</v>
      </c>
      <c r="J2025" s="64">
        <v>393</v>
      </c>
      <c r="K2025" s="76">
        <v>2294244</v>
      </c>
      <c r="L2025" s="29">
        <v>45952</v>
      </c>
      <c r="M2025" s="29" t="s">
        <v>4163</v>
      </c>
      <c r="N2025" s="1" t="s">
        <v>478</v>
      </c>
      <c r="O2025" s="28" t="s">
        <v>225</v>
      </c>
      <c r="P2025" s="1" t="s">
        <v>216</v>
      </c>
      <c r="Q2025" s="76">
        <v>10</v>
      </c>
      <c r="R2025" s="1" t="s">
        <v>537</v>
      </c>
      <c r="T2025" s="1" t="s">
        <v>115</v>
      </c>
      <c r="U2025" s="1"/>
      <c r="V2025" s="1"/>
      <c r="W2025" s="4"/>
      <c r="X2025" s="28"/>
      <c r="Y2025" s="33"/>
      <c r="Z2025" s="33"/>
      <c r="AA2025" s="96"/>
      <c r="AB2025" s="178"/>
      <c r="AC2025" s="33">
        <v>25.5</v>
      </c>
      <c r="AD2025" s="33">
        <v>230</v>
      </c>
      <c r="AE2025" s="33" t="s">
        <v>103</v>
      </c>
      <c r="AF2025" s="33" t="s">
        <v>103</v>
      </c>
      <c r="AG2025" s="33"/>
      <c r="AH2025" s="4"/>
      <c r="AI2025" s="1"/>
      <c r="AJ2025" s="1"/>
      <c r="AK2025" s="1"/>
      <c r="AL2025" s="5"/>
      <c r="AM2025" s="164">
        <f t="shared" si="106"/>
        <v>45955</v>
      </c>
      <c r="AN2025" s="182"/>
      <c r="AO2025" s="230"/>
      <c r="AP2025" s="182"/>
      <c r="AQ2025" s="182"/>
      <c r="AR2025" s="182"/>
      <c r="AS2025" s="182"/>
      <c r="AT2025" s="182"/>
      <c r="AU2025" s="182"/>
      <c r="AV2025" s="182"/>
      <c r="AW2025" s="96"/>
      <c r="AX2025" s="37">
        <f t="shared" si="105"/>
        <v>45959</v>
      </c>
      <c r="AY2025" s="182"/>
      <c r="AZ2025" s="183"/>
      <c r="BA2025" s="182"/>
      <c r="BB2025" s="182"/>
      <c r="BC2025" s="182"/>
      <c r="BD2025" s="182"/>
      <c r="BE2025" s="182"/>
      <c r="BF2025" s="182"/>
      <c r="BG2025" s="182"/>
      <c r="BH2025" s="4"/>
      <c r="BI2025" s="1"/>
      <c r="BJ2025" s="1"/>
      <c r="BK2025" s="1"/>
      <c r="BL2025" s="31"/>
      <c r="BM2025" s="31"/>
      <c r="BN2025" s="1"/>
      <c r="BO2025" s="1"/>
      <c r="BP2025" s="1"/>
      <c r="BQ2025" s="1"/>
      <c r="BR2025" s="1"/>
      <c r="BS2025" s="4"/>
      <c r="BT2025" s="37">
        <f t="shared" si="107"/>
        <v>45980</v>
      </c>
      <c r="BU2025" s="229"/>
      <c r="BV2025" s="183"/>
      <c r="BW2025" s="228"/>
      <c r="BX2025" s="182"/>
      <c r="BY2025" s="182"/>
      <c r="BZ2025" s="182"/>
      <c r="CA2025" s="182"/>
      <c r="CB2025" s="182"/>
      <c r="CC2025" s="182"/>
      <c r="CE2025" s="1"/>
      <c r="CF2025" s="1"/>
      <c r="CG2025" s="1"/>
      <c r="CH2025" s="1"/>
      <c r="CI2025" s="1"/>
      <c r="CJ2025" s="1"/>
      <c r="CK2025" s="1"/>
      <c r="CL2025" s="1"/>
      <c r="CM2025" s="1"/>
      <c r="CN2025" s="1"/>
      <c r="CO2025" s="1"/>
    </row>
    <row r="2026" spans="1:93" ht="32" x14ac:dyDescent="0.2">
      <c r="A2026" s="1">
        <v>2020</v>
      </c>
      <c r="B2026" s="1" t="s">
        <v>599</v>
      </c>
      <c r="C2026" s="1" t="s">
        <v>600</v>
      </c>
      <c r="D2026" s="1" t="s">
        <v>601</v>
      </c>
      <c r="E2026" s="1" t="s">
        <v>601</v>
      </c>
      <c r="F2026" s="1" t="s">
        <v>74</v>
      </c>
      <c r="G2026" s="1">
        <v>3</v>
      </c>
      <c r="H2026" s="1" t="s">
        <v>341</v>
      </c>
      <c r="I2026" s="1" t="s">
        <v>114</v>
      </c>
      <c r="J2026" s="64">
        <v>407</v>
      </c>
      <c r="K2026" s="76">
        <v>2294245</v>
      </c>
      <c r="L2026" s="29">
        <v>45952</v>
      </c>
      <c r="M2026" s="29" t="s">
        <v>4163</v>
      </c>
      <c r="N2026" s="1" t="s">
        <v>478</v>
      </c>
      <c r="O2026" s="28" t="s">
        <v>225</v>
      </c>
      <c r="P2026" s="1" t="s">
        <v>216</v>
      </c>
      <c r="Q2026" s="76">
        <v>10</v>
      </c>
      <c r="R2026" s="1" t="s">
        <v>537</v>
      </c>
      <c r="S2026" s="1">
        <v>6</v>
      </c>
      <c r="T2026" s="1" t="s">
        <v>115</v>
      </c>
      <c r="U2026" s="1"/>
      <c r="V2026" s="1"/>
      <c r="AB2026" s="178"/>
      <c r="AC2026" s="33">
        <v>24</v>
      </c>
      <c r="AD2026" s="33">
        <v>200</v>
      </c>
      <c r="AE2026" s="33" t="s">
        <v>103</v>
      </c>
      <c r="AF2026" s="33" t="s">
        <v>103</v>
      </c>
      <c r="AM2026" s="164">
        <f t="shared" si="106"/>
        <v>45955</v>
      </c>
      <c r="AN2026" s="182"/>
      <c r="AO2026" s="230"/>
      <c r="AP2026" s="182"/>
      <c r="AQ2026" s="182"/>
      <c r="AR2026" s="182"/>
      <c r="AS2026" s="182"/>
      <c r="AT2026" s="182"/>
      <c r="AU2026" s="182"/>
      <c r="AV2026" s="182"/>
      <c r="AX2026" s="37">
        <f t="shared" si="105"/>
        <v>45959</v>
      </c>
      <c r="AY2026" s="182"/>
      <c r="AZ2026" s="183"/>
      <c r="BA2026" s="182"/>
      <c r="BB2026" s="182"/>
      <c r="BC2026" s="182"/>
      <c r="BD2026" s="182"/>
      <c r="BE2026" s="182"/>
      <c r="BF2026" s="182"/>
      <c r="BG2026" s="182"/>
      <c r="BT2026" s="37">
        <f t="shared" si="107"/>
        <v>45980</v>
      </c>
      <c r="BU2026" s="229"/>
      <c r="BV2026" s="183"/>
      <c r="BW2026" s="228"/>
      <c r="BX2026" s="182"/>
      <c r="BY2026" s="182"/>
      <c r="BZ2026" s="182"/>
      <c r="CA2026" s="182"/>
      <c r="CB2026" s="182"/>
      <c r="CC2026" s="182"/>
      <c r="CE2026" s="1"/>
      <c r="CF2026" s="1"/>
      <c r="CG2026" s="1"/>
      <c r="CH2026" s="1"/>
      <c r="CI2026" s="1"/>
      <c r="CJ2026" s="1"/>
      <c r="CK2026" s="1"/>
      <c r="CL2026" s="1"/>
      <c r="CM2026" s="32"/>
      <c r="CN2026" s="1"/>
      <c r="CO2026" s="1"/>
    </row>
    <row r="2027" spans="1:93" ht="30" customHeight="1" x14ac:dyDescent="0.2">
      <c r="A2027" s="1">
        <v>2021</v>
      </c>
      <c r="B2027" s="1" t="s">
        <v>599</v>
      </c>
      <c r="C2027" s="1" t="s">
        <v>600</v>
      </c>
      <c r="D2027" s="1" t="s">
        <v>601</v>
      </c>
      <c r="E2027" s="1" t="s">
        <v>601</v>
      </c>
      <c r="F2027" s="1" t="s">
        <v>74</v>
      </c>
      <c r="G2027" s="1">
        <v>3</v>
      </c>
      <c r="H2027" s="1" t="s">
        <v>341</v>
      </c>
      <c r="I2027" s="1" t="s">
        <v>114</v>
      </c>
      <c r="J2027" s="64">
        <v>306</v>
      </c>
      <c r="K2027" s="76">
        <v>2286156</v>
      </c>
      <c r="L2027" s="29">
        <v>45952</v>
      </c>
      <c r="M2027" s="29" t="s">
        <v>4163</v>
      </c>
      <c r="N2027" s="1" t="s">
        <v>478</v>
      </c>
      <c r="O2027" s="28" t="s">
        <v>225</v>
      </c>
      <c r="P2027" s="1" t="s">
        <v>216</v>
      </c>
      <c r="Q2027" s="76">
        <v>8</v>
      </c>
      <c r="R2027" s="1" t="s">
        <v>538</v>
      </c>
      <c r="T2027" s="1" t="s">
        <v>115</v>
      </c>
      <c r="U2027" s="1"/>
      <c r="V2027" s="1"/>
      <c r="W2027" s="4"/>
      <c r="X2027" s="28"/>
      <c r="Y2027" s="33"/>
      <c r="Z2027" s="33"/>
      <c r="AA2027" s="96"/>
      <c r="AB2027" s="178"/>
      <c r="AC2027" s="33">
        <v>23.5</v>
      </c>
      <c r="AD2027" s="33">
        <v>230</v>
      </c>
      <c r="AE2027" s="33" t="s">
        <v>103</v>
      </c>
      <c r="AF2027" s="33" t="s">
        <v>103</v>
      </c>
      <c r="AG2027" s="33"/>
      <c r="AH2027" s="4"/>
      <c r="AI2027" s="1"/>
      <c r="AJ2027" s="1"/>
      <c r="AK2027" s="1"/>
      <c r="AL2027" s="5"/>
      <c r="AM2027" s="164">
        <f t="shared" si="106"/>
        <v>45955</v>
      </c>
      <c r="AN2027" s="182"/>
      <c r="AO2027" s="230"/>
      <c r="AP2027" s="182"/>
      <c r="AQ2027" s="182"/>
      <c r="AR2027" s="182"/>
      <c r="AS2027" s="182"/>
      <c r="AT2027" s="182"/>
      <c r="AU2027" s="182"/>
      <c r="AV2027" s="182"/>
      <c r="AW2027" s="96"/>
      <c r="AX2027" s="37">
        <f t="shared" si="105"/>
        <v>45959</v>
      </c>
      <c r="AY2027" s="182"/>
      <c r="AZ2027" s="183"/>
      <c r="BA2027" s="182"/>
      <c r="BB2027" s="182"/>
      <c r="BC2027" s="182"/>
      <c r="BD2027" s="182"/>
      <c r="BE2027" s="182"/>
      <c r="BF2027" s="182"/>
      <c r="BG2027" s="182"/>
      <c r="BH2027" s="4"/>
      <c r="BI2027" s="1"/>
      <c r="BJ2027" s="1"/>
      <c r="BK2027" s="1"/>
      <c r="BL2027" s="31"/>
      <c r="BM2027" s="31"/>
      <c r="BN2027" s="1"/>
      <c r="BO2027" s="1"/>
      <c r="BP2027" s="1"/>
      <c r="BQ2027" s="1"/>
      <c r="BR2027" s="1"/>
      <c r="BS2027" s="4"/>
      <c r="BT2027" s="37">
        <f t="shared" si="107"/>
        <v>45980</v>
      </c>
      <c r="BU2027" s="229"/>
      <c r="BV2027" s="183"/>
      <c r="BW2027" s="228"/>
      <c r="BX2027" s="182"/>
      <c r="BY2027" s="182"/>
      <c r="BZ2027" s="182"/>
      <c r="CA2027" s="182"/>
      <c r="CB2027" s="182"/>
      <c r="CC2027" s="182"/>
      <c r="CE2027" s="1"/>
      <c r="CF2027" s="1"/>
      <c r="CG2027" s="1"/>
      <c r="CH2027" s="1"/>
      <c r="CI2027" s="1"/>
      <c r="CJ2027" s="1"/>
      <c r="CK2027" s="1"/>
      <c r="CL2027" s="1"/>
      <c r="CM2027" s="1"/>
      <c r="CN2027" s="1"/>
      <c r="CO2027" s="1"/>
    </row>
    <row r="2028" spans="1:93" ht="30" customHeight="1" x14ac:dyDescent="0.2">
      <c r="A2028" s="1">
        <v>2022</v>
      </c>
      <c r="B2028" s="1" t="s">
        <v>599</v>
      </c>
      <c r="C2028" s="1" t="s">
        <v>600</v>
      </c>
      <c r="D2028" s="1" t="s">
        <v>601</v>
      </c>
      <c r="E2028" s="1" t="s">
        <v>601</v>
      </c>
      <c r="F2028" s="1" t="s">
        <v>74</v>
      </c>
      <c r="G2028" s="1">
        <v>3</v>
      </c>
      <c r="H2028" s="1" t="s">
        <v>341</v>
      </c>
      <c r="I2028" s="1" t="s">
        <v>114</v>
      </c>
      <c r="J2028" s="64">
        <v>539</v>
      </c>
      <c r="K2028" s="76">
        <v>2286948</v>
      </c>
      <c r="L2028" s="29">
        <v>45952</v>
      </c>
      <c r="M2028" s="29" t="s">
        <v>4163</v>
      </c>
      <c r="N2028" s="1" t="s">
        <v>478</v>
      </c>
      <c r="O2028" s="28" t="s">
        <v>225</v>
      </c>
      <c r="P2028" s="1" t="s">
        <v>216</v>
      </c>
      <c r="Q2028" s="76">
        <v>12</v>
      </c>
      <c r="R2028" s="1" t="s">
        <v>538</v>
      </c>
      <c r="T2028" s="1" t="s">
        <v>115</v>
      </c>
      <c r="U2028" s="1"/>
      <c r="V2028" s="1"/>
      <c r="W2028" s="4"/>
      <c r="X2028" s="28"/>
      <c r="Y2028" s="33"/>
      <c r="Z2028" s="33"/>
      <c r="AA2028" s="96"/>
      <c r="AB2028" s="178"/>
      <c r="AC2028" s="33">
        <v>21</v>
      </c>
      <c r="AD2028" s="33">
        <v>235</v>
      </c>
      <c r="AE2028" s="33" t="s">
        <v>103</v>
      </c>
      <c r="AF2028" s="33" t="s">
        <v>103</v>
      </c>
      <c r="AG2028" s="33"/>
      <c r="AH2028" s="4"/>
      <c r="AI2028" s="1"/>
      <c r="AJ2028" s="1"/>
      <c r="AK2028" s="1"/>
      <c r="AL2028" s="5"/>
      <c r="AM2028" s="164">
        <f t="shared" si="106"/>
        <v>45955</v>
      </c>
      <c r="AN2028" s="182"/>
      <c r="AO2028" s="230"/>
      <c r="AP2028" s="182"/>
      <c r="AQ2028" s="182"/>
      <c r="AR2028" s="182"/>
      <c r="AS2028" s="182"/>
      <c r="AT2028" s="182"/>
      <c r="AU2028" s="182"/>
      <c r="AV2028" s="182"/>
      <c r="AW2028" s="96"/>
      <c r="AX2028" s="37">
        <f t="shared" si="105"/>
        <v>45959</v>
      </c>
      <c r="AY2028" s="182"/>
      <c r="AZ2028" s="183"/>
      <c r="BA2028" s="182"/>
      <c r="BB2028" s="182"/>
      <c r="BC2028" s="182"/>
      <c r="BD2028" s="182"/>
      <c r="BE2028" s="182"/>
      <c r="BF2028" s="182"/>
      <c r="BG2028" s="182"/>
      <c r="BH2028" s="4"/>
      <c r="BI2028" s="1"/>
      <c r="BJ2028" s="1"/>
      <c r="BK2028" s="1"/>
      <c r="BL2028" s="31"/>
      <c r="BM2028" s="31"/>
      <c r="BN2028" s="1"/>
      <c r="BO2028" s="1"/>
      <c r="BP2028" s="1"/>
      <c r="BQ2028" s="1"/>
      <c r="BR2028" s="1"/>
      <c r="BS2028" s="4"/>
      <c r="BT2028" s="37">
        <f t="shared" si="107"/>
        <v>45980</v>
      </c>
      <c r="BU2028" s="229"/>
      <c r="BV2028" s="183"/>
      <c r="BW2028" s="228"/>
      <c r="BX2028" s="182"/>
      <c r="BY2028" s="182"/>
      <c r="BZ2028" s="182"/>
      <c r="CA2028" s="182"/>
      <c r="CB2028" s="182"/>
      <c r="CC2028" s="182"/>
      <c r="CE2028" s="1"/>
      <c r="CF2028" s="1"/>
      <c r="CG2028" s="1"/>
      <c r="CH2028" s="1"/>
      <c r="CI2028" s="1"/>
      <c r="CJ2028" s="1"/>
      <c r="CK2028" s="1"/>
      <c r="CL2028" s="1"/>
      <c r="CM2028" s="1"/>
      <c r="CN2028" s="1"/>
      <c r="CO2028" s="1"/>
    </row>
    <row r="2029" spans="1:93" ht="30" customHeight="1" x14ac:dyDescent="0.2">
      <c r="A2029" s="1">
        <v>2023</v>
      </c>
      <c r="B2029" s="1" t="s">
        <v>599</v>
      </c>
      <c r="C2029" s="1" t="s">
        <v>600</v>
      </c>
      <c r="D2029" s="1" t="s">
        <v>601</v>
      </c>
      <c r="E2029" s="1" t="s">
        <v>601</v>
      </c>
      <c r="F2029" s="1" t="s">
        <v>74</v>
      </c>
      <c r="G2029" s="1">
        <v>3</v>
      </c>
      <c r="H2029" s="1" t="s">
        <v>341</v>
      </c>
      <c r="I2029" s="1" t="s">
        <v>114</v>
      </c>
      <c r="J2029" s="64">
        <v>435</v>
      </c>
      <c r="K2029" s="76">
        <v>2286157</v>
      </c>
      <c r="L2029" s="29">
        <v>45952</v>
      </c>
      <c r="M2029" s="29" t="s">
        <v>4163</v>
      </c>
      <c r="N2029" s="1" t="s">
        <v>478</v>
      </c>
      <c r="O2029" s="28" t="s">
        <v>225</v>
      </c>
      <c r="P2029" s="1" t="s">
        <v>216</v>
      </c>
      <c r="Q2029" s="76">
        <v>10</v>
      </c>
      <c r="R2029" s="1" t="s">
        <v>538</v>
      </c>
      <c r="T2029" s="1" t="s">
        <v>115</v>
      </c>
      <c r="U2029" s="1"/>
      <c r="V2029" s="1"/>
      <c r="W2029" s="4"/>
      <c r="X2029" s="28"/>
      <c r="Y2029" s="33"/>
      <c r="Z2029" s="33"/>
      <c r="AA2029" s="96"/>
      <c r="AB2029" s="178"/>
      <c r="AC2029" s="33">
        <v>23.5</v>
      </c>
      <c r="AD2029" s="33">
        <v>220</v>
      </c>
      <c r="AE2029" s="33" t="s">
        <v>103</v>
      </c>
      <c r="AF2029" s="33" t="s">
        <v>103</v>
      </c>
      <c r="AG2029" s="33"/>
      <c r="AH2029" s="4"/>
      <c r="AI2029" s="1"/>
      <c r="AJ2029" s="1"/>
      <c r="AK2029" s="1"/>
      <c r="AL2029" s="5"/>
      <c r="AM2029" s="164">
        <f t="shared" si="106"/>
        <v>45955</v>
      </c>
      <c r="AN2029" s="182"/>
      <c r="AO2029" s="230"/>
      <c r="AP2029" s="182"/>
      <c r="AQ2029" s="182"/>
      <c r="AR2029" s="182"/>
      <c r="AS2029" s="182"/>
      <c r="AT2029" s="182"/>
      <c r="AU2029" s="182"/>
      <c r="AV2029" s="182"/>
      <c r="AW2029" s="96"/>
      <c r="AX2029" s="37">
        <f t="shared" si="105"/>
        <v>45959</v>
      </c>
      <c r="AY2029" s="182"/>
      <c r="AZ2029" s="183"/>
      <c r="BA2029" s="182"/>
      <c r="BB2029" s="182"/>
      <c r="BC2029" s="182"/>
      <c r="BD2029" s="182"/>
      <c r="BE2029" s="182"/>
      <c r="BF2029" s="182"/>
      <c r="BG2029" s="182"/>
      <c r="BH2029" s="4"/>
      <c r="BI2029" s="1"/>
      <c r="BJ2029" s="1"/>
      <c r="BK2029" s="1"/>
      <c r="BL2029" s="31"/>
      <c r="BM2029" s="31"/>
      <c r="BN2029" s="1"/>
      <c r="BO2029" s="1"/>
      <c r="BP2029" s="1"/>
      <c r="BQ2029" s="1"/>
      <c r="BR2029" s="1"/>
      <c r="BS2029" s="4"/>
      <c r="BT2029" s="37">
        <f t="shared" si="107"/>
        <v>45980</v>
      </c>
      <c r="BU2029" s="229"/>
      <c r="BV2029" s="183"/>
      <c r="BW2029" s="228"/>
      <c r="BX2029" s="182"/>
      <c r="BY2029" s="182"/>
      <c r="BZ2029" s="182"/>
      <c r="CA2029" s="182"/>
      <c r="CB2029" s="182"/>
      <c r="CC2029" s="182"/>
      <c r="CE2029" s="1"/>
      <c r="CF2029" s="1"/>
      <c r="CG2029" s="1"/>
      <c r="CH2029" s="1"/>
      <c r="CI2029" s="1"/>
      <c r="CJ2029" s="1"/>
      <c r="CK2029" s="1"/>
      <c r="CL2029" s="1"/>
      <c r="CM2029" s="1"/>
      <c r="CN2029" s="1"/>
      <c r="CO2029" s="1"/>
    </row>
    <row r="2030" spans="1:93" ht="30" customHeight="1" x14ac:dyDescent="0.2">
      <c r="A2030" s="1">
        <v>2024</v>
      </c>
      <c r="B2030" s="1" t="s">
        <v>599</v>
      </c>
      <c r="C2030" s="1" t="s">
        <v>600</v>
      </c>
      <c r="D2030" s="1" t="s">
        <v>601</v>
      </c>
      <c r="E2030" s="1" t="s">
        <v>601</v>
      </c>
      <c r="F2030" s="1" t="s">
        <v>74</v>
      </c>
      <c r="G2030" s="1">
        <v>3</v>
      </c>
      <c r="H2030" s="1" t="s">
        <v>341</v>
      </c>
      <c r="I2030" s="1" t="s">
        <v>114</v>
      </c>
      <c r="J2030" s="64">
        <v>536</v>
      </c>
      <c r="K2030" s="76">
        <v>2286949</v>
      </c>
      <c r="L2030" s="29">
        <v>45952</v>
      </c>
      <c r="M2030" s="29" t="s">
        <v>4163</v>
      </c>
      <c r="N2030" s="1" t="s">
        <v>478</v>
      </c>
      <c r="O2030" s="28" t="s">
        <v>225</v>
      </c>
      <c r="P2030" s="1" t="s">
        <v>216</v>
      </c>
      <c r="Q2030" s="76">
        <v>12</v>
      </c>
      <c r="R2030" s="1" t="s">
        <v>538</v>
      </c>
      <c r="T2030" s="1" t="s">
        <v>115</v>
      </c>
      <c r="U2030" s="1"/>
      <c r="V2030" s="1"/>
      <c r="W2030" s="4"/>
      <c r="X2030" s="28"/>
      <c r="Y2030" s="33"/>
      <c r="Z2030" s="33"/>
      <c r="AA2030" s="96"/>
      <c r="AB2030" s="178"/>
      <c r="AC2030" s="33">
        <v>22.5</v>
      </c>
      <c r="AD2030" s="33">
        <v>240</v>
      </c>
      <c r="AE2030" s="33" t="s">
        <v>103</v>
      </c>
      <c r="AF2030" s="33" t="s">
        <v>103</v>
      </c>
      <c r="AG2030" s="33"/>
      <c r="AH2030" s="4"/>
      <c r="AI2030" s="1"/>
      <c r="AJ2030" s="1"/>
      <c r="AK2030" s="1"/>
      <c r="AL2030" s="5"/>
      <c r="AM2030" s="164">
        <f t="shared" si="106"/>
        <v>45955</v>
      </c>
      <c r="AN2030" s="182"/>
      <c r="AO2030" s="230"/>
      <c r="AP2030" s="182"/>
      <c r="AQ2030" s="182"/>
      <c r="AR2030" s="182"/>
      <c r="AS2030" s="182"/>
      <c r="AT2030" s="182"/>
      <c r="AU2030" s="182"/>
      <c r="AV2030" s="182"/>
      <c r="AW2030" s="96"/>
      <c r="AX2030" s="37">
        <f t="shared" si="105"/>
        <v>45959</v>
      </c>
      <c r="AY2030" s="182"/>
      <c r="AZ2030" s="183"/>
      <c r="BA2030" s="182"/>
      <c r="BB2030" s="182"/>
      <c r="BC2030" s="182"/>
      <c r="BD2030" s="182"/>
      <c r="BE2030" s="182"/>
      <c r="BF2030" s="182"/>
      <c r="BG2030" s="182"/>
      <c r="BH2030" s="4"/>
      <c r="BI2030" s="1"/>
      <c r="BJ2030" s="1"/>
      <c r="BK2030" s="1"/>
      <c r="BL2030" s="31"/>
      <c r="BM2030" s="31"/>
      <c r="BN2030" s="1"/>
      <c r="BO2030" s="1"/>
      <c r="BP2030" s="1"/>
      <c r="BQ2030" s="1"/>
      <c r="BR2030" s="1"/>
      <c r="BS2030" s="4"/>
      <c r="BT2030" s="37">
        <f t="shared" si="107"/>
        <v>45980</v>
      </c>
      <c r="BU2030" s="229"/>
      <c r="BV2030" s="183"/>
      <c r="BW2030" s="228"/>
      <c r="BX2030" s="182"/>
      <c r="BY2030" s="182"/>
      <c r="BZ2030" s="182"/>
      <c r="CA2030" s="182"/>
      <c r="CB2030" s="182"/>
      <c r="CC2030" s="182"/>
      <c r="CE2030" s="1"/>
      <c r="CF2030" s="1"/>
      <c r="CG2030" s="1"/>
      <c r="CH2030" s="1"/>
      <c r="CI2030" s="1"/>
      <c r="CJ2030" s="1"/>
      <c r="CK2030" s="1"/>
      <c r="CL2030" s="1"/>
      <c r="CM2030" s="1"/>
      <c r="CN2030" s="1"/>
      <c r="CO2030" s="1"/>
    </row>
    <row r="2031" spans="1:93" ht="30" customHeight="1" x14ac:dyDescent="0.2">
      <c r="A2031" s="1">
        <v>2025</v>
      </c>
      <c r="B2031" s="1" t="s">
        <v>599</v>
      </c>
      <c r="C2031" s="1" t="s">
        <v>600</v>
      </c>
      <c r="D2031" s="1" t="s">
        <v>601</v>
      </c>
      <c r="E2031" s="1" t="s">
        <v>601</v>
      </c>
      <c r="F2031" s="1" t="s">
        <v>74</v>
      </c>
      <c r="G2031" s="1">
        <v>3</v>
      </c>
      <c r="H2031" s="1" t="s">
        <v>341</v>
      </c>
      <c r="I2031" s="1" t="s">
        <v>114</v>
      </c>
      <c r="J2031" s="64">
        <v>541</v>
      </c>
      <c r="K2031" s="76">
        <v>2286158</v>
      </c>
      <c r="L2031" s="29">
        <v>45952</v>
      </c>
      <c r="M2031" s="29" t="s">
        <v>4163</v>
      </c>
      <c r="N2031" s="1" t="s">
        <v>478</v>
      </c>
      <c r="O2031" s="28" t="s">
        <v>225</v>
      </c>
      <c r="P2031" s="1" t="s">
        <v>216</v>
      </c>
      <c r="Q2031" s="76">
        <v>12</v>
      </c>
      <c r="R2031" s="1" t="s">
        <v>538</v>
      </c>
      <c r="T2031" s="1" t="s">
        <v>115</v>
      </c>
      <c r="U2031" s="1"/>
      <c r="V2031" s="1"/>
      <c r="W2031" s="4"/>
      <c r="X2031" s="28"/>
      <c r="Y2031" s="33"/>
      <c r="Z2031" s="33"/>
      <c r="AA2031" s="96"/>
      <c r="AB2031" s="178"/>
      <c r="AC2031" s="33">
        <v>22.5</v>
      </c>
      <c r="AD2031" s="33">
        <v>235</v>
      </c>
      <c r="AE2031" s="33" t="s">
        <v>103</v>
      </c>
      <c r="AF2031" s="33" t="s">
        <v>103</v>
      </c>
      <c r="AG2031" s="33"/>
      <c r="AH2031" s="4"/>
      <c r="AI2031" s="1"/>
      <c r="AJ2031" s="1"/>
      <c r="AK2031" s="1"/>
      <c r="AL2031" s="5"/>
      <c r="AM2031" s="164">
        <f t="shared" si="106"/>
        <v>45955</v>
      </c>
      <c r="AN2031" s="182"/>
      <c r="AO2031" s="230"/>
      <c r="AP2031" s="182"/>
      <c r="AQ2031" s="182"/>
      <c r="AR2031" s="182"/>
      <c r="AS2031" s="182"/>
      <c r="AT2031" s="182"/>
      <c r="AU2031" s="182"/>
      <c r="AV2031" s="182"/>
      <c r="AW2031" s="96"/>
      <c r="AX2031" s="37">
        <f t="shared" si="105"/>
        <v>45959</v>
      </c>
      <c r="AY2031" s="182"/>
      <c r="AZ2031" s="183"/>
      <c r="BA2031" s="182"/>
      <c r="BB2031" s="182"/>
      <c r="BC2031" s="182"/>
      <c r="BD2031" s="182"/>
      <c r="BE2031" s="182"/>
      <c r="BF2031" s="182"/>
      <c r="BG2031" s="182"/>
      <c r="BH2031" s="4"/>
      <c r="BI2031" s="1"/>
      <c r="BJ2031" s="1"/>
      <c r="BK2031" s="1"/>
      <c r="BL2031" s="31"/>
      <c r="BM2031" s="31"/>
      <c r="BN2031" s="1"/>
      <c r="BO2031" s="1"/>
      <c r="BP2031" s="1"/>
      <c r="BQ2031" s="1"/>
      <c r="BR2031" s="1"/>
      <c r="BS2031" s="4"/>
      <c r="BT2031" s="37">
        <f t="shared" si="107"/>
        <v>45980</v>
      </c>
      <c r="BU2031" s="229"/>
      <c r="BV2031" s="183"/>
      <c r="BW2031" s="228"/>
      <c r="BX2031" s="182"/>
      <c r="BY2031" s="182"/>
      <c r="BZ2031" s="182"/>
      <c r="CA2031" s="182"/>
      <c r="CB2031" s="182"/>
      <c r="CC2031" s="182"/>
      <c r="CE2031" s="1"/>
      <c r="CF2031" s="1"/>
      <c r="CG2031" s="1"/>
      <c r="CH2031" s="1"/>
      <c r="CI2031" s="1"/>
      <c r="CJ2031" s="1"/>
      <c r="CK2031" s="1"/>
      <c r="CL2031" s="1"/>
      <c r="CM2031" s="1"/>
      <c r="CN2031" s="1"/>
      <c r="CO2031" s="1"/>
    </row>
    <row r="2032" spans="1:93" ht="30" customHeight="1" x14ac:dyDescent="0.2">
      <c r="A2032" s="1">
        <v>2026</v>
      </c>
      <c r="B2032" s="1" t="s">
        <v>599</v>
      </c>
      <c r="C2032" s="1" t="s">
        <v>600</v>
      </c>
      <c r="D2032" s="1" t="s">
        <v>601</v>
      </c>
      <c r="E2032" s="1" t="s">
        <v>601</v>
      </c>
      <c r="F2032" s="1" t="s">
        <v>74</v>
      </c>
      <c r="G2032" s="1">
        <v>3</v>
      </c>
      <c r="H2032" s="1" t="s">
        <v>341</v>
      </c>
      <c r="I2032" s="1" t="s">
        <v>114</v>
      </c>
      <c r="J2032" s="64">
        <v>526</v>
      </c>
      <c r="K2032" s="76">
        <v>2286950</v>
      </c>
      <c r="L2032" s="29">
        <v>45952</v>
      </c>
      <c r="M2032" s="29" t="s">
        <v>4163</v>
      </c>
      <c r="N2032" s="1" t="s">
        <v>478</v>
      </c>
      <c r="O2032" s="28" t="s">
        <v>225</v>
      </c>
      <c r="P2032" s="1" t="s">
        <v>216</v>
      </c>
      <c r="Q2032" s="76">
        <v>12</v>
      </c>
      <c r="R2032" s="1" t="s">
        <v>538</v>
      </c>
      <c r="T2032" s="1" t="s">
        <v>115</v>
      </c>
      <c r="U2032" s="1"/>
      <c r="V2032" s="1"/>
      <c r="W2032" s="4"/>
      <c r="X2032" s="28"/>
      <c r="Y2032" s="33"/>
      <c r="Z2032" s="33"/>
      <c r="AA2032" s="96"/>
      <c r="AB2032" s="178"/>
      <c r="AC2032" s="33">
        <v>23</v>
      </c>
      <c r="AD2032" s="33">
        <v>225</v>
      </c>
      <c r="AE2032" s="33" t="s">
        <v>103</v>
      </c>
      <c r="AF2032" s="33" t="s">
        <v>103</v>
      </c>
      <c r="AG2032" s="33"/>
      <c r="AH2032" s="4"/>
      <c r="AI2032" s="1"/>
      <c r="AJ2032" s="1"/>
      <c r="AK2032" s="1"/>
      <c r="AL2032" s="5"/>
      <c r="AM2032" s="164">
        <f t="shared" si="106"/>
        <v>45955</v>
      </c>
      <c r="AN2032" s="182"/>
      <c r="AO2032" s="230"/>
      <c r="AP2032" s="182"/>
      <c r="AQ2032" s="182"/>
      <c r="AR2032" s="182"/>
      <c r="AS2032" s="182"/>
      <c r="AT2032" s="182"/>
      <c r="AU2032" s="182"/>
      <c r="AV2032" s="182"/>
      <c r="AW2032" s="96"/>
      <c r="AX2032" s="37">
        <f t="shared" si="105"/>
        <v>45959</v>
      </c>
      <c r="AY2032" s="182"/>
      <c r="AZ2032" s="183"/>
      <c r="BA2032" s="182"/>
      <c r="BB2032" s="182"/>
      <c r="BC2032" s="182"/>
      <c r="BD2032" s="182"/>
      <c r="BE2032" s="182"/>
      <c r="BF2032" s="182"/>
      <c r="BG2032" s="182"/>
      <c r="BH2032" s="4"/>
      <c r="BI2032" s="1"/>
      <c r="BJ2032" s="1"/>
      <c r="BK2032" s="1"/>
      <c r="BL2032" s="31"/>
      <c r="BM2032" s="31"/>
      <c r="BN2032" s="1"/>
      <c r="BO2032" s="1"/>
      <c r="BP2032" s="1"/>
      <c r="BQ2032" s="1"/>
      <c r="BR2032" s="1"/>
      <c r="BS2032" s="4"/>
      <c r="BT2032" s="37">
        <f t="shared" si="107"/>
        <v>45980</v>
      </c>
      <c r="BU2032" s="229"/>
      <c r="BV2032" s="183"/>
      <c r="BW2032" s="228"/>
      <c r="BX2032" s="182"/>
      <c r="BY2032" s="182"/>
      <c r="BZ2032" s="182"/>
      <c r="CA2032" s="182"/>
      <c r="CB2032" s="182"/>
      <c r="CC2032" s="182"/>
      <c r="CE2032" s="1"/>
      <c r="CF2032" s="1"/>
      <c r="CG2032" s="1"/>
      <c r="CH2032" s="1"/>
      <c r="CI2032" s="1"/>
      <c r="CJ2032" s="1"/>
      <c r="CK2032" s="1"/>
      <c r="CL2032" s="1"/>
      <c r="CM2032" s="1"/>
      <c r="CN2032" s="1"/>
      <c r="CO2032" s="1"/>
    </row>
    <row r="2033" spans="1:93" ht="30" customHeight="1" x14ac:dyDescent="0.2">
      <c r="A2033" s="1">
        <v>2027</v>
      </c>
      <c r="B2033" s="1" t="s">
        <v>599</v>
      </c>
      <c r="C2033" s="1" t="s">
        <v>600</v>
      </c>
      <c r="D2033" s="1" t="s">
        <v>601</v>
      </c>
      <c r="E2033" s="1" t="s">
        <v>601</v>
      </c>
      <c r="F2033" s="1" t="s">
        <v>74</v>
      </c>
      <c r="G2033" s="1">
        <v>3</v>
      </c>
      <c r="H2033" s="1" t="s">
        <v>341</v>
      </c>
      <c r="I2033" s="1" t="s">
        <v>114</v>
      </c>
      <c r="J2033" s="64">
        <v>533</v>
      </c>
      <c r="K2033" s="76">
        <v>2286159</v>
      </c>
      <c r="L2033" s="29">
        <v>45952</v>
      </c>
      <c r="M2033" s="29" t="s">
        <v>4163</v>
      </c>
      <c r="N2033" s="1" t="s">
        <v>478</v>
      </c>
      <c r="O2033" s="28" t="s">
        <v>225</v>
      </c>
      <c r="P2033" s="1" t="s">
        <v>216</v>
      </c>
      <c r="Q2033" s="76">
        <v>12</v>
      </c>
      <c r="R2033" s="1" t="s">
        <v>538</v>
      </c>
      <c r="T2033" s="1" t="s">
        <v>115</v>
      </c>
      <c r="U2033" s="1"/>
      <c r="V2033" s="1"/>
      <c r="W2033" s="4"/>
      <c r="X2033" s="28"/>
      <c r="Y2033" s="33"/>
      <c r="Z2033" s="33"/>
      <c r="AA2033" s="96"/>
      <c r="AB2033" s="178"/>
      <c r="AC2033" s="33">
        <v>21</v>
      </c>
      <c r="AD2033" s="33">
        <v>240</v>
      </c>
      <c r="AE2033" s="33" t="s">
        <v>103</v>
      </c>
      <c r="AF2033" s="33" t="s">
        <v>103</v>
      </c>
      <c r="AG2033" s="33"/>
      <c r="AH2033" s="4"/>
      <c r="AI2033" s="1"/>
      <c r="AJ2033" s="1"/>
      <c r="AK2033" s="1"/>
      <c r="AL2033" s="5"/>
      <c r="AM2033" s="164">
        <f t="shared" si="106"/>
        <v>45955</v>
      </c>
      <c r="AN2033" s="182"/>
      <c r="AO2033" s="230"/>
      <c r="AP2033" s="182"/>
      <c r="AQ2033" s="182"/>
      <c r="AR2033" s="182"/>
      <c r="AS2033" s="182"/>
      <c r="AT2033" s="182"/>
      <c r="AU2033" s="182"/>
      <c r="AV2033" s="182"/>
      <c r="AW2033" s="96"/>
      <c r="AX2033" s="37">
        <f t="shared" si="105"/>
        <v>45959</v>
      </c>
      <c r="AY2033" s="182"/>
      <c r="AZ2033" s="183"/>
      <c r="BA2033" s="182"/>
      <c r="BB2033" s="182"/>
      <c r="BC2033" s="182"/>
      <c r="BD2033" s="182"/>
      <c r="BE2033" s="182"/>
      <c r="BF2033" s="182"/>
      <c r="BG2033" s="182"/>
      <c r="BH2033" s="4"/>
      <c r="BI2033" s="1"/>
      <c r="BJ2033" s="1"/>
      <c r="BK2033" s="1"/>
      <c r="BL2033" s="31"/>
      <c r="BM2033" s="31"/>
      <c r="BN2033" s="1"/>
      <c r="BO2033" s="1"/>
      <c r="BP2033" s="1"/>
      <c r="BQ2033" s="1"/>
      <c r="BR2033" s="1"/>
      <c r="BS2033" s="4"/>
      <c r="BT2033" s="37">
        <f t="shared" si="107"/>
        <v>45980</v>
      </c>
      <c r="BU2033" s="229"/>
      <c r="BV2033" s="183"/>
      <c r="BW2033" s="228"/>
      <c r="BX2033" s="182"/>
      <c r="BY2033" s="182"/>
      <c r="BZ2033" s="182"/>
      <c r="CA2033" s="182"/>
      <c r="CB2033" s="182"/>
      <c r="CC2033" s="182"/>
      <c r="CE2033" s="1"/>
      <c r="CF2033" s="1"/>
      <c r="CG2033" s="1"/>
      <c r="CH2033" s="1"/>
      <c r="CI2033" s="1"/>
      <c r="CJ2033" s="1"/>
      <c r="CK2033" s="1"/>
      <c r="CL2033" s="1"/>
      <c r="CM2033" s="1"/>
      <c r="CN2033" s="1"/>
      <c r="CO2033" s="1"/>
    </row>
    <row r="2034" spans="1:93" ht="30" customHeight="1" x14ac:dyDescent="0.2">
      <c r="A2034" s="1">
        <v>2028</v>
      </c>
      <c r="B2034" s="1" t="s">
        <v>599</v>
      </c>
      <c r="C2034" s="1" t="s">
        <v>600</v>
      </c>
      <c r="D2034" s="1" t="s">
        <v>601</v>
      </c>
      <c r="E2034" s="1" t="s">
        <v>601</v>
      </c>
      <c r="F2034" s="1" t="s">
        <v>74</v>
      </c>
      <c r="G2034" s="1">
        <v>3</v>
      </c>
      <c r="H2034" s="1" t="s">
        <v>341</v>
      </c>
      <c r="I2034" s="1" t="s">
        <v>114</v>
      </c>
      <c r="J2034" s="64">
        <v>297</v>
      </c>
      <c r="K2034" s="76">
        <v>2286954</v>
      </c>
      <c r="L2034" s="29">
        <v>45952</v>
      </c>
      <c r="M2034" s="29" t="s">
        <v>4163</v>
      </c>
      <c r="N2034" s="1" t="s">
        <v>478</v>
      </c>
      <c r="O2034" s="28" t="s">
        <v>225</v>
      </c>
      <c r="P2034" s="1" t="s">
        <v>216</v>
      </c>
      <c r="Q2034" s="76">
        <v>8</v>
      </c>
      <c r="R2034" s="1" t="s">
        <v>538</v>
      </c>
      <c r="S2034" s="1">
        <v>6</v>
      </c>
      <c r="T2034" s="1" t="s">
        <v>115</v>
      </c>
      <c r="U2034" s="1"/>
      <c r="V2034" s="1"/>
      <c r="W2034" s="4"/>
      <c r="X2034" s="28"/>
      <c r="Y2034" s="33"/>
      <c r="Z2034" s="33"/>
      <c r="AA2034" s="96"/>
      <c r="AB2034" s="178"/>
      <c r="AC2034" s="33">
        <v>23.5</v>
      </c>
      <c r="AD2034" s="33">
        <v>225</v>
      </c>
      <c r="AE2034" s="33" t="s">
        <v>103</v>
      </c>
      <c r="AF2034" s="33" t="s">
        <v>103</v>
      </c>
      <c r="AG2034" s="33"/>
      <c r="AH2034" s="4"/>
      <c r="AI2034" s="1"/>
      <c r="AJ2034" s="1"/>
      <c r="AK2034" s="1"/>
      <c r="AL2034" s="5"/>
      <c r="AM2034" s="164">
        <f t="shared" si="106"/>
        <v>45955</v>
      </c>
      <c r="AN2034" s="182"/>
      <c r="AO2034" s="230"/>
      <c r="AP2034" s="182"/>
      <c r="AQ2034" s="182"/>
      <c r="AR2034" s="182"/>
      <c r="AS2034" s="182"/>
      <c r="AT2034" s="182"/>
      <c r="AU2034" s="182"/>
      <c r="AV2034" s="182"/>
      <c r="AW2034" s="96"/>
      <c r="AX2034" s="37">
        <f t="shared" si="105"/>
        <v>45959</v>
      </c>
      <c r="AY2034" s="182"/>
      <c r="AZ2034" s="183"/>
      <c r="BA2034" s="182"/>
      <c r="BB2034" s="182"/>
      <c r="BC2034" s="182"/>
      <c r="BD2034" s="182"/>
      <c r="BE2034" s="182"/>
      <c r="BF2034" s="182"/>
      <c r="BG2034" s="182"/>
      <c r="BH2034" s="4"/>
      <c r="BI2034" s="1"/>
      <c r="BJ2034" s="1"/>
      <c r="BK2034" s="1"/>
      <c r="BL2034" s="31"/>
      <c r="BM2034" s="31"/>
      <c r="BN2034" s="1"/>
      <c r="BO2034" s="1"/>
      <c r="BP2034" s="1"/>
      <c r="BQ2034" s="1"/>
      <c r="BR2034" s="1"/>
      <c r="BS2034" s="4"/>
      <c r="BT2034" s="37">
        <f t="shared" si="107"/>
        <v>45980</v>
      </c>
      <c r="BU2034" s="229"/>
      <c r="BV2034" s="183"/>
      <c r="BW2034" s="228"/>
      <c r="BX2034" s="182"/>
      <c r="BY2034" s="182"/>
      <c r="BZ2034" s="182"/>
      <c r="CA2034" s="182"/>
      <c r="CB2034" s="182"/>
      <c r="CC2034" s="182"/>
      <c r="CE2034" s="1"/>
      <c r="CF2034" s="1"/>
      <c r="CG2034" s="1"/>
      <c r="CH2034" s="1"/>
      <c r="CI2034" s="1"/>
      <c r="CJ2034" s="1"/>
      <c r="CK2034" s="1"/>
      <c r="CL2034" s="1"/>
      <c r="CM2034" s="1"/>
      <c r="CN2034" s="1"/>
      <c r="CO2034" s="1"/>
    </row>
    <row r="2035" spans="1:93" ht="30" customHeight="1" x14ac:dyDescent="0.2">
      <c r="A2035" s="1">
        <v>2029</v>
      </c>
      <c r="B2035" s="1" t="s">
        <v>599</v>
      </c>
      <c r="C2035" s="1" t="s">
        <v>600</v>
      </c>
      <c r="D2035" s="1" t="s">
        <v>601</v>
      </c>
      <c r="E2035" s="1" t="s">
        <v>601</v>
      </c>
      <c r="F2035" s="1" t="s">
        <v>74</v>
      </c>
      <c r="G2035" s="1">
        <v>3</v>
      </c>
      <c r="H2035" s="1" t="s">
        <v>341</v>
      </c>
      <c r="I2035" s="1" t="s">
        <v>114</v>
      </c>
      <c r="J2035" s="64">
        <v>278</v>
      </c>
      <c r="K2035" s="76">
        <v>2286951</v>
      </c>
      <c r="L2035" s="29">
        <v>45952</v>
      </c>
      <c r="M2035" s="29" t="s">
        <v>4163</v>
      </c>
      <c r="N2035" s="1" t="s">
        <v>478</v>
      </c>
      <c r="O2035" s="28" t="s">
        <v>225</v>
      </c>
      <c r="P2035" s="1" t="s">
        <v>216</v>
      </c>
      <c r="Q2035" s="76">
        <v>8</v>
      </c>
      <c r="R2035" s="1" t="s">
        <v>538</v>
      </c>
      <c r="T2035" s="1" t="s">
        <v>115</v>
      </c>
      <c r="U2035" s="1"/>
      <c r="V2035" s="1"/>
      <c r="W2035" s="4"/>
      <c r="X2035" s="28"/>
      <c r="Y2035" s="33"/>
      <c r="Z2035" s="33"/>
      <c r="AA2035" s="96"/>
      <c r="AB2035" s="178"/>
      <c r="AC2035" s="33">
        <v>22.5</v>
      </c>
      <c r="AD2035" s="33">
        <v>240</v>
      </c>
      <c r="AE2035" s="33" t="s">
        <v>103</v>
      </c>
      <c r="AF2035" s="33" t="s">
        <v>103</v>
      </c>
      <c r="AG2035" s="33"/>
      <c r="AH2035" s="4"/>
      <c r="AI2035" s="1"/>
      <c r="AJ2035" s="1"/>
      <c r="AK2035" s="1"/>
      <c r="AL2035" s="5"/>
      <c r="AM2035" s="164">
        <f t="shared" si="106"/>
        <v>45955</v>
      </c>
      <c r="AN2035" s="182"/>
      <c r="AO2035" s="230"/>
      <c r="AP2035" s="182"/>
      <c r="AQ2035" s="182"/>
      <c r="AR2035" s="182"/>
      <c r="AS2035" s="182"/>
      <c r="AT2035" s="182"/>
      <c r="AU2035" s="182"/>
      <c r="AV2035" s="182"/>
      <c r="AW2035" s="96"/>
      <c r="AX2035" s="37">
        <f t="shared" si="105"/>
        <v>45959</v>
      </c>
      <c r="AY2035" s="182"/>
      <c r="AZ2035" s="183"/>
      <c r="BA2035" s="182"/>
      <c r="BB2035" s="182"/>
      <c r="BC2035" s="182"/>
      <c r="BD2035" s="182"/>
      <c r="BE2035" s="182"/>
      <c r="BF2035" s="182"/>
      <c r="BG2035" s="182"/>
      <c r="BH2035" s="4"/>
      <c r="BI2035" s="1"/>
      <c r="BJ2035" s="1"/>
      <c r="BK2035" s="1"/>
      <c r="BL2035" s="31"/>
      <c r="BM2035" s="31"/>
      <c r="BN2035" s="1"/>
      <c r="BO2035" s="1"/>
      <c r="BP2035" s="1"/>
      <c r="BQ2035" s="1"/>
      <c r="BR2035" s="1"/>
      <c r="BS2035" s="4"/>
      <c r="BT2035" s="37">
        <f t="shared" si="107"/>
        <v>45980</v>
      </c>
      <c r="BU2035" s="229"/>
      <c r="BV2035" s="183"/>
      <c r="BW2035" s="228"/>
      <c r="BX2035" s="182"/>
      <c r="BY2035" s="182"/>
      <c r="BZ2035" s="182"/>
      <c r="CA2035" s="182"/>
      <c r="CB2035" s="182"/>
      <c r="CC2035" s="182"/>
      <c r="CE2035" s="1"/>
      <c r="CF2035" s="1"/>
      <c r="CG2035" s="1"/>
      <c r="CH2035" s="1"/>
      <c r="CI2035" s="1"/>
      <c r="CJ2035" s="1"/>
      <c r="CK2035" s="1"/>
      <c r="CL2035" s="1"/>
      <c r="CM2035" s="1"/>
      <c r="CN2035" s="1"/>
      <c r="CO2035" s="1"/>
    </row>
    <row r="2036" spans="1:93" ht="30" customHeight="1" x14ac:dyDescent="0.2">
      <c r="A2036" s="1">
        <v>2030</v>
      </c>
      <c r="B2036" s="1" t="s">
        <v>599</v>
      </c>
      <c r="C2036" s="1" t="s">
        <v>600</v>
      </c>
      <c r="D2036" s="1" t="s">
        <v>601</v>
      </c>
      <c r="E2036" s="1" t="s">
        <v>601</v>
      </c>
      <c r="F2036" s="1" t="s">
        <v>74</v>
      </c>
      <c r="G2036" s="1">
        <v>3</v>
      </c>
      <c r="H2036" s="1" t="s">
        <v>341</v>
      </c>
      <c r="I2036" s="1" t="s">
        <v>114</v>
      </c>
      <c r="J2036" s="64">
        <v>535</v>
      </c>
      <c r="K2036" s="76">
        <v>2286161</v>
      </c>
      <c r="L2036" s="29">
        <v>45952</v>
      </c>
      <c r="M2036" s="29" t="s">
        <v>4163</v>
      </c>
      <c r="N2036" s="1" t="s">
        <v>478</v>
      </c>
      <c r="O2036" s="28" t="s">
        <v>225</v>
      </c>
      <c r="P2036" s="1" t="s">
        <v>216</v>
      </c>
      <c r="Q2036" s="76">
        <v>12</v>
      </c>
      <c r="R2036" s="1" t="s">
        <v>538</v>
      </c>
      <c r="T2036" s="1" t="s">
        <v>115</v>
      </c>
      <c r="U2036" s="1"/>
      <c r="V2036" s="1"/>
      <c r="W2036" s="4"/>
      <c r="X2036" s="28"/>
      <c r="Y2036" s="33"/>
      <c r="Z2036" s="33"/>
      <c r="AA2036" s="96"/>
      <c r="AB2036" s="178"/>
      <c r="AC2036" s="33">
        <v>21</v>
      </c>
      <c r="AD2036" s="33">
        <v>240</v>
      </c>
      <c r="AE2036" s="33" t="s">
        <v>103</v>
      </c>
      <c r="AF2036" s="33" t="s">
        <v>103</v>
      </c>
      <c r="AG2036" s="33"/>
      <c r="AH2036" s="4"/>
      <c r="AI2036" s="1"/>
      <c r="AJ2036" s="1"/>
      <c r="AK2036" s="1"/>
      <c r="AL2036" s="5"/>
      <c r="AM2036" s="164">
        <f t="shared" si="106"/>
        <v>45955</v>
      </c>
      <c r="AN2036" s="182"/>
      <c r="AO2036" s="230"/>
      <c r="AP2036" s="182"/>
      <c r="AQ2036" s="182"/>
      <c r="AR2036" s="182"/>
      <c r="AS2036" s="182"/>
      <c r="AT2036" s="182"/>
      <c r="AU2036" s="182"/>
      <c r="AV2036" s="182"/>
      <c r="AW2036" s="96"/>
      <c r="AX2036" s="37">
        <f t="shared" si="105"/>
        <v>45959</v>
      </c>
      <c r="AY2036" s="182"/>
      <c r="AZ2036" s="183"/>
      <c r="BA2036" s="182"/>
      <c r="BB2036" s="182"/>
      <c r="BC2036" s="182"/>
      <c r="BD2036" s="182"/>
      <c r="BE2036" s="182"/>
      <c r="BF2036" s="182"/>
      <c r="BG2036" s="182"/>
      <c r="BH2036" s="4"/>
      <c r="BI2036" s="1"/>
      <c r="BJ2036" s="1"/>
      <c r="BK2036" s="1"/>
      <c r="BL2036" s="31"/>
      <c r="BM2036" s="31"/>
      <c r="BN2036" s="1"/>
      <c r="BO2036" s="1"/>
      <c r="BP2036" s="1"/>
      <c r="BQ2036" s="1"/>
      <c r="BR2036" s="1"/>
      <c r="BS2036" s="4"/>
      <c r="BT2036" s="37">
        <f t="shared" si="107"/>
        <v>45980</v>
      </c>
      <c r="BU2036" s="229"/>
      <c r="BV2036" s="183"/>
      <c r="BW2036" s="228"/>
      <c r="BX2036" s="182"/>
      <c r="BY2036" s="182"/>
      <c r="BZ2036" s="182"/>
      <c r="CA2036" s="182"/>
      <c r="CB2036" s="182"/>
      <c r="CC2036" s="182"/>
      <c r="CE2036" s="1"/>
      <c r="CF2036" s="1"/>
      <c r="CG2036" s="1"/>
      <c r="CH2036" s="1"/>
      <c r="CI2036" s="1"/>
      <c r="CJ2036" s="1"/>
      <c r="CK2036" s="1"/>
      <c r="CL2036" s="1"/>
      <c r="CM2036" s="1"/>
      <c r="CN2036" s="1"/>
      <c r="CO2036" s="1"/>
    </row>
    <row r="2037" spans="1:93" ht="30" customHeight="1" x14ac:dyDescent="0.2">
      <c r="A2037" s="1">
        <v>2031</v>
      </c>
      <c r="B2037" s="1" t="s">
        <v>599</v>
      </c>
      <c r="C2037" s="1" t="s">
        <v>600</v>
      </c>
      <c r="D2037" s="1" t="s">
        <v>601</v>
      </c>
      <c r="E2037" s="1" t="s">
        <v>601</v>
      </c>
      <c r="F2037" s="1" t="s">
        <v>74</v>
      </c>
      <c r="G2037" s="1">
        <v>3</v>
      </c>
      <c r="H2037" s="1" t="s">
        <v>341</v>
      </c>
      <c r="I2037" s="1" t="s">
        <v>114</v>
      </c>
      <c r="J2037" s="64">
        <v>301</v>
      </c>
      <c r="K2037" s="76">
        <v>2286956</v>
      </c>
      <c r="L2037" s="29">
        <v>45952</v>
      </c>
      <c r="M2037" s="29" t="s">
        <v>4163</v>
      </c>
      <c r="N2037" s="1" t="s">
        <v>478</v>
      </c>
      <c r="O2037" s="28" t="s">
        <v>225</v>
      </c>
      <c r="P2037" s="1" t="s">
        <v>216</v>
      </c>
      <c r="Q2037" s="76">
        <v>8</v>
      </c>
      <c r="R2037" s="1" t="s">
        <v>538</v>
      </c>
      <c r="T2037" s="1" t="s">
        <v>115</v>
      </c>
      <c r="U2037" s="1"/>
      <c r="V2037" s="1"/>
      <c r="W2037" s="4"/>
      <c r="X2037" s="28"/>
      <c r="Y2037" s="33"/>
      <c r="Z2037" s="33"/>
      <c r="AA2037" s="96"/>
      <c r="AB2037" s="178"/>
      <c r="AC2037" s="33">
        <v>21.5</v>
      </c>
      <c r="AD2037" s="33">
        <v>225</v>
      </c>
      <c r="AE2037" s="33" t="s">
        <v>103</v>
      </c>
      <c r="AF2037" s="33" t="s">
        <v>103</v>
      </c>
      <c r="AG2037" s="33"/>
      <c r="AH2037" s="4"/>
      <c r="AI2037" s="1"/>
      <c r="AJ2037" s="1"/>
      <c r="AK2037" s="1"/>
      <c r="AL2037" s="5"/>
      <c r="AM2037" s="164">
        <f t="shared" si="106"/>
        <v>45955</v>
      </c>
      <c r="AN2037" s="182"/>
      <c r="AO2037" s="230"/>
      <c r="AP2037" s="182"/>
      <c r="AQ2037" s="182"/>
      <c r="AR2037" s="182"/>
      <c r="AS2037" s="182"/>
      <c r="AT2037" s="182"/>
      <c r="AU2037" s="182"/>
      <c r="AV2037" s="182"/>
      <c r="AW2037" s="96"/>
      <c r="AX2037" s="37">
        <f t="shared" si="105"/>
        <v>45959</v>
      </c>
      <c r="AY2037" s="182"/>
      <c r="AZ2037" s="183"/>
      <c r="BA2037" s="182"/>
      <c r="BB2037" s="182"/>
      <c r="BC2037" s="182"/>
      <c r="BD2037" s="182"/>
      <c r="BE2037" s="182"/>
      <c r="BF2037" s="182"/>
      <c r="BG2037" s="182"/>
      <c r="BH2037" s="4"/>
      <c r="BI2037" s="1"/>
      <c r="BJ2037" s="1"/>
      <c r="BK2037" s="1"/>
      <c r="BL2037" s="31"/>
      <c r="BM2037" s="31"/>
      <c r="BN2037" s="1"/>
      <c r="BO2037" s="1"/>
      <c r="BP2037" s="1"/>
      <c r="BQ2037" s="1"/>
      <c r="BR2037" s="1"/>
      <c r="BS2037" s="4"/>
      <c r="BT2037" s="37">
        <f t="shared" si="107"/>
        <v>45980</v>
      </c>
      <c r="BU2037" s="229"/>
      <c r="BV2037" s="183"/>
      <c r="BW2037" s="228"/>
      <c r="BX2037" s="182"/>
      <c r="BY2037" s="182"/>
      <c r="BZ2037" s="182"/>
      <c r="CA2037" s="182"/>
      <c r="CB2037" s="182"/>
      <c r="CC2037" s="182"/>
      <c r="CE2037" s="1"/>
      <c r="CF2037" s="1"/>
      <c r="CG2037" s="1"/>
      <c r="CH2037" s="1"/>
      <c r="CI2037" s="1"/>
      <c r="CJ2037" s="1"/>
      <c r="CK2037" s="1"/>
      <c r="CL2037" s="1"/>
      <c r="CM2037" s="1"/>
      <c r="CN2037" s="1"/>
      <c r="CO2037" s="1"/>
    </row>
    <row r="2038" spans="1:93" ht="30" customHeight="1" x14ac:dyDescent="0.2">
      <c r="A2038" s="1">
        <v>2032</v>
      </c>
      <c r="B2038" s="1" t="s">
        <v>599</v>
      </c>
      <c r="C2038" s="1" t="s">
        <v>600</v>
      </c>
      <c r="D2038" s="1" t="s">
        <v>601</v>
      </c>
      <c r="E2038" s="1" t="s">
        <v>601</v>
      </c>
      <c r="F2038" s="1" t="s">
        <v>74</v>
      </c>
      <c r="G2038" s="1">
        <v>3</v>
      </c>
      <c r="H2038" s="1" t="s">
        <v>341</v>
      </c>
      <c r="I2038" s="1" t="s">
        <v>114</v>
      </c>
      <c r="J2038" s="64">
        <v>292</v>
      </c>
      <c r="K2038" s="76">
        <v>2286165</v>
      </c>
      <c r="L2038" s="29">
        <v>45952</v>
      </c>
      <c r="M2038" s="29" t="s">
        <v>4163</v>
      </c>
      <c r="N2038" s="1" t="s">
        <v>478</v>
      </c>
      <c r="O2038" s="28" t="s">
        <v>225</v>
      </c>
      <c r="P2038" s="1" t="s">
        <v>216</v>
      </c>
      <c r="Q2038" s="76">
        <v>8</v>
      </c>
      <c r="R2038" s="1" t="s">
        <v>538</v>
      </c>
      <c r="T2038" s="1" t="s">
        <v>115</v>
      </c>
      <c r="U2038" s="1"/>
      <c r="V2038" s="1"/>
      <c r="W2038" s="4"/>
      <c r="X2038" s="28"/>
      <c r="Y2038" s="33"/>
      <c r="Z2038" s="33"/>
      <c r="AA2038" s="96"/>
      <c r="AB2038" s="178"/>
      <c r="AC2038" s="33">
        <v>23.5</v>
      </c>
      <c r="AD2038" s="33">
        <v>230</v>
      </c>
      <c r="AE2038" s="33" t="s">
        <v>103</v>
      </c>
      <c r="AF2038" s="33" t="s">
        <v>103</v>
      </c>
      <c r="AG2038" s="33"/>
      <c r="AH2038" s="4"/>
      <c r="AI2038" s="1"/>
      <c r="AJ2038" s="1"/>
      <c r="AK2038" s="1"/>
      <c r="AL2038" s="5"/>
      <c r="AM2038" s="164">
        <f t="shared" si="106"/>
        <v>45955</v>
      </c>
      <c r="AN2038" s="182"/>
      <c r="AO2038" s="230"/>
      <c r="AP2038" s="182"/>
      <c r="AQ2038" s="182"/>
      <c r="AR2038" s="182"/>
      <c r="AS2038" s="182"/>
      <c r="AT2038" s="182"/>
      <c r="AU2038" s="182"/>
      <c r="AV2038" s="182"/>
      <c r="AW2038" s="96"/>
      <c r="AX2038" s="37">
        <f t="shared" si="105"/>
        <v>45959</v>
      </c>
      <c r="AY2038" s="182"/>
      <c r="AZ2038" s="183"/>
      <c r="BA2038" s="182"/>
      <c r="BB2038" s="182"/>
      <c r="BC2038" s="182"/>
      <c r="BD2038" s="182"/>
      <c r="BE2038" s="182"/>
      <c r="BF2038" s="182"/>
      <c r="BG2038" s="182"/>
      <c r="BH2038" s="4"/>
      <c r="BI2038" s="1"/>
      <c r="BJ2038" s="1"/>
      <c r="BK2038" s="1"/>
      <c r="BL2038" s="31"/>
      <c r="BM2038" s="31"/>
      <c r="BN2038" s="1"/>
      <c r="BO2038" s="1"/>
      <c r="BP2038" s="1"/>
      <c r="BQ2038" s="1"/>
      <c r="BR2038" s="1"/>
      <c r="BS2038" s="4"/>
      <c r="BT2038" s="37">
        <f t="shared" si="107"/>
        <v>45980</v>
      </c>
      <c r="BU2038" s="229"/>
      <c r="BV2038" s="183"/>
      <c r="BW2038" s="228"/>
      <c r="BX2038" s="182"/>
      <c r="BY2038" s="182"/>
      <c r="BZ2038" s="182"/>
      <c r="CA2038" s="182"/>
      <c r="CB2038" s="182"/>
      <c r="CC2038" s="182"/>
      <c r="CE2038" s="1"/>
      <c r="CF2038" s="1"/>
      <c r="CG2038" s="1"/>
      <c r="CH2038" s="1"/>
      <c r="CI2038" s="1"/>
      <c r="CJ2038" s="1"/>
      <c r="CK2038" s="1"/>
      <c r="CL2038" s="1"/>
      <c r="CM2038" s="1"/>
      <c r="CN2038" s="1"/>
      <c r="CO2038" s="1"/>
    </row>
    <row r="2039" spans="1:93" ht="30" customHeight="1" x14ac:dyDescent="0.2">
      <c r="A2039" s="1">
        <v>2033</v>
      </c>
      <c r="B2039" s="1" t="s">
        <v>599</v>
      </c>
      <c r="C2039" s="1" t="s">
        <v>600</v>
      </c>
      <c r="D2039" s="1" t="s">
        <v>601</v>
      </c>
      <c r="E2039" s="1" t="s">
        <v>601</v>
      </c>
      <c r="F2039" s="1" t="s">
        <v>74</v>
      </c>
      <c r="G2039" s="1">
        <v>3</v>
      </c>
      <c r="H2039" s="1" t="s">
        <v>341</v>
      </c>
      <c r="I2039" s="1" t="s">
        <v>114</v>
      </c>
      <c r="J2039" s="64">
        <v>306</v>
      </c>
      <c r="K2039" s="76">
        <v>2286965</v>
      </c>
      <c r="L2039" s="29">
        <v>45952</v>
      </c>
      <c r="M2039" s="29" t="s">
        <v>4163</v>
      </c>
      <c r="N2039" s="1" t="s">
        <v>478</v>
      </c>
      <c r="O2039" s="28" t="s">
        <v>225</v>
      </c>
      <c r="P2039" s="1" t="s">
        <v>216</v>
      </c>
      <c r="Q2039" s="76">
        <v>8</v>
      </c>
      <c r="R2039" s="1" t="s">
        <v>538</v>
      </c>
      <c r="T2039" s="1" t="s">
        <v>115</v>
      </c>
      <c r="U2039" s="1"/>
      <c r="V2039" s="1"/>
      <c r="W2039" s="4"/>
      <c r="X2039" s="28"/>
      <c r="Y2039" s="33"/>
      <c r="Z2039" s="33"/>
      <c r="AA2039" s="96"/>
      <c r="AB2039" s="178"/>
      <c r="AC2039" s="33">
        <v>22.5</v>
      </c>
      <c r="AD2039" s="33">
        <v>235</v>
      </c>
      <c r="AE2039" s="33" t="s">
        <v>103</v>
      </c>
      <c r="AF2039" s="33" t="s">
        <v>103</v>
      </c>
      <c r="AG2039" s="33"/>
      <c r="AH2039" s="4"/>
      <c r="AI2039" s="1"/>
      <c r="AJ2039" s="1"/>
      <c r="AK2039" s="1"/>
      <c r="AL2039" s="5"/>
      <c r="AM2039" s="164">
        <f t="shared" si="106"/>
        <v>45955</v>
      </c>
      <c r="AN2039" s="182"/>
      <c r="AO2039" s="230"/>
      <c r="AP2039" s="182"/>
      <c r="AQ2039" s="182"/>
      <c r="AR2039" s="182"/>
      <c r="AS2039" s="182"/>
      <c r="AT2039" s="182"/>
      <c r="AU2039" s="182"/>
      <c r="AV2039" s="182"/>
      <c r="AW2039" s="96"/>
      <c r="AX2039" s="37">
        <f t="shared" si="105"/>
        <v>45959</v>
      </c>
      <c r="AY2039" s="182"/>
      <c r="AZ2039" s="183"/>
      <c r="BA2039" s="182"/>
      <c r="BB2039" s="182"/>
      <c r="BC2039" s="182"/>
      <c r="BD2039" s="182"/>
      <c r="BE2039" s="182"/>
      <c r="BF2039" s="182"/>
      <c r="BG2039" s="182"/>
      <c r="BH2039" s="4"/>
      <c r="BI2039" s="1"/>
      <c r="BJ2039" s="1"/>
      <c r="BK2039" s="1"/>
      <c r="BL2039" s="31"/>
      <c r="BM2039" s="31"/>
      <c r="BN2039" s="1"/>
      <c r="BO2039" s="1"/>
      <c r="BP2039" s="1"/>
      <c r="BQ2039" s="1"/>
      <c r="BR2039" s="1"/>
      <c r="BS2039" s="4"/>
      <c r="BT2039" s="37">
        <f t="shared" si="107"/>
        <v>45980</v>
      </c>
      <c r="BU2039" s="229"/>
      <c r="BV2039" s="183"/>
      <c r="BW2039" s="228"/>
      <c r="BX2039" s="182"/>
      <c r="BY2039" s="182"/>
      <c r="BZ2039" s="182"/>
      <c r="CA2039" s="182"/>
      <c r="CB2039" s="182"/>
      <c r="CC2039" s="182"/>
      <c r="CE2039" s="1"/>
      <c r="CF2039" s="1"/>
      <c r="CG2039" s="1"/>
      <c r="CH2039" s="1"/>
      <c r="CI2039" s="1"/>
      <c r="CJ2039" s="1"/>
      <c r="CK2039" s="1"/>
      <c r="CL2039" s="1"/>
      <c r="CM2039" s="1"/>
      <c r="CN2039" s="1"/>
      <c r="CO2039" s="1"/>
    </row>
    <row r="2040" spans="1:93" ht="30" customHeight="1" x14ac:dyDescent="0.2">
      <c r="A2040" s="1">
        <v>2034</v>
      </c>
      <c r="B2040" s="1" t="s">
        <v>599</v>
      </c>
      <c r="C2040" s="1" t="s">
        <v>600</v>
      </c>
      <c r="D2040" s="1" t="s">
        <v>601</v>
      </c>
      <c r="E2040" s="1" t="s">
        <v>601</v>
      </c>
      <c r="F2040" s="1" t="s">
        <v>74</v>
      </c>
      <c r="G2040" s="1">
        <v>3</v>
      </c>
      <c r="H2040" s="1" t="s">
        <v>341</v>
      </c>
      <c r="I2040" s="1" t="s">
        <v>114</v>
      </c>
      <c r="J2040" s="64">
        <v>533</v>
      </c>
      <c r="K2040" s="76">
        <v>2286173</v>
      </c>
      <c r="L2040" s="29">
        <v>45952</v>
      </c>
      <c r="M2040" s="29" t="s">
        <v>4163</v>
      </c>
      <c r="N2040" s="1" t="s">
        <v>478</v>
      </c>
      <c r="O2040" s="28" t="s">
        <v>225</v>
      </c>
      <c r="P2040" s="1" t="s">
        <v>216</v>
      </c>
      <c r="Q2040" s="76">
        <v>12</v>
      </c>
      <c r="R2040" s="1" t="s">
        <v>538</v>
      </c>
      <c r="T2040" s="1" t="s">
        <v>115</v>
      </c>
      <c r="U2040" s="1"/>
      <c r="V2040" s="1"/>
      <c r="W2040" s="4"/>
      <c r="X2040" s="28"/>
      <c r="Y2040" s="33"/>
      <c r="Z2040" s="33"/>
      <c r="AA2040" s="96"/>
      <c r="AB2040" s="178"/>
      <c r="AC2040" s="33">
        <v>22.5</v>
      </c>
      <c r="AD2040" s="33">
        <v>230</v>
      </c>
      <c r="AE2040" s="33" t="s">
        <v>103</v>
      </c>
      <c r="AF2040" s="33" t="s">
        <v>103</v>
      </c>
      <c r="AG2040" s="33"/>
      <c r="AH2040" s="4"/>
      <c r="AI2040" s="1"/>
      <c r="AJ2040" s="1"/>
      <c r="AK2040" s="1"/>
      <c r="AL2040" s="5"/>
      <c r="AM2040" s="164">
        <f t="shared" si="106"/>
        <v>45955</v>
      </c>
      <c r="AN2040" s="182"/>
      <c r="AO2040" s="230"/>
      <c r="AP2040" s="182"/>
      <c r="AQ2040" s="182"/>
      <c r="AR2040" s="182"/>
      <c r="AS2040" s="182"/>
      <c r="AT2040" s="182"/>
      <c r="AU2040" s="182"/>
      <c r="AV2040" s="182"/>
      <c r="AW2040" s="96"/>
      <c r="AX2040" s="37">
        <f t="shared" si="105"/>
        <v>45959</v>
      </c>
      <c r="AY2040" s="182"/>
      <c r="AZ2040" s="183"/>
      <c r="BA2040" s="182"/>
      <c r="BB2040" s="182"/>
      <c r="BC2040" s="182"/>
      <c r="BD2040" s="182"/>
      <c r="BE2040" s="182"/>
      <c r="BF2040" s="182"/>
      <c r="BG2040" s="182"/>
      <c r="BH2040" s="4"/>
      <c r="BI2040" s="1"/>
      <c r="BJ2040" s="1"/>
      <c r="BK2040" s="1"/>
      <c r="BL2040" s="31"/>
      <c r="BM2040" s="31"/>
      <c r="BN2040" s="1"/>
      <c r="BO2040" s="1"/>
      <c r="BP2040" s="1"/>
      <c r="BQ2040" s="1"/>
      <c r="BR2040" s="1"/>
      <c r="BS2040" s="4"/>
      <c r="BT2040" s="37">
        <f t="shared" si="107"/>
        <v>45980</v>
      </c>
      <c r="BU2040" s="229"/>
      <c r="BV2040" s="183"/>
      <c r="BW2040" s="228"/>
      <c r="BX2040" s="182"/>
      <c r="BY2040" s="182"/>
      <c r="BZ2040" s="182"/>
      <c r="CA2040" s="182"/>
      <c r="CB2040" s="182"/>
      <c r="CC2040" s="182"/>
      <c r="CE2040" s="1"/>
      <c r="CF2040" s="1"/>
      <c r="CG2040" s="1"/>
      <c r="CH2040" s="1"/>
      <c r="CI2040" s="1"/>
      <c r="CJ2040" s="1"/>
      <c r="CK2040" s="1"/>
      <c r="CL2040" s="1"/>
      <c r="CM2040" s="1"/>
      <c r="CN2040" s="1"/>
      <c r="CO2040" s="1"/>
    </row>
    <row r="2041" spans="1:93" ht="30" customHeight="1" x14ac:dyDescent="0.2">
      <c r="A2041" s="1">
        <v>2035</v>
      </c>
      <c r="B2041" s="1" t="s">
        <v>599</v>
      </c>
      <c r="C2041" s="1" t="s">
        <v>600</v>
      </c>
      <c r="D2041" s="1" t="s">
        <v>601</v>
      </c>
      <c r="E2041" s="1" t="s">
        <v>601</v>
      </c>
      <c r="F2041" s="1" t="s">
        <v>74</v>
      </c>
      <c r="G2041" s="1">
        <v>3</v>
      </c>
      <c r="H2041" s="1" t="s">
        <v>341</v>
      </c>
      <c r="I2041" s="1" t="s">
        <v>114</v>
      </c>
      <c r="J2041" s="64">
        <v>526</v>
      </c>
      <c r="K2041" s="76">
        <v>2286175</v>
      </c>
      <c r="L2041" s="29">
        <v>45952</v>
      </c>
      <c r="M2041" s="29" t="s">
        <v>4163</v>
      </c>
      <c r="N2041" s="1" t="s">
        <v>478</v>
      </c>
      <c r="O2041" s="28" t="s">
        <v>225</v>
      </c>
      <c r="P2041" s="1" t="s">
        <v>216</v>
      </c>
      <c r="Q2041" s="76">
        <v>12</v>
      </c>
      <c r="R2041" s="1" t="s">
        <v>538</v>
      </c>
      <c r="T2041" s="1" t="s">
        <v>115</v>
      </c>
      <c r="U2041" s="1"/>
      <c r="V2041" s="1"/>
      <c r="W2041" s="4"/>
      <c r="X2041" s="28"/>
      <c r="Y2041" s="33"/>
      <c r="Z2041" s="33"/>
      <c r="AA2041" s="96"/>
      <c r="AB2041" s="178"/>
      <c r="AC2041" s="33">
        <v>21</v>
      </c>
      <c r="AD2041" s="33">
        <v>240</v>
      </c>
      <c r="AE2041" s="33" t="s">
        <v>103</v>
      </c>
      <c r="AF2041" s="33" t="s">
        <v>103</v>
      </c>
      <c r="AG2041" s="33"/>
      <c r="AH2041" s="4"/>
      <c r="AI2041" s="1"/>
      <c r="AJ2041" s="1"/>
      <c r="AK2041" s="1"/>
      <c r="AL2041" s="5"/>
      <c r="AM2041" s="164">
        <f t="shared" si="106"/>
        <v>45955</v>
      </c>
      <c r="AN2041" s="182"/>
      <c r="AO2041" s="230"/>
      <c r="AP2041" s="182"/>
      <c r="AQ2041" s="182"/>
      <c r="AR2041" s="182"/>
      <c r="AS2041" s="182"/>
      <c r="AT2041" s="182"/>
      <c r="AU2041" s="182"/>
      <c r="AV2041" s="182"/>
      <c r="AW2041" s="96"/>
      <c r="AX2041" s="37">
        <f t="shared" si="105"/>
        <v>45959</v>
      </c>
      <c r="AY2041" s="182"/>
      <c r="AZ2041" s="183"/>
      <c r="BA2041" s="182"/>
      <c r="BB2041" s="182"/>
      <c r="BC2041" s="182"/>
      <c r="BD2041" s="182"/>
      <c r="BE2041" s="182"/>
      <c r="BF2041" s="182"/>
      <c r="BG2041" s="182"/>
      <c r="BH2041" s="4"/>
      <c r="BI2041" s="1"/>
      <c r="BJ2041" s="1"/>
      <c r="BK2041" s="1"/>
      <c r="BL2041" s="31"/>
      <c r="BM2041" s="31"/>
      <c r="BN2041" s="1"/>
      <c r="BO2041" s="1"/>
      <c r="BP2041" s="1"/>
      <c r="BQ2041" s="1"/>
      <c r="BR2041" s="1"/>
      <c r="BS2041" s="4"/>
      <c r="BT2041" s="37">
        <f t="shared" si="107"/>
        <v>45980</v>
      </c>
      <c r="BU2041" s="229"/>
      <c r="BV2041" s="183"/>
      <c r="BW2041" s="228"/>
      <c r="BX2041" s="182"/>
      <c r="BY2041" s="182"/>
      <c r="BZ2041" s="182"/>
      <c r="CA2041" s="182"/>
      <c r="CB2041" s="182"/>
      <c r="CC2041" s="182"/>
      <c r="CE2041" s="1"/>
      <c r="CF2041" s="1"/>
      <c r="CG2041" s="1"/>
      <c r="CH2041" s="1"/>
      <c r="CI2041" s="1"/>
      <c r="CJ2041" s="1"/>
      <c r="CK2041" s="1"/>
      <c r="CL2041" s="1"/>
      <c r="CM2041" s="1"/>
      <c r="CN2041" s="1"/>
      <c r="CO2041" s="1"/>
    </row>
    <row r="2042" spans="1:93" ht="30" customHeight="1" x14ac:dyDescent="0.2">
      <c r="A2042" s="1">
        <v>2036</v>
      </c>
      <c r="B2042" s="1" t="s">
        <v>599</v>
      </c>
      <c r="C2042" s="1" t="s">
        <v>600</v>
      </c>
      <c r="D2042" s="1" t="s">
        <v>601</v>
      </c>
      <c r="E2042" s="1" t="s">
        <v>601</v>
      </c>
      <c r="F2042" s="1" t="s">
        <v>74</v>
      </c>
      <c r="G2042" s="1">
        <v>3</v>
      </c>
      <c r="H2042" s="1" t="s">
        <v>341</v>
      </c>
      <c r="I2042" s="1" t="s">
        <v>114</v>
      </c>
      <c r="J2042" s="64">
        <v>581</v>
      </c>
      <c r="K2042" s="76">
        <v>2286183</v>
      </c>
      <c r="L2042" s="29">
        <v>45952</v>
      </c>
      <c r="M2042" s="29" t="s">
        <v>4163</v>
      </c>
      <c r="N2042" s="1" t="s">
        <v>478</v>
      </c>
      <c r="O2042" s="28" t="s">
        <v>225</v>
      </c>
      <c r="P2042" s="1" t="s">
        <v>216</v>
      </c>
      <c r="Q2042" s="76">
        <v>12</v>
      </c>
      <c r="R2042" s="1" t="s">
        <v>538</v>
      </c>
      <c r="T2042" s="1" t="s">
        <v>115</v>
      </c>
      <c r="U2042" s="1"/>
      <c r="V2042" s="1"/>
      <c r="W2042" s="4"/>
      <c r="X2042" s="28"/>
      <c r="Y2042" s="33"/>
      <c r="Z2042" s="33"/>
      <c r="AA2042" s="96"/>
      <c r="AB2042" s="178"/>
      <c r="AC2042" s="33">
        <v>21.5</v>
      </c>
      <c r="AD2042" s="33">
        <v>240</v>
      </c>
      <c r="AE2042" s="33" t="s">
        <v>103</v>
      </c>
      <c r="AF2042" s="33" t="s">
        <v>103</v>
      </c>
      <c r="AG2042" s="33"/>
      <c r="AH2042" s="4"/>
      <c r="AI2042" s="1"/>
      <c r="AJ2042" s="1"/>
      <c r="AK2042" s="1"/>
      <c r="AL2042" s="5"/>
      <c r="AM2042" s="164">
        <f t="shared" si="106"/>
        <v>45955</v>
      </c>
      <c r="AN2042" s="182"/>
      <c r="AO2042" s="230"/>
      <c r="AP2042" s="182"/>
      <c r="AQ2042" s="182"/>
      <c r="AR2042" s="182"/>
      <c r="AS2042" s="182"/>
      <c r="AT2042" s="182"/>
      <c r="AU2042" s="182"/>
      <c r="AV2042" s="182"/>
      <c r="AW2042" s="96"/>
      <c r="AX2042" s="37">
        <f t="shared" si="105"/>
        <v>45959</v>
      </c>
      <c r="AY2042" s="182"/>
      <c r="AZ2042" s="183"/>
      <c r="BA2042" s="182"/>
      <c r="BB2042" s="182"/>
      <c r="BC2042" s="182"/>
      <c r="BD2042" s="182"/>
      <c r="BE2042" s="182"/>
      <c r="BF2042" s="182"/>
      <c r="BG2042" s="182"/>
      <c r="BH2042" s="4"/>
      <c r="BI2042" s="1"/>
      <c r="BJ2042" s="1"/>
      <c r="BK2042" s="1"/>
      <c r="BL2042" s="31"/>
      <c r="BM2042" s="31"/>
      <c r="BN2042" s="1"/>
      <c r="BO2042" s="1"/>
      <c r="BP2042" s="1"/>
      <c r="BQ2042" s="1"/>
      <c r="BR2042" s="1"/>
      <c r="BS2042" s="4"/>
      <c r="BT2042" s="37">
        <f t="shared" si="107"/>
        <v>45980</v>
      </c>
      <c r="BU2042" s="229"/>
      <c r="BV2042" s="183"/>
      <c r="BW2042" s="228"/>
      <c r="BX2042" s="182"/>
      <c r="BY2042" s="182"/>
      <c r="BZ2042" s="182"/>
      <c r="CA2042" s="182"/>
      <c r="CB2042" s="182"/>
      <c r="CC2042" s="182"/>
      <c r="CE2042" s="1"/>
      <c r="CF2042" s="1"/>
      <c r="CG2042" s="1"/>
      <c r="CH2042" s="1"/>
      <c r="CI2042" s="1"/>
      <c r="CJ2042" s="1"/>
      <c r="CK2042" s="1"/>
      <c r="CL2042" s="1"/>
      <c r="CM2042" s="1"/>
      <c r="CN2042" s="1"/>
      <c r="CO2042" s="1"/>
    </row>
    <row r="2043" spans="1:93" ht="30" customHeight="1" x14ac:dyDescent="0.2">
      <c r="A2043" s="1">
        <v>2037</v>
      </c>
      <c r="B2043" s="1" t="s">
        <v>599</v>
      </c>
      <c r="C2043" s="1" t="s">
        <v>600</v>
      </c>
      <c r="D2043" s="1" t="s">
        <v>601</v>
      </c>
      <c r="E2043" s="1" t="s">
        <v>601</v>
      </c>
      <c r="F2043" s="1" t="s">
        <v>74</v>
      </c>
      <c r="G2043" s="1">
        <v>3</v>
      </c>
      <c r="H2043" s="1" t="s">
        <v>341</v>
      </c>
      <c r="I2043" s="1" t="s">
        <v>114</v>
      </c>
      <c r="J2043" s="64">
        <v>278</v>
      </c>
      <c r="K2043" s="76">
        <v>2286184</v>
      </c>
      <c r="L2043" s="29">
        <v>45952</v>
      </c>
      <c r="M2043" s="29" t="s">
        <v>4163</v>
      </c>
      <c r="N2043" s="1" t="s">
        <v>478</v>
      </c>
      <c r="O2043" s="28" t="s">
        <v>225</v>
      </c>
      <c r="P2043" s="1" t="s">
        <v>216</v>
      </c>
      <c r="Q2043" s="76">
        <v>8</v>
      </c>
      <c r="R2043" s="1" t="s">
        <v>538</v>
      </c>
      <c r="T2043" s="1" t="s">
        <v>115</v>
      </c>
      <c r="U2043" s="1"/>
      <c r="V2043" s="1"/>
      <c r="W2043" s="4"/>
      <c r="X2043" s="28"/>
      <c r="Y2043" s="33"/>
      <c r="Z2043" s="33"/>
      <c r="AA2043" s="96"/>
      <c r="AB2043" s="178"/>
      <c r="AC2043" s="33">
        <v>23</v>
      </c>
      <c r="AD2043" s="33">
        <v>230</v>
      </c>
      <c r="AE2043" s="33" t="s">
        <v>103</v>
      </c>
      <c r="AF2043" s="33" t="s">
        <v>103</v>
      </c>
      <c r="AG2043" s="33"/>
      <c r="AH2043" s="4"/>
      <c r="AI2043" s="1"/>
      <c r="AJ2043" s="1"/>
      <c r="AK2043" s="1"/>
      <c r="AL2043" s="5"/>
      <c r="AM2043" s="164">
        <f t="shared" si="106"/>
        <v>45955</v>
      </c>
      <c r="AN2043" s="182"/>
      <c r="AO2043" s="230"/>
      <c r="AP2043" s="182"/>
      <c r="AQ2043" s="182"/>
      <c r="AR2043" s="182"/>
      <c r="AS2043" s="182"/>
      <c r="AT2043" s="182"/>
      <c r="AU2043" s="182"/>
      <c r="AV2043" s="182"/>
      <c r="AW2043" s="96"/>
      <c r="AX2043" s="37">
        <f t="shared" si="105"/>
        <v>45959</v>
      </c>
      <c r="AY2043" s="182"/>
      <c r="AZ2043" s="183"/>
      <c r="BA2043" s="182"/>
      <c r="BB2043" s="182"/>
      <c r="BC2043" s="182"/>
      <c r="BD2043" s="182"/>
      <c r="BE2043" s="182"/>
      <c r="BF2043" s="182"/>
      <c r="BG2043" s="182"/>
      <c r="BH2043" s="4"/>
      <c r="BI2043" s="1"/>
      <c r="BJ2043" s="1"/>
      <c r="BK2043" s="1"/>
      <c r="BL2043" s="31"/>
      <c r="BM2043" s="31"/>
      <c r="BN2043" s="1"/>
      <c r="BO2043" s="1"/>
      <c r="BP2043" s="1"/>
      <c r="BQ2043" s="1"/>
      <c r="BR2043" s="1"/>
      <c r="BS2043" s="4"/>
      <c r="BT2043" s="37">
        <f t="shared" si="107"/>
        <v>45980</v>
      </c>
      <c r="BU2043" s="229"/>
      <c r="BV2043" s="183"/>
      <c r="BW2043" s="228"/>
      <c r="BX2043" s="182"/>
      <c r="BY2043" s="182"/>
      <c r="BZ2043" s="182"/>
      <c r="CA2043" s="182"/>
      <c r="CB2043" s="182"/>
      <c r="CC2043" s="182"/>
      <c r="CE2043" s="1"/>
      <c r="CF2043" s="1"/>
      <c r="CG2043" s="1"/>
      <c r="CH2043" s="1"/>
      <c r="CI2043" s="1"/>
      <c r="CJ2043" s="1"/>
      <c r="CK2043" s="1"/>
      <c r="CL2043" s="1"/>
      <c r="CM2043" s="1"/>
      <c r="CN2043" s="1"/>
      <c r="CO2043" s="1"/>
    </row>
    <row r="2044" spans="1:93" ht="30" customHeight="1" x14ac:dyDescent="0.2">
      <c r="A2044" s="1">
        <v>2038</v>
      </c>
      <c r="B2044" s="1" t="s">
        <v>599</v>
      </c>
      <c r="C2044" s="1" t="s">
        <v>600</v>
      </c>
      <c r="D2044" s="1" t="s">
        <v>601</v>
      </c>
      <c r="E2044" s="1" t="s">
        <v>601</v>
      </c>
      <c r="F2044" s="1" t="s">
        <v>74</v>
      </c>
      <c r="G2044" s="1">
        <v>3</v>
      </c>
      <c r="H2044" s="1" t="s">
        <v>341</v>
      </c>
      <c r="I2044" s="1" t="s">
        <v>114</v>
      </c>
      <c r="J2044" s="64">
        <v>425</v>
      </c>
      <c r="K2044" s="76">
        <v>2286185</v>
      </c>
      <c r="L2044" s="29">
        <v>45952</v>
      </c>
      <c r="M2044" s="29" t="s">
        <v>4163</v>
      </c>
      <c r="N2044" s="1" t="s">
        <v>478</v>
      </c>
      <c r="O2044" s="28" t="s">
        <v>225</v>
      </c>
      <c r="P2044" s="1" t="s">
        <v>216</v>
      </c>
      <c r="Q2044" s="76">
        <v>8</v>
      </c>
      <c r="R2044" s="1" t="s">
        <v>538</v>
      </c>
      <c r="S2044" s="1">
        <v>6</v>
      </c>
      <c r="T2044" s="1" t="s">
        <v>115</v>
      </c>
      <c r="U2044" s="1"/>
      <c r="V2044" s="1"/>
      <c r="W2044" s="4"/>
      <c r="X2044" s="28"/>
      <c r="Y2044" s="33"/>
      <c r="Z2044" s="33"/>
      <c r="AA2044" s="96"/>
      <c r="AB2044" s="178"/>
      <c r="AC2044" s="33">
        <v>24.5</v>
      </c>
      <c r="AD2044" s="33">
        <v>220</v>
      </c>
      <c r="AE2044" s="33" t="s">
        <v>103</v>
      </c>
      <c r="AF2044" s="33" t="s">
        <v>103</v>
      </c>
      <c r="AG2044" s="33"/>
      <c r="AH2044" s="4"/>
      <c r="AI2044" s="1"/>
      <c r="AJ2044" s="1"/>
      <c r="AK2044" s="1"/>
      <c r="AL2044" s="5"/>
      <c r="AM2044" s="164">
        <f t="shared" si="106"/>
        <v>45955</v>
      </c>
      <c r="AN2044" s="182"/>
      <c r="AO2044" s="230"/>
      <c r="AP2044" s="182"/>
      <c r="AQ2044" s="182"/>
      <c r="AR2044" s="182"/>
      <c r="AS2044" s="182"/>
      <c r="AT2044" s="182"/>
      <c r="AU2044" s="182"/>
      <c r="AV2044" s="182"/>
      <c r="AW2044" s="96"/>
      <c r="AX2044" s="37">
        <f t="shared" si="105"/>
        <v>45959</v>
      </c>
      <c r="AY2044" s="182"/>
      <c r="AZ2044" s="183"/>
      <c r="BA2044" s="182">
        <v>44.6</v>
      </c>
      <c r="BB2044" s="182">
        <v>42.9</v>
      </c>
      <c r="BC2044" s="182">
        <v>44.7</v>
      </c>
      <c r="BD2044" s="182">
        <v>41.8</v>
      </c>
      <c r="BE2044" s="182">
        <v>43.5</v>
      </c>
      <c r="BF2044" s="182">
        <v>42.4</v>
      </c>
      <c r="BG2044" s="182"/>
      <c r="BH2044" s="4"/>
      <c r="BI2044" s="1"/>
      <c r="BJ2044" s="1"/>
      <c r="BK2044" s="1"/>
      <c r="BL2044" s="31"/>
      <c r="BM2044" s="31"/>
      <c r="BN2044" s="1"/>
      <c r="BO2044" s="1"/>
      <c r="BP2044" s="1"/>
      <c r="BQ2044" s="1"/>
      <c r="BR2044" s="1"/>
      <c r="BS2044" s="4"/>
      <c r="BT2044" s="37">
        <f t="shared" si="107"/>
        <v>45980</v>
      </c>
      <c r="BU2044" s="229"/>
      <c r="BV2044" s="183"/>
      <c r="BW2044" s="228">
        <v>51.6</v>
      </c>
      <c r="BX2044" s="182">
        <v>52.9</v>
      </c>
      <c r="BY2044" s="182">
        <v>52.6</v>
      </c>
      <c r="BZ2044" s="182">
        <v>53.3</v>
      </c>
      <c r="CA2044" s="182">
        <v>51.4</v>
      </c>
      <c r="CB2044" s="182">
        <v>52.2</v>
      </c>
      <c r="CC2044" s="182"/>
      <c r="CE2044" s="1"/>
      <c r="CF2044" s="1"/>
      <c r="CG2044" s="1"/>
      <c r="CH2044" s="1"/>
      <c r="CI2044" s="1"/>
      <c r="CJ2044" s="1"/>
      <c r="CK2044" s="1"/>
      <c r="CL2044" s="1"/>
      <c r="CM2044" s="1"/>
      <c r="CN2044" s="1"/>
      <c r="CO2044" s="1"/>
    </row>
    <row r="2045" spans="1:93" ht="30" customHeight="1" x14ac:dyDescent="0.2">
      <c r="A2045" s="1">
        <v>2039</v>
      </c>
      <c r="B2045" s="1" t="s">
        <v>599</v>
      </c>
      <c r="C2045" s="1" t="s">
        <v>600</v>
      </c>
      <c r="D2045" s="1" t="s">
        <v>601</v>
      </c>
      <c r="E2045" s="1" t="s">
        <v>601</v>
      </c>
      <c r="F2045" s="1" t="s">
        <v>74</v>
      </c>
      <c r="G2045" s="1">
        <v>3</v>
      </c>
      <c r="H2045" s="1" t="s">
        <v>341</v>
      </c>
      <c r="I2045" s="1" t="s">
        <v>114</v>
      </c>
      <c r="J2045" s="64">
        <v>292</v>
      </c>
      <c r="K2045" s="76">
        <v>2286186</v>
      </c>
      <c r="L2045" s="29">
        <v>45952</v>
      </c>
      <c r="M2045" s="29" t="s">
        <v>4163</v>
      </c>
      <c r="N2045" s="1" t="s">
        <v>478</v>
      </c>
      <c r="O2045" s="28" t="s">
        <v>225</v>
      </c>
      <c r="P2045" s="1" t="s">
        <v>216</v>
      </c>
      <c r="Q2045" s="76">
        <v>8</v>
      </c>
      <c r="R2045" s="1" t="s">
        <v>538</v>
      </c>
      <c r="T2045" s="1" t="s">
        <v>115</v>
      </c>
      <c r="U2045" s="1"/>
      <c r="V2045" s="1"/>
      <c r="W2045" s="4"/>
      <c r="X2045" s="28"/>
      <c r="Y2045" s="33"/>
      <c r="Z2045" s="33"/>
      <c r="AA2045" s="96"/>
      <c r="AB2045" s="178"/>
      <c r="AC2045" s="33">
        <v>24</v>
      </c>
      <c r="AD2045" s="33">
        <v>240</v>
      </c>
      <c r="AE2045" s="33" t="s">
        <v>103</v>
      </c>
      <c r="AF2045" s="33" t="s">
        <v>103</v>
      </c>
      <c r="AG2045" s="33"/>
      <c r="AH2045" s="4"/>
      <c r="AI2045" s="1"/>
      <c r="AJ2045" s="1"/>
      <c r="AK2045" s="1"/>
      <c r="AL2045" s="5"/>
      <c r="AM2045" s="164">
        <f t="shared" si="106"/>
        <v>45955</v>
      </c>
      <c r="AN2045" s="182"/>
      <c r="AO2045" s="230"/>
      <c r="AP2045" s="182"/>
      <c r="AQ2045" s="182"/>
      <c r="AR2045" s="182"/>
      <c r="AS2045" s="182"/>
      <c r="AT2045" s="182"/>
      <c r="AU2045" s="182"/>
      <c r="AV2045" s="182"/>
      <c r="AW2045" s="96"/>
      <c r="AX2045" s="37">
        <f t="shared" si="105"/>
        <v>45959</v>
      </c>
      <c r="AY2045" s="182"/>
      <c r="AZ2045" s="183"/>
      <c r="BA2045" s="182"/>
      <c r="BB2045" s="182"/>
      <c r="BC2045" s="182"/>
      <c r="BD2045" s="182"/>
      <c r="BE2045" s="182"/>
      <c r="BF2045" s="182"/>
      <c r="BG2045" s="182"/>
      <c r="BH2045" s="4"/>
      <c r="BI2045" s="1"/>
      <c r="BJ2045" s="1"/>
      <c r="BK2045" s="1"/>
      <c r="BL2045" s="31"/>
      <c r="BM2045" s="31"/>
      <c r="BN2045" s="1"/>
      <c r="BO2045" s="1"/>
      <c r="BP2045" s="1"/>
      <c r="BQ2045" s="1"/>
      <c r="BR2045" s="1"/>
      <c r="BS2045" s="4"/>
      <c r="BT2045" s="37">
        <f t="shared" si="107"/>
        <v>45980</v>
      </c>
      <c r="BU2045" s="229"/>
      <c r="BV2045" s="183"/>
      <c r="BW2045" s="228"/>
      <c r="BX2045" s="182"/>
      <c r="BY2045" s="182"/>
      <c r="BZ2045" s="182"/>
      <c r="CA2045" s="182"/>
      <c r="CB2045" s="182"/>
      <c r="CC2045" s="182"/>
      <c r="CE2045" s="1"/>
      <c r="CF2045" s="1"/>
      <c r="CG2045" s="1"/>
      <c r="CH2045" s="1"/>
      <c r="CI2045" s="1"/>
      <c r="CJ2045" s="1"/>
      <c r="CK2045" s="1"/>
      <c r="CL2045" s="1"/>
      <c r="CM2045" s="1"/>
      <c r="CN2045" s="1"/>
      <c r="CO2045" s="1"/>
    </row>
    <row r="2046" spans="1:93" ht="30" customHeight="1" x14ac:dyDescent="0.2">
      <c r="A2046" s="1">
        <v>2040</v>
      </c>
      <c r="B2046" s="1" t="s">
        <v>599</v>
      </c>
      <c r="C2046" s="1" t="s">
        <v>600</v>
      </c>
      <c r="D2046" s="1" t="s">
        <v>601</v>
      </c>
      <c r="E2046" s="1" t="s">
        <v>601</v>
      </c>
      <c r="F2046" s="1" t="s">
        <v>74</v>
      </c>
      <c r="G2046" s="1">
        <v>3</v>
      </c>
      <c r="H2046" s="1" t="s">
        <v>341</v>
      </c>
      <c r="I2046" s="1" t="s">
        <v>114</v>
      </c>
      <c r="J2046" s="64">
        <v>536</v>
      </c>
      <c r="K2046" s="76">
        <v>2286187</v>
      </c>
      <c r="L2046" s="29">
        <v>45952</v>
      </c>
      <c r="M2046" s="29" t="s">
        <v>4163</v>
      </c>
      <c r="N2046" s="1" t="s">
        <v>478</v>
      </c>
      <c r="O2046" s="28" t="s">
        <v>225</v>
      </c>
      <c r="P2046" s="1" t="s">
        <v>216</v>
      </c>
      <c r="Q2046" s="76">
        <v>12</v>
      </c>
      <c r="R2046" s="1" t="s">
        <v>538</v>
      </c>
      <c r="T2046" s="1" t="s">
        <v>115</v>
      </c>
      <c r="U2046" s="1"/>
      <c r="V2046" s="1"/>
      <c r="W2046" s="4"/>
      <c r="X2046" s="28"/>
      <c r="Y2046" s="33"/>
      <c r="Z2046" s="33"/>
      <c r="AA2046" s="96"/>
      <c r="AB2046" s="178"/>
      <c r="AC2046" s="33">
        <v>24.5</v>
      </c>
      <c r="AD2046" s="33">
        <v>230</v>
      </c>
      <c r="AE2046" s="33" t="s">
        <v>103</v>
      </c>
      <c r="AF2046" s="33" t="s">
        <v>103</v>
      </c>
      <c r="AG2046" s="33"/>
      <c r="AH2046" s="4"/>
      <c r="AI2046" s="1"/>
      <c r="AJ2046" s="1"/>
      <c r="AK2046" s="1"/>
      <c r="AL2046" s="5"/>
      <c r="AM2046" s="164">
        <f t="shared" si="106"/>
        <v>45955</v>
      </c>
      <c r="AN2046" s="182"/>
      <c r="AO2046" s="230"/>
      <c r="AP2046" s="182"/>
      <c r="AQ2046" s="182"/>
      <c r="AR2046" s="182"/>
      <c r="AS2046" s="182"/>
      <c r="AT2046" s="182"/>
      <c r="AU2046" s="182"/>
      <c r="AV2046" s="182"/>
      <c r="AW2046" s="96"/>
      <c r="AX2046" s="37">
        <f t="shared" si="105"/>
        <v>45959</v>
      </c>
      <c r="AY2046" s="182"/>
      <c r="AZ2046" s="183"/>
      <c r="BA2046" s="182"/>
      <c r="BB2046" s="182"/>
      <c r="BC2046" s="182"/>
      <c r="BD2046" s="182"/>
      <c r="BE2046" s="182"/>
      <c r="BF2046" s="182"/>
      <c r="BG2046" s="182"/>
      <c r="BH2046" s="4"/>
      <c r="BI2046" s="1"/>
      <c r="BJ2046" s="1"/>
      <c r="BK2046" s="1"/>
      <c r="BL2046" s="31"/>
      <c r="BM2046" s="31"/>
      <c r="BN2046" s="1"/>
      <c r="BO2046" s="1"/>
      <c r="BP2046" s="1"/>
      <c r="BQ2046" s="1"/>
      <c r="BR2046" s="1"/>
      <c r="BS2046" s="4"/>
      <c r="BT2046" s="37">
        <f t="shared" si="107"/>
        <v>45980</v>
      </c>
      <c r="BU2046" s="229"/>
      <c r="BV2046" s="183"/>
      <c r="BW2046" s="228"/>
      <c r="BX2046" s="182"/>
      <c r="BY2046" s="182"/>
      <c r="BZ2046" s="182"/>
      <c r="CA2046" s="182"/>
      <c r="CB2046" s="182"/>
      <c r="CC2046" s="182"/>
      <c r="CE2046" s="1"/>
      <c r="CF2046" s="1"/>
      <c r="CG2046" s="1"/>
      <c r="CH2046" s="1"/>
      <c r="CI2046" s="1"/>
      <c r="CJ2046" s="1"/>
      <c r="CK2046" s="1"/>
      <c r="CL2046" s="1"/>
      <c r="CM2046" s="1"/>
      <c r="CN2046" s="1"/>
      <c r="CO2046" s="1"/>
    </row>
    <row r="2047" spans="1:93" ht="30" customHeight="1" x14ac:dyDescent="0.2">
      <c r="A2047" s="1">
        <v>2041</v>
      </c>
      <c r="B2047" s="1" t="s">
        <v>599</v>
      </c>
      <c r="C2047" s="1" t="s">
        <v>600</v>
      </c>
      <c r="D2047" s="1" t="s">
        <v>601</v>
      </c>
      <c r="E2047" s="1" t="s">
        <v>601</v>
      </c>
      <c r="F2047" s="1" t="s">
        <v>74</v>
      </c>
      <c r="G2047" s="1">
        <v>3</v>
      </c>
      <c r="H2047" s="1" t="s">
        <v>341</v>
      </c>
      <c r="I2047" s="1" t="s">
        <v>114</v>
      </c>
      <c r="J2047" s="64">
        <v>294</v>
      </c>
      <c r="K2047" s="76">
        <v>2286188</v>
      </c>
      <c r="L2047" s="29">
        <v>45952</v>
      </c>
      <c r="M2047" s="29" t="s">
        <v>4163</v>
      </c>
      <c r="N2047" s="1" t="s">
        <v>478</v>
      </c>
      <c r="O2047" s="28" t="s">
        <v>225</v>
      </c>
      <c r="P2047" s="1" t="s">
        <v>216</v>
      </c>
      <c r="Q2047" s="76">
        <v>8</v>
      </c>
      <c r="R2047" s="1" t="s">
        <v>538</v>
      </c>
      <c r="T2047" s="1" t="s">
        <v>115</v>
      </c>
      <c r="U2047" s="1"/>
      <c r="V2047" s="1"/>
      <c r="W2047" s="4"/>
      <c r="X2047" s="28"/>
      <c r="Y2047" s="33"/>
      <c r="Z2047" s="33"/>
      <c r="AA2047" s="96"/>
      <c r="AB2047" s="178"/>
      <c r="AC2047" s="33">
        <v>23.5</v>
      </c>
      <c r="AD2047" s="33">
        <v>240</v>
      </c>
      <c r="AE2047" s="33" t="s">
        <v>103</v>
      </c>
      <c r="AF2047" s="33" t="s">
        <v>103</v>
      </c>
      <c r="AG2047" s="33"/>
      <c r="AH2047" s="4"/>
      <c r="AI2047" s="1"/>
      <c r="AJ2047" s="1"/>
      <c r="AK2047" s="1"/>
      <c r="AL2047" s="5"/>
      <c r="AM2047" s="164">
        <f t="shared" si="106"/>
        <v>45955</v>
      </c>
      <c r="AN2047" s="182"/>
      <c r="AO2047" s="230"/>
      <c r="AP2047" s="182"/>
      <c r="AQ2047" s="182"/>
      <c r="AR2047" s="182"/>
      <c r="AS2047" s="182"/>
      <c r="AT2047" s="182"/>
      <c r="AU2047" s="182"/>
      <c r="AV2047" s="182"/>
      <c r="AW2047" s="96"/>
      <c r="AX2047" s="37">
        <f t="shared" si="105"/>
        <v>45959</v>
      </c>
      <c r="AY2047" s="182"/>
      <c r="AZ2047" s="183"/>
      <c r="BA2047" s="182"/>
      <c r="BB2047" s="182"/>
      <c r="BC2047" s="182"/>
      <c r="BD2047" s="182"/>
      <c r="BE2047" s="182"/>
      <c r="BF2047" s="182"/>
      <c r="BG2047" s="182"/>
      <c r="BH2047" s="4"/>
      <c r="BI2047" s="1"/>
      <c r="BJ2047" s="1"/>
      <c r="BK2047" s="1"/>
      <c r="BL2047" s="31"/>
      <c r="BM2047" s="31"/>
      <c r="BN2047" s="1"/>
      <c r="BO2047" s="1"/>
      <c r="BP2047" s="1"/>
      <c r="BQ2047" s="1"/>
      <c r="BR2047" s="1"/>
      <c r="BS2047" s="4"/>
      <c r="BT2047" s="37">
        <f t="shared" si="107"/>
        <v>45980</v>
      </c>
      <c r="BU2047" s="229"/>
      <c r="BV2047" s="183"/>
      <c r="BW2047" s="228"/>
      <c r="BX2047" s="182"/>
      <c r="BY2047" s="182"/>
      <c r="BZ2047" s="182"/>
      <c r="CA2047" s="182"/>
      <c r="CB2047" s="182"/>
      <c r="CC2047" s="182"/>
      <c r="CE2047" s="1"/>
      <c r="CF2047" s="1"/>
      <c r="CG2047" s="1"/>
      <c r="CH2047" s="1"/>
      <c r="CI2047" s="1"/>
      <c r="CJ2047" s="1"/>
      <c r="CK2047" s="1"/>
      <c r="CL2047" s="1"/>
      <c r="CM2047" s="1"/>
      <c r="CN2047" s="1"/>
      <c r="CO2047" s="1"/>
    </row>
    <row r="2048" spans="1:93" ht="30" customHeight="1" x14ac:dyDescent="0.2">
      <c r="A2048" s="1">
        <v>2042</v>
      </c>
      <c r="B2048" s="1" t="s">
        <v>599</v>
      </c>
      <c r="C2048" s="1" t="s">
        <v>600</v>
      </c>
      <c r="D2048" s="1" t="s">
        <v>601</v>
      </c>
      <c r="E2048" s="1" t="s">
        <v>601</v>
      </c>
      <c r="F2048" s="1" t="s">
        <v>74</v>
      </c>
      <c r="G2048" s="1">
        <v>3</v>
      </c>
      <c r="H2048" s="1" t="s">
        <v>341</v>
      </c>
      <c r="I2048" s="1" t="s">
        <v>114</v>
      </c>
      <c r="J2048" s="64">
        <v>426</v>
      </c>
      <c r="K2048" s="76">
        <v>2286189</v>
      </c>
      <c r="L2048" s="29">
        <v>45952</v>
      </c>
      <c r="M2048" s="29" t="s">
        <v>4163</v>
      </c>
      <c r="N2048" s="1" t="s">
        <v>478</v>
      </c>
      <c r="O2048" s="28" t="s">
        <v>225</v>
      </c>
      <c r="P2048" s="1" t="s">
        <v>216</v>
      </c>
      <c r="Q2048" s="76">
        <v>9</v>
      </c>
      <c r="R2048" s="1" t="s">
        <v>538</v>
      </c>
      <c r="T2048" s="1" t="s">
        <v>115</v>
      </c>
      <c r="U2048" s="1"/>
      <c r="V2048" s="1"/>
      <c r="W2048" s="4"/>
      <c r="X2048" s="28"/>
      <c r="Y2048" s="33"/>
      <c r="Z2048" s="33"/>
      <c r="AA2048" s="96"/>
      <c r="AB2048" s="178"/>
      <c r="AC2048" s="33">
        <v>23.5</v>
      </c>
      <c r="AD2048" s="33">
        <v>240</v>
      </c>
      <c r="AE2048" s="33" t="s">
        <v>103</v>
      </c>
      <c r="AF2048" s="33" t="s">
        <v>103</v>
      </c>
      <c r="AG2048" s="33"/>
      <c r="AH2048" s="4"/>
      <c r="AI2048" s="1"/>
      <c r="AJ2048" s="1"/>
      <c r="AK2048" s="1"/>
      <c r="AL2048" s="5"/>
      <c r="AM2048" s="164">
        <f t="shared" si="106"/>
        <v>45955</v>
      </c>
      <c r="AN2048" s="182"/>
      <c r="AO2048" s="230"/>
      <c r="AP2048" s="182"/>
      <c r="AQ2048" s="182"/>
      <c r="AR2048" s="182"/>
      <c r="AS2048" s="182"/>
      <c r="AT2048" s="182"/>
      <c r="AU2048" s="182"/>
      <c r="AV2048" s="182"/>
      <c r="AW2048" s="96"/>
      <c r="AX2048" s="37">
        <f t="shared" si="105"/>
        <v>45959</v>
      </c>
      <c r="AY2048" s="182"/>
      <c r="AZ2048" s="183"/>
      <c r="BA2048" s="182"/>
      <c r="BB2048" s="182"/>
      <c r="BC2048" s="182"/>
      <c r="BD2048" s="182"/>
      <c r="BE2048" s="182"/>
      <c r="BF2048" s="182"/>
      <c r="BG2048" s="182"/>
      <c r="BH2048" s="4"/>
      <c r="BI2048" s="1"/>
      <c r="BJ2048" s="1"/>
      <c r="BK2048" s="1"/>
      <c r="BL2048" s="31"/>
      <c r="BM2048" s="31"/>
      <c r="BN2048" s="1"/>
      <c r="BO2048" s="1"/>
      <c r="BP2048" s="1"/>
      <c r="BQ2048" s="1"/>
      <c r="BR2048" s="1"/>
      <c r="BS2048" s="4"/>
      <c r="BT2048" s="37">
        <f t="shared" si="107"/>
        <v>45980</v>
      </c>
      <c r="BU2048" s="229"/>
      <c r="BV2048" s="183"/>
      <c r="BW2048" s="228"/>
      <c r="BX2048" s="182"/>
      <c r="BY2048" s="182"/>
      <c r="BZ2048" s="182"/>
      <c r="CA2048" s="182"/>
      <c r="CB2048" s="182"/>
      <c r="CC2048" s="182"/>
      <c r="CE2048" s="1"/>
      <c r="CF2048" s="1"/>
      <c r="CG2048" s="1"/>
      <c r="CH2048" s="1"/>
      <c r="CI2048" s="1"/>
      <c r="CJ2048" s="1"/>
      <c r="CK2048" s="1"/>
      <c r="CL2048" s="1"/>
      <c r="CM2048" s="1"/>
      <c r="CN2048" s="1"/>
      <c r="CO2048" s="1"/>
    </row>
    <row r="2049" spans="1:93" ht="30" customHeight="1" x14ac:dyDescent="0.2">
      <c r="A2049" s="1">
        <v>2043</v>
      </c>
      <c r="B2049" s="1" t="s">
        <v>599</v>
      </c>
      <c r="C2049" s="1" t="s">
        <v>600</v>
      </c>
      <c r="D2049" s="1" t="s">
        <v>601</v>
      </c>
      <c r="E2049" s="1" t="s">
        <v>601</v>
      </c>
      <c r="F2049" s="1" t="s">
        <v>74</v>
      </c>
      <c r="G2049" s="1">
        <v>3</v>
      </c>
      <c r="H2049" s="1" t="s">
        <v>341</v>
      </c>
      <c r="I2049" s="1" t="s">
        <v>114</v>
      </c>
      <c r="J2049" s="64">
        <v>529</v>
      </c>
      <c r="K2049" s="76">
        <v>2286190</v>
      </c>
      <c r="L2049" s="29">
        <v>45952</v>
      </c>
      <c r="M2049" s="29" t="s">
        <v>4163</v>
      </c>
      <c r="N2049" s="1" t="s">
        <v>478</v>
      </c>
      <c r="O2049" s="28" t="s">
        <v>225</v>
      </c>
      <c r="P2049" s="1" t="s">
        <v>216</v>
      </c>
      <c r="Q2049" s="76">
        <v>12</v>
      </c>
      <c r="R2049" s="1" t="s">
        <v>538</v>
      </c>
      <c r="T2049" s="1" t="s">
        <v>115</v>
      </c>
      <c r="U2049" s="1"/>
      <c r="V2049" s="1"/>
      <c r="W2049" s="4"/>
      <c r="X2049" s="28"/>
      <c r="Y2049" s="33"/>
      <c r="Z2049" s="33"/>
      <c r="AA2049" s="96"/>
      <c r="AB2049" s="178"/>
      <c r="AC2049" s="33">
        <v>24</v>
      </c>
      <c r="AD2049" s="33">
        <v>230</v>
      </c>
      <c r="AE2049" s="33" t="s">
        <v>103</v>
      </c>
      <c r="AF2049" s="33" t="s">
        <v>103</v>
      </c>
      <c r="AG2049" s="33"/>
      <c r="AH2049" s="4"/>
      <c r="AI2049" s="1"/>
      <c r="AJ2049" s="1"/>
      <c r="AK2049" s="1"/>
      <c r="AL2049" s="5"/>
      <c r="AM2049" s="164">
        <f t="shared" si="106"/>
        <v>45955</v>
      </c>
      <c r="AN2049" s="182"/>
      <c r="AO2049" s="230"/>
      <c r="AP2049" s="182"/>
      <c r="AQ2049" s="182"/>
      <c r="AR2049" s="182"/>
      <c r="AS2049" s="182"/>
      <c r="AT2049" s="182"/>
      <c r="AU2049" s="182"/>
      <c r="AV2049" s="182"/>
      <c r="AW2049" s="96"/>
      <c r="AX2049" s="37">
        <f t="shared" si="105"/>
        <v>45959</v>
      </c>
      <c r="AY2049" s="182"/>
      <c r="AZ2049" s="183"/>
      <c r="BA2049" s="182"/>
      <c r="BB2049" s="182"/>
      <c r="BC2049" s="182"/>
      <c r="BD2049" s="182"/>
      <c r="BE2049" s="182"/>
      <c r="BF2049" s="182"/>
      <c r="BG2049" s="182"/>
      <c r="BH2049" s="4"/>
      <c r="BI2049" s="1"/>
      <c r="BJ2049" s="1"/>
      <c r="BK2049" s="1"/>
      <c r="BL2049" s="31"/>
      <c r="BM2049" s="31"/>
      <c r="BN2049" s="1"/>
      <c r="BO2049" s="1"/>
      <c r="BP2049" s="1"/>
      <c r="BQ2049" s="1"/>
      <c r="BR2049" s="1"/>
      <c r="BS2049" s="4"/>
      <c r="BT2049" s="37">
        <f t="shared" si="107"/>
        <v>45980</v>
      </c>
      <c r="BU2049" s="229"/>
      <c r="BV2049" s="183"/>
      <c r="BW2049" s="228"/>
      <c r="BX2049" s="182"/>
      <c r="BY2049" s="182"/>
      <c r="BZ2049" s="182"/>
      <c r="CA2049" s="182"/>
      <c r="CB2049" s="182"/>
      <c r="CC2049" s="182"/>
      <c r="CE2049" s="1"/>
      <c r="CF2049" s="1"/>
      <c r="CG2049" s="1"/>
      <c r="CH2049" s="1"/>
      <c r="CI2049" s="1"/>
      <c r="CJ2049" s="1"/>
      <c r="CK2049" s="1"/>
      <c r="CL2049" s="1"/>
      <c r="CM2049" s="1"/>
      <c r="CN2049" s="1"/>
      <c r="CO2049" s="1"/>
    </row>
    <row r="2050" spans="1:93" ht="30" customHeight="1" x14ac:dyDescent="0.2">
      <c r="A2050" s="1">
        <v>2044</v>
      </c>
      <c r="B2050" s="1" t="s">
        <v>599</v>
      </c>
      <c r="C2050" s="1" t="s">
        <v>600</v>
      </c>
      <c r="D2050" s="1" t="s">
        <v>601</v>
      </c>
      <c r="E2050" s="1" t="s">
        <v>601</v>
      </c>
      <c r="F2050" s="1" t="s">
        <v>74</v>
      </c>
      <c r="G2050" s="1">
        <v>3</v>
      </c>
      <c r="H2050" s="1" t="s">
        <v>341</v>
      </c>
      <c r="I2050" s="1" t="s">
        <v>114</v>
      </c>
      <c r="J2050" s="64">
        <v>297</v>
      </c>
      <c r="K2050" s="76">
        <v>2286191</v>
      </c>
      <c r="L2050" s="29">
        <v>45952</v>
      </c>
      <c r="M2050" s="29" t="s">
        <v>4163</v>
      </c>
      <c r="N2050" s="1" t="s">
        <v>478</v>
      </c>
      <c r="O2050" s="28" t="s">
        <v>225</v>
      </c>
      <c r="P2050" s="1" t="s">
        <v>216</v>
      </c>
      <c r="Q2050" s="76">
        <v>8</v>
      </c>
      <c r="R2050" s="1" t="s">
        <v>538</v>
      </c>
      <c r="T2050" s="1" t="s">
        <v>115</v>
      </c>
      <c r="U2050" s="1"/>
      <c r="V2050" s="1"/>
      <c r="W2050" s="4"/>
      <c r="X2050" s="28"/>
      <c r="Y2050" s="33"/>
      <c r="Z2050" s="33"/>
      <c r="AA2050" s="96"/>
      <c r="AB2050" s="178"/>
      <c r="AC2050" s="33">
        <v>22.5</v>
      </c>
      <c r="AD2050" s="33">
        <v>240</v>
      </c>
      <c r="AE2050" s="33" t="s">
        <v>103</v>
      </c>
      <c r="AF2050" s="33" t="s">
        <v>103</v>
      </c>
      <c r="AG2050" s="33"/>
      <c r="AH2050" s="4"/>
      <c r="AI2050" s="1"/>
      <c r="AJ2050" s="1"/>
      <c r="AK2050" s="1"/>
      <c r="AL2050" s="5"/>
      <c r="AM2050" s="164">
        <f t="shared" si="106"/>
        <v>45955</v>
      </c>
      <c r="AN2050" s="182"/>
      <c r="AO2050" s="230"/>
      <c r="AP2050" s="182"/>
      <c r="AQ2050" s="182"/>
      <c r="AR2050" s="182"/>
      <c r="AS2050" s="182"/>
      <c r="AT2050" s="182"/>
      <c r="AU2050" s="182"/>
      <c r="AV2050" s="182"/>
      <c r="AW2050" s="96"/>
      <c r="AX2050" s="37">
        <f t="shared" si="105"/>
        <v>45959</v>
      </c>
      <c r="AY2050" s="182"/>
      <c r="AZ2050" s="183"/>
      <c r="BA2050" s="182"/>
      <c r="BB2050" s="182"/>
      <c r="BC2050" s="182"/>
      <c r="BD2050" s="182"/>
      <c r="BE2050" s="182"/>
      <c r="BF2050" s="182"/>
      <c r="BG2050" s="182"/>
      <c r="BH2050" s="4"/>
      <c r="BI2050" s="1"/>
      <c r="BJ2050" s="1"/>
      <c r="BK2050" s="1"/>
      <c r="BL2050" s="31"/>
      <c r="BM2050" s="31"/>
      <c r="BN2050" s="1"/>
      <c r="BO2050" s="1"/>
      <c r="BP2050" s="1"/>
      <c r="BQ2050" s="1"/>
      <c r="BR2050" s="1"/>
      <c r="BS2050" s="4"/>
      <c r="BT2050" s="37">
        <f t="shared" si="107"/>
        <v>45980</v>
      </c>
      <c r="BU2050" s="229"/>
      <c r="BV2050" s="183"/>
      <c r="BW2050" s="228"/>
      <c r="BX2050" s="182"/>
      <c r="BY2050" s="182"/>
      <c r="BZ2050" s="182"/>
      <c r="CA2050" s="182"/>
      <c r="CB2050" s="182"/>
      <c r="CC2050" s="182"/>
      <c r="CE2050" s="1"/>
      <c r="CF2050" s="1"/>
      <c r="CG2050" s="1"/>
      <c r="CH2050" s="1"/>
      <c r="CI2050" s="1"/>
      <c r="CJ2050" s="1"/>
      <c r="CK2050" s="1"/>
      <c r="CL2050" s="1"/>
      <c r="CM2050" s="1"/>
      <c r="CN2050" s="1"/>
      <c r="CO2050" s="1"/>
    </row>
    <row r="2051" spans="1:93" ht="30" customHeight="1" x14ac:dyDescent="0.2">
      <c r="A2051" s="1">
        <v>2045</v>
      </c>
      <c r="B2051" s="1" t="s">
        <v>599</v>
      </c>
      <c r="C2051" s="1" t="s">
        <v>600</v>
      </c>
      <c r="D2051" s="1" t="s">
        <v>601</v>
      </c>
      <c r="E2051" s="1" t="s">
        <v>601</v>
      </c>
      <c r="F2051" s="1" t="s">
        <v>74</v>
      </c>
      <c r="G2051" s="1">
        <v>3</v>
      </c>
      <c r="H2051" s="1" t="s">
        <v>341</v>
      </c>
      <c r="I2051" s="1" t="s">
        <v>114</v>
      </c>
      <c r="J2051" s="64">
        <v>537</v>
      </c>
      <c r="K2051" s="76">
        <v>2286193</v>
      </c>
      <c r="L2051" s="29">
        <v>45952</v>
      </c>
      <c r="M2051" s="29" t="s">
        <v>4163</v>
      </c>
      <c r="N2051" s="1" t="s">
        <v>478</v>
      </c>
      <c r="O2051" s="28" t="s">
        <v>225</v>
      </c>
      <c r="P2051" s="1" t="s">
        <v>216</v>
      </c>
      <c r="Q2051" s="76">
        <v>12</v>
      </c>
      <c r="R2051" s="1" t="s">
        <v>538</v>
      </c>
      <c r="T2051" s="1" t="s">
        <v>115</v>
      </c>
      <c r="U2051" s="1"/>
      <c r="V2051" s="1"/>
      <c r="W2051" s="4"/>
      <c r="X2051" s="28"/>
      <c r="Y2051" s="33"/>
      <c r="Z2051" s="33"/>
      <c r="AA2051" s="96"/>
      <c r="AB2051" s="178"/>
      <c r="AC2051" s="33">
        <v>24.5</v>
      </c>
      <c r="AD2051" s="33">
        <v>235</v>
      </c>
      <c r="AE2051" s="33" t="s">
        <v>103</v>
      </c>
      <c r="AF2051" s="33" t="s">
        <v>103</v>
      </c>
      <c r="AG2051" s="33"/>
      <c r="AH2051" s="4"/>
      <c r="AI2051" s="1"/>
      <c r="AJ2051" s="1"/>
      <c r="AK2051" s="1"/>
      <c r="AL2051" s="5"/>
      <c r="AM2051" s="164">
        <f t="shared" si="106"/>
        <v>45955</v>
      </c>
      <c r="AN2051" s="182"/>
      <c r="AO2051" s="230"/>
      <c r="AP2051" s="182"/>
      <c r="AQ2051" s="182"/>
      <c r="AR2051" s="182"/>
      <c r="AS2051" s="182"/>
      <c r="AT2051" s="182"/>
      <c r="AU2051" s="182"/>
      <c r="AV2051" s="182"/>
      <c r="AW2051" s="96"/>
      <c r="AX2051" s="37">
        <f t="shared" si="105"/>
        <v>45959</v>
      </c>
      <c r="AY2051" s="182"/>
      <c r="AZ2051" s="183"/>
      <c r="BA2051" s="182"/>
      <c r="BB2051" s="182"/>
      <c r="BC2051" s="182"/>
      <c r="BD2051" s="182"/>
      <c r="BE2051" s="182"/>
      <c r="BF2051" s="182"/>
      <c r="BG2051" s="182"/>
      <c r="BH2051" s="4"/>
      <c r="BI2051" s="1"/>
      <c r="BJ2051" s="1"/>
      <c r="BK2051" s="1"/>
      <c r="BL2051" s="31"/>
      <c r="BM2051" s="31"/>
      <c r="BN2051" s="1"/>
      <c r="BO2051" s="1"/>
      <c r="BP2051" s="1"/>
      <c r="BQ2051" s="1"/>
      <c r="BR2051" s="1"/>
      <c r="BS2051" s="4"/>
      <c r="BT2051" s="37">
        <f t="shared" si="107"/>
        <v>45980</v>
      </c>
      <c r="BU2051" s="229"/>
      <c r="BV2051" s="183"/>
      <c r="BW2051" s="228"/>
      <c r="BX2051" s="182"/>
      <c r="BY2051" s="182"/>
      <c r="BZ2051" s="182"/>
      <c r="CA2051" s="182"/>
      <c r="CB2051" s="182"/>
      <c r="CC2051" s="182"/>
      <c r="CE2051" s="1"/>
      <c r="CF2051" s="1"/>
      <c r="CG2051" s="1"/>
      <c r="CH2051" s="1"/>
      <c r="CI2051" s="1"/>
      <c r="CJ2051" s="1"/>
      <c r="CK2051" s="1"/>
      <c r="CL2051" s="1"/>
      <c r="CM2051" s="1"/>
      <c r="CN2051" s="1"/>
      <c r="CO2051" s="1"/>
    </row>
    <row r="2052" spans="1:93" ht="30" customHeight="1" x14ac:dyDescent="0.2">
      <c r="A2052" s="1">
        <v>2046</v>
      </c>
      <c r="B2052" s="1" t="s">
        <v>599</v>
      </c>
      <c r="C2052" s="1" t="s">
        <v>600</v>
      </c>
      <c r="D2052" s="1" t="s">
        <v>601</v>
      </c>
      <c r="E2052" s="1" t="s">
        <v>601</v>
      </c>
      <c r="F2052" s="1" t="s">
        <v>74</v>
      </c>
      <c r="G2052" s="1">
        <v>3</v>
      </c>
      <c r="H2052" s="1" t="s">
        <v>341</v>
      </c>
      <c r="I2052" s="1" t="s">
        <v>114</v>
      </c>
      <c r="J2052" s="64">
        <v>541</v>
      </c>
      <c r="K2052" s="76">
        <v>2286195</v>
      </c>
      <c r="L2052" s="29">
        <v>45952</v>
      </c>
      <c r="M2052" s="29" t="s">
        <v>4163</v>
      </c>
      <c r="N2052" s="1" t="s">
        <v>478</v>
      </c>
      <c r="O2052" s="28" t="s">
        <v>225</v>
      </c>
      <c r="P2052" s="1" t="s">
        <v>216</v>
      </c>
      <c r="Q2052" s="76">
        <v>12</v>
      </c>
      <c r="R2052" s="1" t="s">
        <v>538</v>
      </c>
      <c r="T2052" s="1" t="s">
        <v>115</v>
      </c>
      <c r="U2052" s="1"/>
      <c r="V2052" s="1"/>
      <c r="W2052" s="4"/>
      <c r="X2052" s="28"/>
      <c r="Y2052" s="33"/>
      <c r="Z2052" s="33"/>
      <c r="AA2052" s="96"/>
      <c r="AB2052" s="178"/>
      <c r="AC2052" s="33">
        <v>25.5</v>
      </c>
      <c r="AD2052" s="33">
        <v>240</v>
      </c>
      <c r="AE2052" s="33" t="s">
        <v>103</v>
      </c>
      <c r="AF2052" s="33" t="s">
        <v>103</v>
      </c>
      <c r="AG2052" s="33"/>
      <c r="AH2052" s="4"/>
      <c r="AI2052" s="1"/>
      <c r="AJ2052" s="1"/>
      <c r="AK2052" s="1"/>
      <c r="AL2052" s="5"/>
      <c r="AM2052" s="164">
        <f t="shared" si="106"/>
        <v>45955</v>
      </c>
      <c r="AN2052" s="182"/>
      <c r="AO2052" s="230"/>
      <c r="AP2052" s="182"/>
      <c r="AQ2052" s="182"/>
      <c r="AR2052" s="182"/>
      <c r="AS2052" s="182"/>
      <c r="AT2052" s="182"/>
      <c r="AU2052" s="182"/>
      <c r="AV2052" s="182"/>
      <c r="AW2052" s="96"/>
      <c r="AX2052" s="37">
        <f t="shared" si="105"/>
        <v>45959</v>
      </c>
      <c r="AY2052" s="182"/>
      <c r="AZ2052" s="183"/>
      <c r="BA2052" s="182"/>
      <c r="BB2052" s="182"/>
      <c r="BC2052" s="182"/>
      <c r="BD2052" s="182"/>
      <c r="BE2052" s="182"/>
      <c r="BF2052" s="182"/>
      <c r="BG2052" s="182"/>
      <c r="BH2052" s="4"/>
      <c r="BI2052" s="1"/>
      <c r="BJ2052" s="1"/>
      <c r="BK2052" s="1"/>
      <c r="BL2052" s="31"/>
      <c r="BM2052" s="31"/>
      <c r="BN2052" s="1"/>
      <c r="BO2052" s="1"/>
      <c r="BP2052" s="1"/>
      <c r="BQ2052" s="1"/>
      <c r="BR2052" s="1"/>
      <c r="BS2052" s="4"/>
      <c r="BT2052" s="37">
        <f t="shared" si="107"/>
        <v>45980</v>
      </c>
      <c r="BU2052" s="229"/>
      <c r="BV2052" s="183"/>
      <c r="BW2052" s="228"/>
      <c r="BX2052" s="182"/>
      <c r="BY2052" s="182"/>
      <c r="BZ2052" s="182"/>
      <c r="CA2052" s="182"/>
      <c r="CB2052" s="182"/>
      <c r="CC2052" s="182"/>
      <c r="CE2052" s="1"/>
      <c r="CF2052" s="1"/>
      <c r="CG2052" s="1"/>
      <c r="CH2052" s="1"/>
      <c r="CI2052" s="1"/>
      <c r="CJ2052" s="1"/>
      <c r="CK2052" s="1"/>
      <c r="CL2052" s="1"/>
      <c r="CM2052" s="1"/>
      <c r="CN2052" s="1"/>
      <c r="CO2052" s="1"/>
    </row>
    <row r="2053" spans="1:93" ht="30" customHeight="1" x14ac:dyDescent="0.2">
      <c r="A2053" s="1">
        <v>2047</v>
      </c>
      <c r="B2053" s="1" t="s">
        <v>599</v>
      </c>
      <c r="C2053" s="1" t="s">
        <v>600</v>
      </c>
      <c r="D2053" s="1" t="s">
        <v>601</v>
      </c>
      <c r="E2053" s="1" t="s">
        <v>601</v>
      </c>
      <c r="F2053" s="1" t="s">
        <v>74</v>
      </c>
      <c r="G2053" s="1">
        <v>3</v>
      </c>
      <c r="H2053" s="1" t="s">
        <v>341</v>
      </c>
      <c r="I2053" s="1" t="s">
        <v>114</v>
      </c>
      <c r="J2053" s="64">
        <v>298</v>
      </c>
      <c r="K2053" s="76">
        <v>2286196</v>
      </c>
      <c r="L2053" s="29">
        <v>45952</v>
      </c>
      <c r="M2053" s="29" t="s">
        <v>4163</v>
      </c>
      <c r="N2053" s="1" t="s">
        <v>478</v>
      </c>
      <c r="O2053" s="28" t="s">
        <v>225</v>
      </c>
      <c r="P2053" s="1" t="s">
        <v>216</v>
      </c>
      <c r="Q2053" s="76">
        <v>8</v>
      </c>
      <c r="R2053" s="1" t="s">
        <v>538</v>
      </c>
      <c r="T2053" s="1" t="s">
        <v>115</v>
      </c>
      <c r="U2053" s="1"/>
      <c r="V2053" s="1"/>
      <c r="W2053" s="4"/>
      <c r="X2053" s="28"/>
      <c r="Y2053" s="33"/>
      <c r="Z2053" s="33"/>
      <c r="AA2053" s="96"/>
      <c r="AB2053" s="178"/>
      <c r="AC2053" s="33">
        <v>24.5</v>
      </c>
      <c r="AD2053" s="33">
        <v>225</v>
      </c>
      <c r="AE2053" s="33" t="s">
        <v>103</v>
      </c>
      <c r="AF2053" s="33" t="s">
        <v>103</v>
      </c>
      <c r="AG2053" s="33"/>
      <c r="AH2053" s="4"/>
      <c r="AI2053" s="1"/>
      <c r="AJ2053" s="1"/>
      <c r="AK2053" s="1"/>
      <c r="AL2053" s="5"/>
      <c r="AM2053" s="164">
        <f t="shared" si="106"/>
        <v>45955</v>
      </c>
      <c r="AN2053" s="182"/>
      <c r="AO2053" s="230"/>
      <c r="AP2053" s="182"/>
      <c r="AQ2053" s="182"/>
      <c r="AR2053" s="182"/>
      <c r="AS2053" s="182"/>
      <c r="AT2053" s="182"/>
      <c r="AU2053" s="182"/>
      <c r="AV2053" s="182"/>
      <c r="AW2053" s="96"/>
      <c r="AX2053" s="37">
        <f t="shared" si="105"/>
        <v>45959</v>
      </c>
      <c r="AY2053" s="182"/>
      <c r="AZ2053" s="183"/>
      <c r="BA2053" s="182"/>
      <c r="BB2053" s="182"/>
      <c r="BC2053" s="182"/>
      <c r="BD2053" s="182"/>
      <c r="BE2053" s="182"/>
      <c r="BF2053" s="182"/>
      <c r="BG2053" s="182"/>
      <c r="BH2053" s="4"/>
      <c r="BI2053" s="1"/>
      <c r="BJ2053" s="1"/>
      <c r="BK2053" s="1"/>
      <c r="BL2053" s="31"/>
      <c r="BM2053" s="31"/>
      <c r="BN2053" s="1"/>
      <c r="BO2053" s="1"/>
      <c r="BP2053" s="1"/>
      <c r="BQ2053" s="1"/>
      <c r="BR2053" s="1"/>
      <c r="BS2053" s="4"/>
      <c r="BT2053" s="37">
        <f t="shared" si="107"/>
        <v>45980</v>
      </c>
      <c r="BU2053" s="229"/>
      <c r="BV2053" s="183"/>
      <c r="BW2053" s="228"/>
      <c r="BX2053" s="182"/>
      <c r="BY2053" s="182"/>
      <c r="BZ2053" s="182"/>
      <c r="CA2053" s="182"/>
      <c r="CB2053" s="182"/>
      <c r="CC2053" s="182"/>
      <c r="CE2053" s="1"/>
      <c r="CF2053" s="1"/>
      <c r="CG2053" s="1"/>
      <c r="CH2053" s="1"/>
      <c r="CI2053" s="1"/>
      <c r="CJ2053" s="1"/>
      <c r="CK2053" s="1"/>
      <c r="CL2053" s="1"/>
      <c r="CM2053" s="1"/>
      <c r="CN2053" s="1"/>
      <c r="CO2053" s="1"/>
    </row>
    <row r="2054" spans="1:93" ht="30" customHeight="1" x14ac:dyDescent="0.2">
      <c r="A2054" s="1">
        <v>2048</v>
      </c>
      <c r="B2054" s="1" t="s">
        <v>599</v>
      </c>
      <c r="C2054" s="1" t="s">
        <v>600</v>
      </c>
      <c r="D2054" s="1" t="s">
        <v>601</v>
      </c>
      <c r="E2054" s="1" t="s">
        <v>601</v>
      </c>
      <c r="F2054" s="1" t="s">
        <v>74</v>
      </c>
      <c r="G2054" s="1">
        <v>3</v>
      </c>
      <c r="H2054" s="1" t="s">
        <v>341</v>
      </c>
      <c r="I2054" s="1" t="s">
        <v>114</v>
      </c>
      <c r="J2054" s="64">
        <v>301</v>
      </c>
      <c r="K2054" s="76">
        <v>2286192</v>
      </c>
      <c r="L2054" s="29">
        <v>45952</v>
      </c>
      <c r="M2054" s="29" t="s">
        <v>4163</v>
      </c>
      <c r="N2054" s="1" t="s">
        <v>478</v>
      </c>
      <c r="O2054" s="28" t="s">
        <v>225</v>
      </c>
      <c r="P2054" s="1" t="s">
        <v>216</v>
      </c>
      <c r="Q2054" s="76">
        <v>8</v>
      </c>
      <c r="R2054" s="1" t="s">
        <v>538</v>
      </c>
      <c r="T2054" s="1" t="s">
        <v>115</v>
      </c>
      <c r="U2054" s="1"/>
      <c r="V2054" s="1"/>
      <c r="W2054" s="4"/>
      <c r="X2054" s="28"/>
      <c r="Y2054" s="33"/>
      <c r="Z2054" s="33"/>
      <c r="AA2054" s="96"/>
      <c r="AB2054" s="178"/>
      <c r="AC2054" s="33">
        <v>24.5</v>
      </c>
      <c r="AD2054" s="33">
        <v>230</v>
      </c>
      <c r="AE2054" s="33" t="s">
        <v>103</v>
      </c>
      <c r="AF2054" s="33" t="s">
        <v>103</v>
      </c>
      <c r="AG2054" s="33"/>
      <c r="AH2054" s="4"/>
      <c r="AI2054" s="1"/>
      <c r="AJ2054" s="1"/>
      <c r="AK2054" s="1"/>
      <c r="AL2054" s="5"/>
      <c r="AM2054" s="164">
        <f t="shared" si="106"/>
        <v>45955</v>
      </c>
      <c r="AN2054" s="182"/>
      <c r="AO2054" s="230"/>
      <c r="AP2054" s="182"/>
      <c r="AQ2054" s="182"/>
      <c r="AR2054" s="182"/>
      <c r="AS2054" s="182"/>
      <c r="AT2054" s="182"/>
      <c r="AU2054" s="182"/>
      <c r="AV2054" s="182"/>
      <c r="AW2054" s="96"/>
      <c r="AX2054" s="37">
        <f t="shared" si="105"/>
        <v>45959</v>
      </c>
      <c r="AY2054" s="182"/>
      <c r="AZ2054" s="183"/>
      <c r="BA2054" s="182"/>
      <c r="BB2054" s="182"/>
      <c r="BC2054" s="182"/>
      <c r="BD2054" s="182"/>
      <c r="BE2054" s="182"/>
      <c r="BF2054" s="182"/>
      <c r="BG2054" s="182"/>
      <c r="BH2054" s="4"/>
      <c r="BI2054" s="1"/>
      <c r="BJ2054" s="1"/>
      <c r="BK2054" s="1"/>
      <c r="BL2054" s="31"/>
      <c r="BM2054" s="31"/>
      <c r="BN2054" s="1"/>
      <c r="BO2054" s="1"/>
      <c r="BP2054" s="1"/>
      <c r="BQ2054" s="1"/>
      <c r="BR2054" s="1"/>
      <c r="BS2054" s="4"/>
      <c r="BT2054" s="37">
        <f t="shared" si="107"/>
        <v>45980</v>
      </c>
      <c r="BU2054" s="229"/>
      <c r="BV2054" s="183"/>
      <c r="BW2054" s="228"/>
      <c r="BX2054" s="182"/>
      <c r="BY2054" s="182"/>
      <c r="BZ2054" s="182"/>
      <c r="CA2054" s="182"/>
      <c r="CB2054" s="182"/>
      <c r="CC2054" s="182"/>
      <c r="CE2054" s="1"/>
      <c r="CF2054" s="1"/>
      <c r="CG2054" s="1"/>
      <c r="CH2054" s="1"/>
      <c r="CI2054" s="1"/>
      <c r="CJ2054" s="1"/>
      <c r="CK2054" s="1"/>
      <c r="CL2054" s="1"/>
      <c r="CM2054" s="1"/>
      <c r="CN2054" s="1"/>
      <c r="CO2054" s="1"/>
    </row>
    <row r="2055" spans="1:93" ht="30" customHeight="1" x14ac:dyDescent="0.2">
      <c r="A2055" s="1">
        <v>2049</v>
      </c>
      <c r="B2055" s="1" t="s">
        <v>599</v>
      </c>
      <c r="C2055" s="1" t="s">
        <v>600</v>
      </c>
      <c r="D2055" s="1" t="s">
        <v>601</v>
      </c>
      <c r="E2055" s="1" t="s">
        <v>601</v>
      </c>
      <c r="F2055" s="1" t="s">
        <v>74</v>
      </c>
      <c r="G2055" s="1">
        <v>3</v>
      </c>
      <c r="H2055" s="1" t="s">
        <v>341</v>
      </c>
      <c r="I2055" s="1" t="s">
        <v>114</v>
      </c>
      <c r="J2055" s="64">
        <v>454</v>
      </c>
      <c r="K2055" s="76">
        <v>2286194</v>
      </c>
      <c r="L2055" s="29">
        <v>45952</v>
      </c>
      <c r="M2055" s="29" t="s">
        <v>4163</v>
      </c>
      <c r="N2055" s="1" t="s">
        <v>478</v>
      </c>
      <c r="O2055" s="28" t="s">
        <v>225</v>
      </c>
      <c r="P2055" s="1" t="s">
        <v>216</v>
      </c>
      <c r="Q2055" s="76">
        <v>12</v>
      </c>
      <c r="R2055" s="1" t="s">
        <v>538</v>
      </c>
      <c r="T2055" s="1" t="s">
        <v>115</v>
      </c>
      <c r="U2055" s="1"/>
      <c r="V2055" s="1"/>
      <c r="W2055" s="4"/>
      <c r="X2055" s="28"/>
      <c r="Y2055" s="33"/>
      <c r="Z2055" s="33"/>
      <c r="AA2055" s="96"/>
      <c r="AB2055" s="178"/>
      <c r="AC2055" s="33">
        <v>25.5</v>
      </c>
      <c r="AD2055" s="33">
        <v>240</v>
      </c>
      <c r="AE2055" s="33" t="s">
        <v>103</v>
      </c>
      <c r="AF2055" s="33" t="s">
        <v>103</v>
      </c>
      <c r="AG2055" s="33"/>
      <c r="AH2055" s="4"/>
      <c r="AI2055" s="1"/>
      <c r="AJ2055" s="1"/>
      <c r="AK2055" s="1"/>
      <c r="AL2055" s="5"/>
      <c r="AM2055" s="164">
        <f t="shared" si="106"/>
        <v>45955</v>
      </c>
      <c r="AN2055" s="182"/>
      <c r="AO2055" s="230"/>
      <c r="AP2055" s="182"/>
      <c r="AQ2055" s="182"/>
      <c r="AR2055" s="182"/>
      <c r="AS2055" s="182"/>
      <c r="AT2055" s="182"/>
      <c r="AU2055" s="182"/>
      <c r="AV2055" s="182"/>
      <c r="AW2055" s="96"/>
      <c r="AX2055" s="37">
        <f t="shared" si="105"/>
        <v>45959</v>
      </c>
      <c r="AY2055" s="182"/>
      <c r="AZ2055" s="183"/>
      <c r="BA2055" s="182"/>
      <c r="BB2055" s="182"/>
      <c r="BC2055" s="182"/>
      <c r="BD2055" s="182"/>
      <c r="BE2055" s="182"/>
      <c r="BF2055" s="182"/>
      <c r="BG2055" s="182"/>
      <c r="BH2055" s="4"/>
      <c r="BI2055" s="1"/>
      <c r="BJ2055" s="1"/>
      <c r="BK2055" s="1"/>
      <c r="BL2055" s="31"/>
      <c r="BM2055" s="31"/>
      <c r="BN2055" s="1"/>
      <c r="BO2055" s="1"/>
      <c r="BP2055" s="1"/>
      <c r="BQ2055" s="1"/>
      <c r="BR2055" s="1"/>
      <c r="BS2055" s="4"/>
      <c r="BT2055" s="37">
        <f t="shared" si="107"/>
        <v>45980</v>
      </c>
      <c r="BU2055" s="229"/>
      <c r="BV2055" s="183"/>
      <c r="BW2055" s="228"/>
      <c r="BX2055" s="182"/>
      <c r="BY2055" s="182"/>
      <c r="BZ2055" s="182"/>
      <c r="CA2055" s="182"/>
      <c r="CB2055" s="182"/>
      <c r="CC2055" s="182"/>
      <c r="CE2055" s="1"/>
      <c r="CF2055" s="1"/>
      <c r="CG2055" s="1"/>
      <c r="CH2055" s="1"/>
      <c r="CI2055" s="1"/>
      <c r="CJ2055" s="1"/>
      <c r="CK2055" s="1"/>
      <c r="CL2055" s="1"/>
      <c r="CM2055" s="1"/>
      <c r="CN2055" s="1"/>
      <c r="CO2055" s="1"/>
    </row>
    <row r="2056" spans="1:93" ht="30" customHeight="1" x14ac:dyDescent="0.2">
      <c r="A2056" s="1">
        <v>2050</v>
      </c>
      <c r="B2056" s="1" t="s">
        <v>599</v>
      </c>
      <c r="C2056" s="1" t="s">
        <v>600</v>
      </c>
      <c r="D2056" s="1" t="s">
        <v>601</v>
      </c>
      <c r="E2056" s="1" t="s">
        <v>601</v>
      </c>
      <c r="F2056" s="1" t="s">
        <v>74</v>
      </c>
      <c r="G2056" s="1">
        <v>3</v>
      </c>
      <c r="H2056" s="1" t="s">
        <v>341</v>
      </c>
      <c r="I2056" s="1" t="s">
        <v>114</v>
      </c>
      <c r="J2056" s="64">
        <v>435</v>
      </c>
      <c r="K2056" s="76">
        <v>2286197</v>
      </c>
      <c r="L2056" s="29">
        <v>45952</v>
      </c>
      <c r="M2056" s="29" t="s">
        <v>4163</v>
      </c>
      <c r="N2056" s="1" t="s">
        <v>478</v>
      </c>
      <c r="O2056" s="28" t="s">
        <v>225</v>
      </c>
      <c r="P2056" s="1" t="s">
        <v>216</v>
      </c>
      <c r="Q2056" s="76">
        <v>10</v>
      </c>
      <c r="R2056" s="1" t="s">
        <v>538</v>
      </c>
      <c r="S2056" s="1">
        <v>6</v>
      </c>
      <c r="T2056" s="1" t="s">
        <v>115</v>
      </c>
      <c r="U2056" s="1"/>
      <c r="V2056" s="1"/>
      <c r="W2056" s="4"/>
      <c r="X2056" s="28"/>
      <c r="Y2056" s="33"/>
      <c r="Z2056" s="33"/>
      <c r="AA2056" s="96"/>
      <c r="AB2056" s="178"/>
      <c r="AC2056" s="33">
        <v>26</v>
      </c>
      <c r="AD2056" s="33">
        <v>240</v>
      </c>
      <c r="AE2056" s="33" t="s">
        <v>103</v>
      </c>
      <c r="AF2056" s="33" t="s">
        <v>103</v>
      </c>
      <c r="AG2056" s="33"/>
      <c r="AH2056" s="4"/>
      <c r="AI2056" s="1"/>
      <c r="AJ2056" s="1"/>
      <c r="AK2056" s="1"/>
      <c r="AL2056" s="5"/>
      <c r="AM2056" s="164">
        <f t="shared" si="106"/>
        <v>45955</v>
      </c>
      <c r="AN2056" s="182"/>
      <c r="AO2056" s="230"/>
      <c r="AP2056" s="182"/>
      <c r="AQ2056" s="182"/>
      <c r="AR2056" s="182"/>
      <c r="AS2056" s="182"/>
      <c r="AT2056" s="182"/>
      <c r="AU2056" s="182"/>
      <c r="AV2056" s="182"/>
      <c r="AW2056" s="96"/>
      <c r="AX2056" s="37">
        <f t="shared" si="105"/>
        <v>45959</v>
      </c>
      <c r="AY2056" s="182"/>
      <c r="AZ2056" s="183"/>
      <c r="BA2056" s="182"/>
      <c r="BB2056" s="182"/>
      <c r="BC2056" s="182"/>
      <c r="BD2056" s="182"/>
      <c r="BE2056" s="182"/>
      <c r="BF2056" s="182"/>
      <c r="BG2056" s="182"/>
      <c r="BH2056" s="4"/>
      <c r="BI2056" s="1"/>
      <c r="BJ2056" s="1"/>
      <c r="BK2056" s="1"/>
      <c r="BL2056" s="31"/>
      <c r="BM2056" s="31"/>
      <c r="BN2056" s="1"/>
      <c r="BO2056" s="1"/>
      <c r="BP2056" s="1"/>
      <c r="BQ2056" s="1"/>
      <c r="BR2056" s="1"/>
      <c r="BS2056" s="4"/>
      <c r="BT2056" s="37">
        <f t="shared" si="107"/>
        <v>45980</v>
      </c>
      <c r="BU2056" s="229"/>
      <c r="BV2056" s="183"/>
      <c r="BW2056" s="228"/>
      <c r="BX2056" s="182"/>
      <c r="BY2056" s="182"/>
      <c r="BZ2056" s="182"/>
      <c r="CA2056" s="182"/>
      <c r="CB2056" s="182"/>
      <c r="CC2056" s="182"/>
      <c r="CE2056" s="1"/>
      <c r="CF2056" s="1"/>
      <c r="CG2056" s="1"/>
      <c r="CH2056" s="1"/>
      <c r="CI2056" s="1"/>
      <c r="CJ2056" s="1"/>
      <c r="CK2056" s="1"/>
      <c r="CL2056" s="1"/>
      <c r="CM2056" s="1"/>
      <c r="CN2056" s="1"/>
      <c r="CO2056" s="1"/>
    </row>
    <row r="2057" spans="1:93" ht="30" customHeight="1" x14ac:dyDescent="0.2">
      <c r="A2057" s="1">
        <v>2051</v>
      </c>
      <c r="B2057" s="1" t="s">
        <v>599</v>
      </c>
      <c r="C2057" s="1" t="s">
        <v>600</v>
      </c>
      <c r="D2057" s="1" t="s">
        <v>601</v>
      </c>
      <c r="E2057" s="1" t="s">
        <v>601</v>
      </c>
      <c r="F2057" s="1" t="s">
        <v>74</v>
      </c>
      <c r="G2057" s="1">
        <v>3</v>
      </c>
      <c r="H2057" s="1" t="s">
        <v>341</v>
      </c>
      <c r="I2057" s="1" t="s">
        <v>114</v>
      </c>
      <c r="J2057" s="64">
        <v>280</v>
      </c>
      <c r="K2057" s="76">
        <v>2286198</v>
      </c>
      <c r="L2057" s="29">
        <v>45952</v>
      </c>
      <c r="M2057" s="29" t="s">
        <v>4163</v>
      </c>
      <c r="N2057" s="1" t="s">
        <v>478</v>
      </c>
      <c r="O2057" s="28" t="s">
        <v>225</v>
      </c>
      <c r="P2057" s="1" t="s">
        <v>216</v>
      </c>
      <c r="Q2057" s="76">
        <v>8</v>
      </c>
      <c r="R2057" s="1" t="s">
        <v>538</v>
      </c>
      <c r="T2057" s="1" t="s">
        <v>115</v>
      </c>
      <c r="U2057" s="1"/>
      <c r="V2057" s="1"/>
      <c r="W2057" s="4"/>
      <c r="X2057" s="28"/>
      <c r="Y2057" s="33"/>
      <c r="Z2057" s="33"/>
      <c r="AA2057" s="96"/>
      <c r="AB2057" s="178"/>
      <c r="AC2057" s="33">
        <v>25</v>
      </c>
      <c r="AD2057" s="33">
        <v>235</v>
      </c>
      <c r="AE2057" s="33" t="s">
        <v>103</v>
      </c>
      <c r="AF2057" s="33" t="s">
        <v>103</v>
      </c>
      <c r="AG2057" s="33"/>
      <c r="AH2057" s="4"/>
      <c r="AI2057" s="1"/>
      <c r="AJ2057" s="1"/>
      <c r="AK2057" s="1"/>
      <c r="AL2057" s="5"/>
      <c r="AM2057" s="164">
        <f t="shared" si="106"/>
        <v>45955</v>
      </c>
      <c r="AN2057" s="182"/>
      <c r="AO2057" s="230"/>
      <c r="AP2057" s="182"/>
      <c r="AQ2057" s="182"/>
      <c r="AR2057" s="182"/>
      <c r="AS2057" s="182"/>
      <c r="AT2057" s="182"/>
      <c r="AU2057" s="182"/>
      <c r="AV2057" s="182"/>
      <c r="AW2057" s="96"/>
      <c r="AX2057" s="37">
        <f t="shared" ref="AX2057:AX2120" si="108">IF(L2057=0, 0,L2057+7)</f>
        <v>45959</v>
      </c>
      <c r="AY2057" s="182"/>
      <c r="AZ2057" s="183"/>
      <c r="BA2057" s="182"/>
      <c r="BB2057" s="182"/>
      <c r="BC2057" s="182"/>
      <c r="BD2057" s="182"/>
      <c r="BE2057" s="182"/>
      <c r="BF2057" s="182"/>
      <c r="BG2057" s="182"/>
      <c r="BH2057" s="4"/>
      <c r="BI2057" s="1"/>
      <c r="BJ2057" s="1"/>
      <c r="BK2057" s="1"/>
      <c r="BL2057" s="31"/>
      <c r="BM2057" s="31"/>
      <c r="BN2057" s="1"/>
      <c r="BO2057" s="1"/>
      <c r="BP2057" s="1"/>
      <c r="BQ2057" s="1"/>
      <c r="BR2057" s="1"/>
      <c r="BS2057" s="4"/>
      <c r="BT2057" s="37">
        <f t="shared" si="107"/>
        <v>45980</v>
      </c>
      <c r="BU2057" s="229"/>
      <c r="BV2057" s="183"/>
      <c r="BW2057" s="228"/>
      <c r="BX2057" s="182"/>
      <c r="BY2057" s="182"/>
      <c r="BZ2057" s="182"/>
      <c r="CA2057" s="182"/>
      <c r="CB2057" s="182"/>
      <c r="CC2057" s="182"/>
      <c r="CE2057" s="1"/>
      <c r="CF2057" s="1"/>
      <c r="CG2057" s="1"/>
      <c r="CH2057" s="1"/>
      <c r="CI2057" s="1"/>
      <c r="CJ2057" s="1"/>
      <c r="CK2057" s="1"/>
      <c r="CL2057" s="1"/>
      <c r="CM2057" s="1"/>
      <c r="CN2057" s="1"/>
      <c r="CO2057" s="1"/>
    </row>
    <row r="2058" spans="1:93" ht="30" customHeight="1" x14ac:dyDescent="0.2">
      <c r="A2058" s="1">
        <v>2052</v>
      </c>
      <c r="B2058" s="1" t="s">
        <v>599</v>
      </c>
      <c r="C2058" s="1" t="s">
        <v>600</v>
      </c>
      <c r="D2058" s="1" t="s">
        <v>601</v>
      </c>
      <c r="E2058" s="1" t="s">
        <v>601</v>
      </c>
      <c r="F2058" s="1" t="s">
        <v>74</v>
      </c>
      <c r="G2058" s="1">
        <v>3</v>
      </c>
      <c r="H2058" s="1" t="s">
        <v>341</v>
      </c>
      <c r="I2058" s="1" t="s">
        <v>114</v>
      </c>
      <c r="J2058" s="64">
        <v>305</v>
      </c>
      <c r="K2058" s="76">
        <v>2286200</v>
      </c>
      <c r="L2058" s="29">
        <v>45952</v>
      </c>
      <c r="M2058" s="29" t="s">
        <v>4163</v>
      </c>
      <c r="N2058" s="1" t="s">
        <v>478</v>
      </c>
      <c r="O2058" s="28" t="s">
        <v>225</v>
      </c>
      <c r="P2058" s="1" t="s">
        <v>216</v>
      </c>
      <c r="Q2058" s="76">
        <v>8</v>
      </c>
      <c r="R2058" s="1" t="s">
        <v>538</v>
      </c>
      <c r="T2058" s="1" t="s">
        <v>115</v>
      </c>
      <c r="U2058" s="1"/>
      <c r="V2058" s="1"/>
      <c r="W2058" s="4"/>
      <c r="X2058" s="28"/>
      <c r="Y2058" s="33"/>
      <c r="Z2058" s="33"/>
      <c r="AA2058" s="96"/>
      <c r="AB2058" s="178"/>
      <c r="AC2058" s="33">
        <v>25</v>
      </c>
      <c r="AD2058" s="33">
        <v>220</v>
      </c>
      <c r="AE2058" s="33" t="s">
        <v>103</v>
      </c>
      <c r="AF2058" s="33" t="s">
        <v>103</v>
      </c>
      <c r="AG2058" s="33"/>
      <c r="AH2058" s="4"/>
      <c r="AI2058" s="1"/>
      <c r="AJ2058" s="1"/>
      <c r="AK2058" s="1"/>
      <c r="AL2058" s="5"/>
      <c r="AM2058" s="164">
        <f t="shared" si="106"/>
        <v>45955</v>
      </c>
      <c r="AN2058" s="182"/>
      <c r="AO2058" s="230"/>
      <c r="AP2058" s="182"/>
      <c r="AQ2058" s="182"/>
      <c r="AR2058" s="182"/>
      <c r="AS2058" s="182"/>
      <c r="AT2058" s="182"/>
      <c r="AU2058" s="182"/>
      <c r="AV2058" s="182"/>
      <c r="AW2058" s="96"/>
      <c r="AX2058" s="37">
        <f t="shared" si="108"/>
        <v>45959</v>
      </c>
      <c r="AY2058" s="182"/>
      <c r="AZ2058" s="183"/>
      <c r="BA2058" s="182"/>
      <c r="BB2058" s="182"/>
      <c r="BC2058" s="182"/>
      <c r="BD2058" s="182"/>
      <c r="BE2058" s="182"/>
      <c r="BF2058" s="182"/>
      <c r="BG2058" s="182"/>
      <c r="BH2058" s="4"/>
      <c r="BI2058" s="1"/>
      <c r="BJ2058" s="1"/>
      <c r="BK2058" s="1"/>
      <c r="BL2058" s="31"/>
      <c r="BM2058" s="31"/>
      <c r="BN2058" s="1"/>
      <c r="BO2058" s="1"/>
      <c r="BP2058" s="1"/>
      <c r="BQ2058" s="1"/>
      <c r="BR2058" s="1"/>
      <c r="BS2058" s="4"/>
      <c r="BT2058" s="37">
        <f t="shared" si="107"/>
        <v>45980</v>
      </c>
      <c r="BU2058" s="229"/>
      <c r="BV2058" s="183"/>
      <c r="BW2058" s="228"/>
      <c r="BX2058" s="182"/>
      <c r="BY2058" s="182"/>
      <c r="BZ2058" s="182"/>
      <c r="CA2058" s="182"/>
      <c r="CB2058" s="182"/>
      <c r="CC2058" s="182"/>
      <c r="CE2058" s="1"/>
      <c r="CF2058" s="1"/>
      <c r="CG2058" s="1"/>
      <c r="CH2058" s="1"/>
      <c r="CI2058" s="1"/>
      <c r="CJ2058" s="1"/>
      <c r="CK2058" s="1"/>
      <c r="CL2058" s="1"/>
      <c r="CM2058" s="1"/>
      <c r="CN2058" s="1"/>
      <c r="CO2058" s="1"/>
    </row>
    <row r="2059" spans="1:93" ht="30" customHeight="1" x14ac:dyDescent="0.2">
      <c r="A2059" s="1">
        <v>2053</v>
      </c>
      <c r="B2059" s="1" t="s">
        <v>599</v>
      </c>
      <c r="C2059" s="1" t="s">
        <v>600</v>
      </c>
      <c r="D2059" s="1" t="s">
        <v>601</v>
      </c>
      <c r="E2059" s="1" t="s">
        <v>601</v>
      </c>
      <c r="F2059" s="1" t="s">
        <v>74</v>
      </c>
      <c r="G2059" s="1">
        <v>3</v>
      </c>
      <c r="H2059" s="1" t="s">
        <v>341</v>
      </c>
      <c r="I2059" s="1" t="s">
        <v>114</v>
      </c>
      <c r="J2059" s="64">
        <v>286</v>
      </c>
      <c r="K2059" s="76">
        <v>2286201</v>
      </c>
      <c r="L2059" s="29">
        <v>45952</v>
      </c>
      <c r="M2059" s="29" t="s">
        <v>4163</v>
      </c>
      <c r="N2059" s="1" t="s">
        <v>478</v>
      </c>
      <c r="O2059" s="28" t="s">
        <v>225</v>
      </c>
      <c r="P2059" s="1" t="s">
        <v>216</v>
      </c>
      <c r="Q2059" s="76">
        <v>8</v>
      </c>
      <c r="R2059" s="1" t="s">
        <v>538</v>
      </c>
      <c r="T2059" s="1" t="s">
        <v>115</v>
      </c>
      <c r="U2059" s="1"/>
      <c r="V2059" s="1"/>
      <c r="W2059" s="4"/>
      <c r="X2059" s="28"/>
      <c r="Y2059" s="33"/>
      <c r="Z2059" s="33"/>
      <c r="AA2059" s="96"/>
      <c r="AB2059" s="178"/>
      <c r="AC2059" s="33">
        <v>25</v>
      </c>
      <c r="AD2059" s="33">
        <v>240</v>
      </c>
      <c r="AE2059" s="33" t="s">
        <v>103</v>
      </c>
      <c r="AF2059" s="33" t="s">
        <v>103</v>
      </c>
      <c r="AG2059" s="33"/>
      <c r="AH2059" s="4"/>
      <c r="AI2059" s="1"/>
      <c r="AJ2059" s="1"/>
      <c r="AK2059" s="1"/>
      <c r="AL2059" s="5"/>
      <c r="AM2059" s="164">
        <f t="shared" si="106"/>
        <v>45955</v>
      </c>
      <c r="AN2059" s="182"/>
      <c r="AO2059" s="230"/>
      <c r="AP2059" s="182"/>
      <c r="AQ2059" s="182"/>
      <c r="AR2059" s="182"/>
      <c r="AS2059" s="182"/>
      <c r="AT2059" s="182"/>
      <c r="AU2059" s="182"/>
      <c r="AV2059" s="182"/>
      <c r="AW2059" s="96"/>
      <c r="AX2059" s="37">
        <f t="shared" si="108"/>
        <v>45959</v>
      </c>
      <c r="AY2059" s="182"/>
      <c r="AZ2059" s="183"/>
      <c r="BA2059" s="182"/>
      <c r="BB2059" s="182"/>
      <c r="BC2059" s="182"/>
      <c r="BD2059" s="182"/>
      <c r="BE2059" s="182"/>
      <c r="BF2059" s="182"/>
      <c r="BG2059" s="182"/>
      <c r="BH2059" s="4"/>
      <c r="BI2059" s="1"/>
      <c r="BJ2059" s="1"/>
      <c r="BK2059" s="1"/>
      <c r="BL2059" s="31"/>
      <c r="BM2059" s="31"/>
      <c r="BN2059" s="1"/>
      <c r="BO2059" s="1"/>
      <c r="BP2059" s="1"/>
      <c r="BQ2059" s="1"/>
      <c r="BR2059" s="1"/>
      <c r="BS2059" s="4"/>
      <c r="BT2059" s="37">
        <f t="shared" si="107"/>
        <v>45980</v>
      </c>
      <c r="BU2059" s="229"/>
      <c r="BV2059" s="183"/>
      <c r="BW2059" s="228"/>
      <c r="BX2059" s="182"/>
      <c r="BY2059" s="182"/>
      <c r="BZ2059" s="182"/>
      <c r="CA2059" s="182"/>
      <c r="CB2059" s="182"/>
      <c r="CC2059" s="182"/>
      <c r="CE2059" s="1"/>
      <c r="CF2059" s="1"/>
      <c r="CG2059" s="1"/>
      <c r="CH2059" s="1"/>
      <c r="CI2059" s="1"/>
      <c r="CJ2059" s="1"/>
      <c r="CK2059" s="1"/>
      <c r="CL2059" s="1"/>
      <c r="CM2059" s="1"/>
      <c r="CN2059" s="1"/>
      <c r="CO2059" s="1"/>
    </row>
    <row r="2060" spans="1:93" ht="30" customHeight="1" x14ac:dyDescent="0.2">
      <c r="A2060" s="1">
        <v>2054</v>
      </c>
      <c r="B2060" s="1" t="s">
        <v>599</v>
      </c>
      <c r="C2060" s="1" t="s">
        <v>600</v>
      </c>
      <c r="D2060" s="1" t="s">
        <v>601</v>
      </c>
      <c r="E2060" s="1" t="s">
        <v>601</v>
      </c>
      <c r="F2060" s="1" t="s">
        <v>74</v>
      </c>
      <c r="G2060" s="1">
        <v>3</v>
      </c>
      <c r="H2060" s="1" t="s">
        <v>341</v>
      </c>
      <c r="I2060" s="1" t="s">
        <v>114</v>
      </c>
      <c r="J2060" s="64">
        <v>420</v>
      </c>
      <c r="K2060" s="76">
        <v>2286202</v>
      </c>
      <c r="L2060" s="29">
        <v>45952</v>
      </c>
      <c r="M2060" s="29" t="s">
        <v>4163</v>
      </c>
      <c r="N2060" s="1" t="s">
        <v>478</v>
      </c>
      <c r="O2060" s="28" t="s">
        <v>225</v>
      </c>
      <c r="P2060" s="1" t="s">
        <v>216</v>
      </c>
      <c r="Q2060" s="76">
        <v>9</v>
      </c>
      <c r="R2060" s="1" t="s">
        <v>538</v>
      </c>
      <c r="T2060" s="1" t="s">
        <v>115</v>
      </c>
      <c r="U2060" s="1"/>
      <c r="V2060" s="1"/>
      <c r="W2060" s="4"/>
      <c r="X2060" s="28"/>
      <c r="Y2060" s="33"/>
      <c r="Z2060" s="33"/>
      <c r="AA2060" s="96"/>
      <c r="AB2060" s="178"/>
      <c r="AC2060" s="33">
        <v>24.5</v>
      </c>
      <c r="AD2060" s="33">
        <v>235</v>
      </c>
      <c r="AE2060" s="33" t="s">
        <v>103</v>
      </c>
      <c r="AF2060" s="33" t="s">
        <v>103</v>
      </c>
      <c r="AG2060" s="33"/>
      <c r="AH2060" s="4"/>
      <c r="AI2060" s="1"/>
      <c r="AJ2060" s="1"/>
      <c r="AK2060" s="1"/>
      <c r="AL2060" s="5"/>
      <c r="AM2060" s="164">
        <f t="shared" si="106"/>
        <v>45955</v>
      </c>
      <c r="AN2060" s="182"/>
      <c r="AO2060" s="230"/>
      <c r="AP2060" s="182"/>
      <c r="AQ2060" s="182"/>
      <c r="AR2060" s="182"/>
      <c r="AS2060" s="182"/>
      <c r="AT2060" s="182"/>
      <c r="AU2060" s="182"/>
      <c r="AV2060" s="182"/>
      <c r="AW2060" s="96"/>
      <c r="AX2060" s="37">
        <f t="shared" si="108"/>
        <v>45959</v>
      </c>
      <c r="AY2060" s="182"/>
      <c r="AZ2060" s="183"/>
      <c r="BA2060" s="182"/>
      <c r="BB2060" s="182"/>
      <c r="BC2060" s="182"/>
      <c r="BD2060" s="182"/>
      <c r="BE2060" s="182"/>
      <c r="BF2060" s="182"/>
      <c r="BG2060" s="182"/>
      <c r="BH2060" s="4"/>
      <c r="BI2060" s="1"/>
      <c r="BJ2060" s="1"/>
      <c r="BK2060" s="1"/>
      <c r="BL2060" s="31"/>
      <c r="BM2060" s="31"/>
      <c r="BN2060" s="1"/>
      <c r="BO2060" s="1"/>
      <c r="BP2060" s="1"/>
      <c r="BQ2060" s="1"/>
      <c r="BR2060" s="1"/>
      <c r="BS2060" s="4"/>
      <c r="BT2060" s="37">
        <f t="shared" si="107"/>
        <v>45980</v>
      </c>
      <c r="BU2060" s="229"/>
      <c r="BV2060" s="183"/>
      <c r="BW2060" s="228"/>
      <c r="BX2060" s="182"/>
      <c r="BY2060" s="182"/>
      <c r="BZ2060" s="182"/>
      <c r="CA2060" s="182"/>
      <c r="CB2060" s="182"/>
      <c r="CC2060" s="182"/>
      <c r="CE2060" s="1"/>
      <c r="CF2060" s="1"/>
      <c r="CG2060" s="1"/>
      <c r="CH2060" s="1"/>
      <c r="CI2060" s="1"/>
      <c r="CJ2060" s="1"/>
      <c r="CK2060" s="1"/>
      <c r="CL2060" s="1"/>
      <c r="CM2060" s="1"/>
      <c r="CN2060" s="1"/>
      <c r="CO2060" s="1"/>
    </row>
    <row r="2061" spans="1:93" ht="30" customHeight="1" x14ac:dyDescent="0.2">
      <c r="A2061" s="1">
        <v>2055</v>
      </c>
      <c r="B2061" s="1" t="s">
        <v>599</v>
      </c>
      <c r="C2061" s="1" t="s">
        <v>600</v>
      </c>
      <c r="D2061" s="1" t="s">
        <v>601</v>
      </c>
      <c r="E2061" s="1" t="s">
        <v>601</v>
      </c>
      <c r="F2061" s="1" t="s">
        <v>74</v>
      </c>
      <c r="G2061" s="1">
        <v>3</v>
      </c>
      <c r="H2061" s="1" t="s">
        <v>341</v>
      </c>
      <c r="I2061" s="1" t="s">
        <v>114</v>
      </c>
      <c r="J2061" s="64">
        <v>580</v>
      </c>
      <c r="K2061" s="76">
        <v>2286203</v>
      </c>
      <c r="L2061" s="29">
        <v>45952</v>
      </c>
      <c r="M2061" s="29" t="s">
        <v>4163</v>
      </c>
      <c r="N2061" s="1" t="s">
        <v>478</v>
      </c>
      <c r="O2061" s="28" t="s">
        <v>225</v>
      </c>
      <c r="P2061" s="1" t="s">
        <v>216</v>
      </c>
      <c r="Q2061" s="76">
        <v>12</v>
      </c>
      <c r="R2061" s="1" t="s">
        <v>538</v>
      </c>
      <c r="T2061" s="1" t="s">
        <v>115</v>
      </c>
      <c r="U2061" s="1"/>
      <c r="V2061" s="1"/>
      <c r="W2061" s="4"/>
      <c r="X2061" s="28"/>
      <c r="Y2061" s="33"/>
      <c r="Z2061" s="33"/>
      <c r="AA2061" s="96"/>
      <c r="AB2061" s="178"/>
      <c r="AC2061" s="33">
        <v>26</v>
      </c>
      <c r="AD2061" s="33">
        <v>240</v>
      </c>
      <c r="AE2061" s="33" t="s">
        <v>103</v>
      </c>
      <c r="AF2061" s="33" t="s">
        <v>103</v>
      </c>
      <c r="AG2061" s="33"/>
      <c r="AH2061" s="4"/>
      <c r="AI2061" s="1"/>
      <c r="AJ2061" s="1"/>
      <c r="AK2061" s="1"/>
      <c r="AL2061" s="5"/>
      <c r="AM2061" s="164">
        <f t="shared" si="106"/>
        <v>45955</v>
      </c>
      <c r="AN2061" s="182"/>
      <c r="AO2061" s="230"/>
      <c r="AP2061" s="182"/>
      <c r="AQ2061" s="182"/>
      <c r="AR2061" s="182"/>
      <c r="AS2061" s="182"/>
      <c r="AT2061" s="182"/>
      <c r="AU2061" s="182"/>
      <c r="AV2061" s="182"/>
      <c r="AW2061" s="96"/>
      <c r="AX2061" s="37">
        <f t="shared" si="108"/>
        <v>45959</v>
      </c>
      <c r="AY2061" s="182"/>
      <c r="AZ2061" s="183"/>
      <c r="BA2061" s="182"/>
      <c r="BB2061" s="182"/>
      <c r="BC2061" s="182"/>
      <c r="BD2061" s="182"/>
      <c r="BE2061" s="182"/>
      <c r="BF2061" s="182"/>
      <c r="BG2061" s="182"/>
      <c r="BH2061" s="4"/>
      <c r="BI2061" s="1"/>
      <c r="BJ2061" s="1"/>
      <c r="BK2061" s="1"/>
      <c r="BL2061" s="31"/>
      <c r="BM2061" s="31"/>
      <c r="BN2061" s="1"/>
      <c r="BO2061" s="1"/>
      <c r="BP2061" s="1"/>
      <c r="BQ2061" s="1"/>
      <c r="BR2061" s="1"/>
      <c r="BS2061" s="4"/>
      <c r="BT2061" s="37">
        <f t="shared" si="107"/>
        <v>45980</v>
      </c>
      <c r="BU2061" s="229"/>
      <c r="BV2061" s="183"/>
      <c r="BW2061" s="228"/>
      <c r="BX2061" s="182"/>
      <c r="BY2061" s="182"/>
      <c r="BZ2061" s="182"/>
      <c r="CA2061" s="182"/>
      <c r="CB2061" s="182"/>
      <c r="CC2061" s="182"/>
      <c r="CE2061" s="1"/>
      <c r="CF2061" s="1"/>
      <c r="CG2061" s="1"/>
      <c r="CH2061" s="1"/>
      <c r="CI2061" s="1"/>
      <c r="CJ2061" s="1"/>
      <c r="CK2061" s="1"/>
      <c r="CL2061" s="1"/>
      <c r="CM2061" s="1"/>
      <c r="CN2061" s="1"/>
      <c r="CO2061" s="1"/>
    </row>
    <row r="2062" spans="1:93" ht="30" customHeight="1" x14ac:dyDescent="0.2">
      <c r="A2062" s="1">
        <v>2056</v>
      </c>
      <c r="B2062" s="1" t="s">
        <v>599</v>
      </c>
      <c r="C2062" s="1" t="s">
        <v>600</v>
      </c>
      <c r="D2062" s="1" t="s">
        <v>601</v>
      </c>
      <c r="E2062" s="1" t="s">
        <v>601</v>
      </c>
      <c r="F2062" s="1" t="s">
        <v>74</v>
      </c>
      <c r="G2062" s="1">
        <v>3</v>
      </c>
      <c r="H2062" s="1" t="s">
        <v>341</v>
      </c>
      <c r="I2062" s="1" t="s">
        <v>114</v>
      </c>
      <c r="J2062" s="64">
        <v>276</v>
      </c>
      <c r="K2062" s="76">
        <v>2286205</v>
      </c>
      <c r="L2062" s="29">
        <v>45952</v>
      </c>
      <c r="M2062" s="29" t="s">
        <v>4163</v>
      </c>
      <c r="N2062" s="1" t="s">
        <v>478</v>
      </c>
      <c r="O2062" s="28" t="s">
        <v>225</v>
      </c>
      <c r="P2062" s="1" t="s">
        <v>216</v>
      </c>
      <c r="Q2062" s="76">
        <v>8</v>
      </c>
      <c r="R2062" s="1" t="s">
        <v>538</v>
      </c>
      <c r="T2062" s="1" t="s">
        <v>115</v>
      </c>
      <c r="U2062" s="1"/>
      <c r="V2062" s="1"/>
      <c r="W2062" s="4"/>
      <c r="X2062" s="28"/>
      <c r="Y2062" s="33"/>
      <c r="Z2062" s="33"/>
      <c r="AA2062" s="96"/>
      <c r="AB2062" s="178"/>
      <c r="AC2062" s="33">
        <v>25.5</v>
      </c>
      <c r="AD2062" s="33">
        <v>230</v>
      </c>
      <c r="AE2062" s="33" t="s">
        <v>103</v>
      </c>
      <c r="AF2062" s="33" t="s">
        <v>103</v>
      </c>
      <c r="AG2062" s="33"/>
      <c r="AH2062" s="4"/>
      <c r="AI2062" s="1"/>
      <c r="AJ2062" s="1"/>
      <c r="AK2062" s="1"/>
      <c r="AL2062" s="5"/>
      <c r="AM2062" s="164">
        <f t="shared" si="106"/>
        <v>45955</v>
      </c>
      <c r="AN2062" s="182"/>
      <c r="AO2062" s="230"/>
      <c r="AP2062" s="182"/>
      <c r="AQ2062" s="182"/>
      <c r="AR2062" s="182"/>
      <c r="AS2062" s="182"/>
      <c r="AT2062" s="182"/>
      <c r="AU2062" s="182"/>
      <c r="AV2062" s="182"/>
      <c r="AW2062" s="96"/>
      <c r="AX2062" s="37">
        <f t="shared" si="108"/>
        <v>45959</v>
      </c>
      <c r="AY2062" s="182"/>
      <c r="AZ2062" s="183"/>
      <c r="BA2062" s="182"/>
      <c r="BB2062" s="182"/>
      <c r="BC2062" s="182"/>
      <c r="BD2062" s="182"/>
      <c r="BE2062" s="182"/>
      <c r="BF2062" s="182"/>
      <c r="BG2062" s="182"/>
      <c r="BH2062" s="4"/>
      <c r="BI2062" s="1"/>
      <c r="BJ2062" s="1"/>
      <c r="BK2062" s="1"/>
      <c r="BL2062" s="31"/>
      <c r="BM2062" s="31"/>
      <c r="BN2062" s="1"/>
      <c r="BO2062" s="1"/>
      <c r="BP2062" s="1"/>
      <c r="BQ2062" s="1"/>
      <c r="BR2062" s="1"/>
      <c r="BS2062" s="4"/>
      <c r="BT2062" s="37">
        <f t="shared" si="107"/>
        <v>45980</v>
      </c>
      <c r="BU2062" s="229"/>
      <c r="BV2062" s="183"/>
      <c r="BW2062" s="228"/>
      <c r="BX2062" s="182"/>
      <c r="BY2062" s="182"/>
      <c r="BZ2062" s="182"/>
      <c r="CA2062" s="182"/>
      <c r="CB2062" s="182"/>
      <c r="CC2062" s="182"/>
      <c r="CE2062" s="1"/>
      <c r="CF2062" s="1"/>
      <c r="CG2062" s="1"/>
      <c r="CH2062" s="1"/>
      <c r="CI2062" s="1"/>
      <c r="CJ2062" s="1"/>
      <c r="CK2062" s="1"/>
      <c r="CL2062" s="1"/>
      <c r="CM2062" s="1"/>
      <c r="CN2062" s="1"/>
      <c r="CO2062" s="1"/>
    </row>
    <row r="2063" spans="1:93" ht="30" customHeight="1" x14ac:dyDescent="0.2">
      <c r="A2063" s="1">
        <v>2057</v>
      </c>
      <c r="B2063" s="1" t="s">
        <v>599</v>
      </c>
      <c r="C2063" s="1" t="s">
        <v>600</v>
      </c>
      <c r="D2063" s="1" t="s">
        <v>601</v>
      </c>
      <c r="E2063" s="1" t="s">
        <v>601</v>
      </c>
      <c r="F2063" s="1" t="s">
        <v>74</v>
      </c>
      <c r="G2063" s="1">
        <v>3</v>
      </c>
      <c r="H2063" s="1" t="s">
        <v>341</v>
      </c>
      <c r="I2063" s="1" t="s">
        <v>114</v>
      </c>
      <c r="J2063" s="64">
        <v>526</v>
      </c>
      <c r="K2063" s="76">
        <v>2286206</v>
      </c>
      <c r="L2063" s="29">
        <v>45952</v>
      </c>
      <c r="M2063" s="29" t="s">
        <v>4163</v>
      </c>
      <c r="N2063" s="1" t="s">
        <v>478</v>
      </c>
      <c r="O2063" s="28" t="s">
        <v>225</v>
      </c>
      <c r="P2063" s="1" t="s">
        <v>216</v>
      </c>
      <c r="Q2063" s="76">
        <v>12</v>
      </c>
      <c r="R2063" s="1" t="s">
        <v>538</v>
      </c>
      <c r="T2063" s="1" t="s">
        <v>115</v>
      </c>
      <c r="U2063" s="1"/>
      <c r="V2063" s="1"/>
      <c r="W2063" s="4"/>
      <c r="X2063" s="28"/>
      <c r="Y2063" s="33"/>
      <c r="Z2063" s="33"/>
      <c r="AA2063" s="96"/>
      <c r="AB2063" s="178"/>
      <c r="AC2063" s="33">
        <v>24.5</v>
      </c>
      <c r="AD2063" s="33">
        <v>240</v>
      </c>
      <c r="AE2063" s="33" t="s">
        <v>103</v>
      </c>
      <c r="AF2063" s="33" t="s">
        <v>103</v>
      </c>
      <c r="AG2063" s="33"/>
      <c r="AH2063" s="4"/>
      <c r="AI2063" s="1"/>
      <c r="AJ2063" s="1"/>
      <c r="AK2063" s="1"/>
      <c r="AL2063" s="5"/>
      <c r="AM2063" s="164">
        <f t="shared" si="106"/>
        <v>45955</v>
      </c>
      <c r="AN2063" s="182"/>
      <c r="AO2063" s="230"/>
      <c r="AP2063" s="182"/>
      <c r="AQ2063" s="182"/>
      <c r="AR2063" s="182"/>
      <c r="AS2063" s="182"/>
      <c r="AT2063" s="182"/>
      <c r="AU2063" s="182"/>
      <c r="AV2063" s="182"/>
      <c r="AW2063" s="96"/>
      <c r="AX2063" s="37">
        <f t="shared" si="108"/>
        <v>45959</v>
      </c>
      <c r="AY2063" s="182"/>
      <c r="AZ2063" s="183"/>
      <c r="BA2063" s="182"/>
      <c r="BB2063" s="182"/>
      <c r="BC2063" s="182"/>
      <c r="BD2063" s="182"/>
      <c r="BE2063" s="182"/>
      <c r="BF2063" s="182"/>
      <c r="BG2063" s="182"/>
      <c r="BH2063" s="4"/>
      <c r="BI2063" s="1"/>
      <c r="BJ2063" s="1"/>
      <c r="BK2063" s="1"/>
      <c r="BL2063" s="31"/>
      <c r="BM2063" s="31"/>
      <c r="BN2063" s="1"/>
      <c r="BO2063" s="1"/>
      <c r="BP2063" s="1"/>
      <c r="BQ2063" s="1"/>
      <c r="BR2063" s="1"/>
      <c r="BS2063" s="4"/>
      <c r="BT2063" s="37">
        <f t="shared" si="107"/>
        <v>45980</v>
      </c>
      <c r="BU2063" s="229"/>
      <c r="BV2063" s="183"/>
      <c r="BW2063" s="228"/>
      <c r="BX2063" s="182"/>
      <c r="BY2063" s="182"/>
      <c r="BZ2063" s="182"/>
      <c r="CA2063" s="182"/>
      <c r="CB2063" s="182"/>
      <c r="CC2063" s="182"/>
      <c r="CE2063" s="1"/>
      <c r="CF2063" s="1"/>
      <c r="CG2063" s="1"/>
      <c r="CH2063" s="1"/>
      <c r="CI2063" s="1"/>
      <c r="CJ2063" s="1"/>
      <c r="CK2063" s="1"/>
      <c r="CL2063" s="1"/>
      <c r="CM2063" s="1"/>
      <c r="CN2063" s="1"/>
      <c r="CO2063" s="1"/>
    </row>
    <row r="2064" spans="1:93" ht="30" customHeight="1" x14ac:dyDescent="0.2">
      <c r="A2064" s="1">
        <v>2058</v>
      </c>
      <c r="B2064" s="1" t="s">
        <v>599</v>
      </c>
      <c r="C2064" s="1" t="s">
        <v>600</v>
      </c>
      <c r="D2064" s="1" t="s">
        <v>601</v>
      </c>
      <c r="E2064" s="1" t="s">
        <v>601</v>
      </c>
      <c r="F2064" s="1" t="s">
        <v>74</v>
      </c>
      <c r="G2064" s="1">
        <v>3</v>
      </c>
      <c r="H2064" s="1" t="s">
        <v>341</v>
      </c>
      <c r="I2064" s="1" t="s">
        <v>114</v>
      </c>
      <c r="J2064" s="64">
        <v>306</v>
      </c>
      <c r="K2064" s="76">
        <v>2286208</v>
      </c>
      <c r="L2064" s="29">
        <v>45952</v>
      </c>
      <c r="M2064" s="29" t="s">
        <v>4163</v>
      </c>
      <c r="N2064" s="1" t="s">
        <v>478</v>
      </c>
      <c r="O2064" s="28" t="s">
        <v>225</v>
      </c>
      <c r="P2064" s="1" t="s">
        <v>216</v>
      </c>
      <c r="Q2064" s="76">
        <v>8</v>
      </c>
      <c r="R2064" s="1" t="s">
        <v>538</v>
      </c>
      <c r="T2064" s="1" t="s">
        <v>115</v>
      </c>
      <c r="U2064" s="1"/>
      <c r="V2064" s="1"/>
      <c r="W2064" s="4"/>
      <c r="X2064" s="28"/>
      <c r="Y2064" s="33"/>
      <c r="Z2064" s="33"/>
      <c r="AA2064" s="96"/>
      <c r="AB2064" s="178"/>
      <c r="AC2064" s="33">
        <v>25</v>
      </c>
      <c r="AD2064" s="33">
        <v>230</v>
      </c>
      <c r="AE2064" s="33" t="s">
        <v>103</v>
      </c>
      <c r="AF2064" s="33" t="s">
        <v>103</v>
      </c>
      <c r="AG2064" s="33"/>
      <c r="AH2064" s="4"/>
      <c r="AI2064" s="1"/>
      <c r="AJ2064" s="1"/>
      <c r="AK2064" s="1"/>
      <c r="AL2064" s="5"/>
      <c r="AM2064" s="164">
        <f t="shared" si="106"/>
        <v>45955</v>
      </c>
      <c r="AN2064" s="182"/>
      <c r="AO2064" s="230"/>
      <c r="AP2064" s="182"/>
      <c r="AQ2064" s="182"/>
      <c r="AR2064" s="182"/>
      <c r="AS2064" s="182"/>
      <c r="AT2064" s="182"/>
      <c r="AU2064" s="182"/>
      <c r="AV2064" s="182"/>
      <c r="AW2064" s="96"/>
      <c r="AX2064" s="37">
        <f t="shared" si="108"/>
        <v>45959</v>
      </c>
      <c r="AY2064" s="182"/>
      <c r="AZ2064" s="183"/>
      <c r="BA2064" s="182"/>
      <c r="BB2064" s="182"/>
      <c r="BC2064" s="182"/>
      <c r="BD2064" s="182"/>
      <c r="BE2064" s="182"/>
      <c r="BF2064" s="182"/>
      <c r="BG2064" s="182"/>
      <c r="BH2064" s="4"/>
      <c r="BI2064" s="1"/>
      <c r="BJ2064" s="1"/>
      <c r="BK2064" s="1"/>
      <c r="BL2064" s="31"/>
      <c r="BM2064" s="31"/>
      <c r="BN2064" s="1"/>
      <c r="BO2064" s="1"/>
      <c r="BP2064" s="1"/>
      <c r="BQ2064" s="1"/>
      <c r="BR2064" s="1"/>
      <c r="BS2064" s="4"/>
      <c r="BT2064" s="37">
        <f t="shared" si="107"/>
        <v>45980</v>
      </c>
      <c r="BU2064" s="229"/>
      <c r="BV2064" s="183"/>
      <c r="BW2064" s="228"/>
      <c r="BX2064" s="182"/>
      <c r="BY2064" s="182"/>
      <c r="BZ2064" s="182"/>
      <c r="CA2064" s="182"/>
      <c r="CB2064" s="182"/>
      <c r="CC2064" s="182"/>
      <c r="CE2064" s="1"/>
      <c r="CF2064" s="1"/>
      <c r="CG2064" s="1"/>
      <c r="CH2064" s="1"/>
      <c r="CI2064" s="1"/>
      <c r="CJ2064" s="1"/>
      <c r="CK2064" s="1"/>
      <c r="CL2064" s="1"/>
      <c r="CM2064" s="1"/>
      <c r="CN2064" s="1"/>
      <c r="CO2064" s="1"/>
    </row>
    <row r="2065" spans="1:93" ht="30" customHeight="1" x14ac:dyDescent="0.2">
      <c r="A2065" s="1">
        <v>2059</v>
      </c>
      <c r="B2065" s="1" t="s">
        <v>599</v>
      </c>
      <c r="C2065" s="1" t="s">
        <v>600</v>
      </c>
      <c r="D2065" s="1" t="s">
        <v>601</v>
      </c>
      <c r="E2065" s="1" t="s">
        <v>601</v>
      </c>
      <c r="F2065" s="1" t="s">
        <v>74</v>
      </c>
      <c r="G2065" s="1">
        <v>3</v>
      </c>
      <c r="H2065" s="1" t="s">
        <v>341</v>
      </c>
      <c r="I2065" s="1" t="s">
        <v>114</v>
      </c>
      <c r="J2065" s="64">
        <v>542</v>
      </c>
      <c r="K2065" s="76">
        <v>2286207</v>
      </c>
      <c r="L2065" s="29">
        <v>45952</v>
      </c>
      <c r="M2065" s="29" t="s">
        <v>4163</v>
      </c>
      <c r="N2065" s="1" t="s">
        <v>478</v>
      </c>
      <c r="O2065" s="28" t="s">
        <v>225</v>
      </c>
      <c r="P2065" s="1" t="s">
        <v>216</v>
      </c>
      <c r="Q2065" s="76">
        <v>12</v>
      </c>
      <c r="R2065" s="1" t="s">
        <v>538</v>
      </c>
      <c r="T2065" s="1" t="s">
        <v>115</v>
      </c>
      <c r="U2065" s="1"/>
      <c r="V2065" s="1"/>
      <c r="W2065" s="4"/>
      <c r="X2065" s="28"/>
      <c r="Y2065" s="33"/>
      <c r="Z2065" s="33"/>
      <c r="AA2065" s="96"/>
      <c r="AB2065" s="178"/>
      <c r="AC2065" s="33">
        <v>25.5</v>
      </c>
      <c r="AD2065" s="33">
        <v>230</v>
      </c>
      <c r="AE2065" s="33" t="s">
        <v>103</v>
      </c>
      <c r="AF2065" s="33" t="s">
        <v>103</v>
      </c>
      <c r="AG2065" s="33"/>
      <c r="AH2065" s="4"/>
      <c r="AI2065" s="1"/>
      <c r="AJ2065" s="1"/>
      <c r="AK2065" s="1"/>
      <c r="AL2065" s="5"/>
      <c r="AM2065" s="164">
        <f t="shared" si="106"/>
        <v>45955</v>
      </c>
      <c r="AN2065" s="182"/>
      <c r="AO2065" s="230"/>
      <c r="AP2065" s="182"/>
      <c r="AQ2065" s="182"/>
      <c r="AR2065" s="182"/>
      <c r="AS2065" s="182"/>
      <c r="AT2065" s="182"/>
      <c r="AU2065" s="182"/>
      <c r="AV2065" s="182"/>
      <c r="AW2065" s="96"/>
      <c r="AX2065" s="37">
        <f t="shared" si="108"/>
        <v>45959</v>
      </c>
      <c r="AY2065" s="182"/>
      <c r="AZ2065" s="183"/>
      <c r="BA2065" s="182">
        <v>44.1</v>
      </c>
      <c r="BB2065" s="182">
        <v>42.4</v>
      </c>
      <c r="BC2065" s="182">
        <v>43.2</v>
      </c>
      <c r="BD2065" s="182"/>
      <c r="BE2065" s="182"/>
      <c r="BF2065" s="182"/>
      <c r="BG2065" s="182"/>
      <c r="BH2065" s="4"/>
      <c r="BI2065" s="1"/>
      <c r="BJ2065" s="1"/>
      <c r="BK2065" s="1"/>
      <c r="BL2065" s="31"/>
      <c r="BM2065" s="31"/>
      <c r="BN2065" s="1"/>
      <c r="BO2065" s="1"/>
      <c r="BP2065" s="1"/>
      <c r="BQ2065" s="1"/>
      <c r="BR2065" s="1"/>
      <c r="BS2065" s="4"/>
      <c r="BT2065" s="37">
        <f t="shared" si="107"/>
        <v>45980</v>
      </c>
      <c r="BU2065" s="229"/>
      <c r="BV2065" s="183"/>
      <c r="BW2065" s="228">
        <v>50.4</v>
      </c>
      <c r="BX2065" s="182">
        <v>49.7</v>
      </c>
      <c r="BY2065" s="182">
        <v>51.6</v>
      </c>
      <c r="BZ2065" s="182"/>
      <c r="CA2065" s="182"/>
      <c r="CB2065" s="182"/>
      <c r="CC2065" s="182"/>
      <c r="CE2065" s="1"/>
      <c r="CF2065" s="1"/>
      <c r="CG2065" s="1"/>
      <c r="CH2065" s="1"/>
      <c r="CI2065" s="1"/>
      <c r="CJ2065" s="1"/>
      <c r="CK2065" s="1"/>
      <c r="CL2065" s="1"/>
      <c r="CM2065" s="1"/>
      <c r="CN2065" s="1"/>
      <c r="CO2065" s="1"/>
    </row>
    <row r="2066" spans="1:93" ht="30" customHeight="1" x14ac:dyDescent="0.2">
      <c r="A2066" s="1">
        <v>2060</v>
      </c>
      <c r="B2066" s="1" t="s">
        <v>599</v>
      </c>
      <c r="C2066" s="1" t="s">
        <v>600</v>
      </c>
      <c r="D2066" s="1" t="s">
        <v>601</v>
      </c>
      <c r="E2066" s="1" t="s">
        <v>601</v>
      </c>
      <c r="F2066" s="1" t="s">
        <v>74</v>
      </c>
      <c r="G2066" s="1">
        <v>3</v>
      </c>
      <c r="H2066" s="1" t="s">
        <v>341</v>
      </c>
      <c r="I2066" s="1" t="s">
        <v>114</v>
      </c>
      <c r="J2066" s="64">
        <v>533</v>
      </c>
      <c r="K2066" s="76">
        <v>2286209</v>
      </c>
      <c r="L2066" s="29">
        <v>45952</v>
      </c>
      <c r="M2066" s="29" t="s">
        <v>4163</v>
      </c>
      <c r="N2066" s="1" t="s">
        <v>478</v>
      </c>
      <c r="O2066" s="28" t="s">
        <v>225</v>
      </c>
      <c r="P2066" s="1" t="s">
        <v>216</v>
      </c>
      <c r="Q2066" s="76">
        <v>12</v>
      </c>
      <c r="R2066" s="1" t="s">
        <v>538</v>
      </c>
      <c r="S2066" s="1">
        <v>6</v>
      </c>
      <c r="T2066" s="1" t="s">
        <v>115</v>
      </c>
      <c r="U2066" s="1"/>
      <c r="V2066" s="1"/>
      <c r="W2066" s="4"/>
      <c r="X2066" s="28"/>
      <c r="Y2066" s="33"/>
      <c r="Z2066" s="33"/>
      <c r="AA2066" s="96"/>
      <c r="AB2066" s="178"/>
      <c r="AC2066" s="33">
        <v>25.5</v>
      </c>
      <c r="AD2066" s="33">
        <v>240</v>
      </c>
      <c r="AE2066" s="33" t="s">
        <v>103</v>
      </c>
      <c r="AF2066" s="33" t="s">
        <v>103</v>
      </c>
      <c r="AG2066" s="33"/>
      <c r="AH2066" s="4"/>
      <c r="AI2066" s="1"/>
      <c r="AJ2066" s="1"/>
      <c r="AK2066" s="1"/>
      <c r="AL2066" s="5"/>
      <c r="AM2066" s="164">
        <f t="shared" si="106"/>
        <v>45955</v>
      </c>
      <c r="AN2066" s="182"/>
      <c r="AO2066" s="230"/>
      <c r="AP2066" s="182"/>
      <c r="AQ2066" s="182"/>
      <c r="AR2066" s="182"/>
      <c r="AS2066" s="182"/>
      <c r="AT2066" s="182"/>
      <c r="AU2066" s="182"/>
      <c r="AV2066" s="182"/>
      <c r="AW2066" s="96"/>
      <c r="AX2066" s="37">
        <f t="shared" si="108"/>
        <v>45959</v>
      </c>
      <c r="AY2066" s="182"/>
      <c r="AZ2066" s="183"/>
      <c r="BA2066" s="182"/>
      <c r="BB2066" s="182"/>
      <c r="BC2066" s="182"/>
      <c r="BD2066" s="182"/>
      <c r="BE2066" s="182"/>
      <c r="BF2066" s="182"/>
      <c r="BG2066" s="182"/>
      <c r="BH2066" s="4"/>
      <c r="BI2066" s="1"/>
      <c r="BJ2066" s="1"/>
      <c r="BK2066" s="1"/>
      <c r="BL2066" s="31"/>
      <c r="BM2066" s="31"/>
      <c r="BN2066" s="1"/>
      <c r="BO2066" s="1"/>
      <c r="BP2066" s="1"/>
      <c r="BQ2066" s="1"/>
      <c r="BR2066" s="1"/>
      <c r="BS2066" s="4"/>
      <c r="BT2066" s="37">
        <f t="shared" si="107"/>
        <v>45980</v>
      </c>
      <c r="BU2066" s="229"/>
      <c r="BV2066" s="183"/>
      <c r="BW2066" s="228"/>
      <c r="BX2066" s="182"/>
      <c r="BY2066" s="182"/>
      <c r="BZ2066" s="182"/>
      <c r="CA2066" s="182"/>
      <c r="CB2066" s="182"/>
      <c r="CC2066" s="182"/>
      <c r="CE2066" s="1"/>
      <c r="CF2066" s="1"/>
      <c r="CG2066" s="1"/>
      <c r="CH2066" s="1"/>
      <c r="CI2066" s="1"/>
      <c r="CJ2066" s="1"/>
      <c r="CK2066" s="1"/>
      <c r="CL2066" s="1"/>
      <c r="CM2066" s="1"/>
      <c r="CN2066" s="1"/>
      <c r="CO2066" s="1"/>
    </row>
    <row r="2067" spans="1:93" ht="30" customHeight="1" x14ac:dyDescent="0.2">
      <c r="A2067" s="1">
        <v>2061</v>
      </c>
      <c r="B2067" s="1" t="s">
        <v>599</v>
      </c>
      <c r="C2067" s="1" t="s">
        <v>600</v>
      </c>
      <c r="D2067" s="1" t="s">
        <v>601</v>
      </c>
      <c r="E2067" s="1" t="s">
        <v>601</v>
      </c>
      <c r="F2067" s="1" t="s">
        <v>74</v>
      </c>
      <c r="G2067" s="1">
        <v>3</v>
      </c>
      <c r="H2067" s="1" t="s">
        <v>341</v>
      </c>
      <c r="I2067" s="1" t="s">
        <v>114</v>
      </c>
      <c r="J2067" s="64">
        <v>404</v>
      </c>
      <c r="K2067" s="76">
        <v>2286210</v>
      </c>
      <c r="L2067" s="29">
        <v>45952</v>
      </c>
      <c r="M2067" s="29" t="s">
        <v>4163</v>
      </c>
      <c r="N2067" s="1" t="s">
        <v>478</v>
      </c>
      <c r="O2067" s="28" t="s">
        <v>225</v>
      </c>
      <c r="P2067" s="1" t="s">
        <v>216</v>
      </c>
      <c r="Q2067" s="76">
        <v>9</v>
      </c>
      <c r="R2067" s="1" t="s">
        <v>538</v>
      </c>
      <c r="T2067" s="1" t="s">
        <v>115</v>
      </c>
      <c r="U2067" s="1"/>
      <c r="V2067" s="1"/>
      <c r="W2067" s="4"/>
      <c r="X2067" s="28"/>
      <c r="Y2067" s="33"/>
      <c r="Z2067" s="33"/>
      <c r="AA2067" s="96"/>
      <c r="AB2067" s="178"/>
      <c r="AC2067" s="33">
        <v>25</v>
      </c>
      <c r="AD2067" s="33">
        <v>220</v>
      </c>
      <c r="AE2067" s="33" t="s">
        <v>103</v>
      </c>
      <c r="AF2067" s="33" t="s">
        <v>103</v>
      </c>
      <c r="AG2067" s="33"/>
      <c r="AH2067" s="4"/>
      <c r="AI2067" s="1"/>
      <c r="AJ2067" s="1"/>
      <c r="AK2067" s="1"/>
      <c r="AL2067" s="5"/>
      <c r="AM2067" s="164">
        <f t="shared" si="106"/>
        <v>45955</v>
      </c>
      <c r="AN2067" s="182"/>
      <c r="AO2067" s="230"/>
      <c r="AP2067" s="182"/>
      <c r="AQ2067" s="182"/>
      <c r="AR2067" s="182"/>
      <c r="AS2067" s="182"/>
      <c r="AT2067" s="182"/>
      <c r="AU2067" s="182"/>
      <c r="AV2067" s="182"/>
      <c r="AW2067" s="96"/>
      <c r="AX2067" s="37">
        <f t="shared" si="108"/>
        <v>45959</v>
      </c>
      <c r="AY2067" s="182"/>
      <c r="AZ2067" s="183"/>
      <c r="BA2067" s="182"/>
      <c r="BB2067" s="182"/>
      <c r="BC2067" s="182"/>
      <c r="BD2067" s="182"/>
      <c r="BE2067" s="182"/>
      <c r="BF2067" s="182"/>
      <c r="BG2067" s="182"/>
      <c r="BH2067" s="4"/>
      <c r="BI2067" s="1"/>
      <c r="BJ2067" s="1"/>
      <c r="BK2067" s="1"/>
      <c r="BL2067" s="31"/>
      <c r="BM2067" s="31"/>
      <c r="BN2067" s="1"/>
      <c r="BO2067" s="1"/>
      <c r="BP2067" s="1"/>
      <c r="BQ2067" s="1"/>
      <c r="BR2067" s="1"/>
      <c r="BS2067" s="4"/>
      <c r="BT2067" s="37">
        <f t="shared" si="107"/>
        <v>45980</v>
      </c>
      <c r="BU2067" s="229"/>
      <c r="BV2067" s="183"/>
      <c r="BW2067" s="228"/>
      <c r="BX2067" s="182"/>
      <c r="BY2067" s="182"/>
      <c r="BZ2067" s="182"/>
      <c r="CA2067" s="182"/>
      <c r="CB2067" s="182"/>
      <c r="CC2067" s="182"/>
      <c r="CE2067" s="1"/>
      <c r="CF2067" s="1"/>
      <c r="CG2067" s="1"/>
      <c r="CH2067" s="1"/>
      <c r="CI2067" s="1"/>
      <c r="CJ2067" s="1"/>
      <c r="CK2067" s="1"/>
      <c r="CL2067" s="1"/>
      <c r="CM2067" s="1"/>
      <c r="CN2067" s="1"/>
      <c r="CO2067" s="1"/>
    </row>
    <row r="2068" spans="1:93" ht="30" customHeight="1" x14ac:dyDescent="0.2">
      <c r="A2068" s="1">
        <v>2062</v>
      </c>
      <c r="B2068" s="1" t="s">
        <v>599</v>
      </c>
      <c r="C2068" s="1" t="s">
        <v>600</v>
      </c>
      <c r="D2068" s="1" t="s">
        <v>601</v>
      </c>
      <c r="E2068" s="1" t="s">
        <v>601</v>
      </c>
      <c r="F2068" s="1" t="s">
        <v>74</v>
      </c>
      <c r="G2068" s="1">
        <v>3</v>
      </c>
      <c r="H2068" s="1" t="s">
        <v>341</v>
      </c>
      <c r="I2068" s="1" t="s">
        <v>114</v>
      </c>
      <c r="J2068" s="64">
        <v>581</v>
      </c>
      <c r="K2068" s="76">
        <v>2286211</v>
      </c>
      <c r="L2068" s="29">
        <v>45952</v>
      </c>
      <c r="M2068" s="29" t="s">
        <v>4163</v>
      </c>
      <c r="N2068" s="1" t="s">
        <v>478</v>
      </c>
      <c r="O2068" s="28" t="s">
        <v>225</v>
      </c>
      <c r="P2068" s="1" t="s">
        <v>216</v>
      </c>
      <c r="Q2068" s="76">
        <v>12</v>
      </c>
      <c r="R2068" s="1" t="s">
        <v>538</v>
      </c>
      <c r="T2068" s="1" t="s">
        <v>115</v>
      </c>
      <c r="U2068" s="1"/>
      <c r="V2068" s="1"/>
      <c r="W2068" s="4"/>
      <c r="X2068" s="28"/>
      <c r="Y2068" s="33"/>
      <c r="Z2068" s="33"/>
      <c r="AA2068" s="96"/>
      <c r="AB2068" s="178"/>
      <c r="AC2068" s="33">
        <v>24</v>
      </c>
      <c r="AD2068" s="33">
        <v>235</v>
      </c>
      <c r="AE2068" s="33" t="s">
        <v>103</v>
      </c>
      <c r="AF2068" s="33" t="s">
        <v>103</v>
      </c>
      <c r="AG2068" s="33"/>
      <c r="AH2068" s="4"/>
      <c r="AI2068" s="1"/>
      <c r="AJ2068" s="1"/>
      <c r="AK2068" s="1"/>
      <c r="AL2068" s="5"/>
      <c r="AM2068" s="164">
        <f t="shared" si="106"/>
        <v>45955</v>
      </c>
      <c r="AN2068" s="182"/>
      <c r="AO2068" s="230"/>
      <c r="AP2068" s="182"/>
      <c r="AQ2068" s="182"/>
      <c r="AR2068" s="182"/>
      <c r="AS2068" s="182"/>
      <c r="AT2068" s="182"/>
      <c r="AU2068" s="182"/>
      <c r="AV2068" s="182"/>
      <c r="AW2068" s="96"/>
      <c r="AX2068" s="37">
        <f t="shared" si="108"/>
        <v>45959</v>
      </c>
      <c r="AY2068" s="182"/>
      <c r="AZ2068" s="183"/>
      <c r="BA2068" s="182"/>
      <c r="BB2068" s="182"/>
      <c r="BC2068" s="182"/>
      <c r="BD2068" s="182"/>
      <c r="BE2068" s="182"/>
      <c r="BF2068" s="182"/>
      <c r="BG2068" s="182"/>
      <c r="BH2068" s="4"/>
      <c r="BI2068" s="1"/>
      <c r="BJ2068" s="1"/>
      <c r="BK2068" s="1"/>
      <c r="BL2068" s="31"/>
      <c r="BM2068" s="31"/>
      <c r="BN2068" s="1"/>
      <c r="BO2068" s="1"/>
      <c r="BP2068" s="1"/>
      <c r="BQ2068" s="1"/>
      <c r="BR2068" s="1"/>
      <c r="BS2068" s="4"/>
      <c r="BT2068" s="37">
        <f t="shared" si="107"/>
        <v>45980</v>
      </c>
      <c r="BU2068" s="229"/>
      <c r="BV2068" s="183"/>
      <c r="BW2068" s="228"/>
      <c r="BX2068" s="182"/>
      <c r="BY2068" s="182"/>
      <c r="BZ2068" s="182"/>
      <c r="CA2068" s="182"/>
      <c r="CB2068" s="182"/>
      <c r="CC2068" s="182"/>
      <c r="CE2068" s="1"/>
      <c r="CF2068" s="1"/>
      <c r="CG2068" s="1"/>
      <c r="CH2068" s="1"/>
      <c r="CI2068" s="1"/>
      <c r="CJ2068" s="1"/>
      <c r="CK2068" s="1"/>
      <c r="CL2068" s="1"/>
      <c r="CM2068" s="1"/>
      <c r="CN2068" s="1"/>
      <c r="CO2068" s="1"/>
    </row>
    <row r="2069" spans="1:93" ht="30" customHeight="1" x14ac:dyDescent="0.2">
      <c r="A2069" s="1">
        <v>2063</v>
      </c>
      <c r="B2069" s="1" t="s">
        <v>599</v>
      </c>
      <c r="C2069" s="1" t="s">
        <v>600</v>
      </c>
      <c r="D2069" s="1" t="s">
        <v>601</v>
      </c>
      <c r="E2069" s="1" t="s">
        <v>601</v>
      </c>
      <c r="F2069" s="1" t="s">
        <v>74</v>
      </c>
      <c r="G2069" s="1">
        <v>3</v>
      </c>
      <c r="H2069" s="1" t="s">
        <v>341</v>
      </c>
      <c r="I2069" s="1" t="s">
        <v>114</v>
      </c>
      <c r="J2069" s="64">
        <v>297</v>
      </c>
      <c r="K2069" s="76">
        <v>2286213</v>
      </c>
      <c r="L2069" s="29">
        <v>45952</v>
      </c>
      <c r="M2069" s="29" t="s">
        <v>4163</v>
      </c>
      <c r="N2069" s="1" t="s">
        <v>478</v>
      </c>
      <c r="O2069" s="28" t="s">
        <v>225</v>
      </c>
      <c r="P2069" s="1" t="s">
        <v>216</v>
      </c>
      <c r="Q2069" s="76">
        <v>8</v>
      </c>
      <c r="R2069" s="1" t="s">
        <v>538</v>
      </c>
      <c r="T2069" s="1" t="s">
        <v>115</v>
      </c>
      <c r="U2069" s="1"/>
      <c r="V2069" s="1"/>
      <c r="W2069" s="4"/>
      <c r="X2069" s="28"/>
      <c r="Y2069" s="33"/>
      <c r="Z2069" s="33"/>
      <c r="AA2069" s="96"/>
      <c r="AB2069" s="178"/>
      <c r="AC2069" s="33">
        <v>26</v>
      </c>
      <c r="AD2069" s="33">
        <v>230</v>
      </c>
      <c r="AE2069" s="33" t="s">
        <v>103</v>
      </c>
      <c r="AF2069" s="33" t="s">
        <v>103</v>
      </c>
      <c r="AG2069" s="33"/>
      <c r="AH2069" s="4"/>
      <c r="AI2069" s="1"/>
      <c r="AJ2069" s="1"/>
      <c r="AK2069" s="1"/>
      <c r="AL2069" s="5"/>
      <c r="AM2069" s="164">
        <f t="shared" si="106"/>
        <v>45955</v>
      </c>
      <c r="AN2069" s="182"/>
      <c r="AO2069" s="230"/>
      <c r="AP2069" s="182"/>
      <c r="AQ2069" s="182"/>
      <c r="AR2069" s="182"/>
      <c r="AS2069" s="182"/>
      <c r="AT2069" s="182"/>
      <c r="AU2069" s="182"/>
      <c r="AV2069" s="182"/>
      <c r="AW2069" s="96"/>
      <c r="AX2069" s="37">
        <f t="shared" si="108"/>
        <v>45959</v>
      </c>
      <c r="AY2069" s="182"/>
      <c r="AZ2069" s="183"/>
      <c r="BA2069" s="182"/>
      <c r="BB2069" s="182"/>
      <c r="BC2069" s="182"/>
      <c r="BD2069" s="182"/>
      <c r="BE2069" s="182"/>
      <c r="BF2069" s="182"/>
      <c r="BG2069" s="182"/>
      <c r="BH2069" s="4"/>
      <c r="BI2069" s="1"/>
      <c r="BJ2069" s="1"/>
      <c r="BK2069" s="1"/>
      <c r="BL2069" s="31"/>
      <c r="BM2069" s="31"/>
      <c r="BN2069" s="1"/>
      <c r="BO2069" s="1"/>
      <c r="BP2069" s="1"/>
      <c r="BQ2069" s="1"/>
      <c r="BR2069" s="1"/>
      <c r="BS2069" s="4"/>
      <c r="BT2069" s="37">
        <f t="shared" si="107"/>
        <v>45980</v>
      </c>
      <c r="BU2069" s="229"/>
      <c r="BV2069" s="183"/>
      <c r="BW2069" s="228"/>
      <c r="BX2069" s="182"/>
      <c r="BY2069" s="182"/>
      <c r="BZ2069" s="182"/>
      <c r="CA2069" s="182"/>
      <c r="CB2069" s="182"/>
      <c r="CC2069" s="182"/>
      <c r="CE2069" s="1"/>
      <c r="CF2069" s="1"/>
      <c r="CG2069" s="1"/>
      <c r="CH2069" s="1"/>
      <c r="CI2069" s="1"/>
      <c r="CJ2069" s="1"/>
      <c r="CK2069" s="1"/>
      <c r="CL2069" s="1"/>
      <c r="CM2069" s="1"/>
      <c r="CN2069" s="1"/>
      <c r="CO2069" s="1"/>
    </row>
    <row r="2070" spans="1:93" ht="30" customHeight="1" x14ac:dyDescent="0.2">
      <c r="A2070" s="1">
        <v>2064</v>
      </c>
      <c r="B2070" s="1" t="s">
        <v>599</v>
      </c>
      <c r="C2070" s="1" t="s">
        <v>600</v>
      </c>
      <c r="D2070" s="1" t="s">
        <v>601</v>
      </c>
      <c r="E2070" s="1" t="s">
        <v>601</v>
      </c>
      <c r="F2070" s="1" t="s">
        <v>74</v>
      </c>
      <c r="G2070" s="1">
        <v>3</v>
      </c>
      <c r="H2070" s="1" t="s">
        <v>341</v>
      </c>
      <c r="I2070" s="1" t="s">
        <v>114</v>
      </c>
      <c r="J2070" s="64">
        <v>425</v>
      </c>
      <c r="K2070" s="76">
        <v>2286212</v>
      </c>
      <c r="L2070" s="29">
        <v>45952</v>
      </c>
      <c r="M2070" s="29" t="s">
        <v>4163</v>
      </c>
      <c r="N2070" s="1" t="s">
        <v>478</v>
      </c>
      <c r="O2070" s="28" t="s">
        <v>225</v>
      </c>
      <c r="P2070" s="1" t="s">
        <v>216</v>
      </c>
      <c r="Q2070" s="76">
        <v>9</v>
      </c>
      <c r="R2070" s="1" t="s">
        <v>538</v>
      </c>
      <c r="T2070" s="1" t="s">
        <v>115</v>
      </c>
      <c r="U2070" s="1"/>
      <c r="V2070" s="1"/>
      <c r="W2070" s="4"/>
      <c r="X2070" s="28"/>
      <c r="Y2070" s="33"/>
      <c r="Z2070" s="33"/>
      <c r="AA2070" s="96"/>
      <c r="AB2070" s="178"/>
      <c r="AC2070" s="33">
        <v>25.5</v>
      </c>
      <c r="AD2070" s="33">
        <v>235</v>
      </c>
      <c r="AE2070" s="33" t="s">
        <v>103</v>
      </c>
      <c r="AF2070" s="33" t="s">
        <v>103</v>
      </c>
      <c r="AG2070" s="33"/>
      <c r="AH2070" s="4"/>
      <c r="AI2070" s="1"/>
      <c r="AJ2070" s="1"/>
      <c r="AK2070" s="1"/>
      <c r="AL2070" s="5"/>
      <c r="AM2070" s="164">
        <f t="shared" si="106"/>
        <v>45955</v>
      </c>
      <c r="AN2070" s="182"/>
      <c r="AO2070" s="230"/>
      <c r="AP2070" s="182"/>
      <c r="AQ2070" s="182"/>
      <c r="AR2070" s="182"/>
      <c r="AS2070" s="182"/>
      <c r="AT2070" s="182"/>
      <c r="AU2070" s="182"/>
      <c r="AV2070" s="182"/>
      <c r="AW2070" s="96"/>
      <c r="AX2070" s="37">
        <f t="shared" si="108"/>
        <v>45959</v>
      </c>
      <c r="AY2070" s="182"/>
      <c r="AZ2070" s="183"/>
      <c r="BA2070" s="182"/>
      <c r="BB2070" s="182"/>
      <c r="BC2070" s="182"/>
      <c r="BD2070" s="182"/>
      <c r="BE2070" s="182"/>
      <c r="BF2070" s="182"/>
      <c r="BG2070" s="182"/>
      <c r="BH2070" s="4"/>
      <c r="BI2070" s="1"/>
      <c r="BJ2070" s="1"/>
      <c r="BK2070" s="1"/>
      <c r="BL2070" s="31"/>
      <c r="BM2070" s="31"/>
      <c r="BN2070" s="1"/>
      <c r="BO2070" s="1"/>
      <c r="BP2070" s="1"/>
      <c r="BQ2070" s="1"/>
      <c r="BR2070" s="1"/>
      <c r="BS2070" s="4"/>
      <c r="BT2070" s="37">
        <f t="shared" si="107"/>
        <v>45980</v>
      </c>
      <c r="BU2070" s="229"/>
      <c r="BV2070" s="183"/>
      <c r="BW2070" s="228"/>
      <c r="BX2070" s="182"/>
      <c r="BY2070" s="182"/>
      <c r="BZ2070" s="182"/>
      <c r="CA2070" s="182"/>
      <c r="CB2070" s="182"/>
      <c r="CC2070" s="182"/>
      <c r="CE2070" s="1"/>
      <c r="CF2070" s="1"/>
      <c r="CG2070" s="1"/>
      <c r="CH2070" s="1"/>
      <c r="CI2070" s="1"/>
      <c r="CJ2070" s="1"/>
      <c r="CK2070" s="1"/>
      <c r="CL2070" s="1"/>
      <c r="CM2070" s="1"/>
      <c r="CN2070" s="1"/>
      <c r="CO2070" s="1"/>
    </row>
    <row r="2071" spans="1:93" ht="30" customHeight="1" x14ac:dyDescent="0.2">
      <c r="A2071" s="1">
        <v>2065</v>
      </c>
      <c r="B2071" s="1" t="s">
        <v>599</v>
      </c>
      <c r="C2071" s="1" t="s">
        <v>600</v>
      </c>
      <c r="D2071" s="1" t="s">
        <v>601</v>
      </c>
      <c r="E2071" s="1" t="s">
        <v>601</v>
      </c>
      <c r="F2071" s="1" t="s">
        <v>74</v>
      </c>
      <c r="G2071" s="1">
        <v>3</v>
      </c>
      <c r="H2071" s="1" t="s">
        <v>341</v>
      </c>
      <c r="I2071" s="1" t="s">
        <v>114</v>
      </c>
      <c r="J2071" s="64">
        <v>541</v>
      </c>
      <c r="K2071" s="76">
        <v>2286221</v>
      </c>
      <c r="L2071" s="29">
        <v>45952</v>
      </c>
      <c r="M2071" s="29" t="s">
        <v>4163</v>
      </c>
      <c r="N2071" s="1" t="s">
        <v>478</v>
      </c>
      <c r="O2071" s="28" t="s">
        <v>225</v>
      </c>
      <c r="P2071" s="1" t="s">
        <v>216</v>
      </c>
      <c r="Q2071" s="76">
        <v>12</v>
      </c>
      <c r="R2071" s="1" t="s">
        <v>538</v>
      </c>
      <c r="T2071" s="1" t="s">
        <v>115</v>
      </c>
      <c r="U2071" s="1"/>
      <c r="V2071" s="1"/>
      <c r="W2071" s="4"/>
      <c r="X2071" s="28"/>
      <c r="Y2071" s="33"/>
      <c r="Z2071" s="33"/>
      <c r="AA2071" s="96"/>
      <c r="AB2071" s="178"/>
      <c r="AC2071" s="33">
        <v>23.5</v>
      </c>
      <c r="AD2071" s="33">
        <v>210</v>
      </c>
      <c r="AE2071" s="33" t="s">
        <v>103</v>
      </c>
      <c r="AF2071" s="33" t="s">
        <v>103</v>
      </c>
      <c r="AG2071" s="33"/>
      <c r="AH2071" s="4"/>
      <c r="AI2071" s="1"/>
      <c r="AJ2071" s="1"/>
      <c r="AK2071" s="1"/>
      <c r="AL2071" s="5"/>
      <c r="AM2071" s="164">
        <f t="shared" si="106"/>
        <v>45955</v>
      </c>
      <c r="AN2071" s="182"/>
      <c r="AO2071" s="230"/>
      <c r="AP2071" s="182"/>
      <c r="AQ2071" s="182"/>
      <c r="AR2071" s="182"/>
      <c r="AS2071" s="182"/>
      <c r="AT2071" s="182"/>
      <c r="AU2071" s="182"/>
      <c r="AV2071" s="182"/>
      <c r="AW2071" s="96"/>
      <c r="AX2071" s="37">
        <f t="shared" si="108"/>
        <v>45959</v>
      </c>
      <c r="AY2071" s="182"/>
      <c r="AZ2071" s="183"/>
      <c r="BA2071" s="182"/>
      <c r="BB2071" s="182"/>
      <c r="BC2071" s="182"/>
      <c r="BD2071" s="182"/>
      <c r="BE2071" s="182"/>
      <c r="BF2071" s="182"/>
      <c r="BG2071" s="182"/>
      <c r="BH2071" s="4"/>
      <c r="BI2071" s="1"/>
      <c r="BJ2071" s="1"/>
      <c r="BK2071" s="1"/>
      <c r="BL2071" s="31"/>
      <c r="BM2071" s="31"/>
      <c r="BN2071" s="1"/>
      <c r="BO2071" s="1"/>
      <c r="BP2071" s="1"/>
      <c r="BQ2071" s="1"/>
      <c r="BR2071" s="1"/>
      <c r="BS2071" s="4"/>
      <c r="BT2071" s="37">
        <f t="shared" si="107"/>
        <v>45980</v>
      </c>
      <c r="BU2071" s="229"/>
      <c r="BV2071" s="183"/>
      <c r="BW2071" s="228"/>
      <c r="BX2071" s="182"/>
      <c r="BY2071" s="182"/>
      <c r="BZ2071" s="182"/>
      <c r="CA2071" s="182"/>
      <c r="CB2071" s="182"/>
      <c r="CC2071" s="182"/>
      <c r="CE2071" s="1"/>
      <c r="CF2071" s="1"/>
      <c r="CG2071" s="1"/>
      <c r="CH2071" s="1"/>
      <c r="CI2071" s="1"/>
      <c r="CJ2071" s="1"/>
      <c r="CK2071" s="1"/>
      <c r="CL2071" s="1"/>
      <c r="CM2071" s="1"/>
      <c r="CN2071" s="1"/>
      <c r="CO2071" s="1"/>
    </row>
    <row r="2072" spans="1:93" ht="30" customHeight="1" x14ac:dyDescent="0.2">
      <c r="A2072" s="1">
        <v>2066</v>
      </c>
      <c r="B2072" s="1" t="s">
        <v>599</v>
      </c>
      <c r="C2072" s="1" t="s">
        <v>600</v>
      </c>
      <c r="D2072" s="1" t="s">
        <v>601</v>
      </c>
      <c r="E2072" s="1" t="s">
        <v>601</v>
      </c>
      <c r="F2072" s="1" t="s">
        <v>74</v>
      </c>
      <c r="G2072" s="1">
        <v>3</v>
      </c>
      <c r="H2072" s="1" t="s">
        <v>341</v>
      </c>
      <c r="I2072" s="1" t="s">
        <v>114</v>
      </c>
      <c r="J2072" s="64">
        <v>537</v>
      </c>
      <c r="K2072" s="76">
        <v>2286223</v>
      </c>
      <c r="L2072" s="29">
        <v>45952</v>
      </c>
      <c r="M2072" s="29" t="s">
        <v>4163</v>
      </c>
      <c r="N2072" s="1" t="s">
        <v>478</v>
      </c>
      <c r="O2072" s="28" t="s">
        <v>225</v>
      </c>
      <c r="P2072" s="1" t="s">
        <v>216</v>
      </c>
      <c r="Q2072" s="76">
        <v>12</v>
      </c>
      <c r="R2072" s="1" t="s">
        <v>538</v>
      </c>
      <c r="T2072" s="1" t="s">
        <v>115</v>
      </c>
      <c r="U2072" s="1"/>
      <c r="V2072" s="1"/>
      <c r="W2072" s="4"/>
      <c r="X2072" s="28"/>
      <c r="Y2072" s="33"/>
      <c r="Z2072" s="33"/>
      <c r="AA2072" s="96"/>
      <c r="AB2072" s="178"/>
      <c r="AC2072" s="33">
        <v>25</v>
      </c>
      <c r="AD2072" s="33">
        <v>230</v>
      </c>
      <c r="AE2072" s="33" t="s">
        <v>103</v>
      </c>
      <c r="AF2072" s="33" t="s">
        <v>103</v>
      </c>
      <c r="AG2072" s="33"/>
      <c r="AH2072" s="4"/>
      <c r="AI2072" s="1"/>
      <c r="AJ2072" s="1"/>
      <c r="AK2072" s="1"/>
      <c r="AL2072" s="5"/>
      <c r="AM2072" s="164">
        <f t="shared" si="106"/>
        <v>45955</v>
      </c>
      <c r="AN2072" s="182"/>
      <c r="AO2072" s="230"/>
      <c r="AP2072" s="182"/>
      <c r="AQ2072" s="182"/>
      <c r="AR2072" s="182"/>
      <c r="AS2072" s="182"/>
      <c r="AT2072" s="182"/>
      <c r="AU2072" s="182"/>
      <c r="AV2072" s="182"/>
      <c r="AW2072" s="96"/>
      <c r="AX2072" s="37">
        <f t="shared" si="108"/>
        <v>45959</v>
      </c>
      <c r="AY2072" s="182"/>
      <c r="AZ2072" s="183"/>
      <c r="BA2072" s="182"/>
      <c r="BB2072" s="182"/>
      <c r="BC2072" s="182"/>
      <c r="BD2072" s="182"/>
      <c r="BE2072" s="182"/>
      <c r="BF2072" s="182"/>
      <c r="BG2072" s="182"/>
      <c r="BH2072" s="4"/>
      <c r="BI2072" s="1"/>
      <c r="BJ2072" s="1"/>
      <c r="BK2072" s="1"/>
      <c r="BL2072" s="31"/>
      <c r="BM2072" s="31"/>
      <c r="BN2072" s="1"/>
      <c r="BO2072" s="1"/>
      <c r="BP2072" s="1"/>
      <c r="BQ2072" s="1"/>
      <c r="BR2072" s="1"/>
      <c r="BS2072" s="4"/>
      <c r="BT2072" s="37">
        <f t="shared" si="107"/>
        <v>45980</v>
      </c>
      <c r="BU2072" s="229"/>
      <c r="BV2072" s="183"/>
      <c r="BW2072" s="228"/>
      <c r="BX2072" s="182"/>
      <c r="BY2072" s="182"/>
      <c r="BZ2072" s="182"/>
      <c r="CA2072" s="182"/>
      <c r="CB2072" s="182"/>
      <c r="CC2072" s="182"/>
      <c r="CE2072" s="1"/>
      <c r="CF2072" s="1"/>
      <c r="CG2072" s="1"/>
      <c r="CH2072" s="1"/>
      <c r="CI2072" s="1"/>
      <c r="CJ2072" s="1"/>
      <c r="CK2072" s="1"/>
      <c r="CL2072" s="1"/>
      <c r="CM2072" s="1"/>
      <c r="CN2072" s="1"/>
      <c r="CO2072" s="1"/>
    </row>
    <row r="2073" spans="1:93" ht="30" customHeight="1" x14ac:dyDescent="0.2">
      <c r="A2073" s="1">
        <v>2067</v>
      </c>
      <c r="B2073" s="1" t="s">
        <v>599</v>
      </c>
      <c r="C2073" s="1" t="s">
        <v>600</v>
      </c>
      <c r="D2073" s="1" t="s">
        <v>601</v>
      </c>
      <c r="E2073" s="1" t="s">
        <v>601</v>
      </c>
      <c r="F2073" s="1" t="s">
        <v>74</v>
      </c>
      <c r="G2073" s="1">
        <v>3</v>
      </c>
      <c r="H2073" s="1" t="s">
        <v>341</v>
      </c>
      <c r="I2073" s="1" t="s">
        <v>114</v>
      </c>
      <c r="J2073" s="64">
        <v>420</v>
      </c>
      <c r="K2073" s="76">
        <v>2286225</v>
      </c>
      <c r="L2073" s="29">
        <v>45952</v>
      </c>
      <c r="M2073" s="29" t="s">
        <v>4163</v>
      </c>
      <c r="N2073" s="1" t="s">
        <v>478</v>
      </c>
      <c r="O2073" s="28" t="s">
        <v>225</v>
      </c>
      <c r="P2073" s="1" t="s">
        <v>216</v>
      </c>
      <c r="Q2073" s="76">
        <v>9</v>
      </c>
      <c r="R2073" s="1" t="s">
        <v>538</v>
      </c>
      <c r="T2073" s="1" t="s">
        <v>115</v>
      </c>
      <c r="U2073" s="1"/>
      <c r="V2073" s="1"/>
      <c r="W2073" s="4"/>
      <c r="X2073" s="28"/>
      <c r="Y2073" s="33"/>
      <c r="Z2073" s="33"/>
      <c r="AA2073" s="96"/>
      <c r="AB2073" s="178"/>
      <c r="AC2073" s="33">
        <v>24.5</v>
      </c>
      <c r="AD2073" s="33">
        <v>225</v>
      </c>
      <c r="AE2073" s="33" t="s">
        <v>103</v>
      </c>
      <c r="AF2073" s="33" t="s">
        <v>103</v>
      </c>
      <c r="AG2073" s="33"/>
      <c r="AH2073" s="4"/>
      <c r="AI2073" s="1"/>
      <c r="AJ2073" s="1"/>
      <c r="AK2073" s="1"/>
      <c r="AL2073" s="5"/>
      <c r="AM2073" s="164">
        <f t="shared" si="106"/>
        <v>45955</v>
      </c>
      <c r="AN2073" s="182"/>
      <c r="AO2073" s="230"/>
      <c r="AP2073" s="182"/>
      <c r="AQ2073" s="182"/>
      <c r="AR2073" s="182"/>
      <c r="AS2073" s="182"/>
      <c r="AT2073" s="182"/>
      <c r="AU2073" s="182"/>
      <c r="AV2073" s="182"/>
      <c r="AW2073" s="96"/>
      <c r="AX2073" s="37">
        <f t="shared" si="108"/>
        <v>45959</v>
      </c>
      <c r="AY2073" s="182"/>
      <c r="AZ2073" s="183"/>
      <c r="BA2073" s="182"/>
      <c r="BB2073" s="182"/>
      <c r="BC2073" s="182"/>
      <c r="BD2073" s="182"/>
      <c r="BE2073" s="182"/>
      <c r="BF2073" s="182"/>
      <c r="BG2073" s="182"/>
      <c r="BH2073" s="4"/>
      <c r="BI2073" s="1"/>
      <c r="BJ2073" s="1"/>
      <c r="BK2073" s="1"/>
      <c r="BL2073" s="31"/>
      <c r="BM2073" s="31"/>
      <c r="BN2073" s="1"/>
      <c r="BO2073" s="1"/>
      <c r="BP2073" s="1"/>
      <c r="BQ2073" s="1"/>
      <c r="BR2073" s="1"/>
      <c r="BS2073" s="4"/>
      <c r="BT2073" s="37">
        <f t="shared" si="107"/>
        <v>45980</v>
      </c>
      <c r="BU2073" s="229"/>
      <c r="BV2073" s="183"/>
      <c r="BW2073" s="228"/>
      <c r="BX2073" s="182"/>
      <c r="BY2073" s="182"/>
      <c r="BZ2073" s="182"/>
      <c r="CA2073" s="182"/>
      <c r="CB2073" s="182"/>
      <c r="CC2073" s="182"/>
      <c r="CE2073" s="1"/>
      <c r="CF2073" s="1"/>
      <c r="CG2073" s="1"/>
      <c r="CH2073" s="1"/>
      <c r="CI2073" s="1"/>
      <c r="CJ2073" s="1"/>
      <c r="CK2073" s="1"/>
      <c r="CL2073" s="1"/>
      <c r="CM2073" s="1"/>
      <c r="CN2073" s="1"/>
      <c r="CO2073" s="1"/>
    </row>
    <row r="2074" spans="1:93" ht="30" customHeight="1" x14ac:dyDescent="0.2">
      <c r="A2074" s="1">
        <v>2068</v>
      </c>
      <c r="B2074" s="1" t="s">
        <v>599</v>
      </c>
      <c r="C2074" s="1" t="s">
        <v>600</v>
      </c>
      <c r="D2074" s="1" t="s">
        <v>601</v>
      </c>
      <c r="E2074" s="1" t="s">
        <v>601</v>
      </c>
      <c r="F2074" s="1" t="s">
        <v>74</v>
      </c>
      <c r="G2074" s="1">
        <v>3</v>
      </c>
      <c r="H2074" s="1" t="s">
        <v>341</v>
      </c>
      <c r="I2074" s="1" t="s">
        <v>114</v>
      </c>
      <c r="J2074" s="64">
        <v>435</v>
      </c>
      <c r="K2074" s="76">
        <v>2286226</v>
      </c>
      <c r="L2074" s="29">
        <v>45952</v>
      </c>
      <c r="M2074" s="29" t="s">
        <v>4163</v>
      </c>
      <c r="N2074" s="1" t="s">
        <v>478</v>
      </c>
      <c r="O2074" s="28" t="s">
        <v>225</v>
      </c>
      <c r="P2074" s="1" t="s">
        <v>216</v>
      </c>
      <c r="Q2074" s="76">
        <v>10</v>
      </c>
      <c r="R2074" s="1" t="s">
        <v>538</v>
      </c>
      <c r="T2074" s="1" t="s">
        <v>115</v>
      </c>
      <c r="U2074" s="1"/>
      <c r="V2074" s="1"/>
      <c r="W2074" s="4"/>
      <c r="X2074" s="28"/>
      <c r="Y2074" s="33"/>
      <c r="Z2074" s="33"/>
      <c r="AA2074" s="96"/>
      <c r="AB2074" s="178"/>
      <c r="AC2074" s="33">
        <v>24.5</v>
      </c>
      <c r="AD2074" s="33">
        <v>240</v>
      </c>
      <c r="AE2074" s="33" t="s">
        <v>103</v>
      </c>
      <c r="AF2074" s="33" t="s">
        <v>103</v>
      </c>
      <c r="AG2074" s="33"/>
      <c r="AH2074" s="4"/>
      <c r="AI2074" s="1"/>
      <c r="AJ2074" s="1"/>
      <c r="AK2074" s="1"/>
      <c r="AL2074" s="5"/>
      <c r="AM2074" s="164">
        <f t="shared" si="106"/>
        <v>45955</v>
      </c>
      <c r="AN2074" s="182"/>
      <c r="AO2074" s="230"/>
      <c r="AP2074" s="182"/>
      <c r="AQ2074" s="182"/>
      <c r="AR2074" s="182"/>
      <c r="AS2074" s="182"/>
      <c r="AT2074" s="182"/>
      <c r="AU2074" s="182"/>
      <c r="AV2074" s="182"/>
      <c r="AW2074" s="96"/>
      <c r="AX2074" s="37">
        <f t="shared" si="108"/>
        <v>45959</v>
      </c>
      <c r="AY2074" s="182"/>
      <c r="AZ2074" s="183"/>
      <c r="BA2074" s="182"/>
      <c r="BB2074" s="182"/>
      <c r="BC2074" s="182"/>
      <c r="BD2074" s="182"/>
      <c r="BE2074" s="182"/>
      <c r="BF2074" s="182"/>
      <c r="BG2074" s="182"/>
      <c r="BH2074" s="4"/>
      <c r="BI2074" s="1"/>
      <c r="BJ2074" s="1"/>
      <c r="BK2074" s="1"/>
      <c r="BL2074" s="31"/>
      <c r="BM2074" s="31"/>
      <c r="BN2074" s="1"/>
      <c r="BO2074" s="1"/>
      <c r="BP2074" s="1"/>
      <c r="BQ2074" s="1"/>
      <c r="BR2074" s="1"/>
      <c r="BS2074" s="4"/>
      <c r="BT2074" s="37">
        <f t="shared" si="107"/>
        <v>45980</v>
      </c>
      <c r="BU2074" s="229"/>
      <c r="BV2074" s="183"/>
      <c r="BW2074" s="228"/>
      <c r="BX2074" s="182"/>
      <c r="BY2074" s="182"/>
      <c r="BZ2074" s="182"/>
      <c r="CA2074" s="182"/>
      <c r="CB2074" s="182"/>
      <c r="CC2074" s="182"/>
      <c r="CE2074" s="1"/>
      <c r="CF2074" s="1"/>
      <c r="CG2074" s="1"/>
      <c r="CH2074" s="1"/>
      <c r="CI2074" s="1"/>
      <c r="CJ2074" s="1"/>
      <c r="CK2074" s="1"/>
      <c r="CL2074" s="1"/>
      <c r="CM2074" s="1"/>
      <c r="CN2074" s="1"/>
      <c r="CO2074" s="1"/>
    </row>
    <row r="2075" spans="1:93" ht="30" customHeight="1" x14ac:dyDescent="0.2">
      <c r="A2075" s="1">
        <v>2069</v>
      </c>
      <c r="B2075" s="1" t="s">
        <v>599</v>
      </c>
      <c r="C2075" s="1" t="s">
        <v>600</v>
      </c>
      <c r="D2075" s="1" t="s">
        <v>601</v>
      </c>
      <c r="E2075" s="1" t="s">
        <v>601</v>
      </c>
      <c r="F2075" s="1" t="s">
        <v>74</v>
      </c>
      <c r="G2075" s="1">
        <v>3</v>
      </c>
      <c r="H2075" s="1" t="s">
        <v>341</v>
      </c>
      <c r="I2075" s="1" t="s">
        <v>114</v>
      </c>
      <c r="J2075" s="64">
        <v>280</v>
      </c>
      <c r="K2075" s="76">
        <v>2286227</v>
      </c>
      <c r="L2075" s="29">
        <v>45952</v>
      </c>
      <c r="M2075" s="29" t="s">
        <v>4163</v>
      </c>
      <c r="N2075" s="1" t="s">
        <v>478</v>
      </c>
      <c r="O2075" s="28" t="s">
        <v>225</v>
      </c>
      <c r="P2075" s="1" t="s">
        <v>216</v>
      </c>
      <c r="Q2075" s="76">
        <v>8</v>
      </c>
      <c r="R2075" s="1" t="s">
        <v>538</v>
      </c>
      <c r="T2075" s="1" t="s">
        <v>115</v>
      </c>
      <c r="U2075" s="1"/>
      <c r="V2075" s="1"/>
      <c r="W2075" s="4"/>
      <c r="X2075" s="28"/>
      <c r="Y2075" s="33"/>
      <c r="Z2075" s="33"/>
      <c r="AA2075" s="96"/>
      <c r="AB2075" s="178"/>
      <c r="AC2075" s="33">
        <v>26.5</v>
      </c>
      <c r="AD2075" s="33">
        <v>200</v>
      </c>
      <c r="AE2075" s="33" t="s">
        <v>103</v>
      </c>
      <c r="AF2075" s="33" t="s">
        <v>103</v>
      </c>
      <c r="AG2075" s="33"/>
      <c r="AH2075" s="4"/>
      <c r="AI2075" s="1"/>
      <c r="AJ2075" s="1"/>
      <c r="AK2075" s="1"/>
      <c r="AL2075" s="5"/>
      <c r="AM2075" s="164">
        <f t="shared" ref="AM2075:AM2138" si="109">L2075+3</f>
        <v>45955</v>
      </c>
      <c r="AN2075" s="182"/>
      <c r="AO2075" s="230"/>
      <c r="AP2075" s="182"/>
      <c r="AQ2075" s="182"/>
      <c r="AR2075" s="182"/>
      <c r="AS2075" s="182"/>
      <c r="AT2075" s="182"/>
      <c r="AU2075" s="182"/>
      <c r="AV2075" s="182"/>
      <c r="AW2075" s="96"/>
      <c r="AX2075" s="37">
        <f t="shared" si="108"/>
        <v>45959</v>
      </c>
      <c r="AY2075" s="182"/>
      <c r="AZ2075" s="183"/>
      <c r="BA2075" s="182"/>
      <c r="BB2075" s="182"/>
      <c r="BC2075" s="182"/>
      <c r="BD2075" s="182"/>
      <c r="BE2075" s="182"/>
      <c r="BF2075" s="182"/>
      <c r="BG2075" s="182"/>
      <c r="BH2075" s="4"/>
      <c r="BI2075" s="1"/>
      <c r="BJ2075" s="1"/>
      <c r="BK2075" s="1"/>
      <c r="BL2075" s="31"/>
      <c r="BM2075" s="31"/>
      <c r="BN2075" s="1"/>
      <c r="BO2075" s="1"/>
      <c r="BP2075" s="1"/>
      <c r="BQ2075" s="1"/>
      <c r="BR2075" s="1"/>
      <c r="BS2075" s="4"/>
      <c r="BT2075" s="37">
        <f t="shared" si="107"/>
        <v>45980</v>
      </c>
      <c r="BU2075" s="229"/>
      <c r="BV2075" s="183"/>
      <c r="BW2075" s="228"/>
      <c r="BX2075" s="182"/>
      <c r="BY2075" s="182"/>
      <c r="BZ2075" s="182"/>
      <c r="CA2075" s="182"/>
      <c r="CB2075" s="182"/>
      <c r="CC2075" s="182"/>
      <c r="CE2075" s="1"/>
      <c r="CF2075" s="1"/>
      <c r="CG2075" s="1"/>
      <c r="CH2075" s="1"/>
      <c r="CI2075" s="1"/>
      <c r="CJ2075" s="1"/>
      <c r="CK2075" s="1"/>
      <c r="CL2075" s="1"/>
      <c r="CM2075" s="1"/>
      <c r="CN2075" s="1"/>
      <c r="CO2075" s="1"/>
    </row>
    <row r="2076" spans="1:93" ht="30" customHeight="1" x14ac:dyDescent="0.2">
      <c r="A2076" s="1">
        <v>2070</v>
      </c>
      <c r="B2076" s="1" t="s">
        <v>599</v>
      </c>
      <c r="C2076" s="1" t="s">
        <v>600</v>
      </c>
      <c r="D2076" s="1" t="s">
        <v>601</v>
      </c>
      <c r="E2076" s="1" t="s">
        <v>601</v>
      </c>
      <c r="F2076" s="1" t="s">
        <v>74</v>
      </c>
      <c r="G2076" s="1">
        <v>3</v>
      </c>
      <c r="H2076" s="1" t="s">
        <v>341</v>
      </c>
      <c r="I2076" s="1" t="s">
        <v>114</v>
      </c>
      <c r="J2076" s="64">
        <v>286</v>
      </c>
      <c r="K2076" s="76">
        <v>2286978</v>
      </c>
      <c r="L2076" s="29">
        <v>45952</v>
      </c>
      <c r="M2076" s="29" t="s">
        <v>4163</v>
      </c>
      <c r="N2076" s="1" t="s">
        <v>478</v>
      </c>
      <c r="O2076" s="28" t="s">
        <v>225</v>
      </c>
      <c r="P2076" s="1" t="s">
        <v>216</v>
      </c>
      <c r="Q2076" s="76">
        <v>8</v>
      </c>
      <c r="R2076" s="1" t="s">
        <v>538</v>
      </c>
      <c r="T2076" s="1" t="s">
        <v>115</v>
      </c>
      <c r="U2076" s="1"/>
      <c r="V2076" s="1"/>
      <c r="W2076" s="4"/>
      <c r="X2076" s="28"/>
      <c r="Y2076" s="33"/>
      <c r="Z2076" s="33"/>
      <c r="AA2076" s="96"/>
      <c r="AB2076" s="178"/>
      <c r="AC2076" s="33">
        <v>25</v>
      </c>
      <c r="AD2076" s="33">
        <v>225</v>
      </c>
      <c r="AE2076" s="33" t="s">
        <v>103</v>
      </c>
      <c r="AF2076" s="33" t="s">
        <v>103</v>
      </c>
      <c r="AG2076" s="33"/>
      <c r="AH2076" s="4"/>
      <c r="AI2076" s="1"/>
      <c r="AJ2076" s="1"/>
      <c r="AK2076" s="1"/>
      <c r="AL2076" s="5"/>
      <c r="AM2076" s="164">
        <f t="shared" si="109"/>
        <v>45955</v>
      </c>
      <c r="AN2076" s="182"/>
      <c r="AO2076" s="230"/>
      <c r="AP2076" s="182"/>
      <c r="AQ2076" s="182"/>
      <c r="AR2076" s="182"/>
      <c r="AS2076" s="182"/>
      <c r="AT2076" s="182"/>
      <c r="AU2076" s="182"/>
      <c r="AV2076" s="182"/>
      <c r="AW2076" s="96"/>
      <c r="AX2076" s="37">
        <f t="shared" si="108"/>
        <v>45959</v>
      </c>
      <c r="AY2076" s="182"/>
      <c r="AZ2076" s="183"/>
      <c r="BA2076" s="182"/>
      <c r="BB2076" s="182"/>
      <c r="BC2076" s="182"/>
      <c r="BD2076" s="182"/>
      <c r="BE2076" s="182"/>
      <c r="BF2076" s="182"/>
      <c r="BG2076" s="182"/>
      <c r="BH2076" s="4"/>
      <c r="BI2076" s="1"/>
      <c r="BJ2076" s="1"/>
      <c r="BK2076" s="1"/>
      <c r="BL2076" s="31"/>
      <c r="BM2076" s="31"/>
      <c r="BN2076" s="1"/>
      <c r="BO2076" s="1"/>
      <c r="BP2076" s="1"/>
      <c r="BQ2076" s="1"/>
      <c r="BR2076" s="1"/>
      <c r="BS2076" s="4"/>
      <c r="BT2076" s="37">
        <f t="shared" ref="BT2076:BT2139" si="110">IF(L2076=0, 0, L2076+28)</f>
        <v>45980</v>
      </c>
      <c r="BU2076" s="229"/>
      <c r="BV2076" s="183"/>
      <c r="BW2076" s="228"/>
      <c r="BX2076" s="182"/>
      <c r="BY2076" s="182"/>
      <c r="BZ2076" s="182"/>
      <c r="CA2076" s="182"/>
      <c r="CB2076" s="182"/>
      <c r="CC2076" s="182"/>
      <c r="CE2076" s="1"/>
      <c r="CF2076" s="1"/>
      <c r="CG2076" s="1"/>
      <c r="CH2076" s="1"/>
      <c r="CI2076" s="1"/>
      <c r="CJ2076" s="1"/>
      <c r="CK2076" s="1"/>
      <c r="CL2076" s="1"/>
      <c r="CM2076" s="1"/>
      <c r="CN2076" s="1"/>
      <c r="CO2076" s="1"/>
    </row>
    <row r="2077" spans="1:93" ht="30" customHeight="1" x14ac:dyDescent="0.2">
      <c r="A2077" s="1">
        <v>2071</v>
      </c>
      <c r="B2077" s="1" t="s">
        <v>599</v>
      </c>
      <c r="C2077" s="1" t="s">
        <v>600</v>
      </c>
      <c r="D2077" s="1" t="s">
        <v>601</v>
      </c>
      <c r="E2077" s="1" t="s">
        <v>601</v>
      </c>
      <c r="F2077" s="1" t="s">
        <v>74</v>
      </c>
      <c r="G2077" s="1">
        <v>3</v>
      </c>
      <c r="H2077" s="1" t="s">
        <v>341</v>
      </c>
      <c r="I2077" s="1" t="s">
        <v>114</v>
      </c>
      <c r="J2077" s="64">
        <v>536</v>
      </c>
      <c r="K2077" s="76">
        <v>2286228</v>
      </c>
      <c r="L2077" s="29">
        <v>45952</v>
      </c>
      <c r="M2077" s="29" t="s">
        <v>4163</v>
      </c>
      <c r="N2077" s="1" t="s">
        <v>478</v>
      </c>
      <c r="O2077" s="28" t="s">
        <v>225</v>
      </c>
      <c r="P2077" s="1" t="s">
        <v>216</v>
      </c>
      <c r="Q2077" s="76">
        <v>12</v>
      </c>
      <c r="R2077" s="1" t="s">
        <v>538</v>
      </c>
      <c r="S2077" s="1">
        <v>6</v>
      </c>
      <c r="T2077" s="1" t="s">
        <v>115</v>
      </c>
      <c r="U2077" s="1"/>
      <c r="V2077" s="1"/>
      <c r="W2077" s="4"/>
      <c r="X2077" s="28"/>
      <c r="Y2077" s="33"/>
      <c r="Z2077" s="33"/>
      <c r="AA2077" s="96"/>
      <c r="AB2077" s="179"/>
      <c r="AC2077" s="33">
        <v>26</v>
      </c>
      <c r="AD2077" s="33">
        <v>215</v>
      </c>
      <c r="AE2077" s="33" t="s">
        <v>103</v>
      </c>
      <c r="AF2077" s="33" t="s">
        <v>103</v>
      </c>
      <c r="AG2077" s="33"/>
      <c r="AH2077" s="4"/>
      <c r="AI2077" s="1"/>
      <c r="AJ2077" s="1"/>
      <c r="AK2077" s="1"/>
      <c r="AL2077" s="5"/>
      <c r="AM2077" s="164">
        <f t="shared" si="109"/>
        <v>45955</v>
      </c>
      <c r="AN2077" s="182"/>
      <c r="AO2077" s="230"/>
      <c r="AP2077" s="182"/>
      <c r="AQ2077" s="182"/>
      <c r="AR2077" s="182"/>
      <c r="AS2077" s="182"/>
      <c r="AT2077" s="182"/>
      <c r="AU2077" s="182"/>
      <c r="AV2077" s="182"/>
      <c r="AW2077" s="96"/>
      <c r="AX2077" s="37">
        <f t="shared" si="108"/>
        <v>45959</v>
      </c>
      <c r="AY2077" s="182"/>
      <c r="AZ2077" s="183"/>
      <c r="BA2077" s="182"/>
      <c r="BB2077" s="182"/>
      <c r="BC2077" s="182"/>
      <c r="BD2077" s="182"/>
      <c r="BE2077" s="182"/>
      <c r="BF2077" s="182"/>
      <c r="BG2077" s="182"/>
      <c r="BH2077" s="4"/>
      <c r="BI2077" s="1"/>
      <c r="BJ2077" s="1"/>
      <c r="BK2077" s="1"/>
      <c r="BL2077" s="31"/>
      <c r="BM2077" s="31"/>
      <c r="BN2077" s="1"/>
      <c r="BO2077" s="1"/>
      <c r="BP2077" s="1"/>
      <c r="BQ2077" s="1"/>
      <c r="BR2077" s="1"/>
      <c r="BS2077" s="4"/>
      <c r="BT2077" s="37">
        <f t="shared" si="110"/>
        <v>45980</v>
      </c>
      <c r="BU2077" s="229"/>
      <c r="BV2077" s="183"/>
      <c r="BW2077" s="228"/>
      <c r="BX2077" s="182"/>
      <c r="BY2077" s="182"/>
      <c r="BZ2077" s="182"/>
      <c r="CA2077" s="182"/>
      <c r="CB2077" s="182"/>
      <c r="CC2077" s="182"/>
      <c r="CE2077" s="1"/>
      <c r="CF2077" s="1"/>
      <c r="CG2077" s="1"/>
      <c r="CH2077" s="1"/>
      <c r="CI2077" s="1"/>
      <c r="CJ2077" s="1"/>
      <c r="CK2077" s="1"/>
      <c r="CL2077" s="1"/>
      <c r="CM2077" s="1"/>
      <c r="CN2077" s="1"/>
      <c r="CO2077" s="1"/>
    </row>
    <row r="2078" spans="1:93" ht="30" customHeight="1" x14ac:dyDescent="0.2">
      <c r="A2078" s="1">
        <v>2072</v>
      </c>
      <c r="B2078" s="1" t="s">
        <v>605</v>
      </c>
      <c r="C2078" s="1" t="s">
        <v>606</v>
      </c>
      <c r="D2078" s="1" t="s">
        <v>607</v>
      </c>
      <c r="E2078" s="1" t="s">
        <v>607</v>
      </c>
      <c r="F2078" s="1" t="s">
        <v>74</v>
      </c>
      <c r="G2078" s="1">
        <v>10</v>
      </c>
      <c r="H2078" s="1" t="s">
        <v>341</v>
      </c>
      <c r="I2078" s="1" t="s">
        <v>114</v>
      </c>
      <c r="J2078" s="64">
        <v>551</v>
      </c>
      <c r="K2078" s="76">
        <v>2275996</v>
      </c>
      <c r="L2078" s="29">
        <v>45953</v>
      </c>
      <c r="M2078" s="29" t="s">
        <v>4163</v>
      </c>
      <c r="N2078" s="1" t="s">
        <v>478</v>
      </c>
      <c r="O2078" s="28" t="s">
        <v>225</v>
      </c>
      <c r="P2078" s="1" t="s">
        <v>216</v>
      </c>
      <c r="Q2078" s="76">
        <v>12</v>
      </c>
      <c r="R2078" s="1" t="s">
        <v>537</v>
      </c>
      <c r="T2078" s="1" t="s">
        <v>115</v>
      </c>
      <c r="U2078" s="1"/>
      <c r="V2078" s="1"/>
      <c r="W2078" s="4"/>
      <c r="X2078" s="28"/>
      <c r="Y2078" s="33"/>
      <c r="Z2078" s="33"/>
      <c r="AA2078" s="96"/>
      <c r="AB2078" s="177" t="s">
        <v>1289</v>
      </c>
      <c r="AC2078" s="33">
        <v>22</v>
      </c>
      <c r="AD2078" s="33">
        <v>210</v>
      </c>
      <c r="AE2078" s="33" t="s">
        <v>103</v>
      </c>
      <c r="AF2078" s="33" t="s">
        <v>103</v>
      </c>
      <c r="AG2078" s="33"/>
      <c r="AH2078" s="4"/>
      <c r="AI2078" s="1"/>
      <c r="AJ2078" s="1"/>
      <c r="AK2078" s="1"/>
      <c r="AL2078" s="5"/>
      <c r="AM2078" s="164">
        <f t="shared" si="109"/>
        <v>45956</v>
      </c>
      <c r="AN2078" s="182" t="s">
        <v>957</v>
      </c>
      <c r="AO2078" s="230" t="s">
        <v>996</v>
      </c>
      <c r="AP2078" s="182">
        <v>39.299999999999997</v>
      </c>
      <c r="AQ2078" s="182">
        <v>38.200000000000003</v>
      </c>
      <c r="AR2078" s="182">
        <v>40.5</v>
      </c>
      <c r="AS2078" s="182">
        <v>39.5</v>
      </c>
      <c r="AT2078" s="182">
        <v>37.799999999999997</v>
      </c>
      <c r="AU2078" s="182">
        <v>39.700000000000003</v>
      </c>
      <c r="AV2078" s="182">
        <f>AVERAGE(AP2078:AU2302)</f>
        <v>39.166666666666664</v>
      </c>
      <c r="AW2078" s="96"/>
      <c r="AX2078" s="37">
        <f t="shared" si="108"/>
        <v>45960</v>
      </c>
      <c r="AY2078" s="182" t="s">
        <v>957</v>
      </c>
      <c r="AZ2078" s="183" t="s">
        <v>999</v>
      </c>
      <c r="BA2078" s="182">
        <v>42.6</v>
      </c>
      <c r="BB2078" s="182">
        <v>44</v>
      </c>
      <c r="BC2078" s="182">
        <v>41.4</v>
      </c>
      <c r="BD2078" s="182">
        <v>42.5</v>
      </c>
      <c r="BE2078" s="182">
        <v>42.7</v>
      </c>
      <c r="BF2078" s="182">
        <v>43.2</v>
      </c>
      <c r="BG2078" s="183">
        <f>AVERAGE(BA2078:BF2300)</f>
        <v>42.607792207792222</v>
      </c>
      <c r="BH2078" s="4"/>
      <c r="BI2078" s="1"/>
      <c r="BJ2078" s="1"/>
      <c r="BK2078" s="1"/>
      <c r="BL2078" s="31"/>
      <c r="BM2078" s="31"/>
      <c r="BN2078" s="1"/>
      <c r="BO2078" s="1"/>
      <c r="BP2078" s="1"/>
      <c r="BQ2078" s="1"/>
      <c r="BR2078" s="1"/>
      <c r="BS2078" s="4"/>
      <c r="BT2078" s="37">
        <f t="shared" si="110"/>
        <v>45981</v>
      </c>
      <c r="BU2078" s="220" t="s">
        <v>957</v>
      </c>
      <c r="BV2078" s="183" t="s">
        <v>997</v>
      </c>
      <c r="BW2078" s="228">
        <v>52</v>
      </c>
      <c r="BX2078" s="182">
        <v>53.1</v>
      </c>
      <c r="BY2078" s="182">
        <v>54.7</v>
      </c>
      <c r="BZ2078" s="182">
        <v>55.8</v>
      </c>
      <c r="CA2078" s="182">
        <v>54</v>
      </c>
      <c r="CB2078" s="182">
        <v>55</v>
      </c>
      <c r="CC2078" s="183">
        <f>AVERAGE(BW2078:CB2300)</f>
        <v>53.980000000000011</v>
      </c>
      <c r="CE2078" s="1"/>
      <c r="CF2078" s="1"/>
      <c r="CG2078" s="1"/>
      <c r="CH2078" s="1"/>
      <c r="CI2078" s="1"/>
      <c r="CJ2078" s="1"/>
      <c r="CK2078" s="1"/>
      <c r="CL2078" s="1"/>
      <c r="CM2078" s="1"/>
      <c r="CN2078" s="1"/>
      <c r="CO2078" s="1"/>
    </row>
    <row r="2079" spans="1:93" ht="30" customHeight="1" x14ac:dyDescent="0.2">
      <c r="A2079" s="1">
        <v>2073</v>
      </c>
      <c r="B2079" s="1" t="s">
        <v>605</v>
      </c>
      <c r="C2079" s="1" t="s">
        <v>606</v>
      </c>
      <c r="D2079" s="1" t="s">
        <v>607</v>
      </c>
      <c r="E2079" s="1" t="s">
        <v>607</v>
      </c>
      <c r="F2079" s="1" t="s">
        <v>74</v>
      </c>
      <c r="G2079" s="1">
        <v>10</v>
      </c>
      <c r="H2079" s="1" t="s">
        <v>341</v>
      </c>
      <c r="I2079" s="1" t="s">
        <v>114</v>
      </c>
      <c r="J2079" s="64">
        <v>433</v>
      </c>
      <c r="K2079" s="76">
        <v>2294318</v>
      </c>
      <c r="L2079" s="29">
        <v>45953</v>
      </c>
      <c r="M2079" s="29" t="s">
        <v>4163</v>
      </c>
      <c r="N2079" s="1" t="s">
        <v>478</v>
      </c>
      <c r="O2079" s="28" t="s">
        <v>225</v>
      </c>
      <c r="P2079" s="1" t="s">
        <v>216</v>
      </c>
      <c r="Q2079" s="76">
        <v>9</v>
      </c>
      <c r="R2079" s="1" t="s">
        <v>537</v>
      </c>
      <c r="S2079" s="1">
        <v>6</v>
      </c>
      <c r="T2079" s="1" t="s">
        <v>115</v>
      </c>
      <c r="U2079" s="1"/>
      <c r="V2079" s="1"/>
      <c r="W2079" s="4"/>
      <c r="X2079" s="28"/>
      <c r="Y2079" s="33"/>
      <c r="Z2079" s="33"/>
      <c r="AA2079" s="96"/>
      <c r="AB2079" s="178"/>
      <c r="AC2079" s="33">
        <v>22.5</v>
      </c>
      <c r="AD2079" s="33">
        <v>225</v>
      </c>
      <c r="AE2079" s="33" t="s">
        <v>103</v>
      </c>
      <c r="AF2079" s="33" t="s">
        <v>103</v>
      </c>
      <c r="AG2079" s="33"/>
      <c r="AH2079" s="4"/>
      <c r="AI2079" s="1"/>
      <c r="AJ2079" s="1"/>
      <c r="AK2079" s="1"/>
      <c r="AL2079" s="5"/>
      <c r="AM2079" s="164">
        <f t="shared" si="109"/>
        <v>45956</v>
      </c>
      <c r="AN2079" s="182"/>
      <c r="AO2079" s="230"/>
      <c r="AP2079" s="182"/>
      <c r="AQ2079" s="182"/>
      <c r="AR2079" s="182"/>
      <c r="AS2079" s="182"/>
      <c r="AT2079" s="182"/>
      <c r="AU2079" s="182"/>
      <c r="AV2079" s="182"/>
      <c r="AW2079" s="96"/>
      <c r="AX2079" s="37">
        <f t="shared" si="108"/>
        <v>45960</v>
      </c>
      <c r="AY2079" s="182"/>
      <c r="AZ2079" s="183"/>
      <c r="BA2079" s="182"/>
      <c r="BB2079" s="182"/>
      <c r="BC2079" s="182"/>
      <c r="BD2079" s="182"/>
      <c r="BE2079" s="182"/>
      <c r="BF2079" s="182"/>
      <c r="BG2079" s="183"/>
      <c r="BH2079" s="4"/>
      <c r="BI2079" s="1"/>
      <c r="BJ2079" s="1"/>
      <c r="BK2079" s="1"/>
      <c r="BL2079" s="31"/>
      <c r="BM2079" s="31"/>
      <c r="BN2079" s="1"/>
      <c r="BO2079" s="1"/>
      <c r="BP2079" s="1"/>
      <c r="BQ2079" s="1"/>
      <c r="BR2079" s="1"/>
      <c r="BS2079" s="4"/>
      <c r="BT2079" s="37">
        <f t="shared" si="110"/>
        <v>45981</v>
      </c>
      <c r="BU2079" s="220"/>
      <c r="BV2079" s="183"/>
      <c r="BW2079" s="228"/>
      <c r="BX2079" s="182"/>
      <c r="BY2079" s="182"/>
      <c r="BZ2079" s="182"/>
      <c r="CA2079" s="182"/>
      <c r="CB2079" s="182"/>
      <c r="CC2079" s="183"/>
      <c r="CE2079" s="1"/>
      <c r="CF2079" s="1"/>
      <c r="CG2079" s="1"/>
      <c r="CH2079" s="1"/>
      <c r="CI2079" s="1"/>
      <c r="CJ2079" s="1"/>
      <c r="CK2079" s="1"/>
      <c r="CL2079" s="1"/>
      <c r="CM2079" s="1"/>
      <c r="CN2079" s="1"/>
      <c r="CO2079" s="1"/>
    </row>
    <row r="2080" spans="1:93" ht="30" customHeight="1" x14ac:dyDescent="0.2">
      <c r="A2080" s="1">
        <v>2074</v>
      </c>
      <c r="B2080" s="1" t="s">
        <v>605</v>
      </c>
      <c r="C2080" s="1" t="s">
        <v>606</v>
      </c>
      <c r="D2080" s="1" t="s">
        <v>607</v>
      </c>
      <c r="E2080" s="1" t="s">
        <v>607</v>
      </c>
      <c r="F2080" s="1" t="s">
        <v>74</v>
      </c>
      <c r="G2080" s="1">
        <v>10</v>
      </c>
      <c r="H2080" s="1" t="s">
        <v>341</v>
      </c>
      <c r="I2080" s="1" t="s">
        <v>114</v>
      </c>
      <c r="J2080" s="64">
        <v>432</v>
      </c>
      <c r="K2080" s="76">
        <v>2275997</v>
      </c>
      <c r="L2080" s="29">
        <v>45953</v>
      </c>
      <c r="M2080" s="29" t="s">
        <v>4163</v>
      </c>
      <c r="N2080" s="1" t="s">
        <v>478</v>
      </c>
      <c r="O2080" s="28" t="s">
        <v>225</v>
      </c>
      <c r="P2080" s="1" t="s">
        <v>216</v>
      </c>
      <c r="Q2080" s="76">
        <v>9</v>
      </c>
      <c r="R2080" s="1" t="s">
        <v>537</v>
      </c>
      <c r="T2080" s="1" t="s">
        <v>115</v>
      </c>
      <c r="U2080" s="1"/>
      <c r="V2080" s="1"/>
      <c r="W2080" s="4"/>
      <c r="X2080" s="28"/>
      <c r="Y2080" s="33"/>
      <c r="Z2080" s="33"/>
      <c r="AA2080" s="96"/>
      <c r="AB2080" s="178"/>
      <c r="AC2080" s="33">
        <v>24.5</v>
      </c>
      <c r="AD2080" s="33">
        <v>240</v>
      </c>
      <c r="AE2080" s="33" t="s">
        <v>103</v>
      </c>
      <c r="AF2080" s="33" t="s">
        <v>103</v>
      </c>
      <c r="AG2080" s="33"/>
      <c r="AH2080" s="4"/>
      <c r="AI2080" s="1"/>
      <c r="AJ2080" s="1"/>
      <c r="AK2080" s="1"/>
      <c r="AL2080" s="5"/>
      <c r="AM2080" s="164">
        <f t="shared" si="109"/>
        <v>45956</v>
      </c>
      <c r="AN2080" s="182"/>
      <c r="AO2080" s="230"/>
      <c r="AP2080" s="182"/>
      <c r="AQ2080" s="182"/>
      <c r="AR2080" s="182"/>
      <c r="AS2080" s="182"/>
      <c r="AT2080" s="182"/>
      <c r="AU2080" s="182"/>
      <c r="AV2080" s="182"/>
      <c r="AW2080" s="96"/>
      <c r="AX2080" s="37">
        <f t="shared" si="108"/>
        <v>45960</v>
      </c>
      <c r="AY2080" s="182"/>
      <c r="AZ2080" s="183"/>
      <c r="BA2080" s="182"/>
      <c r="BB2080" s="182"/>
      <c r="BC2080" s="182"/>
      <c r="BD2080" s="182"/>
      <c r="BE2080" s="182"/>
      <c r="BF2080" s="182"/>
      <c r="BG2080" s="183"/>
      <c r="BH2080" s="4"/>
      <c r="BI2080" s="1"/>
      <c r="BJ2080" s="1"/>
      <c r="BK2080" s="1"/>
      <c r="BL2080" s="31"/>
      <c r="BM2080" s="31"/>
      <c r="BN2080" s="1"/>
      <c r="BO2080" s="1"/>
      <c r="BP2080" s="1"/>
      <c r="BQ2080" s="1"/>
      <c r="BR2080" s="1"/>
      <c r="BS2080" s="4"/>
      <c r="BT2080" s="37">
        <f t="shared" si="110"/>
        <v>45981</v>
      </c>
      <c r="BU2080" s="220"/>
      <c r="BV2080" s="183"/>
      <c r="BW2080" s="228"/>
      <c r="BX2080" s="182"/>
      <c r="BY2080" s="182"/>
      <c r="BZ2080" s="182"/>
      <c r="CA2080" s="182"/>
      <c r="CB2080" s="182"/>
      <c r="CC2080" s="183"/>
      <c r="CE2080" s="1"/>
      <c r="CF2080" s="1"/>
      <c r="CG2080" s="1"/>
      <c r="CH2080" s="1"/>
      <c r="CI2080" s="1"/>
      <c r="CJ2080" s="1"/>
      <c r="CK2080" s="1"/>
      <c r="CL2080" s="1"/>
      <c r="CM2080" s="1"/>
      <c r="CN2080" s="1"/>
      <c r="CO2080" s="1"/>
    </row>
    <row r="2081" spans="1:93" ht="30" customHeight="1" x14ac:dyDescent="0.2">
      <c r="A2081" s="1">
        <v>2075</v>
      </c>
      <c r="B2081" s="1" t="s">
        <v>605</v>
      </c>
      <c r="C2081" s="1" t="s">
        <v>606</v>
      </c>
      <c r="D2081" s="1" t="s">
        <v>607</v>
      </c>
      <c r="E2081" s="1" t="s">
        <v>607</v>
      </c>
      <c r="F2081" s="1" t="s">
        <v>74</v>
      </c>
      <c r="G2081" s="1">
        <v>10</v>
      </c>
      <c r="H2081" s="1" t="s">
        <v>341</v>
      </c>
      <c r="I2081" s="1" t="s">
        <v>114</v>
      </c>
      <c r="J2081" s="64">
        <v>389</v>
      </c>
      <c r="K2081" s="76">
        <v>2294319</v>
      </c>
      <c r="L2081" s="29">
        <v>45953</v>
      </c>
      <c r="M2081" s="29" t="s">
        <v>4163</v>
      </c>
      <c r="N2081" s="1" t="s">
        <v>478</v>
      </c>
      <c r="O2081" s="28" t="s">
        <v>225</v>
      </c>
      <c r="P2081" s="1" t="s">
        <v>216</v>
      </c>
      <c r="Q2081" s="76">
        <v>9</v>
      </c>
      <c r="R2081" s="1" t="s">
        <v>537</v>
      </c>
      <c r="T2081" s="1" t="s">
        <v>115</v>
      </c>
      <c r="U2081" s="1"/>
      <c r="V2081" s="1"/>
      <c r="W2081" s="4"/>
      <c r="X2081" s="28"/>
      <c r="Y2081" s="33"/>
      <c r="Z2081" s="33"/>
      <c r="AA2081" s="96"/>
      <c r="AB2081" s="178"/>
      <c r="AC2081" s="33">
        <v>21.5</v>
      </c>
      <c r="AD2081" s="33">
        <v>210</v>
      </c>
      <c r="AE2081" s="33" t="s">
        <v>103</v>
      </c>
      <c r="AF2081" s="33" t="s">
        <v>103</v>
      </c>
      <c r="AG2081" s="33"/>
      <c r="AH2081" s="4"/>
      <c r="AI2081" s="1"/>
      <c r="AJ2081" s="1"/>
      <c r="AK2081" s="1"/>
      <c r="AL2081" s="5"/>
      <c r="AM2081" s="164">
        <f t="shared" si="109"/>
        <v>45956</v>
      </c>
      <c r="AN2081" s="182"/>
      <c r="AO2081" s="230"/>
      <c r="AP2081" s="182"/>
      <c r="AQ2081" s="182"/>
      <c r="AR2081" s="182"/>
      <c r="AS2081" s="182"/>
      <c r="AT2081" s="182"/>
      <c r="AU2081" s="182"/>
      <c r="AV2081" s="182"/>
      <c r="AW2081" s="96"/>
      <c r="AX2081" s="37">
        <f t="shared" si="108"/>
        <v>45960</v>
      </c>
      <c r="AY2081" s="182"/>
      <c r="AZ2081" s="183"/>
      <c r="BA2081" s="182"/>
      <c r="BB2081" s="182"/>
      <c r="BC2081" s="182"/>
      <c r="BD2081" s="182"/>
      <c r="BE2081" s="182"/>
      <c r="BF2081" s="182"/>
      <c r="BG2081" s="183"/>
      <c r="BH2081" s="4"/>
      <c r="BI2081" s="1"/>
      <c r="BJ2081" s="1"/>
      <c r="BK2081" s="1"/>
      <c r="BL2081" s="31"/>
      <c r="BM2081" s="31"/>
      <c r="BN2081" s="1"/>
      <c r="BO2081" s="1"/>
      <c r="BP2081" s="1"/>
      <c r="BQ2081" s="1"/>
      <c r="BR2081" s="1"/>
      <c r="BS2081" s="4"/>
      <c r="BT2081" s="37">
        <f t="shared" si="110"/>
        <v>45981</v>
      </c>
      <c r="BU2081" s="220"/>
      <c r="BV2081" s="183"/>
      <c r="BW2081" s="228"/>
      <c r="BX2081" s="182"/>
      <c r="BY2081" s="182"/>
      <c r="BZ2081" s="182"/>
      <c r="CA2081" s="182"/>
      <c r="CB2081" s="182"/>
      <c r="CC2081" s="183"/>
      <c r="CE2081" s="1"/>
      <c r="CF2081" s="1"/>
      <c r="CG2081" s="1"/>
      <c r="CH2081" s="1"/>
      <c r="CI2081" s="1"/>
      <c r="CJ2081" s="1"/>
      <c r="CK2081" s="1"/>
      <c r="CL2081" s="1"/>
      <c r="CM2081" s="1"/>
      <c r="CN2081" s="1"/>
      <c r="CO2081" s="1"/>
    </row>
    <row r="2082" spans="1:93" ht="30" customHeight="1" x14ac:dyDescent="0.2">
      <c r="A2082" s="1">
        <v>2076</v>
      </c>
      <c r="B2082" s="1" t="s">
        <v>605</v>
      </c>
      <c r="C2082" s="1" t="s">
        <v>606</v>
      </c>
      <c r="D2082" s="1" t="s">
        <v>607</v>
      </c>
      <c r="E2082" s="1" t="s">
        <v>607</v>
      </c>
      <c r="F2082" s="1" t="s">
        <v>74</v>
      </c>
      <c r="G2082" s="1">
        <v>10</v>
      </c>
      <c r="H2082" s="1" t="s">
        <v>341</v>
      </c>
      <c r="I2082" s="1" t="s">
        <v>114</v>
      </c>
      <c r="J2082" s="64">
        <v>394</v>
      </c>
      <c r="K2082" s="76">
        <v>2294320</v>
      </c>
      <c r="L2082" s="29">
        <v>45953</v>
      </c>
      <c r="M2082" s="29" t="s">
        <v>4163</v>
      </c>
      <c r="N2082" s="1" t="s">
        <v>478</v>
      </c>
      <c r="O2082" s="28" t="s">
        <v>225</v>
      </c>
      <c r="P2082" s="1" t="s">
        <v>216</v>
      </c>
      <c r="Q2082" s="76">
        <v>9</v>
      </c>
      <c r="R2082" s="1" t="s">
        <v>537</v>
      </c>
      <c r="T2082" s="1" t="s">
        <v>115</v>
      </c>
      <c r="U2082" s="1"/>
      <c r="V2082" s="1"/>
      <c r="W2082" s="4"/>
      <c r="X2082" s="28"/>
      <c r="Y2082" s="33"/>
      <c r="Z2082" s="33"/>
      <c r="AA2082" s="96"/>
      <c r="AB2082" s="178"/>
      <c r="AC2082" s="33">
        <v>23</v>
      </c>
      <c r="AD2082" s="33">
        <v>210</v>
      </c>
      <c r="AE2082" s="33" t="s">
        <v>103</v>
      </c>
      <c r="AF2082" s="33" t="s">
        <v>103</v>
      </c>
      <c r="AG2082" s="33"/>
      <c r="AH2082" s="4"/>
      <c r="AI2082" s="1"/>
      <c r="AJ2082" s="1"/>
      <c r="AK2082" s="1"/>
      <c r="AL2082" s="5"/>
      <c r="AM2082" s="164">
        <f t="shared" si="109"/>
        <v>45956</v>
      </c>
      <c r="AN2082" s="182"/>
      <c r="AO2082" s="230"/>
      <c r="AP2082" s="182"/>
      <c r="AQ2082" s="182"/>
      <c r="AR2082" s="182"/>
      <c r="AS2082" s="182"/>
      <c r="AT2082" s="182"/>
      <c r="AU2082" s="182"/>
      <c r="AV2082" s="182"/>
      <c r="AW2082" s="96"/>
      <c r="AX2082" s="37">
        <f t="shared" si="108"/>
        <v>45960</v>
      </c>
      <c r="AY2082" s="182"/>
      <c r="AZ2082" s="183"/>
      <c r="BA2082" s="182"/>
      <c r="BB2082" s="182"/>
      <c r="BC2082" s="182"/>
      <c r="BD2082" s="182"/>
      <c r="BE2082" s="182"/>
      <c r="BF2082" s="182"/>
      <c r="BG2082" s="183"/>
      <c r="BH2082" s="4"/>
      <c r="BI2082" s="1"/>
      <c r="BJ2082" s="1"/>
      <c r="BK2082" s="1"/>
      <c r="BL2082" s="31"/>
      <c r="BM2082" s="31"/>
      <c r="BN2082" s="1"/>
      <c r="BO2082" s="1"/>
      <c r="BP2082" s="1"/>
      <c r="BQ2082" s="1"/>
      <c r="BR2082" s="1"/>
      <c r="BS2082" s="4"/>
      <c r="BT2082" s="37">
        <f t="shared" si="110"/>
        <v>45981</v>
      </c>
      <c r="BU2082" s="220"/>
      <c r="BV2082" s="183"/>
      <c r="BW2082" s="228"/>
      <c r="BX2082" s="182"/>
      <c r="BY2082" s="182"/>
      <c r="BZ2082" s="182"/>
      <c r="CA2082" s="182"/>
      <c r="CB2082" s="182"/>
      <c r="CC2082" s="183"/>
      <c r="CE2082" s="1"/>
      <c r="CF2082" s="1"/>
      <c r="CG2082" s="1"/>
      <c r="CH2082" s="1"/>
      <c r="CI2082" s="1"/>
      <c r="CJ2082" s="1"/>
      <c r="CK2082" s="1"/>
      <c r="CL2082" s="1"/>
      <c r="CM2082" s="1"/>
      <c r="CN2082" s="1"/>
      <c r="CO2082" s="1"/>
    </row>
    <row r="2083" spans="1:93" ht="30" customHeight="1" x14ac:dyDescent="0.2">
      <c r="A2083" s="1">
        <v>2077</v>
      </c>
      <c r="B2083" s="1" t="s">
        <v>605</v>
      </c>
      <c r="C2083" s="1" t="s">
        <v>606</v>
      </c>
      <c r="D2083" s="1" t="s">
        <v>607</v>
      </c>
      <c r="E2083" s="1" t="s">
        <v>607</v>
      </c>
      <c r="F2083" s="1" t="s">
        <v>74</v>
      </c>
      <c r="G2083" s="1">
        <v>10</v>
      </c>
      <c r="H2083" s="1" t="s">
        <v>341</v>
      </c>
      <c r="I2083" s="1" t="s">
        <v>114</v>
      </c>
      <c r="J2083" s="64">
        <v>438</v>
      </c>
      <c r="K2083" s="76">
        <v>2294321</v>
      </c>
      <c r="L2083" s="29">
        <v>45953</v>
      </c>
      <c r="M2083" s="29" t="s">
        <v>4163</v>
      </c>
      <c r="N2083" s="1" t="s">
        <v>478</v>
      </c>
      <c r="O2083" s="28" t="s">
        <v>225</v>
      </c>
      <c r="P2083" s="1" t="s">
        <v>216</v>
      </c>
      <c r="Q2083" s="76">
        <v>9</v>
      </c>
      <c r="R2083" s="1" t="s">
        <v>537</v>
      </c>
      <c r="T2083" s="1" t="s">
        <v>115</v>
      </c>
      <c r="U2083" s="1"/>
      <c r="V2083" s="1"/>
      <c r="W2083" s="4"/>
      <c r="X2083" s="28"/>
      <c r="Y2083" s="33"/>
      <c r="Z2083" s="33"/>
      <c r="AA2083" s="96"/>
      <c r="AB2083" s="178"/>
      <c r="AC2083" s="33">
        <v>23.5</v>
      </c>
      <c r="AD2083" s="33">
        <v>215</v>
      </c>
      <c r="AE2083" s="33" t="s">
        <v>103</v>
      </c>
      <c r="AF2083" s="33" t="s">
        <v>103</v>
      </c>
      <c r="AG2083" s="33"/>
      <c r="AH2083" s="4"/>
      <c r="AI2083" s="1"/>
      <c r="AJ2083" s="1"/>
      <c r="AK2083" s="1"/>
      <c r="AL2083" s="5"/>
      <c r="AM2083" s="164">
        <f t="shared" si="109"/>
        <v>45956</v>
      </c>
      <c r="AN2083" s="182"/>
      <c r="AO2083" s="230"/>
      <c r="AP2083" s="182"/>
      <c r="AQ2083" s="182"/>
      <c r="AR2083" s="182"/>
      <c r="AS2083" s="182"/>
      <c r="AT2083" s="182"/>
      <c r="AU2083" s="182"/>
      <c r="AV2083" s="182"/>
      <c r="AW2083" s="96"/>
      <c r="AX2083" s="37">
        <f t="shared" si="108"/>
        <v>45960</v>
      </c>
      <c r="AY2083" s="182"/>
      <c r="AZ2083" s="183"/>
      <c r="BA2083" s="182"/>
      <c r="BB2083" s="182"/>
      <c r="BC2083" s="182"/>
      <c r="BD2083" s="182"/>
      <c r="BE2083" s="182"/>
      <c r="BF2083" s="182"/>
      <c r="BG2083" s="183"/>
      <c r="BH2083" s="4"/>
      <c r="BI2083" s="1"/>
      <c r="BJ2083" s="1"/>
      <c r="BK2083" s="1"/>
      <c r="BL2083" s="31"/>
      <c r="BM2083" s="31"/>
      <c r="BN2083" s="1"/>
      <c r="BO2083" s="1"/>
      <c r="BP2083" s="1"/>
      <c r="BQ2083" s="1"/>
      <c r="BR2083" s="1"/>
      <c r="BS2083" s="4"/>
      <c r="BT2083" s="37">
        <f t="shared" si="110"/>
        <v>45981</v>
      </c>
      <c r="BU2083" s="220"/>
      <c r="BV2083" s="183"/>
      <c r="BW2083" s="228"/>
      <c r="BX2083" s="182"/>
      <c r="BY2083" s="182"/>
      <c r="BZ2083" s="182"/>
      <c r="CA2083" s="182"/>
      <c r="CB2083" s="182"/>
      <c r="CC2083" s="183"/>
      <c r="CE2083" s="1"/>
      <c r="CF2083" s="1"/>
      <c r="CG2083" s="1"/>
      <c r="CH2083" s="1"/>
      <c r="CI2083" s="1"/>
      <c r="CJ2083" s="1"/>
      <c r="CK2083" s="1"/>
      <c r="CL2083" s="1"/>
      <c r="CM2083" s="1"/>
      <c r="CN2083" s="1"/>
      <c r="CO2083" s="1"/>
    </row>
    <row r="2084" spans="1:93" ht="30" customHeight="1" x14ac:dyDescent="0.2">
      <c r="A2084" s="1">
        <v>2078</v>
      </c>
      <c r="B2084" s="1" t="s">
        <v>605</v>
      </c>
      <c r="C2084" s="1" t="s">
        <v>606</v>
      </c>
      <c r="D2084" s="1" t="s">
        <v>607</v>
      </c>
      <c r="E2084" s="1" t="s">
        <v>607</v>
      </c>
      <c r="F2084" s="1" t="s">
        <v>74</v>
      </c>
      <c r="G2084" s="1">
        <v>10</v>
      </c>
      <c r="H2084" s="1" t="s">
        <v>341</v>
      </c>
      <c r="I2084" s="1" t="s">
        <v>114</v>
      </c>
      <c r="J2084" s="64">
        <v>390</v>
      </c>
      <c r="K2084" s="76">
        <v>2275999</v>
      </c>
      <c r="L2084" s="29">
        <v>45953</v>
      </c>
      <c r="M2084" s="29" t="s">
        <v>4163</v>
      </c>
      <c r="N2084" s="1" t="s">
        <v>478</v>
      </c>
      <c r="O2084" s="28" t="s">
        <v>225</v>
      </c>
      <c r="P2084" s="1" t="s">
        <v>216</v>
      </c>
      <c r="Q2084" s="76">
        <v>9</v>
      </c>
      <c r="R2084" s="1" t="s">
        <v>537</v>
      </c>
      <c r="T2084" s="1" t="s">
        <v>115</v>
      </c>
      <c r="U2084" s="1"/>
      <c r="V2084" s="1"/>
      <c r="W2084" s="4"/>
      <c r="X2084" s="28"/>
      <c r="Y2084" s="33"/>
      <c r="Z2084" s="33"/>
      <c r="AA2084" s="96"/>
      <c r="AB2084" s="178"/>
      <c r="AC2084" s="33">
        <v>24</v>
      </c>
      <c r="AD2084" s="33">
        <v>200</v>
      </c>
      <c r="AE2084" s="33" t="s">
        <v>103</v>
      </c>
      <c r="AF2084" s="33" t="s">
        <v>103</v>
      </c>
      <c r="AG2084" s="33"/>
      <c r="AH2084" s="4"/>
      <c r="AI2084" s="1"/>
      <c r="AJ2084" s="1"/>
      <c r="AK2084" s="1"/>
      <c r="AL2084" s="5"/>
      <c r="AM2084" s="164">
        <f t="shared" si="109"/>
        <v>45956</v>
      </c>
      <c r="AN2084" s="182"/>
      <c r="AO2084" s="230"/>
      <c r="AP2084" s="182"/>
      <c r="AQ2084" s="182"/>
      <c r="AR2084" s="182"/>
      <c r="AS2084" s="182"/>
      <c r="AT2084" s="182"/>
      <c r="AU2084" s="182"/>
      <c r="AV2084" s="182"/>
      <c r="AW2084" s="96"/>
      <c r="AX2084" s="37">
        <f t="shared" si="108"/>
        <v>45960</v>
      </c>
      <c r="AY2084" s="182"/>
      <c r="AZ2084" s="183"/>
      <c r="BA2084" s="182"/>
      <c r="BB2084" s="182"/>
      <c r="BC2084" s="182"/>
      <c r="BD2084" s="182"/>
      <c r="BE2084" s="182"/>
      <c r="BF2084" s="182"/>
      <c r="BG2084" s="183"/>
      <c r="BH2084" s="4"/>
      <c r="BI2084" s="1"/>
      <c r="BJ2084" s="1"/>
      <c r="BK2084" s="1"/>
      <c r="BL2084" s="31"/>
      <c r="BM2084" s="31"/>
      <c r="BN2084" s="1"/>
      <c r="BO2084" s="1"/>
      <c r="BP2084" s="1"/>
      <c r="BQ2084" s="1"/>
      <c r="BR2084" s="1"/>
      <c r="BS2084" s="4"/>
      <c r="BT2084" s="37">
        <f t="shared" si="110"/>
        <v>45981</v>
      </c>
      <c r="BU2084" s="220"/>
      <c r="BV2084" s="183"/>
      <c r="BW2084" s="228"/>
      <c r="BX2084" s="182"/>
      <c r="BY2084" s="182"/>
      <c r="BZ2084" s="182"/>
      <c r="CA2084" s="182"/>
      <c r="CB2084" s="182"/>
      <c r="CC2084" s="183"/>
      <c r="CE2084" s="1"/>
      <c r="CF2084" s="1"/>
      <c r="CG2084" s="1"/>
      <c r="CH2084" s="1"/>
      <c r="CI2084" s="1"/>
      <c r="CJ2084" s="1"/>
      <c r="CK2084" s="1"/>
      <c r="CL2084" s="1"/>
      <c r="CM2084" s="1"/>
      <c r="CN2084" s="1"/>
      <c r="CO2084" s="1"/>
    </row>
    <row r="2085" spans="1:93" ht="30" customHeight="1" x14ac:dyDescent="0.2">
      <c r="A2085" s="1">
        <v>2079</v>
      </c>
      <c r="B2085" s="1" t="s">
        <v>605</v>
      </c>
      <c r="C2085" s="1" t="s">
        <v>606</v>
      </c>
      <c r="D2085" s="1" t="s">
        <v>607</v>
      </c>
      <c r="E2085" s="1" t="s">
        <v>607</v>
      </c>
      <c r="F2085" s="1" t="s">
        <v>74</v>
      </c>
      <c r="G2085" s="1">
        <v>10</v>
      </c>
      <c r="H2085" s="1" t="s">
        <v>341</v>
      </c>
      <c r="I2085" s="1" t="s">
        <v>114</v>
      </c>
      <c r="J2085" s="64">
        <v>431</v>
      </c>
      <c r="K2085" s="76">
        <v>2276000</v>
      </c>
      <c r="L2085" s="29">
        <v>45953</v>
      </c>
      <c r="M2085" s="29" t="s">
        <v>4163</v>
      </c>
      <c r="N2085" s="1" t="s">
        <v>478</v>
      </c>
      <c r="O2085" s="28" t="s">
        <v>225</v>
      </c>
      <c r="P2085" s="1" t="s">
        <v>216</v>
      </c>
      <c r="Q2085" s="76">
        <v>9</v>
      </c>
      <c r="R2085" s="1" t="s">
        <v>537</v>
      </c>
      <c r="T2085" s="1" t="s">
        <v>115</v>
      </c>
      <c r="U2085" s="1"/>
      <c r="V2085" s="1"/>
      <c r="W2085" s="4"/>
      <c r="X2085" s="28"/>
      <c r="Y2085" s="33"/>
      <c r="Z2085" s="33"/>
      <c r="AA2085" s="96"/>
      <c r="AB2085" s="178"/>
      <c r="AC2085" s="33">
        <v>23.5</v>
      </c>
      <c r="AD2085" s="33">
        <v>225</v>
      </c>
      <c r="AE2085" s="33" t="s">
        <v>103</v>
      </c>
      <c r="AF2085" s="33" t="s">
        <v>103</v>
      </c>
      <c r="AG2085" s="33"/>
      <c r="AH2085" s="4"/>
      <c r="AI2085" s="1"/>
      <c r="AJ2085" s="1"/>
      <c r="AK2085" s="1"/>
      <c r="AL2085" s="5"/>
      <c r="AM2085" s="164">
        <f t="shared" si="109"/>
        <v>45956</v>
      </c>
      <c r="AN2085" s="182"/>
      <c r="AO2085" s="230"/>
      <c r="AP2085" s="182"/>
      <c r="AQ2085" s="182"/>
      <c r="AR2085" s="182"/>
      <c r="AS2085" s="182"/>
      <c r="AT2085" s="182"/>
      <c r="AU2085" s="182"/>
      <c r="AV2085" s="182"/>
      <c r="AW2085" s="96"/>
      <c r="AX2085" s="37">
        <f t="shared" si="108"/>
        <v>45960</v>
      </c>
      <c r="AY2085" s="182"/>
      <c r="AZ2085" s="183"/>
      <c r="BA2085" s="182"/>
      <c r="BB2085" s="182"/>
      <c r="BC2085" s="182"/>
      <c r="BD2085" s="182"/>
      <c r="BE2085" s="182"/>
      <c r="BF2085" s="182"/>
      <c r="BG2085" s="183"/>
      <c r="BH2085" s="4"/>
      <c r="BI2085" s="1"/>
      <c r="BJ2085" s="1"/>
      <c r="BK2085" s="1"/>
      <c r="BL2085" s="31"/>
      <c r="BM2085" s="31"/>
      <c r="BN2085" s="1"/>
      <c r="BO2085" s="1"/>
      <c r="BP2085" s="1"/>
      <c r="BQ2085" s="1"/>
      <c r="BR2085" s="1"/>
      <c r="BS2085" s="4"/>
      <c r="BT2085" s="37">
        <f t="shared" si="110"/>
        <v>45981</v>
      </c>
      <c r="BU2085" s="220"/>
      <c r="BV2085" s="183"/>
      <c r="BW2085" s="228"/>
      <c r="BX2085" s="182"/>
      <c r="BY2085" s="182"/>
      <c r="BZ2085" s="182"/>
      <c r="CA2085" s="182"/>
      <c r="CB2085" s="182"/>
      <c r="CC2085" s="183"/>
      <c r="CE2085" s="1"/>
      <c r="CF2085" s="1"/>
      <c r="CG2085" s="1"/>
      <c r="CH2085" s="1"/>
      <c r="CI2085" s="1"/>
      <c r="CJ2085" s="1"/>
      <c r="CK2085" s="1"/>
      <c r="CL2085" s="1"/>
      <c r="CM2085" s="1"/>
      <c r="CN2085" s="1"/>
      <c r="CO2085" s="1"/>
    </row>
    <row r="2086" spans="1:93" ht="30" customHeight="1" x14ac:dyDescent="0.2">
      <c r="A2086" s="1">
        <v>2080</v>
      </c>
      <c r="B2086" s="1" t="s">
        <v>605</v>
      </c>
      <c r="C2086" s="1" t="s">
        <v>606</v>
      </c>
      <c r="D2086" s="1" t="s">
        <v>607</v>
      </c>
      <c r="E2086" s="1" t="s">
        <v>607</v>
      </c>
      <c r="F2086" s="1" t="s">
        <v>74</v>
      </c>
      <c r="G2086" s="1">
        <v>10</v>
      </c>
      <c r="H2086" s="1" t="s">
        <v>341</v>
      </c>
      <c r="I2086" s="1" t="s">
        <v>114</v>
      </c>
      <c r="J2086" s="64">
        <v>391</v>
      </c>
      <c r="K2086" s="76">
        <v>2294323</v>
      </c>
      <c r="L2086" s="29">
        <v>45953</v>
      </c>
      <c r="M2086" s="29" t="s">
        <v>4163</v>
      </c>
      <c r="N2086" s="1" t="s">
        <v>478</v>
      </c>
      <c r="O2086" s="28" t="s">
        <v>225</v>
      </c>
      <c r="P2086" s="1" t="s">
        <v>216</v>
      </c>
      <c r="Q2086" s="76">
        <v>9</v>
      </c>
      <c r="R2086" s="1" t="s">
        <v>537</v>
      </c>
      <c r="T2086" s="1" t="s">
        <v>115</v>
      </c>
      <c r="U2086" s="1"/>
      <c r="V2086" s="1"/>
      <c r="W2086" s="4"/>
      <c r="X2086" s="28"/>
      <c r="Y2086" s="33"/>
      <c r="Z2086" s="33"/>
      <c r="AA2086" s="96"/>
      <c r="AB2086" s="178"/>
      <c r="AC2086" s="33">
        <v>22</v>
      </c>
      <c r="AD2086" s="33">
        <v>210</v>
      </c>
      <c r="AE2086" s="33" t="s">
        <v>103</v>
      </c>
      <c r="AF2086" s="33" t="s">
        <v>103</v>
      </c>
      <c r="AG2086" s="33"/>
      <c r="AH2086" s="4"/>
      <c r="AI2086" s="1"/>
      <c r="AJ2086" s="1"/>
      <c r="AK2086" s="1"/>
      <c r="AL2086" s="5"/>
      <c r="AM2086" s="164">
        <f t="shared" si="109"/>
        <v>45956</v>
      </c>
      <c r="AN2086" s="182"/>
      <c r="AO2086" s="230"/>
      <c r="AP2086" s="182"/>
      <c r="AQ2086" s="182"/>
      <c r="AR2086" s="182"/>
      <c r="AS2086" s="182"/>
      <c r="AT2086" s="182"/>
      <c r="AU2086" s="182"/>
      <c r="AV2086" s="182"/>
      <c r="AW2086" s="96"/>
      <c r="AX2086" s="37">
        <f t="shared" si="108"/>
        <v>45960</v>
      </c>
      <c r="AY2086" s="182"/>
      <c r="AZ2086" s="183"/>
      <c r="BA2086" s="182"/>
      <c r="BB2086" s="182"/>
      <c r="BC2086" s="182"/>
      <c r="BD2086" s="182"/>
      <c r="BE2086" s="182"/>
      <c r="BF2086" s="182"/>
      <c r="BG2086" s="183"/>
      <c r="BH2086" s="4"/>
      <c r="BI2086" s="1"/>
      <c r="BJ2086" s="1"/>
      <c r="BK2086" s="1"/>
      <c r="BL2086" s="31"/>
      <c r="BM2086" s="31"/>
      <c r="BN2086" s="1"/>
      <c r="BO2086" s="1"/>
      <c r="BP2086" s="1"/>
      <c r="BQ2086" s="1"/>
      <c r="BR2086" s="1"/>
      <c r="BS2086" s="4"/>
      <c r="BT2086" s="37">
        <f t="shared" si="110"/>
        <v>45981</v>
      </c>
      <c r="BU2086" s="220"/>
      <c r="BV2086" s="183"/>
      <c r="BW2086" s="228"/>
      <c r="BX2086" s="182"/>
      <c r="BY2086" s="182"/>
      <c r="BZ2086" s="182"/>
      <c r="CA2086" s="182"/>
      <c r="CB2086" s="182"/>
      <c r="CC2086" s="183"/>
      <c r="CE2086" s="1"/>
      <c r="CF2086" s="1"/>
      <c r="CG2086" s="1"/>
      <c r="CH2086" s="1"/>
      <c r="CI2086" s="1"/>
      <c r="CJ2086" s="1"/>
      <c r="CK2086" s="1"/>
      <c r="CL2086" s="1"/>
      <c r="CM2086" s="1"/>
      <c r="CN2086" s="1"/>
      <c r="CO2086" s="1"/>
    </row>
    <row r="2087" spans="1:93" ht="30" customHeight="1" x14ac:dyDescent="0.2">
      <c r="A2087" s="1">
        <v>2081</v>
      </c>
      <c r="B2087" s="1" t="s">
        <v>605</v>
      </c>
      <c r="C2087" s="1" t="s">
        <v>606</v>
      </c>
      <c r="D2087" s="1" t="s">
        <v>607</v>
      </c>
      <c r="E2087" s="1" t="s">
        <v>607</v>
      </c>
      <c r="F2087" s="1" t="s">
        <v>74</v>
      </c>
      <c r="G2087" s="1">
        <v>10</v>
      </c>
      <c r="H2087" s="1" t="s">
        <v>341</v>
      </c>
      <c r="I2087" s="1" t="s">
        <v>114</v>
      </c>
      <c r="J2087" s="64">
        <v>418</v>
      </c>
      <c r="K2087" s="76">
        <v>2294325</v>
      </c>
      <c r="L2087" s="29">
        <v>45953</v>
      </c>
      <c r="M2087" s="29" t="s">
        <v>4163</v>
      </c>
      <c r="N2087" s="1" t="s">
        <v>478</v>
      </c>
      <c r="O2087" s="28" t="s">
        <v>225</v>
      </c>
      <c r="P2087" s="1" t="s">
        <v>216</v>
      </c>
      <c r="Q2087" s="76">
        <v>9</v>
      </c>
      <c r="R2087" s="1" t="s">
        <v>537</v>
      </c>
      <c r="S2087" s="1">
        <v>6</v>
      </c>
      <c r="T2087" s="1" t="s">
        <v>115</v>
      </c>
      <c r="U2087" s="1"/>
      <c r="V2087" s="1"/>
      <c r="W2087" s="4"/>
      <c r="X2087" s="28"/>
      <c r="Y2087" s="33"/>
      <c r="Z2087" s="33"/>
      <c r="AA2087" s="96"/>
      <c r="AB2087" s="178"/>
      <c r="AC2087" s="33">
        <v>23</v>
      </c>
      <c r="AD2087" s="33">
        <v>240</v>
      </c>
      <c r="AE2087" s="33" t="s">
        <v>103</v>
      </c>
      <c r="AF2087" s="33" t="s">
        <v>103</v>
      </c>
      <c r="AG2087" s="33"/>
      <c r="AH2087" s="4"/>
      <c r="AI2087" s="1"/>
      <c r="AJ2087" s="1"/>
      <c r="AK2087" s="1"/>
      <c r="AL2087" s="5"/>
      <c r="AM2087" s="164">
        <f t="shared" si="109"/>
        <v>45956</v>
      </c>
      <c r="AN2087" s="182"/>
      <c r="AO2087" s="230"/>
      <c r="AP2087" s="182"/>
      <c r="AQ2087" s="182"/>
      <c r="AR2087" s="182"/>
      <c r="AS2087" s="182"/>
      <c r="AT2087" s="182"/>
      <c r="AU2087" s="182"/>
      <c r="AV2087" s="182"/>
      <c r="AW2087" s="96"/>
      <c r="AX2087" s="37">
        <f t="shared" si="108"/>
        <v>45960</v>
      </c>
      <c r="AY2087" s="182"/>
      <c r="AZ2087" s="183"/>
      <c r="BA2087" s="182"/>
      <c r="BB2087" s="182"/>
      <c r="BC2087" s="182"/>
      <c r="BD2087" s="182"/>
      <c r="BE2087" s="182"/>
      <c r="BF2087" s="182"/>
      <c r="BG2087" s="183"/>
      <c r="BH2087" s="4"/>
      <c r="BI2087" s="1"/>
      <c r="BJ2087" s="1"/>
      <c r="BK2087" s="1"/>
      <c r="BL2087" s="31"/>
      <c r="BM2087" s="31"/>
      <c r="BN2087" s="1"/>
      <c r="BO2087" s="1"/>
      <c r="BP2087" s="1"/>
      <c r="BQ2087" s="1"/>
      <c r="BR2087" s="1"/>
      <c r="BS2087" s="4"/>
      <c r="BT2087" s="37">
        <f t="shared" si="110"/>
        <v>45981</v>
      </c>
      <c r="BU2087" s="220"/>
      <c r="BV2087" s="183"/>
      <c r="BW2087" s="228"/>
      <c r="BX2087" s="182"/>
      <c r="BY2087" s="182"/>
      <c r="BZ2087" s="182"/>
      <c r="CA2087" s="182"/>
      <c r="CB2087" s="182"/>
      <c r="CC2087" s="183"/>
      <c r="CE2087" s="1"/>
      <c r="CF2087" s="1"/>
      <c r="CG2087" s="1"/>
      <c r="CH2087" s="1"/>
      <c r="CI2087" s="1"/>
      <c r="CJ2087" s="1"/>
      <c r="CK2087" s="1"/>
      <c r="CL2087" s="1"/>
      <c r="CM2087" s="1"/>
      <c r="CN2087" s="1"/>
      <c r="CO2087" s="1"/>
    </row>
    <row r="2088" spans="1:93" ht="30" customHeight="1" x14ac:dyDescent="0.2">
      <c r="A2088" s="1">
        <v>2082</v>
      </c>
      <c r="B2088" s="1" t="s">
        <v>605</v>
      </c>
      <c r="C2088" s="1" t="s">
        <v>606</v>
      </c>
      <c r="D2088" s="1" t="s">
        <v>607</v>
      </c>
      <c r="E2088" s="1" t="s">
        <v>607</v>
      </c>
      <c r="F2088" s="1" t="s">
        <v>74</v>
      </c>
      <c r="G2088" s="1">
        <v>10</v>
      </c>
      <c r="H2088" s="1" t="s">
        <v>341</v>
      </c>
      <c r="I2088" s="1" t="s">
        <v>114</v>
      </c>
      <c r="J2088" s="64">
        <v>302</v>
      </c>
      <c r="K2088" s="76">
        <v>2294501</v>
      </c>
      <c r="L2088" s="29">
        <v>45953</v>
      </c>
      <c r="M2088" s="29" t="s">
        <v>4163</v>
      </c>
      <c r="N2088" s="1" t="s">
        <v>478</v>
      </c>
      <c r="O2088" s="28" t="s">
        <v>225</v>
      </c>
      <c r="P2088" s="1" t="s">
        <v>216</v>
      </c>
      <c r="Q2088" s="76">
        <v>8</v>
      </c>
      <c r="R2088" s="1" t="s">
        <v>537</v>
      </c>
      <c r="T2088" s="1" t="s">
        <v>115</v>
      </c>
      <c r="U2088" s="1"/>
      <c r="V2088" s="1"/>
      <c r="W2088" s="4"/>
      <c r="X2088" s="28"/>
      <c r="Y2088" s="33"/>
      <c r="Z2088" s="33"/>
      <c r="AA2088" s="96"/>
      <c r="AB2088" s="178"/>
      <c r="AC2088" s="33">
        <v>21</v>
      </c>
      <c r="AD2088" s="33">
        <v>200</v>
      </c>
      <c r="AE2088" s="33" t="s">
        <v>103</v>
      </c>
      <c r="AF2088" s="33" t="s">
        <v>103</v>
      </c>
      <c r="AG2088" s="33"/>
      <c r="AH2088" s="4"/>
      <c r="AI2088" s="1"/>
      <c r="AJ2088" s="1"/>
      <c r="AK2088" s="1"/>
      <c r="AL2088" s="5"/>
      <c r="AM2088" s="164">
        <f t="shared" si="109"/>
        <v>45956</v>
      </c>
      <c r="AN2088" s="182"/>
      <c r="AO2088" s="230"/>
      <c r="AP2088" s="182"/>
      <c r="AQ2088" s="182"/>
      <c r="AR2088" s="182"/>
      <c r="AS2088" s="182"/>
      <c r="AT2088" s="182"/>
      <c r="AU2088" s="182"/>
      <c r="AV2088" s="182"/>
      <c r="AW2088" s="96"/>
      <c r="AX2088" s="37">
        <f t="shared" si="108"/>
        <v>45960</v>
      </c>
      <c r="AY2088" s="182"/>
      <c r="AZ2088" s="183"/>
      <c r="BA2088" s="182"/>
      <c r="BB2088" s="182"/>
      <c r="BC2088" s="182"/>
      <c r="BD2088" s="182"/>
      <c r="BE2088" s="182"/>
      <c r="BF2088" s="182"/>
      <c r="BG2088" s="183"/>
      <c r="BH2088" s="4"/>
      <c r="BI2088" s="1"/>
      <c r="BJ2088" s="1"/>
      <c r="BK2088" s="1"/>
      <c r="BL2088" s="31"/>
      <c r="BM2088" s="31"/>
      <c r="BN2088" s="1"/>
      <c r="BO2088" s="1"/>
      <c r="BP2088" s="1"/>
      <c r="BQ2088" s="1"/>
      <c r="BR2088" s="1"/>
      <c r="BS2088" s="4"/>
      <c r="BT2088" s="37">
        <f t="shared" si="110"/>
        <v>45981</v>
      </c>
      <c r="BU2088" s="220"/>
      <c r="BV2088" s="183"/>
      <c r="BW2088" s="228"/>
      <c r="BX2088" s="182"/>
      <c r="BY2088" s="182"/>
      <c r="BZ2088" s="182"/>
      <c r="CA2088" s="182"/>
      <c r="CB2088" s="182"/>
      <c r="CC2088" s="183"/>
      <c r="CE2088" s="1"/>
      <c r="CF2088" s="1"/>
      <c r="CG2088" s="1"/>
      <c r="CH2088" s="1"/>
      <c r="CI2088" s="1"/>
      <c r="CJ2088" s="1"/>
      <c r="CK2088" s="1"/>
      <c r="CL2088" s="1"/>
      <c r="CM2088" s="1"/>
      <c r="CN2088" s="1"/>
      <c r="CO2088" s="1"/>
    </row>
    <row r="2089" spans="1:93" ht="30" customHeight="1" x14ac:dyDescent="0.2">
      <c r="A2089" s="1">
        <v>2083</v>
      </c>
      <c r="B2089" s="1" t="s">
        <v>605</v>
      </c>
      <c r="C2089" s="1" t="s">
        <v>606</v>
      </c>
      <c r="D2089" s="1" t="s">
        <v>607</v>
      </c>
      <c r="E2089" s="1" t="s">
        <v>607</v>
      </c>
      <c r="F2089" s="1" t="s">
        <v>74</v>
      </c>
      <c r="G2089" s="1">
        <v>10</v>
      </c>
      <c r="H2089" s="1" t="s">
        <v>341</v>
      </c>
      <c r="I2089" s="1" t="s">
        <v>114</v>
      </c>
      <c r="J2089" s="64">
        <v>554</v>
      </c>
      <c r="K2089" s="76">
        <v>2294328</v>
      </c>
      <c r="L2089" s="29">
        <v>45953</v>
      </c>
      <c r="M2089" s="29" t="s">
        <v>4163</v>
      </c>
      <c r="N2089" s="1" t="s">
        <v>478</v>
      </c>
      <c r="O2089" s="28" t="s">
        <v>225</v>
      </c>
      <c r="P2089" s="1" t="s">
        <v>216</v>
      </c>
      <c r="Q2089" s="76">
        <v>12</v>
      </c>
      <c r="R2089" s="1" t="s">
        <v>537</v>
      </c>
      <c r="T2089" s="1" t="s">
        <v>115</v>
      </c>
      <c r="U2089" s="1"/>
      <c r="V2089" s="1"/>
      <c r="W2089" s="4"/>
      <c r="X2089" s="28"/>
      <c r="Y2089" s="33"/>
      <c r="Z2089" s="33"/>
      <c r="AA2089" s="96"/>
      <c r="AB2089" s="178"/>
      <c r="AC2089" s="33">
        <v>23.5</v>
      </c>
      <c r="AD2089" s="33">
        <v>215</v>
      </c>
      <c r="AE2089" s="33" t="s">
        <v>103</v>
      </c>
      <c r="AF2089" s="33" t="s">
        <v>103</v>
      </c>
      <c r="AG2089" s="33"/>
      <c r="AH2089" s="4"/>
      <c r="AI2089" s="1"/>
      <c r="AJ2089" s="1"/>
      <c r="AK2089" s="1"/>
      <c r="AL2089" s="5"/>
      <c r="AM2089" s="164">
        <f t="shared" si="109"/>
        <v>45956</v>
      </c>
      <c r="AN2089" s="182"/>
      <c r="AO2089" s="230"/>
      <c r="AP2089" s="182"/>
      <c r="AQ2089" s="182"/>
      <c r="AR2089" s="182"/>
      <c r="AS2089" s="182"/>
      <c r="AT2089" s="182"/>
      <c r="AU2089" s="182"/>
      <c r="AV2089" s="182"/>
      <c r="AW2089" s="96"/>
      <c r="AX2089" s="37">
        <f t="shared" si="108"/>
        <v>45960</v>
      </c>
      <c r="AY2089" s="182"/>
      <c r="AZ2089" s="183"/>
      <c r="BA2089" s="182"/>
      <c r="BB2089" s="182"/>
      <c r="BC2089" s="182"/>
      <c r="BD2089" s="182"/>
      <c r="BE2089" s="182"/>
      <c r="BF2089" s="182"/>
      <c r="BG2089" s="183"/>
      <c r="BH2089" s="4"/>
      <c r="BI2089" s="1"/>
      <c r="BJ2089" s="1"/>
      <c r="BK2089" s="1"/>
      <c r="BL2089" s="31"/>
      <c r="BM2089" s="31"/>
      <c r="BN2089" s="1"/>
      <c r="BO2089" s="1"/>
      <c r="BP2089" s="1"/>
      <c r="BQ2089" s="1"/>
      <c r="BR2089" s="1"/>
      <c r="BS2089" s="4"/>
      <c r="BT2089" s="37">
        <f t="shared" si="110"/>
        <v>45981</v>
      </c>
      <c r="BU2089" s="220"/>
      <c r="BV2089" s="183"/>
      <c r="BW2089" s="228"/>
      <c r="BX2089" s="182"/>
      <c r="BY2089" s="182"/>
      <c r="BZ2089" s="182"/>
      <c r="CA2089" s="182"/>
      <c r="CB2089" s="182"/>
      <c r="CC2089" s="183"/>
      <c r="CE2089" s="1"/>
      <c r="CF2089" s="1"/>
      <c r="CG2089" s="1"/>
      <c r="CH2089" s="1"/>
      <c r="CI2089" s="1"/>
      <c r="CJ2089" s="1"/>
      <c r="CK2089" s="1"/>
      <c r="CL2089" s="1"/>
      <c r="CM2089" s="1"/>
      <c r="CN2089" s="1"/>
      <c r="CO2089" s="1"/>
    </row>
    <row r="2090" spans="1:93" ht="30" customHeight="1" x14ac:dyDescent="0.2">
      <c r="A2090" s="1">
        <v>2084</v>
      </c>
      <c r="B2090" s="1" t="s">
        <v>605</v>
      </c>
      <c r="C2090" s="1" t="s">
        <v>606</v>
      </c>
      <c r="D2090" s="1" t="s">
        <v>607</v>
      </c>
      <c r="E2090" s="1" t="s">
        <v>607</v>
      </c>
      <c r="F2090" s="1" t="s">
        <v>74</v>
      </c>
      <c r="G2090" s="1">
        <v>10</v>
      </c>
      <c r="H2090" s="1" t="s">
        <v>341</v>
      </c>
      <c r="I2090" s="1" t="s">
        <v>114</v>
      </c>
      <c r="J2090" s="64">
        <v>392</v>
      </c>
      <c r="K2090" s="76">
        <v>2294502</v>
      </c>
      <c r="L2090" s="29">
        <v>45953</v>
      </c>
      <c r="M2090" s="29" t="s">
        <v>4163</v>
      </c>
      <c r="N2090" s="1" t="s">
        <v>478</v>
      </c>
      <c r="O2090" s="28" t="s">
        <v>225</v>
      </c>
      <c r="P2090" s="1" t="s">
        <v>216</v>
      </c>
      <c r="Q2090" s="76">
        <v>9</v>
      </c>
      <c r="R2090" s="1" t="s">
        <v>537</v>
      </c>
      <c r="T2090" s="1" t="s">
        <v>115</v>
      </c>
      <c r="U2090" s="1"/>
      <c r="V2090" s="1"/>
      <c r="W2090" s="4"/>
      <c r="X2090" s="28"/>
      <c r="Y2090" s="33"/>
      <c r="Z2090" s="33"/>
      <c r="AA2090" s="96"/>
      <c r="AB2090" s="178"/>
      <c r="AC2090" s="33">
        <v>23</v>
      </c>
      <c r="AD2090" s="33">
        <v>220</v>
      </c>
      <c r="AE2090" s="33" t="s">
        <v>103</v>
      </c>
      <c r="AF2090" s="33" t="s">
        <v>103</v>
      </c>
      <c r="AG2090" s="33"/>
      <c r="AH2090" s="4"/>
      <c r="AI2090" s="1"/>
      <c r="AJ2090" s="1"/>
      <c r="AK2090" s="1"/>
      <c r="AL2090" s="5"/>
      <c r="AM2090" s="164">
        <f t="shared" si="109"/>
        <v>45956</v>
      </c>
      <c r="AN2090" s="182"/>
      <c r="AO2090" s="230"/>
      <c r="AP2090" s="182"/>
      <c r="AQ2090" s="182"/>
      <c r="AR2090" s="182"/>
      <c r="AS2090" s="182"/>
      <c r="AT2090" s="182"/>
      <c r="AU2090" s="182"/>
      <c r="AV2090" s="182"/>
      <c r="AW2090" s="96"/>
      <c r="AX2090" s="37">
        <f t="shared" si="108"/>
        <v>45960</v>
      </c>
      <c r="AY2090" s="182"/>
      <c r="AZ2090" s="183"/>
      <c r="BA2090" s="182"/>
      <c r="BB2090" s="182"/>
      <c r="BC2090" s="182"/>
      <c r="BD2090" s="182"/>
      <c r="BE2090" s="182"/>
      <c r="BF2090" s="182"/>
      <c r="BG2090" s="183"/>
      <c r="BH2090" s="4"/>
      <c r="BI2090" s="1"/>
      <c r="BJ2090" s="1"/>
      <c r="BK2090" s="1"/>
      <c r="BL2090" s="31"/>
      <c r="BM2090" s="31"/>
      <c r="BN2090" s="1"/>
      <c r="BO2090" s="1"/>
      <c r="BP2090" s="1"/>
      <c r="BQ2090" s="1"/>
      <c r="BR2090" s="1"/>
      <c r="BS2090" s="4"/>
      <c r="BT2090" s="37">
        <f t="shared" si="110"/>
        <v>45981</v>
      </c>
      <c r="BU2090" s="220"/>
      <c r="BV2090" s="183"/>
      <c r="BW2090" s="228"/>
      <c r="BX2090" s="182"/>
      <c r="BY2090" s="182"/>
      <c r="BZ2090" s="182"/>
      <c r="CA2090" s="182"/>
      <c r="CB2090" s="182"/>
      <c r="CC2090" s="183"/>
      <c r="CE2090" s="1"/>
      <c r="CF2090" s="1"/>
      <c r="CG2090" s="1"/>
      <c r="CH2090" s="1"/>
      <c r="CI2090" s="1"/>
      <c r="CJ2090" s="1"/>
      <c r="CK2090" s="1"/>
      <c r="CL2090" s="1"/>
      <c r="CM2090" s="1"/>
      <c r="CN2090" s="1"/>
      <c r="CO2090" s="1"/>
    </row>
    <row r="2091" spans="1:93" ht="30" customHeight="1" x14ac:dyDescent="0.2">
      <c r="A2091" s="1">
        <v>2085</v>
      </c>
      <c r="B2091" s="1" t="s">
        <v>605</v>
      </c>
      <c r="C2091" s="1" t="s">
        <v>606</v>
      </c>
      <c r="D2091" s="1" t="s">
        <v>607</v>
      </c>
      <c r="E2091" s="1" t="s">
        <v>607</v>
      </c>
      <c r="F2091" s="1" t="s">
        <v>74</v>
      </c>
      <c r="G2091" s="1">
        <v>10</v>
      </c>
      <c r="H2091" s="1" t="s">
        <v>341</v>
      </c>
      <c r="I2091" s="1" t="s">
        <v>114</v>
      </c>
      <c r="J2091" s="64">
        <v>553</v>
      </c>
      <c r="K2091" s="76">
        <v>2294329</v>
      </c>
      <c r="L2091" s="29">
        <v>45953</v>
      </c>
      <c r="M2091" s="29" t="s">
        <v>4163</v>
      </c>
      <c r="N2091" s="1" t="s">
        <v>478</v>
      </c>
      <c r="O2091" s="28" t="s">
        <v>225</v>
      </c>
      <c r="P2091" s="1" t="s">
        <v>216</v>
      </c>
      <c r="Q2091" s="76">
        <v>12</v>
      </c>
      <c r="R2091" s="1" t="s">
        <v>537</v>
      </c>
      <c r="T2091" s="1" t="s">
        <v>115</v>
      </c>
      <c r="U2091" s="1"/>
      <c r="V2091" s="1"/>
      <c r="W2091" s="4"/>
      <c r="X2091" s="28"/>
      <c r="Y2091" s="33"/>
      <c r="Z2091" s="33"/>
      <c r="AA2091" s="96"/>
      <c r="AB2091" s="178"/>
      <c r="AC2091" s="33">
        <v>21.5</v>
      </c>
      <c r="AD2091" s="33">
        <v>240</v>
      </c>
      <c r="AE2091" s="33" t="s">
        <v>103</v>
      </c>
      <c r="AF2091" s="33" t="s">
        <v>103</v>
      </c>
      <c r="AG2091" s="33"/>
      <c r="AH2091" s="4"/>
      <c r="AI2091" s="1"/>
      <c r="AJ2091" s="1"/>
      <c r="AK2091" s="1"/>
      <c r="AL2091" s="5"/>
      <c r="AM2091" s="164">
        <f t="shared" si="109"/>
        <v>45956</v>
      </c>
      <c r="AN2091" s="182"/>
      <c r="AO2091" s="230"/>
      <c r="AP2091" s="182"/>
      <c r="AQ2091" s="182"/>
      <c r="AR2091" s="182"/>
      <c r="AS2091" s="182"/>
      <c r="AT2091" s="182"/>
      <c r="AU2091" s="182"/>
      <c r="AV2091" s="182"/>
      <c r="AW2091" s="96"/>
      <c r="AX2091" s="37">
        <f t="shared" si="108"/>
        <v>45960</v>
      </c>
      <c r="AY2091" s="182"/>
      <c r="AZ2091" s="183"/>
      <c r="BA2091" s="182"/>
      <c r="BB2091" s="182"/>
      <c r="BC2091" s="182"/>
      <c r="BD2091" s="182"/>
      <c r="BE2091" s="182"/>
      <c r="BF2091" s="182"/>
      <c r="BG2091" s="183"/>
      <c r="BH2091" s="4"/>
      <c r="BI2091" s="1"/>
      <c r="BJ2091" s="1"/>
      <c r="BK2091" s="1"/>
      <c r="BL2091" s="31"/>
      <c r="BM2091" s="31"/>
      <c r="BN2091" s="1"/>
      <c r="BO2091" s="1"/>
      <c r="BP2091" s="1"/>
      <c r="BQ2091" s="1"/>
      <c r="BR2091" s="1"/>
      <c r="BS2091" s="4"/>
      <c r="BT2091" s="37">
        <f t="shared" si="110"/>
        <v>45981</v>
      </c>
      <c r="BU2091" s="220"/>
      <c r="BV2091" s="183"/>
      <c r="BW2091" s="228"/>
      <c r="BX2091" s="182"/>
      <c r="BY2091" s="182"/>
      <c r="BZ2091" s="182"/>
      <c r="CA2091" s="182"/>
      <c r="CB2091" s="182"/>
      <c r="CC2091" s="183"/>
      <c r="CE2091" s="1"/>
      <c r="CF2091" s="1"/>
      <c r="CG2091" s="1"/>
      <c r="CH2091" s="1"/>
      <c r="CI2091" s="1"/>
      <c r="CJ2091" s="1"/>
      <c r="CK2091" s="1"/>
      <c r="CL2091" s="1"/>
      <c r="CM2091" s="1"/>
      <c r="CN2091" s="1"/>
      <c r="CO2091" s="1"/>
    </row>
    <row r="2092" spans="1:93" ht="30" customHeight="1" x14ac:dyDescent="0.2">
      <c r="A2092" s="1">
        <v>2086</v>
      </c>
      <c r="B2092" s="1" t="s">
        <v>605</v>
      </c>
      <c r="C2092" s="1" t="s">
        <v>606</v>
      </c>
      <c r="D2092" s="1" t="s">
        <v>607</v>
      </c>
      <c r="E2092" s="1" t="s">
        <v>607</v>
      </c>
      <c r="F2092" s="1" t="s">
        <v>74</v>
      </c>
      <c r="G2092" s="1">
        <v>10</v>
      </c>
      <c r="H2092" s="1" t="s">
        <v>341</v>
      </c>
      <c r="I2092" s="1" t="s">
        <v>114</v>
      </c>
      <c r="J2092" s="64">
        <v>430</v>
      </c>
      <c r="K2092" s="76">
        <v>2294503</v>
      </c>
      <c r="L2092" s="29">
        <v>45953</v>
      </c>
      <c r="M2092" s="29" t="s">
        <v>4163</v>
      </c>
      <c r="N2092" s="1" t="s">
        <v>478</v>
      </c>
      <c r="O2092" s="28" t="s">
        <v>225</v>
      </c>
      <c r="P2092" s="1" t="s">
        <v>216</v>
      </c>
      <c r="Q2092" s="76">
        <v>9</v>
      </c>
      <c r="R2092" s="1" t="s">
        <v>537</v>
      </c>
      <c r="T2092" s="1" t="s">
        <v>115</v>
      </c>
      <c r="U2092" s="1"/>
      <c r="V2092" s="1"/>
      <c r="W2092" s="4"/>
      <c r="X2092" s="28"/>
      <c r="Y2092" s="33"/>
      <c r="Z2092" s="33"/>
      <c r="AA2092" s="96"/>
      <c r="AB2092" s="178"/>
      <c r="AC2092" s="33">
        <v>23.5</v>
      </c>
      <c r="AD2092" s="33">
        <v>235</v>
      </c>
      <c r="AE2092" s="33" t="s">
        <v>103</v>
      </c>
      <c r="AF2092" s="33" t="s">
        <v>103</v>
      </c>
      <c r="AG2092" s="33"/>
      <c r="AH2092" s="4"/>
      <c r="AI2092" s="1"/>
      <c r="AJ2092" s="1"/>
      <c r="AK2092" s="1"/>
      <c r="AL2092" s="5"/>
      <c r="AM2092" s="164">
        <f t="shared" si="109"/>
        <v>45956</v>
      </c>
      <c r="AN2092" s="182"/>
      <c r="AO2092" s="230"/>
      <c r="AP2092" s="182"/>
      <c r="AQ2092" s="182"/>
      <c r="AR2092" s="182"/>
      <c r="AS2092" s="182"/>
      <c r="AT2092" s="182"/>
      <c r="AU2092" s="182"/>
      <c r="AV2092" s="182"/>
      <c r="AW2092" s="96"/>
      <c r="AX2092" s="37">
        <f t="shared" si="108"/>
        <v>45960</v>
      </c>
      <c r="AY2092" s="182"/>
      <c r="AZ2092" s="183"/>
      <c r="BA2092" s="182"/>
      <c r="BB2092" s="182"/>
      <c r="BC2092" s="182"/>
      <c r="BD2092" s="182"/>
      <c r="BE2092" s="182"/>
      <c r="BF2092" s="182"/>
      <c r="BG2092" s="183"/>
      <c r="BH2092" s="4"/>
      <c r="BI2092" s="1"/>
      <c r="BJ2092" s="1"/>
      <c r="BK2092" s="1"/>
      <c r="BL2092" s="31"/>
      <c r="BM2092" s="31"/>
      <c r="BN2092" s="1"/>
      <c r="BO2092" s="1"/>
      <c r="BP2092" s="1"/>
      <c r="BQ2092" s="1"/>
      <c r="BR2092" s="1"/>
      <c r="BS2092" s="4"/>
      <c r="BT2092" s="37">
        <f t="shared" si="110"/>
        <v>45981</v>
      </c>
      <c r="BU2092" s="220"/>
      <c r="BV2092" s="183"/>
      <c r="BW2092" s="228"/>
      <c r="BX2092" s="182"/>
      <c r="BY2092" s="182"/>
      <c r="BZ2092" s="182"/>
      <c r="CA2092" s="182"/>
      <c r="CB2092" s="182"/>
      <c r="CC2092" s="183"/>
      <c r="CE2092" s="1"/>
      <c r="CF2092" s="1"/>
      <c r="CG2092" s="1"/>
      <c r="CH2092" s="1"/>
      <c r="CI2092" s="1"/>
      <c r="CJ2092" s="1"/>
      <c r="CK2092" s="1"/>
      <c r="CL2092" s="1"/>
      <c r="CM2092" s="1"/>
      <c r="CN2092" s="1"/>
      <c r="CO2092" s="1"/>
    </row>
    <row r="2093" spans="1:93" ht="30" customHeight="1" x14ac:dyDescent="0.2">
      <c r="A2093" s="1">
        <v>2087</v>
      </c>
      <c r="B2093" s="1" t="s">
        <v>605</v>
      </c>
      <c r="C2093" s="1" t="s">
        <v>606</v>
      </c>
      <c r="D2093" s="1" t="s">
        <v>607</v>
      </c>
      <c r="E2093" s="1" t="s">
        <v>607</v>
      </c>
      <c r="F2093" s="1" t="s">
        <v>74</v>
      </c>
      <c r="G2093" s="1">
        <v>10</v>
      </c>
      <c r="H2093" s="1" t="s">
        <v>341</v>
      </c>
      <c r="I2093" s="1" t="s">
        <v>114</v>
      </c>
      <c r="J2093" s="64">
        <v>558</v>
      </c>
      <c r="K2093" s="76">
        <v>2294330</v>
      </c>
      <c r="L2093" s="29">
        <v>45953</v>
      </c>
      <c r="M2093" s="29" t="s">
        <v>4163</v>
      </c>
      <c r="N2093" s="1" t="s">
        <v>478</v>
      </c>
      <c r="O2093" s="28" t="s">
        <v>225</v>
      </c>
      <c r="P2093" s="1" t="s">
        <v>216</v>
      </c>
      <c r="Q2093" s="76">
        <v>12</v>
      </c>
      <c r="R2093" s="1" t="s">
        <v>537</v>
      </c>
      <c r="T2093" s="1" t="s">
        <v>115</v>
      </c>
      <c r="U2093" s="1"/>
      <c r="V2093" s="1"/>
      <c r="W2093" s="4"/>
      <c r="X2093" s="28"/>
      <c r="Y2093" s="33"/>
      <c r="Z2093" s="33"/>
      <c r="AA2093" s="96"/>
      <c r="AB2093" s="178"/>
      <c r="AC2093" s="33">
        <v>23.5</v>
      </c>
      <c r="AD2093" s="33">
        <v>240</v>
      </c>
      <c r="AE2093" s="33" t="s">
        <v>103</v>
      </c>
      <c r="AF2093" s="33" t="s">
        <v>103</v>
      </c>
      <c r="AG2093" s="33"/>
      <c r="AH2093" s="4"/>
      <c r="AI2093" s="1"/>
      <c r="AJ2093" s="1"/>
      <c r="AK2093" s="1"/>
      <c r="AL2093" s="5"/>
      <c r="AM2093" s="164">
        <f t="shared" si="109"/>
        <v>45956</v>
      </c>
      <c r="AN2093" s="182"/>
      <c r="AO2093" s="230"/>
      <c r="AP2093" s="182"/>
      <c r="AQ2093" s="182"/>
      <c r="AR2093" s="182"/>
      <c r="AS2093" s="182"/>
      <c r="AT2093" s="182"/>
      <c r="AU2093" s="182"/>
      <c r="AV2093" s="182"/>
      <c r="AW2093" s="96"/>
      <c r="AX2093" s="37">
        <f t="shared" si="108"/>
        <v>45960</v>
      </c>
      <c r="AY2093" s="182"/>
      <c r="AZ2093" s="183"/>
      <c r="BA2093" s="182">
        <v>41.9</v>
      </c>
      <c r="BB2093" s="182">
        <v>42.6</v>
      </c>
      <c r="BC2093" s="182">
        <v>43</v>
      </c>
      <c r="BD2093" s="182">
        <v>41.7</v>
      </c>
      <c r="BE2093" s="182">
        <v>41.4</v>
      </c>
      <c r="BF2093" s="182">
        <v>42.7</v>
      </c>
      <c r="BG2093" s="183"/>
      <c r="BH2093" s="4"/>
      <c r="BI2093" s="1"/>
      <c r="BJ2093" s="1"/>
      <c r="BK2093" s="1"/>
      <c r="BL2093" s="31"/>
      <c r="BM2093" s="31"/>
      <c r="BN2093" s="1"/>
      <c r="BO2093" s="1"/>
      <c r="BP2093" s="1"/>
      <c r="BQ2093" s="1"/>
      <c r="BR2093" s="1"/>
      <c r="BS2093" s="4"/>
      <c r="BT2093" s="37">
        <f t="shared" si="110"/>
        <v>45981</v>
      </c>
      <c r="BU2093" s="220"/>
      <c r="BV2093" s="183"/>
      <c r="BW2093" s="228">
        <v>55.9</v>
      </c>
      <c r="BX2093" s="182">
        <v>54.7</v>
      </c>
      <c r="BY2093" s="182">
        <v>53.9</v>
      </c>
      <c r="BZ2093" s="182">
        <v>55.8</v>
      </c>
      <c r="CA2093" s="182">
        <v>54.7</v>
      </c>
      <c r="CB2093" s="182">
        <v>53</v>
      </c>
      <c r="CC2093" s="183"/>
      <c r="CE2093" s="1"/>
      <c r="CF2093" s="1"/>
      <c r="CG2093" s="1"/>
      <c r="CH2093" s="1"/>
      <c r="CI2093" s="1"/>
      <c r="CJ2093" s="1"/>
      <c r="CK2093" s="1"/>
      <c r="CL2093" s="1"/>
      <c r="CM2093" s="1"/>
      <c r="CN2093" s="1"/>
      <c r="CO2093" s="1"/>
    </row>
    <row r="2094" spans="1:93" ht="30" customHeight="1" x14ac:dyDescent="0.2">
      <c r="A2094" s="1">
        <v>2088</v>
      </c>
      <c r="B2094" s="1" t="s">
        <v>605</v>
      </c>
      <c r="C2094" s="1" t="s">
        <v>606</v>
      </c>
      <c r="D2094" s="1" t="s">
        <v>607</v>
      </c>
      <c r="E2094" s="1" t="s">
        <v>607</v>
      </c>
      <c r="F2094" s="1" t="s">
        <v>74</v>
      </c>
      <c r="G2094" s="1">
        <v>10</v>
      </c>
      <c r="H2094" s="1" t="s">
        <v>341</v>
      </c>
      <c r="I2094" s="1" t="s">
        <v>114</v>
      </c>
      <c r="J2094" s="64">
        <v>287</v>
      </c>
      <c r="K2094" s="76">
        <v>2294504</v>
      </c>
      <c r="L2094" s="29">
        <v>45953</v>
      </c>
      <c r="M2094" s="29" t="s">
        <v>4163</v>
      </c>
      <c r="N2094" s="1" t="s">
        <v>478</v>
      </c>
      <c r="O2094" s="28" t="s">
        <v>225</v>
      </c>
      <c r="P2094" s="1" t="s">
        <v>216</v>
      </c>
      <c r="Q2094" s="76">
        <v>8</v>
      </c>
      <c r="R2094" s="1" t="s">
        <v>537</v>
      </c>
      <c r="T2094" s="1" t="s">
        <v>115</v>
      </c>
      <c r="U2094" s="1"/>
      <c r="V2094" s="1"/>
      <c r="W2094" s="4"/>
      <c r="X2094" s="28"/>
      <c r="Y2094" s="33"/>
      <c r="Z2094" s="33"/>
      <c r="AA2094" s="96"/>
      <c r="AB2094" s="178"/>
      <c r="AC2094" s="33">
        <v>24</v>
      </c>
      <c r="AD2094" s="33">
        <v>220</v>
      </c>
      <c r="AE2094" s="33" t="s">
        <v>103</v>
      </c>
      <c r="AF2094" s="33" t="s">
        <v>103</v>
      </c>
      <c r="AG2094" s="33"/>
      <c r="AH2094" s="4"/>
      <c r="AI2094" s="1"/>
      <c r="AJ2094" s="1"/>
      <c r="AK2094" s="1"/>
      <c r="AL2094" s="5"/>
      <c r="AM2094" s="164">
        <f t="shared" si="109"/>
        <v>45956</v>
      </c>
      <c r="AN2094" s="182"/>
      <c r="AO2094" s="230"/>
      <c r="AP2094" s="182"/>
      <c r="AQ2094" s="182"/>
      <c r="AR2094" s="182"/>
      <c r="AS2094" s="182"/>
      <c r="AT2094" s="182"/>
      <c r="AU2094" s="182"/>
      <c r="AV2094" s="182"/>
      <c r="AW2094" s="96"/>
      <c r="AX2094" s="37">
        <f t="shared" si="108"/>
        <v>45960</v>
      </c>
      <c r="AY2094" s="182"/>
      <c r="AZ2094" s="183"/>
      <c r="BA2094" s="182"/>
      <c r="BB2094" s="182"/>
      <c r="BC2094" s="182"/>
      <c r="BD2094" s="182"/>
      <c r="BE2094" s="182"/>
      <c r="BF2094" s="182"/>
      <c r="BG2094" s="183"/>
      <c r="BH2094" s="4"/>
      <c r="BI2094" s="1"/>
      <c r="BJ2094" s="1"/>
      <c r="BK2094" s="1"/>
      <c r="BL2094" s="31"/>
      <c r="BM2094" s="31"/>
      <c r="BN2094" s="1"/>
      <c r="BO2094" s="1"/>
      <c r="BP2094" s="1"/>
      <c r="BQ2094" s="1"/>
      <c r="BR2094" s="1"/>
      <c r="BS2094" s="4"/>
      <c r="BT2094" s="37">
        <f t="shared" si="110"/>
        <v>45981</v>
      </c>
      <c r="BU2094" s="220"/>
      <c r="BV2094" s="183"/>
      <c r="BW2094" s="228"/>
      <c r="BX2094" s="182"/>
      <c r="BY2094" s="182"/>
      <c r="BZ2094" s="182"/>
      <c r="CA2094" s="182"/>
      <c r="CB2094" s="182"/>
      <c r="CC2094" s="183"/>
      <c r="CE2094" s="1"/>
      <c r="CF2094" s="1"/>
      <c r="CG2094" s="1"/>
      <c r="CH2094" s="1"/>
      <c r="CI2094" s="1"/>
      <c r="CJ2094" s="1"/>
      <c r="CK2094" s="1"/>
      <c r="CL2094" s="1"/>
      <c r="CM2094" s="1"/>
      <c r="CN2094" s="1"/>
      <c r="CO2094" s="1"/>
    </row>
    <row r="2095" spans="1:93" ht="30" customHeight="1" x14ac:dyDescent="0.2">
      <c r="A2095" s="1">
        <v>2089</v>
      </c>
      <c r="B2095" s="1" t="s">
        <v>605</v>
      </c>
      <c r="C2095" s="1" t="s">
        <v>606</v>
      </c>
      <c r="D2095" s="1" t="s">
        <v>607</v>
      </c>
      <c r="E2095" s="1" t="s">
        <v>607</v>
      </c>
      <c r="F2095" s="1" t="s">
        <v>74</v>
      </c>
      <c r="G2095" s="1">
        <v>10</v>
      </c>
      <c r="H2095" s="1" t="s">
        <v>341</v>
      </c>
      <c r="I2095" s="1" t="s">
        <v>114</v>
      </c>
      <c r="J2095" s="64">
        <v>403</v>
      </c>
      <c r="K2095" s="76">
        <v>2294331</v>
      </c>
      <c r="L2095" s="29">
        <v>45953</v>
      </c>
      <c r="M2095" s="29" t="s">
        <v>4163</v>
      </c>
      <c r="N2095" s="1" t="s">
        <v>478</v>
      </c>
      <c r="O2095" s="28" t="s">
        <v>225</v>
      </c>
      <c r="P2095" s="1" t="s">
        <v>216</v>
      </c>
      <c r="Q2095" s="76">
        <v>10</v>
      </c>
      <c r="R2095" s="1" t="s">
        <v>537</v>
      </c>
      <c r="T2095" s="1" t="s">
        <v>115</v>
      </c>
      <c r="U2095" s="1"/>
      <c r="V2095" s="1"/>
      <c r="W2095" s="4"/>
      <c r="X2095" s="28"/>
      <c r="Y2095" s="33"/>
      <c r="Z2095" s="33"/>
      <c r="AA2095" s="96"/>
      <c r="AB2095" s="178"/>
      <c r="AC2095" s="33">
        <v>22</v>
      </c>
      <c r="AD2095" s="33">
        <v>235</v>
      </c>
      <c r="AE2095" s="33" t="s">
        <v>103</v>
      </c>
      <c r="AF2095" s="33" t="s">
        <v>103</v>
      </c>
      <c r="AG2095" s="33"/>
      <c r="AH2095" s="4"/>
      <c r="AI2095" s="1"/>
      <c r="AJ2095" s="1"/>
      <c r="AK2095" s="1"/>
      <c r="AL2095" s="5"/>
      <c r="AM2095" s="164">
        <f t="shared" si="109"/>
        <v>45956</v>
      </c>
      <c r="AN2095" s="182"/>
      <c r="AO2095" s="230"/>
      <c r="AP2095" s="182"/>
      <c r="AQ2095" s="182"/>
      <c r="AR2095" s="182"/>
      <c r="AS2095" s="182"/>
      <c r="AT2095" s="182"/>
      <c r="AU2095" s="182"/>
      <c r="AV2095" s="182"/>
      <c r="AW2095" s="96"/>
      <c r="AX2095" s="37">
        <f t="shared" si="108"/>
        <v>45960</v>
      </c>
      <c r="AY2095" s="182"/>
      <c r="AZ2095" s="183"/>
      <c r="BA2095" s="182"/>
      <c r="BB2095" s="182"/>
      <c r="BC2095" s="182"/>
      <c r="BD2095" s="182"/>
      <c r="BE2095" s="182"/>
      <c r="BF2095" s="182"/>
      <c r="BG2095" s="183"/>
      <c r="BH2095" s="4"/>
      <c r="BI2095" s="1"/>
      <c r="BJ2095" s="1"/>
      <c r="BK2095" s="1"/>
      <c r="BL2095" s="31"/>
      <c r="BM2095" s="31"/>
      <c r="BN2095" s="1"/>
      <c r="BO2095" s="1"/>
      <c r="BP2095" s="1"/>
      <c r="BQ2095" s="1"/>
      <c r="BR2095" s="1"/>
      <c r="BS2095" s="4"/>
      <c r="BT2095" s="37">
        <f t="shared" si="110"/>
        <v>45981</v>
      </c>
      <c r="BU2095" s="220"/>
      <c r="BV2095" s="183"/>
      <c r="BW2095" s="228"/>
      <c r="BX2095" s="182"/>
      <c r="BY2095" s="182"/>
      <c r="BZ2095" s="182"/>
      <c r="CA2095" s="182"/>
      <c r="CB2095" s="182"/>
      <c r="CC2095" s="183"/>
      <c r="CE2095" s="1"/>
      <c r="CF2095" s="1"/>
      <c r="CG2095" s="1"/>
      <c r="CH2095" s="1"/>
      <c r="CI2095" s="1"/>
      <c r="CJ2095" s="1"/>
      <c r="CK2095" s="1"/>
      <c r="CL2095" s="1"/>
      <c r="CM2095" s="1"/>
      <c r="CN2095" s="1"/>
      <c r="CO2095" s="1"/>
    </row>
    <row r="2096" spans="1:93" ht="30" customHeight="1" x14ac:dyDescent="0.2">
      <c r="A2096" s="1">
        <v>2090</v>
      </c>
      <c r="B2096" s="1" t="s">
        <v>605</v>
      </c>
      <c r="C2096" s="1" t="s">
        <v>606</v>
      </c>
      <c r="D2096" s="1" t="s">
        <v>607</v>
      </c>
      <c r="E2096" s="1" t="s">
        <v>607</v>
      </c>
      <c r="F2096" s="1" t="s">
        <v>74</v>
      </c>
      <c r="G2096" s="1">
        <v>10</v>
      </c>
      <c r="H2096" s="1" t="s">
        <v>341</v>
      </c>
      <c r="I2096" s="1" t="s">
        <v>114</v>
      </c>
      <c r="J2096" s="64">
        <v>437</v>
      </c>
      <c r="K2096" s="76">
        <v>2294505</v>
      </c>
      <c r="L2096" s="29">
        <v>45953</v>
      </c>
      <c r="M2096" s="29" t="s">
        <v>4163</v>
      </c>
      <c r="N2096" s="1" t="s">
        <v>478</v>
      </c>
      <c r="O2096" s="28" t="s">
        <v>225</v>
      </c>
      <c r="P2096" s="1" t="s">
        <v>216</v>
      </c>
      <c r="Q2096" s="76">
        <v>9</v>
      </c>
      <c r="R2096" s="1" t="s">
        <v>537</v>
      </c>
      <c r="S2096" s="1">
        <v>6</v>
      </c>
      <c r="T2096" s="1" t="s">
        <v>115</v>
      </c>
      <c r="U2096" s="1"/>
      <c r="V2096" s="1"/>
      <c r="W2096" s="4"/>
      <c r="X2096" s="28"/>
      <c r="Y2096" s="33"/>
      <c r="Z2096" s="33"/>
      <c r="AA2096" s="96"/>
      <c r="AB2096" s="178"/>
      <c r="AC2096" s="33">
        <v>21.5</v>
      </c>
      <c r="AD2096" s="33">
        <v>230</v>
      </c>
      <c r="AE2096" s="33" t="s">
        <v>103</v>
      </c>
      <c r="AF2096" s="33" t="s">
        <v>103</v>
      </c>
      <c r="AG2096" s="33"/>
      <c r="AH2096" s="4"/>
      <c r="AI2096" s="1"/>
      <c r="AJ2096" s="1"/>
      <c r="AK2096" s="1"/>
      <c r="AL2096" s="5"/>
      <c r="AM2096" s="164">
        <f t="shared" si="109"/>
        <v>45956</v>
      </c>
      <c r="AN2096" s="182"/>
      <c r="AO2096" s="230"/>
      <c r="AP2096" s="182"/>
      <c r="AQ2096" s="182"/>
      <c r="AR2096" s="182"/>
      <c r="AS2096" s="182"/>
      <c r="AT2096" s="182"/>
      <c r="AU2096" s="182"/>
      <c r="AV2096" s="182"/>
      <c r="AW2096" s="96"/>
      <c r="AX2096" s="37">
        <f t="shared" si="108"/>
        <v>45960</v>
      </c>
      <c r="AY2096" s="182"/>
      <c r="AZ2096" s="183"/>
      <c r="BA2096" s="182"/>
      <c r="BB2096" s="182"/>
      <c r="BC2096" s="182"/>
      <c r="BD2096" s="182"/>
      <c r="BE2096" s="182"/>
      <c r="BF2096" s="182"/>
      <c r="BG2096" s="183"/>
      <c r="BH2096" s="4"/>
      <c r="BI2096" s="1"/>
      <c r="BJ2096" s="1"/>
      <c r="BK2096" s="1"/>
      <c r="BL2096" s="31"/>
      <c r="BM2096" s="31"/>
      <c r="BN2096" s="1"/>
      <c r="BO2096" s="1"/>
      <c r="BP2096" s="1"/>
      <c r="BQ2096" s="1"/>
      <c r="BR2096" s="1"/>
      <c r="BS2096" s="4"/>
      <c r="BT2096" s="37">
        <f t="shared" si="110"/>
        <v>45981</v>
      </c>
      <c r="BU2096" s="220"/>
      <c r="BV2096" s="183"/>
      <c r="BW2096" s="228"/>
      <c r="BX2096" s="182"/>
      <c r="BY2096" s="182"/>
      <c r="BZ2096" s="182"/>
      <c r="CA2096" s="182"/>
      <c r="CB2096" s="182"/>
      <c r="CC2096" s="183"/>
      <c r="CE2096" s="1"/>
      <c r="CF2096" s="1"/>
      <c r="CG2096" s="1"/>
      <c r="CH2096" s="1"/>
      <c r="CI2096" s="1"/>
      <c r="CJ2096" s="1"/>
      <c r="CK2096" s="1"/>
      <c r="CL2096" s="1"/>
      <c r="CM2096" s="1"/>
      <c r="CN2096" s="1"/>
      <c r="CO2096" s="1"/>
    </row>
    <row r="2097" spans="1:93" ht="30" customHeight="1" x14ac:dyDescent="0.2">
      <c r="A2097" s="1">
        <v>2091</v>
      </c>
      <c r="B2097" s="1" t="s">
        <v>605</v>
      </c>
      <c r="C2097" s="1" t="s">
        <v>606</v>
      </c>
      <c r="D2097" s="1" t="s">
        <v>607</v>
      </c>
      <c r="E2097" s="1" t="s">
        <v>607</v>
      </c>
      <c r="F2097" s="1" t="s">
        <v>74</v>
      </c>
      <c r="G2097" s="1">
        <v>10</v>
      </c>
      <c r="H2097" s="1" t="s">
        <v>341</v>
      </c>
      <c r="I2097" s="1" t="s">
        <v>114</v>
      </c>
      <c r="J2097" s="64">
        <v>393</v>
      </c>
      <c r="K2097" s="76">
        <v>2294332</v>
      </c>
      <c r="L2097" s="29">
        <v>45953</v>
      </c>
      <c r="M2097" s="29" t="s">
        <v>4163</v>
      </c>
      <c r="N2097" s="1" t="s">
        <v>478</v>
      </c>
      <c r="O2097" s="28" t="s">
        <v>225</v>
      </c>
      <c r="P2097" s="1" t="s">
        <v>216</v>
      </c>
      <c r="Q2097" s="76">
        <v>10</v>
      </c>
      <c r="R2097" s="1" t="s">
        <v>537</v>
      </c>
      <c r="T2097" s="1" t="s">
        <v>115</v>
      </c>
      <c r="U2097" s="1"/>
      <c r="V2097" s="1"/>
      <c r="W2097" s="4"/>
      <c r="X2097" s="28"/>
      <c r="Y2097" s="33"/>
      <c r="Z2097" s="33"/>
      <c r="AA2097" s="96"/>
      <c r="AB2097" s="178"/>
      <c r="AC2097" s="33">
        <v>23</v>
      </c>
      <c r="AD2097" s="33">
        <v>225</v>
      </c>
      <c r="AE2097" s="33" t="s">
        <v>103</v>
      </c>
      <c r="AF2097" s="33" t="s">
        <v>103</v>
      </c>
      <c r="AG2097" s="33"/>
      <c r="AH2097" s="4"/>
      <c r="AI2097" s="1"/>
      <c r="AJ2097" s="1"/>
      <c r="AK2097" s="1"/>
      <c r="AL2097" s="5"/>
      <c r="AM2097" s="164">
        <f t="shared" si="109"/>
        <v>45956</v>
      </c>
      <c r="AN2097" s="182"/>
      <c r="AO2097" s="230"/>
      <c r="AP2097" s="182"/>
      <c r="AQ2097" s="182"/>
      <c r="AR2097" s="182"/>
      <c r="AS2097" s="182"/>
      <c r="AT2097" s="182"/>
      <c r="AU2097" s="182"/>
      <c r="AV2097" s="182"/>
      <c r="AW2097" s="96"/>
      <c r="AX2097" s="37">
        <f t="shared" si="108"/>
        <v>45960</v>
      </c>
      <c r="AY2097" s="182"/>
      <c r="AZ2097" s="183"/>
      <c r="BA2097" s="182"/>
      <c r="BB2097" s="182"/>
      <c r="BC2097" s="182"/>
      <c r="BD2097" s="182"/>
      <c r="BE2097" s="182"/>
      <c r="BF2097" s="182"/>
      <c r="BG2097" s="183"/>
      <c r="BH2097" s="4"/>
      <c r="BI2097" s="1"/>
      <c r="BJ2097" s="1"/>
      <c r="BK2097" s="1"/>
      <c r="BL2097" s="31"/>
      <c r="BM2097" s="31"/>
      <c r="BN2097" s="1"/>
      <c r="BO2097" s="1"/>
      <c r="BP2097" s="1"/>
      <c r="BQ2097" s="1"/>
      <c r="BR2097" s="1"/>
      <c r="BS2097" s="4"/>
      <c r="BT2097" s="37">
        <f t="shared" si="110"/>
        <v>45981</v>
      </c>
      <c r="BU2097" s="220"/>
      <c r="BV2097" s="183"/>
      <c r="BW2097" s="228"/>
      <c r="BX2097" s="182"/>
      <c r="BY2097" s="182"/>
      <c r="BZ2097" s="182"/>
      <c r="CA2097" s="182"/>
      <c r="CB2097" s="182"/>
      <c r="CC2097" s="183"/>
      <c r="CE2097" s="1"/>
      <c r="CF2097" s="1"/>
      <c r="CG2097" s="1"/>
      <c r="CH2097" s="1"/>
      <c r="CI2097" s="1"/>
      <c r="CJ2097" s="1"/>
      <c r="CK2097" s="1"/>
      <c r="CL2097" s="1"/>
      <c r="CM2097" s="1"/>
      <c r="CN2097" s="1"/>
      <c r="CO2097" s="1"/>
    </row>
    <row r="2098" spans="1:93" ht="30" customHeight="1" x14ac:dyDescent="0.2">
      <c r="A2098" s="1">
        <v>2092</v>
      </c>
      <c r="B2098" s="1" t="s">
        <v>605</v>
      </c>
      <c r="C2098" s="1" t="s">
        <v>606</v>
      </c>
      <c r="D2098" s="1" t="s">
        <v>607</v>
      </c>
      <c r="E2098" s="1" t="s">
        <v>607</v>
      </c>
      <c r="F2098" s="1" t="s">
        <v>74</v>
      </c>
      <c r="G2098" s="1">
        <v>10</v>
      </c>
      <c r="H2098" s="1" t="s">
        <v>341</v>
      </c>
      <c r="I2098" s="1" t="s">
        <v>114</v>
      </c>
      <c r="J2098" s="64">
        <v>415</v>
      </c>
      <c r="K2098" s="76">
        <v>2294333</v>
      </c>
      <c r="L2098" s="29">
        <v>45953</v>
      </c>
      <c r="M2098" s="29" t="s">
        <v>4163</v>
      </c>
      <c r="N2098" s="1" t="s">
        <v>478</v>
      </c>
      <c r="O2098" s="28" t="s">
        <v>225</v>
      </c>
      <c r="P2098" s="1" t="s">
        <v>216</v>
      </c>
      <c r="Q2098" s="76">
        <v>10</v>
      </c>
      <c r="R2098" s="1" t="s">
        <v>537</v>
      </c>
      <c r="T2098" s="1" t="s">
        <v>115</v>
      </c>
      <c r="U2098" s="1"/>
      <c r="V2098" s="1"/>
      <c r="W2098" s="4"/>
      <c r="X2098" s="28"/>
      <c r="Y2098" s="33"/>
      <c r="Z2098" s="33"/>
      <c r="AA2098" s="96"/>
      <c r="AB2098" s="178"/>
      <c r="AC2098" s="33">
        <v>22</v>
      </c>
      <c r="AD2098" s="33">
        <v>180</v>
      </c>
      <c r="AE2098" s="33" t="s">
        <v>103</v>
      </c>
      <c r="AF2098" s="33" t="s">
        <v>103</v>
      </c>
      <c r="AG2098" s="33"/>
      <c r="AH2098" s="4"/>
      <c r="AI2098" s="1"/>
      <c r="AJ2098" s="1"/>
      <c r="AK2098" s="1"/>
      <c r="AL2098" s="5"/>
      <c r="AM2098" s="164">
        <f t="shared" si="109"/>
        <v>45956</v>
      </c>
      <c r="AN2098" s="182"/>
      <c r="AO2098" s="230"/>
      <c r="AP2098" s="182"/>
      <c r="AQ2098" s="182"/>
      <c r="AR2098" s="182"/>
      <c r="AS2098" s="182"/>
      <c r="AT2098" s="182"/>
      <c r="AU2098" s="182"/>
      <c r="AV2098" s="182"/>
      <c r="AW2098" s="96"/>
      <c r="AX2098" s="37">
        <f t="shared" si="108"/>
        <v>45960</v>
      </c>
      <c r="AY2098" s="182"/>
      <c r="AZ2098" s="183"/>
      <c r="BA2098" s="182"/>
      <c r="BB2098" s="182"/>
      <c r="BC2098" s="182"/>
      <c r="BD2098" s="182"/>
      <c r="BE2098" s="182"/>
      <c r="BF2098" s="182"/>
      <c r="BG2098" s="183"/>
      <c r="BH2098" s="4"/>
      <c r="BI2098" s="1"/>
      <c r="BJ2098" s="1"/>
      <c r="BK2098" s="1"/>
      <c r="BL2098" s="31"/>
      <c r="BM2098" s="31"/>
      <c r="BN2098" s="1"/>
      <c r="BO2098" s="1"/>
      <c r="BP2098" s="1"/>
      <c r="BQ2098" s="1"/>
      <c r="BR2098" s="1"/>
      <c r="BS2098" s="4"/>
      <c r="BT2098" s="37">
        <f t="shared" si="110"/>
        <v>45981</v>
      </c>
      <c r="BU2098" s="220"/>
      <c r="BV2098" s="183"/>
      <c r="BW2098" s="228"/>
      <c r="BX2098" s="182"/>
      <c r="BY2098" s="182"/>
      <c r="BZ2098" s="182"/>
      <c r="CA2098" s="182"/>
      <c r="CB2098" s="182"/>
      <c r="CC2098" s="183"/>
      <c r="CE2098" s="1"/>
      <c r="CF2098" s="1"/>
      <c r="CG2098" s="1"/>
      <c r="CH2098" s="1"/>
      <c r="CI2098" s="1"/>
      <c r="CJ2098" s="1"/>
      <c r="CK2098" s="1"/>
      <c r="CL2098" s="1"/>
      <c r="CM2098" s="1"/>
      <c r="CN2098" s="1"/>
      <c r="CO2098" s="1"/>
    </row>
    <row r="2099" spans="1:93" ht="30" customHeight="1" x14ac:dyDescent="0.2">
      <c r="A2099" s="1">
        <v>2093</v>
      </c>
      <c r="B2099" s="1" t="s">
        <v>605</v>
      </c>
      <c r="C2099" s="1" t="s">
        <v>606</v>
      </c>
      <c r="D2099" s="1" t="s">
        <v>607</v>
      </c>
      <c r="E2099" s="1" t="s">
        <v>607</v>
      </c>
      <c r="F2099" s="1" t="s">
        <v>74</v>
      </c>
      <c r="G2099" s="1">
        <v>10</v>
      </c>
      <c r="H2099" s="1" t="s">
        <v>341</v>
      </c>
      <c r="I2099" s="1" t="s">
        <v>114</v>
      </c>
      <c r="J2099" s="64">
        <v>557</v>
      </c>
      <c r="K2099" s="76">
        <v>2294506</v>
      </c>
      <c r="L2099" s="29">
        <v>45953</v>
      </c>
      <c r="M2099" s="29" t="s">
        <v>4163</v>
      </c>
      <c r="N2099" s="1" t="s">
        <v>478</v>
      </c>
      <c r="O2099" s="28" t="s">
        <v>225</v>
      </c>
      <c r="P2099" s="1" t="s">
        <v>216</v>
      </c>
      <c r="Q2099" s="76">
        <v>12</v>
      </c>
      <c r="R2099" s="1" t="s">
        <v>537</v>
      </c>
      <c r="T2099" s="1" t="s">
        <v>115</v>
      </c>
      <c r="U2099" s="1"/>
      <c r="V2099" s="1"/>
      <c r="W2099" s="4"/>
      <c r="X2099" s="28"/>
      <c r="Y2099" s="33"/>
      <c r="Z2099" s="33"/>
      <c r="AA2099" s="96"/>
      <c r="AB2099" s="178"/>
      <c r="AC2099" s="33">
        <v>23.5</v>
      </c>
      <c r="AD2099" s="33">
        <v>200</v>
      </c>
      <c r="AE2099" s="33" t="s">
        <v>103</v>
      </c>
      <c r="AF2099" s="33" t="s">
        <v>103</v>
      </c>
      <c r="AG2099" s="33"/>
      <c r="AH2099" s="4"/>
      <c r="AI2099" s="1"/>
      <c r="AJ2099" s="1"/>
      <c r="AK2099" s="1"/>
      <c r="AL2099" s="5"/>
      <c r="AM2099" s="164">
        <f t="shared" si="109"/>
        <v>45956</v>
      </c>
      <c r="AN2099" s="182"/>
      <c r="AO2099" s="230"/>
      <c r="AP2099" s="182"/>
      <c r="AQ2099" s="182"/>
      <c r="AR2099" s="182"/>
      <c r="AS2099" s="182"/>
      <c r="AT2099" s="182"/>
      <c r="AU2099" s="182"/>
      <c r="AV2099" s="182"/>
      <c r="AW2099" s="96"/>
      <c r="AX2099" s="37">
        <f t="shared" si="108"/>
        <v>45960</v>
      </c>
      <c r="AY2099" s="182"/>
      <c r="AZ2099" s="183"/>
      <c r="BA2099" s="182"/>
      <c r="BB2099" s="182"/>
      <c r="BC2099" s="182"/>
      <c r="BD2099" s="182"/>
      <c r="BE2099" s="182"/>
      <c r="BF2099" s="182"/>
      <c r="BG2099" s="183"/>
      <c r="BH2099" s="4"/>
      <c r="BI2099" s="1"/>
      <c r="BJ2099" s="1"/>
      <c r="BK2099" s="1"/>
      <c r="BL2099" s="31"/>
      <c r="BM2099" s="31"/>
      <c r="BN2099" s="1"/>
      <c r="BO2099" s="1"/>
      <c r="BP2099" s="1"/>
      <c r="BQ2099" s="1"/>
      <c r="BR2099" s="1"/>
      <c r="BS2099" s="4"/>
      <c r="BT2099" s="37">
        <f t="shared" si="110"/>
        <v>45981</v>
      </c>
      <c r="BU2099" s="220"/>
      <c r="BV2099" s="183"/>
      <c r="BW2099" s="228"/>
      <c r="BX2099" s="182"/>
      <c r="BY2099" s="182"/>
      <c r="BZ2099" s="182"/>
      <c r="CA2099" s="182"/>
      <c r="CB2099" s="182"/>
      <c r="CC2099" s="183"/>
      <c r="CE2099" s="1"/>
      <c r="CF2099" s="1"/>
      <c r="CG2099" s="1"/>
      <c r="CH2099" s="1"/>
      <c r="CI2099" s="1"/>
      <c r="CJ2099" s="1"/>
      <c r="CK2099" s="1"/>
      <c r="CL2099" s="1"/>
      <c r="CM2099" s="1"/>
      <c r="CN2099" s="1"/>
      <c r="CO2099" s="1"/>
    </row>
    <row r="2100" spans="1:93" ht="30" customHeight="1" x14ac:dyDescent="0.2">
      <c r="A2100" s="1">
        <v>2094</v>
      </c>
      <c r="B2100" s="1" t="s">
        <v>605</v>
      </c>
      <c r="C2100" s="1" t="s">
        <v>606</v>
      </c>
      <c r="D2100" s="1" t="s">
        <v>607</v>
      </c>
      <c r="E2100" s="1" t="s">
        <v>607</v>
      </c>
      <c r="F2100" s="1" t="s">
        <v>74</v>
      </c>
      <c r="G2100" s="1">
        <v>10</v>
      </c>
      <c r="H2100" s="1" t="s">
        <v>341</v>
      </c>
      <c r="I2100" s="1" t="s">
        <v>114</v>
      </c>
      <c r="J2100" s="64">
        <v>389</v>
      </c>
      <c r="K2100" s="76">
        <v>2294334</v>
      </c>
      <c r="L2100" s="29">
        <v>45953</v>
      </c>
      <c r="M2100" s="29" t="s">
        <v>4163</v>
      </c>
      <c r="N2100" s="1" t="s">
        <v>478</v>
      </c>
      <c r="O2100" s="28" t="s">
        <v>225</v>
      </c>
      <c r="P2100" s="1" t="s">
        <v>216</v>
      </c>
      <c r="Q2100" s="76">
        <v>9</v>
      </c>
      <c r="R2100" s="1" t="s">
        <v>537</v>
      </c>
      <c r="T2100" s="1" t="s">
        <v>115</v>
      </c>
      <c r="U2100" s="1"/>
      <c r="V2100" s="1"/>
      <c r="W2100" s="4"/>
      <c r="X2100" s="28"/>
      <c r="Y2100" s="33"/>
      <c r="Z2100" s="33"/>
      <c r="AA2100" s="96"/>
      <c r="AB2100" s="178"/>
      <c r="AC2100" s="33">
        <v>21</v>
      </c>
      <c r="AD2100" s="33">
        <v>230</v>
      </c>
      <c r="AE2100" s="33" t="s">
        <v>103</v>
      </c>
      <c r="AF2100" s="33" t="s">
        <v>103</v>
      </c>
      <c r="AG2100" s="33"/>
      <c r="AH2100" s="4"/>
      <c r="AI2100" s="1"/>
      <c r="AJ2100" s="1"/>
      <c r="AK2100" s="1"/>
      <c r="AL2100" s="5"/>
      <c r="AM2100" s="164">
        <f t="shared" si="109"/>
        <v>45956</v>
      </c>
      <c r="AN2100" s="182"/>
      <c r="AO2100" s="230"/>
      <c r="AP2100" s="182"/>
      <c r="AQ2100" s="182"/>
      <c r="AR2100" s="182"/>
      <c r="AS2100" s="182"/>
      <c r="AT2100" s="182"/>
      <c r="AU2100" s="182"/>
      <c r="AV2100" s="182"/>
      <c r="AW2100" s="96"/>
      <c r="AX2100" s="37">
        <f t="shared" si="108"/>
        <v>45960</v>
      </c>
      <c r="AY2100" s="182"/>
      <c r="AZ2100" s="183"/>
      <c r="BA2100" s="182"/>
      <c r="BB2100" s="182"/>
      <c r="BC2100" s="182"/>
      <c r="BD2100" s="182"/>
      <c r="BE2100" s="182"/>
      <c r="BF2100" s="182"/>
      <c r="BG2100" s="183"/>
      <c r="BH2100" s="4"/>
      <c r="BI2100" s="1"/>
      <c r="BJ2100" s="1"/>
      <c r="BK2100" s="1"/>
      <c r="BL2100" s="31"/>
      <c r="BM2100" s="31"/>
      <c r="BN2100" s="1"/>
      <c r="BO2100" s="1"/>
      <c r="BP2100" s="1"/>
      <c r="BQ2100" s="1"/>
      <c r="BR2100" s="1"/>
      <c r="BS2100" s="4"/>
      <c r="BT2100" s="37">
        <f t="shared" si="110"/>
        <v>45981</v>
      </c>
      <c r="BU2100" s="220"/>
      <c r="BV2100" s="183"/>
      <c r="BW2100" s="228"/>
      <c r="BX2100" s="182"/>
      <c r="BY2100" s="182"/>
      <c r="BZ2100" s="182"/>
      <c r="CA2100" s="182"/>
      <c r="CB2100" s="182"/>
      <c r="CC2100" s="183"/>
      <c r="CE2100" s="1"/>
      <c r="CF2100" s="1"/>
      <c r="CG2100" s="1"/>
      <c r="CH2100" s="1"/>
      <c r="CI2100" s="1"/>
      <c r="CJ2100" s="1"/>
      <c r="CK2100" s="1"/>
      <c r="CL2100" s="1"/>
      <c r="CM2100" s="1"/>
      <c r="CN2100" s="1"/>
      <c r="CO2100" s="1"/>
    </row>
    <row r="2101" spans="1:93" ht="30" customHeight="1" x14ac:dyDescent="0.2">
      <c r="A2101" s="1">
        <v>2095</v>
      </c>
      <c r="B2101" s="1" t="s">
        <v>605</v>
      </c>
      <c r="C2101" s="1" t="s">
        <v>606</v>
      </c>
      <c r="D2101" s="1" t="s">
        <v>607</v>
      </c>
      <c r="E2101" s="1" t="s">
        <v>607</v>
      </c>
      <c r="F2101" s="1" t="s">
        <v>74</v>
      </c>
      <c r="G2101" s="1">
        <v>10</v>
      </c>
      <c r="H2101" s="1" t="s">
        <v>341</v>
      </c>
      <c r="I2101" s="1" t="s">
        <v>114</v>
      </c>
      <c r="J2101" s="64">
        <v>411</v>
      </c>
      <c r="K2101" s="76">
        <v>2294507</v>
      </c>
      <c r="L2101" s="29">
        <v>45953</v>
      </c>
      <c r="M2101" s="29" t="s">
        <v>4163</v>
      </c>
      <c r="N2101" s="1" t="s">
        <v>478</v>
      </c>
      <c r="O2101" s="28" t="s">
        <v>225</v>
      </c>
      <c r="P2101" s="1" t="s">
        <v>216</v>
      </c>
      <c r="Q2101" s="76">
        <v>9</v>
      </c>
      <c r="R2101" s="1" t="s">
        <v>537</v>
      </c>
      <c r="T2101" s="1" t="s">
        <v>115</v>
      </c>
      <c r="U2101" s="1"/>
      <c r="V2101" s="1"/>
      <c r="W2101" s="4"/>
      <c r="X2101" s="28"/>
      <c r="Y2101" s="33"/>
      <c r="Z2101" s="33"/>
      <c r="AA2101" s="96"/>
      <c r="AB2101" s="178"/>
      <c r="AC2101" s="33">
        <v>23.5</v>
      </c>
      <c r="AD2101" s="33">
        <v>210</v>
      </c>
      <c r="AE2101" s="33" t="s">
        <v>103</v>
      </c>
      <c r="AF2101" s="33" t="s">
        <v>103</v>
      </c>
      <c r="AG2101" s="33"/>
      <c r="AH2101" s="4"/>
      <c r="AI2101" s="1"/>
      <c r="AJ2101" s="1"/>
      <c r="AK2101" s="1"/>
      <c r="AL2101" s="5"/>
      <c r="AM2101" s="164">
        <f t="shared" si="109"/>
        <v>45956</v>
      </c>
      <c r="AN2101" s="182"/>
      <c r="AO2101" s="230"/>
      <c r="AP2101" s="182"/>
      <c r="AQ2101" s="182"/>
      <c r="AR2101" s="182"/>
      <c r="AS2101" s="182"/>
      <c r="AT2101" s="182"/>
      <c r="AU2101" s="182"/>
      <c r="AV2101" s="182"/>
      <c r="AW2101" s="96"/>
      <c r="AX2101" s="37">
        <f t="shared" si="108"/>
        <v>45960</v>
      </c>
      <c r="AY2101" s="182"/>
      <c r="AZ2101" s="183"/>
      <c r="BA2101" s="182"/>
      <c r="BB2101" s="182"/>
      <c r="BC2101" s="182"/>
      <c r="BD2101" s="182"/>
      <c r="BE2101" s="182"/>
      <c r="BF2101" s="182"/>
      <c r="BG2101" s="183"/>
      <c r="BH2101" s="4"/>
      <c r="BI2101" s="1"/>
      <c r="BJ2101" s="1"/>
      <c r="BK2101" s="1"/>
      <c r="BL2101" s="31"/>
      <c r="BM2101" s="31"/>
      <c r="BN2101" s="1"/>
      <c r="BO2101" s="1"/>
      <c r="BP2101" s="1"/>
      <c r="BQ2101" s="1"/>
      <c r="BR2101" s="1"/>
      <c r="BS2101" s="4"/>
      <c r="BT2101" s="37">
        <f t="shared" si="110"/>
        <v>45981</v>
      </c>
      <c r="BU2101" s="220"/>
      <c r="BV2101" s="183"/>
      <c r="BW2101" s="228"/>
      <c r="BX2101" s="182"/>
      <c r="BY2101" s="182"/>
      <c r="BZ2101" s="182"/>
      <c r="CA2101" s="182"/>
      <c r="CB2101" s="182"/>
      <c r="CC2101" s="183"/>
      <c r="CE2101" s="1"/>
      <c r="CF2101" s="1"/>
      <c r="CG2101" s="1"/>
      <c r="CH2101" s="1"/>
      <c r="CI2101" s="1"/>
      <c r="CJ2101" s="1"/>
      <c r="CK2101" s="1"/>
      <c r="CL2101" s="1"/>
      <c r="CM2101" s="1"/>
      <c r="CN2101" s="1"/>
      <c r="CO2101" s="1"/>
    </row>
    <row r="2102" spans="1:93" ht="30" customHeight="1" x14ac:dyDescent="0.2">
      <c r="A2102" s="1">
        <v>2096</v>
      </c>
      <c r="B2102" s="1" t="s">
        <v>605</v>
      </c>
      <c r="C2102" s="1" t="s">
        <v>606</v>
      </c>
      <c r="D2102" s="1" t="s">
        <v>607</v>
      </c>
      <c r="E2102" s="1" t="s">
        <v>607</v>
      </c>
      <c r="F2102" s="1" t="s">
        <v>74</v>
      </c>
      <c r="G2102" s="1">
        <v>10</v>
      </c>
      <c r="H2102" s="1" t="s">
        <v>341</v>
      </c>
      <c r="I2102" s="1" t="s">
        <v>114</v>
      </c>
      <c r="J2102" s="64">
        <v>438</v>
      </c>
      <c r="K2102" s="76">
        <v>2294336</v>
      </c>
      <c r="L2102" s="29">
        <v>45953</v>
      </c>
      <c r="M2102" s="29" t="s">
        <v>4163</v>
      </c>
      <c r="N2102" s="1" t="s">
        <v>478</v>
      </c>
      <c r="O2102" s="28" t="s">
        <v>225</v>
      </c>
      <c r="P2102" s="1" t="s">
        <v>216</v>
      </c>
      <c r="Q2102" s="76">
        <v>9</v>
      </c>
      <c r="R2102" s="1" t="s">
        <v>537</v>
      </c>
      <c r="T2102" s="1" t="s">
        <v>115</v>
      </c>
      <c r="U2102" s="1"/>
      <c r="V2102" s="1"/>
      <c r="W2102" s="4"/>
      <c r="X2102" s="28"/>
      <c r="Y2102" s="33"/>
      <c r="Z2102" s="33"/>
      <c r="AA2102" s="96"/>
      <c r="AB2102" s="178"/>
      <c r="AC2102" s="33">
        <v>23</v>
      </c>
      <c r="AD2102" s="33">
        <v>225</v>
      </c>
      <c r="AE2102" s="33" t="s">
        <v>103</v>
      </c>
      <c r="AF2102" s="33" t="s">
        <v>103</v>
      </c>
      <c r="AG2102" s="33"/>
      <c r="AH2102" s="4"/>
      <c r="AI2102" s="1"/>
      <c r="AJ2102" s="1"/>
      <c r="AK2102" s="1"/>
      <c r="AL2102" s="5"/>
      <c r="AM2102" s="164">
        <f t="shared" si="109"/>
        <v>45956</v>
      </c>
      <c r="AN2102" s="182"/>
      <c r="AO2102" s="230"/>
      <c r="AP2102" s="182"/>
      <c r="AQ2102" s="182"/>
      <c r="AR2102" s="182"/>
      <c r="AS2102" s="182"/>
      <c r="AT2102" s="182"/>
      <c r="AU2102" s="182"/>
      <c r="AV2102" s="182"/>
      <c r="AW2102" s="96"/>
      <c r="AX2102" s="37">
        <f t="shared" si="108"/>
        <v>45960</v>
      </c>
      <c r="AY2102" s="182"/>
      <c r="AZ2102" s="183"/>
      <c r="BA2102" s="182"/>
      <c r="BB2102" s="182"/>
      <c r="BC2102" s="182"/>
      <c r="BD2102" s="182"/>
      <c r="BE2102" s="182"/>
      <c r="BF2102" s="182"/>
      <c r="BG2102" s="183"/>
      <c r="BH2102" s="4"/>
      <c r="BI2102" s="1"/>
      <c r="BJ2102" s="1"/>
      <c r="BK2102" s="1"/>
      <c r="BL2102" s="31"/>
      <c r="BM2102" s="31"/>
      <c r="BN2102" s="1"/>
      <c r="BO2102" s="1"/>
      <c r="BP2102" s="1"/>
      <c r="BQ2102" s="1"/>
      <c r="BR2102" s="1"/>
      <c r="BS2102" s="4"/>
      <c r="BT2102" s="37">
        <f t="shared" si="110"/>
        <v>45981</v>
      </c>
      <c r="BU2102" s="220"/>
      <c r="BV2102" s="183"/>
      <c r="BW2102" s="228"/>
      <c r="BX2102" s="182"/>
      <c r="BY2102" s="182"/>
      <c r="BZ2102" s="182"/>
      <c r="CA2102" s="182"/>
      <c r="CB2102" s="182"/>
      <c r="CC2102" s="183"/>
      <c r="CE2102" s="1"/>
      <c r="CF2102" s="1"/>
      <c r="CG2102" s="1"/>
      <c r="CH2102" s="1"/>
      <c r="CI2102" s="1"/>
      <c r="CJ2102" s="1"/>
      <c r="CK2102" s="1"/>
      <c r="CL2102" s="1"/>
      <c r="CM2102" s="1"/>
      <c r="CN2102" s="1"/>
      <c r="CO2102" s="1"/>
    </row>
    <row r="2103" spans="1:93" ht="30" customHeight="1" x14ac:dyDescent="0.2">
      <c r="A2103" s="1">
        <v>2097</v>
      </c>
      <c r="B2103" s="1" t="s">
        <v>605</v>
      </c>
      <c r="C2103" s="1" t="s">
        <v>606</v>
      </c>
      <c r="D2103" s="1" t="s">
        <v>607</v>
      </c>
      <c r="E2103" s="1" t="s">
        <v>607</v>
      </c>
      <c r="F2103" s="1" t="s">
        <v>74</v>
      </c>
      <c r="G2103" s="1">
        <v>10</v>
      </c>
      <c r="H2103" s="1" t="s">
        <v>341</v>
      </c>
      <c r="I2103" s="1" t="s">
        <v>114</v>
      </c>
      <c r="J2103" s="64">
        <v>390</v>
      </c>
      <c r="K2103" s="76">
        <v>2294337</v>
      </c>
      <c r="L2103" s="29">
        <v>45953</v>
      </c>
      <c r="M2103" s="29" t="s">
        <v>4163</v>
      </c>
      <c r="N2103" s="1" t="s">
        <v>478</v>
      </c>
      <c r="O2103" s="28" t="s">
        <v>225</v>
      </c>
      <c r="P2103" s="1" t="s">
        <v>216</v>
      </c>
      <c r="Q2103" s="76">
        <v>9</v>
      </c>
      <c r="R2103" s="1" t="s">
        <v>537</v>
      </c>
      <c r="T2103" s="1" t="s">
        <v>115</v>
      </c>
      <c r="U2103" s="1"/>
      <c r="V2103" s="1"/>
      <c r="W2103" s="4"/>
      <c r="X2103" s="28"/>
      <c r="Y2103" s="33"/>
      <c r="Z2103" s="33"/>
      <c r="AA2103" s="96"/>
      <c r="AB2103" s="178"/>
      <c r="AC2103" s="33">
        <v>24.5</v>
      </c>
      <c r="AD2103" s="33">
        <v>215</v>
      </c>
      <c r="AE2103" s="33" t="s">
        <v>103</v>
      </c>
      <c r="AF2103" s="33" t="s">
        <v>103</v>
      </c>
      <c r="AG2103" s="33"/>
      <c r="AH2103" s="4"/>
      <c r="AI2103" s="1"/>
      <c r="AJ2103" s="1"/>
      <c r="AK2103" s="1"/>
      <c r="AL2103" s="5"/>
      <c r="AM2103" s="164">
        <f t="shared" si="109"/>
        <v>45956</v>
      </c>
      <c r="AN2103" s="182"/>
      <c r="AO2103" s="230"/>
      <c r="AP2103" s="182"/>
      <c r="AQ2103" s="182"/>
      <c r="AR2103" s="182"/>
      <c r="AS2103" s="182"/>
      <c r="AT2103" s="182"/>
      <c r="AU2103" s="182"/>
      <c r="AV2103" s="182"/>
      <c r="AW2103" s="96"/>
      <c r="AX2103" s="37">
        <f t="shared" si="108"/>
        <v>45960</v>
      </c>
      <c r="AY2103" s="182"/>
      <c r="AZ2103" s="183"/>
      <c r="BA2103" s="182"/>
      <c r="BB2103" s="182"/>
      <c r="BC2103" s="182"/>
      <c r="BD2103" s="182"/>
      <c r="BE2103" s="182"/>
      <c r="BF2103" s="182"/>
      <c r="BG2103" s="183"/>
      <c r="BH2103" s="4"/>
      <c r="BI2103" s="1"/>
      <c r="BJ2103" s="1"/>
      <c r="BK2103" s="1"/>
      <c r="BL2103" s="31"/>
      <c r="BM2103" s="31"/>
      <c r="BN2103" s="1"/>
      <c r="BO2103" s="1"/>
      <c r="BP2103" s="1"/>
      <c r="BQ2103" s="1"/>
      <c r="BR2103" s="1"/>
      <c r="BS2103" s="4"/>
      <c r="BT2103" s="37">
        <f t="shared" si="110"/>
        <v>45981</v>
      </c>
      <c r="BU2103" s="220"/>
      <c r="BV2103" s="183"/>
      <c r="BW2103" s="228"/>
      <c r="BX2103" s="182"/>
      <c r="BY2103" s="182"/>
      <c r="BZ2103" s="182"/>
      <c r="CA2103" s="182"/>
      <c r="CB2103" s="182"/>
      <c r="CC2103" s="183"/>
      <c r="CE2103" s="1"/>
      <c r="CF2103" s="1"/>
      <c r="CG2103" s="1"/>
      <c r="CH2103" s="1"/>
      <c r="CI2103" s="1"/>
      <c r="CJ2103" s="1"/>
      <c r="CK2103" s="1"/>
      <c r="CL2103" s="1"/>
      <c r="CM2103" s="1"/>
      <c r="CN2103" s="1"/>
      <c r="CO2103" s="1"/>
    </row>
    <row r="2104" spans="1:93" ht="30" customHeight="1" x14ac:dyDescent="0.2">
      <c r="A2104" s="1">
        <v>2098</v>
      </c>
      <c r="B2104" s="1" t="s">
        <v>605</v>
      </c>
      <c r="C2104" s="1" t="s">
        <v>606</v>
      </c>
      <c r="D2104" s="1" t="s">
        <v>607</v>
      </c>
      <c r="E2104" s="1" t="s">
        <v>607</v>
      </c>
      <c r="F2104" s="1" t="s">
        <v>74</v>
      </c>
      <c r="G2104" s="1">
        <v>10</v>
      </c>
      <c r="H2104" s="1" t="s">
        <v>341</v>
      </c>
      <c r="I2104" s="1" t="s">
        <v>114</v>
      </c>
      <c r="J2104" s="64">
        <v>394</v>
      </c>
      <c r="K2104" s="76">
        <v>2294508</v>
      </c>
      <c r="L2104" s="29">
        <v>45953</v>
      </c>
      <c r="M2104" s="29" t="s">
        <v>4163</v>
      </c>
      <c r="N2104" s="1" t="s">
        <v>478</v>
      </c>
      <c r="O2104" s="28" t="s">
        <v>225</v>
      </c>
      <c r="P2104" s="1" t="s">
        <v>216</v>
      </c>
      <c r="Q2104" s="76">
        <v>9</v>
      </c>
      <c r="R2104" s="1" t="s">
        <v>537</v>
      </c>
      <c r="T2104" s="1" t="s">
        <v>115</v>
      </c>
      <c r="U2104" s="1"/>
      <c r="V2104" s="1"/>
      <c r="W2104" s="4"/>
      <c r="X2104" s="28"/>
      <c r="Y2104" s="33"/>
      <c r="Z2104" s="33"/>
      <c r="AA2104" s="96"/>
      <c r="AB2104" s="178"/>
      <c r="AC2104" s="33">
        <v>21.5</v>
      </c>
      <c r="AD2104" s="33">
        <v>210</v>
      </c>
      <c r="AE2104" s="33" t="s">
        <v>103</v>
      </c>
      <c r="AF2104" s="33" t="s">
        <v>103</v>
      </c>
      <c r="AG2104" s="33"/>
      <c r="AH2104" s="4"/>
      <c r="AI2104" s="1"/>
      <c r="AJ2104" s="1"/>
      <c r="AK2104" s="1"/>
      <c r="AL2104" s="5"/>
      <c r="AM2104" s="164">
        <f t="shared" si="109"/>
        <v>45956</v>
      </c>
      <c r="AN2104" s="182"/>
      <c r="AO2104" s="230"/>
      <c r="AP2104" s="182"/>
      <c r="AQ2104" s="182"/>
      <c r="AR2104" s="182"/>
      <c r="AS2104" s="182"/>
      <c r="AT2104" s="182"/>
      <c r="AU2104" s="182"/>
      <c r="AV2104" s="182"/>
      <c r="AW2104" s="96"/>
      <c r="AX2104" s="37">
        <f t="shared" si="108"/>
        <v>45960</v>
      </c>
      <c r="AY2104" s="182"/>
      <c r="AZ2104" s="183"/>
      <c r="BA2104" s="182"/>
      <c r="BB2104" s="182"/>
      <c r="BC2104" s="182"/>
      <c r="BD2104" s="182"/>
      <c r="BE2104" s="182"/>
      <c r="BF2104" s="182"/>
      <c r="BG2104" s="183"/>
      <c r="BH2104" s="4"/>
      <c r="BI2104" s="1"/>
      <c r="BJ2104" s="1"/>
      <c r="BK2104" s="1"/>
      <c r="BL2104" s="31"/>
      <c r="BM2104" s="31"/>
      <c r="BN2104" s="1"/>
      <c r="BO2104" s="1"/>
      <c r="BP2104" s="1"/>
      <c r="BQ2104" s="1"/>
      <c r="BR2104" s="1"/>
      <c r="BS2104" s="4"/>
      <c r="BT2104" s="37">
        <f t="shared" si="110"/>
        <v>45981</v>
      </c>
      <c r="BU2104" s="220"/>
      <c r="BV2104" s="183"/>
      <c r="BW2104" s="228"/>
      <c r="BX2104" s="182"/>
      <c r="BY2104" s="182"/>
      <c r="BZ2104" s="182"/>
      <c r="CA2104" s="182"/>
      <c r="CB2104" s="182"/>
      <c r="CC2104" s="183"/>
      <c r="CE2104" s="1"/>
      <c r="CF2104" s="1"/>
      <c r="CG2104" s="1"/>
      <c r="CH2104" s="1"/>
      <c r="CI2104" s="1"/>
      <c r="CJ2104" s="1"/>
      <c r="CK2104" s="1"/>
      <c r="CL2104" s="1"/>
      <c r="CM2104" s="1"/>
      <c r="CN2104" s="1"/>
      <c r="CO2104" s="1"/>
    </row>
    <row r="2105" spans="1:93" ht="30" customHeight="1" x14ac:dyDescent="0.2">
      <c r="A2105" s="1">
        <v>2099</v>
      </c>
      <c r="B2105" s="1" t="s">
        <v>605</v>
      </c>
      <c r="C2105" s="1" t="s">
        <v>606</v>
      </c>
      <c r="D2105" s="1" t="s">
        <v>607</v>
      </c>
      <c r="E2105" s="1" t="s">
        <v>607</v>
      </c>
      <c r="F2105" s="1" t="s">
        <v>74</v>
      </c>
      <c r="G2105" s="1">
        <v>10</v>
      </c>
      <c r="H2105" s="1" t="s">
        <v>341</v>
      </c>
      <c r="I2105" s="1" t="s">
        <v>114</v>
      </c>
      <c r="J2105" s="64">
        <v>391</v>
      </c>
      <c r="K2105" s="76">
        <v>2294509</v>
      </c>
      <c r="L2105" s="29">
        <v>45953</v>
      </c>
      <c r="M2105" s="29" t="s">
        <v>4163</v>
      </c>
      <c r="N2105" s="1" t="s">
        <v>478</v>
      </c>
      <c r="O2105" s="28" t="s">
        <v>225</v>
      </c>
      <c r="P2105" s="1" t="s">
        <v>216</v>
      </c>
      <c r="Q2105" s="76">
        <v>9</v>
      </c>
      <c r="R2105" s="1" t="s">
        <v>537</v>
      </c>
      <c r="T2105" s="1" t="s">
        <v>115</v>
      </c>
      <c r="U2105" s="1"/>
      <c r="V2105" s="1"/>
      <c r="W2105" s="4"/>
      <c r="X2105" s="28"/>
      <c r="Y2105" s="33"/>
      <c r="Z2105" s="33"/>
      <c r="AA2105" s="96"/>
      <c r="AB2105" s="178"/>
      <c r="AC2105" s="33">
        <v>23.5</v>
      </c>
      <c r="AD2105" s="33">
        <v>240</v>
      </c>
      <c r="AE2105" s="33" t="s">
        <v>103</v>
      </c>
      <c r="AF2105" s="33" t="s">
        <v>103</v>
      </c>
      <c r="AG2105" s="33"/>
      <c r="AH2105" s="4"/>
      <c r="AI2105" s="1"/>
      <c r="AJ2105" s="1"/>
      <c r="AK2105" s="1"/>
      <c r="AL2105" s="5"/>
      <c r="AM2105" s="164">
        <f t="shared" si="109"/>
        <v>45956</v>
      </c>
      <c r="AN2105" s="182"/>
      <c r="AO2105" s="230"/>
      <c r="AP2105" s="182"/>
      <c r="AQ2105" s="182"/>
      <c r="AR2105" s="182"/>
      <c r="AS2105" s="182"/>
      <c r="AT2105" s="182"/>
      <c r="AU2105" s="182"/>
      <c r="AV2105" s="182"/>
      <c r="AW2105" s="96"/>
      <c r="AX2105" s="37">
        <f t="shared" si="108"/>
        <v>45960</v>
      </c>
      <c r="AY2105" s="182"/>
      <c r="AZ2105" s="183"/>
      <c r="BA2105" s="182"/>
      <c r="BB2105" s="182"/>
      <c r="BC2105" s="182"/>
      <c r="BD2105" s="182"/>
      <c r="BE2105" s="182"/>
      <c r="BF2105" s="182"/>
      <c r="BG2105" s="183"/>
      <c r="BH2105" s="4"/>
      <c r="BI2105" s="1"/>
      <c r="BJ2105" s="1"/>
      <c r="BK2105" s="1"/>
      <c r="BL2105" s="31"/>
      <c r="BM2105" s="31"/>
      <c r="BN2105" s="1"/>
      <c r="BO2105" s="1"/>
      <c r="BP2105" s="1"/>
      <c r="BQ2105" s="1"/>
      <c r="BR2105" s="1"/>
      <c r="BS2105" s="4"/>
      <c r="BT2105" s="37">
        <f t="shared" si="110"/>
        <v>45981</v>
      </c>
      <c r="BU2105" s="220"/>
      <c r="BV2105" s="183"/>
      <c r="BW2105" s="228"/>
      <c r="BX2105" s="182"/>
      <c r="BY2105" s="182"/>
      <c r="BZ2105" s="182"/>
      <c r="CA2105" s="182"/>
      <c r="CB2105" s="182"/>
      <c r="CC2105" s="183"/>
      <c r="CE2105" s="1"/>
      <c r="CF2105" s="1"/>
      <c r="CG2105" s="1"/>
      <c r="CH2105" s="1"/>
      <c r="CI2105" s="1"/>
      <c r="CJ2105" s="1"/>
      <c r="CK2105" s="1"/>
      <c r="CL2105" s="1"/>
      <c r="CM2105" s="1"/>
      <c r="CN2105" s="1"/>
      <c r="CO2105" s="1"/>
    </row>
    <row r="2106" spans="1:93" ht="30" customHeight="1" x14ac:dyDescent="0.2">
      <c r="A2106" s="1">
        <v>2100</v>
      </c>
      <c r="B2106" s="1" t="s">
        <v>605</v>
      </c>
      <c r="C2106" s="1" t="s">
        <v>606</v>
      </c>
      <c r="D2106" s="1" t="s">
        <v>607</v>
      </c>
      <c r="E2106" s="1" t="s">
        <v>607</v>
      </c>
      <c r="F2106" s="1" t="s">
        <v>74</v>
      </c>
      <c r="G2106" s="1">
        <v>10</v>
      </c>
      <c r="H2106" s="1" t="s">
        <v>341</v>
      </c>
      <c r="I2106" s="1" t="s">
        <v>114</v>
      </c>
      <c r="J2106" s="64">
        <v>551</v>
      </c>
      <c r="K2106" s="76">
        <v>2294341</v>
      </c>
      <c r="L2106" s="29">
        <v>45953</v>
      </c>
      <c r="M2106" s="29" t="s">
        <v>4163</v>
      </c>
      <c r="N2106" s="1" t="s">
        <v>478</v>
      </c>
      <c r="O2106" s="28" t="s">
        <v>225</v>
      </c>
      <c r="P2106" s="1" t="s">
        <v>216</v>
      </c>
      <c r="Q2106" s="76">
        <v>12</v>
      </c>
      <c r="R2106" s="1" t="s">
        <v>537</v>
      </c>
      <c r="T2106" s="1" t="s">
        <v>115</v>
      </c>
      <c r="U2106" s="1"/>
      <c r="V2106" s="1"/>
      <c r="W2106" s="4"/>
      <c r="X2106" s="28"/>
      <c r="Y2106" s="33"/>
      <c r="Z2106" s="33"/>
      <c r="AA2106" s="96"/>
      <c r="AB2106" s="178"/>
      <c r="AC2106" s="33">
        <v>22</v>
      </c>
      <c r="AD2106" s="33">
        <v>240</v>
      </c>
      <c r="AE2106" s="33" t="s">
        <v>103</v>
      </c>
      <c r="AF2106" s="33" t="s">
        <v>103</v>
      </c>
      <c r="AG2106" s="33"/>
      <c r="AH2106" s="4"/>
      <c r="AI2106" s="1"/>
      <c r="AJ2106" s="1"/>
      <c r="AK2106" s="1"/>
      <c r="AL2106" s="5"/>
      <c r="AM2106" s="164">
        <f t="shared" si="109"/>
        <v>45956</v>
      </c>
      <c r="AN2106" s="182"/>
      <c r="AO2106" s="230"/>
      <c r="AP2106" s="182"/>
      <c r="AQ2106" s="182"/>
      <c r="AR2106" s="182"/>
      <c r="AS2106" s="182"/>
      <c r="AT2106" s="182"/>
      <c r="AU2106" s="182"/>
      <c r="AV2106" s="182"/>
      <c r="AW2106" s="96"/>
      <c r="AX2106" s="37">
        <f t="shared" si="108"/>
        <v>45960</v>
      </c>
      <c r="AY2106" s="182"/>
      <c r="AZ2106" s="183"/>
      <c r="BA2106" s="182"/>
      <c r="BB2106" s="182"/>
      <c r="BC2106" s="182"/>
      <c r="BD2106" s="182"/>
      <c r="BE2106" s="182"/>
      <c r="BF2106" s="182"/>
      <c r="BG2106" s="183"/>
      <c r="BH2106" s="4"/>
      <c r="BI2106" s="1"/>
      <c r="BJ2106" s="1"/>
      <c r="BK2106" s="1"/>
      <c r="BL2106" s="31"/>
      <c r="BM2106" s="31"/>
      <c r="BN2106" s="1"/>
      <c r="BO2106" s="1"/>
      <c r="BP2106" s="1"/>
      <c r="BQ2106" s="1"/>
      <c r="BR2106" s="1"/>
      <c r="BS2106" s="4"/>
      <c r="BT2106" s="37">
        <f t="shared" si="110"/>
        <v>45981</v>
      </c>
      <c r="BU2106" s="220"/>
      <c r="BV2106" s="183"/>
      <c r="BW2106" s="228"/>
      <c r="BX2106" s="182"/>
      <c r="BY2106" s="182"/>
      <c r="BZ2106" s="182"/>
      <c r="CA2106" s="182"/>
      <c r="CB2106" s="182"/>
      <c r="CC2106" s="183"/>
      <c r="CE2106" s="1"/>
      <c r="CF2106" s="1"/>
      <c r="CG2106" s="1"/>
      <c r="CH2106" s="1"/>
      <c r="CI2106" s="1"/>
      <c r="CJ2106" s="1"/>
      <c r="CK2106" s="1"/>
      <c r="CL2106" s="1"/>
      <c r="CM2106" s="1"/>
      <c r="CN2106" s="1"/>
      <c r="CO2106" s="1"/>
    </row>
    <row r="2107" spans="1:93" ht="30" customHeight="1" x14ac:dyDescent="0.2">
      <c r="A2107" s="1">
        <v>2101</v>
      </c>
      <c r="B2107" s="1" t="s">
        <v>605</v>
      </c>
      <c r="C2107" s="1" t="s">
        <v>606</v>
      </c>
      <c r="D2107" s="1" t="s">
        <v>607</v>
      </c>
      <c r="E2107" s="1" t="s">
        <v>607</v>
      </c>
      <c r="F2107" s="1" t="s">
        <v>74</v>
      </c>
      <c r="G2107" s="1">
        <v>10</v>
      </c>
      <c r="H2107" s="1" t="s">
        <v>341</v>
      </c>
      <c r="I2107" s="1" t="s">
        <v>114</v>
      </c>
      <c r="J2107" s="64">
        <v>431</v>
      </c>
      <c r="K2107" s="76">
        <v>2294510</v>
      </c>
      <c r="L2107" s="29">
        <v>45953</v>
      </c>
      <c r="M2107" s="29" t="s">
        <v>4163</v>
      </c>
      <c r="N2107" s="1" t="s">
        <v>478</v>
      </c>
      <c r="O2107" s="28" t="s">
        <v>225</v>
      </c>
      <c r="P2107" s="1" t="s">
        <v>216</v>
      </c>
      <c r="Q2107" s="76">
        <v>9</v>
      </c>
      <c r="R2107" s="1" t="s">
        <v>537</v>
      </c>
      <c r="T2107" s="1" t="s">
        <v>115</v>
      </c>
      <c r="U2107" s="1"/>
      <c r="V2107" s="1"/>
      <c r="W2107" s="4"/>
      <c r="X2107" s="28"/>
      <c r="Y2107" s="33"/>
      <c r="Z2107" s="33"/>
      <c r="AA2107" s="96"/>
      <c r="AB2107" s="178"/>
      <c r="AC2107" s="33">
        <v>23.5</v>
      </c>
      <c r="AD2107" s="33">
        <v>200</v>
      </c>
      <c r="AE2107" s="33" t="s">
        <v>103</v>
      </c>
      <c r="AF2107" s="33" t="s">
        <v>103</v>
      </c>
      <c r="AG2107" s="33"/>
      <c r="AH2107" s="4"/>
      <c r="AI2107" s="1"/>
      <c r="AJ2107" s="1"/>
      <c r="AK2107" s="1"/>
      <c r="AL2107" s="5"/>
      <c r="AM2107" s="164">
        <f t="shared" si="109"/>
        <v>45956</v>
      </c>
      <c r="AN2107" s="182"/>
      <c r="AO2107" s="230"/>
      <c r="AP2107" s="182"/>
      <c r="AQ2107" s="182"/>
      <c r="AR2107" s="182"/>
      <c r="AS2107" s="182"/>
      <c r="AT2107" s="182"/>
      <c r="AU2107" s="182"/>
      <c r="AV2107" s="182"/>
      <c r="AW2107" s="96"/>
      <c r="AX2107" s="37">
        <f t="shared" si="108"/>
        <v>45960</v>
      </c>
      <c r="AY2107" s="182"/>
      <c r="AZ2107" s="183"/>
      <c r="BA2107" s="182"/>
      <c r="BB2107" s="182"/>
      <c r="BC2107" s="182"/>
      <c r="BD2107" s="182"/>
      <c r="BE2107" s="182"/>
      <c r="BF2107" s="182"/>
      <c r="BG2107" s="183"/>
      <c r="BH2107" s="4"/>
      <c r="BI2107" s="1"/>
      <c r="BJ2107" s="1"/>
      <c r="BK2107" s="1"/>
      <c r="BL2107" s="31"/>
      <c r="BM2107" s="31"/>
      <c r="BN2107" s="1"/>
      <c r="BO2107" s="1"/>
      <c r="BP2107" s="1"/>
      <c r="BQ2107" s="1"/>
      <c r="BR2107" s="1"/>
      <c r="BS2107" s="4"/>
      <c r="BT2107" s="37">
        <f t="shared" si="110"/>
        <v>45981</v>
      </c>
      <c r="BU2107" s="220"/>
      <c r="BV2107" s="183"/>
      <c r="BW2107" s="228"/>
      <c r="BX2107" s="182"/>
      <c r="BY2107" s="182"/>
      <c r="BZ2107" s="182"/>
      <c r="CA2107" s="182"/>
      <c r="CB2107" s="182"/>
      <c r="CC2107" s="183"/>
      <c r="CE2107" s="1"/>
      <c r="CF2107" s="1"/>
      <c r="CG2107" s="1"/>
      <c r="CH2107" s="1"/>
      <c r="CI2107" s="1"/>
      <c r="CJ2107" s="1"/>
      <c r="CK2107" s="1"/>
      <c r="CL2107" s="1"/>
      <c r="CM2107" s="1"/>
      <c r="CN2107" s="1"/>
      <c r="CO2107" s="1"/>
    </row>
    <row r="2108" spans="1:93" ht="30" customHeight="1" x14ac:dyDescent="0.2">
      <c r="A2108" s="1">
        <v>2102</v>
      </c>
      <c r="B2108" s="1" t="s">
        <v>605</v>
      </c>
      <c r="C2108" s="1" t="s">
        <v>606</v>
      </c>
      <c r="D2108" s="1" t="s">
        <v>607</v>
      </c>
      <c r="E2108" s="1" t="s">
        <v>607</v>
      </c>
      <c r="F2108" s="1" t="s">
        <v>74</v>
      </c>
      <c r="G2108" s="1">
        <v>10</v>
      </c>
      <c r="H2108" s="1" t="s">
        <v>341</v>
      </c>
      <c r="I2108" s="1" t="s">
        <v>114</v>
      </c>
      <c r="J2108" s="64">
        <v>553</v>
      </c>
      <c r="K2108" s="76">
        <v>2294343</v>
      </c>
      <c r="L2108" s="29">
        <v>45953</v>
      </c>
      <c r="M2108" s="29" t="s">
        <v>4163</v>
      </c>
      <c r="N2108" s="1" t="s">
        <v>478</v>
      </c>
      <c r="O2108" s="28" t="s">
        <v>225</v>
      </c>
      <c r="P2108" s="1" t="s">
        <v>216</v>
      </c>
      <c r="Q2108" s="76">
        <v>12</v>
      </c>
      <c r="R2108" s="1" t="s">
        <v>537</v>
      </c>
      <c r="S2108" s="1">
        <v>6</v>
      </c>
      <c r="T2108" s="1" t="s">
        <v>115</v>
      </c>
      <c r="U2108" s="1"/>
      <c r="V2108" s="1"/>
      <c r="W2108" s="4"/>
      <c r="X2108" s="28"/>
      <c r="Y2108" s="33"/>
      <c r="Z2108" s="33"/>
      <c r="AA2108" s="96"/>
      <c r="AB2108" s="178"/>
      <c r="AC2108" s="33">
        <v>24.5</v>
      </c>
      <c r="AD2108" s="33">
        <v>220</v>
      </c>
      <c r="AE2108" s="33" t="s">
        <v>103</v>
      </c>
      <c r="AF2108" s="33" t="s">
        <v>103</v>
      </c>
      <c r="AG2108" s="33"/>
      <c r="AH2108" s="4"/>
      <c r="AI2108" s="1"/>
      <c r="AJ2108" s="1"/>
      <c r="AK2108" s="1"/>
      <c r="AL2108" s="5"/>
      <c r="AM2108" s="164">
        <f t="shared" si="109"/>
        <v>45956</v>
      </c>
      <c r="AN2108" s="182"/>
      <c r="AO2108" s="230"/>
      <c r="AP2108" s="182"/>
      <c r="AQ2108" s="182"/>
      <c r="AR2108" s="182"/>
      <c r="AS2108" s="182"/>
      <c r="AT2108" s="182"/>
      <c r="AU2108" s="182"/>
      <c r="AV2108" s="182"/>
      <c r="AW2108" s="96"/>
      <c r="AX2108" s="37">
        <f t="shared" si="108"/>
        <v>45960</v>
      </c>
      <c r="AY2108" s="182"/>
      <c r="AZ2108" s="183"/>
      <c r="BA2108" s="182">
        <v>41.9</v>
      </c>
      <c r="BB2108" s="182">
        <v>43.2</v>
      </c>
      <c r="BC2108" s="182">
        <v>43.7</v>
      </c>
      <c r="BD2108" s="182">
        <v>41.5</v>
      </c>
      <c r="BE2108" s="182">
        <v>42.2</v>
      </c>
      <c r="BF2108" s="182">
        <v>41.4</v>
      </c>
      <c r="BG2108" s="183"/>
      <c r="BH2108" s="4"/>
      <c r="BI2108" s="1"/>
      <c r="BJ2108" s="1"/>
      <c r="BK2108" s="1"/>
      <c r="BL2108" s="31"/>
      <c r="BM2108" s="31"/>
      <c r="BN2108" s="1"/>
      <c r="BO2108" s="1"/>
      <c r="BP2108" s="1"/>
      <c r="BQ2108" s="1"/>
      <c r="BR2108" s="1"/>
      <c r="BS2108" s="4"/>
      <c r="BT2108" s="37">
        <f t="shared" si="110"/>
        <v>45981</v>
      </c>
      <c r="BU2108" s="220"/>
      <c r="BV2108" s="183"/>
      <c r="BW2108" s="228">
        <v>52.5</v>
      </c>
      <c r="BX2108" s="182">
        <v>54.9</v>
      </c>
      <c r="BY2108" s="182">
        <v>53.2</v>
      </c>
      <c r="BZ2108" s="182">
        <v>55.3</v>
      </c>
      <c r="CA2108" s="182">
        <v>54.5</v>
      </c>
      <c r="CB2108" s="182">
        <v>54.5</v>
      </c>
      <c r="CC2108" s="183"/>
      <c r="CE2108" s="1"/>
      <c r="CF2108" s="1"/>
      <c r="CG2108" s="1"/>
      <c r="CH2108" s="1"/>
      <c r="CI2108" s="1"/>
      <c r="CJ2108" s="1"/>
      <c r="CK2108" s="1"/>
      <c r="CL2108" s="1"/>
      <c r="CM2108" s="1"/>
      <c r="CN2108" s="1"/>
      <c r="CO2108" s="1"/>
    </row>
    <row r="2109" spans="1:93" ht="30" customHeight="1" x14ac:dyDescent="0.2">
      <c r="A2109" s="1">
        <v>2103</v>
      </c>
      <c r="B2109" s="1" t="s">
        <v>605</v>
      </c>
      <c r="C2109" s="1" t="s">
        <v>606</v>
      </c>
      <c r="D2109" s="1" t="s">
        <v>607</v>
      </c>
      <c r="E2109" s="1" t="s">
        <v>607</v>
      </c>
      <c r="F2109" s="1" t="s">
        <v>74</v>
      </c>
      <c r="G2109" s="1">
        <v>10</v>
      </c>
      <c r="H2109" s="1" t="s">
        <v>341</v>
      </c>
      <c r="I2109" s="1" t="s">
        <v>114</v>
      </c>
      <c r="J2109" s="64">
        <v>432</v>
      </c>
      <c r="K2109" s="76">
        <v>2294511</v>
      </c>
      <c r="L2109" s="29">
        <v>45953</v>
      </c>
      <c r="M2109" s="29" t="s">
        <v>4163</v>
      </c>
      <c r="N2109" s="1" t="s">
        <v>478</v>
      </c>
      <c r="O2109" s="28" t="s">
        <v>225</v>
      </c>
      <c r="P2109" s="1" t="s">
        <v>216</v>
      </c>
      <c r="Q2109" s="76">
        <v>9</v>
      </c>
      <c r="R2109" s="1" t="s">
        <v>537</v>
      </c>
      <c r="T2109" s="1" t="s">
        <v>115</v>
      </c>
      <c r="U2109" s="1"/>
      <c r="V2109" s="1"/>
      <c r="W2109" s="4"/>
      <c r="X2109" s="28"/>
      <c r="Y2109" s="33"/>
      <c r="Z2109" s="33"/>
      <c r="AA2109" s="96"/>
      <c r="AB2109" s="178"/>
      <c r="AC2109" s="33">
        <v>23</v>
      </c>
      <c r="AD2109" s="33">
        <v>240</v>
      </c>
      <c r="AE2109" s="33" t="s">
        <v>103</v>
      </c>
      <c r="AF2109" s="33" t="s">
        <v>103</v>
      </c>
      <c r="AG2109" s="33"/>
      <c r="AH2109" s="4"/>
      <c r="AI2109" s="1"/>
      <c r="AJ2109" s="1"/>
      <c r="AK2109" s="1"/>
      <c r="AL2109" s="5"/>
      <c r="AM2109" s="164">
        <f t="shared" si="109"/>
        <v>45956</v>
      </c>
      <c r="AN2109" s="182"/>
      <c r="AO2109" s="230"/>
      <c r="AP2109" s="182"/>
      <c r="AQ2109" s="182"/>
      <c r="AR2109" s="182"/>
      <c r="AS2109" s="182"/>
      <c r="AT2109" s="182"/>
      <c r="AU2109" s="182"/>
      <c r="AV2109" s="182"/>
      <c r="AW2109" s="96"/>
      <c r="AX2109" s="37">
        <f t="shared" si="108"/>
        <v>45960</v>
      </c>
      <c r="AY2109" s="182"/>
      <c r="AZ2109" s="183"/>
      <c r="BA2109" s="182"/>
      <c r="BB2109" s="182"/>
      <c r="BC2109" s="182"/>
      <c r="BD2109" s="182"/>
      <c r="BE2109" s="182"/>
      <c r="BF2109" s="182"/>
      <c r="BG2109" s="183"/>
      <c r="BH2109" s="4"/>
      <c r="BI2109" s="1"/>
      <c r="BJ2109" s="1"/>
      <c r="BK2109" s="1"/>
      <c r="BL2109" s="31"/>
      <c r="BM2109" s="31"/>
      <c r="BN2109" s="1"/>
      <c r="BO2109" s="1"/>
      <c r="BP2109" s="1"/>
      <c r="BQ2109" s="1"/>
      <c r="BR2109" s="1"/>
      <c r="BS2109" s="4"/>
      <c r="BT2109" s="37">
        <f t="shared" si="110"/>
        <v>45981</v>
      </c>
      <c r="BU2109" s="220"/>
      <c r="BV2109" s="183"/>
      <c r="BW2109" s="228"/>
      <c r="BX2109" s="182"/>
      <c r="BY2109" s="182"/>
      <c r="BZ2109" s="182"/>
      <c r="CA2109" s="182"/>
      <c r="CB2109" s="182"/>
      <c r="CC2109" s="183"/>
      <c r="CE2109" s="1"/>
      <c r="CF2109" s="1"/>
      <c r="CG2109" s="1"/>
      <c r="CH2109" s="1"/>
      <c r="CI2109" s="1"/>
      <c r="CJ2109" s="1"/>
      <c r="CK2109" s="1"/>
      <c r="CL2109" s="1"/>
      <c r="CM2109" s="1"/>
      <c r="CN2109" s="1"/>
      <c r="CO2109" s="1"/>
    </row>
    <row r="2110" spans="1:93" ht="30" customHeight="1" x14ac:dyDescent="0.2">
      <c r="A2110" s="1">
        <v>2104</v>
      </c>
      <c r="B2110" s="1" t="s">
        <v>605</v>
      </c>
      <c r="C2110" s="1" t="s">
        <v>606</v>
      </c>
      <c r="D2110" s="1" t="s">
        <v>607</v>
      </c>
      <c r="E2110" s="1" t="s">
        <v>607</v>
      </c>
      <c r="F2110" s="1" t="s">
        <v>74</v>
      </c>
      <c r="G2110" s="1">
        <v>10</v>
      </c>
      <c r="H2110" s="1" t="s">
        <v>341</v>
      </c>
      <c r="I2110" s="1" t="s">
        <v>114</v>
      </c>
      <c r="J2110" s="64">
        <v>433</v>
      </c>
      <c r="K2110" s="76">
        <v>2294344</v>
      </c>
      <c r="L2110" s="29">
        <v>45953</v>
      </c>
      <c r="M2110" s="29" t="s">
        <v>4163</v>
      </c>
      <c r="N2110" s="1" t="s">
        <v>478</v>
      </c>
      <c r="O2110" s="28" t="s">
        <v>225</v>
      </c>
      <c r="P2110" s="1" t="s">
        <v>216</v>
      </c>
      <c r="Q2110" s="76">
        <v>9</v>
      </c>
      <c r="R2110" s="1" t="s">
        <v>537</v>
      </c>
      <c r="T2110" s="1" t="s">
        <v>115</v>
      </c>
      <c r="U2110" s="1"/>
      <c r="V2110" s="1"/>
      <c r="W2110" s="4"/>
      <c r="X2110" s="28"/>
      <c r="Y2110" s="33"/>
      <c r="Z2110" s="33"/>
      <c r="AA2110" s="96"/>
      <c r="AB2110" s="178"/>
      <c r="AC2110" s="33">
        <v>23.5</v>
      </c>
      <c r="AD2110" s="33">
        <v>215</v>
      </c>
      <c r="AE2110" s="33" t="s">
        <v>103</v>
      </c>
      <c r="AF2110" s="33" t="s">
        <v>103</v>
      </c>
      <c r="AG2110" s="33"/>
      <c r="AH2110" s="4"/>
      <c r="AI2110" s="1"/>
      <c r="AJ2110" s="1"/>
      <c r="AK2110" s="1"/>
      <c r="AL2110" s="5"/>
      <c r="AM2110" s="164">
        <f t="shared" si="109"/>
        <v>45956</v>
      </c>
      <c r="AN2110" s="182"/>
      <c r="AO2110" s="230"/>
      <c r="AP2110" s="182"/>
      <c r="AQ2110" s="182"/>
      <c r="AR2110" s="182"/>
      <c r="AS2110" s="182"/>
      <c r="AT2110" s="182"/>
      <c r="AU2110" s="182"/>
      <c r="AV2110" s="182"/>
      <c r="AW2110" s="96"/>
      <c r="AX2110" s="37">
        <f t="shared" si="108"/>
        <v>45960</v>
      </c>
      <c r="AY2110" s="182"/>
      <c r="AZ2110" s="183"/>
      <c r="BA2110" s="182"/>
      <c r="BB2110" s="182"/>
      <c r="BC2110" s="182"/>
      <c r="BD2110" s="182"/>
      <c r="BE2110" s="182"/>
      <c r="BF2110" s="182"/>
      <c r="BG2110" s="183"/>
      <c r="BH2110" s="4"/>
      <c r="BI2110" s="1"/>
      <c r="BJ2110" s="1"/>
      <c r="BK2110" s="1"/>
      <c r="BL2110" s="31"/>
      <c r="BM2110" s="31"/>
      <c r="BN2110" s="1"/>
      <c r="BO2110" s="1"/>
      <c r="BP2110" s="1"/>
      <c r="BQ2110" s="1"/>
      <c r="BR2110" s="1"/>
      <c r="BS2110" s="4"/>
      <c r="BT2110" s="37">
        <f t="shared" si="110"/>
        <v>45981</v>
      </c>
      <c r="BU2110" s="220"/>
      <c r="BV2110" s="183"/>
      <c r="BW2110" s="228"/>
      <c r="BX2110" s="182"/>
      <c r="BY2110" s="182"/>
      <c r="BZ2110" s="182"/>
      <c r="CA2110" s="182"/>
      <c r="CB2110" s="182"/>
      <c r="CC2110" s="183"/>
      <c r="CE2110" s="1"/>
      <c r="CF2110" s="1"/>
      <c r="CG2110" s="1"/>
      <c r="CH2110" s="1"/>
      <c r="CI2110" s="1"/>
      <c r="CJ2110" s="1"/>
      <c r="CK2110" s="1"/>
      <c r="CL2110" s="1"/>
      <c r="CM2110" s="1"/>
      <c r="CN2110" s="1"/>
      <c r="CO2110" s="1"/>
    </row>
    <row r="2111" spans="1:93" ht="30" customHeight="1" x14ac:dyDescent="0.2">
      <c r="A2111" s="1">
        <v>2105</v>
      </c>
      <c r="B2111" s="1" t="s">
        <v>605</v>
      </c>
      <c r="C2111" s="1" t="s">
        <v>606</v>
      </c>
      <c r="D2111" s="1" t="s">
        <v>607</v>
      </c>
      <c r="E2111" s="1" t="s">
        <v>607</v>
      </c>
      <c r="F2111" s="1" t="s">
        <v>74</v>
      </c>
      <c r="G2111" s="1">
        <v>10</v>
      </c>
      <c r="H2111" s="1" t="s">
        <v>341</v>
      </c>
      <c r="I2111" s="1" t="s">
        <v>114</v>
      </c>
      <c r="J2111" s="64">
        <v>418</v>
      </c>
      <c r="K2111" s="76">
        <v>2294513</v>
      </c>
      <c r="L2111" s="29">
        <v>45953</v>
      </c>
      <c r="M2111" s="29" t="s">
        <v>4163</v>
      </c>
      <c r="N2111" s="1" t="s">
        <v>478</v>
      </c>
      <c r="O2111" s="28" t="s">
        <v>225</v>
      </c>
      <c r="P2111" s="1" t="s">
        <v>216</v>
      </c>
      <c r="Q2111" s="76">
        <v>10</v>
      </c>
      <c r="R2111" s="1" t="s">
        <v>537</v>
      </c>
      <c r="T2111" s="1" t="s">
        <v>115</v>
      </c>
      <c r="U2111" s="1"/>
      <c r="V2111" s="1"/>
      <c r="W2111" s="4"/>
      <c r="X2111" s="28"/>
      <c r="Y2111" s="33"/>
      <c r="Z2111" s="33"/>
      <c r="AA2111" s="96"/>
      <c r="AB2111" s="178"/>
      <c r="AC2111" s="33">
        <v>24.5</v>
      </c>
      <c r="AD2111" s="33">
        <v>240</v>
      </c>
      <c r="AE2111" s="33" t="s">
        <v>103</v>
      </c>
      <c r="AF2111" s="33" t="s">
        <v>103</v>
      </c>
      <c r="AG2111" s="33"/>
      <c r="AH2111" s="4"/>
      <c r="AI2111" s="1"/>
      <c r="AJ2111" s="1"/>
      <c r="AK2111" s="1"/>
      <c r="AL2111" s="5"/>
      <c r="AM2111" s="164">
        <f t="shared" si="109"/>
        <v>45956</v>
      </c>
      <c r="AN2111" s="182"/>
      <c r="AO2111" s="230"/>
      <c r="AP2111" s="182"/>
      <c r="AQ2111" s="182"/>
      <c r="AR2111" s="182"/>
      <c r="AS2111" s="182"/>
      <c r="AT2111" s="182"/>
      <c r="AU2111" s="182"/>
      <c r="AV2111" s="182"/>
      <c r="AW2111" s="96"/>
      <c r="AX2111" s="37">
        <f t="shared" si="108"/>
        <v>45960</v>
      </c>
      <c r="AY2111" s="182"/>
      <c r="AZ2111" s="183"/>
      <c r="BA2111" s="182"/>
      <c r="BB2111" s="182"/>
      <c r="BC2111" s="182"/>
      <c r="BD2111" s="182"/>
      <c r="BE2111" s="182"/>
      <c r="BF2111" s="182"/>
      <c r="BG2111" s="183"/>
      <c r="BH2111" s="4"/>
      <c r="BI2111" s="1"/>
      <c r="BJ2111" s="1"/>
      <c r="BK2111" s="1"/>
      <c r="BL2111" s="31"/>
      <c r="BM2111" s="31"/>
      <c r="BN2111" s="1"/>
      <c r="BO2111" s="1"/>
      <c r="BP2111" s="1"/>
      <c r="BQ2111" s="1"/>
      <c r="BR2111" s="1"/>
      <c r="BS2111" s="4"/>
      <c r="BT2111" s="37">
        <f t="shared" si="110"/>
        <v>45981</v>
      </c>
      <c r="BU2111" s="220"/>
      <c r="BV2111" s="183"/>
      <c r="BW2111" s="228"/>
      <c r="BX2111" s="182"/>
      <c r="BY2111" s="182"/>
      <c r="BZ2111" s="182"/>
      <c r="CA2111" s="182"/>
      <c r="CB2111" s="182"/>
      <c r="CC2111" s="183"/>
      <c r="CE2111" s="1"/>
      <c r="CF2111" s="1"/>
      <c r="CG2111" s="1"/>
      <c r="CH2111" s="1"/>
      <c r="CI2111" s="1"/>
      <c r="CJ2111" s="1"/>
      <c r="CK2111" s="1"/>
      <c r="CL2111" s="1"/>
      <c r="CM2111" s="1"/>
      <c r="CN2111" s="1"/>
      <c r="CO2111" s="1"/>
    </row>
    <row r="2112" spans="1:93" ht="30" customHeight="1" x14ac:dyDescent="0.2">
      <c r="A2112" s="1">
        <v>2106</v>
      </c>
      <c r="B2112" s="1" t="s">
        <v>605</v>
      </c>
      <c r="C2112" s="1" t="s">
        <v>606</v>
      </c>
      <c r="D2112" s="1" t="s">
        <v>607</v>
      </c>
      <c r="E2112" s="1" t="s">
        <v>607</v>
      </c>
      <c r="F2112" s="1" t="s">
        <v>74</v>
      </c>
      <c r="G2112" s="1">
        <v>10</v>
      </c>
      <c r="H2112" s="1" t="s">
        <v>341</v>
      </c>
      <c r="I2112" s="1" t="s">
        <v>114</v>
      </c>
      <c r="J2112" s="64">
        <v>554</v>
      </c>
      <c r="K2112" s="76">
        <v>2294345</v>
      </c>
      <c r="L2112" s="29">
        <v>45953</v>
      </c>
      <c r="M2112" s="29" t="s">
        <v>4163</v>
      </c>
      <c r="N2112" s="1" t="s">
        <v>478</v>
      </c>
      <c r="O2112" s="28" t="s">
        <v>225</v>
      </c>
      <c r="P2112" s="1" t="s">
        <v>216</v>
      </c>
      <c r="Q2112" s="76">
        <v>12</v>
      </c>
      <c r="R2112" s="1" t="s">
        <v>537</v>
      </c>
      <c r="T2112" s="1" t="s">
        <v>115</v>
      </c>
      <c r="U2112" s="1"/>
      <c r="V2112" s="1"/>
      <c r="W2112" s="4"/>
      <c r="X2112" s="28"/>
      <c r="Y2112" s="33"/>
      <c r="Z2112" s="33"/>
      <c r="AA2112" s="96"/>
      <c r="AB2112" s="178"/>
      <c r="AC2112" s="33">
        <v>23</v>
      </c>
      <c r="AD2112" s="33">
        <v>200</v>
      </c>
      <c r="AE2112" s="33" t="s">
        <v>103</v>
      </c>
      <c r="AF2112" s="33" t="s">
        <v>103</v>
      </c>
      <c r="AG2112" s="33"/>
      <c r="AH2112" s="4"/>
      <c r="AI2112" s="1"/>
      <c r="AJ2112" s="1"/>
      <c r="AK2112" s="1"/>
      <c r="AL2112" s="5"/>
      <c r="AM2112" s="164">
        <f t="shared" si="109"/>
        <v>45956</v>
      </c>
      <c r="AN2112" s="182"/>
      <c r="AO2112" s="230"/>
      <c r="AP2112" s="182"/>
      <c r="AQ2112" s="182"/>
      <c r="AR2112" s="182"/>
      <c r="AS2112" s="182"/>
      <c r="AT2112" s="182"/>
      <c r="AU2112" s="182"/>
      <c r="AV2112" s="182"/>
      <c r="AW2112" s="96"/>
      <c r="AX2112" s="37">
        <f t="shared" si="108"/>
        <v>45960</v>
      </c>
      <c r="AY2112" s="182"/>
      <c r="AZ2112" s="183"/>
      <c r="BA2112" s="182"/>
      <c r="BB2112" s="182"/>
      <c r="BC2112" s="182"/>
      <c r="BD2112" s="182"/>
      <c r="BE2112" s="182"/>
      <c r="BF2112" s="182"/>
      <c r="BG2112" s="183"/>
      <c r="BH2112" s="4"/>
      <c r="BI2112" s="1"/>
      <c r="BJ2112" s="1"/>
      <c r="BK2112" s="1"/>
      <c r="BL2112" s="31"/>
      <c r="BM2112" s="31"/>
      <c r="BN2112" s="1"/>
      <c r="BO2112" s="1"/>
      <c r="BP2112" s="1"/>
      <c r="BQ2112" s="1"/>
      <c r="BR2112" s="1"/>
      <c r="BS2112" s="4"/>
      <c r="BT2112" s="37">
        <f t="shared" si="110"/>
        <v>45981</v>
      </c>
      <c r="BU2112" s="220"/>
      <c r="BV2112" s="183"/>
      <c r="BW2112" s="228"/>
      <c r="BX2112" s="182"/>
      <c r="BY2112" s="182"/>
      <c r="BZ2112" s="182"/>
      <c r="CA2112" s="182"/>
      <c r="CB2112" s="182"/>
      <c r="CC2112" s="183"/>
      <c r="CE2112" s="1"/>
      <c r="CF2112" s="1"/>
      <c r="CG2112" s="1"/>
      <c r="CH2112" s="1"/>
      <c r="CI2112" s="1"/>
      <c r="CJ2112" s="1"/>
      <c r="CK2112" s="1"/>
      <c r="CL2112" s="1"/>
      <c r="CM2112" s="1"/>
      <c r="CN2112" s="1"/>
      <c r="CO2112" s="1"/>
    </row>
    <row r="2113" spans="1:93" ht="30" customHeight="1" x14ac:dyDescent="0.2">
      <c r="A2113" s="1">
        <v>2107</v>
      </c>
      <c r="B2113" s="1" t="s">
        <v>605</v>
      </c>
      <c r="C2113" s="1" t="s">
        <v>606</v>
      </c>
      <c r="D2113" s="1" t="s">
        <v>607</v>
      </c>
      <c r="E2113" s="1" t="s">
        <v>607</v>
      </c>
      <c r="F2113" s="1" t="s">
        <v>74</v>
      </c>
      <c r="G2113" s="1">
        <v>10</v>
      </c>
      <c r="H2113" s="1" t="s">
        <v>341</v>
      </c>
      <c r="I2113" s="1" t="s">
        <v>114</v>
      </c>
      <c r="J2113" s="64">
        <v>392</v>
      </c>
      <c r="K2113" s="76">
        <v>2294514</v>
      </c>
      <c r="L2113" s="29">
        <v>45953</v>
      </c>
      <c r="M2113" s="29" t="s">
        <v>4163</v>
      </c>
      <c r="N2113" s="1" t="s">
        <v>478</v>
      </c>
      <c r="O2113" s="28" t="s">
        <v>225</v>
      </c>
      <c r="P2113" s="1" t="s">
        <v>216</v>
      </c>
      <c r="Q2113" s="76">
        <v>9</v>
      </c>
      <c r="R2113" s="1" t="s">
        <v>537</v>
      </c>
      <c r="T2113" s="1" t="s">
        <v>115</v>
      </c>
      <c r="U2113" s="1"/>
      <c r="V2113" s="1"/>
      <c r="W2113" s="4"/>
      <c r="X2113" s="28"/>
      <c r="Y2113" s="33"/>
      <c r="Z2113" s="33"/>
      <c r="AA2113" s="96"/>
      <c r="AB2113" s="178"/>
      <c r="AC2113" s="33">
        <v>25</v>
      </c>
      <c r="AD2113" s="33">
        <v>240</v>
      </c>
      <c r="AE2113" s="33" t="s">
        <v>103</v>
      </c>
      <c r="AF2113" s="33" t="s">
        <v>103</v>
      </c>
      <c r="AG2113" s="33"/>
      <c r="AH2113" s="4"/>
      <c r="AI2113" s="1"/>
      <c r="AJ2113" s="1"/>
      <c r="AK2113" s="1"/>
      <c r="AL2113" s="5"/>
      <c r="AM2113" s="164">
        <f t="shared" si="109"/>
        <v>45956</v>
      </c>
      <c r="AN2113" s="182"/>
      <c r="AO2113" s="230"/>
      <c r="AP2113" s="182"/>
      <c r="AQ2113" s="182"/>
      <c r="AR2113" s="182"/>
      <c r="AS2113" s="182"/>
      <c r="AT2113" s="182"/>
      <c r="AU2113" s="182"/>
      <c r="AV2113" s="182"/>
      <c r="AW2113" s="96"/>
      <c r="AX2113" s="37">
        <f t="shared" si="108"/>
        <v>45960</v>
      </c>
      <c r="AY2113" s="182"/>
      <c r="AZ2113" s="183"/>
      <c r="BA2113" s="182"/>
      <c r="BB2113" s="182"/>
      <c r="BC2113" s="182"/>
      <c r="BD2113" s="182"/>
      <c r="BE2113" s="182"/>
      <c r="BF2113" s="182"/>
      <c r="BG2113" s="183"/>
      <c r="BH2113" s="4"/>
      <c r="BI2113" s="1"/>
      <c r="BJ2113" s="1"/>
      <c r="BK2113" s="1"/>
      <c r="BL2113" s="31"/>
      <c r="BM2113" s="31"/>
      <c r="BN2113" s="1"/>
      <c r="BO2113" s="1"/>
      <c r="BP2113" s="1"/>
      <c r="BQ2113" s="1"/>
      <c r="BR2113" s="1"/>
      <c r="BS2113" s="4"/>
      <c r="BT2113" s="37">
        <f t="shared" si="110"/>
        <v>45981</v>
      </c>
      <c r="BU2113" s="220"/>
      <c r="BV2113" s="183"/>
      <c r="BW2113" s="228"/>
      <c r="BX2113" s="182"/>
      <c r="BY2113" s="182"/>
      <c r="BZ2113" s="182"/>
      <c r="CA2113" s="182"/>
      <c r="CB2113" s="182"/>
      <c r="CC2113" s="183"/>
      <c r="CE2113" s="1"/>
      <c r="CF2113" s="1"/>
      <c r="CG2113" s="1"/>
      <c r="CH2113" s="1"/>
      <c r="CI2113" s="1"/>
      <c r="CJ2113" s="1"/>
      <c r="CK2113" s="1"/>
      <c r="CL2113" s="1"/>
      <c r="CM2113" s="1"/>
      <c r="CN2113" s="1"/>
      <c r="CO2113" s="1"/>
    </row>
    <row r="2114" spans="1:93" ht="30" customHeight="1" x14ac:dyDescent="0.2">
      <c r="A2114" s="1">
        <v>2108</v>
      </c>
      <c r="B2114" s="1" t="s">
        <v>605</v>
      </c>
      <c r="C2114" s="1" t="s">
        <v>606</v>
      </c>
      <c r="D2114" s="1" t="s">
        <v>607</v>
      </c>
      <c r="E2114" s="1" t="s">
        <v>607</v>
      </c>
      <c r="F2114" s="1" t="s">
        <v>74</v>
      </c>
      <c r="G2114" s="1">
        <v>10</v>
      </c>
      <c r="H2114" s="1" t="s">
        <v>341</v>
      </c>
      <c r="I2114" s="1" t="s">
        <v>114</v>
      </c>
      <c r="J2114" s="64">
        <v>302</v>
      </c>
      <c r="K2114" s="76">
        <v>2294346</v>
      </c>
      <c r="L2114" s="29">
        <v>45953</v>
      </c>
      <c r="M2114" s="29" t="s">
        <v>4163</v>
      </c>
      <c r="N2114" s="1" t="s">
        <v>478</v>
      </c>
      <c r="O2114" s="28" t="s">
        <v>225</v>
      </c>
      <c r="P2114" s="1" t="s">
        <v>216</v>
      </c>
      <c r="Q2114" s="76">
        <v>8</v>
      </c>
      <c r="R2114" s="1" t="s">
        <v>537</v>
      </c>
      <c r="T2114" s="1" t="s">
        <v>115</v>
      </c>
      <c r="U2114" s="1"/>
      <c r="V2114" s="1"/>
      <c r="W2114" s="4"/>
      <c r="X2114" s="28"/>
      <c r="Y2114" s="33"/>
      <c r="Z2114" s="33"/>
      <c r="AA2114" s="96"/>
      <c r="AB2114" s="178"/>
      <c r="AC2114" s="33">
        <v>24</v>
      </c>
      <c r="AD2114" s="33">
        <v>240</v>
      </c>
      <c r="AE2114" s="33" t="s">
        <v>103</v>
      </c>
      <c r="AF2114" s="33" t="s">
        <v>103</v>
      </c>
      <c r="AG2114" s="33"/>
      <c r="AH2114" s="4"/>
      <c r="AI2114" s="1"/>
      <c r="AJ2114" s="1"/>
      <c r="AK2114" s="1"/>
      <c r="AL2114" s="5"/>
      <c r="AM2114" s="164">
        <f t="shared" si="109"/>
        <v>45956</v>
      </c>
      <c r="AN2114" s="182"/>
      <c r="AO2114" s="230"/>
      <c r="AP2114" s="182"/>
      <c r="AQ2114" s="182"/>
      <c r="AR2114" s="182"/>
      <c r="AS2114" s="182"/>
      <c r="AT2114" s="182"/>
      <c r="AU2114" s="182"/>
      <c r="AV2114" s="182"/>
      <c r="AW2114" s="96"/>
      <c r="AX2114" s="37">
        <f t="shared" si="108"/>
        <v>45960</v>
      </c>
      <c r="AY2114" s="182"/>
      <c r="AZ2114" s="183"/>
      <c r="BA2114" s="182"/>
      <c r="BB2114" s="182">
        <v>42.6</v>
      </c>
      <c r="BC2114" s="182">
        <v>43</v>
      </c>
      <c r="BD2114" s="182">
        <v>41.7</v>
      </c>
      <c r="BE2114" s="182">
        <v>41.4</v>
      </c>
      <c r="BF2114" s="182">
        <v>42.7</v>
      </c>
      <c r="BG2114" s="183"/>
      <c r="BH2114" s="4"/>
      <c r="BI2114" s="1"/>
      <c r="BJ2114" s="1"/>
      <c r="BK2114" s="1"/>
      <c r="BL2114" s="31"/>
      <c r="BM2114" s="31"/>
      <c r="BN2114" s="1"/>
      <c r="BO2114" s="1"/>
      <c r="BP2114" s="1"/>
      <c r="BQ2114" s="1"/>
      <c r="BR2114" s="1"/>
      <c r="BS2114" s="4"/>
      <c r="BT2114" s="37">
        <f t="shared" si="110"/>
        <v>45981</v>
      </c>
      <c r="BU2114" s="220"/>
      <c r="BV2114" s="183"/>
      <c r="BW2114" s="228"/>
      <c r="BX2114" s="182"/>
      <c r="BY2114" s="182"/>
      <c r="BZ2114" s="182"/>
      <c r="CA2114" s="182"/>
      <c r="CB2114" s="182"/>
      <c r="CC2114" s="183"/>
      <c r="CE2114" s="1"/>
      <c r="CF2114" s="1"/>
      <c r="CG2114" s="1"/>
      <c r="CH2114" s="1"/>
      <c r="CI2114" s="1"/>
      <c r="CJ2114" s="1"/>
      <c r="CK2114" s="1"/>
      <c r="CL2114" s="1"/>
      <c r="CM2114" s="1"/>
      <c r="CN2114" s="1"/>
      <c r="CO2114" s="1"/>
    </row>
    <row r="2115" spans="1:93" ht="30" customHeight="1" x14ac:dyDescent="0.2">
      <c r="A2115" s="1">
        <v>2109</v>
      </c>
      <c r="B2115" s="1" t="s">
        <v>605</v>
      </c>
      <c r="C2115" s="1" t="s">
        <v>606</v>
      </c>
      <c r="D2115" s="1" t="s">
        <v>607</v>
      </c>
      <c r="E2115" s="1" t="s">
        <v>607</v>
      </c>
      <c r="F2115" s="1" t="s">
        <v>74</v>
      </c>
      <c r="G2115" s="1">
        <v>10</v>
      </c>
      <c r="H2115" s="1" t="s">
        <v>341</v>
      </c>
      <c r="I2115" s="1" t="s">
        <v>114</v>
      </c>
      <c r="J2115" s="64">
        <v>558</v>
      </c>
      <c r="K2115" s="76">
        <v>2294347</v>
      </c>
      <c r="L2115" s="29">
        <v>45953</v>
      </c>
      <c r="M2115" s="29" t="s">
        <v>4163</v>
      </c>
      <c r="N2115" s="1" t="s">
        <v>478</v>
      </c>
      <c r="O2115" s="28" t="s">
        <v>225</v>
      </c>
      <c r="P2115" s="1" t="s">
        <v>216</v>
      </c>
      <c r="Q2115" s="76">
        <v>12</v>
      </c>
      <c r="R2115" s="1" t="s">
        <v>537</v>
      </c>
      <c r="T2115" s="1" t="s">
        <v>115</v>
      </c>
      <c r="U2115" s="1"/>
      <c r="V2115" s="1"/>
      <c r="W2115" s="4"/>
      <c r="X2115" s="28"/>
      <c r="Y2115" s="33"/>
      <c r="Z2115" s="33"/>
      <c r="AA2115" s="96"/>
      <c r="AB2115" s="178"/>
      <c r="AC2115" s="33">
        <v>21</v>
      </c>
      <c r="AD2115" s="33">
        <v>200</v>
      </c>
      <c r="AE2115" s="33" t="s">
        <v>103</v>
      </c>
      <c r="AF2115" s="33" t="s">
        <v>103</v>
      </c>
      <c r="AG2115" s="33"/>
      <c r="AH2115" s="4"/>
      <c r="AI2115" s="1"/>
      <c r="AJ2115" s="1"/>
      <c r="AK2115" s="1"/>
      <c r="AL2115" s="5"/>
      <c r="AM2115" s="164">
        <f t="shared" si="109"/>
        <v>45956</v>
      </c>
      <c r="AN2115" s="182"/>
      <c r="AO2115" s="230"/>
      <c r="AP2115" s="182"/>
      <c r="AQ2115" s="182"/>
      <c r="AR2115" s="182"/>
      <c r="AS2115" s="182"/>
      <c r="AT2115" s="182"/>
      <c r="AU2115" s="182"/>
      <c r="AV2115" s="182"/>
      <c r="AW2115" s="96"/>
      <c r="AX2115" s="37">
        <f t="shared" si="108"/>
        <v>45960</v>
      </c>
      <c r="AY2115" s="182"/>
      <c r="AZ2115" s="183"/>
      <c r="BA2115" s="182"/>
      <c r="BB2115" s="182"/>
      <c r="BC2115" s="182"/>
      <c r="BD2115" s="182"/>
      <c r="BE2115" s="182"/>
      <c r="BF2115" s="182"/>
      <c r="BG2115" s="183"/>
      <c r="BH2115" s="4"/>
      <c r="BI2115" s="1"/>
      <c r="BJ2115" s="1"/>
      <c r="BK2115" s="1"/>
      <c r="BL2115" s="31"/>
      <c r="BM2115" s="31"/>
      <c r="BN2115" s="1"/>
      <c r="BO2115" s="1"/>
      <c r="BP2115" s="1"/>
      <c r="BQ2115" s="1"/>
      <c r="BR2115" s="1"/>
      <c r="BS2115" s="4"/>
      <c r="BT2115" s="37">
        <f t="shared" si="110"/>
        <v>45981</v>
      </c>
      <c r="BU2115" s="220"/>
      <c r="BV2115" s="183"/>
      <c r="BW2115" s="228"/>
      <c r="BX2115" s="182"/>
      <c r="BY2115" s="182"/>
      <c r="BZ2115" s="182"/>
      <c r="CA2115" s="182"/>
      <c r="CB2115" s="182"/>
      <c r="CC2115" s="183"/>
      <c r="CE2115" s="1"/>
      <c r="CF2115" s="1"/>
      <c r="CG2115" s="1"/>
      <c r="CH2115" s="1"/>
      <c r="CI2115" s="1"/>
      <c r="CJ2115" s="1"/>
      <c r="CK2115" s="1"/>
      <c r="CL2115" s="1"/>
      <c r="CM2115" s="1"/>
      <c r="CN2115" s="1"/>
      <c r="CO2115" s="1"/>
    </row>
    <row r="2116" spans="1:93" ht="30" customHeight="1" x14ac:dyDescent="0.2">
      <c r="A2116" s="1">
        <v>2110</v>
      </c>
      <c r="B2116" s="1" t="s">
        <v>605</v>
      </c>
      <c r="C2116" s="1" t="s">
        <v>606</v>
      </c>
      <c r="D2116" s="1" t="s">
        <v>607</v>
      </c>
      <c r="E2116" s="1" t="s">
        <v>607</v>
      </c>
      <c r="F2116" s="1" t="s">
        <v>74</v>
      </c>
      <c r="G2116" s="1">
        <v>10</v>
      </c>
      <c r="H2116" s="1" t="s">
        <v>341</v>
      </c>
      <c r="I2116" s="1" t="s">
        <v>114</v>
      </c>
      <c r="J2116" s="64">
        <v>287</v>
      </c>
      <c r="K2116" s="76">
        <v>2294515</v>
      </c>
      <c r="L2116" s="29">
        <v>45953</v>
      </c>
      <c r="M2116" s="29" t="s">
        <v>4163</v>
      </c>
      <c r="N2116" s="1" t="s">
        <v>478</v>
      </c>
      <c r="O2116" s="28" t="s">
        <v>225</v>
      </c>
      <c r="P2116" s="1" t="s">
        <v>216</v>
      </c>
      <c r="Q2116" s="76">
        <v>8</v>
      </c>
      <c r="R2116" s="1" t="s">
        <v>537</v>
      </c>
      <c r="T2116" s="1" t="s">
        <v>115</v>
      </c>
      <c r="U2116" s="1"/>
      <c r="V2116" s="1"/>
      <c r="W2116" s="4"/>
      <c r="X2116" s="28"/>
      <c r="Y2116" s="33"/>
      <c r="Z2116" s="33"/>
      <c r="AA2116" s="96"/>
      <c r="AB2116" s="178"/>
      <c r="AC2116" s="33">
        <v>24</v>
      </c>
      <c r="AD2116" s="33">
        <v>240</v>
      </c>
      <c r="AE2116" s="33" t="s">
        <v>103</v>
      </c>
      <c r="AF2116" s="33" t="s">
        <v>103</v>
      </c>
      <c r="AG2116" s="33"/>
      <c r="AH2116" s="4"/>
      <c r="AI2116" s="1"/>
      <c r="AJ2116" s="1"/>
      <c r="AK2116" s="1"/>
      <c r="AL2116" s="5"/>
      <c r="AM2116" s="164">
        <f t="shared" si="109"/>
        <v>45956</v>
      </c>
      <c r="AN2116" s="182"/>
      <c r="AO2116" s="230"/>
      <c r="AP2116" s="182"/>
      <c r="AQ2116" s="182"/>
      <c r="AR2116" s="182"/>
      <c r="AS2116" s="182"/>
      <c r="AT2116" s="182"/>
      <c r="AU2116" s="182"/>
      <c r="AV2116" s="182"/>
      <c r="AW2116" s="96"/>
      <c r="AX2116" s="37">
        <f t="shared" si="108"/>
        <v>45960</v>
      </c>
      <c r="AY2116" s="182"/>
      <c r="AZ2116" s="183"/>
      <c r="BA2116" s="182"/>
      <c r="BB2116" s="182"/>
      <c r="BC2116" s="182"/>
      <c r="BD2116" s="182"/>
      <c r="BE2116" s="182"/>
      <c r="BF2116" s="182"/>
      <c r="BG2116" s="183"/>
      <c r="BH2116" s="4"/>
      <c r="BI2116" s="1"/>
      <c r="BJ2116" s="1"/>
      <c r="BK2116" s="1"/>
      <c r="BL2116" s="31"/>
      <c r="BM2116" s="31"/>
      <c r="BN2116" s="1"/>
      <c r="BO2116" s="1"/>
      <c r="BP2116" s="1"/>
      <c r="BQ2116" s="1"/>
      <c r="BR2116" s="1"/>
      <c r="BS2116" s="4"/>
      <c r="BT2116" s="37">
        <f t="shared" si="110"/>
        <v>45981</v>
      </c>
      <c r="BU2116" s="220"/>
      <c r="BV2116" s="183"/>
      <c r="BW2116" s="228"/>
      <c r="BX2116" s="182"/>
      <c r="BY2116" s="182"/>
      <c r="BZ2116" s="182"/>
      <c r="CA2116" s="182"/>
      <c r="CB2116" s="182"/>
      <c r="CC2116" s="183"/>
      <c r="CE2116" s="1"/>
      <c r="CF2116" s="1"/>
      <c r="CG2116" s="1"/>
      <c r="CH2116" s="1"/>
      <c r="CI2116" s="1"/>
      <c r="CJ2116" s="1"/>
      <c r="CK2116" s="1"/>
      <c r="CL2116" s="1"/>
      <c r="CM2116" s="1"/>
      <c r="CN2116" s="1"/>
      <c r="CO2116" s="1"/>
    </row>
    <row r="2117" spans="1:93" ht="30" customHeight="1" x14ac:dyDescent="0.2">
      <c r="A2117" s="1">
        <v>2111</v>
      </c>
      <c r="B2117" s="1" t="s">
        <v>605</v>
      </c>
      <c r="C2117" s="1" t="s">
        <v>606</v>
      </c>
      <c r="D2117" s="1" t="s">
        <v>607</v>
      </c>
      <c r="E2117" s="1" t="s">
        <v>607</v>
      </c>
      <c r="F2117" s="1" t="s">
        <v>74</v>
      </c>
      <c r="G2117" s="1">
        <v>10</v>
      </c>
      <c r="H2117" s="1" t="s">
        <v>341</v>
      </c>
      <c r="I2117" s="1" t="s">
        <v>114</v>
      </c>
      <c r="J2117" s="64">
        <v>403</v>
      </c>
      <c r="K2117" s="76">
        <v>2294348</v>
      </c>
      <c r="L2117" s="29">
        <v>45953</v>
      </c>
      <c r="M2117" s="29" t="s">
        <v>4163</v>
      </c>
      <c r="N2117" s="1" t="s">
        <v>478</v>
      </c>
      <c r="O2117" s="28" t="s">
        <v>225</v>
      </c>
      <c r="P2117" s="1" t="s">
        <v>216</v>
      </c>
      <c r="Q2117" s="76">
        <v>10</v>
      </c>
      <c r="R2117" s="1" t="s">
        <v>537</v>
      </c>
      <c r="T2117" s="1" t="s">
        <v>115</v>
      </c>
      <c r="U2117" s="1"/>
      <c r="V2117" s="1"/>
      <c r="W2117" s="4"/>
      <c r="X2117" s="28"/>
      <c r="Y2117" s="33"/>
      <c r="Z2117" s="33"/>
      <c r="AA2117" s="96"/>
      <c r="AB2117" s="178"/>
      <c r="AC2117" s="33">
        <v>22.5</v>
      </c>
      <c r="AD2117" s="33">
        <v>225</v>
      </c>
      <c r="AE2117" s="33" t="s">
        <v>103</v>
      </c>
      <c r="AF2117" s="33" t="s">
        <v>103</v>
      </c>
      <c r="AG2117" s="33"/>
      <c r="AH2117" s="4"/>
      <c r="AI2117" s="1"/>
      <c r="AJ2117" s="1"/>
      <c r="AK2117" s="1"/>
      <c r="AL2117" s="5"/>
      <c r="AM2117" s="164">
        <f t="shared" si="109"/>
        <v>45956</v>
      </c>
      <c r="AN2117" s="182"/>
      <c r="AO2117" s="230"/>
      <c r="AP2117" s="182"/>
      <c r="AQ2117" s="182"/>
      <c r="AR2117" s="182"/>
      <c r="AS2117" s="182"/>
      <c r="AT2117" s="182"/>
      <c r="AU2117" s="182"/>
      <c r="AV2117" s="182"/>
      <c r="AW2117" s="96"/>
      <c r="AX2117" s="37">
        <f t="shared" si="108"/>
        <v>45960</v>
      </c>
      <c r="AY2117" s="182"/>
      <c r="AZ2117" s="183"/>
      <c r="BA2117" s="182"/>
      <c r="BB2117" s="182"/>
      <c r="BC2117" s="182"/>
      <c r="BD2117" s="182"/>
      <c r="BE2117" s="182"/>
      <c r="BF2117" s="182"/>
      <c r="BG2117" s="183"/>
      <c r="BH2117" s="4"/>
      <c r="BI2117" s="1"/>
      <c r="BJ2117" s="1"/>
      <c r="BK2117" s="1"/>
      <c r="BL2117" s="31"/>
      <c r="BM2117" s="31"/>
      <c r="BN2117" s="1"/>
      <c r="BO2117" s="1"/>
      <c r="BP2117" s="1"/>
      <c r="BQ2117" s="1"/>
      <c r="BR2117" s="1"/>
      <c r="BS2117" s="4"/>
      <c r="BT2117" s="37">
        <f t="shared" si="110"/>
        <v>45981</v>
      </c>
      <c r="BU2117" s="220"/>
      <c r="BV2117" s="183"/>
      <c r="BW2117" s="228"/>
      <c r="BX2117" s="182"/>
      <c r="BY2117" s="182"/>
      <c r="BZ2117" s="182"/>
      <c r="CA2117" s="182"/>
      <c r="CB2117" s="182"/>
      <c r="CC2117" s="183"/>
      <c r="CE2117" s="1"/>
      <c r="CF2117" s="1"/>
      <c r="CG2117" s="1"/>
      <c r="CH2117" s="1"/>
      <c r="CI2117" s="1"/>
      <c r="CJ2117" s="1"/>
      <c r="CK2117" s="1"/>
      <c r="CL2117" s="1"/>
      <c r="CM2117" s="1"/>
      <c r="CN2117" s="1"/>
      <c r="CO2117" s="1"/>
    </row>
    <row r="2118" spans="1:93" ht="30" customHeight="1" x14ac:dyDescent="0.2">
      <c r="A2118" s="1">
        <v>2112</v>
      </c>
      <c r="B2118" s="1" t="s">
        <v>605</v>
      </c>
      <c r="C2118" s="1" t="s">
        <v>606</v>
      </c>
      <c r="D2118" s="1" t="s">
        <v>607</v>
      </c>
      <c r="E2118" s="1" t="s">
        <v>607</v>
      </c>
      <c r="F2118" s="1" t="s">
        <v>74</v>
      </c>
      <c r="G2118" s="1">
        <v>10</v>
      </c>
      <c r="H2118" s="1" t="s">
        <v>341</v>
      </c>
      <c r="I2118" s="1" t="s">
        <v>114</v>
      </c>
      <c r="J2118" s="64">
        <v>430</v>
      </c>
      <c r="K2118" s="76">
        <v>2294516</v>
      </c>
      <c r="L2118" s="29">
        <v>45953</v>
      </c>
      <c r="M2118" s="29" t="s">
        <v>4163</v>
      </c>
      <c r="N2118" s="1" t="s">
        <v>478</v>
      </c>
      <c r="O2118" s="28" t="s">
        <v>225</v>
      </c>
      <c r="P2118" s="1" t="s">
        <v>216</v>
      </c>
      <c r="Q2118" s="76">
        <v>9</v>
      </c>
      <c r="R2118" s="1" t="s">
        <v>537</v>
      </c>
      <c r="T2118" s="1" t="s">
        <v>115</v>
      </c>
      <c r="U2118" s="1"/>
      <c r="V2118" s="1"/>
      <c r="W2118" s="4"/>
      <c r="X2118" s="28"/>
      <c r="Y2118" s="33"/>
      <c r="Z2118" s="33"/>
      <c r="AA2118" s="96"/>
      <c r="AB2118" s="178"/>
      <c r="AC2118" s="33">
        <v>23.5</v>
      </c>
      <c r="AD2118" s="33">
        <v>235</v>
      </c>
      <c r="AE2118" s="33" t="s">
        <v>103</v>
      </c>
      <c r="AF2118" s="33" t="s">
        <v>103</v>
      </c>
      <c r="AG2118" s="33"/>
      <c r="AH2118" s="4"/>
      <c r="AI2118" s="1"/>
      <c r="AJ2118" s="1"/>
      <c r="AK2118" s="1"/>
      <c r="AL2118" s="5"/>
      <c r="AM2118" s="164">
        <f t="shared" si="109"/>
        <v>45956</v>
      </c>
      <c r="AN2118" s="182"/>
      <c r="AO2118" s="230"/>
      <c r="AP2118" s="182"/>
      <c r="AQ2118" s="182"/>
      <c r="AR2118" s="182"/>
      <c r="AS2118" s="182"/>
      <c r="AT2118" s="182"/>
      <c r="AU2118" s="182"/>
      <c r="AV2118" s="182"/>
      <c r="AW2118" s="96"/>
      <c r="AX2118" s="37">
        <f t="shared" si="108"/>
        <v>45960</v>
      </c>
      <c r="AY2118" s="182"/>
      <c r="AZ2118" s="183"/>
      <c r="BA2118" s="182"/>
      <c r="BB2118" s="182"/>
      <c r="BC2118" s="182"/>
      <c r="BD2118" s="182"/>
      <c r="BE2118" s="182"/>
      <c r="BF2118" s="182"/>
      <c r="BG2118" s="183"/>
      <c r="BH2118" s="4"/>
      <c r="BI2118" s="1"/>
      <c r="BJ2118" s="1"/>
      <c r="BK2118" s="1"/>
      <c r="BL2118" s="31"/>
      <c r="BM2118" s="31"/>
      <c r="BN2118" s="1"/>
      <c r="BO2118" s="1"/>
      <c r="BP2118" s="1"/>
      <c r="BQ2118" s="1"/>
      <c r="BR2118" s="1"/>
      <c r="BS2118" s="4"/>
      <c r="BT2118" s="37">
        <f t="shared" si="110"/>
        <v>45981</v>
      </c>
      <c r="BU2118" s="220"/>
      <c r="BV2118" s="183"/>
      <c r="BW2118" s="228"/>
      <c r="BX2118" s="182"/>
      <c r="BY2118" s="182"/>
      <c r="BZ2118" s="182"/>
      <c r="CA2118" s="182"/>
      <c r="CB2118" s="182"/>
      <c r="CC2118" s="183"/>
      <c r="CE2118" s="1"/>
      <c r="CF2118" s="1"/>
      <c r="CG2118" s="1"/>
      <c r="CH2118" s="1"/>
      <c r="CI2118" s="1"/>
      <c r="CJ2118" s="1"/>
      <c r="CK2118" s="1"/>
      <c r="CL2118" s="1"/>
      <c r="CM2118" s="1"/>
      <c r="CN2118" s="1"/>
      <c r="CO2118" s="1"/>
    </row>
    <row r="2119" spans="1:93" ht="30" customHeight="1" x14ac:dyDescent="0.2">
      <c r="A2119" s="1">
        <v>2113</v>
      </c>
      <c r="B2119" s="1" t="s">
        <v>605</v>
      </c>
      <c r="C2119" s="1" t="s">
        <v>606</v>
      </c>
      <c r="D2119" s="1" t="s">
        <v>607</v>
      </c>
      <c r="E2119" s="1" t="s">
        <v>607</v>
      </c>
      <c r="F2119" s="1" t="s">
        <v>74</v>
      </c>
      <c r="G2119" s="1">
        <v>10</v>
      </c>
      <c r="H2119" s="1" t="s">
        <v>341</v>
      </c>
      <c r="I2119" s="1" t="s">
        <v>114</v>
      </c>
      <c r="J2119" s="64">
        <v>557</v>
      </c>
      <c r="K2119" s="76">
        <v>2294349</v>
      </c>
      <c r="L2119" s="29">
        <v>45953</v>
      </c>
      <c r="M2119" s="29" t="s">
        <v>4163</v>
      </c>
      <c r="N2119" s="1" t="s">
        <v>478</v>
      </c>
      <c r="O2119" s="28" t="s">
        <v>225</v>
      </c>
      <c r="P2119" s="1" t="s">
        <v>216</v>
      </c>
      <c r="Q2119" s="76">
        <v>12</v>
      </c>
      <c r="R2119" s="1" t="s">
        <v>537</v>
      </c>
      <c r="T2119" s="1" t="s">
        <v>115</v>
      </c>
      <c r="U2119" s="1"/>
      <c r="V2119" s="1"/>
      <c r="W2119" s="4"/>
      <c r="X2119" s="28"/>
      <c r="Y2119" s="33"/>
      <c r="Z2119" s="33"/>
      <c r="AA2119" s="96"/>
      <c r="AB2119" s="178"/>
      <c r="AC2119" s="33">
        <v>23.5</v>
      </c>
      <c r="AD2119" s="33">
        <v>240</v>
      </c>
      <c r="AE2119" s="33" t="s">
        <v>103</v>
      </c>
      <c r="AF2119" s="33" t="s">
        <v>103</v>
      </c>
      <c r="AG2119" s="33"/>
      <c r="AH2119" s="4"/>
      <c r="AI2119" s="1"/>
      <c r="AJ2119" s="1"/>
      <c r="AK2119" s="1"/>
      <c r="AL2119" s="5"/>
      <c r="AM2119" s="164">
        <f t="shared" si="109"/>
        <v>45956</v>
      </c>
      <c r="AN2119" s="182"/>
      <c r="AO2119" s="230"/>
      <c r="AP2119" s="182"/>
      <c r="AQ2119" s="182"/>
      <c r="AR2119" s="182"/>
      <c r="AS2119" s="182"/>
      <c r="AT2119" s="182"/>
      <c r="AU2119" s="182"/>
      <c r="AV2119" s="182"/>
      <c r="AW2119" s="96"/>
      <c r="AX2119" s="37">
        <f t="shared" si="108"/>
        <v>45960</v>
      </c>
      <c r="AY2119" s="182"/>
      <c r="AZ2119" s="183"/>
      <c r="BA2119" s="182"/>
      <c r="BB2119" s="182"/>
      <c r="BC2119" s="182"/>
      <c r="BD2119" s="182"/>
      <c r="BE2119" s="182"/>
      <c r="BF2119" s="182"/>
      <c r="BG2119" s="183"/>
      <c r="BH2119" s="4"/>
      <c r="BI2119" s="1"/>
      <c r="BJ2119" s="1"/>
      <c r="BK2119" s="1"/>
      <c r="BL2119" s="31"/>
      <c r="BM2119" s="31"/>
      <c r="BN2119" s="1"/>
      <c r="BO2119" s="1"/>
      <c r="BP2119" s="1"/>
      <c r="BQ2119" s="1"/>
      <c r="BR2119" s="1"/>
      <c r="BS2119" s="4"/>
      <c r="BT2119" s="37">
        <f t="shared" si="110"/>
        <v>45981</v>
      </c>
      <c r="BU2119" s="220"/>
      <c r="BV2119" s="183"/>
      <c r="BW2119" s="228"/>
      <c r="BX2119" s="182"/>
      <c r="BY2119" s="182"/>
      <c r="BZ2119" s="182"/>
      <c r="CA2119" s="182"/>
      <c r="CB2119" s="182"/>
      <c r="CC2119" s="183"/>
      <c r="CE2119" s="1"/>
      <c r="CF2119" s="1"/>
      <c r="CG2119" s="1"/>
      <c r="CH2119" s="1"/>
      <c r="CI2119" s="1"/>
      <c r="CJ2119" s="1"/>
      <c r="CK2119" s="1"/>
      <c r="CL2119" s="1"/>
      <c r="CM2119" s="1"/>
      <c r="CN2119" s="1"/>
      <c r="CO2119" s="1"/>
    </row>
    <row r="2120" spans="1:93" ht="30" customHeight="1" x14ac:dyDescent="0.2">
      <c r="A2120" s="1">
        <v>2114</v>
      </c>
      <c r="B2120" s="1" t="s">
        <v>605</v>
      </c>
      <c r="C2120" s="1" t="s">
        <v>606</v>
      </c>
      <c r="D2120" s="1" t="s">
        <v>607</v>
      </c>
      <c r="E2120" s="1" t="s">
        <v>607</v>
      </c>
      <c r="F2120" s="1" t="s">
        <v>74</v>
      </c>
      <c r="G2120" s="1">
        <v>10</v>
      </c>
      <c r="H2120" s="1" t="s">
        <v>341</v>
      </c>
      <c r="I2120" s="1" t="s">
        <v>114</v>
      </c>
      <c r="J2120" s="64">
        <v>437</v>
      </c>
      <c r="K2120" s="76">
        <v>2294517</v>
      </c>
      <c r="L2120" s="29">
        <v>45953</v>
      </c>
      <c r="M2120" s="29" t="s">
        <v>4163</v>
      </c>
      <c r="N2120" s="1" t="s">
        <v>478</v>
      </c>
      <c r="O2120" s="28" t="s">
        <v>225</v>
      </c>
      <c r="P2120" s="1" t="s">
        <v>216</v>
      </c>
      <c r="Q2120" s="76">
        <v>9</v>
      </c>
      <c r="R2120" s="1" t="s">
        <v>537</v>
      </c>
      <c r="S2120" s="1">
        <v>6</v>
      </c>
      <c r="T2120" s="1" t="s">
        <v>115</v>
      </c>
      <c r="U2120" s="1"/>
      <c r="V2120" s="1"/>
      <c r="W2120" s="4"/>
      <c r="X2120" s="28"/>
      <c r="Y2120" s="33"/>
      <c r="Z2120" s="33"/>
      <c r="AA2120" s="96"/>
      <c r="AB2120" s="178"/>
      <c r="AC2120" s="33">
        <v>24</v>
      </c>
      <c r="AD2120" s="33">
        <v>215</v>
      </c>
      <c r="AE2120" s="33" t="s">
        <v>103</v>
      </c>
      <c r="AF2120" s="33" t="s">
        <v>103</v>
      </c>
      <c r="AG2120" s="33"/>
      <c r="AH2120" s="4"/>
      <c r="AI2120" s="1"/>
      <c r="AJ2120" s="1"/>
      <c r="AK2120" s="1"/>
      <c r="AL2120" s="5"/>
      <c r="AM2120" s="164">
        <f t="shared" si="109"/>
        <v>45956</v>
      </c>
      <c r="AN2120" s="182"/>
      <c r="AO2120" s="230"/>
      <c r="AP2120" s="182"/>
      <c r="AQ2120" s="182"/>
      <c r="AR2120" s="182"/>
      <c r="AS2120" s="182"/>
      <c r="AT2120" s="182"/>
      <c r="AU2120" s="182"/>
      <c r="AV2120" s="182"/>
      <c r="AW2120" s="96"/>
      <c r="AX2120" s="37">
        <f t="shared" si="108"/>
        <v>45960</v>
      </c>
      <c r="AY2120" s="182"/>
      <c r="AZ2120" s="183"/>
      <c r="BA2120" s="182"/>
      <c r="BB2120" s="182"/>
      <c r="BC2120" s="182"/>
      <c r="BD2120" s="182"/>
      <c r="BE2120" s="182"/>
      <c r="BF2120" s="182"/>
      <c r="BG2120" s="183"/>
      <c r="BH2120" s="4"/>
      <c r="BI2120" s="1"/>
      <c r="BJ2120" s="1"/>
      <c r="BK2120" s="1"/>
      <c r="BL2120" s="31"/>
      <c r="BM2120" s="31"/>
      <c r="BN2120" s="1"/>
      <c r="BO2120" s="1"/>
      <c r="BP2120" s="1"/>
      <c r="BQ2120" s="1"/>
      <c r="BR2120" s="1"/>
      <c r="BS2120" s="4"/>
      <c r="BT2120" s="37">
        <f t="shared" si="110"/>
        <v>45981</v>
      </c>
      <c r="BU2120" s="220"/>
      <c r="BV2120" s="183"/>
      <c r="BW2120" s="228"/>
      <c r="BX2120" s="182"/>
      <c r="BY2120" s="182"/>
      <c r="BZ2120" s="182"/>
      <c r="CA2120" s="182"/>
      <c r="CB2120" s="182"/>
      <c r="CC2120" s="183"/>
      <c r="CE2120" s="1"/>
      <c r="CF2120" s="1"/>
      <c r="CG2120" s="1"/>
      <c r="CH2120" s="1"/>
      <c r="CI2120" s="1"/>
      <c r="CJ2120" s="1"/>
      <c r="CK2120" s="1"/>
      <c r="CL2120" s="1"/>
      <c r="CM2120" s="1"/>
      <c r="CN2120" s="1"/>
      <c r="CO2120" s="1"/>
    </row>
    <row r="2121" spans="1:93" ht="30" customHeight="1" x14ac:dyDescent="0.2">
      <c r="A2121" s="1">
        <v>2115</v>
      </c>
      <c r="B2121" s="1" t="s">
        <v>605</v>
      </c>
      <c r="C2121" s="1" t="s">
        <v>606</v>
      </c>
      <c r="D2121" s="1" t="s">
        <v>607</v>
      </c>
      <c r="E2121" s="1" t="s">
        <v>607</v>
      </c>
      <c r="F2121" s="1" t="s">
        <v>74</v>
      </c>
      <c r="G2121" s="1">
        <v>10</v>
      </c>
      <c r="H2121" s="1" t="s">
        <v>341</v>
      </c>
      <c r="I2121" s="1" t="s">
        <v>114</v>
      </c>
      <c r="J2121" s="64">
        <v>411</v>
      </c>
      <c r="K2121" s="76">
        <v>2294350</v>
      </c>
      <c r="L2121" s="29">
        <v>45953</v>
      </c>
      <c r="M2121" s="29" t="s">
        <v>4163</v>
      </c>
      <c r="N2121" s="1" t="s">
        <v>478</v>
      </c>
      <c r="O2121" s="28" t="s">
        <v>225</v>
      </c>
      <c r="P2121" s="1" t="s">
        <v>216</v>
      </c>
      <c r="Q2121" s="76">
        <v>9</v>
      </c>
      <c r="R2121" s="1" t="s">
        <v>537</v>
      </c>
      <c r="T2121" s="1" t="s">
        <v>115</v>
      </c>
      <c r="U2121" s="1"/>
      <c r="V2121" s="1"/>
      <c r="W2121" s="4"/>
      <c r="X2121" s="28"/>
      <c r="Y2121" s="33"/>
      <c r="Z2121" s="33"/>
      <c r="AA2121" s="96"/>
      <c r="AB2121" s="178"/>
      <c r="AC2121" s="33">
        <v>24.5</v>
      </c>
      <c r="AD2121" s="33">
        <v>195</v>
      </c>
      <c r="AE2121" s="33" t="s">
        <v>103</v>
      </c>
      <c r="AF2121" s="33" t="s">
        <v>103</v>
      </c>
      <c r="AG2121" s="33"/>
      <c r="AH2121" s="4"/>
      <c r="AI2121" s="1"/>
      <c r="AJ2121" s="1"/>
      <c r="AK2121" s="1"/>
      <c r="AL2121" s="5"/>
      <c r="AM2121" s="164">
        <f t="shared" si="109"/>
        <v>45956</v>
      </c>
      <c r="AN2121" s="182"/>
      <c r="AO2121" s="230"/>
      <c r="AP2121" s="182"/>
      <c r="AQ2121" s="182"/>
      <c r="AR2121" s="182"/>
      <c r="AS2121" s="182"/>
      <c r="AT2121" s="182"/>
      <c r="AU2121" s="182"/>
      <c r="AV2121" s="182"/>
      <c r="AW2121" s="96"/>
      <c r="AX2121" s="37">
        <f t="shared" ref="AX2121:AX2184" si="111">IF(L2121=0, 0,L2121+7)</f>
        <v>45960</v>
      </c>
      <c r="AY2121" s="182"/>
      <c r="AZ2121" s="183"/>
      <c r="BA2121" s="182"/>
      <c r="BB2121" s="182"/>
      <c r="BC2121" s="182"/>
      <c r="BD2121" s="182"/>
      <c r="BE2121" s="182"/>
      <c r="BF2121" s="182"/>
      <c r="BG2121" s="183"/>
      <c r="BH2121" s="4"/>
      <c r="BI2121" s="1"/>
      <c r="BJ2121" s="1"/>
      <c r="BK2121" s="1"/>
      <c r="BL2121" s="31"/>
      <c r="BM2121" s="31"/>
      <c r="BN2121" s="1"/>
      <c r="BO2121" s="1"/>
      <c r="BP2121" s="1"/>
      <c r="BQ2121" s="1"/>
      <c r="BR2121" s="1"/>
      <c r="BS2121" s="4"/>
      <c r="BT2121" s="37">
        <f t="shared" si="110"/>
        <v>45981</v>
      </c>
      <c r="BU2121" s="220"/>
      <c r="BV2121" s="183"/>
      <c r="BW2121" s="228"/>
      <c r="BX2121" s="182"/>
      <c r="BY2121" s="182"/>
      <c r="BZ2121" s="182"/>
      <c r="CA2121" s="182"/>
      <c r="CB2121" s="182"/>
      <c r="CC2121" s="183"/>
      <c r="CE2121" s="1"/>
      <c r="CF2121" s="1"/>
      <c r="CG2121" s="1"/>
      <c r="CH2121" s="1"/>
      <c r="CI2121" s="1"/>
      <c r="CJ2121" s="1"/>
      <c r="CK2121" s="1"/>
      <c r="CL2121" s="1"/>
      <c r="CM2121" s="1"/>
      <c r="CN2121" s="1"/>
      <c r="CO2121" s="1"/>
    </row>
    <row r="2122" spans="1:93" ht="30" customHeight="1" x14ac:dyDescent="0.2">
      <c r="A2122" s="1">
        <v>2116</v>
      </c>
      <c r="B2122" s="1" t="s">
        <v>605</v>
      </c>
      <c r="C2122" s="1" t="s">
        <v>606</v>
      </c>
      <c r="D2122" s="1" t="s">
        <v>607</v>
      </c>
      <c r="E2122" s="1" t="s">
        <v>607</v>
      </c>
      <c r="F2122" s="1" t="s">
        <v>74</v>
      </c>
      <c r="G2122" s="1">
        <v>10</v>
      </c>
      <c r="H2122" s="1" t="s">
        <v>341</v>
      </c>
      <c r="I2122" s="1" t="s">
        <v>114</v>
      </c>
      <c r="J2122" s="64">
        <v>394</v>
      </c>
      <c r="K2122" s="76">
        <v>2294351</v>
      </c>
      <c r="L2122" s="29">
        <v>45953</v>
      </c>
      <c r="M2122" s="29" t="s">
        <v>4163</v>
      </c>
      <c r="N2122" s="1" t="s">
        <v>478</v>
      </c>
      <c r="O2122" s="28" t="s">
        <v>225</v>
      </c>
      <c r="P2122" s="1" t="s">
        <v>216</v>
      </c>
      <c r="Q2122" s="76">
        <v>9</v>
      </c>
      <c r="R2122" s="1" t="s">
        <v>537</v>
      </c>
      <c r="T2122" s="1" t="s">
        <v>115</v>
      </c>
      <c r="U2122" s="1"/>
      <c r="V2122" s="1"/>
      <c r="W2122" s="4"/>
      <c r="X2122" s="28"/>
      <c r="Y2122" s="33"/>
      <c r="Z2122" s="33"/>
      <c r="AA2122" s="96"/>
      <c r="AB2122" s="178"/>
      <c r="AC2122" s="33">
        <v>23.5</v>
      </c>
      <c r="AD2122" s="33">
        <v>240</v>
      </c>
      <c r="AE2122" s="33" t="s">
        <v>103</v>
      </c>
      <c r="AF2122" s="33" t="s">
        <v>103</v>
      </c>
      <c r="AG2122" s="33"/>
      <c r="AH2122" s="4"/>
      <c r="AI2122" s="1"/>
      <c r="AJ2122" s="1"/>
      <c r="AK2122" s="1"/>
      <c r="AL2122" s="5"/>
      <c r="AM2122" s="164">
        <f t="shared" si="109"/>
        <v>45956</v>
      </c>
      <c r="AN2122" s="182"/>
      <c r="AO2122" s="230"/>
      <c r="AP2122" s="182"/>
      <c r="AQ2122" s="182"/>
      <c r="AR2122" s="182"/>
      <c r="AS2122" s="182"/>
      <c r="AT2122" s="182"/>
      <c r="AU2122" s="182"/>
      <c r="AV2122" s="182"/>
      <c r="AW2122" s="96"/>
      <c r="AX2122" s="37">
        <f t="shared" si="111"/>
        <v>45960</v>
      </c>
      <c r="AY2122" s="182"/>
      <c r="AZ2122" s="183"/>
      <c r="BA2122" s="182"/>
      <c r="BB2122" s="182"/>
      <c r="BC2122" s="182"/>
      <c r="BD2122" s="182"/>
      <c r="BE2122" s="182"/>
      <c r="BF2122" s="182"/>
      <c r="BG2122" s="183"/>
      <c r="BH2122" s="4"/>
      <c r="BI2122" s="1"/>
      <c r="BJ2122" s="1"/>
      <c r="BK2122" s="1"/>
      <c r="BL2122" s="31"/>
      <c r="BM2122" s="31"/>
      <c r="BN2122" s="1"/>
      <c r="BO2122" s="1"/>
      <c r="BP2122" s="1"/>
      <c r="BQ2122" s="1"/>
      <c r="BR2122" s="1"/>
      <c r="BS2122" s="4"/>
      <c r="BT2122" s="37">
        <f t="shared" si="110"/>
        <v>45981</v>
      </c>
      <c r="BU2122" s="220"/>
      <c r="BV2122" s="183"/>
      <c r="BW2122" s="228"/>
      <c r="BX2122" s="182"/>
      <c r="BY2122" s="182"/>
      <c r="BZ2122" s="182"/>
      <c r="CA2122" s="182"/>
      <c r="CB2122" s="182"/>
      <c r="CC2122" s="183"/>
      <c r="CE2122" s="1"/>
      <c r="CF2122" s="1"/>
      <c r="CG2122" s="1"/>
      <c r="CH2122" s="1"/>
      <c r="CI2122" s="1"/>
      <c r="CJ2122" s="1"/>
      <c r="CK2122" s="1"/>
      <c r="CL2122" s="1"/>
      <c r="CM2122" s="1"/>
      <c r="CN2122" s="1"/>
      <c r="CO2122" s="1"/>
    </row>
    <row r="2123" spans="1:93" ht="30" customHeight="1" x14ac:dyDescent="0.2">
      <c r="A2123" s="1">
        <v>2117</v>
      </c>
      <c r="B2123" s="1" t="s">
        <v>605</v>
      </c>
      <c r="C2123" s="1" t="s">
        <v>606</v>
      </c>
      <c r="D2123" s="1" t="s">
        <v>607</v>
      </c>
      <c r="E2123" s="1" t="s">
        <v>607</v>
      </c>
      <c r="F2123" s="1" t="s">
        <v>74</v>
      </c>
      <c r="G2123" s="1">
        <v>10</v>
      </c>
      <c r="H2123" s="1" t="s">
        <v>341</v>
      </c>
      <c r="I2123" s="1" t="s">
        <v>114</v>
      </c>
      <c r="J2123" s="64">
        <v>389</v>
      </c>
      <c r="K2123" s="76">
        <v>2294518</v>
      </c>
      <c r="L2123" s="29">
        <v>45953</v>
      </c>
      <c r="M2123" s="29" t="s">
        <v>4163</v>
      </c>
      <c r="N2123" s="1" t="s">
        <v>478</v>
      </c>
      <c r="O2123" s="28" t="s">
        <v>225</v>
      </c>
      <c r="P2123" s="1" t="s">
        <v>216</v>
      </c>
      <c r="Q2123" s="76">
        <v>9</v>
      </c>
      <c r="R2123" s="1" t="s">
        <v>537</v>
      </c>
      <c r="T2123" s="1" t="s">
        <v>115</v>
      </c>
      <c r="U2123" s="1"/>
      <c r="V2123" s="1"/>
      <c r="W2123" s="4"/>
      <c r="X2123" s="28"/>
      <c r="Y2123" s="33"/>
      <c r="Z2123" s="33"/>
      <c r="AA2123" s="96"/>
      <c r="AB2123" s="178"/>
      <c r="AC2123" s="33">
        <v>24.5</v>
      </c>
      <c r="AD2123" s="33">
        <v>230</v>
      </c>
      <c r="AE2123" s="33" t="s">
        <v>103</v>
      </c>
      <c r="AF2123" s="33" t="s">
        <v>103</v>
      </c>
      <c r="AG2123" s="33"/>
      <c r="AH2123" s="4"/>
      <c r="AI2123" s="1"/>
      <c r="AJ2123" s="1"/>
      <c r="AK2123" s="1"/>
      <c r="AL2123" s="5"/>
      <c r="AM2123" s="164">
        <f t="shared" si="109"/>
        <v>45956</v>
      </c>
      <c r="AN2123" s="182"/>
      <c r="AO2123" s="230"/>
      <c r="AP2123" s="182"/>
      <c r="AQ2123" s="182"/>
      <c r="AR2123" s="182"/>
      <c r="AS2123" s="182"/>
      <c r="AT2123" s="182"/>
      <c r="AU2123" s="182"/>
      <c r="AV2123" s="182"/>
      <c r="AW2123" s="96"/>
      <c r="AX2123" s="37">
        <f t="shared" si="111"/>
        <v>45960</v>
      </c>
      <c r="AY2123" s="182"/>
      <c r="AZ2123" s="183"/>
      <c r="BA2123" s="182"/>
      <c r="BB2123" s="182"/>
      <c r="BC2123" s="182"/>
      <c r="BD2123" s="182"/>
      <c r="BE2123" s="182"/>
      <c r="BF2123" s="182"/>
      <c r="BG2123" s="183"/>
      <c r="BH2123" s="4"/>
      <c r="BI2123" s="1"/>
      <c r="BJ2123" s="1"/>
      <c r="BK2123" s="1"/>
      <c r="BL2123" s="31"/>
      <c r="BM2123" s="31"/>
      <c r="BN2123" s="1"/>
      <c r="BO2123" s="1"/>
      <c r="BP2123" s="1"/>
      <c r="BQ2123" s="1"/>
      <c r="BR2123" s="1"/>
      <c r="BS2123" s="4"/>
      <c r="BT2123" s="37">
        <f t="shared" si="110"/>
        <v>45981</v>
      </c>
      <c r="BU2123" s="220"/>
      <c r="BV2123" s="183"/>
      <c r="BW2123" s="228"/>
      <c r="BX2123" s="182"/>
      <c r="BY2123" s="182"/>
      <c r="BZ2123" s="182"/>
      <c r="CA2123" s="182"/>
      <c r="CB2123" s="182"/>
      <c r="CC2123" s="183"/>
      <c r="CE2123" s="1"/>
      <c r="CF2123" s="1"/>
      <c r="CG2123" s="1"/>
      <c r="CH2123" s="1"/>
      <c r="CI2123" s="1"/>
      <c r="CJ2123" s="1"/>
      <c r="CK2123" s="1"/>
      <c r="CL2123" s="1"/>
      <c r="CM2123" s="1"/>
      <c r="CN2123" s="1"/>
      <c r="CO2123" s="1"/>
    </row>
    <row r="2124" spans="1:93" ht="30" customHeight="1" x14ac:dyDescent="0.2">
      <c r="A2124" s="1">
        <v>2118</v>
      </c>
      <c r="B2124" s="1" t="s">
        <v>605</v>
      </c>
      <c r="C2124" s="1" t="s">
        <v>606</v>
      </c>
      <c r="D2124" s="1" t="s">
        <v>607</v>
      </c>
      <c r="E2124" s="1" t="s">
        <v>607</v>
      </c>
      <c r="F2124" s="1" t="s">
        <v>74</v>
      </c>
      <c r="G2124" s="1">
        <v>10</v>
      </c>
      <c r="H2124" s="1" t="s">
        <v>341</v>
      </c>
      <c r="I2124" s="1" t="s">
        <v>114</v>
      </c>
      <c r="J2124" s="64">
        <v>273</v>
      </c>
      <c r="K2124" s="76">
        <v>2294352</v>
      </c>
      <c r="L2124" s="29">
        <v>45953</v>
      </c>
      <c r="M2124" s="29" t="s">
        <v>4163</v>
      </c>
      <c r="N2124" s="1" t="s">
        <v>478</v>
      </c>
      <c r="O2124" s="28" t="s">
        <v>225</v>
      </c>
      <c r="P2124" s="1" t="s">
        <v>216</v>
      </c>
      <c r="Q2124" s="76">
        <v>8</v>
      </c>
      <c r="R2124" s="1" t="s">
        <v>537</v>
      </c>
      <c r="T2124" s="1" t="s">
        <v>115</v>
      </c>
      <c r="U2124" s="1"/>
      <c r="V2124" s="1"/>
      <c r="W2124" s="4"/>
      <c r="X2124" s="28"/>
      <c r="Y2124" s="33"/>
      <c r="Z2124" s="33"/>
      <c r="AA2124" s="96"/>
      <c r="AB2124" s="178"/>
      <c r="AC2124" s="33">
        <v>24</v>
      </c>
      <c r="AD2124" s="33">
        <v>230</v>
      </c>
      <c r="AE2124" s="33" t="s">
        <v>103</v>
      </c>
      <c r="AF2124" s="33" t="s">
        <v>103</v>
      </c>
      <c r="AG2124" s="33"/>
      <c r="AH2124" s="4"/>
      <c r="AI2124" s="1"/>
      <c r="AJ2124" s="1"/>
      <c r="AK2124" s="1"/>
      <c r="AL2124" s="5"/>
      <c r="AM2124" s="164">
        <f t="shared" si="109"/>
        <v>45956</v>
      </c>
      <c r="AN2124" s="182"/>
      <c r="AO2124" s="230"/>
      <c r="AP2124" s="182"/>
      <c r="AQ2124" s="182"/>
      <c r="AR2124" s="182"/>
      <c r="AS2124" s="182"/>
      <c r="AT2124" s="182"/>
      <c r="AU2124" s="182"/>
      <c r="AV2124" s="182"/>
      <c r="AW2124" s="96"/>
      <c r="AX2124" s="37">
        <f t="shared" si="111"/>
        <v>45960</v>
      </c>
      <c r="AY2124" s="182"/>
      <c r="AZ2124" s="183"/>
      <c r="BA2124" s="182"/>
      <c r="BB2124" s="182"/>
      <c r="BC2124" s="182"/>
      <c r="BD2124" s="182"/>
      <c r="BE2124" s="182"/>
      <c r="BF2124" s="182"/>
      <c r="BG2124" s="183"/>
      <c r="BH2124" s="4"/>
      <c r="BI2124" s="1"/>
      <c r="BJ2124" s="1"/>
      <c r="BK2124" s="1"/>
      <c r="BL2124" s="31"/>
      <c r="BM2124" s="31"/>
      <c r="BN2124" s="1"/>
      <c r="BO2124" s="1"/>
      <c r="BP2124" s="1"/>
      <c r="BQ2124" s="1"/>
      <c r="BR2124" s="1"/>
      <c r="BS2124" s="4"/>
      <c r="BT2124" s="37">
        <f t="shared" si="110"/>
        <v>45981</v>
      </c>
      <c r="BU2124" s="220"/>
      <c r="BV2124" s="183"/>
      <c r="BW2124" s="228"/>
      <c r="BX2124" s="182"/>
      <c r="BY2124" s="182"/>
      <c r="BZ2124" s="182"/>
      <c r="CA2124" s="182"/>
      <c r="CB2124" s="182"/>
      <c r="CC2124" s="183"/>
      <c r="CE2124" s="1"/>
      <c r="CF2124" s="1"/>
      <c r="CG2124" s="1"/>
      <c r="CH2124" s="1"/>
      <c r="CI2124" s="1"/>
      <c r="CJ2124" s="1"/>
      <c r="CK2124" s="1"/>
      <c r="CL2124" s="1"/>
      <c r="CM2124" s="1"/>
      <c r="CN2124" s="1"/>
      <c r="CO2124" s="1"/>
    </row>
    <row r="2125" spans="1:93" ht="30" customHeight="1" x14ac:dyDescent="0.2">
      <c r="A2125" s="1">
        <v>2119</v>
      </c>
      <c r="B2125" s="1" t="s">
        <v>605</v>
      </c>
      <c r="C2125" s="1" t="s">
        <v>606</v>
      </c>
      <c r="D2125" s="1" t="s">
        <v>607</v>
      </c>
      <c r="E2125" s="1" t="s">
        <v>607</v>
      </c>
      <c r="F2125" s="1" t="s">
        <v>74</v>
      </c>
      <c r="G2125" s="1">
        <v>10</v>
      </c>
      <c r="H2125" s="1" t="s">
        <v>341</v>
      </c>
      <c r="I2125" s="1" t="s">
        <v>114</v>
      </c>
      <c r="J2125" s="64">
        <v>438</v>
      </c>
      <c r="K2125" s="76">
        <v>2294519</v>
      </c>
      <c r="L2125" s="29">
        <v>45953</v>
      </c>
      <c r="M2125" s="29" t="s">
        <v>4163</v>
      </c>
      <c r="N2125" s="1" t="s">
        <v>478</v>
      </c>
      <c r="O2125" s="28" t="s">
        <v>225</v>
      </c>
      <c r="P2125" s="1" t="s">
        <v>216</v>
      </c>
      <c r="Q2125" s="76">
        <v>9</v>
      </c>
      <c r="R2125" s="1" t="s">
        <v>537</v>
      </c>
      <c r="T2125" s="1" t="s">
        <v>115</v>
      </c>
      <c r="U2125" s="1"/>
      <c r="V2125" s="1"/>
      <c r="W2125" s="4"/>
      <c r="X2125" s="28"/>
      <c r="Y2125" s="33"/>
      <c r="Z2125" s="33"/>
      <c r="AA2125" s="96"/>
      <c r="AB2125" s="178"/>
      <c r="AC2125" s="33">
        <v>23.5</v>
      </c>
      <c r="AD2125" s="33">
        <v>210</v>
      </c>
      <c r="AE2125" s="33" t="s">
        <v>103</v>
      </c>
      <c r="AF2125" s="33" t="s">
        <v>103</v>
      </c>
      <c r="AG2125" s="33"/>
      <c r="AH2125" s="4"/>
      <c r="AI2125" s="1"/>
      <c r="AJ2125" s="1"/>
      <c r="AK2125" s="1"/>
      <c r="AL2125" s="5"/>
      <c r="AM2125" s="164">
        <f t="shared" si="109"/>
        <v>45956</v>
      </c>
      <c r="AN2125" s="182"/>
      <c r="AO2125" s="230"/>
      <c r="AP2125" s="182"/>
      <c r="AQ2125" s="182"/>
      <c r="AR2125" s="182"/>
      <c r="AS2125" s="182"/>
      <c r="AT2125" s="182"/>
      <c r="AU2125" s="182"/>
      <c r="AV2125" s="182"/>
      <c r="AW2125" s="96"/>
      <c r="AX2125" s="37">
        <f t="shared" si="111"/>
        <v>45960</v>
      </c>
      <c r="AY2125" s="182"/>
      <c r="AZ2125" s="183"/>
      <c r="BA2125" s="182"/>
      <c r="BB2125" s="182"/>
      <c r="BC2125" s="182"/>
      <c r="BD2125" s="182"/>
      <c r="BE2125" s="182"/>
      <c r="BF2125" s="182"/>
      <c r="BG2125" s="183"/>
      <c r="BH2125" s="4"/>
      <c r="BI2125" s="1"/>
      <c r="BJ2125" s="1"/>
      <c r="BK2125" s="1"/>
      <c r="BL2125" s="31"/>
      <c r="BM2125" s="31"/>
      <c r="BN2125" s="1"/>
      <c r="BO2125" s="1"/>
      <c r="BP2125" s="1"/>
      <c r="BQ2125" s="1"/>
      <c r="BR2125" s="1"/>
      <c r="BS2125" s="4"/>
      <c r="BT2125" s="37">
        <f t="shared" si="110"/>
        <v>45981</v>
      </c>
      <c r="BU2125" s="220"/>
      <c r="BV2125" s="183"/>
      <c r="BW2125" s="228"/>
      <c r="BX2125" s="182"/>
      <c r="BY2125" s="182"/>
      <c r="BZ2125" s="182"/>
      <c r="CA2125" s="182"/>
      <c r="CB2125" s="182"/>
      <c r="CC2125" s="183"/>
      <c r="CE2125" s="1"/>
      <c r="CF2125" s="1"/>
      <c r="CG2125" s="1"/>
      <c r="CH2125" s="1"/>
      <c r="CI2125" s="1"/>
      <c r="CJ2125" s="1"/>
      <c r="CK2125" s="1"/>
      <c r="CL2125" s="1"/>
      <c r="CM2125" s="1"/>
      <c r="CN2125" s="1"/>
      <c r="CO2125" s="1"/>
    </row>
    <row r="2126" spans="1:93" ht="30" customHeight="1" x14ac:dyDescent="0.2">
      <c r="A2126" s="1">
        <v>2120</v>
      </c>
      <c r="B2126" s="1" t="s">
        <v>605</v>
      </c>
      <c r="C2126" s="1" t="s">
        <v>606</v>
      </c>
      <c r="D2126" s="1" t="s">
        <v>607</v>
      </c>
      <c r="E2126" s="1" t="s">
        <v>607</v>
      </c>
      <c r="F2126" s="1" t="s">
        <v>74</v>
      </c>
      <c r="G2126" s="1">
        <v>10</v>
      </c>
      <c r="H2126" s="1" t="s">
        <v>341</v>
      </c>
      <c r="I2126" s="1" t="s">
        <v>114</v>
      </c>
      <c r="J2126" s="64">
        <v>551</v>
      </c>
      <c r="K2126" s="76">
        <v>2294353</v>
      </c>
      <c r="L2126" s="29">
        <v>45953</v>
      </c>
      <c r="M2126" s="29" t="s">
        <v>4163</v>
      </c>
      <c r="N2126" s="1" t="s">
        <v>478</v>
      </c>
      <c r="O2126" s="28" t="s">
        <v>225</v>
      </c>
      <c r="P2126" s="1" t="s">
        <v>216</v>
      </c>
      <c r="Q2126" s="76">
        <v>12</v>
      </c>
      <c r="R2126" s="1" t="s">
        <v>537</v>
      </c>
      <c r="T2126" s="1" t="s">
        <v>115</v>
      </c>
      <c r="U2126" s="1"/>
      <c r="V2126" s="1"/>
      <c r="W2126" s="4"/>
      <c r="X2126" s="28"/>
      <c r="Y2126" s="33"/>
      <c r="Z2126" s="33"/>
      <c r="AA2126" s="96"/>
      <c r="AB2126" s="178"/>
      <c r="AC2126" s="33">
        <v>22</v>
      </c>
      <c r="AD2126" s="33">
        <v>240</v>
      </c>
      <c r="AE2126" s="33" t="s">
        <v>103</v>
      </c>
      <c r="AF2126" s="33" t="s">
        <v>103</v>
      </c>
      <c r="AG2126" s="33"/>
      <c r="AH2126" s="4"/>
      <c r="AI2126" s="1"/>
      <c r="AJ2126" s="1"/>
      <c r="AK2126" s="1"/>
      <c r="AL2126" s="5"/>
      <c r="AM2126" s="164">
        <f t="shared" si="109"/>
        <v>45956</v>
      </c>
      <c r="AN2126" s="182"/>
      <c r="AO2126" s="230"/>
      <c r="AP2126" s="182"/>
      <c r="AQ2126" s="182"/>
      <c r="AR2126" s="182"/>
      <c r="AS2126" s="182"/>
      <c r="AT2126" s="182"/>
      <c r="AU2126" s="182"/>
      <c r="AV2126" s="182"/>
      <c r="AW2126" s="96"/>
      <c r="AX2126" s="37">
        <f t="shared" si="111"/>
        <v>45960</v>
      </c>
      <c r="AY2126" s="182"/>
      <c r="AZ2126" s="183"/>
      <c r="BA2126" s="182"/>
      <c r="BB2126" s="182"/>
      <c r="BC2126" s="182"/>
      <c r="BD2126" s="182"/>
      <c r="BE2126" s="182"/>
      <c r="BF2126" s="182"/>
      <c r="BG2126" s="183"/>
      <c r="BH2126" s="4"/>
      <c r="BI2126" s="1"/>
      <c r="BJ2126" s="1"/>
      <c r="BK2126" s="1"/>
      <c r="BL2126" s="31"/>
      <c r="BM2126" s="31"/>
      <c r="BN2126" s="1"/>
      <c r="BO2126" s="1"/>
      <c r="BP2126" s="1"/>
      <c r="BQ2126" s="1"/>
      <c r="BR2126" s="1"/>
      <c r="BS2126" s="4"/>
      <c r="BT2126" s="37">
        <f t="shared" si="110"/>
        <v>45981</v>
      </c>
      <c r="BU2126" s="220"/>
      <c r="BV2126" s="183"/>
      <c r="BW2126" s="228"/>
      <c r="BX2126" s="182"/>
      <c r="BY2126" s="182"/>
      <c r="BZ2126" s="182"/>
      <c r="CA2126" s="182"/>
      <c r="CB2126" s="182"/>
      <c r="CC2126" s="183"/>
      <c r="CE2126" s="1"/>
      <c r="CF2126" s="1"/>
      <c r="CG2126" s="1"/>
      <c r="CH2126" s="1"/>
      <c r="CI2126" s="1"/>
      <c r="CJ2126" s="1"/>
      <c r="CK2126" s="1"/>
      <c r="CL2126" s="1"/>
      <c r="CM2126" s="1"/>
      <c r="CN2126" s="1"/>
      <c r="CO2126" s="1"/>
    </row>
    <row r="2127" spans="1:93" ht="30" customHeight="1" x14ac:dyDescent="0.2">
      <c r="A2127" s="1">
        <v>2121</v>
      </c>
      <c r="B2127" s="1" t="s">
        <v>605</v>
      </c>
      <c r="C2127" s="1" t="s">
        <v>606</v>
      </c>
      <c r="D2127" s="1" t="s">
        <v>607</v>
      </c>
      <c r="E2127" s="1" t="s">
        <v>607</v>
      </c>
      <c r="F2127" s="1" t="s">
        <v>74</v>
      </c>
      <c r="G2127" s="1">
        <v>10</v>
      </c>
      <c r="H2127" s="1" t="s">
        <v>341</v>
      </c>
      <c r="I2127" s="1" t="s">
        <v>114</v>
      </c>
      <c r="J2127" s="64">
        <v>390</v>
      </c>
      <c r="K2127" s="76">
        <v>2294520</v>
      </c>
      <c r="L2127" s="29">
        <v>45953</v>
      </c>
      <c r="M2127" s="29" t="s">
        <v>4163</v>
      </c>
      <c r="N2127" s="1" t="s">
        <v>478</v>
      </c>
      <c r="O2127" s="28" t="s">
        <v>225</v>
      </c>
      <c r="P2127" s="1" t="s">
        <v>216</v>
      </c>
      <c r="Q2127" s="76">
        <v>9</v>
      </c>
      <c r="R2127" s="1" t="s">
        <v>537</v>
      </c>
      <c r="T2127" s="1" t="s">
        <v>115</v>
      </c>
      <c r="U2127" s="1"/>
      <c r="V2127" s="1"/>
      <c r="W2127" s="4"/>
      <c r="X2127" s="28"/>
      <c r="Y2127" s="33"/>
      <c r="Z2127" s="33"/>
      <c r="AA2127" s="96"/>
      <c r="AB2127" s="178"/>
      <c r="AC2127" s="33">
        <v>24.5</v>
      </c>
      <c r="AD2127" s="33">
        <v>240</v>
      </c>
      <c r="AE2127" s="33" t="s">
        <v>103</v>
      </c>
      <c r="AF2127" s="33" t="s">
        <v>103</v>
      </c>
      <c r="AG2127" s="33"/>
      <c r="AH2127" s="4"/>
      <c r="AI2127" s="1"/>
      <c r="AJ2127" s="1"/>
      <c r="AK2127" s="1"/>
      <c r="AL2127" s="5"/>
      <c r="AM2127" s="164">
        <f t="shared" si="109"/>
        <v>45956</v>
      </c>
      <c r="AN2127" s="182"/>
      <c r="AO2127" s="230"/>
      <c r="AP2127" s="182"/>
      <c r="AQ2127" s="182"/>
      <c r="AR2127" s="182"/>
      <c r="AS2127" s="182"/>
      <c r="AT2127" s="182"/>
      <c r="AU2127" s="182"/>
      <c r="AV2127" s="182"/>
      <c r="AW2127" s="96"/>
      <c r="AX2127" s="37">
        <f t="shared" si="111"/>
        <v>45960</v>
      </c>
      <c r="AY2127" s="182"/>
      <c r="AZ2127" s="183"/>
      <c r="BA2127" s="182"/>
      <c r="BB2127" s="182"/>
      <c r="BC2127" s="182"/>
      <c r="BD2127" s="182"/>
      <c r="BE2127" s="182"/>
      <c r="BF2127" s="182"/>
      <c r="BG2127" s="183"/>
      <c r="BH2127" s="4"/>
      <c r="BI2127" s="1"/>
      <c r="BJ2127" s="1"/>
      <c r="BK2127" s="1"/>
      <c r="BL2127" s="31"/>
      <c r="BM2127" s="31"/>
      <c r="BN2127" s="1"/>
      <c r="BO2127" s="1"/>
      <c r="BP2127" s="1"/>
      <c r="BQ2127" s="1"/>
      <c r="BR2127" s="1"/>
      <c r="BS2127" s="4"/>
      <c r="BT2127" s="37">
        <f t="shared" si="110"/>
        <v>45981</v>
      </c>
      <c r="BU2127" s="220"/>
      <c r="BV2127" s="183"/>
      <c r="BW2127" s="228"/>
      <c r="BX2127" s="182"/>
      <c r="BY2127" s="182"/>
      <c r="BZ2127" s="182"/>
      <c r="CA2127" s="182"/>
      <c r="CB2127" s="182"/>
      <c r="CC2127" s="183"/>
      <c r="CE2127" s="1"/>
      <c r="CF2127" s="1"/>
      <c r="CG2127" s="1"/>
      <c r="CH2127" s="1"/>
      <c r="CI2127" s="1"/>
      <c r="CJ2127" s="1"/>
      <c r="CK2127" s="1"/>
      <c r="CL2127" s="1"/>
      <c r="CM2127" s="1"/>
      <c r="CN2127" s="1"/>
      <c r="CO2127" s="1"/>
    </row>
    <row r="2128" spans="1:93" ht="30" customHeight="1" x14ac:dyDescent="0.2">
      <c r="A2128" s="1">
        <v>2122</v>
      </c>
      <c r="B2128" s="1" t="s">
        <v>605</v>
      </c>
      <c r="C2128" s="1" t="s">
        <v>606</v>
      </c>
      <c r="D2128" s="1" t="s">
        <v>607</v>
      </c>
      <c r="E2128" s="1" t="s">
        <v>607</v>
      </c>
      <c r="F2128" s="1" t="s">
        <v>74</v>
      </c>
      <c r="G2128" s="1">
        <v>10</v>
      </c>
      <c r="H2128" s="1" t="s">
        <v>341</v>
      </c>
      <c r="I2128" s="1" t="s">
        <v>114</v>
      </c>
      <c r="J2128" s="64">
        <v>392</v>
      </c>
      <c r="K2128" s="76">
        <v>2294354</v>
      </c>
      <c r="L2128" s="29">
        <v>45953</v>
      </c>
      <c r="M2128" s="29" t="s">
        <v>4163</v>
      </c>
      <c r="N2128" s="1" t="s">
        <v>478</v>
      </c>
      <c r="O2128" s="28" t="s">
        <v>225</v>
      </c>
      <c r="P2128" s="1" t="s">
        <v>216</v>
      </c>
      <c r="Q2128" s="76">
        <v>9</v>
      </c>
      <c r="R2128" s="1" t="s">
        <v>537</v>
      </c>
      <c r="T2128" s="1" t="s">
        <v>115</v>
      </c>
      <c r="U2128" s="1"/>
      <c r="V2128" s="1"/>
      <c r="W2128" s="4"/>
      <c r="X2128" s="28"/>
      <c r="Y2128" s="33"/>
      <c r="Z2128" s="33"/>
      <c r="AA2128" s="96"/>
      <c r="AB2128" s="178"/>
      <c r="AC2128" s="33">
        <v>21.5</v>
      </c>
      <c r="AD2128" s="33">
        <v>220</v>
      </c>
      <c r="AE2128" s="33" t="s">
        <v>103</v>
      </c>
      <c r="AF2128" s="33" t="s">
        <v>103</v>
      </c>
      <c r="AG2128" s="33"/>
      <c r="AH2128" s="4"/>
      <c r="AI2128" s="1"/>
      <c r="AJ2128" s="1"/>
      <c r="AK2128" s="1"/>
      <c r="AL2128" s="5"/>
      <c r="AM2128" s="164">
        <f t="shared" si="109"/>
        <v>45956</v>
      </c>
      <c r="AN2128" s="182"/>
      <c r="AO2128" s="230"/>
      <c r="AP2128" s="182"/>
      <c r="AQ2128" s="182"/>
      <c r="AR2128" s="182"/>
      <c r="AS2128" s="182"/>
      <c r="AT2128" s="182"/>
      <c r="AU2128" s="182"/>
      <c r="AV2128" s="182"/>
      <c r="AW2128" s="96"/>
      <c r="AX2128" s="37">
        <f t="shared" si="111"/>
        <v>45960</v>
      </c>
      <c r="AY2128" s="182"/>
      <c r="AZ2128" s="183"/>
      <c r="BA2128" s="182"/>
      <c r="BB2128" s="182"/>
      <c r="BC2128" s="182"/>
      <c r="BD2128" s="182"/>
      <c r="BE2128" s="182"/>
      <c r="BF2128" s="182"/>
      <c r="BG2128" s="183"/>
      <c r="BH2128" s="4"/>
      <c r="BI2128" s="1"/>
      <c r="BJ2128" s="1"/>
      <c r="BK2128" s="1"/>
      <c r="BL2128" s="31"/>
      <c r="BM2128" s="31"/>
      <c r="BN2128" s="1"/>
      <c r="BO2128" s="1"/>
      <c r="BP2128" s="1"/>
      <c r="BQ2128" s="1"/>
      <c r="BR2128" s="1"/>
      <c r="BS2128" s="4"/>
      <c r="BT2128" s="37">
        <f t="shared" si="110"/>
        <v>45981</v>
      </c>
      <c r="BU2128" s="220"/>
      <c r="BV2128" s="183"/>
      <c r="BW2128" s="228"/>
      <c r="BX2128" s="182"/>
      <c r="BY2128" s="182"/>
      <c r="BZ2128" s="182"/>
      <c r="CA2128" s="182"/>
      <c r="CB2128" s="182"/>
      <c r="CC2128" s="183"/>
      <c r="CE2128" s="1"/>
      <c r="CF2128" s="1"/>
      <c r="CG2128" s="1"/>
      <c r="CH2128" s="1"/>
      <c r="CI2128" s="1"/>
      <c r="CJ2128" s="1"/>
      <c r="CK2128" s="1"/>
      <c r="CL2128" s="1"/>
      <c r="CM2128" s="1"/>
      <c r="CN2128" s="1"/>
      <c r="CO2128" s="1"/>
    </row>
    <row r="2129" spans="1:93" ht="30" customHeight="1" x14ac:dyDescent="0.2">
      <c r="A2129" s="1">
        <v>2123</v>
      </c>
      <c r="B2129" s="1" t="s">
        <v>605</v>
      </c>
      <c r="C2129" s="1" t="s">
        <v>606</v>
      </c>
      <c r="D2129" s="1" t="s">
        <v>607</v>
      </c>
      <c r="E2129" s="1" t="s">
        <v>607</v>
      </c>
      <c r="F2129" s="1" t="s">
        <v>74</v>
      </c>
      <c r="G2129" s="1">
        <v>10</v>
      </c>
      <c r="H2129" s="1" t="s">
        <v>341</v>
      </c>
      <c r="I2129" s="1" t="s">
        <v>114</v>
      </c>
      <c r="J2129" s="64">
        <v>393</v>
      </c>
      <c r="K2129" s="76">
        <v>2294522</v>
      </c>
      <c r="L2129" s="29">
        <v>45953</v>
      </c>
      <c r="M2129" s="29" t="s">
        <v>4163</v>
      </c>
      <c r="N2129" s="1" t="s">
        <v>478</v>
      </c>
      <c r="O2129" s="28" t="s">
        <v>225</v>
      </c>
      <c r="P2129" s="1" t="s">
        <v>216</v>
      </c>
      <c r="Q2129" s="76">
        <v>10</v>
      </c>
      <c r="R2129" s="1" t="s">
        <v>537</v>
      </c>
      <c r="T2129" s="1" t="s">
        <v>115</v>
      </c>
      <c r="U2129" s="1"/>
      <c r="V2129" s="1"/>
      <c r="W2129" s="4"/>
      <c r="X2129" s="28"/>
      <c r="Y2129" s="33"/>
      <c r="Z2129" s="33"/>
      <c r="AA2129" s="96"/>
      <c r="AB2129" s="178"/>
      <c r="AC2129" s="33">
        <v>25</v>
      </c>
      <c r="AD2129" s="33">
        <v>200</v>
      </c>
      <c r="AE2129" s="33" t="s">
        <v>103</v>
      </c>
      <c r="AF2129" s="33" t="s">
        <v>103</v>
      </c>
      <c r="AG2129" s="33"/>
      <c r="AH2129" s="4"/>
      <c r="AI2129" s="1"/>
      <c r="AJ2129" s="1"/>
      <c r="AK2129" s="1"/>
      <c r="AL2129" s="5"/>
      <c r="AM2129" s="164">
        <f t="shared" si="109"/>
        <v>45956</v>
      </c>
      <c r="AN2129" s="182"/>
      <c r="AO2129" s="230"/>
      <c r="AP2129" s="182"/>
      <c r="AQ2129" s="182"/>
      <c r="AR2129" s="182"/>
      <c r="AS2129" s="182"/>
      <c r="AT2129" s="182"/>
      <c r="AU2129" s="182"/>
      <c r="AV2129" s="182"/>
      <c r="AW2129" s="96"/>
      <c r="AX2129" s="37">
        <f t="shared" si="111"/>
        <v>45960</v>
      </c>
      <c r="AY2129" s="182"/>
      <c r="AZ2129" s="183"/>
      <c r="BA2129" s="182"/>
      <c r="BB2129" s="182"/>
      <c r="BC2129" s="182"/>
      <c r="BD2129" s="182"/>
      <c r="BE2129" s="182"/>
      <c r="BF2129" s="182"/>
      <c r="BG2129" s="183"/>
      <c r="BH2129" s="4"/>
      <c r="BI2129" s="1"/>
      <c r="BJ2129" s="1"/>
      <c r="BK2129" s="1"/>
      <c r="BL2129" s="31"/>
      <c r="BM2129" s="31"/>
      <c r="BN2129" s="1"/>
      <c r="BO2129" s="1"/>
      <c r="BP2129" s="1"/>
      <c r="BQ2129" s="1"/>
      <c r="BR2129" s="1"/>
      <c r="BS2129" s="4"/>
      <c r="BT2129" s="37">
        <f t="shared" si="110"/>
        <v>45981</v>
      </c>
      <c r="BU2129" s="220"/>
      <c r="BV2129" s="183"/>
      <c r="BW2129" s="228"/>
      <c r="BX2129" s="182"/>
      <c r="BY2129" s="182"/>
      <c r="BZ2129" s="182"/>
      <c r="CA2129" s="182"/>
      <c r="CB2129" s="182"/>
      <c r="CC2129" s="183"/>
      <c r="CE2129" s="1"/>
      <c r="CF2129" s="1"/>
      <c r="CG2129" s="1"/>
      <c r="CH2129" s="1"/>
      <c r="CI2129" s="1"/>
      <c r="CJ2129" s="1"/>
      <c r="CK2129" s="1"/>
      <c r="CL2129" s="1"/>
      <c r="CM2129" s="1"/>
      <c r="CN2129" s="1"/>
      <c r="CO2129" s="1"/>
    </row>
    <row r="2130" spans="1:93" ht="30" customHeight="1" x14ac:dyDescent="0.2">
      <c r="A2130" s="1">
        <v>2124</v>
      </c>
      <c r="B2130" s="1" t="s">
        <v>605</v>
      </c>
      <c r="C2130" s="1" t="s">
        <v>606</v>
      </c>
      <c r="D2130" s="1" t="s">
        <v>607</v>
      </c>
      <c r="E2130" s="1" t="s">
        <v>607</v>
      </c>
      <c r="F2130" s="1" t="s">
        <v>74</v>
      </c>
      <c r="G2130" s="1">
        <v>10</v>
      </c>
      <c r="H2130" s="1" t="s">
        <v>341</v>
      </c>
      <c r="I2130" s="1" t="s">
        <v>114</v>
      </c>
      <c r="J2130" s="64">
        <v>553</v>
      </c>
      <c r="K2130" s="76">
        <v>2294355</v>
      </c>
      <c r="L2130" s="29">
        <v>45953</v>
      </c>
      <c r="M2130" s="29" t="s">
        <v>4163</v>
      </c>
      <c r="N2130" s="1" t="s">
        <v>478</v>
      </c>
      <c r="O2130" s="28" t="s">
        <v>225</v>
      </c>
      <c r="P2130" s="1" t="s">
        <v>216</v>
      </c>
      <c r="Q2130" s="76">
        <v>12</v>
      </c>
      <c r="R2130" s="1" t="s">
        <v>537</v>
      </c>
      <c r="T2130" s="1" t="s">
        <v>115</v>
      </c>
      <c r="U2130" s="1"/>
      <c r="V2130" s="1"/>
      <c r="W2130" s="4"/>
      <c r="X2130" s="28"/>
      <c r="Y2130" s="33"/>
      <c r="Z2130" s="33"/>
      <c r="AA2130" s="96"/>
      <c r="AB2130" s="178"/>
      <c r="AC2130" s="33">
        <v>22.5</v>
      </c>
      <c r="AD2130" s="33">
        <v>210</v>
      </c>
      <c r="AE2130" s="33" t="s">
        <v>103</v>
      </c>
      <c r="AF2130" s="33" t="s">
        <v>103</v>
      </c>
      <c r="AG2130" s="33"/>
      <c r="AH2130" s="4"/>
      <c r="AI2130" s="1"/>
      <c r="AJ2130" s="1"/>
      <c r="AK2130" s="1"/>
      <c r="AL2130" s="5"/>
      <c r="AM2130" s="164">
        <f t="shared" si="109"/>
        <v>45956</v>
      </c>
      <c r="AN2130" s="182"/>
      <c r="AO2130" s="230"/>
      <c r="AP2130" s="182"/>
      <c r="AQ2130" s="182"/>
      <c r="AR2130" s="182"/>
      <c r="AS2130" s="182"/>
      <c r="AT2130" s="182"/>
      <c r="AU2130" s="182"/>
      <c r="AV2130" s="182"/>
      <c r="AW2130" s="96"/>
      <c r="AX2130" s="37">
        <f t="shared" si="111"/>
        <v>45960</v>
      </c>
      <c r="AY2130" s="182"/>
      <c r="AZ2130" s="183"/>
      <c r="BA2130" s="182"/>
      <c r="BB2130" s="182"/>
      <c r="BC2130" s="182"/>
      <c r="BD2130" s="182"/>
      <c r="BE2130" s="182"/>
      <c r="BF2130" s="182"/>
      <c r="BG2130" s="183"/>
      <c r="BH2130" s="4"/>
      <c r="BI2130" s="1"/>
      <c r="BJ2130" s="1"/>
      <c r="BK2130" s="1"/>
      <c r="BL2130" s="31"/>
      <c r="BM2130" s="31"/>
      <c r="BN2130" s="1"/>
      <c r="BO2130" s="1"/>
      <c r="BP2130" s="1"/>
      <c r="BQ2130" s="1"/>
      <c r="BR2130" s="1"/>
      <c r="BS2130" s="4"/>
      <c r="BT2130" s="37">
        <f t="shared" si="110"/>
        <v>45981</v>
      </c>
      <c r="BU2130" s="220"/>
      <c r="BV2130" s="183"/>
      <c r="BW2130" s="228"/>
      <c r="BX2130" s="182"/>
      <c r="BY2130" s="182"/>
      <c r="BZ2130" s="182"/>
      <c r="CA2130" s="182"/>
      <c r="CB2130" s="182"/>
      <c r="CC2130" s="183"/>
      <c r="CE2130" s="1"/>
      <c r="CF2130" s="1"/>
      <c r="CG2130" s="1"/>
      <c r="CH2130" s="1"/>
      <c r="CI2130" s="1"/>
      <c r="CJ2130" s="1"/>
      <c r="CK2130" s="1"/>
      <c r="CL2130" s="1"/>
      <c r="CM2130" s="1"/>
      <c r="CN2130" s="1"/>
      <c r="CO2130" s="1"/>
    </row>
    <row r="2131" spans="1:93" ht="30" customHeight="1" x14ac:dyDescent="0.2">
      <c r="A2131" s="1">
        <v>2125</v>
      </c>
      <c r="B2131" s="1" t="s">
        <v>605</v>
      </c>
      <c r="C2131" s="1" t="s">
        <v>606</v>
      </c>
      <c r="D2131" s="1" t="s">
        <v>607</v>
      </c>
      <c r="E2131" s="1" t="s">
        <v>607</v>
      </c>
      <c r="F2131" s="1" t="s">
        <v>74</v>
      </c>
      <c r="G2131" s="1">
        <v>10</v>
      </c>
      <c r="H2131" s="1" t="s">
        <v>341</v>
      </c>
      <c r="I2131" s="1" t="s">
        <v>114</v>
      </c>
      <c r="J2131" s="64">
        <v>431</v>
      </c>
      <c r="K2131" s="76">
        <v>2294523</v>
      </c>
      <c r="L2131" s="29">
        <v>45953</v>
      </c>
      <c r="M2131" s="29" t="s">
        <v>4163</v>
      </c>
      <c r="N2131" s="1" t="s">
        <v>478</v>
      </c>
      <c r="O2131" s="28" t="s">
        <v>225</v>
      </c>
      <c r="P2131" s="1" t="s">
        <v>216</v>
      </c>
      <c r="Q2131" s="76">
        <v>9</v>
      </c>
      <c r="R2131" s="1" t="s">
        <v>537</v>
      </c>
      <c r="T2131" s="1" t="s">
        <v>115</v>
      </c>
      <c r="U2131" s="1"/>
      <c r="V2131" s="1"/>
      <c r="W2131" s="4"/>
      <c r="X2131" s="28"/>
      <c r="Y2131" s="33"/>
      <c r="Z2131" s="33"/>
      <c r="AA2131" s="96"/>
      <c r="AB2131" s="178"/>
      <c r="AC2131" s="33">
        <v>24.5</v>
      </c>
      <c r="AD2131" s="33">
        <v>200</v>
      </c>
      <c r="AE2131" s="33" t="s">
        <v>103</v>
      </c>
      <c r="AF2131" s="33" t="s">
        <v>103</v>
      </c>
      <c r="AG2131" s="33"/>
      <c r="AH2131" s="4"/>
      <c r="AI2131" s="1"/>
      <c r="AJ2131" s="1"/>
      <c r="AK2131" s="1"/>
      <c r="AL2131" s="5"/>
      <c r="AM2131" s="164">
        <f t="shared" si="109"/>
        <v>45956</v>
      </c>
      <c r="AN2131" s="182"/>
      <c r="AO2131" s="230"/>
      <c r="AP2131" s="182"/>
      <c r="AQ2131" s="182"/>
      <c r="AR2131" s="182"/>
      <c r="AS2131" s="182"/>
      <c r="AT2131" s="182"/>
      <c r="AU2131" s="182"/>
      <c r="AV2131" s="182"/>
      <c r="AW2131" s="96"/>
      <c r="AX2131" s="37">
        <f t="shared" si="111"/>
        <v>45960</v>
      </c>
      <c r="AY2131" s="182"/>
      <c r="AZ2131" s="183"/>
      <c r="BA2131" s="182"/>
      <c r="BB2131" s="182"/>
      <c r="BC2131" s="182"/>
      <c r="BD2131" s="182"/>
      <c r="BE2131" s="182"/>
      <c r="BF2131" s="182"/>
      <c r="BG2131" s="183"/>
      <c r="BH2131" s="4"/>
      <c r="BI2131" s="1"/>
      <c r="BJ2131" s="1"/>
      <c r="BK2131" s="1"/>
      <c r="BL2131" s="31"/>
      <c r="BM2131" s="31"/>
      <c r="BN2131" s="1"/>
      <c r="BO2131" s="1"/>
      <c r="BP2131" s="1"/>
      <c r="BQ2131" s="1"/>
      <c r="BR2131" s="1"/>
      <c r="BS2131" s="4"/>
      <c r="BT2131" s="37">
        <f t="shared" si="110"/>
        <v>45981</v>
      </c>
      <c r="BU2131" s="220"/>
      <c r="BV2131" s="183"/>
      <c r="BW2131" s="228"/>
      <c r="BX2131" s="182"/>
      <c r="BY2131" s="182"/>
      <c r="BZ2131" s="182"/>
      <c r="CA2131" s="182"/>
      <c r="CB2131" s="182"/>
      <c r="CC2131" s="183"/>
      <c r="CE2131" s="1"/>
      <c r="CF2131" s="1"/>
      <c r="CG2131" s="1"/>
      <c r="CH2131" s="1"/>
      <c r="CI2131" s="1"/>
      <c r="CJ2131" s="1"/>
      <c r="CK2131" s="1"/>
      <c r="CL2131" s="1"/>
      <c r="CM2131" s="1"/>
      <c r="CN2131" s="1"/>
      <c r="CO2131" s="1"/>
    </row>
    <row r="2132" spans="1:93" ht="30" customHeight="1" x14ac:dyDescent="0.2">
      <c r="A2132" s="1">
        <v>2126</v>
      </c>
      <c r="B2132" s="1" t="s">
        <v>605</v>
      </c>
      <c r="C2132" s="1" t="s">
        <v>606</v>
      </c>
      <c r="D2132" s="1" t="s">
        <v>607</v>
      </c>
      <c r="E2132" s="1" t="s">
        <v>607</v>
      </c>
      <c r="F2132" s="1" t="s">
        <v>74</v>
      </c>
      <c r="G2132" s="1">
        <v>10</v>
      </c>
      <c r="H2132" s="1" t="s">
        <v>341</v>
      </c>
      <c r="I2132" s="1" t="s">
        <v>114</v>
      </c>
      <c r="J2132" s="64">
        <v>433</v>
      </c>
      <c r="K2132" s="76">
        <v>2294356</v>
      </c>
      <c r="L2132" s="29">
        <v>45953</v>
      </c>
      <c r="M2132" s="29" t="s">
        <v>4163</v>
      </c>
      <c r="N2132" s="1" t="s">
        <v>478</v>
      </c>
      <c r="O2132" s="28" t="s">
        <v>225</v>
      </c>
      <c r="P2132" s="1" t="s">
        <v>216</v>
      </c>
      <c r="Q2132" s="76">
        <v>9</v>
      </c>
      <c r="R2132" s="1" t="s">
        <v>537</v>
      </c>
      <c r="T2132" s="1" t="s">
        <v>115</v>
      </c>
      <c r="U2132" s="1"/>
      <c r="V2132" s="1"/>
      <c r="W2132" s="4"/>
      <c r="X2132" s="28"/>
      <c r="Y2132" s="33"/>
      <c r="Z2132" s="33"/>
      <c r="AA2132" s="96"/>
      <c r="AB2132" s="178"/>
      <c r="AC2132" s="33">
        <v>23.5</v>
      </c>
      <c r="AD2132" s="33">
        <v>225</v>
      </c>
      <c r="AE2132" s="33" t="s">
        <v>103</v>
      </c>
      <c r="AF2132" s="33" t="s">
        <v>103</v>
      </c>
      <c r="AG2132" s="33"/>
      <c r="AH2132" s="4"/>
      <c r="AI2132" s="1"/>
      <c r="AJ2132" s="1"/>
      <c r="AK2132" s="1"/>
      <c r="AL2132" s="5"/>
      <c r="AM2132" s="164">
        <f t="shared" si="109"/>
        <v>45956</v>
      </c>
      <c r="AN2132" s="182"/>
      <c r="AO2132" s="230"/>
      <c r="AP2132" s="182"/>
      <c r="AQ2132" s="182"/>
      <c r="AR2132" s="182"/>
      <c r="AS2132" s="182"/>
      <c r="AT2132" s="182"/>
      <c r="AU2132" s="182"/>
      <c r="AV2132" s="182"/>
      <c r="AW2132" s="96"/>
      <c r="AX2132" s="37">
        <f t="shared" si="111"/>
        <v>45960</v>
      </c>
      <c r="AY2132" s="182"/>
      <c r="AZ2132" s="183"/>
      <c r="BA2132" s="182"/>
      <c r="BB2132" s="182"/>
      <c r="BC2132" s="182"/>
      <c r="BD2132" s="182"/>
      <c r="BE2132" s="182"/>
      <c r="BF2132" s="182"/>
      <c r="BG2132" s="183"/>
      <c r="BH2132" s="4"/>
      <c r="BI2132" s="1"/>
      <c r="BJ2132" s="1"/>
      <c r="BK2132" s="1"/>
      <c r="BL2132" s="31"/>
      <c r="BM2132" s="31"/>
      <c r="BN2132" s="1"/>
      <c r="BO2132" s="1"/>
      <c r="BP2132" s="1"/>
      <c r="BQ2132" s="1"/>
      <c r="BR2132" s="1"/>
      <c r="BS2132" s="4"/>
      <c r="BT2132" s="37">
        <f t="shared" si="110"/>
        <v>45981</v>
      </c>
      <c r="BU2132" s="220"/>
      <c r="BV2132" s="183"/>
      <c r="BW2132" s="228"/>
      <c r="BX2132" s="182"/>
      <c r="BY2132" s="182"/>
      <c r="BZ2132" s="182"/>
      <c r="CA2132" s="182"/>
      <c r="CB2132" s="182"/>
      <c r="CC2132" s="183"/>
      <c r="CE2132" s="1"/>
      <c r="CF2132" s="1"/>
      <c r="CG2132" s="1"/>
      <c r="CH2132" s="1"/>
      <c r="CI2132" s="1"/>
      <c r="CJ2132" s="1"/>
      <c r="CK2132" s="1"/>
      <c r="CL2132" s="1"/>
      <c r="CM2132" s="1"/>
      <c r="CN2132" s="1"/>
      <c r="CO2132" s="1"/>
    </row>
    <row r="2133" spans="1:93" ht="30" customHeight="1" x14ac:dyDescent="0.2">
      <c r="A2133" s="1">
        <v>2127</v>
      </c>
      <c r="B2133" s="1" t="s">
        <v>605</v>
      </c>
      <c r="C2133" s="1" t="s">
        <v>606</v>
      </c>
      <c r="D2133" s="1" t="s">
        <v>607</v>
      </c>
      <c r="E2133" s="1" t="s">
        <v>607</v>
      </c>
      <c r="F2133" s="1" t="s">
        <v>74</v>
      </c>
      <c r="G2133" s="1">
        <v>10</v>
      </c>
      <c r="H2133" s="1" t="s">
        <v>341</v>
      </c>
      <c r="I2133" s="1" t="s">
        <v>114</v>
      </c>
      <c r="J2133" s="64">
        <v>432</v>
      </c>
      <c r="K2133" s="76">
        <v>2294524</v>
      </c>
      <c r="L2133" s="29">
        <v>45953</v>
      </c>
      <c r="M2133" s="29" t="s">
        <v>4163</v>
      </c>
      <c r="N2133" s="1" t="s">
        <v>478</v>
      </c>
      <c r="O2133" s="28" t="s">
        <v>225</v>
      </c>
      <c r="P2133" s="1" t="s">
        <v>216</v>
      </c>
      <c r="Q2133" s="76">
        <v>9</v>
      </c>
      <c r="R2133" s="1" t="s">
        <v>537</v>
      </c>
      <c r="S2133" s="1">
        <v>6</v>
      </c>
      <c r="T2133" s="1" t="s">
        <v>115</v>
      </c>
      <c r="U2133" s="1"/>
      <c r="V2133" s="1"/>
      <c r="W2133" s="4"/>
      <c r="X2133" s="28"/>
      <c r="Y2133" s="33"/>
      <c r="Z2133" s="33"/>
      <c r="AA2133" s="96"/>
      <c r="AB2133" s="178"/>
      <c r="AC2133" s="33">
        <v>25</v>
      </c>
      <c r="AD2133" s="33">
        <v>235</v>
      </c>
      <c r="AE2133" s="33" t="s">
        <v>103</v>
      </c>
      <c r="AF2133" s="33" t="s">
        <v>103</v>
      </c>
      <c r="AG2133" s="33"/>
      <c r="AH2133" s="4"/>
      <c r="AI2133" s="1"/>
      <c r="AJ2133" s="1"/>
      <c r="AK2133" s="1"/>
      <c r="AL2133" s="5"/>
      <c r="AM2133" s="164">
        <f t="shared" si="109"/>
        <v>45956</v>
      </c>
      <c r="AN2133" s="182"/>
      <c r="AO2133" s="230"/>
      <c r="AP2133" s="182"/>
      <c r="AQ2133" s="182"/>
      <c r="AR2133" s="182"/>
      <c r="AS2133" s="182"/>
      <c r="AT2133" s="182"/>
      <c r="AU2133" s="182"/>
      <c r="AV2133" s="182"/>
      <c r="AW2133" s="96"/>
      <c r="AX2133" s="37">
        <f t="shared" si="111"/>
        <v>45960</v>
      </c>
      <c r="AY2133" s="182"/>
      <c r="AZ2133" s="183"/>
      <c r="BA2133" s="182"/>
      <c r="BB2133" s="182"/>
      <c r="BC2133" s="182"/>
      <c r="BD2133" s="182"/>
      <c r="BE2133" s="182"/>
      <c r="BF2133" s="182"/>
      <c r="BG2133" s="183"/>
      <c r="BH2133" s="4"/>
      <c r="BI2133" s="1"/>
      <c r="BJ2133" s="1"/>
      <c r="BK2133" s="1"/>
      <c r="BL2133" s="31"/>
      <c r="BM2133" s="31"/>
      <c r="BN2133" s="1"/>
      <c r="BO2133" s="1"/>
      <c r="BP2133" s="1"/>
      <c r="BQ2133" s="1"/>
      <c r="BR2133" s="1"/>
      <c r="BS2133" s="4"/>
      <c r="BT2133" s="37">
        <f t="shared" si="110"/>
        <v>45981</v>
      </c>
      <c r="BU2133" s="220"/>
      <c r="BV2133" s="183"/>
      <c r="BW2133" s="228"/>
      <c r="BX2133" s="182"/>
      <c r="BY2133" s="182"/>
      <c r="BZ2133" s="182"/>
      <c r="CA2133" s="182"/>
      <c r="CB2133" s="182"/>
      <c r="CC2133" s="183"/>
      <c r="CE2133" s="1"/>
      <c r="CF2133" s="1"/>
      <c r="CG2133" s="1"/>
      <c r="CH2133" s="1"/>
      <c r="CI2133" s="1"/>
      <c r="CJ2133" s="1"/>
      <c r="CK2133" s="1"/>
      <c r="CL2133" s="1"/>
      <c r="CM2133" s="1"/>
      <c r="CN2133" s="1"/>
      <c r="CO2133" s="1"/>
    </row>
    <row r="2134" spans="1:93" ht="30" customHeight="1" x14ac:dyDescent="0.2">
      <c r="A2134" s="1">
        <v>2128</v>
      </c>
      <c r="B2134" s="1" t="s">
        <v>605</v>
      </c>
      <c r="C2134" s="1" t="s">
        <v>606</v>
      </c>
      <c r="D2134" s="1" t="s">
        <v>607</v>
      </c>
      <c r="E2134" s="1" t="s">
        <v>607</v>
      </c>
      <c r="F2134" s="1" t="s">
        <v>74</v>
      </c>
      <c r="G2134" s="1">
        <v>10</v>
      </c>
      <c r="H2134" s="1" t="s">
        <v>341</v>
      </c>
      <c r="I2134" s="1" t="s">
        <v>114</v>
      </c>
      <c r="J2134" s="64">
        <v>554</v>
      </c>
      <c r="K2134" s="76">
        <v>2294357</v>
      </c>
      <c r="L2134" s="29">
        <v>45953</v>
      </c>
      <c r="M2134" s="29" t="s">
        <v>4163</v>
      </c>
      <c r="N2134" s="1" t="s">
        <v>478</v>
      </c>
      <c r="O2134" s="28" t="s">
        <v>225</v>
      </c>
      <c r="P2134" s="1" t="s">
        <v>216</v>
      </c>
      <c r="Q2134" s="76">
        <v>12</v>
      </c>
      <c r="R2134" s="1" t="s">
        <v>537</v>
      </c>
      <c r="T2134" s="1" t="s">
        <v>115</v>
      </c>
      <c r="U2134" s="1"/>
      <c r="V2134" s="1"/>
      <c r="W2134" s="4"/>
      <c r="X2134" s="28"/>
      <c r="Y2134" s="33"/>
      <c r="Z2134" s="33"/>
      <c r="AA2134" s="96"/>
      <c r="AB2134" s="178"/>
      <c r="AC2134" s="33">
        <v>23.5</v>
      </c>
      <c r="AD2134" s="33">
        <v>240</v>
      </c>
      <c r="AE2134" s="33" t="s">
        <v>103</v>
      </c>
      <c r="AF2134" s="33" t="s">
        <v>103</v>
      </c>
      <c r="AG2134" s="33"/>
      <c r="AH2134" s="4"/>
      <c r="AI2134" s="1"/>
      <c r="AJ2134" s="1"/>
      <c r="AK2134" s="1"/>
      <c r="AL2134" s="5"/>
      <c r="AM2134" s="164">
        <f t="shared" si="109"/>
        <v>45956</v>
      </c>
      <c r="AN2134" s="182"/>
      <c r="AO2134" s="230"/>
      <c r="AP2134" s="182"/>
      <c r="AQ2134" s="182"/>
      <c r="AR2134" s="182"/>
      <c r="AS2134" s="182"/>
      <c r="AT2134" s="182"/>
      <c r="AU2134" s="182"/>
      <c r="AV2134" s="182"/>
      <c r="AW2134" s="96"/>
      <c r="AX2134" s="37">
        <f t="shared" si="111"/>
        <v>45960</v>
      </c>
      <c r="AY2134" s="182"/>
      <c r="AZ2134" s="183"/>
      <c r="BA2134" s="182"/>
      <c r="BB2134" s="182"/>
      <c r="BC2134" s="182"/>
      <c r="BD2134" s="182"/>
      <c r="BE2134" s="182"/>
      <c r="BF2134" s="182"/>
      <c r="BG2134" s="183"/>
      <c r="BH2134" s="4"/>
      <c r="BI2134" s="1"/>
      <c r="BJ2134" s="1"/>
      <c r="BK2134" s="1"/>
      <c r="BL2134" s="31"/>
      <c r="BM2134" s="31"/>
      <c r="BN2134" s="1"/>
      <c r="BO2134" s="1"/>
      <c r="BP2134" s="1"/>
      <c r="BQ2134" s="1"/>
      <c r="BR2134" s="1"/>
      <c r="BS2134" s="4"/>
      <c r="BT2134" s="37">
        <f t="shared" si="110"/>
        <v>45981</v>
      </c>
      <c r="BU2134" s="220"/>
      <c r="BV2134" s="183"/>
      <c r="BW2134" s="228"/>
      <c r="BX2134" s="182"/>
      <c r="BY2134" s="182"/>
      <c r="BZ2134" s="182"/>
      <c r="CA2134" s="182"/>
      <c r="CB2134" s="182"/>
      <c r="CC2134" s="183"/>
      <c r="CE2134" s="1"/>
      <c r="CF2134" s="1"/>
      <c r="CG2134" s="1"/>
      <c r="CH2134" s="1"/>
      <c r="CI2134" s="1"/>
      <c r="CJ2134" s="1"/>
      <c r="CK2134" s="1"/>
      <c r="CL2134" s="1"/>
      <c r="CM2134" s="1"/>
      <c r="CN2134" s="1"/>
      <c r="CO2134" s="1"/>
    </row>
    <row r="2135" spans="1:93" ht="30" customHeight="1" x14ac:dyDescent="0.2">
      <c r="A2135" s="1">
        <v>2129</v>
      </c>
      <c r="B2135" s="1" t="s">
        <v>605</v>
      </c>
      <c r="C2135" s="1" t="s">
        <v>606</v>
      </c>
      <c r="D2135" s="1" t="s">
        <v>607</v>
      </c>
      <c r="E2135" s="1" t="s">
        <v>607</v>
      </c>
      <c r="F2135" s="1" t="s">
        <v>74</v>
      </c>
      <c r="G2135" s="1">
        <v>10</v>
      </c>
      <c r="H2135" s="1" t="s">
        <v>341</v>
      </c>
      <c r="I2135" s="1" t="s">
        <v>114</v>
      </c>
      <c r="J2135" s="64">
        <v>558</v>
      </c>
      <c r="K2135" s="76">
        <v>2294358</v>
      </c>
      <c r="L2135" s="29">
        <v>45953</v>
      </c>
      <c r="M2135" s="29" t="s">
        <v>4163</v>
      </c>
      <c r="N2135" s="1" t="s">
        <v>478</v>
      </c>
      <c r="O2135" s="28" t="s">
        <v>225</v>
      </c>
      <c r="P2135" s="1" t="s">
        <v>216</v>
      </c>
      <c r="Q2135" s="76">
        <v>12</v>
      </c>
      <c r="R2135" s="1" t="s">
        <v>537</v>
      </c>
      <c r="T2135" s="1" t="s">
        <v>115</v>
      </c>
      <c r="U2135" s="1"/>
      <c r="V2135" s="1"/>
      <c r="W2135" s="4"/>
      <c r="X2135" s="28"/>
      <c r="Y2135" s="33"/>
      <c r="Z2135" s="33"/>
      <c r="AA2135" s="96"/>
      <c r="AB2135" s="178"/>
      <c r="AC2135" s="33">
        <v>24</v>
      </c>
      <c r="AD2135" s="33">
        <v>210</v>
      </c>
      <c r="AE2135" s="33" t="s">
        <v>103</v>
      </c>
      <c r="AF2135" s="33" t="s">
        <v>103</v>
      </c>
      <c r="AG2135" s="33"/>
      <c r="AH2135" s="4"/>
      <c r="AI2135" s="1"/>
      <c r="AJ2135" s="1"/>
      <c r="AK2135" s="1"/>
      <c r="AL2135" s="5"/>
      <c r="AM2135" s="164">
        <f t="shared" si="109"/>
        <v>45956</v>
      </c>
      <c r="AN2135" s="182"/>
      <c r="AO2135" s="230"/>
      <c r="AP2135" s="182"/>
      <c r="AQ2135" s="182"/>
      <c r="AR2135" s="182"/>
      <c r="AS2135" s="182"/>
      <c r="AT2135" s="182"/>
      <c r="AU2135" s="182"/>
      <c r="AV2135" s="182"/>
      <c r="AW2135" s="96"/>
      <c r="AX2135" s="37">
        <f t="shared" si="111"/>
        <v>45960</v>
      </c>
      <c r="AY2135" s="182"/>
      <c r="AZ2135" s="183"/>
      <c r="BA2135" s="182"/>
      <c r="BB2135" s="182"/>
      <c r="BC2135" s="182"/>
      <c r="BD2135" s="182"/>
      <c r="BE2135" s="182"/>
      <c r="BF2135" s="182"/>
      <c r="BG2135" s="183"/>
      <c r="BH2135" s="4"/>
      <c r="BI2135" s="1"/>
      <c r="BJ2135" s="1"/>
      <c r="BK2135" s="1"/>
      <c r="BL2135" s="31"/>
      <c r="BM2135" s="31"/>
      <c r="BN2135" s="1"/>
      <c r="BO2135" s="1"/>
      <c r="BP2135" s="1"/>
      <c r="BQ2135" s="1"/>
      <c r="BR2135" s="1"/>
      <c r="BS2135" s="4"/>
      <c r="BT2135" s="37">
        <f t="shared" si="110"/>
        <v>45981</v>
      </c>
      <c r="BU2135" s="220"/>
      <c r="BV2135" s="183"/>
      <c r="BW2135" s="228"/>
      <c r="BX2135" s="182"/>
      <c r="BY2135" s="182"/>
      <c r="BZ2135" s="182"/>
      <c r="CA2135" s="182"/>
      <c r="CB2135" s="182"/>
      <c r="CC2135" s="183"/>
      <c r="CE2135" s="1"/>
      <c r="CF2135" s="1"/>
      <c r="CG2135" s="1"/>
      <c r="CH2135" s="1"/>
      <c r="CI2135" s="1"/>
      <c r="CJ2135" s="1"/>
      <c r="CK2135" s="1"/>
      <c r="CL2135" s="1"/>
      <c r="CM2135" s="1"/>
      <c r="CN2135" s="1"/>
      <c r="CO2135" s="1"/>
    </row>
    <row r="2136" spans="1:93" ht="30" customHeight="1" x14ac:dyDescent="0.2">
      <c r="A2136" s="1">
        <v>2130</v>
      </c>
      <c r="B2136" s="1" t="s">
        <v>605</v>
      </c>
      <c r="C2136" s="1" t="s">
        <v>606</v>
      </c>
      <c r="D2136" s="1" t="s">
        <v>607</v>
      </c>
      <c r="E2136" s="1" t="s">
        <v>607</v>
      </c>
      <c r="F2136" s="1" t="s">
        <v>74</v>
      </c>
      <c r="G2136" s="1">
        <v>10</v>
      </c>
      <c r="H2136" s="1" t="s">
        <v>341</v>
      </c>
      <c r="I2136" s="1" t="s">
        <v>114</v>
      </c>
      <c r="J2136" s="64">
        <v>418</v>
      </c>
      <c r="K2136" s="76">
        <v>2294525</v>
      </c>
      <c r="L2136" s="29">
        <v>45953</v>
      </c>
      <c r="M2136" s="29" t="s">
        <v>4163</v>
      </c>
      <c r="N2136" s="1" t="s">
        <v>478</v>
      </c>
      <c r="O2136" s="28" t="s">
        <v>225</v>
      </c>
      <c r="P2136" s="1" t="s">
        <v>216</v>
      </c>
      <c r="Q2136" s="76">
        <v>10</v>
      </c>
      <c r="R2136" s="1" t="s">
        <v>537</v>
      </c>
      <c r="T2136" s="1" t="s">
        <v>115</v>
      </c>
      <c r="U2136" s="1"/>
      <c r="V2136" s="1"/>
      <c r="W2136" s="4"/>
      <c r="X2136" s="28"/>
      <c r="Y2136" s="33"/>
      <c r="Z2136" s="33"/>
      <c r="AA2136" s="96"/>
      <c r="AB2136" s="178"/>
      <c r="AC2136" s="33">
        <v>24.5</v>
      </c>
      <c r="AD2136" s="33">
        <v>200</v>
      </c>
      <c r="AE2136" s="33" t="s">
        <v>103</v>
      </c>
      <c r="AF2136" s="33" t="s">
        <v>103</v>
      </c>
      <c r="AG2136" s="33"/>
      <c r="AH2136" s="4"/>
      <c r="AI2136" s="1"/>
      <c r="AJ2136" s="1"/>
      <c r="AK2136" s="1"/>
      <c r="AL2136" s="5"/>
      <c r="AM2136" s="164">
        <f t="shared" si="109"/>
        <v>45956</v>
      </c>
      <c r="AN2136" s="182"/>
      <c r="AO2136" s="230"/>
      <c r="AP2136" s="182"/>
      <c r="AQ2136" s="182"/>
      <c r="AR2136" s="182"/>
      <c r="AS2136" s="182"/>
      <c r="AT2136" s="182"/>
      <c r="AU2136" s="182"/>
      <c r="AV2136" s="182"/>
      <c r="AW2136" s="96"/>
      <c r="AX2136" s="37">
        <f t="shared" si="111"/>
        <v>45960</v>
      </c>
      <c r="AY2136" s="182"/>
      <c r="AZ2136" s="183"/>
      <c r="BA2136" s="182"/>
      <c r="BB2136" s="182"/>
      <c r="BC2136" s="182"/>
      <c r="BD2136" s="182"/>
      <c r="BE2136" s="182"/>
      <c r="BF2136" s="182"/>
      <c r="BG2136" s="183"/>
      <c r="BH2136" s="4"/>
      <c r="BI2136" s="1"/>
      <c r="BJ2136" s="1"/>
      <c r="BK2136" s="1"/>
      <c r="BL2136" s="31"/>
      <c r="BM2136" s="31"/>
      <c r="BN2136" s="1"/>
      <c r="BO2136" s="1"/>
      <c r="BP2136" s="1"/>
      <c r="BQ2136" s="1"/>
      <c r="BR2136" s="1"/>
      <c r="BS2136" s="4"/>
      <c r="BT2136" s="37">
        <f t="shared" si="110"/>
        <v>45981</v>
      </c>
      <c r="BU2136" s="220"/>
      <c r="BV2136" s="183"/>
      <c r="BW2136" s="228"/>
      <c r="BX2136" s="182"/>
      <c r="BY2136" s="182"/>
      <c r="BZ2136" s="182"/>
      <c r="CA2136" s="182"/>
      <c r="CB2136" s="182"/>
      <c r="CC2136" s="183"/>
      <c r="CE2136" s="1"/>
      <c r="CF2136" s="1"/>
      <c r="CG2136" s="1"/>
      <c r="CH2136" s="1"/>
      <c r="CI2136" s="1"/>
      <c r="CJ2136" s="1"/>
      <c r="CK2136" s="1"/>
      <c r="CL2136" s="1"/>
      <c r="CM2136" s="1"/>
      <c r="CN2136" s="1"/>
      <c r="CO2136" s="1"/>
    </row>
    <row r="2137" spans="1:93" ht="30" customHeight="1" x14ac:dyDescent="0.2">
      <c r="A2137" s="1">
        <v>2131</v>
      </c>
      <c r="B2137" s="1" t="s">
        <v>605</v>
      </c>
      <c r="C2137" s="1" t="s">
        <v>606</v>
      </c>
      <c r="D2137" s="1" t="s">
        <v>607</v>
      </c>
      <c r="E2137" s="1" t="s">
        <v>607</v>
      </c>
      <c r="F2137" s="1" t="s">
        <v>74</v>
      </c>
      <c r="G2137" s="1">
        <v>10</v>
      </c>
      <c r="H2137" s="1" t="s">
        <v>341</v>
      </c>
      <c r="I2137" s="1" t="s">
        <v>114</v>
      </c>
      <c r="J2137" s="64">
        <v>415</v>
      </c>
      <c r="K2137" s="76">
        <v>2294359</v>
      </c>
      <c r="L2137" s="29">
        <v>45953</v>
      </c>
      <c r="M2137" s="29" t="s">
        <v>4163</v>
      </c>
      <c r="N2137" s="1" t="s">
        <v>478</v>
      </c>
      <c r="O2137" s="28" t="s">
        <v>225</v>
      </c>
      <c r="P2137" s="1" t="s">
        <v>216</v>
      </c>
      <c r="Q2137" s="76">
        <v>10</v>
      </c>
      <c r="R2137" s="1" t="s">
        <v>537</v>
      </c>
      <c r="T2137" s="1" t="s">
        <v>115</v>
      </c>
      <c r="U2137" s="1"/>
      <c r="V2137" s="1"/>
      <c r="W2137" s="4"/>
      <c r="X2137" s="28"/>
      <c r="Y2137" s="33"/>
      <c r="Z2137" s="33"/>
      <c r="AA2137" s="96"/>
      <c r="AB2137" s="178"/>
      <c r="AC2137" s="33">
        <v>22.5</v>
      </c>
      <c r="AD2137" s="33">
        <v>220</v>
      </c>
      <c r="AE2137" s="33" t="s">
        <v>103</v>
      </c>
      <c r="AF2137" s="33" t="s">
        <v>103</v>
      </c>
      <c r="AG2137" s="33"/>
      <c r="AH2137" s="4"/>
      <c r="AI2137" s="1"/>
      <c r="AJ2137" s="1"/>
      <c r="AK2137" s="1"/>
      <c r="AL2137" s="5"/>
      <c r="AM2137" s="164">
        <f t="shared" si="109"/>
        <v>45956</v>
      </c>
      <c r="AN2137" s="182"/>
      <c r="AO2137" s="230"/>
      <c r="AP2137" s="182"/>
      <c r="AQ2137" s="182"/>
      <c r="AR2137" s="182"/>
      <c r="AS2137" s="182"/>
      <c r="AT2137" s="182"/>
      <c r="AU2137" s="182"/>
      <c r="AV2137" s="182"/>
      <c r="AW2137" s="96"/>
      <c r="AX2137" s="37">
        <f t="shared" si="111"/>
        <v>45960</v>
      </c>
      <c r="AY2137" s="182"/>
      <c r="AZ2137" s="183"/>
      <c r="BA2137" s="182"/>
      <c r="BB2137" s="182"/>
      <c r="BC2137" s="182"/>
      <c r="BD2137" s="182"/>
      <c r="BE2137" s="182"/>
      <c r="BF2137" s="182"/>
      <c r="BG2137" s="183"/>
      <c r="BH2137" s="4"/>
      <c r="BI2137" s="1"/>
      <c r="BJ2137" s="1"/>
      <c r="BK2137" s="1"/>
      <c r="BL2137" s="31"/>
      <c r="BM2137" s="31"/>
      <c r="BN2137" s="1"/>
      <c r="BO2137" s="1"/>
      <c r="BP2137" s="1"/>
      <c r="BQ2137" s="1"/>
      <c r="BR2137" s="1"/>
      <c r="BS2137" s="4"/>
      <c r="BT2137" s="37">
        <f t="shared" si="110"/>
        <v>45981</v>
      </c>
      <c r="BU2137" s="220"/>
      <c r="BV2137" s="183"/>
      <c r="BW2137" s="228"/>
      <c r="BX2137" s="182"/>
      <c r="BY2137" s="182"/>
      <c r="BZ2137" s="182"/>
      <c r="CA2137" s="182"/>
      <c r="CB2137" s="182"/>
      <c r="CC2137" s="183"/>
      <c r="CE2137" s="1"/>
      <c r="CF2137" s="1"/>
      <c r="CG2137" s="1"/>
      <c r="CH2137" s="1"/>
      <c r="CI2137" s="1"/>
      <c r="CJ2137" s="1"/>
      <c r="CK2137" s="1"/>
      <c r="CL2137" s="1"/>
      <c r="CM2137" s="1"/>
      <c r="CN2137" s="1"/>
      <c r="CO2137" s="1"/>
    </row>
    <row r="2138" spans="1:93" ht="30" customHeight="1" x14ac:dyDescent="0.2">
      <c r="A2138" s="1">
        <v>2132</v>
      </c>
      <c r="B2138" s="1" t="s">
        <v>605</v>
      </c>
      <c r="C2138" s="1" t="s">
        <v>606</v>
      </c>
      <c r="D2138" s="1" t="s">
        <v>607</v>
      </c>
      <c r="E2138" s="1" t="s">
        <v>607</v>
      </c>
      <c r="F2138" s="1" t="s">
        <v>74</v>
      </c>
      <c r="G2138" s="1">
        <v>10</v>
      </c>
      <c r="H2138" s="1" t="s">
        <v>341</v>
      </c>
      <c r="I2138" s="1" t="s">
        <v>114</v>
      </c>
      <c r="J2138" s="64">
        <v>287</v>
      </c>
      <c r="K2138" s="76">
        <v>2294526</v>
      </c>
      <c r="L2138" s="29">
        <v>45953</v>
      </c>
      <c r="M2138" s="29" t="s">
        <v>4163</v>
      </c>
      <c r="N2138" s="1" t="s">
        <v>478</v>
      </c>
      <c r="O2138" s="28" t="s">
        <v>225</v>
      </c>
      <c r="P2138" s="1" t="s">
        <v>216</v>
      </c>
      <c r="Q2138" s="76">
        <v>8</v>
      </c>
      <c r="R2138" s="1" t="s">
        <v>537</v>
      </c>
      <c r="S2138" s="1" t="s">
        <v>2</v>
      </c>
      <c r="T2138" s="1" t="s">
        <v>2</v>
      </c>
      <c r="U2138" s="1"/>
      <c r="V2138" s="1" t="s">
        <v>608</v>
      </c>
      <c r="W2138" s="4"/>
      <c r="X2138" s="28"/>
      <c r="Y2138" s="33"/>
      <c r="Z2138" s="33"/>
      <c r="AA2138" s="96"/>
      <c r="AB2138" s="178"/>
      <c r="AC2138" s="33">
        <v>25.5</v>
      </c>
      <c r="AD2138" s="33">
        <v>270</v>
      </c>
      <c r="AE2138" s="33" t="s">
        <v>103</v>
      </c>
      <c r="AF2138" s="33" t="s">
        <v>103</v>
      </c>
      <c r="AG2138" s="33"/>
      <c r="AH2138" s="4"/>
      <c r="AI2138" s="1"/>
      <c r="AJ2138" s="1"/>
      <c r="AK2138" s="1"/>
      <c r="AL2138" s="5"/>
      <c r="AM2138" s="164">
        <f t="shared" si="109"/>
        <v>45956</v>
      </c>
      <c r="AN2138" s="182"/>
      <c r="AO2138" s="230"/>
      <c r="AP2138" s="182"/>
      <c r="AQ2138" s="182"/>
      <c r="AR2138" s="182"/>
      <c r="AS2138" s="182"/>
      <c r="AT2138" s="182"/>
      <c r="AU2138" s="182"/>
      <c r="AV2138" s="182"/>
      <c r="AW2138" s="96"/>
      <c r="AX2138" s="37">
        <f t="shared" si="111"/>
        <v>45960</v>
      </c>
      <c r="AY2138" s="182"/>
      <c r="AZ2138" s="183"/>
      <c r="BA2138" s="182">
        <v>42.7</v>
      </c>
      <c r="BB2138" s="182">
        <v>43.4</v>
      </c>
      <c r="BC2138" s="182">
        <v>42.5</v>
      </c>
      <c r="BD2138" s="182">
        <v>43.4</v>
      </c>
      <c r="BE2138" s="182">
        <v>41.7</v>
      </c>
      <c r="BF2138" s="182">
        <v>44.4</v>
      </c>
      <c r="BG2138" s="183"/>
      <c r="BH2138" s="4"/>
      <c r="BI2138" s="1"/>
      <c r="BJ2138" s="1"/>
      <c r="BK2138" s="1"/>
      <c r="BL2138" s="31"/>
      <c r="BM2138" s="31"/>
      <c r="BN2138" s="1"/>
      <c r="BO2138" s="1"/>
      <c r="BP2138" s="1"/>
      <c r="BQ2138" s="1"/>
      <c r="BR2138" s="1"/>
      <c r="BS2138" s="4"/>
      <c r="BT2138" s="37">
        <f t="shared" si="110"/>
        <v>45981</v>
      </c>
      <c r="BU2138" s="220"/>
      <c r="BV2138" s="183"/>
      <c r="BW2138" s="228">
        <v>55.9</v>
      </c>
      <c r="BX2138" s="182">
        <v>53.2</v>
      </c>
      <c r="BY2138" s="182">
        <v>52.4</v>
      </c>
      <c r="BZ2138" s="182">
        <v>54.5</v>
      </c>
      <c r="CA2138" s="182">
        <v>53.3</v>
      </c>
      <c r="CB2138" s="182">
        <v>52.7</v>
      </c>
      <c r="CC2138" s="183"/>
      <c r="CE2138" s="1"/>
      <c r="CF2138" s="1"/>
      <c r="CG2138" s="1"/>
      <c r="CH2138" s="1"/>
      <c r="CI2138" s="1"/>
      <c r="CJ2138" s="1"/>
      <c r="CK2138" s="1"/>
      <c r="CL2138" s="1"/>
      <c r="CM2138" s="1"/>
      <c r="CN2138" s="1"/>
      <c r="CO2138" s="1"/>
    </row>
    <row r="2139" spans="1:93" ht="30" customHeight="1" x14ac:dyDescent="0.2">
      <c r="A2139" s="1">
        <v>2133</v>
      </c>
      <c r="B2139" s="1" t="s">
        <v>605</v>
      </c>
      <c r="C2139" s="1" t="s">
        <v>606</v>
      </c>
      <c r="D2139" s="1" t="s">
        <v>607</v>
      </c>
      <c r="E2139" s="1" t="s">
        <v>607</v>
      </c>
      <c r="F2139" s="1" t="s">
        <v>74</v>
      </c>
      <c r="G2139" s="1">
        <v>10</v>
      </c>
      <c r="H2139" s="1" t="s">
        <v>341</v>
      </c>
      <c r="I2139" s="1" t="s">
        <v>114</v>
      </c>
      <c r="J2139" s="64">
        <v>302</v>
      </c>
      <c r="K2139" s="76">
        <v>2294360</v>
      </c>
      <c r="L2139" s="29">
        <v>45953</v>
      </c>
      <c r="M2139" s="29" t="s">
        <v>4163</v>
      </c>
      <c r="N2139" s="1" t="s">
        <v>478</v>
      </c>
      <c r="O2139" s="28" t="s">
        <v>225</v>
      </c>
      <c r="P2139" s="1" t="s">
        <v>216</v>
      </c>
      <c r="Q2139" s="76">
        <v>8</v>
      </c>
      <c r="R2139" s="1" t="s">
        <v>537</v>
      </c>
      <c r="T2139" s="1" t="s">
        <v>115</v>
      </c>
      <c r="U2139" s="1"/>
      <c r="V2139" s="1"/>
      <c r="W2139" s="4"/>
      <c r="X2139" s="28"/>
      <c r="Y2139" s="33"/>
      <c r="Z2139" s="33"/>
      <c r="AA2139" s="96"/>
      <c r="AB2139" s="178"/>
      <c r="AC2139" s="33">
        <v>25</v>
      </c>
      <c r="AD2139" s="33">
        <v>235</v>
      </c>
      <c r="AE2139" s="33" t="s">
        <v>103</v>
      </c>
      <c r="AF2139" s="33" t="s">
        <v>103</v>
      </c>
      <c r="AG2139" s="33"/>
      <c r="AH2139" s="4"/>
      <c r="AI2139" s="1"/>
      <c r="AJ2139" s="1"/>
      <c r="AK2139" s="1"/>
      <c r="AL2139" s="5"/>
      <c r="AM2139" s="164">
        <f t="shared" ref="AM2139:AM2202" si="112">L2139+3</f>
        <v>45956</v>
      </c>
      <c r="AN2139" s="182"/>
      <c r="AO2139" s="230"/>
      <c r="AP2139" s="182"/>
      <c r="AQ2139" s="182"/>
      <c r="AR2139" s="182"/>
      <c r="AS2139" s="182"/>
      <c r="AT2139" s="182"/>
      <c r="AU2139" s="182"/>
      <c r="AV2139" s="182"/>
      <c r="AW2139" s="96"/>
      <c r="AX2139" s="37">
        <f t="shared" si="111"/>
        <v>45960</v>
      </c>
      <c r="AY2139" s="182"/>
      <c r="AZ2139" s="183"/>
      <c r="BA2139" s="182"/>
      <c r="BB2139" s="182"/>
      <c r="BC2139" s="182"/>
      <c r="BD2139" s="182"/>
      <c r="BE2139" s="182"/>
      <c r="BF2139" s="182"/>
      <c r="BG2139" s="183"/>
      <c r="BH2139" s="4"/>
      <c r="BI2139" s="1"/>
      <c r="BJ2139" s="1"/>
      <c r="BK2139" s="1"/>
      <c r="BL2139" s="31"/>
      <c r="BM2139" s="31"/>
      <c r="BN2139" s="1"/>
      <c r="BO2139" s="1"/>
      <c r="BP2139" s="1"/>
      <c r="BQ2139" s="1"/>
      <c r="BR2139" s="1"/>
      <c r="BS2139" s="4"/>
      <c r="BT2139" s="37">
        <f t="shared" si="110"/>
        <v>45981</v>
      </c>
      <c r="BU2139" s="220"/>
      <c r="BV2139" s="183"/>
      <c r="BW2139" s="228"/>
      <c r="BX2139" s="182"/>
      <c r="BY2139" s="182"/>
      <c r="BZ2139" s="182"/>
      <c r="CA2139" s="182"/>
      <c r="CB2139" s="182"/>
      <c r="CC2139" s="183"/>
      <c r="CE2139" s="1"/>
      <c r="CF2139" s="1"/>
      <c r="CG2139" s="1"/>
      <c r="CH2139" s="1"/>
      <c r="CI2139" s="1"/>
      <c r="CJ2139" s="1"/>
      <c r="CK2139" s="1"/>
      <c r="CL2139" s="1"/>
      <c r="CM2139" s="1"/>
      <c r="CN2139" s="1"/>
      <c r="CO2139" s="1"/>
    </row>
    <row r="2140" spans="1:93" ht="30" customHeight="1" x14ac:dyDescent="0.2">
      <c r="A2140" s="1">
        <v>2134</v>
      </c>
      <c r="B2140" s="1" t="s">
        <v>605</v>
      </c>
      <c r="C2140" s="1" t="s">
        <v>606</v>
      </c>
      <c r="D2140" s="1" t="s">
        <v>607</v>
      </c>
      <c r="E2140" s="1" t="s">
        <v>607</v>
      </c>
      <c r="F2140" s="1" t="s">
        <v>74</v>
      </c>
      <c r="G2140" s="1">
        <v>10</v>
      </c>
      <c r="H2140" s="1" t="s">
        <v>341</v>
      </c>
      <c r="I2140" s="1" t="s">
        <v>114</v>
      </c>
      <c r="J2140" s="64">
        <v>430</v>
      </c>
      <c r="K2140" s="76">
        <v>2294527</v>
      </c>
      <c r="L2140" s="29">
        <v>45953</v>
      </c>
      <c r="M2140" s="29" t="s">
        <v>4163</v>
      </c>
      <c r="N2140" s="1" t="s">
        <v>478</v>
      </c>
      <c r="O2140" s="28" t="s">
        <v>225</v>
      </c>
      <c r="P2140" s="1" t="s">
        <v>216</v>
      </c>
      <c r="Q2140" s="76">
        <v>9</v>
      </c>
      <c r="R2140" s="1" t="s">
        <v>537</v>
      </c>
      <c r="T2140" s="1" t="s">
        <v>115</v>
      </c>
      <c r="U2140" s="1"/>
      <c r="V2140" s="1"/>
      <c r="W2140" s="4"/>
      <c r="X2140" s="28"/>
      <c r="Y2140" s="33"/>
      <c r="Z2140" s="33"/>
      <c r="AA2140" s="96"/>
      <c r="AB2140" s="178"/>
      <c r="AC2140" s="33">
        <v>24</v>
      </c>
      <c r="AD2140" s="33">
        <v>240</v>
      </c>
      <c r="AE2140" s="33" t="s">
        <v>103</v>
      </c>
      <c r="AF2140" s="33" t="s">
        <v>103</v>
      </c>
      <c r="AG2140" s="33"/>
      <c r="AH2140" s="4"/>
      <c r="AI2140" s="1"/>
      <c r="AJ2140" s="1"/>
      <c r="AK2140" s="1"/>
      <c r="AL2140" s="5"/>
      <c r="AM2140" s="164">
        <f t="shared" si="112"/>
        <v>45956</v>
      </c>
      <c r="AN2140" s="182"/>
      <c r="AO2140" s="230"/>
      <c r="AP2140" s="182"/>
      <c r="AQ2140" s="182"/>
      <c r="AR2140" s="182"/>
      <c r="AS2140" s="182"/>
      <c r="AT2140" s="182"/>
      <c r="AU2140" s="182"/>
      <c r="AV2140" s="182"/>
      <c r="AW2140" s="96"/>
      <c r="AX2140" s="37">
        <f t="shared" si="111"/>
        <v>45960</v>
      </c>
      <c r="AY2140" s="182"/>
      <c r="AZ2140" s="183"/>
      <c r="BA2140" s="182"/>
      <c r="BB2140" s="182"/>
      <c r="BC2140" s="182"/>
      <c r="BD2140" s="182"/>
      <c r="BE2140" s="182"/>
      <c r="BF2140" s="182"/>
      <c r="BG2140" s="183"/>
      <c r="BH2140" s="4"/>
      <c r="BI2140" s="1"/>
      <c r="BJ2140" s="1"/>
      <c r="BK2140" s="1"/>
      <c r="BL2140" s="31"/>
      <c r="BM2140" s="31"/>
      <c r="BN2140" s="1"/>
      <c r="BO2140" s="1"/>
      <c r="BP2140" s="1"/>
      <c r="BQ2140" s="1"/>
      <c r="BR2140" s="1"/>
      <c r="BS2140" s="4"/>
      <c r="BT2140" s="37">
        <f t="shared" ref="BT2140:BT2203" si="113">IF(L2140=0, 0, L2140+28)</f>
        <v>45981</v>
      </c>
      <c r="BU2140" s="220"/>
      <c r="BV2140" s="183"/>
      <c r="BW2140" s="228"/>
      <c r="BX2140" s="182"/>
      <c r="BY2140" s="182"/>
      <c r="BZ2140" s="182"/>
      <c r="CA2140" s="182"/>
      <c r="CB2140" s="182"/>
      <c r="CC2140" s="183"/>
      <c r="CE2140" s="1"/>
      <c r="CF2140" s="1"/>
      <c r="CG2140" s="1"/>
      <c r="CH2140" s="1"/>
      <c r="CI2140" s="1"/>
      <c r="CJ2140" s="1"/>
      <c r="CK2140" s="1"/>
      <c r="CL2140" s="1"/>
      <c r="CM2140" s="1"/>
      <c r="CN2140" s="1"/>
      <c r="CO2140" s="1"/>
    </row>
    <row r="2141" spans="1:93" ht="30" customHeight="1" x14ac:dyDescent="0.2">
      <c r="A2141" s="1">
        <v>2135</v>
      </c>
      <c r="B2141" s="1" t="s">
        <v>605</v>
      </c>
      <c r="C2141" s="1" t="s">
        <v>606</v>
      </c>
      <c r="D2141" s="1" t="s">
        <v>607</v>
      </c>
      <c r="E2141" s="1" t="s">
        <v>607</v>
      </c>
      <c r="F2141" s="1" t="s">
        <v>74</v>
      </c>
      <c r="G2141" s="1">
        <v>10</v>
      </c>
      <c r="H2141" s="1" t="s">
        <v>341</v>
      </c>
      <c r="I2141" s="1" t="s">
        <v>114</v>
      </c>
      <c r="J2141" s="64">
        <v>557</v>
      </c>
      <c r="K2141" s="76">
        <v>2294361</v>
      </c>
      <c r="L2141" s="29">
        <v>45953</v>
      </c>
      <c r="M2141" s="29" t="s">
        <v>4163</v>
      </c>
      <c r="N2141" s="1" t="s">
        <v>478</v>
      </c>
      <c r="O2141" s="28" t="s">
        <v>225</v>
      </c>
      <c r="P2141" s="1" t="s">
        <v>216</v>
      </c>
      <c r="Q2141" s="76">
        <v>12</v>
      </c>
      <c r="R2141" s="1" t="s">
        <v>537</v>
      </c>
      <c r="T2141" s="1" t="s">
        <v>115</v>
      </c>
      <c r="U2141" s="1"/>
      <c r="V2141" s="1"/>
      <c r="W2141" s="4"/>
      <c r="X2141" s="28"/>
      <c r="Y2141" s="33"/>
      <c r="Z2141" s="33"/>
      <c r="AA2141" s="96"/>
      <c r="AB2141" s="178"/>
      <c r="AC2141" s="33">
        <v>25.5</v>
      </c>
      <c r="AD2141" s="33">
        <v>220</v>
      </c>
      <c r="AE2141" s="33" t="s">
        <v>103</v>
      </c>
      <c r="AF2141" s="33" t="s">
        <v>103</v>
      </c>
      <c r="AG2141" s="33"/>
      <c r="AH2141" s="4"/>
      <c r="AI2141" s="1"/>
      <c r="AJ2141" s="1"/>
      <c r="AK2141" s="1"/>
      <c r="AL2141" s="5"/>
      <c r="AM2141" s="164">
        <f t="shared" si="112"/>
        <v>45956</v>
      </c>
      <c r="AN2141" s="182"/>
      <c r="AO2141" s="230"/>
      <c r="AP2141" s="182"/>
      <c r="AQ2141" s="182"/>
      <c r="AR2141" s="182"/>
      <c r="AS2141" s="182"/>
      <c r="AT2141" s="182"/>
      <c r="AU2141" s="182"/>
      <c r="AV2141" s="182"/>
      <c r="AW2141" s="96"/>
      <c r="AX2141" s="37">
        <f t="shared" si="111"/>
        <v>45960</v>
      </c>
      <c r="AY2141" s="182"/>
      <c r="AZ2141" s="183"/>
      <c r="BA2141" s="182"/>
      <c r="BB2141" s="182"/>
      <c r="BC2141" s="182"/>
      <c r="BD2141" s="182"/>
      <c r="BE2141" s="182"/>
      <c r="BF2141" s="182"/>
      <c r="BG2141" s="183"/>
      <c r="BH2141" s="4"/>
      <c r="BI2141" s="1"/>
      <c r="BJ2141" s="1"/>
      <c r="BK2141" s="1"/>
      <c r="BL2141" s="31"/>
      <c r="BM2141" s="31"/>
      <c r="BN2141" s="1"/>
      <c r="BO2141" s="1"/>
      <c r="BP2141" s="1"/>
      <c r="BQ2141" s="1"/>
      <c r="BR2141" s="1"/>
      <c r="BS2141" s="4"/>
      <c r="BT2141" s="37">
        <f t="shared" si="113"/>
        <v>45981</v>
      </c>
      <c r="BU2141" s="220"/>
      <c r="BV2141" s="183"/>
      <c r="BW2141" s="228"/>
      <c r="BX2141" s="182"/>
      <c r="BY2141" s="182"/>
      <c r="BZ2141" s="182"/>
      <c r="CA2141" s="182"/>
      <c r="CB2141" s="182"/>
      <c r="CC2141" s="183"/>
      <c r="CE2141" s="1"/>
      <c r="CF2141" s="1"/>
      <c r="CG2141" s="1"/>
      <c r="CH2141" s="1"/>
      <c r="CI2141" s="1"/>
      <c r="CJ2141" s="1"/>
      <c r="CK2141" s="1"/>
      <c r="CL2141" s="1"/>
      <c r="CM2141" s="1"/>
      <c r="CN2141" s="1"/>
      <c r="CO2141" s="1"/>
    </row>
    <row r="2142" spans="1:93" ht="30" customHeight="1" x14ac:dyDescent="0.2">
      <c r="A2142" s="1">
        <v>2136</v>
      </c>
      <c r="B2142" s="1" t="s">
        <v>605</v>
      </c>
      <c r="C2142" s="1" t="s">
        <v>606</v>
      </c>
      <c r="D2142" s="1" t="s">
        <v>607</v>
      </c>
      <c r="E2142" s="1" t="s">
        <v>607</v>
      </c>
      <c r="F2142" s="1" t="s">
        <v>74</v>
      </c>
      <c r="G2142" s="1">
        <v>10</v>
      </c>
      <c r="H2142" s="1" t="s">
        <v>341</v>
      </c>
      <c r="I2142" s="1" t="s">
        <v>114</v>
      </c>
      <c r="J2142" s="64">
        <v>392</v>
      </c>
      <c r="K2142" s="76">
        <v>2294528</v>
      </c>
      <c r="L2142" s="29">
        <v>45953</v>
      </c>
      <c r="M2142" s="29" t="s">
        <v>4163</v>
      </c>
      <c r="N2142" s="1" t="s">
        <v>478</v>
      </c>
      <c r="O2142" s="28" t="s">
        <v>225</v>
      </c>
      <c r="P2142" s="1" t="s">
        <v>216</v>
      </c>
      <c r="Q2142" s="76">
        <v>9</v>
      </c>
      <c r="R2142" s="1" t="s">
        <v>537</v>
      </c>
      <c r="T2142" s="1" t="s">
        <v>115</v>
      </c>
      <c r="U2142" s="1"/>
      <c r="V2142" s="1"/>
      <c r="W2142" s="4"/>
      <c r="X2142" s="28"/>
      <c r="Y2142" s="33"/>
      <c r="Z2142" s="33"/>
      <c r="AA2142" s="96"/>
      <c r="AB2142" s="178"/>
      <c r="AC2142" s="33">
        <v>24.5</v>
      </c>
      <c r="AD2142" s="33">
        <v>230</v>
      </c>
      <c r="AE2142" s="33" t="s">
        <v>103</v>
      </c>
      <c r="AF2142" s="33" t="s">
        <v>103</v>
      </c>
      <c r="AG2142" s="33"/>
      <c r="AH2142" s="4"/>
      <c r="AI2142" s="1"/>
      <c r="AJ2142" s="1"/>
      <c r="AK2142" s="1"/>
      <c r="AL2142" s="5"/>
      <c r="AM2142" s="164">
        <f t="shared" si="112"/>
        <v>45956</v>
      </c>
      <c r="AN2142" s="182"/>
      <c r="AO2142" s="230"/>
      <c r="AP2142" s="182"/>
      <c r="AQ2142" s="182"/>
      <c r="AR2142" s="182"/>
      <c r="AS2142" s="182"/>
      <c r="AT2142" s="182"/>
      <c r="AU2142" s="182"/>
      <c r="AV2142" s="182"/>
      <c r="AW2142" s="96"/>
      <c r="AX2142" s="37">
        <f t="shared" si="111"/>
        <v>45960</v>
      </c>
      <c r="AY2142" s="182"/>
      <c r="AZ2142" s="183"/>
      <c r="BA2142" s="182"/>
      <c r="BB2142" s="182"/>
      <c r="BC2142" s="182"/>
      <c r="BD2142" s="182"/>
      <c r="BE2142" s="182"/>
      <c r="BF2142" s="182"/>
      <c r="BG2142" s="183"/>
      <c r="BH2142" s="4"/>
      <c r="BI2142" s="1"/>
      <c r="BJ2142" s="1"/>
      <c r="BK2142" s="1"/>
      <c r="BL2142" s="31"/>
      <c r="BM2142" s="31"/>
      <c r="BN2142" s="1"/>
      <c r="BO2142" s="1"/>
      <c r="BP2142" s="1"/>
      <c r="BQ2142" s="1"/>
      <c r="BR2142" s="1"/>
      <c r="BS2142" s="4"/>
      <c r="BT2142" s="37">
        <f t="shared" si="113"/>
        <v>45981</v>
      </c>
      <c r="BU2142" s="220"/>
      <c r="BV2142" s="183"/>
      <c r="BW2142" s="228"/>
      <c r="BX2142" s="182"/>
      <c r="BY2142" s="182"/>
      <c r="BZ2142" s="182"/>
      <c r="CA2142" s="182"/>
      <c r="CB2142" s="182"/>
      <c r="CC2142" s="183"/>
      <c r="CE2142" s="1"/>
      <c r="CF2142" s="1"/>
      <c r="CG2142" s="1"/>
      <c r="CH2142" s="1"/>
      <c r="CI2142" s="1"/>
      <c r="CJ2142" s="1"/>
      <c r="CK2142" s="1"/>
      <c r="CL2142" s="1"/>
      <c r="CM2142" s="1"/>
      <c r="CN2142" s="1"/>
      <c r="CO2142" s="1"/>
    </row>
    <row r="2143" spans="1:93" ht="30" customHeight="1" x14ac:dyDescent="0.2">
      <c r="A2143" s="1">
        <v>2137</v>
      </c>
      <c r="B2143" s="1" t="s">
        <v>605</v>
      </c>
      <c r="C2143" s="1" t="s">
        <v>606</v>
      </c>
      <c r="D2143" s="1" t="s">
        <v>607</v>
      </c>
      <c r="E2143" s="1" t="s">
        <v>607</v>
      </c>
      <c r="F2143" s="1" t="s">
        <v>74</v>
      </c>
      <c r="G2143" s="1">
        <v>10</v>
      </c>
      <c r="H2143" s="1" t="s">
        <v>341</v>
      </c>
      <c r="I2143" s="1" t="s">
        <v>114</v>
      </c>
      <c r="J2143" s="64">
        <v>437</v>
      </c>
      <c r="K2143" s="76">
        <v>2294362</v>
      </c>
      <c r="L2143" s="29">
        <v>45953</v>
      </c>
      <c r="M2143" s="29" t="s">
        <v>4163</v>
      </c>
      <c r="N2143" s="1" t="s">
        <v>478</v>
      </c>
      <c r="O2143" s="28" t="s">
        <v>225</v>
      </c>
      <c r="P2143" s="1" t="s">
        <v>216</v>
      </c>
      <c r="Q2143" s="76">
        <v>9</v>
      </c>
      <c r="R2143" s="1" t="s">
        <v>537</v>
      </c>
      <c r="T2143" s="1" t="s">
        <v>115</v>
      </c>
      <c r="U2143" s="1"/>
      <c r="V2143" s="1"/>
      <c r="W2143" s="4"/>
      <c r="X2143" s="28"/>
      <c r="Y2143" s="33"/>
      <c r="Z2143" s="33"/>
      <c r="AA2143" s="96"/>
      <c r="AB2143" s="178"/>
      <c r="AC2143" s="33">
        <v>25</v>
      </c>
      <c r="AD2143" s="33">
        <v>230</v>
      </c>
      <c r="AE2143" s="33" t="s">
        <v>103</v>
      </c>
      <c r="AF2143" s="33" t="s">
        <v>103</v>
      </c>
      <c r="AG2143" s="33"/>
      <c r="AH2143" s="4"/>
      <c r="AI2143" s="1"/>
      <c r="AJ2143" s="1"/>
      <c r="AK2143" s="1"/>
      <c r="AL2143" s="5"/>
      <c r="AM2143" s="164">
        <f t="shared" si="112"/>
        <v>45956</v>
      </c>
      <c r="AN2143" s="182"/>
      <c r="AO2143" s="230"/>
      <c r="AP2143" s="182"/>
      <c r="AQ2143" s="182"/>
      <c r="AR2143" s="182"/>
      <c r="AS2143" s="182"/>
      <c r="AT2143" s="182"/>
      <c r="AU2143" s="182"/>
      <c r="AV2143" s="182"/>
      <c r="AW2143" s="96"/>
      <c r="AX2143" s="37">
        <f t="shared" si="111"/>
        <v>45960</v>
      </c>
      <c r="AY2143" s="182"/>
      <c r="AZ2143" s="183"/>
      <c r="BA2143" s="182"/>
      <c r="BB2143" s="182"/>
      <c r="BC2143" s="182"/>
      <c r="BD2143" s="182"/>
      <c r="BE2143" s="182"/>
      <c r="BF2143" s="182"/>
      <c r="BG2143" s="183"/>
      <c r="BH2143" s="4"/>
      <c r="BI2143" s="1"/>
      <c r="BJ2143" s="1"/>
      <c r="BK2143" s="1"/>
      <c r="BL2143" s="31"/>
      <c r="BM2143" s="31"/>
      <c r="BN2143" s="1"/>
      <c r="BO2143" s="1"/>
      <c r="BP2143" s="1"/>
      <c r="BQ2143" s="1"/>
      <c r="BR2143" s="1"/>
      <c r="BS2143" s="4"/>
      <c r="BT2143" s="37">
        <f t="shared" si="113"/>
        <v>45981</v>
      </c>
      <c r="BU2143" s="220"/>
      <c r="BV2143" s="183"/>
      <c r="BW2143" s="228"/>
      <c r="BX2143" s="182"/>
      <c r="BY2143" s="182"/>
      <c r="BZ2143" s="182"/>
      <c r="CA2143" s="182"/>
      <c r="CB2143" s="182"/>
      <c r="CC2143" s="183"/>
      <c r="CE2143" s="1"/>
      <c r="CF2143" s="1"/>
      <c r="CG2143" s="1"/>
      <c r="CH2143" s="1"/>
      <c r="CI2143" s="1"/>
      <c r="CJ2143" s="1"/>
      <c r="CK2143" s="1"/>
      <c r="CL2143" s="1"/>
      <c r="CM2143" s="1"/>
      <c r="CN2143" s="1"/>
      <c r="CO2143" s="1"/>
    </row>
    <row r="2144" spans="1:93" ht="30" customHeight="1" x14ac:dyDescent="0.2">
      <c r="A2144" s="1">
        <v>2138</v>
      </c>
      <c r="B2144" s="1" t="s">
        <v>605</v>
      </c>
      <c r="C2144" s="1" t="s">
        <v>606</v>
      </c>
      <c r="D2144" s="1" t="s">
        <v>607</v>
      </c>
      <c r="E2144" s="1" t="s">
        <v>607</v>
      </c>
      <c r="F2144" s="1" t="s">
        <v>74</v>
      </c>
      <c r="G2144" s="1">
        <v>10</v>
      </c>
      <c r="H2144" s="1" t="s">
        <v>341</v>
      </c>
      <c r="I2144" s="1" t="s">
        <v>114</v>
      </c>
      <c r="J2144" s="64">
        <v>403</v>
      </c>
      <c r="K2144" s="76">
        <v>2294363</v>
      </c>
      <c r="L2144" s="29">
        <v>45953</v>
      </c>
      <c r="M2144" s="29" t="s">
        <v>4163</v>
      </c>
      <c r="N2144" s="1" t="s">
        <v>478</v>
      </c>
      <c r="O2144" s="28" t="s">
        <v>225</v>
      </c>
      <c r="P2144" s="1" t="s">
        <v>216</v>
      </c>
      <c r="Q2144" s="76">
        <v>10</v>
      </c>
      <c r="R2144" s="1" t="s">
        <v>537</v>
      </c>
      <c r="S2144" s="1">
        <v>6</v>
      </c>
      <c r="T2144" s="1" t="s">
        <v>115</v>
      </c>
      <c r="U2144" s="1"/>
      <c r="V2144" s="1"/>
      <c r="W2144" s="4"/>
      <c r="X2144" s="28"/>
      <c r="Y2144" s="33"/>
      <c r="Z2144" s="33"/>
      <c r="AA2144" s="96"/>
      <c r="AB2144" s="178"/>
      <c r="AC2144" s="33">
        <v>25</v>
      </c>
      <c r="AD2144" s="33">
        <v>230</v>
      </c>
      <c r="AE2144" s="33" t="s">
        <v>103</v>
      </c>
      <c r="AF2144" s="33" t="s">
        <v>103</v>
      </c>
      <c r="AG2144" s="33"/>
      <c r="AH2144" s="4"/>
      <c r="AI2144" s="1"/>
      <c r="AJ2144" s="1"/>
      <c r="AK2144" s="1"/>
      <c r="AL2144" s="5"/>
      <c r="AM2144" s="164">
        <f t="shared" si="112"/>
        <v>45956</v>
      </c>
      <c r="AN2144" s="182"/>
      <c r="AO2144" s="230"/>
      <c r="AP2144" s="182"/>
      <c r="AQ2144" s="182"/>
      <c r="AR2144" s="182"/>
      <c r="AS2144" s="182"/>
      <c r="AT2144" s="182"/>
      <c r="AU2144" s="182"/>
      <c r="AV2144" s="182"/>
      <c r="AW2144" s="96"/>
      <c r="AX2144" s="37">
        <f t="shared" si="111"/>
        <v>45960</v>
      </c>
      <c r="AY2144" s="182"/>
      <c r="AZ2144" s="183"/>
      <c r="BA2144" s="182"/>
      <c r="BB2144" s="182"/>
      <c r="BC2144" s="182"/>
      <c r="BD2144" s="182"/>
      <c r="BE2144" s="182"/>
      <c r="BF2144" s="182"/>
      <c r="BG2144" s="183"/>
      <c r="BH2144" s="4"/>
      <c r="BI2144" s="1"/>
      <c r="BJ2144" s="1"/>
      <c r="BK2144" s="1"/>
      <c r="BL2144" s="31"/>
      <c r="BM2144" s="31"/>
      <c r="BN2144" s="1"/>
      <c r="BO2144" s="1"/>
      <c r="BP2144" s="1"/>
      <c r="BQ2144" s="1"/>
      <c r="BR2144" s="1"/>
      <c r="BS2144" s="4"/>
      <c r="BT2144" s="37">
        <f t="shared" si="113"/>
        <v>45981</v>
      </c>
      <c r="BU2144" s="220"/>
      <c r="BV2144" s="183"/>
      <c r="BW2144" s="228"/>
      <c r="BX2144" s="182"/>
      <c r="BY2144" s="182"/>
      <c r="BZ2144" s="182"/>
      <c r="CA2144" s="182"/>
      <c r="CB2144" s="182"/>
      <c r="CC2144" s="183"/>
      <c r="CE2144" s="1"/>
      <c r="CF2144" s="1"/>
      <c r="CG2144" s="1"/>
      <c r="CH2144" s="1"/>
      <c r="CI2144" s="1"/>
      <c r="CJ2144" s="1"/>
      <c r="CK2144" s="1"/>
      <c r="CL2144" s="1"/>
      <c r="CM2144" s="1"/>
      <c r="CN2144" s="1"/>
      <c r="CO2144" s="1"/>
    </row>
    <row r="2145" spans="1:93" ht="30" customHeight="1" x14ac:dyDescent="0.2">
      <c r="A2145" s="1">
        <v>2139</v>
      </c>
      <c r="B2145" s="1" t="s">
        <v>605</v>
      </c>
      <c r="C2145" s="1" t="s">
        <v>606</v>
      </c>
      <c r="D2145" s="1" t="s">
        <v>607</v>
      </c>
      <c r="E2145" s="1" t="s">
        <v>607</v>
      </c>
      <c r="F2145" s="1" t="s">
        <v>74</v>
      </c>
      <c r="G2145" s="1">
        <v>10</v>
      </c>
      <c r="H2145" s="1" t="s">
        <v>341</v>
      </c>
      <c r="I2145" s="1" t="s">
        <v>114</v>
      </c>
      <c r="J2145" s="64">
        <v>411</v>
      </c>
      <c r="K2145" s="76">
        <v>2294529</v>
      </c>
      <c r="L2145" s="29">
        <v>45953</v>
      </c>
      <c r="M2145" s="29" t="s">
        <v>4163</v>
      </c>
      <c r="N2145" s="1" t="s">
        <v>478</v>
      </c>
      <c r="O2145" s="28" t="s">
        <v>225</v>
      </c>
      <c r="P2145" s="1" t="s">
        <v>216</v>
      </c>
      <c r="Q2145" s="76">
        <v>9</v>
      </c>
      <c r="R2145" s="1" t="s">
        <v>537</v>
      </c>
      <c r="T2145" s="1" t="s">
        <v>115</v>
      </c>
      <c r="U2145" s="1"/>
      <c r="V2145" s="1"/>
      <c r="W2145" s="4"/>
      <c r="X2145" s="28"/>
      <c r="Y2145" s="33"/>
      <c r="Z2145" s="33"/>
      <c r="AA2145" s="96"/>
      <c r="AB2145" s="178"/>
      <c r="AC2145" s="33">
        <v>24</v>
      </c>
      <c r="AD2145" s="33">
        <v>225</v>
      </c>
      <c r="AE2145" s="33" t="s">
        <v>103</v>
      </c>
      <c r="AF2145" s="33" t="s">
        <v>103</v>
      </c>
      <c r="AG2145" s="33"/>
      <c r="AH2145" s="4"/>
      <c r="AI2145" s="1"/>
      <c r="AJ2145" s="1"/>
      <c r="AK2145" s="1"/>
      <c r="AL2145" s="5"/>
      <c r="AM2145" s="164">
        <f t="shared" si="112"/>
        <v>45956</v>
      </c>
      <c r="AN2145" s="182"/>
      <c r="AO2145" s="230"/>
      <c r="AP2145" s="182"/>
      <c r="AQ2145" s="182"/>
      <c r="AR2145" s="182"/>
      <c r="AS2145" s="182"/>
      <c r="AT2145" s="182"/>
      <c r="AU2145" s="182"/>
      <c r="AV2145" s="182"/>
      <c r="AW2145" s="96"/>
      <c r="AX2145" s="37">
        <f t="shared" si="111"/>
        <v>45960</v>
      </c>
      <c r="AY2145" s="182"/>
      <c r="AZ2145" s="183"/>
      <c r="BA2145" s="182"/>
      <c r="BB2145" s="182"/>
      <c r="BC2145" s="182"/>
      <c r="BD2145" s="182"/>
      <c r="BE2145" s="182"/>
      <c r="BF2145" s="182"/>
      <c r="BG2145" s="183"/>
      <c r="BH2145" s="4"/>
      <c r="BI2145" s="1"/>
      <c r="BJ2145" s="1"/>
      <c r="BK2145" s="1"/>
      <c r="BL2145" s="31"/>
      <c r="BM2145" s="31"/>
      <c r="BN2145" s="1"/>
      <c r="BO2145" s="1"/>
      <c r="BP2145" s="1"/>
      <c r="BQ2145" s="1"/>
      <c r="BR2145" s="1"/>
      <c r="BS2145" s="4"/>
      <c r="BT2145" s="37">
        <f t="shared" si="113"/>
        <v>45981</v>
      </c>
      <c r="BU2145" s="220"/>
      <c r="BV2145" s="183"/>
      <c r="BW2145" s="228"/>
      <c r="BX2145" s="182"/>
      <c r="BY2145" s="182"/>
      <c r="BZ2145" s="182"/>
      <c r="CA2145" s="182"/>
      <c r="CB2145" s="182"/>
      <c r="CC2145" s="183"/>
      <c r="CE2145" s="1"/>
      <c r="CF2145" s="1"/>
      <c r="CG2145" s="1"/>
      <c r="CH2145" s="1"/>
      <c r="CI2145" s="1"/>
      <c r="CJ2145" s="1"/>
      <c r="CK2145" s="1"/>
      <c r="CL2145" s="1"/>
      <c r="CM2145" s="1"/>
      <c r="CN2145" s="1"/>
      <c r="CO2145" s="1"/>
    </row>
    <row r="2146" spans="1:93" ht="30" customHeight="1" x14ac:dyDescent="0.2">
      <c r="A2146" s="1">
        <v>2140</v>
      </c>
      <c r="B2146" s="1" t="s">
        <v>605</v>
      </c>
      <c r="C2146" s="1" t="s">
        <v>606</v>
      </c>
      <c r="D2146" s="1" t="s">
        <v>607</v>
      </c>
      <c r="E2146" s="1" t="s">
        <v>607</v>
      </c>
      <c r="F2146" s="1" t="s">
        <v>74</v>
      </c>
      <c r="G2146" s="1">
        <v>10</v>
      </c>
      <c r="H2146" s="1" t="s">
        <v>341</v>
      </c>
      <c r="I2146" s="1" t="s">
        <v>114</v>
      </c>
      <c r="J2146" s="64">
        <v>390</v>
      </c>
      <c r="K2146" s="76">
        <v>2294364</v>
      </c>
      <c r="L2146" s="29">
        <v>45953</v>
      </c>
      <c r="M2146" s="29" t="s">
        <v>4163</v>
      </c>
      <c r="N2146" s="1" t="s">
        <v>478</v>
      </c>
      <c r="O2146" s="28" t="s">
        <v>225</v>
      </c>
      <c r="P2146" s="1" t="s">
        <v>216</v>
      </c>
      <c r="Q2146" s="76">
        <v>9</v>
      </c>
      <c r="R2146" s="1" t="s">
        <v>537</v>
      </c>
      <c r="T2146" s="1" t="s">
        <v>115</v>
      </c>
      <c r="U2146" s="1"/>
      <c r="V2146" s="1"/>
      <c r="W2146" s="4"/>
      <c r="X2146" s="28"/>
      <c r="Y2146" s="33"/>
      <c r="Z2146" s="33"/>
      <c r="AA2146" s="96"/>
      <c r="AB2146" s="178"/>
      <c r="AC2146" s="33">
        <v>25</v>
      </c>
      <c r="AD2146" s="33">
        <v>225</v>
      </c>
      <c r="AE2146" s="33" t="s">
        <v>103</v>
      </c>
      <c r="AF2146" s="33" t="s">
        <v>103</v>
      </c>
      <c r="AG2146" s="33"/>
      <c r="AH2146" s="4"/>
      <c r="AI2146" s="1"/>
      <c r="AJ2146" s="1"/>
      <c r="AK2146" s="1"/>
      <c r="AL2146" s="5"/>
      <c r="AM2146" s="164">
        <f t="shared" si="112"/>
        <v>45956</v>
      </c>
      <c r="AN2146" s="182"/>
      <c r="AO2146" s="230"/>
      <c r="AP2146" s="182"/>
      <c r="AQ2146" s="182"/>
      <c r="AR2146" s="182"/>
      <c r="AS2146" s="182"/>
      <c r="AT2146" s="182"/>
      <c r="AU2146" s="182"/>
      <c r="AV2146" s="182"/>
      <c r="AW2146" s="96"/>
      <c r="AX2146" s="37">
        <f t="shared" si="111"/>
        <v>45960</v>
      </c>
      <c r="AY2146" s="182"/>
      <c r="AZ2146" s="183"/>
      <c r="BA2146" s="182"/>
      <c r="BB2146" s="182"/>
      <c r="BC2146" s="182"/>
      <c r="BD2146" s="182"/>
      <c r="BE2146" s="182"/>
      <c r="BF2146" s="182"/>
      <c r="BG2146" s="183"/>
      <c r="BH2146" s="4"/>
      <c r="BI2146" s="1"/>
      <c r="BJ2146" s="1"/>
      <c r="BK2146" s="1"/>
      <c r="BL2146" s="31"/>
      <c r="BM2146" s="31"/>
      <c r="BN2146" s="1"/>
      <c r="BO2146" s="1"/>
      <c r="BP2146" s="1"/>
      <c r="BQ2146" s="1"/>
      <c r="BR2146" s="1"/>
      <c r="BS2146" s="4"/>
      <c r="BT2146" s="37">
        <f t="shared" si="113"/>
        <v>45981</v>
      </c>
      <c r="BU2146" s="220"/>
      <c r="BV2146" s="183"/>
      <c r="BW2146" s="228"/>
      <c r="BX2146" s="182"/>
      <c r="BY2146" s="182"/>
      <c r="BZ2146" s="182"/>
      <c r="CA2146" s="182"/>
      <c r="CB2146" s="182"/>
      <c r="CC2146" s="183"/>
      <c r="CE2146" s="1"/>
      <c r="CF2146" s="1"/>
      <c r="CG2146" s="1"/>
      <c r="CH2146" s="1"/>
      <c r="CI2146" s="1"/>
      <c r="CJ2146" s="1"/>
      <c r="CK2146" s="1"/>
      <c r="CL2146" s="1"/>
      <c r="CM2146" s="1"/>
      <c r="CN2146" s="1"/>
      <c r="CO2146" s="1"/>
    </row>
    <row r="2147" spans="1:93" ht="30" customHeight="1" x14ac:dyDescent="0.2">
      <c r="A2147" s="1">
        <v>2141</v>
      </c>
      <c r="B2147" s="1" t="s">
        <v>605</v>
      </c>
      <c r="C2147" s="1" t="s">
        <v>606</v>
      </c>
      <c r="D2147" s="1" t="s">
        <v>607</v>
      </c>
      <c r="E2147" s="1" t="s">
        <v>607</v>
      </c>
      <c r="F2147" s="1" t="s">
        <v>74</v>
      </c>
      <c r="G2147" s="1">
        <v>10</v>
      </c>
      <c r="H2147" s="1" t="s">
        <v>341</v>
      </c>
      <c r="I2147" s="1" t="s">
        <v>114</v>
      </c>
      <c r="J2147" s="64">
        <v>389</v>
      </c>
      <c r="K2147" s="76">
        <v>2294530</v>
      </c>
      <c r="L2147" s="29">
        <v>45953</v>
      </c>
      <c r="M2147" s="29" t="s">
        <v>4163</v>
      </c>
      <c r="N2147" s="1" t="s">
        <v>478</v>
      </c>
      <c r="O2147" s="28" t="s">
        <v>225</v>
      </c>
      <c r="P2147" s="1" t="s">
        <v>216</v>
      </c>
      <c r="Q2147" s="76">
        <v>9</v>
      </c>
      <c r="R2147" s="1" t="s">
        <v>537</v>
      </c>
      <c r="T2147" s="1" t="s">
        <v>115</v>
      </c>
      <c r="U2147" s="1"/>
      <c r="V2147" s="1"/>
      <c r="W2147" s="4"/>
      <c r="X2147" s="28"/>
      <c r="Y2147" s="33"/>
      <c r="Z2147" s="33"/>
      <c r="AA2147" s="96"/>
      <c r="AB2147" s="178"/>
      <c r="AC2147" s="33">
        <v>23.5</v>
      </c>
      <c r="AD2147" s="33">
        <v>240</v>
      </c>
      <c r="AE2147" s="33" t="s">
        <v>103</v>
      </c>
      <c r="AF2147" s="33" t="s">
        <v>103</v>
      </c>
      <c r="AG2147" s="33"/>
      <c r="AH2147" s="4"/>
      <c r="AI2147" s="1"/>
      <c r="AJ2147" s="1"/>
      <c r="AK2147" s="1"/>
      <c r="AL2147" s="5"/>
      <c r="AM2147" s="164">
        <f t="shared" si="112"/>
        <v>45956</v>
      </c>
      <c r="AN2147" s="182"/>
      <c r="AO2147" s="230"/>
      <c r="AP2147" s="182"/>
      <c r="AQ2147" s="182"/>
      <c r="AR2147" s="182"/>
      <c r="AS2147" s="182"/>
      <c r="AT2147" s="182"/>
      <c r="AU2147" s="182"/>
      <c r="AV2147" s="182"/>
      <c r="AW2147" s="96"/>
      <c r="AX2147" s="37">
        <f t="shared" si="111"/>
        <v>45960</v>
      </c>
      <c r="AY2147" s="182"/>
      <c r="AZ2147" s="183"/>
      <c r="BA2147" s="182"/>
      <c r="BB2147" s="182"/>
      <c r="BC2147" s="182"/>
      <c r="BD2147" s="182"/>
      <c r="BE2147" s="182"/>
      <c r="BF2147" s="182"/>
      <c r="BG2147" s="183"/>
      <c r="BH2147" s="4"/>
      <c r="BI2147" s="1"/>
      <c r="BJ2147" s="1"/>
      <c r="BK2147" s="1"/>
      <c r="BL2147" s="31"/>
      <c r="BM2147" s="31"/>
      <c r="BN2147" s="1"/>
      <c r="BO2147" s="1"/>
      <c r="BP2147" s="1"/>
      <c r="BQ2147" s="1"/>
      <c r="BR2147" s="1"/>
      <c r="BS2147" s="4"/>
      <c r="BT2147" s="37">
        <f t="shared" si="113"/>
        <v>45981</v>
      </c>
      <c r="BU2147" s="220"/>
      <c r="BV2147" s="183"/>
      <c r="BW2147" s="228"/>
      <c r="BX2147" s="182"/>
      <c r="BY2147" s="182"/>
      <c r="BZ2147" s="182"/>
      <c r="CA2147" s="182"/>
      <c r="CB2147" s="182"/>
      <c r="CC2147" s="183"/>
      <c r="CE2147" s="1"/>
      <c r="CF2147" s="1"/>
      <c r="CG2147" s="1"/>
      <c r="CH2147" s="1"/>
      <c r="CI2147" s="1"/>
      <c r="CJ2147" s="1"/>
      <c r="CK2147" s="1"/>
      <c r="CL2147" s="1"/>
      <c r="CM2147" s="1"/>
      <c r="CN2147" s="1"/>
      <c r="CO2147" s="1"/>
    </row>
    <row r="2148" spans="1:93" ht="30" customHeight="1" x14ac:dyDescent="0.2">
      <c r="A2148" s="1">
        <v>2142</v>
      </c>
      <c r="B2148" s="1" t="s">
        <v>605</v>
      </c>
      <c r="C2148" s="1" t="s">
        <v>606</v>
      </c>
      <c r="D2148" s="1" t="s">
        <v>607</v>
      </c>
      <c r="E2148" s="1" t="s">
        <v>607</v>
      </c>
      <c r="F2148" s="1" t="s">
        <v>74</v>
      </c>
      <c r="G2148" s="1">
        <v>10</v>
      </c>
      <c r="H2148" s="1" t="s">
        <v>341</v>
      </c>
      <c r="I2148" s="1" t="s">
        <v>114</v>
      </c>
      <c r="J2148" s="64">
        <v>394</v>
      </c>
      <c r="K2148" s="76">
        <v>2294365</v>
      </c>
      <c r="L2148" s="29">
        <v>45953</v>
      </c>
      <c r="M2148" s="29" t="s">
        <v>4163</v>
      </c>
      <c r="N2148" s="1" t="s">
        <v>478</v>
      </c>
      <c r="O2148" s="28" t="s">
        <v>225</v>
      </c>
      <c r="P2148" s="1" t="s">
        <v>216</v>
      </c>
      <c r="Q2148" s="76">
        <v>9</v>
      </c>
      <c r="R2148" s="1" t="s">
        <v>537</v>
      </c>
      <c r="T2148" s="1" t="s">
        <v>115</v>
      </c>
      <c r="U2148" s="1"/>
      <c r="V2148" s="1"/>
      <c r="W2148" s="4"/>
      <c r="X2148" s="28"/>
      <c r="Y2148" s="33"/>
      <c r="Z2148" s="33"/>
      <c r="AA2148" s="96"/>
      <c r="AB2148" s="178"/>
      <c r="AC2148" s="33">
        <v>21.5</v>
      </c>
      <c r="AD2148" s="33">
        <v>200</v>
      </c>
      <c r="AE2148" s="33" t="s">
        <v>103</v>
      </c>
      <c r="AF2148" s="33" t="s">
        <v>103</v>
      </c>
      <c r="AG2148" s="33"/>
      <c r="AH2148" s="4"/>
      <c r="AI2148" s="1"/>
      <c r="AJ2148" s="1"/>
      <c r="AK2148" s="1"/>
      <c r="AL2148" s="5"/>
      <c r="AM2148" s="164">
        <f t="shared" si="112"/>
        <v>45956</v>
      </c>
      <c r="AN2148" s="182"/>
      <c r="AO2148" s="230"/>
      <c r="AP2148" s="182"/>
      <c r="AQ2148" s="182"/>
      <c r="AR2148" s="182"/>
      <c r="AS2148" s="182"/>
      <c r="AT2148" s="182"/>
      <c r="AU2148" s="182"/>
      <c r="AV2148" s="182"/>
      <c r="AW2148" s="96"/>
      <c r="AX2148" s="37">
        <f t="shared" si="111"/>
        <v>45960</v>
      </c>
      <c r="AY2148" s="182"/>
      <c r="AZ2148" s="183"/>
      <c r="BA2148" s="182"/>
      <c r="BB2148" s="182"/>
      <c r="BC2148" s="182"/>
      <c r="BD2148" s="182"/>
      <c r="BE2148" s="182"/>
      <c r="BF2148" s="182"/>
      <c r="BG2148" s="183"/>
      <c r="BH2148" s="4"/>
      <c r="BI2148" s="1"/>
      <c r="BJ2148" s="1"/>
      <c r="BK2148" s="1"/>
      <c r="BL2148" s="31"/>
      <c r="BM2148" s="31"/>
      <c r="BN2148" s="1"/>
      <c r="BO2148" s="1"/>
      <c r="BP2148" s="1"/>
      <c r="BQ2148" s="1"/>
      <c r="BR2148" s="1"/>
      <c r="BS2148" s="4"/>
      <c r="BT2148" s="37">
        <f t="shared" si="113"/>
        <v>45981</v>
      </c>
      <c r="BU2148" s="220"/>
      <c r="BV2148" s="183"/>
      <c r="BW2148" s="228"/>
      <c r="BX2148" s="182"/>
      <c r="BY2148" s="182"/>
      <c r="BZ2148" s="182"/>
      <c r="CA2148" s="182"/>
      <c r="CB2148" s="182"/>
      <c r="CC2148" s="183"/>
      <c r="CE2148" s="1"/>
      <c r="CF2148" s="1"/>
      <c r="CG2148" s="1"/>
      <c r="CH2148" s="1"/>
      <c r="CI2148" s="1"/>
      <c r="CJ2148" s="1"/>
      <c r="CK2148" s="1"/>
      <c r="CL2148" s="1"/>
      <c r="CM2148" s="1"/>
      <c r="CN2148" s="1"/>
      <c r="CO2148" s="1"/>
    </row>
    <row r="2149" spans="1:93" ht="30" customHeight="1" x14ac:dyDescent="0.2">
      <c r="A2149" s="1">
        <v>2143</v>
      </c>
      <c r="B2149" s="1" t="s">
        <v>605</v>
      </c>
      <c r="C2149" s="1" t="s">
        <v>606</v>
      </c>
      <c r="D2149" s="1" t="s">
        <v>607</v>
      </c>
      <c r="E2149" s="1" t="s">
        <v>607</v>
      </c>
      <c r="F2149" s="1" t="s">
        <v>74</v>
      </c>
      <c r="G2149" s="1">
        <v>10</v>
      </c>
      <c r="H2149" s="1" t="s">
        <v>341</v>
      </c>
      <c r="I2149" s="1" t="s">
        <v>114</v>
      </c>
      <c r="J2149" s="64">
        <v>407</v>
      </c>
      <c r="K2149" s="76">
        <v>2294531</v>
      </c>
      <c r="L2149" s="29">
        <v>45953</v>
      </c>
      <c r="M2149" s="29" t="s">
        <v>4163</v>
      </c>
      <c r="N2149" s="1" t="s">
        <v>478</v>
      </c>
      <c r="O2149" s="28" t="s">
        <v>225</v>
      </c>
      <c r="P2149" s="1" t="s">
        <v>216</v>
      </c>
      <c r="Q2149" s="76">
        <v>9</v>
      </c>
      <c r="R2149" s="1" t="s">
        <v>537</v>
      </c>
      <c r="T2149" s="1" t="s">
        <v>115</v>
      </c>
      <c r="U2149" s="1"/>
      <c r="V2149" s="1"/>
      <c r="W2149" s="4"/>
      <c r="X2149" s="28"/>
      <c r="Y2149" s="33"/>
      <c r="Z2149" s="33"/>
      <c r="AA2149" s="96"/>
      <c r="AB2149" s="178"/>
      <c r="AC2149" s="33">
        <v>24</v>
      </c>
      <c r="AD2149" s="33">
        <v>235</v>
      </c>
      <c r="AE2149" s="33" t="s">
        <v>103</v>
      </c>
      <c r="AF2149" s="33" t="s">
        <v>103</v>
      </c>
      <c r="AG2149" s="33"/>
      <c r="AH2149" s="4"/>
      <c r="AI2149" s="1"/>
      <c r="AJ2149" s="1"/>
      <c r="AK2149" s="1"/>
      <c r="AL2149" s="5"/>
      <c r="AM2149" s="164">
        <f t="shared" si="112"/>
        <v>45956</v>
      </c>
      <c r="AN2149" s="182"/>
      <c r="AO2149" s="230"/>
      <c r="AP2149" s="182"/>
      <c r="AQ2149" s="182"/>
      <c r="AR2149" s="182"/>
      <c r="AS2149" s="182"/>
      <c r="AT2149" s="182"/>
      <c r="AU2149" s="182"/>
      <c r="AV2149" s="182"/>
      <c r="AW2149" s="96"/>
      <c r="AX2149" s="37">
        <f t="shared" si="111"/>
        <v>45960</v>
      </c>
      <c r="AY2149" s="182"/>
      <c r="AZ2149" s="183"/>
      <c r="BA2149" s="182"/>
      <c r="BB2149" s="182"/>
      <c r="BC2149" s="182"/>
      <c r="BD2149" s="182"/>
      <c r="BE2149" s="182"/>
      <c r="BF2149" s="182"/>
      <c r="BG2149" s="183"/>
      <c r="BH2149" s="4"/>
      <c r="BI2149" s="1"/>
      <c r="BJ2149" s="1"/>
      <c r="BK2149" s="1"/>
      <c r="BL2149" s="31"/>
      <c r="BM2149" s="31"/>
      <c r="BN2149" s="1"/>
      <c r="BO2149" s="1"/>
      <c r="BP2149" s="1"/>
      <c r="BQ2149" s="1"/>
      <c r="BR2149" s="1"/>
      <c r="BS2149" s="4"/>
      <c r="BT2149" s="37">
        <f t="shared" si="113"/>
        <v>45981</v>
      </c>
      <c r="BU2149" s="220"/>
      <c r="BV2149" s="183"/>
      <c r="BW2149" s="228"/>
      <c r="BX2149" s="182"/>
      <c r="BY2149" s="182"/>
      <c r="BZ2149" s="182"/>
      <c r="CA2149" s="182"/>
      <c r="CB2149" s="182"/>
      <c r="CC2149" s="183"/>
      <c r="CE2149" s="1"/>
      <c r="CF2149" s="1"/>
      <c r="CG2149" s="1"/>
      <c r="CH2149" s="1"/>
      <c r="CI2149" s="1"/>
      <c r="CJ2149" s="1"/>
      <c r="CK2149" s="1"/>
      <c r="CL2149" s="1"/>
      <c r="CM2149" s="1"/>
      <c r="CN2149" s="1"/>
      <c r="CO2149" s="1"/>
    </row>
    <row r="2150" spans="1:93" ht="30" customHeight="1" x14ac:dyDescent="0.2">
      <c r="A2150" s="1">
        <v>2144</v>
      </c>
      <c r="B2150" s="1" t="s">
        <v>605</v>
      </c>
      <c r="C2150" s="1" t="s">
        <v>606</v>
      </c>
      <c r="D2150" s="1" t="s">
        <v>607</v>
      </c>
      <c r="E2150" s="1" t="s">
        <v>607</v>
      </c>
      <c r="F2150" s="1" t="s">
        <v>74</v>
      </c>
      <c r="G2150" s="1">
        <v>10</v>
      </c>
      <c r="H2150" s="1" t="s">
        <v>341</v>
      </c>
      <c r="I2150" s="1" t="s">
        <v>114</v>
      </c>
      <c r="J2150" s="64">
        <v>553</v>
      </c>
      <c r="K2150" s="76">
        <v>2294366</v>
      </c>
      <c r="L2150" s="29">
        <v>45953</v>
      </c>
      <c r="M2150" s="29" t="s">
        <v>4163</v>
      </c>
      <c r="N2150" s="1" t="s">
        <v>478</v>
      </c>
      <c r="O2150" s="28" t="s">
        <v>225</v>
      </c>
      <c r="P2150" s="1" t="s">
        <v>216</v>
      </c>
      <c r="Q2150" s="76">
        <v>12</v>
      </c>
      <c r="R2150" s="1" t="s">
        <v>537</v>
      </c>
      <c r="T2150" s="1" t="s">
        <v>115</v>
      </c>
      <c r="U2150" s="1"/>
      <c r="V2150" s="1"/>
      <c r="W2150" s="4"/>
      <c r="X2150" s="28"/>
      <c r="Y2150" s="33"/>
      <c r="Z2150" s="33"/>
      <c r="AA2150" s="96"/>
      <c r="AB2150" s="178"/>
      <c r="AC2150" s="33">
        <v>23.5</v>
      </c>
      <c r="AD2150" s="33">
        <v>215</v>
      </c>
      <c r="AE2150" s="33" t="s">
        <v>103</v>
      </c>
      <c r="AF2150" s="33" t="s">
        <v>103</v>
      </c>
      <c r="AG2150" s="33"/>
      <c r="AH2150" s="4"/>
      <c r="AI2150" s="1"/>
      <c r="AJ2150" s="1"/>
      <c r="AK2150" s="1"/>
      <c r="AL2150" s="5"/>
      <c r="AM2150" s="164">
        <f t="shared" si="112"/>
        <v>45956</v>
      </c>
      <c r="AN2150" s="182"/>
      <c r="AO2150" s="230"/>
      <c r="AP2150" s="182"/>
      <c r="AQ2150" s="182"/>
      <c r="AR2150" s="182"/>
      <c r="AS2150" s="182"/>
      <c r="AT2150" s="182"/>
      <c r="AU2150" s="182"/>
      <c r="AV2150" s="182"/>
      <c r="AW2150" s="96"/>
      <c r="AX2150" s="37">
        <f t="shared" si="111"/>
        <v>45960</v>
      </c>
      <c r="AY2150" s="182"/>
      <c r="AZ2150" s="183"/>
      <c r="BA2150" s="182">
        <v>41.9</v>
      </c>
      <c r="BB2150" s="182">
        <v>43.2</v>
      </c>
      <c r="BC2150" s="182">
        <v>43.7</v>
      </c>
      <c r="BD2150" s="182">
        <v>41.5</v>
      </c>
      <c r="BE2150" s="182">
        <v>42.2</v>
      </c>
      <c r="BF2150" s="182">
        <v>41.4</v>
      </c>
      <c r="BG2150" s="183"/>
      <c r="BH2150" s="4"/>
      <c r="BI2150" s="1"/>
      <c r="BJ2150" s="1"/>
      <c r="BK2150" s="1"/>
      <c r="BL2150" s="31"/>
      <c r="BM2150" s="31"/>
      <c r="BN2150" s="1"/>
      <c r="BO2150" s="1"/>
      <c r="BP2150" s="1"/>
      <c r="BQ2150" s="1"/>
      <c r="BR2150" s="1"/>
      <c r="BS2150" s="4"/>
      <c r="BT2150" s="37">
        <f t="shared" si="113"/>
        <v>45981</v>
      </c>
      <c r="BU2150" s="220"/>
      <c r="BV2150" s="183"/>
      <c r="BW2150" s="228"/>
      <c r="BX2150" s="182"/>
      <c r="BY2150" s="182"/>
      <c r="BZ2150" s="182"/>
      <c r="CA2150" s="182"/>
      <c r="CB2150" s="182"/>
      <c r="CC2150" s="183"/>
      <c r="CE2150" s="1"/>
      <c r="CF2150" s="1"/>
      <c r="CG2150" s="1"/>
      <c r="CH2150" s="1"/>
      <c r="CI2150" s="1"/>
      <c r="CJ2150" s="1"/>
      <c r="CK2150" s="1"/>
      <c r="CL2150" s="1"/>
      <c r="CM2150" s="1"/>
      <c r="CN2150" s="1"/>
      <c r="CO2150" s="1"/>
    </row>
    <row r="2151" spans="1:93" ht="30" customHeight="1" x14ac:dyDescent="0.2">
      <c r="A2151" s="1">
        <v>2145</v>
      </c>
      <c r="B2151" s="1" t="s">
        <v>605</v>
      </c>
      <c r="C2151" s="1" t="s">
        <v>606</v>
      </c>
      <c r="D2151" s="1" t="s">
        <v>607</v>
      </c>
      <c r="E2151" s="1" t="s">
        <v>607</v>
      </c>
      <c r="F2151" s="1" t="s">
        <v>74</v>
      </c>
      <c r="G2151" s="1">
        <v>10</v>
      </c>
      <c r="H2151" s="1" t="s">
        <v>341</v>
      </c>
      <c r="I2151" s="1" t="s">
        <v>114</v>
      </c>
      <c r="J2151" s="64">
        <v>287</v>
      </c>
      <c r="K2151" s="76">
        <v>2294367</v>
      </c>
      <c r="L2151" s="29">
        <v>45954</v>
      </c>
      <c r="M2151" s="29" t="s">
        <v>4163</v>
      </c>
      <c r="N2151" s="1" t="s">
        <v>478</v>
      </c>
      <c r="O2151" s="28" t="s">
        <v>225</v>
      </c>
      <c r="P2151" s="1" t="s">
        <v>216</v>
      </c>
      <c r="Q2151" s="76">
        <v>8</v>
      </c>
      <c r="R2151" s="1" t="s">
        <v>537</v>
      </c>
      <c r="T2151" s="1" t="s">
        <v>115</v>
      </c>
      <c r="U2151" s="1"/>
      <c r="V2151" s="1"/>
      <c r="W2151" s="4"/>
      <c r="X2151" s="28"/>
      <c r="Y2151" s="33"/>
      <c r="Z2151" s="33"/>
      <c r="AA2151" s="96"/>
      <c r="AB2151" s="178"/>
      <c r="AC2151" s="33">
        <v>24.5</v>
      </c>
      <c r="AD2151" s="33">
        <v>225</v>
      </c>
      <c r="AE2151" s="33" t="s">
        <v>103</v>
      </c>
      <c r="AF2151" s="33" t="s">
        <v>103</v>
      </c>
      <c r="AG2151" s="33"/>
      <c r="AH2151" s="4"/>
      <c r="AI2151" s="1"/>
      <c r="AJ2151" s="1"/>
      <c r="AK2151" s="1"/>
      <c r="AL2151" s="5"/>
      <c r="AM2151" s="164">
        <f t="shared" si="112"/>
        <v>45957</v>
      </c>
      <c r="AN2151" s="182"/>
      <c r="AO2151" s="230"/>
      <c r="AP2151" s="182"/>
      <c r="AQ2151" s="182"/>
      <c r="AR2151" s="182"/>
      <c r="AS2151" s="182"/>
      <c r="AT2151" s="182"/>
      <c r="AU2151" s="182"/>
      <c r="AV2151" s="182"/>
      <c r="AW2151" s="96"/>
      <c r="AX2151" s="37">
        <f t="shared" si="111"/>
        <v>45961</v>
      </c>
      <c r="AY2151" s="182"/>
      <c r="AZ2151" s="183"/>
      <c r="BA2151" s="182"/>
      <c r="BB2151" s="182"/>
      <c r="BC2151" s="182"/>
      <c r="BD2151" s="182"/>
      <c r="BE2151" s="182"/>
      <c r="BF2151" s="182"/>
      <c r="BG2151" s="183"/>
      <c r="BH2151" s="4"/>
      <c r="BI2151" s="1"/>
      <c r="BJ2151" s="1"/>
      <c r="BK2151" s="1"/>
      <c r="BL2151" s="31"/>
      <c r="BM2151" s="31"/>
      <c r="BN2151" s="1"/>
      <c r="BO2151" s="1"/>
      <c r="BP2151" s="1"/>
      <c r="BQ2151" s="1"/>
      <c r="BR2151" s="1"/>
      <c r="BS2151" s="4"/>
      <c r="BT2151" s="37">
        <f t="shared" si="113"/>
        <v>45982</v>
      </c>
      <c r="BU2151" s="220"/>
      <c r="BV2151" s="183"/>
      <c r="BW2151" s="228"/>
      <c r="BX2151" s="182"/>
      <c r="BY2151" s="182"/>
      <c r="BZ2151" s="182"/>
      <c r="CA2151" s="182"/>
      <c r="CB2151" s="182"/>
      <c r="CC2151" s="183"/>
      <c r="CE2151" s="1"/>
      <c r="CF2151" s="1"/>
      <c r="CG2151" s="1"/>
      <c r="CH2151" s="1"/>
      <c r="CI2151" s="1"/>
      <c r="CJ2151" s="1"/>
      <c r="CK2151" s="1"/>
      <c r="CL2151" s="1"/>
      <c r="CM2151" s="1"/>
      <c r="CN2151" s="1"/>
      <c r="CO2151" s="1"/>
    </row>
    <row r="2152" spans="1:93" ht="30" customHeight="1" x14ac:dyDescent="0.2">
      <c r="A2152" s="1">
        <v>2146</v>
      </c>
      <c r="B2152" s="1" t="s">
        <v>605</v>
      </c>
      <c r="C2152" s="1" t="s">
        <v>606</v>
      </c>
      <c r="D2152" s="1" t="s">
        <v>607</v>
      </c>
      <c r="E2152" s="1" t="s">
        <v>607</v>
      </c>
      <c r="F2152" s="1" t="s">
        <v>74</v>
      </c>
      <c r="G2152" s="1">
        <v>10</v>
      </c>
      <c r="H2152" s="1" t="s">
        <v>341</v>
      </c>
      <c r="I2152" s="1" t="s">
        <v>114</v>
      </c>
      <c r="J2152" s="64">
        <v>438</v>
      </c>
      <c r="K2152" s="76">
        <v>2294532</v>
      </c>
      <c r="L2152" s="29">
        <v>45954</v>
      </c>
      <c r="M2152" s="29" t="s">
        <v>4163</v>
      </c>
      <c r="N2152" s="1" t="s">
        <v>478</v>
      </c>
      <c r="O2152" s="28" t="s">
        <v>225</v>
      </c>
      <c r="P2152" s="1" t="s">
        <v>216</v>
      </c>
      <c r="Q2152" s="76">
        <v>9</v>
      </c>
      <c r="R2152" s="1" t="s">
        <v>537</v>
      </c>
      <c r="T2152" s="1" t="s">
        <v>115</v>
      </c>
      <c r="U2152" s="1"/>
      <c r="V2152" s="1"/>
      <c r="W2152" s="4"/>
      <c r="X2152" s="28"/>
      <c r="Y2152" s="33"/>
      <c r="Z2152" s="33"/>
      <c r="AA2152" s="96"/>
      <c r="AB2152" s="178"/>
      <c r="AC2152" s="33">
        <v>23</v>
      </c>
      <c r="AD2152" s="33">
        <v>240</v>
      </c>
      <c r="AE2152" s="33" t="s">
        <v>103</v>
      </c>
      <c r="AF2152" s="33" t="s">
        <v>103</v>
      </c>
      <c r="AG2152" s="33"/>
      <c r="AH2152" s="4"/>
      <c r="AI2152" s="1"/>
      <c r="AJ2152" s="1"/>
      <c r="AK2152" s="1"/>
      <c r="AL2152" s="5"/>
      <c r="AM2152" s="164">
        <f t="shared" si="112"/>
        <v>45957</v>
      </c>
      <c r="AN2152" s="182"/>
      <c r="AO2152" s="230"/>
      <c r="AP2152" s="182"/>
      <c r="AQ2152" s="182"/>
      <c r="AR2152" s="182"/>
      <c r="AS2152" s="182"/>
      <c r="AT2152" s="182"/>
      <c r="AU2152" s="182"/>
      <c r="AV2152" s="182"/>
      <c r="AW2152" s="96"/>
      <c r="AX2152" s="37">
        <f t="shared" si="111"/>
        <v>45961</v>
      </c>
      <c r="AY2152" s="182"/>
      <c r="AZ2152" s="183"/>
      <c r="BA2152" s="182"/>
      <c r="BB2152" s="182"/>
      <c r="BC2152" s="182"/>
      <c r="BD2152" s="182"/>
      <c r="BE2152" s="182"/>
      <c r="BF2152" s="182"/>
      <c r="BG2152" s="183"/>
      <c r="BH2152" s="4"/>
      <c r="BI2152" s="1"/>
      <c r="BJ2152" s="1"/>
      <c r="BK2152" s="1"/>
      <c r="BL2152" s="31"/>
      <c r="BM2152" s="31"/>
      <c r="BN2152" s="1"/>
      <c r="BO2152" s="1"/>
      <c r="BP2152" s="1"/>
      <c r="BQ2152" s="1"/>
      <c r="BR2152" s="1"/>
      <c r="BS2152" s="4"/>
      <c r="BT2152" s="37">
        <f t="shared" si="113"/>
        <v>45982</v>
      </c>
      <c r="BU2152" s="220"/>
      <c r="BV2152" s="183"/>
      <c r="BW2152" s="228"/>
      <c r="BX2152" s="182"/>
      <c r="BY2152" s="182"/>
      <c r="BZ2152" s="182"/>
      <c r="CA2152" s="182"/>
      <c r="CB2152" s="182"/>
      <c r="CC2152" s="183"/>
      <c r="CE2152" s="1"/>
      <c r="CF2152" s="1"/>
      <c r="CG2152" s="1"/>
      <c r="CH2152" s="1"/>
      <c r="CI2152" s="1"/>
      <c r="CJ2152" s="1"/>
      <c r="CK2152" s="1"/>
      <c r="CL2152" s="1"/>
      <c r="CM2152" s="1"/>
      <c r="CN2152" s="1"/>
      <c r="CO2152" s="1"/>
    </row>
    <row r="2153" spans="1:93" ht="30" customHeight="1" x14ac:dyDescent="0.2">
      <c r="A2153" s="1">
        <v>2147</v>
      </c>
      <c r="B2153" s="1" t="s">
        <v>605</v>
      </c>
      <c r="C2153" s="1" t="s">
        <v>606</v>
      </c>
      <c r="D2153" s="1" t="s">
        <v>607</v>
      </c>
      <c r="E2153" s="1" t="s">
        <v>607</v>
      </c>
      <c r="F2153" s="1" t="s">
        <v>74</v>
      </c>
      <c r="G2153" s="1">
        <v>10</v>
      </c>
      <c r="H2153" s="1" t="s">
        <v>341</v>
      </c>
      <c r="I2153" s="1" t="s">
        <v>114</v>
      </c>
      <c r="J2153" s="64">
        <v>551</v>
      </c>
      <c r="K2153" s="76">
        <v>2294368</v>
      </c>
      <c r="L2153" s="29">
        <v>45954</v>
      </c>
      <c r="M2153" s="29" t="s">
        <v>4163</v>
      </c>
      <c r="N2153" s="1" t="s">
        <v>478</v>
      </c>
      <c r="O2153" s="28" t="s">
        <v>225</v>
      </c>
      <c r="P2153" s="1" t="s">
        <v>216</v>
      </c>
      <c r="Q2153" s="76">
        <v>12</v>
      </c>
      <c r="R2153" s="1" t="s">
        <v>537</v>
      </c>
      <c r="T2153" s="1" t="s">
        <v>115</v>
      </c>
      <c r="U2153" s="1"/>
      <c r="V2153" s="1"/>
      <c r="W2153" s="4"/>
      <c r="X2153" s="28"/>
      <c r="Y2153" s="33"/>
      <c r="Z2153" s="33"/>
      <c r="AA2153" s="96"/>
      <c r="AB2153" s="178"/>
      <c r="AC2153" s="33">
        <v>25</v>
      </c>
      <c r="AD2153" s="33">
        <v>220</v>
      </c>
      <c r="AE2153" s="33" t="s">
        <v>103</v>
      </c>
      <c r="AF2153" s="33" t="s">
        <v>103</v>
      </c>
      <c r="AG2153" s="33"/>
      <c r="AH2153" s="4"/>
      <c r="AI2153" s="1"/>
      <c r="AJ2153" s="1"/>
      <c r="AK2153" s="1"/>
      <c r="AL2153" s="5"/>
      <c r="AM2153" s="164">
        <f t="shared" si="112"/>
        <v>45957</v>
      </c>
      <c r="AN2153" s="182"/>
      <c r="AO2153" s="230"/>
      <c r="AP2153" s="182"/>
      <c r="AQ2153" s="182"/>
      <c r="AR2153" s="182"/>
      <c r="AS2153" s="182"/>
      <c r="AT2153" s="182"/>
      <c r="AU2153" s="182"/>
      <c r="AV2153" s="182"/>
      <c r="AW2153" s="96"/>
      <c r="AX2153" s="37">
        <f t="shared" si="111"/>
        <v>45961</v>
      </c>
      <c r="AY2153" s="182"/>
      <c r="AZ2153" s="183"/>
      <c r="BA2153" s="182">
        <v>42.9</v>
      </c>
      <c r="BB2153" s="182">
        <v>42.1</v>
      </c>
      <c r="BC2153" s="182">
        <v>45.1</v>
      </c>
      <c r="BD2153" s="182">
        <v>42</v>
      </c>
      <c r="BE2153" s="182">
        <v>43.3</v>
      </c>
      <c r="BF2153" s="182">
        <v>41.8</v>
      </c>
      <c r="BG2153" s="183"/>
      <c r="BH2153" s="4"/>
      <c r="BI2153" s="1"/>
      <c r="BJ2153" s="1"/>
      <c r="BK2153" s="1"/>
      <c r="BL2153" s="31"/>
      <c r="BM2153" s="31"/>
      <c r="BN2153" s="1"/>
      <c r="BO2153" s="1"/>
      <c r="BP2153" s="1"/>
      <c r="BQ2153" s="1"/>
      <c r="BR2153" s="1"/>
      <c r="BS2153" s="4"/>
      <c r="BT2153" s="37">
        <f t="shared" si="113"/>
        <v>45982</v>
      </c>
      <c r="BU2153" s="220"/>
      <c r="BV2153" s="183"/>
      <c r="BW2153" s="228">
        <v>52</v>
      </c>
      <c r="BX2153" s="182">
        <v>53.8</v>
      </c>
      <c r="BY2153" s="182">
        <v>54.7</v>
      </c>
      <c r="BZ2153" s="182">
        <v>52.7</v>
      </c>
      <c r="CA2153" s="182">
        <v>54.7</v>
      </c>
      <c r="CB2153" s="182">
        <v>53.3</v>
      </c>
      <c r="CC2153" s="183"/>
      <c r="CE2153" s="1"/>
      <c r="CF2153" s="1"/>
      <c r="CG2153" s="1"/>
      <c r="CH2153" s="1"/>
      <c r="CI2153" s="1"/>
      <c r="CJ2153" s="1"/>
      <c r="CK2153" s="1"/>
      <c r="CL2153" s="1"/>
      <c r="CM2153" s="1"/>
      <c r="CN2153" s="1"/>
      <c r="CO2153" s="1"/>
    </row>
    <row r="2154" spans="1:93" ht="30" customHeight="1" x14ac:dyDescent="0.2">
      <c r="A2154" s="1">
        <v>2148</v>
      </c>
      <c r="B2154" s="1" t="s">
        <v>605</v>
      </c>
      <c r="C2154" s="1" t="s">
        <v>606</v>
      </c>
      <c r="D2154" s="1" t="s">
        <v>607</v>
      </c>
      <c r="E2154" s="1" t="s">
        <v>607</v>
      </c>
      <c r="F2154" s="1" t="s">
        <v>74</v>
      </c>
      <c r="G2154" s="1">
        <v>10</v>
      </c>
      <c r="H2154" s="1" t="s">
        <v>341</v>
      </c>
      <c r="I2154" s="1" t="s">
        <v>114</v>
      </c>
      <c r="J2154" s="64">
        <v>393</v>
      </c>
      <c r="K2154" s="76">
        <v>2294369</v>
      </c>
      <c r="L2154" s="29">
        <v>45954</v>
      </c>
      <c r="M2154" s="29" t="s">
        <v>4163</v>
      </c>
      <c r="N2154" s="1" t="s">
        <v>478</v>
      </c>
      <c r="O2154" s="28" t="s">
        <v>225</v>
      </c>
      <c r="P2154" s="1" t="s">
        <v>216</v>
      </c>
      <c r="Q2154" s="76">
        <v>10</v>
      </c>
      <c r="R2154" s="1" t="s">
        <v>537</v>
      </c>
      <c r="T2154" s="1" t="s">
        <v>115</v>
      </c>
      <c r="U2154" s="1"/>
      <c r="V2154" s="1"/>
      <c r="W2154" s="4"/>
      <c r="X2154" s="28"/>
      <c r="Y2154" s="33"/>
      <c r="Z2154" s="33"/>
      <c r="AA2154" s="96"/>
      <c r="AB2154" s="178"/>
      <c r="AC2154" s="33">
        <v>22.5</v>
      </c>
      <c r="AD2154" s="33">
        <v>200</v>
      </c>
      <c r="AE2154" s="33" t="s">
        <v>103</v>
      </c>
      <c r="AF2154" s="33" t="s">
        <v>103</v>
      </c>
      <c r="AG2154" s="33"/>
      <c r="AH2154" s="4"/>
      <c r="AI2154" s="1"/>
      <c r="AJ2154" s="1"/>
      <c r="AK2154" s="1"/>
      <c r="AL2154" s="5"/>
      <c r="AM2154" s="164">
        <f t="shared" si="112"/>
        <v>45957</v>
      </c>
      <c r="AN2154" s="182"/>
      <c r="AO2154" s="230"/>
      <c r="AP2154" s="182"/>
      <c r="AQ2154" s="182"/>
      <c r="AR2154" s="182"/>
      <c r="AS2154" s="182"/>
      <c r="AT2154" s="182"/>
      <c r="AU2154" s="182"/>
      <c r="AV2154" s="182"/>
      <c r="AW2154" s="96"/>
      <c r="AX2154" s="37">
        <f t="shared" si="111"/>
        <v>45961</v>
      </c>
      <c r="AY2154" s="182"/>
      <c r="AZ2154" s="183"/>
      <c r="BA2154" s="182"/>
      <c r="BB2154" s="182"/>
      <c r="BC2154" s="182"/>
      <c r="BD2154" s="182"/>
      <c r="BE2154" s="182"/>
      <c r="BF2154" s="182"/>
      <c r="BG2154" s="183"/>
      <c r="BH2154" s="4"/>
      <c r="BI2154" s="1"/>
      <c r="BJ2154" s="1"/>
      <c r="BK2154" s="1"/>
      <c r="BL2154" s="31"/>
      <c r="BM2154" s="31"/>
      <c r="BN2154" s="1"/>
      <c r="BO2154" s="1"/>
      <c r="BP2154" s="1"/>
      <c r="BQ2154" s="1"/>
      <c r="BR2154" s="1"/>
      <c r="BS2154" s="4"/>
      <c r="BT2154" s="37">
        <f t="shared" si="113"/>
        <v>45982</v>
      </c>
      <c r="BU2154" s="220"/>
      <c r="BV2154" s="183"/>
      <c r="BW2154" s="228"/>
      <c r="BX2154" s="182"/>
      <c r="BY2154" s="182"/>
      <c r="BZ2154" s="182"/>
      <c r="CA2154" s="182"/>
      <c r="CB2154" s="182"/>
      <c r="CC2154" s="183"/>
      <c r="CE2154" s="1"/>
      <c r="CF2154" s="1"/>
      <c r="CG2154" s="1"/>
      <c r="CH2154" s="1"/>
      <c r="CI2154" s="1"/>
      <c r="CJ2154" s="1"/>
      <c r="CK2154" s="1"/>
      <c r="CL2154" s="1"/>
      <c r="CM2154" s="1"/>
      <c r="CN2154" s="1"/>
      <c r="CO2154" s="1"/>
    </row>
    <row r="2155" spans="1:93" ht="30" customHeight="1" x14ac:dyDescent="0.2">
      <c r="A2155" s="1">
        <v>2149</v>
      </c>
      <c r="B2155" s="1" t="s">
        <v>605</v>
      </c>
      <c r="C2155" s="1" t="s">
        <v>606</v>
      </c>
      <c r="D2155" s="1" t="s">
        <v>607</v>
      </c>
      <c r="E2155" s="1" t="s">
        <v>607</v>
      </c>
      <c r="F2155" s="1" t="s">
        <v>74</v>
      </c>
      <c r="G2155" s="1">
        <v>10</v>
      </c>
      <c r="H2155" s="1" t="s">
        <v>341</v>
      </c>
      <c r="I2155" s="1" t="s">
        <v>114</v>
      </c>
      <c r="J2155" s="64">
        <v>391</v>
      </c>
      <c r="K2155" s="76">
        <v>2294533</v>
      </c>
      <c r="L2155" s="29">
        <v>45954</v>
      </c>
      <c r="M2155" s="29" t="s">
        <v>4163</v>
      </c>
      <c r="N2155" s="1" t="s">
        <v>478</v>
      </c>
      <c r="O2155" s="28" t="s">
        <v>225</v>
      </c>
      <c r="P2155" s="1" t="s">
        <v>216</v>
      </c>
      <c r="Q2155" s="76">
        <v>9</v>
      </c>
      <c r="R2155" s="1" t="s">
        <v>537</v>
      </c>
      <c r="S2155" s="1">
        <v>6</v>
      </c>
      <c r="T2155" s="1" t="s">
        <v>115</v>
      </c>
      <c r="U2155" s="1"/>
      <c r="V2155" s="1"/>
      <c r="W2155" s="4"/>
      <c r="X2155" s="28"/>
      <c r="Y2155" s="33"/>
      <c r="Z2155" s="33"/>
      <c r="AA2155" s="96"/>
      <c r="AB2155" s="178"/>
      <c r="AC2155" s="33">
        <v>24.5</v>
      </c>
      <c r="AD2155" s="33">
        <v>200</v>
      </c>
      <c r="AE2155" s="33" t="s">
        <v>103</v>
      </c>
      <c r="AF2155" s="33" t="s">
        <v>103</v>
      </c>
      <c r="AG2155" s="33"/>
      <c r="AH2155" s="4"/>
      <c r="AI2155" s="1"/>
      <c r="AJ2155" s="1"/>
      <c r="AK2155" s="1"/>
      <c r="AL2155" s="5"/>
      <c r="AM2155" s="164">
        <f t="shared" si="112"/>
        <v>45957</v>
      </c>
      <c r="AN2155" s="182"/>
      <c r="AO2155" s="230"/>
      <c r="AP2155" s="182"/>
      <c r="AQ2155" s="182"/>
      <c r="AR2155" s="182"/>
      <c r="AS2155" s="182"/>
      <c r="AT2155" s="182"/>
      <c r="AU2155" s="182"/>
      <c r="AV2155" s="182"/>
      <c r="AW2155" s="96"/>
      <c r="AX2155" s="37">
        <f t="shared" si="111"/>
        <v>45961</v>
      </c>
      <c r="AY2155" s="182"/>
      <c r="AZ2155" s="183"/>
      <c r="BA2155" s="182"/>
      <c r="BB2155" s="182"/>
      <c r="BC2155" s="182"/>
      <c r="BD2155" s="182"/>
      <c r="BE2155" s="182"/>
      <c r="BF2155" s="182"/>
      <c r="BG2155" s="183"/>
      <c r="BH2155" s="4"/>
      <c r="BI2155" s="1"/>
      <c r="BJ2155" s="1"/>
      <c r="BK2155" s="1"/>
      <c r="BL2155" s="31"/>
      <c r="BM2155" s="31"/>
      <c r="BN2155" s="1"/>
      <c r="BO2155" s="1"/>
      <c r="BP2155" s="1"/>
      <c r="BQ2155" s="1"/>
      <c r="BR2155" s="1"/>
      <c r="BS2155" s="4"/>
      <c r="BT2155" s="37">
        <f t="shared" si="113"/>
        <v>45982</v>
      </c>
      <c r="BU2155" s="220"/>
      <c r="BV2155" s="183"/>
      <c r="BW2155" s="228"/>
      <c r="BX2155" s="182"/>
      <c r="BY2155" s="182"/>
      <c r="BZ2155" s="182"/>
      <c r="CA2155" s="182"/>
      <c r="CB2155" s="182"/>
      <c r="CC2155" s="183"/>
      <c r="CE2155" s="1"/>
      <c r="CF2155" s="1"/>
      <c r="CG2155" s="1"/>
      <c r="CH2155" s="1"/>
      <c r="CI2155" s="1"/>
      <c r="CJ2155" s="1"/>
      <c r="CK2155" s="1"/>
      <c r="CL2155" s="1"/>
      <c r="CM2155" s="1"/>
      <c r="CN2155" s="1"/>
      <c r="CO2155" s="1"/>
    </row>
    <row r="2156" spans="1:93" ht="30" customHeight="1" x14ac:dyDescent="0.2">
      <c r="A2156" s="1">
        <v>2150</v>
      </c>
      <c r="B2156" s="1" t="s">
        <v>605</v>
      </c>
      <c r="C2156" s="1" t="s">
        <v>606</v>
      </c>
      <c r="D2156" s="1" t="s">
        <v>607</v>
      </c>
      <c r="E2156" s="1" t="s">
        <v>607</v>
      </c>
      <c r="F2156" s="1" t="s">
        <v>74</v>
      </c>
      <c r="G2156" s="1">
        <v>10</v>
      </c>
      <c r="H2156" s="1" t="s">
        <v>341</v>
      </c>
      <c r="I2156" s="1" t="s">
        <v>114</v>
      </c>
      <c r="J2156" s="64">
        <v>431</v>
      </c>
      <c r="K2156" s="76">
        <v>2294534</v>
      </c>
      <c r="L2156" s="29">
        <v>45954</v>
      </c>
      <c r="M2156" s="29" t="s">
        <v>4163</v>
      </c>
      <c r="N2156" s="1" t="s">
        <v>478</v>
      </c>
      <c r="O2156" s="28" t="s">
        <v>225</v>
      </c>
      <c r="P2156" s="1" t="s">
        <v>216</v>
      </c>
      <c r="Q2156" s="76">
        <v>9</v>
      </c>
      <c r="R2156" s="1" t="s">
        <v>537</v>
      </c>
      <c r="T2156" s="1" t="s">
        <v>115</v>
      </c>
      <c r="U2156" s="1"/>
      <c r="V2156" s="1"/>
      <c r="W2156" s="4"/>
      <c r="X2156" s="28"/>
      <c r="Y2156" s="33"/>
      <c r="Z2156" s="33"/>
      <c r="AA2156" s="96"/>
      <c r="AB2156" s="178"/>
      <c r="AC2156" s="33">
        <v>23.5</v>
      </c>
      <c r="AD2156" s="33">
        <v>235</v>
      </c>
      <c r="AE2156" s="33" t="s">
        <v>103</v>
      </c>
      <c r="AF2156" s="33" t="s">
        <v>103</v>
      </c>
      <c r="AG2156" s="33"/>
      <c r="AH2156" s="4"/>
      <c r="AI2156" s="1"/>
      <c r="AJ2156" s="1"/>
      <c r="AK2156" s="1"/>
      <c r="AL2156" s="5"/>
      <c r="AM2156" s="164">
        <f t="shared" si="112"/>
        <v>45957</v>
      </c>
      <c r="AN2156" s="182"/>
      <c r="AO2156" s="230"/>
      <c r="AP2156" s="182"/>
      <c r="AQ2156" s="182"/>
      <c r="AR2156" s="182"/>
      <c r="AS2156" s="182"/>
      <c r="AT2156" s="182"/>
      <c r="AU2156" s="182"/>
      <c r="AV2156" s="182"/>
      <c r="AW2156" s="96"/>
      <c r="AX2156" s="37">
        <f t="shared" si="111"/>
        <v>45961</v>
      </c>
      <c r="AY2156" s="182"/>
      <c r="AZ2156" s="183"/>
      <c r="BA2156" s="182"/>
      <c r="BB2156" s="182"/>
      <c r="BC2156" s="182"/>
      <c r="BD2156" s="182"/>
      <c r="BE2156" s="182"/>
      <c r="BF2156" s="182"/>
      <c r="BG2156" s="183"/>
      <c r="BH2156" s="4"/>
      <c r="BI2156" s="1"/>
      <c r="BJ2156" s="1"/>
      <c r="BK2156" s="1"/>
      <c r="BL2156" s="31"/>
      <c r="BM2156" s="31"/>
      <c r="BN2156" s="1"/>
      <c r="BO2156" s="1"/>
      <c r="BP2156" s="1"/>
      <c r="BQ2156" s="1"/>
      <c r="BR2156" s="1"/>
      <c r="BS2156" s="4"/>
      <c r="BT2156" s="37">
        <f t="shared" si="113"/>
        <v>45982</v>
      </c>
      <c r="BU2156" s="220"/>
      <c r="BV2156" s="183"/>
      <c r="BW2156" s="228"/>
      <c r="BX2156" s="182"/>
      <c r="BY2156" s="182"/>
      <c r="BZ2156" s="182"/>
      <c r="CA2156" s="182"/>
      <c r="CB2156" s="182"/>
      <c r="CC2156" s="183"/>
      <c r="CE2156" s="1"/>
      <c r="CF2156" s="1"/>
      <c r="CG2156" s="1"/>
      <c r="CH2156" s="1"/>
      <c r="CI2156" s="1"/>
      <c r="CJ2156" s="1"/>
      <c r="CK2156" s="1"/>
      <c r="CL2156" s="1"/>
      <c r="CM2156" s="1"/>
      <c r="CN2156" s="1"/>
      <c r="CO2156" s="1"/>
    </row>
    <row r="2157" spans="1:93" ht="30" customHeight="1" x14ac:dyDescent="0.2">
      <c r="A2157" s="1">
        <v>2151</v>
      </c>
      <c r="B2157" s="1" t="s">
        <v>605</v>
      </c>
      <c r="C2157" s="1" t="s">
        <v>606</v>
      </c>
      <c r="D2157" s="1" t="s">
        <v>607</v>
      </c>
      <c r="E2157" s="1" t="s">
        <v>607</v>
      </c>
      <c r="F2157" s="1" t="s">
        <v>74</v>
      </c>
      <c r="G2157" s="1">
        <v>10</v>
      </c>
      <c r="H2157" s="1" t="s">
        <v>341</v>
      </c>
      <c r="I2157" s="1" t="s">
        <v>114</v>
      </c>
      <c r="J2157" s="64">
        <v>554</v>
      </c>
      <c r="K2157" s="76">
        <v>2294370</v>
      </c>
      <c r="L2157" s="29">
        <v>45954</v>
      </c>
      <c r="M2157" s="29" t="s">
        <v>4163</v>
      </c>
      <c r="N2157" s="1" t="s">
        <v>478</v>
      </c>
      <c r="O2157" s="28" t="s">
        <v>225</v>
      </c>
      <c r="P2157" s="1" t="s">
        <v>216</v>
      </c>
      <c r="Q2157" s="76">
        <v>12</v>
      </c>
      <c r="R2157" s="1" t="s">
        <v>537</v>
      </c>
      <c r="T2157" s="1" t="s">
        <v>115</v>
      </c>
      <c r="U2157" s="1"/>
      <c r="V2157" s="1"/>
      <c r="W2157" s="4"/>
      <c r="X2157" s="28"/>
      <c r="Y2157" s="33"/>
      <c r="Z2157" s="33"/>
      <c r="AA2157" s="96"/>
      <c r="AB2157" s="178"/>
      <c r="AC2157" s="33">
        <v>25</v>
      </c>
      <c r="AD2157" s="33">
        <v>230</v>
      </c>
      <c r="AE2157" s="33" t="s">
        <v>103</v>
      </c>
      <c r="AF2157" s="33" t="s">
        <v>103</v>
      </c>
      <c r="AG2157" s="33"/>
      <c r="AH2157" s="4"/>
      <c r="AI2157" s="1"/>
      <c r="AJ2157" s="1"/>
      <c r="AK2157" s="1"/>
      <c r="AL2157" s="5"/>
      <c r="AM2157" s="164">
        <f t="shared" si="112"/>
        <v>45957</v>
      </c>
      <c r="AN2157" s="182"/>
      <c r="AO2157" s="230"/>
      <c r="AP2157" s="182"/>
      <c r="AQ2157" s="182"/>
      <c r="AR2157" s="182"/>
      <c r="AS2157" s="182"/>
      <c r="AT2157" s="182"/>
      <c r="AU2157" s="182"/>
      <c r="AV2157" s="182"/>
      <c r="AW2157" s="96"/>
      <c r="AX2157" s="37">
        <f t="shared" si="111"/>
        <v>45961</v>
      </c>
      <c r="AY2157" s="182"/>
      <c r="AZ2157" s="183"/>
      <c r="BA2157" s="182"/>
      <c r="BB2157" s="182"/>
      <c r="BC2157" s="182"/>
      <c r="BD2157" s="182"/>
      <c r="BE2157" s="182"/>
      <c r="BF2157" s="182"/>
      <c r="BG2157" s="183"/>
      <c r="BH2157" s="4"/>
      <c r="BI2157" s="1"/>
      <c r="BJ2157" s="1"/>
      <c r="BK2157" s="1"/>
      <c r="BL2157" s="31"/>
      <c r="BM2157" s="31"/>
      <c r="BN2157" s="1"/>
      <c r="BO2157" s="1"/>
      <c r="BP2157" s="1"/>
      <c r="BQ2157" s="1"/>
      <c r="BR2157" s="1"/>
      <c r="BS2157" s="4"/>
      <c r="BT2157" s="37">
        <f t="shared" si="113"/>
        <v>45982</v>
      </c>
      <c r="BU2157" s="220"/>
      <c r="BV2157" s="183"/>
      <c r="BW2157" s="228"/>
      <c r="BX2157" s="182"/>
      <c r="BY2157" s="182"/>
      <c r="BZ2157" s="182"/>
      <c r="CA2157" s="182"/>
      <c r="CB2157" s="182"/>
      <c r="CC2157" s="183"/>
      <c r="CE2157" s="1"/>
      <c r="CF2157" s="1"/>
      <c r="CG2157" s="1"/>
      <c r="CH2157" s="1"/>
      <c r="CI2157" s="1"/>
      <c r="CJ2157" s="1"/>
      <c r="CK2157" s="1"/>
      <c r="CL2157" s="1"/>
      <c r="CM2157" s="1"/>
      <c r="CN2157" s="1"/>
      <c r="CO2157" s="1"/>
    </row>
    <row r="2158" spans="1:93" ht="30" customHeight="1" x14ac:dyDescent="0.2">
      <c r="A2158" s="1">
        <v>2152</v>
      </c>
      <c r="B2158" s="1" t="s">
        <v>605</v>
      </c>
      <c r="C2158" s="1" t="s">
        <v>606</v>
      </c>
      <c r="D2158" s="1" t="s">
        <v>607</v>
      </c>
      <c r="E2158" s="1" t="s">
        <v>607</v>
      </c>
      <c r="F2158" s="1" t="s">
        <v>74</v>
      </c>
      <c r="G2158" s="1">
        <v>10</v>
      </c>
      <c r="H2158" s="1" t="s">
        <v>341</v>
      </c>
      <c r="I2158" s="1" t="s">
        <v>114</v>
      </c>
      <c r="J2158" s="64">
        <v>295</v>
      </c>
      <c r="K2158" s="76">
        <v>2294371</v>
      </c>
      <c r="L2158" s="29">
        <v>45954</v>
      </c>
      <c r="M2158" s="29" t="s">
        <v>4163</v>
      </c>
      <c r="N2158" s="1" t="s">
        <v>478</v>
      </c>
      <c r="O2158" s="28" t="s">
        <v>225</v>
      </c>
      <c r="P2158" s="1" t="s">
        <v>216</v>
      </c>
      <c r="Q2158" s="76">
        <v>8</v>
      </c>
      <c r="R2158" s="1" t="s">
        <v>537</v>
      </c>
      <c r="T2158" s="1" t="s">
        <v>115</v>
      </c>
      <c r="U2158" s="1"/>
      <c r="V2158" s="1"/>
      <c r="W2158" s="4"/>
      <c r="X2158" s="28"/>
      <c r="Y2158" s="33"/>
      <c r="Z2158" s="33"/>
      <c r="AA2158" s="96"/>
      <c r="AB2158" s="178"/>
      <c r="AC2158" s="33">
        <v>23</v>
      </c>
      <c r="AD2158" s="33">
        <v>210</v>
      </c>
      <c r="AE2158" s="33" t="s">
        <v>103</v>
      </c>
      <c r="AF2158" s="33" t="s">
        <v>103</v>
      </c>
      <c r="AG2158" s="33"/>
      <c r="AH2158" s="4"/>
      <c r="AI2158" s="1"/>
      <c r="AJ2158" s="1"/>
      <c r="AK2158" s="1"/>
      <c r="AL2158" s="5"/>
      <c r="AM2158" s="164">
        <f t="shared" si="112"/>
        <v>45957</v>
      </c>
      <c r="AN2158" s="182"/>
      <c r="AO2158" s="230"/>
      <c r="AP2158" s="182"/>
      <c r="AQ2158" s="182"/>
      <c r="AR2158" s="182"/>
      <c r="AS2158" s="182"/>
      <c r="AT2158" s="182"/>
      <c r="AU2158" s="182"/>
      <c r="AV2158" s="182"/>
      <c r="AW2158" s="96"/>
      <c r="AX2158" s="37">
        <f t="shared" si="111"/>
        <v>45961</v>
      </c>
      <c r="AY2158" s="182"/>
      <c r="AZ2158" s="183"/>
      <c r="BA2158" s="182"/>
      <c r="BB2158" s="182"/>
      <c r="BC2158" s="182"/>
      <c r="BD2158" s="182"/>
      <c r="BE2158" s="182"/>
      <c r="BF2158" s="182"/>
      <c r="BG2158" s="183"/>
      <c r="BH2158" s="4"/>
      <c r="BI2158" s="1"/>
      <c r="BJ2158" s="1"/>
      <c r="BK2158" s="1"/>
      <c r="BL2158" s="31"/>
      <c r="BM2158" s="31"/>
      <c r="BN2158" s="1"/>
      <c r="BO2158" s="1"/>
      <c r="BP2158" s="1"/>
      <c r="BQ2158" s="1"/>
      <c r="BR2158" s="1"/>
      <c r="BS2158" s="4"/>
      <c r="BT2158" s="37">
        <f t="shared" si="113"/>
        <v>45982</v>
      </c>
      <c r="BU2158" s="220"/>
      <c r="BV2158" s="183"/>
      <c r="BW2158" s="228"/>
      <c r="BX2158" s="182"/>
      <c r="BY2158" s="182"/>
      <c r="BZ2158" s="182"/>
      <c r="CA2158" s="182"/>
      <c r="CB2158" s="182"/>
      <c r="CC2158" s="183"/>
      <c r="CE2158" s="1"/>
      <c r="CF2158" s="1"/>
      <c r="CG2158" s="1"/>
      <c r="CH2158" s="1"/>
      <c r="CI2158" s="1"/>
      <c r="CJ2158" s="1"/>
      <c r="CK2158" s="1"/>
      <c r="CL2158" s="1"/>
      <c r="CM2158" s="1"/>
      <c r="CN2158" s="1"/>
      <c r="CO2158" s="1"/>
    </row>
    <row r="2159" spans="1:93" ht="30" customHeight="1" x14ac:dyDescent="0.2">
      <c r="A2159" s="1">
        <v>2153</v>
      </c>
      <c r="B2159" s="1" t="s">
        <v>605</v>
      </c>
      <c r="C2159" s="1" t="s">
        <v>606</v>
      </c>
      <c r="D2159" s="1" t="s">
        <v>607</v>
      </c>
      <c r="E2159" s="1" t="s">
        <v>607</v>
      </c>
      <c r="F2159" s="1" t="s">
        <v>74</v>
      </c>
      <c r="G2159" s="1">
        <v>10</v>
      </c>
      <c r="H2159" s="1" t="s">
        <v>341</v>
      </c>
      <c r="I2159" s="1" t="s">
        <v>114</v>
      </c>
      <c r="J2159" s="64">
        <v>432</v>
      </c>
      <c r="K2159" s="76">
        <v>2294535</v>
      </c>
      <c r="L2159" s="29">
        <v>45954</v>
      </c>
      <c r="M2159" s="29" t="s">
        <v>4163</v>
      </c>
      <c r="N2159" s="1" t="s">
        <v>478</v>
      </c>
      <c r="O2159" s="28" t="s">
        <v>225</v>
      </c>
      <c r="P2159" s="1" t="s">
        <v>216</v>
      </c>
      <c r="Q2159" s="76">
        <v>9</v>
      </c>
      <c r="R2159" s="1" t="s">
        <v>537</v>
      </c>
      <c r="T2159" s="1" t="s">
        <v>115</v>
      </c>
      <c r="U2159" s="1"/>
      <c r="V2159" s="1"/>
      <c r="W2159" s="4"/>
      <c r="X2159" s="28"/>
      <c r="Y2159" s="33"/>
      <c r="Z2159" s="33"/>
      <c r="AA2159" s="96"/>
      <c r="AB2159" s="178"/>
      <c r="AC2159" s="33">
        <v>21</v>
      </c>
      <c r="AD2159" s="33">
        <v>200</v>
      </c>
      <c r="AE2159" s="33" t="s">
        <v>103</v>
      </c>
      <c r="AF2159" s="33" t="s">
        <v>103</v>
      </c>
      <c r="AG2159" s="33"/>
      <c r="AH2159" s="4"/>
      <c r="AI2159" s="1"/>
      <c r="AJ2159" s="1"/>
      <c r="AK2159" s="1"/>
      <c r="AL2159" s="5"/>
      <c r="AM2159" s="164">
        <f t="shared" si="112"/>
        <v>45957</v>
      </c>
      <c r="AN2159" s="182"/>
      <c r="AO2159" s="230"/>
      <c r="AP2159" s="182"/>
      <c r="AQ2159" s="182"/>
      <c r="AR2159" s="182"/>
      <c r="AS2159" s="182"/>
      <c r="AT2159" s="182"/>
      <c r="AU2159" s="182"/>
      <c r="AV2159" s="182"/>
      <c r="AW2159" s="96"/>
      <c r="AX2159" s="37">
        <f t="shared" si="111"/>
        <v>45961</v>
      </c>
      <c r="AY2159" s="182"/>
      <c r="AZ2159" s="183"/>
      <c r="BA2159" s="182"/>
      <c r="BB2159" s="182"/>
      <c r="BC2159" s="182"/>
      <c r="BD2159" s="182"/>
      <c r="BE2159" s="182"/>
      <c r="BF2159" s="182"/>
      <c r="BG2159" s="183"/>
      <c r="BH2159" s="4"/>
      <c r="BI2159" s="1"/>
      <c r="BJ2159" s="1"/>
      <c r="BK2159" s="1"/>
      <c r="BL2159" s="31"/>
      <c r="BM2159" s="31"/>
      <c r="BN2159" s="1"/>
      <c r="BO2159" s="1"/>
      <c r="BP2159" s="1"/>
      <c r="BQ2159" s="1"/>
      <c r="BR2159" s="1"/>
      <c r="BS2159" s="4"/>
      <c r="BT2159" s="37">
        <f t="shared" si="113"/>
        <v>45982</v>
      </c>
      <c r="BU2159" s="220"/>
      <c r="BV2159" s="183"/>
      <c r="BW2159" s="228"/>
      <c r="BX2159" s="182"/>
      <c r="BY2159" s="182"/>
      <c r="BZ2159" s="182"/>
      <c r="CA2159" s="182"/>
      <c r="CB2159" s="182"/>
      <c r="CC2159" s="183"/>
      <c r="CE2159" s="1"/>
      <c r="CF2159" s="1"/>
      <c r="CG2159" s="1"/>
      <c r="CH2159" s="1"/>
      <c r="CI2159" s="1"/>
      <c r="CJ2159" s="1"/>
      <c r="CK2159" s="1"/>
      <c r="CL2159" s="1"/>
      <c r="CM2159" s="1"/>
      <c r="CN2159" s="1"/>
      <c r="CO2159" s="1"/>
    </row>
    <row r="2160" spans="1:93" ht="30" customHeight="1" x14ac:dyDescent="0.2">
      <c r="A2160" s="1">
        <v>2154</v>
      </c>
      <c r="B2160" s="1" t="s">
        <v>605</v>
      </c>
      <c r="C2160" s="1" t="s">
        <v>606</v>
      </c>
      <c r="D2160" s="1" t="s">
        <v>607</v>
      </c>
      <c r="E2160" s="1" t="s">
        <v>607</v>
      </c>
      <c r="F2160" s="1" t="s">
        <v>74</v>
      </c>
      <c r="G2160" s="1">
        <v>10</v>
      </c>
      <c r="H2160" s="1" t="s">
        <v>341</v>
      </c>
      <c r="I2160" s="1" t="s">
        <v>114</v>
      </c>
      <c r="J2160" s="64">
        <v>303</v>
      </c>
      <c r="K2160" s="76">
        <v>2294372</v>
      </c>
      <c r="L2160" s="29">
        <v>45954</v>
      </c>
      <c r="M2160" s="29" t="s">
        <v>4163</v>
      </c>
      <c r="N2160" s="1" t="s">
        <v>478</v>
      </c>
      <c r="O2160" s="28" t="s">
        <v>225</v>
      </c>
      <c r="P2160" s="1" t="s">
        <v>216</v>
      </c>
      <c r="Q2160" s="76">
        <v>8</v>
      </c>
      <c r="R2160" s="1" t="s">
        <v>537</v>
      </c>
      <c r="T2160" s="1" t="s">
        <v>115</v>
      </c>
      <c r="U2160" s="1"/>
      <c r="V2160" s="1"/>
      <c r="W2160" s="4"/>
      <c r="X2160" s="28"/>
      <c r="Y2160" s="33"/>
      <c r="Z2160" s="33"/>
      <c r="AA2160" s="96"/>
      <c r="AB2160" s="178"/>
      <c r="AC2160" s="33">
        <v>24</v>
      </c>
      <c r="AD2160" s="33">
        <v>225</v>
      </c>
      <c r="AE2160" s="33" t="s">
        <v>103</v>
      </c>
      <c r="AF2160" s="33" t="s">
        <v>103</v>
      </c>
      <c r="AG2160" s="33"/>
      <c r="AH2160" s="4"/>
      <c r="AI2160" s="1"/>
      <c r="AJ2160" s="1"/>
      <c r="AK2160" s="1"/>
      <c r="AL2160" s="5"/>
      <c r="AM2160" s="164">
        <f t="shared" si="112"/>
        <v>45957</v>
      </c>
      <c r="AN2160" s="182"/>
      <c r="AO2160" s="230"/>
      <c r="AP2160" s="182"/>
      <c r="AQ2160" s="182"/>
      <c r="AR2160" s="182"/>
      <c r="AS2160" s="182"/>
      <c r="AT2160" s="182"/>
      <c r="AU2160" s="182"/>
      <c r="AV2160" s="182"/>
      <c r="AW2160" s="96"/>
      <c r="AX2160" s="37">
        <f t="shared" si="111"/>
        <v>45961</v>
      </c>
      <c r="AY2160" s="182"/>
      <c r="AZ2160" s="183"/>
      <c r="BA2160" s="182"/>
      <c r="BB2160" s="182"/>
      <c r="BC2160" s="182"/>
      <c r="BD2160" s="182"/>
      <c r="BE2160" s="182"/>
      <c r="BF2160" s="182"/>
      <c r="BG2160" s="183"/>
      <c r="BH2160" s="4"/>
      <c r="BI2160" s="1"/>
      <c r="BJ2160" s="1"/>
      <c r="BK2160" s="1"/>
      <c r="BL2160" s="31"/>
      <c r="BM2160" s="31"/>
      <c r="BN2160" s="1"/>
      <c r="BO2160" s="1"/>
      <c r="BP2160" s="1"/>
      <c r="BQ2160" s="1"/>
      <c r="BR2160" s="1"/>
      <c r="BS2160" s="4"/>
      <c r="BT2160" s="37">
        <f t="shared" si="113"/>
        <v>45982</v>
      </c>
      <c r="BU2160" s="220"/>
      <c r="BV2160" s="183"/>
      <c r="BW2160" s="228"/>
      <c r="BX2160" s="182"/>
      <c r="BY2160" s="182"/>
      <c r="BZ2160" s="182"/>
      <c r="CA2160" s="182"/>
      <c r="CB2160" s="182"/>
      <c r="CC2160" s="183"/>
      <c r="CE2160" s="1"/>
      <c r="CF2160" s="1"/>
      <c r="CG2160" s="1"/>
      <c r="CH2160" s="1"/>
      <c r="CI2160" s="1"/>
      <c r="CJ2160" s="1"/>
      <c r="CK2160" s="1"/>
      <c r="CL2160" s="1"/>
      <c r="CM2160" s="1"/>
      <c r="CN2160" s="1"/>
      <c r="CO2160" s="1"/>
    </row>
    <row r="2161" spans="1:93" ht="30" customHeight="1" x14ac:dyDescent="0.2">
      <c r="A2161" s="1">
        <v>2155</v>
      </c>
      <c r="B2161" s="1" t="s">
        <v>605</v>
      </c>
      <c r="C2161" s="1" t="s">
        <v>606</v>
      </c>
      <c r="D2161" s="1" t="s">
        <v>607</v>
      </c>
      <c r="E2161" s="1" t="s">
        <v>607</v>
      </c>
      <c r="F2161" s="1" t="s">
        <v>74</v>
      </c>
      <c r="G2161" s="1">
        <v>10</v>
      </c>
      <c r="H2161" s="1" t="s">
        <v>341</v>
      </c>
      <c r="I2161" s="1" t="s">
        <v>114</v>
      </c>
      <c r="J2161" s="64">
        <v>415</v>
      </c>
      <c r="K2161" s="76">
        <v>2294536</v>
      </c>
      <c r="L2161" s="29">
        <v>45954</v>
      </c>
      <c r="M2161" s="29" t="s">
        <v>4163</v>
      </c>
      <c r="N2161" s="1" t="s">
        <v>478</v>
      </c>
      <c r="O2161" s="28" t="s">
        <v>225</v>
      </c>
      <c r="P2161" s="1" t="s">
        <v>216</v>
      </c>
      <c r="Q2161" s="76">
        <v>10</v>
      </c>
      <c r="R2161" s="1" t="s">
        <v>537</v>
      </c>
      <c r="T2161" s="1" t="s">
        <v>115</v>
      </c>
      <c r="U2161" s="1"/>
      <c r="V2161" s="1"/>
      <c r="W2161" s="4"/>
      <c r="X2161" s="28"/>
      <c r="Y2161" s="33"/>
      <c r="Z2161" s="33"/>
      <c r="AA2161" s="96"/>
      <c r="AB2161" s="178"/>
      <c r="AC2161" s="33">
        <v>24</v>
      </c>
      <c r="AD2161" s="33">
        <v>240</v>
      </c>
      <c r="AE2161" s="33" t="s">
        <v>103</v>
      </c>
      <c r="AF2161" s="33" t="s">
        <v>103</v>
      </c>
      <c r="AG2161" s="33"/>
      <c r="AH2161" s="4"/>
      <c r="AI2161" s="1"/>
      <c r="AJ2161" s="1"/>
      <c r="AK2161" s="1"/>
      <c r="AL2161" s="5"/>
      <c r="AM2161" s="164">
        <f t="shared" si="112"/>
        <v>45957</v>
      </c>
      <c r="AN2161" s="182"/>
      <c r="AO2161" s="230"/>
      <c r="AP2161" s="182"/>
      <c r="AQ2161" s="182"/>
      <c r="AR2161" s="182"/>
      <c r="AS2161" s="182"/>
      <c r="AT2161" s="182"/>
      <c r="AU2161" s="182"/>
      <c r="AV2161" s="182"/>
      <c r="AW2161" s="96"/>
      <c r="AX2161" s="37">
        <f t="shared" si="111"/>
        <v>45961</v>
      </c>
      <c r="AY2161" s="182"/>
      <c r="AZ2161" s="183"/>
      <c r="BA2161" s="182"/>
      <c r="BB2161" s="182"/>
      <c r="BC2161" s="182"/>
      <c r="BD2161" s="182"/>
      <c r="BE2161" s="182"/>
      <c r="BF2161" s="182"/>
      <c r="BG2161" s="183"/>
      <c r="BH2161" s="4"/>
      <c r="BI2161" s="1"/>
      <c r="BJ2161" s="1"/>
      <c r="BK2161" s="1"/>
      <c r="BL2161" s="31"/>
      <c r="BM2161" s="31"/>
      <c r="BN2161" s="1"/>
      <c r="BO2161" s="1"/>
      <c r="BP2161" s="1"/>
      <c r="BQ2161" s="1"/>
      <c r="BR2161" s="1"/>
      <c r="BS2161" s="4"/>
      <c r="BT2161" s="37">
        <f t="shared" si="113"/>
        <v>45982</v>
      </c>
      <c r="BU2161" s="220"/>
      <c r="BV2161" s="183"/>
      <c r="BW2161" s="228"/>
      <c r="BX2161" s="182"/>
      <c r="BY2161" s="182"/>
      <c r="BZ2161" s="182"/>
      <c r="CA2161" s="182"/>
      <c r="CB2161" s="182"/>
      <c r="CC2161" s="183"/>
      <c r="CE2161" s="1"/>
      <c r="CF2161" s="1"/>
      <c r="CG2161" s="1"/>
      <c r="CH2161" s="1"/>
      <c r="CI2161" s="1"/>
      <c r="CJ2161" s="1"/>
      <c r="CK2161" s="1"/>
      <c r="CL2161" s="1"/>
      <c r="CM2161" s="1"/>
      <c r="CN2161" s="1"/>
      <c r="CO2161" s="1"/>
    </row>
    <row r="2162" spans="1:93" ht="30" customHeight="1" x14ac:dyDescent="0.2">
      <c r="A2162" s="1">
        <v>2156</v>
      </c>
      <c r="B2162" s="1" t="s">
        <v>605</v>
      </c>
      <c r="C2162" s="1" t="s">
        <v>606</v>
      </c>
      <c r="D2162" s="1" t="s">
        <v>607</v>
      </c>
      <c r="E2162" s="1" t="s">
        <v>607</v>
      </c>
      <c r="F2162" s="1" t="s">
        <v>74</v>
      </c>
      <c r="G2162" s="1">
        <v>10</v>
      </c>
      <c r="H2162" s="1" t="s">
        <v>341</v>
      </c>
      <c r="I2162" s="1" t="s">
        <v>114</v>
      </c>
      <c r="J2162" s="64">
        <v>433</v>
      </c>
      <c r="K2162" s="76">
        <v>2294373</v>
      </c>
      <c r="L2162" s="29">
        <v>45954</v>
      </c>
      <c r="M2162" s="29" t="s">
        <v>4163</v>
      </c>
      <c r="N2162" s="1" t="s">
        <v>478</v>
      </c>
      <c r="O2162" s="28" t="s">
        <v>225</v>
      </c>
      <c r="P2162" s="1" t="s">
        <v>216</v>
      </c>
      <c r="Q2162" s="76">
        <v>8</v>
      </c>
      <c r="R2162" s="1" t="s">
        <v>537</v>
      </c>
      <c r="T2162" s="1" t="s">
        <v>115</v>
      </c>
      <c r="U2162" s="1"/>
      <c r="V2162" s="1"/>
      <c r="W2162" s="4"/>
      <c r="X2162" s="28"/>
      <c r="Y2162" s="33"/>
      <c r="Z2162" s="33"/>
      <c r="AA2162" s="96"/>
      <c r="AB2162" s="178"/>
      <c r="AC2162" s="33">
        <v>24.5</v>
      </c>
      <c r="AD2162" s="33">
        <v>230</v>
      </c>
      <c r="AE2162" s="33" t="s">
        <v>103</v>
      </c>
      <c r="AF2162" s="33" t="s">
        <v>103</v>
      </c>
      <c r="AG2162" s="33"/>
      <c r="AH2162" s="4"/>
      <c r="AI2162" s="1"/>
      <c r="AJ2162" s="1"/>
      <c r="AK2162" s="1"/>
      <c r="AL2162" s="5"/>
      <c r="AM2162" s="164">
        <f t="shared" si="112"/>
        <v>45957</v>
      </c>
      <c r="AN2162" s="182"/>
      <c r="AO2162" s="230"/>
      <c r="AP2162" s="182"/>
      <c r="AQ2162" s="182"/>
      <c r="AR2162" s="182"/>
      <c r="AS2162" s="182"/>
      <c r="AT2162" s="182"/>
      <c r="AU2162" s="182"/>
      <c r="AV2162" s="182"/>
      <c r="AW2162" s="96"/>
      <c r="AX2162" s="37">
        <f t="shared" si="111"/>
        <v>45961</v>
      </c>
      <c r="AY2162" s="182"/>
      <c r="AZ2162" s="183"/>
      <c r="BA2162" s="182"/>
      <c r="BB2162" s="182"/>
      <c r="BC2162" s="182"/>
      <c r="BD2162" s="182"/>
      <c r="BE2162" s="182"/>
      <c r="BF2162" s="182"/>
      <c r="BG2162" s="183"/>
      <c r="BH2162" s="4"/>
      <c r="BI2162" s="1"/>
      <c r="BJ2162" s="1"/>
      <c r="BK2162" s="1"/>
      <c r="BL2162" s="31"/>
      <c r="BM2162" s="31"/>
      <c r="BN2162" s="1"/>
      <c r="BO2162" s="1"/>
      <c r="BP2162" s="1"/>
      <c r="BQ2162" s="1"/>
      <c r="BR2162" s="1"/>
      <c r="BS2162" s="4"/>
      <c r="BT2162" s="37">
        <f t="shared" si="113"/>
        <v>45982</v>
      </c>
      <c r="BU2162" s="220"/>
      <c r="BV2162" s="183"/>
      <c r="BW2162" s="228"/>
      <c r="BX2162" s="182"/>
      <c r="BY2162" s="182"/>
      <c r="BZ2162" s="182"/>
      <c r="CA2162" s="182"/>
      <c r="CB2162" s="182"/>
      <c r="CC2162" s="183"/>
      <c r="CE2162" s="1"/>
      <c r="CF2162" s="1"/>
      <c r="CG2162" s="1"/>
      <c r="CH2162" s="1"/>
      <c r="CI2162" s="1"/>
      <c r="CJ2162" s="1"/>
      <c r="CK2162" s="1"/>
      <c r="CL2162" s="1"/>
      <c r="CM2162" s="1"/>
      <c r="CN2162" s="1"/>
      <c r="CO2162" s="1"/>
    </row>
    <row r="2163" spans="1:93" ht="30" customHeight="1" x14ac:dyDescent="0.2">
      <c r="A2163" s="1">
        <v>2157</v>
      </c>
      <c r="B2163" s="1" t="s">
        <v>605</v>
      </c>
      <c r="C2163" s="1" t="s">
        <v>606</v>
      </c>
      <c r="D2163" s="1" t="s">
        <v>607</v>
      </c>
      <c r="E2163" s="1" t="s">
        <v>607</v>
      </c>
      <c r="F2163" s="1" t="s">
        <v>74</v>
      </c>
      <c r="G2163" s="1">
        <v>10</v>
      </c>
      <c r="H2163" s="1" t="s">
        <v>341</v>
      </c>
      <c r="I2163" s="1" t="s">
        <v>114</v>
      </c>
      <c r="J2163" s="64">
        <v>557</v>
      </c>
      <c r="K2163" s="76">
        <v>2294374</v>
      </c>
      <c r="L2163" s="29">
        <v>45954</v>
      </c>
      <c r="M2163" s="29" t="s">
        <v>4163</v>
      </c>
      <c r="N2163" s="1" t="s">
        <v>478</v>
      </c>
      <c r="O2163" s="28" t="s">
        <v>225</v>
      </c>
      <c r="P2163" s="1" t="s">
        <v>216</v>
      </c>
      <c r="Q2163" s="76">
        <v>12</v>
      </c>
      <c r="R2163" s="1" t="s">
        <v>537</v>
      </c>
      <c r="T2163" s="1" t="s">
        <v>115</v>
      </c>
      <c r="U2163" s="1"/>
      <c r="V2163" s="1"/>
      <c r="W2163" s="4"/>
      <c r="X2163" s="28"/>
      <c r="Y2163" s="33"/>
      <c r="Z2163" s="33"/>
      <c r="AA2163" s="96"/>
      <c r="AB2163" s="178"/>
      <c r="AC2163" s="33">
        <v>23</v>
      </c>
      <c r="AD2163" s="33">
        <v>200</v>
      </c>
      <c r="AE2163" s="33" t="s">
        <v>103</v>
      </c>
      <c r="AF2163" s="33" t="s">
        <v>103</v>
      </c>
      <c r="AG2163" s="33"/>
      <c r="AH2163" s="4"/>
      <c r="AI2163" s="1"/>
      <c r="AJ2163" s="1"/>
      <c r="AK2163" s="1"/>
      <c r="AL2163" s="5"/>
      <c r="AM2163" s="164">
        <f t="shared" si="112"/>
        <v>45957</v>
      </c>
      <c r="AN2163" s="182"/>
      <c r="AO2163" s="230"/>
      <c r="AP2163" s="182"/>
      <c r="AQ2163" s="182"/>
      <c r="AR2163" s="182"/>
      <c r="AS2163" s="182"/>
      <c r="AT2163" s="182"/>
      <c r="AU2163" s="182"/>
      <c r="AV2163" s="182"/>
      <c r="AW2163" s="96"/>
      <c r="AX2163" s="37">
        <f t="shared" si="111"/>
        <v>45961</v>
      </c>
      <c r="AY2163" s="182"/>
      <c r="AZ2163" s="183"/>
      <c r="BA2163" s="182"/>
      <c r="BB2163" s="182"/>
      <c r="BC2163" s="182"/>
      <c r="BD2163" s="182"/>
      <c r="BE2163" s="182"/>
      <c r="BF2163" s="182"/>
      <c r="BG2163" s="183"/>
      <c r="BH2163" s="4"/>
      <c r="BI2163" s="1"/>
      <c r="BJ2163" s="1"/>
      <c r="BK2163" s="1"/>
      <c r="BL2163" s="31"/>
      <c r="BM2163" s="31"/>
      <c r="BN2163" s="1"/>
      <c r="BO2163" s="1"/>
      <c r="BP2163" s="1"/>
      <c r="BQ2163" s="1"/>
      <c r="BR2163" s="1"/>
      <c r="BS2163" s="4"/>
      <c r="BT2163" s="37">
        <f t="shared" si="113"/>
        <v>45982</v>
      </c>
      <c r="BU2163" s="220"/>
      <c r="BV2163" s="183"/>
      <c r="BW2163" s="228"/>
      <c r="BX2163" s="182"/>
      <c r="BY2163" s="182"/>
      <c r="BZ2163" s="182"/>
      <c r="CA2163" s="182"/>
      <c r="CB2163" s="182"/>
      <c r="CC2163" s="183"/>
      <c r="CE2163" s="1"/>
      <c r="CF2163" s="1"/>
      <c r="CG2163" s="1"/>
      <c r="CH2163" s="1"/>
      <c r="CI2163" s="1"/>
      <c r="CJ2163" s="1"/>
      <c r="CK2163" s="1"/>
      <c r="CL2163" s="1"/>
      <c r="CM2163" s="1"/>
      <c r="CN2163" s="1"/>
      <c r="CO2163" s="1"/>
    </row>
    <row r="2164" spans="1:93" ht="30" customHeight="1" x14ac:dyDescent="0.2">
      <c r="A2164" s="1">
        <v>2158</v>
      </c>
      <c r="B2164" s="1" t="s">
        <v>605</v>
      </c>
      <c r="C2164" s="1" t="s">
        <v>606</v>
      </c>
      <c r="D2164" s="1" t="s">
        <v>607</v>
      </c>
      <c r="E2164" s="1" t="s">
        <v>607</v>
      </c>
      <c r="F2164" s="1" t="s">
        <v>74</v>
      </c>
      <c r="G2164" s="1">
        <v>10</v>
      </c>
      <c r="H2164" s="1" t="s">
        <v>341</v>
      </c>
      <c r="I2164" s="1" t="s">
        <v>114</v>
      </c>
      <c r="J2164" s="64">
        <v>558</v>
      </c>
      <c r="K2164" s="76">
        <v>2294537</v>
      </c>
      <c r="L2164" s="29">
        <v>45954</v>
      </c>
      <c r="M2164" s="29" t="s">
        <v>4163</v>
      </c>
      <c r="N2164" s="1" t="s">
        <v>478</v>
      </c>
      <c r="O2164" s="28" t="s">
        <v>225</v>
      </c>
      <c r="P2164" s="1" t="s">
        <v>216</v>
      </c>
      <c r="Q2164" s="76">
        <v>12</v>
      </c>
      <c r="R2164" s="1" t="s">
        <v>537</v>
      </c>
      <c r="T2164" s="1" t="s">
        <v>115</v>
      </c>
      <c r="U2164" s="1"/>
      <c r="V2164" s="1"/>
      <c r="W2164" s="4"/>
      <c r="X2164" s="28"/>
      <c r="Y2164" s="33"/>
      <c r="Z2164" s="33"/>
      <c r="AA2164" s="96"/>
      <c r="AB2164" s="178"/>
      <c r="AC2164" s="33">
        <v>24.5</v>
      </c>
      <c r="AD2164" s="33">
        <v>190</v>
      </c>
      <c r="AE2164" s="33" t="s">
        <v>103</v>
      </c>
      <c r="AF2164" s="33" t="s">
        <v>103</v>
      </c>
      <c r="AG2164" s="33"/>
      <c r="AH2164" s="4"/>
      <c r="AI2164" s="1"/>
      <c r="AJ2164" s="1"/>
      <c r="AK2164" s="1"/>
      <c r="AL2164" s="5"/>
      <c r="AM2164" s="164">
        <f t="shared" si="112"/>
        <v>45957</v>
      </c>
      <c r="AN2164" s="182"/>
      <c r="AO2164" s="230"/>
      <c r="AP2164" s="182"/>
      <c r="AQ2164" s="182"/>
      <c r="AR2164" s="182"/>
      <c r="AS2164" s="182"/>
      <c r="AT2164" s="182"/>
      <c r="AU2164" s="182"/>
      <c r="AV2164" s="182"/>
      <c r="AW2164" s="96"/>
      <c r="AX2164" s="37">
        <f t="shared" si="111"/>
        <v>45961</v>
      </c>
      <c r="AY2164" s="182"/>
      <c r="AZ2164" s="183"/>
      <c r="BA2164" s="182"/>
      <c r="BB2164" s="182"/>
      <c r="BC2164" s="182"/>
      <c r="BD2164" s="182"/>
      <c r="BE2164" s="182"/>
      <c r="BF2164" s="182"/>
      <c r="BG2164" s="183"/>
      <c r="BH2164" s="4"/>
      <c r="BI2164" s="1"/>
      <c r="BJ2164" s="1"/>
      <c r="BK2164" s="1"/>
      <c r="BL2164" s="31"/>
      <c r="BM2164" s="31"/>
      <c r="BN2164" s="1"/>
      <c r="BO2164" s="1"/>
      <c r="BP2164" s="1"/>
      <c r="BQ2164" s="1"/>
      <c r="BR2164" s="1"/>
      <c r="BS2164" s="4"/>
      <c r="BT2164" s="37">
        <f t="shared" si="113"/>
        <v>45982</v>
      </c>
      <c r="BU2164" s="220"/>
      <c r="BV2164" s="183"/>
      <c r="BW2164" s="228"/>
      <c r="BX2164" s="182"/>
      <c r="BY2164" s="182"/>
      <c r="BZ2164" s="182"/>
      <c r="CA2164" s="182"/>
      <c r="CB2164" s="182"/>
      <c r="CC2164" s="183"/>
      <c r="CE2164" s="1"/>
      <c r="CF2164" s="1"/>
      <c r="CG2164" s="1"/>
      <c r="CH2164" s="1"/>
      <c r="CI2164" s="1"/>
      <c r="CJ2164" s="1"/>
      <c r="CK2164" s="1"/>
      <c r="CL2164" s="1"/>
      <c r="CM2164" s="1"/>
      <c r="CN2164" s="1"/>
      <c r="CO2164" s="1"/>
    </row>
    <row r="2165" spans="1:93" ht="30" customHeight="1" x14ac:dyDescent="0.2">
      <c r="A2165" s="1">
        <v>2159</v>
      </c>
      <c r="B2165" s="1" t="s">
        <v>605</v>
      </c>
      <c r="C2165" s="1" t="s">
        <v>606</v>
      </c>
      <c r="D2165" s="1" t="s">
        <v>607</v>
      </c>
      <c r="E2165" s="1" t="s">
        <v>607</v>
      </c>
      <c r="F2165" s="1" t="s">
        <v>74</v>
      </c>
      <c r="G2165" s="1">
        <v>10</v>
      </c>
      <c r="H2165" s="1" t="s">
        <v>341</v>
      </c>
      <c r="I2165" s="1" t="s">
        <v>114</v>
      </c>
      <c r="J2165" s="64">
        <v>302</v>
      </c>
      <c r="K2165" s="76">
        <v>2294375</v>
      </c>
      <c r="L2165" s="29">
        <v>45954</v>
      </c>
      <c r="M2165" s="29" t="s">
        <v>4163</v>
      </c>
      <c r="N2165" s="1" t="s">
        <v>478</v>
      </c>
      <c r="O2165" s="28" t="s">
        <v>225</v>
      </c>
      <c r="P2165" s="1" t="s">
        <v>216</v>
      </c>
      <c r="Q2165" s="76">
        <v>8</v>
      </c>
      <c r="R2165" s="1" t="s">
        <v>537</v>
      </c>
      <c r="T2165" s="1" t="s">
        <v>115</v>
      </c>
      <c r="U2165" s="1"/>
      <c r="V2165" s="1"/>
      <c r="W2165" s="4"/>
      <c r="X2165" s="28"/>
      <c r="Y2165" s="33"/>
      <c r="Z2165" s="33"/>
      <c r="AA2165" s="96"/>
      <c r="AB2165" s="178"/>
      <c r="AC2165" s="33">
        <v>24.5</v>
      </c>
      <c r="AD2165" s="33">
        <v>200</v>
      </c>
      <c r="AE2165" s="33" t="s">
        <v>103</v>
      </c>
      <c r="AF2165" s="33" t="s">
        <v>103</v>
      </c>
      <c r="AG2165" s="33"/>
      <c r="AH2165" s="4"/>
      <c r="AI2165" s="1"/>
      <c r="AJ2165" s="1"/>
      <c r="AK2165" s="1"/>
      <c r="AL2165" s="5"/>
      <c r="AM2165" s="164">
        <f t="shared" si="112"/>
        <v>45957</v>
      </c>
      <c r="AN2165" s="182"/>
      <c r="AO2165" s="230"/>
      <c r="AP2165" s="182"/>
      <c r="AQ2165" s="182"/>
      <c r="AR2165" s="182"/>
      <c r="AS2165" s="182"/>
      <c r="AT2165" s="182"/>
      <c r="AU2165" s="182"/>
      <c r="AV2165" s="182"/>
      <c r="AW2165" s="96"/>
      <c r="AX2165" s="37">
        <f t="shared" si="111"/>
        <v>45961</v>
      </c>
      <c r="AY2165" s="182"/>
      <c r="AZ2165" s="183"/>
      <c r="BA2165" s="182"/>
      <c r="BB2165" s="182"/>
      <c r="BC2165" s="182"/>
      <c r="BD2165" s="182"/>
      <c r="BE2165" s="182"/>
      <c r="BF2165" s="182"/>
      <c r="BG2165" s="183"/>
      <c r="BH2165" s="4"/>
      <c r="BI2165" s="1"/>
      <c r="BJ2165" s="1"/>
      <c r="BK2165" s="1"/>
      <c r="BL2165" s="31"/>
      <c r="BM2165" s="31"/>
      <c r="BN2165" s="1"/>
      <c r="BO2165" s="1"/>
      <c r="BP2165" s="1"/>
      <c r="BQ2165" s="1"/>
      <c r="BR2165" s="1"/>
      <c r="BS2165" s="4"/>
      <c r="BT2165" s="37">
        <f t="shared" si="113"/>
        <v>45982</v>
      </c>
      <c r="BU2165" s="220"/>
      <c r="BV2165" s="183"/>
      <c r="BW2165" s="228"/>
      <c r="BX2165" s="182"/>
      <c r="BY2165" s="182"/>
      <c r="BZ2165" s="182"/>
      <c r="CA2165" s="182"/>
      <c r="CB2165" s="182"/>
      <c r="CC2165" s="183"/>
      <c r="CE2165" s="1"/>
      <c r="CF2165" s="1"/>
      <c r="CG2165" s="1"/>
      <c r="CH2165" s="1"/>
      <c r="CI2165" s="1"/>
      <c r="CJ2165" s="1"/>
      <c r="CK2165" s="1"/>
      <c r="CL2165" s="1"/>
      <c r="CM2165" s="1"/>
      <c r="CN2165" s="1"/>
      <c r="CO2165" s="1"/>
    </row>
    <row r="2166" spans="1:93" ht="30" customHeight="1" x14ac:dyDescent="0.2">
      <c r="A2166" s="1">
        <v>2160</v>
      </c>
      <c r="B2166" s="1" t="s">
        <v>605</v>
      </c>
      <c r="C2166" s="1" t="s">
        <v>606</v>
      </c>
      <c r="D2166" s="1" t="s">
        <v>607</v>
      </c>
      <c r="E2166" s="1" t="s">
        <v>607</v>
      </c>
      <c r="F2166" s="1" t="s">
        <v>74</v>
      </c>
      <c r="G2166" s="1">
        <v>10</v>
      </c>
      <c r="H2166" s="1" t="s">
        <v>341</v>
      </c>
      <c r="I2166" s="1" t="s">
        <v>114</v>
      </c>
      <c r="J2166" s="64">
        <v>437</v>
      </c>
      <c r="K2166" s="76">
        <v>2294376</v>
      </c>
      <c r="L2166" s="29">
        <v>45954</v>
      </c>
      <c r="M2166" s="29" t="s">
        <v>4163</v>
      </c>
      <c r="N2166" s="1" t="s">
        <v>478</v>
      </c>
      <c r="O2166" s="28" t="s">
        <v>225</v>
      </c>
      <c r="P2166" s="1" t="s">
        <v>216</v>
      </c>
      <c r="Q2166" s="76">
        <v>9</v>
      </c>
      <c r="R2166" s="1" t="s">
        <v>537</v>
      </c>
      <c r="T2166" s="1" t="s">
        <v>115</v>
      </c>
      <c r="U2166" s="1"/>
      <c r="V2166" s="1"/>
      <c r="W2166" s="4"/>
      <c r="X2166" s="28"/>
      <c r="Y2166" s="33"/>
      <c r="Z2166" s="33"/>
      <c r="AA2166" s="96"/>
      <c r="AB2166" s="178"/>
      <c r="AC2166" s="33">
        <v>22.5</v>
      </c>
      <c r="AD2166" s="33">
        <v>215</v>
      </c>
      <c r="AE2166" s="33" t="s">
        <v>103</v>
      </c>
      <c r="AF2166" s="33" t="s">
        <v>103</v>
      </c>
      <c r="AG2166" s="33"/>
      <c r="AH2166" s="4"/>
      <c r="AI2166" s="1"/>
      <c r="AJ2166" s="1"/>
      <c r="AK2166" s="1"/>
      <c r="AL2166" s="5"/>
      <c r="AM2166" s="164">
        <f t="shared" si="112"/>
        <v>45957</v>
      </c>
      <c r="AN2166" s="182"/>
      <c r="AO2166" s="230"/>
      <c r="AP2166" s="182"/>
      <c r="AQ2166" s="182"/>
      <c r="AR2166" s="182"/>
      <c r="AS2166" s="182"/>
      <c r="AT2166" s="182"/>
      <c r="AU2166" s="182"/>
      <c r="AV2166" s="182"/>
      <c r="AW2166" s="96"/>
      <c r="AX2166" s="37">
        <f t="shared" si="111"/>
        <v>45961</v>
      </c>
      <c r="AY2166" s="182"/>
      <c r="AZ2166" s="183"/>
      <c r="BA2166" s="182"/>
      <c r="BB2166" s="182"/>
      <c r="BC2166" s="182"/>
      <c r="BD2166" s="182"/>
      <c r="BE2166" s="182"/>
      <c r="BF2166" s="182"/>
      <c r="BG2166" s="183"/>
      <c r="BH2166" s="4"/>
      <c r="BI2166" s="1"/>
      <c r="BJ2166" s="1"/>
      <c r="BK2166" s="1"/>
      <c r="BL2166" s="31"/>
      <c r="BM2166" s="31"/>
      <c r="BN2166" s="1"/>
      <c r="BO2166" s="1"/>
      <c r="BP2166" s="1"/>
      <c r="BQ2166" s="1"/>
      <c r="BR2166" s="1"/>
      <c r="BS2166" s="4"/>
      <c r="BT2166" s="37">
        <f t="shared" si="113"/>
        <v>45982</v>
      </c>
      <c r="BU2166" s="220"/>
      <c r="BV2166" s="183"/>
      <c r="BW2166" s="228"/>
      <c r="BX2166" s="182"/>
      <c r="BY2166" s="182"/>
      <c r="BZ2166" s="182"/>
      <c r="CA2166" s="182"/>
      <c r="CB2166" s="182"/>
      <c r="CC2166" s="183"/>
      <c r="CE2166" s="1"/>
      <c r="CF2166" s="1"/>
      <c r="CG2166" s="1"/>
      <c r="CH2166" s="1"/>
      <c r="CI2166" s="1"/>
      <c r="CJ2166" s="1"/>
      <c r="CK2166" s="1"/>
      <c r="CL2166" s="1"/>
      <c r="CM2166" s="1"/>
      <c r="CN2166" s="1"/>
      <c r="CO2166" s="1"/>
    </row>
    <row r="2167" spans="1:93" ht="30" customHeight="1" x14ac:dyDescent="0.2">
      <c r="A2167" s="1">
        <v>2161</v>
      </c>
      <c r="B2167" s="1" t="s">
        <v>605</v>
      </c>
      <c r="C2167" s="1" t="s">
        <v>606</v>
      </c>
      <c r="D2167" s="1" t="s">
        <v>607</v>
      </c>
      <c r="E2167" s="1" t="s">
        <v>607</v>
      </c>
      <c r="F2167" s="1" t="s">
        <v>74</v>
      </c>
      <c r="G2167" s="1">
        <v>10</v>
      </c>
      <c r="H2167" s="1" t="s">
        <v>341</v>
      </c>
      <c r="I2167" s="1" t="s">
        <v>114</v>
      </c>
      <c r="J2167" s="64">
        <v>430</v>
      </c>
      <c r="K2167" s="76">
        <v>2294538</v>
      </c>
      <c r="L2167" s="29">
        <v>45954</v>
      </c>
      <c r="M2167" s="29" t="s">
        <v>4163</v>
      </c>
      <c r="N2167" s="1" t="s">
        <v>478</v>
      </c>
      <c r="O2167" s="28" t="s">
        <v>225</v>
      </c>
      <c r="P2167" s="1" t="s">
        <v>216</v>
      </c>
      <c r="Q2167" s="76">
        <v>9</v>
      </c>
      <c r="R2167" s="1" t="s">
        <v>537</v>
      </c>
      <c r="T2167" s="1" t="s">
        <v>115</v>
      </c>
      <c r="U2167" s="1"/>
      <c r="V2167" s="1"/>
      <c r="W2167" s="4"/>
      <c r="X2167" s="28"/>
      <c r="Y2167" s="33"/>
      <c r="Z2167" s="33"/>
      <c r="AA2167" s="96"/>
      <c r="AB2167" s="178"/>
      <c r="AC2167" s="33">
        <v>24</v>
      </c>
      <c r="AD2167" s="33">
        <v>240</v>
      </c>
      <c r="AE2167" s="33" t="s">
        <v>103</v>
      </c>
      <c r="AF2167" s="33" t="s">
        <v>103</v>
      </c>
      <c r="AG2167" s="33"/>
      <c r="AH2167" s="4"/>
      <c r="AI2167" s="1"/>
      <c r="AJ2167" s="1"/>
      <c r="AK2167" s="1"/>
      <c r="AL2167" s="5"/>
      <c r="AM2167" s="164">
        <f t="shared" si="112"/>
        <v>45957</v>
      </c>
      <c r="AN2167" s="182"/>
      <c r="AO2167" s="230"/>
      <c r="AP2167" s="182"/>
      <c r="AQ2167" s="182"/>
      <c r="AR2167" s="182"/>
      <c r="AS2167" s="182"/>
      <c r="AT2167" s="182"/>
      <c r="AU2167" s="182"/>
      <c r="AV2167" s="182"/>
      <c r="AW2167" s="96"/>
      <c r="AX2167" s="37">
        <f t="shared" si="111"/>
        <v>45961</v>
      </c>
      <c r="AY2167" s="182"/>
      <c r="AZ2167" s="183"/>
      <c r="BA2167" s="182"/>
      <c r="BB2167" s="182"/>
      <c r="BC2167" s="182"/>
      <c r="BD2167" s="182"/>
      <c r="BE2167" s="182"/>
      <c r="BF2167" s="182"/>
      <c r="BG2167" s="183"/>
      <c r="BH2167" s="4"/>
      <c r="BI2167" s="1"/>
      <c r="BJ2167" s="1"/>
      <c r="BK2167" s="1"/>
      <c r="BL2167" s="31"/>
      <c r="BM2167" s="31"/>
      <c r="BN2167" s="1"/>
      <c r="BO2167" s="1"/>
      <c r="BP2167" s="1"/>
      <c r="BQ2167" s="1"/>
      <c r="BR2167" s="1"/>
      <c r="BS2167" s="4"/>
      <c r="BT2167" s="37">
        <f t="shared" si="113"/>
        <v>45982</v>
      </c>
      <c r="BU2167" s="220"/>
      <c r="BV2167" s="183"/>
      <c r="BW2167" s="228"/>
      <c r="BX2167" s="182"/>
      <c r="BY2167" s="182"/>
      <c r="BZ2167" s="182"/>
      <c r="CA2167" s="182"/>
      <c r="CB2167" s="182"/>
      <c r="CC2167" s="183"/>
      <c r="CE2167" s="1"/>
      <c r="CF2167" s="1"/>
      <c r="CG2167" s="1"/>
      <c r="CH2167" s="1"/>
      <c r="CI2167" s="1"/>
      <c r="CJ2167" s="1"/>
      <c r="CK2167" s="1"/>
      <c r="CL2167" s="1"/>
      <c r="CM2167" s="1"/>
      <c r="CN2167" s="1"/>
      <c r="CO2167" s="1"/>
    </row>
    <row r="2168" spans="1:93" ht="30" customHeight="1" x14ac:dyDescent="0.2">
      <c r="A2168" s="1">
        <v>2162</v>
      </c>
      <c r="B2168" s="1" t="s">
        <v>605</v>
      </c>
      <c r="C2168" s="1" t="s">
        <v>606</v>
      </c>
      <c r="D2168" s="1" t="s">
        <v>607</v>
      </c>
      <c r="E2168" s="1" t="s">
        <v>607</v>
      </c>
      <c r="F2168" s="1" t="s">
        <v>74</v>
      </c>
      <c r="G2168" s="1">
        <v>10</v>
      </c>
      <c r="H2168" s="1" t="s">
        <v>341</v>
      </c>
      <c r="I2168" s="1" t="s">
        <v>114</v>
      </c>
      <c r="J2168" s="64">
        <v>418</v>
      </c>
      <c r="K2168" s="76">
        <v>2294377</v>
      </c>
      <c r="L2168" s="29">
        <v>45954</v>
      </c>
      <c r="M2168" s="29" t="s">
        <v>4163</v>
      </c>
      <c r="N2168" s="1" t="s">
        <v>478</v>
      </c>
      <c r="O2168" s="28" t="s">
        <v>225</v>
      </c>
      <c r="P2168" s="1" t="s">
        <v>216</v>
      </c>
      <c r="Q2168" s="76">
        <v>10</v>
      </c>
      <c r="R2168" s="1" t="s">
        <v>537</v>
      </c>
      <c r="S2168" s="1">
        <v>6</v>
      </c>
      <c r="T2168" s="1" t="s">
        <v>115</v>
      </c>
      <c r="U2168" s="1"/>
      <c r="V2168" s="1"/>
      <c r="W2168" s="4"/>
      <c r="X2168" s="28"/>
      <c r="Y2168" s="33"/>
      <c r="Z2168" s="33"/>
      <c r="AA2168" s="96"/>
      <c r="AB2168" s="178"/>
      <c r="AC2168" s="33">
        <v>25</v>
      </c>
      <c r="AD2168" s="33">
        <v>200</v>
      </c>
      <c r="AE2168" s="33" t="s">
        <v>103</v>
      </c>
      <c r="AF2168" s="33" t="s">
        <v>103</v>
      </c>
      <c r="AG2168" s="33"/>
      <c r="AH2168" s="4"/>
      <c r="AI2168" s="1"/>
      <c r="AJ2168" s="1"/>
      <c r="AK2168" s="1"/>
      <c r="AL2168" s="5"/>
      <c r="AM2168" s="164">
        <f t="shared" si="112"/>
        <v>45957</v>
      </c>
      <c r="AN2168" s="182"/>
      <c r="AO2168" s="230"/>
      <c r="AP2168" s="182"/>
      <c r="AQ2168" s="182"/>
      <c r="AR2168" s="182"/>
      <c r="AS2168" s="182"/>
      <c r="AT2168" s="182"/>
      <c r="AU2168" s="182"/>
      <c r="AV2168" s="182"/>
      <c r="AW2168" s="96"/>
      <c r="AX2168" s="37">
        <f t="shared" si="111"/>
        <v>45961</v>
      </c>
      <c r="AY2168" s="182"/>
      <c r="AZ2168" s="183"/>
      <c r="BA2168" s="182">
        <v>42.8</v>
      </c>
      <c r="BB2168" s="182">
        <v>43.1</v>
      </c>
      <c r="BC2168" s="182">
        <v>41.6</v>
      </c>
      <c r="BD2168" s="182">
        <v>43</v>
      </c>
      <c r="BE2168" s="182">
        <v>44.3</v>
      </c>
      <c r="BF2168" s="182">
        <v>42.4</v>
      </c>
      <c r="BG2168" s="183"/>
      <c r="BH2168" s="4"/>
      <c r="BI2168" s="1"/>
      <c r="BJ2168" s="1"/>
      <c r="BK2168" s="1"/>
      <c r="BL2168" s="31"/>
      <c r="BM2168" s="31"/>
      <c r="BN2168" s="1"/>
      <c r="BO2168" s="1"/>
      <c r="BP2168" s="1"/>
      <c r="BQ2168" s="1"/>
      <c r="BR2168" s="1"/>
      <c r="BS2168" s="4"/>
      <c r="BT2168" s="37">
        <f t="shared" si="113"/>
        <v>45982</v>
      </c>
      <c r="BU2168" s="220"/>
      <c r="BV2168" s="183"/>
      <c r="BW2168" s="228">
        <v>55</v>
      </c>
      <c r="BX2168" s="182">
        <v>55.3</v>
      </c>
      <c r="BY2168" s="182">
        <v>53.2</v>
      </c>
      <c r="BZ2168" s="182">
        <v>52.6</v>
      </c>
      <c r="CA2168" s="182">
        <v>54.7</v>
      </c>
      <c r="CB2168" s="182">
        <v>53.3</v>
      </c>
      <c r="CC2168" s="183"/>
      <c r="CE2168" s="1"/>
      <c r="CF2168" s="1"/>
      <c r="CG2168" s="1"/>
      <c r="CH2168" s="1"/>
      <c r="CI2168" s="1"/>
      <c r="CJ2168" s="1"/>
      <c r="CK2168" s="1"/>
      <c r="CL2168" s="1"/>
      <c r="CM2168" s="1"/>
      <c r="CN2168" s="1"/>
      <c r="CO2168" s="1"/>
    </row>
    <row r="2169" spans="1:93" ht="30" customHeight="1" x14ac:dyDescent="0.2">
      <c r="A2169" s="1">
        <v>2163</v>
      </c>
      <c r="B2169" s="1" t="s">
        <v>605</v>
      </c>
      <c r="C2169" s="1" t="s">
        <v>606</v>
      </c>
      <c r="D2169" s="1" t="s">
        <v>607</v>
      </c>
      <c r="E2169" s="1" t="s">
        <v>607</v>
      </c>
      <c r="F2169" s="1" t="s">
        <v>74</v>
      </c>
      <c r="G2169" s="1">
        <v>10</v>
      </c>
      <c r="H2169" s="1" t="s">
        <v>341</v>
      </c>
      <c r="I2169" s="1" t="s">
        <v>114</v>
      </c>
      <c r="J2169" s="64">
        <v>411</v>
      </c>
      <c r="K2169" s="76">
        <v>2294539</v>
      </c>
      <c r="L2169" s="29">
        <v>45954</v>
      </c>
      <c r="M2169" s="29" t="s">
        <v>4163</v>
      </c>
      <c r="N2169" s="1" t="s">
        <v>478</v>
      </c>
      <c r="O2169" s="28" t="s">
        <v>225</v>
      </c>
      <c r="P2169" s="1" t="s">
        <v>216</v>
      </c>
      <c r="Q2169" s="76">
        <v>9</v>
      </c>
      <c r="R2169" s="1" t="s">
        <v>537</v>
      </c>
      <c r="T2169" s="1" t="s">
        <v>115</v>
      </c>
      <c r="U2169" s="1"/>
      <c r="V2169" s="1"/>
      <c r="W2169" s="4"/>
      <c r="X2169" s="28"/>
      <c r="Y2169" s="33"/>
      <c r="Z2169" s="33"/>
      <c r="AA2169" s="96"/>
      <c r="AB2169" s="178"/>
      <c r="AC2169" s="33">
        <v>24.5</v>
      </c>
      <c r="AD2169" s="33">
        <v>215</v>
      </c>
      <c r="AE2169" s="33" t="s">
        <v>103</v>
      </c>
      <c r="AF2169" s="33" t="s">
        <v>103</v>
      </c>
      <c r="AG2169" s="33"/>
      <c r="AH2169" s="4"/>
      <c r="AI2169" s="1"/>
      <c r="AJ2169" s="1"/>
      <c r="AK2169" s="1"/>
      <c r="AL2169" s="5"/>
      <c r="AM2169" s="164">
        <f t="shared" si="112"/>
        <v>45957</v>
      </c>
      <c r="AN2169" s="182"/>
      <c r="AO2169" s="230"/>
      <c r="AP2169" s="182"/>
      <c r="AQ2169" s="182"/>
      <c r="AR2169" s="182"/>
      <c r="AS2169" s="182"/>
      <c r="AT2169" s="182"/>
      <c r="AU2169" s="182"/>
      <c r="AV2169" s="182"/>
      <c r="AW2169" s="96"/>
      <c r="AX2169" s="37">
        <f t="shared" si="111"/>
        <v>45961</v>
      </c>
      <c r="AY2169" s="182"/>
      <c r="AZ2169" s="183"/>
      <c r="BA2169" s="182"/>
      <c r="BB2169" s="182"/>
      <c r="BC2169" s="182"/>
      <c r="BD2169" s="182"/>
      <c r="BE2169" s="182"/>
      <c r="BF2169" s="182"/>
      <c r="BG2169" s="183"/>
      <c r="BH2169" s="4"/>
      <c r="BI2169" s="1"/>
      <c r="BJ2169" s="1"/>
      <c r="BK2169" s="1"/>
      <c r="BL2169" s="31"/>
      <c r="BM2169" s="31"/>
      <c r="BN2169" s="1"/>
      <c r="BO2169" s="1"/>
      <c r="BP2169" s="1"/>
      <c r="BQ2169" s="1"/>
      <c r="BR2169" s="1"/>
      <c r="BS2169" s="4"/>
      <c r="BT2169" s="37">
        <f t="shared" si="113"/>
        <v>45982</v>
      </c>
      <c r="BU2169" s="220"/>
      <c r="BV2169" s="183"/>
      <c r="BW2169" s="228"/>
      <c r="BX2169" s="182"/>
      <c r="BY2169" s="182"/>
      <c r="BZ2169" s="182"/>
      <c r="CA2169" s="182"/>
      <c r="CB2169" s="182"/>
      <c r="CC2169" s="183"/>
      <c r="CE2169" s="1"/>
      <c r="CF2169" s="1"/>
      <c r="CG2169" s="1"/>
      <c r="CH2169" s="1"/>
      <c r="CI2169" s="1"/>
      <c r="CJ2169" s="1"/>
      <c r="CK2169" s="1"/>
      <c r="CL2169" s="1"/>
      <c r="CM2169" s="1"/>
      <c r="CN2169" s="1"/>
      <c r="CO2169" s="1"/>
    </row>
    <row r="2170" spans="1:93" ht="30" customHeight="1" x14ac:dyDescent="0.2">
      <c r="A2170" s="1">
        <v>2164</v>
      </c>
      <c r="B2170" s="1" t="s">
        <v>605</v>
      </c>
      <c r="C2170" s="1" t="s">
        <v>606</v>
      </c>
      <c r="D2170" s="1" t="s">
        <v>607</v>
      </c>
      <c r="E2170" s="1" t="s">
        <v>607</v>
      </c>
      <c r="F2170" s="1" t="s">
        <v>74</v>
      </c>
      <c r="G2170" s="1">
        <v>10</v>
      </c>
      <c r="H2170" s="1" t="s">
        <v>341</v>
      </c>
      <c r="I2170" s="1" t="s">
        <v>114</v>
      </c>
      <c r="J2170" s="64">
        <v>390</v>
      </c>
      <c r="K2170" s="76">
        <v>2294378</v>
      </c>
      <c r="L2170" s="29">
        <v>45954</v>
      </c>
      <c r="M2170" s="29" t="s">
        <v>4163</v>
      </c>
      <c r="N2170" s="1" t="s">
        <v>478</v>
      </c>
      <c r="O2170" s="28" t="s">
        <v>225</v>
      </c>
      <c r="P2170" s="1" t="s">
        <v>216</v>
      </c>
      <c r="Q2170" s="76">
        <v>9</v>
      </c>
      <c r="R2170" s="1" t="s">
        <v>537</v>
      </c>
      <c r="T2170" s="1" t="s">
        <v>115</v>
      </c>
      <c r="U2170" s="1"/>
      <c r="V2170" s="1"/>
      <c r="W2170" s="4"/>
      <c r="X2170" s="28"/>
      <c r="Y2170" s="33"/>
      <c r="Z2170" s="33"/>
      <c r="AA2170" s="96"/>
      <c r="AB2170" s="178"/>
      <c r="AC2170" s="33">
        <v>24</v>
      </c>
      <c r="AD2170" s="33">
        <v>210</v>
      </c>
      <c r="AE2170" s="33" t="s">
        <v>103</v>
      </c>
      <c r="AF2170" s="33" t="s">
        <v>103</v>
      </c>
      <c r="AG2170" s="33"/>
      <c r="AH2170" s="4"/>
      <c r="AI2170" s="1"/>
      <c r="AJ2170" s="1"/>
      <c r="AK2170" s="1"/>
      <c r="AL2170" s="5"/>
      <c r="AM2170" s="164">
        <f t="shared" si="112"/>
        <v>45957</v>
      </c>
      <c r="AN2170" s="182"/>
      <c r="AO2170" s="230"/>
      <c r="AP2170" s="182"/>
      <c r="AQ2170" s="182"/>
      <c r="AR2170" s="182"/>
      <c r="AS2170" s="182"/>
      <c r="AT2170" s="182"/>
      <c r="AU2170" s="182"/>
      <c r="AV2170" s="182"/>
      <c r="AW2170" s="96"/>
      <c r="AX2170" s="37">
        <f t="shared" si="111"/>
        <v>45961</v>
      </c>
      <c r="AY2170" s="182"/>
      <c r="AZ2170" s="183"/>
      <c r="BA2170" s="182"/>
      <c r="BB2170" s="182"/>
      <c r="BC2170" s="182"/>
      <c r="BD2170" s="182"/>
      <c r="BE2170" s="182"/>
      <c r="BF2170" s="182"/>
      <c r="BG2170" s="183"/>
      <c r="BH2170" s="4"/>
      <c r="BI2170" s="1"/>
      <c r="BJ2170" s="1"/>
      <c r="BK2170" s="1"/>
      <c r="BL2170" s="31"/>
      <c r="BM2170" s="31"/>
      <c r="BN2170" s="1"/>
      <c r="BO2170" s="1"/>
      <c r="BP2170" s="1"/>
      <c r="BQ2170" s="1"/>
      <c r="BR2170" s="1"/>
      <c r="BS2170" s="4"/>
      <c r="BT2170" s="37">
        <f t="shared" si="113"/>
        <v>45982</v>
      </c>
      <c r="BU2170" s="220"/>
      <c r="BV2170" s="183"/>
      <c r="BW2170" s="228"/>
      <c r="BX2170" s="182"/>
      <c r="BY2170" s="182"/>
      <c r="BZ2170" s="182"/>
      <c r="CA2170" s="182"/>
      <c r="CB2170" s="182"/>
      <c r="CC2170" s="183"/>
      <c r="CE2170" s="1"/>
      <c r="CF2170" s="1"/>
      <c r="CG2170" s="1"/>
      <c r="CH2170" s="1"/>
      <c r="CI2170" s="1"/>
      <c r="CJ2170" s="1"/>
      <c r="CK2170" s="1"/>
      <c r="CL2170" s="1"/>
      <c r="CM2170" s="1"/>
      <c r="CN2170" s="1"/>
      <c r="CO2170" s="1"/>
    </row>
    <row r="2171" spans="1:93" ht="30" customHeight="1" x14ac:dyDescent="0.2">
      <c r="A2171" s="1">
        <v>2165</v>
      </c>
      <c r="B2171" s="1" t="s">
        <v>605</v>
      </c>
      <c r="C2171" s="1" t="s">
        <v>606</v>
      </c>
      <c r="D2171" s="1" t="s">
        <v>607</v>
      </c>
      <c r="E2171" s="1" t="s">
        <v>607</v>
      </c>
      <c r="F2171" s="1" t="s">
        <v>74</v>
      </c>
      <c r="G2171" s="1">
        <v>10</v>
      </c>
      <c r="H2171" s="1" t="s">
        <v>341</v>
      </c>
      <c r="I2171" s="1" t="s">
        <v>114</v>
      </c>
      <c r="J2171" s="64">
        <v>392</v>
      </c>
      <c r="K2171" s="76">
        <v>2294540</v>
      </c>
      <c r="L2171" s="29">
        <v>45954</v>
      </c>
      <c r="M2171" s="29" t="s">
        <v>4163</v>
      </c>
      <c r="N2171" s="1" t="s">
        <v>478</v>
      </c>
      <c r="O2171" s="28" t="s">
        <v>225</v>
      </c>
      <c r="P2171" s="1" t="s">
        <v>216</v>
      </c>
      <c r="Q2171" s="76">
        <v>9</v>
      </c>
      <c r="R2171" s="1" t="s">
        <v>537</v>
      </c>
      <c r="T2171" s="1" t="s">
        <v>115</v>
      </c>
      <c r="U2171" s="1"/>
      <c r="V2171" s="1"/>
      <c r="W2171" s="4"/>
      <c r="X2171" s="28"/>
      <c r="Y2171" s="33"/>
      <c r="Z2171" s="33"/>
      <c r="AA2171" s="96"/>
      <c r="AB2171" s="178"/>
      <c r="AC2171" s="33">
        <v>22.5</v>
      </c>
      <c r="AD2171" s="33">
        <v>235</v>
      </c>
      <c r="AE2171" s="33" t="s">
        <v>103</v>
      </c>
      <c r="AF2171" s="33" t="s">
        <v>103</v>
      </c>
      <c r="AG2171" s="33"/>
      <c r="AH2171" s="4"/>
      <c r="AI2171" s="1"/>
      <c r="AJ2171" s="1"/>
      <c r="AK2171" s="1"/>
      <c r="AL2171" s="5"/>
      <c r="AM2171" s="164">
        <f t="shared" si="112"/>
        <v>45957</v>
      </c>
      <c r="AN2171" s="182"/>
      <c r="AO2171" s="230"/>
      <c r="AP2171" s="182"/>
      <c r="AQ2171" s="182"/>
      <c r="AR2171" s="182"/>
      <c r="AS2171" s="182"/>
      <c r="AT2171" s="182"/>
      <c r="AU2171" s="182"/>
      <c r="AV2171" s="182"/>
      <c r="AW2171" s="96"/>
      <c r="AX2171" s="37">
        <f t="shared" si="111"/>
        <v>45961</v>
      </c>
      <c r="AY2171" s="182"/>
      <c r="AZ2171" s="183"/>
      <c r="BA2171" s="182"/>
      <c r="BB2171" s="182"/>
      <c r="BC2171" s="182"/>
      <c r="BD2171" s="182"/>
      <c r="BE2171" s="182"/>
      <c r="BF2171" s="182"/>
      <c r="BG2171" s="183"/>
      <c r="BH2171" s="4"/>
      <c r="BI2171" s="1"/>
      <c r="BJ2171" s="1"/>
      <c r="BK2171" s="1"/>
      <c r="BL2171" s="31"/>
      <c r="BM2171" s="31"/>
      <c r="BN2171" s="1"/>
      <c r="BO2171" s="1"/>
      <c r="BP2171" s="1"/>
      <c r="BQ2171" s="1"/>
      <c r="BR2171" s="1"/>
      <c r="BS2171" s="4"/>
      <c r="BT2171" s="37">
        <f t="shared" si="113"/>
        <v>45982</v>
      </c>
      <c r="BU2171" s="220"/>
      <c r="BV2171" s="183"/>
      <c r="BW2171" s="228"/>
      <c r="BX2171" s="182"/>
      <c r="BY2171" s="182"/>
      <c r="BZ2171" s="182"/>
      <c r="CA2171" s="182"/>
      <c r="CB2171" s="182"/>
      <c r="CC2171" s="183"/>
      <c r="CE2171" s="1"/>
      <c r="CF2171" s="1"/>
      <c r="CG2171" s="1"/>
      <c r="CH2171" s="1"/>
      <c r="CI2171" s="1"/>
      <c r="CJ2171" s="1"/>
      <c r="CK2171" s="1"/>
      <c r="CL2171" s="1"/>
      <c r="CM2171" s="1"/>
      <c r="CN2171" s="1"/>
      <c r="CO2171" s="1"/>
    </row>
    <row r="2172" spans="1:93" ht="30" customHeight="1" x14ac:dyDescent="0.2">
      <c r="A2172" s="1">
        <v>2166</v>
      </c>
      <c r="B2172" s="1" t="s">
        <v>605</v>
      </c>
      <c r="C2172" s="1" t="s">
        <v>606</v>
      </c>
      <c r="D2172" s="1" t="s">
        <v>607</v>
      </c>
      <c r="E2172" s="1" t="s">
        <v>607</v>
      </c>
      <c r="F2172" s="1" t="s">
        <v>74</v>
      </c>
      <c r="G2172" s="1">
        <v>10</v>
      </c>
      <c r="H2172" s="1" t="s">
        <v>341</v>
      </c>
      <c r="I2172" s="1" t="s">
        <v>114</v>
      </c>
      <c r="J2172" s="64">
        <v>394</v>
      </c>
      <c r="K2172" s="76">
        <v>2294379</v>
      </c>
      <c r="L2172" s="29">
        <v>45954</v>
      </c>
      <c r="M2172" s="29" t="s">
        <v>4163</v>
      </c>
      <c r="N2172" s="1" t="s">
        <v>478</v>
      </c>
      <c r="O2172" s="28" t="s">
        <v>225</v>
      </c>
      <c r="P2172" s="1" t="s">
        <v>216</v>
      </c>
      <c r="Q2172" s="76">
        <v>9</v>
      </c>
      <c r="R2172" s="1" t="s">
        <v>537</v>
      </c>
      <c r="T2172" s="1" t="s">
        <v>115</v>
      </c>
      <c r="U2172" s="1"/>
      <c r="V2172" s="1"/>
      <c r="W2172" s="4"/>
      <c r="X2172" s="28"/>
      <c r="Y2172" s="33"/>
      <c r="Z2172" s="33"/>
      <c r="AA2172" s="96"/>
      <c r="AB2172" s="178"/>
      <c r="AC2172" s="33">
        <v>23.5</v>
      </c>
      <c r="AD2172" s="33">
        <v>200</v>
      </c>
      <c r="AE2172" s="33" t="s">
        <v>103</v>
      </c>
      <c r="AF2172" s="33" t="s">
        <v>103</v>
      </c>
      <c r="AG2172" s="33"/>
      <c r="AH2172" s="4"/>
      <c r="AI2172" s="1"/>
      <c r="AJ2172" s="1"/>
      <c r="AK2172" s="1"/>
      <c r="AL2172" s="5"/>
      <c r="AM2172" s="164">
        <f t="shared" si="112"/>
        <v>45957</v>
      </c>
      <c r="AN2172" s="182"/>
      <c r="AO2172" s="230"/>
      <c r="AP2172" s="182"/>
      <c r="AQ2172" s="182"/>
      <c r="AR2172" s="182"/>
      <c r="AS2172" s="182"/>
      <c r="AT2172" s="182"/>
      <c r="AU2172" s="182"/>
      <c r="AV2172" s="182"/>
      <c r="AW2172" s="96"/>
      <c r="AX2172" s="37">
        <f t="shared" si="111"/>
        <v>45961</v>
      </c>
      <c r="AY2172" s="182"/>
      <c r="AZ2172" s="183"/>
      <c r="BA2172" s="182"/>
      <c r="BB2172" s="182"/>
      <c r="BC2172" s="182"/>
      <c r="BD2172" s="182"/>
      <c r="BE2172" s="182"/>
      <c r="BF2172" s="182"/>
      <c r="BG2172" s="183"/>
      <c r="BH2172" s="4"/>
      <c r="BI2172" s="1"/>
      <c r="BJ2172" s="1"/>
      <c r="BK2172" s="1"/>
      <c r="BL2172" s="31"/>
      <c r="BM2172" s="31"/>
      <c r="BN2172" s="1"/>
      <c r="BO2172" s="1"/>
      <c r="BP2172" s="1"/>
      <c r="BQ2172" s="1"/>
      <c r="BR2172" s="1"/>
      <c r="BS2172" s="4"/>
      <c r="BT2172" s="37">
        <f t="shared" si="113"/>
        <v>45982</v>
      </c>
      <c r="BU2172" s="220"/>
      <c r="BV2172" s="183"/>
      <c r="BW2172" s="228"/>
      <c r="BX2172" s="182"/>
      <c r="BY2172" s="182"/>
      <c r="BZ2172" s="182"/>
      <c r="CA2172" s="182"/>
      <c r="CB2172" s="182"/>
      <c r="CC2172" s="183"/>
      <c r="CE2172" s="1"/>
      <c r="CF2172" s="1"/>
      <c r="CG2172" s="1"/>
      <c r="CH2172" s="1"/>
      <c r="CI2172" s="1"/>
      <c r="CJ2172" s="1"/>
      <c r="CK2172" s="1"/>
      <c r="CL2172" s="1"/>
      <c r="CM2172" s="1"/>
      <c r="CN2172" s="1"/>
      <c r="CO2172" s="1"/>
    </row>
    <row r="2173" spans="1:93" ht="30" customHeight="1" x14ac:dyDescent="0.2">
      <c r="A2173" s="1">
        <v>2167</v>
      </c>
      <c r="B2173" s="1" t="s">
        <v>605</v>
      </c>
      <c r="C2173" s="1" t="s">
        <v>606</v>
      </c>
      <c r="D2173" s="1" t="s">
        <v>607</v>
      </c>
      <c r="E2173" s="1" t="s">
        <v>607</v>
      </c>
      <c r="F2173" s="1" t="s">
        <v>74</v>
      </c>
      <c r="G2173" s="1">
        <v>10</v>
      </c>
      <c r="H2173" s="1" t="s">
        <v>341</v>
      </c>
      <c r="I2173" s="1" t="s">
        <v>114</v>
      </c>
      <c r="J2173" s="64">
        <v>287</v>
      </c>
      <c r="K2173" s="76">
        <v>2294380</v>
      </c>
      <c r="L2173" s="29">
        <v>45954</v>
      </c>
      <c r="M2173" s="29" t="s">
        <v>4163</v>
      </c>
      <c r="N2173" s="1" t="s">
        <v>478</v>
      </c>
      <c r="O2173" s="28" t="s">
        <v>225</v>
      </c>
      <c r="P2173" s="1" t="s">
        <v>216</v>
      </c>
      <c r="Q2173" s="76">
        <v>8</v>
      </c>
      <c r="R2173" s="1" t="s">
        <v>537</v>
      </c>
      <c r="T2173" s="1" t="s">
        <v>115</v>
      </c>
      <c r="U2173" s="1"/>
      <c r="V2173" s="1"/>
      <c r="W2173" s="4"/>
      <c r="X2173" s="28"/>
      <c r="Y2173" s="33"/>
      <c r="Z2173" s="33"/>
      <c r="AA2173" s="96"/>
      <c r="AB2173" s="178"/>
      <c r="AC2173" s="33">
        <v>23</v>
      </c>
      <c r="AD2173" s="33">
        <v>230</v>
      </c>
      <c r="AE2173" s="33" t="s">
        <v>103</v>
      </c>
      <c r="AF2173" s="33" t="s">
        <v>103</v>
      </c>
      <c r="AG2173" s="33"/>
      <c r="AH2173" s="4"/>
      <c r="AI2173" s="1"/>
      <c r="AJ2173" s="1"/>
      <c r="AK2173" s="1"/>
      <c r="AL2173" s="5"/>
      <c r="AM2173" s="164">
        <f t="shared" si="112"/>
        <v>45957</v>
      </c>
      <c r="AN2173" s="182"/>
      <c r="AO2173" s="230"/>
      <c r="AP2173" s="182"/>
      <c r="AQ2173" s="182"/>
      <c r="AR2173" s="182"/>
      <c r="AS2173" s="182"/>
      <c r="AT2173" s="182"/>
      <c r="AU2173" s="182"/>
      <c r="AV2173" s="182"/>
      <c r="AW2173" s="96"/>
      <c r="AX2173" s="37">
        <f t="shared" si="111"/>
        <v>45961</v>
      </c>
      <c r="AY2173" s="182"/>
      <c r="AZ2173" s="183"/>
      <c r="BA2173" s="182"/>
      <c r="BB2173" s="182"/>
      <c r="BC2173" s="182"/>
      <c r="BD2173" s="182"/>
      <c r="BE2173" s="182"/>
      <c r="BF2173" s="182"/>
      <c r="BG2173" s="183"/>
      <c r="BH2173" s="4"/>
      <c r="BI2173" s="1"/>
      <c r="BJ2173" s="1"/>
      <c r="BK2173" s="1"/>
      <c r="BL2173" s="31"/>
      <c r="BM2173" s="31"/>
      <c r="BN2173" s="1"/>
      <c r="BO2173" s="1"/>
      <c r="BP2173" s="1"/>
      <c r="BQ2173" s="1"/>
      <c r="BR2173" s="1"/>
      <c r="BS2173" s="4"/>
      <c r="BT2173" s="37">
        <f t="shared" si="113"/>
        <v>45982</v>
      </c>
      <c r="BU2173" s="220"/>
      <c r="BV2173" s="183"/>
      <c r="BW2173" s="228"/>
      <c r="BX2173" s="182"/>
      <c r="BY2173" s="182"/>
      <c r="BZ2173" s="182"/>
      <c r="CA2173" s="182"/>
      <c r="CB2173" s="182"/>
      <c r="CC2173" s="183"/>
      <c r="CE2173" s="1"/>
      <c r="CF2173" s="1"/>
      <c r="CG2173" s="1"/>
      <c r="CH2173" s="1"/>
      <c r="CI2173" s="1"/>
      <c r="CJ2173" s="1"/>
      <c r="CK2173" s="1"/>
      <c r="CL2173" s="1"/>
      <c r="CM2173" s="1"/>
      <c r="CN2173" s="1"/>
      <c r="CO2173" s="1"/>
    </row>
    <row r="2174" spans="1:93" ht="30" customHeight="1" x14ac:dyDescent="0.2">
      <c r="A2174" s="1">
        <v>2168</v>
      </c>
      <c r="B2174" s="1" t="s">
        <v>605</v>
      </c>
      <c r="C2174" s="1" t="s">
        <v>606</v>
      </c>
      <c r="D2174" s="1" t="s">
        <v>607</v>
      </c>
      <c r="E2174" s="1" t="s">
        <v>607</v>
      </c>
      <c r="F2174" s="1" t="s">
        <v>74</v>
      </c>
      <c r="G2174" s="1">
        <v>10</v>
      </c>
      <c r="H2174" s="1" t="s">
        <v>341</v>
      </c>
      <c r="I2174" s="1" t="s">
        <v>114</v>
      </c>
      <c r="J2174" s="64">
        <v>438</v>
      </c>
      <c r="K2174" s="76">
        <v>2294541</v>
      </c>
      <c r="L2174" s="29">
        <v>45954</v>
      </c>
      <c r="M2174" s="29" t="s">
        <v>4163</v>
      </c>
      <c r="N2174" s="1" t="s">
        <v>478</v>
      </c>
      <c r="O2174" s="28" t="s">
        <v>225</v>
      </c>
      <c r="P2174" s="1" t="s">
        <v>216</v>
      </c>
      <c r="Q2174" s="76">
        <v>9</v>
      </c>
      <c r="R2174" s="1" t="s">
        <v>537</v>
      </c>
      <c r="T2174" s="1" t="s">
        <v>115</v>
      </c>
      <c r="U2174" s="1"/>
      <c r="V2174" s="1"/>
      <c r="W2174" s="4"/>
      <c r="X2174" s="28"/>
      <c r="Y2174" s="33"/>
      <c r="Z2174" s="33"/>
      <c r="AA2174" s="96"/>
      <c r="AB2174" s="178"/>
      <c r="AC2174" s="33">
        <v>24.5</v>
      </c>
      <c r="AD2174" s="33">
        <v>240</v>
      </c>
      <c r="AE2174" s="33" t="s">
        <v>103</v>
      </c>
      <c r="AF2174" s="33" t="s">
        <v>103</v>
      </c>
      <c r="AG2174" s="33"/>
      <c r="AH2174" s="4"/>
      <c r="AI2174" s="1"/>
      <c r="AJ2174" s="1"/>
      <c r="AK2174" s="1"/>
      <c r="AL2174" s="5"/>
      <c r="AM2174" s="164">
        <f t="shared" si="112"/>
        <v>45957</v>
      </c>
      <c r="AN2174" s="182"/>
      <c r="AO2174" s="230"/>
      <c r="AP2174" s="182"/>
      <c r="AQ2174" s="182"/>
      <c r="AR2174" s="182"/>
      <c r="AS2174" s="182"/>
      <c r="AT2174" s="182"/>
      <c r="AU2174" s="182"/>
      <c r="AV2174" s="182"/>
      <c r="AW2174" s="96"/>
      <c r="AX2174" s="37">
        <f t="shared" si="111"/>
        <v>45961</v>
      </c>
      <c r="AY2174" s="182"/>
      <c r="AZ2174" s="183"/>
      <c r="BA2174" s="182"/>
      <c r="BB2174" s="182"/>
      <c r="BC2174" s="182"/>
      <c r="BD2174" s="182"/>
      <c r="BE2174" s="182"/>
      <c r="BF2174" s="182"/>
      <c r="BG2174" s="183"/>
      <c r="BH2174" s="4"/>
      <c r="BI2174" s="1"/>
      <c r="BJ2174" s="1"/>
      <c r="BK2174" s="1"/>
      <c r="BL2174" s="31"/>
      <c r="BM2174" s="31"/>
      <c r="BN2174" s="1"/>
      <c r="BO2174" s="1"/>
      <c r="BP2174" s="1"/>
      <c r="BQ2174" s="1"/>
      <c r="BR2174" s="1"/>
      <c r="BS2174" s="4"/>
      <c r="BT2174" s="37">
        <f t="shared" si="113"/>
        <v>45982</v>
      </c>
      <c r="BU2174" s="220"/>
      <c r="BV2174" s="183"/>
      <c r="BW2174" s="228"/>
      <c r="BX2174" s="182"/>
      <c r="BY2174" s="182"/>
      <c r="BZ2174" s="182"/>
      <c r="CA2174" s="182"/>
      <c r="CB2174" s="182"/>
      <c r="CC2174" s="183"/>
      <c r="CE2174" s="1"/>
      <c r="CF2174" s="1"/>
      <c r="CG2174" s="1"/>
      <c r="CH2174" s="1"/>
      <c r="CI2174" s="1"/>
      <c r="CJ2174" s="1"/>
      <c r="CK2174" s="1"/>
      <c r="CL2174" s="1"/>
      <c r="CM2174" s="1"/>
      <c r="CN2174" s="1"/>
      <c r="CO2174" s="1"/>
    </row>
    <row r="2175" spans="1:93" ht="30" customHeight="1" x14ac:dyDescent="0.2">
      <c r="A2175" s="1">
        <v>2169</v>
      </c>
      <c r="B2175" s="1" t="s">
        <v>605</v>
      </c>
      <c r="C2175" s="1" t="s">
        <v>606</v>
      </c>
      <c r="D2175" s="1" t="s">
        <v>607</v>
      </c>
      <c r="E2175" s="1" t="s">
        <v>607</v>
      </c>
      <c r="F2175" s="1" t="s">
        <v>74</v>
      </c>
      <c r="G2175" s="1">
        <v>10</v>
      </c>
      <c r="H2175" s="1" t="s">
        <v>341</v>
      </c>
      <c r="I2175" s="1" t="s">
        <v>114</v>
      </c>
      <c r="J2175" s="64">
        <v>553</v>
      </c>
      <c r="K2175" s="76">
        <v>2294381</v>
      </c>
      <c r="L2175" s="29">
        <v>45954</v>
      </c>
      <c r="M2175" s="29" t="s">
        <v>4163</v>
      </c>
      <c r="N2175" s="1" t="s">
        <v>478</v>
      </c>
      <c r="O2175" s="28" t="s">
        <v>225</v>
      </c>
      <c r="P2175" s="1" t="s">
        <v>216</v>
      </c>
      <c r="Q2175" s="76">
        <v>12</v>
      </c>
      <c r="R2175" s="1" t="s">
        <v>537</v>
      </c>
      <c r="T2175" s="1" t="s">
        <v>115</v>
      </c>
      <c r="U2175" s="1"/>
      <c r="V2175" s="1"/>
      <c r="W2175" s="4"/>
      <c r="X2175" s="28"/>
      <c r="Y2175" s="33"/>
      <c r="Z2175" s="33"/>
      <c r="AA2175" s="96"/>
      <c r="AB2175" s="178"/>
      <c r="AC2175" s="33">
        <v>23.5</v>
      </c>
      <c r="AD2175" s="33">
        <v>225</v>
      </c>
      <c r="AE2175" s="33" t="s">
        <v>103</v>
      </c>
      <c r="AF2175" s="33" t="s">
        <v>103</v>
      </c>
      <c r="AG2175" s="33"/>
      <c r="AH2175" s="4"/>
      <c r="AI2175" s="1"/>
      <c r="AJ2175" s="1"/>
      <c r="AK2175" s="1"/>
      <c r="AL2175" s="5"/>
      <c r="AM2175" s="164">
        <f t="shared" si="112"/>
        <v>45957</v>
      </c>
      <c r="AN2175" s="182"/>
      <c r="AO2175" s="230"/>
      <c r="AP2175" s="182"/>
      <c r="AQ2175" s="182"/>
      <c r="AR2175" s="182"/>
      <c r="AS2175" s="182"/>
      <c r="AT2175" s="182"/>
      <c r="AU2175" s="182"/>
      <c r="AV2175" s="182"/>
      <c r="AW2175" s="96"/>
      <c r="AX2175" s="37">
        <f t="shared" si="111"/>
        <v>45961</v>
      </c>
      <c r="AY2175" s="182"/>
      <c r="AZ2175" s="183"/>
      <c r="BA2175" s="182"/>
      <c r="BB2175" s="182"/>
      <c r="BC2175" s="182"/>
      <c r="BD2175" s="182"/>
      <c r="BE2175" s="182"/>
      <c r="BF2175" s="182"/>
      <c r="BG2175" s="183"/>
      <c r="BH2175" s="4"/>
      <c r="BI2175" s="1"/>
      <c r="BJ2175" s="1"/>
      <c r="BK2175" s="1"/>
      <c r="BL2175" s="31"/>
      <c r="BM2175" s="31"/>
      <c r="BN2175" s="1"/>
      <c r="BO2175" s="1"/>
      <c r="BP2175" s="1"/>
      <c r="BQ2175" s="1"/>
      <c r="BR2175" s="1"/>
      <c r="BS2175" s="4"/>
      <c r="BT2175" s="37">
        <f t="shared" si="113"/>
        <v>45982</v>
      </c>
      <c r="BU2175" s="220"/>
      <c r="BV2175" s="183"/>
      <c r="BW2175" s="228"/>
      <c r="BX2175" s="182"/>
      <c r="BY2175" s="182"/>
      <c r="BZ2175" s="182"/>
      <c r="CA2175" s="182"/>
      <c r="CB2175" s="182"/>
      <c r="CC2175" s="183"/>
      <c r="CE2175" s="1"/>
      <c r="CF2175" s="1"/>
      <c r="CG2175" s="1"/>
      <c r="CH2175" s="1"/>
      <c r="CI2175" s="1"/>
      <c r="CJ2175" s="1"/>
      <c r="CK2175" s="1"/>
      <c r="CL2175" s="1"/>
      <c r="CM2175" s="1"/>
      <c r="CN2175" s="1"/>
      <c r="CO2175" s="1"/>
    </row>
    <row r="2176" spans="1:93" ht="30" customHeight="1" x14ac:dyDescent="0.2">
      <c r="A2176" s="1">
        <v>2170</v>
      </c>
      <c r="B2176" s="1" t="s">
        <v>605</v>
      </c>
      <c r="C2176" s="1" t="s">
        <v>606</v>
      </c>
      <c r="D2176" s="1" t="s">
        <v>607</v>
      </c>
      <c r="E2176" s="1" t="s">
        <v>607</v>
      </c>
      <c r="F2176" s="1" t="s">
        <v>74</v>
      </c>
      <c r="G2176" s="1">
        <v>10</v>
      </c>
      <c r="H2176" s="1" t="s">
        <v>341</v>
      </c>
      <c r="I2176" s="1" t="s">
        <v>114</v>
      </c>
      <c r="J2176" s="64">
        <v>551</v>
      </c>
      <c r="K2176" s="76">
        <v>2294542</v>
      </c>
      <c r="L2176" s="29">
        <v>45954</v>
      </c>
      <c r="M2176" s="29" t="s">
        <v>4163</v>
      </c>
      <c r="N2176" s="1" t="s">
        <v>478</v>
      </c>
      <c r="O2176" s="28" t="s">
        <v>225</v>
      </c>
      <c r="P2176" s="1" t="s">
        <v>216</v>
      </c>
      <c r="Q2176" s="76">
        <v>12</v>
      </c>
      <c r="R2176" s="1" t="s">
        <v>537</v>
      </c>
      <c r="T2176" s="1" t="s">
        <v>115</v>
      </c>
      <c r="U2176" s="1"/>
      <c r="V2176" s="1"/>
      <c r="W2176" s="4"/>
      <c r="X2176" s="28"/>
      <c r="Y2176" s="33"/>
      <c r="Z2176" s="33"/>
      <c r="AA2176" s="96"/>
      <c r="AB2176" s="178"/>
      <c r="AC2176" s="33">
        <v>25</v>
      </c>
      <c r="AD2176" s="33">
        <v>240</v>
      </c>
      <c r="AE2176" s="33" t="s">
        <v>103</v>
      </c>
      <c r="AF2176" s="33" t="s">
        <v>103</v>
      </c>
      <c r="AG2176" s="33"/>
      <c r="AH2176" s="4"/>
      <c r="AI2176" s="1"/>
      <c r="AJ2176" s="1"/>
      <c r="AK2176" s="1"/>
      <c r="AL2176" s="5"/>
      <c r="AM2176" s="164">
        <f t="shared" si="112"/>
        <v>45957</v>
      </c>
      <c r="AN2176" s="182"/>
      <c r="AO2176" s="230"/>
      <c r="AP2176" s="182"/>
      <c r="AQ2176" s="182"/>
      <c r="AR2176" s="182"/>
      <c r="AS2176" s="182"/>
      <c r="AT2176" s="182"/>
      <c r="AU2176" s="182"/>
      <c r="AV2176" s="182"/>
      <c r="AW2176" s="96"/>
      <c r="AX2176" s="37">
        <f t="shared" si="111"/>
        <v>45961</v>
      </c>
      <c r="AY2176" s="182"/>
      <c r="AZ2176" s="183"/>
      <c r="BA2176" s="182"/>
      <c r="BB2176" s="182"/>
      <c r="BC2176" s="182"/>
      <c r="BD2176" s="182"/>
      <c r="BE2176" s="182"/>
      <c r="BF2176" s="182"/>
      <c r="BG2176" s="183"/>
      <c r="BH2176" s="4"/>
      <c r="BI2176" s="1"/>
      <c r="BJ2176" s="1"/>
      <c r="BK2176" s="1"/>
      <c r="BL2176" s="31"/>
      <c r="BM2176" s="31"/>
      <c r="BN2176" s="1"/>
      <c r="BO2176" s="1"/>
      <c r="BP2176" s="1"/>
      <c r="BQ2176" s="1"/>
      <c r="BR2176" s="1"/>
      <c r="BS2176" s="4"/>
      <c r="BT2176" s="37">
        <f t="shared" si="113"/>
        <v>45982</v>
      </c>
      <c r="BU2176" s="220"/>
      <c r="BV2176" s="183"/>
      <c r="BW2176" s="228"/>
      <c r="BX2176" s="182"/>
      <c r="BY2176" s="182"/>
      <c r="BZ2176" s="182"/>
      <c r="CA2176" s="182"/>
      <c r="CB2176" s="182"/>
      <c r="CC2176" s="183"/>
      <c r="CE2176" s="1"/>
      <c r="CF2176" s="1"/>
      <c r="CG2176" s="1"/>
      <c r="CH2176" s="1"/>
      <c r="CI2176" s="1"/>
      <c r="CJ2176" s="1"/>
      <c r="CK2176" s="1"/>
      <c r="CL2176" s="1"/>
      <c r="CM2176" s="1"/>
      <c r="CN2176" s="1"/>
      <c r="CO2176" s="1"/>
    </row>
    <row r="2177" spans="1:93" ht="30" customHeight="1" x14ac:dyDescent="0.2">
      <c r="A2177" s="1">
        <v>2171</v>
      </c>
      <c r="B2177" s="1" t="s">
        <v>605</v>
      </c>
      <c r="C2177" s="1" t="s">
        <v>606</v>
      </c>
      <c r="D2177" s="1" t="s">
        <v>607</v>
      </c>
      <c r="E2177" s="1" t="s">
        <v>607</v>
      </c>
      <c r="F2177" s="1" t="s">
        <v>74</v>
      </c>
      <c r="G2177" s="1">
        <v>10</v>
      </c>
      <c r="H2177" s="1" t="s">
        <v>341</v>
      </c>
      <c r="I2177" s="1" t="s">
        <v>114</v>
      </c>
      <c r="J2177" s="64">
        <v>403</v>
      </c>
      <c r="K2177" s="76">
        <v>2294382</v>
      </c>
      <c r="L2177" s="29">
        <v>45954</v>
      </c>
      <c r="M2177" s="29" t="s">
        <v>4163</v>
      </c>
      <c r="N2177" s="1" t="s">
        <v>478</v>
      </c>
      <c r="O2177" s="28" t="s">
        <v>225</v>
      </c>
      <c r="P2177" s="1" t="s">
        <v>216</v>
      </c>
      <c r="Q2177" s="76">
        <v>10</v>
      </c>
      <c r="R2177" s="1" t="s">
        <v>537</v>
      </c>
      <c r="T2177" s="1" t="s">
        <v>115</v>
      </c>
      <c r="U2177" s="1"/>
      <c r="V2177" s="1"/>
      <c r="W2177" s="4"/>
      <c r="X2177" s="28"/>
      <c r="Y2177" s="33"/>
      <c r="Z2177" s="33"/>
      <c r="AA2177" s="96"/>
      <c r="AB2177" s="178"/>
      <c r="AC2177" s="33">
        <v>23.5</v>
      </c>
      <c r="AD2177" s="33">
        <v>215</v>
      </c>
      <c r="AE2177" s="33" t="s">
        <v>103</v>
      </c>
      <c r="AF2177" s="33" t="s">
        <v>103</v>
      </c>
      <c r="AG2177" s="33"/>
      <c r="AH2177" s="4"/>
      <c r="AI2177" s="1"/>
      <c r="AJ2177" s="1"/>
      <c r="AK2177" s="1"/>
      <c r="AL2177" s="5"/>
      <c r="AM2177" s="164">
        <f t="shared" si="112"/>
        <v>45957</v>
      </c>
      <c r="AN2177" s="182"/>
      <c r="AO2177" s="230"/>
      <c r="AP2177" s="182"/>
      <c r="AQ2177" s="182"/>
      <c r="AR2177" s="182"/>
      <c r="AS2177" s="182"/>
      <c r="AT2177" s="182"/>
      <c r="AU2177" s="182"/>
      <c r="AV2177" s="182"/>
      <c r="AW2177" s="96"/>
      <c r="AX2177" s="37">
        <f t="shared" si="111"/>
        <v>45961</v>
      </c>
      <c r="AY2177" s="182"/>
      <c r="AZ2177" s="183"/>
      <c r="BA2177" s="182"/>
      <c r="BB2177" s="182"/>
      <c r="BC2177" s="182"/>
      <c r="BD2177" s="182"/>
      <c r="BE2177" s="182"/>
      <c r="BF2177" s="182"/>
      <c r="BG2177" s="183"/>
      <c r="BH2177" s="4"/>
      <c r="BI2177" s="1"/>
      <c r="BJ2177" s="1"/>
      <c r="BK2177" s="1"/>
      <c r="BL2177" s="31"/>
      <c r="BM2177" s="31"/>
      <c r="BN2177" s="1"/>
      <c r="BO2177" s="1"/>
      <c r="BP2177" s="1"/>
      <c r="BQ2177" s="1"/>
      <c r="BR2177" s="1"/>
      <c r="BS2177" s="4"/>
      <c r="BT2177" s="37">
        <f t="shared" si="113"/>
        <v>45982</v>
      </c>
      <c r="BU2177" s="220"/>
      <c r="BV2177" s="183"/>
      <c r="BW2177" s="228"/>
      <c r="BX2177" s="182"/>
      <c r="BY2177" s="182"/>
      <c r="BZ2177" s="182"/>
      <c r="CA2177" s="182"/>
      <c r="CB2177" s="182"/>
      <c r="CC2177" s="183"/>
      <c r="CE2177" s="1"/>
      <c r="CF2177" s="1"/>
      <c r="CG2177" s="1"/>
      <c r="CH2177" s="1"/>
      <c r="CI2177" s="1"/>
      <c r="CJ2177" s="1"/>
      <c r="CK2177" s="1"/>
      <c r="CL2177" s="1"/>
      <c r="CM2177" s="1"/>
      <c r="CN2177" s="1"/>
      <c r="CO2177" s="1"/>
    </row>
    <row r="2178" spans="1:93" ht="30" customHeight="1" x14ac:dyDescent="0.2">
      <c r="A2178" s="1">
        <v>2172</v>
      </c>
      <c r="B2178" s="1" t="s">
        <v>605</v>
      </c>
      <c r="C2178" s="1" t="s">
        <v>606</v>
      </c>
      <c r="D2178" s="1" t="s">
        <v>607</v>
      </c>
      <c r="E2178" s="1" t="s">
        <v>607</v>
      </c>
      <c r="F2178" s="1" t="s">
        <v>74</v>
      </c>
      <c r="G2178" s="1">
        <v>10</v>
      </c>
      <c r="H2178" s="1" t="s">
        <v>341</v>
      </c>
      <c r="I2178" s="1" t="s">
        <v>114</v>
      </c>
      <c r="J2178" s="64">
        <v>431</v>
      </c>
      <c r="K2178" s="76">
        <v>2294543</v>
      </c>
      <c r="L2178" s="29">
        <v>45954</v>
      </c>
      <c r="M2178" s="29" t="s">
        <v>4163</v>
      </c>
      <c r="N2178" s="1" t="s">
        <v>478</v>
      </c>
      <c r="O2178" s="28" t="s">
        <v>225</v>
      </c>
      <c r="P2178" s="1" t="s">
        <v>216</v>
      </c>
      <c r="Q2178" s="76">
        <v>9</v>
      </c>
      <c r="R2178" s="1" t="s">
        <v>537</v>
      </c>
      <c r="T2178" s="1" t="s">
        <v>115</v>
      </c>
      <c r="U2178" s="1"/>
      <c r="V2178" s="1"/>
      <c r="W2178" s="4"/>
      <c r="X2178" s="28"/>
      <c r="Y2178" s="33"/>
      <c r="Z2178" s="33"/>
      <c r="AA2178" s="96"/>
      <c r="AB2178" s="178"/>
      <c r="AC2178" s="33">
        <v>23</v>
      </c>
      <c r="AD2178" s="33">
        <v>235</v>
      </c>
      <c r="AE2178" s="33" t="s">
        <v>103</v>
      </c>
      <c r="AF2178" s="33" t="s">
        <v>103</v>
      </c>
      <c r="AG2178" s="33"/>
      <c r="AH2178" s="4"/>
      <c r="AI2178" s="1"/>
      <c r="AJ2178" s="1"/>
      <c r="AK2178" s="1"/>
      <c r="AL2178" s="5"/>
      <c r="AM2178" s="164">
        <f t="shared" si="112"/>
        <v>45957</v>
      </c>
      <c r="AN2178" s="182"/>
      <c r="AO2178" s="230"/>
      <c r="AP2178" s="182"/>
      <c r="AQ2178" s="182"/>
      <c r="AR2178" s="182"/>
      <c r="AS2178" s="182"/>
      <c r="AT2178" s="182"/>
      <c r="AU2178" s="182"/>
      <c r="AV2178" s="182"/>
      <c r="AW2178" s="96"/>
      <c r="AX2178" s="37">
        <f t="shared" si="111"/>
        <v>45961</v>
      </c>
      <c r="AY2178" s="182"/>
      <c r="AZ2178" s="183"/>
      <c r="BA2178" s="182"/>
      <c r="BB2178" s="182"/>
      <c r="BC2178" s="182"/>
      <c r="BD2178" s="182"/>
      <c r="BE2178" s="182"/>
      <c r="BF2178" s="182"/>
      <c r="BG2178" s="183"/>
      <c r="BH2178" s="4"/>
      <c r="BI2178" s="1"/>
      <c r="BJ2178" s="1"/>
      <c r="BK2178" s="1"/>
      <c r="BL2178" s="31"/>
      <c r="BM2178" s="31"/>
      <c r="BN2178" s="1"/>
      <c r="BO2178" s="1"/>
      <c r="BP2178" s="1"/>
      <c r="BQ2178" s="1"/>
      <c r="BR2178" s="1"/>
      <c r="BS2178" s="4"/>
      <c r="BT2178" s="37">
        <f t="shared" si="113"/>
        <v>45982</v>
      </c>
      <c r="BU2178" s="220"/>
      <c r="BV2178" s="183"/>
      <c r="BW2178" s="228"/>
      <c r="BX2178" s="182"/>
      <c r="BY2178" s="182"/>
      <c r="BZ2178" s="182"/>
      <c r="CA2178" s="182"/>
      <c r="CB2178" s="182"/>
      <c r="CC2178" s="183"/>
      <c r="CE2178" s="1"/>
      <c r="CF2178" s="1"/>
      <c r="CG2178" s="1"/>
      <c r="CH2178" s="1"/>
      <c r="CI2178" s="1"/>
      <c r="CJ2178" s="1"/>
      <c r="CK2178" s="1"/>
      <c r="CL2178" s="1"/>
      <c r="CM2178" s="1"/>
      <c r="CN2178" s="1"/>
      <c r="CO2178" s="1"/>
    </row>
    <row r="2179" spans="1:93" ht="30" customHeight="1" x14ac:dyDescent="0.2">
      <c r="A2179" s="1">
        <v>2173</v>
      </c>
      <c r="B2179" s="1" t="s">
        <v>605</v>
      </c>
      <c r="C2179" s="1" t="s">
        <v>606</v>
      </c>
      <c r="D2179" s="1" t="s">
        <v>607</v>
      </c>
      <c r="E2179" s="1" t="s">
        <v>607</v>
      </c>
      <c r="F2179" s="1" t="s">
        <v>74</v>
      </c>
      <c r="G2179" s="1">
        <v>10</v>
      </c>
      <c r="H2179" s="1" t="s">
        <v>341</v>
      </c>
      <c r="I2179" s="1" t="s">
        <v>114</v>
      </c>
      <c r="J2179" s="64">
        <v>393</v>
      </c>
      <c r="K2179" s="76">
        <v>2294544</v>
      </c>
      <c r="L2179" s="29">
        <v>45954</v>
      </c>
      <c r="M2179" s="29" t="s">
        <v>4163</v>
      </c>
      <c r="N2179" s="1" t="s">
        <v>478</v>
      </c>
      <c r="O2179" s="28" t="s">
        <v>225</v>
      </c>
      <c r="P2179" s="1" t="s">
        <v>216</v>
      </c>
      <c r="Q2179" s="76">
        <v>10</v>
      </c>
      <c r="R2179" s="1" t="s">
        <v>537</v>
      </c>
      <c r="T2179" s="1" t="s">
        <v>115</v>
      </c>
      <c r="U2179" s="1"/>
      <c r="V2179" s="1"/>
      <c r="W2179" s="4"/>
      <c r="X2179" s="28"/>
      <c r="Y2179" s="33"/>
      <c r="Z2179" s="33"/>
      <c r="AA2179" s="96"/>
      <c r="AB2179" s="178"/>
      <c r="AC2179" s="33">
        <v>24</v>
      </c>
      <c r="AD2179" s="33">
        <v>200</v>
      </c>
      <c r="AE2179" s="33" t="s">
        <v>103</v>
      </c>
      <c r="AF2179" s="33" t="s">
        <v>103</v>
      </c>
      <c r="AG2179" s="33"/>
      <c r="AH2179" s="4"/>
      <c r="AI2179" s="1"/>
      <c r="AJ2179" s="1"/>
      <c r="AK2179" s="1"/>
      <c r="AL2179" s="5"/>
      <c r="AM2179" s="164">
        <f t="shared" si="112"/>
        <v>45957</v>
      </c>
      <c r="AN2179" s="182"/>
      <c r="AO2179" s="230"/>
      <c r="AP2179" s="182"/>
      <c r="AQ2179" s="182"/>
      <c r="AR2179" s="182"/>
      <c r="AS2179" s="182"/>
      <c r="AT2179" s="182"/>
      <c r="AU2179" s="182"/>
      <c r="AV2179" s="182"/>
      <c r="AW2179" s="96"/>
      <c r="AX2179" s="37">
        <f t="shared" si="111"/>
        <v>45961</v>
      </c>
      <c r="AY2179" s="182"/>
      <c r="AZ2179" s="183"/>
      <c r="BA2179" s="182"/>
      <c r="BB2179" s="182"/>
      <c r="BC2179" s="182"/>
      <c r="BD2179" s="182"/>
      <c r="BE2179" s="182"/>
      <c r="BF2179" s="182"/>
      <c r="BG2179" s="183"/>
      <c r="BH2179" s="4"/>
      <c r="BI2179" s="1"/>
      <c r="BJ2179" s="1"/>
      <c r="BK2179" s="1"/>
      <c r="BL2179" s="31"/>
      <c r="BM2179" s="31"/>
      <c r="BN2179" s="1"/>
      <c r="BO2179" s="1"/>
      <c r="BP2179" s="1"/>
      <c r="BQ2179" s="1"/>
      <c r="BR2179" s="1"/>
      <c r="BS2179" s="4"/>
      <c r="BT2179" s="37">
        <f t="shared" si="113"/>
        <v>45982</v>
      </c>
      <c r="BU2179" s="220"/>
      <c r="BV2179" s="183"/>
      <c r="BW2179" s="228"/>
      <c r="BX2179" s="182"/>
      <c r="BY2179" s="182"/>
      <c r="BZ2179" s="182"/>
      <c r="CA2179" s="182"/>
      <c r="CB2179" s="182"/>
      <c r="CC2179" s="183"/>
      <c r="CE2179" s="1"/>
      <c r="CF2179" s="1"/>
      <c r="CG2179" s="1"/>
      <c r="CH2179" s="1"/>
      <c r="CI2179" s="1"/>
      <c r="CJ2179" s="1"/>
      <c r="CK2179" s="1"/>
      <c r="CL2179" s="1"/>
      <c r="CM2179" s="1"/>
      <c r="CN2179" s="1"/>
      <c r="CO2179" s="1"/>
    </row>
    <row r="2180" spans="1:93" ht="30" customHeight="1" x14ac:dyDescent="0.2">
      <c r="A2180" s="1">
        <v>2174</v>
      </c>
      <c r="B2180" s="1" t="s">
        <v>605</v>
      </c>
      <c r="C2180" s="1" t="s">
        <v>606</v>
      </c>
      <c r="D2180" s="1" t="s">
        <v>607</v>
      </c>
      <c r="E2180" s="1" t="s">
        <v>607</v>
      </c>
      <c r="F2180" s="1" t="s">
        <v>74</v>
      </c>
      <c r="G2180" s="1">
        <v>10</v>
      </c>
      <c r="H2180" s="1" t="s">
        <v>341</v>
      </c>
      <c r="I2180" s="1" t="s">
        <v>114</v>
      </c>
      <c r="J2180" s="64">
        <v>391</v>
      </c>
      <c r="K2180" s="76">
        <v>2294384</v>
      </c>
      <c r="L2180" s="29">
        <v>45954</v>
      </c>
      <c r="M2180" s="29" t="s">
        <v>4163</v>
      </c>
      <c r="N2180" s="1" t="s">
        <v>478</v>
      </c>
      <c r="O2180" s="28" t="s">
        <v>225</v>
      </c>
      <c r="P2180" s="1" t="s">
        <v>216</v>
      </c>
      <c r="Q2180" s="76">
        <v>9</v>
      </c>
      <c r="R2180" s="1" t="s">
        <v>537</v>
      </c>
      <c r="S2180" s="1">
        <v>6</v>
      </c>
      <c r="T2180" s="1" t="s">
        <v>115</v>
      </c>
      <c r="U2180" s="1"/>
      <c r="V2180" s="1"/>
      <c r="W2180" s="4"/>
      <c r="X2180" s="28"/>
      <c r="Y2180" s="33"/>
      <c r="Z2180" s="33"/>
      <c r="AA2180" s="96"/>
      <c r="AB2180" s="178"/>
      <c r="AC2180" s="33">
        <v>25</v>
      </c>
      <c r="AD2180" s="33">
        <v>230</v>
      </c>
      <c r="AE2180" s="33" t="s">
        <v>103</v>
      </c>
      <c r="AF2180" s="33" t="s">
        <v>103</v>
      </c>
      <c r="AG2180" s="33"/>
      <c r="AH2180" s="4"/>
      <c r="AI2180" s="1"/>
      <c r="AJ2180" s="1"/>
      <c r="AK2180" s="1"/>
      <c r="AL2180" s="5"/>
      <c r="AM2180" s="164">
        <f t="shared" si="112"/>
        <v>45957</v>
      </c>
      <c r="AN2180" s="182"/>
      <c r="AO2180" s="230"/>
      <c r="AP2180" s="182"/>
      <c r="AQ2180" s="182"/>
      <c r="AR2180" s="182"/>
      <c r="AS2180" s="182"/>
      <c r="AT2180" s="182"/>
      <c r="AU2180" s="182"/>
      <c r="AV2180" s="182"/>
      <c r="AW2180" s="96"/>
      <c r="AX2180" s="37">
        <f t="shared" si="111"/>
        <v>45961</v>
      </c>
      <c r="AY2180" s="182"/>
      <c r="AZ2180" s="183"/>
      <c r="BA2180" s="182"/>
      <c r="BB2180" s="182"/>
      <c r="BC2180" s="182"/>
      <c r="BD2180" s="182"/>
      <c r="BE2180" s="182"/>
      <c r="BF2180" s="182"/>
      <c r="BG2180" s="183"/>
      <c r="BH2180" s="4"/>
      <c r="BI2180" s="1"/>
      <c r="BJ2180" s="1"/>
      <c r="BK2180" s="1"/>
      <c r="BL2180" s="31"/>
      <c r="BM2180" s="31"/>
      <c r="BN2180" s="1"/>
      <c r="BO2180" s="1"/>
      <c r="BP2180" s="1"/>
      <c r="BQ2180" s="1"/>
      <c r="BR2180" s="1"/>
      <c r="BS2180" s="4"/>
      <c r="BT2180" s="37">
        <f t="shared" si="113"/>
        <v>45982</v>
      </c>
      <c r="BU2180" s="220"/>
      <c r="BV2180" s="183"/>
      <c r="BW2180" s="228"/>
      <c r="BX2180" s="182"/>
      <c r="BY2180" s="182"/>
      <c r="BZ2180" s="182"/>
      <c r="CA2180" s="182"/>
      <c r="CB2180" s="182"/>
      <c r="CC2180" s="183"/>
      <c r="CE2180" s="1"/>
      <c r="CF2180" s="1"/>
      <c r="CG2180" s="1"/>
      <c r="CH2180" s="1"/>
      <c r="CI2180" s="1"/>
      <c r="CJ2180" s="1"/>
      <c r="CK2180" s="1"/>
      <c r="CL2180" s="1"/>
      <c r="CM2180" s="1"/>
      <c r="CN2180" s="1"/>
      <c r="CO2180" s="1"/>
    </row>
    <row r="2181" spans="1:93" ht="30" customHeight="1" x14ac:dyDescent="0.2">
      <c r="A2181" s="1">
        <v>2175</v>
      </c>
      <c r="B2181" s="1" t="s">
        <v>605</v>
      </c>
      <c r="C2181" s="1" t="s">
        <v>606</v>
      </c>
      <c r="D2181" s="1" t="s">
        <v>607</v>
      </c>
      <c r="E2181" s="1" t="s">
        <v>607</v>
      </c>
      <c r="F2181" s="1" t="s">
        <v>74</v>
      </c>
      <c r="G2181" s="1">
        <v>10</v>
      </c>
      <c r="H2181" s="1" t="s">
        <v>341</v>
      </c>
      <c r="I2181" s="1" t="s">
        <v>114</v>
      </c>
      <c r="J2181" s="64">
        <v>389</v>
      </c>
      <c r="K2181" s="76">
        <v>2294545</v>
      </c>
      <c r="L2181" s="29">
        <v>45954</v>
      </c>
      <c r="M2181" s="29" t="s">
        <v>4163</v>
      </c>
      <c r="N2181" s="1" t="s">
        <v>478</v>
      </c>
      <c r="O2181" s="28" t="s">
        <v>225</v>
      </c>
      <c r="P2181" s="1" t="s">
        <v>216</v>
      </c>
      <c r="Q2181" s="76">
        <v>9</v>
      </c>
      <c r="R2181" s="1" t="s">
        <v>537</v>
      </c>
      <c r="T2181" s="1" t="s">
        <v>115</v>
      </c>
      <c r="U2181" s="1"/>
      <c r="V2181" s="1"/>
      <c r="W2181" s="4"/>
      <c r="X2181" s="28"/>
      <c r="Y2181" s="33"/>
      <c r="Z2181" s="33"/>
      <c r="AA2181" s="96"/>
      <c r="AB2181" s="178"/>
      <c r="AC2181" s="33">
        <v>23.5</v>
      </c>
      <c r="AD2181" s="33">
        <v>215</v>
      </c>
      <c r="AE2181" s="33" t="s">
        <v>103</v>
      </c>
      <c r="AF2181" s="33" t="s">
        <v>103</v>
      </c>
      <c r="AG2181" s="33"/>
      <c r="AH2181" s="4"/>
      <c r="AI2181" s="1"/>
      <c r="AJ2181" s="1"/>
      <c r="AK2181" s="1"/>
      <c r="AL2181" s="5"/>
      <c r="AM2181" s="164">
        <f t="shared" si="112"/>
        <v>45957</v>
      </c>
      <c r="AN2181" s="182"/>
      <c r="AO2181" s="230"/>
      <c r="AP2181" s="182"/>
      <c r="AQ2181" s="182"/>
      <c r="AR2181" s="182"/>
      <c r="AS2181" s="182"/>
      <c r="AT2181" s="182"/>
      <c r="AU2181" s="182"/>
      <c r="AV2181" s="182"/>
      <c r="AW2181" s="96"/>
      <c r="AX2181" s="37">
        <f t="shared" si="111"/>
        <v>45961</v>
      </c>
      <c r="AY2181" s="182"/>
      <c r="AZ2181" s="183"/>
      <c r="BA2181" s="182"/>
      <c r="BB2181" s="182"/>
      <c r="BC2181" s="182"/>
      <c r="BD2181" s="182"/>
      <c r="BE2181" s="182"/>
      <c r="BF2181" s="182"/>
      <c r="BG2181" s="183"/>
      <c r="BH2181" s="4"/>
      <c r="BI2181" s="1"/>
      <c r="BJ2181" s="1"/>
      <c r="BK2181" s="1"/>
      <c r="BL2181" s="31"/>
      <c r="BM2181" s="31"/>
      <c r="BN2181" s="1"/>
      <c r="BO2181" s="1"/>
      <c r="BP2181" s="1"/>
      <c r="BQ2181" s="1"/>
      <c r="BR2181" s="1"/>
      <c r="BS2181" s="4"/>
      <c r="BT2181" s="37">
        <f t="shared" si="113"/>
        <v>45982</v>
      </c>
      <c r="BU2181" s="220"/>
      <c r="BV2181" s="183"/>
      <c r="BW2181" s="228"/>
      <c r="BX2181" s="182"/>
      <c r="BY2181" s="182"/>
      <c r="BZ2181" s="182"/>
      <c r="CA2181" s="182"/>
      <c r="CB2181" s="182"/>
      <c r="CC2181" s="183"/>
      <c r="CE2181" s="1"/>
      <c r="CF2181" s="1"/>
      <c r="CG2181" s="1"/>
      <c r="CH2181" s="1"/>
      <c r="CI2181" s="1"/>
      <c r="CJ2181" s="1"/>
      <c r="CK2181" s="1"/>
      <c r="CL2181" s="1"/>
      <c r="CM2181" s="1"/>
      <c r="CN2181" s="1"/>
      <c r="CO2181" s="1"/>
    </row>
    <row r="2182" spans="1:93" ht="30" customHeight="1" x14ac:dyDescent="0.2">
      <c r="A2182" s="1">
        <v>2176</v>
      </c>
      <c r="B2182" s="1" t="s">
        <v>605</v>
      </c>
      <c r="C2182" s="1" t="s">
        <v>606</v>
      </c>
      <c r="D2182" s="1" t="s">
        <v>607</v>
      </c>
      <c r="E2182" s="1" t="s">
        <v>607</v>
      </c>
      <c r="F2182" s="1" t="s">
        <v>74</v>
      </c>
      <c r="G2182" s="1">
        <v>10</v>
      </c>
      <c r="H2182" s="1" t="s">
        <v>341</v>
      </c>
      <c r="I2182" s="1" t="s">
        <v>114</v>
      </c>
      <c r="J2182" s="64">
        <v>554</v>
      </c>
      <c r="K2182" s="76">
        <v>2294385</v>
      </c>
      <c r="L2182" s="29">
        <v>45954</v>
      </c>
      <c r="M2182" s="29" t="s">
        <v>4163</v>
      </c>
      <c r="N2182" s="1" t="s">
        <v>478</v>
      </c>
      <c r="O2182" s="28" t="s">
        <v>225</v>
      </c>
      <c r="P2182" s="1" t="s">
        <v>216</v>
      </c>
      <c r="Q2182" s="76">
        <v>12</v>
      </c>
      <c r="R2182" s="1" t="s">
        <v>537</v>
      </c>
      <c r="T2182" s="1" t="s">
        <v>115</v>
      </c>
      <c r="U2182" s="1"/>
      <c r="V2182" s="1"/>
      <c r="W2182" s="4"/>
      <c r="X2182" s="28"/>
      <c r="Y2182" s="33"/>
      <c r="Z2182" s="33"/>
      <c r="AA2182" s="96"/>
      <c r="AB2182" s="178"/>
      <c r="AC2182" s="33">
        <v>22.5</v>
      </c>
      <c r="AD2182" s="33">
        <v>240</v>
      </c>
      <c r="AE2182" s="33" t="s">
        <v>103</v>
      </c>
      <c r="AF2182" s="33" t="s">
        <v>103</v>
      </c>
      <c r="AG2182" s="33"/>
      <c r="AH2182" s="4"/>
      <c r="AI2182" s="1"/>
      <c r="AJ2182" s="1"/>
      <c r="AK2182" s="1"/>
      <c r="AL2182" s="5"/>
      <c r="AM2182" s="164">
        <f t="shared" si="112"/>
        <v>45957</v>
      </c>
      <c r="AN2182" s="182"/>
      <c r="AO2182" s="230"/>
      <c r="AP2182" s="182"/>
      <c r="AQ2182" s="182"/>
      <c r="AR2182" s="182"/>
      <c r="AS2182" s="182"/>
      <c r="AT2182" s="182"/>
      <c r="AU2182" s="182"/>
      <c r="AV2182" s="182"/>
      <c r="AW2182" s="96"/>
      <c r="AX2182" s="37">
        <f t="shared" si="111"/>
        <v>45961</v>
      </c>
      <c r="AY2182" s="182"/>
      <c r="AZ2182" s="183"/>
      <c r="BA2182" s="182"/>
      <c r="BB2182" s="182"/>
      <c r="BC2182" s="182"/>
      <c r="BD2182" s="182"/>
      <c r="BE2182" s="182"/>
      <c r="BF2182" s="182"/>
      <c r="BG2182" s="183"/>
      <c r="BH2182" s="4"/>
      <c r="BI2182" s="1"/>
      <c r="BJ2182" s="1"/>
      <c r="BK2182" s="1"/>
      <c r="BL2182" s="31"/>
      <c r="BM2182" s="31"/>
      <c r="BN2182" s="1"/>
      <c r="BO2182" s="1"/>
      <c r="BP2182" s="1"/>
      <c r="BQ2182" s="1"/>
      <c r="BR2182" s="1"/>
      <c r="BS2182" s="4"/>
      <c r="BT2182" s="37">
        <f t="shared" si="113"/>
        <v>45982</v>
      </c>
      <c r="BU2182" s="220"/>
      <c r="BV2182" s="183"/>
      <c r="BW2182" s="228"/>
      <c r="BX2182" s="182"/>
      <c r="BY2182" s="182"/>
      <c r="BZ2182" s="182"/>
      <c r="CA2182" s="182"/>
      <c r="CB2182" s="182"/>
      <c r="CC2182" s="183"/>
      <c r="CE2182" s="1"/>
      <c r="CF2182" s="1"/>
      <c r="CG2182" s="1"/>
      <c r="CH2182" s="1"/>
      <c r="CI2182" s="1"/>
      <c r="CJ2182" s="1"/>
      <c r="CK2182" s="1"/>
      <c r="CL2182" s="1"/>
      <c r="CM2182" s="1"/>
      <c r="CN2182" s="1"/>
      <c r="CO2182" s="1"/>
    </row>
    <row r="2183" spans="1:93" ht="30" customHeight="1" x14ac:dyDescent="0.2">
      <c r="A2183" s="1">
        <v>2177</v>
      </c>
      <c r="B2183" s="1" t="s">
        <v>605</v>
      </c>
      <c r="C2183" s="1" t="s">
        <v>606</v>
      </c>
      <c r="D2183" s="1" t="s">
        <v>607</v>
      </c>
      <c r="E2183" s="1" t="s">
        <v>607</v>
      </c>
      <c r="F2183" s="1" t="s">
        <v>74</v>
      </c>
      <c r="G2183" s="1">
        <v>10</v>
      </c>
      <c r="H2183" s="1" t="s">
        <v>341</v>
      </c>
      <c r="I2183" s="1" t="s">
        <v>114</v>
      </c>
      <c r="J2183" s="64">
        <v>295</v>
      </c>
      <c r="K2183" s="76">
        <v>2294386</v>
      </c>
      <c r="L2183" s="29">
        <v>45954</v>
      </c>
      <c r="M2183" s="29" t="s">
        <v>4163</v>
      </c>
      <c r="N2183" s="1" t="s">
        <v>478</v>
      </c>
      <c r="O2183" s="28" t="s">
        <v>225</v>
      </c>
      <c r="P2183" s="1" t="s">
        <v>216</v>
      </c>
      <c r="Q2183" s="76">
        <v>8</v>
      </c>
      <c r="R2183" s="1" t="s">
        <v>537</v>
      </c>
      <c r="T2183" s="1" t="s">
        <v>115</v>
      </c>
      <c r="U2183" s="1"/>
      <c r="V2183" s="1"/>
      <c r="W2183" s="4"/>
      <c r="X2183" s="28"/>
      <c r="Y2183" s="33"/>
      <c r="Z2183" s="33"/>
      <c r="AA2183" s="96"/>
      <c r="AB2183" s="178"/>
      <c r="AC2183" s="33">
        <v>25</v>
      </c>
      <c r="AD2183" s="33">
        <v>210</v>
      </c>
      <c r="AE2183" s="33" t="s">
        <v>103</v>
      </c>
      <c r="AF2183" s="33" t="s">
        <v>103</v>
      </c>
      <c r="AG2183" s="33"/>
      <c r="AH2183" s="4"/>
      <c r="AI2183" s="1"/>
      <c r="AJ2183" s="1"/>
      <c r="AK2183" s="1"/>
      <c r="AL2183" s="5"/>
      <c r="AM2183" s="164">
        <f t="shared" si="112"/>
        <v>45957</v>
      </c>
      <c r="AN2183" s="182"/>
      <c r="AO2183" s="230"/>
      <c r="AP2183" s="182"/>
      <c r="AQ2183" s="182"/>
      <c r="AR2183" s="182"/>
      <c r="AS2183" s="182"/>
      <c r="AT2183" s="182"/>
      <c r="AU2183" s="182"/>
      <c r="AV2183" s="182"/>
      <c r="AW2183" s="96"/>
      <c r="AX2183" s="37">
        <f t="shared" si="111"/>
        <v>45961</v>
      </c>
      <c r="AY2183" s="182"/>
      <c r="AZ2183" s="183"/>
      <c r="BA2183" s="182">
        <v>41.9</v>
      </c>
      <c r="BB2183" s="182">
        <v>42.1</v>
      </c>
      <c r="BC2183" s="182">
        <v>43.5</v>
      </c>
      <c r="BD2183" s="182">
        <v>42.7</v>
      </c>
      <c r="BE2183" s="182">
        <v>40.9</v>
      </c>
      <c r="BF2183" s="182">
        <v>41.8</v>
      </c>
      <c r="BG2183" s="183"/>
      <c r="BH2183" s="4"/>
      <c r="BI2183" s="1"/>
      <c r="BJ2183" s="1"/>
      <c r="BK2183" s="1"/>
      <c r="BL2183" s="31"/>
      <c r="BM2183" s="31"/>
      <c r="BN2183" s="1"/>
      <c r="BO2183" s="1"/>
      <c r="BP2183" s="1"/>
      <c r="BQ2183" s="1"/>
      <c r="BR2183" s="1"/>
      <c r="BS2183" s="4"/>
      <c r="BT2183" s="37">
        <f t="shared" si="113"/>
        <v>45982</v>
      </c>
      <c r="BU2183" s="220"/>
      <c r="BV2183" s="183"/>
      <c r="BW2183" s="228">
        <v>56</v>
      </c>
      <c r="BX2183" s="182">
        <v>54.2</v>
      </c>
      <c r="BY2183" s="182">
        <v>53</v>
      </c>
      <c r="BZ2183" s="182">
        <v>52</v>
      </c>
      <c r="CA2183" s="182">
        <v>53.4</v>
      </c>
      <c r="CB2183" s="182">
        <v>55.5</v>
      </c>
      <c r="CC2183" s="183"/>
      <c r="CE2183" s="1"/>
      <c r="CF2183" s="1"/>
      <c r="CG2183" s="1"/>
      <c r="CH2183" s="1"/>
      <c r="CI2183" s="1"/>
      <c r="CJ2183" s="1"/>
      <c r="CK2183" s="1"/>
      <c r="CL2183" s="1"/>
      <c r="CM2183" s="1"/>
      <c r="CN2183" s="1"/>
      <c r="CO2183" s="1"/>
    </row>
    <row r="2184" spans="1:93" ht="30" customHeight="1" x14ac:dyDescent="0.2">
      <c r="A2184" s="1">
        <v>2178</v>
      </c>
      <c r="B2184" s="1" t="s">
        <v>605</v>
      </c>
      <c r="C2184" s="1" t="s">
        <v>606</v>
      </c>
      <c r="D2184" s="1" t="s">
        <v>607</v>
      </c>
      <c r="E2184" s="1" t="s">
        <v>607</v>
      </c>
      <c r="F2184" s="1" t="s">
        <v>74</v>
      </c>
      <c r="G2184" s="1">
        <v>10</v>
      </c>
      <c r="H2184" s="1" t="s">
        <v>341</v>
      </c>
      <c r="I2184" s="1" t="s">
        <v>114</v>
      </c>
      <c r="J2184" s="64">
        <v>557</v>
      </c>
      <c r="K2184" s="76">
        <v>2294546</v>
      </c>
      <c r="L2184" s="29">
        <v>45954</v>
      </c>
      <c r="M2184" s="29" t="s">
        <v>4163</v>
      </c>
      <c r="N2184" s="1" t="s">
        <v>478</v>
      </c>
      <c r="O2184" s="28" t="s">
        <v>225</v>
      </c>
      <c r="P2184" s="1" t="s">
        <v>216</v>
      </c>
      <c r="Q2184" s="76">
        <v>12</v>
      </c>
      <c r="R2184" s="1" t="s">
        <v>537</v>
      </c>
      <c r="T2184" s="1" t="s">
        <v>115</v>
      </c>
      <c r="U2184" s="1"/>
      <c r="V2184" s="1"/>
      <c r="W2184" s="4"/>
      <c r="X2184" s="28"/>
      <c r="Y2184" s="33"/>
      <c r="Z2184" s="33"/>
      <c r="AA2184" s="96"/>
      <c r="AB2184" s="178"/>
      <c r="AC2184" s="33">
        <v>23</v>
      </c>
      <c r="AD2184" s="33">
        <v>220</v>
      </c>
      <c r="AE2184" s="33" t="s">
        <v>103</v>
      </c>
      <c r="AF2184" s="33" t="s">
        <v>103</v>
      </c>
      <c r="AG2184" s="33"/>
      <c r="AH2184" s="4"/>
      <c r="AI2184" s="1"/>
      <c r="AJ2184" s="1"/>
      <c r="AK2184" s="1"/>
      <c r="AL2184" s="5"/>
      <c r="AM2184" s="164">
        <f t="shared" si="112"/>
        <v>45957</v>
      </c>
      <c r="AN2184" s="182"/>
      <c r="AO2184" s="230"/>
      <c r="AP2184" s="182"/>
      <c r="AQ2184" s="182"/>
      <c r="AR2184" s="182"/>
      <c r="AS2184" s="182"/>
      <c r="AT2184" s="182"/>
      <c r="AU2184" s="182"/>
      <c r="AV2184" s="182"/>
      <c r="AW2184" s="96"/>
      <c r="AX2184" s="37">
        <f t="shared" si="111"/>
        <v>45961</v>
      </c>
      <c r="AY2184" s="182"/>
      <c r="AZ2184" s="183"/>
      <c r="BA2184" s="182"/>
      <c r="BB2184" s="182"/>
      <c r="BC2184" s="182"/>
      <c r="BD2184" s="182"/>
      <c r="BE2184" s="182"/>
      <c r="BF2184" s="182"/>
      <c r="BG2184" s="183"/>
      <c r="BH2184" s="4"/>
      <c r="BI2184" s="1"/>
      <c r="BJ2184" s="1"/>
      <c r="BK2184" s="1"/>
      <c r="BL2184" s="31"/>
      <c r="BM2184" s="31"/>
      <c r="BN2184" s="1"/>
      <c r="BO2184" s="1"/>
      <c r="BP2184" s="1"/>
      <c r="BQ2184" s="1"/>
      <c r="BR2184" s="1"/>
      <c r="BS2184" s="4"/>
      <c r="BT2184" s="37">
        <f t="shared" si="113"/>
        <v>45982</v>
      </c>
      <c r="BU2184" s="220"/>
      <c r="BV2184" s="183"/>
      <c r="BW2184" s="228"/>
      <c r="BX2184" s="182"/>
      <c r="BY2184" s="182"/>
      <c r="BZ2184" s="182"/>
      <c r="CA2184" s="182"/>
      <c r="CB2184" s="182"/>
      <c r="CC2184" s="183"/>
      <c r="CE2184" s="1"/>
      <c r="CF2184" s="1"/>
      <c r="CG2184" s="1"/>
      <c r="CH2184" s="1"/>
      <c r="CI2184" s="1"/>
      <c r="CJ2184" s="1"/>
      <c r="CK2184" s="1"/>
      <c r="CL2184" s="1"/>
      <c r="CM2184" s="1"/>
      <c r="CN2184" s="1"/>
      <c r="CO2184" s="1"/>
    </row>
    <row r="2185" spans="1:93" ht="30" customHeight="1" x14ac:dyDescent="0.2">
      <c r="A2185" s="1">
        <v>2179</v>
      </c>
      <c r="B2185" s="1" t="s">
        <v>605</v>
      </c>
      <c r="C2185" s="1" t="s">
        <v>606</v>
      </c>
      <c r="D2185" s="1" t="s">
        <v>607</v>
      </c>
      <c r="E2185" s="1" t="s">
        <v>607</v>
      </c>
      <c r="F2185" s="1" t="s">
        <v>74</v>
      </c>
      <c r="G2185" s="1">
        <v>10</v>
      </c>
      <c r="H2185" s="1" t="s">
        <v>341</v>
      </c>
      <c r="I2185" s="1" t="s">
        <v>114</v>
      </c>
      <c r="J2185" s="64">
        <v>302</v>
      </c>
      <c r="K2185" s="76">
        <v>2294387</v>
      </c>
      <c r="L2185" s="29">
        <v>45954</v>
      </c>
      <c r="M2185" s="29" t="s">
        <v>4163</v>
      </c>
      <c r="N2185" s="1" t="s">
        <v>478</v>
      </c>
      <c r="O2185" s="28" t="s">
        <v>225</v>
      </c>
      <c r="P2185" s="1" t="s">
        <v>216</v>
      </c>
      <c r="Q2185" s="76">
        <v>8</v>
      </c>
      <c r="R2185" s="1" t="s">
        <v>537</v>
      </c>
      <c r="T2185" s="1" t="s">
        <v>115</v>
      </c>
      <c r="U2185" s="1"/>
      <c r="V2185" s="1"/>
      <c r="W2185" s="4"/>
      <c r="X2185" s="28"/>
      <c r="Y2185" s="33"/>
      <c r="Z2185" s="33"/>
      <c r="AA2185" s="96"/>
      <c r="AB2185" s="178"/>
      <c r="AC2185" s="33">
        <v>24.5</v>
      </c>
      <c r="AD2185" s="33">
        <v>205</v>
      </c>
      <c r="AE2185" s="33" t="s">
        <v>103</v>
      </c>
      <c r="AF2185" s="33" t="s">
        <v>103</v>
      </c>
      <c r="AG2185" s="33"/>
      <c r="AH2185" s="4"/>
      <c r="AI2185" s="1"/>
      <c r="AJ2185" s="1"/>
      <c r="AK2185" s="1"/>
      <c r="AL2185" s="5"/>
      <c r="AM2185" s="164">
        <f t="shared" si="112"/>
        <v>45957</v>
      </c>
      <c r="AN2185" s="182"/>
      <c r="AO2185" s="230"/>
      <c r="AP2185" s="182"/>
      <c r="AQ2185" s="182"/>
      <c r="AR2185" s="182"/>
      <c r="AS2185" s="182"/>
      <c r="AT2185" s="182"/>
      <c r="AU2185" s="182"/>
      <c r="AV2185" s="182"/>
      <c r="AW2185" s="96"/>
      <c r="AX2185" s="37">
        <f t="shared" ref="AX2185:AX2248" si="114">IF(L2185=0, 0,L2185+7)</f>
        <v>45961</v>
      </c>
      <c r="AY2185" s="182"/>
      <c r="AZ2185" s="183"/>
      <c r="BA2185" s="182"/>
      <c r="BB2185" s="182"/>
      <c r="BC2185" s="182"/>
      <c r="BD2185" s="182"/>
      <c r="BE2185" s="182"/>
      <c r="BF2185" s="182"/>
      <c r="BG2185" s="183"/>
      <c r="BH2185" s="4"/>
      <c r="BI2185" s="1"/>
      <c r="BJ2185" s="1"/>
      <c r="BK2185" s="1"/>
      <c r="BL2185" s="31"/>
      <c r="BM2185" s="31"/>
      <c r="BN2185" s="1"/>
      <c r="BO2185" s="1"/>
      <c r="BP2185" s="1"/>
      <c r="BQ2185" s="1"/>
      <c r="BR2185" s="1"/>
      <c r="BS2185" s="4"/>
      <c r="BT2185" s="37">
        <f t="shared" si="113"/>
        <v>45982</v>
      </c>
      <c r="BU2185" s="220"/>
      <c r="BV2185" s="183"/>
      <c r="BW2185" s="228"/>
      <c r="BX2185" s="182"/>
      <c r="BY2185" s="182"/>
      <c r="BZ2185" s="182"/>
      <c r="CA2185" s="182"/>
      <c r="CB2185" s="182"/>
      <c r="CC2185" s="183"/>
      <c r="CE2185" s="1"/>
      <c r="CF2185" s="1"/>
      <c r="CG2185" s="1"/>
      <c r="CH2185" s="1"/>
      <c r="CI2185" s="1"/>
      <c r="CJ2185" s="1"/>
      <c r="CK2185" s="1"/>
      <c r="CL2185" s="1"/>
      <c r="CM2185" s="1"/>
      <c r="CN2185" s="1"/>
      <c r="CO2185" s="1"/>
    </row>
    <row r="2186" spans="1:93" ht="30" customHeight="1" x14ac:dyDescent="0.2">
      <c r="A2186" s="1">
        <v>2180</v>
      </c>
      <c r="B2186" s="1" t="s">
        <v>605</v>
      </c>
      <c r="C2186" s="1" t="s">
        <v>606</v>
      </c>
      <c r="D2186" s="1" t="s">
        <v>607</v>
      </c>
      <c r="E2186" s="1" t="s">
        <v>607</v>
      </c>
      <c r="F2186" s="1" t="s">
        <v>74</v>
      </c>
      <c r="G2186" s="1">
        <v>10</v>
      </c>
      <c r="H2186" s="1" t="s">
        <v>341</v>
      </c>
      <c r="I2186" s="1" t="s">
        <v>114</v>
      </c>
      <c r="J2186" s="64">
        <v>415</v>
      </c>
      <c r="K2186" s="76">
        <v>2294388</v>
      </c>
      <c r="L2186" s="29">
        <v>45954</v>
      </c>
      <c r="M2186" s="29" t="s">
        <v>4163</v>
      </c>
      <c r="N2186" s="1" t="s">
        <v>478</v>
      </c>
      <c r="O2186" s="28" t="s">
        <v>225</v>
      </c>
      <c r="P2186" s="1" t="s">
        <v>216</v>
      </c>
      <c r="Q2186" s="76">
        <v>10</v>
      </c>
      <c r="R2186" s="1" t="s">
        <v>537</v>
      </c>
      <c r="T2186" s="1" t="s">
        <v>115</v>
      </c>
      <c r="U2186" s="1"/>
      <c r="V2186" s="1"/>
      <c r="W2186" s="4"/>
      <c r="X2186" s="28"/>
      <c r="Y2186" s="33"/>
      <c r="Z2186" s="33"/>
      <c r="AA2186" s="96"/>
      <c r="AB2186" s="178"/>
      <c r="AC2186" s="33">
        <v>23</v>
      </c>
      <c r="AD2186" s="33">
        <v>215</v>
      </c>
      <c r="AE2186" s="33" t="s">
        <v>103</v>
      </c>
      <c r="AF2186" s="33" t="s">
        <v>103</v>
      </c>
      <c r="AG2186" s="33"/>
      <c r="AH2186" s="4"/>
      <c r="AI2186" s="1"/>
      <c r="AJ2186" s="1"/>
      <c r="AK2186" s="1"/>
      <c r="AL2186" s="5"/>
      <c r="AM2186" s="164">
        <f t="shared" si="112"/>
        <v>45957</v>
      </c>
      <c r="AN2186" s="182"/>
      <c r="AO2186" s="230"/>
      <c r="AP2186" s="182"/>
      <c r="AQ2186" s="182"/>
      <c r="AR2186" s="182"/>
      <c r="AS2186" s="182"/>
      <c r="AT2186" s="182"/>
      <c r="AU2186" s="182"/>
      <c r="AV2186" s="182"/>
      <c r="AW2186" s="96"/>
      <c r="AX2186" s="37">
        <f t="shared" si="114"/>
        <v>45961</v>
      </c>
      <c r="AY2186" s="182"/>
      <c r="AZ2186" s="183"/>
      <c r="BA2186" s="182">
        <v>42.7</v>
      </c>
      <c r="BB2186" s="182">
        <v>43.4</v>
      </c>
      <c r="BC2186" s="182">
        <v>42.5</v>
      </c>
      <c r="BD2186" s="182">
        <v>43.4</v>
      </c>
      <c r="BE2186" s="182">
        <v>41.7</v>
      </c>
      <c r="BF2186" s="182">
        <v>44.4</v>
      </c>
      <c r="BG2186" s="183"/>
      <c r="BH2186" s="4"/>
      <c r="BI2186" s="1"/>
      <c r="BJ2186" s="1"/>
      <c r="BK2186" s="1"/>
      <c r="BL2186" s="31"/>
      <c r="BM2186" s="31"/>
      <c r="BN2186" s="1"/>
      <c r="BO2186" s="1"/>
      <c r="BP2186" s="1"/>
      <c r="BQ2186" s="1"/>
      <c r="BR2186" s="1"/>
      <c r="BS2186" s="4"/>
      <c r="BT2186" s="37">
        <f t="shared" si="113"/>
        <v>45982</v>
      </c>
      <c r="BU2186" s="220"/>
      <c r="BV2186" s="183"/>
      <c r="BW2186" s="228"/>
      <c r="BX2186" s="182"/>
      <c r="BY2186" s="182"/>
      <c r="BZ2186" s="182"/>
      <c r="CA2186" s="182"/>
      <c r="CB2186" s="182"/>
      <c r="CC2186" s="183"/>
      <c r="CE2186" s="1"/>
      <c r="CF2186" s="1"/>
      <c r="CG2186" s="1"/>
      <c r="CH2186" s="1"/>
      <c r="CI2186" s="1"/>
      <c r="CJ2186" s="1"/>
      <c r="CK2186" s="1"/>
      <c r="CL2186" s="1"/>
      <c r="CM2186" s="1"/>
      <c r="CN2186" s="1"/>
      <c r="CO2186" s="1"/>
    </row>
    <row r="2187" spans="1:93" ht="30" customHeight="1" x14ac:dyDescent="0.2">
      <c r="A2187" s="1">
        <v>2181</v>
      </c>
      <c r="B2187" s="1" t="s">
        <v>605</v>
      </c>
      <c r="C2187" s="1" t="s">
        <v>606</v>
      </c>
      <c r="D2187" s="1" t="s">
        <v>607</v>
      </c>
      <c r="E2187" s="1" t="s">
        <v>607</v>
      </c>
      <c r="F2187" s="1" t="s">
        <v>74</v>
      </c>
      <c r="G2187" s="1">
        <v>10</v>
      </c>
      <c r="H2187" s="1" t="s">
        <v>341</v>
      </c>
      <c r="I2187" s="1" t="s">
        <v>114</v>
      </c>
      <c r="J2187" s="64">
        <v>437</v>
      </c>
      <c r="K2187" s="76">
        <v>2294547</v>
      </c>
      <c r="L2187" s="29">
        <v>45954</v>
      </c>
      <c r="M2187" s="29" t="s">
        <v>4163</v>
      </c>
      <c r="N2187" s="1" t="s">
        <v>478</v>
      </c>
      <c r="O2187" s="28" t="s">
        <v>225</v>
      </c>
      <c r="P2187" s="1" t="s">
        <v>216</v>
      </c>
      <c r="Q2187" s="76">
        <v>9</v>
      </c>
      <c r="R2187" s="1" t="s">
        <v>537</v>
      </c>
      <c r="T2187" s="1" t="s">
        <v>115</v>
      </c>
      <c r="U2187" s="1"/>
      <c r="V2187" s="1"/>
      <c r="W2187" s="4"/>
      <c r="X2187" s="28"/>
      <c r="Y2187" s="33"/>
      <c r="Z2187" s="33"/>
      <c r="AA2187" s="96"/>
      <c r="AB2187" s="178"/>
      <c r="AC2187" s="33">
        <v>22.5</v>
      </c>
      <c r="AD2187" s="33">
        <v>230</v>
      </c>
      <c r="AE2187" s="33" t="s">
        <v>103</v>
      </c>
      <c r="AF2187" s="33" t="s">
        <v>103</v>
      </c>
      <c r="AG2187" s="33"/>
      <c r="AH2187" s="4"/>
      <c r="AI2187" s="1"/>
      <c r="AJ2187" s="1"/>
      <c r="AK2187" s="1"/>
      <c r="AL2187" s="5"/>
      <c r="AM2187" s="164">
        <f t="shared" si="112"/>
        <v>45957</v>
      </c>
      <c r="AN2187" s="182"/>
      <c r="AO2187" s="230"/>
      <c r="AP2187" s="182"/>
      <c r="AQ2187" s="182"/>
      <c r="AR2187" s="182"/>
      <c r="AS2187" s="182"/>
      <c r="AT2187" s="182"/>
      <c r="AU2187" s="182"/>
      <c r="AV2187" s="182"/>
      <c r="AW2187" s="96"/>
      <c r="AX2187" s="37">
        <f t="shared" si="114"/>
        <v>45961</v>
      </c>
      <c r="AY2187" s="182"/>
      <c r="AZ2187" s="183"/>
      <c r="BA2187" s="182"/>
      <c r="BB2187" s="182"/>
      <c r="BC2187" s="182"/>
      <c r="BD2187" s="182"/>
      <c r="BE2187" s="182"/>
      <c r="BF2187" s="182"/>
      <c r="BG2187" s="183"/>
      <c r="BH2187" s="4"/>
      <c r="BI2187" s="1"/>
      <c r="BJ2187" s="1"/>
      <c r="BK2187" s="1"/>
      <c r="BL2187" s="31"/>
      <c r="BM2187" s="31"/>
      <c r="BN2187" s="1"/>
      <c r="BO2187" s="1"/>
      <c r="BP2187" s="1"/>
      <c r="BQ2187" s="1"/>
      <c r="BR2187" s="1"/>
      <c r="BS2187" s="4"/>
      <c r="BT2187" s="37">
        <f t="shared" si="113"/>
        <v>45982</v>
      </c>
      <c r="BU2187" s="220"/>
      <c r="BV2187" s="183"/>
      <c r="BW2187" s="228"/>
      <c r="BX2187" s="182"/>
      <c r="BY2187" s="182"/>
      <c r="BZ2187" s="182"/>
      <c r="CA2187" s="182"/>
      <c r="CB2187" s="182"/>
      <c r="CC2187" s="183"/>
      <c r="CE2187" s="1"/>
      <c r="CF2187" s="1"/>
      <c r="CG2187" s="1"/>
      <c r="CH2187" s="1"/>
      <c r="CI2187" s="1"/>
      <c r="CJ2187" s="1"/>
      <c r="CK2187" s="1"/>
      <c r="CL2187" s="1"/>
      <c r="CM2187" s="1"/>
      <c r="CN2187" s="1"/>
      <c r="CO2187" s="1"/>
    </row>
    <row r="2188" spans="1:93" ht="30" customHeight="1" x14ac:dyDescent="0.2">
      <c r="A2188" s="1">
        <v>2182</v>
      </c>
      <c r="B2188" s="1" t="s">
        <v>605</v>
      </c>
      <c r="C2188" s="1" t="s">
        <v>606</v>
      </c>
      <c r="D2188" s="1" t="s">
        <v>607</v>
      </c>
      <c r="E2188" s="1" t="s">
        <v>607</v>
      </c>
      <c r="F2188" s="1" t="s">
        <v>74</v>
      </c>
      <c r="G2188" s="1">
        <v>10</v>
      </c>
      <c r="H2188" s="1" t="s">
        <v>341</v>
      </c>
      <c r="I2188" s="1" t="s">
        <v>114</v>
      </c>
      <c r="J2188" s="64">
        <v>303</v>
      </c>
      <c r="K2188" s="76">
        <v>2294389</v>
      </c>
      <c r="L2188" s="29">
        <v>45954</v>
      </c>
      <c r="M2188" s="29" t="s">
        <v>4163</v>
      </c>
      <c r="N2188" s="1" t="s">
        <v>478</v>
      </c>
      <c r="O2188" s="28" t="s">
        <v>225</v>
      </c>
      <c r="P2188" s="1" t="s">
        <v>216</v>
      </c>
      <c r="Q2188" s="76">
        <v>8</v>
      </c>
      <c r="R2188" s="1" t="s">
        <v>537</v>
      </c>
      <c r="T2188" s="1" t="s">
        <v>115</v>
      </c>
      <c r="U2188" s="1"/>
      <c r="V2188" s="1"/>
      <c r="W2188" s="4"/>
      <c r="X2188" s="28"/>
      <c r="Y2188" s="33"/>
      <c r="Z2188" s="33"/>
      <c r="AA2188" s="96"/>
      <c r="AB2188" s="178"/>
      <c r="AC2188" s="33">
        <v>25</v>
      </c>
      <c r="AD2188" s="33">
        <v>215</v>
      </c>
      <c r="AE2188" s="33" t="s">
        <v>103</v>
      </c>
      <c r="AF2188" s="33" t="s">
        <v>103</v>
      </c>
      <c r="AG2188" s="33"/>
      <c r="AH2188" s="4"/>
      <c r="AI2188" s="1"/>
      <c r="AJ2188" s="1"/>
      <c r="AK2188" s="1"/>
      <c r="AL2188" s="5"/>
      <c r="AM2188" s="164">
        <f t="shared" si="112"/>
        <v>45957</v>
      </c>
      <c r="AN2188" s="182"/>
      <c r="AO2188" s="230"/>
      <c r="AP2188" s="182"/>
      <c r="AQ2188" s="182"/>
      <c r="AR2188" s="182"/>
      <c r="AS2188" s="182"/>
      <c r="AT2188" s="182"/>
      <c r="AU2188" s="182"/>
      <c r="AV2188" s="182"/>
      <c r="AW2188" s="96"/>
      <c r="AX2188" s="37">
        <f t="shared" si="114"/>
        <v>45961</v>
      </c>
      <c r="AY2188" s="182"/>
      <c r="AZ2188" s="183"/>
      <c r="BA2188" s="182"/>
      <c r="BB2188" s="182"/>
      <c r="BC2188" s="182"/>
      <c r="BD2188" s="182"/>
      <c r="BE2188" s="182"/>
      <c r="BF2188" s="182"/>
      <c r="BG2188" s="183"/>
      <c r="BH2188" s="4"/>
      <c r="BI2188" s="1"/>
      <c r="BJ2188" s="1"/>
      <c r="BK2188" s="1"/>
      <c r="BL2188" s="31"/>
      <c r="BM2188" s="31"/>
      <c r="BN2188" s="1"/>
      <c r="BO2188" s="1"/>
      <c r="BP2188" s="1"/>
      <c r="BQ2188" s="1"/>
      <c r="BR2188" s="1"/>
      <c r="BS2188" s="4"/>
      <c r="BT2188" s="37">
        <f t="shared" si="113"/>
        <v>45982</v>
      </c>
      <c r="BU2188" s="220"/>
      <c r="BV2188" s="183"/>
      <c r="BW2188" s="228"/>
      <c r="BX2188" s="182"/>
      <c r="BY2188" s="182"/>
      <c r="BZ2188" s="182"/>
      <c r="CA2188" s="182"/>
      <c r="CB2188" s="182"/>
      <c r="CC2188" s="183"/>
      <c r="CE2188" s="1"/>
      <c r="CF2188" s="1"/>
      <c r="CG2188" s="1"/>
      <c r="CH2188" s="1"/>
      <c r="CI2188" s="1"/>
      <c r="CJ2188" s="1"/>
      <c r="CK2188" s="1"/>
      <c r="CL2188" s="1"/>
      <c r="CM2188" s="1"/>
      <c r="CN2188" s="1"/>
      <c r="CO2188" s="1"/>
    </row>
    <row r="2189" spans="1:93" ht="30" customHeight="1" x14ac:dyDescent="0.2">
      <c r="A2189" s="1">
        <v>2183</v>
      </c>
      <c r="B2189" s="1" t="s">
        <v>605</v>
      </c>
      <c r="C2189" s="1" t="s">
        <v>606</v>
      </c>
      <c r="D2189" s="1" t="s">
        <v>607</v>
      </c>
      <c r="E2189" s="1" t="s">
        <v>607</v>
      </c>
      <c r="F2189" s="1" t="s">
        <v>74</v>
      </c>
      <c r="G2189" s="1">
        <v>10</v>
      </c>
      <c r="H2189" s="1" t="s">
        <v>341</v>
      </c>
      <c r="I2189" s="1" t="s">
        <v>114</v>
      </c>
      <c r="J2189" s="64">
        <v>432</v>
      </c>
      <c r="K2189" s="76">
        <v>2294548</v>
      </c>
      <c r="L2189" s="29">
        <v>45954</v>
      </c>
      <c r="M2189" s="29" t="s">
        <v>4163</v>
      </c>
      <c r="N2189" s="1" t="s">
        <v>478</v>
      </c>
      <c r="O2189" s="28" t="s">
        <v>225</v>
      </c>
      <c r="P2189" s="1" t="s">
        <v>216</v>
      </c>
      <c r="Q2189" s="76">
        <v>9</v>
      </c>
      <c r="R2189" s="1" t="s">
        <v>537</v>
      </c>
      <c r="T2189" s="1" t="s">
        <v>115</v>
      </c>
      <c r="U2189" s="1"/>
      <c r="V2189" s="1"/>
      <c r="W2189" s="4"/>
      <c r="X2189" s="28"/>
      <c r="Y2189" s="33"/>
      <c r="Z2189" s="33"/>
      <c r="AA2189" s="96"/>
      <c r="AB2189" s="178"/>
      <c r="AC2189" s="33">
        <v>25.5</v>
      </c>
      <c r="AD2189" s="33">
        <v>235</v>
      </c>
      <c r="AE2189" s="33" t="s">
        <v>103</v>
      </c>
      <c r="AF2189" s="33" t="s">
        <v>103</v>
      </c>
      <c r="AG2189" s="33"/>
      <c r="AH2189" s="4"/>
      <c r="AI2189" s="1"/>
      <c r="AJ2189" s="1"/>
      <c r="AK2189" s="1"/>
      <c r="AL2189" s="5"/>
      <c r="AM2189" s="164">
        <f t="shared" si="112"/>
        <v>45957</v>
      </c>
      <c r="AN2189" s="182"/>
      <c r="AO2189" s="230"/>
      <c r="AP2189" s="182"/>
      <c r="AQ2189" s="182"/>
      <c r="AR2189" s="182"/>
      <c r="AS2189" s="182"/>
      <c r="AT2189" s="182"/>
      <c r="AU2189" s="182"/>
      <c r="AV2189" s="182"/>
      <c r="AW2189" s="96"/>
      <c r="AX2189" s="37">
        <f t="shared" si="114"/>
        <v>45961</v>
      </c>
      <c r="AY2189" s="182"/>
      <c r="AZ2189" s="183"/>
      <c r="BA2189" s="182"/>
      <c r="BB2189" s="182"/>
      <c r="BC2189" s="182"/>
      <c r="BD2189" s="182"/>
      <c r="BE2189" s="182"/>
      <c r="BF2189" s="182"/>
      <c r="BG2189" s="183"/>
      <c r="BH2189" s="4"/>
      <c r="BI2189" s="1"/>
      <c r="BJ2189" s="1"/>
      <c r="BK2189" s="1"/>
      <c r="BL2189" s="31"/>
      <c r="BM2189" s="31"/>
      <c r="BN2189" s="1"/>
      <c r="BO2189" s="1"/>
      <c r="BP2189" s="1"/>
      <c r="BQ2189" s="1"/>
      <c r="BR2189" s="1"/>
      <c r="BS2189" s="4"/>
      <c r="BT2189" s="37">
        <f t="shared" si="113"/>
        <v>45982</v>
      </c>
      <c r="BU2189" s="220"/>
      <c r="BV2189" s="183"/>
      <c r="BW2189" s="228"/>
      <c r="BX2189" s="182"/>
      <c r="BY2189" s="182"/>
      <c r="BZ2189" s="182"/>
      <c r="CA2189" s="182"/>
      <c r="CB2189" s="182"/>
      <c r="CC2189" s="183"/>
      <c r="CE2189" s="1"/>
      <c r="CF2189" s="1"/>
      <c r="CG2189" s="1"/>
      <c r="CH2189" s="1"/>
      <c r="CI2189" s="1"/>
      <c r="CJ2189" s="1"/>
      <c r="CK2189" s="1"/>
      <c r="CL2189" s="1"/>
      <c r="CM2189" s="1"/>
      <c r="CN2189" s="1"/>
      <c r="CO2189" s="1"/>
    </row>
    <row r="2190" spans="1:93" ht="30" customHeight="1" x14ac:dyDescent="0.2">
      <c r="A2190" s="1">
        <v>2184</v>
      </c>
      <c r="B2190" s="1" t="s">
        <v>605</v>
      </c>
      <c r="C2190" s="1" t="s">
        <v>606</v>
      </c>
      <c r="D2190" s="1" t="s">
        <v>607</v>
      </c>
      <c r="E2190" s="1" t="s">
        <v>607</v>
      </c>
      <c r="F2190" s="1" t="s">
        <v>74</v>
      </c>
      <c r="G2190" s="1">
        <v>10</v>
      </c>
      <c r="H2190" s="1" t="s">
        <v>341</v>
      </c>
      <c r="I2190" s="1" t="s">
        <v>114</v>
      </c>
      <c r="J2190" s="64">
        <v>430</v>
      </c>
      <c r="K2190" s="76">
        <v>2294390</v>
      </c>
      <c r="L2190" s="29">
        <v>45954</v>
      </c>
      <c r="M2190" s="29" t="s">
        <v>4163</v>
      </c>
      <c r="N2190" s="1" t="s">
        <v>478</v>
      </c>
      <c r="O2190" s="28" t="s">
        <v>225</v>
      </c>
      <c r="P2190" s="1" t="s">
        <v>216</v>
      </c>
      <c r="Q2190" s="76">
        <v>9</v>
      </c>
      <c r="R2190" s="1" t="s">
        <v>537</v>
      </c>
      <c r="T2190" s="1" t="s">
        <v>115</v>
      </c>
      <c r="U2190" s="1"/>
      <c r="V2190" s="1"/>
      <c r="W2190" s="4"/>
      <c r="X2190" s="28"/>
      <c r="Y2190" s="33"/>
      <c r="Z2190" s="33"/>
      <c r="AA2190" s="96"/>
      <c r="AB2190" s="178"/>
      <c r="AC2190" s="33">
        <v>24</v>
      </c>
      <c r="AD2190" s="33">
        <v>195</v>
      </c>
      <c r="AE2190" s="33" t="s">
        <v>103</v>
      </c>
      <c r="AF2190" s="33" t="s">
        <v>103</v>
      </c>
      <c r="AG2190" s="33"/>
      <c r="AH2190" s="4"/>
      <c r="AI2190" s="1"/>
      <c r="AJ2190" s="1"/>
      <c r="AK2190" s="1"/>
      <c r="AL2190" s="5"/>
      <c r="AM2190" s="164">
        <f t="shared" si="112"/>
        <v>45957</v>
      </c>
      <c r="AN2190" s="182"/>
      <c r="AO2190" s="230"/>
      <c r="AP2190" s="182"/>
      <c r="AQ2190" s="182"/>
      <c r="AR2190" s="182"/>
      <c r="AS2190" s="182"/>
      <c r="AT2190" s="182"/>
      <c r="AU2190" s="182"/>
      <c r="AV2190" s="182"/>
      <c r="AW2190" s="96"/>
      <c r="AX2190" s="37">
        <f t="shared" si="114"/>
        <v>45961</v>
      </c>
      <c r="AY2190" s="182"/>
      <c r="AZ2190" s="183"/>
      <c r="BA2190" s="182"/>
      <c r="BB2190" s="182"/>
      <c r="BC2190" s="182"/>
      <c r="BD2190" s="182"/>
      <c r="BE2190" s="182"/>
      <c r="BF2190" s="182"/>
      <c r="BG2190" s="183"/>
      <c r="BH2190" s="4"/>
      <c r="BI2190" s="1"/>
      <c r="BJ2190" s="1"/>
      <c r="BK2190" s="1"/>
      <c r="BL2190" s="31"/>
      <c r="BM2190" s="31"/>
      <c r="BN2190" s="1"/>
      <c r="BO2190" s="1"/>
      <c r="BP2190" s="1"/>
      <c r="BQ2190" s="1"/>
      <c r="BR2190" s="1"/>
      <c r="BS2190" s="4"/>
      <c r="BT2190" s="37">
        <f t="shared" si="113"/>
        <v>45982</v>
      </c>
      <c r="BU2190" s="220"/>
      <c r="BV2190" s="183"/>
      <c r="BW2190" s="228"/>
      <c r="BX2190" s="182"/>
      <c r="BY2190" s="182"/>
      <c r="BZ2190" s="182"/>
      <c r="CA2190" s="182"/>
      <c r="CB2190" s="182"/>
      <c r="CC2190" s="183"/>
      <c r="CE2190" s="1"/>
      <c r="CF2190" s="1"/>
      <c r="CG2190" s="1"/>
      <c r="CH2190" s="1"/>
      <c r="CI2190" s="1"/>
      <c r="CJ2190" s="1"/>
      <c r="CK2190" s="1"/>
      <c r="CL2190" s="1"/>
      <c r="CM2190" s="1"/>
      <c r="CN2190" s="1"/>
      <c r="CO2190" s="1"/>
    </row>
    <row r="2191" spans="1:93" ht="30" customHeight="1" x14ac:dyDescent="0.2">
      <c r="A2191" s="1">
        <v>2185</v>
      </c>
      <c r="B2191" s="1" t="s">
        <v>605</v>
      </c>
      <c r="C2191" s="1" t="s">
        <v>606</v>
      </c>
      <c r="D2191" s="1" t="s">
        <v>607</v>
      </c>
      <c r="E2191" s="1" t="s">
        <v>607</v>
      </c>
      <c r="F2191" s="1" t="s">
        <v>74</v>
      </c>
      <c r="G2191" s="1">
        <v>10</v>
      </c>
      <c r="H2191" s="1" t="s">
        <v>341</v>
      </c>
      <c r="I2191" s="1" t="s">
        <v>114</v>
      </c>
      <c r="J2191" s="64">
        <v>411</v>
      </c>
      <c r="K2191" s="76">
        <v>2294391</v>
      </c>
      <c r="L2191" s="29">
        <v>45954</v>
      </c>
      <c r="M2191" s="29" t="s">
        <v>4163</v>
      </c>
      <c r="N2191" s="1" t="s">
        <v>478</v>
      </c>
      <c r="O2191" s="28" t="s">
        <v>225</v>
      </c>
      <c r="P2191" s="1" t="s">
        <v>216</v>
      </c>
      <c r="Q2191" s="76">
        <v>9</v>
      </c>
      <c r="R2191" s="1" t="s">
        <v>537</v>
      </c>
      <c r="S2191" s="1">
        <v>6</v>
      </c>
      <c r="T2191" s="1" t="s">
        <v>115</v>
      </c>
      <c r="U2191" s="1"/>
      <c r="V2191" s="1"/>
      <c r="W2191" s="4"/>
      <c r="X2191" s="28"/>
      <c r="Y2191" s="33"/>
      <c r="Z2191" s="33"/>
      <c r="AA2191" s="96"/>
      <c r="AB2191" s="178"/>
      <c r="AC2191" s="33">
        <v>23.5</v>
      </c>
      <c r="AD2191" s="33">
        <v>215</v>
      </c>
      <c r="AE2191" s="33" t="s">
        <v>103</v>
      </c>
      <c r="AF2191" s="33" t="s">
        <v>103</v>
      </c>
      <c r="AG2191" s="33"/>
      <c r="AH2191" s="4"/>
      <c r="AI2191" s="1"/>
      <c r="AJ2191" s="1"/>
      <c r="AK2191" s="1"/>
      <c r="AL2191" s="5"/>
      <c r="AM2191" s="164">
        <f t="shared" si="112"/>
        <v>45957</v>
      </c>
      <c r="AN2191" s="182"/>
      <c r="AO2191" s="230"/>
      <c r="AP2191" s="182"/>
      <c r="AQ2191" s="182"/>
      <c r="AR2191" s="182"/>
      <c r="AS2191" s="182"/>
      <c r="AT2191" s="182"/>
      <c r="AU2191" s="182"/>
      <c r="AV2191" s="182"/>
      <c r="AW2191" s="96"/>
      <c r="AX2191" s="37">
        <f t="shared" si="114"/>
        <v>45961</v>
      </c>
      <c r="AY2191" s="182"/>
      <c r="AZ2191" s="183"/>
      <c r="BA2191" s="182"/>
      <c r="BB2191" s="182"/>
      <c r="BC2191" s="182"/>
      <c r="BD2191" s="182"/>
      <c r="BE2191" s="182"/>
      <c r="BF2191" s="182"/>
      <c r="BG2191" s="183"/>
      <c r="BH2191" s="4"/>
      <c r="BI2191" s="1"/>
      <c r="BJ2191" s="1"/>
      <c r="BK2191" s="1"/>
      <c r="BL2191" s="31"/>
      <c r="BM2191" s="31"/>
      <c r="BN2191" s="1"/>
      <c r="BO2191" s="1"/>
      <c r="BP2191" s="1"/>
      <c r="BQ2191" s="1"/>
      <c r="BR2191" s="1"/>
      <c r="BS2191" s="4"/>
      <c r="BT2191" s="37">
        <f t="shared" si="113"/>
        <v>45982</v>
      </c>
      <c r="BU2191" s="220"/>
      <c r="BV2191" s="183"/>
      <c r="BW2191" s="228"/>
      <c r="BX2191" s="182"/>
      <c r="BY2191" s="182"/>
      <c r="BZ2191" s="182"/>
      <c r="CA2191" s="182"/>
      <c r="CB2191" s="182"/>
      <c r="CC2191" s="183"/>
      <c r="CE2191" s="1"/>
      <c r="CF2191" s="1"/>
      <c r="CG2191" s="1"/>
      <c r="CH2191" s="1"/>
      <c r="CI2191" s="1"/>
      <c r="CJ2191" s="1"/>
      <c r="CK2191" s="1"/>
      <c r="CL2191" s="1"/>
      <c r="CM2191" s="1"/>
      <c r="CN2191" s="1"/>
      <c r="CO2191" s="1"/>
    </row>
    <row r="2192" spans="1:93" ht="30" customHeight="1" x14ac:dyDescent="0.2">
      <c r="A2192" s="1">
        <v>2186</v>
      </c>
      <c r="B2192" s="1" t="s">
        <v>605</v>
      </c>
      <c r="C2192" s="1" t="s">
        <v>606</v>
      </c>
      <c r="D2192" s="1" t="s">
        <v>607</v>
      </c>
      <c r="E2192" s="1" t="s">
        <v>607</v>
      </c>
      <c r="F2192" s="1" t="s">
        <v>74</v>
      </c>
      <c r="G2192" s="1">
        <v>10</v>
      </c>
      <c r="H2192" s="1" t="s">
        <v>341</v>
      </c>
      <c r="I2192" s="1" t="s">
        <v>114</v>
      </c>
      <c r="J2192" s="64">
        <v>558</v>
      </c>
      <c r="K2192" s="76">
        <v>2294549</v>
      </c>
      <c r="L2192" s="29">
        <v>45954</v>
      </c>
      <c r="M2192" s="29" t="s">
        <v>4163</v>
      </c>
      <c r="N2192" s="1" t="s">
        <v>478</v>
      </c>
      <c r="O2192" s="28" t="s">
        <v>225</v>
      </c>
      <c r="P2192" s="1" t="s">
        <v>216</v>
      </c>
      <c r="Q2192" s="76">
        <v>12</v>
      </c>
      <c r="R2192" s="1" t="s">
        <v>537</v>
      </c>
      <c r="T2192" s="1" t="s">
        <v>115</v>
      </c>
      <c r="U2192" s="1"/>
      <c r="V2192" s="1"/>
      <c r="W2192" s="4"/>
      <c r="X2192" s="28"/>
      <c r="Y2192" s="33"/>
      <c r="Z2192" s="33"/>
      <c r="AA2192" s="96"/>
      <c r="AB2192" s="178"/>
      <c r="AC2192" s="33">
        <v>24.5</v>
      </c>
      <c r="AD2192" s="33">
        <v>240</v>
      </c>
      <c r="AE2192" s="33" t="s">
        <v>103</v>
      </c>
      <c r="AF2192" s="33" t="s">
        <v>103</v>
      </c>
      <c r="AG2192" s="33"/>
      <c r="AH2192" s="4"/>
      <c r="AI2192" s="1"/>
      <c r="AJ2192" s="1"/>
      <c r="AK2192" s="1"/>
      <c r="AL2192" s="5"/>
      <c r="AM2192" s="164">
        <f t="shared" si="112"/>
        <v>45957</v>
      </c>
      <c r="AN2192" s="182"/>
      <c r="AO2192" s="230"/>
      <c r="AP2192" s="182"/>
      <c r="AQ2192" s="182"/>
      <c r="AR2192" s="182"/>
      <c r="AS2192" s="182"/>
      <c r="AT2192" s="182"/>
      <c r="AU2192" s="182"/>
      <c r="AV2192" s="182"/>
      <c r="AW2192" s="96"/>
      <c r="AX2192" s="37">
        <f t="shared" si="114"/>
        <v>45961</v>
      </c>
      <c r="AY2192" s="182"/>
      <c r="AZ2192" s="183"/>
      <c r="BA2192" s="182"/>
      <c r="BB2192" s="182"/>
      <c r="BC2192" s="182"/>
      <c r="BD2192" s="182"/>
      <c r="BE2192" s="182"/>
      <c r="BF2192" s="182"/>
      <c r="BG2192" s="183"/>
      <c r="BH2192" s="4"/>
      <c r="BI2192" s="1"/>
      <c r="BJ2192" s="1"/>
      <c r="BK2192" s="1"/>
      <c r="BL2192" s="31"/>
      <c r="BM2192" s="31"/>
      <c r="BN2192" s="1"/>
      <c r="BO2192" s="1"/>
      <c r="BP2192" s="1"/>
      <c r="BQ2192" s="1"/>
      <c r="BR2192" s="1"/>
      <c r="BS2192" s="4"/>
      <c r="BT2192" s="37">
        <f t="shared" si="113"/>
        <v>45982</v>
      </c>
      <c r="BU2192" s="220"/>
      <c r="BV2192" s="183"/>
      <c r="BW2192" s="228"/>
      <c r="BX2192" s="182"/>
      <c r="BY2192" s="182"/>
      <c r="BZ2192" s="182"/>
      <c r="CA2192" s="182"/>
      <c r="CB2192" s="182"/>
      <c r="CC2192" s="183"/>
      <c r="CE2192" s="1"/>
      <c r="CF2192" s="1"/>
      <c r="CG2192" s="1"/>
      <c r="CH2192" s="1"/>
      <c r="CI2192" s="1"/>
      <c r="CJ2192" s="1"/>
      <c r="CK2192" s="1"/>
      <c r="CL2192" s="1"/>
      <c r="CM2192" s="1"/>
      <c r="CN2192" s="1"/>
      <c r="CO2192" s="1"/>
    </row>
    <row r="2193" spans="1:93" ht="30" customHeight="1" x14ac:dyDescent="0.2">
      <c r="A2193" s="1">
        <v>2187</v>
      </c>
      <c r="B2193" s="1" t="s">
        <v>605</v>
      </c>
      <c r="C2193" s="1" t="s">
        <v>606</v>
      </c>
      <c r="D2193" s="1" t="s">
        <v>607</v>
      </c>
      <c r="E2193" s="1" t="s">
        <v>607</v>
      </c>
      <c r="F2193" s="1" t="s">
        <v>74</v>
      </c>
      <c r="G2193" s="1">
        <v>10</v>
      </c>
      <c r="H2193" s="1" t="s">
        <v>341</v>
      </c>
      <c r="I2193" s="1" t="s">
        <v>114</v>
      </c>
      <c r="J2193" s="64">
        <v>392</v>
      </c>
      <c r="K2193" s="76">
        <v>2294392</v>
      </c>
      <c r="L2193" s="29">
        <v>45954</v>
      </c>
      <c r="M2193" s="29" t="s">
        <v>4163</v>
      </c>
      <c r="N2193" s="1" t="s">
        <v>478</v>
      </c>
      <c r="O2193" s="28" t="s">
        <v>225</v>
      </c>
      <c r="P2193" s="1" t="s">
        <v>216</v>
      </c>
      <c r="Q2193" s="76">
        <v>9</v>
      </c>
      <c r="R2193" s="1" t="s">
        <v>537</v>
      </c>
      <c r="T2193" s="1" t="s">
        <v>115</v>
      </c>
      <c r="U2193" s="1"/>
      <c r="V2193" s="1"/>
      <c r="W2193" s="4"/>
      <c r="X2193" s="28"/>
      <c r="Y2193" s="33"/>
      <c r="Z2193" s="33"/>
      <c r="AA2193" s="96"/>
      <c r="AB2193" s="178"/>
      <c r="AC2193" s="33">
        <v>25.5</v>
      </c>
      <c r="AD2193" s="33">
        <v>235</v>
      </c>
      <c r="AE2193" s="33" t="s">
        <v>103</v>
      </c>
      <c r="AF2193" s="33" t="s">
        <v>103</v>
      </c>
      <c r="AG2193" s="33"/>
      <c r="AH2193" s="4"/>
      <c r="AI2193" s="1"/>
      <c r="AJ2193" s="1"/>
      <c r="AK2193" s="1"/>
      <c r="AL2193" s="5"/>
      <c r="AM2193" s="164">
        <f t="shared" si="112"/>
        <v>45957</v>
      </c>
      <c r="AN2193" s="182"/>
      <c r="AO2193" s="230"/>
      <c r="AP2193" s="182"/>
      <c r="AQ2193" s="182"/>
      <c r="AR2193" s="182"/>
      <c r="AS2193" s="182"/>
      <c r="AT2193" s="182"/>
      <c r="AU2193" s="182"/>
      <c r="AV2193" s="182"/>
      <c r="AW2193" s="96"/>
      <c r="AX2193" s="37">
        <f t="shared" si="114"/>
        <v>45961</v>
      </c>
      <c r="AY2193" s="182"/>
      <c r="AZ2193" s="183"/>
      <c r="BA2193" s="182"/>
      <c r="BB2193" s="182"/>
      <c r="BC2193" s="182"/>
      <c r="BD2193" s="182"/>
      <c r="BE2193" s="182"/>
      <c r="BF2193" s="182"/>
      <c r="BG2193" s="183"/>
      <c r="BH2193" s="4"/>
      <c r="BI2193" s="1"/>
      <c r="BJ2193" s="1"/>
      <c r="BK2193" s="1"/>
      <c r="BL2193" s="31"/>
      <c r="BM2193" s="31"/>
      <c r="BN2193" s="1"/>
      <c r="BO2193" s="1"/>
      <c r="BP2193" s="1"/>
      <c r="BQ2193" s="1"/>
      <c r="BR2193" s="1"/>
      <c r="BS2193" s="4"/>
      <c r="BT2193" s="37">
        <f t="shared" si="113"/>
        <v>45982</v>
      </c>
      <c r="BU2193" s="220"/>
      <c r="BV2193" s="183"/>
      <c r="BW2193" s="228"/>
      <c r="BX2193" s="182"/>
      <c r="BY2193" s="182"/>
      <c r="BZ2193" s="182"/>
      <c r="CA2193" s="182"/>
      <c r="CB2193" s="182"/>
      <c r="CC2193" s="183"/>
      <c r="CE2193" s="1"/>
      <c r="CF2193" s="1"/>
      <c r="CG2193" s="1"/>
      <c r="CH2193" s="1"/>
      <c r="CI2193" s="1"/>
      <c r="CJ2193" s="1"/>
      <c r="CK2193" s="1"/>
      <c r="CL2193" s="1"/>
      <c r="CM2193" s="1"/>
      <c r="CN2193" s="1"/>
      <c r="CO2193" s="1"/>
    </row>
    <row r="2194" spans="1:93" ht="30" customHeight="1" x14ac:dyDescent="0.2">
      <c r="A2194" s="1">
        <v>2188</v>
      </c>
      <c r="B2194" s="1" t="s">
        <v>605</v>
      </c>
      <c r="C2194" s="1" t="s">
        <v>606</v>
      </c>
      <c r="D2194" s="1" t="s">
        <v>607</v>
      </c>
      <c r="E2194" s="1" t="s">
        <v>607</v>
      </c>
      <c r="F2194" s="1" t="s">
        <v>74</v>
      </c>
      <c r="G2194" s="1">
        <v>10</v>
      </c>
      <c r="H2194" s="1" t="s">
        <v>341</v>
      </c>
      <c r="I2194" s="1" t="s">
        <v>114</v>
      </c>
      <c r="J2194" s="64">
        <v>394</v>
      </c>
      <c r="K2194" s="76">
        <v>2294550</v>
      </c>
      <c r="L2194" s="29">
        <v>45954</v>
      </c>
      <c r="M2194" s="29" t="s">
        <v>4163</v>
      </c>
      <c r="N2194" s="1" t="s">
        <v>478</v>
      </c>
      <c r="O2194" s="28" t="s">
        <v>225</v>
      </c>
      <c r="P2194" s="1" t="s">
        <v>216</v>
      </c>
      <c r="Q2194" s="76">
        <v>9</v>
      </c>
      <c r="R2194" s="1" t="s">
        <v>537</v>
      </c>
      <c r="T2194" s="1" t="s">
        <v>115</v>
      </c>
      <c r="U2194" s="1"/>
      <c r="V2194" s="1"/>
      <c r="W2194" s="4"/>
      <c r="X2194" s="28"/>
      <c r="Y2194" s="33"/>
      <c r="Z2194" s="33"/>
      <c r="AA2194" s="96"/>
      <c r="AB2194" s="178"/>
      <c r="AC2194" s="33">
        <v>24</v>
      </c>
      <c r="AD2194" s="33">
        <v>225</v>
      </c>
      <c r="AE2194" s="33" t="s">
        <v>103</v>
      </c>
      <c r="AF2194" s="33" t="s">
        <v>103</v>
      </c>
      <c r="AG2194" s="33"/>
      <c r="AH2194" s="4"/>
      <c r="AI2194" s="1"/>
      <c r="AJ2194" s="1"/>
      <c r="AK2194" s="1"/>
      <c r="AL2194" s="5"/>
      <c r="AM2194" s="164">
        <f t="shared" si="112"/>
        <v>45957</v>
      </c>
      <c r="AN2194" s="182"/>
      <c r="AO2194" s="230"/>
      <c r="AP2194" s="182"/>
      <c r="AQ2194" s="182"/>
      <c r="AR2194" s="182"/>
      <c r="AS2194" s="182"/>
      <c r="AT2194" s="182"/>
      <c r="AU2194" s="182"/>
      <c r="AV2194" s="182"/>
      <c r="AW2194" s="96"/>
      <c r="AX2194" s="37">
        <f t="shared" si="114"/>
        <v>45961</v>
      </c>
      <c r="AY2194" s="182"/>
      <c r="AZ2194" s="183"/>
      <c r="BA2194" s="182"/>
      <c r="BB2194" s="182"/>
      <c r="BC2194" s="182"/>
      <c r="BD2194" s="182"/>
      <c r="BE2194" s="182"/>
      <c r="BF2194" s="182"/>
      <c r="BG2194" s="183"/>
      <c r="BH2194" s="4"/>
      <c r="BI2194" s="1"/>
      <c r="BJ2194" s="1"/>
      <c r="BK2194" s="1"/>
      <c r="BL2194" s="31"/>
      <c r="BM2194" s="31"/>
      <c r="BN2194" s="1"/>
      <c r="BO2194" s="1"/>
      <c r="BP2194" s="1"/>
      <c r="BQ2194" s="1"/>
      <c r="BR2194" s="1"/>
      <c r="BS2194" s="4"/>
      <c r="BT2194" s="37">
        <f t="shared" si="113"/>
        <v>45982</v>
      </c>
      <c r="BU2194" s="220"/>
      <c r="BV2194" s="183"/>
      <c r="BW2194" s="228"/>
      <c r="BX2194" s="182"/>
      <c r="BY2194" s="182"/>
      <c r="BZ2194" s="182"/>
      <c r="CA2194" s="182"/>
      <c r="CB2194" s="182"/>
      <c r="CC2194" s="183"/>
      <c r="CE2194" s="1"/>
      <c r="CF2194" s="1"/>
      <c r="CG2194" s="1"/>
      <c r="CH2194" s="1"/>
      <c r="CI2194" s="1"/>
      <c r="CJ2194" s="1"/>
      <c r="CK2194" s="1"/>
      <c r="CL2194" s="1"/>
      <c r="CM2194" s="1"/>
      <c r="CN2194" s="1"/>
      <c r="CO2194" s="1"/>
    </row>
    <row r="2195" spans="1:93" ht="30" customHeight="1" x14ac:dyDescent="0.2">
      <c r="A2195" s="1">
        <v>2189</v>
      </c>
      <c r="B2195" s="1" t="s">
        <v>605</v>
      </c>
      <c r="C2195" s="1" t="s">
        <v>606</v>
      </c>
      <c r="D2195" s="1" t="s">
        <v>607</v>
      </c>
      <c r="E2195" s="1" t="s">
        <v>607</v>
      </c>
      <c r="F2195" s="1" t="s">
        <v>74</v>
      </c>
      <c r="G2195" s="1">
        <v>10</v>
      </c>
      <c r="H2195" s="1" t="s">
        <v>341</v>
      </c>
      <c r="I2195" s="1" t="s">
        <v>114</v>
      </c>
      <c r="J2195" s="64">
        <v>390</v>
      </c>
      <c r="K2195" s="76">
        <v>2294393</v>
      </c>
      <c r="L2195" s="29">
        <v>45954</v>
      </c>
      <c r="M2195" s="29" t="s">
        <v>4163</v>
      </c>
      <c r="N2195" s="1" t="s">
        <v>478</v>
      </c>
      <c r="O2195" s="28" t="s">
        <v>225</v>
      </c>
      <c r="P2195" s="1" t="s">
        <v>216</v>
      </c>
      <c r="Q2195" s="76">
        <v>9</v>
      </c>
      <c r="R2195" s="1" t="s">
        <v>537</v>
      </c>
      <c r="T2195" s="1" t="s">
        <v>115</v>
      </c>
      <c r="U2195" s="1"/>
      <c r="V2195" s="1"/>
      <c r="W2195" s="4"/>
      <c r="X2195" s="28"/>
      <c r="Y2195" s="33"/>
      <c r="Z2195" s="33"/>
      <c r="AA2195" s="96"/>
      <c r="AB2195" s="178"/>
      <c r="AC2195" s="33">
        <v>24.5</v>
      </c>
      <c r="AD2195" s="33">
        <v>225</v>
      </c>
      <c r="AE2195" s="33" t="s">
        <v>103</v>
      </c>
      <c r="AF2195" s="33" t="s">
        <v>103</v>
      </c>
      <c r="AG2195" s="33"/>
      <c r="AH2195" s="4"/>
      <c r="AI2195" s="1"/>
      <c r="AJ2195" s="1"/>
      <c r="AK2195" s="1"/>
      <c r="AL2195" s="5"/>
      <c r="AM2195" s="164">
        <f t="shared" si="112"/>
        <v>45957</v>
      </c>
      <c r="AN2195" s="182"/>
      <c r="AO2195" s="230"/>
      <c r="AP2195" s="182"/>
      <c r="AQ2195" s="182"/>
      <c r="AR2195" s="182"/>
      <c r="AS2195" s="182"/>
      <c r="AT2195" s="182"/>
      <c r="AU2195" s="182"/>
      <c r="AV2195" s="182"/>
      <c r="AW2195" s="96"/>
      <c r="AX2195" s="37">
        <f t="shared" si="114"/>
        <v>45961</v>
      </c>
      <c r="AY2195" s="182"/>
      <c r="AZ2195" s="183"/>
      <c r="BA2195" s="182"/>
      <c r="BB2195" s="182"/>
      <c r="BC2195" s="182"/>
      <c r="BD2195" s="182"/>
      <c r="BE2195" s="182"/>
      <c r="BF2195" s="182"/>
      <c r="BG2195" s="183"/>
      <c r="BH2195" s="4"/>
      <c r="BI2195" s="1"/>
      <c r="BJ2195" s="1"/>
      <c r="BK2195" s="1"/>
      <c r="BL2195" s="31"/>
      <c r="BM2195" s="31"/>
      <c r="BN2195" s="1"/>
      <c r="BO2195" s="1"/>
      <c r="BP2195" s="1"/>
      <c r="BQ2195" s="1"/>
      <c r="BR2195" s="1"/>
      <c r="BS2195" s="4"/>
      <c r="BT2195" s="37">
        <f t="shared" si="113"/>
        <v>45982</v>
      </c>
      <c r="BU2195" s="220"/>
      <c r="BV2195" s="183"/>
      <c r="BW2195" s="228"/>
      <c r="BX2195" s="182"/>
      <c r="BY2195" s="182"/>
      <c r="BZ2195" s="182"/>
      <c r="CA2195" s="182"/>
      <c r="CB2195" s="182"/>
      <c r="CC2195" s="183"/>
      <c r="CE2195" s="1"/>
      <c r="CF2195" s="1"/>
      <c r="CG2195" s="1"/>
      <c r="CH2195" s="1"/>
      <c r="CI2195" s="1"/>
      <c r="CJ2195" s="1"/>
      <c r="CK2195" s="1"/>
      <c r="CL2195" s="1"/>
      <c r="CM2195" s="1"/>
      <c r="CN2195" s="1"/>
      <c r="CO2195" s="1"/>
    </row>
    <row r="2196" spans="1:93" ht="30" customHeight="1" x14ac:dyDescent="0.2">
      <c r="A2196" s="1">
        <v>2190</v>
      </c>
      <c r="B2196" s="1" t="s">
        <v>605</v>
      </c>
      <c r="C2196" s="1" t="s">
        <v>606</v>
      </c>
      <c r="D2196" s="1" t="s">
        <v>607</v>
      </c>
      <c r="E2196" s="1" t="s">
        <v>607</v>
      </c>
      <c r="F2196" s="1" t="s">
        <v>74</v>
      </c>
      <c r="G2196" s="1">
        <v>10</v>
      </c>
      <c r="H2196" s="1" t="s">
        <v>341</v>
      </c>
      <c r="I2196" s="1" t="s">
        <v>114</v>
      </c>
      <c r="J2196" s="64">
        <v>287</v>
      </c>
      <c r="K2196" s="76">
        <v>2294551</v>
      </c>
      <c r="L2196" s="29">
        <v>45954</v>
      </c>
      <c r="M2196" s="29" t="s">
        <v>4163</v>
      </c>
      <c r="N2196" s="1" t="s">
        <v>478</v>
      </c>
      <c r="O2196" s="28" t="s">
        <v>225</v>
      </c>
      <c r="P2196" s="1" t="s">
        <v>216</v>
      </c>
      <c r="Q2196" s="76">
        <v>8</v>
      </c>
      <c r="R2196" s="1" t="s">
        <v>537</v>
      </c>
      <c r="T2196" s="1" t="s">
        <v>115</v>
      </c>
      <c r="U2196" s="1"/>
      <c r="V2196" s="1"/>
      <c r="W2196" s="4"/>
      <c r="X2196" s="28"/>
      <c r="Y2196" s="33"/>
      <c r="Z2196" s="33"/>
      <c r="AA2196" s="96"/>
      <c r="AB2196" s="178"/>
      <c r="AC2196" s="33">
        <v>24.5</v>
      </c>
      <c r="AD2196" s="33">
        <v>240</v>
      </c>
      <c r="AE2196" s="33" t="s">
        <v>103</v>
      </c>
      <c r="AF2196" s="33" t="s">
        <v>103</v>
      </c>
      <c r="AG2196" s="33"/>
      <c r="AH2196" s="4"/>
      <c r="AI2196" s="1"/>
      <c r="AJ2196" s="1"/>
      <c r="AK2196" s="1"/>
      <c r="AL2196" s="5"/>
      <c r="AM2196" s="164">
        <f t="shared" si="112"/>
        <v>45957</v>
      </c>
      <c r="AN2196" s="182"/>
      <c r="AO2196" s="230"/>
      <c r="AP2196" s="182"/>
      <c r="AQ2196" s="182"/>
      <c r="AR2196" s="182"/>
      <c r="AS2196" s="182"/>
      <c r="AT2196" s="182"/>
      <c r="AU2196" s="182"/>
      <c r="AV2196" s="182"/>
      <c r="AW2196" s="96"/>
      <c r="AX2196" s="37">
        <f t="shared" si="114"/>
        <v>45961</v>
      </c>
      <c r="AY2196" s="182"/>
      <c r="AZ2196" s="183"/>
      <c r="BA2196" s="182"/>
      <c r="BB2196" s="182"/>
      <c r="BC2196" s="182"/>
      <c r="BD2196" s="182"/>
      <c r="BE2196" s="182"/>
      <c r="BF2196" s="182"/>
      <c r="BG2196" s="183"/>
      <c r="BH2196" s="4"/>
      <c r="BI2196" s="1"/>
      <c r="BJ2196" s="1"/>
      <c r="BK2196" s="1"/>
      <c r="BL2196" s="31"/>
      <c r="BM2196" s="31"/>
      <c r="BN2196" s="1"/>
      <c r="BO2196" s="1"/>
      <c r="BP2196" s="1"/>
      <c r="BQ2196" s="1"/>
      <c r="BR2196" s="1"/>
      <c r="BS2196" s="4"/>
      <c r="BT2196" s="37">
        <f t="shared" si="113"/>
        <v>45982</v>
      </c>
      <c r="BU2196" s="220"/>
      <c r="BV2196" s="183"/>
      <c r="BW2196" s="228"/>
      <c r="BX2196" s="182"/>
      <c r="BY2196" s="182"/>
      <c r="BZ2196" s="182"/>
      <c r="CA2196" s="182"/>
      <c r="CB2196" s="182"/>
      <c r="CC2196" s="183"/>
      <c r="CE2196" s="1"/>
      <c r="CF2196" s="1"/>
      <c r="CG2196" s="1"/>
      <c r="CH2196" s="1"/>
      <c r="CI2196" s="1"/>
      <c r="CJ2196" s="1"/>
      <c r="CK2196" s="1"/>
      <c r="CL2196" s="1"/>
      <c r="CM2196" s="1"/>
      <c r="CN2196" s="1"/>
      <c r="CO2196" s="1"/>
    </row>
    <row r="2197" spans="1:93" ht="30" customHeight="1" x14ac:dyDescent="0.2">
      <c r="A2197" s="1">
        <v>2191</v>
      </c>
      <c r="B2197" s="1" t="s">
        <v>605</v>
      </c>
      <c r="C2197" s="1" t="s">
        <v>606</v>
      </c>
      <c r="D2197" s="1" t="s">
        <v>607</v>
      </c>
      <c r="E2197" s="1" t="s">
        <v>607</v>
      </c>
      <c r="F2197" s="1" t="s">
        <v>74</v>
      </c>
      <c r="G2197" s="1">
        <v>10</v>
      </c>
      <c r="H2197" s="1" t="s">
        <v>341</v>
      </c>
      <c r="I2197" s="1" t="s">
        <v>114</v>
      </c>
      <c r="J2197" s="64">
        <v>553</v>
      </c>
      <c r="K2197" s="76">
        <v>2294394</v>
      </c>
      <c r="L2197" s="29">
        <v>45954</v>
      </c>
      <c r="M2197" s="29" t="s">
        <v>4163</v>
      </c>
      <c r="N2197" s="1" t="s">
        <v>478</v>
      </c>
      <c r="O2197" s="28" t="s">
        <v>225</v>
      </c>
      <c r="P2197" s="1" t="s">
        <v>216</v>
      </c>
      <c r="Q2197" s="76">
        <v>12</v>
      </c>
      <c r="R2197" s="1" t="s">
        <v>537</v>
      </c>
      <c r="T2197" s="1" t="s">
        <v>115</v>
      </c>
      <c r="U2197" s="1"/>
      <c r="V2197" s="1"/>
      <c r="W2197" s="4"/>
      <c r="X2197" s="28"/>
      <c r="Y2197" s="33"/>
      <c r="Z2197" s="33"/>
      <c r="AA2197" s="96"/>
      <c r="AB2197" s="178"/>
      <c r="AC2197" s="33">
        <v>25</v>
      </c>
      <c r="AD2197" s="33">
        <v>230</v>
      </c>
      <c r="AE2197" s="33" t="s">
        <v>103</v>
      </c>
      <c r="AF2197" s="33" t="s">
        <v>103</v>
      </c>
      <c r="AG2197" s="33"/>
      <c r="AH2197" s="4"/>
      <c r="AI2197" s="1"/>
      <c r="AJ2197" s="1"/>
      <c r="AK2197" s="1"/>
      <c r="AL2197" s="5"/>
      <c r="AM2197" s="164">
        <f t="shared" si="112"/>
        <v>45957</v>
      </c>
      <c r="AN2197" s="182"/>
      <c r="AO2197" s="230"/>
      <c r="AP2197" s="182"/>
      <c r="AQ2197" s="182"/>
      <c r="AR2197" s="182"/>
      <c r="AS2197" s="182"/>
      <c r="AT2197" s="182"/>
      <c r="AU2197" s="182"/>
      <c r="AV2197" s="182"/>
      <c r="AW2197" s="96"/>
      <c r="AX2197" s="37">
        <f t="shared" si="114"/>
        <v>45961</v>
      </c>
      <c r="AY2197" s="182"/>
      <c r="AZ2197" s="183"/>
      <c r="BA2197" s="182"/>
      <c r="BB2197" s="182"/>
      <c r="BC2197" s="182"/>
      <c r="BD2197" s="182"/>
      <c r="BE2197" s="182"/>
      <c r="BF2197" s="182"/>
      <c r="BG2197" s="183"/>
      <c r="BH2197" s="4"/>
      <c r="BI2197" s="1"/>
      <c r="BJ2197" s="1"/>
      <c r="BK2197" s="1"/>
      <c r="BL2197" s="31"/>
      <c r="BM2197" s="31"/>
      <c r="BN2197" s="1"/>
      <c r="BO2197" s="1"/>
      <c r="BP2197" s="1"/>
      <c r="BQ2197" s="1"/>
      <c r="BR2197" s="1"/>
      <c r="BS2197" s="4"/>
      <c r="BT2197" s="37">
        <f t="shared" si="113"/>
        <v>45982</v>
      </c>
      <c r="BU2197" s="220"/>
      <c r="BV2197" s="183"/>
      <c r="BW2197" s="228"/>
      <c r="BX2197" s="182"/>
      <c r="BY2197" s="182"/>
      <c r="BZ2197" s="182"/>
      <c r="CA2197" s="182"/>
      <c r="CB2197" s="182"/>
      <c r="CC2197" s="183"/>
      <c r="CE2197" s="1"/>
      <c r="CF2197" s="1"/>
      <c r="CG2197" s="1"/>
      <c r="CH2197" s="1"/>
      <c r="CI2197" s="1"/>
      <c r="CJ2197" s="1"/>
      <c r="CK2197" s="1"/>
      <c r="CL2197" s="1"/>
      <c r="CM2197" s="1"/>
      <c r="CN2197" s="1"/>
      <c r="CO2197" s="1"/>
    </row>
    <row r="2198" spans="1:93" ht="30" customHeight="1" x14ac:dyDescent="0.2">
      <c r="A2198" s="1">
        <v>2192</v>
      </c>
      <c r="B2198" s="1" t="s">
        <v>605</v>
      </c>
      <c r="C2198" s="1" t="s">
        <v>606</v>
      </c>
      <c r="D2198" s="1" t="s">
        <v>607</v>
      </c>
      <c r="E2198" s="1" t="s">
        <v>607</v>
      </c>
      <c r="F2198" s="1" t="s">
        <v>74</v>
      </c>
      <c r="G2198" s="1">
        <v>10</v>
      </c>
      <c r="H2198" s="1" t="s">
        <v>341</v>
      </c>
      <c r="I2198" s="1" t="s">
        <v>114</v>
      </c>
      <c r="J2198" s="64">
        <v>418</v>
      </c>
      <c r="K2198" s="76">
        <v>2294552</v>
      </c>
      <c r="L2198" s="29">
        <v>45954</v>
      </c>
      <c r="M2198" s="29" t="s">
        <v>4163</v>
      </c>
      <c r="N2198" s="1" t="s">
        <v>478</v>
      </c>
      <c r="O2198" s="28" t="s">
        <v>225</v>
      </c>
      <c r="P2198" s="1" t="s">
        <v>216</v>
      </c>
      <c r="Q2198" s="76">
        <v>10</v>
      </c>
      <c r="R2198" s="1" t="s">
        <v>537</v>
      </c>
      <c r="T2198" s="1" t="s">
        <v>115</v>
      </c>
      <c r="U2198" s="1"/>
      <c r="V2198" s="1"/>
      <c r="W2198" s="4"/>
      <c r="X2198" s="28"/>
      <c r="Y2198" s="33"/>
      <c r="Z2198" s="33"/>
      <c r="AA2198" s="96"/>
      <c r="AB2198" s="178"/>
      <c r="AC2198" s="33">
        <v>24.5</v>
      </c>
      <c r="AD2198" s="33">
        <v>240</v>
      </c>
      <c r="AE2198" s="33" t="s">
        <v>103</v>
      </c>
      <c r="AF2198" s="33" t="s">
        <v>103</v>
      </c>
      <c r="AG2198" s="33"/>
      <c r="AH2198" s="4"/>
      <c r="AI2198" s="1"/>
      <c r="AJ2198" s="1"/>
      <c r="AK2198" s="1"/>
      <c r="AL2198" s="5"/>
      <c r="AM2198" s="164">
        <f t="shared" si="112"/>
        <v>45957</v>
      </c>
      <c r="AN2198" s="182"/>
      <c r="AO2198" s="230"/>
      <c r="AP2198" s="182"/>
      <c r="AQ2198" s="182"/>
      <c r="AR2198" s="182"/>
      <c r="AS2198" s="182"/>
      <c r="AT2198" s="182"/>
      <c r="AU2198" s="182"/>
      <c r="AV2198" s="182"/>
      <c r="AW2198" s="96"/>
      <c r="AX2198" s="37">
        <f t="shared" si="114"/>
        <v>45961</v>
      </c>
      <c r="AY2198" s="182"/>
      <c r="AZ2198" s="183"/>
      <c r="BA2198" s="182">
        <v>43.4</v>
      </c>
      <c r="BB2198" s="182">
        <v>42.4</v>
      </c>
      <c r="BC2198" s="182">
        <v>42.3</v>
      </c>
      <c r="BD2198" s="182">
        <v>43.5</v>
      </c>
      <c r="BE2198" s="182">
        <v>41.8</v>
      </c>
      <c r="BF2198" s="182">
        <v>43</v>
      </c>
      <c r="BG2198" s="183"/>
      <c r="BH2198" s="4"/>
      <c r="BI2198" s="1"/>
      <c r="BJ2198" s="1"/>
      <c r="BK2198" s="1"/>
      <c r="BL2198" s="31"/>
      <c r="BM2198" s="31"/>
      <c r="BN2198" s="1"/>
      <c r="BO2198" s="1"/>
      <c r="BP2198" s="1"/>
      <c r="BQ2198" s="1"/>
      <c r="BR2198" s="1"/>
      <c r="BS2198" s="4"/>
      <c r="BT2198" s="37">
        <f t="shared" si="113"/>
        <v>45982</v>
      </c>
      <c r="BU2198" s="220"/>
      <c r="BV2198" s="183"/>
      <c r="BW2198" s="228">
        <v>52.9</v>
      </c>
      <c r="BX2198" s="182">
        <v>54.3</v>
      </c>
      <c r="BY2198" s="182">
        <v>53.1</v>
      </c>
      <c r="BZ2198" s="182">
        <v>54.5</v>
      </c>
      <c r="CA2198" s="182">
        <v>53.9</v>
      </c>
      <c r="CB2198" s="182">
        <v>52.5</v>
      </c>
      <c r="CC2198" s="183"/>
      <c r="CE2198" s="1"/>
      <c r="CF2198" s="1"/>
      <c r="CG2198" s="1"/>
      <c r="CH2198" s="1"/>
      <c r="CI2198" s="1"/>
      <c r="CJ2198" s="1"/>
      <c r="CK2198" s="1"/>
      <c r="CL2198" s="1"/>
      <c r="CM2198" s="1"/>
      <c r="CN2198" s="1"/>
      <c r="CO2198" s="1"/>
    </row>
    <row r="2199" spans="1:93" ht="30" customHeight="1" x14ac:dyDescent="0.2">
      <c r="A2199" s="1">
        <v>2193</v>
      </c>
      <c r="B2199" s="1" t="s">
        <v>605</v>
      </c>
      <c r="C2199" s="1" t="s">
        <v>606</v>
      </c>
      <c r="D2199" s="1" t="s">
        <v>607</v>
      </c>
      <c r="E2199" s="1" t="s">
        <v>607</v>
      </c>
      <c r="F2199" s="1" t="s">
        <v>74</v>
      </c>
      <c r="G2199" s="1">
        <v>10</v>
      </c>
      <c r="H2199" s="1" t="s">
        <v>341</v>
      </c>
      <c r="I2199" s="1" t="s">
        <v>114</v>
      </c>
      <c r="J2199" s="64">
        <v>438</v>
      </c>
      <c r="K2199" s="76">
        <v>2294395</v>
      </c>
      <c r="L2199" s="29">
        <v>45954</v>
      </c>
      <c r="M2199" s="29" t="s">
        <v>4163</v>
      </c>
      <c r="N2199" s="1" t="s">
        <v>478</v>
      </c>
      <c r="O2199" s="28" t="s">
        <v>225</v>
      </c>
      <c r="P2199" s="1" t="s">
        <v>216</v>
      </c>
      <c r="Q2199" s="76">
        <v>9</v>
      </c>
      <c r="R2199" s="1" t="s">
        <v>537</v>
      </c>
      <c r="T2199" s="1" t="s">
        <v>115</v>
      </c>
      <c r="U2199" s="1"/>
      <c r="V2199" s="1"/>
      <c r="W2199" s="4"/>
      <c r="X2199" s="28"/>
      <c r="Y2199" s="33"/>
      <c r="Z2199" s="33"/>
      <c r="AA2199" s="96"/>
      <c r="AB2199" s="178"/>
      <c r="AC2199" s="33">
        <v>24</v>
      </c>
      <c r="AD2199" s="33">
        <v>200</v>
      </c>
      <c r="AE2199" s="33" t="s">
        <v>103</v>
      </c>
      <c r="AF2199" s="33" t="s">
        <v>103</v>
      </c>
      <c r="AG2199" s="33"/>
      <c r="AH2199" s="4"/>
      <c r="AI2199" s="1"/>
      <c r="AJ2199" s="1"/>
      <c r="AK2199" s="1"/>
      <c r="AL2199" s="5"/>
      <c r="AM2199" s="164">
        <f t="shared" si="112"/>
        <v>45957</v>
      </c>
      <c r="AN2199" s="182"/>
      <c r="AO2199" s="230"/>
      <c r="AP2199" s="182"/>
      <c r="AQ2199" s="182"/>
      <c r="AR2199" s="182"/>
      <c r="AS2199" s="182"/>
      <c r="AT2199" s="182"/>
      <c r="AU2199" s="182"/>
      <c r="AV2199" s="182"/>
      <c r="AW2199" s="96"/>
      <c r="AX2199" s="37">
        <f t="shared" si="114"/>
        <v>45961</v>
      </c>
      <c r="AY2199" s="182"/>
      <c r="AZ2199" s="183"/>
      <c r="BA2199" s="182"/>
      <c r="BB2199" s="182"/>
      <c r="BC2199" s="182"/>
      <c r="BD2199" s="182"/>
      <c r="BE2199" s="182"/>
      <c r="BF2199" s="182"/>
      <c r="BG2199" s="183"/>
      <c r="BH2199" s="4"/>
      <c r="BI2199" s="1"/>
      <c r="BJ2199" s="1"/>
      <c r="BK2199" s="1"/>
      <c r="BL2199" s="31"/>
      <c r="BM2199" s="31"/>
      <c r="BN2199" s="1"/>
      <c r="BO2199" s="1"/>
      <c r="BP2199" s="1"/>
      <c r="BQ2199" s="1"/>
      <c r="BR2199" s="1"/>
      <c r="BS2199" s="4"/>
      <c r="BT2199" s="37">
        <f t="shared" si="113"/>
        <v>45982</v>
      </c>
      <c r="BU2199" s="220"/>
      <c r="BV2199" s="183"/>
      <c r="BW2199" s="228"/>
      <c r="BX2199" s="182"/>
      <c r="BY2199" s="182"/>
      <c r="BZ2199" s="182"/>
      <c r="CA2199" s="182"/>
      <c r="CB2199" s="182"/>
      <c r="CC2199" s="183"/>
      <c r="CE2199" s="1"/>
      <c r="CF2199" s="1"/>
      <c r="CG2199" s="1"/>
      <c r="CH2199" s="1"/>
      <c r="CI2199" s="1"/>
      <c r="CJ2199" s="1"/>
      <c r="CK2199" s="1"/>
      <c r="CL2199" s="1"/>
      <c r="CM2199" s="1"/>
      <c r="CN2199" s="1"/>
      <c r="CO2199" s="1"/>
    </row>
    <row r="2200" spans="1:93" ht="30" customHeight="1" x14ac:dyDescent="0.2">
      <c r="A2200" s="1">
        <v>2194</v>
      </c>
      <c r="B2200" s="1" t="s">
        <v>605</v>
      </c>
      <c r="C2200" s="1" t="s">
        <v>606</v>
      </c>
      <c r="D2200" s="1" t="s">
        <v>607</v>
      </c>
      <c r="E2200" s="1" t="s">
        <v>607</v>
      </c>
      <c r="F2200" s="1" t="s">
        <v>74</v>
      </c>
      <c r="G2200" s="1">
        <v>10</v>
      </c>
      <c r="H2200" s="1" t="s">
        <v>341</v>
      </c>
      <c r="I2200" s="1" t="s">
        <v>114</v>
      </c>
      <c r="J2200" s="64">
        <v>431</v>
      </c>
      <c r="K2200" s="76">
        <v>2294553</v>
      </c>
      <c r="L2200" s="29">
        <v>45954</v>
      </c>
      <c r="M2200" s="29" t="s">
        <v>4163</v>
      </c>
      <c r="N2200" s="1" t="s">
        <v>478</v>
      </c>
      <c r="O2200" s="28" t="s">
        <v>225</v>
      </c>
      <c r="P2200" s="1" t="s">
        <v>216</v>
      </c>
      <c r="Q2200" s="76">
        <v>9</v>
      </c>
      <c r="R2200" s="1" t="s">
        <v>537</v>
      </c>
      <c r="T2200" s="1" t="s">
        <v>115</v>
      </c>
      <c r="U2200" s="1"/>
      <c r="V2200" s="1"/>
      <c r="W2200" s="4"/>
      <c r="X2200" s="28"/>
      <c r="Y2200" s="33"/>
      <c r="Z2200" s="33"/>
      <c r="AA2200" s="96"/>
      <c r="AB2200" s="178"/>
      <c r="AC2200" s="33">
        <v>24</v>
      </c>
      <c r="AD2200" s="33">
        <v>210</v>
      </c>
      <c r="AE2200" s="33" t="s">
        <v>103</v>
      </c>
      <c r="AF2200" s="33" t="s">
        <v>103</v>
      </c>
      <c r="AG2200" s="33"/>
      <c r="AH2200" s="4"/>
      <c r="AI2200" s="1"/>
      <c r="AJ2200" s="1"/>
      <c r="AK2200" s="1"/>
      <c r="AL2200" s="5"/>
      <c r="AM2200" s="164">
        <f t="shared" si="112"/>
        <v>45957</v>
      </c>
      <c r="AN2200" s="182"/>
      <c r="AO2200" s="230"/>
      <c r="AP2200" s="182"/>
      <c r="AQ2200" s="182"/>
      <c r="AR2200" s="182"/>
      <c r="AS2200" s="182"/>
      <c r="AT2200" s="182"/>
      <c r="AU2200" s="182"/>
      <c r="AV2200" s="182"/>
      <c r="AW2200" s="96"/>
      <c r="AX2200" s="37">
        <f t="shared" si="114"/>
        <v>45961</v>
      </c>
      <c r="AY2200" s="182"/>
      <c r="AZ2200" s="183"/>
      <c r="BA2200" s="182"/>
      <c r="BB2200" s="182"/>
      <c r="BC2200" s="182"/>
      <c r="BD2200" s="182"/>
      <c r="BE2200" s="182"/>
      <c r="BF2200" s="182"/>
      <c r="BG2200" s="183"/>
      <c r="BH2200" s="4"/>
      <c r="BI2200" s="1"/>
      <c r="BJ2200" s="1"/>
      <c r="BK2200" s="1"/>
      <c r="BL2200" s="31"/>
      <c r="BM2200" s="31"/>
      <c r="BN2200" s="1"/>
      <c r="BO2200" s="1"/>
      <c r="BP2200" s="1"/>
      <c r="BQ2200" s="1"/>
      <c r="BR2200" s="1"/>
      <c r="BS2200" s="4"/>
      <c r="BT2200" s="37">
        <f t="shared" si="113"/>
        <v>45982</v>
      </c>
      <c r="BU2200" s="220"/>
      <c r="BV2200" s="183"/>
      <c r="BW2200" s="228"/>
      <c r="BX2200" s="182"/>
      <c r="BY2200" s="182"/>
      <c r="BZ2200" s="182"/>
      <c r="CA2200" s="182"/>
      <c r="CB2200" s="182"/>
      <c r="CC2200" s="183"/>
      <c r="CE2200" s="1"/>
      <c r="CF2200" s="1"/>
      <c r="CG2200" s="1"/>
      <c r="CH2200" s="1"/>
      <c r="CI2200" s="1"/>
      <c r="CJ2200" s="1"/>
      <c r="CK2200" s="1"/>
      <c r="CL2200" s="1"/>
      <c r="CM2200" s="1"/>
      <c r="CN2200" s="1"/>
      <c r="CO2200" s="1"/>
    </row>
    <row r="2201" spans="1:93" ht="30" customHeight="1" x14ac:dyDescent="0.2">
      <c r="A2201" s="1">
        <v>2195</v>
      </c>
      <c r="B2201" s="1" t="s">
        <v>605</v>
      </c>
      <c r="C2201" s="1" t="s">
        <v>606</v>
      </c>
      <c r="D2201" s="1" t="s">
        <v>607</v>
      </c>
      <c r="E2201" s="1" t="s">
        <v>607</v>
      </c>
      <c r="F2201" s="1" t="s">
        <v>74</v>
      </c>
      <c r="G2201" s="1">
        <v>10</v>
      </c>
      <c r="H2201" s="1" t="s">
        <v>341</v>
      </c>
      <c r="I2201" s="1" t="s">
        <v>114</v>
      </c>
      <c r="J2201" s="64">
        <v>433</v>
      </c>
      <c r="K2201" s="76">
        <v>2294396</v>
      </c>
      <c r="L2201" s="29">
        <v>45954</v>
      </c>
      <c r="M2201" s="29" t="s">
        <v>4163</v>
      </c>
      <c r="N2201" s="1" t="s">
        <v>478</v>
      </c>
      <c r="O2201" s="28" t="s">
        <v>225</v>
      </c>
      <c r="P2201" s="1" t="s">
        <v>216</v>
      </c>
      <c r="Q2201" s="76">
        <v>9</v>
      </c>
      <c r="R2201" s="1" t="s">
        <v>537</v>
      </c>
      <c r="T2201" s="1" t="s">
        <v>115</v>
      </c>
      <c r="U2201" s="1"/>
      <c r="V2201" s="1"/>
      <c r="W2201" s="4"/>
      <c r="X2201" s="28"/>
      <c r="Y2201" s="33"/>
      <c r="Z2201" s="33"/>
      <c r="AA2201" s="96"/>
      <c r="AB2201" s="178"/>
      <c r="AC2201" s="33">
        <v>25.5</v>
      </c>
      <c r="AD2201" s="33">
        <v>230</v>
      </c>
      <c r="AE2201" s="33" t="s">
        <v>103</v>
      </c>
      <c r="AF2201" s="33" t="s">
        <v>103</v>
      </c>
      <c r="AG2201" s="33"/>
      <c r="AH2201" s="4"/>
      <c r="AI2201" s="1"/>
      <c r="AJ2201" s="1"/>
      <c r="AK2201" s="1"/>
      <c r="AL2201" s="5"/>
      <c r="AM2201" s="164">
        <f t="shared" si="112"/>
        <v>45957</v>
      </c>
      <c r="AN2201" s="182"/>
      <c r="AO2201" s="230"/>
      <c r="AP2201" s="182"/>
      <c r="AQ2201" s="182"/>
      <c r="AR2201" s="182"/>
      <c r="AS2201" s="182"/>
      <c r="AT2201" s="182"/>
      <c r="AU2201" s="182"/>
      <c r="AV2201" s="182"/>
      <c r="AW2201" s="96"/>
      <c r="AX2201" s="37">
        <f t="shared" si="114"/>
        <v>45961</v>
      </c>
      <c r="AY2201" s="182"/>
      <c r="AZ2201" s="183"/>
      <c r="BA2201" s="182"/>
      <c r="BB2201" s="182"/>
      <c r="BC2201" s="182"/>
      <c r="BD2201" s="182"/>
      <c r="BE2201" s="182"/>
      <c r="BF2201" s="182"/>
      <c r="BG2201" s="183"/>
      <c r="BH2201" s="4"/>
      <c r="BI2201" s="1"/>
      <c r="BJ2201" s="1"/>
      <c r="BK2201" s="1"/>
      <c r="BL2201" s="31"/>
      <c r="BM2201" s="31"/>
      <c r="BN2201" s="1"/>
      <c r="BO2201" s="1"/>
      <c r="BP2201" s="1"/>
      <c r="BQ2201" s="1"/>
      <c r="BR2201" s="1"/>
      <c r="BS2201" s="4"/>
      <c r="BT2201" s="37">
        <f t="shared" si="113"/>
        <v>45982</v>
      </c>
      <c r="BU2201" s="220"/>
      <c r="BV2201" s="183"/>
      <c r="BW2201" s="228"/>
      <c r="BX2201" s="182"/>
      <c r="BY2201" s="182"/>
      <c r="BZ2201" s="182"/>
      <c r="CA2201" s="182"/>
      <c r="CB2201" s="182"/>
      <c r="CC2201" s="183"/>
      <c r="CE2201" s="1"/>
      <c r="CF2201" s="1"/>
      <c r="CG2201" s="1"/>
      <c r="CH2201" s="1"/>
      <c r="CI2201" s="1"/>
      <c r="CJ2201" s="1"/>
      <c r="CK2201" s="1"/>
      <c r="CL2201" s="1"/>
      <c r="CM2201" s="1"/>
      <c r="CN2201" s="1"/>
      <c r="CO2201" s="1"/>
    </row>
    <row r="2202" spans="1:93" ht="30" customHeight="1" x14ac:dyDescent="0.2">
      <c r="A2202" s="1">
        <v>2196</v>
      </c>
      <c r="B2202" s="1" t="s">
        <v>605</v>
      </c>
      <c r="C2202" s="1" t="s">
        <v>606</v>
      </c>
      <c r="D2202" s="1" t="s">
        <v>607</v>
      </c>
      <c r="E2202" s="1" t="s">
        <v>607</v>
      </c>
      <c r="F2202" s="1" t="s">
        <v>74</v>
      </c>
      <c r="G2202" s="1">
        <v>10</v>
      </c>
      <c r="H2202" s="1" t="s">
        <v>341</v>
      </c>
      <c r="I2202" s="1" t="s">
        <v>114</v>
      </c>
      <c r="J2202" s="64">
        <v>391</v>
      </c>
      <c r="K2202" s="76">
        <v>2294397</v>
      </c>
      <c r="L2202" s="29">
        <v>45954</v>
      </c>
      <c r="M2202" s="29" t="s">
        <v>4163</v>
      </c>
      <c r="N2202" s="1" t="s">
        <v>478</v>
      </c>
      <c r="O2202" s="28" t="s">
        <v>225</v>
      </c>
      <c r="P2202" s="1" t="s">
        <v>216</v>
      </c>
      <c r="Q2202" s="76">
        <v>9</v>
      </c>
      <c r="R2202" s="1" t="s">
        <v>537</v>
      </c>
      <c r="T2202" s="1" t="s">
        <v>115</v>
      </c>
      <c r="U2202" s="1"/>
      <c r="V2202" s="1"/>
      <c r="W2202" s="4"/>
      <c r="X2202" s="28"/>
      <c r="Y2202" s="33"/>
      <c r="Z2202" s="33"/>
      <c r="AA2202" s="96"/>
      <c r="AB2202" s="178"/>
      <c r="AC2202" s="33">
        <v>24</v>
      </c>
      <c r="AD2202" s="33">
        <v>225</v>
      </c>
      <c r="AE2202" s="33" t="s">
        <v>103</v>
      </c>
      <c r="AF2202" s="33" t="s">
        <v>103</v>
      </c>
      <c r="AG2202" s="33"/>
      <c r="AH2202" s="4"/>
      <c r="AI2202" s="1"/>
      <c r="AJ2202" s="1"/>
      <c r="AK2202" s="1"/>
      <c r="AL2202" s="5"/>
      <c r="AM2202" s="164">
        <f t="shared" si="112"/>
        <v>45957</v>
      </c>
      <c r="AN2202" s="182"/>
      <c r="AO2202" s="230"/>
      <c r="AP2202" s="182"/>
      <c r="AQ2202" s="182"/>
      <c r="AR2202" s="182"/>
      <c r="AS2202" s="182"/>
      <c r="AT2202" s="182"/>
      <c r="AU2202" s="182"/>
      <c r="AV2202" s="182"/>
      <c r="AW2202" s="96"/>
      <c r="AX2202" s="37">
        <f t="shared" si="114"/>
        <v>45961</v>
      </c>
      <c r="AY2202" s="182"/>
      <c r="AZ2202" s="183"/>
      <c r="BA2202" s="182"/>
      <c r="BB2202" s="182"/>
      <c r="BC2202" s="182"/>
      <c r="BD2202" s="182"/>
      <c r="BE2202" s="182"/>
      <c r="BF2202" s="182"/>
      <c r="BG2202" s="183"/>
      <c r="BH2202" s="4"/>
      <c r="BI2202" s="1"/>
      <c r="BJ2202" s="1"/>
      <c r="BK2202" s="1"/>
      <c r="BL2202" s="31"/>
      <c r="BM2202" s="31"/>
      <c r="BN2202" s="1"/>
      <c r="BO2202" s="1"/>
      <c r="BP2202" s="1"/>
      <c r="BQ2202" s="1"/>
      <c r="BR2202" s="1"/>
      <c r="BS2202" s="4"/>
      <c r="BT2202" s="37">
        <f t="shared" si="113"/>
        <v>45982</v>
      </c>
      <c r="BU2202" s="220"/>
      <c r="BV2202" s="183"/>
      <c r="BW2202" s="228"/>
      <c r="BX2202" s="182"/>
      <c r="BY2202" s="182"/>
      <c r="BZ2202" s="182"/>
      <c r="CA2202" s="182"/>
      <c r="CB2202" s="182"/>
      <c r="CC2202" s="183"/>
      <c r="CE2202" s="1"/>
      <c r="CF2202" s="1"/>
      <c r="CG2202" s="1"/>
      <c r="CH2202" s="1"/>
      <c r="CI2202" s="1"/>
      <c r="CJ2202" s="1"/>
      <c r="CK2202" s="1"/>
      <c r="CL2202" s="1"/>
      <c r="CM2202" s="1"/>
      <c r="CN2202" s="1"/>
      <c r="CO2202" s="1"/>
    </row>
    <row r="2203" spans="1:93" ht="30" customHeight="1" x14ac:dyDescent="0.2">
      <c r="A2203" s="1">
        <v>2197</v>
      </c>
      <c r="B2203" s="1" t="s">
        <v>605</v>
      </c>
      <c r="C2203" s="1" t="s">
        <v>606</v>
      </c>
      <c r="D2203" s="1" t="s">
        <v>607</v>
      </c>
      <c r="E2203" s="1" t="s">
        <v>607</v>
      </c>
      <c r="F2203" s="1" t="s">
        <v>74</v>
      </c>
      <c r="G2203" s="1">
        <v>10</v>
      </c>
      <c r="H2203" s="1" t="s">
        <v>341</v>
      </c>
      <c r="I2203" s="1" t="s">
        <v>114</v>
      </c>
      <c r="J2203" s="64">
        <v>403</v>
      </c>
      <c r="K2203" s="76">
        <v>2294554</v>
      </c>
      <c r="L2203" s="29">
        <v>45954</v>
      </c>
      <c r="M2203" s="29" t="s">
        <v>4163</v>
      </c>
      <c r="N2203" s="1" t="s">
        <v>478</v>
      </c>
      <c r="O2203" s="28" t="s">
        <v>225</v>
      </c>
      <c r="P2203" s="1" t="s">
        <v>216</v>
      </c>
      <c r="Q2203" s="76">
        <v>10</v>
      </c>
      <c r="R2203" s="1" t="s">
        <v>537</v>
      </c>
      <c r="T2203" s="1" t="s">
        <v>115</v>
      </c>
      <c r="U2203" s="1"/>
      <c r="V2203" s="1"/>
      <c r="W2203" s="4"/>
      <c r="X2203" s="28"/>
      <c r="Y2203" s="33"/>
      <c r="Z2203" s="33"/>
      <c r="AA2203" s="96"/>
      <c r="AB2203" s="178"/>
      <c r="AC2203" s="33">
        <v>24.5</v>
      </c>
      <c r="AD2203" s="33">
        <v>220</v>
      </c>
      <c r="AE2203" s="33" t="s">
        <v>103</v>
      </c>
      <c r="AF2203" s="33" t="s">
        <v>103</v>
      </c>
      <c r="AG2203" s="33"/>
      <c r="AH2203" s="4"/>
      <c r="AI2203" s="1"/>
      <c r="AJ2203" s="1"/>
      <c r="AK2203" s="1"/>
      <c r="AL2203" s="5"/>
      <c r="AM2203" s="164">
        <f t="shared" ref="AM2203:AM2266" si="115">L2203+3</f>
        <v>45957</v>
      </c>
      <c r="AN2203" s="182"/>
      <c r="AO2203" s="230"/>
      <c r="AP2203" s="182"/>
      <c r="AQ2203" s="182"/>
      <c r="AR2203" s="182"/>
      <c r="AS2203" s="182"/>
      <c r="AT2203" s="182"/>
      <c r="AU2203" s="182"/>
      <c r="AV2203" s="182"/>
      <c r="AW2203" s="96"/>
      <c r="AX2203" s="37">
        <f t="shared" si="114"/>
        <v>45961</v>
      </c>
      <c r="AY2203" s="182"/>
      <c r="AZ2203" s="183"/>
      <c r="BA2203" s="182"/>
      <c r="BB2203" s="182"/>
      <c r="BC2203" s="182"/>
      <c r="BD2203" s="182"/>
      <c r="BE2203" s="182"/>
      <c r="BF2203" s="182"/>
      <c r="BG2203" s="183"/>
      <c r="BH2203" s="4"/>
      <c r="BI2203" s="1"/>
      <c r="BJ2203" s="1"/>
      <c r="BK2203" s="1"/>
      <c r="BL2203" s="31"/>
      <c r="BM2203" s="31"/>
      <c r="BN2203" s="1"/>
      <c r="BO2203" s="1"/>
      <c r="BP2203" s="1"/>
      <c r="BQ2203" s="1"/>
      <c r="BR2203" s="1"/>
      <c r="BS2203" s="4"/>
      <c r="BT2203" s="37">
        <f t="shared" si="113"/>
        <v>45982</v>
      </c>
      <c r="BU2203" s="220"/>
      <c r="BV2203" s="183"/>
      <c r="BW2203" s="228"/>
      <c r="BX2203" s="182"/>
      <c r="BY2203" s="182"/>
      <c r="BZ2203" s="182"/>
      <c r="CA2203" s="182"/>
      <c r="CB2203" s="182"/>
      <c r="CC2203" s="183"/>
      <c r="CE2203" s="1"/>
      <c r="CF2203" s="1"/>
      <c r="CG2203" s="1"/>
      <c r="CH2203" s="1"/>
      <c r="CI2203" s="1"/>
      <c r="CJ2203" s="1"/>
      <c r="CK2203" s="1"/>
      <c r="CL2203" s="1"/>
      <c r="CM2203" s="1"/>
      <c r="CN2203" s="1"/>
      <c r="CO2203" s="1"/>
    </row>
    <row r="2204" spans="1:93" ht="30" customHeight="1" x14ac:dyDescent="0.2">
      <c r="A2204" s="1">
        <v>2198</v>
      </c>
      <c r="B2204" s="1" t="s">
        <v>605</v>
      </c>
      <c r="C2204" s="1" t="s">
        <v>606</v>
      </c>
      <c r="D2204" s="1" t="s">
        <v>607</v>
      </c>
      <c r="E2204" s="1" t="s">
        <v>607</v>
      </c>
      <c r="F2204" s="1" t="s">
        <v>74</v>
      </c>
      <c r="G2204" s="1">
        <v>10</v>
      </c>
      <c r="H2204" s="1" t="s">
        <v>341</v>
      </c>
      <c r="I2204" s="1" t="s">
        <v>114</v>
      </c>
      <c r="J2204" s="64">
        <v>554</v>
      </c>
      <c r="K2204" s="76">
        <v>2294398</v>
      </c>
      <c r="L2204" s="29">
        <v>45954</v>
      </c>
      <c r="M2204" s="29" t="s">
        <v>4163</v>
      </c>
      <c r="N2204" s="1" t="s">
        <v>478</v>
      </c>
      <c r="O2204" s="28" t="s">
        <v>225</v>
      </c>
      <c r="P2204" s="1" t="s">
        <v>216</v>
      </c>
      <c r="Q2204" s="76">
        <v>12</v>
      </c>
      <c r="R2204" s="1" t="s">
        <v>537</v>
      </c>
      <c r="S2204" s="1">
        <v>6</v>
      </c>
      <c r="T2204" s="1" t="s">
        <v>115</v>
      </c>
      <c r="U2204" s="1"/>
      <c r="V2204" s="1"/>
      <c r="W2204" s="4"/>
      <c r="X2204" s="28"/>
      <c r="Y2204" s="33"/>
      <c r="Z2204" s="33"/>
      <c r="AA2204" s="96"/>
      <c r="AB2204" s="178"/>
      <c r="AC2204" s="33">
        <v>23.5</v>
      </c>
      <c r="AD2204" s="33">
        <v>240</v>
      </c>
      <c r="AE2204" s="33" t="s">
        <v>103</v>
      </c>
      <c r="AF2204" s="33" t="s">
        <v>103</v>
      </c>
      <c r="AG2204" s="33"/>
      <c r="AH2204" s="4"/>
      <c r="AI2204" s="1"/>
      <c r="AJ2204" s="1"/>
      <c r="AK2204" s="1"/>
      <c r="AL2204" s="5"/>
      <c r="AM2204" s="164">
        <f t="shared" si="115"/>
        <v>45957</v>
      </c>
      <c r="AN2204" s="182"/>
      <c r="AO2204" s="230"/>
      <c r="AP2204" s="182"/>
      <c r="AQ2204" s="182"/>
      <c r="AR2204" s="182"/>
      <c r="AS2204" s="182"/>
      <c r="AT2204" s="182"/>
      <c r="AU2204" s="182"/>
      <c r="AV2204" s="182"/>
      <c r="AW2204" s="96"/>
      <c r="AX2204" s="37">
        <f t="shared" si="114"/>
        <v>45961</v>
      </c>
      <c r="AY2204" s="182"/>
      <c r="AZ2204" s="183"/>
      <c r="BA2204" s="182"/>
      <c r="BB2204" s="182"/>
      <c r="BC2204" s="182"/>
      <c r="BD2204" s="182"/>
      <c r="BE2204" s="182"/>
      <c r="BF2204" s="182"/>
      <c r="BG2204" s="183"/>
      <c r="BH2204" s="4"/>
      <c r="BI2204" s="1"/>
      <c r="BJ2204" s="1"/>
      <c r="BK2204" s="1"/>
      <c r="BL2204" s="31"/>
      <c r="BM2204" s="31"/>
      <c r="BN2204" s="1"/>
      <c r="BO2204" s="1"/>
      <c r="BP2204" s="1"/>
      <c r="BQ2204" s="1"/>
      <c r="BR2204" s="1"/>
      <c r="BS2204" s="4"/>
      <c r="BT2204" s="37">
        <f t="shared" ref="BT2204:BT2267" si="116">IF(L2204=0, 0, L2204+28)</f>
        <v>45982</v>
      </c>
      <c r="BU2204" s="220"/>
      <c r="BV2204" s="183"/>
      <c r="BW2204" s="228"/>
      <c r="BX2204" s="182"/>
      <c r="BY2204" s="182"/>
      <c r="BZ2204" s="182"/>
      <c r="CA2204" s="182"/>
      <c r="CB2204" s="182"/>
      <c r="CC2204" s="183"/>
      <c r="CE2204" s="1"/>
      <c r="CF2204" s="1"/>
      <c r="CG2204" s="1"/>
      <c r="CH2204" s="1"/>
      <c r="CI2204" s="1"/>
      <c r="CJ2204" s="1"/>
      <c r="CK2204" s="1"/>
      <c r="CL2204" s="1"/>
      <c r="CM2204" s="1"/>
      <c r="CN2204" s="1"/>
      <c r="CO2204" s="1"/>
    </row>
    <row r="2205" spans="1:93" ht="30" customHeight="1" x14ac:dyDescent="0.2">
      <c r="A2205" s="1">
        <v>2199</v>
      </c>
      <c r="B2205" s="1" t="s">
        <v>605</v>
      </c>
      <c r="C2205" s="1" t="s">
        <v>606</v>
      </c>
      <c r="D2205" s="1" t="s">
        <v>607</v>
      </c>
      <c r="E2205" s="1" t="s">
        <v>607</v>
      </c>
      <c r="F2205" s="1" t="s">
        <v>74</v>
      </c>
      <c r="G2205" s="1">
        <v>10</v>
      </c>
      <c r="H2205" s="1" t="s">
        <v>341</v>
      </c>
      <c r="I2205" s="1" t="s">
        <v>114</v>
      </c>
      <c r="J2205" s="64">
        <v>415</v>
      </c>
      <c r="K2205" s="76">
        <v>2294555</v>
      </c>
      <c r="L2205" s="29">
        <v>45954</v>
      </c>
      <c r="M2205" s="29" t="s">
        <v>4163</v>
      </c>
      <c r="N2205" s="1" t="s">
        <v>478</v>
      </c>
      <c r="O2205" s="28" t="s">
        <v>225</v>
      </c>
      <c r="P2205" s="1" t="s">
        <v>216</v>
      </c>
      <c r="Q2205" s="76">
        <v>10</v>
      </c>
      <c r="R2205" s="1" t="s">
        <v>537</v>
      </c>
      <c r="T2205" s="1" t="s">
        <v>115</v>
      </c>
      <c r="U2205" s="1"/>
      <c r="V2205" s="1"/>
      <c r="W2205" s="4"/>
      <c r="X2205" s="28"/>
      <c r="Y2205" s="33"/>
      <c r="Z2205" s="33"/>
      <c r="AA2205" s="96"/>
      <c r="AB2205" s="178"/>
      <c r="AC2205" s="33">
        <v>24</v>
      </c>
      <c r="AD2205" s="33">
        <v>220</v>
      </c>
      <c r="AE2205" s="33" t="s">
        <v>103</v>
      </c>
      <c r="AF2205" s="33" t="s">
        <v>103</v>
      </c>
      <c r="AG2205" s="33"/>
      <c r="AH2205" s="4"/>
      <c r="AI2205" s="1"/>
      <c r="AJ2205" s="1"/>
      <c r="AK2205" s="1"/>
      <c r="AL2205" s="5"/>
      <c r="AM2205" s="164">
        <f t="shared" si="115"/>
        <v>45957</v>
      </c>
      <c r="AN2205" s="182"/>
      <c r="AO2205" s="230"/>
      <c r="AP2205" s="182"/>
      <c r="AQ2205" s="182"/>
      <c r="AR2205" s="182"/>
      <c r="AS2205" s="182"/>
      <c r="AT2205" s="182"/>
      <c r="AU2205" s="182"/>
      <c r="AV2205" s="182"/>
      <c r="AW2205" s="96"/>
      <c r="AX2205" s="37">
        <f t="shared" si="114"/>
        <v>45961</v>
      </c>
      <c r="AY2205" s="182"/>
      <c r="AZ2205" s="183"/>
      <c r="BA2205" s="182"/>
      <c r="BB2205" s="182"/>
      <c r="BC2205" s="182"/>
      <c r="BD2205" s="182"/>
      <c r="BE2205" s="182"/>
      <c r="BF2205" s="182"/>
      <c r="BG2205" s="183"/>
      <c r="BH2205" s="4"/>
      <c r="BI2205" s="1"/>
      <c r="BJ2205" s="1"/>
      <c r="BK2205" s="1"/>
      <c r="BL2205" s="31"/>
      <c r="BM2205" s="31"/>
      <c r="BN2205" s="1"/>
      <c r="BO2205" s="1"/>
      <c r="BP2205" s="1"/>
      <c r="BQ2205" s="1"/>
      <c r="BR2205" s="1"/>
      <c r="BS2205" s="4"/>
      <c r="BT2205" s="37">
        <f t="shared" si="116"/>
        <v>45982</v>
      </c>
      <c r="BU2205" s="220"/>
      <c r="BV2205" s="183"/>
      <c r="BW2205" s="228"/>
      <c r="BX2205" s="182"/>
      <c r="BY2205" s="182"/>
      <c r="BZ2205" s="182"/>
      <c r="CA2205" s="182"/>
      <c r="CB2205" s="182"/>
      <c r="CC2205" s="183"/>
      <c r="CE2205" s="1"/>
      <c r="CF2205" s="1"/>
      <c r="CG2205" s="1"/>
      <c r="CH2205" s="1"/>
      <c r="CI2205" s="1"/>
      <c r="CJ2205" s="1"/>
      <c r="CK2205" s="1"/>
      <c r="CL2205" s="1"/>
      <c r="CM2205" s="1"/>
      <c r="CN2205" s="1"/>
      <c r="CO2205" s="1"/>
    </row>
    <row r="2206" spans="1:93" ht="30" customHeight="1" x14ac:dyDescent="0.2">
      <c r="A2206" s="1">
        <v>2200</v>
      </c>
      <c r="B2206" s="1" t="s">
        <v>605</v>
      </c>
      <c r="C2206" s="1" t="s">
        <v>606</v>
      </c>
      <c r="D2206" s="1" t="s">
        <v>607</v>
      </c>
      <c r="E2206" s="1" t="s">
        <v>607</v>
      </c>
      <c r="F2206" s="1" t="s">
        <v>74</v>
      </c>
      <c r="G2206" s="1">
        <v>10</v>
      </c>
      <c r="H2206" s="1" t="s">
        <v>341</v>
      </c>
      <c r="I2206" s="1" t="s">
        <v>114</v>
      </c>
      <c r="J2206" s="64">
        <v>295</v>
      </c>
      <c r="K2206" s="76">
        <v>2294399</v>
      </c>
      <c r="L2206" s="29">
        <v>45954</v>
      </c>
      <c r="M2206" s="29" t="s">
        <v>4163</v>
      </c>
      <c r="N2206" s="1" t="s">
        <v>478</v>
      </c>
      <c r="O2206" s="28" t="s">
        <v>225</v>
      </c>
      <c r="P2206" s="1" t="s">
        <v>216</v>
      </c>
      <c r="Q2206" s="76">
        <v>8</v>
      </c>
      <c r="R2206" s="1" t="s">
        <v>537</v>
      </c>
      <c r="T2206" s="1" t="s">
        <v>115</v>
      </c>
      <c r="U2206" s="1"/>
      <c r="V2206" s="1"/>
      <c r="W2206" s="4"/>
      <c r="X2206" s="28"/>
      <c r="Y2206" s="33"/>
      <c r="Z2206" s="33"/>
      <c r="AA2206" s="96"/>
      <c r="AB2206" s="178"/>
      <c r="AC2206" s="33">
        <v>25.5</v>
      </c>
      <c r="AD2206" s="33">
        <v>230</v>
      </c>
      <c r="AE2206" s="33" t="s">
        <v>103</v>
      </c>
      <c r="AF2206" s="33" t="s">
        <v>103</v>
      </c>
      <c r="AG2206" s="33"/>
      <c r="AH2206" s="4"/>
      <c r="AI2206" s="1"/>
      <c r="AJ2206" s="1"/>
      <c r="AK2206" s="1"/>
      <c r="AL2206" s="5"/>
      <c r="AM2206" s="164">
        <f t="shared" si="115"/>
        <v>45957</v>
      </c>
      <c r="AN2206" s="182"/>
      <c r="AO2206" s="230"/>
      <c r="AP2206" s="182"/>
      <c r="AQ2206" s="182"/>
      <c r="AR2206" s="182"/>
      <c r="AS2206" s="182"/>
      <c r="AT2206" s="182"/>
      <c r="AU2206" s="182"/>
      <c r="AV2206" s="182"/>
      <c r="AW2206" s="96"/>
      <c r="AX2206" s="37">
        <f t="shared" si="114"/>
        <v>45961</v>
      </c>
      <c r="AY2206" s="182"/>
      <c r="AZ2206" s="183"/>
      <c r="BA2206" s="182"/>
      <c r="BB2206" s="182"/>
      <c r="BC2206" s="182"/>
      <c r="BD2206" s="182"/>
      <c r="BE2206" s="182"/>
      <c r="BF2206" s="182"/>
      <c r="BG2206" s="183"/>
      <c r="BH2206" s="4"/>
      <c r="BI2206" s="1"/>
      <c r="BJ2206" s="1"/>
      <c r="BK2206" s="1"/>
      <c r="BL2206" s="31"/>
      <c r="BM2206" s="31"/>
      <c r="BN2206" s="1"/>
      <c r="BO2206" s="1"/>
      <c r="BP2206" s="1"/>
      <c r="BQ2206" s="1"/>
      <c r="BR2206" s="1"/>
      <c r="BS2206" s="4"/>
      <c r="BT2206" s="37">
        <f t="shared" si="116"/>
        <v>45982</v>
      </c>
      <c r="BU2206" s="220"/>
      <c r="BV2206" s="183"/>
      <c r="BW2206" s="228"/>
      <c r="BX2206" s="182"/>
      <c r="BY2206" s="182"/>
      <c r="BZ2206" s="182"/>
      <c r="CA2206" s="182"/>
      <c r="CB2206" s="182"/>
      <c r="CC2206" s="183"/>
      <c r="CE2206" s="1"/>
      <c r="CF2206" s="1"/>
      <c r="CG2206" s="1"/>
      <c r="CH2206" s="1"/>
      <c r="CI2206" s="1"/>
      <c r="CJ2206" s="1"/>
      <c r="CK2206" s="1"/>
      <c r="CL2206" s="1"/>
      <c r="CM2206" s="1"/>
      <c r="CN2206" s="1"/>
      <c r="CO2206" s="1"/>
    </row>
    <row r="2207" spans="1:93" ht="30" customHeight="1" x14ac:dyDescent="0.2">
      <c r="A2207" s="1">
        <v>2201</v>
      </c>
      <c r="B2207" s="1" t="s">
        <v>605</v>
      </c>
      <c r="C2207" s="1" t="s">
        <v>606</v>
      </c>
      <c r="D2207" s="1" t="s">
        <v>607</v>
      </c>
      <c r="E2207" s="1" t="s">
        <v>607</v>
      </c>
      <c r="F2207" s="1" t="s">
        <v>74</v>
      </c>
      <c r="G2207" s="1">
        <v>10</v>
      </c>
      <c r="H2207" s="1" t="s">
        <v>341</v>
      </c>
      <c r="I2207" s="1" t="s">
        <v>114</v>
      </c>
      <c r="J2207" s="64">
        <v>557</v>
      </c>
      <c r="K2207" s="76">
        <v>2294400</v>
      </c>
      <c r="L2207" s="29">
        <v>45954</v>
      </c>
      <c r="M2207" s="29" t="s">
        <v>4163</v>
      </c>
      <c r="N2207" s="1" t="s">
        <v>478</v>
      </c>
      <c r="O2207" s="28" t="s">
        <v>225</v>
      </c>
      <c r="P2207" s="1" t="s">
        <v>216</v>
      </c>
      <c r="Q2207" s="76">
        <v>12</v>
      </c>
      <c r="R2207" s="1" t="s">
        <v>537</v>
      </c>
      <c r="T2207" s="1" t="s">
        <v>115</v>
      </c>
      <c r="U2207" s="1"/>
      <c r="V2207" s="1"/>
      <c r="W2207" s="4"/>
      <c r="X2207" s="28"/>
      <c r="Y2207" s="33"/>
      <c r="Z2207" s="33"/>
      <c r="AA2207" s="96"/>
      <c r="AB2207" s="178"/>
      <c r="AC2207" s="33">
        <v>25</v>
      </c>
      <c r="AD2207" s="33">
        <v>230</v>
      </c>
      <c r="AE2207" s="33" t="s">
        <v>103</v>
      </c>
      <c r="AF2207" s="33" t="s">
        <v>103</v>
      </c>
      <c r="AG2207" s="33"/>
      <c r="AH2207" s="4"/>
      <c r="AI2207" s="1"/>
      <c r="AJ2207" s="1"/>
      <c r="AK2207" s="1"/>
      <c r="AL2207" s="5"/>
      <c r="AM2207" s="164">
        <f t="shared" si="115"/>
        <v>45957</v>
      </c>
      <c r="AN2207" s="182"/>
      <c r="AO2207" s="230"/>
      <c r="AP2207" s="182"/>
      <c r="AQ2207" s="182"/>
      <c r="AR2207" s="182"/>
      <c r="AS2207" s="182"/>
      <c r="AT2207" s="182"/>
      <c r="AU2207" s="182"/>
      <c r="AV2207" s="182"/>
      <c r="AW2207" s="96"/>
      <c r="AX2207" s="37">
        <f t="shared" si="114"/>
        <v>45961</v>
      </c>
      <c r="AY2207" s="182"/>
      <c r="AZ2207" s="183"/>
      <c r="BA2207" s="182"/>
      <c r="BB2207" s="182"/>
      <c r="BC2207" s="182"/>
      <c r="BD2207" s="182"/>
      <c r="BE2207" s="182"/>
      <c r="BF2207" s="182"/>
      <c r="BG2207" s="183"/>
      <c r="BH2207" s="4"/>
      <c r="BI2207" s="1"/>
      <c r="BJ2207" s="1"/>
      <c r="BK2207" s="1"/>
      <c r="BL2207" s="31"/>
      <c r="BM2207" s="31"/>
      <c r="BN2207" s="1"/>
      <c r="BO2207" s="1"/>
      <c r="BP2207" s="1"/>
      <c r="BQ2207" s="1"/>
      <c r="BR2207" s="1"/>
      <c r="BS2207" s="4"/>
      <c r="BT2207" s="37">
        <f t="shared" si="116"/>
        <v>45982</v>
      </c>
      <c r="BU2207" s="220"/>
      <c r="BV2207" s="183"/>
      <c r="BW2207" s="228"/>
      <c r="BX2207" s="182"/>
      <c r="BY2207" s="182"/>
      <c r="BZ2207" s="182"/>
      <c r="CA2207" s="182"/>
      <c r="CB2207" s="182"/>
      <c r="CC2207" s="183"/>
      <c r="CE2207" s="1"/>
      <c r="CF2207" s="1"/>
      <c r="CG2207" s="1"/>
      <c r="CH2207" s="1"/>
      <c r="CI2207" s="1"/>
      <c r="CJ2207" s="1"/>
      <c r="CK2207" s="1"/>
      <c r="CL2207" s="1"/>
      <c r="CM2207" s="1"/>
      <c r="CN2207" s="1"/>
      <c r="CO2207" s="1"/>
    </row>
    <row r="2208" spans="1:93" ht="30" customHeight="1" x14ac:dyDescent="0.2">
      <c r="A2208" s="1">
        <v>2202</v>
      </c>
      <c r="B2208" s="1" t="s">
        <v>605</v>
      </c>
      <c r="C2208" s="1" t="s">
        <v>606</v>
      </c>
      <c r="D2208" s="1" t="s">
        <v>607</v>
      </c>
      <c r="E2208" s="1" t="s">
        <v>607</v>
      </c>
      <c r="F2208" s="1" t="s">
        <v>74</v>
      </c>
      <c r="G2208" s="1">
        <v>10</v>
      </c>
      <c r="H2208" s="1" t="s">
        <v>341</v>
      </c>
      <c r="I2208" s="1" t="s">
        <v>114</v>
      </c>
      <c r="J2208" s="64">
        <v>389</v>
      </c>
      <c r="K2208" s="76">
        <v>2294556</v>
      </c>
      <c r="L2208" s="29">
        <v>45954</v>
      </c>
      <c r="M2208" s="29" t="s">
        <v>4163</v>
      </c>
      <c r="N2208" s="1" t="s">
        <v>478</v>
      </c>
      <c r="O2208" s="28" t="s">
        <v>225</v>
      </c>
      <c r="P2208" s="1" t="s">
        <v>216</v>
      </c>
      <c r="Q2208" s="76">
        <v>9</v>
      </c>
      <c r="R2208" s="1" t="s">
        <v>537</v>
      </c>
      <c r="T2208" s="1" t="s">
        <v>115</v>
      </c>
      <c r="U2208" s="1"/>
      <c r="V2208" s="1"/>
      <c r="W2208" s="4"/>
      <c r="X2208" s="28"/>
      <c r="Y2208" s="33"/>
      <c r="Z2208" s="33"/>
      <c r="AA2208" s="96"/>
      <c r="AB2208" s="178"/>
      <c r="AC2208" s="33">
        <v>25</v>
      </c>
      <c r="AD2208" s="33">
        <v>240</v>
      </c>
      <c r="AE2208" s="33" t="s">
        <v>103</v>
      </c>
      <c r="AF2208" s="33" t="s">
        <v>103</v>
      </c>
      <c r="AG2208" s="33"/>
      <c r="AH2208" s="4"/>
      <c r="AI2208" s="1"/>
      <c r="AJ2208" s="1"/>
      <c r="AK2208" s="1"/>
      <c r="AL2208" s="5"/>
      <c r="AM2208" s="164">
        <f t="shared" si="115"/>
        <v>45957</v>
      </c>
      <c r="AN2208" s="182"/>
      <c r="AO2208" s="230"/>
      <c r="AP2208" s="182"/>
      <c r="AQ2208" s="182"/>
      <c r="AR2208" s="182"/>
      <c r="AS2208" s="182"/>
      <c r="AT2208" s="182"/>
      <c r="AU2208" s="182"/>
      <c r="AV2208" s="182"/>
      <c r="AW2208" s="96"/>
      <c r="AX2208" s="37">
        <f t="shared" si="114"/>
        <v>45961</v>
      </c>
      <c r="AY2208" s="182"/>
      <c r="AZ2208" s="183"/>
      <c r="BA2208" s="182"/>
      <c r="BB2208" s="182"/>
      <c r="BC2208" s="182"/>
      <c r="BD2208" s="182"/>
      <c r="BE2208" s="182"/>
      <c r="BF2208" s="182"/>
      <c r="BG2208" s="183"/>
      <c r="BH2208" s="4"/>
      <c r="BI2208" s="1"/>
      <c r="BJ2208" s="1"/>
      <c r="BK2208" s="1"/>
      <c r="BL2208" s="31"/>
      <c r="BM2208" s="31"/>
      <c r="BN2208" s="1"/>
      <c r="BO2208" s="1"/>
      <c r="BP2208" s="1"/>
      <c r="BQ2208" s="1"/>
      <c r="BR2208" s="1"/>
      <c r="BS2208" s="4"/>
      <c r="BT2208" s="37">
        <f t="shared" si="116"/>
        <v>45982</v>
      </c>
      <c r="BU2208" s="220"/>
      <c r="BV2208" s="183"/>
      <c r="BW2208" s="228"/>
      <c r="BX2208" s="182"/>
      <c r="BY2208" s="182"/>
      <c r="BZ2208" s="182"/>
      <c r="CA2208" s="182"/>
      <c r="CB2208" s="182"/>
      <c r="CC2208" s="183"/>
      <c r="CE2208" s="1"/>
      <c r="CF2208" s="1"/>
      <c r="CG2208" s="1"/>
      <c r="CH2208" s="1"/>
      <c r="CI2208" s="1"/>
      <c r="CJ2208" s="1"/>
      <c r="CK2208" s="1"/>
      <c r="CL2208" s="1"/>
      <c r="CM2208" s="1"/>
      <c r="CN2208" s="1"/>
      <c r="CO2208" s="1"/>
    </row>
    <row r="2209" spans="1:93" ht="30" customHeight="1" x14ac:dyDescent="0.2">
      <c r="A2209" s="1">
        <v>2203</v>
      </c>
      <c r="B2209" s="1" t="s">
        <v>605</v>
      </c>
      <c r="C2209" s="1" t="s">
        <v>606</v>
      </c>
      <c r="D2209" s="1" t="s">
        <v>607</v>
      </c>
      <c r="E2209" s="1" t="s">
        <v>607</v>
      </c>
      <c r="F2209" s="1" t="s">
        <v>74</v>
      </c>
      <c r="G2209" s="1">
        <v>10</v>
      </c>
      <c r="H2209" s="1" t="s">
        <v>341</v>
      </c>
      <c r="I2209" s="1" t="s">
        <v>114</v>
      </c>
      <c r="J2209" s="64">
        <v>302</v>
      </c>
      <c r="K2209" s="76">
        <v>2294401</v>
      </c>
      <c r="L2209" s="29">
        <v>45954</v>
      </c>
      <c r="M2209" s="29" t="s">
        <v>4163</v>
      </c>
      <c r="N2209" s="1" t="s">
        <v>478</v>
      </c>
      <c r="O2209" s="28" t="s">
        <v>225</v>
      </c>
      <c r="P2209" s="1" t="s">
        <v>216</v>
      </c>
      <c r="Q2209" s="76">
        <v>8</v>
      </c>
      <c r="R2209" s="1" t="s">
        <v>537</v>
      </c>
      <c r="T2209" s="1" t="s">
        <v>115</v>
      </c>
      <c r="U2209" s="1"/>
      <c r="V2209" s="1"/>
      <c r="W2209" s="4"/>
      <c r="X2209" s="28"/>
      <c r="Y2209" s="33"/>
      <c r="Z2209" s="33"/>
      <c r="AA2209" s="96"/>
      <c r="AB2209" s="178"/>
      <c r="AC2209" s="33">
        <v>25</v>
      </c>
      <c r="AD2209" s="33">
        <v>220</v>
      </c>
      <c r="AE2209" s="33" t="s">
        <v>103</v>
      </c>
      <c r="AF2209" s="33" t="s">
        <v>103</v>
      </c>
      <c r="AG2209" s="33"/>
      <c r="AH2209" s="4"/>
      <c r="AI2209" s="1"/>
      <c r="AJ2209" s="1"/>
      <c r="AK2209" s="1"/>
      <c r="AL2209" s="5"/>
      <c r="AM2209" s="164">
        <f t="shared" si="115"/>
        <v>45957</v>
      </c>
      <c r="AN2209" s="182"/>
      <c r="AO2209" s="230"/>
      <c r="AP2209" s="182"/>
      <c r="AQ2209" s="182"/>
      <c r="AR2209" s="182"/>
      <c r="AS2209" s="182"/>
      <c r="AT2209" s="182"/>
      <c r="AU2209" s="182"/>
      <c r="AV2209" s="182"/>
      <c r="AW2209" s="96"/>
      <c r="AX2209" s="37">
        <f t="shared" si="114"/>
        <v>45961</v>
      </c>
      <c r="AY2209" s="182"/>
      <c r="AZ2209" s="183"/>
      <c r="BA2209" s="182"/>
      <c r="BB2209" s="182"/>
      <c r="BC2209" s="182"/>
      <c r="BD2209" s="182"/>
      <c r="BE2209" s="182"/>
      <c r="BF2209" s="182"/>
      <c r="BG2209" s="183"/>
      <c r="BH2209" s="4"/>
      <c r="BI2209" s="1"/>
      <c r="BJ2209" s="1"/>
      <c r="BK2209" s="1"/>
      <c r="BL2209" s="31"/>
      <c r="BM2209" s="31"/>
      <c r="BN2209" s="1"/>
      <c r="BO2209" s="1"/>
      <c r="BP2209" s="1"/>
      <c r="BQ2209" s="1"/>
      <c r="BR2209" s="1"/>
      <c r="BS2209" s="4"/>
      <c r="BT2209" s="37">
        <f t="shared" si="116"/>
        <v>45982</v>
      </c>
      <c r="BU2209" s="220"/>
      <c r="BV2209" s="183"/>
      <c r="BW2209" s="228"/>
      <c r="BX2209" s="182"/>
      <c r="BY2209" s="182"/>
      <c r="BZ2209" s="182"/>
      <c r="CA2209" s="182"/>
      <c r="CB2209" s="182"/>
      <c r="CC2209" s="183"/>
      <c r="CE2209" s="1"/>
      <c r="CF2209" s="1"/>
      <c r="CG2209" s="1"/>
      <c r="CH2209" s="1"/>
      <c r="CI2209" s="1"/>
      <c r="CJ2209" s="1"/>
      <c r="CK2209" s="1"/>
      <c r="CL2209" s="1"/>
      <c r="CM2209" s="1"/>
      <c r="CN2209" s="1"/>
      <c r="CO2209" s="1"/>
    </row>
    <row r="2210" spans="1:93" ht="30" customHeight="1" x14ac:dyDescent="0.2">
      <c r="A2210" s="1">
        <v>2204</v>
      </c>
      <c r="B2210" s="1" t="s">
        <v>605</v>
      </c>
      <c r="C2210" s="1" t="s">
        <v>606</v>
      </c>
      <c r="D2210" s="1" t="s">
        <v>607</v>
      </c>
      <c r="E2210" s="1" t="s">
        <v>607</v>
      </c>
      <c r="F2210" s="1" t="s">
        <v>74</v>
      </c>
      <c r="G2210" s="1">
        <v>10</v>
      </c>
      <c r="H2210" s="1" t="s">
        <v>341</v>
      </c>
      <c r="I2210" s="1" t="s">
        <v>114</v>
      </c>
      <c r="J2210" s="64">
        <v>551</v>
      </c>
      <c r="K2210" s="76">
        <v>2294557</v>
      </c>
      <c r="L2210" s="29">
        <v>45954</v>
      </c>
      <c r="M2210" s="29" t="s">
        <v>4163</v>
      </c>
      <c r="N2210" s="1" t="s">
        <v>478</v>
      </c>
      <c r="O2210" s="28" t="s">
        <v>225</v>
      </c>
      <c r="P2210" s="1" t="s">
        <v>216</v>
      </c>
      <c r="Q2210" s="76">
        <v>12</v>
      </c>
      <c r="R2210" s="1" t="s">
        <v>537</v>
      </c>
      <c r="T2210" s="1" t="s">
        <v>115</v>
      </c>
      <c r="U2210" s="1"/>
      <c r="V2210" s="1"/>
      <c r="W2210" s="4"/>
      <c r="X2210" s="28"/>
      <c r="Y2210" s="33"/>
      <c r="Z2210" s="33"/>
      <c r="AA2210" s="96"/>
      <c r="AB2210" s="178"/>
      <c r="AC2210" s="33">
        <v>25</v>
      </c>
      <c r="AD2210" s="33">
        <v>240</v>
      </c>
      <c r="AE2210" s="33" t="s">
        <v>103</v>
      </c>
      <c r="AF2210" s="33" t="s">
        <v>103</v>
      </c>
      <c r="AG2210" s="33"/>
      <c r="AH2210" s="4"/>
      <c r="AI2210" s="1"/>
      <c r="AJ2210" s="1"/>
      <c r="AK2210" s="1"/>
      <c r="AL2210" s="5"/>
      <c r="AM2210" s="164">
        <f t="shared" si="115"/>
        <v>45957</v>
      </c>
      <c r="AN2210" s="182"/>
      <c r="AO2210" s="230"/>
      <c r="AP2210" s="182"/>
      <c r="AQ2210" s="182"/>
      <c r="AR2210" s="182"/>
      <c r="AS2210" s="182"/>
      <c r="AT2210" s="182"/>
      <c r="AU2210" s="182"/>
      <c r="AV2210" s="182"/>
      <c r="AW2210" s="96"/>
      <c r="AX2210" s="37">
        <f t="shared" si="114"/>
        <v>45961</v>
      </c>
      <c r="AY2210" s="182"/>
      <c r="AZ2210" s="183"/>
      <c r="BA2210" s="182"/>
      <c r="BB2210" s="182"/>
      <c r="BC2210" s="182"/>
      <c r="BD2210" s="182"/>
      <c r="BE2210" s="182"/>
      <c r="BF2210" s="182"/>
      <c r="BG2210" s="183"/>
      <c r="BH2210" s="4"/>
      <c r="BI2210" s="1"/>
      <c r="BJ2210" s="1"/>
      <c r="BK2210" s="1"/>
      <c r="BL2210" s="31"/>
      <c r="BM2210" s="31"/>
      <c r="BN2210" s="1"/>
      <c r="BO2210" s="1"/>
      <c r="BP2210" s="1"/>
      <c r="BQ2210" s="1"/>
      <c r="BR2210" s="1"/>
      <c r="BS2210" s="4"/>
      <c r="BT2210" s="37">
        <f t="shared" si="116"/>
        <v>45982</v>
      </c>
      <c r="BU2210" s="220"/>
      <c r="BV2210" s="183"/>
      <c r="BW2210" s="228"/>
      <c r="BX2210" s="182"/>
      <c r="BY2210" s="182"/>
      <c r="BZ2210" s="182"/>
      <c r="CA2210" s="182"/>
      <c r="CB2210" s="182"/>
      <c r="CC2210" s="183"/>
      <c r="CE2210" s="1"/>
      <c r="CF2210" s="1"/>
      <c r="CG2210" s="1"/>
      <c r="CH2210" s="1"/>
      <c r="CI2210" s="1"/>
      <c r="CJ2210" s="1"/>
      <c r="CK2210" s="1"/>
      <c r="CL2210" s="1"/>
      <c r="CM2210" s="1"/>
      <c r="CN2210" s="1"/>
      <c r="CO2210" s="1"/>
    </row>
    <row r="2211" spans="1:93" ht="30" customHeight="1" x14ac:dyDescent="0.2">
      <c r="A2211" s="1">
        <v>2205</v>
      </c>
      <c r="B2211" s="1" t="s">
        <v>605</v>
      </c>
      <c r="C2211" s="1" t="s">
        <v>606</v>
      </c>
      <c r="D2211" s="1" t="s">
        <v>607</v>
      </c>
      <c r="E2211" s="1" t="s">
        <v>607</v>
      </c>
      <c r="F2211" s="1" t="s">
        <v>74</v>
      </c>
      <c r="G2211" s="1">
        <v>10</v>
      </c>
      <c r="H2211" s="1" t="s">
        <v>341</v>
      </c>
      <c r="I2211" s="1" t="s">
        <v>114</v>
      </c>
      <c r="J2211" s="64">
        <v>303</v>
      </c>
      <c r="K2211" s="76">
        <v>2294402</v>
      </c>
      <c r="L2211" s="29">
        <v>45954</v>
      </c>
      <c r="M2211" s="29" t="s">
        <v>4163</v>
      </c>
      <c r="N2211" s="1" t="s">
        <v>478</v>
      </c>
      <c r="O2211" s="28" t="s">
        <v>225</v>
      </c>
      <c r="P2211" s="1" t="s">
        <v>216</v>
      </c>
      <c r="Q2211" s="76">
        <v>8</v>
      </c>
      <c r="R2211" s="1" t="s">
        <v>537</v>
      </c>
      <c r="T2211" s="1" t="s">
        <v>115</v>
      </c>
      <c r="U2211" s="1"/>
      <c r="V2211" s="1"/>
      <c r="W2211" s="4"/>
      <c r="X2211" s="28"/>
      <c r="Y2211" s="33"/>
      <c r="Z2211" s="33"/>
      <c r="AA2211" s="96"/>
      <c r="AB2211" s="178"/>
      <c r="AC2211" s="33">
        <v>24.5</v>
      </c>
      <c r="AD2211" s="33">
        <v>230</v>
      </c>
      <c r="AE2211" s="33" t="s">
        <v>103</v>
      </c>
      <c r="AF2211" s="33" t="s">
        <v>103</v>
      </c>
      <c r="AG2211" s="33"/>
      <c r="AH2211" s="4"/>
      <c r="AI2211" s="1"/>
      <c r="AJ2211" s="1"/>
      <c r="AK2211" s="1"/>
      <c r="AL2211" s="5"/>
      <c r="AM2211" s="164">
        <f t="shared" si="115"/>
        <v>45957</v>
      </c>
      <c r="AN2211" s="182"/>
      <c r="AO2211" s="230"/>
      <c r="AP2211" s="182"/>
      <c r="AQ2211" s="182"/>
      <c r="AR2211" s="182"/>
      <c r="AS2211" s="182"/>
      <c r="AT2211" s="182"/>
      <c r="AU2211" s="182"/>
      <c r="AV2211" s="182"/>
      <c r="AW2211" s="96"/>
      <c r="AX2211" s="37">
        <f t="shared" si="114"/>
        <v>45961</v>
      </c>
      <c r="AY2211" s="182"/>
      <c r="AZ2211" s="183"/>
      <c r="BA2211" s="182"/>
      <c r="BB2211" s="182"/>
      <c r="BC2211" s="182"/>
      <c r="BD2211" s="182"/>
      <c r="BE2211" s="182"/>
      <c r="BF2211" s="182"/>
      <c r="BG2211" s="183"/>
      <c r="BH2211" s="4"/>
      <c r="BI2211" s="1"/>
      <c r="BJ2211" s="1"/>
      <c r="BK2211" s="1"/>
      <c r="BL2211" s="31"/>
      <c r="BM2211" s="31"/>
      <c r="BN2211" s="1"/>
      <c r="BO2211" s="1"/>
      <c r="BP2211" s="1"/>
      <c r="BQ2211" s="1"/>
      <c r="BR2211" s="1"/>
      <c r="BS2211" s="4"/>
      <c r="BT2211" s="37">
        <f t="shared" si="116"/>
        <v>45982</v>
      </c>
      <c r="BU2211" s="220"/>
      <c r="BV2211" s="183"/>
      <c r="BW2211" s="228"/>
      <c r="BX2211" s="182"/>
      <c r="BY2211" s="182"/>
      <c r="BZ2211" s="182"/>
      <c r="CA2211" s="182"/>
      <c r="CB2211" s="182"/>
      <c r="CC2211" s="183"/>
      <c r="CE2211" s="1"/>
      <c r="CF2211" s="1"/>
      <c r="CG2211" s="1"/>
      <c r="CH2211" s="1"/>
      <c r="CI2211" s="1"/>
      <c r="CJ2211" s="1"/>
      <c r="CK2211" s="1"/>
      <c r="CL2211" s="1"/>
      <c r="CM2211" s="1"/>
      <c r="CN2211" s="1"/>
      <c r="CO2211" s="1"/>
    </row>
    <row r="2212" spans="1:93" ht="30" customHeight="1" x14ac:dyDescent="0.2">
      <c r="A2212" s="1">
        <v>2206</v>
      </c>
      <c r="B2212" s="1" t="s">
        <v>605</v>
      </c>
      <c r="C2212" s="1" t="s">
        <v>606</v>
      </c>
      <c r="D2212" s="1" t="s">
        <v>607</v>
      </c>
      <c r="E2212" s="1" t="s">
        <v>607</v>
      </c>
      <c r="F2212" s="1" t="s">
        <v>74</v>
      </c>
      <c r="G2212" s="1">
        <v>10</v>
      </c>
      <c r="H2212" s="1" t="s">
        <v>341</v>
      </c>
      <c r="I2212" s="1" t="s">
        <v>114</v>
      </c>
      <c r="J2212" s="64">
        <v>393</v>
      </c>
      <c r="K2212" s="76">
        <v>2294558</v>
      </c>
      <c r="L2212" s="29">
        <v>45954</v>
      </c>
      <c r="M2212" s="29" t="s">
        <v>4163</v>
      </c>
      <c r="N2212" s="1" t="s">
        <v>478</v>
      </c>
      <c r="O2212" s="28" t="s">
        <v>225</v>
      </c>
      <c r="P2212" s="1" t="s">
        <v>216</v>
      </c>
      <c r="Q2212" s="76">
        <v>10</v>
      </c>
      <c r="R2212" s="1" t="s">
        <v>537</v>
      </c>
      <c r="T2212" s="1" t="s">
        <v>115</v>
      </c>
      <c r="U2212" s="1"/>
      <c r="V2212" s="1"/>
      <c r="W2212" s="4"/>
      <c r="X2212" s="28"/>
      <c r="Y2212" s="33"/>
      <c r="Z2212" s="33"/>
      <c r="AA2212" s="96"/>
      <c r="AB2212" s="178"/>
      <c r="AC2212" s="33">
        <v>24</v>
      </c>
      <c r="AD2212" s="33">
        <v>210</v>
      </c>
      <c r="AE2212" s="33" t="s">
        <v>103</v>
      </c>
      <c r="AF2212" s="33" t="s">
        <v>103</v>
      </c>
      <c r="AG2212" s="33"/>
      <c r="AH2212" s="4"/>
      <c r="AI2212" s="1"/>
      <c r="AJ2212" s="1"/>
      <c r="AK2212" s="1"/>
      <c r="AL2212" s="5"/>
      <c r="AM2212" s="164">
        <f t="shared" si="115"/>
        <v>45957</v>
      </c>
      <c r="AN2212" s="182"/>
      <c r="AO2212" s="230"/>
      <c r="AP2212" s="182"/>
      <c r="AQ2212" s="182"/>
      <c r="AR2212" s="182"/>
      <c r="AS2212" s="182"/>
      <c r="AT2212" s="182"/>
      <c r="AU2212" s="182"/>
      <c r="AV2212" s="182"/>
      <c r="AW2212" s="96"/>
      <c r="AX2212" s="37">
        <f t="shared" si="114"/>
        <v>45961</v>
      </c>
      <c r="AY2212" s="182"/>
      <c r="AZ2212" s="183"/>
      <c r="BA2212" s="182"/>
      <c r="BB2212" s="182"/>
      <c r="BC2212" s="182"/>
      <c r="BD2212" s="182"/>
      <c r="BE2212" s="182"/>
      <c r="BF2212" s="182"/>
      <c r="BG2212" s="183"/>
      <c r="BH2212" s="4"/>
      <c r="BI2212" s="1"/>
      <c r="BJ2212" s="1"/>
      <c r="BK2212" s="1"/>
      <c r="BL2212" s="31"/>
      <c r="BM2212" s="31"/>
      <c r="BN2212" s="1"/>
      <c r="BO2212" s="1"/>
      <c r="BP2212" s="1"/>
      <c r="BQ2212" s="1"/>
      <c r="BR2212" s="1"/>
      <c r="BS2212" s="4"/>
      <c r="BT2212" s="37">
        <f t="shared" si="116"/>
        <v>45982</v>
      </c>
      <c r="BU2212" s="220"/>
      <c r="BV2212" s="183"/>
      <c r="BW2212" s="228"/>
      <c r="BX2212" s="182"/>
      <c r="BY2212" s="182"/>
      <c r="BZ2212" s="182"/>
      <c r="CA2212" s="182"/>
      <c r="CB2212" s="182"/>
      <c r="CC2212" s="183"/>
      <c r="CE2212" s="1"/>
      <c r="CF2212" s="1"/>
      <c r="CG2212" s="1"/>
      <c r="CH2212" s="1"/>
      <c r="CI2212" s="1"/>
      <c r="CJ2212" s="1"/>
      <c r="CK2212" s="1"/>
      <c r="CL2212" s="1"/>
      <c r="CM2212" s="1"/>
      <c r="CN2212" s="1"/>
      <c r="CO2212" s="1"/>
    </row>
    <row r="2213" spans="1:93" ht="30" customHeight="1" x14ac:dyDescent="0.2">
      <c r="A2213" s="1">
        <v>2207</v>
      </c>
      <c r="B2213" s="1" t="s">
        <v>605</v>
      </c>
      <c r="C2213" s="1" t="s">
        <v>606</v>
      </c>
      <c r="D2213" s="1" t="s">
        <v>607</v>
      </c>
      <c r="E2213" s="1" t="s">
        <v>607</v>
      </c>
      <c r="F2213" s="1" t="s">
        <v>74</v>
      </c>
      <c r="G2213" s="1">
        <v>10</v>
      </c>
      <c r="H2213" s="1" t="s">
        <v>341</v>
      </c>
      <c r="I2213" s="1" t="s">
        <v>114</v>
      </c>
      <c r="J2213" s="64">
        <v>411</v>
      </c>
      <c r="K2213" s="76">
        <v>2294403</v>
      </c>
      <c r="L2213" s="29">
        <v>45954</v>
      </c>
      <c r="M2213" s="29" t="s">
        <v>4163</v>
      </c>
      <c r="N2213" s="1" t="s">
        <v>478</v>
      </c>
      <c r="O2213" s="28" t="s">
        <v>225</v>
      </c>
      <c r="P2213" s="1" t="s">
        <v>216</v>
      </c>
      <c r="Q2213" s="76">
        <v>9</v>
      </c>
      <c r="R2213" s="1" t="s">
        <v>537</v>
      </c>
      <c r="T2213" s="1" t="s">
        <v>115</v>
      </c>
      <c r="U2213" s="1"/>
      <c r="V2213" s="1"/>
      <c r="W2213" s="4"/>
      <c r="X2213" s="28"/>
      <c r="Y2213" s="33"/>
      <c r="Z2213" s="33"/>
      <c r="AA2213" s="96"/>
      <c r="AB2213" s="178"/>
      <c r="AC2213" s="33">
        <v>25.5</v>
      </c>
      <c r="AD2213" s="33">
        <v>235</v>
      </c>
      <c r="AE2213" s="33" t="s">
        <v>103</v>
      </c>
      <c r="AF2213" s="33" t="s">
        <v>103</v>
      </c>
      <c r="AG2213" s="33"/>
      <c r="AH2213" s="4"/>
      <c r="AI2213" s="1"/>
      <c r="AJ2213" s="1"/>
      <c r="AK2213" s="1"/>
      <c r="AL2213" s="5"/>
      <c r="AM2213" s="164">
        <f t="shared" si="115"/>
        <v>45957</v>
      </c>
      <c r="AN2213" s="182"/>
      <c r="AO2213" s="230"/>
      <c r="AP2213" s="182"/>
      <c r="AQ2213" s="182"/>
      <c r="AR2213" s="182"/>
      <c r="AS2213" s="182"/>
      <c r="AT2213" s="182"/>
      <c r="AU2213" s="182"/>
      <c r="AV2213" s="182"/>
      <c r="AW2213" s="96"/>
      <c r="AX2213" s="37">
        <f t="shared" si="114"/>
        <v>45961</v>
      </c>
      <c r="AY2213" s="182"/>
      <c r="AZ2213" s="183"/>
      <c r="BA2213" s="182">
        <v>42.2</v>
      </c>
      <c r="BB2213" s="182">
        <v>44.3</v>
      </c>
      <c r="BC2213" s="182">
        <v>41.9</v>
      </c>
      <c r="BD2213" s="182">
        <v>43.2</v>
      </c>
      <c r="BE2213" s="182">
        <v>41.7</v>
      </c>
      <c r="BF2213" s="182">
        <v>44</v>
      </c>
      <c r="BG2213" s="183"/>
      <c r="BH2213" s="4"/>
      <c r="BI2213" s="1"/>
      <c r="BJ2213" s="1"/>
      <c r="BK2213" s="1"/>
      <c r="BL2213" s="31"/>
      <c r="BM2213" s="31"/>
      <c r="BN2213" s="1"/>
      <c r="BO2213" s="1"/>
      <c r="BP2213" s="1"/>
      <c r="BQ2213" s="1"/>
      <c r="BR2213" s="1"/>
      <c r="BS2213" s="4"/>
      <c r="BT2213" s="37">
        <f t="shared" si="116"/>
        <v>45982</v>
      </c>
      <c r="BU2213" s="220"/>
      <c r="BV2213" s="183"/>
      <c r="BW2213" s="228">
        <v>53.9</v>
      </c>
      <c r="BX2213" s="182">
        <v>54.7</v>
      </c>
      <c r="BY2213" s="182">
        <v>55.8</v>
      </c>
      <c r="BZ2213" s="182">
        <v>55.9</v>
      </c>
      <c r="CA2213" s="182">
        <v>52.9</v>
      </c>
      <c r="CB2213" s="182">
        <v>54.5</v>
      </c>
      <c r="CC2213" s="183"/>
      <c r="CE2213" s="1"/>
      <c r="CF2213" s="1"/>
      <c r="CG2213" s="1"/>
      <c r="CH2213" s="1"/>
      <c r="CI2213" s="1"/>
      <c r="CJ2213" s="1"/>
      <c r="CK2213" s="1"/>
      <c r="CL2213" s="1"/>
      <c r="CM2213" s="1"/>
      <c r="CN2213" s="1"/>
      <c r="CO2213" s="1"/>
    </row>
    <row r="2214" spans="1:93" ht="30" customHeight="1" x14ac:dyDescent="0.2">
      <c r="A2214" s="1">
        <v>2208</v>
      </c>
      <c r="B2214" s="1" t="s">
        <v>605</v>
      </c>
      <c r="C2214" s="1" t="s">
        <v>606</v>
      </c>
      <c r="D2214" s="1" t="s">
        <v>607</v>
      </c>
      <c r="E2214" s="1" t="s">
        <v>607</v>
      </c>
      <c r="F2214" s="1" t="s">
        <v>74</v>
      </c>
      <c r="G2214" s="1">
        <v>10</v>
      </c>
      <c r="H2214" s="1" t="s">
        <v>341</v>
      </c>
      <c r="I2214" s="1" t="s">
        <v>114</v>
      </c>
      <c r="J2214" s="64">
        <v>437</v>
      </c>
      <c r="K2214" s="76">
        <v>2294559</v>
      </c>
      <c r="L2214" s="29">
        <v>45954</v>
      </c>
      <c r="M2214" s="29" t="s">
        <v>4163</v>
      </c>
      <c r="N2214" s="1" t="s">
        <v>478</v>
      </c>
      <c r="O2214" s="28" t="s">
        <v>225</v>
      </c>
      <c r="P2214" s="1" t="s">
        <v>216</v>
      </c>
      <c r="Q2214" s="76">
        <v>9</v>
      </c>
      <c r="R2214" s="1" t="s">
        <v>537</v>
      </c>
      <c r="T2214" s="1" t="s">
        <v>115</v>
      </c>
      <c r="U2214" s="1"/>
      <c r="V2214" s="1"/>
      <c r="W2214" s="4"/>
      <c r="X2214" s="28"/>
      <c r="Y2214" s="33"/>
      <c r="Z2214" s="33"/>
      <c r="AA2214" s="96"/>
      <c r="AB2214" s="178"/>
      <c r="AC2214" s="33">
        <v>24.5</v>
      </c>
      <c r="AD2214" s="33">
        <v>220</v>
      </c>
      <c r="AE2214" s="33" t="s">
        <v>103</v>
      </c>
      <c r="AF2214" s="33" t="s">
        <v>103</v>
      </c>
      <c r="AG2214" s="33"/>
      <c r="AH2214" s="4"/>
      <c r="AI2214" s="1"/>
      <c r="AJ2214" s="1"/>
      <c r="AK2214" s="1"/>
      <c r="AL2214" s="5"/>
      <c r="AM2214" s="164">
        <f t="shared" si="115"/>
        <v>45957</v>
      </c>
      <c r="AN2214" s="182"/>
      <c r="AO2214" s="230"/>
      <c r="AP2214" s="182"/>
      <c r="AQ2214" s="182"/>
      <c r="AR2214" s="182"/>
      <c r="AS2214" s="182"/>
      <c r="AT2214" s="182"/>
      <c r="AU2214" s="182"/>
      <c r="AV2214" s="182"/>
      <c r="AW2214" s="96"/>
      <c r="AX2214" s="37">
        <f t="shared" si="114"/>
        <v>45961</v>
      </c>
      <c r="AY2214" s="182"/>
      <c r="AZ2214" s="183"/>
      <c r="BA2214" s="182"/>
      <c r="BB2214" s="182"/>
      <c r="BC2214" s="182"/>
      <c r="BD2214" s="182"/>
      <c r="BE2214" s="182"/>
      <c r="BF2214" s="182"/>
      <c r="BG2214" s="183"/>
      <c r="BH2214" s="4"/>
      <c r="BI2214" s="1"/>
      <c r="BJ2214" s="1"/>
      <c r="BK2214" s="1"/>
      <c r="BL2214" s="31"/>
      <c r="BM2214" s="31"/>
      <c r="BN2214" s="1"/>
      <c r="BO2214" s="1"/>
      <c r="BP2214" s="1"/>
      <c r="BQ2214" s="1"/>
      <c r="BR2214" s="1"/>
      <c r="BS2214" s="4"/>
      <c r="BT2214" s="37">
        <f t="shared" si="116"/>
        <v>45982</v>
      </c>
      <c r="BU2214" s="220"/>
      <c r="BV2214" s="183"/>
      <c r="BW2214" s="228"/>
      <c r="BX2214" s="182"/>
      <c r="BY2214" s="182"/>
      <c r="BZ2214" s="182"/>
      <c r="CA2214" s="182"/>
      <c r="CB2214" s="182"/>
      <c r="CC2214" s="183"/>
      <c r="CE2214" s="1"/>
      <c r="CF2214" s="1"/>
      <c r="CG2214" s="1"/>
      <c r="CH2214" s="1"/>
      <c r="CI2214" s="1"/>
      <c r="CJ2214" s="1"/>
      <c r="CK2214" s="1"/>
      <c r="CL2214" s="1"/>
      <c r="CM2214" s="1"/>
      <c r="CN2214" s="1"/>
      <c r="CO2214" s="1"/>
    </row>
    <row r="2215" spans="1:93" ht="30" customHeight="1" x14ac:dyDescent="0.2">
      <c r="A2215" s="1">
        <v>2209</v>
      </c>
      <c r="B2215" s="1" t="s">
        <v>605</v>
      </c>
      <c r="C2215" s="1" t="s">
        <v>606</v>
      </c>
      <c r="D2215" s="1" t="s">
        <v>607</v>
      </c>
      <c r="E2215" s="1" t="s">
        <v>607</v>
      </c>
      <c r="F2215" s="1" t="s">
        <v>74</v>
      </c>
      <c r="G2215" s="1">
        <v>10</v>
      </c>
      <c r="H2215" s="1" t="s">
        <v>341</v>
      </c>
      <c r="I2215" s="1" t="s">
        <v>114</v>
      </c>
      <c r="J2215" s="64">
        <v>392</v>
      </c>
      <c r="K2215" s="76">
        <v>2294404</v>
      </c>
      <c r="L2215" s="29">
        <v>45954</v>
      </c>
      <c r="M2215" s="29" t="s">
        <v>4163</v>
      </c>
      <c r="N2215" s="1" t="s">
        <v>478</v>
      </c>
      <c r="O2215" s="28" t="s">
        <v>225</v>
      </c>
      <c r="P2215" s="1" t="s">
        <v>216</v>
      </c>
      <c r="Q2215" s="76">
        <v>9</v>
      </c>
      <c r="R2215" s="1" t="s">
        <v>537</v>
      </c>
      <c r="T2215" s="1" t="s">
        <v>115</v>
      </c>
      <c r="U2215" s="1"/>
      <c r="V2215" s="1"/>
      <c r="W2215" s="4"/>
      <c r="X2215" s="28"/>
      <c r="Y2215" s="33"/>
      <c r="Z2215" s="33"/>
      <c r="AA2215" s="96"/>
      <c r="AB2215" s="178"/>
      <c r="AC2215" s="33">
        <v>24.5</v>
      </c>
      <c r="AD2215" s="33">
        <v>225</v>
      </c>
      <c r="AE2215" s="33" t="s">
        <v>103</v>
      </c>
      <c r="AF2215" s="33" t="s">
        <v>103</v>
      </c>
      <c r="AG2215" s="33"/>
      <c r="AH2215" s="4"/>
      <c r="AI2215" s="1"/>
      <c r="AJ2215" s="1"/>
      <c r="AK2215" s="1"/>
      <c r="AL2215" s="5"/>
      <c r="AM2215" s="164">
        <f t="shared" si="115"/>
        <v>45957</v>
      </c>
      <c r="AN2215" s="182"/>
      <c r="AO2215" s="230"/>
      <c r="AP2215" s="182"/>
      <c r="AQ2215" s="182"/>
      <c r="AR2215" s="182"/>
      <c r="AS2215" s="182"/>
      <c r="AT2215" s="182"/>
      <c r="AU2215" s="182"/>
      <c r="AV2215" s="182"/>
      <c r="AW2215" s="96"/>
      <c r="AX2215" s="37">
        <f t="shared" si="114"/>
        <v>45961</v>
      </c>
      <c r="AY2215" s="182"/>
      <c r="AZ2215" s="183"/>
      <c r="BA2215" s="182"/>
      <c r="BB2215" s="182"/>
      <c r="BC2215" s="182"/>
      <c r="BD2215" s="182"/>
      <c r="BE2215" s="182"/>
      <c r="BF2215" s="182"/>
      <c r="BG2215" s="183"/>
      <c r="BH2215" s="4"/>
      <c r="BI2215" s="1"/>
      <c r="BJ2215" s="1"/>
      <c r="BK2215" s="1"/>
      <c r="BL2215" s="31"/>
      <c r="BM2215" s="31"/>
      <c r="BN2215" s="1"/>
      <c r="BO2215" s="1"/>
      <c r="BP2215" s="1"/>
      <c r="BQ2215" s="1"/>
      <c r="BR2215" s="1"/>
      <c r="BS2215" s="4"/>
      <c r="BT2215" s="37">
        <f t="shared" si="116"/>
        <v>45982</v>
      </c>
      <c r="BU2215" s="220"/>
      <c r="BV2215" s="183"/>
      <c r="BW2215" s="228"/>
      <c r="BX2215" s="182"/>
      <c r="BY2215" s="182"/>
      <c r="BZ2215" s="182"/>
      <c r="CA2215" s="182"/>
      <c r="CB2215" s="182"/>
      <c r="CC2215" s="183"/>
      <c r="CE2215" s="1"/>
      <c r="CF2215" s="1"/>
      <c r="CG2215" s="1"/>
      <c r="CH2215" s="1"/>
      <c r="CI2215" s="1"/>
      <c r="CJ2215" s="1"/>
      <c r="CK2215" s="1"/>
      <c r="CL2215" s="1"/>
      <c r="CM2215" s="1"/>
      <c r="CN2215" s="1"/>
      <c r="CO2215" s="1"/>
    </row>
    <row r="2216" spans="1:93" ht="30" customHeight="1" x14ac:dyDescent="0.2">
      <c r="A2216" s="1">
        <v>2210</v>
      </c>
      <c r="B2216" s="1" t="s">
        <v>605</v>
      </c>
      <c r="C2216" s="1" t="s">
        <v>606</v>
      </c>
      <c r="D2216" s="1" t="s">
        <v>607</v>
      </c>
      <c r="E2216" s="1" t="s">
        <v>607</v>
      </c>
      <c r="F2216" s="1" t="s">
        <v>74</v>
      </c>
      <c r="G2216" s="1">
        <v>10</v>
      </c>
      <c r="H2216" s="1" t="s">
        <v>341</v>
      </c>
      <c r="I2216" s="1" t="s">
        <v>114</v>
      </c>
      <c r="J2216" s="64">
        <v>432</v>
      </c>
      <c r="K2216" s="76">
        <v>2294405</v>
      </c>
      <c r="L2216" s="29">
        <v>45954</v>
      </c>
      <c r="M2216" s="29" t="s">
        <v>4163</v>
      </c>
      <c r="N2216" s="1" t="s">
        <v>478</v>
      </c>
      <c r="O2216" s="28" t="s">
        <v>225</v>
      </c>
      <c r="P2216" s="1" t="s">
        <v>216</v>
      </c>
      <c r="Q2216" s="76">
        <v>9</v>
      </c>
      <c r="R2216" s="1" t="s">
        <v>537</v>
      </c>
      <c r="S2216" s="1">
        <v>6</v>
      </c>
      <c r="T2216" s="1" t="s">
        <v>115</v>
      </c>
      <c r="U2216" s="1"/>
      <c r="V2216" s="1"/>
      <c r="W2216" s="4"/>
      <c r="X2216" s="28"/>
      <c r="Y2216" s="33"/>
      <c r="Z2216" s="33"/>
      <c r="AA2216" s="96"/>
      <c r="AB2216" s="178"/>
      <c r="AC2216" s="33">
        <v>25</v>
      </c>
      <c r="AD2216" s="33">
        <v>240</v>
      </c>
      <c r="AE2216" s="33" t="s">
        <v>103</v>
      </c>
      <c r="AF2216" s="33" t="s">
        <v>103</v>
      </c>
      <c r="AG2216" s="33"/>
      <c r="AH2216" s="4"/>
      <c r="AI2216" s="1"/>
      <c r="AJ2216" s="1"/>
      <c r="AK2216" s="1"/>
      <c r="AL2216" s="5"/>
      <c r="AM2216" s="164">
        <f t="shared" si="115"/>
        <v>45957</v>
      </c>
      <c r="AN2216" s="182"/>
      <c r="AO2216" s="230"/>
      <c r="AP2216" s="182"/>
      <c r="AQ2216" s="182"/>
      <c r="AR2216" s="182"/>
      <c r="AS2216" s="182"/>
      <c r="AT2216" s="182"/>
      <c r="AU2216" s="182"/>
      <c r="AV2216" s="182"/>
      <c r="AW2216" s="96"/>
      <c r="AX2216" s="37">
        <f t="shared" si="114"/>
        <v>45961</v>
      </c>
      <c r="AY2216" s="182"/>
      <c r="AZ2216" s="183"/>
      <c r="BA2216" s="182"/>
      <c r="BB2216" s="182"/>
      <c r="BC2216" s="182"/>
      <c r="BD2216" s="182"/>
      <c r="BE2216" s="182"/>
      <c r="BF2216" s="182"/>
      <c r="BG2216" s="183"/>
      <c r="BH2216" s="4"/>
      <c r="BI2216" s="1"/>
      <c r="BJ2216" s="1"/>
      <c r="BK2216" s="1"/>
      <c r="BL2216" s="31"/>
      <c r="BM2216" s="31"/>
      <c r="BN2216" s="1"/>
      <c r="BO2216" s="1"/>
      <c r="BP2216" s="1"/>
      <c r="BQ2216" s="1"/>
      <c r="BR2216" s="1"/>
      <c r="BS2216" s="4"/>
      <c r="BT2216" s="37">
        <f t="shared" si="116"/>
        <v>45982</v>
      </c>
      <c r="BU2216" s="220"/>
      <c r="BV2216" s="183"/>
      <c r="BW2216" s="228"/>
      <c r="BX2216" s="182"/>
      <c r="BY2216" s="182"/>
      <c r="BZ2216" s="182"/>
      <c r="CA2216" s="182"/>
      <c r="CB2216" s="182"/>
      <c r="CC2216" s="183"/>
      <c r="CE2216" s="1"/>
      <c r="CF2216" s="1"/>
      <c r="CG2216" s="1"/>
      <c r="CH2216" s="1"/>
      <c r="CI2216" s="1"/>
      <c r="CJ2216" s="1"/>
      <c r="CK2216" s="1"/>
      <c r="CL2216" s="1"/>
      <c r="CM2216" s="1"/>
      <c r="CN2216" s="1"/>
      <c r="CO2216" s="1"/>
    </row>
    <row r="2217" spans="1:93" ht="30" customHeight="1" x14ac:dyDescent="0.2">
      <c r="A2217" s="1">
        <v>2211</v>
      </c>
      <c r="B2217" s="1" t="s">
        <v>605</v>
      </c>
      <c r="C2217" s="1" t="s">
        <v>606</v>
      </c>
      <c r="D2217" s="1" t="s">
        <v>607</v>
      </c>
      <c r="E2217" s="1" t="s">
        <v>607</v>
      </c>
      <c r="F2217" s="1" t="s">
        <v>74</v>
      </c>
      <c r="G2217" s="1">
        <v>10</v>
      </c>
      <c r="H2217" s="1" t="s">
        <v>341</v>
      </c>
      <c r="I2217" s="1" t="s">
        <v>114</v>
      </c>
      <c r="J2217" s="64">
        <v>430</v>
      </c>
      <c r="K2217" s="76">
        <v>2294560</v>
      </c>
      <c r="L2217" s="29">
        <v>45954</v>
      </c>
      <c r="M2217" s="29" t="s">
        <v>4163</v>
      </c>
      <c r="N2217" s="1" t="s">
        <v>478</v>
      </c>
      <c r="O2217" s="28" t="s">
        <v>225</v>
      </c>
      <c r="P2217" s="1" t="s">
        <v>216</v>
      </c>
      <c r="Q2217" s="76">
        <v>9</v>
      </c>
      <c r="R2217" s="1" t="s">
        <v>537</v>
      </c>
      <c r="T2217" s="1" t="s">
        <v>115</v>
      </c>
      <c r="U2217" s="1"/>
      <c r="V2217" s="1"/>
      <c r="W2217" s="4"/>
      <c r="X2217" s="28"/>
      <c r="Y2217" s="33"/>
      <c r="Z2217" s="33"/>
      <c r="AA2217" s="96"/>
      <c r="AB2217" s="178"/>
      <c r="AC2217" s="33">
        <v>25</v>
      </c>
      <c r="AD2217" s="33">
        <v>210</v>
      </c>
      <c r="AE2217" s="33" t="s">
        <v>103</v>
      </c>
      <c r="AF2217" s="33" t="s">
        <v>103</v>
      </c>
      <c r="AG2217" s="33"/>
      <c r="AH2217" s="4"/>
      <c r="AI2217" s="1"/>
      <c r="AJ2217" s="1"/>
      <c r="AK2217" s="1"/>
      <c r="AL2217" s="5"/>
      <c r="AM2217" s="164">
        <f t="shared" si="115"/>
        <v>45957</v>
      </c>
      <c r="AN2217" s="182"/>
      <c r="AO2217" s="230"/>
      <c r="AP2217" s="182"/>
      <c r="AQ2217" s="182"/>
      <c r="AR2217" s="182"/>
      <c r="AS2217" s="182"/>
      <c r="AT2217" s="182"/>
      <c r="AU2217" s="182"/>
      <c r="AV2217" s="182"/>
      <c r="AW2217" s="96"/>
      <c r="AX2217" s="37">
        <f t="shared" si="114"/>
        <v>45961</v>
      </c>
      <c r="AY2217" s="182"/>
      <c r="AZ2217" s="183"/>
      <c r="BA2217" s="182"/>
      <c r="BB2217" s="182"/>
      <c r="BC2217" s="182"/>
      <c r="BD2217" s="182"/>
      <c r="BE2217" s="182"/>
      <c r="BF2217" s="182"/>
      <c r="BG2217" s="183"/>
      <c r="BH2217" s="4"/>
      <c r="BI2217" s="1"/>
      <c r="BJ2217" s="1"/>
      <c r="BK2217" s="1"/>
      <c r="BL2217" s="31"/>
      <c r="BM2217" s="31"/>
      <c r="BN2217" s="1"/>
      <c r="BO2217" s="1"/>
      <c r="BP2217" s="1"/>
      <c r="BQ2217" s="1"/>
      <c r="BR2217" s="1"/>
      <c r="BS2217" s="4"/>
      <c r="BT2217" s="37">
        <f t="shared" si="116"/>
        <v>45982</v>
      </c>
      <c r="BU2217" s="220"/>
      <c r="BV2217" s="183"/>
      <c r="BW2217" s="228"/>
      <c r="BX2217" s="182"/>
      <c r="BY2217" s="182"/>
      <c r="BZ2217" s="182"/>
      <c r="CA2217" s="182"/>
      <c r="CB2217" s="182"/>
      <c r="CC2217" s="183"/>
      <c r="CE2217" s="1"/>
      <c r="CF2217" s="1"/>
      <c r="CG2217" s="1"/>
      <c r="CH2217" s="1"/>
      <c r="CI2217" s="1"/>
      <c r="CJ2217" s="1"/>
      <c r="CK2217" s="1"/>
      <c r="CL2217" s="1"/>
      <c r="CM2217" s="1"/>
      <c r="CN2217" s="1"/>
      <c r="CO2217" s="1"/>
    </row>
    <row r="2218" spans="1:93" ht="30" customHeight="1" x14ac:dyDescent="0.2">
      <c r="A2218" s="1">
        <v>2212</v>
      </c>
      <c r="B2218" s="1" t="s">
        <v>605</v>
      </c>
      <c r="C2218" s="1" t="s">
        <v>606</v>
      </c>
      <c r="D2218" s="1" t="s">
        <v>607</v>
      </c>
      <c r="E2218" s="1" t="s">
        <v>607</v>
      </c>
      <c r="F2218" s="1" t="s">
        <v>74</v>
      </c>
      <c r="G2218" s="1">
        <v>10</v>
      </c>
      <c r="H2218" s="1" t="s">
        <v>341</v>
      </c>
      <c r="I2218" s="1" t="s">
        <v>114</v>
      </c>
      <c r="J2218" s="64">
        <v>394</v>
      </c>
      <c r="K2218" s="76">
        <v>2294406</v>
      </c>
      <c r="L2218" s="29">
        <v>45954</v>
      </c>
      <c r="M2218" s="29" t="s">
        <v>4163</v>
      </c>
      <c r="N2218" s="1" t="s">
        <v>478</v>
      </c>
      <c r="O2218" s="28" t="s">
        <v>225</v>
      </c>
      <c r="P2218" s="1" t="s">
        <v>216</v>
      </c>
      <c r="Q2218" s="76">
        <v>9</v>
      </c>
      <c r="R2218" s="1" t="s">
        <v>537</v>
      </c>
      <c r="T2218" s="1" t="s">
        <v>115</v>
      </c>
      <c r="U2218" s="1"/>
      <c r="V2218" s="1"/>
      <c r="W2218" s="4"/>
      <c r="X2218" s="28"/>
      <c r="Y2218" s="33"/>
      <c r="Z2218" s="33"/>
      <c r="AA2218" s="96"/>
      <c r="AB2218" s="178"/>
      <c r="AC2218" s="33">
        <v>24.5</v>
      </c>
      <c r="AD2218" s="33">
        <v>235</v>
      </c>
      <c r="AE2218" s="33" t="s">
        <v>103</v>
      </c>
      <c r="AF2218" s="33" t="s">
        <v>103</v>
      </c>
      <c r="AG2218" s="33"/>
      <c r="AH2218" s="4"/>
      <c r="AI2218" s="1"/>
      <c r="AJ2218" s="1"/>
      <c r="AK2218" s="1"/>
      <c r="AL2218" s="5"/>
      <c r="AM2218" s="164">
        <f t="shared" si="115"/>
        <v>45957</v>
      </c>
      <c r="AN2218" s="182"/>
      <c r="AO2218" s="230"/>
      <c r="AP2218" s="182"/>
      <c r="AQ2218" s="182"/>
      <c r="AR2218" s="182"/>
      <c r="AS2218" s="182"/>
      <c r="AT2218" s="182"/>
      <c r="AU2218" s="182"/>
      <c r="AV2218" s="182"/>
      <c r="AW2218" s="96"/>
      <c r="AX2218" s="37">
        <f t="shared" si="114"/>
        <v>45961</v>
      </c>
      <c r="AY2218" s="182"/>
      <c r="AZ2218" s="183"/>
      <c r="BA2218" s="182"/>
      <c r="BB2218" s="182"/>
      <c r="BC2218" s="182"/>
      <c r="BD2218" s="182"/>
      <c r="BE2218" s="182"/>
      <c r="BF2218" s="182"/>
      <c r="BG2218" s="183"/>
      <c r="BH2218" s="4"/>
      <c r="BI2218" s="1"/>
      <c r="BJ2218" s="1"/>
      <c r="BK2218" s="1"/>
      <c r="BL2218" s="31"/>
      <c r="BM2218" s="31"/>
      <c r="BN2218" s="1"/>
      <c r="BO2218" s="1"/>
      <c r="BP2218" s="1"/>
      <c r="BQ2218" s="1"/>
      <c r="BR2218" s="1"/>
      <c r="BS2218" s="4"/>
      <c r="BT2218" s="37">
        <f t="shared" si="116"/>
        <v>45982</v>
      </c>
      <c r="BU2218" s="220"/>
      <c r="BV2218" s="183"/>
      <c r="BW2218" s="228"/>
      <c r="BX2218" s="182"/>
      <c r="BY2218" s="182"/>
      <c r="BZ2218" s="182"/>
      <c r="CA2218" s="182"/>
      <c r="CB2218" s="182"/>
      <c r="CC2218" s="183"/>
      <c r="CE2218" s="1"/>
      <c r="CF2218" s="1"/>
      <c r="CG2218" s="1"/>
      <c r="CH2218" s="1"/>
      <c r="CI2218" s="1"/>
      <c r="CJ2218" s="1"/>
      <c r="CK2218" s="1"/>
      <c r="CL2218" s="1"/>
      <c r="CM2218" s="1"/>
      <c r="CN2218" s="1"/>
      <c r="CO2218" s="1"/>
    </row>
    <row r="2219" spans="1:93" ht="30" customHeight="1" x14ac:dyDescent="0.2">
      <c r="A2219" s="1">
        <v>2213</v>
      </c>
      <c r="B2219" s="1" t="s">
        <v>605</v>
      </c>
      <c r="C2219" s="1" t="s">
        <v>606</v>
      </c>
      <c r="D2219" s="1" t="s">
        <v>607</v>
      </c>
      <c r="E2219" s="1" t="s">
        <v>607</v>
      </c>
      <c r="F2219" s="1" t="s">
        <v>74</v>
      </c>
      <c r="G2219" s="1">
        <v>10</v>
      </c>
      <c r="H2219" s="1" t="s">
        <v>341</v>
      </c>
      <c r="I2219" s="1" t="s">
        <v>114</v>
      </c>
      <c r="J2219" s="64">
        <v>558</v>
      </c>
      <c r="K2219" s="76">
        <v>2294561</v>
      </c>
      <c r="L2219" s="29">
        <v>45954</v>
      </c>
      <c r="M2219" s="29" t="s">
        <v>4163</v>
      </c>
      <c r="N2219" s="1" t="s">
        <v>478</v>
      </c>
      <c r="O2219" s="28" t="s">
        <v>225</v>
      </c>
      <c r="P2219" s="1" t="s">
        <v>216</v>
      </c>
      <c r="Q2219" s="76">
        <v>12</v>
      </c>
      <c r="R2219" s="1" t="s">
        <v>537</v>
      </c>
      <c r="T2219" s="1" t="s">
        <v>115</v>
      </c>
      <c r="U2219" s="1"/>
      <c r="V2219" s="1"/>
      <c r="W2219" s="4"/>
      <c r="X2219" s="28"/>
      <c r="Y2219" s="33"/>
      <c r="Z2219" s="33"/>
      <c r="AA2219" s="96"/>
      <c r="AB2219" s="178"/>
      <c r="AC2219" s="33">
        <v>25</v>
      </c>
      <c r="AD2219" s="33">
        <v>220</v>
      </c>
      <c r="AE2219" s="33" t="s">
        <v>103</v>
      </c>
      <c r="AF2219" s="33" t="s">
        <v>103</v>
      </c>
      <c r="AG2219" s="33"/>
      <c r="AH2219" s="4"/>
      <c r="AI2219" s="1"/>
      <c r="AJ2219" s="1"/>
      <c r="AK2219" s="1"/>
      <c r="AL2219" s="5"/>
      <c r="AM2219" s="164">
        <f t="shared" si="115"/>
        <v>45957</v>
      </c>
      <c r="AN2219" s="182"/>
      <c r="AO2219" s="230"/>
      <c r="AP2219" s="182"/>
      <c r="AQ2219" s="182"/>
      <c r="AR2219" s="182"/>
      <c r="AS2219" s="182"/>
      <c r="AT2219" s="182"/>
      <c r="AU2219" s="182"/>
      <c r="AV2219" s="182"/>
      <c r="AW2219" s="96"/>
      <c r="AX2219" s="37">
        <f t="shared" si="114"/>
        <v>45961</v>
      </c>
      <c r="AY2219" s="182"/>
      <c r="AZ2219" s="183"/>
      <c r="BA2219" s="182"/>
      <c r="BB2219" s="182"/>
      <c r="BC2219" s="182"/>
      <c r="BD2219" s="182"/>
      <c r="BE2219" s="182"/>
      <c r="BF2219" s="182"/>
      <c r="BG2219" s="183"/>
      <c r="BH2219" s="4"/>
      <c r="BI2219" s="1"/>
      <c r="BJ2219" s="1"/>
      <c r="BK2219" s="1"/>
      <c r="BL2219" s="31"/>
      <c r="BM2219" s="31"/>
      <c r="BN2219" s="1"/>
      <c r="BO2219" s="1"/>
      <c r="BP2219" s="1"/>
      <c r="BQ2219" s="1"/>
      <c r="BR2219" s="1"/>
      <c r="BS2219" s="4"/>
      <c r="BT2219" s="37">
        <f t="shared" si="116"/>
        <v>45982</v>
      </c>
      <c r="BU2219" s="220"/>
      <c r="BV2219" s="183"/>
      <c r="BW2219" s="228"/>
      <c r="BX2219" s="182"/>
      <c r="BY2219" s="182"/>
      <c r="BZ2219" s="182"/>
      <c r="CA2219" s="182"/>
      <c r="CB2219" s="182"/>
      <c r="CC2219" s="183"/>
      <c r="CE2219" s="1"/>
      <c r="CF2219" s="1"/>
      <c r="CG2219" s="1"/>
      <c r="CH2219" s="1"/>
      <c r="CI2219" s="1"/>
      <c r="CJ2219" s="1"/>
      <c r="CK2219" s="1"/>
      <c r="CL2219" s="1"/>
      <c r="CM2219" s="1"/>
      <c r="CN2219" s="1"/>
      <c r="CO2219" s="1"/>
    </row>
    <row r="2220" spans="1:93" ht="30" customHeight="1" x14ac:dyDescent="0.2">
      <c r="A2220" s="1">
        <v>2214</v>
      </c>
      <c r="B2220" s="1" t="s">
        <v>605</v>
      </c>
      <c r="C2220" s="1" t="s">
        <v>606</v>
      </c>
      <c r="D2220" s="1" t="s">
        <v>607</v>
      </c>
      <c r="E2220" s="1" t="s">
        <v>607</v>
      </c>
      <c r="F2220" s="1" t="s">
        <v>74</v>
      </c>
      <c r="G2220" s="1">
        <v>10</v>
      </c>
      <c r="H2220" s="1" t="s">
        <v>341</v>
      </c>
      <c r="I2220" s="1" t="s">
        <v>114</v>
      </c>
      <c r="J2220" s="64">
        <v>390</v>
      </c>
      <c r="K2220" s="76">
        <v>2294407</v>
      </c>
      <c r="L2220" s="29">
        <v>45954</v>
      </c>
      <c r="M2220" s="29" t="s">
        <v>4163</v>
      </c>
      <c r="N2220" s="1" t="s">
        <v>478</v>
      </c>
      <c r="O2220" s="28" t="s">
        <v>225</v>
      </c>
      <c r="P2220" s="1" t="s">
        <v>216</v>
      </c>
      <c r="Q2220" s="76">
        <v>9</v>
      </c>
      <c r="R2220" s="1" t="s">
        <v>537</v>
      </c>
      <c r="T2220" s="1" t="s">
        <v>115</v>
      </c>
      <c r="U2220" s="1"/>
      <c r="V2220" s="1"/>
      <c r="W2220" s="4"/>
      <c r="X2220" s="28"/>
      <c r="Y2220" s="33"/>
      <c r="Z2220" s="33"/>
      <c r="AA2220" s="96"/>
      <c r="AB2220" s="178"/>
      <c r="AC2220" s="33">
        <v>24.5</v>
      </c>
      <c r="AD2220" s="33">
        <v>230</v>
      </c>
      <c r="AE2220" s="33" t="s">
        <v>103</v>
      </c>
      <c r="AF2220" s="33" t="s">
        <v>103</v>
      </c>
      <c r="AG2220" s="33"/>
      <c r="AH2220" s="4"/>
      <c r="AI2220" s="1"/>
      <c r="AJ2220" s="1"/>
      <c r="AK2220" s="1"/>
      <c r="AL2220" s="5"/>
      <c r="AM2220" s="164">
        <f t="shared" si="115"/>
        <v>45957</v>
      </c>
      <c r="AN2220" s="182"/>
      <c r="AO2220" s="230"/>
      <c r="AP2220" s="182"/>
      <c r="AQ2220" s="182"/>
      <c r="AR2220" s="182"/>
      <c r="AS2220" s="182"/>
      <c r="AT2220" s="182"/>
      <c r="AU2220" s="182"/>
      <c r="AV2220" s="182"/>
      <c r="AW2220" s="96"/>
      <c r="AX2220" s="37">
        <f t="shared" si="114"/>
        <v>45961</v>
      </c>
      <c r="AY2220" s="182"/>
      <c r="AZ2220" s="183"/>
      <c r="BA2220" s="182"/>
      <c r="BB2220" s="182"/>
      <c r="BC2220" s="182"/>
      <c r="BD2220" s="182"/>
      <c r="BE2220" s="182"/>
      <c r="BF2220" s="182"/>
      <c r="BG2220" s="183"/>
      <c r="BH2220" s="4"/>
      <c r="BI2220" s="1"/>
      <c r="BJ2220" s="1"/>
      <c r="BK2220" s="1"/>
      <c r="BL2220" s="31"/>
      <c r="BM2220" s="31"/>
      <c r="BN2220" s="1"/>
      <c r="BO2220" s="1"/>
      <c r="BP2220" s="1"/>
      <c r="BQ2220" s="1"/>
      <c r="BR2220" s="1"/>
      <c r="BS2220" s="4"/>
      <c r="BT2220" s="37">
        <f t="shared" si="116"/>
        <v>45982</v>
      </c>
      <c r="BU2220" s="220"/>
      <c r="BV2220" s="183"/>
      <c r="BW2220" s="228"/>
      <c r="BX2220" s="182"/>
      <c r="BY2220" s="182"/>
      <c r="BZ2220" s="182"/>
      <c r="CA2220" s="182"/>
      <c r="CB2220" s="182"/>
      <c r="CC2220" s="183"/>
      <c r="CE2220" s="1"/>
      <c r="CF2220" s="1"/>
      <c r="CG2220" s="1"/>
      <c r="CH2220" s="1"/>
      <c r="CI2220" s="1"/>
      <c r="CJ2220" s="1"/>
      <c r="CK2220" s="1"/>
      <c r="CL2220" s="1"/>
      <c r="CM2220" s="1"/>
      <c r="CN2220" s="1"/>
      <c r="CO2220" s="1"/>
    </row>
    <row r="2221" spans="1:93" ht="30" customHeight="1" x14ac:dyDescent="0.2">
      <c r="A2221" s="1">
        <v>2215</v>
      </c>
      <c r="B2221" s="1" t="s">
        <v>605</v>
      </c>
      <c r="C2221" s="1" t="s">
        <v>606</v>
      </c>
      <c r="D2221" s="1" t="s">
        <v>607</v>
      </c>
      <c r="E2221" s="1" t="s">
        <v>607</v>
      </c>
      <c r="F2221" s="1" t="s">
        <v>74</v>
      </c>
      <c r="G2221" s="1">
        <v>10</v>
      </c>
      <c r="H2221" s="1" t="s">
        <v>341</v>
      </c>
      <c r="I2221" s="1" t="s">
        <v>114</v>
      </c>
      <c r="J2221" s="64">
        <v>287</v>
      </c>
      <c r="K2221" s="76">
        <v>2294562</v>
      </c>
      <c r="L2221" s="29">
        <v>45954</v>
      </c>
      <c r="M2221" s="29" t="s">
        <v>4163</v>
      </c>
      <c r="N2221" s="1" t="s">
        <v>478</v>
      </c>
      <c r="O2221" s="28" t="s">
        <v>225</v>
      </c>
      <c r="P2221" s="1" t="s">
        <v>216</v>
      </c>
      <c r="Q2221" s="76">
        <v>8</v>
      </c>
      <c r="R2221" s="1" t="s">
        <v>537</v>
      </c>
      <c r="T2221" s="1" t="s">
        <v>115</v>
      </c>
      <c r="U2221" s="1"/>
      <c r="V2221" s="1"/>
      <c r="W2221" s="4"/>
      <c r="X2221" s="28"/>
      <c r="Y2221" s="33"/>
      <c r="Z2221" s="33"/>
      <c r="AA2221" s="96"/>
      <c r="AB2221" s="178"/>
      <c r="AC2221" s="33">
        <v>26.5</v>
      </c>
      <c r="AD2221" s="33">
        <v>220</v>
      </c>
      <c r="AE2221" s="33" t="s">
        <v>103</v>
      </c>
      <c r="AF2221" s="33" t="s">
        <v>103</v>
      </c>
      <c r="AG2221" s="33"/>
      <c r="AH2221" s="4"/>
      <c r="AI2221" s="1"/>
      <c r="AJ2221" s="1"/>
      <c r="AK2221" s="1"/>
      <c r="AL2221" s="5"/>
      <c r="AM2221" s="164">
        <f t="shared" si="115"/>
        <v>45957</v>
      </c>
      <c r="AN2221" s="182"/>
      <c r="AO2221" s="230"/>
      <c r="AP2221" s="182"/>
      <c r="AQ2221" s="182"/>
      <c r="AR2221" s="182"/>
      <c r="AS2221" s="182"/>
      <c r="AT2221" s="182"/>
      <c r="AU2221" s="182"/>
      <c r="AV2221" s="182"/>
      <c r="AW2221" s="96"/>
      <c r="AX2221" s="37">
        <f t="shared" si="114"/>
        <v>45961</v>
      </c>
      <c r="AY2221" s="182"/>
      <c r="AZ2221" s="183"/>
      <c r="BA2221" s="182"/>
      <c r="BB2221" s="182"/>
      <c r="BC2221" s="182"/>
      <c r="BD2221" s="182"/>
      <c r="BE2221" s="182"/>
      <c r="BF2221" s="182"/>
      <c r="BG2221" s="183"/>
      <c r="BH2221" s="4"/>
      <c r="BI2221" s="1"/>
      <c r="BJ2221" s="1"/>
      <c r="BK2221" s="1"/>
      <c r="BL2221" s="31"/>
      <c r="BM2221" s="31"/>
      <c r="BN2221" s="1"/>
      <c r="BO2221" s="1"/>
      <c r="BP2221" s="1"/>
      <c r="BQ2221" s="1"/>
      <c r="BR2221" s="1"/>
      <c r="BS2221" s="4"/>
      <c r="BT2221" s="37">
        <f t="shared" si="116"/>
        <v>45982</v>
      </c>
      <c r="BU2221" s="220"/>
      <c r="BV2221" s="183"/>
      <c r="BW2221" s="228"/>
      <c r="BX2221" s="182"/>
      <c r="BY2221" s="182"/>
      <c r="BZ2221" s="182"/>
      <c r="CA2221" s="182"/>
      <c r="CB2221" s="182"/>
      <c r="CC2221" s="183"/>
      <c r="CE2221" s="1"/>
      <c r="CF2221" s="1"/>
      <c r="CG2221" s="1"/>
      <c r="CH2221" s="1"/>
      <c r="CI2221" s="1"/>
      <c r="CJ2221" s="1"/>
      <c r="CK2221" s="1"/>
      <c r="CL2221" s="1"/>
      <c r="CM2221" s="1"/>
      <c r="CN2221" s="1"/>
      <c r="CO2221" s="1"/>
    </row>
    <row r="2222" spans="1:93" ht="30" customHeight="1" x14ac:dyDescent="0.2">
      <c r="A2222" s="1">
        <v>2216</v>
      </c>
      <c r="B2222" s="1" t="s">
        <v>605</v>
      </c>
      <c r="C2222" s="1" t="s">
        <v>606</v>
      </c>
      <c r="D2222" s="1" t="s">
        <v>607</v>
      </c>
      <c r="E2222" s="1" t="s">
        <v>607</v>
      </c>
      <c r="F2222" s="1" t="s">
        <v>74</v>
      </c>
      <c r="G2222" s="1">
        <v>10</v>
      </c>
      <c r="H2222" s="1" t="s">
        <v>341</v>
      </c>
      <c r="I2222" s="1" t="s">
        <v>114</v>
      </c>
      <c r="J2222" s="64">
        <v>553</v>
      </c>
      <c r="K2222" s="76">
        <v>2294408</v>
      </c>
      <c r="L2222" s="29">
        <v>45954</v>
      </c>
      <c r="M2222" s="29" t="s">
        <v>4163</v>
      </c>
      <c r="N2222" s="1" t="s">
        <v>478</v>
      </c>
      <c r="O2222" s="28" t="s">
        <v>225</v>
      </c>
      <c r="P2222" s="1" t="s">
        <v>216</v>
      </c>
      <c r="Q2222" s="76">
        <v>12</v>
      </c>
      <c r="R2222" s="1" t="s">
        <v>537</v>
      </c>
      <c r="T2222" s="1" t="s">
        <v>115</v>
      </c>
      <c r="U2222" s="1"/>
      <c r="V2222" s="1"/>
      <c r="W2222" s="4"/>
      <c r="X2222" s="28"/>
      <c r="Y2222" s="33"/>
      <c r="Z2222" s="33"/>
      <c r="AA2222" s="96"/>
      <c r="AB2222" s="178"/>
      <c r="AC2222" s="33">
        <v>26</v>
      </c>
      <c r="AD2222" s="33">
        <v>240</v>
      </c>
      <c r="AE2222" s="33" t="s">
        <v>103</v>
      </c>
      <c r="AF2222" s="33" t="s">
        <v>103</v>
      </c>
      <c r="AG2222" s="33"/>
      <c r="AH2222" s="4"/>
      <c r="AI2222" s="1"/>
      <c r="AJ2222" s="1"/>
      <c r="AK2222" s="1"/>
      <c r="AL2222" s="5"/>
      <c r="AM2222" s="164">
        <f t="shared" si="115"/>
        <v>45957</v>
      </c>
      <c r="AN2222" s="182"/>
      <c r="AO2222" s="230"/>
      <c r="AP2222" s="182"/>
      <c r="AQ2222" s="182"/>
      <c r="AR2222" s="182"/>
      <c r="AS2222" s="182"/>
      <c r="AT2222" s="182"/>
      <c r="AU2222" s="182"/>
      <c r="AV2222" s="182"/>
      <c r="AW2222" s="96"/>
      <c r="AX2222" s="37">
        <f t="shared" si="114"/>
        <v>45961</v>
      </c>
      <c r="AY2222" s="182"/>
      <c r="AZ2222" s="183"/>
      <c r="BA2222" s="182"/>
      <c r="BB2222" s="182"/>
      <c r="BC2222" s="182"/>
      <c r="BD2222" s="182"/>
      <c r="BE2222" s="182"/>
      <c r="BF2222" s="182"/>
      <c r="BG2222" s="183"/>
      <c r="BH2222" s="4"/>
      <c r="BI2222" s="1"/>
      <c r="BJ2222" s="1"/>
      <c r="BK2222" s="1"/>
      <c r="BL2222" s="31"/>
      <c r="BM2222" s="31"/>
      <c r="BN2222" s="1"/>
      <c r="BO2222" s="1"/>
      <c r="BP2222" s="1"/>
      <c r="BQ2222" s="1"/>
      <c r="BR2222" s="1"/>
      <c r="BS2222" s="4"/>
      <c r="BT2222" s="37">
        <f t="shared" si="116"/>
        <v>45982</v>
      </c>
      <c r="BU2222" s="220"/>
      <c r="BV2222" s="183"/>
      <c r="BW2222" s="228"/>
      <c r="BX2222" s="182"/>
      <c r="BY2222" s="182"/>
      <c r="BZ2222" s="182"/>
      <c r="CA2222" s="182"/>
      <c r="CB2222" s="182"/>
      <c r="CC2222" s="183"/>
      <c r="CE2222" s="1"/>
      <c r="CF2222" s="1"/>
      <c r="CG2222" s="1"/>
      <c r="CH2222" s="1"/>
      <c r="CI2222" s="1"/>
      <c r="CJ2222" s="1"/>
      <c r="CK2222" s="1"/>
      <c r="CL2222" s="1"/>
      <c r="CM2222" s="1"/>
      <c r="CN2222" s="1"/>
      <c r="CO2222" s="1"/>
    </row>
    <row r="2223" spans="1:93" ht="30" customHeight="1" x14ac:dyDescent="0.2">
      <c r="A2223" s="1">
        <v>2217</v>
      </c>
      <c r="B2223" s="1" t="s">
        <v>605</v>
      </c>
      <c r="C2223" s="1" t="s">
        <v>606</v>
      </c>
      <c r="D2223" s="1" t="s">
        <v>607</v>
      </c>
      <c r="E2223" s="1" t="s">
        <v>607</v>
      </c>
      <c r="F2223" s="1" t="s">
        <v>74</v>
      </c>
      <c r="G2223" s="1">
        <v>10</v>
      </c>
      <c r="H2223" s="1" t="s">
        <v>341</v>
      </c>
      <c r="I2223" s="1" t="s">
        <v>114</v>
      </c>
      <c r="J2223" s="64">
        <v>438</v>
      </c>
      <c r="K2223" s="76">
        <v>2294409</v>
      </c>
      <c r="L2223" s="29">
        <v>45954</v>
      </c>
      <c r="M2223" s="29" t="s">
        <v>4163</v>
      </c>
      <c r="N2223" s="1" t="s">
        <v>478</v>
      </c>
      <c r="O2223" s="28" t="s">
        <v>225</v>
      </c>
      <c r="P2223" s="1" t="s">
        <v>216</v>
      </c>
      <c r="Q2223" s="76">
        <v>9</v>
      </c>
      <c r="R2223" s="1" t="s">
        <v>537</v>
      </c>
      <c r="T2223" s="1" t="s">
        <v>115</v>
      </c>
      <c r="U2223" s="1"/>
      <c r="V2223" s="1"/>
      <c r="W2223" s="4"/>
      <c r="X2223" s="28"/>
      <c r="Y2223" s="33"/>
      <c r="Z2223" s="33"/>
      <c r="AA2223" s="96"/>
      <c r="AB2223" s="178"/>
      <c r="AC2223" s="33">
        <v>25.5</v>
      </c>
      <c r="AD2223" s="33">
        <v>210</v>
      </c>
      <c r="AE2223" s="33" t="s">
        <v>103</v>
      </c>
      <c r="AF2223" s="33" t="s">
        <v>103</v>
      </c>
      <c r="AG2223" s="33"/>
      <c r="AH2223" s="4"/>
      <c r="AI2223" s="1"/>
      <c r="AJ2223" s="1"/>
      <c r="AK2223" s="1"/>
      <c r="AL2223" s="5"/>
      <c r="AM2223" s="164">
        <f t="shared" si="115"/>
        <v>45957</v>
      </c>
      <c r="AN2223" s="182"/>
      <c r="AO2223" s="230"/>
      <c r="AP2223" s="182"/>
      <c r="AQ2223" s="182"/>
      <c r="AR2223" s="182"/>
      <c r="AS2223" s="182"/>
      <c r="AT2223" s="182"/>
      <c r="AU2223" s="182"/>
      <c r="AV2223" s="182"/>
      <c r="AW2223" s="96"/>
      <c r="AX2223" s="37">
        <f t="shared" si="114"/>
        <v>45961</v>
      </c>
      <c r="AY2223" s="182"/>
      <c r="AZ2223" s="183"/>
      <c r="BA2223" s="182"/>
      <c r="BB2223" s="182"/>
      <c r="BC2223" s="182"/>
      <c r="BD2223" s="182"/>
      <c r="BE2223" s="182"/>
      <c r="BF2223" s="182"/>
      <c r="BG2223" s="183"/>
      <c r="BH2223" s="4"/>
      <c r="BI2223" s="1"/>
      <c r="BJ2223" s="1"/>
      <c r="BK2223" s="1"/>
      <c r="BL2223" s="31"/>
      <c r="BM2223" s="31"/>
      <c r="BN2223" s="1"/>
      <c r="BO2223" s="1"/>
      <c r="BP2223" s="1"/>
      <c r="BQ2223" s="1"/>
      <c r="BR2223" s="1"/>
      <c r="BS2223" s="4"/>
      <c r="BT2223" s="37">
        <f t="shared" si="116"/>
        <v>45982</v>
      </c>
      <c r="BU2223" s="220"/>
      <c r="BV2223" s="183"/>
      <c r="BW2223" s="228"/>
      <c r="BX2223" s="182"/>
      <c r="BY2223" s="182"/>
      <c r="BZ2223" s="182"/>
      <c r="CA2223" s="182"/>
      <c r="CB2223" s="182"/>
      <c r="CC2223" s="183"/>
      <c r="CE2223" s="1"/>
      <c r="CF2223" s="1"/>
      <c r="CG2223" s="1"/>
      <c r="CH2223" s="1"/>
      <c r="CI2223" s="1"/>
      <c r="CJ2223" s="1"/>
      <c r="CK2223" s="1"/>
      <c r="CL2223" s="1"/>
      <c r="CM2223" s="1"/>
      <c r="CN2223" s="1"/>
      <c r="CO2223" s="1"/>
    </row>
    <row r="2224" spans="1:93" ht="30" customHeight="1" x14ac:dyDescent="0.2">
      <c r="A2224" s="1">
        <v>2218</v>
      </c>
      <c r="B2224" s="1" t="s">
        <v>605</v>
      </c>
      <c r="C2224" s="1" t="s">
        <v>606</v>
      </c>
      <c r="D2224" s="1" t="s">
        <v>607</v>
      </c>
      <c r="E2224" s="1" t="s">
        <v>607</v>
      </c>
      <c r="F2224" s="1" t="s">
        <v>74</v>
      </c>
      <c r="G2224" s="1">
        <v>10</v>
      </c>
      <c r="H2224" s="1" t="s">
        <v>341</v>
      </c>
      <c r="I2224" s="1" t="s">
        <v>114</v>
      </c>
      <c r="J2224" s="64">
        <v>433</v>
      </c>
      <c r="K2224" s="76">
        <v>2294563</v>
      </c>
      <c r="L2224" s="29">
        <v>45954</v>
      </c>
      <c r="M2224" s="29" t="s">
        <v>4163</v>
      </c>
      <c r="N2224" s="1" t="s">
        <v>478</v>
      </c>
      <c r="O2224" s="28" t="s">
        <v>225</v>
      </c>
      <c r="P2224" s="1" t="s">
        <v>216</v>
      </c>
      <c r="Q2224" s="76">
        <v>9</v>
      </c>
      <c r="R2224" s="1" t="s">
        <v>537</v>
      </c>
      <c r="T2224" s="1" t="s">
        <v>115</v>
      </c>
      <c r="U2224" s="1"/>
      <c r="V2224" s="1"/>
      <c r="W2224" s="4"/>
      <c r="X2224" s="28"/>
      <c r="Y2224" s="33"/>
      <c r="Z2224" s="33"/>
      <c r="AA2224" s="96"/>
      <c r="AB2224" s="178"/>
      <c r="AC2224" s="33">
        <v>26.5</v>
      </c>
      <c r="AD2224" s="33">
        <v>235</v>
      </c>
      <c r="AE2224" s="33" t="s">
        <v>103</v>
      </c>
      <c r="AF2224" s="33" t="s">
        <v>103</v>
      </c>
      <c r="AG2224" s="33"/>
      <c r="AH2224" s="4"/>
      <c r="AI2224" s="1"/>
      <c r="AJ2224" s="1"/>
      <c r="AK2224" s="1"/>
      <c r="AL2224" s="5"/>
      <c r="AM2224" s="164">
        <f t="shared" si="115"/>
        <v>45957</v>
      </c>
      <c r="AN2224" s="182"/>
      <c r="AO2224" s="230"/>
      <c r="AP2224" s="182"/>
      <c r="AQ2224" s="182"/>
      <c r="AR2224" s="182"/>
      <c r="AS2224" s="182"/>
      <c r="AT2224" s="182"/>
      <c r="AU2224" s="182"/>
      <c r="AV2224" s="182"/>
      <c r="AW2224" s="96"/>
      <c r="AX2224" s="37">
        <f t="shared" si="114"/>
        <v>45961</v>
      </c>
      <c r="AY2224" s="182"/>
      <c r="AZ2224" s="183"/>
      <c r="BA2224" s="182"/>
      <c r="BB2224" s="182"/>
      <c r="BC2224" s="182"/>
      <c r="BD2224" s="182"/>
      <c r="BE2224" s="182"/>
      <c r="BF2224" s="182"/>
      <c r="BG2224" s="183"/>
      <c r="BH2224" s="4"/>
      <c r="BI2224" s="1"/>
      <c r="BJ2224" s="1"/>
      <c r="BK2224" s="1"/>
      <c r="BL2224" s="31"/>
      <c r="BM2224" s="31"/>
      <c r="BN2224" s="1"/>
      <c r="BO2224" s="1"/>
      <c r="BP2224" s="1"/>
      <c r="BQ2224" s="1"/>
      <c r="BR2224" s="1"/>
      <c r="BS2224" s="4"/>
      <c r="BT2224" s="37">
        <f t="shared" si="116"/>
        <v>45982</v>
      </c>
      <c r="BU2224" s="220"/>
      <c r="BV2224" s="183"/>
      <c r="BW2224" s="228"/>
      <c r="BX2224" s="182"/>
      <c r="BY2224" s="182"/>
      <c r="BZ2224" s="182"/>
      <c r="CA2224" s="182"/>
      <c r="CB2224" s="182"/>
      <c r="CC2224" s="183"/>
      <c r="CE2224" s="1"/>
      <c r="CF2224" s="1"/>
      <c r="CG2224" s="1"/>
      <c r="CH2224" s="1"/>
      <c r="CI2224" s="1"/>
      <c r="CJ2224" s="1"/>
      <c r="CK2224" s="1"/>
      <c r="CL2224" s="1"/>
      <c r="CM2224" s="1"/>
      <c r="CN2224" s="1"/>
      <c r="CO2224" s="1"/>
    </row>
    <row r="2225" spans="1:93" ht="30" customHeight="1" x14ac:dyDescent="0.2">
      <c r="A2225" s="1">
        <v>2219</v>
      </c>
      <c r="B2225" s="1" t="s">
        <v>605</v>
      </c>
      <c r="C2225" s="1" t="s">
        <v>606</v>
      </c>
      <c r="D2225" s="1" t="s">
        <v>607</v>
      </c>
      <c r="E2225" s="1" t="s">
        <v>607</v>
      </c>
      <c r="F2225" s="1" t="s">
        <v>74</v>
      </c>
      <c r="G2225" s="1">
        <v>10</v>
      </c>
      <c r="H2225" s="1" t="s">
        <v>341</v>
      </c>
      <c r="I2225" s="1" t="s">
        <v>114</v>
      </c>
      <c r="J2225" s="64">
        <v>554</v>
      </c>
      <c r="K2225" s="76">
        <v>2294410</v>
      </c>
      <c r="L2225" s="29">
        <v>45954</v>
      </c>
      <c r="M2225" s="29" t="s">
        <v>4163</v>
      </c>
      <c r="N2225" s="1" t="s">
        <v>478</v>
      </c>
      <c r="O2225" s="28" t="s">
        <v>225</v>
      </c>
      <c r="P2225" s="1" t="s">
        <v>216</v>
      </c>
      <c r="Q2225" s="76">
        <v>12</v>
      </c>
      <c r="R2225" s="1" t="s">
        <v>537</v>
      </c>
      <c r="T2225" s="1" t="s">
        <v>115</v>
      </c>
      <c r="U2225" s="1"/>
      <c r="V2225" s="1"/>
      <c r="W2225" s="4"/>
      <c r="X2225" s="28"/>
      <c r="Y2225" s="33"/>
      <c r="Z2225" s="33"/>
      <c r="AA2225" s="96"/>
      <c r="AB2225" s="178"/>
      <c r="AC2225" s="33">
        <v>26</v>
      </c>
      <c r="AD2225" s="33">
        <v>220</v>
      </c>
      <c r="AE2225" s="33" t="s">
        <v>103</v>
      </c>
      <c r="AF2225" s="33" t="s">
        <v>103</v>
      </c>
      <c r="AG2225" s="33"/>
      <c r="AH2225" s="4"/>
      <c r="AI2225" s="1"/>
      <c r="AJ2225" s="1"/>
      <c r="AK2225" s="1"/>
      <c r="AL2225" s="5"/>
      <c r="AM2225" s="164">
        <f t="shared" si="115"/>
        <v>45957</v>
      </c>
      <c r="AN2225" s="182"/>
      <c r="AO2225" s="230"/>
      <c r="AP2225" s="182"/>
      <c r="AQ2225" s="182"/>
      <c r="AR2225" s="182"/>
      <c r="AS2225" s="182"/>
      <c r="AT2225" s="182"/>
      <c r="AU2225" s="182"/>
      <c r="AV2225" s="182"/>
      <c r="AW2225" s="96"/>
      <c r="AX2225" s="37">
        <f t="shared" si="114"/>
        <v>45961</v>
      </c>
      <c r="AY2225" s="182"/>
      <c r="AZ2225" s="183"/>
      <c r="BA2225" s="182"/>
      <c r="BB2225" s="182"/>
      <c r="BC2225" s="182"/>
      <c r="BD2225" s="182"/>
      <c r="BE2225" s="182"/>
      <c r="BF2225" s="182"/>
      <c r="BG2225" s="183"/>
      <c r="BH2225" s="4"/>
      <c r="BI2225" s="1"/>
      <c r="BJ2225" s="1"/>
      <c r="BK2225" s="1"/>
      <c r="BL2225" s="31"/>
      <c r="BM2225" s="31"/>
      <c r="BN2225" s="1"/>
      <c r="BO2225" s="1"/>
      <c r="BP2225" s="1"/>
      <c r="BQ2225" s="1"/>
      <c r="BR2225" s="1"/>
      <c r="BS2225" s="4"/>
      <c r="BT2225" s="37">
        <f t="shared" si="116"/>
        <v>45982</v>
      </c>
      <c r="BU2225" s="220"/>
      <c r="BV2225" s="183"/>
      <c r="BW2225" s="228"/>
      <c r="BX2225" s="182"/>
      <c r="BY2225" s="182"/>
      <c r="BZ2225" s="182"/>
      <c r="CA2225" s="182"/>
      <c r="CB2225" s="182"/>
      <c r="CC2225" s="183"/>
      <c r="CE2225" s="1"/>
      <c r="CF2225" s="1"/>
      <c r="CG2225" s="1"/>
      <c r="CH2225" s="1"/>
      <c r="CI2225" s="1"/>
      <c r="CJ2225" s="1"/>
      <c r="CK2225" s="1"/>
      <c r="CL2225" s="1"/>
      <c r="CM2225" s="1"/>
      <c r="CN2225" s="1"/>
      <c r="CO2225" s="1"/>
    </row>
    <row r="2226" spans="1:93" ht="30" customHeight="1" x14ac:dyDescent="0.2">
      <c r="A2226" s="1">
        <v>2220</v>
      </c>
      <c r="B2226" s="1" t="s">
        <v>605</v>
      </c>
      <c r="C2226" s="1" t="s">
        <v>606</v>
      </c>
      <c r="D2226" s="1" t="s">
        <v>607</v>
      </c>
      <c r="E2226" s="1" t="s">
        <v>607</v>
      </c>
      <c r="F2226" s="1" t="s">
        <v>74</v>
      </c>
      <c r="G2226" s="1">
        <v>10</v>
      </c>
      <c r="H2226" s="1" t="s">
        <v>341</v>
      </c>
      <c r="I2226" s="1" t="s">
        <v>114</v>
      </c>
      <c r="J2226" s="64">
        <v>389</v>
      </c>
      <c r="K2226" s="76">
        <v>2294564</v>
      </c>
      <c r="L2226" s="29">
        <v>45954</v>
      </c>
      <c r="M2226" s="29" t="s">
        <v>4163</v>
      </c>
      <c r="N2226" s="1" t="s">
        <v>478</v>
      </c>
      <c r="O2226" s="28" t="s">
        <v>225</v>
      </c>
      <c r="P2226" s="1" t="s">
        <v>216</v>
      </c>
      <c r="Q2226" s="76">
        <v>9</v>
      </c>
      <c r="R2226" s="1" t="s">
        <v>537</v>
      </c>
      <c r="T2226" s="1" t="s">
        <v>115</v>
      </c>
      <c r="U2226" s="1"/>
      <c r="V2226" s="1"/>
      <c r="W2226" s="4"/>
      <c r="X2226" s="28"/>
      <c r="Y2226" s="33"/>
      <c r="Z2226" s="33"/>
      <c r="AA2226" s="96"/>
      <c r="AB2226" s="178"/>
      <c r="AC2226" s="33">
        <v>25</v>
      </c>
      <c r="AD2226" s="33">
        <v>230</v>
      </c>
      <c r="AE2226" s="33" t="s">
        <v>103</v>
      </c>
      <c r="AF2226" s="33" t="s">
        <v>103</v>
      </c>
      <c r="AG2226" s="33"/>
      <c r="AH2226" s="4"/>
      <c r="AI2226" s="1"/>
      <c r="AJ2226" s="1"/>
      <c r="AK2226" s="1"/>
      <c r="AL2226" s="5"/>
      <c r="AM2226" s="164">
        <f t="shared" si="115"/>
        <v>45957</v>
      </c>
      <c r="AN2226" s="182"/>
      <c r="AO2226" s="230"/>
      <c r="AP2226" s="182"/>
      <c r="AQ2226" s="182"/>
      <c r="AR2226" s="182"/>
      <c r="AS2226" s="182"/>
      <c r="AT2226" s="182"/>
      <c r="AU2226" s="182"/>
      <c r="AV2226" s="182"/>
      <c r="AW2226" s="96"/>
      <c r="AX2226" s="37">
        <f t="shared" si="114"/>
        <v>45961</v>
      </c>
      <c r="AY2226" s="182"/>
      <c r="AZ2226" s="183"/>
      <c r="BA2226" s="182"/>
      <c r="BB2226" s="182"/>
      <c r="BC2226" s="182"/>
      <c r="BD2226" s="182"/>
      <c r="BE2226" s="182"/>
      <c r="BF2226" s="182"/>
      <c r="BG2226" s="183"/>
      <c r="BH2226" s="4"/>
      <c r="BI2226" s="1"/>
      <c r="BJ2226" s="1"/>
      <c r="BK2226" s="1"/>
      <c r="BL2226" s="31"/>
      <c r="BM2226" s="31"/>
      <c r="BN2226" s="1"/>
      <c r="BO2226" s="1"/>
      <c r="BP2226" s="1"/>
      <c r="BQ2226" s="1"/>
      <c r="BR2226" s="1"/>
      <c r="BS2226" s="4"/>
      <c r="BT2226" s="37">
        <f t="shared" si="116"/>
        <v>45982</v>
      </c>
      <c r="BU2226" s="220"/>
      <c r="BV2226" s="183"/>
      <c r="BW2226" s="228"/>
      <c r="BX2226" s="182"/>
      <c r="BY2226" s="182"/>
      <c r="BZ2226" s="182"/>
      <c r="CA2226" s="182"/>
      <c r="CB2226" s="182"/>
      <c r="CC2226" s="183"/>
      <c r="CE2226" s="1"/>
      <c r="CF2226" s="1"/>
      <c r="CG2226" s="1"/>
      <c r="CH2226" s="1"/>
      <c r="CI2226" s="1"/>
      <c r="CJ2226" s="1"/>
      <c r="CK2226" s="1"/>
      <c r="CL2226" s="1"/>
      <c r="CM2226" s="1"/>
      <c r="CN2226" s="1"/>
      <c r="CO2226" s="1"/>
    </row>
    <row r="2227" spans="1:93" ht="30" customHeight="1" x14ac:dyDescent="0.2">
      <c r="A2227" s="1">
        <v>2221</v>
      </c>
      <c r="B2227" s="1" t="s">
        <v>605</v>
      </c>
      <c r="C2227" s="1" t="s">
        <v>606</v>
      </c>
      <c r="D2227" s="1" t="s">
        <v>607</v>
      </c>
      <c r="E2227" s="1" t="s">
        <v>607</v>
      </c>
      <c r="F2227" s="1" t="s">
        <v>74</v>
      </c>
      <c r="G2227" s="1">
        <v>10</v>
      </c>
      <c r="H2227" s="1" t="s">
        <v>341</v>
      </c>
      <c r="I2227" s="1" t="s">
        <v>114</v>
      </c>
      <c r="J2227" s="64">
        <v>391</v>
      </c>
      <c r="K2227" s="76">
        <v>2294411</v>
      </c>
      <c r="L2227" s="29">
        <v>45954</v>
      </c>
      <c r="M2227" s="29" t="s">
        <v>4163</v>
      </c>
      <c r="N2227" s="1" t="s">
        <v>478</v>
      </c>
      <c r="O2227" s="28" t="s">
        <v>225</v>
      </c>
      <c r="P2227" s="1" t="s">
        <v>216</v>
      </c>
      <c r="Q2227" s="76">
        <v>9</v>
      </c>
      <c r="R2227" s="1" t="s">
        <v>537</v>
      </c>
      <c r="T2227" s="1" t="s">
        <v>115</v>
      </c>
      <c r="U2227" s="1"/>
      <c r="V2227" s="1"/>
      <c r="W2227" s="4"/>
      <c r="X2227" s="28"/>
      <c r="Y2227" s="33"/>
      <c r="Z2227" s="33"/>
      <c r="AA2227" s="96"/>
      <c r="AB2227" s="178"/>
      <c r="AC2227" s="33">
        <v>26</v>
      </c>
      <c r="AD2227" s="33">
        <v>225</v>
      </c>
      <c r="AE2227" s="33" t="s">
        <v>103</v>
      </c>
      <c r="AF2227" s="33" t="s">
        <v>103</v>
      </c>
      <c r="AG2227" s="33"/>
      <c r="AH2227" s="4"/>
      <c r="AI2227" s="1"/>
      <c r="AJ2227" s="1"/>
      <c r="AK2227" s="1"/>
      <c r="AL2227" s="5"/>
      <c r="AM2227" s="164">
        <f t="shared" si="115"/>
        <v>45957</v>
      </c>
      <c r="AN2227" s="182"/>
      <c r="AO2227" s="230"/>
      <c r="AP2227" s="182"/>
      <c r="AQ2227" s="182"/>
      <c r="AR2227" s="182"/>
      <c r="AS2227" s="182"/>
      <c r="AT2227" s="182"/>
      <c r="AU2227" s="182"/>
      <c r="AV2227" s="182"/>
      <c r="AW2227" s="96"/>
      <c r="AX2227" s="37">
        <f t="shared" si="114"/>
        <v>45961</v>
      </c>
      <c r="AY2227" s="182"/>
      <c r="AZ2227" s="183"/>
      <c r="BA2227" s="182"/>
      <c r="BB2227" s="182"/>
      <c r="BC2227" s="182"/>
      <c r="BD2227" s="182"/>
      <c r="BE2227" s="182"/>
      <c r="BF2227" s="182"/>
      <c r="BG2227" s="183"/>
      <c r="BH2227" s="4"/>
      <c r="BI2227" s="1"/>
      <c r="BJ2227" s="1"/>
      <c r="BK2227" s="1"/>
      <c r="BL2227" s="31"/>
      <c r="BM2227" s="31"/>
      <c r="BN2227" s="1"/>
      <c r="BO2227" s="1"/>
      <c r="BP2227" s="1"/>
      <c r="BQ2227" s="1"/>
      <c r="BR2227" s="1"/>
      <c r="BS2227" s="4"/>
      <c r="BT2227" s="37">
        <f t="shared" si="116"/>
        <v>45982</v>
      </c>
      <c r="BU2227" s="220"/>
      <c r="BV2227" s="183"/>
      <c r="BW2227" s="228"/>
      <c r="BX2227" s="182"/>
      <c r="BY2227" s="182"/>
      <c r="BZ2227" s="182"/>
      <c r="CA2227" s="182"/>
      <c r="CB2227" s="182"/>
      <c r="CC2227" s="183"/>
      <c r="CE2227" s="1"/>
      <c r="CF2227" s="1"/>
      <c r="CG2227" s="1"/>
      <c r="CH2227" s="1"/>
      <c r="CI2227" s="1"/>
      <c r="CJ2227" s="1"/>
      <c r="CK2227" s="1"/>
      <c r="CL2227" s="1"/>
      <c r="CM2227" s="1"/>
      <c r="CN2227" s="1"/>
      <c r="CO2227" s="1"/>
    </row>
    <row r="2228" spans="1:93" ht="30" customHeight="1" x14ac:dyDescent="0.2">
      <c r="A2228" s="1">
        <v>2222</v>
      </c>
      <c r="B2228" s="1" t="s">
        <v>605</v>
      </c>
      <c r="C2228" s="1" t="s">
        <v>606</v>
      </c>
      <c r="D2228" s="1" t="s">
        <v>607</v>
      </c>
      <c r="E2228" s="1" t="s">
        <v>607</v>
      </c>
      <c r="F2228" s="1" t="s">
        <v>74</v>
      </c>
      <c r="G2228" s="1">
        <v>10</v>
      </c>
      <c r="H2228" s="1" t="s">
        <v>341</v>
      </c>
      <c r="I2228" s="1" t="s">
        <v>114</v>
      </c>
      <c r="J2228" s="64">
        <v>431</v>
      </c>
      <c r="K2228" s="76">
        <v>2294565</v>
      </c>
      <c r="L2228" s="29">
        <v>45954</v>
      </c>
      <c r="M2228" s="29" t="s">
        <v>4163</v>
      </c>
      <c r="N2228" s="1" t="s">
        <v>478</v>
      </c>
      <c r="O2228" s="28" t="s">
        <v>225</v>
      </c>
      <c r="P2228" s="1" t="s">
        <v>216</v>
      </c>
      <c r="Q2228" s="76">
        <v>9</v>
      </c>
      <c r="R2228" s="1" t="s">
        <v>537</v>
      </c>
      <c r="T2228" s="1" t="s">
        <v>115</v>
      </c>
      <c r="U2228" s="1"/>
      <c r="V2228" s="1"/>
      <c r="W2228" s="4"/>
      <c r="X2228" s="28"/>
      <c r="Y2228" s="33"/>
      <c r="Z2228" s="33"/>
      <c r="AA2228" s="96"/>
      <c r="AB2228" s="178"/>
      <c r="AC2228" s="33">
        <v>24.5</v>
      </c>
      <c r="AD2228" s="33">
        <v>210</v>
      </c>
      <c r="AE2228" s="33" t="s">
        <v>103</v>
      </c>
      <c r="AF2228" s="33" t="s">
        <v>103</v>
      </c>
      <c r="AG2228" s="33"/>
      <c r="AH2228" s="4"/>
      <c r="AI2228" s="1"/>
      <c r="AJ2228" s="1"/>
      <c r="AK2228" s="1"/>
      <c r="AL2228" s="5"/>
      <c r="AM2228" s="164">
        <f t="shared" si="115"/>
        <v>45957</v>
      </c>
      <c r="AN2228" s="182"/>
      <c r="AO2228" s="230"/>
      <c r="AP2228" s="182"/>
      <c r="AQ2228" s="182"/>
      <c r="AR2228" s="182"/>
      <c r="AS2228" s="182"/>
      <c r="AT2228" s="182"/>
      <c r="AU2228" s="182"/>
      <c r="AV2228" s="182"/>
      <c r="AW2228" s="96"/>
      <c r="AX2228" s="37">
        <f t="shared" si="114"/>
        <v>45961</v>
      </c>
      <c r="AY2228" s="182"/>
      <c r="AZ2228" s="183"/>
      <c r="BA2228" s="182"/>
      <c r="BB2228" s="182"/>
      <c r="BC2228" s="182"/>
      <c r="BD2228" s="182"/>
      <c r="BE2228" s="182"/>
      <c r="BF2228" s="182"/>
      <c r="BG2228" s="183"/>
      <c r="BH2228" s="4"/>
      <c r="BI2228" s="1"/>
      <c r="BJ2228" s="1"/>
      <c r="BK2228" s="1"/>
      <c r="BL2228" s="31"/>
      <c r="BM2228" s="31"/>
      <c r="BN2228" s="1"/>
      <c r="BO2228" s="1"/>
      <c r="BP2228" s="1"/>
      <c r="BQ2228" s="1"/>
      <c r="BR2228" s="1"/>
      <c r="BS2228" s="4"/>
      <c r="BT2228" s="37">
        <f t="shared" si="116"/>
        <v>45982</v>
      </c>
      <c r="BU2228" s="220"/>
      <c r="BV2228" s="183"/>
      <c r="BW2228" s="228"/>
      <c r="BX2228" s="182"/>
      <c r="BY2228" s="182"/>
      <c r="BZ2228" s="182"/>
      <c r="CA2228" s="182"/>
      <c r="CB2228" s="182"/>
      <c r="CC2228" s="183"/>
      <c r="CE2228" s="1"/>
      <c r="CF2228" s="1"/>
      <c r="CG2228" s="1"/>
      <c r="CH2228" s="1"/>
      <c r="CI2228" s="1"/>
      <c r="CJ2228" s="1"/>
      <c r="CK2228" s="1"/>
      <c r="CL2228" s="1"/>
      <c r="CM2228" s="1"/>
      <c r="CN2228" s="1"/>
      <c r="CO2228" s="1"/>
    </row>
    <row r="2229" spans="1:93" ht="30" customHeight="1" x14ac:dyDescent="0.2">
      <c r="A2229" s="1">
        <v>2223</v>
      </c>
      <c r="B2229" s="1" t="s">
        <v>605</v>
      </c>
      <c r="C2229" s="1" t="s">
        <v>606</v>
      </c>
      <c r="D2229" s="1" t="s">
        <v>607</v>
      </c>
      <c r="E2229" s="1" t="s">
        <v>607</v>
      </c>
      <c r="F2229" s="1" t="s">
        <v>74</v>
      </c>
      <c r="G2229" s="1">
        <v>10</v>
      </c>
      <c r="H2229" s="1" t="s">
        <v>341</v>
      </c>
      <c r="I2229" s="1" t="s">
        <v>114</v>
      </c>
      <c r="J2229" s="64">
        <v>407</v>
      </c>
      <c r="K2229" s="76">
        <v>2294412</v>
      </c>
      <c r="L2229" s="29">
        <v>45954</v>
      </c>
      <c r="M2229" s="29" t="s">
        <v>4163</v>
      </c>
      <c r="N2229" s="1" t="s">
        <v>478</v>
      </c>
      <c r="O2229" s="28" t="s">
        <v>225</v>
      </c>
      <c r="P2229" s="1" t="s">
        <v>216</v>
      </c>
      <c r="Q2229" s="76">
        <v>9</v>
      </c>
      <c r="R2229" s="1" t="s">
        <v>537</v>
      </c>
      <c r="S2229" s="1">
        <v>6</v>
      </c>
      <c r="T2229" s="1" t="s">
        <v>115</v>
      </c>
      <c r="U2229" s="1"/>
      <c r="V2229" s="1"/>
      <c r="W2229" s="4"/>
      <c r="X2229" s="28"/>
      <c r="Y2229" s="33"/>
      <c r="Z2229" s="33"/>
      <c r="AA2229" s="96"/>
      <c r="AB2229" s="178"/>
      <c r="AC2229" s="33">
        <v>26</v>
      </c>
      <c r="AD2229" s="33">
        <v>230</v>
      </c>
      <c r="AE2229" s="33" t="s">
        <v>103</v>
      </c>
      <c r="AF2229" s="33" t="s">
        <v>103</v>
      </c>
      <c r="AG2229" s="33"/>
      <c r="AH2229" s="4"/>
      <c r="AI2229" s="1"/>
      <c r="AJ2229" s="1"/>
      <c r="AK2229" s="1"/>
      <c r="AL2229" s="5"/>
      <c r="AM2229" s="164">
        <f t="shared" si="115"/>
        <v>45957</v>
      </c>
      <c r="AN2229" s="182"/>
      <c r="AO2229" s="230"/>
      <c r="AP2229" s="182"/>
      <c r="AQ2229" s="182"/>
      <c r="AR2229" s="182"/>
      <c r="AS2229" s="182"/>
      <c r="AT2229" s="182"/>
      <c r="AU2229" s="182"/>
      <c r="AV2229" s="182"/>
      <c r="AW2229" s="96"/>
      <c r="AX2229" s="37">
        <f t="shared" si="114"/>
        <v>45961</v>
      </c>
      <c r="AY2229" s="182"/>
      <c r="AZ2229" s="183"/>
      <c r="BA2229" s="182"/>
      <c r="BB2229" s="182"/>
      <c r="BC2229" s="182"/>
      <c r="BD2229" s="182"/>
      <c r="BE2229" s="182"/>
      <c r="BF2229" s="182"/>
      <c r="BG2229" s="183"/>
      <c r="BH2229" s="4"/>
      <c r="BI2229" s="1"/>
      <c r="BJ2229" s="1"/>
      <c r="BK2229" s="1"/>
      <c r="BL2229" s="31"/>
      <c r="BM2229" s="31"/>
      <c r="BN2229" s="1"/>
      <c r="BO2229" s="1"/>
      <c r="BP2229" s="1"/>
      <c r="BQ2229" s="1"/>
      <c r="BR2229" s="1"/>
      <c r="BS2229" s="4"/>
      <c r="BT2229" s="37">
        <f t="shared" si="116"/>
        <v>45982</v>
      </c>
      <c r="BU2229" s="220"/>
      <c r="BV2229" s="183"/>
      <c r="BW2229" s="228"/>
      <c r="BX2229" s="182"/>
      <c r="BY2229" s="182"/>
      <c r="BZ2229" s="182"/>
      <c r="CA2229" s="182"/>
      <c r="CB2229" s="182"/>
      <c r="CC2229" s="183"/>
      <c r="CE2229" s="1"/>
      <c r="CF2229" s="1"/>
      <c r="CG2229" s="1"/>
      <c r="CH2229" s="1"/>
      <c r="CI2229" s="1"/>
      <c r="CJ2229" s="1"/>
      <c r="CK2229" s="1"/>
      <c r="CL2229" s="1"/>
      <c r="CM2229" s="1"/>
      <c r="CN2229" s="1"/>
      <c r="CO2229" s="1"/>
    </row>
    <row r="2230" spans="1:93" ht="30" customHeight="1" x14ac:dyDescent="0.2">
      <c r="A2230" s="1">
        <v>2224</v>
      </c>
      <c r="B2230" s="1" t="s">
        <v>605</v>
      </c>
      <c r="C2230" s="1" t="s">
        <v>606</v>
      </c>
      <c r="D2230" s="1" t="s">
        <v>607</v>
      </c>
      <c r="E2230" s="1" t="s">
        <v>607</v>
      </c>
      <c r="F2230" s="1" t="s">
        <v>74</v>
      </c>
      <c r="G2230" s="1">
        <v>10</v>
      </c>
      <c r="H2230" s="1" t="s">
        <v>341</v>
      </c>
      <c r="I2230" s="1" t="s">
        <v>114</v>
      </c>
      <c r="J2230" s="64">
        <v>295</v>
      </c>
      <c r="K2230" s="76">
        <v>2294413</v>
      </c>
      <c r="L2230" s="29">
        <v>45954</v>
      </c>
      <c r="M2230" s="29" t="s">
        <v>4163</v>
      </c>
      <c r="N2230" s="1" t="s">
        <v>478</v>
      </c>
      <c r="O2230" s="28" t="s">
        <v>225</v>
      </c>
      <c r="P2230" s="1" t="s">
        <v>216</v>
      </c>
      <c r="Q2230" s="76">
        <v>8</v>
      </c>
      <c r="R2230" s="1" t="s">
        <v>537</v>
      </c>
      <c r="T2230" s="1" t="s">
        <v>115</v>
      </c>
      <c r="U2230" s="1"/>
      <c r="V2230" s="1"/>
      <c r="W2230" s="4"/>
      <c r="X2230" s="28"/>
      <c r="Y2230" s="33"/>
      <c r="Z2230" s="33"/>
      <c r="AA2230" s="96"/>
      <c r="AB2230" s="178"/>
      <c r="AC2230" s="33">
        <v>25</v>
      </c>
      <c r="AD2230" s="33">
        <v>225</v>
      </c>
      <c r="AE2230" s="33" t="s">
        <v>103</v>
      </c>
      <c r="AF2230" s="33" t="s">
        <v>103</v>
      </c>
      <c r="AG2230" s="33"/>
      <c r="AH2230" s="4"/>
      <c r="AI2230" s="1"/>
      <c r="AJ2230" s="1"/>
      <c r="AK2230" s="1"/>
      <c r="AL2230" s="5"/>
      <c r="AM2230" s="164">
        <f t="shared" si="115"/>
        <v>45957</v>
      </c>
      <c r="AN2230" s="182"/>
      <c r="AO2230" s="230"/>
      <c r="AP2230" s="182"/>
      <c r="AQ2230" s="182"/>
      <c r="AR2230" s="182"/>
      <c r="AS2230" s="182"/>
      <c r="AT2230" s="182"/>
      <c r="AU2230" s="182"/>
      <c r="AV2230" s="182"/>
      <c r="AW2230" s="96"/>
      <c r="AX2230" s="37">
        <f t="shared" si="114"/>
        <v>45961</v>
      </c>
      <c r="AY2230" s="182"/>
      <c r="AZ2230" s="183"/>
      <c r="BA2230" s="182"/>
      <c r="BB2230" s="182"/>
      <c r="BC2230" s="182"/>
      <c r="BD2230" s="182"/>
      <c r="BE2230" s="182"/>
      <c r="BF2230" s="182"/>
      <c r="BG2230" s="183"/>
      <c r="BH2230" s="4"/>
      <c r="BI2230" s="1"/>
      <c r="BJ2230" s="1"/>
      <c r="BK2230" s="1"/>
      <c r="BL2230" s="31"/>
      <c r="BM2230" s="31"/>
      <c r="BN2230" s="1"/>
      <c r="BO2230" s="1"/>
      <c r="BP2230" s="1"/>
      <c r="BQ2230" s="1"/>
      <c r="BR2230" s="1"/>
      <c r="BS2230" s="4"/>
      <c r="BT2230" s="37">
        <f t="shared" si="116"/>
        <v>45982</v>
      </c>
      <c r="BU2230" s="220"/>
      <c r="BV2230" s="183"/>
      <c r="BW2230" s="228"/>
      <c r="BX2230" s="182"/>
      <c r="BY2230" s="182"/>
      <c r="BZ2230" s="182"/>
      <c r="CA2230" s="182"/>
      <c r="CB2230" s="182"/>
      <c r="CC2230" s="183"/>
      <c r="CE2230" s="1"/>
      <c r="CF2230" s="1"/>
      <c r="CG2230" s="1"/>
      <c r="CH2230" s="1"/>
      <c r="CI2230" s="1"/>
      <c r="CJ2230" s="1"/>
      <c r="CK2230" s="1"/>
      <c r="CL2230" s="1"/>
      <c r="CM2230" s="1"/>
      <c r="CN2230" s="1"/>
      <c r="CO2230" s="1"/>
    </row>
    <row r="2231" spans="1:93" ht="30" customHeight="1" x14ac:dyDescent="0.2">
      <c r="A2231" s="1">
        <v>2225</v>
      </c>
      <c r="B2231" s="1" t="s">
        <v>605</v>
      </c>
      <c r="C2231" s="1" t="s">
        <v>606</v>
      </c>
      <c r="D2231" s="1" t="s">
        <v>607</v>
      </c>
      <c r="E2231" s="1" t="s">
        <v>607</v>
      </c>
      <c r="F2231" s="1" t="s">
        <v>74</v>
      </c>
      <c r="G2231" s="1">
        <v>10</v>
      </c>
      <c r="H2231" s="1" t="s">
        <v>341</v>
      </c>
      <c r="I2231" s="1" t="s">
        <v>114</v>
      </c>
      <c r="J2231" s="64">
        <v>418</v>
      </c>
      <c r="K2231" s="76">
        <v>2294566</v>
      </c>
      <c r="L2231" s="29">
        <v>45954</v>
      </c>
      <c r="M2231" s="29" t="s">
        <v>4163</v>
      </c>
      <c r="N2231" s="1" t="s">
        <v>478</v>
      </c>
      <c r="O2231" s="28" t="s">
        <v>225</v>
      </c>
      <c r="P2231" s="1" t="s">
        <v>216</v>
      </c>
      <c r="Q2231" s="76">
        <v>10</v>
      </c>
      <c r="R2231" s="1" t="s">
        <v>537</v>
      </c>
      <c r="T2231" s="1" t="s">
        <v>115</v>
      </c>
      <c r="U2231" s="1"/>
      <c r="V2231" s="1"/>
      <c r="W2231" s="4"/>
      <c r="X2231" s="28"/>
      <c r="Y2231" s="33"/>
      <c r="Z2231" s="33"/>
      <c r="AA2231" s="96"/>
      <c r="AB2231" s="178"/>
      <c r="AC2231" s="33">
        <v>26.5</v>
      </c>
      <c r="AD2231" s="33">
        <v>230</v>
      </c>
      <c r="AE2231" s="33" t="s">
        <v>103</v>
      </c>
      <c r="AF2231" s="33" t="s">
        <v>103</v>
      </c>
      <c r="AG2231" s="33"/>
      <c r="AH2231" s="4"/>
      <c r="AI2231" s="1"/>
      <c r="AJ2231" s="1"/>
      <c r="AK2231" s="1"/>
      <c r="AL2231" s="5"/>
      <c r="AM2231" s="164">
        <f t="shared" si="115"/>
        <v>45957</v>
      </c>
      <c r="AN2231" s="182"/>
      <c r="AO2231" s="230"/>
      <c r="AP2231" s="182"/>
      <c r="AQ2231" s="182"/>
      <c r="AR2231" s="182"/>
      <c r="AS2231" s="182"/>
      <c r="AT2231" s="182"/>
      <c r="AU2231" s="182"/>
      <c r="AV2231" s="182"/>
      <c r="AW2231" s="96"/>
      <c r="AX2231" s="37">
        <f t="shared" si="114"/>
        <v>45961</v>
      </c>
      <c r="AY2231" s="182"/>
      <c r="AZ2231" s="183"/>
      <c r="BA2231" s="182"/>
      <c r="BB2231" s="182"/>
      <c r="BC2231" s="182"/>
      <c r="BD2231" s="182"/>
      <c r="BE2231" s="182"/>
      <c r="BF2231" s="182"/>
      <c r="BG2231" s="183"/>
      <c r="BH2231" s="4"/>
      <c r="BI2231" s="1"/>
      <c r="BJ2231" s="1"/>
      <c r="BK2231" s="1"/>
      <c r="BL2231" s="31"/>
      <c r="BM2231" s="31"/>
      <c r="BN2231" s="1"/>
      <c r="BO2231" s="1"/>
      <c r="BP2231" s="1"/>
      <c r="BQ2231" s="1"/>
      <c r="BR2231" s="1"/>
      <c r="BS2231" s="4"/>
      <c r="BT2231" s="37">
        <f t="shared" si="116"/>
        <v>45982</v>
      </c>
      <c r="BU2231" s="220"/>
      <c r="BV2231" s="183"/>
      <c r="BW2231" s="228"/>
      <c r="BX2231" s="182"/>
      <c r="BY2231" s="182"/>
      <c r="BZ2231" s="182"/>
      <c r="CA2231" s="182"/>
      <c r="CB2231" s="182"/>
      <c r="CC2231" s="183"/>
      <c r="CE2231" s="1"/>
      <c r="CF2231" s="1"/>
      <c r="CG2231" s="1"/>
      <c r="CH2231" s="1"/>
      <c r="CI2231" s="1"/>
      <c r="CJ2231" s="1"/>
      <c r="CK2231" s="1"/>
      <c r="CL2231" s="1"/>
      <c r="CM2231" s="1"/>
      <c r="CN2231" s="1"/>
      <c r="CO2231" s="1"/>
    </row>
    <row r="2232" spans="1:93" ht="30" customHeight="1" x14ac:dyDescent="0.2">
      <c r="A2232" s="1">
        <v>2226</v>
      </c>
      <c r="B2232" s="1" t="s">
        <v>605</v>
      </c>
      <c r="C2232" s="1" t="s">
        <v>606</v>
      </c>
      <c r="D2232" s="1" t="s">
        <v>607</v>
      </c>
      <c r="E2232" s="1" t="s">
        <v>607</v>
      </c>
      <c r="F2232" s="1" t="s">
        <v>74</v>
      </c>
      <c r="G2232" s="1">
        <v>10</v>
      </c>
      <c r="H2232" s="1" t="s">
        <v>341</v>
      </c>
      <c r="I2232" s="1" t="s">
        <v>114</v>
      </c>
      <c r="J2232" s="64">
        <v>403</v>
      </c>
      <c r="K2232" s="76">
        <v>2294414</v>
      </c>
      <c r="L2232" s="29">
        <v>45954</v>
      </c>
      <c r="M2232" s="29" t="s">
        <v>4163</v>
      </c>
      <c r="N2232" s="1" t="s">
        <v>478</v>
      </c>
      <c r="O2232" s="28" t="s">
        <v>225</v>
      </c>
      <c r="P2232" s="1" t="s">
        <v>216</v>
      </c>
      <c r="Q2232" s="76">
        <v>10</v>
      </c>
      <c r="R2232" s="1" t="s">
        <v>537</v>
      </c>
      <c r="T2232" s="1" t="s">
        <v>115</v>
      </c>
      <c r="U2232" s="1"/>
      <c r="V2232" s="1"/>
      <c r="W2232" s="4"/>
      <c r="X2232" s="28"/>
      <c r="Y2232" s="33"/>
      <c r="Z2232" s="33"/>
      <c r="AA2232" s="96"/>
      <c r="AB2232" s="178"/>
      <c r="AC2232" s="33">
        <v>26</v>
      </c>
      <c r="AD2232" s="33">
        <v>215</v>
      </c>
      <c r="AE2232" s="33" t="s">
        <v>103</v>
      </c>
      <c r="AF2232" s="33" t="s">
        <v>103</v>
      </c>
      <c r="AG2232" s="33"/>
      <c r="AH2232" s="4"/>
      <c r="AI2232" s="1"/>
      <c r="AJ2232" s="1"/>
      <c r="AK2232" s="1"/>
      <c r="AL2232" s="5"/>
      <c r="AM2232" s="164">
        <f t="shared" si="115"/>
        <v>45957</v>
      </c>
      <c r="AN2232" s="182"/>
      <c r="AO2232" s="230"/>
      <c r="AP2232" s="182"/>
      <c r="AQ2232" s="182"/>
      <c r="AR2232" s="182"/>
      <c r="AS2232" s="182"/>
      <c r="AT2232" s="182"/>
      <c r="AU2232" s="182"/>
      <c r="AV2232" s="182"/>
      <c r="AW2232" s="96"/>
      <c r="AX2232" s="37">
        <f t="shared" si="114"/>
        <v>45961</v>
      </c>
      <c r="AY2232" s="182"/>
      <c r="AZ2232" s="183"/>
      <c r="BA2232" s="182"/>
      <c r="BB2232" s="182"/>
      <c r="BC2232" s="182"/>
      <c r="BD2232" s="182"/>
      <c r="BE2232" s="182"/>
      <c r="BF2232" s="182"/>
      <c r="BG2232" s="183"/>
      <c r="BH2232" s="4"/>
      <c r="BI2232" s="1"/>
      <c r="BJ2232" s="1"/>
      <c r="BK2232" s="1"/>
      <c r="BL2232" s="31"/>
      <c r="BM2232" s="31"/>
      <c r="BN2232" s="1"/>
      <c r="BO2232" s="1"/>
      <c r="BP2232" s="1"/>
      <c r="BQ2232" s="1"/>
      <c r="BR2232" s="1"/>
      <c r="BS2232" s="4"/>
      <c r="BT2232" s="37">
        <f t="shared" si="116"/>
        <v>45982</v>
      </c>
      <c r="BU2232" s="220"/>
      <c r="BV2232" s="183"/>
      <c r="BW2232" s="228"/>
      <c r="BX2232" s="182"/>
      <c r="BY2232" s="182"/>
      <c r="BZ2232" s="182"/>
      <c r="CA2232" s="182"/>
      <c r="CB2232" s="182"/>
      <c r="CC2232" s="183"/>
      <c r="CE2232" s="1"/>
      <c r="CF2232" s="1"/>
      <c r="CG2232" s="1"/>
      <c r="CH2232" s="1"/>
      <c r="CI2232" s="1"/>
      <c r="CJ2232" s="1"/>
      <c r="CK2232" s="1"/>
      <c r="CL2232" s="1"/>
      <c r="CM2232" s="1"/>
      <c r="CN2232" s="1"/>
      <c r="CO2232" s="1"/>
    </row>
    <row r="2233" spans="1:93" ht="30" customHeight="1" x14ac:dyDescent="0.2">
      <c r="A2233" s="1">
        <v>2227</v>
      </c>
      <c r="B2233" s="1" t="s">
        <v>605</v>
      </c>
      <c r="C2233" s="1" t="s">
        <v>606</v>
      </c>
      <c r="D2233" s="1" t="s">
        <v>607</v>
      </c>
      <c r="E2233" s="1" t="s">
        <v>607</v>
      </c>
      <c r="F2233" s="1" t="s">
        <v>74</v>
      </c>
      <c r="G2233" s="1">
        <v>10</v>
      </c>
      <c r="H2233" s="1" t="s">
        <v>341</v>
      </c>
      <c r="I2233" s="1" t="s">
        <v>114</v>
      </c>
      <c r="J2233" s="64">
        <v>393</v>
      </c>
      <c r="K2233" s="76">
        <v>2294567</v>
      </c>
      <c r="L2233" s="29">
        <v>45954</v>
      </c>
      <c r="M2233" s="29" t="s">
        <v>4163</v>
      </c>
      <c r="N2233" s="1" t="s">
        <v>478</v>
      </c>
      <c r="O2233" s="28" t="s">
        <v>225</v>
      </c>
      <c r="P2233" s="1" t="s">
        <v>216</v>
      </c>
      <c r="Q2233" s="76">
        <v>10</v>
      </c>
      <c r="R2233" s="1" t="s">
        <v>537</v>
      </c>
      <c r="T2233" s="1" t="s">
        <v>115</v>
      </c>
      <c r="U2233" s="1"/>
      <c r="V2233" s="1"/>
      <c r="W2233" s="4"/>
      <c r="X2233" s="28"/>
      <c r="Y2233" s="33"/>
      <c r="Z2233" s="33"/>
      <c r="AA2233" s="96"/>
      <c r="AB2233" s="178"/>
      <c r="AC2233" s="33">
        <v>25</v>
      </c>
      <c r="AD2233" s="33">
        <v>220</v>
      </c>
      <c r="AE2233" s="33" t="s">
        <v>103</v>
      </c>
      <c r="AF2233" s="33" t="s">
        <v>103</v>
      </c>
      <c r="AG2233" s="33"/>
      <c r="AH2233" s="4"/>
      <c r="AI2233" s="1"/>
      <c r="AJ2233" s="1"/>
      <c r="AK2233" s="1"/>
      <c r="AL2233" s="5"/>
      <c r="AM2233" s="164">
        <f t="shared" si="115"/>
        <v>45957</v>
      </c>
      <c r="AN2233" s="182"/>
      <c r="AO2233" s="230"/>
      <c r="AP2233" s="182"/>
      <c r="AQ2233" s="182"/>
      <c r="AR2233" s="182"/>
      <c r="AS2233" s="182"/>
      <c r="AT2233" s="182"/>
      <c r="AU2233" s="182"/>
      <c r="AV2233" s="182"/>
      <c r="AW2233" s="96"/>
      <c r="AX2233" s="37">
        <f t="shared" si="114"/>
        <v>45961</v>
      </c>
      <c r="AY2233" s="182"/>
      <c r="AZ2233" s="183"/>
      <c r="BA2233" s="182"/>
      <c r="BB2233" s="182"/>
      <c r="BC2233" s="182"/>
      <c r="BD2233" s="182"/>
      <c r="BE2233" s="182"/>
      <c r="BF2233" s="182"/>
      <c r="BG2233" s="183"/>
      <c r="BH2233" s="4"/>
      <c r="BI2233" s="1"/>
      <c r="BJ2233" s="1"/>
      <c r="BK2233" s="1"/>
      <c r="BL2233" s="31"/>
      <c r="BM2233" s="31"/>
      <c r="BN2233" s="1"/>
      <c r="BO2233" s="1"/>
      <c r="BP2233" s="1"/>
      <c r="BQ2233" s="1"/>
      <c r="BR2233" s="1"/>
      <c r="BS2233" s="4"/>
      <c r="BT2233" s="37">
        <f t="shared" si="116"/>
        <v>45982</v>
      </c>
      <c r="BU2233" s="220"/>
      <c r="BV2233" s="183"/>
      <c r="BW2233" s="228"/>
      <c r="BX2233" s="182"/>
      <c r="BY2233" s="182"/>
      <c r="BZ2233" s="182"/>
      <c r="CA2233" s="182"/>
      <c r="CB2233" s="182"/>
      <c r="CC2233" s="183"/>
      <c r="CE2233" s="1"/>
      <c r="CF2233" s="1"/>
      <c r="CG2233" s="1"/>
      <c r="CH2233" s="1"/>
      <c r="CI2233" s="1"/>
      <c r="CJ2233" s="1"/>
      <c r="CK2233" s="1"/>
      <c r="CL2233" s="1"/>
      <c r="CM2233" s="1"/>
      <c r="CN2233" s="1"/>
      <c r="CO2233" s="1"/>
    </row>
    <row r="2234" spans="1:93" ht="30" customHeight="1" x14ac:dyDescent="0.2">
      <c r="A2234" s="1">
        <v>2228</v>
      </c>
      <c r="B2234" s="1" t="s">
        <v>605</v>
      </c>
      <c r="C2234" s="1" t="s">
        <v>606</v>
      </c>
      <c r="D2234" s="1" t="s">
        <v>607</v>
      </c>
      <c r="E2234" s="1" t="s">
        <v>607</v>
      </c>
      <c r="F2234" s="1" t="s">
        <v>74</v>
      </c>
      <c r="G2234" s="1">
        <v>10</v>
      </c>
      <c r="H2234" s="1" t="s">
        <v>341</v>
      </c>
      <c r="I2234" s="1" t="s">
        <v>114</v>
      </c>
      <c r="J2234" s="64">
        <v>303</v>
      </c>
      <c r="K2234" s="76">
        <v>2294415</v>
      </c>
      <c r="L2234" s="29">
        <v>45954</v>
      </c>
      <c r="M2234" s="29" t="s">
        <v>4163</v>
      </c>
      <c r="N2234" s="1" t="s">
        <v>478</v>
      </c>
      <c r="O2234" s="28" t="s">
        <v>225</v>
      </c>
      <c r="P2234" s="1" t="s">
        <v>216</v>
      </c>
      <c r="Q2234" s="76">
        <v>8</v>
      </c>
      <c r="R2234" s="1" t="s">
        <v>537</v>
      </c>
      <c r="T2234" s="1" t="s">
        <v>115</v>
      </c>
      <c r="U2234" s="1"/>
      <c r="V2234" s="1"/>
      <c r="W2234" s="4"/>
      <c r="X2234" s="28"/>
      <c r="Y2234" s="33"/>
      <c r="Z2234" s="33"/>
      <c r="AA2234" s="96"/>
      <c r="AB2234" s="178"/>
      <c r="AC2234" s="33">
        <v>26.5</v>
      </c>
      <c r="AD2234" s="33">
        <v>235</v>
      </c>
      <c r="AE2234" s="33" t="s">
        <v>103</v>
      </c>
      <c r="AF2234" s="33" t="s">
        <v>103</v>
      </c>
      <c r="AG2234" s="33"/>
      <c r="AH2234" s="4"/>
      <c r="AI2234" s="1"/>
      <c r="AJ2234" s="1"/>
      <c r="AK2234" s="1"/>
      <c r="AL2234" s="5"/>
      <c r="AM2234" s="164">
        <f t="shared" si="115"/>
        <v>45957</v>
      </c>
      <c r="AN2234" s="182"/>
      <c r="AO2234" s="230"/>
      <c r="AP2234" s="182"/>
      <c r="AQ2234" s="182"/>
      <c r="AR2234" s="182"/>
      <c r="AS2234" s="182"/>
      <c r="AT2234" s="182"/>
      <c r="AU2234" s="182"/>
      <c r="AV2234" s="182"/>
      <c r="AW2234" s="96"/>
      <c r="AX2234" s="37">
        <f t="shared" si="114"/>
        <v>45961</v>
      </c>
      <c r="AY2234" s="182"/>
      <c r="AZ2234" s="183"/>
      <c r="BA2234" s="182"/>
      <c r="BB2234" s="182"/>
      <c r="BC2234" s="182"/>
      <c r="BD2234" s="182"/>
      <c r="BE2234" s="182"/>
      <c r="BF2234" s="182"/>
      <c r="BG2234" s="183"/>
      <c r="BH2234" s="4"/>
      <c r="BI2234" s="1"/>
      <c r="BJ2234" s="1"/>
      <c r="BK2234" s="1"/>
      <c r="BL2234" s="31"/>
      <c r="BM2234" s="31"/>
      <c r="BN2234" s="1"/>
      <c r="BO2234" s="1"/>
      <c r="BP2234" s="1"/>
      <c r="BQ2234" s="1"/>
      <c r="BR2234" s="1"/>
      <c r="BS2234" s="4"/>
      <c r="BT2234" s="37">
        <f t="shared" si="116"/>
        <v>45982</v>
      </c>
      <c r="BU2234" s="220"/>
      <c r="BV2234" s="183"/>
      <c r="BW2234" s="228"/>
      <c r="BX2234" s="182"/>
      <c r="BY2234" s="182"/>
      <c r="BZ2234" s="182"/>
      <c r="CA2234" s="182"/>
      <c r="CB2234" s="182"/>
      <c r="CC2234" s="183"/>
      <c r="CE2234" s="1"/>
      <c r="CF2234" s="1"/>
      <c r="CG2234" s="1"/>
      <c r="CH2234" s="1"/>
      <c r="CI2234" s="1"/>
      <c r="CJ2234" s="1"/>
      <c r="CK2234" s="1"/>
      <c r="CL2234" s="1"/>
      <c r="CM2234" s="1"/>
      <c r="CN2234" s="1"/>
      <c r="CO2234" s="1"/>
    </row>
    <row r="2235" spans="1:93" ht="30" customHeight="1" x14ac:dyDescent="0.2">
      <c r="A2235" s="1">
        <v>2229</v>
      </c>
      <c r="B2235" s="1" t="s">
        <v>605</v>
      </c>
      <c r="C2235" s="1" t="s">
        <v>606</v>
      </c>
      <c r="D2235" s="1" t="s">
        <v>607</v>
      </c>
      <c r="E2235" s="1" t="s">
        <v>607</v>
      </c>
      <c r="F2235" s="1" t="s">
        <v>74</v>
      </c>
      <c r="G2235" s="1">
        <v>10</v>
      </c>
      <c r="H2235" s="1" t="s">
        <v>341</v>
      </c>
      <c r="I2235" s="1" t="s">
        <v>114</v>
      </c>
      <c r="J2235" s="64">
        <v>411</v>
      </c>
      <c r="K2235" s="76">
        <v>2294416</v>
      </c>
      <c r="L2235" s="29">
        <v>45954</v>
      </c>
      <c r="M2235" s="29" t="s">
        <v>4163</v>
      </c>
      <c r="N2235" s="1" t="s">
        <v>478</v>
      </c>
      <c r="O2235" s="28" t="s">
        <v>225</v>
      </c>
      <c r="P2235" s="1" t="s">
        <v>216</v>
      </c>
      <c r="Q2235" s="76">
        <v>9</v>
      </c>
      <c r="R2235" s="1" t="s">
        <v>537</v>
      </c>
      <c r="T2235" s="1" t="s">
        <v>115</v>
      </c>
      <c r="U2235" s="1"/>
      <c r="V2235" s="1"/>
      <c r="W2235" s="4"/>
      <c r="X2235" s="28"/>
      <c r="Y2235" s="33"/>
      <c r="Z2235" s="33"/>
      <c r="AA2235" s="96"/>
      <c r="AB2235" s="178"/>
      <c r="AC2235" s="33">
        <v>26.5</v>
      </c>
      <c r="AD2235" s="33">
        <v>220</v>
      </c>
      <c r="AE2235" s="33" t="s">
        <v>103</v>
      </c>
      <c r="AF2235" s="33" t="s">
        <v>103</v>
      </c>
      <c r="AG2235" s="33"/>
      <c r="AH2235" s="4"/>
      <c r="AI2235" s="1"/>
      <c r="AJ2235" s="1"/>
      <c r="AK2235" s="1"/>
      <c r="AL2235" s="5"/>
      <c r="AM2235" s="164">
        <f t="shared" si="115"/>
        <v>45957</v>
      </c>
      <c r="AN2235" s="182"/>
      <c r="AO2235" s="230"/>
      <c r="AP2235" s="182"/>
      <c r="AQ2235" s="182"/>
      <c r="AR2235" s="182"/>
      <c r="AS2235" s="182"/>
      <c r="AT2235" s="182"/>
      <c r="AU2235" s="182"/>
      <c r="AV2235" s="182"/>
      <c r="AW2235" s="96"/>
      <c r="AX2235" s="37">
        <f t="shared" si="114"/>
        <v>45961</v>
      </c>
      <c r="AY2235" s="182"/>
      <c r="AZ2235" s="183"/>
      <c r="BA2235" s="182"/>
      <c r="BB2235" s="182"/>
      <c r="BC2235" s="182"/>
      <c r="BD2235" s="182"/>
      <c r="BE2235" s="182"/>
      <c r="BF2235" s="182"/>
      <c r="BG2235" s="183"/>
      <c r="BH2235" s="4"/>
      <c r="BI2235" s="1"/>
      <c r="BJ2235" s="1"/>
      <c r="BK2235" s="1"/>
      <c r="BL2235" s="31"/>
      <c r="BM2235" s="31"/>
      <c r="BN2235" s="1"/>
      <c r="BO2235" s="1"/>
      <c r="BP2235" s="1"/>
      <c r="BQ2235" s="1"/>
      <c r="BR2235" s="1"/>
      <c r="BS2235" s="4"/>
      <c r="BT2235" s="37">
        <f t="shared" si="116"/>
        <v>45982</v>
      </c>
      <c r="BU2235" s="220"/>
      <c r="BV2235" s="183"/>
      <c r="BW2235" s="228"/>
      <c r="BX2235" s="182"/>
      <c r="BY2235" s="182"/>
      <c r="BZ2235" s="182"/>
      <c r="CA2235" s="182"/>
      <c r="CB2235" s="182"/>
      <c r="CC2235" s="183"/>
      <c r="CE2235" s="1"/>
      <c r="CF2235" s="1"/>
      <c r="CG2235" s="1"/>
      <c r="CH2235" s="1"/>
      <c r="CI2235" s="1"/>
      <c r="CJ2235" s="1"/>
      <c r="CK2235" s="1"/>
      <c r="CL2235" s="1"/>
      <c r="CM2235" s="1"/>
      <c r="CN2235" s="1"/>
      <c r="CO2235" s="1"/>
    </row>
    <row r="2236" spans="1:93" ht="30" customHeight="1" x14ac:dyDescent="0.2">
      <c r="A2236" s="1">
        <v>2230</v>
      </c>
      <c r="B2236" s="1" t="s">
        <v>605</v>
      </c>
      <c r="C2236" s="1" t="s">
        <v>606</v>
      </c>
      <c r="D2236" s="1" t="s">
        <v>607</v>
      </c>
      <c r="E2236" s="1" t="s">
        <v>607</v>
      </c>
      <c r="F2236" s="1" t="s">
        <v>74</v>
      </c>
      <c r="G2236" s="1">
        <v>10</v>
      </c>
      <c r="H2236" s="1" t="s">
        <v>341</v>
      </c>
      <c r="I2236" s="1" t="s">
        <v>114</v>
      </c>
      <c r="J2236" s="64">
        <v>557</v>
      </c>
      <c r="K2236" s="76">
        <v>2294568</v>
      </c>
      <c r="L2236" s="29">
        <v>45954</v>
      </c>
      <c r="M2236" s="29" t="s">
        <v>4163</v>
      </c>
      <c r="N2236" s="1" t="s">
        <v>478</v>
      </c>
      <c r="O2236" s="28" t="s">
        <v>225</v>
      </c>
      <c r="P2236" s="1" t="s">
        <v>216</v>
      </c>
      <c r="Q2236" s="76">
        <v>12</v>
      </c>
      <c r="R2236" s="1" t="s">
        <v>537</v>
      </c>
      <c r="T2236" s="1" t="s">
        <v>115</v>
      </c>
      <c r="U2236" s="1"/>
      <c r="V2236" s="1"/>
      <c r="W2236" s="4"/>
      <c r="X2236" s="28"/>
      <c r="Y2236" s="33"/>
      <c r="Z2236" s="33"/>
      <c r="AA2236" s="96"/>
      <c r="AB2236" s="178"/>
      <c r="AC2236" s="33">
        <v>25</v>
      </c>
      <c r="AD2236" s="33">
        <v>240</v>
      </c>
      <c r="AE2236" s="33" t="s">
        <v>103</v>
      </c>
      <c r="AF2236" s="33" t="s">
        <v>103</v>
      </c>
      <c r="AG2236" s="33"/>
      <c r="AH2236" s="4"/>
      <c r="AI2236" s="1"/>
      <c r="AJ2236" s="1"/>
      <c r="AK2236" s="1"/>
      <c r="AL2236" s="5"/>
      <c r="AM2236" s="164">
        <f t="shared" si="115"/>
        <v>45957</v>
      </c>
      <c r="AN2236" s="182"/>
      <c r="AO2236" s="230"/>
      <c r="AP2236" s="182"/>
      <c r="AQ2236" s="182"/>
      <c r="AR2236" s="182"/>
      <c r="AS2236" s="182"/>
      <c r="AT2236" s="182"/>
      <c r="AU2236" s="182"/>
      <c r="AV2236" s="182"/>
      <c r="AW2236" s="96"/>
      <c r="AX2236" s="37">
        <f t="shared" si="114"/>
        <v>45961</v>
      </c>
      <c r="AY2236" s="182"/>
      <c r="AZ2236" s="183"/>
      <c r="BA2236" s="182"/>
      <c r="BB2236" s="182"/>
      <c r="BC2236" s="182"/>
      <c r="BD2236" s="182"/>
      <c r="BE2236" s="182"/>
      <c r="BF2236" s="182"/>
      <c r="BG2236" s="183"/>
      <c r="BH2236" s="4"/>
      <c r="BI2236" s="1"/>
      <c r="BJ2236" s="1"/>
      <c r="BK2236" s="1"/>
      <c r="BL2236" s="31"/>
      <c r="BM2236" s="31"/>
      <c r="BN2236" s="1"/>
      <c r="BO2236" s="1"/>
      <c r="BP2236" s="1"/>
      <c r="BQ2236" s="1"/>
      <c r="BR2236" s="1"/>
      <c r="BS2236" s="4"/>
      <c r="BT2236" s="37">
        <f t="shared" si="116"/>
        <v>45982</v>
      </c>
      <c r="BU2236" s="220"/>
      <c r="BV2236" s="183"/>
      <c r="BW2236" s="228"/>
      <c r="BX2236" s="182"/>
      <c r="BY2236" s="182"/>
      <c r="BZ2236" s="182"/>
      <c r="CA2236" s="182"/>
      <c r="CB2236" s="182"/>
      <c r="CC2236" s="183"/>
      <c r="CE2236" s="1"/>
      <c r="CF2236" s="1"/>
      <c r="CG2236" s="1"/>
      <c r="CH2236" s="1"/>
      <c r="CI2236" s="1"/>
      <c r="CJ2236" s="1"/>
      <c r="CK2236" s="1"/>
      <c r="CL2236" s="1"/>
      <c r="CM2236" s="1"/>
      <c r="CN2236" s="1"/>
      <c r="CO2236" s="1"/>
    </row>
    <row r="2237" spans="1:93" ht="30" customHeight="1" x14ac:dyDescent="0.2">
      <c r="A2237" s="1">
        <v>2231</v>
      </c>
      <c r="B2237" s="1" t="s">
        <v>605</v>
      </c>
      <c r="C2237" s="1" t="s">
        <v>606</v>
      </c>
      <c r="D2237" s="1" t="s">
        <v>607</v>
      </c>
      <c r="E2237" s="1" t="s">
        <v>607</v>
      </c>
      <c r="F2237" s="1" t="s">
        <v>74</v>
      </c>
      <c r="G2237" s="1">
        <v>10</v>
      </c>
      <c r="H2237" s="1" t="s">
        <v>341</v>
      </c>
      <c r="I2237" s="1" t="s">
        <v>114</v>
      </c>
      <c r="J2237" s="64">
        <v>394</v>
      </c>
      <c r="K2237" s="76">
        <v>2294417</v>
      </c>
      <c r="L2237" s="29">
        <v>45954</v>
      </c>
      <c r="M2237" s="29" t="s">
        <v>4163</v>
      </c>
      <c r="N2237" s="1" t="s">
        <v>478</v>
      </c>
      <c r="O2237" s="28" t="s">
        <v>225</v>
      </c>
      <c r="P2237" s="1" t="s">
        <v>216</v>
      </c>
      <c r="Q2237" s="76">
        <v>9</v>
      </c>
      <c r="R2237" s="1" t="s">
        <v>537</v>
      </c>
      <c r="T2237" s="1" t="s">
        <v>115</v>
      </c>
      <c r="U2237" s="1"/>
      <c r="V2237" s="1"/>
      <c r="W2237" s="4"/>
      <c r="X2237" s="28"/>
      <c r="Y2237" s="33"/>
      <c r="Z2237" s="33"/>
      <c r="AA2237" s="96"/>
      <c r="AB2237" s="178"/>
      <c r="AC2237" s="33">
        <v>26.5</v>
      </c>
      <c r="AD2237" s="33">
        <v>230</v>
      </c>
      <c r="AE2237" s="33" t="s">
        <v>103</v>
      </c>
      <c r="AF2237" s="33" t="s">
        <v>103</v>
      </c>
      <c r="AG2237" s="33"/>
      <c r="AH2237" s="4"/>
      <c r="AI2237" s="1"/>
      <c r="AJ2237" s="1"/>
      <c r="AK2237" s="1"/>
      <c r="AL2237" s="5"/>
      <c r="AM2237" s="164">
        <f t="shared" si="115"/>
        <v>45957</v>
      </c>
      <c r="AN2237" s="182"/>
      <c r="AO2237" s="230"/>
      <c r="AP2237" s="182"/>
      <c r="AQ2237" s="182"/>
      <c r="AR2237" s="182"/>
      <c r="AS2237" s="182"/>
      <c r="AT2237" s="182"/>
      <c r="AU2237" s="182"/>
      <c r="AV2237" s="182"/>
      <c r="AW2237" s="96"/>
      <c r="AX2237" s="37">
        <f t="shared" si="114"/>
        <v>45961</v>
      </c>
      <c r="AY2237" s="182"/>
      <c r="AZ2237" s="183"/>
      <c r="BA2237" s="182"/>
      <c r="BB2237" s="182"/>
      <c r="BC2237" s="182"/>
      <c r="BD2237" s="182"/>
      <c r="BE2237" s="182"/>
      <c r="BF2237" s="182"/>
      <c r="BG2237" s="183"/>
      <c r="BH2237" s="4"/>
      <c r="BI2237" s="1"/>
      <c r="BJ2237" s="1"/>
      <c r="BK2237" s="1"/>
      <c r="BL2237" s="31"/>
      <c r="BM2237" s="31"/>
      <c r="BN2237" s="1"/>
      <c r="BO2237" s="1"/>
      <c r="BP2237" s="1"/>
      <c r="BQ2237" s="1"/>
      <c r="BR2237" s="1"/>
      <c r="BS2237" s="4"/>
      <c r="BT2237" s="37">
        <f t="shared" si="116"/>
        <v>45982</v>
      </c>
      <c r="BU2237" s="220"/>
      <c r="BV2237" s="183"/>
      <c r="BW2237" s="228"/>
      <c r="BX2237" s="182"/>
      <c r="BY2237" s="182"/>
      <c r="BZ2237" s="182"/>
      <c r="CA2237" s="182"/>
      <c r="CB2237" s="182"/>
      <c r="CC2237" s="183"/>
      <c r="CE2237" s="1"/>
      <c r="CF2237" s="1"/>
      <c r="CG2237" s="1"/>
      <c r="CH2237" s="1"/>
      <c r="CI2237" s="1"/>
      <c r="CJ2237" s="1"/>
      <c r="CK2237" s="1"/>
      <c r="CL2237" s="1"/>
      <c r="CM2237" s="1"/>
      <c r="CN2237" s="1"/>
      <c r="CO2237" s="1"/>
    </row>
    <row r="2238" spans="1:93" ht="30" customHeight="1" x14ac:dyDescent="0.2">
      <c r="A2238" s="1">
        <v>2232</v>
      </c>
      <c r="B2238" s="1" t="s">
        <v>605</v>
      </c>
      <c r="C2238" s="1" t="s">
        <v>606</v>
      </c>
      <c r="D2238" s="1" t="s">
        <v>607</v>
      </c>
      <c r="E2238" s="1" t="s">
        <v>607</v>
      </c>
      <c r="F2238" s="1" t="s">
        <v>74</v>
      </c>
      <c r="G2238" s="1">
        <v>10</v>
      </c>
      <c r="H2238" s="1" t="s">
        <v>341</v>
      </c>
      <c r="I2238" s="1" t="s">
        <v>114</v>
      </c>
      <c r="J2238" s="64">
        <v>437</v>
      </c>
      <c r="K2238" s="76">
        <v>2294569</v>
      </c>
      <c r="L2238" s="29">
        <v>45954</v>
      </c>
      <c r="M2238" s="29" t="s">
        <v>4163</v>
      </c>
      <c r="N2238" s="1" t="s">
        <v>478</v>
      </c>
      <c r="O2238" s="28" t="s">
        <v>225</v>
      </c>
      <c r="P2238" s="1" t="s">
        <v>216</v>
      </c>
      <c r="Q2238" s="76">
        <v>9</v>
      </c>
      <c r="R2238" s="1" t="s">
        <v>537</v>
      </c>
      <c r="T2238" s="1" t="s">
        <v>115</v>
      </c>
      <c r="U2238" s="1"/>
      <c r="V2238" s="1"/>
      <c r="W2238" s="4"/>
      <c r="X2238" s="28"/>
      <c r="Y2238" s="33"/>
      <c r="Z2238" s="33"/>
      <c r="AA2238" s="96"/>
      <c r="AB2238" s="178"/>
      <c r="AC2238" s="33">
        <v>25.5</v>
      </c>
      <c r="AD2238" s="33">
        <v>240</v>
      </c>
      <c r="AE2238" s="33" t="s">
        <v>103</v>
      </c>
      <c r="AF2238" s="33" t="s">
        <v>103</v>
      </c>
      <c r="AG2238" s="33"/>
      <c r="AH2238" s="4"/>
      <c r="AI2238" s="1"/>
      <c r="AJ2238" s="1"/>
      <c r="AK2238" s="1"/>
      <c r="AL2238" s="5"/>
      <c r="AM2238" s="164">
        <f t="shared" si="115"/>
        <v>45957</v>
      </c>
      <c r="AN2238" s="182"/>
      <c r="AO2238" s="230"/>
      <c r="AP2238" s="182"/>
      <c r="AQ2238" s="182"/>
      <c r="AR2238" s="182"/>
      <c r="AS2238" s="182"/>
      <c r="AT2238" s="182"/>
      <c r="AU2238" s="182"/>
      <c r="AV2238" s="182"/>
      <c r="AW2238" s="96"/>
      <c r="AX2238" s="37">
        <f t="shared" si="114"/>
        <v>45961</v>
      </c>
      <c r="AY2238" s="182"/>
      <c r="AZ2238" s="183"/>
      <c r="BA2238" s="182"/>
      <c r="BB2238" s="182"/>
      <c r="BC2238" s="182"/>
      <c r="BD2238" s="182"/>
      <c r="BE2238" s="182"/>
      <c r="BF2238" s="182"/>
      <c r="BG2238" s="183"/>
      <c r="BH2238" s="4"/>
      <c r="BI2238" s="1"/>
      <c r="BJ2238" s="1"/>
      <c r="BK2238" s="1"/>
      <c r="BL2238" s="31"/>
      <c r="BM2238" s="31"/>
      <c r="BN2238" s="1"/>
      <c r="BO2238" s="1"/>
      <c r="BP2238" s="1"/>
      <c r="BQ2238" s="1"/>
      <c r="BR2238" s="1"/>
      <c r="BS2238" s="4"/>
      <c r="BT2238" s="37">
        <f t="shared" si="116"/>
        <v>45982</v>
      </c>
      <c r="BU2238" s="220"/>
      <c r="BV2238" s="183"/>
      <c r="BW2238" s="228"/>
      <c r="BX2238" s="182"/>
      <c r="BY2238" s="182"/>
      <c r="BZ2238" s="182"/>
      <c r="CA2238" s="182"/>
      <c r="CB2238" s="182"/>
      <c r="CC2238" s="183"/>
      <c r="CE2238" s="1"/>
      <c r="CF2238" s="1"/>
      <c r="CG2238" s="1"/>
      <c r="CH2238" s="1"/>
      <c r="CI2238" s="1"/>
      <c r="CJ2238" s="1"/>
      <c r="CK2238" s="1"/>
      <c r="CL2238" s="1"/>
      <c r="CM2238" s="1"/>
      <c r="CN2238" s="1"/>
      <c r="CO2238" s="1"/>
    </row>
    <row r="2239" spans="1:93" ht="30" customHeight="1" x14ac:dyDescent="0.2">
      <c r="A2239" s="1">
        <v>2233</v>
      </c>
      <c r="B2239" s="1" t="s">
        <v>605</v>
      </c>
      <c r="C2239" s="1" t="s">
        <v>606</v>
      </c>
      <c r="D2239" s="1" t="s">
        <v>607</v>
      </c>
      <c r="E2239" s="1" t="s">
        <v>607</v>
      </c>
      <c r="F2239" s="1" t="s">
        <v>74</v>
      </c>
      <c r="G2239" s="1">
        <v>10</v>
      </c>
      <c r="H2239" s="1" t="s">
        <v>341</v>
      </c>
      <c r="I2239" s="1" t="s">
        <v>114</v>
      </c>
      <c r="J2239" s="64">
        <v>551</v>
      </c>
      <c r="K2239" s="76">
        <v>2294418</v>
      </c>
      <c r="L2239" s="29">
        <v>45954</v>
      </c>
      <c r="M2239" s="29" t="s">
        <v>4163</v>
      </c>
      <c r="N2239" s="1" t="s">
        <v>478</v>
      </c>
      <c r="O2239" s="28" t="s">
        <v>225</v>
      </c>
      <c r="P2239" s="1" t="s">
        <v>216</v>
      </c>
      <c r="Q2239" s="76">
        <v>12</v>
      </c>
      <c r="R2239" s="1" t="s">
        <v>537</v>
      </c>
      <c r="T2239" s="1" t="s">
        <v>115</v>
      </c>
      <c r="U2239" s="1"/>
      <c r="V2239" s="1"/>
      <c r="W2239" s="4"/>
      <c r="X2239" s="28"/>
      <c r="Y2239" s="33"/>
      <c r="Z2239" s="33"/>
      <c r="AA2239" s="96"/>
      <c r="AB2239" s="178"/>
      <c r="AC2239" s="33">
        <v>25</v>
      </c>
      <c r="AD2239" s="33">
        <v>220</v>
      </c>
      <c r="AE2239" s="33" t="s">
        <v>103</v>
      </c>
      <c r="AF2239" s="33" t="s">
        <v>103</v>
      </c>
      <c r="AG2239" s="33"/>
      <c r="AH2239" s="4"/>
      <c r="AI2239" s="1"/>
      <c r="AJ2239" s="1"/>
      <c r="AK2239" s="1"/>
      <c r="AL2239" s="5"/>
      <c r="AM2239" s="164">
        <f t="shared" si="115"/>
        <v>45957</v>
      </c>
      <c r="AN2239" s="182"/>
      <c r="AO2239" s="230"/>
      <c r="AP2239" s="182"/>
      <c r="AQ2239" s="182"/>
      <c r="AR2239" s="182"/>
      <c r="AS2239" s="182"/>
      <c r="AT2239" s="182"/>
      <c r="AU2239" s="182"/>
      <c r="AV2239" s="182"/>
      <c r="AW2239" s="96"/>
      <c r="AX2239" s="37">
        <f t="shared" si="114"/>
        <v>45961</v>
      </c>
      <c r="AY2239" s="182"/>
      <c r="AZ2239" s="183"/>
      <c r="BA2239" s="182"/>
      <c r="BB2239" s="182"/>
      <c r="BC2239" s="182"/>
      <c r="BD2239" s="182"/>
      <c r="BE2239" s="182"/>
      <c r="BF2239" s="182"/>
      <c r="BG2239" s="183"/>
      <c r="BH2239" s="4"/>
      <c r="BI2239" s="1"/>
      <c r="BJ2239" s="1"/>
      <c r="BK2239" s="1"/>
      <c r="BL2239" s="31"/>
      <c r="BM2239" s="31"/>
      <c r="BN2239" s="1"/>
      <c r="BO2239" s="1"/>
      <c r="BP2239" s="1"/>
      <c r="BQ2239" s="1"/>
      <c r="BR2239" s="1"/>
      <c r="BS2239" s="4"/>
      <c r="BT2239" s="37">
        <f t="shared" si="116"/>
        <v>45982</v>
      </c>
      <c r="BU2239" s="220"/>
      <c r="BV2239" s="183"/>
      <c r="BW2239" s="228"/>
      <c r="BX2239" s="182"/>
      <c r="BY2239" s="182"/>
      <c r="BZ2239" s="182"/>
      <c r="CA2239" s="182"/>
      <c r="CB2239" s="182"/>
      <c r="CC2239" s="183"/>
      <c r="CE2239" s="1"/>
      <c r="CF2239" s="1"/>
      <c r="CG2239" s="1"/>
      <c r="CH2239" s="1"/>
      <c r="CI2239" s="1"/>
      <c r="CJ2239" s="1"/>
      <c r="CK2239" s="1"/>
      <c r="CL2239" s="1"/>
      <c r="CM2239" s="1"/>
      <c r="CN2239" s="1"/>
      <c r="CO2239" s="1"/>
    </row>
    <row r="2240" spans="1:93" ht="30" customHeight="1" x14ac:dyDescent="0.2">
      <c r="A2240" s="1">
        <v>2234</v>
      </c>
      <c r="B2240" s="1" t="s">
        <v>605</v>
      </c>
      <c r="C2240" s="1" t="s">
        <v>606</v>
      </c>
      <c r="D2240" s="1" t="s">
        <v>607</v>
      </c>
      <c r="E2240" s="1" t="s">
        <v>607</v>
      </c>
      <c r="F2240" s="1" t="s">
        <v>74</v>
      </c>
      <c r="G2240" s="1">
        <v>10</v>
      </c>
      <c r="H2240" s="1" t="s">
        <v>341</v>
      </c>
      <c r="I2240" s="1" t="s">
        <v>114</v>
      </c>
      <c r="J2240" s="64">
        <v>432</v>
      </c>
      <c r="K2240" s="76">
        <v>2294419</v>
      </c>
      <c r="L2240" s="29">
        <v>45954</v>
      </c>
      <c r="M2240" s="29" t="s">
        <v>4163</v>
      </c>
      <c r="N2240" s="1" t="s">
        <v>478</v>
      </c>
      <c r="O2240" s="28" t="s">
        <v>225</v>
      </c>
      <c r="P2240" s="1" t="s">
        <v>216</v>
      </c>
      <c r="Q2240" s="76">
        <v>9</v>
      </c>
      <c r="R2240" s="1" t="s">
        <v>537</v>
      </c>
      <c r="T2240" s="1" t="s">
        <v>115</v>
      </c>
      <c r="U2240" s="1"/>
      <c r="V2240" s="1"/>
      <c r="W2240" s="4"/>
      <c r="X2240" s="28"/>
      <c r="Y2240" s="33"/>
      <c r="Z2240" s="33"/>
      <c r="AA2240" s="96"/>
      <c r="AB2240" s="178"/>
      <c r="AC2240" s="33">
        <v>26.5</v>
      </c>
      <c r="AD2240" s="33">
        <v>235</v>
      </c>
      <c r="AE2240" s="33" t="s">
        <v>103</v>
      </c>
      <c r="AF2240" s="33" t="s">
        <v>103</v>
      </c>
      <c r="AG2240" s="33"/>
      <c r="AH2240" s="4"/>
      <c r="AI2240" s="1"/>
      <c r="AJ2240" s="1"/>
      <c r="AK2240" s="1"/>
      <c r="AL2240" s="5"/>
      <c r="AM2240" s="164">
        <f t="shared" si="115"/>
        <v>45957</v>
      </c>
      <c r="AN2240" s="182"/>
      <c r="AO2240" s="230"/>
      <c r="AP2240" s="182"/>
      <c r="AQ2240" s="182"/>
      <c r="AR2240" s="182"/>
      <c r="AS2240" s="182"/>
      <c r="AT2240" s="182"/>
      <c r="AU2240" s="182"/>
      <c r="AV2240" s="182"/>
      <c r="AW2240" s="96"/>
      <c r="AX2240" s="37">
        <f t="shared" si="114"/>
        <v>45961</v>
      </c>
      <c r="AY2240" s="182"/>
      <c r="AZ2240" s="183"/>
      <c r="BA2240" s="182"/>
      <c r="BB2240" s="182"/>
      <c r="BC2240" s="182"/>
      <c r="BD2240" s="182"/>
      <c r="BE2240" s="182"/>
      <c r="BF2240" s="182"/>
      <c r="BG2240" s="183"/>
      <c r="BH2240" s="4"/>
      <c r="BI2240" s="1"/>
      <c r="BJ2240" s="1"/>
      <c r="BK2240" s="1"/>
      <c r="BL2240" s="31"/>
      <c r="BM2240" s="31"/>
      <c r="BN2240" s="1"/>
      <c r="BO2240" s="1"/>
      <c r="BP2240" s="1"/>
      <c r="BQ2240" s="1"/>
      <c r="BR2240" s="1"/>
      <c r="BS2240" s="4"/>
      <c r="BT2240" s="37">
        <f t="shared" si="116"/>
        <v>45982</v>
      </c>
      <c r="BU2240" s="220"/>
      <c r="BV2240" s="183"/>
      <c r="BW2240" s="228"/>
      <c r="BX2240" s="182"/>
      <c r="BY2240" s="182"/>
      <c r="BZ2240" s="182"/>
      <c r="CA2240" s="182"/>
      <c r="CB2240" s="182"/>
      <c r="CC2240" s="183"/>
      <c r="CE2240" s="1"/>
      <c r="CF2240" s="1"/>
      <c r="CG2240" s="1"/>
      <c r="CH2240" s="1"/>
      <c r="CI2240" s="1"/>
      <c r="CJ2240" s="1"/>
      <c r="CK2240" s="1"/>
      <c r="CL2240" s="1"/>
      <c r="CM2240" s="1"/>
      <c r="CN2240" s="1"/>
      <c r="CO2240" s="1"/>
    </row>
    <row r="2241" spans="1:93" ht="30" customHeight="1" x14ac:dyDescent="0.2">
      <c r="A2241" s="1">
        <v>2235</v>
      </c>
      <c r="B2241" s="1" t="s">
        <v>605</v>
      </c>
      <c r="C2241" s="1" t="s">
        <v>606</v>
      </c>
      <c r="D2241" s="1" t="s">
        <v>607</v>
      </c>
      <c r="E2241" s="1" t="s">
        <v>607</v>
      </c>
      <c r="F2241" s="1" t="s">
        <v>74</v>
      </c>
      <c r="G2241" s="1">
        <v>10</v>
      </c>
      <c r="H2241" s="1" t="s">
        <v>341</v>
      </c>
      <c r="I2241" s="1" t="s">
        <v>114</v>
      </c>
      <c r="J2241" s="64">
        <v>415</v>
      </c>
      <c r="K2241" s="76">
        <v>2294570</v>
      </c>
      <c r="L2241" s="29">
        <v>45954</v>
      </c>
      <c r="M2241" s="29" t="s">
        <v>4163</v>
      </c>
      <c r="N2241" s="1" t="s">
        <v>478</v>
      </c>
      <c r="O2241" s="28" t="s">
        <v>225</v>
      </c>
      <c r="P2241" s="1" t="s">
        <v>216</v>
      </c>
      <c r="Q2241" s="76">
        <v>10</v>
      </c>
      <c r="R2241" s="1" t="s">
        <v>537</v>
      </c>
      <c r="S2241" s="1" t="s">
        <v>2</v>
      </c>
      <c r="T2241" s="1" t="s">
        <v>2</v>
      </c>
      <c r="U2241" s="1"/>
      <c r="V2241" s="1" t="s">
        <v>609</v>
      </c>
      <c r="W2241" s="4"/>
      <c r="X2241" s="28"/>
      <c r="Y2241" s="33"/>
      <c r="Z2241" s="33"/>
      <c r="AA2241" s="96"/>
      <c r="AB2241" s="178"/>
      <c r="AC2241" s="33">
        <v>25</v>
      </c>
      <c r="AD2241" s="33">
        <v>230</v>
      </c>
      <c r="AE2241" s="33" t="s">
        <v>103</v>
      </c>
      <c r="AF2241" s="33" t="s">
        <v>103</v>
      </c>
      <c r="AG2241" s="33"/>
      <c r="AH2241" s="4"/>
      <c r="AI2241" s="1"/>
      <c r="AJ2241" s="1"/>
      <c r="AK2241" s="1"/>
      <c r="AL2241" s="5"/>
      <c r="AM2241" s="164">
        <f t="shared" si="115"/>
        <v>45957</v>
      </c>
      <c r="AN2241" s="182"/>
      <c r="AO2241" s="230"/>
      <c r="AP2241" s="182"/>
      <c r="AQ2241" s="182"/>
      <c r="AR2241" s="182"/>
      <c r="AS2241" s="182"/>
      <c r="AT2241" s="182"/>
      <c r="AU2241" s="182"/>
      <c r="AV2241" s="182"/>
      <c r="AW2241" s="96"/>
      <c r="AX2241" s="37">
        <f t="shared" si="114"/>
        <v>45961</v>
      </c>
      <c r="AY2241" s="182"/>
      <c r="AZ2241" s="183"/>
      <c r="BA2241" s="182"/>
      <c r="BB2241" s="182"/>
      <c r="BC2241" s="182"/>
      <c r="BD2241" s="182"/>
      <c r="BE2241" s="182"/>
      <c r="BF2241" s="182"/>
      <c r="BG2241" s="183"/>
      <c r="BH2241" s="4"/>
      <c r="BI2241" s="1"/>
      <c r="BJ2241" s="1"/>
      <c r="BK2241" s="1"/>
      <c r="BL2241" s="31"/>
      <c r="BM2241" s="31"/>
      <c r="BN2241" s="1"/>
      <c r="BO2241" s="1"/>
      <c r="BP2241" s="1"/>
      <c r="BQ2241" s="1"/>
      <c r="BR2241" s="1"/>
      <c r="BS2241" s="4"/>
      <c r="BT2241" s="37">
        <f t="shared" si="116"/>
        <v>45982</v>
      </c>
      <c r="BU2241" s="220"/>
      <c r="BV2241" s="183"/>
      <c r="BW2241" s="228"/>
      <c r="BX2241" s="182"/>
      <c r="BY2241" s="182"/>
      <c r="BZ2241" s="182"/>
      <c r="CA2241" s="182"/>
      <c r="CB2241" s="182"/>
      <c r="CC2241" s="183"/>
      <c r="CE2241" s="1"/>
      <c r="CF2241" s="1"/>
      <c r="CG2241" s="1"/>
      <c r="CH2241" s="1"/>
      <c r="CI2241" s="1"/>
      <c r="CJ2241" s="1"/>
      <c r="CK2241" s="1"/>
      <c r="CL2241" s="1"/>
      <c r="CM2241" s="1"/>
      <c r="CN2241" s="1"/>
      <c r="CO2241" s="1"/>
    </row>
    <row r="2242" spans="1:93" ht="30" customHeight="1" x14ac:dyDescent="0.2">
      <c r="A2242" s="1">
        <v>2236</v>
      </c>
      <c r="B2242" s="1" t="s">
        <v>605</v>
      </c>
      <c r="C2242" s="1" t="s">
        <v>606</v>
      </c>
      <c r="D2242" s="1" t="s">
        <v>607</v>
      </c>
      <c r="E2242" s="1" t="s">
        <v>607</v>
      </c>
      <c r="F2242" s="1" t="s">
        <v>74</v>
      </c>
      <c r="G2242" s="1">
        <v>10</v>
      </c>
      <c r="H2242" s="1" t="s">
        <v>341</v>
      </c>
      <c r="I2242" s="1" t="s">
        <v>114</v>
      </c>
      <c r="J2242" s="64">
        <v>302</v>
      </c>
      <c r="K2242" s="76">
        <v>2294420</v>
      </c>
      <c r="L2242" s="29">
        <v>45954</v>
      </c>
      <c r="M2242" s="29" t="s">
        <v>4163</v>
      </c>
      <c r="N2242" s="1" t="s">
        <v>478</v>
      </c>
      <c r="O2242" s="28" t="s">
        <v>225</v>
      </c>
      <c r="P2242" s="1" t="s">
        <v>216</v>
      </c>
      <c r="Q2242" s="76">
        <v>8</v>
      </c>
      <c r="R2242" s="1" t="s">
        <v>537</v>
      </c>
      <c r="T2242" s="1" t="s">
        <v>115</v>
      </c>
      <c r="U2242" s="1"/>
      <c r="V2242" s="1"/>
      <c r="W2242" s="4"/>
      <c r="X2242" s="28"/>
      <c r="Y2242" s="33"/>
      <c r="Z2242" s="33"/>
      <c r="AA2242" s="96"/>
      <c r="AB2242" s="178"/>
      <c r="AC2242" s="33">
        <v>26</v>
      </c>
      <c r="AD2242" s="33">
        <v>240</v>
      </c>
      <c r="AE2242" s="33" t="s">
        <v>103</v>
      </c>
      <c r="AF2242" s="33" t="s">
        <v>103</v>
      </c>
      <c r="AG2242" s="33"/>
      <c r="AH2242" s="4"/>
      <c r="AI2242" s="1"/>
      <c r="AJ2242" s="1"/>
      <c r="AK2242" s="1"/>
      <c r="AL2242" s="5"/>
      <c r="AM2242" s="164">
        <f t="shared" si="115"/>
        <v>45957</v>
      </c>
      <c r="AN2242" s="182"/>
      <c r="AO2242" s="230"/>
      <c r="AP2242" s="182"/>
      <c r="AQ2242" s="182"/>
      <c r="AR2242" s="182"/>
      <c r="AS2242" s="182"/>
      <c r="AT2242" s="182"/>
      <c r="AU2242" s="182"/>
      <c r="AV2242" s="182"/>
      <c r="AW2242" s="96"/>
      <c r="AX2242" s="37">
        <f t="shared" si="114"/>
        <v>45961</v>
      </c>
      <c r="AY2242" s="182"/>
      <c r="AZ2242" s="183"/>
      <c r="BA2242" s="182"/>
      <c r="BB2242" s="182"/>
      <c r="BC2242" s="182"/>
      <c r="BD2242" s="182"/>
      <c r="BE2242" s="182"/>
      <c r="BF2242" s="182"/>
      <c r="BG2242" s="183"/>
      <c r="BH2242" s="4"/>
      <c r="BI2242" s="1"/>
      <c r="BJ2242" s="1"/>
      <c r="BK2242" s="1"/>
      <c r="BL2242" s="31"/>
      <c r="BM2242" s="31"/>
      <c r="BN2242" s="1"/>
      <c r="BO2242" s="1"/>
      <c r="BP2242" s="1"/>
      <c r="BQ2242" s="1"/>
      <c r="BR2242" s="1"/>
      <c r="BS2242" s="4"/>
      <c r="BT2242" s="37">
        <f t="shared" si="116"/>
        <v>45982</v>
      </c>
      <c r="BU2242" s="220"/>
      <c r="BV2242" s="183"/>
      <c r="BW2242" s="228"/>
      <c r="BX2242" s="182"/>
      <c r="BY2242" s="182"/>
      <c r="BZ2242" s="182"/>
      <c r="CA2242" s="182"/>
      <c r="CB2242" s="182"/>
      <c r="CC2242" s="183"/>
      <c r="CE2242" s="1"/>
      <c r="CF2242" s="1"/>
      <c r="CG2242" s="1"/>
      <c r="CH2242" s="1"/>
      <c r="CI2242" s="1"/>
      <c r="CJ2242" s="1"/>
      <c r="CK2242" s="1"/>
      <c r="CL2242" s="1"/>
      <c r="CM2242" s="1"/>
      <c r="CN2242" s="1"/>
      <c r="CO2242" s="1"/>
    </row>
    <row r="2243" spans="1:93" ht="30" customHeight="1" x14ac:dyDescent="0.2">
      <c r="A2243" s="1">
        <v>2237</v>
      </c>
      <c r="B2243" s="1" t="s">
        <v>605</v>
      </c>
      <c r="C2243" s="1" t="s">
        <v>606</v>
      </c>
      <c r="D2243" s="1" t="s">
        <v>607</v>
      </c>
      <c r="E2243" s="1" t="s">
        <v>607</v>
      </c>
      <c r="F2243" s="1" t="s">
        <v>74</v>
      </c>
      <c r="G2243" s="1">
        <v>10</v>
      </c>
      <c r="H2243" s="1" t="s">
        <v>341</v>
      </c>
      <c r="I2243" s="1" t="s">
        <v>114</v>
      </c>
      <c r="J2243" s="64">
        <v>430</v>
      </c>
      <c r="K2243" s="76">
        <v>2294571</v>
      </c>
      <c r="L2243" s="29">
        <v>45954</v>
      </c>
      <c r="M2243" s="29" t="s">
        <v>4163</v>
      </c>
      <c r="N2243" s="1" t="s">
        <v>478</v>
      </c>
      <c r="O2243" s="28" t="s">
        <v>225</v>
      </c>
      <c r="P2243" s="1" t="s">
        <v>216</v>
      </c>
      <c r="Q2243" s="76">
        <v>9</v>
      </c>
      <c r="R2243" s="1" t="s">
        <v>537</v>
      </c>
      <c r="T2243" s="1" t="s">
        <v>115</v>
      </c>
      <c r="U2243" s="1"/>
      <c r="V2243" s="1"/>
      <c r="W2243" s="4"/>
      <c r="X2243" s="28"/>
      <c r="Y2243" s="33"/>
      <c r="Z2243" s="33"/>
      <c r="AA2243" s="96"/>
      <c r="AB2243" s="178"/>
      <c r="AC2243" s="33">
        <v>26.5</v>
      </c>
      <c r="AD2243" s="33">
        <v>240</v>
      </c>
      <c r="AE2243" s="33" t="s">
        <v>103</v>
      </c>
      <c r="AF2243" s="33" t="s">
        <v>103</v>
      </c>
      <c r="AG2243" s="33"/>
      <c r="AH2243" s="4"/>
      <c r="AI2243" s="1"/>
      <c r="AJ2243" s="1"/>
      <c r="AK2243" s="1"/>
      <c r="AL2243" s="5"/>
      <c r="AM2243" s="164">
        <f t="shared" si="115"/>
        <v>45957</v>
      </c>
      <c r="AN2243" s="182"/>
      <c r="AO2243" s="230"/>
      <c r="AP2243" s="182"/>
      <c r="AQ2243" s="182"/>
      <c r="AR2243" s="182"/>
      <c r="AS2243" s="182"/>
      <c r="AT2243" s="182"/>
      <c r="AU2243" s="182"/>
      <c r="AV2243" s="182"/>
      <c r="AW2243" s="96"/>
      <c r="AX2243" s="37">
        <f t="shared" si="114"/>
        <v>45961</v>
      </c>
      <c r="AY2243" s="182"/>
      <c r="AZ2243" s="183"/>
      <c r="BA2243" s="182"/>
      <c r="BB2243" s="182"/>
      <c r="BC2243" s="182"/>
      <c r="BD2243" s="182"/>
      <c r="BE2243" s="182"/>
      <c r="BF2243" s="182"/>
      <c r="BG2243" s="183"/>
      <c r="BH2243" s="4"/>
      <c r="BI2243" s="1"/>
      <c r="BJ2243" s="1"/>
      <c r="BK2243" s="1"/>
      <c r="BL2243" s="31"/>
      <c r="BM2243" s="31"/>
      <c r="BN2243" s="1"/>
      <c r="BO2243" s="1"/>
      <c r="BP2243" s="1"/>
      <c r="BQ2243" s="1"/>
      <c r="BR2243" s="1"/>
      <c r="BS2243" s="4"/>
      <c r="BT2243" s="37">
        <f t="shared" si="116"/>
        <v>45982</v>
      </c>
      <c r="BU2243" s="220"/>
      <c r="BV2243" s="183"/>
      <c r="BW2243" s="228"/>
      <c r="BX2243" s="182"/>
      <c r="BY2243" s="182"/>
      <c r="BZ2243" s="182"/>
      <c r="CA2243" s="182"/>
      <c r="CB2243" s="182"/>
      <c r="CC2243" s="183"/>
      <c r="CE2243" s="1"/>
      <c r="CF2243" s="1"/>
      <c r="CG2243" s="1"/>
      <c r="CH2243" s="1"/>
      <c r="CI2243" s="1"/>
      <c r="CJ2243" s="1"/>
      <c r="CK2243" s="1"/>
      <c r="CL2243" s="1"/>
      <c r="CM2243" s="1"/>
      <c r="CN2243" s="1"/>
      <c r="CO2243" s="1"/>
    </row>
    <row r="2244" spans="1:93" ht="30" customHeight="1" x14ac:dyDescent="0.2">
      <c r="A2244" s="1">
        <v>2238</v>
      </c>
      <c r="B2244" s="1" t="s">
        <v>605</v>
      </c>
      <c r="C2244" s="1" t="s">
        <v>606</v>
      </c>
      <c r="D2244" s="1" t="s">
        <v>607</v>
      </c>
      <c r="E2244" s="1" t="s">
        <v>607</v>
      </c>
      <c r="F2244" s="1" t="s">
        <v>74</v>
      </c>
      <c r="G2244" s="1">
        <v>10</v>
      </c>
      <c r="H2244" s="1" t="s">
        <v>341</v>
      </c>
      <c r="I2244" s="1" t="s">
        <v>114</v>
      </c>
      <c r="J2244" s="64">
        <v>554</v>
      </c>
      <c r="K2244" s="76">
        <v>2294421</v>
      </c>
      <c r="L2244" s="29">
        <v>45954</v>
      </c>
      <c r="M2244" s="29" t="s">
        <v>4163</v>
      </c>
      <c r="N2244" s="1" t="s">
        <v>478</v>
      </c>
      <c r="O2244" s="28" t="s">
        <v>225</v>
      </c>
      <c r="P2244" s="1" t="s">
        <v>216</v>
      </c>
      <c r="Q2244" s="76">
        <v>12</v>
      </c>
      <c r="R2244" s="1" t="s">
        <v>537</v>
      </c>
      <c r="T2244" s="1" t="s">
        <v>115</v>
      </c>
      <c r="U2244" s="1"/>
      <c r="V2244" s="1"/>
      <c r="W2244" s="4"/>
      <c r="X2244" s="28"/>
      <c r="Y2244" s="33"/>
      <c r="Z2244" s="33"/>
      <c r="AA2244" s="96"/>
      <c r="AB2244" s="178"/>
      <c r="AC2244" s="33">
        <v>25</v>
      </c>
      <c r="AD2244" s="33">
        <v>225</v>
      </c>
      <c r="AE2244" s="33" t="s">
        <v>103</v>
      </c>
      <c r="AF2244" s="33" t="s">
        <v>103</v>
      </c>
      <c r="AG2244" s="33"/>
      <c r="AH2244" s="4"/>
      <c r="AI2244" s="1"/>
      <c r="AJ2244" s="1"/>
      <c r="AK2244" s="1"/>
      <c r="AL2244" s="5"/>
      <c r="AM2244" s="164">
        <f t="shared" si="115"/>
        <v>45957</v>
      </c>
      <c r="AN2244" s="182"/>
      <c r="AO2244" s="230"/>
      <c r="AP2244" s="182"/>
      <c r="AQ2244" s="182"/>
      <c r="AR2244" s="182"/>
      <c r="AS2244" s="182"/>
      <c r="AT2244" s="182"/>
      <c r="AU2244" s="182"/>
      <c r="AV2244" s="182"/>
      <c r="AW2244" s="96"/>
      <c r="AX2244" s="37">
        <f t="shared" si="114"/>
        <v>45961</v>
      </c>
      <c r="AY2244" s="182"/>
      <c r="AZ2244" s="183"/>
      <c r="BA2244" s="182"/>
      <c r="BB2244" s="182"/>
      <c r="BC2244" s="182"/>
      <c r="BD2244" s="182"/>
      <c r="BE2244" s="182"/>
      <c r="BF2244" s="182"/>
      <c r="BG2244" s="183"/>
      <c r="BH2244" s="4"/>
      <c r="BI2244" s="1"/>
      <c r="BJ2244" s="1"/>
      <c r="BK2244" s="1"/>
      <c r="BL2244" s="31"/>
      <c r="BM2244" s="31"/>
      <c r="BN2244" s="1"/>
      <c r="BO2244" s="1"/>
      <c r="BP2244" s="1"/>
      <c r="BQ2244" s="1"/>
      <c r="BR2244" s="1"/>
      <c r="BS2244" s="4"/>
      <c r="BT2244" s="37">
        <f t="shared" si="116"/>
        <v>45982</v>
      </c>
      <c r="BU2244" s="220"/>
      <c r="BV2244" s="183"/>
      <c r="BW2244" s="228"/>
      <c r="BX2244" s="182"/>
      <c r="BY2244" s="182"/>
      <c r="BZ2244" s="182"/>
      <c r="CA2244" s="182"/>
      <c r="CB2244" s="182"/>
      <c r="CC2244" s="183"/>
      <c r="CE2244" s="1"/>
      <c r="CF2244" s="1"/>
      <c r="CG2244" s="1"/>
      <c r="CH2244" s="1"/>
      <c r="CI2244" s="1"/>
      <c r="CJ2244" s="1"/>
      <c r="CK2244" s="1"/>
      <c r="CL2244" s="1"/>
      <c r="CM2244" s="1"/>
      <c r="CN2244" s="1"/>
      <c r="CO2244" s="1"/>
    </row>
    <row r="2245" spans="1:93" ht="30" customHeight="1" x14ac:dyDescent="0.2">
      <c r="A2245" s="1">
        <v>2239</v>
      </c>
      <c r="B2245" s="1" t="s">
        <v>605</v>
      </c>
      <c r="C2245" s="1" t="s">
        <v>606</v>
      </c>
      <c r="D2245" s="1" t="s">
        <v>607</v>
      </c>
      <c r="E2245" s="1" t="s">
        <v>607</v>
      </c>
      <c r="F2245" s="1" t="s">
        <v>74</v>
      </c>
      <c r="G2245" s="1">
        <v>10</v>
      </c>
      <c r="H2245" s="1" t="s">
        <v>341</v>
      </c>
      <c r="I2245" s="1" t="s">
        <v>114</v>
      </c>
      <c r="J2245" s="64">
        <v>433</v>
      </c>
      <c r="K2245" s="76">
        <v>2294572</v>
      </c>
      <c r="L2245" s="29">
        <v>45954</v>
      </c>
      <c r="M2245" s="29" t="s">
        <v>4163</v>
      </c>
      <c r="N2245" s="1" t="s">
        <v>478</v>
      </c>
      <c r="O2245" s="28" t="s">
        <v>225</v>
      </c>
      <c r="P2245" s="1" t="s">
        <v>216</v>
      </c>
      <c r="Q2245" s="76">
        <v>9</v>
      </c>
      <c r="R2245" s="1" t="s">
        <v>537</v>
      </c>
      <c r="T2245" s="1" t="s">
        <v>115</v>
      </c>
      <c r="U2245" s="1"/>
      <c r="V2245" s="1"/>
      <c r="W2245" s="4"/>
      <c r="X2245" s="28"/>
      <c r="Y2245" s="33"/>
      <c r="Z2245" s="33"/>
      <c r="AA2245" s="96"/>
      <c r="AB2245" s="178"/>
      <c r="AC2245" s="33">
        <v>24.5</v>
      </c>
      <c r="AD2245" s="33">
        <v>235</v>
      </c>
      <c r="AE2245" s="33" t="s">
        <v>103</v>
      </c>
      <c r="AF2245" s="33" t="s">
        <v>103</v>
      </c>
      <c r="AG2245" s="33"/>
      <c r="AH2245" s="4"/>
      <c r="AI2245" s="1"/>
      <c r="AJ2245" s="1"/>
      <c r="AK2245" s="1"/>
      <c r="AL2245" s="5"/>
      <c r="AM2245" s="164">
        <f t="shared" si="115"/>
        <v>45957</v>
      </c>
      <c r="AN2245" s="182"/>
      <c r="AO2245" s="230"/>
      <c r="AP2245" s="182"/>
      <c r="AQ2245" s="182"/>
      <c r="AR2245" s="182"/>
      <c r="AS2245" s="182"/>
      <c r="AT2245" s="182"/>
      <c r="AU2245" s="182"/>
      <c r="AV2245" s="182"/>
      <c r="AW2245" s="96"/>
      <c r="AX2245" s="37">
        <f t="shared" si="114"/>
        <v>45961</v>
      </c>
      <c r="AY2245" s="182"/>
      <c r="AZ2245" s="183"/>
      <c r="BA2245" s="182"/>
      <c r="BB2245" s="182"/>
      <c r="BC2245" s="182"/>
      <c r="BD2245" s="182"/>
      <c r="BE2245" s="182"/>
      <c r="BF2245" s="182"/>
      <c r="BG2245" s="183"/>
      <c r="BH2245" s="4"/>
      <c r="BI2245" s="1"/>
      <c r="BJ2245" s="1"/>
      <c r="BK2245" s="1"/>
      <c r="BL2245" s="31"/>
      <c r="BM2245" s="31"/>
      <c r="BN2245" s="1"/>
      <c r="BO2245" s="1"/>
      <c r="BP2245" s="1"/>
      <c r="BQ2245" s="1"/>
      <c r="BR2245" s="1"/>
      <c r="BS2245" s="4"/>
      <c r="BT2245" s="37">
        <f t="shared" si="116"/>
        <v>45982</v>
      </c>
      <c r="BU2245" s="220"/>
      <c r="BV2245" s="183"/>
      <c r="BW2245" s="228"/>
      <c r="BX2245" s="182"/>
      <c r="BY2245" s="182"/>
      <c r="BZ2245" s="182"/>
      <c r="CA2245" s="182"/>
      <c r="CB2245" s="182"/>
      <c r="CC2245" s="183"/>
      <c r="CE2245" s="1"/>
      <c r="CF2245" s="1"/>
      <c r="CG2245" s="1"/>
      <c r="CH2245" s="1"/>
      <c r="CI2245" s="1"/>
      <c r="CJ2245" s="1"/>
      <c r="CK2245" s="1"/>
      <c r="CL2245" s="1"/>
      <c r="CM2245" s="1"/>
      <c r="CN2245" s="1"/>
      <c r="CO2245" s="1"/>
    </row>
    <row r="2246" spans="1:93" ht="30" customHeight="1" x14ac:dyDescent="0.2">
      <c r="A2246" s="1">
        <v>2240</v>
      </c>
      <c r="B2246" s="1" t="s">
        <v>605</v>
      </c>
      <c r="C2246" s="1" t="s">
        <v>606</v>
      </c>
      <c r="D2246" s="1" t="s">
        <v>607</v>
      </c>
      <c r="E2246" s="1" t="s">
        <v>607</v>
      </c>
      <c r="F2246" s="1" t="s">
        <v>74</v>
      </c>
      <c r="G2246" s="1">
        <v>10</v>
      </c>
      <c r="H2246" s="1" t="s">
        <v>341</v>
      </c>
      <c r="I2246" s="1" t="s">
        <v>114</v>
      </c>
      <c r="J2246" s="64">
        <v>287</v>
      </c>
      <c r="K2246" s="76">
        <v>2294422</v>
      </c>
      <c r="L2246" s="29">
        <v>45954</v>
      </c>
      <c r="M2246" s="29" t="s">
        <v>4163</v>
      </c>
      <c r="N2246" s="1" t="s">
        <v>478</v>
      </c>
      <c r="O2246" s="28" t="s">
        <v>225</v>
      </c>
      <c r="P2246" s="1" t="s">
        <v>216</v>
      </c>
      <c r="Q2246" s="76">
        <v>8</v>
      </c>
      <c r="R2246" s="1" t="s">
        <v>537</v>
      </c>
      <c r="T2246" s="1" t="s">
        <v>115</v>
      </c>
      <c r="U2246" s="1"/>
      <c r="V2246" s="1"/>
      <c r="W2246" s="4"/>
      <c r="X2246" s="28"/>
      <c r="Y2246" s="33"/>
      <c r="Z2246" s="33"/>
      <c r="AA2246" s="96"/>
      <c r="AB2246" s="178"/>
      <c r="AC2246" s="33">
        <v>24</v>
      </c>
      <c r="AD2246" s="33">
        <v>210</v>
      </c>
      <c r="AE2246" s="33" t="s">
        <v>103</v>
      </c>
      <c r="AF2246" s="33" t="s">
        <v>103</v>
      </c>
      <c r="AG2246" s="33"/>
      <c r="AH2246" s="4"/>
      <c r="AI2246" s="1"/>
      <c r="AJ2246" s="1"/>
      <c r="AK2246" s="1"/>
      <c r="AL2246" s="5"/>
      <c r="AM2246" s="164">
        <f t="shared" si="115"/>
        <v>45957</v>
      </c>
      <c r="AN2246" s="182"/>
      <c r="AO2246" s="230"/>
      <c r="AP2246" s="182"/>
      <c r="AQ2246" s="182"/>
      <c r="AR2246" s="182"/>
      <c r="AS2246" s="182"/>
      <c r="AT2246" s="182"/>
      <c r="AU2246" s="182"/>
      <c r="AV2246" s="182"/>
      <c r="AW2246" s="96"/>
      <c r="AX2246" s="37">
        <f t="shared" si="114"/>
        <v>45961</v>
      </c>
      <c r="AY2246" s="182"/>
      <c r="AZ2246" s="183"/>
      <c r="BA2246" s="182"/>
      <c r="BB2246" s="182"/>
      <c r="BC2246" s="182"/>
      <c r="BD2246" s="182"/>
      <c r="BE2246" s="182"/>
      <c r="BF2246" s="182"/>
      <c r="BG2246" s="183"/>
      <c r="BH2246" s="4"/>
      <c r="BI2246" s="1"/>
      <c r="BJ2246" s="1"/>
      <c r="BK2246" s="1"/>
      <c r="BL2246" s="31"/>
      <c r="BM2246" s="31"/>
      <c r="BN2246" s="1"/>
      <c r="BO2246" s="1"/>
      <c r="BP2246" s="1"/>
      <c r="BQ2246" s="1"/>
      <c r="BR2246" s="1"/>
      <c r="BS2246" s="4"/>
      <c r="BT2246" s="37">
        <f t="shared" si="116"/>
        <v>45982</v>
      </c>
      <c r="BU2246" s="220"/>
      <c r="BV2246" s="183"/>
      <c r="BW2246" s="228"/>
      <c r="BX2246" s="182"/>
      <c r="BY2246" s="182"/>
      <c r="BZ2246" s="182"/>
      <c r="CA2246" s="182"/>
      <c r="CB2246" s="182"/>
      <c r="CC2246" s="183"/>
      <c r="CE2246" s="1"/>
      <c r="CF2246" s="1"/>
      <c r="CG2246" s="1"/>
      <c r="CH2246" s="1"/>
      <c r="CI2246" s="1"/>
      <c r="CJ2246" s="1"/>
      <c r="CK2246" s="1"/>
      <c r="CL2246" s="1"/>
      <c r="CM2246" s="1"/>
      <c r="CN2246" s="1"/>
      <c r="CO2246" s="1"/>
    </row>
    <row r="2247" spans="1:93" ht="30" customHeight="1" x14ac:dyDescent="0.2">
      <c r="A2247" s="1">
        <v>2241</v>
      </c>
      <c r="B2247" s="1" t="s">
        <v>605</v>
      </c>
      <c r="C2247" s="1" t="s">
        <v>606</v>
      </c>
      <c r="D2247" s="1" t="s">
        <v>607</v>
      </c>
      <c r="E2247" s="1" t="s">
        <v>607</v>
      </c>
      <c r="F2247" s="1" t="s">
        <v>74</v>
      </c>
      <c r="G2247" s="1">
        <v>10</v>
      </c>
      <c r="H2247" s="1" t="s">
        <v>341</v>
      </c>
      <c r="I2247" s="1" t="s">
        <v>114</v>
      </c>
      <c r="J2247" s="64">
        <v>431</v>
      </c>
      <c r="K2247" s="76">
        <v>2294423</v>
      </c>
      <c r="L2247" s="29">
        <v>45954</v>
      </c>
      <c r="M2247" s="29" t="s">
        <v>4163</v>
      </c>
      <c r="N2247" s="1" t="s">
        <v>478</v>
      </c>
      <c r="O2247" s="28" t="s">
        <v>225</v>
      </c>
      <c r="P2247" s="1" t="s">
        <v>216</v>
      </c>
      <c r="Q2247" s="76">
        <v>9</v>
      </c>
      <c r="R2247" s="1" t="s">
        <v>537</v>
      </c>
      <c r="T2247" s="1" t="s">
        <v>115</v>
      </c>
      <c r="U2247" s="1"/>
      <c r="V2247" s="1"/>
      <c r="W2247" s="4"/>
      <c r="X2247" s="28"/>
      <c r="Y2247" s="33"/>
      <c r="Z2247" s="33"/>
      <c r="AA2247" s="96"/>
      <c r="AB2247" s="178"/>
      <c r="AC2247" s="33">
        <v>23</v>
      </c>
      <c r="AD2247" s="33">
        <v>240</v>
      </c>
      <c r="AE2247" s="33" t="s">
        <v>103</v>
      </c>
      <c r="AF2247" s="33" t="s">
        <v>103</v>
      </c>
      <c r="AG2247" s="33"/>
      <c r="AH2247" s="4"/>
      <c r="AI2247" s="1"/>
      <c r="AJ2247" s="1"/>
      <c r="AK2247" s="1"/>
      <c r="AL2247" s="5"/>
      <c r="AM2247" s="164">
        <f t="shared" si="115"/>
        <v>45957</v>
      </c>
      <c r="AN2247" s="182"/>
      <c r="AO2247" s="230"/>
      <c r="AP2247" s="182"/>
      <c r="AQ2247" s="182"/>
      <c r="AR2247" s="182"/>
      <c r="AS2247" s="182"/>
      <c r="AT2247" s="182"/>
      <c r="AU2247" s="182"/>
      <c r="AV2247" s="182"/>
      <c r="AW2247" s="96"/>
      <c r="AX2247" s="37">
        <f t="shared" si="114"/>
        <v>45961</v>
      </c>
      <c r="AY2247" s="182"/>
      <c r="AZ2247" s="183"/>
      <c r="BA2247" s="182"/>
      <c r="BB2247" s="182"/>
      <c r="BC2247" s="182"/>
      <c r="BD2247" s="182"/>
      <c r="BE2247" s="182"/>
      <c r="BF2247" s="182"/>
      <c r="BG2247" s="183"/>
      <c r="BH2247" s="4"/>
      <c r="BI2247" s="1"/>
      <c r="BJ2247" s="1"/>
      <c r="BK2247" s="1"/>
      <c r="BL2247" s="31"/>
      <c r="BM2247" s="31"/>
      <c r="BN2247" s="1"/>
      <c r="BO2247" s="1"/>
      <c r="BP2247" s="1"/>
      <c r="BQ2247" s="1"/>
      <c r="BR2247" s="1"/>
      <c r="BS2247" s="4"/>
      <c r="BT2247" s="37">
        <f t="shared" si="116"/>
        <v>45982</v>
      </c>
      <c r="BU2247" s="220"/>
      <c r="BV2247" s="183"/>
      <c r="BW2247" s="228"/>
      <c r="BX2247" s="182"/>
      <c r="BY2247" s="182"/>
      <c r="BZ2247" s="182"/>
      <c r="CA2247" s="182"/>
      <c r="CB2247" s="182"/>
      <c r="CC2247" s="183"/>
      <c r="CE2247" s="1"/>
      <c r="CF2247" s="1"/>
      <c r="CG2247" s="1"/>
      <c r="CH2247" s="1"/>
      <c r="CI2247" s="1"/>
      <c r="CJ2247" s="1"/>
      <c r="CK2247" s="1"/>
      <c r="CL2247" s="1"/>
      <c r="CM2247" s="1"/>
      <c r="CN2247" s="1"/>
      <c r="CO2247" s="1"/>
    </row>
    <row r="2248" spans="1:93" ht="30" customHeight="1" x14ac:dyDescent="0.2">
      <c r="A2248" s="1">
        <v>2242</v>
      </c>
      <c r="B2248" s="1" t="s">
        <v>605</v>
      </c>
      <c r="C2248" s="1" t="s">
        <v>606</v>
      </c>
      <c r="D2248" s="1" t="s">
        <v>607</v>
      </c>
      <c r="E2248" s="1" t="s">
        <v>607</v>
      </c>
      <c r="F2248" s="1" t="s">
        <v>74</v>
      </c>
      <c r="G2248" s="1">
        <v>10</v>
      </c>
      <c r="H2248" s="1" t="s">
        <v>341</v>
      </c>
      <c r="I2248" s="1" t="s">
        <v>114</v>
      </c>
      <c r="J2248" s="64">
        <v>295</v>
      </c>
      <c r="K2248" s="76">
        <v>2294573</v>
      </c>
      <c r="L2248" s="29">
        <v>45954</v>
      </c>
      <c r="M2248" s="29" t="s">
        <v>4163</v>
      </c>
      <c r="N2248" s="1" t="s">
        <v>478</v>
      </c>
      <c r="O2248" s="28" t="s">
        <v>225</v>
      </c>
      <c r="P2248" s="1" t="s">
        <v>216</v>
      </c>
      <c r="Q2248" s="76">
        <v>8</v>
      </c>
      <c r="R2248" s="1" t="s">
        <v>537</v>
      </c>
      <c r="T2248" s="1" t="s">
        <v>115</v>
      </c>
      <c r="U2248" s="1"/>
      <c r="V2248" s="1"/>
      <c r="W2248" s="4"/>
      <c r="X2248" s="28"/>
      <c r="Y2248" s="33"/>
      <c r="Z2248" s="33"/>
      <c r="AA2248" s="96"/>
      <c r="AB2248" s="178"/>
      <c r="AC2248" s="33">
        <v>23.5</v>
      </c>
      <c r="AD2248" s="33">
        <v>225</v>
      </c>
      <c r="AE2248" s="33" t="s">
        <v>103</v>
      </c>
      <c r="AF2248" s="33" t="s">
        <v>103</v>
      </c>
      <c r="AG2248" s="33"/>
      <c r="AH2248" s="4"/>
      <c r="AI2248" s="1"/>
      <c r="AJ2248" s="1"/>
      <c r="AK2248" s="1"/>
      <c r="AL2248" s="5"/>
      <c r="AM2248" s="164">
        <f t="shared" si="115"/>
        <v>45957</v>
      </c>
      <c r="AN2248" s="182"/>
      <c r="AO2248" s="230"/>
      <c r="AP2248" s="182"/>
      <c r="AQ2248" s="182"/>
      <c r="AR2248" s="182"/>
      <c r="AS2248" s="182"/>
      <c r="AT2248" s="182"/>
      <c r="AU2248" s="182"/>
      <c r="AV2248" s="182"/>
      <c r="AW2248" s="96"/>
      <c r="AX2248" s="37">
        <f t="shared" si="114"/>
        <v>45961</v>
      </c>
      <c r="AY2248" s="182"/>
      <c r="AZ2248" s="183"/>
      <c r="BA2248" s="182"/>
      <c r="BB2248" s="182"/>
      <c r="BC2248" s="182"/>
      <c r="BD2248" s="182"/>
      <c r="BE2248" s="182"/>
      <c r="BF2248" s="182"/>
      <c r="BG2248" s="183"/>
      <c r="BH2248" s="4"/>
      <c r="BI2248" s="1"/>
      <c r="BJ2248" s="1"/>
      <c r="BK2248" s="1"/>
      <c r="BL2248" s="31"/>
      <c r="BM2248" s="31"/>
      <c r="BN2248" s="1"/>
      <c r="BO2248" s="1"/>
      <c r="BP2248" s="1"/>
      <c r="BQ2248" s="1"/>
      <c r="BR2248" s="1"/>
      <c r="BS2248" s="4"/>
      <c r="BT2248" s="37">
        <f t="shared" si="116"/>
        <v>45982</v>
      </c>
      <c r="BU2248" s="220"/>
      <c r="BV2248" s="183"/>
      <c r="BW2248" s="228"/>
      <c r="BX2248" s="182"/>
      <c r="BY2248" s="182"/>
      <c r="BZ2248" s="182"/>
      <c r="CA2248" s="182"/>
      <c r="CB2248" s="182"/>
      <c r="CC2248" s="183"/>
      <c r="CE2248" s="1"/>
      <c r="CF2248" s="1"/>
      <c r="CG2248" s="1"/>
      <c r="CH2248" s="1"/>
      <c r="CI2248" s="1"/>
      <c r="CJ2248" s="1"/>
      <c r="CK2248" s="1"/>
      <c r="CL2248" s="1"/>
      <c r="CM2248" s="1"/>
      <c r="CN2248" s="1"/>
      <c r="CO2248" s="1"/>
    </row>
    <row r="2249" spans="1:93" ht="30" customHeight="1" x14ac:dyDescent="0.2">
      <c r="A2249" s="1">
        <v>2243</v>
      </c>
      <c r="B2249" s="1" t="s">
        <v>605</v>
      </c>
      <c r="C2249" s="1" t="s">
        <v>606</v>
      </c>
      <c r="D2249" s="1" t="s">
        <v>607</v>
      </c>
      <c r="E2249" s="1" t="s">
        <v>607</v>
      </c>
      <c r="F2249" s="1" t="s">
        <v>74</v>
      </c>
      <c r="G2249" s="1">
        <v>10</v>
      </c>
      <c r="H2249" s="1" t="s">
        <v>341</v>
      </c>
      <c r="I2249" s="1" t="s">
        <v>114</v>
      </c>
      <c r="J2249" s="64">
        <v>553</v>
      </c>
      <c r="K2249" s="76">
        <v>2294424</v>
      </c>
      <c r="L2249" s="29">
        <v>45954</v>
      </c>
      <c r="M2249" s="29" t="s">
        <v>4163</v>
      </c>
      <c r="N2249" s="1" t="s">
        <v>478</v>
      </c>
      <c r="O2249" s="28" t="s">
        <v>225</v>
      </c>
      <c r="P2249" s="1" t="s">
        <v>216</v>
      </c>
      <c r="Q2249" s="76">
        <v>12</v>
      </c>
      <c r="R2249" s="1" t="s">
        <v>537</v>
      </c>
      <c r="T2249" s="1" t="s">
        <v>115</v>
      </c>
      <c r="U2249" s="1"/>
      <c r="V2249" s="1"/>
      <c r="W2249" s="4"/>
      <c r="X2249" s="28"/>
      <c r="Y2249" s="33"/>
      <c r="Z2249" s="33"/>
      <c r="AA2249" s="96"/>
      <c r="AB2249" s="178"/>
      <c r="AC2249" s="33">
        <v>23.5</v>
      </c>
      <c r="AD2249" s="33">
        <v>230</v>
      </c>
      <c r="AE2249" s="33" t="s">
        <v>103</v>
      </c>
      <c r="AF2249" s="33" t="s">
        <v>103</v>
      </c>
      <c r="AG2249" s="33"/>
      <c r="AH2249" s="4"/>
      <c r="AI2249" s="1"/>
      <c r="AJ2249" s="1"/>
      <c r="AK2249" s="1"/>
      <c r="AL2249" s="5"/>
      <c r="AM2249" s="164">
        <f t="shared" si="115"/>
        <v>45957</v>
      </c>
      <c r="AN2249" s="182"/>
      <c r="AO2249" s="230"/>
      <c r="AP2249" s="182"/>
      <c r="AQ2249" s="182"/>
      <c r="AR2249" s="182"/>
      <c r="AS2249" s="182"/>
      <c r="AT2249" s="182"/>
      <c r="AU2249" s="182"/>
      <c r="AV2249" s="182"/>
      <c r="AW2249" s="96"/>
      <c r="AX2249" s="37">
        <f t="shared" ref="AX2249:AX2312" si="117">IF(L2249=0, 0,L2249+7)</f>
        <v>45961</v>
      </c>
      <c r="AY2249" s="182"/>
      <c r="AZ2249" s="183"/>
      <c r="BA2249" s="182"/>
      <c r="BB2249" s="182"/>
      <c r="BC2249" s="182"/>
      <c r="BD2249" s="182"/>
      <c r="BE2249" s="182"/>
      <c r="BF2249" s="182"/>
      <c r="BG2249" s="183"/>
      <c r="BH2249" s="4"/>
      <c r="BI2249" s="1"/>
      <c r="BJ2249" s="1"/>
      <c r="BK2249" s="1"/>
      <c r="BL2249" s="31"/>
      <c r="BM2249" s="31"/>
      <c r="BN2249" s="1"/>
      <c r="BO2249" s="1"/>
      <c r="BP2249" s="1"/>
      <c r="BQ2249" s="1"/>
      <c r="BR2249" s="1"/>
      <c r="BS2249" s="4"/>
      <c r="BT2249" s="37">
        <f t="shared" si="116"/>
        <v>45982</v>
      </c>
      <c r="BU2249" s="220"/>
      <c r="BV2249" s="183"/>
      <c r="BW2249" s="228"/>
      <c r="BX2249" s="182"/>
      <c r="BY2249" s="182"/>
      <c r="BZ2249" s="182"/>
      <c r="CA2249" s="182"/>
      <c r="CB2249" s="182"/>
      <c r="CC2249" s="183"/>
      <c r="CE2249" s="1"/>
      <c r="CF2249" s="1"/>
      <c r="CG2249" s="1"/>
      <c r="CH2249" s="1"/>
      <c r="CI2249" s="1"/>
      <c r="CJ2249" s="1"/>
      <c r="CK2249" s="1"/>
      <c r="CL2249" s="1"/>
      <c r="CM2249" s="1"/>
      <c r="CN2249" s="1"/>
      <c r="CO2249" s="1"/>
    </row>
    <row r="2250" spans="1:93" ht="30" customHeight="1" x14ac:dyDescent="0.2">
      <c r="A2250" s="1">
        <v>2244</v>
      </c>
      <c r="B2250" s="1" t="s">
        <v>605</v>
      </c>
      <c r="C2250" s="1" t="s">
        <v>606</v>
      </c>
      <c r="D2250" s="1" t="s">
        <v>607</v>
      </c>
      <c r="E2250" s="1" t="s">
        <v>607</v>
      </c>
      <c r="F2250" s="1" t="s">
        <v>74</v>
      </c>
      <c r="G2250" s="1">
        <v>10</v>
      </c>
      <c r="H2250" s="1" t="s">
        <v>341</v>
      </c>
      <c r="I2250" s="1" t="s">
        <v>114</v>
      </c>
      <c r="J2250" s="64">
        <v>557</v>
      </c>
      <c r="K2250" s="76">
        <v>2294574</v>
      </c>
      <c r="L2250" s="29">
        <v>45954</v>
      </c>
      <c r="M2250" s="29" t="s">
        <v>4163</v>
      </c>
      <c r="N2250" s="1" t="s">
        <v>478</v>
      </c>
      <c r="O2250" s="28" t="s">
        <v>225</v>
      </c>
      <c r="P2250" s="1" t="s">
        <v>216</v>
      </c>
      <c r="Q2250" s="76">
        <v>12</v>
      </c>
      <c r="R2250" s="1" t="s">
        <v>537</v>
      </c>
      <c r="T2250" s="1" t="s">
        <v>115</v>
      </c>
      <c r="U2250" s="1"/>
      <c r="V2250" s="1"/>
      <c r="W2250" s="4"/>
      <c r="X2250" s="28"/>
      <c r="Y2250" s="33"/>
      <c r="Z2250" s="33"/>
      <c r="AA2250" s="96"/>
      <c r="AB2250" s="178"/>
      <c r="AC2250" s="33">
        <v>25</v>
      </c>
      <c r="AD2250" s="33">
        <v>200</v>
      </c>
      <c r="AE2250" s="33" t="s">
        <v>103</v>
      </c>
      <c r="AF2250" s="33" t="s">
        <v>103</v>
      </c>
      <c r="AG2250" s="33"/>
      <c r="AH2250" s="4"/>
      <c r="AI2250" s="1"/>
      <c r="AJ2250" s="1"/>
      <c r="AK2250" s="1"/>
      <c r="AL2250" s="5"/>
      <c r="AM2250" s="164">
        <f t="shared" si="115"/>
        <v>45957</v>
      </c>
      <c r="AN2250" s="182"/>
      <c r="AO2250" s="230"/>
      <c r="AP2250" s="182"/>
      <c r="AQ2250" s="182"/>
      <c r="AR2250" s="182"/>
      <c r="AS2250" s="182"/>
      <c r="AT2250" s="182"/>
      <c r="AU2250" s="182"/>
      <c r="AV2250" s="182"/>
      <c r="AW2250" s="96"/>
      <c r="AX2250" s="37">
        <f t="shared" si="117"/>
        <v>45961</v>
      </c>
      <c r="AY2250" s="182"/>
      <c r="AZ2250" s="183"/>
      <c r="BA2250" s="182"/>
      <c r="BB2250" s="182"/>
      <c r="BC2250" s="182"/>
      <c r="BD2250" s="182"/>
      <c r="BE2250" s="182"/>
      <c r="BF2250" s="182"/>
      <c r="BG2250" s="183"/>
      <c r="BH2250" s="4"/>
      <c r="BI2250" s="1"/>
      <c r="BJ2250" s="1"/>
      <c r="BK2250" s="1"/>
      <c r="BL2250" s="31"/>
      <c r="BM2250" s="31"/>
      <c r="BN2250" s="1"/>
      <c r="BO2250" s="1"/>
      <c r="BP2250" s="1"/>
      <c r="BQ2250" s="1"/>
      <c r="BR2250" s="1"/>
      <c r="BS2250" s="4"/>
      <c r="BT2250" s="37">
        <f t="shared" si="116"/>
        <v>45982</v>
      </c>
      <c r="BU2250" s="220"/>
      <c r="BV2250" s="183"/>
      <c r="BW2250" s="228"/>
      <c r="BX2250" s="182"/>
      <c r="BY2250" s="182"/>
      <c r="BZ2250" s="182"/>
      <c r="CA2250" s="182"/>
      <c r="CB2250" s="182"/>
      <c r="CC2250" s="183"/>
      <c r="CE2250" s="1"/>
      <c r="CF2250" s="1"/>
      <c r="CG2250" s="1"/>
      <c r="CH2250" s="1"/>
      <c r="CI2250" s="1"/>
      <c r="CJ2250" s="1"/>
      <c r="CK2250" s="1"/>
      <c r="CL2250" s="1"/>
      <c r="CM2250" s="1"/>
      <c r="CN2250" s="1"/>
      <c r="CO2250" s="1"/>
    </row>
    <row r="2251" spans="1:93" ht="30" customHeight="1" x14ac:dyDescent="0.2">
      <c r="A2251" s="1">
        <v>2245</v>
      </c>
      <c r="B2251" s="1" t="s">
        <v>605</v>
      </c>
      <c r="C2251" s="1" t="s">
        <v>606</v>
      </c>
      <c r="D2251" s="1" t="s">
        <v>607</v>
      </c>
      <c r="E2251" s="1" t="s">
        <v>607</v>
      </c>
      <c r="F2251" s="1" t="s">
        <v>74</v>
      </c>
      <c r="G2251" s="1">
        <v>10</v>
      </c>
      <c r="H2251" s="1" t="s">
        <v>341</v>
      </c>
      <c r="I2251" s="1" t="s">
        <v>114</v>
      </c>
      <c r="J2251" s="64">
        <v>389</v>
      </c>
      <c r="K2251" s="76">
        <v>2294425</v>
      </c>
      <c r="L2251" s="29">
        <v>45954</v>
      </c>
      <c r="M2251" s="29" t="s">
        <v>4163</v>
      </c>
      <c r="N2251" s="1" t="s">
        <v>478</v>
      </c>
      <c r="O2251" s="28" t="s">
        <v>225</v>
      </c>
      <c r="P2251" s="1" t="s">
        <v>216</v>
      </c>
      <c r="Q2251" s="76">
        <v>9</v>
      </c>
      <c r="R2251" s="1" t="s">
        <v>537</v>
      </c>
      <c r="T2251" s="1" t="s">
        <v>115</v>
      </c>
      <c r="U2251" s="1"/>
      <c r="V2251" s="1"/>
      <c r="W2251" s="4"/>
      <c r="X2251" s="28"/>
      <c r="Y2251" s="33"/>
      <c r="Z2251" s="33"/>
      <c r="AA2251" s="96"/>
      <c r="AB2251" s="178"/>
      <c r="AC2251" s="33">
        <v>24.5</v>
      </c>
      <c r="AD2251" s="33">
        <v>230</v>
      </c>
      <c r="AE2251" s="33" t="s">
        <v>103</v>
      </c>
      <c r="AF2251" s="33" t="s">
        <v>103</v>
      </c>
      <c r="AG2251" s="33"/>
      <c r="AH2251" s="4"/>
      <c r="AI2251" s="1"/>
      <c r="AJ2251" s="1"/>
      <c r="AK2251" s="1"/>
      <c r="AL2251" s="5"/>
      <c r="AM2251" s="164">
        <f t="shared" si="115"/>
        <v>45957</v>
      </c>
      <c r="AN2251" s="182"/>
      <c r="AO2251" s="230"/>
      <c r="AP2251" s="182"/>
      <c r="AQ2251" s="182"/>
      <c r="AR2251" s="182"/>
      <c r="AS2251" s="182"/>
      <c r="AT2251" s="182"/>
      <c r="AU2251" s="182"/>
      <c r="AV2251" s="182"/>
      <c r="AW2251" s="96"/>
      <c r="AX2251" s="37">
        <f t="shared" si="117"/>
        <v>45961</v>
      </c>
      <c r="AY2251" s="182"/>
      <c r="AZ2251" s="183"/>
      <c r="BA2251" s="182"/>
      <c r="BB2251" s="182"/>
      <c r="BC2251" s="182"/>
      <c r="BD2251" s="182"/>
      <c r="BE2251" s="182"/>
      <c r="BF2251" s="182"/>
      <c r="BG2251" s="183"/>
      <c r="BH2251" s="4"/>
      <c r="BI2251" s="1"/>
      <c r="BJ2251" s="1"/>
      <c r="BK2251" s="1"/>
      <c r="BL2251" s="31"/>
      <c r="BM2251" s="31"/>
      <c r="BN2251" s="1"/>
      <c r="BO2251" s="1"/>
      <c r="BP2251" s="1"/>
      <c r="BQ2251" s="1"/>
      <c r="BR2251" s="1"/>
      <c r="BS2251" s="4"/>
      <c r="BT2251" s="37">
        <f t="shared" si="116"/>
        <v>45982</v>
      </c>
      <c r="BU2251" s="220"/>
      <c r="BV2251" s="183"/>
      <c r="BW2251" s="228"/>
      <c r="BX2251" s="182"/>
      <c r="BY2251" s="182"/>
      <c r="BZ2251" s="182"/>
      <c r="CA2251" s="182"/>
      <c r="CB2251" s="182"/>
      <c r="CC2251" s="183"/>
      <c r="CE2251" s="1"/>
      <c r="CF2251" s="1"/>
      <c r="CG2251" s="1"/>
      <c r="CH2251" s="1"/>
      <c r="CI2251" s="1"/>
      <c r="CJ2251" s="1"/>
      <c r="CK2251" s="1"/>
      <c r="CL2251" s="1"/>
      <c r="CM2251" s="1"/>
      <c r="CN2251" s="1"/>
      <c r="CO2251" s="1"/>
    </row>
    <row r="2252" spans="1:93" ht="30" customHeight="1" x14ac:dyDescent="0.2">
      <c r="A2252" s="1">
        <v>2246</v>
      </c>
      <c r="B2252" s="1" t="s">
        <v>605</v>
      </c>
      <c r="C2252" s="1" t="s">
        <v>606</v>
      </c>
      <c r="D2252" s="1" t="s">
        <v>607</v>
      </c>
      <c r="E2252" s="1" t="s">
        <v>607</v>
      </c>
      <c r="F2252" s="1" t="s">
        <v>74</v>
      </c>
      <c r="G2252" s="1">
        <v>10</v>
      </c>
      <c r="H2252" s="1" t="s">
        <v>341</v>
      </c>
      <c r="I2252" s="1" t="s">
        <v>114</v>
      </c>
      <c r="J2252" s="64">
        <v>437</v>
      </c>
      <c r="K2252" s="76">
        <v>2294575</v>
      </c>
      <c r="L2252" s="29">
        <v>45954</v>
      </c>
      <c r="M2252" s="29" t="s">
        <v>4163</v>
      </c>
      <c r="N2252" s="1" t="s">
        <v>478</v>
      </c>
      <c r="O2252" s="28" t="s">
        <v>225</v>
      </c>
      <c r="P2252" s="1" t="s">
        <v>216</v>
      </c>
      <c r="Q2252" s="76">
        <v>9</v>
      </c>
      <c r="R2252" s="1" t="s">
        <v>537</v>
      </c>
      <c r="S2252" s="1">
        <v>6</v>
      </c>
      <c r="T2252" s="1" t="s">
        <v>115</v>
      </c>
      <c r="U2252" s="1"/>
      <c r="V2252" s="1"/>
      <c r="W2252" s="4"/>
      <c r="X2252" s="28"/>
      <c r="Y2252" s="33"/>
      <c r="Z2252" s="33"/>
      <c r="AA2252" s="96"/>
      <c r="AB2252" s="178"/>
      <c r="AC2252" s="33">
        <v>22.5</v>
      </c>
      <c r="AD2252" s="33">
        <v>240</v>
      </c>
      <c r="AE2252" s="33" t="s">
        <v>103</v>
      </c>
      <c r="AF2252" s="33" t="s">
        <v>103</v>
      </c>
      <c r="AG2252" s="33"/>
      <c r="AH2252" s="4"/>
      <c r="AI2252" s="1"/>
      <c r="AJ2252" s="1"/>
      <c r="AK2252" s="1"/>
      <c r="AL2252" s="5"/>
      <c r="AM2252" s="164">
        <f t="shared" si="115"/>
        <v>45957</v>
      </c>
      <c r="AN2252" s="182"/>
      <c r="AO2252" s="230"/>
      <c r="AP2252" s="182"/>
      <c r="AQ2252" s="182"/>
      <c r="AR2252" s="182"/>
      <c r="AS2252" s="182"/>
      <c r="AT2252" s="182"/>
      <c r="AU2252" s="182"/>
      <c r="AV2252" s="182"/>
      <c r="AW2252" s="96"/>
      <c r="AX2252" s="37">
        <f t="shared" si="117"/>
        <v>45961</v>
      </c>
      <c r="AY2252" s="182"/>
      <c r="AZ2252" s="183"/>
      <c r="BA2252" s="182"/>
      <c r="BB2252" s="182"/>
      <c r="BC2252" s="182"/>
      <c r="BD2252" s="182"/>
      <c r="BE2252" s="182"/>
      <c r="BF2252" s="182"/>
      <c r="BG2252" s="183"/>
      <c r="BH2252" s="4"/>
      <c r="BI2252" s="1"/>
      <c r="BJ2252" s="1"/>
      <c r="BK2252" s="1"/>
      <c r="BL2252" s="31"/>
      <c r="BM2252" s="31"/>
      <c r="BN2252" s="1"/>
      <c r="BO2252" s="1"/>
      <c r="BP2252" s="1"/>
      <c r="BQ2252" s="1"/>
      <c r="BR2252" s="1"/>
      <c r="BS2252" s="4"/>
      <c r="BT2252" s="37">
        <f t="shared" si="116"/>
        <v>45982</v>
      </c>
      <c r="BU2252" s="220"/>
      <c r="BV2252" s="183"/>
      <c r="BW2252" s="228"/>
      <c r="BX2252" s="182"/>
      <c r="BY2252" s="182"/>
      <c r="BZ2252" s="182"/>
      <c r="CA2252" s="182"/>
      <c r="CB2252" s="182"/>
      <c r="CC2252" s="183"/>
      <c r="CE2252" s="1"/>
      <c r="CF2252" s="1"/>
      <c r="CG2252" s="1"/>
      <c r="CH2252" s="1"/>
      <c r="CI2252" s="1"/>
      <c r="CJ2252" s="1"/>
      <c r="CK2252" s="1"/>
      <c r="CL2252" s="1"/>
      <c r="CM2252" s="1"/>
      <c r="CN2252" s="1"/>
      <c r="CO2252" s="1"/>
    </row>
    <row r="2253" spans="1:93" ht="30" customHeight="1" x14ac:dyDescent="0.2">
      <c r="A2253" s="1">
        <v>2247</v>
      </c>
      <c r="B2253" s="1" t="s">
        <v>605</v>
      </c>
      <c r="C2253" s="1" t="s">
        <v>606</v>
      </c>
      <c r="D2253" s="1" t="s">
        <v>607</v>
      </c>
      <c r="E2253" s="1" t="s">
        <v>607</v>
      </c>
      <c r="F2253" s="1" t="s">
        <v>74</v>
      </c>
      <c r="G2253" s="1">
        <v>10</v>
      </c>
      <c r="H2253" s="1" t="s">
        <v>341</v>
      </c>
      <c r="I2253" s="1" t="s">
        <v>114</v>
      </c>
      <c r="J2253" s="64">
        <v>393</v>
      </c>
      <c r="K2253" s="76">
        <v>2294426</v>
      </c>
      <c r="L2253" s="29">
        <v>45954</v>
      </c>
      <c r="M2253" s="29" t="s">
        <v>4163</v>
      </c>
      <c r="N2253" s="1" t="s">
        <v>478</v>
      </c>
      <c r="O2253" s="28" t="s">
        <v>225</v>
      </c>
      <c r="P2253" s="1" t="s">
        <v>216</v>
      </c>
      <c r="Q2253" s="76">
        <v>10</v>
      </c>
      <c r="R2253" s="1" t="s">
        <v>537</v>
      </c>
      <c r="T2253" s="1" t="s">
        <v>115</v>
      </c>
      <c r="U2253" s="1"/>
      <c r="V2253" s="1"/>
      <c r="W2253" s="4"/>
      <c r="X2253" s="28"/>
      <c r="Y2253" s="33"/>
      <c r="Z2253" s="33"/>
      <c r="AA2253" s="96"/>
      <c r="AB2253" s="178"/>
      <c r="AC2253" s="33">
        <v>23</v>
      </c>
      <c r="AD2253" s="33">
        <v>215</v>
      </c>
      <c r="AE2253" s="33" t="s">
        <v>103</v>
      </c>
      <c r="AF2253" s="33" t="s">
        <v>103</v>
      </c>
      <c r="AG2253" s="33"/>
      <c r="AH2253" s="4"/>
      <c r="AI2253" s="1"/>
      <c r="AJ2253" s="1"/>
      <c r="AK2253" s="1"/>
      <c r="AL2253" s="5"/>
      <c r="AM2253" s="164">
        <f t="shared" si="115"/>
        <v>45957</v>
      </c>
      <c r="AN2253" s="182"/>
      <c r="AO2253" s="230"/>
      <c r="AP2253" s="182"/>
      <c r="AQ2253" s="182"/>
      <c r="AR2253" s="182"/>
      <c r="AS2253" s="182"/>
      <c r="AT2253" s="182"/>
      <c r="AU2253" s="182"/>
      <c r="AV2253" s="182"/>
      <c r="AW2253" s="96"/>
      <c r="AX2253" s="37">
        <f t="shared" si="117"/>
        <v>45961</v>
      </c>
      <c r="AY2253" s="182"/>
      <c r="AZ2253" s="183"/>
      <c r="BA2253" s="182"/>
      <c r="BB2253" s="182"/>
      <c r="BC2253" s="182"/>
      <c r="BD2253" s="182"/>
      <c r="BE2253" s="182"/>
      <c r="BF2253" s="182"/>
      <c r="BG2253" s="183"/>
      <c r="BH2253" s="4"/>
      <c r="BI2253" s="1"/>
      <c r="BJ2253" s="1"/>
      <c r="BK2253" s="1"/>
      <c r="BL2253" s="31"/>
      <c r="BM2253" s="31"/>
      <c r="BN2253" s="1"/>
      <c r="BO2253" s="1"/>
      <c r="BP2253" s="1"/>
      <c r="BQ2253" s="1"/>
      <c r="BR2253" s="1"/>
      <c r="BS2253" s="4"/>
      <c r="BT2253" s="37">
        <f t="shared" si="116"/>
        <v>45982</v>
      </c>
      <c r="BU2253" s="220"/>
      <c r="BV2253" s="183"/>
      <c r="BW2253" s="228"/>
      <c r="BX2253" s="182"/>
      <c r="BY2253" s="182"/>
      <c r="BZ2253" s="182"/>
      <c r="CA2253" s="182"/>
      <c r="CB2253" s="182"/>
      <c r="CC2253" s="183"/>
      <c r="CE2253" s="1"/>
      <c r="CF2253" s="1"/>
      <c r="CG2253" s="1"/>
      <c r="CH2253" s="1"/>
      <c r="CI2253" s="1"/>
      <c r="CJ2253" s="1"/>
      <c r="CK2253" s="1"/>
      <c r="CL2253" s="1"/>
      <c r="CM2253" s="1"/>
      <c r="CN2253" s="1"/>
      <c r="CO2253" s="1"/>
    </row>
    <row r="2254" spans="1:93" ht="30" customHeight="1" x14ac:dyDescent="0.2">
      <c r="A2254" s="1">
        <v>2248</v>
      </c>
      <c r="B2254" s="1" t="s">
        <v>605</v>
      </c>
      <c r="C2254" s="1" t="s">
        <v>606</v>
      </c>
      <c r="D2254" s="1" t="s">
        <v>607</v>
      </c>
      <c r="E2254" s="1" t="s">
        <v>607</v>
      </c>
      <c r="F2254" s="1" t="s">
        <v>74</v>
      </c>
      <c r="G2254" s="1">
        <v>10</v>
      </c>
      <c r="H2254" s="1" t="s">
        <v>341</v>
      </c>
      <c r="I2254" s="1" t="s">
        <v>114</v>
      </c>
      <c r="J2254" s="64">
        <v>303</v>
      </c>
      <c r="K2254" s="76">
        <v>2294576</v>
      </c>
      <c r="L2254" s="29">
        <v>45954</v>
      </c>
      <c r="M2254" s="29" t="s">
        <v>4163</v>
      </c>
      <c r="N2254" s="1" t="s">
        <v>478</v>
      </c>
      <c r="O2254" s="28" t="s">
        <v>225</v>
      </c>
      <c r="P2254" s="1" t="s">
        <v>216</v>
      </c>
      <c r="Q2254" s="76">
        <v>9</v>
      </c>
      <c r="R2254" s="1" t="s">
        <v>537</v>
      </c>
      <c r="T2254" s="1" t="s">
        <v>115</v>
      </c>
      <c r="U2254" s="1"/>
      <c r="V2254" s="1"/>
      <c r="W2254" s="4"/>
      <c r="X2254" s="28"/>
      <c r="Y2254" s="33"/>
      <c r="Z2254" s="33"/>
      <c r="AA2254" s="96"/>
      <c r="AB2254" s="178"/>
      <c r="AC2254" s="33">
        <v>25</v>
      </c>
      <c r="AD2254" s="33">
        <v>220</v>
      </c>
      <c r="AE2254" s="33" t="s">
        <v>103</v>
      </c>
      <c r="AF2254" s="33" t="s">
        <v>103</v>
      </c>
      <c r="AG2254" s="33"/>
      <c r="AH2254" s="4"/>
      <c r="AI2254" s="1"/>
      <c r="AJ2254" s="1"/>
      <c r="AK2254" s="1"/>
      <c r="AL2254" s="5"/>
      <c r="AM2254" s="164">
        <f t="shared" si="115"/>
        <v>45957</v>
      </c>
      <c r="AN2254" s="182"/>
      <c r="AO2254" s="230"/>
      <c r="AP2254" s="182"/>
      <c r="AQ2254" s="182"/>
      <c r="AR2254" s="182"/>
      <c r="AS2254" s="182"/>
      <c r="AT2254" s="182"/>
      <c r="AU2254" s="182"/>
      <c r="AV2254" s="182"/>
      <c r="AW2254" s="96"/>
      <c r="AX2254" s="37">
        <f t="shared" si="117"/>
        <v>45961</v>
      </c>
      <c r="AY2254" s="182"/>
      <c r="AZ2254" s="183"/>
      <c r="BA2254" s="182"/>
      <c r="BB2254" s="182"/>
      <c r="BC2254" s="182"/>
      <c r="BD2254" s="182"/>
      <c r="BE2254" s="182"/>
      <c r="BF2254" s="182"/>
      <c r="BG2254" s="183"/>
      <c r="BH2254" s="4"/>
      <c r="BI2254" s="1"/>
      <c r="BJ2254" s="1"/>
      <c r="BK2254" s="1"/>
      <c r="BL2254" s="31"/>
      <c r="BM2254" s="31"/>
      <c r="BN2254" s="1"/>
      <c r="BO2254" s="1"/>
      <c r="BP2254" s="1"/>
      <c r="BQ2254" s="1"/>
      <c r="BR2254" s="1"/>
      <c r="BS2254" s="4"/>
      <c r="BT2254" s="37">
        <f t="shared" si="116"/>
        <v>45982</v>
      </c>
      <c r="BU2254" s="220"/>
      <c r="BV2254" s="183"/>
      <c r="BW2254" s="228"/>
      <c r="BX2254" s="182"/>
      <c r="BY2254" s="182"/>
      <c r="BZ2254" s="182"/>
      <c r="CA2254" s="182"/>
      <c r="CB2254" s="182"/>
      <c r="CC2254" s="183"/>
      <c r="CE2254" s="1"/>
      <c r="CF2254" s="1"/>
      <c r="CG2254" s="1"/>
      <c r="CH2254" s="1"/>
      <c r="CI2254" s="1"/>
      <c r="CJ2254" s="1"/>
      <c r="CK2254" s="1"/>
      <c r="CL2254" s="1"/>
      <c r="CM2254" s="1"/>
      <c r="CN2254" s="1"/>
      <c r="CO2254" s="1"/>
    </row>
    <row r="2255" spans="1:93" ht="30" customHeight="1" x14ac:dyDescent="0.2">
      <c r="A2255" s="1">
        <v>2249</v>
      </c>
      <c r="B2255" s="1" t="s">
        <v>605</v>
      </c>
      <c r="C2255" s="1" t="s">
        <v>606</v>
      </c>
      <c r="D2255" s="1" t="s">
        <v>607</v>
      </c>
      <c r="E2255" s="1" t="s">
        <v>607</v>
      </c>
      <c r="F2255" s="1" t="s">
        <v>74</v>
      </c>
      <c r="G2255" s="1">
        <v>10</v>
      </c>
      <c r="H2255" s="1" t="s">
        <v>341</v>
      </c>
      <c r="I2255" s="1" t="s">
        <v>114</v>
      </c>
      <c r="J2255" s="64">
        <v>418</v>
      </c>
      <c r="K2255" s="76">
        <v>2294427</v>
      </c>
      <c r="L2255" s="29">
        <v>45954</v>
      </c>
      <c r="M2255" s="29" t="s">
        <v>4163</v>
      </c>
      <c r="N2255" s="1" t="s">
        <v>478</v>
      </c>
      <c r="O2255" s="28" t="s">
        <v>225</v>
      </c>
      <c r="P2255" s="1" t="s">
        <v>216</v>
      </c>
      <c r="Q2255" s="76">
        <v>10</v>
      </c>
      <c r="R2255" s="1" t="s">
        <v>537</v>
      </c>
      <c r="T2255" s="1" t="s">
        <v>115</v>
      </c>
      <c r="U2255" s="1"/>
      <c r="V2255" s="1"/>
      <c r="W2255" s="4"/>
      <c r="X2255" s="28"/>
      <c r="Y2255" s="33"/>
      <c r="Z2255" s="33"/>
      <c r="AA2255" s="96"/>
      <c r="AB2255" s="178"/>
      <c r="AC2255" s="33">
        <v>23</v>
      </c>
      <c r="AD2255" s="33">
        <v>220</v>
      </c>
      <c r="AE2255" s="33" t="s">
        <v>103</v>
      </c>
      <c r="AF2255" s="33" t="s">
        <v>103</v>
      </c>
      <c r="AG2255" s="33"/>
      <c r="AH2255" s="4"/>
      <c r="AI2255" s="1"/>
      <c r="AJ2255" s="1"/>
      <c r="AK2255" s="1"/>
      <c r="AL2255" s="5"/>
      <c r="AM2255" s="164">
        <f t="shared" si="115"/>
        <v>45957</v>
      </c>
      <c r="AN2255" s="182"/>
      <c r="AO2255" s="230"/>
      <c r="AP2255" s="182"/>
      <c r="AQ2255" s="182"/>
      <c r="AR2255" s="182"/>
      <c r="AS2255" s="182"/>
      <c r="AT2255" s="182"/>
      <c r="AU2255" s="182"/>
      <c r="AV2255" s="182"/>
      <c r="AW2255" s="96"/>
      <c r="AX2255" s="37">
        <f t="shared" si="117"/>
        <v>45961</v>
      </c>
      <c r="AY2255" s="182"/>
      <c r="AZ2255" s="183"/>
      <c r="BA2255" s="182"/>
      <c r="BB2255" s="182"/>
      <c r="BC2255" s="182"/>
      <c r="BD2255" s="182"/>
      <c r="BE2255" s="182"/>
      <c r="BF2255" s="182"/>
      <c r="BG2255" s="183"/>
      <c r="BH2255" s="4"/>
      <c r="BI2255" s="1"/>
      <c r="BJ2255" s="1"/>
      <c r="BK2255" s="1"/>
      <c r="BL2255" s="31"/>
      <c r="BM2255" s="31"/>
      <c r="BN2255" s="1"/>
      <c r="BO2255" s="1"/>
      <c r="BP2255" s="1"/>
      <c r="BQ2255" s="1"/>
      <c r="BR2255" s="1"/>
      <c r="BS2255" s="4"/>
      <c r="BT2255" s="37">
        <f t="shared" si="116"/>
        <v>45982</v>
      </c>
      <c r="BU2255" s="220"/>
      <c r="BV2255" s="183"/>
      <c r="BW2255" s="228"/>
      <c r="BX2255" s="182"/>
      <c r="BY2255" s="182"/>
      <c r="BZ2255" s="182"/>
      <c r="CA2255" s="182"/>
      <c r="CB2255" s="182"/>
      <c r="CC2255" s="183"/>
      <c r="CE2255" s="1"/>
      <c r="CF2255" s="1"/>
      <c r="CG2255" s="1"/>
      <c r="CH2255" s="1"/>
      <c r="CI2255" s="1"/>
      <c r="CJ2255" s="1"/>
      <c r="CK2255" s="1"/>
      <c r="CL2255" s="1"/>
      <c r="CM2255" s="1"/>
      <c r="CN2255" s="1"/>
      <c r="CO2255" s="1"/>
    </row>
    <row r="2256" spans="1:93" ht="30" customHeight="1" x14ac:dyDescent="0.2">
      <c r="A2256" s="1">
        <v>2250</v>
      </c>
      <c r="B2256" s="1" t="s">
        <v>605</v>
      </c>
      <c r="C2256" s="1" t="s">
        <v>606</v>
      </c>
      <c r="D2256" s="1" t="s">
        <v>607</v>
      </c>
      <c r="E2256" s="1" t="s">
        <v>607</v>
      </c>
      <c r="F2256" s="1" t="s">
        <v>74</v>
      </c>
      <c r="G2256" s="1">
        <v>10</v>
      </c>
      <c r="H2256" s="1" t="s">
        <v>341</v>
      </c>
      <c r="I2256" s="1" t="s">
        <v>114</v>
      </c>
      <c r="J2256" s="64">
        <v>551</v>
      </c>
      <c r="K2256" s="76">
        <v>2294577</v>
      </c>
      <c r="L2256" s="29">
        <v>45954</v>
      </c>
      <c r="M2256" s="29" t="s">
        <v>4163</v>
      </c>
      <c r="N2256" s="1" t="s">
        <v>478</v>
      </c>
      <c r="O2256" s="28" t="s">
        <v>225</v>
      </c>
      <c r="P2256" s="1" t="s">
        <v>216</v>
      </c>
      <c r="Q2256" s="76">
        <v>12</v>
      </c>
      <c r="R2256" s="1" t="s">
        <v>537</v>
      </c>
      <c r="T2256" s="1" t="s">
        <v>115</v>
      </c>
      <c r="U2256" s="1"/>
      <c r="V2256" s="1"/>
      <c r="W2256" s="4"/>
      <c r="X2256" s="28"/>
      <c r="Y2256" s="33"/>
      <c r="Z2256" s="33"/>
      <c r="AA2256" s="96"/>
      <c r="AB2256" s="178"/>
      <c r="AC2256" s="33">
        <v>26</v>
      </c>
      <c r="AD2256" s="33">
        <v>200</v>
      </c>
      <c r="AE2256" s="33" t="s">
        <v>103</v>
      </c>
      <c r="AF2256" s="33" t="s">
        <v>103</v>
      </c>
      <c r="AG2256" s="33"/>
      <c r="AH2256" s="4"/>
      <c r="AI2256" s="1"/>
      <c r="AJ2256" s="1"/>
      <c r="AK2256" s="1"/>
      <c r="AL2256" s="5"/>
      <c r="AM2256" s="164">
        <f t="shared" si="115"/>
        <v>45957</v>
      </c>
      <c r="AN2256" s="182"/>
      <c r="AO2256" s="230"/>
      <c r="AP2256" s="182"/>
      <c r="AQ2256" s="182"/>
      <c r="AR2256" s="182"/>
      <c r="AS2256" s="182"/>
      <c r="AT2256" s="182"/>
      <c r="AU2256" s="182"/>
      <c r="AV2256" s="182"/>
      <c r="AW2256" s="96"/>
      <c r="AX2256" s="37">
        <f t="shared" si="117"/>
        <v>45961</v>
      </c>
      <c r="AY2256" s="182"/>
      <c r="AZ2256" s="183"/>
      <c r="BA2256" s="182"/>
      <c r="BB2256" s="182"/>
      <c r="BC2256" s="182"/>
      <c r="BD2256" s="182"/>
      <c r="BE2256" s="182"/>
      <c r="BF2256" s="182"/>
      <c r="BG2256" s="183"/>
      <c r="BH2256" s="4"/>
      <c r="BI2256" s="1"/>
      <c r="BJ2256" s="1"/>
      <c r="BK2256" s="1"/>
      <c r="BL2256" s="31"/>
      <c r="BM2256" s="31"/>
      <c r="BN2256" s="1"/>
      <c r="BO2256" s="1"/>
      <c r="BP2256" s="1"/>
      <c r="BQ2256" s="1"/>
      <c r="BR2256" s="1"/>
      <c r="BS2256" s="4"/>
      <c r="BT2256" s="37">
        <f t="shared" si="116"/>
        <v>45982</v>
      </c>
      <c r="BU2256" s="220"/>
      <c r="BV2256" s="183"/>
      <c r="BW2256" s="228"/>
      <c r="BX2256" s="182"/>
      <c r="BY2256" s="182"/>
      <c r="BZ2256" s="182"/>
      <c r="CA2256" s="182"/>
      <c r="CB2256" s="182"/>
      <c r="CC2256" s="183"/>
      <c r="CE2256" s="1"/>
      <c r="CF2256" s="1"/>
      <c r="CG2256" s="1"/>
      <c r="CH2256" s="1"/>
      <c r="CI2256" s="1"/>
      <c r="CJ2256" s="1"/>
      <c r="CK2256" s="1"/>
      <c r="CL2256" s="1"/>
      <c r="CM2256" s="1"/>
      <c r="CN2256" s="1"/>
      <c r="CO2256" s="1"/>
    </row>
    <row r="2257" spans="1:93" ht="30" customHeight="1" x14ac:dyDescent="0.2">
      <c r="A2257" s="1">
        <v>2251</v>
      </c>
      <c r="B2257" s="1" t="s">
        <v>605</v>
      </c>
      <c r="C2257" s="1" t="s">
        <v>606</v>
      </c>
      <c r="D2257" s="1" t="s">
        <v>607</v>
      </c>
      <c r="E2257" s="1" t="s">
        <v>607</v>
      </c>
      <c r="F2257" s="1" t="s">
        <v>74</v>
      </c>
      <c r="G2257" s="1">
        <v>10</v>
      </c>
      <c r="H2257" s="1" t="s">
        <v>341</v>
      </c>
      <c r="I2257" s="1" t="s">
        <v>114</v>
      </c>
      <c r="J2257" s="64">
        <v>394</v>
      </c>
      <c r="K2257" s="76">
        <v>2294428</v>
      </c>
      <c r="L2257" s="29">
        <v>45954</v>
      </c>
      <c r="M2257" s="29" t="s">
        <v>4163</v>
      </c>
      <c r="N2257" s="1" t="s">
        <v>478</v>
      </c>
      <c r="O2257" s="28" t="s">
        <v>225</v>
      </c>
      <c r="P2257" s="1" t="s">
        <v>216</v>
      </c>
      <c r="Q2257" s="76">
        <v>9</v>
      </c>
      <c r="R2257" s="1" t="s">
        <v>537</v>
      </c>
      <c r="T2257" s="1" t="s">
        <v>115</v>
      </c>
      <c r="U2257" s="1"/>
      <c r="V2257" s="1"/>
      <c r="W2257" s="4"/>
      <c r="X2257" s="28"/>
      <c r="Y2257" s="33"/>
      <c r="Z2257" s="33"/>
      <c r="AA2257" s="96"/>
      <c r="AB2257" s="178"/>
      <c r="AC2257" s="33">
        <v>25</v>
      </c>
      <c r="AD2257" s="33">
        <v>235</v>
      </c>
      <c r="AE2257" s="33" t="s">
        <v>103</v>
      </c>
      <c r="AF2257" s="33" t="s">
        <v>103</v>
      </c>
      <c r="AG2257" s="33"/>
      <c r="AH2257" s="4"/>
      <c r="AI2257" s="1"/>
      <c r="AJ2257" s="1"/>
      <c r="AK2257" s="1"/>
      <c r="AL2257" s="5"/>
      <c r="AM2257" s="164">
        <f t="shared" si="115"/>
        <v>45957</v>
      </c>
      <c r="AN2257" s="182"/>
      <c r="AO2257" s="230"/>
      <c r="AP2257" s="182"/>
      <c r="AQ2257" s="182"/>
      <c r="AR2257" s="182"/>
      <c r="AS2257" s="182"/>
      <c r="AT2257" s="182"/>
      <c r="AU2257" s="182"/>
      <c r="AV2257" s="182"/>
      <c r="AW2257" s="96"/>
      <c r="AX2257" s="37">
        <f t="shared" si="117"/>
        <v>45961</v>
      </c>
      <c r="AY2257" s="182"/>
      <c r="AZ2257" s="183"/>
      <c r="BA2257" s="182"/>
      <c r="BB2257" s="182"/>
      <c r="BC2257" s="182"/>
      <c r="BD2257" s="182"/>
      <c r="BE2257" s="182"/>
      <c r="BF2257" s="182"/>
      <c r="BG2257" s="183"/>
      <c r="BH2257" s="4"/>
      <c r="BI2257" s="1"/>
      <c r="BJ2257" s="1"/>
      <c r="BK2257" s="1"/>
      <c r="BL2257" s="31"/>
      <c r="BM2257" s="31"/>
      <c r="BN2257" s="1"/>
      <c r="BO2257" s="1"/>
      <c r="BP2257" s="1"/>
      <c r="BQ2257" s="1"/>
      <c r="BR2257" s="1"/>
      <c r="BS2257" s="4"/>
      <c r="BT2257" s="37">
        <f t="shared" si="116"/>
        <v>45982</v>
      </c>
      <c r="BU2257" s="220"/>
      <c r="BV2257" s="183"/>
      <c r="BW2257" s="228"/>
      <c r="BX2257" s="182"/>
      <c r="BY2257" s="182"/>
      <c r="BZ2257" s="182"/>
      <c r="CA2257" s="182"/>
      <c r="CB2257" s="182"/>
      <c r="CC2257" s="183"/>
      <c r="CE2257" s="1"/>
      <c r="CF2257" s="1"/>
      <c r="CG2257" s="1"/>
      <c r="CH2257" s="1"/>
      <c r="CI2257" s="1"/>
      <c r="CJ2257" s="1"/>
      <c r="CK2257" s="1"/>
      <c r="CL2257" s="1"/>
      <c r="CM2257" s="1"/>
      <c r="CN2257" s="1"/>
      <c r="CO2257" s="1"/>
    </row>
    <row r="2258" spans="1:93" ht="30" customHeight="1" x14ac:dyDescent="0.2">
      <c r="A2258" s="1">
        <v>2252</v>
      </c>
      <c r="B2258" s="1" t="s">
        <v>605</v>
      </c>
      <c r="C2258" s="1" t="s">
        <v>606</v>
      </c>
      <c r="D2258" s="1" t="s">
        <v>607</v>
      </c>
      <c r="E2258" s="1" t="s">
        <v>607</v>
      </c>
      <c r="F2258" s="1" t="s">
        <v>74</v>
      </c>
      <c r="G2258" s="1">
        <v>10</v>
      </c>
      <c r="H2258" s="1" t="s">
        <v>341</v>
      </c>
      <c r="I2258" s="1" t="s">
        <v>114</v>
      </c>
      <c r="J2258" s="64">
        <v>392</v>
      </c>
      <c r="K2258" s="76">
        <v>2294578</v>
      </c>
      <c r="L2258" s="29">
        <v>45954</v>
      </c>
      <c r="M2258" s="29" t="s">
        <v>4163</v>
      </c>
      <c r="N2258" s="1" t="s">
        <v>478</v>
      </c>
      <c r="O2258" s="28" t="s">
        <v>225</v>
      </c>
      <c r="P2258" s="1" t="s">
        <v>216</v>
      </c>
      <c r="Q2258" s="76">
        <v>8</v>
      </c>
      <c r="R2258" s="1" t="s">
        <v>537</v>
      </c>
      <c r="T2258" s="1" t="s">
        <v>115</v>
      </c>
      <c r="U2258" s="1"/>
      <c r="V2258" s="1"/>
      <c r="W2258" s="4"/>
      <c r="X2258" s="28"/>
      <c r="Y2258" s="33"/>
      <c r="Z2258" s="33"/>
      <c r="AA2258" s="96"/>
      <c r="AB2258" s="178"/>
      <c r="AC2258" s="33">
        <v>26.5</v>
      </c>
      <c r="AD2258" s="33">
        <v>220</v>
      </c>
      <c r="AE2258" s="33" t="s">
        <v>103</v>
      </c>
      <c r="AF2258" s="33" t="s">
        <v>103</v>
      </c>
      <c r="AG2258" s="33"/>
      <c r="AH2258" s="4"/>
      <c r="AI2258" s="1"/>
      <c r="AJ2258" s="1"/>
      <c r="AK2258" s="1"/>
      <c r="AL2258" s="5"/>
      <c r="AM2258" s="164">
        <f t="shared" si="115"/>
        <v>45957</v>
      </c>
      <c r="AN2258" s="182"/>
      <c r="AO2258" s="230"/>
      <c r="AP2258" s="182"/>
      <c r="AQ2258" s="182"/>
      <c r="AR2258" s="182"/>
      <c r="AS2258" s="182"/>
      <c r="AT2258" s="182"/>
      <c r="AU2258" s="182"/>
      <c r="AV2258" s="182"/>
      <c r="AW2258" s="96"/>
      <c r="AX2258" s="37">
        <f t="shared" si="117"/>
        <v>45961</v>
      </c>
      <c r="AY2258" s="182"/>
      <c r="AZ2258" s="183"/>
      <c r="BA2258" s="182"/>
      <c r="BB2258" s="182"/>
      <c r="BC2258" s="182"/>
      <c r="BD2258" s="182"/>
      <c r="BE2258" s="182"/>
      <c r="BF2258" s="182"/>
      <c r="BG2258" s="183"/>
      <c r="BH2258" s="4"/>
      <c r="BI2258" s="1"/>
      <c r="BJ2258" s="1"/>
      <c r="BK2258" s="1"/>
      <c r="BL2258" s="31"/>
      <c r="BM2258" s="31"/>
      <c r="BN2258" s="1"/>
      <c r="BO2258" s="1"/>
      <c r="BP2258" s="1"/>
      <c r="BQ2258" s="1"/>
      <c r="BR2258" s="1"/>
      <c r="BS2258" s="4"/>
      <c r="BT2258" s="37">
        <f t="shared" si="116"/>
        <v>45982</v>
      </c>
      <c r="BU2258" s="220"/>
      <c r="BV2258" s="183"/>
      <c r="BW2258" s="228"/>
      <c r="BX2258" s="182"/>
      <c r="BY2258" s="182"/>
      <c r="BZ2258" s="182"/>
      <c r="CA2258" s="182"/>
      <c r="CB2258" s="182"/>
      <c r="CC2258" s="183"/>
      <c r="CE2258" s="1"/>
      <c r="CF2258" s="1"/>
      <c r="CG2258" s="1"/>
      <c r="CH2258" s="1"/>
      <c r="CI2258" s="1"/>
      <c r="CJ2258" s="1"/>
      <c r="CK2258" s="1"/>
      <c r="CL2258" s="1"/>
      <c r="CM2258" s="1"/>
      <c r="CN2258" s="1"/>
      <c r="CO2258" s="1"/>
    </row>
    <row r="2259" spans="1:93" ht="30" customHeight="1" x14ac:dyDescent="0.2">
      <c r="A2259" s="1">
        <v>2253</v>
      </c>
      <c r="B2259" s="1" t="s">
        <v>605</v>
      </c>
      <c r="C2259" s="1" t="s">
        <v>606</v>
      </c>
      <c r="D2259" s="1" t="s">
        <v>607</v>
      </c>
      <c r="E2259" s="1" t="s">
        <v>607</v>
      </c>
      <c r="F2259" s="1" t="s">
        <v>74</v>
      </c>
      <c r="G2259" s="1">
        <v>10</v>
      </c>
      <c r="H2259" s="1" t="s">
        <v>341</v>
      </c>
      <c r="I2259" s="1" t="s">
        <v>114</v>
      </c>
      <c r="J2259" s="64">
        <v>302</v>
      </c>
      <c r="K2259" s="76">
        <v>2294429</v>
      </c>
      <c r="L2259" s="29">
        <v>45954</v>
      </c>
      <c r="M2259" s="29" t="s">
        <v>4163</v>
      </c>
      <c r="N2259" s="1" t="s">
        <v>478</v>
      </c>
      <c r="O2259" s="28" t="s">
        <v>225</v>
      </c>
      <c r="P2259" s="1" t="s">
        <v>216</v>
      </c>
      <c r="Q2259" s="76">
        <v>8</v>
      </c>
      <c r="R2259" s="1" t="s">
        <v>537</v>
      </c>
      <c r="T2259" s="1" t="s">
        <v>115</v>
      </c>
      <c r="U2259" s="1"/>
      <c r="V2259" s="1"/>
      <c r="W2259" s="4"/>
      <c r="X2259" s="28"/>
      <c r="Y2259" s="33"/>
      <c r="Z2259" s="33"/>
      <c r="AA2259" s="96"/>
      <c r="AB2259" s="178"/>
      <c r="AC2259" s="33">
        <v>27</v>
      </c>
      <c r="AD2259" s="33">
        <v>240</v>
      </c>
      <c r="AE2259" s="33" t="s">
        <v>103</v>
      </c>
      <c r="AF2259" s="33" t="s">
        <v>103</v>
      </c>
      <c r="AG2259" s="33"/>
      <c r="AH2259" s="4"/>
      <c r="AI2259" s="1"/>
      <c r="AJ2259" s="1"/>
      <c r="AK2259" s="1"/>
      <c r="AL2259" s="5"/>
      <c r="AM2259" s="164">
        <f t="shared" si="115"/>
        <v>45957</v>
      </c>
      <c r="AN2259" s="182"/>
      <c r="AO2259" s="230"/>
      <c r="AP2259" s="182"/>
      <c r="AQ2259" s="182"/>
      <c r="AR2259" s="182"/>
      <c r="AS2259" s="182"/>
      <c r="AT2259" s="182"/>
      <c r="AU2259" s="182"/>
      <c r="AV2259" s="182"/>
      <c r="AW2259" s="96"/>
      <c r="AX2259" s="37">
        <f t="shared" si="117"/>
        <v>45961</v>
      </c>
      <c r="AY2259" s="182"/>
      <c r="AZ2259" s="183"/>
      <c r="BA2259" s="182"/>
      <c r="BB2259" s="182"/>
      <c r="BC2259" s="182"/>
      <c r="BD2259" s="182"/>
      <c r="BE2259" s="182"/>
      <c r="BF2259" s="182"/>
      <c r="BG2259" s="183"/>
      <c r="BH2259" s="4"/>
      <c r="BI2259" s="1"/>
      <c r="BJ2259" s="1"/>
      <c r="BK2259" s="1"/>
      <c r="BL2259" s="31"/>
      <c r="BM2259" s="31"/>
      <c r="BN2259" s="1"/>
      <c r="BO2259" s="1"/>
      <c r="BP2259" s="1"/>
      <c r="BQ2259" s="1"/>
      <c r="BR2259" s="1"/>
      <c r="BS2259" s="4"/>
      <c r="BT2259" s="37">
        <f t="shared" si="116"/>
        <v>45982</v>
      </c>
      <c r="BU2259" s="220"/>
      <c r="BV2259" s="183"/>
      <c r="BW2259" s="228"/>
      <c r="BX2259" s="182"/>
      <c r="BY2259" s="182"/>
      <c r="BZ2259" s="182"/>
      <c r="CA2259" s="182"/>
      <c r="CB2259" s="182"/>
      <c r="CC2259" s="183"/>
      <c r="CE2259" s="1"/>
      <c r="CF2259" s="1"/>
      <c r="CG2259" s="1"/>
      <c r="CH2259" s="1"/>
      <c r="CI2259" s="1"/>
      <c r="CJ2259" s="1"/>
      <c r="CK2259" s="1"/>
      <c r="CL2259" s="1"/>
      <c r="CM2259" s="1"/>
      <c r="CN2259" s="1"/>
      <c r="CO2259" s="1"/>
    </row>
    <row r="2260" spans="1:93" ht="30" customHeight="1" x14ac:dyDescent="0.2">
      <c r="A2260" s="1">
        <v>2254</v>
      </c>
      <c r="B2260" s="1" t="s">
        <v>605</v>
      </c>
      <c r="C2260" s="1" t="s">
        <v>606</v>
      </c>
      <c r="D2260" s="1" t="s">
        <v>607</v>
      </c>
      <c r="E2260" s="1" t="s">
        <v>607</v>
      </c>
      <c r="F2260" s="1" t="s">
        <v>74</v>
      </c>
      <c r="G2260" s="1">
        <v>10</v>
      </c>
      <c r="H2260" s="1" t="s">
        <v>341</v>
      </c>
      <c r="I2260" s="1" t="s">
        <v>114</v>
      </c>
      <c r="J2260" s="64">
        <v>432</v>
      </c>
      <c r="K2260" s="76">
        <v>2294579</v>
      </c>
      <c r="L2260" s="29">
        <v>45954</v>
      </c>
      <c r="M2260" s="29" t="s">
        <v>4163</v>
      </c>
      <c r="N2260" s="1" t="s">
        <v>478</v>
      </c>
      <c r="O2260" s="28" t="s">
        <v>225</v>
      </c>
      <c r="P2260" s="1" t="s">
        <v>216</v>
      </c>
      <c r="Q2260" s="76">
        <v>9</v>
      </c>
      <c r="R2260" s="1" t="s">
        <v>537</v>
      </c>
      <c r="T2260" s="1" t="s">
        <v>115</v>
      </c>
      <c r="U2260" s="1"/>
      <c r="V2260" s="1"/>
      <c r="W2260" s="4"/>
      <c r="X2260" s="28"/>
      <c r="Y2260" s="33"/>
      <c r="Z2260" s="33"/>
      <c r="AA2260" s="96"/>
      <c r="AB2260" s="178"/>
      <c r="AC2260" s="33">
        <v>26.5</v>
      </c>
      <c r="AD2260" s="33">
        <v>210</v>
      </c>
      <c r="AE2260" s="33" t="s">
        <v>103</v>
      </c>
      <c r="AF2260" s="33" t="s">
        <v>103</v>
      </c>
      <c r="AG2260" s="33"/>
      <c r="AH2260" s="4"/>
      <c r="AI2260" s="1"/>
      <c r="AJ2260" s="1"/>
      <c r="AK2260" s="1"/>
      <c r="AL2260" s="5"/>
      <c r="AM2260" s="164">
        <f t="shared" si="115"/>
        <v>45957</v>
      </c>
      <c r="AN2260" s="182"/>
      <c r="AO2260" s="230"/>
      <c r="AP2260" s="182"/>
      <c r="AQ2260" s="182"/>
      <c r="AR2260" s="182"/>
      <c r="AS2260" s="182"/>
      <c r="AT2260" s="182"/>
      <c r="AU2260" s="182"/>
      <c r="AV2260" s="182"/>
      <c r="AW2260" s="96"/>
      <c r="AX2260" s="37">
        <f t="shared" si="117"/>
        <v>45961</v>
      </c>
      <c r="AY2260" s="182"/>
      <c r="AZ2260" s="183"/>
      <c r="BA2260" s="182"/>
      <c r="BB2260" s="182"/>
      <c r="BC2260" s="182"/>
      <c r="BD2260" s="182"/>
      <c r="BE2260" s="182"/>
      <c r="BF2260" s="182"/>
      <c r="BG2260" s="183"/>
      <c r="BH2260" s="4"/>
      <c r="BI2260" s="1"/>
      <c r="BJ2260" s="1"/>
      <c r="BK2260" s="1"/>
      <c r="BL2260" s="31"/>
      <c r="BM2260" s="31"/>
      <c r="BN2260" s="1"/>
      <c r="BO2260" s="1"/>
      <c r="BP2260" s="1"/>
      <c r="BQ2260" s="1"/>
      <c r="BR2260" s="1"/>
      <c r="BS2260" s="4"/>
      <c r="BT2260" s="37">
        <f t="shared" si="116"/>
        <v>45982</v>
      </c>
      <c r="BU2260" s="220"/>
      <c r="BV2260" s="183"/>
      <c r="BW2260" s="228"/>
      <c r="BX2260" s="182"/>
      <c r="BY2260" s="182"/>
      <c r="BZ2260" s="182"/>
      <c r="CA2260" s="182"/>
      <c r="CB2260" s="182"/>
      <c r="CC2260" s="183"/>
      <c r="CE2260" s="1"/>
      <c r="CF2260" s="1"/>
      <c r="CG2260" s="1"/>
      <c r="CH2260" s="1"/>
      <c r="CI2260" s="1"/>
      <c r="CJ2260" s="1"/>
      <c r="CK2260" s="1"/>
      <c r="CL2260" s="1"/>
      <c r="CM2260" s="1"/>
      <c r="CN2260" s="1"/>
      <c r="CO2260" s="1"/>
    </row>
    <row r="2261" spans="1:93" ht="30" customHeight="1" x14ac:dyDescent="0.2">
      <c r="A2261" s="1">
        <v>2255</v>
      </c>
      <c r="B2261" s="1" t="s">
        <v>605</v>
      </c>
      <c r="C2261" s="1" t="s">
        <v>606</v>
      </c>
      <c r="D2261" s="1" t="s">
        <v>607</v>
      </c>
      <c r="E2261" s="1" t="s">
        <v>607</v>
      </c>
      <c r="F2261" s="1" t="s">
        <v>74</v>
      </c>
      <c r="G2261" s="1">
        <v>10</v>
      </c>
      <c r="H2261" s="1" t="s">
        <v>341</v>
      </c>
      <c r="I2261" s="1" t="s">
        <v>114</v>
      </c>
      <c r="J2261" s="64">
        <v>411</v>
      </c>
      <c r="K2261" s="76">
        <v>2294431</v>
      </c>
      <c r="L2261" s="29">
        <v>45954</v>
      </c>
      <c r="M2261" s="29" t="s">
        <v>4163</v>
      </c>
      <c r="N2261" s="1" t="s">
        <v>478</v>
      </c>
      <c r="O2261" s="28" t="s">
        <v>225</v>
      </c>
      <c r="P2261" s="1" t="s">
        <v>216</v>
      </c>
      <c r="Q2261" s="76">
        <v>9</v>
      </c>
      <c r="R2261" s="1" t="s">
        <v>537</v>
      </c>
      <c r="T2261" s="1" t="s">
        <v>115</v>
      </c>
      <c r="U2261" s="1"/>
      <c r="V2261" s="1"/>
      <c r="W2261" s="4"/>
      <c r="X2261" s="28"/>
      <c r="Y2261" s="33"/>
      <c r="Z2261" s="33"/>
      <c r="AA2261" s="96"/>
      <c r="AB2261" s="178"/>
      <c r="AC2261" s="33">
        <v>27</v>
      </c>
      <c r="AD2261" s="33">
        <v>230</v>
      </c>
      <c r="AE2261" s="33" t="s">
        <v>103</v>
      </c>
      <c r="AF2261" s="33" t="s">
        <v>103</v>
      </c>
      <c r="AG2261" s="33"/>
      <c r="AH2261" s="4"/>
      <c r="AI2261" s="1"/>
      <c r="AJ2261" s="1"/>
      <c r="AK2261" s="1"/>
      <c r="AL2261" s="5"/>
      <c r="AM2261" s="164">
        <f t="shared" si="115"/>
        <v>45957</v>
      </c>
      <c r="AN2261" s="182"/>
      <c r="AO2261" s="230"/>
      <c r="AP2261" s="182"/>
      <c r="AQ2261" s="182"/>
      <c r="AR2261" s="182"/>
      <c r="AS2261" s="182"/>
      <c r="AT2261" s="182"/>
      <c r="AU2261" s="182"/>
      <c r="AV2261" s="182"/>
      <c r="AW2261" s="96"/>
      <c r="AX2261" s="37">
        <f t="shared" si="117"/>
        <v>45961</v>
      </c>
      <c r="AY2261" s="182"/>
      <c r="AZ2261" s="183"/>
      <c r="BA2261" s="182"/>
      <c r="BB2261" s="182"/>
      <c r="BC2261" s="182"/>
      <c r="BD2261" s="182"/>
      <c r="BE2261" s="182"/>
      <c r="BF2261" s="182"/>
      <c r="BG2261" s="183"/>
      <c r="BH2261" s="4"/>
      <c r="BI2261" s="1"/>
      <c r="BJ2261" s="1"/>
      <c r="BK2261" s="1"/>
      <c r="BL2261" s="31"/>
      <c r="BM2261" s="31"/>
      <c r="BN2261" s="1"/>
      <c r="BO2261" s="1"/>
      <c r="BP2261" s="1"/>
      <c r="BQ2261" s="1"/>
      <c r="BR2261" s="1"/>
      <c r="BS2261" s="4"/>
      <c r="BT2261" s="37">
        <f t="shared" si="116"/>
        <v>45982</v>
      </c>
      <c r="BU2261" s="220"/>
      <c r="BV2261" s="183"/>
      <c r="BW2261" s="228"/>
      <c r="BX2261" s="182"/>
      <c r="BY2261" s="182"/>
      <c r="BZ2261" s="182"/>
      <c r="CA2261" s="182"/>
      <c r="CB2261" s="182"/>
      <c r="CC2261" s="183"/>
      <c r="CE2261" s="1"/>
      <c r="CF2261" s="1"/>
      <c r="CG2261" s="1"/>
      <c r="CH2261" s="1"/>
      <c r="CI2261" s="1"/>
      <c r="CJ2261" s="1"/>
      <c r="CK2261" s="1"/>
      <c r="CL2261" s="1"/>
      <c r="CM2261" s="1"/>
      <c r="CN2261" s="1"/>
      <c r="CO2261" s="1"/>
    </row>
    <row r="2262" spans="1:93" ht="30" customHeight="1" x14ac:dyDescent="0.2">
      <c r="A2262" s="1">
        <v>2256</v>
      </c>
      <c r="B2262" s="1" t="s">
        <v>605</v>
      </c>
      <c r="C2262" s="1" t="s">
        <v>606</v>
      </c>
      <c r="D2262" s="1" t="s">
        <v>607</v>
      </c>
      <c r="E2262" s="1" t="s">
        <v>607</v>
      </c>
      <c r="F2262" s="1" t="s">
        <v>74</v>
      </c>
      <c r="G2262" s="1">
        <v>10</v>
      </c>
      <c r="H2262" s="1" t="s">
        <v>341</v>
      </c>
      <c r="I2262" s="1" t="s">
        <v>114</v>
      </c>
      <c r="J2262" s="64">
        <v>431</v>
      </c>
      <c r="K2262" s="76">
        <v>2294432</v>
      </c>
      <c r="L2262" s="29">
        <v>45954</v>
      </c>
      <c r="M2262" s="29" t="s">
        <v>4163</v>
      </c>
      <c r="N2262" s="1" t="s">
        <v>478</v>
      </c>
      <c r="O2262" s="28" t="s">
        <v>225</v>
      </c>
      <c r="P2262" s="1" t="s">
        <v>216</v>
      </c>
      <c r="Q2262" s="76">
        <v>9</v>
      </c>
      <c r="R2262" s="1" t="s">
        <v>537</v>
      </c>
      <c r="T2262" s="1" t="s">
        <v>115</v>
      </c>
      <c r="U2262" s="1"/>
      <c r="V2262" s="1"/>
      <c r="W2262" s="4"/>
      <c r="X2262" s="28"/>
      <c r="Y2262" s="33"/>
      <c r="Z2262" s="33"/>
      <c r="AA2262" s="96"/>
      <c r="AB2262" s="178"/>
      <c r="AC2262" s="33">
        <v>25</v>
      </c>
      <c r="AD2262" s="33">
        <v>210</v>
      </c>
      <c r="AE2262" s="33" t="s">
        <v>103</v>
      </c>
      <c r="AF2262" s="33" t="s">
        <v>103</v>
      </c>
      <c r="AG2262" s="33"/>
      <c r="AH2262" s="4"/>
      <c r="AI2262" s="1"/>
      <c r="AJ2262" s="1"/>
      <c r="AK2262" s="1"/>
      <c r="AL2262" s="5"/>
      <c r="AM2262" s="164">
        <f t="shared" si="115"/>
        <v>45957</v>
      </c>
      <c r="AN2262" s="182"/>
      <c r="AO2262" s="230"/>
      <c r="AP2262" s="182"/>
      <c r="AQ2262" s="182"/>
      <c r="AR2262" s="182"/>
      <c r="AS2262" s="182"/>
      <c r="AT2262" s="182"/>
      <c r="AU2262" s="182"/>
      <c r="AV2262" s="182"/>
      <c r="AW2262" s="96"/>
      <c r="AX2262" s="37">
        <f t="shared" si="117"/>
        <v>45961</v>
      </c>
      <c r="AY2262" s="182"/>
      <c r="AZ2262" s="183"/>
      <c r="BA2262" s="182"/>
      <c r="BB2262" s="182"/>
      <c r="BC2262" s="182"/>
      <c r="BD2262" s="182"/>
      <c r="BE2262" s="182"/>
      <c r="BF2262" s="182"/>
      <c r="BG2262" s="183"/>
      <c r="BH2262" s="4"/>
      <c r="BI2262" s="1"/>
      <c r="BJ2262" s="1"/>
      <c r="BK2262" s="1"/>
      <c r="BL2262" s="31"/>
      <c r="BM2262" s="31"/>
      <c r="BN2262" s="1"/>
      <c r="BO2262" s="1"/>
      <c r="BP2262" s="1"/>
      <c r="BQ2262" s="1"/>
      <c r="BR2262" s="1"/>
      <c r="BS2262" s="4"/>
      <c r="BT2262" s="37">
        <f t="shared" si="116"/>
        <v>45982</v>
      </c>
      <c r="BU2262" s="220"/>
      <c r="BV2262" s="183"/>
      <c r="BW2262" s="228"/>
      <c r="BX2262" s="182"/>
      <c r="BY2262" s="182"/>
      <c r="BZ2262" s="182"/>
      <c r="CA2262" s="182"/>
      <c r="CB2262" s="182"/>
      <c r="CC2262" s="183"/>
      <c r="CE2262" s="1"/>
      <c r="CF2262" s="1"/>
      <c r="CG2262" s="1"/>
      <c r="CH2262" s="1"/>
      <c r="CI2262" s="1"/>
      <c r="CJ2262" s="1"/>
      <c r="CK2262" s="1"/>
      <c r="CL2262" s="1"/>
      <c r="CM2262" s="1"/>
      <c r="CN2262" s="1"/>
      <c r="CO2262" s="1"/>
    </row>
    <row r="2263" spans="1:93" ht="30" customHeight="1" x14ac:dyDescent="0.2">
      <c r="A2263" s="1">
        <v>2257</v>
      </c>
      <c r="B2263" s="1" t="s">
        <v>605</v>
      </c>
      <c r="C2263" s="1" t="s">
        <v>606</v>
      </c>
      <c r="D2263" s="1" t="s">
        <v>607</v>
      </c>
      <c r="E2263" s="1" t="s">
        <v>607</v>
      </c>
      <c r="F2263" s="1" t="s">
        <v>74</v>
      </c>
      <c r="G2263" s="1">
        <v>10</v>
      </c>
      <c r="H2263" s="1" t="s">
        <v>341</v>
      </c>
      <c r="I2263" s="1" t="s">
        <v>114</v>
      </c>
      <c r="J2263" s="64">
        <v>430</v>
      </c>
      <c r="K2263" s="76">
        <v>2294430</v>
      </c>
      <c r="L2263" s="29">
        <v>45954</v>
      </c>
      <c r="M2263" s="29" t="s">
        <v>4163</v>
      </c>
      <c r="N2263" s="1" t="s">
        <v>478</v>
      </c>
      <c r="O2263" s="28" t="s">
        <v>225</v>
      </c>
      <c r="P2263" s="1" t="s">
        <v>216</v>
      </c>
      <c r="Q2263" s="76">
        <v>9</v>
      </c>
      <c r="R2263" s="1" t="s">
        <v>537</v>
      </c>
      <c r="T2263" s="1" t="s">
        <v>115</v>
      </c>
      <c r="U2263" s="1"/>
      <c r="V2263" s="1"/>
      <c r="W2263" s="4"/>
      <c r="X2263" s="28"/>
      <c r="Y2263" s="33"/>
      <c r="Z2263" s="33"/>
      <c r="AA2263" s="96"/>
      <c r="AB2263" s="178"/>
      <c r="AC2263" s="33">
        <v>27.5</v>
      </c>
      <c r="AD2263" s="33">
        <v>240</v>
      </c>
      <c r="AE2263" s="33" t="s">
        <v>103</v>
      </c>
      <c r="AF2263" s="33" t="s">
        <v>103</v>
      </c>
      <c r="AG2263" s="33"/>
      <c r="AH2263" s="4"/>
      <c r="AI2263" s="1"/>
      <c r="AJ2263" s="1"/>
      <c r="AK2263" s="1"/>
      <c r="AL2263" s="5"/>
      <c r="AM2263" s="164">
        <f t="shared" si="115"/>
        <v>45957</v>
      </c>
      <c r="AN2263" s="182"/>
      <c r="AO2263" s="230"/>
      <c r="AP2263" s="182"/>
      <c r="AQ2263" s="182"/>
      <c r="AR2263" s="182"/>
      <c r="AS2263" s="182"/>
      <c r="AT2263" s="182"/>
      <c r="AU2263" s="182"/>
      <c r="AV2263" s="182"/>
      <c r="AW2263" s="96"/>
      <c r="AX2263" s="37">
        <f t="shared" si="117"/>
        <v>45961</v>
      </c>
      <c r="AY2263" s="182"/>
      <c r="AZ2263" s="183"/>
      <c r="BA2263" s="182"/>
      <c r="BB2263" s="182"/>
      <c r="BC2263" s="182"/>
      <c r="BD2263" s="182"/>
      <c r="BE2263" s="182"/>
      <c r="BF2263" s="182"/>
      <c r="BG2263" s="183"/>
      <c r="BH2263" s="4"/>
      <c r="BI2263" s="1"/>
      <c r="BJ2263" s="1"/>
      <c r="BK2263" s="1"/>
      <c r="BL2263" s="31"/>
      <c r="BM2263" s="31"/>
      <c r="BN2263" s="1"/>
      <c r="BO2263" s="1"/>
      <c r="BP2263" s="1"/>
      <c r="BQ2263" s="1"/>
      <c r="BR2263" s="1"/>
      <c r="BS2263" s="4"/>
      <c r="BT2263" s="37">
        <f t="shared" si="116"/>
        <v>45982</v>
      </c>
      <c r="BU2263" s="220"/>
      <c r="BV2263" s="183"/>
      <c r="BW2263" s="228"/>
      <c r="BX2263" s="182"/>
      <c r="BY2263" s="182"/>
      <c r="BZ2263" s="182"/>
      <c r="CA2263" s="182"/>
      <c r="CB2263" s="182"/>
      <c r="CC2263" s="183"/>
      <c r="CE2263" s="1"/>
      <c r="CF2263" s="1"/>
      <c r="CG2263" s="1"/>
      <c r="CH2263" s="1"/>
      <c r="CI2263" s="1"/>
      <c r="CJ2263" s="1"/>
      <c r="CK2263" s="1"/>
      <c r="CL2263" s="1"/>
      <c r="CM2263" s="1"/>
      <c r="CN2263" s="1"/>
      <c r="CO2263" s="1"/>
    </row>
    <row r="2264" spans="1:93" ht="30" customHeight="1" x14ac:dyDescent="0.2">
      <c r="A2264" s="1">
        <v>2258</v>
      </c>
      <c r="B2264" s="1" t="s">
        <v>605</v>
      </c>
      <c r="C2264" s="1" t="s">
        <v>606</v>
      </c>
      <c r="D2264" s="1" t="s">
        <v>607</v>
      </c>
      <c r="E2264" s="1" t="s">
        <v>607</v>
      </c>
      <c r="F2264" s="1" t="s">
        <v>74</v>
      </c>
      <c r="G2264" s="1">
        <v>10</v>
      </c>
      <c r="H2264" s="1" t="s">
        <v>341</v>
      </c>
      <c r="I2264" s="1" t="s">
        <v>114</v>
      </c>
      <c r="J2264" s="64">
        <v>391</v>
      </c>
      <c r="K2264" s="76">
        <v>2294580</v>
      </c>
      <c r="L2264" s="29">
        <v>45954</v>
      </c>
      <c r="M2264" s="29" t="s">
        <v>4163</v>
      </c>
      <c r="N2264" s="1" t="s">
        <v>478</v>
      </c>
      <c r="O2264" s="28" t="s">
        <v>225</v>
      </c>
      <c r="P2264" s="1" t="s">
        <v>216</v>
      </c>
      <c r="Q2264" s="76">
        <v>9</v>
      </c>
      <c r="R2264" s="1" t="s">
        <v>537</v>
      </c>
      <c r="S2264" s="1">
        <v>6</v>
      </c>
      <c r="T2264" s="1" t="s">
        <v>115</v>
      </c>
      <c r="U2264" s="1"/>
      <c r="V2264" s="1"/>
      <c r="W2264" s="4"/>
      <c r="X2264" s="28"/>
      <c r="Y2264" s="33"/>
      <c r="Z2264" s="33"/>
      <c r="AA2264" s="96"/>
      <c r="AB2264" s="178"/>
      <c r="AC2264" s="33">
        <v>26</v>
      </c>
      <c r="AD2264" s="33">
        <v>220</v>
      </c>
      <c r="AE2264" s="33" t="s">
        <v>103</v>
      </c>
      <c r="AF2264" s="33" t="s">
        <v>103</v>
      </c>
      <c r="AG2264" s="33"/>
      <c r="AH2264" s="4"/>
      <c r="AI2264" s="1"/>
      <c r="AJ2264" s="1"/>
      <c r="AK2264" s="1"/>
      <c r="AL2264" s="5"/>
      <c r="AM2264" s="164">
        <f t="shared" si="115"/>
        <v>45957</v>
      </c>
      <c r="AN2264" s="182"/>
      <c r="AO2264" s="230"/>
      <c r="AP2264" s="182"/>
      <c r="AQ2264" s="182"/>
      <c r="AR2264" s="182"/>
      <c r="AS2264" s="182"/>
      <c r="AT2264" s="182"/>
      <c r="AU2264" s="182"/>
      <c r="AV2264" s="182"/>
      <c r="AW2264" s="96"/>
      <c r="AX2264" s="37">
        <f t="shared" si="117"/>
        <v>45961</v>
      </c>
      <c r="AY2264" s="182"/>
      <c r="AZ2264" s="183"/>
      <c r="BA2264" s="182"/>
      <c r="BB2264" s="182"/>
      <c r="BC2264" s="182"/>
      <c r="BD2264" s="182"/>
      <c r="BE2264" s="182"/>
      <c r="BF2264" s="182"/>
      <c r="BG2264" s="183"/>
      <c r="BH2264" s="4"/>
      <c r="BI2264" s="1"/>
      <c r="BJ2264" s="1"/>
      <c r="BK2264" s="1"/>
      <c r="BL2264" s="31"/>
      <c r="BM2264" s="31"/>
      <c r="BN2264" s="1"/>
      <c r="BO2264" s="1"/>
      <c r="BP2264" s="1"/>
      <c r="BQ2264" s="1"/>
      <c r="BR2264" s="1"/>
      <c r="BS2264" s="4"/>
      <c r="BT2264" s="37">
        <f t="shared" si="116"/>
        <v>45982</v>
      </c>
      <c r="BU2264" s="220"/>
      <c r="BV2264" s="183"/>
      <c r="BW2264" s="228"/>
      <c r="BX2264" s="182"/>
      <c r="BY2264" s="182"/>
      <c r="BZ2264" s="182"/>
      <c r="CA2264" s="182"/>
      <c r="CB2264" s="182"/>
      <c r="CC2264" s="183"/>
      <c r="CE2264" s="1"/>
      <c r="CF2264" s="1"/>
      <c r="CG2264" s="1"/>
      <c r="CH2264" s="1"/>
      <c r="CI2264" s="1"/>
      <c r="CJ2264" s="1"/>
      <c r="CK2264" s="1"/>
      <c r="CL2264" s="1"/>
      <c r="CM2264" s="1"/>
      <c r="CN2264" s="1"/>
      <c r="CO2264" s="1"/>
    </row>
    <row r="2265" spans="1:93" ht="30" customHeight="1" x14ac:dyDescent="0.2">
      <c r="A2265" s="1">
        <v>2259</v>
      </c>
      <c r="B2265" s="1" t="s">
        <v>605</v>
      </c>
      <c r="C2265" s="1" t="s">
        <v>606</v>
      </c>
      <c r="D2265" s="1" t="s">
        <v>607</v>
      </c>
      <c r="E2265" s="1" t="s">
        <v>607</v>
      </c>
      <c r="F2265" s="1" t="s">
        <v>74</v>
      </c>
      <c r="G2265" s="1">
        <v>10</v>
      </c>
      <c r="H2265" s="1" t="s">
        <v>341</v>
      </c>
      <c r="I2265" s="1" t="s">
        <v>114</v>
      </c>
      <c r="J2265" s="64">
        <v>415</v>
      </c>
      <c r="K2265" s="76">
        <v>2294582</v>
      </c>
      <c r="L2265" s="29">
        <v>45954</v>
      </c>
      <c r="M2265" s="29" t="s">
        <v>4163</v>
      </c>
      <c r="N2265" s="1" t="s">
        <v>478</v>
      </c>
      <c r="O2265" s="28" t="s">
        <v>225</v>
      </c>
      <c r="P2265" s="1" t="s">
        <v>216</v>
      </c>
      <c r="Q2265" s="76">
        <v>10</v>
      </c>
      <c r="R2265" s="1" t="s">
        <v>537</v>
      </c>
      <c r="T2265" s="1" t="s">
        <v>115</v>
      </c>
      <c r="U2265" s="1"/>
      <c r="V2265" s="1"/>
      <c r="W2265" s="4"/>
      <c r="X2265" s="28"/>
      <c r="Y2265" s="33"/>
      <c r="Z2265" s="33"/>
      <c r="AA2265" s="96"/>
      <c r="AB2265" s="178"/>
      <c r="AC2265" s="33">
        <v>24</v>
      </c>
      <c r="AD2265" s="33">
        <v>240</v>
      </c>
      <c r="AE2265" s="33" t="s">
        <v>103</v>
      </c>
      <c r="AF2265" s="33" t="s">
        <v>103</v>
      </c>
      <c r="AG2265" s="33"/>
      <c r="AH2265" s="4"/>
      <c r="AI2265" s="1"/>
      <c r="AJ2265" s="1"/>
      <c r="AK2265" s="1"/>
      <c r="AL2265" s="5"/>
      <c r="AM2265" s="164">
        <f t="shared" si="115"/>
        <v>45957</v>
      </c>
      <c r="AN2265" s="182"/>
      <c r="AO2265" s="230"/>
      <c r="AP2265" s="182"/>
      <c r="AQ2265" s="182"/>
      <c r="AR2265" s="182"/>
      <c r="AS2265" s="182"/>
      <c r="AT2265" s="182"/>
      <c r="AU2265" s="182"/>
      <c r="AV2265" s="182"/>
      <c r="AW2265" s="96"/>
      <c r="AX2265" s="37">
        <f t="shared" si="117"/>
        <v>45961</v>
      </c>
      <c r="AY2265" s="182"/>
      <c r="AZ2265" s="183"/>
      <c r="BA2265" s="182"/>
      <c r="BB2265" s="182"/>
      <c r="BC2265" s="182"/>
      <c r="BD2265" s="182"/>
      <c r="BE2265" s="182"/>
      <c r="BF2265" s="182"/>
      <c r="BG2265" s="183"/>
      <c r="BH2265" s="4"/>
      <c r="BI2265" s="1"/>
      <c r="BJ2265" s="1"/>
      <c r="BK2265" s="1"/>
      <c r="BL2265" s="31"/>
      <c r="BM2265" s="31"/>
      <c r="BN2265" s="1"/>
      <c r="BO2265" s="1"/>
      <c r="BP2265" s="1"/>
      <c r="BQ2265" s="1"/>
      <c r="BR2265" s="1"/>
      <c r="BS2265" s="4"/>
      <c r="BT2265" s="37">
        <f t="shared" si="116"/>
        <v>45982</v>
      </c>
      <c r="BU2265" s="220"/>
      <c r="BV2265" s="183"/>
      <c r="BW2265" s="228"/>
      <c r="BX2265" s="182"/>
      <c r="BY2265" s="182"/>
      <c r="BZ2265" s="182"/>
      <c r="CA2265" s="182"/>
      <c r="CB2265" s="182"/>
      <c r="CC2265" s="183"/>
      <c r="CE2265" s="1"/>
      <c r="CF2265" s="1"/>
      <c r="CG2265" s="1"/>
      <c r="CH2265" s="1"/>
      <c r="CI2265" s="1"/>
      <c r="CJ2265" s="1"/>
      <c r="CK2265" s="1"/>
      <c r="CL2265" s="1"/>
      <c r="CM2265" s="1"/>
      <c r="CN2265" s="1"/>
      <c r="CO2265" s="1"/>
    </row>
    <row r="2266" spans="1:93" ht="30" customHeight="1" x14ac:dyDescent="0.2">
      <c r="A2266" s="1">
        <v>2260</v>
      </c>
      <c r="B2266" s="1" t="s">
        <v>605</v>
      </c>
      <c r="C2266" s="1" t="s">
        <v>606</v>
      </c>
      <c r="D2266" s="1" t="s">
        <v>607</v>
      </c>
      <c r="E2266" s="1" t="s">
        <v>607</v>
      </c>
      <c r="F2266" s="1" t="s">
        <v>74</v>
      </c>
      <c r="G2266" s="1">
        <v>10</v>
      </c>
      <c r="H2266" s="1" t="s">
        <v>341</v>
      </c>
      <c r="I2266" s="1" t="s">
        <v>114</v>
      </c>
      <c r="J2266" s="64">
        <v>554</v>
      </c>
      <c r="K2266" s="76">
        <v>2294433</v>
      </c>
      <c r="L2266" s="29">
        <v>45954</v>
      </c>
      <c r="M2266" s="29" t="s">
        <v>4163</v>
      </c>
      <c r="N2266" s="1" t="s">
        <v>478</v>
      </c>
      <c r="O2266" s="28" t="s">
        <v>225</v>
      </c>
      <c r="P2266" s="1" t="s">
        <v>216</v>
      </c>
      <c r="Q2266" s="76">
        <v>12</v>
      </c>
      <c r="R2266" s="1" t="s">
        <v>537</v>
      </c>
      <c r="T2266" s="1" t="s">
        <v>115</v>
      </c>
      <c r="U2266" s="1"/>
      <c r="V2266" s="1"/>
      <c r="W2266" s="4"/>
      <c r="X2266" s="28"/>
      <c r="Y2266" s="33"/>
      <c r="Z2266" s="33"/>
      <c r="AA2266" s="96"/>
      <c r="AB2266" s="178"/>
      <c r="AC2266" s="33">
        <v>27.5</v>
      </c>
      <c r="AD2266" s="33">
        <v>220</v>
      </c>
      <c r="AE2266" s="33" t="s">
        <v>103</v>
      </c>
      <c r="AF2266" s="33" t="s">
        <v>103</v>
      </c>
      <c r="AG2266" s="33"/>
      <c r="AH2266" s="4"/>
      <c r="AI2266" s="1"/>
      <c r="AJ2266" s="1"/>
      <c r="AK2266" s="1"/>
      <c r="AL2266" s="5"/>
      <c r="AM2266" s="164">
        <f t="shared" si="115"/>
        <v>45957</v>
      </c>
      <c r="AN2266" s="182"/>
      <c r="AO2266" s="230"/>
      <c r="AP2266" s="182"/>
      <c r="AQ2266" s="182"/>
      <c r="AR2266" s="182"/>
      <c r="AS2266" s="182"/>
      <c r="AT2266" s="182"/>
      <c r="AU2266" s="182"/>
      <c r="AV2266" s="182"/>
      <c r="AW2266" s="96"/>
      <c r="AX2266" s="37">
        <f t="shared" si="117"/>
        <v>45961</v>
      </c>
      <c r="AY2266" s="182"/>
      <c r="AZ2266" s="183"/>
      <c r="BA2266" s="182"/>
      <c r="BB2266" s="182"/>
      <c r="BC2266" s="182"/>
      <c r="BD2266" s="182"/>
      <c r="BE2266" s="182"/>
      <c r="BF2266" s="182"/>
      <c r="BG2266" s="183"/>
      <c r="BH2266" s="4"/>
      <c r="BI2266" s="1"/>
      <c r="BJ2266" s="1"/>
      <c r="BK2266" s="1"/>
      <c r="BL2266" s="31"/>
      <c r="BM2266" s="31"/>
      <c r="BN2266" s="1"/>
      <c r="BO2266" s="1"/>
      <c r="BP2266" s="1"/>
      <c r="BQ2266" s="1"/>
      <c r="BR2266" s="1"/>
      <c r="BS2266" s="4"/>
      <c r="BT2266" s="37">
        <f t="shared" si="116"/>
        <v>45982</v>
      </c>
      <c r="BU2266" s="220"/>
      <c r="BV2266" s="183"/>
      <c r="BW2266" s="228"/>
      <c r="BX2266" s="182"/>
      <c r="BY2266" s="182"/>
      <c r="BZ2266" s="182"/>
      <c r="CA2266" s="182"/>
      <c r="CB2266" s="182"/>
      <c r="CC2266" s="183"/>
      <c r="CE2266" s="1"/>
      <c r="CF2266" s="1"/>
      <c r="CG2266" s="1"/>
      <c r="CH2266" s="1"/>
      <c r="CI2266" s="1"/>
      <c r="CJ2266" s="1"/>
      <c r="CK2266" s="1"/>
      <c r="CL2266" s="1"/>
      <c r="CM2266" s="1"/>
      <c r="CN2266" s="1"/>
      <c r="CO2266" s="1"/>
    </row>
    <row r="2267" spans="1:93" ht="30" customHeight="1" x14ac:dyDescent="0.2">
      <c r="A2267" s="1">
        <v>2261</v>
      </c>
      <c r="B2267" s="1" t="s">
        <v>605</v>
      </c>
      <c r="C2267" s="1" t="s">
        <v>606</v>
      </c>
      <c r="D2267" s="1" t="s">
        <v>607</v>
      </c>
      <c r="E2267" s="1" t="s">
        <v>607</v>
      </c>
      <c r="F2267" s="1" t="s">
        <v>74</v>
      </c>
      <c r="G2267" s="1">
        <v>10</v>
      </c>
      <c r="H2267" s="1" t="s">
        <v>341</v>
      </c>
      <c r="I2267" s="1" t="s">
        <v>114</v>
      </c>
      <c r="J2267" s="64">
        <v>433</v>
      </c>
      <c r="K2267" s="76">
        <v>2294434</v>
      </c>
      <c r="L2267" s="29">
        <v>45954</v>
      </c>
      <c r="M2267" s="29" t="s">
        <v>4163</v>
      </c>
      <c r="N2267" s="1" t="s">
        <v>478</v>
      </c>
      <c r="O2267" s="28" t="s">
        <v>225</v>
      </c>
      <c r="P2267" s="1" t="s">
        <v>216</v>
      </c>
      <c r="Q2267" s="76">
        <v>9</v>
      </c>
      <c r="R2267" s="1" t="s">
        <v>537</v>
      </c>
      <c r="T2267" s="1" t="s">
        <v>115</v>
      </c>
      <c r="U2267" s="1"/>
      <c r="V2267" s="1"/>
      <c r="W2267" s="4"/>
      <c r="X2267" s="28"/>
      <c r="Y2267" s="33"/>
      <c r="Z2267" s="33"/>
      <c r="AA2267" s="96"/>
      <c r="AB2267" s="178"/>
      <c r="AC2267" s="33">
        <v>26</v>
      </c>
      <c r="AD2267" s="33">
        <v>240</v>
      </c>
      <c r="AE2267" s="33" t="s">
        <v>103</v>
      </c>
      <c r="AF2267" s="33" t="s">
        <v>103</v>
      </c>
      <c r="AG2267" s="33"/>
      <c r="AH2267" s="4"/>
      <c r="AI2267" s="1"/>
      <c r="AJ2267" s="1"/>
      <c r="AK2267" s="1"/>
      <c r="AL2267" s="5"/>
      <c r="AM2267" s="164">
        <f t="shared" ref="AM2267:AM2330" si="118">L2267+3</f>
        <v>45957</v>
      </c>
      <c r="AN2267" s="182"/>
      <c r="AO2267" s="230"/>
      <c r="AP2267" s="182"/>
      <c r="AQ2267" s="182"/>
      <c r="AR2267" s="182"/>
      <c r="AS2267" s="182"/>
      <c r="AT2267" s="182"/>
      <c r="AU2267" s="182"/>
      <c r="AV2267" s="182"/>
      <c r="AW2267" s="96"/>
      <c r="AX2267" s="37">
        <f t="shared" si="117"/>
        <v>45961</v>
      </c>
      <c r="AY2267" s="182"/>
      <c r="AZ2267" s="183"/>
      <c r="BA2267" s="182"/>
      <c r="BB2267" s="182"/>
      <c r="BC2267" s="182"/>
      <c r="BD2267" s="182"/>
      <c r="BE2267" s="182"/>
      <c r="BF2267" s="182"/>
      <c r="BG2267" s="183"/>
      <c r="BH2267" s="4"/>
      <c r="BI2267" s="1"/>
      <c r="BJ2267" s="1"/>
      <c r="BK2267" s="1"/>
      <c r="BL2267" s="31"/>
      <c r="BM2267" s="31"/>
      <c r="BN2267" s="1"/>
      <c r="BO2267" s="1"/>
      <c r="BP2267" s="1"/>
      <c r="BQ2267" s="1"/>
      <c r="BR2267" s="1"/>
      <c r="BS2267" s="4"/>
      <c r="BT2267" s="37">
        <f t="shared" si="116"/>
        <v>45982</v>
      </c>
      <c r="BU2267" s="220"/>
      <c r="BV2267" s="183"/>
      <c r="BW2267" s="228"/>
      <c r="BX2267" s="182"/>
      <c r="BY2267" s="182"/>
      <c r="BZ2267" s="182"/>
      <c r="CA2267" s="182"/>
      <c r="CB2267" s="182"/>
      <c r="CC2267" s="183"/>
      <c r="CE2267" s="1"/>
      <c r="CF2267" s="1"/>
      <c r="CG2267" s="1"/>
      <c r="CH2267" s="1"/>
      <c r="CI2267" s="1"/>
      <c r="CJ2267" s="1"/>
      <c r="CK2267" s="1"/>
      <c r="CL2267" s="1"/>
      <c r="CM2267" s="1"/>
      <c r="CN2267" s="1"/>
      <c r="CO2267" s="1"/>
    </row>
    <row r="2268" spans="1:93" ht="30" customHeight="1" x14ac:dyDescent="0.2">
      <c r="A2268" s="1">
        <v>2262</v>
      </c>
      <c r="B2268" s="1" t="s">
        <v>605</v>
      </c>
      <c r="C2268" s="1" t="s">
        <v>606</v>
      </c>
      <c r="D2268" s="1" t="s">
        <v>607</v>
      </c>
      <c r="E2268" s="1" t="s">
        <v>607</v>
      </c>
      <c r="F2268" s="1" t="s">
        <v>74</v>
      </c>
      <c r="G2268" s="1">
        <v>10</v>
      </c>
      <c r="H2268" s="1" t="s">
        <v>341</v>
      </c>
      <c r="I2268" s="1" t="s">
        <v>114</v>
      </c>
      <c r="J2268" s="64">
        <v>389</v>
      </c>
      <c r="K2268" s="76">
        <v>2294583</v>
      </c>
      <c r="L2268" s="29">
        <v>45954</v>
      </c>
      <c r="M2268" s="29" t="s">
        <v>4163</v>
      </c>
      <c r="N2268" s="1" t="s">
        <v>478</v>
      </c>
      <c r="O2268" s="28" t="s">
        <v>225</v>
      </c>
      <c r="P2268" s="1" t="s">
        <v>216</v>
      </c>
      <c r="Q2268" s="76">
        <v>9</v>
      </c>
      <c r="R2268" s="1" t="s">
        <v>537</v>
      </c>
      <c r="T2268" s="1" t="s">
        <v>115</v>
      </c>
      <c r="U2268" s="1"/>
      <c r="V2268" s="1"/>
      <c r="W2268" s="4"/>
      <c r="X2268" s="28"/>
      <c r="Y2268" s="33"/>
      <c r="Z2268" s="33"/>
      <c r="AA2268" s="96"/>
      <c r="AB2268" s="178"/>
      <c r="AC2268" s="33">
        <v>27.5</v>
      </c>
      <c r="AD2268" s="33">
        <v>210</v>
      </c>
      <c r="AE2268" s="33" t="s">
        <v>103</v>
      </c>
      <c r="AF2268" s="33" t="s">
        <v>103</v>
      </c>
      <c r="AG2268" s="33"/>
      <c r="AH2268" s="4"/>
      <c r="AI2268" s="1"/>
      <c r="AJ2268" s="1"/>
      <c r="AK2268" s="1"/>
      <c r="AL2268" s="5"/>
      <c r="AM2268" s="164">
        <f t="shared" si="118"/>
        <v>45957</v>
      </c>
      <c r="AN2268" s="182"/>
      <c r="AO2268" s="230"/>
      <c r="AP2268" s="182"/>
      <c r="AQ2268" s="182"/>
      <c r="AR2268" s="182"/>
      <c r="AS2268" s="182"/>
      <c r="AT2268" s="182"/>
      <c r="AU2268" s="182"/>
      <c r="AV2268" s="182"/>
      <c r="AW2268" s="96"/>
      <c r="AX2268" s="37">
        <f t="shared" si="117"/>
        <v>45961</v>
      </c>
      <c r="AY2268" s="182"/>
      <c r="AZ2268" s="183"/>
      <c r="BA2268" s="182"/>
      <c r="BB2268" s="182"/>
      <c r="BC2268" s="182"/>
      <c r="BD2268" s="182"/>
      <c r="BE2268" s="182"/>
      <c r="BF2268" s="182"/>
      <c r="BG2268" s="183"/>
      <c r="BH2268" s="4"/>
      <c r="BI2268" s="1"/>
      <c r="BJ2268" s="1"/>
      <c r="BK2268" s="1"/>
      <c r="BL2268" s="31"/>
      <c r="BM2268" s="31"/>
      <c r="BN2268" s="1"/>
      <c r="BO2268" s="1"/>
      <c r="BP2268" s="1"/>
      <c r="BQ2268" s="1"/>
      <c r="BR2268" s="1"/>
      <c r="BS2268" s="4"/>
      <c r="BT2268" s="37">
        <f t="shared" ref="BT2268:BT2331" si="119">IF(L2268=0, 0, L2268+28)</f>
        <v>45982</v>
      </c>
      <c r="BU2268" s="220"/>
      <c r="BV2268" s="183"/>
      <c r="BW2268" s="228"/>
      <c r="BX2268" s="182"/>
      <c r="BY2268" s="182"/>
      <c r="BZ2268" s="182"/>
      <c r="CA2268" s="182"/>
      <c r="CB2268" s="182"/>
      <c r="CC2268" s="183"/>
      <c r="CE2268" s="1"/>
      <c r="CF2268" s="1"/>
      <c r="CG2268" s="1"/>
      <c r="CH2268" s="1"/>
      <c r="CI2268" s="1"/>
      <c r="CJ2268" s="1"/>
      <c r="CK2268" s="1"/>
      <c r="CL2268" s="1"/>
      <c r="CM2268" s="1"/>
      <c r="CN2268" s="1"/>
      <c r="CO2268" s="1"/>
    </row>
    <row r="2269" spans="1:93" ht="30" customHeight="1" x14ac:dyDescent="0.2">
      <c r="A2269" s="1">
        <v>2263</v>
      </c>
      <c r="B2269" s="1" t="s">
        <v>605</v>
      </c>
      <c r="C2269" s="1" t="s">
        <v>606</v>
      </c>
      <c r="D2269" s="1" t="s">
        <v>607</v>
      </c>
      <c r="E2269" s="1" t="s">
        <v>607</v>
      </c>
      <c r="F2269" s="1" t="s">
        <v>74</v>
      </c>
      <c r="G2269" s="1">
        <v>10</v>
      </c>
      <c r="H2269" s="1" t="s">
        <v>341</v>
      </c>
      <c r="I2269" s="1" t="s">
        <v>114</v>
      </c>
      <c r="J2269" s="64">
        <v>390</v>
      </c>
      <c r="K2269" s="76">
        <v>2294581</v>
      </c>
      <c r="L2269" s="29">
        <v>45954</v>
      </c>
      <c r="M2269" s="29" t="s">
        <v>4163</v>
      </c>
      <c r="N2269" s="1" t="s">
        <v>478</v>
      </c>
      <c r="O2269" s="28" t="s">
        <v>225</v>
      </c>
      <c r="P2269" s="1" t="s">
        <v>216</v>
      </c>
      <c r="Q2269" s="76">
        <v>9</v>
      </c>
      <c r="R2269" s="1" t="s">
        <v>537</v>
      </c>
      <c r="T2269" s="1" t="s">
        <v>115</v>
      </c>
      <c r="U2269" s="1"/>
      <c r="V2269" s="1"/>
      <c r="W2269" s="4"/>
      <c r="X2269" s="28"/>
      <c r="Y2269" s="33"/>
      <c r="Z2269" s="33"/>
      <c r="AA2269" s="96"/>
      <c r="AB2269" s="178"/>
      <c r="AC2269" s="33">
        <v>28.5</v>
      </c>
      <c r="AD2269" s="33">
        <v>230</v>
      </c>
      <c r="AE2269" s="33" t="s">
        <v>103</v>
      </c>
      <c r="AF2269" s="33" t="s">
        <v>103</v>
      </c>
      <c r="AG2269" s="33"/>
      <c r="AH2269" s="4"/>
      <c r="AI2269" s="1"/>
      <c r="AJ2269" s="1"/>
      <c r="AK2269" s="1"/>
      <c r="AL2269" s="5"/>
      <c r="AM2269" s="164">
        <f t="shared" si="118"/>
        <v>45957</v>
      </c>
      <c r="AN2269" s="182"/>
      <c r="AO2269" s="230"/>
      <c r="AP2269" s="182"/>
      <c r="AQ2269" s="182"/>
      <c r="AR2269" s="182"/>
      <c r="AS2269" s="182"/>
      <c r="AT2269" s="182"/>
      <c r="AU2269" s="182"/>
      <c r="AV2269" s="182"/>
      <c r="AW2269" s="96"/>
      <c r="AX2269" s="37">
        <f t="shared" si="117"/>
        <v>45961</v>
      </c>
      <c r="AY2269" s="182"/>
      <c r="AZ2269" s="183"/>
      <c r="BA2269" s="182"/>
      <c r="BB2269" s="182"/>
      <c r="BC2269" s="182"/>
      <c r="BD2269" s="182"/>
      <c r="BE2269" s="182"/>
      <c r="BF2269" s="182"/>
      <c r="BG2269" s="183"/>
      <c r="BH2269" s="4"/>
      <c r="BI2269" s="1"/>
      <c r="BJ2269" s="1"/>
      <c r="BK2269" s="1"/>
      <c r="BL2269" s="31"/>
      <c r="BM2269" s="31"/>
      <c r="BN2269" s="1"/>
      <c r="BO2269" s="1"/>
      <c r="BP2269" s="1"/>
      <c r="BQ2269" s="1"/>
      <c r="BR2269" s="1"/>
      <c r="BS2269" s="4"/>
      <c r="BT2269" s="37">
        <f t="shared" si="119"/>
        <v>45982</v>
      </c>
      <c r="BU2269" s="220"/>
      <c r="BV2269" s="183"/>
      <c r="BW2269" s="228"/>
      <c r="BX2269" s="182"/>
      <c r="BY2269" s="182"/>
      <c r="BZ2269" s="182"/>
      <c r="CA2269" s="182"/>
      <c r="CB2269" s="182"/>
      <c r="CC2269" s="183"/>
      <c r="CE2269" s="1"/>
      <c r="CF2269" s="1"/>
      <c r="CG2269" s="1"/>
      <c r="CH2269" s="1"/>
      <c r="CI2269" s="1"/>
      <c r="CJ2269" s="1"/>
      <c r="CK2269" s="1"/>
      <c r="CL2269" s="1"/>
      <c r="CM2269" s="1"/>
      <c r="CN2269" s="1"/>
      <c r="CO2269" s="1"/>
    </row>
    <row r="2270" spans="1:93" ht="30" customHeight="1" x14ac:dyDescent="0.2">
      <c r="A2270" s="1">
        <v>2264</v>
      </c>
      <c r="B2270" s="1" t="s">
        <v>605</v>
      </c>
      <c r="C2270" s="1" t="s">
        <v>606</v>
      </c>
      <c r="D2270" s="1" t="s">
        <v>607</v>
      </c>
      <c r="E2270" s="1" t="s">
        <v>607</v>
      </c>
      <c r="F2270" s="1" t="s">
        <v>74</v>
      </c>
      <c r="G2270" s="1">
        <v>10</v>
      </c>
      <c r="H2270" s="1" t="s">
        <v>341</v>
      </c>
      <c r="I2270" s="1" t="s">
        <v>114</v>
      </c>
      <c r="J2270" s="64">
        <v>553</v>
      </c>
      <c r="K2270" s="76">
        <v>2294584</v>
      </c>
      <c r="L2270" s="29">
        <v>45954</v>
      </c>
      <c r="M2270" s="29" t="s">
        <v>4163</v>
      </c>
      <c r="N2270" s="1" t="s">
        <v>478</v>
      </c>
      <c r="O2270" s="28" t="s">
        <v>225</v>
      </c>
      <c r="P2270" s="1" t="s">
        <v>216</v>
      </c>
      <c r="Q2270" s="76">
        <v>12</v>
      </c>
      <c r="R2270" s="1" t="s">
        <v>537</v>
      </c>
      <c r="T2270" s="1" t="s">
        <v>115</v>
      </c>
      <c r="U2270" s="1"/>
      <c r="V2270" s="1"/>
      <c r="W2270" s="4"/>
      <c r="X2270" s="28"/>
      <c r="Y2270" s="33"/>
      <c r="Z2270" s="33"/>
      <c r="AA2270" s="96"/>
      <c r="AB2270" s="178"/>
      <c r="AC2270" s="33">
        <v>26</v>
      </c>
      <c r="AD2270" s="33">
        <v>210</v>
      </c>
      <c r="AE2270" s="33" t="s">
        <v>103</v>
      </c>
      <c r="AF2270" s="33" t="s">
        <v>103</v>
      </c>
      <c r="AG2270" s="33"/>
      <c r="AH2270" s="4"/>
      <c r="AI2270" s="1"/>
      <c r="AJ2270" s="1"/>
      <c r="AK2270" s="1"/>
      <c r="AL2270" s="5"/>
      <c r="AM2270" s="164">
        <f t="shared" si="118"/>
        <v>45957</v>
      </c>
      <c r="AN2270" s="182"/>
      <c r="AO2270" s="230"/>
      <c r="AP2270" s="182"/>
      <c r="AQ2270" s="182"/>
      <c r="AR2270" s="182"/>
      <c r="AS2270" s="182"/>
      <c r="AT2270" s="182"/>
      <c r="AU2270" s="182"/>
      <c r="AV2270" s="182"/>
      <c r="AW2270" s="96"/>
      <c r="AX2270" s="37">
        <f t="shared" si="117"/>
        <v>45961</v>
      </c>
      <c r="AY2270" s="182"/>
      <c r="AZ2270" s="183"/>
      <c r="BA2270" s="182"/>
      <c r="BB2270" s="182"/>
      <c r="BC2270" s="182"/>
      <c r="BD2270" s="182"/>
      <c r="BE2270" s="182"/>
      <c r="BF2270" s="182"/>
      <c r="BG2270" s="183"/>
      <c r="BH2270" s="4"/>
      <c r="BI2270" s="1"/>
      <c r="BJ2270" s="1"/>
      <c r="BK2270" s="1"/>
      <c r="BL2270" s="31"/>
      <c r="BM2270" s="31"/>
      <c r="BN2270" s="1"/>
      <c r="BO2270" s="1"/>
      <c r="BP2270" s="1"/>
      <c r="BQ2270" s="1"/>
      <c r="BR2270" s="1"/>
      <c r="BS2270" s="4"/>
      <c r="BT2270" s="37">
        <f t="shared" si="119"/>
        <v>45982</v>
      </c>
      <c r="BU2270" s="220"/>
      <c r="BV2270" s="183"/>
      <c r="BW2270" s="228"/>
      <c r="BX2270" s="182"/>
      <c r="BY2270" s="182"/>
      <c r="BZ2270" s="182"/>
      <c r="CA2270" s="182"/>
      <c r="CB2270" s="182"/>
      <c r="CC2270" s="183"/>
      <c r="CE2270" s="1"/>
      <c r="CF2270" s="1"/>
      <c r="CG2270" s="1"/>
      <c r="CH2270" s="1"/>
      <c r="CI2270" s="1"/>
      <c r="CJ2270" s="1"/>
      <c r="CK2270" s="1"/>
      <c r="CL2270" s="1"/>
      <c r="CM2270" s="1"/>
      <c r="CN2270" s="1"/>
      <c r="CO2270" s="1"/>
    </row>
    <row r="2271" spans="1:93" ht="30" customHeight="1" x14ac:dyDescent="0.2">
      <c r="A2271" s="1">
        <v>2265</v>
      </c>
      <c r="B2271" s="1" t="s">
        <v>605</v>
      </c>
      <c r="C2271" s="1" t="s">
        <v>606</v>
      </c>
      <c r="D2271" s="1" t="s">
        <v>607</v>
      </c>
      <c r="E2271" s="1" t="s">
        <v>607</v>
      </c>
      <c r="F2271" s="1" t="s">
        <v>74</v>
      </c>
      <c r="G2271" s="1">
        <v>10</v>
      </c>
      <c r="H2271" s="1" t="s">
        <v>341</v>
      </c>
      <c r="I2271" s="1" t="s">
        <v>114</v>
      </c>
      <c r="J2271" s="64">
        <v>557</v>
      </c>
      <c r="K2271" s="76">
        <v>2294435</v>
      </c>
      <c r="L2271" s="29">
        <v>45954</v>
      </c>
      <c r="M2271" s="29" t="s">
        <v>4163</v>
      </c>
      <c r="N2271" s="1" t="s">
        <v>478</v>
      </c>
      <c r="O2271" s="28" t="s">
        <v>225</v>
      </c>
      <c r="P2271" s="1" t="s">
        <v>216</v>
      </c>
      <c r="Q2271" s="76">
        <v>12</v>
      </c>
      <c r="R2271" s="1" t="s">
        <v>537</v>
      </c>
      <c r="T2271" s="1" t="s">
        <v>115</v>
      </c>
      <c r="U2271" s="1"/>
      <c r="V2271" s="1"/>
      <c r="W2271" s="4"/>
      <c r="X2271" s="28"/>
      <c r="Y2271" s="33"/>
      <c r="Z2271" s="33"/>
      <c r="AA2271" s="96"/>
      <c r="AB2271" s="178"/>
      <c r="AC2271" s="33">
        <v>24.5</v>
      </c>
      <c r="AD2271" s="33">
        <v>240</v>
      </c>
      <c r="AE2271" s="33" t="s">
        <v>103</v>
      </c>
      <c r="AF2271" s="33" t="s">
        <v>103</v>
      </c>
      <c r="AG2271" s="33"/>
      <c r="AH2271" s="4"/>
      <c r="AI2271" s="1"/>
      <c r="AJ2271" s="1"/>
      <c r="AK2271" s="1"/>
      <c r="AL2271" s="5"/>
      <c r="AM2271" s="164">
        <f t="shared" si="118"/>
        <v>45957</v>
      </c>
      <c r="AN2271" s="182"/>
      <c r="AO2271" s="230"/>
      <c r="AP2271" s="182"/>
      <c r="AQ2271" s="182"/>
      <c r="AR2271" s="182"/>
      <c r="AS2271" s="182"/>
      <c r="AT2271" s="182"/>
      <c r="AU2271" s="182"/>
      <c r="AV2271" s="182"/>
      <c r="AW2271" s="96"/>
      <c r="AX2271" s="37">
        <f t="shared" si="117"/>
        <v>45961</v>
      </c>
      <c r="AY2271" s="182"/>
      <c r="AZ2271" s="183"/>
      <c r="BA2271" s="182"/>
      <c r="BB2271" s="182"/>
      <c r="BC2271" s="182"/>
      <c r="BD2271" s="182"/>
      <c r="BE2271" s="182"/>
      <c r="BF2271" s="182"/>
      <c r="BG2271" s="183"/>
      <c r="BH2271" s="4"/>
      <c r="BI2271" s="1"/>
      <c r="BJ2271" s="1"/>
      <c r="BK2271" s="1"/>
      <c r="BL2271" s="31"/>
      <c r="BM2271" s="31"/>
      <c r="BN2271" s="1"/>
      <c r="BO2271" s="1"/>
      <c r="BP2271" s="1"/>
      <c r="BQ2271" s="1"/>
      <c r="BR2271" s="1"/>
      <c r="BS2271" s="4"/>
      <c r="BT2271" s="37">
        <f t="shared" si="119"/>
        <v>45982</v>
      </c>
      <c r="BU2271" s="220"/>
      <c r="BV2271" s="183"/>
      <c r="BW2271" s="228"/>
      <c r="BX2271" s="182"/>
      <c r="BY2271" s="182"/>
      <c r="BZ2271" s="182"/>
      <c r="CA2271" s="182"/>
      <c r="CB2271" s="182"/>
      <c r="CC2271" s="183"/>
      <c r="CE2271" s="1"/>
      <c r="CF2271" s="1"/>
      <c r="CG2271" s="1"/>
      <c r="CH2271" s="1"/>
      <c r="CI2271" s="1"/>
      <c r="CJ2271" s="1"/>
      <c r="CK2271" s="1"/>
      <c r="CL2271" s="1"/>
      <c r="CM2271" s="1"/>
      <c r="CN2271" s="1"/>
      <c r="CO2271" s="1"/>
    </row>
    <row r="2272" spans="1:93" ht="30" customHeight="1" x14ac:dyDescent="0.2">
      <c r="A2272" s="1">
        <v>2266</v>
      </c>
      <c r="B2272" s="1" t="s">
        <v>605</v>
      </c>
      <c r="C2272" s="1" t="s">
        <v>606</v>
      </c>
      <c r="D2272" s="1" t="s">
        <v>607</v>
      </c>
      <c r="E2272" s="1" t="s">
        <v>607</v>
      </c>
      <c r="F2272" s="1" t="s">
        <v>74</v>
      </c>
      <c r="G2272" s="1">
        <v>10</v>
      </c>
      <c r="H2272" s="1" t="s">
        <v>341</v>
      </c>
      <c r="I2272" s="1" t="s">
        <v>114</v>
      </c>
      <c r="J2272" s="64">
        <v>558</v>
      </c>
      <c r="K2272" s="76">
        <v>2294436</v>
      </c>
      <c r="L2272" s="29">
        <v>45954</v>
      </c>
      <c r="M2272" s="29" t="s">
        <v>4163</v>
      </c>
      <c r="N2272" s="1" t="s">
        <v>478</v>
      </c>
      <c r="O2272" s="28" t="s">
        <v>225</v>
      </c>
      <c r="P2272" s="1" t="s">
        <v>216</v>
      </c>
      <c r="Q2272" s="76">
        <v>12</v>
      </c>
      <c r="R2272" s="1" t="s">
        <v>537</v>
      </c>
      <c r="T2272" s="1" t="s">
        <v>115</v>
      </c>
      <c r="U2272" s="1"/>
      <c r="V2272" s="1"/>
      <c r="W2272" s="4"/>
      <c r="X2272" s="28"/>
      <c r="Y2272" s="33"/>
      <c r="Z2272" s="33"/>
      <c r="AA2272" s="96"/>
      <c r="AB2272" s="178"/>
      <c r="AC2272" s="33">
        <v>27</v>
      </c>
      <c r="AD2272" s="33">
        <v>230</v>
      </c>
      <c r="AE2272" s="33" t="s">
        <v>103</v>
      </c>
      <c r="AF2272" s="33" t="s">
        <v>103</v>
      </c>
      <c r="AG2272" s="33"/>
      <c r="AH2272" s="4"/>
      <c r="AI2272" s="1"/>
      <c r="AJ2272" s="1"/>
      <c r="AK2272" s="1"/>
      <c r="AL2272" s="5"/>
      <c r="AM2272" s="164">
        <f t="shared" si="118"/>
        <v>45957</v>
      </c>
      <c r="AN2272" s="182"/>
      <c r="AO2272" s="230"/>
      <c r="AP2272" s="182"/>
      <c r="AQ2272" s="182"/>
      <c r="AR2272" s="182"/>
      <c r="AS2272" s="182"/>
      <c r="AT2272" s="182"/>
      <c r="AU2272" s="182"/>
      <c r="AV2272" s="182"/>
      <c r="AW2272" s="96"/>
      <c r="AX2272" s="37">
        <f t="shared" si="117"/>
        <v>45961</v>
      </c>
      <c r="AY2272" s="182"/>
      <c r="AZ2272" s="183"/>
      <c r="BA2272" s="182"/>
      <c r="BB2272" s="182"/>
      <c r="BC2272" s="182"/>
      <c r="BD2272" s="182"/>
      <c r="BE2272" s="182"/>
      <c r="BF2272" s="182"/>
      <c r="BG2272" s="183"/>
      <c r="BH2272" s="4"/>
      <c r="BI2272" s="1"/>
      <c r="BJ2272" s="1"/>
      <c r="BK2272" s="1"/>
      <c r="BL2272" s="31"/>
      <c r="BM2272" s="31"/>
      <c r="BN2272" s="1"/>
      <c r="BO2272" s="1"/>
      <c r="BP2272" s="1"/>
      <c r="BQ2272" s="1"/>
      <c r="BR2272" s="1"/>
      <c r="BS2272" s="4"/>
      <c r="BT2272" s="37">
        <f t="shared" si="119"/>
        <v>45982</v>
      </c>
      <c r="BU2272" s="220"/>
      <c r="BV2272" s="183"/>
      <c r="BW2272" s="228"/>
      <c r="BX2272" s="182"/>
      <c r="BY2272" s="182"/>
      <c r="BZ2272" s="182"/>
      <c r="CA2272" s="182"/>
      <c r="CB2272" s="182"/>
      <c r="CC2272" s="183"/>
      <c r="CE2272" s="1"/>
      <c r="CF2272" s="1"/>
      <c r="CG2272" s="1"/>
      <c r="CH2272" s="1"/>
      <c r="CI2272" s="1"/>
      <c r="CJ2272" s="1"/>
      <c r="CK2272" s="1"/>
      <c r="CL2272" s="1"/>
      <c r="CM2272" s="1"/>
      <c r="CN2272" s="1"/>
      <c r="CO2272" s="1"/>
    </row>
    <row r="2273" spans="1:93" ht="30" customHeight="1" x14ac:dyDescent="0.2">
      <c r="A2273" s="1">
        <v>2267</v>
      </c>
      <c r="B2273" s="1" t="s">
        <v>605</v>
      </c>
      <c r="C2273" s="1" t="s">
        <v>606</v>
      </c>
      <c r="D2273" s="1" t="s">
        <v>607</v>
      </c>
      <c r="E2273" s="1" t="s">
        <v>607</v>
      </c>
      <c r="F2273" s="1" t="s">
        <v>74</v>
      </c>
      <c r="G2273" s="1">
        <v>10</v>
      </c>
      <c r="H2273" s="1" t="s">
        <v>341</v>
      </c>
      <c r="I2273" s="1" t="s">
        <v>114</v>
      </c>
      <c r="J2273" s="64">
        <v>394</v>
      </c>
      <c r="K2273" s="76">
        <v>2294437</v>
      </c>
      <c r="L2273" s="29">
        <v>45954</v>
      </c>
      <c r="M2273" s="29" t="s">
        <v>4163</v>
      </c>
      <c r="N2273" s="1" t="s">
        <v>478</v>
      </c>
      <c r="O2273" s="28" t="s">
        <v>225</v>
      </c>
      <c r="P2273" s="1" t="s">
        <v>216</v>
      </c>
      <c r="Q2273" s="76">
        <v>9</v>
      </c>
      <c r="R2273" s="1" t="s">
        <v>537</v>
      </c>
      <c r="T2273" s="1" t="s">
        <v>115</v>
      </c>
      <c r="U2273" s="1"/>
      <c r="V2273" s="1"/>
      <c r="W2273" s="4"/>
      <c r="X2273" s="28"/>
      <c r="Y2273" s="33"/>
      <c r="Z2273" s="33"/>
      <c r="AA2273" s="96"/>
      <c r="AB2273" s="178"/>
      <c r="AC2273" s="33">
        <v>26</v>
      </c>
      <c r="AD2273" s="33">
        <v>210</v>
      </c>
      <c r="AE2273" s="33" t="s">
        <v>103</v>
      </c>
      <c r="AF2273" s="33" t="s">
        <v>103</v>
      </c>
      <c r="AG2273" s="33"/>
      <c r="AH2273" s="4"/>
      <c r="AI2273" s="1"/>
      <c r="AJ2273" s="1"/>
      <c r="AK2273" s="1"/>
      <c r="AL2273" s="5"/>
      <c r="AM2273" s="164">
        <f t="shared" si="118"/>
        <v>45957</v>
      </c>
      <c r="AN2273" s="182"/>
      <c r="AO2273" s="230"/>
      <c r="AP2273" s="182"/>
      <c r="AQ2273" s="182"/>
      <c r="AR2273" s="182"/>
      <c r="AS2273" s="182"/>
      <c r="AT2273" s="182"/>
      <c r="AU2273" s="182"/>
      <c r="AV2273" s="182"/>
      <c r="AW2273" s="96"/>
      <c r="AX2273" s="37">
        <f t="shared" si="117"/>
        <v>45961</v>
      </c>
      <c r="AY2273" s="182"/>
      <c r="AZ2273" s="183"/>
      <c r="BA2273" s="182">
        <v>43.8</v>
      </c>
      <c r="BB2273" s="182">
        <v>41.9</v>
      </c>
      <c r="BC2273" s="182">
        <v>43</v>
      </c>
      <c r="BD2273" s="182"/>
      <c r="BE2273" s="182"/>
      <c r="BF2273" s="182"/>
      <c r="BG2273" s="183"/>
      <c r="BH2273" s="4"/>
      <c r="BI2273" s="1"/>
      <c r="BJ2273" s="1"/>
      <c r="BK2273" s="1"/>
      <c r="BL2273" s="31"/>
      <c r="BM2273" s="31"/>
      <c r="BN2273" s="1"/>
      <c r="BO2273" s="1"/>
      <c r="BP2273" s="1"/>
      <c r="BQ2273" s="1"/>
      <c r="BR2273" s="1"/>
      <c r="BS2273" s="4"/>
      <c r="BT2273" s="37">
        <f t="shared" si="119"/>
        <v>45982</v>
      </c>
      <c r="BU2273" s="220"/>
      <c r="BV2273" s="183"/>
      <c r="BW2273" s="228">
        <v>53.1</v>
      </c>
      <c r="BX2273" s="182">
        <v>53.8</v>
      </c>
      <c r="BY2273" s="182">
        <v>55.2</v>
      </c>
      <c r="BZ2273" s="182"/>
      <c r="CA2273" s="182"/>
      <c r="CB2273" s="182"/>
      <c r="CC2273" s="183"/>
      <c r="CE2273" s="1"/>
      <c r="CF2273" s="1"/>
      <c r="CG2273" s="1"/>
      <c r="CH2273" s="1"/>
      <c r="CI2273" s="1"/>
      <c r="CJ2273" s="1"/>
      <c r="CK2273" s="1"/>
      <c r="CL2273" s="1"/>
      <c r="CM2273" s="1"/>
      <c r="CN2273" s="1"/>
      <c r="CO2273" s="1"/>
    </row>
    <row r="2274" spans="1:93" ht="30" customHeight="1" x14ac:dyDescent="0.2">
      <c r="A2274" s="1">
        <v>2268</v>
      </c>
      <c r="B2274" s="1" t="s">
        <v>605</v>
      </c>
      <c r="C2274" s="1" t="s">
        <v>606</v>
      </c>
      <c r="D2274" s="1" t="s">
        <v>607</v>
      </c>
      <c r="E2274" s="1" t="s">
        <v>607</v>
      </c>
      <c r="F2274" s="1" t="s">
        <v>74</v>
      </c>
      <c r="G2274" s="1">
        <v>10</v>
      </c>
      <c r="H2274" s="1" t="s">
        <v>341</v>
      </c>
      <c r="I2274" s="1" t="s">
        <v>114</v>
      </c>
      <c r="J2274" s="64">
        <v>403</v>
      </c>
      <c r="K2274" s="76">
        <v>2294586</v>
      </c>
      <c r="L2274" s="29">
        <v>45954</v>
      </c>
      <c r="M2274" s="29" t="s">
        <v>4163</v>
      </c>
      <c r="N2274" s="1" t="s">
        <v>478</v>
      </c>
      <c r="O2274" s="28" t="s">
        <v>225</v>
      </c>
      <c r="P2274" s="1" t="s">
        <v>216</v>
      </c>
      <c r="Q2274" s="76">
        <v>10</v>
      </c>
      <c r="R2274" s="1" t="s">
        <v>537</v>
      </c>
      <c r="S2274" s="1">
        <v>6</v>
      </c>
      <c r="T2274" s="1" t="s">
        <v>115</v>
      </c>
      <c r="U2274" s="1"/>
      <c r="V2274" s="1"/>
      <c r="W2274" s="4"/>
      <c r="X2274" s="28"/>
      <c r="Y2274" s="33"/>
      <c r="Z2274" s="33"/>
      <c r="AA2274" s="96"/>
      <c r="AB2274" s="178"/>
      <c r="AC2274" s="33">
        <v>27.5</v>
      </c>
      <c r="AD2274" s="33">
        <v>240</v>
      </c>
      <c r="AE2274" s="33" t="s">
        <v>103</v>
      </c>
      <c r="AF2274" s="33" t="s">
        <v>103</v>
      </c>
      <c r="AG2274" s="33"/>
      <c r="AH2274" s="4"/>
      <c r="AI2274" s="1"/>
      <c r="AJ2274" s="1"/>
      <c r="AK2274" s="1"/>
      <c r="AL2274" s="5"/>
      <c r="AM2274" s="164">
        <f t="shared" si="118"/>
        <v>45957</v>
      </c>
      <c r="AN2274" s="182"/>
      <c r="AO2274" s="230"/>
      <c r="AP2274" s="182"/>
      <c r="AQ2274" s="182"/>
      <c r="AR2274" s="182"/>
      <c r="AS2274" s="182"/>
      <c r="AT2274" s="182"/>
      <c r="AU2274" s="182"/>
      <c r="AV2274" s="182"/>
      <c r="AW2274" s="96"/>
      <c r="AX2274" s="37">
        <f t="shared" si="117"/>
        <v>45961</v>
      </c>
      <c r="AY2274" s="182"/>
      <c r="AZ2274" s="183"/>
      <c r="BA2274" s="182"/>
      <c r="BB2274" s="182"/>
      <c r="BC2274" s="182"/>
      <c r="BD2274" s="182"/>
      <c r="BE2274" s="182"/>
      <c r="BF2274" s="182"/>
      <c r="BG2274" s="183"/>
      <c r="BH2274" s="4"/>
      <c r="BI2274" s="1"/>
      <c r="BJ2274" s="1"/>
      <c r="BK2274" s="1"/>
      <c r="BL2274" s="31"/>
      <c r="BM2274" s="31"/>
      <c r="BN2274" s="1"/>
      <c r="BO2274" s="1"/>
      <c r="BP2274" s="1"/>
      <c r="BQ2274" s="1"/>
      <c r="BR2274" s="1"/>
      <c r="BS2274" s="4"/>
      <c r="BT2274" s="37">
        <f t="shared" si="119"/>
        <v>45982</v>
      </c>
      <c r="BU2274" s="220"/>
      <c r="BV2274" s="183"/>
      <c r="BW2274" s="228"/>
      <c r="BX2274" s="182"/>
      <c r="BY2274" s="182"/>
      <c r="BZ2274" s="182"/>
      <c r="CA2274" s="182"/>
      <c r="CB2274" s="182"/>
      <c r="CC2274" s="183"/>
      <c r="CE2274" s="1"/>
      <c r="CF2274" s="1"/>
      <c r="CG2274" s="1"/>
      <c r="CH2274" s="1"/>
      <c r="CI2274" s="1"/>
      <c r="CJ2274" s="1"/>
      <c r="CK2274" s="1"/>
      <c r="CL2274" s="1"/>
      <c r="CM2274" s="1"/>
      <c r="CN2274" s="1"/>
      <c r="CO2274" s="1"/>
    </row>
    <row r="2275" spans="1:93" ht="30" customHeight="1" x14ac:dyDescent="0.2">
      <c r="A2275" s="1">
        <v>2269</v>
      </c>
      <c r="B2275" s="1" t="s">
        <v>605</v>
      </c>
      <c r="C2275" s="1" t="s">
        <v>606</v>
      </c>
      <c r="D2275" s="1" t="s">
        <v>607</v>
      </c>
      <c r="E2275" s="1" t="s">
        <v>607</v>
      </c>
      <c r="F2275" s="1" t="s">
        <v>74</v>
      </c>
      <c r="G2275" s="1">
        <v>10</v>
      </c>
      <c r="H2275" s="1" t="s">
        <v>341</v>
      </c>
      <c r="I2275" s="1" t="s">
        <v>114</v>
      </c>
      <c r="J2275" s="64">
        <v>551</v>
      </c>
      <c r="K2275" s="76">
        <v>2294587</v>
      </c>
      <c r="L2275" s="29">
        <v>45954</v>
      </c>
      <c r="M2275" s="29" t="s">
        <v>4163</v>
      </c>
      <c r="N2275" s="1" t="s">
        <v>478</v>
      </c>
      <c r="O2275" s="28" t="s">
        <v>225</v>
      </c>
      <c r="P2275" s="1" t="s">
        <v>216</v>
      </c>
      <c r="Q2275" s="76">
        <v>12</v>
      </c>
      <c r="R2275" s="1" t="s">
        <v>537</v>
      </c>
      <c r="T2275" s="1" t="s">
        <v>115</v>
      </c>
      <c r="U2275" s="1"/>
      <c r="V2275" s="1"/>
      <c r="W2275" s="4"/>
      <c r="X2275" s="28"/>
      <c r="Y2275" s="33"/>
      <c r="Z2275" s="33"/>
      <c r="AA2275" s="96"/>
      <c r="AB2275" s="178"/>
      <c r="AC2275" s="33">
        <v>26</v>
      </c>
      <c r="AD2275" s="33">
        <v>220</v>
      </c>
      <c r="AE2275" s="33" t="s">
        <v>103</v>
      </c>
      <c r="AF2275" s="33" t="s">
        <v>103</v>
      </c>
      <c r="AG2275" s="33"/>
      <c r="AH2275" s="4"/>
      <c r="AI2275" s="1"/>
      <c r="AJ2275" s="1"/>
      <c r="AK2275" s="1"/>
      <c r="AL2275" s="5"/>
      <c r="AM2275" s="164">
        <f t="shared" si="118"/>
        <v>45957</v>
      </c>
      <c r="AN2275" s="182"/>
      <c r="AO2275" s="230"/>
      <c r="AP2275" s="182"/>
      <c r="AQ2275" s="182"/>
      <c r="AR2275" s="182"/>
      <c r="AS2275" s="182"/>
      <c r="AT2275" s="182"/>
      <c r="AU2275" s="182"/>
      <c r="AV2275" s="182"/>
      <c r="AW2275" s="96"/>
      <c r="AX2275" s="37">
        <f t="shared" si="117"/>
        <v>45961</v>
      </c>
      <c r="AY2275" s="182"/>
      <c r="AZ2275" s="183"/>
      <c r="BA2275" s="182"/>
      <c r="BB2275" s="182"/>
      <c r="BC2275" s="182"/>
      <c r="BD2275" s="182"/>
      <c r="BE2275" s="182"/>
      <c r="BF2275" s="182"/>
      <c r="BG2275" s="183"/>
      <c r="BH2275" s="4"/>
      <c r="BI2275" s="1"/>
      <c r="BJ2275" s="1"/>
      <c r="BK2275" s="1"/>
      <c r="BL2275" s="31"/>
      <c r="BM2275" s="31"/>
      <c r="BN2275" s="1"/>
      <c r="BO2275" s="1"/>
      <c r="BP2275" s="1"/>
      <c r="BQ2275" s="1"/>
      <c r="BR2275" s="1"/>
      <c r="BS2275" s="4"/>
      <c r="BT2275" s="37">
        <f t="shared" si="119"/>
        <v>45982</v>
      </c>
      <c r="BU2275" s="220"/>
      <c r="BV2275" s="183"/>
      <c r="BW2275" s="228"/>
      <c r="BX2275" s="182"/>
      <c r="BY2275" s="182"/>
      <c r="BZ2275" s="182"/>
      <c r="CA2275" s="182"/>
      <c r="CB2275" s="182"/>
      <c r="CC2275" s="183"/>
      <c r="CE2275" s="1"/>
      <c r="CF2275" s="1"/>
      <c r="CG2275" s="1"/>
      <c r="CH2275" s="1"/>
      <c r="CI2275" s="1"/>
      <c r="CJ2275" s="1"/>
      <c r="CK2275" s="1"/>
      <c r="CL2275" s="1"/>
      <c r="CM2275" s="1"/>
      <c r="CN2275" s="1"/>
      <c r="CO2275" s="1"/>
    </row>
    <row r="2276" spans="1:93" ht="30" customHeight="1" x14ac:dyDescent="0.2">
      <c r="A2276" s="1">
        <v>2270</v>
      </c>
      <c r="B2276" s="1" t="s">
        <v>605</v>
      </c>
      <c r="C2276" s="1" t="s">
        <v>606</v>
      </c>
      <c r="D2276" s="1" t="s">
        <v>607</v>
      </c>
      <c r="E2276" s="1" t="s">
        <v>607</v>
      </c>
      <c r="F2276" s="1" t="s">
        <v>74</v>
      </c>
      <c r="G2276" s="1">
        <v>10</v>
      </c>
      <c r="H2276" s="1" t="s">
        <v>341</v>
      </c>
      <c r="I2276" s="1" t="s">
        <v>114</v>
      </c>
      <c r="J2276" s="64">
        <v>418</v>
      </c>
      <c r="K2276" s="76">
        <v>2294438</v>
      </c>
      <c r="L2276" s="29">
        <v>45954</v>
      </c>
      <c r="M2276" s="29" t="s">
        <v>4163</v>
      </c>
      <c r="N2276" s="1" t="s">
        <v>478</v>
      </c>
      <c r="O2276" s="28" t="s">
        <v>225</v>
      </c>
      <c r="P2276" s="1" t="s">
        <v>216</v>
      </c>
      <c r="Q2276" s="76">
        <v>10</v>
      </c>
      <c r="R2276" s="1" t="s">
        <v>537</v>
      </c>
      <c r="T2276" s="1" t="s">
        <v>115</v>
      </c>
      <c r="U2276" s="1"/>
      <c r="V2276" s="1"/>
      <c r="W2276" s="4"/>
      <c r="X2276" s="28"/>
      <c r="Y2276" s="33"/>
      <c r="Z2276" s="33"/>
      <c r="AA2276" s="96"/>
      <c r="AB2276" s="178"/>
      <c r="AC2276" s="33">
        <v>24.5</v>
      </c>
      <c r="AD2276" s="33">
        <v>210</v>
      </c>
      <c r="AE2276" s="33" t="s">
        <v>103</v>
      </c>
      <c r="AF2276" s="33" t="s">
        <v>103</v>
      </c>
      <c r="AG2276" s="33"/>
      <c r="AH2276" s="4"/>
      <c r="AI2276" s="1"/>
      <c r="AJ2276" s="1"/>
      <c r="AK2276" s="1"/>
      <c r="AL2276" s="5"/>
      <c r="AM2276" s="164">
        <f t="shared" si="118"/>
        <v>45957</v>
      </c>
      <c r="AN2276" s="182"/>
      <c r="AO2276" s="230"/>
      <c r="AP2276" s="182"/>
      <c r="AQ2276" s="182"/>
      <c r="AR2276" s="182"/>
      <c r="AS2276" s="182"/>
      <c r="AT2276" s="182"/>
      <c r="AU2276" s="182"/>
      <c r="AV2276" s="182"/>
      <c r="AW2276" s="96"/>
      <c r="AX2276" s="37">
        <f t="shared" si="117"/>
        <v>45961</v>
      </c>
      <c r="AY2276" s="182"/>
      <c r="AZ2276" s="183"/>
      <c r="BA2276" s="182"/>
      <c r="BB2276" s="182"/>
      <c r="BC2276" s="182"/>
      <c r="BD2276" s="182"/>
      <c r="BE2276" s="182"/>
      <c r="BF2276" s="182"/>
      <c r="BG2276" s="183"/>
      <c r="BH2276" s="4"/>
      <c r="BI2276" s="1"/>
      <c r="BJ2276" s="1"/>
      <c r="BK2276" s="1"/>
      <c r="BL2276" s="31"/>
      <c r="BM2276" s="31"/>
      <c r="BN2276" s="1"/>
      <c r="BO2276" s="1"/>
      <c r="BP2276" s="1"/>
      <c r="BQ2276" s="1"/>
      <c r="BR2276" s="1"/>
      <c r="BS2276" s="4"/>
      <c r="BT2276" s="37">
        <f t="shared" si="119"/>
        <v>45982</v>
      </c>
      <c r="BU2276" s="220"/>
      <c r="BV2276" s="183"/>
      <c r="BW2276" s="228"/>
      <c r="BX2276" s="182"/>
      <c r="BY2276" s="182"/>
      <c r="BZ2276" s="182"/>
      <c r="CA2276" s="182"/>
      <c r="CB2276" s="182"/>
      <c r="CC2276" s="183"/>
      <c r="CE2276" s="1"/>
      <c r="CF2276" s="1"/>
      <c r="CG2276" s="1"/>
      <c r="CH2276" s="1"/>
      <c r="CI2276" s="1"/>
      <c r="CJ2276" s="1"/>
      <c r="CK2276" s="1"/>
      <c r="CL2276" s="1"/>
      <c r="CM2276" s="1"/>
      <c r="CN2276" s="1"/>
      <c r="CO2276" s="1"/>
    </row>
    <row r="2277" spans="1:93" ht="30" customHeight="1" x14ac:dyDescent="0.2">
      <c r="A2277" s="1">
        <v>2271</v>
      </c>
      <c r="B2277" s="1" t="s">
        <v>605</v>
      </c>
      <c r="C2277" s="1" t="s">
        <v>606</v>
      </c>
      <c r="D2277" s="1" t="s">
        <v>607</v>
      </c>
      <c r="E2277" s="1" t="s">
        <v>607</v>
      </c>
      <c r="F2277" s="1" t="s">
        <v>74</v>
      </c>
      <c r="G2277" s="1">
        <v>10</v>
      </c>
      <c r="H2277" s="1" t="s">
        <v>341</v>
      </c>
      <c r="I2277" s="1" t="s">
        <v>114</v>
      </c>
      <c r="J2277" s="64">
        <v>392</v>
      </c>
      <c r="K2277" s="76">
        <v>2294439</v>
      </c>
      <c r="L2277" s="29">
        <v>45954</v>
      </c>
      <c r="M2277" s="29" t="s">
        <v>4163</v>
      </c>
      <c r="N2277" s="1" t="s">
        <v>478</v>
      </c>
      <c r="O2277" s="28" t="s">
        <v>225</v>
      </c>
      <c r="P2277" s="1" t="s">
        <v>216</v>
      </c>
      <c r="Q2277" s="76">
        <v>9</v>
      </c>
      <c r="R2277" s="1" t="s">
        <v>537</v>
      </c>
      <c r="T2277" s="1" t="s">
        <v>115</v>
      </c>
      <c r="U2277" s="1"/>
      <c r="V2277" s="1"/>
      <c r="W2277" s="4"/>
      <c r="X2277" s="28"/>
      <c r="Y2277" s="33"/>
      <c r="Z2277" s="33"/>
      <c r="AA2277" s="96"/>
      <c r="AB2277" s="178"/>
      <c r="AC2277" s="33">
        <v>27</v>
      </c>
      <c r="AD2277" s="33">
        <v>230</v>
      </c>
      <c r="AE2277" s="33" t="s">
        <v>103</v>
      </c>
      <c r="AF2277" s="33" t="s">
        <v>103</v>
      </c>
      <c r="AG2277" s="33"/>
      <c r="AH2277" s="4"/>
      <c r="AI2277" s="1"/>
      <c r="AJ2277" s="1"/>
      <c r="AK2277" s="1"/>
      <c r="AL2277" s="5"/>
      <c r="AM2277" s="164">
        <f t="shared" si="118"/>
        <v>45957</v>
      </c>
      <c r="AN2277" s="182"/>
      <c r="AO2277" s="230"/>
      <c r="AP2277" s="182"/>
      <c r="AQ2277" s="182"/>
      <c r="AR2277" s="182"/>
      <c r="AS2277" s="182"/>
      <c r="AT2277" s="182"/>
      <c r="AU2277" s="182"/>
      <c r="AV2277" s="182"/>
      <c r="AW2277" s="96"/>
      <c r="AX2277" s="37">
        <f t="shared" si="117"/>
        <v>45961</v>
      </c>
      <c r="AY2277" s="182"/>
      <c r="AZ2277" s="183"/>
      <c r="BA2277" s="182"/>
      <c r="BB2277" s="182"/>
      <c r="BC2277" s="182"/>
      <c r="BD2277" s="182"/>
      <c r="BE2277" s="182"/>
      <c r="BF2277" s="182"/>
      <c r="BG2277" s="183"/>
      <c r="BH2277" s="4"/>
      <c r="BI2277" s="1"/>
      <c r="BJ2277" s="1"/>
      <c r="BK2277" s="1"/>
      <c r="BL2277" s="31"/>
      <c r="BM2277" s="31"/>
      <c r="BN2277" s="1"/>
      <c r="BO2277" s="1"/>
      <c r="BP2277" s="1"/>
      <c r="BQ2277" s="1"/>
      <c r="BR2277" s="1"/>
      <c r="BS2277" s="4"/>
      <c r="BT2277" s="37">
        <f t="shared" si="119"/>
        <v>45982</v>
      </c>
      <c r="BU2277" s="220"/>
      <c r="BV2277" s="183"/>
      <c r="BW2277" s="228"/>
      <c r="BX2277" s="182"/>
      <c r="BY2277" s="182"/>
      <c r="BZ2277" s="182"/>
      <c r="CA2277" s="182"/>
      <c r="CB2277" s="182"/>
      <c r="CC2277" s="183"/>
      <c r="CE2277" s="1"/>
      <c r="CF2277" s="1"/>
      <c r="CG2277" s="1"/>
      <c r="CH2277" s="1"/>
      <c r="CI2277" s="1"/>
      <c r="CJ2277" s="1"/>
      <c r="CK2277" s="1"/>
      <c r="CL2277" s="1"/>
      <c r="CM2277" s="1"/>
      <c r="CN2277" s="1"/>
      <c r="CO2277" s="1"/>
    </row>
    <row r="2278" spans="1:93" ht="30" customHeight="1" x14ac:dyDescent="0.2">
      <c r="A2278" s="1">
        <v>2272</v>
      </c>
      <c r="B2278" s="1" t="s">
        <v>605</v>
      </c>
      <c r="C2278" s="1" t="s">
        <v>606</v>
      </c>
      <c r="D2278" s="1" t="s">
        <v>607</v>
      </c>
      <c r="E2278" s="1" t="s">
        <v>607</v>
      </c>
      <c r="F2278" s="1" t="s">
        <v>74</v>
      </c>
      <c r="G2278" s="1">
        <v>10</v>
      </c>
      <c r="H2278" s="1" t="s">
        <v>341</v>
      </c>
      <c r="I2278" s="1" t="s">
        <v>114</v>
      </c>
      <c r="J2278" s="64">
        <v>432</v>
      </c>
      <c r="K2278" s="76">
        <v>2294588</v>
      </c>
      <c r="L2278" s="29">
        <v>45954</v>
      </c>
      <c r="M2278" s="29" t="s">
        <v>4163</v>
      </c>
      <c r="N2278" s="1" t="s">
        <v>478</v>
      </c>
      <c r="O2278" s="28" t="s">
        <v>225</v>
      </c>
      <c r="P2278" s="1" t="s">
        <v>216</v>
      </c>
      <c r="Q2278" s="76">
        <v>9</v>
      </c>
      <c r="R2278" s="1" t="s">
        <v>537</v>
      </c>
      <c r="T2278" s="1" t="s">
        <v>115</v>
      </c>
      <c r="U2278" s="1"/>
      <c r="V2278" s="1"/>
      <c r="W2278" s="4"/>
      <c r="X2278" s="28"/>
      <c r="Y2278" s="33"/>
      <c r="Z2278" s="33"/>
      <c r="AA2278" s="96"/>
      <c r="AB2278" s="178"/>
      <c r="AC2278" s="33">
        <v>26</v>
      </c>
      <c r="AD2278" s="33">
        <v>220</v>
      </c>
      <c r="AE2278" s="33" t="s">
        <v>103</v>
      </c>
      <c r="AF2278" s="33" t="s">
        <v>103</v>
      </c>
      <c r="AG2278" s="33"/>
      <c r="AH2278" s="4"/>
      <c r="AI2278" s="1"/>
      <c r="AJ2278" s="1"/>
      <c r="AK2278" s="1"/>
      <c r="AL2278" s="5"/>
      <c r="AM2278" s="164">
        <f t="shared" si="118"/>
        <v>45957</v>
      </c>
      <c r="AN2278" s="182"/>
      <c r="AO2278" s="230"/>
      <c r="AP2278" s="182"/>
      <c r="AQ2278" s="182"/>
      <c r="AR2278" s="182"/>
      <c r="AS2278" s="182"/>
      <c r="AT2278" s="182"/>
      <c r="AU2278" s="182"/>
      <c r="AV2278" s="182"/>
      <c r="AW2278" s="96"/>
      <c r="AX2278" s="37">
        <f t="shared" si="117"/>
        <v>45961</v>
      </c>
      <c r="AY2278" s="182"/>
      <c r="AZ2278" s="183"/>
      <c r="BA2278" s="182"/>
      <c r="BB2278" s="182"/>
      <c r="BC2278" s="182"/>
      <c r="BD2278" s="182"/>
      <c r="BE2278" s="182"/>
      <c r="BF2278" s="182"/>
      <c r="BG2278" s="183"/>
      <c r="BH2278" s="4"/>
      <c r="BI2278" s="1"/>
      <c r="BJ2278" s="1"/>
      <c r="BK2278" s="1"/>
      <c r="BL2278" s="31"/>
      <c r="BM2278" s="31"/>
      <c r="BN2278" s="1"/>
      <c r="BO2278" s="1"/>
      <c r="BP2278" s="1"/>
      <c r="BQ2278" s="1"/>
      <c r="BR2278" s="1"/>
      <c r="BS2278" s="4"/>
      <c r="BT2278" s="37">
        <f t="shared" si="119"/>
        <v>45982</v>
      </c>
      <c r="BU2278" s="220"/>
      <c r="BV2278" s="183"/>
      <c r="BW2278" s="228"/>
      <c r="BX2278" s="182"/>
      <c r="BY2278" s="182"/>
      <c r="BZ2278" s="182"/>
      <c r="CA2278" s="182"/>
      <c r="CB2278" s="182"/>
      <c r="CC2278" s="183"/>
      <c r="CE2278" s="1"/>
      <c r="CF2278" s="1"/>
      <c r="CG2278" s="1"/>
      <c r="CH2278" s="1"/>
      <c r="CI2278" s="1"/>
      <c r="CJ2278" s="1"/>
      <c r="CK2278" s="1"/>
      <c r="CL2278" s="1"/>
      <c r="CM2278" s="1"/>
      <c r="CN2278" s="1"/>
      <c r="CO2278" s="1"/>
    </row>
    <row r="2279" spans="1:93" ht="30" customHeight="1" x14ac:dyDescent="0.2">
      <c r="A2279" s="1">
        <v>2273</v>
      </c>
      <c r="B2279" s="1" t="s">
        <v>605</v>
      </c>
      <c r="C2279" s="1" t="s">
        <v>606</v>
      </c>
      <c r="D2279" s="1" t="s">
        <v>607</v>
      </c>
      <c r="E2279" s="1" t="s">
        <v>607</v>
      </c>
      <c r="F2279" s="1" t="s">
        <v>74</v>
      </c>
      <c r="G2279" s="1">
        <v>10</v>
      </c>
      <c r="H2279" s="1" t="s">
        <v>341</v>
      </c>
      <c r="I2279" s="1" t="s">
        <v>114</v>
      </c>
      <c r="J2279" s="64">
        <v>393</v>
      </c>
      <c r="K2279" s="76">
        <v>2294440</v>
      </c>
      <c r="L2279" s="29">
        <v>45954</v>
      </c>
      <c r="M2279" s="29" t="s">
        <v>4163</v>
      </c>
      <c r="N2279" s="1" t="s">
        <v>478</v>
      </c>
      <c r="O2279" s="28" t="s">
        <v>225</v>
      </c>
      <c r="P2279" s="1" t="s">
        <v>216</v>
      </c>
      <c r="Q2279" s="76">
        <v>9</v>
      </c>
      <c r="R2279" s="1" t="s">
        <v>537</v>
      </c>
      <c r="T2279" s="1" t="s">
        <v>115</v>
      </c>
      <c r="U2279" s="1"/>
      <c r="V2279" s="1"/>
      <c r="W2279" s="4"/>
      <c r="X2279" s="28"/>
      <c r="Y2279" s="33"/>
      <c r="Z2279" s="33"/>
      <c r="AA2279" s="96"/>
      <c r="AB2279" s="178"/>
      <c r="AC2279" s="33">
        <v>24.5</v>
      </c>
      <c r="AD2279" s="33">
        <v>240</v>
      </c>
      <c r="AE2279" s="33" t="s">
        <v>103</v>
      </c>
      <c r="AF2279" s="33" t="s">
        <v>103</v>
      </c>
      <c r="AG2279" s="33"/>
      <c r="AH2279" s="4"/>
      <c r="AI2279" s="1"/>
      <c r="AJ2279" s="1"/>
      <c r="AK2279" s="1"/>
      <c r="AL2279" s="5"/>
      <c r="AM2279" s="164">
        <f t="shared" si="118"/>
        <v>45957</v>
      </c>
      <c r="AN2279" s="182"/>
      <c r="AO2279" s="230"/>
      <c r="AP2279" s="182"/>
      <c r="AQ2279" s="182"/>
      <c r="AR2279" s="182"/>
      <c r="AS2279" s="182"/>
      <c r="AT2279" s="182"/>
      <c r="AU2279" s="182"/>
      <c r="AV2279" s="182"/>
      <c r="AW2279" s="96"/>
      <c r="AX2279" s="37">
        <f t="shared" si="117"/>
        <v>45961</v>
      </c>
      <c r="AY2279" s="182"/>
      <c r="AZ2279" s="183"/>
      <c r="BA2279" s="182"/>
      <c r="BB2279" s="182"/>
      <c r="BC2279" s="182"/>
      <c r="BD2279" s="182"/>
      <c r="BE2279" s="182"/>
      <c r="BF2279" s="182"/>
      <c r="BG2279" s="183"/>
      <c r="BH2279" s="4"/>
      <c r="BI2279" s="1"/>
      <c r="BJ2279" s="1"/>
      <c r="BK2279" s="1"/>
      <c r="BL2279" s="31"/>
      <c r="BM2279" s="31"/>
      <c r="BN2279" s="1"/>
      <c r="BO2279" s="1"/>
      <c r="BP2279" s="1"/>
      <c r="BQ2279" s="1"/>
      <c r="BR2279" s="1"/>
      <c r="BS2279" s="4"/>
      <c r="BT2279" s="37">
        <f t="shared" si="119"/>
        <v>45982</v>
      </c>
      <c r="BU2279" s="220"/>
      <c r="BV2279" s="183"/>
      <c r="BW2279" s="228"/>
      <c r="BX2279" s="182"/>
      <c r="BY2279" s="182"/>
      <c r="BZ2279" s="182"/>
      <c r="CA2279" s="182"/>
      <c r="CB2279" s="182"/>
      <c r="CC2279" s="183"/>
      <c r="CE2279" s="1"/>
      <c r="CF2279" s="1"/>
      <c r="CG2279" s="1"/>
      <c r="CH2279" s="1"/>
      <c r="CI2279" s="1"/>
      <c r="CJ2279" s="1"/>
      <c r="CK2279" s="1"/>
      <c r="CL2279" s="1"/>
      <c r="CM2279" s="1"/>
      <c r="CN2279" s="1"/>
      <c r="CO2279" s="1"/>
    </row>
    <row r="2280" spans="1:93" ht="30" customHeight="1" x14ac:dyDescent="0.2">
      <c r="A2280" s="1">
        <v>2274</v>
      </c>
      <c r="B2280" s="1" t="s">
        <v>605</v>
      </c>
      <c r="C2280" s="1" t="s">
        <v>606</v>
      </c>
      <c r="D2280" s="1" t="s">
        <v>607</v>
      </c>
      <c r="E2280" s="1" t="s">
        <v>607</v>
      </c>
      <c r="F2280" s="1" t="s">
        <v>74</v>
      </c>
      <c r="G2280" s="1">
        <v>10</v>
      </c>
      <c r="H2280" s="1" t="s">
        <v>341</v>
      </c>
      <c r="I2280" s="1" t="s">
        <v>114</v>
      </c>
      <c r="J2280" s="64">
        <v>302</v>
      </c>
      <c r="K2280" s="76">
        <v>2294441</v>
      </c>
      <c r="L2280" s="29">
        <v>45954</v>
      </c>
      <c r="M2280" s="29" t="s">
        <v>4163</v>
      </c>
      <c r="N2280" s="1" t="s">
        <v>478</v>
      </c>
      <c r="O2280" s="28" t="s">
        <v>225</v>
      </c>
      <c r="P2280" s="1" t="s">
        <v>216</v>
      </c>
      <c r="Q2280" s="76">
        <v>8</v>
      </c>
      <c r="R2280" s="1" t="s">
        <v>537</v>
      </c>
      <c r="T2280" s="1" t="s">
        <v>115</v>
      </c>
      <c r="U2280" s="1"/>
      <c r="V2280" s="1"/>
      <c r="W2280" s="4"/>
      <c r="X2280" s="28"/>
      <c r="Y2280" s="33"/>
      <c r="Z2280" s="33"/>
      <c r="AA2280" s="96"/>
      <c r="AB2280" s="178"/>
      <c r="AC2280" s="33">
        <v>27.5</v>
      </c>
      <c r="AD2280" s="33">
        <v>210</v>
      </c>
      <c r="AE2280" s="33" t="s">
        <v>103</v>
      </c>
      <c r="AF2280" s="33" t="s">
        <v>103</v>
      </c>
      <c r="AG2280" s="33"/>
      <c r="AH2280" s="4"/>
      <c r="AI2280" s="1"/>
      <c r="AJ2280" s="1"/>
      <c r="AK2280" s="1"/>
      <c r="AL2280" s="5"/>
      <c r="AM2280" s="164">
        <f t="shared" si="118"/>
        <v>45957</v>
      </c>
      <c r="AN2280" s="182"/>
      <c r="AO2280" s="230"/>
      <c r="AP2280" s="182"/>
      <c r="AQ2280" s="182"/>
      <c r="AR2280" s="182"/>
      <c r="AS2280" s="182"/>
      <c r="AT2280" s="182"/>
      <c r="AU2280" s="182"/>
      <c r="AV2280" s="182"/>
      <c r="AW2280" s="96"/>
      <c r="AX2280" s="37">
        <f t="shared" si="117"/>
        <v>45961</v>
      </c>
      <c r="AY2280" s="182"/>
      <c r="AZ2280" s="183"/>
      <c r="BA2280" s="182"/>
      <c r="BB2280" s="182"/>
      <c r="BC2280" s="182"/>
      <c r="BD2280" s="182"/>
      <c r="BE2280" s="182"/>
      <c r="BF2280" s="182"/>
      <c r="BG2280" s="183"/>
      <c r="BH2280" s="4"/>
      <c r="BI2280" s="1"/>
      <c r="BJ2280" s="1"/>
      <c r="BK2280" s="1"/>
      <c r="BL2280" s="31"/>
      <c r="BM2280" s="31"/>
      <c r="BN2280" s="1"/>
      <c r="BO2280" s="1"/>
      <c r="BP2280" s="1"/>
      <c r="BQ2280" s="1"/>
      <c r="BR2280" s="1"/>
      <c r="BS2280" s="4"/>
      <c r="BT2280" s="37">
        <f t="shared" si="119"/>
        <v>45982</v>
      </c>
      <c r="BU2280" s="220"/>
      <c r="BV2280" s="183"/>
      <c r="BW2280" s="228"/>
      <c r="BX2280" s="182"/>
      <c r="BY2280" s="182"/>
      <c r="BZ2280" s="182"/>
      <c r="CA2280" s="182"/>
      <c r="CB2280" s="182"/>
      <c r="CC2280" s="183"/>
      <c r="CE2280" s="1"/>
      <c r="CF2280" s="1"/>
      <c r="CG2280" s="1"/>
      <c r="CH2280" s="1"/>
      <c r="CI2280" s="1"/>
      <c r="CJ2280" s="1"/>
      <c r="CK2280" s="1"/>
      <c r="CL2280" s="1"/>
      <c r="CM2280" s="1"/>
      <c r="CN2280" s="1"/>
      <c r="CO2280" s="1"/>
    </row>
    <row r="2281" spans="1:93" ht="30" customHeight="1" x14ac:dyDescent="0.2">
      <c r="A2281" s="1">
        <v>2275</v>
      </c>
      <c r="B2281" s="1" t="s">
        <v>605</v>
      </c>
      <c r="C2281" s="1" t="s">
        <v>606</v>
      </c>
      <c r="D2281" s="1" t="s">
        <v>607</v>
      </c>
      <c r="E2281" s="1" t="s">
        <v>607</v>
      </c>
      <c r="F2281" s="1" t="s">
        <v>74</v>
      </c>
      <c r="G2281" s="1">
        <v>10</v>
      </c>
      <c r="H2281" s="1" t="s">
        <v>341</v>
      </c>
      <c r="I2281" s="1" t="s">
        <v>114</v>
      </c>
      <c r="J2281" s="64">
        <v>411</v>
      </c>
      <c r="K2281" s="76">
        <v>2294589</v>
      </c>
      <c r="L2281" s="29">
        <v>45954</v>
      </c>
      <c r="M2281" s="29" t="s">
        <v>4163</v>
      </c>
      <c r="N2281" s="1" t="s">
        <v>478</v>
      </c>
      <c r="O2281" s="28" t="s">
        <v>225</v>
      </c>
      <c r="P2281" s="1" t="s">
        <v>216</v>
      </c>
      <c r="Q2281" s="76">
        <v>9</v>
      </c>
      <c r="R2281" s="1" t="s">
        <v>537</v>
      </c>
      <c r="T2281" s="1" t="s">
        <v>115</v>
      </c>
      <c r="U2281" s="1"/>
      <c r="V2281" s="1"/>
      <c r="W2281" s="4"/>
      <c r="X2281" s="28"/>
      <c r="Y2281" s="33"/>
      <c r="Z2281" s="33"/>
      <c r="AA2281" s="96"/>
      <c r="AB2281" s="178"/>
      <c r="AC2281" s="33">
        <v>24</v>
      </c>
      <c r="AD2281" s="33">
        <v>230</v>
      </c>
      <c r="AE2281" s="33" t="s">
        <v>103</v>
      </c>
      <c r="AF2281" s="33" t="s">
        <v>103</v>
      </c>
      <c r="AG2281" s="33"/>
      <c r="AH2281" s="4"/>
      <c r="AI2281" s="1"/>
      <c r="AJ2281" s="1"/>
      <c r="AK2281" s="1"/>
      <c r="AL2281" s="5"/>
      <c r="AM2281" s="164">
        <f t="shared" si="118"/>
        <v>45957</v>
      </c>
      <c r="AN2281" s="182"/>
      <c r="AO2281" s="230"/>
      <c r="AP2281" s="182"/>
      <c r="AQ2281" s="182"/>
      <c r="AR2281" s="182"/>
      <c r="AS2281" s="182"/>
      <c r="AT2281" s="182"/>
      <c r="AU2281" s="182"/>
      <c r="AV2281" s="182"/>
      <c r="AW2281" s="96"/>
      <c r="AX2281" s="37">
        <f t="shared" si="117"/>
        <v>45961</v>
      </c>
      <c r="AY2281" s="182"/>
      <c r="AZ2281" s="183"/>
      <c r="BA2281" s="182"/>
      <c r="BB2281" s="182"/>
      <c r="BC2281" s="182"/>
      <c r="BD2281" s="182"/>
      <c r="BE2281" s="182"/>
      <c r="BF2281" s="182"/>
      <c r="BG2281" s="183"/>
      <c r="BH2281" s="4"/>
      <c r="BI2281" s="1"/>
      <c r="BJ2281" s="1"/>
      <c r="BK2281" s="1"/>
      <c r="BL2281" s="31"/>
      <c r="BM2281" s="31"/>
      <c r="BN2281" s="1"/>
      <c r="BO2281" s="1"/>
      <c r="BP2281" s="1"/>
      <c r="BQ2281" s="1"/>
      <c r="BR2281" s="1"/>
      <c r="BS2281" s="4"/>
      <c r="BT2281" s="37">
        <f t="shared" si="119"/>
        <v>45982</v>
      </c>
      <c r="BU2281" s="220"/>
      <c r="BV2281" s="183"/>
      <c r="BW2281" s="228"/>
      <c r="BX2281" s="182"/>
      <c r="BY2281" s="182"/>
      <c r="BZ2281" s="182"/>
      <c r="CA2281" s="182"/>
      <c r="CB2281" s="182"/>
      <c r="CC2281" s="183"/>
      <c r="CE2281" s="1"/>
      <c r="CF2281" s="1"/>
      <c r="CG2281" s="1"/>
      <c r="CH2281" s="1"/>
      <c r="CI2281" s="1"/>
      <c r="CJ2281" s="1"/>
      <c r="CK2281" s="1"/>
      <c r="CL2281" s="1"/>
      <c r="CM2281" s="1"/>
      <c r="CN2281" s="1"/>
      <c r="CO2281" s="1"/>
    </row>
    <row r="2282" spans="1:93" ht="30" customHeight="1" x14ac:dyDescent="0.2">
      <c r="A2282" s="1">
        <v>2276</v>
      </c>
      <c r="B2282" s="1" t="s">
        <v>605</v>
      </c>
      <c r="C2282" s="1" t="s">
        <v>606</v>
      </c>
      <c r="D2282" s="1" t="s">
        <v>607</v>
      </c>
      <c r="E2282" s="1" t="s">
        <v>607</v>
      </c>
      <c r="F2282" s="1" t="s">
        <v>74</v>
      </c>
      <c r="G2282" s="1">
        <v>10</v>
      </c>
      <c r="H2282" s="1" t="s">
        <v>341</v>
      </c>
      <c r="I2282" s="1" t="s">
        <v>114</v>
      </c>
      <c r="J2282" s="64">
        <v>431</v>
      </c>
      <c r="K2282" s="76">
        <v>2294442</v>
      </c>
      <c r="L2282" s="29">
        <v>45954</v>
      </c>
      <c r="M2282" s="29" t="s">
        <v>4163</v>
      </c>
      <c r="N2282" s="1" t="s">
        <v>478</v>
      </c>
      <c r="O2282" s="28" t="s">
        <v>225</v>
      </c>
      <c r="P2282" s="1" t="s">
        <v>216</v>
      </c>
      <c r="Q2282" s="76">
        <v>9</v>
      </c>
      <c r="R2282" s="1" t="s">
        <v>537</v>
      </c>
      <c r="T2282" s="1" t="s">
        <v>115</v>
      </c>
      <c r="U2282" s="1"/>
      <c r="V2282" s="1"/>
      <c r="W2282" s="4"/>
      <c r="X2282" s="28"/>
      <c r="Y2282" s="33"/>
      <c r="Z2282" s="33"/>
      <c r="AA2282" s="96"/>
      <c r="AB2282" s="178"/>
      <c r="AC2282" s="33">
        <v>26.5</v>
      </c>
      <c r="AD2282" s="33">
        <v>210</v>
      </c>
      <c r="AE2282" s="33" t="s">
        <v>103</v>
      </c>
      <c r="AF2282" s="33" t="s">
        <v>103</v>
      </c>
      <c r="AG2282" s="33"/>
      <c r="AH2282" s="4"/>
      <c r="AI2282" s="1"/>
      <c r="AJ2282" s="1"/>
      <c r="AK2282" s="1"/>
      <c r="AL2282" s="5"/>
      <c r="AM2282" s="164">
        <f t="shared" si="118"/>
        <v>45957</v>
      </c>
      <c r="AN2282" s="182"/>
      <c r="AO2282" s="230"/>
      <c r="AP2282" s="182"/>
      <c r="AQ2282" s="182"/>
      <c r="AR2282" s="182"/>
      <c r="AS2282" s="182"/>
      <c r="AT2282" s="182"/>
      <c r="AU2282" s="182"/>
      <c r="AV2282" s="182"/>
      <c r="AW2282" s="96"/>
      <c r="AX2282" s="37">
        <f t="shared" si="117"/>
        <v>45961</v>
      </c>
      <c r="AY2282" s="182"/>
      <c r="AZ2282" s="183"/>
      <c r="BA2282" s="182"/>
      <c r="BB2282" s="182"/>
      <c r="BC2282" s="182"/>
      <c r="BD2282" s="182"/>
      <c r="BE2282" s="182"/>
      <c r="BF2282" s="182"/>
      <c r="BG2282" s="183"/>
      <c r="BH2282" s="4"/>
      <c r="BI2282" s="1"/>
      <c r="BJ2282" s="1"/>
      <c r="BK2282" s="1"/>
      <c r="BL2282" s="31"/>
      <c r="BM2282" s="31"/>
      <c r="BN2282" s="1"/>
      <c r="BO2282" s="1"/>
      <c r="BP2282" s="1"/>
      <c r="BQ2282" s="1"/>
      <c r="BR2282" s="1"/>
      <c r="BS2282" s="4"/>
      <c r="BT2282" s="37">
        <f t="shared" si="119"/>
        <v>45982</v>
      </c>
      <c r="BU2282" s="220"/>
      <c r="BV2282" s="183"/>
      <c r="BW2282" s="228"/>
      <c r="BX2282" s="182"/>
      <c r="BY2282" s="182"/>
      <c r="BZ2282" s="182"/>
      <c r="CA2282" s="182"/>
      <c r="CB2282" s="182"/>
      <c r="CC2282" s="183"/>
      <c r="CE2282" s="1"/>
      <c r="CF2282" s="1"/>
      <c r="CG2282" s="1"/>
      <c r="CH2282" s="1"/>
      <c r="CI2282" s="1"/>
      <c r="CJ2282" s="1"/>
      <c r="CK2282" s="1"/>
      <c r="CL2282" s="1"/>
      <c r="CM2282" s="1"/>
      <c r="CN2282" s="1"/>
      <c r="CO2282" s="1"/>
    </row>
    <row r="2283" spans="1:93" ht="30" customHeight="1" x14ac:dyDescent="0.2">
      <c r="A2283" s="1">
        <v>2277</v>
      </c>
      <c r="B2283" s="1" t="s">
        <v>605</v>
      </c>
      <c r="C2283" s="1" t="s">
        <v>606</v>
      </c>
      <c r="D2283" s="1" t="s">
        <v>607</v>
      </c>
      <c r="E2283" s="1" t="s">
        <v>607</v>
      </c>
      <c r="F2283" s="1" t="s">
        <v>74</v>
      </c>
      <c r="G2283" s="1">
        <v>10</v>
      </c>
      <c r="H2283" s="1" t="s">
        <v>341</v>
      </c>
      <c r="I2283" s="1" t="s">
        <v>114</v>
      </c>
      <c r="J2283" s="64">
        <v>437</v>
      </c>
      <c r="K2283" s="76">
        <v>2294590</v>
      </c>
      <c r="L2283" s="29">
        <v>45954</v>
      </c>
      <c r="M2283" s="29" t="s">
        <v>4163</v>
      </c>
      <c r="N2283" s="1" t="s">
        <v>478</v>
      </c>
      <c r="O2283" s="28" t="s">
        <v>225</v>
      </c>
      <c r="P2283" s="1" t="s">
        <v>216</v>
      </c>
      <c r="Q2283" s="76">
        <v>10</v>
      </c>
      <c r="R2283" s="1" t="s">
        <v>537</v>
      </c>
      <c r="T2283" s="1" t="s">
        <v>115</v>
      </c>
      <c r="U2283" s="1"/>
      <c r="V2283" s="1"/>
      <c r="W2283" s="4"/>
      <c r="X2283" s="28"/>
      <c r="Y2283" s="33"/>
      <c r="Z2283" s="33"/>
      <c r="AA2283" s="96"/>
      <c r="AB2283" s="178"/>
      <c r="AC2283" s="33">
        <v>24</v>
      </c>
      <c r="AD2283" s="33">
        <v>230</v>
      </c>
      <c r="AE2283" s="33" t="s">
        <v>103</v>
      </c>
      <c r="AF2283" s="33" t="s">
        <v>103</v>
      </c>
      <c r="AG2283" s="33"/>
      <c r="AH2283" s="4"/>
      <c r="AI2283" s="1"/>
      <c r="AJ2283" s="1"/>
      <c r="AK2283" s="1"/>
      <c r="AL2283" s="5"/>
      <c r="AM2283" s="164">
        <f t="shared" si="118"/>
        <v>45957</v>
      </c>
      <c r="AN2283" s="182"/>
      <c r="AO2283" s="230"/>
      <c r="AP2283" s="182"/>
      <c r="AQ2283" s="182"/>
      <c r="AR2283" s="182"/>
      <c r="AS2283" s="182"/>
      <c r="AT2283" s="182"/>
      <c r="AU2283" s="182"/>
      <c r="AV2283" s="182"/>
      <c r="AW2283" s="96"/>
      <c r="AX2283" s="37">
        <f t="shared" si="117"/>
        <v>45961</v>
      </c>
      <c r="AY2283" s="182"/>
      <c r="AZ2283" s="183"/>
      <c r="BA2283" s="182"/>
      <c r="BB2283" s="182"/>
      <c r="BC2283" s="182"/>
      <c r="BD2283" s="182"/>
      <c r="BE2283" s="182"/>
      <c r="BF2283" s="182"/>
      <c r="BG2283" s="183"/>
      <c r="BH2283" s="4"/>
      <c r="BI2283" s="1"/>
      <c r="BJ2283" s="1"/>
      <c r="BK2283" s="1"/>
      <c r="BL2283" s="31"/>
      <c r="BM2283" s="31"/>
      <c r="BN2283" s="1"/>
      <c r="BO2283" s="1"/>
      <c r="BP2283" s="1"/>
      <c r="BQ2283" s="1"/>
      <c r="BR2283" s="1"/>
      <c r="BS2283" s="4"/>
      <c r="BT2283" s="37">
        <f t="shared" si="119"/>
        <v>45982</v>
      </c>
      <c r="BU2283" s="220"/>
      <c r="BV2283" s="183"/>
      <c r="BW2283" s="228"/>
      <c r="BX2283" s="182"/>
      <c r="BY2283" s="182"/>
      <c r="BZ2283" s="182"/>
      <c r="CA2283" s="182"/>
      <c r="CB2283" s="182"/>
      <c r="CC2283" s="183"/>
      <c r="CE2283" s="1"/>
      <c r="CF2283" s="1"/>
      <c r="CG2283" s="1"/>
      <c r="CH2283" s="1"/>
      <c r="CI2283" s="1"/>
      <c r="CJ2283" s="1"/>
      <c r="CK2283" s="1"/>
      <c r="CL2283" s="1"/>
      <c r="CM2283" s="1"/>
      <c r="CN2283" s="1"/>
      <c r="CO2283" s="1"/>
    </row>
    <row r="2284" spans="1:93" ht="30" customHeight="1" x14ac:dyDescent="0.2">
      <c r="A2284" s="1">
        <v>2278</v>
      </c>
      <c r="B2284" s="1" t="s">
        <v>605</v>
      </c>
      <c r="C2284" s="1" t="s">
        <v>606</v>
      </c>
      <c r="D2284" s="1" t="s">
        <v>607</v>
      </c>
      <c r="E2284" s="1" t="s">
        <v>607</v>
      </c>
      <c r="F2284" s="1" t="s">
        <v>74</v>
      </c>
      <c r="G2284" s="1">
        <v>10</v>
      </c>
      <c r="H2284" s="1" t="s">
        <v>341</v>
      </c>
      <c r="I2284" s="1" t="s">
        <v>114</v>
      </c>
      <c r="J2284" s="64">
        <v>430</v>
      </c>
      <c r="K2284" s="76">
        <v>2294443</v>
      </c>
      <c r="L2284" s="29">
        <v>45954</v>
      </c>
      <c r="M2284" s="29" t="s">
        <v>4163</v>
      </c>
      <c r="N2284" s="1" t="s">
        <v>478</v>
      </c>
      <c r="O2284" s="28" t="s">
        <v>225</v>
      </c>
      <c r="P2284" s="1" t="s">
        <v>216</v>
      </c>
      <c r="Q2284" s="76">
        <v>9</v>
      </c>
      <c r="R2284" s="1" t="s">
        <v>537</v>
      </c>
      <c r="T2284" s="1" t="s">
        <v>115</v>
      </c>
      <c r="U2284" s="1"/>
      <c r="V2284" s="1"/>
      <c r="W2284" s="4"/>
      <c r="X2284" s="28"/>
      <c r="Y2284" s="33"/>
      <c r="Z2284" s="33"/>
      <c r="AA2284" s="96"/>
      <c r="AB2284" s="178"/>
      <c r="AC2284" s="33">
        <v>27</v>
      </c>
      <c r="AD2284" s="33">
        <v>240</v>
      </c>
      <c r="AE2284" s="33" t="s">
        <v>103</v>
      </c>
      <c r="AF2284" s="33" t="s">
        <v>103</v>
      </c>
      <c r="AG2284" s="33"/>
      <c r="AH2284" s="4"/>
      <c r="AI2284" s="1"/>
      <c r="AJ2284" s="1"/>
      <c r="AK2284" s="1"/>
      <c r="AL2284" s="5"/>
      <c r="AM2284" s="164">
        <f t="shared" si="118"/>
        <v>45957</v>
      </c>
      <c r="AN2284" s="182"/>
      <c r="AO2284" s="230"/>
      <c r="AP2284" s="182"/>
      <c r="AQ2284" s="182"/>
      <c r="AR2284" s="182"/>
      <c r="AS2284" s="182"/>
      <c r="AT2284" s="182"/>
      <c r="AU2284" s="182"/>
      <c r="AV2284" s="182"/>
      <c r="AW2284" s="96"/>
      <c r="AX2284" s="37">
        <f t="shared" si="117"/>
        <v>45961</v>
      </c>
      <c r="AY2284" s="182"/>
      <c r="AZ2284" s="183"/>
      <c r="BA2284" s="182"/>
      <c r="BB2284" s="182"/>
      <c r="BC2284" s="182"/>
      <c r="BD2284" s="182"/>
      <c r="BE2284" s="182"/>
      <c r="BF2284" s="182"/>
      <c r="BG2284" s="183"/>
      <c r="BH2284" s="4"/>
      <c r="BI2284" s="1"/>
      <c r="BJ2284" s="1"/>
      <c r="BK2284" s="1"/>
      <c r="BL2284" s="31"/>
      <c r="BM2284" s="31"/>
      <c r="BN2284" s="1"/>
      <c r="BO2284" s="1"/>
      <c r="BP2284" s="1"/>
      <c r="BQ2284" s="1"/>
      <c r="BR2284" s="1"/>
      <c r="BS2284" s="4"/>
      <c r="BT2284" s="37">
        <f t="shared" si="119"/>
        <v>45982</v>
      </c>
      <c r="BU2284" s="220"/>
      <c r="BV2284" s="183"/>
      <c r="BW2284" s="228"/>
      <c r="BX2284" s="182"/>
      <c r="BY2284" s="182"/>
      <c r="BZ2284" s="182"/>
      <c r="CA2284" s="182"/>
      <c r="CB2284" s="182"/>
      <c r="CC2284" s="183"/>
      <c r="CE2284" s="1"/>
      <c r="CF2284" s="1"/>
      <c r="CG2284" s="1"/>
      <c r="CH2284" s="1"/>
      <c r="CI2284" s="1"/>
      <c r="CJ2284" s="1"/>
      <c r="CK2284" s="1"/>
      <c r="CL2284" s="1"/>
      <c r="CM2284" s="1"/>
      <c r="CN2284" s="1"/>
      <c r="CO2284" s="1"/>
    </row>
    <row r="2285" spans="1:93" ht="30" customHeight="1" x14ac:dyDescent="0.2">
      <c r="A2285" s="1">
        <v>2279</v>
      </c>
      <c r="B2285" s="1" t="s">
        <v>605</v>
      </c>
      <c r="C2285" s="1" t="s">
        <v>606</v>
      </c>
      <c r="D2285" s="1" t="s">
        <v>607</v>
      </c>
      <c r="E2285" s="1" t="s">
        <v>607</v>
      </c>
      <c r="F2285" s="1" t="s">
        <v>74</v>
      </c>
      <c r="G2285" s="1">
        <v>10</v>
      </c>
      <c r="H2285" s="1" t="s">
        <v>341</v>
      </c>
      <c r="I2285" s="1" t="s">
        <v>114</v>
      </c>
      <c r="J2285" s="64">
        <v>391</v>
      </c>
      <c r="K2285" s="76">
        <v>2294591</v>
      </c>
      <c r="L2285" s="29">
        <v>45954</v>
      </c>
      <c r="M2285" s="29" t="s">
        <v>4163</v>
      </c>
      <c r="N2285" s="1" t="s">
        <v>478</v>
      </c>
      <c r="O2285" s="28" t="s">
        <v>225</v>
      </c>
      <c r="P2285" s="1" t="s">
        <v>216</v>
      </c>
      <c r="Q2285" s="76">
        <v>9</v>
      </c>
      <c r="R2285" s="1" t="s">
        <v>537</v>
      </c>
      <c r="T2285" s="1" t="s">
        <v>115</v>
      </c>
      <c r="U2285" s="1"/>
      <c r="V2285" s="1"/>
      <c r="W2285" s="4"/>
      <c r="X2285" s="28"/>
      <c r="Y2285" s="33"/>
      <c r="Z2285" s="33"/>
      <c r="AA2285" s="96"/>
      <c r="AB2285" s="178"/>
      <c r="AC2285" s="33">
        <v>25</v>
      </c>
      <c r="AD2285" s="33">
        <v>220</v>
      </c>
      <c r="AE2285" s="33" t="s">
        <v>103</v>
      </c>
      <c r="AF2285" s="33" t="s">
        <v>103</v>
      </c>
      <c r="AG2285" s="33"/>
      <c r="AH2285" s="4"/>
      <c r="AI2285" s="1"/>
      <c r="AJ2285" s="1"/>
      <c r="AK2285" s="1"/>
      <c r="AL2285" s="5"/>
      <c r="AM2285" s="164">
        <f t="shared" si="118"/>
        <v>45957</v>
      </c>
      <c r="AN2285" s="182"/>
      <c r="AO2285" s="230"/>
      <c r="AP2285" s="182"/>
      <c r="AQ2285" s="182"/>
      <c r="AR2285" s="182"/>
      <c r="AS2285" s="182"/>
      <c r="AT2285" s="182"/>
      <c r="AU2285" s="182"/>
      <c r="AV2285" s="182"/>
      <c r="AW2285" s="96"/>
      <c r="AX2285" s="37">
        <f t="shared" si="117"/>
        <v>45961</v>
      </c>
      <c r="AY2285" s="182"/>
      <c r="AZ2285" s="183"/>
      <c r="BA2285" s="182"/>
      <c r="BB2285" s="182"/>
      <c r="BC2285" s="182"/>
      <c r="BD2285" s="182"/>
      <c r="BE2285" s="182"/>
      <c r="BF2285" s="182"/>
      <c r="BG2285" s="183"/>
      <c r="BH2285" s="4"/>
      <c r="BI2285" s="1"/>
      <c r="BJ2285" s="1"/>
      <c r="BK2285" s="1"/>
      <c r="BL2285" s="31"/>
      <c r="BM2285" s="31"/>
      <c r="BN2285" s="1"/>
      <c r="BO2285" s="1"/>
      <c r="BP2285" s="1"/>
      <c r="BQ2285" s="1"/>
      <c r="BR2285" s="1"/>
      <c r="BS2285" s="4"/>
      <c r="BT2285" s="37">
        <f t="shared" si="119"/>
        <v>45982</v>
      </c>
      <c r="BU2285" s="220"/>
      <c r="BV2285" s="183"/>
      <c r="BW2285" s="228"/>
      <c r="BX2285" s="182"/>
      <c r="BY2285" s="182"/>
      <c r="BZ2285" s="182"/>
      <c r="CA2285" s="182"/>
      <c r="CB2285" s="182"/>
      <c r="CC2285" s="183"/>
      <c r="CE2285" s="1"/>
      <c r="CF2285" s="1"/>
      <c r="CG2285" s="1"/>
      <c r="CH2285" s="1"/>
      <c r="CI2285" s="1"/>
      <c r="CJ2285" s="1"/>
      <c r="CK2285" s="1"/>
      <c r="CL2285" s="1"/>
      <c r="CM2285" s="1"/>
      <c r="CN2285" s="1"/>
      <c r="CO2285" s="1"/>
    </row>
    <row r="2286" spans="1:93" ht="30" customHeight="1" x14ac:dyDescent="0.2">
      <c r="A2286" s="1">
        <v>2280</v>
      </c>
      <c r="B2286" s="1" t="s">
        <v>605</v>
      </c>
      <c r="C2286" s="1" t="s">
        <v>606</v>
      </c>
      <c r="D2286" s="1" t="s">
        <v>607</v>
      </c>
      <c r="E2286" s="1" t="s">
        <v>607</v>
      </c>
      <c r="F2286" s="1" t="s">
        <v>74</v>
      </c>
      <c r="G2286" s="1">
        <v>10</v>
      </c>
      <c r="H2286" s="1" t="s">
        <v>341</v>
      </c>
      <c r="I2286" s="1" t="s">
        <v>114</v>
      </c>
      <c r="J2286" s="64">
        <v>389</v>
      </c>
      <c r="K2286" s="76">
        <v>2294444</v>
      </c>
      <c r="L2286" s="29">
        <v>45954</v>
      </c>
      <c r="M2286" s="29" t="s">
        <v>4163</v>
      </c>
      <c r="N2286" s="1" t="s">
        <v>478</v>
      </c>
      <c r="O2286" s="28" t="s">
        <v>225</v>
      </c>
      <c r="P2286" s="1" t="s">
        <v>216</v>
      </c>
      <c r="Q2286" s="76">
        <v>9</v>
      </c>
      <c r="R2286" s="1" t="s">
        <v>537</v>
      </c>
      <c r="T2286" s="1" t="s">
        <v>115</v>
      </c>
      <c r="U2286" s="1"/>
      <c r="V2286" s="1"/>
      <c r="W2286" s="4"/>
      <c r="X2286" s="28"/>
      <c r="Y2286" s="33"/>
      <c r="Z2286" s="33"/>
      <c r="AA2286" s="96"/>
      <c r="AB2286" s="178"/>
      <c r="AC2286" s="33">
        <v>27.5</v>
      </c>
      <c r="AD2286" s="33">
        <v>210</v>
      </c>
      <c r="AE2286" s="33" t="s">
        <v>103</v>
      </c>
      <c r="AF2286" s="33" t="s">
        <v>103</v>
      </c>
      <c r="AG2286" s="33"/>
      <c r="AH2286" s="4"/>
      <c r="AI2286" s="1"/>
      <c r="AJ2286" s="1"/>
      <c r="AK2286" s="1"/>
      <c r="AL2286" s="5"/>
      <c r="AM2286" s="164">
        <f t="shared" si="118"/>
        <v>45957</v>
      </c>
      <c r="AN2286" s="182"/>
      <c r="AO2286" s="230"/>
      <c r="AP2286" s="182"/>
      <c r="AQ2286" s="182"/>
      <c r="AR2286" s="182"/>
      <c r="AS2286" s="182"/>
      <c r="AT2286" s="182"/>
      <c r="AU2286" s="182"/>
      <c r="AV2286" s="182"/>
      <c r="AW2286" s="96"/>
      <c r="AX2286" s="37">
        <f t="shared" si="117"/>
        <v>45961</v>
      </c>
      <c r="AY2286" s="182"/>
      <c r="AZ2286" s="183"/>
      <c r="BA2286" s="182"/>
      <c r="BB2286" s="182"/>
      <c r="BC2286" s="182"/>
      <c r="BD2286" s="182"/>
      <c r="BE2286" s="182"/>
      <c r="BF2286" s="182"/>
      <c r="BG2286" s="183"/>
      <c r="BH2286" s="4"/>
      <c r="BI2286" s="1"/>
      <c r="BJ2286" s="1"/>
      <c r="BK2286" s="1"/>
      <c r="BL2286" s="31"/>
      <c r="BM2286" s="31"/>
      <c r="BN2286" s="1"/>
      <c r="BO2286" s="1"/>
      <c r="BP2286" s="1"/>
      <c r="BQ2286" s="1"/>
      <c r="BR2286" s="1"/>
      <c r="BS2286" s="4"/>
      <c r="BT2286" s="37">
        <f t="shared" si="119"/>
        <v>45982</v>
      </c>
      <c r="BU2286" s="220"/>
      <c r="BV2286" s="183"/>
      <c r="BW2286" s="228"/>
      <c r="BX2286" s="182"/>
      <c r="BY2286" s="182"/>
      <c r="BZ2286" s="182"/>
      <c r="CA2286" s="182"/>
      <c r="CB2286" s="182"/>
      <c r="CC2286" s="183"/>
      <c r="CE2286" s="1"/>
      <c r="CF2286" s="1"/>
      <c r="CG2286" s="1"/>
      <c r="CH2286" s="1"/>
      <c r="CI2286" s="1"/>
      <c r="CJ2286" s="1"/>
      <c r="CK2286" s="1"/>
      <c r="CL2286" s="1"/>
      <c r="CM2286" s="1"/>
      <c r="CN2286" s="1"/>
      <c r="CO2286" s="1"/>
    </row>
    <row r="2287" spans="1:93" ht="30" customHeight="1" x14ac:dyDescent="0.2">
      <c r="A2287" s="1">
        <v>2281</v>
      </c>
      <c r="B2287" s="1" t="s">
        <v>605</v>
      </c>
      <c r="C2287" s="1" t="s">
        <v>606</v>
      </c>
      <c r="D2287" s="1" t="s">
        <v>607</v>
      </c>
      <c r="E2287" s="1" t="s">
        <v>607</v>
      </c>
      <c r="F2287" s="1" t="s">
        <v>74</v>
      </c>
      <c r="G2287" s="1">
        <v>10</v>
      </c>
      <c r="H2287" s="1" t="s">
        <v>341</v>
      </c>
      <c r="I2287" s="1" t="s">
        <v>114</v>
      </c>
      <c r="J2287" s="64">
        <v>436</v>
      </c>
      <c r="K2287" s="76">
        <v>2294445</v>
      </c>
      <c r="L2287" s="29">
        <v>45954</v>
      </c>
      <c r="M2287" s="29" t="s">
        <v>4163</v>
      </c>
      <c r="N2287" s="1" t="s">
        <v>478</v>
      </c>
      <c r="O2287" s="28" t="s">
        <v>225</v>
      </c>
      <c r="P2287" s="1" t="s">
        <v>216</v>
      </c>
      <c r="Q2287" s="76">
        <v>9</v>
      </c>
      <c r="R2287" s="1" t="s">
        <v>537</v>
      </c>
      <c r="T2287" s="1" t="s">
        <v>115</v>
      </c>
      <c r="U2287" s="1"/>
      <c r="V2287" s="1"/>
      <c r="W2287" s="4"/>
      <c r="X2287" s="28"/>
      <c r="Y2287" s="33"/>
      <c r="Z2287" s="33"/>
      <c r="AA2287" s="96"/>
      <c r="AB2287" s="178"/>
      <c r="AC2287" s="33">
        <v>26</v>
      </c>
      <c r="AD2287" s="33">
        <v>240</v>
      </c>
      <c r="AE2287" s="33" t="s">
        <v>103</v>
      </c>
      <c r="AF2287" s="33" t="s">
        <v>103</v>
      </c>
      <c r="AG2287" s="33"/>
      <c r="AH2287" s="4"/>
      <c r="AI2287" s="1"/>
      <c r="AJ2287" s="1"/>
      <c r="AK2287" s="1"/>
      <c r="AL2287" s="5"/>
      <c r="AM2287" s="164">
        <f t="shared" si="118"/>
        <v>45957</v>
      </c>
      <c r="AN2287" s="182"/>
      <c r="AO2287" s="230"/>
      <c r="AP2287" s="182"/>
      <c r="AQ2287" s="182"/>
      <c r="AR2287" s="182"/>
      <c r="AS2287" s="182"/>
      <c r="AT2287" s="182"/>
      <c r="AU2287" s="182"/>
      <c r="AV2287" s="182"/>
      <c r="AW2287" s="96"/>
      <c r="AX2287" s="37">
        <f t="shared" si="117"/>
        <v>45961</v>
      </c>
      <c r="AY2287" s="182"/>
      <c r="AZ2287" s="183" t="s">
        <v>998</v>
      </c>
      <c r="BA2287" s="182">
        <v>41.5</v>
      </c>
      <c r="BB2287" s="182">
        <v>42.6</v>
      </c>
      <c r="BC2287" s="182">
        <v>41.9</v>
      </c>
      <c r="BD2287" s="182"/>
      <c r="BE2287" s="182"/>
      <c r="BF2287" s="182"/>
      <c r="BG2287" s="183">
        <f>AVERAGE(BA2287:BF2300)</f>
        <v>42</v>
      </c>
      <c r="BH2287" s="4"/>
      <c r="BI2287" s="1"/>
      <c r="BJ2287" s="1"/>
      <c r="BK2287" s="1"/>
      <c r="BL2287" s="31"/>
      <c r="BM2287" s="31"/>
      <c r="BN2287" s="1"/>
      <c r="BO2287" s="1"/>
      <c r="BP2287" s="1"/>
      <c r="BQ2287" s="1"/>
      <c r="BR2287" s="1"/>
      <c r="BS2287" s="4"/>
      <c r="BT2287" s="37">
        <f t="shared" si="119"/>
        <v>45982</v>
      </c>
      <c r="BU2287" s="220"/>
      <c r="BV2287" s="183" t="s">
        <v>1000</v>
      </c>
      <c r="BW2287" s="228">
        <v>52.1</v>
      </c>
      <c r="BX2287" s="182">
        <v>54.4</v>
      </c>
      <c r="BY2287" s="182">
        <v>52.4</v>
      </c>
      <c r="BZ2287" s="182"/>
      <c r="CA2287" s="182"/>
      <c r="CB2287" s="182"/>
      <c r="CC2287" s="183">
        <f>AVERAGE(BW2287:CB2300)</f>
        <v>52.966666666666669</v>
      </c>
      <c r="CE2287" s="1"/>
      <c r="CF2287" s="1"/>
      <c r="CG2287" s="1"/>
      <c r="CH2287" s="1"/>
      <c r="CI2287" s="1"/>
      <c r="CJ2287" s="1"/>
      <c r="CK2287" s="1"/>
      <c r="CL2287" s="1"/>
      <c r="CM2287" s="1"/>
      <c r="CN2287" s="1"/>
      <c r="CO2287" s="1"/>
    </row>
    <row r="2288" spans="1:93" ht="30" customHeight="1" x14ac:dyDescent="0.2">
      <c r="A2288" s="1">
        <v>2282</v>
      </c>
      <c r="B2288" s="1" t="s">
        <v>605</v>
      </c>
      <c r="C2288" s="1" t="s">
        <v>606</v>
      </c>
      <c r="D2288" s="1" t="s">
        <v>607</v>
      </c>
      <c r="E2288" s="1" t="s">
        <v>607</v>
      </c>
      <c r="F2288" s="1" t="s">
        <v>74</v>
      </c>
      <c r="G2288" s="1">
        <v>10</v>
      </c>
      <c r="H2288" s="1" t="s">
        <v>341</v>
      </c>
      <c r="I2288" s="1" t="s">
        <v>114</v>
      </c>
      <c r="J2288" s="64">
        <v>553</v>
      </c>
      <c r="K2288" s="76">
        <v>2294446</v>
      </c>
      <c r="L2288" s="29">
        <v>45954</v>
      </c>
      <c r="M2288" s="29" t="s">
        <v>4163</v>
      </c>
      <c r="N2288" s="1" t="s">
        <v>478</v>
      </c>
      <c r="O2288" s="28" t="s">
        <v>225</v>
      </c>
      <c r="P2288" s="1" t="s">
        <v>216</v>
      </c>
      <c r="Q2288" s="76">
        <v>12</v>
      </c>
      <c r="R2288" s="1" t="s">
        <v>537</v>
      </c>
      <c r="S2288" s="1">
        <v>6</v>
      </c>
      <c r="T2288" s="1" t="s">
        <v>115</v>
      </c>
      <c r="U2288" s="1"/>
      <c r="V2288" s="1"/>
      <c r="W2288" s="4"/>
      <c r="X2288" s="28"/>
      <c r="Y2288" s="33"/>
      <c r="Z2288" s="33"/>
      <c r="AA2288" s="96"/>
      <c r="AB2288" s="178"/>
      <c r="AC2288" s="33">
        <v>27.5</v>
      </c>
      <c r="AD2288" s="33">
        <v>230</v>
      </c>
      <c r="AE2288" s="33" t="s">
        <v>103</v>
      </c>
      <c r="AF2288" s="33" t="s">
        <v>103</v>
      </c>
      <c r="AG2288" s="33"/>
      <c r="AH2288" s="4"/>
      <c r="AI2288" s="1"/>
      <c r="AJ2288" s="1"/>
      <c r="AK2288" s="1"/>
      <c r="AL2288" s="5"/>
      <c r="AM2288" s="164">
        <f t="shared" si="118"/>
        <v>45957</v>
      </c>
      <c r="AN2288" s="182"/>
      <c r="AO2288" s="230"/>
      <c r="AP2288" s="182"/>
      <c r="AQ2288" s="182"/>
      <c r="AR2288" s="182"/>
      <c r="AS2288" s="182"/>
      <c r="AT2288" s="182"/>
      <c r="AU2288" s="182"/>
      <c r="AV2288" s="182"/>
      <c r="AW2288" s="96"/>
      <c r="AX2288" s="37">
        <f t="shared" si="117"/>
        <v>45961</v>
      </c>
      <c r="AY2288" s="182"/>
      <c r="AZ2288" s="183"/>
      <c r="BA2288" s="182"/>
      <c r="BB2288" s="182"/>
      <c r="BC2288" s="182"/>
      <c r="BD2288" s="182"/>
      <c r="BE2288" s="182"/>
      <c r="BF2288" s="182"/>
      <c r="BG2288" s="183"/>
      <c r="BH2288" s="4"/>
      <c r="BI2288" s="1"/>
      <c r="BJ2288" s="1"/>
      <c r="BK2288" s="1"/>
      <c r="BL2288" s="31"/>
      <c r="BM2288" s="31"/>
      <c r="BN2288" s="1"/>
      <c r="BO2288" s="1"/>
      <c r="BP2288" s="1"/>
      <c r="BQ2288" s="1"/>
      <c r="BR2288" s="1"/>
      <c r="BS2288" s="4"/>
      <c r="BT2288" s="37">
        <f t="shared" si="119"/>
        <v>45982</v>
      </c>
      <c r="BU2288" s="220"/>
      <c r="BV2288" s="183"/>
      <c r="BW2288" s="228"/>
      <c r="BX2288" s="182"/>
      <c r="BY2288" s="182"/>
      <c r="BZ2288" s="182"/>
      <c r="CA2288" s="182"/>
      <c r="CB2288" s="182"/>
      <c r="CC2288" s="183"/>
      <c r="CE2288" s="1"/>
      <c r="CF2288" s="1"/>
      <c r="CG2288" s="1"/>
      <c r="CH2288" s="1"/>
      <c r="CI2288" s="1"/>
      <c r="CJ2288" s="1"/>
      <c r="CK2288" s="1"/>
      <c r="CL2288" s="1"/>
      <c r="CM2288" s="1"/>
      <c r="CN2288" s="1"/>
      <c r="CO2288" s="1"/>
    </row>
    <row r="2289" spans="1:93" ht="30" customHeight="1" x14ac:dyDescent="0.2">
      <c r="A2289" s="1">
        <v>2283</v>
      </c>
      <c r="B2289" s="1" t="s">
        <v>605</v>
      </c>
      <c r="C2289" s="1" t="s">
        <v>606</v>
      </c>
      <c r="D2289" s="1" t="s">
        <v>607</v>
      </c>
      <c r="E2289" s="1" t="s">
        <v>607</v>
      </c>
      <c r="F2289" s="1" t="s">
        <v>74</v>
      </c>
      <c r="G2289" s="1">
        <v>10</v>
      </c>
      <c r="H2289" s="1" t="s">
        <v>341</v>
      </c>
      <c r="I2289" s="1" t="s">
        <v>114</v>
      </c>
      <c r="J2289" s="64">
        <v>394</v>
      </c>
      <c r="K2289" s="76">
        <v>2294448</v>
      </c>
      <c r="L2289" s="29">
        <v>45954</v>
      </c>
      <c r="M2289" s="29" t="s">
        <v>4163</v>
      </c>
      <c r="N2289" s="1" t="s">
        <v>478</v>
      </c>
      <c r="O2289" s="28" t="s">
        <v>225</v>
      </c>
      <c r="P2289" s="1" t="s">
        <v>216</v>
      </c>
      <c r="Q2289" s="76">
        <v>9</v>
      </c>
      <c r="R2289" s="1" t="s">
        <v>537</v>
      </c>
      <c r="T2289" s="1" t="s">
        <v>115</v>
      </c>
      <c r="U2289" s="1"/>
      <c r="V2289" s="1"/>
      <c r="W2289" s="4"/>
      <c r="X2289" s="28"/>
      <c r="Y2289" s="33"/>
      <c r="Z2289" s="33"/>
      <c r="AA2289" s="96"/>
      <c r="AB2289" s="178"/>
      <c r="AC2289" s="33">
        <v>25</v>
      </c>
      <c r="AD2289" s="33">
        <v>240</v>
      </c>
      <c r="AE2289" s="33" t="s">
        <v>103</v>
      </c>
      <c r="AF2289" s="33" t="s">
        <v>103</v>
      </c>
      <c r="AG2289" s="33"/>
      <c r="AH2289" s="4"/>
      <c r="AI2289" s="1"/>
      <c r="AJ2289" s="1"/>
      <c r="AK2289" s="1"/>
      <c r="AL2289" s="5"/>
      <c r="AM2289" s="164">
        <f t="shared" si="118"/>
        <v>45957</v>
      </c>
      <c r="AN2289" s="182"/>
      <c r="AO2289" s="230"/>
      <c r="AP2289" s="182"/>
      <c r="AQ2289" s="182"/>
      <c r="AR2289" s="182"/>
      <c r="AS2289" s="182"/>
      <c r="AT2289" s="182"/>
      <c r="AU2289" s="182"/>
      <c r="AV2289" s="182"/>
      <c r="AW2289" s="96"/>
      <c r="AX2289" s="37">
        <f t="shared" si="117"/>
        <v>45961</v>
      </c>
      <c r="AY2289" s="182"/>
      <c r="AZ2289" s="183"/>
      <c r="BA2289" s="182"/>
      <c r="BB2289" s="182"/>
      <c r="BC2289" s="182"/>
      <c r="BD2289" s="182"/>
      <c r="BE2289" s="182"/>
      <c r="BF2289" s="182"/>
      <c r="BG2289" s="183"/>
      <c r="BH2289" s="4"/>
      <c r="BI2289" s="1"/>
      <c r="BJ2289" s="1"/>
      <c r="BK2289" s="1"/>
      <c r="BL2289" s="31"/>
      <c r="BM2289" s="31"/>
      <c r="BN2289" s="1"/>
      <c r="BO2289" s="1"/>
      <c r="BP2289" s="1"/>
      <c r="BQ2289" s="1"/>
      <c r="BR2289" s="1"/>
      <c r="BS2289" s="4"/>
      <c r="BT2289" s="37">
        <f t="shared" si="119"/>
        <v>45982</v>
      </c>
      <c r="BU2289" s="220"/>
      <c r="BV2289" s="183"/>
      <c r="BW2289" s="228"/>
      <c r="BX2289" s="182"/>
      <c r="BY2289" s="182"/>
      <c r="BZ2289" s="182"/>
      <c r="CA2289" s="182"/>
      <c r="CB2289" s="182"/>
      <c r="CC2289" s="183"/>
      <c r="CE2289" s="1"/>
      <c r="CF2289" s="1"/>
      <c r="CG2289" s="1"/>
      <c r="CH2289" s="1"/>
      <c r="CI2289" s="1"/>
      <c r="CJ2289" s="1"/>
      <c r="CK2289" s="1"/>
      <c r="CL2289" s="1"/>
      <c r="CM2289" s="1"/>
      <c r="CN2289" s="1"/>
      <c r="CO2289" s="1"/>
    </row>
    <row r="2290" spans="1:93" ht="30" customHeight="1" x14ac:dyDescent="0.2">
      <c r="A2290" s="1">
        <v>2284</v>
      </c>
      <c r="B2290" s="1" t="s">
        <v>605</v>
      </c>
      <c r="C2290" s="1" t="s">
        <v>606</v>
      </c>
      <c r="D2290" s="1" t="s">
        <v>607</v>
      </c>
      <c r="E2290" s="1" t="s">
        <v>607</v>
      </c>
      <c r="F2290" s="1" t="s">
        <v>74</v>
      </c>
      <c r="G2290" s="1">
        <v>10</v>
      </c>
      <c r="H2290" s="1" t="s">
        <v>341</v>
      </c>
      <c r="I2290" s="1" t="s">
        <v>114</v>
      </c>
      <c r="J2290" s="64">
        <v>390</v>
      </c>
      <c r="K2290" s="76">
        <v>2294449</v>
      </c>
      <c r="L2290" s="29">
        <v>45954</v>
      </c>
      <c r="M2290" s="29" t="s">
        <v>4163</v>
      </c>
      <c r="N2290" s="1" t="s">
        <v>478</v>
      </c>
      <c r="O2290" s="28" t="s">
        <v>225</v>
      </c>
      <c r="P2290" s="1" t="s">
        <v>216</v>
      </c>
      <c r="Q2290" s="76">
        <v>9</v>
      </c>
      <c r="R2290" s="1" t="s">
        <v>537</v>
      </c>
      <c r="T2290" s="1" t="s">
        <v>115</v>
      </c>
      <c r="U2290" s="1"/>
      <c r="V2290" s="1"/>
      <c r="W2290" s="4"/>
      <c r="X2290" s="28"/>
      <c r="Y2290" s="33"/>
      <c r="Z2290" s="33"/>
      <c r="AA2290" s="96"/>
      <c r="AB2290" s="178"/>
      <c r="AC2290" s="33">
        <v>27</v>
      </c>
      <c r="AD2290" s="33">
        <v>220</v>
      </c>
      <c r="AE2290" s="33" t="s">
        <v>103</v>
      </c>
      <c r="AF2290" s="33" t="s">
        <v>103</v>
      </c>
      <c r="AG2290" s="33"/>
      <c r="AH2290" s="4"/>
      <c r="AI2290" s="1"/>
      <c r="AJ2290" s="1"/>
      <c r="AK2290" s="1"/>
      <c r="AL2290" s="5"/>
      <c r="AM2290" s="164">
        <f t="shared" si="118"/>
        <v>45957</v>
      </c>
      <c r="AN2290" s="182"/>
      <c r="AO2290" s="230"/>
      <c r="AP2290" s="182"/>
      <c r="AQ2290" s="182"/>
      <c r="AR2290" s="182"/>
      <c r="AS2290" s="182"/>
      <c r="AT2290" s="182"/>
      <c r="AU2290" s="182"/>
      <c r="AV2290" s="182"/>
      <c r="AW2290" s="96"/>
      <c r="AX2290" s="37">
        <f t="shared" si="117"/>
        <v>45961</v>
      </c>
      <c r="AY2290" s="182"/>
      <c r="AZ2290" s="183"/>
      <c r="BA2290" s="182"/>
      <c r="BB2290" s="182"/>
      <c r="BC2290" s="182"/>
      <c r="BD2290" s="182"/>
      <c r="BE2290" s="182"/>
      <c r="BF2290" s="182"/>
      <c r="BG2290" s="183"/>
      <c r="BH2290" s="4"/>
      <c r="BI2290" s="1"/>
      <c r="BJ2290" s="1"/>
      <c r="BK2290" s="1"/>
      <c r="BL2290" s="31"/>
      <c r="BM2290" s="31"/>
      <c r="BN2290" s="1"/>
      <c r="BO2290" s="1"/>
      <c r="BP2290" s="1"/>
      <c r="BQ2290" s="1"/>
      <c r="BR2290" s="1"/>
      <c r="BS2290" s="4"/>
      <c r="BT2290" s="37">
        <f t="shared" si="119"/>
        <v>45982</v>
      </c>
      <c r="BU2290" s="220"/>
      <c r="BV2290" s="183"/>
      <c r="BW2290" s="228"/>
      <c r="BX2290" s="182"/>
      <c r="BY2290" s="182"/>
      <c r="BZ2290" s="182"/>
      <c r="CA2290" s="182"/>
      <c r="CB2290" s="182"/>
      <c r="CC2290" s="183"/>
      <c r="CE2290" s="1"/>
      <c r="CF2290" s="1"/>
      <c r="CG2290" s="1"/>
      <c r="CH2290" s="1"/>
      <c r="CI2290" s="1"/>
      <c r="CJ2290" s="1"/>
      <c r="CK2290" s="1"/>
      <c r="CL2290" s="1"/>
      <c r="CM2290" s="1"/>
      <c r="CN2290" s="1"/>
      <c r="CO2290" s="1"/>
    </row>
    <row r="2291" spans="1:93" ht="30" customHeight="1" x14ac:dyDescent="0.2">
      <c r="A2291" s="1">
        <v>2285</v>
      </c>
      <c r="B2291" s="1" t="s">
        <v>605</v>
      </c>
      <c r="C2291" s="1" t="s">
        <v>606</v>
      </c>
      <c r="D2291" s="1" t="s">
        <v>607</v>
      </c>
      <c r="E2291" s="1" t="s">
        <v>607</v>
      </c>
      <c r="F2291" s="1" t="s">
        <v>74</v>
      </c>
      <c r="G2291" s="1">
        <v>10</v>
      </c>
      <c r="H2291" s="1" t="s">
        <v>341</v>
      </c>
      <c r="I2291" s="1" t="s">
        <v>114</v>
      </c>
      <c r="J2291" s="64">
        <v>551</v>
      </c>
      <c r="K2291" s="76">
        <v>2294595</v>
      </c>
      <c r="L2291" s="29">
        <v>45954</v>
      </c>
      <c r="M2291" s="29" t="s">
        <v>4163</v>
      </c>
      <c r="N2291" s="1" t="s">
        <v>478</v>
      </c>
      <c r="O2291" s="28" t="s">
        <v>225</v>
      </c>
      <c r="P2291" s="1" t="s">
        <v>216</v>
      </c>
      <c r="Q2291" s="76">
        <v>12</v>
      </c>
      <c r="R2291" s="1" t="s">
        <v>537</v>
      </c>
      <c r="S2291" s="1">
        <v>6</v>
      </c>
      <c r="T2291" s="1" t="s">
        <v>115</v>
      </c>
      <c r="U2291" s="1"/>
      <c r="V2291" s="1"/>
      <c r="W2291" s="4"/>
      <c r="X2291" s="28"/>
      <c r="Y2291" s="33"/>
      <c r="Z2291" s="33"/>
      <c r="AA2291" s="96"/>
      <c r="AB2291" s="178"/>
      <c r="AC2291" s="33">
        <v>26.5</v>
      </c>
      <c r="AD2291" s="33">
        <v>210</v>
      </c>
      <c r="AE2291" s="33" t="s">
        <v>103</v>
      </c>
      <c r="AF2291" s="33" t="s">
        <v>103</v>
      </c>
      <c r="AG2291" s="33"/>
      <c r="AH2291" s="4"/>
      <c r="AI2291" s="1"/>
      <c r="AJ2291" s="1"/>
      <c r="AK2291" s="1"/>
      <c r="AL2291" s="5"/>
      <c r="AM2291" s="164">
        <f t="shared" si="118"/>
        <v>45957</v>
      </c>
      <c r="AN2291" s="182"/>
      <c r="AO2291" s="230"/>
      <c r="AP2291" s="182"/>
      <c r="AQ2291" s="182"/>
      <c r="AR2291" s="182"/>
      <c r="AS2291" s="182"/>
      <c r="AT2291" s="182"/>
      <c r="AU2291" s="182"/>
      <c r="AV2291" s="182"/>
      <c r="AW2291" s="96"/>
      <c r="AX2291" s="37">
        <f t="shared" si="117"/>
        <v>45961</v>
      </c>
      <c r="AY2291" s="182"/>
      <c r="AZ2291" s="183"/>
      <c r="BA2291" s="182"/>
      <c r="BB2291" s="182"/>
      <c r="BC2291" s="182"/>
      <c r="BD2291" s="182"/>
      <c r="BE2291" s="182"/>
      <c r="BF2291" s="182"/>
      <c r="BG2291" s="183"/>
      <c r="BH2291" s="4"/>
      <c r="BI2291" s="1"/>
      <c r="BJ2291" s="1"/>
      <c r="BK2291" s="1"/>
      <c r="BL2291" s="31"/>
      <c r="BM2291" s="31"/>
      <c r="BN2291" s="1"/>
      <c r="BO2291" s="1"/>
      <c r="BP2291" s="1"/>
      <c r="BQ2291" s="1"/>
      <c r="BR2291" s="1"/>
      <c r="BS2291" s="4"/>
      <c r="BT2291" s="37">
        <f t="shared" si="119"/>
        <v>45982</v>
      </c>
      <c r="BU2291" s="220"/>
      <c r="BV2291" s="183"/>
      <c r="BW2291" s="228"/>
      <c r="BX2291" s="182"/>
      <c r="BY2291" s="182"/>
      <c r="BZ2291" s="182"/>
      <c r="CA2291" s="182"/>
      <c r="CB2291" s="182"/>
      <c r="CC2291" s="183"/>
      <c r="CE2291" s="1"/>
      <c r="CF2291" s="1"/>
      <c r="CG2291" s="1"/>
      <c r="CH2291" s="1"/>
      <c r="CI2291" s="1"/>
      <c r="CJ2291" s="1"/>
      <c r="CK2291" s="1"/>
      <c r="CL2291" s="1"/>
      <c r="CM2291" s="1"/>
      <c r="CN2291" s="1"/>
      <c r="CO2291" s="1"/>
    </row>
    <row r="2292" spans="1:93" ht="30" customHeight="1" x14ac:dyDescent="0.2">
      <c r="A2292" s="1">
        <v>2286</v>
      </c>
      <c r="B2292" s="1" t="s">
        <v>605</v>
      </c>
      <c r="C2292" s="1" t="s">
        <v>606</v>
      </c>
      <c r="D2292" s="1" t="s">
        <v>607</v>
      </c>
      <c r="E2292" s="1" t="s">
        <v>607</v>
      </c>
      <c r="F2292" s="1" t="s">
        <v>74</v>
      </c>
      <c r="G2292" s="1">
        <v>10</v>
      </c>
      <c r="H2292" s="1" t="s">
        <v>341</v>
      </c>
      <c r="I2292" s="1" t="s">
        <v>114</v>
      </c>
      <c r="J2292" s="64">
        <v>425</v>
      </c>
      <c r="K2292" s="76">
        <v>2286401</v>
      </c>
      <c r="L2292" s="29">
        <v>45954</v>
      </c>
      <c r="M2292" s="29" t="s">
        <v>4163</v>
      </c>
      <c r="N2292" s="1" t="s">
        <v>478</v>
      </c>
      <c r="O2292" s="28" t="s">
        <v>225</v>
      </c>
      <c r="P2292" s="1" t="s">
        <v>216</v>
      </c>
      <c r="Q2292" s="76">
        <v>8</v>
      </c>
      <c r="R2292" s="1" t="s">
        <v>538</v>
      </c>
      <c r="T2292" s="1" t="s">
        <v>115</v>
      </c>
      <c r="U2292" s="1"/>
      <c r="V2292" s="1"/>
      <c r="W2292" s="4"/>
      <c r="X2292" s="28"/>
      <c r="Y2292" s="33"/>
      <c r="Z2292" s="33"/>
      <c r="AA2292" s="96"/>
      <c r="AB2292" s="178"/>
      <c r="AC2292" s="33">
        <v>23</v>
      </c>
      <c r="AD2292" s="33">
        <v>230</v>
      </c>
      <c r="AE2292" s="33" t="s">
        <v>103</v>
      </c>
      <c r="AF2292" s="33" t="s">
        <v>103</v>
      </c>
      <c r="AG2292" s="33"/>
      <c r="AH2292" s="4"/>
      <c r="AI2292" s="1"/>
      <c r="AJ2292" s="1"/>
      <c r="AK2292" s="1"/>
      <c r="AL2292" s="5"/>
      <c r="AM2292" s="164">
        <f t="shared" si="118"/>
        <v>45957</v>
      </c>
      <c r="AN2292" s="182"/>
      <c r="AO2292" s="230"/>
      <c r="AP2292" s="182"/>
      <c r="AQ2292" s="182"/>
      <c r="AR2292" s="182"/>
      <c r="AS2292" s="182"/>
      <c r="AT2292" s="182"/>
      <c r="AU2292" s="182"/>
      <c r="AV2292" s="182"/>
      <c r="AW2292" s="96"/>
      <c r="AX2292" s="37">
        <f t="shared" si="117"/>
        <v>45961</v>
      </c>
      <c r="AY2292" s="182"/>
      <c r="AZ2292" s="183"/>
      <c r="BA2292" s="182"/>
      <c r="BB2292" s="182"/>
      <c r="BC2292" s="182"/>
      <c r="BD2292" s="182"/>
      <c r="BE2292" s="182"/>
      <c r="BF2292" s="182"/>
      <c r="BG2292" s="183"/>
      <c r="BH2292" s="4"/>
      <c r="BI2292" s="1"/>
      <c r="BJ2292" s="1"/>
      <c r="BK2292" s="1"/>
      <c r="BL2292" s="31"/>
      <c r="BM2292" s="31"/>
      <c r="BN2292" s="1"/>
      <c r="BO2292" s="1"/>
      <c r="BP2292" s="1"/>
      <c r="BQ2292" s="1"/>
      <c r="BR2292" s="1"/>
      <c r="BS2292" s="4"/>
      <c r="BT2292" s="37">
        <f t="shared" si="119"/>
        <v>45982</v>
      </c>
      <c r="BU2292" s="220"/>
      <c r="BV2292" s="183"/>
      <c r="BW2292" s="228"/>
      <c r="BX2292" s="182"/>
      <c r="BY2292" s="182"/>
      <c r="BZ2292" s="182"/>
      <c r="CA2292" s="182"/>
      <c r="CB2292" s="182"/>
      <c r="CC2292" s="183"/>
      <c r="CE2292" s="1"/>
      <c r="CF2292" s="1"/>
      <c r="CG2292" s="1"/>
      <c r="CH2292" s="1"/>
      <c r="CI2292" s="1"/>
      <c r="CJ2292" s="1"/>
      <c r="CK2292" s="1"/>
      <c r="CL2292" s="1"/>
      <c r="CM2292" s="1"/>
      <c r="CN2292" s="1"/>
      <c r="CO2292" s="1"/>
    </row>
    <row r="2293" spans="1:93" ht="30" customHeight="1" x14ac:dyDescent="0.2">
      <c r="A2293" s="1">
        <v>2287</v>
      </c>
      <c r="B2293" s="1" t="s">
        <v>605</v>
      </c>
      <c r="C2293" s="1" t="s">
        <v>606</v>
      </c>
      <c r="D2293" s="1" t="s">
        <v>607</v>
      </c>
      <c r="E2293" s="1" t="s">
        <v>607</v>
      </c>
      <c r="F2293" s="1" t="s">
        <v>74</v>
      </c>
      <c r="G2293" s="1">
        <v>10</v>
      </c>
      <c r="H2293" s="1" t="s">
        <v>341</v>
      </c>
      <c r="I2293" s="1" t="s">
        <v>114</v>
      </c>
      <c r="J2293" s="64">
        <v>539</v>
      </c>
      <c r="K2293" s="76">
        <v>2287152</v>
      </c>
      <c r="L2293" s="29">
        <v>45954</v>
      </c>
      <c r="M2293" s="29" t="s">
        <v>4163</v>
      </c>
      <c r="N2293" s="1" t="s">
        <v>478</v>
      </c>
      <c r="O2293" s="28" t="s">
        <v>225</v>
      </c>
      <c r="P2293" s="1" t="s">
        <v>216</v>
      </c>
      <c r="Q2293" s="76">
        <v>12</v>
      </c>
      <c r="R2293" s="1" t="s">
        <v>538</v>
      </c>
      <c r="T2293" s="1" t="s">
        <v>115</v>
      </c>
      <c r="U2293" s="1"/>
      <c r="V2293" s="1"/>
      <c r="W2293" s="4"/>
      <c r="X2293" s="28"/>
      <c r="Y2293" s="33"/>
      <c r="Z2293" s="33"/>
      <c r="AA2293" s="96"/>
      <c r="AB2293" s="178"/>
      <c r="AC2293" s="33">
        <v>22.5</v>
      </c>
      <c r="AD2293" s="33">
        <v>240</v>
      </c>
      <c r="AE2293" s="33" t="s">
        <v>103</v>
      </c>
      <c r="AF2293" s="33" t="s">
        <v>103</v>
      </c>
      <c r="AG2293" s="33"/>
      <c r="AH2293" s="4"/>
      <c r="AI2293" s="1"/>
      <c r="AJ2293" s="1"/>
      <c r="AK2293" s="1"/>
      <c r="AL2293" s="5"/>
      <c r="AM2293" s="164">
        <f t="shared" si="118"/>
        <v>45957</v>
      </c>
      <c r="AN2293" s="182"/>
      <c r="AO2293" s="230"/>
      <c r="AP2293" s="182"/>
      <c r="AQ2293" s="182"/>
      <c r="AR2293" s="182"/>
      <c r="AS2293" s="182"/>
      <c r="AT2293" s="182"/>
      <c r="AU2293" s="182"/>
      <c r="AV2293" s="182"/>
      <c r="AW2293" s="96"/>
      <c r="AX2293" s="37">
        <f t="shared" si="117"/>
        <v>45961</v>
      </c>
      <c r="AY2293" s="182"/>
      <c r="AZ2293" s="183"/>
      <c r="BA2293" s="182"/>
      <c r="BB2293" s="182"/>
      <c r="BC2293" s="182"/>
      <c r="BD2293" s="182"/>
      <c r="BE2293" s="182"/>
      <c r="BF2293" s="182"/>
      <c r="BG2293" s="183"/>
      <c r="BH2293" s="4"/>
      <c r="BI2293" s="1"/>
      <c r="BJ2293" s="1"/>
      <c r="BK2293" s="1"/>
      <c r="BL2293" s="31"/>
      <c r="BM2293" s="31"/>
      <c r="BN2293" s="1"/>
      <c r="BO2293" s="1"/>
      <c r="BP2293" s="1"/>
      <c r="BQ2293" s="1"/>
      <c r="BR2293" s="1"/>
      <c r="BS2293" s="4"/>
      <c r="BT2293" s="37">
        <f t="shared" si="119"/>
        <v>45982</v>
      </c>
      <c r="BU2293" s="220"/>
      <c r="BV2293" s="183"/>
      <c r="BW2293" s="228"/>
      <c r="BX2293" s="182"/>
      <c r="BY2293" s="182"/>
      <c r="BZ2293" s="182"/>
      <c r="CA2293" s="182"/>
      <c r="CB2293" s="182"/>
      <c r="CC2293" s="183"/>
      <c r="CE2293" s="1"/>
      <c r="CF2293" s="1"/>
      <c r="CG2293" s="1"/>
      <c r="CH2293" s="1"/>
      <c r="CI2293" s="1"/>
      <c r="CJ2293" s="1"/>
      <c r="CK2293" s="1"/>
      <c r="CL2293" s="1"/>
      <c r="CM2293" s="1"/>
      <c r="CN2293" s="1"/>
      <c r="CO2293" s="1"/>
    </row>
    <row r="2294" spans="1:93" ht="30" customHeight="1" x14ac:dyDescent="0.2">
      <c r="A2294" s="1">
        <v>2288</v>
      </c>
      <c r="B2294" s="1" t="s">
        <v>605</v>
      </c>
      <c r="C2294" s="1" t="s">
        <v>606</v>
      </c>
      <c r="D2294" s="1" t="s">
        <v>607</v>
      </c>
      <c r="E2294" s="1" t="s">
        <v>607</v>
      </c>
      <c r="F2294" s="1" t="s">
        <v>74</v>
      </c>
      <c r="G2294" s="1">
        <v>10</v>
      </c>
      <c r="H2294" s="1" t="s">
        <v>341</v>
      </c>
      <c r="I2294" s="1" t="s">
        <v>114</v>
      </c>
      <c r="J2294" s="64">
        <v>542</v>
      </c>
      <c r="K2294" s="76">
        <v>2286402</v>
      </c>
      <c r="L2294" s="29">
        <v>45954</v>
      </c>
      <c r="M2294" s="29" t="s">
        <v>4163</v>
      </c>
      <c r="N2294" s="1" t="s">
        <v>478</v>
      </c>
      <c r="O2294" s="28" t="s">
        <v>225</v>
      </c>
      <c r="P2294" s="1" t="s">
        <v>216</v>
      </c>
      <c r="Q2294" s="76">
        <v>12</v>
      </c>
      <c r="R2294" s="1" t="s">
        <v>538</v>
      </c>
      <c r="T2294" s="1" t="s">
        <v>115</v>
      </c>
      <c r="U2294" s="1"/>
      <c r="V2294" s="1"/>
      <c r="W2294" s="4"/>
      <c r="X2294" s="28"/>
      <c r="Y2294" s="33"/>
      <c r="Z2294" s="33"/>
      <c r="AA2294" s="96"/>
      <c r="AB2294" s="178"/>
      <c r="AC2294" s="33">
        <v>23.5</v>
      </c>
      <c r="AD2294" s="33">
        <v>235</v>
      </c>
      <c r="AE2294" s="33" t="s">
        <v>103</v>
      </c>
      <c r="AF2294" s="33" t="s">
        <v>103</v>
      </c>
      <c r="AG2294" s="33"/>
      <c r="AH2294" s="4"/>
      <c r="AI2294" s="1"/>
      <c r="AJ2294" s="1"/>
      <c r="AK2294" s="1"/>
      <c r="AL2294" s="5"/>
      <c r="AM2294" s="164">
        <f t="shared" si="118"/>
        <v>45957</v>
      </c>
      <c r="AN2294" s="182"/>
      <c r="AO2294" s="230"/>
      <c r="AP2294" s="182"/>
      <c r="AQ2294" s="182"/>
      <c r="AR2294" s="182"/>
      <c r="AS2294" s="182"/>
      <c r="AT2294" s="182"/>
      <c r="AU2294" s="182"/>
      <c r="AV2294" s="182"/>
      <c r="AW2294" s="96"/>
      <c r="AX2294" s="37">
        <f t="shared" si="117"/>
        <v>45961</v>
      </c>
      <c r="AY2294" s="182"/>
      <c r="AZ2294" s="183"/>
      <c r="BA2294" s="182"/>
      <c r="BB2294" s="182"/>
      <c r="BC2294" s="182"/>
      <c r="BD2294" s="182"/>
      <c r="BE2294" s="182"/>
      <c r="BF2294" s="182"/>
      <c r="BG2294" s="183"/>
      <c r="BH2294" s="4"/>
      <c r="BI2294" s="1"/>
      <c r="BJ2294" s="1"/>
      <c r="BK2294" s="1"/>
      <c r="BL2294" s="31"/>
      <c r="BM2294" s="31"/>
      <c r="BN2294" s="1"/>
      <c r="BO2294" s="1"/>
      <c r="BP2294" s="1"/>
      <c r="BQ2294" s="1"/>
      <c r="BR2294" s="1"/>
      <c r="BS2294" s="4"/>
      <c r="BT2294" s="37">
        <f t="shared" si="119"/>
        <v>45982</v>
      </c>
      <c r="BU2294" s="220"/>
      <c r="BV2294" s="183"/>
      <c r="BW2294" s="228"/>
      <c r="BX2294" s="182"/>
      <c r="BY2294" s="182"/>
      <c r="BZ2294" s="182"/>
      <c r="CA2294" s="182"/>
      <c r="CB2294" s="182"/>
      <c r="CC2294" s="183"/>
      <c r="CE2294" s="1"/>
      <c r="CF2294" s="1"/>
      <c r="CG2294" s="1"/>
      <c r="CH2294" s="1"/>
      <c r="CI2294" s="1"/>
      <c r="CJ2294" s="1"/>
      <c r="CK2294" s="1"/>
      <c r="CL2294" s="1"/>
      <c r="CM2294" s="1"/>
      <c r="CN2294" s="1"/>
      <c r="CO2294" s="1"/>
    </row>
    <row r="2295" spans="1:93" ht="30" customHeight="1" x14ac:dyDescent="0.2">
      <c r="A2295" s="1">
        <v>2289</v>
      </c>
      <c r="B2295" s="1" t="s">
        <v>605</v>
      </c>
      <c r="C2295" s="1" t="s">
        <v>606</v>
      </c>
      <c r="D2295" s="1" t="s">
        <v>607</v>
      </c>
      <c r="E2295" s="1" t="s">
        <v>607</v>
      </c>
      <c r="F2295" s="1" t="s">
        <v>74</v>
      </c>
      <c r="G2295" s="1">
        <v>10</v>
      </c>
      <c r="H2295" s="1" t="s">
        <v>341</v>
      </c>
      <c r="I2295" s="1" t="s">
        <v>114</v>
      </c>
      <c r="J2295" s="64">
        <v>537</v>
      </c>
      <c r="K2295" s="76">
        <v>2287153</v>
      </c>
      <c r="L2295" s="29">
        <v>45954</v>
      </c>
      <c r="M2295" s="29" t="s">
        <v>4163</v>
      </c>
      <c r="N2295" s="1" t="s">
        <v>478</v>
      </c>
      <c r="O2295" s="28" t="s">
        <v>225</v>
      </c>
      <c r="P2295" s="1" t="s">
        <v>216</v>
      </c>
      <c r="Q2295" s="76">
        <v>11</v>
      </c>
      <c r="R2295" s="1" t="s">
        <v>538</v>
      </c>
      <c r="T2295" s="1" t="s">
        <v>115</v>
      </c>
      <c r="U2295" s="1"/>
      <c r="V2295" s="1"/>
      <c r="W2295" s="4"/>
      <c r="X2295" s="28"/>
      <c r="Y2295" s="33"/>
      <c r="Z2295" s="33"/>
      <c r="AA2295" s="96"/>
      <c r="AB2295" s="178"/>
      <c r="AC2295" s="33">
        <v>24</v>
      </c>
      <c r="AD2295" s="33">
        <v>225</v>
      </c>
      <c r="AE2295" s="33" t="s">
        <v>103</v>
      </c>
      <c r="AF2295" s="33" t="s">
        <v>103</v>
      </c>
      <c r="AG2295" s="33"/>
      <c r="AH2295" s="4"/>
      <c r="AI2295" s="1"/>
      <c r="AJ2295" s="1"/>
      <c r="AK2295" s="1"/>
      <c r="AL2295" s="5"/>
      <c r="AM2295" s="164">
        <f t="shared" si="118"/>
        <v>45957</v>
      </c>
      <c r="AN2295" s="182"/>
      <c r="AO2295" s="230"/>
      <c r="AP2295" s="182"/>
      <c r="AQ2295" s="182"/>
      <c r="AR2295" s="182"/>
      <c r="AS2295" s="182"/>
      <c r="AT2295" s="182"/>
      <c r="AU2295" s="182"/>
      <c r="AV2295" s="182"/>
      <c r="AW2295" s="96"/>
      <c r="AX2295" s="37">
        <f t="shared" si="117"/>
        <v>45961</v>
      </c>
      <c r="AY2295" s="182"/>
      <c r="AZ2295" s="183"/>
      <c r="BA2295" s="182"/>
      <c r="BB2295" s="182"/>
      <c r="BC2295" s="182"/>
      <c r="BD2295" s="182"/>
      <c r="BE2295" s="182"/>
      <c r="BF2295" s="182"/>
      <c r="BG2295" s="183"/>
      <c r="BH2295" s="4"/>
      <c r="BI2295" s="1"/>
      <c r="BJ2295" s="1"/>
      <c r="BK2295" s="1"/>
      <c r="BL2295" s="31"/>
      <c r="BM2295" s="31"/>
      <c r="BN2295" s="1"/>
      <c r="BO2295" s="1"/>
      <c r="BP2295" s="1"/>
      <c r="BQ2295" s="1"/>
      <c r="BR2295" s="1"/>
      <c r="BS2295" s="4"/>
      <c r="BT2295" s="37">
        <f t="shared" si="119"/>
        <v>45982</v>
      </c>
      <c r="BU2295" s="220"/>
      <c r="BV2295" s="183"/>
      <c r="BW2295" s="228"/>
      <c r="BX2295" s="182"/>
      <c r="BY2295" s="182"/>
      <c r="BZ2295" s="182"/>
      <c r="CA2295" s="182"/>
      <c r="CB2295" s="182"/>
      <c r="CC2295" s="183"/>
      <c r="CE2295" s="1"/>
      <c r="CF2295" s="1"/>
      <c r="CG2295" s="1"/>
      <c r="CH2295" s="1"/>
      <c r="CI2295" s="1"/>
      <c r="CJ2295" s="1"/>
      <c r="CK2295" s="1"/>
      <c r="CL2295" s="1"/>
      <c r="CM2295" s="1"/>
      <c r="CN2295" s="1"/>
      <c r="CO2295" s="1"/>
    </row>
    <row r="2296" spans="1:93" ht="30" customHeight="1" x14ac:dyDescent="0.2">
      <c r="A2296" s="1">
        <v>2290</v>
      </c>
      <c r="B2296" s="1" t="s">
        <v>605</v>
      </c>
      <c r="C2296" s="1" t="s">
        <v>606</v>
      </c>
      <c r="D2296" s="1" t="s">
        <v>607</v>
      </c>
      <c r="E2296" s="1" t="s">
        <v>607</v>
      </c>
      <c r="F2296" s="1" t="s">
        <v>74</v>
      </c>
      <c r="G2296" s="1">
        <v>10</v>
      </c>
      <c r="H2296" s="1" t="s">
        <v>341</v>
      </c>
      <c r="I2296" s="1" t="s">
        <v>114</v>
      </c>
      <c r="J2296" s="64">
        <v>535</v>
      </c>
      <c r="K2296" s="76">
        <v>2286403</v>
      </c>
      <c r="L2296" s="29">
        <v>45954</v>
      </c>
      <c r="M2296" s="29" t="s">
        <v>4163</v>
      </c>
      <c r="N2296" s="1" t="s">
        <v>478</v>
      </c>
      <c r="O2296" s="28" t="s">
        <v>225</v>
      </c>
      <c r="P2296" s="1" t="s">
        <v>216</v>
      </c>
      <c r="Q2296" s="76">
        <v>12</v>
      </c>
      <c r="R2296" s="1" t="s">
        <v>538</v>
      </c>
      <c r="T2296" s="1" t="s">
        <v>115</v>
      </c>
      <c r="U2296" s="1"/>
      <c r="V2296" s="1"/>
      <c r="W2296" s="4"/>
      <c r="X2296" s="28"/>
      <c r="Y2296" s="33"/>
      <c r="Z2296" s="33"/>
      <c r="AA2296" s="96"/>
      <c r="AB2296" s="178"/>
      <c r="AC2296" s="33">
        <v>22</v>
      </c>
      <c r="AD2296" s="33">
        <v>230</v>
      </c>
      <c r="AE2296" s="33" t="s">
        <v>103</v>
      </c>
      <c r="AF2296" s="33" t="s">
        <v>103</v>
      </c>
      <c r="AG2296" s="33"/>
      <c r="AH2296" s="4"/>
      <c r="AI2296" s="1"/>
      <c r="AJ2296" s="1"/>
      <c r="AK2296" s="1"/>
      <c r="AL2296" s="5"/>
      <c r="AM2296" s="164">
        <f t="shared" si="118"/>
        <v>45957</v>
      </c>
      <c r="AN2296" s="182"/>
      <c r="AO2296" s="230"/>
      <c r="AP2296" s="182"/>
      <c r="AQ2296" s="182"/>
      <c r="AR2296" s="182"/>
      <c r="AS2296" s="182"/>
      <c r="AT2296" s="182"/>
      <c r="AU2296" s="182"/>
      <c r="AV2296" s="182"/>
      <c r="AW2296" s="96"/>
      <c r="AX2296" s="37">
        <f t="shared" si="117"/>
        <v>45961</v>
      </c>
      <c r="AY2296" s="182"/>
      <c r="AZ2296" s="183"/>
      <c r="BA2296" s="182"/>
      <c r="BB2296" s="182"/>
      <c r="BC2296" s="182"/>
      <c r="BD2296" s="182"/>
      <c r="BE2296" s="182"/>
      <c r="BF2296" s="182"/>
      <c r="BG2296" s="183"/>
      <c r="BH2296" s="4"/>
      <c r="BI2296" s="1"/>
      <c r="BJ2296" s="1"/>
      <c r="BK2296" s="1"/>
      <c r="BL2296" s="31"/>
      <c r="BM2296" s="31"/>
      <c r="BN2296" s="1"/>
      <c r="BO2296" s="1"/>
      <c r="BP2296" s="1"/>
      <c r="BQ2296" s="1"/>
      <c r="BR2296" s="1"/>
      <c r="BS2296" s="4"/>
      <c r="BT2296" s="37">
        <f t="shared" si="119"/>
        <v>45982</v>
      </c>
      <c r="BU2296" s="220"/>
      <c r="BV2296" s="183"/>
      <c r="BW2296" s="228"/>
      <c r="BX2296" s="182"/>
      <c r="BY2296" s="182"/>
      <c r="BZ2296" s="182"/>
      <c r="CA2296" s="182"/>
      <c r="CB2296" s="182"/>
      <c r="CC2296" s="183"/>
      <c r="CE2296" s="1"/>
      <c r="CF2296" s="1"/>
      <c r="CG2296" s="1"/>
      <c r="CH2296" s="1"/>
      <c r="CI2296" s="1"/>
      <c r="CJ2296" s="1"/>
      <c r="CK2296" s="1"/>
      <c r="CL2296" s="1"/>
      <c r="CM2296" s="1"/>
      <c r="CN2296" s="1"/>
      <c r="CO2296" s="1"/>
    </row>
    <row r="2297" spans="1:93" ht="30" customHeight="1" x14ac:dyDescent="0.2">
      <c r="A2297" s="1">
        <v>2291</v>
      </c>
      <c r="B2297" s="1" t="s">
        <v>605</v>
      </c>
      <c r="C2297" s="1" t="s">
        <v>606</v>
      </c>
      <c r="D2297" s="1" t="s">
        <v>607</v>
      </c>
      <c r="E2297" s="1" t="s">
        <v>607</v>
      </c>
      <c r="F2297" s="1" t="s">
        <v>74</v>
      </c>
      <c r="G2297" s="1">
        <v>10</v>
      </c>
      <c r="H2297" s="1" t="s">
        <v>341</v>
      </c>
      <c r="I2297" s="1" t="s">
        <v>114</v>
      </c>
      <c r="J2297" s="64">
        <v>545</v>
      </c>
      <c r="K2297" s="76">
        <v>2287154</v>
      </c>
      <c r="L2297" s="29">
        <v>45954</v>
      </c>
      <c r="M2297" s="29" t="s">
        <v>4163</v>
      </c>
      <c r="N2297" s="1" t="s">
        <v>478</v>
      </c>
      <c r="O2297" s="28" t="s">
        <v>225</v>
      </c>
      <c r="P2297" s="1" t="s">
        <v>216</v>
      </c>
      <c r="Q2297" s="76">
        <v>12</v>
      </c>
      <c r="R2297" s="1" t="s">
        <v>538</v>
      </c>
      <c r="S2297" s="1">
        <v>6</v>
      </c>
      <c r="T2297" s="1" t="s">
        <v>115</v>
      </c>
      <c r="U2297" s="1"/>
      <c r="V2297" s="1"/>
      <c r="W2297" s="4"/>
      <c r="X2297" s="28"/>
      <c r="Y2297" s="33"/>
      <c r="Z2297" s="33"/>
      <c r="AA2297" s="96"/>
      <c r="AB2297" s="178"/>
      <c r="AC2297" s="33">
        <v>23.5</v>
      </c>
      <c r="AD2297" s="33">
        <v>240</v>
      </c>
      <c r="AE2297" s="33" t="s">
        <v>103</v>
      </c>
      <c r="AF2297" s="33" t="s">
        <v>103</v>
      </c>
      <c r="AG2297" s="33"/>
      <c r="AH2297" s="4"/>
      <c r="AI2297" s="1"/>
      <c r="AJ2297" s="1"/>
      <c r="AK2297" s="1"/>
      <c r="AL2297" s="5"/>
      <c r="AM2297" s="164">
        <f t="shared" si="118"/>
        <v>45957</v>
      </c>
      <c r="AN2297" s="182"/>
      <c r="AO2297" s="230"/>
      <c r="AP2297" s="182"/>
      <c r="AQ2297" s="182"/>
      <c r="AR2297" s="182"/>
      <c r="AS2297" s="182"/>
      <c r="AT2297" s="182"/>
      <c r="AU2297" s="182"/>
      <c r="AV2297" s="182"/>
      <c r="AW2297" s="96"/>
      <c r="AX2297" s="37">
        <f t="shared" si="117"/>
        <v>45961</v>
      </c>
      <c r="AY2297" s="182"/>
      <c r="AZ2297" s="183"/>
      <c r="BA2297" s="182"/>
      <c r="BB2297" s="182"/>
      <c r="BC2297" s="182"/>
      <c r="BD2297" s="182"/>
      <c r="BE2297" s="182"/>
      <c r="BF2297" s="182"/>
      <c r="BG2297" s="183"/>
      <c r="BH2297" s="4"/>
      <c r="BI2297" s="1"/>
      <c r="BJ2297" s="1"/>
      <c r="BK2297" s="1"/>
      <c r="BL2297" s="31"/>
      <c r="BM2297" s="31"/>
      <c r="BN2297" s="1"/>
      <c r="BO2297" s="1"/>
      <c r="BP2297" s="1"/>
      <c r="BQ2297" s="1"/>
      <c r="BR2297" s="1"/>
      <c r="BS2297" s="4"/>
      <c r="BT2297" s="37">
        <f t="shared" si="119"/>
        <v>45982</v>
      </c>
      <c r="BU2297" s="220"/>
      <c r="BV2297" s="183"/>
      <c r="BW2297" s="228"/>
      <c r="BX2297" s="182"/>
      <c r="BY2297" s="182"/>
      <c r="BZ2297" s="182"/>
      <c r="CA2297" s="182"/>
      <c r="CB2297" s="182"/>
      <c r="CC2297" s="183"/>
      <c r="CE2297" s="1"/>
      <c r="CF2297" s="1"/>
      <c r="CG2297" s="1"/>
      <c r="CH2297" s="1"/>
      <c r="CI2297" s="1"/>
      <c r="CJ2297" s="1"/>
      <c r="CK2297" s="1"/>
      <c r="CL2297" s="1"/>
      <c r="CM2297" s="1"/>
      <c r="CN2297" s="1"/>
      <c r="CO2297" s="1"/>
    </row>
    <row r="2298" spans="1:93" ht="30" customHeight="1" x14ac:dyDescent="0.2">
      <c r="A2298" s="1">
        <v>2292</v>
      </c>
      <c r="B2298" s="1" t="s">
        <v>605</v>
      </c>
      <c r="C2298" s="1" t="s">
        <v>606</v>
      </c>
      <c r="D2298" s="1" t="s">
        <v>607</v>
      </c>
      <c r="E2298" s="1" t="s">
        <v>607</v>
      </c>
      <c r="F2298" s="1" t="s">
        <v>74</v>
      </c>
      <c r="G2298" s="1">
        <v>10</v>
      </c>
      <c r="H2298" s="1" t="s">
        <v>341</v>
      </c>
      <c r="I2298" s="1" t="s">
        <v>114</v>
      </c>
      <c r="J2298" s="64">
        <v>529</v>
      </c>
      <c r="K2298" s="76">
        <v>2286405</v>
      </c>
      <c r="L2298" s="29">
        <v>45954</v>
      </c>
      <c r="M2298" s="29" t="s">
        <v>4163</v>
      </c>
      <c r="N2298" s="1" t="s">
        <v>478</v>
      </c>
      <c r="O2298" s="28" t="s">
        <v>225</v>
      </c>
      <c r="P2298" s="1" t="s">
        <v>216</v>
      </c>
      <c r="Q2298" s="76">
        <v>12</v>
      </c>
      <c r="R2298" s="1" t="s">
        <v>538</v>
      </c>
      <c r="T2298" s="1" t="s">
        <v>115</v>
      </c>
      <c r="U2298" s="1"/>
      <c r="V2298" s="1"/>
      <c r="W2298" s="4"/>
      <c r="X2298" s="28"/>
      <c r="Y2298" s="33"/>
      <c r="Z2298" s="33"/>
      <c r="AA2298" s="96"/>
      <c r="AB2298" s="178"/>
      <c r="AC2298" s="33">
        <v>24.2</v>
      </c>
      <c r="AD2298" s="33">
        <v>220</v>
      </c>
      <c r="AE2298" s="33" t="s">
        <v>103</v>
      </c>
      <c r="AF2298" s="33" t="s">
        <v>103</v>
      </c>
      <c r="AG2298" s="33"/>
      <c r="AH2298" s="4"/>
      <c r="AI2298" s="1"/>
      <c r="AJ2298" s="1"/>
      <c r="AK2298" s="1"/>
      <c r="AL2298" s="5"/>
      <c r="AM2298" s="164">
        <f t="shared" si="118"/>
        <v>45957</v>
      </c>
      <c r="AN2298" s="182"/>
      <c r="AO2298" s="230"/>
      <c r="AP2298" s="182"/>
      <c r="AQ2298" s="182"/>
      <c r="AR2298" s="182"/>
      <c r="AS2298" s="182"/>
      <c r="AT2298" s="182"/>
      <c r="AU2298" s="182"/>
      <c r="AV2298" s="182"/>
      <c r="AW2298" s="96"/>
      <c r="AX2298" s="37">
        <f t="shared" si="117"/>
        <v>45961</v>
      </c>
      <c r="AY2298" s="182"/>
      <c r="AZ2298" s="183"/>
      <c r="BA2298" s="182"/>
      <c r="BB2298" s="182"/>
      <c r="BC2298" s="182"/>
      <c r="BD2298" s="182"/>
      <c r="BE2298" s="182"/>
      <c r="BF2298" s="182"/>
      <c r="BG2298" s="183"/>
      <c r="BH2298" s="4"/>
      <c r="BI2298" s="1"/>
      <c r="BJ2298" s="1"/>
      <c r="BK2298" s="1"/>
      <c r="BL2298" s="31"/>
      <c r="BM2298" s="31"/>
      <c r="BN2298" s="1"/>
      <c r="BO2298" s="1"/>
      <c r="BP2298" s="1"/>
      <c r="BQ2298" s="1"/>
      <c r="BR2298" s="1"/>
      <c r="BS2298" s="4"/>
      <c r="BT2298" s="37">
        <f t="shared" si="119"/>
        <v>45982</v>
      </c>
      <c r="BU2298" s="220"/>
      <c r="BV2298" s="183"/>
      <c r="BW2298" s="228"/>
      <c r="BX2298" s="182"/>
      <c r="BY2298" s="182"/>
      <c r="BZ2298" s="182"/>
      <c r="CA2298" s="182"/>
      <c r="CB2298" s="182"/>
      <c r="CC2298" s="183"/>
      <c r="CE2298" s="1"/>
      <c r="CF2298" s="1"/>
      <c r="CG2298" s="1"/>
      <c r="CH2298" s="1"/>
      <c r="CI2298" s="1"/>
      <c r="CJ2298" s="1"/>
      <c r="CK2298" s="1"/>
      <c r="CL2298" s="1"/>
      <c r="CM2298" s="1"/>
      <c r="CN2298" s="1"/>
      <c r="CO2298" s="1"/>
    </row>
    <row r="2299" spans="1:93" ht="30" customHeight="1" x14ac:dyDescent="0.2">
      <c r="A2299" s="1">
        <v>2293</v>
      </c>
      <c r="B2299" s="1" t="s">
        <v>605</v>
      </c>
      <c r="C2299" s="1" t="s">
        <v>606</v>
      </c>
      <c r="D2299" s="1" t="s">
        <v>607</v>
      </c>
      <c r="E2299" s="1" t="s">
        <v>607</v>
      </c>
      <c r="F2299" s="1" t="s">
        <v>74</v>
      </c>
      <c r="G2299" s="1">
        <v>10</v>
      </c>
      <c r="H2299" s="1" t="s">
        <v>341</v>
      </c>
      <c r="I2299" s="1" t="s">
        <v>114</v>
      </c>
      <c r="J2299" s="64">
        <v>436</v>
      </c>
      <c r="K2299" s="76">
        <v>2249135</v>
      </c>
      <c r="L2299" s="29">
        <v>45954</v>
      </c>
      <c r="M2299" s="29" t="s">
        <v>4163</v>
      </c>
      <c r="N2299" s="1" t="s">
        <v>478</v>
      </c>
      <c r="O2299" s="28" t="s">
        <v>225</v>
      </c>
      <c r="P2299" s="1" t="s">
        <v>216</v>
      </c>
      <c r="Q2299" s="76">
        <v>10</v>
      </c>
      <c r="R2299" s="1" t="s">
        <v>538</v>
      </c>
      <c r="T2299" s="1" t="s">
        <v>115</v>
      </c>
      <c r="U2299" s="1"/>
      <c r="V2299" s="1"/>
      <c r="W2299" s="4"/>
      <c r="X2299" s="28"/>
      <c r="Y2299" s="33"/>
      <c r="Z2299" s="33"/>
      <c r="AA2299" s="96"/>
      <c r="AB2299" s="178"/>
      <c r="AC2299" s="33">
        <v>26.5</v>
      </c>
      <c r="AD2299" s="33">
        <v>210</v>
      </c>
      <c r="AE2299" s="33" t="s">
        <v>103</v>
      </c>
      <c r="AF2299" s="33" t="s">
        <v>103</v>
      </c>
      <c r="AG2299" s="33"/>
      <c r="AH2299" s="4"/>
      <c r="AI2299" s="1"/>
      <c r="AJ2299" s="1"/>
      <c r="AK2299" s="1"/>
      <c r="AL2299" s="5"/>
      <c r="AM2299" s="164">
        <f t="shared" si="118"/>
        <v>45957</v>
      </c>
      <c r="AN2299" s="182"/>
      <c r="AO2299" s="230"/>
      <c r="AP2299" s="182"/>
      <c r="AQ2299" s="182"/>
      <c r="AR2299" s="182"/>
      <c r="AS2299" s="182"/>
      <c r="AT2299" s="182"/>
      <c r="AU2299" s="182"/>
      <c r="AV2299" s="182"/>
      <c r="AW2299" s="96"/>
      <c r="AX2299" s="37">
        <f t="shared" si="117"/>
        <v>45961</v>
      </c>
      <c r="AY2299" s="182"/>
      <c r="AZ2299" s="183"/>
      <c r="BA2299" s="182"/>
      <c r="BB2299" s="182"/>
      <c r="BC2299" s="182"/>
      <c r="BD2299" s="182"/>
      <c r="BE2299" s="182"/>
      <c r="BF2299" s="182"/>
      <c r="BG2299" s="183"/>
      <c r="BH2299" s="4"/>
      <c r="BI2299" s="1"/>
      <c r="BJ2299" s="1"/>
      <c r="BK2299" s="1"/>
      <c r="BL2299" s="31"/>
      <c r="BM2299" s="31"/>
      <c r="BN2299" s="1"/>
      <c r="BO2299" s="1"/>
      <c r="BP2299" s="1"/>
      <c r="BQ2299" s="1"/>
      <c r="BR2299" s="1"/>
      <c r="BS2299" s="4"/>
      <c r="BT2299" s="37">
        <f t="shared" si="119"/>
        <v>45982</v>
      </c>
      <c r="BU2299" s="220"/>
      <c r="BV2299" s="183"/>
      <c r="BW2299" s="228"/>
      <c r="BX2299" s="182"/>
      <c r="BY2299" s="182"/>
      <c r="BZ2299" s="182"/>
      <c r="CA2299" s="182"/>
      <c r="CB2299" s="182"/>
      <c r="CC2299" s="183"/>
      <c r="CE2299" s="1"/>
      <c r="CF2299" s="1"/>
      <c r="CG2299" s="1"/>
      <c r="CH2299" s="1"/>
      <c r="CI2299" s="1"/>
      <c r="CJ2299" s="1"/>
      <c r="CK2299" s="1"/>
      <c r="CL2299" s="1"/>
      <c r="CM2299" s="1"/>
      <c r="CN2299" s="1"/>
      <c r="CO2299" s="1"/>
    </row>
    <row r="2300" spans="1:93" ht="30" customHeight="1" x14ac:dyDescent="0.2">
      <c r="A2300" s="1">
        <v>2294</v>
      </c>
      <c r="B2300" s="1" t="s">
        <v>605</v>
      </c>
      <c r="C2300" s="1" t="s">
        <v>606</v>
      </c>
      <c r="D2300" s="1" t="s">
        <v>607</v>
      </c>
      <c r="E2300" s="1" t="s">
        <v>607</v>
      </c>
      <c r="F2300" s="1" t="s">
        <v>74</v>
      </c>
      <c r="G2300" s="1">
        <v>10</v>
      </c>
      <c r="H2300" s="1" t="s">
        <v>341</v>
      </c>
      <c r="I2300" s="1" t="s">
        <v>114</v>
      </c>
      <c r="J2300" s="64">
        <v>541</v>
      </c>
      <c r="K2300" s="76">
        <v>2286414</v>
      </c>
      <c r="L2300" s="29">
        <v>45954</v>
      </c>
      <c r="M2300" s="29" t="s">
        <v>4163</v>
      </c>
      <c r="N2300" s="1" t="s">
        <v>478</v>
      </c>
      <c r="O2300" s="28" t="s">
        <v>225</v>
      </c>
      <c r="P2300" s="1" t="s">
        <v>216</v>
      </c>
      <c r="Q2300" s="76">
        <v>12</v>
      </c>
      <c r="R2300" s="1" t="s">
        <v>547</v>
      </c>
      <c r="T2300" s="1" t="s">
        <v>115</v>
      </c>
      <c r="U2300" s="1"/>
      <c r="V2300" s="1"/>
      <c r="W2300" s="4"/>
      <c r="X2300" s="28"/>
      <c r="Y2300" s="33"/>
      <c r="Z2300" s="33"/>
      <c r="AA2300" s="96"/>
      <c r="AB2300" s="179"/>
      <c r="AC2300" s="33">
        <v>26.7</v>
      </c>
      <c r="AD2300" s="33">
        <v>210</v>
      </c>
      <c r="AE2300" s="33" t="s">
        <v>103</v>
      </c>
      <c r="AF2300" s="33" t="s">
        <v>103</v>
      </c>
      <c r="AG2300" s="33"/>
      <c r="AH2300" s="4"/>
      <c r="AI2300" s="1"/>
      <c r="AJ2300" s="1"/>
      <c r="AK2300" s="1"/>
      <c r="AL2300" s="5"/>
      <c r="AM2300" s="164">
        <f t="shared" si="118"/>
        <v>45957</v>
      </c>
      <c r="AN2300" s="182"/>
      <c r="AO2300" s="230"/>
      <c r="AP2300" s="182"/>
      <c r="AQ2300" s="182"/>
      <c r="AR2300" s="182"/>
      <c r="AS2300" s="182"/>
      <c r="AT2300" s="182"/>
      <c r="AU2300" s="182"/>
      <c r="AV2300" s="182"/>
      <c r="AW2300" s="96"/>
      <c r="AX2300" s="37">
        <f t="shared" si="117"/>
        <v>45961</v>
      </c>
      <c r="AY2300" s="182"/>
      <c r="AZ2300" s="183"/>
      <c r="BA2300" s="182"/>
      <c r="BB2300" s="182"/>
      <c r="BC2300" s="182"/>
      <c r="BD2300" s="182"/>
      <c r="BE2300" s="182"/>
      <c r="BF2300" s="182"/>
      <c r="BG2300" s="183"/>
      <c r="BH2300" s="4"/>
      <c r="BI2300" s="1"/>
      <c r="BJ2300" s="1"/>
      <c r="BK2300" s="1"/>
      <c r="BL2300" s="31"/>
      <c r="BM2300" s="31"/>
      <c r="BN2300" s="1"/>
      <c r="BO2300" s="1"/>
      <c r="BP2300" s="1"/>
      <c r="BQ2300" s="1"/>
      <c r="BR2300" s="1"/>
      <c r="BS2300" s="4"/>
      <c r="BT2300" s="37">
        <f t="shared" si="119"/>
        <v>45982</v>
      </c>
      <c r="BU2300" s="220"/>
      <c r="BV2300" s="183"/>
      <c r="BW2300" s="228"/>
      <c r="BX2300" s="182"/>
      <c r="BY2300" s="182"/>
      <c r="BZ2300" s="182"/>
      <c r="CA2300" s="182"/>
      <c r="CB2300" s="182"/>
      <c r="CC2300" s="183"/>
      <c r="CE2300" s="1"/>
      <c r="CF2300" s="1"/>
      <c r="CG2300" s="1"/>
      <c r="CH2300" s="1"/>
      <c r="CI2300" s="1"/>
      <c r="CJ2300" s="1"/>
      <c r="CK2300" s="1"/>
      <c r="CL2300" s="1"/>
      <c r="CM2300" s="1"/>
      <c r="CN2300" s="1"/>
      <c r="CO2300" s="1"/>
    </row>
    <row r="2301" spans="1:93" ht="30" customHeight="1" x14ac:dyDescent="0.2">
      <c r="A2301" s="1">
        <v>2295</v>
      </c>
      <c r="B2301" s="1" t="s">
        <v>610</v>
      </c>
      <c r="C2301" s="1" t="s">
        <v>611</v>
      </c>
      <c r="D2301" s="1" t="s">
        <v>612</v>
      </c>
      <c r="E2301" s="1" t="s">
        <v>613</v>
      </c>
      <c r="F2301" s="1" t="s">
        <v>74</v>
      </c>
      <c r="G2301" s="1">
        <v>2</v>
      </c>
      <c r="H2301" s="1" t="s">
        <v>341</v>
      </c>
      <c r="I2301" s="1" t="s">
        <v>114</v>
      </c>
      <c r="J2301" s="64">
        <v>558</v>
      </c>
      <c r="K2301" s="76">
        <v>2294313</v>
      </c>
      <c r="L2301" s="29">
        <v>45953</v>
      </c>
      <c r="M2301" s="29" t="s">
        <v>4163</v>
      </c>
      <c r="N2301" s="1" t="s">
        <v>478</v>
      </c>
      <c r="O2301" s="28" t="s">
        <v>486</v>
      </c>
      <c r="P2301" s="1" t="s">
        <v>323</v>
      </c>
      <c r="Q2301" s="76">
        <v>4</v>
      </c>
      <c r="R2301" s="1" t="s">
        <v>537</v>
      </c>
      <c r="S2301" s="1">
        <v>6</v>
      </c>
      <c r="T2301" s="1" t="s">
        <v>115</v>
      </c>
      <c r="U2301" s="1"/>
      <c r="V2301" s="1"/>
      <c r="W2301" s="4"/>
      <c r="X2301" s="28"/>
      <c r="Y2301" s="33"/>
      <c r="Z2301" s="33"/>
      <c r="AA2301" s="96"/>
      <c r="AB2301" s="177" t="s">
        <v>1293</v>
      </c>
      <c r="AC2301" s="33">
        <v>23</v>
      </c>
      <c r="AD2301" s="33">
        <v>220</v>
      </c>
      <c r="AE2301" s="33" t="s">
        <v>103</v>
      </c>
      <c r="AF2301" s="33" t="s">
        <v>103</v>
      </c>
      <c r="AG2301" s="33"/>
      <c r="AH2301" s="4"/>
      <c r="AI2301" s="1"/>
      <c r="AJ2301" s="1"/>
      <c r="AK2301" s="1"/>
      <c r="AL2301" s="5"/>
      <c r="AM2301" s="164">
        <f t="shared" si="118"/>
        <v>45956</v>
      </c>
      <c r="AN2301" s="34"/>
      <c r="AO2301" s="34"/>
      <c r="AP2301" s="34"/>
      <c r="AQ2301" s="34"/>
      <c r="AR2301" s="34"/>
      <c r="AS2301" s="34"/>
      <c r="AT2301" s="34"/>
      <c r="AU2301" s="34"/>
      <c r="AV2301" s="34"/>
      <c r="AW2301" s="96"/>
      <c r="AX2301" s="37">
        <f t="shared" si="117"/>
        <v>45960</v>
      </c>
      <c r="AY2301" s="182" t="s">
        <v>1001</v>
      </c>
      <c r="AZ2301" s="183" t="s">
        <v>1002</v>
      </c>
      <c r="BA2301" s="182">
        <v>49.6</v>
      </c>
      <c r="BB2301" s="182">
        <v>49</v>
      </c>
      <c r="BC2301" s="182">
        <v>50.4</v>
      </c>
      <c r="BD2301" s="182"/>
      <c r="BE2301" s="182"/>
      <c r="BF2301" s="182"/>
      <c r="BG2301" s="182">
        <f>AVERAGE(BA2301:BF2302)</f>
        <v>49.666666666666664</v>
      </c>
      <c r="BH2301" s="4"/>
      <c r="BI2301" s="1"/>
      <c r="BJ2301" s="1"/>
      <c r="BK2301" s="1"/>
      <c r="BL2301" s="31"/>
      <c r="BM2301" s="31"/>
      <c r="BN2301" s="1"/>
      <c r="BO2301" s="1"/>
      <c r="BP2301" s="1"/>
      <c r="BQ2301" s="1"/>
      <c r="BR2301" s="1"/>
      <c r="BS2301" s="4"/>
      <c r="BT2301" s="37">
        <f t="shared" si="119"/>
        <v>45981</v>
      </c>
      <c r="BU2301" s="229" t="s">
        <v>1001</v>
      </c>
      <c r="BV2301" s="183" t="s">
        <v>1003</v>
      </c>
      <c r="BW2301" s="228">
        <v>61.9</v>
      </c>
      <c r="BX2301" s="182">
        <v>60.8</v>
      </c>
      <c r="BY2301" s="182">
        <v>61.5</v>
      </c>
      <c r="BZ2301" s="182"/>
      <c r="CA2301" s="182"/>
      <c r="CB2301" s="182"/>
      <c r="CC2301" s="182">
        <f>AVERAGE(BW2301:CB2302)</f>
        <v>61.4</v>
      </c>
      <c r="CE2301" s="1"/>
      <c r="CF2301" s="1"/>
      <c r="CG2301" s="1"/>
      <c r="CH2301" s="1"/>
      <c r="CI2301" s="1"/>
      <c r="CJ2301" s="1"/>
      <c r="CK2301" s="1"/>
      <c r="CL2301" s="1"/>
      <c r="CM2301" s="1"/>
      <c r="CN2301" s="1"/>
      <c r="CO2301" s="1"/>
    </row>
    <row r="2302" spans="1:93" ht="30" customHeight="1" x14ac:dyDescent="0.2">
      <c r="A2302" s="1">
        <v>2296</v>
      </c>
      <c r="B2302" s="1" t="s">
        <v>610</v>
      </c>
      <c r="C2302" s="1" t="s">
        <v>611</v>
      </c>
      <c r="D2302" s="1" t="s">
        <v>612</v>
      </c>
      <c r="E2302" s="1" t="s">
        <v>613</v>
      </c>
      <c r="F2302" s="1" t="s">
        <v>74</v>
      </c>
      <c r="G2302" s="1">
        <v>2</v>
      </c>
      <c r="H2302" s="1" t="s">
        <v>341</v>
      </c>
      <c r="I2302" s="1" t="s">
        <v>114</v>
      </c>
      <c r="J2302" s="64">
        <v>407</v>
      </c>
      <c r="K2302" s="76">
        <v>2294327</v>
      </c>
      <c r="L2302" s="29">
        <v>45953</v>
      </c>
      <c r="M2302" s="29" t="s">
        <v>4163</v>
      </c>
      <c r="N2302" s="1" t="s">
        <v>478</v>
      </c>
      <c r="O2302" s="28" t="s">
        <v>486</v>
      </c>
      <c r="P2302" s="1" t="s">
        <v>323</v>
      </c>
      <c r="Q2302" s="76">
        <v>3</v>
      </c>
      <c r="R2302" s="1" t="s">
        <v>537</v>
      </c>
      <c r="T2302" s="1" t="s">
        <v>115</v>
      </c>
      <c r="U2302" s="1"/>
      <c r="V2302" s="1"/>
      <c r="W2302" s="4"/>
      <c r="X2302" s="28"/>
      <c r="Y2302" s="33"/>
      <c r="Z2302" s="33"/>
      <c r="AA2302" s="96"/>
      <c r="AB2302" s="179"/>
      <c r="AC2302" s="33">
        <v>23.5</v>
      </c>
      <c r="AD2302" s="33">
        <v>230</v>
      </c>
      <c r="AE2302" s="33" t="s">
        <v>103</v>
      </c>
      <c r="AF2302" s="33" t="s">
        <v>103</v>
      </c>
      <c r="AG2302" s="33"/>
      <c r="AH2302" s="4"/>
      <c r="AI2302" s="1"/>
      <c r="AJ2302" s="1"/>
      <c r="AK2302" s="1"/>
      <c r="AL2302" s="5"/>
      <c r="AM2302" s="164">
        <f t="shared" si="118"/>
        <v>45956</v>
      </c>
      <c r="AN2302" s="34"/>
      <c r="AO2302" s="34"/>
      <c r="AP2302" s="34"/>
      <c r="AQ2302" s="34"/>
      <c r="AR2302" s="34"/>
      <c r="AS2302" s="34"/>
      <c r="AT2302" s="34"/>
      <c r="AU2302" s="34"/>
      <c r="AV2302" s="34"/>
      <c r="AW2302" s="96"/>
      <c r="AX2302" s="37">
        <f t="shared" si="117"/>
        <v>45960</v>
      </c>
      <c r="AY2302" s="182"/>
      <c r="AZ2302" s="183"/>
      <c r="BA2302" s="182"/>
      <c r="BB2302" s="182"/>
      <c r="BC2302" s="182"/>
      <c r="BD2302" s="182"/>
      <c r="BE2302" s="182"/>
      <c r="BF2302" s="182"/>
      <c r="BG2302" s="182"/>
      <c r="BH2302" s="4"/>
      <c r="BI2302" s="1"/>
      <c r="BJ2302" s="1"/>
      <c r="BK2302" s="1"/>
      <c r="BL2302" s="31"/>
      <c r="BM2302" s="31"/>
      <c r="BN2302" s="1"/>
      <c r="BO2302" s="1"/>
      <c r="BP2302" s="1"/>
      <c r="BQ2302" s="1"/>
      <c r="BR2302" s="1"/>
      <c r="BS2302" s="4"/>
      <c r="BT2302" s="37">
        <f t="shared" si="119"/>
        <v>45981</v>
      </c>
      <c r="BU2302" s="229"/>
      <c r="BV2302" s="183"/>
      <c r="BW2302" s="228"/>
      <c r="BX2302" s="182"/>
      <c r="BY2302" s="182"/>
      <c r="BZ2302" s="182"/>
      <c r="CA2302" s="182"/>
      <c r="CB2302" s="182"/>
      <c r="CC2302" s="182"/>
      <c r="CE2302" s="1"/>
      <c r="CF2302" s="1"/>
      <c r="CG2302" s="1"/>
      <c r="CH2302" s="1"/>
      <c r="CI2302" s="1"/>
      <c r="CJ2302" s="1"/>
      <c r="CK2302" s="1"/>
      <c r="CL2302" s="1"/>
      <c r="CM2302" s="1"/>
      <c r="CN2302" s="1"/>
      <c r="CO2302" s="1"/>
    </row>
    <row r="2303" spans="1:93" ht="30" customHeight="1" x14ac:dyDescent="0.2">
      <c r="A2303" s="1">
        <v>2297</v>
      </c>
      <c r="B2303" s="1" t="s">
        <v>614</v>
      </c>
      <c r="C2303" s="1" t="s">
        <v>615</v>
      </c>
      <c r="D2303" s="1" t="s">
        <v>1430</v>
      </c>
      <c r="E2303" s="1" t="s">
        <v>613</v>
      </c>
      <c r="F2303" s="1" t="s">
        <v>74</v>
      </c>
      <c r="G2303" s="1">
        <v>2</v>
      </c>
      <c r="H2303" s="1" t="s">
        <v>341</v>
      </c>
      <c r="I2303" s="1" t="s">
        <v>114</v>
      </c>
      <c r="J2303" s="64">
        <v>403</v>
      </c>
      <c r="K2303" s="76">
        <v>2293038</v>
      </c>
      <c r="L2303" s="29">
        <v>45955</v>
      </c>
      <c r="M2303" s="29" t="s">
        <v>4163</v>
      </c>
      <c r="N2303" s="1" t="s">
        <v>478</v>
      </c>
      <c r="O2303" s="28" t="s">
        <v>486</v>
      </c>
      <c r="P2303" s="1" t="s">
        <v>323</v>
      </c>
      <c r="Q2303" s="76">
        <v>6</v>
      </c>
      <c r="R2303" s="1" t="s">
        <v>537</v>
      </c>
      <c r="S2303" s="1">
        <v>6</v>
      </c>
      <c r="T2303" s="1" t="s">
        <v>115</v>
      </c>
      <c r="U2303" s="1"/>
      <c r="V2303" s="1"/>
      <c r="W2303" s="4"/>
      <c r="X2303" s="28"/>
      <c r="Y2303" s="33"/>
      <c r="Z2303" s="33"/>
      <c r="AA2303" s="96"/>
      <c r="AB2303" s="177" t="s">
        <v>1295</v>
      </c>
      <c r="AC2303" s="33">
        <v>24.5</v>
      </c>
      <c r="AD2303" s="33">
        <v>210</v>
      </c>
      <c r="AE2303" s="33" t="s">
        <v>103</v>
      </c>
      <c r="AF2303" s="33" t="s">
        <v>103</v>
      </c>
      <c r="AG2303" s="33"/>
      <c r="AH2303" s="4"/>
      <c r="AI2303" s="1"/>
      <c r="AJ2303" s="1"/>
      <c r="AK2303" s="1"/>
      <c r="AL2303" s="5"/>
      <c r="AM2303" s="164">
        <f t="shared" si="118"/>
        <v>45958</v>
      </c>
      <c r="AW2303" s="96"/>
      <c r="AX2303" s="37">
        <f t="shared" si="117"/>
        <v>45962</v>
      </c>
      <c r="AY2303" s="1" t="s">
        <v>1023</v>
      </c>
      <c r="AZ2303" s="183" t="s">
        <v>1024</v>
      </c>
      <c r="BA2303" s="177">
        <v>48.6</v>
      </c>
      <c r="BB2303" s="177">
        <v>46.3</v>
      </c>
      <c r="BC2303" s="177">
        <v>47.7</v>
      </c>
      <c r="BD2303" s="177"/>
      <c r="BE2303" s="177"/>
      <c r="BF2303" s="177"/>
      <c r="BG2303" s="177">
        <f>AVERAGE(BA2303:BF2304)</f>
        <v>47.533333333333339</v>
      </c>
      <c r="BH2303" s="4"/>
      <c r="BI2303" s="1"/>
      <c r="BJ2303" s="1"/>
      <c r="BK2303" s="1"/>
      <c r="BL2303" s="31"/>
      <c r="BM2303" s="31"/>
      <c r="BN2303" s="1"/>
      <c r="BO2303" s="1"/>
      <c r="BP2303" s="1"/>
      <c r="BQ2303" s="1"/>
      <c r="BR2303" s="1"/>
      <c r="BS2303" s="4"/>
      <c r="BT2303" s="37">
        <f t="shared" si="119"/>
        <v>45983</v>
      </c>
      <c r="BU2303" s="31" t="s">
        <v>1023</v>
      </c>
      <c r="BV2303" s="183" t="s">
        <v>1025</v>
      </c>
      <c r="BW2303" s="222">
        <v>61</v>
      </c>
      <c r="BX2303" s="177">
        <v>62</v>
      </c>
      <c r="BY2303" s="177">
        <v>60.4</v>
      </c>
      <c r="BZ2303" s="177"/>
      <c r="CA2303" s="177"/>
      <c r="CB2303" s="177"/>
      <c r="CC2303" s="177">
        <f>AVERAGE(BW2303:CB2304)</f>
        <v>61.133333333333333</v>
      </c>
      <c r="CE2303" s="1"/>
      <c r="CF2303" s="1"/>
      <c r="CG2303" s="1"/>
      <c r="CH2303" s="1"/>
      <c r="CI2303" s="1"/>
      <c r="CJ2303" s="1"/>
      <c r="CK2303" s="1"/>
      <c r="CL2303" s="1"/>
      <c r="CM2303" s="1"/>
      <c r="CN2303" s="1"/>
      <c r="CO2303" s="1"/>
    </row>
    <row r="2304" spans="1:93" ht="30" customHeight="1" x14ac:dyDescent="0.2">
      <c r="A2304" s="1">
        <v>2298</v>
      </c>
      <c r="B2304" s="1" t="s">
        <v>614</v>
      </c>
      <c r="C2304" s="1" t="s">
        <v>615</v>
      </c>
      <c r="D2304" s="1" t="s">
        <v>1430</v>
      </c>
      <c r="E2304" s="1" t="s">
        <v>613</v>
      </c>
      <c r="F2304" s="1" t="s">
        <v>74</v>
      </c>
      <c r="G2304" s="1">
        <v>2</v>
      </c>
      <c r="H2304" s="1" t="s">
        <v>341</v>
      </c>
      <c r="I2304" s="1" t="s">
        <v>114</v>
      </c>
      <c r="J2304" s="64">
        <v>280</v>
      </c>
      <c r="K2304" s="76">
        <v>2293058</v>
      </c>
      <c r="L2304" s="29">
        <v>45955</v>
      </c>
      <c r="M2304" s="29" t="s">
        <v>4163</v>
      </c>
      <c r="N2304" s="1" t="s">
        <v>478</v>
      </c>
      <c r="O2304" s="28" t="s">
        <v>486</v>
      </c>
      <c r="P2304" s="1" t="s">
        <v>323</v>
      </c>
      <c r="Q2304" s="76">
        <v>6</v>
      </c>
      <c r="R2304" s="1" t="s">
        <v>537</v>
      </c>
      <c r="T2304" s="1" t="s">
        <v>115</v>
      </c>
      <c r="U2304" s="1"/>
      <c r="V2304" s="1"/>
      <c r="W2304" s="4"/>
      <c r="X2304" s="28"/>
      <c r="Y2304" s="33"/>
      <c r="Z2304" s="33"/>
      <c r="AA2304" s="96"/>
      <c r="AB2304" s="179"/>
      <c r="AC2304" s="33">
        <v>22.5</v>
      </c>
      <c r="AD2304" s="33">
        <v>230</v>
      </c>
      <c r="AE2304" s="33" t="s">
        <v>103</v>
      </c>
      <c r="AF2304" s="33" t="s">
        <v>103</v>
      </c>
      <c r="AG2304" s="33"/>
      <c r="AH2304" s="4"/>
      <c r="AI2304" s="1"/>
      <c r="AJ2304" s="1"/>
      <c r="AK2304" s="1"/>
      <c r="AL2304" s="5"/>
      <c r="AM2304" s="164">
        <f t="shared" si="118"/>
        <v>45958</v>
      </c>
      <c r="AW2304" s="96"/>
      <c r="AX2304" s="37">
        <f t="shared" si="117"/>
        <v>45962</v>
      </c>
      <c r="AY2304" s="1" t="s">
        <v>1023</v>
      </c>
      <c r="AZ2304" s="183"/>
      <c r="BA2304" s="179"/>
      <c r="BB2304" s="179"/>
      <c r="BC2304" s="179"/>
      <c r="BD2304" s="179"/>
      <c r="BE2304" s="179"/>
      <c r="BF2304" s="179"/>
      <c r="BG2304" s="179"/>
      <c r="BH2304" s="4"/>
      <c r="BI2304" s="1"/>
      <c r="BJ2304" s="1"/>
      <c r="BK2304" s="1"/>
      <c r="BL2304" s="31"/>
      <c r="BM2304" s="31"/>
      <c r="BN2304" s="1"/>
      <c r="BO2304" s="1"/>
      <c r="BP2304" s="1"/>
      <c r="BQ2304" s="1"/>
      <c r="BR2304" s="1"/>
      <c r="BS2304" s="4"/>
      <c r="BT2304" s="37">
        <f t="shared" si="119"/>
        <v>45983</v>
      </c>
      <c r="BU2304" s="31" t="s">
        <v>1023</v>
      </c>
      <c r="BV2304" s="183"/>
      <c r="BW2304" s="224"/>
      <c r="BX2304" s="179"/>
      <c r="BY2304" s="179"/>
      <c r="BZ2304" s="179"/>
      <c r="CA2304" s="179"/>
      <c r="CB2304" s="179"/>
      <c r="CC2304" s="179"/>
      <c r="CE2304" s="1"/>
      <c r="CF2304" s="1"/>
      <c r="CG2304" s="1"/>
      <c r="CH2304" s="1"/>
      <c r="CI2304" s="1"/>
      <c r="CJ2304" s="1"/>
      <c r="CK2304" s="1"/>
      <c r="CL2304" s="1"/>
      <c r="CM2304" s="1"/>
      <c r="CN2304" s="1"/>
      <c r="CO2304" s="1"/>
    </row>
    <row r="2305" spans="1:93" ht="30" customHeight="1" x14ac:dyDescent="0.2">
      <c r="A2305" s="1">
        <v>2299</v>
      </c>
      <c r="B2305" s="1" t="s">
        <v>291</v>
      </c>
      <c r="C2305" s="1" t="s">
        <v>617</v>
      </c>
      <c r="D2305" s="1" t="s">
        <v>54</v>
      </c>
      <c r="E2305" s="1" t="s">
        <v>618</v>
      </c>
      <c r="F2305" s="1" t="s">
        <v>74</v>
      </c>
      <c r="G2305" s="1">
        <v>9</v>
      </c>
      <c r="H2305" s="1" t="s">
        <v>341</v>
      </c>
      <c r="I2305" s="1" t="s">
        <v>114</v>
      </c>
      <c r="J2305" s="64">
        <v>551</v>
      </c>
      <c r="K2305" s="76">
        <v>2293169</v>
      </c>
      <c r="L2305" s="29">
        <v>45956</v>
      </c>
      <c r="M2305" s="29" t="s">
        <v>4163</v>
      </c>
      <c r="N2305" s="1" t="s">
        <v>478</v>
      </c>
      <c r="O2305" s="28" t="s">
        <v>307</v>
      </c>
      <c r="P2305" s="1" t="s">
        <v>87</v>
      </c>
      <c r="Q2305" s="76">
        <v>12</v>
      </c>
      <c r="R2305" s="1" t="s">
        <v>537</v>
      </c>
      <c r="S2305" s="1">
        <v>6</v>
      </c>
      <c r="T2305" s="1" t="s">
        <v>115</v>
      </c>
      <c r="U2305" s="1"/>
      <c r="V2305" s="1"/>
      <c r="W2305" s="4"/>
      <c r="X2305" s="28"/>
      <c r="Y2305" s="33"/>
      <c r="Z2305" s="33"/>
      <c r="AA2305" s="96"/>
      <c r="AB2305" s="177" t="s">
        <v>1278</v>
      </c>
      <c r="AC2305" s="33">
        <v>21</v>
      </c>
      <c r="AD2305" s="33">
        <v>190</v>
      </c>
      <c r="AE2305" s="33" t="s">
        <v>103</v>
      </c>
      <c r="AF2305" s="33" t="s">
        <v>103</v>
      </c>
      <c r="AG2305" s="33"/>
      <c r="AH2305" s="4"/>
      <c r="AI2305" s="1"/>
      <c r="AJ2305" s="1"/>
      <c r="AK2305" s="1"/>
      <c r="AL2305" s="5"/>
      <c r="AM2305" s="164">
        <f t="shared" si="118"/>
        <v>45959</v>
      </c>
      <c r="AW2305" s="96"/>
      <c r="AX2305" s="37">
        <f t="shared" si="117"/>
        <v>45963</v>
      </c>
      <c r="AY2305" s="183" t="s">
        <v>1005</v>
      </c>
      <c r="AZ2305" s="183" t="s">
        <v>1004</v>
      </c>
      <c r="BA2305" s="182">
        <v>14.1</v>
      </c>
      <c r="BB2305" s="182">
        <v>16.2</v>
      </c>
      <c r="BC2305" s="182">
        <v>17</v>
      </c>
      <c r="BD2305" s="182">
        <v>17.5</v>
      </c>
      <c r="BE2305" s="182">
        <v>20.2</v>
      </c>
      <c r="BF2305" s="182">
        <v>19.600000000000001</v>
      </c>
      <c r="BG2305" s="182">
        <f>AVERAGE(BA2305:BF2313)</f>
        <v>17.433333333333334</v>
      </c>
      <c r="BH2305" s="4"/>
      <c r="BI2305" s="1"/>
      <c r="BJ2305" s="1"/>
      <c r="BK2305" s="1"/>
      <c r="BL2305" s="31"/>
      <c r="BM2305" s="31"/>
      <c r="BN2305" s="1"/>
      <c r="BO2305" s="1"/>
      <c r="BP2305" s="1"/>
      <c r="BQ2305" s="1"/>
      <c r="BR2305" s="1"/>
      <c r="BS2305" s="4"/>
      <c r="BT2305" s="37">
        <f t="shared" si="119"/>
        <v>45984</v>
      </c>
      <c r="BU2305" s="220" t="s">
        <v>1005</v>
      </c>
      <c r="BV2305" s="183" t="s">
        <v>1006</v>
      </c>
      <c r="BW2305" s="228">
        <v>28.1</v>
      </c>
      <c r="BX2305" s="182">
        <v>26.8</v>
      </c>
      <c r="BY2305" s="182">
        <v>25.7</v>
      </c>
      <c r="BZ2305" s="182">
        <v>27.3</v>
      </c>
      <c r="CA2305" s="182">
        <v>24.6</v>
      </c>
      <c r="CB2305" s="182">
        <v>26.4</v>
      </c>
      <c r="CC2305" s="182">
        <f>AVERAGE(BW2305:CB2313)</f>
        <v>26.483333333333334</v>
      </c>
      <c r="CE2305" s="1"/>
      <c r="CF2305" s="1"/>
      <c r="CG2305" s="1"/>
      <c r="CH2305" s="1"/>
      <c r="CI2305" s="1"/>
      <c r="CJ2305" s="1"/>
      <c r="CK2305" s="1"/>
      <c r="CL2305" s="1"/>
      <c r="CM2305" s="1"/>
      <c r="CN2305" s="1"/>
      <c r="CO2305" s="1"/>
    </row>
    <row r="2306" spans="1:93" ht="30" customHeight="1" x14ac:dyDescent="0.2">
      <c r="A2306" s="1">
        <v>2300</v>
      </c>
      <c r="B2306" s="1" t="s">
        <v>291</v>
      </c>
      <c r="C2306" s="1" t="s">
        <v>617</v>
      </c>
      <c r="D2306" s="1" t="s">
        <v>54</v>
      </c>
      <c r="E2306" s="1" t="s">
        <v>618</v>
      </c>
      <c r="F2306" s="1" t="s">
        <v>74</v>
      </c>
      <c r="G2306" s="1">
        <v>9</v>
      </c>
      <c r="H2306" s="1" t="s">
        <v>341</v>
      </c>
      <c r="I2306" s="1" t="s">
        <v>114</v>
      </c>
      <c r="J2306" s="64">
        <v>303</v>
      </c>
      <c r="K2306" s="76">
        <v>2294777</v>
      </c>
      <c r="L2306" s="29">
        <v>45956</v>
      </c>
      <c r="M2306" s="29" t="s">
        <v>4163</v>
      </c>
      <c r="N2306" s="1" t="s">
        <v>478</v>
      </c>
      <c r="O2306" s="28" t="s">
        <v>307</v>
      </c>
      <c r="P2306" s="1" t="s">
        <v>87</v>
      </c>
      <c r="Q2306" s="76">
        <v>8</v>
      </c>
      <c r="R2306" s="1" t="s">
        <v>537</v>
      </c>
      <c r="T2306" s="1" t="s">
        <v>115</v>
      </c>
      <c r="U2306" s="1"/>
      <c r="V2306" s="1"/>
      <c r="W2306" s="4"/>
      <c r="X2306" s="28"/>
      <c r="Y2306" s="33"/>
      <c r="Z2306" s="33"/>
      <c r="AA2306" s="96"/>
      <c r="AB2306" s="178"/>
      <c r="AC2306" s="33">
        <v>22.5</v>
      </c>
      <c r="AD2306" s="33">
        <v>210</v>
      </c>
      <c r="AE2306" s="33" t="s">
        <v>103</v>
      </c>
      <c r="AF2306" s="33" t="s">
        <v>103</v>
      </c>
      <c r="AG2306" s="33"/>
      <c r="AH2306" s="4"/>
      <c r="AI2306" s="1"/>
      <c r="AJ2306" s="1"/>
      <c r="AK2306" s="1"/>
      <c r="AL2306" s="5"/>
      <c r="AM2306" s="164">
        <f t="shared" si="118"/>
        <v>45959</v>
      </c>
      <c r="AW2306" s="96"/>
      <c r="AX2306" s="37">
        <f t="shared" si="117"/>
        <v>45963</v>
      </c>
      <c r="AY2306" s="183"/>
      <c r="AZ2306" s="183"/>
      <c r="BA2306" s="182"/>
      <c r="BB2306" s="182"/>
      <c r="BC2306" s="182"/>
      <c r="BD2306" s="182"/>
      <c r="BE2306" s="182"/>
      <c r="BF2306" s="182"/>
      <c r="BG2306" s="182"/>
      <c r="BH2306" s="4"/>
      <c r="BI2306" s="1"/>
      <c r="BJ2306" s="1"/>
      <c r="BK2306" s="1"/>
      <c r="BL2306" s="31"/>
      <c r="BM2306" s="31"/>
      <c r="BN2306" s="1"/>
      <c r="BO2306" s="1"/>
      <c r="BP2306" s="1"/>
      <c r="BQ2306" s="1"/>
      <c r="BR2306" s="1"/>
      <c r="BS2306" s="4"/>
      <c r="BT2306" s="37">
        <f t="shared" si="119"/>
        <v>45984</v>
      </c>
      <c r="BU2306" s="220"/>
      <c r="BV2306" s="183"/>
      <c r="BW2306" s="228"/>
      <c r="BX2306" s="182"/>
      <c r="BY2306" s="182"/>
      <c r="BZ2306" s="182"/>
      <c r="CA2306" s="182"/>
      <c r="CB2306" s="182"/>
      <c r="CC2306" s="182"/>
      <c r="CE2306" s="1"/>
      <c r="CF2306" s="1"/>
      <c r="CG2306" s="1"/>
      <c r="CH2306" s="1"/>
      <c r="CI2306" s="1"/>
      <c r="CJ2306" s="1"/>
      <c r="CK2306" s="1"/>
      <c r="CL2306" s="1"/>
      <c r="CM2306" s="1"/>
      <c r="CN2306" s="1"/>
      <c r="CO2306" s="1"/>
    </row>
    <row r="2307" spans="1:93" ht="30" customHeight="1" x14ac:dyDescent="0.2">
      <c r="A2307" s="1">
        <v>2301</v>
      </c>
      <c r="B2307" s="1" t="s">
        <v>291</v>
      </c>
      <c r="C2307" s="1" t="s">
        <v>617</v>
      </c>
      <c r="D2307" s="1" t="s">
        <v>54</v>
      </c>
      <c r="E2307" s="1" t="s">
        <v>618</v>
      </c>
      <c r="F2307" s="1" t="s">
        <v>74</v>
      </c>
      <c r="G2307" s="1">
        <v>9</v>
      </c>
      <c r="H2307" s="1" t="s">
        <v>341</v>
      </c>
      <c r="I2307" s="1" t="s">
        <v>114</v>
      </c>
      <c r="J2307" s="64">
        <v>433</v>
      </c>
      <c r="K2307" s="76">
        <v>2294778</v>
      </c>
      <c r="L2307" s="29">
        <v>45956</v>
      </c>
      <c r="M2307" s="29" t="s">
        <v>4163</v>
      </c>
      <c r="N2307" s="1" t="s">
        <v>478</v>
      </c>
      <c r="O2307" s="28" t="s">
        <v>307</v>
      </c>
      <c r="P2307" s="1" t="s">
        <v>87</v>
      </c>
      <c r="Q2307" s="76">
        <v>9</v>
      </c>
      <c r="R2307" s="1" t="s">
        <v>537</v>
      </c>
      <c r="T2307" s="1" t="s">
        <v>115</v>
      </c>
      <c r="U2307" s="1"/>
      <c r="V2307" s="1"/>
      <c r="W2307" s="4"/>
      <c r="X2307" s="28"/>
      <c r="Y2307" s="33"/>
      <c r="Z2307" s="33"/>
      <c r="AA2307" s="96"/>
      <c r="AB2307" s="178"/>
      <c r="AC2307" s="33">
        <v>21</v>
      </c>
      <c r="AD2307" s="33">
        <v>210</v>
      </c>
      <c r="AE2307" s="33" t="s">
        <v>103</v>
      </c>
      <c r="AF2307" s="33" t="s">
        <v>103</v>
      </c>
      <c r="AG2307" s="33"/>
      <c r="AH2307" s="4"/>
      <c r="AI2307" s="1"/>
      <c r="AJ2307" s="1"/>
      <c r="AK2307" s="1"/>
      <c r="AL2307" s="5"/>
      <c r="AM2307" s="164">
        <f t="shared" si="118"/>
        <v>45959</v>
      </c>
      <c r="AW2307" s="96"/>
      <c r="AX2307" s="37">
        <f t="shared" si="117"/>
        <v>45963</v>
      </c>
      <c r="AY2307" s="183"/>
      <c r="AZ2307" s="183"/>
      <c r="BA2307" s="182"/>
      <c r="BB2307" s="182"/>
      <c r="BC2307" s="182"/>
      <c r="BD2307" s="182"/>
      <c r="BE2307" s="182"/>
      <c r="BF2307" s="182"/>
      <c r="BG2307" s="182"/>
      <c r="BH2307" s="4"/>
      <c r="BI2307" s="1"/>
      <c r="BJ2307" s="1"/>
      <c r="BK2307" s="1"/>
      <c r="BL2307" s="31"/>
      <c r="BM2307" s="31"/>
      <c r="BN2307" s="1"/>
      <c r="BO2307" s="1"/>
      <c r="BP2307" s="1"/>
      <c r="BQ2307" s="1"/>
      <c r="BR2307" s="1"/>
      <c r="BS2307" s="4"/>
      <c r="BT2307" s="37">
        <f t="shared" si="119"/>
        <v>45984</v>
      </c>
      <c r="BU2307" s="220"/>
      <c r="BV2307" s="183"/>
      <c r="BW2307" s="228"/>
      <c r="BX2307" s="182"/>
      <c r="BY2307" s="182"/>
      <c r="BZ2307" s="182"/>
      <c r="CA2307" s="182"/>
      <c r="CB2307" s="182"/>
      <c r="CC2307" s="182"/>
      <c r="CE2307" s="1"/>
      <c r="CF2307" s="1"/>
      <c r="CG2307" s="1"/>
      <c r="CH2307" s="1"/>
      <c r="CI2307" s="1"/>
      <c r="CJ2307" s="1"/>
      <c r="CK2307" s="1"/>
      <c r="CL2307" s="1"/>
      <c r="CM2307" s="1"/>
      <c r="CN2307" s="1"/>
      <c r="CO2307" s="1"/>
    </row>
    <row r="2308" spans="1:93" ht="30" customHeight="1" x14ac:dyDescent="0.2">
      <c r="A2308" s="1">
        <v>2302</v>
      </c>
      <c r="B2308" s="1" t="s">
        <v>291</v>
      </c>
      <c r="C2308" s="1" t="s">
        <v>617</v>
      </c>
      <c r="D2308" s="1" t="s">
        <v>54</v>
      </c>
      <c r="E2308" s="1" t="s">
        <v>618</v>
      </c>
      <c r="F2308" s="1" t="s">
        <v>74</v>
      </c>
      <c r="G2308" s="1">
        <v>9</v>
      </c>
      <c r="H2308" s="1" t="s">
        <v>341</v>
      </c>
      <c r="I2308" s="1" t="s">
        <v>114</v>
      </c>
      <c r="J2308" s="64">
        <v>274</v>
      </c>
      <c r="K2308" s="76">
        <v>2294779</v>
      </c>
      <c r="L2308" s="29">
        <v>45956</v>
      </c>
      <c r="M2308" s="29" t="s">
        <v>4163</v>
      </c>
      <c r="N2308" s="1" t="s">
        <v>478</v>
      </c>
      <c r="O2308" s="28" t="s">
        <v>307</v>
      </c>
      <c r="P2308" s="1" t="s">
        <v>87</v>
      </c>
      <c r="Q2308" s="76">
        <v>8</v>
      </c>
      <c r="R2308" s="1" t="s">
        <v>537</v>
      </c>
      <c r="T2308" s="1" t="s">
        <v>115</v>
      </c>
      <c r="U2308" s="1"/>
      <c r="V2308" s="1"/>
      <c r="W2308" s="4"/>
      <c r="X2308" s="28"/>
      <c r="Y2308" s="33"/>
      <c r="Z2308" s="33"/>
      <c r="AA2308" s="96"/>
      <c r="AB2308" s="178"/>
      <c r="AC2308" s="33">
        <v>20.5</v>
      </c>
      <c r="AD2308" s="33">
        <v>215</v>
      </c>
      <c r="AE2308" s="33" t="s">
        <v>103</v>
      </c>
      <c r="AF2308" s="33" t="s">
        <v>103</v>
      </c>
      <c r="AG2308" s="33"/>
      <c r="AH2308" s="4"/>
      <c r="AI2308" s="1"/>
      <c r="AJ2308" s="1"/>
      <c r="AK2308" s="1"/>
      <c r="AL2308" s="5"/>
      <c r="AM2308" s="164">
        <f t="shared" si="118"/>
        <v>45959</v>
      </c>
      <c r="AW2308" s="96"/>
      <c r="AX2308" s="37">
        <f t="shared" si="117"/>
        <v>45963</v>
      </c>
      <c r="AY2308" s="183"/>
      <c r="AZ2308" s="183"/>
      <c r="BA2308" s="182"/>
      <c r="BB2308" s="182"/>
      <c r="BC2308" s="182"/>
      <c r="BD2308" s="182"/>
      <c r="BE2308" s="182"/>
      <c r="BF2308" s="182"/>
      <c r="BG2308" s="182"/>
      <c r="BH2308" s="4"/>
      <c r="BI2308" s="1"/>
      <c r="BJ2308" s="1"/>
      <c r="BK2308" s="1"/>
      <c r="BL2308" s="31"/>
      <c r="BM2308" s="31"/>
      <c r="BN2308" s="1"/>
      <c r="BO2308" s="1"/>
      <c r="BP2308" s="1"/>
      <c r="BQ2308" s="1"/>
      <c r="BR2308" s="1"/>
      <c r="BS2308" s="4"/>
      <c r="BT2308" s="37">
        <f t="shared" si="119"/>
        <v>45984</v>
      </c>
      <c r="BU2308" s="220"/>
      <c r="BV2308" s="183"/>
      <c r="BW2308" s="228"/>
      <c r="BX2308" s="182"/>
      <c r="BY2308" s="182"/>
      <c r="BZ2308" s="182"/>
      <c r="CA2308" s="182"/>
      <c r="CB2308" s="182"/>
      <c r="CC2308" s="182"/>
      <c r="CE2308" s="1"/>
      <c r="CF2308" s="1"/>
      <c r="CG2308" s="1"/>
      <c r="CH2308" s="1"/>
      <c r="CI2308" s="1"/>
      <c r="CJ2308" s="1"/>
      <c r="CK2308" s="1"/>
      <c r="CL2308" s="1"/>
      <c r="CM2308" s="1"/>
      <c r="CN2308" s="1"/>
      <c r="CO2308" s="1"/>
    </row>
    <row r="2309" spans="1:93" ht="30" customHeight="1" x14ac:dyDescent="0.2">
      <c r="A2309" s="1">
        <v>2303</v>
      </c>
      <c r="B2309" s="1" t="s">
        <v>291</v>
      </c>
      <c r="C2309" s="1" t="s">
        <v>617</v>
      </c>
      <c r="D2309" s="1" t="s">
        <v>54</v>
      </c>
      <c r="E2309" s="1" t="s">
        <v>618</v>
      </c>
      <c r="F2309" s="1" t="s">
        <v>74</v>
      </c>
      <c r="G2309" s="1">
        <v>9</v>
      </c>
      <c r="H2309" s="1" t="s">
        <v>341</v>
      </c>
      <c r="I2309" s="1" t="s">
        <v>114</v>
      </c>
      <c r="J2309" s="64">
        <v>287</v>
      </c>
      <c r="K2309" s="76">
        <v>2294780</v>
      </c>
      <c r="L2309" s="29">
        <v>45956</v>
      </c>
      <c r="M2309" s="29" t="s">
        <v>4163</v>
      </c>
      <c r="N2309" s="1" t="s">
        <v>478</v>
      </c>
      <c r="O2309" s="28" t="s">
        <v>307</v>
      </c>
      <c r="P2309" s="1" t="s">
        <v>87</v>
      </c>
      <c r="Q2309" s="76">
        <v>8</v>
      </c>
      <c r="R2309" s="1" t="s">
        <v>537</v>
      </c>
      <c r="T2309" s="1" t="s">
        <v>115</v>
      </c>
      <c r="U2309" s="1"/>
      <c r="V2309" s="1"/>
      <c r="W2309" s="4"/>
      <c r="X2309" s="28"/>
      <c r="Y2309" s="33"/>
      <c r="Z2309" s="33"/>
      <c r="AA2309" s="96"/>
      <c r="AB2309" s="178"/>
      <c r="AC2309" s="33">
        <v>22</v>
      </c>
      <c r="AD2309" s="33">
        <v>200</v>
      </c>
      <c r="AE2309" s="33" t="s">
        <v>103</v>
      </c>
      <c r="AF2309" s="33" t="s">
        <v>103</v>
      </c>
      <c r="AG2309" s="33"/>
      <c r="AH2309" s="4"/>
      <c r="AI2309" s="1"/>
      <c r="AJ2309" s="1"/>
      <c r="AK2309" s="1"/>
      <c r="AL2309" s="5"/>
      <c r="AM2309" s="164">
        <f t="shared" si="118"/>
        <v>45959</v>
      </c>
      <c r="AW2309" s="96"/>
      <c r="AX2309" s="37">
        <f t="shared" si="117"/>
        <v>45963</v>
      </c>
      <c r="AY2309" s="183"/>
      <c r="AZ2309" s="183"/>
      <c r="BA2309" s="182"/>
      <c r="BB2309" s="182"/>
      <c r="BC2309" s="182"/>
      <c r="BD2309" s="182"/>
      <c r="BE2309" s="182"/>
      <c r="BF2309" s="182"/>
      <c r="BG2309" s="182"/>
      <c r="BH2309" s="4"/>
      <c r="BI2309" s="1"/>
      <c r="BJ2309" s="1"/>
      <c r="BK2309" s="1"/>
      <c r="BL2309" s="31"/>
      <c r="BM2309" s="31"/>
      <c r="BN2309" s="1"/>
      <c r="BO2309" s="1"/>
      <c r="BP2309" s="1"/>
      <c r="BQ2309" s="1"/>
      <c r="BR2309" s="1"/>
      <c r="BS2309" s="4"/>
      <c r="BT2309" s="37">
        <f t="shared" si="119"/>
        <v>45984</v>
      </c>
      <c r="BU2309" s="220"/>
      <c r="BV2309" s="183"/>
      <c r="BW2309" s="228"/>
      <c r="BX2309" s="182"/>
      <c r="BY2309" s="182"/>
      <c r="BZ2309" s="182"/>
      <c r="CA2309" s="182"/>
      <c r="CB2309" s="182"/>
      <c r="CC2309" s="182"/>
      <c r="CE2309" s="1"/>
      <c r="CF2309" s="1"/>
      <c r="CG2309" s="1"/>
      <c r="CH2309" s="1"/>
      <c r="CI2309" s="1"/>
      <c r="CJ2309" s="1"/>
      <c r="CK2309" s="1"/>
      <c r="CL2309" s="1"/>
      <c r="CM2309" s="1"/>
      <c r="CN2309" s="1"/>
      <c r="CO2309" s="1"/>
    </row>
    <row r="2310" spans="1:93" ht="30" customHeight="1" x14ac:dyDescent="0.2">
      <c r="A2310" s="1">
        <v>2304</v>
      </c>
      <c r="B2310" s="1" t="s">
        <v>291</v>
      </c>
      <c r="C2310" s="1" t="s">
        <v>617</v>
      </c>
      <c r="D2310" s="1" t="s">
        <v>54</v>
      </c>
      <c r="E2310" s="1" t="s">
        <v>618</v>
      </c>
      <c r="F2310" s="1" t="s">
        <v>74</v>
      </c>
      <c r="G2310" s="1">
        <v>9</v>
      </c>
      <c r="H2310" s="1" t="s">
        <v>341</v>
      </c>
      <c r="I2310" s="1" t="s">
        <v>114</v>
      </c>
      <c r="J2310" s="64">
        <v>302</v>
      </c>
      <c r="K2310" s="76">
        <v>2294782</v>
      </c>
      <c r="L2310" s="29">
        <v>45956</v>
      </c>
      <c r="M2310" s="29" t="s">
        <v>4163</v>
      </c>
      <c r="N2310" s="1" t="s">
        <v>478</v>
      </c>
      <c r="O2310" s="28" t="s">
        <v>307</v>
      </c>
      <c r="P2310" s="1" t="s">
        <v>87</v>
      </c>
      <c r="Q2310" s="76">
        <v>8</v>
      </c>
      <c r="R2310" s="1" t="s">
        <v>537</v>
      </c>
      <c r="T2310" s="1" t="s">
        <v>115</v>
      </c>
      <c r="U2310" s="1"/>
      <c r="V2310" s="1"/>
      <c r="W2310" s="4"/>
      <c r="X2310" s="28"/>
      <c r="Y2310" s="33"/>
      <c r="Z2310" s="33"/>
      <c r="AA2310" s="96"/>
      <c r="AB2310" s="178"/>
      <c r="AC2310" s="33">
        <v>23.5</v>
      </c>
      <c r="AD2310" s="33">
        <v>220</v>
      </c>
      <c r="AE2310" s="33" t="s">
        <v>103</v>
      </c>
      <c r="AF2310" s="33" t="s">
        <v>103</v>
      </c>
      <c r="AG2310" s="33"/>
      <c r="AH2310" s="4"/>
      <c r="AI2310" s="1"/>
      <c r="AJ2310" s="1"/>
      <c r="AK2310" s="1"/>
      <c r="AL2310" s="5"/>
      <c r="AM2310" s="164">
        <f t="shared" si="118"/>
        <v>45959</v>
      </c>
      <c r="AW2310" s="96"/>
      <c r="AX2310" s="37">
        <f t="shared" si="117"/>
        <v>45963</v>
      </c>
      <c r="AY2310" s="183"/>
      <c r="AZ2310" s="183"/>
      <c r="BA2310" s="182"/>
      <c r="BB2310" s="182"/>
      <c r="BC2310" s="182"/>
      <c r="BD2310" s="182"/>
      <c r="BE2310" s="182"/>
      <c r="BF2310" s="182"/>
      <c r="BG2310" s="182"/>
      <c r="BH2310" s="4"/>
      <c r="BI2310" s="1"/>
      <c r="BJ2310" s="1"/>
      <c r="BK2310" s="1"/>
      <c r="BL2310" s="31"/>
      <c r="BM2310" s="31"/>
      <c r="BN2310" s="1"/>
      <c r="BO2310" s="1"/>
      <c r="BP2310" s="1"/>
      <c r="BQ2310" s="1"/>
      <c r="BR2310" s="1"/>
      <c r="BS2310" s="4"/>
      <c r="BT2310" s="37">
        <f t="shared" si="119"/>
        <v>45984</v>
      </c>
      <c r="BU2310" s="220"/>
      <c r="BV2310" s="183"/>
      <c r="BW2310" s="228"/>
      <c r="BX2310" s="182"/>
      <c r="BY2310" s="182"/>
      <c r="BZ2310" s="182"/>
      <c r="CA2310" s="182"/>
      <c r="CB2310" s="182"/>
      <c r="CC2310" s="182"/>
      <c r="CE2310" s="1"/>
      <c r="CF2310" s="1"/>
      <c r="CG2310" s="1"/>
      <c r="CH2310" s="1"/>
      <c r="CI2310" s="1"/>
      <c r="CJ2310" s="1"/>
      <c r="CK2310" s="1"/>
      <c r="CL2310" s="1"/>
      <c r="CM2310" s="1"/>
      <c r="CN2310" s="1"/>
      <c r="CO2310" s="1"/>
    </row>
    <row r="2311" spans="1:93" ht="30" customHeight="1" x14ac:dyDescent="0.2">
      <c r="A2311" s="1">
        <v>2305</v>
      </c>
      <c r="B2311" s="1" t="s">
        <v>291</v>
      </c>
      <c r="C2311" s="1" t="s">
        <v>617</v>
      </c>
      <c r="D2311" s="1" t="s">
        <v>54</v>
      </c>
      <c r="E2311" s="1" t="s">
        <v>618</v>
      </c>
      <c r="F2311" s="1" t="s">
        <v>74</v>
      </c>
      <c r="G2311" s="1">
        <v>9</v>
      </c>
      <c r="H2311" s="1" t="s">
        <v>341</v>
      </c>
      <c r="I2311" s="1" t="s">
        <v>114</v>
      </c>
      <c r="J2311" s="64">
        <v>557</v>
      </c>
      <c r="K2311" s="76">
        <v>2294783</v>
      </c>
      <c r="L2311" s="29">
        <v>45956</v>
      </c>
      <c r="M2311" s="29" t="s">
        <v>4163</v>
      </c>
      <c r="N2311" s="1" t="s">
        <v>478</v>
      </c>
      <c r="O2311" s="28" t="s">
        <v>307</v>
      </c>
      <c r="P2311" s="1" t="s">
        <v>87</v>
      </c>
      <c r="Q2311" s="76">
        <v>12</v>
      </c>
      <c r="R2311" s="1" t="s">
        <v>537</v>
      </c>
      <c r="S2311" s="1">
        <v>6</v>
      </c>
      <c r="T2311" s="1" t="s">
        <v>115</v>
      </c>
      <c r="U2311" s="1"/>
      <c r="V2311" s="1"/>
      <c r="W2311" s="4"/>
      <c r="X2311" s="28"/>
      <c r="Y2311" s="33"/>
      <c r="Z2311" s="33"/>
      <c r="AA2311" s="96"/>
      <c r="AB2311" s="178"/>
      <c r="AC2311" s="33">
        <v>23</v>
      </c>
      <c r="AD2311" s="33">
        <v>200</v>
      </c>
      <c r="AE2311" s="33" t="s">
        <v>103</v>
      </c>
      <c r="AF2311" s="33" t="s">
        <v>103</v>
      </c>
      <c r="AG2311" s="33"/>
      <c r="AH2311" s="4"/>
      <c r="AI2311" s="1"/>
      <c r="AJ2311" s="1"/>
      <c r="AK2311" s="1"/>
      <c r="AL2311" s="5"/>
      <c r="AM2311" s="164">
        <f t="shared" si="118"/>
        <v>45959</v>
      </c>
      <c r="AW2311" s="96"/>
      <c r="AX2311" s="37">
        <f t="shared" si="117"/>
        <v>45963</v>
      </c>
      <c r="AY2311" s="183"/>
      <c r="AZ2311" s="183"/>
      <c r="BA2311" s="182"/>
      <c r="BB2311" s="182"/>
      <c r="BC2311" s="182"/>
      <c r="BD2311" s="182"/>
      <c r="BE2311" s="182"/>
      <c r="BF2311" s="182"/>
      <c r="BG2311" s="182"/>
      <c r="BH2311" s="4"/>
      <c r="BI2311" s="1"/>
      <c r="BJ2311" s="1"/>
      <c r="BK2311" s="1"/>
      <c r="BL2311" s="31"/>
      <c r="BM2311" s="31"/>
      <c r="BN2311" s="1"/>
      <c r="BO2311" s="1"/>
      <c r="BP2311" s="1"/>
      <c r="BQ2311" s="1"/>
      <c r="BR2311" s="1"/>
      <c r="BS2311" s="4"/>
      <c r="BT2311" s="37">
        <f t="shared" si="119"/>
        <v>45984</v>
      </c>
      <c r="BU2311" s="220"/>
      <c r="BV2311" s="183"/>
      <c r="BW2311" s="228"/>
      <c r="BX2311" s="182"/>
      <c r="BY2311" s="182"/>
      <c r="BZ2311" s="182"/>
      <c r="CA2311" s="182"/>
      <c r="CB2311" s="182"/>
      <c r="CC2311" s="182"/>
      <c r="CE2311" s="1"/>
      <c r="CF2311" s="1"/>
      <c r="CG2311" s="1"/>
      <c r="CH2311" s="1"/>
      <c r="CI2311" s="1"/>
      <c r="CJ2311" s="1"/>
      <c r="CK2311" s="1"/>
      <c r="CL2311" s="1"/>
      <c r="CM2311" s="1"/>
      <c r="CN2311" s="1"/>
      <c r="CO2311" s="1"/>
    </row>
    <row r="2312" spans="1:93" ht="30" customHeight="1" x14ac:dyDescent="0.2">
      <c r="A2312" s="1">
        <v>2306</v>
      </c>
      <c r="B2312" s="1" t="s">
        <v>291</v>
      </c>
      <c r="C2312" s="1" t="s">
        <v>617</v>
      </c>
      <c r="D2312" s="1" t="s">
        <v>54</v>
      </c>
      <c r="E2312" s="1" t="s">
        <v>618</v>
      </c>
      <c r="F2312" s="1" t="s">
        <v>74</v>
      </c>
      <c r="G2312" s="1">
        <v>9</v>
      </c>
      <c r="H2312" s="1" t="s">
        <v>341</v>
      </c>
      <c r="I2312" s="1" t="s">
        <v>114</v>
      </c>
      <c r="J2312" s="64">
        <v>433</v>
      </c>
      <c r="K2312" s="76">
        <v>2294784</v>
      </c>
      <c r="L2312" s="29">
        <v>45956</v>
      </c>
      <c r="M2312" s="29" t="s">
        <v>4163</v>
      </c>
      <c r="N2312" s="1" t="s">
        <v>478</v>
      </c>
      <c r="O2312" s="28" t="s">
        <v>307</v>
      </c>
      <c r="P2312" s="1" t="s">
        <v>87</v>
      </c>
      <c r="Q2312" s="76">
        <v>9</v>
      </c>
      <c r="R2312" s="1" t="s">
        <v>537</v>
      </c>
      <c r="T2312" s="1" t="s">
        <v>115</v>
      </c>
      <c r="U2312" s="1"/>
      <c r="V2312" s="1"/>
      <c r="W2312" s="4"/>
      <c r="X2312" s="28"/>
      <c r="Y2312" s="33"/>
      <c r="Z2312" s="33"/>
      <c r="AA2312" s="96"/>
      <c r="AB2312" s="178"/>
      <c r="AC2312" s="33">
        <v>28.5</v>
      </c>
      <c r="AD2312" s="33">
        <v>180</v>
      </c>
      <c r="AE2312" s="33" t="s">
        <v>103</v>
      </c>
      <c r="AF2312" s="33" t="s">
        <v>103</v>
      </c>
      <c r="AG2312" s="33"/>
      <c r="AH2312" s="4"/>
      <c r="AI2312" s="1"/>
      <c r="AJ2312" s="1"/>
      <c r="AK2312" s="1"/>
      <c r="AL2312" s="5"/>
      <c r="AM2312" s="164">
        <f t="shared" si="118"/>
        <v>45959</v>
      </c>
      <c r="AW2312" s="96"/>
      <c r="AX2312" s="37">
        <f t="shared" si="117"/>
        <v>45963</v>
      </c>
      <c r="AY2312" s="183"/>
      <c r="AZ2312" s="183"/>
      <c r="BA2312" s="182"/>
      <c r="BB2312" s="182"/>
      <c r="BC2312" s="182"/>
      <c r="BD2312" s="182"/>
      <c r="BE2312" s="182"/>
      <c r="BF2312" s="182"/>
      <c r="BG2312" s="182"/>
      <c r="BH2312" s="4"/>
      <c r="BI2312" s="1"/>
      <c r="BJ2312" s="1"/>
      <c r="BK2312" s="1"/>
      <c r="BL2312" s="31"/>
      <c r="BM2312" s="31"/>
      <c r="BN2312" s="1"/>
      <c r="BO2312" s="1"/>
      <c r="BP2312" s="1"/>
      <c r="BQ2312" s="1"/>
      <c r="BR2312" s="1"/>
      <c r="BS2312" s="4"/>
      <c r="BT2312" s="37">
        <f t="shared" si="119"/>
        <v>45984</v>
      </c>
      <c r="BU2312" s="220"/>
      <c r="BV2312" s="183"/>
      <c r="BW2312" s="228"/>
      <c r="BX2312" s="182"/>
      <c r="BY2312" s="182"/>
      <c r="BZ2312" s="182"/>
      <c r="CA2312" s="182"/>
      <c r="CB2312" s="182"/>
      <c r="CC2312" s="182"/>
      <c r="CE2312" s="1"/>
      <c r="CF2312" s="1"/>
      <c r="CG2312" s="1"/>
      <c r="CH2312" s="1"/>
      <c r="CI2312" s="1"/>
      <c r="CJ2312" s="1"/>
      <c r="CK2312" s="1"/>
      <c r="CL2312" s="1"/>
      <c r="CM2312" s="1"/>
      <c r="CN2312" s="1"/>
      <c r="CO2312" s="1"/>
    </row>
    <row r="2313" spans="1:93" ht="30" customHeight="1" x14ac:dyDescent="0.2">
      <c r="A2313" s="1">
        <v>2307</v>
      </c>
      <c r="B2313" s="1" t="s">
        <v>291</v>
      </c>
      <c r="C2313" s="1" t="s">
        <v>617</v>
      </c>
      <c r="D2313" s="1" t="s">
        <v>54</v>
      </c>
      <c r="E2313" s="1" t="s">
        <v>618</v>
      </c>
      <c r="F2313" s="1" t="s">
        <v>74</v>
      </c>
      <c r="G2313" s="1">
        <v>9</v>
      </c>
      <c r="H2313" s="1" t="s">
        <v>341</v>
      </c>
      <c r="I2313" s="1" t="s">
        <v>114</v>
      </c>
      <c r="J2313" s="64">
        <v>393</v>
      </c>
      <c r="K2313" s="76">
        <v>2294785</v>
      </c>
      <c r="L2313" s="29">
        <v>45956</v>
      </c>
      <c r="M2313" s="29" t="s">
        <v>4163</v>
      </c>
      <c r="N2313" s="1" t="s">
        <v>478</v>
      </c>
      <c r="O2313" s="28" t="s">
        <v>307</v>
      </c>
      <c r="P2313" s="1" t="s">
        <v>87</v>
      </c>
      <c r="Q2313" s="76">
        <v>6</v>
      </c>
      <c r="R2313" s="1" t="s">
        <v>537</v>
      </c>
      <c r="T2313" s="1" t="s">
        <v>115</v>
      </c>
      <c r="U2313" s="1"/>
      <c r="V2313" s="1"/>
      <c r="W2313" s="4"/>
      <c r="X2313" s="28"/>
      <c r="Y2313" s="33"/>
      <c r="Z2313" s="33"/>
      <c r="AA2313" s="96"/>
      <c r="AB2313" s="179"/>
      <c r="AC2313" s="33">
        <v>27.5</v>
      </c>
      <c r="AD2313" s="33">
        <v>190</v>
      </c>
      <c r="AE2313" s="33" t="s">
        <v>103</v>
      </c>
      <c r="AF2313" s="33" t="s">
        <v>103</v>
      </c>
      <c r="AG2313" s="33"/>
      <c r="AH2313" s="4"/>
      <c r="AI2313" s="1"/>
      <c r="AJ2313" s="1"/>
      <c r="AK2313" s="1"/>
      <c r="AL2313" s="5"/>
      <c r="AM2313" s="164">
        <f t="shared" si="118"/>
        <v>45959</v>
      </c>
      <c r="AW2313" s="96"/>
      <c r="AX2313" s="37">
        <f t="shared" ref="AX2313:AX2376" si="120">IF(L2313=0, 0,L2313+7)</f>
        <v>45963</v>
      </c>
      <c r="AY2313" s="183"/>
      <c r="AZ2313" s="183"/>
      <c r="BA2313" s="182"/>
      <c r="BB2313" s="182"/>
      <c r="BC2313" s="182"/>
      <c r="BD2313" s="182"/>
      <c r="BE2313" s="182"/>
      <c r="BF2313" s="182"/>
      <c r="BG2313" s="182"/>
      <c r="BH2313" s="4"/>
      <c r="BI2313" s="1"/>
      <c r="BJ2313" s="1"/>
      <c r="BK2313" s="1"/>
      <c r="BL2313" s="31"/>
      <c r="BM2313" s="31"/>
      <c r="BN2313" s="1"/>
      <c r="BO2313" s="1"/>
      <c r="BP2313" s="1"/>
      <c r="BQ2313" s="1"/>
      <c r="BR2313" s="1"/>
      <c r="BS2313" s="4"/>
      <c r="BT2313" s="37">
        <f t="shared" si="119"/>
        <v>45984</v>
      </c>
      <c r="BU2313" s="220"/>
      <c r="BV2313" s="183"/>
      <c r="BW2313" s="228"/>
      <c r="BX2313" s="182"/>
      <c r="BY2313" s="182"/>
      <c r="BZ2313" s="182"/>
      <c r="CA2313" s="182"/>
      <c r="CB2313" s="182"/>
      <c r="CC2313" s="182"/>
      <c r="CE2313" s="1"/>
      <c r="CF2313" s="1"/>
      <c r="CG2313" s="1"/>
      <c r="CH2313" s="1"/>
      <c r="CI2313" s="1"/>
      <c r="CJ2313" s="1"/>
      <c r="CK2313" s="1"/>
      <c r="CL2313" s="1"/>
      <c r="CM2313" s="1"/>
      <c r="CN2313" s="1"/>
      <c r="CO2313" s="1"/>
    </row>
    <row r="2314" spans="1:93" ht="30" customHeight="1" x14ac:dyDescent="0.2">
      <c r="A2314" s="1">
        <v>2308</v>
      </c>
      <c r="B2314" s="1" t="s">
        <v>619</v>
      </c>
      <c r="C2314" s="1" t="s">
        <v>620</v>
      </c>
      <c r="D2314" s="1" t="s">
        <v>621</v>
      </c>
      <c r="E2314" s="1" t="s">
        <v>622</v>
      </c>
      <c r="F2314" s="1" t="s">
        <v>74</v>
      </c>
      <c r="G2314" s="1">
        <v>4</v>
      </c>
      <c r="H2314" s="1" t="s">
        <v>341</v>
      </c>
      <c r="I2314" s="1" t="s">
        <v>114</v>
      </c>
      <c r="J2314" s="64">
        <v>393</v>
      </c>
      <c r="K2314" s="76">
        <v>2294842</v>
      </c>
      <c r="L2314" s="29">
        <v>45957</v>
      </c>
      <c r="M2314" s="29" t="s">
        <v>4163</v>
      </c>
      <c r="N2314" s="1" t="s">
        <v>478</v>
      </c>
      <c r="O2314" s="28" t="s">
        <v>225</v>
      </c>
      <c r="P2314" s="1" t="s">
        <v>216</v>
      </c>
      <c r="Q2314" s="76">
        <v>10</v>
      </c>
      <c r="R2314" s="1" t="s">
        <v>537</v>
      </c>
      <c r="T2314" s="1" t="s">
        <v>115</v>
      </c>
      <c r="U2314" s="1"/>
      <c r="V2314" s="1"/>
      <c r="W2314" s="4"/>
      <c r="X2314" s="28"/>
      <c r="Y2314" s="33"/>
      <c r="Z2314" s="33"/>
      <c r="AA2314" s="96"/>
      <c r="AB2314" s="177" t="s">
        <v>1290</v>
      </c>
      <c r="AC2314" s="33">
        <v>26.5</v>
      </c>
      <c r="AD2314" s="33">
        <v>190</v>
      </c>
      <c r="AE2314" s="33" t="s">
        <v>103</v>
      </c>
      <c r="AF2314" s="33" t="s">
        <v>103</v>
      </c>
      <c r="AG2314" s="33"/>
      <c r="AH2314" s="4"/>
      <c r="AI2314" s="1"/>
      <c r="AJ2314" s="1"/>
      <c r="AK2314" s="1"/>
      <c r="AL2314" s="5"/>
      <c r="AM2314" s="164">
        <f t="shared" si="118"/>
        <v>45960</v>
      </c>
      <c r="AN2314" s="182" t="s">
        <v>943</v>
      </c>
      <c r="AO2314" s="183" t="s">
        <v>944</v>
      </c>
      <c r="AP2314" s="182">
        <v>39.299999999999997</v>
      </c>
      <c r="AQ2314" s="182">
        <v>40.4</v>
      </c>
      <c r="AR2314" s="182">
        <v>38.5</v>
      </c>
      <c r="AS2314" s="182">
        <v>38.799999999999997</v>
      </c>
      <c r="AT2314" s="182">
        <v>38.9</v>
      </c>
      <c r="AU2314" s="182">
        <v>40.299999999999997</v>
      </c>
      <c r="AV2314" s="182">
        <f>AVERAGE(AP2314:AU2579)</f>
        <v>39.366666666666667</v>
      </c>
      <c r="AW2314" s="96"/>
      <c r="AX2314" s="37">
        <f t="shared" si="120"/>
        <v>45964</v>
      </c>
      <c r="AY2314" s="183" t="s">
        <v>943</v>
      </c>
      <c r="AZ2314" s="183" t="s">
        <v>945</v>
      </c>
      <c r="BA2314" s="183">
        <v>44.7</v>
      </c>
      <c r="BB2314" s="183">
        <v>45</v>
      </c>
      <c r="BC2314" s="183">
        <v>44.1</v>
      </c>
      <c r="BD2314" s="183">
        <v>42.9</v>
      </c>
      <c r="BE2314" s="183">
        <v>44.9</v>
      </c>
      <c r="BF2314" s="183">
        <v>42.9</v>
      </c>
      <c r="BG2314" s="183">
        <f>AVERAGE(BA2314:BF2551)</f>
        <v>43.439682539682558</v>
      </c>
      <c r="BH2314" s="4"/>
      <c r="BI2314" s="1"/>
      <c r="BJ2314" s="1"/>
      <c r="BK2314" s="1"/>
      <c r="BL2314" s="31"/>
      <c r="BM2314" s="31"/>
      <c r="BN2314" s="1"/>
      <c r="BO2314" s="1"/>
      <c r="BP2314" s="1"/>
      <c r="BQ2314" s="1"/>
      <c r="BR2314" s="1"/>
      <c r="BS2314" s="4"/>
      <c r="BT2314" s="37">
        <f t="shared" si="119"/>
        <v>45985</v>
      </c>
      <c r="BU2314" s="220" t="s">
        <v>943</v>
      </c>
      <c r="BV2314" s="183" t="s">
        <v>950</v>
      </c>
      <c r="BW2314" s="221">
        <v>57.4</v>
      </c>
      <c r="BX2314" s="183">
        <v>58.4</v>
      </c>
      <c r="BY2314" s="183">
        <v>57.1</v>
      </c>
      <c r="BZ2314" s="183">
        <v>58.5</v>
      </c>
      <c r="CA2314" s="183">
        <v>56.8</v>
      </c>
      <c r="CB2314" s="183">
        <v>58.1</v>
      </c>
      <c r="CC2314" s="183"/>
      <c r="CE2314" s="1"/>
      <c r="CF2314" s="1"/>
      <c r="CG2314" s="1"/>
      <c r="CH2314" s="1"/>
      <c r="CI2314" s="1"/>
      <c r="CJ2314" s="1"/>
      <c r="CK2314" s="1"/>
      <c r="CL2314" s="1"/>
      <c r="CM2314" s="1"/>
      <c r="CN2314" s="1"/>
      <c r="CO2314" s="1"/>
    </row>
    <row r="2315" spans="1:93" ht="30" customHeight="1" x14ac:dyDescent="0.2">
      <c r="A2315" s="1">
        <v>2309</v>
      </c>
      <c r="B2315" s="1" t="s">
        <v>619</v>
      </c>
      <c r="C2315" s="1" t="s">
        <v>620</v>
      </c>
      <c r="D2315" s="1" t="s">
        <v>621</v>
      </c>
      <c r="E2315" s="1" t="s">
        <v>622</v>
      </c>
      <c r="F2315" s="1" t="s">
        <v>74</v>
      </c>
      <c r="G2315" s="1">
        <v>4</v>
      </c>
      <c r="H2315" s="1" t="s">
        <v>341</v>
      </c>
      <c r="I2315" s="1" t="s">
        <v>114</v>
      </c>
      <c r="J2315" s="64">
        <v>407</v>
      </c>
      <c r="K2315" s="76">
        <v>2293259</v>
      </c>
      <c r="L2315" s="29">
        <v>45957</v>
      </c>
      <c r="M2315" s="29" t="s">
        <v>4163</v>
      </c>
      <c r="N2315" s="1" t="s">
        <v>478</v>
      </c>
      <c r="O2315" s="28" t="s">
        <v>225</v>
      </c>
      <c r="P2315" s="1" t="s">
        <v>216</v>
      </c>
      <c r="Q2315" s="76">
        <v>9</v>
      </c>
      <c r="R2315" s="1" t="s">
        <v>537</v>
      </c>
      <c r="S2315" s="1">
        <v>6</v>
      </c>
      <c r="T2315" s="1" t="s">
        <v>115</v>
      </c>
      <c r="U2315" s="1"/>
      <c r="V2315" s="1"/>
      <c r="W2315" s="4"/>
      <c r="X2315" s="28"/>
      <c r="Y2315" s="33"/>
      <c r="Z2315" s="33"/>
      <c r="AA2315" s="96"/>
      <c r="AB2315" s="178"/>
      <c r="AC2315" s="33">
        <v>22.5</v>
      </c>
      <c r="AD2315" s="33">
        <v>230</v>
      </c>
      <c r="AE2315" s="33" t="s">
        <v>103</v>
      </c>
      <c r="AF2315" s="33" t="s">
        <v>103</v>
      </c>
      <c r="AG2315" s="33"/>
      <c r="AH2315" s="4"/>
      <c r="AI2315" s="1"/>
      <c r="AJ2315" s="1"/>
      <c r="AK2315" s="1"/>
      <c r="AL2315" s="5"/>
      <c r="AM2315" s="164">
        <f t="shared" si="118"/>
        <v>45960</v>
      </c>
      <c r="AN2315" s="182"/>
      <c r="AO2315" s="183"/>
      <c r="AP2315" s="182"/>
      <c r="AQ2315" s="182"/>
      <c r="AR2315" s="182"/>
      <c r="AS2315" s="182"/>
      <c r="AT2315" s="182"/>
      <c r="AU2315" s="182"/>
      <c r="AV2315" s="182"/>
      <c r="AW2315" s="96"/>
      <c r="AX2315" s="37">
        <f t="shared" si="120"/>
        <v>45964</v>
      </c>
      <c r="AY2315" s="183"/>
      <c r="AZ2315" s="183"/>
      <c r="BA2315" s="183"/>
      <c r="BB2315" s="183"/>
      <c r="BC2315" s="183"/>
      <c r="BD2315" s="183"/>
      <c r="BE2315" s="183"/>
      <c r="BF2315" s="183"/>
      <c r="BG2315" s="183"/>
      <c r="BH2315" s="4"/>
      <c r="BI2315" s="1"/>
      <c r="BJ2315" s="1"/>
      <c r="BK2315" s="1"/>
      <c r="BL2315" s="31"/>
      <c r="BM2315" s="31"/>
      <c r="BN2315" s="1"/>
      <c r="BO2315" s="1"/>
      <c r="BP2315" s="1"/>
      <c r="BQ2315" s="1"/>
      <c r="BR2315" s="1"/>
      <c r="BS2315" s="4"/>
      <c r="BT2315" s="37">
        <f t="shared" si="119"/>
        <v>45985</v>
      </c>
      <c r="BU2315" s="220"/>
      <c r="BV2315" s="183"/>
      <c r="BW2315" s="221"/>
      <c r="BX2315" s="183"/>
      <c r="BY2315" s="183"/>
      <c r="BZ2315" s="183"/>
      <c r="CA2315" s="183"/>
      <c r="CB2315" s="183"/>
      <c r="CC2315" s="183"/>
      <c r="CE2315" s="1"/>
      <c r="CF2315" s="1"/>
      <c r="CG2315" s="1"/>
      <c r="CH2315" s="1"/>
      <c r="CI2315" s="1"/>
      <c r="CJ2315" s="1"/>
      <c r="CK2315" s="1"/>
      <c r="CL2315" s="1"/>
      <c r="CM2315" s="1"/>
      <c r="CN2315" s="1"/>
      <c r="CO2315" s="1"/>
    </row>
    <row r="2316" spans="1:93" ht="30" customHeight="1" x14ac:dyDescent="0.2">
      <c r="A2316" s="1">
        <v>2310</v>
      </c>
      <c r="B2316" s="1" t="s">
        <v>619</v>
      </c>
      <c r="C2316" s="1" t="s">
        <v>620</v>
      </c>
      <c r="D2316" s="1" t="s">
        <v>621</v>
      </c>
      <c r="E2316" s="1" t="s">
        <v>622</v>
      </c>
      <c r="F2316" s="1" t="s">
        <v>74</v>
      </c>
      <c r="G2316" s="1">
        <v>4</v>
      </c>
      <c r="H2316" s="1" t="s">
        <v>341</v>
      </c>
      <c r="I2316" s="1" t="s">
        <v>114</v>
      </c>
      <c r="J2316" s="64">
        <v>303</v>
      </c>
      <c r="K2316" s="76">
        <v>2294843</v>
      </c>
      <c r="L2316" s="29">
        <v>45957</v>
      </c>
      <c r="M2316" s="29" t="s">
        <v>4163</v>
      </c>
      <c r="N2316" s="1" t="s">
        <v>478</v>
      </c>
      <c r="O2316" s="28" t="s">
        <v>225</v>
      </c>
      <c r="P2316" s="1" t="s">
        <v>216</v>
      </c>
      <c r="Q2316" s="76">
        <v>8</v>
      </c>
      <c r="R2316" s="1" t="s">
        <v>537</v>
      </c>
      <c r="T2316" s="1" t="s">
        <v>115</v>
      </c>
      <c r="U2316" s="1"/>
      <c r="V2316" s="1"/>
      <c r="W2316" s="4"/>
      <c r="X2316" s="28"/>
      <c r="Y2316" s="33"/>
      <c r="Z2316" s="33"/>
      <c r="AA2316" s="96"/>
      <c r="AB2316" s="178"/>
      <c r="AC2316" s="33">
        <v>23.5</v>
      </c>
      <c r="AD2316" s="33">
        <v>210</v>
      </c>
      <c r="AE2316" s="33" t="s">
        <v>103</v>
      </c>
      <c r="AF2316" s="33" t="s">
        <v>103</v>
      </c>
      <c r="AG2316" s="33"/>
      <c r="AH2316" s="4"/>
      <c r="AI2316" s="1"/>
      <c r="AJ2316" s="1"/>
      <c r="AK2316" s="1"/>
      <c r="AL2316" s="5"/>
      <c r="AM2316" s="164">
        <f t="shared" si="118"/>
        <v>45960</v>
      </c>
      <c r="AN2316" s="182"/>
      <c r="AO2316" s="183"/>
      <c r="AP2316" s="182"/>
      <c r="AQ2316" s="182"/>
      <c r="AR2316" s="182"/>
      <c r="AS2316" s="182"/>
      <c r="AT2316" s="182"/>
      <c r="AU2316" s="182"/>
      <c r="AV2316" s="182"/>
      <c r="AW2316" s="96"/>
      <c r="AX2316" s="37">
        <f t="shared" si="120"/>
        <v>45964</v>
      </c>
      <c r="AY2316" s="183"/>
      <c r="AZ2316" s="183"/>
      <c r="BA2316" s="183"/>
      <c r="BB2316" s="183"/>
      <c r="BC2316" s="183"/>
      <c r="BD2316" s="183"/>
      <c r="BE2316" s="183"/>
      <c r="BF2316" s="183"/>
      <c r="BG2316" s="183"/>
      <c r="BH2316" s="4"/>
      <c r="BI2316" s="1"/>
      <c r="BJ2316" s="1"/>
      <c r="BK2316" s="1"/>
      <c r="BL2316" s="31"/>
      <c r="BM2316" s="31"/>
      <c r="BN2316" s="1"/>
      <c r="BO2316" s="1"/>
      <c r="BP2316" s="1"/>
      <c r="BQ2316" s="1"/>
      <c r="BR2316" s="1"/>
      <c r="BS2316" s="4"/>
      <c r="BT2316" s="37">
        <f t="shared" si="119"/>
        <v>45985</v>
      </c>
      <c r="BU2316" s="220"/>
      <c r="BV2316" s="183"/>
      <c r="BW2316" s="221"/>
      <c r="BX2316" s="183"/>
      <c r="BY2316" s="183"/>
      <c r="BZ2316" s="183"/>
      <c r="CA2316" s="183"/>
      <c r="CB2316" s="183"/>
      <c r="CC2316" s="183"/>
      <c r="CE2316" s="1"/>
      <c r="CF2316" s="1"/>
      <c r="CG2316" s="1"/>
      <c r="CH2316" s="1"/>
      <c r="CI2316" s="1"/>
      <c r="CJ2316" s="1"/>
      <c r="CK2316" s="1"/>
      <c r="CL2316" s="1"/>
      <c r="CM2316" s="1"/>
      <c r="CN2316" s="1"/>
      <c r="CO2316" s="1"/>
    </row>
    <row r="2317" spans="1:93" ht="30" customHeight="1" x14ac:dyDescent="0.2">
      <c r="A2317" s="1">
        <v>2311</v>
      </c>
      <c r="B2317" s="1" t="s">
        <v>619</v>
      </c>
      <c r="C2317" s="1" t="s">
        <v>620</v>
      </c>
      <c r="D2317" s="1" t="s">
        <v>621</v>
      </c>
      <c r="E2317" s="1" t="s">
        <v>622</v>
      </c>
      <c r="F2317" s="1" t="s">
        <v>74</v>
      </c>
      <c r="G2317" s="1">
        <v>4</v>
      </c>
      <c r="H2317" s="1" t="s">
        <v>341</v>
      </c>
      <c r="I2317" s="1" t="s">
        <v>114</v>
      </c>
      <c r="J2317" s="64">
        <v>551</v>
      </c>
      <c r="K2317" s="76">
        <v>2293260</v>
      </c>
      <c r="L2317" s="29">
        <v>45957</v>
      </c>
      <c r="M2317" s="29" t="s">
        <v>4163</v>
      </c>
      <c r="N2317" s="1" t="s">
        <v>478</v>
      </c>
      <c r="O2317" s="28" t="s">
        <v>225</v>
      </c>
      <c r="P2317" s="1" t="s">
        <v>216</v>
      </c>
      <c r="Q2317" s="76">
        <v>12</v>
      </c>
      <c r="R2317" s="1" t="s">
        <v>537</v>
      </c>
      <c r="T2317" s="1" t="s">
        <v>115</v>
      </c>
      <c r="U2317" s="1"/>
      <c r="V2317" s="1"/>
      <c r="W2317" s="4"/>
      <c r="X2317" s="28"/>
      <c r="Y2317" s="33"/>
      <c r="Z2317" s="33"/>
      <c r="AA2317" s="96"/>
      <c r="AB2317" s="178"/>
      <c r="AC2317" s="33">
        <v>23</v>
      </c>
      <c r="AD2317" s="33">
        <v>200</v>
      </c>
      <c r="AE2317" s="33" t="s">
        <v>103</v>
      </c>
      <c r="AF2317" s="33" t="s">
        <v>103</v>
      </c>
      <c r="AG2317" s="33"/>
      <c r="AH2317" s="4"/>
      <c r="AI2317" s="1"/>
      <c r="AJ2317" s="1"/>
      <c r="AK2317" s="1"/>
      <c r="AL2317" s="5"/>
      <c r="AM2317" s="164">
        <f t="shared" si="118"/>
        <v>45960</v>
      </c>
      <c r="AN2317" s="182"/>
      <c r="AO2317" s="183"/>
      <c r="AP2317" s="182"/>
      <c r="AQ2317" s="182"/>
      <c r="AR2317" s="182"/>
      <c r="AS2317" s="182"/>
      <c r="AT2317" s="182"/>
      <c r="AU2317" s="182"/>
      <c r="AV2317" s="182"/>
      <c r="AW2317" s="96"/>
      <c r="AX2317" s="37">
        <f t="shared" si="120"/>
        <v>45964</v>
      </c>
      <c r="AY2317" s="183"/>
      <c r="AZ2317" s="183"/>
      <c r="BA2317" s="183"/>
      <c r="BB2317" s="183"/>
      <c r="BC2317" s="183"/>
      <c r="BD2317" s="183"/>
      <c r="BE2317" s="183"/>
      <c r="BF2317" s="183"/>
      <c r="BG2317" s="183"/>
      <c r="BH2317" s="4"/>
      <c r="BI2317" s="1"/>
      <c r="BJ2317" s="1"/>
      <c r="BK2317" s="1"/>
      <c r="BL2317" s="31"/>
      <c r="BM2317" s="31"/>
      <c r="BN2317" s="1"/>
      <c r="BO2317" s="1"/>
      <c r="BP2317" s="1"/>
      <c r="BQ2317" s="1"/>
      <c r="BR2317" s="1"/>
      <c r="BS2317" s="4"/>
      <c r="BT2317" s="37">
        <f t="shared" si="119"/>
        <v>45985</v>
      </c>
      <c r="BU2317" s="220"/>
      <c r="BV2317" s="183"/>
      <c r="BW2317" s="221"/>
      <c r="BX2317" s="183"/>
      <c r="BY2317" s="183"/>
      <c r="BZ2317" s="183"/>
      <c r="CA2317" s="183"/>
      <c r="CB2317" s="183"/>
      <c r="CC2317" s="183"/>
      <c r="CE2317" s="1"/>
      <c r="CF2317" s="1"/>
      <c r="CG2317" s="1"/>
      <c r="CH2317" s="1"/>
      <c r="CI2317" s="1"/>
      <c r="CJ2317" s="1"/>
      <c r="CK2317" s="1"/>
      <c r="CL2317" s="1"/>
      <c r="CM2317" s="1"/>
      <c r="CN2317" s="1"/>
      <c r="CO2317" s="1"/>
    </row>
    <row r="2318" spans="1:93" ht="30" customHeight="1" x14ac:dyDescent="0.2">
      <c r="A2318" s="1">
        <v>2312</v>
      </c>
      <c r="B2318" s="1" t="s">
        <v>619</v>
      </c>
      <c r="C2318" s="1" t="s">
        <v>620</v>
      </c>
      <c r="D2318" s="1" t="s">
        <v>621</v>
      </c>
      <c r="E2318" s="1" t="s">
        <v>622</v>
      </c>
      <c r="F2318" s="1" t="s">
        <v>74</v>
      </c>
      <c r="G2318" s="1">
        <v>4</v>
      </c>
      <c r="H2318" s="1" t="s">
        <v>341</v>
      </c>
      <c r="I2318" s="1" t="s">
        <v>114</v>
      </c>
      <c r="J2318" s="64">
        <v>433</v>
      </c>
      <c r="K2318" s="76">
        <v>2294844</v>
      </c>
      <c r="L2318" s="29">
        <v>45957</v>
      </c>
      <c r="M2318" s="29" t="s">
        <v>4163</v>
      </c>
      <c r="N2318" s="1" t="s">
        <v>478</v>
      </c>
      <c r="O2318" s="28" t="s">
        <v>225</v>
      </c>
      <c r="P2318" s="1" t="s">
        <v>216</v>
      </c>
      <c r="Q2318" s="76">
        <v>9</v>
      </c>
      <c r="R2318" s="1" t="s">
        <v>537</v>
      </c>
      <c r="T2318" s="1" t="s">
        <v>115</v>
      </c>
      <c r="U2318" s="1"/>
      <c r="V2318" s="1"/>
      <c r="W2318" s="4"/>
      <c r="X2318" s="28"/>
      <c r="Y2318" s="33"/>
      <c r="Z2318" s="33"/>
      <c r="AA2318" s="96"/>
      <c r="AB2318" s="178"/>
      <c r="AC2318" s="33">
        <v>24</v>
      </c>
      <c r="AD2318" s="33">
        <v>220</v>
      </c>
      <c r="AE2318" s="33" t="s">
        <v>103</v>
      </c>
      <c r="AF2318" s="33" t="s">
        <v>103</v>
      </c>
      <c r="AG2318" s="33"/>
      <c r="AH2318" s="4"/>
      <c r="AI2318" s="1"/>
      <c r="AJ2318" s="1"/>
      <c r="AK2318" s="1"/>
      <c r="AL2318" s="5"/>
      <c r="AM2318" s="164">
        <f t="shared" si="118"/>
        <v>45960</v>
      </c>
      <c r="AN2318" s="182"/>
      <c r="AO2318" s="183"/>
      <c r="AP2318" s="182"/>
      <c r="AQ2318" s="182"/>
      <c r="AR2318" s="182"/>
      <c r="AS2318" s="182"/>
      <c r="AT2318" s="182"/>
      <c r="AU2318" s="182"/>
      <c r="AV2318" s="182"/>
      <c r="AW2318" s="96"/>
      <c r="AX2318" s="37">
        <f t="shared" si="120"/>
        <v>45964</v>
      </c>
      <c r="AY2318" s="183"/>
      <c r="AZ2318" s="183"/>
      <c r="BA2318" s="183"/>
      <c r="BB2318" s="183"/>
      <c r="BC2318" s="183"/>
      <c r="BD2318" s="183"/>
      <c r="BE2318" s="183"/>
      <c r="BF2318" s="183"/>
      <c r="BG2318" s="183"/>
      <c r="BH2318" s="4"/>
      <c r="BI2318" s="1"/>
      <c r="BJ2318" s="1"/>
      <c r="BK2318" s="1"/>
      <c r="BL2318" s="31"/>
      <c r="BM2318" s="31"/>
      <c r="BN2318" s="1"/>
      <c r="BO2318" s="1"/>
      <c r="BP2318" s="1"/>
      <c r="BQ2318" s="1"/>
      <c r="BR2318" s="1"/>
      <c r="BS2318" s="4"/>
      <c r="BT2318" s="37">
        <f t="shared" si="119"/>
        <v>45985</v>
      </c>
      <c r="BU2318" s="220"/>
      <c r="BV2318" s="183"/>
      <c r="BW2318" s="221"/>
      <c r="BX2318" s="183"/>
      <c r="BY2318" s="183"/>
      <c r="BZ2318" s="183"/>
      <c r="CA2318" s="183"/>
      <c r="CB2318" s="183"/>
      <c r="CC2318" s="183"/>
      <c r="CE2318" s="1"/>
      <c r="CF2318" s="1"/>
      <c r="CG2318" s="1"/>
      <c r="CH2318" s="1"/>
      <c r="CI2318" s="1"/>
      <c r="CJ2318" s="1"/>
      <c r="CK2318" s="1"/>
      <c r="CL2318" s="1"/>
      <c r="CM2318" s="1"/>
      <c r="CN2318" s="1"/>
      <c r="CO2318" s="1"/>
    </row>
    <row r="2319" spans="1:93" ht="30" customHeight="1" x14ac:dyDescent="0.2">
      <c r="A2319" s="1">
        <v>2313</v>
      </c>
      <c r="B2319" s="1" t="s">
        <v>619</v>
      </c>
      <c r="C2319" s="1" t="s">
        <v>620</v>
      </c>
      <c r="D2319" s="1" t="s">
        <v>621</v>
      </c>
      <c r="E2319" s="1" t="s">
        <v>622</v>
      </c>
      <c r="F2319" s="1" t="s">
        <v>74</v>
      </c>
      <c r="G2319" s="1">
        <v>4</v>
      </c>
      <c r="H2319" s="1" t="s">
        <v>341</v>
      </c>
      <c r="I2319" s="1" t="s">
        <v>114</v>
      </c>
      <c r="J2319" s="64">
        <v>238</v>
      </c>
      <c r="K2319" s="76">
        <v>2293261</v>
      </c>
      <c r="L2319" s="29">
        <v>45957</v>
      </c>
      <c r="M2319" s="29" t="s">
        <v>4163</v>
      </c>
      <c r="N2319" s="1" t="s">
        <v>478</v>
      </c>
      <c r="O2319" s="28" t="s">
        <v>225</v>
      </c>
      <c r="P2319" s="1" t="s">
        <v>216</v>
      </c>
      <c r="Q2319" s="76">
        <v>8</v>
      </c>
      <c r="R2319" s="1" t="s">
        <v>537</v>
      </c>
      <c r="T2319" s="1" t="s">
        <v>115</v>
      </c>
      <c r="U2319" s="1"/>
      <c r="V2319" s="1"/>
      <c r="W2319" s="4"/>
      <c r="X2319" s="28"/>
      <c r="Y2319" s="33"/>
      <c r="Z2319" s="33"/>
      <c r="AA2319" s="96"/>
      <c r="AB2319" s="178"/>
      <c r="AC2319" s="33">
        <v>24</v>
      </c>
      <c r="AD2319" s="33">
        <v>235</v>
      </c>
      <c r="AE2319" s="33" t="s">
        <v>103</v>
      </c>
      <c r="AF2319" s="33" t="s">
        <v>103</v>
      </c>
      <c r="AG2319" s="33"/>
      <c r="AH2319" s="4"/>
      <c r="AI2319" s="1"/>
      <c r="AJ2319" s="1"/>
      <c r="AK2319" s="1"/>
      <c r="AL2319" s="5"/>
      <c r="AM2319" s="164">
        <f t="shared" si="118"/>
        <v>45960</v>
      </c>
      <c r="AN2319" s="182"/>
      <c r="AO2319" s="183"/>
      <c r="AP2319" s="182"/>
      <c r="AQ2319" s="182"/>
      <c r="AR2319" s="182"/>
      <c r="AS2319" s="182"/>
      <c r="AT2319" s="182"/>
      <c r="AU2319" s="182"/>
      <c r="AV2319" s="182"/>
      <c r="AW2319" s="96"/>
      <c r="AX2319" s="37">
        <f t="shared" si="120"/>
        <v>45964</v>
      </c>
      <c r="AY2319" s="183"/>
      <c r="AZ2319" s="183"/>
      <c r="BA2319" s="183"/>
      <c r="BB2319" s="183"/>
      <c r="BC2319" s="183"/>
      <c r="BD2319" s="183"/>
      <c r="BE2319" s="183"/>
      <c r="BF2319" s="183"/>
      <c r="BG2319" s="183"/>
      <c r="BH2319" s="4"/>
      <c r="BI2319" s="1"/>
      <c r="BJ2319" s="1"/>
      <c r="BK2319" s="1"/>
      <c r="BL2319" s="31"/>
      <c r="BM2319" s="31"/>
      <c r="BN2319" s="1"/>
      <c r="BO2319" s="1"/>
      <c r="BP2319" s="1"/>
      <c r="BQ2319" s="1"/>
      <c r="BR2319" s="1"/>
      <c r="BS2319" s="4"/>
      <c r="BT2319" s="37">
        <f t="shared" si="119"/>
        <v>45985</v>
      </c>
      <c r="BU2319" s="220"/>
      <c r="BV2319" s="183"/>
      <c r="BW2319" s="221"/>
      <c r="BX2319" s="183"/>
      <c r="BY2319" s="183"/>
      <c r="BZ2319" s="183"/>
      <c r="CA2319" s="183"/>
      <c r="CB2319" s="183"/>
      <c r="CC2319" s="183"/>
      <c r="CE2319" s="1"/>
      <c r="CF2319" s="1"/>
      <c r="CG2319" s="1"/>
      <c r="CH2319" s="1"/>
      <c r="CI2319" s="1"/>
      <c r="CJ2319" s="1"/>
      <c r="CK2319" s="1"/>
      <c r="CL2319" s="1"/>
      <c r="CM2319" s="1"/>
      <c r="CN2319" s="1"/>
      <c r="CO2319" s="1"/>
    </row>
    <row r="2320" spans="1:93" ht="30" customHeight="1" x14ac:dyDescent="0.2">
      <c r="A2320" s="1">
        <v>2314</v>
      </c>
      <c r="B2320" s="1" t="s">
        <v>619</v>
      </c>
      <c r="C2320" s="1" t="s">
        <v>620</v>
      </c>
      <c r="D2320" s="1" t="s">
        <v>621</v>
      </c>
      <c r="E2320" s="1" t="s">
        <v>622</v>
      </c>
      <c r="F2320" s="1" t="s">
        <v>74</v>
      </c>
      <c r="G2320" s="1">
        <v>4</v>
      </c>
      <c r="H2320" s="1" t="s">
        <v>341</v>
      </c>
      <c r="I2320" s="1" t="s">
        <v>114</v>
      </c>
      <c r="J2320" s="64">
        <v>553</v>
      </c>
      <c r="K2320" s="76">
        <v>2293262</v>
      </c>
      <c r="L2320" s="29">
        <v>45957</v>
      </c>
      <c r="M2320" s="29" t="s">
        <v>4163</v>
      </c>
      <c r="N2320" s="1" t="s">
        <v>478</v>
      </c>
      <c r="O2320" s="28" t="s">
        <v>225</v>
      </c>
      <c r="P2320" s="1" t="s">
        <v>216</v>
      </c>
      <c r="Q2320" s="76">
        <v>12</v>
      </c>
      <c r="R2320" s="1" t="s">
        <v>537</v>
      </c>
      <c r="T2320" s="1" t="s">
        <v>115</v>
      </c>
      <c r="U2320" s="1"/>
      <c r="V2320" s="1"/>
      <c r="W2320" s="4"/>
      <c r="X2320" s="28"/>
      <c r="Y2320" s="33"/>
      <c r="Z2320" s="33"/>
      <c r="AA2320" s="96"/>
      <c r="AB2320" s="178"/>
      <c r="AC2320" s="33">
        <v>23.5</v>
      </c>
      <c r="AD2320" s="33">
        <v>230</v>
      </c>
      <c r="AE2320" s="33" t="s">
        <v>103</v>
      </c>
      <c r="AF2320" s="33" t="s">
        <v>103</v>
      </c>
      <c r="AG2320" s="33"/>
      <c r="AH2320" s="4"/>
      <c r="AI2320" s="1"/>
      <c r="AJ2320" s="1"/>
      <c r="AK2320" s="1"/>
      <c r="AL2320" s="5"/>
      <c r="AM2320" s="164">
        <f t="shared" si="118"/>
        <v>45960</v>
      </c>
      <c r="AN2320" s="182"/>
      <c r="AO2320" s="183"/>
      <c r="AP2320" s="182"/>
      <c r="AQ2320" s="182"/>
      <c r="AR2320" s="182"/>
      <c r="AS2320" s="182"/>
      <c r="AT2320" s="182"/>
      <c r="AU2320" s="182"/>
      <c r="AV2320" s="182"/>
      <c r="AW2320" s="96"/>
      <c r="AX2320" s="37">
        <f t="shared" si="120"/>
        <v>45964</v>
      </c>
      <c r="AY2320" s="183"/>
      <c r="AZ2320" s="183"/>
      <c r="BA2320" s="183"/>
      <c r="BB2320" s="183"/>
      <c r="BC2320" s="183"/>
      <c r="BD2320" s="183"/>
      <c r="BE2320" s="183"/>
      <c r="BF2320" s="183"/>
      <c r="BG2320" s="183"/>
      <c r="BH2320" s="4"/>
      <c r="BI2320" s="1"/>
      <c r="BJ2320" s="1"/>
      <c r="BK2320" s="1"/>
      <c r="BL2320" s="31"/>
      <c r="BM2320" s="31"/>
      <c r="BN2320" s="1"/>
      <c r="BO2320" s="1"/>
      <c r="BP2320" s="1"/>
      <c r="BQ2320" s="1"/>
      <c r="BR2320" s="1"/>
      <c r="BS2320" s="4"/>
      <c r="BT2320" s="37">
        <f t="shared" si="119"/>
        <v>45985</v>
      </c>
      <c r="BU2320" s="220"/>
      <c r="BV2320" s="183"/>
      <c r="BW2320" s="221"/>
      <c r="BX2320" s="183"/>
      <c r="BY2320" s="183"/>
      <c r="BZ2320" s="183"/>
      <c r="CA2320" s="183"/>
      <c r="CB2320" s="183"/>
      <c r="CC2320" s="183"/>
      <c r="CE2320" s="1"/>
      <c r="CF2320" s="1"/>
      <c r="CG2320" s="1"/>
      <c r="CH2320" s="1"/>
      <c r="CI2320" s="1"/>
      <c r="CJ2320" s="1"/>
      <c r="CK2320" s="1"/>
      <c r="CL2320" s="1"/>
      <c r="CM2320" s="1"/>
      <c r="CN2320" s="1"/>
      <c r="CO2320" s="1"/>
    </row>
    <row r="2321" spans="1:93" ht="30" customHeight="1" x14ac:dyDescent="0.2">
      <c r="A2321" s="1">
        <v>2315</v>
      </c>
      <c r="B2321" s="1" t="s">
        <v>619</v>
      </c>
      <c r="C2321" s="1" t="s">
        <v>620</v>
      </c>
      <c r="D2321" s="1" t="s">
        <v>621</v>
      </c>
      <c r="E2321" s="1" t="s">
        <v>622</v>
      </c>
      <c r="F2321" s="1" t="s">
        <v>74</v>
      </c>
      <c r="G2321" s="1">
        <v>4</v>
      </c>
      <c r="H2321" s="1" t="s">
        <v>341</v>
      </c>
      <c r="I2321" s="1" t="s">
        <v>114</v>
      </c>
      <c r="J2321" s="64">
        <v>411</v>
      </c>
      <c r="K2321" s="76">
        <v>2293263</v>
      </c>
      <c r="L2321" s="29">
        <v>45957</v>
      </c>
      <c r="M2321" s="29" t="s">
        <v>4163</v>
      </c>
      <c r="N2321" s="1" t="s">
        <v>478</v>
      </c>
      <c r="O2321" s="28" t="s">
        <v>225</v>
      </c>
      <c r="P2321" s="1" t="s">
        <v>216</v>
      </c>
      <c r="Q2321" s="76">
        <v>9</v>
      </c>
      <c r="R2321" s="1" t="s">
        <v>537</v>
      </c>
      <c r="T2321" s="1" t="s">
        <v>115</v>
      </c>
      <c r="U2321" s="1"/>
      <c r="V2321" s="1"/>
      <c r="W2321" s="4"/>
      <c r="X2321" s="28"/>
      <c r="Y2321" s="33"/>
      <c r="Z2321" s="33"/>
      <c r="AA2321" s="96"/>
      <c r="AB2321" s="178"/>
      <c r="AC2321" s="33">
        <v>25</v>
      </c>
      <c r="AD2321" s="33">
        <v>200</v>
      </c>
      <c r="AE2321" s="33" t="s">
        <v>103</v>
      </c>
      <c r="AF2321" s="33" t="s">
        <v>103</v>
      </c>
      <c r="AG2321" s="33"/>
      <c r="AH2321" s="4"/>
      <c r="AI2321" s="1"/>
      <c r="AJ2321" s="1"/>
      <c r="AK2321" s="1"/>
      <c r="AL2321" s="5"/>
      <c r="AM2321" s="164">
        <f t="shared" si="118"/>
        <v>45960</v>
      </c>
      <c r="AN2321" s="182"/>
      <c r="AO2321" s="183"/>
      <c r="AP2321" s="182"/>
      <c r="AQ2321" s="182"/>
      <c r="AR2321" s="182"/>
      <c r="AS2321" s="182"/>
      <c r="AT2321" s="182"/>
      <c r="AU2321" s="182"/>
      <c r="AV2321" s="182"/>
      <c r="AW2321" s="96"/>
      <c r="AX2321" s="37">
        <f t="shared" si="120"/>
        <v>45964</v>
      </c>
      <c r="AY2321" s="183"/>
      <c r="AZ2321" s="183"/>
      <c r="BA2321" s="183"/>
      <c r="BB2321" s="183"/>
      <c r="BC2321" s="183"/>
      <c r="BD2321" s="183"/>
      <c r="BE2321" s="183"/>
      <c r="BF2321" s="183"/>
      <c r="BG2321" s="183"/>
      <c r="BH2321" s="4"/>
      <c r="BI2321" s="1"/>
      <c r="BJ2321" s="1"/>
      <c r="BK2321" s="1"/>
      <c r="BL2321" s="31"/>
      <c r="BM2321" s="31"/>
      <c r="BN2321" s="1"/>
      <c r="BO2321" s="1"/>
      <c r="BP2321" s="1"/>
      <c r="BQ2321" s="1"/>
      <c r="BR2321" s="1"/>
      <c r="BS2321" s="4"/>
      <c r="BT2321" s="37">
        <f t="shared" si="119"/>
        <v>45985</v>
      </c>
      <c r="BU2321" s="220"/>
      <c r="BV2321" s="183"/>
      <c r="BW2321" s="221"/>
      <c r="BX2321" s="183"/>
      <c r="BY2321" s="183"/>
      <c r="BZ2321" s="183"/>
      <c r="CA2321" s="183"/>
      <c r="CB2321" s="183"/>
      <c r="CC2321" s="183"/>
      <c r="CE2321" s="1"/>
      <c r="CF2321" s="1"/>
      <c r="CG2321" s="1"/>
      <c r="CH2321" s="1"/>
      <c r="CI2321" s="1"/>
      <c r="CJ2321" s="1"/>
      <c r="CK2321" s="1"/>
      <c r="CL2321" s="1"/>
      <c r="CM2321" s="1"/>
      <c r="CN2321" s="1"/>
      <c r="CO2321" s="1"/>
    </row>
    <row r="2322" spans="1:93" ht="30" customHeight="1" x14ac:dyDescent="0.2">
      <c r="A2322" s="1">
        <v>2316</v>
      </c>
      <c r="B2322" s="1" t="s">
        <v>619</v>
      </c>
      <c r="C2322" s="1" t="s">
        <v>620</v>
      </c>
      <c r="D2322" s="1" t="s">
        <v>621</v>
      </c>
      <c r="E2322" s="1" t="s">
        <v>622</v>
      </c>
      <c r="F2322" s="1" t="s">
        <v>74</v>
      </c>
      <c r="G2322" s="1">
        <v>4</v>
      </c>
      <c r="H2322" s="1" t="s">
        <v>341</v>
      </c>
      <c r="I2322" s="1" t="s">
        <v>114</v>
      </c>
      <c r="J2322" s="64">
        <v>554</v>
      </c>
      <c r="K2322" s="76">
        <v>2293264</v>
      </c>
      <c r="L2322" s="29">
        <v>45957</v>
      </c>
      <c r="M2322" s="29" t="s">
        <v>4163</v>
      </c>
      <c r="N2322" s="1" t="s">
        <v>478</v>
      </c>
      <c r="O2322" s="28" t="s">
        <v>225</v>
      </c>
      <c r="P2322" s="1" t="s">
        <v>216</v>
      </c>
      <c r="Q2322" s="76">
        <v>12</v>
      </c>
      <c r="R2322" s="1" t="s">
        <v>537</v>
      </c>
      <c r="T2322" s="1" t="s">
        <v>115</v>
      </c>
      <c r="U2322" s="1"/>
      <c r="V2322" s="1"/>
      <c r="W2322" s="4"/>
      <c r="X2322" s="28"/>
      <c r="Y2322" s="33"/>
      <c r="Z2322" s="33"/>
      <c r="AA2322" s="96"/>
      <c r="AB2322" s="178"/>
      <c r="AC2322" s="33">
        <v>22.5</v>
      </c>
      <c r="AD2322" s="33">
        <v>240</v>
      </c>
      <c r="AE2322" s="33" t="s">
        <v>103</v>
      </c>
      <c r="AF2322" s="33" t="s">
        <v>103</v>
      </c>
      <c r="AG2322" s="33"/>
      <c r="AH2322" s="4"/>
      <c r="AI2322" s="1"/>
      <c r="AJ2322" s="1"/>
      <c r="AK2322" s="1"/>
      <c r="AL2322" s="5"/>
      <c r="AM2322" s="164">
        <f t="shared" si="118"/>
        <v>45960</v>
      </c>
      <c r="AN2322" s="182"/>
      <c r="AO2322" s="183"/>
      <c r="AP2322" s="182"/>
      <c r="AQ2322" s="182"/>
      <c r="AR2322" s="182"/>
      <c r="AS2322" s="182"/>
      <c r="AT2322" s="182"/>
      <c r="AU2322" s="182"/>
      <c r="AV2322" s="182"/>
      <c r="AW2322" s="96"/>
      <c r="AX2322" s="37">
        <f t="shared" si="120"/>
        <v>45964</v>
      </c>
      <c r="AY2322" s="183"/>
      <c r="AZ2322" s="183"/>
      <c r="BA2322" s="183"/>
      <c r="BB2322" s="183"/>
      <c r="BC2322" s="183"/>
      <c r="BD2322" s="183"/>
      <c r="BE2322" s="183"/>
      <c r="BF2322" s="183"/>
      <c r="BG2322" s="183"/>
      <c r="BH2322" s="4"/>
      <c r="BI2322" s="1"/>
      <c r="BJ2322" s="1"/>
      <c r="BK2322" s="1"/>
      <c r="BL2322" s="31"/>
      <c r="BM2322" s="31"/>
      <c r="BN2322" s="1"/>
      <c r="BO2322" s="1"/>
      <c r="BP2322" s="1"/>
      <c r="BQ2322" s="1"/>
      <c r="BR2322" s="1"/>
      <c r="BS2322" s="4"/>
      <c r="BT2322" s="37">
        <f t="shared" si="119"/>
        <v>45985</v>
      </c>
      <c r="BU2322" s="220"/>
      <c r="BV2322" s="183"/>
      <c r="BW2322" s="221"/>
      <c r="BX2322" s="183"/>
      <c r="BY2322" s="183"/>
      <c r="BZ2322" s="183"/>
      <c r="CA2322" s="183"/>
      <c r="CB2322" s="183"/>
      <c r="CC2322" s="183"/>
      <c r="CE2322" s="1"/>
      <c r="CF2322" s="1"/>
      <c r="CG2322" s="1"/>
      <c r="CH2322" s="1"/>
      <c r="CI2322" s="1"/>
      <c r="CJ2322" s="1"/>
      <c r="CK2322" s="1"/>
      <c r="CL2322" s="1"/>
      <c r="CM2322" s="1"/>
      <c r="CN2322" s="1"/>
      <c r="CO2322" s="1"/>
    </row>
    <row r="2323" spans="1:93" ht="30" customHeight="1" x14ac:dyDescent="0.2">
      <c r="A2323" s="1">
        <v>2317</v>
      </c>
      <c r="B2323" s="1" t="s">
        <v>619</v>
      </c>
      <c r="C2323" s="1" t="s">
        <v>620</v>
      </c>
      <c r="D2323" s="1" t="s">
        <v>621</v>
      </c>
      <c r="E2323" s="1" t="s">
        <v>622</v>
      </c>
      <c r="F2323" s="1" t="s">
        <v>74</v>
      </c>
      <c r="G2323" s="1">
        <v>4</v>
      </c>
      <c r="H2323" s="1" t="s">
        <v>341</v>
      </c>
      <c r="I2323" s="1" t="s">
        <v>114</v>
      </c>
      <c r="J2323" s="64">
        <v>390</v>
      </c>
      <c r="K2323" s="76">
        <v>2294846</v>
      </c>
      <c r="L2323" s="29">
        <v>45957</v>
      </c>
      <c r="M2323" s="29" t="s">
        <v>4163</v>
      </c>
      <c r="N2323" s="1" t="s">
        <v>478</v>
      </c>
      <c r="O2323" s="28" t="s">
        <v>225</v>
      </c>
      <c r="P2323" s="1" t="s">
        <v>216</v>
      </c>
      <c r="Q2323" s="76">
        <v>9</v>
      </c>
      <c r="R2323" s="1" t="s">
        <v>537</v>
      </c>
      <c r="S2323" s="1">
        <v>6</v>
      </c>
      <c r="T2323" s="1" t="s">
        <v>115</v>
      </c>
      <c r="U2323" s="1"/>
      <c r="V2323" s="1"/>
      <c r="W2323" s="4"/>
      <c r="X2323" s="28"/>
      <c r="Y2323" s="33"/>
      <c r="Z2323" s="33"/>
      <c r="AA2323" s="96"/>
      <c r="AB2323" s="178"/>
      <c r="AC2323" s="33">
        <v>24</v>
      </c>
      <c r="AD2323" s="33">
        <v>230</v>
      </c>
      <c r="AE2323" s="33" t="s">
        <v>103</v>
      </c>
      <c r="AF2323" s="33" t="s">
        <v>103</v>
      </c>
      <c r="AG2323" s="33"/>
      <c r="AH2323" s="4"/>
      <c r="AI2323" s="1"/>
      <c r="AJ2323" s="1"/>
      <c r="AK2323" s="1"/>
      <c r="AL2323" s="5"/>
      <c r="AM2323" s="164">
        <f t="shared" si="118"/>
        <v>45960</v>
      </c>
      <c r="AN2323" s="182"/>
      <c r="AO2323" s="183"/>
      <c r="AP2323" s="182"/>
      <c r="AQ2323" s="182"/>
      <c r="AR2323" s="182"/>
      <c r="AS2323" s="182"/>
      <c r="AT2323" s="182"/>
      <c r="AU2323" s="182"/>
      <c r="AV2323" s="182"/>
      <c r="AW2323" s="96"/>
      <c r="AX2323" s="37">
        <f t="shared" si="120"/>
        <v>45964</v>
      </c>
      <c r="AY2323" s="183"/>
      <c r="AZ2323" s="183"/>
      <c r="BA2323" s="183"/>
      <c r="BB2323" s="183"/>
      <c r="BC2323" s="183"/>
      <c r="BD2323" s="183"/>
      <c r="BE2323" s="183"/>
      <c r="BF2323" s="183"/>
      <c r="BG2323" s="183"/>
      <c r="BH2323" s="4"/>
      <c r="BI2323" s="1"/>
      <c r="BJ2323" s="1"/>
      <c r="BK2323" s="1"/>
      <c r="BL2323" s="31"/>
      <c r="BM2323" s="31"/>
      <c r="BN2323" s="1"/>
      <c r="BO2323" s="1"/>
      <c r="BP2323" s="1"/>
      <c r="BQ2323" s="1"/>
      <c r="BR2323" s="1"/>
      <c r="BS2323" s="4"/>
      <c r="BT2323" s="37">
        <f t="shared" si="119"/>
        <v>45985</v>
      </c>
      <c r="BU2323" s="220"/>
      <c r="BV2323" s="183"/>
      <c r="BW2323" s="221"/>
      <c r="BX2323" s="183"/>
      <c r="BY2323" s="183"/>
      <c r="BZ2323" s="183"/>
      <c r="CA2323" s="183"/>
      <c r="CB2323" s="183"/>
      <c r="CC2323" s="183"/>
      <c r="CE2323" s="1"/>
      <c r="CF2323" s="1"/>
      <c r="CG2323" s="1"/>
      <c r="CH2323" s="1"/>
      <c r="CI2323" s="1"/>
      <c r="CJ2323" s="1"/>
      <c r="CK2323" s="1"/>
      <c r="CL2323" s="1"/>
      <c r="CM2323" s="1"/>
      <c r="CN2323" s="1"/>
      <c r="CO2323" s="1"/>
    </row>
    <row r="2324" spans="1:93" ht="30" customHeight="1" x14ac:dyDescent="0.2">
      <c r="A2324" s="1">
        <v>2318</v>
      </c>
      <c r="B2324" s="1" t="s">
        <v>619</v>
      </c>
      <c r="C2324" s="1" t="s">
        <v>620</v>
      </c>
      <c r="D2324" s="1" t="s">
        <v>621</v>
      </c>
      <c r="E2324" s="1" t="s">
        <v>622</v>
      </c>
      <c r="F2324" s="1" t="s">
        <v>74</v>
      </c>
      <c r="G2324" s="1">
        <v>4</v>
      </c>
      <c r="H2324" s="1" t="s">
        <v>341</v>
      </c>
      <c r="I2324" s="1" t="s">
        <v>114</v>
      </c>
      <c r="J2324" s="64">
        <v>392</v>
      </c>
      <c r="K2324" s="76">
        <v>2293265</v>
      </c>
      <c r="L2324" s="29">
        <v>45957</v>
      </c>
      <c r="M2324" s="29" t="s">
        <v>4163</v>
      </c>
      <c r="N2324" s="1" t="s">
        <v>478</v>
      </c>
      <c r="O2324" s="28" t="s">
        <v>225</v>
      </c>
      <c r="P2324" s="1" t="s">
        <v>216</v>
      </c>
      <c r="Q2324" s="76">
        <v>9</v>
      </c>
      <c r="R2324" s="1" t="s">
        <v>537</v>
      </c>
      <c r="T2324" s="1" t="s">
        <v>115</v>
      </c>
      <c r="U2324" s="1"/>
      <c r="V2324" s="1"/>
      <c r="W2324" s="4"/>
      <c r="X2324" s="28"/>
      <c r="Y2324" s="33"/>
      <c r="Z2324" s="33"/>
      <c r="AA2324" s="96"/>
      <c r="AB2324" s="178"/>
      <c r="AC2324" s="33">
        <v>25</v>
      </c>
      <c r="AD2324" s="33">
        <v>200</v>
      </c>
      <c r="AE2324" s="33" t="s">
        <v>103</v>
      </c>
      <c r="AF2324" s="33" t="s">
        <v>103</v>
      </c>
      <c r="AG2324" s="33"/>
      <c r="AH2324" s="4"/>
      <c r="AI2324" s="1"/>
      <c r="AJ2324" s="1"/>
      <c r="AK2324" s="1"/>
      <c r="AL2324" s="5"/>
      <c r="AM2324" s="164">
        <f t="shared" si="118"/>
        <v>45960</v>
      </c>
      <c r="AN2324" s="182"/>
      <c r="AO2324" s="183"/>
      <c r="AP2324" s="182"/>
      <c r="AQ2324" s="182"/>
      <c r="AR2324" s="182"/>
      <c r="AS2324" s="182"/>
      <c r="AT2324" s="182"/>
      <c r="AU2324" s="182"/>
      <c r="AV2324" s="182"/>
      <c r="AW2324" s="96"/>
      <c r="AX2324" s="37">
        <f t="shared" si="120"/>
        <v>45964</v>
      </c>
      <c r="AY2324" s="183"/>
      <c r="AZ2324" s="183"/>
      <c r="BA2324" s="183"/>
      <c r="BB2324" s="183"/>
      <c r="BC2324" s="183"/>
      <c r="BD2324" s="183"/>
      <c r="BE2324" s="183"/>
      <c r="BF2324" s="183"/>
      <c r="BG2324" s="183"/>
      <c r="BH2324" s="4"/>
      <c r="BI2324" s="1"/>
      <c r="BJ2324" s="1"/>
      <c r="BK2324" s="1"/>
      <c r="BL2324" s="31"/>
      <c r="BM2324" s="31"/>
      <c r="BN2324" s="1"/>
      <c r="BO2324" s="1"/>
      <c r="BP2324" s="1"/>
      <c r="BQ2324" s="1"/>
      <c r="BR2324" s="1"/>
      <c r="BS2324" s="4"/>
      <c r="BT2324" s="37">
        <f t="shared" si="119"/>
        <v>45985</v>
      </c>
      <c r="BU2324" s="220"/>
      <c r="BV2324" s="183"/>
      <c r="BW2324" s="221"/>
      <c r="BX2324" s="183"/>
      <c r="BY2324" s="183"/>
      <c r="BZ2324" s="183"/>
      <c r="CA2324" s="183"/>
      <c r="CB2324" s="183"/>
      <c r="CC2324" s="183"/>
      <c r="CE2324" s="1"/>
      <c r="CF2324" s="1"/>
      <c r="CG2324" s="1"/>
      <c r="CH2324" s="1"/>
      <c r="CI2324" s="1"/>
      <c r="CJ2324" s="1"/>
      <c r="CK2324" s="1"/>
      <c r="CL2324" s="1"/>
      <c r="CM2324" s="1"/>
      <c r="CN2324" s="1"/>
      <c r="CO2324" s="1"/>
    </row>
    <row r="2325" spans="1:93" ht="30" customHeight="1" x14ac:dyDescent="0.2">
      <c r="A2325" s="1">
        <v>2319</v>
      </c>
      <c r="B2325" s="1" t="s">
        <v>619</v>
      </c>
      <c r="C2325" s="1" t="s">
        <v>620</v>
      </c>
      <c r="D2325" s="1" t="s">
        <v>621</v>
      </c>
      <c r="E2325" s="1" t="s">
        <v>622</v>
      </c>
      <c r="F2325" s="1" t="s">
        <v>74</v>
      </c>
      <c r="G2325" s="1">
        <v>4</v>
      </c>
      <c r="H2325" s="1" t="s">
        <v>341</v>
      </c>
      <c r="I2325" s="1" t="s">
        <v>114</v>
      </c>
      <c r="J2325" s="64">
        <v>425</v>
      </c>
      <c r="K2325" s="76">
        <v>2294847</v>
      </c>
      <c r="L2325" s="29">
        <v>45957</v>
      </c>
      <c r="M2325" s="29" t="s">
        <v>4163</v>
      </c>
      <c r="N2325" s="1" t="s">
        <v>478</v>
      </c>
      <c r="O2325" s="28" t="s">
        <v>225</v>
      </c>
      <c r="P2325" s="1" t="s">
        <v>216</v>
      </c>
      <c r="Q2325" s="76">
        <v>8</v>
      </c>
      <c r="R2325" s="1" t="s">
        <v>537</v>
      </c>
      <c r="T2325" s="1" t="s">
        <v>115</v>
      </c>
      <c r="U2325" s="1"/>
      <c r="V2325" s="1"/>
      <c r="W2325" s="4"/>
      <c r="X2325" s="28"/>
      <c r="Y2325" s="33"/>
      <c r="Z2325" s="33"/>
      <c r="AA2325" s="96"/>
      <c r="AB2325" s="178"/>
      <c r="AC2325" s="33">
        <v>22.5</v>
      </c>
      <c r="AD2325" s="33">
        <v>215</v>
      </c>
      <c r="AE2325" s="33" t="s">
        <v>103</v>
      </c>
      <c r="AF2325" s="33" t="s">
        <v>103</v>
      </c>
      <c r="AG2325" s="33"/>
      <c r="AH2325" s="4"/>
      <c r="AI2325" s="1"/>
      <c r="AJ2325" s="1"/>
      <c r="AK2325" s="1"/>
      <c r="AL2325" s="5"/>
      <c r="AM2325" s="164">
        <f t="shared" si="118"/>
        <v>45960</v>
      </c>
      <c r="AN2325" s="182"/>
      <c r="AO2325" s="183"/>
      <c r="AP2325" s="182"/>
      <c r="AQ2325" s="182"/>
      <c r="AR2325" s="182"/>
      <c r="AS2325" s="182"/>
      <c r="AT2325" s="182"/>
      <c r="AU2325" s="182"/>
      <c r="AV2325" s="182"/>
      <c r="AW2325" s="96"/>
      <c r="AX2325" s="37">
        <f t="shared" si="120"/>
        <v>45964</v>
      </c>
      <c r="AY2325" s="183"/>
      <c r="AZ2325" s="183"/>
      <c r="BA2325" s="183"/>
      <c r="BB2325" s="183"/>
      <c r="BC2325" s="183"/>
      <c r="BD2325" s="183"/>
      <c r="BE2325" s="183"/>
      <c r="BF2325" s="183"/>
      <c r="BG2325" s="183"/>
      <c r="BH2325" s="4"/>
      <c r="BI2325" s="1"/>
      <c r="BJ2325" s="1"/>
      <c r="BK2325" s="1"/>
      <c r="BL2325" s="31"/>
      <c r="BM2325" s="31"/>
      <c r="BN2325" s="1"/>
      <c r="BO2325" s="1"/>
      <c r="BP2325" s="1"/>
      <c r="BQ2325" s="1"/>
      <c r="BR2325" s="1"/>
      <c r="BS2325" s="4"/>
      <c r="BT2325" s="37">
        <f t="shared" si="119"/>
        <v>45985</v>
      </c>
      <c r="BU2325" s="220"/>
      <c r="BV2325" s="183"/>
      <c r="BW2325" s="221"/>
      <c r="BX2325" s="183"/>
      <c r="BY2325" s="183"/>
      <c r="BZ2325" s="183"/>
      <c r="CA2325" s="183"/>
      <c r="CB2325" s="183"/>
      <c r="CC2325" s="183"/>
      <c r="CE2325" s="1"/>
      <c r="CF2325" s="1"/>
      <c r="CG2325" s="1"/>
      <c r="CH2325" s="1"/>
      <c r="CI2325" s="1"/>
      <c r="CJ2325" s="1"/>
      <c r="CK2325" s="1"/>
      <c r="CL2325" s="1"/>
      <c r="CM2325" s="1"/>
      <c r="CN2325" s="1"/>
      <c r="CO2325" s="1"/>
    </row>
    <row r="2326" spans="1:93" ht="30" customHeight="1" x14ac:dyDescent="0.2">
      <c r="A2326" s="1">
        <v>2320</v>
      </c>
      <c r="B2326" s="1" t="s">
        <v>619</v>
      </c>
      <c r="C2326" s="1" t="s">
        <v>620</v>
      </c>
      <c r="D2326" s="1" t="s">
        <v>621</v>
      </c>
      <c r="E2326" s="1" t="s">
        <v>622</v>
      </c>
      <c r="F2326" s="1" t="s">
        <v>74</v>
      </c>
      <c r="G2326" s="1">
        <v>4</v>
      </c>
      <c r="H2326" s="1" t="s">
        <v>341</v>
      </c>
      <c r="I2326" s="1" t="s">
        <v>114</v>
      </c>
      <c r="J2326" s="64">
        <v>415</v>
      </c>
      <c r="K2326" s="76">
        <v>2293266</v>
      </c>
      <c r="L2326" s="29">
        <v>45957</v>
      </c>
      <c r="M2326" s="29" t="s">
        <v>4163</v>
      </c>
      <c r="N2326" s="1" t="s">
        <v>478</v>
      </c>
      <c r="O2326" s="28" t="s">
        <v>225</v>
      </c>
      <c r="P2326" s="1" t="s">
        <v>216</v>
      </c>
      <c r="Q2326" s="76">
        <v>10</v>
      </c>
      <c r="R2326" s="1" t="s">
        <v>537</v>
      </c>
      <c r="T2326" s="1" t="s">
        <v>115</v>
      </c>
      <c r="U2326" s="1"/>
      <c r="V2326" s="1"/>
      <c r="W2326" s="4"/>
      <c r="X2326" s="28"/>
      <c r="Y2326" s="33"/>
      <c r="Z2326" s="33"/>
      <c r="AA2326" s="96"/>
      <c r="AB2326" s="178"/>
      <c r="AC2326" s="33">
        <v>23</v>
      </c>
      <c r="AD2326" s="33">
        <v>200</v>
      </c>
      <c r="AE2326" s="33" t="s">
        <v>103</v>
      </c>
      <c r="AF2326" s="33" t="s">
        <v>103</v>
      </c>
      <c r="AG2326" s="33"/>
      <c r="AH2326" s="4"/>
      <c r="AI2326" s="1"/>
      <c r="AJ2326" s="1"/>
      <c r="AK2326" s="1"/>
      <c r="AL2326" s="5"/>
      <c r="AM2326" s="164">
        <f t="shared" si="118"/>
        <v>45960</v>
      </c>
      <c r="AN2326" s="182"/>
      <c r="AO2326" s="183"/>
      <c r="AP2326" s="182"/>
      <c r="AQ2326" s="182"/>
      <c r="AR2326" s="182"/>
      <c r="AS2326" s="182"/>
      <c r="AT2326" s="182"/>
      <c r="AU2326" s="182"/>
      <c r="AV2326" s="182"/>
      <c r="AW2326" s="96"/>
      <c r="AX2326" s="37">
        <f t="shared" si="120"/>
        <v>45964</v>
      </c>
      <c r="AY2326" s="183"/>
      <c r="AZ2326" s="183"/>
      <c r="BA2326" s="183"/>
      <c r="BB2326" s="183"/>
      <c r="BC2326" s="183"/>
      <c r="BD2326" s="183"/>
      <c r="BE2326" s="183"/>
      <c r="BF2326" s="183"/>
      <c r="BG2326" s="183"/>
      <c r="BH2326" s="4"/>
      <c r="BI2326" s="1"/>
      <c r="BJ2326" s="1"/>
      <c r="BK2326" s="1"/>
      <c r="BL2326" s="31"/>
      <c r="BM2326" s="31"/>
      <c r="BN2326" s="1"/>
      <c r="BO2326" s="1"/>
      <c r="BP2326" s="1"/>
      <c r="BQ2326" s="1"/>
      <c r="BR2326" s="1"/>
      <c r="BS2326" s="4"/>
      <c r="BT2326" s="37">
        <f t="shared" si="119"/>
        <v>45985</v>
      </c>
      <c r="BU2326" s="220"/>
      <c r="BV2326" s="183"/>
      <c r="BW2326" s="221"/>
      <c r="BX2326" s="183"/>
      <c r="BY2326" s="183"/>
      <c r="BZ2326" s="183"/>
      <c r="CA2326" s="183"/>
      <c r="CB2326" s="183"/>
      <c r="CC2326" s="183"/>
      <c r="CE2326" s="1"/>
      <c r="CF2326" s="1"/>
      <c r="CG2326" s="1"/>
      <c r="CH2326" s="1"/>
      <c r="CI2326" s="1"/>
      <c r="CJ2326" s="1"/>
      <c r="CK2326" s="1"/>
      <c r="CL2326" s="1"/>
      <c r="CM2326" s="1"/>
      <c r="CN2326" s="1"/>
      <c r="CO2326" s="1"/>
    </row>
    <row r="2327" spans="1:93" ht="30" customHeight="1" x14ac:dyDescent="0.2">
      <c r="A2327" s="1">
        <v>2321</v>
      </c>
      <c r="B2327" s="1" t="s">
        <v>619</v>
      </c>
      <c r="C2327" s="1" t="s">
        <v>620</v>
      </c>
      <c r="D2327" s="1" t="s">
        <v>621</v>
      </c>
      <c r="E2327" s="1" t="s">
        <v>622</v>
      </c>
      <c r="F2327" s="1" t="s">
        <v>74</v>
      </c>
      <c r="G2327" s="1">
        <v>4</v>
      </c>
      <c r="H2327" s="1" t="s">
        <v>341</v>
      </c>
      <c r="I2327" s="1" t="s">
        <v>114</v>
      </c>
      <c r="J2327" s="64">
        <v>274</v>
      </c>
      <c r="K2327" s="76">
        <v>2294848</v>
      </c>
      <c r="L2327" s="29">
        <v>45957</v>
      </c>
      <c r="M2327" s="29" t="s">
        <v>4163</v>
      </c>
      <c r="N2327" s="1" t="s">
        <v>478</v>
      </c>
      <c r="O2327" s="28" t="s">
        <v>225</v>
      </c>
      <c r="P2327" s="1" t="s">
        <v>216</v>
      </c>
      <c r="Q2327" s="76">
        <v>8</v>
      </c>
      <c r="R2327" s="1" t="s">
        <v>537</v>
      </c>
      <c r="T2327" s="1" t="s">
        <v>115</v>
      </c>
      <c r="U2327" s="1"/>
      <c r="V2327" s="1"/>
      <c r="W2327" s="4"/>
      <c r="X2327" s="28"/>
      <c r="Y2327" s="33"/>
      <c r="Z2327" s="33"/>
      <c r="AA2327" s="96"/>
      <c r="AB2327" s="178"/>
      <c r="AC2327" s="33">
        <v>23.5</v>
      </c>
      <c r="AD2327" s="33">
        <v>240</v>
      </c>
      <c r="AE2327" s="33" t="s">
        <v>103</v>
      </c>
      <c r="AF2327" s="33" t="s">
        <v>103</v>
      </c>
      <c r="AG2327" s="33"/>
      <c r="AH2327" s="4"/>
      <c r="AI2327" s="1"/>
      <c r="AJ2327" s="1"/>
      <c r="AK2327" s="1"/>
      <c r="AL2327" s="5"/>
      <c r="AM2327" s="164">
        <f t="shared" si="118"/>
        <v>45960</v>
      </c>
      <c r="AN2327" s="182"/>
      <c r="AO2327" s="183"/>
      <c r="AP2327" s="182"/>
      <c r="AQ2327" s="182"/>
      <c r="AR2327" s="182"/>
      <c r="AS2327" s="182"/>
      <c r="AT2327" s="182"/>
      <c r="AU2327" s="182"/>
      <c r="AV2327" s="182"/>
      <c r="AW2327" s="96"/>
      <c r="AX2327" s="37">
        <f t="shared" si="120"/>
        <v>45964</v>
      </c>
      <c r="AY2327" s="183"/>
      <c r="AZ2327" s="183"/>
      <c r="BA2327" s="183"/>
      <c r="BB2327" s="183"/>
      <c r="BC2327" s="183"/>
      <c r="BD2327" s="183"/>
      <c r="BE2327" s="183"/>
      <c r="BF2327" s="183"/>
      <c r="BG2327" s="183"/>
      <c r="BH2327" s="4"/>
      <c r="BI2327" s="1"/>
      <c r="BJ2327" s="1"/>
      <c r="BK2327" s="1"/>
      <c r="BL2327" s="31"/>
      <c r="BM2327" s="31"/>
      <c r="BN2327" s="1"/>
      <c r="BO2327" s="1"/>
      <c r="BP2327" s="1"/>
      <c r="BQ2327" s="1"/>
      <c r="BR2327" s="1"/>
      <c r="BS2327" s="4"/>
      <c r="BT2327" s="37">
        <f t="shared" si="119"/>
        <v>45985</v>
      </c>
      <c r="BU2327" s="220"/>
      <c r="BV2327" s="183"/>
      <c r="BW2327" s="221"/>
      <c r="BX2327" s="183"/>
      <c r="BY2327" s="183"/>
      <c r="BZ2327" s="183"/>
      <c r="CA2327" s="183"/>
      <c r="CB2327" s="183"/>
      <c r="CC2327" s="183"/>
      <c r="CE2327" s="1"/>
      <c r="CF2327" s="1"/>
      <c r="CG2327" s="1"/>
      <c r="CH2327" s="1"/>
      <c r="CI2327" s="1"/>
      <c r="CJ2327" s="1"/>
      <c r="CK2327" s="1"/>
      <c r="CL2327" s="1"/>
      <c r="CM2327" s="1"/>
      <c r="CN2327" s="1"/>
      <c r="CO2327" s="1"/>
    </row>
    <row r="2328" spans="1:93" ht="30" customHeight="1" x14ac:dyDescent="0.2">
      <c r="A2328" s="1">
        <v>2322</v>
      </c>
      <c r="B2328" s="1" t="s">
        <v>619</v>
      </c>
      <c r="C2328" s="1" t="s">
        <v>620</v>
      </c>
      <c r="D2328" s="1" t="s">
        <v>621</v>
      </c>
      <c r="E2328" s="1" t="s">
        <v>622</v>
      </c>
      <c r="F2328" s="1" t="s">
        <v>74</v>
      </c>
      <c r="G2328" s="1">
        <v>4</v>
      </c>
      <c r="H2328" s="1" t="s">
        <v>341</v>
      </c>
      <c r="I2328" s="1" t="s">
        <v>114</v>
      </c>
      <c r="J2328" s="64">
        <v>407</v>
      </c>
      <c r="K2328" s="76">
        <v>2293267</v>
      </c>
      <c r="L2328" s="29">
        <v>45957</v>
      </c>
      <c r="M2328" s="29" t="s">
        <v>4163</v>
      </c>
      <c r="N2328" s="1" t="s">
        <v>478</v>
      </c>
      <c r="O2328" s="28" t="s">
        <v>225</v>
      </c>
      <c r="P2328" s="1" t="s">
        <v>216</v>
      </c>
      <c r="Q2328" s="76">
        <v>9</v>
      </c>
      <c r="R2328" s="1" t="s">
        <v>537</v>
      </c>
      <c r="T2328" s="1" t="s">
        <v>115</v>
      </c>
      <c r="U2328" s="1"/>
      <c r="V2328" s="1"/>
      <c r="W2328" s="4"/>
      <c r="X2328" s="28"/>
      <c r="Y2328" s="33"/>
      <c r="Z2328" s="33"/>
      <c r="AA2328" s="96"/>
      <c r="AB2328" s="178"/>
      <c r="AC2328" s="33">
        <v>21</v>
      </c>
      <c r="AD2328" s="33">
        <v>215</v>
      </c>
      <c r="AE2328" s="33" t="s">
        <v>103</v>
      </c>
      <c r="AF2328" s="33" t="s">
        <v>103</v>
      </c>
      <c r="AG2328" s="33"/>
      <c r="AH2328" s="4"/>
      <c r="AI2328" s="1"/>
      <c r="AJ2328" s="1"/>
      <c r="AK2328" s="1"/>
      <c r="AL2328" s="5"/>
      <c r="AM2328" s="164">
        <f t="shared" si="118"/>
        <v>45960</v>
      </c>
      <c r="AN2328" s="182"/>
      <c r="AO2328" s="183"/>
      <c r="AP2328" s="182"/>
      <c r="AQ2328" s="182"/>
      <c r="AR2328" s="182"/>
      <c r="AS2328" s="182"/>
      <c r="AT2328" s="182"/>
      <c r="AU2328" s="182"/>
      <c r="AV2328" s="182"/>
      <c r="AW2328" s="96"/>
      <c r="AX2328" s="37">
        <f t="shared" si="120"/>
        <v>45964</v>
      </c>
      <c r="AY2328" s="183"/>
      <c r="AZ2328" s="183"/>
      <c r="BA2328" s="183"/>
      <c r="BB2328" s="183"/>
      <c r="BC2328" s="183"/>
      <c r="BD2328" s="183"/>
      <c r="BE2328" s="183"/>
      <c r="BF2328" s="183"/>
      <c r="BG2328" s="183"/>
      <c r="BH2328" s="4"/>
      <c r="BI2328" s="1"/>
      <c r="BJ2328" s="1"/>
      <c r="BK2328" s="1"/>
      <c r="BL2328" s="31"/>
      <c r="BM2328" s="31"/>
      <c r="BN2328" s="1"/>
      <c r="BO2328" s="1"/>
      <c r="BP2328" s="1"/>
      <c r="BQ2328" s="1"/>
      <c r="BR2328" s="1"/>
      <c r="BS2328" s="4"/>
      <c r="BT2328" s="37">
        <f t="shared" si="119"/>
        <v>45985</v>
      </c>
      <c r="BU2328" s="220"/>
      <c r="BV2328" s="183"/>
      <c r="BW2328" s="221"/>
      <c r="BX2328" s="183"/>
      <c r="BY2328" s="183"/>
      <c r="BZ2328" s="183"/>
      <c r="CA2328" s="183"/>
      <c r="CB2328" s="183"/>
      <c r="CC2328" s="183"/>
      <c r="CE2328" s="1"/>
      <c r="CF2328" s="1"/>
      <c r="CG2328" s="1"/>
      <c r="CH2328" s="1"/>
      <c r="CI2328" s="1"/>
      <c r="CJ2328" s="1"/>
      <c r="CK2328" s="1"/>
      <c r="CL2328" s="1"/>
      <c r="CM2328" s="1"/>
      <c r="CN2328" s="1"/>
      <c r="CO2328" s="1"/>
    </row>
    <row r="2329" spans="1:93" ht="30" customHeight="1" x14ac:dyDescent="0.2">
      <c r="A2329" s="1">
        <v>2323</v>
      </c>
      <c r="B2329" s="1" t="s">
        <v>619</v>
      </c>
      <c r="C2329" s="1" t="s">
        <v>620</v>
      </c>
      <c r="D2329" s="1" t="s">
        <v>621</v>
      </c>
      <c r="E2329" s="1" t="s">
        <v>622</v>
      </c>
      <c r="F2329" s="1" t="s">
        <v>74</v>
      </c>
      <c r="G2329" s="1">
        <v>4</v>
      </c>
      <c r="H2329" s="1" t="s">
        <v>341</v>
      </c>
      <c r="I2329" s="1" t="s">
        <v>114</v>
      </c>
      <c r="J2329" s="64">
        <v>303</v>
      </c>
      <c r="K2329" s="76">
        <v>2294849</v>
      </c>
      <c r="L2329" s="29">
        <v>45957</v>
      </c>
      <c r="M2329" s="29" t="s">
        <v>4163</v>
      </c>
      <c r="N2329" s="1" t="s">
        <v>478</v>
      </c>
      <c r="O2329" s="28" t="s">
        <v>225</v>
      </c>
      <c r="P2329" s="1" t="s">
        <v>216</v>
      </c>
      <c r="Q2329" s="76">
        <v>8</v>
      </c>
      <c r="R2329" s="1" t="s">
        <v>537</v>
      </c>
      <c r="T2329" s="1" t="s">
        <v>115</v>
      </c>
      <c r="U2329" s="1"/>
      <c r="V2329" s="1"/>
      <c r="W2329" s="4"/>
      <c r="X2329" s="28"/>
      <c r="Y2329" s="33"/>
      <c r="Z2329" s="33"/>
      <c r="AA2329" s="96"/>
      <c r="AB2329" s="178"/>
      <c r="AC2329" s="33">
        <v>24.5</v>
      </c>
      <c r="AD2329" s="33">
        <v>210</v>
      </c>
      <c r="AE2329" s="33" t="s">
        <v>103</v>
      </c>
      <c r="AF2329" s="33" t="s">
        <v>103</v>
      </c>
      <c r="AG2329" s="33"/>
      <c r="AH2329" s="4"/>
      <c r="AI2329" s="1"/>
      <c r="AJ2329" s="1"/>
      <c r="AK2329" s="1"/>
      <c r="AL2329" s="5"/>
      <c r="AM2329" s="164">
        <f t="shared" si="118"/>
        <v>45960</v>
      </c>
      <c r="AN2329" s="182"/>
      <c r="AO2329" s="183"/>
      <c r="AP2329" s="182"/>
      <c r="AQ2329" s="182"/>
      <c r="AR2329" s="182"/>
      <c r="AS2329" s="182"/>
      <c r="AT2329" s="182"/>
      <c r="AU2329" s="182"/>
      <c r="AV2329" s="182"/>
      <c r="AW2329" s="96"/>
      <c r="AX2329" s="37">
        <f t="shared" si="120"/>
        <v>45964</v>
      </c>
      <c r="AY2329" s="183"/>
      <c r="AZ2329" s="183"/>
      <c r="BA2329" s="183"/>
      <c r="BB2329" s="183"/>
      <c r="BC2329" s="183"/>
      <c r="BD2329" s="183"/>
      <c r="BE2329" s="183"/>
      <c r="BF2329" s="183"/>
      <c r="BG2329" s="183"/>
      <c r="BH2329" s="4"/>
      <c r="BI2329" s="1"/>
      <c r="BJ2329" s="1"/>
      <c r="BK2329" s="1"/>
      <c r="BL2329" s="31"/>
      <c r="BM2329" s="31"/>
      <c r="BN2329" s="1"/>
      <c r="BO2329" s="1"/>
      <c r="BP2329" s="1"/>
      <c r="BQ2329" s="1"/>
      <c r="BR2329" s="1"/>
      <c r="BS2329" s="4"/>
      <c r="BT2329" s="37">
        <f t="shared" si="119"/>
        <v>45985</v>
      </c>
      <c r="BU2329" s="220"/>
      <c r="BV2329" s="183"/>
      <c r="BW2329" s="221"/>
      <c r="BX2329" s="183"/>
      <c r="BY2329" s="183"/>
      <c r="BZ2329" s="183"/>
      <c r="CA2329" s="183"/>
      <c r="CB2329" s="183"/>
      <c r="CC2329" s="183"/>
      <c r="CE2329" s="1"/>
      <c r="CF2329" s="1"/>
      <c r="CG2329" s="1"/>
      <c r="CH2329" s="1"/>
      <c r="CI2329" s="1"/>
      <c r="CJ2329" s="1"/>
      <c r="CK2329" s="1"/>
      <c r="CL2329" s="1"/>
      <c r="CM2329" s="1"/>
      <c r="CN2329" s="1"/>
      <c r="CO2329" s="1"/>
    </row>
    <row r="2330" spans="1:93" ht="30" customHeight="1" x14ac:dyDescent="0.2">
      <c r="A2330" s="1">
        <v>2324</v>
      </c>
      <c r="B2330" s="1" t="s">
        <v>619</v>
      </c>
      <c r="C2330" s="1" t="s">
        <v>620</v>
      </c>
      <c r="D2330" s="1" t="s">
        <v>621</v>
      </c>
      <c r="E2330" s="1" t="s">
        <v>622</v>
      </c>
      <c r="F2330" s="1" t="s">
        <v>74</v>
      </c>
      <c r="G2330" s="1">
        <v>4</v>
      </c>
      <c r="H2330" s="1" t="s">
        <v>341</v>
      </c>
      <c r="I2330" s="1" t="s">
        <v>114</v>
      </c>
      <c r="J2330" s="64">
        <v>433</v>
      </c>
      <c r="K2330" s="76">
        <v>2293268</v>
      </c>
      <c r="L2330" s="29">
        <v>45957</v>
      </c>
      <c r="M2330" s="29" t="s">
        <v>4163</v>
      </c>
      <c r="N2330" s="1" t="s">
        <v>478</v>
      </c>
      <c r="O2330" s="28" t="s">
        <v>225</v>
      </c>
      <c r="P2330" s="1" t="s">
        <v>216</v>
      </c>
      <c r="Q2330" s="76">
        <v>9</v>
      </c>
      <c r="R2330" s="1" t="s">
        <v>537</v>
      </c>
      <c r="T2330" s="1" t="s">
        <v>115</v>
      </c>
      <c r="U2330" s="1"/>
      <c r="V2330" s="1"/>
      <c r="W2330" s="4"/>
      <c r="X2330" s="28"/>
      <c r="Y2330" s="33"/>
      <c r="Z2330" s="33"/>
      <c r="AA2330" s="96"/>
      <c r="AB2330" s="178"/>
      <c r="AC2330" s="33">
        <v>23</v>
      </c>
      <c r="AD2330" s="33">
        <v>235</v>
      </c>
      <c r="AE2330" s="33" t="s">
        <v>103</v>
      </c>
      <c r="AF2330" s="33" t="s">
        <v>103</v>
      </c>
      <c r="AG2330" s="33"/>
      <c r="AH2330" s="4"/>
      <c r="AI2330" s="1"/>
      <c r="AJ2330" s="1"/>
      <c r="AK2330" s="1"/>
      <c r="AL2330" s="5"/>
      <c r="AM2330" s="164">
        <f t="shared" si="118"/>
        <v>45960</v>
      </c>
      <c r="AN2330" s="182"/>
      <c r="AO2330" s="183"/>
      <c r="AP2330" s="182"/>
      <c r="AQ2330" s="182"/>
      <c r="AR2330" s="182"/>
      <c r="AS2330" s="182"/>
      <c r="AT2330" s="182"/>
      <c r="AU2330" s="182"/>
      <c r="AV2330" s="182"/>
      <c r="AW2330" s="96"/>
      <c r="AX2330" s="37">
        <f t="shared" si="120"/>
        <v>45964</v>
      </c>
      <c r="AY2330" s="183"/>
      <c r="AZ2330" s="183"/>
      <c r="BA2330" s="183"/>
      <c r="BB2330" s="183"/>
      <c r="BC2330" s="183"/>
      <c r="BD2330" s="183"/>
      <c r="BE2330" s="183"/>
      <c r="BF2330" s="183"/>
      <c r="BG2330" s="183"/>
      <c r="BH2330" s="4"/>
      <c r="BI2330" s="1"/>
      <c r="BJ2330" s="1"/>
      <c r="BK2330" s="1"/>
      <c r="BL2330" s="31"/>
      <c r="BM2330" s="31"/>
      <c r="BN2330" s="1"/>
      <c r="BO2330" s="1"/>
      <c r="BP2330" s="1"/>
      <c r="BQ2330" s="1"/>
      <c r="BR2330" s="1"/>
      <c r="BS2330" s="4"/>
      <c r="BT2330" s="37">
        <f t="shared" si="119"/>
        <v>45985</v>
      </c>
      <c r="BU2330" s="220"/>
      <c r="BV2330" s="183"/>
      <c r="BW2330" s="221"/>
      <c r="BX2330" s="183"/>
      <c r="BY2330" s="183"/>
      <c r="BZ2330" s="183"/>
      <c r="CA2330" s="183"/>
      <c r="CB2330" s="183"/>
      <c r="CC2330" s="183"/>
      <c r="CE2330" s="1"/>
      <c r="CF2330" s="1"/>
      <c r="CG2330" s="1"/>
      <c r="CH2330" s="1"/>
      <c r="CI2330" s="1"/>
      <c r="CJ2330" s="1"/>
      <c r="CK2330" s="1"/>
      <c r="CL2330" s="1"/>
      <c r="CM2330" s="1"/>
      <c r="CN2330" s="1"/>
      <c r="CO2330" s="1"/>
    </row>
    <row r="2331" spans="1:93" ht="30" customHeight="1" x14ac:dyDescent="0.2">
      <c r="A2331" s="1">
        <v>2325</v>
      </c>
      <c r="B2331" s="1" t="s">
        <v>619</v>
      </c>
      <c r="C2331" s="1" t="s">
        <v>620</v>
      </c>
      <c r="D2331" s="1" t="s">
        <v>621</v>
      </c>
      <c r="E2331" s="1" t="s">
        <v>622</v>
      </c>
      <c r="F2331" s="1" t="s">
        <v>74</v>
      </c>
      <c r="G2331" s="1">
        <v>4</v>
      </c>
      <c r="H2331" s="1" t="s">
        <v>341</v>
      </c>
      <c r="I2331" s="1" t="s">
        <v>114</v>
      </c>
      <c r="J2331" s="64">
        <v>432</v>
      </c>
      <c r="K2331" s="76">
        <v>2294850</v>
      </c>
      <c r="L2331" s="29">
        <v>45957</v>
      </c>
      <c r="M2331" s="29" t="s">
        <v>4163</v>
      </c>
      <c r="N2331" s="1" t="s">
        <v>478</v>
      </c>
      <c r="O2331" s="28" t="s">
        <v>225</v>
      </c>
      <c r="P2331" s="1" t="s">
        <v>216</v>
      </c>
      <c r="Q2331" s="76">
        <v>9</v>
      </c>
      <c r="R2331" s="1" t="s">
        <v>537</v>
      </c>
      <c r="T2331" s="1" t="s">
        <v>115</v>
      </c>
      <c r="U2331" s="1"/>
      <c r="V2331" s="1"/>
      <c r="W2331" s="4"/>
      <c r="X2331" s="28"/>
      <c r="Y2331" s="33"/>
      <c r="Z2331" s="33"/>
      <c r="AA2331" s="96"/>
      <c r="AB2331" s="178"/>
      <c r="AC2331" s="33">
        <v>23</v>
      </c>
      <c r="AD2331" s="33">
        <v>220</v>
      </c>
      <c r="AE2331" s="33" t="s">
        <v>103</v>
      </c>
      <c r="AF2331" s="33" t="s">
        <v>103</v>
      </c>
      <c r="AG2331" s="33"/>
      <c r="AH2331" s="4"/>
      <c r="AI2331" s="1"/>
      <c r="AJ2331" s="1"/>
      <c r="AK2331" s="1"/>
      <c r="AL2331" s="5"/>
      <c r="AM2331" s="164">
        <f t="shared" ref="AM2331:AM2394" si="121">L2331+3</f>
        <v>45960</v>
      </c>
      <c r="AN2331" s="182"/>
      <c r="AO2331" s="183"/>
      <c r="AP2331" s="182"/>
      <c r="AQ2331" s="182"/>
      <c r="AR2331" s="182"/>
      <c r="AS2331" s="182"/>
      <c r="AT2331" s="182"/>
      <c r="AU2331" s="182"/>
      <c r="AV2331" s="182"/>
      <c r="AW2331" s="96"/>
      <c r="AX2331" s="37">
        <f t="shared" si="120"/>
        <v>45964</v>
      </c>
      <c r="AY2331" s="183"/>
      <c r="AZ2331" s="183"/>
      <c r="BA2331" s="183"/>
      <c r="BB2331" s="183"/>
      <c r="BC2331" s="183"/>
      <c r="BD2331" s="183"/>
      <c r="BE2331" s="183"/>
      <c r="BF2331" s="183"/>
      <c r="BG2331" s="183"/>
      <c r="BH2331" s="4"/>
      <c r="BI2331" s="1"/>
      <c r="BJ2331" s="1"/>
      <c r="BK2331" s="1"/>
      <c r="BL2331" s="31"/>
      <c r="BM2331" s="31"/>
      <c r="BN2331" s="1"/>
      <c r="BO2331" s="1"/>
      <c r="BP2331" s="1"/>
      <c r="BQ2331" s="1"/>
      <c r="BR2331" s="1"/>
      <c r="BS2331" s="4"/>
      <c r="BT2331" s="37">
        <f t="shared" si="119"/>
        <v>45985</v>
      </c>
      <c r="BU2331" s="220"/>
      <c r="BV2331" s="183"/>
      <c r="BW2331" s="221"/>
      <c r="BX2331" s="183"/>
      <c r="BY2331" s="183"/>
      <c r="BZ2331" s="183"/>
      <c r="CA2331" s="183"/>
      <c r="CB2331" s="183"/>
      <c r="CC2331" s="183"/>
      <c r="CE2331" s="1"/>
      <c r="CF2331" s="1"/>
      <c r="CG2331" s="1"/>
      <c r="CH2331" s="1"/>
      <c r="CI2331" s="1"/>
      <c r="CJ2331" s="1"/>
      <c r="CK2331" s="1"/>
      <c r="CL2331" s="1"/>
      <c r="CM2331" s="1"/>
      <c r="CN2331" s="1"/>
      <c r="CO2331" s="1"/>
    </row>
    <row r="2332" spans="1:93" ht="30" customHeight="1" x14ac:dyDescent="0.2">
      <c r="A2332" s="1">
        <v>2326</v>
      </c>
      <c r="B2332" s="1" t="s">
        <v>619</v>
      </c>
      <c r="C2332" s="1" t="s">
        <v>620</v>
      </c>
      <c r="D2332" s="1" t="s">
        <v>621</v>
      </c>
      <c r="E2332" s="1" t="s">
        <v>622</v>
      </c>
      <c r="F2332" s="1" t="s">
        <v>74</v>
      </c>
      <c r="G2332" s="1">
        <v>4</v>
      </c>
      <c r="H2332" s="1" t="s">
        <v>341</v>
      </c>
      <c r="I2332" s="1" t="s">
        <v>114</v>
      </c>
      <c r="J2332" s="64">
        <v>393</v>
      </c>
      <c r="K2332" s="76">
        <v>2293269</v>
      </c>
      <c r="L2332" s="29">
        <v>45957</v>
      </c>
      <c r="M2332" s="29" t="s">
        <v>4163</v>
      </c>
      <c r="N2332" s="1" t="s">
        <v>478</v>
      </c>
      <c r="O2332" s="28" t="s">
        <v>225</v>
      </c>
      <c r="P2332" s="1" t="s">
        <v>216</v>
      </c>
      <c r="Q2332" s="76">
        <v>10</v>
      </c>
      <c r="R2332" s="1" t="s">
        <v>537</v>
      </c>
      <c r="S2332" s="1">
        <v>6</v>
      </c>
      <c r="T2332" s="1" t="s">
        <v>115</v>
      </c>
      <c r="U2332" s="1"/>
      <c r="V2332" s="1"/>
      <c r="W2332" s="4"/>
      <c r="X2332" s="28"/>
      <c r="Y2332" s="33"/>
      <c r="Z2332" s="33"/>
      <c r="AA2332" s="96"/>
      <c r="AB2332" s="178"/>
      <c r="AC2332" s="33">
        <v>22.5</v>
      </c>
      <c r="AD2332" s="33">
        <v>230</v>
      </c>
      <c r="AE2332" s="33" t="s">
        <v>103</v>
      </c>
      <c r="AF2332" s="33" t="s">
        <v>103</v>
      </c>
      <c r="AG2332" s="33"/>
      <c r="AH2332" s="4"/>
      <c r="AI2332" s="1"/>
      <c r="AJ2332" s="1"/>
      <c r="AK2332" s="1"/>
      <c r="AL2332" s="5"/>
      <c r="AM2332" s="164">
        <f t="shared" si="121"/>
        <v>45960</v>
      </c>
      <c r="AN2332" s="182"/>
      <c r="AO2332" s="183"/>
      <c r="AP2332" s="182"/>
      <c r="AQ2332" s="182"/>
      <c r="AR2332" s="182"/>
      <c r="AS2332" s="182"/>
      <c r="AT2332" s="182"/>
      <c r="AU2332" s="182"/>
      <c r="AV2332" s="182"/>
      <c r="AW2332" s="96"/>
      <c r="AX2332" s="37">
        <f t="shared" si="120"/>
        <v>45964</v>
      </c>
      <c r="AY2332" s="183"/>
      <c r="AZ2332" s="183"/>
      <c r="BA2332" s="183"/>
      <c r="BB2332" s="183"/>
      <c r="BC2332" s="183"/>
      <c r="BD2332" s="183"/>
      <c r="BE2332" s="183"/>
      <c r="BF2332" s="183"/>
      <c r="BG2332" s="183"/>
      <c r="BH2332" s="4"/>
      <c r="BI2332" s="1"/>
      <c r="BJ2332" s="1"/>
      <c r="BK2332" s="1"/>
      <c r="BL2332" s="31"/>
      <c r="BM2332" s="31"/>
      <c r="BN2332" s="1"/>
      <c r="BO2332" s="1"/>
      <c r="BP2332" s="1"/>
      <c r="BQ2332" s="1"/>
      <c r="BR2332" s="1"/>
      <c r="BS2332" s="4"/>
      <c r="BT2332" s="37">
        <f t="shared" ref="BT2332:BT2395" si="122">IF(L2332=0, 0, L2332+28)</f>
        <v>45985</v>
      </c>
      <c r="BU2332" s="220"/>
      <c r="BV2332" s="183"/>
      <c r="BW2332" s="221"/>
      <c r="BX2332" s="183"/>
      <c r="BY2332" s="183"/>
      <c r="BZ2332" s="183"/>
      <c r="CA2332" s="183"/>
      <c r="CB2332" s="183"/>
      <c r="CC2332" s="183"/>
      <c r="CE2332" s="1"/>
      <c r="CF2332" s="1"/>
      <c r="CG2332" s="1"/>
      <c r="CH2332" s="1"/>
      <c r="CI2332" s="1"/>
      <c r="CJ2332" s="1"/>
      <c r="CK2332" s="1"/>
      <c r="CL2332" s="1"/>
      <c r="CM2332" s="1"/>
      <c r="CN2332" s="1"/>
      <c r="CO2332" s="1"/>
    </row>
    <row r="2333" spans="1:93" ht="30" customHeight="1" x14ac:dyDescent="0.2">
      <c r="A2333" s="1">
        <v>2327</v>
      </c>
      <c r="B2333" s="1" t="s">
        <v>619</v>
      </c>
      <c r="C2333" s="1" t="s">
        <v>620</v>
      </c>
      <c r="D2333" s="1" t="s">
        <v>621</v>
      </c>
      <c r="E2333" s="1" t="s">
        <v>622</v>
      </c>
      <c r="F2333" s="1" t="s">
        <v>74</v>
      </c>
      <c r="G2333" s="1">
        <v>4</v>
      </c>
      <c r="H2333" s="1" t="s">
        <v>341</v>
      </c>
      <c r="I2333" s="1" t="s">
        <v>114</v>
      </c>
      <c r="J2333" s="64">
        <v>551</v>
      </c>
      <c r="K2333" s="76">
        <v>2294851</v>
      </c>
      <c r="L2333" s="29">
        <v>45957</v>
      </c>
      <c r="M2333" s="29" t="s">
        <v>4163</v>
      </c>
      <c r="N2333" s="1" t="s">
        <v>478</v>
      </c>
      <c r="O2333" s="28" t="s">
        <v>225</v>
      </c>
      <c r="P2333" s="1" t="s">
        <v>216</v>
      </c>
      <c r="Q2333" s="76">
        <v>12</v>
      </c>
      <c r="R2333" s="1" t="s">
        <v>537</v>
      </c>
      <c r="T2333" s="1" t="s">
        <v>115</v>
      </c>
      <c r="U2333" s="1"/>
      <c r="V2333" s="1"/>
      <c r="W2333" s="4"/>
      <c r="X2333" s="28"/>
      <c r="Y2333" s="33"/>
      <c r="Z2333" s="33"/>
      <c r="AA2333" s="96"/>
      <c r="AB2333" s="178"/>
      <c r="AC2333" s="33">
        <v>24</v>
      </c>
      <c r="AD2333" s="33">
        <v>215</v>
      </c>
      <c r="AE2333" s="33" t="s">
        <v>103</v>
      </c>
      <c r="AF2333" s="33" t="s">
        <v>103</v>
      </c>
      <c r="AG2333" s="33"/>
      <c r="AH2333" s="4"/>
      <c r="AI2333" s="1"/>
      <c r="AJ2333" s="1"/>
      <c r="AK2333" s="1"/>
      <c r="AL2333" s="5"/>
      <c r="AM2333" s="164">
        <f t="shared" si="121"/>
        <v>45960</v>
      </c>
      <c r="AN2333" s="182"/>
      <c r="AO2333" s="183"/>
      <c r="AP2333" s="182"/>
      <c r="AQ2333" s="182"/>
      <c r="AR2333" s="182"/>
      <c r="AS2333" s="182"/>
      <c r="AT2333" s="182"/>
      <c r="AU2333" s="182"/>
      <c r="AV2333" s="182"/>
      <c r="AW2333" s="96"/>
      <c r="AX2333" s="37">
        <f t="shared" si="120"/>
        <v>45964</v>
      </c>
      <c r="AY2333" s="183"/>
      <c r="AZ2333" s="183"/>
      <c r="BA2333" s="183"/>
      <c r="BB2333" s="183"/>
      <c r="BC2333" s="183"/>
      <c r="BD2333" s="183"/>
      <c r="BE2333" s="183"/>
      <c r="BF2333" s="183"/>
      <c r="BG2333" s="183"/>
      <c r="BH2333" s="4"/>
      <c r="BI2333" s="1"/>
      <c r="BJ2333" s="1"/>
      <c r="BK2333" s="1"/>
      <c r="BL2333" s="31"/>
      <c r="BM2333" s="31"/>
      <c r="BN2333" s="1"/>
      <c r="BO2333" s="1"/>
      <c r="BP2333" s="1"/>
      <c r="BQ2333" s="1"/>
      <c r="BR2333" s="1"/>
      <c r="BS2333" s="4"/>
      <c r="BT2333" s="37">
        <f t="shared" si="122"/>
        <v>45985</v>
      </c>
      <c r="BU2333" s="220"/>
      <c r="BV2333" s="183"/>
      <c r="BW2333" s="221"/>
      <c r="BX2333" s="183"/>
      <c r="BY2333" s="183"/>
      <c r="BZ2333" s="183"/>
      <c r="CA2333" s="183"/>
      <c r="CB2333" s="183"/>
      <c r="CC2333" s="183"/>
      <c r="CE2333" s="1"/>
      <c r="CF2333" s="1"/>
      <c r="CG2333" s="1"/>
      <c r="CH2333" s="1"/>
      <c r="CI2333" s="1"/>
      <c r="CJ2333" s="1"/>
      <c r="CK2333" s="1"/>
      <c r="CL2333" s="1"/>
      <c r="CM2333" s="1"/>
      <c r="CN2333" s="1"/>
      <c r="CO2333" s="1"/>
    </row>
    <row r="2334" spans="1:93" ht="30" customHeight="1" x14ac:dyDescent="0.2">
      <c r="A2334" s="1">
        <v>2328</v>
      </c>
      <c r="B2334" s="1" t="s">
        <v>619</v>
      </c>
      <c r="C2334" s="1" t="s">
        <v>620</v>
      </c>
      <c r="D2334" s="1" t="s">
        <v>621</v>
      </c>
      <c r="E2334" s="1" t="s">
        <v>622</v>
      </c>
      <c r="F2334" s="1" t="s">
        <v>74</v>
      </c>
      <c r="G2334" s="1">
        <v>4</v>
      </c>
      <c r="H2334" s="1" t="s">
        <v>341</v>
      </c>
      <c r="I2334" s="1" t="s">
        <v>114</v>
      </c>
      <c r="J2334" s="64">
        <v>287</v>
      </c>
      <c r="K2334" s="76">
        <v>2293270</v>
      </c>
      <c r="L2334" s="29">
        <v>45957</v>
      </c>
      <c r="M2334" s="29" t="s">
        <v>4163</v>
      </c>
      <c r="N2334" s="1" t="s">
        <v>478</v>
      </c>
      <c r="O2334" s="28" t="s">
        <v>225</v>
      </c>
      <c r="P2334" s="1" t="s">
        <v>216</v>
      </c>
      <c r="Q2334" s="76">
        <v>8</v>
      </c>
      <c r="R2334" s="1" t="s">
        <v>537</v>
      </c>
      <c r="T2334" s="1" t="s">
        <v>115</v>
      </c>
      <c r="U2334" s="1"/>
      <c r="V2334" s="1"/>
      <c r="W2334" s="4"/>
      <c r="X2334" s="28"/>
      <c r="Y2334" s="33"/>
      <c r="Z2334" s="33"/>
      <c r="AA2334" s="96"/>
      <c r="AB2334" s="178"/>
      <c r="AC2334" s="33">
        <v>21.5</v>
      </c>
      <c r="AD2334" s="33">
        <v>200</v>
      </c>
      <c r="AE2334" s="33" t="s">
        <v>103</v>
      </c>
      <c r="AF2334" s="33" t="s">
        <v>103</v>
      </c>
      <c r="AG2334" s="33"/>
      <c r="AH2334" s="4"/>
      <c r="AI2334" s="1"/>
      <c r="AJ2334" s="1"/>
      <c r="AK2334" s="1"/>
      <c r="AL2334" s="5"/>
      <c r="AM2334" s="164">
        <f t="shared" si="121"/>
        <v>45960</v>
      </c>
      <c r="AN2334" s="182"/>
      <c r="AO2334" s="183"/>
      <c r="AP2334" s="182"/>
      <c r="AQ2334" s="182"/>
      <c r="AR2334" s="182"/>
      <c r="AS2334" s="182"/>
      <c r="AT2334" s="182"/>
      <c r="AU2334" s="182"/>
      <c r="AV2334" s="182"/>
      <c r="AW2334" s="96"/>
      <c r="AX2334" s="37">
        <f t="shared" si="120"/>
        <v>45964</v>
      </c>
      <c r="AY2334" s="183"/>
      <c r="AZ2334" s="183"/>
      <c r="BA2334" s="183"/>
      <c r="BB2334" s="183"/>
      <c r="BC2334" s="183"/>
      <c r="BD2334" s="183"/>
      <c r="BE2334" s="183"/>
      <c r="BF2334" s="183"/>
      <c r="BG2334" s="183"/>
      <c r="BH2334" s="4"/>
      <c r="BI2334" s="1"/>
      <c r="BJ2334" s="1"/>
      <c r="BK2334" s="1"/>
      <c r="BL2334" s="31"/>
      <c r="BM2334" s="31"/>
      <c r="BN2334" s="1"/>
      <c r="BO2334" s="1"/>
      <c r="BP2334" s="1"/>
      <c r="BQ2334" s="1"/>
      <c r="BR2334" s="1"/>
      <c r="BS2334" s="4"/>
      <c r="BT2334" s="37">
        <f t="shared" si="122"/>
        <v>45985</v>
      </c>
      <c r="BU2334" s="220"/>
      <c r="BV2334" s="183"/>
      <c r="BW2334" s="221"/>
      <c r="BX2334" s="183"/>
      <c r="BY2334" s="183"/>
      <c r="BZ2334" s="183"/>
      <c r="CA2334" s="183"/>
      <c r="CB2334" s="183"/>
      <c r="CC2334" s="183"/>
      <c r="CE2334" s="1"/>
      <c r="CF2334" s="1"/>
      <c r="CG2334" s="1"/>
      <c r="CH2334" s="1"/>
      <c r="CI2334" s="1"/>
      <c r="CJ2334" s="1"/>
      <c r="CK2334" s="1"/>
      <c r="CL2334" s="1"/>
      <c r="CM2334" s="1"/>
      <c r="CN2334" s="1"/>
      <c r="CO2334" s="1"/>
    </row>
    <row r="2335" spans="1:93" ht="30" customHeight="1" x14ac:dyDescent="0.2">
      <c r="A2335" s="1">
        <v>2329</v>
      </c>
      <c r="B2335" s="1" t="s">
        <v>619</v>
      </c>
      <c r="C2335" s="1" t="s">
        <v>620</v>
      </c>
      <c r="D2335" s="1" t="s">
        <v>621</v>
      </c>
      <c r="E2335" s="1" t="s">
        <v>622</v>
      </c>
      <c r="F2335" s="1" t="s">
        <v>74</v>
      </c>
      <c r="G2335" s="1">
        <v>4</v>
      </c>
      <c r="H2335" s="1" t="s">
        <v>341</v>
      </c>
      <c r="I2335" s="1" t="s">
        <v>114</v>
      </c>
      <c r="J2335" s="64">
        <v>390</v>
      </c>
      <c r="K2335" s="76">
        <v>2293271</v>
      </c>
      <c r="L2335" s="29">
        <v>45957</v>
      </c>
      <c r="M2335" s="29" t="s">
        <v>4163</v>
      </c>
      <c r="N2335" s="1" t="s">
        <v>478</v>
      </c>
      <c r="O2335" s="28" t="s">
        <v>225</v>
      </c>
      <c r="P2335" s="1" t="s">
        <v>216</v>
      </c>
      <c r="Q2335" s="76">
        <v>9</v>
      </c>
      <c r="R2335" s="1" t="s">
        <v>537</v>
      </c>
      <c r="T2335" s="1" t="s">
        <v>115</v>
      </c>
      <c r="U2335" s="1"/>
      <c r="V2335" s="1"/>
      <c r="W2335" s="4"/>
      <c r="X2335" s="28"/>
      <c r="Y2335" s="33"/>
      <c r="Z2335" s="33"/>
      <c r="AA2335" s="96"/>
      <c r="AB2335" s="178"/>
      <c r="AC2335" s="33">
        <v>23.5</v>
      </c>
      <c r="AD2335" s="33">
        <v>195</v>
      </c>
      <c r="AE2335" s="33" t="s">
        <v>103</v>
      </c>
      <c r="AF2335" s="33" t="s">
        <v>103</v>
      </c>
      <c r="AG2335" s="33"/>
      <c r="AH2335" s="4"/>
      <c r="AI2335" s="1"/>
      <c r="AJ2335" s="1"/>
      <c r="AK2335" s="1"/>
      <c r="AL2335" s="5"/>
      <c r="AM2335" s="164">
        <f t="shared" si="121"/>
        <v>45960</v>
      </c>
      <c r="AN2335" s="182"/>
      <c r="AO2335" s="183"/>
      <c r="AP2335" s="182"/>
      <c r="AQ2335" s="182"/>
      <c r="AR2335" s="182"/>
      <c r="AS2335" s="182"/>
      <c r="AT2335" s="182"/>
      <c r="AU2335" s="182"/>
      <c r="AV2335" s="182"/>
      <c r="AW2335" s="96"/>
      <c r="AX2335" s="37">
        <f t="shared" si="120"/>
        <v>45964</v>
      </c>
      <c r="AY2335" s="183"/>
      <c r="AZ2335" s="183"/>
      <c r="BA2335" s="183"/>
      <c r="BB2335" s="183"/>
      <c r="BC2335" s="183"/>
      <c r="BD2335" s="183"/>
      <c r="BE2335" s="183"/>
      <c r="BF2335" s="183"/>
      <c r="BG2335" s="183"/>
      <c r="BH2335" s="4"/>
      <c r="BI2335" s="1"/>
      <c r="BJ2335" s="1"/>
      <c r="BK2335" s="1"/>
      <c r="BL2335" s="31"/>
      <c r="BM2335" s="31"/>
      <c r="BN2335" s="1"/>
      <c r="BO2335" s="1"/>
      <c r="BP2335" s="1"/>
      <c r="BQ2335" s="1"/>
      <c r="BR2335" s="1"/>
      <c r="BS2335" s="4"/>
      <c r="BT2335" s="37">
        <f t="shared" si="122"/>
        <v>45985</v>
      </c>
      <c r="BU2335" s="220"/>
      <c r="BV2335" s="183"/>
      <c r="BW2335" s="221"/>
      <c r="BX2335" s="183"/>
      <c r="BY2335" s="183"/>
      <c r="BZ2335" s="183"/>
      <c r="CA2335" s="183"/>
      <c r="CB2335" s="183"/>
      <c r="CC2335" s="183"/>
      <c r="CE2335" s="1"/>
      <c r="CF2335" s="1"/>
      <c r="CG2335" s="1"/>
      <c r="CH2335" s="1"/>
      <c r="CI2335" s="1"/>
      <c r="CJ2335" s="1"/>
      <c r="CK2335" s="1"/>
      <c r="CL2335" s="1"/>
      <c r="CM2335" s="1"/>
      <c r="CN2335" s="1"/>
      <c r="CO2335" s="1"/>
    </row>
    <row r="2336" spans="1:93" ht="30" customHeight="1" x14ac:dyDescent="0.2">
      <c r="A2336" s="1">
        <v>2330</v>
      </c>
      <c r="B2336" s="1" t="s">
        <v>619</v>
      </c>
      <c r="C2336" s="1" t="s">
        <v>620</v>
      </c>
      <c r="D2336" s="1" t="s">
        <v>621</v>
      </c>
      <c r="E2336" s="1" t="s">
        <v>622</v>
      </c>
      <c r="F2336" s="1" t="s">
        <v>74</v>
      </c>
      <c r="G2336" s="1">
        <v>4</v>
      </c>
      <c r="H2336" s="1" t="s">
        <v>341</v>
      </c>
      <c r="I2336" s="1" t="s">
        <v>114</v>
      </c>
      <c r="J2336" s="64">
        <v>411</v>
      </c>
      <c r="K2336" s="76">
        <v>2294852</v>
      </c>
      <c r="L2336" s="29">
        <v>45957</v>
      </c>
      <c r="M2336" s="29" t="s">
        <v>4163</v>
      </c>
      <c r="N2336" s="1" t="s">
        <v>478</v>
      </c>
      <c r="O2336" s="28" t="s">
        <v>225</v>
      </c>
      <c r="P2336" s="1" t="s">
        <v>216</v>
      </c>
      <c r="Q2336" s="76">
        <v>9</v>
      </c>
      <c r="R2336" s="1" t="s">
        <v>537</v>
      </c>
      <c r="T2336" s="1" t="s">
        <v>115</v>
      </c>
      <c r="U2336" s="1"/>
      <c r="V2336" s="1"/>
      <c r="W2336" s="4"/>
      <c r="X2336" s="28"/>
      <c r="Y2336" s="33"/>
      <c r="Z2336" s="33"/>
      <c r="AA2336" s="96"/>
      <c r="AB2336" s="178"/>
      <c r="AC2336" s="33">
        <v>22.5</v>
      </c>
      <c r="AD2336" s="33">
        <v>220</v>
      </c>
      <c r="AE2336" s="33" t="s">
        <v>103</v>
      </c>
      <c r="AF2336" s="33" t="s">
        <v>103</v>
      </c>
      <c r="AG2336" s="33"/>
      <c r="AH2336" s="4"/>
      <c r="AI2336" s="1"/>
      <c r="AJ2336" s="1"/>
      <c r="AK2336" s="1"/>
      <c r="AL2336" s="5"/>
      <c r="AM2336" s="164">
        <f t="shared" si="121"/>
        <v>45960</v>
      </c>
      <c r="AN2336" s="182"/>
      <c r="AO2336" s="183"/>
      <c r="AP2336" s="182"/>
      <c r="AQ2336" s="182"/>
      <c r="AR2336" s="182"/>
      <c r="AS2336" s="182"/>
      <c r="AT2336" s="182"/>
      <c r="AU2336" s="182"/>
      <c r="AV2336" s="182"/>
      <c r="AW2336" s="96"/>
      <c r="AX2336" s="37">
        <f t="shared" si="120"/>
        <v>45964</v>
      </c>
      <c r="AY2336" s="183"/>
      <c r="AZ2336" s="183"/>
      <c r="BA2336" s="183"/>
      <c r="BB2336" s="183"/>
      <c r="BC2336" s="183"/>
      <c r="BD2336" s="183"/>
      <c r="BE2336" s="183"/>
      <c r="BF2336" s="183"/>
      <c r="BG2336" s="183"/>
      <c r="BH2336" s="4"/>
      <c r="BI2336" s="1"/>
      <c r="BJ2336" s="1"/>
      <c r="BK2336" s="1"/>
      <c r="BL2336" s="31"/>
      <c r="BM2336" s="31"/>
      <c r="BN2336" s="1"/>
      <c r="BO2336" s="1"/>
      <c r="BP2336" s="1"/>
      <c r="BQ2336" s="1"/>
      <c r="BR2336" s="1"/>
      <c r="BS2336" s="4"/>
      <c r="BT2336" s="37">
        <f t="shared" si="122"/>
        <v>45985</v>
      </c>
      <c r="BU2336" s="220"/>
      <c r="BV2336" s="183"/>
      <c r="BW2336" s="221"/>
      <c r="BX2336" s="183"/>
      <c r="BY2336" s="183"/>
      <c r="BZ2336" s="183"/>
      <c r="CA2336" s="183"/>
      <c r="CB2336" s="183"/>
      <c r="CC2336" s="183"/>
      <c r="CE2336" s="1"/>
      <c r="CF2336" s="1"/>
      <c r="CG2336" s="1"/>
      <c r="CH2336" s="1"/>
      <c r="CI2336" s="1"/>
      <c r="CJ2336" s="1"/>
      <c r="CK2336" s="1"/>
      <c r="CL2336" s="1"/>
      <c r="CM2336" s="1"/>
      <c r="CN2336" s="1"/>
      <c r="CO2336" s="1"/>
    </row>
    <row r="2337" spans="1:93" ht="30" customHeight="1" x14ac:dyDescent="0.2">
      <c r="A2337" s="1">
        <v>2331</v>
      </c>
      <c r="B2337" s="1" t="s">
        <v>619</v>
      </c>
      <c r="C2337" s="1" t="s">
        <v>620</v>
      </c>
      <c r="D2337" s="1" t="s">
        <v>621</v>
      </c>
      <c r="E2337" s="1" t="s">
        <v>622</v>
      </c>
      <c r="F2337" s="1" t="s">
        <v>74</v>
      </c>
      <c r="G2337" s="1">
        <v>4</v>
      </c>
      <c r="H2337" s="1" t="s">
        <v>341</v>
      </c>
      <c r="I2337" s="1" t="s">
        <v>114</v>
      </c>
      <c r="J2337" s="64">
        <v>553</v>
      </c>
      <c r="K2337" s="76">
        <v>2293272</v>
      </c>
      <c r="L2337" s="29">
        <v>45957</v>
      </c>
      <c r="M2337" s="29" t="s">
        <v>4163</v>
      </c>
      <c r="N2337" s="1" t="s">
        <v>478</v>
      </c>
      <c r="O2337" s="28" t="s">
        <v>225</v>
      </c>
      <c r="P2337" s="1" t="s">
        <v>216</v>
      </c>
      <c r="Q2337" s="76">
        <v>12</v>
      </c>
      <c r="R2337" s="1" t="s">
        <v>537</v>
      </c>
      <c r="T2337" s="1" t="s">
        <v>115</v>
      </c>
      <c r="U2337" s="1"/>
      <c r="V2337" s="1"/>
      <c r="W2337" s="4"/>
      <c r="X2337" s="28"/>
      <c r="Y2337" s="33"/>
      <c r="Z2337" s="33"/>
      <c r="AA2337" s="96"/>
      <c r="AB2337" s="178"/>
      <c r="AC2337" s="33">
        <v>21</v>
      </c>
      <c r="AD2337" s="33">
        <v>240</v>
      </c>
      <c r="AE2337" s="33" t="s">
        <v>103</v>
      </c>
      <c r="AF2337" s="33" t="s">
        <v>103</v>
      </c>
      <c r="AG2337" s="33"/>
      <c r="AH2337" s="4"/>
      <c r="AI2337" s="1"/>
      <c r="AJ2337" s="1"/>
      <c r="AK2337" s="1"/>
      <c r="AL2337" s="5"/>
      <c r="AM2337" s="164">
        <f t="shared" si="121"/>
        <v>45960</v>
      </c>
      <c r="AN2337" s="182"/>
      <c r="AO2337" s="183"/>
      <c r="AP2337" s="182"/>
      <c r="AQ2337" s="182"/>
      <c r="AR2337" s="182"/>
      <c r="AS2337" s="182"/>
      <c r="AT2337" s="182"/>
      <c r="AU2337" s="182"/>
      <c r="AV2337" s="182"/>
      <c r="AW2337" s="96"/>
      <c r="AX2337" s="37">
        <f t="shared" si="120"/>
        <v>45964</v>
      </c>
      <c r="AY2337" s="183"/>
      <c r="AZ2337" s="183"/>
      <c r="BA2337" s="183">
        <v>44.4</v>
      </c>
      <c r="BB2337" s="183">
        <v>43.2</v>
      </c>
      <c r="BC2337" s="183">
        <v>44.4</v>
      </c>
      <c r="BD2337" s="183">
        <v>43</v>
      </c>
      <c r="BE2337" s="183">
        <v>44.7</v>
      </c>
      <c r="BF2337" s="183">
        <v>43.1</v>
      </c>
      <c r="BG2337" s="183"/>
      <c r="BH2337" s="4"/>
      <c r="BI2337" s="1"/>
      <c r="BJ2337" s="1"/>
      <c r="BK2337" s="1"/>
      <c r="BL2337" s="31"/>
      <c r="BM2337" s="31"/>
      <c r="BN2337" s="1"/>
      <c r="BO2337" s="1"/>
      <c r="BP2337" s="1"/>
      <c r="BQ2337" s="1"/>
      <c r="BR2337" s="1"/>
      <c r="BS2337" s="4"/>
      <c r="BT2337" s="37">
        <f t="shared" si="122"/>
        <v>45985</v>
      </c>
      <c r="BU2337" s="220"/>
      <c r="BV2337" s="183"/>
      <c r="BW2337" s="221">
        <v>56.5</v>
      </c>
      <c r="BX2337" s="183">
        <v>55.3</v>
      </c>
      <c r="BY2337" s="183">
        <v>55.9</v>
      </c>
      <c r="BZ2337" s="183">
        <v>57.8</v>
      </c>
      <c r="CA2337" s="183">
        <v>59.2</v>
      </c>
      <c r="CB2337" s="183">
        <v>58.5</v>
      </c>
      <c r="CC2337" s="183"/>
      <c r="CE2337" s="1"/>
      <c r="CF2337" s="1"/>
      <c r="CG2337" s="1"/>
      <c r="CH2337" s="1"/>
      <c r="CI2337" s="1"/>
      <c r="CJ2337" s="1"/>
      <c r="CK2337" s="1"/>
      <c r="CL2337" s="1"/>
      <c r="CM2337" s="1"/>
      <c r="CN2337" s="1"/>
      <c r="CO2337" s="1"/>
    </row>
    <row r="2338" spans="1:93" ht="30" customHeight="1" x14ac:dyDescent="0.2">
      <c r="A2338" s="1">
        <v>2332</v>
      </c>
      <c r="B2338" s="1" t="s">
        <v>619</v>
      </c>
      <c r="C2338" s="1" t="s">
        <v>620</v>
      </c>
      <c r="D2338" s="1" t="s">
        <v>621</v>
      </c>
      <c r="E2338" s="1" t="s">
        <v>622</v>
      </c>
      <c r="F2338" s="1" t="s">
        <v>74</v>
      </c>
      <c r="G2338" s="1">
        <v>4</v>
      </c>
      <c r="H2338" s="1" t="s">
        <v>341</v>
      </c>
      <c r="I2338" s="1" t="s">
        <v>114</v>
      </c>
      <c r="J2338" s="64">
        <v>278</v>
      </c>
      <c r="K2338" s="76">
        <v>2294854</v>
      </c>
      <c r="L2338" s="29">
        <v>45957</v>
      </c>
      <c r="M2338" s="29" t="s">
        <v>4163</v>
      </c>
      <c r="N2338" s="1" t="s">
        <v>478</v>
      </c>
      <c r="O2338" s="28" t="s">
        <v>225</v>
      </c>
      <c r="P2338" s="1" t="s">
        <v>216</v>
      </c>
      <c r="Q2338" s="76">
        <v>8</v>
      </c>
      <c r="R2338" s="1" t="s">
        <v>537</v>
      </c>
      <c r="T2338" s="1" t="s">
        <v>115</v>
      </c>
      <c r="U2338" s="1"/>
      <c r="V2338" s="1"/>
      <c r="W2338" s="4"/>
      <c r="X2338" s="28"/>
      <c r="Y2338" s="33"/>
      <c r="Z2338" s="33"/>
      <c r="AA2338" s="96"/>
      <c r="AB2338" s="178"/>
      <c r="AC2338" s="33">
        <v>24.5</v>
      </c>
      <c r="AD2338" s="33">
        <v>220</v>
      </c>
      <c r="AE2338" s="33" t="s">
        <v>103</v>
      </c>
      <c r="AF2338" s="33" t="s">
        <v>103</v>
      </c>
      <c r="AG2338" s="33"/>
      <c r="AH2338" s="4"/>
      <c r="AI2338" s="1"/>
      <c r="AJ2338" s="1"/>
      <c r="AK2338" s="1"/>
      <c r="AL2338" s="5"/>
      <c r="AM2338" s="164">
        <f t="shared" si="121"/>
        <v>45960</v>
      </c>
      <c r="AN2338" s="182"/>
      <c r="AO2338" s="183"/>
      <c r="AP2338" s="182"/>
      <c r="AQ2338" s="182"/>
      <c r="AR2338" s="182"/>
      <c r="AS2338" s="182"/>
      <c r="AT2338" s="182"/>
      <c r="AU2338" s="182"/>
      <c r="AV2338" s="182"/>
      <c r="AW2338" s="96"/>
      <c r="AX2338" s="37">
        <f t="shared" si="120"/>
        <v>45964</v>
      </c>
      <c r="AY2338" s="183"/>
      <c r="AZ2338" s="183"/>
      <c r="BA2338" s="183"/>
      <c r="BB2338" s="183"/>
      <c r="BC2338" s="183"/>
      <c r="BD2338" s="183"/>
      <c r="BE2338" s="183"/>
      <c r="BF2338" s="183"/>
      <c r="BG2338" s="183"/>
      <c r="BH2338" s="4"/>
      <c r="BI2338" s="1"/>
      <c r="BJ2338" s="1"/>
      <c r="BK2338" s="1"/>
      <c r="BL2338" s="31"/>
      <c r="BM2338" s="31"/>
      <c r="BN2338" s="1"/>
      <c r="BO2338" s="1"/>
      <c r="BP2338" s="1"/>
      <c r="BQ2338" s="1"/>
      <c r="BR2338" s="1"/>
      <c r="BS2338" s="4"/>
      <c r="BT2338" s="37">
        <f t="shared" si="122"/>
        <v>45985</v>
      </c>
      <c r="BU2338" s="220"/>
      <c r="BV2338" s="183"/>
      <c r="BW2338" s="221"/>
      <c r="BX2338" s="183"/>
      <c r="BY2338" s="183"/>
      <c r="BZ2338" s="183"/>
      <c r="CA2338" s="183"/>
      <c r="CB2338" s="183"/>
      <c r="CC2338" s="183"/>
      <c r="CE2338" s="1"/>
      <c r="CF2338" s="1"/>
      <c r="CG2338" s="1"/>
      <c r="CH2338" s="1"/>
      <c r="CI2338" s="1"/>
      <c r="CJ2338" s="1"/>
      <c r="CK2338" s="1"/>
      <c r="CL2338" s="1"/>
      <c r="CM2338" s="1"/>
      <c r="CN2338" s="1"/>
      <c r="CO2338" s="1"/>
    </row>
    <row r="2339" spans="1:93" ht="30" customHeight="1" x14ac:dyDescent="0.2">
      <c r="A2339" s="1">
        <v>2333</v>
      </c>
      <c r="B2339" s="1" t="s">
        <v>619</v>
      </c>
      <c r="C2339" s="1" t="s">
        <v>620</v>
      </c>
      <c r="D2339" s="1" t="s">
        <v>621</v>
      </c>
      <c r="E2339" s="1" t="s">
        <v>622</v>
      </c>
      <c r="F2339" s="1" t="s">
        <v>74</v>
      </c>
      <c r="G2339" s="1">
        <v>4</v>
      </c>
      <c r="H2339" s="1" t="s">
        <v>341</v>
      </c>
      <c r="I2339" s="1" t="s">
        <v>114</v>
      </c>
      <c r="J2339" s="64">
        <v>403</v>
      </c>
      <c r="K2339" s="76">
        <v>2293273</v>
      </c>
      <c r="L2339" s="29">
        <v>45957</v>
      </c>
      <c r="M2339" s="29" t="s">
        <v>4163</v>
      </c>
      <c r="N2339" s="1" t="s">
        <v>478</v>
      </c>
      <c r="O2339" s="28" t="s">
        <v>225</v>
      </c>
      <c r="P2339" s="1" t="s">
        <v>216</v>
      </c>
      <c r="Q2339" s="76">
        <v>9</v>
      </c>
      <c r="R2339" s="1" t="s">
        <v>537</v>
      </c>
      <c r="T2339" s="1" t="s">
        <v>115</v>
      </c>
      <c r="U2339" s="1"/>
      <c r="V2339" s="1"/>
      <c r="W2339" s="4"/>
      <c r="X2339" s="28"/>
      <c r="Y2339" s="33"/>
      <c r="Z2339" s="33"/>
      <c r="AA2339" s="96"/>
      <c r="AB2339" s="178"/>
      <c r="AC2339" s="33">
        <v>22</v>
      </c>
      <c r="AD2339" s="33">
        <v>200</v>
      </c>
      <c r="AE2339" s="33" t="s">
        <v>103</v>
      </c>
      <c r="AF2339" s="33" t="s">
        <v>103</v>
      </c>
      <c r="AG2339" s="33"/>
      <c r="AH2339" s="4"/>
      <c r="AI2339" s="1"/>
      <c r="AJ2339" s="1"/>
      <c r="AK2339" s="1"/>
      <c r="AL2339" s="5"/>
      <c r="AM2339" s="164">
        <f t="shared" si="121"/>
        <v>45960</v>
      </c>
      <c r="AN2339" s="182"/>
      <c r="AO2339" s="183"/>
      <c r="AP2339" s="182"/>
      <c r="AQ2339" s="182"/>
      <c r="AR2339" s="182"/>
      <c r="AS2339" s="182"/>
      <c r="AT2339" s="182"/>
      <c r="AU2339" s="182"/>
      <c r="AV2339" s="182"/>
      <c r="AW2339" s="96"/>
      <c r="AX2339" s="37">
        <f t="shared" si="120"/>
        <v>45964</v>
      </c>
      <c r="AY2339" s="183"/>
      <c r="AZ2339" s="183"/>
      <c r="BA2339" s="183"/>
      <c r="BB2339" s="183"/>
      <c r="BC2339" s="183"/>
      <c r="BD2339" s="183"/>
      <c r="BE2339" s="183"/>
      <c r="BF2339" s="183"/>
      <c r="BG2339" s="183"/>
      <c r="BH2339" s="4"/>
      <c r="BI2339" s="1"/>
      <c r="BJ2339" s="1"/>
      <c r="BK2339" s="1"/>
      <c r="BL2339" s="31"/>
      <c r="BM2339" s="31"/>
      <c r="BN2339" s="1"/>
      <c r="BO2339" s="1"/>
      <c r="BP2339" s="1"/>
      <c r="BQ2339" s="1"/>
      <c r="BR2339" s="1"/>
      <c r="BS2339" s="4"/>
      <c r="BT2339" s="37">
        <f t="shared" si="122"/>
        <v>45985</v>
      </c>
      <c r="BU2339" s="220"/>
      <c r="BV2339" s="183"/>
      <c r="BW2339" s="221"/>
      <c r="BX2339" s="183"/>
      <c r="BY2339" s="183"/>
      <c r="BZ2339" s="183"/>
      <c r="CA2339" s="183"/>
      <c r="CB2339" s="183"/>
      <c r="CC2339" s="183"/>
      <c r="CE2339" s="1"/>
      <c r="CF2339" s="1"/>
      <c r="CG2339" s="1"/>
      <c r="CH2339" s="1"/>
      <c r="CI2339" s="1"/>
      <c r="CJ2339" s="1"/>
      <c r="CK2339" s="1"/>
      <c r="CL2339" s="1"/>
      <c r="CM2339" s="1"/>
      <c r="CN2339" s="1"/>
      <c r="CO2339" s="1"/>
    </row>
    <row r="2340" spans="1:93" ht="30" customHeight="1" x14ac:dyDescent="0.2">
      <c r="A2340" s="1">
        <v>2334</v>
      </c>
      <c r="B2340" s="1" t="s">
        <v>619</v>
      </c>
      <c r="C2340" s="1" t="s">
        <v>620</v>
      </c>
      <c r="D2340" s="1" t="s">
        <v>621</v>
      </c>
      <c r="E2340" s="1" t="s">
        <v>622</v>
      </c>
      <c r="F2340" s="1" t="s">
        <v>74</v>
      </c>
      <c r="G2340" s="1">
        <v>4</v>
      </c>
      <c r="H2340" s="1" t="s">
        <v>341</v>
      </c>
      <c r="I2340" s="1" t="s">
        <v>114</v>
      </c>
      <c r="J2340" s="64">
        <v>437</v>
      </c>
      <c r="K2340" s="76">
        <v>2294855</v>
      </c>
      <c r="L2340" s="29">
        <v>45957</v>
      </c>
      <c r="M2340" s="29" t="s">
        <v>4163</v>
      </c>
      <c r="N2340" s="1" t="s">
        <v>478</v>
      </c>
      <c r="O2340" s="28" t="s">
        <v>225</v>
      </c>
      <c r="P2340" s="1" t="s">
        <v>216</v>
      </c>
      <c r="Q2340" s="76">
        <v>9</v>
      </c>
      <c r="R2340" s="1" t="s">
        <v>537</v>
      </c>
      <c r="T2340" s="1" t="s">
        <v>115</v>
      </c>
      <c r="U2340" s="1"/>
      <c r="V2340" s="1"/>
      <c r="W2340" s="4"/>
      <c r="X2340" s="28"/>
      <c r="Y2340" s="33"/>
      <c r="Z2340" s="33"/>
      <c r="AA2340" s="96"/>
      <c r="AB2340" s="178"/>
      <c r="AC2340" s="33">
        <v>23</v>
      </c>
      <c r="AD2340" s="33">
        <v>235</v>
      </c>
      <c r="AE2340" s="33" t="s">
        <v>103</v>
      </c>
      <c r="AF2340" s="33" t="s">
        <v>103</v>
      </c>
      <c r="AG2340" s="33"/>
      <c r="AH2340" s="4"/>
      <c r="AI2340" s="1"/>
      <c r="AJ2340" s="1"/>
      <c r="AK2340" s="1"/>
      <c r="AL2340" s="5"/>
      <c r="AM2340" s="164">
        <f t="shared" si="121"/>
        <v>45960</v>
      </c>
      <c r="AN2340" s="182"/>
      <c r="AO2340" s="183"/>
      <c r="AP2340" s="182"/>
      <c r="AQ2340" s="182"/>
      <c r="AR2340" s="182"/>
      <c r="AS2340" s="182"/>
      <c r="AT2340" s="182"/>
      <c r="AU2340" s="182"/>
      <c r="AV2340" s="182"/>
      <c r="AW2340" s="96"/>
      <c r="AX2340" s="37">
        <f t="shared" si="120"/>
        <v>45964</v>
      </c>
      <c r="AY2340" s="183"/>
      <c r="AZ2340" s="183"/>
      <c r="BA2340" s="183"/>
      <c r="BB2340" s="183"/>
      <c r="BC2340" s="183"/>
      <c r="BD2340" s="183"/>
      <c r="BE2340" s="183"/>
      <c r="BF2340" s="183"/>
      <c r="BG2340" s="183"/>
      <c r="BH2340" s="4"/>
      <c r="BI2340" s="1"/>
      <c r="BJ2340" s="1"/>
      <c r="BK2340" s="1"/>
      <c r="BL2340" s="31"/>
      <c r="BM2340" s="31"/>
      <c r="BN2340" s="1"/>
      <c r="BO2340" s="1"/>
      <c r="BP2340" s="1"/>
      <c r="BQ2340" s="1"/>
      <c r="BR2340" s="1"/>
      <c r="BS2340" s="4"/>
      <c r="BT2340" s="37">
        <f t="shared" si="122"/>
        <v>45985</v>
      </c>
      <c r="BU2340" s="220"/>
      <c r="BV2340" s="183"/>
      <c r="BW2340" s="221"/>
      <c r="BX2340" s="183"/>
      <c r="BY2340" s="183"/>
      <c r="BZ2340" s="183"/>
      <c r="CA2340" s="183"/>
      <c r="CB2340" s="183"/>
      <c r="CC2340" s="183"/>
      <c r="CE2340" s="1"/>
      <c r="CF2340" s="1"/>
      <c r="CG2340" s="1"/>
      <c r="CH2340" s="1"/>
      <c r="CI2340" s="1"/>
      <c r="CJ2340" s="1"/>
      <c r="CK2340" s="1"/>
      <c r="CL2340" s="1"/>
      <c r="CM2340" s="1"/>
      <c r="CN2340" s="1"/>
      <c r="CO2340" s="1"/>
    </row>
    <row r="2341" spans="1:93" ht="30" customHeight="1" x14ac:dyDescent="0.2">
      <c r="A2341" s="1">
        <v>2335</v>
      </c>
      <c r="B2341" s="1" t="s">
        <v>619</v>
      </c>
      <c r="C2341" s="1" t="s">
        <v>620</v>
      </c>
      <c r="D2341" s="1" t="s">
        <v>621</v>
      </c>
      <c r="E2341" s="1" t="s">
        <v>622</v>
      </c>
      <c r="F2341" s="1" t="s">
        <v>74</v>
      </c>
      <c r="G2341" s="1">
        <v>4</v>
      </c>
      <c r="H2341" s="1" t="s">
        <v>341</v>
      </c>
      <c r="I2341" s="1" t="s">
        <v>114</v>
      </c>
      <c r="J2341" s="64">
        <v>554</v>
      </c>
      <c r="K2341" s="76">
        <v>2293274</v>
      </c>
      <c r="L2341" s="29">
        <v>45957</v>
      </c>
      <c r="M2341" s="29" t="s">
        <v>4163</v>
      </c>
      <c r="N2341" s="1" t="s">
        <v>478</v>
      </c>
      <c r="O2341" s="28" t="s">
        <v>225</v>
      </c>
      <c r="P2341" s="1" t="s">
        <v>216</v>
      </c>
      <c r="Q2341" s="76">
        <v>12</v>
      </c>
      <c r="R2341" s="1" t="s">
        <v>537</v>
      </c>
      <c r="T2341" s="1" t="s">
        <v>115</v>
      </c>
      <c r="U2341" s="1"/>
      <c r="V2341" s="1"/>
      <c r="W2341" s="4"/>
      <c r="X2341" s="28"/>
      <c r="Y2341" s="33"/>
      <c r="Z2341" s="33"/>
      <c r="AA2341" s="96"/>
      <c r="AB2341" s="178"/>
      <c r="AC2341" s="33">
        <v>23</v>
      </c>
      <c r="AD2341" s="33">
        <v>210</v>
      </c>
      <c r="AE2341" s="33" t="s">
        <v>103</v>
      </c>
      <c r="AF2341" s="33" t="s">
        <v>103</v>
      </c>
      <c r="AG2341" s="33"/>
      <c r="AH2341" s="4"/>
      <c r="AI2341" s="1"/>
      <c r="AJ2341" s="1"/>
      <c r="AK2341" s="1"/>
      <c r="AL2341" s="5"/>
      <c r="AM2341" s="164">
        <f t="shared" si="121"/>
        <v>45960</v>
      </c>
      <c r="AN2341" s="182"/>
      <c r="AO2341" s="183"/>
      <c r="AP2341" s="182"/>
      <c r="AQ2341" s="182"/>
      <c r="AR2341" s="182"/>
      <c r="AS2341" s="182"/>
      <c r="AT2341" s="182"/>
      <c r="AU2341" s="182"/>
      <c r="AV2341" s="182"/>
      <c r="AW2341" s="96"/>
      <c r="AX2341" s="37">
        <f t="shared" si="120"/>
        <v>45964</v>
      </c>
      <c r="AY2341" s="183"/>
      <c r="AZ2341" s="183"/>
      <c r="BA2341" s="183"/>
      <c r="BB2341" s="183"/>
      <c r="BC2341" s="183"/>
      <c r="BD2341" s="183"/>
      <c r="BE2341" s="183"/>
      <c r="BF2341" s="183"/>
      <c r="BG2341" s="183"/>
      <c r="BH2341" s="4"/>
      <c r="BI2341" s="1"/>
      <c r="BJ2341" s="1"/>
      <c r="BK2341" s="1"/>
      <c r="BL2341" s="31"/>
      <c r="BM2341" s="31"/>
      <c r="BN2341" s="1"/>
      <c r="BO2341" s="1"/>
      <c r="BP2341" s="1"/>
      <c r="BQ2341" s="1"/>
      <c r="BR2341" s="1"/>
      <c r="BS2341" s="4"/>
      <c r="BT2341" s="37">
        <f t="shared" si="122"/>
        <v>45985</v>
      </c>
      <c r="BU2341" s="220"/>
      <c r="BV2341" s="183"/>
      <c r="BW2341" s="221"/>
      <c r="BX2341" s="183"/>
      <c r="BY2341" s="183"/>
      <c r="BZ2341" s="183"/>
      <c r="CA2341" s="183"/>
      <c r="CB2341" s="183"/>
      <c r="CC2341" s="183"/>
      <c r="CE2341" s="1"/>
      <c r="CF2341" s="1"/>
      <c r="CG2341" s="1"/>
      <c r="CH2341" s="1"/>
      <c r="CI2341" s="1"/>
      <c r="CJ2341" s="1"/>
      <c r="CK2341" s="1"/>
      <c r="CL2341" s="1"/>
      <c r="CM2341" s="1"/>
      <c r="CN2341" s="1"/>
      <c r="CO2341" s="1"/>
    </row>
    <row r="2342" spans="1:93" ht="30" customHeight="1" x14ac:dyDescent="0.2">
      <c r="A2342" s="1">
        <v>2336</v>
      </c>
      <c r="B2342" s="1" t="s">
        <v>619</v>
      </c>
      <c r="C2342" s="1" t="s">
        <v>620</v>
      </c>
      <c r="D2342" s="1" t="s">
        <v>621</v>
      </c>
      <c r="E2342" s="1" t="s">
        <v>622</v>
      </c>
      <c r="F2342" s="1" t="s">
        <v>74</v>
      </c>
      <c r="G2342" s="1">
        <v>4</v>
      </c>
      <c r="H2342" s="1" t="s">
        <v>341</v>
      </c>
      <c r="I2342" s="1" t="s">
        <v>114</v>
      </c>
      <c r="J2342" s="64">
        <v>394</v>
      </c>
      <c r="K2342" s="76">
        <v>2293275</v>
      </c>
      <c r="L2342" s="29">
        <v>45957</v>
      </c>
      <c r="M2342" s="29" t="s">
        <v>4163</v>
      </c>
      <c r="N2342" s="1" t="s">
        <v>478</v>
      </c>
      <c r="O2342" s="28" t="s">
        <v>225</v>
      </c>
      <c r="P2342" s="1" t="s">
        <v>216</v>
      </c>
      <c r="Q2342" s="76">
        <v>9</v>
      </c>
      <c r="R2342" s="1" t="s">
        <v>537</v>
      </c>
      <c r="T2342" s="1" t="s">
        <v>115</v>
      </c>
      <c r="U2342" s="1"/>
      <c r="V2342" s="1"/>
      <c r="W2342" s="4"/>
      <c r="X2342" s="28"/>
      <c r="Y2342" s="33"/>
      <c r="Z2342" s="33"/>
      <c r="AA2342" s="96"/>
      <c r="AB2342" s="178"/>
      <c r="AC2342" s="33">
        <v>22</v>
      </c>
      <c r="AD2342" s="33">
        <v>225</v>
      </c>
      <c r="AE2342" s="33" t="s">
        <v>103</v>
      </c>
      <c r="AF2342" s="33" t="s">
        <v>103</v>
      </c>
      <c r="AG2342" s="33"/>
      <c r="AH2342" s="4"/>
      <c r="AI2342" s="1"/>
      <c r="AJ2342" s="1"/>
      <c r="AK2342" s="1"/>
      <c r="AL2342" s="5"/>
      <c r="AM2342" s="164">
        <f t="shared" si="121"/>
        <v>45960</v>
      </c>
      <c r="AN2342" s="182"/>
      <c r="AO2342" s="183"/>
      <c r="AP2342" s="182"/>
      <c r="AQ2342" s="182"/>
      <c r="AR2342" s="182"/>
      <c r="AS2342" s="182"/>
      <c r="AT2342" s="182"/>
      <c r="AU2342" s="182"/>
      <c r="AV2342" s="182"/>
      <c r="AW2342" s="96"/>
      <c r="AX2342" s="37">
        <f t="shared" si="120"/>
        <v>45964</v>
      </c>
      <c r="AY2342" s="183"/>
      <c r="AZ2342" s="183"/>
      <c r="BA2342" s="183"/>
      <c r="BB2342" s="183"/>
      <c r="BC2342" s="183"/>
      <c r="BD2342" s="183"/>
      <c r="BE2342" s="183"/>
      <c r="BF2342" s="183"/>
      <c r="BG2342" s="183"/>
      <c r="BH2342" s="4"/>
      <c r="BI2342" s="1"/>
      <c r="BJ2342" s="1"/>
      <c r="BK2342" s="1"/>
      <c r="BL2342" s="31"/>
      <c r="BM2342" s="31"/>
      <c r="BN2342" s="1"/>
      <c r="BO2342" s="1"/>
      <c r="BP2342" s="1"/>
      <c r="BQ2342" s="1"/>
      <c r="BR2342" s="1"/>
      <c r="BS2342" s="4"/>
      <c r="BT2342" s="37">
        <f t="shared" si="122"/>
        <v>45985</v>
      </c>
      <c r="BU2342" s="220"/>
      <c r="BV2342" s="183"/>
      <c r="BW2342" s="221"/>
      <c r="BX2342" s="183"/>
      <c r="BY2342" s="183"/>
      <c r="BZ2342" s="183"/>
      <c r="CA2342" s="183"/>
      <c r="CB2342" s="183"/>
      <c r="CC2342" s="183"/>
      <c r="CE2342" s="1"/>
      <c r="CF2342" s="1"/>
      <c r="CG2342" s="1"/>
      <c r="CH2342" s="1"/>
      <c r="CI2342" s="1"/>
      <c r="CJ2342" s="1"/>
      <c r="CK2342" s="1"/>
      <c r="CL2342" s="1"/>
      <c r="CM2342" s="1"/>
      <c r="CN2342" s="1"/>
      <c r="CO2342" s="1"/>
    </row>
    <row r="2343" spans="1:93" ht="30" customHeight="1" x14ac:dyDescent="0.2">
      <c r="A2343" s="1">
        <v>2337</v>
      </c>
      <c r="B2343" s="1" t="s">
        <v>619</v>
      </c>
      <c r="C2343" s="1" t="s">
        <v>620</v>
      </c>
      <c r="D2343" s="1" t="s">
        <v>621</v>
      </c>
      <c r="E2343" s="1" t="s">
        <v>622</v>
      </c>
      <c r="F2343" s="1" t="s">
        <v>74</v>
      </c>
      <c r="G2343" s="1">
        <v>4</v>
      </c>
      <c r="H2343" s="1" t="s">
        <v>341</v>
      </c>
      <c r="I2343" s="1" t="s">
        <v>114</v>
      </c>
      <c r="J2343" s="64">
        <v>292</v>
      </c>
      <c r="K2343" s="76">
        <v>2294856</v>
      </c>
      <c r="L2343" s="29">
        <v>45957</v>
      </c>
      <c r="M2343" s="29" t="s">
        <v>4163</v>
      </c>
      <c r="N2343" s="1" t="s">
        <v>478</v>
      </c>
      <c r="O2343" s="28" t="s">
        <v>225</v>
      </c>
      <c r="P2343" s="1" t="s">
        <v>216</v>
      </c>
      <c r="Q2343" s="76">
        <v>8</v>
      </c>
      <c r="R2343" s="1" t="s">
        <v>537</v>
      </c>
      <c r="T2343" s="1" t="s">
        <v>115</v>
      </c>
      <c r="U2343" s="1"/>
      <c r="V2343" s="1"/>
      <c r="W2343" s="4"/>
      <c r="X2343" s="28"/>
      <c r="Y2343" s="33"/>
      <c r="Z2343" s="33"/>
      <c r="AA2343" s="96"/>
      <c r="AB2343" s="178"/>
      <c r="AC2343" s="33">
        <v>22.5</v>
      </c>
      <c r="AD2343" s="33">
        <v>200</v>
      </c>
      <c r="AE2343" s="33" t="s">
        <v>103</v>
      </c>
      <c r="AF2343" s="33" t="s">
        <v>103</v>
      </c>
      <c r="AG2343" s="33"/>
      <c r="AH2343" s="4"/>
      <c r="AI2343" s="1"/>
      <c r="AJ2343" s="1"/>
      <c r="AK2343" s="1"/>
      <c r="AL2343" s="5"/>
      <c r="AM2343" s="164">
        <f t="shared" si="121"/>
        <v>45960</v>
      </c>
      <c r="AN2343" s="182"/>
      <c r="AO2343" s="183"/>
      <c r="AP2343" s="182"/>
      <c r="AQ2343" s="182"/>
      <c r="AR2343" s="182"/>
      <c r="AS2343" s="182"/>
      <c r="AT2343" s="182"/>
      <c r="AU2343" s="182"/>
      <c r="AV2343" s="182"/>
      <c r="AW2343" s="96"/>
      <c r="AX2343" s="37">
        <f t="shared" si="120"/>
        <v>45964</v>
      </c>
      <c r="AY2343" s="183"/>
      <c r="AZ2343" s="183"/>
      <c r="BA2343" s="183"/>
      <c r="BB2343" s="183"/>
      <c r="BC2343" s="183"/>
      <c r="BD2343" s="183"/>
      <c r="BE2343" s="183"/>
      <c r="BF2343" s="183"/>
      <c r="BG2343" s="183"/>
      <c r="BH2343" s="4"/>
      <c r="BI2343" s="1"/>
      <c r="BJ2343" s="1"/>
      <c r="BK2343" s="1"/>
      <c r="BL2343" s="31"/>
      <c r="BM2343" s="31"/>
      <c r="BN2343" s="1"/>
      <c r="BO2343" s="1"/>
      <c r="BP2343" s="1"/>
      <c r="BQ2343" s="1"/>
      <c r="BR2343" s="1"/>
      <c r="BS2343" s="4"/>
      <c r="BT2343" s="37">
        <f t="shared" si="122"/>
        <v>45985</v>
      </c>
      <c r="BU2343" s="220"/>
      <c r="BV2343" s="183"/>
      <c r="BW2343" s="221"/>
      <c r="BX2343" s="183"/>
      <c r="BY2343" s="183"/>
      <c r="BZ2343" s="183"/>
      <c r="CA2343" s="183"/>
      <c r="CB2343" s="183"/>
      <c r="CC2343" s="183"/>
      <c r="CE2343" s="1"/>
      <c r="CF2343" s="1"/>
      <c r="CG2343" s="1"/>
      <c r="CH2343" s="1"/>
      <c r="CI2343" s="1"/>
      <c r="CJ2343" s="1"/>
      <c r="CK2343" s="1"/>
      <c r="CL2343" s="1"/>
      <c r="CM2343" s="1"/>
      <c r="CN2343" s="1"/>
      <c r="CO2343" s="1"/>
    </row>
    <row r="2344" spans="1:93" ht="30" customHeight="1" x14ac:dyDescent="0.2">
      <c r="A2344" s="1">
        <v>2338</v>
      </c>
      <c r="B2344" s="1" t="s">
        <v>619</v>
      </c>
      <c r="C2344" s="1" t="s">
        <v>620</v>
      </c>
      <c r="D2344" s="1" t="s">
        <v>621</v>
      </c>
      <c r="E2344" s="1" t="s">
        <v>622</v>
      </c>
      <c r="F2344" s="1" t="s">
        <v>74</v>
      </c>
      <c r="G2344" s="1">
        <v>4</v>
      </c>
      <c r="H2344" s="1" t="s">
        <v>341</v>
      </c>
      <c r="I2344" s="1" t="s">
        <v>114</v>
      </c>
      <c r="J2344" s="64">
        <v>302</v>
      </c>
      <c r="K2344" s="76">
        <v>2293276</v>
      </c>
      <c r="L2344" s="29">
        <v>45957</v>
      </c>
      <c r="M2344" s="29" t="s">
        <v>4163</v>
      </c>
      <c r="N2344" s="1" t="s">
        <v>478</v>
      </c>
      <c r="O2344" s="28" t="s">
        <v>225</v>
      </c>
      <c r="P2344" s="1" t="s">
        <v>216</v>
      </c>
      <c r="Q2344" s="76">
        <v>8</v>
      </c>
      <c r="R2344" s="1" t="s">
        <v>537</v>
      </c>
      <c r="T2344" s="1" t="s">
        <v>115</v>
      </c>
      <c r="U2344" s="1"/>
      <c r="V2344" s="1"/>
      <c r="W2344" s="4"/>
      <c r="X2344" s="28"/>
      <c r="Y2344" s="33"/>
      <c r="Z2344" s="33"/>
      <c r="AA2344" s="96"/>
      <c r="AB2344" s="178"/>
      <c r="AC2344" s="33">
        <v>23.5</v>
      </c>
      <c r="AD2344" s="33">
        <v>190</v>
      </c>
      <c r="AE2344" s="33" t="s">
        <v>103</v>
      </c>
      <c r="AF2344" s="33" t="s">
        <v>103</v>
      </c>
      <c r="AG2344" s="33"/>
      <c r="AH2344" s="4"/>
      <c r="AI2344" s="1"/>
      <c r="AJ2344" s="1"/>
      <c r="AK2344" s="1"/>
      <c r="AL2344" s="5"/>
      <c r="AM2344" s="164">
        <f t="shared" si="121"/>
        <v>45960</v>
      </c>
      <c r="AN2344" s="182"/>
      <c r="AO2344" s="183"/>
      <c r="AP2344" s="182"/>
      <c r="AQ2344" s="182"/>
      <c r="AR2344" s="182"/>
      <c r="AS2344" s="182"/>
      <c r="AT2344" s="182"/>
      <c r="AU2344" s="182"/>
      <c r="AV2344" s="182"/>
      <c r="AW2344" s="96"/>
      <c r="AX2344" s="37">
        <f t="shared" si="120"/>
        <v>45964</v>
      </c>
      <c r="AY2344" s="183"/>
      <c r="AZ2344" s="183"/>
      <c r="BA2344" s="183"/>
      <c r="BB2344" s="183"/>
      <c r="BC2344" s="183"/>
      <c r="BD2344" s="183"/>
      <c r="BE2344" s="183"/>
      <c r="BF2344" s="183"/>
      <c r="BG2344" s="183"/>
      <c r="BH2344" s="4"/>
      <c r="BI2344" s="1"/>
      <c r="BJ2344" s="1"/>
      <c r="BK2344" s="1"/>
      <c r="BL2344" s="31"/>
      <c r="BM2344" s="31"/>
      <c r="BN2344" s="1"/>
      <c r="BO2344" s="1"/>
      <c r="BP2344" s="1"/>
      <c r="BQ2344" s="1"/>
      <c r="BR2344" s="1"/>
      <c r="BS2344" s="4"/>
      <c r="BT2344" s="37">
        <f t="shared" si="122"/>
        <v>45985</v>
      </c>
      <c r="BU2344" s="220"/>
      <c r="BV2344" s="183"/>
      <c r="BW2344" s="221"/>
      <c r="BX2344" s="183"/>
      <c r="BY2344" s="183"/>
      <c r="BZ2344" s="183"/>
      <c r="CA2344" s="183"/>
      <c r="CB2344" s="183"/>
      <c r="CC2344" s="183"/>
      <c r="CE2344" s="1"/>
      <c r="CF2344" s="1"/>
      <c r="CG2344" s="1"/>
      <c r="CH2344" s="1"/>
      <c r="CI2344" s="1"/>
      <c r="CJ2344" s="1"/>
      <c r="CK2344" s="1"/>
      <c r="CL2344" s="1"/>
      <c r="CM2344" s="1"/>
      <c r="CN2344" s="1"/>
      <c r="CO2344" s="1"/>
    </row>
    <row r="2345" spans="1:93" ht="30" customHeight="1" x14ac:dyDescent="0.2">
      <c r="A2345" s="1">
        <v>2339</v>
      </c>
      <c r="B2345" s="1" t="s">
        <v>619</v>
      </c>
      <c r="C2345" s="1" t="s">
        <v>620</v>
      </c>
      <c r="D2345" s="1" t="s">
        <v>621</v>
      </c>
      <c r="E2345" s="1" t="s">
        <v>622</v>
      </c>
      <c r="F2345" s="1" t="s">
        <v>74</v>
      </c>
      <c r="G2345" s="1">
        <v>4</v>
      </c>
      <c r="H2345" s="1" t="s">
        <v>341</v>
      </c>
      <c r="I2345" s="1" t="s">
        <v>114</v>
      </c>
      <c r="J2345" s="64">
        <v>415</v>
      </c>
      <c r="K2345" s="76">
        <v>2294857</v>
      </c>
      <c r="L2345" s="29">
        <v>45957</v>
      </c>
      <c r="M2345" s="29" t="s">
        <v>4163</v>
      </c>
      <c r="N2345" s="1" t="s">
        <v>478</v>
      </c>
      <c r="O2345" s="28" t="s">
        <v>225</v>
      </c>
      <c r="P2345" s="1" t="s">
        <v>216</v>
      </c>
      <c r="Q2345" s="76">
        <v>10</v>
      </c>
      <c r="R2345" s="1" t="s">
        <v>537</v>
      </c>
      <c r="S2345" s="1">
        <v>6</v>
      </c>
      <c r="T2345" s="1" t="s">
        <v>115</v>
      </c>
      <c r="U2345" s="1"/>
      <c r="V2345" s="1"/>
      <c r="W2345" s="4"/>
      <c r="X2345" s="28"/>
      <c r="Y2345" s="33"/>
      <c r="Z2345" s="33"/>
      <c r="AA2345" s="96"/>
      <c r="AB2345" s="178"/>
      <c r="AC2345" s="33">
        <v>24</v>
      </c>
      <c r="AD2345" s="33">
        <v>225</v>
      </c>
      <c r="AE2345" s="33" t="s">
        <v>103</v>
      </c>
      <c r="AF2345" s="33" t="s">
        <v>103</v>
      </c>
      <c r="AG2345" s="33"/>
      <c r="AH2345" s="4"/>
      <c r="AI2345" s="1"/>
      <c r="AJ2345" s="1"/>
      <c r="AK2345" s="1"/>
      <c r="AL2345" s="5"/>
      <c r="AM2345" s="164">
        <f t="shared" si="121"/>
        <v>45960</v>
      </c>
      <c r="AN2345" s="182"/>
      <c r="AO2345" s="183"/>
      <c r="AP2345" s="182"/>
      <c r="AQ2345" s="182"/>
      <c r="AR2345" s="182"/>
      <c r="AS2345" s="182"/>
      <c r="AT2345" s="182"/>
      <c r="AU2345" s="182"/>
      <c r="AV2345" s="182"/>
      <c r="AW2345" s="96"/>
      <c r="AX2345" s="37">
        <f t="shared" si="120"/>
        <v>45964</v>
      </c>
      <c r="AY2345" s="183"/>
      <c r="AZ2345" s="183"/>
      <c r="BA2345" s="183"/>
      <c r="BB2345" s="183"/>
      <c r="BC2345" s="183"/>
      <c r="BD2345" s="183"/>
      <c r="BE2345" s="183"/>
      <c r="BF2345" s="183"/>
      <c r="BG2345" s="183"/>
      <c r="BH2345" s="4"/>
      <c r="BI2345" s="1"/>
      <c r="BJ2345" s="1"/>
      <c r="BK2345" s="1"/>
      <c r="BL2345" s="31"/>
      <c r="BM2345" s="31"/>
      <c r="BN2345" s="1"/>
      <c r="BO2345" s="1"/>
      <c r="BP2345" s="1"/>
      <c r="BQ2345" s="1"/>
      <c r="BR2345" s="1"/>
      <c r="BS2345" s="4"/>
      <c r="BT2345" s="37">
        <f t="shared" si="122"/>
        <v>45985</v>
      </c>
      <c r="BU2345" s="220"/>
      <c r="BV2345" s="183"/>
      <c r="BW2345" s="221"/>
      <c r="BX2345" s="183"/>
      <c r="BY2345" s="183"/>
      <c r="BZ2345" s="183"/>
      <c r="CA2345" s="183"/>
      <c r="CB2345" s="183"/>
      <c r="CC2345" s="183"/>
      <c r="CE2345" s="1"/>
      <c r="CF2345" s="1"/>
      <c r="CG2345" s="1"/>
      <c r="CH2345" s="1"/>
      <c r="CI2345" s="1"/>
      <c r="CJ2345" s="1"/>
      <c r="CK2345" s="1"/>
      <c r="CL2345" s="1"/>
      <c r="CM2345" s="1"/>
      <c r="CN2345" s="1"/>
      <c r="CO2345" s="1"/>
    </row>
    <row r="2346" spans="1:93" ht="30" customHeight="1" x14ac:dyDescent="0.2">
      <c r="A2346" s="1">
        <v>2340</v>
      </c>
      <c r="B2346" s="1" t="s">
        <v>619</v>
      </c>
      <c r="C2346" s="1" t="s">
        <v>620</v>
      </c>
      <c r="D2346" s="1" t="s">
        <v>621</v>
      </c>
      <c r="E2346" s="1" t="s">
        <v>622</v>
      </c>
      <c r="F2346" s="1" t="s">
        <v>74</v>
      </c>
      <c r="G2346" s="1">
        <v>4</v>
      </c>
      <c r="H2346" s="1" t="s">
        <v>341</v>
      </c>
      <c r="I2346" s="1" t="s">
        <v>114</v>
      </c>
      <c r="J2346" s="64">
        <v>433</v>
      </c>
      <c r="K2346" s="76">
        <v>2293277</v>
      </c>
      <c r="L2346" s="29">
        <v>45957</v>
      </c>
      <c r="M2346" s="29" t="s">
        <v>4163</v>
      </c>
      <c r="N2346" s="1" t="s">
        <v>478</v>
      </c>
      <c r="O2346" s="28" t="s">
        <v>225</v>
      </c>
      <c r="P2346" s="1" t="s">
        <v>216</v>
      </c>
      <c r="Q2346" s="76">
        <v>9</v>
      </c>
      <c r="R2346" s="1" t="s">
        <v>537</v>
      </c>
      <c r="T2346" s="1" t="s">
        <v>115</v>
      </c>
      <c r="U2346" s="1"/>
      <c r="V2346" s="1"/>
      <c r="W2346" s="4"/>
      <c r="X2346" s="28"/>
      <c r="Y2346" s="33"/>
      <c r="Z2346" s="33"/>
      <c r="AA2346" s="96"/>
      <c r="AB2346" s="178"/>
      <c r="AC2346" s="33">
        <v>24</v>
      </c>
      <c r="AD2346" s="33">
        <v>215</v>
      </c>
      <c r="AE2346" s="33" t="s">
        <v>103</v>
      </c>
      <c r="AF2346" s="33" t="s">
        <v>103</v>
      </c>
      <c r="AG2346" s="33"/>
      <c r="AH2346" s="4"/>
      <c r="AI2346" s="1"/>
      <c r="AJ2346" s="1"/>
      <c r="AK2346" s="1"/>
      <c r="AL2346" s="5"/>
      <c r="AM2346" s="164">
        <f t="shared" si="121"/>
        <v>45960</v>
      </c>
      <c r="AN2346" s="182"/>
      <c r="AO2346" s="183"/>
      <c r="AP2346" s="182"/>
      <c r="AQ2346" s="182"/>
      <c r="AR2346" s="182"/>
      <c r="AS2346" s="182"/>
      <c r="AT2346" s="182"/>
      <c r="AU2346" s="182"/>
      <c r="AV2346" s="182"/>
      <c r="AW2346" s="96"/>
      <c r="AX2346" s="37">
        <f t="shared" si="120"/>
        <v>45964</v>
      </c>
      <c r="AY2346" s="183"/>
      <c r="AZ2346" s="183"/>
      <c r="BA2346" s="183"/>
      <c r="BB2346" s="183"/>
      <c r="BC2346" s="183"/>
      <c r="BD2346" s="183"/>
      <c r="BE2346" s="183"/>
      <c r="BF2346" s="183"/>
      <c r="BG2346" s="183"/>
      <c r="BH2346" s="4"/>
      <c r="BI2346" s="1"/>
      <c r="BJ2346" s="1"/>
      <c r="BK2346" s="1"/>
      <c r="BL2346" s="31"/>
      <c r="BM2346" s="31"/>
      <c r="BN2346" s="1"/>
      <c r="BO2346" s="1"/>
      <c r="BP2346" s="1"/>
      <c r="BQ2346" s="1"/>
      <c r="BR2346" s="1"/>
      <c r="BS2346" s="4"/>
      <c r="BT2346" s="37">
        <f t="shared" si="122"/>
        <v>45985</v>
      </c>
      <c r="BU2346" s="220"/>
      <c r="BV2346" s="183"/>
      <c r="BW2346" s="221"/>
      <c r="BX2346" s="183"/>
      <c r="BY2346" s="183"/>
      <c r="BZ2346" s="183"/>
      <c r="CA2346" s="183"/>
      <c r="CB2346" s="183"/>
      <c r="CC2346" s="183"/>
      <c r="CE2346" s="1"/>
      <c r="CF2346" s="1"/>
      <c r="CG2346" s="1"/>
      <c r="CH2346" s="1"/>
      <c r="CI2346" s="1"/>
      <c r="CJ2346" s="1"/>
      <c r="CK2346" s="1"/>
      <c r="CL2346" s="1"/>
      <c r="CM2346" s="1"/>
      <c r="CN2346" s="1"/>
      <c r="CO2346" s="1"/>
    </row>
    <row r="2347" spans="1:93" ht="30" customHeight="1" x14ac:dyDescent="0.2">
      <c r="A2347" s="1">
        <v>2341</v>
      </c>
      <c r="B2347" s="1" t="s">
        <v>619</v>
      </c>
      <c r="C2347" s="1" t="s">
        <v>620</v>
      </c>
      <c r="D2347" s="1" t="s">
        <v>621</v>
      </c>
      <c r="E2347" s="1" t="s">
        <v>622</v>
      </c>
      <c r="F2347" s="1" t="s">
        <v>74</v>
      </c>
      <c r="G2347" s="1">
        <v>4</v>
      </c>
      <c r="H2347" s="1" t="s">
        <v>341</v>
      </c>
      <c r="I2347" s="1" t="s">
        <v>114</v>
      </c>
      <c r="J2347" s="64">
        <v>425</v>
      </c>
      <c r="K2347" s="76">
        <v>2294858</v>
      </c>
      <c r="L2347" s="29">
        <v>45957</v>
      </c>
      <c r="M2347" s="29" t="s">
        <v>4163</v>
      </c>
      <c r="N2347" s="1" t="s">
        <v>478</v>
      </c>
      <c r="O2347" s="28" t="s">
        <v>225</v>
      </c>
      <c r="P2347" s="1" t="s">
        <v>216</v>
      </c>
      <c r="Q2347" s="76">
        <v>8</v>
      </c>
      <c r="R2347" s="1" t="s">
        <v>537</v>
      </c>
      <c r="T2347" s="1" t="s">
        <v>115</v>
      </c>
      <c r="U2347" s="1"/>
      <c r="V2347" s="1"/>
      <c r="W2347" s="4"/>
      <c r="X2347" s="28"/>
      <c r="Y2347" s="33"/>
      <c r="Z2347" s="33"/>
      <c r="AA2347" s="96"/>
      <c r="AB2347" s="178"/>
      <c r="AC2347" s="33">
        <v>25.5</v>
      </c>
      <c r="AD2347" s="33">
        <v>230</v>
      </c>
      <c r="AE2347" s="33" t="s">
        <v>103</v>
      </c>
      <c r="AF2347" s="33" t="s">
        <v>103</v>
      </c>
      <c r="AG2347" s="33"/>
      <c r="AH2347" s="4"/>
      <c r="AI2347" s="1"/>
      <c r="AJ2347" s="1"/>
      <c r="AK2347" s="1"/>
      <c r="AL2347" s="5"/>
      <c r="AM2347" s="164">
        <f t="shared" si="121"/>
        <v>45960</v>
      </c>
      <c r="AN2347" s="182"/>
      <c r="AO2347" s="183"/>
      <c r="AP2347" s="182"/>
      <c r="AQ2347" s="182"/>
      <c r="AR2347" s="182"/>
      <c r="AS2347" s="182"/>
      <c r="AT2347" s="182"/>
      <c r="AU2347" s="182"/>
      <c r="AV2347" s="182"/>
      <c r="AW2347" s="96"/>
      <c r="AX2347" s="37">
        <f t="shared" si="120"/>
        <v>45964</v>
      </c>
      <c r="AY2347" s="183"/>
      <c r="AZ2347" s="183"/>
      <c r="BA2347" s="183"/>
      <c r="BB2347" s="183"/>
      <c r="BC2347" s="183"/>
      <c r="BD2347" s="183"/>
      <c r="BE2347" s="183"/>
      <c r="BF2347" s="183"/>
      <c r="BG2347" s="183"/>
      <c r="BH2347" s="4"/>
      <c r="BI2347" s="1"/>
      <c r="BJ2347" s="1"/>
      <c r="BK2347" s="1"/>
      <c r="BL2347" s="31"/>
      <c r="BM2347" s="31"/>
      <c r="BN2347" s="1"/>
      <c r="BO2347" s="1"/>
      <c r="BP2347" s="1"/>
      <c r="BQ2347" s="1"/>
      <c r="BR2347" s="1"/>
      <c r="BS2347" s="4"/>
      <c r="BT2347" s="37">
        <f t="shared" si="122"/>
        <v>45985</v>
      </c>
      <c r="BU2347" s="220"/>
      <c r="BV2347" s="183"/>
      <c r="BW2347" s="221"/>
      <c r="BX2347" s="183"/>
      <c r="BY2347" s="183"/>
      <c r="BZ2347" s="183"/>
      <c r="CA2347" s="183"/>
      <c r="CB2347" s="183"/>
      <c r="CC2347" s="183"/>
      <c r="CE2347" s="1"/>
      <c r="CF2347" s="1"/>
      <c r="CG2347" s="1"/>
      <c r="CH2347" s="1"/>
      <c r="CI2347" s="1"/>
      <c r="CJ2347" s="1"/>
      <c r="CK2347" s="1"/>
      <c r="CL2347" s="1"/>
      <c r="CM2347" s="1"/>
      <c r="CN2347" s="1"/>
      <c r="CO2347" s="1"/>
    </row>
    <row r="2348" spans="1:93" ht="30" customHeight="1" x14ac:dyDescent="0.2">
      <c r="A2348" s="1">
        <v>2342</v>
      </c>
      <c r="B2348" s="1" t="s">
        <v>619</v>
      </c>
      <c r="C2348" s="1" t="s">
        <v>620</v>
      </c>
      <c r="D2348" s="1" t="s">
        <v>621</v>
      </c>
      <c r="E2348" s="1" t="s">
        <v>622</v>
      </c>
      <c r="F2348" s="1" t="s">
        <v>74</v>
      </c>
      <c r="G2348" s="1">
        <v>4</v>
      </c>
      <c r="H2348" s="1" t="s">
        <v>341</v>
      </c>
      <c r="I2348" s="1" t="s">
        <v>114</v>
      </c>
      <c r="J2348" s="64">
        <v>295</v>
      </c>
      <c r="K2348" s="76">
        <v>2294859</v>
      </c>
      <c r="L2348" s="29">
        <v>45957</v>
      </c>
      <c r="M2348" s="29" t="s">
        <v>4163</v>
      </c>
      <c r="N2348" s="1" t="s">
        <v>478</v>
      </c>
      <c r="O2348" s="28" t="s">
        <v>225</v>
      </c>
      <c r="P2348" s="1" t="s">
        <v>216</v>
      </c>
      <c r="Q2348" s="76">
        <v>8</v>
      </c>
      <c r="R2348" s="1" t="s">
        <v>537</v>
      </c>
      <c r="T2348" s="1" t="s">
        <v>115</v>
      </c>
      <c r="U2348" s="1"/>
      <c r="V2348" s="1"/>
      <c r="W2348" s="4"/>
      <c r="X2348" s="28"/>
      <c r="Y2348" s="33"/>
      <c r="Z2348" s="33"/>
      <c r="AA2348" s="96"/>
      <c r="AB2348" s="178"/>
      <c r="AC2348" s="33">
        <v>23</v>
      </c>
      <c r="AD2348" s="33">
        <v>210</v>
      </c>
      <c r="AE2348" s="33" t="s">
        <v>103</v>
      </c>
      <c r="AF2348" s="33" t="s">
        <v>103</v>
      </c>
      <c r="AG2348" s="33"/>
      <c r="AH2348" s="4"/>
      <c r="AI2348" s="1"/>
      <c r="AJ2348" s="1"/>
      <c r="AK2348" s="1"/>
      <c r="AL2348" s="5"/>
      <c r="AM2348" s="164">
        <f t="shared" si="121"/>
        <v>45960</v>
      </c>
      <c r="AN2348" s="182"/>
      <c r="AO2348" s="183"/>
      <c r="AP2348" s="182"/>
      <c r="AQ2348" s="182"/>
      <c r="AR2348" s="182"/>
      <c r="AS2348" s="182"/>
      <c r="AT2348" s="182"/>
      <c r="AU2348" s="182"/>
      <c r="AV2348" s="182"/>
      <c r="AW2348" s="96"/>
      <c r="AX2348" s="37">
        <f t="shared" si="120"/>
        <v>45964</v>
      </c>
      <c r="AY2348" s="183"/>
      <c r="AZ2348" s="183"/>
      <c r="BA2348" s="183"/>
      <c r="BB2348" s="183"/>
      <c r="BC2348" s="183"/>
      <c r="BD2348" s="183"/>
      <c r="BE2348" s="183"/>
      <c r="BF2348" s="183"/>
      <c r="BG2348" s="183"/>
      <c r="BH2348" s="4"/>
      <c r="BI2348" s="1"/>
      <c r="BJ2348" s="1"/>
      <c r="BK2348" s="1"/>
      <c r="BL2348" s="31"/>
      <c r="BM2348" s="31"/>
      <c r="BN2348" s="1"/>
      <c r="BO2348" s="1"/>
      <c r="BP2348" s="1"/>
      <c r="BQ2348" s="1"/>
      <c r="BR2348" s="1"/>
      <c r="BS2348" s="4"/>
      <c r="BT2348" s="37">
        <f t="shared" si="122"/>
        <v>45985</v>
      </c>
      <c r="BU2348" s="220"/>
      <c r="BV2348" s="183"/>
      <c r="BW2348" s="221"/>
      <c r="BX2348" s="183"/>
      <c r="BY2348" s="183"/>
      <c r="BZ2348" s="183"/>
      <c r="CA2348" s="183"/>
      <c r="CB2348" s="183"/>
      <c r="CC2348" s="183"/>
      <c r="CE2348" s="1"/>
      <c r="CF2348" s="1"/>
      <c r="CG2348" s="1"/>
      <c r="CH2348" s="1"/>
      <c r="CI2348" s="1"/>
      <c r="CJ2348" s="1"/>
      <c r="CK2348" s="1"/>
      <c r="CL2348" s="1"/>
      <c r="CM2348" s="1"/>
      <c r="CN2348" s="1"/>
      <c r="CO2348" s="1"/>
    </row>
    <row r="2349" spans="1:93" ht="30" customHeight="1" x14ac:dyDescent="0.2">
      <c r="A2349" s="1">
        <v>2343</v>
      </c>
      <c r="B2349" s="1" t="s">
        <v>619</v>
      </c>
      <c r="C2349" s="1" t="s">
        <v>620</v>
      </c>
      <c r="D2349" s="1" t="s">
        <v>621</v>
      </c>
      <c r="E2349" s="1" t="s">
        <v>622</v>
      </c>
      <c r="F2349" s="1" t="s">
        <v>74</v>
      </c>
      <c r="G2349" s="1">
        <v>4</v>
      </c>
      <c r="H2349" s="1" t="s">
        <v>341</v>
      </c>
      <c r="I2349" s="1" t="s">
        <v>114</v>
      </c>
      <c r="J2349" s="64">
        <v>303</v>
      </c>
      <c r="K2349" s="76">
        <v>2293279</v>
      </c>
      <c r="L2349" s="29">
        <v>45957</v>
      </c>
      <c r="M2349" s="29" t="s">
        <v>4163</v>
      </c>
      <c r="N2349" s="1" t="s">
        <v>478</v>
      </c>
      <c r="O2349" s="28" t="s">
        <v>225</v>
      </c>
      <c r="P2349" s="1" t="s">
        <v>216</v>
      </c>
      <c r="Q2349" s="76">
        <v>8</v>
      </c>
      <c r="R2349" s="1" t="s">
        <v>537</v>
      </c>
      <c r="T2349" s="1" t="s">
        <v>115</v>
      </c>
      <c r="U2349" s="1"/>
      <c r="V2349" s="1"/>
      <c r="W2349" s="4"/>
      <c r="X2349" s="28"/>
      <c r="Y2349" s="33"/>
      <c r="Z2349" s="33"/>
      <c r="AA2349" s="96"/>
      <c r="AB2349" s="178"/>
      <c r="AC2349" s="33">
        <v>22.5</v>
      </c>
      <c r="AD2349" s="33">
        <v>240</v>
      </c>
      <c r="AE2349" s="33" t="s">
        <v>103</v>
      </c>
      <c r="AF2349" s="33" t="s">
        <v>103</v>
      </c>
      <c r="AG2349" s="33"/>
      <c r="AH2349" s="4"/>
      <c r="AI2349" s="1"/>
      <c r="AJ2349" s="1"/>
      <c r="AK2349" s="1"/>
      <c r="AL2349" s="5"/>
      <c r="AM2349" s="164">
        <f t="shared" si="121"/>
        <v>45960</v>
      </c>
      <c r="AN2349" s="182"/>
      <c r="AO2349" s="183"/>
      <c r="AP2349" s="182"/>
      <c r="AQ2349" s="182"/>
      <c r="AR2349" s="182"/>
      <c r="AS2349" s="182"/>
      <c r="AT2349" s="182"/>
      <c r="AU2349" s="182"/>
      <c r="AV2349" s="182"/>
      <c r="AW2349" s="96"/>
      <c r="AX2349" s="37">
        <f t="shared" si="120"/>
        <v>45964</v>
      </c>
      <c r="AY2349" s="183"/>
      <c r="AZ2349" s="183"/>
      <c r="BA2349" s="183"/>
      <c r="BB2349" s="183"/>
      <c r="BC2349" s="183"/>
      <c r="BD2349" s="183"/>
      <c r="BE2349" s="183"/>
      <c r="BF2349" s="183"/>
      <c r="BG2349" s="183"/>
      <c r="BH2349" s="4"/>
      <c r="BI2349" s="1"/>
      <c r="BJ2349" s="1"/>
      <c r="BK2349" s="1"/>
      <c r="BL2349" s="31"/>
      <c r="BM2349" s="31"/>
      <c r="BN2349" s="1"/>
      <c r="BO2349" s="1"/>
      <c r="BP2349" s="1"/>
      <c r="BQ2349" s="1"/>
      <c r="BR2349" s="1"/>
      <c r="BS2349" s="4"/>
      <c r="BT2349" s="37">
        <f t="shared" si="122"/>
        <v>45985</v>
      </c>
      <c r="BU2349" s="220"/>
      <c r="BV2349" s="183"/>
      <c r="BW2349" s="221"/>
      <c r="BX2349" s="183"/>
      <c r="BY2349" s="183"/>
      <c r="BZ2349" s="183"/>
      <c r="CA2349" s="183"/>
      <c r="CB2349" s="183"/>
      <c r="CC2349" s="183"/>
      <c r="CE2349" s="1"/>
      <c r="CF2349" s="1"/>
      <c r="CG2349" s="1"/>
      <c r="CH2349" s="1"/>
      <c r="CI2349" s="1"/>
      <c r="CJ2349" s="1"/>
      <c r="CK2349" s="1"/>
      <c r="CL2349" s="1"/>
      <c r="CM2349" s="1"/>
      <c r="CN2349" s="1"/>
      <c r="CO2349" s="1"/>
    </row>
    <row r="2350" spans="1:93" ht="30" customHeight="1" x14ac:dyDescent="0.2">
      <c r="A2350" s="1">
        <v>2344</v>
      </c>
      <c r="B2350" s="1" t="s">
        <v>619</v>
      </c>
      <c r="C2350" s="1" t="s">
        <v>620</v>
      </c>
      <c r="D2350" s="1" t="s">
        <v>621</v>
      </c>
      <c r="E2350" s="1" t="s">
        <v>622</v>
      </c>
      <c r="F2350" s="1" t="s">
        <v>74</v>
      </c>
      <c r="G2350" s="1">
        <v>4</v>
      </c>
      <c r="H2350" s="1" t="s">
        <v>341</v>
      </c>
      <c r="I2350" s="1" t="s">
        <v>114</v>
      </c>
      <c r="J2350" s="64">
        <v>287</v>
      </c>
      <c r="K2350" s="76">
        <v>2293280</v>
      </c>
      <c r="L2350" s="29">
        <v>45957</v>
      </c>
      <c r="M2350" s="29" t="s">
        <v>4163</v>
      </c>
      <c r="N2350" s="1" t="s">
        <v>478</v>
      </c>
      <c r="O2350" s="28" t="s">
        <v>225</v>
      </c>
      <c r="P2350" s="1" t="s">
        <v>216</v>
      </c>
      <c r="Q2350" s="76">
        <v>8</v>
      </c>
      <c r="R2350" s="1" t="s">
        <v>537</v>
      </c>
      <c r="T2350" s="1" t="s">
        <v>115</v>
      </c>
      <c r="U2350" s="1"/>
      <c r="V2350" s="1"/>
      <c r="W2350" s="4"/>
      <c r="X2350" s="28"/>
      <c r="Y2350" s="33"/>
      <c r="Z2350" s="33"/>
      <c r="AA2350" s="96"/>
      <c r="AB2350" s="178"/>
      <c r="AC2350" s="33">
        <v>23.5</v>
      </c>
      <c r="AD2350" s="33">
        <v>240</v>
      </c>
      <c r="AE2350" s="33" t="s">
        <v>103</v>
      </c>
      <c r="AF2350" s="33" t="s">
        <v>103</v>
      </c>
      <c r="AG2350" s="33"/>
      <c r="AH2350" s="4"/>
      <c r="AI2350" s="1"/>
      <c r="AJ2350" s="1"/>
      <c r="AK2350" s="1"/>
      <c r="AL2350" s="5"/>
      <c r="AM2350" s="164">
        <f t="shared" si="121"/>
        <v>45960</v>
      </c>
      <c r="AN2350" s="182"/>
      <c r="AO2350" s="183"/>
      <c r="AP2350" s="182"/>
      <c r="AQ2350" s="182"/>
      <c r="AR2350" s="182"/>
      <c r="AS2350" s="182"/>
      <c r="AT2350" s="182"/>
      <c r="AU2350" s="182"/>
      <c r="AV2350" s="182"/>
      <c r="AW2350" s="96"/>
      <c r="AX2350" s="37">
        <f t="shared" si="120"/>
        <v>45964</v>
      </c>
      <c r="AY2350" s="183"/>
      <c r="AZ2350" s="183"/>
      <c r="BA2350" s="183"/>
      <c r="BB2350" s="183"/>
      <c r="BC2350" s="183"/>
      <c r="BD2350" s="183"/>
      <c r="BE2350" s="183"/>
      <c r="BF2350" s="183"/>
      <c r="BG2350" s="183"/>
      <c r="BH2350" s="4"/>
      <c r="BI2350" s="1"/>
      <c r="BJ2350" s="1"/>
      <c r="BK2350" s="1"/>
      <c r="BL2350" s="31"/>
      <c r="BM2350" s="31"/>
      <c r="BN2350" s="1"/>
      <c r="BO2350" s="1"/>
      <c r="BP2350" s="1"/>
      <c r="BQ2350" s="1"/>
      <c r="BR2350" s="1"/>
      <c r="BS2350" s="4"/>
      <c r="BT2350" s="37">
        <f t="shared" si="122"/>
        <v>45985</v>
      </c>
      <c r="BU2350" s="220"/>
      <c r="BV2350" s="183"/>
      <c r="BW2350" s="221"/>
      <c r="BX2350" s="183"/>
      <c r="BY2350" s="183"/>
      <c r="BZ2350" s="183"/>
      <c r="CA2350" s="183"/>
      <c r="CB2350" s="183"/>
      <c r="CC2350" s="183"/>
      <c r="CE2350" s="1"/>
      <c r="CF2350" s="1"/>
      <c r="CG2350" s="1"/>
      <c r="CH2350" s="1"/>
      <c r="CI2350" s="1"/>
      <c r="CJ2350" s="1"/>
      <c r="CK2350" s="1"/>
      <c r="CL2350" s="1"/>
      <c r="CM2350" s="1"/>
      <c r="CN2350" s="1"/>
      <c r="CO2350" s="1"/>
    </row>
    <row r="2351" spans="1:93" ht="30" customHeight="1" x14ac:dyDescent="0.2">
      <c r="A2351" s="1">
        <v>2345</v>
      </c>
      <c r="B2351" s="1" t="s">
        <v>619</v>
      </c>
      <c r="C2351" s="1" t="s">
        <v>620</v>
      </c>
      <c r="D2351" s="1" t="s">
        <v>621</v>
      </c>
      <c r="E2351" s="1" t="s">
        <v>622</v>
      </c>
      <c r="F2351" s="1" t="s">
        <v>74</v>
      </c>
      <c r="G2351" s="1">
        <v>4</v>
      </c>
      <c r="H2351" s="1" t="s">
        <v>341</v>
      </c>
      <c r="I2351" s="1" t="s">
        <v>114</v>
      </c>
      <c r="J2351" s="64">
        <v>393</v>
      </c>
      <c r="K2351" s="76">
        <v>2294860</v>
      </c>
      <c r="L2351" s="29">
        <v>45957</v>
      </c>
      <c r="M2351" s="29" t="s">
        <v>4163</v>
      </c>
      <c r="N2351" s="1" t="s">
        <v>478</v>
      </c>
      <c r="O2351" s="28" t="s">
        <v>225</v>
      </c>
      <c r="P2351" s="1" t="s">
        <v>216</v>
      </c>
      <c r="Q2351" s="76">
        <v>10</v>
      </c>
      <c r="R2351" s="1" t="s">
        <v>537</v>
      </c>
      <c r="T2351" s="1" t="s">
        <v>115</v>
      </c>
      <c r="U2351" s="1"/>
      <c r="V2351" s="1"/>
      <c r="W2351" s="4"/>
      <c r="X2351" s="28"/>
      <c r="Y2351" s="33"/>
      <c r="Z2351" s="33"/>
      <c r="AA2351" s="96"/>
      <c r="AB2351" s="178"/>
      <c r="AC2351" s="33">
        <v>21.5</v>
      </c>
      <c r="AD2351" s="33">
        <v>215</v>
      </c>
      <c r="AE2351" s="33" t="s">
        <v>103</v>
      </c>
      <c r="AF2351" s="33" t="s">
        <v>103</v>
      </c>
      <c r="AG2351" s="33"/>
      <c r="AH2351" s="4"/>
      <c r="AI2351" s="1"/>
      <c r="AJ2351" s="1"/>
      <c r="AK2351" s="1"/>
      <c r="AL2351" s="5"/>
      <c r="AM2351" s="164">
        <f t="shared" si="121"/>
        <v>45960</v>
      </c>
      <c r="AN2351" s="182"/>
      <c r="AO2351" s="183"/>
      <c r="AP2351" s="182"/>
      <c r="AQ2351" s="182"/>
      <c r="AR2351" s="182"/>
      <c r="AS2351" s="182"/>
      <c r="AT2351" s="182"/>
      <c r="AU2351" s="182"/>
      <c r="AV2351" s="182"/>
      <c r="AW2351" s="96"/>
      <c r="AX2351" s="37">
        <f t="shared" si="120"/>
        <v>45964</v>
      </c>
      <c r="AY2351" s="183"/>
      <c r="AZ2351" s="183"/>
      <c r="BA2351" s="183"/>
      <c r="BB2351" s="183"/>
      <c r="BC2351" s="183"/>
      <c r="BD2351" s="183"/>
      <c r="BE2351" s="183"/>
      <c r="BF2351" s="183"/>
      <c r="BG2351" s="183"/>
      <c r="BH2351" s="4"/>
      <c r="BI2351" s="1"/>
      <c r="BJ2351" s="1"/>
      <c r="BK2351" s="1"/>
      <c r="BL2351" s="31"/>
      <c r="BM2351" s="31"/>
      <c r="BN2351" s="1"/>
      <c r="BO2351" s="1"/>
      <c r="BP2351" s="1"/>
      <c r="BQ2351" s="1"/>
      <c r="BR2351" s="1"/>
      <c r="BS2351" s="4"/>
      <c r="BT2351" s="37">
        <f t="shared" si="122"/>
        <v>45985</v>
      </c>
      <c r="BU2351" s="220"/>
      <c r="BV2351" s="183"/>
      <c r="BW2351" s="221"/>
      <c r="BX2351" s="183"/>
      <c r="BY2351" s="183"/>
      <c r="BZ2351" s="183"/>
      <c r="CA2351" s="183"/>
      <c r="CB2351" s="183"/>
      <c r="CC2351" s="183"/>
      <c r="CE2351" s="1"/>
      <c r="CF2351" s="1"/>
      <c r="CG2351" s="1"/>
      <c r="CH2351" s="1"/>
      <c r="CI2351" s="1"/>
      <c r="CJ2351" s="1"/>
      <c r="CK2351" s="1"/>
      <c r="CL2351" s="1"/>
      <c r="CM2351" s="1"/>
      <c r="CN2351" s="1"/>
      <c r="CO2351" s="1"/>
    </row>
    <row r="2352" spans="1:93" ht="30" customHeight="1" x14ac:dyDescent="0.2">
      <c r="A2352" s="1">
        <v>2346</v>
      </c>
      <c r="B2352" s="1" t="s">
        <v>619</v>
      </c>
      <c r="C2352" s="1" t="s">
        <v>620</v>
      </c>
      <c r="D2352" s="1" t="s">
        <v>621</v>
      </c>
      <c r="E2352" s="1" t="s">
        <v>622</v>
      </c>
      <c r="F2352" s="1" t="s">
        <v>74</v>
      </c>
      <c r="G2352" s="1">
        <v>4</v>
      </c>
      <c r="H2352" s="1" t="s">
        <v>341</v>
      </c>
      <c r="I2352" s="1" t="s">
        <v>114</v>
      </c>
      <c r="J2352" s="64">
        <v>551</v>
      </c>
      <c r="K2352" s="76">
        <v>2293281</v>
      </c>
      <c r="L2352" s="29">
        <v>45957</v>
      </c>
      <c r="M2352" s="29" t="s">
        <v>4163</v>
      </c>
      <c r="N2352" s="1" t="s">
        <v>478</v>
      </c>
      <c r="O2352" s="28" t="s">
        <v>225</v>
      </c>
      <c r="P2352" s="1" t="s">
        <v>216</v>
      </c>
      <c r="Q2352" s="76">
        <v>12</v>
      </c>
      <c r="R2352" s="1" t="s">
        <v>537</v>
      </c>
      <c r="T2352" s="1" t="s">
        <v>115</v>
      </c>
      <c r="U2352" s="1"/>
      <c r="V2352" s="1"/>
      <c r="W2352" s="4"/>
      <c r="X2352" s="28"/>
      <c r="Y2352" s="33"/>
      <c r="Z2352" s="33"/>
      <c r="AA2352" s="96"/>
      <c r="AB2352" s="178"/>
      <c r="AC2352" s="33">
        <v>22.5</v>
      </c>
      <c r="AD2352" s="33">
        <v>230</v>
      </c>
      <c r="AE2352" s="33" t="s">
        <v>103</v>
      </c>
      <c r="AF2352" s="33" t="s">
        <v>103</v>
      </c>
      <c r="AG2352" s="33"/>
      <c r="AH2352" s="4"/>
      <c r="AI2352" s="1"/>
      <c r="AJ2352" s="1"/>
      <c r="AK2352" s="1"/>
      <c r="AL2352" s="5"/>
      <c r="AM2352" s="164">
        <f t="shared" si="121"/>
        <v>45960</v>
      </c>
      <c r="AN2352" s="182"/>
      <c r="AO2352" s="183"/>
      <c r="AP2352" s="182"/>
      <c r="AQ2352" s="182"/>
      <c r="AR2352" s="182"/>
      <c r="AS2352" s="182"/>
      <c r="AT2352" s="182"/>
      <c r="AU2352" s="182"/>
      <c r="AV2352" s="182"/>
      <c r="AW2352" s="96"/>
      <c r="AX2352" s="37">
        <f t="shared" si="120"/>
        <v>45964</v>
      </c>
      <c r="AY2352" s="183"/>
      <c r="AZ2352" s="183"/>
      <c r="BA2352" s="183"/>
      <c r="BB2352" s="183"/>
      <c r="BC2352" s="183"/>
      <c r="BD2352" s="183"/>
      <c r="BE2352" s="183"/>
      <c r="BF2352" s="183"/>
      <c r="BG2352" s="183"/>
      <c r="BH2352" s="4"/>
      <c r="BI2352" s="1"/>
      <c r="BJ2352" s="1"/>
      <c r="BK2352" s="1"/>
      <c r="BL2352" s="31"/>
      <c r="BM2352" s="31"/>
      <c r="BN2352" s="1"/>
      <c r="BO2352" s="1"/>
      <c r="BP2352" s="1"/>
      <c r="BQ2352" s="1"/>
      <c r="BR2352" s="1"/>
      <c r="BS2352" s="4"/>
      <c r="BT2352" s="37">
        <f t="shared" si="122"/>
        <v>45985</v>
      </c>
      <c r="BU2352" s="220"/>
      <c r="BV2352" s="183"/>
      <c r="BW2352" s="221"/>
      <c r="BX2352" s="183"/>
      <c r="BY2352" s="183"/>
      <c r="BZ2352" s="183"/>
      <c r="CA2352" s="183"/>
      <c r="CB2352" s="183"/>
      <c r="CC2352" s="183"/>
      <c r="CE2352" s="1"/>
      <c r="CF2352" s="1"/>
      <c r="CG2352" s="1"/>
      <c r="CH2352" s="1"/>
      <c r="CI2352" s="1"/>
      <c r="CJ2352" s="1"/>
      <c r="CK2352" s="1"/>
      <c r="CL2352" s="1"/>
      <c r="CM2352" s="1"/>
      <c r="CN2352" s="1"/>
      <c r="CO2352" s="1"/>
    </row>
    <row r="2353" spans="1:93" ht="30" customHeight="1" x14ac:dyDescent="0.2">
      <c r="A2353" s="1">
        <v>2347</v>
      </c>
      <c r="B2353" s="1" t="s">
        <v>619</v>
      </c>
      <c r="C2353" s="1" t="s">
        <v>620</v>
      </c>
      <c r="D2353" s="1" t="s">
        <v>621</v>
      </c>
      <c r="E2353" s="1" t="s">
        <v>622</v>
      </c>
      <c r="F2353" s="1" t="s">
        <v>74</v>
      </c>
      <c r="G2353" s="1">
        <v>4</v>
      </c>
      <c r="H2353" s="1" t="s">
        <v>341</v>
      </c>
      <c r="I2353" s="1" t="s">
        <v>114</v>
      </c>
      <c r="J2353" s="64">
        <v>390</v>
      </c>
      <c r="K2353" s="76">
        <v>2294861</v>
      </c>
      <c r="L2353" s="29">
        <v>45957</v>
      </c>
      <c r="M2353" s="29" t="s">
        <v>4163</v>
      </c>
      <c r="N2353" s="1" t="s">
        <v>478</v>
      </c>
      <c r="O2353" s="28" t="s">
        <v>225</v>
      </c>
      <c r="P2353" s="1" t="s">
        <v>216</v>
      </c>
      <c r="Q2353" s="76">
        <v>9</v>
      </c>
      <c r="R2353" s="1" t="s">
        <v>537</v>
      </c>
      <c r="T2353" s="1" t="s">
        <v>115</v>
      </c>
      <c r="U2353" s="1"/>
      <c r="V2353" s="1"/>
      <c r="W2353" s="4"/>
      <c r="X2353" s="28"/>
      <c r="Y2353" s="33"/>
      <c r="Z2353" s="33"/>
      <c r="AA2353" s="96"/>
      <c r="AB2353" s="178"/>
      <c r="AC2353" s="33">
        <v>23</v>
      </c>
      <c r="AD2353" s="33">
        <v>230</v>
      </c>
      <c r="AE2353" s="33" t="s">
        <v>103</v>
      </c>
      <c r="AF2353" s="33" t="s">
        <v>103</v>
      </c>
      <c r="AG2353" s="33"/>
      <c r="AH2353" s="4"/>
      <c r="AI2353" s="1"/>
      <c r="AJ2353" s="1"/>
      <c r="AK2353" s="1"/>
      <c r="AL2353" s="5"/>
      <c r="AM2353" s="164">
        <f t="shared" si="121"/>
        <v>45960</v>
      </c>
      <c r="AN2353" s="182"/>
      <c r="AO2353" s="183"/>
      <c r="AP2353" s="182"/>
      <c r="AQ2353" s="182"/>
      <c r="AR2353" s="182"/>
      <c r="AS2353" s="182"/>
      <c r="AT2353" s="182"/>
      <c r="AU2353" s="182"/>
      <c r="AV2353" s="182"/>
      <c r="AW2353" s="96"/>
      <c r="AX2353" s="37">
        <f t="shared" si="120"/>
        <v>45964</v>
      </c>
      <c r="AY2353" s="183"/>
      <c r="AZ2353" s="183"/>
      <c r="BA2353" s="183"/>
      <c r="BB2353" s="183"/>
      <c r="BC2353" s="183"/>
      <c r="BD2353" s="183"/>
      <c r="BE2353" s="183"/>
      <c r="BF2353" s="183"/>
      <c r="BG2353" s="183"/>
      <c r="BH2353" s="4"/>
      <c r="BI2353" s="1"/>
      <c r="BJ2353" s="1"/>
      <c r="BK2353" s="1"/>
      <c r="BL2353" s="31"/>
      <c r="BM2353" s="31"/>
      <c r="BN2353" s="1"/>
      <c r="BO2353" s="1"/>
      <c r="BP2353" s="1"/>
      <c r="BQ2353" s="1"/>
      <c r="BR2353" s="1"/>
      <c r="BS2353" s="4"/>
      <c r="BT2353" s="37">
        <f t="shared" si="122"/>
        <v>45985</v>
      </c>
      <c r="BU2353" s="220"/>
      <c r="BV2353" s="183"/>
      <c r="BW2353" s="221"/>
      <c r="BX2353" s="183"/>
      <c r="BY2353" s="183"/>
      <c r="BZ2353" s="183"/>
      <c r="CA2353" s="183"/>
      <c r="CB2353" s="183"/>
      <c r="CC2353" s="183"/>
      <c r="CE2353" s="1"/>
      <c r="CF2353" s="1"/>
      <c r="CG2353" s="1"/>
      <c r="CH2353" s="1"/>
      <c r="CI2353" s="1"/>
      <c r="CJ2353" s="1"/>
      <c r="CK2353" s="1"/>
      <c r="CL2353" s="1"/>
      <c r="CM2353" s="1"/>
      <c r="CN2353" s="1"/>
      <c r="CO2353" s="1"/>
    </row>
    <row r="2354" spans="1:93" ht="30" customHeight="1" x14ac:dyDescent="0.2">
      <c r="A2354" s="1">
        <v>2348</v>
      </c>
      <c r="B2354" s="1" t="s">
        <v>619</v>
      </c>
      <c r="C2354" s="1" t="s">
        <v>620</v>
      </c>
      <c r="D2354" s="1" t="s">
        <v>621</v>
      </c>
      <c r="E2354" s="1" t="s">
        <v>622</v>
      </c>
      <c r="F2354" s="1" t="s">
        <v>74</v>
      </c>
      <c r="G2354" s="1">
        <v>4</v>
      </c>
      <c r="H2354" s="1" t="s">
        <v>341</v>
      </c>
      <c r="I2354" s="1" t="s">
        <v>114</v>
      </c>
      <c r="J2354" s="64">
        <v>558</v>
      </c>
      <c r="K2354" s="76">
        <v>2293282</v>
      </c>
      <c r="L2354" s="29">
        <v>45957</v>
      </c>
      <c r="M2354" s="29" t="s">
        <v>4163</v>
      </c>
      <c r="N2354" s="1" t="s">
        <v>478</v>
      </c>
      <c r="O2354" s="28" t="s">
        <v>225</v>
      </c>
      <c r="P2354" s="1" t="s">
        <v>216</v>
      </c>
      <c r="Q2354" s="76">
        <v>12</v>
      </c>
      <c r="R2354" s="1" t="s">
        <v>537</v>
      </c>
      <c r="T2354" s="1" t="s">
        <v>115</v>
      </c>
      <c r="U2354" s="1"/>
      <c r="V2354" s="1"/>
      <c r="W2354" s="4"/>
      <c r="X2354" s="28"/>
      <c r="Y2354" s="33"/>
      <c r="Z2354" s="33"/>
      <c r="AA2354" s="96"/>
      <c r="AB2354" s="178"/>
      <c r="AC2354" s="33">
        <v>24.5</v>
      </c>
      <c r="AD2354" s="33">
        <v>210</v>
      </c>
      <c r="AE2354" s="33" t="s">
        <v>103</v>
      </c>
      <c r="AF2354" s="33" t="s">
        <v>103</v>
      </c>
      <c r="AG2354" s="33"/>
      <c r="AH2354" s="4"/>
      <c r="AI2354" s="1"/>
      <c r="AJ2354" s="1"/>
      <c r="AK2354" s="1"/>
      <c r="AL2354" s="5"/>
      <c r="AM2354" s="164">
        <f t="shared" si="121"/>
        <v>45960</v>
      </c>
      <c r="AN2354" s="182"/>
      <c r="AO2354" s="183"/>
      <c r="AP2354" s="182"/>
      <c r="AQ2354" s="182"/>
      <c r="AR2354" s="182"/>
      <c r="AS2354" s="182"/>
      <c r="AT2354" s="182"/>
      <c r="AU2354" s="182"/>
      <c r="AV2354" s="182"/>
      <c r="AW2354" s="96"/>
      <c r="AX2354" s="37">
        <f t="shared" si="120"/>
        <v>45964</v>
      </c>
      <c r="AY2354" s="183"/>
      <c r="AZ2354" s="183"/>
      <c r="BA2354" s="183"/>
      <c r="BB2354" s="183"/>
      <c r="BC2354" s="183"/>
      <c r="BD2354" s="183"/>
      <c r="BE2354" s="183"/>
      <c r="BF2354" s="183"/>
      <c r="BG2354" s="183"/>
      <c r="BH2354" s="4"/>
      <c r="BI2354" s="1"/>
      <c r="BJ2354" s="1"/>
      <c r="BK2354" s="1"/>
      <c r="BL2354" s="31"/>
      <c r="BM2354" s="31"/>
      <c r="BN2354" s="1"/>
      <c r="BO2354" s="1"/>
      <c r="BP2354" s="1"/>
      <c r="BQ2354" s="1"/>
      <c r="BR2354" s="1"/>
      <c r="BS2354" s="4"/>
      <c r="BT2354" s="37">
        <f t="shared" si="122"/>
        <v>45985</v>
      </c>
      <c r="BU2354" s="220"/>
      <c r="BV2354" s="183"/>
      <c r="BW2354" s="221"/>
      <c r="BX2354" s="183"/>
      <c r="BY2354" s="183"/>
      <c r="BZ2354" s="183"/>
      <c r="CA2354" s="183"/>
      <c r="CB2354" s="183"/>
      <c r="CC2354" s="183"/>
      <c r="CE2354" s="1"/>
      <c r="CF2354" s="1"/>
      <c r="CG2354" s="1"/>
      <c r="CH2354" s="1"/>
      <c r="CI2354" s="1"/>
      <c r="CJ2354" s="1"/>
      <c r="CK2354" s="1"/>
      <c r="CL2354" s="1"/>
      <c r="CM2354" s="1"/>
      <c r="CN2354" s="1"/>
      <c r="CO2354" s="1"/>
    </row>
    <row r="2355" spans="1:93" ht="30" customHeight="1" x14ac:dyDescent="0.2">
      <c r="A2355" s="1">
        <v>2349</v>
      </c>
      <c r="B2355" s="1" t="s">
        <v>619</v>
      </c>
      <c r="C2355" s="1" t="s">
        <v>620</v>
      </c>
      <c r="D2355" s="1" t="s">
        <v>621</v>
      </c>
      <c r="E2355" s="1" t="s">
        <v>622</v>
      </c>
      <c r="F2355" s="1" t="s">
        <v>74</v>
      </c>
      <c r="G2355" s="1">
        <v>4</v>
      </c>
      <c r="H2355" s="1" t="s">
        <v>341</v>
      </c>
      <c r="I2355" s="1" t="s">
        <v>114</v>
      </c>
      <c r="J2355" s="64">
        <v>411</v>
      </c>
      <c r="K2355" s="76">
        <v>2294862</v>
      </c>
      <c r="L2355" s="29">
        <v>45957</v>
      </c>
      <c r="M2355" s="29" t="s">
        <v>4163</v>
      </c>
      <c r="N2355" s="1" t="s">
        <v>478</v>
      </c>
      <c r="O2355" s="28" t="s">
        <v>225</v>
      </c>
      <c r="P2355" s="1" t="s">
        <v>216</v>
      </c>
      <c r="Q2355" s="76">
        <v>9</v>
      </c>
      <c r="R2355" s="1" t="s">
        <v>537</v>
      </c>
      <c r="T2355" s="1" t="s">
        <v>115</v>
      </c>
      <c r="U2355" s="1"/>
      <c r="V2355" s="1"/>
      <c r="W2355" s="4"/>
      <c r="X2355" s="28"/>
      <c r="Y2355" s="33"/>
      <c r="Z2355" s="33"/>
      <c r="AA2355" s="96"/>
      <c r="AB2355" s="178"/>
      <c r="AC2355" s="33">
        <v>22.5</v>
      </c>
      <c r="AD2355" s="33">
        <v>235</v>
      </c>
      <c r="AE2355" s="33" t="s">
        <v>103</v>
      </c>
      <c r="AF2355" s="33" t="s">
        <v>103</v>
      </c>
      <c r="AG2355" s="33"/>
      <c r="AH2355" s="4"/>
      <c r="AI2355" s="1"/>
      <c r="AJ2355" s="1"/>
      <c r="AK2355" s="1"/>
      <c r="AL2355" s="5"/>
      <c r="AM2355" s="164">
        <f t="shared" si="121"/>
        <v>45960</v>
      </c>
      <c r="AN2355" s="182"/>
      <c r="AO2355" s="183"/>
      <c r="AP2355" s="182"/>
      <c r="AQ2355" s="182"/>
      <c r="AR2355" s="182"/>
      <c r="AS2355" s="182"/>
      <c r="AT2355" s="182"/>
      <c r="AU2355" s="182"/>
      <c r="AV2355" s="182"/>
      <c r="AW2355" s="96"/>
      <c r="AX2355" s="37">
        <f t="shared" si="120"/>
        <v>45964</v>
      </c>
      <c r="AY2355" s="183"/>
      <c r="AZ2355" s="183"/>
      <c r="BA2355" s="183"/>
      <c r="BB2355" s="183"/>
      <c r="BC2355" s="183"/>
      <c r="BD2355" s="183"/>
      <c r="BE2355" s="183"/>
      <c r="BF2355" s="183"/>
      <c r="BG2355" s="183"/>
      <c r="BH2355" s="4"/>
      <c r="BI2355" s="1"/>
      <c r="BJ2355" s="1"/>
      <c r="BK2355" s="1"/>
      <c r="BL2355" s="31"/>
      <c r="BM2355" s="31"/>
      <c r="BN2355" s="1"/>
      <c r="BO2355" s="1"/>
      <c r="BP2355" s="1"/>
      <c r="BQ2355" s="1"/>
      <c r="BR2355" s="1"/>
      <c r="BS2355" s="4"/>
      <c r="BT2355" s="37">
        <f t="shared" si="122"/>
        <v>45985</v>
      </c>
      <c r="BU2355" s="220"/>
      <c r="BV2355" s="183"/>
      <c r="BW2355" s="221"/>
      <c r="BX2355" s="183"/>
      <c r="BY2355" s="183"/>
      <c r="BZ2355" s="183"/>
      <c r="CA2355" s="183"/>
      <c r="CB2355" s="183"/>
      <c r="CC2355" s="183"/>
      <c r="CE2355" s="1"/>
      <c r="CF2355" s="1"/>
      <c r="CG2355" s="1"/>
      <c r="CH2355" s="1"/>
      <c r="CI2355" s="1"/>
      <c r="CJ2355" s="1"/>
      <c r="CK2355" s="1"/>
      <c r="CL2355" s="1"/>
      <c r="CM2355" s="1"/>
      <c r="CN2355" s="1"/>
      <c r="CO2355" s="1"/>
    </row>
    <row r="2356" spans="1:93" ht="30" customHeight="1" x14ac:dyDescent="0.2">
      <c r="A2356" s="1">
        <v>2350</v>
      </c>
      <c r="B2356" s="1" t="s">
        <v>619</v>
      </c>
      <c r="C2356" s="1" t="s">
        <v>620</v>
      </c>
      <c r="D2356" s="1" t="s">
        <v>621</v>
      </c>
      <c r="E2356" s="1" t="s">
        <v>622</v>
      </c>
      <c r="F2356" s="1" t="s">
        <v>74</v>
      </c>
      <c r="G2356" s="1">
        <v>4</v>
      </c>
      <c r="H2356" s="1" t="s">
        <v>341</v>
      </c>
      <c r="I2356" s="1" t="s">
        <v>114</v>
      </c>
      <c r="J2356" s="64">
        <v>553</v>
      </c>
      <c r="K2356" s="76">
        <v>2293283</v>
      </c>
      <c r="L2356" s="29">
        <v>45957</v>
      </c>
      <c r="M2356" s="29" t="s">
        <v>4163</v>
      </c>
      <c r="N2356" s="1" t="s">
        <v>478</v>
      </c>
      <c r="O2356" s="28" t="s">
        <v>225</v>
      </c>
      <c r="P2356" s="1" t="s">
        <v>216</v>
      </c>
      <c r="Q2356" s="76">
        <v>12</v>
      </c>
      <c r="R2356" s="1" t="s">
        <v>537</v>
      </c>
      <c r="S2356" s="1">
        <v>6</v>
      </c>
      <c r="T2356" s="1" t="s">
        <v>115</v>
      </c>
      <c r="U2356" s="1"/>
      <c r="V2356" s="1"/>
      <c r="W2356" s="4"/>
      <c r="X2356" s="28"/>
      <c r="Y2356" s="33"/>
      <c r="Z2356" s="33"/>
      <c r="AA2356" s="96"/>
      <c r="AB2356" s="178"/>
      <c r="AC2356" s="33">
        <v>25</v>
      </c>
      <c r="AD2356" s="33">
        <v>200</v>
      </c>
      <c r="AE2356" s="33" t="s">
        <v>103</v>
      </c>
      <c r="AF2356" s="33" t="s">
        <v>103</v>
      </c>
      <c r="AG2356" s="33"/>
      <c r="AH2356" s="4"/>
      <c r="AI2356" s="1"/>
      <c r="AJ2356" s="1"/>
      <c r="AK2356" s="1"/>
      <c r="AL2356" s="5"/>
      <c r="AM2356" s="164">
        <f t="shared" si="121"/>
        <v>45960</v>
      </c>
      <c r="AN2356" s="182"/>
      <c r="AO2356" s="183"/>
      <c r="AP2356" s="182"/>
      <c r="AQ2356" s="182"/>
      <c r="AR2356" s="182"/>
      <c r="AS2356" s="182"/>
      <c r="AT2356" s="182"/>
      <c r="AU2356" s="182"/>
      <c r="AV2356" s="182"/>
      <c r="AW2356" s="96"/>
      <c r="AX2356" s="37">
        <f t="shared" si="120"/>
        <v>45964</v>
      </c>
      <c r="AY2356" s="183"/>
      <c r="AZ2356" s="183"/>
      <c r="BA2356" s="183"/>
      <c r="BB2356" s="183"/>
      <c r="BC2356" s="183"/>
      <c r="BD2356" s="183"/>
      <c r="BE2356" s="183"/>
      <c r="BF2356" s="183"/>
      <c r="BG2356" s="183"/>
      <c r="BH2356" s="4"/>
      <c r="BI2356" s="1"/>
      <c r="BJ2356" s="1"/>
      <c r="BK2356" s="1"/>
      <c r="BL2356" s="31"/>
      <c r="BM2356" s="31"/>
      <c r="BN2356" s="1"/>
      <c r="BO2356" s="1"/>
      <c r="BP2356" s="1"/>
      <c r="BQ2356" s="1"/>
      <c r="BR2356" s="1"/>
      <c r="BS2356" s="4"/>
      <c r="BT2356" s="37">
        <f t="shared" si="122"/>
        <v>45985</v>
      </c>
      <c r="BU2356" s="220"/>
      <c r="BV2356" s="183"/>
      <c r="BW2356" s="221"/>
      <c r="BX2356" s="183"/>
      <c r="BY2356" s="183"/>
      <c r="BZ2356" s="183"/>
      <c r="CA2356" s="183"/>
      <c r="CB2356" s="183"/>
      <c r="CC2356" s="183"/>
      <c r="CE2356" s="1"/>
      <c r="CF2356" s="1"/>
      <c r="CG2356" s="1"/>
      <c r="CH2356" s="1"/>
      <c r="CI2356" s="1"/>
      <c r="CJ2356" s="1"/>
      <c r="CK2356" s="1"/>
      <c r="CL2356" s="1"/>
      <c r="CM2356" s="1"/>
      <c r="CN2356" s="1"/>
      <c r="CO2356" s="1"/>
    </row>
    <row r="2357" spans="1:93" ht="30" customHeight="1" x14ac:dyDescent="0.2">
      <c r="A2357" s="1">
        <v>2351</v>
      </c>
      <c r="B2357" s="1" t="s">
        <v>619</v>
      </c>
      <c r="C2357" s="1" t="s">
        <v>620</v>
      </c>
      <c r="D2357" s="1" t="s">
        <v>621</v>
      </c>
      <c r="E2357" s="1" t="s">
        <v>622</v>
      </c>
      <c r="F2357" s="1" t="s">
        <v>74</v>
      </c>
      <c r="G2357" s="1">
        <v>4</v>
      </c>
      <c r="H2357" s="1" t="s">
        <v>341</v>
      </c>
      <c r="I2357" s="1" t="s">
        <v>114</v>
      </c>
      <c r="J2357" s="64">
        <v>278</v>
      </c>
      <c r="K2357" s="76">
        <v>2294863</v>
      </c>
      <c r="L2357" s="29">
        <v>45957</v>
      </c>
      <c r="M2357" s="29" t="s">
        <v>4163</v>
      </c>
      <c r="N2357" s="1" t="s">
        <v>478</v>
      </c>
      <c r="O2357" s="28" t="s">
        <v>225</v>
      </c>
      <c r="P2357" s="1" t="s">
        <v>216</v>
      </c>
      <c r="Q2357" s="76">
        <v>8</v>
      </c>
      <c r="R2357" s="1" t="s">
        <v>537</v>
      </c>
      <c r="T2357" s="1" t="s">
        <v>115</v>
      </c>
      <c r="U2357" s="1"/>
      <c r="V2357" s="1"/>
      <c r="W2357" s="4"/>
      <c r="X2357" s="28"/>
      <c r="Y2357" s="33"/>
      <c r="Z2357" s="33"/>
      <c r="AA2357" s="96"/>
      <c r="AB2357" s="178"/>
      <c r="AC2357" s="33">
        <v>25</v>
      </c>
      <c r="AD2357" s="33">
        <v>235</v>
      </c>
      <c r="AE2357" s="33" t="s">
        <v>103</v>
      </c>
      <c r="AF2357" s="33" t="s">
        <v>103</v>
      </c>
      <c r="AG2357" s="33"/>
      <c r="AH2357" s="4"/>
      <c r="AI2357" s="1"/>
      <c r="AJ2357" s="1"/>
      <c r="AK2357" s="1"/>
      <c r="AL2357" s="5"/>
      <c r="AM2357" s="164">
        <f t="shared" si="121"/>
        <v>45960</v>
      </c>
      <c r="AN2357" s="182"/>
      <c r="AO2357" s="183"/>
      <c r="AP2357" s="182"/>
      <c r="AQ2357" s="182"/>
      <c r="AR2357" s="182"/>
      <c r="AS2357" s="182"/>
      <c r="AT2357" s="182"/>
      <c r="AU2357" s="182"/>
      <c r="AV2357" s="182"/>
      <c r="AW2357" s="96"/>
      <c r="AX2357" s="37">
        <f t="shared" si="120"/>
        <v>45964</v>
      </c>
      <c r="AY2357" s="183"/>
      <c r="AZ2357" s="183"/>
      <c r="BA2357" s="183"/>
      <c r="BB2357" s="183"/>
      <c r="BC2357" s="183"/>
      <c r="BD2357" s="183"/>
      <c r="BE2357" s="183"/>
      <c r="BF2357" s="183"/>
      <c r="BG2357" s="183"/>
      <c r="BH2357" s="4"/>
      <c r="BI2357" s="1"/>
      <c r="BJ2357" s="1"/>
      <c r="BK2357" s="1"/>
      <c r="BL2357" s="31"/>
      <c r="BM2357" s="31"/>
      <c r="BN2357" s="1"/>
      <c r="BO2357" s="1"/>
      <c r="BP2357" s="1"/>
      <c r="BQ2357" s="1"/>
      <c r="BR2357" s="1"/>
      <c r="BS2357" s="4"/>
      <c r="BT2357" s="37">
        <f t="shared" si="122"/>
        <v>45985</v>
      </c>
      <c r="BU2357" s="220"/>
      <c r="BV2357" s="183"/>
      <c r="BW2357" s="221"/>
      <c r="BX2357" s="183"/>
      <c r="BY2357" s="183"/>
      <c r="BZ2357" s="183"/>
      <c r="CA2357" s="183"/>
      <c r="CB2357" s="183"/>
      <c r="CC2357" s="183"/>
      <c r="CE2357" s="1"/>
      <c r="CF2357" s="1"/>
      <c r="CG2357" s="1"/>
      <c r="CH2357" s="1"/>
      <c r="CI2357" s="1"/>
      <c r="CJ2357" s="1"/>
      <c r="CK2357" s="1"/>
      <c r="CL2357" s="1"/>
      <c r="CM2357" s="1"/>
      <c r="CN2357" s="1"/>
      <c r="CO2357" s="1"/>
    </row>
    <row r="2358" spans="1:93" ht="30" customHeight="1" x14ac:dyDescent="0.2">
      <c r="A2358" s="1">
        <v>2352</v>
      </c>
      <c r="B2358" s="1" t="s">
        <v>619</v>
      </c>
      <c r="C2358" s="1" t="s">
        <v>620</v>
      </c>
      <c r="D2358" s="1" t="s">
        <v>621</v>
      </c>
      <c r="E2358" s="1" t="s">
        <v>622</v>
      </c>
      <c r="F2358" s="1" t="s">
        <v>74</v>
      </c>
      <c r="G2358" s="1">
        <v>4</v>
      </c>
      <c r="H2358" s="1" t="s">
        <v>341</v>
      </c>
      <c r="I2358" s="1" t="s">
        <v>114</v>
      </c>
      <c r="J2358" s="64">
        <v>554</v>
      </c>
      <c r="K2358" s="76">
        <v>2294864</v>
      </c>
      <c r="L2358" s="29">
        <v>45957</v>
      </c>
      <c r="M2358" s="29" t="s">
        <v>4163</v>
      </c>
      <c r="N2358" s="1" t="s">
        <v>478</v>
      </c>
      <c r="O2358" s="28" t="s">
        <v>225</v>
      </c>
      <c r="P2358" s="1" t="s">
        <v>216</v>
      </c>
      <c r="Q2358" s="76">
        <v>12</v>
      </c>
      <c r="R2358" s="1" t="s">
        <v>537</v>
      </c>
      <c r="T2358" s="1" t="s">
        <v>115</v>
      </c>
      <c r="U2358" s="1"/>
      <c r="V2358" s="1"/>
      <c r="W2358" s="4"/>
      <c r="X2358" s="28"/>
      <c r="Y2358" s="33"/>
      <c r="Z2358" s="33"/>
      <c r="AA2358" s="96"/>
      <c r="AB2358" s="178"/>
      <c r="AC2358" s="33">
        <v>22</v>
      </c>
      <c r="AD2358" s="33">
        <v>225</v>
      </c>
      <c r="AE2358" s="33" t="s">
        <v>103</v>
      </c>
      <c r="AF2358" s="33" t="s">
        <v>103</v>
      </c>
      <c r="AG2358" s="33"/>
      <c r="AH2358" s="4"/>
      <c r="AI2358" s="1"/>
      <c r="AJ2358" s="1"/>
      <c r="AK2358" s="1"/>
      <c r="AL2358" s="5"/>
      <c r="AM2358" s="164">
        <f t="shared" si="121"/>
        <v>45960</v>
      </c>
      <c r="AN2358" s="182"/>
      <c r="AO2358" s="183"/>
      <c r="AP2358" s="182"/>
      <c r="AQ2358" s="182"/>
      <c r="AR2358" s="182"/>
      <c r="AS2358" s="182"/>
      <c r="AT2358" s="182"/>
      <c r="AU2358" s="182"/>
      <c r="AV2358" s="182"/>
      <c r="AW2358" s="96"/>
      <c r="AX2358" s="37">
        <f t="shared" si="120"/>
        <v>45964</v>
      </c>
      <c r="AY2358" s="183"/>
      <c r="AZ2358" s="183"/>
      <c r="BA2358" s="183"/>
      <c r="BB2358" s="183"/>
      <c r="BC2358" s="183"/>
      <c r="BD2358" s="183"/>
      <c r="BE2358" s="183"/>
      <c r="BF2358" s="183"/>
      <c r="BG2358" s="183"/>
      <c r="BH2358" s="4"/>
      <c r="BI2358" s="1"/>
      <c r="BJ2358" s="1"/>
      <c r="BK2358" s="1"/>
      <c r="BL2358" s="31"/>
      <c r="BM2358" s="31"/>
      <c r="BN2358" s="1"/>
      <c r="BO2358" s="1"/>
      <c r="BP2358" s="1"/>
      <c r="BQ2358" s="1"/>
      <c r="BR2358" s="1"/>
      <c r="BS2358" s="4"/>
      <c r="BT2358" s="37">
        <f t="shared" si="122"/>
        <v>45985</v>
      </c>
      <c r="BU2358" s="220"/>
      <c r="BV2358" s="183"/>
      <c r="BW2358" s="221"/>
      <c r="BX2358" s="183"/>
      <c r="BY2358" s="183"/>
      <c r="BZ2358" s="183"/>
      <c r="CA2358" s="183"/>
      <c r="CB2358" s="183"/>
      <c r="CC2358" s="183"/>
      <c r="CE2358" s="1"/>
      <c r="CF2358" s="1"/>
      <c r="CG2358" s="1"/>
      <c r="CH2358" s="1"/>
      <c r="CI2358" s="1"/>
      <c r="CJ2358" s="1"/>
      <c r="CK2358" s="1"/>
      <c r="CL2358" s="1"/>
      <c r="CM2358" s="1"/>
      <c r="CN2358" s="1"/>
      <c r="CO2358" s="1"/>
    </row>
    <row r="2359" spans="1:93" ht="30" customHeight="1" x14ac:dyDescent="0.2">
      <c r="A2359" s="1">
        <v>2353</v>
      </c>
      <c r="B2359" s="1" t="s">
        <v>619</v>
      </c>
      <c r="C2359" s="1" t="s">
        <v>620</v>
      </c>
      <c r="D2359" s="1" t="s">
        <v>621</v>
      </c>
      <c r="E2359" s="1" t="s">
        <v>622</v>
      </c>
      <c r="F2359" s="1" t="s">
        <v>74</v>
      </c>
      <c r="G2359" s="1">
        <v>4</v>
      </c>
      <c r="H2359" s="1" t="s">
        <v>341</v>
      </c>
      <c r="I2359" s="1" t="s">
        <v>114</v>
      </c>
      <c r="J2359" s="64">
        <v>403</v>
      </c>
      <c r="K2359" s="76">
        <v>2293285</v>
      </c>
      <c r="L2359" s="29">
        <v>45957</v>
      </c>
      <c r="M2359" s="29" t="s">
        <v>4163</v>
      </c>
      <c r="N2359" s="1" t="s">
        <v>478</v>
      </c>
      <c r="O2359" s="28" t="s">
        <v>225</v>
      </c>
      <c r="P2359" s="1" t="s">
        <v>216</v>
      </c>
      <c r="Q2359" s="76">
        <v>9</v>
      </c>
      <c r="R2359" s="1" t="s">
        <v>537</v>
      </c>
      <c r="T2359" s="1" t="s">
        <v>115</v>
      </c>
      <c r="U2359" s="1"/>
      <c r="V2359" s="1"/>
      <c r="W2359" s="4"/>
      <c r="X2359" s="28"/>
      <c r="Y2359" s="33"/>
      <c r="Z2359" s="33"/>
      <c r="AA2359" s="96"/>
      <c r="AB2359" s="178"/>
      <c r="AC2359" s="33">
        <v>22.5</v>
      </c>
      <c r="AD2359" s="33">
        <v>240</v>
      </c>
      <c r="AE2359" s="33" t="s">
        <v>103</v>
      </c>
      <c r="AF2359" s="33" t="s">
        <v>103</v>
      </c>
      <c r="AG2359" s="33"/>
      <c r="AH2359" s="4"/>
      <c r="AI2359" s="1"/>
      <c r="AJ2359" s="1"/>
      <c r="AK2359" s="1"/>
      <c r="AL2359" s="5"/>
      <c r="AM2359" s="164">
        <f t="shared" si="121"/>
        <v>45960</v>
      </c>
      <c r="AN2359" s="182"/>
      <c r="AO2359" s="183"/>
      <c r="AP2359" s="182"/>
      <c r="AQ2359" s="182"/>
      <c r="AR2359" s="182"/>
      <c r="AS2359" s="182"/>
      <c r="AT2359" s="182"/>
      <c r="AU2359" s="182"/>
      <c r="AV2359" s="182"/>
      <c r="AW2359" s="96"/>
      <c r="AX2359" s="37">
        <f t="shared" si="120"/>
        <v>45964</v>
      </c>
      <c r="AY2359" s="183"/>
      <c r="AZ2359" s="183"/>
      <c r="BA2359" s="183"/>
      <c r="BB2359" s="183"/>
      <c r="BC2359" s="183"/>
      <c r="BD2359" s="183"/>
      <c r="BE2359" s="183"/>
      <c r="BF2359" s="183"/>
      <c r="BG2359" s="183"/>
      <c r="BH2359" s="4"/>
      <c r="BI2359" s="1"/>
      <c r="BJ2359" s="1"/>
      <c r="BK2359" s="1"/>
      <c r="BL2359" s="31"/>
      <c r="BM2359" s="31"/>
      <c r="BN2359" s="1"/>
      <c r="BO2359" s="1"/>
      <c r="BP2359" s="1"/>
      <c r="BQ2359" s="1"/>
      <c r="BR2359" s="1"/>
      <c r="BS2359" s="4"/>
      <c r="BT2359" s="37">
        <f t="shared" si="122"/>
        <v>45985</v>
      </c>
      <c r="BU2359" s="220"/>
      <c r="BV2359" s="183"/>
      <c r="BW2359" s="221"/>
      <c r="BX2359" s="183"/>
      <c r="BY2359" s="183"/>
      <c r="BZ2359" s="183"/>
      <c r="CA2359" s="183"/>
      <c r="CB2359" s="183"/>
      <c r="CC2359" s="183"/>
      <c r="CE2359" s="1"/>
      <c r="CF2359" s="1"/>
      <c r="CG2359" s="1"/>
      <c r="CH2359" s="1"/>
      <c r="CI2359" s="1"/>
      <c r="CJ2359" s="1"/>
      <c r="CK2359" s="1"/>
      <c r="CL2359" s="1"/>
      <c r="CM2359" s="1"/>
      <c r="CN2359" s="1"/>
      <c r="CO2359" s="1"/>
    </row>
    <row r="2360" spans="1:93" ht="30" customHeight="1" x14ac:dyDescent="0.2">
      <c r="A2360" s="1">
        <v>2354</v>
      </c>
      <c r="B2360" s="1" t="s">
        <v>619</v>
      </c>
      <c r="C2360" s="1" t="s">
        <v>620</v>
      </c>
      <c r="D2360" s="1" t="s">
        <v>621</v>
      </c>
      <c r="E2360" s="1" t="s">
        <v>622</v>
      </c>
      <c r="F2360" s="1" t="s">
        <v>74</v>
      </c>
      <c r="G2360" s="1">
        <v>4</v>
      </c>
      <c r="H2360" s="1" t="s">
        <v>341</v>
      </c>
      <c r="I2360" s="1" t="s">
        <v>114</v>
      </c>
      <c r="J2360" s="64">
        <v>295</v>
      </c>
      <c r="K2360" s="76">
        <v>2294865</v>
      </c>
      <c r="L2360" s="29">
        <v>45957</v>
      </c>
      <c r="M2360" s="29" t="s">
        <v>4163</v>
      </c>
      <c r="N2360" s="1" t="s">
        <v>478</v>
      </c>
      <c r="O2360" s="28" t="s">
        <v>225</v>
      </c>
      <c r="P2360" s="1" t="s">
        <v>216</v>
      </c>
      <c r="Q2360" s="76">
        <v>8</v>
      </c>
      <c r="R2360" s="1" t="s">
        <v>537</v>
      </c>
      <c r="T2360" s="1" t="s">
        <v>115</v>
      </c>
      <c r="U2360" s="1"/>
      <c r="V2360" s="1"/>
      <c r="W2360" s="4"/>
      <c r="X2360" s="28"/>
      <c r="Y2360" s="33"/>
      <c r="Z2360" s="33"/>
      <c r="AA2360" s="96"/>
      <c r="AB2360" s="178"/>
      <c r="AC2360" s="33">
        <v>23</v>
      </c>
      <c r="AD2360" s="33">
        <v>215</v>
      </c>
      <c r="AE2360" s="33" t="s">
        <v>103</v>
      </c>
      <c r="AF2360" s="33" t="s">
        <v>103</v>
      </c>
      <c r="AG2360" s="33"/>
      <c r="AH2360" s="4"/>
      <c r="AI2360" s="1"/>
      <c r="AJ2360" s="1"/>
      <c r="AK2360" s="1"/>
      <c r="AL2360" s="5"/>
      <c r="AM2360" s="164">
        <f t="shared" si="121"/>
        <v>45960</v>
      </c>
      <c r="AN2360" s="182"/>
      <c r="AO2360" s="183"/>
      <c r="AP2360" s="182"/>
      <c r="AQ2360" s="182"/>
      <c r="AR2360" s="182"/>
      <c r="AS2360" s="182"/>
      <c r="AT2360" s="182"/>
      <c r="AU2360" s="182"/>
      <c r="AV2360" s="182"/>
      <c r="AW2360" s="96"/>
      <c r="AX2360" s="37">
        <f t="shared" si="120"/>
        <v>45964</v>
      </c>
      <c r="AY2360" s="183"/>
      <c r="AZ2360" s="183"/>
      <c r="BA2360" s="183">
        <v>44.2</v>
      </c>
      <c r="BB2360" s="183">
        <v>41.5</v>
      </c>
      <c r="BC2360" s="183">
        <v>44.7</v>
      </c>
      <c r="BD2360" s="183">
        <v>43</v>
      </c>
      <c r="BE2360" s="183">
        <v>42.6</v>
      </c>
      <c r="BF2360" s="183">
        <v>41.5</v>
      </c>
      <c r="BG2360" s="183"/>
      <c r="BH2360" s="4"/>
      <c r="BI2360" s="1"/>
      <c r="BJ2360" s="1"/>
      <c r="BK2360" s="1"/>
      <c r="BL2360" s="31"/>
      <c r="BM2360" s="31"/>
      <c r="BN2360" s="1"/>
      <c r="BO2360" s="1"/>
      <c r="BP2360" s="1"/>
      <c r="BQ2360" s="1"/>
      <c r="BR2360" s="1"/>
      <c r="BS2360" s="4"/>
      <c r="BT2360" s="37">
        <f t="shared" si="122"/>
        <v>45985</v>
      </c>
      <c r="BU2360" s="220"/>
      <c r="BV2360" s="183"/>
      <c r="BW2360" s="221">
        <v>57.6</v>
      </c>
      <c r="BX2360" s="183">
        <v>58.6</v>
      </c>
      <c r="BY2360" s="183">
        <v>57</v>
      </c>
      <c r="BZ2360" s="183">
        <v>58.1</v>
      </c>
      <c r="CA2360" s="183">
        <v>55.7</v>
      </c>
      <c r="CB2360" s="183">
        <v>57.7</v>
      </c>
      <c r="CC2360" s="183"/>
      <c r="CE2360" s="1"/>
      <c r="CF2360" s="1"/>
      <c r="CG2360" s="1"/>
      <c r="CH2360" s="1"/>
      <c r="CI2360" s="1"/>
      <c r="CJ2360" s="1"/>
      <c r="CK2360" s="1"/>
      <c r="CL2360" s="1"/>
      <c r="CM2360" s="1"/>
      <c r="CN2360" s="1"/>
      <c r="CO2360" s="1"/>
    </row>
    <row r="2361" spans="1:93" ht="30" customHeight="1" x14ac:dyDescent="0.2">
      <c r="A2361" s="1">
        <v>2355</v>
      </c>
      <c r="B2361" s="1" t="s">
        <v>619</v>
      </c>
      <c r="C2361" s="1" t="s">
        <v>620</v>
      </c>
      <c r="D2361" s="1" t="s">
        <v>621</v>
      </c>
      <c r="E2361" s="1" t="s">
        <v>622</v>
      </c>
      <c r="F2361" s="1" t="s">
        <v>74</v>
      </c>
      <c r="G2361" s="1">
        <v>4</v>
      </c>
      <c r="H2361" s="1" t="s">
        <v>341</v>
      </c>
      <c r="I2361" s="1" t="s">
        <v>114</v>
      </c>
      <c r="J2361" s="64">
        <v>557</v>
      </c>
      <c r="K2361" s="76">
        <v>2293286</v>
      </c>
      <c r="L2361" s="29">
        <v>45957</v>
      </c>
      <c r="M2361" s="29" t="s">
        <v>4163</v>
      </c>
      <c r="N2361" s="1" t="s">
        <v>478</v>
      </c>
      <c r="O2361" s="28" t="s">
        <v>225</v>
      </c>
      <c r="P2361" s="1" t="s">
        <v>216</v>
      </c>
      <c r="Q2361" s="76">
        <v>12</v>
      </c>
      <c r="R2361" s="1" t="s">
        <v>537</v>
      </c>
      <c r="T2361" s="1" t="s">
        <v>115</v>
      </c>
      <c r="U2361" s="1"/>
      <c r="V2361" s="1"/>
      <c r="W2361" s="4"/>
      <c r="X2361" s="28"/>
      <c r="Y2361" s="33"/>
      <c r="Z2361" s="33"/>
      <c r="AA2361" s="96"/>
      <c r="AB2361" s="178"/>
      <c r="AC2361" s="33">
        <v>21.5</v>
      </c>
      <c r="AD2361" s="33">
        <v>200</v>
      </c>
      <c r="AE2361" s="33" t="s">
        <v>103</v>
      </c>
      <c r="AF2361" s="33" t="s">
        <v>103</v>
      </c>
      <c r="AG2361" s="33"/>
      <c r="AH2361" s="4"/>
      <c r="AI2361" s="1"/>
      <c r="AJ2361" s="1"/>
      <c r="AK2361" s="1"/>
      <c r="AL2361" s="5"/>
      <c r="AM2361" s="164">
        <f t="shared" si="121"/>
        <v>45960</v>
      </c>
      <c r="AN2361" s="182"/>
      <c r="AO2361" s="183"/>
      <c r="AP2361" s="182"/>
      <c r="AQ2361" s="182"/>
      <c r="AR2361" s="182"/>
      <c r="AS2361" s="182"/>
      <c r="AT2361" s="182"/>
      <c r="AU2361" s="182"/>
      <c r="AV2361" s="182"/>
      <c r="AW2361" s="96"/>
      <c r="AX2361" s="37">
        <f t="shared" si="120"/>
        <v>45964</v>
      </c>
      <c r="AY2361" s="183"/>
      <c r="AZ2361" s="183"/>
      <c r="BA2361" s="183"/>
      <c r="BB2361" s="183"/>
      <c r="BC2361" s="183"/>
      <c r="BD2361" s="183"/>
      <c r="BE2361" s="183"/>
      <c r="BF2361" s="183"/>
      <c r="BG2361" s="183"/>
      <c r="BH2361" s="4"/>
      <c r="BI2361" s="1"/>
      <c r="BJ2361" s="1"/>
      <c r="BK2361" s="1"/>
      <c r="BL2361" s="31"/>
      <c r="BM2361" s="31"/>
      <c r="BN2361" s="1"/>
      <c r="BO2361" s="1"/>
      <c r="BP2361" s="1"/>
      <c r="BQ2361" s="1"/>
      <c r="BR2361" s="1"/>
      <c r="BS2361" s="4"/>
      <c r="BT2361" s="37">
        <f t="shared" si="122"/>
        <v>45985</v>
      </c>
      <c r="BU2361" s="220"/>
      <c r="BV2361" s="183"/>
      <c r="BW2361" s="221"/>
      <c r="BX2361" s="183"/>
      <c r="BY2361" s="183"/>
      <c r="BZ2361" s="183"/>
      <c r="CA2361" s="183"/>
      <c r="CB2361" s="183"/>
      <c r="CC2361" s="183"/>
      <c r="CE2361" s="1"/>
      <c r="CF2361" s="1"/>
      <c r="CG2361" s="1"/>
      <c r="CH2361" s="1"/>
      <c r="CI2361" s="1"/>
      <c r="CJ2361" s="1"/>
      <c r="CK2361" s="1"/>
      <c r="CL2361" s="1"/>
      <c r="CM2361" s="1"/>
      <c r="CN2361" s="1"/>
      <c r="CO2361" s="1"/>
    </row>
    <row r="2362" spans="1:93" ht="30" customHeight="1" x14ac:dyDescent="0.2">
      <c r="A2362" s="1">
        <v>2356</v>
      </c>
      <c r="B2362" s="1" t="s">
        <v>619</v>
      </c>
      <c r="C2362" s="1" t="s">
        <v>620</v>
      </c>
      <c r="D2362" s="1" t="s">
        <v>621</v>
      </c>
      <c r="E2362" s="1" t="s">
        <v>622</v>
      </c>
      <c r="F2362" s="1" t="s">
        <v>74</v>
      </c>
      <c r="G2362" s="1">
        <v>4</v>
      </c>
      <c r="H2362" s="1" t="s">
        <v>341</v>
      </c>
      <c r="I2362" s="1" t="s">
        <v>114</v>
      </c>
      <c r="J2362" s="64">
        <v>392</v>
      </c>
      <c r="K2362" s="76">
        <v>2294867</v>
      </c>
      <c r="L2362" s="29">
        <v>45958</v>
      </c>
      <c r="M2362" s="29" t="s">
        <v>4163</v>
      </c>
      <c r="N2362" s="1" t="s">
        <v>478</v>
      </c>
      <c r="O2362" s="28" t="s">
        <v>225</v>
      </c>
      <c r="P2362" s="1" t="s">
        <v>216</v>
      </c>
      <c r="Q2362" s="76">
        <v>9</v>
      </c>
      <c r="R2362" s="1" t="s">
        <v>537</v>
      </c>
      <c r="T2362" s="1" t="s">
        <v>115</v>
      </c>
      <c r="U2362" s="1"/>
      <c r="V2362" s="1"/>
      <c r="W2362" s="4"/>
      <c r="X2362" s="28"/>
      <c r="Y2362" s="33"/>
      <c r="Z2362" s="33"/>
      <c r="AA2362" s="96"/>
      <c r="AB2362" s="178"/>
      <c r="AC2362" s="33">
        <v>23.5</v>
      </c>
      <c r="AD2362" s="33">
        <v>240</v>
      </c>
      <c r="AE2362" s="33" t="s">
        <v>103</v>
      </c>
      <c r="AF2362" s="33" t="s">
        <v>103</v>
      </c>
      <c r="AG2362" s="33"/>
      <c r="AH2362" s="4"/>
      <c r="AI2362" s="1"/>
      <c r="AJ2362" s="1"/>
      <c r="AK2362" s="1"/>
      <c r="AL2362" s="5"/>
      <c r="AM2362" s="164">
        <f t="shared" si="121"/>
        <v>45961</v>
      </c>
      <c r="AN2362" s="182"/>
      <c r="AO2362" s="183"/>
      <c r="AP2362" s="182"/>
      <c r="AQ2362" s="182"/>
      <c r="AR2362" s="182"/>
      <c r="AS2362" s="182"/>
      <c r="AT2362" s="182"/>
      <c r="AU2362" s="182"/>
      <c r="AV2362" s="182"/>
      <c r="AW2362" s="96"/>
      <c r="AX2362" s="37">
        <f t="shared" si="120"/>
        <v>45965</v>
      </c>
      <c r="AY2362" s="183"/>
      <c r="AZ2362" s="183"/>
      <c r="BA2362" s="183"/>
      <c r="BB2362" s="183"/>
      <c r="BC2362" s="183"/>
      <c r="BD2362" s="183"/>
      <c r="BE2362" s="183"/>
      <c r="BF2362" s="183"/>
      <c r="BG2362" s="183"/>
      <c r="BH2362" s="4"/>
      <c r="BI2362" s="1"/>
      <c r="BJ2362" s="1"/>
      <c r="BK2362" s="1"/>
      <c r="BL2362" s="31"/>
      <c r="BM2362" s="31"/>
      <c r="BN2362" s="1"/>
      <c r="BO2362" s="1"/>
      <c r="BP2362" s="1"/>
      <c r="BQ2362" s="1"/>
      <c r="BR2362" s="1"/>
      <c r="BS2362" s="4"/>
      <c r="BT2362" s="37">
        <f t="shared" si="122"/>
        <v>45986</v>
      </c>
      <c r="BU2362" s="220"/>
      <c r="BV2362" s="183"/>
      <c r="BW2362" s="221"/>
      <c r="BX2362" s="183"/>
      <c r="BY2362" s="183"/>
      <c r="BZ2362" s="183"/>
      <c r="CA2362" s="183"/>
      <c r="CB2362" s="183"/>
      <c r="CC2362" s="183"/>
      <c r="CE2362" s="1"/>
      <c r="CF2362" s="1"/>
      <c r="CG2362" s="1"/>
      <c r="CH2362" s="1"/>
      <c r="CI2362" s="1"/>
      <c r="CJ2362" s="1"/>
      <c r="CK2362" s="1"/>
      <c r="CL2362" s="1"/>
      <c r="CM2362" s="1"/>
      <c r="CN2362" s="1"/>
      <c r="CO2362" s="1"/>
    </row>
    <row r="2363" spans="1:93" ht="30" customHeight="1" x14ac:dyDescent="0.2">
      <c r="A2363" s="1">
        <v>2357</v>
      </c>
      <c r="B2363" s="1" t="s">
        <v>619</v>
      </c>
      <c r="C2363" s="1" t="s">
        <v>620</v>
      </c>
      <c r="D2363" s="1" t="s">
        <v>621</v>
      </c>
      <c r="E2363" s="1" t="s">
        <v>622</v>
      </c>
      <c r="F2363" s="1" t="s">
        <v>74</v>
      </c>
      <c r="G2363" s="1">
        <v>4</v>
      </c>
      <c r="H2363" s="1" t="s">
        <v>341</v>
      </c>
      <c r="I2363" s="1" t="s">
        <v>114</v>
      </c>
      <c r="J2363" s="64">
        <v>432</v>
      </c>
      <c r="K2363" s="76">
        <v>2293289</v>
      </c>
      <c r="L2363" s="29">
        <v>45958</v>
      </c>
      <c r="M2363" s="29" t="s">
        <v>4163</v>
      </c>
      <c r="N2363" s="1" t="s">
        <v>478</v>
      </c>
      <c r="O2363" s="28" t="s">
        <v>225</v>
      </c>
      <c r="P2363" s="1" t="s">
        <v>216</v>
      </c>
      <c r="Q2363" s="76">
        <v>9</v>
      </c>
      <c r="R2363" s="1" t="s">
        <v>537</v>
      </c>
      <c r="T2363" s="1" t="s">
        <v>115</v>
      </c>
      <c r="U2363" s="1"/>
      <c r="V2363" s="1"/>
      <c r="W2363" s="4"/>
      <c r="X2363" s="28"/>
      <c r="Y2363" s="33"/>
      <c r="Z2363" s="33"/>
      <c r="AA2363" s="96"/>
      <c r="AB2363" s="178"/>
      <c r="AC2363" s="33">
        <v>24</v>
      </c>
      <c r="AD2363" s="33">
        <v>225</v>
      </c>
      <c r="AE2363" s="33" t="s">
        <v>103</v>
      </c>
      <c r="AF2363" s="33" t="s">
        <v>103</v>
      </c>
      <c r="AG2363" s="33"/>
      <c r="AH2363" s="4"/>
      <c r="AI2363" s="1"/>
      <c r="AJ2363" s="1"/>
      <c r="AK2363" s="1"/>
      <c r="AL2363" s="5"/>
      <c r="AM2363" s="164">
        <f t="shared" si="121"/>
        <v>45961</v>
      </c>
      <c r="AN2363" s="182"/>
      <c r="AO2363" s="183"/>
      <c r="AP2363" s="182"/>
      <c r="AQ2363" s="182"/>
      <c r="AR2363" s="182"/>
      <c r="AS2363" s="182"/>
      <c r="AT2363" s="182"/>
      <c r="AU2363" s="182"/>
      <c r="AV2363" s="182"/>
      <c r="AW2363" s="96"/>
      <c r="AX2363" s="37">
        <f t="shared" si="120"/>
        <v>45965</v>
      </c>
      <c r="AY2363" s="183"/>
      <c r="AZ2363" s="183"/>
      <c r="BA2363" s="183"/>
      <c r="BB2363" s="183"/>
      <c r="BC2363" s="183"/>
      <c r="BD2363" s="183"/>
      <c r="BE2363" s="183"/>
      <c r="BF2363" s="183"/>
      <c r="BG2363" s="183"/>
      <c r="BH2363" s="4"/>
      <c r="BI2363" s="1"/>
      <c r="BJ2363" s="1"/>
      <c r="BK2363" s="1"/>
      <c r="BL2363" s="31"/>
      <c r="BM2363" s="31"/>
      <c r="BN2363" s="1"/>
      <c r="BO2363" s="1"/>
      <c r="BP2363" s="1"/>
      <c r="BQ2363" s="1"/>
      <c r="BR2363" s="1"/>
      <c r="BS2363" s="4"/>
      <c r="BT2363" s="37">
        <f t="shared" si="122"/>
        <v>45986</v>
      </c>
      <c r="BU2363" s="220"/>
      <c r="BV2363" s="183"/>
      <c r="BW2363" s="221"/>
      <c r="BX2363" s="183"/>
      <c r="BY2363" s="183"/>
      <c r="BZ2363" s="183"/>
      <c r="CA2363" s="183"/>
      <c r="CB2363" s="183"/>
      <c r="CC2363" s="183"/>
      <c r="CE2363" s="1"/>
      <c r="CF2363" s="1"/>
      <c r="CG2363" s="1"/>
      <c r="CH2363" s="1"/>
      <c r="CI2363" s="1"/>
      <c r="CJ2363" s="1"/>
      <c r="CK2363" s="1"/>
      <c r="CL2363" s="1"/>
      <c r="CM2363" s="1"/>
      <c r="CN2363" s="1"/>
      <c r="CO2363" s="1"/>
    </row>
    <row r="2364" spans="1:93" ht="30" customHeight="1" x14ac:dyDescent="0.2">
      <c r="A2364" s="1">
        <v>2358</v>
      </c>
      <c r="B2364" s="1" t="s">
        <v>619</v>
      </c>
      <c r="C2364" s="1" t="s">
        <v>620</v>
      </c>
      <c r="D2364" s="1" t="s">
        <v>621</v>
      </c>
      <c r="E2364" s="1" t="s">
        <v>622</v>
      </c>
      <c r="F2364" s="1" t="s">
        <v>74</v>
      </c>
      <c r="G2364" s="1">
        <v>4</v>
      </c>
      <c r="H2364" s="1" t="s">
        <v>341</v>
      </c>
      <c r="I2364" s="1" t="s">
        <v>114</v>
      </c>
      <c r="J2364" s="64">
        <v>415</v>
      </c>
      <c r="K2364" s="76">
        <v>2294868</v>
      </c>
      <c r="L2364" s="29">
        <v>45958</v>
      </c>
      <c r="M2364" s="29" t="s">
        <v>4163</v>
      </c>
      <c r="N2364" s="1" t="s">
        <v>478</v>
      </c>
      <c r="O2364" s="28" t="s">
        <v>225</v>
      </c>
      <c r="P2364" s="1" t="s">
        <v>216</v>
      </c>
      <c r="Q2364" s="76">
        <v>10</v>
      </c>
      <c r="R2364" s="1" t="s">
        <v>537</v>
      </c>
      <c r="T2364" s="1" t="s">
        <v>115</v>
      </c>
      <c r="U2364" s="1"/>
      <c r="V2364" s="1"/>
      <c r="W2364" s="4"/>
      <c r="X2364" s="28"/>
      <c r="Y2364" s="33"/>
      <c r="Z2364" s="33"/>
      <c r="AA2364" s="96"/>
      <c r="AB2364" s="178"/>
      <c r="AC2364" s="33">
        <v>23.5</v>
      </c>
      <c r="AD2364" s="33">
        <v>200</v>
      </c>
      <c r="AE2364" s="33" t="s">
        <v>103</v>
      </c>
      <c r="AF2364" s="33" t="s">
        <v>103</v>
      </c>
      <c r="AG2364" s="33"/>
      <c r="AH2364" s="4"/>
      <c r="AI2364" s="1"/>
      <c r="AJ2364" s="1"/>
      <c r="AK2364" s="1"/>
      <c r="AL2364" s="5"/>
      <c r="AM2364" s="164">
        <f t="shared" si="121"/>
        <v>45961</v>
      </c>
      <c r="AN2364" s="182"/>
      <c r="AO2364" s="183"/>
      <c r="AP2364" s="182"/>
      <c r="AQ2364" s="182"/>
      <c r="AR2364" s="182"/>
      <c r="AS2364" s="182"/>
      <c r="AT2364" s="182"/>
      <c r="AU2364" s="182"/>
      <c r="AV2364" s="182"/>
      <c r="AW2364" s="96"/>
      <c r="AX2364" s="37">
        <f t="shared" si="120"/>
        <v>45965</v>
      </c>
      <c r="AY2364" s="183"/>
      <c r="AZ2364" s="183"/>
      <c r="BA2364" s="183"/>
      <c r="BB2364" s="183"/>
      <c r="BC2364" s="183"/>
      <c r="BD2364" s="183"/>
      <c r="BE2364" s="183"/>
      <c r="BF2364" s="183"/>
      <c r="BG2364" s="183"/>
      <c r="BH2364" s="4"/>
      <c r="BI2364" s="1"/>
      <c r="BJ2364" s="1"/>
      <c r="BK2364" s="1"/>
      <c r="BL2364" s="31"/>
      <c r="BM2364" s="31"/>
      <c r="BN2364" s="1"/>
      <c r="BO2364" s="1"/>
      <c r="BP2364" s="1"/>
      <c r="BQ2364" s="1"/>
      <c r="BR2364" s="1"/>
      <c r="BS2364" s="4"/>
      <c r="BT2364" s="37">
        <f t="shared" si="122"/>
        <v>45986</v>
      </c>
      <c r="BU2364" s="220"/>
      <c r="BV2364" s="183"/>
      <c r="BW2364" s="221"/>
      <c r="BX2364" s="183"/>
      <c r="BY2364" s="183"/>
      <c r="BZ2364" s="183"/>
      <c r="CA2364" s="183"/>
      <c r="CB2364" s="183"/>
      <c r="CC2364" s="183"/>
      <c r="CE2364" s="1"/>
      <c r="CF2364" s="1"/>
      <c r="CG2364" s="1"/>
      <c r="CH2364" s="1"/>
      <c r="CI2364" s="1"/>
      <c r="CJ2364" s="1"/>
      <c r="CK2364" s="1"/>
      <c r="CL2364" s="1"/>
      <c r="CM2364" s="1"/>
      <c r="CN2364" s="1"/>
      <c r="CO2364" s="1"/>
    </row>
    <row r="2365" spans="1:93" ht="30" customHeight="1" x14ac:dyDescent="0.2">
      <c r="A2365" s="1">
        <v>2359</v>
      </c>
      <c r="B2365" s="1" t="s">
        <v>619</v>
      </c>
      <c r="C2365" s="1" t="s">
        <v>620</v>
      </c>
      <c r="D2365" s="1" t="s">
        <v>621</v>
      </c>
      <c r="E2365" s="1" t="s">
        <v>622</v>
      </c>
      <c r="F2365" s="1" t="s">
        <v>74</v>
      </c>
      <c r="G2365" s="1">
        <v>4</v>
      </c>
      <c r="H2365" s="1" t="s">
        <v>341</v>
      </c>
      <c r="I2365" s="1" t="s">
        <v>114</v>
      </c>
      <c r="J2365" s="64">
        <v>302</v>
      </c>
      <c r="K2365" s="76">
        <v>2293290</v>
      </c>
      <c r="L2365" s="29">
        <v>45958</v>
      </c>
      <c r="M2365" s="29" t="s">
        <v>4163</v>
      </c>
      <c r="N2365" s="1" t="s">
        <v>478</v>
      </c>
      <c r="O2365" s="28" t="s">
        <v>225</v>
      </c>
      <c r="P2365" s="1" t="s">
        <v>216</v>
      </c>
      <c r="Q2365" s="76">
        <v>8</v>
      </c>
      <c r="R2365" s="1" t="s">
        <v>537</v>
      </c>
      <c r="T2365" s="1" t="s">
        <v>115</v>
      </c>
      <c r="U2365" s="1"/>
      <c r="V2365" s="1"/>
      <c r="W2365" s="4"/>
      <c r="X2365" s="28"/>
      <c r="Y2365" s="33"/>
      <c r="Z2365" s="33"/>
      <c r="AA2365" s="96"/>
      <c r="AB2365" s="178"/>
      <c r="AC2365" s="33">
        <v>23</v>
      </c>
      <c r="AD2365" s="33">
        <v>225</v>
      </c>
      <c r="AE2365" s="33" t="s">
        <v>103</v>
      </c>
      <c r="AF2365" s="33" t="s">
        <v>103</v>
      </c>
      <c r="AG2365" s="33"/>
      <c r="AH2365" s="4"/>
      <c r="AI2365" s="1"/>
      <c r="AJ2365" s="1"/>
      <c r="AK2365" s="1"/>
      <c r="AL2365" s="5"/>
      <c r="AM2365" s="164">
        <f t="shared" si="121"/>
        <v>45961</v>
      </c>
      <c r="AN2365" s="182"/>
      <c r="AO2365" s="183"/>
      <c r="AP2365" s="182"/>
      <c r="AQ2365" s="182"/>
      <c r="AR2365" s="182"/>
      <c r="AS2365" s="182"/>
      <c r="AT2365" s="182"/>
      <c r="AU2365" s="182"/>
      <c r="AV2365" s="182"/>
      <c r="AW2365" s="96"/>
      <c r="AX2365" s="37">
        <f t="shared" si="120"/>
        <v>45965</v>
      </c>
      <c r="AY2365" s="183"/>
      <c r="AZ2365" s="183"/>
      <c r="BA2365" s="183"/>
      <c r="BB2365" s="183"/>
      <c r="BC2365" s="183"/>
      <c r="BD2365" s="183"/>
      <c r="BE2365" s="183"/>
      <c r="BF2365" s="183"/>
      <c r="BG2365" s="183"/>
      <c r="BH2365" s="4"/>
      <c r="BI2365" s="1"/>
      <c r="BJ2365" s="1"/>
      <c r="BK2365" s="1"/>
      <c r="BL2365" s="31"/>
      <c r="BM2365" s="31"/>
      <c r="BN2365" s="1"/>
      <c r="BO2365" s="1"/>
      <c r="BP2365" s="1"/>
      <c r="BQ2365" s="1"/>
      <c r="BR2365" s="1"/>
      <c r="BS2365" s="4"/>
      <c r="BT2365" s="37">
        <f t="shared" si="122"/>
        <v>45986</v>
      </c>
      <c r="BU2365" s="220"/>
      <c r="BV2365" s="183"/>
      <c r="BW2365" s="221"/>
      <c r="BX2365" s="183"/>
      <c r="BY2365" s="183"/>
      <c r="BZ2365" s="183"/>
      <c r="CA2365" s="183"/>
      <c r="CB2365" s="183"/>
      <c r="CC2365" s="183"/>
      <c r="CE2365" s="1"/>
      <c r="CF2365" s="1"/>
      <c r="CG2365" s="1"/>
      <c r="CH2365" s="1"/>
      <c r="CI2365" s="1"/>
      <c r="CJ2365" s="1"/>
      <c r="CK2365" s="1"/>
      <c r="CL2365" s="1"/>
      <c r="CM2365" s="1"/>
      <c r="CN2365" s="1"/>
      <c r="CO2365" s="1"/>
    </row>
    <row r="2366" spans="1:93" ht="30" customHeight="1" x14ac:dyDescent="0.2">
      <c r="A2366" s="1">
        <v>2360</v>
      </c>
      <c r="B2366" s="1" t="s">
        <v>619</v>
      </c>
      <c r="C2366" s="1" t="s">
        <v>620</v>
      </c>
      <c r="D2366" s="1" t="s">
        <v>621</v>
      </c>
      <c r="E2366" s="1" t="s">
        <v>622</v>
      </c>
      <c r="F2366" s="1" t="s">
        <v>74</v>
      </c>
      <c r="G2366" s="1">
        <v>4</v>
      </c>
      <c r="H2366" s="1" t="s">
        <v>341</v>
      </c>
      <c r="I2366" s="1" t="s">
        <v>114</v>
      </c>
      <c r="J2366" s="64">
        <v>425</v>
      </c>
      <c r="K2366" s="76">
        <v>2293291</v>
      </c>
      <c r="L2366" s="29">
        <v>45958</v>
      </c>
      <c r="M2366" s="29" t="s">
        <v>4163</v>
      </c>
      <c r="N2366" s="1" t="s">
        <v>478</v>
      </c>
      <c r="O2366" s="28" t="s">
        <v>225</v>
      </c>
      <c r="P2366" s="1" t="s">
        <v>216</v>
      </c>
      <c r="Q2366" s="76">
        <v>8</v>
      </c>
      <c r="R2366" s="1" t="s">
        <v>537</v>
      </c>
      <c r="T2366" s="1" t="s">
        <v>115</v>
      </c>
      <c r="U2366" s="1"/>
      <c r="V2366" s="1"/>
      <c r="W2366" s="4"/>
      <c r="X2366" s="28"/>
      <c r="Y2366" s="33"/>
      <c r="Z2366" s="33"/>
      <c r="AA2366" s="96"/>
      <c r="AB2366" s="178"/>
      <c r="AC2366" s="33">
        <v>22.5</v>
      </c>
      <c r="AD2366" s="33">
        <v>240</v>
      </c>
      <c r="AE2366" s="33" t="s">
        <v>103</v>
      </c>
      <c r="AF2366" s="33" t="s">
        <v>103</v>
      </c>
      <c r="AG2366" s="33"/>
      <c r="AH2366" s="4"/>
      <c r="AI2366" s="1"/>
      <c r="AJ2366" s="1"/>
      <c r="AK2366" s="1"/>
      <c r="AL2366" s="5"/>
      <c r="AM2366" s="164">
        <f t="shared" si="121"/>
        <v>45961</v>
      </c>
      <c r="AN2366" s="182"/>
      <c r="AO2366" s="183"/>
      <c r="AP2366" s="182"/>
      <c r="AQ2366" s="182"/>
      <c r="AR2366" s="182"/>
      <c r="AS2366" s="182"/>
      <c r="AT2366" s="182"/>
      <c r="AU2366" s="182"/>
      <c r="AV2366" s="182"/>
      <c r="AW2366" s="96"/>
      <c r="AX2366" s="37">
        <f t="shared" si="120"/>
        <v>45965</v>
      </c>
      <c r="AY2366" s="183"/>
      <c r="AZ2366" s="183"/>
      <c r="BA2366" s="183"/>
      <c r="BB2366" s="183"/>
      <c r="BC2366" s="183"/>
      <c r="BD2366" s="183"/>
      <c r="BE2366" s="183"/>
      <c r="BF2366" s="183"/>
      <c r="BG2366" s="183"/>
      <c r="BH2366" s="4"/>
      <c r="BI2366" s="1"/>
      <c r="BJ2366" s="1"/>
      <c r="BK2366" s="1"/>
      <c r="BL2366" s="31"/>
      <c r="BM2366" s="31"/>
      <c r="BN2366" s="1"/>
      <c r="BO2366" s="1"/>
      <c r="BP2366" s="1"/>
      <c r="BQ2366" s="1"/>
      <c r="BR2366" s="1"/>
      <c r="BS2366" s="4"/>
      <c r="BT2366" s="37">
        <f t="shared" si="122"/>
        <v>45986</v>
      </c>
      <c r="BU2366" s="220"/>
      <c r="BV2366" s="183"/>
      <c r="BW2366" s="221"/>
      <c r="BX2366" s="183"/>
      <c r="BY2366" s="183"/>
      <c r="BZ2366" s="183"/>
      <c r="CA2366" s="183"/>
      <c r="CB2366" s="183"/>
      <c r="CC2366" s="183"/>
      <c r="CE2366" s="1"/>
      <c r="CF2366" s="1"/>
      <c r="CG2366" s="1"/>
      <c r="CH2366" s="1"/>
      <c r="CI2366" s="1"/>
      <c r="CJ2366" s="1"/>
      <c r="CK2366" s="1"/>
      <c r="CL2366" s="1"/>
      <c r="CM2366" s="1"/>
      <c r="CN2366" s="1"/>
      <c r="CO2366" s="1"/>
    </row>
    <row r="2367" spans="1:93" ht="30" customHeight="1" x14ac:dyDescent="0.2">
      <c r="A2367" s="1">
        <v>2361</v>
      </c>
      <c r="B2367" s="1" t="s">
        <v>619</v>
      </c>
      <c r="C2367" s="1" t="s">
        <v>620</v>
      </c>
      <c r="D2367" s="1" t="s">
        <v>621</v>
      </c>
      <c r="E2367" s="1" t="s">
        <v>622</v>
      </c>
      <c r="F2367" s="1" t="s">
        <v>74</v>
      </c>
      <c r="G2367" s="1">
        <v>4</v>
      </c>
      <c r="H2367" s="1" t="s">
        <v>341</v>
      </c>
      <c r="I2367" s="1" t="s">
        <v>114</v>
      </c>
      <c r="J2367" s="64">
        <v>303</v>
      </c>
      <c r="K2367" s="76">
        <v>2294869</v>
      </c>
      <c r="L2367" s="29">
        <v>45958</v>
      </c>
      <c r="M2367" s="29" t="s">
        <v>4163</v>
      </c>
      <c r="N2367" s="1" t="s">
        <v>478</v>
      </c>
      <c r="O2367" s="28" t="s">
        <v>225</v>
      </c>
      <c r="P2367" s="1" t="s">
        <v>216</v>
      </c>
      <c r="Q2367" s="76">
        <v>8</v>
      </c>
      <c r="R2367" s="1" t="s">
        <v>537</v>
      </c>
      <c r="T2367" s="1" t="s">
        <v>115</v>
      </c>
      <c r="U2367" s="1"/>
      <c r="V2367" s="1"/>
      <c r="W2367" s="4"/>
      <c r="X2367" s="28"/>
      <c r="Y2367" s="33"/>
      <c r="Z2367" s="33"/>
      <c r="AA2367" s="96"/>
      <c r="AB2367" s="178"/>
      <c r="AC2367" s="33">
        <v>22</v>
      </c>
      <c r="AD2367" s="33">
        <v>235</v>
      </c>
      <c r="AE2367" s="33" t="s">
        <v>103</v>
      </c>
      <c r="AF2367" s="33" t="s">
        <v>103</v>
      </c>
      <c r="AG2367" s="33"/>
      <c r="AH2367" s="4"/>
      <c r="AI2367" s="1"/>
      <c r="AJ2367" s="1"/>
      <c r="AK2367" s="1"/>
      <c r="AL2367" s="5"/>
      <c r="AM2367" s="164">
        <f t="shared" si="121"/>
        <v>45961</v>
      </c>
      <c r="AN2367" s="182"/>
      <c r="AO2367" s="183"/>
      <c r="AP2367" s="182"/>
      <c r="AQ2367" s="182"/>
      <c r="AR2367" s="182"/>
      <c r="AS2367" s="182"/>
      <c r="AT2367" s="182"/>
      <c r="AU2367" s="182"/>
      <c r="AV2367" s="182"/>
      <c r="AW2367" s="96"/>
      <c r="AX2367" s="37">
        <f t="shared" si="120"/>
        <v>45965</v>
      </c>
      <c r="AY2367" s="183"/>
      <c r="AZ2367" s="183"/>
      <c r="BA2367" s="183"/>
      <c r="BB2367" s="183"/>
      <c r="BC2367" s="183"/>
      <c r="BD2367" s="183"/>
      <c r="BE2367" s="183"/>
      <c r="BF2367" s="183"/>
      <c r="BG2367" s="183"/>
      <c r="BH2367" s="4"/>
      <c r="BI2367" s="1"/>
      <c r="BJ2367" s="1"/>
      <c r="BK2367" s="1"/>
      <c r="BL2367" s="31"/>
      <c r="BM2367" s="31"/>
      <c r="BN2367" s="1"/>
      <c r="BO2367" s="1"/>
      <c r="BP2367" s="1"/>
      <c r="BQ2367" s="1"/>
      <c r="BR2367" s="1"/>
      <c r="BS2367" s="4"/>
      <c r="BT2367" s="37">
        <f t="shared" si="122"/>
        <v>45986</v>
      </c>
      <c r="BU2367" s="220"/>
      <c r="BV2367" s="183"/>
      <c r="BW2367" s="221"/>
      <c r="BX2367" s="183"/>
      <c r="BY2367" s="183"/>
      <c r="BZ2367" s="183"/>
      <c r="CA2367" s="183"/>
      <c r="CB2367" s="183"/>
      <c r="CC2367" s="183"/>
      <c r="CE2367" s="1"/>
      <c r="CF2367" s="1"/>
      <c r="CG2367" s="1"/>
      <c r="CH2367" s="1"/>
      <c r="CI2367" s="1"/>
      <c r="CJ2367" s="1"/>
      <c r="CK2367" s="1"/>
      <c r="CL2367" s="1"/>
      <c r="CM2367" s="1"/>
      <c r="CN2367" s="1"/>
      <c r="CO2367" s="1"/>
    </row>
    <row r="2368" spans="1:93" ht="30" customHeight="1" x14ac:dyDescent="0.2">
      <c r="A2368" s="1">
        <v>2362</v>
      </c>
      <c r="B2368" s="1" t="s">
        <v>619</v>
      </c>
      <c r="C2368" s="1" t="s">
        <v>620</v>
      </c>
      <c r="D2368" s="1" t="s">
        <v>621</v>
      </c>
      <c r="E2368" s="1" t="s">
        <v>622</v>
      </c>
      <c r="F2368" s="1" t="s">
        <v>74</v>
      </c>
      <c r="G2368" s="1">
        <v>4</v>
      </c>
      <c r="H2368" s="1" t="s">
        <v>341</v>
      </c>
      <c r="I2368" s="1" t="s">
        <v>114</v>
      </c>
      <c r="J2368" s="64">
        <v>411</v>
      </c>
      <c r="K2368" s="76">
        <v>2293292</v>
      </c>
      <c r="L2368" s="29">
        <v>45958</v>
      </c>
      <c r="M2368" s="29" t="s">
        <v>4163</v>
      </c>
      <c r="N2368" s="1" t="s">
        <v>478</v>
      </c>
      <c r="O2368" s="28" t="s">
        <v>225</v>
      </c>
      <c r="P2368" s="1" t="s">
        <v>216</v>
      </c>
      <c r="Q2368" s="76">
        <v>9</v>
      </c>
      <c r="R2368" s="1" t="s">
        <v>537</v>
      </c>
      <c r="S2368" s="1">
        <v>6</v>
      </c>
      <c r="T2368" s="1" t="s">
        <v>115</v>
      </c>
      <c r="U2368" s="1"/>
      <c r="V2368" s="1"/>
      <c r="W2368" s="4"/>
      <c r="X2368" s="28"/>
      <c r="Y2368" s="33"/>
      <c r="Z2368" s="33"/>
      <c r="AA2368" s="96"/>
      <c r="AB2368" s="178"/>
      <c r="AC2368" s="33">
        <v>23</v>
      </c>
      <c r="AD2368" s="33">
        <v>225</v>
      </c>
      <c r="AE2368" s="33" t="s">
        <v>103</v>
      </c>
      <c r="AF2368" s="33" t="s">
        <v>103</v>
      </c>
      <c r="AG2368" s="33"/>
      <c r="AH2368" s="4"/>
      <c r="AI2368" s="1"/>
      <c r="AJ2368" s="1"/>
      <c r="AK2368" s="1"/>
      <c r="AL2368" s="5"/>
      <c r="AM2368" s="164">
        <f t="shared" si="121"/>
        <v>45961</v>
      </c>
      <c r="AN2368" s="182"/>
      <c r="AO2368" s="183"/>
      <c r="AP2368" s="182"/>
      <c r="AQ2368" s="182"/>
      <c r="AR2368" s="182"/>
      <c r="AS2368" s="182"/>
      <c r="AT2368" s="182"/>
      <c r="AU2368" s="182"/>
      <c r="AV2368" s="182"/>
      <c r="AW2368" s="96"/>
      <c r="AX2368" s="37">
        <f t="shared" si="120"/>
        <v>45965</v>
      </c>
      <c r="AY2368" s="183"/>
      <c r="AZ2368" s="183"/>
      <c r="BA2368" s="183"/>
      <c r="BB2368" s="183"/>
      <c r="BC2368" s="183"/>
      <c r="BD2368" s="183"/>
      <c r="BE2368" s="183"/>
      <c r="BF2368" s="183"/>
      <c r="BG2368" s="183"/>
      <c r="BH2368" s="4"/>
      <c r="BI2368" s="1"/>
      <c r="BJ2368" s="1"/>
      <c r="BK2368" s="1"/>
      <c r="BL2368" s="31"/>
      <c r="BM2368" s="31"/>
      <c r="BN2368" s="1"/>
      <c r="BO2368" s="1"/>
      <c r="BP2368" s="1"/>
      <c r="BQ2368" s="1"/>
      <c r="BR2368" s="1"/>
      <c r="BS2368" s="4"/>
      <c r="BT2368" s="37">
        <f t="shared" si="122"/>
        <v>45986</v>
      </c>
      <c r="BU2368" s="220"/>
      <c r="BV2368" s="183"/>
      <c r="BW2368" s="221"/>
      <c r="BX2368" s="183"/>
      <c r="BY2368" s="183"/>
      <c r="BZ2368" s="183"/>
      <c r="CA2368" s="183"/>
      <c r="CB2368" s="183"/>
      <c r="CC2368" s="183"/>
      <c r="CE2368" s="1"/>
      <c r="CF2368" s="1"/>
      <c r="CG2368" s="1"/>
      <c r="CH2368" s="1"/>
      <c r="CI2368" s="1"/>
      <c r="CJ2368" s="1"/>
      <c r="CK2368" s="1"/>
      <c r="CL2368" s="1"/>
      <c r="CM2368" s="1"/>
      <c r="CN2368" s="1"/>
      <c r="CO2368" s="1"/>
    </row>
    <row r="2369" spans="1:93" ht="30" customHeight="1" x14ac:dyDescent="0.2">
      <c r="A2369" s="1">
        <v>2363</v>
      </c>
      <c r="B2369" s="1" t="s">
        <v>619</v>
      </c>
      <c r="C2369" s="1" t="s">
        <v>620</v>
      </c>
      <c r="D2369" s="1" t="s">
        <v>621</v>
      </c>
      <c r="E2369" s="1" t="s">
        <v>622</v>
      </c>
      <c r="F2369" s="1" t="s">
        <v>74</v>
      </c>
      <c r="G2369" s="1">
        <v>4</v>
      </c>
      <c r="H2369" s="1" t="s">
        <v>341</v>
      </c>
      <c r="I2369" s="1" t="s">
        <v>114</v>
      </c>
      <c r="J2369" s="64">
        <v>390</v>
      </c>
      <c r="K2369" s="76">
        <v>2294870</v>
      </c>
      <c r="L2369" s="29">
        <v>45958</v>
      </c>
      <c r="M2369" s="29" t="s">
        <v>4163</v>
      </c>
      <c r="N2369" s="1" t="s">
        <v>478</v>
      </c>
      <c r="O2369" s="28" t="s">
        <v>225</v>
      </c>
      <c r="P2369" s="1" t="s">
        <v>216</v>
      </c>
      <c r="Q2369" s="76">
        <v>9</v>
      </c>
      <c r="R2369" s="1" t="s">
        <v>537</v>
      </c>
      <c r="T2369" s="1" t="s">
        <v>115</v>
      </c>
      <c r="U2369" s="1"/>
      <c r="V2369" s="1"/>
      <c r="W2369" s="4"/>
      <c r="X2369" s="28"/>
      <c r="Y2369" s="33"/>
      <c r="Z2369" s="33"/>
      <c r="AA2369" s="96"/>
      <c r="AB2369" s="178"/>
      <c r="AC2369" s="33">
        <v>23.5</v>
      </c>
      <c r="AD2369" s="33">
        <v>240</v>
      </c>
      <c r="AE2369" s="33" t="s">
        <v>103</v>
      </c>
      <c r="AF2369" s="33" t="s">
        <v>103</v>
      </c>
      <c r="AG2369" s="33"/>
      <c r="AH2369" s="4"/>
      <c r="AI2369" s="1"/>
      <c r="AJ2369" s="1"/>
      <c r="AK2369" s="1"/>
      <c r="AL2369" s="5"/>
      <c r="AM2369" s="164">
        <f t="shared" si="121"/>
        <v>45961</v>
      </c>
      <c r="AN2369" s="182"/>
      <c r="AO2369" s="183"/>
      <c r="AP2369" s="182"/>
      <c r="AQ2369" s="182"/>
      <c r="AR2369" s="182"/>
      <c r="AS2369" s="182"/>
      <c r="AT2369" s="182"/>
      <c r="AU2369" s="182"/>
      <c r="AV2369" s="182"/>
      <c r="AW2369" s="96"/>
      <c r="AX2369" s="37">
        <f t="shared" si="120"/>
        <v>45965</v>
      </c>
      <c r="AY2369" s="183"/>
      <c r="AZ2369" s="183"/>
      <c r="BA2369" s="183"/>
      <c r="BB2369" s="183"/>
      <c r="BC2369" s="183"/>
      <c r="BD2369" s="183"/>
      <c r="BE2369" s="183"/>
      <c r="BF2369" s="183"/>
      <c r="BG2369" s="183"/>
      <c r="BH2369" s="4"/>
      <c r="BI2369" s="1"/>
      <c r="BJ2369" s="1"/>
      <c r="BK2369" s="1"/>
      <c r="BL2369" s="31"/>
      <c r="BM2369" s="31"/>
      <c r="BN2369" s="1"/>
      <c r="BO2369" s="1"/>
      <c r="BP2369" s="1"/>
      <c r="BQ2369" s="1"/>
      <c r="BR2369" s="1"/>
      <c r="BS2369" s="4"/>
      <c r="BT2369" s="37">
        <f t="shared" si="122"/>
        <v>45986</v>
      </c>
      <c r="BU2369" s="220"/>
      <c r="BV2369" s="183"/>
      <c r="BW2369" s="221"/>
      <c r="BX2369" s="183"/>
      <c r="BY2369" s="183"/>
      <c r="BZ2369" s="183"/>
      <c r="CA2369" s="183"/>
      <c r="CB2369" s="183"/>
      <c r="CC2369" s="183"/>
      <c r="CE2369" s="1"/>
      <c r="CF2369" s="1"/>
      <c r="CG2369" s="1"/>
      <c r="CH2369" s="1"/>
      <c r="CI2369" s="1"/>
      <c r="CJ2369" s="1"/>
      <c r="CK2369" s="1"/>
      <c r="CL2369" s="1"/>
      <c r="CM2369" s="1"/>
      <c r="CN2369" s="1"/>
      <c r="CO2369" s="1"/>
    </row>
    <row r="2370" spans="1:93" ht="30" customHeight="1" x14ac:dyDescent="0.2">
      <c r="A2370" s="1">
        <v>2364</v>
      </c>
      <c r="B2370" s="1" t="s">
        <v>619</v>
      </c>
      <c r="C2370" s="1" t="s">
        <v>620</v>
      </c>
      <c r="D2370" s="1" t="s">
        <v>621</v>
      </c>
      <c r="E2370" s="1" t="s">
        <v>622</v>
      </c>
      <c r="F2370" s="1" t="s">
        <v>74</v>
      </c>
      <c r="G2370" s="1">
        <v>4</v>
      </c>
      <c r="H2370" s="1" t="s">
        <v>341</v>
      </c>
      <c r="I2370" s="1" t="s">
        <v>114</v>
      </c>
      <c r="J2370" s="64">
        <v>551</v>
      </c>
      <c r="K2370" s="76">
        <v>2293293</v>
      </c>
      <c r="L2370" s="29">
        <v>45958</v>
      </c>
      <c r="M2370" s="29" t="s">
        <v>4163</v>
      </c>
      <c r="N2370" s="1" t="s">
        <v>478</v>
      </c>
      <c r="O2370" s="28" t="s">
        <v>225</v>
      </c>
      <c r="P2370" s="1" t="s">
        <v>216</v>
      </c>
      <c r="Q2370" s="76">
        <v>12</v>
      </c>
      <c r="R2370" s="1" t="s">
        <v>537</v>
      </c>
      <c r="T2370" s="1" t="s">
        <v>115</v>
      </c>
      <c r="U2370" s="1"/>
      <c r="V2370" s="1"/>
      <c r="W2370" s="4"/>
      <c r="X2370" s="28"/>
      <c r="Y2370" s="33"/>
      <c r="Z2370" s="33"/>
      <c r="AA2370" s="96"/>
      <c r="AB2370" s="178"/>
      <c r="AC2370" s="33">
        <v>22.5</v>
      </c>
      <c r="AD2370" s="33">
        <v>200</v>
      </c>
      <c r="AE2370" s="33" t="s">
        <v>103</v>
      </c>
      <c r="AF2370" s="33" t="s">
        <v>103</v>
      </c>
      <c r="AG2370" s="33"/>
      <c r="AH2370" s="4"/>
      <c r="AI2370" s="1"/>
      <c r="AJ2370" s="1"/>
      <c r="AK2370" s="1"/>
      <c r="AL2370" s="5"/>
      <c r="AM2370" s="164">
        <f t="shared" si="121"/>
        <v>45961</v>
      </c>
      <c r="AN2370" s="182"/>
      <c r="AO2370" s="183"/>
      <c r="AP2370" s="182"/>
      <c r="AQ2370" s="182"/>
      <c r="AR2370" s="182"/>
      <c r="AS2370" s="182"/>
      <c r="AT2370" s="182"/>
      <c r="AU2370" s="182"/>
      <c r="AV2370" s="182"/>
      <c r="AW2370" s="96"/>
      <c r="AX2370" s="37">
        <f t="shared" si="120"/>
        <v>45965</v>
      </c>
      <c r="AY2370" s="183"/>
      <c r="AZ2370" s="183"/>
      <c r="BA2370" s="183"/>
      <c r="BB2370" s="183"/>
      <c r="BC2370" s="183"/>
      <c r="BD2370" s="183"/>
      <c r="BE2370" s="183"/>
      <c r="BF2370" s="183"/>
      <c r="BG2370" s="183"/>
      <c r="BH2370" s="4"/>
      <c r="BI2370" s="1"/>
      <c r="BJ2370" s="1"/>
      <c r="BK2370" s="1"/>
      <c r="BL2370" s="31"/>
      <c r="BM2370" s="31"/>
      <c r="BN2370" s="1"/>
      <c r="BO2370" s="1"/>
      <c r="BP2370" s="1"/>
      <c r="BQ2370" s="1"/>
      <c r="BR2370" s="1"/>
      <c r="BS2370" s="4"/>
      <c r="BT2370" s="37">
        <f t="shared" si="122"/>
        <v>45986</v>
      </c>
      <c r="BU2370" s="220"/>
      <c r="BV2370" s="183"/>
      <c r="BW2370" s="221"/>
      <c r="BX2370" s="183"/>
      <c r="BY2370" s="183"/>
      <c r="BZ2370" s="183"/>
      <c r="CA2370" s="183"/>
      <c r="CB2370" s="183"/>
      <c r="CC2370" s="183"/>
      <c r="CE2370" s="1"/>
      <c r="CF2370" s="1"/>
      <c r="CG2370" s="1"/>
      <c r="CH2370" s="1"/>
      <c r="CI2370" s="1"/>
      <c r="CJ2370" s="1"/>
      <c r="CK2370" s="1"/>
      <c r="CL2370" s="1"/>
      <c r="CM2370" s="1"/>
      <c r="CN2370" s="1"/>
      <c r="CO2370" s="1"/>
    </row>
    <row r="2371" spans="1:93" ht="30" customHeight="1" x14ac:dyDescent="0.2">
      <c r="A2371" s="1">
        <v>2365</v>
      </c>
      <c r="B2371" s="1" t="s">
        <v>619</v>
      </c>
      <c r="C2371" s="1" t="s">
        <v>620</v>
      </c>
      <c r="D2371" s="1" t="s">
        <v>621</v>
      </c>
      <c r="E2371" s="1" t="s">
        <v>622</v>
      </c>
      <c r="F2371" s="1" t="s">
        <v>74</v>
      </c>
      <c r="G2371" s="1">
        <v>4</v>
      </c>
      <c r="H2371" s="1" t="s">
        <v>341</v>
      </c>
      <c r="I2371" s="1" t="s">
        <v>114</v>
      </c>
      <c r="J2371" s="64">
        <v>294</v>
      </c>
      <c r="K2371" s="76">
        <v>2294871</v>
      </c>
      <c r="L2371" s="29">
        <v>45958</v>
      </c>
      <c r="M2371" s="29" t="s">
        <v>4163</v>
      </c>
      <c r="N2371" s="1" t="s">
        <v>478</v>
      </c>
      <c r="O2371" s="28" t="s">
        <v>225</v>
      </c>
      <c r="P2371" s="1" t="s">
        <v>216</v>
      </c>
      <c r="Q2371" s="76">
        <v>8</v>
      </c>
      <c r="R2371" s="1" t="s">
        <v>537</v>
      </c>
      <c r="T2371" s="1" t="s">
        <v>115</v>
      </c>
      <c r="U2371" s="1"/>
      <c r="V2371" s="1"/>
      <c r="W2371" s="4"/>
      <c r="X2371" s="28"/>
      <c r="Y2371" s="33"/>
      <c r="Z2371" s="33"/>
      <c r="AA2371" s="96"/>
      <c r="AB2371" s="178"/>
      <c r="AC2371" s="33">
        <v>24</v>
      </c>
      <c r="AD2371" s="33">
        <v>240</v>
      </c>
      <c r="AE2371" s="33" t="s">
        <v>103</v>
      </c>
      <c r="AF2371" s="33" t="s">
        <v>103</v>
      </c>
      <c r="AG2371" s="33"/>
      <c r="AH2371" s="4"/>
      <c r="AI2371" s="1"/>
      <c r="AJ2371" s="1"/>
      <c r="AK2371" s="1"/>
      <c r="AL2371" s="5"/>
      <c r="AM2371" s="164">
        <f t="shared" si="121"/>
        <v>45961</v>
      </c>
      <c r="AN2371" s="182"/>
      <c r="AO2371" s="183"/>
      <c r="AP2371" s="182"/>
      <c r="AQ2371" s="182"/>
      <c r="AR2371" s="182"/>
      <c r="AS2371" s="182"/>
      <c r="AT2371" s="182"/>
      <c r="AU2371" s="182"/>
      <c r="AV2371" s="182"/>
      <c r="AW2371" s="96"/>
      <c r="AX2371" s="37">
        <f t="shared" si="120"/>
        <v>45965</v>
      </c>
      <c r="AY2371" s="183"/>
      <c r="AZ2371" s="183"/>
      <c r="BA2371" s="183"/>
      <c r="BB2371" s="183"/>
      <c r="BC2371" s="183"/>
      <c r="BD2371" s="183"/>
      <c r="BE2371" s="183"/>
      <c r="BF2371" s="183"/>
      <c r="BG2371" s="183"/>
      <c r="BH2371" s="4"/>
      <c r="BI2371" s="1"/>
      <c r="BJ2371" s="1"/>
      <c r="BK2371" s="1"/>
      <c r="BL2371" s="31"/>
      <c r="BM2371" s="31"/>
      <c r="BN2371" s="1"/>
      <c r="BO2371" s="1"/>
      <c r="BP2371" s="1"/>
      <c r="BQ2371" s="1"/>
      <c r="BR2371" s="1"/>
      <c r="BS2371" s="4"/>
      <c r="BT2371" s="37">
        <f t="shared" si="122"/>
        <v>45986</v>
      </c>
      <c r="BU2371" s="220"/>
      <c r="BV2371" s="183"/>
      <c r="BW2371" s="221"/>
      <c r="BX2371" s="183"/>
      <c r="BY2371" s="183"/>
      <c r="BZ2371" s="183"/>
      <c r="CA2371" s="183"/>
      <c r="CB2371" s="183"/>
      <c r="CC2371" s="183"/>
      <c r="CE2371" s="1"/>
      <c r="CF2371" s="1"/>
      <c r="CG2371" s="1"/>
      <c r="CH2371" s="1"/>
      <c r="CI2371" s="1"/>
      <c r="CJ2371" s="1"/>
      <c r="CK2371" s="1"/>
      <c r="CL2371" s="1"/>
      <c r="CM2371" s="1"/>
      <c r="CN2371" s="1"/>
      <c r="CO2371" s="1"/>
    </row>
    <row r="2372" spans="1:93" ht="30" customHeight="1" x14ac:dyDescent="0.2">
      <c r="A2372" s="1">
        <v>2366</v>
      </c>
      <c r="B2372" s="1" t="s">
        <v>619</v>
      </c>
      <c r="C2372" s="1" t="s">
        <v>620</v>
      </c>
      <c r="D2372" s="1" t="s">
        <v>621</v>
      </c>
      <c r="E2372" s="1" t="s">
        <v>622</v>
      </c>
      <c r="F2372" s="1" t="s">
        <v>74</v>
      </c>
      <c r="G2372" s="1">
        <v>4</v>
      </c>
      <c r="H2372" s="1" t="s">
        <v>341</v>
      </c>
      <c r="I2372" s="1" t="s">
        <v>114</v>
      </c>
      <c r="J2372" s="64">
        <v>558</v>
      </c>
      <c r="K2372" s="76">
        <v>2293294</v>
      </c>
      <c r="L2372" s="29">
        <v>45958</v>
      </c>
      <c r="M2372" s="29" t="s">
        <v>4163</v>
      </c>
      <c r="N2372" s="1" t="s">
        <v>478</v>
      </c>
      <c r="O2372" s="28" t="s">
        <v>225</v>
      </c>
      <c r="P2372" s="1" t="s">
        <v>216</v>
      </c>
      <c r="Q2372" s="76">
        <v>12</v>
      </c>
      <c r="R2372" s="1" t="s">
        <v>537</v>
      </c>
      <c r="T2372" s="1" t="s">
        <v>115</v>
      </c>
      <c r="U2372" s="1"/>
      <c r="V2372" s="1"/>
      <c r="W2372" s="4"/>
      <c r="X2372" s="28"/>
      <c r="Y2372" s="33"/>
      <c r="Z2372" s="33"/>
      <c r="AA2372" s="96"/>
      <c r="AB2372" s="178"/>
      <c r="AC2372" s="33">
        <v>23</v>
      </c>
      <c r="AD2372" s="33">
        <v>240</v>
      </c>
      <c r="AE2372" s="33" t="s">
        <v>103</v>
      </c>
      <c r="AF2372" s="33" t="s">
        <v>103</v>
      </c>
      <c r="AG2372" s="33"/>
      <c r="AH2372" s="4"/>
      <c r="AI2372" s="1"/>
      <c r="AJ2372" s="1"/>
      <c r="AK2372" s="1"/>
      <c r="AL2372" s="5"/>
      <c r="AM2372" s="164">
        <f t="shared" si="121"/>
        <v>45961</v>
      </c>
      <c r="AN2372" s="182"/>
      <c r="AO2372" s="183"/>
      <c r="AP2372" s="182"/>
      <c r="AQ2372" s="182"/>
      <c r="AR2372" s="182"/>
      <c r="AS2372" s="182"/>
      <c r="AT2372" s="182"/>
      <c r="AU2372" s="182"/>
      <c r="AV2372" s="182"/>
      <c r="AW2372" s="96"/>
      <c r="AX2372" s="37">
        <f t="shared" si="120"/>
        <v>45965</v>
      </c>
      <c r="AY2372" s="183"/>
      <c r="AZ2372" s="183"/>
      <c r="BA2372" s="183"/>
      <c r="BB2372" s="183"/>
      <c r="BC2372" s="183"/>
      <c r="BD2372" s="183"/>
      <c r="BE2372" s="183"/>
      <c r="BF2372" s="183"/>
      <c r="BG2372" s="183"/>
      <c r="BH2372" s="4"/>
      <c r="BI2372" s="1"/>
      <c r="BJ2372" s="1"/>
      <c r="BK2372" s="1"/>
      <c r="BL2372" s="31"/>
      <c r="BM2372" s="31"/>
      <c r="BN2372" s="1"/>
      <c r="BO2372" s="1"/>
      <c r="BP2372" s="1"/>
      <c r="BQ2372" s="1"/>
      <c r="BR2372" s="1"/>
      <c r="BS2372" s="4"/>
      <c r="BT2372" s="37">
        <f t="shared" si="122"/>
        <v>45986</v>
      </c>
      <c r="BU2372" s="220"/>
      <c r="BV2372" s="183"/>
      <c r="BW2372" s="221"/>
      <c r="BX2372" s="183"/>
      <c r="BY2372" s="183"/>
      <c r="BZ2372" s="183"/>
      <c r="CA2372" s="183"/>
      <c r="CB2372" s="183"/>
      <c r="CC2372" s="183"/>
      <c r="CE2372" s="1"/>
      <c r="CF2372" s="1"/>
      <c r="CG2372" s="1"/>
      <c r="CH2372" s="1"/>
      <c r="CI2372" s="1"/>
      <c r="CJ2372" s="1"/>
      <c r="CK2372" s="1"/>
      <c r="CL2372" s="1"/>
      <c r="CM2372" s="1"/>
      <c r="CN2372" s="1"/>
      <c r="CO2372" s="1"/>
    </row>
    <row r="2373" spans="1:93" ht="30" customHeight="1" x14ac:dyDescent="0.2">
      <c r="A2373" s="1">
        <v>2367</v>
      </c>
      <c r="B2373" s="1" t="s">
        <v>619</v>
      </c>
      <c r="C2373" s="1" t="s">
        <v>620</v>
      </c>
      <c r="D2373" s="1" t="s">
        <v>621</v>
      </c>
      <c r="E2373" s="1" t="s">
        <v>622</v>
      </c>
      <c r="F2373" s="1" t="s">
        <v>74</v>
      </c>
      <c r="G2373" s="1">
        <v>4</v>
      </c>
      <c r="H2373" s="1" t="s">
        <v>341</v>
      </c>
      <c r="I2373" s="1" t="s">
        <v>114</v>
      </c>
      <c r="J2373" s="64">
        <v>393</v>
      </c>
      <c r="K2373" s="76">
        <v>2294872</v>
      </c>
      <c r="L2373" s="29">
        <v>45958</v>
      </c>
      <c r="M2373" s="29" t="s">
        <v>4163</v>
      </c>
      <c r="N2373" s="1" t="s">
        <v>478</v>
      </c>
      <c r="O2373" s="28" t="s">
        <v>225</v>
      </c>
      <c r="P2373" s="1" t="s">
        <v>216</v>
      </c>
      <c r="Q2373" s="76">
        <v>10</v>
      </c>
      <c r="R2373" s="1" t="s">
        <v>537</v>
      </c>
      <c r="T2373" s="1" t="s">
        <v>115</v>
      </c>
      <c r="U2373" s="1"/>
      <c r="V2373" s="1"/>
      <c r="W2373" s="4"/>
      <c r="X2373" s="28"/>
      <c r="Y2373" s="33"/>
      <c r="Z2373" s="33"/>
      <c r="AA2373" s="96"/>
      <c r="AB2373" s="178"/>
      <c r="AC2373" s="33">
        <v>24</v>
      </c>
      <c r="AD2373" s="33">
        <v>200</v>
      </c>
      <c r="AE2373" s="33" t="s">
        <v>103</v>
      </c>
      <c r="AF2373" s="33" t="s">
        <v>103</v>
      </c>
      <c r="AG2373" s="33"/>
      <c r="AH2373" s="4"/>
      <c r="AI2373" s="1"/>
      <c r="AJ2373" s="1"/>
      <c r="AK2373" s="1"/>
      <c r="AL2373" s="5"/>
      <c r="AM2373" s="164">
        <f t="shared" si="121"/>
        <v>45961</v>
      </c>
      <c r="AN2373" s="182"/>
      <c r="AO2373" s="183"/>
      <c r="AP2373" s="182"/>
      <c r="AQ2373" s="182"/>
      <c r="AR2373" s="182"/>
      <c r="AS2373" s="182"/>
      <c r="AT2373" s="182"/>
      <c r="AU2373" s="182"/>
      <c r="AV2373" s="182"/>
      <c r="AW2373" s="96"/>
      <c r="AX2373" s="37">
        <f t="shared" si="120"/>
        <v>45965</v>
      </c>
      <c r="AY2373" s="183"/>
      <c r="AZ2373" s="183"/>
      <c r="BA2373" s="183"/>
      <c r="BB2373" s="183"/>
      <c r="BC2373" s="183"/>
      <c r="BD2373" s="183"/>
      <c r="BE2373" s="183"/>
      <c r="BF2373" s="183"/>
      <c r="BG2373" s="183"/>
      <c r="BH2373" s="4"/>
      <c r="BI2373" s="1"/>
      <c r="BJ2373" s="1"/>
      <c r="BK2373" s="1"/>
      <c r="BL2373" s="31"/>
      <c r="BM2373" s="31"/>
      <c r="BN2373" s="1"/>
      <c r="BO2373" s="1"/>
      <c r="BP2373" s="1"/>
      <c r="BQ2373" s="1"/>
      <c r="BR2373" s="1"/>
      <c r="BS2373" s="4"/>
      <c r="BT2373" s="37">
        <f t="shared" si="122"/>
        <v>45986</v>
      </c>
      <c r="BU2373" s="220"/>
      <c r="BV2373" s="183"/>
      <c r="BW2373" s="221"/>
      <c r="BX2373" s="183"/>
      <c r="BY2373" s="183"/>
      <c r="BZ2373" s="183"/>
      <c r="CA2373" s="183"/>
      <c r="CB2373" s="183"/>
      <c r="CC2373" s="183"/>
      <c r="CE2373" s="1"/>
      <c r="CF2373" s="1"/>
      <c r="CG2373" s="1"/>
      <c r="CH2373" s="1"/>
      <c r="CI2373" s="1"/>
      <c r="CJ2373" s="1"/>
      <c r="CK2373" s="1"/>
      <c r="CL2373" s="1"/>
      <c r="CM2373" s="1"/>
      <c r="CN2373" s="1"/>
      <c r="CO2373" s="1"/>
    </row>
    <row r="2374" spans="1:93" ht="30" customHeight="1" x14ac:dyDescent="0.2">
      <c r="A2374" s="1">
        <v>2368</v>
      </c>
      <c r="B2374" s="1" t="s">
        <v>619</v>
      </c>
      <c r="C2374" s="1" t="s">
        <v>620</v>
      </c>
      <c r="D2374" s="1" t="s">
        <v>621</v>
      </c>
      <c r="E2374" s="1" t="s">
        <v>622</v>
      </c>
      <c r="F2374" s="1" t="s">
        <v>74</v>
      </c>
      <c r="G2374" s="1">
        <v>4</v>
      </c>
      <c r="H2374" s="1" t="s">
        <v>341</v>
      </c>
      <c r="I2374" s="1" t="s">
        <v>114</v>
      </c>
      <c r="J2374" s="64">
        <v>407</v>
      </c>
      <c r="K2374" s="76">
        <v>2293295</v>
      </c>
      <c r="L2374" s="29">
        <v>45958</v>
      </c>
      <c r="M2374" s="29" t="s">
        <v>4163</v>
      </c>
      <c r="N2374" s="1" t="s">
        <v>478</v>
      </c>
      <c r="O2374" s="28" t="s">
        <v>225</v>
      </c>
      <c r="P2374" s="1" t="s">
        <v>216</v>
      </c>
      <c r="Q2374" s="76">
        <v>9</v>
      </c>
      <c r="R2374" s="1" t="s">
        <v>537</v>
      </c>
      <c r="T2374" s="1" t="s">
        <v>115</v>
      </c>
      <c r="U2374" s="1"/>
      <c r="V2374" s="1"/>
      <c r="W2374" s="4"/>
      <c r="X2374" s="28"/>
      <c r="Y2374" s="33"/>
      <c r="Z2374" s="33"/>
      <c r="AA2374" s="96"/>
      <c r="AB2374" s="178"/>
      <c r="AC2374" s="33">
        <v>22</v>
      </c>
      <c r="AD2374" s="33">
        <v>235</v>
      </c>
      <c r="AE2374" s="33" t="s">
        <v>103</v>
      </c>
      <c r="AF2374" s="33" t="s">
        <v>103</v>
      </c>
      <c r="AG2374" s="33"/>
      <c r="AH2374" s="4"/>
      <c r="AI2374" s="1"/>
      <c r="AJ2374" s="1"/>
      <c r="AK2374" s="1"/>
      <c r="AL2374" s="5"/>
      <c r="AM2374" s="164">
        <f t="shared" si="121"/>
        <v>45961</v>
      </c>
      <c r="AN2374" s="182"/>
      <c r="AO2374" s="183"/>
      <c r="AP2374" s="182"/>
      <c r="AQ2374" s="182"/>
      <c r="AR2374" s="182"/>
      <c r="AS2374" s="182"/>
      <c r="AT2374" s="182"/>
      <c r="AU2374" s="182"/>
      <c r="AV2374" s="182"/>
      <c r="AW2374" s="96"/>
      <c r="AX2374" s="37">
        <f t="shared" si="120"/>
        <v>45965</v>
      </c>
      <c r="AY2374" s="183"/>
      <c r="AZ2374" s="183"/>
      <c r="BA2374" s="183"/>
      <c r="BB2374" s="183"/>
      <c r="BC2374" s="183"/>
      <c r="BD2374" s="183"/>
      <c r="BE2374" s="183"/>
      <c r="BF2374" s="183"/>
      <c r="BG2374" s="183"/>
      <c r="BH2374" s="4"/>
      <c r="BI2374" s="1"/>
      <c r="BJ2374" s="1"/>
      <c r="BK2374" s="1"/>
      <c r="BL2374" s="31"/>
      <c r="BM2374" s="31"/>
      <c r="BN2374" s="1"/>
      <c r="BO2374" s="1"/>
      <c r="BP2374" s="1"/>
      <c r="BQ2374" s="1"/>
      <c r="BR2374" s="1"/>
      <c r="BS2374" s="4"/>
      <c r="BT2374" s="37">
        <f t="shared" si="122"/>
        <v>45986</v>
      </c>
      <c r="BU2374" s="220"/>
      <c r="BV2374" s="183"/>
      <c r="BW2374" s="221"/>
      <c r="BX2374" s="183"/>
      <c r="BY2374" s="183"/>
      <c r="BZ2374" s="183"/>
      <c r="CA2374" s="183"/>
      <c r="CB2374" s="183"/>
      <c r="CC2374" s="183"/>
      <c r="CE2374" s="1"/>
      <c r="CF2374" s="1"/>
      <c r="CG2374" s="1"/>
      <c r="CH2374" s="1"/>
      <c r="CI2374" s="1"/>
      <c r="CJ2374" s="1"/>
      <c r="CK2374" s="1"/>
      <c r="CL2374" s="1"/>
      <c r="CM2374" s="1"/>
      <c r="CN2374" s="1"/>
      <c r="CO2374" s="1"/>
    </row>
    <row r="2375" spans="1:93" ht="30" customHeight="1" x14ac:dyDescent="0.2">
      <c r="A2375" s="1">
        <v>2369</v>
      </c>
      <c r="B2375" s="1" t="s">
        <v>619</v>
      </c>
      <c r="C2375" s="1" t="s">
        <v>620</v>
      </c>
      <c r="D2375" s="1" t="s">
        <v>621</v>
      </c>
      <c r="E2375" s="1" t="s">
        <v>622</v>
      </c>
      <c r="F2375" s="1" t="s">
        <v>74</v>
      </c>
      <c r="G2375" s="1">
        <v>4</v>
      </c>
      <c r="H2375" s="1" t="s">
        <v>341</v>
      </c>
      <c r="I2375" s="1" t="s">
        <v>114</v>
      </c>
      <c r="J2375" s="64">
        <v>295</v>
      </c>
      <c r="K2375" s="76">
        <v>2294873</v>
      </c>
      <c r="L2375" s="29">
        <v>45958</v>
      </c>
      <c r="M2375" s="29" t="s">
        <v>4163</v>
      </c>
      <c r="N2375" s="1" t="s">
        <v>478</v>
      </c>
      <c r="O2375" s="28" t="s">
        <v>225</v>
      </c>
      <c r="P2375" s="1" t="s">
        <v>216</v>
      </c>
      <c r="Q2375" s="76">
        <v>8</v>
      </c>
      <c r="R2375" s="1" t="s">
        <v>537</v>
      </c>
      <c r="T2375" s="1" t="s">
        <v>115</v>
      </c>
      <c r="U2375" s="1"/>
      <c r="V2375" s="1"/>
      <c r="W2375" s="4"/>
      <c r="X2375" s="28"/>
      <c r="Y2375" s="33"/>
      <c r="Z2375" s="33"/>
      <c r="AA2375" s="96"/>
      <c r="AB2375" s="178"/>
      <c r="AC2375" s="33">
        <v>23.5</v>
      </c>
      <c r="AD2375" s="33">
        <v>205</v>
      </c>
      <c r="AE2375" s="33" t="s">
        <v>103</v>
      </c>
      <c r="AF2375" s="33" t="s">
        <v>103</v>
      </c>
      <c r="AG2375" s="33"/>
      <c r="AH2375" s="4"/>
      <c r="AI2375" s="1"/>
      <c r="AJ2375" s="1"/>
      <c r="AK2375" s="1"/>
      <c r="AL2375" s="5"/>
      <c r="AM2375" s="164">
        <f t="shared" si="121"/>
        <v>45961</v>
      </c>
      <c r="AN2375" s="182"/>
      <c r="AO2375" s="183"/>
      <c r="AP2375" s="182"/>
      <c r="AQ2375" s="182"/>
      <c r="AR2375" s="182"/>
      <c r="AS2375" s="182"/>
      <c r="AT2375" s="182"/>
      <c r="AU2375" s="182"/>
      <c r="AV2375" s="182"/>
      <c r="AW2375" s="96"/>
      <c r="AX2375" s="37">
        <f t="shared" si="120"/>
        <v>45965</v>
      </c>
      <c r="AY2375" s="183"/>
      <c r="AZ2375" s="183"/>
      <c r="BA2375" s="183"/>
      <c r="BB2375" s="183"/>
      <c r="BC2375" s="183"/>
      <c r="BD2375" s="183"/>
      <c r="BE2375" s="183"/>
      <c r="BF2375" s="183"/>
      <c r="BG2375" s="183"/>
      <c r="BH2375" s="4"/>
      <c r="BI2375" s="1"/>
      <c r="BJ2375" s="1"/>
      <c r="BK2375" s="1"/>
      <c r="BL2375" s="31"/>
      <c r="BM2375" s="31"/>
      <c r="BN2375" s="1"/>
      <c r="BO2375" s="1"/>
      <c r="BP2375" s="1"/>
      <c r="BQ2375" s="1"/>
      <c r="BR2375" s="1"/>
      <c r="BS2375" s="4"/>
      <c r="BT2375" s="37">
        <f t="shared" si="122"/>
        <v>45986</v>
      </c>
      <c r="BU2375" s="220"/>
      <c r="BV2375" s="183"/>
      <c r="BW2375" s="221"/>
      <c r="BX2375" s="183"/>
      <c r="BY2375" s="183"/>
      <c r="BZ2375" s="183"/>
      <c r="CA2375" s="183"/>
      <c r="CB2375" s="183"/>
      <c r="CC2375" s="183"/>
      <c r="CE2375" s="1"/>
      <c r="CF2375" s="1"/>
      <c r="CG2375" s="1"/>
      <c r="CH2375" s="1"/>
      <c r="CI2375" s="1"/>
      <c r="CJ2375" s="1"/>
      <c r="CK2375" s="1"/>
      <c r="CL2375" s="1"/>
      <c r="CM2375" s="1"/>
      <c r="CN2375" s="1"/>
      <c r="CO2375" s="1"/>
    </row>
    <row r="2376" spans="1:93" ht="30" customHeight="1" x14ac:dyDescent="0.2">
      <c r="A2376" s="1">
        <v>2370</v>
      </c>
      <c r="B2376" s="1" t="s">
        <v>619</v>
      </c>
      <c r="C2376" s="1" t="s">
        <v>620</v>
      </c>
      <c r="D2376" s="1" t="s">
        <v>621</v>
      </c>
      <c r="E2376" s="1" t="s">
        <v>622</v>
      </c>
      <c r="F2376" s="1" t="s">
        <v>74</v>
      </c>
      <c r="G2376" s="1">
        <v>4</v>
      </c>
      <c r="H2376" s="1" t="s">
        <v>341</v>
      </c>
      <c r="I2376" s="1" t="s">
        <v>114</v>
      </c>
      <c r="J2376" s="64">
        <v>553</v>
      </c>
      <c r="K2376" s="76">
        <v>2293296</v>
      </c>
      <c r="L2376" s="29">
        <v>45958</v>
      </c>
      <c r="M2376" s="29" t="s">
        <v>4163</v>
      </c>
      <c r="N2376" s="1" t="s">
        <v>478</v>
      </c>
      <c r="O2376" s="28" t="s">
        <v>225</v>
      </c>
      <c r="P2376" s="1" t="s">
        <v>216</v>
      </c>
      <c r="Q2376" s="76">
        <v>12</v>
      </c>
      <c r="R2376" s="1" t="s">
        <v>537</v>
      </c>
      <c r="T2376" s="1" t="s">
        <v>115</v>
      </c>
      <c r="U2376" s="1"/>
      <c r="V2376" s="1"/>
      <c r="W2376" s="4"/>
      <c r="X2376" s="28"/>
      <c r="Y2376" s="33"/>
      <c r="Z2376" s="33"/>
      <c r="AA2376" s="96"/>
      <c r="AB2376" s="178"/>
      <c r="AC2376" s="33">
        <v>21.5</v>
      </c>
      <c r="AD2376" s="33">
        <v>200</v>
      </c>
      <c r="AE2376" s="33" t="s">
        <v>103</v>
      </c>
      <c r="AF2376" s="33" t="s">
        <v>103</v>
      </c>
      <c r="AG2376" s="33"/>
      <c r="AH2376" s="4"/>
      <c r="AI2376" s="1"/>
      <c r="AJ2376" s="1"/>
      <c r="AK2376" s="1"/>
      <c r="AL2376" s="5"/>
      <c r="AM2376" s="164">
        <f t="shared" si="121"/>
        <v>45961</v>
      </c>
      <c r="AN2376" s="182"/>
      <c r="AO2376" s="183"/>
      <c r="AP2376" s="182"/>
      <c r="AQ2376" s="182"/>
      <c r="AR2376" s="182"/>
      <c r="AS2376" s="182"/>
      <c r="AT2376" s="182"/>
      <c r="AU2376" s="182"/>
      <c r="AV2376" s="182"/>
      <c r="AW2376" s="96"/>
      <c r="AX2376" s="37">
        <f t="shared" si="120"/>
        <v>45965</v>
      </c>
      <c r="AY2376" s="183"/>
      <c r="AZ2376" s="183"/>
      <c r="BA2376" s="183"/>
      <c r="BB2376" s="183"/>
      <c r="BC2376" s="183"/>
      <c r="BD2376" s="183"/>
      <c r="BE2376" s="183"/>
      <c r="BF2376" s="183"/>
      <c r="BG2376" s="183"/>
      <c r="BH2376" s="4"/>
      <c r="BI2376" s="1"/>
      <c r="BJ2376" s="1"/>
      <c r="BK2376" s="1"/>
      <c r="BL2376" s="31"/>
      <c r="BM2376" s="31"/>
      <c r="BN2376" s="1"/>
      <c r="BO2376" s="1"/>
      <c r="BP2376" s="1"/>
      <c r="BQ2376" s="1"/>
      <c r="BR2376" s="1"/>
      <c r="BS2376" s="4"/>
      <c r="BT2376" s="37">
        <f t="shared" si="122"/>
        <v>45986</v>
      </c>
      <c r="BU2376" s="220"/>
      <c r="BV2376" s="183"/>
      <c r="BW2376" s="221"/>
      <c r="BX2376" s="183"/>
      <c r="BY2376" s="183"/>
      <c r="BZ2376" s="183"/>
      <c r="CA2376" s="183"/>
      <c r="CB2376" s="183"/>
      <c r="CC2376" s="183"/>
      <c r="CE2376" s="1"/>
      <c r="CF2376" s="1"/>
      <c r="CG2376" s="1"/>
      <c r="CH2376" s="1"/>
      <c r="CI2376" s="1"/>
      <c r="CJ2376" s="1"/>
      <c r="CK2376" s="1"/>
      <c r="CL2376" s="1"/>
      <c r="CM2376" s="1"/>
      <c r="CN2376" s="1"/>
      <c r="CO2376" s="1"/>
    </row>
    <row r="2377" spans="1:93" ht="30" customHeight="1" x14ac:dyDescent="0.2">
      <c r="A2377" s="1">
        <v>2371</v>
      </c>
      <c r="B2377" s="1" t="s">
        <v>619</v>
      </c>
      <c r="C2377" s="1" t="s">
        <v>620</v>
      </c>
      <c r="D2377" s="1" t="s">
        <v>621</v>
      </c>
      <c r="E2377" s="1" t="s">
        <v>622</v>
      </c>
      <c r="F2377" s="1" t="s">
        <v>74</v>
      </c>
      <c r="G2377" s="1">
        <v>4</v>
      </c>
      <c r="H2377" s="1" t="s">
        <v>341</v>
      </c>
      <c r="I2377" s="1" t="s">
        <v>114</v>
      </c>
      <c r="J2377" s="64">
        <v>554</v>
      </c>
      <c r="K2377" s="76">
        <v>2294874</v>
      </c>
      <c r="L2377" s="29">
        <v>45958</v>
      </c>
      <c r="M2377" s="29" t="s">
        <v>4163</v>
      </c>
      <c r="N2377" s="1" t="s">
        <v>478</v>
      </c>
      <c r="O2377" s="28" t="s">
        <v>225</v>
      </c>
      <c r="P2377" s="1" t="s">
        <v>216</v>
      </c>
      <c r="Q2377" s="76">
        <v>12</v>
      </c>
      <c r="R2377" s="1" t="s">
        <v>537</v>
      </c>
      <c r="T2377" s="1" t="s">
        <v>115</v>
      </c>
      <c r="U2377" s="1"/>
      <c r="V2377" s="1"/>
      <c r="W2377" s="4"/>
      <c r="X2377" s="28"/>
      <c r="Y2377" s="33"/>
      <c r="Z2377" s="33"/>
      <c r="AA2377" s="96"/>
      <c r="AB2377" s="178"/>
      <c r="AC2377" s="33">
        <v>23</v>
      </c>
      <c r="AD2377" s="33">
        <v>220</v>
      </c>
      <c r="AE2377" s="33" t="s">
        <v>103</v>
      </c>
      <c r="AF2377" s="33" t="s">
        <v>103</v>
      </c>
      <c r="AG2377" s="33"/>
      <c r="AH2377" s="4"/>
      <c r="AI2377" s="1"/>
      <c r="AJ2377" s="1"/>
      <c r="AK2377" s="1"/>
      <c r="AL2377" s="5"/>
      <c r="AM2377" s="164">
        <f t="shared" si="121"/>
        <v>45961</v>
      </c>
      <c r="AN2377" s="182"/>
      <c r="AO2377" s="183"/>
      <c r="AP2377" s="182"/>
      <c r="AQ2377" s="182"/>
      <c r="AR2377" s="182"/>
      <c r="AS2377" s="182"/>
      <c r="AT2377" s="182"/>
      <c r="AU2377" s="182"/>
      <c r="AV2377" s="182"/>
      <c r="AW2377" s="96"/>
      <c r="AX2377" s="37">
        <f t="shared" ref="AX2377:AX2440" si="123">IF(L2377=0, 0,L2377+7)</f>
        <v>45965</v>
      </c>
      <c r="AY2377" s="183"/>
      <c r="AZ2377" s="183"/>
      <c r="BA2377" s="183"/>
      <c r="BB2377" s="183"/>
      <c r="BC2377" s="183"/>
      <c r="BD2377" s="183"/>
      <c r="BE2377" s="183"/>
      <c r="BF2377" s="183"/>
      <c r="BG2377" s="183"/>
      <c r="BH2377" s="4"/>
      <c r="BI2377" s="1"/>
      <c r="BJ2377" s="1"/>
      <c r="BK2377" s="1"/>
      <c r="BL2377" s="31"/>
      <c r="BM2377" s="31"/>
      <c r="BN2377" s="1"/>
      <c r="BO2377" s="1"/>
      <c r="BP2377" s="1"/>
      <c r="BQ2377" s="1"/>
      <c r="BR2377" s="1"/>
      <c r="BS2377" s="4"/>
      <c r="BT2377" s="37">
        <f t="shared" si="122"/>
        <v>45986</v>
      </c>
      <c r="BU2377" s="220"/>
      <c r="BV2377" s="183"/>
      <c r="BW2377" s="221"/>
      <c r="BX2377" s="183"/>
      <c r="BY2377" s="183"/>
      <c r="BZ2377" s="183"/>
      <c r="CA2377" s="183"/>
      <c r="CB2377" s="183"/>
      <c r="CC2377" s="183"/>
      <c r="CE2377" s="1"/>
      <c r="CF2377" s="1"/>
      <c r="CG2377" s="1"/>
      <c r="CH2377" s="1"/>
      <c r="CI2377" s="1"/>
      <c r="CJ2377" s="1"/>
      <c r="CK2377" s="1"/>
      <c r="CL2377" s="1"/>
      <c r="CM2377" s="1"/>
      <c r="CN2377" s="1"/>
      <c r="CO2377" s="1"/>
    </row>
    <row r="2378" spans="1:93" ht="30" customHeight="1" x14ac:dyDescent="0.2">
      <c r="A2378" s="1">
        <v>2372</v>
      </c>
      <c r="B2378" s="1" t="s">
        <v>619</v>
      </c>
      <c r="C2378" s="1" t="s">
        <v>620</v>
      </c>
      <c r="D2378" s="1" t="s">
        <v>621</v>
      </c>
      <c r="E2378" s="1" t="s">
        <v>622</v>
      </c>
      <c r="F2378" s="1" t="s">
        <v>74</v>
      </c>
      <c r="G2378" s="1">
        <v>4</v>
      </c>
      <c r="H2378" s="1" t="s">
        <v>341</v>
      </c>
      <c r="I2378" s="1" t="s">
        <v>114</v>
      </c>
      <c r="J2378" s="64">
        <v>557</v>
      </c>
      <c r="K2378" s="76">
        <v>2294875</v>
      </c>
      <c r="L2378" s="29">
        <v>45958</v>
      </c>
      <c r="M2378" s="29" t="s">
        <v>4163</v>
      </c>
      <c r="N2378" s="1" t="s">
        <v>478</v>
      </c>
      <c r="O2378" s="28" t="s">
        <v>225</v>
      </c>
      <c r="P2378" s="1" t="s">
        <v>216</v>
      </c>
      <c r="Q2378" s="76">
        <v>12</v>
      </c>
      <c r="R2378" s="1" t="s">
        <v>537</v>
      </c>
      <c r="T2378" s="1" t="s">
        <v>115</v>
      </c>
      <c r="U2378" s="1"/>
      <c r="V2378" s="1"/>
      <c r="W2378" s="4"/>
      <c r="X2378" s="28"/>
      <c r="Y2378" s="33"/>
      <c r="Z2378" s="33"/>
      <c r="AA2378" s="96"/>
      <c r="AB2378" s="178"/>
      <c r="AC2378" s="33">
        <v>24</v>
      </c>
      <c r="AD2378" s="33">
        <v>195</v>
      </c>
      <c r="AE2378" s="33" t="s">
        <v>103</v>
      </c>
      <c r="AF2378" s="33" t="s">
        <v>103</v>
      </c>
      <c r="AG2378" s="33"/>
      <c r="AH2378" s="4"/>
      <c r="AI2378" s="1"/>
      <c r="AJ2378" s="1"/>
      <c r="AK2378" s="1"/>
      <c r="AL2378" s="5"/>
      <c r="AM2378" s="164">
        <f t="shared" si="121"/>
        <v>45961</v>
      </c>
      <c r="AN2378" s="182"/>
      <c r="AO2378" s="183"/>
      <c r="AP2378" s="182"/>
      <c r="AQ2378" s="182"/>
      <c r="AR2378" s="182"/>
      <c r="AS2378" s="182"/>
      <c r="AT2378" s="182"/>
      <c r="AU2378" s="182"/>
      <c r="AV2378" s="182"/>
      <c r="AW2378" s="96"/>
      <c r="AX2378" s="37">
        <f t="shared" si="123"/>
        <v>45965</v>
      </c>
      <c r="AY2378" s="183"/>
      <c r="AZ2378" s="183"/>
      <c r="BA2378" s="183"/>
      <c r="BB2378" s="183"/>
      <c r="BC2378" s="183"/>
      <c r="BD2378" s="183"/>
      <c r="BE2378" s="183"/>
      <c r="BF2378" s="183"/>
      <c r="BG2378" s="183"/>
      <c r="BH2378" s="4"/>
      <c r="BI2378" s="1"/>
      <c r="BJ2378" s="1"/>
      <c r="BK2378" s="1"/>
      <c r="BL2378" s="31"/>
      <c r="BM2378" s="31"/>
      <c r="BN2378" s="1"/>
      <c r="BO2378" s="1"/>
      <c r="BP2378" s="1"/>
      <c r="BQ2378" s="1"/>
      <c r="BR2378" s="1"/>
      <c r="BS2378" s="4"/>
      <c r="BT2378" s="37">
        <f t="shared" si="122"/>
        <v>45986</v>
      </c>
      <c r="BU2378" s="220"/>
      <c r="BV2378" s="183"/>
      <c r="BW2378" s="221"/>
      <c r="BX2378" s="183"/>
      <c r="BY2378" s="183"/>
      <c r="BZ2378" s="183"/>
      <c r="CA2378" s="183"/>
      <c r="CB2378" s="183"/>
      <c r="CC2378" s="183"/>
      <c r="CE2378" s="1"/>
      <c r="CF2378" s="1"/>
      <c r="CG2378" s="1"/>
      <c r="CH2378" s="1"/>
      <c r="CI2378" s="1"/>
      <c r="CJ2378" s="1"/>
      <c r="CK2378" s="1"/>
      <c r="CL2378" s="1"/>
      <c r="CM2378" s="1"/>
      <c r="CN2378" s="1"/>
      <c r="CO2378" s="1"/>
    </row>
    <row r="2379" spans="1:93" ht="30" customHeight="1" x14ac:dyDescent="0.2">
      <c r="A2379" s="1">
        <v>2373</v>
      </c>
      <c r="B2379" s="1" t="s">
        <v>619</v>
      </c>
      <c r="C2379" s="1" t="s">
        <v>620</v>
      </c>
      <c r="D2379" s="1" t="s">
        <v>621</v>
      </c>
      <c r="E2379" s="1" t="s">
        <v>622</v>
      </c>
      <c r="F2379" s="1" t="s">
        <v>74</v>
      </c>
      <c r="G2379" s="1">
        <v>4</v>
      </c>
      <c r="H2379" s="1" t="s">
        <v>341</v>
      </c>
      <c r="I2379" s="1" t="s">
        <v>114</v>
      </c>
      <c r="J2379" s="64">
        <v>403</v>
      </c>
      <c r="K2379" s="76">
        <v>2293297</v>
      </c>
      <c r="L2379" s="29">
        <v>45958</v>
      </c>
      <c r="M2379" s="29" t="s">
        <v>4163</v>
      </c>
      <c r="N2379" s="1" t="s">
        <v>478</v>
      </c>
      <c r="O2379" s="28" t="s">
        <v>225</v>
      </c>
      <c r="P2379" s="1" t="s">
        <v>216</v>
      </c>
      <c r="Q2379" s="76">
        <v>9</v>
      </c>
      <c r="R2379" s="1" t="s">
        <v>537</v>
      </c>
      <c r="T2379" s="1" t="s">
        <v>115</v>
      </c>
      <c r="U2379" s="1"/>
      <c r="V2379" s="1"/>
      <c r="W2379" s="4"/>
      <c r="X2379" s="28"/>
      <c r="Y2379" s="33"/>
      <c r="Z2379" s="33"/>
      <c r="AA2379" s="96"/>
      <c r="AB2379" s="178"/>
      <c r="AC2379" s="33">
        <v>22.5</v>
      </c>
      <c r="AD2379" s="33">
        <v>240</v>
      </c>
      <c r="AE2379" s="33" t="s">
        <v>103</v>
      </c>
      <c r="AF2379" s="33" t="s">
        <v>103</v>
      </c>
      <c r="AG2379" s="33"/>
      <c r="AH2379" s="4"/>
      <c r="AI2379" s="1"/>
      <c r="AJ2379" s="1"/>
      <c r="AK2379" s="1"/>
      <c r="AL2379" s="5"/>
      <c r="AM2379" s="164">
        <f t="shared" si="121"/>
        <v>45961</v>
      </c>
      <c r="AN2379" s="182"/>
      <c r="AO2379" s="183"/>
      <c r="AP2379" s="182"/>
      <c r="AQ2379" s="182"/>
      <c r="AR2379" s="182"/>
      <c r="AS2379" s="182"/>
      <c r="AT2379" s="182"/>
      <c r="AU2379" s="182"/>
      <c r="AV2379" s="182"/>
      <c r="AW2379" s="96"/>
      <c r="AX2379" s="37">
        <f t="shared" si="123"/>
        <v>45965</v>
      </c>
      <c r="AY2379" s="183"/>
      <c r="AZ2379" s="183"/>
      <c r="BA2379" s="183"/>
      <c r="BB2379" s="183"/>
      <c r="BC2379" s="183"/>
      <c r="BD2379" s="183"/>
      <c r="BE2379" s="183"/>
      <c r="BF2379" s="183"/>
      <c r="BG2379" s="183"/>
      <c r="BH2379" s="4"/>
      <c r="BI2379" s="1"/>
      <c r="BJ2379" s="1"/>
      <c r="BK2379" s="1"/>
      <c r="BL2379" s="31"/>
      <c r="BM2379" s="31"/>
      <c r="BN2379" s="1"/>
      <c r="BO2379" s="1"/>
      <c r="BP2379" s="1"/>
      <c r="BQ2379" s="1"/>
      <c r="BR2379" s="1"/>
      <c r="BS2379" s="4"/>
      <c r="BT2379" s="37">
        <f t="shared" si="122"/>
        <v>45986</v>
      </c>
      <c r="BU2379" s="220"/>
      <c r="BV2379" s="183"/>
      <c r="BW2379" s="221"/>
      <c r="BX2379" s="183"/>
      <c r="BY2379" s="183"/>
      <c r="BZ2379" s="183"/>
      <c r="CA2379" s="183"/>
      <c r="CB2379" s="183"/>
      <c r="CC2379" s="183"/>
      <c r="CE2379" s="1"/>
      <c r="CF2379" s="1"/>
      <c r="CG2379" s="1"/>
      <c r="CH2379" s="1"/>
      <c r="CI2379" s="1"/>
      <c r="CJ2379" s="1"/>
      <c r="CK2379" s="1"/>
      <c r="CL2379" s="1"/>
      <c r="CM2379" s="1"/>
      <c r="CN2379" s="1"/>
      <c r="CO2379" s="1"/>
    </row>
    <row r="2380" spans="1:93" ht="30" customHeight="1" x14ac:dyDescent="0.2">
      <c r="A2380" s="1">
        <v>2374</v>
      </c>
      <c r="B2380" s="1" t="s">
        <v>619</v>
      </c>
      <c r="C2380" s="1" t="s">
        <v>620</v>
      </c>
      <c r="D2380" s="1" t="s">
        <v>621</v>
      </c>
      <c r="E2380" s="1" t="s">
        <v>622</v>
      </c>
      <c r="F2380" s="1" t="s">
        <v>74</v>
      </c>
      <c r="G2380" s="1">
        <v>4</v>
      </c>
      <c r="H2380" s="1" t="s">
        <v>341</v>
      </c>
      <c r="I2380" s="1" t="s">
        <v>114</v>
      </c>
      <c r="J2380" s="64">
        <v>392</v>
      </c>
      <c r="K2380" s="76">
        <v>2293298</v>
      </c>
      <c r="L2380" s="29">
        <v>45958</v>
      </c>
      <c r="M2380" s="29" t="s">
        <v>4163</v>
      </c>
      <c r="N2380" s="1" t="s">
        <v>478</v>
      </c>
      <c r="O2380" s="28" t="s">
        <v>225</v>
      </c>
      <c r="P2380" s="1" t="s">
        <v>216</v>
      </c>
      <c r="Q2380" s="76">
        <v>9</v>
      </c>
      <c r="R2380" s="1" t="s">
        <v>537</v>
      </c>
      <c r="S2380" s="1">
        <v>6</v>
      </c>
      <c r="T2380" s="1" t="s">
        <v>115</v>
      </c>
      <c r="U2380" s="1"/>
      <c r="V2380" s="1"/>
      <c r="W2380" s="4"/>
      <c r="X2380" s="28"/>
      <c r="Y2380" s="33"/>
      <c r="Z2380" s="33"/>
      <c r="AA2380" s="96"/>
      <c r="AB2380" s="178"/>
      <c r="AC2380" s="33">
        <v>22.5</v>
      </c>
      <c r="AD2380" s="33">
        <v>235</v>
      </c>
      <c r="AE2380" s="33" t="s">
        <v>103</v>
      </c>
      <c r="AF2380" s="33" t="s">
        <v>103</v>
      </c>
      <c r="AG2380" s="33"/>
      <c r="AH2380" s="4"/>
      <c r="AI2380" s="1"/>
      <c r="AJ2380" s="1"/>
      <c r="AK2380" s="1"/>
      <c r="AL2380" s="5"/>
      <c r="AM2380" s="164">
        <f t="shared" si="121"/>
        <v>45961</v>
      </c>
      <c r="AN2380" s="182"/>
      <c r="AO2380" s="183"/>
      <c r="AP2380" s="182"/>
      <c r="AQ2380" s="182"/>
      <c r="AR2380" s="182"/>
      <c r="AS2380" s="182"/>
      <c r="AT2380" s="182"/>
      <c r="AU2380" s="182"/>
      <c r="AV2380" s="182"/>
      <c r="AW2380" s="96"/>
      <c r="AX2380" s="37">
        <f t="shared" si="123"/>
        <v>45965</v>
      </c>
      <c r="AY2380" s="183"/>
      <c r="AZ2380" s="183"/>
      <c r="BA2380" s="183"/>
      <c r="BB2380" s="183"/>
      <c r="BC2380" s="183"/>
      <c r="BD2380" s="183"/>
      <c r="BE2380" s="183"/>
      <c r="BF2380" s="183"/>
      <c r="BG2380" s="183"/>
      <c r="BH2380" s="4"/>
      <c r="BI2380" s="1"/>
      <c r="BJ2380" s="1"/>
      <c r="BK2380" s="1"/>
      <c r="BL2380" s="31"/>
      <c r="BM2380" s="31"/>
      <c r="BN2380" s="1"/>
      <c r="BO2380" s="1"/>
      <c r="BP2380" s="1"/>
      <c r="BQ2380" s="1"/>
      <c r="BR2380" s="1"/>
      <c r="BS2380" s="4"/>
      <c r="BT2380" s="37">
        <f t="shared" si="122"/>
        <v>45986</v>
      </c>
      <c r="BU2380" s="220"/>
      <c r="BV2380" s="183"/>
      <c r="BW2380" s="221"/>
      <c r="BX2380" s="183"/>
      <c r="BY2380" s="183"/>
      <c r="BZ2380" s="183"/>
      <c r="CA2380" s="183"/>
      <c r="CB2380" s="183"/>
      <c r="CC2380" s="183"/>
      <c r="CE2380" s="1"/>
      <c r="CF2380" s="1"/>
      <c r="CG2380" s="1"/>
      <c r="CH2380" s="1"/>
      <c r="CI2380" s="1"/>
      <c r="CJ2380" s="1"/>
      <c r="CK2380" s="1"/>
      <c r="CL2380" s="1"/>
      <c r="CM2380" s="1"/>
      <c r="CN2380" s="1"/>
      <c r="CO2380" s="1"/>
    </row>
    <row r="2381" spans="1:93" ht="30" customHeight="1" x14ac:dyDescent="0.2">
      <c r="A2381" s="1">
        <v>2375</v>
      </c>
      <c r="B2381" s="1" t="s">
        <v>619</v>
      </c>
      <c r="C2381" s="1" t="s">
        <v>620</v>
      </c>
      <c r="D2381" s="1" t="s">
        <v>621</v>
      </c>
      <c r="E2381" s="1" t="s">
        <v>622</v>
      </c>
      <c r="F2381" s="1" t="s">
        <v>74</v>
      </c>
      <c r="G2381" s="1">
        <v>4</v>
      </c>
      <c r="H2381" s="1" t="s">
        <v>341</v>
      </c>
      <c r="I2381" s="1" t="s">
        <v>114</v>
      </c>
      <c r="J2381" s="64">
        <v>276</v>
      </c>
      <c r="K2381" s="76">
        <v>2294876</v>
      </c>
      <c r="L2381" s="29">
        <v>45958</v>
      </c>
      <c r="M2381" s="29" t="s">
        <v>4163</v>
      </c>
      <c r="N2381" s="1" t="s">
        <v>478</v>
      </c>
      <c r="O2381" s="28" t="s">
        <v>225</v>
      </c>
      <c r="P2381" s="1" t="s">
        <v>216</v>
      </c>
      <c r="Q2381" s="76">
        <v>8</v>
      </c>
      <c r="R2381" s="1" t="s">
        <v>537</v>
      </c>
      <c r="T2381" s="1" t="s">
        <v>115</v>
      </c>
      <c r="U2381" s="1"/>
      <c r="V2381" s="1"/>
      <c r="W2381" s="4"/>
      <c r="X2381" s="28"/>
      <c r="Y2381" s="33"/>
      <c r="Z2381" s="33"/>
      <c r="AA2381" s="96"/>
      <c r="AB2381" s="178"/>
      <c r="AC2381" s="33">
        <v>23</v>
      </c>
      <c r="AD2381" s="33">
        <v>210</v>
      </c>
      <c r="AE2381" s="33" t="s">
        <v>103</v>
      </c>
      <c r="AF2381" s="33" t="s">
        <v>103</v>
      </c>
      <c r="AG2381" s="33"/>
      <c r="AH2381" s="4"/>
      <c r="AI2381" s="1"/>
      <c r="AJ2381" s="1"/>
      <c r="AK2381" s="1"/>
      <c r="AL2381" s="5"/>
      <c r="AM2381" s="164">
        <f t="shared" si="121"/>
        <v>45961</v>
      </c>
      <c r="AN2381" s="182"/>
      <c r="AO2381" s="183"/>
      <c r="AP2381" s="182"/>
      <c r="AQ2381" s="182"/>
      <c r="AR2381" s="182"/>
      <c r="AS2381" s="182"/>
      <c r="AT2381" s="182"/>
      <c r="AU2381" s="182"/>
      <c r="AV2381" s="182"/>
      <c r="AW2381" s="96"/>
      <c r="AX2381" s="37">
        <f t="shared" si="123"/>
        <v>45965</v>
      </c>
      <c r="AY2381" s="183"/>
      <c r="AZ2381" s="183"/>
      <c r="BA2381" s="183"/>
      <c r="BB2381" s="183"/>
      <c r="BC2381" s="183"/>
      <c r="BD2381" s="183"/>
      <c r="BE2381" s="183"/>
      <c r="BF2381" s="183"/>
      <c r="BG2381" s="183"/>
      <c r="BH2381" s="4"/>
      <c r="BI2381" s="1"/>
      <c r="BJ2381" s="1"/>
      <c r="BK2381" s="1"/>
      <c r="BL2381" s="31"/>
      <c r="BM2381" s="31"/>
      <c r="BN2381" s="1"/>
      <c r="BO2381" s="1"/>
      <c r="BP2381" s="1"/>
      <c r="BQ2381" s="1"/>
      <c r="BR2381" s="1"/>
      <c r="BS2381" s="4"/>
      <c r="BT2381" s="37">
        <f t="shared" si="122"/>
        <v>45986</v>
      </c>
      <c r="BU2381" s="220"/>
      <c r="BV2381" s="183"/>
      <c r="BW2381" s="221"/>
      <c r="BX2381" s="183"/>
      <c r="BY2381" s="183"/>
      <c r="BZ2381" s="183"/>
      <c r="CA2381" s="183"/>
      <c r="CB2381" s="183"/>
      <c r="CC2381" s="183"/>
      <c r="CE2381" s="1"/>
      <c r="CF2381" s="1"/>
      <c r="CG2381" s="1"/>
      <c r="CH2381" s="1"/>
      <c r="CI2381" s="1"/>
      <c r="CJ2381" s="1"/>
      <c r="CK2381" s="1"/>
      <c r="CL2381" s="1"/>
      <c r="CM2381" s="1"/>
      <c r="CN2381" s="1"/>
      <c r="CO2381" s="1"/>
    </row>
    <row r="2382" spans="1:93" ht="30" customHeight="1" x14ac:dyDescent="0.2">
      <c r="A2382" s="1">
        <v>2376</v>
      </c>
      <c r="B2382" s="1" t="s">
        <v>619</v>
      </c>
      <c r="C2382" s="1" t="s">
        <v>620</v>
      </c>
      <c r="D2382" s="1" t="s">
        <v>621</v>
      </c>
      <c r="E2382" s="1" t="s">
        <v>622</v>
      </c>
      <c r="F2382" s="1" t="s">
        <v>74</v>
      </c>
      <c r="G2382" s="1">
        <v>4</v>
      </c>
      <c r="H2382" s="1" t="s">
        <v>341</v>
      </c>
      <c r="I2382" s="1" t="s">
        <v>114</v>
      </c>
      <c r="J2382" s="64">
        <v>432</v>
      </c>
      <c r="K2382" s="76">
        <v>2293299</v>
      </c>
      <c r="L2382" s="29">
        <v>45958</v>
      </c>
      <c r="M2382" s="29" t="s">
        <v>4163</v>
      </c>
      <c r="N2382" s="1" t="s">
        <v>478</v>
      </c>
      <c r="O2382" s="28" t="s">
        <v>225</v>
      </c>
      <c r="P2382" s="1" t="s">
        <v>216</v>
      </c>
      <c r="Q2382" s="76">
        <v>9</v>
      </c>
      <c r="R2382" s="1" t="s">
        <v>537</v>
      </c>
      <c r="T2382" s="1" t="s">
        <v>115</v>
      </c>
      <c r="U2382" s="1"/>
      <c r="V2382" s="1"/>
      <c r="W2382" s="4"/>
      <c r="X2382" s="28"/>
      <c r="Y2382" s="33"/>
      <c r="Z2382" s="33"/>
      <c r="AA2382" s="96"/>
      <c r="AB2382" s="178"/>
      <c r="AC2382" s="33">
        <v>24</v>
      </c>
      <c r="AD2382" s="33">
        <v>230</v>
      </c>
      <c r="AE2382" s="33" t="s">
        <v>103</v>
      </c>
      <c r="AF2382" s="33" t="s">
        <v>103</v>
      </c>
      <c r="AG2382" s="33"/>
      <c r="AH2382" s="4"/>
      <c r="AI2382" s="1"/>
      <c r="AJ2382" s="1"/>
      <c r="AK2382" s="1"/>
      <c r="AL2382" s="5"/>
      <c r="AM2382" s="164">
        <f t="shared" si="121"/>
        <v>45961</v>
      </c>
      <c r="AN2382" s="182"/>
      <c r="AO2382" s="183"/>
      <c r="AP2382" s="182"/>
      <c r="AQ2382" s="182"/>
      <c r="AR2382" s="182"/>
      <c r="AS2382" s="182"/>
      <c r="AT2382" s="182"/>
      <c r="AU2382" s="182"/>
      <c r="AV2382" s="182"/>
      <c r="AW2382" s="96"/>
      <c r="AX2382" s="37">
        <f t="shared" si="123"/>
        <v>45965</v>
      </c>
      <c r="AY2382" s="183"/>
      <c r="AZ2382" s="183"/>
      <c r="BA2382" s="183"/>
      <c r="BB2382" s="183"/>
      <c r="BC2382" s="183"/>
      <c r="BD2382" s="183"/>
      <c r="BE2382" s="183"/>
      <c r="BF2382" s="183"/>
      <c r="BG2382" s="183"/>
      <c r="BH2382" s="4"/>
      <c r="BI2382" s="1"/>
      <c r="BJ2382" s="1"/>
      <c r="BK2382" s="1"/>
      <c r="BL2382" s="31"/>
      <c r="BM2382" s="31"/>
      <c r="BN2382" s="1"/>
      <c r="BO2382" s="1"/>
      <c r="BP2382" s="1"/>
      <c r="BQ2382" s="1"/>
      <c r="BR2382" s="1"/>
      <c r="BS2382" s="4"/>
      <c r="BT2382" s="37">
        <f t="shared" si="122"/>
        <v>45986</v>
      </c>
      <c r="BU2382" s="220"/>
      <c r="BV2382" s="183"/>
      <c r="BW2382" s="221"/>
      <c r="BX2382" s="183"/>
      <c r="BY2382" s="183"/>
      <c r="BZ2382" s="183"/>
      <c r="CA2382" s="183"/>
      <c r="CB2382" s="183"/>
      <c r="CC2382" s="183"/>
      <c r="CE2382" s="1"/>
      <c r="CF2382" s="1"/>
      <c r="CG2382" s="1"/>
      <c r="CH2382" s="1"/>
      <c r="CI2382" s="1"/>
      <c r="CJ2382" s="1"/>
      <c r="CK2382" s="1"/>
      <c r="CL2382" s="1"/>
      <c r="CM2382" s="1"/>
      <c r="CN2382" s="1"/>
      <c r="CO2382" s="1"/>
    </row>
    <row r="2383" spans="1:93" ht="30" customHeight="1" x14ac:dyDescent="0.2">
      <c r="A2383" s="1">
        <v>2377</v>
      </c>
      <c r="B2383" s="1" t="s">
        <v>619</v>
      </c>
      <c r="C2383" s="1" t="s">
        <v>620</v>
      </c>
      <c r="D2383" s="1" t="s">
        <v>621</v>
      </c>
      <c r="E2383" s="1" t="s">
        <v>622</v>
      </c>
      <c r="F2383" s="1" t="s">
        <v>74</v>
      </c>
      <c r="G2383" s="1">
        <v>4</v>
      </c>
      <c r="H2383" s="1" t="s">
        <v>341</v>
      </c>
      <c r="I2383" s="1" t="s">
        <v>114</v>
      </c>
      <c r="J2383" s="64">
        <v>303</v>
      </c>
      <c r="K2383" s="76">
        <v>2294877</v>
      </c>
      <c r="L2383" s="29">
        <v>45958</v>
      </c>
      <c r="M2383" s="29" t="s">
        <v>4163</v>
      </c>
      <c r="N2383" s="1" t="s">
        <v>478</v>
      </c>
      <c r="O2383" s="28" t="s">
        <v>225</v>
      </c>
      <c r="P2383" s="1" t="s">
        <v>216</v>
      </c>
      <c r="Q2383" s="76">
        <v>8</v>
      </c>
      <c r="R2383" s="1" t="s">
        <v>537</v>
      </c>
      <c r="T2383" s="1" t="s">
        <v>115</v>
      </c>
      <c r="U2383" s="1"/>
      <c r="V2383" s="1"/>
      <c r="W2383" s="4"/>
      <c r="X2383" s="28"/>
      <c r="Y2383" s="33"/>
      <c r="Z2383" s="33"/>
      <c r="AA2383" s="96"/>
      <c r="AB2383" s="178"/>
      <c r="AC2383" s="33">
        <v>25</v>
      </c>
      <c r="AD2383" s="33">
        <v>240</v>
      </c>
      <c r="AE2383" s="33" t="s">
        <v>103</v>
      </c>
      <c r="AF2383" s="33" t="s">
        <v>103</v>
      </c>
      <c r="AG2383" s="33"/>
      <c r="AH2383" s="4"/>
      <c r="AI2383" s="1"/>
      <c r="AJ2383" s="1"/>
      <c r="AK2383" s="1"/>
      <c r="AL2383" s="5"/>
      <c r="AM2383" s="164">
        <f t="shared" si="121"/>
        <v>45961</v>
      </c>
      <c r="AN2383" s="182"/>
      <c r="AO2383" s="183"/>
      <c r="AP2383" s="182"/>
      <c r="AQ2383" s="182"/>
      <c r="AR2383" s="182"/>
      <c r="AS2383" s="182"/>
      <c r="AT2383" s="182"/>
      <c r="AU2383" s="182"/>
      <c r="AV2383" s="182"/>
      <c r="AW2383" s="96"/>
      <c r="AX2383" s="37">
        <f t="shared" si="123"/>
        <v>45965</v>
      </c>
      <c r="AY2383" s="183"/>
      <c r="AZ2383" s="183"/>
      <c r="BA2383" s="183">
        <v>43.2</v>
      </c>
      <c r="BB2383" s="183">
        <v>44.1</v>
      </c>
      <c r="BC2383" s="183">
        <v>41.4</v>
      </c>
      <c r="BD2383" s="183">
        <v>43.1</v>
      </c>
      <c r="BE2383" s="183">
        <v>44.6</v>
      </c>
      <c r="BF2383" s="183">
        <v>43</v>
      </c>
      <c r="BG2383" s="183"/>
      <c r="BH2383" s="4"/>
      <c r="BI2383" s="1"/>
      <c r="BJ2383" s="1"/>
      <c r="BK2383" s="1"/>
      <c r="BL2383" s="31"/>
      <c r="BM2383" s="31"/>
      <c r="BN2383" s="1"/>
      <c r="BO2383" s="1"/>
      <c r="BP2383" s="1"/>
      <c r="BQ2383" s="1"/>
      <c r="BR2383" s="1"/>
      <c r="BS2383" s="4"/>
      <c r="BT2383" s="37">
        <f t="shared" si="122"/>
        <v>45986</v>
      </c>
      <c r="BU2383" s="220"/>
      <c r="BV2383" s="183"/>
      <c r="BW2383" s="221">
        <v>58.6</v>
      </c>
      <c r="BX2383" s="183">
        <v>57.3</v>
      </c>
      <c r="BY2383" s="183">
        <v>58.1</v>
      </c>
      <c r="BZ2383" s="183">
        <v>59.3</v>
      </c>
      <c r="CA2383" s="183">
        <v>61</v>
      </c>
      <c r="CB2383" s="183">
        <v>58.3</v>
      </c>
      <c r="CC2383" s="183"/>
      <c r="CE2383" s="1"/>
      <c r="CF2383" s="1"/>
      <c r="CG2383" s="1"/>
      <c r="CH2383" s="1"/>
      <c r="CI2383" s="1"/>
      <c r="CJ2383" s="1"/>
      <c r="CK2383" s="1"/>
      <c r="CL2383" s="1"/>
      <c r="CM2383" s="1"/>
      <c r="CN2383" s="1"/>
      <c r="CO2383" s="1"/>
    </row>
    <row r="2384" spans="1:93" ht="30" customHeight="1" x14ac:dyDescent="0.2">
      <c r="A2384" s="1">
        <v>2378</v>
      </c>
      <c r="B2384" s="1" t="s">
        <v>619</v>
      </c>
      <c r="C2384" s="1" t="s">
        <v>620</v>
      </c>
      <c r="D2384" s="1" t="s">
        <v>621</v>
      </c>
      <c r="E2384" s="1" t="s">
        <v>622</v>
      </c>
      <c r="F2384" s="1" t="s">
        <v>74</v>
      </c>
      <c r="G2384" s="1">
        <v>4</v>
      </c>
      <c r="H2384" s="1" t="s">
        <v>341</v>
      </c>
      <c r="I2384" s="1" t="s">
        <v>114</v>
      </c>
      <c r="J2384" s="64">
        <v>415</v>
      </c>
      <c r="K2384" s="76">
        <v>2293300</v>
      </c>
      <c r="L2384" s="29">
        <v>45958</v>
      </c>
      <c r="M2384" s="29" t="s">
        <v>4163</v>
      </c>
      <c r="N2384" s="1" t="s">
        <v>478</v>
      </c>
      <c r="O2384" s="28" t="s">
        <v>225</v>
      </c>
      <c r="P2384" s="1" t="s">
        <v>216</v>
      </c>
      <c r="Q2384" s="76">
        <v>10</v>
      </c>
      <c r="R2384" s="1" t="s">
        <v>537</v>
      </c>
      <c r="T2384" s="1" t="s">
        <v>115</v>
      </c>
      <c r="U2384" s="1"/>
      <c r="V2384" s="1"/>
      <c r="W2384" s="4"/>
      <c r="X2384" s="28"/>
      <c r="Y2384" s="33"/>
      <c r="Z2384" s="33"/>
      <c r="AA2384" s="96"/>
      <c r="AB2384" s="178"/>
      <c r="AC2384" s="33">
        <v>24.5</v>
      </c>
      <c r="AD2384" s="33">
        <v>215</v>
      </c>
      <c r="AE2384" s="33" t="s">
        <v>103</v>
      </c>
      <c r="AF2384" s="33" t="s">
        <v>103</v>
      </c>
      <c r="AG2384" s="33"/>
      <c r="AH2384" s="4"/>
      <c r="AI2384" s="1"/>
      <c r="AJ2384" s="1"/>
      <c r="AK2384" s="1"/>
      <c r="AL2384" s="5"/>
      <c r="AM2384" s="164">
        <f t="shared" si="121"/>
        <v>45961</v>
      </c>
      <c r="AN2384" s="182"/>
      <c r="AO2384" s="183"/>
      <c r="AP2384" s="182"/>
      <c r="AQ2384" s="182"/>
      <c r="AR2384" s="182"/>
      <c r="AS2384" s="182"/>
      <c r="AT2384" s="182"/>
      <c r="AU2384" s="182"/>
      <c r="AV2384" s="182"/>
      <c r="AW2384" s="96"/>
      <c r="AX2384" s="37">
        <f t="shared" si="123"/>
        <v>45965</v>
      </c>
      <c r="AY2384" s="183"/>
      <c r="AZ2384" s="183"/>
      <c r="BA2384" s="183"/>
      <c r="BB2384" s="183"/>
      <c r="BC2384" s="183"/>
      <c r="BD2384" s="183"/>
      <c r="BE2384" s="183"/>
      <c r="BF2384" s="183"/>
      <c r="BG2384" s="183"/>
      <c r="BH2384" s="4"/>
      <c r="BI2384" s="1"/>
      <c r="BJ2384" s="1"/>
      <c r="BK2384" s="1"/>
      <c r="BL2384" s="31"/>
      <c r="BM2384" s="31"/>
      <c r="BN2384" s="1"/>
      <c r="BO2384" s="1"/>
      <c r="BP2384" s="1"/>
      <c r="BQ2384" s="1"/>
      <c r="BR2384" s="1"/>
      <c r="BS2384" s="4"/>
      <c r="BT2384" s="37">
        <f t="shared" si="122"/>
        <v>45986</v>
      </c>
      <c r="BU2384" s="220"/>
      <c r="BV2384" s="183"/>
      <c r="BW2384" s="221"/>
      <c r="BX2384" s="183"/>
      <c r="BY2384" s="183"/>
      <c r="BZ2384" s="183"/>
      <c r="CA2384" s="183"/>
      <c r="CB2384" s="183"/>
      <c r="CC2384" s="183"/>
      <c r="CE2384" s="1"/>
      <c r="CF2384" s="1"/>
      <c r="CG2384" s="1"/>
      <c r="CH2384" s="1"/>
      <c r="CI2384" s="1"/>
      <c r="CJ2384" s="1"/>
      <c r="CK2384" s="1"/>
      <c r="CL2384" s="1"/>
      <c r="CM2384" s="1"/>
      <c r="CN2384" s="1"/>
      <c r="CO2384" s="1"/>
    </row>
    <row r="2385" spans="1:93" ht="30" customHeight="1" x14ac:dyDescent="0.2">
      <c r="A2385" s="1">
        <v>2379</v>
      </c>
      <c r="B2385" s="1" t="s">
        <v>619</v>
      </c>
      <c r="C2385" s="1" t="s">
        <v>620</v>
      </c>
      <c r="D2385" s="1" t="s">
        <v>621</v>
      </c>
      <c r="E2385" s="1" t="s">
        <v>622</v>
      </c>
      <c r="F2385" s="1" t="s">
        <v>74</v>
      </c>
      <c r="G2385" s="1">
        <v>4</v>
      </c>
      <c r="H2385" s="1" t="s">
        <v>341</v>
      </c>
      <c r="I2385" s="1" t="s">
        <v>114</v>
      </c>
      <c r="J2385" s="64">
        <v>411</v>
      </c>
      <c r="K2385" s="76">
        <v>2294878</v>
      </c>
      <c r="L2385" s="29">
        <v>45958</v>
      </c>
      <c r="M2385" s="29" t="s">
        <v>4163</v>
      </c>
      <c r="N2385" s="1" t="s">
        <v>478</v>
      </c>
      <c r="O2385" s="28" t="s">
        <v>225</v>
      </c>
      <c r="P2385" s="1" t="s">
        <v>216</v>
      </c>
      <c r="Q2385" s="76">
        <v>9</v>
      </c>
      <c r="R2385" s="1" t="s">
        <v>537</v>
      </c>
      <c r="T2385" s="1" t="s">
        <v>115</v>
      </c>
      <c r="U2385" s="1"/>
      <c r="V2385" s="1"/>
      <c r="W2385" s="4"/>
      <c r="X2385" s="28"/>
      <c r="Y2385" s="33"/>
      <c r="Z2385" s="33"/>
      <c r="AA2385" s="96"/>
      <c r="AB2385" s="178"/>
      <c r="AC2385" s="33">
        <v>22</v>
      </c>
      <c r="AD2385" s="33">
        <v>210</v>
      </c>
      <c r="AE2385" s="33" t="s">
        <v>103</v>
      </c>
      <c r="AF2385" s="33" t="s">
        <v>103</v>
      </c>
      <c r="AG2385" s="33"/>
      <c r="AH2385" s="4"/>
      <c r="AI2385" s="1"/>
      <c r="AJ2385" s="1"/>
      <c r="AK2385" s="1"/>
      <c r="AL2385" s="5"/>
      <c r="AM2385" s="164">
        <f t="shared" si="121"/>
        <v>45961</v>
      </c>
      <c r="AN2385" s="182"/>
      <c r="AO2385" s="183"/>
      <c r="AP2385" s="182"/>
      <c r="AQ2385" s="182"/>
      <c r="AR2385" s="182"/>
      <c r="AS2385" s="182"/>
      <c r="AT2385" s="182"/>
      <c r="AU2385" s="182"/>
      <c r="AV2385" s="182"/>
      <c r="AW2385" s="96"/>
      <c r="AX2385" s="37">
        <f t="shared" si="123"/>
        <v>45965</v>
      </c>
      <c r="AY2385" s="183"/>
      <c r="AZ2385" s="183"/>
      <c r="BA2385" s="183"/>
      <c r="BB2385" s="183"/>
      <c r="BC2385" s="183"/>
      <c r="BD2385" s="183"/>
      <c r="BE2385" s="183"/>
      <c r="BF2385" s="183"/>
      <c r="BG2385" s="183"/>
      <c r="BH2385" s="4"/>
      <c r="BI2385" s="1"/>
      <c r="BJ2385" s="1"/>
      <c r="BK2385" s="1"/>
      <c r="BL2385" s="31"/>
      <c r="BM2385" s="31"/>
      <c r="BN2385" s="1"/>
      <c r="BO2385" s="1"/>
      <c r="BP2385" s="1"/>
      <c r="BQ2385" s="1"/>
      <c r="BR2385" s="1"/>
      <c r="BS2385" s="4"/>
      <c r="BT2385" s="37">
        <f t="shared" si="122"/>
        <v>45986</v>
      </c>
      <c r="BU2385" s="220"/>
      <c r="BV2385" s="183"/>
      <c r="BW2385" s="221"/>
      <c r="BX2385" s="183"/>
      <c r="BY2385" s="183"/>
      <c r="BZ2385" s="183"/>
      <c r="CA2385" s="183"/>
      <c r="CB2385" s="183"/>
      <c r="CC2385" s="183"/>
      <c r="CE2385" s="1"/>
      <c r="CF2385" s="1"/>
      <c r="CG2385" s="1"/>
      <c r="CH2385" s="1"/>
      <c r="CI2385" s="1"/>
      <c r="CJ2385" s="1"/>
      <c r="CK2385" s="1"/>
      <c r="CL2385" s="1"/>
      <c r="CM2385" s="1"/>
      <c r="CN2385" s="1"/>
      <c r="CO2385" s="1"/>
    </row>
    <row r="2386" spans="1:93" ht="30" customHeight="1" x14ac:dyDescent="0.2">
      <c r="A2386" s="1">
        <v>2380</v>
      </c>
      <c r="B2386" s="1" t="s">
        <v>619</v>
      </c>
      <c r="C2386" s="1" t="s">
        <v>620</v>
      </c>
      <c r="D2386" s="1" t="s">
        <v>621</v>
      </c>
      <c r="E2386" s="1" t="s">
        <v>622</v>
      </c>
      <c r="F2386" s="1" t="s">
        <v>74</v>
      </c>
      <c r="G2386" s="1">
        <v>4</v>
      </c>
      <c r="H2386" s="1" t="s">
        <v>341</v>
      </c>
      <c r="I2386" s="1" t="s">
        <v>114</v>
      </c>
      <c r="J2386" s="64">
        <v>274</v>
      </c>
      <c r="K2386" s="76">
        <v>2293301</v>
      </c>
      <c r="L2386" s="29">
        <v>45958</v>
      </c>
      <c r="M2386" s="29" t="s">
        <v>4163</v>
      </c>
      <c r="N2386" s="1" t="s">
        <v>478</v>
      </c>
      <c r="O2386" s="28" t="s">
        <v>225</v>
      </c>
      <c r="P2386" s="1" t="s">
        <v>216</v>
      </c>
      <c r="Q2386" s="76">
        <v>8</v>
      </c>
      <c r="R2386" s="1" t="s">
        <v>537</v>
      </c>
      <c r="T2386" s="1" t="s">
        <v>115</v>
      </c>
      <c r="U2386" s="1"/>
      <c r="V2386" s="1"/>
      <c r="W2386" s="4"/>
      <c r="X2386" s="28"/>
      <c r="Y2386" s="33"/>
      <c r="Z2386" s="33"/>
      <c r="AA2386" s="96"/>
      <c r="AB2386" s="178"/>
      <c r="AC2386" s="33">
        <v>24</v>
      </c>
      <c r="AD2386" s="33">
        <v>230</v>
      </c>
      <c r="AE2386" s="33" t="s">
        <v>103</v>
      </c>
      <c r="AF2386" s="33" t="s">
        <v>103</v>
      </c>
      <c r="AG2386" s="33"/>
      <c r="AH2386" s="4"/>
      <c r="AI2386" s="1"/>
      <c r="AJ2386" s="1"/>
      <c r="AK2386" s="1"/>
      <c r="AL2386" s="5"/>
      <c r="AM2386" s="164">
        <f t="shared" si="121"/>
        <v>45961</v>
      </c>
      <c r="AN2386" s="182"/>
      <c r="AO2386" s="183"/>
      <c r="AP2386" s="182"/>
      <c r="AQ2386" s="182"/>
      <c r="AR2386" s="182"/>
      <c r="AS2386" s="182"/>
      <c r="AT2386" s="182"/>
      <c r="AU2386" s="182"/>
      <c r="AV2386" s="182"/>
      <c r="AW2386" s="96"/>
      <c r="AX2386" s="37">
        <f t="shared" si="123"/>
        <v>45965</v>
      </c>
      <c r="AY2386" s="183"/>
      <c r="AZ2386" s="183"/>
      <c r="BA2386" s="183"/>
      <c r="BB2386" s="183"/>
      <c r="BC2386" s="183"/>
      <c r="BD2386" s="183"/>
      <c r="BE2386" s="183"/>
      <c r="BF2386" s="183"/>
      <c r="BG2386" s="183"/>
      <c r="BH2386" s="4"/>
      <c r="BI2386" s="1"/>
      <c r="BJ2386" s="1"/>
      <c r="BK2386" s="1"/>
      <c r="BL2386" s="31"/>
      <c r="BM2386" s="31"/>
      <c r="BN2386" s="1"/>
      <c r="BO2386" s="1"/>
      <c r="BP2386" s="1"/>
      <c r="BQ2386" s="1"/>
      <c r="BR2386" s="1"/>
      <c r="BS2386" s="4"/>
      <c r="BT2386" s="37">
        <f t="shared" si="122"/>
        <v>45986</v>
      </c>
      <c r="BU2386" s="220"/>
      <c r="BV2386" s="183"/>
      <c r="BW2386" s="221"/>
      <c r="BX2386" s="183"/>
      <c r="BY2386" s="183"/>
      <c r="BZ2386" s="183"/>
      <c r="CA2386" s="183"/>
      <c r="CB2386" s="183"/>
      <c r="CC2386" s="183"/>
      <c r="CE2386" s="1"/>
      <c r="CF2386" s="1"/>
      <c r="CG2386" s="1"/>
      <c r="CH2386" s="1"/>
      <c r="CI2386" s="1"/>
      <c r="CJ2386" s="1"/>
      <c r="CK2386" s="1"/>
      <c r="CL2386" s="1"/>
      <c r="CM2386" s="1"/>
      <c r="CN2386" s="1"/>
      <c r="CO2386" s="1"/>
    </row>
    <row r="2387" spans="1:93" ht="30" customHeight="1" x14ac:dyDescent="0.2">
      <c r="A2387" s="1">
        <v>2381</v>
      </c>
      <c r="B2387" s="1" t="s">
        <v>619</v>
      </c>
      <c r="C2387" s="1" t="s">
        <v>620</v>
      </c>
      <c r="D2387" s="1" t="s">
        <v>621</v>
      </c>
      <c r="E2387" s="1" t="s">
        <v>622</v>
      </c>
      <c r="F2387" s="1" t="s">
        <v>74</v>
      </c>
      <c r="G2387" s="1">
        <v>4</v>
      </c>
      <c r="H2387" s="1" t="s">
        <v>341</v>
      </c>
      <c r="I2387" s="1" t="s">
        <v>114</v>
      </c>
      <c r="J2387" s="64">
        <v>551</v>
      </c>
      <c r="K2387" s="76">
        <v>2293302</v>
      </c>
      <c r="L2387" s="29">
        <v>45958</v>
      </c>
      <c r="M2387" s="29" t="s">
        <v>4163</v>
      </c>
      <c r="N2387" s="1" t="s">
        <v>478</v>
      </c>
      <c r="O2387" s="28" t="s">
        <v>225</v>
      </c>
      <c r="P2387" s="1" t="s">
        <v>216</v>
      </c>
      <c r="Q2387" s="76">
        <v>12</v>
      </c>
      <c r="R2387" s="1" t="s">
        <v>537</v>
      </c>
      <c r="T2387" s="1" t="s">
        <v>115</v>
      </c>
      <c r="U2387" s="1"/>
      <c r="V2387" s="1"/>
      <c r="W2387" s="4"/>
      <c r="X2387" s="28"/>
      <c r="Y2387" s="33"/>
      <c r="Z2387" s="33"/>
      <c r="AA2387" s="96"/>
      <c r="AB2387" s="178"/>
      <c r="AC2387" s="33">
        <v>21.5</v>
      </c>
      <c r="AD2387" s="33">
        <v>205</v>
      </c>
      <c r="AE2387" s="33" t="s">
        <v>103</v>
      </c>
      <c r="AF2387" s="33" t="s">
        <v>103</v>
      </c>
      <c r="AG2387" s="33"/>
      <c r="AH2387" s="4"/>
      <c r="AI2387" s="1"/>
      <c r="AJ2387" s="1"/>
      <c r="AK2387" s="1"/>
      <c r="AL2387" s="5"/>
      <c r="AM2387" s="164">
        <f t="shared" si="121"/>
        <v>45961</v>
      </c>
      <c r="AN2387" s="182"/>
      <c r="AO2387" s="183"/>
      <c r="AP2387" s="182"/>
      <c r="AQ2387" s="182"/>
      <c r="AR2387" s="182"/>
      <c r="AS2387" s="182"/>
      <c r="AT2387" s="182"/>
      <c r="AU2387" s="182"/>
      <c r="AV2387" s="182"/>
      <c r="AW2387" s="96"/>
      <c r="AX2387" s="37">
        <f t="shared" si="123"/>
        <v>45965</v>
      </c>
      <c r="AY2387" s="183"/>
      <c r="AZ2387" s="183"/>
      <c r="BA2387" s="183"/>
      <c r="BB2387" s="183"/>
      <c r="BC2387" s="183"/>
      <c r="BD2387" s="183"/>
      <c r="BE2387" s="183"/>
      <c r="BF2387" s="183"/>
      <c r="BG2387" s="183"/>
      <c r="BH2387" s="4"/>
      <c r="BI2387" s="1"/>
      <c r="BJ2387" s="1"/>
      <c r="BK2387" s="1"/>
      <c r="BL2387" s="31"/>
      <c r="BM2387" s="31"/>
      <c r="BN2387" s="1"/>
      <c r="BO2387" s="1"/>
      <c r="BP2387" s="1"/>
      <c r="BQ2387" s="1"/>
      <c r="BR2387" s="1"/>
      <c r="BS2387" s="4"/>
      <c r="BT2387" s="37">
        <f t="shared" si="122"/>
        <v>45986</v>
      </c>
      <c r="BU2387" s="220"/>
      <c r="BV2387" s="183"/>
      <c r="BW2387" s="221"/>
      <c r="BX2387" s="183"/>
      <c r="BY2387" s="183"/>
      <c r="BZ2387" s="183"/>
      <c r="CA2387" s="183"/>
      <c r="CB2387" s="183"/>
      <c r="CC2387" s="183"/>
      <c r="CE2387" s="1"/>
      <c r="CF2387" s="1"/>
      <c r="CG2387" s="1"/>
      <c r="CH2387" s="1"/>
      <c r="CI2387" s="1"/>
      <c r="CJ2387" s="1"/>
      <c r="CK2387" s="1"/>
      <c r="CL2387" s="1"/>
      <c r="CM2387" s="1"/>
      <c r="CN2387" s="1"/>
      <c r="CO2387" s="1"/>
    </row>
    <row r="2388" spans="1:93" ht="30" customHeight="1" x14ac:dyDescent="0.2">
      <c r="A2388" s="1">
        <v>2382</v>
      </c>
      <c r="B2388" s="1" t="s">
        <v>619</v>
      </c>
      <c r="C2388" s="1" t="s">
        <v>620</v>
      </c>
      <c r="D2388" s="1" t="s">
        <v>621</v>
      </c>
      <c r="E2388" s="1" t="s">
        <v>622</v>
      </c>
      <c r="F2388" s="1" t="s">
        <v>74</v>
      </c>
      <c r="G2388" s="1">
        <v>4</v>
      </c>
      <c r="H2388" s="1" t="s">
        <v>341</v>
      </c>
      <c r="I2388" s="1" t="s">
        <v>114</v>
      </c>
      <c r="J2388" s="64">
        <v>390</v>
      </c>
      <c r="K2388" s="76">
        <v>2294879</v>
      </c>
      <c r="L2388" s="29">
        <v>45958</v>
      </c>
      <c r="M2388" s="29" t="s">
        <v>4163</v>
      </c>
      <c r="N2388" s="1" t="s">
        <v>478</v>
      </c>
      <c r="O2388" s="28" t="s">
        <v>225</v>
      </c>
      <c r="P2388" s="1" t="s">
        <v>216</v>
      </c>
      <c r="Q2388" s="76">
        <v>9</v>
      </c>
      <c r="R2388" s="1" t="s">
        <v>537</v>
      </c>
      <c r="T2388" s="1" t="s">
        <v>115</v>
      </c>
      <c r="U2388" s="1"/>
      <c r="V2388" s="1"/>
      <c r="W2388" s="4"/>
      <c r="X2388" s="28"/>
      <c r="Y2388" s="33"/>
      <c r="Z2388" s="33"/>
      <c r="AA2388" s="96"/>
      <c r="AB2388" s="178"/>
      <c r="AC2388" s="33">
        <v>23.5</v>
      </c>
      <c r="AD2388" s="33">
        <v>220</v>
      </c>
      <c r="AE2388" s="33" t="s">
        <v>103</v>
      </c>
      <c r="AF2388" s="33" t="s">
        <v>103</v>
      </c>
      <c r="AG2388" s="33"/>
      <c r="AH2388" s="4"/>
      <c r="AI2388" s="1"/>
      <c r="AJ2388" s="1"/>
      <c r="AK2388" s="1"/>
      <c r="AL2388" s="5"/>
      <c r="AM2388" s="164">
        <f t="shared" si="121"/>
        <v>45961</v>
      </c>
      <c r="AN2388" s="182"/>
      <c r="AO2388" s="183"/>
      <c r="AP2388" s="182"/>
      <c r="AQ2388" s="182"/>
      <c r="AR2388" s="182"/>
      <c r="AS2388" s="182"/>
      <c r="AT2388" s="182"/>
      <c r="AU2388" s="182"/>
      <c r="AV2388" s="182"/>
      <c r="AW2388" s="96"/>
      <c r="AX2388" s="37">
        <f t="shared" si="123"/>
        <v>45965</v>
      </c>
      <c r="AY2388" s="183"/>
      <c r="AZ2388" s="183"/>
      <c r="BA2388" s="183"/>
      <c r="BB2388" s="183"/>
      <c r="BC2388" s="183"/>
      <c r="BD2388" s="183"/>
      <c r="BE2388" s="183"/>
      <c r="BF2388" s="183"/>
      <c r="BG2388" s="183"/>
      <c r="BH2388" s="4"/>
      <c r="BI2388" s="1"/>
      <c r="BJ2388" s="1"/>
      <c r="BK2388" s="1"/>
      <c r="BL2388" s="31"/>
      <c r="BM2388" s="31"/>
      <c r="BN2388" s="1"/>
      <c r="BO2388" s="1"/>
      <c r="BP2388" s="1"/>
      <c r="BQ2388" s="1"/>
      <c r="BR2388" s="1"/>
      <c r="BS2388" s="4"/>
      <c r="BT2388" s="37">
        <f t="shared" si="122"/>
        <v>45986</v>
      </c>
      <c r="BU2388" s="220"/>
      <c r="BV2388" s="183"/>
      <c r="BW2388" s="221"/>
      <c r="BX2388" s="183"/>
      <c r="BY2388" s="183"/>
      <c r="BZ2388" s="183"/>
      <c r="CA2388" s="183"/>
      <c r="CB2388" s="183"/>
      <c r="CC2388" s="183"/>
      <c r="CE2388" s="1"/>
      <c r="CF2388" s="1"/>
      <c r="CG2388" s="1"/>
      <c r="CH2388" s="1"/>
      <c r="CI2388" s="1"/>
      <c r="CJ2388" s="1"/>
      <c r="CK2388" s="1"/>
      <c r="CL2388" s="1"/>
      <c r="CM2388" s="1"/>
      <c r="CN2388" s="1"/>
      <c r="CO2388" s="1"/>
    </row>
    <row r="2389" spans="1:93" ht="30" customHeight="1" x14ac:dyDescent="0.2">
      <c r="A2389" s="1">
        <v>2383</v>
      </c>
      <c r="B2389" s="1" t="s">
        <v>619</v>
      </c>
      <c r="C2389" s="1" t="s">
        <v>620</v>
      </c>
      <c r="D2389" s="1" t="s">
        <v>621</v>
      </c>
      <c r="E2389" s="1" t="s">
        <v>622</v>
      </c>
      <c r="F2389" s="1" t="s">
        <v>74</v>
      </c>
      <c r="G2389" s="1">
        <v>4</v>
      </c>
      <c r="H2389" s="1" t="s">
        <v>341</v>
      </c>
      <c r="I2389" s="1" t="s">
        <v>114</v>
      </c>
      <c r="J2389" s="64">
        <v>302</v>
      </c>
      <c r="K2389" s="76">
        <v>2294880</v>
      </c>
      <c r="L2389" s="29">
        <v>45958</v>
      </c>
      <c r="M2389" s="29" t="s">
        <v>4163</v>
      </c>
      <c r="N2389" s="1" t="s">
        <v>478</v>
      </c>
      <c r="O2389" s="28" t="s">
        <v>225</v>
      </c>
      <c r="P2389" s="1" t="s">
        <v>216</v>
      </c>
      <c r="Q2389" s="76">
        <v>8</v>
      </c>
      <c r="R2389" s="1" t="s">
        <v>537</v>
      </c>
      <c r="T2389" s="1" t="s">
        <v>115</v>
      </c>
      <c r="U2389" s="1"/>
      <c r="V2389" s="1"/>
      <c r="W2389" s="4"/>
      <c r="X2389" s="28"/>
      <c r="Y2389" s="33"/>
      <c r="Z2389" s="33"/>
      <c r="AA2389" s="96"/>
      <c r="AB2389" s="178"/>
      <c r="AC2389" s="33">
        <v>23</v>
      </c>
      <c r="AD2389" s="33">
        <v>200</v>
      </c>
      <c r="AE2389" s="33" t="s">
        <v>103</v>
      </c>
      <c r="AF2389" s="33" t="s">
        <v>103</v>
      </c>
      <c r="AG2389" s="33"/>
      <c r="AH2389" s="4"/>
      <c r="AI2389" s="1"/>
      <c r="AJ2389" s="1"/>
      <c r="AK2389" s="1"/>
      <c r="AL2389" s="5"/>
      <c r="AM2389" s="164">
        <f t="shared" si="121"/>
        <v>45961</v>
      </c>
      <c r="AN2389" s="182"/>
      <c r="AO2389" s="183"/>
      <c r="AP2389" s="182"/>
      <c r="AQ2389" s="182"/>
      <c r="AR2389" s="182"/>
      <c r="AS2389" s="182"/>
      <c r="AT2389" s="182"/>
      <c r="AU2389" s="182"/>
      <c r="AV2389" s="182"/>
      <c r="AW2389" s="96"/>
      <c r="AX2389" s="37">
        <f t="shared" si="123"/>
        <v>45965</v>
      </c>
      <c r="AY2389" s="183"/>
      <c r="AZ2389" s="183"/>
      <c r="BA2389" s="183"/>
      <c r="BB2389" s="183"/>
      <c r="BC2389" s="183"/>
      <c r="BD2389" s="183"/>
      <c r="BE2389" s="183"/>
      <c r="BF2389" s="183"/>
      <c r="BG2389" s="183"/>
      <c r="BH2389" s="4"/>
      <c r="BI2389" s="1"/>
      <c r="BJ2389" s="1"/>
      <c r="BK2389" s="1"/>
      <c r="BL2389" s="31"/>
      <c r="BM2389" s="31"/>
      <c r="BN2389" s="1"/>
      <c r="BO2389" s="1"/>
      <c r="BP2389" s="1"/>
      <c r="BQ2389" s="1"/>
      <c r="BR2389" s="1"/>
      <c r="BS2389" s="4"/>
      <c r="BT2389" s="37">
        <f t="shared" si="122"/>
        <v>45986</v>
      </c>
      <c r="BU2389" s="220"/>
      <c r="BV2389" s="183"/>
      <c r="BW2389" s="221"/>
      <c r="BX2389" s="183"/>
      <c r="BY2389" s="183"/>
      <c r="BZ2389" s="183"/>
      <c r="CA2389" s="183"/>
      <c r="CB2389" s="183"/>
      <c r="CC2389" s="183"/>
      <c r="CE2389" s="1"/>
      <c r="CF2389" s="1"/>
      <c r="CG2389" s="1"/>
      <c r="CH2389" s="1"/>
      <c r="CI2389" s="1"/>
      <c r="CJ2389" s="1"/>
      <c r="CK2389" s="1"/>
      <c r="CL2389" s="1"/>
      <c r="CM2389" s="1"/>
      <c r="CN2389" s="1"/>
      <c r="CO2389" s="1"/>
    </row>
    <row r="2390" spans="1:93" ht="30" customHeight="1" x14ac:dyDescent="0.2">
      <c r="A2390" s="1">
        <v>2384</v>
      </c>
      <c r="B2390" s="1" t="s">
        <v>619</v>
      </c>
      <c r="C2390" s="1" t="s">
        <v>620</v>
      </c>
      <c r="D2390" s="1" t="s">
        <v>621</v>
      </c>
      <c r="E2390" s="1" t="s">
        <v>622</v>
      </c>
      <c r="F2390" s="1" t="s">
        <v>74</v>
      </c>
      <c r="G2390" s="1">
        <v>4</v>
      </c>
      <c r="H2390" s="1" t="s">
        <v>341</v>
      </c>
      <c r="I2390" s="1" t="s">
        <v>114</v>
      </c>
      <c r="J2390" s="64">
        <v>294</v>
      </c>
      <c r="K2390" s="76">
        <v>2293303</v>
      </c>
      <c r="L2390" s="29">
        <v>45958</v>
      </c>
      <c r="M2390" s="29" t="s">
        <v>4163</v>
      </c>
      <c r="N2390" s="1" t="s">
        <v>478</v>
      </c>
      <c r="O2390" s="28" t="s">
        <v>225</v>
      </c>
      <c r="P2390" s="1" t="s">
        <v>216</v>
      </c>
      <c r="Q2390" s="76">
        <v>8</v>
      </c>
      <c r="R2390" s="1" t="s">
        <v>537</v>
      </c>
      <c r="T2390" s="1" t="s">
        <v>115</v>
      </c>
      <c r="U2390" s="1"/>
      <c r="V2390" s="1"/>
      <c r="W2390" s="4"/>
      <c r="X2390" s="28"/>
      <c r="Y2390" s="33"/>
      <c r="Z2390" s="33"/>
      <c r="AA2390" s="96"/>
      <c r="AB2390" s="178"/>
      <c r="AC2390" s="33">
        <v>22</v>
      </c>
      <c r="AD2390" s="33">
        <v>240</v>
      </c>
      <c r="AE2390" s="33" t="s">
        <v>103</v>
      </c>
      <c r="AF2390" s="33" t="s">
        <v>103</v>
      </c>
      <c r="AG2390" s="33"/>
      <c r="AH2390" s="4"/>
      <c r="AI2390" s="1"/>
      <c r="AJ2390" s="1"/>
      <c r="AK2390" s="1"/>
      <c r="AL2390" s="5"/>
      <c r="AM2390" s="164">
        <f t="shared" si="121"/>
        <v>45961</v>
      </c>
      <c r="AN2390" s="182"/>
      <c r="AO2390" s="183"/>
      <c r="AP2390" s="182"/>
      <c r="AQ2390" s="182"/>
      <c r="AR2390" s="182"/>
      <c r="AS2390" s="182"/>
      <c r="AT2390" s="182"/>
      <c r="AU2390" s="182"/>
      <c r="AV2390" s="182"/>
      <c r="AW2390" s="96"/>
      <c r="AX2390" s="37">
        <f t="shared" si="123"/>
        <v>45965</v>
      </c>
      <c r="AY2390" s="183"/>
      <c r="AZ2390" s="183"/>
      <c r="BA2390" s="183"/>
      <c r="BB2390" s="183"/>
      <c r="BC2390" s="183"/>
      <c r="BD2390" s="183"/>
      <c r="BE2390" s="183"/>
      <c r="BF2390" s="183"/>
      <c r="BG2390" s="183"/>
      <c r="BH2390" s="4"/>
      <c r="BI2390" s="1"/>
      <c r="BJ2390" s="1"/>
      <c r="BK2390" s="1"/>
      <c r="BL2390" s="31"/>
      <c r="BM2390" s="31"/>
      <c r="BN2390" s="1"/>
      <c r="BO2390" s="1"/>
      <c r="BP2390" s="1"/>
      <c r="BQ2390" s="1"/>
      <c r="BR2390" s="1"/>
      <c r="BS2390" s="4"/>
      <c r="BT2390" s="37">
        <f t="shared" si="122"/>
        <v>45986</v>
      </c>
      <c r="BU2390" s="220"/>
      <c r="BV2390" s="183"/>
      <c r="BW2390" s="221"/>
      <c r="BX2390" s="183"/>
      <c r="BY2390" s="183"/>
      <c r="BZ2390" s="183"/>
      <c r="CA2390" s="183"/>
      <c r="CB2390" s="183"/>
      <c r="CC2390" s="183"/>
      <c r="CE2390" s="1"/>
      <c r="CF2390" s="1"/>
      <c r="CG2390" s="1"/>
      <c r="CH2390" s="1"/>
      <c r="CI2390" s="1"/>
      <c r="CJ2390" s="1"/>
      <c r="CK2390" s="1"/>
      <c r="CL2390" s="1"/>
      <c r="CM2390" s="1"/>
      <c r="CN2390" s="1"/>
      <c r="CO2390" s="1"/>
    </row>
    <row r="2391" spans="1:93" ht="30" customHeight="1" x14ac:dyDescent="0.2">
      <c r="A2391" s="1">
        <v>2385</v>
      </c>
      <c r="B2391" s="1" t="s">
        <v>619</v>
      </c>
      <c r="C2391" s="1" t="s">
        <v>620</v>
      </c>
      <c r="D2391" s="1" t="s">
        <v>621</v>
      </c>
      <c r="E2391" s="1" t="s">
        <v>622</v>
      </c>
      <c r="F2391" s="1" t="s">
        <v>74</v>
      </c>
      <c r="G2391" s="1">
        <v>4</v>
      </c>
      <c r="H2391" s="1" t="s">
        <v>341</v>
      </c>
      <c r="I2391" s="1" t="s">
        <v>114</v>
      </c>
      <c r="J2391" s="64">
        <v>437</v>
      </c>
      <c r="K2391" s="76">
        <v>2294881</v>
      </c>
      <c r="L2391" s="29">
        <v>45958</v>
      </c>
      <c r="M2391" s="29" t="s">
        <v>4163</v>
      </c>
      <c r="N2391" s="1" t="s">
        <v>478</v>
      </c>
      <c r="O2391" s="28" t="s">
        <v>225</v>
      </c>
      <c r="P2391" s="1" t="s">
        <v>216</v>
      </c>
      <c r="Q2391" s="76">
        <v>9</v>
      </c>
      <c r="R2391" s="1" t="s">
        <v>537</v>
      </c>
      <c r="T2391" s="1" t="s">
        <v>115</v>
      </c>
      <c r="U2391" s="1"/>
      <c r="V2391" s="1"/>
      <c r="W2391" s="4"/>
      <c r="X2391" s="28"/>
      <c r="Y2391" s="33"/>
      <c r="Z2391" s="33"/>
      <c r="AA2391" s="96"/>
      <c r="AB2391" s="178"/>
      <c r="AC2391" s="33">
        <v>22</v>
      </c>
      <c r="AD2391" s="33">
        <v>230</v>
      </c>
      <c r="AE2391" s="33" t="s">
        <v>103</v>
      </c>
      <c r="AF2391" s="33" t="s">
        <v>103</v>
      </c>
      <c r="AG2391" s="33"/>
      <c r="AH2391" s="4"/>
      <c r="AI2391" s="1"/>
      <c r="AJ2391" s="1"/>
      <c r="AK2391" s="1"/>
      <c r="AL2391" s="5"/>
      <c r="AM2391" s="164">
        <f t="shared" si="121"/>
        <v>45961</v>
      </c>
      <c r="AN2391" s="182"/>
      <c r="AO2391" s="183"/>
      <c r="AP2391" s="182"/>
      <c r="AQ2391" s="182"/>
      <c r="AR2391" s="182"/>
      <c r="AS2391" s="182"/>
      <c r="AT2391" s="182"/>
      <c r="AU2391" s="182"/>
      <c r="AV2391" s="182"/>
      <c r="AW2391" s="96"/>
      <c r="AX2391" s="37">
        <f t="shared" si="123"/>
        <v>45965</v>
      </c>
      <c r="AY2391" s="183"/>
      <c r="AZ2391" s="183"/>
      <c r="BA2391" s="183"/>
      <c r="BB2391" s="183"/>
      <c r="BC2391" s="183"/>
      <c r="BD2391" s="183"/>
      <c r="BE2391" s="183"/>
      <c r="BF2391" s="183"/>
      <c r="BG2391" s="183"/>
      <c r="BH2391" s="4"/>
      <c r="BI2391" s="1"/>
      <c r="BJ2391" s="1"/>
      <c r="BK2391" s="1"/>
      <c r="BL2391" s="31"/>
      <c r="BM2391" s="31"/>
      <c r="BN2391" s="1"/>
      <c r="BO2391" s="1"/>
      <c r="BP2391" s="1"/>
      <c r="BQ2391" s="1"/>
      <c r="BR2391" s="1"/>
      <c r="BS2391" s="4"/>
      <c r="BT2391" s="37">
        <f t="shared" si="122"/>
        <v>45986</v>
      </c>
      <c r="BU2391" s="220"/>
      <c r="BV2391" s="183"/>
      <c r="BW2391" s="221"/>
      <c r="BX2391" s="183"/>
      <c r="BY2391" s="183"/>
      <c r="BZ2391" s="183"/>
      <c r="CA2391" s="183"/>
      <c r="CB2391" s="183"/>
      <c r="CC2391" s="183"/>
      <c r="CE2391" s="1"/>
      <c r="CF2391" s="1"/>
      <c r="CG2391" s="1"/>
      <c r="CH2391" s="1"/>
      <c r="CI2391" s="1"/>
      <c r="CJ2391" s="1"/>
      <c r="CK2391" s="1"/>
      <c r="CL2391" s="1"/>
      <c r="CM2391" s="1"/>
      <c r="CN2391" s="1"/>
      <c r="CO2391" s="1"/>
    </row>
    <row r="2392" spans="1:93" ht="30" customHeight="1" x14ac:dyDescent="0.2">
      <c r="A2392" s="1">
        <v>2386</v>
      </c>
      <c r="B2392" s="1" t="s">
        <v>619</v>
      </c>
      <c r="C2392" s="1" t="s">
        <v>620</v>
      </c>
      <c r="D2392" s="1" t="s">
        <v>621</v>
      </c>
      <c r="E2392" s="1" t="s">
        <v>622</v>
      </c>
      <c r="F2392" s="1" t="s">
        <v>74</v>
      </c>
      <c r="G2392" s="1">
        <v>4</v>
      </c>
      <c r="H2392" s="1" t="s">
        <v>341</v>
      </c>
      <c r="I2392" s="1" t="s">
        <v>114</v>
      </c>
      <c r="J2392" s="64">
        <v>295</v>
      </c>
      <c r="K2392" s="76">
        <v>2294882</v>
      </c>
      <c r="L2392" s="29">
        <v>45958</v>
      </c>
      <c r="M2392" s="29" t="s">
        <v>4163</v>
      </c>
      <c r="N2392" s="1" t="s">
        <v>478</v>
      </c>
      <c r="O2392" s="28" t="s">
        <v>225</v>
      </c>
      <c r="P2392" s="1" t="s">
        <v>216</v>
      </c>
      <c r="Q2392" s="76">
        <v>8</v>
      </c>
      <c r="R2392" s="1" t="s">
        <v>537</v>
      </c>
      <c r="T2392" s="1" t="s">
        <v>115</v>
      </c>
      <c r="U2392" s="1"/>
      <c r="V2392" s="1"/>
      <c r="W2392" s="4"/>
      <c r="X2392" s="28"/>
      <c r="Y2392" s="33"/>
      <c r="Z2392" s="33"/>
      <c r="AA2392" s="96"/>
      <c r="AB2392" s="178"/>
      <c r="AC2392" s="33">
        <v>23</v>
      </c>
      <c r="AD2392" s="33">
        <v>210</v>
      </c>
      <c r="AE2392" s="33" t="s">
        <v>103</v>
      </c>
      <c r="AF2392" s="33" t="s">
        <v>103</v>
      </c>
      <c r="AG2392" s="33"/>
      <c r="AH2392" s="4"/>
      <c r="AI2392" s="1"/>
      <c r="AJ2392" s="1"/>
      <c r="AK2392" s="1"/>
      <c r="AL2392" s="5"/>
      <c r="AM2392" s="164">
        <f t="shared" si="121"/>
        <v>45961</v>
      </c>
      <c r="AN2392" s="182"/>
      <c r="AO2392" s="183"/>
      <c r="AP2392" s="182"/>
      <c r="AQ2392" s="182"/>
      <c r="AR2392" s="182"/>
      <c r="AS2392" s="182"/>
      <c r="AT2392" s="182"/>
      <c r="AU2392" s="182"/>
      <c r="AV2392" s="182"/>
      <c r="AW2392" s="96"/>
      <c r="AX2392" s="37">
        <f t="shared" si="123"/>
        <v>45965</v>
      </c>
      <c r="AY2392" s="183"/>
      <c r="AZ2392" s="183"/>
      <c r="BA2392" s="183"/>
      <c r="BB2392" s="183"/>
      <c r="BC2392" s="183"/>
      <c r="BD2392" s="183"/>
      <c r="BE2392" s="183"/>
      <c r="BF2392" s="183"/>
      <c r="BG2392" s="183"/>
      <c r="BH2392" s="4"/>
      <c r="BI2392" s="1"/>
      <c r="BJ2392" s="1"/>
      <c r="BK2392" s="1"/>
      <c r="BL2392" s="31"/>
      <c r="BM2392" s="31"/>
      <c r="BN2392" s="1"/>
      <c r="BO2392" s="1"/>
      <c r="BP2392" s="1"/>
      <c r="BQ2392" s="1"/>
      <c r="BR2392" s="1"/>
      <c r="BS2392" s="4"/>
      <c r="BT2392" s="37">
        <f t="shared" si="122"/>
        <v>45986</v>
      </c>
      <c r="BU2392" s="220"/>
      <c r="BV2392" s="183"/>
      <c r="BW2392" s="221"/>
      <c r="BX2392" s="183"/>
      <c r="BY2392" s="183"/>
      <c r="BZ2392" s="183"/>
      <c r="CA2392" s="183"/>
      <c r="CB2392" s="183"/>
      <c r="CC2392" s="183"/>
      <c r="CE2392" s="1"/>
      <c r="CF2392" s="1"/>
      <c r="CG2392" s="1"/>
      <c r="CH2392" s="1"/>
      <c r="CI2392" s="1"/>
      <c r="CJ2392" s="1"/>
      <c r="CK2392" s="1"/>
      <c r="CL2392" s="1"/>
      <c r="CM2392" s="1"/>
      <c r="CN2392" s="1"/>
      <c r="CO2392" s="1"/>
    </row>
    <row r="2393" spans="1:93" ht="30" customHeight="1" x14ac:dyDescent="0.2">
      <c r="A2393" s="1">
        <v>2387</v>
      </c>
      <c r="B2393" s="1" t="s">
        <v>619</v>
      </c>
      <c r="C2393" s="1" t="s">
        <v>620</v>
      </c>
      <c r="D2393" s="1" t="s">
        <v>621</v>
      </c>
      <c r="E2393" s="1" t="s">
        <v>622</v>
      </c>
      <c r="F2393" s="1" t="s">
        <v>74</v>
      </c>
      <c r="G2393" s="1">
        <v>4</v>
      </c>
      <c r="H2393" s="1" t="s">
        <v>341</v>
      </c>
      <c r="I2393" s="1" t="s">
        <v>114</v>
      </c>
      <c r="J2393" s="64">
        <v>558</v>
      </c>
      <c r="K2393" s="76">
        <v>2293305</v>
      </c>
      <c r="L2393" s="29">
        <v>45958</v>
      </c>
      <c r="M2393" s="29" t="s">
        <v>4163</v>
      </c>
      <c r="N2393" s="1" t="s">
        <v>478</v>
      </c>
      <c r="O2393" s="28" t="s">
        <v>225</v>
      </c>
      <c r="P2393" s="1" t="s">
        <v>216</v>
      </c>
      <c r="Q2393" s="76">
        <v>12</v>
      </c>
      <c r="R2393" s="1" t="s">
        <v>537</v>
      </c>
      <c r="T2393" s="1" t="s">
        <v>115</v>
      </c>
      <c r="U2393" s="1"/>
      <c r="V2393" s="1"/>
      <c r="W2393" s="4"/>
      <c r="X2393" s="28"/>
      <c r="Y2393" s="33"/>
      <c r="Z2393" s="33"/>
      <c r="AA2393" s="96"/>
      <c r="AB2393" s="178"/>
      <c r="AC2393" s="33">
        <v>22</v>
      </c>
      <c r="AD2393" s="33">
        <v>240</v>
      </c>
      <c r="AE2393" s="33" t="s">
        <v>103</v>
      </c>
      <c r="AF2393" s="33" t="s">
        <v>103</v>
      </c>
      <c r="AG2393" s="33"/>
      <c r="AH2393" s="4"/>
      <c r="AI2393" s="1"/>
      <c r="AJ2393" s="1"/>
      <c r="AK2393" s="1"/>
      <c r="AL2393" s="5"/>
      <c r="AM2393" s="164">
        <f t="shared" si="121"/>
        <v>45961</v>
      </c>
      <c r="AN2393" s="182"/>
      <c r="AO2393" s="183"/>
      <c r="AP2393" s="182"/>
      <c r="AQ2393" s="182"/>
      <c r="AR2393" s="182"/>
      <c r="AS2393" s="182"/>
      <c r="AT2393" s="182"/>
      <c r="AU2393" s="182"/>
      <c r="AV2393" s="182"/>
      <c r="AW2393" s="96"/>
      <c r="AX2393" s="37">
        <f t="shared" si="123"/>
        <v>45965</v>
      </c>
      <c r="AY2393" s="183"/>
      <c r="AZ2393" s="183"/>
      <c r="BA2393" s="183"/>
      <c r="BB2393" s="183"/>
      <c r="BC2393" s="183"/>
      <c r="BD2393" s="183"/>
      <c r="BE2393" s="183"/>
      <c r="BF2393" s="183"/>
      <c r="BG2393" s="183"/>
      <c r="BH2393" s="4"/>
      <c r="BI2393" s="1"/>
      <c r="BJ2393" s="1"/>
      <c r="BK2393" s="1"/>
      <c r="BL2393" s="31"/>
      <c r="BM2393" s="31"/>
      <c r="BN2393" s="1"/>
      <c r="BO2393" s="1"/>
      <c r="BP2393" s="1"/>
      <c r="BQ2393" s="1"/>
      <c r="BR2393" s="1"/>
      <c r="BS2393" s="4"/>
      <c r="BT2393" s="37">
        <f t="shared" si="122"/>
        <v>45986</v>
      </c>
      <c r="BU2393" s="220"/>
      <c r="BV2393" s="183"/>
      <c r="BW2393" s="221"/>
      <c r="BX2393" s="183"/>
      <c r="BY2393" s="183"/>
      <c r="BZ2393" s="183"/>
      <c r="CA2393" s="183"/>
      <c r="CB2393" s="183"/>
      <c r="CC2393" s="183"/>
      <c r="CE2393" s="1"/>
      <c r="CF2393" s="1"/>
      <c r="CG2393" s="1"/>
      <c r="CH2393" s="1"/>
      <c r="CI2393" s="1"/>
      <c r="CJ2393" s="1"/>
      <c r="CK2393" s="1"/>
      <c r="CL2393" s="1"/>
      <c r="CM2393" s="1"/>
      <c r="CN2393" s="1"/>
      <c r="CO2393" s="1"/>
    </row>
    <row r="2394" spans="1:93" ht="30" customHeight="1" x14ac:dyDescent="0.2">
      <c r="A2394" s="1">
        <v>2388</v>
      </c>
      <c r="B2394" s="1" t="s">
        <v>619</v>
      </c>
      <c r="C2394" s="1" t="s">
        <v>620</v>
      </c>
      <c r="D2394" s="1" t="s">
        <v>621</v>
      </c>
      <c r="E2394" s="1" t="s">
        <v>622</v>
      </c>
      <c r="F2394" s="1" t="s">
        <v>74</v>
      </c>
      <c r="G2394" s="1">
        <v>4</v>
      </c>
      <c r="H2394" s="1" t="s">
        <v>341</v>
      </c>
      <c r="I2394" s="1" t="s">
        <v>114</v>
      </c>
      <c r="J2394" s="64">
        <v>393</v>
      </c>
      <c r="K2394" s="76">
        <v>2294883</v>
      </c>
      <c r="L2394" s="29">
        <v>45958</v>
      </c>
      <c r="M2394" s="29" t="s">
        <v>4163</v>
      </c>
      <c r="N2394" s="1" t="s">
        <v>478</v>
      </c>
      <c r="O2394" s="28" t="s">
        <v>225</v>
      </c>
      <c r="P2394" s="1" t="s">
        <v>216</v>
      </c>
      <c r="Q2394" s="76">
        <v>10</v>
      </c>
      <c r="R2394" s="1" t="s">
        <v>537</v>
      </c>
      <c r="T2394" s="1" t="s">
        <v>115</v>
      </c>
      <c r="U2394" s="1"/>
      <c r="V2394" s="1"/>
      <c r="W2394" s="4"/>
      <c r="X2394" s="28"/>
      <c r="Y2394" s="33"/>
      <c r="Z2394" s="33"/>
      <c r="AA2394" s="96"/>
      <c r="AB2394" s="178"/>
      <c r="AC2394" s="33">
        <v>22.5</v>
      </c>
      <c r="AD2394" s="33">
        <v>200</v>
      </c>
      <c r="AE2394" s="33" t="s">
        <v>103</v>
      </c>
      <c r="AF2394" s="33" t="s">
        <v>103</v>
      </c>
      <c r="AG2394" s="33"/>
      <c r="AH2394" s="4"/>
      <c r="AI2394" s="1"/>
      <c r="AJ2394" s="1"/>
      <c r="AK2394" s="1"/>
      <c r="AL2394" s="5"/>
      <c r="AM2394" s="164">
        <f t="shared" si="121"/>
        <v>45961</v>
      </c>
      <c r="AN2394" s="182"/>
      <c r="AO2394" s="183"/>
      <c r="AP2394" s="182"/>
      <c r="AQ2394" s="182"/>
      <c r="AR2394" s="182"/>
      <c r="AS2394" s="182"/>
      <c r="AT2394" s="182"/>
      <c r="AU2394" s="182"/>
      <c r="AV2394" s="182"/>
      <c r="AW2394" s="96"/>
      <c r="AX2394" s="37">
        <f t="shared" si="123"/>
        <v>45965</v>
      </c>
      <c r="AY2394" s="183"/>
      <c r="AZ2394" s="183"/>
      <c r="BA2394" s="183"/>
      <c r="BB2394" s="183"/>
      <c r="BC2394" s="183"/>
      <c r="BD2394" s="183"/>
      <c r="BE2394" s="183"/>
      <c r="BF2394" s="183"/>
      <c r="BG2394" s="183"/>
      <c r="BH2394" s="4"/>
      <c r="BI2394" s="1"/>
      <c r="BJ2394" s="1"/>
      <c r="BK2394" s="1"/>
      <c r="BL2394" s="31"/>
      <c r="BM2394" s="31"/>
      <c r="BN2394" s="1"/>
      <c r="BO2394" s="1"/>
      <c r="BP2394" s="1"/>
      <c r="BQ2394" s="1"/>
      <c r="BR2394" s="1"/>
      <c r="BS2394" s="4"/>
      <c r="BT2394" s="37">
        <f t="shared" si="122"/>
        <v>45986</v>
      </c>
      <c r="BU2394" s="220"/>
      <c r="BV2394" s="183"/>
      <c r="BW2394" s="221"/>
      <c r="BX2394" s="183"/>
      <c r="BY2394" s="183"/>
      <c r="BZ2394" s="183"/>
      <c r="CA2394" s="183"/>
      <c r="CB2394" s="183"/>
      <c r="CC2394" s="183"/>
      <c r="CE2394" s="1"/>
      <c r="CF2394" s="1"/>
      <c r="CG2394" s="1"/>
      <c r="CH2394" s="1"/>
      <c r="CI2394" s="1"/>
      <c r="CJ2394" s="1"/>
      <c r="CK2394" s="1"/>
      <c r="CL2394" s="1"/>
      <c r="CM2394" s="1"/>
      <c r="CN2394" s="1"/>
      <c r="CO2394" s="1"/>
    </row>
    <row r="2395" spans="1:93" ht="30" customHeight="1" x14ac:dyDescent="0.2">
      <c r="A2395" s="1">
        <v>2389</v>
      </c>
      <c r="B2395" s="1" t="s">
        <v>619</v>
      </c>
      <c r="C2395" s="1" t="s">
        <v>620</v>
      </c>
      <c r="D2395" s="1" t="s">
        <v>621</v>
      </c>
      <c r="E2395" s="1" t="s">
        <v>622</v>
      </c>
      <c r="F2395" s="1" t="s">
        <v>74</v>
      </c>
      <c r="G2395" s="1">
        <v>4</v>
      </c>
      <c r="H2395" s="1" t="s">
        <v>341</v>
      </c>
      <c r="I2395" s="1" t="s">
        <v>114</v>
      </c>
      <c r="J2395" s="64">
        <v>425</v>
      </c>
      <c r="K2395" s="76">
        <v>2293306</v>
      </c>
      <c r="L2395" s="29">
        <v>45958</v>
      </c>
      <c r="M2395" s="29" t="s">
        <v>4163</v>
      </c>
      <c r="N2395" s="1" t="s">
        <v>478</v>
      </c>
      <c r="O2395" s="28" t="s">
        <v>225</v>
      </c>
      <c r="P2395" s="1" t="s">
        <v>216</v>
      </c>
      <c r="Q2395" s="76">
        <v>8</v>
      </c>
      <c r="R2395" s="1" t="s">
        <v>537</v>
      </c>
      <c r="S2395" s="1">
        <v>6</v>
      </c>
      <c r="T2395" s="1" t="s">
        <v>115</v>
      </c>
      <c r="U2395" s="1"/>
      <c r="V2395" s="1"/>
      <c r="W2395" s="4"/>
      <c r="X2395" s="28"/>
      <c r="Y2395" s="33"/>
      <c r="Z2395" s="33"/>
      <c r="AA2395" s="96"/>
      <c r="AB2395" s="178"/>
      <c r="AC2395" s="33">
        <v>24</v>
      </c>
      <c r="AD2395" s="33">
        <v>225</v>
      </c>
      <c r="AE2395" s="33" t="s">
        <v>103</v>
      </c>
      <c r="AF2395" s="33" t="s">
        <v>103</v>
      </c>
      <c r="AG2395" s="33"/>
      <c r="AH2395" s="4"/>
      <c r="AI2395" s="1"/>
      <c r="AJ2395" s="1"/>
      <c r="AK2395" s="1"/>
      <c r="AL2395" s="5"/>
      <c r="AM2395" s="164">
        <f t="shared" ref="AM2395:AM2458" si="124">L2395+3</f>
        <v>45961</v>
      </c>
      <c r="AN2395" s="182"/>
      <c r="AO2395" s="183"/>
      <c r="AP2395" s="182"/>
      <c r="AQ2395" s="182"/>
      <c r="AR2395" s="182"/>
      <c r="AS2395" s="182"/>
      <c r="AT2395" s="182"/>
      <c r="AU2395" s="182"/>
      <c r="AV2395" s="182"/>
      <c r="AW2395" s="96"/>
      <c r="AX2395" s="37">
        <f t="shared" si="123"/>
        <v>45965</v>
      </c>
      <c r="AY2395" s="183"/>
      <c r="AZ2395" s="183"/>
      <c r="BA2395" s="183"/>
      <c r="BB2395" s="183"/>
      <c r="BC2395" s="183"/>
      <c r="BD2395" s="183"/>
      <c r="BE2395" s="183"/>
      <c r="BF2395" s="183"/>
      <c r="BG2395" s="183"/>
      <c r="BH2395" s="4"/>
      <c r="BI2395" s="1"/>
      <c r="BJ2395" s="1"/>
      <c r="BK2395" s="1"/>
      <c r="BL2395" s="31"/>
      <c r="BM2395" s="31"/>
      <c r="BN2395" s="1"/>
      <c r="BO2395" s="1"/>
      <c r="BP2395" s="1"/>
      <c r="BQ2395" s="1"/>
      <c r="BR2395" s="1"/>
      <c r="BS2395" s="4"/>
      <c r="BT2395" s="37">
        <f t="shared" si="122"/>
        <v>45986</v>
      </c>
      <c r="BU2395" s="220"/>
      <c r="BV2395" s="183"/>
      <c r="BW2395" s="221"/>
      <c r="BX2395" s="183"/>
      <c r="BY2395" s="183"/>
      <c r="BZ2395" s="183"/>
      <c r="CA2395" s="183"/>
      <c r="CB2395" s="183"/>
      <c r="CC2395" s="183"/>
      <c r="CE2395" s="1"/>
      <c r="CF2395" s="1"/>
      <c r="CG2395" s="1"/>
      <c r="CH2395" s="1"/>
      <c r="CI2395" s="1"/>
      <c r="CJ2395" s="1"/>
      <c r="CK2395" s="1"/>
      <c r="CL2395" s="1"/>
      <c r="CM2395" s="1"/>
      <c r="CN2395" s="1"/>
      <c r="CO2395" s="1"/>
    </row>
    <row r="2396" spans="1:93" ht="30" customHeight="1" x14ac:dyDescent="0.2">
      <c r="A2396" s="1">
        <v>2390</v>
      </c>
      <c r="B2396" s="1" t="s">
        <v>619</v>
      </c>
      <c r="C2396" s="1" t="s">
        <v>620</v>
      </c>
      <c r="D2396" s="1" t="s">
        <v>621</v>
      </c>
      <c r="E2396" s="1" t="s">
        <v>622</v>
      </c>
      <c r="F2396" s="1" t="s">
        <v>74</v>
      </c>
      <c r="G2396" s="1">
        <v>4</v>
      </c>
      <c r="H2396" s="1" t="s">
        <v>341</v>
      </c>
      <c r="I2396" s="1" t="s">
        <v>114</v>
      </c>
      <c r="J2396" s="64">
        <v>553</v>
      </c>
      <c r="K2396" s="76">
        <v>2293307</v>
      </c>
      <c r="L2396" s="29">
        <v>45958</v>
      </c>
      <c r="M2396" s="29" t="s">
        <v>4163</v>
      </c>
      <c r="N2396" s="1" t="s">
        <v>478</v>
      </c>
      <c r="O2396" s="28" t="s">
        <v>225</v>
      </c>
      <c r="P2396" s="1" t="s">
        <v>216</v>
      </c>
      <c r="Q2396" s="76">
        <v>12</v>
      </c>
      <c r="R2396" s="1" t="s">
        <v>537</v>
      </c>
      <c r="T2396" s="1" t="s">
        <v>115</v>
      </c>
      <c r="U2396" s="1"/>
      <c r="V2396" s="1"/>
      <c r="W2396" s="4"/>
      <c r="X2396" s="28"/>
      <c r="Y2396" s="33"/>
      <c r="Z2396" s="33"/>
      <c r="AA2396" s="96"/>
      <c r="AB2396" s="178"/>
      <c r="AC2396" s="33">
        <v>22</v>
      </c>
      <c r="AD2396" s="33">
        <v>230</v>
      </c>
      <c r="AE2396" s="33" t="s">
        <v>103</v>
      </c>
      <c r="AF2396" s="33" t="s">
        <v>103</v>
      </c>
      <c r="AG2396" s="33"/>
      <c r="AH2396" s="4"/>
      <c r="AI2396" s="1"/>
      <c r="AJ2396" s="1"/>
      <c r="AK2396" s="1"/>
      <c r="AL2396" s="5"/>
      <c r="AM2396" s="164">
        <f t="shared" si="124"/>
        <v>45961</v>
      </c>
      <c r="AN2396" s="182"/>
      <c r="AO2396" s="183"/>
      <c r="AP2396" s="182"/>
      <c r="AQ2396" s="182"/>
      <c r="AR2396" s="182"/>
      <c r="AS2396" s="182"/>
      <c r="AT2396" s="182"/>
      <c r="AU2396" s="182"/>
      <c r="AV2396" s="182"/>
      <c r="AW2396" s="96"/>
      <c r="AX2396" s="37">
        <f t="shared" si="123"/>
        <v>45965</v>
      </c>
      <c r="AY2396" s="183"/>
      <c r="AZ2396" s="183"/>
      <c r="BA2396" s="183"/>
      <c r="BB2396" s="183"/>
      <c r="BC2396" s="183"/>
      <c r="BD2396" s="183"/>
      <c r="BE2396" s="183"/>
      <c r="BF2396" s="183"/>
      <c r="BG2396" s="183"/>
      <c r="BH2396" s="4"/>
      <c r="BI2396" s="1"/>
      <c r="BJ2396" s="1"/>
      <c r="BK2396" s="1"/>
      <c r="BL2396" s="31"/>
      <c r="BM2396" s="31"/>
      <c r="BN2396" s="1"/>
      <c r="BO2396" s="1"/>
      <c r="BP2396" s="1"/>
      <c r="BQ2396" s="1"/>
      <c r="BR2396" s="1"/>
      <c r="BS2396" s="4"/>
      <c r="BT2396" s="37">
        <f t="shared" ref="BT2396:BT2459" si="125">IF(L2396=0, 0, L2396+28)</f>
        <v>45986</v>
      </c>
      <c r="BU2396" s="220"/>
      <c r="BV2396" s="183"/>
      <c r="BW2396" s="221"/>
      <c r="BX2396" s="183"/>
      <c r="BY2396" s="183"/>
      <c r="BZ2396" s="183"/>
      <c r="CA2396" s="183"/>
      <c r="CB2396" s="183"/>
      <c r="CC2396" s="183"/>
      <c r="CE2396" s="1"/>
      <c r="CF2396" s="1"/>
      <c r="CG2396" s="1"/>
      <c r="CH2396" s="1"/>
      <c r="CI2396" s="1"/>
      <c r="CJ2396" s="1"/>
      <c r="CK2396" s="1"/>
      <c r="CL2396" s="1"/>
      <c r="CM2396" s="1"/>
      <c r="CN2396" s="1"/>
      <c r="CO2396" s="1"/>
    </row>
    <row r="2397" spans="1:93" ht="30" customHeight="1" x14ac:dyDescent="0.2">
      <c r="A2397" s="1">
        <v>2391</v>
      </c>
      <c r="B2397" s="1" t="s">
        <v>619</v>
      </c>
      <c r="C2397" s="1" t="s">
        <v>620</v>
      </c>
      <c r="D2397" s="1" t="s">
        <v>621</v>
      </c>
      <c r="E2397" s="1" t="s">
        <v>622</v>
      </c>
      <c r="F2397" s="1" t="s">
        <v>74</v>
      </c>
      <c r="G2397" s="1">
        <v>4</v>
      </c>
      <c r="H2397" s="1" t="s">
        <v>341</v>
      </c>
      <c r="I2397" s="1" t="s">
        <v>114</v>
      </c>
      <c r="J2397" s="64">
        <v>557</v>
      </c>
      <c r="K2397" s="76">
        <v>2294884</v>
      </c>
      <c r="L2397" s="29">
        <v>45958</v>
      </c>
      <c r="M2397" s="29" t="s">
        <v>4163</v>
      </c>
      <c r="N2397" s="1" t="s">
        <v>478</v>
      </c>
      <c r="O2397" s="28" t="s">
        <v>225</v>
      </c>
      <c r="P2397" s="1" t="s">
        <v>216</v>
      </c>
      <c r="Q2397" s="76">
        <v>12</v>
      </c>
      <c r="R2397" s="1" t="s">
        <v>537</v>
      </c>
      <c r="T2397" s="1" t="s">
        <v>115</v>
      </c>
      <c r="U2397" s="1"/>
      <c r="V2397" s="1"/>
      <c r="W2397" s="4"/>
      <c r="X2397" s="28"/>
      <c r="Y2397" s="33"/>
      <c r="Z2397" s="33"/>
      <c r="AA2397" s="96"/>
      <c r="AB2397" s="178"/>
      <c r="AC2397" s="33">
        <v>23.5</v>
      </c>
      <c r="AD2397" s="33">
        <v>240</v>
      </c>
      <c r="AE2397" s="33" t="s">
        <v>103</v>
      </c>
      <c r="AF2397" s="33" t="s">
        <v>103</v>
      </c>
      <c r="AG2397" s="33"/>
      <c r="AH2397" s="4"/>
      <c r="AI2397" s="1"/>
      <c r="AJ2397" s="1"/>
      <c r="AK2397" s="1"/>
      <c r="AL2397" s="5"/>
      <c r="AM2397" s="164">
        <f t="shared" si="124"/>
        <v>45961</v>
      </c>
      <c r="AN2397" s="182"/>
      <c r="AO2397" s="183"/>
      <c r="AP2397" s="182"/>
      <c r="AQ2397" s="182"/>
      <c r="AR2397" s="182"/>
      <c r="AS2397" s="182"/>
      <c r="AT2397" s="182"/>
      <c r="AU2397" s="182"/>
      <c r="AV2397" s="182"/>
      <c r="AW2397" s="96"/>
      <c r="AX2397" s="37">
        <f t="shared" si="123"/>
        <v>45965</v>
      </c>
      <c r="AY2397" s="183"/>
      <c r="AZ2397" s="183"/>
      <c r="BA2397" s="183"/>
      <c r="BB2397" s="183"/>
      <c r="BC2397" s="183"/>
      <c r="BD2397" s="183"/>
      <c r="BE2397" s="183"/>
      <c r="BF2397" s="183"/>
      <c r="BG2397" s="183"/>
      <c r="BH2397" s="4"/>
      <c r="BI2397" s="1"/>
      <c r="BJ2397" s="1"/>
      <c r="BK2397" s="1"/>
      <c r="BL2397" s="31"/>
      <c r="BM2397" s="31"/>
      <c r="BN2397" s="1"/>
      <c r="BO2397" s="1"/>
      <c r="BP2397" s="1"/>
      <c r="BQ2397" s="1"/>
      <c r="BR2397" s="1"/>
      <c r="BS2397" s="4"/>
      <c r="BT2397" s="37">
        <f t="shared" si="125"/>
        <v>45986</v>
      </c>
      <c r="BU2397" s="220"/>
      <c r="BV2397" s="183"/>
      <c r="BW2397" s="221"/>
      <c r="BX2397" s="183"/>
      <c r="BY2397" s="183"/>
      <c r="BZ2397" s="183"/>
      <c r="CA2397" s="183"/>
      <c r="CB2397" s="183"/>
      <c r="CC2397" s="183"/>
      <c r="CE2397" s="1"/>
      <c r="CF2397" s="1"/>
      <c r="CG2397" s="1"/>
      <c r="CH2397" s="1"/>
      <c r="CI2397" s="1"/>
      <c r="CJ2397" s="1"/>
      <c r="CK2397" s="1"/>
      <c r="CL2397" s="1"/>
      <c r="CM2397" s="1"/>
      <c r="CN2397" s="1"/>
      <c r="CO2397" s="1"/>
    </row>
    <row r="2398" spans="1:93" ht="30" customHeight="1" x14ac:dyDescent="0.2">
      <c r="A2398" s="1">
        <v>2392</v>
      </c>
      <c r="B2398" s="1" t="s">
        <v>619</v>
      </c>
      <c r="C2398" s="1" t="s">
        <v>620</v>
      </c>
      <c r="D2398" s="1" t="s">
        <v>621</v>
      </c>
      <c r="E2398" s="1" t="s">
        <v>622</v>
      </c>
      <c r="F2398" s="1" t="s">
        <v>74</v>
      </c>
      <c r="G2398" s="1">
        <v>4</v>
      </c>
      <c r="H2398" s="1" t="s">
        <v>341</v>
      </c>
      <c r="I2398" s="1" t="s">
        <v>114</v>
      </c>
      <c r="J2398" s="64">
        <v>292</v>
      </c>
      <c r="K2398" s="76">
        <v>2294885</v>
      </c>
      <c r="L2398" s="29">
        <v>45958</v>
      </c>
      <c r="M2398" s="29" t="s">
        <v>4163</v>
      </c>
      <c r="N2398" s="1" t="s">
        <v>478</v>
      </c>
      <c r="O2398" s="28" t="s">
        <v>225</v>
      </c>
      <c r="P2398" s="1" t="s">
        <v>216</v>
      </c>
      <c r="Q2398" s="76">
        <v>8</v>
      </c>
      <c r="R2398" s="1" t="s">
        <v>537</v>
      </c>
      <c r="T2398" s="1" t="s">
        <v>115</v>
      </c>
      <c r="U2398" s="1"/>
      <c r="V2398" s="1"/>
      <c r="W2398" s="4"/>
      <c r="X2398" s="28"/>
      <c r="Y2398" s="33"/>
      <c r="Z2398" s="33"/>
      <c r="AA2398" s="96"/>
      <c r="AB2398" s="178"/>
      <c r="AC2398" s="33">
        <v>23</v>
      </c>
      <c r="AD2398" s="33">
        <v>220</v>
      </c>
      <c r="AE2398" s="33" t="s">
        <v>103</v>
      </c>
      <c r="AF2398" s="33" t="s">
        <v>103</v>
      </c>
      <c r="AG2398" s="33"/>
      <c r="AH2398" s="4"/>
      <c r="AI2398" s="1"/>
      <c r="AJ2398" s="1"/>
      <c r="AK2398" s="1"/>
      <c r="AL2398" s="5"/>
      <c r="AM2398" s="164">
        <f t="shared" si="124"/>
        <v>45961</v>
      </c>
      <c r="AN2398" s="182"/>
      <c r="AO2398" s="183"/>
      <c r="AP2398" s="182"/>
      <c r="AQ2398" s="182"/>
      <c r="AR2398" s="182"/>
      <c r="AS2398" s="182"/>
      <c r="AT2398" s="182"/>
      <c r="AU2398" s="182"/>
      <c r="AV2398" s="182"/>
      <c r="AW2398" s="96"/>
      <c r="AX2398" s="37">
        <f t="shared" si="123"/>
        <v>45965</v>
      </c>
      <c r="AY2398" s="183"/>
      <c r="AZ2398" s="183"/>
      <c r="BA2398" s="183"/>
      <c r="BB2398" s="183"/>
      <c r="BC2398" s="183"/>
      <c r="BD2398" s="183"/>
      <c r="BE2398" s="183"/>
      <c r="BF2398" s="183"/>
      <c r="BG2398" s="183"/>
      <c r="BH2398" s="4"/>
      <c r="BI2398" s="1"/>
      <c r="BJ2398" s="1"/>
      <c r="BK2398" s="1"/>
      <c r="BL2398" s="31"/>
      <c r="BM2398" s="31"/>
      <c r="BN2398" s="1"/>
      <c r="BO2398" s="1"/>
      <c r="BP2398" s="1"/>
      <c r="BQ2398" s="1"/>
      <c r="BR2398" s="1"/>
      <c r="BS2398" s="4"/>
      <c r="BT2398" s="37">
        <f t="shared" si="125"/>
        <v>45986</v>
      </c>
      <c r="BU2398" s="220"/>
      <c r="BV2398" s="183"/>
      <c r="BW2398" s="221"/>
      <c r="BX2398" s="183"/>
      <c r="BY2398" s="183"/>
      <c r="BZ2398" s="183"/>
      <c r="CA2398" s="183"/>
      <c r="CB2398" s="183"/>
      <c r="CC2398" s="183"/>
      <c r="CE2398" s="1"/>
      <c r="CF2398" s="1"/>
      <c r="CG2398" s="1"/>
      <c r="CH2398" s="1"/>
      <c r="CI2398" s="1"/>
      <c r="CJ2398" s="1"/>
      <c r="CK2398" s="1"/>
      <c r="CL2398" s="1"/>
      <c r="CM2398" s="1"/>
      <c r="CN2398" s="1"/>
      <c r="CO2398" s="1"/>
    </row>
    <row r="2399" spans="1:93" ht="30" customHeight="1" x14ac:dyDescent="0.2">
      <c r="A2399" s="1">
        <v>2393</v>
      </c>
      <c r="B2399" s="1" t="s">
        <v>619</v>
      </c>
      <c r="C2399" s="1" t="s">
        <v>620</v>
      </c>
      <c r="D2399" s="1" t="s">
        <v>621</v>
      </c>
      <c r="E2399" s="1" t="s">
        <v>622</v>
      </c>
      <c r="F2399" s="1" t="s">
        <v>74</v>
      </c>
      <c r="G2399" s="1">
        <v>4</v>
      </c>
      <c r="H2399" s="1" t="s">
        <v>341</v>
      </c>
      <c r="I2399" s="1" t="s">
        <v>114</v>
      </c>
      <c r="J2399" s="64">
        <v>407</v>
      </c>
      <c r="K2399" s="76">
        <v>2293308</v>
      </c>
      <c r="L2399" s="29">
        <v>45958</v>
      </c>
      <c r="M2399" s="29" t="s">
        <v>4163</v>
      </c>
      <c r="N2399" s="1" t="s">
        <v>478</v>
      </c>
      <c r="O2399" s="28" t="s">
        <v>225</v>
      </c>
      <c r="P2399" s="1" t="s">
        <v>216</v>
      </c>
      <c r="Q2399" s="76">
        <v>9</v>
      </c>
      <c r="R2399" s="1" t="s">
        <v>537</v>
      </c>
      <c r="T2399" s="1" t="s">
        <v>115</v>
      </c>
      <c r="U2399" s="1"/>
      <c r="V2399" s="1"/>
      <c r="W2399" s="4"/>
      <c r="X2399" s="28"/>
      <c r="Y2399" s="33"/>
      <c r="Z2399" s="33"/>
      <c r="AA2399" s="96"/>
      <c r="AB2399" s="178"/>
      <c r="AC2399" s="33" t="s">
        <v>623</v>
      </c>
      <c r="AD2399" s="33">
        <v>225</v>
      </c>
      <c r="AE2399" s="33" t="s">
        <v>103</v>
      </c>
      <c r="AF2399" s="33" t="s">
        <v>103</v>
      </c>
      <c r="AG2399" s="33"/>
      <c r="AH2399" s="4"/>
      <c r="AI2399" s="1"/>
      <c r="AJ2399" s="1"/>
      <c r="AK2399" s="1"/>
      <c r="AL2399" s="5"/>
      <c r="AM2399" s="164">
        <f t="shared" si="124"/>
        <v>45961</v>
      </c>
      <c r="AN2399" s="182"/>
      <c r="AO2399" s="183"/>
      <c r="AP2399" s="182"/>
      <c r="AQ2399" s="182"/>
      <c r="AR2399" s="182"/>
      <c r="AS2399" s="182"/>
      <c r="AT2399" s="182"/>
      <c r="AU2399" s="182"/>
      <c r="AV2399" s="182"/>
      <c r="AW2399" s="96"/>
      <c r="AX2399" s="37">
        <f t="shared" si="123"/>
        <v>45965</v>
      </c>
      <c r="AY2399" s="183"/>
      <c r="AZ2399" s="183"/>
      <c r="BA2399" s="183"/>
      <c r="BB2399" s="183"/>
      <c r="BC2399" s="183"/>
      <c r="BD2399" s="183"/>
      <c r="BE2399" s="183"/>
      <c r="BF2399" s="183"/>
      <c r="BG2399" s="183"/>
      <c r="BH2399" s="4"/>
      <c r="BI2399" s="1"/>
      <c r="BJ2399" s="1"/>
      <c r="BK2399" s="1"/>
      <c r="BL2399" s="31"/>
      <c r="BM2399" s="31"/>
      <c r="BN2399" s="1"/>
      <c r="BO2399" s="1"/>
      <c r="BP2399" s="1"/>
      <c r="BQ2399" s="1"/>
      <c r="BR2399" s="1"/>
      <c r="BS2399" s="4"/>
      <c r="BT2399" s="37">
        <f t="shared" si="125"/>
        <v>45986</v>
      </c>
      <c r="BU2399" s="220"/>
      <c r="BV2399" s="183"/>
      <c r="BW2399" s="221"/>
      <c r="BX2399" s="183"/>
      <c r="BY2399" s="183"/>
      <c r="BZ2399" s="183"/>
      <c r="CA2399" s="183"/>
      <c r="CB2399" s="183"/>
      <c r="CC2399" s="183"/>
      <c r="CE2399" s="1"/>
      <c r="CF2399" s="1"/>
      <c r="CG2399" s="1"/>
      <c r="CH2399" s="1"/>
      <c r="CI2399" s="1"/>
      <c r="CJ2399" s="1"/>
      <c r="CK2399" s="1"/>
      <c r="CL2399" s="1"/>
      <c r="CM2399" s="1"/>
      <c r="CN2399" s="1"/>
      <c r="CO2399" s="1"/>
    </row>
    <row r="2400" spans="1:93" ht="30" customHeight="1" x14ac:dyDescent="0.2">
      <c r="A2400" s="1">
        <v>2394</v>
      </c>
      <c r="B2400" s="1" t="s">
        <v>619</v>
      </c>
      <c r="C2400" s="1" t="s">
        <v>620</v>
      </c>
      <c r="D2400" s="1" t="s">
        <v>621</v>
      </c>
      <c r="E2400" s="1" t="s">
        <v>622</v>
      </c>
      <c r="F2400" s="1" t="s">
        <v>74</v>
      </c>
      <c r="G2400" s="1">
        <v>4</v>
      </c>
      <c r="H2400" s="1" t="s">
        <v>341</v>
      </c>
      <c r="I2400" s="1" t="s">
        <v>114</v>
      </c>
      <c r="J2400" s="64">
        <v>554</v>
      </c>
      <c r="K2400" s="76">
        <v>2293309</v>
      </c>
      <c r="L2400" s="29">
        <v>45958</v>
      </c>
      <c r="M2400" s="29" t="s">
        <v>4163</v>
      </c>
      <c r="N2400" s="1" t="s">
        <v>478</v>
      </c>
      <c r="O2400" s="28" t="s">
        <v>225</v>
      </c>
      <c r="P2400" s="1" t="s">
        <v>216</v>
      </c>
      <c r="Q2400" s="76">
        <v>12</v>
      </c>
      <c r="R2400" s="1" t="s">
        <v>537</v>
      </c>
      <c r="T2400" s="1" t="s">
        <v>115</v>
      </c>
      <c r="U2400" s="1"/>
      <c r="V2400" s="1"/>
      <c r="W2400" s="4"/>
      <c r="X2400" s="28"/>
      <c r="Y2400" s="33"/>
      <c r="Z2400" s="33"/>
      <c r="AA2400" s="96"/>
      <c r="AB2400" s="178"/>
      <c r="AC2400" s="33">
        <v>22</v>
      </c>
      <c r="AD2400" s="33">
        <v>240</v>
      </c>
      <c r="AE2400" s="33" t="s">
        <v>103</v>
      </c>
      <c r="AF2400" s="33" t="s">
        <v>103</v>
      </c>
      <c r="AG2400" s="33"/>
      <c r="AH2400" s="4"/>
      <c r="AI2400" s="1"/>
      <c r="AJ2400" s="1"/>
      <c r="AK2400" s="1"/>
      <c r="AL2400" s="5"/>
      <c r="AM2400" s="164">
        <f t="shared" si="124"/>
        <v>45961</v>
      </c>
      <c r="AN2400" s="182"/>
      <c r="AO2400" s="183"/>
      <c r="AP2400" s="182"/>
      <c r="AQ2400" s="182"/>
      <c r="AR2400" s="182"/>
      <c r="AS2400" s="182"/>
      <c r="AT2400" s="182"/>
      <c r="AU2400" s="182"/>
      <c r="AV2400" s="182"/>
      <c r="AW2400" s="96"/>
      <c r="AX2400" s="37">
        <f t="shared" si="123"/>
        <v>45965</v>
      </c>
      <c r="AY2400" s="183"/>
      <c r="AZ2400" s="183"/>
      <c r="BA2400" s="183"/>
      <c r="BB2400" s="183"/>
      <c r="BC2400" s="183"/>
      <c r="BD2400" s="183"/>
      <c r="BE2400" s="183"/>
      <c r="BF2400" s="183"/>
      <c r="BG2400" s="183"/>
      <c r="BH2400" s="4"/>
      <c r="BI2400" s="1"/>
      <c r="BJ2400" s="1"/>
      <c r="BK2400" s="1"/>
      <c r="BL2400" s="31"/>
      <c r="BM2400" s="31"/>
      <c r="BN2400" s="1"/>
      <c r="BO2400" s="1"/>
      <c r="BP2400" s="1"/>
      <c r="BQ2400" s="1"/>
      <c r="BR2400" s="1"/>
      <c r="BS2400" s="4"/>
      <c r="BT2400" s="37">
        <f t="shared" si="125"/>
        <v>45986</v>
      </c>
      <c r="BU2400" s="220"/>
      <c r="BV2400" s="183"/>
      <c r="BW2400" s="221"/>
      <c r="BX2400" s="183"/>
      <c r="BY2400" s="183"/>
      <c r="BZ2400" s="183"/>
      <c r="CA2400" s="183"/>
      <c r="CB2400" s="183"/>
      <c r="CC2400" s="183"/>
      <c r="CE2400" s="1"/>
      <c r="CF2400" s="1"/>
      <c r="CG2400" s="1"/>
      <c r="CH2400" s="1"/>
      <c r="CI2400" s="1"/>
      <c r="CJ2400" s="1"/>
      <c r="CK2400" s="1"/>
      <c r="CL2400" s="1"/>
      <c r="CM2400" s="1"/>
      <c r="CN2400" s="1"/>
      <c r="CO2400" s="1"/>
    </row>
    <row r="2401" spans="1:93" ht="30" customHeight="1" x14ac:dyDescent="0.2">
      <c r="A2401" s="1">
        <v>2395</v>
      </c>
      <c r="B2401" s="1" t="s">
        <v>619</v>
      </c>
      <c r="C2401" s="1" t="s">
        <v>620</v>
      </c>
      <c r="D2401" s="1" t="s">
        <v>621</v>
      </c>
      <c r="E2401" s="1" t="s">
        <v>622</v>
      </c>
      <c r="F2401" s="1" t="s">
        <v>74</v>
      </c>
      <c r="G2401" s="1">
        <v>4</v>
      </c>
      <c r="H2401" s="1" t="s">
        <v>341</v>
      </c>
      <c r="I2401" s="1" t="s">
        <v>114</v>
      </c>
      <c r="J2401" s="64">
        <v>389</v>
      </c>
      <c r="K2401" s="76">
        <v>2294886</v>
      </c>
      <c r="L2401" s="29">
        <v>45958</v>
      </c>
      <c r="M2401" s="29" t="s">
        <v>4163</v>
      </c>
      <c r="N2401" s="1" t="s">
        <v>478</v>
      </c>
      <c r="O2401" s="28" t="s">
        <v>225</v>
      </c>
      <c r="P2401" s="1" t="s">
        <v>216</v>
      </c>
      <c r="Q2401" s="76">
        <v>9</v>
      </c>
      <c r="R2401" s="1" t="s">
        <v>537</v>
      </c>
      <c r="T2401" s="1" t="s">
        <v>115</v>
      </c>
      <c r="U2401" s="1"/>
      <c r="V2401" s="1"/>
      <c r="W2401" s="4"/>
      <c r="X2401" s="28"/>
      <c r="Y2401" s="33"/>
      <c r="Z2401" s="33"/>
      <c r="AA2401" s="96"/>
      <c r="AB2401" s="178"/>
      <c r="AC2401" s="33" t="s">
        <v>624</v>
      </c>
      <c r="AD2401" s="33">
        <v>235</v>
      </c>
      <c r="AE2401" s="33" t="s">
        <v>103</v>
      </c>
      <c r="AF2401" s="33" t="s">
        <v>103</v>
      </c>
      <c r="AG2401" s="33"/>
      <c r="AH2401" s="4"/>
      <c r="AI2401" s="1"/>
      <c r="AJ2401" s="1"/>
      <c r="AK2401" s="1"/>
      <c r="AL2401" s="5"/>
      <c r="AM2401" s="164">
        <f t="shared" si="124"/>
        <v>45961</v>
      </c>
      <c r="AN2401" s="182"/>
      <c r="AO2401" s="183"/>
      <c r="AP2401" s="182"/>
      <c r="AQ2401" s="182"/>
      <c r="AR2401" s="182"/>
      <c r="AS2401" s="182"/>
      <c r="AT2401" s="182"/>
      <c r="AU2401" s="182"/>
      <c r="AV2401" s="182"/>
      <c r="AW2401" s="96"/>
      <c r="AX2401" s="37">
        <f t="shared" si="123"/>
        <v>45965</v>
      </c>
      <c r="AY2401" s="183"/>
      <c r="AZ2401" s="183"/>
      <c r="BA2401" s="183"/>
      <c r="BB2401" s="183"/>
      <c r="BC2401" s="183"/>
      <c r="BD2401" s="183"/>
      <c r="BE2401" s="183"/>
      <c r="BF2401" s="183"/>
      <c r="BG2401" s="183"/>
      <c r="BH2401" s="4"/>
      <c r="BI2401" s="1"/>
      <c r="BJ2401" s="1"/>
      <c r="BK2401" s="1"/>
      <c r="BL2401" s="31"/>
      <c r="BM2401" s="31"/>
      <c r="BN2401" s="1"/>
      <c r="BO2401" s="1"/>
      <c r="BP2401" s="1"/>
      <c r="BQ2401" s="1"/>
      <c r="BR2401" s="1"/>
      <c r="BS2401" s="4"/>
      <c r="BT2401" s="37">
        <f t="shared" si="125"/>
        <v>45986</v>
      </c>
      <c r="BU2401" s="220"/>
      <c r="BV2401" s="183"/>
      <c r="BW2401" s="221"/>
      <c r="BX2401" s="183"/>
      <c r="BY2401" s="183"/>
      <c r="BZ2401" s="183"/>
      <c r="CA2401" s="183"/>
      <c r="CB2401" s="183"/>
      <c r="CC2401" s="183"/>
      <c r="CE2401" s="1"/>
      <c r="CF2401" s="1"/>
      <c r="CG2401" s="1"/>
      <c r="CH2401" s="1"/>
      <c r="CI2401" s="1"/>
      <c r="CJ2401" s="1"/>
      <c r="CK2401" s="1"/>
      <c r="CL2401" s="1"/>
      <c r="CM2401" s="1"/>
      <c r="CN2401" s="1"/>
      <c r="CO2401" s="1"/>
    </row>
    <row r="2402" spans="1:93" ht="30" customHeight="1" x14ac:dyDescent="0.2">
      <c r="A2402" s="1">
        <v>2396</v>
      </c>
      <c r="B2402" s="1" t="s">
        <v>619</v>
      </c>
      <c r="C2402" s="1" t="s">
        <v>620</v>
      </c>
      <c r="D2402" s="1" t="s">
        <v>621</v>
      </c>
      <c r="E2402" s="1" t="s">
        <v>622</v>
      </c>
      <c r="F2402" s="1" t="s">
        <v>74</v>
      </c>
      <c r="G2402" s="1">
        <v>4</v>
      </c>
      <c r="H2402" s="1" t="s">
        <v>341</v>
      </c>
      <c r="I2402" s="1" t="s">
        <v>114</v>
      </c>
      <c r="J2402" s="64">
        <v>415</v>
      </c>
      <c r="K2402" s="76">
        <v>2293310</v>
      </c>
      <c r="L2402" s="29">
        <v>45958</v>
      </c>
      <c r="M2402" s="29" t="s">
        <v>4163</v>
      </c>
      <c r="N2402" s="1" t="s">
        <v>478</v>
      </c>
      <c r="O2402" s="28" t="s">
        <v>225</v>
      </c>
      <c r="P2402" s="1" t="s">
        <v>216</v>
      </c>
      <c r="Q2402" s="76">
        <v>10</v>
      </c>
      <c r="R2402" s="1" t="s">
        <v>537</v>
      </c>
      <c r="T2402" s="1" t="s">
        <v>115</v>
      </c>
      <c r="U2402" s="1"/>
      <c r="V2402" s="1"/>
      <c r="W2402" s="4"/>
      <c r="X2402" s="28"/>
      <c r="Y2402" s="33"/>
      <c r="Z2402" s="33"/>
      <c r="AA2402" s="96"/>
      <c r="AB2402" s="178"/>
      <c r="AC2402" s="33">
        <v>23</v>
      </c>
      <c r="AD2402" s="33">
        <v>210</v>
      </c>
      <c r="AE2402" s="33" t="s">
        <v>103</v>
      </c>
      <c r="AF2402" s="33" t="s">
        <v>103</v>
      </c>
      <c r="AG2402" s="33"/>
      <c r="AH2402" s="4"/>
      <c r="AI2402" s="1"/>
      <c r="AJ2402" s="1"/>
      <c r="AK2402" s="1"/>
      <c r="AL2402" s="5"/>
      <c r="AM2402" s="164">
        <f t="shared" si="124"/>
        <v>45961</v>
      </c>
      <c r="AN2402" s="182"/>
      <c r="AO2402" s="183"/>
      <c r="AP2402" s="182"/>
      <c r="AQ2402" s="182"/>
      <c r="AR2402" s="182"/>
      <c r="AS2402" s="182"/>
      <c r="AT2402" s="182"/>
      <c r="AU2402" s="182"/>
      <c r="AV2402" s="182"/>
      <c r="AW2402" s="96"/>
      <c r="AX2402" s="37">
        <f t="shared" si="123"/>
        <v>45965</v>
      </c>
      <c r="AY2402" s="183"/>
      <c r="AZ2402" s="183"/>
      <c r="BA2402" s="183"/>
      <c r="BB2402" s="183"/>
      <c r="BC2402" s="183"/>
      <c r="BD2402" s="183"/>
      <c r="BE2402" s="183"/>
      <c r="BF2402" s="183"/>
      <c r="BG2402" s="183"/>
      <c r="BH2402" s="4"/>
      <c r="BI2402" s="1"/>
      <c r="BJ2402" s="1"/>
      <c r="BK2402" s="1"/>
      <c r="BL2402" s="31"/>
      <c r="BM2402" s="31"/>
      <c r="BN2402" s="1"/>
      <c r="BO2402" s="1"/>
      <c r="BP2402" s="1"/>
      <c r="BQ2402" s="1"/>
      <c r="BR2402" s="1"/>
      <c r="BS2402" s="4"/>
      <c r="BT2402" s="37">
        <f t="shared" si="125"/>
        <v>45986</v>
      </c>
      <c r="BU2402" s="220"/>
      <c r="BV2402" s="183"/>
      <c r="BW2402" s="221"/>
      <c r="BX2402" s="183"/>
      <c r="BY2402" s="183"/>
      <c r="BZ2402" s="183"/>
      <c r="CA2402" s="183"/>
      <c r="CB2402" s="183"/>
      <c r="CC2402" s="183"/>
      <c r="CE2402" s="1"/>
      <c r="CF2402" s="1"/>
      <c r="CG2402" s="1"/>
      <c r="CH2402" s="1"/>
      <c r="CI2402" s="1"/>
      <c r="CJ2402" s="1"/>
      <c r="CK2402" s="1"/>
      <c r="CL2402" s="1"/>
      <c r="CM2402" s="1"/>
      <c r="CN2402" s="1"/>
      <c r="CO2402" s="1"/>
    </row>
    <row r="2403" spans="1:93" ht="30" customHeight="1" x14ac:dyDescent="0.2">
      <c r="A2403" s="1">
        <v>2397</v>
      </c>
      <c r="B2403" s="1" t="s">
        <v>619</v>
      </c>
      <c r="C2403" s="1" t="s">
        <v>620</v>
      </c>
      <c r="D2403" s="1" t="s">
        <v>621</v>
      </c>
      <c r="E2403" s="1" t="s">
        <v>622</v>
      </c>
      <c r="F2403" s="1" t="s">
        <v>74</v>
      </c>
      <c r="G2403" s="1">
        <v>4</v>
      </c>
      <c r="H2403" s="1" t="s">
        <v>341</v>
      </c>
      <c r="I2403" s="1" t="s">
        <v>114</v>
      </c>
      <c r="J2403" s="64">
        <v>432</v>
      </c>
      <c r="K2403" s="76">
        <v>2294887</v>
      </c>
      <c r="L2403" s="29">
        <v>45958</v>
      </c>
      <c r="M2403" s="29" t="s">
        <v>4163</v>
      </c>
      <c r="N2403" s="1" t="s">
        <v>478</v>
      </c>
      <c r="O2403" s="28" t="s">
        <v>225</v>
      </c>
      <c r="P2403" s="1" t="s">
        <v>216</v>
      </c>
      <c r="Q2403" s="76">
        <v>9</v>
      </c>
      <c r="R2403" s="1" t="s">
        <v>537</v>
      </c>
      <c r="T2403" s="1" t="s">
        <v>115</v>
      </c>
      <c r="U2403" s="1"/>
      <c r="V2403" s="1"/>
      <c r="W2403" s="4"/>
      <c r="X2403" s="28"/>
      <c r="Y2403" s="33"/>
      <c r="Z2403" s="33"/>
      <c r="AA2403" s="96"/>
      <c r="AB2403" s="178"/>
      <c r="AC2403" s="33">
        <v>22.5</v>
      </c>
      <c r="AD2403" s="33">
        <v>230</v>
      </c>
      <c r="AE2403" s="33" t="s">
        <v>103</v>
      </c>
      <c r="AF2403" s="33" t="s">
        <v>103</v>
      </c>
      <c r="AG2403" s="33"/>
      <c r="AH2403" s="4"/>
      <c r="AI2403" s="1"/>
      <c r="AJ2403" s="1"/>
      <c r="AK2403" s="1"/>
      <c r="AL2403" s="5"/>
      <c r="AM2403" s="164">
        <f t="shared" si="124"/>
        <v>45961</v>
      </c>
      <c r="AN2403" s="182"/>
      <c r="AO2403" s="183"/>
      <c r="AP2403" s="182"/>
      <c r="AQ2403" s="182"/>
      <c r="AR2403" s="182"/>
      <c r="AS2403" s="182"/>
      <c r="AT2403" s="182"/>
      <c r="AU2403" s="182"/>
      <c r="AV2403" s="182"/>
      <c r="AW2403" s="96"/>
      <c r="AX2403" s="37">
        <f t="shared" si="123"/>
        <v>45965</v>
      </c>
      <c r="AY2403" s="183"/>
      <c r="AZ2403" s="183"/>
      <c r="BA2403" s="183"/>
      <c r="BB2403" s="183"/>
      <c r="BC2403" s="183"/>
      <c r="BD2403" s="183"/>
      <c r="BE2403" s="183"/>
      <c r="BF2403" s="183"/>
      <c r="BG2403" s="183"/>
      <c r="BH2403" s="4"/>
      <c r="BI2403" s="1"/>
      <c r="BJ2403" s="1"/>
      <c r="BK2403" s="1"/>
      <c r="BL2403" s="31"/>
      <c r="BM2403" s="31"/>
      <c r="BN2403" s="1"/>
      <c r="BO2403" s="1"/>
      <c r="BP2403" s="1"/>
      <c r="BQ2403" s="1"/>
      <c r="BR2403" s="1"/>
      <c r="BS2403" s="4"/>
      <c r="BT2403" s="37">
        <f t="shared" si="125"/>
        <v>45986</v>
      </c>
      <c r="BU2403" s="220"/>
      <c r="BV2403" s="183"/>
      <c r="BW2403" s="221"/>
      <c r="BX2403" s="183"/>
      <c r="BY2403" s="183"/>
      <c r="BZ2403" s="183"/>
      <c r="CA2403" s="183"/>
      <c r="CB2403" s="183"/>
      <c r="CC2403" s="183"/>
      <c r="CE2403" s="1"/>
      <c r="CF2403" s="1"/>
      <c r="CG2403" s="1"/>
      <c r="CH2403" s="1"/>
      <c r="CI2403" s="1"/>
      <c r="CJ2403" s="1"/>
      <c r="CK2403" s="1"/>
      <c r="CL2403" s="1"/>
      <c r="CM2403" s="1"/>
      <c r="CN2403" s="1"/>
      <c r="CO2403" s="1"/>
    </row>
    <row r="2404" spans="1:93" ht="30" customHeight="1" x14ac:dyDescent="0.2">
      <c r="A2404" s="1">
        <v>2398</v>
      </c>
      <c r="B2404" s="1" t="s">
        <v>619</v>
      </c>
      <c r="C2404" s="1" t="s">
        <v>620</v>
      </c>
      <c r="D2404" s="1" t="s">
        <v>621</v>
      </c>
      <c r="E2404" s="1" t="s">
        <v>622</v>
      </c>
      <c r="F2404" s="1" t="s">
        <v>74</v>
      </c>
      <c r="G2404" s="1">
        <v>4</v>
      </c>
      <c r="H2404" s="1" t="s">
        <v>341</v>
      </c>
      <c r="I2404" s="1" t="s">
        <v>114</v>
      </c>
      <c r="J2404" s="64">
        <v>403</v>
      </c>
      <c r="K2404" s="76">
        <v>2293311</v>
      </c>
      <c r="L2404" s="29">
        <v>45958</v>
      </c>
      <c r="M2404" s="29" t="s">
        <v>4163</v>
      </c>
      <c r="N2404" s="1" t="s">
        <v>478</v>
      </c>
      <c r="O2404" s="28" t="s">
        <v>225</v>
      </c>
      <c r="P2404" s="1" t="s">
        <v>216</v>
      </c>
      <c r="Q2404" s="76">
        <v>9</v>
      </c>
      <c r="R2404" s="1" t="s">
        <v>537</v>
      </c>
      <c r="S2404" s="1">
        <v>6</v>
      </c>
      <c r="T2404" s="1" t="s">
        <v>115</v>
      </c>
      <c r="U2404" s="1"/>
      <c r="V2404" s="1"/>
      <c r="W2404" s="4"/>
      <c r="X2404" s="28"/>
      <c r="Y2404" s="33"/>
      <c r="Z2404" s="33"/>
      <c r="AA2404" s="96"/>
      <c r="AB2404" s="178"/>
      <c r="AC2404" s="33">
        <v>22</v>
      </c>
      <c r="AD2404" s="33">
        <v>235</v>
      </c>
      <c r="AE2404" s="33" t="s">
        <v>103</v>
      </c>
      <c r="AF2404" s="33" t="s">
        <v>103</v>
      </c>
      <c r="AG2404" s="33"/>
      <c r="AH2404" s="4"/>
      <c r="AI2404" s="1"/>
      <c r="AJ2404" s="1"/>
      <c r="AK2404" s="1"/>
      <c r="AL2404" s="5"/>
      <c r="AM2404" s="164">
        <f t="shared" si="124"/>
        <v>45961</v>
      </c>
      <c r="AN2404" s="182"/>
      <c r="AO2404" s="183"/>
      <c r="AP2404" s="182"/>
      <c r="AQ2404" s="182"/>
      <c r="AR2404" s="182"/>
      <c r="AS2404" s="182"/>
      <c r="AT2404" s="182"/>
      <c r="AU2404" s="182"/>
      <c r="AV2404" s="182"/>
      <c r="AW2404" s="96"/>
      <c r="AX2404" s="37">
        <f t="shared" si="123"/>
        <v>45965</v>
      </c>
      <c r="AY2404" s="183"/>
      <c r="AZ2404" s="183"/>
      <c r="BA2404" s="183"/>
      <c r="BB2404" s="183"/>
      <c r="BC2404" s="183"/>
      <c r="BD2404" s="183"/>
      <c r="BE2404" s="183"/>
      <c r="BF2404" s="183"/>
      <c r="BG2404" s="183"/>
      <c r="BH2404" s="4"/>
      <c r="BI2404" s="1"/>
      <c r="BJ2404" s="1"/>
      <c r="BK2404" s="1"/>
      <c r="BL2404" s="31"/>
      <c r="BM2404" s="31"/>
      <c r="BN2404" s="1"/>
      <c r="BO2404" s="1"/>
      <c r="BP2404" s="1"/>
      <c r="BQ2404" s="1"/>
      <c r="BR2404" s="1"/>
      <c r="BS2404" s="4"/>
      <c r="BT2404" s="37">
        <f t="shared" si="125"/>
        <v>45986</v>
      </c>
      <c r="BU2404" s="220"/>
      <c r="BV2404" s="183"/>
      <c r="BW2404" s="221"/>
      <c r="BX2404" s="183"/>
      <c r="BY2404" s="183"/>
      <c r="BZ2404" s="183"/>
      <c r="CA2404" s="183"/>
      <c r="CB2404" s="183"/>
      <c r="CC2404" s="183"/>
      <c r="CE2404" s="1"/>
      <c r="CF2404" s="1"/>
      <c r="CG2404" s="1"/>
      <c r="CH2404" s="1"/>
      <c r="CI2404" s="1"/>
      <c r="CJ2404" s="1"/>
      <c r="CK2404" s="1"/>
      <c r="CL2404" s="1"/>
      <c r="CM2404" s="1"/>
      <c r="CN2404" s="1"/>
      <c r="CO2404" s="1"/>
    </row>
    <row r="2405" spans="1:93" ht="30" customHeight="1" x14ac:dyDescent="0.2">
      <c r="A2405" s="1">
        <v>2399</v>
      </c>
      <c r="B2405" s="1" t="s">
        <v>619</v>
      </c>
      <c r="C2405" s="1" t="s">
        <v>620</v>
      </c>
      <c r="D2405" s="1" t="s">
        <v>621</v>
      </c>
      <c r="E2405" s="1" t="s">
        <v>622</v>
      </c>
      <c r="F2405" s="1" t="s">
        <v>74</v>
      </c>
      <c r="G2405" s="1">
        <v>4</v>
      </c>
      <c r="H2405" s="1" t="s">
        <v>341</v>
      </c>
      <c r="I2405" s="1" t="s">
        <v>114</v>
      </c>
      <c r="J2405" s="64">
        <v>274</v>
      </c>
      <c r="K2405" s="76">
        <v>2294888</v>
      </c>
      <c r="L2405" s="29">
        <v>45958</v>
      </c>
      <c r="M2405" s="29" t="s">
        <v>4163</v>
      </c>
      <c r="N2405" s="1" t="s">
        <v>478</v>
      </c>
      <c r="O2405" s="28" t="s">
        <v>225</v>
      </c>
      <c r="P2405" s="1" t="s">
        <v>216</v>
      </c>
      <c r="Q2405" s="76">
        <v>8</v>
      </c>
      <c r="R2405" s="1" t="s">
        <v>537</v>
      </c>
      <c r="T2405" s="1" t="s">
        <v>115</v>
      </c>
      <c r="U2405" s="1"/>
      <c r="V2405" s="1"/>
      <c r="W2405" s="4"/>
      <c r="X2405" s="28"/>
      <c r="Y2405" s="33"/>
      <c r="Z2405" s="33"/>
      <c r="AA2405" s="96"/>
      <c r="AB2405" s="178"/>
      <c r="AC2405" s="33">
        <v>24</v>
      </c>
      <c r="AD2405" s="33">
        <v>210</v>
      </c>
      <c r="AE2405" s="33" t="s">
        <v>103</v>
      </c>
      <c r="AF2405" s="33" t="s">
        <v>103</v>
      </c>
      <c r="AG2405" s="33"/>
      <c r="AH2405" s="4"/>
      <c r="AI2405" s="1"/>
      <c r="AJ2405" s="1"/>
      <c r="AK2405" s="1"/>
      <c r="AL2405" s="5"/>
      <c r="AM2405" s="164">
        <f t="shared" si="124"/>
        <v>45961</v>
      </c>
      <c r="AN2405" s="182"/>
      <c r="AO2405" s="183"/>
      <c r="AP2405" s="182"/>
      <c r="AQ2405" s="182"/>
      <c r="AR2405" s="182"/>
      <c r="AS2405" s="182"/>
      <c r="AT2405" s="182"/>
      <c r="AU2405" s="182"/>
      <c r="AV2405" s="182"/>
      <c r="AW2405" s="96"/>
      <c r="AX2405" s="37">
        <f t="shared" si="123"/>
        <v>45965</v>
      </c>
      <c r="AY2405" s="183"/>
      <c r="AZ2405" s="183"/>
      <c r="BA2405" s="183"/>
      <c r="BB2405" s="183"/>
      <c r="BC2405" s="183"/>
      <c r="BD2405" s="183"/>
      <c r="BE2405" s="183"/>
      <c r="BF2405" s="183"/>
      <c r="BG2405" s="183"/>
      <c r="BH2405" s="4"/>
      <c r="BI2405" s="1"/>
      <c r="BJ2405" s="1"/>
      <c r="BK2405" s="1"/>
      <c r="BL2405" s="31"/>
      <c r="BM2405" s="31"/>
      <c r="BN2405" s="1"/>
      <c r="BO2405" s="1"/>
      <c r="BP2405" s="1"/>
      <c r="BQ2405" s="1"/>
      <c r="BR2405" s="1"/>
      <c r="BS2405" s="4"/>
      <c r="BT2405" s="37">
        <f t="shared" si="125"/>
        <v>45986</v>
      </c>
      <c r="BU2405" s="220"/>
      <c r="BV2405" s="183"/>
      <c r="BW2405" s="221"/>
      <c r="BX2405" s="183"/>
      <c r="BY2405" s="183"/>
      <c r="BZ2405" s="183"/>
      <c r="CA2405" s="183"/>
      <c r="CB2405" s="183"/>
      <c r="CC2405" s="183"/>
      <c r="CE2405" s="1"/>
      <c r="CF2405" s="1"/>
      <c r="CG2405" s="1"/>
      <c r="CH2405" s="1"/>
      <c r="CI2405" s="1"/>
      <c r="CJ2405" s="1"/>
      <c r="CK2405" s="1"/>
      <c r="CL2405" s="1"/>
      <c r="CM2405" s="1"/>
      <c r="CN2405" s="1"/>
      <c r="CO2405" s="1"/>
    </row>
    <row r="2406" spans="1:93" ht="30" customHeight="1" x14ac:dyDescent="0.2">
      <c r="A2406" s="1">
        <v>2400</v>
      </c>
      <c r="B2406" s="1" t="s">
        <v>619</v>
      </c>
      <c r="C2406" s="1" t="s">
        <v>620</v>
      </c>
      <c r="D2406" s="1" t="s">
        <v>621</v>
      </c>
      <c r="E2406" s="1" t="s">
        <v>622</v>
      </c>
      <c r="F2406" s="1" t="s">
        <v>74</v>
      </c>
      <c r="G2406" s="1">
        <v>4</v>
      </c>
      <c r="H2406" s="1" t="s">
        <v>341</v>
      </c>
      <c r="I2406" s="1" t="s">
        <v>114</v>
      </c>
      <c r="J2406" s="64">
        <v>287</v>
      </c>
      <c r="K2406" s="76">
        <v>2293312</v>
      </c>
      <c r="L2406" s="29">
        <v>45958</v>
      </c>
      <c r="M2406" s="29" t="s">
        <v>4163</v>
      </c>
      <c r="N2406" s="1" t="s">
        <v>478</v>
      </c>
      <c r="O2406" s="28" t="s">
        <v>225</v>
      </c>
      <c r="P2406" s="1" t="s">
        <v>216</v>
      </c>
      <c r="Q2406" s="76">
        <v>8</v>
      </c>
      <c r="R2406" s="1" t="s">
        <v>537</v>
      </c>
      <c r="T2406" s="1" t="s">
        <v>115</v>
      </c>
      <c r="U2406" s="1"/>
      <c r="V2406" s="1"/>
      <c r="W2406" s="4"/>
      <c r="X2406" s="28"/>
      <c r="Y2406" s="33"/>
      <c r="Z2406" s="33"/>
      <c r="AA2406" s="96"/>
      <c r="AB2406" s="178"/>
      <c r="AC2406" s="33">
        <v>21.5</v>
      </c>
      <c r="AD2406" s="33">
        <v>230</v>
      </c>
      <c r="AE2406" s="33" t="s">
        <v>103</v>
      </c>
      <c r="AF2406" s="33" t="s">
        <v>103</v>
      </c>
      <c r="AG2406" s="33"/>
      <c r="AH2406" s="4"/>
      <c r="AI2406" s="1"/>
      <c r="AJ2406" s="1"/>
      <c r="AK2406" s="1"/>
      <c r="AL2406" s="5"/>
      <c r="AM2406" s="164">
        <f t="shared" si="124"/>
        <v>45961</v>
      </c>
      <c r="AN2406" s="182"/>
      <c r="AO2406" s="183"/>
      <c r="AP2406" s="182"/>
      <c r="AQ2406" s="182"/>
      <c r="AR2406" s="182"/>
      <c r="AS2406" s="182"/>
      <c r="AT2406" s="182"/>
      <c r="AU2406" s="182"/>
      <c r="AV2406" s="182"/>
      <c r="AW2406" s="96"/>
      <c r="AX2406" s="37">
        <f t="shared" si="123"/>
        <v>45965</v>
      </c>
      <c r="AY2406" s="183"/>
      <c r="AZ2406" s="183"/>
      <c r="BA2406" s="183">
        <v>43</v>
      </c>
      <c r="BB2406" s="183">
        <v>44.4</v>
      </c>
      <c r="BC2406" s="183">
        <v>42.4</v>
      </c>
      <c r="BD2406" s="183">
        <v>44</v>
      </c>
      <c r="BE2406" s="183">
        <v>44.1</v>
      </c>
      <c r="BF2406" s="183">
        <v>41.3</v>
      </c>
      <c r="BG2406" s="183"/>
      <c r="BH2406" s="4"/>
      <c r="BI2406" s="1"/>
      <c r="BJ2406" s="1"/>
      <c r="BK2406" s="1"/>
      <c r="BL2406" s="31"/>
      <c r="BM2406" s="31"/>
      <c r="BN2406" s="1"/>
      <c r="BO2406" s="1"/>
      <c r="BP2406" s="1"/>
      <c r="BQ2406" s="1"/>
      <c r="BR2406" s="1"/>
      <c r="BS2406" s="4"/>
      <c r="BT2406" s="37">
        <f t="shared" si="125"/>
        <v>45986</v>
      </c>
      <c r="BU2406" s="220"/>
      <c r="BV2406" s="183"/>
      <c r="BW2406" s="221">
        <v>57.6</v>
      </c>
      <c r="BX2406" s="183">
        <v>59.4</v>
      </c>
      <c r="BY2406" s="183">
        <v>60.1</v>
      </c>
      <c r="BZ2406" s="183">
        <v>58.3</v>
      </c>
      <c r="CA2406" s="183">
        <v>55</v>
      </c>
      <c r="CB2406" s="183">
        <v>56</v>
      </c>
      <c r="CC2406" s="183"/>
      <c r="CE2406" s="1"/>
      <c r="CF2406" s="1"/>
      <c r="CG2406" s="1"/>
      <c r="CH2406" s="1"/>
      <c r="CI2406" s="1"/>
      <c r="CJ2406" s="1"/>
      <c r="CK2406" s="1"/>
      <c r="CL2406" s="1"/>
      <c r="CM2406" s="1"/>
      <c r="CN2406" s="1"/>
      <c r="CO2406" s="1"/>
    </row>
    <row r="2407" spans="1:93" ht="30" customHeight="1" x14ac:dyDescent="0.2">
      <c r="A2407" s="1">
        <v>2401</v>
      </c>
      <c r="B2407" s="1" t="s">
        <v>619</v>
      </c>
      <c r="C2407" s="1" t="s">
        <v>620</v>
      </c>
      <c r="D2407" s="1" t="s">
        <v>621</v>
      </c>
      <c r="E2407" s="1" t="s">
        <v>622</v>
      </c>
      <c r="F2407" s="1" t="s">
        <v>74</v>
      </c>
      <c r="G2407" s="1">
        <v>4</v>
      </c>
      <c r="H2407" s="1" t="s">
        <v>341</v>
      </c>
      <c r="I2407" s="1" t="s">
        <v>114</v>
      </c>
      <c r="J2407" s="64">
        <v>303</v>
      </c>
      <c r="K2407" s="76">
        <v>2294889</v>
      </c>
      <c r="L2407" s="29">
        <v>45958</v>
      </c>
      <c r="M2407" s="29" t="s">
        <v>4163</v>
      </c>
      <c r="N2407" s="1" t="s">
        <v>478</v>
      </c>
      <c r="O2407" s="28" t="s">
        <v>225</v>
      </c>
      <c r="P2407" s="1" t="s">
        <v>216</v>
      </c>
      <c r="Q2407" s="76">
        <v>8</v>
      </c>
      <c r="R2407" s="1" t="s">
        <v>537</v>
      </c>
      <c r="T2407" s="1" t="s">
        <v>115</v>
      </c>
      <c r="U2407" s="1"/>
      <c r="V2407" s="1"/>
      <c r="W2407" s="4"/>
      <c r="X2407" s="28"/>
      <c r="Y2407" s="33"/>
      <c r="Z2407" s="33"/>
      <c r="AA2407" s="96"/>
      <c r="AB2407" s="178"/>
      <c r="AC2407" s="33">
        <v>21.5</v>
      </c>
      <c r="AD2407" s="33">
        <v>220</v>
      </c>
      <c r="AE2407" s="33" t="s">
        <v>103</v>
      </c>
      <c r="AF2407" s="33" t="s">
        <v>103</v>
      </c>
      <c r="AG2407" s="33"/>
      <c r="AH2407" s="4"/>
      <c r="AI2407" s="1"/>
      <c r="AJ2407" s="1"/>
      <c r="AK2407" s="1"/>
      <c r="AL2407" s="5"/>
      <c r="AM2407" s="164">
        <f t="shared" si="124"/>
        <v>45961</v>
      </c>
      <c r="AN2407" s="182"/>
      <c r="AO2407" s="183"/>
      <c r="AP2407" s="182"/>
      <c r="AQ2407" s="182"/>
      <c r="AR2407" s="182"/>
      <c r="AS2407" s="182"/>
      <c r="AT2407" s="182"/>
      <c r="AU2407" s="182"/>
      <c r="AV2407" s="182"/>
      <c r="AW2407" s="96"/>
      <c r="AX2407" s="37">
        <f t="shared" si="123"/>
        <v>45965</v>
      </c>
      <c r="AY2407" s="183"/>
      <c r="AZ2407" s="183"/>
      <c r="BA2407" s="183"/>
      <c r="BB2407" s="183"/>
      <c r="BC2407" s="183"/>
      <c r="BD2407" s="183"/>
      <c r="BE2407" s="183"/>
      <c r="BF2407" s="183"/>
      <c r="BG2407" s="183"/>
      <c r="BH2407" s="4"/>
      <c r="BI2407" s="1"/>
      <c r="BJ2407" s="1"/>
      <c r="BK2407" s="1"/>
      <c r="BL2407" s="31"/>
      <c r="BM2407" s="31"/>
      <c r="BN2407" s="1"/>
      <c r="BO2407" s="1"/>
      <c r="BP2407" s="1"/>
      <c r="BQ2407" s="1"/>
      <c r="BR2407" s="1"/>
      <c r="BS2407" s="4"/>
      <c r="BT2407" s="37">
        <f t="shared" si="125"/>
        <v>45986</v>
      </c>
      <c r="BU2407" s="220"/>
      <c r="BV2407" s="183"/>
      <c r="BW2407" s="221"/>
      <c r="BX2407" s="183"/>
      <c r="BY2407" s="183"/>
      <c r="BZ2407" s="183"/>
      <c r="CA2407" s="183"/>
      <c r="CB2407" s="183"/>
      <c r="CC2407" s="183"/>
      <c r="CE2407" s="1"/>
      <c r="CF2407" s="1"/>
      <c r="CG2407" s="1"/>
      <c r="CH2407" s="1"/>
      <c r="CI2407" s="1"/>
      <c r="CJ2407" s="1"/>
      <c r="CK2407" s="1"/>
      <c r="CL2407" s="1"/>
      <c r="CM2407" s="1"/>
      <c r="CN2407" s="1"/>
      <c r="CO2407" s="1"/>
    </row>
    <row r="2408" spans="1:93" ht="30" customHeight="1" x14ac:dyDescent="0.2">
      <c r="A2408" s="1">
        <v>2402</v>
      </c>
      <c r="B2408" s="1" t="s">
        <v>619</v>
      </c>
      <c r="C2408" s="1" t="s">
        <v>620</v>
      </c>
      <c r="D2408" s="1" t="s">
        <v>621</v>
      </c>
      <c r="E2408" s="1" t="s">
        <v>622</v>
      </c>
      <c r="F2408" s="1" t="s">
        <v>74</v>
      </c>
      <c r="G2408" s="1">
        <v>4</v>
      </c>
      <c r="H2408" s="1" t="s">
        <v>341</v>
      </c>
      <c r="I2408" s="1" t="s">
        <v>114</v>
      </c>
      <c r="J2408" s="64">
        <v>551</v>
      </c>
      <c r="K2408" s="76">
        <v>2293313</v>
      </c>
      <c r="L2408" s="29">
        <v>45958</v>
      </c>
      <c r="M2408" s="29" t="s">
        <v>4163</v>
      </c>
      <c r="N2408" s="1" t="s">
        <v>478</v>
      </c>
      <c r="O2408" s="28" t="s">
        <v>225</v>
      </c>
      <c r="P2408" s="1" t="s">
        <v>216</v>
      </c>
      <c r="Q2408" s="76">
        <v>12</v>
      </c>
      <c r="R2408" s="1" t="s">
        <v>537</v>
      </c>
      <c r="T2408" s="1" t="s">
        <v>115</v>
      </c>
      <c r="U2408" s="1"/>
      <c r="V2408" s="1"/>
      <c r="W2408" s="4"/>
      <c r="X2408" s="28"/>
      <c r="Y2408" s="33"/>
      <c r="Z2408" s="33"/>
      <c r="AA2408" s="96"/>
      <c r="AB2408" s="178"/>
      <c r="AC2408" s="33">
        <v>21</v>
      </c>
      <c r="AD2408" s="33">
        <v>225</v>
      </c>
      <c r="AE2408" s="33" t="s">
        <v>103</v>
      </c>
      <c r="AF2408" s="33" t="s">
        <v>103</v>
      </c>
      <c r="AG2408" s="33"/>
      <c r="AH2408" s="4"/>
      <c r="AI2408" s="1"/>
      <c r="AJ2408" s="1"/>
      <c r="AK2408" s="1"/>
      <c r="AL2408" s="5"/>
      <c r="AM2408" s="164">
        <f t="shared" si="124"/>
        <v>45961</v>
      </c>
      <c r="AN2408" s="182"/>
      <c r="AO2408" s="183"/>
      <c r="AP2408" s="182"/>
      <c r="AQ2408" s="182"/>
      <c r="AR2408" s="182"/>
      <c r="AS2408" s="182"/>
      <c r="AT2408" s="182"/>
      <c r="AU2408" s="182"/>
      <c r="AV2408" s="182"/>
      <c r="AW2408" s="96"/>
      <c r="AX2408" s="37">
        <f t="shared" si="123"/>
        <v>45965</v>
      </c>
      <c r="AY2408" s="183"/>
      <c r="AZ2408" s="183"/>
      <c r="BA2408" s="183"/>
      <c r="BB2408" s="183"/>
      <c r="BC2408" s="183"/>
      <c r="BD2408" s="183"/>
      <c r="BE2408" s="183"/>
      <c r="BF2408" s="183"/>
      <c r="BG2408" s="183"/>
      <c r="BH2408" s="4"/>
      <c r="BI2408" s="1"/>
      <c r="BJ2408" s="1"/>
      <c r="BK2408" s="1"/>
      <c r="BL2408" s="31"/>
      <c r="BM2408" s="31"/>
      <c r="BN2408" s="1"/>
      <c r="BO2408" s="1"/>
      <c r="BP2408" s="1"/>
      <c r="BQ2408" s="1"/>
      <c r="BR2408" s="1"/>
      <c r="BS2408" s="4"/>
      <c r="BT2408" s="37">
        <f t="shared" si="125"/>
        <v>45986</v>
      </c>
      <c r="BU2408" s="220"/>
      <c r="BV2408" s="183"/>
      <c r="BW2408" s="221"/>
      <c r="BX2408" s="183"/>
      <c r="BY2408" s="183"/>
      <c r="BZ2408" s="183"/>
      <c r="CA2408" s="183"/>
      <c r="CB2408" s="183"/>
      <c r="CC2408" s="183"/>
      <c r="CE2408" s="1"/>
      <c r="CF2408" s="1"/>
      <c r="CG2408" s="1"/>
      <c r="CH2408" s="1"/>
      <c r="CI2408" s="1"/>
      <c r="CJ2408" s="1"/>
      <c r="CK2408" s="1"/>
      <c r="CL2408" s="1"/>
      <c r="CM2408" s="1"/>
      <c r="CN2408" s="1"/>
      <c r="CO2408" s="1"/>
    </row>
    <row r="2409" spans="1:93" ht="30" customHeight="1" x14ac:dyDescent="0.2">
      <c r="A2409" s="1">
        <v>2403</v>
      </c>
      <c r="B2409" s="1" t="s">
        <v>619</v>
      </c>
      <c r="C2409" s="1" t="s">
        <v>620</v>
      </c>
      <c r="D2409" s="1" t="s">
        <v>621</v>
      </c>
      <c r="E2409" s="1" t="s">
        <v>622</v>
      </c>
      <c r="F2409" s="1" t="s">
        <v>74</v>
      </c>
      <c r="G2409" s="1">
        <v>4</v>
      </c>
      <c r="H2409" s="1" t="s">
        <v>341</v>
      </c>
      <c r="I2409" s="1" t="s">
        <v>114</v>
      </c>
      <c r="J2409" s="64">
        <v>295</v>
      </c>
      <c r="K2409" s="76">
        <v>2294890</v>
      </c>
      <c r="L2409" s="29">
        <v>45958</v>
      </c>
      <c r="M2409" s="29" t="s">
        <v>4163</v>
      </c>
      <c r="N2409" s="1" t="s">
        <v>478</v>
      </c>
      <c r="O2409" s="28" t="s">
        <v>225</v>
      </c>
      <c r="P2409" s="1" t="s">
        <v>216</v>
      </c>
      <c r="Q2409" s="76">
        <v>8</v>
      </c>
      <c r="R2409" s="1" t="s">
        <v>537</v>
      </c>
      <c r="T2409" s="1" t="s">
        <v>115</v>
      </c>
      <c r="U2409" s="1"/>
      <c r="V2409" s="1"/>
      <c r="W2409" s="4"/>
      <c r="X2409" s="28"/>
      <c r="Y2409" s="33"/>
      <c r="Z2409" s="33"/>
      <c r="AA2409" s="96"/>
      <c r="AB2409" s="178"/>
      <c r="AC2409" s="33">
        <v>23.5</v>
      </c>
      <c r="AD2409" s="33">
        <v>220</v>
      </c>
      <c r="AE2409" s="33" t="s">
        <v>103</v>
      </c>
      <c r="AF2409" s="33" t="s">
        <v>103</v>
      </c>
      <c r="AG2409" s="33"/>
      <c r="AH2409" s="4"/>
      <c r="AI2409" s="1"/>
      <c r="AJ2409" s="1"/>
      <c r="AK2409" s="1"/>
      <c r="AL2409" s="5"/>
      <c r="AM2409" s="164">
        <f t="shared" si="124"/>
        <v>45961</v>
      </c>
      <c r="AN2409" s="182"/>
      <c r="AO2409" s="183"/>
      <c r="AP2409" s="182"/>
      <c r="AQ2409" s="182"/>
      <c r="AR2409" s="182"/>
      <c r="AS2409" s="182"/>
      <c r="AT2409" s="182"/>
      <c r="AU2409" s="182"/>
      <c r="AV2409" s="182"/>
      <c r="AW2409" s="96"/>
      <c r="AX2409" s="37">
        <f t="shared" si="123"/>
        <v>45965</v>
      </c>
      <c r="AY2409" s="183"/>
      <c r="AZ2409" s="183"/>
      <c r="BA2409" s="183"/>
      <c r="BB2409" s="183"/>
      <c r="BC2409" s="183"/>
      <c r="BD2409" s="183"/>
      <c r="BE2409" s="183"/>
      <c r="BF2409" s="183"/>
      <c r="BG2409" s="183"/>
      <c r="BH2409" s="4"/>
      <c r="BI2409" s="1"/>
      <c r="BJ2409" s="1"/>
      <c r="BK2409" s="1"/>
      <c r="BL2409" s="31"/>
      <c r="BM2409" s="31"/>
      <c r="BN2409" s="1"/>
      <c r="BO2409" s="1"/>
      <c r="BP2409" s="1"/>
      <c r="BQ2409" s="1"/>
      <c r="BR2409" s="1"/>
      <c r="BS2409" s="4"/>
      <c r="BT2409" s="37">
        <f t="shared" si="125"/>
        <v>45986</v>
      </c>
      <c r="BU2409" s="220"/>
      <c r="BV2409" s="183"/>
      <c r="BW2409" s="221"/>
      <c r="BX2409" s="183"/>
      <c r="BY2409" s="183"/>
      <c r="BZ2409" s="183"/>
      <c r="CA2409" s="183"/>
      <c r="CB2409" s="183"/>
      <c r="CC2409" s="183"/>
      <c r="CE2409" s="1"/>
      <c r="CF2409" s="1"/>
      <c r="CG2409" s="1"/>
      <c r="CH2409" s="1"/>
      <c r="CI2409" s="1"/>
      <c r="CJ2409" s="1"/>
      <c r="CK2409" s="1"/>
      <c r="CL2409" s="1"/>
      <c r="CM2409" s="1"/>
      <c r="CN2409" s="1"/>
      <c r="CO2409" s="1"/>
    </row>
    <row r="2410" spans="1:93" ht="30" customHeight="1" x14ac:dyDescent="0.2">
      <c r="A2410" s="1">
        <v>2404</v>
      </c>
      <c r="B2410" s="1" t="s">
        <v>619</v>
      </c>
      <c r="C2410" s="1" t="s">
        <v>620</v>
      </c>
      <c r="D2410" s="1" t="s">
        <v>621</v>
      </c>
      <c r="E2410" s="1" t="s">
        <v>622</v>
      </c>
      <c r="F2410" s="1" t="s">
        <v>74</v>
      </c>
      <c r="G2410" s="1">
        <v>4</v>
      </c>
      <c r="H2410" s="1" t="s">
        <v>341</v>
      </c>
      <c r="I2410" s="1" t="s">
        <v>114</v>
      </c>
      <c r="J2410" s="64">
        <v>294</v>
      </c>
      <c r="K2410" s="76">
        <v>2293314</v>
      </c>
      <c r="L2410" s="29">
        <v>45958</v>
      </c>
      <c r="M2410" s="29" t="s">
        <v>4163</v>
      </c>
      <c r="N2410" s="1" t="s">
        <v>478</v>
      </c>
      <c r="O2410" s="28" t="s">
        <v>225</v>
      </c>
      <c r="P2410" s="1" t="s">
        <v>216</v>
      </c>
      <c r="Q2410" s="76">
        <v>8</v>
      </c>
      <c r="R2410" s="1" t="s">
        <v>537</v>
      </c>
      <c r="T2410" s="1" t="s">
        <v>115</v>
      </c>
      <c r="U2410" s="1"/>
      <c r="V2410" s="1"/>
      <c r="W2410" s="4"/>
      <c r="X2410" s="28"/>
      <c r="Y2410" s="33"/>
      <c r="Z2410" s="33"/>
      <c r="AA2410" s="96"/>
      <c r="AB2410" s="178"/>
      <c r="AC2410" s="33">
        <v>23</v>
      </c>
      <c r="AD2410" s="33">
        <v>240</v>
      </c>
      <c r="AE2410" s="33" t="s">
        <v>103</v>
      </c>
      <c r="AF2410" s="33" t="s">
        <v>103</v>
      </c>
      <c r="AG2410" s="33"/>
      <c r="AH2410" s="4"/>
      <c r="AI2410" s="1"/>
      <c r="AJ2410" s="1"/>
      <c r="AK2410" s="1"/>
      <c r="AL2410" s="5"/>
      <c r="AM2410" s="164">
        <f t="shared" si="124"/>
        <v>45961</v>
      </c>
      <c r="AN2410" s="182"/>
      <c r="AO2410" s="183"/>
      <c r="AP2410" s="182"/>
      <c r="AQ2410" s="182"/>
      <c r="AR2410" s="182"/>
      <c r="AS2410" s="182"/>
      <c r="AT2410" s="182"/>
      <c r="AU2410" s="182"/>
      <c r="AV2410" s="182"/>
      <c r="AW2410" s="96"/>
      <c r="AX2410" s="37">
        <f t="shared" si="123"/>
        <v>45965</v>
      </c>
      <c r="AY2410" s="183"/>
      <c r="AZ2410" s="183"/>
      <c r="BA2410" s="183"/>
      <c r="BB2410" s="183"/>
      <c r="BC2410" s="183"/>
      <c r="BD2410" s="183"/>
      <c r="BE2410" s="183"/>
      <c r="BF2410" s="183"/>
      <c r="BG2410" s="183"/>
      <c r="BH2410" s="4"/>
      <c r="BI2410" s="1"/>
      <c r="BJ2410" s="1"/>
      <c r="BK2410" s="1"/>
      <c r="BL2410" s="31"/>
      <c r="BM2410" s="31"/>
      <c r="BN2410" s="1"/>
      <c r="BO2410" s="1"/>
      <c r="BP2410" s="1"/>
      <c r="BQ2410" s="1"/>
      <c r="BR2410" s="1"/>
      <c r="BS2410" s="4"/>
      <c r="BT2410" s="37">
        <f t="shared" si="125"/>
        <v>45986</v>
      </c>
      <c r="BU2410" s="220"/>
      <c r="BV2410" s="183"/>
      <c r="BW2410" s="221"/>
      <c r="BX2410" s="183"/>
      <c r="BY2410" s="183"/>
      <c r="BZ2410" s="183"/>
      <c r="CA2410" s="183"/>
      <c r="CB2410" s="183"/>
      <c r="CC2410" s="183"/>
      <c r="CE2410" s="1"/>
      <c r="CF2410" s="1"/>
      <c r="CG2410" s="1"/>
      <c r="CH2410" s="1"/>
      <c r="CI2410" s="1"/>
      <c r="CJ2410" s="1"/>
      <c r="CK2410" s="1"/>
      <c r="CL2410" s="1"/>
      <c r="CM2410" s="1"/>
      <c r="CN2410" s="1"/>
      <c r="CO2410" s="1"/>
    </row>
    <row r="2411" spans="1:93" ht="30" customHeight="1" x14ac:dyDescent="0.2">
      <c r="A2411" s="1">
        <v>2405</v>
      </c>
      <c r="B2411" s="1" t="s">
        <v>619</v>
      </c>
      <c r="C2411" s="1" t="s">
        <v>620</v>
      </c>
      <c r="D2411" s="1" t="s">
        <v>621</v>
      </c>
      <c r="E2411" s="1" t="s">
        <v>622</v>
      </c>
      <c r="F2411" s="1" t="s">
        <v>74</v>
      </c>
      <c r="G2411" s="1">
        <v>4</v>
      </c>
      <c r="H2411" s="1" t="s">
        <v>341</v>
      </c>
      <c r="I2411" s="1" t="s">
        <v>114</v>
      </c>
      <c r="J2411" s="64">
        <v>302</v>
      </c>
      <c r="K2411" s="76">
        <v>2294891</v>
      </c>
      <c r="L2411" s="29">
        <v>45958</v>
      </c>
      <c r="M2411" s="29" t="s">
        <v>4163</v>
      </c>
      <c r="N2411" s="1" t="s">
        <v>478</v>
      </c>
      <c r="O2411" s="28" t="s">
        <v>225</v>
      </c>
      <c r="P2411" s="1" t="s">
        <v>216</v>
      </c>
      <c r="Q2411" s="76">
        <v>8</v>
      </c>
      <c r="R2411" s="1" t="s">
        <v>537</v>
      </c>
      <c r="T2411" s="1" t="s">
        <v>115</v>
      </c>
      <c r="U2411" s="1"/>
      <c r="V2411" s="1"/>
      <c r="W2411" s="4"/>
      <c r="X2411" s="28"/>
      <c r="Y2411" s="33"/>
      <c r="Z2411" s="33"/>
      <c r="AA2411" s="96"/>
      <c r="AB2411" s="178"/>
      <c r="AC2411" s="33">
        <v>21</v>
      </c>
      <c r="AD2411" s="33">
        <v>220</v>
      </c>
      <c r="AE2411" s="33" t="s">
        <v>103</v>
      </c>
      <c r="AF2411" s="33" t="s">
        <v>103</v>
      </c>
      <c r="AG2411" s="33"/>
      <c r="AH2411" s="4"/>
      <c r="AI2411" s="1"/>
      <c r="AJ2411" s="1"/>
      <c r="AK2411" s="1"/>
      <c r="AL2411" s="5"/>
      <c r="AM2411" s="164">
        <f t="shared" si="124"/>
        <v>45961</v>
      </c>
      <c r="AN2411" s="182"/>
      <c r="AO2411" s="183"/>
      <c r="AP2411" s="182"/>
      <c r="AQ2411" s="182"/>
      <c r="AR2411" s="182"/>
      <c r="AS2411" s="182"/>
      <c r="AT2411" s="182"/>
      <c r="AU2411" s="182"/>
      <c r="AV2411" s="182"/>
      <c r="AW2411" s="96"/>
      <c r="AX2411" s="37">
        <f t="shared" si="123"/>
        <v>45965</v>
      </c>
      <c r="AY2411" s="183"/>
      <c r="AZ2411" s="183"/>
      <c r="BA2411" s="183"/>
      <c r="BB2411" s="183"/>
      <c r="BC2411" s="183"/>
      <c r="BD2411" s="183"/>
      <c r="BE2411" s="183"/>
      <c r="BF2411" s="183"/>
      <c r="BG2411" s="183"/>
      <c r="BH2411" s="4"/>
      <c r="BI2411" s="1"/>
      <c r="BJ2411" s="1"/>
      <c r="BK2411" s="1"/>
      <c r="BL2411" s="31"/>
      <c r="BM2411" s="31"/>
      <c r="BN2411" s="1"/>
      <c r="BO2411" s="1"/>
      <c r="BP2411" s="1"/>
      <c r="BQ2411" s="1"/>
      <c r="BR2411" s="1"/>
      <c r="BS2411" s="4"/>
      <c r="BT2411" s="37">
        <f t="shared" si="125"/>
        <v>45986</v>
      </c>
      <c r="BU2411" s="220"/>
      <c r="BV2411" s="183"/>
      <c r="BW2411" s="221"/>
      <c r="BX2411" s="183"/>
      <c r="BY2411" s="183"/>
      <c r="BZ2411" s="183"/>
      <c r="CA2411" s="183"/>
      <c r="CB2411" s="183"/>
      <c r="CC2411" s="183"/>
      <c r="CE2411" s="1"/>
      <c r="CF2411" s="1"/>
      <c r="CG2411" s="1"/>
      <c r="CH2411" s="1"/>
      <c r="CI2411" s="1"/>
      <c r="CJ2411" s="1"/>
      <c r="CK2411" s="1"/>
      <c r="CL2411" s="1"/>
      <c r="CM2411" s="1"/>
      <c r="CN2411" s="1"/>
      <c r="CO2411" s="1"/>
    </row>
    <row r="2412" spans="1:93" ht="30" customHeight="1" x14ac:dyDescent="0.2">
      <c r="A2412" s="1">
        <v>2406</v>
      </c>
      <c r="B2412" s="1" t="s">
        <v>619</v>
      </c>
      <c r="C2412" s="1" t="s">
        <v>620</v>
      </c>
      <c r="D2412" s="1" t="s">
        <v>621</v>
      </c>
      <c r="E2412" s="1" t="s">
        <v>622</v>
      </c>
      <c r="F2412" s="1" t="s">
        <v>74</v>
      </c>
      <c r="G2412" s="1">
        <v>4</v>
      </c>
      <c r="H2412" s="1" t="s">
        <v>341</v>
      </c>
      <c r="I2412" s="1" t="s">
        <v>114</v>
      </c>
      <c r="J2412" s="64">
        <v>393</v>
      </c>
      <c r="K2412" s="76">
        <v>2293315</v>
      </c>
      <c r="L2412" s="29">
        <v>45958</v>
      </c>
      <c r="M2412" s="29" t="s">
        <v>4163</v>
      </c>
      <c r="N2412" s="1" t="s">
        <v>478</v>
      </c>
      <c r="O2412" s="28" t="s">
        <v>225</v>
      </c>
      <c r="P2412" s="1" t="s">
        <v>216</v>
      </c>
      <c r="Q2412" s="76">
        <v>10</v>
      </c>
      <c r="R2412" s="1" t="s">
        <v>537</v>
      </c>
      <c r="T2412" s="1" t="s">
        <v>115</v>
      </c>
      <c r="U2412" s="1"/>
      <c r="V2412" s="1"/>
      <c r="W2412" s="4"/>
      <c r="X2412" s="28"/>
      <c r="Y2412" s="33"/>
      <c r="Z2412" s="33"/>
      <c r="AA2412" s="96"/>
      <c r="AB2412" s="178"/>
      <c r="AC2412" s="33">
        <v>22.5</v>
      </c>
      <c r="AD2412" s="33">
        <v>235</v>
      </c>
      <c r="AE2412" s="33" t="s">
        <v>103</v>
      </c>
      <c r="AF2412" s="33" t="s">
        <v>103</v>
      </c>
      <c r="AG2412" s="33"/>
      <c r="AH2412" s="4"/>
      <c r="AI2412" s="1"/>
      <c r="AJ2412" s="1"/>
      <c r="AK2412" s="1"/>
      <c r="AL2412" s="5"/>
      <c r="AM2412" s="164">
        <f t="shared" si="124"/>
        <v>45961</v>
      </c>
      <c r="AN2412" s="182"/>
      <c r="AO2412" s="183"/>
      <c r="AP2412" s="182"/>
      <c r="AQ2412" s="182"/>
      <c r="AR2412" s="182"/>
      <c r="AS2412" s="182"/>
      <c r="AT2412" s="182"/>
      <c r="AU2412" s="182"/>
      <c r="AV2412" s="182"/>
      <c r="AW2412" s="96"/>
      <c r="AX2412" s="37">
        <f t="shared" si="123"/>
        <v>45965</v>
      </c>
      <c r="AY2412" s="183"/>
      <c r="AZ2412" s="183"/>
      <c r="BA2412" s="183"/>
      <c r="BB2412" s="183"/>
      <c r="BC2412" s="183"/>
      <c r="BD2412" s="183"/>
      <c r="BE2412" s="183"/>
      <c r="BF2412" s="183"/>
      <c r="BG2412" s="183"/>
      <c r="BH2412" s="4"/>
      <c r="BI2412" s="1"/>
      <c r="BJ2412" s="1"/>
      <c r="BK2412" s="1"/>
      <c r="BL2412" s="31"/>
      <c r="BM2412" s="31"/>
      <c r="BN2412" s="1"/>
      <c r="BO2412" s="1"/>
      <c r="BP2412" s="1"/>
      <c r="BQ2412" s="1"/>
      <c r="BR2412" s="1"/>
      <c r="BS2412" s="4"/>
      <c r="BT2412" s="37">
        <f t="shared" si="125"/>
        <v>45986</v>
      </c>
      <c r="BU2412" s="220"/>
      <c r="BV2412" s="183"/>
      <c r="BW2412" s="221"/>
      <c r="BX2412" s="183"/>
      <c r="BY2412" s="183"/>
      <c r="BZ2412" s="183"/>
      <c r="CA2412" s="183"/>
      <c r="CB2412" s="183"/>
      <c r="CC2412" s="183"/>
      <c r="CE2412" s="1"/>
      <c r="CF2412" s="1"/>
      <c r="CG2412" s="1"/>
      <c r="CH2412" s="1"/>
      <c r="CI2412" s="1"/>
      <c r="CJ2412" s="1"/>
      <c r="CK2412" s="1"/>
      <c r="CL2412" s="1"/>
      <c r="CM2412" s="1"/>
      <c r="CN2412" s="1"/>
      <c r="CO2412" s="1"/>
    </row>
    <row r="2413" spans="1:93" ht="30" customHeight="1" x14ac:dyDescent="0.2">
      <c r="A2413" s="1">
        <v>2407</v>
      </c>
      <c r="B2413" s="1" t="s">
        <v>619</v>
      </c>
      <c r="C2413" s="1" t="s">
        <v>620</v>
      </c>
      <c r="D2413" s="1" t="s">
        <v>621</v>
      </c>
      <c r="E2413" s="1" t="s">
        <v>622</v>
      </c>
      <c r="F2413" s="1" t="s">
        <v>74</v>
      </c>
      <c r="G2413" s="1">
        <v>4</v>
      </c>
      <c r="H2413" s="1" t="s">
        <v>341</v>
      </c>
      <c r="I2413" s="1" t="s">
        <v>114</v>
      </c>
      <c r="J2413" s="64">
        <v>558</v>
      </c>
      <c r="K2413" s="76">
        <v>2293316</v>
      </c>
      <c r="L2413" s="29">
        <v>45958</v>
      </c>
      <c r="M2413" s="29" t="s">
        <v>4163</v>
      </c>
      <c r="N2413" s="1" t="s">
        <v>478</v>
      </c>
      <c r="O2413" s="28" t="s">
        <v>225</v>
      </c>
      <c r="P2413" s="1" t="s">
        <v>216</v>
      </c>
      <c r="Q2413" s="76">
        <v>12</v>
      </c>
      <c r="R2413" s="1" t="s">
        <v>537</v>
      </c>
      <c r="T2413" s="1" t="s">
        <v>115</v>
      </c>
      <c r="U2413" s="1"/>
      <c r="V2413" s="1"/>
      <c r="W2413" s="4"/>
      <c r="X2413" s="28"/>
      <c r="Y2413" s="33"/>
      <c r="Z2413" s="33"/>
      <c r="AA2413" s="96"/>
      <c r="AB2413" s="178"/>
      <c r="AC2413" s="33">
        <v>23</v>
      </c>
      <c r="AD2413" s="33">
        <v>200</v>
      </c>
      <c r="AE2413" s="33" t="s">
        <v>103</v>
      </c>
      <c r="AF2413" s="33" t="s">
        <v>103</v>
      </c>
      <c r="AG2413" s="33"/>
      <c r="AH2413" s="4"/>
      <c r="AI2413" s="1"/>
      <c r="AJ2413" s="1"/>
      <c r="AK2413" s="1"/>
      <c r="AL2413" s="5"/>
      <c r="AM2413" s="164">
        <f t="shared" si="124"/>
        <v>45961</v>
      </c>
      <c r="AN2413" s="182"/>
      <c r="AO2413" s="183"/>
      <c r="AP2413" s="182"/>
      <c r="AQ2413" s="182"/>
      <c r="AR2413" s="182"/>
      <c r="AS2413" s="182"/>
      <c r="AT2413" s="182"/>
      <c r="AU2413" s="182"/>
      <c r="AV2413" s="182"/>
      <c r="AW2413" s="96"/>
      <c r="AX2413" s="37">
        <f t="shared" si="123"/>
        <v>45965</v>
      </c>
      <c r="AY2413" s="183"/>
      <c r="AZ2413" s="183"/>
      <c r="BA2413" s="183"/>
      <c r="BB2413" s="183"/>
      <c r="BC2413" s="183"/>
      <c r="BD2413" s="183"/>
      <c r="BE2413" s="183"/>
      <c r="BF2413" s="183"/>
      <c r="BG2413" s="183"/>
      <c r="BH2413" s="4"/>
      <c r="BI2413" s="1"/>
      <c r="BJ2413" s="1"/>
      <c r="BK2413" s="1"/>
      <c r="BL2413" s="31"/>
      <c r="BM2413" s="31"/>
      <c r="BN2413" s="1"/>
      <c r="BO2413" s="1"/>
      <c r="BP2413" s="1"/>
      <c r="BQ2413" s="1"/>
      <c r="BR2413" s="1"/>
      <c r="BS2413" s="4"/>
      <c r="BT2413" s="37">
        <f t="shared" si="125"/>
        <v>45986</v>
      </c>
      <c r="BU2413" s="220"/>
      <c r="BV2413" s="183"/>
      <c r="BW2413" s="221"/>
      <c r="BX2413" s="183"/>
      <c r="BY2413" s="183"/>
      <c r="BZ2413" s="183"/>
      <c r="CA2413" s="183"/>
      <c r="CB2413" s="183"/>
      <c r="CC2413" s="183"/>
      <c r="CE2413" s="1"/>
      <c r="CF2413" s="1"/>
      <c r="CG2413" s="1"/>
      <c r="CH2413" s="1"/>
      <c r="CI2413" s="1"/>
      <c r="CJ2413" s="1"/>
      <c r="CK2413" s="1"/>
      <c r="CL2413" s="1"/>
      <c r="CM2413" s="1"/>
      <c r="CN2413" s="1"/>
      <c r="CO2413" s="1"/>
    </row>
    <row r="2414" spans="1:93" ht="30" customHeight="1" x14ac:dyDescent="0.2">
      <c r="A2414" s="1">
        <v>2408</v>
      </c>
      <c r="B2414" s="1" t="s">
        <v>619</v>
      </c>
      <c r="C2414" s="1" t="s">
        <v>620</v>
      </c>
      <c r="D2414" s="1" t="s">
        <v>621</v>
      </c>
      <c r="E2414" s="1" t="s">
        <v>622</v>
      </c>
      <c r="F2414" s="1" t="s">
        <v>74</v>
      </c>
      <c r="G2414" s="1">
        <v>4</v>
      </c>
      <c r="H2414" s="1" t="s">
        <v>341</v>
      </c>
      <c r="I2414" s="1" t="s">
        <v>114</v>
      </c>
      <c r="J2414" s="64">
        <v>392</v>
      </c>
      <c r="K2414" s="76">
        <v>2294893</v>
      </c>
      <c r="L2414" s="29">
        <v>45958</v>
      </c>
      <c r="M2414" s="29" t="s">
        <v>4163</v>
      </c>
      <c r="N2414" s="1" t="s">
        <v>478</v>
      </c>
      <c r="O2414" s="28" t="s">
        <v>225</v>
      </c>
      <c r="P2414" s="1" t="s">
        <v>216</v>
      </c>
      <c r="Q2414" s="76">
        <v>9</v>
      </c>
      <c r="R2414" s="1" t="s">
        <v>537</v>
      </c>
      <c r="T2414" s="1" t="s">
        <v>115</v>
      </c>
      <c r="U2414" s="1"/>
      <c r="V2414" s="1"/>
      <c r="W2414" s="4"/>
      <c r="X2414" s="28"/>
      <c r="Y2414" s="33"/>
      <c r="Z2414" s="33"/>
      <c r="AA2414" s="96"/>
      <c r="AB2414" s="178"/>
      <c r="AC2414" s="33">
        <v>23.5</v>
      </c>
      <c r="AD2414" s="33">
        <v>230</v>
      </c>
      <c r="AE2414" s="33" t="s">
        <v>103</v>
      </c>
      <c r="AF2414" s="33" t="s">
        <v>103</v>
      </c>
      <c r="AG2414" s="33"/>
      <c r="AH2414" s="4"/>
      <c r="AI2414" s="1"/>
      <c r="AJ2414" s="1"/>
      <c r="AK2414" s="1"/>
      <c r="AL2414" s="5"/>
      <c r="AM2414" s="164">
        <f t="shared" si="124"/>
        <v>45961</v>
      </c>
      <c r="AN2414" s="182"/>
      <c r="AO2414" s="183"/>
      <c r="AP2414" s="182"/>
      <c r="AQ2414" s="182"/>
      <c r="AR2414" s="182"/>
      <c r="AS2414" s="182"/>
      <c r="AT2414" s="182"/>
      <c r="AU2414" s="182"/>
      <c r="AV2414" s="182"/>
      <c r="AW2414" s="96"/>
      <c r="AX2414" s="37">
        <f t="shared" si="123"/>
        <v>45965</v>
      </c>
      <c r="AY2414" s="183"/>
      <c r="AZ2414" s="183"/>
      <c r="BA2414" s="183"/>
      <c r="BB2414" s="183"/>
      <c r="BC2414" s="183"/>
      <c r="BD2414" s="183"/>
      <c r="BE2414" s="183"/>
      <c r="BF2414" s="183"/>
      <c r="BG2414" s="183"/>
      <c r="BH2414" s="4"/>
      <c r="BI2414" s="1"/>
      <c r="BJ2414" s="1"/>
      <c r="BK2414" s="1"/>
      <c r="BL2414" s="31"/>
      <c r="BM2414" s="31"/>
      <c r="BN2414" s="1"/>
      <c r="BO2414" s="1"/>
      <c r="BP2414" s="1"/>
      <c r="BQ2414" s="1"/>
      <c r="BR2414" s="1"/>
      <c r="BS2414" s="4"/>
      <c r="BT2414" s="37">
        <f t="shared" si="125"/>
        <v>45986</v>
      </c>
      <c r="BU2414" s="220"/>
      <c r="BV2414" s="183"/>
      <c r="BW2414" s="221"/>
      <c r="BX2414" s="183"/>
      <c r="BY2414" s="183"/>
      <c r="BZ2414" s="183"/>
      <c r="CA2414" s="183"/>
      <c r="CB2414" s="183"/>
      <c r="CC2414" s="183"/>
      <c r="CE2414" s="1"/>
      <c r="CF2414" s="1"/>
      <c r="CG2414" s="1"/>
      <c r="CH2414" s="1"/>
      <c r="CI2414" s="1"/>
      <c r="CJ2414" s="1"/>
      <c r="CK2414" s="1"/>
      <c r="CL2414" s="1"/>
      <c r="CM2414" s="1"/>
      <c r="CN2414" s="1"/>
      <c r="CO2414" s="1"/>
    </row>
    <row r="2415" spans="1:93" ht="30" customHeight="1" x14ac:dyDescent="0.2">
      <c r="A2415" s="1">
        <v>2409</v>
      </c>
      <c r="B2415" s="1" t="s">
        <v>619</v>
      </c>
      <c r="C2415" s="1" t="s">
        <v>620</v>
      </c>
      <c r="D2415" s="1" t="s">
        <v>621</v>
      </c>
      <c r="E2415" s="1" t="s">
        <v>622</v>
      </c>
      <c r="F2415" s="1" t="s">
        <v>74</v>
      </c>
      <c r="G2415" s="1">
        <v>4</v>
      </c>
      <c r="H2415" s="1" t="s">
        <v>341</v>
      </c>
      <c r="I2415" s="1" t="s">
        <v>114</v>
      </c>
      <c r="J2415" s="64">
        <v>278</v>
      </c>
      <c r="K2415" s="76">
        <v>2294894</v>
      </c>
      <c r="L2415" s="29">
        <v>45958</v>
      </c>
      <c r="M2415" s="29" t="s">
        <v>4163</v>
      </c>
      <c r="N2415" s="1" t="s">
        <v>478</v>
      </c>
      <c r="O2415" s="28" t="s">
        <v>225</v>
      </c>
      <c r="P2415" s="1" t="s">
        <v>216</v>
      </c>
      <c r="Q2415" s="76">
        <v>8</v>
      </c>
      <c r="R2415" s="1" t="s">
        <v>537</v>
      </c>
      <c r="T2415" s="1" t="s">
        <v>115</v>
      </c>
      <c r="U2415" s="1"/>
      <c r="V2415" s="1"/>
      <c r="W2415" s="4"/>
      <c r="X2415" s="28"/>
      <c r="Y2415" s="33"/>
      <c r="Z2415" s="33"/>
      <c r="AA2415" s="96"/>
      <c r="AB2415" s="178"/>
      <c r="AC2415" s="33">
        <v>25</v>
      </c>
      <c r="AD2415" s="33">
        <v>240</v>
      </c>
      <c r="AE2415" s="33" t="s">
        <v>103</v>
      </c>
      <c r="AF2415" s="33" t="s">
        <v>103</v>
      </c>
      <c r="AG2415" s="33"/>
      <c r="AH2415" s="4"/>
      <c r="AI2415" s="1"/>
      <c r="AJ2415" s="1"/>
      <c r="AK2415" s="1"/>
      <c r="AL2415" s="5"/>
      <c r="AM2415" s="164">
        <f t="shared" si="124"/>
        <v>45961</v>
      </c>
      <c r="AN2415" s="182"/>
      <c r="AO2415" s="183"/>
      <c r="AP2415" s="182"/>
      <c r="AQ2415" s="182"/>
      <c r="AR2415" s="182"/>
      <c r="AS2415" s="182"/>
      <c r="AT2415" s="182"/>
      <c r="AU2415" s="182"/>
      <c r="AV2415" s="182"/>
      <c r="AW2415" s="96"/>
      <c r="AX2415" s="37">
        <f t="shared" si="123"/>
        <v>45965</v>
      </c>
      <c r="AY2415" s="183"/>
      <c r="AZ2415" s="183"/>
      <c r="BA2415" s="183"/>
      <c r="BB2415" s="183"/>
      <c r="BC2415" s="183"/>
      <c r="BD2415" s="183"/>
      <c r="BE2415" s="183"/>
      <c r="BF2415" s="183"/>
      <c r="BG2415" s="183"/>
      <c r="BH2415" s="4"/>
      <c r="BI2415" s="1"/>
      <c r="BJ2415" s="1"/>
      <c r="BK2415" s="1"/>
      <c r="BL2415" s="31"/>
      <c r="BM2415" s="31"/>
      <c r="BN2415" s="1"/>
      <c r="BO2415" s="1"/>
      <c r="BP2415" s="1"/>
      <c r="BQ2415" s="1"/>
      <c r="BR2415" s="1"/>
      <c r="BS2415" s="4"/>
      <c r="BT2415" s="37">
        <f t="shared" si="125"/>
        <v>45986</v>
      </c>
      <c r="BU2415" s="220"/>
      <c r="BV2415" s="183"/>
      <c r="BW2415" s="221"/>
      <c r="BX2415" s="183"/>
      <c r="BY2415" s="183"/>
      <c r="BZ2415" s="183"/>
      <c r="CA2415" s="183"/>
      <c r="CB2415" s="183"/>
      <c r="CC2415" s="183"/>
      <c r="CE2415" s="1"/>
      <c r="CF2415" s="1"/>
      <c r="CG2415" s="1"/>
      <c r="CH2415" s="1"/>
      <c r="CI2415" s="1"/>
      <c r="CJ2415" s="1"/>
      <c r="CK2415" s="1"/>
      <c r="CL2415" s="1"/>
      <c r="CM2415" s="1"/>
      <c r="CN2415" s="1"/>
      <c r="CO2415" s="1"/>
    </row>
    <row r="2416" spans="1:93" ht="30" customHeight="1" x14ac:dyDescent="0.2">
      <c r="A2416" s="1">
        <v>2410</v>
      </c>
      <c r="B2416" s="1" t="s">
        <v>619</v>
      </c>
      <c r="C2416" s="1" t="s">
        <v>620</v>
      </c>
      <c r="D2416" s="1" t="s">
        <v>621</v>
      </c>
      <c r="E2416" s="1" t="s">
        <v>622</v>
      </c>
      <c r="F2416" s="1" t="s">
        <v>74</v>
      </c>
      <c r="G2416" s="1">
        <v>4</v>
      </c>
      <c r="H2416" s="1" t="s">
        <v>341</v>
      </c>
      <c r="I2416" s="1" t="s">
        <v>114</v>
      </c>
      <c r="J2416" s="64">
        <v>557</v>
      </c>
      <c r="K2416" s="76">
        <v>2293317</v>
      </c>
      <c r="L2416" s="29">
        <v>45958</v>
      </c>
      <c r="M2416" s="29" t="s">
        <v>4163</v>
      </c>
      <c r="N2416" s="1" t="s">
        <v>478</v>
      </c>
      <c r="O2416" s="28" t="s">
        <v>225</v>
      </c>
      <c r="P2416" s="1" t="s">
        <v>216</v>
      </c>
      <c r="Q2416" s="76">
        <v>12</v>
      </c>
      <c r="R2416" s="1" t="s">
        <v>537</v>
      </c>
      <c r="S2416" s="1">
        <v>6</v>
      </c>
      <c r="T2416" s="1" t="s">
        <v>115</v>
      </c>
      <c r="U2416" s="1"/>
      <c r="V2416" s="1"/>
      <c r="W2416" s="4"/>
      <c r="X2416" s="28"/>
      <c r="Y2416" s="33"/>
      <c r="Z2416" s="33"/>
      <c r="AA2416" s="96"/>
      <c r="AB2416" s="178"/>
      <c r="AC2416" s="33">
        <v>23</v>
      </c>
      <c r="AD2416" s="33">
        <v>215</v>
      </c>
      <c r="AE2416" s="33" t="s">
        <v>103</v>
      </c>
      <c r="AF2416" s="33" t="s">
        <v>103</v>
      </c>
      <c r="AG2416" s="33"/>
      <c r="AH2416" s="4"/>
      <c r="AI2416" s="1"/>
      <c r="AJ2416" s="1"/>
      <c r="AK2416" s="1"/>
      <c r="AL2416" s="5"/>
      <c r="AM2416" s="164">
        <f t="shared" si="124"/>
        <v>45961</v>
      </c>
      <c r="AN2416" s="182"/>
      <c r="AO2416" s="183"/>
      <c r="AP2416" s="182"/>
      <c r="AQ2416" s="182"/>
      <c r="AR2416" s="182"/>
      <c r="AS2416" s="182"/>
      <c r="AT2416" s="182"/>
      <c r="AU2416" s="182"/>
      <c r="AV2416" s="182"/>
      <c r="AW2416" s="96"/>
      <c r="AX2416" s="37">
        <f t="shared" si="123"/>
        <v>45965</v>
      </c>
      <c r="AY2416" s="183"/>
      <c r="AZ2416" s="183"/>
      <c r="BA2416" s="183"/>
      <c r="BB2416" s="183"/>
      <c r="BC2416" s="183"/>
      <c r="BD2416" s="183"/>
      <c r="BE2416" s="183"/>
      <c r="BF2416" s="183"/>
      <c r="BG2416" s="183"/>
      <c r="BH2416" s="4"/>
      <c r="BI2416" s="1"/>
      <c r="BJ2416" s="1"/>
      <c r="BK2416" s="1"/>
      <c r="BL2416" s="31"/>
      <c r="BM2416" s="31"/>
      <c r="BN2416" s="1"/>
      <c r="BO2416" s="1"/>
      <c r="BP2416" s="1"/>
      <c r="BQ2416" s="1"/>
      <c r="BR2416" s="1"/>
      <c r="BS2416" s="4"/>
      <c r="BT2416" s="37">
        <f t="shared" si="125"/>
        <v>45986</v>
      </c>
      <c r="BU2416" s="220"/>
      <c r="BV2416" s="183"/>
      <c r="BW2416" s="221"/>
      <c r="BX2416" s="183"/>
      <c r="BY2416" s="183"/>
      <c r="BZ2416" s="183"/>
      <c r="CA2416" s="183"/>
      <c r="CB2416" s="183"/>
      <c r="CC2416" s="183"/>
      <c r="CE2416" s="1"/>
      <c r="CF2416" s="1"/>
      <c r="CG2416" s="1"/>
      <c r="CH2416" s="1"/>
      <c r="CI2416" s="1"/>
      <c r="CJ2416" s="1"/>
      <c r="CK2416" s="1"/>
      <c r="CL2416" s="1"/>
      <c r="CM2416" s="1"/>
      <c r="CN2416" s="1"/>
      <c r="CO2416" s="1"/>
    </row>
    <row r="2417" spans="1:93" ht="30" customHeight="1" x14ac:dyDescent="0.2">
      <c r="A2417" s="1">
        <v>2411</v>
      </c>
      <c r="B2417" s="1" t="s">
        <v>619</v>
      </c>
      <c r="C2417" s="1" t="s">
        <v>620</v>
      </c>
      <c r="D2417" s="1" t="s">
        <v>621</v>
      </c>
      <c r="E2417" s="1" t="s">
        <v>622</v>
      </c>
      <c r="F2417" s="1" t="s">
        <v>74</v>
      </c>
      <c r="G2417" s="1">
        <v>4</v>
      </c>
      <c r="H2417" s="1" t="s">
        <v>341</v>
      </c>
      <c r="I2417" s="1" t="s">
        <v>114</v>
      </c>
      <c r="J2417" s="64">
        <v>437</v>
      </c>
      <c r="K2417" s="76">
        <v>2294895</v>
      </c>
      <c r="L2417" s="29">
        <v>45958</v>
      </c>
      <c r="M2417" s="29" t="s">
        <v>4163</v>
      </c>
      <c r="N2417" s="1" t="s">
        <v>478</v>
      </c>
      <c r="O2417" s="28" t="s">
        <v>225</v>
      </c>
      <c r="P2417" s="1" t="s">
        <v>216</v>
      </c>
      <c r="Q2417" s="76">
        <v>9</v>
      </c>
      <c r="R2417" s="1" t="s">
        <v>537</v>
      </c>
      <c r="T2417" s="1" t="s">
        <v>115</v>
      </c>
      <c r="U2417" s="1"/>
      <c r="V2417" s="1"/>
      <c r="W2417" s="4"/>
      <c r="X2417" s="28"/>
      <c r="Y2417" s="33"/>
      <c r="Z2417" s="33"/>
      <c r="AA2417" s="96"/>
      <c r="AB2417" s="178"/>
      <c r="AC2417" s="33">
        <v>23</v>
      </c>
      <c r="AD2417" s="33">
        <v>210</v>
      </c>
      <c r="AE2417" s="33" t="s">
        <v>103</v>
      </c>
      <c r="AF2417" s="33" t="s">
        <v>103</v>
      </c>
      <c r="AG2417" s="33"/>
      <c r="AH2417" s="4"/>
      <c r="AI2417" s="1"/>
      <c r="AJ2417" s="1"/>
      <c r="AK2417" s="1"/>
      <c r="AL2417" s="5"/>
      <c r="AM2417" s="164">
        <f t="shared" si="124"/>
        <v>45961</v>
      </c>
      <c r="AN2417" s="182"/>
      <c r="AO2417" s="183"/>
      <c r="AP2417" s="182"/>
      <c r="AQ2417" s="182"/>
      <c r="AR2417" s="182"/>
      <c r="AS2417" s="182"/>
      <c r="AT2417" s="182"/>
      <c r="AU2417" s="182"/>
      <c r="AV2417" s="182"/>
      <c r="AW2417" s="96"/>
      <c r="AX2417" s="37">
        <f t="shared" si="123"/>
        <v>45965</v>
      </c>
      <c r="AY2417" s="183"/>
      <c r="AZ2417" s="183"/>
      <c r="BA2417" s="183"/>
      <c r="BB2417" s="183"/>
      <c r="BC2417" s="183"/>
      <c r="BD2417" s="183"/>
      <c r="BE2417" s="183"/>
      <c r="BF2417" s="183"/>
      <c r="BG2417" s="183"/>
      <c r="BH2417" s="4"/>
      <c r="BI2417" s="1"/>
      <c r="BJ2417" s="1"/>
      <c r="BK2417" s="1"/>
      <c r="BL2417" s="31"/>
      <c r="BM2417" s="31"/>
      <c r="BN2417" s="1"/>
      <c r="BO2417" s="1"/>
      <c r="BP2417" s="1"/>
      <c r="BQ2417" s="1"/>
      <c r="BR2417" s="1"/>
      <c r="BS2417" s="4"/>
      <c r="BT2417" s="37">
        <f t="shared" si="125"/>
        <v>45986</v>
      </c>
      <c r="BU2417" s="220"/>
      <c r="BV2417" s="183"/>
      <c r="BW2417" s="221"/>
      <c r="BX2417" s="183"/>
      <c r="BY2417" s="183"/>
      <c r="BZ2417" s="183"/>
      <c r="CA2417" s="183"/>
      <c r="CB2417" s="183"/>
      <c r="CC2417" s="183"/>
      <c r="CE2417" s="1"/>
      <c r="CF2417" s="1"/>
      <c r="CG2417" s="1"/>
      <c r="CH2417" s="1"/>
      <c r="CI2417" s="1"/>
      <c r="CJ2417" s="1"/>
      <c r="CK2417" s="1"/>
      <c r="CL2417" s="1"/>
      <c r="CM2417" s="1"/>
      <c r="CN2417" s="1"/>
      <c r="CO2417" s="1"/>
    </row>
    <row r="2418" spans="1:93" ht="30" customHeight="1" x14ac:dyDescent="0.2">
      <c r="A2418" s="1">
        <v>2412</v>
      </c>
      <c r="B2418" s="1" t="s">
        <v>619</v>
      </c>
      <c r="C2418" s="1" t="s">
        <v>620</v>
      </c>
      <c r="D2418" s="1" t="s">
        <v>621</v>
      </c>
      <c r="E2418" s="1" t="s">
        <v>622</v>
      </c>
      <c r="F2418" s="1" t="s">
        <v>74</v>
      </c>
      <c r="G2418" s="1">
        <v>4</v>
      </c>
      <c r="H2418" s="1" t="s">
        <v>341</v>
      </c>
      <c r="I2418" s="1" t="s">
        <v>114</v>
      </c>
      <c r="J2418" s="64">
        <v>407</v>
      </c>
      <c r="K2418" s="76">
        <v>2293318</v>
      </c>
      <c r="L2418" s="29">
        <v>45958</v>
      </c>
      <c r="M2418" s="29" t="s">
        <v>4163</v>
      </c>
      <c r="N2418" s="1" t="s">
        <v>478</v>
      </c>
      <c r="O2418" s="28" t="s">
        <v>225</v>
      </c>
      <c r="P2418" s="1" t="s">
        <v>216</v>
      </c>
      <c r="Q2418" s="76">
        <v>9</v>
      </c>
      <c r="R2418" s="1" t="s">
        <v>537</v>
      </c>
      <c r="T2418" s="1" t="s">
        <v>115</v>
      </c>
      <c r="U2418" s="1"/>
      <c r="V2418" s="1"/>
      <c r="W2418" s="4"/>
      <c r="X2418" s="28"/>
      <c r="Y2418" s="33"/>
      <c r="Z2418" s="33"/>
      <c r="AA2418" s="96"/>
      <c r="AB2418" s="178"/>
      <c r="AC2418" s="33">
        <v>21</v>
      </c>
      <c r="AD2418" s="33">
        <v>225</v>
      </c>
      <c r="AE2418" s="33" t="s">
        <v>103</v>
      </c>
      <c r="AF2418" s="33" t="s">
        <v>103</v>
      </c>
      <c r="AG2418" s="33"/>
      <c r="AH2418" s="4"/>
      <c r="AI2418" s="1"/>
      <c r="AJ2418" s="1"/>
      <c r="AK2418" s="1"/>
      <c r="AL2418" s="5"/>
      <c r="AM2418" s="164">
        <f t="shared" si="124"/>
        <v>45961</v>
      </c>
      <c r="AN2418" s="182"/>
      <c r="AO2418" s="183"/>
      <c r="AP2418" s="182"/>
      <c r="AQ2418" s="182"/>
      <c r="AR2418" s="182"/>
      <c r="AS2418" s="182"/>
      <c r="AT2418" s="182"/>
      <c r="AU2418" s="182"/>
      <c r="AV2418" s="182"/>
      <c r="AW2418" s="96"/>
      <c r="AX2418" s="37">
        <f t="shared" si="123"/>
        <v>45965</v>
      </c>
      <c r="AY2418" s="183"/>
      <c r="AZ2418" s="183"/>
      <c r="BA2418" s="183"/>
      <c r="BB2418" s="183"/>
      <c r="BC2418" s="183"/>
      <c r="BD2418" s="183"/>
      <c r="BE2418" s="183"/>
      <c r="BF2418" s="183"/>
      <c r="BG2418" s="183"/>
      <c r="BH2418" s="4"/>
      <c r="BI2418" s="1"/>
      <c r="BJ2418" s="1"/>
      <c r="BK2418" s="1"/>
      <c r="BL2418" s="31"/>
      <c r="BM2418" s="31"/>
      <c r="BN2418" s="1"/>
      <c r="BO2418" s="1"/>
      <c r="BP2418" s="1"/>
      <c r="BQ2418" s="1"/>
      <c r="BR2418" s="1"/>
      <c r="BS2418" s="4"/>
      <c r="BT2418" s="37">
        <f t="shared" si="125"/>
        <v>45986</v>
      </c>
      <c r="BU2418" s="220"/>
      <c r="BV2418" s="183"/>
      <c r="BW2418" s="221"/>
      <c r="BX2418" s="183"/>
      <c r="BY2418" s="183"/>
      <c r="BZ2418" s="183"/>
      <c r="CA2418" s="183"/>
      <c r="CB2418" s="183"/>
      <c r="CC2418" s="183"/>
      <c r="CE2418" s="1"/>
      <c r="CF2418" s="1"/>
      <c r="CG2418" s="1"/>
      <c r="CH2418" s="1"/>
      <c r="CI2418" s="1"/>
      <c r="CJ2418" s="1"/>
      <c r="CK2418" s="1"/>
      <c r="CL2418" s="1"/>
      <c r="CM2418" s="1"/>
      <c r="CN2418" s="1"/>
      <c r="CO2418" s="1"/>
    </row>
    <row r="2419" spans="1:93" ht="30" customHeight="1" x14ac:dyDescent="0.2">
      <c r="A2419" s="1">
        <v>2413</v>
      </c>
      <c r="B2419" s="1" t="s">
        <v>619</v>
      </c>
      <c r="C2419" s="1" t="s">
        <v>620</v>
      </c>
      <c r="D2419" s="1" t="s">
        <v>621</v>
      </c>
      <c r="E2419" s="1" t="s">
        <v>622</v>
      </c>
      <c r="F2419" s="1" t="s">
        <v>74</v>
      </c>
      <c r="G2419" s="1">
        <v>4</v>
      </c>
      <c r="H2419" s="1" t="s">
        <v>341</v>
      </c>
      <c r="I2419" s="1" t="s">
        <v>114</v>
      </c>
      <c r="J2419" s="64">
        <v>390</v>
      </c>
      <c r="K2419" s="76">
        <v>2294896</v>
      </c>
      <c r="L2419" s="29">
        <v>45958</v>
      </c>
      <c r="M2419" s="29" t="s">
        <v>4163</v>
      </c>
      <c r="N2419" s="1" t="s">
        <v>478</v>
      </c>
      <c r="O2419" s="28" t="s">
        <v>225</v>
      </c>
      <c r="P2419" s="1" t="s">
        <v>216</v>
      </c>
      <c r="Q2419" s="76">
        <v>9</v>
      </c>
      <c r="R2419" s="1" t="s">
        <v>537</v>
      </c>
      <c r="T2419" s="1" t="s">
        <v>115</v>
      </c>
      <c r="U2419" s="1"/>
      <c r="V2419" s="1"/>
      <c r="W2419" s="4"/>
      <c r="X2419" s="28"/>
      <c r="Y2419" s="33"/>
      <c r="Z2419" s="33"/>
      <c r="AA2419" s="96"/>
      <c r="AB2419" s="178"/>
      <c r="AC2419" s="33">
        <v>22</v>
      </c>
      <c r="AD2419" s="33">
        <v>240</v>
      </c>
      <c r="AE2419" s="33" t="s">
        <v>103</v>
      </c>
      <c r="AF2419" s="33" t="s">
        <v>103</v>
      </c>
      <c r="AG2419" s="33"/>
      <c r="AH2419" s="4"/>
      <c r="AI2419" s="1"/>
      <c r="AJ2419" s="1"/>
      <c r="AK2419" s="1"/>
      <c r="AL2419" s="5"/>
      <c r="AM2419" s="164">
        <f t="shared" si="124"/>
        <v>45961</v>
      </c>
      <c r="AN2419" s="182"/>
      <c r="AO2419" s="183"/>
      <c r="AP2419" s="182"/>
      <c r="AQ2419" s="182"/>
      <c r="AR2419" s="182"/>
      <c r="AS2419" s="182"/>
      <c r="AT2419" s="182"/>
      <c r="AU2419" s="182"/>
      <c r="AV2419" s="182"/>
      <c r="AW2419" s="96"/>
      <c r="AX2419" s="37">
        <f t="shared" si="123"/>
        <v>45965</v>
      </c>
      <c r="AY2419" s="183"/>
      <c r="AZ2419" s="183"/>
      <c r="BA2419" s="183"/>
      <c r="BB2419" s="183"/>
      <c r="BC2419" s="183"/>
      <c r="BD2419" s="183"/>
      <c r="BE2419" s="183"/>
      <c r="BF2419" s="183"/>
      <c r="BG2419" s="183"/>
      <c r="BH2419" s="4"/>
      <c r="BI2419" s="1"/>
      <c r="BJ2419" s="1"/>
      <c r="BK2419" s="1"/>
      <c r="BL2419" s="31"/>
      <c r="BM2419" s="31"/>
      <c r="BN2419" s="1"/>
      <c r="BO2419" s="1"/>
      <c r="BP2419" s="1"/>
      <c r="BQ2419" s="1"/>
      <c r="BR2419" s="1"/>
      <c r="BS2419" s="4"/>
      <c r="BT2419" s="37">
        <f t="shared" si="125"/>
        <v>45986</v>
      </c>
      <c r="BU2419" s="220"/>
      <c r="BV2419" s="183"/>
      <c r="BW2419" s="221"/>
      <c r="BX2419" s="183"/>
      <c r="BY2419" s="183"/>
      <c r="BZ2419" s="183"/>
      <c r="CA2419" s="183"/>
      <c r="CB2419" s="183"/>
      <c r="CC2419" s="183"/>
      <c r="CE2419" s="1"/>
      <c r="CF2419" s="1"/>
      <c r="CG2419" s="1"/>
      <c r="CH2419" s="1"/>
      <c r="CI2419" s="1"/>
      <c r="CJ2419" s="1"/>
      <c r="CK2419" s="1"/>
      <c r="CL2419" s="1"/>
      <c r="CM2419" s="1"/>
      <c r="CN2419" s="1"/>
      <c r="CO2419" s="1"/>
    </row>
    <row r="2420" spans="1:93" ht="30" customHeight="1" x14ac:dyDescent="0.2">
      <c r="A2420" s="1">
        <v>2414</v>
      </c>
      <c r="B2420" s="1" t="s">
        <v>619</v>
      </c>
      <c r="C2420" s="1" t="s">
        <v>620</v>
      </c>
      <c r="D2420" s="1" t="s">
        <v>621</v>
      </c>
      <c r="E2420" s="1" t="s">
        <v>622</v>
      </c>
      <c r="F2420" s="1" t="s">
        <v>74</v>
      </c>
      <c r="G2420" s="1">
        <v>4</v>
      </c>
      <c r="H2420" s="1" t="s">
        <v>341</v>
      </c>
      <c r="I2420" s="1" t="s">
        <v>114</v>
      </c>
      <c r="J2420" s="64">
        <v>425</v>
      </c>
      <c r="K2420" s="76">
        <v>2293319</v>
      </c>
      <c r="L2420" s="29">
        <v>45958</v>
      </c>
      <c r="M2420" s="29" t="s">
        <v>4163</v>
      </c>
      <c r="N2420" s="1" t="s">
        <v>478</v>
      </c>
      <c r="O2420" s="28" t="s">
        <v>225</v>
      </c>
      <c r="P2420" s="1" t="s">
        <v>216</v>
      </c>
      <c r="Q2420" s="76">
        <v>8</v>
      </c>
      <c r="R2420" s="1" t="s">
        <v>537</v>
      </c>
      <c r="T2420" s="1" t="s">
        <v>115</v>
      </c>
      <c r="U2420" s="1"/>
      <c r="V2420" s="1"/>
      <c r="W2420" s="4"/>
      <c r="X2420" s="28"/>
      <c r="Y2420" s="33"/>
      <c r="Z2420" s="33"/>
      <c r="AA2420" s="96"/>
      <c r="AB2420" s="178"/>
      <c r="AC2420" s="33">
        <v>21</v>
      </c>
      <c r="AD2420" s="33">
        <v>235</v>
      </c>
      <c r="AE2420" s="33" t="s">
        <v>103</v>
      </c>
      <c r="AF2420" s="33" t="s">
        <v>103</v>
      </c>
      <c r="AG2420" s="33"/>
      <c r="AH2420" s="4"/>
      <c r="AI2420" s="1"/>
      <c r="AJ2420" s="1"/>
      <c r="AK2420" s="1"/>
      <c r="AL2420" s="5"/>
      <c r="AM2420" s="164">
        <f t="shared" si="124"/>
        <v>45961</v>
      </c>
      <c r="AN2420" s="182"/>
      <c r="AO2420" s="183"/>
      <c r="AP2420" s="182"/>
      <c r="AQ2420" s="182"/>
      <c r="AR2420" s="182"/>
      <c r="AS2420" s="182"/>
      <c r="AT2420" s="182"/>
      <c r="AU2420" s="182"/>
      <c r="AV2420" s="182"/>
      <c r="AW2420" s="96"/>
      <c r="AX2420" s="37">
        <f t="shared" si="123"/>
        <v>45965</v>
      </c>
      <c r="AY2420" s="183"/>
      <c r="AZ2420" s="183"/>
      <c r="BA2420" s="183"/>
      <c r="BB2420" s="183"/>
      <c r="BC2420" s="183"/>
      <c r="BD2420" s="183"/>
      <c r="BE2420" s="183"/>
      <c r="BF2420" s="183"/>
      <c r="BG2420" s="183"/>
      <c r="BH2420" s="4"/>
      <c r="BI2420" s="1"/>
      <c r="BJ2420" s="1"/>
      <c r="BK2420" s="1"/>
      <c r="BL2420" s="31"/>
      <c r="BM2420" s="31"/>
      <c r="BN2420" s="1"/>
      <c r="BO2420" s="1"/>
      <c r="BP2420" s="1"/>
      <c r="BQ2420" s="1"/>
      <c r="BR2420" s="1"/>
      <c r="BS2420" s="4"/>
      <c r="BT2420" s="37">
        <f t="shared" si="125"/>
        <v>45986</v>
      </c>
      <c r="BU2420" s="220"/>
      <c r="BV2420" s="183"/>
      <c r="BW2420" s="221"/>
      <c r="BX2420" s="183"/>
      <c r="BY2420" s="183"/>
      <c r="BZ2420" s="183"/>
      <c r="CA2420" s="183"/>
      <c r="CB2420" s="183"/>
      <c r="CC2420" s="183"/>
      <c r="CE2420" s="1"/>
      <c r="CF2420" s="1"/>
      <c r="CG2420" s="1"/>
      <c r="CH2420" s="1"/>
      <c r="CI2420" s="1"/>
      <c r="CJ2420" s="1"/>
      <c r="CK2420" s="1"/>
      <c r="CL2420" s="1"/>
      <c r="CM2420" s="1"/>
      <c r="CN2420" s="1"/>
      <c r="CO2420" s="1"/>
    </row>
    <row r="2421" spans="1:93" ht="30" customHeight="1" x14ac:dyDescent="0.2">
      <c r="A2421" s="1">
        <v>2415</v>
      </c>
      <c r="B2421" s="1" t="s">
        <v>619</v>
      </c>
      <c r="C2421" s="1" t="s">
        <v>620</v>
      </c>
      <c r="D2421" s="1" t="s">
        <v>621</v>
      </c>
      <c r="E2421" s="1" t="s">
        <v>622</v>
      </c>
      <c r="F2421" s="1" t="s">
        <v>74</v>
      </c>
      <c r="G2421" s="1">
        <v>4</v>
      </c>
      <c r="H2421" s="1" t="s">
        <v>341</v>
      </c>
      <c r="I2421" s="1" t="s">
        <v>114</v>
      </c>
      <c r="J2421" s="64">
        <v>411</v>
      </c>
      <c r="K2421" s="76">
        <v>2294897</v>
      </c>
      <c r="L2421" s="29">
        <v>45958</v>
      </c>
      <c r="M2421" s="29" t="s">
        <v>4163</v>
      </c>
      <c r="N2421" s="1" t="s">
        <v>478</v>
      </c>
      <c r="O2421" s="28" t="s">
        <v>225</v>
      </c>
      <c r="P2421" s="1" t="s">
        <v>216</v>
      </c>
      <c r="Q2421" s="76">
        <v>9</v>
      </c>
      <c r="R2421" s="1" t="s">
        <v>537</v>
      </c>
      <c r="T2421" s="1" t="s">
        <v>115</v>
      </c>
      <c r="U2421" s="1"/>
      <c r="V2421" s="1"/>
      <c r="W2421" s="4"/>
      <c r="X2421" s="28"/>
      <c r="Y2421" s="33"/>
      <c r="Z2421" s="33"/>
      <c r="AA2421" s="96"/>
      <c r="AB2421" s="178"/>
      <c r="AC2421" s="33">
        <v>23.5</v>
      </c>
      <c r="AD2421" s="33">
        <v>200</v>
      </c>
      <c r="AE2421" s="33" t="s">
        <v>103</v>
      </c>
      <c r="AF2421" s="33" t="s">
        <v>103</v>
      </c>
      <c r="AG2421" s="33"/>
      <c r="AH2421" s="4"/>
      <c r="AI2421" s="1"/>
      <c r="AJ2421" s="1"/>
      <c r="AK2421" s="1"/>
      <c r="AL2421" s="5"/>
      <c r="AM2421" s="164">
        <f t="shared" si="124"/>
        <v>45961</v>
      </c>
      <c r="AN2421" s="182"/>
      <c r="AO2421" s="183"/>
      <c r="AP2421" s="182"/>
      <c r="AQ2421" s="182"/>
      <c r="AR2421" s="182"/>
      <c r="AS2421" s="182"/>
      <c r="AT2421" s="182"/>
      <c r="AU2421" s="182"/>
      <c r="AV2421" s="182"/>
      <c r="AW2421" s="96"/>
      <c r="AX2421" s="37">
        <f t="shared" si="123"/>
        <v>45965</v>
      </c>
      <c r="AY2421" s="183"/>
      <c r="AZ2421" s="183"/>
      <c r="BA2421" s="183"/>
      <c r="BB2421" s="183"/>
      <c r="BC2421" s="183"/>
      <c r="BD2421" s="183"/>
      <c r="BE2421" s="183"/>
      <c r="BF2421" s="183"/>
      <c r="BG2421" s="183"/>
      <c r="BH2421" s="4"/>
      <c r="BI2421" s="1"/>
      <c r="BJ2421" s="1"/>
      <c r="BK2421" s="1"/>
      <c r="BL2421" s="31"/>
      <c r="BM2421" s="31"/>
      <c r="BN2421" s="1"/>
      <c r="BO2421" s="1"/>
      <c r="BP2421" s="1"/>
      <c r="BQ2421" s="1"/>
      <c r="BR2421" s="1"/>
      <c r="BS2421" s="4"/>
      <c r="BT2421" s="37">
        <f t="shared" si="125"/>
        <v>45986</v>
      </c>
      <c r="BU2421" s="220"/>
      <c r="BV2421" s="183"/>
      <c r="BW2421" s="221"/>
      <c r="BX2421" s="183"/>
      <c r="BY2421" s="183"/>
      <c r="BZ2421" s="183"/>
      <c r="CA2421" s="183"/>
      <c r="CB2421" s="183"/>
      <c r="CC2421" s="183"/>
      <c r="CE2421" s="1"/>
      <c r="CF2421" s="1"/>
      <c r="CG2421" s="1"/>
      <c r="CH2421" s="1"/>
      <c r="CI2421" s="1"/>
      <c r="CJ2421" s="1"/>
      <c r="CK2421" s="1"/>
      <c r="CL2421" s="1"/>
      <c r="CM2421" s="1"/>
      <c r="CN2421" s="1"/>
      <c r="CO2421" s="1"/>
    </row>
    <row r="2422" spans="1:93" ht="30" customHeight="1" x14ac:dyDescent="0.2">
      <c r="A2422" s="1">
        <v>2416</v>
      </c>
      <c r="B2422" s="1" t="s">
        <v>619</v>
      </c>
      <c r="C2422" s="1" t="s">
        <v>620</v>
      </c>
      <c r="D2422" s="1" t="s">
        <v>621</v>
      </c>
      <c r="E2422" s="1" t="s">
        <v>622</v>
      </c>
      <c r="F2422" s="1" t="s">
        <v>74</v>
      </c>
      <c r="G2422" s="1">
        <v>4</v>
      </c>
      <c r="H2422" s="1" t="s">
        <v>341</v>
      </c>
      <c r="I2422" s="1" t="s">
        <v>114</v>
      </c>
      <c r="J2422" s="64">
        <v>414</v>
      </c>
      <c r="K2422" s="76">
        <v>2293320</v>
      </c>
      <c r="L2422" s="29">
        <v>45958</v>
      </c>
      <c r="M2422" s="29" t="s">
        <v>4163</v>
      </c>
      <c r="N2422" s="1" t="s">
        <v>478</v>
      </c>
      <c r="O2422" s="28" t="s">
        <v>225</v>
      </c>
      <c r="P2422" s="1" t="s">
        <v>216</v>
      </c>
      <c r="Q2422" s="76">
        <v>9</v>
      </c>
      <c r="R2422" s="1" t="s">
        <v>537</v>
      </c>
      <c r="T2422" s="1" t="s">
        <v>115</v>
      </c>
      <c r="U2422" s="1"/>
      <c r="V2422" s="1"/>
      <c r="W2422" s="4"/>
      <c r="X2422" s="28"/>
      <c r="Y2422" s="33"/>
      <c r="Z2422" s="33"/>
      <c r="AA2422" s="96"/>
      <c r="AB2422" s="178"/>
      <c r="AC2422" s="33">
        <v>21</v>
      </c>
      <c r="AD2422" s="33">
        <v>230</v>
      </c>
      <c r="AE2422" s="33" t="s">
        <v>103</v>
      </c>
      <c r="AF2422" s="33" t="s">
        <v>103</v>
      </c>
      <c r="AG2422" s="33"/>
      <c r="AH2422" s="4"/>
      <c r="AI2422" s="1"/>
      <c r="AJ2422" s="1"/>
      <c r="AK2422" s="1"/>
      <c r="AL2422" s="5"/>
      <c r="AM2422" s="164">
        <f t="shared" si="124"/>
        <v>45961</v>
      </c>
      <c r="AN2422" s="182"/>
      <c r="AO2422" s="183"/>
      <c r="AP2422" s="182"/>
      <c r="AQ2422" s="182"/>
      <c r="AR2422" s="182"/>
      <c r="AS2422" s="182"/>
      <c r="AT2422" s="182"/>
      <c r="AU2422" s="182"/>
      <c r="AV2422" s="182"/>
      <c r="AW2422" s="96"/>
      <c r="AX2422" s="37">
        <f t="shared" si="123"/>
        <v>45965</v>
      </c>
      <c r="AY2422" s="183"/>
      <c r="AZ2422" s="183"/>
      <c r="BA2422" s="183"/>
      <c r="BB2422" s="183"/>
      <c r="BC2422" s="183"/>
      <c r="BD2422" s="183"/>
      <c r="BE2422" s="183"/>
      <c r="BF2422" s="183"/>
      <c r="BG2422" s="183"/>
      <c r="BH2422" s="4"/>
      <c r="BI2422" s="1"/>
      <c r="BJ2422" s="1"/>
      <c r="BK2422" s="1"/>
      <c r="BL2422" s="31"/>
      <c r="BM2422" s="31"/>
      <c r="BN2422" s="1"/>
      <c r="BO2422" s="1"/>
      <c r="BP2422" s="1"/>
      <c r="BQ2422" s="1"/>
      <c r="BR2422" s="1"/>
      <c r="BS2422" s="4"/>
      <c r="BT2422" s="37">
        <f t="shared" si="125"/>
        <v>45986</v>
      </c>
      <c r="BU2422" s="220"/>
      <c r="BV2422" s="183"/>
      <c r="BW2422" s="221"/>
      <c r="BX2422" s="183"/>
      <c r="BY2422" s="183"/>
      <c r="BZ2422" s="183"/>
      <c r="CA2422" s="183"/>
      <c r="CB2422" s="183"/>
      <c r="CC2422" s="183"/>
      <c r="CE2422" s="1"/>
      <c r="CF2422" s="1"/>
      <c r="CG2422" s="1"/>
      <c r="CH2422" s="1"/>
      <c r="CI2422" s="1"/>
      <c r="CJ2422" s="1"/>
      <c r="CK2422" s="1"/>
      <c r="CL2422" s="1"/>
      <c r="CM2422" s="1"/>
      <c r="CN2422" s="1"/>
      <c r="CO2422" s="1"/>
    </row>
    <row r="2423" spans="1:93" ht="30" customHeight="1" x14ac:dyDescent="0.2">
      <c r="A2423" s="1">
        <v>2417</v>
      </c>
      <c r="B2423" s="1" t="s">
        <v>619</v>
      </c>
      <c r="C2423" s="1" t="s">
        <v>620</v>
      </c>
      <c r="D2423" s="1" t="s">
        <v>621</v>
      </c>
      <c r="E2423" s="1" t="s">
        <v>622</v>
      </c>
      <c r="F2423" s="1" t="s">
        <v>74</v>
      </c>
      <c r="G2423" s="1">
        <v>4</v>
      </c>
      <c r="H2423" s="1" t="s">
        <v>341</v>
      </c>
      <c r="I2423" s="1" t="s">
        <v>114</v>
      </c>
      <c r="J2423" s="64">
        <v>433</v>
      </c>
      <c r="K2423" s="76">
        <v>2294898</v>
      </c>
      <c r="L2423" s="29">
        <v>45958</v>
      </c>
      <c r="M2423" s="29" t="s">
        <v>4163</v>
      </c>
      <c r="N2423" s="1" t="s">
        <v>478</v>
      </c>
      <c r="O2423" s="28" t="s">
        <v>225</v>
      </c>
      <c r="P2423" s="1" t="s">
        <v>216</v>
      </c>
      <c r="Q2423" s="76">
        <v>9</v>
      </c>
      <c r="R2423" s="1" t="s">
        <v>537</v>
      </c>
      <c r="T2423" s="1" t="s">
        <v>115</v>
      </c>
      <c r="U2423" s="1"/>
      <c r="V2423" s="1"/>
      <c r="W2423" s="4"/>
      <c r="X2423" s="28"/>
      <c r="Y2423" s="33"/>
      <c r="Z2423" s="33"/>
      <c r="AA2423" s="96"/>
      <c r="AB2423" s="178"/>
      <c r="AC2423" s="33">
        <v>22.5</v>
      </c>
      <c r="AD2423" s="33">
        <v>220</v>
      </c>
      <c r="AE2423" s="33" t="s">
        <v>103</v>
      </c>
      <c r="AF2423" s="33" t="s">
        <v>103</v>
      </c>
      <c r="AG2423" s="33"/>
      <c r="AH2423" s="4"/>
      <c r="AI2423" s="1"/>
      <c r="AJ2423" s="1"/>
      <c r="AK2423" s="1"/>
      <c r="AL2423" s="5"/>
      <c r="AM2423" s="164">
        <f t="shared" si="124"/>
        <v>45961</v>
      </c>
      <c r="AN2423" s="182"/>
      <c r="AO2423" s="183"/>
      <c r="AP2423" s="182"/>
      <c r="AQ2423" s="182"/>
      <c r="AR2423" s="182"/>
      <c r="AS2423" s="182"/>
      <c r="AT2423" s="182"/>
      <c r="AU2423" s="182"/>
      <c r="AV2423" s="182"/>
      <c r="AW2423" s="96"/>
      <c r="AX2423" s="37">
        <f t="shared" si="123"/>
        <v>45965</v>
      </c>
      <c r="AY2423" s="183"/>
      <c r="AZ2423" s="183"/>
      <c r="BA2423" s="183"/>
      <c r="BB2423" s="183"/>
      <c r="BC2423" s="183"/>
      <c r="BD2423" s="183"/>
      <c r="BE2423" s="183"/>
      <c r="BF2423" s="183"/>
      <c r="BG2423" s="183"/>
      <c r="BH2423" s="4"/>
      <c r="BI2423" s="1"/>
      <c r="BJ2423" s="1"/>
      <c r="BK2423" s="1"/>
      <c r="BL2423" s="31"/>
      <c r="BM2423" s="31"/>
      <c r="BN2423" s="1"/>
      <c r="BO2423" s="1"/>
      <c r="BP2423" s="1"/>
      <c r="BQ2423" s="1"/>
      <c r="BR2423" s="1"/>
      <c r="BS2423" s="4"/>
      <c r="BT2423" s="37">
        <f t="shared" si="125"/>
        <v>45986</v>
      </c>
      <c r="BU2423" s="220"/>
      <c r="BV2423" s="183"/>
      <c r="BW2423" s="221"/>
      <c r="BX2423" s="183"/>
      <c r="BY2423" s="183"/>
      <c r="BZ2423" s="183"/>
      <c r="CA2423" s="183"/>
      <c r="CB2423" s="183"/>
      <c r="CC2423" s="183"/>
      <c r="CE2423" s="1"/>
      <c r="CF2423" s="1"/>
      <c r="CG2423" s="1"/>
      <c r="CH2423" s="1"/>
      <c r="CI2423" s="1"/>
      <c r="CJ2423" s="1"/>
      <c r="CK2423" s="1"/>
      <c r="CL2423" s="1"/>
      <c r="CM2423" s="1"/>
      <c r="CN2423" s="1"/>
      <c r="CO2423" s="1"/>
    </row>
    <row r="2424" spans="1:93" ht="30" customHeight="1" x14ac:dyDescent="0.2">
      <c r="A2424" s="1">
        <v>2418</v>
      </c>
      <c r="B2424" s="1" t="s">
        <v>619</v>
      </c>
      <c r="C2424" s="1" t="s">
        <v>620</v>
      </c>
      <c r="D2424" s="1" t="s">
        <v>621</v>
      </c>
      <c r="E2424" s="1" t="s">
        <v>622</v>
      </c>
      <c r="F2424" s="1" t="s">
        <v>74</v>
      </c>
      <c r="G2424" s="1">
        <v>4</v>
      </c>
      <c r="H2424" s="1" t="s">
        <v>341</v>
      </c>
      <c r="I2424" s="1" t="s">
        <v>114</v>
      </c>
      <c r="J2424" s="64">
        <v>438</v>
      </c>
      <c r="K2424" s="76">
        <v>2293321</v>
      </c>
      <c r="L2424" s="29">
        <v>45958</v>
      </c>
      <c r="M2424" s="29" t="s">
        <v>4163</v>
      </c>
      <c r="N2424" s="1" t="s">
        <v>478</v>
      </c>
      <c r="O2424" s="28" t="s">
        <v>225</v>
      </c>
      <c r="P2424" s="1" t="s">
        <v>216</v>
      </c>
      <c r="Q2424" s="76">
        <v>9</v>
      </c>
      <c r="R2424" s="1" t="s">
        <v>537</v>
      </c>
      <c r="T2424" s="1" t="s">
        <v>115</v>
      </c>
      <c r="U2424" s="1"/>
      <c r="V2424" s="1"/>
      <c r="W2424" s="4"/>
      <c r="X2424" s="28"/>
      <c r="Y2424" s="33"/>
      <c r="Z2424" s="33"/>
      <c r="AA2424" s="96"/>
      <c r="AB2424" s="178"/>
      <c r="AC2424" s="33">
        <v>23</v>
      </c>
      <c r="AD2424" s="33">
        <v>200</v>
      </c>
      <c r="AE2424" s="33" t="s">
        <v>103</v>
      </c>
      <c r="AF2424" s="33" t="s">
        <v>103</v>
      </c>
      <c r="AG2424" s="33"/>
      <c r="AH2424" s="4"/>
      <c r="AI2424" s="1"/>
      <c r="AJ2424" s="1"/>
      <c r="AK2424" s="1"/>
      <c r="AL2424" s="5"/>
      <c r="AM2424" s="164">
        <f t="shared" si="124"/>
        <v>45961</v>
      </c>
      <c r="AN2424" s="182"/>
      <c r="AO2424" s="183"/>
      <c r="AP2424" s="182"/>
      <c r="AQ2424" s="182"/>
      <c r="AR2424" s="182"/>
      <c r="AS2424" s="182"/>
      <c r="AT2424" s="182"/>
      <c r="AU2424" s="182"/>
      <c r="AV2424" s="182"/>
      <c r="AW2424" s="96"/>
      <c r="AX2424" s="37">
        <f t="shared" si="123"/>
        <v>45965</v>
      </c>
      <c r="AY2424" s="183"/>
      <c r="AZ2424" s="183"/>
      <c r="BA2424" s="183"/>
      <c r="BB2424" s="183"/>
      <c r="BC2424" s="183"/>
      <c r="BD2424" s="183"/>
      <c r="BE2424" s="183"/>
      <c r="BF2424" s="183"/>
      <c r="BG2424" s="183"/>
      <c r="BH2424" s="4"/>
      <c r="BI2424" s="1"/>
      <c r="BJ2424" s="1"/>
      <c r="BK2424" s="1"/>
      <c r="BL2424" s="31"/>
      <c r="BM2424" s="31"/>
      <c r="BN2424" s="1"/>
      <c r="BO2424" s="1"/>
      <c r="BP2424" s="1"/>
      <c r="BQ2424" s="1"/>
      <c r="BR2424" s="1"/>
      <c r="BS2424" s="4"/>
      <c r="BT2424" s="37">
        <f t="shared" si="125"/>
        <v>45986</v>
      </c>
      <c r="BU2424" s="220"/>
      <c r="BV2424" s="183"/>
      <c r="BW2424" s="221"/>
      <c r="BX2424" s="183"/>
      <c r="BY2424" s="183"/>
      <c r="BZ2424" s="183"/>
      <c r="CA2424" s="183"/>
      <c r="CB2424" s="183"/>
      <c r="CC2424" s="183"/>
      <c r="CE2424" s="1"/>
      <c r="CF2424" s="1"/>
      <c r="CG2424" s="1"/>
      <c r="CH2424" s="1"/>
      <c r="CI2424" s="1"/>
      <c r="CJ2424" s="1"/>
      <c r="CK2424" s="1"/>
      <c r="CL2424" s="1"/>
      <c r="CM2424" s="1"/>
      <c r="CN2424" s="1"/>
      <c r="CO2424" s="1"/>
    </row>
    <row r="2425" spans="1:93" ht="30" customHeight="1" x14ac:dyDescent="0.2">
      <c r="A2425" s="1">
        <v>2419</v>
      </c>
      <c r="B2425" s="1" t="s">
        <v>619</v>
      </c>
      <c r="C2425" s="1" t="s">
        <v>620</v>
      </c>
      <c r="D2425" s="1" t="s">
        <v>621</v>
      </c>
      <c r="E2425" s="1" t="s">
        <v>622</v>
      </c>
      <c r="F2425" s="1" t="s">
        <v>74</v>
      </c>
      <c r="G2425" s="1">
        <v>4</v>
      </c>
      <c r="H2425" s="1" t="s">
        <v>341</v>
      </c>
      <c r="I2425" s="1" t="s">
        <v>114</v>
      </c>
      <c r="J2425" s="64">
        <v>274</v>
      </c>
      <c r="K2425" s="76">
        <v>2293322</v>
      </c>
      <c r="L2425" s="29">
        <v>45958</v>
      </c>
      <c r="M2425" s="29" t="s">
        <v>4163</v>
      </c>
      <c r="N2425" s="1" t="s">
        <v>478</v>
      </c>
      <c r="O2425" s="28" t="s">
        <v>225</v>
      </c>
      <c r="P2425" s="1" t="s">
        <v>216</v>
      </c>
      <c r="Q2425" s="76">
        <v>8</v>
      </c>
      <c r="R2425" s="1" t="s">
        <v>537</v>
      </c>
      <c r="T2425" s="1" t="s">
        <v>115</v>
      </c>
      <c r="U2425" s="1"/>
      <c r="V2425" s="1"/>
      <c r="W2425" s="4"/>
      <c r="X2425" s="28"/>
      <c r="Y2425" s="33"/>
      <c r="Z2425" s="33"/>
      <c r="AA2425" s="96"/>
      <c r="AB2425" s="178"/>
      <c r="AC2425" s="33">
        <v>21.5</v>
      </c>
      <c r="AD2425" s="33">
        <v>235</v>
      </c>
      <c r="AE2425" s="33" t="s">
        <v>103</v>
      </c>
      <c r="AF2425" s="33" t="s">
        <v>103</v>
      </c>
      <c r="AG2425" s="33"/>
      <c r="AH2425" s="4"/>
      <c r="AI2425" s="1"/>
      <c r="AJ2425" s="1"/>
      <c r="AK2425" s="1"/>
      <c r="AL2425" s="5"/>
      <c r="AM2425" s="164">
        <f t="shared" si="124"/>
        <v>45961</v>
      </c>
      <c r="AN2425" s="182"/>
      <c r="AO2425" s="183"/>
      <c r="AP2425" s="182"/>
      <c r="AQ2425" s="182"/>
      <c r="AR2425" s="182"/>
      <c r="AS2425" s="182"/>
      <c r="AT2425" s="182"/>
      <c r="AU2425" s="182"/>
      <c r="AV2425" s="182"/>
      <c r="AW2425" s="96"/>
      <c r="AX2425" s="37">
        <f t="shared" si="123"/>
        <v>45965</v>
      </c>
      <c r="AY2425" s="183"/>
      <c r="AZ2425" s="183"/>
      <c r="BA2425" s="183"/>
      <c r="BB2425" s="183"/>
      <c r="BC2425" s="183"/>
      <c r="BD2425" s="183"/>
      <c r="BE2425" s="183"/>
      <c r="BF2425" s="183"/>
      <c r="BG2425" s="183"/>
      <c r="BH2425" s="4"/>
      <c r="BI2425" s="1"/>
      <c r="BJ2425" s="1"/>
      <c r="BK2425" s="1"/>
      <c r="BL2425" s="31"/>
      <c r="BM2425" s="31"/>
      <c r="BN2425" s="1"/>
      <c r="BO2425" s="1"/>
      <c r="BP2425" s="1"/>
      <c r="BQ2425" s="1"/>
      <c r="BR2425" s="1"/>
      <c r="BS2425" s="4"/>
      <c r="BT2425" s="37">
        <f t="shared" si="125"/>
        <v>45986</v>
      </c>
      <c r="BU2425" s="220"/>
      <c r="BV2425" s="183"/>
      <c r="BW2425" s="221"/>
      <c r="BX2425" s="183"/>
      <c r="BY2425" s="183"/>
      <c r="BZ2425" s="183"/>
      <c r="CA2425" s="183"/>
      <c r="CB2425" s="183"/>
      <c r="CC2425" s="183"/>
      <c r="CE2425" s="1"/>
      <c r="CF2425" s="1"/>
      <c r="CG2425" s="1"/>
      <c r="CH2425" s="1"/>
      <c r="CI2425" s="1"/>
      <c r="CJ2425" s="1"/>
      <c r="CK2425" s="1"/>
      <c r="CL2425" s="1"/>
      <c r="CM2425" s="1"/>
      <c r="CN2425" s="1"/>
      <c r="CO2425" s="1"/>
    </row>
    <row r="2426" spans="1:93" ht="30" customHeight="1" x14ac:dyDescent="0.2">
      <c r="A2426" s="1">
        <v>2420</v>
      </c>
      <c r="B2426" s="1" t="s">
        <v>619</v>
      </c>
      <c r="C2426" s="1" t="s">
        <v>620</v>
      </c>
      <c r="D2426" s="1" t="s">
        <v>621</v>
      </c>
      <c r="E2426" s="1" t="s">
        <v>622</v>
      </c>
      <c r="F2426" s="1" t="s">
        <v>74</v>
      </c>
      <c r="G2426" s="1">
        <v>4</v>
      </c>
      <c r="H2426" s="1" t="s">
        <v>341</v>
      </c>
      <c r="I2426" s="1" t="s">
        <v>114</v>
      </c>
      <c r="J2426" s="64">
        <v>391</v>
      </c>
      <c r="K2426" s="76">
        <v>2294899</v>
      </c>
      <c r="L2426" s="29">
        <v>45958</v>
      </c>
      <c r="M2426" s="29" t="s">
        <v>4163</v>
      </c>
      <c r="N2426" s="1" t="s">
        <v>478</v>
      </c>
      <c r="O2426" s="28" t="s">
        <v>225</v>
      </c>
      <c r="P2426" s="1" t="s">
        <v>216</v>
      </c>
      <c r="Q2426" s="76">
        <v>9</v>
      </c>
      <c r="R2426" s="1" t="s">
        <v>537</v>
      </c>
      <c r="T2426" s="1" t="s">
        <v>115</v>
      </c>
      <c r="U2426" s="1"/>
      <c r="V2426" s="1"/>
      <c r="W2426" s="4"/>
      <c r="X2426" s="28"/>
      <c r="Y2426" s="33"/>
      <c r="Z2426" s="33"/>
      <c r="AA2426" s="96"/>
      <c r="AB2426" s="178"/>
      <c r="AC2426" s="33">
        <v>23</v>
      </c>
      <c r="AD2426" s="33">
        <v>210</v>
      </c>
      <c r="AE2426" s="33" t="s">
        <v>103</v>
      </c>
      <c r="AF2426" s="33" t="s">
        <v>103</v>
      </c>
      <c r="AG2426" s="33"/>
      <c r="AH2426" s="4"/>
      <c r="AI2426" s="1"/>
      <c r="AJ2426" s="1"/>
      <c r="AK2426" s="1"/>
      <c r="AL2426" s="5"/>
      <c r="AM2426" s="164">
        <f t="shared" si="124"/>
        <v>45961</v>
      </c>
      <c r="AN2426" s="182"/>
      <c r="AO2426" s="183"/>
      <c r="AP2426" s="182"/>
      <c r="AQ2426" s="182"/>
      <c r="AR2426" s="182"/>
      <c r="AS2426" s="182"/>
      <c r="AT2426" s="182"/>
      <c r="AU2426" s="182"/>
      <c r="AV2426" s="182"/>
      <c r="AW2426" s="96"/>
      <c r="AX2426" s="37">
        <f t="shared" si="123"/>
        <v>45965</v>
      </c>
      <c r="AY2426" s="183"/>
      <c r="AZ2426" s="183"/>
      <c r="BA2426" s="183"/>
      <c r="BB2426" s="183"/>
      <c r="BC2426" s="183"/>
      <c r="BD2426" s="183"/>
      <c r="BE2426" s="183"/>
      <c r="BF2426" s="183"/>
      <c r="BG2426" s="183"/>
      <c r="BH2426" s="4"/>
      <c r="BI2426" s="1"/>
      <c r="BJ2426" s="1"/>
      <c r="BK2426" s="1"/>
      <c r="BL2426" s="31"/>
      <c r="BM2426" s="31"/>
      <c r="BN2426" s="1"/>
      <c r="BO2426" s="1"/>
      <c r="BP2426" s="1"/>
      <c r="BQ2426" s="1"/>
      <c r="BR2426" s="1"/>
      <c r="BS2426" s="4"/>
      <c r="BT2426" s="37">
        <f t="shared" si="125"/>
        <v>45986</v>
      </c>
      <c r="BU2426" s="220"/>
      <c r="BV2426" s="183"/>
      <c r="BW2426" s="221"/>
      <c r="BX2426" s="183"/>
      <c r="BY2426" s="183"/>
      <c r="BZ2426" s="183"/>
      <c r="CA2426" s="183"/>
      <c r="CB2426" s="183"/>
      <c r="CC2426" s="183"/>
      <c r="CE2426" s="1"/>
      <c r="CF2426" s="1"/>
      <c r="CG2426" s="1"/>
      <c r="CH2426" s="1"/>
      <c r="CI2426" s="1"/>
      <c r="CJ2426" s="1"/>
      <c r="CK2426" s="1"/>
      <c r="CL2426" s="1"/>
      <c r="CM2426" s="1"/>
      <c r="CN2426" s="1"/>
      <c r="CO2426" s="1"/>
    </row>
    <row r="2427" spans="1:93" ht="30" customHeight="1" x14ac:dyDescent="0.2">
      <c r="A2427" s="1">
        <v>2421</v>
      </c>
      <c r="B2427" s="1" t="s">
        <v>619</v>
      </c>
      <c r="C2427" s="1" t="s">
        <v>620</v>
      </c>
      <c r="D2427" s="1" t="s">
        <v>621</v>
      </c>
      <c r="E2427" s="1" t="s">
        <v>622</v>
      </c>
      <c r="F2427" s="1" t="s">
        <v>74</v>
      </c>
      <c r="G2427" s="1">
        <v>4</v>
      </c>
      <c r="H2427" s="1" t="s">
        <v>341</v>
      </c>
      <c r="I2427" s="1" t="s">
        <v>114</v>
      </c>
      <c r="J2427" s="64">
        <v>432</v>
      </c>
      <c r="K2427" s="76">
        <v>2293323</v>
      </c>
      <c r="L2427" s="29">
        <v>45958</v>
      </c>
      <c r="M2427" s="29" t="s">
        <v>4163</v>
      </c>
      <c r="N2427" s="1" t="s">
        <v>478</v>
      </c>
      <c r="O2427" s="28" t="s">
        <v>225</v>
      </c>
      <c r="P2427" s="1" t="s">
        <v>216</v>
      </c>
      <c r="Q2427" s="76">
        <v>9</v>
      </c>
      <c r="R2427" s="1" t="s">
        <v>537</v>
      </c>
      <c r="T2427" s="1" t="s">
        <v>115</v>
      </c>
      <c r="U2427" s="1"/>
      <c r="V2427" s="1"/>
      <c r="W2427" s="4"/>
      <c r="X2427" s="28"/>
      <c r="Y2427" s="33"/>
      <c r="Z2427" s="33"/>
      <c r="AA2427" s="96"/>
      <c r="AB2427" s="178"/>
      <c r="AC2427" s="33">
        <v>21.5</v>
      </c>
      <c r="AD2427" s="33">
        <v>230</v>
      </c>
      <c r="AE2427" s="33" t="s">
        <v>103</v>
      </c>
      <c r="AF2427" s="33" t="s">
        <v>103</v>
      </c>
      <c r="AG2427" s="33"/>
      <c r="AH2427" s="4"/>
      <c r="AI2427" s="1"/>
      <c r="AJ2427" s="1"/>
      <c r="AK2427" s="1"/>
      <c r="AL2427" s="5"/>
      <c r="AM2427" s="164">
        <f t="shared" si="124"/>
        <v>45961</v>
      </c>
      <c r="AN2427" s="182"/>
      <c r="AO2427" s="183"/>
      <c r="AP2427" s="182"/>
      <c r="AQ2427" s="182"/>
      <c r="AR2427" s="182"/>
      <c r="AS2427" s="182"/>
      <c r="AT2427" s="182"/>
      <c r="AU2427" s="182"/>
      <c r="AV2427" s="182"/>
      <c r="AW2427" s="96"/>
      <c r="AX2427" s="37">
        <f t="shared" si="123"/>
        <v>45965</v>
      </c>
      <c r="AY2427" s="183"/>
      <c r="AZ2427" s="183"/>
      <c r="BA2427" s="183"/>
      <c r="BB2427" s="183"/>
      <c r="BC2427" s="183"/>
      <c r="BD2427" s="183"/>
      <c r="BE2427" s="183"/>
      <c r="BF2427" s="183"/>
      <c r="BG2427" s="183"/>
      <c r="BH2427" s="4"/>
      <c r="BI2427" s="1"/>
      <c r="BJ2427" s="1"/>
      <c r="BK2427" s="1"/>
      <c r="BL2427" s="31"/>
      <c r="BM2427" s="31"/>
      <c r="BN2427" s="1"/>
      <c r="BO2427" s="1"/>
      <c r="BP2427" s="1"/>
      <c r="BQ2427" s="1"/>
      <c r="BR2427" s="1"/>
      <c r="BS2427" s="4"/>
      <c r="BT2427" s="37">
        <f t="shared" si="125"/>
        <v>45986</v>
      </c>
      <c r="BU2427" s="220"/>
      <c r="BV2427" s="183"/>
      <c r="BW2427" s="221"/>
      <c r="BX2427" s="183"/>
      <c r="BY2427" s="183"/>
      <c r="BZ2427" s="183"/>
      <c r="CA2427" s="183"/>
      <c r="CB2427" s="183"/>
      <c r="CC2427" s="183"/>
      <c r="CE2427" s="1"/>
      <c r="CF2427" s="1"/>
      <c r="CG2427" s="1"/>
      <c r="CH2427" s="1"/>
      <c r="CI2427" s="1"/>
      <c r="CJ2427" s="1"/>
      <c r="CK2427" s="1"/>
      <c r="CL2427" s="1"/>
      <c r="CM2427" s="1"/>
      <c r="CN2427" s="1"/>
      <c r="CO2427" s="1"/>
    </row>
    <row r="2428" spans="1:93" ht="30" customHeight="1" x14ac:dyDescent="0.2">
      <c r="A2428" s="1">
        <v>2422</v>
      </c>
      <c r="B2428" s="1" t="s">
        <v>619</v>
      </c>
      <c r="C2428" s="1" t="s">
        <v>620</v>
      </c>
      <c r="D2428" s="1" t="s">
        <v>621</v>
      </c>
      <c r="E2428" s="1" t="s">
        <v>622</v>
      </c>
      <c r="F2428" s="1" t="s">
        <v>74</v>
      </c>
      <c r="G2428" s="1">
        <v>4</v>
      </c>
      <c r="H2428" s="1" t="s">
        <v>341</v>
      </c>
      <c r="I2428" s="1" t="s">
        <v>114</v>
      </c>
      <c r="J2428" s="64">
        <v>436</v>
      </c>
      <c r="K2428" s="76">
        <v>2294900</v>
      </c>
      <c r="L2428" s="29">
        <v>45958</v>
      </c>
      <c r="M2428" s="29" t="s">
        <v>4163</v>
      </c>
      <c r="N2428" s="1" t="s">
        <v>478</v>
      </c>
      <c r="O2428" s="28" t="s">
        <v>225</v>
      </c>
      <c r="P2428" s="1" t="s">
        <v>216</v>
      </c>
      <c r="Q2428" s="76">
        <v>10</v>
      </c>
      <c r="R2428" s="1" t="s">
        <v>537</v>
      </c>
      <c r="T2428" s="1" t="s">
        <v>115</v>
      </c>
      <c r="U2428" s="1"/>
      <c r="V2428" s="1"/>
      <c r="W2428" s="4"/>
      <c r="X2428" s="28"/>
      <c r="Y2428" s="33"/>
      <c r="Z2428" s="33"/>
      <c r="AA2428" s="96"/>
      <c r="AB2428" s="178"/>
      <c r="AC2428" s="33">
        <v>24</v>
      </c>
      <c r="AD2428" s="33">
        <v>210</v>
      </c>
      <c r="AE2428" s="33" t="s">
        <v>103</v>
      </c>
      <c r="AF2428" s="33" t="s">
        <v>103</v>
      </c>
      <c r="AG2428" s="33"/>
      <c r="AH2428" s="4"/>
      <c r="AI2428" s="1"/>
      <c r="AJ2428" s="1"/>
      <c r="AK2428" s="1"/>
      <c r="AL2428" s="5"/>
      <c r="AM2428" s="164">
        <f t="shared" si="124"/>
        <v>45961</v>
      </c>
      <c r="AN2428" s="182"/>
      <c r="AO2428" s="183"/>
      <c r="AP2428" s="182"/>
      <c r="AQ2428" s="182"/>
      <c r="AR2428" s="182"/>
      <c r="AS2428" s="182"/>
      <c r="AT2428" s="182"/>
      <c r="AU2428" s="182"/>
      <c r="AV2428" s="182"/>
      <c r="AW2428" s="96"/>
      <c r="AX2428" s="37">
        <f t="shared" si="123"/>
        <v>45965</v>
      </c>
      <c r="AY2428" s="183"/>
      <c r="AZ2428" s="183"/>
      <c r="BA2428" s="183"/>
      <c r="BB2428" s="183"/>
      <c r="BC2428" s="183"/>
      <c r="BD2428" s="183"/>
      <c r="BE2428" s="183"/>
      <c r="BF2428" s="183"/>
      <c r="BG2428" s="183"/>
      <c r="BH2428" s="4"/>
      <c r="BI2428" s="1"/>
      <c r="BJ2428" s="1"/>
      <c r="BK2428" s="1"/>
      <c r="BL2428" s="31"/>
      <c r="BM2428" s="31"/>
      <c r="BN2428" s="1"/>
      <c r="BO2428" s="1"/>
      <c r="BP2428" s="1"/>
      <c r="BQ2428" s="1"/>
      <c r="BR2428" s="1"/>
      <c r="BS2428" s="4"/>
      <c r="BT2428" s="37">
        <f t="shared" si="125"/>
        <v>45986</v>
      </c>
      <c r="BU2428" s="220"/>
      <c r="BV2428" s="183"/>
      <c r="BW2428" s="221"/>
      <c r="BX2428" s="183"/>
      <c r="BY2428" s="183"/>
      <c r="BZ2428" s="183"/>
      <c r="CA2428" s="183"/>
      <c r="CB2428" s="183"/>
      <c r="CC2428" s="183"/>
      <c r="CE2428" s="1"/>
      <c r="CF2428" s="1"/>
      <c r="CG2428" s="1"/>
      <c r="CH2428" s="1"/>
      <c r="CI2428" s="1"/>
      <c r="CJ2428" s="1"/>
      <c r="CK2428" s="1"/>
      <c r="CL2428" s="1"/>
      <c r="CM2428" s="1"/>
      <c r="CN2428" s="1"/>
      <c r="CO2428" s="1"/>
    </row>
    <row r="2429" spans="1:93" ht="30" customHeight="1" x14ac:dyDescent="0.2">
      <c r="A2429" s="1">
        <v>2423</v>
      </c>
      <c r="B2429" s="1" t="s">
        <v>619</v>
      </c>
      <c r="C2429" s="1" t="s">
        <v>620</v>
      </c>
      <c r="D2429" s="1" t="s">
        <v>621</v>
      </c>
      <c r="E2429" s="1" t="s">
        <v>622</v>
      </c>
      <c r="F2429" s="1" t="s">
        <v>74</v>
      </c>
      <c r="G2429" s="1">
        <v>4</v>
      </c>
      <c r="H2429" s="1" t="s">
        <v>341</v>
      </c>
      <c r="I2429" s="1" t="s">
        <v>114</v>
      </c>
      <c r="J2429" s="64">
        <v>553</v>
      </c>
      <c r="K2429" s="76">
        <v>2293324</v>
      </c>
      <c r="L2429" s="29">
        <v>45958</v>
      </c>
      <c r="M2429" s="29" t="s">
        <v>4163</v>
      </c>
      <c r="N2429" s="1" t="s">
        <v>478</v>
      </c>
      <c r="O2429" s="28" t="s">
        <v>225</v>
      </c>
      <c r="P2429" s="1" t="s">
        <v>216</v>
      </c>
      <c r="Q2429" s="76">
        <v>12</v>
      </c>
      <c r="R2429" s="1" t="s">
        <v>537</v>
      </c>
      <c r="S2429" s="1">
        <v>6</v>
      </c>
      <c r="T2429" s="1" t="s">
        <v>115</v>
      </c>
      <c r="U2429" s="1"/>
      <c r="V2429" s="1"/>
      <c r="W2429" s="4"/>
      <c r="X2429" s="28"/>
      <c r="Y2429" s="33"/>
      <c r="Z2429" s="33"/>
      <c r="AA2429" s="96"/>
      <c r="AB2429" s="178"/>
      <c r="AC2429" s="33">
        <v>22.5</v>
      </c>
      <c r="AD2429" s="33">
        <v>220</v>
      </c>
      <c r="AE2429" s="33" t="s">
        <v>103</v>
      </c>
      <c r="AF2429" s="33" t="s">
        <v>103</v>
      </c>
      <c r="AG2429" s="33"/>
      <c r="AH2429" s="4"/>
      <c r="AI2429" s="1"/>
      <c r="AJ2429" s="1"/>
      <c r="AK2429" s="1"/>
      <c r="AL2429" s="5"/>
      <c r="AM2429" s="164">
        <f t="shared" si="124"/>
        <v>45961</v>
      </c>
      <c r="AN2429" s="182"/>
      <c r="AO2429" s="183"/>
      <c r="AP2429" s="182"/>
      <c r="AQ2429" s="182"/>
      <c r="AR2429" s="182"/>
      <c r="AS2429" s="182"/>
      <c r="AT2429" s="182"/>
      <c r="AU2429" s="182"/>
      <c r="AV2429" s="182"/>
      <c r="AW2429" s="96"/>
      <c r="AX2429" s="37">
        <f t="shared" si="123"/>
        <v>45965</v>
      </c>
      <c r="AY2429" s="183"/>
      <c r="AZ2429" s="183"/>
      <c r="BA2429" s="183">
        <v>44.2</v>
      </c>
      <c r="BB2429" s="183">
        <v>43.1</v>
      </c>
      <c r="BC2429" s="183">
        <v>44.2</v>
      </c>
      <c r="BD2429" s="183">
        <v>43.3</v>
      </c>
      <c r="BE2429" s="183">
        <v>42.4</v>
      </c>
      <c r="BF2429" s="183">
        <v>45.2</v>
      </c>
      <c r="BG2429" s="183"/>
      <c r="BH2429" s="4"/>
      <c r="BI2429" s="1"/>
      <c r="BJ2429" s="1"/>
      <c r="BK2429" s="1"/>
      <c r="BL2429" s="31"/>
      <c r="BM2429" s="31"/>
      <c r="BN2429" s="1"/>
      <c r="BO2429" s="1"/>
      <c r="BP2429" s="1"/>
      <c r="BQ2429" s="1"/>
      <c r="BR2429" s="1"/>
      <c r="BS2429" s="4"/>
      <c r="BT2429" s="37">
        <f t="shared" si="125"/>
        <v>45986</v>
      </c>
      <c r="BU2429" s="220"/>
      <c r="BV2429" s="183"/>
      <c r="BW2429" s="221">
        <v>57.6</v>
      </c>
      <c r="BX2429" s="183">
        <v>55.9</v>
      </c>
      <c r="BY2429" s="183">
        <v>58</v>
      </c>
      <c r="BZ2429" s="183">
        <v>57.5</v>
      </c>
      <c r="CA2429" s="183">
        <v>55.3</v>
      </c>
      <c r="CB2429" s="183">
        <v>58.1</v>
      </c>
      <c r="CC2429" s="183"/>
      <c r="CE2429" s="1"/>
      <c r="CF2429" s="1"/>
      <c r="CG2429" s="1"/>
      <c r="CH2429" s="1"/>
      <c r="CI2429" s="1"/>
      <c r="CJ2429" s="1"/>
      <c r="CK2429" s="1"/>
      <c r="CL2429" s="1"/>
      <c r="CM2429" s="1"/>
      <c r="CN2429" s="1"/>
      <c r="CO2429" s="1"/>
    </row>
    <row r="2430" spans="1:93" ht="30" customHeight="1" x14ac:dyDescent="0.2">
      <c r="A2430" s="1">
        <v>2424</v>
      </c>
      <c r="B2430" s="1" t="s">
        <v>619</v>
      </c>
      <c r="C2430" s="1" t="s">
        <v>620</v>
      </c>
      <c r="D2430" s="1" t="s">
        <v>621</v>
      </c>
      <c r="E2430" s="1" t="s">
        <v>622</v>
      </c>
      <c r="F2430" s="1" t="s">
        <v>74</v>
      </c>
      <c r="G2430" s="1">
        <v>4</v>
      </c>
      <c r="H2430" s="1" t="s">
        <v>341</v>
      </c>
      <c r="I2430" s="1" t="s">
        <v>114</v>
      </c>
      <c r="J2430" s="64">
        <v>303</v>
      </c>
      <c r="K2430" s="76">
        <v>2294901</v>
      </c>
      <c r="L2430" s="29">
        <v>45958</v>
      </c>
      <c r="M2430" s="29" t="s">
        <v>4163</v>
      </c>
      <c r="N2430" s="1" t="s">
        <v>478</v>
      </c>
      <c r="O2430" s="28" t="s">
        <v>225</v>
      </c>
      <c r="P2430" s="1" t="s">
        <v>216</v>
      </c>
      <c r="Q2430" s="76">
        <v>8</v>
      </c>
      <c r="R2430" s="1" t="s">
        <v>537</v>
      </c>
      <c r="T2430" s="1" t="s">
        <v>115</v>
      </c>
      <c r="U2430" s="1"/>
      <c r="V2430" s="1"/>
      <c r="W2430" s="4"/>
      <c r="X2430" s="28"/>
      <c r="Y2430" s="33"/>
      <c r="Z2430" s="33"/>
      <c r="AA2430" s="96"/>
      <c r="AB2430" s="178"/>
      <c r="AC2430" s="33">
        <v>23</v>
      </c>
      <c r="AD2430" s="33">
        <v>200</v>
      </c>
      <c r="AE2430" s="33" t="s">
        <v>103</v>
      </c>
      <c r="AF2430" s="33" t="s">
        <v>103</v>
      </c>
      <c r="AG2430" s="33"/>
      <c r="AH2430" s="4"/>
      <c r="AI2430" s="1"/>
      <c r="AJ2430" s="1"/>
      <c r="AK2430" s="1"/>
      <c r="AL2430" s="5"/>
      <c r="AM2430" s="164">
        <f t="shared" si="124"/>
        <v>45961</v>
      </c>
      <c r="AN2430" s="182"/>
      <c r="AO2430" s="183"/>
      <c r="AP2430" s="182"/>
      <c r="AQ2430" s="182"/>
      <c r="AR2430" s="182"/>
      <c r="AS2430" s="182"/>
      <c r="AT2430" s="182"/>
      <c r="AU2430" s="182"/>
      <c r="AV2430" s="182"/>
      <c r="AW2430" s="96"/>
      <c r="AX2430" s="37">
        <f t="shared" si="123"/>
        <v>45965</v>
      </c>
      <c r="AY2430" s="183"/>
      <c r="AZ2430" s="183"/>
      <c r="BA2430" s="183"/>
      <c r="BB2430" s="183"/>
      <c r="BC2430" s="183"/>
      <c r="BD2430" s="183"/>
      <c r="BE2430" s="183"/>
      <c r="BF2430" s="183"/>
      <c r="BG2430" s="183"/>
      <c r="BH2430" s="4"/>
      <c r="BI2430" s="1"/>
      <c r="BJ2430" s="1"/>
      <c r="BK2430" s="1"/>
      <c r="BL2430" s="31"/>
      <c r="BM2430" s="31"/>
      <c r="BN2430" s="1"/>
      <c r="BO2430" s="1"/>
      <c r="BP2430" s="1"/>
      <c r="BQ2430" s="1"/>
      <c r="BR2430" s="1"/>
      <c r="BS2430" s="4"/>
      <c r="BT2430" s="37">
        <f t="shared" si="125"/>
        <v>45986</v>
      </c>
      <c r="BU2430" s="220"/>
      <c r="BV2430" s="183"/>
      <c r="BW2430" s="221"/>
      <c r="BX2430" s="183"/>
      <c r="BY2430" s="183"/>
      <c r="BZ2430" s="183"/>
      <c r="CA2430" s="183"/>
      <c r="CB2430" s="183"/>
      <c r="CC2430" s="183"/>
      <c r="CE2430" s="1"/>
      <c r="CF2430" s="1"/>
      <c r="CG2430" s="1"/>
      <c r="CH2430" s="1"/>
      <c r="CI2430" s="1"/>
      <c r="CJ2430" s="1"/>
      <c r="CK2430" s="1"/>
      <c r="CL2430" s="1"/>
      <c r="CM2430" s="1"/>
      <c r="CN2430" s="1"/>
      <c r="CO2430" s="1"/>
    </row>
    <row r="2431" spans="1:93" ht="30" customHeight="1" x14ac:dyDescent="0.2">
      <c r="A2431" s="1">
        <v>2425</v>
      </c>
      <c r="B2431" s="1" t="s">
        <v>619</v>
      </c>
      <c r="C2431" s="1" t="s">
        <v>620</v>
      </c>
      <c r="D2431" s="1" t="s">
        <v>621</v>
      </c>
      <c r="E2431" s="1" t="s">
        <v>622</v>
      </c>
      <c r="F2431" s="1" t="s">
        <v>74</v>
      </c>
      <c r="G2431" s="1">
        <v>4</v>
      </c>
      <c r="H2431" s="1" t="s">
        <v>341</v>
      </c>
      <c r="I2431" s="1" t="s">
        <v>114</v>
      </c>
      <c r="J2431" s="64">
        <v>389</v>
      </c>
      <c r="K2431" s="76">
        <v>2293325</v>
      </c>
      <c r="L2431" s="29">
        <v>45958</v>
      </c>
      <c r="M2431" s="29" t="s">
        <v>4163</v>
      </c>
      <c r="N2431" s="1" t="s">
        <v>478</v>
      </c>
      <c r="O2431" s="28" t="s">
        <v>225</v>
      </c>
      <c r="P2431" s="1" t="s">
        <v>216</v>
      </c>
      <c r="Q2431" s="76">
        <v>9</v>
      </c>
      <c r="R2431" s="1" t="s">
        <v>537</v>
      </c>
      <c r="T2431" s="1" t="s">
        <v>115</v>
      </c>
      <c r="U2431" s="1"/>
      <c r="V2431" s="1"/>
      <c r="W2431" s="4"/>
      <c r="X2431" s="28"/>
      <c r="Y2431" s="33"/>
      <c r="Z2431" s="33"/>
      <c r="AA2431" s="96"/>
      <c r="AB2431" s="178"/>
      <c r="AC2431" s="33">
        <v>21</v>
      </c>
      <c r="AD2431" s="33">
        <v>225</v>
      </c>
      <c r="AE2431" s="33" t="s">
        <v>103</v>
      </c>
      <c r="AF2431" s="33" t="s">
        <v>103</v>
      </c>
      <c r="AG2431" s="33"/>
      <c r="AH2431" s="4"/>
      <c r="AI2431" s="1"/>
      <c r="AJ2431" s="1"/>
      <c r="AK2431" s="1"/>
      <c r="AL2431" s="5"/>
      <c r="AM2431" s="164">
        <f t="shared" si="124"/>
        <v>45961</v>
      </c>
      <c r="AN2431" s="182"/>
      <c r="AO2431" s="183"/>
      <c r="AP2431" s="182"/>
      <c r="AQ2431" s="182"/>
      <c r="AR2431" s="182"/>
      <c r="AS2431" s="182"/>
      <c r="AT2431" s="182"/>
      <c r="AU2431" s="182"/>
      <c r="AV2431" s="182"/>
      <c r="AW2431" s="96"/>
      <c r="AX2431" s="37">
        <f t="shared" si="123"/>
        <v>45965</v>
      </c>
      <c r="AY2431" s="183"/>
      <c r="AZ2431" s="183"/>
      <c r="BA2431" s="183"/>
      <c r="BB2431" s="183"/>
      <c r="BC2431" s="183"/>
      <c r="BD2431" s="183"/>
      <c r="BE2431" s="183"/>
      <c r="BF2431" s="183"/>
      <c r="BG2431" s="183"/>
      <c r="BH2431" s="4"/>
      <c r="BI2431" s="1"/>
      <c r="BJ2431" s="1"/>
      <c r="BK2431" s="1"/>
      <c r="BL2431" s="31"/>
      <c r="BM2431" s="31"/>
      <c r="BN2431" s="1"/>
      <c r="BO2431" s="1"/>
      <c r="BP2431" s="1"/>
      <c r="BQ2431" s="1"/>
      <c r="BR2431" s="1"/>
      <c r="BS2431" s="4"/>
      <c r="BT2431" s="37">
        <f t="shared" si="125"/>
        <v>45986</v>
      </c>
      <c r="BU2431" s="220"/>
      <c r="BV2431" s="183"/>
      <c r="BW2431" s="221"/>
      <c r="BX2431" s="183"/>
      <c r="BY2431" s="183"/>
      <c r="BZ2431" s="183"/>
      <c r="CA2431" s="183"/>
      <c r="CB2431" s="183"/>
      <c r="CC2431" s="183"/>
      <c r="CE2431" s="1"/>
      <c r="CF2431" s="1"/>
      <c r="CG2431" s="1"/>
      <c r="CH2431" s="1"/>
      <c r="CI2431" s="1"/>
      <c r="CJ2431" s="1"/>
      <c r="CK2431" s="1"/>
      <c r="CL2431" s="1"/>
      <c r="CM2431" s="1"/>
      <c r="CN2431" s="1"/>
      <c r="CO2431" s="1"/>
    </row>
    <row r="2432" spans="1:93" ht="30" customHeight="1" x14ac:dyDescent="0.2">
      <c r="A2432" s="1">
        <v>2426</v>
      </c>
      <c r="B2432" s="1" t="s">
        <v>619</v>
      </c>
      <c r="C2432" s="1" t="s">
        <v>620</v>
      </c>
      <c r="D2432" s="1" t="s">
        <v>621</v>
      </c>
      <c r="E2432" s="1" t="s">
        <v>622</v>
      </c>
      <c r="F2432" s="1" t="s">
        <v>74</v>
      </c>
      <c r="G2432" s="1">
        <v>4</v>
      </c>
      <c r="H2432" s="1" t="s">
        <v>341</v>
      </c>
      <c r="I2432" s="1" t="s">
        <v>114</v>
      </c>
      <c r="J2432" s="64">
        <v>292</v>
      </c>
      <c r="K2432" s="76">
        <v>2294902</v>
      </c>
      <c r="L2432" s="29">
        <v>45958</v>
      </c>
      <c r="M2432" s="29" t="s">
        <v>4163</v>
      </c>
      <c r="N2432" s="1" t="s">
        <v>478</v>
      </c>
      <c r="O2432" s="28" t="s">
        <v>225</v>
      </c>
      <c r="P2432" s="1" t="s">
        <v>216</v>
      </c>
      <c r="Q2432" s="76">
        <v>8</v>
      </c>
      <c r="R2432" s="1" t="s">
        <v>537</v>
      </c>
      <c r="T2432" s="1" t="s">
        <v>115</v>
      </c>
      <c r="U2432" s="1"/>
      <c r="V2432" s="1"/>
      <c r="W2432" s="4"/>
      <c r="X2432" s="28"/>
      <c r="Y2432" s="33"/>
      <c r="Z2432" s="33"/>
      <c r="AA2432" s="96"/>
      <c r="AB2432" s="178"/>
      <c r="AC2432" s="33">
        <v>22.5</v>
      </c>
      <c r="AD2432" s="33">
        <v>240</v>
      </c>
      <c r="AE2432" s="33" t="s">
        <v>103</v>
      </c>
      <c r="AF2432" s="33" t="s">
        <v>103</v>
      </c>
      <c r="AG2432" s="33"/>
      <c r="AH2432" s="4"/>
      <c r="AI2432" s="1"/>
      <c r="AJ2432" s="1"/>
      <c r="AK2432" s="1"/>
      <c r="AL2432" s="5"/>
      <c r="AM2432" s="164">
        <f t="shared" si="124"/>
        <v>45961</v>
      </c>
      <c r="AN2432" s="182"/>
      <c r="AO2432" s="183"/>
      <c r="AP2432" s="182"/>
      <c r="AQ2432" s="182"/>
      <c r="AR2432" s="182"/>
      <c r="AS2432" s="182"/>
      <c r="AT2432" s="182"/>
      <c r="AU2432" s="182"/>
      <c r="AV2432" s="182"/>
      <c r="AW2432" s="96"/>
      <c r="AX2432" s="37">
        <f t="shared" si="123"/>
        <v>45965</v>
      </c>
      <c r="AY2432" s="183"/>
      <c r="AZ2432" s="183"/>
      <c r="BA2432" s="183"/>
      <c r="BB2432" s="183"/>
      <c r="BC2432" s="183"/>
      <c r="BD2432" s="183"/>
      <c r="BE2432" s="183"/>
      <c r="BF2432" s="183"/>
      <c r="BG2432" s="183"/>
      <c r="BH2432" s="4"/>
      <c r="BI2432" s="1"/>
      <c r="BJ2432" s="1"/>
      <c r="BK2432" s="1"/>
      <c r="BL2432" s="31"/>
      <c r="BM2432" s="31"/>
      <c r="BN2432" s="1"/>
      <c r="BO2432" s="1"/>
      <c r="BP2432" s="1"/>
      <c r="BQ2432" s="1"/>
      <c r="BR2432" s="1"/>
      <c r="BS2432" s="4"/>
      <c r="BT2432" s="37">
        <f t="shared" si="125"/>
        <v>45986</v>
      </c>
      <c r="BU2432" s="220"/>
      <c r="BV2432" s="183"/>
      <c r="BW2432" s="221"/>
      <c r="BX2432" s="183"/>
      <c r="BY2432" s="183"/>
      <c r="BZ2432" s="183"/>
      <c r="CA2432" s="183"/>
      <c r="CB2432" s="183"/>
      <c r="CC2432" s="183"/>
      <c r="CE2432" s="1"/>
      <c r="CF2432" s="1"/>
      <c r="CG2432" s="1"/>
      <c r="CH2432" s="1"/>
      <c r="CI2432" s="1"/>
      <c r="CJ2432" s="1"/>
      <c r="CK2432" s="1"/>
      <c r="CL2432" s="1"/>
      <c r="CM2432" s="1"/>
      <c r="CN2432" s="1"/>
      <c r="CO2432" s="1"/>
    </row>
    <row r="2433" spans="1:93" ht="30" customHeight="1" x14ac:dyDescent="0.2">
      <c r="A2433" s="1">
        <v>2427</v>
      </c>
      <c r="B2433" s="1" t="s">
        <v>619</v>
      </c>
      <c r="C2433" s="1" t="s">
        <v>620</v>
      </c>
      <c r="D2433" s="1" t="s">
        <v>621</v>
      </c>
      <c r="E2433" s="1" t="s">
        <v>622</v>
      </c>
      <c r="F2433" s="1" t="s">
        <v>74</v>
      </c>
      <c r="G2433" s="1">
        <v>4</v>
      </c>
      <c r="H2433" s="1" t="s">
        <v>341</v>
      </c>
      <c r="I2433" s="1" t="s">
        <v>114</v>
      </c>
      <c r="J2433" s="64">
        <v>294</v>
      </c>
      <c r="K2433" s="76">
        <v>2293326</v>
      </c>
      <c r="L2433" s="29">
        <v>45958</v>
      </c>
      <c r="M2433" s="29" t="s">
        <v>4163</v>
      </c>
      <c r="N2433" s="1" t="s">
        <v>478</v>
      </c>
      <c r="O2433" s="28" t="s">
        <v>225</v>
      </c>
      <c r="P2433" s="1" t="s">
        <v>216</v>
      </c>
      <c r="Q2433" s="76">
        <v>8</v>
      </c>
      <c r="R2433" s="1" t="s">
        <v>537</v>
      </c>
      <c r="T2433" s="1" t="s">
        <v>115</v>
      </c>
      <c r="U2433" s="1"/>
      <c r="V2433" s="1"/>
      <c r="W2433" s="4"/>
      <c r="X2433" s="28"/>
      <c r="Y2433" s="33"/>
      <c r="Z2433" s="33"/>
      <c r="AA2433" s="96"/>
      <c r="AB2433" s="178"/>
      <c r="AC2433" s="33">
        <v>23</v>
      </c>
      <c r="AD2433" s="33">
        <v>205</v>
      </c>
      <c r="AE2433" s="33" t="s">
        <v>103</v>
      </c>
      <c r="AF2433" s="33" t="s">
        <v>103</v>
      </c>
      <c r="AG2433" s="33"/>
      <c r="AH2433" s="4"/>
      <c r="AI2433" s="1"/>
      <c r="AJ2433" s="1"/>
      <c r="AK2433" s="1"/>
      <c r="AL2433" s="5"/>
      <c r="AM2433" s="164">
        <f t="shared" si="124"/>
        <v>45961</v>
      </c>
      <c r="AN2433" s="182"/>
      <c r="AO2433" s="183"/>
      <c r="AP2433" s="182"/>
      <c r="AQ2433" s="182"/>
      <c r="AR2433" s="182"/>
      <c r="AS2433" s="182"/>
      <c r="AT2433" s="182"/>
      <c r="AU2433" s="182"/>
      <c r="AV2433" s="182"/>
      <c r="AW2433" s="96"/>
      <c r="AX2433" s="37">
        <f t="shared" si="123"/>
        <v>45965</v>
      </c>
      <c r="AY2433" s="183"/>
      <c r="AZ2433" s="183"/>
      <c r="BA2433" s="183"/>
      <c r="BB2433" s="183"/>
      <c r="BC2433" s="183"/>
      <c r="BD2433" s="183"/>
      <c r="BE2433" s="183"/>
      <c r="BF2433" s="183"/>
      <c r="BG2433" s="183"/>
      <c r="BH2433" s="4"/>
      <c r="BI2433" s="1"/>
      <c r="BJ2433" s="1"/>
      <c r="BK2433" s="1"/>
      <c r="BL2433" s="31"/>
      <c r="BM2433" s="31"/>
      <c r="BN2433" s="1"/>
      <c r="BO2433" s="1"/>
      <c r="BP2433" s="1"/>
      <c r="BQ2433" s="1"/>
      <c r="BR2433" s="1"/>
      <c r="BS2433" s="4"/>
      <c r="BT2433" s="37">
        <f t="shared" si="125"/>
        <v>45986</v>
      </c>
      <c r="BU2433" s="220"/>
      <c r="BV2433" s="183"/>
      <c r="BW2433" s="221"/>
      <c r="BX2433" s="183"/>
      <c r="BY2433" s="183"/>
      <c r="BZ2433" s="183"/>
      <c r="CA2433" s="183"/>
      <c r="CB2433" s="183"/>
      <c r="CC2433" s="183"/>
      <c r="CE2433" s="1"/>
      <c r="CF2433" s="1"/>
      <c r="CG2433" s="1"/>
      <c r="CH2433" s="1"/>
      <c r="CI2433" s="1"/>
      <c r="CJ2433" s="1"/>
      <c r="CK2433" s="1"/>
      <c r="CL2433" s="1"/>
      <c r="CM2433" s="1"/>
      <c r="CN2433" s="1"/>
      <c r="CO2433" s="1"/>
    </row>
    <row r="2434" spans="1:93" ht="30" customHeight="1" x14ac:dyDescent="0.2">
      <c r="A2434" s="1">
        <v>2428</v>
      </c>
      <c r="B2434" s="1" t="s">
        <v>619</v>
      </c>
      <c r="C2434" s="1" t="s">
        <v>620</v>
      </c>
      <c r="D2434" s="1" t="s">
        <v>621</v>
      </c>
      <c r="E2434" s="1" t="s">
        <v>622</v>
      </c>
      <c r="F2434" s="1" t="s">
        <v>74</v>
      </c>
      <c r="G2434" s="1">
        <v>4</v>
      </c>
      <c r="H2434" s="1" t="s">
        <v>341</v>
      </c>
      <c r="I2434" s="1" t="s">
        <v>114</v>
      </c>
      <c r="J2434" s="64">
        <v>394</v>
      </c>
      <c r="K2434" s="76">
        <v>2294903</v>
      </c>
      <c r="L2434" s="29">
        <v>45958</v>
      </c>
      <c r="M2434" s="29" t="s">
        <v>4163</v>
      </c>
      <c r="N2434" s="1" t="s">
        <v>478</v>
      </c>
      <c r="O2434" s="28" t="s">
        <v>225</v>
      </c>
      <c r="P2434" s="1" t="s">
        <v>216</v>
      </c>
      <c r="Q2434" s="76">
        <v>9</v>
      </c>
      <c r="R2434" s="1" t="s">
        <v>537</v>
      </c>
      <c r="T2434" s="1" t="s">
        <v>115</v>
      </c>
      <c r="U2434" s="1"/>
      <c r="V2434" s="1"/>
      <c r="W2434" s="4"/>
      <c r="X2434" s="28"/>
      <c r="Y2434" s="33"/>
      <c r="Z2434" s="33"/>
      <c r="AA2434" s="96"/>
      <c r="AB2434" s="178"/>
      <c r="AC2434" s="33">
        <v>23</v>
      </c>
      <c r="AD2434" s="33">
        <v>200</v>
      </c>
      <c r="AE2434" s="33" t="s">
        <v>103</v>
      </c>
      <c r="AF2434" s="33" t="s">
        <v>103</v>
      </c>
      <c r="AG2434" s="33"/>
      <c r="AH2434" s="4"/>
      <c r="AI2434" s="1"/>
      <c r="AJ2434" s="1"/>
      <c r="AK2434" s="1"/>
      <c r="AL2434" s="5"/>
      <c r="AM2434" s="164">
        <f t="shared" si="124"/>
        <v>45961</v>
      </c>
      <c r="AN2434" s="182"/>
      <c r="AO2434" s="183"/>
      <c r="AP2434" s="182"/>
      <c r="AQ2434" s="182"/>
      <c r="AR2434" s="182"/>
      <c r="AS2434" s="182"/>
      <c r="AT2434" s="182"/>
      <c r="AU2434" s="182"/>
      <c r="AV2434" s="182"/>
      <c r="AW2434" s="96"/>
      <c r="AX2434" s="37">
        <f t="shared" si="123"/>
        <v>45965</v>
      </c>
      <c r="AY2434" s="183"/>
      <c r="AZ2434" s="183"/>
      <c r="BA2434" s="183"/>
      <c r="BB2434" s="183"/>
      <c r="BC2434" s="183"/>
      <c r="BD2434" s="183"/>
      <c r="BE2434" s="183"/>
      <c r="BF2434" s="183"/>
      <c r="BG2434" s="183"/>
      <c r="BH2434" s="4"/>
      <c r="BI2434" s="1"/>
      <c r="BJ2434" s="1"/>
      <c r="BK2434" s="1"/>
      <c r="BL2434" s="31"/>
      <c r="BM2434" s="31"/>
      <c r="BN2434" s="1"/>
      <c r="BO2434" s="1"/>
      <c r="BP2434" s="1"/>
      <c r="BQ2434" s="1"/>
      <c r="BR2434" s="1"/>
      <c r="BS2434" s="4"/>
      <c r="BT2434" s="37">
        <f t="shared" si="125"/>
        <v>45986</v>
      </c>
      <c r="BU2434" s="220"/>
      <c r="BV2434" s="183"/>
      <c r="BW2434" s="221"/>
      <c r="BX2434" s="183"/>
      <c r="BY2434" s="183"/>
      <c r="BZ2434" s="183"/>
      <c r="CA2434" s="183"/>
      <c r="CB2434" s="183"/>
      <c r="CC2434" s="183"/>
      <c r="CE2434" s="1"/>
      <c r="CF2434" s="1"/>
      <c r="CG2434" s="1"/>
      <c r="CH2434" s="1"/>
      <c r="CI2434" s="1"/>
      <c r="CJ2434" s="1"/>
      <c r="CK2434" s="1"/>
      <c r="CL2434" s="1"/>
      <c r="CM2434" s="1"/>
      <c r="CN2434" s="1"/>
      <c r="CO2434" s="1"/>
    </row>
    <row r="2435" spans="1:93" ht="30" customHeight="1" x14ac:dyDescent="0.2">
      <c r="A2435" s="1">
        <v>2429</v>
      </c>
      <c r="B2435" s="1" t="s">
        <v>619</v>
      </c>
      <c r="C2435" s="1" t="s">
        <v>620</v>
      </c>
      <c r="D2435" s="1" t="s">
        <v>621</v>
      </c>
      <c r="E2435" s="1" t="s">
        <v>622</v>
      </c>
      <c r="F2435" s="1" t="s">
        <v>74</v>
      </c>
      <c r="G2435" s="1">
        <v>4</v>
      </c>
      <c r="H2435" s="1" t="s">
        <v>341</v>
      </c>
      <c r="I2435" s="1" t="s">
        <v>114</v>
      </c>
      <c r="J2435" s="64">
        <v>554</v>
      </c>
      <c r="K2435" s="76">
        <v>2293327</v>
      </c>
      <c r="L2435" s="29">
        <v>45958</v>
      </c>
      <c r="M2435" s="29" t="s">
        <v>4163</v>
      </c>
      <c r="N2435" s="1" t="s">
        <v>478</v>
      </c>
      <c r="O2435" s="28" t="s">
        <v>225</v>
      </c>
      <c r="P2435" s="1" t="s">
        <v>216</v>
      </c>
      <c r="Q2435" s="76">
        <v>12</v>
      </c>
      <c r="R2435" s="1" t="s">
        <v>537</v>
      </c>
      <c r="T2435" s="1" t="s">
        <v>115</v>
      </c>
      <c r="U2435" s="1"/>
      <c r="V2435" s="1"/>
      <c r="W2435" s="4"/>
      <c r="X2435" s="28"/>
      <c r="Y2435" s="33"/>
      <c r="Z2435" s="33"/>
      <c r="AA2435" s="96"/>
      <c r="AB2435" s="178"/>
      <c r="AC2435" s="33">
        <v>21.5</v>
      </c>
      <c r="AD2435" s="33">
        <v>215</v>
      </c>
      <c r="AE2435" s="33" t="s">
        <v>103</v>
      </c>
      <c r="AF2435" s="33" t="s">
        <v>103</v>
      </c>
      <c r="AG2435" s="33"/>
      <c r="AH2435" s="4"/>
      <c r="AI2435" s="1"/>
      <c r="AJ2435" s="1"/>
      <c r="AK2435" s="1"/>
      <c r="AL2435" s="5"/>
      <c r="AM2435" s="164">
        <f t="shared" si="124"/>
        <v>45961</v>
      </c>
      <c r="AN2435" s="182"/>
      <c r="AO2435" s="183"/>
      <c r="AP2435" s="182"/>
      <c r="AQ2435" s="182"/>
      <c r="AR2435" s="182"/>
      <c r="AS2435" s="182"/>
      <c r="AT2435" s="182"/>
      <c r="AU2435" s="182"/>
      <c r="AV2435" s="182"/>
      <c r="AW2435" s="96"/>
      <c r="AX2435" s="37">
        <f t="shared" si="123"/>
        <v>45965</v>
      </c>
      <c r="AY2435" s="183"/>
      <c r="AZ2435" s="183"/>
      <c r="BA2435" s="183"/>
      <c r="BB2435" s="183"/>
      <c r="BC2435" s="183"/>
      <c r="BD2435" s="183"/>
      <c r="BE2435" s="183"/>
      <c r="BF2435" s="183"/>
      <c r="BG2435" s="183"/>
      <c r="BH2435" s="4"/>
      <c r="BI2435" s="1"/>
      <c r="BJ2435" s="1"/>
      <c r="BK2435" s="1"/>
      <c r="BL2435" s="31"/>
      <c r="BM2435" s="31"/>
      <c r="BN2435" s="1"/>
      <c r="BO2435" s="1"/>
      <c r="BP2435" s="1"/>
      <c r="BQ2435" s="1"/>
      <c r="BR2435" s="1"/>
      <c r="BS2435" s="4"/>
      <c r="BT2435" s="37">
        <f t="shared" si="125"/>
        <v>45986</v>
      </c>
      <c r="BU2435" s="220"/>
      <c r="BV2435" s="183"/>
      <c r="BW2435" s="221"/>
      <c r="BX2435" s="183"/>
      <c r="BY2435" s="183"/>
      <c r="BZ2435" s="183"/>
      <c r="CA2435" s="183"/>
      <c r="CB2435" s="183"/>
      <c r="CC2435" s="183"/>
      <c r="CE2435" s="1"/>
      <c r="CF2435" s="1"/>
      <c r="CG2435" s="1"/>
      <c r="CH2435" s="1"/>
      <c r="CI2435" s="1"/>
      <c r="CJ2435" s="1"/>
      <c r="CK2435" s="1"/>
      <c r="CL2435" s="1"/>
      <c r="CM2435" s="1"/>
      <c r="CN2435" s="1"/>
      <c r="CO2435" s="1"/>
    </row>
    <row r="2436" spans="1:93" ht="30" customHeight="1" x14ac:dyDescent="0.2">
      <c r="A2436" s="1">
        <v>2430</v>
      </c>
      <c r="B2436" s="1" t="s">
        <v>619</v>
      </c>
      <c r="C2436" s="1" t="s">
        <v>620</v>
      </c>
      <c r="D2436" s="1" t="s">
        <v>621</v>
      </c>
      <c r="E2436" s="1" t="s">
        <v>622</v>
      </c>
      <c r="F2436" s="1" t="s">
        <v>74</v>
      </c>
      <c r="G2436" s="1">
        <v>4</v>
      </c>
      <c r="H2436" s="1" t="s">
        <v>341</v>
      </c>
      <c r="I2436" s="1" t="s">
        <v>114</v>
      </c>
      <c r="J2436" s="64">
        <v>295</v>
      </c>
      <c r="K2436" s="76">
        <v>2293329</v>
      </c>
      <c r="L2436" s="29">
        <v>45958</v>
      </c>
      <c r="M2436" s="29" t="s">
        <v>4163</v>
      </c>
      <c r="N2436" s="1" t="s">
        <v>478</v>
      </c>
      <c r="O2436" s="28" t="s">
        <v>225</v>
      </c>
      <c r="P2436" s="1" t="s">
        <v>216</v>
      </c>
      <c r="Q2436" s="76">
        <v>8</v>
      </c>
      <c r="R2436" s="1" t="s">
        <v>537</v>
      </c>
      <c r="T2436" s="1" t="s">
        <v>115</v>
      </c>
      <c r="U2436" s="1"/>
      <c r="V2436" s="1"/>
      <c r="W2436" s="4"/>
      <c r="X2436" s="28"/>
      <c r="Y2436" s="33"/>
      <c r="Z2436" s="33"/>
      <c r="AA2436" s="96"/>
      <c r="AB2436" s="178"/>
      <c r="AC2436" s="33">
        <v>23.5</v>
      </c>
      <c r="AD2436" s="33">
        <v>200</v>
      </c>
      <c r="AE2436" s="33" t="s">
        <v>103</v>
      </c>
      <c r="AF2436" s="33" t="s">
        <v>103</v>
      </c>
      <c r="AG2436" s="33"/>
      <c r="AH2436" s="4"/>
      <c r="AI2436" s="1"/>
      <c r="AJ2436" s="1"/>
      <c r="AK2436" s="1"/>
      <c r="AL2436" s="5"/>
      <c r="AM2436" s="164">
        <f t="shared" si="124"/>
        <v>45961</v>
      </c>
      <c r="AN2436" s="182"/>
      <c r="AO2436" s="183"/>
      <c r="AP2436" s="182"/>
      <c r="AQ2436" s="182"/>
      <c r="AR2436" s="182"/>
      <c r="AS2436" s="182"/>
      <c r="AT2436" s="182"/>
      <c r="AU2436" s="182"/>
      <c r="AV2436" s="182"/>
      <c r="AW2436" s="96"/>
      <c r="AX2436" s="37">
        <f t="shared" si="123"/>
        <v>45965</v>
      </c>
      <c r="AY2436" s="183"/>
      <c r="AZ2436" s="183"/>
      <c r="BA2436" s="183"/>
      <c r="BB2436" s="183"/>
      <c r="BC2436" s="183"/>
      <c r="BD2436" s="183"/>
      <c r="BE2436" s="183"/>
      <c r="BF2436" s="183"/>
      <c r="BG2436" s="183"/>
      <c r="BH2436" s="4"/>
      <c r="BI2436" s="1"/>
      <c r="BJ2436" s="1"/>
      <c r="BK2436" s="1"/>
      <c r="BL2436" s="31"/>
      <c r="BM2436" s="31"/>
      <c r="BN2436" s="1"/>
      <c r="BO2436" s="1"/>
      <c r="BP2436" s="1"/>
      <c r="BQ2436" s="1"/>
      <c r="BR2436" s="1"/>
      <c r="BS2436" s="4"/>
      <c r="BT2436" s="37">
        <f t="shared" si="125"/>
        <v>45986</v>
      </c>
      <c r="BU2436" s="220"/>
      <c r="BV2436" s="183"/>
      <c r="BW2436" s="221"/>
      <c r="BX2436" s="183"/>
      <c r="BY2436" s="183"/>
      <c r="BZ2436" s="183"/>
      <c r="CA2436" s="183"/>
      <c r="CB2436" s="183"/>
      <c r="CC2436" s="183"/>
      <c r="CE2436" s="1"/>
      <c r="CF2436" s="1"/>
      <c r="CG2436" s="1"/>
      <c r="CH2436" s="1"/>
      <c r="CI2436" s="1"/>
      <c r="CJ2436" s="1"/>
      <c r="CK2436" s="1"/>
      <c r="CL2436" s="1"/>
      <c r="CM2436" s="1"/>
      <c r="CN2436" s="1"/>
      <c r="CO2436" s="1"/>
    </row>
    <row r="2437" spans="1:93" ht="30" customHeight="1" x14ac:dyDescent="0.2">
      <c r="A2437" s="1">
        <v>2431</v>
      </c>
      <c r="B2437" s="1" t="s">
        <v>619</v>
      </c>
      <c r="C2437" s="1" t="s">
        <v>620</v>
      </c>
      <c r="D2437" s="1" t="s">
        <v>621</v>
      </c>
      <c r="E2437" s="1" t="s">
        <v>622</v>
      </c>
      <c r="F2437" s="1" t="s">
        <v>74</v>
      </c>
      <c r="G2437" s="1">
        <v>4</v>
      </c>
      <c r="H2437" s="1" t="s">
        <v>341</v>
      </c>
      <c r="I2437" s="1" t="s">
        <v>114</v>
      </c>
      <c r="J2437" s="64">
        <v>392</v>
      </c>
      <c r="K2437" s="76">
        <v>2293330</v>
      </c>
      <c r="L2437" s="29">
        <v>45958</v>
      </c>
      <c r="M2437" s="29" t="s">
        <v>4163</v>
      </c>
      <c r="N2437" s="1" t="s">
        <v>478</v>
      </c>
      <c r="O2437" s="28" t="s">
        <v>225</v>
      </c>
      <c r="P2437" s="1" t="s">
        <v>216</v>
      </c>
      <c r="Q2437" s="76">
        <v>9</v>
      </c>
      <c r="R2437" s="1" t="s">
        <v>537</v>
      </c>
      <c r="T2437" s="1" t="s">
        <v>115</v>
      </c>
      <c r="U2437" s="1"/>
      <c r="V2437" s="1"/>
      <c r="W2437" s="4"/>
      <c r="X2437" s="28"/>
      <c r="Y2437" s="33"/>
      <c r="Z2437" s="33"/>
      <c r="AA2437" s="96"/>
      <c r="AB2437" s="178"/>
      <c r="AC2437" s="33">
        <v>24</v>
      </c>
      <c r="AD2437" s="33">
        <v>215</v>
      </c>
      <c r="AE2437" s="33" t="s">
        <v>103</v>
      </c>
      <c r="AF2437" s="33" t="s">
        <v>103</v>
      </c>
      <c r="AG2437" s="33"/>
      <c r="AH2437" s="4"/>
      <c r="AI2437" s="1"/>
      <c r="AJ2437" s="1"/>
      <c r="AK2437" s="1"/>
      <c r="AL2437" s="5"/>
      <c r="AM2437" s="164">
        <f t="shared" si="124"/>
        <v>45961</v>
      </c>
      <c r="AN2437" s="182"/>
      <c r="AO2437" s="183"/>
      <c r="AP2437" s="182"/>
      <c r="AQ2437" s="182"/>
      <c r="AR2437" s="182"/>
      <c r="AS2437" s="182"/>
      <c r="AT2437" s="182"/>
      <c r="AU2437" s="182"/>
      <c r="AV2437" s="182"/>
      <c r="AW2437" s="96"/>
      <c r="AX2437" s="37">
        <f t="shared" si="123"/>
        <v>45965</v>
      </c>
      <c r="AY2437" s="183"/>
      <c r="AZ2437" s="183"/>
      <c r="BA2437" s="183"/>
      <c r="BB2437" s="183"/>
      <c r="BC2437" s="183"/>
      <c r="BD2437" s="183"/>
      <c r="BE2437" s="183"/>
      <c r="BF2437" s="183"/>
      <c r="BG2437" s="183"/>
      <c r="BH2437" s="4"/>
      <c r="BI2437" s="1"/>
      <c r="BJ2437" s="1"/>
      <c r="BK2437" s="1"/>
      <c r="BL2437" s="31"/>
      <c r="BM2437" s="31"/>
      <c r="BN2437" s="1"/>
      <c r="BO2437" s="1"/>
      <c r="BP2437" s="1"/>
      <c r="BQ2437" s="1"/>
      <c r="BR2437" s="1"/>
      <c r="BS2437" s="4"/>
      <c r="BT2437" s="37">
        <f t="shared" si="125"/>
        <v>45986</v>
      </c>
      <c r="BU2437" s="220"/>
      <c r="BV2437" s="183"/>
      <c r="BW2437" s="221"/>
      <c r="BX2437" s="183"/>
      <c r="BY2437" s="183"/>
      <c r="BZ2437" s="183"/>
      <c r="CA2437" s="183"/>
      <c r="CB2437" s="183"/>
      <c r="CC2437" s="183"/>
      <c r="CE2437" s="1"/>
      <c r="CF2437" s="1"/>
      <c r="CG2437" s="1"/>
      <c r="CH2437" s="1"/>
      <c r="CI2437" s="1"/>
      <c r="CJ2437" s="1"/>
      <c r="CK2437" s="1"/>
      <c r="CL2437" s="1"/>
      <c r="CM2437" s="1"/>
      <c r="CN2437" s="1"/>
      <c r="CO2437" s="1"/>
    </row>
    <row r="2438" spans="1:93" ht="30" customHeight="1" x14ac:dyDescent="0.2">
      <c r="A2438" s="1">
        <v>2432</v>
      </c>
      <c r="B2438" s="1" t="s">
        <v>619</v>
      </c>
      <c r="C2438" s="1" t="s">
        <v>620</v>
      </c>
      <c r="D2438" s="1" t="s">
        <v>621</v>
      </c>
      <c r="E2438" s="1" t="s">
        <v>622</v>
      </c>
      <c r="F2438" s="1" t="s">
        <v>74</v>
      </c>
      <c r="G2438" s="1">
        <v>4</v>
      </c>
      <c r="H2438" s="1" t="s">
        <v>341</v>
      </c>
      <c r="I2438" s="1" t="s">
        <v>114</v>
      </c>
      <c r="J2438" s="64">
        <v>302</v>
      </c>
      <c r="K2438" s="76">
        <v>2293331</v>
      </c>
      <c r="L2438" s="29">
        <v>45958</v>
      </c>
      <c r="M2438" s="29" t="s">
        <v>4163</v>
      </c>
      <c r="N2438" s="1" t="s">
        <v>478</v>
      </c>
      <c r="O2438" s="28" t="s">
        <v>225</v>
      </c>
      <c r="P2438" s="1" t="s">
        <v>216</v>
      </c>
      <c r="Q2438" s="76">
        <v>8</v>
      </c>
      <c r="R2438" s="1" t="s">
        <v>537</v>
      </c>
      <c r="T2438" s="1" t="s">
        <v>115</v>
      </c>
      <c r="U2438" s="1"/>
      <c r="V2438" s="1"/>
      <c r="W2438" s="4"/>
      <c r="X2438" s="28"/>
      <c r="Y2438" s="33"/>
      <c r="Z2438" s="33"/>
      <c r="AA2438" s="96"/>
      <c r="AB2438" s="178"/>
      <c r="AC2438" s="33">
        <v>25</v>
      </c>
      <c r="AD2438" s="33">
        <v>210</v>
      </c>
      <c r="AE2438" s="33" t="s">
        <v>103</v>
      </c>
      <c r="AF2438" s="33" t="s">
        <v>103</v>
      </c>
      <c r="AG2438" s="33"/>
      <c r="AH2438" s="4"/>
      <c r="AI2438" s="1"/>
      <c r="AJ2438" s="1"/>
      <c r="AK2438" s="1"/>
      <c r="AL2438" s="5"/>
      <c r="AM2438" s="164">
        <f t="shared" si="124"/>
        <v>45961</v>
      </c>
      <c r="AN2438" s="182"/>
      <c r="AO2438" s="183"/>
      <c r="AP2438" s="182"/>
      <c r="AQ2438" s="182"/>
      <c r="AR2438" s="182"/>
      <c r="AS2438" s="182"/>
      <c r="AT2438" s="182"/>
      <c r="AU2438" s="182"/>
      <c r="AV2438" s="182"/>
      <c r="AW2438" s="96"/>
      <c r="AX2438" s="37">
        <f t="shared" si="123"/>
        <v>45965</v>
      </c>
      <c r="AY2438" s="183"/>
      <c r="AZ2438" s="183"/>
      <c r="BA2438" s="183"/>
      <c r="BB2438" s="183"/>
      <c r="BC2438" s="183"/>
      <c r="BD2438" s="183"/>
      <c r="BE2438" s="183"/>
      <c r="BF2438" s="183"/>
      <c r="BG2438" s="183"/>
      <c r="BH2438" s="4"/>
      <c r="BI2438" s="1"/>
      <c r="BJ2438" s="1"/>
      <c r="BK2438" s="1"/>
      <c r="BL2438" s="31"/>
      <c r="BM2438" s="31"/>
      <c r="BN2438" s="1"/>
      <c r="BO2438" s="1"/>
      <c r="BP2438" s="1"/>
      <c r="BQ2438" s="1"/>
      <c r="BR2438" s="1"/>
      <c r="BS2438" s="4"/>
      <c r="BT2438" s="37">
        <f t="shared" si="125"/>
        <v>45986</v>
      </c>
      <c r="BU2438" s="220"/>
      <c r="BV2438" s="183"/>
      <c r="BW2438" s="221"/>
      <c r="BX2438" s="183"/>
      <c r="BY2438" s="183"/>
      <c r="BZ2438" s="183"/>
      <c r="CA2438" s="183"/>
      <c r="CB2438" s="183"/>
      <c r="CC2438" s="183"/>
      <c r="CE2438" s="1"/>
      <c r="CF2438" s="1"/>
      <c r="CG2438" s="1"/>
      <c r="CH2438" s="1"/>
      <c r="CI2438" s="1"/>
      <c r="CJ2438" s="1"/>
      <c r="CK2438" s="1"/>
      <c r="CL2438" s="1"/>
      <c r="CM2438" s="1"/>
      <c r="CN2438" s="1"/>
      <c r="CO2438" s="1"/>
    </row>
    <row r="2439" spans="1:93" ht="30" customHeight="1" x14ac:dyDescent="0.2">
      <c r="A2439" s="1">
        <v>2433</v>
      </c>
      <c r="B2439" s="1" t="s">
        <v>619</v>
      </c>
      <c r="C2439" s="1" t="s">
        <v>620</v>
      </c>
      <c r="D2439" s="1" t="s">
        <v>621</v>
      </c>
      <c r="E2439" s="1" t="s">
        <v>622</v>
      </c>
      <c r="F2439" s="1" t="s">
        <v>74</v>
      </c>
      <c r="G2439" s="1">
        <v>4</v>
      </c>
      <c r="H2439" s="1" t="s">
        <v>341</v>
      </c>
      <c r="I2439" s="1" t="s">
        <v>114</v>
      </c>
      <c r="J2439" s="64">
        <v>437</v>
      </c>
      <c r="K2439" s="76">
        <v>2294904</v>
      </c>
      <c r="L2439" s="29">
        <v>45958</v>
      </c>
      <c r="M2439" s="29" t="s">
        <v>4163</v>
      </c>
      <c r="N2439" s="1" t="s">
        <v>478</v>
      </c>
      <c r="O2439" s="28" t="s">
        <v>225</v>
      </c>
      <c r="P2439" s="1" t="s">
        <v>216</v>
      </c>
      <c r="Q2439" s="76">
        <v>9</v>
      </c>
      <c r="R2439" s="1" t="s">
        <v>537</v>
      </c>
      <c r="T2439" s="1" t="s">
        <v>115</v>
      </c>
      <c r="U2439" s="1"/>
      <c r="V2439" s="1"/>
      <c r="W2439" s="4"/>
      <c r="X2439" s="28"/>
      <c r="Y2439" s="33"/>
      <c r="Z2439" s="33"/>
      <c r="AA2439" s="96"/>
      <c r="AB2439" s="178"/>
      <c r="AC2439" s="33">
        <v>23</v>
      </c>
      <c r="AD2439" s="33">
        <v>215</v>
      </c>
      <c r="AE2439" s="33" t="s">
        <v>103</v>
      </c>
      <c r="AF2439" s="33" t="s">
        <v>103</v>
      </c>
      <c r="AG2439" s="33"/>
      <c r="AH2439" s="4"/>
      <c r="AI2439" s="1"/>
      <c r="AJ2439" s="1"/>
      <c r="AK2439" s="1"/>
      <c r="AL2439" s="5"/>
      <c r="AM2439" s="164">
        <f t="shared" si="124"/>
        <v>45961</v>
      </c>
      <c r="AN2439" s="182"/>
      <c r="AO2439" s="183"/>
      <c r="AP2439" s="182"/>
      <c r="AQ2439" s="182"/>
      <c r="AR2439" s="182"/>
      <c r="AS2439" s="182"/>
      <c r="AT2439" s="182"/>
      <c r="AU2439" s="182"/>
      <c r="AV2439" s="182"/>
      <c r="AW2439" s="96"/>
      <c r="AX2439" s="37">
        <f t="shared" si="123"/>
        <v>45965</v>
      </c>
      <c r="AY2439" s="183"/>
      <c r="AZ2439" s="183"/>
      <c r="BA2439" s="183"/>
      <c r="BB2439" s="183"/>
      <c r="BC2439" s="183"/>
      <c r="BD2439" s="183"/>
      <c r="BE2439" s="183"/>
      <c r="BF2439" s="183"/>
      <c r="BG2439" s="183"/>
      <c r="BH2439" s="4"/>
      <c r="BI2439" s="1"/>
      <c r="BJ2439" s="1"/>
      <c r="BK2439" s="1"/>
      <c r="BL2439" s="31"/>
      <c r="BM2439" s="31"/>
      <c r="BN2439" s="1"/>
      <c r="BO2439" s="1"/>
      <c r="BP2439" s="1"/>
      <c r="BQ2439" s="1"/>
      <c r="BR2439" s="1"/>
      <c r="BS2439" s="4"/>
      <c r="BT2439" s="37">
        <f t="shared" si="125"/>
        <v>45986</v>
      </c>
      <c r="BU2439" s="220"/>
      <c r="BV2439" s="183"/>
      <c r="BW2439" s="221"/>
      <c r="BX2439" s="183"/>
      <c r="BY2439" s="183"/>
      <c r="BZ2439" s="183"/>
      <c r="CA2439" s="183"/>
      <c r="CB2439" s="183"/>
      <c r="CC2439" s="183"/>
      <c r="CE2439" s="1"/>
      <c r="CF2439" s="1"/>
      <c r="CG2439" s="1"/>
      <c r="CH2439" s="1"/>
      <c r="CI2439" s="1"/>
      <c r="CJ2439" s="1"/>
      <c r="CK2439" s="1"/>
      <c r="CL2439" s="1"/>
      <c r="CM2439" s="1"/>
      <c r="CN2439" s="1"/>
      <c r="CO2439" s="1"/>
    </row>
    <row r="2440" spans="1:93" ht="30" customHeight="1" x14ac:dyDescent="0.2">
      <c r="A2440" s="1">
        <v>2434</v>
      </c>
      <c r="B2440" s="1" t="s">
        <v>619</v>
      </c>
      <c r="C2440" s="1" t="s">
        <v>620</v>
      </c>
      <c r="D2440" s="1" t="s">
        <v>621</v>
      </c>
      <c r="E2440" s="1" t="s">
        <v>622</v>
      </c>
      <c r="F2440" s="1" t="s">
        <v>74</v>
      </c>
      <c r="G2440" s="1">
        <v>4</v>
      </c>
      <c r="H2440" s="1" t="s">
        <v>341</v>
      </c>
      <c r="I2440" s="1" t="s">
        <v>114</v>
      </c>
      <c r="J2440" s="64">
        <v>431</v>
      </c>
      <c r="K2440" s="76">
        <v>2293332</v>
      </c>
      <c r="L2440" s="29">
        <v>45958</v>
      </c>
      <c r="M2440" s="29" t="s">
        <v>4163</v>
      </c>
      <c r="N2440" s="1" t="s">
        <v>478</v>
      </c>
      <c r="O2440" s="28" t="s">
        <v>225</v>
      </c>
      <c r="P2440" s="1" t="s">
        <v>216</v>
      </c>
      <c r="Q2440" s="76">
        <v>9</v>
      </c>
      <c r="R2440" s="1" t="s">
        <v>537</v>
      </c>
      <c r="S2440" s="1">
        <v>6</v>
      </c>
      <c r="T2440" s="1" t="s">
        <v>115</v>
      </c>
      <c r="U2440" s="1"/>
      <c r="V2440" s="1"/>
      <c r="W2440" s="4"/>
      <c r="X2440" s="28"/>
      <c r="Y2440" s="33"/>
      <c r="Z2440" s="33"/>
      <c r="AA2440" s="96"/>
      <c r="AB2440" s="178"/>
      <c r="AC2440" s="33">
        <v>25</v>
      </c>
      <c r="AD2440" s="33">
        <v>215</v>
      </c>
      <c r="AE2440" s="33" t="s">
        <v>103</v>
      </c>
      <c r="AF2440" s="33" t="s">
        <v>103</v>
      </c>
      <c r="AG2440" s="33"/>
      <c r="AH2440" s="4"/>
      <c r="AI2440" s="1"/>
      <c r="AJ2440" s="1"/>
      <c r="AK2440" s="1"/>
      <c r="AL2440" s="5"/>
      <c r="AM2440" s="164">
        <f t="shared" si="124"/>
        <v>45961</v>
      </c>
      <c r="AN2440" s="182"/>
      <c r="AO2440" s="183"/>
      <c r="AP2440" s="182"/>
      <c r="AQ2440" s="182"/>
      <c r="AR2440" s="182"/>
      <c r="AS2440" s="182"/>
      <c r="AT2440" s="182"/>
      <c r="AU2440" s="182"/>
      <c r="AV2440" s="182"/>
      <c r="AW2440" s="96"/>
      <c r="AX2440" s="37">
        <f t="shared" si="123"/>
        <v>45965</v>
      </c>
      <c r="AY2440" s="183"/>
      <c r="AZ2440" s="183"/>
      <c r="BA2440" s="183"/>
      <c r="BB2440" s="183"/>
      <c r="BC2440" s="183"/>
      <c r="BD2440" s="183"/>
      <c r="BE2440" s="183"/>
      <c r="BF2440" s="183"/>
      <c r="BG2440" s="183"/>
      <c r="BH2440" s="4"/>
      <c r="BI2440" s="1"/>
      <c r="BJ2440" s="1"/>
      <c r="BK2440" s="1"/>
      <c r="BL2440" s="31"/>
      <c r="BM2440" s="31"/>
      <c r="BN2440" s="1"/>
      <c r="BO2440" s="1"/>
      <c r="BP2440" s="1"/>
      <c r="BQ2440" s="1"/>
      <c r="BR2440" s="1"/>
      <c r="BS2440" s="4"/>
      <c r="BT2440" s="37">
        <f t="shared" si="125"/>
        <v>45986</v>
      </c>
      <c r="BU2440" s="220"/>
      <c r="BV2440" s="183"/>
      <c r="BW2440" s="221"/>
      <c r="BX2440" s="183"/>
      <c r="BY2440" s="183"/>
      <c r="BZ2440" s="183"/>
      <c r="CA2440" s="183"/>
      <c r="CB2440" s="183"/>
      <c r="CC2440" s="183"/>
      <c r="CE2440" s="1"/>
      <c r="CF2440" s="1"/>
      <c r="CG2440" s="1"/>
      <c r="CH2440" s="1"/>
      <c r="CI2440" s="1"/>
      <c r="CJ2440" s="1"/>
      <c r="CK2440" s="1"/>
      <c r="CL2440" s="1"/>
      <c r="CM2440" s="1"/>
      <c r="CN2440" s="1"/>
      <c r="CO2440" s="1"/>
    </row>
    <row r="2441" spans="1:93" ht="30" customHeight="1" x14ac:dyDescent="0.2">
      <c r="A2441" s="1">
        <v>2435</v>
      </c>
      <c r="B2441" s="1" t="s">
        <v>619</v>
      </c>
      <c r="C2441" s="1" t="s">
        <v>620</v>
      </c>
      <c r="D2441" s="1" t="s">
        <v>621</v>
      </c>
      <c r="E2441" s="1" t="s">
        <v>622</v>
      </c>
      <c r="F2441" s="1" t="s">
        <v>74</v>
      </c>
      <c r="G2441" s="1">
        <v>4</v>
      </c>
      <c r="H2441" s="1" t="s">
        <v>341</v>
      </c>
      <c r="I2441" s="1" t="s">
        <v>114</v>
      </c>
      <c r="J2441" s="64">
        <v>425</v>
      </c>
      <c r="K2441" s="76">
        <v>2293333</v>
      </c>
      <c r="L2441" s="29">
        <v>45958</v>
      </c>
      <c r="M2441" s="29" t="s">
        <v>4163</v>
      </c>
      <c r="N2441" s="1" t="s">
        <v>478</v>
      </c>
      <c r="O2441" s="28" t="s">
        <v>225</v>
      </c>
      <c r="P2441" s="1" t="s">
        <v>216</v>
      </c>
      <c r="Q2441" s="76">
        <v>8</v>
      </c>
      <c r="R2441" s="1" t="s">
        <v>537</v>
      </c>
      <c r="T2441" s="1" t="s">
        <v>115</v>
      </c>
      <c r="U2441" s="1"/>
      <c r="V2441" s="1"/>
      <c r="W2441" s="4"/>
      <c r="X2441" s="28"/>
      <c r="Y2441" s="33"/>
      <c r="Z2441" s="33"/>
      <c r="AA2441" s="96"/>
      <c r="AB2441" s="178"/>
      <c r="AC2441" s="33">
        <v>22.5</v>
      </c>
      <c r="AD2441" s="33">
        <v>200</v>
      </c>
      <c r="AE2441" s="33" t="s">
        <v>103</v>
      </c>
      <c r="AF2441" s="33" t="s">
        <v>103</v>
      </c>
      <c r="AG2441" s="33"/>
      <c r="AH2441" s="4"/>
      <c r="AI2441" s="1"/>
      <c r="AJ2441" s="1"/>
      <c r="AK2441" s="1"/>
      <c r="AL2441" s="5"/>
      <c r="AM2441" s="164">
        <f t="shared" si="124"/>
        <v>45961</v>
      </c>
      <c r="AN2441" s="182"/>
      <c r="AO2441" s="183"/>
      <c r="AP2441" s="182"/>
      <c r="AQ2441" s="182"/>
      <c r="AR2441" s="182"/>
      <c r="AS2441" s="182"/>
      <c r="AT2441" s="182"/>
      <c r="AU2441" s="182"/>
      <c r="AV2441" s="182"/>
      <c r="AW2441" s="96"/>
      <c r="AX2441" s="37">
        <f t="shared" ref="AX2441:AX2504" si="126">IF(L2441=0, 0,L2441+7)</f>
        <v>45965</v>
      </c>
      <c r="AY2441" s="183"/>
      <c r="AZ2441" s="183"/>
      <c r="BA2441" s="183"/>
      <c r="BB2441" s="183"/>
      <c r="BC2441" s="183"/>
      <c r="BD2441" s="183"/>
      <c r="BE2441" s="183"/>
      <c r="BF2441" s="183"/>
      <c r="BG2441" s="183"/>
      <c r="BH2441" s="4"/>
      <c r="BI2441" s="1"/>
      <c r="BJ2441" s="1"/>
      <c r="BK2441" s="1"/>
      <c r="BL2441" s="31"/>
      <c r="BM2441" s="31"/>
      <c r="BN2441" s="1"/>
      <c r="BO2441" s="1"/>
      <c r="BP2441" s="1"/>
      <c r="BQ2441" s="1"/>
      <c r="BR2441" s="1"/>
      <c r="BS2441" s="4"/>
      <c r="BT2441" s="37">
        <f t="shared" si="125"/>
        <v>45986</v>
      </c>
      <c r="BU2441" s="220"/>
      <c r="BV2441" s="183"/>
      <c r="BW2441" s="221"/>
      <c r="BX2441" s="183"/>
      <c r="BY2441" s="183"/>
      <c r="BZ2441" s="183"/>
      <c r="CA2441" s="183"/>
      <c r="CB2441" s="183"/>
      <c r="CC2441" s="183"/>
      <c r="CE2441" s="1"/>
      <c r="CF2441" s="1"/>
      <c r="CG2441" s="1"/>
      <c r="CH2441" s="1"/>
      <c r="CI2441" s="1"/>
      <c r="CJ2441" s="1"/>
      <c r="CK2441" s="1"/>
      <c r="CL2441" s="1"/>
      <c r="CM2441" s="1"/>
      <c r="CN2441" s="1"/>
      <c r="CO2441" s="1"/>
    </row>
    <row r="2442" spans="1:93" ht="30" customHeight="1" x14ac:dyDescent="0.2">
      <c r="A2442" s="1">
        <v>2436</v>
      </c>
      <c r="B2442" s="1" t="s">
        <v>619</v>
      </c>
      <c r="C2442" s="1" t="s">
        <v>620</v>
      </c>
      <c r="D2442" s="1" t="s">
        <v>621</v>
      </c>
      <c r="E2442" s="1" t="s">
        <v>622</v>
      </c>
      <c r="F2442" s="1" t="s">
        <v>74</v>
      </c>
      <c r="G2442" s="1">
        <v>4</v>
      </c>
      <c r="H2442" s="1" t="s">
        <v>341</v>
      </c>
      <c r="I2442" s="1" t="s">
        <v>114</v>
      </c>
      <c r="J2442" s="64">
        <v>278</v>
      </c>
      <c r="K2442" s="76">
        <v>2294905</v>
      </c>
      <c r="L2442" s="29">
        <v>45958</v>
      </c>
      <c r="M2442" s="29" t="s">
        <v>4163</v>
      </c>
      <c r="N2442" s="1" t="s">
        <v>478</v>
      </c>
      <c r="O2442" s="28" t="s">
        <v>225</v>
      </c>
      <c r="P2442" s="1" t="s">
        <v>216</v>
      </c>
      <c r="Q2442" s="76">
        <v>8</v>
      </c>
      <c r="R2442" s="1" t="s">
        <v>537</v>
      </c>
      <c r="T2442" s="1" t="s">
        <v>115</v>
      </c>
      <c r="U2442" s="1"/>
      <c r="V2442" s="1"/>
      <c r="W2442" s="4"/>
      <c r="X2442" s="28"/>
      <c r="Y2442" s="33"/>
      <c r="Z2442" s="33"/>
      <c r="AA2442" s="96"/>
      <c r="AB2442" s="178"/>
      <c r="AC2442" s="33">
        <v>23.5</v>
      </c>
      <c r="AD2442" s="33">
        <v>210</v>
      </c>
      <c r="AE2442" s="33" t="s">
        <v>103</v>
      </c>
      <c r="AF2442" s="33" t="s">
        <v>103</v>
      </c>
      <c r="AG2442" s="33"/>
      <c r="AH2442" s="4"/>
      <c r="AI2442" s="1"/>
      <c r="AJ2442" s="1"/>
      <c r="AK2442" s="1"/>
      <c r="AL2442" s="5"/>
      <c r="AM2442" s="164">
        <f t="shared" si="124"/>
        <v>45961</v>
      </c>
      <c r="AN2442" s="182"/>
      <c r="AO2442" s="183"/>
      <c r="AP2442" s="182"/>
      <c r="AQ2442" s="182"/>
      <c r="AR2442" s="182"/>
      <c r="AS2442" s="182"/>
      <c r="AT2442" s="182"/>
      <c r="AU2442" s="182"/>
      <c r="AV2442" s="182"/>
      <c r="AW2442" s="96"/>
      <c r="AX2442" s="37">
        <f t="shared" si="126"/>
        <v>45965</v>
      </c>
      <c r="AY2442" s="183"/>
      <c r="AZ2442" s="183"/>
      <c r="BA2442" s="183"/>
      <c r="BB2442" s="183"/>
      <c r="BC2442" s="183"/>
      <c r="BD2442" s="183"/>
      <c r="BE2442" s="183"/>
      <c r="BF2442" s="183"/>
      <c r="BG2442" s="183"/>
      <c r="BH2442" s="4"/>
      <c r="BI2442" s="1"/>
      <c r="BJ2442" s="1"/>
      <c r="BK2442" s="1"/>
      <c r="BL2442" s="31"/>
      <c r="BM2442" s="31"/>
      <c r="BN2442" s="1"/>
      <c r="BO2442" s="1"/>
      <c r="BP2442" s="1"/>
      <c r="BQ2442" s="1"/>
      <c r="BR2442" s="1"/>
      <c r="BS2442" s="4"/>
      <c r="BT2442" s="37">
        <f t="shared" si="125"/>
        <v>45986</v>
      </c>
      <c r="BU2442" s="220"/>
      <c r="BV2442" s="183"/>
      <c r="BW2442" s="221"/>
      <c r="BX2442" s="183"/>
      <c r="BY2442" s="183"/>
      <c r="BZ2442" s="183"/>
      <c r="CA2442" s="183"/>
      <c r="CB2442" s="183"/>
      <c r="CC2442" s="183"/>
      <c r="CE2442" s="1"/>
      <c r="CF2442" s="1"/>
      <c r="CG2442" s="1"/>
      <c r="CH2442" s="1"/>
      <c r="CI2442" s="1"/>
      <c r="CJ2442" s="1"/>
      <c r="CK2442" s="1"/>
      <c r="CL2442" s="1"/>
      <c r="CM2442" s="1"/>
      <c r="CN2442" s="1"/>
      <c r="CO2442" s="1"/>
    </row>
    <row r="2443" spans="1:93" ht="30" customHeight="1" x14ac:dyDescent="0.2">
      <c r="A2443" s="1">
        <v>2437</v>
      </c>
      <c r="B2443" s="1" t="s">
        <v>619</v>
      </c>
      <c r="C2443" s="1" t="s">
        <v>620</v>
      </c>
      <c r="D2443" s="1" t="s">
        <v>621</v>
      </c>
      <c r="E2443" s="1" t="s">
        <v>622</v>
      </c>
      <c r="F2443" s="1" t="s">
        <v>74</v>
      </c>
      <c r="G2443" s="1">
        <v>4</v>
      </c>
      <c r="H2443" s="1" t="s">
        <v>341</v>
      </c>
      <c r="I2443" s="1" t="s">
        <v>114</v>
      </c>
      <c r="J2443" s="64">
        <v>432</v>
      </c>
      <c r="K2443" s="76">
        <v>2293334</v>
      </c>
      <c r="L2443" s="29">
        <v>45958</v>
      </c>
      <c r="M2443" s="29" t="s">
        <v>4163</v>
      </c>
      <c r="N2443" s="1" t="s">
        <v>478</v>
      </c>
      <c r="O2443" s="28" t="s">
        <v>225</v>
      </c>
      <c r="P2443" s="1" t="s">
        <v>216</v>
      </c>
      <c r="Q2443" s="76">
        <v>9</v>
      </c>
      <c r="R2443" s="1" t="s">
        <v>537</v>
      </c>
      <c r="T2443" s="1" t="s">
        <v>115</v>
      </c>
      <c r="U2443" s="1"/>
      <c r="V2443" s="1"/>
      <c r="W2443" s="4"/>
      <c r="X2443" s="28"/>
      <c r="Y2443" s="33"/>
      <c r="Z2443" s="33"/>
      <c r="AA2443" s="96"/>
      <c r="AB2443" s="178"/>
      <c r="AC2443" s="33">
        <v>22.5</v>
      </c>
      <c r="AD2443" s="33">
        <v>235</v>
      </c>
      <c r="AE2443" s="33" t="s">
        <v>103</v>
      </c>
      <c r="AF2443" s="33" t="s">
        <v>103</v>
      </c>
      <c r="AG2443" s="33"/>
      <c r="AH2443" s="4"/>
      <c r="AI2443" s="1"/>
      <c r="AJ2443" s="1"/>
      <c r="AK2443" s="1"/>
      <c r="AL2443" s="5"/>
      <c r="AM2443" s="164">
        <f t="shared" si="124"/>
        <v>45961</v>
      </c>
      <c r="AN2443" s="182"/>
      <c r="AO2443" s="183"/>
      <c r="AP2443" s="182"/>
      <c r="AQ2443" s="182"/>
      <c r="AR2443" s="182"/>
      <c r="AS2443" s="182"/>
      <c r="AT2443" s="182"/>
      <c r="AU2443" s="182"/>
      <c r="AV2443" s="182"/>
      <c r="AW2443" s="96"/>
      <c r="AX2443" s="37">
        <f t="shared" si="126"/>
        <v>45965</v>
      </c>
      <c r="AY2443" s="183"/>
      <c r="AZ2443" s="183"/>
      <c r="BA2443" s="183"/>
      <c r="BB2443" s="183"/>
      <c r="BC2443" s="183"/>
      <c r="BD2443" s="183"/>
      <c r="BE2443" s="183"/>
      <c r="BF2443" s="183"/>
      <c r="BG2443" s="183"/>
      <c r="BH2443" s="4"/>
      <c r="BI2443" s="1"/>
      <c r="BJ2443" s="1"/>
      <c r="BK2443" s="1"/>
      <c r="BL2443" s="31"/>
      <c r="BM2443" s="31"/>
      <c r="BN2443" s="1"/>
      <c r="BO2443" s="1"/>
      <c r="BP2443" s="1"/>
      <c r="BQ2443" s="1"/>
      <c r="BR2443" s="1"/>
      <c r="BS2443" s="4"/>
      <c r="BT2443" s="37">
        <f t="shared" si="125"/>
        <v>45986</v>
      </c>
      <c r="BU2443" s="220"/>
      <c r="BV2443" s="183"/>
      <c r="BW2443" s="221"/>
      <c r="BX2443" s="183"/>
      <c r="BY2443" s="183"/>
      <c r="BZ2443" s="183"/>
      <c r="CA2443" s="183"/>
      <c r="CB2443" s="183"/>
      <c r="CC2443" s="183"/>
      <c r="CE2443" s="1"/>
      <c r="CF2443" s="1"/>
      <c r="CG2443" s="1"/>
      <c r="CH2443" s="1"/>
      <c r="CI2443" s="1"/>
      <c r="CJ2443" s="1"/>
      <c r="CK2443" s="1"/>
      <c r="CL2443" s="1"/>
      <c r="CM2443" s="1"/>
      <c r="CN2443" s="1"/>
      <c r="CO2443" s="1"/>
    </row>
    <row r="2444" spans="1:93" ht="30" customHeight="1" x14ac:dyDescent="0.2">
      <c r="A2444" s="1">
        <v>2438</v>
      </c>
      <c r="B2444" s="1" t="s">
        <v>619</v>
      </c>
      <c r="C2444" s="1" t="s">
        <v>620</v>
      </c>
      <c r="D2444" s="1" t="s">
        <v>621</v>
      </c>
      <c r="E2444" s="1" t="s">
        <v>622</v>
      </c>
      <c r="F2444" s="1" t="s">
        <v>74</v>
      </c>
      <c r="G2444" s="1">
        <v>4</v>
      </c>
      <c r="H2444" s="1" t="s">
        <v>341</v>
      </c>
      <c r="I2444" s="1" t="s">
        <v>114</v>
      </c>
      <c r="J2444" s="64">
        <v>390</v>
      </c>
      <c r="K2444" s="76">
        <v>2294906</v>
      </c>
      <c r="L2444" s="29">
        <v>45958</v>
      </c>
      <c r="M2444" s="29" t="s">
        <v>4163</v>
      </c>
      <c r="N2444" s="1" t="s">
        <v>478</v>
      </c>
      <c r="O2444" s="28" t="s">
        <v>225</v>
      </c>
      <c r="P2444" s="1" t="s">
        <v>216</v>
      </c>
      <c r="Q2444" s="76">
        <v>9</v>
      </c>
      <c r="R2444" s="1" t="s">
        <v>537</v>
      </c>
      <c r="T2444" s="1" t="s">
        <v>115</v>
      </c>
      <c r="U2444" s="1"/>
      <c r="V2444" s="1"/>
      <c r="W2444" s="4"/>
      <c r="X2444" s="28"/>
      <c r="Y2444" s="33"/>
      <c r="Z2444" s="33"/>
      <c r="AA2444" s="96"/>
      <c r="AB2444" s="178"/>
      <c r="AC2444" s="33">
        <v>23</v>
      </c>
      <c r="AD2444" s="33">
        <v>220</v>
      </c>
      <c r="AE2444" s="33" t="s">
        <v>103</v>
      </c>
      <c r="AF2444" s="33" t="s">
        <v>103</v>
      </c>
      <c r="AG2444" s="33"/>
      <c r="AH2444" s="4"/>
      <c r="AI2444" s="1"/>
      <c r="AJ2444" s="1"/>
      <c r="AK2444" s="1"/>
      <c r="AL2444" s="5"/>
      <c r="AM2444" s="164">
        <f t="shared" si="124"/>
        <v>45961</v>
      </c>
      <c r="AN2444" s="182"/>
      <c r="AO2444" s="183"/>
      <c r="AP2444" s="182"/>
      <c r="AQ2444" s="182"/>
      <c r="AR2444" s="182"/>
      <c r="AS2444" s="182"/>
      <c r="AT2444" s="182"/>
      <c r="AU2444" s="182"/>
      <c r="AV2444" s="182"/>
      <c r="AW2444" s="96"/>
      <c r="AX2444" s="37">
        <f t="shared" si="126"/>
        <v>45965</v>
      </c>
      <c r="AY2444" s="183"/>
      <c r="AZ2444" s="183"/>
      <c r="BA2444" s="183"/>
      <c r="BB2444" s="183"/>
      <c r="BC2444" s="183"/>
      <c r="BD2444" s="183"/>
      <c r="BE2444" s="183"/>
      <c r="BF2444" s="183"/>
      <c r="BG2444" s="183"/>
      <c r="BH2444" s="4"/>
      <c r="BI2444" s="1"/>
      <c r="BJ2444" s="1"/>
      <c r="BK2444" s="1"/>
      <c r="BL2444" s="31"/>
      <c r="BM2444" s="31"/>
      <c r="BN2444" s="1"/>
      <c r="BO2444" s="1"/>
      <c r="BP2444" s="1"/>
      <c r="BQ2444" s="1"/>
      <c r="BR2444" s="1"/>
      <c r="BS2444" s="4"/>
      <c r="BT2444" s="37">
        <f t="shared" si="125"/>
        <v>45986</v>
      </c>
      <c r="BU2444" s="220"/>
      <c r="BV2444" s="183"/>
      <c r="BW2444" s="221"/>
      <c r="BX2444" s="183"/>
      <c r="BY2444" s="183"/>
      <c r="BZ2444" s="183"/>
      <c r="CA2444" s="183"/>
      <c r="CB2444" s="183"/>
      <c r="CC2444" s="183"/>
      <c r="CE2444" s="1"/>
      <c r="CF2444" s="1"/>
      <c r="CG2444" s="1"/>
      <c r="CH2444" s="1"/>
      <c r="CI2444" s="1"/>
      <c r="CJ2444" s="1"/>
      <c r="CK2444" s="1"/>
      <c r="CL2444" s="1"/>
      <c r="CM2444" s="1"/>
      <c r="CN2444" s="1"/>
      <c r="CO2444" s="1"/>
    </row>
    <row r="2445" spans="1:93" ht="30" customHeight="1" x14ac:dyDescent="0.2">
      <c r="A2445" s="1">
        <v>2439</v>
      </c>
      <c r="B2445" s="1" t="s">
        <v>619</v>
      </c>
      <c r="C2445" s="1" t="s">
        <v>620</v>
      </c>
      <c r="D2445" s="1" t="s">
        <v>621</v>
      </c>
      <c r="E2445" s="1" t="s">
        <v>622</v>
      </c>
      <c r="F2445" s="1" t="s">
        <v>74</v>
      </c>
      <c r="G2445" s="1">
        <v>4</v>
      </c>
      <c r="H2445" s="1" t="s">
        <v>341</v>
      </c>
      <c r="I2445" s="1" t="s">
        <v>114</v>
      </c>
      <c r="J2445" s="64">
        <v>414</v>
      </c>
      <c r="K2445" s="76">
        <v>2294907</v>
      </c>
      <c r="L2445" s="29">
        <v>45958</v>
      </c>
      <c r="M2445" s="29" t="s">
        <v>4163</v>
      </c>
      <c r="N2445" s="1" t="s">
        <v>478</v>
      </c>
      <c r="O2445" s="28" t="s">
        <v>225</v>
      </c>
      <c r="P2445" s="1" t="s">
        <v>216</v>
      </c>
      <c r="Q2445" s="76">
        <v>9</v>
      </c>
      <c r="R2445" s="1" t="s">
        <v>537</v>
      </c>
      <c r="T2445" s="1" t="s">
        <v>115</v>
      </c>
      <c r="U2445" s="1"/>
      <c r="V2445" s="1"/>
      <c r="W2445" s="4"/>
      <c r="X2445" s="28"/>
      <c r="Y2445" s="33"/>
      <c r="Z2445" s="33"/>
      <c r="AA2445" s="96"/>
      <c r="AB2445" s="178"/>
      <c r="AC2445" s="33">
        <v>24.5</v>
      </c>
      <c r="AD2445" s="33">
        <v>225</v>
      </c>
      <c r="AE2445" s="33" t="s">
        <v>103</v>
      </c>
      <c r="AF2445" s="33" t="s">
        <v>103</v>
      </c>
      <c r="AG2445" s="33"/>
      <c r="AH2445" s="4"/>
      <c r="AI2445" s="1"/>
      <c r="AJ2445" s="1"/>
      <c r="AK2445" s="1"/>
      <c r="AL2445" s="5"/>
      <c r="AM2445" s="164">
        <f t="shared" si="124"/>
        <v>45961</v>
      </c>
      <c r="AN2445" s="182"/>
      <c r="AO2445" s="183"/>
      <c r="AP2445" s="182"/>
      <c r="AQ2445" s="182"/>
      <c r="AR2445" s="182"/>
      <c r="AS2445" s="182"/>
      <c r="AT2445" s="182"/>
      <c r="AU2445" s="182"/>
      <c r="AV2445" s="182"/>
      <c r="AW2445" s="96"/>
      <c r="AX2445" s="37">
        <f t="shared" si="126"/>
        <v>45965</v>
      </c>
      <c r="AY2445" s="183"/>
      <c r="AZ2445" s="183"/>
      <c r="BA2445" s="183"/>
      <c r="BB2445" s="183"/>
      <c r="BC2445" s="183"/>
      <c r="BD2445" s="183"/>
      <c r="BE2445" s="183"/>
      <c r="BF2445" s="183"/>
      <c r="BG2445" s="183"/>
      <c r="BH2445" s="4"/>
      <c r="BI2445" s="1"/>
      <c r="BJ2445" s="1"/>
      <c r="BK2445" s="1"/>
      <c r="BL2445" s="31"/>
      <c r="BM2445" s="31"/>
      <c r="BN2445" s="1"/>
      <c r="BO2445" s="1"/>
      <c r="BP2445" s="1"/>
      <c r="BQ2445" s="1"/>
      <c r="BR2445" s="1"/>
      <c r="BS2445" s="4"/>
      <c r="BT2445" s="37">
        <f t="shared" si="125"/>
        <v>45986</v>
      </c>
      <c r="BU2445" s="220"/>
      <c r="BV2445" s="183"/>
      <c r="BW2445" s="221"/>
      <c r="BX2445" s="183"/>
      <c r="BY2445" s="183"/>
      <c r="BZ2445" s="183"/>
      <c r="CA2445" s="183"/>
      <c r="CB2445" s="183"/>
      <c r="CC2445" s="183"/>
      <c r="CE2445" s="1"/>
      <c r="CF2445" s="1"/>
      <c r="CG2445" s="1"/>
      <c r="CH2445" s="1"/>
      <c r="CI2445" s="1"/>
      <c r="CJ2445" s="1"/>
      <c r="CK2445" s="1"/>
      <c r="CL2445" s="1"/>
      <c r="CM2445" s="1"/>
      <c r="CN2445" s="1"/>
      <c r="CO2445" s="1"/>
    </row>
    <row r="2446" spans="1:93" ht="30" customHeight="1" x14ac:dyDescent="0.2">
      <c r="A2446" s="1">
        <v>2440</v>
      </c>
      <c r="B2446" s="1" t="s">
        <v>619</v>
      </c>
      <c r="C2446" s="1" t="s">
        <v>620</v>
      </c>
      <c r="D2446" s="1" t="s">
        <v>621</v>
      </c>
      <c r="E2446" s="1" t="s">
        <v>622</v>
      </c>
      <c r="F2446" s="1" t="s">
        <v>74</v>
      </c>
      <c r="G2446" s="1">
        <v>4</v>
      </c>
      <c r="H2446" s="1" t="s">
        <v>341</v>
      </c>
      <c r="I2446" s="1" t="s">
        <v>114</v>
      </c>
      <c r="J2446" s="64">
        <v>411</v>
      </c>
      <c r="K2446" s="76">
        <v>2293335</v>
      </c>
      <c r="L2446" s="29">
        <v>45958</v>
      </c>
      <c r="M2446" s="29" t="s">
        <v>4163</v>
      </c>
      <c r="N2446" s="1" t="s">
        <v>478</v>
      </c>
      <c r="O2446" s="28" t="s">
        <v>225</v>
      </c>
      <c r="P2446" s="1" t="s">
        <v>216</v>
      </c>
      <c r="Q2446" s="76">
        <v>9</v>
      </c>
      <c r="R2446" s="1" t="s">
        <v>537</v>
      </c>
      <c r="T2446" s="1" t="s">
        <v>115</v>
      </c>
      <c r="U2446" s="1"/>
      <c r="V2446" s="1"/>
      <c r="W2446" s="4"/>
      <c r="X2446" s="28"/>
      <c r="Y2446" s="33"/>
      <c r="Z2446" s="33"/>
      <c r="AA2446" s="96"/>
      <c r="AB2446" s="178"/>
      <c r="AC2446" s="33">
        <v>24.5</v>
      </c>
      <c r="AD2446" s="33">
        <v>215</v>
      </c>
      <c r="AE2446" s="33" t="s">
        <v>103</v>
      </c>
      <c r="AF2446" s="33" t="s">
        <v>103</v>
      </c>
      <c r="AG2446" s="33"/>
      <c r="AH2446" s="4"/>
      <c r="AI2446" s="1"/>
      <c r="AJ2446" s="1"/>
      <c r="AK2446" s="1"/>
      <c r="AL2446" s="5"/>
      <c r="AM2446" s="164">
        <f t="shared" si="124"/>
        <v>45961</v>
      </c>
      <c r="AN2446" s="182"/>
      <c r="AO2446" s="183"/>
      <c r="AP2446" s="182"/>
      <c r="AQ2446" s="182"/>
      <c r="AR2446" s="182"/>
      <c r="AS2446" s="182"/>
      <c r="AT2446" s="182"/>
      <c r="AU2446" s="182"/>
      <c r="AV2446" s="182"/>
      <c r="AW2446" s="96"/>
      <c r="AX2446" s="37">
        <f t="shared" si="126"/>
        <v>45965</v>
      </c>
      <c r="AY2446" s="183"/>
      <c r="AZ2446" s="183"/>
      <c r="BA2446" s="183"/>
      <c r="BB2446" s="183"/>
      <c r="BC2446" s="183"/>
      <c r="BD2446" s="183"/>
      <c r="BE2446" s="183"/>
      <c r="BF2446" s="183"/>
      <c r="BG2446" s="183"/>
      <c r="BH2446" s="4"/>
      <c r="BI2446" s="1"/>
      <c r="BJ2446" s="1"/>
      <c r="BK2446" s="1"/>
      <c r="BL2446" s="31"/>
      <c r="BM2446" s="31"/>
      <c r="BN2446" s="1"/>
      <c r="BO2446" s="1"/>
      <c r="BP2446" s="1"/>
      <c r="BQ2446" s="1"/>
      <c r="BR2446" s="1"/>
      <c r="BS2446" s="4"/>
      <c r="BT2446" s="37">
        <f t="shared" si="125"/>
        <v>45986</v>
      </c>
      <c r="BU2446" s="220"/>
      <c r="BV2446" s="183"/>
      <c r="BW2446" s="221"/>
      <c r="BX2446" s="183"/>
      <c r="BY2446" s="183"/>
      <c r="BZ2446" s="183"/>
      <c r="CA2446" s="183"/>
      <c r="CB2446" s="183"/>
      <c r="CC2446" s="183"/>
      <c r="CE2446" s="1"/>
      <c r="CF2446" s="1"/>
      <c r="CG2446" s="1"/>
      <c r="CH2446" s="1"/>
      <c r="CI2446" s="1"/>
      <c r="CJ2446" s="1"/>
      <c r="CK2446" s="1"/>
      <c r="CL2446" s="1"/>
      <c r="CM2446" s="1"/>
      <c r="CN2446" s="1"/>
      <c r="CO2446" s="1"/>
    </row>
    <row r="2447" spans="1:93" ht="30" customHeight="1" x14ac:dyDescent="0.2">
      <c r="A2447" s="1">
        <v>2441</v>
      </c>
      <c r="B2447" s="1" t="s">
        <v>619</v>
      </c>
      <c r="C2447" s="1" t="s">
        <v>620</v>
      </c>
      <c r="D2447" s="1" t="s">
        <v>621</v>
      </c>
      <c r="E2447" s="1" t="s">
        <v>622</v>
      </c>
      <c r="F2447" s="1" t="s">
        <v>74</v>
      </c>
      <c r="G2447" s="1">
        <v>4</v>
      </c>
      <c r="H2447" s="1" t="s">
        <v>341</v>
      </c>
      <c r="I2447" s="1" t="s">
        <v>114</v>
      </c>
      <c r="J2447" s="64">
        <v>436</v>
      </c>
      <c r="K2447" s="76">
        <v>2293336</v>
      </c>
      <c r="L2447" s="29">
        <v>45958</v>
      </c>
      <c r="M2447" s="29" t="s">
        <v>4163</v>
      </c>
      <c r="N2447" s="1" t="s">
        <v>478</v>
      </c>
      <c r="O2447" s="28" t="s">
        <v>225</v>
      </c>
      <c r="P2447" s="1" t="s">
        <v>216</v>
      </c>
      <c r="Q2447" s="76">
        <v>9</v>
      </c>
      <c r="R2447" s="1" t="s">
        <v>537</v>
      </c>
      <c r="T2447" s="1" t="s">
        <v>115</v>
      </c>
      <c r="U2447" s="1"/>
      <c r="V2447" s="1"/>
      <c r="W2447" s="4"/>
      <c r="X2447" s="28"/>
      <c r="Y2447" s="33"/>
      <c r="Z2447" s="33"/>
      <c r="AA2447" s="96"/>
      <c r="AB2447" s="178"/>
      <c r="AC2447" s="33">
        <v>22</v>
      </c>
      <c r="AD2447" s="33">
        <v>230</v>
      </c>
      <c r="AE2447" s="33" t="s">
        <v>103</v>
      </c>
      <c r="AF2447" s="33" t="s">
        <v>103</v>
      </c>
      <c r="AG2447" s="33"/>
      <c r="AH2447" s="4"/>
      <c r="AI2447" s="1"/>
      <c r="AJ2447" s="1"/>
      <c r="AK2447" s="1"/>
      <c r="AL2447" s="5"/>
      <c r="AM2447" s="164">
        <f t="shared" si="124"/>
        <v>45961</v>
      </c>
      <c r="AN2447" s="182"/>
      <c r="AO2447" s="183"/>
      <c r="AP2447" s="182"/>
      <c r="AQ2447" s="182"/>
      <c r="AR2447" s="182"/>
      <c r="AS2447" s="182"/>
      <c r="AT2447" s="182"/>
      <c r="AU2447" s="182"/>
      <c r="AV2447" s="182"/>
      <c r="AW2447" s="96"/>
      <c r="AX2447" s="37">
        <f t="shared" si="126"/>
        <v>45965</v>
      </c>
      <c r="AY2447" s="183"/>
      <c r="AZ2447" s="183"/>
      <c r="BA2447" s="183"/>
      <c r="BB2447" s="183"/>
      <c r="BC2447" s="183"/>
      <c r="BD2447" s="183"/>
      <c r="BE2447" s="183"/>
      <c r="BF2447" s="183"/>
      <c r="BG2447" s="183"/>
      <c r="BH2447" s="4"/>
      <c r="BI2447" s="1"/>
      <c r="BJ2447" s="1"/>
      <c r="BK2447" s="1"/>
      <c r="BL2447" s="31"/>
      <c r="BM2447" s="31"/>
      <c r="BN2447" s="1"/>
      <c r="BO2447" s="1"/>
      <c r="BP2447" s="1"/>
      <c r="BQ2447" s="1"/>
      <c r="BR2447" s="1"/>
      <c r="BS2447" s="4"/>
      <c r="BT2447" s="37">
        <f t="shared" si="125"/>
        <v>45986</v>
      </c>
      <c r="BU2447" s="220"/>
      <c r="BV2447" s="183"/>
      <c r="BW2447" s="221"/>
      <c r="BX2447" s="183"/>
      <c r="BY2447" s="183"/>
      <c r="BZ2447" s="183"/>
      <c r="CA2447" s="183"/>
      <c r="CB2447" s="183"/>
      <c r="CC2447" s="183"/>
      <c r="CE2447" s="1"/>
      <c r="CF2447" s="1"/>
      <c r="CG2447" s="1"/>
      <c r="CH2447" s="1"/>
      <c r="CI2447" s="1"/>
      <c r="CJ2447" s="1"/>
      <c r="CK2447" s="1"/>
      <c r="CL2447" s="1"/>
      <c r="CM2447" s="1"/>
      <c r="CN2447" s="1"/>
      <c r="CO2447" s="1"/>
    </row>
    <row r="2448" spans="1:93" ht="30" customHeight="1" x14ac:dyDescent="0.2">
      <c r="A2448" s="1">
        <v>2442</v>
      </c>
      <c r="B2448" s="1" t="s">
        <v>619</v>
      </c>
      <c r="C2448" s="1" t="s">
        <v>620</v>
      </c>
      <c r="D2448" s="1" t="s">
        <v>621</v>
      </c>
      <c r="E2448" s="1" t="s">
        <v>622</v>
      </c>
      <c r="F2448" s="1" t="s">
        <v>74</v>
      </c>
      <c r="G2448" s="1">
        <v>4</v>
      </c>
      <c r="H2448" s="1" t="s">
        <v>341</v>
      </c>
      <c r="I2448" s="1" t="s">
        <v>114</v>
      </c>
      <c r="J2448" s="64">
        <v>415</v>
      </c>
      <c r="K2448" s="76">
        <v>2294908</v>
      </c>
      <c r="L2448" s="29">
        <v>45958</v>
      </c>
      <c r="M2448" s="29" t="s">
        <v>4163</v>
      </c>
      <c r="N2448" s="1" t="s">
        <v>478</v>
      </c>
      <c r="O2448" s="28" t="s">
        <v>225</v>
      </c>
      <c r="P2448" s="1" t="s">
        <v>216</v>
      </c>
      <c r="Q2448" s="76">
        <v>10</v>
      </c>
      <c r="R2448" s="1" t="s">
        <v>537</v>
      </c>
      <c r="T2448" s="1" t="s">
        <v>115</v>
      </c>
      <c r="U2448" s="1"/>
      <c r="V2448" s="1"/>
      <c r="W2448" s="4"/>
      <c r="X2448" s="28"/>
      <c r="Y2448" s="33"/>
      <c r="Z2448" s="33"/>
      <c r="AA2448" s="96"/>
      <c r="AB2448" s="178"/>
      <c r="AC2448" s="33">
        <v>23</v>
      </c>
      <c r="AD2448" s="33">
        <v>200</v>
      </c>
      <c r="AE2448" s="33" t="s">
        <v>103</v>
      </c>
      <c r="AF2448" s="33" t="s">
        <v>103</v>
      </c>
      <c r="AG2448" s="33"/>
      <c r="AH2448" s="4"/>
      <c r="AI2448" s="1"/>
      <c r="AJ2448" s="1"/>
      <c r="AK2448" s="1"/>
      <c r="AL2448" s="5"/>
      <c r="AM2448" s="164">
        <f t="shared" si="124"/>
        <v>45961</v>
      </c>
      <c r="AN2448" s="182"/>
      <c r="AO2448" s="183"/>
      <c r="AP2448" s="182"/>
      <c r="AQ2448" s="182"/>
      <c r="AR2448" s="182"/>
      <c r="AS2448" s="182"/>
      <c r="AT2448" s="182"/>
      <c r="AU2448" s="182"/>
      <c r="AV2448" s="182"/>
      <c r="AW2448" s="96"/>
      <c r="AX2448" s="37">
        <f t="shared" si="126"/>
        <v>45965</v>
      </c>
      <c r="AY2448" s="183"/>
      <c r="AZ2448" s="183"/>
      <c r="BA2448" s="183"/>
      <c r="BB2448" s="183"/>
      <c r="BC2448" s="183"/>
      <c r="BD2448" s="183"/>
      <c r="BE2448" s="183"/>
      <c r="BF2448" s="183"/>
      <c r="BG2448" s="183"/>
      <c r="BH2448" s="4"/>
      <c r="BI2448" s="1"/>
      <c r="BJ2448" s="1"/>
      <c r="BK2448" s="1"/>
      <c r="BL2448" s="31"/>
      <c r="BM2448" s="31"/>
      <c r="BN2448" s="1"/>
      <c r="BO2448" s="1"/>
      <c r="BP2448" s="1"/>
      <c r="BQ2448" s="1"/>
      <c r="BR2448" s="1"/>
      <c r="BS2448" s="4"/>
      <c r="BT2448" s="37">
        <f t="shared" si="125"/>
        <v>45986</v>
      </c>
      <c r="BU2448" s="220"/>
      <c r="BV2448" s="183"/>
      <c r="BW2448" s="221"/>
      <c r="BX2448" s="183"/>
      <c r="BY2448" s="183"/>
      <c r="BZ2448" s="183"/>
      <c r="CA2448" s="183"/>
      <c r="CB2448" s="183"/>
      <c r="CC2448" s="183"/>
      <c r="CE2448" s="1"/>
      <c r="CF2448" s="1"/>
      <c r="CG2448" s="1"/>
      <c r="CH2448" s="1"/>
      <c r="CI2448" s="1"/>
      <c r="CJ2448" s="1"/>
      <c r="CK2448" s="1"/>
      <c r="CL2448" s="1"/>
      <c r="CM2448" s="1"/>
      <c r="CN2448" s="1"/>
      <c r="CO2448" s="1"/>
    </row>
    <row r="2449" spans="1:93" ht="30" customHeight="1" x14ac:dyDescent="0.2">
      <c r="A2449" s="1">
        <v>2443</v>
      </c>
      <c r="B2449" s="1" t="s">
        <v>619</v>
      </c>
      <c r="C2449" s="1" t="s">
        <v>620</v>
      </c>
      <c r="D2449" s="1" t="s">
        <v>621</v>
      </c>
      <c r="E2449" s="1" t="s">
        <v>622</v>
      </c>
      <c r="F2449" s="1" t="s">
        <v>74</v>
      </c>
      <c r="G2449" s="1">
        <v>4</v>
      </c>
      <c r="H2449" s="1" t="s">
        <v>341</v>
      </c>
      <c r="I2449" s="1" t="s">
        <v>114</v>
      </c>
      <c r="J2449" s="64">
        <v>292</v>
      </c>
      <c r="K2449" s="76">
        <v>2293337</v>
      </c>
      <c r="L2449" s="29">
        <v>45958</v>
      </c>
      <c r="M2449" s="29" t="s">
        <v>4163</v>
      </c>
      <c r="N2449" s="1" t="s">
        <v>478</v>
      </c>
      <c r="O2449" s="28" t="s">
        <v>225</v>
      </c>
      <c r="P2449" s="1" t="s">
        <v>216</v>
      </c>
      <c r="Q2449" s="76">
        <v>8</v>
      </c>
      <c r="R2449" s="1" t="s">
        <v>537</v>
      </c>
      <c r="T2449" s="1" t="s">
        <v>115</v>
      </c>
      <c r="U2449" s="1"/>
      <c r="V2449" s="1"/>
      <c r="W2449" s="4"/>
      <c r="X2449" s="28"/>
      <c r="Y2449" s="33"/>
      <c r="Z2449" s="33"/>
      <c r="AA2449" s="96"/>
      <c r="AB2449" s="178"/>
      <c r="AC2449" s="33">
        <v>23.5</v>
      </c>
      <c r="AD2449" s="33">
        <v>210</v>
      </c>
      <c r="AE2449" s="33" t="s">
        <v>103</v>
      </c>
      <c r="AF2449" s="33" t="s">
        <v>103</v>
      </c>
      <c r="AG2449" s="33"/>
      <c r="AH2449" s="4"/>
      <c r="AI2449" s="1"/>
      <c r="AJ2449" s="1"/>
      <c r="AK2449" s="1"/>
      <c r="AL2449" s="5"/>
      <c r="AM2449" s="164">
        <f t="shared" si="124"/>
        <v>45961</v>
      </c>
      <c r="AN2449" s="182"/>
      <c r="AO2449" s="183"/>
      <c r="AP2449" s="182"/>
      <c r="AQ2449" s="182"/>
      <c r="AR2449" s="182"/>
      <c r="AS2449" s="182"/>
      <c r="AT2449" s="182"/>
      <c r="AU2449" s="182"/>
      <c r="AV2449" s="182"/>
      <c r="AW2449" s="96"/>
      <c r="AX2449" s="37">
        <f t="shared" si="126"/>
        <v>45965</v>
      </c>
      <c r="AY2449" s="183"/>
      <c r="AZ2449" s="183"/>
      <c r="BA2449" s="183"/>
      <c r="BB2449" s="183"/>
      <c r="BC2449" s="183"/>
      <c r="BD2449" s="183"/>
      <c r="BE2449" s="183"/>
      <c r="BF2449" s="183"/>
      <c r="BG2449" s="183"/>
      <c r="BH2449" s="4"/>
      <c r="BI2449" s="1"/>
      <c r="BJ2449" s="1"/>
      <c r="BK2449" s="1"/>
      <c r="BL2449" s="31"/>
      <c r="BM2449" s="31"/>
      <c r="BN2449" s="1"/>
      <c r="BO2449" s="1"/>
      <c r="BP2449" s="1"/>
      <c r="BQ2449" s="1"/>
      <c r="BR2449" s="1"/>
      <c r="BS2449" s="4"/>
      <c r="BT2449" s="37">
        <f t="shared" si="125"/>
        <v>45986</v>
      </c>
      <c r="BU2449" s="220"/>
      <c r="BV2449" s="183"/>
      <c r="BW2449" s="221"/>
      <c r="BX2449" s="183"/>
      <c r="BY2449" s="183"/>
      <c r="BZ2449" s="183"/>
      <c r="CA2449" s="183"/>
      <c r="CB2449" s="183"/>
      <c r="CC2449" s="183"/>
      <c r="CE2449" s="1"/>
      <c r="CF2449" s="1"/>
      <c r="CG2449" s="1"/>
      <c r="CH2449" s="1"/>
      <c r="CI2449" s="1"/>
      <c r="CJ2449" s="1"/>
      <c r="CK2449" s="1"/>
      <c r="CL2449" s="1"/>
      <c r="CM2449" s="1"/>
      <c r="CN2449" s="1"/>
      <c r="CO2449" s="1"/>
    </row>
    <row r="2450" spans="1:93" ht="30" customHeight="1" x14ac:dyDescent="0.2">
      <c r="A2450" s="1">
        <v>2444</v>
      </c>
      <c r="B2450" s="1" t="s">
        <v>619</v>
      </c>
      <c r="C2450" s="1" t="s">
        <v>620</v>
      </c>
      <c r="D2450" s="1" t="s">
        <v>621</v>
      </c>
      <c r="E2450" s="1" t="s">
        <v>622</v>
      </c>
      <c r="F2450" s="1" t="s">
        <v>74</v>
      </c>
      <c r="G2450" s="1">
        <v>4</v>
      </c>
      <c r="H2450" s="1" t="s">
        <v>341</v>
      </c>
      <c r="I2450" s="1" t="s">
        <v>114</v>
      </c>
      <c r="J2450" s="64">
        <v>438</v>
      </c>
      <c r="K2450" s="76">
        <v>2294909</v>
      </c>
      <c r="L2450" s="29">
        <v>45958</v>
      </c>
      <c r="M2450" s="29" t="s">
        <v>4163</v>
      </c>
      <c r="N2450" s="1" t="s">
        <v>478</v>
      </c>
      <c r="O2450" s="28" t="s">
        <v>225</v>
      </c>
      <c r="P2450" s="1" t="s">
        <v>216</v>
      </c>
      <c r="Q2450" s="76">
        <v>9</v>
      </c>
      <c r="R2450" s="1" t="s">
        <v>537</v>
      </c>
      <c r="T2450" s="1" t="s">
        <v>115</v>
      </c>
      <c r="U2450" s="1"/>
      <c r="V2450" s="1"/>
      <c r="W2450" s="4"/>
      <c r="X2450" s="28"/>
      <c r="Y2450" s="33"/>
      <c r="Z2450" s="33"/>
      <c r="AA2450" s="96"/>
      <c r="AB2450" s="178"/>
      <c r="AC2450" s="33">
        <v>24.5</v>
      </c>
      <c r="AD2450" s="33">
        <v>215</v>
      </c>
      <c r="AE2450" s="33" t="s">
        <v>103</v>
      </c>
      <c r="AF2450" s="33" t="s">
        <v>103</v>
      </c>
      <c r="AG2450" s="33"/>
      <c r="AH2450" s="4"/>
      <c r="AI2450" s="1"/>
      <c r="AJ2450" s="1"/>
      <c r="AK2450" s="1"/>
      <c r="AL2450" s="5"/>
      <c r="AM2450" s="164">
        <f t="shared" si="124"/>
        <v>45961</v>
      </c>
      <c r="AN2450" s="182"/>
      <c r="AO2450" s="183"/>
      <c r="AP2450" s="182"/>
      <c r="AQ2450" s="182"/>
      <c r="AR2450" s="182"/>
      <c r="AS2450" s="182"/>
      <c r="AT2450" s="182"/>
      <c r="AU2450" s="182"/>
      <c r="AV2450" s="182"/>
      <c r="AW2450" s="96"/>
      <c r="AX2450" s="37">
        <f t="shared" si="126"/>
        <v>45965</v>
      </c>
      <c r="AY2450" s="183"/>
      <c r="AZ2450" s="183"/>
      <c r="BA2450" s="183"/>
      <c r="BB2450" s="183"/>
      <c r="BC2450" s="183"/>
      <c r="BD2450" s="183"/>
      <c r="BE2450" s="183"/>
      <c r="BF2450" s="183"/>
      <c r="BG2450" s="183"/>
      <c r="BH2450" s="4"/>
      <c r="BI2450" s="1"/>
      <c r="BJ2450" s="1"/>
      <c r="BK2450" s="1"/>
      <c r="BL2450" s="31"/>
      <c r="BM2450" s="31"/>
      <c r="BN2450" s="1"/>
      <c r="BO2450" s="1"/>
      <c r="BP2450" s="1"/>
      <c r="BQ2450" s="1"/>
      <c r="BR2450" s="1"/>
      <c r="BS2450" s="4"/>
      <c r="BT2450" s="37">
        <f t="shared" si="125"/>
        <v>45986</v>
      </c>
      <c r="BU2450" s="220"/>
      <c r="BV2450" s="183"/>
      <c r="BW2450" s="221"/>
      <c r="BX2450" s="183"/>
      <c r="BY2450" s="183"/>
      <c r="BZ2450" s="183"/>
      <c r="CA2450" s="183"/>
      <c r="CB2450" s="183"/>
      <c r="CC2450" s="183"/>
      <c r="CE2450" s="1"/>
      <c r="CF2450" s="1"/>
      <c r="CG2450" s="1"/>
      <c r="CH2450" s="1"/>
      <c r="CI2450" s="1"/>
      <c r="CJ2450" s="1"/>
      <c r="CK2450" s="1"/>
      <c r="CL2450" s="1"/>
      <c r="CM2450" s="1"/>
      <c r="CN2450" s="1"/>
      <c r="CO2450" s="1"/>
    </row>
    <row r="2451" spans="1:93" ht="30" customHeight="1" x14ac:dyDescent="0.2">
      <c r="A2451" s="1">
        <v>2445</v>
      </c>
      <c r="B2451" s="1" t="s">
        <v>619</v>
      </c>
      <c r="C2451" s="1" t="s">
        <v>620</v>
      </c>
      <c r="D2451" s="1" t="s">
        <v>621</v>
      </c>
      <c r="E2451" s="1" t="s">
        <v>622</v>
      </c>
      <c r="F2451" s="1" t="s">
        <v>74</v>
      </c>
      <c r="G2451" s="1">
        <v>4</v>
      </c>
      <c r="H2451" s="1" t="s">
        <v>341</v>
      </c>
      <c r="I2451" s="1" t="s">
        <v>114</v>
      </c>
      <c r="J2451" s="64">
        <v>551</v>
      </c>
      <c r="K2451" s="76">
        <v>2293338</v>
      </c>
      <c r="L2451" s="29">
        <v>45958</v>
      </c>
      <c r="M2451" s="29" t="s">
        <v>4163</v>
      </c>
      <c r="N2451" s="1" t="s">
        <v>478</v>
      </c>
      <c r="O2451" s="28" t="s">
        <v>225</v>
      </c>
      <c r="P2451" s="1" t="s">
        <v>216</v>
      </c>
      <c r="Q2451" s="76">
        <v>12</v>
      </c>
      <c r="R2451" s="1" t="s">
        <v>537</v>
      </c>
      <c r="S2451" s="1">
        <v>6</v>
      </c>
      <c r="T2451" s="1" t="s">
        <v>115</v>
      </c>
      <c r="U2451" s="1"/>
      <c r="V2451" s="1"/>
      <c r="W2451" s="4"/>
      <c r="X2451" s="28"/>
      <c r="Y2451" s="33"/>
      <c r="Z2451" s="33"/>
      <c r="AA2451" s="96"/>
      <c r="AB2451" s="178"/>
      <c r="AC2451" s="33">
        <v>22.5</v>
      </c>
      <c r="AD2451" s="33">
        <v>240</v>
      </c>
      <c r="AE2451" s="33" t="s">
        <v>103</v>
      </c>
      <c r="AF2451" s="33" t="s">
        <v>103</v>
      </c>
      <c r="AG2451" s="33"/>
      <c r="AH2451" s="4"/>
      <c r="AI2451" s="1"/>
      <c r="AJ2451" s="1"/>
      <c r="AK2451" s="1"/>
      <c r="AL2451" s="5"/>
      <c r="AM2451" s="164">
        <f t="shared" si="124"/>
        <v>45961</v>
      </c>
      <c r="AN2451" s="182"/>
      <c r="AO2451" s="183"/>
      <c r="AP2451" s="182"/>
      <c r="AQ2451" s="182"/>
      <c r="AR2451" s="182"/>
      <c r="AS2451" s="182"/>
      <c r="AT2451" s="182"/>
      <c r="AU2451" s="182"/>
      <c r="AV2451" s="182"/>
      <c r="AW2451" s="96"/>
      <c r="AX2451" s="37">
        <f t="shared" si="126"/>
        <v>45965</v>
      </c>
      <c r="AY2451" s="183"/>
      <c r="AZ2451" s="183"/>
      <c r="BA2451" s="183"/>
      <c r="BB2451" s="183"/>
      <c r="BC2451" s="183"/>
      <c r="BD2451" s="183"/>
      <c r="BE2451" s="183"/>
      <c r="BF2451" s="183"/>
      <c r="BG2451" s="183"/>
      <c r="BH2451" s="4"/>
      <c r="BI2451" s="1"/>
      <c r="BJ2451" s="1"/>
      <c r="BK2451" s="1"/>
      <c r="BL2451" s="31"/>
      <c r="BM2451" s="31"/>
      <c r="BN2451" s="1"/>
      <c r="BO2451" s="1"/>
      <c r="BP2451" s="1"/>
      <c r="BQ2451" s="1"/>
      <c r="BR2451" s="1"/>
      <c r="BS2451" s="4"/>
      <c r="BT2451" s="37">
        <f t="shared" si="125"/>
        <v>45986</v>
      </c>
      <c r="BU2451" s="220"/>
      <c r="BV2451" s="183"/>
      <c r="BW2451" s="221"/>
      <c r="BX2451" s="183"/>
      <c r="BY2451" s="183"/>
      <c r="BZ2451" s="183"/>
      <c r="CA2451" s="183"/>
      <c r="CB2451" s="183"/>
      <c r="CC2451" s="183"/>
      <c r="CE2451" s="1"/>
      <c r="CF2451" s="1"/>
      <c r="CG2451" s="1"/>
      <c r="CH2451" s="1"/>
      <c r="CI2451" s="1"/>
      <c r="CJ2451" s="1"/>
      <c r="CK2451" s="1"/>
      <c r="CL2451" s="1"/>
      <c r="CM2451" s="1"/>
      <c r="CN2451" s="1"/>
      <c r="CO2451" s="1"/>
    </row>
    <row r="2452" spans="1:93" ht="30" customHeight="1" x14ac:dyDescent="0.2">
      <c r="A2452" s="1">
        <v>2446</v>
      </c>
      <c r="B2452" s="1" t="s">
        <v>619</v>
      </c>
      <c r="C2452" s="1" t="s">
        <v>620</v>
      </c>
      <c r="D2452" s="1" t="s">
        <v>621</v>
      </c>
      <c r="E2452" s="1" t="s">
        <v>622</v>
      </c>
      <c r="F2452" s="1" t="s">
        <v>74</v>
      </c>
      <c r="G2452" s="1">
        <v>4</v>
      </c>
      <c r="H2452" s="1" t="s">
        <v>341</v>
      </c>
      <c r="I2452" s="1" t="s">
        <v>114</v>
      </c>
      <c r="J2452" s="64">
        <v>392</v>
      </c>
      <c r="K2452" s="76">
        <v>2293339</v>
      </c>
      <c r="L2452" s="29">
        <v>45958</v>
      </c>
      <c r="M2452" s="29" t="s">
        <v>4163</v>
      </c>
      <c r="N2452" s="1" t="s">
        <v>478</v>
      </c>
      <c r="O2452" s="28" t="s">
        <v>225</v>
      </c>
      <c r="P2452" s="1" t="s">
        <v>216</v>
      </c>
      <c r="Q2452" s="76">
        <v>9</v>
      </c>
      <c r="R2452" s="1" t="s">
        <v>537</v>
      </c>
      <c r="T2452" s="1" t="s">
        <v>115</v>
      </c>
      <c r="U2452" s="1"/>
      <c r="V2452" s="1"/>
      <c r="W2452" s="4"/>
      <c r="X2452" s="28"/>
      <c r="Y2452" s="33"/>
      <c r="Z2452" s="33"/>
      <c r="AA2452" s="96"/>
      <c r="AB2452" s="178"/>
      <c r="AC2452" s="33">
        <v>23.5</v>
      </c>
      <c r="AD2452" s="33">
        <v>210</v>
      </c>
      <c r="AE2452" s="33" t="s">
        <v>103</v>
      </c>
      <c r="AF2452" s="33" t="s">
        <v>103</v>
      </c>
      <c r="AG2452" s="33"/>
      <c r="AH2452" s="4"/>
      <c r="AI2452" s="1"/>
      <c r="AJ2452" s="1"/>
      <c r="AK2452" s="1"/>
      <c r="AL2452" s="5"/>
      <c r="AM2452" s="164">
        <f t="shared" si="124"/>
        <v>45961</v>
      </c>
      <c r="AN2452" s="182"/>
      <c r="AO2452" s="183"/>
      <c r="AP2452" s="182"/>
      <c r="AQ2452" s="182"/>
      <c r="AR2452" s="182"/>
      <c r="AS2452" s="182"/>
      <c r="AT2452" s="182"/>
      <c r="AU2452" s="182"/>
      <c r="AV2452" s="182"/>
      <c r="AW2452" s="96"/>
      <c r="AX2452" s="37">
        <f t="shared" si="126"/>
        <v>45965</v>
      </c>
      <c r="AY2452" s="183"/>
      <c r="AZ2452" s="183"/>
      <c r="BA2452" s="183">
        <v>44.4</v>
      </c>
      <c r="BB2452" s="183">
        <v>43</v>
      </c>
      <c r="BC2452" s="183">
        <v>42.9</v>
      </c>
      <c r="BD2452" s="183">
        <v>42.4</v>
      </c>
      <c r="BE2452" s="183">
        <v>44.9</v>
      </c>
      <c r="BF2452" s="183">
        <v>43.6</v>
      </c>
      <c r="BG2452" s="183"/>
      <c r="BH2452" s="4"/>
      <c r="BI2452" s="1"/>
      <c r="BJ2452" s="1"/>
      <c r="BK2452" s="1"/>
      <c r="BL2452" s="31"/>
      <c r="BM2452" s="31"/>
      <c r="BN2452" s="1"/>
      <c r="BO2452" s="1"/>
      <c r="BP2452" s="1"/>
      <c r="BQ2452" s="1"/>
      <c r="BR2452" s="1"/>
      <c r="BS2452" s="4"/>
      <c r="BT2452" s="37">
        <f t="shared" si="125"/>
        <v>45986</v>
      </c>
      <c r="BU2452" s="220"/>
      <c r="BV2452" s="183"/>
      <c r="BW2452" s="221">
        <v>55.4</v>
      </c>
      <c r="BX2452" s="183">
        <v>55.2</v>
      </c>
      <c r="BY2452" s="183">
        <v>57.3</v>
      </c>
      <c r="BZ2452" s="183">
        <v>59</v>
      </c>
      <c r="CA2452" s="183">
        <v>57.6</v>
      </c>
      <c r="CB2452" s="183">
        <v>59.1</v>
      </c>
      <c r="CC2452" s="183"/>
      <c r="CE2452" s="1"/>
      <c r="CF2452" s="1"/>
      <c r="CG2452" s="1"/>
      <c r="CH2452" s="1"/>
      <c r="CI2452" s="1"/>
      <c r="CJ2452" s="1"/>
      <c r="CK2452" s="1"/>
      <c r="CL2452" s="1"/>
      <c r="CM2452" s="1"/>
      <c r="CN2452" s="1"/>
      <c r="CO2452" s="1"/>
    </row>
    <row r="2453" spans="1:93" ht="30" customHeight="1" x14ac:dyDescent="0.2">
      <c r="A2453" s="1">
        <v>2447</v>
      </c>
      <c r="B2453" s="1" t="s">
        <v>619</v>
      </c>
      <c r="C2453" s="1" t="s">
        <v>620</v>
      </c>
      <c r="D2453" s="1" t="s">
        <v>621</v>
      </c>
      <c r="E2453" s="1" t="s">
        <v>622</v>
      </c>
      <c r="F2453" s="1" t="s">
        <v>74</v>
      </c>
      <c r="G2453" s="1">
        <v>4</v>
      </c>
      <c r="H2453" s="1" t="s">
        <v>341</v>
      </c>
      <c r="I2453" s="1" t="s">
        <v>114</v>
      </c>
      <c r="J2453" s="64">
        <v>389</v>
      </c>
      <c r="K2453" s="76">
        <v>2294911</v>
      </c>
      <c r="L2453" s="29">
        <v>45958</v>
      </c>
      <c r="M2453" s="29" t="s">
        <v>4163</v>
      </c>
      <c r="N2453" s="1" t="s">
        <v>478</v>
      </c>
      <c r="O2453" s="28" t="s">
        <v>225</v>
      </c>
      <c r="P2453" s="1" t="s">
        <v>216</v>
      </c>
      <c r="Q2453" s="76">
        <v>9</v>
      </c>
      <c r="R2453" s="1" t="s">
        <v>537</v>
      </c>
      <c r="T2453" s="1" t="s">
        <v>115</v>
      </c>
      <c r="U2453" s="1"/>
      <c r="V2453" s="1"/>
      <c r="W2453" s="4"/>
      <c r="X2453" s="28"/>
      <c r="Y2453" s="33"/>
      <c r="Z2453" s="33"/>
      <c r="AA2453" s="96"/>
      <c r="AB2453" s="178"/>
      <c r="AC2453" s="33">
        <v>24.5</v>
      </c>
      <c r="AD2453" s="33">
        <v>240</v>
      </c>
      <c r="AE2453" s="33" t="s">
        <v>103</v>
      </c>
      <c r="AF2453" s="33" t="s">
        <v>103</v>
      </c>
      <c r="AG2453" s="33"/>
      <c r="AH2453" s="4"/>
      <c r="AI2453" s="1"/>
      <c r="AJ2453" s="1"/>
      <c r="AK2453" s="1"/>
      <c r="AL2453" s="5"/>
      <c r="AM2453" s="164">
        <f t="shared" si="124"/>
        <v>45961</v>
      </c>
      <c r="AN2453" s="182"/>
      <c r="AO2453" s="183"/>
      <c r="AP2453" s="182"/>
      <c r="AQ2453" s="182"/>
      <c r="AR2453" s="182"/>
      <c r="AS2453" s="182"/>
      <c r="AT2453" s="182"/>
      <c r="AU2453" s="182"/>
      <c r="AV2453" s="182"/>
      <c r="AW2453" s="96"/>
      <c r="AX2453" s="37">
        <f t="shared" si="126"/>
        <v>45965</v>
      </c>
      <c r="AY2453" s="183"/>
      <c r="AZ2453" s="183"/>
      <c r="BA2453" s="183"/>
      <c r="BB2453" s="183"/>
      <c r="BC2453" s="183"/>
      <c r="BD2453" s="183"/>
      <c r="BE2453" s="183"/>
      <c r="BF2453" s="183"/>
      <c r="BG2453" s="183"/>
      <c r="BH2453" s="4"/>
      <c r="BI2453" s="1"/>
      <c r="BJ2453" s="1"/>
      <c r="BK2453" s="1"/>
      <c r="BL2453" s="31"/>
      <c r="BM2453" s="31"/>
      <c r="BN2453" s="1"/>
      <c r="BO2453" s="1"/>
      <c r="BP2453" s="1"/>
      <c r="BQ2453" s="1"/>
      <c r="BR2453" s="1"/>
      <c r="BS2453" s="4"/>
      <c r="BT2453" s="37">
        <f t="shared" si="125"/>
        <v>45986</v>
      </c>
      <c r="BU2453" s="220"/>
      <c r="BV2453" s="183"/>
      <c r="BW2453" s="221"/>
      <c r="BX2453" s="183"/>
      <c r="BY2453" s="183"/>
      <c r="BZ2453" s="183"/>
      <c r="CA2453" s="183"/>
      <c r="CB2453" s="183"/>
      <c r="CC2453" s="183"/>
      <c r="CE2453" s="1"/>
      <c r="CF2453" s="1"/>
      <c r="CG2453" s="1"/>
      <c r="CH2453" s="1"/>
      <c r="CI2453" s="1"/>
      <c r="CJ2453" s="1"/>
      <c r="CK2453" s="1"/>
      <c r="CL2453" s="1"/>
      <c r="CM2453" s="1"/>
      <c r="CN2453" s="1"/>
      <c r="CO2453" s="1"/>
    </row>
    <row r="2454" spans="1:93" ht="30" customHeight="1" x14ac:dyDescent="0.2">
      <c r="A2454" s="1">
        <v>2448</v>
      </c>
      <c r="B2454" s="1" t="s">
        <v>619</v>
      </c>
      <c r="C2454" s="1" t="s">
        <v>620</v>
      </c>
      <c r="D2454" s="1" t="s">
        <v>621</v>
      </c>
      <c r="E2454" s="1" t="s">
        <v>622</v>
      </c>
      <c r="F2454" s="1" t="s">
        <v>74</v>
      </c>
      <c r="G2454" s="1">
        <v>4</v>
      </c>
      <c r="H2454" s="1" t="s">
        <v>341</v>
      </c>
      <c r="I2454" s="1" t="s">
        <v>114</v>
      </c>
      <c r="J2454" s="64">
        <v>294</v>
      </c>
      <c r="K2454" s="76">
        <v>2293340</v>
      </c>
      <c r="L2454" s="29">
        <v>45958</v>
      </c>
      <c r="M2454" s="29" t="s">
        <v>4163</v>
      </c>
      <c r="N2454" s="1" t="s">
        <v>478</v>
      </c>
      <c r="O2454" s="28" t="s">
        <v>225</v>
      </c>
      <c r="P2454" s="1" t="s">
        <v>216</v>
      </c>
      <c r="Q2454" s="76">
        <v>8</v>
      </c>
      <c r="R2454" s="1" t="s">
        <v>537</v>
      </c>
      <c r="T2454" s="1" t="s">
        <v>115</v>
      </c>
      <c r="U2454" s="1"/>
      <c r="V2454" s="1"/>
      <c r="W2454" s="4"/>
      <c r="X2454" s="28"/>
      <c r="Y2454" s="33"/>
      <c r="Z2454" s="33"/>
      <c r="AA2454" s="96"/>
      <c r="AB2454" s="178"/>
      <c r="AC2454" s="33">
        <v>25</v>
      </c>
      <c r="AD2454" s="33">
        <v>200</v>
      </c>
      <c r="AE2454" s="33" t="s">
        <v>103</v>
      </c>
      <c r="AF2454" s="33" t="s">
        <v>103</v>
      </c>
      <c r="AG2454" s="33"/>
      <c r="AH2454" s="4"/>
      <c r="AI2454" s="1"/>
      <c r="AJ2454" s="1"/>
      <c r="AK2454" s="1"/>
      <c r="AL2454" s="5"/>
      <c r="AM2454" s="164">
        <f t="shared" si="124"/>
        <v>45961</v>
      </c>
      <c r="AN2454" s="182"/>
      <c r="AO2454" s="183"/>
      <c r="AP2454" s="182"/>
      <c r="AQ2454" s="182"/>
      <c r="AR2454" s="182"/>
      <c r="AS2454" s="182"/>
      <c r="AT2454" s="182"/>
      <c r="AU2454" s="182"/>
      <c r="AV2454" s="182"/>
      <c r="AW2454" s="96"/>
      <c r="AX2454" s="37">
        <f t="shared" si="126"/>
        <v>45965</v>
      </c>
      <c r="AY2454" s="183"/>
      <c r="AZ2454" s="183"/>
      <c r="BA2454" s="183"/>
      <c r="BB2454" s="183"/>
      <c r="BC2454" s="183"/>
      <c r="BD2454" s="183"/>
      <c r="BE2454" s="183"/>
      <c r="BF2454" s="183"/>
      <c r="BG2454" s="183"/>
      <c r="BH2454" s="4"/>
      <c r="BI2454" s="1"/>
      <c r="BJ2454" s="1"/>
      <c r="BK2454" s="1"/>
      <c r="BL2454" s="31"/>
      <c r="BM2454" s="31"/>
      <c r="BN2454" s="1"/>
      <c r="BO2454" s="1"/>
      <c r="BP2454" s="1"/>
      <c r="BQ2454" s="1"/>
      <c r="BR2454" s="1"/>
      <c r="BS2454" s="4"/>
      <c r="BT2454" s="37">
        <f t="shared" si="125"/>
        <v>45986</v>
      </c>
      <c r="BU2454" s="220"/>
      <c r="BV2454" s="183"/>
      <c r="BW2454" s="221"/>
      <c r="BX2454" s="183"/>
      <c r="BY2454" s="183"/>
      <c r="BZ2454" s="183"/>
      <c r="CA2454" s="183"/>
      <c r="CB2454" s="183"/>
      <c r="CC2454" s="183"/>
      <c r="CE2454" s="1"/>
      <c r="CF2454" s="1"/>
      <c r="CG2454" s="1"/>
      <c r="CH2454" s="1"/>
      <c r="CI2454" s="1"/>
      <c r="CJ2454" s="1"/>
      <c r="CK2454" s="1"/>
      <c r="CL2454" s="1"/>
      <c r="CM2454" s="1"/>
      <c r="CN2454" s="1"/>
      <c r="CO2454" s="1"/>
    </row>
    <row r="2455" spans="1:93" ht="30" customHeight="1" x14ac:dyDescent="0.2">
      <c r="A2455" s="1">
        <v>2449</v>
      </c>
      <c r="B2455" s="1" t="s">
        <v>619</v>
      </c>
      <c r="C2455" s="1" t="s">
        <v>620</v>
      </c>
      <c r="D2455" s="1" t="s">
        <v>621</v>
      </c>
      <c r="E2455" s="1" t="s">
        <v>622</v>
      </c>
      <c r="F2455" s="1" t="s">
        <v>74</v>
      </c>
      <c r="G2455" s="1">
        <v>4</v>
      </c>
      <c r="H2455" s="1" t="s">
        <v>341</v>
      </c>
      <c r="I2455" s="1" t="s">
        <v>114</v>
      </c>
      <c r="J2455" s="64">
        <v>303</v>
      </c>
      <c r="K2455" s="76">
        <v>2294912</v>
      </c>
      <c r="L2455" s="29">
        <v>45958</v>
      </c>
      <c r="M2455" s="29" t="s">
        <v>4163</v>
      </c>
      <c r="N2455" s="1" t="s">
        <v>478</v>
      </c>
      <c r="O2455" s="28" t="s">
        <v>225</v>
      </c>
      <c r="P2455" s="1" t="s">
        <v>216</v>
      </c>
      <c r="Q2455" s="76">
        <v>8</v>
      </c>
      <c r="R2455" s="1" t="s">
        <v>537</v>
      </c>
      <c r="T2455" s="1" t="s">
        <v>115</v>
      </c>
      <c r="U2455" s="1"/>
      <c r="V2455" s="1"/>
      <c r="W2455" s="4"/>
      <c r="X2455" s="28"/>
      <c r="Y2455" s="33"/>
      <c r="Z2455" s="33"/>
      <c r="AA2455" s="96"/>
      <c r="AB2455" s="178"/>
      <c r="AC2455" s="33">
        <v>23.5</v>
      </c>
      <c r="AD2455" s="33">
        <v>225</v>
      </c>
      <c r="AE2455" s="33" t="s">
        <v>103</v>
      </c>
      <c r="AF2455" s="33" t="s">
        <v>103</v>
      </c>
      <c r="AG2455" s="33"/>
      <c r="AH2455" s="4"/>
      <c r="AI2455" s="1"/>
      <c r="AJ2455" s="1"/>
      <c r="AK2455" s="1"/>
      <c r="AL2455" s="5"/>
      <c r="AM2455" s="164">
        <f t="shared" si="124"/>
        <v>45961</v>
      </c>
      <c r="AN2455" s="182"/>
      <c r="AO2455" s="183"/>
      <c r="AP2455" s="182"/>
      <c r="AQ2455" s="182"/>
      <c r="AR2455" s="182"/>
      <c r="AS2455" s="182"/>
      <c r="AT2455" s="182"/>
      <c r="AU2455" s="182"/>
      <c r="AV2455" s="182"/>
      <c r="AW2455" s="96"/>
      <c r="AX2455" s="37">
        <f t="shared" si="126"/>
        <v>45965</v>
      </c>
      <c r="AY2455" s="183"/>
      <c r="AZ2455" s="183"/>
      <c r="BA2455" s="183"/>
      <c r="BB2455" s="183"/>
      <c r="BC2455" s="183"/>
      <c r="BD2455" s="183"/>
      <c r="BE2455" s="183"/>
      <c r="BF2455" s="183"/>
      <c r="BG2455" s="183"/>
      <c r="BH2455" s="4"/>
      <c r="BI2455" s="1"/>
      <c r="BJ2455" s="1"/>
      <c r="BK2455" s="1"/>
      <c r="BL2455" s="31"/>
      <c r="BM2455" s="31"/>
      <c r="BN2455" s="1"/>
      <c r="BO2455" s="1"/>
      <c r="BP2455" s="1"/>
      <c r="BQ2455" s="1"/>
      <c r="BR2455" s="1"/>
      <c r="BS2455" s="4"/>
      <c r="BT2455" s="37">
        <f t="shared" si="125"/>
        <v>45986</v>
      </c>
      <c r="BU2455" s="220"/>
      <c r="BV2455" s="183"/>
      <c r="BW2455" s="221"/>
      <c r="BX2455" s="183"/>
      <c r="BY2455" s="183"/>
      <c r="BZ2455" s="183"/>
      <c r="CA2455" s="183"/>
      <c r="CB2455" s="183"/>
      <c r="CC2455" s="183"/>
      <c r="CE2455" s="1"/>
      <c r="CF2455" s="1"/>
      <c r="CG2455" s="1"/>
      <c r="CH2455" s="1"/>
      <c r="CI2455" s="1"/>
      <c r="CJ2455" s="1"/>
      <c r="CK2455" s="1"/>
      <c r="CL2455" s="1"/>
      <c r="CM2455" s="1"/>
      <c r="CN2455" s="1"/>
      <c r="CO2455" s="1"/>
    </row>
    <row r="2456" spans="1:93" ht="30" customHeight="1" x14ac:dyDescent="0.2">
      <c r="A2456" s="1">
        <v>2450</v>
      </c>
      <c r="B2456" s="1" t="s">
        <v>619</v>
      </c>
      <c r="C2456" s="1" t="s">
        <v>620</v>
      </c>
      <c r="D2456" s="1" t="s">
        <v>621</v>
      </c>
      <c r="E2456" s="1" t="s">
        <v>622</v>
      </c>
      <c r="F2456" s="1" t="s">
        <v>74</v>
      </c>
      <c r="G2456" s="1">
        <v>4</v>
      </c>
      <c r="H2456" s="1" t="s">
        <v>341</v>
      </c>
      <c r="I2456" s="1" t="s">
        <v>114</v>
      </c>
      <c r="J2456" s="64">
        <v>553</v>
      </c>
      <c r="K2456" s="76">
        <v>2293341</v>
      </c>
      <c r="L2456" s="29">
        <v>45958</v>
      </c>
      <c r="M2456" s="29" t="s">
        <v>4163</v>
      </c>
      <c r="N2456" s="1" t="s">
        <v>478</v>
      </c>
      <c r="O2456" s="28" t="s">
        <v>225</v>
      </c>
      <c r="P2456" s="1" t="s">
        <v>216</v>
      </c>
      <c r="Q2456" s="76">
        <v>12</v>
      </c>
      <c r="R2456" s="1" t="s">
        <v>537</v>
      </c>
      <c r="T2456" s="1" t="s">
        <v>115</v>
      </c>
      <c r="U2456" s="1"/>
      <c r="V2456" s="1"/>
      <c r="W2456" s="4"/>
      <c r="X2456" s="28"/>
      <c r="Y2456" s="33"/>
      <c r="Z2456" s="33"/>
      <c r="AA2456" s="96"/>
      <c r="AB2456" s="178"/>
      <c r="AC2456" s="33">
        <v>22.5</v>
      </c>
      <c r="AD2456" s="33">
        <v>200</v>
      </c>
      <c r="AE2456" s="33" t="s">
        <v>103</v>
      </c>
      <c r="AF2456" s="33" t="s">
        <v>103</v>
      </c>
      <c r="AG2456" s="33"/>
      <c r="AH2456" s="4"/>
      <c r="AI2456" s="1"/>
      <c r="AJ2456" s="1"/>
      <c r="AK2456" s="1"/>
      <c r="AL2456" s="5"/>
      <c r="AM2456" s="164">
        <f t="shared" si="124"/>
        <v>45961</v>
      </c>
      <c r="AN2456" s="182"/>
      <c r="AO2456" s="183"/>
      <c r="AP2456" s="182"/>
      <c r="AQ2456" s="182"/>
      <c r="AR2456" s="182"/>
      <c r="AS2456" s="182"/>
      <c r="AT2456" s="182"/>
      <c r="AU2456" s="182"/>
      <c r="AV2456" s="182"/>
      <c r="AW2456" s="96"/>
      <c r="AX2456" s="37">
        <f t="shared" si="126"/>
        <v>45965</v>
      </c>
      <c r="AY2456" s="183"/>
      <c r="AZ2456" s="183"/>
      <c r="BA2456" s="183"/>
      <c r="BB2456" s="183"/>
      <c r="BC2456" s="183"/>
      <c r="BD2456" s="183"/>
      <c r="BE2456" s="183"/>
      <c r="BF2456" s="183"/>
      <c r="BG2456" s="183"/>
      <c r="BH2456" s="4"/>
      <c r="BI2456" s="1"/>
      <c r="BJ2456" s="1"/>
      <c r="BK2456" s="1"/>
      <c r="BL2456" s="31"/>
      <c r="BM2456" s="31"/>
      <c r="BN2456" s="1"/>
      <c r="BO2456" s="1"/>
      <c r="BP2456" s="1"/>
      <c r="BQ2456" s="1"/>
      <c r="BR2456" s="1"/>
      <c r="BS2456" s="4"/>
      <c r="BT2456" s="37">
        <f t="shared" si="125"/>
        <v>45986</v>
      </c>
      <c r="BU2456" s="220"/>
      <c r="BV2456" s="183"/>
      <c r="BW2456" s="221"/>
      <c r="BX2456" s="183"/>
      <c r="BY2456" s="183"/>
      <c r="BZ2456" s="183"/>
      <c r="CA2456" s="183"/>
      <c r="CB2456" s="183"/>
      <c r="CC2456" s="183"/>
      <c r="CE2456" s="1"/>
      <c r="CF2456" s="1"/>
      <c r="CG2456" s="1"/>
      <c r="CH2456" s="1"/>
      <c r="CI2456" s="1"/>
      <c r="CJ2456" s="1"/>
      <c r="CK2456" s="1"/>
      <c r="CL2456" s="1"/>
      <c r="CM2456" s="1"/>
      <c r="CN2456" s="1"/>
      <c r="CO2456" s="1"/>
    </row>
    <row r="2457" spans="1:93" ht="30" customHeight="1" x14ac:dyDescent="0.2">
      <c r="A2457" s="1">
        <v>2451</v>
      </c>
      <c r="B2457" s="1" t="s">
        <v>619</v>
      </c>
      <c r="C2457" s="1" t="s">
        <v>620</v>
      </c>
      <c r="D2457" s="1" t="s">
        <v>621</v>
      </c>
      <c r="E2457" s="1" t="s">
        <v>622</v>
      </c>
      <c r="F2457" s="1" t="s">
        <v>74</v>
      </c>
      <c r="G2457" s="1">
        <v>4</v>
      </c>
      <c r="H2457" s="1" t="s">
        <v>341</v>
      </c>
      <c r="I2457" s="1" t="s">
        <v>114</v>
      </c>
      <c r="J2457" s="64">
        <v>393</v>
      </c>
      <c r="K2457" s="76">
        <v>2294913</v>
      </c>
      <c r="L2457" s="29">
        <v>45958</v>
      </c>
      <c r="M2457" s="29" t="s">
        <v>4163</v>
      </c>
      <c r="N2457" s="1" t="s">
        <v>478</v>
      </c>
      <c r="O2457" s="28" t="s">
        <v>225</v>
      </c>
      <c r="P2457" s="1" t="s">
        <v>216</v>
      </c>
      <c r="Q2457" s="76">
        <v>10</v>
      </c>
      <c r="R2457" s="1" t="s">
        <v>537</v>
      </c>
      <c r="T2457" s="1" t="s">
        <v>115</v>
      </c>
      <c r="U2457" s="1"/>
      <c r="V2457" s="1"/>
      <c r="W2457" s="4"/>
      <c r="X2457" s="28"/>
      <c r="Y2457" s="33"/>
      <c r="Z2457" s="33"/>
      <c r="AA2457" s="96"/>
      <c r="AB2457" s="178"/>
      <c r="AC2457" s="33">
        <v>25</v>
      </c>
      <c r="AD2457" s="33">
        <v>225</v>
      </c>
      <c r="AE2457" s="33" t="s">
        <v>103</v>
      </c>
      <c r="AF2457" s="33" t="s">
        <v>103</v>
      </c>
      <c r="AG2457" s="33"/>
      <c r="AH2457" s="4"/>
      <c r="AI2457" s="1"/>
      <c r="AJ2457" s="1"/>
      <c r="AK2457" s="1"/>
      <c r="AL2457" s="5"/>
      <c r="AM2457" s="164">
        <f t="shared" si="124"/>
        <v>45961</v>
      </c>
      <c r="AN2457" s="182"/>
      <c r="AO2457" s="183"/>
      <c r="AP2457" s="182"/>
      <c r="AQ2457" s="182"/>
      <c r="AR2457" s="182"/>
      <c r="AS2457" s="182"/>
      <c r="AT2457" s="182"/>
      <c r="AU2457" s="182"/>
      <c r="AV2457" s="182"/>
      <c r="AW2457" s="96"/>
      <c r="AX2457" s="37">
        <f t="shared" si="126"/>
        <v>45965</v>
      </c>
      <c r="AY2457" s="183"/>
      <c r="AZ2457" s="183"/>
      <c r="BA2457" s="183"/>
      <c r="BB2457" s="183"/>
      <c r="BC2457" s="183"/>
      <c r="BD2457" s="183"/>
      <c r="BE2457" s="183"/>
      <c r="BF2457" s="183"/>
      <c r="BG2457" s="183"/>
      <c r="BH2457" s="4"/>
      <c r="BI2457" s="1"/>
      <c r="BJ2457" s="1"/>
      <c r="BK2457" s="1"/>
      <c r="BL2457" s="31"/>
      <c r="BM2457" s="31"/>
      <c r="BN2457" s="1"/>
      <c r="BO2457" s="1"/>
      <c r="BP2457" s="1"/>
      <c r="BQ2457" s="1"/>
      <c r="BR2457" s="1"/>
      <c r="BS2457" s="4"/>
      <c r="BT2457" s="37">
        <f t="shared" si="125"/>
        <v>45986</v>
      </c>
      <c r="BU2457" s="220"/>
      <c r="BV2457" s="183"/>
      <c r="BW2457" s="221"/>
      <c r="BX2457" s="183"/>
      <c r="BY2457" s="183"/>
      <c r="BZ2457" s="183"/>
      <c r="CA2457" s="183"/>
      <c r="CB2457" s="183"/>
      <c r="CC2457" s="183"/>
      <c r="CE2457" s="1"/>
      <c r="CF2457" s="1"/>
      <c r="CG2457" s="1"/>
      <c r="CH2457" s="1"/>
      <c r="CI2457" s="1"/>
      <c r="CJ2457" s="1"/>
      <c r="CK2457" s="1"/>
      <c r="CL2457" s="1"/>
      <c r="CM2457" s="1"/>
      <c r="CN2457" s="1"/>
      <c r="CO2457" s="1"/>
    </row>
    <row r="2458" spans="1:93" ht="30" customHeight="1" x14ac:dyDescent="0.2">
      <c r="A2458" s="1">
        <v>2452</v>
      </c>
      <c r="B2458" s="1" t="s">
        <v>619</v>
      </c>
      <c r="C2458" s="1" t="s">
        <v>620</v>
      </c>
      <c r="D2458" s="1" t="s">
        <v>621</v>
      </c>
      <c r="E2458" s="1" t="s">
        <v>622</v>
      </c>
      <c r="F2458" s="1" t="s">
        <v>74</v>
      </c>
      <c r="G2458" s="1">
        <v>4</v>
      </c>
      <c r="H2458" s="1" t="s">
        <v>341</v>
      </c>
      <c r="I2458" s="1" t="s">
        <v>114</v>
      </c>
      <c r="J2458" s="64">
        <v>554</v>
      </c>
      <c r="K2458" s="76">
        <v>2293342</v>
      </c>
      <c r="L2458" s="29">
        <v>45958</v>
      </c>
      <c r="M2458" s="29" t="s">
        <v>4163</v>
      </c>
      <c r="N2458" s="1" t="s">
        <v>478</v>
      </c>
      <c r="O2458" s="28" t="s">
        <v>225</v>
      </c>
      <c r="P2458" s="1" t="s">
        <v>216</v>
      </c>
      <c r="Q2458" s="76">
        <v>12</v>
      </c>
      <c r="R2458" s="1" t="s">
        <v>537</v>
      </c>
      <c r="T2458" s="1" t="s">
        <v>115</v>
      </c>
      <c r="U2458" s="1"/>
      <c r="V2458" s="1"/>
      <c r="W2458" s="4"/>
      <c r="X2458" s="28"/>
      <c r="Y2458" s="33"/>
      <c r="Z2458" s="33"/>
      <c r="AA2458" s="96"/>
      <c r="AB2458" s="178"/>
      <c r="AC2458" s="33">
        <v>24</v>
      </c>
      <c r="AD2458" s="33">
        <v>210</v>
      </c>
      <c r="AE2458" s="33" t="s">
        <v>103</v>
      </c>
      <c r="AF2458" s="33" t="s">
        <v>103</v>
      </c>
      <c r="AG2458" s="33"/>
      <c r="AH2458" s="4"/>
      <c r="AI2458" s="1"/>
      <c r="AJ2458" s="1"/>
      <c r="AK2458" s="1"/>
      <c r="AL2458" s="5"/>
      <c r="AM2458" s="164">
        <f t="shared" si="124"/>
        <v>45961</v>
      </c>
      <c r="AN2458" s="182"/>
      <c r="AO2458" s="183"/>
      <c r="AP2458" s="182"/>
      <c r="AQ2458" s="182"/>
      <c r="AR2458" s="182"/>
      <c r="AS2458" s="182"/>
      <c r="AT2458" s="182"/>
      <c r="AU2458" s="182"/>
      <c r="AV2458" s="182"/>
      <c r="AW2458" s="96"/>
      <c r="AX2458" s="37">
        <f t="shared" si="126"/>
        <v>45965</v>
      </c>
      <c r="AY2458" s="183"/>
      <c r="AZ2458" s="183"/>
      <c r="BA2458" s="183"/>
      <c r="BB2458" s="183"/>
      <c r="BC2458" s="183"/>
      <c r="BD2458" s="183"/>
      <c r="BE2458" s="183"/>
      <c r="BF2458" s="183"/>
      <c r="BG2458" s="183"/>
      <c r="BH2458" s="4"/>
      <c r="BI2458" s="1"/>
      <c r="BJ2458" s="1"/>
      <c r="BK2458" s="1"/>
      <c r="BL2458" s="31"/>
      <c r="BM2458" s="31"/>
      <c r="BN2458" s="1"/>
      <c r="BO2458" s="1"/>
      <c r="BP2458" s="1"/>
      <c r="BQ2458" s="1"/>
      <c r="BR2458" s="1"/>
      <c r="BS2458" s="4"/>
      <c r="BT2458" s="37">
        <f t="shared" si="125"/>
        <v>45986</v>
      </c>
      <c r="BU2458" s="220"/>
      <c r="BV2458" s="183"/>
      <c r="BW2458" s="221"/>
      <c r="BX2458" s="183"/>
      <c r="BY2458" s="183"/>
      <c r="BZ2458" s="183"/>
      <c r="CA2458" s="183"/>
      <c r="CB2458" s="183"/>
      <c r="CC2458" s="183"/>
      <c r="CE2458" s="1"/>
      <c r="CF2458" s="1"/>
      <c r="CG2458" s="1"/>
      <c r="CH2458" s="1"/>
      <c r="CI2458" s="1"/>
      <c r="CJ2458" s="1"/>
      <c r="CK2458" s="1"/>
      <c r="CL2458" s="1"/>
      <c r="CM2458" s="1"/>
      <c r="CN2458" s="1"/>
      <c r="CO2458" s="1"/>
    </row>
    <row r="2459" spans="1:93" ht="30" customHeight="1" x14ac:dyDescent="0.2">
      <c r="A2459" s="1">
        <v>2453</v>
      </c>
      <c r="B2459" s="1" t="s">
        <v>619</v>
      </c>
      <c r="C2459" s="1" t="s">
        <v>620</v>
      </c>
      <c r="D2459" s="1" t="s">
        <v>621</v>
      </c>
      <c r="E2459" s="1" t="s">
        <v>622</v>
      </c>
      <c r="F2459" s="1" t="s">
        <v>74</v>
      </c>
      <c r="G2459" s="1">
        <v>4</v>
      </c>
      <c r="H2459" s="1" t="s">
        <v>341</v>
      </c>
      <c r="I2459" s="1" t="s">
        <v>114</v>
      </c>
      <c r="J2459" s="64">
        <v>407</v>
      </c>
      <c r="K2459" s="76">
        <v>2293343</v>
      </c>
      <c r="L2459" s="29">
        <v>45958</v>
      </c>
      <c r="M2459" s="29" t="s">
        <v>4163</v>
      </c>
      <c r="N2459" s="1" t="s">
        <v>478</v>
      </c>
      <c r="O2459" s="28" t="s">
        <v>225</v>
      </c>
      <c r="P2459" s="1" t="s">
        <v>216</v>
      </c>
      <c r="Q2459" s="76">
        <v>9</v>
      </c>
      <c r="R2459" s="1" t="s">
        <v>537</v>
      </c>
      <c r="T2459" s="1" t="s">
        <v>115</v>
      </c>
      <c r="U2459" s="1"/>
      <c r="V2459" s="1"/>
      <c r="W2459" s="4"/>
      <c r="X2459" s="28"/>
      <c r="Y2459" s="33"/>
      <c r="Z2459" s="33"/>
      <c r="AA2459" s="96"/>
      <c r="AB2459" s="178"/>
      <c r="AC2459" s="33">
        <v>24.5</v>
      </c>
      <c r="AD2459" s="33">
        <v>210</v>
      </c>
      <c r="AE2459" s="33" t="s">
        <v>103</v>
      </c>
      <c r="AF2459" s="33" t="s">
        <v>103</v>
      </c>
      <c r="AG2459" s="33"/>
      <c r="AH2459" s="4"/>
      <c r="AI2459" s="1"/>
      <c r="AJ2459" s="1"/>
      <c r="AK2459" s="1"/>
      <c r="AL2459" s="5"/>
      <c r="AM2459" s="164">
        <f t="shared" ref="AM2459:AM2522" si="127">L2459+3</f>
        <v>45961</v>
      </c>
      <c r="AN2459" s="182"/>
      <c r="AO2459" s="183"/>
      <c r="AP2459" s="182"/>
      <c r="AQ2459" s="182"/>
      <c r="AR2459" s="182"/>
      <c r="AS2459" s="182"/>
      <c r="AT2459" s="182"/>
      <c r="AU2459" s="182"/>
      <c r="AV2459" s="182"/>
      <c r="AW2459" s="96"/>
      <c r="AX2459" s="37">
        <f t="shared" si="126"/>
        <v>45965</v>
      </c>
      <c r="AY2459" s="183"/>
      <c r="AZ2459" s="183"/>
      <c r="BA2459" s="183"/>
      <c r="BB2459" s="183"/>
      <c r="BC2459" s="183"/>
      <c r="BD2459" s="183"/>
      <c r="BE2459" s="183"/>
      <c r="BF2459" s="183"/>
      <c r="BG2459" s="183"/>
      <c r="BH2459" s="4"/>
      <c r="BI2459" s="1"/>
      <c r="BJ2459" s="1"/>
      <c r="BK2459" s="1"/>
      <c r="BL2459" s="31"/>
      <c r="BM2459" s="31"/>
      <c r="BN2459" s="1"/>
      <c r="BO2459" s="1"/>
      <c r="BP2459" s="1"/>
      <c r="BQ2459" s="1"/>
      <c r="BR2459" s="1"/>
      <c r="BS2459" s="4"/>
      <c r="BT2459" s="37">
        <f t="shared" si="125"/>
        <v>45986</v>
      </c>
      <c r="BU2459" s="220"/>
      <c r="BV2459" s="183"/>
      <c r="BW2459" s="221"/>
      <c r="BX2459" s="183"/>
      <c r="BY2459" s="183"/>
      <c r="BZ2459" s="183"/>
      <c r="CA2459" s="183"/>
      <c r="CB2459" s="183"/>
      <c r="CC2459" s="183"/>
      <c r="CE2459" s="1"/>
      <c r="CF2459" s="1"/>
      <c r="CG2459" s="1"/>
      <c r="CH2459" s="1"/>
      <c r="CI2459" s="1"/>
      <c r="CJ2459" s="1"/>
      <c r="CK2459" s="1"/>
      <c r="CL2459" s="1"/>
      <c r="CM2459" s="1"/>
      <c r="CN2459" s="1"/>
      <c r="CO2459" s="1"/>
    </row>
    <row r="2460" spans="1:93" ht="30" customHeight="1" x14ac:dyDescent="0.2">
      <c r="A2460" s="1">
        <v>2454</v>
      </c>
      <c r="B2460" s="1" t="s">
        <v>619</v>
      </c>
      <c r="C2460" s="1" t="s">
        <v>620</v>
      </c>
      <c r="D2460" s="1" t="s">
        <v>621</v>
      </c>
      <c r="E2460" s="1" t="s">
        <v>622</v>
      </c>
      <c r="F2460" s="1" t="s">
        <v>74</v>
      </c>
      <c r="G2460" s="1">
        <v>4</v>
      </c>
      <c r="H2460" s="1" t="s">
        <v>341</v>
      </c>
      <c r="I2460" s="1" t="s">
        <v>114</v>
      </c>
      <c r="J2460" s="64">
        <v>433</v>
      </c>
      <c r="K2460" s="76">
        <v>2294914</v>
      </c>
      <c r="L2460" s="29">
        <v>45958</v>
      </c>
      <c r="M2460" s="29" t="s">
        <v>4163</v>
      </c>
      <c r="N2460" s="1" t="s">
        <v>478</v>
      </c>
      <c r="O2460" s="28" t="s">
        <v>225</v>
      </c>
      <c r="P2460" s="1" t="s">
        <v>216</v>
      </c>
      <c r="Q2460" s="76">
        <v>9</v>
      </c>
      <c r="R2460" s="1" t="s">
        <v>537</v>
      </c>
      <c r="T2460" s="1" t="s">
        <v>115</v>
      </c>
      <c r="U2460" s="1"/>
      <c r="V2460" s="1"/>
      <c r="W2460" s="4"/>
      <c r="X2460" s="28"/>
      <c r="Y2460" s="33"/>
      <c r="Z2460" s="33"/>
      <c r="AA2460" s="96"/>
      <c r="AB2460" s="178"/>
      <c r="AC2460" s="33">
        <v>23.5</v>
      </c>
      <c r="AD2460" s="33">
        <v>235</v>
      </c>
      <c r="AE2460" s="33" t="s">
        <v>103</v>
      </c>
      <c r="AF2460" s="33" t="s">
        <v>103</v>
      </c>
      <c r="AG2460" s="33"/>
      <c r="AH2460" s="4"/>
      <c r="AI2460" s="1"/>
      <c r="AJ2460" s="1"/>
      <c r="AK2460" s="1"/>
      <c r="AL2460" s="5"/>
      <c r="AM2460" s="164">
        <f t="shared" si="127"/>
        <v>45961</v>
      </c>
      <c r="AN2460" s="182"/>
      <c r="AO2460" s="183"/>
      <c r="AP2460" s="182"/>
      <c r="AQ2460" s="182"/>
      <c r="AR2460" s="182"/>
      <c r="AS2460" s="182"/>
      <c r="AT2460" s="182"/>
      <c r="AU2460" s="182"/>
      <c r="AV2460" s="182"/>
      <c r="AW2460" s="96"/>
      <c r="AX2460" s="37">
        <f t="shared" si="126"/>
        <v>45965</v>
      </c>
      <c r="AY2460" s="183"/>
      <c r="AZ2460" s="183"/>
      <c r="BA2460" s="183"/>
      <c r="BB2460" s="183"/>
      <c r="BC2460" s="183"/>
      <c r="BD2460" s="183"/>
      <c r="BE2460" s="183"/>
      <c r="BF2460" s="183"/>
      <c r="BG2460" s="183"/>
      <c r="BH2460" s="4"/>
      <c r="BI2460" s="1"/>
      <c r="BJ2460" s="1"/>
      <c r="BK2460" s="1"/>
      <c r="BL2460" s="31"/>
      <c r="BM2460" s="31"/>
      <c r="BN2460" s="1"/>
      <c r="BO2460" s="1"/>
      <c r="BP2460" s="1"/>
      <c r="BQ2460" s="1"/>
      <c r="BR2460" s="1"/>
      <c r="BS2460" s="4"/>
      <c r="BT2460" s="37">
        <f t="shared" ref="BT2460:BT2523" si="128">IF(L2460=0, 0, L2460+28)</f>
        <v>45986</v>
      </c>
      <c r="BU2460" s="220"/>
      <c r="BV2460" s="183"/>
      <c r="BW2460" s="221"/>
      <c r="BX2460" s="183"/>
      <c r="BY2460" s="183"/>
      <c r="BZ2460" s="183"/>
      <c r="CA2460" s="183"/>
      <c r="CB2460" s="183"/>
      <c r="CC2460" s="183"/>
      <c r="CE2460" s="1"/>
      <c r="CF2460" s="1"/>
      <c r="CG2460" s="1"/>
      <c r="CH2460" s="1"/>
      <c r="CI2460" s="1"/>
      <c r="CJ2460" s="1"/>
      <c r="CK2460" s="1"/>
      <c r="CL2460" s="1"/>
      <c r="CM2460" s="1"/>
      <c r="CN2460" s="1"/>
      <c r="CO2460" s="1"/>
    </row>
    <row r="2461" spans="1:93" ht="30" customHeight="1" x14ac:dyDescent="0.2">
      <c r="A2461" s="1">
        <v>2455</v>
      </c>
      <c r="B2461" s="1" t="s">
        <v>619</v>
      </c>
      <c r="C2461" s="1" t="s">
        <v>620</v>
      </c>
      <c r="D2461" s="1" t="s">
        <v>621</v>
      </c>
      <c r="E2461" s="1" t="s">
        <v>622</v>
      </c>
      <c r="F2461" s="1" t="s">
        <v>74</v>
      </c>
      <c r="G2461" s="1">
        <v>4</v>
      </c>
      <c r="H2461" s="1" t="s">
        <v>341</v>
      </c>
      <c r="I2461" s="1" t="s">
        <v>114</v>
      </c>
      <c r="J2461" s="64">
        <v>403</v>
      </c>
      <c r="K2461" s="76">
        <v>2293344</v>
      </c>
      <c r="L2461" s="29">
        <v>45958</v>
      </c>
      <c r="M2461" s="29" t="s">
        <v>4163</v>
      </c>
      <c r="N2461" s="1" t="s">
        <v>478</v>
      </c>
      <c r="O2461" s="28" t="s">
        <v>225</v>
      </c>
      <c r="P2461" s="1" t="s">
        <v>216</v>
      </c>
      <c r="Q2461" s="76">
        <v>9</v>
      </c>
      <c r="R2461" s="1" t="s">
        <v>537</v>
      </c>
      <c r="T2461" s="1" t="s">
        <v>115</v>
      </c>
      <c r="U2461" s="1"/>
      <c r="V2461" s="1"/>
      <c r="W2461" s="4"/>
      <c r="X2461" s="28"/>
      <c r="Y2461" s="33"/>
      <c r="Z2461" s="33"/>
      <c r="AA2461" s="96"/>
      <c r="AB2461" s="178"/>
      <c r="AC2461" s="33">
        <v>24.5</v>
      </c>
      <c r="AD2461" s="33">
        <v>200</v>
      </c>
      <c r="AE2461" s="33" t="s">
        <v>103</v>
      </c>
      <c r="AF2461" s="33" t="s">
        <v>103</v>
      </c>
      <c r="AG2461" s="33"/>
      <c r="AH2461" s="4"/>
      <c r="AI2461" s="1"/>
      <c r="AJ2461" s="1"/>
      <c r="AK2461" s="1"/>
      <c r="AL2461" s="5"/>
      <c r="AM2461" s="164">
        <f t="shared" si="127"/>
        <v>45961</v>
      </c>
      <c r="AN2461" s="182"/>
      <c r="AO2461" s="183"/>
      <c r="AP2461" s="182"/>
      <c r="AQ2461" s="182"/>
      <c r="AR2461" s="182"/>
      <c r="AS2461" s="182"/>
      <c r="AT2461" s="182"/>
      <c r="AU2461" s="182"/>
      <c r="AV2461" s="182"/>
      <c r="AW2461" s="96"/>
      <c r="AX2461" s="37">
        <f t="shared" si="126"/>
        <v>45965</v>
      </c>
      <c r="AY2461" s="183"/>
      <c r="AZ2461" s="183"/>
      <c r="BA2461" s="183"/>
      <c r="BB2461" s="183"/>
      <c r="BC2461" s="183"/>
      <c r="BD2461" s="183"/>
      <c r="BE2461" s="183"/>
      <c r="BF2461" s="183"/>
      <c r="BG2461" s="183"/>
      <c r="BH2461" s="4"/>
      <c r="BI2461" s="1"/>
      <c r="BJ2461" s="1"/>
      <c r="BK2461" s="1"/>
      <c r="BL2461" s="31"/>
      <c r="BM2461" s="31"/>
      <c r="BN2461" s="1"/>
      <c r="BO2461" s="1"/>
      <c r="BP2461" s="1"/>
      <c r="BQ2461" s="1"/>
      <c r="BR2461" s="1"/>
      <c r="BS2461" s="4"/>
      <c r="BT2461" s="37">
        <f t="shared" si="128"/>
        <v>45986</v>
      </c>
      <c r="BU2461" s="220"/>
      <c r="BV2461" s="183"/>
      <c r="BW2461" s="221"/>
      <c r="BX2461" s="183"/>
      <c r="BY2461" s="183"/>
      <c r="BZ2461" s="183"/>
      <c r="CA2461" s="183"/>
      <c r="CB2461" s="183"/>
      <c r="CC2461" s="183"/>
      <c r="CE2461" s="1"/>
      <c r="CF2461" s="1"/>
      <c r="CG2461" s="1"/>
      <c r="CH2461" s="1"/>
      <c r="CI2461" s="1"/>
      <c r="CJ2461" s="1"/>
      <c r="CK2461" s="1"/>
      <c r="CL2461" s="1"/>
      <c r="CM2461" s="1"/>
      <c r="CN2461" s="1"/>
      <c r="CO2461" s="1"/>
    </row>
    <row r="2462" spans="1:93" ht="30" customHeight="1" x14ac:dyDescent="0.2">
      <c r="A2462" s="1">
        <v>2456</v>
      </c>
      <c r="B2462" s="1" t="s">
        <v>619</v>
      </c>
      <c r="C2462" s="1" t="s">
        <v>620</v>
      </c>
      <c r="D2462" s="1" t="s">
        <v>621</v>
      </c>
      <c r="E2462" s="1" t="s">
        <v>622</v>
      </c>
      <c r="F2462" s="1" t="s">
        <v>74</v>
      </c>
      <c r="G2462" s="1">
        <v>4</v>
      </c>
      <c r="H2462" s="1" t="s">
        <v>341</v>
      </c>
      <c r="I2462" s="1" t="s">
        <v>114</v>
      </c>
      <c r="J2462" s="64">
        <v>391</v>
      </c>
      <c r="K2462" s="76">
        <v>2294915</v>
      </c>
      <c r="L2462" s="29">
        <v>45958</v>
      </c>
      <c r="M2462" s="29" t="s">
        <v>4163</v>
      </c>
      <c r="N2462" s="1" t="s">
        <v>478</v>
      </c>
      <c r="O2462" s="28" t="s">
        <v>225</v>
      </c>
      <c r="P2462" s="1" t="s">
        <v>216</v>
      </c>
      <c r="Q2462" s="76">
        <v>9</v>
      </c>
      <c r="R2462" s="1" t="s">
        <v>537</v>
      </c>
      <c r="T2462" s="1" t="s">
        <v>115</v>
      </c>
      <c r="U2462" s="1"/>
      <c r="V2462" s="1"/>
      <c r="W2462" s="4"/>
      <c r="X2462" s="28"/>
      <c r="Y2462" s="33"/>
      <c r="Z2462" s="33"/>
      <c r="AA2462" s="96"/>
      <c r="AB2462" s="178"/>
      <c r="AC2462" s="33">
        <v>25.5</v>
      </c>
      <c r="AD2462" s="33">
        <v>240</v>
      </c>
      <c r="AE2462" s="33" t="s">
        <v>103</v>
      </c>
      <c r="AF2462" s="33" t="s">
        <v>103</v>
      </c>
      <c r="AG2462" s="33"/>
      <c r="AH2462" s="4"/>
      <c r="AI2462" s="1"/>
      <c r="AJ2462" s="1"/>
      <c r="AK2462" s="1"/>
      <c r="AL2462" s="5"/>
      <c r="AM2462" s="164">
        <f t="shared" si="127"/>
        <v>45961</v>
      </c>
      <c r="AN2462" s="182"/>
      <c r="AO2462" s="183"/>
      <c r="AP2462" s="182"/>
      <c r="AQ2462" s="182"/>
      <c r="AR2462" s="182"/>
      <c r="AS2462" s="182"/>
      <c r="AT2462" s="182"/>
      <c r="AU2462" s="182"/>
      <c r="AV2462" s="182"/>
      <c r="AW2462" s="96"/>
      <c r="AX2462" s="37">
        <f t="shared" si="126"/>
        <v>45965</v>
      </c>
      <c r="AY2462" s="183"/>
      <c r="AZ2462" s="183"/>
      <c r="BA2462" s="183"/>
      <c r="BB2462" s="183"/>
      <c r="BC2462" s="183"/>
      <c r="BD2462" s="183"/>
      <c r="BE2462" s="183"/>
      <c r="BF2462" s="183"/>
      <c r="BG2462" s="183"/>
      <c r="BH2462" s="4"/>
      <c r="BI2462" s="1"/>
      <c r="BJ2462" s="1"/>
      <c r="BK2462" s="1"/>
      <c r="BL2462" s="31"/>
      <c r="BM2462" s="31"/>
      <c r="BN2462" s="1"/>
      <c r="BO2462" s="1"/>
      <c r="BP2462" s="1"/>
      <c r="BQ2462" s="1"/>
      <c r="BR2462" s="1"/>
      <c r="BS2462" s="4"/>
      <c r="BT2462" s="37">
        <f t="shared" si="128"/>
        <v>45986</v>
      </c>
      <c r="BU2462" s="220"/>
      <c r="BV2462" s="183"/>
      <c r="BW2462" s="221"/>
      <c r="BX2462" s="183"/>
      <c r="BY2462" s="183"/>
      <c r="BZ2462" s="183"/>
      <c r="CA2462" s="183"/>
      <c r="CB2462" s="183"/>
      <c r="CC2462" s="183"/>
      <c r="CE2462" s="1"/>
      <c r="CF2462" s="1"/>
      <c r="CG2462" s="1"/>
      <c r="CH2462" s="1"/>
      <c r="CI2462" s="1"/>
      <c r="CJ2462" s="1"/>
      <c r="CK2462" s="1"/>
      <c r="CL2462" s="1"/>
      <c r="CM2462" s="1"/>
      <c r="CN2462" s="1"/>
      <c r="CO2462" s="1"/>
    </row>
    <row r="2463" spans="1:93" ht="30" customHeight="1" x14ac:dyDescent="0.2">
      <c r="A2463" s="1">
        <v>2457</v>
      </c>
      <c r="B2463" s="1" t="s">
        <v>619</v>
      </c>
      <c r="C2463" s="1" t="s">
        <v>620</v>
      </c>
      <c r="D2463" s="1" t="s">
        <v>621</v>
      </c>
      <c r="E2463" s="1" t="s">
        <v>622</v>
      </c>
      <c r="F2463" s="1" t="s">
        <v>74</v>
      </c>
      <c r="G2463" s="1">
        <v>4</v>
      </c>
      <c r="H2463" s="1" t="s">
        <v>341</v>
      </c>
      <c r="I2463" s="1" t="s">
        <v>114</v>
      </c>
      <c r="J2463" s="64">
        <v>414</v>
      </c>
      <c r="K2463" s="76">
        <v>2293345</v>
      </c>
      <c r="L2463" s="29">
        <v>45958</v>
      </c>
      <c r="M2463" s="29" t="s">
        <v>4163</v>
      </c>
      <c r="N2463" s="1" t="s">
        <v>478</v>
      </c>
      <c r="O2463" s="28" t="s">
        <v>225</v>
      </c>
      <c r="P2463" s="1" t="s">
        <v>216</v>
      </c>
      <c r="Q2463" s="76">
        <v>9</v>
      </c>
      <c r="R2463" s="1" t="s">
        <v>537</v>
      </c>
      <c r="T2463" s="1" t="s">
        <v>115</v>
      </c>
      <c r="U2463" s="1"/>
      <c r="V2463" s="1"/>
      <c r="W2463" s="4"/>
      <c r="X2463" s="28"/>
      <c r="Y2463" s="33"/>
      <c r="Z2463" s="33"/>
      <c r="AA2463" s="96"/>
      <c r="AB2463" s="178"/>
      <c r="AC2463" s="33">
        <v>23</v>
      </c>
      <c r="AD2463" s="33">
        <v>235</v>
      </c>
      <c r="AE2463" s="33" t="s">
        <v>103</v>
      </c>
      <c r="AF2463" s="33" t="s">
        <v>103</v>
      </c>
      <c r="AG2463" s="33"/>
      <c r="AH2463" s="4"/>
      <c r="AI2463" s="1"/>
      <c r="AJ2463" s="1"/>
      <c r="AK2463" s="1"/>
      <c r="AL2463" s="5"/>
      <c r="AM2463" s="164">
        <f t="shared" si="127"/>
        <v>45961</v>
      </c>
      <c r="AN2463" s="182"/>
      <c r="AO2463" s="183"/>
      <c r="AP2463" s="182"/>
      <c r="AQ2463" s="182"/>
      <c r="AR2463" s="182"/>
      <c r="AS2463" s="182"/>
      <c r="AT2463" s="182"/>
      <c r="AU2463" s="182"/>
      <c r="AV2463" s="182"/>
      <c r="AW2463" s="96"/>
      <c r="AX2463" s="37">
        <f t="shared" si="126"/>
        <v>45965</v>
      </c>
      <c r="AY2463" s="183"/>
      <c r="AZ2463" s="183"/>
      <c r="BA2463" s="183"/>
      <c r="BB2463" s="183"/>
      <c r="BC2463" s="183"/>
      <c r="BD2463" s="183"/>
      <c r="BE2463" s="183"/>
      <c r="BF2463" s="183"/>
      <c r="BG2463" s="183"/>
      <c r="BH2463" s="4"/>
      <c r="BI2463" s="1"/>
      <c r="BJ2463" s="1"/>
      <c r="BK2463" s="1"/>
      <c r="BL2463" s="31"/>
      <c r="BM2463" s="31"/>
      <c r="BN2463" s="1"/>
      <c r="BO2463" s="1"/>
      <c r="BP2463" s="1"/>
      <c r="BQ2463" s="1"/>
      <c r="BR2463" s="1"/>
      <c r="BS2463" s="4"/>
      <c r="BT2463" s="37">
        <f t="shared" si="128"/>
        <v>45986</v>
      </c>
      <c r="BU2463" s="220"/>
      <c r="BV2463" s="183"/>
      <c r="BW2463" s="221"/>
      <c r="BX2463" s="183"/>
      <c r="BY2463" s="183"/>
      <c r="BZ2463" s="183"/>
      <c r="CA2463" s="183"/>
      <c r="CB2463" s="183"/>
      <c r="CC2463" s="183"/>
      <c r="CE2463" s="1"/>
      <c r="CF2463" s="1"/>
      <c r="CG2463" s="1"/>
      <c r="CH2463" s="1"/>
      <c r="CI2463" s="1"/>
      <c r="CJ2463" s="1"/>
      <c r="CK2463" s="1"/>
      <c r="CL2463" s="1"/>
      <c r="CM2463" s="1"/>
      <c r="CN2463" s="1"/>
      <c r="CO2463" s="1"/>
    </row>
    <row r="2464" spans="1:93" ht="30" customHeight="1" x14ac:dyDescent="0.2">
      <c r="A2464" s="1">
        <v>2458</v>
      </c>
      <c r="B2464" s="1" t="s">
        <v>619</v>
      </c>
      <c r="C2464" s="1" t="s">
        <v>620</v>
      </c>
      <c r="D2464" s="1" t="s">
        <v>621</v>
      </c>
      <c r="E2464" s="1" t="s">
        <v>622</v>
      </c>
      <c r="F2464" s="1" t="s">
        <v>74</v>
      </c>
      <c r="G2464" s="1">
        <v>4</v>
      </c>
      <c r="H2464" s="1" t="s">
        <v>341</v>
      </c>
      <c r="I2464" s="1" t="s">
        <v>114</v>
      </c>
      <c r="J2464" s="64">
        <v>558</v>
      </c>
      <c r="K2464" s="76">
        <v>2294916</v>
      </c>
      <c r="L2464" s="29">
        <v>45958</v>
      </c>
      <c r="M2464" s="29" t="s">
        <v>4163</v>
      </c>
      <c r="N2464" s="1" t="s">
        <v>478</v>
      </c>
      <c r="O2464" s="28" t="s">
        <v>225</v>
      </c>
      <c r="P2464" s="1" t="s">
        <v>216</v>
      </c>
      <c r="Q2464" s="76">
        <v>12</v>
      </c>
      <c r="R2464" s="1" t="s">
        <v>537</v>
      </c>
      <c r="S2464" s="1">
        <v>6</v>
      </c>
      <c r="T2464" s="1" t="s">
        <v>115</v>
      </c>
      <c r="U2464" s="1"/>
      <c r="V2464" s="1"/>
      <c r="W2464" s="4"/>
      <c r="X2464" s="28"/>
      <c r="Y2464" s="33"/>
      <c r="Z2464" s="33"/>
      <c r="AA2464" s="96"/>
      <c r="AB2464" s="178"/>
      <c r="AC2464" s="33">
        <v>22.5</v>
      </c>
      <c r="AD2464" s="33">
        <v>230</v>
      </c>
      <c r="AE2464" s="33" t="s">
        <v>103</v>
      </c>
      <c r="AF2464" s="33" t="s">
        <v>103</v>
      </c>
      <c r="AG2464" s="33"/>
      <c r="AH2464" s="4"/>
      <c r="AI2464" s="1"/>
      <c r="AJ2464" s="1"/>
      <c r="AK2464" s="1"/>
      <c r="AL2464" s="5"/>
      <c r="AM2464" s="164">
        <f t="shared" si="127"/>
        <v>45961</v>
      </c>
      <c r="AN2464" s="182"/>
      <c r="AO2464" s="183"/>
      <c r="AP2464" s="182"/>
      <c r="AQ2464" s="182"/>
      <c r="AR2464" s="182"/>
      <c r="AS2464" s="182"/>
      <c r="AT2464" s="182"/>
      <c r="AU2464" s="182"/>
      <c r="AV2464" s="182"/>
      <c r="AW2464" s="96"/>
      <c r="AX2464" s="37">
        <f t="shared" si="126"/>
        <v>45965</v>
      </c>
      <c r="AY2464" s="183"/>
      <c r="AZ2464" s="183"/>
      <c r="BA2464" s="183"/>
      <c r="BB2464" s="183"/>
      <c r="BC2464" s="183"/>
      <c r="BD2464" s="183"/>
      <c r="BE2464" s="183"/>
      <c r="BF2464" s="183"/>
      <c r="BG2464" s="183"/>
      <c r="BH2464" s="4"/>
      <c r="BI2464" s="1"/>
      <c r="BJ2464" s="1"/>
      <c r="BK2464" s="1"/>
      <c r="BL2464" s="31"/>
      <c r="BM2464" s="31"/>
      <c r="BN2464" s="1"/>
      <c r="BO2464" s="1"/>
      <c r="BP2464" s="1"/>
      <c r="BQ2464" s="1"/>
      <c r="BR2464" s="1"/>
      <c r="BS2464" s="4"/>
      <c r="BT2464" s="37">
        <f t="shared" si="128"/>
        <v>45986</v>
      </c>
      <c r="BU2464" s="220"/>
      <c r="BV2464" s="183"/>
      <c r="BW2464" s="221"/>
      <c r="BX2464" s="183"/>
      <c r="BY2464" s="183"/>
      <c r="BZ2464" s="183"/>
      <c r="CA2464" s="183"/>
      <c r="CB2464" s="183"/>
      <c r="CC2464" s="183"/>
      <c r="CE2464" s="1"/>
      <c r="CF2464" s="1"/>
      <c r="CG2464" s="1"/>
      <c r="CH2464" s="1"/>
      <c r="CI2464" s="1"/>
      <c r="CJ2464" s="1"/>
      <c r="CK2464" s="1"/>
      <c r="CL2464" s="1"/>
      <c r="CM2464" s="1"/>
      <c r="CN2464" s="1"/>
      <c r="CO2464" s="1"/>
    </row>
    <row r="2465" spans="1:93" ht="30" customHeight="1" x14ac:dyDescent="0.2">
      <c r="A2465" s="1">
        <v>2459</v>
      </c>
      <c r="B2465" s="1" t="s">
        <v>619</v>
      </c>
      <c r="C2465" s="1" t="s">
        <v>620</v>
      </c>
      <c r="D2465" s="1" t="s">
        <v>621</v>
      </c>
      <c r="E2465" s="1" t="s">
        <v>622</v>
      </c>
      <c r="F2465" s="1" t="s">
        <v>74</v>
      </c>
      <c r="G2465" s="1">
        <v>4</v>
      </c>
      <c r="H2465" s="1" t="s">
        <v>341</v>
      </c>
      <c r="I2465" s="1" t="s">
        <v>114</v>
      </c>
      <c r="J2465" s="64">
        <v>287</v>
      </c>
      <c r="K2465" s="76">
        <v>2293346</v>
      </c>
      <c r="L2465" s="29">
        <v>45958</v>
      </c>
      <c r="M2465" s="29" t="s">
        <v>4163</v>
      </c>
      <c r="N2465" s="1" t="s">
        <v>478</v>
      </c>
      <c r="O2465" s="28" t="s">
        <v>225</v>
      </c>
      <c r="P2465" s="1" t="s">
        <v>216</v>
      </c>
      <c r="Q2465" s="76">
        <v>8</v>
      </c>
      <c r="R2465" s="1" t="s">
        <v>537</v>
      </c>
      <c r="T2465" s="1" t="s">
        <v>115</v>
      </c>
      <c r="U2465" s="1"/>
      <c r="V2465" s="1"/>
      <c r="W2465" s="4"/>
      <c r="X2465" s="28"/>
      <c r="Y2465" s="33"/>
      <c r="Z2465" s="33"/>
      <c r="AA2465" s="96"/>
      <c r="AB2465" s="178"/>
      <c r="AC2465" s="33">
        <v>23</v>
      </c>
      <c r="AD2465" s="33">
        <v>195</v>
      </c>
      <c r="AE2465" s="33" t="s">
        <v>103</v>
      </c>
      <c r="AF2465" s="33" t="s">
        <v>103</v>
      </c>
      <c r="AG2465" s="33"/>
      <c r="AH2465" s="4"/>
      <c r="AI2465" s="1"/>
      <c r="AJ2465" s="1"/>
      <c r="AK2465" s="1"/>
      <c r="AL2465" s="5"/>
      <c r="AM2465" s="164">
        <f t="shared" si="127"/>
        <v>45961</v>
      </c>
      <c r="AN2465" s="182"/>
      <c r="AO2465" s="183"/>
      <c r="AP2465" s="182"/>
      <c r="AQ2465" s="182"/>
      <c r="AR2465" s="182"/>
      <c r="AS2465" s="182"/>
      <c r="AT2465" s="182"/>
      <c r="AU2465" s="182"/>
      <c r="AV2465" s="182"/>
      <c r="AW2465" s="96"/>
      <c r="AX2465" s="37">
        <f t="shared" si="126"/>
        <v>45965</v>
      </c>
      <c r="AY2465" s="183"/>
      <c r="AZ2465" s="183"/>
      <c r="BA2465" s="183"/>
      <c r="BB2465" s="183"/>
      <c r="BC2465" s="183"/>
      <c r="BD2465" s="183"/>
      <c r="BE2465" s="183"/>
      <c r="BF2465" s="183"/>
      <c r="BG2465" s="183"/>
      <c r="BH2465" s="4"/>
      <c r="BI2465" s="1"/>
      <c r="BJ2465" s="1"/>
      <c r="BK2465" s="1"/>
      <c r="BL2465" s="31"/>
      <c r="BM2465" s="31"/>
      <c r="BN2465" s="1"/>
      <c r="BO2465" s="1"/>
      <c r="BP2465" s="1"/>
      <c r="BQ2465" s="1"/>
      <c r="BR2465" s="1"/>
      <c r="BS2465" s="4"/>
      <c r="BT2465" s="37">
        <f t="shared" si="128"/>
        <v>45986</v>
      </c>
      <c r="BU2465" s="220"/>
      <c r="BV2465" s="183"/>
      <c r="BW2465" s="221"/>
      <c r="BX2465" s="183"/>
      <c r="BY2465" s="183"/>
      <c r="BZ2465" s="183"/>
      <c r="CA2465" s="183"/>
      <c r="CB2465" s="183"/>
      <c r="CC2465" s="183"/>
      <c r="CE2465" s="1"/>
      <c r="CF2465" s="1"/>
      <c r="CG2465" s="1"/>
      <c r="CH2465" s="1"/>
      <c r="CI2465" s="1"/>
      <c r="CJ2465" s="1"/>
      <c r="CK2465" s="1"/>
      <c r="CL2465" s="1"/>
      <c r="CM2465" s="1"/>
      <c r="CN2465" s="1"/>
      <c r="CO2465" s="1"/>
    </row>
    <row r="2466" spans="1:93" ht="30" customHeight="1" x14ac:dyDescent="0.2">
      <c r="A2466" s="1">
        <v>2460</v>
      </c>
      <c r="B2466" s="1" t="s">
        <v>619</v>
      </c>
      <c r="C2466" s="1" t="s">
        <v>620</v>
      </c>
      <c r="D2466" s="1" t="s">
        <v>621</v>
      </c>
      <c r="E2466" s="1" t="s">
        <v>622</v>
      </c>
      <c r="F2466" s="1" t="s">
        <v>74</v>
      </c>
      <c r="G2466" s="1">
        <v>4</v>
      </c>
      <c r="H2466" s="1" t="s">
        <v>341</v>
      </c>
      <c r="I2466" s="1" t="s">
        <v>114</v>
      </c>
      <c r="J2466" s="64">
        <v>431</v>
      </c>
      <c r="K2466" s="76">
        <v>2294917</v>
      </c>
      <c r="L2466" s="29">
        <v>45958</v>
      </c>
      <c r="M2466" s="29" t="s">
        <v>4163</v>
      </c>
      <c r="N2466" s="1" t="s">
        <v>478</v>
      </c>
      <c r="O2466" s="28" t="s">
        <v>225</v>
      </c>
      <c r="P2466" s="1" t="s">
        <v>216</v>
      </c>
      <c r="Q2466" s="76">
        <v>9</v>
      </c>
      <c r="R2466" s="1" t="s">
        <v>537</v>
      </c>
      <c r="T2466" s="1" t="s">
        <v>115</v>
      </c>
      <c r="U2466" s="1"/>
      <c r="V2466" s="1"/>
      <c r="W2466" s="4"/>
      <c r="X2466" s="28"/>
      <c r="Y2466" s="33"/>
      <c r="Z2466" s="33"/>
      <c r="AA2466" s="96"/>
      <c r="AB2466" s="178"/>
      <c r="AC2466" s="33">
        <v>21.5</v>
      </c>
      <c r="AD2466" s="33">
        <v>200</v>
      </c>
      <c r="AE2466" s="33" t="s">
        <v>103</v>
      </c>
      <c r="AF2466" s="33" t="s">
        <v>103</v>
      </c>
      <c r="AG2466" s="33"/>
      <c r="AH2466" s="4"/>
      <c r="AI2466" s="1"/>
      <c r="AJ2466" s="1"/>
      <c r="AK2466" s="1"/>
      <c r="AL2466" s="5"/>
      <c r="AM2466" s="164">
        <f t="shared" si="127"/>
        <v>45961</v>
      </c>
      <c r="AN2466" s="182"/>
      <c r="AO2466" s="183"/>
      <c r="AP2466" s="182"/>
      <c r="AQ2466" s="182"/>
      <c r="AR2466" s="182"/>
      <c r="AS2466" s="182"/>
      <c r="AT2466" s="182"/>
      <c r="AU2466" s="182"/>
      <c r="AV2466" s="182"/>
      <c r="AW2466" s="96"/>
      <c r="AX2466" s="37">
        <f t="shared" si="126"/>
        <v>45965</v>
      </c>
      <c r="AY2466" s="183"/>
      <c r="AZ2466" s="183"/>
      <c r="BA2466" s="183"/>
      <c r="BB2466" s="183"/>
      <c r="BC2466" s="183"/>
      <c r="BD2466" s="183"/>
      <c r="BE2466" s="183"/>
      <c r="BF2466" s="183"/>
      <c r="BG2466" s="183"/>
      <c r="BH2466" s="4"/>
      <c r="BI2466" s="1"/>
      <c r="BJ2466" s="1"/>
      <c r="BK2466" s="1"/>
      <c r="BL2466" s="31"/>
      <c r="BM2466" s="31"/>
      <c r="BN2466" s="1"/>
      <c r="BO2466" s="1"/>
      <c r="BP2466" s="1"/>
      <c r="BQ2466" s="1"/>
      <c r="BR2466" s="1"/>
      <c r="BS2466" s="4"/>
      <c r="BT2466" s="37">
        <f t="shared" si="128"/>
        <v>45986</v>
      </c>
      <c r="BU2466" s="220"/>
      <c r="BV2466" s="183"/>
      <c r="BW2466" s="221"/>
      <c r="BX2466" s="183"/>
      <c r="BY2466" s="183"/>
      <c r="BZ2466" s="183"/>
      <c r="CA2466" s="183"/>
      <c r="CB2466" s="183"/>
      <c r="CC2466" s="183"/>
      <c r="CE2466" s="1"/>
      <c r="CF2466" s="1"/>
      <c r="CG2466" s="1"/>
      <c r="CH2466" s="1"/>
      <c r="CI2466" s="1"/>
      <c r="CJ2466" s="1"/>
      <c r="CK2466" s="1"/>
      <c r="CL2466" s="1"/>
      <c r="CM2466" s="1"/>
      <c r="CN2466" s="1"/>
      <c r="CO2466" s="1"/>
    </row>
    <row r="2467" spans="1:93" ht="30" customHeight="1" x14ac:dyDescent="0.2">
      <c r="A2467" s="1">
        <v>2461</v>
      </c>
      <c r="B2467" s="1" t="s">
        <v>619</v>
      </c>
      <c r="C2467" s="1" t="s">
        <v>620</v>
      </c>
      <c r="D2467" s="1" t="s">
        <v>621</v>
      </c>
      <c r="E2467" s="1" t="s">
        <v>622</v>
      </c>
      <c r="F2467" s="1" t="s">
        <v>74</v>
      </c>
      <c r="G2467" s="1">
        <v>4</v>
      </c>
      <c r="H2467" s="1" t="s">
        <v>341</v>
      </c>
      <c r="I2467" s="1" t="s">
        <v>114</v>
      </c>
      <c r="J2467" s="64">
        <v>302</v>
      </c>
      <c r="K2467" s="76">
        <v>2293347</v>
      </c>
      <c r="L2467" s="29">
        <v>45958</v>
      </c>
      <c r="M2467" s="29" t="s">
        <v>4163</v>
      </c>
      <c r="N2467" s="1" t="s">
        <v>478</v>
      </c>
      <c r="O2467" s="28" t="s">
        <v>225</v>
      </c>
      <c r="P2467" s="1" t="s">
        <v>216</v>
      </c>
      <c r="Q2467" s="76">
        <v>8</v>
      </c>
      <c r="R2467" s="1" t="s">
        <v>537</v>
      </c>
      <c r="T2467" s="1" t="s">
        <v>115</v>
      </c>
      <c r="U2467" s="1"/>
      <c r="V2467" s="1"/>
      <c r="W2467" s="4"/>
      <c r="X2467" s="28"/>
      <c r="Y2467" s="33"/>
      <c r="Z2467" s="33"/>
      <c r="AA2467" s="96"/>
      <c r="AB2467" s="178"/>
      <c r="AC2467" s="33">
        <v>23</v>
      </c>
      <c r="AD2467" s="33">
        <v>225</v>
      </c>
      <c r="AE2467" s="33" t="s">
        <v>103</v>
      </c>
      <c r="AF2467" s="33" t="s">
        <v>103</v>
      </c>
      <c r="AG2467" s="33"/>
      <c r="AH2467" s="4"/>
      <c r="AI2467" s="1"/>
      <c r="AJ2467" s="1"/>
      <c r="AK2467" s="1"/>
      <c r="AL2467" s="5"/>
      <c r="AM2467" s="164">
        <f t="shared" si="127"/>
        <v>45961</v>
      </c>
      <c r="AN2467" s="182"/>
      <c r="AO2467" s="183"/>
      <c r="AP2467" s="182"/>
      <c r="AQ2467" s="182"/>
      <c r="AR2467" s="182"/>
      <c r="AS2467" s="182"/>
      <c r="AT2467" s="182"/>
      <c r="AU2467" s="182"/>
      <c r="AV2467" s="182"/>
      <c r="AW2467" s="96"/>
      <c r="AX2467" s="37">
        <f t="shared" si="126"/>
        <v>45965</v>
      </c>
      <c r="AY2467" s="183"/>
      <c r="AZ2467" s="183"/>
      <c r="BA2467" s="183"/>
      <c r="BB2467" s="183"/>
      <c r="BC2467" s="183"/>
      <c r="BD2467" s="183"/>
      <c r="BE2467" s="183"/>
      <c r="BF2467" s="183"/>
      <c r="BG2467" s="183"/>
      <c r="BH2467" s="4"/>
      <c r="BI2467" s="1"/>
      <c r="BJ2467" s="1"/>
      <c r="BK2467" s="1"/>
      <c r="BL2467" s="31"/>
      <c r="BM2467" s="31"/>
      <c r="BN2467" s="1"/>
      <c r="BO2467" s="1"/>
      <c r="BP2467" s="1"/>
      <c r="BQ2467" s="1"/>
      <c r="BR2467" s="1"/>
      <c r="BS2467" s="4"/>
      <c r="BT2467" s="37">
        <f t="shared" si="128"/>
        <v>45986</v>
      </c>
      <c r="BU2467" s="220"/>
      <c r="BV2467" s="183"/>
      <c r="BW2467" s="221"/>
      <c r="BX2467" s="183"/>
      <c r="BY2467" s="183"/>
      <c r="BZ2467" s="183"/>
      <c r="CA2467" s="183"/>
      <c r="CB2467" s="183"/>
      <c r="CC2467" s="183"/>
      <c r="CE2467" s="1"/>
      <c r="CF2467" s="1"/>
      <c r="CG2467" s="1"/>
      <c r="CH2467" s="1"/>
      <c r="CI2467" s="1"/>
      <c r="CJ2467" s="1"/>
      <c r="CK2467" s="1"/>
      <c r="CL2467" s="1"/>
      <c r="CM2467" s="1"/>
      <c r="CN2467" s="1"/>
      <c r="CO2467" s="1"/>
    </row>
    <row r="2468" spans="1:93" ht="30" customHeight="1" x14ac:dyDescent="0.2">
      <c r="A2468" s="1">
        <v>2462</v>
      </c>
      <c r="B2468" s="1" t="s">
        <v>619</v>
      </c>
      <c r="C2468" s="1" t="s">
        <v>620</v>
      </c>
      <c r="D2468" s="1" t="s">
        <v>621</v>
      </c>
      <c r="E2468" s="1" t="s">
        <v>622</v>
      </c>
      <c r="F2468" s="1" t="s">
        <v>74</v>
      </c>
      <c r="G2468" s="1">
        <v>4</v>
      </c>
      <c r="H2468" s="1" t="s">
        <v>341</v>
      </c>
      <c r="I2468" s="1" t="s">
        <v>114</v>
      </c>
      <c r="J2468" s="64">
        <v>292</v>
      </c>
      <c r="K2468" s="76">
        <v>2293348</v>
      </c>
      <c r="L2468" s="29">
        <v>45958</v>
      </c>
      <c r="M2468" s="29" t="s">
        <v>4163</v>
      </c>
      <c r="N2468" s="1" t="s">
        <v>478</v>
      </c>
      <c r="O2468" s="28" t="s">
        <v>225</v>
      </c>
      <c r="P2468" s="1" t="s">
        <v>216</v>
      </c>
      <c r="Q2468" s="76">
        <v>8</v>
      </c>
      <c r="R2468" s="1" t="s">
        <v>537</v>
      </c>
      <c r="T2468" s="1" t="s">
        <v>115</v>
      </c>
      <c r="U2468" s="1"/>
      <c r="V2468" s="1"/>
      <c r="W2468" s="4"/>
      <c r="X2468" s="28"/>
      <c r="Y2468" s="33"/>
      <c r="Z2468" s="33"/>
      <c r="AA2468" s="96"/>
      <c r="AB2468" s="178"/>
      <c r="AC2468" s="33">
        <v>22.5</v>
      </c>
      <c r="AD2468" s="33">
        <v>215</v>
      </c>
      <c r="AE2468" s="33" t="s">
        <v>103</v>
      </c>
      <c r="AF2468" s="33" t="s">
        <v>103</v>
      </c>
      <c r="AG2468" s="33"/>
      <c r="AH2468" s="4"/>
      <c r="AI2468" s="1"/>
      <c r="AJ2468" s="1"/>
      <c r="AK2468" s="1"/>
      <c r="AL2468" s="5"/>
      <c r="AM2468" s="164">
        <f t="shared" si="127"/>
        <v>45961</v>
      </c>
      <c r="AN2468" s="182"/>
      <c r="AO2468" s="183"/>
      <c r="AP2468" s="182"/>
      <c r="AQ2468" s="182"/>
      <c r="AR2468" s="182"/>
      <c r="AS2468" s="182"/>
      <c r="AT2468" s="182"/>
      <c r="AU2468" s="182"/>
      <c r="AV2468" s="182"/>
      <c r="AW2468" s="96"/>
      <c r="AX2468" s="37">
        <f t="shared" si="126"/>
        <v>45965</v>
      </c>
      <c r="AY2468" s="183"/>
      <c r="AZ2468" s="183"/>
      <c r="BA2468" s="183"/>
      <c r="BB2468" s="183"/>
      <c r="BC2468" s="183"/>
      <c r="BD2468" s="183"/>
      <c r="BE2468" s="183"/>
      <c r="BF2468" s="183"/>
      <c r="BG2468" s="183"/>
      <c r="BH2468" s="4"/>
      <c r="BI2468" s="1"/>
      <c r="BJ2468" s="1"/>
      <c r="BK2468" s="1"/>
      <c r="BL2468" s="31"/>
      <c r="BM2468" s="31"/>
      <c r="BN2468" s="1"/>
      <c r="BO2468" s="1"/>
      <c r="BP2468" s="1"/>
      <c r="BQ2468" s="1"/>
      <c r="BR2468" s="1"/>
      <c r="BS2468" s="4"/>
      <c r="BT2468" s="37">
        <f t="shared" si="128"/>
        <v>45986</v>
      </c>
      <c r="BU2468" s="220"/>
      <c r="BV2468" s="183"/>
      <c r="BW2468" s="221"/>
      <c r="BX2468" s="183"/>
      <c r="BY2468" s="183"/>
      <c r="BZ2468" s="183"/>
      <c r="CA2468" s="183"/>
      <c r="CB2468" s="183"/>
      <c r="CC2468" s="183"/>
      <c r="CE2468" s="1"/>
      <c r="CF2468" s="1"/>
      <c r="CG2468" s="1"/>
      <c r="CH2468" s="1"/>
      <c r="CI2468" s="1"/>
      <c r="CJ2468" s="1"/>
      <c r="CK2468" s="1"/>
      <c r="CL2468" s="1"/>
      <c r="CM2468" s="1"/>
      <c r="CN2468" s="1"/>
      <c r="CO2468" s="1"/>
    </row>
    <row r="2469" spans="1:93" ht="30" customHeight="1" x14ac:dyDescent="0.2">
      <c r="A2469" s="1">
        <v>2463</v>
      </c>
      <c r="B2469" s="1" t="s">
        <v>619</v>
      </c>
      <c r="C2469" s="1" t="s">
        <v>620</v>
      </c>
      <c r="D2469" s="1" t="s">
        <v>621</v>
      </c>
      <c r="E2469" s="1" t="s">
        <v>622</v>
      </c>
      <c r="F2469" s="1" t="s">
        <v>74</v>
      </c>
      <c r="G2469" s="1">
        <v>4</v>
      </c>
      <c r="H2469" s="1" t="s">
        <v>341</v>
      </c>
      <c r="I2469" s="1" t="s">
        <v>114</v>
      </c>
      <c r="J2469" s="64">
        <v>411</v>
      </c>
      <c r="K2469" s="76">
        <v>2294918</v>
      </c>
      <c r="L2469" s="29">
        <v>45958</v>
      </c>
      <c r="M2469" s="29" t="s">
        <v>4163</v>
      </c>
      <c r="N2469" s="1" t="s">
        <v>478</v>
      </c>
      <c r="O2469" s="28" t="s">
        <v>225</v>
      </c>
      <c r="P2469" s="1" t="s">
        <v>216</v>
      </c>
      <c r="Q2469" s="76">
        <v>9</v>
      </c>
      <c r="R2469" s="1" t="s">
        <v>537</v>
      </c>
      <c r="T2469" s="1" t="s">
        <v>115</v>
      </c>
      <c r="U2469" s="1"/>
      <c r="V2469" s="1"/>
      <c r="W2469" s="4"/>
      <c r="X2469" s="28"/>
      <c r="Y2469" s="33"/>
      <c r="Z2469" s="33"/>
      <c r="AA2469" s="96"/>
      <c r="AB2469" s="178"/>
      <c r="AC2469" s="33">
        <v>24</v>
      </c>
      <c r="AD2469" s="33">
        <v>230</v>
      </c>
      <c r="AE2469" s="33" t="s">
        <v>103</v>
      </c>
      <c r="AF2469" s="33" t="s">
        <v>103</v>
      </c>
      <c r="AG2469" s="33"/>
      <c r="AH2469" s="4"/>
      <c r="AI2469" s="1"/>
      <c r="AJ2469" s="1"/>
      <c r="AK2469" s="1"/>
      <c r="AL2469" s="5"/>
      <c r="AM2469" s="164">
        <f t="shared" si="127"/>
        <v>45961</v>
      </c>
      <c r="AN2469" s="182"/>
      <c r="AO2469" s="183"/>
      <c r="AP2469" s="182"/>
      <c r="AQ2469" s="182"/>
      <c r="AR2469" s="182"/>
      <c r="AS2469" s="182"/>
      <c r="AT2469" s="182"/>
      <c r="AU2469" s="182"/>
      <c r="AV2469" s="182"/>
      <c r="AW2469" s="96"/>
      <c r="AX2469" s="37">
        <f t="shared" si="126"/>
        <v>45965</v>
      </c>
      <c r="AY2469" s="183"/>
      <c r="AZ2469" s="183"/>
      <c r="BA2469" s="183"/>
      <c r="BB2469" s="183"/>
      <c r="BC2469" s="183"/>
      <c r="BD2469" s="183"/>
      <c r="BE2469" s="183"/>
      <c r="BF2469" s="183"/>
      <c r="BG2469" s="183"/>
      <c r="BH2469" s="4"/>
      <c r="BI2469" s="1"/>
      <c r="BJ2469" s="1"/>
      <c r="BK2469" s="1"/>
      <c r="BL2469" s="31"/>
      <c r="BM2469" s="31"/>
      <c r="BN2469" s="1"/>
      <c r="BO2469" s="1"/>
      <c r="BP2469" s="1"/>
      <c r="BQ2469" s="1"/>
      <c r="BR2469" s="1"/>
      <c r="BS2469" s="4"/>
      <c r="BT2469" s="37">
        <f t="shared" si="128"/>
        <v>45986</v>
      </c>
      <c r="BU2469" s="220"/>
      <c r="BV2469" s="183"/>
      <c r="BW2469" s="221"/>
      <c r="BX2469" s="183"/>
      <c r="BY2469" s="183"/>
      <c r="BZ2469" s="183"/>
      <c r="CA2469" s="183"/>
      <c r="CB2469" s="183"/>
      <c r="CC2469" s="183"/>
      <c r="CE2469" s="1"/>
      <c r="CF2469" s="1"/>
      <c r="CG2469" s="1"/>
      <c r="CH2469" s="1"/>
      <c r="CI2469" s="1"/>
      <c r="CJ2469" s="1"/>
      <c r="CK2469" s="1"/>
      <c r="CL2469" s="1"/>
      <c r="CM2469" s="1"/>
      <c r="CN2469" s="1"/>
      <c r="CO2469" s="1"/>
    </row>
    <row r="2470" spans="1:93" ht="30" customHeight="1" x14ac:dyDescent="0.2">
      <c r="A2470" s="1">
        <v>2464</v>
      </c>
      <c r="B2470" s="1" t="s">
        <v>619</v>
      </c>
      <c r="C2470" s="1" t="s">
        <v>620</v>
      </c>
      <c r="D2470" s="1" t="s">
        <v>621</v>
      </c>
      <c r="E2470" s="1" t="s">
        <v>622</v>
      </c>
      <c r="F2470" s="1" t="s">
        <v>74</v>
      </c>
      <c r="G2470" s="1">
        <v>4</v>
      </c>
      <c r="H2470" s="1" t="s">
        <v>341</v>
      </c>
      <c r="I2470" s="1" t="s">
        <v>114</v>
      </c>
      <c r="J2470" s="64">
        <v>432</v>
      </c>
      <c r="K2470" s="76">
        <v>2293349</v>
      </c>
      <c r="L2470" s="29">
        <v>45958</v>
      </c>
      <c r="M2470" s="29" t="s">
        <v>4163</v>
      </c>
      <c r="N2470" s="1" t="s">
        <v>478</v>
      </c>
      <c r="O2470" s="28" t="s">
        <v>225</v>
      </c>
      <c r="P2470" s="1" t="s">
        <v>216</v>
      </c>
      <c r="Q2470" s="76">
        <v>9</v>
      </c>
      <c r="R2470" s="1" t="s">
        <v>537</v>
      </c>
      <c r="T2470" s="1" t="s">
        <v>115</v>
      </c>
      <c r="U2470" s="1"/>
      <c r="V2470" s="1"/>
      <c r="W2470" s="4"/>
      <c r="X2470" s="28"/>
      <c r="Y2470" s="33"/>
      <c r="Z2470" s="33"/>
      <c r="AA2470" s="96"/>
      <c r="AB2470" s="178"/>
      <c r="AC2470" s="33">
        <v>25</v>
      </c>
      <c r="AD2470" s="33">
        <v>220</v>
      </c>
      <c r="AE2470" s="33" t="s">
        <v>103</v>
      </c>
      <c r="AF2470" s="33" t="s">
        <v>103</v>
      </c>
      <c r="AG2470" s="33"/>
      <c r="AH2470" s="4"/>
      <c r="AI2470" s="1"/>
      <c r="AJ2470" s="1"/>
      <c r="AK2470" s="1"/>
      <c r="AL2470" s="5"/>
      <c r="AM2470" s="164">
        <f t="shared" si="127"/>
        <v>45961</v>
      </c>
      <c r="AN2470" s="182"/>
      <c r="AO2470" s="183"/>
      <c r="AP2470" s="182"/>
      <c r="AQ2470" s="182"/>
      <c r="AR2470" s="182"/>
      <c r="AS2470" s="182"/>
      <c r="AT2470" s="182"/>
      <c r="AU2470" s="182"/>
      <c r="AV2470" s="182"/>
      <c r="AW2470" s="96"/>
      <c r="AX2470" s="37">
        <f t="shared" si="126"/>
        <v>45965</v>
      </c>
      <c r="AY2470" s="183"/>
      <c r="AZ2470" s="183"/>
      <c r="BA2470" s="183"/>
      <c r="BB2470" s="183"/>
      <c r="BC2470" s="183"/>
      <c r="BD2470" s="183"/>
      <c r="BE2470" s="183"/>
      <c r="BF2470" s="183"/>
      <c r="BG2470" s="183"/>
      <c r="BH2470" s="4"/>
      <c r="BI2470" s="1"/>
      <c r="BJ2470" s="1"/>
      <c r="BK2470" s="1"/>
      <c r="BL2470" s="31"/>
      <c r="BM2470" s="31"/>
      <c r="BN2470" s="1"/>
      <c r="BO2470" s="1"/>
      <c r="BP2470" s="1"/>
      <c r="BQ2470" s="1"/>
      <c r="BR2470" s="1"/>
      <c r="BS2470" s="4"/>
      <c r="BT2470" s="37">
        <f t="shared" si="128"/>
        <v>45986</v>
      </c>
      <c r="BU2470" s="220"/>
      <c r="BV2470" s="183"/>
      <c r="BW2470" s="221"/>
      <c r="BX2470" s="183"/>
      <c r="BY2470" s="183"/>
      <c r="BZ2470" s="183"/>
      <c r="CA2470" s="183"/>
      <c r="CB2470" s="183"/>
      <c r="CC2470" s="183"/>
      <c r="CE2470" s="1"/>
      <c r="CF2470" s="1"/>
      <c r="CG2470" s="1"/>
      <c r="CH2470" s="1"/>
      <c r="CI2470" s="1"/>
      <c r="CJ2470" s="1"/>
      <c r="CK2470" s="1"/>
      <c r="CL2470" s="1"/>
      <c r="CM2470" s="1"/>
      <c r="CN2470" s="1"/>
      <c r="CO2470" s="1"/>
    </row>
    <row r="2471" spans="1:93" ht="30" customHeight="1" x14ac:dyDescent="0.2">
      <c r="A2471" s="1">
        <v>2465</v>
      </c>
      <c r="B2471" s="1" t="s">
        <v>619</v>
      </c>
      <c r="C2471" s="1" t="s">
        <v>620</v>
      </c>
      <c r="D2471" s="1" t="s">
        <v>621</v>
      </c>
      <c r="E2471" s="1" t="s">
        <v>622</v>
      </c>
      <c r="F2471" s="1" t="s">
        <v>74</v>
      </c>
      <c r="G2471" s="1">
        <v>4</v>
      </c>
      <c r="H2471" s="1" t="s">
        <v>341</v>
      </c>
      <c r="I2471" s="1" t="s">
        <v>114</v>
      </c>
      <c r="J2471" s="64">
        <v>278</v>
      </c>
      <c r="K2471" s="76">
        <v>2294919</v>
      </c>
      <c r="L2471" s="29">
        <v>45958</v>
      </c>
      <c r="M2471" s="29" t="s">
        <v>4163</v>
      </c>
      <c r="N2471" s="1" t="s">
        <v>478</v>
      </c>
      <c r="O2471" s="28" t="s">
        <v>225</v>
      </c>
      <c r="P2471" s="1" t="s">
        <v>216</v>
      </c>
      <c r="Q2471" s="76">
        <v>8</v>
      </c>
      <c r="R2471" s="1" t="s">
        <v>537</v>
      </c>
      <c r="T2471" s="1" t="s">
        <v>115</v>
      </c>
      <c r="U2471" s="1"/>
      <c r="V2471" s="1"/>
      <c r="W2471" s="4"/>
      <c r="X2471" s="28"/>
      <c r="Y2471" s="33"/>
      <c r="Z2471" s="33"/>
      <c r="AA2471" s="96"/>
      <c r="AB2471" s="178"/>
      <c r="AC2471" s="33">
        <v>25.5</v>
      </c>
      <c r="AD2471" s="33">
        <v>235</v>
      </c>
      <c r="AE2471" s="33" t="s">
        <v>103</v>
      </c>
      <c r="AF2471" s="33" t="s">
        <v>103</v>
      </c>
      <c r="AG2471" s="33"/>
      <c r="AH2471" s="4"/>
      <c r="AI2471" s="1"/>
      <c r="AJ2471" s="1"/>
      <c r="AK2471" s="1"/>
      <c r="AL2471" s="5"/>
      <c r="AM2471" s="164">
        <f t="shared" si="127"/>
        <v>45961</v>
      </c>
      <c r="AN2471" s="182"/>
      <c r="AO2471" s="183"/>
      <c r="AP2471" s="182"/>
      <c r="AQ2471" s="182"/>
      <c r="AR2471" s="182"/>
      <c r="AS2471" s="182"/>
      <c r="AT2471" s="182"/>
      <c r="AU2471" s="182"/>
      <c r="AV2471" s="182"/>
      <c r="AW2471" s="96"/>
      <c r="AX2471" s="37">
        <f t="shared" si="126"/>
        <v>45965</v>
      </c>
      <c r="AY2471" s="183"/>
      <c r="AZ2471" s="183"/>
      <c r="BA2471" s="183"/>
      <c r="BB2471" s="183"/>
      <c r="BC2471" s="183"/>
      <c r="BD2471" s="183"/>
      <c r="BE2471" s="183"/>
      <c r="BF2471" s="183"/>
      <c r="BG2471" s="183"/>
      <c r="BH2471" s="4"/>
      <c r="BI2471" s="1"/>
      <c r="BJ2471" s="1"/>
      <c r="BK2471" s="1"/>
      <c r="BL2471" s="31"/>
      <c r="BM2471" s="31"/>
      <c r="BN2471" s="1"/>
      <c r="BO2471" s="1"/>
      <c r="BP2471" s="1"/>
      <c r="BQ2471" s="1"/>
      <c r="BR2471" s="1"/>
      <c r="BS2471" s="4"/>
      <c r="BT2471" s="37">
        <f t="shared" si="128"/>
        <v>45986</v>
      </c>
      <c r="BU2471" s="220"/>
      <c r="BV2471" s="183"/>
      <c r="BW2471" s="221"/>
      <c r="BX2471" s="183"/>
      <c r="BY2471" s="183"/>
      <c r="BZ2471" s="183"/>
      <c r="CA2471" s="183"/>
      <c r="CB2471" s="183"/>
      <c r="CC2471" s="183"/>
      <c r="CE2471" s="1"/>
      <c r="CF2471" s="1"/>
      <c r="CG2471" s="1"/>
      <c r="CH2471" s="1"/>
      <c r="CI2471" s="1"/>
      <c r="CJ2471" s="1"/>
      <c r="CK2471" s="1"/>
      <c r="CL2471" s="1"/>
      <c r="CM2471" s="1"/>
      <c r="CN2471" s="1"/>
      <c r="CO2471" s="1"/>
    </row>
    <row r="2472" spans="1:93" ht="30" customHeight="1" x14ac:dyDescent="0.2">
      <c r="A2472" s="1">
        <v>2466</v>
      </c>
      <c r="B2472" s="1" t="s">
        <v>619</v>
      </c>
      <c r="C2472" s="1" t="s">
        <v>620</v>
      </c>
      <c r="D2472" s="1" t="s">
        <v>621</v>
      </c>
      <c r="E2472" s="1" t="s">
        <v>622</v>
      </c>
      <c r="F2472" s="1" t="s">
        <v>74</v>
      </c>
      <c r="G2472" s="1">
        <v>4</v>
      </c>
      <c r="H2472" s="1" t="s">
        <v>341</v>
      </c>
      <c r="I2472" s="1" t="s">
        <v>114</v>
      </c>
      <c r="J2472" s="64">
        <v>415</v>
      </c>
      <c r="K2472" s="76">
        <v>2293350</v>
      </c>
      <c r="L2472" s="29">
        <v>45958</v>
      </c>
      <c r="M2472" s="29" t="s">
        <v>4163</v>
      </c>
      <c r="N2472" s="1" t="s">
        <v>478</v>
      </c>
      <c r="O2472" s="28" t="s">
        <v>225</v>
      </c>
      <c r="P2472" s="1" t="s">
        <v>216</v>
      </c>
      <c r="Q2472" s="76">
        <v>9</v>
      </c>
      <c r="R2472" s="1" t="s">
        <v>537</v>
      </c>
      <c r="T2472" s="1" t="s">
        <v>115</v>
      </c>
      <c r="U2472" s="1"/>
      <c r="V2472" s="1"/>
      <c r="W2472" s="4"/>
      <c r="X2472" s="28"/>
      <c r="Y2472" s="33"/>
      <c r="Z2472" s="33"/>
      <c r="AA2472" s="96"/>
      <c r="AB2472" s="178"/>
      <c r="AC2472" s="33">
        <v>23</v>
      </c>
      <c r="AD2472" s="33">
        <v>240</v>
      </c>
      <c r="AE2472" s="33" t="s">
        <v>103</v>
      </c>
      <c r="AF2472" s="33" t="s">
        <v>103</v>
      </c>
      <c r="AG2472" s="33"/>
      <c r="AH2472" s="4"/>
      <c r="AI2472" s="1"/>
      <c r="AJ2472" s="1"/>
      <c r="AK2472" s="1"/>
      <c r="AL2472" s="5"/>
      <c r="AM2472" s="164">
        <f t="shared" si="127"/>
        <v>45961</v>
      </c>
      <c r="AN2472" s="182"/>
      <c r="AO2472" s="183"/>
      <c r="AP2472" s="182"/>
      <c r="AQ2472" s="182"/>
      <c r="AR2472" s="182"/>
      <c r="AS2472" s="182"/>
      <c r="AT2472" s="182"/>
      <c r="AU2472" s="182"/>
      <c r="AV2472" s="182"/>
      <c r="AW2472" s="96"/>
      <c r="AX2472" s="37">
        <f t="shared" si="126"/>
        <v>45965</v>
      </c>
      <c r="AY2472" s="183"/>
      <c r="AZ2472" s="183"/>
      <c r="BA2472" s="183"/>
      <c r="BB2472" s="183"/>
      <c r="BC2472" s="183"/>
      <c r="BD2472" s="183"/>
      <c r="BE2472" s="183"/>
      <c r="BF2472" s="183"/>
      <c r="BG2472" s="183"/>
      <c r="BH2472" s="4"/>
      <c r="BI2472" s="1"/>
      <c r="BJ2472" s="1"/>
      <c r="BK2472" s="1"/>
      <c r="BL2472" s="31"/>
      <c r="BM2472" s="31"/>
      <c r="BN2472" s="1"/>
      <c r="BO2472" s="1"/>
      <c r="BP2472" s="1"/>
      <c r="BQ2472" s="1"/>
      <c r="BR2472" s="1"/>
      <c r="BS2472" s="4"/>
      <c r="BT2472" s="37">
        <f t="shared" si="128"/>
        <v>45986</v>
      </c>
      <c r="BU2472" s="220"/>
      <c r="BV2472" s="183"/>
      <c r="BW2472" s="221"/>
      <c r="BX2472" s="183"/>
      <c r="BY2472" s="183"/>
      <c r="BZ2472" s="183"/>
      <c r="CA2472" s="183"/>
      <c r="CB2472" s="183"/>
      <c r="CC2472" s="183"/>
      <c r="CE2472" s="1"/>
      <c r="CF2472" s="1"/>
      <c r="CG2472" s="1"/>
      <c r="CH2472" s="1"/>
      <c r="CI2472" s="1"/>
      <c r="CJ2472" s="1"/>
      <c r="CK2472" s="1"/>
      <c r="CL2472" s="1"/>
      <c r="CM2472" s="1"/>
      <c r="CN2472" s="1"/>
      <c r="CO2472" s="1"/>
    </row>
    <row r="2473" spans="1:93" ht="30" customHeight="1" x14ac:dyDescent="0.2">
      <c r="A2473" s="1">
        <v>2467</v>
      </c>
      <c r="B2473" s="1" t="s">
        <v>619</v>
      </c>
      <c r="C2473" s="1" t="s">
        <v>620</v>
      </c>
      <c r="D2473" s="1" t="s">
        <v>621</v>
      </c>
      <c r="E2473" s="1" t="s">
        <v>622</v>
      </c>
      <c r="F2473" s="1" t="s">
        <v>74</v>
      </c>
      <c r="G2473" s="1">
        <v>4</v>
      </c>
      <c r="H2473" s="1" t="s">
        <v>341</v>
      </c>
      <c r="I2473" s="1" t="s">
        <v>114</v>
      </c>
      <c r="J2473" s="64">
        <v>394</v>
      </c>
      <c r="K2473" s="76">
        <v>2293351</v>
      </c>
      <c r="L2473" s="29">
        <v>45958</v>
      </c>
      <c r="M2473" s="29" t="s">
        <v>4163</v>
      </c>
      <c r="N2473" s="1" t="s">
        <v>478</v>
      </c>
      <c r="O2473" s="28" t="s">
        <v>225</v>
      </c>
      <c r="P2473" s="1" t="s">
        <v>216</v>
      </c>
      <c r="Q2473" s="76">
        <v>9</v>
      </c>
      <c r="R2473" s="1" t="s">
        <v>537</v>
      </c>
      <c r="T2473" s="1" t="s">
        <v>115</v>
      </c>
      <c r="U2473" s="1"/>
      <c r="V2473" s="1"/>
      <c r="W2473" s="4"/>
      <c r="X2473" s="28"/>
      <c r="Y2473" s="33"/>
      <c r="Z2473" s="33"/>
      <c r="AA2473" s="96"/>
      <c r="AB2473" s="178"/>
      <c r="AC2473" s="33">
        <v>24.5</v>
      </c>
      <c r="AD2473" s="33">
        <v>210</v>
      </c>
      <c r="AE2473" s="33" t="s">
        <v>103</v>
      </c>
      <c r="AF2473" s="33" t="s">
        <v>103</v>
      </c>
      <c r="AG2473" s="33"/>
      <c r="AH2473" s="4"/>
      <c r="AI2473" s="1"/>
      <c r="AJ2473" s="1"/>
      <c r="AK2473" s="1"/>
      <c r="AL2473" s="5"/>
      <c r="AM2473" s="164">
        <f t="shared" si="127"/>
        <v>45961</v>
      </c>
      <c r="AN2473" s="182"/>
      <c r="AO2473" s="183"/>
      <c r="AP2473" s="182"/>
      <c r="AQ2473" s="182"/>
      <c r="AR2473" s="182"/>
      <c r="AS2473" s="182"/>
      <c r="AT2473" s="182"/>
      <c r="AU2473" s="182"/>
      <c r="AV2473" s="182"/>
      <c r="AW2473" s="96"/>
      <c r="AX2473" s="37">
        <f t="shared" si="126"/>
        <v>45965</v>
      </c>
      <c r="AY2473" s="183"/>
      <c r="AZ2473" s="183"/>
      <c r="BA2473" s="183"/>
      <c r="BB2473" s="183"/>
      <c r="BC2473" s="183"/>
      <c r="BD2473" s="183"/>
      <c r="BE2473" s="183"/>
      <c r="BF2473" s="183"/>
      <c r="BG2473" s="183"/>
      <c r="BH2473" s="4"/>
      <c r="BI2473" s="1"/>
      <c r="BJ2473" s="1"/>
      <c r="BK2473" s="1"/>
      <c r="BL2473" s="31"/>
      <c r="BM2473" s="31"/>
      <c r="BN2473" s="1"/>
      <c r="BO2473" s="1"/>
      <c r="BP2473" s="1"/>
      <c r="BQ2473" s="1"/>
      <c r="BR2473" s="1"/>
      <c r="BS2473" s="4"/>
      <c r="BT2473" s="37">
        <f t="shared" si="128"/>
        <v>45986</v>
      </c>
      <c r="BU2473" s="220"/>
      <c r="BV2473" s="183"/>
      <c r="BW2473" s="221"/>
      <c r="BX2473" s="183"/>
      <c r="BY2473" s="183"/>
      <c r="BZ2473" s="183"/>
      <c r="CA2473" s="183"/>
      <c r="CB2473" s="183"/>
      <c r="CC2473" s="183"/>
      <c r="CE2473" s="1"/>
      <c r="CF2473" s="1"/>
      <c r="CG2473" s="1"/>
      <c r="CH2473" s="1"/>
      <c r="CI2473" s="1"/>
      <c r="CJ2473" s="1"/>
      <c r="CK2473" s="1"/>
      <c r="CL2473" s="1"/>
      <c r="CM2473" s="1"/>
      <c r="CN2473" s="1"/>
      <c r="CO2473" s="1"/>
    </row>
    <row r="2474" spans="1:93" ht="30" customHeight="1" x14ac:dyDescent="0.2">
      <c r="A2474" s="1">
        <v>2468</v>
      </c>
      <c r="B2474" s="1" t="s">
        <v>619</v>
      </c>
      <c r="C2474" s="1" t="s">
        <v>620</v>
      </c>
      <c r="D2474" s="1" t="s">
        <v>621</v>
      </c>
      <c r="E2474" s="1" t="s">
        <v>622</v>
      </c>
      <c r="F2474" s="1" t="s">
        <v>74</v>
      </c>
      <c r="G2474" s="1">
        <v>4</v>
      </c>
      <c r="H2474" s="1" t="s">
        <v>341</v>
      </c>
      <c r="I2474" s="1" t="s">
        <v>114</v>
      </c>
      <c r="J2474" s="64">
        <v>390</v>
      </c>
      <c r="K2474" s="76">
        <v>2294920</v>
      </c>
      <c r="L2474" s="29">
        <v>45958</v>
      </c>
      <c r="M2474" s="29" t="s">
        <v>4163</v>
      </c>
      <c r="N2474" s="1" t="s">
        <v>478</v>
      </c>
      <c r="O2474" s="28" t="s">
        <v>225</v>
      </c>
      <c r="P2474" s="1" t="s">
        <v>216</v>
      </c>
      <c r="Q2474" s="76">
        <v>9</v>
      </c>
      <c r="R2474" s="1" t="s">
        <v>537</v>
      </c>
      <c r="T2474" s="1" t="s">
        <v>115</v>
      </c>
      <c r="U2474" s="1"/>
      <c r="V2474" s="1"/>
      <c r="W2474" s="4"/>
      <c r="X2474" s="28"/>
      <c r="Y2474" s="33"/>
      <c r="Z2474" s="33"/>
      <c r="AA2474" s="96"/>
      <c r="AB2474" s="178"/>
      <c r="AC2474" s="33">
        <v>25</v>
      </c>
      <c r="AD2474" s="33">
        <v>230</v>
      </c>
      <c r="AE2474" s="33" t="s">
        <v>103</v>
      </c>
      <c r="AF2474" s="33" t="s">
        <v>103</v>
      </c>
      <c r="AG2474" s="33"/>
      <c r="AH2474" s="4"/>
      <c r="AI2474" s="1"/>
      <c r="AJ2474" s="1"/>
      <c r="AK2474" s="1"/>
      <c r="AL2474" s="5"/>
      <c r="AM2474" s="164">
        <f t="shared" si="127"/>
        <v>45961</v>
      </c>
      <c r="AN2474" s="182"/>
      <c r="AO2474" s="183"/>
      <c r="AP2474" s="182"/>
      <c r="AQ2474" s="182"/>
      <c r="AR2474" s="182"/>
      <c r="AS2474" s="182"/>
      <c r="AT2474" s="182"/>
      <c r="AU2474" s="182"/>
      <c r="AV2474" s="182"/>
      <c r="AW2474" s="96"/>
      <c r="AX2474" s="37">
        <f t="shared" si="126"/>
        <v>45965</v>
      </c>
      <c r="AY2474" s="183"/>
      <c r="AZ2474" s="183"/>
      <c r="BA2474" s="183"/>
      <c r="BB2474" s="183"/>
      <c r="BC2474" s="183"/>
      <c r="BD2474" s="183"/>
      <c r="BE2474" s="183"/>
      <c r="BF2474" s="183"/>
      <c r="BG2474" s="183"/>
      <c r="BH2474" s="4"/>
      <c r="BI2474" s="1"/>
      <c r="BJ2474" s="1"/>
      <c r="BK2474" s="1"/>
      <c r="BL2474" s="31"/>
      <c r="BM2474" s="31"/>
      <c r="BN2474" s="1"/>
      <c r="BO2474" s="1"/>
      <c r="BP2474" s="1"/>
      <c r="BQ2474" s="1"/>
      <c r="BR2474" s="1"/>
      <c r="BS2474" s="4"/>
      <c r="BT2474" s="37">
        <f t="shared" si="128"/>
        <v>45986</v>
      </c>
      <c r="BU2474" s="220"/>
      <c r="BV2474" s="183"/>
      <c r="BW2474" s="221"/>
      <c r="BX2474" s="183"/>
      <c r="BY2474" s="183"/>
      <c r="BZ2474" s="183"/>
      <c r="CA2474" s="183"/>
      <c r="CB2474" s="183"/>
      <c r="CC2474" s="183"/>
      <c r="CE2474" s="1"/>
      <c r="CF2474" s="1"/>
      <c r="CG2474" s="1"/>
      <c r="CH2474" s="1"/>
      <c r="CI2474" s="1"/>
      <c r="CJ2474" s="1"/>
      <c r="CK2474" s="1"/>
      <c r="CL2474" s="1"/>
      <c r="CM2474" s="1"/>
      <c r="CN2474" s="1"/>
      <c r="CO2474" s="1"/>
    </row>
    <row r="2475" spans="1:93" ht="30" customHeight="1" x14ac:dyDescent="0.2">
      <c r="A2475" s="1">
        <v>2469</v>
      </c>
      <c r="B2475" s="1" t="s">
        <v>619</v>
      </c>
      <c r="C2475" s="1" t="s">
        <v>620</v>
      </c>
      <c r="D2475" s="1" t="s">
        <v>621</v>
      </c>
      <c r="E2475" s="1" t="s">
        <v>622</v>
      </c>
      <c r="F2475" s="1" t="s">
        <v>74</v>
      </c>
      <c r="G2475" s="1">
        <v>4</v>
      </c>
      <c r="H2475" s="1" t="s">
        <v>341</v>
      </c>
      <c r="I2475" s="1" t="s">
        <v>114</v>
      </c>
      <c r="J2475" s="64">
        <v>425</v>
      </c>
      <c r="K2475" s="76">
        <v>2293352</v>
      </c>
      <c r="L2475" s="29">
        <v>45958</v>
      </c>
      <c r="M2475" s="29" t="s">
        <v>4163</v>
      </c>
      <c r="N2475" s="1" t="s">
        <v>478</v>
      </c>
      <c r="O2475" s="28" t="s">
        <v>225</v>
      </c>
      <c r="P2475" s="1" t="s">
        <v>216</v>
      </c>
      <c r="Q2475" s="76">
        <v>8</v>
      </c>
      <c r="R2475" s="1" t="s">
        <v>537</v>
      </c>
      <c r="T2475" s="1" t="s">
        <v>115</v>
      </c>
      <c r="U2475" s="1"/>
      <c r="V2475" s="1"/>
      <c r="W2475" s="4"/>
      <c r="X2475" s="28"/>
      <c r="Y2475" s="33"/>
      <c r="Z2475" s="33"/>
      <c r="AA2475" s="96"/>
      <c r="AB2475" s="178"/>
      <c r="AC2475" s="33">
        <v>24.5</v>
      </c>
      <c r="AD2475" s="33">
        <v>230</v>
      </c>
      <c r="AE2475" s="33" t="s">
        <v>103</v>
      </c>
      <c r="AF2475" s="33" t="s">
        <v>103</v>
      </c>
      <c r="AG2475" s="33"/>
      <c r="AH2475" s="4"/>
      <c r="AI2475" s="1"/>
      <c r="AJ2475" s="1"/>
      <c r="AK2475" s="1"/>
      <c r="AL2475" s="5"/>
      <c r="AM2475" s="164">
        <f t="shared" si="127"/>
        <v>45961</v>
      </c>
      <c r="AN2475" s="182"/>
      <c r="AO2475" s="183"/>
      <c r="AP2475" s="182"/>
      <c r="AQ2475" s="182"/>
      <c r="AR2475" s="182"/>
      <c r="AS2475" s="182"/>
      <c r="AT2475" s="182"/>
      <c r="AU2475" s="182"/>
      <c r="AV2475" s="182"/>
      <c r="AW2475" s="96"/>
      <c r="AX2475" s="37">
        <f t="shared" si="126"/>
        <v>45965</v>
      </c>
      <c r="AY2475" s="183"/>
      <c r="AZ2475" s="183"/>
      <c r="BA2475" s="183">
        <v>42.9</v>
      </c>
      <c r="BB2475" s="183">
        <v>44.2</v>
      </c>
      <c r="BC2475" s="183">
        <v>41.3</v>
      </c>
      <c r="BD2475" s="183">
        <v>42.9</v>
      </c>
      <c r="BE2475" s="183">
        <v>44.3</v>
      </c>
      <c r="BF2475" s="183">
        <v>42.9</v>
      </c>
      <c r="BG2475" s="183"/>
      <c r="BH2475" s="4"/>
      <c r="BI2475" s="1"/>
      <c r="BJ2475" s="1"/>
      <c r="BK2475" s="1"/>
      <c r="BL2475" s="31"/>
      <c r="BM2475" s="31"/>
      <c r="BN2475" s="1"/>
      <c r="BO2475" s="1"/>
      <c r="BP2475" s="1"/>
      <c r="BQ2475" s="1"/>
      <c r="BR2475" s="1"/>
      <c r="BS2475" s="4"/>
      <c r="BT2475" s="37">
        <f t="shared" si="128"/>
        <v>45986</v>
      </c>
      <c r="BU2475" s="220"/>
      <c r="BV2475" s="183"/>
      <c r="BW2475" s="221">
        <v>58.1</v>
      </c>
      <c r="BX2475" s="183">
        <v>56.9</v>
      </c>
      <c r="BY2475" s="183">
        <v>58.6</v>
      </c>
      <c r="BZ2475" s="183">
        <v>59.6</v>
      </c>
      <c r="CA2475" s="183">
        <v>59.8</v>
      </c>
      <c r="CB2475" s="183">
        <v>58</v>
      </c>
      <c r="CC2475" s="183"/>
      <c r="CE2475" s="1"/>
      <c r="CF2475" s="1"/>
      <c r="CG2475" s="1"/>
      <c r="CH2475" s="1"/>
      <c r="CI2475" s="1"/>
      <c r="CJ2475" s="1"/>
      <c r="CK2475" s="1"/>
      <c r="CL2475" s="1"/>
      <c r="CM2475" s="1"/>
      <c r="CN2475" s="1"/>
      <c r="CO2475" s="1"/>
    </row>
    <row r="2476" spans="1:93" ht="30" customHeight="1" x14ac:dyDescent="0.2">
      <c r="A2476" s="1">
        <v>2470</v>
      </c>
      <c r="B2476" s="1" t="s">
        <v>619</v>
      </c>
      <c r="C2476" s="1" t="s">
        <v>620</v>
      </c>
      <c r="D2476" s="1" t="s">
        <v>621</v>
      </c>
      <c r="E2476" s="1" t="s">
        <v>622</v>
      </c>
      <c r="F2476" s="1" t="s">
        <v>74</v>
      </c>
      <c r="G2476" s="1">
        <v>4</v>
      </c>
      <c r="H2476" s="1" t="s">
        <v>341</v>
      </c>
      <c r="I2476" s="1" t="s">
        <v>114</v>
      </c>
      <c r="J2476" s="64">
        <v>392</v>
      </c>
      <c r="K2476" s="76">
        <v>2294921</v>
      </c>
      <c r="L2476" s="29">
        <v>45958</v>
      </c>
      <c r="M2476" s="29" t="s">
        <v>4163</v>
      </c>
      <c r="N2476" s="1" t="s">
        <v>478</v>
      </c>
      <c r="O2476" s="28" t="s">
        <v>225</v>
      </c>
      <c r="P2476" s="1" t="s">
        <v>216</v>
      </c>
      <c r="Q2476" s="76">
        <v>9</v>
      </c>
      <c r="R2476" s="1" t="s">
        <v>537</v>
      </c>
      <c r="T2476" s="1" t="s">
        <v>115</v>
      </c>
      <c r="U2476" s="1"/>
      <c r="V2476" s="1"/>
      <c r="W2476" s="4"/>
      <c r="X2476" s="28"/>
      <c r="Y2476" s="33"/>
      <c r="Z2476" s="33"/>
      <c r="AA2476" s="96"/>
      <c r="AB2476" s="178"/>
      <c r="AC2476" s="33">
        <v>25</v>
      </c>
      <c r="AD2476" s="33">
        <v>215</v>
      </c>
      <c r="AE2476" s="33" t="s">
        <v>103</v>
      </c>
      <c r="AF2476" s="33" t="s">
        <v>103</v>
      </c>
      <c r="AG2476" s="33"/>
      <c r="AH2476" s="4"/>
      <c r="AI2476" s="1"/>
      <c r="AJ2476" s="1"/>
      <c r="AK2476" s="1"/>
      <c r="AL2476" s="5"/>
      <c r="AM2476" s="164">
        <f t="shared" si="127"/>
        <v>45961</v>
      </c>
      <c r="AN2476" s="182"/>
      <c r="AO2476" s="183"/>
      <c r="AP2476" s="182"/>
      <c r="AQ2476" s="182"/>
      <c r="AR2476" s="182"/>
      <c r="AS2476" s="182"/>
      <c r="AT2476" s="182"/>
      <c r="AU2476" s="182"/>
      <c r="AV2476" s="182"/>
      <c r="AW2476" s="96"/>
      <c r="AX2476" s="37">
        <f t="shared" si="126"/>
        <v>45965</v>
      </c>
      <c r="AY2476" s="183"/>
      <c r="AZ2476" s="183"/>
      <c r="BA2476" s="183"/>
      <c r="BB2476" s="183"/>
      <c r="BC2476" s="183"/>
      <c r="BD2476" s="183"/>
      <c r="BE2476" s="183"/>
      <c r="BF2476" s="183"/>
      <c r="BG2476" s="183"/>
      <c r="BH2476" s="4"/>
      <c r="BI2476" s="1"/>
      <c r="BJ2476" s="1"/>
      <c r="BK2476" s="1"/>
      <c r="BL2476" s="31"/>
      <c r="BM2476" s="31"/>
      <c r="BN2476" s="1"/>
      <c r="BO2476" s="1"/>
      <c r="BP2476" s="1"/>
      <c r="BQ2476" s="1"/>
      <c r="BR2476" s="1"/>
      <c r="BS2476" s="4"/>
      <c r="BT2476" s="37">
        <f t="shared" si="128"/>
        <v>45986</v>
      </c>
      <c r="BU2476" s="220"/>
      <c r="BV2476" s="183"/>
      <c r="BW2476" s="221"/>
      <c r="BX2476" s="183"/>
      <c r="BY2476" s="183"/>
      <c r="BZ2476" s="183"/>
      <c r="CA2476" s="183"/>
      <c r="CB2476" s="183"/>
      <c r="CC2476" s="183"/>
      <c r="CE2476" s="1"/>
      <c r="CF2476" s="1"/>
      <c r="CG2476" s="1"/>
      <c r="CH2476" s="1"/>
      <c r="CI2476" s="1"/>
      <c r="CJ2476" s="1"/>
      <c r="CK2476" s="1"/>
      <c r="CL2476" s="1"/>
      <c r="CM2476" s="1"/>
      <c r="CN2476" s="1"/>
      <c r="CO2476" s="1"/>
    </row>
    <row r="2477" spans="1:93" ht="30" customHeight="1" x14ac:dyDescent="0.2">
      <c r="A2477" s="1">
        <v>2471</v>
      </c>
      <c r="B2477" s="1" t="s">
        <v>619</v>
      </c>
      <c r="C2477" s="1" t="s">
        <v>620</v>
      </c>
      <c r="D2477" s="1" t="s">
        <v>621</v>
      </c>
      <c r="E2477" s="1" t="s">
        <v>622</v>
      </c>
      <c r="F2477" s="1" t="s">
        <v>74</v>
      </c>
      <c r="G2477" s="1">
        <v>4</v>
      </c>
      <c r="H2477" s="1" t="s">
        <v>341</v>
      </c>
      <c r="I2477" s="1" t="s">
        <v>114</v>
      </c>
      <c r="J2477" s="64">
        <v>436</v>
      </c>
      <c r="K2477" s="76">
        <v>2293353</v>
      </c>
      <c r="L2477" s="29">
        <v>45958</v>
      </c>
      <c r="M2477" s="29" t="s">
        <v>4163</v>
      </c>
      <c r="N2477" s="1" t="s">
        <v>478</v>
      </c>
      <c r="O2477" s="28" t="s">
        <v>225</v>
      </c>
      <c r="P2477" s="1" t="s">
        <v>216</v>
      </c>
      <c r="Q2477" s="76">
        <v>9</v>
      </c>
      <c r="R2477" s="1" t="s">
        <v>537</v>
      </c>
      <c r="T2477" s="1" t="s">
        <v>115</v>
      </c>
      <c r="U2477" s="1"/>
      <c r="V2477" s="1"/>
      <c r="W2477" s="4"/>
      <c r="X2477" s="28"/>
      <c r="Y2477" s="33"/>
      <c r="Z2477" s="33"/>
      <c r="AA2477" s="96"/>
      <c r="AB2477" s="178"/>
      <c r="AC2477" s="33">
        <v>24.5</v>
      </c>
      <c r="AD2477" s="33">
        <v>240</v>
      </c>
      <c r="AE2477" s="33" t="s">
        <v>103</v>
      </c>
      <c r="AF2477" s="33" t="s">
        <v>103</v>
      </c>
      <c r="AG2477" s="33"/>
      <c r="AH2477" s="4"/>
      <c r="AI2477" s="1"/>
      <c r="AJ2477" s="1"/>
      <c r="AK2477" s="1"/>
      <c r="AL2477" s="5"/>
      <c r="AM2477" s="164">
        <f t="shared" si="127"/>
        <v>45961</v>
      </c>
      <c r="AN2477" s="182"/>
      <c r="AO2477" s="183"/>
      <c r="AP2477" s="182"/>
      <c r="AQ2477" s="182"/>
      <c r="AR2477" s="182"/>
      <c r="AS2477" s="182"/>
      <c r="AT2477" s="182"/>
      <c r="AU2477" s="182"/>
      <c r="AV2477" s="182"/>
      <c r="AW2477" s="96"/>
      <c r="AX2477" s="37">
        <f t="shared" si="126"/>
        <v>45965</v>
      </c>
      <c r="AY2477" s="183"/>
      <c r="AZ2477" s="183"/>
      <c r="BA2477" s="183"/>
      <c r="BB2477" s="183"/>
      <c r="BC2477" s="183"/>
      <c r="BD2477" s="183"/>
      <c r="BE2477" s="183"/>
      <c r="BF2477" s="183"/>
      <c r="BG2477" s="183"/>
      <c r="BH2477" s="4"/>
      <c r="BI2477" s="1"/>
      <c r="BJ2477" s="1"/>
      <c r="BK2477" s="1"/>
      <c r="BL2477" s="31"/>
      <c r="BM2477" s="31"/>
      <c r="BN2477" s="1"/>
      <c r="BO2477" s="1"/>
      <c r="BP2477" s="1"/>
      <c r="BQ2477" s="1"/>
      <c r="BR2477" s="1"/>
      <c r="BS2477" s="4"/>
      <c r="BT2477" s="37">
        <f t="shared" si="128"/>
        <v>45986</v>
      </c>
      <c r="BU2477" s="220"/>
      <c r="BV2477" s="183"/>
      <c r="BW2477" s="221"/>
      <c r="BX2477" s="183"/>
      <c r="BY2477" s="183"/>
      <c r="BZ2477" s="183"/>
      <c r="CA2477" s="183"/>
      <c r="CB2477" s="183"/>
      <c r="CC2477" s="183"/>
      <c r="CE2477" s="1"/>
      <c r="CF2477" s="1"/>
      <c r="CG2477" s="1"/>
      <c r="CH2477" s="1"/>
      <c r="CI2477" s="1"/>
      <c r="CJ2477" s="1"/>
      <c r="CK2477" s="1"/>
      <c r="CL2477" s="1"/>
      <c r="CM2477" s="1"/>
      <c r="CN2477" s="1"/>
      <c r="CO2477" s="1"/>
    </row>
    <row r="2478" spans="1:93" ht="30" customHeight="1" x14ac:dyDescent="0.2">
      <c r="A2478" s="1">
        <v>2472</v>
      </c>
      <c r="B2478" s="1" t="s">
        <v>619</v>
      </c>
      <c r="C2478" s="1" t="s">
        <v>620</v>
      </c>
      <c r="D2478" s="1" t="s">
        <v>621</v>
      </c>
      <c r="E2478" s="1" t="s">
        <v>622</v>
      </c>
      <c r="F2478" s="1" t="s">
        <v>74</v>
      </c>
      <c r="G2478" s="1">
        <v>4</v>
      </c>
      <c r="H2478" s="1" t="s">
        <v>341</v>
      </c>
      <c r="I2478" s="1" t="s">
        <v>114</v>
      </c>
      <c r="J2478" s="64">
        <v>303</v>
      </c>
      <c r="K2478" s="76">
        <v>2294922</v>
      </c>
      <c r="L2478" s="29">
        <v>45958</v>
      </c>
      <c r="M2478" s="29" t="s">
        <v>4163</v>
      </c>
      <c r="N2478" s="1" t="s">
        <v>478</v>
      </c>
      <c r="O2478" s="28" t="s">
        <v>225</v>
      </c>
      <c r="P2478" s="1" t="s">
        <v>216</v>
      </c>
      <c r="Q2478" s="76">
        <v>8</v>
      </c>
      <c r="R2478" s="1" t="s">
        <v>537</v>
      </c>
      <c r="T2478" s="1" t="s">
        <v>115</v>
      </c>
      <c r="U2478" s="1"/>
      <c r="V2478" s="1"/>
      <c r="W2478" s="4"/>
      <c r="X2478" s="28"/>
      <c r="Y2478" s="33"/>
      <c r="Z2478" s="33"/>
      <c r="AA2478" s="96"/>
      <c r="AB2478" s="178"/>
      <c r="AC2478" s="33">
        <v>23</v>
      </c>
      <c r="AD2478" s="33">
        <v>240</v>
      </c>
      <c r="AE2478" s="33" t="s">
        <v>103</v>
      </c>
      <c r="AF2478" s="33" t="s">
        <v>103</v>
      </c>
      <c r="AG2478" s="33"/>
      <c r="AH2478" s="4"/>
      <c r="AI2478" s="1"/>
      <c r="AJ2478" s="1"/>
      <c r="AK2478" s="1"/>
      <c r="AL2478" s="5"/>
      <c r="AM2478" s="164">
        <f t="shared" si="127"/>
        <v>45961</v>
      </c>
      <c r="AN2478" s="182"/>
      <c r="AO2478" s="183"/>
      <c r="AP2478" s="182"/>
      <c r="AQ2478" s="182"/>
      <c r="AR2478" s="182"/>
      <c r="AS2478" s="182"/>
      <c r="AT2478" s="182"/>
      <c r="AU2478" s="182"/>
      <c r="AV2478" s="182"/>
      <c r="AW2478" s="96"/>
      <c r="AX2478" s="37">
        <f t="shared" si="126"/>
        <v>45965</v>
      </c>
      <c r="AY2478" s="183"/>
      <c r="AZ2478" s="183"/>
      <c r="BA2478" s="183"/>
      <c r="BB2478" s="183"/>
      <c r="BC2478" s="183"/>
      <c r="BD2478" s="183"/>
      <c r="BE2478" s="183"/>
      <c r="BF2478" s="183"/>
      <c r="BG2478" s="183"/>
      <c r="BH2478" s="4"/>
      <c r="BI2478" s="1"/>
      <c r="BJ2478" s="1"/>
      <c r="BK2478" s="1"/>
      <c r="BL2478" s="31"/>
      <c r="BM2478" s="31"/>
      <c r="BN2478" s="1"/>
      <c r="BO2478" s="1"/>
      <c r="BP2478" s="1"/>
      <c r="BQ2478" s="1"/>
      <c r="BR2478" s="1"/>
      <c r="BS2478" s="4"/>
      <c r="BT2478" s="37">
        <f t="shared" si="128"/>
        <v>45986</v>
      </c>
      <c r="BU2478" s="220"/>
      <c r="BV2478" s="183"/>
      <c r="BW2478" s="221"/>
      <c r="BX2478" s="183"/>
      <c r="BY2478" s="183"/>
      <c r="BZ2478" s="183"/>
      <c r="CA2478" s="183"/>
      <c r="CB2478" s="183"/>
      <c r="CC2478" s="183"/>
      <c r="CE2478" s="1"/>
      <c r="CF2478" s="1"/>
      <c r="CG2478" s="1"/>
      <c r="CH2478" s="1"/>
      <c r="CI2478" s="1"/>
      <c r="CJ2478" s="1"/>
      <c r="CK2478" s="1"/>
      <c r="CL2478" s="1"/>
      <c r="CM2478" s="1"/>
      <c r="CN2478" s="1"/>
      <c r="CO2478" s="1"/>
    </row>
    <row r="2479" spans="1:93" ht="30" customHeight="1" x14ac:dyDescent="0.2">
      <c r="A2479" s="1">
        <v>2473</v>
      </c>
      <c r="B2479" s="1" t="s">
        <v>619</v>
      </c>
      <c r="C2479" s="1" t="s">
        <v>620</v>
      </c>
      <c r="D2479" s="1" t="s">
        <v>621</v>
      </c>
      <c r="E2479" s="1" t="s">
        <v>622</v>
      </c>
      <c r="F2479" s="1" t="s">
        <v>74</v>
      </c>
      <c r="G2479" s="1">
        <v>4</v>
      </c>
      <c r="H2479" s="1" t="s">
        <v>341</v>
      </c>
      <c r="I2479" s="1" t="s">
        <v>114</v>
      </c>
      <c r="J2479" s="64">
        <v>551</v>
      </c>
      <c r="K2479" s="76">
        <v>2293354</v>
      </c>
      <c r="L2479" s="29">
        <v>45958</v>
      </c>
      <c r="M2479" s="29" t="s">
        <v>4163</v>
      </c>
      <c r="N2479" s="1" t="s">
        <v>478</v>
      </c>
      <c r="O2479" s="28" t="s">
        <v>225</v>
      </c>
      <c r="P2479" s="1" t="s">
        <v>216</v>
      </c>
      <c r="Q2479" s="76">
        <v>12</v>
      </c>
      <c r="R2479" s="1" t="s">
        <v>537</v>
      </c>
      <c r="S2479" s="1">
        <v>6</v>
      </c>
      <c r="T2479" s="1" t="s">
        <v>115</v>
      </c>
      <c r="U2479" s="1"/>
      <c r="V2479" s="1"/>
      <c r="W2479" s="4"/>
      <c r="X2479" s="28"/>
      <c r="Y2479" s="33"/>
      <c r="Z2479" s="33"/>
      <c r="AA2479" s="96"/>
      <c r="AB2479" s="178"/>
      <c r="AC2479" s="33">
        <v>25</v>
      </c>
      <c r="AD2479" s="33">
        <v>235</v>
      </c>
      <c r="AE2479" s="33" t="s">
        <v>103</v>
      </c>
      <c r="AF2479" s="33" t="s">
        <v>103</v>
      </c>
      <c r="AG2479" s="33"/>
      <c r="AH2479" s="4"/>
      <c r="AI2479" s="1"/>
      <c r="AJ2479" s="1"/>
      <c r="AK2479" s="1"/>
      <c r="AL2479" s="5"/>
      <c r="AM2479" s="164">
        <f t="shared" si="127"/>
        <v>45961</v>
      </c>
      <c r="AN2479" s="182"/>
      <c r="AO2479" s="183"/>
      <c r="AP2479" s="182"/>
      <c r="AQ2479" s="182"/>
      <c r="AR2479" s="182"/>
      <c r="AS2479" s="182"/>
      <c r="AT2479" s="182"/>
      <c r="AU2479" s="182"/>
      <c r="AV2479" s="182"/>
      <c r="AW2479" s="96"/>
      <c r="AX2479" s="37">
        <f t="shared" si="126"/>
        <v>45965</v>
      </c>
      <c r="AY2479" s="183"/>
      <c r="AZ2479" s="183"/>
      <c r="BA2479" s="183"/>
      <c r="BB2479" s="183"/>
      <c r="BC2479" s="183"/>
      <c r="BD2479" s="183"/>
      <c r="BE2479" s="183"/>
      <c r="BF2479" s="183"/>
      <c r="BG2479" s="183"/>
      <c r="BH2479" s="4"/>
      <c r="BI2479" s="1"/>
      <c r="BJ2479" s="1"/>
      <c r="BK2479" s="1"/>
      <c r="BL2479" s="31"/>
      <c r="BM2479" s="31"/>
      <c r="BN2479" s="1"/>
      <c r="BO2479" s="1"/>
      <c r="BP2479" s="1"/>
      <c r="BQ2479" s="1"/>
      <c r="BR2479" s="1"/>
      <c r="BS2479" s="4"/>
      <c r="BT2479" s="37">
        <f t="shared" si="128"/>
        <v>45986</v>
      </c>
      <c r="BU2479" s="220"/>
      <c r="BV2479" s="183"/>
      <c r="BW2479" s="221"/>
      <c r="BX2479" s="183"/>
      <c r="BY2479" s="183"/>
      <c r="BZ2479" s="183"/>
      <c r="CA2479" s="183"/>
      <c r="CB2479" s="183"/>
      <c r="CC2479" s="183"/>
      <c r="CE2479" s="1"/>
      <c r="CF2479" s="1"/>
      <c r="CG2479" s="1"/>
      <c r="CH2479" s="1"/>
      <c r="CI2479" s="1"/>
      <c r="CJ2479" s="1"/>
      <c r="CK2479" s="1"/>
      <c r="CL2479" s="1"/>
      <c r="CM2479" s="1"/>
      <c r="CN2479" s="1"/>
      <c r="CO2479" s="1"/>
    </row>
    <row r="2480" spans="1:93" ht="30" customHeight="1" x14ac:dyDescent="0.2">
      <c r="A2480" s="1">
        <v>2474</v>
      </c>
      <c r="B2480" s="1" t="s">
        <v>619</v>
      </c>
      <c r="C2480" s="1" t="s">
        <v>620</v>
      </c>
      <c r="D2480" s="1" t="s">
        <v>621</v>
      </c>
      <c r="E2480" s="1" t="s">
        <v>622</v>
      </c>
      <c r="F2480" s="1" t="s">
        <v>74</v>
      </c>
      <c r="G2480" s="1">
        <v>4</v>
      </c>
      <c r="H2480" s="1" t="s">
        <v>341</v>
      </c>
      <c r="I2480" s="1" t="s">
        <v>114</v>
      </c>
      <c r="J2480" s="64">
        <v>553</v>
      </c>
      <c r="K2480" s="76">
        <v>2294923</v>
      </c>
      <c r="L2480" s="29">
        <v>45958</v>
      </c>
      <c r="M2480" s="29" t="s">
        <v>4163</v>
      </c>
      <c r="N2480" s="1" t="s">
        <v>478</v>
      </c>
      <c r="O2480" s="28" t="s">
        <v>225</v>
      </c>
      <c r="P2480" s="1" t="s">
        <v>216</v>
      </c>
      <c r="Q2480" s="76">
        <v>12</v>
      </c>
      <c r="R2480" s="1" t="s">
        <v>537</v>
      </c>
      <c r="T2480" s="1" t="s">
        <v>115</v>
      </c>
      <c r="U2480" s="1"/>
      <c r="V2480" s="1"/>
      <c r="W2480" s="4"/>
      <c r="X2480" s="28"/>
      <c r="Y2480" s="33"/>
      <c r="Z2480" s="33"/>
      <c r="AA2480" s="96"/>
      <c r="AB2480" s="178"/>
      <c r="AC2480" s="33">
        <v>24.5</v>
      </c>
      <c r="AD2480" s="33">
        <v>210</v>
      </c>
      <c r="AE2480" s="33" t="s">
        <v>103</v>
      </c>
      <c r="AF2480" s="33" t="s">
        <v>103</v>
      </c>
      <c r="AG2480" s="33"/>
      <c r="AH2480" s="4"/>
      <c r="AI2480" s="1"/>
      <c r="AJ2480" s="1"/>
      <c r="AK2480" s="1"/>
      <c r="AL2480" s="5"/>
      <c r="AM2480" s="164">
        <f t="shared" si="127"/>
        <v>45961</v>
      </c>
      <c r="AN2480" s="182"/>
      <c r="AO2480" s="183"/>
      <c r="AP2480" s="182"/>
      <c r="AQ2480" s="182"/>
      <c r="AR2480" s="182"/>
      <c r="AS2480" s="182"/>
      <c r="AT2480" s="182"/>
      <c r="AU2480" s="182"/>
      <c r="AV2480" s="182"/>
      <c r="AW2480" s="96"/>
      <c r="AX2480" s="37">
        <f t="shared" si="126"/>
        <v>45965</v>
      </c>
      <c r="AY2480" s="183"/>
      <c r="AZ2480" s="183"/>
      <c r="BA2480" s="183"/>
      <c r="BB2480" s="183"/>
      <c r="BC2480" s="183"/>
      <c r="BD2480" s="183"/>
      <c r="BE2480" s="183"/>
      <c r="BF2480" s="183"/>
      <c r="BG2480" s="183"/>
      <c r="BH2480" s="4"/>
      <c r="BI2480" s="1"/>
      <c r="BJ2480" s="1"/>
      <c r="BK2480" s="1"/>
      <c r="BL2480" s="31"/>
      <c r="BM2480" s="31"/>
      <c r="BN2480" s="1"/>
      <c r="BO2480" s="1"/>
      <c r="BP2480" s="1"/>
      <c r="BQ2480" s="1"/>
      <c r="BR2480" s="1"/>
      <c r="BS2480" s="4"/>
      <c r="BT2480" s="37">
        <f t="shared" si="128"/>
        <v>45986</v>
      </c>
      <c r="BU2480" s="220"/>
      <c r="BV2480" s="183"/>
      <c r="BW2480" s="221"/>
      <c r="BX2480" s="183"/>
      <c r="BY2480" s="183"/>
      <c r="BZ2480" s="183"/>
      <c r="CA2480" s="183"/>
      <c r="CB2480" s="183"/>
      <c r="CC2480" s="183"/>
      <c r="CE2480" s="1"/>
      <c r="CF2480" s="1"/>
      <c r="CG2480" s="1"/>
      <c r="CH2480" s="1"/>
      <c r="CI2480" s="1"/>
      <c r="CJ2480" s="1"/>
      <c r="CK2480" s="1"/>
      <c r="CL2480" s="1"/>
      <c r="CM2480" s="1"/>
      <c r="CN2480" s="1"/>
      <c r="CO2480" s="1"/>
    </row>
    <row r="2481" spans="1:93" ht="30" customHeight="1" x14ac:dyDescent="0.2">
      <c r="A2481" s="1">
        <v>2475</v>
      </c>
      <c r="B2481" s="1" t="s">
        <v>619</v>
      </c>
      <c r="C2481" s="1" t="s">
        <v>620</v>
      </c>
      <c r="D2481" s="1" t="s">
        <v>621</v>
      </c>
      <c r="E2481" s="1" t="s">
        <v>622</v>
      </c>
      <c r="F2481" s="1" t="s">
        <v>74</v>
      </c>
      <c r="G2481" s="1">
        <v>4</v>
      </c>
      <c r="H2481" s="1" t="s">
        <v>341</v>
      </c>
      <c r="I2481" s="1" t="s">
        <v>114</v>
      </c>
      <c r="J2481" s="64">
        <v>554</v>
      </c>
      <c r="K2481" s="76">
        <v>2293355</v>
      </c>
      <c r="L2481" s="29">
        <v>45958</v>
      </c>
      <c r="M2481" s="29" t="s">
        <v>4163</v>
      </c>
      <c r="N2481" s="1" t="s">
        <v>478</v>
      </c>
      <c r="O2481" s="28" t="s">
        <v>225</v>
      </c>
      <c r="P2481" s="1" t="s">
        <v>216</v>
      </c>
      <c r="Q2481" s="76">
        <v>12</v>
      </c>
      <c r="R2481" s="1" t="s">
        <v>537</v>
      </c>
      <c r="T2481" s="1" t="s">
        <v>115</v>
      </c>
      <c r="U2481" s="1"/>
      <c r="V2481" s="1"/>
      <c r="W2481" s="4"/>
      <c r="X2481" s="28"/>
      <c r="Y2481" s="33"/>
      <c r="Z2481" s="33"/>
      <c r="AA2481" s="96"/>
      <c r="AB2481" s="178"/>
      <c r="AC2481" s="33">
        <v>22.5</v>
      </c>
      <c r="AD2481" s="33">
        <v>240</v>
      </c>
      <c r="AE2481" s="33" t="s">
        <v>103</v>
      </c>
      <c r="AF2481" s="33" t="s">
        <v>103</v>
      </c>
      <c r="AG2481" s="33"/>
      <c r="AH2481" s="4"/>
      <c r="AI2481" s="1"/>
      <c r="AJ2481" s="1"/>
      <c r="AK2481" s="1"/>
      <c r="AL2481" s="5"/>
      <c r="AM2481" s="164">
        <f t="shared" si="127"/>
        <v>45961</v>
      </c>
      <c r="AN2481" s="182"/>
      <c r="AO2481" s="183"/>
      <c r="AP2481" s="182"/>
      <c r="AQ2481" s="182"/>
      <c r="AR2481" s="182"/>
      <c r="AS2481" s="182"/>
      <c r="AT2481" s="182"/>
      <c r="AU2481" s="182"/>
      <c r="AV2481" s="182"/>
      <c r="AW2481" s="96"/>
      <c r="AX2481" s="37">
        <f t="shared" si="126"/>
        <v>45965</v>
      </c>
      <c r="AY2481" s="183"/>
      <c r="AZ2481" s="183"/>
      <c r="BA2481" s="183"/>
      <c r="BB2481" s="183"/>
      <c r="BC2481" s="183"/>
      <c r="BD2481" s="183"/>
      <c r="BE2481" s="183"/>
      <c r="BF2481" s="183"/>
      <c r="BG2481" s="183"/>
      <c r="BH2481" s="4"/>
      <c r="BI2481" s="1"/>
      <c r="BJ2481" s="1"/>
      <c r="BK2481" s="1"/>
      <c r="BL2481" s="31"/>
      <c r="BM2481" s="31"/>
      <c r="BN2481" s="1"/>
      <c r="BO2481" s="1"/>
      <c r="BP2481" s="1"/>
      <c r="BQ2481" s="1"/>
      <c r="BR2481" s="1"/>
      <c r="BS2481" s="4"/>
      <c r="BT2481" s="37">
        <f t="shared" si="128"/>
        <v>45986</v>
      </c>
      <c r="BU2481" s="220"/>
      <c r="BV2481" s="183"/>
      <c r="BW2481" s="221"/>
      <c r="BX2481" s="183"/>
      <c r="BY2481" s="183"/>
      <c r="BZ2481" s="183"/>
      <c r="CA2481" s="183"/>
      <c r="CB2481" s="183"/>
      <c r="CC2481" s="183"/>
      <c r="CE2481" s="1"/>
      <c r="CF2481" s="1"/>
      <c r="CG2481" s="1"/>
      <c r="CH2481" s="1"/>
      <c r="CI2481" s="1"/>
      <c r="CJ2481" s="1"/>
      <c r="CK2481" s="1"/>
      <c r="CL2481" s="1"/>
      <c r="CM2481" s="1"/>
      <c r="CN2481" s="1"/>
      <c r="CO2481" s="1"/>
    </row>
    <row r="2482" spans="1:93" ht="30" customHeight="1" x14ac:dyDescent="0.2">
      <c r="A2482" s="1">
        <v>2476</v>
      </c>
      <c r="B2482" s="1" t="s">
        <v>619</v>
      </c>
      <c r="C2482" s="1" t="s">
        <v>620</v>
      </c>
      <c r="D2482" s="1" t="s">
        <v>621</v>
      </c>
      <c r="E2482" s="1" t="s">
        <v>622</v>
      </c>
      <c r="F2482" s="1" t="s">
        <v>74</v>
      </c>
      <c r="G2482" s="1">
        <v>4</v>
      </c>
      <c r="H2482" s="1" t="s">
        <v>341</v>
      </c>
      <c r="I2482" s="1" t="s">
        <v>114</v>
      </c>
      <c r="J2482" s="64">
        <v>433</v>
      </c>
      <c r="K2482" s="76">
        <v>2294924</v>
      </c>
      <c r="L2482" s="29">
        <v>45958</v>
      </c>
      <c r="M2482" s="29" t="s">
        <v>4163</v>
      </c>
      <c r="N2482" s="1" t="s">
        <v>478</v>
      </c>
      <c r="O2482" s="28" t="s">
        <v>225</v>
      </c>
      <c r="P2482" s="1" t="s">
        <v>216</v>
      </c>
      <c r="Q2482" s="76">
        <v>9</v>
      </c>
      <c r="R2482" s="1" t="s">
        <v>537</v>
      </c>
      <c r="T2482" s="1" t="s">
        <v>115</v>
      </c>
      <c r="U2482" s="1"/>
      <c r="V2482" s="1"/>
      <c r="W2482" s="4"/>
      <c r="X2482" s="28"/>
      <c r="Y2482" s="33"/>
      <c r="Z2482" s="33"/>
      <c r="AA2482" s="96"/>
      <c r="AB2482" s="178"/>
      <c r="AC2482" s="33">
        <v>26</v>
      </c>
      <c r="AD2482" s="33">
        <v>210</v>
      </c>
      <c r="AE2482" s="33" t="s">
        <v>103</v>
      </c>
      <c r="AF2482" s="33" t="s">
        <v>103</v>
      </c>
      <c r="AG2482" s="33"/>
      <c r="AH2482" s="4"/>
      <c r="AI2482" s="1"/>
      <c r="AJ2482" s="1"/>
      <c r="AK2482" s="1"/>
      <c r="AL2482" s="5"/>
      <c r="AM2482" s="164">
        <f t="shared" si="127"/>
        <v>45961</v>
      </c>
      <c r="AN2482" s="182"/>
      <c r="AO2482" s="183"/>
      <c r="AP2482" s="182"/>
      <c r="AQ2482" s="182"/>
      <c r="AR2482" s="182"/>
      <c r="AS2482" s="182"/>
      <c r="AT2482" s="182"/>
      <c r="AU2482" s="182"/>
      <c r="AV2482" s="182"/>
      <c r="AW2482" s="96"/>
      <c r="AX2482" s="37">
        <f t="shared" si="126"/>
        <v>45965</v>
      </c>
      <c r="AY2482" s="183"/>
      <c r="AZ2482" s="183"/>
      <c r="BA2482" s="183"/>
      <c r="BB2482" s="183"/>
      <c r="BC2482" s="183"/>
      <c r="BD2482" s="183"/>
      <c r="BE2482" s="183"/>
      <c r="BF2482" s="183"/>
      <c r="BG2482" s="183"/>
      <c r="BH2482" s="4"/>
      <c r="BI2482" s="1"/>
      <c r="BJ2482" s="1"/>
      <c r="BK2482" s="1"/>
      <c r="BL2482" s="31"/>
      <c r="BM2482" s="31"/>
      <c r="BN2482" s="1"/>
      <c r="BO2482" s="1"/>
      <c r="BP2482" s="1"/>
      <c r="BQ2482" s="1"/>
      <c r="BR2482" s="1"/>
      <c r="BS2482" s="4"/>
      <c r="BT2482" s="37">
        <f t="shared" si="128"/>
        <v>45986</v>
      </c>
      <c r="BU2482" s="220"/>
      <c r="BV2482" s="183"/>
      <c r="BW2482" s="221"/>
      <c r="BX2482" s="183"/>
      <c r="BY2482" s="183"/>
      <c r="BZ2482" s="183"/>
      <c r="CA2482" s="183"/>
      <c r="CB2482" s="183"/>
      <c r="CC2482" s="183"/>
      <c r="CE2482" s="1"/>
      <c r="CF2482" s="1"/>
      <c r="CG2482" s="1"/>
      <c r="CH2482" s="1"/>
      <c r="CI2482" s="1"/>
      <c r="CJ2482" s="1"/>
      <c r="CK2482" s="1"/>
      <c r="CL2482" s="1"/>
      <c r="CM2482" s="1"/>
      <c r="CN2482" s="1"/>
      <c r="CO2482" s="1"/>
    </row>
    <row r="2483" spans="1:93" ht="30" customHeight="1" x14ac:dyDescent="0.2">
      <c r="A2483" s="1">
        <v>2477</v>
      </c>
      <c r="B2483" s="1" t="s">
        <v>619</v>
      </c>
      <c r="C2483" s="1" t="s">
        <v>620</v>
      </c>
      <c r="D2483" s="1" t="s">
        <v>621</v>
      </c>
      <c r="E2483" s="1" t="s">
        <v>622</v>
      </c>
      <c r="F2483" s="1" t="s">
        <v>74</v>
      </c>
      <c r="G2483" s="1">
        <v>4</v>
      </c>
      <c r="H2483" s="1" t="s">
        <v>341</v>
      </c>
      <c r="I2483" s="1" t="s">
        <v>114</v>
      </c>
      <c r="J2483" s="64">
        <v>393</v>
      </c>
      <c r="K2483" s="76">
        <v>2293356</v>
      </c>
      <c r="L2483" s="29">
        <v>45958</v>
      </c>
      <c r="M2483" s="29" t="s">
        <v>4163</v>
      </c>
      <c r="N2483" s="1" t="s">
        <v>478</v>
      </c>
      <c r="O2483" s="28" t="s">
        <v>225</v>
      </c>
      <c r="P2483" s="1" t="s">
        <v>216</v>
      </c>
      <c r="Q2483" s="76">
        <v>9</v>
      </c>
      <c r="R2483" s="1" t="s">
        <v>537</v>
      </c>
      <c r="T2483" s="1" t="s">
        <v>115</v>
      </c>
      <c r="U2483" s="1"/>
      <c r="V2483" s="1"/>
      <c r="W2483" s="4"/>
      <c r="X2483" s="28"/>
      <c r="Y2483" s="33"/>
      <c r="Z2483" s="33"/>
      <c r="AA2483" s="96"/>
      <c r="AB2483" s="178"/>
      <c r="AC2483" s="33">
        <v>24.5</v>
      </c>
      <c r="AD2483" s="33">
        <v>240</v>
      </c>
      <c r="AE2483" s="33" t="s">
        <v>103</v>
      </c>
      <c r="AF2483" s="33" t="s">
        <v>103</v>
      </c>
      <c r="AG2483" s="33"/>
      <c r="AH2483" s="4"/>
      <c r="AI2483" s="1"/>
      <c r="AJ2483" s="1"/>
      <c r="AK2483" s="1"/>
      <c r="AL2483" s="5"/>
      <c r="AM2483" s="164">
        <f t="shared" si="127"/>
        <v>45961</v>
      </c>
      <c r="AN2483" s="182"/>
      <c r="AO2483" s="183"/>
      <c r="AP2483" s="182"/>
      <c r="AQ2483" s="182"/>
      <c r="AR2483" s="182"/>
      <c r="AS2483" s="182"/>
      <c r="AT2483" s="182"/>
      <c r="AU2483" s="182"/>
      <c r="AV2483" s="182"/>
      <c r="AW2483" s="96"/>
      <c r="AX2483" s="37">
        <f t="shared" si="126"/>
        <v>45965</v>
      </c>
      <c r="AY2483" s="183"/>
      <c r="AZ2483" s="183"/>
      <c r="BA2483" s="183"/>
      <c r="BB2483" s="183"/>
      <c r="BC2483" s="183"/>
      <c r="BD2483" s="183"/>
      <c r="BE2483" s="183"/>
      <c r="BF2483" s="183"/>
      <c r="BG2483" s="183"/>
      <c r="BH2483" s="4"/>
      <c r="BI2483" s="1"/>
      <c r="BJ2483" s="1"/>
      <c r="BK2483" s="1"/>
      <c r="BL2483" s="31"/>
      <c r="BM2483" s="31"/>
      <c r="BN2483" s="1"/>
      <c r="BO2483" s="1"/>
      <c r="BP2483" s="1"/>
      <c r="BQ2483" s="1"/>
      <c r="BR2483" s="1"/>
      <c r="BS2483" s="4"/>
      <c r="BT2483" s="37">
        <f t="shared" si="128"/>
        <v>45986</v>
      </c>
      <c r="BU2483" s="220"/>
      <c r="BV2483" s="183"/>
      <c r="BW2483" s="221"/>
      <c r="BX2483" s="183"/>
      <c r="BY2483" s="183"/>
      <c r="BZ2483" s="183"/>
      <c r="CA2483" s="183"/>
      <c r="CB2483" s="183"/>
      <c r="CC2483" s="183"/>
      <c r="CE2483" s="1"/>
      <c r="CF2483" s="1"/>
      <c r="CG2483" s="1"/>
      <c r="CH2483" s="1"/>
      <c r="CI2483" s="1"/>
      <c r="CJ2483" s="1"/>
      <c r="CK2483" s="1"/>
      <c r="CL2483" s="1"/>
      <c r="CM2483" s="1"/>
      <c r="CN2483" s="1"/>
      <c r="CO2483" s="1"/>
    </row>
    <row r="2484" spans="1:93" ht="30" customHeight="1" x14ac:dyDescent="0.2">
      <c r="A2484" s="1">
        <v>2478</v>
      </c>
      <c r="B2484" s="1" t="s">
        <v>619</v>
      </c>
      <c r="C2484" s="1" t="s">
        <v>620</v>
      </c>
      <c r="D2484" s="1" t="s">
        <v>621</v>
      </c>
      <c r="E2484" s="1" t="s">
        <v>622</v>
      </c>
      <c r="F2484" s="1" t="s">
        <v>74</v>
      </c>
      <c r="G2484" s="1">
        <v>4</v>
      </c>
      <c r="H2484" s="1" t="s">
        <v>341</v>
      </c>
      <c r="I2484" s="1" t="s">
        <v>114</v>
      </c>
      <c r="J2484" s="64">
        <v>403</v>
      </c>
      <c r="K2484" s="76">
        <v>2293357</v>
      </c>
      <c r="L2484" s="29">
        <v>45958</v>
      </c>
      <c r="M2484" s="29" t="s">
        <v>4163</v>
      </c>
      <c r="N2484" s="1" t="s">
        <v>478</v>
      </c>
      <c r="O2484" s="28" t="s">
        <v>225</v>
      </c>
      <c r="P2484" s="1" t="s">
        <v>216</v>
      </c>
      <c r="Q2484" s="76">
        <v>9</v>
      </c>
      <c r="R2484" s="1" t="s">
        <v>537</v>
      </c>
      <c r="T2484" s="1" t="s">
        <v>115</v>
      </c>
      <c r="U2484" s="1"/>
      <c r="V2484" s="1"/>
      <c r="W2484" s="4"/>
      <c r="X2484" s="28"/>
      <c r="Y2484" s="33"/>
      <c r="Z2484" s="33"/>
      <c r="AA2484" s="96"/>
      <c r="AB2484" s="178"/>
      <c r="AC2484" s="33">
        <v>23.5</v>
      </c>
      <c r="AD2484" s="33">
        <v>200</v>
      </c>
      <c r="AE2484" s="33" t="s">
        <v>103</v>
      </c>
      <c r="AF2484" s="33" t="s">
        <v>103</v>
      </c>
      <c r="AG2484" s="33"/>
      <c r="AH2484" s="4"/>
      <c r="AI2484" s="1"/>
      <c r="AJ2484" s="1"/>
      <c r="AK2484" s="1"/>
      <c r="AL2484" s="5"/>
      <c r="AM2484" s="164">
        <f t="shared" si="127"/>
        <v>45961</v>
      </c>
      <c r="AN2484" s="182"/>
      <c r="AO2484" s="183"/>
      <c r="AP2484" s="182"/>
      <c r="AQ2484" s="182"/>
      <c r="AR2484" s="182"/>
      <c r="AS2484" s="182"/>
      <c r="AT2484" s="182"/>
      <c r="AU2484" s="182"/>
      <c r="AV2484" s="182"/>
      <c r="AW2484" s="96"/>
      <c r="AX2484" s="37">
        <f t="shared" si="126"/>
        <v>45965</v>
      </c>
      <c r="AY2484" s="183"/>
      <c r="AZ2484" s="183"/>
      <c r="BA2484" s="183"/>
      <c r="BB2484" s="183"/>
      <c r="BC2484" s="183"/>
      <c r="BD2484" s="183"/>
      <c r="BE2484" s="183"/>
      <c r="BF2484" s="183"/>
      <c r="BG2484" s="183"/>
      <c r="BH2484" s="4"/>
      <c r="BI2484" s="1"/>
      <c r="BJ2484" s="1"/>
      <c r="BK2484" s="1"/>
      <c r="BL2484" s="31"/>
      <c r="BM2484" s="31"/>
      <c r="BN2484" s="1"/>
      <c r="BO2484" s="1"/>
      <c r="BP2484" s="1"/>
      <c r="BQ2484" s="1"/>
      <c r="BR2484" s="1"/>
      <c r="BS2484" s="4"/>
      <c r="BT2484" s="37">
        <f t="shared" si="128"/>
        <v>45986</v>
      </c>
      <c r="BU2484" s="220"/>
      <c r="BV2484" s="183"/>
      <c r="BW2484" s="221"/>
      <c r="BX2484" s="183"/>
      <c r="BY2484" s="183"/>
      <c r="BZ2484" s="183"/>
      <c r="CA2484" s="183"/>
      <c r="CB2484" s="183"/>
      <c r="CC2484" s="183"/>
      <c r="CE2484" s="1"/>
      <c r="CF2484" s="1"/>
      <c r="CG2484" s="1"/>
      <c r="CH2484" s="1"/>
      <c r="CI2484" s="1"/>
      <c r="CJ2484" s="1"/>
      <c r="CK2484" s="1"/>
      <c r="CL2484" s="1"/>
      <c r="CM2484" s="1"/>
      <c r="CN2484" s="1"/>
      <c r="CO2484" s="1"/>
    </row>
    <row r="2485" spans="1:93" ht="30" customHeight="1" x14ac:dyDescent="0.2">
      <c r="A2485" s="1">
        <v>2479</v>
      </c>
      <c r="B2485" s="1" t="s">
        <v>619</v>
      </c>
      <c r="C2485" s="1" t="s">
        <v>620</v>
      </c>
      <c r="D2485" s="1" t="s">
        <v>621</v>
      </c>
      <c r="E2485" s="1" t="s">
        <v>622</v>
      </c>
      <c r="F2485" s="1" t="s">
        <v>74</v>
      </c>
      <c r="G2485" s="1">
        <v>4</v>
      </c>
      <c r="H2485" s="1" t="s">
        <v>341</v>
      </c>
      <c r="I2485" s="1" t="s">
        <v>114</v>
      </c>
      <c r="J2485" s="64">
        <v>389</v>
      </c>
      <c r="K2485" s="76">
        <v>2294925</v>
      </c>
      <c r="L2485" s="29">
        <v>45958</v>
      </c>
      <c r="M2485" s="29" t="s">
        <v>4163</v>
      </c>
      <c r="N2485" s="1" t="s">
        <v>478</v>
      </c>
      <c r="O2485" s="28" t="s">
        <v>225</v>
      </c>
      <c r="P2485" s="1" t="s">
        <v>216</v>
      </c>
      <c r="Q2485" s="76">
        <v>9</v>
      </c>
      <c r="R2485" s="1" t="s">
        <v>537</v>
      </c>
      <c r="T2485" s="1" t="s">
        <v>115</v>
      </c>
      <c r="U2485" s="1"/>
      <c r="V2485" s="1"/>
      <c r="W2485" s="4"/>
      <c r="X2485" s="28"/>
      <c r="Y2485" s="33"/>
      <c r="Z2485" s="33"/>
      <c r="AA2485" s="96"/>
      <c r="AB2485" s="178"/>
      <c r="AC2485" s="33">
        <v>25.5</v>
      </c>
      <c r="AD2485" s="33">
        <v>200</v>
      </c>
      <c r="AE2485" s="33" t="s">
        <v>103</v>
      </c>
      <c r="AF2485" s="33" t="s">
        <v>103</v>
      </c>
      <c r="AG2485" s="33"/>
      <c r="AH2485" s="4"/>
      <c r="AI2485" s="1"/>
      <c r="AJ2485" s="1"/>
      <c r="AK2485" s="1"/>
      <c r="AL2485" s="5"/>
      <c r="AM2485" s="164">
        <f t="shared" si="127"/>
        <v>45961</v>
      </c>
      <c r="AN2485" s="182"/>
      <c r="AO2485" s="183"/>
      <c r="AP2485" s="182"/>
      <c r="AQ2485" s="182"/>
      <c r="AR2485" s="182"/>
      <c r="AS2485" s="182"/>
      <c r="AT2485" s="182"/>
      <c r="AU2485" s="182"/>
      <c r="AV2485" s="182"/>
      <c r="AW2485" s="96"/>
      <c r="AX2485" s="37">
        <f t="shared" si="126"/>
        <v>45965</v>
      </c>
      <c r="AY2485" s="183"/>
      <c r="AZ2485" s="183"/>
      <c r="BA2485" s="183"/>
      <c r="BB2485" s="183"/>
      <c r="BC2485" s="183"/>
      <c r="BD2485" s="183"/>
      <c r="BE2485" s="183"/>
      <c r="BF2485" s="183"/>
      <c r="BG2485" s="183"/>
      <c r="BH2485" s="4"/>
      <c r="BI2485" s="1"/>
      <c r="BJ2485" s="1"/>
      <c r="BK2485" s="1"/>
      <c r="BL2485" s="31"/>
      <c r="BM2485" s="31"/>
      <c r="BN2485" s="1"/>
      <c r="BO2485" s="1"/>
      <c r="BP2485" s="1"/>
      <c r="BQ2485" s="1"/>
      <c r="BR2485" s="1"/>
      <c r="BS2485" s="4"/>
      <c r="BT2485" s="37">
        <f t="shared" si="128"/>
        <v>45986</v>
      </c>
      <c r="BU2485" s="220"/>
      <c r="BV2485" s="183"/>
      <c r="BW2485" s="221"/>
      <c r="BX2485" s="183"/>
      <c r="BY2485" s="183"/>
      <c r="BZ2485" s="183"/>
      <c r="CA2485" s="183"/>
      <c r="CB2485" s="183"/>
      <c r="CC2485" s="183"/>
      <c r="CE2485" s="1"/>
      <c r="CF2485" s="1"/>
      <c r="CG2485" s="1"/>
      <c r="CH2485" s="1"/>
      <c r="CI2485" s="1"/>
      <c r="CJ2485" s="1"/>
      <c r="CK2485" s="1"/>
      <c r="CL2485" s="1"/>
      <c r="CM2485" s="1"/>
      <c r="CN2485" s="1"/>
      <c r="CO2485" s="1"/>
    </row>
    <row r="2486" spans="1:93" ht="30" customHeight="1" x14ac:dyDescent="0.2">
      <c r="A2486" s="1">
        <v>2480</v>
      </c>
      <c r="B2486" s="1" t="s">
        <v>619</v>
      </c>
      <c r="C2486" s="1" t="s">
        <v>620</v>
      </c>
      <c r="D2486" s="1" t="s">
        <v>621</v>
      </c>
      <c r="E2486" s="1" t="s">
        <v>622</v>
      </c>
      <c r="F2486" s="1" t="s">
        <v>74</v>
      </c>
      <c r="G2486" s="1">
        <v>4</v>
      </c>
      <c r="H2486" s="1" t="s">
        <v>341</v>
      </c>
      <c r="I2486" s="1" t="s">
        <v>114</v>
      </c>
      <c r="J2486" s="64">
        <v>438</v>
      </c>
      <c r="K2486" s="76">
        <v>2293359</v>
      </c>
      <c r="L2486" s="29">
        <v>45958</v>
      </c>
      <c r="M2486" s="29" t="s">
        <v>4163</v>
      </c>
      <c r="N2486" s="1" t="s">
        <v>478</v>
      </c>
      <c r="O2486" s="28" t="s">
        <v>225</v>
      </c>
      <c r="P2486" s="1" t="s">
        <v>216</v>
      </c>
      <c r="Q2486" s="76">
        <v>9</v>
      </c>
      <c r="R2486" s="1" t="s">
        <v>537</v>
      </c>
      <c r="T2486" s="1" t="s">
        <v>115</v>
      </c>
      <c r="U2486" s="1"/>
      <c r="V2486" s="1"/>
      <c r="W2486" s="4"/>
      <c r="X2486" s="28"/>
      <c r="Y2486" s="33"/>
      <c r="Z2486" s="33"/>
      <c r="AA2486" s="96"/>
      <c r="AB2486" s="178"/>
      <c r="AC2486" s="33">
        <v>24</v>
      </c>
      <c r="AD2486" s="33">
        <v>225</v>
      </c>
      <c r="AE2486" s="33" t="s">
        <v>103</v>
      </c>
      <c r="AF2486" s="33" t="s">
        <v>103</v>
      </c>
      <c r="AG2486" s="33"/>
      <c r="AH2486" s="4"/>
      <c r="AI2486" s="1"/>
      <c r="AJ2486" s="1"/>
      <c r="AK2486" s="1"/>
      <c r="AL2486" s="5"/>
      <c r="AM2486" s="164">
        <f t="shared" si="127"/>
        <v>45961</v>
      </c>
      <c r="AN2486" s="182"/>
      <c r="AO2486" s="183"/>
      <c r="AP2486" s="182"/>
      <c r="AQ2486" s="182"/>
      <c r="AR2486" s="182"/>
      <c r="AS2486" s="182"/>
      <c r="AT2486" s="182"/>
      <c r="AU2486" s="182"/>
      <c r="AV2486" s="182"/>
      <c r="AW2486" s="96"/>
      <c r="AX2486" s="37">
        <f t="shared" si="126"/>
        <v>45965</v>
      </c>
      <c r="AY2486" s="183"/>
      <c r="AZ2486" s="183"/>
      <c r="BA2486" s="183"/>
      <c r="BB2486" s="183"/>
      <c r="BC2486" s="183"/>
      <c r="BD2486" s="183"/>
      <c r="BE2486" s="183"/>
      <c r="BF2486" s="183"/>
      <c r="BG2486" s="183"/>
      <c r="BH2486" s="4"/>
      <c r="BI2486" s="1"/>
      <c r="BJ2486" s="1"/>
      <c r="BK2486" s="1"/>
      <c r="BL2486" s="31"/>
      <c r="BM2486" s="31"/>
      <c r="BN2486" s="1"/>
      <c r="BO2486" s="1"/>
      <c r="BP2486" s="1"/>
      <c r="BQ2486" s="1"/>
      <c r="BR2486" s="1"/>
      <c r="BS2486" s="4"/>
      <c r="BT2486" s="37">
        <f t="shared" si="128"/>
        <v>45986</v>
      </c>
      <c r="BU2486" s="220"/>
      <c r="BV2486" s="183"/>
      <c r="BW2486" s="221"/>
      <c r="BX2486" s="183"/>
      <c r="BY2486" s="183"/>
      <c r="BZ2486" s="183"/>
      <c r="CA2486" s="183"/>
      <c r="CB2486" s="183"/>
      <c r="CC2486" s="183"/>
      <c r="CE2486" s="1"/>
      <c r="CF2486" s="1"/>
      <c r="CG2486" s="1"/>
      <c r="CH2486" s="1"/>
      <c r="CI2486" s="1"/>
      <c r="CJ2486" s="1"/>
      <c r="CK2486" s="1"/>
      <c r="CL2486" s="1"/>
      <c r="CM2486" s="1"/>
      <c r="CN2486" s="1"/>
      <c r="CO2486" s="1"/>
    </row>
    <row r="2487" spans="1:93" ht="30" customHeight="1" x14ac:dyDescent="0.2">
      <c r="A2487" s="1">
        <v>2481</v>
      </c>
      <c r="B2487" s="1" t="s">
        <v>619</v>
      </c>
      <c r="C2487" s="1" t="s">
        <v>620</v>
      </c>
      <c r="D2487" s="1" t="s">
        <v>621</v>
      </c>
      <c r="E2487" s="1" t="s">
        <v>622</v>
      </c>
      <c r="F2487" s="1" t="s">
        <v>74</v>
      </c>
      <c r="G2487" s="1">
        <v>4</v>
      </c>
      <c r="H2487" s="1" t="s">
        <v>341</v>
      </c>
      <c r="I2487" s="1" t="s">
        <v>114</v>
      </c>
      <c r="J2487" s="64">
        <v>558</v>
      </c>
      <c r="K2487" s="76">
        <v>2294926</v>
      </c>
      <c r="L2487" s="29">
        <v>45958</v>
      </c>
      <c r="M2487" s="29" t="s">
        <v>4163</v>
      </c>
      <c r="N2487" s="1" t="s">
        <v>478</v>
      </c>
      <c r="O2487" s="28" t="s">
        <v>225</v>
      </c>
      <c r="P2487" s="1" t="s">
        <v>216</v>
      </c>
      <c r="Q2487" s="76">
        <v>12</v>
      </c>
      <c r="R2487" s="1" t="s">
        <v>537</v>
      </c>
      <c r="T2487" s="1" t="s">
        <v>115</v>
      </c>
      <c r="U2487" s="1"/>
      <c r="V2487" s="1"/>
      <c r="W2487" s="4"/>
      <c r="X2487" s="28"/>
      <c r="Y2487" s="33"/>
      <c r="Z2487" s="33"/>
      <c r="AA2487" s="96"/>
      <c r="AB2487" s="178"/>
      <c r="AC2487" s="33">
        <v>24.5</v>
      </c>
      <c r="AD2487" s="33">
        <v>190</v>
      </c>
      <c r="AE2487" s="33" t="s">
        <v>103</v>
      </c>
      <c r="AF2487" s="33" t="s">
        <v>103</v>
      </c>
      <c r="AG2487" s="33"/>
      <c r="AH2487" s="4"/>
      <c r="AI2487" s="1"/>
      <c r="AJ2487" s="1"/>
      <c r="AK2487" s="1"/>
      <c r="AL2487" s="5"/>
      <c r="AM2487" s="164">
        <f t="shared" si="127"/>
        <v>45961</v>
      </c>
      <c r="AN2487" s="182"/>
      <c r="AO2487" s="183"/>
      <c r="AP2487" s="182"/>
      <c r="AQ2487" s="182"/>
      <c r="AR2487" s="182"/>
      <c r="AS2487" s="182"/>
      <c r="AT2487" s="182"/>
      <c r="AU2487" s="182"/>
      <c r="AV2487" s="182"/>
      <c r="AW2487" s="96"/>
      <c r="AX2487" s="37">
        <f t="shared" si="126"/>
        <v>45965</v>
      </c>
      <c r="AY2487" s="183"/>
      <c r="AZ2487" s="183"/>
      <c r="BA2487" s="183"/>
      <c r="BB2487" s="183"/>
      <c r="BC2487" s="183"/>
      <c r="BD2487" s="183"/>
      <c r="BE2487" s="183"/>
      <c r="BF2487" s="183"/>
      <c r="BG2487" s="183"/>
      <c r="BH2487" s="4"/>
      <c r="BI2487" s="1"/>
      <c r="BJ2487" s="1"/>
      <c r="BK2487" s="1"/>
      <c r="BL2487" s="31"/>
      <c r="BM2487" s="31"/>
      <c r="BN2487" s="1"/>
      <c r="BO2487" s="1"/>
      <c r="BP2487" s="1"/>
      <c r="BQ2487" s="1"/>
      <c r="BR2487" s="1"/>
      <c r="BS2487" s="4"/>
      <c r="BT2487" s="37">
        <f t="shared" si="128"/>
        <v>45986</v>
      </c>
      <c r="BU2487" s="220"/>
      <c r="BV2487" s="183"/>
      <c r="BW2487" s="221"/>
      <c r="BX2487" s="183"/>
      <c r="BY2487" s="183"/>
      <c r="BZ2487" s="183"/>
      <c r="CA2487" s="183"/>
      <c r="CB2487" s="183"/>
      <c r="CC2487" s="183"/>
      <c r="CE2487" s="1"/>
      <c r="CF2487" s="1"/>
      <c r="CG2487" s="1"/>
      <c r="CH2487" s="1"/>
      <c r="CI2487" s="1"/>
      <c r="CJ2487" s="1"/>
      <c r="CK2487" s="1"/>
      <c r="CL2487" s="1"/>
      <c r="CM2487" s="1"/>
      <c r="CN2487" s="1"/>
      <c r="CO2487" s="1"/>
    </row>
    <row r="2488" spans="1:93" ht="30" customHeight="1" x14ac:dyDescent="0.2">
      <c r="A2488" s="1">
        <v>2482</v>
      </c>
      <c r="B2488" s="1" t="s">
        <v>619</v>
      </c>
      <c r="C2488" s="1" t="s">
        <v>620</v>
      </c>
      <c r="D2488" s="1" t="s">
        <v>621</v>
      </c>
      <c r="E2488" s="1" t="s">
        <v>622</v>
      </c>
      <c r="F2488" s="1" t="s">
        <v>74</v>
      </c>
      <c r="G2488" s="1">
        <v>4</v>
      </c>
      <c r="H2488" s="1" t="s">
        <v>341</v>
      </c>
      <c r="I2488" s="1" t="s">
        <v>114</v>
      </c>
      <c r="J2488" s="64">
        <v>557</v>
      </c>
      <c r="K2488" s="76">
        <v>2293360</v>
      </c>
      <c r="L2488" s="29">
        <v>45958</v>
      </c>
      <c r="M2488" s="29" t="s">
        <v>4163</v>
      </c>
      <c r="N2488" s="1" t="s">
        <v>478</v>
      </c>
      <c r="O2488" s="28" t="s">
        <v>225</v>
      </c>
      <c r="P2488" s="1" t="s">
        <v>216</v>
      </c>
      <c r="Q2488" s="76">
        <v>12</v>
      </c>
      <c r="R2488" s="1" t="s">
        <v>537</v>
      </c>
      <c r="T2488" s="1" t="s">
        <v>115</v>
      </c>
      <c r="U2488" s="1"/>
      <c r="V2488" s="1"/>
      <c r="W2488" s="4"/>
      <c r="X2488" s="28"/>
      <c r="Y2488" s="33"/>
      <c r="Z2488" s="33"/>
      <c r="AA2488" s="96"/>
      <c r="AB2488" s="178"/>
      <c r="AC2488" s="33">
        <v>24</v>
      </c>
      <c r="AD2488" s="33">
        <v>220</v>
      </c>
      <c r="AE2488" s="33" t="s">
        <v>103</v>
      </c>
      <c r="AF2488" s="33" t="s">
        <v>103</v>
      </c>
      <c r="AG2488" s="33"/>
      <c r="AH2488" s="4"/>
      <c r="AI2488" s="1"/>
      <c r="AJ2488" s="1"/>
      <c r="AK2488" s="1"/>
      <c r="AL2488" s="5"/>
      <c r="AM2488" s="164">
        <f t="shared" si="127"/>
        <v>45961</v>
      </c>
      <c r="AN2488" s="182"/>
      <c r="AO2488" s="183"/>
      <c r="AP2488" s="182"/>
      <c r="AQ2488" s="182"/>
      <c r="AR2488" s="182"/>
      <c r="AS2488" s="182"/>
      <c r="AT2488" s="182"/>
      <c r="AU2488" s="182"/>
      <c r="AV2488" s="182"/>
      <c r="AW2488" s="96"/>
      <c r="AX2488" s="37">
        <f t="shared" si="126"/>
        <v>45965</v>
      </c>
      <c r="AY2488" s="183"/>
      <c r="AZ2488" s="183"/>
      <c r="BA2488" s="183"/>
      <c r="BB2488" s="183"/>
      <c r="BC2488" s="183"/>
      <c r="BD2488" s="183"/>
      <c r="BE2488" s="183"/>
      <c r="BF2488" s="183"/>
      <c r="BG2488" s="183"/>
      <c r="BH2488" s="4"/>
      <c r="BI2488" s="1"/>
      <c r="BJ2488" s="1"/>
      <c r="BK2488" s="1"/>
      <c r="BL2488" s="31"/>
      <c r="BM2488" s="31"/>
      <c r="BN2488" s="1"/>
      <c r="BO2488" s="1"/>
      <c r="BP2488" s="1"/>
      <c r="BQ2488" s="1"/>
      <c r="BR2488" s="1"/>
      <c r="BS2488" s="4"/>
      <c r="BT2488" s="37">
        <f t="shared" si="128"/>
        <v>45986</v>
      </c>
      <c r="BU2488" s="220"/>
      <c r="BV2488" s="183"/>
      <c r="BW2488" s="221"/>
      <c r="BX2488" s="183"/>
      <c r="BY2488" s="183"/>
      <c r="BZ2488" s="183"/>
      <c r="CA2488" s="183"/>
      <c r="CB2488" s="183"/>
      <c r="CC2488" s="183"/>
      <c r="CE2488" s="1"/>
      <c r="CF2488" s="1"/>
      <c r="CG2488" s="1"/>
      <c r="CH2488" s="1"/>
      <c r="CI2488" s="1"/>
      <c r="CJ2488" s="1"/>
      <c r="CK2488" s="1"/>
      <c r="CL2488" s="1"/>
      <c r="CM2488" s="1"/>
      <c r="CN2488" s="1"/>
      <c r="CO2488" s="1"/>
    </row>
    <row r="2489" spans="1:93" ht="30" customHeight="1" x14ac:dyDescent="0.2">
      <c r="A2489" s="1">
        <v>2483</v>
      </c>
      <c r="B2489" s="1" t="s">
        <v>619</v>
      </c>
      <c r="C2489" s="1" t="s">
        <v>620</v>
      </c>
      <c r="D2489" s="1" t="s">
        <v>621</v>
      </c>
      <c r="E2489" s="1" t="s">
        <v>622</v>
      </c>
      <c r="F2489" s="1" t="s">
        <v>74</v>
      </c>
      <c r="G2489" s="1">
        <v>4</v>
      </c>
      <c r="H2489" s="1" t="s">
        <v>341</v>
      </c>
      <c r="I2489" s="1" t="s">
        <v>114</v>
      </c>
      <c r="J2489" s="64">
        <v>391</v>
      </c>
      <c r="K2489" s="76">
        <v>2294927</v>
      </c>
      <c r="L2489" s="29">
        <v>45958</v>
      </c>
      <c r="M2489" s="29" t="s">
        <v>4163</v>
      </c>
      <c r="N2489" s="1" t="s">
        <v>478</v>
      </c>
      <c r="O2489" s="28" t="s">
        <v>225</v>
      </c>
      <c r="P2489" s="1" t="s">
        <v>216</v>
      </c>
      <c r="Q2489" s="76">
        <v>9</v>
      </c>
      <c r="R2489" s="1" t="s">
        <v>537</v>
      </c>
      <c r="T2489" s="1" t="s">
        <v>115</v>
      </c>
      <c r="U2489" s="1"/>
      <c r="V2489" s="1"/>
      <c r="W2489" s="4"/>
      <c r="X2489" s="28"/>
      <c r="Y2489" s="33"/>
      <c r="Z2489" s="33"/>
      <c r="AA2489" s="96"/>
      <c r="AB2489" s="178"/>
      <c r="AC2489" s="33">
        <v>22.5</v>
      </c>
      <c r="AD2489" s="33">
        <v>230</v>
      </c>
      <c r="AE2489" s="33" t="s">
        <v>103</v>
      </c>
      <c r="AF2489" s="33" t="s">
        <v>103</v>
      </c>
      <c r="AG2489" s="33"/>
      <c r="AH2489" s="4"/>
      <c r="AI2489" s="1"/>
      <c r="AJ2489" s="1"/>
      <c r="AK2489" s="1"/>
      <c r="AL2489" s="5"/>
      <c r="AM2489" s="164">
        <f t="shared" si="127"/>
        <v>45961</v>
      </c>
      <c r="AN2489" s="182"/>
      <c r="AO2489" s="183"/>
      <c r="AP2489" s="182"/>
      <c r="AQ2489" s="182"/>
      <c r="AR2489" s="182"/>
      <c r="AS2489" s="182"/>
      <c r="AT2489" s="182"/>
      <c r="AU2489" s="182"/>
      <c r="AV2489" s="182"/>
      <c r="AW2489" s="96"/>
      <c r="AX2489" s="37">
        <f t="shared" si="126"/>
        <v>45965</v>
      </c>
      <c r="AY2489" s="183"/>
      <c r="AZ2489" s="183"/>
      <c r="BA2489" s="183"/>
      <c r="BB2489" s="183"/>
      <c r="BC2489" s="183"/>
      <c r="BD2489" s="183"/>
      <c r="BE2489" s="183"/>
      <c r="BF2489" s="183"/>
      <c r="BG2489" s="183"/>
      <c r="BH2489" s="4"/>
      <c r="BI2489" s="1"/>
      <c r="BJ2489" s="1"/>
      <c r="BK2489" s="1"/>
      <c r="BL2489" s="31"/>
      <c r="BM2489" s="31"/>
      <c r="BN2489" s="1"/>
      <c r="BO2489" s="1"/>
      <c r="BP2489" s="1"/>
      <c r="BQ2489" s="1"/>
      <c r="BR2489" s="1"/>
      <c r="BS2489" s="4"/>
      <c r="BT2489" s="37">
        <f t="shared" si="128"/>
        <v>45986</v>
      </c>
      <c r="BU2489" s="220"/>
      <c r="BV2489" s="183"/>
      <c r="BW2489" s="221"/>
      <c r="BX2489" s="183"/>
      <c r="BY2489" s="183"/>
      <c r="BZ2489" s="183"/>
      <c r="CA2489" s="183"/>
      <c r="CB2489" s="183"/>
      <c r="CC2489" s="183"/>
      <c r="CE2489" s="1"/>
      <c r="CF2489" s="1"/>
      <c r="CG2489" s="1"/>
      <c r="CH2489" s="1"/>
      <c r="CI2489" s="1"/>
      <c r="CJ2489" s="1"/>
      <c r="CK2489" s="1"/>
      <c r="CL2489" s="1"/>
      <c r="CM2489" s="1"/>
      <c r="CN2489" s="1"/>
      <c r="CO2489" s="1"/>
    </row>
    <row r="2490" spans="1:93" ht="30" customHeight="1" x14ac:dyDescent="0.2">
      <c r="A2490" s="1">
        <v>2484</v>
      </c>
      <c r="B2490" s="1" t="s">
        <v>619</v>
      </c>
      <c r="C2490" s="1" t="s">
        <v>620</v>
      </c>
      <c r="D2490" s="1" t="s">
        <v>621</v>
      </c>
      <c r="E2490" s="1" t="s">
        <v>622</v>
      </c>
      <c r="F2490" s="1" t="s">
        <v>74</v>
      </c>
      <c r="G2490" s="1">
        <v>4</v>
      </c>
      <c r="H2490" s="1" t="s">
        <v>341</v>
      </c>
      <c r="I2490" s="1" t="s">
        <v>114</v>
      </c>
      <c r="J2490" s="64">
        <v>414</v>
      </c>
      <c r="K2490" s="76">
        <v>2293361</v>
      </c>
      <c r="L2490" s="29">
        <v>45958</v>
      </c>
      <c r="M2490" s="29" t="s">
        <v>4163</v>
      </c>
      <c r="N2490" s="1" t="s">
        <v>478</v>
      </c>
      <c r="O2490" s="28" t="s">
        <v>225</v>
      </c>
      <c r="P2490" s="1" t="s">
        <v>216</v>
      </c>
      <c r="Q2490" s="76">
        <v>9</v>
      </c>
      <c r="R2490" s="1" t="s">
        <v>537</v>
      </c>
      <c r="S2490" s="1">
        <v>6</v>
      </c>
      <c r="T2490" s="1" t="s">
        <v>115</v>
      </c>
      <c r="U2490" s="1"/>
      <c r="V2490" s="1"/>
      <c r="W2490" s="4"/>
      <c r="X2490" s="28"/>
      <c r="Y2490" s="33"/>
      <c r="Z2490" s="33"/>
      <c r="AA2490" s="96"/>
      <c r="AB2490" s="178"/>
      <c r="AC2490" s="33">
        <v>25</v>
      </c>
      <c r="AD2490" s="33">
        <v>200</v>
      </c>
      <c r="AE2490" s="33" t="s">
        <v>103</v>
      </c>
      <c r="AF2490" s="33" t="s">
        <v>103</v>
      </c>
      <c r="AG2490" s="33"/>
      <c r="AH2490" s="4"/>
      <c r="AI2490" s="1"/>
      <c r="AJ2490" s="1"/>
      <c r="AK2490" s="1"/>
      <c r="AL2490" s="5"/>
      <c r="AM2490" s="164">
        <f t="shared" si="127"/>
        <v>45961</v>
      </c>
      <c r="AN2490" s="182"/>
      <c r="AO2490" s="183"/>
      <c r="AP2490" s="182"/>
      <c r="AQ2490" s="182"/>
      <c r="AR2490" s="182"/>
      <c r="AS2490" s="182"/>
      <c r="AT2490" s="182"/>
      <c r="AU2490" s="182"/>
      <c r="AV2490" s="182"/>
      <c r="AW2490" s="96"/>
      <c r="AX2490" s="37">
        <f t="shared" si="126"/>
        <v>45965</v>
      </c>
      <c r="AY2490" s="183"/>
      <c r="AZ2490" s="183"/>
      <c r="BA2490" s="183"/>
      <c r="BB2490" s="183"/>
      <c r="BC2490" s="183"/>
      <c r="BD2490" s="183"/>
      <c r="BE2490" s="183"/>
      <c r="BF2490" s="183"/>
      <c r="BG2490" s="183"/>
      <c r="BH2490" s="4"/>
      <c r="BI2490" s="1"/>
      <c r="BJ2490" s="1"/>
      <c r="BK2490" s="1"/>
      <c r="BL2490" s="31"/>
      <c r="BM2490" s="31"/>
      <c r="BN2490" s="1"/>
      <c r="BO2490" s="1"/>
      <c r="BP2490" s="1"/>
      <c r="BQ2490" s="1"/>
      <c r="BR2490" s="1"/>
      <c r="BS2490" s="4"/>
      <c r="BT2490" s="37">
        <f t="shared" si="128"/>
        <v>45986</v>
      </c>
      <c r="BU2490" s="220"/>
      <c r="BV2490" s="183"/>
      <c r="BW2490" s="221"/>
      <c r="BX2490" s="183"/>
      <c r="BY2490" s="183"/>
      <c r="BZ2490" s="183"/>
      <c r="CA2490" s="183"/>
      <c r="CB2490" s="183"/>
      <c r="CC2490" s="183"/>
      <c r="CE2490" s="1"/>
      <c r="CF2490" s="1"/>
      <c r="CG2490" s="1"/>
      <c r="CH2490" s="1"/>
      <c r="CI2490" s="1"/>
      <c r="CJ2490" s="1"/>
      <c r="CK2490" s="1"/>
      <c r="CL2490" s="1"/>
      <c r="CM2490" s="1"/>
      <c r="CN2490" s="1"/>
      <c r="CO2490" s="1"/>
    </row>
    <row r="2491" spans="1:93" ht="30" customHeight="1" x14ac:dyDescent="0.2">
      <c r="A2491" s="1">
        <v>2485</v>
      </c>
      <c r="B2491" s="1" t="s">
        <v>619</v>
      </c>
      <c r="C2491" s="1" t="s">
        <v>620</v>
      </c>
      <c r="D2491" s="1" t="s">
        <v>621</v>
      </c>
      <c r="E2491" s="1" t="s">
        <v>622</v>
      </c>
      <c r="F2491" s="1" t="s">
        <v>74</v>
      </c>
      <c r="G2491" s="1">
        <v>4</v>
      </c>
      <c r="H2491" s="1" t="s">
        <v>341</v>
      </c>
      <c r="I2491" s="1" t="s">
        <v>114</v>
      </c>
      <c r="J2491" s="64">
        <v>287</v>
      </c>
      <c r="K2491" s="76">
        <v>2294928</v>
      </c>
      <c r="L2491" s="29">
        <v>45958</v>
      </c>
      <c r="M2491" s="29" t="s">
        <v>4163</v>
      </c>
      <c r="N2491" s="1" t="s">
        <v>478</v>
      </c>
      <c r="O2491" s="28" t="s">
        <v>225</v>
      </c>
      <c r="P2491" s="1" t="s">
        <v>216</v>
      </c>
      <c r="Q2491" s="76">
        <v>8</v>
      </c>
      <c r="R2491" s="1" t="s">
        <v>537</v>
      </c>
      <c r="T2491" s="1" t="s">
        <v>115</v>
      </c>
      <c r="U2491" s="1"/>
      <c r="V2491" s="1"/>
      <c r="W2491" s="4"/>
      <c r="X2491" s="28"/>
      <c r="Y2491" s="33"/>
      <c r="Z2491" s="33"/>
      <c r="AA2491" s="96"/>
      <c r="AB2491" s="178"/>
      <c r="AC2491" s="33">
        <v>25</v>
      </c>
      <c r="AD2491" s="33">
        <v>215</v>
      </c>
      <c r="AE2491" s="33" t="s">
        <v>103</v>
      </c>
      <c r="AF2491" s="33" t="s">
        <v>103</v>
      </c>
      <c r="AG2491" s="33"/>
      <c r="AH2491" s="4"/>
      <c r="AI2491" s="1"/>
      <c r="AJ2491" s="1"/>
      <c r="AK2491" s="1"/>
      <c r="AL2491" s="5"/>
      <c r="AM2491" s="164">
        <f t="shared" si="127"/>
        <v>45961</v>
      </c>
      <c r="AN2491" s="182"/>
      <c r="AO2491" s="183"/>
      <c r="AP2491" s="182"/>
      <c r="AQ2491" s="182"/>
      <c r="AR2491" s="182"/>
      <c r="AS2491" s="182"/>
      <c r="AT2491" s="182"/>
      <c r="AU2491" s="182"/>
      <c r="AV2491" s="182"/>
      <c r="AW2491" s="96"/>
      <c r="AX2491" s="37">
        <f t="shared" si="126"/>
        <v>45965</v>
      </c>
      <c r="AY2491" s="183"/>
      <c r="AZ2491" s="183"/>
      <c r="BA2491" s="183"/>
      <c r="BB2491" s="183"/>
      <c r="BC2491" s="183"/>
      <c r="BD2491" s="183"/>
      <c r="BE2491" s="183"/>
      <c r="BF2491" s="183"/>
      <c r="BG2491" s="183"/>
      <c r="BH2491" s="4"/>
      <c r="BI2491" s="1"/>
      <c r="BJ2491" s="1"/>
      <c r="BK2491" s="1"/>
      <c r="BL2491" s="31"/>
      <c r="BM2491" s="31"/>
      <c r="BN2491" s="1"/>
      <c r="BO2491" s="1"/>
      <c r="BP2491" s="1"/>
      <c r="BQ2491" s="1"/>
      <c r="BR2491" s="1"/>
      <c r="BS2491" s="4"/>
      <c r="BT2491" s="37">
        <f t="shared" si="128"/>
        <v>45986</v>
      </c>
      <c r="BU2491" s="220"/>
      <c r="BV2491" s="183"/>
      <c r="BW2491" s="221"/>
      <c r="BX2491" s="183"/>
      <c r="BY2491" s="183"/>
      <c r="BZ2491" s="183"/>
      <c r="CA2491" s="183"/>
      <c r="CB2491" s="183"/>
      <c r="CC2491" s="183"/>
      <c r="CE2491" s="1"/>
      <c r="CF2491" s="1"/>
      <c r="CG2491" s="1"/>
      <c r="CH2491" s="1"/>
      <c r="CI2491" s="1"/>
      <c r="CJ2491" s="1"/>
      <c r="CK2491" s="1"/>
      <c r="CL2491" s="1"/>
      <c r="CM2491" s="1"/>
      <c r="CN2491" s="1"/>
      <c r="CO2491" s="1"/>
    </row>
    <row r="2492" spans="1:93" ht="30" customHeight="1" x14ac:dyDescent="0.2">
      <c r="A2492" s="1">
        <v>2486</v>
      </c>
      <c r="B2492" s="1" t="s">
        <v>619</v>
      </c>
      <c r="C2492" s="1" t="s">
        <v>620</v>
      </c>
      <c r="D2492" s="1" t="s">
        <v>621</v>
      </c>
      <c r="E2492" s="1" t="s">
        <v>622</v>
      </c>
      <c r="F2492" s="1" t="s">
        <v>74</v>
      </c>
      <c r="G2492" s="1">
        <v>4</v>
      </c>
      <c r="H2492" s="1" t="s">
        <v>341</v>
      </c>
      <c r="I2492" s="1" t="s">
        <v>114</v>
      </c>
      <c r="J2492" s="64">
        <v>274</v>
      </c>
      <c r="K2492" s="76">
        <v>2293362</v>
      </c>
      <c r="L2492" s="29">
        <v>45958</v>
      </c>
      <c r="M2492" s="29" t="s">
        <v>4163</v>
      </c>
      <c r="N2492" s="1" t="s">
        <v>478</v>
      </c>
      <c r="O2492" s="28" t="s">
        <v>225</v>
      </c>
      <c r="P2492" s="1" t="s">
        <v>216</v>
      </c>
      <c r="Q2492" s="76">
        <v>8</v>
      </c>
      <c r="R2492" s="1" t="s">
        <v>537</v>
      </c>
      <c r="T2492" s="1" t="s">
        <v>115</v>
      </c>
      <c r="U2492" s="1"/>
      <c r="V2492" s="1"/>
      <c r="W2492" s="4"/>
      <c r="X2492" s="28"/>
      <c r="Y2492" s="33"/>
      <c r="Z2492" s="33"/>
      <c r="AA2492" s="96"/>
      <c r="AB2492" s="178"/>
      <c r="AC2492" s="33">
        <v>23</v>
      </c>
      <c r="AD2492" s="33">
        <v>230</v>
      </c>
      <c r="AE2492" s="33" t="s">
        <v>103</v>
      </c>
      <c r="AF2492" s="33" t="s">
        <v>103</v>
      </c>
      <c r="AG2492" s="33"/>
      <c r="AH2492" s="4"/>
      <c r="AI2492" s="1"/>
      <c r="AJ2492" s="1"/>
      <c r="AK2492" s="1"/>
      <c r="AL2492" s="5"/>
      <c r="AM2492" s="164">
        <f t="shared" si="127"/>
        <v>45961</v>
      </c>
      <c r="AN2492" s="182"/>
      <c r="AO2492" s="183"/>
      <c r="AP2492" s="182"/>
      <c r="AQ2492" s="182"/>
      <c r="AR2492" s="182"/>
      <c r="AS2492" s="182"/>
      <c r="AT2492" s="182"/>
      <c r="AU2492" s="182"/>
      <c r="AV2492" s="182"/>
      <c r="AW2492" s="96"/>
      <c r="AX2492" s="37">
        <f t="shared" si="126"/>
        <v>45965</v>
      </c>
      <c r="AY2492" s="183"/>
      <c r="AZ2492" s="183"/>
      <c r="BA2492" s="183"/>
      <c r="BB2492" s="183"/>
      <c r="BC2492" s="183"/>
      <c r="BD2492" s="183"/>
      <c r="BE2492" s="183"/>
      <c r="BF2492" s="183"/>
      <c r="BG2492" s="183"/>
      <c r="BH2492" s="4"/>
      <c r="BI2492" s="1"/>
      <c r="BJ2492" s="1"/>
      <c r="BK2492" s="1"/>
      <c r="BL2492" s="31"/>
      <c r="BM2492" s="31"/>
      <c r="BN2492" s="1"/>
      <c r="BO2492" s="1"/>
      <c r="BP2492" s="1"/>
      <c r="BQ2492" s="1"/>
      <c r="BR2492" s="1"/>
      <c r="BS2492" s="4"/>
      <c r="BT2492" s="37">
        <f t="shared" si="128"/>
        <v>45986</v>
      </c>
      <c r="BU2492" s="220"/>
      <c r="BV2492" s="183"/>
      <c r="BW2492" s="221"/>
      <c r="BX2492" s="183"/>
      <c r="BY2492" s="183"/>
      <c r="BZ2492" s="183"/>
      <c r="CA2492" s="183"/>
      <c r="CB2492" s="183"/>
      <c r="CC2492" s="183"/>
      <c r="CE2492" s="1"/>
      <c r="CF2492" s="1"/>
      <c r="CG2492" s="1"/>
      <c r="CH2492" s="1"/>
      <c r="CI2492" s="1"/>
      <c r="CJ2492" s="1"/>
      <c r="CK2492" s="1"/>
      <c r="CL2492" s="1"/>
      <c r="CM2492" s="1"/>
      <c r="CN2492" s="1"/>
      <c r="CO2492" s="1"/>
    </row>
    <row r="2493" spans="1:93" ht="30" customHeight="1" x14ac:dyDescent="0.2">
      <c r="A2493" s="1">
        <v>2487</v>
      </c>
      <c r="B2493" s="1" t="s">
        <v>619</v>
      </c>
      <c r="C2493" s="1" t="s">
        <v>620</v>
      </c>
      <c r="D2493" s="1" t="s">
        <v>621</v>
      </c>
      <c r="E2493" s="1" t="s">
        <v>622</v>
      </c>
      <c r="F2493" s="1" t="s">
        <v>74</v>
      </c>
      <c r="G2493" s="1">
        <v>4</v>
      </c>
      <c r="H2493" s="1" t="s">
        <v>341</v>
      </c>
      <c r="I2493" s="1" t="s">
        <v>114</v>
      </c>
      <c r="J2493" s="64">
        <v>431</v>
      </c>
      <c r="K2493" s="76">
        <v>2293363</v>
      </c>
      <c r="L2493" s="29">
        <v>45958</v>
      </c>
      <c r="M2493" s="29" t="s">
        <v>4163</v>
      </c>
      <c r="N2493" s="1" t="s">
        <v>478</v>
      </c>
      <c r="O2493" s="28" t="s">
        <v>225</v>
      </c>
      <c r="P2493" s="1" t="s">
        <v>216</v>
      </c>
      <c r="Q2493" s="76">
        <v>9</v>
      </c>
      <c r="R2493" s="1" t="s">
        <v>537</v>
      </c>
      <c r="T2493" s="1" t="s">
        <v>115</v>
      </c>
      <c r="U2493" s="1"/>
      <c r="V2493" s="1"/>
      <c r="W2493" s="4"/>
      <c r="X2493" s="28"/>
      <c r="Y2493" s="33"/>
      <c r="Z2493" s="33"/>
      <c r="AA2493" s="96"/>
      <c r="AB2493" s="178"/>
      <c r="AC2493" s="33">
        <v>24</v>
      </c>
      <c r="AD2493" s="33">
        <v>235</v>
      </c>
      <c r="AE2493" s="33" t="s">
        <v>103</v>
      </c>
      <c r="AF2493" s="33" t="s">
        <v>103</v>
      </c>
      <c r="AG2493" s="33"/>
      <c r="AH2493" s="4"/>
      <c r="AI2493" s="1"/>
      <c r="AJ2493" s="1"/>
      <c r="AK2493" s="1"/>
      <c r="AL2493" s="5"/>
      <c r="AM2493" s="164">
        <f t="shared" si="127"/>
        <v>45961</v>
      </c>
      <c r="AN2493" s="182"/>
      <c r="AO2493" s="183"/>
      <c r="AP2493" s="182"/>
      <c r="AQ2493" s="182"/>
      <c r="AR2493" s="182"/>
      <c r="AS2493" s="182"/>
      <c r="AT2493" s="182"/>
      <c r="AU2493" s="182"/>
      <c r="AV2493" s="182"/>
      <c r="AW2493" s="96"/>
      <c r="AX2493" s="37">
        <f t="shared" si="126"/>
        <v>45965</v>
      </c>
      <c r="AY2493" s="183"/>
      <c r="AZ2493" s="183"/>
      <c r="BA2493" s="183"/>
      <c r="BB2493" s="183"/>
      <c r="BC2493" s="183"/>
      <c r="BD2493" s="183"/>
      <c r="BE2493" s="183"/>
      <c r="BF2493" s="183"/>
      <c r="BG2493" s="183"/>
      <c r="BH2493" s="4"/>
      <c r="BI2493" s="1"/>
      <c r="BJ2493" s="1"/>
      <c r="BK2493" s="1"/>
      <c r="BL2493" s="31"/>
      <c r="BM2493" s="31"/>
      <c r="BN2493" s="1"/>
      <c r="BO2493" s="1"/>
      <c r="BP2493" s="1"/>
      <c r="BQ2493" s="1"/>
      <c r="BR2493" s="1"/>
      <c r="BS2493" s="4"/>
      <c r="BT2493" s="37">
        <f t="shared" si="128"/>
        <v>45986</v>
      </c>
      <c r="BU2493" s="220"/>
      <c r="BV2493" s="183"/>
      <c r="BW2493" s="221"/>
      <c r="BX2493" s="183"/>
      <c r="BY2493" s="183"/>
      <c r="BZ2493" s="183"/>
      <c r="CA2493" s="183"/>
      <c r="CB2493" s="183"/>
      <c r="CC2493" s="183"/>
      <c r="CE2493" s="1"/>
      <c r="CF2493" s="1"/>
      <c r="CG2493" s="1"/>
      <c r="CH2493" s="1"/>
      <c r="CI2493" s="1"/>
      <c r="CJ2493" s="1"/>
      <c r="CK2493" s="1"/>
      <c r="CL2493" s="1"/>
      <c r="CM2493" s="1"/>
      <c r="CN2493" s="1"/>
      <c r="CO2493" s="1"/>
    </row>
    <row r="2494" spans="1:93" ht="30" customHeight="1" x14ac:dyDescent="0.2">
      <c r="A2494" s="1">
        <v>2488</v>
      </c>
      <c r="B2494" s="1" t="s">
        <v>619</v>
      </c>
      <c r="C2494" s="1" t="s">
        <v>620</v>
      </c>
      <c r="D2494" s="1" t="s">
        <v>621</v>
      </c>
      <c r="E2494" s="1" t="s">
        <v>622</v>
      </c>
      <c r="F2494" s="1" t="s">
        <v>74</v>
      </c>
      <c r="G2494" s="1">
        <v>4</v>
      </c>
      <c r="H2494" s="1" t="s">
        <v>341</v>
      </c>
      <c r="I2494" s="1" t="s">
        <v>114</v>
      </c>
      <c r="J2494" s="64">
        <v>411</v>
      </c>
      <c r="K2494" s="76">
        <v>2294929</v>
      </c>
      <c r="L2494" s="29">
        <v>45958</v>
      </c>
      <c r="M2494" s="29" t="s">
        <v>4163</v>
      </c>
      <c r="N2494" s="1" t="s">
        <v>478</v>
      </c>
      <c r="O2494" s="28" t="s">
        <v>225</v>
      </c>
      <c r="P2494" s="1" t="s">
        <v>216</v>
      </c>
      <c r="Q2494" s="76">
        <v>9</v>
      </c>
      <c r="R2494" s="1" t="s">
        <v>537</v>
      </c>
      <c r="T2494" s="1" t="s">
        <v>115</v>
      </c>
      <c r="U2494" s="1"/>
      <c r="V2494" s="1"/>
      <c r="W2494" s="4"/>
      <c r="X2494" s="28"/>
      <c r="Y2494" s="33"/>
      <c r="Z2494" s="33"/>
      <c r="AA2494" s="96"/>
      <c r="AB2494" s="178"/>
      <c r="AC2494" s="33">
        <v>24.1</v>
      </c>
      <c r="AD2494" s="33">
        <v>230</v>
      </c>
      <c r="AE2494" s="33" t="s">
        <v>103</v>
      </c>
      <c r="AF2494" s="33" t="s">
        <v>103</v>
      </c>
      <c r="AG2494" s="33"/>
      <c r="AH2494" s="4"/>
      <c r="AI2494" s="1"/>
      <c r="AJ2494" s="1"/>
      <c r="AK2494" s="1"/>
      <c r="AL2494" s="5"/>
      <c r="AM2494" s="164">
        <f t="shared" si="127"/>
        <v>45961</v>
      </c>
      <c r="AN2494" s="182"/>
      <c r="AO2494" s="183"/>
      <c r="AP2494" s="182"/>
      <c r="AQ2494" s="182"/>
      <c r="AR2494" s="182"/>
      <c r="AS2494" s="182"/>
      <c r="AT2494" s="182"/>
      <c r="AU2494" s="182"/>
      <c r="AV2494" s="182"/>
      <c r="AW2494" s="96"/>
      <c r="AX2494" s="37">
        <f t="shared" si="126"/>
        <v>45965</v>
      </c>
      <c r="AY2494" s="183"/>
      <c r="AZ2494" s="183"/>
      <c r="BA2494" s="183"/>
      <c r="BB2494" s="183"/>
      <c r="BC2494" s="183"/>
      <c r="BD2494" s="183"/>
      <c r="BE2494" s="183"/>
      <c r="BF2494" s="183"/>
      <c r="BG2494" s="183"/>
      <c r="BH2494" s="4"/>
      <c r="BI2494" s="1"/>
      <c r="BJ2494" s="1"/>
      <c r="BK2494" s="1"/>
      <c r="BL2494" s="31"/>
      <c r="BM2494" s="31"/>
      <c r="BN2494" s="1"/>
      <c r="BO2494" s="1"/>
      <c r="BP2494" s="1"/>
      <c r="BQ2494" s="1"/>
      <c r="BR2494" s="1"/>
      <c r="BS2494" s="4"/>
      <c r="BT2494" s="37">
        <f t="shared" si="128"/>
        <v>45986</v>
      </c>
      <c r="BU2494" s="220"/>
      <c r="BV2494" s="183"/>
      <c r="BW2494" s="221"/>
      <c r="BX2494" s="183"/>
      <c r="BY2494" s="183"/>
      <c r="BZ2494" s="183"/>
      <c r="CA2494" s="183"/>
      <c r="CB2494" s="183"/>
      <c r="CC2494" s="183"/>
      <c r="CE2494" s="1"/>
      <c r="CF2494" s="1"/>
      <c r="CG2494" s="1"/>
      <c r="CH2494" s="1"/>
      <c r="CI2494" s="1"/>
      <c r="CJ2494" s="1"/>
      <c r="CK2494" s="1"/>
      <c r="CL2494" s="1"/>
      <c r="CM2494" s="1"/>
      <c r="CN2494" s="1"/>
      <c r="CO2494" s="1"/>
    </row>
    <row r="2495" spans="1:93" ht="30" customHeight="1" x14ac:dyDescent="0.2">
      <c r="A2495" s="1">
        <v>2489</v>
      </c>
      <c r="B2495" s="1" t="s">
        <v>619</v>
      </c>
      <c r="C2495" s="1" t="s">
        <v>620</v>
      </c>
      <c r="D2495" s="1" t="s">
        <v>621</v>
      </c>
      <c r="E2495" s="1" t="s">
        <v>622</v>
      </c>
      <c r="F2495" s="1" t="s">
        <v>74</v>
      </c>
      <c r="G2495" s="1">
        <v>4</v>
      </c>
      <c r="H2495" s="1" t="s">
        <v>341</v>
      </c>
      <c r="I2495" s="1" t="s">
        <v>114</v>
      </c>
      <c r="J2495" s="64">
        <v>292</v>
      </c>
      <c r="K2495" s="76">
        <v>2293364</v>
      </c>
      <c r="L2495" s="29">
        <v>45958</v>
      </c>
      <c r="M2495" s="29" t="s">
        <v>4163</v>
      </c>
      <c r="N2495" s="1" t="s">
        <v>478</v>
      </c>
      <c r="O2495" s="28" t="s">
        <v>225</v>
      </c>
      <c r="P2495" s="1" t="s">
        <v>216</v>
      </c>
      <c r="Q2495" s="76">
        <v>8</v>
      </c>
      <c r="R2495" s="1" t="s">
        <v>537</v>
      </c>
      <c r="T2495" s="1" t="s">
        <v>115</v>
      </c>
      <c r="U2495" s="1"/>
      <c r="V2495" s="1"/>
      <c r="W2495" s="4"/>
      <c r="X2495" s="28"/>
      <c r="Y2495" s="33"/>
      <c r="Z2495" s="33"/>
      <c r="AA2495" s="96"/>
      <c r="AB2495" s="178"/>
      <c r="AC2495" s="33">
        <v>24.5</v>
      </c>
      <c r="AD2495" s="33">
        <v>220</v>
      </c>
      <c r="AE2495" s="33" t="s">
        <v>103</v>
      </c>
      <c r="AF2495" s="33" t="s">
        <v>103</v>
      </c>
      <c r="AG2495" s="33"/>
      <c r="AH2495" s="4"/>
      <c r="AI2495" s="1"/>
      <c r="AJ2495" s="1"/>
      <c r="AK2495" s="1"/>
      <c r="AL2495" s="5"/>
      <c r="AM2495" s="164">
        <f t="shared" si="127"/>
        <v>45961</v>
      </c>
      <c r="AN2495" s="182"/>
      <c r="AO2495" s="183"/>
      <c r="AP2495" s="182"/>
      <c r="AQ2495" s="182"/>
      <c r="AR2495" s="182"/>
      <c r="AS2495" s="182"/>
      <c r="AT2495" s="182"/>
      <c r="AU2495" s="182"/>
      <c r="AV2495" s="182"/>
      <c r="AW2495" s="96"/>
      <c r="AX2495" s="37">
        <f t="shared" si="126"/>
        <v>45965</v>
      </c>
      <c r="AY2495" s="183"/>
      <c r="AZ2495" s="183"/>
      <c r="BA2495" s="183"/>
      <c r="BB2495" s="183"/>
      <c r="BC2495" s="183"/>
      <c r="BD2495" s="183"/>
      <c r="BE2495" s="183"/>
      <c r="BF2495" s="183"/>
      <c r="BG2495" s="183"/>
      <c r="BH2495" s="4"/>
      <c r="BI2495" s="1"/>
      <c r="BJ2495" s="1"/>
      <c r="BK2495" s="1"/>
      <c r="BL2495" s="31"/>
      <c r="BM2495" s="31"/>
      <c r="BN2495" s="1"/>
      <c r="BO2495" s="1"/>
      <c r="BP2495" s="1"/>
      <c r="BQ2495" s="1"/>
      <c r="BR2495" s="1"/>
      <c r="BS2495" s="4"/>
      <c r="BT2495" s="37">
        <f t="shared" si="128"/>
        <v>45986</v>
      </c>
      <c r="BU2495" s="220"/>
      <c r="BV2495" s="183"/>
      <c r="BW2495" s="221"/>
      <c r="BX2495" s="183"/>
      <c r="BY2495" s="183"/>
      <c r="BZ2495" s="183"/>
      <c r="CA2495" s="183"/>
      <c r="CB2495" s="183"/>
      <c r="CC2495" s="183"/>
      <c r="CE2495" s="1"/>
      <c r="CF2495" s="1"/>
      <c r="CG2495" s="1"/>
      <c r="CH2495" s="1"/>
      <c r="CI2495" s="1"/>
      <c r="CJ2495" s="1"/>
      <c r="CK2495" s="1"/>
      <c r="CL2495" s="1"/>
      <c r="CM2495" s="1"/>
      <c r="CN2495" s="1"/>
      <c r="CO2495" s="1"/>
    </row>
    <row r="2496" spans="1:93" ht="30" customHeight="1" x14ac:dyDescent="0.2">
      <c r="A2496" s="1">
        <v>2490</v>
      </c>
      <c r="B2496" s="1" t="s">
        <v>619</v>
      </c>
      <c r="C2496" s="1" t="s">
        <v>620</v>
      </c>
      <c r="D2496" s="1" t="s">
        <v>621</v>
      </c>
      <c r="E2496" s="1" t="s">
        <v>622</v>
      </c>
      <c r="F2496" s="1" t="s">
        <v>74</v>
      </c>
      <c r="G2496" s="1">
        <v>4</v>
      </c>
      <c r="H2496" s="1" t="s">
        <v>341</v>
      </c>
      <c r="I2496" s="1" t="s">
        <v>114</v>
      </c>
      <c r="J2496" s="64">
        <v>302</v>
      </c>
      <c r="K2496" s="76">
        <v>2294930</v>
      </c>
      <c r="L2496" s="29">
        <v>45958</v>
      </c>
      <c r="M2496" s="29" t="s">
        <v>4163</v>
      </c>
      <c r="N2496" s="1" t="s">
        <v>478</v>
      </c>
      <c r="O2496" s="28" t="s">
        <v>225</v>
      </c>
      <c r="P2496" s="1" t="s">
        <v>216</v>
      </c>
      <c r="Q2496" s="76">
        <v>8</v>
      </c>
      <c r="R2496" s="1" t="s">
        <v>537</v>
      </c>
      <c r="T2496" s="1" t="s">
        <v>115</v>
      </c>
      <c r="U2496" s="1"/>
      <c r="V2496" s="1"/>
      <c r="W2496" s="4"/>
      <c r="X2496" s="28"/>
      <c r="Y2496" s="33"/>
      <c r="Z2496" s="33"/>
      <c r="AA2496" s="96"/>
      <c r="AB2496" s="178"/>
      <c r="AC2496" s="33">
        <v>24</v>
      </c>
      <c r="AD2496" s="33">
        <v>230</v>
      </c>
      <c r="AE2496" s="33" t="s">
        <v>103</v>
      </c>
      <c r="AF2496" s="33" t="s">
        <v>103</v>
      </c>
      <c r="AG2496" s="33"/>
      <c r="AH2496" s="4"/>
      <c r="AI2496" s="1"/>
      <c r="AJ2496" s="1"/>
      <c r="AK2496" s="1"/>
      <c r="AL2496" s="5"/>
      <c r="AM2496" s="164">
        <f t="shared" si="127"/>
        <v>45961</v>
      </c>
      <c r="AN2496" s="182"/>
      <c r="AO2496" s="183"/>
      <c r="AP2496" s="182"/>
      <c r="AQ2496" s="182"/>
      <c r="AR2496" s="182"/>
      <c r="AS2496" s="182"/>
      <c r="AT2496" s="182"/>
      <c r="AU2496" s="182"/>
      <c r="AV2496" s="182"/>
      <c r="AW2496" s="96"/>
      <c r="AX2496" s="37">
        <f t="shared" si="126"/>
        <v>45965</v>
      </c>
      <c r="AY2496" s="183"/>
      <c r="AZ2496" s="183"/>
      <c r="BA2496" s="183"/>
      <c r="BB2496" s="183"/>
      <c r="BC2496" s="183"/>
      <c r="BD2496" s="183"/>
      <c r="BE2496" s="183"/>
      <c r="BF2496" s="183"/>
      <c r="BG2496" s="183"/>
      <c r="BH2496" s="4"/>
      <c r="BI2496" s="1"/>
      <c r="BJ2496" s="1"/>
      <c r="BK2496" s="1"/>
      <c r="BL2496" s="31"/>
      <c r="BM2496" s="31"/>
      <c r="BN2496" s="1"/>
      <c r="BO2496" s="1"/>
      <c r="BP2496" s="1"/>
      <c r="BQ2496" s="1"/>
      <c r="BR2496" s="1"/>
      <c r="BS2496" s="4"/>
      <c r="BT2496" s="37">
        <f t="shared" si="128"/>
        <v>45986</v>
      </c>
      <c r="BU2496" s="220"/>
      <c r="BV2496" s="183"/>
      <c r="BW2496" s="221"/>
      <c r="BX2496" s="183"/>
      <c r="BY2496" s="183"/>
      <c r="BZ2496" s="183"/>
      <c r="CA2496" s="183"/>
      <c r="CB2496" s="183"/>
      <c r="CC2496" s="183"/>
      <c r="CE2496" s="1"/>
      <c r="CF2496" s="1"/>
      <c r="CG2496" s="1"/>
      <c r="CH2496" s="1"/>
      <c r="CI2496" s="1"/>
      <c r="CJ2496" s="1"/>
      <c r="CK2496" s="1"/>
      <c r="CL2496" s="1"/>
      <c r="CM2496" s="1"/>
      <c r="CN2496" s="1"/>
      <c r="CO2496" s="1"/>
    </row>
    <row r="2497" spans="1:93" ht="30" customHeight="1" x14ac:dyDescent="0.2">
      <c r="A2497" s="1">
        <v>2491</v>
      </c>
      <c r="B2497" s="1" t="s">
        <v>619</v>
      </c>
      <c r="C2497" s="1" t="s">
        <v>620</v>
      </c>
      <c r="D2497" s="1" t="s">
        <v>621</v>
      </c>
      <c r="E2497" s="1" t="s">
        <v>622</v>
      </c>
      <c r="F2497" s="1" t="s">
        <v>74</v>
      </c>
      <c r="G2497" s="1">
        <v>4</v>
      </c>
      <c r="H2497" s="1" t="s">
        <v>341</v>
      </c>
      <c r="I2497" s="1" t="s">
        <v>114</v>
      </c>
      <c r="J2497" s="64">
        <v>303</v>
      </c>
      <c r="K2497" s="76">
        <v>2294931</v>
      </c>
      <c r="L2497" s="29">
        <v>45958</v>
      </c>
      <c r="M2497" s="29" t="s">
        <v>4163</v>
      </c>
      <c r="N2497" s="1" t="s">
        <v>478</v>
      </c>
      <c r="O2497" s="28" t="s">
        <v>225</v>
      </c>
      <c r="P2497" s="1" t="s">
        <v>216</v>
      </c>
      <c r="Q2497" s="76">
        <v>8</v>
      </c>
      <c r="R2497" s="1" t="s">
        <v>537</v>
      </c>
      <c r="T2497" s="1" t="s">
        <v>115</v>
      </c>
      <c r="U2497" s="1"/>
      <c r="V2497" s="1"/>
      <c r="W2497" s="4"/>
      <c r="X2497" s="28"/>
      <c r="Y2497" s="33"/>
      <c r="Z2497" s="33"/>
      <c r="AA2497" s="96"/>
      <c r="AB2497" s="178"/>
      <c r="AC2497" s="33">
        <v>24.1</v>
      </c>
      <c r="AD2497" s="33">
        <v>210</v>
      </c>
      <c r="AE2497" s="33" t="s">
        <v>103</v>
      </c>
      <c r="AF2497" s="33" t="s">
        <v>103</v>
      </c>
      <c r="AG2497" s="33"/>
      <c r="AH2497" s="4"/>
      <c r="AI2497" s="1"/>
      <c r="AJ2497" s="1"/>
      <c r="AK2497" s="1"/>
      <c r="AL2497" s="5"/>
      <c r="AM2497" s="164">
        <f t="shared" si="127"/>
        <v>45961</v>
      </c>
      <c r="AN2497" s="182"/>
      <c r="AO2497" s="183"/>
      <c r="AP2497" s="182"/>
      <c r="AQ2497" s="182"/>
      <c r="AR2497" s="182"/>
      <c r="AS2497" s="182"/>
      <c r="AT2497" s="182"/>
      <c r="AU2497" s="182"/>
      <c r="AV2497" s="182"/>
      <c r="AW2497" s="96"/>
      <c r="AX2497" s="37">
        <f t="shared" si="126"/>
        <v>45965</v>
      </c>
      <c r="AY2497" s="183"/>
      <c r="AZ2497" s="183"/>
      <c r="BA2497" s="183"/>
      <c r="BB2497" s="183"/>
      <c r="BC2497" s="183"/>
      <c r="BD2497" s="183"/>
      <c r="BE2497" s="183"/>
      <c r="BF2497" s="183"/>
      <c r="BG2497" s="183"/>
      <c r="BH2497" s="4"/>
      <c r="BI2497" s="1"/>
      <c r="BJ2497" s="1"/>
      <c r="BK2497" s="1"/>
      <c r="BL2497" s="31"/>
      <c r="BM2497" s="31"/>
      <c r="BN2497" s="1"/>
      <c r="BO2497" s="1"/>
      <c r="BP2497" s="1"/>
      <c r="BQ2497" s="1"/>
      <c r="BR2497" s="1"/>
      <c r="BS2497" s="4"/>
      <c r="BT2497" s="37">
        <f t="shared" si="128"/>
        <v>45986</v>
      </c>
      <c r="BU2497" s="220"/>
      <c r="BV2497" s="183"/>
      <c r="BW2497" s="221"/>
      <c r="BX2497" s="183"/>
      <c r="BY2497" s="183"/>
      <c r="BZ2497" s="183"/>
      <c r="CA2497" s="183"/>
      <c r="CB2497" s="183"/>
      <c r="CC2497" s="183"/>
      <c r="CE2497" s="1"/>
      <c r="CF2497" s="1"/>
      <c r="CG2497" s="1"/>
      <c r="CH2497" s="1"/>
      <c r="CI2497" s="1"/>
      <c r="CJ2497" s="1"/>
      <c r="CK2497" s="1"/>
      <c r="CL2497" s="1"/>
      <c r="CM2497" s="1"/>
      <c r="CN2497" s="1"/>
      <c r="CO2497" s="1"/>
    </row>
    <row r="2498" spans="1:93" ht="30" customHeight="1" x14ac:dyDescent="0.2">
      <c r="A2498" s="1">
        <v>2492</v>
      </c>
      <c r="B2498" s="1" t="s">
        <v>619</v>
      </c>
      <c r="C2498" s="1" t="s">
        <v>620</v>
      </c>
      <c r="D2498" s="1" t="s">
        <v>621</v>
      </c>
      <c r="E2498" s="1" t="s">
        <v>622</v>
      </c>
      <c r="F2498" s="1" t="s">
        <v>74</v>
      </c>
      <c r="G2498" s="1">
        <v>4</v>
      </c>
      <c r="H2498" s="1" t="s">
        <v>341</v>
      </c>
      <c r="I2498" s="1" t="s">
        <v>114</v>
      </c>
      <c r="J2498" s="64">
        <v>278</v>
      </c>
      <c r="K2498" s="76">
        <v>2294932</v>
      </c>
      <c r="L2498" s="29">
        <v>45958</v>
      </c>
      <c r="M2498" s="29" t="s">
        <v>4163</v>
      </c>
      <c r="N2498" s="1" t="s">
        <v>478</v>
      </c>
      <c r="O2498" s="28" t="s">
        <v>225</v>
      </c>
      <c r="P2498" s="1" t="s">
        <v>216</v>
      </c>
      <c r="Q2498" s="76">
        <v>8</v>
      </c>
      <c r="R2498" s="1" t="s">
        <v>537</v>
      </c>
      <c r="T2498" s="1" t="s">
        <v>115</v>
      </c>
      <c r="U2498" s="1"/>
      <c r="V2498" s="1"/>
      <c r="W2498" s="4"/>
      <c r="X2498" s="28"/>
      <c r="Y2498" s="33"/>
      <c r="Z2498" s="33"/>
      <c r="AA2498" s="96"/>
      <c r="AB2498" s="178"/>
      <c r="AC2498" s="33">
        <v>25.1</v>
      </c>
      <c r="AD2498" s="33">
        <v>240</v>
      </c>
      <c r="AE2498" s="33" t="s">
        <v>103</v>
      </c>
      <c r="AF2498" s="33" t="s">
        <v>103</v>
      </c>
      <c r="AG2498" s="33"/>
      <c r="AH2498" s="4"/>
      <c r="AI2498" s="1"/>
      <c r="AJ2498" s="1"/>
      <c r="AK2498" s="1"/>
      <c r="AL2498" s="5"/>
      <c r="AM2498" s="164">
        <f t="shared" si="127"/>
        <v>45961</v>
      </c>
      <c r="AN2498" s="182"/>
      <c r="AO2498" s="183"/>
      <c r="AP2498" s="182"/>
      <c r="AQ2498" s="182"/>
      <c r="AR2498" s="182"/>
      <c r="AS2498" s="182"/>
      <c r="AT2498" s="182"/>
      <c r="AU2498" s="182"/>
      <c r="AV2498" s="182"/>
      <c r="AW2498" s="96"/>
      <c r="AX2498" s="37">
        <f t="shared" si="126"/>
        <v>45965</v>
      </c>
      <c r="AY2498" s="183"/>
      <c r="AZ2498" s="183"/>
      <c r="BA2498" s="183">
        <v>42.5</v>
      </c>
      <c r="BB2498" s="183">
        <v>44.1</v>
      </c>
      <c r="BC2498" s="183">
        <v>44.8</v>
      </c>
      <c r="BD2498" s="183">
        <v>43.1</v>
      </c>
      <c r="BE2498" s="183">
        <v>44.7</v>
      </c>
      <c r="BF2498" s="183">
        <v>44.2</v>
      </c>
      <c r="BG2498" s="183"/>
      <c r="BH2498" s="4"/>
      <c r="BI2498" s="1"/>
      <c r="BJ2498" s="1"/>
      <c r="BK2498" s="1"/>
      <c r="BL2498" s="31"/>
      <c r="BM2498" s="31"/>
      <c r="BN2498" s="1"/>
      <c r="BO2498" s="1"/>
      <c r="BP2498" s="1"/>
      <c r="BQ2498" s="1"/>
      <c r="BR2498" s="1"/>
      <c r="BS2498" s="4"/>
      <c r="BT2498" s="37">
        <f t="shared" si="128"/>
        <v>45986</v>
      </c>
      <c r="BU2498" s="220"/>
      <c r="BV2498" s="183"/>
      <c r="BW2498" s="221">
        <v>55.3</v>
      </c>
      <c r="BX2498" s="183">
        <v>54.9</v>
      </c>
      <c r="BY2498" s="183">
        <v>55.9</v>
      </c>
      <c r="BZ2498" s="183">
        <v>56.9</v>
      </c>
      <c r="CA2498" s="183">
        <v>58.3</v>
      </c>
      <c r="CB2498" s="183">
        <v>59.3</v>
      </c>
      <c r="CC2498" s="183"/>
      <c r="CE2498" s="1"/>
      <c r="CF2498" s="1"/>
      <c r="CG2498" s="1"/>
      <c r="CH2498" s="1"/>
      <c r="CI2498" s="1"/>
      <c r="CJ2498" s="1"/>
      <c r="CK2498" s="1"/>
      <c r="CL2498" s="1"/>
      <c r="CM2498" s="1"/>
      <c r="CN2498" s="1"/>
      <c r="CO2498" s="1"/>
    </row>
    <row r="2499" spans="1:93" ht="30" customHeight="1" x14ac:dyDescent="0.2">
      <c r="A2499" s="1">
        <v>2493</v>
      </c>
      <c r="B2499" s="1" t="s">
        <v>619</v>
      </c>
      <c r="C2499" s="1" t="s">
        <v>620</v>
      </c>
      <c r="D2499" s="1" t="s">
        <v>621</v>
      </c>
      <c r="E2499" s="1" t="s">
        <v>622</v>
      </c>
      <c r="F2499" s="1" t="s">
        <v>74</v>
      </c>
      <c r="G2499" s="1">
        <v>4</v>
      </c>
      <c r="H2499" s="1" t="s">
        <v>341</v>
      </c>
      <c r="I2499" s="1" t="s">
        <v>114</v>
      </c>
      <c r="J2499" s="64">
        <v>432</v>
      </c>
      <c r="K2499" s="76">
        <v>2293367</v>
      </c>
      <c r="L2499" s="29">
        <v>45958</v>
      </c>
      <c r="M2499" s="29" t="s">
        <v>4163</v>
      </c>
      <c r="N2499" s="1" t="s">
        <v>478</v>
      </c>
      <c r="O2499" s="28" t="s">
        <v>225</v>
      </c>
      <c r="P2499" s="1" t="s">
        <v>216</v>
      </c>
      <c r="Q2499" s="76">
        <v>9</v>
      </c>
      <c r="R2499" s="1" t="s">
        <v>537</v>
      </c>
      <c r="T2499" s="1" t="s">
        <v>115</v>
      </c>
      <c r="U2499" s="1"/>
      <c r="V2499" s="1"/>
      <c r="W2499" s="4"/>
      <c r="X2499" s="28"/>
      <c r="Y2499" s="33"/>
      <c r="Z2499" s="33"/>
      <c r="AA2499" s="96"/>
      <c r="AB2499" s="178"/>
      <c r="AC2499" s="33">
        <v>25</v>
      </c>
      <c r="AD2499" s="33">
        <v>210</v>
      </c>
      <c r="AE2499" s="33" t="s">
        <v>103</v>
      </c>
      <c r="AF2499" s="33" t="s">
        <v>103</v>
      </c>
      <c r="AG2499" s="33"/>
      <c r="AH2499" s="4"/>
      <c r="AI2499" s="1"/>
      <c r="AJ2499" s="1"/>
      <c r="AK2499" s="1"/>
      <c r="AL2499" s="5"/>
      <c r="AM2499" s="164">
        <f t="shared" si="127"/>
        <v>45961</v>
      </c>
      <c r="AN2499" s="182"/>
      <c r="AO2499" s="183"/>
      <c r="AP2499" s="182"/>
      <c r="AQ2499" s="182"/>
      <c r="AR2499" s="182"/>
      <c r="AS2499" s="182"/>
      <c r="AT2499" s="182"/>
      <c r="AU2499" s="182"/>
      <c r="AV2499" s="182"/>
      <c r="AW2499" s="96"/>
      <c r="AX2499" s="37">
        <f t="shared" si="126"/>
        <v>45965</v>
      </c>
      <c r="AY2499" s="183"/>
      <c r="AZ2499" s="183"/>
      <c r="BA2499" s="183"/>
      <c r="BB2499" s="183"/>
      <c r="BC2499" s="183"/>
      <c r="BD2499" s="183"/>
      <c r="BE2499" s="183"/>
      <c r="BF2499" s="183"/>
      <c r="BG2499" s="183"/>
      <c r="BH2499" s="4"/>
      <c r="BI2499" s="1"/>
      <c r="BJ2499" s="1"/>
      <c r="BK2499" s="1"/>
      <c r="BL2499" s="31"/>
      <c r="BM2499" s="31"/>
      <c r="BN2499" s="1"/>
      <c r="BO2499" s="1"/>
      <c r="BP2499" s="1"/>
      <c r="BQ2499" s="1"/>
      <c r="BR2499" s="1"/>
      <c r="BS2499" s="4"/>
      <c r="BT2499" s="37">
        <f t="shared" si="128"/>
        <v>45986</v>
      </c>
      <c r="BU2499" s="220"/>
      <c r="BV2499" s="183"/>
      <c r="BW2499" s="221"/>
      <c r="BX2499" s="183"/>
      <c r="BY2499" s="183"/>
      <c r="BZ2499" s="183"/>
      <c r="CA2499" s="183"/>
      <c r="CB2499" s="183"/>
      <c r="CC2499" s="183"/>
      <c r="CE2499" s="1"/>
      <c r="CF2499" s="1"/>
      <c r="CG2499" s="1"/>
      <c r="CH2499" s="1"/>
      <c r="CI2499" s="1"/>
      <c r="CJ2499" s="1"/>
      <c r="CK2499" s="1"/>
      <c r="CL2499" s="1"/>
      <c r="CM2499" s="1"/>
      <c r="CN2499" s="1"/>
      <c r="CO2499" s="1"/>
    </row>
    <row r="2500" spans="1:93" ht="30" customHeight="1" x14ac:dyDescent="0.2">
      <c r="A2500" s="1">
        <v>2494</v>
      </c>
      <c r="B2500" s="1" t="s">
        <v>619</v>
      </c>
      <c r="C2500" s="1" t="s">
        <v>620</v>
      </c>
      <c r="D2500" s="1" t="s">
        <v>621</v>
      </c>
      <c r="E2500" s="1" t="s">
        <v>622</v>
      </c>
      <c r="F2500" s="1" t="s">
        <v>74</v>
      </c>
      <c r="G2500" s="1">
        <v>4</v>
      </c>
      <c r="H2500" s="1" t="s">
        <v>341</v>
      </c>
      <c r="I2500" s="1" t="s">
        <v>114</v>
      </c>
      <c r="J2500" s="64">
        <v>390</v>
      </c>
      <c r="K2500" s="76">
        <v>2293368</v>
      </c>
      <c r="L2500" s="29">
        <v>45958</v>
      </c>
      <c r="M2500" s="29" t="s">
        <v>4163</v>
      </c>
      <c r="N2500" s="1" t="s">
        <v>478</v>
      </c>
      <c r="O2500" s="28" t="s">
        <v>225</v>
      </c>
      <c r="P2500" s="1" t="s">
        <v>216</v>
      </c>
      <c r="Q2500" s="76">
        <v>9</v>
      </c>
      <c r="R2500" s="1" t="s">
        <v>537</v>
      </c>
      <c r="T2500" s="1" t="s">
        <v>115</v>
      </c>
      <c r="U2500" s="1"/>
      <c r="V2500" s="1"/>
      <c r="W2500" s="4"/>
      <c r="X2500" s="28"/>
      <c r="Y2500" s="33"/>
      <c r="Z2500" s="33"/>
      <c r="AA2500" s="96"/>
      <c r="AB2500" s="178"/>
      <c r="AC2500" s="33">
        <v>24.4</v>
      </c>
      <c r="AD2500" s="33">
        <v>230</v>
      </c>
      <c r="AE2500" s="33" t="s">
        <v>103</v>
      </c>
      <c r="AF2500" s="33" t="s">
        <v>103</v>
      </c>
      <c r="AG2500" s="33"/>
      <c r="AH2500" s="4"/>
      <c r="AI2500" s="1"/>
      <c r="AJ2500" s="1"/>
      <c r="AK2500" s="1"/>
      <c r="AL2500" s="5"/>
      <c r="AM2500" s="164">
        <f t="shared" si="127"/>
        <v>45961</v>
      </c>
      <c r="AN2500" s="182"/>
      <c r="AO2500" s="183"/>
      <c r="AP2500" s="182"/>
      <c r="AQ2500" s="182"/>
      <c r="AR2500" s="182"/>
      <c r="AS2500" s="182"/>
      <c r="AT2500" s="182"/>
      <c r="AU2500" s="182"/>
      <c r="AV2500" s="182"/>
      <c r="AW2500" s="96"/>
      <c r="AX2500" s="37">
        <f t="shared" si="126"/>
        <v>45965</v>
      </c>
      <c r="AY2500" s="183"/>
      <c r="AZ2500" s="183"/>
      <c r="BA2500" s="183"/>
      <c r="BB2500" s="183"/>
      <c r="BC2500" s="183"/>
      <c r="BD2500" s="183"/>
      <c r="BE2500" s="183"/>
      <c r="BF2500" s="183"/>
      <c r="BG2500" s="183"/>
      <c r="BH2500" s="4"/>
      <c r="BI2500" s="1"/>
      <c r="BJ2500" s="1"/>
      <c r="BK2500" s="1"/>
      <c r="BL2500" s="31"/>
      <c r="BM2500" s="31"/>
      <c r="BN2500" s="1"/>
      <c r="BO2500" s="1"/>
      <c r="BP2500" s="1"/>
      <c r="BQ2500" s="1"/>
      <c r="BR2500" s="1"/>
      <c r="BS2500" s="4"/>
      <c r="BT2500" s="37">
        <f t="shared" si="128"/>
        <v>45986</v>
      </c>
      <c r="BU2500" s="220"/>
      <c r="BV2500" s="183"/>
      <c r="BW2500" s="221"/>
      <c r="BX2500" s="183"/>
      <c r="BY2500" s="183"/>
      <c r="BZ2500" s="183"/>
      <c r="CA2500" s="183"/>
      <c r="CB2500" s="183"/>
      <c r="CC2500" s="183"/>
      <c r="CE2500" s="1"/>
      <c r="CF2500" s="1"/>
      <c r="CG2500" s="1"/>
      <c r="CH2500" s="1"/>
      <c r="CI2500" s="1"/>
      <c r="CJ2500" s="1"/>
      <c r="CK2500" s="1"/>
      <c r="CL2500" s="1"/>
      <c r="CM2500" s="1"/>
      <c r="CN2500" s="1"/>
      <c r="CO2500" s="1"/>
    </row>
    <row r="2501" spans="1:93" ht="30" customHeight="1" x14ac:dyDescent="0.2">
      <c r="A2501" s="1">
        <v>2495</v>
      </c>
      <c r="B2501" s="1" t="s">
        <v>619</v>
      </c>
      <c r="C2501" s="1" t="s">
        <v>620</v>
      </c>
      <c r="D2501" s="1" t="s">
        <v>621</v>
      </c>
      <c r="E2501" s="1" t="s">
        <v>622</v>
      </c>
      <c r="F2501" s="1" t="s">
        <v>74</v>
      </c>
      <c r="G2501" s="1">
        <v>4</v>
      </c>
      <c r="H2501" s="1" t="s">
        <v>341</v>
      </c>
      <c r="I2501" s="1" t="s">
        <v>114</v>
      </c>
      <c r="J2501" s="64">
        <v>392</v>
      </c>
      <c r="K2501" s="76">
        <v>2294933</v>
      </c>
      <c r="L2501" s="29">
        <v>45958</v>
      </c>
      <c r="M2501" s="29" t="s">
        <v>4163</v>
      </c>
      <c r="N2501" s="1" t="s">
        <v>478</v>
      </c>
      <c r="O2501" s="28" t="s">
        <v>225</v>
      </c>
      <c r="P2501" s="1" t="s">
        <v>216</v>
      </c>
      <c r="Q2501" s="76">
        <v>9</v>
      </c>
      <c r="R2501" s="1" t="s">
        <v>537</v>
      </c>
      <c r="S2501" s="1">
        <v>6</v>
      </c>
      <c r="T2501" s="1" t="s">
        <v>115</v>
      </c>
      <c r="U2501" s="1"/>
      <c r="V2501" s="1"/>
      <c r="W2501" s="4"/>
      <c r="X2501" s="28"/>
      <c r="Y2501" s="33"/>
      <c r="Z2501" s="33"/>
      <c r="AA2501" s="96"/>
      <c r="AB2501" s="178"/>
      <c r="AC2501" s="33">
        <v>25.1</v>
      </c>
      <c r="AD2501" s="33">
        <v>230</v>
      </c>
      <c r="AE2501" s="33" t="s">
        <v>103</v>
      </c>
      <c r="AF2501" s="33" t="s">
        <v>103</v>
      </c>
      <c r="AG2501" s="33"/>
      <c r="AH2501" s="4"/>
      <c r="AI2501" s="1"/>
      <c r="AJ2501" s="1"/>
      <c r="AK2501" s="1"/>
      <c r="AL2501" s="5"/>
      <c r="AM2501" s="164">
        <f t="shared" si="127"/>
        <v>45961</v>
      </c>
      <c r="AN2501" s="182"/>
      <c r="AO2501" s="183"/>
      <c r="AP2501" s="182"/>
      <c r="AQ2501" s="182"/>
      <c r="AR2501" s="182"/>
      <c r="AS2501" s="182"/>
      <c r="AT2501" s="182"/>
      <c r="AU2501" s="182"/>
      <c r="AV2501" s="182"/>
      <c r="AW2501" s="96"/>
      <c r="AX2501" s="37">
        <f t="shared" si="126"/>
        <v>45965</v>
      </c>
      <c r="AY2501" s="183"/>
      <c r="AZ2501" s="183"/>
      <c r="BA2501" s="183"/>
      <c r="BB2501" s="183"/>
      <c r="BC2501" s="183"/>
      <c r="BD2501" s="183"/>
      <c r="BE2501" s="183"/>
      <c r="BF2501" s="183"/>
      <c r="BG2501" s="183"/>
      <c r="BH2501" s="4"/>
      <c r="BI2501" s="1"/>
      <c r="BJ2501" s="1"/>
      <c r="BK2501" s="1"/>
      <c r="BL2501" s="31"/>
      <c r="BM2501" s="31"/>
      <c r="BN2501" s="1"/>
      <c r="BO2501" s="1"/>
      <c r="BP2501" s="1"/>
      <c r="BQ2501" s="1"/>
      <c r="BR2501" s="1"/>
      <c r="BS2501" s="4"/>
      <c r="BT2501" s="37">
        <f t="shared" si="128"/>
        <v>45986</v>
      </c>
      <c r="BU2501" s="220"/>
      <c r="BV2501" s="183"/>
      <c r="BW2501" s="221"/>
      <c r="BX2501" s="183"/>
      <c r="BY2501" s="183"/>
      <c r="BZ2501" s="183"/>
      <c r="CA2501" s="183"/>
      <c r="CB2501" s="183"/>
      <c r="CC2501" s="183"/>
      <c r="CE2501" s="1"/>
      <c r="CF2501" s="1"/>
      <c r="CG2501" s="1"/>
      <c r="CH2501" s="1"/>
      <c r="CI2501" s="1"/>
      <c r="CJ2501" s="1"/>
      <c r="CK2501" s="1"/>
      <c r="CL2501" s="1"/>
      <c r="CM2501" s="1"/>
      <c r="CN2501" s="1"/>
      <c r="CO2501" s="1"/>
    </row>
    <row r="2502" spans="1:93" ht="30" customHeight="1" x14ac:dyDescent="0.2">
      <c r="A2502" s="1">
        <v>2496</v>
      </c>
      <c r="B2502" s="1" t="s">
        <v>619</v>
      </c>
      <c r="C2502" s="1" t="s">
        <v>620</v>
      </c>
      <c r="D2502" s="1" t="s">
        <v>621</v>
      </c>
      <c r="E2502" s="1" t="s">
        <v>622</v>
      </c>
      <c r="F2502" s="1" t="s">
        <v>74</v>
      </c>
      <c r="G2502" s="1">
        <v>4</v>
      </c>
      <c r="H2502" s="1" t="s">
        <v>341</v>
      </c>
      <c r="I2502" s="1" t="s">
        <v>114</v>
      </c>
      <c r="J2502" s="64">
        <v>394</v>
      </c>
      <c r="K2502" s="76">
        <v>2293369</v>
      </c>
      <c r="L2502" s="29">
        <v>45958</v>
      </c>
      <c r="M2502" s="29" t="s">
        <v>4163</v>
      </c>
      <c r="N2502" s="1" t="s">
        <v>478</v>
      </c>
      <c r="O2502" s="28" t="s">
        <v>225</v>
      </c>
      <c r="P2502" s="1" t="s">
        <v>216</v>
      </c>
      <c r="Q2502" s="76">
        <v>9</v>
      </c>
      <c r="R2502" s="1" t="s">
        <v>537</v>
      </c>
      <c r="T2502" s="1" t="s">
        <v>115</v>
      </c>
      <c r="U2502" s="1"/>
      <c r="V2502" s="1"/>
      <c r="W2502" s="4"/>
      <c r="X2502" s="28"/>
      <c r="Y2502" s="33"/>
      <c r="Z2502" s="33"/>
      <c r="AA2502" s="96"/>
      <c r="AB2502" s="178"/>
      <c r="AC2502" s="33">
        <v>25</v>
      </c>
      <c r="AD2502" s="33">
        <v>210</v>
      </c>
      <c r="AE2502" s="33" t="s">
        <v>103</v>
      </c>
      <c r="AF2502" s="33" t="s">
        <v>103</v>
      </c>
      <c r="AG2502" s="33"/>
      <c r="AH2502" s="4"/>
      <c r="AI2502" s="1"/>
      <c r="AJ2502" s="1"/>
      <c r="AK2502" s="1"/>
      <c r="AL2502" s="5"/>
      <c r="AM2502" s="164">
        <f t="shared" si="127"/>
        <v>45961</v>
      </c>
      <c r="AN2502" s="182"/>
      <c r="AO2502" s="183"/>
      <c r="AP2502" s="182"/>
      <c r="AQ2502" s="182"/>
      <c r="AR2502" s="182"/>
      <c r="AS2502" s="182"/>
      <c r="AT2502" s="182"/>
      <c r="AU2502" s="182"/>
      <c r="AV2502" s="182"/>
      <c r="AW2502" s="96"/>
      <c r="AX2502" s="37">
        <f t="shared" si="126"/>
        <v>45965</v>
      </c>
      <c r="AY2502" s="183"/>
      <c r="AZ2502" s="183"/>
      <c r="BA2502" s="183"/>
      <c r="BB2502" s="183"/>
      <c r="BC2502" s="183"/>
      <c r="BD2502" s="183"/>
      <c r="BE2502" s="183"/>
      <c r="BF2502" s="183"/>
      <c r="BG2502" s="183"/>
      <c r="BH2502" s="4"/>
      <c r="BI2502" s="1"/>
      <c r="BJ2502" s="1"/>
      <c r="BK2502" s="1"/>
      <c r="BL2502" s="31"/>
      <c r="BM2502" s="31"/>
      <c r="BN2502" s="1"/>
      <c r="BO2502" s="1"/>
      <c r="BP2502" s="1"/>
      <c r="BQ2502" s="1"/>
      <c r="BR2502" s="1"/>
      <c r="BS2502" s="4"/>
      <c r="BT2502" s="37">
        <f t="shared" si="128"/>
        <v>45986</v>
      </c>
      <c r="BU2502" s="220"/>
      <c r="BV2502" s="183"/>
      <c r="BW2502" s="221"/>
      <c r="BX2502" s="183"/>
      <c r="BY2502" s="183"/>
      <c r="BZ2502" s="183"/>
      <c r="CA2502" s="183"/>
      <c r="CB2502" s="183"/>
      <c r="CC2502" s="183"/>
      <c r="CE2502" s="1"/>
      <c r="CF2502" s="1"/>
      <c r="CG2502" s="1"/>
      <c r="CH2502" s="1"/>
      <c r="CI2502" s="1"/>
      <c r="CJ2502" s="1"/>
      <c r="CK2502" s="1"/>
      <c r="CL2502" s="1"/>
      <c r="CM2502" s="1"/>
      <c r="CN2502" s="1"/>
      <c r="CO2502" s="1"/>
    </row>
    <row r="2503" spans="1:93" ht="30" customHeight="1" x14ac:dyDescent="0.2">
      <c r="A2503" s="1">
        <v>2497</v>
      </c>
      <c r="B2503" s="1" t="s">
        <v>619</v>
      </c>
      <c r="C2503" s="1" t="s">
        <v>620</v>
      </c>
      <c r="D2503" s="1" t="s">
        <v>621</v>
      </c>
      <c r="E2503" s="1" t="s">
        <v>622</v>
      </c>
      <c r="F2503" s="1" t="s">
        <v>74</v>
      </c>
      <c r="G2503" s="1">
        <v>4</v>
      </c>
      <c r="H2503" s="1" t="s">
        <v>341</v>
      </c>
      <c r="I2503" s="1" t="s">
        <v>114</v>
      </c>
      <c r="J2503" s="64">
        <v>559</v>
      </c>
      <c r="K2503" s="76">
        <v>2294934</v>
      </c>
      <c r="L2503" s="29">
        <v>45958</v>
      </c>
      <c r="M2503" s="29" t="s">
        <v>4163</v>
      </c>
      <c r="N2503" s="1" t="s">
        <v>478</v>
      </c>
      <c r="O2503" s="28" t="s">
        <v>225</v>
      </c>
      <c r="P2503" s="1" t="s">
        <v>216</v>
      </c>
      <c r="Q2503" s="76">
        <v>12</v>
      </c>
      <c r="R2503" s="1" t="s">
        <v>537</v>
      </c>
      <c r="T2503" s="1" t="s">
        <v>115</v>
      </c>
      <c r="U2503" s="1"/>
      <c r="V2503" s="1"/>
      <c r="W2503" s="4"/>
      <c r="X2503" s="28"/>
      <c r="Y2503" s="33"/>
      <c r="Z2503" s="33"/>
      <c r="AA2503" s="96"/>
      <c r="AB2503" s="178"/>
      <c r="AC2503" s="33">
        <v>25.2</v>
      </c>
      <c r="AD2503" s="33">
        <v>200</v>
      </c>
      <c r="AE2503" s="33" t="s">
        <v>103</v>
      </c>
      <c r="AF2503" s="33" t="s">
        <v>103</v>
      </c>
      <c r="AG2503" s="33"/>
      <c r="AH2503" s="4"/>
      <c r="AI2503" s="1"/>
      <c r="AJ2503" s="1"/>
      <c r="AK2503" s="1"/>
      <c r="AL2503" s="5"/>
      <c r="AM2503" s="164">
        <f t="shared" si="127"/>
        <v>45961</v>
      </c>
      <c r="AN2503" s="182"/>
      <c r="AO2503" s="183"/>
      <c r="AP2503" s="182"/>
      <c r="AQ2503" s="182"/>
      <c r="AR2503" s="182"/>
      <c r="AS2503" s="182"/>
      <c r="AT2503" s="182"/>
      <c r="AU2503" s="182"/>
      <c r="AV2503" s="182"/>
      <c r="AW2503" s="96"/>
      <c r="AX2503" s="37">
        <f t="shared" si="126"/>
        <v>45965</v>
      </c>
      <c r="AY2503" s="183"/>
      <c r="AZ2503" s="183"/>
      <c r="BA2503" s="183"/>
      <c r="BB2503" s="183"/>
      <c r="BC2503" s="183"/>
      <c r="BD2503" s="183"/>
      <c r="BE2503" s="183"/>
      <c r="BF2503" s="183"/>
      <c r="BG2503" s="183"/>
      <c r="BH2503" s="4"/>
      <c r="BI2503" s="1"/>
      <c r="BJ2503" s="1"/>
      <c r="BK2503" s="1"/>
      <c r="BL2503" s="31"/>
      <c r="BM2503" s="31"/>
      <c r="BN2503" s="1"/>
      <c r="BO2503" s="1"/>
      <c r="BP2503" s="1"/>
      <c r="BQ2503" s="1"/>
      <c r="BR2503" s="1"/>
      <c r="BS2503" s="4"/>
      <c r="BT2503" s="37">
        <f t="shared" si="128"/>
        <v>45986</v>
      </c>
      <c r="BU2503" s="220"/>
      <c r="BV2503" s="183"/>
      <c r="BW2503" s="221"/>
      <c r="BX2503" s="183"/>
      <c r="BY2503" s="183"/>
      <c r="BZ2503" s="183"/>
      <c r="CA2503" s="183"/>
      <c r="CB2503" s="183"/>
      <c r="CC2503" s="183"/>
      <c r="CE2503" s="1"/>
      <c r="CF2503" s="1"/>
      <c r="CG2503" s="1"/>
      <c r="CH2503" s="1"/>
      <c r="CI2503" s="1"/>
      <c r="CJ2503" s="1"/>
      <c r="CK2503" s="1"/>
      <c r="CL2503" s="1"/>
      <c r="CM2503" s="1"/>
      <c r="CN2503" s="1"/>
      <c r="CO2503" s="1"/>
    </row>
    <row r="2504" spans="1:93" ht="30" customHeight="1" x14ac:dyDescent="0.2">
      <c r="A2504" s="1">
        <v>2498</v>
      </c>
      <c r="B2504" s="1" t="s">
        <v>619</v>
      </c>
      <c r="C2504" s="1" t="s">
        <v>620</v>
      </c>
      <c r="D2504" s="1" t="s">
        <v>621</v>
      </c>
      <c r="E2504" s="1" t="s">
        <v>622</v>
      </c>
      <c r="F2504" s="1" t="s">
        <v>74</v>
      </c>
      <c r="G2504" s="1">
        <v>4</v>
      </c>
      <c r="H2504" s="1" t="s">
        <v>341</v>
      </c>
      <c r="I2504" s="1" t="s">
        <v>114</v>
      </c>
      <c r="J2504" s="64">
        <v>436</v>
      </c>
      <c r="K2504" s="76">
        <v>2293370</v>
      </c>
      <c r="L2504" s="29">
        <v>45958</v>
      </c>
      <c r="M2504" s="29" t="s">
        <v>4163</v>
      </c>
      <c r="N2504" s="1" t="s">
        <v>478</v>
      </c>
      <c r="O2504" s="28" t="s">
        <v>225</v>
      </c>
      <c r="P2504" s="1" t="s">
        <v>216</v>
      </c>
      <c r="Q2504" s="76">
        <v>9</v>
      </c>
      <c r="R2504" s="1" t="s">
        <v>537</v>
      </c>
      <c r="T2504" s="1" t="s">
        <v>115</v>
      </c>
      <c r="U2504" s="1"/>
      <c r="V2504" s="1"/>
      <c r="W2504" s="4"/>
      <c r="X2504" s="28"/>
      <c r="Y2504" s="33"/>
      <c r="Z2504" s="33"/>
      <c r="AA2504" s="96"/>
      <c r="AB2504" s="178"/>
      <c r="AC2504" s="33">
        <v>25.1</v>
      </c>
      <c r="AD2504" s="33">
        <v>220</v>
      </c>
      <c r="AE2504" s="33" t="s">
        <v>103</v>
      </c>
      <c r="AF2504" s="33" t="s">
        <v>103</v>
      </c>
      <c r="AG2504" s="33"/>
      <c r="AH2504" s="4"/>
      <c r="AI2504" s="1"/>
      <c r="AJ2504" s="1"/>
      <c r="AK2504" s="1"/>
      <c r="AL2504" s="5"/>
      <c r="AM2504" s="164">
        <f t="shared" si="127"/>
        <v>45961</v>
      </c>
      <c r="AN2504" s="182"/>
      <c r="AO2504" s="183"/>
      <c r="AP2504" s="182"/>
      <c r="AQ2504" s="182"/>
      <c r="AR2504" s="182"/>
      <c r="AS2504" s="182"/>
      <c r="AT2504" s="182"/>
      <c r="AU2504" s="182"/>
      <c r="AV2504" s="182"/>
      <c r="AW2504" s="96"/>
      <c r="AX2504" s="37">
        <f t="shared" si="126"/>
        <v>45965</v>
      </c>
      <c r="AY2504" s="183"/>
      <c r="AZ2504" s="183"/>
      <c r="BA2504" s="183"/>
      <c r="BB2504" s="183"/>
      <c r="BC2504" s="183"/>
      <c r="BD2504" s="183"/>
      <c r="BE2504" s="183"/>
      <c r="BF2504" s="183"/>
      <c r="BG2504" s="183"/>
      <c r="BH2504" s="4"/>
      <c r="BI2504" s="1"/>
      <c r="BJ2504" s="1"/>
      <c r="BK2504" s="1"/>
      <c r="BL2504" s="31"/>
      <c r="BM2504" s="31"/>
      <c r="BN2504" s="1"/>
      <c r="BO2504" s="1"/>
      <c r="BP2504" s="1"/>
      <c r="BQ2504" s="1"/>
      <c r="BR2504" s="1"/>
      <c r="BS2504" s="4"/>
      <c r="BT2504" s="37">
        <f t="shared" si="128"/>
        <v>45986</v>
      </c>
      <c r="BU2504" s="220"/>
      <c r="BV2504" s="183"/>
      <c r="BW2504" s="221"/>
      <c r="BX2504" s="183"/>
      <c r="BY2504" s="183"/>
      <c r="BZ2504" s="183"/>
      <c r="CA2504" s="183"/>
      <c r="CB2504" s="183"/>
      <c r="CC2504" s="183"/>
      <c r="CE2504" s="1"/>
      <c r="CF2504" s="1"/>
      <c r="CG2504" s="1"/>
      <c r="CH2504" s="1"/>
      <c r="CI2504" s="1"/>
      <c r="CJ2504" s="1"/>
      <c r="CK2504" s="1"/>
      <c r="CL2504" s="1"/>
      <c r="CM2504" s="1"/>
      <c r="CN2504" s="1"/>
      <c r="CO2504" s="1"/>
    </row>
    <row r="2505" spans="1:93" ht="30" customHeight="1" x14ac:dyDescent="0.2">
      <c r="A2505" s="1">
        <v>2499</v>
      </c>
      <c r="B2505" s="1" t="s">
        <v>619</v>
      </c>
      <c r="C2505" s="1" t="s">
        <v>620</v>
      </c>
      <c r="D2505" s="1" t="s">
        <v>621</v>
      </c>
      <c r="E2505" s="1" t="s">
        <v>622</v>
      </c>
      <c r="F2505" s="1" t="s">
        <v>74</v>
      </c>
      <c r="G2505" s="1">
        <v>4</v>
      </c>
      <c r="H2505" s="1" t="s">
        <v>341</v>
      </c>
      <c r="I2505" s="1" t="s">
        <v>114</v>
      </c>
      <c r="J2505" s="64">
        <v>551</v>
      </c>
      <c r="K2505" s="76">
        <v>2293371</v>
      </c>
      <c r="L2505" s="29">
        <v>45958</v>
      </c>
      <c r="M2505" s="29" t="s">
        <v>4163</v>
      </c>
      <c r="N2505" s="1" t="s">
        <v>478</v>
      </c>
      <c r="O2505" s="28" t="s">
        <v>225</v>
      </c>
      <c r="P2505" s="1" t="s">
        <v>216</v>
      </c>
      <c r="Q2505" s="76">
        <v>12</v>
      </c>
      <c r="R2505" s="1" t="s">
        <v>537</v>
      </c>
      <c r="T2505" s="1" t="s">
        <v>115</v>
      </c>
      <c r="U2505" s="1"/>
      <c r="V2505" s="1"/>
      <c r="W2505" s="4"/>
      <c r="X2505" s="28"/>
      <c r="Y2505" s="33"/>
      <c r="Z2505" s="33"/>
      <c r="AA2505" s="96"/>
      <c r="AB2505" s="178"/>
      <c r="AC2505" s="33">
        <v>23</v>
      </c>
      <c r="AD2505" s="33">
        <v>200</v>
      </c>
      <c r="AE2505" s="33" t="s">
        <v>103</v>
      </c>
      <c r="AF2505" s="33" t="s">
        <v>103</v>
      </c>
      <c r="AG2505" s="33"/>
      <c r="AH2505" s="4"/>
      <c r="AI2505" s="1"/>
      <c r="AJ2505" s="1"/>
      <c r="AK2505" s="1"/>
      <c r="AL2505" s="5"/>
      <c r="AM2505" s="164">
        <f t="shared" si="127"/>
        <v>45961</v>
      </c>
      <c r="AN2505" s="182"/>
      <c r="AO2505" s="183"/>
      <c r="AP2505" s="182"/>
      <c r="AQ2505" s="182"/>
      <c r="AR2505" s="182"/>
      <c r="AS2505" s="182"/>
      <c r="AT2505" s="182"/>
      <c r="AU2505" s="182"/>
      <c r="AV2505" s="182"/>
      <c r="AW2505" s="96"/>
      <c r="AX2505" s="37">
        <f t="shared" ref="AX2505:AX2568" si="129">IF(L2505=0, 0,L2505+7)</f>
        <v>45965</v>
      </c>
      <c r="AY2505" s="183"/>
      <c r="AZ2505" s="183"/>
      <c r="BA2505" s="183"/>
      <c r="BB2505" s="183"/>
      <c r="BC2505" s="183"/>
      <c r="BD2505" s="183"/>
      <c r="BE2505" s="183"/>
      <c r="BF2505" s="183"/>
      <c r="BG2505" s="183"/>
      <c r="BH2505" s="4"/>
      <c r="BI2505" s="1"/>
      <c r="BJ2505" s="1"/>
      <c r="BK2505" s="1"/>
      <c r="BL2505" s="31"/>
      <c r="BM2505" s="31"/>
      <c r="BN2505" s="1"/>
      <c r="BO2505" s="1"/>
      <c r="BP2505" s="1"/>
      <c r="BQ2505" s="1"/>
      <c r="BR2505" s="1"/>
      <c r="BS2505" s="4"/>
      <c r="BT2505" s="37">
        <f t="shared" si="128"/>
        <v>45986</v>
      </c>
      <c r="BU2505" s="220"/>
      <c r="BV2505" s="183"/>
      <c r="BW2505" s="221"/>
      <c r="BX2505" s="183"/>
      <c r="BY2505" s="183"/>
      <c r="BZ2505" s="183"/>
      <c r="CA2505" s="183"/>
      <c r="CB2505" s="183"/>
      <c r="CC2505" s="183"/>
      <c r="CE2505" s="1"/>
      <c r="CF2505" s="1"/>
      <c r="CG2505" s="1"/>
      <c r="CH2505" s="1"/>
      <c r="CI2505" s="1"/>
      <c r="CJ2505" s="1"/>
      <c r="CK2505" s="1"/>
      <c r="CL2505" s="1"/>
      <c r="CM2505" s="1"/>
      <c r="CN2505" s="1"/>
      <c r="CO2505" s="1"/>
    </row>
    <row r="2506" spans="1:93" ht="30" customHeight="1" x14ac:dyDescent="0.2">
      <c r="A2506" s="1">
        <v>2500</v>
      </c>
      <c r="B2506" s="1" t="s">
        <v>619</v>
      </c>
      <c r="C2506" s="1" t="s">
        <v>620</v>
      </c>
      <c r="D2506" s="1" t="s">
        <v>621</v>
      </c>
      <c r="E2506" s="1" t="s">
        <v>622</v>
      </c>
      <c r="F2506" s="1" t="s">
        <v>74</v>
      </c>
      <c r="G2506" s="1">
        <v>4</v>
      </c>
      <c r="H2506" s="1" t="s">
        <v>341</v>
      </c>
      <c r="I2506" s="1" t="s">
        <v>114</v>
      </c>
      <c r="J2506" s="64">
        <v>553</v>
      </c>
      <c r="K2506" s="76">
        <v>2294935</v>
      </c>
      <c r="L2506" s="29">
        <v>45958</v>
      </c>
      <c r="M2506" s="29" t="s">
        <v>4163</v>
      </c>
      <c r="N2506" s="1" t="s">
        <v>478</v>
      </c>
      <c r="O2506" s="28" t="s">
        <v>225</v>
      </c>
      <c r="P2506" s="1" t="s">
        <v>216</v>
      </c>
      <c r="Q2506" s="76">
        <v>12</v>
      </c>
      <c r="R2506" s="1" t="s">
        <v>537</v>
      </c>
      <c r="T2506" s="1" t="s">
        <v>115</v>
      </c>
      <c r="U2506" s="1"/>
      <c r="V2506" s="1"/>
      <c r="W2506" s="4"/>
      <c r="X2506" s="28"/>
      <c r="Y2506" s="33"/>
      <c r="Z2506" s="33"/>
      <c r="AA2506" s="96"/>
      <c r="AB2506" s="178"/>
      <c r="AC2506" s="33">
        <v>25</v>
      </c>
      <c r="AD2506" s="33">
        <v>210</v>
      </c>
      <c r="AE2506" s="33" t="s">
        <v>103</v>
      </c>
      <c r="AF2506" s="33" t="s">
        <v>103</v>
      </c>
      <c r="AG2506" s="33"/>
      <c r="AH2506" s="4"/>
      <c r="AI2506" s="1"/>
      <c r="AJ2506" s="1"/>
      <c r="AK2506" s="1"/>
      <c r="AL2506" s="5"/>
      <c r="AM2506" s="164">
        <f t="shared" si="127"/>
        <v>45961</v>
      </c>
      <c r="AN2506" s="182"/>
      <c r="AO2506" s="183"/>
      <c r="AP2506" s="182"/>
      <c r="AQ2506" s="182"/>
      <c r="AR2506" s="182"/>
      <c r="AS2506" s="182"/>
      <c r="AT2506" s="182"/>
      <c r="AU2506" s="182"/>
      <c r="AV2506" s="182"/>
      <c r="AW2506" s="96"/>
      <c r="AX2506" s="37">
        <f t="shared" si="129"/>
        <v>45965</v>
      </c>
      <c r="AY2506" s="183"/>
      <c r="AZ2506" s="183"/>
      <c r="BA2506" s="183"/>
      <c r="BB2506" s="183"/>
      <c r="BC2506" s="183"/>
      <c r="BD2506" s="183"/>
      <c r="BE2506" s="183"/>
      <c r="BF2506" s="183"/>
      <c r="BG2506" s="183"/>
      <c r="BH2506" s="4"/>
      <c r="BI2506" s="1"/>
      <c r="BJ2506" s="1"/>
      <c r="BK2506" s="1"/>
      <c r="BL2506" s="31"/>
      <c r="BM2506" s="31"/>
      <c r="BN2506" s="1"/>
      <c r="BO2506" s="1"/>
      <c r="BP2506" s="1"/>
      <c r="BQ2506" s="1"/>
      <c r="BR2506" s="1"/>
      <c r="BS2506" s="4"/>
      <c r="BT2506" s="37">
        <f t="shared" si="128"/>
        <v>45986</v>
      </c>
      <c r="BU2506" s="220"/>
      <c r="BV2506" s="183"/>
      <c r="BW2506" s="221"/>
      <c r="BX2506" s="183"/>
      <c r="BY2506" s="183"/>
      <c r="BZ2506" s="183"/>
      <c r="CA2506" s="183"/>
      <c r="CB2506" s="183"/>
      <c r="CC2506" s="183"/>
      <c r="CE2506" s="1"/>
      <c r="CF2506" s="1"/>
      <c r="CG2506" s="1"/>
      <c r="CH2506" s="1"/>
      <c r="CI2506" s="1"/>
      <c r="CJ2506" s="1"/>
      <c r="CK2506" s="1"/>
      <c r="CL2506" s="1"/>
      <c r="CM2506" s="1"/>
      <c r="CN2506" s="1"/>
      <c r="CO2506" s="1"/>
    </row>
    <row r="2507" spans="1:93" ht="30" customHeight="1" x14ac:dyDescent="0.2">
      <c r="A2507" s="1">
        <v>2501</v>
      </c>
      <c r="B2507" s="1" t="s">
        <v>619</v>
      </c>
      <c r="C2507" s="1" t="s">
        <v>620</v>
      </c>
      <c r="D2507" s="1" t="s">
        <v>621</v>
      </c>
      <c r="E2507" s="1" t="s">
        <v>622</v>
      </c>
      <c r="F2507" s="1" t="s">
        <v>74</v>
      </c>
      <c r="G2507" s="1">
        <v>4</v>
      </c>
      <c r="H2507" s="1" t="s">
        <v>341</v>
      </c>
      <c r="I2507" s="1" t="s">
        <v>114</v>
      </c>
      <c r="J2507" s="64">
        <v>428</v>
      </c>
      <c r="K2507" s="76">
        <v>2293372</v>
      </c>
      <c r="L2507" s="29">
        <v>45958</v>
      </c>
      <c r="M2507" s="29" t="s">
        <v>4163</v>
      </c>
      <c r="N2507" s="1" t="s">
        <v>478</v>
      </c>
      <c r="O2507" s="28" t="s">
        <v>225</v>
      </c>
      <c r="P2507" s="1" t="s">
        <v>216</v>
      </c>
      <c r="Q2507" s="76">
        <v>8</v>
      </c>
      <c r="R2507" s="1" t="s">
        <v>537</v>
      </c>
      <c r="T2507" s="1" t="s">
        <v>115</v>
      </c>
      <c r="U2507" s="1"/>
      <c r="V2507" s="1"/>
      <c r="W2507" s="4"/>
      <c r="X2507" s="28"/>
      <c r="Y2507" s="33"/>
      <c r="Z2507" s="33"/>
      <c r="AA2507" s="96"/>
      <c r="AB2507" s="178"/>
      <c r="AC2507" s="33">
        <v>28.2</v>
      </c>
      <c r="AD2507" s="33">
        <v>220</v>
      </c>
      <c r="AE2507" s="33" t="s">
        <v>103</v>
      </c>
      <c r="AF2507" s="33" t="s">
        <v>103</v>
      </c>
      <c r="AG2507" s="33"/>
      <c r="AH2507" s="4"/>
      <c r="AI2507" s="1"/>
      <c r="AJ2507" s="1"/>
      <c r="AK2507" s="1"/>
      <c r="AL2507" s="5"/>
      <c r="AM2507" s="164">
        <f t="shared" si="127"/>
        <v>45961</v>
      </c>
      <c r="AN2507" s="182"/>
      <c r="AO2507" s="183"/>
      <c r="AP2507" s="182"/>
      <c r="AQ2507" s="182"/>
      <c r="AR2507" s="182"/>
      <c r="AS2507" s="182"/>
      <c r="AT2507" s="182"/>
      <c r="AU2507" s="182"/>
      <c r="AV2507" s="182"/>
      <c r="AW2507" s="96"/>
      <c r="AX2507" s="37">
        <f t="shared" si="129"/>
        <v>45965</v>
      </c>
      <c r="AY2507" s="183"/>
      <c r="AZ2507" s="183"/>
      <c r="BA2507" s="183"/>
      <c r="BB2507" s="183"/>
      <c r="BC2507" s="183"/>
      <c r="BD2507" s="183"/>
      <c r="BE2507" s="183"/>
      <c r="BF2507" s="183"/>
      <c r="BG2507" s="183"/>
      <c r="BH2507" s="4"/>
      <c r="BI2507" s="1"/>
      <c r="BJ2507" s="1"/>
      <c r="BK2507" s="1"/>
      <c r="BL2507" s="31"/>
      <c r="BM2507" s="31"/>
      <c r="BN2507" s="1"/>
      <c r="BO2507" s="1"/>
      <c r="BP2507" s="1"/>
      <c r="BQ2507" s="1"/>
      <c r="BR2507" s="1"/>
      <c r="BS2507" s="4"/>
      <c r="BT2507" s="37">
        <f t="shared" si="128"/>
        <v>45986</v>
      </c>
      <c r="BU2507" s="220"/>
      <c r="BV2507" s="183"/>
      <c r="BW2507" s="221"/>
      <c r="BX2507" s="183"/>
      <c r="BY2507" s="183"/>
      <c r="BZ2507" s="183"/>
      <c r="CA2507" s="183"/>
      <c r="CB2507" s="183"/>
      <c r="CC2507" s="183"/>
      <c r="CE2507" s="1"/>
      <c r="CF2507" s="1"/>
      <c r="CG2507" s="1"/>
      <c r="CH2507" s="1"/>
      <c r="CI2507" s="1"/>
      <c r="CJ2507" s="1"/>
      <c r="CK2507" s="1"/>
      <c r="CL2507" s="1"/>
      <c r="CM2507" s="1"/>
      <c r="CN2507" s="1"/>
      <c r="CO2507" s="1"/>
    </row>
    <row r="2508" spans="1:93" ht="30" customHeight="1" x14ac:dyDescent="0.2">
      <c r="A2508" s="1">
        <v>2502</v>
      </c>
      <c r="B2508" s="1" t="s">
        <v>619</v>
      </c>
      <c r="C2508" s="1" t="s">
        <v>620</v>
      </c>
      <c r="D2508" s="1" t="s">
        <v>621</v>
      </c>
      <c r="E2508" s="1" t="s">
        <v>622</v>
      </c>
      <c r="F2508" s="1" t="s">
        <v>74</v>
      </c>
      <c r="G2508" s="1">
        <v>4</v>
      </c>
      <c r="H2508" s="1" t="s">
        <v>341</v>
      </c>
      <c r="I2508" s="1" t="s">
        <v>114</v>
      </c>
      <c r="J2508" s="64">
        <v>393</v>
      </c>
      <c r="K2508" s="76">
        <v>2293373</v>
      </c>
      <c r="L2508" s="29">
        <v>45958</v>
      </c>
      <c r="M2508" s="29" t="s">
        <v>4163</v>
      </c>
      <c r="N2508" s="1" t="s">
        <v>478</v>
      </c>
      <c r="O2508" s="28" t="s">
        <v>225</v>
      </c>
      <c r="P2508" s="1" t="s">
        <v>216</v>
      </c>
      <c r="Q2508" s="76">
        <v>9</v>
      </c>
      <c r="R2508" s="1" t="s">
        <v>537</v>
      </c>
      <c r="T2508" s="1" t="s">
        <v>115</v>
      </c>
      <c r="U2508" s="1"/>
      <c r="V2508" s="1"/>
      <c r="W2508" s="4"/>
      <c r="X2508" s="28"/>
      <c r="Y2508" s="33"/>
      <c r="Z2508" s="33"/>
      <c r="AA2508" s="96"/>
      <c r="AB2508" s="178"/>
      <c r="AC2508" s="33">
        <v>28.1</v>
      </c>
      <c r="AD2508" s="33">
        <v>210</v>
      </c>
      <c r="AE2508" s="33" t="s">
        <v>103</v>
      </c>
      <c r="AF2508" s="33" t="s">
        <v>103</v>
      </c>
      <c r="AG2508" s="33"/>
      <c r="AH2508" s="4"/>
      <c r="AI2508" s="1"/>
      <c r="AJ2508" s="1"/>
      <c r="AK2508" s="1"/>
      <c r="AL2508" s="5"/>
      <c r="AM2508" s="164">
        <f t="shared" si="127"/>
        <v>45961</v>
      </c>
      <c r="AN2508" s="182"/>
      <c r="AO2508" s="183"/>
      <c r="AP2508" s="182"/>
      <c r="AQ2508" s="182"/>
      <c r="AR2508" s="182"/>
      <c r="AS2508" s="182"/>
      <c r="AT2508" s="182"/>
      <c r="AU2508" s="182"/>
      <c r="AV2508" s="182"/>
      <c r="AW2508" s="96"/>
      <c r="AX2508" s="37">
        <f t="shared" si="129"/>
        <v>45965</v>
      </c>
      <c r="AY2508" s="183"/>
      <c r="AZ2508" s="183"/>
      <c r="BA2508" s="183"/>
      <c r="BB2508" s="183"/>
      <c r="BC2508" s="183"/>
      <c r="BD2508" s="183"/>
      <c r="BE2508" s="183"/>
      <c r="BF2508" s="183"/>
      <c r="BG2508" s="183"/>
      <c r="BH2508" s="4"/>
      <c r="BI2508" s="1"/>
      <c r="BJ2508" s="1"/>
      <c r="BK2508" s="1"/>
      <c r="BL2508" s="31"/>
      <c r="BM2508" s="31"/>
      <c r="BN2508" s="1"/>
      <c r="BO2508" s="1"/>
      <c r="BP2508" s="1"/>
      <c r="BQ2508" s="1"/>
      <c r="BR2508" s="1"/>
      <c r="BS2508" s="4"/>
      <c r="BT2508" s="37">
        <f t="shared" si="128"/>
        <v>45986</v>
      </c>
      <c r="BU2508" s="220"/>
      <c r="BV2508" s="183"/>
      <c r="BW2508" s="221"/>
      <c r="BX2508" s="183"/>
      <c r="BY2508" s="183"/>
      <c r="BZ2508" s="183"/>
      <c r="CA2508" s="183"/>
      <c r="CB2508" s="183"/>
      <c r="CC2508" s="183"/>
      <c r="CE2508" s="1"/>
      <c r="CF2508" s="1"/>
      <c r="CG2508" s="1"/>
      <c r="CH2508" s="1"/>
      <c r="CI2508" s="1"/>
      <c r="CJ2508" s="1"/>
      <c r="CK2508" s="1"/>
      <c r="CL2508" s="1"/>
      <c r="CM2508" s="1"/>
      <c r="CN2508" s="1"/>
      <c r="CO2508" s="1"/>
    </row>
    <row r="2509" spans="1:93" ht="30" customHeight="1" x14ac:dyDescent="0.2">
      <c r="A2509" s="1">
        <v>2503</v>
      </c>
      <c r="B2509" s="1" t="s">
        <v>619</v>
      </c>
      <c r="C2509" s="1" t="s">
        <v>620</v>
      </c>
      <c r="D2509" s="1" t="s">
        <v>621</v>
      </c>
      <c r="E2509" s="1" t="s">
        <v>622</v>
      </c>
      <c r="F2509" s="1" t="s">
        <v>74</v>
      </c>
      <c r="G2509" s="1">
        <v>4</v>
      </c>
      <c r="H2509" s="1" t="s">
        <v>341</v>
      </c>
      <c r="I2509" s="1" t="s">
        <v>114</v>
      </c>
      <c r="J2509" s="64">
        <v>433</v>
      </c>
      <c r="K2509" s="76">
        <v>2294937</v>
      </c>
      <c r="L2509" s="29">
        <v>45958</v>
      </c>
      <c r="M2509" s="29" t="s">
        <v>4163</v>
      </c>
      <c r="N2509" s="1" t="s">
        <v>478</v>
      </c>
      <c r="O2509" s="28" t="s">
        <v>225</v>
      </c>
      <c r="P2509" s="1" t="s">
        <v>216</v>
      </c>
      <c r="Q2509" s="76">
        <v>9</v>
      </c>
      <c r="R2509" s="1" t="s">
        <v>537</v>
      </c>
      <c r="T2509" s="1" t="s">
        <v>115</v>
      </c>
      <c r="U2509" s="1"/>
      <c r="V2509" s="1"/>
      <c r="W2509" s="4"/>
      <c r="X2509" s="28"/>
      <c r="Y2509" s="33"/>
      <c r="Z2509" s="33"/>
      <c r="AA2509" s="96"/>
      <c r="AB2509" s="178"/>
      <c r="AC2509" s="33">
        <v>28</v>
      </c>
      <c r="AD2509" s="33">
        <v>210</v>
      </c>
      <c r="AE2509" s="33" t="s">
        <v>103</v>
      </c>
      <c r="AF2509" s="33" t="s">
        <v>103</v>
      </c>
      <c r="AG2509" s="33"/>
      <c r="AH2509" s="4"/>
      <c r="AI2509" s="1"/>
      <c r="AJ2509" s="1"/>
      <c r="AK2509" s="1"/>
      <c r="AL2509" s="5"/>
      <c r="AM2509" s="164">
        <f t="shared" si="127"/>
        <v>45961</v>
      </c>
      <c r="AN2509" s="182"/>
      <c r="AO2509" s="183"/>
      <c r="AP2509" s="182"/>
      <c r="AQ2509" s="182"/>
      <c r="AR2509" s="182"/>
      <c r="AS2509" s="182"/>
      <c r="AT2509" s="182"/>
      <c r="AU2509" s="182"/>
      <c r="AV2509" s="182"/>
      <c r="AW2509" s="96"/>
      <c r="AX2509" s="37">
        <f t="shared" si="129"/>
        <v>45965</v>
      </c>
      <c r="AY2509" s="183"/>
      <c r="AZ2509" s="183"/>
      <c r="BA2509" s="183"/>
      <c r="BB2509" s="183"/>
      <c r="BC2509" s="183"/>
      <c r="BD2509" s="183"/>
      <c r="BE2509" s="183"/>
      <c r="BF2509" s="183"/>
      <c r="BG2509" s="183"/>
      <c r="BH2509" s="4"/>
      <c r="BI2509" s="1"/>
      <c r="BJ2509" s="1"/>
      <c r="BK2509" s="1"/>
      <c r="BL2509" s="31"/>
      <c r="BM2509" s="31"/>
      <c r="BN2509" s="1"/>
      <c r="BO2509" s="1"/>
      <c r="BP2509" s="1"/>
      <c r="BQ2509" s="1"/>
      <c r="BR2509" s="1"/>
      <c r="BS2509" s="4"/>
      <c r="BT2509" s="37">
        <f t="shared" si="128"/>
        <v>45986</v>
      </c>
      <c r="BU2509" s="220"/>
      <c r="BV2509" s="183"/>
      <c r="BW2509" s="221"/>
      <c r="BX2509" s="183"/>
      <c r="BY2509" s="183"/>
      <c r="BZ2509" s="183"/>
      <c r="CA2509" s="183"/>
      <c r="CB2509" s="183"/>
      <c r="CC2509" s="183"/>
      <c r="CE2509" s="1"/>
      <c r="CF2509" s="1"/>
      <c r="CG2509" s="1"/>
      <c r="CH2509" s="1"/>
      <c r="CI2509" s="1"/>
      <c r="CJ2509" s="1"/>
      <c r="CK2509" s="1"/>
      <c r="CL2509" s="1"/>
      <c r="CM2509" s="1"/>
      <c r="CN2509" s="1"/>
      <c r="CO2509" s="1"/>
    </row>
    <row r="2510" spans="1:93" ht="30" customHeight="1" x14ac:dyDescent="0.2">
      <c r="A2510" s="1">
        <v>2504</v>
      </c>
      <c r="B2510" s="1" t="s">
        <v>619</v>
      </c>
      <c r="C2510" s="1" t="s">
        <v>620</v>
      </c>
      <c r="D2510" s="1" t="s">
        <v>621</v>
      </c>
      <c r="E2510" s="1" t="s">
        <v>622</v>
      </c>
      <c r="F2510" s="1" t="s">
        <v>74</v>
      </c>
      <c r="G2510" s="1">
        <v>4</v>
      </c>
      <c r="H2510" s="1" t="s">
        <v>341</v>
      </c>
      <c r="I2510" s="1" t="s">
        <v>114</v>
      </c>
      <c r="J2510" s="64">
        <v>287</v>
      </c>
      <c r="K2510" s="76">
        <v>2294938</v>
      </c>
      <c r="L2510" s="29">
        <v>45958</v>
      </c>
      <c r="M2510" s="29" t="s">
        <v>4163</v>
      </c>
      <c r="N2510" s="1" t="s">
        <v>478</v>
      </c>
      <c r="O2510" s="28" t="s">
        <v>225</v>
      </c>
      <c r="P2510" s="1" t="s">
        <v>216</v>
      </c>
      <c r="Q2510" s="76">
        <v>8</v>
      </c>
      <c r="R2510" s="1" t="s">
        <v>537</v>
      </c>
      <c r="T2510" s="1" t="s">
        <v>115</v>
      </c>
      <c r="U2510" s="1"/>
      <c r="V2510" s="1"/>
      <c r="W2510" s="4"/>
      <c r="X2510" s="28"/>
      <c r="Y2510" s="33"/>
      <c r="Z2510" s="33"/>
      <c r="AA2510" s="96"/>
      <c r="AB2510" s="178"/>
      <c r="AC2510" s="33">
        <v>28.5</v>
      </c>
      <c r="AD2510" s="33">
        <v>200</v>
      </c>
      <c r="AE2510" s="33" t="s">
        <v>103</v>
      </c>
      <c r="AF2510" s="33" t="s">
        <v>103</v>
      </c>
      <c r="AG2510" s="33"/>
      <c r="AH2510" s="4"/>
      <c r="AI2510" s="1"/>
      <c r="AJ2510" s="1"/>
      <c r="AK2510" s="1"/>
      <c r="AL2510" s="5"/>
      <c r="AM2510" s="164">
        <f t="shared" si="127"/>
        <v>45961</v>
      </c>
      <c r="AN2510" s="182"/>
      <c r="AO2510" s="183"/>
      <c r="AP2510" s="182"/>
      <c r="AQ2510" s="182"/>
      <c r="AR2510" s="182"/>
      <c r="AS2510" s="182"/>
      <c r="AT2510" s="182"/>
      <c r="AU2510" s="182"/>
      <c r="AV2510" s="182"/>
      <c r="AW2510" s="96"/>
      <c r="AX2510" s="37">
        <f t="shared" si="129"/>
        <v>45965</v>
      </c>
      <c r="AY2510" s="183"/>
      <c r="AZ2510" s="183"/>
      <c r="BA2510" s="183"/>
      <c r="BB2510" s="183"/>
      <c r="BC2510" s="183"/>
      <c r="BD2510" s="183"/>
      <c r="BE2510" s="183"/>
      <c r="BF2510" s="183"/>
      <c r="BG2510" s="183"/>
      <c r="BH2510" s="4"/>
      <c r="BI2510" s="1"/>
      <c r="BJ2510" s="1"/>
      <c r="BK2510" s="1"/>
      <c r="BL2510" s="31"/>
      <c r="BM2510" s="31"/>
      <c r="BN2510" s="1"/>
      <c r="BO2510" s="1"/>
      <c r="BP2510" s="1"/>
      <c r="BQ2510" s="1"/>
      <c r="BR2510" s="1"/>
      <c r="BS2510" s="4"/>
      <c r="BT2510" s="37">
        <f t="shared" si="128"/>
        <v>45986</v>
      </c>
      <c r="BU2510" s="220"/>
      <c r="BV2510" s="183"/>
      <c r="BW2510" s="221"/>
      <c r="BX2510" s="183"/>
      <c r="BY2510" s="183"/>
      <c r="BZ2510" s="183"/>
      <c r="CA2510" s="183"/>
      <c r="CB2510" s="183"/>
      <c r="CC2510" s="183"/>
      <c r="CE2510" s="1"/>
      <c r="CF2510" s="1"/>
      <c r="CG2510" s="1"/>
      <c r="CH2510" s="1"/>
      <c r="CI2510" s="1"/>
      <c r="CJ2510" s="1"/>
      <c r="CK2510" s="1"/>
      <c r="CL2510" s="1"/>
      <c r="CM2510" s="1"/>
      <c r="CN2510" s="1"/>
      <c r="CO2510" s="1"/>
    </row>
    <row r="2511" spans="1:93" ht="30" customHeight="1" x14ac:dyDescent="0.2">
      <c r="A2511" s="1">
        <v>2505</v>
      </c>
      <c r="B2511" s="1" t="s">
        <v>619</v>
      </c>
      <c r="C2511" s="1" t="s">
        <v>620</v>
      </c>
      <c r="D2511" s="1" t="s">
        <v>621</v>
      </c>
      <c r="E2511" s="1" t="s">
        <v>622</v>
      </c>
      <c r="F2511" s="1" t="s">
        <v>74</v>
      </c>
      <c r="G2511" s="1">
        <v>4</v>
      </c>
      <c r="H2511" s="1" t="s">
        <v>341</v>
      </c>
      <c r="I2511" s="1" t="s">
        <v>114</v>
      </c>
      <c r="J2511" s="64">
        <v>557</v>
      </c>
      <c r="K2511" s="76">
        <v>2293374</v>
      </c>
      <c r="L2511" s="29">
        <v>45958</v>
      </c>
      <c r="M2511" s="29" t="s">
        <v>4163</v>
      </c>
      <c r="N2511" s="1" t="s">
        <v>478</v>
      </c>
      <c r="O2511" s="28" t="s">
        <v>225</v>
      </c>
      <c r="P2511" s="1" t="s">
        <v>216</v>
      </c>
      <c r="Q2511" s="76">
        <v>12</v>
      </c>
      <c r="R2511" s="1" t="s">
        <v>537</v>
      </c>
      <c r="T2511" s="1" t="s">
        <v>115</v>
      </c>
      <c r="U2511" s="1"/>
      <c r="V2511" s="1"/>
      <c r="W2511" s="4"/>
      <c r="X2511" s="28"/>
      <c r="Y2511" s="33"/>
      <c r="Z2511" s="33"/>
      <c r="AA2511" s="96"/>
      <c r="AB2511" s="178"/>
      <c r="AC2511" s="33">
        <v>28.2</v>
      </c>
      <c r="AD2511" s="33">
        <v>230</v>
      </c>
      <c r="AE2511" s="33" t="s">
        <v>103</v>
      </c>
      <c r="AF2511" s="33" t="s">
        <v>103</v>
      </c>
      <c r="AG2511" s="33"/>
      <c r="AH2511" s="4"/>
      <c r="AI2511" s="1"/>
      <c r="AJ2511" s="1"/>
      <c r="AK2511" s="1"/>
      <c r="AL2511" s="5"/>
      <c r="AM2511" s="164">
        <f t="shared" si="127"/>
        <v>45961</v>
      </c>
      <c r="AN2511" s="182"/>
      <c r="AO2511" s="183"/>
      <c r="AP2511" s="182"/>
      <c r="AQ2511" s="182"/>
      <c r="AR2511" s="182"/>
      <c r="AS2511" s="182"/>
      <c r="AT2511" s="182"/>
      <c r="AU2511" s="182"/>
      <c r="AV2511" s="182"/>
      <c r="AW2511" s="96"/>
      <c r="AX2511" s="37">
        <f t="shared" si="129"/>
        <v>45965</v>
      </c>
      <c r="AY2511" s="183"/>
      <c r="AZ2511" s="183"/>
      <c r="BA2511" s="183"/>
      <c r="BB2511" s="183"/>
      <c r="BC2511" s="183"/>
      <c r="BD2511" s="183"/>
      <c r="BE2511" s="183"/>
      <c r="BF2511" s="183"/>
      <c r="BG2511" s="183"/>
      <c r="BH2511" s="4"/>
      <c r="BI2511" s="1"/>
      <c r="BJ2511" s="1"/>
      <c r="BK2511" s="1"/>
      <c r="BL2511" s="31"/>
      <c r="BM2511" s="31"/>
      <c r="BN2511" s="1"/>
      <c r="BO2511" s="1"/>
      <c r="BP2511" s="1"/>
      <c r="BQ2511" s="1"/>
      <c r="BR2511" s="1"/>
      <c r="BS2511" s="4"/>
      <c r="BT2511" s="37">
        <f t="shared" si="128"/>
        <v>45986</v>
      </c>
      <c r="BU2511" s="220"/>
      <c r="BV2511" s="183"/>
      <c r="BW2511" s="221"/>
      <c r="BX2511" s="183"/>
      <c r="BY2511" s="183"/>
      <c r="BZ2511" s="183"/>
      <c r="CA2511" s="183"/>
      <c r="CB2511" s="183"/>
      <c r="CC2511" s="183"/>
      <c r="CE2511" s="1"/>
      <c r="CF2511" s="1"/>
      <c r="CG2511" s="1"/>
      <c r="CH2511" s="1"/>
      <c r="CI2511" s="1"/>
      <c r="CJ2511" s="1"/>
      <c r="CK2511" s="1"/>
      <c r="CL2511" s="1"/>
      <c r="CM2511" s="1"/>
      <c r="CN2511" s="1"/>
      <c r="CO2511" s="1"/>
    </row>
    <row r="2512" spans="1:93" ht="30" customHeight="1" x14ac:dyDescent="0.2">
      <c r="A2512" s="1">
        <v>2506</v>
      </c>
      <c r="B2512" s="1" t="s">
        <v>619</v>
      </c>
      <c r="C2512" s="1" t="s">
        <v>620</v>
      </c>
      <c r="D2512" s="1" t="s">
        <v>621</v>
      </c>
      <c r="E2512" s="1" t="s">
        <v>622</v>
      </c>
      <c r="F2512" s="1" t="s">
        <v>74</v>
      </c>
      <c r="G2512" s="1">
        <v>4</v>
      </c>
      <c r="H2512" s="1" t="s">
        <v>341</v>
      </c>
      <c r="I2512" s="1" t="s">
        <v>114</v>
      </c>
      <c r="J2512" s="64">
        <v>403</v>
      </c>
      <c r="K2512" s="76">
        <v>2293375</v>
      </c>
      <c r="L2512" s="29">
        <v>45958</v>
      </c>
      <c r="M2512" s="29" t="s">
        <v>4163</v>
      </c>
      <c r="N2512" s="1" t="s">
        <v>478</v>
      </c>
      <c r="O2512" s="28" t="s">
        <v>225</v>
      </c>
      <c r="P2512" s="1" t="s">
        <v>216</v>
      </c>
      <c r="Q2512" s="76">
        <v>9</v>
      </c>
      <c r="R2512" s="1" t="s">
        <v>537</v>
      </c>
      <c r="T2512" s="1" t="s">
        <v>115</v>
      </c>
      <c r="U2512" s="1"/>
      <c r="V2512" s="1"/>
      <c r="W2512" s="4"/>
      <c r="X2512" s="28"/>
      <c r="Y2512" s="33"/>
      <c r="Z2512" s="33"/>
      <c r="AA2512" s="96"/>
      <c r="AB2512" s="178"/>
      <c r="AC2512" s="33">
        <v>27.2</v>
      </c>
      <c r="AD2512" s="33">
        <v>210</v>
      </c>
      <c r="AE2512" s="33" t="s">
        <v>103</v>
      </c>
      <c r="AF2512" s="33" t="s">
        <v>103</v>
      </c>
      <c r="AG2512" s="33"/>
      <c r="AH2512" s="4"/>
      <c r="AI2512" s="1"/>
      <c r="AJ2512" s="1"/>
      <c r="AK2512" s="1"/>
      <c r="AL2512" s="5"/>
      <c r="AM2512" s="164">
        <f t="shared" si="127"/>
        <v>45961</v>
      </c>
      <c r="AN2512" s="182"/>
      <c r="AO2512" s="183"/>
      <c r="AP2512" s="182"/>
      <c r="AQ2512" s="182"/>
      <c r="AR2512" s="182"/>
      <c r="AS2512" s="182"/>
      <c r="AT2512" s="182"/>
      <c r="AU2512" s="182"/>
      <c r="AV2512" s="182"/>
      <c r="AW2512" s="96"/>
      <c r="AX2512" s="37">
        <f t="shared" si="129"/>
        <v>45965</v>
      </c>
      <c r="AY2512" s="183"/>
      <c r="AZ2512" s="183"/>
      <c r="BA2512" s="183"/>
      <c r="BB2512" s="183"/>
      <c r="BC2512" s="183"/>
      <c r="BD2512" s="183"/>
      <c r="BE2512" s="183"/>
      <c r="BF2512" s="183"/>
      <c r="BG2512" s="183"/>
      <c r="BH2512" s="4"/>
      <c r="BI2512" s="1"/>
      <c r="BJ2512" s="1"/>
      <c r="BK2512" s="1"/>
      <c r="BL2512" s="31"/>
      <c r="BM2512" s="31"/>
      <c r="BN2512" s="1"/>
      <c r="BO2512" s="1"/>
      <c r="BP2512" s="1"/>
      <c r="BQ2512" s="1"/>
      <c r="BR2512" s="1"/>
      <c r="BS2512" s="4"/>
      <c r="BT2512" s="37">
        <f t="shared" si="128"/>
        <v>45986</v>
      </c>
      <c r="BU2512" s="220"/>
      <c r="BV2512" s="183"/>
      <c r="BW2512" s="221"/>
      <c r="BX2512" s="183"/>
      <c r="BY2512" s="183"/>
      <c r="BZ2512" s="183"/>
      <c r="CA2512" s="183"/>
      <c r="CB2512" s="183"/>
      <c r="CC2512" s="183"/>
      <c r="CE2512" s="1"/>
      <c r="CF2512" s="1"/>
      <c r="CG2512" s="1"/>
      <c r="CH2512" s="1"/>
      <c r="CI2512" s="1"/>
      <c r="CJ2512" s="1"/>
      <c r="CK2512" s="1"/>
      <c r="CL2512" s="1"/>
      <c r="CM2512" s="1"/>
      <c r="CN2512" s="1"/>
      <c r="CO2512" s="1"/>
    </row>
    <row r="2513" spans="1:93" ht="30" customHeight="1" x14ac:dyDescent="0.2">
      <c r="A2513" s="1">
        <v>2507</v>
      </c>
      <c r="B2513" s="1" t="s">
        <v>619</v>
      </c>
      <c r="C2513" s="1" t="s">
        <v>620</v>
      </c>
      <c r="D2513" s="1" t="s">
        <v>621</v>
      </c>
      <c r="E2513" s="1" t="s">
        <v>622</v>
      </c>
      <c r="F2513" s="1" t="s">
        <v>74</v>
      </c>
      <c r="G2513" s="1">
        <v>4</v>
      </c>
      <c r="H2513" s="1" t="s">
        <v>341</v>
      </c>
      <c r="I2513" s="1" t="s">
        <v>114</v>
      </c>
      <c r="J2513" s="64">
        <v>558</v>
      </c>
      <c r="K2513" s="76">
        <v>2294939</v>
      </c>
      <c r="L2513" s="29">
        <v>45958</v>
      </c>
      <c r="M2513" s="29" t="s">
        <v>4163</v>
      </c>
      <c r="N2513" s="1" t="s">
        <v>478</v>
      </c>
      <c r="O2513" s="28" t="s">
        <v>225</v>
      </c>
      <c r="P2513" s="1" t="s">
        <v>216</v>
      </c>
      <c r="Q2513" s="76">
        <v>12</v>
      </c>
      <c r="R2513" s="1" t="s">
        <v>537</v>
      </c>
      <c r="T2513" s="1" t="s">
        <v>115</v>
      </c>
      <c r="U2513" s="1"/>
      <c r="V2513" s="1"/>
      <c r="W2513" s="4"/>
      <c r="X2513" s="28"/>
      <c r="Y2513" s="33"/>
      <c r="Z2513" s="33"/>
      <c r="AA2513" s="96"/>
      <c r="AB2513" s="178"/>
      <c r="AC2513" s="33">
        <v>27.5</v>
      </c>
      <c r="AD2513" s="33">
        <v>200</v>
      </c>
      <c r="AE2513" s="33" t="s">
        <v>103</v>
      </c>
      <c r="AF2513" s="33" t="s">
        <v>103</v>
      </c>
      <c r="AG2513" s="33"/>
      <c r="AH2513" s="4"/>
      <c r="AI2513" s="1"/>
      <c r="AJ2513" s="1"/>
      <c r="AK2513" s="1"/>
      <c r="AL2513" s="5"/>
      <c r="AM2513" s="164">
        <f t="shared" si="127"/>
        <v>45961</v>
      </c>
      <c r="AN2513" s="182"/>
      <c r="AO2513" s="183"/>
      <c r="AP2513" s="182"/>
      <c r="AQ2513" s="182"/>
      <c r="AR2513" s="182"/>
      <c r="AS2513" s="182"/>
      <c r="AT2513" s="182"/>
      <c r="AU2513" s="182"/>
      <c r="AV2513" s="182"/>
      <c r="AW2513" s="96"/>
      <c r="AX2513" s="37">
        <f t="shared" si="129"/>
        <v>45965</v>
      </c>
      <c r="AY2513" s="183"/>
      <c r="AZ2513" s="183"/>
      <c r="BA2513" s="183"/>
      <c r="BB2513" s="183"/>
      <c r="BC2513" s="183"/>
      <c r="BD2513" s="183"/>
      <c r="BE2513" s="183"/>
      <c r="BF2513" s="183"/>
      <c r="BG2513" s="183"/>
      <c r="BH2513" s="4"/>
      <c r="BI2513" s="1"/>
      <c r="BJ2513" s="1"/>
      <c r="BK2513" s="1"/>
      <c r="BL2513" s="31"/>
      <c r="BM2513" s="31"/>
      <c r="BN2513" s="1"/>
      <c r="BO2513" s="1"/>
      <c r="BP2513" s="1"/>
      <c r="BQ2513" s="1"/>
      <c r="BR2513" s="1"/>
      <c r="BS2513" s="4"/>
      <c r="BT2513" s="37">
        <f t="shared" si="128"/>
        <v>45986</v>
      </c>
      <c r="BU2513" s="220"/>
      <c r="BV2513" s="183"/>
      <c r="BW2513" s="221"/>
      <c r="BX2513" s="183"/>
      <c r="BY2513" s="183"/>
      <c r="BZ2513" s="183"/>
      <c r="CA2513" s="183"/>
      <c r="CB2513" s="183"/>
      <c r="CC2513" s="183"/>
      <c r="CE2513" s="1"/>
      <c r="CF2513" s="1"/>
      <c r="CG2513" s="1"/>
      <c r="CH2513" s="1"/>
      <c r="CI2513" s="1"/>
      <c r="CJ2513" s="1"/>
      <c r="CK2513" s="1"/>
      <c r="CL2513" s="1"/>
      <c r="CM2513" s="1"/>
      <c r="CN2513" s="1"/>
      <c r="CO2513" s="1"/>
    </row>
    <row r="2514" spans="1:93" ht="30" customHeight="1" x14ac:dyDescent="0.2">
      <c r="A2514" s="1">
        <v>2508</v>
      </c>
      <c r="B2514" s="1" t="s">
        <v>619</v>
      </c>
      <c r="C2514" s="1" t="s">
        <v>620</v>
      </c>
      <c r="D2514" s="1" t="s">
        <v>621</v>
      </c>
      <c r="E2514" s="1" t="s">
        <v>622</v>
      </c>
      <c r="F2514" s="1" t="s">
        <v>74</v>
      </c>
      <c r="G2514" s="1">
        <v>4</v>
      </c>
      <c r="H2514" s="1" t="s">
        <v>341</v>
      </c>
      <c r="I2514" s="1" t="s">
        <v>114</v>
      </c>
      <c r="J2514" s="64">
        <v>438</v>
      </c>
      <c r="K2514" s="76">
        <v>2293376</v>
      </c>
      <c r="L2514" s="29">
        <v>45958</v>
      </c>
      <c r="M2514" s="29" t="s">
        <v>4163</v>
      </c>
      <c r="N2514" s="1" t="s">
        <v>478</v>
      </c>
      <c r="O2514" s="28" t="s">
        <v>225</v>
      </c>
      <c r="P2514" s="1" t="s">
        <v>216</v>
      </c>
      <c r="Q2514" s="76">
        <v>9</v>
      </c>
      <c r="R2514" s="1" t="s">
        <v>537</v>
      </c>
      <c r="S2514" s="1">
        <v>6</v>
      </c>
      <c r="T2514" s="1" t="s">
        <v>115</v>
      </c>
      <c r="U2514" s="1"/>
      <c r="V2514" s="1"/>
      <c r="W2514" s="4"/>
      <c r="X2514" s="28"/>
      <c r="Y2514" s="33"/>
      <c r="Z2514" s="33"/>
      <c r="AA2514" s="96"/>
      <c r="AB2514" s="178"/>
      <c r="AC2514" s="33">
        <v>27</v>
      </c>
      <c r="AD2514" s="33">
        <v>210</v>
      </c>
      <c r="AE2514" s="33" t="s">
        <v>103</v>
      </c>
      <c r="AF2514" s="33" t="s">
        <v>103</v>
      </c>
      <c r="AG2514" s="33"/>
      <c r="AH2514" s="4"/>
      <c r="AI2514" s="1"/>
      <c r="AJ2514" s="1"/>
      <c r="AK2514" s="1"/>
      <c r="AL2514" s="5"/>
      <c r="AM2514" s="164">
        <f t="shared" si="127"/>
        <v>45961</v>
      </c>
      <c r="AN2514" s="182"/>
      <c r="AO2514" s="183"/>
      <c r="AP2514" s="182"/>
      <c r="AQ2514" s="182"/>
      <c r="AR2514" s="182"/>
      <c r="AS2514" s="182"/>
      <c r="AT2514" s="182"/>
      <c r="AU2514" s="182"/>
      <c r="AV2514" s="182"/>
      <c r="AW2514" s="96"/>
      <c r="AX2514" s="37">
        <f t="shared" si="129"/>
        <v>45965</v>
      </c>
      <c r="AY2514" s="183"/>
      <c r="AZ2514" s="183"/>
      <c r="BA2514" s="183"/>
      <c r="BB2514" s="183"/>
      <c r="BC2514" s="183"/>
      <c r="BD2514" s="183"/>
      <c r="BE2514" s="183"/>
      <c r="BF2514" s="183"/>
      <c r="BG2514" s="183"/>
      <c r="BH2514" s="4"/>
      <c r="BI2514" s="1"/>
      <c r="BJ2514" s="1"/>
      <c r="BK2514" s="1"/>
      <c r="BL2514" s="31"/>
      <c r="BM2514" s="31"/>
      <c r="BN2514" s="1"/>
      <c r="BO2514" s="1"/>
      <c r="BP2514" s="1"/>
      <c r="BQ2514" s="1"/>
      <c r="BR2514" s="1"/>
      <c r="BS2514" s="4"/>
      <c r="BT2514" s="37">
        <f t="shared" si="128"/>
        <v>45986</v>
      </c>
      <c r="BU2514" s="220"/>
      <c r="BV2514" s="183"/>
      <c r="BW2514" s="221"/>
      <c r="BX2514" s="183"/>
      <c r="BY2514" s="183"/>
      <c r="BZ2514" s="183"/>
      <c r="CA2514" s="183"/>
      <c r="CB2514" s="183"/>
      <c r="CC2514" s="183"/>
      <c r="CE2514" s="1"/>
      <c r="CF2514" s="1"/>
      <c r="CG2514" s="1"/>
      <c r="CH2514" s="1"/>
      <c r="CI2514" s="1"/>
      <c r="CJ2514" s="1"/>
      <c r="CK2514" s="1"/>
      <c r="CL2514" s="1"/>
      <c r="CM2514" s="1"/>
      <c r="CN2514" s="1"/>
      <c r="CO2514" s="1"/>
    </row>
    <row r="2515" spans="1:93" ht="30" customHeight="1" x14ac:dyDescent="0.2">
      <c r="A2515" s="1">
        <v>2509</v>
      </c>
      <c r="B2515" s="1" t="s">
        <v>619</v>
      </c>
      <c r="C2515" s="1" t="s">
        <v>620</v>
      </c>
      <c r="D2515" s="1" t="s">
        <v>621</v>
      </c>
      <c r="E2515" s="1" t="s">
        <v>622</v>
      </c>
      <c r="F2515" s="1" t="s">
        <v>74</v>
      </c>
      <c r="G2515" s="1">
        <v>4</v>
      </c>
      <c r="H2515" s="1" t="s">
        <v>341</v>
      </c>
      <c r="I2515" s="1" t="s">
        <v>114</v>
      </c>
      <c r="J2515" s="64">
        <v>411</v>
      </c>
      <c r="K2515" s="76">
        <v>2294940</v>
      </c>
      <c r="L2515" s="29">
        <v>45958</v>
      </c>
      <c r="M2515" s="29" t="s">
        <v>4163</v>
      </c>
      <c r="N2515" s="1" t="s">
        <v>478</v>
      </c>
      <c r="O2515" s="28" t="s">
        <v>225</v>
      </c>
      <c r="P2515" s="1" t="s">
        <v>216</v>
      </c>
      <c r="Q2515" s="76">
        <v>9</v>
      </c>
      <c r="R2515" s="1" t="s">
        <v>537</v>
      </c>
      <c r="T2515" s="1" t="s">
        <v>115</v>
      </c>
      <c r="U2515" s="1"/>
      <c r="V2515" s="1"/>
      <c r="W2515" s="4"/>
      <c r="X2515" s="28"/>
      <c r="Y2515" s="33"/>
      <c r="Z2515" s="33"/>
      <c r="AA2515" s="96"/>
      <c r="AB2515" s="178"/>
      <c r="AC2515" s="33">
        <v>27.1</v>
      </c>
      <c r="AD2515" s="33">
        <v>230</v>
      </c>
      <c r="AE2515" s="33" t="s">
        <v>103</v>
      </c>
      <c r="AF2515" s="33" t="s">
        <v>103</v>
      </c>
      <c r="AG2515" s="33"/>
      <c r="AH2515" s="4"/>
      <c r="AI2515" s="1"/>
      <c r="AJ2515" s="1"/>
      <c r="AK2515" s="1"/>
      <c r="AL2515" s="5"/>
      <c r="AM2515" s="164">
        <f t="shared" si="127"/>
        <v>45961</v>
      </c>
      <c r="AN2515" s="182"/>
      <c r="AO2515" s="183"/>
      <c r="AP2515" s="182"/>
      <c r="AQ2515" s="182"/>
      <c r="AR2515" s="182"/>
      <c r="AS2515" s="182"/>
      <c r="AT2515" s="182"/>
      <c r="AU2515" s="182"/>
      <c r="AV2515" s="182"/>
      <c r="AW2515" s="96"/>
      <c r="AX2515" s="37">
        <f t="shared" si="129"/>
        <v>45965</v>
      </c>
      <c r="AY2515" s="183"/>
      <c r="AZ2515" s="183"/>
      <c r="BA2515" s="183"/>
      <c r="BB2515" s="183"/>
      <c r="BC2515" s="183"/>
      <c r="BD2515" s="183"/>
      <c r="BE2515" s="183"/>
      <c r="BF2515" s="183"/>
      <c r="BG2515" s="183"/>
      <c r="BH2515" s="4"/>
      <c r="BI2515" s="1"/>
      <c r="BJ2515" s="1"/>
      <c r="BK2515" s="1"/>
      <c r="BL2515" s="31"/>
      <c r="BM2515" s="31"/>
      <c r="BN2515" s="1"/>
      <c r="BO2515" s="1"/>
      <c r="BP2515" s="1"/>
      <c r="BQ2515" s="1"/>
      <c r="BR2515" s="1"/>
      <c r="BS2515" s="4"/>
      <c r="BT2515" s="37">
        <f t="shared" si="128"/>
        <v>45986</v>
      </c>
      <c r="BU2515" s="220"/>
      <c r="BV2515" s="183"/>
      <c r="BW2515" s="221"/>
      <c r="BX2515" s="183"/>
      <c r="BY2515" s="183"/>
      <c r="BZ2515" s="183"/>
      <c r="CA2515" s="183"/>
      <c r="CB2515" s="183"/>
      <c r="CC2515" s="183"/>
      <c r="CE2515" s="1"/>
      <c r="CF2515" s="1"/>
      <c r="CG2515" s="1"/>
      <c r="CH2515" s="1"/>
      <c r="CI2515" s="1"/>
      <c r="CJ2515" s="1"/>
      <c r="CK2515" s="1"/>
      <c r="CL2515" s="1"/>
      <c r="CM2515" s="1"/>
      <c r="CN2515" s="1"/>
      <c r="CO2515" s="1"/>
    </row>
    <row r="2516" spans="1:93" ht="30" customHeight="1" x14ac:dyDescent="0.2">
      <c r="A2516" s="1">
        <v>2510</v>
      </c>
      <c r="B2516" s="1" t="s">
        <v>619</v>
      </c>
      <c r="C2516" s="1" t="s">
        <v>620</v>
      </c>
      <c r="D2516" s="1" t="s">
        <v>621</v>
      </c>
      <c r="E2516" s="1" t="s">
        <v>622</v>
      </c>
      <c r="F2516" s="1" t="s">
        <v>74</v>
      </c>
      <c r="G2516" s="1">
        <v>4</v>
      </c>
      <c r="H2516" s="1" t="s">
        <v>341</v>
      </c>
      <c r="I2516" s="1" t="s">
        <v>114</v>
      </c>
      <c r="J2516" s="64">
        <v>414</v>
      </c>
      <c r="K2516" s="76">
        <v>2293377</v>
      </c>
      <c r="L2516" s="29">
        <v>45958</v>
      </c>
      <c r="M2516" s="29" t="s">
        <v>4163</v>
      </c>
      <c r="N2516" s="1" t="s">
        <v>478</v>
      </c>
      <c r="O2516" s="28" t="s">
        <v>225</v>
      </c>
      <c r="P2516" s="1" t="s">
        <v>216</v>
      </c>
      <c r="Q2516" s="76">
        <v>9</v>
      </c>
      <c r="R2516" s="1" t="s">
        <v>537</v>
      </c>
      <c r="T2516" s="1" t="s">
        <v>115</v>
      </c>
      <c r="U2516" s="1"/>
      <c r="V2516" s="1"/>
      <c r="W2516" s="4"/>
      <c r="X2516" s="28"/>
      <c r="Y2516" s="33"/>
      <c r="Z2516" s="33"/>
      <c r="AA2516" s="96"/>
      <c r="AB2516" s="178"/>
      <c r="AC2516" s="33">
        <v>27.7</v>
      </c>
      <c r="AD2516" s="33">
        <v>240</v>
      </c>
      <c r="AE2516" s="33" t="s">
        <v>103</v>
      </c>
      <c r="AF2516" s="33" t="s">
        <v>103</v>
      </c>
      <c r="AG2516" s="33"/>
      <c r="AH2516" s="4"/>
      <c r="AI2516" s="1"/>
      <c r="AJ2516" s="1"/>
      <c r="AK2516" s="1"/>
      <c r="AL2516" s="5"/>
      <c r="AM2516" s="164">
        <f t="shared" si="127"/>
        <v>45961</v>
      </c>
      <c r="AN2516" s="182"/>
      <c r="AO2516" s="183"/>
      <c r="AP2516" s="182"/>
      <c r="AQ2516" s="182"/>
      <c r="AR2516" s="182"/>
      <c r="AS2516" s="182"/>
      <c r="AT2516" s="182"/>
      <c r="AU2516" s="182"/>
      <c r="AV2516" s="182"/>
      <c r="AW2516" s="96"/>
      <c r="AX2516" s="37">
        <f t="shared" si="129"/>
        <v>45965</v>
      </c>
      <c r="AY2516" s="183"/>
      <c r="AZ2516" s="183"/>
      <c r="BA2516" s="183"/>
      <c r="BB2516" s="183"/>
      <c r="BC2516" s="183"/>
      <c r="BD2516" s="183"/>
      <c r="BE2516" s="183"/>
      <c r="BF2516" s="183"/>
      <c r="BG2516" s="183"/>
      <c r="BH2516" s="4"/>
      <c r="BI2516" s="1"/>
      <c r="BJ2516" s="1"/>
      <c r="BK2516" s="1"/>
      <c r="BL2516" s="31"/>
      <c r="BM2516" s="31"/>
      <c r="BN2516" s="1"/>
      <c r="BO2516" s="1"/>
      <c r="BP2516" s="1"/>
      <c r="BQ2516" s="1"/>
      <c r="BR2516" s="1"/>
      <c r="BS2516" s="4"/>
      <c r="BT2516" s="37">
        <f t="shared" si="128"/>
        <v>45986</v>
      </c>
      <c r="BU2516" s="220"/>
      <c r="BV2516" s="183"/>
      <c r="BW2516" s="221"/>
      <c r="BX2516" s="183"/>
      <c r="BY2516" s="183"/>
      <c r="BZ2516" s="183"/>
      <c r="CA2516" s="183"/>
      <c r="CB2516" s="183"/>
      <c r="CC2516" s="183"/>
      <c r="CE2516" s="1"/>
      <c r="CF2516" s="1"/>
      <c r="CG2516" s="1"/>
      <c r="CH2516" s="1"/>
      <c r="CI2516" s="1"/>
      <c r="CJ2516" s="1"/>
      <c r="CK2516" s="1"/>
      <c r="CL2516" s="1"/>
      <c r="CM2516" s="1"/>
      <c r="CN2516" s="1"/>
      <c r="CO2516" s="1"/>
    </row>
    <row r="2517" spans="1:93" ht="30" customHeight="1" x14ac:dyDescent="0.2">
      <c r="A2517" s="1">
        <v>2511</v>
      </c>
      <c r="B2517" s="1" t="s">
        <v>619</v>
      </c>
      <c r="C2517" s="1" t="s">
        <v>620</v>
      </c>
      <c r="D2517" s="1" t="s">
        <v>621</v>
      </c>
      <c r="E2517" s="1" t="s">
        <v>622</v>
      </c>
      <c r="F2517" s="1" t="s">
        <v>74</v>
      </c>
      <c r="G2517" s="1">
        <v>4</v>
      </c>
      <c r="H2517" s="1" t="s">
        <v>341</v>
      </c>
      <c r="I2517" s="1" t="s">
        <v>114</v>
      </c>
      <c r="J2517" s="64">
        <v>389</v>
      </c>
      <c r="K2517" s="76">
        <v>2293378</v>
      </c>
      <c r="L2517" s="29">
        <v>45958</v>
      </c>
      <c r="M2517" s="29" t="s">
        <v>4163</v>
      </c>
      <c r="N2517" s="1" t="s">
        <v>478</v>
      </c>
      <c r="O2517" s="28" t="s">
        <v>225</v>
      </c>
      <c r="P2517" s="1" t="s">
        <v>216</v>
      </c>
      <c r="Q2517" s="76">
        <v>9</v>
      </c>
      <c r="R2517" s="1" t="s">
        <v>537</v>
      </c>
      <c r="T2517" s="1" t="s">
        <v>115</v>
      </c>
      <c r="U2517" s="1"/>
      <c r="V2517" s="1"/>
      <c r="W2517" s="4"/>
      <c r="X2517" s="28"/>
      <c r="Y2517" s="33"/>
      <c r="Z2517" s="33"/>
      <c r="AA2517" s="96"/>
      <c r="AB2517" s="178"/>
      <c r="AC2517" s="33">
        <v>28.1</v>
      </c>
      <c r="AD2517" s="33">
        <v>210</v>
      </c>
      <c r="AE2517" s="33" t="s">
        <v>103</v>
      </c>
      <c r="AF2517" s="33" t="s">
        <v>103</v>
      </c>
      <c r="AG2517" s="33"/>
      <c r="AH2517" s="4"/>
      <c r="AI2517" s="1"/>
      <c r="AJ2517" s="1"/>
      <c r="AK2517" s="1"/>
      <c r="AL2517" s="5"/>
      <c r="AM2517" s="164">
        <f t="shared" si="127"/>
        <v>45961</v>
      </c>
      <c r="AN2517" s="182"/>
      <c r="AO2517" s="183"/>
      <c r="AP2517" s="182"/>
      <c r="AQ2517" s="182"/>
      <c r="AR2517" s="182"/>
      <c r="AS2517" s="182"/>
      <c r="AT2517" s="182"/>
      <c r="AU2517" s="182"/>
      <c r="AV2517" s="182"/>
      <c r="AW2517" s="96"/>
      <c r="AX2517" s="37">
        <f t="shared" si="129"/>
        <v>45965</v>
      </c>
      <c r="AY2517" s="183"/>
      <c r="AZ2517" s="183"/>
      <c r="BA2517" s="183"/>
      <c r="BB2517" s="183"/>
      <c r="BC2517" s="183"/>
      <c r="BD2517" s="183"/>
      <c r="BE2517" s="183"/>
      <c r="BF2517" s="183"/>
      <c r="BG2517" s="183"/>
      <c r="BH2517" s="4"/>
      <c r="BI2517" s="1"/>
      <c r="BJ2517" s="1"/>
      <c r="BK2517" s="1"/>
      <c r="BL2517" s="31"/>
      <c r="BM2517" s="31"/>
      <c r="BN2517" s="1"/>
      <c r="BO2517" s="1"/>
      <c r="BP2517" s="1"/>
      <c r="BQ2517" s="1"/>
      <c r="BR2517" s="1"/>
      <c r="BS2517" s="4"/>
      <c r="BT2517" s="37">
        <f t="shared" si="128"/>
        <v>45986</v>
      </c>
      <c r="BU2517" s="220"/>
      <c r="BV2517" s="183"/>
      <c r="BW2517" s="221"/>
      <c r="BX2517" s="183"/>
      <c r="BY2517" s="183"/>
      <c r="BZ2517" s="183"/>
      <c r="CA2517" s="183"/>
      <c r="CB2517" s="183"/>
      <c r="CC2517" s="183"/>
      <c r="CE2517" s="1"/>
      <c r="CF2517" s="1"/>
      <c r="CG2517" s="1"/>
      <c r="CH2517" s="1"/>
      <c r="CI2517" s="1"/>
      <c r="CJ2517" s="1"/>
      <c r="CK2517" s="1"/>
      <c r="CL2517" s="1"/>
      <c r="CM2517" s="1"/>
      <c r="CN2517" s="1"/>
      <c r="CO2517" s="1"/>
    </row>
    <row r="2518" spans="1:93" ht="30" customHeight="1" x14ac:dyDescent="0.2">
      <c r="A2518" s="1">
        <v>2512</v>
      </c>
      <c r="B2518" s="1" t="s">
        <v>619</v>
      </c>
      <c r="C2518" s="1" t="s">
        <v>620</v>
      </c>
      <c r="D2518" s="1" t="s">
        <v>621</v>
      </c>
      <c r="E2518" s="1" t="s">
        <v>622</v>
      </c>
      <c r="F2518" s="1" t="s">
        <v>74</v>
      </c>
      <c r="G2518" s="1">
        <v>4</v>
      </c>
      <c r="H2518" s="1" t="s">
        <v>341</v>
      </c>
      <c r="I2518" s="1" t="s">
        <v>114</v>
      </c>
      <c r="J2518" s="64">
        <v>274</v>
      </c>
      <c r="K2518" s="76">
        <v>2294941</v>
      </c>
      <c r="L2518" s="29">
        <v>45958</v>
      </c>
      <c r="M2518" s="29" t="s">
        <v>4163</v>
      </c>
      <c r="N2518" s="1" t="s">
        <v>478</v>
      </c>
      <c r="O2518" s="28" t="s">
        <v>225</v>
      </c>
      <c r="P2518" s="1" t="s">
        <v>216</v>
      </c>
      <c r="Q2518" s="76">
        <v>8</v>
      </c>
      <c r="R2518" s="1" t="s">
        <v>537</v>
      </c>
      <c r="T2518" s="1" t="s">
        <v>115</v>
      </c>
      <c r="U2518" s="1"/>
      <c r="V2518" s="1"/>
      <c r="W2518" s="4"/>
      <c r="X2518" s="28"/>
      <c r="Y2518" s="33"/>
      <c r="Z2518" s="33"/>
      <c r="AA2518" s="96"/>
      <c r="AB2518" s="178"/>
      <c r="AC2518" s="33">
        <v>28.5</v>
      </c>
      <c r="AD2518" s="33">
        <v>200</v>
      </c>
      <c r="AE2518" s="33" t="s">
        <v>103</v>
      </c>
      <c r="AF2518" s="33" t="s">
        <v>103</v>
      </c>
      <c r="AG2518" s="33"/>
      <c r="AH2518" s="4"/>
      <c r="AI2518" s="1"/>
      <c r="AJ2518" s="1"/>
      <c r="AK2518" s="1"/>
      <c r="AL2518" s="5"/>
      <c r="AM2518" s="164">
        <f t="shared" si="127"/>
        <v>45961</v>
      </c>
      <c r="AN2518" s="182"/>
      <c r="AO2518" s="183"/>
      <c r="AP2518" s="182"/>
      <c r="AQ2518" s="182"/>
      <c r="AR2518" s="182"/>
      <c r="AS2518" s="182"/>
      <c r="AT2518" s="182"/>
      <c r="AU2518" s="182"/>
      <c r="AV2518" s="182"/>
      <c r="AW2518" s="96"/>
      <c r="AX2518" s="37">
        <f t="shared" si="129"/>
        <v>45965</v>
      </c>
      <c r="AY2518" s="183"/>
      <c r="AZ2518" s="183"/>
      <c r="BA2518" s="183"/>
      <c r="BB2518" s="183"/>
      <c r="BC2518" s="183"/>
      <c r="BD2518" s="183"/>
      <c r="BE2518" s="183"/>
      <c r="BF2518" s="183"/>
      <c r="BG2518" s="183"/>
      <c r="BH2518" s="4"/>
      <c r="BI2518" s="1"/>
      <c r="BJ2518" s="1"/>
      <c r="BK2518" s="1"/>
      <c r="BL2518" s="31"/>
      <c r="BM2518" s="31"/>
      <c r="BN2518" s="1"/>
      <c r="BO2518" s="1"/>
      <c r="BP2518" s="1"/>
      <c r="BQ2518" s="1"/>
      <c r="BR2518" s="1"/>
      <c r="BS2518" s="4"/>
      <c r="BT2518" s="37">
        <f t="shared" si="128"/>
        <v>45986</v>
      </c>
      <c r="BU2518" s="220"/>
      <c r="BV2518" s="183"/>
      <c r="BW2518" s="221"/>
      <c r="BX2518" s="183"/>
      <c r="BY2518" s="183"/>
      <c r="BZ2518" s="183"/>
      <c r="CA2518" s="183"/>
      <c r="CB2518" s="183"/>
      <c r="CC2518" s="183"/>
      <c r="CE2518" s="1"/>
      <c r="CF2518" s="1"/>
      <c r="CG2518" s="1"/>
      <c r="CH2518" s="1"/>
      <c r="CI2518" s="1"/>
      <c r="CJ2518" s="1"/>
      <c r="CK2518" s="1"/>
      <c r="CL2518" s="1"/>
      <c r="CM2518" s="1"/>
      <c r="CN2518" s="1"/>
      <c r="CO2518" s="1"/>
    </row>
    <row r="2519" spans="1:93" ht="30" customHeight="1" x14ac:dyDescent="0.2">
      <c r="A2519" s="1">
        <v>2513</v>
      </c>
      <c r="B2519" s="1" t="s">
        <v>619</v>
      </c>
      <c r="C2519" s="1" t="s">
        <v>620</v>
      </c>
      <c r="D2519" s="1" t="s">
        <v>621</v>
      </c>
      <c r="E2519" s="1" t="s">
        <v>622</v>
      </c>
      <c r="F2519" s="1" t="s">
        <v>74</v>
      </c>
      <c r="G2519" s="1">
        <v>4</v>
      </c>
      <c r="H2519" s="1" t="s">
        <v>341</v>
      </c>
      <c r="I2519" s="1" t="s">
        <v>114</v>
      </c>
      <c r="J2519" s="64">
        <v>431</v>
      </c>
      <c r="K2519" s="76">
        <v>2293379</v>
      </c>
      <c r="L2519" s="29">
        <v>45958</v>
      </c>
      <c r="M2519" s="29" t="s">
        <v>4163</v>
      </c>
      <c r="N2519" s="1" t="s">
        <v>478</v>
      </c>
      <c r="O2519" s="28" t="s">
        <v>225</v>
      </c>
      <c r="P2519" s="1" t="s">
        <v>216</v>
      </c>
      <c r="Q2519" s="76">
        <v>9</v>
      </c>
      <c r="R2519" s="1" t="s">
        <v>537</v>
      </c>
      <c r="T2519" s="1" t="s">
        <v>115</v>
      </c>
      <c r="U2519" s="1"/>
      <c r="V2519" s="1"/>
      <c r="W2519" s="4"/>
      <c r="X2519" s="28"/>
      <c r="Y2519" s="33"/>
      <c r="Z2519" s="33"/>
      <c r="AA2519" s="96"/>
      <c r="AB2519" s="178"/>
      <c r="AC2519" s="33">
        <v>28.5</v>
      </c>
      <c r="AD2519" s="33">
        <v>210</v>
      </c>
      <c r="AE2519" s="33" t="s">
        <v>103</v>
      </c>
      <c r="AF2519" s="33" t="s">
        <v>103</v>
      </c>
      <c r="AG2519" s="33"/>
      <c r="AH2519" s="4"/>
      <c r="AI2519" s="1"/>
      <c r="AJ2519" s="1"/>
      <c r="AK2519" s="1"/>
      <c r="AL2519" s="5"/>
      <c r="AM2519" s="164">
        <f t="shared" si="127"/>
        <v>45961</v>
      </c>
      <c r="AN2519" s="182"/>
      <c r="AO2519" s="183"/>
      <c r="AP2519" s="182"/>
      <c r="AQ2519" s="182"/>
      <c r="AR2519" s="182"/>
      <c r="AS2519" s="182"/>
      <c r="AT2519" s="182"/>
      <c r="AU2519" s="182"/>
      <c r="AV2519" s="182"/>
      <c r="AW2519" s="96"/>
      <c r="AX2519" s="37">
        <f t="shared" si="129"/>
        <v>45965</v>
      </c>
      <c r="AY2519" s="183"/>
      <c r="AZ2519" s="183"/>
      <c r="BA2519" s="183"/>
      <c r="BB2519" s="183"/>
      <c r="BC2519" s="183"/>
      <c r="BD2519" s="183"/>
      <c r="BE2519" s="183"/>
      <c r="BF2519" s="183"/>
      <c r="BG2519" s="183"/>
      <c r="BH2519" s="4"/>
      <c r="BI2519" s="1"/>
      <c r="BJ2519" s="1"/>
      <c r="BK2519" s="1"/>
      <c r="BL2519" s="31"/>
      <c r="BM2519" s="31"/>
      <c r="BN2519" s="1"/>
      <c r="BO2519" s="1"/>
      <c r="BP2519" s="1"/>
      <c r="BQ2519" s="1"/>
      <c r="BR2519" s="1"/>
      <c r="BS2519" s="4"/>
      <c r="BT2519" s="37">
        <f t="shared" si="128"/>
        <v>45986</v>
      </c>
      <c r="BU2519" s="220"/>
      <c r="BV2519" s="183"/>
      <c r="BW2519" s="221"/>
      <c r="BX2519" s="183"/>
      <c r="BY2519" s="183"/>
      <c r="BZ2519" s="183"/>
      <c r="CA2519" s="183"/>
      <c r="CB2519" s="183"/>
      <c r="CC2519" s="183"/>
      <c r="CE2519" s="1"/>
      <c r="CF2519" s="1"/>
      <c r="CG2519" s="1"/>
      <c r="CH2519" s="1"/>
      <c r="CI2519" s="1"/>
      <c r="CJ2519" s="1"/>
      <c r="CK2519" s="1"/>
      <c r="CL2519" s="1"/>
      <c r="CM2519" s="1"/>
      <c r="CN2519" s="1"/>
      <c r="CO2519" s="1"/>
    </row>
    <row r="2520" spans="1:93" ht="30" customHeight="1" x14ac:dyDescent="0.2">
      <c r="A2520" s="1">
        <v>2514</v>
      </c>
      <c r="B2520" s="1" t="s">
        <v>619</v>
      </c>
      <c r="C2520" s="1" t="s">
        <v>620</v>
      </c>
      <c r="D2520" s="1" t="s">
        <v>621</v>
      </c>
      <c r="E2520" s="1" t="s">
        <v>622</v>
      </c>
      <c r="F2520" s="1" t="s">
        <v>74</v>
      </c>
      <c r="G2520" s="1">
        <v>4</v>
      </c>
      <c r="H2520" s="1" t="s">
        <v>341</v>
      </c>
      <c r="I2520" s="1" t="s">
        <v>114</v>
      </c>
      <c r="J2520" s="64">
        <v>391</v>
      </c>
      <c r="K2520" s="76">
        <v>2294942</v>
      </c>
      <c r="L2520" s="29">
        <v>45958</v>
      </c>
      <c r="M2520" s="29" t="s">
        <v>4163</v>
      </c>
      <c r="N2520" s="1" t="s">
        <v>478</v>
      </c>
      <c r="O2520" s="28" t="s">
        <v>225</v>
      </c>
      <c r="P2520" s="1" t="s">
        <v>216</v>
      </c>
      <c r="Q2520" s="76">
        <v>9</v>
      </c>
      <c r="R2520" s="1" t="s">
        <v>537</v>
      </c>
      <c r="T2520" s="1" t="s">
        <v>115</v>
      </c>
      <c r="U2520" s="1"/>
      <c r="V2520" s="1"/>
      <c r="W2520" s="4"/>
      <c r="X2520" s="28"/>
      <c r="Y2520" s="33"/>
      <c r="Z2520" s="33"/>
      <c r="AA2520" s="96"/>
      <c r="AB2520" s="178"/>
      <c r="AC2520" s="33">
        <v>28.7</v>
      </c>
      <c r="AD2520" s="33">
        <v>230</v>
      </c>
      <c r="AE2520" s="33" t="s">
        <v>103</v>
      </c>
      <c r="AF2520" s="33" t="s">
        <v>103</v>
      </c>
      <c r="AG2520" s="33"/>
      <c r="AH2520" s="4"/>
      <c r="AI2520" s="1"/>
      <c r="AJ2520" s="1"/>
      <c r="AK2520" s="1"/>
      <c r="AL2520" s="5"/>
      <c r="AM2520" s="164">
        <f t="shared" si="127"/>
        <v>45961</v>
      </c>
      <c r="AN2520" s="182"/>
      <c r="AO2520" s="183"/>
      <c r="AP2520" s="182"/>
      <c r="AQ2520" s="182"/>
      <c r="AR2520" s="182"/>
      <c r="AS2520" s="182"/>
      <c r="AT2520" s="182"/>
      <c r="AU2520" s="182"/>
      <c r="AV2520" s="182"/>
      <c r="AW2520" s="96"/>
      <c r="AX2520" s="37">
        <f t="shared" si="129"/>
        <v>45965</v>
      </c>
      <c r="AY2520" s="183"/>
      <c r="AZ2520" s="183"/>
      <c r="BA2520" s="183"/>
      <c r="BB2520" s="183"/>
      <c r="BC2520" s="183"/>
      <c r="BD2520" s="183"/>
      <c r="BE2520" s="183"/>
      <c r="BF2520" s="183"/>
      <c r="BG2520" s="183"/>
      <c r="BH2520" s="4"/>
      <c r="BI2520" s="1"/>
      <c r="BJ2520" s="1"/>
      <c r="BK2520" s="1"/>
      <c r="BL2520" s="31"/>
      <c r="BM2520" s="31"/>
      <c r="BN2520" s="1"/>
      <c r="BO2520" s="1"/>
      <c r="BP2520" s="1"/>
      <c r="BQ2520" s="1"/>
      <c r="BR2520" s="1"/>
      <c r="BS2520" s="4"/>
      <c r="BT2520" s="37">
        <f t="shared" si="128"/>
        <v>45986</v>
      </c>
      <c r="BU2520" s="220"/>
      <c r="BV2520" s="183"/>
      <c r="BW2520" s="221"/>
      <c r="BX2520" s="183"/>
      <c r="BY2520" s="183"/>
      <c r="BZ2520" s="183"/>
      <c r="CA2520" s="183"/>
      <c r="CB2520" s="183"/>
      <c r="CC2520" s="183"/>
      <c r="CE2520" s="1"/>
      <c r="CF2520" s="1"/>
      <c r="CG2520" s="1"/>
      <c r="CH2520" s="1"/>
      <c r="CI2520" s="1"/>
      <c r="CJ2520" s="1"/>
      <c r="CK2520" s="1"/>
      <c r="CL2520" s="1"/>
      <c r="CM2520" s="1"/>
      <c r="CN2520" s="1"/>
      <c r="CO2520" s="1"/>
    </row>
    <row r="2521" spans="1:93" ht="30" customHeight="1" x14ac:dyDescent="0.2">
      <c r="A2521" s="1">
        <v>2515</v>
      </c>
      <c r="B2521" s="1" t="s">
        <v>619</v>
      </c>
      <c r="C2521" s="1" t="s">
        <v>620</v>
      </c>
      <c r="D2521" s="1" t="s">
        <v>621</v>
      </c>
      <c r="E2521" s="1" t="s">
        <v>622</v>
      </c>
      <c r="F2521" s="1" t="s">
        <v>74</v>
      </c>
      <c r="G2521" s="1">
        <v>4</v>
      </c>
      <c r="H2521" s="1" t="s">
        <v>341</v>
      </c>
      <c r="I2521" s="1" t="s">
        <v>114</v>
      </c>
      <c r="J2521" s="64">
        <v>292</v>
      </c>
      <c r="K2521" s="76">
        <v>2294943</v>
      </c>
      <c r="L2521" s="29">
        <v>45958</v>
      </c>
      <c r="M2521" s="29" t="s">
        <v>4163</v>
      </c>
      <c r="N2521" s="1" t="s">
        <v>478</v>
      </c>
      <c r="O2521" s="28" t="s">
        <v>225</v>
      </c>
      <c r="P2521" s="1" t="s">
        <v>216</v>
      </c>
      <c r="Q2521" s="76">
        <v>8</v>
      </c>
      <c r="R2521" s="1" t="s">
        <v>537</v>
      </c>
      <c r="T2521" s="1" t="s">
        <v>115</v>
      </c>
      <c r="U2521" s="1"/>
      <c r="V2521" s="1"/>
      <c r="W2521" s="4"/>
      <c r="X2521" s="28"/>
      <c r="Y2521" s="33"/>
      <c r="Z2521" s="33"/>
      <c r="AA2521" s="96"/>
      <c r="AB2521" s="178"/>
      <c r="AC2521" s="33">
        <v>28.2</v>
      </c>
      <c r="AD2521" s="33">
        <v>240</v>
      </c>
      <c r="AE2521" s="33" t="s">
        <v>103</v>
      </c>
      <c r="AF2521" s="33" t="s">
        <v>103</v>
      </c>
      <c r="AG2521" s="33"/>
      <c r="AH2521" s="4"/>
      <c r="AI2521" s="1"/>
      <c r="AJ2521" s="1"/>
      <c r="AK2521" s="1"/>
      <c r="AL2521" s="5"/>
      <c r="AM2521" s="164">
        <f t="shared" si="127"/>
        <v>45961</v>
      </c>
      <c r="AN2521" s="182"/>
      <c r="AO2521" s="183"/>
      <c r="AP2521" s="182"/>
      <c r="AQ2521" s="182"/>
      <c r="AR2521" s="182"/>
      <c r="AS2521" s="182"/>
      <c r="AT2521" s="182"/>
      <c r="AU2521" s="182"/>
      <c r="AV2521" s="182"/>
      <c r="AW2521" s="96"/>
      <c r="AX2521" s="37">
        <f t="shared" si="129"/>
        <v>45965</v>
      </c>
      <c r="AY2521" s="183"/>
      <c r="AZ2521" s="183"/>
      <c r="BA2521" s="183">
        <v>42.9</v>
      </c>
      <c r="BB2521" s="183">
        <v>41.3</v>
      </c>
      <c r="BC2521" s="183">
        <v>43.2</v>
      </c>
      <c r="BD2521" s="183">
        <v>44.1</v>
      </c>
      <c r="BE2521" s="183">
        <v>41.3</v>
      </c>
      <c r="BF2521" s="183">
        <v>44.8</v>
      </c>
      <c r="BG2521" s="183"/>
      <c r="BH2521" s="4"/>
      <c r="BI2521" s="1"/>
      <c r="BJ2521" s="1"/>
      <c r="BK2521" s="1"/>
      <c r="BL2521" s="31"/>
      <c r="BM2521" s="31"/>
      <c r="BN2521" s="1"/>
      <c r="BO2521" s="1"/>
      <c r="BP2521" s="1"/>
      <c r="BQ2521" s="1"/>
      <c r="BR2521" s="1"/>
      <c r="BS2521" s="4"/>
      <c r="BT2521" s="37">
        <f t="shared" si="128"/>
        <v>45986</v>
      </c>
      <c r="BU2521" s="220"/>
      <c r="BV2521" s="183"/>
      <c r="BW2521" s="221">
        <v>57.6</v>
      </c>
      <c r="BX2521" s="183">
        <v>57.1</v>
      </c>
      <c r="BY2521" s="183">
        <v>56.7</v>
      </c>
      <c r="BZ2521" s="183">
        <v>58.4</v>
      </c>
      <c r="CA2521" s="183">
        <v>57.4</v>
      </c>
      <c r="CB2521" s="183">
        <v>55.5</v>
      </c>
      <c r="CC2521" s="183"/>
      <c r="CE2521" s="1"/>
      <c r="CF2521" s="1"/>
      <c r="CG2521" s="1"/>
      <c r="CH2521" s="1"/>
      <c r="CI2521" s="1"/>
      <c r="CJ2521" s="1"/>
      <c r="CK2521" s="1"/>
      <c r="CL2521" s="1"/>
      <c r="CM2521" s="1"/>
      <c r="CN2521" s="1"/>
      <c r="CO2521" s="1"/>
    </row>
    <row r="2522" spans="1:93" ht="30" customHeight="1" x14ac:dyDescent="0.2">
      <c r="A2522" s="1">
        <v>2516</v>
      </c>
      <c r="B2522" s="1" t="s">
        <v>619</v>
      </c>
      <c r="C2522" s="1" t="s">
        <v>620</v>
      </c>
      <c r="D2522" s="1" t="s">
        <v>621</v>
      </c>
      <c r="E2522" s="1" t="s">
        <v>622</v>
      </c>
      <c r="F2522" s="1" t="s">
        <v>74</v>
      </c>
      <c r="G2522" s="1">
        <v>4</v>
      </c>
      <c r="H2522" s="1" t="s">
        <v>341</v>
      </c>
      <c r="I2522" s="1" t="s">
        <v>114</v>
      </c>
      <c r="J2522" s="64">
        <v>302</v>
      </c>
      <c r="K2522" s="76">
        <v>2293380</v>
      </c>
      <c r="L2522" s="29">
        <v>45958</v>
      </c>
      <c r="M2522" s="29" t="s">
        <v>4163</v>
      </c>
      <c r="N2522" s="1" t="s">
        <v>478</v>
      </c>
      <c r="O2522" s="28" t="s">
        <v>225</v>
      </c>
      <c r="P2522" s="1" t="s">
        <v>216</v>
      </c>
      <c r="Q2522" s="76">
        <v>8</v>
      </c>
      <c r="R2522" s="1" t="s">
        <v>537</v>
      </c>
      <c r="T2522" s="1" t="s">
        <v>115</v>
      </c>
      <c r="U2522" s="1"/>
      <c r="V2522" s="1"/>
      <c r="W2522" s="4"/>
      <c r="X2522" s="28"/>
      <c r="Y2522" s="33"/>
      <c r="Z2522" s="33"/>
      <c r="AA2522" s="96"/>
      <c r="AB2522" s="178"/>
      <c r="AC2522" s="33">
        <v>28.2</v>
      </c>
      <c r="AD2522" s="33">
        <v>210</v>
      </c>
      <c r="AE2522" s="33" t="s">
        <v>103</v>
      </c>
      <c r="AF2522" s="33" t="s">
        <v>103</v>
      </c>
      <c r="AG2522" s="33"/>
      <c r="AH2522" s="4"/>
      <c r="AI2522" s="1"/>
      <c r="AJ2522" s="1"/>
      <c r="AK2522" s="1"/>
      <c r="AL2522" s="5"/>
      <c r="AM2522" s="164">
        <f t="shared" si="127"/>
        <v>45961</v>
      </c>
      <c r="AN2522" s="182"/>
      <c r="AO2522" s="183"/>
      <c r="AP2522" s="182"/>
      <c r="AQ2522" s="182"/>
      <c r="AR2522" s="182"/>
      <c r="AS2522" s="182"/>
      <c r="AT2522" s="182"/>
      <c r="AU2522" s="182"/>
      <c r="AV2522" s="182"/>
      <c r="AW2522" s="96"/>
      <c r="AX2522" s="37">
        <f t="shared" si="129"/>
        <v>45965</v>
      </c>
      <c r="AY2522" s="183"/>
      <c r="AZ2522" s="183"/>
      <c r="BA2522" s="183"/>
      <c r="BB2522" s="183"/>
      <c r="BC2522" s="183"/>
      <c r="BD2522" s="183"/>
      <c r="BE2522" s="183"/>
      <c r="BF2522" s="183"/>
      <c r="BG2522" s="183"/>
      <c r="BH2522" s="4"/>
      <c r="BI2522" s="1"/>
      <c r="BJ2522" s="1"/>
      <c r="BK2522" s="1"/>
      <c r="BL2522" s="31"/>
      <c r="BM2522" s="31"/>
      <c r="BN2522" s="1"/>
      <c r="BO2522" s="1"/>
      <c r="BP2522" s="1"/>
      <c r="BQ2522" s="1"/>
      <c r="BR2522" s="1"/>
      <c r="BS2522" s="4"/>
      <c r="BT2522" s="37">
        <f t="shared" si="128"/>
        <v>45986</v>
      </c>
      <c r="BU2522" s="220"/>
      <c r="BV2522" s="183"/>
      <c r="BW2522" s="221"/>
      <c r="BX2522" s="183"/>
      <c r="BY2522" s="183"/>
      <c r="BZ2522" s="183"/>
      <c r="CA2522" s="183"/>
      <c r="CB2522" s="183"/>
      <c r="CC2522" s="183"/>
      <c r="CE2522" s="1"/>
      <c r="CF2522" s="1"/>
      <c r="CG2522" s="1"/>
      <c r="CH2522" s="1"/>
      <c r="CI2522" s="1"/>
      <c r="CJ2522" s="1"/>
      <c r="CK2522" s="1"/>
      <c r="CL2522" s="1"/>
      <c r="CM2522" s="1"/>
      <c r="CN2522" s="1"/>
      <c r="CO2522" s="1"/>
    </row>
    <row r="2523" spans="1:93" ht="30" customHeight="1" x14ac:dyDescent="0.2">
      <c r="A2523" s="1">
        <v>2517</v>
      </c>
      <c r="B2523" s="1" t="s">
        <v>619</v>
      </c>
      <c r="C2523" s="1" t="s">
        <v>620</v>
      </c>
      <c r="D2523" s="1" t="s">
        <v>621</v>
      </c>
      <c r="E2523" s="1" t="s">
        <v>622</v>
      </c>
      <c r="F2523" s="1" t="s">
        <v>74</v>
      </c>
      <c r="G2523" s="1">
        <v>4</v>
      </c>
      <c r="H2523" s="1" t="s">
        <v>341</v>
      </c>
      <c r="I2523" s="1" t="s">
        <v>114</v>
      </c>
      <c r="J2523" s="64">
        <v>436</v>
      </c>
      <c r="K2523" s="76">
        <v>2294944</v>
      </c>
      <c r="L2523" s="29">
        <v>45958</v>
      </c>
      <c r="M2523" s="29" t="s">
        <v>4163</v>
      </c>
      <c r="N2523" s="1" t="s">
        <v>478</v>
      </c>
      <c r="O2523" s="28" t="s">
        <v>225</v>
      </c>
      <c r="P2523" s="1" t="s">
        <v>216</v>
      </c>
      <c r="Q2523" s="76">
        <v>9</v>
      </c>
      <c r="R2523" s="1" t="s">
        <v>537</v>
      </c>
      <c r="T2523" s="1" t="s">
        <v>115</v>
      </c>
      <c r="U2523" s="1"/>
      <c r="V2523" s="1"/>
      <c r="W2523" s="4"/>
      <c r="X2523" s="28"/>
      <c r="Y2523" s="33"/>
      <c r="Z2523" s="33"/>
      <c r="AA2523" s="96"/>
      <c r="AB2523" s="178"/>
      <c r="AC2523" s="33">
        <v>28.1</v>
      </c>
      <c r="AD2523" s="33">
        <v>230</v>
      </c>
      <c r="AE2523" s="33" t="s">
        <v>103</v>
      </c>
      <c r="AF2523" s="33" t="s">
        <v>103</v>
      </c>
      <c r="AG2523" s="33"/>
      <c r="AH2523" s="4"/>
      <c r="AI2523" s="1"/>
      <c r="AJ2523" s="1"/>
      <c r="AK2523" s="1"/>
      <c r="AL2523" s="5"/>
      <c r="AM2523" s="164">
        <f t="shared" ref="AM2523:AM2586" si="130">L2523+3</f>
        <v>45961</v>
      </c>
      <c r="AN2523" s="182"/>
      <c r="AO2523" s="183"/>
      <c r="AP2523" s="182"/>
      <c r="AQ2523" s="182"/>
      <c r="AR2523" s="182"/>
      <c r="AS2523" s="182"/>
      <c r="AT2523" s="182"/>
      <c r="AU2523" s="182"/>
      <c r="AV2523" s="182"/>
      <c r="AW2523" s="96"/>
      <c r="AX2523" s="37">
        <f t="shared" si="129"/>
        <v>45965</v>
      </c>
      <c r="AY2523" s="183"/>
      <c r="AZ2523" s="183"/>
      <c r="BA2523" s="183"/>
      <c r="BB2523" s="183"/>
      <c r="BC2523" s="183"/>
      <c r="BD2523" s="183"/>
      <c r="BE2523" s="183"/>
      <c r="BF2523" s="183"/>
      <c r="BG2523" s="183"/>
      <c r="BH2523" s="4"/>
      <c r="BI2523" s="1"/>
      <c r="BJ2523" s="1"/>
      <c r="BK2523" s="1"/>
      <c r="BL2523" s="31"/>
      <c r="BM2523" s="31"/>
      <c r="BN2523" s="1"/>
      <c r="BO2523" s="1"/>
      <c r="BP2523" s="1"/>
      <c r="BQ2523" s="1"/>
      <c r="BR2523" s="1"/>
      <c r="BS2523" s="4"/>
      <c r="BT2523" s="37">
        <f t="shared" si="128"/>
        <v>45986</v>
      </c>
      <c r="BU2523" s="220"/>
      <c r="BV2523" s="183"/>
      <c r="BW2523" s="221"/>
      <c r="BX2523" s="183"/>
      <c r="BY2523" s="183"/>
      <c r="BZ2523" s="183"/>
      <c r="CA2523" s="183"/>
      <c r="CB2523" s="183"/>
      <c r="CC2523" s="183"/>
      <c r="CE2523" s="1"/>
      <c r="CF2523" s="1"/>
      <c r="CG2523" s="1"/>
      <c r="CH2523" s="1"/>
      <c r="CI2523" s="1"/>
      <c r="CJ2523" s="1"/>
      <c r="CK2523" s="1"/>
      <c r="CL2523" s="1"/>
      <c r="CM2523" s="1"/>
      <c r="CN2523" s="1"/>
      <c r="CO2523" s="1"/>
    </row>
    <row r="2524" spans="1:93" ht="30" customHeight="1" x14ac:dyDescent="0.2">
      <c r="A2524" s="1">
        <v>2518</v>
      </c>
      <c r="B2524" s="1" t="s">
        <v>619</v>
      </c>
      <c r="C2524" s="1" t="s">
        <v>620</v>
      </c>
      <c r="D2524" s="1" t="s">
        <v>621</v>
      </c>
      <c r="E2524" s="1" t="s">
        <v>622</v>
      </c>
      <c r="F2524" s="1" t="s">
        <v>74</v>
      </c>
      <c r="G2524" s="1">
        <v>4</v>
      </c>
      <c r="H2524" s="1" t="s">
        <v>341</v>
      </c>
      <c r="I2524" s="1" t="s">
        <v>114</v>
      </c>
      <c r="J2524" s="64">
        <v>432</v>
      </c>
      <c r="K2524" s="76">
        <v>2293381</v>
      </c>
      <c r="L2524" s="29">
        <v>45958</v>
      </c>
      <c r="M2524" s="29" t="s">
        <v>4163</v>
      </c>
      <c r="N2524" s="1" t="s">
        <v>478</v>
      </c>
      <c r="O2524" s="28" t="s">
        <v>225</v>
      </c>
      <c r="P2524" s="1" t="s">
        <v>216</v>
      </c>
      <c r="Q2524" s="76">
        <v>9</v>
      </c>
      <c r="R2524" s="1" t="s">
        <v>537</v>
      </c>
      <c r="T2524" s="1" t="s">
        <v>115</v>
      </c>
      <c r="U2524" s="1"/>
      <c r="V2524" s="1"/>
      <c r="W2524" s="4"/>
      <c r="X2524" s="28"/>
      <c r="Y2524" s="33"/>
      <c r="Z2524" s="33"/>
      <c r="AA2524" s="96"/>
      <c r="AB2524" s="178"/>
      <c r="AC2524" s="33">
        <v>28</v>
      </c>
      <c r="AD2524" s="33">
        <v>210</v>
      </c>
      <c r="AE2524" s="33" t="s">
        <v>103</v>
      </c>
      <c r="AF2524" s="33" t="s">
        <v>103</v>
      </c>
      <c r="AG2524" s="33"/>
      <c r="AH2524" s="4"/>
      <c r="AI2524" s="1"/>
      <c r="AJ2524" s="1"/>
      <c r="AK2524" s="1"/>
      <c r="AL2524" s="5"/>
      <c r="AM2524" s="164">
        <f t="shared" si="130"/>
        <v>45961</v>
      </c>
      <c r="AN2524" s="182"/>
      <c r="AO2524" s="183"/>
      <c r="AP2524" s="182"/>
      <c r="AQ2524" s="182"/>
      <c r="AR2524" s="182"/>
      <c r="AS2524" s="182"/>
      <c r="AT2524" s="182"/>
      <c r="AU2524" s="182"/>
      <c r="AV2524" s="182"/>
      <c r="AW2524" s="96"/>
      <c r="AX2524" s="37">
        <f t="shared" si="129"/>
        <v>45965</v>
      </c>
      <c r="AY2524" s="183"/>
      <c r="AZ2524" s="183"/>
      <c r="BA2524" s="183"/>
      <c r="BB2524" s="183"/>
      <c r="BC2524" s="183"/>
      <c r="BD2524" s="183"/>
      <c r="BE2524" s="183"/>
      <c r="BF2524" s="183"/>
      <c r="BG2524" s="183"/>
      <c r="BH2524" s="4"/>
      <c r="BI2524" s="1"/>
      <c r="BJ2524" s="1"/>
      <c r="BK2524" s="1"/>
      <c r="BL2524" s="31"/>
      <c r="BM2524" s="31"/>
      <c r="BN2524" s="1"/>
      <c r="BO2524" s="1"/>
      <c r="BP2524" s="1"/>
      <c r="BQ2524" s="1"/>
      <c r="BR2524" s="1"/>
      <c r="BS2524" s="4"/>
      <c r="BT2524" s="37">
        <f t="shared" ref="BT2524:BT2587" si="131">IF(L2524=0, 0, L2524+28)</f>
        <v>45986</v>
      </c>
      <c r="BU2524" s="220"/>
      <c r="BV2524" s="183"/>
      <c r="BW2524" s="221"/>
      <c r="BX2524" s="183"/>
      <c r="BY2524" s="183"/>
      <c r="BZ2524" s="183"/>
      <c r="CA2524" s="183"/>
      <c r="CB2524" s="183"/>
      <c r="CC2524" s="183"/>
      <c r="CE2524" s="1"/>
      <c r="CF2524" s="1"/>
      <c r="CG2524" s="1"/>
      <c r="CH2524" s="1"/>
      <c r="CI2524" s="1"/>
      <c r="CJ2524" s="1"/>
      <c r="CK2524" s="1"/>
      <c r="CL2524" s="1"/>
      <c r="CM2524" s="1"/>
      <c r="CN2524" s="1"/>
      <c r="CO2524" s="1"/>
    </row>
    <row r="2525" spans="1:93" ht="30" customHeight="1" x14ac:dyDescent="0.2">
      <c r="A2525" s="1">
        <v>2519</v>
      </c>
      <c r="B2525" s="1" t="s">
        <v>619</v>
      </c>
      <c r="C2525" s="1" t="s">
        <v>620</v>
      </c>
      <c r="D2525" s="1" t="s">
        <v>621</v>
      </c>
      <c r="E2525" s="1" t="s">
        <v>622</v>
      </c>
      <c r="F2525" s="1" t="s">
        <v>74</v>
      </c>
      <c r="G2525" s="1">
        <v>4</v>
      </c>
      <c r="H2525" s="1" t="s">
        <v>341</v>
      </c>
      <c r="I2525" s="1" t="s">
        <v>114</v>
      </c>
      <c r="J2525" s="64">
        <v>303</v>
      </c>
      <c r="K2525" s="76">
        <v>2294945</v>
      </c>
      <c r="L2525" s="29">
        <v>45958</v>
      </c>
      <c r="M2525" s="29" t="s">
        <v>4163</v>
      </c>
      <c r="N2525" s="1" t="s">
        <v>478</v>
      </c>
      <c r="O2525" s="28" t="s">
        <v>225</v>
      </c>
      <c r="P2525" s="1" t="s">
        <v>216</v>
      </c>
      <c r="Q2525" s="76">
        <v>8</v>
      </c>
      <c r="R2525" s="1" t="s">
        <v>537</v>
      </c>
      <c r="T2525" s="1" t="s">
        <v>115</v>
      </c>
      <c r="U2525" s="1"/>
      <c r="V2525" s="1"/>
      <c r="W2525" s="4"/>
      <c r="X2525" s="28"/>
      <c r="Y2525" s="33"/>
      <c r="Z2525" s="33"/>
      <c r="AA2525" s="96"/>
      <c r="AB2525" s="178"/>
      <c r="AC2525" s="33">
        <v>27.9</v>
      </c>
      <c r="AD2525" s="33">
        <v>200</v>
      </c>
      <c r="AE2525" s="33" t="s">
        <v>103</v>
      </c>
      <c r="AF2525" s="33" t="s">
        <v>103</v>
      </c>
      <c r="AG2525" s="33"/>
      <c r="AH2525" s="4"/>
      <c r="AI2525" s="1"/>
      <c r="AJ2525" s="1"/>
      <c r="AK2525" s="1"/>
      <c r="AL2525" s="5"/>
      <c r="AM2525" s="164">
        <f t="shared" si="130"/>
        <v>45961</v>
      </c>
      <c r="AN2525" s="182"/>
      <c r="AO2525" s="183"/>
      <c r="AP2525" s="182"/>
      <c r="AQ2525" s="182"/>
      <c r="AR2525" s="182"/>
      <c r="AS2525" s="182"/>
      <c r="AT2525" s="182"/>
      <c r="AU2525" s="182"/>
      <c r="AV2525" s="182"/>
      <c r="AW2525" s="96"/>
      <c r="AX2525" s="37">
        <f t="shared" si="129"/>
        <v>45965</v>
      </c>
      <c r="AY2525" s="183"/>
      <c r="AZ2525" s="183"/>
      <c r="BA2525" s="183"/>
      <c r="BB2525" s="183"/>
      <c r="BC2525" s="183"/>
      <c r="BD2525" s="183"/>
      <c r="BE2525" s="183"/>
      <c r="BF2525" s="183"/>
      <c r="BG2525" s="183"/>
      <c r="BH2525" s="4"/>
      <c r="BI2525" s="1"/>
      <c r="BJ2525" s="1"/>
      <c r="BK2525" s="1"/>
      <c r="BL2525" s="31"/>
      <c r="BM2525" s="31"/>
      <c r="BN2525" s="1"/>
      <c r="BO2525" s="1"/>
      <c r="BP2525" s="1"/>
      <c r="BQ2525" s="1"/>
      <c r="BR2525" s="1"/>
      <c r="BS2525" s="4"/>
      <c r="BT2525" s="37">
        <f t="shared" si="131"/>
        <v>45986</v>
      </c>
      <c r="BU2525" s="220"/>
      <c r="BV2525" s="183"/>
      <c r="BW2525" s="221"/>
      <c r="BX2525" s="183"/>
      <c r="BY2525" s="183"/>
      <c r="BZ2525" s="183"/>
      <c r="CA2525" s="183"/>
      <c r="CB2525" s="183"/>
      <c r="CC2525" s="183"/>
      <c r="CE2525" s="1"/>
      <c r="CF2525" s="1"/>
      <c r="CG2525" s="1"/>
      <c r="CH2525" s="1"/>
      <c r="CI2525" s="1"/>
      <c r="CJ2525" s="1"/>
      <c r="CK2525" s="1"/>
      <c r="CL2525" s="1"/>
      <c r="CM2525" s="1"/>
      <c r="CN2525" s="1"/>
      <c r="CO2525" s="1"/>
    </row>
    <row r="2526" spans="1:93" ht="30" customHeight="1" x14ac:dyDescent="0.2">
      <c r="A2526" s="1">
        <v>2520</v>
      </c>
      <c r="B2526" s="1" t="s">
        <v>619</v>
      </c>
      <c r="C2526" s="1" t="s">
        <v>620</v>
      </c>
      <c r="D2526" s="1" t="s">
        <v>621</v>
      </c>
      <c r="E2526" s="1" t="s">
        <v>622</v>
      </c>
      <c r="F2526" s="1" t="s">
        <v>74</v>
      </c>
      <c r="G2526" s="1">
        <v>4</v>
      </c>
      <c r="H2526" s="1" t="s">
        <v>341</v>
      </c>
      <c r="I2526" s="1" t="s">
        <v>114</v>
      </c>
      <c r="J2526" s="64">
        <v>433</v>
      </c>
      <c r="K2526" s="76">
        <v>2293382</v>
      </c>
      <c r="L2526" s="29">
        <v>45958</v>
      </c>
      <c r="M2526" s="29" t="s">
        <v>4163</v>
      </c>
      <c r="N2526" s="1" t="s">
        <v>478</v>
      </c>
      <c r="O2526" s="28" t="s">
        <v>225</v>
      </c>
      <c r="P2526" s="1" t="s">
        <v>216</v>
      </c>
      <c r="Q2526" s="76">
        <v>9</v>
      </c>
      <c r="R2526" s="1" t="s">
        <v>537</v>
      </c>
      <c r="S2526" s="1">
        <v>6</v>
      </c>
      <c r="T2526" s="1" t="s">
        <v>115</v>
      </c>
      <c r="U2526" s="1"/>
      <c r="V2526" s="1"/>
      <c r="W2526" s="4"/>
      <c r="X2526" s="28"/>
      <c r="Y2526" s="33"/>
      <c r="Z2526" s="33"/>
      <c r="AA2526" s="96"/>
      <c r="AB2526" s="178"/>
      <c r="AC2526" s="33">
        <v>27.5</v>
      </c>
      <c r="AD2526" s="33">
        <v>230</v>
      </c>
      <c r="AE2526" s="33" t="s">
        <v>103</v>
      </c>
      <c r="AF2526" s="33" t="s">
        <v>103</v>
      </c>
      <c r="AG2526" s="33"/>
      <c r="AH2526" s="4"/>
      <c r="AI2526" s="1"/>
      <c r="AJ2526" s="1"/>
      <c r="AK2526" s="1"/>
      <c r="AL2526" s="5"/>
      <c r="AM2526" s="164">
        <f t="shared" si="130"/>
        <v>45961</v>
      </c>
      <c r="AN2526" s="182"/>
      <c r="AO2526" s="183"/>
      <c r="AP2526" s="182"/>
      <c r="AQ2526" s="182"/>
      <c r="AR2526" s="182"/>
      <c r="AS2526" s="182"/>
      <c r="AT2526" s="182"/>
      <c r="AU2526" s="182"/>
      <c r="AV2526" s="182"/>
      <c r="AW2526" s="96"/>
      <c r="AX2526" s="37">
        <f t="shared" si="129"/>
        <v>45965</v>
      </c>
      <c r="AY2526" s="183"/>
      <c r="AZ2526" s="183"/>
      <c r="BA2526" s="183"/>
      <c r="BB2526" s="183"/>
      <c r="BC2526" s="183"/>
      <c r="BD2526" s="183"/>
      <c r="BE2526" s="183"/>
      <c r="BF2526" s="183"/>
      <c r="BG2526" s="183"/>
      <c r="BH2526" s="4"/>
      <c r="BI2526" s="1"/>
      <c r="BJ2526" s="1"/>
      <c r="BK2526" s="1"/>
      <c r="BL2526" s="31"/>
      <c r="BM2526" s="31"/>
      <c r="BN2526" s="1"/>
      <c r="BO2526" s="1"/>
      <c r="BP2526" s="1"/>
      <c r="BQ2526" s="1"/>
      <c r="BR2526" s="1"/>
      <c r="BS2526" s="4"/>
      <c r="BT2526" s="37">
        <f t="shared" si="131"/>
        <v>45986</v>
      </c>
      <c r="BU2526" s="220"/>
      <c r="BV2526" s="183"/>
      <c r="BW2526" s="221"/>
      <c r="BX2526" s="183"/>
      <c r="BY2526" s="183"/>
      <c r="BZ2526" s="183"/>
      <c r="CA2526" s="183"/>
      <c r="CB2526" s="183"/>
      <c r="CC2526" s="183"/>
      <c r="CE2526" s="1"/>
      <c r="CF2526" s="1"/>
      <c r="CG2526" s="1"/>
      <c r="CH2526" s="1"/>
      <c r="CI2526" s="1"/>
      <c r="CJ2526" s="1"/>
      <c r="CK2526" s="1"/>
      <c r="CL2526" s="1"/>
      <c r="CM2526" s="1"/>
      <c r="CN2526" s="1"/>
      <c r="CO2526" s="1"/>
    </row>
    <row r="2527" spans="1:93" ht="30" customHeight="1" x14ac:dyDescent="0.2">
      <c r="A2527" s="1">
        <v>2521</v>
      </c>
      <c r="B2527" s="1" t="s">
        <v>619</v>
      </c>
      <c r="C2527" s="1" t="s">
        <v>620</v>
      </c>
      <c r="D2527" s="1" t="s">
        <v>621</v>
      </c>
      <c r="E2527" s="1" t="s">
        <v>622</v>
      </c>
      <c r="F2527" s="1" t="s">
        <v>74</v>
      </c>
      <c r="G2527" s="1">
        <v>4</v>
      </c>
      <c r="H2527" s="1" t="s">
        <v>341</v>
      </c>
      <c r="I2527" s="1" t="s">
        <v>114</v>
      </c>
      <c r="J2527" s="64">
        <v>278</v>
      </c>
      <c r="K2527" s="76">
        <v>2294946</v>
      </c>
      <c r="L2527" s="29">
        <v>45958</v>
      </c>
      <c r="M2527" s="29" t="s">
        <v>4163</v>
      </c>
      <c r="N2527" s="1" t="s">
        <v>478</v>
      </c>
      <c r="O2527" s="28" t="s">
        <v>225</v>
      </c>
      <c r="P2527" s="1" t="s">
        <v>216</v>
      </c>
      <c r="Q2527" s="76">
        <v>8</v>
      </c>
      <c r="R2527" s="1" t="s">
        <v>537</v>
      </c>
      <c r="T2527" s="1" t="s">
        <v>115</v>
      </c>
      <c r="U2527" s="1"/>
      <c r="V2527" s="1"/>
      <c r="W2527" s="4"/>
      <c r="X2527" s="28"/>
      <c r="Y2527" s="33"/>
      <c r="Z2527" s="33"/>
      <c r="AA2527" s="96"/>
      <c r="AB2527" s="178"/>
      <c r="AC2527" s="33">
        <v>27.8</v>
      </c>
      <c r="AD2527" s="33">
        <v>220</v>
      </c>
      <c r="AE2527" s="33" t="s">
        <v>103</v>
      </c>
      <c r="AF2527" s="33" t="s">
        <v>103</v>
      </c>
      <c r="AG2527" s="33"/>
      <c r="AH2527" s="4"/>
      <c r="AI2527" s="1"/>
      <c r="AJ2527" s="1"/>
      <c r="AK2527" s="1"/>
      <c r="AL2527" s="5"/>
      <c r="AM2527" s="164">
        <f t="shared" si="130"/>
        <v>45961</v>
      </c>
      <c r="AN2527" s="182"/>
      <c r="AO2527" s="183"/>
      <c r="AP2527" s="182"/>
      <c r="AQ2527" s="182"/>
      <c r="AR2527" s="182"/>
      <c r="AS2527" s="182"/>
      <c r="AT2527" s="182"/>
      <c r="AU2527" s="182"/>
      <c r="AV2527" s="182"/>
      <c r="AW2527" s="96"/>
      <c r="AX2527" s="37">
        <f t="shared" si="129"/>
        <v>45965</v>
      </c>
      <c r="AY2527" s="183"/>
      <c r="AZ2527" s="183"/>
      <c r="BA2527" s="183"/>
      <c r="BB2527" s="183"/>
      <c r="BC2527" s="183"/>
      <c r="BD2527" s="183"/>
      <c r="BE2527" s="183"/>
      <c r="BF2527" s="183"/>
      <c r="BG2527" s="183"/>
      <c r="BH2527" s="4"/>
      <c r="BI2527" s="1"/>
      <c r="BJ2527" s="1"/>
      <c r="BK2527" s="1"/>
      <c r="BL2527" s="31"/>
      <c r="BM2527" s="31"/>
      <c r="BN2527" s="1"/>
      <c r="BO2527" s="1"/>
      <c r="BP2527" s="1"/>
      <c r="BQ2527" s="1"/>
      <c r="BR2527" s="1"/>
      <c r="BS2527" s="4"/>
      <c r="BT2527" s="37">
        <f t="shared" si="131"/>
        <v>45986</v>
      </c>
      <c r="BU2527" s="220"/>
      <c r="BV2527" s="183"/>
      <c r="BW2527" s="221"/>
      <c r="BX2527" s="183"/>
      <c r="BY2527" s="183"/>
      <c r="BZ2527" s="183"/>
      <c r="CA2527" s="183"/>
      <c r="CB2527" s="183"/>
      <c r="CC2527" s="183"/>
      <c r="CE2527" s="1"/>
      <c r="CF2527" s="1"/>
      <c r="CG2527" s="1"/>
      <c r="CH2527" s="1"/>
      <c r="CI2527" s="1"/>
      <c r="CJ2527" s="1"/>
      <c r="CK2527" s="1"/>
      <c r="CL2527" s="1"/>
      <c r="CM2527" s="1"/>
      <c r="CN2527" s="1"/>
      <c r="CO2527" s="1"/>
    </row>
    <row r="2528" spans="1:93" ht="30" customHeight="1" x14ac:dyDescent="0.2">
      <c r="A2528" s="1">
        <v>2522</v>
      </c>
      <c r="B2528" s="1" t="s">
        <v>619</v>
      </c>
      <c r="C2528" s="1" t="s">
        <v>620</v>
      </c>
      <c r="D2528" s="1" t="s">
        <v>621</v>
      </c>
      <c r="E2528" s="1" t="s">
        <v>622</v>
      </c>
      <c r="F2528" s="1" t="s">
        <v>74</v>
      </c>
      <c r="G2528" s="1">
        <v>4</v>
      </c>
      <c r="H2528" s="1" t="s">
        <v>341</v>
      </c>
      <c r="I2528" s="1" t="s">
        <v>114</v>
      </c>
      <c r="J2528" s="64">
        <v>393</v>
      </c>
      <c r="K2528" s="76">
        <v>2293383</v>
      </c>
      <c r="L2528" s="29">
        <v>45958</v>
      </c>
      <c r="M2528" s="29" t="s">
        <v>4163</v>
      </c>
      <c r="N2528" s="1" t="s">
        <v>478</v>
      </c>
      <c r="O2528" s="28" t="s">
        <v>225</v>
      </c>
      <c r="P2528" s="1" t="s">
        <v>216</v>
      </c>
      <c r="Q2528" s="76">
        <v>9</v>
      </c>
      <c r="R2528" s="1" t="s">
        <v>537</v>
      </c>
      <c r="T2528" s="1" t="s">
        <v>115</v>
      </c>
      <c r="U2528" s="1"/>
      <c r="V2528" s="1"/>
      <c r="W2528" s="4"/>
      <c r="X2528" s="28"/>
      <c r="Y2528" s="33"/>
      <c r="Z2528" s="33"/>
      <c r="AA2528" s="96"/>
      <c r="AB2528" s="178"/>
      <c r="AC2528" s="33">
        <v>27.5</v>
      </c>
      <c r="AD2528" s="33">
        <v>246</v>
      </c>
      <c r="AE2528" s="33" t="s">
        <v>103</v>
      </c>
      <c r="AF2528" s="33" t="s">
        <v>103</v>
      </c>
      <c r="AG2528" s="33"/>
      <c r="AH2528" s="4"/>
      <c r="AI2528" s="1"/>
      <c r="AJ2528" s="1"/>
      <c r="AK2528" s="1"/>
      <c r="AL2528" s="5"/>
      <c r="AM2528" s="164">
        <f t="shared" si="130"/>
        <v>45961</v>
      </c>
      <c r="AN2528" s="182"/>
      <c r="AO2528" s="183"/>
      <c r="AP2528" s="182"/>
      <c r="AQ2528" s="182"/>
      <c r="AR2528" s="182"/>
      <c r="AS2528" s="182"/>
      <c r="AT2528" s="182"/>
      <c r="AU2528" s="182"/>
      <c r="AV2528" s="182"/>
      <c r="AW2528" s="96"/>
      <c r="AX2528" s="37">
        <f t="shared" si="129"/>
        <v>45965</v>
      </c>
      <c r="AY2528" s="183"/>
      <c r="AZ2528" s="183"/>
      <c r="BA2528" s="183"/>
      <c r="BB2528" s="183"/>
      <c r="BC2528" s="183"/>
      <c r="BD2528" s="183"/>
      <c r="BE2528" s="183"/>
      <c r="BF2528" s="183"/>
      <c r="BG2528" s="183"/>
      <c r="BH2528" s="4"/>
      <c r="BI2528" s="1"/>
      <c r="BJ2528" s="1"/>
      <c r="BK2528" s="1"/>
      <c r="BL2528" s="31"/>
      <c r="BM2528" s="31"/>
      <c r="BN2528" s="1"/>
      <c r="BO2528" s="1"/>
      <c r="BP2528" s="1"/>
      <c r="BQ2528" s="1"/>
      <c r="BR2528" s="1"/>
      <c r="BS2528" s="4"/>
      <c r="BT2528" s="37">
        <f t="shared" si="131"/>
        <v>45986</v>
      </c>
      <c r="BU2528" s="220"/>
      <c r="BV2528" s="183"/>
      <c r="BW2528" s="221"/>
      <c r="BX2528" s="183"/>
      <c r="BY2528" s="183"/>
      <c r="BZ2528" s="183"/>
      <c r="CA2528" s="183"/>
      <c r="CB2528" s="183"/>
      <c r="CC2528" s="183"/>
      <c r="CE2528" s="1"/>
      <c r="CF2528" s="1"/>
      <c r="CG2528" s="1"/>
      <c r="CH2528" s="1"/>
      <c r="CI2528" s="1"/>
      <c r="CJ2528" s="1"/>
      <c r="CK2528" s="1"/>
      <c r="CL2528" s="1"/>
      <c r="CM2528" s="1"/>
      <c r="CN2528" s="1"/>
      <c r="CO2528" s="1"/>
    </row>
    <row r="2529" spans="1:93" ht="30" customHeight="1" x14ac:dyDescent="0.2">
      <c r="A2529" s="1">
        <v>2523</v>
      </c>
      <c r="B2529" s="1" t="s">
        <v>619</v>
      </c>
      <c r="C2529" s="1" t="s">
        <v>620</v>
      </c>
      <c r="D2529" s="1" t="s">
        <v>621</v>
      </c>
      <c r="E2529" s="1" t="s">
        <v>622</v>
      </c>
      <c r="F2529" s="1" t="s">
        <v>74</v>
      </c>
      <c r="G2529" s="1">
        <v>4</v>
      </c>
      <c r="H2529" s="1" t="s">
        <v>341</v>
      </c>
      <c r="I2529" s="1" t="s">
        <v>114</v>
      </c>
      <c r="J2529" s="64">
        <v>551</v>
      </c>
      <c r="K2529" s="76">
        <v>2294947</v>
      </c>
      <c r="L2529" s="29">
        <v>45958</v>
      </c>
      <c r="M2529" s="29" t="s">
        <v>4163</v>
      </c>
      <c r="N2529" s="1" t="s">
        <v>478</v>
      </c>
      <c r="O2529" s="28" t="s">
        <v>225</v>
      </c>
      <c r="P2529" s="1" t="s">
        <v>216</v>
      </c>
      <c r="Q2529" s="76">
        <v>12</v>
      </c>
      <c r="R2529" s="1" t="s">
        <v>537</v>
      </c>
      <c r="T2529" s="1" t="s">
        <v>115</v>
      </c>
      <c r="U2529" s="1"/>
      <c r="V2529" s="1"/>
      <c r="W2529" s="4"/>
      <c r="X2529" s="28"/>
      <c r="Y2529" s="33"/>
      <c r="Z2529" s="33"/>
      <c r="AA2529" s="96"/>
      <c r="AB2529" s="178"/>
      <c r="AC2529" s="33">
        <v>27.5</v>
      </c>
      <c r="AD2529" s="33">
        <v>220</v>
      </c>
      <c r="AE2529" s="33" t="s">
        <v>103</v>
      </c>
      <c r="AF2529" s="33" t="s">
        <v>103</v>
      </c>
      <c r="AG2529" s="33"/>
      <c r="AH2529" s="4"/>
      <c r="AI2529" s="1"/>
      <c r="AJ2529" s="1"/>
      <c r="AK2529" s="1"/>
      <c r="AL2529" s="5"/>
      <c r="AM2529" s="164">
        <f t="shared" si="130"/>
        <v>45961</v>
      </c>
      <c r="AN2529" s="182"/>
      <c r="AO2529" s="183"/>
      <c r="AP2529" s="182"/>
      <c r="AQ2529" s="182"/>
      <c r="AR2529" s="182"/>
      <c r="AS2529" s="182"/>
      <c r="AT2529" s="182"/>
      <c r="AU2529" s="182"/>
      <c r="AV2529" s="182"/>
      <c r="AW2529" s="96"/>
      <c r="AX2529" s="37">
        <f t="shared" si="129"/>
        <v>45965</v>
      </c>
      <c r="AY2529" s="183"/>
      <c r="AZ2529" s="183"/>
      <c r="BA2529" s="183"/>
      <c r="BB2529" s="183"/>
      <c r="BC2529" s="183"/>
      <c r="BD2529" s="183"/>
      <c r="BE2529" s="183"/>
      <c r="BF2529" s="183"/>
      <c r="BG2529" s="183"/>
      <c r="BH2529" s="4"/>
      <c r="BI2529" s="1"/>
      <c r="BJ2529" s="1"/>
      <c r="BK2529" s="1"/>
      <c r="BL2529" s="31"/>
      <c r="BM2529" s="31"/>
      <c r="BN2529" s="1"/>
      <c r="BO2529" s="1"/>
      <c r="BP2529" s="1"/>
      <c r="BQ2529" s="1"/>
      <c r="BR2529" s="1"/>
      <c r="BS2529" s="4"/>
      <c r="BT2529" s="37">
        <f t="shared" si="131"/>
        <v>45986</v>
      </c>
      <c r="BU2529" s="220"/>
      <c r="BV2529" s="183"/>
      <c r="BW2529" s="221"/>
      <c r="BX2529" s="183"/>
      <c r="BY2529" s="183"/>
      <c r="BZ2529" s="183"/>
      <c r="CA2529" s="183"/>
      <c r="CB2529" s="183"/>
      <c r="CC2529" s="183"/>
      <c r="CE2529" s="1"/>
      <c r="CF2529" s="1"/>
      <c r="CG2529" s="1"/>
      <c r="CH2529" s="1"/>
      <c r="CI2529" s="1"/>
      <c r="CJ2529" s="1"/>
      <c r="CK2529" s="1"/>
      <c r="CL2529" s="1"/>
      <c r="CM2529" s="1"/>
      <c r="CN2529" s="1"/>
      <c r="CO2529" s="1"/>
    </row>
    <row r="2530" spans="1:93" ht="30" customHeight="1" x14ac:dyDescent="0.2">
      <c r="A2530" s="1">
        <v>2524</v>
      </c>
      <c r="B2530" s="1" t="s">
        <v>619</v>
      </c>
      <c r="C2530" s="1" t="s">
        <v>620</v>
      </c>
      <c r="D2530" s="1" t="s">
        <v>621</v>
      </c>
      <c r="E2530" s="1" t="s">
        <v>622</v>
      </c>
      <c r="F2530" s="1" t="s">
        <v>74</v>
      </c>
      <c r="G2530" s="1">
        <v>4</v>
      </c>
      <c r="H2530" s="1" t="s">
        <v>341</v>
      </c>
      <c r="I2530" s="1" t="s">
        <v>114</v>
      </c>
      <c r="J2530" s="64">
        <v>554</v>
      </c>
      <c r="K2530" s="76">
        <v>2293384</v>
      </c>
      <c r="L2530" s="29">
        <v>45958</v>
      </c>
      <c r="M2530" s="29" t="s">
        <v>4163</v>
      </c>
      <c r="N2530" s="1" t="s">
        <v>478</v>
      </c>
      <c r="O2530" s="28" t="s">
        <v>225</v>
      </c>
      <c r="P2530" s="1" t="s">
        <v>216</v>
      </c>
      <c r="Q2530" s="76">
        <v>12</v>
      </c>
      <c r="R2530" s="1" t="s">
        <v>537</v>
      </c>
      <c r="T2530" s="1" t="s">
        <v>115</v>
      </c>
      <c r="U2530" s="1"/>
      <c r="V2530" s="1"/>
      <c r="W2530" s="4"/>
      <c r="X2530" s="28"/>
      <c r="Y2530" s="33"/>
      <c r="Z2530" s="33"/>
      <c r="AA2530" s="96"/>
      <c r="AB2530" s="178"/>
      <c r="AC2530" s="33">
        <v>27.8</v>
      </c>
      <c r="AD2530" s="33">
        <v>200</v>
      </c>
      <c r="AE2530" s="33" t="s">
        <v>103</v>
      </c>
      <c r="AF2530" s="33" t="s">
        <v>103</v>
      </c>
      <c r="AG2530" s="33"/>
      <c r="AH2530" s="4"/>
      <c r="AI2530" s="1"/>
      <c r="AJ2530" s="1"/>
      <c r="AK2530" s="1"/>
      <c r="AL2530" s="5"/>
      <c r="AM2530" s="164">
        <f t="shared" si="130"/>
        <v>45961</v>
      </c>
      <c r="AN2530" s="182"/>
      <c r="AO2530" s="183"/>
      <c r="AP2530" s="182"/>
      <c r="AQ2530" s="182"/>
      <c r="AR2530" s="182"/>
      <c r="AS2530" s="182"/>
      <c r="AT2530" s="182"/>
      <c r="AU2530" s="182"/>
      <c r="AV2530" s="182"/>
      <c r="AW2530" s="96"/>
      <c r="AX2530" s="37">
        <f t="shared" si="129"/>
        <v>45965</v>
      </c>
      <c r="AY2530" s="183"/>
      <c r="AZ2530" s="183"/>
      <c r="BA2530" s="183"/>
      <c r="BB2530" s="183"/>
      <c r="BC2530" s="183"/>
      <c r="BD2530" s="183"/>
      <c r="BE2530" s="183"/>
      <c r="BF2530" s="183"/>
      <c r="BG2530" s="183"/>
      <c r="BH2530" s="4"/>
      <c r="BI2530" s="1"/>
      <c r="BJ2530" s="1"/>
      <c r="BK2530" s="1"/>
      <c r="BL2530" s="31"/>
      <c r="BM2530" s="31"/>
      <c r="BN2530" s="1"/>
      <c r="BO2530" s="1"/>
      <c r="BP2530" s="1"/>
      <c r="BQ2530" s="1"/>
      <c r="BR2530" s="1"/>
      <c r="BS2530" s="4"/>
      <c r="BT2530" s="37">
        <f t="shared" si="131"/>
        <v>45986</v>
      </c>
      <c r="BU2530" s="220"/>
      <c r="BV2530" s="183"/>
      <c r="BW2530" s="221"/>
      <c r="BX2530" s="183"/>
      <c r="BY2530" s="183"/>
      <c r="BZ2530" s="183"/>
      <c r="CA2530" s="183"/>
      <c r="CB2530" s="183"/>
      <c r="CC2530" s="183"/>
      <c r="CE2530" s="1"/>
      <c r="CF2530" s="1"/>
      <c r="CG2530" s="1"/>
      <c r="CH2530" s="1"/>
      <c r="CI2530" s="1"/>
      <c r="CJ2530" s="1"/>
      <c r="CK2530" s="1"/>
      <c r="CL2530" s="1"/>
      <c r="CM2530" s="1"/>
      <c r="CN2530" s="1"/>
      <c r="CO2530" s="1"/>
    </row>
    <row r="2531" spans="1:93" ht="30" customHeight="1" x14ac:dyDescent="0.2">
      <c r="A2531" s="1">
        <v>2525</v>
      </c>
      <c r="B2531" s="1" t="s">
        <v>619</v>
      </c>
      <c r="C2531" s="1" t="s">
        <v>620</v>
      </c>
      <c r="D2531" s="1" t="s">
        <v>621</v>
      </c>
      <c r="E2531" s="1" t="s">
        <v>622</v>
      </c>
      <c r="F2531" s="1" t="s">
        <v>74</v>
      </c>
      <c r="G2531" s="1">
        <v>4</v>
      </c>
      <c r="H2531" s="1" t="s">
        <v>341</v>
      </c>
      <c r="I2531" s="1" t="s">
        <v>114</v>
      </c>
      <c r="J2531" s="64">
        <v>403</v>
      </c>
      <c r="K2531" s="76">
        <v>2294948</v>
      </c>
      <c r="L2531" s="29">
        <v>45958</v>
      </c>
      <c r="M2531" s="29" t="s">
        <v>4163</v>
      </c>
      <c r="N2531" s="1" t="s">
        <v>478</v>
      </c>
      <c r="O2531" s="28" t="s">
        <v>225</v>
      </c>
      <c r="P2531" s="1" t="s">
        <v>216</v>
      </c>
      <c r="Q2531" s="76">
        <v>10</v>
      </c>
      <c r="R2531" s="1" t="s">
        <v>537</v>
      </c>
      <c r="T2531" s="1" t="s">
        <v>115</v>
      </c>
      <c r="U2531" s="1"/>
      <c r="V2531" s="1"/>
      <c r="W2531" s="4"/>
      <c r="X2531" s="28"/>
      <c r="Y2531" s="33"/>
      <c r="Z2531" s="33"/>
      <c r="AA2531" s="96"/>
      <c r="AB2531" s="178"/>
      <c r="AC2531" s="33">
        <v>27.2</v>
      </c>
      <c r="AD2531" s="33">
        <v>230</v>
      </c>
      <c r="AE2531" s="33" t="s">
        <v>103</v>
      </c>
      <c r="AF2531" s="33" t="s">
        <v>103</v>
      </c>
      <c r="AG2531" s="33"/>
      <c r="AH2531" s="4"/>
      <c r="AI2531" s="1"/>
      <c r="AJ2531" s="1"/>
      <c r="AK2531" s="1"/>
      <c r="AL2531" s="5"/>
      <c r="AM2531" s="164">
        <f t="shared" si="130"/>
        <v>45961</v>
      </c>
      <c r="AN2531" s="182"/>
      <c r="AO2531" s="183"/>
      <c r="AP2531" s="182"/>
      <c r="AQ2531" s="182"/>
      <c r="AR2531" s="182"/>
      <c r="AS2531" s="182"/>
      <c r="AT2531" s="182"/>
      <c r="AU2531" s="182"/>
      <c r="AV2531" s="182"/>
      <c r="AW2531" s="96"/>
      <c r="AX2531" s="37">
        <f t="shared" si="129"/>
        <v>45965</v>
      </c>
      <c r="AY2531" s="183"/>
      <c r="AZ2531" s="183"/>
      <c r="BA2531" s="183"/>
      <c r="BB2531" s="183"/>
      <c r="BC2531" s="183"/>
      <c r="BD2531" s="183"/>
      <c r="BE2531" s="183"/>
      <c r="BF2531" s="183"/>
      <c r="BG2531" s="183"/>
      <c r="BH2531" s="4"/>
      <c r="BI2531" s="1"/>
      <c r="BJ2531" s="1"/>
      <c r="BK2531" s="1"/>
      <c r="BL2531" s="31"/>
      <c r="BM2531" s="31"/>
      <c r="BN2531" s="1"/>
      <c r="BO2531" s="1"/>
      <c r="BP2531" s="1"/>
      <c r="BQ2531" s="1"/>
      <c r="BR2531" s="1"/>
      <c r="BS2531" s="4"/>
      <c r="BT2531" s="37">
        <f t="shared" si="131"/>
        <v>45986</v>
      </c>
      <c r="BU2531" s="220"/>
      <c r="BV2531" s="183"/>
      <c r="BW2531" s="221"/>
      <c r="BX2531" s="183"/>
      <c r="BY2531" s="183"/>
      <c r="BZ2531" s="183"/>
      <c r="CA2531" s="183"/>
      <c r="CB2531" s="183"/>
      <c r="CC2531" s="183"/>
      <c r="CE2531" s="1"/>
      <c r="CF2531" s="1"/>
      <c r="CG2531" s="1"/>
      <c r="CH2531" s="1"/>
      <c r="CI2531" s="1"/>
      <c r="CJ2531" s="1"/>
      <c r="CK2531" s="1"/>
      <c r="CL2531" s="1"/>
      <c r="CM2531" s="1"/>
      <c r="CN2531" s="1"/>
      <c r="CO2531" s="1"/>
    </row>
    <row r="2532" spans="1:93" ht="30" customHeight="1" x14ac:dyDescent="0.2">
      <c r="A2532" s="1">
        <v>2526</v>
      </c>
      <c r="B2532" s="1" t="s">
        <v>619</v>
      </c>
      <c r="C2532" s="1" t="s">
        <v>620</v>
      </c>
      <c r="D2532" s="1" t="s">
        <v>621</v>
      </c>
      <c r="E2532" s="1" t="s">
        <v>622</v>
      </c>
      <c r="F2532" s="1" t="s">
        <v>74</v>
      </c>
      <c r="G2532" s="1">
        <v>4</v>
      </c>
      <c r="H2532" s="1" t="s">
        <v>341</v>
      </c>
      <c r="I2532" s="1" t="s">
        <v>114</v>
      </c>
      <c r="J2532" s="64">
        <v>292</v>
      </c>
      <c r="K2532" s="76">
        <v>2293385</v>
      </c>
      <c r="L2532" s="29">
        <v>45958</v>
      </c>
      <c r="M2532" s="29" t="s">
        <v>4163</v>
      </c>
      <c r="N2532" s="1" t="s">
        <v>478</v>
      </c>
      <c r="O2532" s="28" t="s">
        <v>225</v>
      </c>
      <c r="P2532" s="1" t="s">
        <v>216</v>
      </c>
      <c r="Q2532" s="76">
        <v>8</v>
      </c>
      <c r="R2532" s="1" t="s">
        <v>537</v>
      </c>
      <c r="T2532" s="1" t="s">
        <v>115</v>
      </c>
      <c r="U2532" s="1"/>
      <c r="V2532" s="1"/>
      <c r="W2532" s="4"/>
      <c r="X2532" s="28"/>
      <c r="Y2532" s="33"/>
      <c r="Z2532" s="33"/>
      <c r="AA2532" s="96"/>
      <c r="AB2532" s="178"/>
      <c r="AC2532" s="33">
        <v>27</v>
      </c>
      <c r="AD2532" s="33">
        <v>210</v>
      </c>
      <c r="AE2532" s="33" t="s">
        <v>103</v>
      </c>
      <c r="AF2532" s="33" t="s">
        <v>103</v>
      </c>
      <c r="AG2532" s="33"/>
      <c r="AH2532" s="4"/>
      <c r="AI2532" s="1"/>
      <c r="AJ2532" s="1"/>
      <c r="AK2532" s="1"/>
      <c r="AL2532" s="5"/>
      <c r="AM2532" s="164">
        <f t="shared" si="130"/>
        <v>45961</v>
      </c>
      <c r="AN2532" s="182"/>
      <c r="AO2532" s="183"/>
      <c r="AP2532" s="182"/>
      <c r="AQ2532" s="182"/>
      <c r="AR2532" s="182"/>
      <c r="AS2532" s="182"/>
      <c r="AT2532" s="182"/>
      <c r="AU2532" s="182"/>
      <c r="AV2532" s="182"/>
      <c r="AW2532" s="96"/>
      <c r="AX2532" s="37">
        <f t="shared" si="129"/>
        <v>45965</v>
      </c>
      <c r="AY2532" s="183"/>
      <c r="AZ2532" s="183"/>
      <c r="BA2532" s="183"/>
      <c r="BB2532" s="183"/>
      <c r="BC2532" s="183"/>
      <c r="BD2532" s="183"/>
      <c r="BE2532" s="183"/>
      <c r="BF2532" s="183"/>
      <c r="BG2532" s="183"/>
      <c r="BH2532" s="4"/>
      <c r="BI2532" s="1"/>
      <c r="BJ2532" s="1"/>
      <c r="BK2532" s="1"/>
      <c r="BL2532" s="31"/>
      <c r="BM2532" s="31"/>
      <c r="BN2532" s="1"/>
      <c r="BO2532" s="1"/>
      <c r="BP2532" s="1"/>
      <c r="BQ2532" s="1"/>
      <c r="BR2532" s="1"/>
      <c r="BS2532" s="4"/>
      <c r="BT2532" s="37">
        <f t="shared" si="131"/>
        <v>45986</v>
      </c>
      <c r="BU2532" s="220"/>
      <c r="BV2532" s="183"/>
      <c r="BW2532" s="221"/>
      <c r="BX2532" s="183"/>
      <c r="BY2532" s="183"/>
      <c r="BZ2532" s="183"/>
      <c r="CA2532" s="183"/>
      <c r="CB2532" s="183"/>
      <c r="CC2532" s="183"/>
      <c r="CE2532" s="1"/>
      <c r="CF2532" s="1"/>
      <c r="CG2532" s="1"/>
      <c r="CH2532" s="1"/>
      <c r="CI2532" s="1"/>
      <c r="CJ2532" s="1"/>
      <c r="CK2532" s="1"/>
      <c r="CL2532" s="1"/>
      <c r="CM2532" s="1"/>
      <c r="CN2532" s="1"/>
      <c r="CO2532" s="1"/>
    </row>
    <row r="2533" spans="1:93" ht="30" customHeight="1" x14ac:dyDescent="0.2">
      <c r="A2533" s="1">
        <v>2527</v>
      </c>
      <c r="B2533" s="1" t="s">
        <v>619</v>
      </c>
      <c r="C2533" s="1" t="s">
        <v>620</v>
      </c>
      <c r="D2533" s="1" t="s">
        <v>621</v>
      </c>
      <c r="E2533" s="1" t="s">
        <v>622</v>
      </c>
      <c r="F2533" s="1" t="s">
        <v>74</v>
      </c>
      <c r="G2533" s="1">
        <v>4</v>
      </c>
      <c r="H2533" s="1" t="s">
        <v>341</v>
      </c>
      <c r="I2533" s="1" t="s">
        <v>114</v>
      </c>
      <c r="J2533" s="64">
        <v>553</v>
      </c>
      <c r="K2533" s="76">
        <v>2294949</v>
      </c>
      <c r="L2533" s="29">
        <v>45958</v>
      </c>
      <c r="M2533" s="29" t="s">
        <v>4163</v>
      </c>
      <c r="N2533" s="1" t="s">
        <v>478</v>
      </c>
      <c r="O2533" s="28" t="s">
        <v>225</v>
      </c>
      <c r="P2533" s="1" t="s">
        <v>216</v>
      </c>
      <c r="Q2533" s="76">
        <v>12</v>
      </c>
      <c r="R2533" s="1" t="s">
        <v>537</v>
      </c>
      <c r="T2533" s="1" t="s">
        <v>115</v>
      </c>
      <c r="U2533" s="1"/>
      <c r="V2533" s="1"/>
      <c r="W2533" s="4"/>
      <c r="X2533" s="28"/>
      <c r="Y2533" s="33"/>
      <c r="Z2533" s="33"/>
      <c r="AA2533" s="96"/>
      <c r="AB2533" s="178"/>
      <c r="AC2533" s="33">
        <v>27.5</v>
      </c>
      <c r="AD2533" s="33">
        <v>210</v>
      </c>
      <c r="AE2533" s="33" t="s">
        <v>103</v>
      </c>
      <c r="AF2533" s="33" t="s">
        <v>103</v>
      </c>
      <c r="AG2533" s="33"/>
      <c r="AH2533" s="4"/>
      <c r="AI2533" s="1"/>
      <c r="AJ2533" s="1"/>
      <c r="AK2533" s="1"/>
      <c r="AL2533" s="5"/>
      <c r="AM2533" s="164">
        <f t="shared" si="130"/>
        <v>45961</v>
      </c>
      <c r="AN2533" s="182"/>
      <c r="AO2533" s="183"/>
      <c r="AP2533" s="182"/>
      <c r="AQ2533" s="182"/>
      <c r="AR2533" s="182"/>
      <c r="AS2533" s="182"/>
      <c r="AT2533" s="182"/>
      <c r="AU2533" s="182"/>
      <c r="AV2533" s="182"/>
      <c r="AW2533" s="96"/>
      <c r="AX2533" s="37">
        <f t="shared" si="129"/>
        <v>45965</v>
      </c>
      <c r="AY2533" s="183"/>
      <c r="AZ2533" s="183"/>
      <c r="BA2533" s="183"/>
      <c r="BB2533" s="183"/>
      <c r="BC2533" s="183"/>
      <c r="BD2533" s="183"/>
      <c r="BE2533" s="183"/>
      <c r="BF2533" s="183"/>
      <c r="BG2533" s="183"/>
      <c r="BH2533" s="4"/>
      <c r="BI2533" s="1"/>
      <c r="BJ2533" s="1"/>
      <c r="BK2533" s="1"/>
      <c r="BL2533" s="31"/>
      <c r="BM2533" s="31"/>
      <c r="BN2533" s="1"/>
      <c r="BO2533" s="1"/>
      <c r="BP2533" s="1"/>
      <c r="BQ2533" s="1"/>
      <c r="BR2533" s="1"/>
      <c r="BS2533" s="4"/>
      <c r="BT2533" s="37">
        <f t="shared" si="131"/>
        <v>45986</v>
      </c>
      <c r="BU2533" s="220"/>
      <c r="BV2533" s="183"/>
      <c r="BW2533" s="221"/>
      <c r="BX2533" s="183"/>
      <c r="BY2533" s="183"/>
      <c r="BZ2533" s="183"/>
      <c r="CA2533" s="183"/>
      <c r="CB2533" s="183"/>
      <c r="CC2533" s="183"/>
      <c r="CE2533" s="1"/>
      <c r="CF2533" s="1"/>
      <c r="CG2533" s="1"/>
      <c r="CH2533" s="1"/>
      <c r="CI2533" s="1"/>
      <c r="CJ2533" s="1"/>
      <c r="CK2533" s="1"/>
      <c r="CL2533" s="1"/>
      <c r="CM2533" s="1"/>
      <c r="CN2533" s="1"/>
      <c r="CO2533" s="1"/>
    </row>
    <row r="2534" spans="1:93" ht="30" customHeight="1" x14ac:dyDescent="0.2">
      <c r="A2534" s="1">
        <v>2528</v>
      </c>
      <c r="B2534" s="1" t="s">
        <v>619</v>
      </c>
      <c r="C2534" s="1" t="s">
        <v>620</v>
      </c>
      <c r="D2534" s="1" t="s">
        <v>621</v>
      </c>
      <c r="E2534" s="1" t="s">
        <v>622</v>
      </c>
      <c r="F2534" s="1" t="s">
        <v>74</v>
      </c>
      <c r="G2534" s="1">
        <v>4</v>
      </c>
      <c r="H2534" s="1" t="s">
        <v>341</v>
      </c>
      <c r="I2534" s="1" t="s">
        <v>114</v>
      </c>
      <c r="J2534" s="64">
        <v>302</v>
      </c>
      <c r="K2534" s="76">
        <v>2293388</v>
      </c>
      <c r="L2534" s="29">
        <v>45958</v>
      </c>
      <c r="M2534" s="29" t="s">
        <v>4163</v>
      </c>
      <c r="N2534" s="1" t="s">
        <v>478</v>
      </c>
      <c r="O2534" s="28" t="s">
        <v>225</v>
      </c>
      <c r="P2534" s="1" t="s">
        <v>216</v>
      </c>
      <c r="Q2534" s="76">
        <v>8</v>
      </c>
      <c r="R2534" s="1" t="s">
        <v>537</v>
      </c>
      <c r="S2534" s="1">
        <v>6</v>
      </c>
      <c r="T2534" s="1" t="s">
        <v>115</v>
      </c>
      <c r="U2534" s="1"/>
      <c r="V2534" s="1"/>
      <c r="W2534" s="4"/>
      <c r="X2534" s="28"/>
      <c r="Y2534" s="33"/>
      <c r="Z2534" s="33"/>
      <c r="AA2534" s="96"/>
      <c r="AB2534" s="178"/>
      <c r="AC2534" s="33">
        <v>27.1</v>
      </c>
      <c r="AD2534" s="33">
        <v>220</v>
      </c>
      <c r="AE2534" s="33" t="s">
        <v>103</v>
      </c>
      <c r="AF2534" s="33" t="s">
        <v>103</v>
      </c>
      <c r="AG2534" s="33"/>
      <c r="AH2534" s="4"/>
      <c r="AI2534" s="1"/>
      <c r="AJ2534" s="1"/>
      <c r="AK2534" s="1"/>
      <c r="AL2534" s="5"/>
      <c r="AM2534" s="164">
        <f t="shared" si="130"/>
        <v>45961</v>
      </c>
      <c r="AN2534" s="182"/>
      <c r="AO2534" s="183"/>
      <c r="AP2534" s="182"/>
      <c r="AQ2534" s="182"/>
      <c r="AR2534" s="182"/>
      <c r="AS2534" s="182"/>
      <c r="AT2534" s="182"/>
      <c r="AU2534" s="182"/>
      <c r="AV2534" s="182"/>
      <c r="AW2534" s="96"/>
      <c r="AX2534" s="37">
        <f t="shared" si="129"/>
        <v>45965</v>
      </c>
      <c r="AY2534" s="183"/>
      <c r="AZ2534" s="183"/>
      <c r="BA2534" s="183"/>
      <c r="BB2534" s="183"/>
      <c r="BC2534" s="183"/>
      <c r="BD2534" s="183"/>
      <c r="BE2534" s="183"/>
      <c r="BF2534" s="183"/>
      <c r="BG2534" s="183"/>
      <c r="BH2534" s="4"/>
      <c r="BI2534" s="1"/>
      <c r="BJ2534" s="1"/>
      <c r="BK2534" s="1"/>
      <c r="BL2534" s="31"/>
      <c r="BM2534" s="31"/>
      <c r="BN2534" s="1"/>
      <c r="BO2534" s="1"/>
      <c r="BP2534" s="1"/>
      <c r="BQ2534" s="1"/>
      <c r="BR2534" s="1"/>
      <c r="BS2534" s="4"/>
      <c r="BT2534" s="37">
        <f t="shared" si="131"/>
        <v>45986</v>
      </c>
      <c r="BU2534" s="220"/>
      <c r="BV2534" s="183"/>
      <c r="BW2534" s="221"/>
      <c r="BX2534" s="183"/>
      <c r="BY2534" s="183"/>
      <c r="BZ2534" s="183"/>
      <c r="CA2534" s="183"/>
      <c r="CB2534" s="183"/>
      <c r="CC2534" s="183"/>
      <c r="CE2534" s="1"/>
      <c r="CF2534" s="1"/>
      <c r="CG2534" s="1"/>
      <c r="CH2534" s="1"/>
      <c r="CI2534" s="1"/>
      <c r="CJ2534" s="1"/>
      <c r="CK2534" s="1"/>
      <c r="CL2534" s="1"/>
      <c r="CM2534" s="1"/>
      <c r="CN2534" s="1"/>
      <c r="CO2534" s="1"/>
    </row>
    <row r="2535" spans="1:93" ht="30" customHeight="1" x14ac:dyDescent="0.2">
      <c r="A2535" s="1">
        <v>2529</v>
      </c>
      <c r="B2535" s="1" t="s">
        <v>619</v>
      </c>
      <c r="C2535" s="1" t="s">
        <v>620</v>
      </c>
      <c r="D2535" s="1" t="s">
        <v>621</v>
      </c>
      <c r="E2535" s="1" t="s">
        <v>622</v>
      </c>
      <c r="F2535" s="1" t="s">
        <v>74</v>
      </c>
      <c r="G2535" s="1">
        <v>4</v>
      </c>
      <c r="H2535" s="1" t="s">
        <v>341</v>
      </c>
      <c r="I2535" s="1" t="s">
        <v>114</v>
      </c>
      <c r="J2535" s="64">
        <v>557</v>
      </c>
      <c r="K2535" s="76">
        <v>2294952</v>
      </c>
      <c r="L2535" s="29">
        <v>45958</v>
      </c>
      <c r="M2535" s="29" t="s">
        <v>4163</v>
      </c>
      <c r="N2535" s="1" t="s">
        <v>478</v>
      </c>
      <c r="O2535" s="28" t="s">
        <v>225</v>
      </c>
      <c r="P2535" s="1" t="s">
        <v>216</v>
      </c>
      <c r="Q2535" s="76">
        <v>12</v>
      </c>
      <c r="R2535" s="1" t="s">
        <v>537</v>
      </c>
      <c r="T2535" s="1" t="s">
        <v>115</v>
      </c>
      <c r="U2535" s="1"/>
      <c r="V2535" s="1"/>
      <c r="W2535" s="4"/>
      <c r="X2535" s="28"/>
      <c r="Y2535" s="33"/>
      <c r="Z2535" s="33"/>
      <c r="AA2535" s="96"/>
      <c r="AB2535" s="178"/>
      <c r="AC2535" s="33">
        <v>27.5</v>
      </c>
      <c r="AD2535" s="33">
        <v>200</v>
      </c>
      <c r="AE2535" s="33" t="s">
        <v>103</v>
      </c>
      <c r="AF2535" s="33" t="s">
        <v>103</v>
      </c>
      <c r="AG2535" s="33"/>
      <c r="AH2535" s="4"/>
      <c r="AI2535" s="1"/>
      <c r="AJ2535" s="1"/>
      <c r="AK2535" s="1"/>
      <c r="AL2535" s="5"/>
      <c r="AM2535" s="164">
        <f t="shared" si="130"/>
        <v>45961</v>
      </c>
      <c r="AN2535" s="182"/>
      <c r="AO2535" s="183"/>
      <c r="AP2535" s="182"/>
      <c r="AQ2535" s="182"/>
      <c r="AR2535" s="182"/>
      <c r="AS2535" s="182"/>
      <c r="AT2535" s="182"/>
      <c r="AU2535" s="182"/>
      <c r="AV2535" s="182"/>
      <c r="AW2535" s="96"/>
      <c r="AX2535" s="37">
        <f t="shared" si="129"/>
        <v>45965</v>
      </c>
      <c r="AY2535" s="183"/>
      <c r="AZ2535" s="183"/>
      <c r="BA2535" s="183"/>
      <c r="BB2535" s="183"/>
      <c r="BC2535" s="183"/>
      <c r="BD2535" s="183"/>
      <c r="BE2535" s="183"/>
      <c r="BF2535" s="183"/>
      <c r="BG2535" s="183"/>
      <c r="BH2535" s="4"/>
      <c r="BI2535" s="1"/>
      <c r="BJ2535" s="1"/>
      <c r="BK2535" s="1"/>
      <c r="BL2535" s="31"/>
      <c r="BM2535" s="31"/>
      <c r="BN2535" s="1"/>
      <c r="BO2535" s="1"/>
      <c r="BP2535" s="1"/>
      <c r="BQ2535" s="1"/>
      <c r="BR2535" s="1"/>
      <c r="BS2535" s="4"/>
      <c r="BT2535" s="37">
        <f t="shared" si="131"/>
        <v>45986</v>
      </c>
      <c r="BU2535" s="220"/>
      <c r="BV2535" s="183"/>
      <c r="BW2535" s="221"/>
      <c r="BX2535" s="183"/>
      <c r="BY2535" s="183"/>
      <c r="BZ2535" s="183"/>
      <c r="CA2535" s="183"/>
      <c r="CB2535" s="183"/>
      <c r="CC2535" s="183"/>
      <c r="CE2535" s="1"/>
      <c r="CF2535" s="1"/>
      <c r="CG2535" s="1"/>
      <c r="CH2535" s="1"/>
      <c r="CI2535" s="1"/>
      <c r="CJ2535" s="1"/>
      <c r="CK2535" s="1"/>
      <c r="CL2535" s="1"/>
      <c r="CM2535" s="1"/>
      <c r="CN2535" s="1"/>
      <c r="CO2535" s="1"/>
    </row>
    <row r="2536" spans="1:93" ht="30" customHeight="1" x14ac:dyDescent="0.2">
      <c r="A2536" s="1">
        <v>2530</v>
      </c>
      <c r="B2536" s="1" t="s">
        <v>619</v>
      </c>
      <c r="C2536" s="1" t="s">
        <v>620</v>
      </c>
      <c r="D2536" s="1" t="s">
        <v>621</v>
      </c>
      <c r="E2536" s="1" t="s">
        <v>622</v>
      </c>
      <c r="F2536" s="1" t="s">
        <v>74</v>
      </c>
      <c r="G2536" s="1">
        <v>4</v>
      </c>
      <c r="H2536" s="1" t="s">
        <v>341</v>
      </c>
      <c r="I2536" s="1" t="s">
        <v>114</v>
      </c>
      <c r="J2536" s="64">
        <v>287</v>
      </c>
      <c r="K2536" s="76">
        <v>2293389</v>
      </c>
      <c r="L2536" s="29">
        <v>45958</v>
      </c>
      <c r="M2536" s="29" t="s">
        <v>4163</v>
      </c>
      <c r="N2536" s="1" t="s">
        <v>478</v>
      </c>
      <c r="O2536" s="28" t="s">
        <v>225</v>
      </c>
      <c r="P2536" s="1" t="s">
        <v>216</v>
      </c>
      <c r="Q2536" s="76">
        <v>8</v>
      </c>
      <c r="R2536" s="1" t="s">
        <v>537</v>
      </c>
      <c r="S2536" s="1">
        <v>6</v>
      </c>
      <c r="T2536" s="1" t="s">
        <v>115</v>
      </c>
      <c r="U2536" s="1"/>
      <c r="V2536" s="1"/>
      <c r="W2536" s="4"/>
      <c r="X2536" s="28"/>
      <c r="Y2536" s="33"/>
      <c r="Z2536" s="33"/>
      <c r="AA2536" s="96"/>
      <c r="AB2536" s="178"/>
      <c r="AC2536" s="33">
        <v>27.9</v>
      </c>
      <c r="AD2536" s="33">
        <v>230</v>
      </c>
      <c r="AE2536" s="33" t="s">
        <v>103</v>
      </c>
      <c r="AF2536" s="33" t="s">
        <v>103</v>
      </c>
      <c r="AG2536" s="33"/>
      <c r="AH2536" s="4"/>
      <c r="AI2536" s="1"/>
      <c r="AJ2536" s="1"/>
      <c r="AK2536" s="1"/>
      <c r="AL2536" s="5"/>
      <c r="AM2536" s="164">
        <f t="shared" si="130"/>
        <v>45961</v>
      </c>
      <c r="AN2536" s="182"/>
      <c r="AO2536" s="183"/>
      <c r="AP2536" s="182"/>
      <c r="AQ2536" s="182"/>
      <c r="AR2536" s="182"/>
      <c r="AS2536" s="182"/>
      <c r="AT2536" s="182"/>
      <c r="AU2536" s="182"/>
      <c r="AV2536" s="182"/>
      <c r="AW2536" s="96"/>
      <c r="AX2536" s="37">
        <f t="shared" si="129"/>
        <v>45965</v>
      </c>
      <c r="AY2536" s="183"/>
      <c r="AZ2536" s="183"/>
      <c r="BA2536" s="183"/>
      <c r="BB2536" s="183"/>
      <c r="BC2536" s="183"/>
      <c r="BD2536" s="183"/>
      <c r="BE2536" s="183"/>
      <c r="BF2536" s="183"/>
      <c r="BG2536" s="183"/>
      <c r="BH2536" s="4"/>
      <c r="BI2536" s="1"/>
      <c r="BJ2536" s="1"/>
      <c r="BK2536" s="1"/>
      <c r="BL2536" s="31"/>
      <c r="BM2536" s="31"/>
      <c r="BN2536" s="1"/>
      <c r="BO2536" s="1"/>
      <c r="BP2536" s="1"/>
      <c r="BQ2536" s="1"/>
      <c r="BR2536" s="1"/>
      <c r="BS2536" s="4"/>
      <c r="BT2536" s="37">
        <f t="shared" si="131"/>
        <v>45986</v>
      </c>
      <c r="BU2536" s="220"/>
      <c r="BV2536" s="183"/>
      <c r="BW2536" s="221"/>
      <c r="BX2536" s="183"/>
      <c r="BY2536" s="183"/>
      <c r="BZ2536" s="183"/>
      <c r="CA2536" s="183"/>
      <c r="CB2536" s="183"/>
      <c r="CC2536" s="183"/>
      <c r="CE2536" s="1"/>
      <c r="CF2536" s="1"/>
      <c r="CG2536" s="1"/>
      <c r="CH2536" s="1"/>
      <c r="CI2536" s="1"/>
      <c r="CJ2536" s="1"/>
      <c r="CK2536" s="1"/>
      <c r="CL2536" s="1"/>
      <c r="CM2536" s="1"/>
      <c r="CN2536" s="1"/>
      <c r="CO2536" s="1"/>
    </row>
    <row r="2537" spans="1:93" ht="30" customHeight="1" x14ac:dyDescent="0.2">
      <c r="A2537" s="1">
        <v>2531</v>
      </c>
      <c r="B2537" s="1" t="s">
        <v>619</v>
      </c>
      <c r="C2537" s="1" t="s">
        <v>620</v>
      </c>
      <c r="D2537" s="1" t="s">
        <v>621</v>
      </c>
      <c r="E2537" s="1" t="s">
        <v>622</v>
      </c>
      <c r="F2537" s="1" t="s">
        <v>74</v>
      </c>
      <c r="G2537" s="1">
        <v>4</v>
      </c>
      <c r="H2537" s="1" t="s">
        <v>341</v>
      </c>
      <c r="I2537" s="1" t="s">
        <v>114</v>
      </c>
      <c r="J2537" s="64">
        <v>533</v>
      </c>
      <c r="K2537" s="76">
        <v>2288507</v>
      </c>
      <c r="L2537" s="29">
        <v>45958</v>
      </c>
      <c r="M2537" s="29" t="s">
        <v>4163</v>
      </c>
      <c r="N2537" s="1" t="s">
        <v>478</v>
      </c>
      <c r="O2537" s="28" t="s">
        <v>225</v>
      </c>
      <c r="P2537" s="1" t="s">
        <v>216</v>
      </c>
      <c r="Q2537" s="76">
        <v>12</v>
      </c>
      <c r="R2537" s="1" t="s">
        <v>538</v>
      </c>
      <c r="T2537" s="1" t="s">
        <v>115</v>
      </c>
      <c r="U2537" s="1"/>
      <c r="V2537" s="1"/>
      <c r="W2537" s="4"/>
      <c r="X2537" s="28"/>
      <c r="Y2537" s="33"/>
      <c r="Z2537" s="33"/>
      <c r="AA2537" s="96"/>
      <c r="AB2537" s="178"/>
      <c r="AC2537" s="33">
        <v>23</v>
      </c>
      <c r="AD2537" s="33">
        <v>240</v>
      </c>
      <c r="AE2537" s="33" t="s">
        <v>103</v>
      </c>
      <c r="AF2537" s="33" t="s">
        <v>103</v>
      </c>
      <c r="AG2537" s="33"/>
      <c r="AH2537" s="4"/>
      <c r="AI2537" s="1"/>
      <c r="AJ2537" s="1"/>
      <c r="AK2537" s="1"/>
      <c r="AL2537" s="5"/>
      <c r="AM2537" s="164">
        <f t="shared" si="130"/>
        <v>45961</v>
      </c>
      <c r="AN2537" s="182"/>
      <c r="AO2537" s="183"/>
      <c r="AP2537" s="182"/>
      <c r="AQ2537" s="182"/>
      <c r="AR2537" s="182"/>
      <c r="AS2537" s="182"/>
      <c r="AT2537" s="182"/>
      <c r="AU2537" s="182"/>
      <c r="AV2537" s="182"/>
      <c r="AW2537" s="96"/>
      <c r="AX2537" s="37">
        <f t="shared" si="129"/>
        <v>45965</v>
      </c>
      <c r="AY2537" s="183"/>
      <c r="AZ2537" s="183"/>
      <c r="BA2537" s="183"/>
      <c r="BB2537" s="183"/>
      <c r="BC2537" s="183"/>
      <c r="BD2537" s="183"/>
      <c r="BE2537" s="183"/>
      <c r="BF2537" s="183"/>
      <c r="BG2537" s="183"/>
      <c r="BH2537" s="4"/>
      <c r="BI2537" s="1"/>
      <c r="BJ2537" s="1"/>
      <c r="BK2537" s="1"/>
      <c r="BL2537" s="31"/>
      <c r="BM2537" s="31"/>
      <c r="BN2537" s="1"/>
      <c r="BO2537" s="1"/>
      <c r="BP2537" s="1"/>
      <c r="BQ2537" s="1"/>
      <c r="BR2537" s="1"/>
      <c r="BS2537" s="4"/>
      <c r="BT2537" s="37">
        <f t="shared" si="131"/>
        <v>45986</v>
      </c>
      <c r="BU2537" s="220"/>
      <c r="BV2537" s="183"/>
      <c r="BW2537" s="221"/>
      <c r="BX2537" s="183"/>
      <c r="BY2537" s="183"/>
      <c r="BZ2537" s="183"/>
      <c r="CA2537" s="183"/>
      <c r="CB2537" s="183"/>
      <c r="CC2537" s="183"/>
      <c r="CE2537" s="1"/>
      <c r="CF2537" s="1"/>
      <c r="CG2537" s="1"/>
      <c r="CH2537" s="1"/>
      <c r="CI2537" s="1"/>
      <c r="CJ2537" s="1"/>
      <c r="CK2537" s="1"/>
      <c r="CL2537" s="1"/>
      <c r="CM2537" s="1"/>
      <c r="CN2537" s="1"/>
      <c r="CO2537" s="1"/>
    </row>
    <row r="2538" spans="1:93" ht="30" customHeight="1" x14ac:dyDescent="0.2">
      <c r="A2538" s="1">
        <v>2532</v>
      </c>
      <c r="B2538" s="1" t="s">
        <v>619</v>
      </c>
      <c r="C2538" s="1" t="s">
        <v>620</v>
      </c>
      <c r="D2538" s="1" t="s">
        <v>621</v>
      </c>
      <c r="E2538" s="1" t="s">
        <v>622</v>
      </c>
      <c r="F2538" s="1" t="s">
        <v>74</v>
      </c>
      <c r="G2538" s="1">
        <v>4</v>
      </c>
      <c r="H2538" s="1" t="s">
        <v>341</v>
      </c>
      <c r="I2538" s="1" t="s">
        <v>114</v>
      </c>
      <c r="J2538" s="64">
        <v>306</v>
      </c>
      <c r="K2538" s="76">
        <v>2287741</v>
      </c>
      <c r="L2538" s="29">
        <v>45958</v>
      </c>
      <c r="M2538" s="29" t="s">
        <v>4163</v>
      </c>
      <c r="N2538" s="1" t="s">
        <v>478</v>
      </c>
      <c r="O2538" s="28" t="s">
        <v>225</v>
      </c>
      <c r="P2538" s="1" t="s">
        <v>216</v>
      </c>
      <c r="Q2538" s="76">
        <v>8</v>
      </c>
      <c r="R2538" s="1" t="s">
        <v>538</v>
      </c>
      <c r="T2538" s="1" t="s">
        <v>115</v>
      </c>
      <c r="U2538" s="1"/>
      <c r="V2538" s="1"/>
      <c r="W2538" s="4"/>
      <c r="X2538" s="28"/>
      <c r="Y2538" s="33"/>
      <c r="Z2538" s="33"/>
      <c r="AA2538" s="96"/>
      <c r="AB2538" s="178"/>
      <c r="AC2538" s="33">
        <v>22</v>
      </c>
      <c r="AD2538" s="33">
        <v>225</v>
      </c>
      <c r="AE2538" s="33" t="s">
        <v>103</v>
      </c>
      <c r="AF2538" s="33" t="s">
        <v>103</v>
      </c>
      <c r="AG2538" s="33"/>
      <c r="AH2538" s="4"/>
      <c r="AI2538" s="1"/>
      <c r="AJ2538" s="1"/>
      <c r="AK2538" s="1"/>
      <c r="AL2538" s="5"/>
      <c r="AM2538" s="164">
        <f t="shared" si="130"/>
        <v>45961</v>
      </c>
      <c r="AN2538" s="182"/>
      <c r="AO2538" s="183"/>
      <c r="AP2538" s="182"/>
      <c r="AQ2538" s="182"/>
      <c r="AR2538" s="182"/>
      <c r="AS2538" s="182"/>
      <c r="AT2538" s="182"/>
      <c r="AU2538" s="182"/>
      <c r="AV2538" s="182"/>
      <c r="AW2538" s="96"/>
      <c r="AX2538" s="37">
        <f t="shared" si="129"/>
        <v>45965</v>
      </c>
      <c r="AY2538" s="183"/>
      <c r="AZ2538" s="183"/>
      <c r="BA2538" s="183"/>
      <c r="BB2538" s="183"/>
      <c r="BC2538" s="183"/>
      <c r="BD2538" s="183"/>
      <c r="BE2538" s="183"/>
      <c r="BF2538" s="183"/>
      <c r="BG2538" s="183"/>
      <c r="BH2538" s="4"/>
      <c r="BI2538" s="1"/>
      <c r="BJ2538" s="1"/>
      <c r="BK2538" s="1"/>
      <c r="BL2538" s="31"/>
      <c r="BM2538" s="31"/>
      <c r="BN2538" s="1"/>
      <c r="BO2538" s="1"/>
      <c r="BP2538" s="1"/>
      <c r="BQ2538" s="1"/>
      <c r="BR2538" s="1"/>
      <c r="BS2538" s="4"/>
      <c r="BT2538" s="37">
        <f t="shared" si="131"/>
        <v>45986</v>
      </c>
      <c r="BU2538" s="220"/>
      <c r="BV2538" s="183"/>
      <c r="BW2538" s="221"/>
      <c r="BX2538" s="183"/>
      <c r="BY2538" s="183"/>
      <c r="BZ2538" s="183"/>
      <c r="CA2538" s="183"/>
      <c r="CB2538" s="183"/>
      <c r="CC2538" s="183"/>
      <c r="CE2538" s="1"/>
      <c r="CF2538" s="1"/>
      <c r="CG2538" s="1"/>
      <c r="CH2538" s="1"/>
      <c r="CI2538" s="1"/>
      <c r="CJ2538" s="1"/>
      <c r="CK2538" s="1"/>
      <c r="CL2538" s="1"/>
      <c r="CM2538" s="1"/>
      <c r="CN2538" s="1"/>
      <c r="CO2538" s="1"/>
    </row>
    <row r="2539" spans="1:93" ht="30" customHeight="1" x14ac:dyDescent="0.2">
      <c r="A2539" s="1">
        <v>2533</v>
      </c>
      <c r="B2539" s="1" t="s">
        <v>619</v>
      </c>
      <c r="C2539" s="1" t="s">
        <v>620</v>
      </c>
      <c r="D2539" s="1" t="s">
        <v>621</v>
      </c>
      <c r="E2539" s="1" t="s">
        <v>622</v>
      </c>
      <c r="F2539" s="1" t="s">
        <v>74</v>
      </c>
      <c r="G2539" s="1">
        <v>4</v>
      </c>
      <c r="H2539" s="1" t="s">
        <v>341</v>
      </c>
      <c r="I2539" s="1" t="s">
        <v>114</v>
      </c>
      <c r="J2539" s="64">
        <v>542</v>
      </c>
      <c r="K2539" s="76">
        <v>2287746</v>
      </c>
      <c r="L2539" s="29">
        <v>45958</v>
      </c>
      <c r="M2539" s="29" t="s">
        <v>4163</v>
      </c>
      <c r="N2539" s="1" t="s">
        <v>478</v>
      </c>
      <c r="O2539" s="28" t="s">
        <v>225</v>
      </c>
      <c r="P2539" s="1" t="s">
        <v>216</v>
      </c>
      <c r="Q2539" s="76">
        <v>12</v>
      </c>
      <c r="R2539" s="1" t="s">
        <v>538</v>
      </c>
      <c r="T2539" s="1" t="s">
        <v>115</v>
      </c>
      <c r="U2539" s="1"/>
      <c r="V2539" s="1"/>
      <c r="W2539" s="4"/>
      <c r="X2539" s="28"/>
      <c r="Y2539" s="33"/>
      <c r="Z2539" s="33"/>
      <c r="AA2539" s="96"/>
      <c r="AB2539" s="178"/>
      <c r="AC2539" s="33">
        <v>21</v>
      </c>
      <c r="AD2539" s="33">
        <v>230</v>
      </c>
      <c r="AE2539" s="33" t="s">
        <v>103</v>
      </c>
      <c r="AF2539" s="33" t="s">
        <v>103</v>
      </c>
      <c r="AG2539" s="33"/>
      <c r="AH2539" s="4"/>
      <c r="AI2539" s="1"/>
      <c r="AJ2539" s="1"/>
      <c r="AK2539" s="1"/>
      <c r="AL2539" s="5"/>
      <c r="AM2539" s="164">
        <f t="shared" si="130"/>
        <v>45961</v>
      </c>
      <c r="AN2539" s="182"/>
      <c r="AO2539" s="183"/>
      <c r="AP2539" s="182"/>
      <c r="AQ2539" s="182"/>
      <c r="AR2539" s="182"/>
      <c r="AS2539" s="182"/>
      <c r="AT2539" s="182"/>
      <c r="AU2539" s="182"/>
      <c r="AV2539" s="182"/>
      <c r="AW2539" s="96"/>
      <c r="AX2539" s="37">
        <f t="shared" si="129"/>
        <v>45965</v>
      </c>
      <c r="AY2539" s="183"/>
      <c r="AZ2539" s="183"/>
      <c r="BA2539" s="183"/>
      <c r="BB2539" s="183"/>
      <c r="BC2539" s="183"/>
      <c r="BD2539" s="183"/>
      <c r="BE2539" s="183"/>
      <c r="BF2539" s="183"/>
      <c r="BG2539" s="183"/>
      <c r="BH2539" s="4"/>
      <c r="BI2539" s="1"/>
      <c r="BJ2539" s="1"/>
      <c r="BK2539" s="1"/>
      <c r="BL2539" s="31"/>
      <c r="BM2539" s="31"/>
      <c r="BN2539" s="1"/>
      <c r="BO2539" s="1"/>
      <c r="BP2539" s="1"/>
      <c r="BQ2539" s="1"/>
      <c r="BR2539" s="1"/>
      <c r="BS2539" s="4"/>
      <c r="BT2539" s="37">
        <f t="shared" si="131"/>
        <v>45986</v>
      </c>
      <c r="BU2539" s="220"/>
      <c r="BV2539" s="183"/>
      <c r="BW2539" s="221"/>
      <c r="BX2539" s="183"/>
      <c r="BY2539" s="183"/>
      <c r="BZ2539" s="183"/>
      <c r="CA2539" s="183"/>
      <c r="CB2539" s="183"/>
      <c r="CC2539" s="183"/>
      <c r="CE2539" s="1"/>
      <c r="CF2539" s="1"/>
      <c r="CG2539" s="1"/>
      <c r="CH2539" s="1"/>
      <c r="CI2539" s="1"/>
      <c r="CJ2539" s="1"/>
      <c r="CK2539" s="1"/>
      <c r="CL2539" s="1"/>
      <c r="CM2539" s="1"/>
      <c r="CN2539" s="1"/>
      <c r="CO2539" s="1"/>
    </row>
    <row r="2540" spans="1:93" ht="30" customHeight="1" x14ac:dyDescent="0.2">
      <c r="A2540" s="1">
        <v>2534</v>
      </c>
      <c r="B2540" s="1" t="s">
        <v>619</v>
      </c>
      <c r="C2540" s="1" t="s">
        <v>620</v>
      </c>
      <c r="D2540" s="1" t="s">
        <v>621</v>
      </c>
      <c r="E2540" s="1" t="s">
        <v>622</v>
      </c>
      <c r="F2540" s="1" t="s">
        <v>74</v>
      </c>
      <c r="G2540" s="1">
        <v>4</v>
      </c>
      <c r="H2540" s="1" t="s">
        <v>341</v>
      </c>
      <c r="I2540" s="1" t="s">
        <v>114</v>
      </c>
      <c r="J2540" s="64">
        <v>581</v>
      </c>
      <c r="K2540" s="76">
        <v>2288517</v>
      </c>
      <c r="L2540" s="29">
        <v>45958</v>
      </c>
      <c r="M2540" s="29" t="s">
        <v>4163</v>
      </c>
      <c r="N2540" s="1" t="s">
        <v>478</v>
      </c>
      <c r="O2540" s="28" t="s">
        <v>225</v>
      </c>
      <c r="P2540" s="1" t="s">
        <v>216</v>
      </c>
      <c r="Q2540" s="76">
        <v>12</v>
      </c>
      <c r="R2540" s="1" t="s">
        <v>538</v>
      </c>
      <c r="T2540" s="1" t="s">
        <v>115</v>
      </c>
      <c r="U2540" s="1"/>
      <c r="V2540" s="1"/>
      <c r="W2540" s="4"/>
      <c r="X2540" s="28"/>
      <c r="Y2540" s="33"/>
      <c r="Z2540" s="33"/>
      <c r="AA2540" s="96"/>
      <c r="AB2540" s="178"/>
      <c r="AC2540" s="33">
        <v>21.5</v>
      </c>
      <c r="AD2540" s="33">
        <v>220</v>
      </c>
      <c r="AE2540" s="33" t="s">
        <v>103</v>
      </c>
      <c r="AF2540" s="33" t="s">
        <v>103</v>
      </c>
      <c r="AG2540" s="33"/>
      <c r="AH2540" s="4"/>
      <c r="AI2540" s="1"/>
      <c r="AJ2540" s="1"/>
      <c r="AK2540" s="1"/>
      <c r="AL2540" s="5"/>
      <c r="AM2540" s="164">
        <f t="shared" si="130"/>
        <v>45961</v>
      </c>
      <c r="AN2540" s="182"/>
      <c r="AO2540" s="183"/>
      <c r="AP2540" s="182"/>
      <c r="AQ2540" s="182"/>
      <c r="AR2540" s="182"/>
      <c r="AS2540" s="182"/>
      <c r="AT2540" s="182"/>
      <c r="AU2540" s="182"/>
      <c r="AV2540" s="182"/>
      <c r="AW2540" s="96"/>
      <c r="AX2540" s="37">
        <f t="shared" si="129"/>
        <v>45965</v>
      </c>
      <c r="AY2540" s="183"/>
      <c r="AZ2540" s="183"/>
      <c r="BA2540" s="183"/>
      <c r="BB2540" s="183"/>
      <c r="BC2540" s="183"/>
      <c r="BD2540" s="183"/>
      <c r="BE2540" s="183"/>
      <c r="BF2540" s="183"/>
      <c r="BG2540" s="183"/>
      <c r="BH2540" s="4"/>
      <c r="BI2540" s="1"/>
      <c r="BJ2540" s="1"/>
      <c r="BK2540" s="1"/>
      <c r="BL2540" s="31"/>
      <c r="BM2540" s="31"/>
      <c r="BN2540" s="1"/>
      <c r="BO2540" s="1"/>
      <c r="BP2540" s="1"/>
      <c r="BQ2540" s="1"/>
      <c r="BR2540" s="1"/>
      <c r="BS2540" s="4"/>
      <c r="BT2540" s="37">
        <f t="shared" si="131"/>
        <v>45986</v>
      </c>
      <c r="BU2540" s="220"/>
      <c r="BV2540" s="183"/>
      <c r="BW2540" s="221"/>
      <c r="BX2540" s="183"/>
      <c r="BY2540" s="183"/>
      <c r="BZ2540" s="183"/>
      <c r="CA2540" s="183"/>
      <c r="CB2540" s="183"/>
      <c r="CC2540" s="183"/>
      <c r="CE2540" s="1"/>
      <c r="CF2540" s="1"/>
      <c r="CG2540" s="1"/>
      <c r="CH2540" s="1"/>
      <c r="CI2540" s="1"/>
      <c r="CJ2540" s="1"/>
      <c r="CK2540" s="1"/>
      <c r="CL2540" s="1"/>
      <c r="CM2540" s="1"/>
      <c r="CN2540" s="1"/>
      <c r="CO2540" s="1"/>
    </row>
    <row r="2541" spans="1:93" ht="30" customHeight="1" x14ac:dyDescent="0.2">
      <c r="A2541" s="1">
        <v>2535</v>
      </c>
      <c r="B2541" s="1" t="s">
        <v>619</v>
      </c>
      <c r="C2541" s="1" t="s">
        <v>620</v>
      </c>
      <c r="D2541" s="1" t="s">
        <v>621</v>
      </c>
      <c r="E2541" s="1" t="s">
        <v>622</v>
      </c>
      <c r="F2541" s="1" t="s">
        <v>74</v>
      </c>
      <c r="G2541" s="1">
        <v>4</v>
      </c>
      <c r="H2541" s="1" t="s">
        <v>341</v>
      </c>
      <c r="I2541" s="1" t="s">
        <v>114</v>
      </c>
      <c r="J2541" s="64">
        <v>297</v>
      </c>
      <c r="K2541" s="76">
        <v>2288519</v>
      </c>
      <c r="L2541" s="29">
        <v>45958</v>
      </c>
      <c r="M2541" s="29" t="s">
        <v>4163</v>
      </c>
      <c r="N2541" s="1" t="s">
        <v>478</v>
      </c>
      <c r="O2541" s="28" t="s">
        <v>225</v>
      </c>
      <c r="P2541" s="1" t="s">
        <v>216</v>
      </c>
      <c r="Q2541" s="76">
        <v>8</v>
      </c>
      <c r="R2541" s="1" t="s">
        <v>538</v>
      </c>
      <c r="T2541" s="1" t="s">
        <v>115</v>
      </c>
      <c r="U2541" s="1"/>
      <c r="V2541" s="1"/>
      <c r="W2541" s="4"/>
      <c r="X2541" s="28"/>
      <c r="Y2541" s="33"/>
      <c r="Z2541" s="33"/>
      <c r="AA2541" s="96"/>
      <c r="AB2541" s="178"/>
      <c r="AC2541" s="33">
        <v>21.5</v>
      </c>
      <c r="AD2541" s="33">
        <v>215</v>
      </c>
      <c r="AE2541" s="33" t="s">
        <v>103</v>
      </c>
      <c r="AF2541" s="33" t="s">
        <v>103</v>
      </c>
      <c r="AG2541" s="33"/>
      <c r="AH2541" s="4"/>
      <c r="AI2541" s="1"/>
      <c r="AJ2541" s="1"/>
      <c r="AK2541" s="1"/>
      <c r="AL2541" s="5"/>
      <c r="AM2541" s="164">
        <f t="shared" si="130"/>
        <v>45961</v>
      </c>
      <c r="AN2541" s="182"/>
      <c r="AO2541" s="183"/>
      <c r="AP2541" s="182"/>
      <c r="AQ2541" s="182"/>
      <c r="AR2541" s="182"/>
      <c r="AS2541" s="182"/>
      <c r="AT2541" s="182"/>
      <c r="AU2541" s="182"/>
      <c r="AV2541" s="182"/>
      <c r="AW2541" s="96"/>
      <c r="AX2541" s="37">
        <f t="shared" si="129"/>
        <v>45965</v>
      </c>
      <c r="AY2541" s="183"/>
      <c r="AZ2541" s="183"/>
      <c r="BA2541" s="183"/>
      <c r="BB2541" s="183"/>
      <c r="BC2541" s="183"/>
      <c r="BD2541" s="183"/>
      <c r="BE2541" s="183"/>
      <c r="BF2541" s="183"/>
      <c r="BG2541" s="183"/>
      <c r="BH2541" s="4"/>
      <c r="BI2541" s="1"/>
      <c r="BJ2541" s="1"/>
      <c r="BK2541" s="1"/>
      <c r="BL2541" s="31"/>
      <c r="BM2541" s="31"/>
      <c r="BN2541" s="1"/>
      <c r="BO2541" s="1"/>
      <c r="BP2541" s="1"/>
      <c r="BQ2541" s="1"/>
      <c r="BR2541" s="1"/>
      <c r="BS2541" s="4"/>
      <c r="BT2541" s="37">
        <f t="shared" si="131"/>
        <v>45986</v>
      </c>
      <c r="BU2541" s="220"/>
      <c r="BV2541" s="183"/>
      <c r="BW2541" s="221"/>
      <c r="BX2541" s="183"/>
      <c r="BY2541" s="183"/>
      <c r="BZ2541" s="183"/>
      <c r="CA2541" s="183"/>
      <c r="CB2541" s="183"/>
      <c r="CC2541" s="183"/>
      <c r="CE2541" s="1"/>
      <c r="CF2541" s="1"/>
      <c r="CG2541" s="1"/>
      <c r="CH2541" s="1"/>
      <c r="CI2541" s="1"/>
      <c r="CJ2541" s="1"/>
      <c r="CK2541" s="1"/>
      <c r="CL2541" s="1"/>
      <c r="CM2541" s="1"/>
      <c r="CN2541" s="1"/>
      <c r="CO2541" s="1"/>
    </row>
    <row r="2542" spans="1:93" ht="30" customHeight="1" x14ac:dyDescent="0.2">
      <c r="A2542" s="1">
        <v>2536</v>
      </c>
      <c r="B2542" s="1" t="s">
        <v>619</v>
      </c>
      <c r="C2542" s="1" t="s">
        <v>620</v>
      </c>
      <c r="D2542" s="1" t="s">
        <v>621</v>
      </c>
      <c r="E2542" s="1" t="s">
        <v>622</v>
      </c>
      <c r="F2542" s="1" t="s">
        <v>74</v>
      </c>
      <c r="G2542" s="1">
        <v>4</v>
      </c>
      <c r="H2542" s="1" t="s">
        <v>341</v>
      </c>
      <c r="I2542" s="1" t="s">
        <v>114</v>
      </c>
      <c r="J2542" s="64">
        <v>526</v>
      </c>
      <c r="K2542" s="76">
        <v>2288518</v>
      </c>
      <c r="L2542" s="29">
        <v>45958</v>
      </c>
      <c r="M2542" s="29" t="s">
        <v>4163</v>
      </c>
      <c r="N2542" s="1" t="s">
        <v>478</v>
      </c>
      <c r="O2542" s="28" t="s">
        <v>225</v>
      </c>
      <c r="P2542" s="1" t="s">
        <v>216</v>
      </c>
      <c r="Q2542" s="76">
        <v>12</v>
      </c>
      <c r="R2542" s="1" t="s">
        <v>538</v>
      </c>
      <c r="T2542" s="1" t="s">
        <v>115</v>
      </c>
      <c r="U2542" s="1"/>
      <c r="V2542" s="1"/>
      <c r="W2542" s="4"/>
      <c r="X2542" s="28"/>
      <c r="Y2542" s="33"/>
      <c r="Z2542" s="33"/>
      <c r="AA2542" s="96"/>
      <c r="AB2542" s="178"/>
      <c r="AC2542" s="33">
        <v>22</v>
      </c>
      <c r="AD2542" s="33">
        <v>240</v>
      </c>
      <c r="AE2542" s="33" t="s">
        <v>103</v>
      </c>
      <c r="AF2542" s="33" t="s">
        <v>103</v>
      </c>
      <c r="AG2542" s="33"/>
      <c r="AH2542" s="4"/>
      <c r="AI2542" s="1"/>
      <c r="AJ2542" s="1"/>
      <c r="AK2542" s="1"/>
      <c r="AL2542" s="5"/>
      <c r="AM2542" s="164">
        <f t="shared" si="130"/>
        <v>45961</v>
      </c>
      <c r="AN2542" s="182"/>
      <c r="AO2542" s="183"/>
      <c r="AP2542" s="182"/>
      <c r="AQ2542" s="182"/>
      <c r="AR2542" s="182"/>
      <c r="AS2542" s="182"/>
      <c r="AT2542" s="182"/>
      <c r="AU2542" s="182"/>
      <c r="AV2542" s="182"/>
      <c r="AW2542" s="96"/>
      <c r="AX2542" s="37">
        <f t="shared" si="129"/>
        <v>45965</v>
      </c>
      <c r="AY2542" s="183"/>
      <c r="AZ2542" s="183"/>
      <c r="BA2542" s="183"/>
      <c r="BB2542" s="183"/>
      <c r="BC2542" s="183"/>
      <c r="BD2542" s="183"/>
      <c r="BE2542" s="183"/>
      <c r="BF2542" s="183"/>
      <c r="BG2542" s="183"/>
      <c r="BH2542" s="4"/>
      <c r="BI2542" s="1"/>
      <c r="BJ2542" s="1"/>
      <c r="BK2542" s="1"/>
      <c r="BL2542" s="31"/>
      <c r="BM2542" s="31"/>
      <c r="BN2542" s="1"/>
      <c r="BO2542" s="1"/>
      <c r="BP2542" s="1"/>
      <c r="BQ2542" s="1"/>
      <c r="BR2542" s="1"/>
      <c r="BS2542" s="4"/>
      <c r="BT2542" s="37">
        <f t="shared" si="131"/>
        <v>45986</v>
      </c>
      <c r="BU2542" s="220"/>
      <c r="BV2542" s="183"/>
      <c r="BW2542" s="221"/>
      <c r="BX2542" s="183"/>
      <c r="BY2542" s="183"/>
      <c r="BZ2542" s="183"/>
      <c r="CA2542" s="183"/>
      <c r="CB2542" s="183"/>
      <c r="CC2542" s="183"/>
      <c r="CE2542" s="1"/>
      <c r="CF2542" s="1"/>
      <c r="CG2542" s="1"/>
      <c r="CH2542" s="1"/>
      <c r="CI2542" s="1"/>
      <c r="CJ2542" s="1"/>
      <c r="CK2542" s="1"/>
      <c r="CL2542" s="1"/>
      <c r="CM2542" s="1"/>
      <c r="CN2542" s="1"/>
      <c r="CO2542" s="1"/>
    </row>
    <row r="2543" spans="1:93" ht="30" customHeight="1" x14ac:dyDescent="0.2">
      <c r="A2543" s="1">
        <v>2537</v>
      </c>
      <c r="B2543" s="1" t="s">
        <v>619</v>
      </c>
      <c r="C2543" s="1" t="s">
        <v>620</v>
      </c>
      <c r="D2543" s="1" t="s">
        <v>621</v>
      </c>
      <c r="E2543" s="1" t="s">
        <v>622</v>
      </c>
      <c r="F2543" s="1" t="s">
        <v>74</v>
      </c>
      <c r="G2543" s="1">
        <v>4</v>
      </c>
      <c r="H2543" s="1" t="s">
        <v>341</v>
      </c>
      <c r="I2543" s="1" t="s">
        <v>114</v>
      </c>
      <c r="J2543" s="64">
        <v>541</v>
      </c>
      <c r="K2543" s="76">
        <v>2287750</v>
      </c>
      <c r="L2543" s="29">
        <v>45958</v>
      </c>
      <c r="M2543" s="29" t="s">
        <v>4163</v>
      </c>
      <c r="N2543" s="1" t="s">
        <v>478</v>
      </c>
      <c r="O2543" s="28" t="s">
        <v>225</v>
      </c>
      <c r="P2543" s="1" t="s">
        <v>216</v>
      </c>
      <c r="Q2543" s="76">
        <v>12</v>
      </c>
      <c r="R2543" s="1" t="s">
        <v>538</v>
      </c>
      <c r="T2543" s="1" t="s">
        <v>115</v>
      </c>
      <c r="U2543" s="1"/>
      <c r="V2543" s="1"/>
      <c r="W2543" s="4"/>
      <c r="X2543" s="28"/>
      <c r="Y2543" s="33"/>
      <c r="Z2543" s="33"/>
      <c r="AA2543" s="96"/>
      <c r="AB2543" s="178"/>
      <c r="AC2543" s="33">
        <v>20</v>
      </c>
      <c r="AD2543" s="33">
        <v>230</v>
      </c>
      <c r="AE2543" s="33" t="s">
        <v>103</v>
      </c>
      <c r="AF2543" s="33" t="s">
        <v>103</v>
      </c>
      <c r="AG2543" s="33"/>
      <c r="AH2543" s="4"/>
      <c r="AI2543" s="1"/>
      <c r="AJ2543" s="1"/>
      <c r="AK2543" s="1"/>
      <c r="AL2543" s="5"/>
      <c r="AM2543" s="164">
        <f t="shared" si="130"/>
        <v>45961</v>
      </c>
      <c r="AN2543" s="182"/>
      <c r="AO2543" s="183"/>
      <c r="AP2543" s="182"/>
      <c r="AQ2543" s="182"/>
      <c r="AR2543" s="182"/>
      <c r="AS2543" s="182"/>
      <c r="AT2543" s="182"/>
      <c r="AU2543" s="182"/>
      <c r="AV2543" s="182"/>
      <c r="AW2543" s="96"/>
      <c r="AX2543" s="37">
        <f t="shared" si="129"/>
        <v>45965</v>
      </c>
      <c r="AY2543" s="183"/>
      <c r="AZ2543" s="183"/>
      <c r="BA2543" s="183"/>
      <c r="BB2543" s="183"/>
      <c r="BC2543" s="183"/>
      <c r="BD2543" s="183"/>
      <c r="BE2543" s="183"/>
      <c r="BF2543" s="183"/>
      <c r="BG2543" s="183"/>
      <c r="BH2543" s="4"/>
      <c r="BI2543" s="1"/>
      <c r="BJ2543" s="1"/>
      <c r="BK2543" s="1"/>
      <c r="BL2543" s="31"/>
      <c r="BM2543" s="31"/>
      <c r="BN2543" s="1"/>
      <c r="BO2543" s="1"/>
      <c r="BP2543" s="1"/>
      <c r="BQ2543" s="1"/>
      <c r="BR2543" s="1"/>
      <c r="BS2543" s="4"/>
      <c r="BT2543" s="37">
        <f t="shared" si="131"/>
        <v>45986</v>
      </c>
      <c r="BU2543" s="220"/>
      <c r="BV2543" s="183"/>
      <c r="BW2543" s="221"/>
      <c r="BX2543" s="183"/>
      <c r="BY2543" s="183"/>
      <c r="BZ2543" s="183"/>
      <c r="CA2543" s="183"/>
      <c r="CB2543" s="183"/>
      <c r="CC2543" s="183"/>
      <c r="CE2543" s="1"/>
      <c r="CF2543" s="1"/>
      <c r="CG2543" s="1"/>
      <c r="CH2543" s="1"/>
      <c r="CI2543" s="1"/>
      <c r="CJ2543" s="1"/>
      <c r="CK2543" s="1"/>
      <c r="CL2543" s="1"/>
      <c r="CM2543" s="1"/>
      <c r="CN2543" s="1"/>
      <c r="CO2543" s="1"/>
    </row>
    <row r="2544" spans="1:93" ht="30" customHeight="1" x14ac:dyDescent="0.2">
      <c r="A2544" s="1">
        <v>2538</v>
      </c>
      <c r="B2544" s="1" t="s">
        <v>619</v>
      </c>
      <c r="C2544" s="1" t="s">
        <v>620</v>
      </c>
      <c r="D2544" s="1" t="s">
        <v>621</v>
      </c>
      <c r="E2544" s="1" t="s">
        <v>622</v>
      </c>
      <c r="F2544" s="1" t="s">
        <v>74</v>
      </c>
      <c r="G2544" s="1">
        <v>4</v>
      </c>
      <c r="H2544" s="1" t="s">
        <v>341</v>
      </c>
      <c r="I2544" s="1" t="s">
        <v>114</v>
      </c>
      <c r="J2544" s="64">
        <v>533</v>
      </c>
      <c r="K2544" s="76">
        <v>2288521</v>
      </c>
      <c r="L2544" s="29">
        <v>45958</v>
      </c>
      <c r="M2544" s="29" t="s">
        <v>4163</v>
      </c>
      <c r="N2544" s="1" t="s">
        <v>478</v>
      </c>
      <c r="O2544" s="28" t="s">
        <v>225</v>
      </c>
      <c r="P2544" s="1" t="s">
        <v>216</v>
      </c>
      <c r="Q2544" s="76">
        <v>12</v>
      </c>
      <c r="R2544" s="1" t="s">
        <v>538</v>
      </c>
      <c r="T2544" s="1" t="s">
        <v>115</v>
      </c>
      <c r="U2544" s="1"/>
      <c r="V2544" s="1"/>
      <c r="W2544" s="4"/>
      <c r="X2544" s="28"/>
      <c r="Y2544" s="33"/>
      <c r="Z2544" s="33"/>
      <c r="AA2544" s="96"/>
      <c r="AB2544" s="178"/>
      <c r="AC2544" s="33">
        <v>21.5</v>
      </c>
      <c r="AD2544" s="33">
        <v>225</v>
      </c>
      <c r="AE2544" s="33" t="s">
        <v>103</v>
      </c>
      <c r="AF2544" s="33" t="s">
        <v>103</v>
      </c>
      <c r="AG2544" s="33"/>
      <c r="AH2544" s="4"/>
      <c r="AI2544" s="1"/>
      <c r="AJ2544" s="1"/>
      <c r="AK2544" s="1"/>
      <c r="AL2544" s="5"/>
      <c r="AM2544" s="164">
        <f t="shared" si="130"/>
        <v>45961</v>
      </c>
      <c r="AN2544" s="182"/>
      <c r="AO2544" s="183"/>
      <c r="AP2544" s="182"/>
      <c r="AQ2544" s="182"/>
      <c r="AR2544" s="182"/>
      <c r="AS2544" s="182"/>
      <c r="AT2544" s="182"/>
      <c r="AU2544" s="182"/>
      <c r="AV2544" s="182"/>
      <c r="AW2544" s="96"/>
      <c r="AX2544" s="37">
        <f t="shared" si="129"/>
        <v>45965</v>
      </c>
      <c r="AY2544" s="183"/>
      <c r="AZ2544" s="183"/>
      <c r="BA2544" s="183"/>
      <c r="BB2544" s="183">
        <v>44.1</v>
      </c>
      <c r="BC2544" s="183">
        <v>41.3</v>
      </c>
      <c r="BD2544" s="183">
        <v>44.8</v>
      </c>
      <c r="BE2544" s="183"/>
      <c r="BF2544" s="183"/>
      <c r="BG2544" s="183"/>
      <c r="BH2544" s="4"/>
      <c r="BI2544" s="1"/>
      <c r="BJ2544" s="1"/>
      <c r="BK2544" s="1"/>
      <c r="BL2544" s="31"/>
      <c r="BM2544" s="31"/>
      <c r="BN2544" s="1"/>
      <c r="BO2544" s="1"/>
      <c r="BP2544" s="1"/>
      <c r="BQ2544" s="1"/>
      <c r="BR2544" s="1"/>
      <c r="BS2544" s="4"/>
      <c r="BT2544" s="37">
        <f t="shared" si="131"/>
        <v>45986</v>
      </c>
      <c r="BU2544" s="220"/>
      <c r="BV2544" s="183"/>
      <c r="BW2544" s="221"/>
      <c r="BX2544" s="183"/>
      <c r="BY2544" s="183"/>
      <c r="BZ2544" s="183"/>
      <c r="CA2544" s="183"/>
      <c r="CB2544" s="183"/>
      <c r="CC2544" s="183"/>
      <c r="CE2544" s="1"/>
      <c r="CF2544" s="1"/>
      <c r="CG2544" s="1"/>
      <c r="CH2544" s="1"/>
      <c r="CI2544" s="1"/>
      <c r="CJ2544" s="1"/>
      <c r="CK2544" s="1"/>
      <c r="CL2544" s="1"/>
      <c r="CM2544" s="1"/>
      <c r="CN2544" s="1"/>
      <c r="CO2544" s="1"/>
    </row>
    <row r="2545" spans="1:93" ht="30" customHeight="1" x14ac:dyDescent="0.2">
      <c r="A2545" s="1">
        <v>2539</v>
      </c>
      <c r="B2545" s="1" t="s">
        <v>619</v>
      </c>
      <c r="C2545" s="1" t="s">
        <v>620</v>
      </c>
      <c r="D2545" s="1" t="s">
        <v>621</v>
      </c>
      <c r="E2545" s="1" t="s">
        <v>622</v>
      </c>
      <c r="F2545" s="1" t="s">
        <v>74</v>
      </c>
      <c r="G2545" s="1">
        <v>4</v>
      </c>
      <c r="H2545" s="1" t="s">
        <v>341</v>
      </c>
      <c r="I2545" s="1" t="s">
        <v>114</v>
      </c>
      <c r="J2545" s="64">
        <v>404</v>
      </c>
      <c r="K2545" s="76">
        <v>2288520</v>
      </c>
      <c r="L2545" s="29">
        <v>45958</v>
      </c>
      <c r="M2545" s="29" t="s">
        <v>4163</v>
      </c>
      <c r="N2545" s="1" t="s">
        <v>478</v>
      </c>
      <c r="O2545" s="28" t="s">
        <v>225</v>
      </c>
      <c r="P2545" s="1" t="s">
        <v>216</v>
      </c>
      <c r="Q2545" s="76">
        <v>9</v>
      </c>
      <c r="R2545" s="1" t="s">
        <v>538</v>
      </c>
      <c r="S2545" s="1">
        <v>6</v>
      </c>
      <c r="T2545" s="1" t="s">
        <v>115</v>
      </c>
      <c r="U2545" s="1"/>
      <c r="V2545" s="1"/>
      <c r="W2545" s="4"/>
      <c r="X2545" s="28"/>
      <c r="Y2545" s="33"/>
      <c r="Z2545" s="33"/>
      <c r="AA2545" s="96"/>
      <c r="AB2545" s="178"/>
      <c r="AC2545" s="33">
        <v>22</v>
      </c>
      <c r="AD2545" s="33">
        <v>240</v>
      </c>
      <c r="AE2545" s="33" t="s">
        <v>103</v>
      </c>
      <c r="AF2545" s="33" t="s">
        <v>103</v>
      </c>
      <c r="AG2545" s="33"/>
      <c r="AH2545" s="4"/>
      <c r="AI2545" s="1"/>
      <c r="AJ2545" s="1"/>
      <c r="AK2545" s="1"/>
      <c r="AL2545" s="5"/>
      <c r="AM2545" s="164">
        <f t="shared" si="130"/>
        <v>45961</v>
      </c>
      <c r="AN2545" s="182"/>
      <c r="AO2545" s="183"/>
      <c r="AP2545" s="182"/>
      <c r="AQ2545" s="182"/>
      <c r="AR2545" s="182"/>
      <c r="AS2545" s="182"/>
      <c r="AT2545" s="182"/>
      <c r="AU2545" s="182"/>
      <c r="AV2545" s="182"/>
      <c r="AW2545" s="96"/>
      <c r="AX2545" s="37">
        <f t="shared" si="129"/>
        <v>45965</v>
      </c>
      <c r="AY2545" s="183"/>
      <c r="AZ2545" s="183"/>
      <c r="BA2545" s="183"/>
      <c r="BB2545" s="183"/>
      <c r="BC2545" s="183"/>
      <c r="BD2545" s="183"/>
      <c r="BE2545" s="183"/>
      <c r="BF2545" s="183"/>
      <c r="BG2545" s="183"/>
      <c r="BH2545" s="4"/>
      <c r="BI2545" s="1"/>
      <c r="BJ2545" s="1"/>
      <c r="BK2545" s="1"/>
      <c r="BL2545" s="31"/>
      <c r="BM2545" s="31"/>
      <c r="BN2545" s="1"/>
      <c r="BO2545" s="1"/>
      <c r="BP2545" s="1"/>
      <c r="BQ2545" s="1"/>
      <c r="BR2545" s="1"/>
      <c r="BS2545" s="4"/>
      <c r="BT2545" s="37">
        <f t="shared" si="131"/>
        <v>45986</v>
      </c>
      <c r="BU2545" s="220"/>
      <c r="BV2545" s="183"/>
      <c r="BW2545" s="221"/>
      <c r="BX2545" s="183"/>
      <c r="BY2545" s="183"/>
      <c r="BZ2545" s="183"/>
      <c r="CA2545" s="183"/>
      <c r="CB2545" s="183"/>
      <c r="CC2545" s="183"/>
      <c r="CE2545" s="1"/>
      <c r="CF2545" s="1"/>
      <c r="CG2545" s="1"/>
      <c r="CH2545" s="1"/>
      <c r="CI2545" s="1"/>
      <c r="CJ2545" s="1"/>
      <c r="CK2545" s="1"/>
      <c r="CL2545" s="1"/>
      <c r="CM2545" s="1"/>
      <c r="CN2545" s="1"/>
      <c r="CO2545" s="1"/>
    </row>
    <row r="2546" spans="1:93" ht="30" customHeight="1" x14ac:dyDescent="0.2">
      <c r="A2546" s="1">
        <v>2540</v>
      </c>
      <c r="B2546" s="1" t="s">
        <v>619</v>
      </c>
      <c r="C2546" s="1" t="s">
        <v>620</v>
      </c>
      <c r="D2546" s="1" t="s">
        <v>621</v>
      </c>
      <c r="E2546" s="1" t="s">
        <v>622</v>
      </c>
      <c r="F2546" s="1" t="s">
        <v>74</v>
      </c>
      <c r="G2546" s="1">
        <v>4</v>
      </c>
      <c r="H2546" s="1" t="s">
        <v>341</v>
      </c>
      <c r="I2546" s="1" t="s">
        <v>114</v>
      </c>
      <c r="J2546" s="64">
        <v>529</v>
      </c>
      <c r="K2546" s="76">
        <v>2287751</v>
      </c>
      <c r="L2546" s="29">
        <v>45958</v>
      </c>
      <c r="M2546" s="29" t="s">
        <v>4163</v>
      </c>
      <c r="N2546" s="1" t="s">
        <v>478</v>
      </c>
      <c r="O2546" s="28" t="s">
        <v>225</v>
      </c>
      <c r="P2546" s="1" t="s">
        <v>216</v>
      </c>
      <c r="Q2546" s="76">
        <v>12</v>
      </c>
      <c r="R2546" s="1" t="s">
        <v>538</v>
      </c>
      <c r="T2546" s="1" t="s">
        <v>115</v>
      </c>
      <c r="U2546" s="1"/>
      <c r="V2546" s="1"/>
      <c r="W2546" s="4"/>
      <c r="X2546" s="28"/>
      <c r="Y2546" s="33"/>
      <c r="Z2546" s="33"/>
      <c r="AA2546" s="96"/>
      <c r="AB2546" s="178"/>
      <c r="AC2546" s="33">
        <v>22</v>
      </c>
      <c r="AD2546" s="33">
        <v>230</v>
      </c>
      <c r="AE2546" s="33" t="s">
        <v>103</v>
      </c>
      <c r="AF2546" s="33" t="s">
        <v>103</v>
      </c>
      <c r="AG2546" s="33"/>
      <c r="AH2546" s="4"/>
      <c r="AI2546" s="1"/>
      <c r="AJ2546" s="1"/>
      <c r="AK2546" s="1"/>
      <c r="AL2546" s="5"/>
      <c r="AM2546" s="164">
        <f t="shared" si="130"/>
        <v>45961</v>
      </c>
      <c r="AN2546" s="182"/>
      <c r="AO2546" s="183"/>
      <c r="AP2546" s="182"/>
      <c r="AQ2546" s="182"/>
      <c r="AR2546" s="182"/>
      <c r="AS2546" s="182"/>
      <c r="AT2546" s="182"/>
      <c r="AU2546" s="182"/>
      <c r="AV2546" s="182"/>
      <c r="AW2546" s="96"/>
      <c r="AX2546" s="37">
        <f t="shared" si="129"/>
        <v>45965</v>
      </c>
      <c r="AY2546" s="183"/>
      <c r="AZ2546" s="183"/>
      <c r="BA2546" s="183"/>
      <c r="BB2546" s="183"/>
      <c r="BC2546" s="183"/>
      <c r="BD2546" s="183"/>
      <c r="BE2546" s="183"/>
      <c r="BF2546" s="183"/>
      <c r="BG2546" s="183"/>
      <c r="BH2546" s="4"/>
      <c r="BI2546" s="1"/>
      <c r="BJ2546" s="1"/>
      <c r="BK2546" s="1"/>
      <c r="BL2546" s="31"/>
      <c r="BM2546" s="31"/>
      <c r="BN2546" s="1"/>
      <c r="BO2546" s="1"/>
      <c r="BP2546" s="1"/>
      <c r="BQ2546" s="1"/>
      <c r="BR2546" s="1"/>
      <c r="BS2546" s="4"/>
      <c r="BT2546" s="37">
        <f t="shared" si="131"/>
        <v>45986</v>
      </c>
      <c r="BU2546" s="220"/>
      <c r="BV2546" s="183"/>
      <c r="BW2546" s="221"/>
      <c r="BX2546" s="183"/>
      <c r="BY2546" s="183"/>
      <c r="BZ2546" s="183"/>
      <c r="CA2546" s="183"/>
      <c r="CB2546" s="183"/>
      <c r="CC2546" s="183"/>
      <c r="CE2546" s="1"/>
      <c r="CF2546" s="1"/>
      <c r="CG2546" s="1"/>
      <c r="CH2546" s="1"/>
      <c r="CI2546" s="1"/>
      <c r="CJ2546" s="1"/>
      <c r="CK2546" s="1"/>
      <c r="CL2546" s="1"/>
      <c r="CM2546" s="1"/>
      <c r="CN2546" s="1"/>
      <c r="CO2546" s="1"/>
    </row>
    <row r="2547" spans="1:93" ht="30" customHeight="1" x14ac:dyDescent="0.2">
      <c r="A2547" s="1">
        <v>2541</v>
      </c>
      <c r="B2547" s="1" t="s">
        <v>619</v>
      </c>
      <c r="C2547" s="1" t="s">
        <v>620</v>
      </c>
      <c r="D2547" s="1" t="s">
        <v>621</v>
      </c>
      <c r="E2547" s="1" t="s">
        <v>622</v>
      </c>
      <c r="F2547" s="1" t="s">
        <v>74</v>
      </c>
      <c r="G2547" s="1">
        <v>4</v>
      </c>
      <c r="H2547" s="1" t="s">
        <v>341</v>
      </c>
      <c r="I2547" s="1" t="s">
        <v>114</v>
      </c>
      <c r="J2547" s="64">
        <v>276</v>
      </c>
      <c r="K2547" s="76">
        <v>2287752</v>
      </c>
      <c r="L2547" s="29">
        <v>45958</v>
      </c>
      <c r="M2547" s="29" t="s">
        <v>4163</v>
      </c>
      <c r="N2547" s="1" t="s">
        <v>478</v>
      </c>
      <c r="O2547" s="28" t="s">
        <v>225</v>
      </c>
      <c r="P2547" s="1" t="s">
        <v>216</v>
      </c>
      <c r="Q2547" s="76">
        <v>8</v>
      </c>
      <c r="R2547" s="1" t="s">
        <v>538</v>
      </c>
      <c r="T2547" s="1" t="s">
        <v>115</v>
      </c>
      <c r="U2547" s="1"/>
      <c r="V2547" s="1"/>
      <c r="W2547" s="4"/>
      <c r="X2547" s="28"/>
      <c r="Y2547" s="33"/>
      <c r="Z2547" s="33"/>
      <c r="AA2547" s="96"/>
      <c r="AB2547" s="178"/>
      <c r="AC2547" s="33">
        <v>23.5</v>
      </c>
      <c r="AD2547" s="33">
        <v>220</v>
      </c>
      <c r="AE2547" s="33" t="s">
        <v>103</v>
      </c>
      <c r="AF2547" s="33" t="s">
        <v>103</v>
      </c>
      <c r="AG2547" s="33"/>
      <c r="AH2547" s="4"/>
      <c r="AI2547" s="1"/>
      <c r="AJ2547" s="1"/>
      <c r="AK2547" s="1"/>
      <c r="AL2547" s="5"/>
      <c r="AM2547" s="164">
        <f t="shared" si="130"/>
        <v>45961</v>
      </c>
      <c r="AN2547" s="182"/>
      <c r="AO2547" s="183"/>
      <c r="AP2547" s="182"/>
      <c r="AQ2547" s="182"/>
      <c r="AR2547" s="182"/>
      <c r="AS2547" s="182"/>
      <c r="AT2547" s="182"/>
      <c r="AU2547" s="182"/>
      <c r="AV2547" s="182"/>
      <c r="AW2547" s="96"/>
      <c r="AX2547" s="37">
        <f t="shared" si="129"/>
        <v>45965</v>
      </c>
      <c r="AY2547" s="183"/>
      <c r="AZ2547" s="183"/>
      <c r="BA2547" s="183"/>
      <c r="BB2547" s="183"/>
      <c r="BC2547" s="183"/>
      <c r="BD2547" s="183"/>
      <c r="BE2547" s="183"/>
      <c r="BF2547" s="183"/>
      <c r="BG2547" s="183"/>
      <c r="BH2547" s="4"/>
      <c r="BI2547" s="1"/>
      <c r="BJ2547" s="1"/>
      <c r="BK2547" s="1"/>
      <c r="BL2547" s="31"/>
      <c r="BM2547" s="31"/>
      <c r="BN2547" s="1"/>
      <c r="BO2547" s="1"/>
      <c r="BP2547" s="1"/>
      <c r="BQ2547" s="1"/>
      <c r="BR2547" s="1"/>
      <c r="BS2547" s="4"/>
      <c r="BT2547" s="37">
        <f t="shared" si="131"/>
        <v>45986</v>
      </c>
      <c r="BU2547" s="220"/>
      <c r="BV2547" s="183"/>
      <c r="BW2547" s="221"/>
      <c r="BX2547" s="183"/>
      <c r="BY2547" s="183"/>
      <c r="BZ2547" s="183"/>
      <c r="CA2547" s="183"/>
      <c r="CB2547" s="183"/>
      <c r="CC2547" s="183"/>
      <c r="CE2547" s="1"/>
      <c r="CF2547" s="1"/>
      <c r="CG2547" s="1"/>
      <c r="CH2547" s="1"/>
      <c r="CI2547" s="1"/>
      <c r="CJ2547" s="1"/>
      <c r="CK2547" s="1"/>
      <c r="CL2547" s="1"/>
      <c r="CM2547" s="1"/>
      <c r="CN2547" s="1"/>
      <c r="CO2547" s="1"/>
    </row>
    <row r="2548" spans="1:93" ht="30" customHeight="1" x14ac:dyDescent="0.2">
      <c r="A2548" s="1">
        <v>2542</v>
      </c>
      <c r="B2548" s="1" t="s">
        <v>619</v>
      </c>
      <c r="C2548" s="1" t="s">
        <v>620</v>
      </c>
      <c r="D2548" s="1" t="s">
        <v>621</v>
      </c>
      <c r="E2548" s="1" t="s">
        <v>622</v>
      </c>
      <c r="F2548" s="1" t="s">
        <v>74</v>
      </c>
      <c r="G2548" s="1">
        <v>4</v>
      </c>
      <c r="H2548" s="1" t="s">
        <v>341</v>
      </c>
      <c r="I2548" s="1" t="s">
        <v>114</v>
      </c>
      <c r="J2548" s="64">
        <v>580</v>
      </c>
      <c r="K2548" s="76">
        <v>2287753</v>
      </c>
      <c r="L2548" s="29">
        <v>45958</v>
      </c>
      <c r="M2548" s="29" t="s">
        <v>4163</v>
      </c>
      <c r="N2548" s="1" t="s">
        <v>478</v>
      </c>
      <c r="O2548" s="28" t="s">
        <v>225</v>
      </c>
      <c r="P2548" s="1" t="s">
        <v>216</v>
      </c>
      <c r="Q2548" s="76">
        <v>12</v>
      </c>
      <c r="R2548" s="1" t="s">
        <v>538</v>
      </c>
      <c r="T2548" s="1" t="s">
        <v>115</v>
      </c>
      <c r="U2548" s="1"/>
      <c r="V2548" s="1"/>
      <c r="W2548" s="4"/>
      <c r="X2548" s="28"/>
      <c r="Y2548" s="33"/>
      <c r="Z2548" s="33"/>
      <c r="AA2548" s="96"/>
      <c r="AB2548" s="178"/>
      <c r="AC2548" s="33">
        <v>24.5</v>
      </c>
      <c r="AD2548" s="33">
        <v>240</v>
      </c>
      <c r="AE2548" s="33" t="s">
        <v>103</v>
      </c>
      <c r="AF2548" s="33" t="s">
        <v>103</v>
      </c>
      <c r="AG2548" s="33"/>
      <c r="AH2548" s="4"/>
      <c r="AI2548" s="1"/>
      <c r="AJ2548" s="1"/>
      <c r="AK2548" s="1"/>
      <c r="AL2548" s="5"/>
      <c r="AM2548" s="164">
        <f t="shared" si="130"/>
        <v>45961</v>
      </c>
      <c r="AN2548" s="182"/>
      <c r="AO2548" s="183"/>
      <c r="AP2548" s="182"/>
      <c r="AQ2548" s="182"/>
      <c r="AR2548" s="182"/>
      <c r="AS2548" s="182"/>
      <c r="AT2548" s="182"/>
      <c r="AU2548" s="182"/>
      <c r="AV2548" s="182"/>
      <c r="AW2548" s="96"/>
      <c r="AX2548" s="37">
        <f t="shared" si="129"/>
        <v>45965</v>
      </c>
      <c r="AY2548" s="183"/>
      <c r="AZ2548" s="183"/>
      <c r="BA2548" s="183"/>
      <c r="BB2548" s="183"/>
      <c r="BC2548" s="183"/>
      <c r="BD2548" s="183"/>
      <c r="BE2548" s="183"/>
      <c r="BF2548" s="183"/>
      <c r="BG2548" s="183"/>
      <c r="BH2548" s="4"/>
      <c r="BI2548" s="1"/>
      <c r="BJ2548" s="1"/>
      <c r="BK2548" s="1"/>
      <c r="BL2548" s="31"/>
      <c r="BM2548" s="31"/>
      <c r="BN2548" s="1"/>
      <c r="BO2548" s="1"/>
      <c r="BP2548" s="1"/>
      <c r="BQ2548" s="1"/>
      <c r="BR2548" s="1"/>
      <c r="BS2548" s="4"/>
      <c r="BT2548" s="37">
        <f t="shared" si="131"/>
        <v>45986</v>
      </c>
      <c r="BU2548" s="220"/>
      <c r="BV2548" s="183"/>
      <c r="BW2548" s="221"/>
      <c r="BX2548" s="183"/>
      <c r="BY2548" s="183"/>
      <c r="BZ2548" s="183"/>
      <c r="CA2548" s="183"/>
      <c r="CB2548" s="183"/>
      <c r="CC2548" s="183"/>
      <c r="CE2548" s="1"/>
      <c r="CF2548" s="1"/>
      <c r="CG2548" s="1"/>
      <c r="CH2548" s="1"/>
      <c r="CI2548" s="1"/>
      <c r="CJ2548" s="1"/>
      <c r="CK2548" s="1"/>
      <c r="CL2548" s="1"/>
      <c r="CM2548" s="1"/>
      <c r="CN2548" s="1"/>
      <c r="CO2548" s="1"/>
    </row>
    <row r="2549" spans="1:93" ht="30" customHeight="1" x14ac:dyDescent="0.2">
      <c r="A2549" s="1">
        <v>2543</v>
      </c>
      <c r="B2549" s="1" t="s">
        <v>619</v>
      </c>
      <c r="C2549" s="1" t="s">
        <v>620</v>
      </c>
      <c r="D2549" s="1" t="s">
        <v>621</v>
      </c>
      <c r="E2549" s="1" t="s">
        <v>622</v>
      </c>
      <c r="F2549" s="1" t="s">
        <v>74</v>
      </c>
      <c r="G2549" s="1">
        <v>4</v>
      </c>
      <c r="H2549" s="1" t="s">
        <v>341</v>
      </c>
      <c r="I2549" s="1" t="s">
        <v>114</v>
      </c>
      <c r="J2549" s="64">
        <v>538</v>
      </c>
      <c r="K2549" s="76">
        <v>2287755</v>
      </c>
      <c r="L2549" s="29">
        <v>45958</v>
      </c>
      <c r="M2549" s="29" t="s">
        <v>4163</v>
      </c>
      <c r="N2549" s="1" t="s">
        <v>478</v>
      </c>
      <c r="O2549" s="28" t="s">
        <v>225</v>
      </c>
      <c r="P2549" s="1" t="s">
        <v>216</v>
      </c>
      <c r="Q2549" s="76">
        <v>12</v>
      </c>
      <c r="R2549" s="1" t="s">
        <v>538</v>
      </c>
      <c r="T2549" s="1" t="s">
        <v>115</v>
      </c>
      <c r="U2549" s="1"/>
      <c r="V2549" s="1"/>
      <c r="W2549" s="4"/>
      <c r="X2549" s="28"/>
      <c r="Y2549" s="33"/>
      <c r="Z2549" s="33"/>
      <c r="AA2549" s="96"/>
      <c r="AB2549" s="178"/>
      <c r="AC2549" s="33">
        <v>25.5</v>
      </c>
      <c r="AD2549" s="33">
        <v>220</v>
      </c>
      <c r="AE2549" s="33" t="s">
        <v>103</v>
      </c>
      <c r="AF2549" s="33" t="s">
        <v>103</v>
      </c>
      <c r="AG2549" s="33"/>
      <c r="AH2549" s="4"/>
      <c r="AI2549" s="1"/>
      <c r="AJ2549" s="1"/>
      <c r="AK2549" s="1"/>
      <c r="AL2549" s="5"/>
      <c r="AM2549" s="164">
        <f t="shared" si="130"/>
        <v>45961</v>
      </c>
      <c r="AN2549" s="182"/>
      <c r="AO2549" s="183"/>
      <c r="AP2549" s="182"/>
      <c r="AQ2549" s="182"/>
      <c r="AR2549" s="182"/>
      <c r="AS2549" s="182"/>
      <c r="AT2549" s="182"/>
      <c r="AU2549" s="182"/>
      <c r="AV2549" s="182"/>
      <c r="AW2549" s="96"/>
      <c r="AX2549" s="37">
        <f t="shared" si="129"/>
        <v>45965</v>
      </c>
      <c r="AY2549" s="183"/>
      <c r="AZ2549" s="183"/>
      <c r="BA2549" s="183"/>
      <c r="BB2549" s="183"/>
      <c r="BC2549" s="183"/>
      <c r="BD2549" s="183"/>
      <c r="BE2549" s="183"/>
      <c r="BF2549" s="183"/>
      <c r="BG2549" s="183"/>
      <c r="BH2549" s="4"/>
      <c r="BI2549" s="1"/>
      <c r="BJ2549" s="1"/>
      <c r="BK2549" s="1"/>
      <c r="BL2549" s="31"/>
      <c r="BM2549" s="31"/>
      <c r="BN2549" s="1"/>
      <c r="BO2549" s="1"/>
      <c r="BP2549" s="1"/>
      <c r="BQ2549" s="1"/>
      <c r="BR2549" s="1"/>
      <c r="BS2549" s="4"/>
      <c r="BT2549" s="37">
        <f t="shared" si="131"/>
        <v>45986</v>
      </c>
      <c r="BU2549" s="220"/>
      <c r="BV2549" s="183"/>
      <c r="BW2549" s="221"/>
      <c r="BX2549" s="183"/>
      <c r="BY2549" s="183"/>
      <c r="BZ2549" s="183"/>
      <c r="CA2549" s="183"/>
      <c r="CB2549" s="183"/>
      <c r="CC2549" s="183"/>
      <c r="CE2549" s="1"/>
      <c r="CF2549" s="1"/>
      <c r="CG2549" s="1"/>
      <c r="CH2549" s="1"/>
      <c r="CI2549" s="1"/>
      <c r="CJ2549" s="1"/>
      <c r="CK2549" s="1"/>
      <c r="CL2549" s="1"/>
      <c r="CM2549" s="1"/>
      <c r="CN2549" s="1"/>
      <c r="CO2549" s="1"/>
    </row>
    <row r="2550" spans="1:93" ht="30" customHeight="1" x14ac:dyDescent="0.2">
      <c r="A2550" s="1">
        <v>2544</v>
      </c>
      <c r="B2550" s="1" t="s">
        <v>619</v>
      </c>
      <c r="C2550" s="1" t="s">
        <v>620</v>
      </c>
      <c r="D2550" s="1" t="s">
        <v>621</v>
      </c>
      <c r="E2550" s="1" t="s">
        <v>622</v>
      </c>
      <c r="F2550" s="1" t="s">
        <v>74</v>
      </c>
      <c r="G2550" s="1">
        <v>4</v>
      </c>
      <c r="H2550" s="1" t="s">
        <v>341</v>
      </c>
      <c r="I2550" s="1" t="s">
        <v>114</v>
      </c>
      <c r="J2550" s="64">
        <v>528</v>
      </c>
      <c r="K2550" s="76">
        <v>2287756</v>
      </c>
      <c r="L2550" s="29">
        <v>45958</v>
      </c>
      <c r="M2550" s="29" t="s">
        <v>4163</v>
      </c>
      <c r="N2550" s="1" t="s">
        <v>478</v>
      </c>
      <c r="O2550" s="28" t="s">
        <v>225</v>
      </c>
      <c r="P2550" s="1" t="s">
        <v>216</v>
      </c>
      <c r="Q2550" s="76">
        <v>12</v>
      </c>
      <c r="R2550" s="1" t="s">
        <v>538</v>
      </c>
      <c r="T2550" s="1" t="s">
        <v>115</v>
      </c>
      <c r="U2550" s="1"/>
      <c r="V2550" s="1"/>
      <c r="W2550" s="4"/>
      <c r="X2550" s="28"/>
      <c r="Y2550" s="33"/>
      <c r="Z2550" s="33"/>
      <c r="AA2550" s="96"/>
      <c r="AB2550" s="178"/>
      <c r="AC2550" s="33">
        <v>25.5</v>
      </c>
      <c r="AD2550" s="33">
        <v>240</v>
      </c>
      <c r="AE2550" s="33" t="s">
        <v>103</v>
      </c>
      <c r="AF2550" s="33" t="s">
        <v>103</v>
      </c>
      <c r="AG2550" s="33"/>
      <c r="AH2550" s="4"/>
      <c r="AI2550" s="1"/>
      <c r="AJ2550" s="1"/>
      <c r="AK2550" s="1"/>
      <c r="AL2550" s="5"/>
      <c r="AM2550" s="164">
        <f t="shared" si="130"/>
        <v>45961</v>
      </c>
      <c r="AN2550" s="182"/>
      <c r="AO2550" s="183"/>
      <c r="AP2550" s="182"/>
      <c r="AQ2550" s="182"/>
      <c r="AR2550" s="182"/>
      <c r="AS2550" s="182"/>
      <c r="AT2550" s="182"/>
      <c r="AU2550" s="182"/>
      <c r="AV2550" s="182"/>
      <c r="AW2550" s="96"/>
      <c r="AX2550" s="37">
        <f t="shared" si="129"/>
        <v>45965</v>
      </c>
      <c r="AY2550" s="183"/>
      <c r="AZ2550" s="183"/>
      <c r="BA2550" s="183"/>
      <c r="BB2550" s="183"/>
      <c r="BC2550" s="183"/>
      <c r="BD2550" s="183"/>
      <c r="BE2550" s="183"/>
      <c r="BF2550" s="183"/>
      <c r="BG2550" s="183"/>
      <c r="BH2550" s="4"/>
      <c r="BI2550" s="1"/>
      <c r="BJ2550" s="1"/>
      <c r="BK2550" s="1"/>
      <c r="BL2550" s="31"/>
      <c r="BM2550" s="31"/>
      <c r="BN2550" s="1"/>
      <c r="BO2550" s="1"/>
      <c r="BP2550" s="1"/>
      <c r="BQ2550" s="1"/>
      <c r="BR2550" s="1"/>
      <c r="BS2550" s="4"/>
      <c r="BT2550" s="37">
        <f t="shared" si="131"/>
        <v>45986</v>
      </c>
      <c r="BU2550" s="220"/>
      <c r="BV2550" s="183"/>
      <c r="BW2550" s="221"/>
      <c r="BX2550" s="183"/>
      <c r="BY2550" s="183"/>
      <c r="BZ2550" s="183"/>
      <c r="CA2550" s="183"/>
      <c r="CB2550" s="183"/>
      <c r="CC2550" s="183"/>
      <c r="CE2550" s="1"/>
      <c r="CF2550" s="1"/>
      <c r="CG2550" s="1"/>
      <c r="CH2550" s="1"/>
      <c r="CI2550" s="1"/>
      <c r="CJ2550" s="1"/>
      <c r="CK2550" s="1"/>
      <c r="CL2550" s="1"/>
      <c r="CM2550" s="1"/>
      <c r="CN2550" s="1"/>
      <c r="CO2550" s="1"/>
    </row>
    <row r="2551" spans="1:93" ht="30" customHeight="1" x14ac:dyDescent="0.2">
      <c r="A2551" s="1">
        <v>2545</v>
      </c>
      <c r="B2551" s="1" t="s">
        <v>619</v>
      </c>
      <c r="C2551" s="1" t="s">
        <v>620</v>
      </c>
      <c r="D2551" s="1" t="s">
        <v>621</v>
      </c>
      <c r="E2551" s="1" t="s">
        <v>622</v>
      </c>
      <c r="F2551" s="1" t="s">
        <v>74</v>
      </c>
      <c r="G2551" s="1">
        <v>4</v>
      </c>
      <c r="H2551" s="1" t="s">
        <v>341</v>
      </c>
      <c r="I2551" s="1" t="s">
        <v>114</v>
      </c>
      <c r="J2551" s="64">
        <v>535</v>
      </c>
      <c r="K2551" s="76">
        <v>2287757</v>
      </c>
      <c r="L2551" s="29">
        <v>45958</v>
      </c>
      <c r="M2551" s="29" t="s">
        <v>4163</v>
      </c>
      <c r="N2551" s="1" t="s">
        <v>478</v>
      </c>
      <c r="O2551" s="28" t="s">
        <v>225</v>
      </c>
      <c r="P2551" s="1" t="s">
        <v>216</v>
      </c>
      <c r="Q2551" s="76">
        <v>12</v>
      </c>
      <c r="R2551" s="1" t="s">
        <v>538</v>
      </c>
      <c r="T2551" s="1" t="s">
        <v>115</v>
      </c>
      <c r="U2551" s="1"/>
      <c r="V2551" s="1"/>
      <c r="W2551" s="4"/>
      <c r="X2551" s="28"/>
      <c r="Y2551" s="33"/>
      <c r="Z2551" s="33"/>
      <c r="AA2551" s="96"/>
      <c r="AB2551" s="178"/>
      <c r="AC2551" s="33">
        <v>24</v>
      </c>
      <c r="AD2551" s="33">
        <v>220</v>
      </c>
      <c r="AE2551" s="33" t="s">
        <v>103</v>
      </c>
      <c r="AF2551" s="33" t="s">
        <v>103</v>
      </c>
      <c r="AG2551" s="33"/>
      <c r="AH2551" s="4"/>
      <c r="AI2551" s="1"/>
      <c r="AJ2551" s="1"/>
      <c r="AK2551" s="1"/>
      <c r="AL2551" s="5"/>
      <c r="AM2551" s="164">
        <f t="shared" si="130"/>
        <v>45961</v>
      </c>
      <c r="AN2551" s="182"/>
      <c r="AO2551" s="183"/>
      <c r="AP2551" s="182"/>
      <c r="AQ2551" s="182"/>
      <c r="AR2551" s="182"/>
      <c r="AS2551" s="182"/>
      <c r="AT2551" s="182"/>
      <c r="AU2551" s="182"/>
      <c r="AV2551" s="182"/>
      <c r="AW2551" s="96"/>
      <c r="AX2551" s="37">
        <f t="shared" si="129"/>
        <v>45965</v>
      </c>
      <c r="AY2551" s="183"/>
      <c r="AZ2551" s="183"/>
      <c r="BA2551" s="183"/>
      <c r="BB2551" s="183"/>
      <c r="BC2551" s="183"/>
      <c r="BD2551" s="183"/>
      <c r="BE2551" s="183"/>
      <c r="BF2551" s="183"/>
      <c r="BG2551" s="183"/>
      <c r="BH2551" s="4"/>
      <c r="BI2551" s="1"/>
      <c r="BJ2551" s="1"/>
      <c r="BK2551" s="1"/>
      <c r="BL2551" s="31"/>
      <c r="BM2551" s="31"/>
      <c r="BN2551" s="1"/>
      <c r="BO2551" s="1"/>
      <c r="BP2551" s="1"/>
      <c r="BQ2551" s="1"/>
      <c r="BR2551" s="1"/>
      <c r="BS2551" s="4"/>
      <c r="BT2551" s="37">
        <f t="shared" si="131"/>
        <v>45986</v>
      </c>
      <c r="BU2551" s="220"/>
      <c r="BV2551" s="183"/>
      <c r="BW2551" s="221"/>
      <c r="BX2551" s="183"/>
      <c r="BY2551" s="183"/>
      <c r="BZ2551" s="183"/>
      <c r="CA2551" s="183"/>
      <c r="CB2551" s="183"/>
      <c r="CC2551" s="183"/>
      <c r="CE2551" s="1"/>
      <c r="CF2551" s="1"/>
      <c r="CG2551" s="1"/>
      <c r="CH2551" s="1"/>
      <c r="CI2551" s="1"/>
      <c r="CJ2551" s="1"/>
      <c r="CK2551" s="1"/>
      <c r="CL2551" s="1"/>
      <c r="CM2551" s="1"/>
      <c r="CN2551" s="1"/>
      <c r="CO2551" s="1"/>
    </row>
    <row r="2552" spans="1:93" ht="30" customHeight="1" x14ac:dyDescent="0.2">
      <c r="A2552" s="1">
        <v>2546</v>
      </c>
      <c r="B2552" s="1" t="s">
        <v>619</v>
      </c>
      <c r="C2552" s="1" t="s">
        <v>620</v>
      </c>
      <c r="D2552" s="1" t="s">
        <v>621</v>
      </c>
      <c r="E2552" s="1" t="s">
        <v>622</v>
      </c>
      <c r="F2552" s="1" t="s">
        <v>74</v>
      </c>
      <c r="G2552" s="1">
        <v>4</v>
      </c>
      <c r="H2552" s="1" t="s">
        <v>341</v>
      </c>
      <c r="I2552" s="1" t="s">
        <v>114</v>
      </c>
      <c r="J2552" s="64">
        <v>526</v>
      </c>
      <c r="K2552" s="76">
        <v>2287758</v>
      </c>
      <c r="L2552" s="29">
        <v>45958</v>
      </c>
      <c r="M2552" s="29" t="s">
        <v>4163</v>
      </c>
      <c r="N2552" s="1" t="s">
        <v>478</v>
      </c>
      <c r="O2552" s="28" t="s">
        <v>225</v>
      </c>
      <c r="P2552" s="1" t="s">
        <v>216</v>
      </c>
      <c r="Q2552" s="76">
        <v>12</v>
      </c>
      <c r="R2552" s="1" t="s">
        <v>538</v>
      </c>
      <c r="T2552" s="1" t="s">
        <v>115</v>
      </c>
      <c r="U2552" s="1"/>
      <c r="V2552" s="1"/>
      <c r="W2552" s="4"/>
      <c r="X2552" s="28"/>
      <c r="Y2552" s="33"/>
      <c r="Z2552" s="33"/>
      <c r="AA2552" s="96"/>
      <c r="AB2552" s="178"/>
      <c r="AC2552" s="33">
        <v>25</v>
      </c>
      <c r="AD2552" s="33">
        <v>235</v>
      </c>
      <c r="AE2552" s="33" t="s">
        <v>103</v>
      </c>
      <c r="AF2552" s="33" t="s">
        <v>103</v>
      </c>
      <c r="AG2552" s="33"/>
      <c r="AH2552" s="4"/>
      <c r="AI2552" s="1"/>
      <c r="AJ2552" s="1"/>
      <c r="AK2552" s="1"/>
      <c r="AL2552" s="5"/>
      <c r="AM2552" s="164">
        <f t="shared" si="130"/>
        <v>45961</v>
      </c>
      <c r="AN2552" s="182"/>
      <c r="AO2552" s="183"/>
      <c r="AP2552" s="182"/>
      <c r="AQ2552" s="182"/>
      <c r="AR2552" s="182"/>
      <c r="AS2552" s="182"/>
      <c r="AT2552" s="182"/>
      <c r="AU2552" s="182"/>
      <c r="AV2552" s="182"/>
      <c r="AW2552" s="96"/>
      <c r="AX2552" s="37">
        <f t="shared" si="129"/>
        <v>45965</v>
      </c>
      <c r="AY2552" s="183"/>
      <c r="AZ2552" s="183" t="s">
        <v>947</v>
      </c>
      <c r="BA2552" s="183">
        <v>46.5</v>
      </c>
      <c r="BB2552" s="183">
        <v>45.6</v>
      </c>
      <c r="BC2552" s="183">
        <v>45.8</v>
      </c>
      <c r="BD2552" s="183">
        <v>47.5</v>
      </c>
      <c r="BE2552" s="183">
        <v>44.7</v>
      </c>
      <c r="BF2552" s="183">
        <v>43.8</v>
      </c>
      <c r="BG2552" s="183">
        <f>AVERAGE(BA2552:BF2567)</f>
        <v>45.24444444444444</v>
      </c>
      <c r="BH2552" s="4"/>
      <c r="BI2552" s="1"/>
      <c r="BJ2552" s="1"/>
      <c r="BK2552" s="1"/>
      <c r="BL2552" s="31"/>
      <c r="BM2552" s="31"/>
      <c r="BN2552" s="1"/>
      <c r="BO2552" s="1"/>
      <c r="BP2552" s="1"/>
      <c r="BQ2552" s="1"/>
      <c r="BR2552" s="1"/>
      <c r="BS2552" s="4"/>
      <c r="BT2552" s="37">
        <f t="shared" si="131"/>
        <v>45986</v>
      </c>
      <c r="BU2552" s="220" t="s">
        <v>943</v>
      </c>
      <c r="BV2552" s="183" t="s">
        <v>949</v>
      </c>
      <c r="BW2552" s="221">
        <v>52.1</v>
      </c>
      <c r="BX2552" s="183">
        <v>54.1</v>
      </c>
      <c r="BY2552" s="183">
        <v>55.3</v>
      </c>
      <c r="BZ2552" s="183">
        <v>53.3</v>
      </c>
      <c r="CA2552" s="183">
        <v>58.2</v>
      </c>
      <c r="CB2552" s="183">
        <v>56</v>
      </c>
      <c r="CC2552" s="183">
        <f>AVERAGE(BW2552:CB2567)</f>
        <v>54.955555555555549</v>
      </c>
      <c r="CE2552" s="1"/>
      <c r="CF2552" s="1"/>
      <c r="CG2552" s="1"/>
      <c r="CH2552" s="1"/>
      <c r="CI2552" s="1"/>
      <c r="CJ2552" s="1"/>
      <c r="CK2552" s="1"/>
      <c r="CL2552" s="1"/>
      <c r="CM2552" s="1"/>
      <c r="CN2552" s="1"/>
      <c r="CO2552" s="1"/>
    </row>
    <row r="2553" spans="1:93" ht="30" customHeight="1" x14ac:dyDescent="0.2">
      <c r="A2553" s="1">
        <v>2547</v>
      </c>
      <c r="B2553" s="1" t="s">
        <v>619</v>
      </c>
      <c r="C2553" s="1" t="s">
        <v>620</v>
      </c>
      <c r="D2553" s="1" t="s">
        <v>621</v>
      </c>
      <c r="E2553" s="1" t="s">
        <v>622</v>
      </c>
      <c r="F2553" s="1" t="s">
        <v>74</v>
      </c>
      <c r="G2553" s="1">
        <v>4</v>
      </c>
      <c r="H2553" s="1" t="s">
        <v>341</v>
      </c>
      <c r="I2553" s="1" t="s">
        <v>114</v>
      </c>
      <c r="J2553" s="64">
        <v>397</v>
      </c>
      <c r="K2553" s="76">
        <v>2287759</v>
      </c>
      <c r="L2553" s="29">
        <v>45958</v>
      </c>
      <c r="M2553" s="29" t="s">
        <v>4163</v>
      </c>
      <c r="N2553" s="1" t="s">
        <v>478</v>
      </c>
      <c r="O2553" s="28" t="s">
        <v>225</v>
      </c>
      <c r="P2553" s="1" t="s">
        <v>216</v>
      </c>
      <c r="Q2553" s="76">
        <v>8</v>
      </c>
      <c r="R2553" s="1" t="s">
        <v>538</v>
      </c>
      <c r="T2553" s="1" t="s">
        <v>115</v>
      </c>
      <c r="U2553" s="1"/>
      <c r="V2553" s="1"/>
      <c r="W2553" s="4"/>
      <c r="X2553" s="28"/>
      <c r="Y2553" s="33"/>
      <c r="Z2553" s="33"/>
      <c r="AA2553" s="96"/>
      <c r="AB2553" s="178"/>
      <c r="AC2553" s="33">
        <v>25</v>
      </c>
      <c r="AD2553" s="33">
        <v>230</v>
      </c>
      <c r="AE2553" s="33" t="s">
        <v>103</v>
      </c>
      <c r="AF2553" s="33" t="s">
        <v>103</v>
      </c>
      <c r="AG2553" s="33"/>
      <c r="AH2553" s="4"/>
      <c r="AI2553" s="1"/>
      <c r="AJ2553" s="1"/>
      <c r="AK2553" s="1"/>
      <c r="AL2553" s="5"/>
      <c r="AM2553" s="164">
        <f t="shared" si="130"/>
        <v>45961</v>
      </c>
      <c r="AN2553" s="182"/>
      <c r="AO2553" s="183"/>
      <c r="AP2553" s="182"/>
      <c r="AQ2553" s="182"/>
      <c r="AR2553" s="182"/>
      <c r="AS2553" s="182"/>
      <c r="AT2553" s="182"/>
      <c r="AU2553" s="182"/>
      <c r="AV2553" s="182"/>
      <c r="AW2553" s="96"/>
      <c r="AX2553" s="37">
        <f t="shared" si="129"/>
        <v>45965</v>
      </c>
      <c r="AY2553" s="183"/>
      <c r="AZ2553" s="183"/>
      <c r="BA2553" s="183"/>
      <c r="BB2553" s="183"/>
      <c r="BC2553" s="183"/>
      <c r="BD2553" s="183"/>
      <c r="BE2553" s="183"/>
      <c r="BF2553" s="183"/>
      <c r="BG2553" s="183"/>
      <c r="BH2553" s="4"/>
      <c r="BI2553" s="1"/>
      <c r="BJ2553" s="1"/>
      <c r="BK2553" s="1"/>
      <c r="BL2553" s="31"/>
      <c r="BM2553" s="31"/>
      <c r="BN2553" s="1"/>
      <c r="BO2553" s="1"/>
      <c r="BP2553" s="1"/>
      <c r="BQ2553" s="1"/>
      <c r="BR2553" s="1"/>
      <c r="BS2553" s="4"/>
      <c r="BT2553" s="37">
        <f t="shared" si="131"/>
        <v>45986</v>
      </c>
      <c r="BU2553" s="220"/>
      <c r="BV2553" s="183"/>
      <c r="BW2553" s="221"/>
      <c r="BX2553" s="183"/>
      <c r="BY2553" s="183"/>
      <c r="BZ2553" s="183"/>
      <c r="CA2553" s="183"/>
      <c r="CB2553" s="183"/>
      <c r="CC2553" s="183"/>
      <c r="CE2553" s="1"/>
      <c r="CF2553" s="1"/>
      <c r="CG2553" s="1"/>
      <c r="CH2553" s="1"/>
      <c r="CI2553" s="1"/>
      <c r="CJ2553" s="1"/>
      <c r="CK2553" s="1"/>
      <c r="CL2553" s="1"/>
      <c r="CM2553" s="1"/>
      <c r="CN2553" s="1"/>
      <c r="CO2553" s="1"/>
    </row>
    <row r="2554" spans="1:93" ht="30" customHeight="1" x14ac:dyDescent="0.2">
      <c r="A2554" s="1">
        <v>2548</v>
      </c>
      <c r="B2554" s="1" t="s">
        <v>619</v>
      </c>
      <c r="C2554" s="1" t="s">
        <v>620</v>
      </c>
      <c r="D2554" s="1" t="s">
        <v>621</v>
      </c>
      <c r="E2554" s="1" t="s">
        <v>622</v>
      </c>
      <c r="F2554" s="1" t="s">
        <v>74</v>
      </c>
      <c r="G2554" s="1">
        <v>4</v>
      </c>
      <c r="H2554" s="1" t="s">
        <v>341</v>
      </c>
      <c r="I2554" s="1" t="s">
        <v>114</v>
      </c>
      <c r="J2554" s="64">
        <v>542</v>
      </c>
      <c r="K2554" s="76">
        <v>2287760</v>
      </c>
      <c r="L2554" s="29">
        <v>45958</v>
      </c>
      <c r="M2554" s="29" t="s">
        <v>4163</v>
      </c>
      <c r="N2554" s="1" t="s">
        <v>478</v>
      </c>
      <c r="O2554" s="28" t="s">
        <v>225</v>
      </c>
      <c r="P2554" s="1" t="s">
        <v>216</v>
      </c>
      <c r="Q2554" s="76">
        <v>12</v>
      </c>
      <c r="R2554" s="1" t="s">
        <v>538</v>
      </c>
      <c r="S2554" s="1">
        <v>6</v>
      </c>
      <c r="T2554" s="1" t="s">
        <v>115</v>
      </c>
      <c r="U2554" s="1"/>
      <c r="V2554" s="1"/>
      <c r="W2554" s="4"/>
      <c r="X2554" s="28"/>
      <c r="Y2554" s="33"/>
      <c r="Z2554" s="33"/>
      <c r="AA2554" s="96"/>
      <c r="AB2554" s="178"/>
      <c r="AC2554" s="33">
        <v>23.5</v>
      </c>
      <c r="AD2554" s="33">
        <v>240</v>
      </c>
      <c r="AE2554" s="33" t="s">
        <v>103</v>
      </c>
      <c r="AF2554" s="33" t="s">
        <v>103</v>
      </c>
      <c r="AG2554" s="33"/>
      <c r="AH2554" s="4"/>
      <c r="AI2554" s="1"/>
      <c r="AJ2554" s="1"/>
      <c r="AK2554" s="1"/>
      <c r="AL2554" s="5"/>
      <c r="AM2554" s="164">
        <f t="shared" si="130"/>
        <v>45961</v>
      </c>
      <c r="AN2554" s="182"/>
      <c r="AO2554" s="183"/>
      <c r="AP2554" s="182"/>
      <c r="AQ2554" s="182"/>
      <c r="AR2554" s="182"/>
      <c r="AS2554" s="182"/>
      <c r="AT2554" s="182"/>
      <c r="AU2554" s="182"/>
      <c r="AV2554" s="182"/>
      <c r="AW2554" s="96"/>
      <c r="AX2554" s="37">
        <f t="shared" si="129"/>
        <v>45965</v>
      </c>
      <c r="AY2554" s="183"/>
      <c r="AZ2554" s="183"/>
      <c r="BA2554" s="183"/>
      <c r="BB2554" s="183"/>
      <c r="BC2554" s="183"/>
      <c r="BD2554" s="183"/>
      <c r="BE2554" s="183"/>
      <c r="BF2554" s="183"/>
      <c r="BG2554" s="183"/>
      <c r="BH2554" s="4"/>
      <c r="BI2554" s="1"/>
      <c r="BJ2554" s="1"/>
      <c r="BK2554" s="1"/>
      <c r="BL2554" s="31"/>
      <c r="BM2554" s="31"/>
      <c r="BN2554" s="1"/>
      <c r="BO2554" s="1"/>
      <c r="BP2554" s="1"/>
      <c r="BQ2554" s="1"/>
      <c r="BR2554" s="1"/>
      <c r="BS2554" s="4"/>
      <c r="BT2554" s="37">
        <f t="shared" si="131"/>
        <v>45986</v>
      </c>
      <c r="BU2554" s="220"/>
      <c r="BV2554" s="183"/>
      <c r="BW2554" s="221"/>
      <c r="BX2554" s="183"/>
      <c r="BY2554" s="183"/>
      <c r="BZ2554" s="183"/>
      <c r="CA2554" s="183"/>
      <c r="CB2554" s="183"/>
      <c r="CC2554" s="183"/>
      <c r="CE2554" s="1"/>
      <c r="CF2554" s="1"/>
      <c r="CG2554" s="1"/>
      <c r="CH2554" s="1"/>
      <c r="CI2554" s="1"/>
      <c r="CJ2554" s="1"/>
      <c r="CK2554" s="1"/>
      <c r="CL2554" s="1"/>
      <c r="CM2554" s="1"/>
      <c r="CN2554" s="1"/>
      <c r="CO2554" s="1"/>
    </row>
    <row r="2555" spans="1:93" ht="30" customHeight="1" x14ac:dyDescent="0.2">
      <c r="A2555" s="1">
        <v>2549</v>
      </c>
      <c r="B2555" s="1" t="s">
        <v>619</v>
      </c>
      <c r="C2555" s="1" t="s">
        <v>620</v>
      </c>
      <c r="D2555" s="1" t="s">
        <v>621</v>
      </c>
      <c r="E2555" s="1" t="s">
        <v>622</v>
      </c>
      <c r="F2555" s="1" t="s">
        <v>74</v>
      </c>
      <c r="G2555" s="1">
        <v>4</v>
      </c>
      <c r="H2555" s="1" t="s">
        <v>341</v>
      </c>
      <c r="I2555" s="1" t="s">
        <v>114</v>
      </c>
      <c r="J2555" s="64">
        <v>541</v>
      </c>
      <c r="K2555" s="76">
        <v>2288529</v>
      </c>
      <c r="L2555" s="29">
        <v>45958</v>
      </c>
      <c r="M2555" s="29" t="s">
        <v>4163</v>
      </c>
      <c r="N2555" s="1" t="s">
        <v>478</v>
      </c>
      <c r="O2555" s="28" t="s">
        <v>225</v>
      </c>
      <c r="P2555" s="1" t="s">
        <v>216</v>
      </c>
      <c r="Q2555" s="76">
        <v>12</v>
      </c>
      <c r="R2555" s="1" t="s">
        <v>538</v>
      </c>
      <c r="T2555" s="1" t="s">
        <v>115</v>
      </c>
      <c r="U2555" s="1"/>
      <c r="V2555" s="1"/>
      <c r="W2555" s="4"/>
      <c r="X2555" s="28"/>
      <c r="Y2555" s="33"/>
      <c r="Z2555" s="33"/>
      <c r="AA2555" s="96"/>
      <c r="AB2555" s="178"/>
      <c r="AC2555" s="33">
        <v>25.5</v>
      </c>
      <c r="AD2555" s="33">
        <v>240</v>
      </c>
      <c r="AE2555" s="33" t="s">
        <v>103</v>
      </c>
      <c r="AF2555" s="33" t="s">
        <v>103</v>
      </c>
      <c r="AG2555" s="33"/>
      <c r="AH2555" s="4"/>
      <c r="AI2555" s="1"/>
      <c r="AJ2555" s="1"/>
      <c r="AK2555" s="1"/>
      <c r="AL2555" s="5"/>
      <c r="AM2555" s="164">
        <f t="shared" si="130"/>
        <v>45961</v>
      </c>
      <c r="AN2555" s="182"/>
      <c r="AO2555" s="183"/>
      <c r="AP2555" s="182"/>
      <c r="AQ2555" s="182"/>
      <c r="AR2555" s="182"/>
      <c r="AS2555" s="182"/>
      <c r="AT2555" s="182"/>
      <c r="AU2555" s="182"/>
      <c r="AV2555" s="182"/>
      <c r="AW2555" s="96"/>
      <c r="AX2555" s="37">
        <f t="shared" si="129"/>
        <v>45965</v>
      </c>
      <c r="AY2555" s="183"/>
      <c r="AZ2555" s="183"/>
      <c r="BA2555" s="183"/>
      <c r="BB2555" s="183"/>
      <c r="BC2555" s="183"/>
      <c r="BD2555" s="183"/>
      <c r="BE2555" s="183"/>
      <c r="BF2555" s="183"/>
      <c r="BG2555" s="183"/>
      <c r="BH2555" s="4"/>
      <c r="BI2555" s="1"/>
      <c r="BJ2555" s="1"/>
      <c r="BK2555" s="1"/>
      <c r="BL2555" s="31"/>
      <c r="BM2555" s="31"/>
      <c r="BN2555" s="1"/>
      <c r="BO2555" s="1"/>
      <c r="BP2555" s="1"/>
      <c r="BQ2555" s="1"/>
      <c r="BR2555" s="1"/>
      <c r="BS2555" s="4"/>
      <c r="BT2555" s="37">
        <f t="shared" si="131"/>
        <v>45986</v>
      </c>
      <c r="BU2555" s="220"/>
      <c r="BV2555" s="183"/>
      <c r="BW2555" s="221"/>
      <c r="BX2555" s="183"/>
      <c r="BY2555" s="183"/>
      <c r="BZ2555" s="183"/>
      <c r="CA2555" s="183"/>
      <c r="CB2555" s="183"/>
      <c r="CC2555" s="183"/>
      <c r="CE2555" s="1"/>
      <c r="CF2555" s="1"/>
      <c r="CG2555" s="1"/>
      <c r="CH2555" s="1"/>
      <c r="CI2555" s="1"/>
      <c r="CJ2555" s="1"/>
      <c r="CK2555" s="1"/>
      <c r="CL2555" s="1"/>
      <c r="CM2555" s="1"/>
      <c r="CN2555" s="1"/>
      <c r="CO2555" s="1"/>
    </row>
    <row r="2556" spans="1:93" ht="30" customHeight="1" x14ac:dyDescent="0.2">
      <c r="A2556" s="1">
        <v>2550</v>
      </c>
      <c r="B2556" s="1" t="s">
        <v>619</v>
      </c>
      <c r="C2556" s="1" t="s">
        <v>620</v>
      </c>
      <c r="D2556" s="1" t="s">
        <v>621</v>
      </c>
      <c r="E2556" s="1" t="s">
        <v>622</v>
      </c>
      <c r="F2556" s="1" t="s">
        <v>74</v>
      </c>
      <c r="G2556" s="1">
        <v>4</v>
      </c>
      <c r="H2556" s="1" t="s">
        <v>341</v>
      </c>
      <c r="I2556" s="1" t="s">
        <v>114</v>
      </c>
      <c r="J2556" s="64">
        <v>529</v>
      </c>
      <c r="K2556" s="76">
        <v>2288530</v>
      </c>
      <c r="L2556" s="29">
        <v>45958</v>
      </c>
      <c r="M2556" s="29" t="s">
        <v>4163</v>
      </c>
      <c r="N2556" s="1" t="s">
        <v>478</v>
      </c>
      <c r="O2556" s="28" t="s">
        <v>225</v>
      </c>
      <c r="P2556" s="1" t="s">
        <v>216</v>
      </c>
      <c r="Q2556" s="76">
        <v>12</v>
      </c>
      <c r="R2556" s="1" t="s">
        <v>538</v>
      </c>
      <c r="T2556" s="1" t="s">
        <v>115</v>
      </c>
      <c r="U2556" s="1"/>
      <c r="V2556" s="1"/>
      <c r="W2556" s="4"/>
      <c r="X2556" s="28"/>
      <c r="Y2556" s="33"/>
      <c r="Z2556" s="33"/>
      <c r="AA2556" s="96"/>
      <c r="AB2556" s="178"/>
      <c r="AC2556" s="33">
        <v>25</v>
      </c>
      <c r="AD2556" s="33">
        <v>230</v>
      </c>
      <c r="AE2556" s="33" t="s">
        <v>103</v>
      </c>
      <c r="AF2556" s="33" t="s">
        <v>103</v>
      </c>
      <c r="AG2556" s="33"/>
      <c r="AH2556" s="4"/>
      <c r="AI2556" s="1"/>
      <c r="AJ2556" s="1"/>
      <c r="AK2556" s="1"/>
      <c r="AL2556" s="5"/>
      <c r="AM2556" s="164">
        <f t="shared" si="130"/>
        <v>45961</v>
      </c>
      <c r="AN2556" s="182"/>
      <c r="AO2556" s="183"/>
      <c r="AP2556" s="182"/>
      <c r="AQ2556" s="182"/>
      <c r="AR2556" s="182"/>
      <c r="AS2556" s="182"/>
      <c r="AT2556" s="182"/>
      <c r="AU2556" s="182"/>
      <c r="AV2556" s="182"/>
      <c r="AW2556" s="96"/>
      <c r="AX2556" s="37">
        <f t="shared" si="129"/>
        <v>45965</v>
      </c>
      <c r="AY2556" s="183"/>
      <c r="AZ2556" s="183"/>
      <c r="BA2556" s="183"/>
      <c r="BB2556" s="183"/>
      <c r="BC2556" s="183"/>
      <c r="BD2556" s="183"/>
      <c r="BE2556" s="183"/>
      <c r="BF2556" s="183"/>
      <c r="BG2556" s="183"/>
      <c r="BH2556" s="4"/>
      <c r="BI2556" s="1"/>
      <c r="BJ2556" s="1"/>
      <c r="BK2556" s="1"/>
      <c r="BL2556" s="31"/>
      <c r="BM2556" s="31"/>
      <c r="BN2556" s="1"/>
      <c r="BO2556" s="1"/>
      <c r="BP2556" s="1"/>
      <c r="BQ2556" s="1"/>
      <c r="BR2556" s="1"/>
      <c r="BS2556" s="4"/>
      <c r="BT2556" s="37">
        <f t="shared" si="131"/>
        <v>45986</v>
      </c>
      <c r="BU2556" s="220"/>
      <c r="BV2556" s="183"/>
      <c r="BW2556" s="221"/>
      <c r="BX2556" s="183"/>
      <c r="BY2556" s="183"/>
      <c r="BZ2556" s="183"/>
      <c r="CA2556" s="183"/>
      <c r="CB2556" s="183"/>
      <c r="CC2556" s="183"/>
      <c r="CE2556" s="1"/>
      <c r="CF2556" s="1"/>
      <c r="CG2556" s="1"/>
      <c r="CH2556" s="1"/>
      <c r="CI2556" s="1"/>
      <c r="CJ2556" s="1"/>
      <c r="CK2556" s="1"/>
      <c r="CL2556" s="1"/>
      <c r="CM2556" s="1"/>
      <c r="CN2556" s="1"/>
      <c r="CO2556" s="1"/>
    </row>
    <row r="2557" spans="1:93" ht="30" customHeight="1" x14ac:dyDescent="0.2">
      <c r="A2557" s="1">
        <v>2551</v>
      </c>
      <c r="B2557" s="1" t="s">
        <v>619</v>
      </c>
      <c r="C2557" s="1" t="s">
        <v>620</v>
      </c>
      <c r="D2557" s="1" t="s">
        <v>621</v>
      </c>
      <c r="E2557" s="1" t="s">
        <v>622</v>
      </c>
      <c r="F2557" s="1" t="s">
        <v>74</v>
      </c>
      <c r="G2557" s="1">
        <v>4</v>
      </c>
      <c r="H2557" s="1" t="s">
        <v>341</v>
      </c>
      <c r="I2557" s="1" t="s">
        <v>114</v>
      </c>
      <c r="J2557" s="64">
        <v>533</v>
      </c>
      <c r="K2557" s="76">
        <v>2287761</v>
      </c>
      <c r="L2557" s="29">
        <v>45958</v>
      </c>
      <c r="M2557" s="29" t="s">
        <v>4163</v>
      </c>
      <c r="N2557" s="1" t="s">
        <v>478</v>
      </c>
      <c r="O2557" s="28" t="s">
        <v>225</v>
      </c>
      <c r="P2557" s="1" t="s">
        <v>216</v>
      </c>
      <c r="Q2557" s="76">
        <v>12</v>
      </c>
      <c r="R2557" s="1" t="s">
        <v>538</v>
      </c>
      <c r="T2557" s="1" t="s">
        <v>115</v>
      </c>
      <c r="U2557" s="1"/>
      <c r="V2557" s="1"/>
      <c r="W2557" s="4"/>
      <c r="X2557" s="28"/>
      <c r="Y2557" s="33"/>
      <c r="Z2557" s="33"/>
      <c r="AA2557" s="96"/>
      <c r="AB2557" s="178"/>
      <c r="AC2557" s="33">
        <v>26</v>
      </c>
      <c r="AD2557" s="33">
        <v>220</v>
      </c>
      <c r="AE2557" s="33" t="s">
        <v>103</v>
      </c>
      <c r="AF2557" s="33" t="s">
        <v>103</v>
      </c>
      <c r="AG2557" s="33"/>
      <c r="AH2557" s="4"/>
      <c r="AI2557" s="1"/>
      <c r="AJ2557" s="1"/>
      <c r="AK2557" s="1"/>
      <c r="AL2557" s="5"/>
      <c r="AM2557" s="164">
        <f t="shared" si="130"/>
        <v>45961</v>
      </c>
      <c r="AN2557" s="182"/>
      <c r="AO2557" s="183"/>
      <c r="AP2557" s="182"/>
      <c r="AQ2557" s="182"/>
      <c r="AR2557" s="182"/>
      <c r="AS2557" s="182"/>
      <c r="AT2557" s="182"/>
      <c r="AU2557" s="182"/>
      <c r="AV2557" s="182"/>
      <c r="AW2557" s="96"/>
      <c r="AX2557" s="37">
        <f t="shared" si="129"/>
        <v>45965</v>
      </c>
      <c r="AY2557" s="183"/>
      <c r="AZ2557" s="183"/>
      <c r="BA2557" s="183"/>
      <c r="BB2557" s="183"/>
      <c r="BC2557" s="183"/>
      <c r="BD2557" s="183"/>
      <c r="BE2557" s="183"/>
      <c r="BF2557" s="183"/>
      <c r="BG2557" s="183"/>
      <c r="BH2557" s="4"/>
      <c r="BI2557" s="1"/>
      <c r="BJ2557" s="1"/>
      <c r="BK2557" s="1"/>
      <c r="BL2557" s="31"/>
      <c r="BM2557" s="31"/>
      <c r="BN2557" s="1"/>
      <c r="BO2557" s="1"/>
      <c r="BP2557" s="1"/>
      <c r="BQ2557" s="1"/>
      <c r="BR2557" s="1"/>
      <c r="BS2557" s="4"/>
      <c r="BT2557" s="37">
        <f t="shared" si="131"/>
        <v>45986</v>
      </c>
      <c r="BU2557" s="220"/>
      <c r="BV2557" s="183"/>
      <c r="BW2557" s="221"/>
      <c r="BX2557" s="183"/>
      <c r="BY2557" s="183"/>
      <c r="BZ2557" s="183"/>
      <c r="CA2557" s="183"/>
      <c r="CB2557" s="183"/>
      <c r="CC2557" s="183"/>
      <c r="CE2557" s="1"/>
      <c r="CF2557" s="1"/>
      <c r="CG2557" s="1"/>
      <c r="CH2557" s="1"/>
      <c r="CI2557" s="1"/>
      <c r="CJ2557" s="1"/>
      <c r="CK2557" s="1"/>
      <c r="CL2557" s="1"/>
      <c r="CM2557" s="1"/>
      <c r="CN2557" s="1"/>
      <c r="CO2557" s="1"/>
    </row>
    <row r="2558" spans="1:93" ht="30" customHeight="1" x14ac:dyDescent="0.2">
      <c r="A2558" s="1">
        <v>2552</v>
      </c>
      <c r="B2558" s="1" t="s">
        <v>619</v>
      </c>
      <c r="C2558" s="1" t="s">
        <v>620</v>
      </c>
      <c r="D2558" s="1" t="s">
        <v>621</v>
      </c>
      <c r="E2558" s="1" t="s">
        <v>622</v>
      </c>
      <c r="F2558" s="1" t="s">
        <v>74</v>
      </c>
      <c r="G2558" s="1">
        <v>4</v>
      </c>
      <c r="H2558" s="1" t="s">
        <v>341</v>
      </c>
      <c r="I2558" s="1" t="s">
        <v>114</v>
      </c>
      <c r="J2558" s="64">
        <v>581</v>
      </c>
      <c r="K2558" s="76">
        <v>2287762</v>
      </c>
      <c r="L2558" s="29">
        <v>45958</v>
      </c>
      <c r="M2558" s="29" t="s">
        <v>4163</v>
      </c>
      <c r="N2558" s="1" t="s">
        <v>478</v>
      </c>
      <c r="O2558" s="28" t="s">
        <v>225</v>
      </c>
      <c r="P2558" s="1" t="s">
        <v>216</v>
      </c>
      <c r="Q2558" s="76">
        <v>12</v>
      </c>
      <c r="R2558" s="1" t="s">
        <v>538</v>
      </c>
      <c r="T2558" s="1" t="s">
        <v>115</v>
      </c>
      <c r="U2558" s="1"/>
      <c r="V2558" s="1"/>
      <c r="W2558" s="4"/>
      <c r="X2558" s="28"/>
      <c r="Y2558" s="33"/>
      <c r="Z2558" s="33"/>
      <c r="AA2558" s="96"/>
      <c r="AB2558" s="178"/>
      <c r="AC2558" s="33">
        <v>24</v>
      </c>
      <c r="AD2558" s="33">
        <v>235</v>
      </c>
      <c r="AE2558" s="33" t="s">
        <v>103</v>
      </c>
      <c r="AF2558" s="33" t="s">
        <v>103</v>
      </c>
      <c r="AG2558" s="33"/>
      <c r="AH2558" s="4"/>
      <c r="AI2558" s="1"/>
      <c r="AJ2558" s="1"/>
      <c r="AK2558" s="1"/>
      <c r="AL2558" s="5"/>
      <c r="AM2558" s="164">
        <f t="shared" si="130"/>
        <v>45961</v>
      </c>
      <c r="AN2558" s="182"/>
      <c r="AO2558" s="183"/>
      <c r="AP2558" s="182"/>
      <c r="AQ2558" s="182"/>
      <c r="AR2558" s="182"/>
      <c r="AS2558" s="182"/>
      <c r="AT2558" s="182"/>
      <c r="AU2558" s="182"/>
      <c r="AV2558" s="182"/>
      <c r="AW2558" s="96"/>
      <c r="AX2558" s="37">
        <f t="shared" si="129"/>
        <v>45965</v>
      </c>
      <c r="AY2558" s="183"/>
      <c r="AZ2558" s="183"/>
      <c r="BA2558" s="183"/>
      <c r="BB2558" s="183"/>
      <c r="BC2558" s="183"/>
      <c r="BD2558" s="183"/>
      <c r="BE2558" s="183"/>
      <c r="BF2558" s="183"/>
      <c r="BG2558" s="183"/>
      <c r="BH2558" s="4"/>
      <c r="BI2558" s="1"/>
      <c r="BJ2558" s="1"/>
      <c r="BK2558" s="1"/>
      <c r="BL2558" s="31"/>
      <c r="BM2558" s="31"/>
      <c r="BN2558" s="1"/>
      <c r="BO2558" s="1"/>
      <c r="BP2558" s="1"/>
      <c r="BQ2558" s="1"/>
      <c r="BR2558" s="1"/>
      <c r="BS2558" s="4"/>
      <c r="BT2558" s="37">
        <f t="shared" si="131"/>
        <v>45986</v>
      </c>
      <c r="BU2558" s="220"/>
      <c r="BV2558" s="183"/>
      <c r="BW2558" s="221"/>
      <c r="BX2558" s="183"/>
      <c r="BY2558" s="183"/>
      <c r="BZ2558" s="183"/>
      <c r="CA2558" s="183"/>
      <c r="CB2558" s="183"/>
      <c r="CC2558" s="183"/>
      <c r="CE2558" s="1"/>
      <c r="CF2558" s="1"/>
      <c r="CG2558" s="1"/>
      <c r="CH2558" s="1"/>
      <c r="CI2558" s="1"/>
      <c r="CJ2558" s="1"/>
      <c r="CK2558" s="1"/>
      <c r="CL2558" s="1"/>
      <c r="CM2558" s="1"/>
      <c r="CN2558" s="1"/>
      <c r="CO2558" s="1"/>
    </row>
    <row r="2559" spans="1:93" ht="30" customHeight="1" x14ac:dyDescent="0.2">
      <c r="A2559" s="1">
        <v>2553</v>
      </c>
      <c r="B2559" s="1" t="s">
        <v>619</v>
      </c>
      <c r="C2559" s="1" t="s">
        <v>620</v>
      </c>
      <c r="D2559" s="1" t="s">
        <v>621</v>
      </c>
      <c r="E2559" s="1" t="s">
        <v>622</v>
      </c>
      <c r="F2559" s="1" t="s">
        <v>74</v>
      </c>
      <c r="G2559" s="1">
        <v>4</v>
      </c>
      <c r="H2559" s="1" t="s">
        <v>341</v>
      </c>
      <c r="I2559" s="1" t="s">
        <v>114</v>
      </c>
      <c r="J2559" s="64">
        <v>537</v>
      </c>
      <c r="K2559" s="76">
        <v>2287763</v>
      </c>
      <c r="L2559" s="29">
        <v>45958</v>
      </c>
      <c r="M2559" s="29" t="s">
        <v>4163</v>
      </c>
      <c r="N2559" s="1" t="s">
        <v>478</v>
      </c>
      <c r="O2559" s="28" t="s">
        <v>225</v>
      </c>
      <c r="P2559" s="1" t="s">
        <v>216</v>
      </c>
      <c r="Q2559" s="76">
        <v>12</v>
      </c>
      <c r="R2559" s="1" t="s">
        <v>538</v>
      </c>
      <c r="T2559" s="1" t="s">
        <v>115</v>
      </c>
      <c r="U2559" s="1"/>
      <c r="V2559" s="1"/>
      <c r="W2559" s="4"/>
      <c r="X2559" s="28"/>
      <c r="Y2559" s="33"/>
      <c r="Z2559" s="33"/>
      <c r="AA2559" s="96"/>
      <c r="AB2559" s="178"/>
      <c r="AC2559" s="33">
        <v>23</v>
      </c>
      <c r="AD2559" s="33">
        <v>215</v>
      </c>
      <c r="AE2559" s="33" t="s">
        <v>103</v>
      </c>
      <c r="AF2559" s="33" t="s">
        <v>103</v>
      </c>
      <c r="AG2559" s="33"/>
      <c r="AH2559" s="4"/>
      <c r="AI2559" s="1"/>
      <c r="AJ2559" s="1"/>
      <c r="AK2559" s="1"/>
      <c r="AL2559" s="5"/>
      <c r="AM2559" s="164">
        <f t="shared" si="130"/>
        <v>45961</v>
      </c>
      <c r="AN2559" s="182"/>
      <c r="AO2559" s="183"/>
      <c r="AP2559" s="182"/>
      <c r="AQ2559" s="182"/>
      <c r="AR2559" s="182"/>
      <c r="AS2559" s="182"/>
      <c r="AT2559" s="182"/>
      <c r="AU2559" s="182"/>
      <c r="AV2559" s="182"/>
      <c r="AW2559" s="96"/>
      <c r="AX2559" s="37">
        <f t="shared" si="129"/>
        <v>45965</v>
      </c>
      <c r="AY2559" s="183"/>
      <c r="AZ2559" s="183"/>
      <c r="BA2559" s="183"/>
      <c r="BB2559" s="183"/>
      <c r="BC2559" s="183"/>
      <c r="BD2559" s="183"/>
      <c r="BE2559" s="183"/>
      <c r="BF2559" s="183"/>
      <c r="BG2559" s="183"/>
      <c r="BH2559" s="4"/>
      <c r="BI2559" s="1"/>
      <c r="BJ2559" s="1"/>
      <c r="BK2559" s="1"/>
      <c r="BL2559" s="31"/>
      <c r="BM2559" s="31"/>
      <c r="BN2559" s="1"/>
      <c r="BO2559" s="1"/>
      <c r="BP2559" s="1"/>
      <c r="BQ2559" s="1"/>
      <c r="BR2559" s="1"/>
      <c r="BS2559" s="4"/>
      <c r="BT2559" s="37">
        <f t="shared" si="131"/>
        <v>45986</v>
      </c>
      <c r="BU2559" s="220"/>
      <c r="BV2559" s="183"/>
      <c r="BW2559" s="221"/>
      <c r="BX2559" s="183"/>
      <c r="BY2559" s="183"/>
      <c r="BZ2559" s="183"/>
      <c r="CA2559" s="183"/>
      <c r="CB2559" s="183"/>
      <c r="CC2559" s="183"/>
      <c r="CE2559" s="1"/>
      <c r="CF2559" s="1"/>
      <c r="CG2559" s="1"/>
      <c r="CH2559" s="1"/>
      <c r="CI2559" s="1"/>
      <c r="CJ2559" s="1"/>
      <c r="CK2559" s="1"/>
      <c r="CL2559" s="1"/>
      <c r="CM2559" s="1"/>
      <c r="CN2559" s="1"/>
      <c r="CO2559" s="1"/>
    </row>
    <row r="2560" spans="1:93" ht="30" customHeight="1" x14ac:dyDescent="0.2">
      <c r="A2560" s="1">
        <v>2554</v>
      </c>
      <c r="B2560" s="1" t="s">
        <v>619</v>
      </c>
      <c r="C2560" s="1" t="s">
        <v>620</v>
      </c>
      <c r="D2560" s="1" t="s">
        <v>621</v>
      </c>
      <c r="E2560" s="1" t="s">
        <v>622</v>
      </c>
      <c r="F2560" s="1" t="s">
        <v>74</v>
      </c>
      <c r="G2560" s="1">
        <v>4</v>
      </c>
      <c r="H2560" s="1" t="s">
        <v>341</v>
      </c>
      <c r="I2560" s="1" t="s">
        <v>114</v>
      </c>
      <c r="J2560" s="64">
        <v>298</v>
      </c>
      <c r="K2560" s="76">
        <v>2288532</v>
      </c>
      <c r="L2560" s="29">
        <v>45958</v>
      </c>
      <c r="M2560" s="29" t="s">
        <v>4163</v>
      </c>
      <c r="N2560" s="1" t="s">
        <v>478</v>
      </c>
      <c r="O2560" s="28" t="s">
        <v>225</v>
      </c>
      <c r="P2560" s="1" t="s">
        <v>216</v>
      </c>
      <c r="Q2560" s="76">
        <v>8</v>
      </c>
      <c r="R2560" s="1" t="s">
        <v>538</v>
      </c>
      <c r="T2560" s="1" t="s">
        <v>115</v>
      </c>
      <c r="U2560" s="1"/>
      <c r="V2560" s="1"/>
      <c r="W2560" s="4"/>
      <c r="X2560" s="28"/>
      <c r="Y2560" s="33"/>
      <c r="Z2560" s="33"/>
      <c r="AA2560" s="96"/>
      <c r="AB2560" s="178"/>
      <c r="AC2560" s="33">
        <v>25</v>
      </c>
      <c r="AD2560" s="33">
        <v>220</v>
      </c>
      <c r="AE2560" s="33" t="s">
        <v>103</v>
      </c>
      <c r="AF2560" s="33" t="s">
        <v>103</v>
      </c>
      <c r="AG2560" s="33"/>
      <c r="AH2560" s="4"/>
      <c r="AI2560" s="1"/>
      <c r="AJ2560" s="1"/>
      <c r="AK2560" s="1"/>
      <c r="AL2560" s="5"/>
      <c r="AM2560" s="164">
        <f t="shared" si="130"/>
        <v>45961</v>
      </c>
      <c r="AN2560" s="182"/>
      <c r="AO2560" s="183"/>
      <c r="AP2560" s="182"/>
      <c r="AQ2560" s="182"/>
      <c r="AR2560" s="182"/>
      <c r="AS2560" s="182"/>
      <c r="AT2560" s="182"/>
      <c r="AU2560" s="182"/>
      <c r="AV2560" s="182"/>
      <c r="AW2560" s="96"/>
      <c r="AX2560" s="37">
        <f t="shared" si="129"/>
        <v>45965</v>
      </c>
      <c r="AY2560" s="183"/>
      <c r="AZ2560" s="183"/>
      <c r="BA2560" s="183">
        <v>44.6</v>
      </c>
      <c r="BB2560" s="183">
        <v>44.5</v>
      </c>
      <c r="BC2560" s="183">
        <v>44.2</v>
      </c>
      <c r="BD2560" s="183"/>
      <c r="BE2560" s="183"/>
      <c r="BF2560" s="183"/>
      <c r="BG2560" s="183"/>
      <c r="BH2560" s="4"/>
      <c r="BI2560" s="1"/>
      <c r="BJ2560" s="1"/>
      <c r="BK2560" s="1"/>
      <c r="BL2560" s="31"/>
      <c r="BM2560" s="31"/>
      <c r="BN2560" s="1"/>
      <c r="BO2560" s="1"/>
      <c r="BP2560" s="1"/>
      <c r="BQ2560" s="1"/>
      <c r="BR2560" s="1"/>
      <c r="BS2560" s="4"/>
      <c r="BT2560" s="37">
        <f t="shared" si="131"/>
        <v>45986</v>
      </c>
      <c r="BU2560" s="220"/>
      <c r="BV2560" s="183"/>
      <c r="BW2560" s="221">
        <v>54.7</v>
      </c>
      <c r="BX2560" s="183">
        <v>55.9</v>
      </c>
      <c r="BY2560" s="183">
        <v>55</v>
      </c>
      <c r="BZ2560" s="183"/>
      <c r="CA2560" s="183"/>
      <c r="CB2560" s="183"/>
      <c r="CC2560" s="183"/>
      <c r="CE2560" s="1"/>
      <c r="CF2560" s="1"/>
      <c r="CG2560" s="1"/>
      <c r="CH2560" s="1"/>
      <c r="CI2560" s="1"/>
      <c r="CJ2560" s="1"/>
      <c r="CK2560" s="1"/>
      <c r="CL2560" s="1"/>
      <c r="CM2560" s="1"/>
      <c r="CN2560" s="1"/>
      <c r="CO2560" s="1"/>
    </row>
    <row r="2561" spans="1:93" ht="30" customHeight="1" x14ac:dyDescent="0.2">
      <c r="A2561" s="1">
        <v>2555</v>
      </c>
      <c r="B2561" s="1" t="s">
        <v>619</v>
      </c>
      <c r="C2561" s="1" t="s">
        <v>620</v>
      </c>
      <c r="D2561" s="1" t="s">
        <v>621</v>
      </c>
      <c r="E2561" s="1" t="s">
        <v>622</v>
      </c>
      <c r="F2561" s="1" t="s">
        <v>74</v>
      </c>
      <c r="G2561" s="1">
        <v>4</v>
      </c>
      <c r="H2561" s="1" t="s">
        <v>341</v>
      </c>
      <c r="I2561" s="1" t="s">
        <v>114</v>
      </c>
      <c r="J2561" s="64">
        <v>404</v>
      </c>
      <c r="K2561" s="76">
        <v>2287764</v>
      </c>
      <c r="L2561" s="29">
        <v>45958</v>
      </c>
      <c r="M2561" s="29" t="s">
        <v>4163</v>
      </c>
      <c r="N2561" s="1" t="s">
        <v>478</v>
      </c>
      <c r="O2561" s="28" t="s">
        <v>225</v>
      </c>
      <c r="P2561" s="1" t="s">
        <v>216</v>
      </c>
      <c r="Q2561" s="76">
        <v>9</v>
      </c>
      <c r="R2561" s="1" t="s">
        <v>538</v>
      </c>
      <c r="T2561" s="1" t="s">
        <v>115</v>
      </c>
      <c r="U2561" s="1"/>
      <c r="V2561" s="1"/>
      <c r="W2561" s="4"/>
      <c r="X2561" s="28"/>
      <c r="Y2561" s="33"/>
      <c r="Z2561" s="33"/>
      <c r="AA2561" s="96"/>
      <c r="AB2561" s="178"/>
      <c r="AC2561" s="33">
        <v>22</v>
      </c>
      <c r="AD2561" s="33">
        <v>225</v>
      </c>
      <c r="AE2561" s="33" t="s">
        <v>103</v>
      </c>
      <c r="AF2561" s="33" t="s">
        <v>103</v>
      </c>
      <c r="AG2561" s="33"/>
      <c r="AH2561" s="4"/>
      <c r="AI2561" s="1"/>
      <c r="AJ2561" s="1"/>
      <c r="AK2561" s="1"/>
      <c r="AL2561" s="5"/>
      <c r="AM2561" s="164">
        <f t="shared" si="130"/>
        <v>45961</v>
      </c>
      <c r="AN2561" s="182"/>
      <c r="AO2561" s="183"/>
      <c r="AP2561" s="182"/>
      <c r="AQ2561" s="182"/>
      <c r="AR2561" s="182"/>
      <c r="AS2561" s="182"/>
      <c r="AT2561" s="182"/>
      <c r="AU2561" s="182"/>
      <c r="AV2561" s="182"/>
      <c r="AW2561" s="96"/>
      <c r="AX2561" s="37">
        <f t="shared" si="129"/>
        <v>45965</v>
      </c>
      <c r="AY2561" s="183"/>
      <c r="AZ2561" s="183"/>
      <c r="BA2561" s="183"/>
      <c r="BB2561" s="183"/>
      <c r="BC2561" s="183"/>
      <c r="BD2561" s="183"/>
      <c r="BE2561" s="183"/>
      <c r="BF2561" s="183"/>
      <c r="BG2561" s="183"/>
      <c r="BH2561" s="4"/>
      <c r="BI2561" s="1"/>
      <c r="BJ2561" s="1"/>
      <c r="BK2561" s="1"/>
      <c r="BL2561" s="31"/>
      <c r="BM2561" s="31"/>
      <c r="BN2561" s="1"/>
      <c r="BO2561" s="1"/>
      <c r="BP2561" s="1"/>
      <c r="BQ2561" s="1"/>
      <c r="BR2561" s="1"/>
      <c r="BS2561" s="4"/>
      <c r="BT2561" s="37">
        <f t="shared" si="131"/>
        <v>45986</v>
      </c>
      <c r="BU2561" s="220"/>
      <c r="BV2561" s="183"/>
      <c r="BW2561" s="221"/>
      <c r="BX2561" s="183"/>
      <c r="BY2561" s="183"/>
      <c r="BZ2561" s="183"/>
      <c r="CA2561" s="183"/>
      <c r="CB2561" s="183"/>
      <c r="CC2561" s="183"/>
      <c r="CE2561" s="1"/>
      <c r="CF2561" s="1"/>
      <c r="CG2561" s="1"/>
      <c r="CH2561" s="1"/>
      <c r="CI2561" s="1"/>
      <c r="CJ2561" s="1"/>
      <c r="CK2561" s="1"/>
      <c r="CL2561" s="1"/>
      <c r="CM2561" s="1"/>
      <c r="CN2561" s="1"/>
      <c r="CO2561" s="1"/>
    </row>
    <row r="2562" spans="1:93" ht="30" customHeight="1" x14ac:dyDescent="0.2">
      <c r="A2562" s="1">
        <v>2556</v>
      </c>
      <c r="B2562" s="1" t="s">
        <v>619</v>
      </c>
      <c r="C2562" s="1" t="s">
        <v>620</v>
      </c>
      <c r="D2562" s="1" t="s">
        <v>621</v>
      </c>
      <c r="E2562" s="1" t="s">
        <v>622</v>
      </c>
      <c r="F2562" s="1" t="s">
        <v>74</v>
      </c>
      <c r="G2562" s="1">
        <v>4</v>
      </c>
      <c r="H2562" s="1" t="s">
        <v>341</v>
      </c>
      <c r="I2562" s="1" t="s">
        <v>114</v>
      </c>
      <c r="J2562" s="64">
        <v>435</v>
      </c>
      <c r="K2562" s="76">
        <v>2287765</v>
      </c>
      <c r="L2562" s="29">
        <v>45958</v>
      </c>
      <c r="M2562" s="29" t="s">
        <v>4163</v>
      </c>
      <c r="N2562" s="1" t="s">
        <v>478</v>
      </c>
      <c r="O2562" s="28" t="s">
        <v>225</v>
      </c>
      <c r="P2562" s="1" t="s">
        <v>216</v>
      </c>
      <c r="Q2562" s="76">
        <v>10</v>
      </c>
      <c r="R2562" s="1" t="s">
        <v>538</v>
      </c>
      <c r="T2562" s="1" t="s">
        <v>115</v>
      </c>
      <c r="U2562" s="1"/>
      <c r="V2562" s="1"/>
      <c r="W2562" s="4"/>
      <c r="X2562" s="28"/>
      <c r="Y2562" s="33"/>
      <c r="Z2562" s="33"/>
      <c r="AA2562" s="96"/>
      <c r="AB2562" s="178"/>
      <c r="AC2562" s="33">
        <v>27</v>
      </c>
      <c r="AD2562" s="33">
        <v>240</v>
      </c>
      <c r="AE2562" s="33" t="s">
        <v>103</v>
      </c>
      <c r="AF2562" s="33" t="s">
        <v>103</v>
      </c>
      <c r="AG2562" s="33"/>
      <c r="AH2562" s="4"/>
      <c r="AI2562" s="1"/>
      <c r="AJ2562" s="1"/>
      <c r="AK2562" s="1"/>
      <c r="AL2562" s="5"/>
      <c r="AM2562" s="164">
        <f t="shared" si="130"/>
        <v>45961</v>
      </c>
      <c r="AN2562" s="182"/>
      <c r="AO2562" s="183"/>
      <c r="AP2562" s="182"/>
      <c r="AQ2562" s="182"/>
      <c r="AR2562" s="182"/>
      <c r="AS2562" s="182"/>
      <c r="AT2562" s="182"/>
      <c r="AU2562" s="182"/>
      <c r="AV2562" s="182"/>
      <c r="AW2562" s="96"/>
      <c r="AX2562" s="37">
        <f t="shared" si="129"/>
        <v>45965</v>
      </c>
      <c r="AY2562" s="183"/>
      <c r="AZ2562" s="183"/>
      <c r="BA2562" s="183"/>
      <c r="BB2562" s="183"/>
      <c r="BC2562" s="183"/>
      <c r="BD2562" s="183"/>
      <c r="BE2562" s="183"/>
      <c r="BF2562" s="183"/>
      <c r="BG2562" s="183"/>
      <c r="BH2562" s="4"/>
      <c r="BI2562" s="1"/>
      <c r="BJ2562" s="1"/>
      <c r="BK2562" s="1"/>
      <c r="BL2562" s="31"/>
      <c r="BM2562" s="31"/>
      <c r="BN2562" s="1"/>
      <c r="BO2562" s="1"/>
      <c r="BP2562" s="1"/>
      <c r="BQ2562" s="1"/>
      <c r="BR2562" s="1"/>
      <c r="BS2562" s="4"/>
      <c r="BT2562" s="37">
        <f t="shared" si="131"/>
        <v>45986</v>
      </c>
      <c r="BU2562" s="220"/>
      <c r="BV2562" s="183"/>
      <c r="BW2562" s="221"/>
      <c r="BX2562" s="183"/>
      <c r="BY2562" s="183"/>
      <c r="BZ2562" s="183"/>
      <c r="CA2562" s="183"/>
      <c r="CB2562" s="183"/>
      <c r="CC2562" s="183"/>
      <c r="CE2562" s="1"/>
      <c r="CF2562" s="1"/>
      <c r="CG2562" s="1"/>
      <c r="CH2562" s="1"/>
      <c r="CI2562" s="1"/>
      <c r="CJ2562" s="1"/>
      <c r="CK2562" s="1"/>
      <c r="CL2562" s="1"/>
      <c r="CM2562" s="1"/>
      <c r="CN2562" s="1"/>
      <c r="CO2562" s="1"/>
    </row>
    <row r="2563" spans="1:93" ht="30" customHeight="1" x14ac:dyDescent="0.2">
      <c r="A2563" s="1">
        <v>2557</v>
      </c>
      <c r="B2563" s="1" t="s">
        <v>619</v>
      </c>
      <c r="C2563" s="1" t="s">
        <v>620</v>
      </c>
      <c r="D2563" s="1" t="s">
        <v>621</v>
      </c>
      <c r="E2563" s="1" t="s">
        <v>622</v>
      </c>
      <c r="F2563" s="1" t="s">
        <v>74</v>
      </c>
      <c r="G2563" s="1">
        <v>4</v>
      </c>
      <c r="H2563" s="1" t="s">
        <v>341</v>
      </c>
      <c r="I2563" s="1" t="s">
        <v>114</v>
      </c>
      <c r="J2563" s="64">
        <v>536</v>
      </c>
      <c r="K2563" s="76">
        <v>2287766</v>
      </c>
      <c r="L2563" s="29">
        <v>45958</v>
      </c>
      <c r="M2563" s="29" t="s">
        <v>4163</v>
      </c>
      <c r="N2563" s="1" t="s">
        <v>478</v>
      </c>
      <c r="O2563" s="28" t="s">
        <v>225</v>
      </c>
      <c r="P2563" s="1" t="s">
        <v>216</v>
      </c>
      <c r="Q2563" s="76">
        <v>12</v>
      </c>
      <c r="R2563" s="1" t="s">
        <v>538</v>
      </c>
      <c r="T2563" s="1" t="s">
        <v>115</v>
      </c>
      <c r="U2563" s="1"/>
      <c r="V2563" s="1"/>
      <c r="W2563" s="4"/>
      <c r="X2563" s="28"/>
      <c r="Y2563" s="33"/>
      <c r="Z2563" s="33"/>
      <c r="AA2563" s="96"/>
      <c r="AB2563" s="178"/>
      <c r="AC2563" s="33">
        <v>28.2</v>
      </c>
      <c r="AD2563" s="33">
        <v>230</v>
      </c>
      <c r="AE2563" s="33" t="s">
        <v>103</v>
      </c>
      <c r="AF2563" s="33" t="s">
        <v>103</v>
      </c>
      <c r="AG2563" s="33"/>
      <c r="AH2563" s="4"/>
      <c r="AI2563" s="1"/>
      <c r="AJ2563" s="1"/>
      <c r="AK2563" s="1"/>
      <c r="AL2563" s="5"/>
      <c r="AM2563" s="164">
        <f t="shared" si="130"/>
        <v>45961</v>
      </c>
      <c r="AN2563" s="182"/>
      <c r="AO2563" s="183"/>
      <c r="AP2563" s="182"/>
      <c r="AQ2563" s="182"/>
      <c r="AR2563" s="182"/>
      <c r="AS2563" s="182"/>
      <c r="AT2563" s="182"/>
      <c r="AU2563" s="182"/>
      <c r="AV2563" s="182"/>
      <c r="AW2563" s="96"/>
      <c r="AX2563" s="37">
        <f t="shared" si="129"/>
        <v>45965</v>
      </c>
      <c r="AY2563" s="183"/>
      <c r="AZ2563" s="183"/>
      <c r="BA2563" s="183"/>
      <c r="BB2563" s="183"/>
      <c r="BC2563" s="183"/>
      <c r="BD2563" s="183"/>
      <c r="BE2563" s="183"/>
      <c r="BF2563" s="183"/>
      <c r="BG2563" s="183"/>
      <c r="BH2563" s="4"/>
      <c r="BI2563" s="1"/>
      <c r="BJ2563" s="1"/>
      <c r="BK2563" s="1"/>
      <c r="BL2563" s="31"/>
      <c r="BM2563" s="31"/>
      <c r="BN2563" s="1"/>
      <c r="BO2563" s="1"/>
      <c r="BP2563" s="1"/>
      <c r="BQ2563" s="1"/>
      <c r="BR2563" s="1"/>
      <c r="BS2563" s="4"/>
      <c r="BT2563" s="37">
        <f t="shared" si="131"/>
        <v>45986</v>
      </c>
      <c r="BU2563" s="220"/>
      <c r="BV2563" s="183"/>
      <c r="BW2563" s="221"/>
      <c r="BX2563" s="183"/>
      <c r="BY2563" s="183"/>
      <c r="BZ2563" s="183"/>
      <c r="CA2563" s="183"/>
      <c r="CB2563" s="183"/>
      <c r="CC2563" s="183"/>
      <c r="CE2563" s="1"/>
      <c r="CF2563" s="1"/>
      <c r="CG2563" s="1"/>
      <c r="CH2563" s="1"/>
      <c r="CI2563" s="1"/>
      <c r="CJ2563" s="1"/>
      <c r="CK2563" s="1"/>
      <c r="CL2563" s="1"/>
      <c r="CM2563" s="1"/>
      <c r="CN2563" s="1"/>
      <c r="CO2563" s="1"/>
    </row>
    <row r="2564" spans="1:93" ht="30" customHeight="1" x14ac:dyDescent="0.2">
      <c r="A2564" s="1">
        <v>2558</v>
      </c>
      <c r="B2564" s="1" t="s">
        <v>619</v>
      </c>
      <c r="C2564" s="1" t="s">
        <v>620</v>
      </c>
      <c r="D2564" s="1" t="s">
        <v>621</v>
      </c>
      <c r="E2564" s="1" t="s">
        <v>622</v>
      </c>
      <c r="F2564" s="1" t="s">
        <v>74</v>
      </c>
      <c r="G2564" s="1">
        <v>4</v>
      </c>
      <c r="H2564" s="1" t="s">
        <v>341</v>
      </c>
      <c r="I2564" s="1" t="s">
        <v>114</v>
      </c>
      <c r="J2564" s="64">
        <v>539</v>
      </c>
      <c r="K2564" s="76">
        <v>2288537</v>
      </c>
      <c r="L2564" s="29">
        <v>45958</v>
      </c>
      <c r="M2564" s="29" t="s">
        <v>4163</v>
      </c>
      <c r="N2564" s="1" t="s">
        <v>478</v>
      </c>
      <c r="O2564" s="28" t="s">
        <v>225</v>
      </c>
      <c r="P2564" s="1" t="s">
        <v>216</v>
      </c>
      <c r="Q2564" s="76">
        <v>12</v>
      </c>
      <c r="R2564" s="1" t="s">
        <v>538</v>
      </c>
      <c r="T2564" s="1" t="s">
        <v>115</v>
      </c>
      <c r="U2564" s="1"/>
      <c r="V2564" s="1"/>
      <c r="W2564" s="4"/>
      <c r="X2564" s="28"/>
      <c r="Y2564" s="33"/>
      <c r="Z2564" s="33"/>
      <c r="AA2564" s="96"/>
      <c r="AB2564" s="178"/>
      <c r="AC2564" s="33">
        <v>23</v>
      </c>
      <c r="AD2564" s="33">
        <v>220</v>
      </c>
      <c r="AE2564" s="33" t="s">
        <v>103</v>
      </c>
      <c r="AF2564" s="33" t="s">
        <v>103</v>
      </c>
      <c r="AG2564" s="33"/>
      <c r="AH2564" s="4"/>
      <c r="AI2564" s="1"/>
      <c r="AJ2564" s="1"/>
      <c r="AK2564" s="1"/>
      <c r="AL2564" s="5"/>
      <c r="AM2564" s="164">
        <f t="shared" si="130"/>
        <v>45961</v>
      </c>
      <c r="AN2564" s="182"/>
      <c r="AO2564" s="183"/>
      <c r="AP2564" s="182"/>
      <c r="AQ2564" s="182"/>
      <c r="AR2564" s="182"/>
      <c r="AS2564" s="182"/>
      <c r="AT2564" s="182"/>
      <c r="AU2564" s="182"/>
      <c r="AV2564" s="182"/>
      <c r="AW2564" s="96"/>
      <c r="AX2564" s="37">
        <f t="shared" si="129"/>
        <v>45965</v>
      </c>
      <c r="AY2564" s="183"/>
      <c r="AZ2564" s="183"/>
      <c r="BA2564" s="183"/>
      <c r="BB2564" s="183"/>
      <c r="BC2564" s="183"/>
      <c r="BD2564" s="183"/>
      <c r="BE2564" s="183"/>
      <c r="BF2564" s="183"/>
      <c r="BG2564" s="183"/>
      <c r="BH2564" s="4"/>
      <c r="BI2564" s="1"/>
      <c r="BJ2564" s="1"/>
      <c r="BK2564" s="1"/>
      <c r="BL2564" s="31"/>
      <c r="BM2564" s="31"/>
      <c r="BN2564" s="1"/>
      <c r="BO2564" s="1"/>
      <c r="BP2564" s="1"/>
      <c r="BQ2564" s="1"/>
      <c r="BR2564" s="1"/>
      <c r="BS2564" s="4"/>
      <c r="BT2564" s="37">
        <f t="shared" si="131"/>
        <v>45986</v>
      </c>
      <c r="BU2564" s="220"/>
      <c r="BV2564" s="183"/>
      <c r="BW2564" s="221"/>
      <c r="BX2564" s="183"/>
      <c r="BY2564" s="183"/>
      <c r="BZ2564" s="183"/>
      <c r="CA2564" s="183"/>
      <c r="CB2564" s="183"/>
      <c r="CC2564" s="183"/>
      <c r="CE2564" s="1"/>
      <c r="CF2564" s="1"/>
      <c r="CG2564" s="1"/>
      <c r="CH2564" s="1"/>
      <c r="CI2564" s="1"/>
      <c r="CJ2564" s="1"/>
      <c r="CK2564" s="1"/>
      <c r="CL2564" s="1"/>
      <c r="CM2564" s="1"/>
      <c r="CN2564" s="1"/>
      <c r="CO2564" s="1"/>
    </row>
    <row r="2565" spans="1:93" ht="30" customHeight="1" x14ac:dyDescent="0.2">
      <c r="A2565" s="1">
        <v>2559</v>
      </c>
      <c r="B2565" s="1" t="s">
        <v>619</v>
      </c>
      <c r="C2565" s="1" t="s">
        <v>620</v>
      </c>
      <c r="D2565" s="1" t="s">
        <v>621</v>
      </c>
      <c r="E2565" s="1" t="s">
        <v>622</v>
      </c>
      <c r="F2565" s="1" t="s">
        <v>74</v>
      </c>
      <c r="G2565" s="1">
        <v>4</v>
      </c>
      <c r="H2565" s="1" t="s">
        <v>341</v>
      </c>
      <c r="I2565" s="1" t="s">
        <v>114</v>
      </c>
      <c r="J2565" s="64">
        <v>580</v>
      </c>
      <c r="K2565" s="76">
        <v>2288538</v>
      </c>
      <c r="L2565" s="29">
        <v>45958</v>
      </c>
      <c r="M2565" s="29" t="s">
        <v>4163</v>
      </c>
      <c r="N2565" s="1" t="s">
        <v>478</v>
      </c>
      <c r="O2565" s="28" t="s">
        <v>225</v>
      </c>
      <c r="P2565" s="1" t="s">
        <v>216</v>
      </c>
      <c r="Q2565" s="76">
        <v>12</v>
      </c>
      <c r="R2565" s="1" t="s">
        <v>538</v>
      </c>
      <c r="T2565" s="1" t="s">
        <v>115</v>
      </c>
      <c r="U2565" s="1"/>
      <c r="V2565" s="1"/>
      <c r="W2565" s="4"/>
      <c r="X2565" s="28"/>
      <c r="Y2565" s="33"/>
      <c r="Z2565" s="33"/>
      <c r="AA2565" s="96"/>
      <c r="AB2565" s="178"/>
      <c r="AC2565" s="33">
        <v>24.2</v>
      </c>
      <c r="AD2565" s="33">
        <v>215</v>
      </c>
      <c r="AE2565" s="33" t="s">
        <v>103</v>
      </c>
      <c r="AF2565" s="33" t="s">
        <v>103</v>
      </c>
      <c r="AG2565" s="33"/>
      <c r="AH2565" s="4"/>
      <c r="AI2565" s="1"/>
      <c r="AJ2565" s="1"/>
      <c r="AK2565" s="1"/>
      <c r="AL2565" s="5"/>
      <c r="AM2565" s="164">
        <f t="shared" si="130"/>
        <v>45961</v>
      </c>
      <c r="AN2565" s="182"/>
      <c r="AO2565" s="183"/>
      <c r="AP2565" s="182"/>
      <c r="AQ2565" s="182"/>
      <c r="AR2565" s="182"/>
      <c r="AS2565" s="182"/>
      <c r="AT2565" s="182"/>
      <c r="AU2565" s="182"/>
      <c r="AV2565" s="182"/>
      <c r="AW2565" s="96"/>
      <c r="AX2565" s="37">
        <f t="shared" si="129"/>
        <v>45965</v>
      </c>
      <c r="AY2565" s="183"/>
      <c r="AZ2565" s="183"/>
      <c r="BA2565" s="183"/>
      <c r="BB2565" s="183"/>
      <c r="BC2565" s="183"/>
      <c r="BD2565" s="183"/>
      <c r="BE2565" s="183"/>
      <c r="BF2565" s="183"/>
      <c r="BG2565" s="183"/>
      <c r="BH2565" s="4"/>
      <c r="BI2565" s="1"/>
      <c r="BJ2565" s="1"/>
      <c r="BK2565" s="1"/>
      <c r="BL2565" s="31"/>
      <c r="BM2565" s="31"/>
      <c r="BN2565" s="1"/>
      <c r="BO2565" s="1"/>
      <c r="BP2565" s="1"/>
      <c r="BQ2565" s="1"/>
      <c r="BR2565" s="1"/>
      <c r="BS2565" s="4"/>
      <c r="BT2565" s="37">
        <f t="shared" si="131"/>
        <v>45986</v>
      </c>
      <c r="BU2565" s="220"/>
      <c r="BV2565" s="183"/>
      <c r="BW2565" s="221"/>
      <c r="BX2565" s="183"/>
      <c r="BY2565" s="183"/>
      <c r="BZ2565" s="183"/>
      <c r="CA2565" s="183"/>
      <c r="CB2565" s="183"/>
      <c r="CC2565" s="183"/>
      <c r="CE2565" s="1"/>
      <c r="CF2565" s="1"/>
      <c r="CG2565" s="1"/>
      <c r="CH2565" s="1"/>
      <c r="CI2565" s="1"/>
      <c r="CJ2565" s="1"/>
      <c r="CK2565" s="1"/>
      <c r="CL2565" s="1"/>
      <c r="CM2565" s="1"/>
      <c r="CN2565" s="1"/>
      <c r="CO2565" s="1"/>
    </row>
    <row r="2566" spans="1:93" ht="30" customHeight="1" x14ac:dyDescent="0.2">
      <c r="A2566" s="1">
        <v>2560</v>
      </c>
      <c r="B2566" s="1" t="s">
        <v>619</v>
      </c>
      <c r="C2566" s="1" t="s">
        <v>620</v>
      </c>
      <c r="D2566" s="1" t="s">
        <v>621</v>
      </c>
      <c r="E2566" s="1" t="s">
        <v>622</v>
      </c>
      <c r="F2566" s="1" t="s">
        <v>74</v>
      </c>
      <c r="G2566" s="1">
        <v>4</v>
      </c>
      <c r="H2566" s="1" t="s">
        <v>341</v>
      </c>
      <c r="I2566" s="1" t="s">
        <v>114</v>
      </c>
      <c r="J2566" s="64">
        <v>305</v>
      </c>
      <c r="K2566" s="76">
        <v>2287768</v>
      </c>
      <c r="L2566" s="29">
        <v>45958</v>
      </c>
      <c r="M2566" s="29" t="s">
        <v>4163</v>
      </c>
      <c r="N2566" s="1" t="s">
        <v>478</v>
      </c>
      <c r="O2566" s="28" t="s">
        <v>225</v>
      </c>
      <c r="P2566" s="1" t="s">
        <v>216</v>
      </c>
      <c r="Q2566" s="76">
        <v>8</v>
      </c>
      <c r="R2566" s="1" t="s">
        <v>538</v>
      </c>
      <c r="T2566" s="1" t="s">
        <v>115</v>
      </c>
      <c r="U2566" s="1"/>
      <c r="V2566" s="1"/>
      <c r="W2566" s="4"/>
      <c r="X2566" s="28"/>
      <c r="Y2566" s="33"/>
      <c r="Z2566" s="33"/>
      <c r="AA2566" s="96"/>
      <c r="AB2566" s="178"/>
      <c r="AC2566" s="33">
        <v>28</v>
      </c>
      <c r="AD2566" s="33">
        <v>235</v>
      </c>
      <c r="AE2566" s="33" t="s">
        <v>103</v>
      </c>
      <c r="AF2566" s="33" t="s">
        <v>103</v>
      </c>
      <c r="AG2566" s="33"/>
      <c r="AH2566" s="4"/>
      <c r="AI2566" s="1"/>
      <c r="AJ2566" s="1"/>
      <c r="AK2566" s="1"/>
      <c r="AL2566" s="5"/>
      <c r="AM2566" s="164">
        <f t="shared" si="130"/>
        <v>45961</v>
      </c>
      <c r="AN2566" s="182"/>
      <c r="AO2566" s="183"/>
      <c r="AP2566" s="182"/>
      <c r="AQ2566" s="182"/>
      <c r="AR2566" s="182"/>
      <c r="AS2566" s="182"/>
      <c r="AT2566" s="182"/>
      <c r="AU2566" s="182"/>
      <c r="AV2566" s="182"/>
      <c r="AW2566" s="96"/>
      <c r="AX2566" s="37">
        <f t="shared" si="129"/>
        <v>45965</v>
      </c>
      <c r="AY2566" s="183"/>
      <c r="AZ2566" s="183"/>
      <c r="BA2566" s="183"/>
      <c r="BB2566" s="183"/>
      <c r="BC2566" s="183"/>
      <c r="BD2566" s="183"/>
      <c r="BE2566" s="183"/>
      <c r="BF2566" s="183"/>
      <c r="BG2566" s="183"/>
      <c r="BH2566" s="4"/>
      <c r="BI2566" s="1"/>
      <c r="BJ2566" s="1"/>
      <c r="BK2566" s="1"/>
      <c r="BL2566" s="31"/>
      <c r="BM2566" s="31"/>
      <c r="BN2566" s="1"/>
      <c r="BO2566" s="1"/>
      <c r="BP2566" s="1"/>
      <c r="BQ2566" s="1"/>
      <c r="BR2566" s="1"/>
      <c r="BS2566" s="4"/>
      <c r="BT2566" s="37">
        <f t="shared" si="131"/>
        <v>45986</v>
      </c>
      <c r="BU2566" s="220"/>
      <c r="BV2566" s="183"/>
      <c r="BW2566" s="221"/>
      <c r="BX2566" s="183"/>
      <c r="BY2566" s="183"/>
      <c r="BZ2566" s="183"/>
      <c r="CA2566" s="183"/>
      <c r="CB2566" s="183"/>
      <c r="CC2566" s="183"/>
      <c r="CE2566" s="1"/>
      <c r="CF2566" s="1"/>
      <c r="CG2566" s="1"/>
      <c r="CH2566" s="1"/>
      <c r="CI2566" s="1"/>
      <c r="CJ2566" s="1"/>
      <c r="CK2566" s="1"/>
      <c r="CL2566" s="1"/>
      <c r="CM2566" s="1"/>
      <c r="CN2566" s="1"/>
      <c r="CO2566" s="1"/>
    </row>
    <row r="2567" spans="1:93" ht="30" customHeight="1" x14ac:dyDescent="0.2">
      <c r="A2567" s="1">
        <v>2561</v>
      </c>
      <c r="B2567" s="1" t="s">
        <v>619</v>
      </c>
      <c r="C2567" s="1" t="s">
        <v>620</v>
      </c>
      <c r="D2567" s="1" t="s">
        <v>621</v>
      </c>
      <c r="E2567" s="1" t="s">
        <v>622</v>
      </c>
      <c r="F2567" s="1" t="s">
        <v>74</v>
      </c>
      <c r="G2567" s="1">
        <v>4</v>
      </c>
      <c r="H2567" s="1" t="s">
        <v>341</v>
      </c>
      <c r="I2567" s="1" t="s">
        <v>114</v>
      </c>
      <c r="J2567" s="64">
        <v>420</v>
      </c>
      <c r="K2567" s="76">
        <v>2288539</v>
      </c>
      <c r="L2567" s="29">
        <v>45958</v>
      </c>
      <c r="M2567" s="29" t="s">
        <v>4163</v>
      </c>
      <c r="N2567" s="1" t="s">
        <v>478</v>
      </c>
      <c r="O2567" s="28" t="s">
        <v>225</v>
      </c>
      <c r="P2567" s="1" t="s">
        <v>216</v>
      </c>
      <c r="Q2567" s="76">
        <v>9</v>
      </c>
      <c r="R2567" s="1" t="s">
        <v>538</v>
      </c>
      <c r="S2567" s="1">
        <v>6</v>
      </c>
      <c r="T2567" s="1" t="s">
        <v>115</v>
      </c>
      <c r="U2567" s="1"/>
      <c r="V2567" s="1"/>
      <c r="W2567" s="4"/>
      <c r="X2567" s="28"/>
      <c r="Y2567" s="33"/>
      <c r="Z2567" s="33"/>
      <c r="AA2567" s="96"/>
      <c r="AB2567" s="178"/>
      <c r="AC2567" s="33">
        <v>26.2</v>
      </c>
      <c r="AD2567" s="33">
        <v>225</v>
      </c>
      <c r="AE2567" s="33" t="s">
        <v>103</v>
      </c>
      <c r="AF2567" s="33" t="s">
        <v>103</v>
      </c>
      <c r="AG2567" s="33"/>
      <c r="AH2567" s="4"/>
      <c r="AI2567" s="1"/>
      <c r="AJ2567" s="1"/>
      <c r="AK2567" s="1"/>
      <c r="AL2567" s="5"/>
      <c r="AM2567" s="164">
        <f t="shared" si="130"/>
        <v>45961</v>
      </c>
      <c r="AN2567" s="182"/>
      <c r="AO2567" s="183"/>
      <c r="AP2567" s="182"/>
      <c r="AQ2567" s="182"/>
      <c r="AR2567" s="182"/>
      <c r="AS2567" s="182"/>
      <c r="AT2567" s="182"/>
      <c r="AU2567" s="182"/>
      <c r="AV2567" s="182"/>
      <c r="AW2567" s="96"/>
      <c r="AX2567" s="37">
        <f t="shared" si="129"/>
        <v>45965</v>
      </c>
      <c r="AY2567" s="183"/>
      <c r="AZ2567" s="183"/>
      <c r="BA2567" s="183"/>
      <c r="BB2567" s="183"/>
      <c r="BC2567" s="183"/>
      <c r="BD2567" s="183"/>
      <c r="BE2567" s="183"/>
      <c r="BF2567" s="183"/>
      <c r="BG2567" s="183"/>
      <c r="BH2567" s="104"/>
      <c r="BI2567" s="101"/>
      <c r="BJ2567" s="101"/>
      <c r="BK2567" s="101"/>
      <c r="BL2567" s="102"/>
      <c r="BM2567" s="102"/>
      <c r="BN2567" s="101"/>
      <c r="BO2567" s="101"/>
      <c r="BP2567" s="101"/>
      <c r="BQ2567" s="101"/>
      <c r="BR2567" s="101"/>
      <c r="BS2567" s="104"/>
      <c r="BT2567" s="37">
        <f t="shared" si="131"/>
        <v>45986</v>
      </c>
      <c r="BU2567" s="220"/>
      <c r="BV2567" s="183"/>
      <c r="BW2567" s="221"/>
      <c r="BX2567" s="183"/>
      <c r="BY2567" s="183"/>
      <c r="BZ2567" s="183"/>
      <c r="CA2567" s="183"/>
      <c r="CB2567" s="183"/>
      <c r="CC2567" s="183"/>
      <c r="CE2567" s="1"/>
      <c r="CF2567" s="1"/>
      <c r="CG2567" s="1"/>
      <c r="CH2567" s="1"/>
      <c r="CI2567" s="1"/>
      <c r="CJ2567" s="1"/>
      <c r="CK2567" s="1"/>
      <c r="CL2567" s="1"/>
      <c r="CM2567" s="1"/>
      <c r="CN2567" s="1"/>
      <c r="CO2567" s="1"/>
    </row>
    <row r="2568" spans="1:93" ht="30" customHeight="1" x14ac:dyDescent="0.2">
      <c r="A2568" s="1">
        <v>2562</v>
      </c>
      <c r="B2568" s="1" t="s">
        <v>619</v>
      </c>
      <c r="C2568" s="1" t="s">
        <v>620</v>
      </c>
      <c r="D2568" s="1" t="s">
        <v>621</v>
      </c>
      <c r="E2568" s="1" t="s">
        <v>622</v>
      </c>
      <c r="F2568" s="1" t="s">
        <v>74</v>
      </c>
      <c r="G2568" s="1">
        <v>4</v>
      </c>
      <c r="H2568" s="1" t="s">
        <v>341</v>
      </c>
      <c r="I2568" s="1" t="s">
        <v>114</v>
      </c>
      <c r="J2568" s="64">
        <v>276</v>
      </c>
      <c r="K2568" s="76">
        <v>2287770</v>
      </c>
      <c r="L2568" s="29">
        <v>45958</v>
      </c>
      <c r="M2568" s="29" t="s">
        <v>4163</v>
      </c>
      <c r="N2568" s="1" t="s">
        <v>478</v>
      </c>
      <c r="O2568" s="28" t="s">
        <v>225</v>
      </c>
      <c r="P2568" s="1" t="s">
        <v>216</v>
      </c>
      <c r="Q2568" s="76">
        <v>8</v>
      </c>
      <c r="R2568" s="1" t="s">
        <v>538</v>
      </c>
      <c r="T2568" s="1" t="s">
        <v>115</v>
      </c>
      <c r="U2568" s="1"/>
      <c r="V2568" s="1"/>
      <c r="W2568" s="4"/>
      <c r="X2568" s="28"/>
      <c r="Y2568" s="33"/>
      <c r="Z2568" s="33"/>
      <c r="AA2568" s="96"/>
      <c r="AB2568" s="178"/>
      <c r="AC2568" s="33">
        <v>24</v>
      </c>
      <c r="AD2568" s="33">
        <v>215</v>
      </c>
      <c r="AE2568" s="33" t="s">
        <v>103</v>
      </c>
      <c r="AF2568" s="33" t="s">
        <v>103</v>
      </c>
      <c r="AG2568" s="33"/>
      <c r="AH2568" s="4"/>
      <c r="AI2568" s="1"/>
      <c r="AJ2568" s="1"/>
      <c r="AK2568" s="1"/>
      <c r="AL2568" s="5"/>
      <c r="AM2568" s="164">
        <f t="shared" si="130"/>
        <v>45961</v>
      </c>
      <c r="AN2568" s="182"/>
      <c r="AO2568" s="183"/>
      <c r="AP2568" s="182"/>
      <c r="AQ2568" s="182"/>
      <c r="AR2568" s="182"/>
      <c r="AS2568" s="182"/>
      <c r="AT2568" s="182"/>
      <c r="AU2568" s="182"/>
      <c r="AV2568" s="182"/>
      <c r="AW2568" s="96"/>
      <c r="AX2568" s="37">
        <f t="shared" si="129"/>
        <v>45965</v>
      </c>
      <c r="AY2568" s="183"/>
      <c r="AZ2568" s="183" t="s">
        <v>946</v>
      </c>
      <c r="BA2568" s="183">
        <v>44.5</v>
      </c>
      <c r="BB2568" s="183">
        <v>43.6</v>
      </c>
      <c r="BC2568" s="183">
        <v>43.3</v>
      </c>
      <c r="BD2568" s="183"/>
      <c r="BE2568" s="183"/>
      <c r="BF2568" s="183"/>
      <c r="BG2568" s="183">
        <f>AVERAGE(BA2568:BF2579)</f>
        <v>43.79999999999999</v>
      </c>
      <c r="BH2568" s="4"/>
      <c r="BI2568" s="1"/>
      <c r="BJ2568" s="1"/>
      <c r="BK2568" s="1"/>
      <c r="BL2568" s="1"/>
      <c r="BM2568" s="1"/>
      <c r="BN2568" s="1"/>
      <c r="BO2568" s="1"/>
      <c r="BP2568" s="1"/>
      <c r="BQ2568" s="1"/>
      <c r="BR2568" s="1"/>
      <c r="BS2568" s="4"/>
      <c r="BT2568" s="37">
        <f t="shared" si="131"/>
        <v>45986</v>
      </c>
      <c r="BU2568" s="231" t="s">
        <v>943</v>
      </c>
      <c r="BV2568" s="183" t="s">
        <v>948</v>
      </c>
      <c r="BW2568" s="221">
        <v>56</v>
      </c>
      <c r="BX2568" s="183">
        <v>55.9</v>
      </c>
      <c r="BY2568" s="183">
        <v>54</v>
      </c>
      <c r="BZ2568" s="183"/>
      <c r="CA2568" s="183"/>
      <c r="CB2568" s="183"/>
      <c r="CC2568" s="183">
        <f>AVERAGE(BW2568:CB2579)</f>
        <v>55.300000000000004</v>
      </c>
      <c r="CE2568" s="1"/>
      <c r="CF2568" s="1"/>
      <c r="CG2568" s="1"/>
      <c r="CH2568" s="1"/>
      <c r="CI2568" s="1"/>
      <c r="CJ2568" s="1"/>
      <c r="CK2568" s="1"/>
      <c r="CL2568" s="1"/>
      <c r="CM2568" s="1"/>
      <c r="CN2568" s="1"/>
      <c r="CO2568" s="1"/>
    </row>
    <row r="2569" spans="1:93" ht="30" customHeight="1" x14ac:dyDescent="0.2">
      <c r="A2569" s="1">
        <v>2563</v>
      </c>
      <c r="B2569" s="1" t="s">
        <v>619</v>
      </c>
      <c r="C2569" s="1" t="s">
        <v>620</v>
      </c>
      <c r="D2569" s="1" t="s">
        <v>621</v>
      </c>
      <c r="E2569" s="1" t="s">
        <v>622</v>
      </c>
      <c r="F2569" s="1" t="s">
        <v>74</v>
      </c>
      <c r="G2569" s="1">
        <v>4</v>
      </c>
      <c r="H2569" s="1" t="s">
        <v>341</v>
      </c>
      <c r="I2569" s="1" t="s">
        <v>114</v>
      </c>
      <c r="J2569" s="64">
        <v>280</v>
      </c>
      <c r="K2569" s="76">
        <v>2288540</v>
      </c>
      <c r="L2569" s="29">
        <v>45958</v>
      </c>
      <c r="M2569" s="29" t="s">
        <v>4163</v>
      </c>
      <c r="N2569" s="1" t="s">
        <v>478</v>
      </c>
      <c r="O2569" s="28" t="s">
        <v>225</v>
      </c>
      <c r="P2569" s="1" t="s">
        <v>216</v>
      </c>
      <c r="Q2569" s="76">
        <v>8</v>
      </c>
      <c r="R2569" s="1" t="s">
        <v>538</v>
      </c>
      <c r="T2569" s="1" t="s">
        <v>115</v>
      </c>
      <c r="U2569" s="1"/>
      <c r="V2569" s="1"/>
      <c r="W2569" s="4"/>
      <c r="X2569" s="28"/>
      <c r="Y2569" s="33"/>
      <c r="Z2569" s="33"/>
      <c r="AA2569" s="96"/>
      <c r="AB2569" s="178"/>
      <c r="AC2569" s="33">
        <v>28.2</v>
      </c>
      <c r="AD2569" s="33">
        <v>230</v>
      </c>
      <c r="AE2569" s="33" t="s">
        <v>103</v>
      </c>
      <c r="AF2569" s="33" t="s">
        <v>103</v>
      </c>
      <c r="AG2569" s="33"/>
      <c r="AH2569" s="4"/>
      <c r="AI2569" s="1"/>
      <c r="AJ2569" s="1"/>
      <c r="AK2569" s="1"/>
      <c r="AL2569" s="5"/>
      <c r="AM2569" s="164">
        <f t="shared" si="130"/>
        <v>45961</v>
      </c>
      <c r="AN2569" s="182"/>
      <c r="AO2569" s="183"/>
      <c r="AP2569" s="182"/>
      <c r="AQ2569" s="182"/>
      <c r="AR2569" s="182"/>
      <c r="AS2569" s="182"/>
      <c r="AT2569" s="182"/>
      <c r="AU2569" s="182"/>
      <c r="AV2569" s="182"/>
      <c r="AW2569" s="96"/>
      <c r="AX2569" s="37">
        <f t="shared" ref="AX2569:AX2632" si="132">IF(L2569=0, 0,L2569+7)</f>
        <v>45965</v>
      </c>
      <c r="AY2569" s="183"/>
      <c r="AZ2569" s="183"/>
      <c r="BA2569" s="183"/>
      <c r="BB2569" s="183"/>
      <c r="BC2569" s="183"/>
      <c r="BD2569" s="183"/>
      <c r="BE2569" s="183"/>
      <c r="BF2569" s="183"/>
      <c r="BG2569" s="183"/>
      <c r="BH2569" s="4"/>
      <c r="BI2569" s="1"/>
      <c r="BJ2569" s="1"/>
      <c r="BK2569" s="1"/>
      <c r="BL2569" s="1"/>
      <c r="BM2569" s="1"/>
      <c r="BN2569" s="1"/>
      <c r="BO2569" s="1"/>
      <c r="BP2569" s="1"/>
      <c r="BQ2569" s="1"/>
      <c r="BR2569" s="1"/>
      <c r="BS2569" s="4"/>
      <c r="BT2569" s="37">
        <f t="shared" si="131"/>
        <v>45986</v>
      </c>
      <c r="BU2569" s="232"/>
      <c r="BV2569" s="183"/>
      <c r="BW2569" s="221"/>
      <c r="BX2569" s="183"/>
      <c r="BY2569" s="183"/>
      <c r="BZ2569" s="183"/>
      <c r="CA2569" s="183"/>
      <c r="CB2569" s="183"/>
      <c r="CC2569" s="183"/>
      <c r="CE2569" s="1"/>
      <c r="CF2569" s="1"/>
      <c r="CG2569" s="1"/>
      <c r="CH2569" s="1"/>
      <c r="CI2569" s="1"/>
      <c r="CJ2569" s="1"/>
      <c r="CK2569" s="1"/>
      <c r="CL2569" s="1"/>
      <c r="CM2569" s="1"/>
      <c r="CN2569" s="1"/>
      <c r="CO2569" s="1"/>
    </row>
    <row r="2570" spans="1:93" ht="30" customHeight="1" x14ac:dyDescent="0.2">
      <c r="A2570" s="1">
        <v>2564</v>
      </c>
      <c r="B2570" s="1" t="s">
        <v>619</v>
      </c>
      <c r="C2570" s="1" t="s">
        <v>620</v>
      </c>
      <c r="D2570" s="1" t="s">
        <v>621</v>
      </c>
      <c r="E2570" s="1" t="s">
        <v>622</v>
      </c>
      <c r="F2570" s="1" t="s">
        <v>74</v>
      </c>
      <c r="G2570" s="1">
        <v>4</v>
      </c>
      <c r="H2570" s="1" t="s">
        <v>341</v>
      </c>
      <c r="I2570" s="1" t="s">
        <v>114</v>
      </c>
      <c r="J2570" s="64">
        <v>535</v>
      </c>
      <c r="K2570" s="76">
        <v>2288541</v>
      </c>
      <c r="L2570" s="29">
        <v>45958</v>
      </c>
      <c r="M2570" s="29" t="s">
        <v>4163</v>
      </c>
      <c r="N2570" s="1" t="s">
        <v>478</v>
      </c>
      <c r="O2570" s="28" t="s">
        <v>225</v>
      </c>
      <c r="P2570" s="1" t="s">
        <v>216</v>
      </c>
      <c r="Q2570" s="76">
        <v>12</v>
      </c>
      <c r="R2570" s="1" t="s">
        <v>538</v>
      </c>
      <c r="T2570" s="1" t="s">
        <v>115</v>
      </c>
      <c r="U2570" s="1"/>
      <c r="V2570" s="1"/>
      <c r="W2570" s="4"/>
      <c r="X2570" s="28"/>
      <c r="Y2570" s="33"/>
      <c r="Z2570" s="33"/>
      <c r="AA2570" s="96"/>
      <c r="AB2570" s="178"/>
      <c r="AC2570" s="33">
        <v>27.6</v>
      </c>
      <c r="AD2570" s="33">
        <v>240</v>
      </c>
      <c r="AE2570" s="33" t="s">
        <v>103</v>
      </c>
      <c r="AF2570" s="33" t="s">
        <v>103</v>
      </c>
      <c r="AG2570" s="33"/>
      <c r="AH2570" s="4"/>
      <c r="AI2570" s="1"/>
      <c r="AJ2570" s="1"/>
      <c r="AK2570" s="1"/>
      <c r="AL2570" s="5"/>
      <c r="AM2570" s="164">
        <f t="shared" si="130"/>
        <v>45961</v>
      </c>
      <c r="AN2570" s="182"/>
      <c r="AO2570" s="183"/>
      <c r="AP2570" s="182"/>
      <c r="AQ2570" s="182"/>
      <c r="AR2570" s="182"/>
      <c r="AS2570" s="182"/>
      <c r="AT2570" s="182"/>
      <c r="AU2570" s="182"/>
      <c r="AV2570" s="182"/>
      <c r="AW2570" s="96"/>
      <c r="AX2570" s="37">
        <f t="shared" si="132"/>
        <v>45965</v>
      </c>
      <c r="AY2570" s="183"/>
      <c r="AZ2570" s="183"/>
      <c r="BA2570" s="183"/>
      <c r="BB2570" s="183"/>
      <c r="BC2570" s="183"/>
      <c r="BD2570" s="183"/>
      <c r="BE2570" s="183"/>
      <c r="BF2570" s="183"/>
      <c r="BG2570" s="183"/>
      <c r="BH2570" s="4"/>
      <c r="BI2570" s="1"/>
      <c r="BJ2570" s="1"/>
      <c r="BK2570" s="1"/>
      <c r="BL2570" s="1"/>
      <c r="BM2570" s="1"/>
      <c r="BN2570" s="1"/>
      <c r="BO2570" s="1"/>
      <c r="BP2570" s="1"/>
      <c r="BQ2570" s="1"/>
      <c r="BR2570" s="1"/>
      <c r="BS2570" s="4"/>
      <c r="BT2570" s="37">
        <f t="shared" si="131"/>
        <v>45986</v>
      </c>
      <c r="BU2570" s="232"/>
      <c r="BV2570" s="183"/>
      <c r="BW2570" s="221"/>
      <c r="BX2570" s="183"/>
      <c r="BY2570" s="183"/>
      <c r="BZ2570" s="183"/>
      <c r="CA2570" s="183"/>
      <c r="CB2570" s="183"/>
      <c r="CC2570" s="183"/>
      <c r="CE2570" s="1"/>
      <c r="CF2570" s="1"/>
      <c r="CG2570" s="1"/>
      <c r="CH2570" s="1"/>
      <c r="CI2570" s="1"/>
      <c r="CJ2570" s="1"/>
      <c r="CK2570" s="1"/>
      <c r="CL2570" s="1"/>
      <c r="CM2570" s="1"/>
      <c r="CN2570" s="1"/>
      <c r="CO2570" s="1"/>
    </row>
    <row r="2571" spans="1:93" ht="30" customHeight="1" x14ac:dyDescent="0.2">
      <c r="A2571" s="1">
        <v>2565</v>
      </c>
      <c r="B2571" s="1" t="s">
        <v>619</v>
      </c>
      <c r="C2571" s="1" t="s">
        <v>620</v>
      </c>
      <c r="D2571" s="1" t="s">
        <v>621</v>
      </c>
      <c r="E2571" s="1" t="s">
        <v>622</v>
      </c>
      <c r="F2571" s="1" t="s">
        <v>74</v>
      </c>
      <c r="G2571" s="1">
        <v>4</v>
      </c>
      <c r="H2571" s="1" t="s">
        <v>341</v>
      </c>
      <c r="I2571" s="1" t="s">
        <v>114</v>
      </c>
      <c r="J2571" s="64">
        <v>430</v>
      </c>
      <c r="K2571" s="76">
        <v>2249244</v>
      </c>
      <c r="L2571" s="29">
        <v>45958</v>
      </c>
      <c r="M2571" s="29" t="s">
        <v>4163</v>
      </c>
      <c r="N2571" s="1" t="s">
        <v>478</v>
      </c>
      <c r="O2571" s="28" t="s">
        <v>225</v>
      </c>
      <c r="P2571" s="1" t="s">
        <v>216</v>
      </c>
      <c r="Q2571" s="76">
        <v>10</v>
      </c>
      <c r="R2571" s="1" t="s">
        <v>547</v>
      </c>
      <c r="T2571" s="1" t="s">
        <v>115</v>
      </c>
      <c r="U2571" s="1"/>
      <c r="V2571" s="1"/>
      <c r="W2571" s="4"/>
      <c r="X2571" s="28"/>
      <c r="Y2571" s="33"/>
      <c r="Z2571" s="33"/>
      <c r="AA2571" s="96"/>
      <c r="AB2571" s="178"/>
      <c r="AC2571" s="33">
        <v>24.5</v>
      </c>
      <c r="AD2571" s="33">
        <v>230</v>
      </c>
      <c r="AE2571" s="33" t="s">
        <v>103</v>
      </c>
      <c r="AF2571" s="33" t="s">
        <v>103</v>
      </c>
      <c r="AG2571" s="33"/>
      <c r="AH2571" s="4"/>
      <c r="AI2571" s="1"/>
      <c r="AJ2571" s="1"/>
      <c r="AK2571" s="1"/>
      <c r="AL2571" s="5"/>
      <c r="AM2571" s="164">
        <f t="shared" si="130"/>
        <v>45961</v>
      </c>
      <c r="AN2571" s="182"/>
      <c r="AO2571" s="183"/>
      <c r="AP2571" s="182"/>
      <c r="AQ2571" s="182"/>
      <c r="AR2571" s="182"/>
      <c r="AS2571" s="182"/>
      <c r="AT2571" s="182"/>
      <c r="AU2571" s="182"/>
      <c r="AV2571" s="182"/>
      <c r="AW2571" s="96"/>
      <c r="AX2571" s="37">
        <f t="shared" si="132"/>
        <v>45965</v>
      </c>
      <c r="AY2571" s="183"/>
      <c r="AZ2571" s="183"/>
      <c r="BA2571" s="183"/>
      <c r="BB2571" s="183"/>
      <c r="BC2571" s="183"/>
      <c r="BD2571" s="183"/>
      <c r="BE2571" s="183"/>
      <c r="BF2571" s="183"/>
      <c r="BG2571" s="183"/>
      <c r="BH2571" s="4"/>
      <c r="BI2571" s="1"/>
      <c r="BJ2571" s="1"/>
      <c r="BK2571" s="1"/>
      <c r="BL2571" s="1"/>
      <c r="BM2571" s="1"/>
      <c r="BN2571" s="1"/>
      <c r="BO2571" s="1"/>
      <c r="BP2571" s="1"/>
      <c r="BQ2571" s="1"/>
      <c r="BR2571" s="1"/>
      <c r="BS2571" s="4"/>
      <c r="BT2571" s="37">
        <f t="shared" si="131"/>
        <v>45986</v>
      </c>
      <c r="BU2571" s="232"/>
      <c r="BV2571" s="183"/>
      <c r="BW2571" s="221"/>
      <c r="BX2571" s="183"/>
      <c r="BY2571" s="183"/>
      <c r="BZ2571" s="183"/>
      <c r="CA2571" s="183"/>
      <c r="CB2571" s="183"/>
      <c r="CC2571" s="183"/>
      <c r="CE2571" s="1"/>
      <c r="CF2571" s="1"/>
      <c r="CG2571" s="1"/>
      <c r="CH2571" s="1"/>
      <c r="CI2571" s="1"/>
      <c r="CJ2571" s="1"/>
      <c r="CK2571" s="1"/>
      <c r="CL2571" s="1"/>
      <c r="CM2571" s="1"/>
      <c r="CN2571" s="1"/>
      <c r="CO2571" s="1"/>
    </row>
    <row r="2572" spans="1:93" ht="30" customHeight="1" x14ac:dyDescent="0.2">
      <c r="A2572" s="1">
        <v>2566</v>
      </c>
      <c r="B2572" s="1" t="s">
        <v>619</v>
      </c>
      <c r="C2572" s="1" t="s">
        <v>620</v>
      </c>
      <c r="D2572" s="1" t="s">
        <v>621</v>
      </c>
      <c r="E2572" s="1" t="s">
        <v>622</v>
      </c>
      <c r="F2572" s="1" t="s">
        <v>74</v>
      </c>
      <c r="G2572" s="1">
        <v>4</v>
      </c>
      <c r="H2572" s="1" t="s">
        <v>341</v>
      </c>
      <c r="I2572" s="1" t="s">
        <v>114</v>
      </c>
      <c r="J2572" s="64">
        <v>431</v>
      </c>
      <c r="K2572" s="76">
        <v>2249245</v>
      </c>
      <c r="L2572" s="29">
        <v>45958</v>
      </c>
      <c r="M2572" s="29" t="s">
        <v>4163</v>
      </c>
      <c r="N2572" s="1" t="s">
        <v>478</v>
      </c>
      <c r="O2572" s="28" t="s">
        <v>225</v>
      </c>
      <c r="P2572" s="1" t="s">
        <v>216</v>
      </c>
      <c r="Q2572" s="76">
        <v>9</v>
      </c>
      <c r="R2572" s="1" t="s">
        <v>547</v>
      </c>
      <c r="T2572" s="1" t="s">
        <v>115</v>
      </c>
      <c r="U2572" s="1"/>
      <c r="V2572" s="1"/>
      <c r="W2572" s="4"/>
      <c r="X2572" s="28"/>
      <c r="Y2572" s="33"/>
      <c r="Z2572" s="33"/>
      <c r="AA2572" s="96"/>
      <c r="AB2572" s="178"/>
      <c r="AC2572" s="33">
        <v>24</v>
      </c>
      <c r="AD2572" s="33">
        <v>200</v>
      </c>
      <c r="AE2572" s="33" t="s">
        <v>103</v>
      </c>
      <c r="AF2572" s="33" t="s">
        <v>103</v>
      </c>
      <c r="AG2572" s="33"/>
      <c r="AH2572" s="4"/>
      <c r="AI2572" s="1"/>
      <c r="AJ2572" s="1"/>
      <c r="AK2572" s="1"/>
      <c r="AL2572" s="5"/>
      <c r="AM2572" s="164">
        <f t="shared" si="130"/>
        <v>45961</v>
      </c>
      <c r="AN2572" s="182"/>
      <c r="AO2572" s="183"/>
      <c r="AP2572" s="182"/>
      <c r="AQ2572" s="182"/>
      <c r="AR2572" s="182"/>
      <c r="AS2572" s="182"/>
      <c r="AT2572" s="182"/>
      <c r="AU2572" s="182"/>
      <c r="AV2572" s="182"/>
      <c r="AW2572" s="96"/>
      <c r="AX2572" s="37">
        <f t="shared" si="132"/>
        <v>45965</v>
      </c>
      <c r="AY2572" s="183"/>
      <c r="AZ2572" s="183"/>
      <c r="BA2572" s="183"/>
      <c r="BB2572" s="183"/>
      <c r="BC2572" s="183"/>
      <c r="BD2572" s="183"/>
      <c r="BE2572" s="183"/>
      <c r="BF2572" s="183"/>
      <c r="BG2572" s="183"/>
      <c r="BH2572" s="4"/>
      <c r="BI2572" s="1"/>
      <c r="BJ2572" s="1"/>
      <c r="BK2572" s="1"/>
      <c r="BL2572" s="1"/>
      <c r="BM2572" s="1"/>
      <c r="BN2572" s="1"/>
      <c r="BO2572" s="1"/>
      <c r="BP2572" s="1"/>
      <c r="BQ2572" s="1"/>
      <c r="BR2572" s="1"/>
      <c r="BS2572" s="4"/>
      <c r="BT2572" s="37">
        <f t="shared" si="131"/>
        <v>45986</v>
      </c>
      <c r="BU2572" s="232"/>
      <c r="BV2572" s="183"/>
      <c r="BW2572" s="221"/>
      <c r="BX2572" s="183"/>
      <c r="BY2572" s="183"/>
      <c r="BZ2572" s="183"/>
      <c r="CA2572" s="183"/>
      <c r="CB2572" s="183"/>
      <c r="CC2572" s="183"/>
      <c r="CE2572" s="1"/>
      <c r="CF2572" s="1"/>
      <c r="CG2572" s="1"/>
      <c r="CH2572" s="1"/>
      <c r="CI2572" s="1"/>
      <c r="CJ2572" s="1"/>
      <c r="CK2572" s="1"/>
      <c r="CL2572" s="1"/>
      <c r="CM2572" s="1"/>
      <c r="CN2572" s="1"/>
      <c r="CO2572" s="1"/>
    </row>
    <row r="2573" spans="1:93" ht="30" customHeight="1" x14ac:dyDescent="0.2">
      <c r="A2573" s="1">
        <v>2567</v>
      </c>
      <c r="B2573" s="1" t="s">
        <v>619</v>
      </c>
      <c r="C2573" s="1" t="s">
        <v>620</v>
      </c>
      <c r="D2573" s="1" t="s">
        <v>621</v>
      </c>
      <c r="E2573" s="1" t="s">
        <v>622</v>
      </c>
      <c r="F2573" s="1" t="s">
        <v>74</v>
      </c>
      <c r="G2573" s="1">
        <v>4</v>
      </c>
      <c r="H2573" s="1" t="s">
        <v>341</v>
      </c>
      <c r="I2573" s="1" t="s">
        <v>114</v>
      </c>
      <c r="J2573" s="64">
        <v>389</v>
      </c>
      <c r="K2573" s="76">
        <v>2249246</v>
      </c>
      <c r="L2573" s="29">
        <v>45958</v>
      </c>
      <c r="M2573" s="29" t="s">
        <v>4163</v>
      </c>
      <c r="N2573" s="1" t="s">
        <v>478</v>
      </c>
      <c r="O2573" s="28" t="s">
        <v>225</v>
      </c>
      <c r="P2573" s="1" t="s">
        <v>216</v>
      </c>
      <c r="Q2573" s="76">
        <v>10</v>
      </c>
      <c r="R2573" s="1" t="s">
        <v>547</v>
      </c>
      <c r="T2573" s="1" t="s">
        <v>115</v>
      </c>
      <c r="U2573" s="1"/>
      <c r="V2573" s="1"/>
      <c r="W2573" s="4"/>
      <c r="X2573" s="28"/>
      <c r="Y2573" s="33"/>
      <c r="Z2573" s="33"/>
      <c r="AA2573" s="96"/>
      <c r="AB2573" s="178"/>
      <c r="AC2573" s="33">
        <v>22.5</v>
      </c>
      <c r="AD2573" s="33">
        <v>220</v>
      </c>
      <c r="AE2573" s="33" t="s">
        <v>103</v>
      </c>
      <c r="AF2573" s="33" t="s">
        <v>103</v>
      </c>
      <c r="AG2573" s="33"/>
      <c r="AH2573" s="4"/>
      <c r="AI2573" s="1"/>
      <c r="AJ2573" s="1"/>
      <c r="AK2573" s="1"/>
      <c r="AL2573" s="5"/>
      <c r="AM2573" s="164">
        <f t="shared" si="130"/>
        <v>45961</v>
      </c>
      <c r="AN2573" s="182"/>
      <c r="AO2573" s="183"/>
      <c r="AP2573" s="182"/>
      <c r="AQ2573" s="182"/>
      <c r="AR2573" s="182"/>
      <c r="AS2573" s="182"/>
      <c r="AT2573" s="182"/>
      <c r="AU2573" s="182"/>
      <c r="AV2573" s="182"/>
      <c r="AW2573" s="96"/>
      <c r="AX2573" s="37">
        <f t="shared" si="132"/>
        <v>45965</v>
      </c>
      <c r="AY2573" s="183"/>
      <c r="AZ2573" s="183"/>
      <c r="BA2573" s="183"/>
      <c r="BB2573" s="183"/>
      <c r="BC2573" s="183"/>
      <c r="BD2573" s="183"/>
      <c r="BE2573" s="183"/>
      <c r="BF2573" s="183"/>
      <c r="BG2573" s="183"/>
      <c r="BH2573" s="4"/>
      <c r="BI2573" s="1"/>
      <c r="BJ2573" s="1"/>
      <c r="BK2573" s="1"/>
      <c r="BL2573" s="1"/>
      <c r="BM2573" s="1"/>
      <c r="BN2573" s="1"/>
      <c r="BO2573" s="1"/>
      <c r="BP2573" s="1"/>
      <c r="BQ2573" s="1"/>
      <c r="BR2573" s="1"/>
      <c r="BS2573" s="4"/>
      <c r="BT2573" s="37">
        <f t="shared" si="131"/>
        <v>45986</v>
      </c>
      <c r="BU2573" s="232"/>
      <c r="BV2573" s="183"/>
      <c r="BW2573" s="221"/>
      <c r="BX2573" s="183"/>
      <c r="BY2573" s="183"/>
      <c r="BZ2573" s="183"/>
      <c r="CA2573" s="183"/>
      <c r="CB2573" s="183"/>
      <c r="CC2573" s="183"/>
      <c r="CE2573" s="1"/>
      <c r="CF2573" s="1"/>
      <c r="CG2573" s="1"/>
      <c r="CH2573" s="1"/>
      <c r="CI2573" s="1"/>
      <c r="CJ2573" s="1"/>
      <c r="CK2573" s="1"/>
      <c r="CL2573" s="1"/>
      <c r="CM2573" s="1"/>
      <c r="CN2573" s="1"/>
      <c r="CO2573" s="1"/>
    </row>
    <row r="2574" spans="1:93" ht="30" customHeight="1" x14ac:dyDescent="0.2">
      <c r="A2574" s="1">
        <v>2568</v>
      </c>
      <c r="B2574" s="1" t="s">
        <v>619</v>
      </c>
      <c r="C2574" s="1" t="s">
        <v>620</v>
      </c>
      <c r="D2574" s="1" t="s">
        <v>621</v>
      </c>
      <c r="E2574" s="1" t="s">
        <v>622</v>
      </c>
      <c r="F2574" s="1" t="s">
        <v>74</v>
      </c>
      <c r="G2574" s="1">
        <v>4</v>
      </c>
      <c r="H2574" s="1" t="s">
        <v>341</v>
      </c>
      <c r="I2574" s="1" t="s">
        <v>114</v>
      </c>
      <c r="J2574" s="64">
        <v>391</v>
      </c>
      <c r="K2574" s="76">
        <v>2249247</v>
      </c>
      <c r="L2574" s="29">
        <v>45958</v>
      </c>
      <c r="M2574" s="29" t="s">
        <v>4163</v>
      </c>
      <c r="N2574" s="1" t="s">
        <v>478</v>
      </c>
      <c r="O2574" s="28" t="s">
        <v>225</v>
      </c>
      <c r="P2574" s="1" t="s">
        <v>216</v>
      </c>
      <c r="Q2574" s="76">
        <v>9.5</v>
      </c>
      <c r="R2574" s="1" t="s">
        <v>547</v>
      </c>
      <c r="T2574" s="1" t="s">
        <v>115</v>
      </c>
      <c r="U2574" s="1"/>
      <c r="V2574" s="1"/>
      <c r="W2574" s="4"/>
      <c r="X2574" s="28"/>
      <c r="Y2574" s="33"/>
      <c r="Z2574" s="33"/>
      <c r="AA2574" s="96"/>
      <c r="AB2574" s="178"/>
      <c r="AC2574" s="33">
        <v>22.5</v>
      </c>
      <c r="AD2574" s="33">
        <v>235</v>
      </c>
      <c r="AE2574" s="33" t="s">
        <v>103</v>
      </c>
      <c r="AF2574" s="33" t="s">
        <v>103</v>
      </c>
      <c r="AG2574" s="33"/>
      <c r="AH2574" s="4"/>
      <c r="AI2574" s="1"/>
      <c r="AJ2574" s="1"/>
      <c r="AK2574" s="1"/>
      <c r="AL2574" s="5"/>
      <c r="AM2574" s="164">
        <f t="shared" si="130"/>
        <v>45961</v>
      </c>
      <c r="AN2574" s="182"/>
      <c r="AO2574" s="183"/>
      <c r="AP2574" s="182"/>
      <c r="AQ2574" s="182"/>
      <c r="AR2574" s="182"/>
      <c r="AS2574" s="182"/>
      <c r="AT2574" s="182"/>
      <c r="AU2574" s="182"/>
      <c r="AV2574" s="182"/>
      <c r="AW2574" s="96"/>
      <c r="AX2574" s="37">
        <f t="shared" si="132"/>
        <v>45965</v>
      </c>
      <c r="AY2574" s="183"/>
      <c r="AZ2574" s="183"/>
      <c r="BA2574" s="183"/>
      <c r="BB2574" s="183"/>
      <c r="BC2574" s="183"/>
      <c r="BD2574" s="183"/>
      <c r="BE2574" s="183"/>
      <c r="BF2574" s="183"/>
      <c r="BG2574" s="183"/>
      <c r="BH2574" s="4"/>
      <c r="BI2574" s="1"/>
      <c r="BJ2574" s="1"/>
      <c r="BK2574" s="1"/>
      <c r="BL2574" s="1"/>
      <c r="BM2574" s="1"/>
      <c r="BN2574" s="1"/>
      <c r="BO2574" s="1"/>
      <c r="BP2574" s="1"/>
      <c r="BQ2574" s="1"/>
      <c r="BR2574" s="1"/>
      <c r="BS2574" s="4"/>
      <c r="BT2574" s="37">
        <f t="shared" si="131"/>
        <v>45986</v>
      </c>
      <c r="BU2574" s="232"/>
      <c r="BV2574" s="183"/>
      <c r="BW2574" s="221"/>
      <c r="BX2574" s="183"/>
      <c r="BY2574" s="183"/>
      <c r="BZ2574" s="183"/>
      <c r="CA2574" s="183"/>
      <c r="CB2574" s="183"/>
      <c r="CC2574" s="183"/>
      <c r="CE2574" s="1"/>
      <c r="CF2574" s="1"/>
      <c r="CG2574" s="1"/>
      <c r="CH2574" s="1"/>
      <c r="CI2574" s="1"/>
      <c r="CJ2574" s="1"/>
      <c r="CK2574" s="1"/>
      <c r="CL2574" s="1"/>
      <c r="CM2574" s="1"/>
      <c r="CN2574" s="1"/>
      <c r="CO2574" s="1"/>
    </row>
    <row r="2575" spans="1:93" ht="30" customHeight="1" x14ac:dyDescent="0.2">
      <c r="A2575" s="1">
        <v>2569</v>
      </c>
      <c r="B2575" s="1" t="s">
        <v>619</v>
      </c>
      <c r="C2575" s="1" t="s">
        <v>620</v>
      </c>
      <c r="D2575" s="1" t="s">
        <v>621</v>
      </c>
      <c r="E2575" s="1" t="s">
        <v>622</v>
      </c>
      <c r="F2575" s="1" t="s">
        <v>74</v>
      </c>
      <c r="G2575" s="1">
        <v>4</v>
      </c>
      <c r="H2575" s="1" t="s">
        <v>341</v>
      </c>
      <c r="I2575" s="1" t="s">
        <v>114</v>
      </c>
      <c r="J2575" s="64">
        <v>438</v>
      </c>
      <c r="K2575" s="76">
        <v>2249248</v>
      </c>
      <c r="L2575" s="29">
        <v>45958</v>
      </c>
      <c r="M2575" s="29" t="s">
        <v>4163</v>
      </c>
      <c r="N2575" s="1" t="s">
        <v>478</v>
      </c>
      <c r="O2575" s="28" t="s">
        <v>225</v>
      </c>
      <c r="P2575" s="1" t="s">
        <v>216</v>
      </c>
      <c r="Q2575" s="76">
        <v>9</v>
      </c>
      <c r="R2575" s="1" t="s">
        <v>547</v>
      </c>
      <c r="T2575" s="1" t="s">
        <v>115</v>
      </c>
      <c r="U2575" s="1"/>
      <c r="V2575" s="1"/>
      <c r="W2575" s="4"/>
      <c r="X2575" s="28"/>
      <c r="Y2575" s="33"/>
      <c r="Z2575" s="33"/>
      <c r="AA2575" s="96"/>
      <c r="AB2575" s="178"/>
      <c r="AC2575" s="33">
        <v>23.5</v>
      </c>
      <c r="AD2575" s="33">
        <v>220</v>
      </c>
      <c r="AE2575" s="33" t="s">
        <v>103</v>
      </c>
      <c r="AF2575" s="33" t="s">
        <v>103</v>
      </c>
      <c r="AG2575" s="33"/>
      <c r="AH2575" s="4"/>
      <c r="AI2575" s="1"/>
      <c r="AJ2575" s="1"/>
      <c r="AK2575" s="1"/>
      <c r="AL2575" s="5"/>
      <c r="AM2575" s="164">
        <f t="shared" si="130"/>
        <v>45961</v>
      </c>
      <c r="AN2575" s="182"/>
      <c r="AO2575" s="183"/>
      <c r="AP2575" s="182"/>
      <c r="AQ2575" s="182"/>
      <c r="AR2575" s="182"/>
      <c r="AS2575" s="182"/>
      <c r="AT2575" s="182"/>
      <c r="AU2575" s="182"/>
      <c r="AV2575" s="182"/>
      <c r="AW2575" s="96"/>
      <c r="AX2575" s="37">
        <f t="shared" si="132"/>
        <v>45965</v>
      </c>
      <c r="AY2575" s="183"/>
      <c r="AZ2575" s="183"/>
      <c r="BA2575" s="183"/>
      <c r="BB2575" s="183"/>
      <c r="BC2575" s="183"/>
      <c r="BD2575" s="183"/>
      <c r="BE2575" s="183"/>
      <c r="BF2575" s="183"/>
      <c r="BG2575" s="183"/>
      <c r="BH2575" s="4"/>
      <c r="BI2575" s="1"/>
      <c r="BJ2575" s="1"/>
      <c r="BK2575" s="1"/>
      <c r="BL2575" s="1"/>
      <c r="BM2575" s="1"/>
      <c r="BN2575" s="1"/>
      <c r="BO2575" s="1"/>
      <c r="BP2575" s="1"/>
      <c r="BQ2575" s="1"/>
      <c r="BR2575" s="1"/>
      <c r="BS2575" s="4"/>
      <c r="BT2575" s="37">
        <f t="shared" si="131"/>
        <v>45986</v>
      </c>
      <c r="BU2575" s="232"/>
      <c r="BV2575" s="183"/>
      <c r="BW2575" s="221"/>
      <c r="BX2575" s="183"/>
      <c r="BY2575" s="183"/>
      <c r="BZ2575" s="183"/>
      <c r="CA2575" s="183"/>
      <c r="CB2575" s="183"/>
      <c r="CC2575" s="183"/>
      <c r="CE2575" s="1"/>
      <c r="CF2575" s="1"/>
      <c r="CG2575" s="1"/>
      <c r="CH2575" s="1"/>
      <c r="CI2575" s="1"/>
      <c r="CJ2575" s="1"/>
      <c r="CK2575" s="1"/>
      <c r="CL2575" s="1"/>
      <c r="CM2575" s="1"/>
      <c r="CN2575" s="1"/>
      <c r="CO2575" s="1"/>
    </row>
    <row r="2576" spans="1:93" ht="30" customHeight="1" x14ac:dyDescent="0.2">
      <c r="A2576" s="1">
        <v>2570</v>
      </c>
      <c r="B2576" s="1" t="s">
        <v>619</v>
      </c>
      <c r="C2576" s="1" t="s">
        <v>620</v>
      </c>
      <c r="D2576" s="1" t="s">
        <v>621</v>
      </c>
      <c r="E2576" s="1" t="s">
        <v>622</v>
      </c>
      <c r="F2576" s="1" t="s">
        <v>74</v>
      </c>
      <c r="G2576" s="1">
        <v>4</v>
      </c>
      <c r="H2576" s="1" t="s">
        <v>341</v>
      </c>
      <c r="I2576" s="1" t="s">
        <v>114</v>
      </c>
      <c r="J2576" s="64">
        <v>436</v>
      </c>
      <c r="K2576" s="76">
        <v>2249249</v>
      </c>
      <c r="L2576" s="29">
        <v>45958</v>
      </c>
      <c r="M2576" s="29" t="s">
        <v>4163</v>
      </c>
      <c r="N2576" s="1" t="s">
        <v>478</v>
      </c>
      <c r="O2576" s="28" t="s">
        <v>225</v>
      </c>
      <c r="P2576" s="1" t="s">
        <v>216</v>
      </c>
      <c r="Q2576" s="76">
        <v>10</v>
      </c>
      <c r="R2576" s="1" t="s">
        <v>547</v>
      </c>
      <c r="T2576" s="1" t="s">
        <v>115</v>
      </c>
      <c r="U2576" s="1"/>
      <c r="V2576" s="1"/>
      <c r="W2576" s="4"/>
      <c r="X2576" s="28"/>
      <c r="Y2576" s="33"/>
      <c r="Z2576" s="33"/>
      <c r="AA2576" s="96"/>
      <c r="AB2576" s="178"/>
      <c r="AC2576" s="33">
        <v>23.5</v>
      </c>
      <c r="AD2576" s="33">
        <v>210</v>
      </c>
      <c r="AE2576" s="33" t="s">
        <v>103</v>
      </c>
      <c r="AF2576" s="33" t="s">
        <v>103</v>
      </c>
      <c r="AG2576" s="33"/>
      <c r="AH2576" s="4"/>
      <c r="AI2576" s="1"/>
      <c r="AJ2576" s="1"/>
      <c r="AK2576" s="1"/>
      <c r="AL2576" s="5"/>
      <c r="AM2576" s="164">
        <f t="shared" si="130"/>
        <v>45961</v>
      </c>
      <c r="AN2576" s="182"/>
      <c r="AO2576" s="183"/>
      <c r="AP2576" s="182"/>
      <c r="AQ2576" s="182"/>
      <c r="AR2576" s="182"/>
      <c r="AS2576" s="182"/>
      <c r="AT2576" s="182"/>
      <c r="AU2576" s="182"/>
      <c r="AV2576" s="182"/>
      <c r="AW2576" s="96"/>
      <c r="AX2576" s="37">
        <f t="shared" si="132"/>
        <v>45965</v>
      </c>
      <c r="AY2576" s="183"/>
      <c r="AZ2576" s="183"/>
      <c r="BA2576" s="183"/>
      <c r="BB2576" s="183"/>
      <c r="BC2576" s="183"/>
      <c r="BD2576" s="183"/>
      <c r="BE2576" s="183"/>
      <c r="BF2576" s="183"/>
      <c r="BG2576" s="183"/>
      <c r="BH2576" s="4"/>
      <c r="BI2576" s="1"/>
      <c r="BJ2576" s="1"/>
      <c r="BK2576" s="1"/>
      <c r="BL2576" s="1"/>
      <c r="BM2576" s="1"/>
      <c r="BN2576" s="1"/>
      <c r="BO2576" s="1"/>
      <c r="BP2576" s="1"/>
      <c r="BQ2576" s="1"/>
      <c r="BR2576" s="1"/>
      <c r="BS2576" s="4"/>
      <c r="BT2576" s="37">
        <f t="shared" si="131"/>
        <v>45986</v>
      </c>
      <c r="BU2576" s="232"/>
      <c r="BV2576" s="183"/>
      <c r="BW2576" s="221"/>
      <c r="BX2576" s="183"/>
      <c r="BY2576" s="183"/>
      <c r="BZ2576" s="183"/>
      <c r="CA2576" s="183"/>
      <c r="CB2576" s="183"/>
      <c r="CC2576" s="183"/>
      <c r="CE2576" s="1"/>
      <c r="CF2576" s="1"/>
      <c r="CG2576" s="1"/>
      <c r="CH2576" s="1"/>
      <c r="CI2576" s="1"/>
      <c r="CJ2576" s="1"/>
      <c r="CK2576" s="1"/>
      <c r="CL2576" s="1"/>
      <c r="CM2576" s="1"/>
      <c r="CN2576" s="1"/>
      <c r="CO2576" s="1"/>
    </row>
    <row r="2577" spans="1:93" ht="30" customHeight="1" x14ac:dyDescent="0.2">
      <c r="A2577" s="1">
        <v>2571</v>
      </c>
      <c r="B2577" s="1" t="s">
        <v>619</v>
      </c>
      <c r="C2577" s="1" t="s">
        <v>620</v>
      </c>
      <c r="D2577" s="1" t="s">
        <v>621</v>
      </c>
      <c r="E2577" s="1" t="s">
        <v>622</v>
      </c>
      <c r="F2577" s="1" t="s">
        <v>74</v>
      </c>
      <c r="G2577" s="1">
        <v>4</v>
      </c>
      <c r="H2577" s="1" t="s">
        <v>341</v>
      </c>
      <c r="I2577" s="1" t="s">
        <v>114</v>
      </c>
      <c r="J2577" s="64">
        <v>414</v>
      </c>
      <c r="K2577" s="76">
        <v>2249250</v>
      </c>
      <c r="L2577" s="29">
        <v>45958</v>
      </c>
      <c r="M2577" s="29" t="s">
        <v>4163</v>
      </c>
      <c r="N2577" s="1" t="s">
        <v>478</v>
      </c>
      <c r="O2577" s="28" t="s">
        <v>225</v>
      </c>
      <c r="P2577" s="1" t="s">
        <v>216</v>
      </c>
      <c r="Q2577" s="76">
        <v>9.5</v>
      </c>
      <c r="R2577" s="1" t="s">
        <v>547</v>
      </c>
      <c r="T2577" s="1" t="s">
        <v>115</v>
      </c>
      <c r="U2577" s="1"/>
      <c r="V2577" s="1"/>
      <c r="W2577" s="4"/>
      <c r="X2577" s="28"/>
      <c r="Y2577" s="33"/>
      <c r="Z2577" s="33"/>
      <c r="AA2577" s="96"/>
      <c r="AB2577" s="178"/>
      <c r="AC2577" s="33">
        <v>22</v>
      </c>
      <c r="AD2577" s="33">
        <v>240</v>
      </c>
      <c r="AE2577" s="33" t="s">
        <v>103</v>
      </c>
      <c r="AF2577" s="33" t="s">
        <v>103</v>
      </c>
      <c r="AG2577" s="33"/>
      <c r="AH2577" s="4"/>
      <c r="AI2577" s="1"/>
      <c r="AJ2577" s="1"/>
      <c r="AK2577" s="1"/>
      <c r="AL2577" s="5"/>
      <c r="AM2577" s="164">
        <f t="shared" si="130"/>
        <v>45961</v>
      </c>
      <c r="AN2577" s="182"/>
      <c r="AO2577" s="183"/>
      <c r="AP2577" s="182"/>
      <c r="AQ2577" s="182"/>
      <c r="AR2577" s="182"/>
      <c r="AS2577" s="182"/>
      <c r="AT2577" s="182"/>
      <c r="AU2577" s="182"/>
      <c r="AV2577" s="182"/>
      <c r="AW2577" s="96"/>
      <c r="AX2577" s="37">
        <f t="shared" si="132"/>
        <v>45965</v>
      </c>
      <c r="AY2577" s="183"/>
      <c r="AZ2577" s="183"/>
      <c r="BA2577" s="183"/>
      <c r="BB2577" s="183"/>
      <c r="BC2577" s="183"/>
      <c r="BD2577" s="183"/>
      <c r="BE2577" s="183"/>
      <c r="BF2577" s="183"/>
      <c r="BG2577" s="183"/>
      <c r="BH2577" s="4"/>
      <c r="BI2577" s="1"/>
      <c r="BJ2577" s="1"/>
      <c r="BK2577" s="1"/>
      <c r="BL2577" s="1"/>
      <c r="BM2577" s="1"/>
      <c r="BN2577" s="1"/>
      <c r="BO2577" s="1"/>
      <c r="BP2577" s="1"/>
      <c r="BQ2577" s="1"/>
      <c r="BR2577" s="1"/>
      <c r="BS2577" s="4"/>
      <c r="BT2577" s="37">
        <f t="shared" si="131"/>
        <v>45986</v>
      </c>
      <c r="BU2577" s="232"/>
      <c r="BV2577" s="183"/>
      <c r="BW2577" s="221"/>
      <c r="BX2577" s="183"/>
      <c r="BY2577" s="183"/>
      <c r="BZ2577" s="183"/>
      <c r="CA2577" s="183"/>
      <c r="CB2577" s="183"/>
      <c r="CC2577" s="183"/>
      <c r="CE2577" s="1"/>
      <c r="CF2577" s="1"/>
      <c r="CG2577" s="1"/>
      <c r="CH2577" s="1"/>
      <c r="CI2577" s="1"/>
      <c r="CJ2577" s="1"/>
      <c r="CK2577" s="1"/>
      <c r="CL2577" s="1"/>
      <c r="CM2577" s="1"/>
      <c r="CN2577" s="1"/>
      <c r="CO2577" s="1"/>
    </row>
    <row r="2578" spans="1:93" ht="30" customHeight="1" x14ac:dyDescent="0.2">
      <c r="A2578" s="1">
        <v>2572</v>
      </c>
      <c r="B2578" s="1" t="s">
        <v>619</v>
      </c>
      <c r="C2578" s="1" t="s">
        <v>620</v>
      </c>
      <c r="D2578" s="1" t="s">
        <v>621</v>
      </c>
      <c r="E2578" s="1" t="s">
        <v>622</v>
      </c>
      <c r="F2578" s="1" t="s">
        <v>74</v>
      </c>
      <c r="G2578" s="1">
        <v>4</v>
      </c>
      <c r="H2578" s="1" t="s">
        <v>341</v>
      </c>
      <c r="I2578" s="1" t="s">
        <v>114</v>
      </c>
      <c r="J2578" s="64">
        <v>394</v>
      </c>
      <c r="K2578" s="76">
        <v>2249252</v>
      </c>
      <c r="L2578" s="29">
        <v>45958</v>
      </c>
      <c r="M2578" s="29" t="s">
        <v>4163</v>
      </c>
      <c r="N2578" s="1" t="s">
        <v>478</v>
      </c>
      <c r="O2578" s="28" t="s">
        <v>225</v>
      </c>
      <c r="P2578" s="1" t="s">
        <v>216</v>
      </c>
      <c r="Q2578" s="76">
        <v>10</v>
      </c>
      <c r="R2578" s="1" t="s">
        <v>547</v>
      </c>
      <c r="S2578" s="1">
        <v>6</v>
      </c>
      <c r="T2578" s="1" t="s">
        <v>115</v>
      </c>
      <c r="U2578" s="1"/>
      <c r="V2578" s="1"/>
      <c r="W2578" s="4"/>
      <c r="X2578" s="28"/>
      <c r="Y2578" s="33"/>
      <c r="Z2578" s="33"/>
      <c r="AA2578" s="96"/>
      <c r="AB2578" s="178"/>
      <c r="AC2578" s="33">
        <v>22</v>
      </c>
      <c r="AD2578" s="33">
        <v>215</v>
      </c>
      <c r="AE2578" s="33" t="s">
        <v>103</v>
      </c>
      <c r="AF2578" s="33" t="s">
        <v>103</v>
      </c>
      <c r="AG2578" s="33"/>
      <c r="AH2578" s="4"/>
      <c r="AI2578" s="1"/>
      <c r="AJ2578" s="1"/>
      <c r="AK2578" s="1"/>
      <c r="AL2578" s="5"/>
      <c r="AM2578" s="164">
        <f t="shared" si="130"/>
        <v>45961</v>
      </c>
      <c r="AN2578" s="182"/>
      <c r="AO2578" s="183"/>
      <c r="AP2578" s="182"/>
      <c r="AQ2578" s="182"/>
      <c r="AR2578" s="182"/>
      <c r="AS2578" s="182"/>
      <c r="AT2578" s="182"/>
      <c r="AU2578" s="182"/>
      <c r="AV2578" s="182"/>
      <c r="AW2578" s="96"/>
      <c r="AX2578" s="37">
        <f t="shared" si="132"/>
        <v>45965</v>
      </c>
      <c r="AY2578" s="183"/>
      <c r="AZ2578" s="183"/>
      <c r="BA2578" s="183"/>
      <c r="BB2578" s="183"/>
      <c r="BC2578" s="183"/>
      <c r="BD2578" s="183"/>
      <c r="BE2578" s="183"/>
      <c r="BF2578" s="183"/>
      <c r="BG2578" s="183"/>
      <c r="BH2578" s="4"/>
      <c r="BI2578" s="1"/>
      <c r="BJ2578" s="1"/>
      <c r="BK2578" s="1"/>
      <c r="BL2578" s="1"/>
      <c r="BM2578" s="1"/>
      <c r="BN2578" s="1"/>
      <c r="BO2578" s="1"/>
      <c r="BP2578" s="1"/>
      <c r="BQ2578" s="1"/>
      <c r="BR2578" s="1"/>
      <c r="BS2578" s="4"/>
      <c r="BT2578" s="37">
        <f t="shared" si="131"/>
        <v>45986</v>
      </c>
      <c r="BU2578" s="232"/>
      <c r="BV2578" s="183"/>
      <c r="BW2578" s="221"/>
      <c r="BX2578" s="183"/>
      <c r="BY2578" s="183"/>
      <c r="BZ2578" s="183"/>
      <c r="CA2578" s="183"/>
      <c r="CB2578" s="183"/>
      <c r="CC2578" s="183"/>
      <c r="CE2578" s="1"/>
      <c r="CF2578" s="1"/>
      <c r="CG2578" s="1"/>
      <c r="CH2578" s="1"/>
      <c r="CI2578" s="1"/>
      <c r="CJ2578" s="1"/>
      <c r="CK2578" s="1"/>
      <c r="CL2578" s="1"/>
      <c r="CM2578" s="1"/>
      <c r="CN2578" s="1"/>
      <c r="CO2578" s="1"/>
    </row>
    <row r="2579" spans="1:93" ht="30" customHeight="1" x14ac:dyDescent="0.2">
      <c r="A2579" s="1">
        <v>2573</v>
      </c>
      <c r="B2579" s="1" t="s">
        <v>619</v>
      </c>
      <c r="C2579" s="1" t="s">
        <v>620</v>
      </c>
      <c r="D2579" s="1" t="s">
        <v>621</v>
      </c>
      <c r="E2579" s="1" t="s">
        <v>622</v>
      </c>
      <c r="F2579" s="1" t="s">
        <v>74</v>
      </c>
      <c r="G2579" s="1">
        <v>4</v>
      </c>
      <c r="H2579" s="1" t="s">
        <v>341</v>
      </c>
      <c r="I2579" s="1" t="s">
        <v>114</v>
      </c>
      <c r="J2579" s="64">
        <v>431</v>
      </c>
      <c r="K2579" s="76">
        <v>2249253</v>
      </c>
      <c r="L2579" s="29">
        <v>45958</v>
      </c>
      <c r="M2579" s="29" t="s">
        <v>4163</v>
      </c>
      <c r="N2579" s="1" t="s">
        <v>478</v>
      </c>
      <c r="O2579" s="28" t="s">
        <v>225</v>
      </c>
      <c r="P2579" s="1" t="s">
        <v>216</v>
      </c>
      <c r="Q2579" s="76">
        <v>9</v>
      </c>
      <c r="R2579" s="1" t="s">
        <v>547</v>
      </c>
      <c r="T2579" s="1" t="s">
        <v>115</v>
      </c>
      <c r="U2579" s="1"/>
      <c r="V2579" s="1"/>
      <c r="W2579" s="4"/>
      <c r="X2579" s="28"/>
      <c r="Y2579" s="33"/>
      <c r="Z2579" s="33"/>
      <c r="AA2579" s="96"/>
      <c r="AB2579" s="179"/>
      <c r="AC2579" s="33">
        <v>21</v>
      </c>
      <c r="AD2579" s="33">
        <v>230</v>
      </c>
      <c r="AE2579" s="33" t="s">
        <v>103</v>
      </c>
      <c r="AF2579" s="33" t="s">
        <v>103</v>
      </c>
      <c r="AG2579" s="33"/>
      <c r="AH2579" s="4"/>
      <c r="AI2579" s="1"/>
      <c r="AJ2579" s="1"/>
      <c r="AK2579" s="1"/>
      <c r="AL2579" s="5"/>
      <c r="AM2579" s="164">
        <f t="shared" si="130"/>
        <v>45961</v>
      </c>
      <c r="AN2579" s="182"/>
      <c r="AO2579" s="183"/>
      <c r="AP2579" s="182"/>
      <c r="AQ2579" s="182"/>
      <c r="AR2579" s="182"/>
      <c r="AS2579" s="182"/>
      <c r="AT2579" s="182"/>
      <c r="AU2579" s="182"/>
      <c r="AV2579" s="182"/>
      <c r="AW2579" s="96"/>
      <c r="AX2579" s="37">
        <f t="shared" si="132"/>
        <v>45965</v>
      </c>
      <c r="AY2579" s="183"/>
      <c r="AZ2579" s="183"/>
      <c r="BA2579" s="183"/>
      <c r="BB2579" s="183"/>
      <c r="BC2579" s="183"/>
      <c r="BD2579" s="183"/>
      <c r="BE2579" s="183"/>
      <c r="BF2579" s="183"/>
      <c r="BG2579" s="183"/>
      <c r="BH2579" s="4"/>
      <c r="BI2579" s="1"/>
      <c r="BJ2579" s="1"/>
      <c r="BK2579" s="1"/>
      <c r="BL2579" s="1"/>
      <c r="BM2579" s="1"/>
      <c r="BN2579" s="1"/>
      <c r="BO2579" s="1"/>
      <c r="BP2579" s="1"/>
      <c r="BQ2579" s="1"/>
      <c r="BR2579" s="1"/>
      <c r="BS2579" s="4"/>
      <c r="BT2579" s="37">
        <f t="shared" si="131"/>
        <v>45986</v>
      </c>
      <c r="BU2579" s="233"/>
      <c r="BV2579" s="183"/>
      <c r="BW2579" s="221"/>
      <c r="BX2579" s="183"/>
      <c r="BY2579" s="183"/>
      <c r="BZ2579" s="183"/>
      <c r="CA2579" s="183"/>
      <c r="CB2579" s="183"/>
      <c r="CC2579" s="183"/>
      <c r="CE2579" s="1"/>
      <c r="CF2579" s="1"/>
      <c r="CG2579" s="1"/>
      <c r="CH2579" s="1"/>
      <c r="CI2579" s="1"/>
      <c r="CJ2579" s="1"/>
      <c r="CK2579" s="1"/>
      <c r="CL2579" s="1"/>
      <c r="CM2579" s="1"/>
      <c r="CN2579" s="1"/>
      <c r="CO2579" s="1"/>
    </row>
    <row r="2580" spans="1:93" ht="30" customHeight="1" x14ac:dyDescent="0.2">
      <c r="A2580" s="1">
        <v>2574</v>
      </c>
      <c r="B2580" s="1" t="s">
        <v>625</v>
      </c>
      <c r="C2580" s="1" t="s">
        <v>626</v>
      </c>
      <c r="D2580" s="1" t="s">
        <v>627</v>
      </c>
      <c r="E2580" s="1" t="s">
        <v>628</v>
      </c>
      <c r="F2580" s="1" t="s">
        <v>74</v>
      </c>
      <c r="G2580" s="1">
        <v>8</v>
      </c>
      <c r="H2580" s="1" t="s">
        <v>341</v>
      </c>
      <c r="I2580" s="1" t="s">
        <v>114</v>
      </c>
      <c r="J2580" s="64">
        <v>403</v>
      </c>
      <c r="K2580" s="76">
        <v>2293415</v>
      </c>
      <c r="L2580" s="29">
        <v>45959</v>
      </c>
      <c r="M2580" s="29" t="s">
        <v>4163</v>
      </c>
      <c r="N2580" s="1" t="s">
        <v>478</v>
      </c>
      <c r="O2580" s="28" t="s">
        <v>225</v>
      </c>
      <c r="P2580" s="1" t="s">
        <v>216</v>
      </c>
      <c r="Q2580" s="76">
        <v>9</v>
      </c>
      <c r="R2580" s="1" t="s">
        <v>537</v>
      </c>
      <c r="T2580" s="1" t="s">
        <v>115</v>
      </c>
      <c r="U2580" s="1"/>
      <c r="V2580" s="1"/>
      <c r="W2580" s="4"/>
      <c r="X2580" s="28"/>
      <c r="Y2580" s="33"/>
      <c r="Z2580" s="33"/>
      <c r="AA2580" s="96"/>
      <c r="AB2580" s="177" t="s">
        <v>1291</v>
      </c>
      <c r="AC2580" s="33">
        <v>24.5</v>
      </c>
      <c r="AD2580" s="33">
        <v>210</v>
      </c>
      <c r="AE2580" s="33" t="s">
        <v>103</v>
      </c>
      <c r="AF2580" s="33" t="s">
        <v>103</v>
      </c>
      <c r="AG2580" s="33"/>
      <c r="AH2580" s="4"/>
      <c r="AI2580" s="1"/>
      <c r="AJ2580" s="1"/>
      <c r="AK2580" s="1"/>
      <c r="AL2580" s="5"/>
      <c r="AM2580" s="164">
        <f t="shared" si="130"/>
        <v>45962</v>
      </c>
      <c r="AN2580" s="182" t="s">
        <v>939</v>
      </c>
      <c r="AO2580" s="230" t="s">
        <v>940</v>
      </c>
      <c r="AP2580" s="182">
        <v>38.9</v>
      </c>
      <c r="AQ2580" s="182">
        <v>40.299999999999997</v>
      </c>
      <c r="AR2580" s="182">
        <v>41.6</v>
      </c>
      <c r="AS2580" s="182">
        <v>37.200000000000003</v>
      </c>
      <c r="AT2580" s="182">
        <v>38.6</v>
      </c>
      <c r="AU2580" s="182">
        <v>40.1</v>
      </c>
      <c r="AV2580" s="182">
        <f>AVERAGE(AP2580:AU2743)</f>
        <v>39.449999999999996</v>
      </c>
      <c r="AW2580" s="96"/>
      <c r="AX2580" s="37">
        <f t="shared" si="132"/>
        <v>45966</v>
      </c>
      <c r="AY2580" s="183" t="e" cm="1">
        <f t="array" ref="AY2580">-WIR-CE-518</f>
        <v>#NAME?</v>
      </c>
      <c r="AZ2580" s="183" t="s">
        <v>942</v>
      </c>
      <c r="BA2580" s="183">
        <v>40.1</v>
      </c>
      <c r="BB2580" s="183">
        <v>41.7</v>
      </c>
      <c r="BC2580" s="183">
        <v>39.6</v>
      </c>
      <c r="BD2580" s="183">
        <v>39.6</v>
      </c>
      <c r="BE2580" s="183">
        <v>38.5</v>
      </c>
      <c r="BF2580" s="183">
        <v>39.6</v>
      </c>
      <c r="BG2580" s="183">
        <f>AVERAGE(BA2580:BF2743)</f>
        <v>39.791489361702141</v>
      </c>
      <c r="BH2580" s="105"/>
      <c r="BI2580" s="100"/>
      <c r="BJ2580" s="100"/>
      <c r="BK2580" s="100"/>
      <c r="BL2580" s="103"/>
      <c r="BM2580" s="103"/>
      <c r="BN2580" s="100"/>
      <c r="BO2580" s="100"/>
      <c r="BP2580" s="100"/>
      <c r="BQ2580" s="100"/>
      <c r="BR2580" s="100"/>
      <c r="BS2580" s="105"/>
      <c r="BT2580" s="37">
        <f t="shared" si="131"/>
        <v>45987</v>
      </c>
      <c r="BU2580" s="220" t="e" cm="1">
        <f t="array" ref="BU2580">-WIR-CE-518</f>
        <v>#NAME?</v>
      </c>
      <c r="BV2580" s="183" t="s">
        <v>941</v>
      </c>
      <c r="BW2580" s="221">
        <v>51.8</v>
      </c>
      <c r="BX2580" s="183">
        <v>53.5</v>
      </c>
      <c r="BY2580" s="183">
        <v>55.9</v>
      </c>
      <c r="BZ2580" s="183">
        <v>56</v>
      </c>
      <c r="CA2580" s="183">
        <v>52.8</v>
      </c>
      <c r="CB2580" s="183">
        <v>53.5</v>
      </c>
      <c r="CC2580" s="183">
        <f>AVERAGE(BW2580:CB2743)</f>
        <v>53.945652173913047</v>
      </c>
      <c r="CE2580" s="1"/>
      <c r="CF2580" s="1"/>
      <c r="CG2580" s="1"/>
      <c r="CH2580" s="1"/>
      <c r="CI2580" s="1"/>
      <c r="CJ2580" s="1"/>
      <c r="CK2580" s="1"/>
      <c r="CL2580" s="1"/>
      <c r="CM2580" s="1"/>
      <c r="CN2580" s="1"/>
      <c r="CO2580" s="1"/>
    </row>
    <row r="2581" spans="1:93" ht="30" customHeight="1" x14ac:dyDescent="0.2">
      <c r="A2581" s="1">
        <v>2575</v>
      </c>
      <c r="B2581" s="1" t="s">
        <v>625</v>
      </c>
      <c r="C2581" s="1" t="s">
        <v>626</v>
      </c>
      <c r="D2581" s="1" t="s">
        <v>627</v>
      </c>
      <c r="E2581" s="1" t="s">
        <v>628</v>
      </c>
      <c r="F2581" s="1" t="s">
        <v>74</v>
      </c>
      <c r="G2581" s="1">
        <v>8</v>
      </c>
      <c r="H2581" s="1" t="s">
        <v>341</v>
      </c>
      <c r="I2581" s="1" t="s">
        <v>114</v>
      </c>
      <c r="J2581" s="64">
        <v>557</v>
      </c>
      <c r="K2581" s="76">
        <v>2294972</v>
      </c>
      <c r="L2581" s="29">
        <v>45959</v>
      </c>
      <c r="M2581" s="29" t="s">
        <v>4163</v>
      </c>
      <c r="N2581" s="1" t="s">
        <v>478</v>
      </c>
      <c r="O2581" s="28" t="s">
        <v>225</v>
      </c>
      <c r="P2581" s="1" t="s">
        <v>216</v>
      </c>
      <c r="Q2581" s="76">
        <v>12</v>
      </c>
      <c r="R2581" s="1" t="s">
        <v>537</v>
      </c>
      <c r="S2581" s="1">
        <v>6</v>
      </c>
      <c r="T2581" s="1" t="s">
        <v>115</v>
      </c>
      <c r="U2581" s="1"/>
      <c r="V2581" s="1"/>
      <c r="W2581" s="4"/>
      <c r="X2581" s="28"/>
      <c r="Y2581" s="33"/>
      <c r="Z2581" s="33"/>
      <c r="AA2581" s="96"/>
      <c r="AB2581" s="178"/>
      <c r="AC2581" s="33">
        <v>23</v>
      </c>
      <c r="AD2581" s="33">
        <v>210</v>
      </c>
      <c r="AE2581" s="33" t="s">
        <v>103</v>
      </c>
      <c r="AF2581" s="33" t="s">
        <v>103</v>
      </c>
      <c r="AG2581" s="33"/>
      <c r="AH2581" s="4"/>
      <c r="AI2581" s="1"/>
      <c r="AJ2581" s="1"/>
      <c r="AK2581" s="1"/>
      <c r="AL2581" s="5"/>
      <c r="AM2581" s="164">
        <f t="shared" si="130"/>
        <v>45962</v>
      </c>
      <c r="AN2581" s="182"/>
      <c r="AO2581" s="230"/>
      <c r="AP2581" s="182"/>
      <c r="AQ2581" s="182"/>
      <c r="AR2581" s="182"/>
      <c r="AS2581" s="182"/>
      <c r="AT2581" s="182"/>
      <c r="AU2581" s="182"/>
      <c r="AV2581" s="182"/>
      <c r="AW2581" s="96"/>
      <c r="AX2581" s="37">
        <f t="shared" si="132"/>
        <v>45966</v>
      </c>
      <c r="AY2581" s="183"/>
      <c r="AZ2581" s="183"/>
      <c r="BA2581" s="183"/>
      <c r="BB2581" s="183"/>
      <c r="BC2581" s="183"/>
      <c r="BD2581" s="183"/>
      <c r="BE2581" s="183"/>
      <c r="BF2581" s="183"/>
      <c r="BG2581" s="183"/>
      <c r="BH2581" s="4"/>
      <c r="BI2581" s="1"/>
      <c r="BJ2581" s="1"/>
      <c r="BK2581" s="1"/>
      <c r="BL2581" s="31"/>
      <c r="BM2581" s="31"/>
      <c r="BN2581" s="1"/>
      <c r="BO2581" s="1"/>
      <c r="BP2581" s="1"/>
      <c r="BQ2581" s="1"/>
      <c r="BR2581" s="1"/>
      <c r="BS2581" s="4"/>
      <c r="BT2581" s="37">
        <f t="shared" si="131"/>
        <v>45987</v>
      </c>
      <c r="BU2581" s="220"/>
      <c r="BV2581" s="183"/>
      <c r="BW2581" s="221"/>
      <c r="BX2581" s="183"/>
      <c r="BY2581" s="183"/>
      <c r="BZ2581" s="183"/>
      <c r="CA2581" s="183"/>
      <c r="CB2581" s="183"/>
      <c r="CC2581" s="183"/>
      <c r="CE2581" s="1"/>
      <c r="CF2581" s="1"/>
      <c r="CG2581" s="1"/>
      <c r="CH2581" s="1"/>
      <c r="CI2581" s="1"/>
      <c r="CJ2581" s="1"/>
      <c r="CK2581" s="1"/>
      <c r="CL2581" s="1"/>
      <c r="CM2581" s="1"/>
      <c r="CN2581" s="1"/>
      <c r="CO2581" s="1"/>
    </row>
    <row r="2582" spans="1:93" ht="30" customHeight="1" x14ac:dyDescent="0.2">
      <c r="A2582" s="1">
        <v>2576</v>
      </c>
      <c r="B2582" s="1" t="s">
        <v>625</v>
      </c>
      <c r="C2582" s="1" t="s">
        <v>626</v>
      </c>
      <c r="D2582" s="1" t="s">
        <v>627</v>
      </c>
      <c r="E2582" s="1" t="s">
        <v>628</v>
      </c>
      <c r="F2582" s="1" t="s">
        <v>74</v>
      </c>
      <c r="G2582" s="1">
        <v>8</v>
      </c>
      <c r="H2582" s="1" t="s">
        <v>341</v>
      </c>
      <c r="I2582" s="1" t="s">
        <v>114</v>
      </c>
      <c r="J2582" s="64">
        <v>554</v>
      </c>
      <c r="K2582" s="76">
        <v>2293416</v>
      </c>
      <c r="L2582" s="29">
        <v>45959</v>
      </c>
      <c r="M2582" s="29" t="s">
        <v>4163</v>
      </c>
      <c r="N2582" s="1" t="s">
        <v>478</v>
      </c>
      <c r="O2582" s="28" t="s">
        <v>225</v>
      </c>
      <c r="P2582" s="1" t="s">
        <v>216</v>
      </c>
      <c r="Q2582" s="76">
        <v>12</v>
      </c>
      <c r="R2582" s="1" t="s">
        <v>537</v>
      </c>
      <c r="T2582" s="1" t="s">
        <v>115</v>
      </c>
      <c r="U2582" s="1"/>
      <c r="V2582" s="1"/>
      <c r="W2582" s="4"/>
      <c r="X2582" s="28"/>
      <c r="Y2582" s="33"/>
      <c r="Z2582" s="33"/>
      <c r="AA2582" s="96"/>
      <c r="AB2582" s="178"/>
      <c r="AC2582" s="33">
        <v>24</v>
      </c>
      <c r="AD2582" s="33">
        <v>230</v>
      </c>
      <c r="AE2582" s="33" t="s">
        <v>103</v>
      </c>
      <c r="AF2582" s="33" t="s">
        <v>103</v>
      </c>
      <c r="AG2582" s="33"/>
      <c r="AH2582" s="4"/>
      <c r="AI2582" s="1"/>
      <c r="AJ2582" s="1"/>
      <c r="AK2582" s="1"/>
      <c r="AL2582" s="5"/>
      <c r="AM2582" s="164">
        <f t="shared" si="130"/>
        <v>45962</v>
      </c>
      <c r="AN2582" s="182"/>
      <c r="AO2582" s="230"/>
      <c r="AP2582" s="182"/>
      <c r="AQ2582" s="182"/>
      <c r="AR2582" s="182"/>
      <c r="AS2582" s="182"/>
      <c r="AT2582" s="182"/>
      <c r="AU2582" s="182"/>
      <c r="AV2582" s="182"/>
      <c r="AW2582" s="96"/>
      <c r="AX2582" s="37">
        <f t="shared" si="132"/>
        <v>45966</v>
      </c>
      <c r="AY2582" s="183"/>
      <c r="AZ2582" s="183"/>
      <c r="BA2582" s="183"/>
      <c r="BB2582" s="183"/>
      <c r="BC2582" s="183"/>
      <c r="BD2582" s="183"/>
      <c r="BE2582" s="183"/>
      <c r="BF2582" s="183"/>
      <c r="BG2582" s="183"/>
      <c r="BH2582" s="4"/>
      <c r="BI2582" s="1"/>
      <c r="BJ2582" s="1"/>
      <c r="BK2582" s="1"/>
      <c r="BL2582" s="31"/>
      <c r="BM2582" s="31"/>
      <c r="BN2582" s="1"/>
      <c r="BO2582" s="1"/>
      <c r="BP2582" s="1"/>
      <c r="BQ2582" s="1"/>
      <c r="BR2582" s="1"/>
      <c r="BS2582" s="4"/>
      <c r="BT2582" s="37">
        <f t="shared" si="131"/>
        <v>45987</v>
      </c>
      <c r="BU2582" s="220"/>
      <c r="BV2582" s="183"/>
      <c r="BW2582" s="221"/>
      <c r="BX2582" s="183"/>
      <c r="BY2582" s="183"/>
      <c r="BZ2582" s="183"/>
      <c r="CA2582" s="183"/>
      <c r="CB2582" s="183"/>
      <c r="CC2582" s="183"/>
      <c r="CE2582" s="1"/>
      <c r="CF2582" s="1"/>
      <c r="CG2582" s="1"/>
      <c r="CH2582" s="1"/>
      <c r="CI2582" s="1"/>
      <c r="CJ2582" s="1"/>
      <c r="CK2582" s="1"/>
      <c r="CL2582" s="1"/>
      <c r="CM2582" s="1"/>
      <c r="CN2582" s="1"/>
      <c r="CO2582" s="1"/>
    </row>
    <row r="2583" spans="1:93" ht="30" customHeight="1" x14ac:dyDescent="0.2">
      <c r="A2583" s="1">
        <v>2577</v>
      </c>
      <c r="B2583" s="1" t="s">
        <v>625</v>
      </c>
      <c r="C2583" s="1" t="s">
        <v>626</v>
      </c>
      <c r="D2583" s="1" t="s">
        <v>627</v>
      </c>
      <c r="E2583" s="1" t="s">
        <v>628</v>
      </c>
      <c r="F2583" s="1" t="s">
        <v>74</v>
      </c>
      <c r="G2583" s="1">
        <v>8</v>
      </c>
      <c r="H2583" s="1" t="s">
        <v>341</v>
      </c>
      <c r="I2583" s="1" t="s">
        <v>114</v>
      </c>
      <c r="J2583" s="64">
        <v>274</v>
      </c>
      <c r="K2583" s="76">
        <v>2294973</v>
      </c>
      <c r="L2583" s="29">
        <v>45959</v>
      </c>
      <c r="M2583" s="29" t="s">
        <v>4163</v>
      </c>
      <c r="N2583" s="1" t="s">
        <v>478</v>
      </c>
      <c r="O2583" s="28" t="s">
        <v>225</v>
      </c>
      <c r="P2583" s="1" t="s">
        <v>216</v>
      </c>
      <c r="Q2583" s="76">
        <v>8</v>
      </c>
      <c r="R2583" s="1" t="s">
        <v>537</v>
      </c>
      <c r="T2583" s="1" t="s">
        <v>115</v>
      </c>
      <c r="U2583" s="1"/>
      <c r="V2583" s="1"/>
      <c r="W2583" s="4"/>
      <c r="X2583" s="28"/>
      <c r="Y2583" s="33"/>
      <c r="Z2583" s="33"/>
      <c r="AA2583" s="96"/>
      <c r="AB2583" s="178"/>
      <c r="AC2583" s="33">
        <v>21.5</v>
      </c>
      <c r="AD2583" s="33">
        <v>195</v>
      </c>
      <c r="AE2583" s="33" t="s">
        <v>103</v>
      </c>
      <c r="AF2583" s="33" t="s">
        <v>103</v>
      </c>
      <c r="AG2583" s="33"/>
      <c r="AH2583" s="4"/>
      <c r="AI2583" s="1"/>
      <c r="AJ2583" s="1"/>
      <c r="AK2583" s="1"/>
      <c r="AL2583" s="5"/>
      <c r="AM2583" s="164">
        <f t="shared" si="130"/>
        <v>45962</v>
      </c>
      <c r="AN2583" s="182"/>
      <c r="AO2583" s="230"/>
      <c r="AP2583" s="182"/>
      <c r="AQ2583" s="182"/>
      <c r="AR2583" s="182"/>
      <c r="AS2583" s="182"/>
      <c r="AT2583" s="182"/>
      <c r="AU2583" s="182"/>
      <c r="AV2583" s="182"/>
      <c r="AW2583" s="96"/>
      <c r="AX2583" s="37">
        <f t="shared" si="132"/>
        <v>45966</v>
      </c>
      <c r="AY2583" s="183"/>
      <c r="AZ2583" s="183"/>
      <c r="BA2583" s="183"/>
      <c r="BB2583" s="183"/>
      <c r="BC2583" s="183"/>
      <c r="BD2583" s="183"/>
      <c r="BE2583" s="183"/>
      <c r="BF2583" s="183"/>
      <c r="BG2583" s="183"/>
      <c r="BH2583" s="4"/>
      <c r="BI2583" s="1"/>
      <c r="BJ2583" s="1"/>
      <c r="BK2583" s="1"/>
      <c r="BL2583" s="31"/>
      <c r="BM2583" s="31"/>
      <c r="BN2583" s="1"/>
      <c r="BO2583" s="1"/>
      <c r="BP2583" s="1"/>
      <c r="BQ2583" s="1"/>
      <c r="BR2583" s="1"/>
      <c r="BS2583" s="4"/>
      <c r="BT2583" s="37">
        <f t="shared" si="131"/>
        <v>45987</v>
      </c>
      <c r="BU2583" s="220"/>
      <c r="BV2583" s="183"/>
      <c r="BW2583" s="221"/>
      <c r="BX2583" s="183"/>
      <c r="BY2583" s="183"/>
      <c r="BZ2583" s="183"/>
      <c r="CA2583" s="183"/>
      <c r="CB2583" s="183"/>
      <c r="CC2583" s="183"/>
      <c r="CE2583" s="1"/>
      <c r="CF2583" s="1"/>
      <c r="CG2583" s="1"/>
      <c r="CH2583" s="1"/>
      <c r="CI2583" s="1"/>
      <c r="CJ2583" s="1"/>
      <c r="CK2583" s="1"/>
      <c r="CL2583" s="1"/>
      <c r="CM2583" s="1"/>
      <c r="CN2583" s="1"/>
      <c r="CO2583" s="1"/>
    </row>
    <row r="2584" spans="1:93" ht="30" customHeight="1" x14ac:dyDescent="0.2">
      <c r="A2584" s="1">
        <v>2578</v>
      </c>
      <c r="B2584" s="1" t="s">
        <v>625</v>
      </c>
      <c r="C2584" s="1" t="s">
        <v>626</v>
      </c>
      <c r="D2584" s="1" t="s">
        <v>627</v>
      </c>
      <c r="E2584" s="1" t="s">
        <v>628</v>
      </c>
      <c r="F2584" s="1" t="s">
        <v>74</v>
      </c>
      <c r="G2584" s="1">
        <v>8</v>
      </c>
      <c r="H2584" s="1" t="s">
        <v>341</v>
      </c>
      <c r="I2584" s="1" t="s">
        <v>114</v>
      </c>
      <c r="J2584" s="64">
        <v>394</v>
      </c>
      <c r="K2584" s="76">
        <v>2293417</v>
      </c>
      <c r="L2584" s="29">
        <v>45959</v>
      </c>
      <c r="M2584" s="29" t="s">
        <v>4163</v>
      </c>
      <c r="N2584" s="1" t="s">
        <v>478</v>
      </c>
      <c r="O2584" s="28" t="s">
        <v>225</v>
      </c>
      <c r="P2584" s="1" t="s">
        <v>216</v>
      </c>
      <c r="Q2584" s="76">
        <v>9</v>
      </c>
      <c r="R2584" s="1" t="s">
        <v>537</v>
      </c>
      <c r="T2584" s="1" t="s">
        <v>115</v>
      </c>
      <c r="U2584" s="1"/>
      <c r="V2584" s="1"/>
      <c r="W2584" s="4"/>
      <c r="X2584" s="28"/>
      <c r="Y2584" s="33"/>
      <c r="Z2584" s="33"/>
      <c r="AA2584" s="96"/>
      <c r="AB2584" s="178"/>
      <c r="AC2584" s="33">
        <v>23.5</v>
      </c>
      <c r="AD2584" s="33">
        <v>225</v>
      </c>
      <c r="AE2584" s="33" t="s">
        <v>103</v>
      </c>
      <c r="AF2584" s="33" t="s">
        <v>103</v>
      </c>
      <c r="AG2584" s="33"/>
      <c r="AH2584" s="4"/>
      <c r="AI2584" s="1"/>
      <c r="AJ2584" s="1"/>
      <c r="AK2584" s="1"/>
      <c r="AL2584" s="5"/>
      <c r="AM2584" s="164">
        <f t="shared" si="130"/>
        <v>45962</v>
      </c>
      <c r="AN2584" s="182"/>
      <c r="AO2584" s="230"/>
      <c r="AP2584" s="182"/>
      <c r="AQ2584" s="182"/>
      <c r="AR2584" s="182"/>
      <c r="AS2584" s="182"/>
      <c r="AT2584" s="182"/>
      <c r="AU2584" s="182"/>
      <c r="AV2584" s="182"/>
      <c r="AW2584" s="96"/>
      <c r="AX2584" s="37">
        <f t="shared" si="132"/>
        <v>45966</v>
      </c>
      <c r="AY2584" s="183"/>
      <c r="AZ2584" s="183"/>
      <c r="BA2584" s="183"/>
      <c r="BB2584" s="183"/>
      <c r="BC2584" s="183"/>
      <c r="BD2584" s="183"/>
      <c r="BE2584" s="183"/>
      <c r="BF2584" s="183"/>
      <c r="BG2584" s="183"/>
      <c r="BH2584" s="4"/>
      <c r="BI2584" s="1"/>
      <c r="BJ2584" s="1"/>
      <c r="BK2584" s="1"/>
      <c r="BL2584" s="31"/>
      <c r="BM2584" s="31"/>
      <c r="BN2584" s="1"/>
      <c r="BO2584" s="1"/>
      <c r="BP2584" s="1"/>
      <c r="BQ2584" s="1"/>
      <c r="BR2584" s="1"/>
      <c r="BS2584" s="4"/>
      <c r="BT2584" s="37">
        <f t="shared" si="131"/>
        <v>45987</v>
      </c>
      <c r="BU2584" s="220"/>
      <c r="BV2584" s="183"/>
      <c r="BW2584" s="221"/>
      <c r="BX2584" s="183"/>
      <c r="BY2584" s="183"/>
      <c r="BZ2584" s="183"/>
      <c r="CA2584" s="183"/>
      <c r="CB2584" s="183"/>
      <c r="CC2584" s="183"/>
      <c r="CE2584" s="1"/>
      <c r="CF2584" s="1"/>
      <c r="CG2584" s="1"/>
      <c r="CH2584" s="1"/>
      <c r="CI2584" s="1"/>
      <c r="CJ2584" s="1"/>
      <c r="CK2584" s="1"/>
      <c r="CL2584" s="1"/>
      <c r="CM2584" s="1"/>
      <c r="CN2584" s="1"/>
      <c r="CO2584" s="1"/>
    </row>
    <row r="2585" spans="1:93" ht="30" customHeight="1" x14ac:dyDescent="0.2">
      <c r="A2585" s="1">
        <v>2579</v>
      </c>
      <c r="B2585" s="1" t="s">
        <v>625</v>
      </c>
      <c r="C2585" s="1" t="s">
        <v>626</v>
      </c>
      <c r="D2585" s="1" t="s">
        <v>627</v>
      </c>
      <c r="E2585" s="1" t="s">
        <v>628</v>
      </c>
      <c r="F2585" s="1" t="s">
        <v>74</v>
      </c>
      <c r="G2585" s="1">
        <v>8</v>
      </c>
      <c r="H2585" s="1" t="s">
        <v>341</v>
      </c>
      <c r="I2585" s="1" t="s">
        <v>114</v>
      </c>
      <c r="J2585" s="64">
        <v>287</v>
      </c>
      <c r="K2585" s="76">
        <v>2294974</v>
      </c>
      <c r="L2585" s="29">
        <v>45959</v>
      </c>
      <c r="M2585" s="29" t="s">
        <v>4163</v>
      </c>
      <c r="N2585" s="1" t="s">
        <v>478</v>
      </c>
      <c r="O2585" s="28" t="s">
        <v>225</v>
      </c>
      <c r="P2585" s="1" t="s">
        <v>216</v>
      </c>
      <c r="Q2585" s="76">
        <v>8</v>
      </c>
      <c r="R2585" s="1" t="s">
        <v>537</v>
      </c>
      <c r="T2585" s="1" t="s">
        <v>115</v>
      </c>
      <c r="U2585" s="1"/>
      <c r="V2585" s="1"/>
      <c r="W2585" s="4"/>
      <c r="X2585" s="28"/>
      <c r="Y2585" s="33"/>
      <c r="Z2585" s="33"/>
      <c r="AA2585" s="96"/>
      <c r="AB2585" s="178"/>
      <c r="AC2585" s="33">
        <v>24</v>
      </c>
      <c r="AD2585" s="33">
        <v>200</v>
      </c>
      <c r="AE2585" s="33" t="s">
        <v>103</v>
      </c>
      <c r="AF2585" s="33" t="s">
        <v>103</v>
      </c>
      <c r="AG2585" s="33"/>
      <c r="AH2585" s="4"/>
      <c r="AI2585" s="1"/>
      <c r="AJ2585" s="1"/>
      <c r="AK2585" s="1"/>
      <c r="AL2585" s="5"/>
      <c r="AM2585" s="164">
        <f t="shared" si="130"/>
        <v>45962</v>
      </c>
      <c r="AN2585" s="182"/>
      <c r="AO2585" s="230"/>
      <c r="AP2585" s="182"/>
      <c r="AQ2585" s="182"/>
      <c r="AR2585" s="182"/>
      <c r="AS2585" s="182"/>
      <c r="AT2585" s="182"/>
      <c r="AU2585" s="182"/>
      <c r="AV2585" s="182"/>
      <c r="AW2585" s="96"/>
      <c r="AX2585" s="37">
        <f t="shared" si="132"/>
        <v>45966</v>
      </c>
      <c r="AY2585" s="183"/>
      <c r="AZ2585" s="183"/>
      <c r="BA2585" s="183"/>
      <c r="BB2585" s="183"/>
      <c r="BC2585" s="183"/>
      <c r="BD2585" s="183"/>
      <c r="BE2585" s="183"/>
      <c r="BF2585" s="183"/>
      <c r="BG2585" s="183"/>
      <c r="BH2585" s="4"/>
      <c r="BI2585" s="1"/>
      <c r="BJ2585" s="1"/>
      <c r="BK2585" s="1"/>
      <c r="BL2585" s="31"/>
      <c r="BM2585" s="31"/>
      <c r="BN2585" s="1"/>
      <c r="BO2585" s="1"/>
      <c r="BP2585" s="1"/>
      <c r="BQ2585" s="1"/>
      <c r="BR2585" s="1"/>
      <c r="BS2585" s="4"/>
      <c r="BT2585" s="37">
        <f t="shared" si="131"/>
        <v>45987</v>
      </c>
      <c r="BU2585" s="220"/>
      <c r="BV2585" s="183"/>
      <c r="BW2585" s="221"/>
      <c r="BX2585" s="183"/>
      <c r="BY2585" s="183"/>
      <c r="BZ2585" s="183"/>
      <c r="CA2585" s="183"/>
      <c r="CB2585" s="183"/>
      <c r="CC2585" s="183"/>
      <c r="CE2585" s="1"/>
      <c r="CF2585" s="1"/>
      <c r="CG2585" s="1"/>
      <c r="CH2585" s="1"/>
      <c r="CI2585" s="1"/>
      <c r="CJ2585" s="1"/>
      <c r="CK2585" s="1"/>
      <c r="CL2585" s="1"/>
      <c r="CM2585" s="1"/>
      <c r="CN2585" s="1"/>
      <c r="CO2585" s="1"/>
    </row>
    <row r="2586" spans="1:93" ht="30" customHeight="1" x14ac:dyDescent="0.2">
      <c r="A2586" s="1">
        <v>2580</v>
      </c>
      <c r="B2586" s="1" t="s">
        <v>625</v>
      </c>
      <c r="C2586" s="1" t="s">
        <v>626</v>
      </c>
      <c r="D2586" s="1" t="s">
        <v>627</v>
      </c>
      <c r="E2586" s="1" t="s">
        <v>628</v>
      </c>
      <c r="F2586" s="1" t="s">
        <v>74</v>
      </c>
      <c r="G2586" s="1">
        <v>8</v>
      </c>
      <c r="H2586" s="1" t="s">
        <v>341</v>
      </c>
      <c r="I2586" s="1" t="s">
        <v>114</v>
      </c>
      <c r="J2586" s="64">
        <v>558</v>
      </c>
      <c r="K2586" s="76">
        <v>2293418</v>
      </c>
      <c r="L2586" s="29">
        <v>45959</v>
      </c>
      <c r="M2586" s="29" t="s">
        <v>4163</v>
      </c>
      <c r="N2586" s="1" t="s">
        <v>478</v>
      </c>
      <c r="O2586" s="28" t="s">
        <v>225</v>
      </c>
      <c r="P2586" s="1" t="s">
        <v>216</v>
      </c>
      <c r="Q2586" s="76">
        <v>12</v>
      </c>
      <c r="R2586" s="1" t="s">
        <v>537</v>
      </c>
      <c r="T2586" s="1" t="s">
        <v>115</v>
      </c>
      <c r="U2586" s="1"/>
      <c r="V2586" s="1"/>
      <c r="W2586" s="4"/>
      <c r="X2586" s="28"/>
      <c r="Y2586" s="33"/>
      <c r="Z2586" s="33"/>
      <c r="AA2586" s="96"/>
      <c r="AB2586" s="178"/>
      <c r="AC2586" s="33">
        <v>24</v>
      </c>
      <c r="AD2586" s="33">
        <v>215</v>
      </c>
      <c r="AE2586" s="33" t="s">
        <v>103</v>
      </c>
      <c r="AF2586" s="33" t="s">
        <v>103</v>
      </c>
      <c r="AG2586" s="33"/>
      <c r="AH2586" s="4"/>
      <c r="AI2586" s="1"/>
      <c r="AJ2586" s="1"/>
      <c r="AK2586" s="1"/>
      <c r="AL2586" s="5"/>
      <c r="AM2586" s="164">
        <f t="shared" si="130"/>
        <v>45962</v>
      </c>
      <c r="AN2586" s="182"/>
      <c r="AO2586" s="230"/>
      <c r="AP2586" s="182"/>
      <c r="AQ2586" s="182"/>
      <c r="AR2586" s="182"/>
      <c r="AS2586" s="182"/>
      <c r="AT2586" s="182"/>
      <c r="AU2586" s="182"/>
      <c r="AV2586" s="182"/>
      <c r="AW2586" s="96"/>
      <c r="AX2586" s="37">
        <f t="shared" si="132"/>
        <v>45966</v>
      </c>
      <c r="AY2586" s="183"/>
      <c r="AZ2586" s="183"/>
      <c r="BA2586" s="183"/>
      <c r="BB2586" s="183"/>
      <c r="BC2586" s="183"/>
      <c r="BD2586" s="183"/>
      <c r="BE2586" s="183"/>
      <c r="BF2586" s="183"/>
      <c r="BG2586" s="183"/>
      <c r="BH2586" s="4"/>
      <c r="BI2586" s="1"/>
      <c r="BJ2586" s="1"/>
      <c r="BK2586" s="1"/>
      <c r="BL2586" s="31"/>
      <c r="BM2586" s="31"/>
      <c r="BN2586" s="1"/>
      <c r="BO2586" s="1"/>
      <c r="BP2586" s="1"/>
      <c r="BQ2586" s="1"/>
      <c r="BR2586" s="1"/>
      <c r="BS2586" s="4"/>
      <c r="BT2586" s="37">
        <f t="shared" si="131"/>
        <v>45987</v>
      </c>
      <c r="BU2586" s="220"/>
      <c r="BV2586" s="183"/>
      <c r="BW2586" s="221"/>
      <c r="BX2586" s="183"/>
      <c r="BY2586" s="183"/>
      <c r="BZ2586" s="183"/>
      <c r="CA2586" s="183"/>
      <c r="CB2586" s="183"/>
      <c r="CC2586" s="183"/>
      <c r="CE2586" s="1"/>
      <c r="CF2586" s="1"/>
      <c r="CG2586" s="1"/>
      <c r="CH2586" s="1"/>
      <c r="CI2586" s="1"/>
      <c r="CJ2586" s="1"/>
      <c r="CK2586" s="1"/>
      <c r="CL2586" s="1"/>
      <c r="CM2586" s="1"/>
      <c r="CN2586" s="1"/>
      <c r="CO2586" s="1"/>
    </row>
    <row r="2587" spans="1:93" ht="30" customHeight="1" x14ac:dyDescent="0.2">
      <c r="A2587" s="1">
        <v>2581</v>
      </c>
      <c r="B2587" s="1" t="s">
        <v>625</v>
      </c>
      <c r="C2587" s="1" t="s">
        <v>626</v>
      </c>
      <c r="D2587" s="1" t="s">
        <v>627</v>
      </c>
      <c r="E2587" s="1" t="s">
        <v>628</v>
      </c>
      <c r="F2587" s="1" t="s">
        <v>74</v>
      </c>
      <c r="G2587" s="1">
        <v>8</v>
      </c>
      <c r="H2587" s="1" t="s">
        <v>341</v>
      </c>
      <c r="I2587" s="1" t="s">
        <v>114</v>
      </c>
      <c r="J2587" s="64">
        <v>436</v>
      </c>
      <c r="K2587" s="76">
        <v>2294975</v>
      </c>
      <c r="L2587" s="29">
        <v>45959</v>
      </c>
      <c r="M2587" s="29" t="s">
        <v>4163</v>
      </c>
      <c r="N2587" s="1" t="s">
        <v>478</v>
      </c>
      <c r="O2587" s="28" t="s">
        <v>225</v>
      </c>
      <c r="P2587" s="1" t="s">
        <v>216</v>
      </c>
      <c r="Q2587" s="76">
        <v>9</v>
      </c>
      <c r="R2587" s="1" t="s">
        <v>537</v>
      </c>
      <c r="T2587" s="1" t="s">
        <v>115</v>
      </c>
      <c r="U2587" s="1"/>
      <c r="V2587" s="1"/>
      <c r="W2587" s="4"/>
      <c r="X2587" s="28"/>
      <c r="Y2587" s="33"/>
      <c r="Z2587" s="33"/>
      <c r="AA2587" s="96"/>
      <c r="AB2587" s="178"/>
      <c r="AC2587" s="33">
        <v>22.5</v>
      </c>
      <c r="AD2587" s="33">
        <v>200</v>
      </c>
      <c r="AE2587" s="33" t="s">
        <v>103</v>
      </c>
      <c r="AF2587" s="33" t="s">
        <v>103</v>
      </c>
      <c r="AG2587" s="33"/>
      <c r="AH2587" s="4"/>
      <c r="AI2587" s="1"/>
      <c r="AJ2587" s="1"/>
      <c r="AK2587" s="1"/>
      <c r="AL2587" s="5"/>
      <c r="AM2587" s="164">
        <f t="shared" ref="AM2587:AM2650" si="133">L2587+3</f>
        <v>45962</v>
      </c>
      <c r="AN2587" s="182"/>
      <c r="AO2587" s="230"/>
      <c r="AP2587" s="182"/>
      <c r="AQ2587" s="182"/>
      <c r="AR2587" s="182"/>
      <c r="AS2587" s="182"/>
      <c r="AT2587" s="182"/>
      <c r="AU2587" s="182"/>
      <c r="AV2587" s="182"/>
      <c r="AW2587" s="96"/>
      <c r="AX2587" s="37">
        <f t="shared" si="132"/>
        <v>45966</v>
      </c>
      <c r="AY2587" s="183"/>
      <c r="AZ2587" s="183"/>
      <c r="BA2587" s="183"/>
      <c r="BB2587" s="183"/>
      <c r="BC2587" s="183"/>
      <c r="BD2587" s="183"/>
      <c r="BE2587" s="183"/>
      <c r="BF2587" s="183"/>
      <c r="BG2587" s="183"/>
      <c r="BH2587" s="4"/>
      <c r="BI2587" s="1"/>
      <c r="BJ2587" s="1"/>
      <c r="BK2587" s="1"/>
      <c r="BL2587" s="31"/>
      <c r="BM2587" s="31"/>
      <c r="BN2587" s="1"/>
      <c r="BO2587" s="1"/>
      <c r="BP2587" s="1"/>
      <c r="BQ2587" s="1"/>
      <c r="BR2587" s="1"/>
      <c r="BS2587" s="4"/>
      <c r="BT2587" s="37">
        <f t="shared" si="131"/>
        <v>45987</v>
      </c>
      <c r="BU2587" s="220"/>
      <c r="BV2587" s="183"/>
      <c r="BW2587" s="221"/>
      <c r="BX2587" s="183"/>
      <c r="BY2587" s="183"/>
      <c r="BZ2587" s="183"/>
      <c r="CA2587" s="183"/>
      <c r="CB2587" s="183"/>
      <c r="CC2587" s="183"/>
      <c r="CE2587" s="1"/>
      <c r="CF2587" s="1"/>
      <c r="CG2587" s="1"/>
      <c r="CH2587" s="1"/>
      <c r="CI2587" s="1"/>
      <c r="CJ2587" s="1"/>
      <c r="CK2587" s="1"/>
      <c r="CL2587" s="1"/>
      <c r="CM2587" s="1"/>
      <c r="CN2587" s="1"/>
      <c r="CO2587" s="1"/>
    </row>
    <row r="2588" spans="1:93" ht="30" customHeight="1" x14ac:dyDescent="0.2">
      <c r="A2588" s="1">
        <v>2582</v>
      </c>
      <c r="B2588" s="1" t="s">
        <v>625</v>
      </c>
      <c r="C2588" s="1" t="s">
        <v>626</v>
      </c>
      <c r="D2588" s="1" t="s">
        <v>627</v>
      </c>
      <c r="E2588" s="1" t="s">
        <v>628</v>
      </c>
      <c r="F2588" s="1" t="s">
        <v>74</v>
      </c>
      <c r="G2588" s="1">
        <v>8</v>
      </c>
      <c r="H2588" s="1" t="s">
        <v>341</v>
      </c>
      <c r="I2588" s="1" t="s">
        <v>114</v>
      </c>
      <c r="J2588" s="64">
        <v>433</v>
      </c>
      <c r="K2588" s="76">
        <v>2293420</v>
      </c>
      <c r="L2588" s="29">
        <v>45959</v>
      </c>
      <c r="M2588" s="29" t="s">
        <v>4163</v>
      </c>
      <c r="N2588" s="1" t="s">
        <v>478</v>
      </c>
      <c r="O2588" s="28" t="s">
        <v>225</v>
      </c>
      <c r="P2588" s="1" t="s">
        <v>216</v>
      </c>
      <c r="Q2588" s="76">
        <v>9</v>
      </c>
      <c r="R2588" s="1" t="s">
        <v>537</v>
      </c>
      <c r="T2588" s="1" t="s">
        <v>115</v>
      </c>
      <c r="U2588" s="1"/>
      <c r="V2588" s="1"/>
      <c r="W2588" s="4"/>
      <c r="X2588" s="28"/>
      <c r="Y2588" s="33"/>
      <c r="Z2588" s="33"/>
      <c r="AA2588" s="96"/>
      <c r="AB2588" s="178"/>
      <c r="AC2588" s="33">
        <v>24.5</v>
      </c>
      <c r="AD2588" s="33">
        <v>240</v>
      </c>
      <c r="AE2588" s="33" t="s">
        <v>103</v>
      </c>
      <c r="AF2588" s="33" t="s">
        <v>103</v>
      </c>
      <c r="AG2588" s="33"/>
      <c r="AH2588" s="4"/>
      <c r="AI2588" s="1"/>
      <c r="AJ2588" s="1"/>
      <c r="AK2588" s="1"/>
      <c r="AL2588" s="5"/>
      <c r="AM2588" s="164">
        <f t="shared" si="133"/>
        <v>45962</v>
      </c>
      <c r="AN2588" s="182"/>
      <c r="AO2588" s="230"/>
      <c r="AP2588" s="182"/>
      <c r="AQ2588" s="182"/>
      <c r="AR2588" s="182"/>
      <c r="AS2588" s="182"/>
      <c r="AT2588" s="182"/>
      <c r="AU2588" s="182"/>
      <c r="AV2588" s="182"/>
      <c r="AW2588" s="96"/>
      <c r="AX2588" s="37">
        <f t="shared" si="132"/>
        <v>45966</v>
      </c>
      <c r="AY2588" s="183"/>
      <c r="AZ2588" s="183"/>
      <c r="BA2588" s="183"/>
      <c r="BB2588" s="183"/>
      <c r="BC2588" s="183"/>
      <c r="BD2588" s="183"/>
      <c r="BE2588" s="183"/>
      <c r="BF2588" s="183"/>
      <c r="BG2588" s="183"/>
      <c r="BH2588" s="4"/>
      <c r="BI2588" s="1"/>
      <c r="BJ2588" s="1"/>
      <c r="BK2588" s="1"/>
      <c r="BL2588" s="31"/>
      <c r="BM2588" s="31"/>
      <c r="BN2588" s="1"/>
      <c r="BO2588" s="1"/>
      <c r="BP2588" s="1"/>
      <c r="BQ2588" s="1"/>
      <c r="BR2588" s="1"/>
      <c r="BS2588" s="4"/>
      <c r="BT2588" s="37">
        <f t="shared" ref="BT2588:BT2651" si="134">IF(L2588=0, 0, L2588+28)</f>
        <v>45987</v>
      </c>
      <c r="BU2588" s="220"/>
      <c r="BV2588" s="183"/>
      <c r="BW2588" s="221"/>
      <c r="BX2588" s="183"/>
      <c r="BY2588" s="183"/>
      <c r="BZ2588" s="183"/>
      <c r="CA2588" s="183"/>
      <c r="CB2588" s="183"/>
      <c r="CC2588" s="183"/>
      <c r="CE2588" s="1"/>
      <c r="CF2588" s="1"/>
      <c r="CG2588" s="1"/>
      <c r="CH2588" s="1"/>
      <c r="CI2588" s="1"/>
      <c r="CJ2588" s="1"/>
      <c r="CK2588" s="1"/>
      <c r="CL2588" s="1"/>
      <c r="CM2588" s="1"/>
      <c r="CN2588" s="1"/>
      <c r="CO2588" s="1"/>
    </row>
    <row r="2589" spans="1:93" ht="30" customHeight="1" x14ac:dyDescent="0.2">
      <c r="A2589" s="1">
        <v>2583</v>
      </c>
      <c r="B2589" s="1" t="s">
        <v>625</v>
      </c>
      <c r="C2589" s="1" t="s">
        <v>626</v>
      </c>
      <c r="D2589" s="1" t="s">
        <v>627</v>
      </c>
      <c r="E2589" s="1" t="s">
        <v>628</v>
      </c>
      <c r="F2589" s="1" t="s">
        <v>74</v>
      </c>
      <c r="G2589" s="1">
        <v>8</v>
      </c>
      <c r="H2589" s="1" t="s">
        <v>341</v>
      </c>
      <c r="I2589" s="1" t="s">
        <v>114</v>
      </c>
      <c r="J2589" s="64">
        <v>407</v>
      </c>
      <c r="K2589" s="76">
        <v>2294976</v>
      </c>
      <c r="L2589" s="29">
        <v>45959</v>
      </c>
      <c r="M2589" s="29" t="s">
        <v>4163</v>
      </c>
      <c r="N2589" s="1" t="s">
        <v>478</v>
      </c>
      <c r="O2589" s="28" t="s">
        <v>225</v>
      </c>
      <c r="P2589" s="1" t="s">
        <v>216</v>
      </c>
      <c r="Q2589" s="76">
        <v>9</v>
      </c>
      <c r="R2589" s="1" t="s">
        <v>537</v>
      </c>
      <c r="T2589" s="1" t="s">
        <v>115</v>
      </c>
      <c r="U2589" s="1"/>
      <c r="V2589" s="1"/>
      <c r="W2589" s="4"/>
      <c r="X2589" s="28"/>
      <c r="Y2589" s="33"/>
      <c r="Z2589" s="33"/>
      <c r="AA2589" s="96"/>
      <c r="AB2589" s="178"/>
      <c r="AC2589" s="33">
        <v>22</v>
      </c>
      <c r="AD2589" s="33">
        <v>235</v>
      </c>
      <c r="AE2589" s="33" t="s">
        <v>103</v>
      </c>
      <c r="AF2589" s="33" t="s">
        <v>103</v>
      </c>
      <c r="AG2589" s="33"/>
      <c r="AH2589" s="4"/>
      <c r="AI2589" s="1"/>
      <c r="AJ2589" s="1"/>
      <c r="AK2589" s="1"/>
      <c r="AL2589" s="5"/>
      <c r="AM2589" s="164">
        <f t="shared" si="133"/>
        <v>45962</v>
      </c>
      <c r="AN2589" s="182"/>
      <c r="AO2589" s="230"/>
      <c r="AP2589" s="182"/>
      <c r="AQ2589" s="182"/>
      <c r="AR2589" s="182"/>
      <c r="AS2589" s="182"/>
      <c r="AT2589" s="182"/>
      <c r="AU2589" s="182"/>
      <c r="AV2589" s="182"/>
      <c r="AW2589" s="96"/>
      <c r="AX2589" s="37">
        <f t="shared" si="132"/>
        <v>45966</v>
      </c>
      <c r="AY2589" s="183"/>
      <c r="AZ2589" s="183"/>
      <c r="BA2589" s="183"/>
      <c r="BB2589" s="183"/>
      <c r="BC2589" s="183"/>
      <c r="BD2589" s="183"/>
      <c r="BE2589" s="183"/>
      <c r="BF2589" s="183"/>
      <c r="BG2589" s="183"/>
      <c r="BH2589" s="4"/>
      <c r="BI2589" s="1"/>
      <c r="BJ2589" s="1"/>
      <c r="BK2589" s="1"/>
      <c r="BL2589" s="31"/>
      <c r="BM2589" s="31"/>
      <c r="BN2589" s="1"/>
      <c r="BO2589" s="1"/>
      <c r="BP2589" s="1"/>
      <c r="BQ2589" s="1"/>
      <c r="BR2589" s="1"/>
      <c r="BS2589" s="4"/>
      <c r="BT2589" s="37">
        <f t="shared" si="134"/>
        <v>45987</v>
      </c>
      <c r="BU2589" s="220"/>
      <c r="BV2589" s="183"/>
      <c r="BW2589" s="221"/>
      <c r="BX2589" s="183"/>
      <c r="BY2589" s="183"/>
      <c r="BZ2589" s="183"/>
      <c r="CA2589" s="183"/>
      <c r="CB2589" s="183"/>
      <c r="CC2589" s="183"/>
      <c r="CE2589" s="1"/>
      <c r="CF2589" s="1"/>
      <c r="CG2589" s="1"/>
      <c r="CH2589" s="1"/>
      <c r="CI2589" s="1"/>
      <c r="CJ2589" s="1"/>
      <c r="CK2589" s="1"/>
      <c r="CL2589" s="1"/>
      <c r="CM2589" s="1"/>
      <c r="CN2589" s="1"/>
      <c r="CO2589" s="1"/>
    </row>
    <row r="2590" spans="1:93" ht="30" customHeight="1" x14ac:dyDescent="0.2">
      <c r="A2590" s="1">
        <v>2584</v>
      </c>
      <c r="B2590" s="1" t="s">
        <v>625</v>
      </c>
      <c r="C2590" s="1" t="s">
        <v>626</v>
      </c>
      <c r="D2590" s="1" t="s">
        <v>627</v>
      </c>
      <c r="E2590" s="1" t="s">
        <v>628</v>
      </c>
      <c r="F2590" s="1" t="s">
        <v>74</v>
      </c>
      <c r="G2590" s="1">
        <v>8</v>
      </c>
      <c r="H2590" s="1" t="s">
        <v>341</v>
      </c>
      <c r="I2590" s="1" t="s">
        <v>114</v>
      </c>
      <c r="J2590" s="64">
        <v>551</v>
      </c>
      <c r="K2590" s="76">
        <v>2293421</v>
      </c>
      <c r="L2590" s="29">
        <v>45959</v>
      </c>
      <c r="M2590" s="29" t="s">
        <v>4163</v>
      </c>
      <c r="N2590" s="1" t="s">
        <v>478</v>
      </c>
      <c r="O2590" s="28" t="s">
        <v>225</v>
      </c>
      <c r="P2590" s="1" t="s">
        <v>216</v>
      </c>
      <c r="Q2590" s="76">
        <v>12</v>
      </c>
      <c r="R2590" s="1" t="s">
        <v>537</v>
      </c>
      <c r="S2590" s="1">
        <v>6</v>
      </c>
      <c r="T2590" s="1" t="s">
        <v>115</v>
      </c>
      <c r="U2590" s="1"/>
      <c r="V2590" s="1"/>
      <c r="W2590" s="4"/>
      <c r="X2590" s="28"/>
      <c r="Y2590" s="33"/>
      <c r="Z2590" s="33"/>
      <c r="AA2590" s="96"/>
      <c r="AB2590" s="178"/>
      <c r="AC2590" s="33">
        <v>20</v>
      </c>
      <c r="AD2590" s="33">
        <v>215</v>
      </c>
      <c r="AE2590" s="33" t="s">
        <v>103</v>
      </c>
      <c r="AF2590" s="33" t="s">
        <v>103</v>
      </c>
      <c r="AG2590" s="33"/>
      <c r="AH2590" s="4"/>
      <c r="AI2590" s="1"/>
      <c r="AJ2590" s="1"/>
      <c r="AK2590" s="1"/>
      <c r="AL2590" s="5"/>
      <c r="AM2590" s="164">
        <f t="shared" si="133"/>
        <v>45962</v>
      </c>
      <c r="AN2590" s="182"/>
      <c r="AO2590" s="230"/>
      <c r="AP2590" s="182"/>
      <c r="AQ2590" s="182"/>
      <c r="AR2590" s="182"/>
      <c r="AS2590" s="182"/>
      <c r="AT2590" s="182"/>
      <c r="AU2590" s="182"/>
      <c r="AV2590" s="182"/>
      <c r="AW2590" s="96"/>
      <c r="AX2590" s="37">
        <f t="shared" si="132"/>
        <v>45966</v>
      </c>
      <c r="AY2590" s="183"/>
      <c r="AZ2590" s="183"/>
      <c r="BA2590" s="183"/>
      <c r="BB2590" s="183"/>
      <c r="BC2590" s="183"/>
      <c r="BD2590" s="183"/>
      <c r="BE2590" s="183"/>
      <c r="BF2590" s="183"/>
      <c r="BG2590" s="183"/>
      <c r="BH2590" s="4"/>
      <c r="BI2590" s="1"/>
      <c r="BJ2590" s="1"/>
      <c r="BK2590" s="1"/>
      <c r="BL2590" s="31"/>
      <c r="BM2590" s="31"/>
      <c r="BN2590" s="1"/>
      <c r="BO2590" s="1"/>
      <c r="BP2590" s="1"/>
      <c r="BQ2590" s="1"/>
      <c r="BR2590" s="1"/>
      <c r="BS2590" s="4"/>
      <c r="BT2590" s="37">
        <f t="shared" si="134"/>
        <v>45987</v>
      </c>
      <c r="BU2590" s="220"/>
      <c r="BV2590" s="183"/>
      <c r="BW2590" s="221"/>
      <c r="BX2590" s="183"/>
      <c r="BY2590" s="183"/>
      <c r="BZ2590" s="183"/>
      <c r="CA2590" s="183"/>
      <c r="CB2590" s="183"/>
      <c r="CC2590" s="183"/>
      <c r="CE2590" s="1"/>
      <c r="CF2590" s="1"/>
      <c r="CG2590" s="1"/>
      <c r="CH2590" s="1"/>
      <c r="CI2590" s="1"/>
      <c r="CJ2590" s="1"/>
      <c r="CK2590" s="1"/>
      <c r="CL2590" s="1"/>
      <c r="CM2590" s="1"/>
      <c r="CN2590" s="1"/>
      <c r="CO2590" s="1"/>
    </row>
    <row r="2591" spans="1:93" ht="30" customHeight="1" x14ac:dyDescent="0.2">
      <c r="A2591" s="1">
        <v>2585</v>
      </c>
      <c r="B2591" s="1" t="s">
        <v>625</v>
      </c>
      <c r="C2591" s="1" t="s">
        <v>626</v>
      </c>
      <c r="D2591" s="1" t="s">
        <v>627</v>
      </c>
      <c r="E2591" s="1" t="s">
        <v>628</v>
      </c>
      <c r="F2591" s="1" t="s">
        <v>74</v>
      </c>
      <c r="G2591" s="1">
        <v>8</v>
      </c>
      <c r="H2591" s="1" t="s">
        <v>341</v>
      </c>
      <c r="I2591" s="1" t="s">
        <v>114</v>
      </c>
      <c r="J2591" s="64">
        <v>553</v>
      </c>
      <c r="K2591" s="76">
        <v>2294977</v>
      </c>
      <c r="L2591" s="29">
        <v>45959</v>
      </c>
      <c r="M2591" s="29" t="s">
        <v>4163</v>
      </c>
      <c r="N2591" s="1" t="s">
        <v>478</v>
      </c>
      <c r="O2591" s="28" t="s">
        <v>225</v>
      </c>
      <c r="P2591" s="1" t="s">
        <v>216</v>
      </c>
      <c r="Q2591" s="76">
        <v>12</v>
      </c>
      <c r="R2591" s="1" t="s">
        <v>537</v>
      </c>
      <c r="T2591" s="1" t="s">
        <v>115</v>
      </c>
      <c r="U2591" s="1"/>
      <c r="V2591" s="1"/>
      <c r="W2591" s="4"/>
      <c r="X2591" s="28"/>
      <c r="Y2591" s="33"/>
      <c r="Z2591" s="33"/>
      <c r="AA2591" s="96"/>
      <c r="AB2591" s="178"/>
      <c r="AC2591" s="33">
        <v>20.5</v>
      </c>
      <c r="AD2591" s="33">
        <v>210</v>
      </c>
      <c r="AE2591" s="33" t="s">
        <v>103</v>
      </c>
      <c r="AF2591" s="33" t="s">
        <v>103</v>
      </c>
      <c r="AG2591" s="33"/>
      <c r="AH2591" s="4"/>
      <c r="AI2591" s="1"/>
      <c r="AJ2591" s="1"/>
      <c r="AK2591" s="1"/>
      <c r="AL2591" s="5"/>
      <c r="AM2591" s="164">
        <f t="shared" si="133"/>
        <v>45962</v>
      </c>
      <c r="AN2591" s="182"/>
      <c r="AO2591" s="230"/>
      <c r="AP2591" s="182"/>
      <c r="AQ2591" s="182"/>
      <c r="AR2591" s="182"/>
      <c r="AS2591" s="182"/>
      <c r="AT2591" s="182"/>
      <c r="AU2591" s="182"/>
      <c r="AV2591" s="182"/>
      <c r="AW2591" s="96"/>
      <c r="AX2591" s="37">
        <f t="shared" si="132"/>
        <v>45966</v>
      </c>
      <c r="AY2591" s="183"/>
      <c r="AZ2591" s="183"/>
      <c r="BA2591" s="183"/>
      <c r="BB2591" s="183"/>
      <c r="BC2591" s="183"/>
      <c r="BD2591" s="183"/>
      <c r="BE2591" s="183"/>
      <c r="BF2591" s="183"/>
      <c r="BG2591" s="183"/>
      <c r="BH2591" s="4"/>
      <c r="BI2591" s="1"/>
      <c r="BJ2591" s="1"/>
      <c r="BK2591" s="1"/>
      <c r="BL2591" s="31"/>
      <c r="BM2591" s="31"/>
      <c r="BN2591" s="1"/>
      <c r="BO2591" s="1"/>
      <c r="BP2591" s="1"/>
      <c r="BQ2591" s="1"/>
      <c r="BR2591" s="1"/>
      <c r="BS2591" s="4"/>
      <c r="BT2591" s="37">
        <f t="shared" si="134"/>
        <v>45987</v>
      </c>
      <c r="BU2591" s="220"/>
      <c r="BV2591" s="183"/>
      <c r="BW2591" s="221"/>
      <c r="BX2591" s="183"/>
      <c r="BY2591" s="183"/>
      <c r="BZ2591" s="183"/>
      <c r="CA2591" s="183"/>
      <c r="CB2591" s="183"/>
      <c r="CC2591" s="183"/>
      <c r="CE2591" s="1"/>
      <c r="CF2591" s="1"/>
      <c r="CG2591" s="1"/>
      <c r="CH2591" s="1"/>
      <c r="CI2591" s="1"/>
      <c r="CJ2591" s="1"/>
      <c r="CK2591" s="1"/>
      <c r="CL2591" s="1"/>
      <c r="CM2591" s="1"/>
      <c r="CN2591" s="1"/>
      <c r="CO2591" s="1"/>
    </row>
    <row r="2592" spans="1:93" ht="30" customHeight="1" x14ac:dyDescent="0.2">
      <c r="A2592" s="1">
        <v>2586</v>
      </c>
      <c r="B2592" s="1" t="s">
        <v>625</v>
      </c>
      <c r="C2592" s="1" t="s">
        <v>626</v>
      </c>
      <c r="D2592" s="1" t="s">
        <v>627</v>
      </c>
      <c r="E2592" s="1" t="s">
        <v>628</v>
      </c>
      <c r="F2592" s="1" t="s">
        <v>74</v>
      </c>
      <c r="G2592" s="1">
        <v>8</v>
      </c>
      <c r="H2592" s="1" t="s">
        <v>341</v>
      </c>
      <c r="I2592" s="1" t="s">
        <v>114</v>
      </c>
      <c r="J2592" s="64">
        <v>425</v>
      </c>
      <c r="K2592" s="76">
        <v>2294978</v>
      </c>
      <c r="L2592" s="29">
        <v>45959</v>
      </c>
      <c r="M2592" s="29" t="s">
        <v>4163</v>
      </c>
      <c r="N2592" s="1" t="s">
        <v>478</v>
      </c>
      <c r="O2592" s="28" t="s">
        <v>225</v>
      </c>
      <c r="P2592" s="1" t="s">
        <v>216</v>
      </c>
      <c r="Q2592" s="76">
        <v>8</v>
      </c>
      <c r="R2592" s="1" t="s">
        <v>537</v>
      </c>
      <c r="T2592" s="1" t="s">
        <v>115</v>
      </c>
      <c r="U2592" s="1"/>
      <c r="V2592" s="1"/>
      <c r="W2592" s="4"/>
      <c r="X2592" s="28"/>
      <c r="Y2592" s="33"/>
      <c r="Z2592" s="33"/>
      <c r="AA2592" s="96"/>
      <c r="AB2592" s="178"/>
      <c r="AC2592" s="33">
        <v>23.5</v>
      </c>
      <c r="AD2592" s="33">
        <v>200</v>
      </c>
      <c r="AE2592" s="33" t="s">
        <v>103</v>
      </c>
      <c r="AF2592" s="33" t="s">
        <v>103</v>
      </c>
      <c r="AG2592" s="33"/>
      <c r="AH2592" s="4"/>
      <c r="AI2592" s="1"/>
      <c r="AJ2592" s="1"/>
      <c r="AK2592" s="1"/>
      <c r="AL2592" s="5"/>
      <c r="AM2592" s="164">
        <f t="shared" si="133"/>
        <v>45962</v>
      </c>
      <c r="AN2592" s="182"/>
      <c r="AO2592" s="230"/>
      <c r="AP2592" s="182"/>
      <c r="AQ2592" s="182"/>
      <c r="AR2592" s="182"/>
      <c r="AS2592" s="182"/>
      <c r="AT2592" s="182"/>
      <c r="AU2592" s="182"/>
      <c r="AV2592" s="182"/>
      <c r="AW2592" s="96"/>
      <c r="AX2592" s="37">
        <f t="shared" si="132"/>
        <v>45966</v>
      </c>
      <c r="AY2592" s="183"/>
      <c r="AZ2592" s="183"/>
      <c r="BA2592" s="183"/>
      <c r="BB2592" s="183"/>
      <c r="BC2592" s="183"/>
      <c r="BD2592" s="183"/>
      <c r="BE2592" s="183"/>
      <c r="BF2592" s="183"/>
      <c r="BG2592" s="183"/>
      <c r="BH2592" s="4"/>
      <c r="BI2592" s="1"/>
      <c r="BJ2592" s="1"/>
      <c r="BK2592" s="1"/>
      <c r="BL2592" s="31"/>
      <c r="BM2592" s="31"/>
      <c r="BN2592" s="1"/>
      <c r="BO2592" s="1"/>
      <c r="BP2592" s="1"/>
      <c r="BQ2592" s="1"/>
      <c r="BR2592" s="1"/>
      <c r="BS2592" s="4"/>
      <c r="BT2592" s="37">
        <f t="shared" si="134"/>
        <v>45987</v>
      </c>
      <c r="BU2592" s="220"/>
      <c r="BV2592" s="183"/>
      <c r="BW2592" s="221"/>
      <c r="BX2592" s="183"/>
      <c r="BY2592" s="183"/>
      <c r="BZ2592" s="183"/>
      <c r="CA2592" s="183"/>
      <c r="CB2592" s="183"/>
      <c r="CC2592" s="183"/>
      <c r="CE2592" s="1"/>
      <c r="CF2592" s="1"/>
      <c r="CG2592" s="1"/>
      <c r="CH2592" s="1"/>
      <c r="CI2592" s="1"/>
      <c r="CJ2592" s="1"/>
      <c r="CK2592" s="1"/>
      <c r="CL2592" s="1"/>
      <c r="CM2592" s="1"/>
      <c r="CN2592" s="1"/>
      <c r="CO2592" s="1"/>
    </row>
    <row r="2593" spans="1:93" ht="30" customHeight="1" x14ac:dyDescent="0.2">
      <c r="A2593" s="1">
        <v>2587</v>
      </c>
      <c r="B2593" s="1" t="s">
        <v>625</v>
      </c>
      <c r="C2593" s="1" t="s">
        <v>626</v>
      </c>
      <c r="D2593" s="1" t="s">
        <v>627</v>
      </c>
      <c r="E2593" s="1" t="s">
        <v>628</v>
      </c>
      <c r="F2593" s="1" t="s">
        <v>74</v>
      </c>
      <c r="G2593" s="1">
        <v>8</v>
      </c>
      <c r="H2593" s="1" t="s">
        <v>341</v>
      </c>
      <c r="I2593" s="1" t="s">
        <v>114</v>
      </c>
      <c r="J2593" s="64">
        <v>294</v>
      </c>
      <c r="K2593" s="76">
        <v>2293423</v>
      </c>
      <c r="L2593" s="29">
        <v>45959</v>
      </c>
      <c r="M2593" s="29" t="s">
        <v>4163</v>
      </c>
      <c r="N2593" s="1" t="s">
        <v>478</v>
      </c>
      <c r="O2593" s="28" t="s">
        <v>225</v>
      </c>
      <c r="P2593" s="1" t="s">
        <v>216</v>
      </c>
      <c r="Q2593" s="76">
        <v>8</v>
      </c>
      <c r="R2593" s="1" t="s">
        <v>537</v>
      </c>
      <c r="T2593" s="1" t="s">
        <v>115</v>
      </c>
      <c r="U2593" s="1"/>
      <c r="V2593" s="1"/>
      <c r="W2593" s="4"/>
      <c r="X2593" s="28"/>
      <c r="Y2593" s="33"/>
      <c r="Z2593" s="33"/>
      <c r="AA2593" s="96"/>
      <c r="AB2593" s="178"/>
      <c r="AC2593" s="33">
        <v>21</v>
      </c>
      <c r="AD2593" s="33">
        <v>230</v>
      </c>
      <c r="AE2593" s="33" t="s">
        <v>103</v>
      </c>
      <c r="AF2593" s="33" t="s">
        <v>103</v>
      </c>
      <c r="AG2593" s="33"/>
      <c r="AH2593" s="4"/>
      <c r="AI2593" s="1"/>
      <c r="AJ2593" s="1"/>
      <c r="AK2593" s="1"/>
      <c r="AL2593" s="5"/>
      <c r="AM2593" s="164">
        <f t="shared" si="133"/>
        <v>45962</v>
      </c>
      <c r="AN2593" s="182"/>
      <c r="AO2593" s="230"/>
      <c r="AP2593" s="182"/>
      <c r="AQ2593" s="182"/>
      <c r="AR2593" s="182"/>
      <c r="AS2593" s="182"/>
      <c r="AT2593" s="182"/>
      <c r="AU2593" s="182"/>
      <c r="AV2593" s="182"/>
      <c r="AW2593" s="96"/>
      <c r="AX2593" s="37">
        <f t="shared" si="132"/>
        <v>45966</v>
      </c>
      <c r="AY2593" s="183"/>
      <c r="AZ2593" s="183"/>
      <c r="BA2593" s="183"/>
      <c r="BB2593" s="183"/>
      <c r="BC2593" s="183"/>
      <c r="BD2593" s="183"/>
      <c r="BE2593" s="183"/>
      <c r="BF2593" s="183"/>
      <c r="BG2593" s="183"/>
      <c r="BH2593" s="4"/>
      <c r="BI2593" s="1"/>
      <c r="BJ2593" s="1"/>
      <c r="BK2593" s="1"/>
      <c r="BL2593" s="31"/>
      <c r="BM2593" s="31"/>
      <c r="BN2593" s="1"/>
      <c r="BO2593" s="1"/>
      <c r="BP2593" s="1"/>
      <c r="BQ2593" s="1"/>
      <c r="BR2593" s="1"/>
      <c r="BS2593" s="4"/>
      <c r="BT2593" s="37">
        <f t="shared" si="134"/>
        <v>45987</v>
      </c>
      <c r="BU2593" s="220"/>
      <c r="BV2593" s="183"/>
      <c r="BW2593" s="221"/>
      <c r="BX2593" s="183"/>
      <c r="BY2593" s="183"/>
      <c r="BZ2593" s="183"/>
      <c r="CA2593" s="183"/>
      <c r="CB2593" s="183"/>
      <c r="CC2593" s="183"/>
      <c r="CE2593" s="1"/>
      <c r="CF2593" s="1"/>
      <c r="CG2593" s="1"/>
      <c r="CH2593" s="1"/>
      <c r="CI2593" s="1"/>
      <c r="CJ2593" s="1"/>
      <c r="CK2593" s="1"/>
      <c r="CL2593" s="1"/>
      <c r="CM2593" s="1"/>
      <c r="CN2593" s="1"/>
      <c r="CO2593" s="1"/>
    </row>
    <row r="2594" spans="1:93" ht="30" customHeight="1" x14ac:dyDescent="0.2">
      <c r="A2594" s="1">
        <v>2588</v>
      </c>
      <c r="B2594" s="1" t="s">
        <v>625</v>
      </c>
      <c r="C2594" s="1" t="s">
        <v>626</v>
      </c>
      <c r="D2594" s="1" t="s">
        <v>627</v>
      </c>
      <c r="E2594" s="1" t="s">
        <v>628</v>
      </c>
      <c r="F2594" s="1" t="s">
        <v>74</v>
      </c>
      <c r="G2594" s="1">
        <v>8</v>
      </c>
      <c r="H2594" s="1" t="s">
        <v>341</v>
      </c>
      <c r="I2594" s="1" t="s">
        <v>114</v>
      </c>
      <c r="J2594" s="64">
        <v>432</v>
      </c>
      <c r="K2594" s="76">
        <v>2294979</v>
      </c>
      <c r="L2594" s="29">
        <v>45959</v>
      </c>
      <c r="M2594" s="29" t="s">
        <v>4163</v>
      </c>
      <c r="N2594" s="1" t="s">
        <v>478</v>
      </c>
      <c r="O2594" s="28" t="s">
        <v>225</v>
      </c>
      <c r="P2594" s="1" t="s">
        <v>216</v>
      </c>
      <c r="Q2594" s="76">
        <v>9</v>
      </c>
      <c r="R2594" s="1" t="s">
        <v>537</v>
      </c>
      <c r="T2594" s="1" t="s">
        <v>115</v>
      </c>
      <c r="U2594" s="1"/>
      <c r="V2594" s="1"/>
      <c r="W2594" s="4"/>
      <c r="X2594" s="28"/>
      <c r="Y2594" s="33"/>
      <c r="Z2594" s="33"/>
      <c r="AA2594" s="96"/>
      <c r="AB2594" s="178"/>
      <c r="AC2594" s="33">
        <v>23.5</v>
      </c>
      <c r="AD2594" s="33">
        <v>215</v>
      </c>
      <c r="AE2594" s="33" t="s">
        <v>103</v>
      </c>
      <c r="AF2594" s="33" t="s">
        <v>103</v>
      </c>
      <c r="AG2594" s="33"/>
      <c r="AH2594" s="4"/>
      <c r="AI2594" s="1"/>
      <c r="AJ2594" s="1"/>
      <c r="AK2594" s="1"/>
      <c r="AL2594" s="5"/>
      <c r="AM2594" s="164">
        <f t="shared" si="133"/>
        <v>45962</v>
      </c>
      <c r="AN2594" s="182"/>
      <c r="AO2594" s="230"/>
      <c r="AP2594" s="182"/>
      <c r="AQ2594" s="182"/>
      <c r="AR2594" s="182"/>
      <c r="AS2594" s="182"/>
      <c r="AT2594" s="182"/>
      <c r="AU2594" s="182"/>
      <c r="AV2594" s="182"/>
      <c r="AW2594" s="96"/>
      <c r="AX2594" s="37">
        <f t="shared" si="132"/>
        <v>45966</v>
      </c>
      <c r="AY2594" s="183"/>
      <c r="AZ2594" s="183"/>
      <c r="BA2594" s="183"/>
      <c r="BB2594" s="183"/>
      <c r="BC2594" s="183"/>
      <c r="BD2594" s="183"/>
      <c r="BE2594" s="183"/>
      <c r="BF2594" s="183"/>
      <c r="BG2594" s="183"/>
      <c r="BH2594" s="4"/>
      <c r="BI2594" s="1"/>
      <c r="BJ2594" s="1"/>
      <c r="BK2594" s="1"/>
      <c r="BL2594" s="31"/>
      <c r="BM2594" s="31"/>
      <c r="BN2594" s="1"/>
      <c r="BO2594" s="1"/>
      <c r="BP2594" s="1"/>
      <c r="BQ2594" s="1"/>
      <c r="BR2594" s="1"/>
      <c r="BS2594" s="4"/>
      <c r="BT2594" s="37">
        <f t="shared" si="134"/>
        <v>45987</v>
      </c>
      <c r="BU2594" s="220"/>
      <c r="BV2594" s="183"/>
      <c r="BW2594" s="221"/>
      <c r="BX2594" s="183"/>
      <c r="BY2594" s="183"/>
      <c r="BZ2594" s="183"/>
      <c r="CA2594" s="183"/>
      <c r="CB2594" s="183"/>
      <c r="CC2594" s="183"/>
      <c r="CE2594" s="1"/>
      <c r="CF2594" s="1"/>
      <c r="CG2594" s="1"/>
      <c r="CH2594" s="1"/>
      <c r="CI2594" s="1"/>
      <c r="CJ2594" s="1"/>
      <c r="CK2594" s="1"/>
      <c r="CL2594" s="1"/>
      <c r="CM2594" s="1"/>
      <c r="CN2594" s="1"/>
      <c r="CO2594" s="1"/>
    </row>
    <row r="2595" spans="1:93" ht="30" customHeight="1" x14ac:dyDescent="0.2">
      <c r="A2595" s="1">
        <v>2589</v>
      </c>
      <c r="B2595" s="1" t="s">
        <v>625</v>
      </c>
      <c r="C2595" s="1" t="s">
        <v>626</v>
      </c>
      <c r="D2595" s="1" t="s">
        <v>627</v>
      </c>
      <c r="E2595" s="1" t="s">
        <v>628</v>
      </c>
      <c r="F2595" s="1" t="s">
        <v>74</v>
      </c>
      <c r="G2595" s="1">
        <v>8</v>
      </c>
      <c r="H2595" s="1" t="s">
        <v>341</v>
      </c>
      <c r="I2595" s="1" t="s">
        <v>114</v>
      </c>
      <c r="J2595" s="64">
        <v>414</v>
      </c>
      <c r="K2595" s="76">
        <v>2293424</v>
      </c>
      <c r="L2595" s="29">
        <v>45959</v>
      </c>
      <c r="M2595" s="29" t="s">
        <v>4163</v>
      </c>
      <c r="N2595" s="1" t="s">
        <v>478</v>
      </c>
      <c r="O2595" s="28" t="s">
        <v>225</v>
      </c>
      <c r="P2595" s="1" t="s">
        <v>216</v>
      </c>
      <c r="Q2595" s="76">
        <v>9</v>
      </c>
      <c r="R2595" s="1" t="s">
        <v>537</v>
      </c>
      <c r="T2595" s="1" t="s">
        <v>115</v>
      </c>
      <c r="U2595" s="1"/>
      <c r="V2595" s="1"/>
      <c r="W2595" s="4"/>
      <c r="X2595" s="28"/>
      <c r="Y2595" s="33"/>
      <c r="Z2595" s="33"/>
      <c r="AA2595" s="96"/>
      <c r="AB2595" s="178"/>
      <c r="AC2595" s="33">
        <v>24.5</v>
      </c>
      <c r="AD2595" s="33">
        <v>230</v>
      </c>
      <c r="AE2595" s="33" t="s">
        <v>103</v>
      </c>
      <c r="AF2595" s="33" t="s">
        <v>103</v>
      </c>
      <c r="AG2595" s="33"/>
      <c r="AH2595" s="4"/>
      <c r="AI2595" s="1"/>
      <c r="AJ2595" s="1"/>
      <c r="AK2595" s="1"/>
      <c r="AL2595" s="5"/>
      <c r="AM2595" s="164">
        <f t="shared" si="133"/>
        <v>45962</v>
      </c>
      <c r="AN2595" s="182"/>
      <c r="AO2595" s="230"/>
      <c r="AP2595" s="182"/>
      <c r="AQ2595" s="182"/>
      <c r="AR2595" s="182"/>
      <c r="AS2595" s="182"/>
      <c r="AT2595" s="182"/>
      <c r="AU2595" s="182"/>
      <c r="AV2595" s="182"/>
      <c r="AW2595" s="96"/>
      <c r="AX2595" s="37">
        <f t="shared" si="132"/>
        <v>45966</v>
      </c>
      <c r="AY2595" s="183"/>
      <c r="AZ2595" s="183"/>
      <c r="BA2595" s="183"/>
      <c r="BB2595" s="183"/>
      <c r="BC2595" s="183"/>
      <c r="BD2595" s="183"/>
      <c r="BE2595" s="183"/>
      <c r="BF2595" s="183"/>
      <c r="BG2595" s="183"/>
      <c r="BH2595" s="4"/>
      <c r="BI2595" s="1"/>
      <c r="BJ2595" s="1"/>
      <c r="BK2595" s="1"/>
      <c r="BL2595" s="31"/>
      <c r="BM2595" s="31"/>
      <c r="BN2595" s="1"/>
      <c r="BO2595" s="1"/>
      <c r="BP2595" s="1"/>
      <c r="BQ2595" s="1"/>
      <c r="BR2595" s="1"/>
      <c r="BS2595" s="4"/>
      <c r="BT2595" s="37">
        <f t="shared" si="134"/>
        <v>45987</v>
      </c>
      <c r="BU2595" s="220"/>
      <c r="BV2595" s="183"/>
      <c r="BW2595" s="221"/>
      <c r="BX2595" s="183"/>
      <c r="BY2595" s="183"/>
      <c r="BZ2595" s="183"/>
      <c r="CA2595" s="183"/>
      <c r="CB2595" s="183"/>
      <c r="CC2595" s="183"/>
      <c r="CE2595" s="1"/>
      <c r="CF2595" s="1"/>
      <c r="CG2595" s="1"/>
      <c r="CH2595" s="1"/>
      <c r="CI2595" s="1"/>
      <c r="CJ2595" s="1"/>
      <c r="CK2595" s="1"/>
      <c r="CL2595" s="1"/>
      <c r="CM2595" s="1"/>
      <c r="CN2595" s="1"/>
      <c r="CO2595" s="1"/>
    </row>
    <row r="2596" spans="1:93" ht="30" customHeight="1" x14ac:dyDescent="0.2">
      <c r="A2596" s="1">
        <v>2590</v>
      </c>
      <c r="B2596" s="1" t="s">
        <v>625</v>
      </c>
      <c r="C2596" s="1" t="s">
        <v>626</v>
      </c>
      <c r="D2596" s="1" t="s">
        <v>627</v>
      </c>
      <c r="E2596" s="1" t="s">
        <v>628</v>
      </c>
      <c r="F2596" s="1" t="s">
        <v>74</v>
      </c>
      <c r="G2596" s="1">
        <v>8</v>
      </c>
      <c r="H2596" s="1" t="s">
        <v>341</v>
      </c>
      <c r="I2596" s="1" t="s">
        <v>114</v>
      </c>
      <c r="J2596" s="64">
        <v>430</v>
      </c>
      <c r="K2596" s="76">
        <v>2294980</v>
      </c>
      <c r="L2596" s="29">
        <v>45959</v>
      </c>
      <c r="M2596" s="29" t="s">
        <v>4163</v>
      </c>
      <c r="N2596" s="1" t="s">
        <v>478</v>
      </c>
      <c r="O2596" s="28" t="s">
        <v>225</v>
      </c>
      <c r="P2596" s="1" t="s">
        <v>216</v>
      </c>
      <c r="Q2596" s="76">
        <v>9</v>
      </c>
      <c r="R2596" s="1" t="s">
        <v>537</v>
      </c>
      <c r="T2596" s="1" t="s">
        <v>115</v>
      </c>
      <c r="U2596" s="1"/>
      <c r="V2596" s="1"/>
      <c r="W2596" s="4"/>
      <c r="X2596" s="28"/>
      <c r="Y2596" s="33"/>
      <c r="Z2596" s="33"/>
      <c r="AA2596" s="96"/>
      <c r="AB2596" s="178"/>
      <c r="AC2596" s="33">
        <v>21.5</v>
      </c>
      <c r="AD2596" s="33">
        <v>240</v>
      </c>
      <c r="AE2596" s="33" t="s">
        <v>103</v>
      </c>
      <c r="AF2596" s="33" t="s">
        <v>103</v>
      </c>
      <c r="AG2596" s="33"/>
      <c r="AH2596" s="4"/>
      <c r="AI2596" s="1"/>
      <c r="AJ2596" s="1"/>
      <c r="AK2596" s="1"/>
      <c r="AL2596" s="5"/>
      <c r="AM2596" s="164">
        <f t="shared" si="133"/>
        <v>45962</v>
      </c>
      <c r="AN2596" s="182"/>
      <c r="AO2596" s="230"/>
      <c r="AP2596" s="182"/>
      <c r="AQ2596" s="182"/>
      <c r="AR2596" s="182"/>
      <c r="AS2596" s="182"/>
      <c r="AT2596" s="182"/>
      <c r="AU2596" s="182"/>
      <c r="AV2596" s="182"/>
      <c r="AW2596" s="96"/>
      <c r="AX2596" s="37">
        <f t="shared" si="132"/>
        <v>45966</v>
      </c>
      <c r="AY2596" s="183"/>
      <c r="AZ2596" s="183"/>
      <c r="BA2596" s="183"/>
      <c r="BB2596" s="183"/>
      <c r="BC2596" s="183"/>
      <c r="BD2596" s="183"/>
      <c r="BE2596" s="183"/>
      <c r="BF2596" s="183"/>
      <c r="BG2596" s="183"/>
      <c r="BH2596" s="4"/>
      <c r="BI2596" s="1"/>
      <c r="BJ2596" s="1"/>
      <c r="BK2596" s="1"/>
      <c r="BL2596" s="31"/>
      <c r="BM2596" s="31"/>
      <c r="BN2596" s="1"/>
      <c r="BO2596" s="1"/>
      <c r="BP2596" s="1"/>
      <c r="BQ2596" s="1"/>
      <c r="BR2596" s="1"/>
      <c r="BS2596" s="4"/>
      <c r="BT2596" s="37">
        <f t="shared" si="134"/>
        <v>45987</v>
      </c>
      <c r="BU2596" s="220"/>
      <c r="BV2596" s="183"/>
      <c r="BW2596" s="221"/>
      <c r="BX2596" s="183"/>
      <c r="BY2596" s="183"/>
      <c r="BZ2596" s="183"/>
      <c r="CA2596" s="183"/>
      <c r="CB2596" s="183"/>
      <c r="CC2596" s="183"/>
      <c r="CE2596" s="1"/>
      <c r="CF2596" s="1"/>
      <c r="CG2596" s="1"/>
      <c r="CH2596" s="1"/>
      <c r="CI2596" s="1"/>
      <c r="CJ2596" s="1"/>
      <c r="CK2596" s="1"/>
      <c r="CL2596" s="1"/>
      <c r="CM2596" s="1"/>
      <c r="CN2596" s="1"/>
      <c r="CO2596" s="1"/>
    </row>
    <row r="2597" spans="1:93" ht="30" customHeight="1" x14ac:dyDescent="0.2">
      <c r="A2597" s="1">
        <v>2591</v>
      </c>
      <c r="B2597" s="1" t="s">
        <v>625</v>
      </c>
      <c r="C2597" s="1" t="s">
        <v>626</v>
      </c>
      <c r="D2597" s="1" t="s">
        <v>627</v>
      </c>
      <c r="E2597" s="1" t="s">
        <v>628</v>
      </c>
      <c r="F2597" s="1" t="s">
        <v>74</v>
      </c>
      <c r="G2597" s="1">
        <v>8</v>
      </c>
      <c r="H2597" s="1" t="s">
        <v>341</v>
      </c>
      <c r="I2597" s="1" t="s">
        <v>114</v>
      </c>
      <c r="J2597" s="64">
        <v>295</v>
      </c>
      <c r="K2597" s="76">
        <v>2293425</v>
      </c>
      <c r="L2597" s="29">
        <v>45959</v>
      </c>
      <c r="M2597" s="29" t="s">
        <v>4163</v>
      </c>
      <c r="N2597" s="1" t="s">
        <v>478</v>
      </c>
      <c r="O2597" s="28" t="s">
        <v>225</v>
      </c>
      <c r="P2597" s="1" t="s">
        <v>216</v>
      </c>
      <c r="Q2597" s="76">
        <v>8</v>
      </c>
      <c r="R2597" s="1" t="s">
        <v>537</v>
      </c>
      <c r="T2597" s="1" t="s">
        <v>115</v>
      </c>
      <c r="U2597" s="1"/>
      <c r="V2597" s="1"/>
      <c r="W2597" s="4"/>
      <c r="X2597" s="28"/>
      <c r="Y2597" s="33"/>
      <c r="Z2597" s="33"/>
      <c r="AA2597" s="96"/>
      <c r="AB2597" s="178"/>
      <c r="AC2597" s="33">
        <v>23</v>
      </c>
      <c r="AD2597" s="33">
        <v>240</v>
      </c>
      <c r="AE2597" s="33" t="s">
        <v>103</v>
      </c>
      <c r="AF2597" s="33" t="s">
        <v>103</v>
      </c>
      <c r="AG2597" s="33"/>
      <c r="AH2597" s="4"/>
      <c r="AI2597" s="1"/>
      <c r="AJ2597" s="1"/>
      <c r="AK2597" s="1"/>
      <c r="AL2597" s="5"/>
      <c r="AM2597" s="164">
        <f t="shared" si="133"/>
        <v>45962</v>
      </c>
      <c r="AN2597" s="182"/>
      <c r="AO2597" s="230"/>
      <c r="AP2597" s="182"/>
      <c r="AQ2597" s="182"/>
      <c r="AR2597" s="182"/>
      <c r="AS2597" s="182"/>
      <c r="AT2597" s="182"/>
      <c r="AU2597" s="182"/>
      <c r="AV2597" s="182"/>
      <c r="AW2597" s="96"/>
      <c r="AX2597" s="37">
        <f t="shared" si="132"/>
        <v>45966</v>
      </c>
      <c r="AY2597" s="183"/>
      <c r="AZ2597" s="183"/>
      <c r="BA2597" s="183"/>
      <c r="BB2597" s="183"/>
      <c r="BC2597" s="183"/>
      <c r="BD2597" s="183"/>
      <c r="BE2597" s="183"/>
      <c r="BF2597" s="183"/>
      <c r="BG2597" s="183"/>
      <c r="BH2597" s="4"/>
      <c r="BI2597" s="1"/>
      <c r="BJ2597" s="1"/>
      <c r="BK2597" s="1"/>
      <c r="BL2597" s="31"/>
      <c r="BM2597" s="31"/>
      <c r="BN2597" s="1"/>
      <c r="BO2597" s="1"/>
      <c r="BP2597" s="1"/>
      <c r="BQ2597" s="1"/>
      <c r="BR2597" s="1"/>
      <c r="BS2597" s="4"/>
      <c r="BT2597" s="37">
        <f t="shared" si="134"/>
        <v>45987</v>
      </c>
      <c r="BU2597" s="220"/>
      <c r="BV2597" s="183"/>
      <c r="BW2597" s="221"/>
      <c r="BX2597" s="183"/>
      <c r="BY2597" s="183"/>
      <c r="BZ2597" s="183"/>
      <c r="CA2597" s="183"/>
      <c r="CB2597" s="183"/>
      <c r="CC2597" s="183"/>
      <c r="CE2597" s="1"/>
      <c r="CF2597" s="1"/>
      <c r="CG2597" s="1"/>
      <c r="CH2597" s="1"/>
      <c r="CI2597" s="1"/>
      <c r="CJ2597" s="1"/>
      <c r="CK2597" s="1"/>
      <c r="CL2597" s="1"/>
      <c r="CM2597" s="1"/>
      <c r="CN2597" s="1"/>
      <c r="CO2597" s="1"/>
    </row>
    <row r="2598" spans="1:93" ht="30" customHeight="1" x14ac:dyDescent="0.2">
      <c r="A2598" s="1">
        <v>2592</v>
      </c>
      <c r="B2598" s="1" t="s">
        <v>625</v>
      </c>
      <c r="C2598" s="1" t="s">
        <v>626</v>
      </c>
      <c r="D2598" s="1" t="s">
        <v>627</v>
      </c>
      <c r="E2598" s="1" t="s">
        <v>628</v>
      </c>
      <c r="F2598" s="1" t="s">
        <v>74</v>
      </c>
      <c r="G2598" s="1">
        <v>8</v>
      </c>
      <c r="H2598" s="1" t="s">
        <v>341</v>
      </c>
      <c r="I2598" s="1" t="s">
        <v>114</v>
      </c>
      <c r="J2598" s="64">
        <v>389</v>
      </c>
      <c r="K2598" s="76">
        <v>2294981</v>
      </c>
      <c r="L2598" s="29">
        <v>45959</v>
      </c>
      <c r="M2598" s="29" t="s">
        <v>4163</v>
      </c>
      <c r="N2598" s="1" t="s">
        <v>478</v>
      </c>
      <c r="O2598" s="28" t="s">
        <v>225</v>
      </c>
      <c r="P2598" s="1" t="s">
        <v>216</v>
      </c>
      <c r="Q2598" s="76">
        <v>9</v>
      </c>
      <c r="R2598" s="1" t="s">
        <v>537</v>
      </c>
      <c r="T2598" s="1" t="s">
        <v>115</v>
      </c>
      <c r="U2598" s="1"/>
      <c r="V2598" s="1"/>
      <c r="W2598" s="4"/>
      <c r="X2598" s="28"/>
      <c r="Y2598" s="33"/>
      <c r="Z2598" s="33"/>
      <c r="AA2598" s="96"/>
      <c r="AB2598" s="178"/>
      <c r="AC2598" s="33">
        <v>22.5</v>
      </c>
      <c r="AD2598" s="33">
        <v>210</v>
      </c>
      <c r="AE2598" s="33" t="s">
        <v>103</v>
      </c>
      <c r="AF2598" s="33" t="s">
        <v>103</v>
      </c>
      <c r="AG2598" s="33"/>
      <c r="AH2598" s="4"/>
      <c r="AI2598" s="1"/>
      <c r="AJ2598" s="1"/>
      <c r="AK2598" s="1"/>
      <c r="AL2598" s="5"/>
      <c r="AM2598" s="164">
        <f t="shared" si="133"/>
        <v>45962</v>
      </c>
      <c r="AN2598" s="182"/>
      <c r="AO2598" s="230"/>
      <c r="AP2598" s="182"/>
      <c r="AQ2598" s="182"/>
      <c r="AR2598" s="182"/>
      <c r="AS2598" s="182"/>
      <c r="AT2598" s="182"/>
      <c r="AU2598" s="182"/>
      <c r="AV2598" s="182"/>
      <c r="AW2598" s="96"/>
      <c r="AX2598" s="37">
        <f t="shared" si="132"/>
        <v>45966</v>
      </c>
      <c r="AY2598" s="183"/>
      <c r="AZ2598" s="183"/>
      <c r="BA2598" s="183"/>
      <c r="BB2598" s="183"/>
      <c r="BC2598" s="183"/>
      <c r="BD2598" s="183"/>
      <c r="BE2598" s="183"/>
      <c r="BF2598" s="183"/>
      <c r="BG2598" s="183"/>
      <c r="BH2598" s="4"/>
      <c r="BI2598" s="1"/>
      <c r="BJ2598" s="1"/>
      <c r="BK2598" s="1"/>
      <c r="BL2598" s="31"/>
      <c r="BM2598" s="31"/>
      <c r="BN2598" s="1"/>
      <c r="BO2598" s="1"/>
      <c r="BP2598" s="1"/>
      <c r="BQ2598" s="1"/>
      <c r="BR2598" s="1"/>
      <c r="BS2598" s="4"/>
      <c r="BT2598" s="37">
        <f t="shared" si="134"/>
        <v>45987</v>
      </c>
      <c r="BU2598" s="220"/>
      <c r="BV2598" s="183"/>
      <c r="BW2598" s="221"/>
      <c r="BX2598" s="183"/>
      <c r="BY2598" s="183"/>
      <c r="BZ2598" s="183"/>
      <c r="CA2598" s="183"/>
      <c r="CB2598" s="183"/>
      <c r="CC2598" s="183"/>
      <c r="CE2598" s="1"/>
      <c r="CF2598" s="1"/>
      <c r="CG2598" s="1"/>
      <c r="CH2598" s="1"/>
      <c r="CI2598" s="1"/>
      <c r="CJ2598" s="1"/>
      <c r="CK2598" s="1"/>
      <c r="CL2598" s="1"/>
      <c r="CM2598" s="1"/>
      <c r="CN2598" s="1"/>
      <c r="CO2598" s="1"/>
    </row>
    <row r="2599" spans="1:93" ht="30" customHeight="1" x14ac:dyDescent="0.2">
      <c r="A2599" s="1">
        <v>2593</v>
      </c>
      <c r="B2599" s="1" t="s">
        <v>625</v>
      </c>
      <c r="C2599" s="1" t="s">
        <v>626</v>
      </c>
      <c r="D2599" s="1" t="s">
        <v>627</v>
      </c>
      <c r="E2599" s="1" t="s">
        <v>628</v>
      </c>
      <c r="F2599" s="1" t="s">
        <v>74</v>
      </c>
      <c r="G2599" s="1">
        <v>8</v>
      </c>
      <c r="H2599" s="1" t="s">
        <v>341</v>
      </c>
      <c r="I2599" s="1" t="s">
        <v>114</v>
      </c>
      <c r="J2599" s="64">
        <v>392</v>
      </c>
      <c r="K2599" s="76">
        <v>2294982</v>
      </c>
      <c r="L2599" s="29">
        <v>45959</v>
      </c>
      <c r="M2599" s="29" t="s">
        <v>4163</v>
      </c>
      <c r="N2599" s="1" t="s">
        <v>478</v>
      </c>
      <c r="O2599" s="28" t="s">
        <v>225</v>
      </c>
      <c r="P2599" s="1" t="s">
        <v>216</v>
      </c>
      <c r="Q2599" s="76">
        <v>9</v>
      </c>
      <c r="R2599" s="1" t="s">
        <v>537</v>
      </c>
      <c r="T2599" s="1" t="s">
        <v>115</v>
      </c>
      <c r="U2599" s="1"/>
      <c r="V2599" s="1"/>
      <c r="W2599" s="4"/>
      <c r="X2599" s="28"/>
      <c r="Y2599" s="33"/>
      <c r="Z2599" s="33"/>
      <c r="AA2599" s="96"/>
      <c r="AB2599" s="178"/>
      <c r="AC2599" s="33">
        <v>23</v>
      </c>
      <c r="AD2599" s="33">
        <v>215</v>
      </c>
      <c r="AE2599" s="33" t="s">
        <v>103</v>
      </c>
      <c r="AF2599" s="33" t="s">
        <v>103</v>
      </c>
      <c r="AG2599" s="33"/>
      <c r="AH2599" s="4"/>
      <c r="AI2599" s="1"/>
      <c r="AJ2599" s="1"/>
      <c r="AK2599" s="1"/>
      <c r="AL2599" s="5"/>
      <c r="AM2599" s="164">
        <f t="shared" si="133"/>
        <v>45962</v>
      </c>
      <c r="AN2599" s="182"/>
      <c r="AO2599" s="230"/>
      <c r="AP2599" s="182"/>
      <c r="AQ2599" s="182"/>
      <c r="AR2599" s="182"/>
      <c r="AS2599" s="182"/>
      <c r="AT2599" s="182"/>
      <c r="AU2599" s="182"/>
      <c r="AV2599" s="182"/>
      <c r="AW2599" s="96"/>
      <c r="AX2599" s="37">
        <f t="shared" si="132"/>
        <v>45966</v>
      </c>
      <c r="AY2599" s="183"/>
      <c r="AZ2599" s="183"/>
      <c r="BA2599" s="183"/>
      <c r="BB2599" s="183"/>
      <c r="BC2599" s="183"/>
      <c r="BD2599" s="183"/>
      <c r="BE2599" s="183"/>
      <c r="BF2599" s="183"/>
      <c r="BG2599" s="183"/>
      <c r="BH2599" s="4"/>
      <c r="BI2599" s="1"/>
      <c r="BJ2599" s="1"/>
      <c r="BK2599" s="1"/>
      <c r="BL2599" s="31"/>
      <c r="BM2599" s="31"/>
      <c r="BN2599" s="1"/>
      <c r="BO2599" s="1"/>
      <c r="BP2599" s="1"/>
      <c r="BQ2599" s="1"/>
      <c r="BR2599" s="1"/>
      <c r="BS2599" s="4"/>
      <c r="BT2599" s="37">
        <f t="shared" si="134"/>
        <v>45987</v>
      </c>
      <c r="BU2599" s="220"/>
      <c r="BV2599" s="183"/>
      <c r="BW2599" s="221"/>
      <c r="BX2599" s="183"/>
      <c r="BY2599" s="183"/>
      <c r="BZ2599" s="183"/>
      <c r="CA2599" s="183"/>
      <c r="CB2599" s="183"/>
      <c r="CC2599" s="183"/>
      <c r="CE2599" s="1"/>
      <c r="CF2599" s="1"/>
      <c r="CG2599" s="1"/>
      <c r="CH2599" s="1"/>
      <c r="CI2599" s="1"/>
      <c r="CJ2599" s="1"/>
      <c r="CK2599" s="1"/>
      <c r="CL2599" s="1"/>
      <c r="CM2599" s="1"/>
      <c r="CN2599" s="1"/>
      <c r="CO2599" s="1"/>
    </row>
    <row r="2600" spans="1:93" ht="30" customHeight="1" x14ac:dyDescent="0.2">
      <c r="A2600" s="1">
        <v>2594</v>
      </c>
      <c r="B2600" s="1" t="s">
        <v>625</v>
      </c>
      <c r="C2600" s="1" t="s">
        <v>626</v>
      </c>
      <c r="D2600" s="1" t="s">
        <v>627</v>
      </c>
      <c r="E2600" s="1" t="s">
        <v>628</v>
      </c>
      <c r="F2600" s="1" t="s">
        <v>74</v>
      </c>
      <c r="G2600" s="1">
        <v>8</v>
      </c>
      <c r="H2600" s="1" t="s">
        <v>341</v>
      </c>
      <c r="I2600" s="1" t="s">
        <v>114</v>
      </c>
      <c r="J2600" s="64">
        <v>303</v>
      </c>
      <c r="K2600" s="76">
        <v>2293427</v>
      </c>
      <c r="L2600" s="29">
        <v>45959</v>
      </c>
      <c r="M2600" s="29" t="s">
        <v>4163</v>
      </c>
      <c r="N2600" s="1" t="s">
        <v>478</v>
      </c>
      <c r="O2600" s="28" t="s">
        <v>225</v>
      </c>
      <c r="P2600" s="1" t="s">
        <v>216</v>
      </c>
      <c r="Q2600" s="76">
        <v>8</v>
      </c>
      <c r="R2600" s="1" t="s">
        <v>537</v>
      </c>
      <c r="S2600" s="1">
        <v>6</v>
      </c>
      <c r="T2600" s="1" t="s">
        <v>115</v>
      </c>
      <c r="U2600" s="1"/>
      <c r="V2600" s="1"/>
      <c r="W2600" s="4"/>
      <c r="X2600" s="28"/>
      <c r="Y2600" s="33"/>
      <c r="Z2600" s="33"/>
      <c r="AA2600" s="96"/>
      <c r="AB2600" s="178"/>
      <c r="AC2600" s="33">
        <v>25</v>
      </c>
      <c r="AD2600" s="33">
        <v>200</v>
      </c>
      <c r="AE2600" s="33" t="s">
        <v>103</v>
      </c>
      <c r="AF2600" s="33" t="s">
        <v>103</v>
      </c>
      <c r="AG2600" s="33"/>
      <c r="AH2600" s="4"/>
      <c r="AI2600" s="1"/>
      <c r="AJ2600" s="1"/>
      <c r="AK2600" s="1"/>
      <c r="AL2600" s="5"/>
      <c r="AM2600" s="164">
        <f t="shared" si="133"/>
        <v>45962</v>
      </c>
      <c r="AN2600" s="182"/>
      <c r="AO2600" s="230"/>
      <c r="AP2600" s="182"/>
      <c r="AQ2600" s="182"/>
      <c r="AR2600" s="182"/>
      <c r="AS2600" s="182"/>
      <c r="AT2600" s="182"/>
      <c r="AU2600" s="182"/>
      <c r="AV2600" s="182"/>
      <c r="AW2600" s="96"/>
      <c r="AX2600" s="37">
        <f t="shared" si="132"/>
        <v>45966</v>
      </c>
      <c r="AY2600" s="183"/>
      <c r="AZ2600" s="183"/>
      <c r="BA2600" s="183">
        <v>42.9</v>
      </c>
      <c r="BB2600" s="183">
        <v>41.6</v>
      </c>
      <c r="BC2600" s="183">
        <v>41.1</v>
      </c>
      <c r="BD2600" s="183">
        <v>41.7</v>
      </c>
      <c r="BE2600" s="183">
        <v>41.1</v>
      </c>
      <c r="BF2600" s="183">
        <v>41.7</v>
      </c>
      <c r="BG2600" s="183"/>
      <c r="BH2600" s="4"/>
      <c r="BI2600" s="1"/>
      <c r="BJ2600" s="1"/>
      <c r="BK2600" s="1"/>
      <c r="BL2600" s="31"/>
      <c r="BM2600" s="31"/>
      <c r="BN2600" s="1"/>
      <c r="BO2600" s="1"/>
      <c r="BP2600" s="1"/>
      <c r="BQ2600" s="1"/>
      <c r="BR2600" s="1"/>
      <c r="BS2600" s="4"/>
      <c r="BT2600" s="37">
        <f t="shared" si="134"/>
        <v>45987</v>
      </c>
      <c r="BU2600" s="220"/>
      <c r="BV2600" s="183"/>
      <c r="BW2600" s="221">
        <v>54.5</v>
      </c>
      <c r="BX2600" s="183">
        <v>52.8</v>
      </c>
      <c r="BY2600" s="183">
        <v>52.5</v>
      </c>
      <c r="BZ2600" s="183">
        <v>53.1</v>
      </c>
      <c r="CA2600" s="183">
        <v>54.7</v>
      </c>
      <c r="CB2600" s="183">
        <v>52.6</v>
      </c>
      <c r="CC2600" s="183"/>
      <c r="CE2600" s="1"/>
      <c r="CF2600" s="1"/>
      <c r="CG2600" s="1"/>
      <c r="CH2600" s="1"/>
      <c r="CI2600" s="1"/>
      <c r="CJ2600" s="1"/>
      <c r="CK2600" s="1"/>
      <c r="CL2600" s="1"/>
      <c r="CM2600" s="1"/>
      <c r="CN2600" s="1"/>
      <c r="CO2600" s="1"/>
    </row>
    <row r="2601" spans="1:93" ht="30" customHeight="1" x14ac:dyDescent="0.2">
      <c r="A2601" s="1">
        <v>2595</v>
      </c>
      <c r="B2601" s="1" t="s">
        <v>625</v>
      </c>
      <c r="C2601" s="1" t="s">
        <v>626</v>
      </c>
      <c r="D2601" s="1" t="s">
        <v>627</v>
      </c>
      <c r="E2601" s="1" t="s">
        <v>628</v>
      </c>
      <c r="F2601" s="1" t="s">
        <v>74</v>
      </c>
      <c r="G2601" s="1">
        <v>8</v>
      </c>
      <c r="H2601" s="1" t="s">
        <v>341</v>
      </c>
      <c r="I2601" s="1" t="s">
        <v>114</v>
      </c>
      <c r="J2601" s="64">
        <v>403</v>
      </c>
      <c r="K2601" s="76">
        <v>2293428</v>
      </c>
      <c r="L2601" s="29">
        <v>45959</v>
      </c>
      <c r="M2601" s="29" t="s">
        <v>4163</v>
      </c>
      <c r="N2601" s="1" t="s">
        <v>478</v>
      </c>
      <c r="O2601" s="28" t="s">
        <v>225</v>
      </c>
      <c r="P2601" s="1" t="s">
        <v>216</v>
      </c>
      <c r="Q2601" s="76">
        <v>9</v>
      </c>
      <c r="R2601" s="1" t="s">
        <v>537</v>
      </c>
      <c r="T2601" s="1" t="s">
        <v>115</v>
      </c>
      <c r="U2601" s="1"/>
      <c r="V2601" s="1"/>
      <c r="W2601" s="4"/>
      <c r="X2601" s="28"/>
      <c r="Y2601" s="33"/>
      <c r="Z2601" s="33"/>
      <c r="AA2601" s="96"/>
      <c r="AB2601" s="178"/>
      <c r="AC2601" s="33">
        <v>24.5</v>
      </c>
      <c r="AD2601" s="33">
        <v>215</v>
      </c>
      <c r="AE2601" s="33" t="s">
        <v>103</v>
      </c>
      <c r="AF2601" s="33" t="s">
        <v>103</v>
      </c>
      <c r="AG2601" s="33"/>
      <c r="AH2601" s="4"/>
      <c r="AI2601" s="1"/>
      <c r="AJ2601" s="1"/>
      <c r="AK2601" s="1"/>
      <c r="AL2601" s="5"/>
      <c r="AM2601" s="164">
        <f t="shared" si="133"/>
        <v>45962</v>
      </c>
      <c r="AN2601" s="182"/>
      <c r="AO2601" s="230"/>
      <c r="AP2601" s="182"/>
      <c r="AQ2601" s="182"/>
      <c r="AR2601" s="182"/>
      <c r="AS2601" s="182"/>
      <c r="AT2601" s="182"/>
      <c r="AU2601" s="182"/>
      <c r="AV2601" s="182"/>
      <c r="AW2601" s="96"/>
      <c r="AX2601" s="37">
        <f t="shared" si="132"/>
        <v>45966</v>
      </c>
      <c r="AY2601" s="183"/>
      <c r="AZ2601" s="183"/>
      <c r="BA2601" s="183"/>
      <c r="BB2601" s="183"/>
      <c r="BC2601" s="183"/>
      <c r="BD2601" s="183"/>
      <c r="BE2601" s="183"/>
      <c r="BF2601" s="183"/>
      <c r="BG2601" s="183"/>
      <c r="BH2601" s="4"/>
      <c r="BI2601" s="1"/>
      <c r="BJ2601" s="1"/>
      <c r="BK2601" s="1"/>
      <c r="BL2601" s="31"/>
      <c r="BM2601" s="31"/>
      <c r="BN2601" s="1"/>
      <c r="BO2601" s="1"/>
      <c r="BP2601" s="1"/>
      <c r="BQ2601" s="1"/>
      <c r="BR2601" s="1"/>
      <c r="BS2601" s="4"/>
      <c r="BT2601" s="37">
        <f t="shared" si="134"/>
        <v>45987</v>
      </c>
      <c r="BU2601" s="220"/>
      <c r="BV2601" s="183"/>
      <c r="BW2601" s="221"/>
      <c r="BX2601" s="183"/>
      <c r="BY2601" s="183"/>
      <c r="BZ2601" s="183"/>
      <c r="CA2601" s="183"/>
      <c r="CB2601" s="183"/>
      <c r="CC2601" s="183"/>
      <c r="CE2601" s="1"/>
      <c r="CF2601" s="1"/>
      <c r="CG2601" s="1"/>
      <c r="CH2601" s="1"/>
      <c r="CI2601" s="1"/>
      <c r="CJ2601" s="1"/>
      <c r="CK2601" s="1"/>
      <c r="CL2601" s="1"/>
      <c r="CM2601" s="1"/>
      <c r="CN2601" s="1"/>
      <c r="CO2601" s="1"/>
    </row>
    <row r="2602" spans="1:93" ht="30" customHeight="1" x14ac:dyDescent="0.2">
      <c r="A2602" s="1">
        <v>2596</v>
      </c>
      <c r="B2602" s="1" t="s">
        <v>625</v>
      </c>
      <c r="C2602" s="1" t="s">
        <v>626</v>
      </c>
      <c r="D2602" s="1" t="s">
        <v>627</v>
      </c>
      <c r="E2602" s="1" t="s">
        <v>628</v>
      </c>
      <c r="F2602" s="1" t="s">
        <v>74</v>
      </c>
      <c r="G2602" s="1">
        <v>8</v>
      </c>
      <c r="H2602" s="1" t="s">
        <v>341</v>
      </c>
      <c r="I2602" s="1" t="s">
        <v>114</v>
      </c>
      <c r="J2602" s="64">
        <v>557</v>
      </c>
      <c r="K2602" s="76">
        <v>2293429</v>
      </c>
      <c r="L2602" s="29">
        <v>45959</v>
      </c>
      <c r="M2602" s="29" t="s">
        <v>4163</v>
      </c>
      <c r="N2602" s="1" t="s">
        <v>478</v>
      </c>
      <c r="O2602" s="28" t="s">
        <v>225</v>
      </c>
      <c r="P2602" s="1" t="s">
        <v>216</v>
      </c>
      <c r="Q2602" s="76">
        <v>12</v>
      </c>
      <c r="R2602" s="1" t="s">
        <v>537</v>
      </c>
      <c r="T2602" s="1" t="s">
        <v>115</v>
      </c>
      <c r="U2602" s="1"/>
      <c r="V2602" s="1"/>
      <c r="W2602" s="4"/>
      <c r="X2602" s="28"/>
      <c r="Y2602" s="33"/>
      <c r="Z2602" s="33"/>
      <c r="AA2602" s="96"/>
      <c r="AB2602" s="178"/>
      <c r="AC2602" s="33">
        <v>21.5</v>
      </c>
      <c r="AD2602" s="33">
        <v>200</v>
      </c>
      <c r="AE2602" s="33" t="s">
        <v>103</v>
      </c>
      <c r="AF2602" s="33" t="s">
        <v>103</v>
      </c>
      <c r="AG2602" s="33"/>
      <c r="AH2602" s="4"/>
      <c r="AI2602" s="1"/>
      <c r="AJ2602" s="1"/>
      <c r="AK2602" s="1"/>
      <c r="AL2602" s="5"/>
      <c r="AM2602" s="164">
        <f t="shared" si="133"/>
        <v>45962</v>
      </c>
      <c r="AN2602" s="182"/>
      <c r="AO2602" s="230"/>
      <c r="AP2602" s="182"/>
      <c r="AQ2602" s="182"/>
      <c r="AR2602" s="182"/>
      <c r="AS2602" s="182"/>
      <c r="AT2602" s="182"/>
      <c r="AU2602" s="182"/>
      <c r="AV2602" s="182"/>
      <c r="AW2602" s="96"/>
      <c r="AX2602" s="37">
        <f t="shared" si="132"/>
        <v>45966</v>
      </c>
      <c r="AY2602" s="183"/>
      <c r="AZ2602" s="183"/>
      <c r="BA2602" s="183"/>
      <c r="BB2602" s="183"/>
      <c r="BC2602" s="183"/>
      <c r="BD2602" s="183"/>
      <c r="BE2602" s="183"/>
      <c r="BF2602" s="183"/>
      <c r="BG2602" s="183"/>
      <c r="BH2602" s="4"/>
      <c r="BI2602" s="1"/>
      <c r="BJ2602" s="1"/>
      <c r="BK2602" s="1"/>
      <c r="BL2602" s="31"/>
      <c r="BM2602" s="31"/>
      <c r="BN2602" s="1"/>
      <c r="BO2602" s="1"/>
      <c r="BP2602" s="1"/>
      <c r="BQ2602" s="1"/>
      <c r="BR2602" s="1"/>
      <c r="BS2602" s="4"/>
      <c r="BT2602" s="37">
        <f t="shared" si="134"/>
        <v>45987</v>
      </c>
      <c r="BU2602" s="220"/>
      <c r="BV2602" s="183"/>
      <c r="BW2602" s="221"/>
      <c r="BX2602" s="183"/>
      <c r="BY2602" s="183"/>
      <c r="BZ2602" s="183"/>
      <c r="CA2602" s="183"/>
      <c r="CB2602" s="183"/>
      <c r="CC2602" s="183"/>
      <c r="CE2602" s="1"/>
      <c r="CF2602" s="1"/>
      <c r="CG2602" s="1"/>
      <c r="CH2602" s="1"/>
      <c r="CI2602" s="1"/>
      <c r="CJ2602" s="1"/>
      <c r="CK2602" s="1"/>
      <c r="CL2602" s="1"/>
      <c r="CM2602" s="1"/>
      <c r="CN2602" s="1"/>
      <c r="CO2602" s="1"/>
    </row>
    <row r="2603" spans="1:93" ht="30" customHeight="1" x14ac:dyDescent="0.2">
      <c r="A2603" s="1">
        <v>2597</v>
      </c>
      <c r="B2603" s="1" t="s">
        <v>625</v>
      </c>
      <c r="C2603" s="1" t="s">
        <v>626</v>
      </c>
      <c r="D2603" s="1" t="s">
        <v>627</v>
      </c>
      <c r="E2603" s="1" t="s">
        <v>628</v>
      </c>
      <c r="F2603" s="1" t="s">
        <v>74</v>
      </c>
      <c r="G2603" s="1">
        <v>8</v>
      </c>
      <c r="H2603" s="1" t="s">
        <v>341</v>
      </c>
      <c r="I2603" s="1" t="s">
        <v>114</v>
      </c>
      <c r="J2603" s="64">
        <v>415</v>
      </c>
      <c r="K2603" s="76">
        <v>2294983</v>
      </c>
      <c r="L2603" s="29">
        <v>45959</v>
      </c>
      <c r="M2603" s="29" t="s">
        <v>4163</v>
      </c>
      <c r="N2603" s="1" t="s">
        <v>478</v>
      </c>
      <c r="O2603" s="28" t="s">
        <v>225</v>
      </c>
      <c r="P2603" s="1" t="s">
        <v>216</v>
      </c>
      <c r="Q2603" s="76">
        <v>10</v>
      </c>
      <c r="R2603" s="1" t="s">
        <v>537</v>
      </c>
      <c r="T2603" s="1" t="s">
        <v>115</v>
      </c>
      <c r="U2603" s="1"/>
      <c r="V2603" s="1"/>
      <c r="W2603" s="4"/>
      <c r="X2603" s="28"/>
      <c r="Y2603" s="33"/>
      <c r="Z2603" s="33"/>
      <c r="AA2603" s="96"/>
      <c r="AB2603" s="178"/>
      <c r="AC2603" s="33">
        <v>22.5</v>
      </c>
      <c r="AD2603" s="33">
        <v>230</v>
      </c>
      <c r="AE2603" s="33" t="s">
        <v>103</v>
      </c>
      <c r="AF2603" s="33" t="s">
        <v>103</v>
      </c>
      <c r="AG2603" s="33"/>
      <c r="AH2603" s="4"/>
      <c r="AI2603" s="1"/>
      <c r="AJ2603" s="1"/>
      <c r="AK2603" s="1"/>
      <c r="AL2603" s="5"/>
      <c r="AM2603" s="164">
        <f t="shared" si="133"/>
        <v>45962</v>
      </c>
      <c r="AN2603" s="182"/>
      <c r="AO2603" s="230"/>
      <c r="AP2603" s="182"/>
      <c r="AQ2603" s="182"/>
      <c r="AR2603" s="182"/>
      <c r="AS2603" s="182"/>
      <c r="AT2603" s="182"/>
      <c r="AU2603" s="182"/>
      <c r="AV2603" s="182"/>
      <c r="AW2603" s="96"/>
      <c r="AX2603" s="37">
        <f t="shared" si="132"/>
        <v>45966</v>
      </c>
      <c r="AY2603" s="183"/>
      <c r="AZ2603" s="183"/>
      <c r="BA2603" s="183"/>
      <c r="BB2603" s="183"/>
      <c r="BC2603" s="183"/>
      <c r="BD2603" s="183"/>
      <c r="BE2603" s="183"/>
      <c r="BF2603" s="183"/>
      <c r="BG2603" s="183"/>
      <c r="BH2603" s="4"/>
      <c r="BI2603" s="1"/>
      <c r="BJ2603" s="1"/>
      <c r="BK2603" s="1"/>
      <c r="BL2603" s="31"/>
      <c r="BM2603" s="31"/>
      <c r="BN2603" s="1"/>
      <c r="BO2603" s="1"/>
      <c r="BP2603" s="1"/>
      <c r="BQ2603" s="1"/>
      <c r="BR2603" s="1"/>
      <c r="BS2603" s="4"/>
      <c r="BT2603" s="37">
        <f t="shared" si="134"/>
        <v>45987</v>
      </c>
      <c r="BU2603" s="220"/>
      <c r="BV2603" s="183"/>
      <c r="BW2603" s="221"/>
      <c r="BX2603" s="183"/>
      <c r="BY2603" s="183"/>
      <c r="BZ2603" s="183"/>
      <c r="CA2603" s="183"/>
      <c r="CB2603" s="183"/>
      <c r="CC2603" s="183"/>
      <c r="CE2603" s="1"/>
      <c r="CF2603" s="1"/>
      <c r="CG2603" s="1"/>
      <c r="CH2603" s="1"/>
      <c r="CI2603" s="1"/>
      <c r="CJ2603" s="1"/>
      <c r="CK2603" s="1"/>
      <c r="CL2603" s="1"/>
      <c r="CM2603" s="1"/>
      <c r="CN2603" s="1"/>
      <c r="CO2603" s="1"/>
    </row>
    <row r="2604" spans="1:93" ht="30" customHeight="1" x14ac:dyDescent="0.2">
      <c r="A2604" s="1">
        <v>2598</v>
      </c>
      <c r="B2604" s="1" t="s">
        <v>625</v>
      </c>
      <c r="C2604" s="1" t="s">
        <v>626</v>
      </c>
      <c r="D2604" s="1" t="s">
        <v>627</v>
      </c>
      <c r="E2604" s="1" t="s">
        <v>628</v>
      </c>
      <c r="F2604" s="1" t="s">
        <v>74</v>
      </c>
      <c r="G2604" s="1">
        <v>8</v>
      </c>
      <c r="H2604" s="1" t="s">
        <v>341</v>
      </c>
      <c r="I2604" s="1" t="s">
        <v>114</v>
      </c>
      <c r="J2604" s="64">
        <v>554</v>
      </c>
      <c r="K2604" s="76">
        <v>2294984</v>
      </c>
      <c r="L2604" s="29">
        <v>45959</v>
      </c>
      <c r="M2604" s="29" t="s">
        <v>4163</v>
      </c>
      <c r="N2604" s="1" t="s">
        <v>478</v>
      </c>
      <c r="O2604" s="28" t="s">
        <v>225</v>
      </c>
      <c r="P2604" s="1" t="s">
        <v>216</v>
      </c>
      <c r="Q2604" s="76">
        <v>12</v>
      </c>
      <c r="R2604" s="1" t="s">
        <v>537</v>
      </c>
      <c r="T2604" s="1" t="s">
        <v>115</v>
      </c>
      <c r="U2604" s="1"/>
      <c r="V2604" s="1"/>
      <c r="W2604" s="4"/>
      <c r="X2604" s="28"/>
      <c r="Y2604" s="33"/>
      <c r="Z2604" s="33"/>
      <c r="AA2604" s="96"/>
      <c r="AB2604" s="178"/>
      <c r="AC2604" s="33">
        <v>21</v>
      </c>
      <c r="AD2604" s="33">
        <v>240</v>
      </c>
      <c r="AE2604" s="33" t="s">
        <v>103</v>
      </c>
      <c r="AF2604" s="33" t="s">
        <v>103</v>
      </c>
      <c r="AG2604" s="33"/>
      <c r="AH2604" s="4"/>
      <c r="AI2604" s="1"/>
      <c r="AJ2604" s="1"/>
      <c r="AK2604" s="1"/>
      <c r="AL2604" s="5"/>
      <c r="AM2604" s="164">
        <f t="shared" si="133"/>
        <v>45962</v>
      </c>
      <c r="AN2604" s="182"/>
      <c r="AO2604" s="230"/>
      <c r="AP2604" s="182"/>
      <c r="AQ2604" s="182"/>
      <c r="AR2604" s="182"/>
      <c r="AS2604" s="182"/>
      <c r="AT2604" s="182"/>
      <c r="AU2604" s="182"/>
      <c r="AV2604" s="182"/>
      <c r="AW2604" s="96"/>
      <c r="AX2604" s="37">
        <f t="shared" si="132"/>
        <v>45966</v>
      </c>
      <c r="AY2604" s="183"/>
      <c r="AZ2604" s="183"/>
      <c r="BA2604" s="183"/>
      <c r="BB2604" s="183"/>
      <c r="BC2604" s="183"/>
      <c r="BD2604" s="183"/>
      <c r="BE2604" s="183"/>
      <c r="BF2604" s="183"/>
      <c r="BG2604" s="183"/>
      <c r="BH2604" s="4"/>
      <c r="BI2604" s="1"/>
      <c r="BJ2604" s="1"/>
      <c r="BK2604" s="1"/>
      <c r="BL2604" s="31"/>
      <c r="BM2604" s="31"/>
      <c r="BN2604" s="1"/>
      <c r="BO2604" s="1"/>
      <c r="BP2604" s="1"/>
      <c r="BQ2604" s="1"/>
      <c r="BR2604" s="1"/>
      <c r="BS2604" s="4"/>
      <c r="BT2604" s="37">
        <f t="shared" si="134"/>
        <v>45987</v>
      </c>
      <c r="BU2604" s="220"/>
      <c r="BV2604" s="183"/>
      <c r="BW2604" s="221"/>
      <c r="BX2604" s="183"/>
      <c r="BY2604" s="183"/>
      <c r="BZ2604" s="183"/>
      <c r="CA2604" s="183"/>
      <c r="CB2604" s="183"/>
      <c r="CC2604" s="183"/>
      <c r="CE2604" s="1"/>
      <c r="CF2604" s="1"/>
      <c r="CG2604" s="1"/>
      <c r="CH2604" s="1"/>
      <c r="CI2604" s="1"/>
      <c r="CJ2604" s="1"/>
      <c r="CK2604" s="1"/>
      <c r="CL2604" s="1"/>
      <c r="CM2604" s="1"/>
      <c r="CN2604" s="1"/>
      <c r="CO2604" s="1"/>
    </row>
    <row r="2605" spans="1:93" ht="30" customHeight="1" x14ac:dyDescent="0.2">
      <c r="A2605" s="1">
        <v>2599</v>
      </c>
      <c r="B2605" s="1" t="s">
        <v>625</v>
      </c>
      <c r="C2605" s="1" t="s">
        <v>626</v>
      </c>
      <c r="D2605" s="1" t="s">
        <v>627</v>
      </c>
      <c r="E2605" s="1" t="s">
        <v>628</v>
      </c>
      <c r="F2605" s="1" t="s">
        <v>74</v>
      </c>
      <c r="G2605" s="1">
        <v>8</v>
      </c>
      <c r="H2605" s="1" t="s">
        <v>341</v>
      </c>
      <c r="I2605" s="1" t="s">
        <v>114</v>
      </c>
      <c r="J2605" s="64">
        <v>411</v>
      </c>
      <c r="K2605" s="76">
        <v>2293430</v>
      </c>
      <c r="L2605" s="29">
        <v>45959</v>
      </c>
      <c r="M2605" s="29" t="s">
        <v>4163</v>
      </c>
      <c r="N2605" s="1" t="s">
        <v>478</v>
      </c>
      <c r="O2605" s="28" t="s">
        <v>225</v>
      </c>
      <c r="P2605" s="1" t="s">
        <v>216</v>
      </c>
      <c r="Q2605" s="76">
        <v>9</v>
      </c>
      <c r="R2605" s="1" t="s">
        <v>537</v>
      </c>
      <c r="T2605" s="1" t="s">
        <v>115</v>
      </c>
      <c r="U2605" s="1"/>
      <c r="V2605" s="1"/>
      <c r="W2605" s="4"/>
      <c r="X2605" s="28"/>
      <c r="Y2605" s="33"/>
      <c r="Z2605" s="33"/>
      <c r="AA2605" s="96"/>
      <c r="AB2605" s="178"/>
      <c r="AC2605" s="33">
        <v>23</v>
      </c>
      <c r="AD2605" s="33">
        <v>225</v>
      </c>
      <c r="AE2605" s="33" t="s">
        <v>103</v>
      </c>
      <c r="AF2605" s="33" t="s">
        <v>103</v>
      </c>
      <c r="AG2605" s="33"/>
      <c r="AH2605" s="4"/>
      <c r="AI2605" s="1"/>
      <c r="AJ2605" s="1"/>
      <c r="AK2605" s="1"/>
      <c r="AL2605" s="5"/>
      <c r="AM2605" s="164">
        <f t="shared" si="133"/>
        <v>45962</v>
      </c>
      <c r="AN2605" s="182"/>
      <c r="AO2605" s="230"/>
      <c r="AP2605" s="182"/>
      <c r="AQ2605" s="182"/>
      <c r="AR2605" s="182"/>
      <c r="AS2605" s="182"/>
      <c r="AT2605" s="182"/>
      <c r="AU2605" s="182"/>
      <c r="AV2605" s="182"/>
      <c r="AW2605" s="96"/>
      <c r="AX2605" s="37">
        <f t="shared" si="132"/>
        <v>45966</v>
      </c>
      <c r="AY2605" s="183"/>
      <c r="AZ2605" s="183"/>
      <c r="BA2605" s="183"/>
      <c r="BB2605" s="183"/>
      <c r="BC2605" s="183"/>
      <c r="BD2605" s="183"/>
      <c r="BE2605" s="183"/>
      <c r="BF2605" s="183"/>
      <c r="BG2605" s="183"/>
      <c r="BH2605" s="4"/>
      <c r="BI2605" s="1"/>
      <c r="BJ2605" s="1"/>
      <c r="BK2605" s="1"/>
      <c r="BL2605" s="31"/>
      <c r="BM2605" s="31"/>
      <c r="BN2605" s="1"/>
      <c r="BO2605" s="1"/>
      <c r="BP2605" s="1"/>
      <c r="BQ2605" s="1"/>
      <c r="BR2605" s="1"/>
      <c r="BS2605" s="4"/>
      <c r="BT2605" s="37">
        <f t="shared" si="134"/>
        <v>45987</v>
      </c>
      <c r="BU2605" s="220"/>
      <c r="BV2605" s="183"/>
      <c r="BW2605" s="221"/>
      <c r="BX2605" s="183"/>
      <c r="BY2605" s="183"/>
      <c r="BZ2605" s="183"/>
      <c r="CA2605" s="183"/>
      <c r="CB2605" s="183"/>
      <c r="CC2605" s="183"/>
      <c r="CE2605" s="1"/>
      <c r="CF2605" s="1"/>
      <c r="CG2605" s="1"/>
      <c r="CH2605" s="1"/>
      <c r="CI2605" s="1"/>
      <c r="CJ2605" s="1"/>
      <c r="CK2605" s="1"/>
      <c r="CL2605" s="1"/>
      <c r="CM2605" s="1"/>
      <c r="CN2605" s="1"/>
      <c r="CO2605" s="1"/>
    </row>
    <row r="2606" spans="1:93" ht="30" customHeight="1" x14ac:dyDescent="0.2">
      <c r="A2606" s="1">
        <v>2600</v>
      </c>
      <c r="B2606" s="1" t="s">
        <v>625</v>
      </c>
      <c r="C2606" s="1" t="s">
        <v>626</v>
      </c>
      <c r="D2606" s="1" t="s">
        <v>627</v>
      </c>
      <c r="E2606" s="1" t="s">
        <v>628</v>
      </c>
      <c r="F2606" s="1" t="s">
        <v>74</v>
      </c>
      <c r="G2606" s="1">
        <v>8</v>
      </c>
      <c r="H2606" s="1" t="s">
        <v>341</v>
      </c>
      <c r="I2606" s="1" t="s">
        <v>114</v>
      </c>
      <c r="J2606" s="64">
        <v>287</v>
      </c>
      <c r="K2606" s="76">
        <v>2293431</v>
      </c>
      <c r="L2606" s="29">
        <v>45959</v>
      </c>
      <c r="M2606" s="29" t="s">
        <v>4163</v>
      </c>
      <c r="N2606" s="1" t="s">
        <v>478</v>
      </c>
      <c r="O2606" s="28" t="s">
        <v>225</v>
      </c>
      <c r="P2606" s="1" t="s">
        <v>216</v>
      </c>
      <c r="Q2606" s="76">
        <v>8</v>
      </c>
      <c r="R2606" s="1" t="s">
        <v>537</v>
      </c>
      <c r="T2606" s="1" t="s">
        <v>115</v>
      </c>
      <c r="U2606" s="1"/>
      <c r="V2606" s="1"/>
      <c r="W2606" s="4"/>
      <c r="X2606" s="28"/>
      <c r="Y2606" s="33"/>
      <c r="Z2606" s="33"/>
      <c r="AA2606" s="96"/>
      <c r="AB2606" s="178"/>
      <c r="AC2606" s="33">
        <v>23.5</v>
      </c>
      <c r="AD2606" s="33">
        <v>200</v>
      </c>
      <c r="AE2606" s="33" t="s">
        <v>103</v>
      </c>
      <c r="AF2606" s="33" t="s">
        <v>103</v>
      </c>
      <c r="AG2606" s="33"/>
      <c r="AH2606" s="4"/>
      <c r="AI2606" s="1"/>
      <c r="AJ2606" s="1"/>
      <c r="AK2606" s="1"/>
      <c r="AL2606" s="5"/>
      <c r="AM2606" s="164">
        <f t="shared" si="133"/>
        <v>45962</v>
      </c>
      <c r="AN2606" s="182"/>
      <c r="AO2606" s="230"/>
      <c r="AP2606" s="182"/>
      <c r="AQ2606" s="182"/>
      <c r="AR2606" s="182"/>
      <c r="AS2606" s="182"/>
      <c r="AT2606" s="182"/>
      <c r="AU2606" s="182"/>
      <c r="AV2606" s="182"/>
      <c r="AW2606" s="96"/>
      <c r="AX2606" s="37">
        <f t="shared" si="132"/>
        <v>45966</v>
      </c>
      <c r="AY2606" s="183"/>
      <c r="AZ2606" s="183"/>
      <c r="BA2606" s="183"/>
      <c r="BB2606" s="183"/>
      <c r="BC2606" s="183"/>
      <c r="BD2606" s="183"/>
      <c r="BE2606" s="183"/>
      <c r="BF2606" s="183"/>
      <c r="BG2606" s="183"/>
      <c r="BH2606" s="4"/>
      <c r="BI2606" s="1"/>
      <c r="BJ2606" s="1"/>
      <c r="BK2606" s="1"/>
      <c r="BL2606" s="31"/>
      <c r="BM2606" s="31"/>
      <c r="BN2606" s="1"/>
      <c r="BO2606" s="1"/>
      <c r="BP2606" s="1"/>
      <c r="BQ2606" s="1"/>
      <c r="BR2606" s="1"/>
      <c r="BS2606" s="4"/>
      <c r="BT2606" s="37">
        <f t="shared" si="134"/>
        <v>45987</v>
      </c>
      <c r="BU2606" s="220"/>
      <c r="BV2606" s="183"/>
      <c r="BW2606" s="221"/>
      <c r="BX2606" s="183"/>
      <c r="BY2606" s="183"/>
      <c r="BZ2606" s="183"/>
      <c r="CA2606" s="183"/>
      <c r="CB2606" s="183"/>
      <c r="CC2606" s="183"/>
      <c r="CE2606" s="1"/>
      <c r="CF2606" s="1"/>
      <c r="CG2606" s="1"/>
      <c r="CH2606" s="1"/>
      <c r="CI2606" s="1"/>
      <c r="CJ2606" s="1"/>
      <c r="CK2606" s="1"/>
      <c r="CL2606" s="1"/>
      <c r="CM2606" s="1"/>
      <c r="CN2606" s="1"/>
      <c r="CO2606" s="1"/>
    </row>
    <row r="2607" spans="1:93" ht="30" customHeight="1" x14ac:dyDescent="0.2">
      <c r="A2607" s="1">
        <v>2601</v>
      </c>
      <c r="B2607" s="1" t="s">
        <v>625</v>
      </c>
      <c r="C2607" s="1" t="s">
        <v>626</v>
      </c>
      <c r="D2607" s="1" t="s">
        <v>627</v>
      </c>
      <c r="E2607" s="1" t="s">
        <v>628</v>
      </c>
      <c r="F2607" s="1" t="s">
        <v>74</v>
      </c>
      <c r="G2607" s="1">
        <v>8</v>
      </c>
      <c r="H2607" s="1" t="s">
        <v>341</v>
      </c>
      <c r="I2607" s="1" t="s">
        <v>114</v>
      </c>
      <c r="J2607" s="64">
        <v>274</v>
      </c>
      <c r="K2607" s="76">
        <v>2294985</v>
      </c>
      <c r="L2607" s="29">
        <v>45959</v>
      </c>
      <c r="M2607" s="29" t="s">
        <v>4163</v>
      </c>
      <c r="N2607" s="1" t="s">
        <v>478</v>
      </c>
      <c r="O2607" s="28" t="s">
        <v>225</v>
      </c>
      <c r="P2607" s="1" t="s">
        <v>216</v>
      </c>
      <c r="Q2607" s="76">
        <v>8</v>
      </c>
      <c r="R2607" s="1" t="s">
        <v>537</v>
      </c>
      <c r="T2607" s="1" t="s">
        <v>115</v>
      </c>
      <c r="U2607" s="1"/>
      <c r="V2607" s="1"/>
      <c r="W2607" s="4"/>
      <c r="X2607" s="28"/>
      <c r="Y2607" s="33"/>
      <c r="Z2607" s="33"/>
      <c r="AA2607" s="96"/>
      <c r="AB2607" s="178"/>
      <c r="AC2607" s="33">
        <v>22</v>
      </c>
      <c r="AD2607" s="33">
        <v>235</v>
      </c>
      <c r="AE2607" s="33" t="s">
        <v>103</v>
      </c>
      <c r="AF2607" s="33" t="s">
        <v>103</v>
      </c>
      <c r="AG2607" s="33"/>
      <c r="AH2607" s="4"/>
      <c r="AI2607" s="1"/>
      <c r="AJ2607" s="1"/>
      <c r="AK2607" s="1"/>
      <c r="AL2607" s="5"/>
      <c r="AM2607" s="164">
        <f t="shared" si="133"/>
        <v>45962</v>
      </c>
      <c r="AN2607" s="182"/>
      <c r="AO2607" s="230"/>
      <c r="AP2607" s="182"/>
      <c r="AQ2607" s="182"/>
      <c r="AR2607" s="182"/>
      <c r="AS2607" s="182"/>
      <c r="AT2607" s="182"/>
      <c r="AU2607" s="182"/>
      <c r="AV2607" s="182"/>
      <c r="AW2607" s="96"/>
      <c r="AX2607" s="37">
        <f t="shared" si="132"/>
        <v>45966</v>
      </c>
      <c r="AY2607" s="183"/>
      <c r="AZ2607" s="183"/>
      <c r="BA2607" s="183"/>
      <c r="BB2607" s="183"/>
      <c r="BC2607" s="183"/>
      <c r="BD2607" s="183"/>
      <c r="BE2607" s="183"/>
      <c r="BF2607" s="183"/>
      <c r="BG2607" s="183"/>
      <c r="BH2607" s="4"/>
      <c r="BI2607" s="1"/>
      <c r="BJ2607" s="1"/>
      <c r="BK2607" s="1"/>
      <c r="BL2607" s="31"/>
      <c r="BM2607" s="31"/>
      <c r="BN2607" s="1"/>
      <c r="BO2607" s="1"/>
      <c r="BP2607" s="1"/>
      <c r="BQ2607" s="1"/>
      <c r="BR2607" s="1"/>
      <c r="BS2607" s="4"/>
      <c r="BT2607" s="37">
        <f t="shared" si="134"/>
        <v>45987</v>
      </c>
      <c r="BU2607" s="220"/>
      <c r="BV2607" s="183"/>
      <c r="BW2607" s="221"/>
      <c r="BX2607" s="183"/>
      <c r="BY2607" s="183"/>
      <c r="BZ2607" s="183"/>
      <c r="CA2607" s="183"/>
      <c r="CB2607" s="183"/>
      <c r="CC2607" s="183"/>
      <c r="CE2607" s="1"/>
      <c r="CF2607" s="1"/>
      <c r="CG2607" s="1"/>
      <c r="CH2607" s="1"/>
      <c r="CI2607" s="1"/>
      <c r="CJ2607" s="1"/>
      <c r="CK2607" s="1"/>
      <c r="CL2607" s="1"/>
      <c r="CM2607" s="1"/>
      <c r="CN2607" s="1"/>
      <c r="CO2607" s="1"/>
    </row>
    <row r="2608" spans="1:93" ht="30" customHeight="1" x14ac:dyDescent="0.2">
      <c r="A2608" s="1">
        <v>2602</v>
      </c>
      <c r="B2608" s="1" t="s">
        <v>625</v>
      </c>
      <c r="C2608" s="1" t="s">
        <v>626</v>
      </c>
      <c r="D2608" s="1" t="s">
        <v>627</v>
      </c>
      <c r="E2608" s="1" t="s">
        <v>628</v>
      </c>
      <c r="F2608" s="1" t="s">
        <v>74</v>
      </c>
      <c r="G2608" s="1">
        <v>8</v>
      </c>
      <c r="H2608" s="1" t="s">
        <v>341</v>
      </c>
      <c r="I2608" s="1" t="s">
        <v>114</v>
      </c>
      <c r="J2608" s="64">
        <v>394</v>
      </c>
      <c r="K2608" s="76">
        <v>2293432</v>
      </c>
      <c r="L2608" s="29">
        <v>45959</v>
      </c>
      <c r="M2608" s="29" t="s">
        <v>4163</v>
      </c>
      <c r="N2608" s="1" t="s">
        <v>478</v>
      </c>
      <c r="O2608" s="28" t="s">
        <v>225</v>
      </c>
      <c r="P2608" s="1" t="s">
        <v>216</v>
      </c>
      <c r="Q2608" s="76">
        <v>9</v>
      </c>
      <c r="R2608" s="1" t="s">
        <v>537</v>
      </c>
      <c r="T2608" s="1" t="s">
        <v>115</v>
      </c>
      <c r="U2608" s="1"/>
      <c r="V2608" s="1"/>
      <c r="W2608" s="4"/>
      <c r="X2608" s="28"/>
      <c r="Y2608" s="33"/>
      <c r="Z2608" s="33"/>
      <c r="AA2608" s="96"/>
      <c r="AB2608" s="178"/>
      <c r="AC2608" s="33">
        <v>21.5</v>
      </c>
      <c r="AD2608" s="33">
        <v>200</v>
      </c>
      <c r="AE2608" s="33" t="s">
        <v>103</v>
      </c>
      <c r="AF2608" s="33" t="s">
        <v>103</v>
      </c>
      <c r="AG2608" s="33"/>
      <c r="AH2608" s="4"/>
      <c r="AI2608" s="1"/>
      <c r="AJ2608" s="1"/>
      <c r="AK2608" s="1"/>
      <c r="AL2608" s="5"/>
      <c r="AM2608" s="164">
        <f t="shared" si="133"/>
        <v>45962</v>
      </c>
      <c r="AN2608" s="182"/>
      <c r="AO2608" s="230"/>
      <c r="AP2608" s="182"/>
      <c r="AQ2608" s="182"/>
      <c r="AR2608" s="182"/>
      <c r="AS2608" s="182"/>
      <c r="AT2608" s="182"/>
      <c r="AU2608" s="182"/>
      <c r="AV2608" s="182"/>
      <c r="AW2608" s="96"/>
      <c r="AX2608" s="37">
        <f t="shared" si="132"/>
        <v>45966</v>
      </c>
      <c r="AY2608" s="183"/>
      <c r="AZ2608" s="183"/>
      <c r="BA2608" s="183"/>
      <c r="BB2608" s="183"/>
      <c r="BC2608" s="183"/>
      <c r="BD2608" s="183"/>
      <c r="BE2608" s="183"/>
      <c r="BF2608" s="183"/>
      <c r="BG2608" s="183"/>
      <c r="BH2608" s="4"/>
      <c r="BI2608" s="1"/>
      <c r="BJ2608" s="1"/>
      <c r="BK2608" s="1"/>
      <c r="BL2608" s="31"/>
      <c r="BM2608" s="31"/>
      <c r="BN2608" s="1"/>
      <c r="BO2608" s="1"/>
      <c r="BP2608" s="1"/>
      <c r="BQ2608" s="1"/>
      <c r="BR2608" s="1"/>
      <c r="BS2608" s="4"/>
      <c r="BT2608" s="37">
        <f t="shared" si="134"/>
        <v>45987</v>
      </c>
      <c r="BU2608" s="220"/>
      <c r="BV2608" s="183"/>
      <c r="BW2608" s="221"/>
      <c r="BX2608" s="183"/>
      <c r="BY2608" s="183"/>
      <c r="BZ2608" s="183"/>
      <c r="CA2608" s="183"/>
      <c r="CB2608" s="183"/>
      <c r="CC2608" s="183"/>
      <c r="CE2608" s="1"/>
      <c r="CF2608" s="1"/>
      <c r="CG2608" s="1"/>
      <c r="CH2608" s="1"/>
      <c r="CI2608" s="1"/>
      <c r="CJ2608" s="1"/>
      <c r="CK2608" s="1"/>
      <c r="CL2608" s="1"/>
      <c r="CM2608" s="1"/>
      <c r="CN2608" s="1"/>
      <c r="CO2608" s="1"/>
    </row>
    <row r="2609" spans="1:93" ht="30" customHeight="1" x14ac:dyDescent="0.2">
      <c r="A2609" s="1">
        <v>2603</v>
      </c>
      <c r="B2609" s="1" t="s">
        <v>625</v>
      </c>
      <c r="C2609" s="1" t="s">
        <v>626</v>
      </c>
      <c r="D2609" s="1" t="s">
        <v>627</v>
      </c>
      <c r="E2609" s="1" t="s">
        <v>628</v>
      </c>
      <c r="F2609" s="1" t="s">
        <v>74</v>
      </c>
      <c r="G2609" s="1">
        <v>8</v>
      </c>
      <c r="H2609" s="1" t="s">
        <v>341</v>
      </c>
      <c r="I2609" s="1" t="s">
        <v>114</v>
      </c>
      <c r="J2609" s="64">
        <v>436</v>
      </c>
      <c r="K2609" s="76">
        <v>2294986</v>
      </c>
      <c r="L2609" s="29">
        <v>45959</v>
      </c>
      <c r="M2609" s="29" t="s">
        <v>4163</v>
      </c>
      <c r="N2609" s="1" t="s">
        <v>478</v>
      </c>
      <c r="O2609" s="28" t="s">
        <v>225</v>
      </c>
      <c r="P2609" s="1" t="s">
        <v>216</v>
      </c>
      <c r="Q2609" s="76">
        <v>9</v>
      </c>
      <c r="R2609" s="1" t="s">
        <v>537</v>
      </c>
      <c r="T2609" s="1" t="s">
        <v>115</v>
      </c>
      <c r="U2609" s="1"/>
      <c r="V2609" s="1"/>
      <c r="W2609" s="4"/>
      <c r="X2609" s="28"/>
      <c r="Y2609" s="33"/>
      <c r="Z2609" s="33"/>
      <c r="AA2609" s="96"/>
      <c r="AB2609" s="178"/>
      <c r="AC2609" s="33">
        <v>23</v>
      </c>
      <c r="AD2609" s="33">
        <v>240</v>
      </c>
      <c r="AE2609" s="33" t="s">
        <v>103</v>
      </c>
      <c r="AF2609" s="33" t="s">
        <v>103</v>
      </c>
      <c r="AG2609" s="33"/>
      <c r="AH2609" s="4"/>
      <c r="AI2609" s="1"/>
      <c r="AJ2609" s="1"/>
      <c r="AK2609" s="1"/>
      <c r="AL2609" s="5"/>
      <c r="AM2609" s="164">
        <f t="shared" si="133"/>
        <v>45962</v>
      </c>
      <c r="AN2609" s="182"/>
      <c r="AO2609" s="230"/>
      <c r="AP2609" s="182"/>
      <c r="AQ2609" s="182"/>
      <c r="AR2609" s="182"/>
      <c r="AS2609" s="182"/>
      <c r="AT2609" s="182"/>
      <c r="AU2609" s="182"/>
      <c r="AV2609" s="182"/>
      <c r="AW2609" s="96"/>
      <c r="AX2609" s="37">
        <f t="shared" si="132"/>
        <v>45966</v>
      </c>
      <c r="AY2609" s="183"/>
      <c r="AZ2609" s="183"/>
      <c r="BA2609" s="183"/>
      <c r="BB2609" s="183"/>
      <c r="BC2609" s="183"/>
      <c r="BD2609" s="183"/>
      <c r="BE2609" s="183"/>
      <c r="BF2609" s="183"/>
      <c r="BG2609" s="183"/>
      <c r="BH2609" s="4"/>
      <c r="BI2609" s="1"/>
      <c r="BJ2609" s="1"/>
      <c r="BK2609" s="1"/>
      <c r="BL2609" s="31"/>
      <c r="BM2609" s="31"/>
      <c r="BN2609" s="1"/>
      <c r="BO2609" s="1"/>
      <c r="BP2609" s="1"/>
      <c r="BQ2609" s="1"/>
      <c r="BR2609" s="1"/>
      <c r="BS2609" s="4"/>
      <c r="BT2609" s="37">
        <f t="shared" si="134"/>
        <v>45987</v>
      </c>
      <c r="BU2609" s="220"/>
      <c r="BV2609" s="183"/>
      <c r="BW2609" s="221"/>
      <c r="BX2609" s="183"/>
      <c r="BY2609" s="183"/>
      <c r="BZ2609" s="183"/>
      <c r="CA2609" s="183"/>
      <c r="CB2609" s="183"/>
      <c r="CC2609" s="183"/>
      <c r="CE2609" s="1"/>
      <c r="CF2609" s="1"/>
      <c r="CG2609" s="1"/>
      <c r="CH2609" s="1"/>
      <c r="CI2609" s="1"/>
      <c r="CJ2609" s="1"/>
      <c r="CK2609" s="1"/>
      <c r="CL2609" s="1"/>
      <c r="CM2609" s="1"/>
      <c r="CN2609" s="1"/>
      <c r="CO2609" s="1"/>
    </row>
    <row r="2610" spans="1:93" ht="30" customHeight="1" x14ac:dyDescent="0.2">
      <c r="A2610" s="1">
        <v>2604</v>
      </c>
      <c r="B2610" s="1" t="s">
        <v>625</v>
      </c>
      <c r="C2610" s="1" t="s">
        <v>626</v>
      </c>
      <c r="D2610" s="1" t="s">
        <v>627</v>
      </c>
      <c r="E2610" s="1" t="s">
        <v>628</v>
      </c>
      <c r="F2610" s="1" t="s">
        <v>74</v>
      </c>
      <c r="G2610" s="1">
        <v>8</v>
      </c>
      <c r="H2610" s="1" t="s">
        <v>341</v>
      </c>
      <c r="I2610" s="1" t="s">
        <v>114</v>
      </c>
      <c r="J2610" s="64">
        <v>558</v>
      </c>
      <c r="K2610" s="76">
        <v>2293433</v>
      </c>
      <c r="L2610" s="29">
        <v>45959</v>
      </c>
      <c r="M2610" s="29" t="s">
        <v>4163</v>
      </c>
      <c r="N2610" s="1" t="s">
        <v>478</v>
      </c>
      <c r="O2610" s="28" t="s">
        <v>225</v>
      </c>
      <c r="P2610" s="1" t="s">
        <v>216</v>
      </c>
      <c r="Q2610" s="76">
        <v>12</v>
      </c>
      <c r="R2610" s="1" t="s">
        <v>537</v>
      </c>
      <c r="T2610" s="1" t="s">
        <v>115</v>
      </c>
      <c r="U2610" s="1"/>
      <c r="V2610" s="1"/>
      <c r="W2610" s="4"/>
      <c r="X2610" s="28"/>
      <c r="Y2610" s="33"/>
      <c r="Z2610" s="33"/>
      <c r="AA2610" s="96"/>
      <c r="AB2610" s="178"/>
      <c r="AC2610" s="33">
        <v>22</v>
      </c>
      <c r="AD2610" s="33">
        <v>215</v>
      </c>
      <c r="AE2610" s="33" t="s">
        <v>103</v>
      </c>
      <c r="AF2610" s="33" t="s">
        <v>103</v>
      </c>
      <c r="AG2610" s="33"/>
      <c r="AH2610" s="4"/>
      <c r="AI2610" s="1"/>
      <c r="AJ2610" s="1"/>
      <c r="AK2610" s="1"/>
      <c r="AL2610" s="5"/>
      <c r="AM2610" s="164">
        <f t="shared" si="133"/>
        <v>45962</v>
      </c>
      <c r="AN2610" s="182"/>
      <c r="AO2610" s="230"/>
      <c r="AP2610" s="182"/>
      <c r="AQ2610" s="182"/>
      <c r="AR2610" s="182"/>
      <c r="AS2610" s="182"/>
      <c r="AT2610" s="182"/>
      <c r="AU2610" s="182"/>
      <c r="AV2610" s="182"/>
      <c r="AW2610" s="96"/>
      <c r="AX2610" s="37">
        <f t="shared" si="132"/>
        <v>45966</v>
      </c>
      <c r="AY2610" s="183"/>
      <c r="AZ2610" s="183"/>
      <c r="BA2610" s="183"/>
      <c r="BB2610" s="183"/>
      <c r="BC2610" s="183"/>
      <c r="BD2610" s="183"/>
      <c r="BE2610" s="183"/>
      <c r="BF2610" s="183"/>
      <c r="BG2610" s="183"/>
      <c r="BH2610" s="4"/>
      <c r="BI2610" s="1"/>
      <c r="BJ2610" s="1"/>
      <c r="BK2610" s="1"/>
      <c r="BL2610" s="31"/>
      <c r="BM2610" s="31"/>
      <c r="BN2610" s="1"/>
      <c r="BO2610" s="1"/>
      <c r="BP2610" s="1"/>
      <c r="BQ2610" s="1"/>
      <c r="BR2610" s="1"/>
      <c r="BS2610" s="4"/>
      <c r="BT2610" s="37">
        <f t="shared" si="134"/>
        <v>45987</v>
      </c>
      <c r="BU2610" s="220"/>
      <c r="BV2610" s="183"/>
      <c r="BW2610" s="221"/>
      <c r="BX2610" s="183"/>
      <c r="BY2610" s="183"/>
      <c r="BZ2610" s="183"/>
      <c r="CA2610" s="183"/>
      <c r="CB2610" s="183"/>
      <c r="CC2610" s="183"/>
      <c r="CE2610" s="1"/>
      <c r="CF2610" s="1"/>
      <c r="CG2610" s="1"/>
      <c r="CH2610" s="1"/>
      <c r="CI2610" s="1"/>
      <c r="CJ2610" s="1"/>
      <c r="CK2610" s="1"/>
      <c r="CL2610" s="1"/>
      <c r="CM2610" s="1"/>
      <c r="CN2610" s="1"/>
      <c r="CO2610" s="1"/>
    </row>
    <row r="2611" spans="1:93" ht="30" customHeight="1" x14ac:dyDescent="0.2">
      <c r="A2611" s="1">
        <v>2605</v>
      </c>
      <c r="B2611" s="1" t="s">
        <v>625</v>
      </c>
      <c r="C2611" s="1" t="s">
        <v>626</v>
      </c>
      <c r="D2611" s="1" t="s">
        <v>627</v>
      </c>
      <c r="E2611" s="1" t="s">
        <v>628</v>
      </c>
      <c r="F2611" s="1" t="s">
        <v>74</v>
      </c>
      <c r="G2611" s="1">
        <v>8</v>
      </c>
      <c r="H2611" s="1" t="s">
        <v>341</v>
      </c>
      <c r="I2611" s="1" t="s">
        <v>114</v>
      </c>
      <c r="J2611" s="64">
        <v>393</v>
      </c>
      <c r="K2611" s="76">
        <v>2294987</v>
      </c>
      <c r="L2611" s="29">
        <v>45959</v>
      </c>
      <c r="M2611" s="29" t="s">
        <v>4163</v>
      </c>
      <c r="N2611" s="1" t="s">
        <v>478</v>
      </c>
      <c r="O2611" s="28" t="s">
        <v>225</v>
      </c>
      <c r="P2611" s="1" t="s">
        <v>216</v>
      </c>
      <c r="Q2611" s="76">
        <v>10</v>
      </c>
      <c r="R2611" s="1" t="s">
        <v>537</v>
      </c>
      <c r="T2611" s="1" t="s">
        <v>115</v>
      </c>
      <c r="U2611" s="1"/>
      <c r="V2611" s="1"/>
      <c r="W2611" s="4"/>
      <c r="X2611" s="28"/>
      <c r="Y2611" s="33"/>
      <c r="Z2611" s="33"/>
      <c r="AA2611" s="96"/>
      <c r="AB2611" s="178"/>
      <c r="AC2611" s="33">
        <v>21.5</v>
      </c>
      <c r="AD2611" s="33">
        <v>230</v>
      </c>
      <c r="AE2611" s="33" t="s">
        <v>103</v>
      </c>
      <c r="AF2611" s="33" t="s">
        <v>103</v>
      </c>
      <c r="AG2611" s="33"/>
      <c r="AH2611" s="4"/>
      <c r="AI2611" s="1"/>
      <c r="AJ2611" s="1"/>
      <c r="AK2611" s="1"/>
      <c r="AL2611" s="5"/>
      <c r="AM2611" s="164">
        <f t="shared" si="133"/>
        <v>45962</v>
      </c>
      <c r="AN2611" s="182"/>
      <c r="AO2611" s="230"/>
      <c r="AP2611" s="182"/>
      <c r="AQ2611" s="182"/>
      <c r="AR2611" s="182"/>
      <c r="AS2611" s="182"/>
      <c r="AT2611" s="182"/>
      <c r="AU2611" s="182"/>
      <c r="AV2611" s="182"/>
      <c r="AW2611" s="96"/>
      <c r="AX2611" s="37">
        <f t="shared" si="132"/>
        <v>45966</v>
      </c>
      <c r="AY2611" s="183"/>
      <c r="AZ2611" s="183"/>
      <c r="BA2611" s="183"/>
      <c r="BB2611" s="183"/>
      <c r="BC2611" s="183"/>
      <c r="BD2611" s="183"/>
      <c r="BE2611" s="183"/>
      <c r="BF2611" s="183"/>
      <c r="BG2611" s="183"/>
      <c r="BH2611" s="4"/>
      <c r="BI2611" s="1"/>
      <c r="BJ2611" s="1"/>
      <c r="BK2611" s="1"/>
      <c r="BL2611" s="31"/>
      <c r="BM2611" s="31"/>
      <c r="BN2611" s="1"/>
      <c r="BO2611" s="1"/>
      <c r="BP2611" s="1"/>
      <c r="BQ2611" s="1"/>
      <c r="BR2611" s="1"/>
      <c r="BS2611" s="4"/>
      <c r="BT2611" s="37">
        <f t="shared" si="134"/>
        <v>45987</v>
      </c>
      <c r="BU2611" s="220"/>
      <c r="BV2611" s="183"/>
      <c r="BW2611" s="221"/>
      <c r="BX2611" s="183"/>
      <c r="BY2611" s="183"/>
      <c r="BZ2611" s="183"/>
      <c r="CA2611" s="183"/>
      <c r="CB2611" s="183"/>
      <c r="CC2611" s="183"/>
      <c r="CE2611" s="1"/>
      <c r="CF2611" s="1"/>
      <c r="CG2611" s="1"/>
      <c r="CH2611" s="1"/>
      <c r="CI2611" s="1"/>
      <c r="CJ2611" s="1"/>
      <c r="CK2611" s="1"/>
      <c r="CL2611" s="1"/>
      <c r="CM2611" s="1"/>
      <c r="CN2611" s="1"/>
      <c r="CO2611" s="1"/>
    </row>
    <row r="2612" spans="1:93" ht="30" customHeight="1" x14ac:dyDescent="0.2">
      <c r="A2612" s="1">
        <v>2606</v>
      </c>
      <c r="B2612" s="1" t="s">
        <v>625</v>
      </c>
      <c r="C2612" s="1" t="s">
        <v>626</v>
      </c>
      <c r="D2612" s="1" t="s">
        <v>627</v>
      </c>
      <c r="E2612" s="1" t="s">
        <v>628</v>
      </c>
      <c r="F2612" s="1" t="s">
        <v>74</v>
      </c>
      <c r="G2612" s="1">
        <v>8</v>
      </c>
      <c r="H2612" s="1" t="s">
        <v>341</v>
      </c>
      <c r="I2612" s="1" t="s">
        <v>114</v>
      </c>
      <c r="J2612" s="64">
        <v>551</v>
      </c>
      <c r="K2612" s="76">
        <v>2294988</v>
      </c>
      <c r="L2612" s="29">
        <v>45959</v>
      </c>
      <c r="M2612" s="29" t="s">
        <v>4163</v>
      </c>
      <c r="N2612" s="1" t="s">
        <v>478</v>
      </c>
      <c r="O2612" s="28" t="s">
        <v>225</v>
      </c>
      <c r="P2612" s="1" t="s">
        <v>216</v>
      </c>
      <c r="Q2612" s="76">
        <v>12</v>
      </c>
      <c r="R2612" s="1" t="s">
        <v>537</v>
      </c>
      <c r="S2612" s="1">
        <v>6</v>
      </c>
      <c r="T2612" s="1" t="s">
        <v>115</v>
      </c>
      <c r="U2612" s="1"/>
      <c r="V2612" s="1"/>
      <c r="W2612" s="4"/>
      <c r="X2612" s="28"/>
      <c r="Y2612" s="33"/>
      <c r="Z2612" s="33"/>
      <c r="AA2612" s="96"/>
      <c r="AB2612" s="178"/>
      <c r="AC2612" s="33">
        <v>22</v>
      </c>
      <c r="AD2612" s="33">
        <v>225</v>
      </c>
      <c r="AE2612" s="33" t="s">
        <v>103</v>
      </c>
      <c r="AF2612" s="33" t="s">
        <v>103</v>
      </c>
      <c r="AG2612" s="33"/>
      <c r="AH2612" s="4"/>
      <c r="AI2612" s="1"/>
      <c r="AJ2612" s="1"/>
      <c r="AK2612" s="1"/>
      <c r="AL2612" s="5"/>
      <c r="AM2612" s="164">
        <f t="shared" si="133"/>
        <v>45962</v>
      </c>
      <c r="AN2612" s="182"/>
      <c r="AO2612" s="230"/>
      <c r="AP2612" s="182"/>
      <c r="AQ2612" s="182"/>
      <c r="AR2612" s="182"/>
      <c r="AS2612" s="182"/>
      <c r="AT2612" s="182"/>
      <c r="AU2612" s="182"/>
      <c r="AV2612" s="182"/>
      <c r="AW2612" s="96"/>
      <c r="AX2612" s="37">
        <f t="shared" si="132"/>
        <v>45966</v>
      </c>
      <c r="AY2612" s="183"/>
      <c r="AZ2612" s="183"/>
      <c r="BA2612" s="183"/>
      <c r="BB2612" s="183"/>
      <c r="BC2612" s="183"/>
      <c r="BD2612" s="183"/>
      <c r="BE2612" s="183"/>
      <c r="BF2612" s="183"/>
      <c r="BG2612" s="183"/>
      <c r="BH2612" s="4"/>
      <c r="BI2612" s="1"/>
      <c r="BJ2612" s="1"/>
      <c r="BK2612" s="1"/>
      <c r="BL2612" s="31"/>
      <c r="BM2612" s="31"/>
      <c r="BN2612" s="1"/>
      <c r="BO2612" s="1"/>
      <c r="BP2612" s="1"/>
      <c r="BQ2612" s="1"/>
      <c r="BR2612" s="1"/>
      <c r="BS2612" s="4"/>
      <c r="BT2612" s="37">
        <f t="shared" si="134"/>
        <v>45987</v>
      </c>
      <c r="BU2612" s="220"/>
      <c r="BV2612" s="183"/>
      <c r="BW2612" s="221"/>
      <c r="BX2612" s="183"/>
      <c r="BY2612" s="183"/>
      <c r="BZ2612" s="183"/>
      <c r="CA2612" s="183"/>
      <c r="CB2612" s="183"/>
      <c r="CC2612" s="183"/>
      <c r="CE2612" s="1"/>
      <c r="CF2612" s="1"/>
      <c r="CG2612" s="1"/>
      <c r="CH2612" s="1"/>
      <c r="CI2612" s="1"/>
      <c r="CJ2612" s="1"/>
      <c r="CK2612" s="1"/>
      <c r="CL2612" s="1"/>
      <c r="CM2612" s="1"/>
      <c r="CN2612" s="1"/>
      <c r="CO2612" s="1"/>
    </row>
    <row r="2613" spans="1:93" ht="30" customHeight="1" x14ac:dyDescent="0.2">
      <c r="A2613" s="1">
        <v>2607</v>
      </c>
      <c r="B2613" s="1" t="s">
        <v>625</v>
      </c>
      <c r="C2613" s="1" t="s">
        <v>626</v>
      </c>
      <c r="D2613" s="1" t="s">
        <v>627</v>
      </c>
      <c r="E2613" s="1" t="s">
        <v>628</v>
      </c>
      <c r="F2613" s="1" t="s">
        <v>74</v>
      </c>
      <c r="G2613" s="1">
        <v>8</v>
      </c>
      <c r="H2613" s="1" t="s">
        <v>341</v>
      </c>
      <c r="I2613" s="1" t="s">
        <v>114</v>
      </c>
      <c r="J2613" s="64">
        <v>391</v>
      </c>
      <c r="K2613" s="76">
        <v>2293435</v>
      </c>
      <c r="L2613" s="29">
        <v>45959</v>
      </c>
      <c r="M2613" s="29" t="s">
        <v>4163</v>
      </c>
      <c r="N2613" s="1" t="s">
        <v>478</v>
      </c>
      <c r="O2613" s="28" t="s">
        <v>225</v>
      </c>
      <c r="P2613" s="1" t="s">
        <v>216</v>
      </c>
      <c r="Q2613" s="76">
        <v>9</v>
      </c>
      <c r="R2613" s="1" t="s">
        <v>537</v>
      </c>
      <c r="T2613" s="1" t="s">
        <v>115</v>
      </c>
      <c r="U2613" s="1"/>
      <c r="V2613" s="1"/>
      <c r="W2613" s="4"/>
      <c r="X2613" s="28"/>
      <c r="Y2613" s="33"/>
      <c r="Z2613" s="33"/>
      <c r="AA2613" s="96"/>
      <c r="AB2613" s="178"/>
      <c r="AC2613" s="33">
        <v>21</v>
      </c>
      <c r="AD2613" s="33">
        <v>240</v>
      </c>
      <c r="AE2613" s="33" t="s">
        <v>103</v>
      </c>
      <c r="AF2613" s="33" t="s">
        <v>103</v>
      </c>
      <c r="AG2613" s="33"/>
      <c r="AH2613" s="4"/>
      <c r="AI2613" s="1"/>
      <c r="AJ2613" s="1"/>
      <c r="AK2613" s="1"/>
      <c r="AL2613" s="5"/>
      <c r="AM2613" s="164">
        <f t="shared" si="133"/>
        <v>45962</v>
      </c>
      <c r="AN2613" s="182"/>
      <c r="AO2613" s="230"/>
      <c r="AP2613" s="182"/>
      <c r="AQ2613" s="182"/>
      <c r="AR2613" s="182"/>
      <c r="AS2613" s="182"/>
      <c r="AT2613" s="182"/>
      <c r="AU2613" s="182"/>
      <c r="AV2613" s="182"/>
      <c r="AW2613" s="96"/>
      <c r="AX2613" s="37">
        <f t="shared" si="132"/>
        <v>45966</v>
      </c>
      <c r="AY2613" s="183"/>
      <c r="AZ2613" s="183"/>
      <c r="BA2613" s="183"/>
      <c r="BB2613" s="183"/>
      <c r="BC2613" s="183"/>
      <c r="BD2613" s="183"/>
      <c r="BE2613" s="183"/>
      <c r="BF2613" s="183"/>
      <c r="BG2613" s="183"/>
      <c r="BH2613" s="4"/>
      <c r="BI2613" s="1"/>
      <c r="BJ2613" s="1"/>
      <c r="BK2613" s="1"/>
      <c r="BL2613" s="31"/>
      <c r="BM2613" s="31"/>
      <c r="BN2613" s="1"/>
      <c r="BO2613" s="1"/>
      <c r="BP2613" s="1"/>
      <c r="BQ2613" s="1"/>
      <c r="BR2613" s="1"/>
      <c r="BS2613" s="4"/>
      <c r="BT2613" s="37">
        <f t="shared" si="134"/>
        <v>45987</v>
      </c>
      <c r="BU2613" s="220"/>
      <c r="BV2613" s="183"/>
      <c r="BW2613" s="221"/>
      <c r="BX2613" s="183"/>
      <c r="BY2613" s="183"/>
      <c r="BZ2613" s="183"/>
      <c r="CA2613" s="183"/>
      <c r="CB2613" s="183"/>
      <c r="CC2613" s="183"/>
      <c r="CE2613" s="1"/>
      <c r="CF2613" s="1"/>
      <c r="CG2613" s="1"/>
      <c r="CH2613" s="1"/>
      <c r="CI2613" s="1"/>
      <c r="CJ2613" s="1"/>
      <c r="CK2613" s="1"/>
      <c r="CL2613" s="1"/>
      <c r="CM2613" s="1"/>
      <c r="CN2613" s="1"/>
      <c r="CO2613" s="1"/>
    </row>
    <row r="2614" spans="1:93" ht="30" customHeight="1" x14ac:dyDescent="0.2">
      <c r="A2614" s="1">
        <v>2608</v>
      </c>
      <c r="B2614" s="1" t="s">
        <v>625</v>
      </c>
      <c r="C2614" s="1" t="s">
        <v>626</v>
      </c>
      <c r="D2614" s="1" t="s">
        <v>627</v>
      </c>
      <c r="E2614" s="1" t="s">
        <v>628</v>
      </c>
      <c r="F2614" s="1" t="s">
        <v>74</v>
      </c>
      <c r="G2614" s="1">
        <v>8</v>
      </c>
      <c r="H2614" s="1" t="s">
        <v>341</v>
      </c>
      <c r="I2614" s="1" t="s">
        <v>114</v>
      </c>
      <c r="J2614" s="64">
        <v>294</v>
      </c>
      <c r="K2614" s="76">
        <v>2293436</v>
      </c>
      <c r="L2614" s="29">
        <v>45959</v>
      </c>
      <c r="M2614" s="29" t="s">
        <v>4163</v>
      </c>
      <c r="N2614" s="1" t="s">
        <v>478</v>
      </c>
      <c r="O2614" s="28" t="s">
        <v>225</v>
      </c>
      <c r="P2614" s="1" t="s">
        <v>216</v>
      </c>
      <c r="Q2614" s="76">
        <v>8</v>
      </c>
      <c r="R2614" s="1" t="s">
        <v>537</v>
      </c>
      <c r="T2614" s="1" t="s">
        <v>115</v>
      </c>
      <c r="U2614" s="1"/>
      <c r="V2614" s="1"/>
      <c r="W2614" s="4"/>
      <c r="X2614" s="28"/>
      <c r="Y2614" s="33"/>
      <c r="Z2614" s="33"/>
      <c r="AA2614" s="96"/>
      <c r="AB2614" s="178"/>
      <c r="AC2614" s="33">
        <v>23</v>
      </c>
      <c r="AD2614" s="33">
        <v>230</v>
      </c>
      <c r="AE2614" s="33" t="s">
        <v>103</v>
      </c>
      <c r="AF2614" s="33" t="s">
        <v>103</v>
      </c>
      <c r="AG2614" s="33"/>
      <c r="AH2614" s="4"/>
      <c r="AI2614" s="1"/>
      <c r="AJ2614" s="1"/>
      <c r="AK2614" s="1"/>
      <c r="AL2614" s="5"/>
      <c r="AM2614" s="164">
        <f t="shared" si="133"/>
        <v>45962</v>
      </c>
      <c r="AN2614" s="182"/>
      <c r="AO2614" s="230"/>
      <c r="AP2614" s="182"/>
      <c r="AQ2614" s="182"/>
      <c r="AR2614" s="182"/>
      <c r="AS2614" s="182"/>
      <c r="AT2614" s="182"/>
      <c r="AU2614" s="182"/>
      <c r="AV2614" s="182"/>
      <c r="AW2614" s="96"/>
      <c r="AX2614" s="37">
        <f t="shared" si="132"/>
        <v>45966</v>
      </c>
      <c r="AY2614" s="183"/>
      <c r="AZ2614" s="183"/>
      <c r="BA2614" s="183"/>
      <c r="BB2614" s="183"/>
      <c r="BC2614" s="183"/>
      <c r="BD2614" s="183"/>
      <c r="BE2614" s="183"/>
      <c r="BF2614" s="183"/>
      <c r="BG2614" s="183"/>
      <c r="BH2614" s="4"/>
      <c r="BI2614" s="1"/>
      <c r="BJ2614" s="1"/>
      <c r="BK2614" s="1"/>
      <c r="BL2614" s="31"/>
      <c r="BM2614" s="31"/>
      <c r="BN2614" s="1"/>
      <c r="BO2614" s="1"/>
      <c r="BP2614" s="1"/>
      <c r="BQ2614" s="1"/>
      <c r="BR2614" s="1"/>
      <c r="BS2614" s="4"/>
      <c r="BT2614" s="37">
        <f t="shared" si="134"/>
        <v>45987</v>
      </c>
      <c r="BU2614" s="220"/>
      <c r="BV2614" s="183"/>
      <c r="BW2614" s="221"/>
      <c r="BX2614" s="183"/>
      <c r="BY2614" s="183"/>
      <c r="BZ2614" s="183"/>
      <c r="CA2614" s="183"/>
      <c r="CB2614" s="183"/>
      <c r="CC2614" s="183"/>
      <c r="CE2614" s="1"/>
      <c r="CF2614" s="1"/>
      <c r="CG2614" s="1"/>
      <c r="CH2614" s="1"/>
      <c r="CI2614" s="1"/>
      <c r="CJ2614" s="1"/>
      <c r="CK2614" s="1"/>
      <c r="CL2614" s="1"/>
      <c r="CM2614" s="1"/>
      <c r="CN2614" s="1"/>
      <c r="CO2614" s="1"/>
    </row>
    <row r="2615" spans="1:93" ht="30" customHeight="1" x14ac:dyDescent="0.2">
      <c r="A2615" s="1">
        <v>2609</v>
      </c>
      <c r="B2615" s="1" t="s">
        <v>625</v>
      </c>
      <c r="C2615" s="1" t="s">
        <v>626</v>
      </c>
      <c r="D2615" s="1" t="s">
        <v>627</v>
      </c>
      <c r="E2615" s="1" t="s">
        <v>628</v>
      </c>
      <c r="F2615" s="1" t="s">
        <v>74</v>
      </c>
      <c r="G2615" s="1">
        <v>8</v>
      </c>
      <c r="H2615" s="1" t="s">
        <v>341</v>
      </c>
      <c r="I2615" s="1" t="s">
        <v>114</v>
      </c>
      <c r="J2615" s="64">
        <v>295</v>
      </c>
      <c r="K2615" s="76">
        <v>2294989</v>
      </c>
      <c r="L2615" s="29">
        <v>45959</v>
      </c>
      <c r="M2615" s="29" t="s">
        <v>4163</v>
      </c>
      <c r="N2615" s="1" t="s">
        <v>478</v>
      </c>
      <c r="O2615" s="28" t="s">
        <v>225</v>
      </c>
      <c r="P2615" s="1" t="s">
        <v>216</v>
      </c>
      <c r="Q2615" s="76">
        <v>8</v>
      </c>
      <c r="R2615" s="1" t="s">
        <v>537</v>
      </c>
      <c r="T2615" s="1" t="s">
        <v>115</v>
      </c>
      <c r="U2615" s="1"/>
      <c r="V2615" s="1"/>
      <c r="W2615" s="4"/>
      <c r="X2615" s="28"/>
      <c r="Y2615" s="33"/>
      <c r="Z2615" s="33"/>
      <c r="AA2615" s="96"/>
      <c r="AB2615" s="178"/>
      <c r="AC2615" s="33">
        <v>22.5</v>
      </c>
      <c r="AD2615" s="33">
        <v>230</v>
      </c>
      <c r="AE2615" s="33" t="s">
        <v>103</v>
      </c>
      <c r="AF2615" s="33" t="s">
        <v>103</v>
      </c>
      <c r="AG2615" s="33"/>
      <c r="AH2615" s="4"/>
      <c r="AI2615" s="1"/>
      <c r="AJ2615" s="1"/>
      <c r="AK2615" s="1"/>
      <c r="AL2615" s="5"/>
      <c r="AM2615" s="164">
        <f t="shared" si="133"/>
        <v>45962</v>
      </c>
      <c r="AN2615" s="182"/>
      <c r="AO2615" s="230"/>
      <c r="AP2615" s="182"/>
      <c r="AQ2615" s="182"/>
      <c r="AR2615" s="182"/>
      <c r="AS2615" s="182"/>
      <c r="AT2615" s="182"/>
      <c r="AU2615" s="182"/>
      <c r="AV2615" s="182"/>
      <c r="AW2615" s="96"/>
      <c r="AX2615" s="37">
        <f t="shared" si="132"/>
        <v>45966</v>
      </c>
      <c r="AY2615" s="183"/>
      <c r="AZ2615" s="183"/>
      <c r="BA2615" s="183"/>
      <c r="BB2615" s="183"/>
      <c r="BC2615" s="183"/>
      <c r="BD2615" s="183"/>
      <c r="BE2615" s="183"/>
      <c r="BF2615" s="183"/>
      <c r="BG2615" s="183"/>
      <c r="BH2615" s="4"/>
      <c r="BI2615" s="1"/>
      <c r="BJ2615" s="1"/>
      <c r="BK2615" s="1"/>
      <c r="BL2615" s="31"/>
      <c r="BM2615" s="31"/>
      <c r="BN2615" s="1"/>
      <c r="BO2615" s="1"/>
      <c r="BP2615" s="1"/>
      <c r="BQ2615" s="1"/>
      <c r="BR2615" s="1"/>
      <c r="BS2615" s="4"/>
      <c r="BT2615" s="37">
        <f t="shared" si="134"/>
        <v>45987</v>
      </c>
      <c r="BU2615" s="220"/>
      <c r="BV2615" s="183"/>
      <c r="BW2615" s="221"/>
      <c r="BX2615" s="183"/>
      <c r="BY2615" s="183"/>
      <c r="BZ2615" s="183"/>
      <c r="CA2615" s="183"/>
      <c r="CB2615" s="183"/>
      <c r="CC2615" s="183"/>
      <c r="CE2615" s="1"/>
      <c r="CF2615" s="1"/>
      <c r="CG2615" s="1"/>
      <c r="CH2615" s="1"/>
      <c r="CI2615" s="1"/>
      <c r="CJ2615" s="1"/>
      <c r="CK2615" s="1"/>
      <c r="CL2615" s="1"/>
      <c r="CM2615" s="1"/>
      <c r="CN2615" s="1"/>
      <c r="CO2615" s="1"/>
    </row>
    <row r="2616" spans="1:93" ht="30" customHeight="1" x14ac:dyDescent="0.2">
      <c r="A2616" s="1">
        <v>2610</v>
      </c>
      <c r="B2616" s="1" t="s">
        <v>625</v>
      </c>
      <c r="C2616" s="1" t="s">
        <v>626</v>
      </c>
      <c r="D2616" s="1" t="s">
        <v>627</v>
      </c>
      <c r="E2616" s="1" t="s">
        <v>628</v>
      </c>
      <c r="F2616" s="1" t="s">
        <v>74</v>
      </c>
      <c r="G2616" s="1">
        <v>8</v>
      </c>
      <c r="H2616" s="1" t="s">
        <v>341</v>
      </c>
      <c r="I2616" s="1" t="s">
        <v>114</v>
      </c>
      <c r="J2616" s="64">
        <v>432</v>
      </c>
      <c r="K2616" s="76">
        <v>2293437</v>
      </c>
      <c r="L2616" s="29">
        <v>45959</v>
      </c>
      <c r="M2616" s="29" t="s">
        <v>4163</v>
      </c>
      <c r="N2616" s="1" t="s">
        <v>478</v>
      </c>
      <c r="O2616" s="28" t="s">
        <v>225</v>
      </c>
      <c r="P2616" s="1" t="s">
        <v>216</v>
      </c>
      <c r="Q2616" s="76">
        <v>9</v>
      </c>
      <c r="R2616" s="1" t="s">
        <v>537</v>
      </c>
      <c r="T2616" s="1" t="s">
        <v>115</v>
      </c>
      <c r="U2616" s="1"/>
      <c r="V2616" s="1"/>
      <c r="W2616" s="4"/>
      <c r="X2616" s="28"/>
      <c r="Y2616" s="33"/>
      <c r="Z2616" s="33"/>
      <c r="AA2616" s="96"/>
      <c r="AB2616" s="178"/>
      <c r="AC2616" s="33">
        <v>22</v>
      </c>
      <c r="AD2616" s="33">
        <v>210</v>
      </c>
      <c r="AE2616" s="33" t="s">
        <v>103</v>
      </c>
      <c r="AF2616" s="33" t="s">
        <v>103</v>
      </c>
      <c r="AG2616" s="33"/>
      <c r="AH2616" s="4"/>
      <c r="AI2616" s="1"/>
      <c r="AJ2616" s="1"/>
      <c r="AK2616" s="1"/>
      <c r="AL2616" s="5"/>
      <c r="AM2616" s="164">
        <f t="shared" si="133"/>
        <v>45962</v>
      </c>
      <c r="AN2616" s="182"/>
      <c r="AO2616" s="230"/>
      <c r="AP2616" s="182"/>
      <c r="AQ2616" s="182"/>
      <c r="AR2616" s="182"/>
      <c r="AS2616" s="182"/>
      <c r="AT2616" s="182"/>
      <c r="AU2616" s="182"/>
      <c r="AV2616" s="182"/>
      <c r="AW2616" s="96"/>
      <c r="AX2616" s="37">
        <f t="shared" si="132"/>
        <v>45966</v>
      </c>
      <c r="AY2616" s="183"/>
      <c r="AZ2616" s="183"/>
      <c r="BA2616" s="183"/>
      <c r="BB2616" s="183"/>
      <c r="BC2616" s="183"/>
      <c r="BD2616" s="183"/>
      <c r="BE2616" s="183"/>
      <c r="BF2616" s="183"/>
      <c r="BG2616" s="183"/>
      <c r="BH2616" s="4"/>
      <c r="BI2616" s="1"/>
      <c r="BJ2616" s="1"/>
      <c r="BK2616" s="1"/>
      <c r="BL2616" s="31"/>
      <c r="BM2616" s="31"/>
      <c r="BN2616" s="1"/>
      <c r="BO2616" s="1"/>
      <c r="BP2616" s="1"/>
      <c r="BQ2616" s="1"/>
      <c r="BR2616" s="1"/>
      <c r="BS2616" s="4"/>
      <c r="BT2616" s="37">
        <f t="shared" si="134"/>
        <v>45987</v>
      </c>
      <c r="BU2616" s="220"/>
      <c r="BV2616" s="183"/>
      <c r="BW2616" s="221"/>
      <c r="BX2616" s="183"/>
      <c r="BY2616" s="183"/>
      <c r="BZ2616" s="183"/>
      <c r="CA2616" s="183"/>
      <c r="CB2616" s="183"/>
      <c r="CC2616" s="183"/>
      <c r="CE2616" s="1"/>
      <c r="CF2616" s="1"/>
      <c r="CG2616" s="1"/>
      <c r="CH2616" s="1"/>
      <c r="CI2616" s="1"/>
      <c r="CJ2616" s="1"/>
      <c r="CK2616" s="1"/>
      <c r="CL2616" s="1"/>
      <c r="CM2616" s="1"/>
      <c r="CN2616" s="1"/>
      <c r="CO2616" s="1"/>
    </row>
    <row r="2617" spans="1:93" ht="30" customHeight="1" x14ac:dyDescent="0.2">
      <c r="A2617" s="1">
        <v>2611</v>
      </c>
      <c r="B2617" s="1" t="s">
        <v>625</v>
      </c>
      <c r="C2617" s="1" t="s">
        <v>626</v>
      </c>
      <c r="D2617" s="1" t="s">
        <v>627</v>
      </c>
      <c r="E2617" s="1" t="s">
        <v>628</v>
      </c>
      <c r="F2617" s="1" t="s">
        <v>74</v>
      </c>
      <c r="G2617" s="1">
        <v>8</v>
      </c>
      <c r="H2617" s="1" t="s">
        <v>341</v>
      </c>
      <c r="I2617" s="1" t="s">
        <v>114</v>
      </c>
      <c r="J2617" s="64">
        <v>292</v>
      </c>
      <c r="K2617" s="76">
        <v>2294990</v>
      </c>
      <c r="L2617" s="29">
        <v>45959</v>
      </c>
      <c r="M2617" s="29" t="s">
        <v>4163</v>
      </c>
      <c r="N2617" s="1" t="s">
        <v>478</v>
      </c>
      <c r="O2617" s="28" t="s">
        <v>225</v>
      </c>
      <c r="P2617" s="1" t="s">
        <v>216</v>
      </c>
      <c r="Q2617" s="76">
        <v>8</v>
      </c>
      <c r="R2617" s="1" t="s">
        <v>537</v>
      </c>
      <c r="T2617" s="1" t="s">
        <v>115</v>
      </c>
      <c r="U2617" s="1"/>
      <c r="V2617" s="1"/>
      <c r="W2617" s="4"/>
      <c r="X2617" s="28"/>
      <c r="Y2617" s="33"/>
      <c r="Z2617" s="33"/>
      <c r="AA2617" s="96"/>
      <c r="AB2617" s="178"/>
      <c r="AC2617" s="33">
        <v>23.5</v>
      </c>
      <c r="AD2617" s="33">
        <v>210</v>
      </c>
      <c r="AE2617" s="33" t="s">
        <v>103</v>
      </c>
      <c r="AF2617" s="33" t="s">
        <v>103</v>
      </c>
      <c r="AG2617" s="33"/>
      <c r="AH2617" s="4"/>
      <c r="AI2617" s="1"/>
      <c r="AJ2617" s="1"/>
      <c r="AK2617" s="1"/>
      <c r="AL2617" s="5"/>
      <c r="AM2617" s="164">
        <f t="shared" si="133"/>
        <v>45962</v>
      </c>
      <c r="AN2617" s="182"/>
      <c r="AO2617" s="230"/>
      <c r="AP2617" s="182"/>
      <c r="AQ2617" s="182"/>
      <c r="AR2617" s="182"/>
      <c r="AS2617" s="182"/>
      <c r="AT2617" s="182"/>
      <c r="AU2617" s="182"/>
      <c r="AV2617" s="182"/>
      <c r="AW2617" s="96"/>
      <c r="AX2617" s="37">
        <f t="shared" si="132"/>
        <v>45966</v>
      </c>
      <c r="AY2617" s="183"/>
      <c r="AZ2617" s="183"/>
      <c r="BA2617" s="183"/>
      <c r="BB2617" s="183"/>
      <c r="BC2617" s="183"/>
      <c r="BD2617" s="183"/>
      <c r="BE2617" s="183"/>
      <c r="BF2617" s="183"/>
      <c r="BG2617" s="183"/>
      <c r="BH2617" s="4"/>
      <c r="BI2617" s="1"/>
      <c r="BJ2617" s="1"/>
      <c r="BK2617" s="1"/>
      <c r="BL2617" s="31"/>
      <c r="BM2617" s="31"/>
      <c r="BN2617" s="1"/>
      <c r="BO2617" s="1"/>
      <c r="BP2617" s="1"/>
      <c r="BQ2617" s="1"/>
      <c r="BR2617" s="1"/>
      <c r="BS2617" s="4"/>
      <c r="BT2617" s="37">
        <f t="shared" si="134"/>
        <v>45987</v>
      </c>
      <c r="BU2617" s="220"/>
      <c r="BV2617" s="183"/>
      <c r="BW2617" s="221"/>
      <c r="BX2617" s="183"/>
      <c r="BY2617" s="183"/>
      <c r="BZ2617" s="183"/>
      <c r="CA2617" s="183"/>
      <c r="CB2617" s="183"/>
      <c r="CC2617" s="183"/>
      <c r="CE2617" s="1"/>
      <c r="CF2617" s="1"/>
      <c r="CG2617" s="1"/>
      <c r="CH2617" s="1"/>
      <c r="CI2617" s="1"/>
      <c r="CJ2617" s="1"/>
      <c r="CK2617" s="1"/>
      <c r="CL2617" s="1"/>
      <c r="CM2617" s="1"/>
      <c r="CN2617" s="1"/>
      <c r="CO2617" s="1"/>
    </row>
    <row r="2618" spans="1:93" ht="30" customHeight="1" x14ac:dyDescent="0.2">
      <c r="A2618" s="1">
        <v>2612</v>
      </c>
      <c r="B2618" s="1" t="s">
        <v>625</v>
      </c>
      <c r="C2618" s="1" t="s">
        <v>626</v>
      </c>
      <c r="D2618" s="1" t="s">
        <v>627</v>
      </c>
      <c r="E2618" s="1" t="s">
        <v>628</v>
      </c>
      <c r="F2618" s="1" t="s">
        <v>74</v>
      </c>
      <c r="G2618" s="1">
        <v>8</v>
      </c>
      <c r="H2618" s="1" t="s">
        <v>341</v>
      </c>
      <c r="I2618" s="1" t="s">
        <v>114</v>
      </c>
      <c r="J2618" s="64">
        <v>407</v>
      </c>
      <c r="K2618" s="76">
        <v>2293438</v>
      </c>
      <c r="L2618" s="29">
        <v>45959</v>
      </c>
      <c r="M2618" s="29" t="s">
        <v>4163</v>
      </c>
      <c r="N2618" s="1" t="s">
        <v>478</v>
      </c>
      <c r="O2618" s="28" t="s">
        <v>225</v>
      </c>
      <c r="P2618" s="1" t="s">
        <v>216</v>
      </c>
      <c r="Q2618" s="76">
        <v>9</v>
      </c>
      <c r="R2618" s="1" t="s">
        <v>537</v>
      </c>
      <c r="T2618" s="1" t="s">
        <v>115</v>
      </c>
      <c r="U2618" s="1"/>
      <c r="V2618" s="1"/>
      <c r="W2618" s="4"/>
      <c r="X2618" s="28"/>
      <c r="Y2618" s="33"/>
      <c r="Z2618" s="33"/>
      <c r="AA2618" s="96"/>
      <c r="AB2618" s="178"/>
      <c r="AC2618" s="33">
        <v>22.5</v>
      </c>
      <c r="AD2618" s="33">
        <v>230</v>
      </c>
      <c r="AE2618" s="33" t="s">
        <v>103</v>
      </c>
      <c r="AF2618" s="33" t="s">
        <v>103</v>
      </c>
      <c r="AG2618" s="33"/>
      <c r="AH2618" s="4"/>
      <c r="AI2618" s="1"/>
      <c r="AJ2618" s="1"/>
      <c r="AK2618" s="1"/>
      <c r="AL2618" s="5"/>
      <c r="AM2618" s="164">
        <f t="shared" si="133"/>
        <v>45962</v>
      </c>
      <c r="AN2618" s="182"/>
      <c r="AO2618" s="230"/>
      <c r="AP2618" s="182"/>
      <c r="AQ2618" s="182"/>
      <c r="AR2618" s="182"/>
      <c r="AS2618" s="182"/>
      <c r="AT2618" s="182"/>
      <c r="AU2618" s="182"/>
      <c r="AV2618" s="182"/>
      <c r="AW2618" s="96"/>
      <c r="AX2618" s="37">
        <f t="shared" si="132"/>
        <v>45966</v>
      </c>
      <c r="AY2618" s="183"/>
      <c r="AZ2618" s="183"/>
      <c r="BA2618" s="183"/>
      <c r="BB2618" s="183"/>
      <c r="BC2618" s="183"/>
      <c r="BD2618" s="183"/>
      <c r="BE2618" s="183"/>
      <c r="BF2618" s="183"/>
      <c r="BG2618" s="183"/>
      <c r="BH2618" s="4"/>
      <c r="BI2618" s="1"/>
      <c r="BJ2618" s="1"/>
      <c r="BK2618" s="1"/>
      <c r="BL2618" s="31"/>
      <c r="BM2618" s="31"/>
      <c r="BN2618" s="1"/>
      <c r="BO2618" s="1"/>
      <c r="BP2618" s="1"/>
      <c r="BQ2618" s="1"/>
      <c r="BR2618" s="1"/>
      <c r="BS2618" s="4"/>
      <c r="BT2618" s="37">
        <f t="shared" si="134"/>
        <v>45987</v>
      </c>
      <c r="BU2618" s="220"/>
      <c r="BV2618" s="183"/>
      <c r="BW2618" s="221"/>
      <c r="BX2618" s="183"/>
      <c r="BY2618" s="183"/>
      <c r="BZ2618" s="183"/>
      <c r="CA2618" s="183"/>
      <c r="CB2618" s="183"/>
      <c r="CC2618" s="183"/>
      <c r="CE2618" s="1"/>
      <c r="CF2618" s="1"/>
      <c r="CG2618" s="1"/>
      <c r="CH2618" s="1"/>
      <c r="CI2618" s="1"/>
      <c r="CJ2618" s="1"/>
      <c r="CK2618" s="1"/>
      <c r="CL2618" s="1"/>
      <c r="CM2618" s="1"/>
      <c r="CN2618" s="1"/>
      <c r="CO2618" s="1"/>
    </row>
    <row r="2619" spans="1:93" ht="30" customHeight="1" x14ac:dyDescent="0.2">
      <c r="A2619" s="1">
        <v>2613</v>
      </c>
      <c r="B2619" s="1" t="s">
        <v>625</v>
      </c>
      <c r="C2619" s="1" t="s">
        <v>626</v>
      </c>
      <c r="D2619" s="1" t="s">
        <v>627</v>
      </c>
      <c r="E2619" s="1" t="s">
        <v>628</v>
      </c>
      <c r="F2619" s="1" t="s">
        <v>74</v>
      </c>
      <c r="G2619" s="1">
        <v>8</v>
      </c>
      <c r="H2619" s="1" t="s">
        <v>341</v>
      </c>
      <c r="I2619" s="1" t="s">
        <v>114</v>
      </c>
      <c r="J2619" s="64">
        <v>302</v>
      </c>
      <c r="K2619" s="76">
        <v>2294991</v>
      </c>
      <c r="L2619" s="29">
        <v>45959</v>
      </c>
      <c r="M2619" s="29" t="s">
        <v>4163</v>
      </c>
      <c r="N2619" s="1" t="s">
        <v>478</v>
      </c>
      <c r="O2619" s="28" t="s">
        <v>225</v>
      </c>
      <c r="P2619" s="1" t="s">
        <v>216</v>
      </c>
      <c r="Q2619" s="76">
        <v>8</v>
      </c>
      <c r="R2619" s="1" t="s">
        <v>537</v>
      </c>
      <c r="T2619" s="1" t="s">
        <v>115</v>
      </c>
      <c r="U2619" s="1"/>
      <c r="V2619" s="1"/>
      <c r="W2619" s="4"/>
      <c r="X2619" s="28"/>
      <c r="Y2619" s="33"/>
      <c r="Z2619" s="33"/>
      <c r="AA2619" s="96"/>
      <c r="AB2619" s="178"/>
      <c r="AC2619" s="33">
        <v>23.5</v>
      </c>
      <c r="AD2619" s="33">
        <v>240</v>
      </c>
      <c r="AE2619" s="33" t="s">
        <v>103</v>
      </c>
      <c r="AF2619" s="33" t="s">
        <v>103</v>
      </c>
      <c r="AG2619" s="33"/>
      <c r="AH2619" s="4"/>
      <c r="AI2619" s="1"/>
      <c r="AJ2619" s="1"/>
      <c r="AK2619" s="1"/>
      <c r="AL2619" s="5"/>
      <c r="AM2619" s="164">
        <f t="shared" si="133"/>
        <v>45962</v>
      </c>
      <c r="AN2619" s="182"/>
      <c r="AO2619" s="230"/>
      <c r="AP2619" s="182"/>
      <c r="AQ2619" s="182"/>
      <c r="AR2619" s="182"/>
      <c r="AS2619" s="182"/>
      <c r="AT2619" s="182"/>
      <c r="AU2619" s="182"/>
      <c r="AV2619" s="182"/>
      <c r="AW2619" s="96"/>
      <c r="AX2619" s="37">
        <f t="shared" si="132"/>
        <v>45966</v>
      </c>
      <c r="AY2619" s="183"/>
      <c r="AZ2619" s="183"/>
      <c r="BA2619" s="183"/>
      <c r="BB2619" s="183"/>
      <c r="BC2619" s="183"/>
      <c r="BD2619" s="183"/>
      <c r="BE2619" s="183"/>
      <c r="BF2619" s="183"/>
      <c r="BG2619" s="183"/>
      <c r="BH2619" s="4"/>
      <c r="BI2619" s="1"/>
      <c r="BJ2619" s="1"/>
      <c r="BK2619" s="1"/>
      <c r="BL2619" s="31"/>
      <c r="BM2619" s="31"/>
      <c r="BN2619" s="1"/>
      <c r="BO2619" s="1"/>
      <c r="BP2619" s="1"/>
      <c r="BQ2619" s="1"/>
      <c r="BR2619" s="1"/>
      <c r="BS2619" s="4"/>
      <c r="BT2619" s="37">
        <f t="shared" si="134"/>
        <v>45987</v>
      </c>
      <c r="BU2619" s="220"/>
      <c r="BV2619" s="183"/>
      <c r="BW2619" s="221"/>
      <c r="BX2619" s="183"/>
      <c r="BY2619" s="183"/>
      <c r="BZ2619" s="183"/>
      <c r="CA2619" s="183"/>
      <c r="CB2619" s="183"/>
      <c r="CC2619" s="183"/>
      <c r="CE2619" s="1"/>
      <c r="CF2619" s="1"/>
      <c r="CG2619" s="1"/>
      <c r="CH2619" s="1"/>
      <c r="CI2619" s="1"/>
      <c r="CJ2619" s="1"/>
      <c r="CK2619" s="1"/>
      <c r="CL2619" s="1"/>
      <c r="CM2619" s="1"/>
      <c r="CN2619" s="1"/>
      <c r="CO2619" s="1"/>
    </row>
    <row r="2620" spans="1:93" ht="30" customHeight="1" x14ac:dyDescent="0.2">
      <c r="A2620" s="1">
        <v>2614</v>
      </c>
      <c r="B2620" s="1" t="s">
        <v>625</v>
      </c>
      <c r="C2620" s="1" t="s">
        <v>626</v>
      </c>
      <c r="D2620" s="1" t="s">
        <v>627</v>
      </c>
      <c r="E2620" s="1" t="s">
        <v>628</v>
      </c>
      <c r="F2620" s="1" t="s">
        <v>74</v>
      </c>
      <c r="G2620" s="1">
        <v>8</v>
      </c>
      <c r="H2620" s="1" t="s">
        <v>341</v>
      </c>
      <c r="I2620" s="1" t="s">
        <v>114</v>
      </c>
      <c r="J2620" s="64">
        <v>425</v>
      </c>
      <c r="K2620" s="76">
        <v>2293439</v>
      </c>
      <c r="L2620" s="29">
        <v>45959</v>
      </c>
      <c r="M2620" s="29" t="s">
        <v>4163</v>
      </c>
      <c r="N2620" s="1" t="s">
        <v>478</v>
      </c>
      <c r="O2620" s="28" t="s">
        <v>225</v>
      </c>
      <c r="P2620" s="1" t="s">
        <v>216</v>
      </c>
      <c r="Q2620" s="76">
        <v>8</v>
      </c>
      <c r="R2620" s="1" t="s">
        <v>537</v>
      </c>
      <c r="T2620" s="1" t="s">
        <v>115</v>
      </c>
      <c r="U2620" s="1"/>
      <c r="V2620" s="1"/>
      <c r="W2620" s="4"/>
      <c r="X2620" s="28"/>
      <c r="Y2620" s="33"/>
      <c r="Z2620" s="33"/>
      <c r="AA2620" s="96"/>
      <c r="AB2620" s="178"/>
      <c r="AC2620" s="33">
        <v>23</v>
      </c>
      <c r="AD2620" s="33">
        <v>210</v>
      </c>
      <c r="AE2620" s="33" t="s">
        <v>103</v>
      </c>
      <c r="AF2620" s="33" t="s">
        <v>103</v>
      </c>
      <c r="AG2620" s="33"/>
      <c r="AH2620" s="4"/>
      <c r="AI2620" s="1"/>
      <c r="AJ2620" s="1"/>
      <c r="AK2620" s="1"/>
      <c r="AL2620" s="5"/>
      <c r="AM2620" s="164">
        <f t="shared" si="133"/>
        <v>45962</v>
      </c>
      <c r="AN2620" s="182"/>
      <c r="AO2620" s="230"/>
      <c r="AP2620" s="182"/>
      <c r="AQ2620" s="182"/>
      <c r="AR2620" s="182"/>
      <c r="AS2620" s="182"/>
      <c r="AT2620" s="182"/>
      <c r="AU2620" s="182"/>
      <c r="AV2620" s="182"/>
      <c r="AW2620" s="96"/>
      <c r="AX2620" s="37">
        <f t="shared" si="132"/>
        <v>45966</v>
      </c>
      <c r="AY2620" s="183"/>
      <c r="AZ2620" s="183"/>
      <c r="BA2620" s="183">
        <v>41.1</v>
      </c>
      <c r="BB2620" s="183">
        <v>39.6</v>
      </c>
      <c r="BC2620" s="183">
        <v>38</v>
      </c>
      <c r="BD2620" s="183">
        <v>43.2</v>
      </c>
      <c r="BE2620" s="183">
        <v>36.6</v>
      </c>
      <c r="BF2620" s="183">
        <v>39.6</v>
      </c>
      <c r="BG2620" s="183"/>
      <c r="BH2620" s="4"/>
      <c r="BI2620" s="1"/>
      <c r="BJ2620" s="1"/>
      <c r="BK2620" s="1"/>
      <c r="BL2620" s="31"/>
      <c r="BM2620" s="31"/>
      <c r="BN2620" s="1"/>
      <c r="BO2620" s="1"/>
      <c r="BP2620" s="1"/>
      <c r="BQ2620" s="1"/>
      <c r="BR2620" s="1"/>
      <c r="BS2620" s="4"/>
      <c r="BT2620" s="37">
        <f t="shared" si="134"/>
        <v>45987</v>
      </c>
      <c r="BU2620" s="220"/>
      <c r="BV2620" s="183"/>
      <c r="BW2620" s="221">
        <v>52.7</v>
      </c>
      <c r="BX2620" s="183">
        <v>54.1</v>
      </c>
      <c r="BY2620" s="183">
        <v>55.2</v>
      </c>
      <c r="BZ2620" s="183">
        <v>55.3</v>
      </c>
      <c r="CA2620" s="183">
        <v>58.4</v>
      </c>
      <c r="CB2620" s="183">
        <v>60</v>
      </c>
      <c r="CC2620" s="183"/>
      <c r="CE2620" s="1"/>
      <c r="CF2620" s="1"/>
      <c r="CG2620" s="1"/>
      <c r="CH2620" s="1"/>
      <c r="CI2620" s="1"/>
      <c r="CJ2620" s="1"/>
      <c r="CK2620" s="1"/>
      <c r="CL2620" s="1"/>
      <c r="CM2620" s="1"/>
      <c r="CN2620" s="1"/>
      <c r="CO2620" s="1"/>
    </row>
    <row r="2621" spans="1:93" ht="30" customHeight="1" x14ac:dyDescent="0.2">
      <c r="A2621" s="1">
        <v>2615</v>
      </c>
      <c r="B2621" s="1" t="s">
        <v>625</v>
      </c>
      <c r="C2621" s="1" t="s">
        <v>626</v>
      </c>
      <c r="D2621" s="1" t="s">
        <v>627</v>
      </c>
      <c r="E2621" s="1" t="s">
        <v>628</v>
      </c>
      <c r="F2621" s="1" t="s">
        <v>74</v>
      </c>
      <c r="G2621" s="1">
        <v>8</v>
      </c>
      <c r="H2621" s="1" t="s">
        <v>341</v>
      </c>
      <c r="I2621" s="1" t="s">
        <v>114</v>
      </c>
      <c r="J2621" s="64">
        <v>431</v>
      </c>
      <c r="K2621" s="76">
        <v>2294992</v>
      </c>
      <c r="L2621" s="29">
        <v>45959</v>
      </c>
      <c r="M2621" s="29" t="s">
        <v>4163</v>
      </c>
      <c r="N2621" s="1" t="s">
        <v>478</v>
      </c>
      <c r="O2621" s="28" t="s">
        <v>225</v>
      </c>
      <c r="P2621" s="1" t="s">
        <v>216</v>
      </c>
      <c r="Q2621" s="76">
        <v>9</v>
      </c>
      <c r="R2621" s="1" t="s">
        <v>537</v>
      </c>
      <c r="T2621" s="1" t="s">
        <v>115</v>
      </c>
      <c r="U2621" s="1"/>
      <c r="V2621" s="1"/>
      <c r="W2621" s="4"/>
      <c r="X2621" s="28"/>
      <c r="Y2621" s="33"/>
      <c r="Z2621" s="33"/>
      <c r="AA2621" s="96"/>
      <c r="AB2621" s="178"/>
      <c r="AC2621" s="33">
        <v>23.5</v>
      </c>
      <c r="AD2621" s="33">
        <v>240</v>
      </c>
      <c r="AE2621" s="33" t="s">
        <v>103</v>
      </c>
      <c r="AF2621" s="33" t="s">
        <v>103</v>
      </c>
      <c r="AG2621" s="33"/>
      <c r="AH2621" s="4"/>
      <c r="AI2621" s="1"/>
      <c r="AJ2621" s="1"/>
      <c r="AK2621" s="1"/>
      <c r="AL2621" s="5"/>
      <c r="AM2621" s="164">
        <f t="shared" si="133"/>
        <v>45962</v>
      </c>
      <c r="AN2621" s="182"/>
      <c r="AO2621" s="230"/>
      <c r="AP2621" s="182"/>
      <c r="AQ2621" s="182"/>
      <c r="AR2621" s="182"/>
      <c r="AS2621" s="182"/>
      <c r="AT2621" s="182"/>
      <c r="AU2621" s="182"/>
      <c r="AV2621" s="182"/>
      <c r="AW2621" s="96"/>
      <c r="AX2621" s="37">
        <f t="shared" si="132"/>
        <v>45966</v>
      </c>
      <c r="AY2621" s="183"/>
      <c r="AZ2621" s="183"/>
      <c r="BA2621" s="183"/>
      <c r="BB2621" s="183"/>
      <c r="BC2621" s="183"/>
      <c r="BD2621" s="183"/>
      <c r="BE2621" s="183"/>
      <c r="BF2621" s="183"/>
      <c r="BG2621" s="183"/>
      <c r="BH2621" s="4"/>
      <c r="BI2621" s="1"/>
      <c r="BJ2621" s="1"/>
      <c r="BK2621" s="1"/>
      <c r="BL2621" s="31"/>
      <c r="BM2621" s="31"/>
      <c r="BN2621" s="1"/>
      <c r="BO2621" s="1"/>
      <c r="BP2621" s="1"/>
      <c r="BQ2621" s="1"/>
      <c r="BR2621" s="1"/>
      <c r="BS2621" s="4"/>
      <c r="BT2621" s="37">
        <f t="shared" si="134"/>
        <v>45987</v>
      </c>
      <c r="BU2621" s="220"/>
      <c r="BV2621" s="183"/>
      <c r="BW2621" s="221"/>
      <c r="BX2621" s="183"/>
      <c r="BY2621" s="183"/>
      <c r="BZ2621" s="183"/>
      <c r="CA2621" s="183"/>
      <c r="CB2621" s="183"/>
      <c r="CC2621" s="183"/>
      <c r="CE2621" s="1"/>
      <c r="CF2621" s="1"/>
      <c r="CG2621" s="1"/>
      <c r="CH2621" s="1"/>
      <c r="CI2621" s="1"/>
      <c r="CJ2621" s="1"/>
      <c r="CK2621" s="1"/>
      <c r="CL2621" s="1"/>
      <c r="CM2621" s="1"/>
      <c r="CN2621" s="1"/>
      <c r="CO2621" s="1"/>
    </row>
    <row r="2622" spans="1:93" ht="30" customHeight="1" x14ac:dyDescent="0.2">
      <c r="A2622" s="1">
        <v>2616</v>
      </c>
      <c r="B2622" s="1" t="s">
        <v>625</v>
      </c>
      <c r="C2622" s="1" t="s">
        <v>626</v>
      </c>
      <c r="D2622" s="1" t="s">
        <v>627</v>
      </c>
      <c r="E2622" s="1" t="s">
        <v>628</v>
      </c>
      <c r="F2622" s="1" t="s">
        <v>74</v>
      </c>
      <c r="G2622" s="1">
        <v>8</v>
      </c>
      <c r="H2622" s="1" t="s">
        <v>341</v>
      </c>
      <c r="I2622" s="1" t="s">
        <v>114</v>
      </c>
      <c r="J2622" s="64">
        <v>553</v>
      </c>
      <c r="K2622" s="76">
        <v>2293440</v>
      </c>
      <c r="L2622" s="29">
        <v>45959</v>
      </c>
      <c r="M2622" s="29" t="s">
        <v>4163</v>
      </c>
      <c r="N2622" s="1" t="s">
        <v>478</v>
      </c>
      <c r="O2622" s="28" t="s">
        <v>225</v>
      </c>
      <c r="P2622" s="1" t="s">
        <v>216</v>
      </c>
      <c r="Q2622" s="76">
        <v>12</v>
      </c>
      <c r="R2622" s="1" t="s">
        <v>537</v>
      </c>
      <c r="T2622" s="1" t="s">
        <v>115</v>
      </c>
      <c r="U2622" s="1"/>
      <c r="V2622" s="1"/>
      <c r="W2622" s="4"/>
      <c r="X2622" s="28"/>
      <c r="Y2622" s="33"/>
      <c r="Z2622" s="33"/>
      <c r="AA2622" s="96"/>
      <c r="AB2622" s="178"/>
      <c r="AC2622" s="33">
        <v>22</v>
      </c>
      <c r="AD2622" s="33">
        <v>230</v>
      </c>
      <c r="AE2622" s="33" t="s">
        <v>103</v>
      </c>
      <c r="AF2622" s="33" t="s">
        <v>103</v>
      </c>
      <c r="AG2622" s="33"/>
      <c r="AH2622" s="4"/>
      <c r="AI2622" s="1"/>
      <c r="AJ2622" s="1"/>
      <c r="AK2622" s="1"/>
      <c r="AL2622" s="5"/>
      <c r="AM2622" s="164">
        <f t="shared" si="133"/>
        <v>45962</v>
      </c>
      <c r="AN2622" s="182"/>
      <c r="AO2622" s="230"/>
      <c r="AP2622" s="182"/>
      <c r="AQ2622" s="182"/>
      <c r="AR2622" s="182"/>
      <c r="AS2622" s="182"/>
      <c r="AT2622" s="182"/>
      <c r="AU2622" s="182"/>
      <c r="AV2622" s="182"/>
      <c r="AW2622" s="96"/>
      <c r="AX2622" s="37">
        <f t="shared" si="132"/>
        <v>45966</v>
      </c>
      <c r="AY2622" s="183"/>
      <c r="AZ2622" s="183"/>
      <c r="BA2622" s="183"/>
      <c r="BB2622" s="183"/>
      <c r="BC2622" s="183"/>
      <c r="BD2622" s="183"/>
      <c r="BE2622" s="183"/>
      <c r="BF2622" s="183"/>
      <c r="BG2622" s="183"/>
      <c r="BH2622" s="4"/>
      <c r="BI2622" s="1"/>
      <c r="BJ2622" s="1"/>
      <c r="BK2622" s="1"/>
      <c r="BL2622" s="31"/>
      <c r="BM2622" s="31"/>
      <c r="BN2622" s="1"/>
      <c r="BO2622" s="1"/>
      <c r="BP2622" s="1"/>
      <c r="BQ2622" s="1"/>
      <c r="BR2622" s="1"/>
      <c r="BS2622" s="4"/>
      <c r="BT2622" s="37">
        <f t="shared" si="134"/>
        <v>45987</v>
      </c>
      <c r="BU2622" s="220"/>
      <c r="BV2622" s="183"/>
      <c r="BW2622" s="221"/>
      <c r="BX2622" s="183"/>
      <c r="BY2622" s="183"/>
      <c r="BZ2622" s="183"/>
      <c r="CA2622" s="183"/>
      <c r="CB2622" s="183"/>
      <c r="CC2622" s="183"/>
      <c r="CE2622" s="1"/>
      <c r="CF2622" s="1"/>
      <c r="CG2622" s="1"/>
      <c r="CH2622" s="1"/>
      <c r="CI2622" s="1"/>
      <c r="CJ2622" s="1"/>
      <c r="CK2622" s="1"/>
      <c r="CL2622" s="1"/>
      <c r="CM2622" s="1"/>
      <c r="CN2622" s="1"/>
      <c r="CO2622" s="1"/>
    </row>
    <row r="2623" spans="1:93" ht="30" customHeight="1" x14ac:dyDescent="0.2">
      <c r="A2623" s="1">
        <v>2617</v>
      </c>
      <c r="B2623" s="1" t="s">
        <v>625</v>
      </c>
      <c r="C2623" s="1" t="s">
        <v>626</v>
      </c>
      <c r="D2623" s="1" t="s">
        <v>627</v>
      </c>
      <c r="E2623" s="1" t="s">
        <v>628</v>
      </c>
      <c r="F2623" s="1" t="s">
        <v>74</v>
      </c>
      <c r="G2623" s="1">
        <v>8</v>
      </c>
      <c r="H2623" s="1" t="s">
        <v>341</v>
      </c>
      <c r="I2623" s="1" t="s">
        <v>114</v>
      </c>
      <c r="J2623" s="64">
        <v>303</v>
      </c>
      <c r="K2623" s="76">
        <v>2294993</v>
      </c>
      <c r="L2623" s="29">
        <v>45959</v>
      </c>
      <c r="M2623" s="29" t="s">
        <v>4163</v>
      </c>
      <c r="N2623" s="1" t="s">
        <v>478</v>
      </c>
      <c r="O2623" s="28" t="s">
        <v>225</v>
      </c>
      <c r="P2623" s="1" t="s">
        <v>216</v>
      </c>
      <c r="Q2623" s="76">
        <v>8</v>
      </c>
      <c r="R2623" s="1" t="s">
        <v>537</v>
      </c>
      <c r="T2623" s="1" t="s">
        <v>115</v>
      </c>
      <c r="U2623" s="1"/>
      <c r="V2623" s="1"/>
      <c r="W2623" s="4"/>
      <c r="X2623" s="28"/>
      <c r="Y2623" s="33"/>
      <c r="Z2623" s="33"/>
      <c r="AA2623" s="96"/>
      <c r="AB2623" s="178"/>
      <c r="AC2623" s="33">
        <v>24.5</v>
      </c>
      <c r="AD2623" s="33">
        <v>240</v>
      </c>
      <c r="AE2623" s="33" t="s">
        <v>103</v>
      </c>
      <c r="AF2623" s="33" t="s">
        <v>103</v>
      </c>
      <c r="AG2623" s="33"/>
      <c r="AH2623" s="4"/>
      <c r="AI2623" s="1"/>
      <c r="AJ2623" s="1"/>
      <c r="AK2623" s="1"/>
      <c r="AL2623" s="5"/>
      <c r="AM2623" s="164">
        <f t="shared" si="133"/>
        <v>45962</v>
      </c>
      <c r="AN2623" s="182"/>
      <c r="AO2623" s="230"/>
      <c r="AP2623" s="182"/>
      <c r="AQ2623" s="182"/>
      <c r="AR2623" s="182"/>
      <c r="AS2623" s="182"/>
      <c r="AT2623" s="182"/>
      <c r="AU2623" s="182"/>
      <c r="AV2623" s="182"/>
      <c r="AW2623" s="96"/>
      <c r="AX2623" s="37">
        <f t="shared" si="132"/>
        <v>45966</v>
      </c>
      <c r="AY2623" s="183"/>
      <c r="AZ2623" s="183"/>
      <c r="BA2623" s="183"/>
      <c r="BB2623" s="183"/>
      <c r="BC2623" s="183"/>
      <c r="BD2623" s="183"/>
      <c r="BE2623" s="183"/>
      <c r="BF2623" s="183"/>
      <c r="BG2623" s="183"/>
      <c r="BH2623" s="4"/>
      <c r="BI2623" s="1"/>
      <c r="BJ2623" s="1"/>
      <c r="BK2623" s="1"/>
      <c r="BL2623" s="31"/>
      <c r="BM2623" s="31"/>
      <c r="BN2623" s="1"/>
      <c r="BO2623" s="1"/>
      <c r="BP2623" s="1"/>
      <c r="BQ2623" s="1"/>
      <c r="BR2623" s="1"/>
      <c r="BS2623" s="4"/>
      <c r="BT2623" s="37">
        <f t="shared" si="134"/>
        <v>45987</v>
      </c>
      <c r="BU2623" s="220"/>
      <c r="BV2623" s="183"/>
      <c r="BW2623" s="221"/>
      <c r="BX2623" s="183"/>
      <c r="BY2623" s="183"/>
      <c r="BZ2623" s="183"/>
      <c r="CA2623" s="183"/>
      <c r="CB2623" s="183"/>
      <c r="CC2623" s="183"/>
      <c r="CE2623" s="1"/>
      <c r="CF2623" s="1"/>
      <c r="CG2623" s="1"/>
      <c r="CH2623" s="1"/>
      <c r="CI2623" s="1"/>
      <c r="CJ2623" s="1"/>
      <c r="CK2623" s="1"/>
      <c r="CL2623" s="1"/>
      <c r="CM2623" s="1"/>
      <c r="CN2623" s="1"/>
      <c r="CO2623" s="1"/>
    </row>
    <row r="2624" spans="1:93" ht="30" customHeight="1" x14ac:dyDescent="0.2">
      <c r="A2624" s="1">
        <v>2618</v>
      </c>
      <c r="B2624" s="1" t="s">
        <v>625</v>
      </c>
      <c r="C2624" s="1" t="s">
        <v>626</v>
      </c>
      <c r="D2624" s="1" t="s">
        <v>627</v>
      </c>
      <c r="E2624" s="1" t="s">
        <v>628</v>
      </c>
      <c r="F2624" s="1" t="s">
        <v>74</v>
      </c>
      <c r="G2624" s="1">
        <v>8</v>
      </c>
      <c r="H2624" s="1" t="s">
        <v>341</v>
      </c>
      <c r="I2624" s="1" t="s">
        <v>114</v>
      </c>
      <c r="J2624" s="64">
        <v>414</v>
      </c>
      <c r="K2624" s="76">
        <v>2293441</v>
      </c>
      <c r="L2624" s="29">
        <v>45959</v>
      </c>
      <c r="M2624" s="29" t="s">
        <v>4163</v>
      </c>
      <c r="N2624" s="1" t="s">
        <v>478</v>
      </c>
      <c r="O2624" s="28" t="s">
        <v>225</v>
      </c>
      <c r="P2624" s="1" t="s">
        <v>216</v>
      </c>
      <c r="Q2624" s="76">
        <v>9</v>
      </c>
      <c r="R2624" s="1" t="s">
        <v>537</v>
      </c>
      <c r="T2624" s="1" t="s">
        <v>115</v>
      </c>
      <c r="U2624" s="1"/>
      <c r="V2624" s="1"/>
      <c r="W2624" s="4"/>
      <c r="X2624" s="28"/>
      <c r="Y2624" s="33"/>
      <c r="Z2624" s="33"/>
      <c r="AA2624" s="96"/>
      <c r="AB2624" s="178"/>
      <c r="AC2624" s="33">
        <v>23</v>
      </c>
      <c r="AD2624" s="33">
        <v>225</v>
      </c>
      <c r="AE2624" s="33" t="s">
        <v>103</v>
      </c>
      <c r="AF2624" s="33" t="s">
        <v>103</v>
      </c>
      <c r="AG2624" s="33"/>
      <c r="AH2624" s="4"/>
      <c r="AI2624" s="1"/>
      <c r="AJ2624" s="1"/>
      <c r="AK2624" s="1"/>
      <c r="AL2624" s="5"/>
      <c r="AM2624" s="164">
        <f t="shared" si="133"/>
        <v>45962</v>
      </c>
      <c r="AN2624" s="182"/>
      <c r="AO2624" s="230"/>
      <c r="AP2624" s="182"/>
      <c r="AQ2624" s="182"/>
      <c r="AR2624" s="182"/>
      <c r="AS2624" s="182"/>
      <c r="AT2624" s="182"/>
      <c r="AU2624" s="182"/>
      <c r="AV2624" s="182"/>
      <c r="AW2624" s="96"/>
      <c r="AX2624" s="37">
        <f t="shared" si="132"/>
        <v>45966</v>
      </c>
      <c r="AY2624" s="183"/>
      <c r="AZ2624" s="183"/>
      <c r="BA2624" s="183"/>
      <c r="BB2624" s="183"/>
      <c r="BC2624" s="183"/>
      <c r="BD2624" s="183"/>
      <c r="BE2624" s="183"/>
      <c r="BF2624" s="183"/>
      <c r="BG2624" s="183"/>
      <c r="BH2624" s="4"/>
      <c r="BI2624" s="1"/>
      <c r="BJ2624" s="1"/>
      <c r="BK2624" s="1"/>
      <c r="BL2624" s="31"/>
      <c r="BM2624" s="31"/>
      <c r="BN2624" s="1"/>
      <c r="BO2624" s="1"/>
      <c r="BP2624" s="1"/>
      <c r="BQ2624" s="1"/>
      <c r="BR2624" s="1"/>
      <c r="BS2624" s="4"/>
      <c r="BT2624" s="37">
        <f t="shared" si="134"/>
        <v>45987</v>
      </c>
      <c r="BU2624" s="220"/>
      <c r="BV2624" s="183"/>
      <c r="BW2624" s="221"/>
      <c r="BX2624" s="183"/>
      <c r="BY2624" s="183"/>
      <c r="BZ2624" s="183"/>
      <c r="CA2624" s="183"/>
      <c r="CB2624" s="183"/>
      <c r="CC2624" s="183"/>
      <c r="CE2624" s="1"/>
      <c r="CF2624" s="1"/>
      <c r="CG2624" s="1"/>
      <c r="CH2624" s="1"/>
      <c r="CI2624" s="1"/>
      <c r="CJ2624" s="1"/>
      <c r="CK2624" s="1"/>
      <c r="CL2624" s="1"/>
      <c r="CM2624" s="1"/>
      <c r="CN2624" s="1"/>
      <c r="CO2624" s="1"/>
    </row>
    <row r="2625" spans="1:93" ht="30" customHeight="1" x14ac:dyDescent="0.2">
      <c r="A2625" s="1">
        <v>2619</v>
      </c>
      <c r="B2625" s="1" t="s">
        <v>625</v>
      </c>
      <c r="C2625" s="1" t="s">
        <v>626</v>
      </c>
      <c r="D2625" s="1" t="s">
        <v>627</v>
      </c>
      <c r="E2625" s="1" t="s">
        <v>628</v>
      </c>
      <c r="F2625" s="1" t="s">
        <v>74</v>
      </c>
      <c r="G2625" s="1">
        <v>8</v>
      </c>
      <c r="H2625" s="1" t="s">
        <v>341</v>
      </c>
      <c r="I2625" s="1" t="s">
        <v>114</v>
      </c>
      <c r="J2625" s="64">
        <v>557</v>
      </c>
      <c r="K2625" s="76">
        <v>2294994</v>
      </c>
      <c r="L2625" s="29">
        <v>45959</v>
      </c>
      <c r="M2625" s="29" t="s">
        <v>4163</v>
      </c>
      <c r="N2625" s="1" t="s">
        <v>478</v>
      </c>
      <c r="O2625" s="28" t="s">
        <v>225</v>
      </c>
      <c r="P2625" s="1" t="s">
        <v>216</v>
      </c>
      <c r="Q2625" s="76">
        <v>12</v>
      </c>
      <c r="R2625" s="1" t="s">
        <v>537</v>
      </c>
      <c r="S2625" s="1">
        <v>6</v>
      </c>
      <c r="T2625" s="1" t="s">
        <v>115</v>
      </c>
      <c r="U2625" s="1"/>
      <c r="V2625" s="1"/>
      <c r="W2625" s="4"/>
      <c r="X2625" s="28"/>
      <c r="Y2625" s="33"/>
      <c r="Z2625" s="33"/>
      <c r="AA2625" s="96"/>
      <c r="AB2625" s="178"/>
      <c r="AC2625" s="33">
        <v>23.5</v>
      </c>
      <c r="AD2625" s="33">
        <v>210</v>
      </c>
      <c r="AE2625" s="33" t="s">
        <v>103</v>
      </c>
      <c r="AF2625" s="33" t="s">
        <v>103</v>
      </c>
      <c r="AG2625" s="33"/>
      <c r="AH2625" s="4"/>
      <c r="AI2625" s="1"/>
      <c r="AJ2625" s="1"/>
      <c r="AK2625" s="1"/>
      <c r="AL2625" s="5"/>
      <c r="AM2625" s="164">
        <f t="shared" si="133"/>
        <v>45962</v>
      </c>
      <c r="AN2625" s="182"/>
      <c r="AO2625" s="230"/>
      <c r="AP2625" s="182"/>
      <c r="AQ2625" s="182"/>
      <c r="AR2625" s="182"/>
      <c r="AS2625" s="182"/>
      <c r="AT2625" s="182"/>
      <c r="AU2625" s="182"/>
      <c r="AV2625" s="182"/>
      <c r="AW2625" s="96"/>
      <c r="AX2625" s="37">
        <f t="shared" si="132"/>
        <v>45966</v>
      </c>
      <c r="AY2625" s="183"/>
      <c r="AZ2625" s="183"/>
      <c r="BA2625" s="183"/>
      <c r="BB2625" s="183"/>
      <c r="BC2625" s="183"/>
      <c r="BD2625" s="183"/>
      <c r="BE2625" s="183"/>
      <c r="BF2625" s="183"/>
      <c r="BG2625" s="183"/>
      <c r="BH2625" s="4"/>
      <c r="BI2625" s="1"/>
      <c r="BJ2625" s="1"/>
      <c r="BK2625" s="1"/>
      <c r="BL2625" s="31"/>
      <c r="BM2625" s="31"/>
      <c r="BN2625" s="1"/>
      <c r="BO2625" s="1"/>
      <c r="BP2625" s="1"/>
      <c r="BQ2625" s="1"/>
      <c r="BR2625" s="1"/>
      <c r="BS2625" s="4"/>
      <c r="BT2625" s="37">
        <f t="shared" si="134"/>
        <v>45987</v>
      </c>
      <c r="BU2625" s="220"/>
      <c r="BV2625" s="183"/>
      <c r="BW2625" s="221"/>
      <c r="BX2625" s="183"/>
      <c r="BY2625" s="183"/>
      <c r="BZ2625" s="183"/>
      <c r="CA2625" s="183"/>
      <c r="CB2625" s="183"/>
      <c r="CC2625" s="183"/>
      <c r="CE2625" s="1"/>
      <c r="CF2625" s="1"/>
      <c r="CG2625" s="1"/>
      <c r="CH2625" s="1"/>
      <c r="CI2625" s="1"/>
      <c r="CJ2625" s="1"/>
      <c r="CK2625" s="1"/>
      <c r="CL2625" s="1"/>
      <c r="CM2625" s="1"/>
      <c r="CN2625" s="1"/>
      <c r="CO2625" s="1"/>
    </row>
    <row r="2626" spans="1:93" ht="30" customHeight="1" x14ac:dyDescent="0.2">
      <c r="A2626" s="1">
        <v>2620</v>
      </c>
      <c r="B2626" s="1" t="s">
        <v>625</v>
      </c>
      <c r="C2626" s="1" t="s">
        <v>626</v>
      </c>
      <c r="D2626" s="1" t="s">
        <v>627</v>
      </c>
      <c r="E2626" s="1" t="s">
        <v>628</v>
      </c>
      <c r="F2626" s="1" t="s">
        <v>74</v>
      </c>
      <c r="G2626" s="1">
        <v>8</v>
      </c>
      <c r="H2626" s="1" t="s">
        <v>341</v>
      </c>
      <c r="I2626" s="1" t="s">
        <v>114</v>
      </c>
      <c r="J2626" s="64">
        <v>403</v>
      </c>
      <c r="K2626" s="76">
        <v>2293443</v>
      </c>
      <c r="L2626" s="29">
        <v>45959</v>
      </c>
      <c r="M2626" s="29" t="s">
        <v>4163</v>
      </c>
      <c r="N2626" s="1" t="s">
        <v>478</v>
      </c>
      <c r="O2626" s="28" t="s">
        <v>225</v>
      </c>
      <c r="P2626" s="1" t="s">
        <v>216</v>
      </c>
      <c r="Q2626" s="76">
        <v>9</v>
      </c>
      <c r="R2626" s="1" t="s">
        <v>537</v>
      </c>
      <c r="T2626" s="1" t="s">
        <v>115</v>
      </c>
      <c r="U2626" s="1"/>
      <c r="V2626" s="1"/>
      <c r="W2626" s="4"/>
      <c r="X2626" s="28"/>
      <c r="Y2626" s="33"/>
      <c r="Z2626" s="33"/>
      <c r="AA2626" s="96"/>
      <c r="AB2626" s="178"/>
      <c r="AC2626" s="33">
        <v>22</v>
      </c>
      <c r="AD2626" s="33">
        <v>235</v>
      </c>
      <c r="AE2626" s="33" t="s">
        <v>103</v>
      </c>
      <c r="AF2626" s="33" t="s">
        <v>103</v>
      </c>
      <c r="AG2626" s="33"/>
      <c r="AH2626" s="4"/>
      <c r="AI2626" s="1"/>
      <c r="AJ2626" s="1"/>
      <c r="AK2626" s="1"/>
      <c r="AL2626" s="5"/>
      <c r="AM2626" s="164">
        <f t="shared" si="133"/>
        <v>45962</v>
      </c>
      <c r="AN2626" s="182"/>
      <c r="AO2626" s="230"/>
      <c r="AP2626" s="182"/>
      <c r="AQ2626" s="182"/>
      <c r="AR2626" s="182"/>
      <c r="AS2626" s="182"/>
      <c r="AT2626" s="182"/>
      <c r="AU2626" s="182"/>
      <c r="AV2626" s="182"/>
      <c r="AW2626" s="96"/>
      <c r="AX2626" s="37">
        <f t="shared" si="132"/>
        <v>45966</v>
      </c>
      <c r="AY2626" s="183"/>
      <c r="AZ2626" s="183"/>
      <c r="BA2626" s="183"/>
      <c r="BB2626" s="183"/>
      <c r="BC2626" s="183"/>
      <c r="BD2626" s="183"/>
      <c r="BE2626" s="183"/>
      <c r="BF2626" s="183"/>
      <c r="BG2626" s="183"/>
      <c r="BH2626" s="4"/>
      <c r="BI2626" s="1"/>
      <c r="BJ2626" s="1"/>
      <c r="BK2626" s="1"/>
      <c r="BL2626" s="31"/>
      <c r="BM2626" s="31"/>
      <c r="BN2626" s="1"/>
      <c r="BO2626" s="1"/>
      <c r="BP2626" s="1"/>
      <c r="BQ2626" s="1"/>
      <c r="BR2626" s="1"/>
      <c r="BS2626" s="4"/>
      <c r="BT2626" s="37">
        <f t="shared" si="134"/>
        <v>45987</v>
      </c>
      <c r="BU2626" s="220"/>
      <c r="BV2626" s="183"/>
      <c r="BW2626" s="221"/>
      <c r="BX2626" s="183"/>
      <c r="BY2626" s="183"/>
      <c r="BZ2626" s="183"/>
      <c r="CA2626" s="183"/>
      <c r="CB2626" s="183"/>
      <c r="CC2626" s="183"/>
      <c r="CE2626" s="1"/>
      <c r="CF2626" s="1"/>
      <c r="CG2626" s="1"/>
      <c r="CH2626" s="1"/>
      <c r="CI2626" s="1"/>
      <c r="CJ2626" s="1"/>
      <c r="CK2626" s="1"/>
      <c r="CL2626" s="1"/>
      <c r="CM2626" s="1"/>
      <c r="CN2626" s="1"/>
      <c r="CO2626" s="1"/>
    </row>
    <row r="2627" spans="1:93" ht="30" customHeight="1" x14ac:dyDescent="0.2">
      <c r="A2627" s="1">
        <v>2621</v>
      </c>
      <c r="B2627" s="1" t="s">
        <v>625</v>
      </c>
      <c r="C2627" s="1" t="s">
        <v>626</v>
      </c>
      <c r="D2627" s="1" t="s">
        <v>627</v>
      </c>
      <c r="E2627" s="1" t="s">
        <v>628</v>
      </c>
      <c r="F2627" s="1" t="s">
        <v>74</v>
      </c>
      <c r="G2627" s="1">
        <v>8</v>
      </c>
      <c r="H2627" s="1" t="s">
        <v>341</v>
      </c>
      <c r="I2627" s="1" t="s">
        <v>114</v>
      </c>
      <c r="J2627" s="64">
        <v>389</v>
      </c>
      <c r="K2627" s="76">
        <v>2294995</v>
      </c>
      <c r="L2627" s="29">
        <v>45959</v>
      </c>
      <c r="M2627" s="29" t="s">
        <v>4163</v>
      </c>
      <c r="N2627" s="1" t="s">
        <v>478</v>
      </c>
      <c r="O2627" s="28" t="s">
        <v>225</v>
      </c>
      <c r="P2627" s="1" t="s">
        <v>216</v>
      </c>
      <c r="Q2627" s="76">
        <v>9</v>
      </c>
      <c r="R2627" s="1" t="s">
        <v>537</v>
      </c>
      <c r="T2627" s="1" t="s">
        <v>115</v>
      </c>
      <c r="U2627" s="1"/>
      <c r="V2627" s="1"/>
      <c r="W2627" s="4"/>
      <c r="X2627" s="28"/>
      <c r="Y2627" s="33"/>
      <c r="Z2627" s="33"/>
      <c r="AA2627" s="96"/>
      <c r="AB2627" s="178"/>
      <c r="AC2627" s="33">
        <v>23</v>
      </c>
      <c r="AD2627" s="33">
        <v>240</v>
      </c>
      <c r="AE2627" s="33" t="s">
        <v>103</v>
      </c>
      <c r="AF2627" s="33" t="s">
        <v>103</v>
      </c>
      <c r="AG2627" s="33"/>
      <c r="AH2627" s="4"/>
      <c r="AI2627" s="1"/>
      <c r="AJ2627" s="1"/>
      <c r="AK2627" s="1"/>
      <c r="AL2627" s="5"/>
      <c r="AM2627" s="164">
        <f t="shared" si="133"/>
        <v>45962</v>
      </c>
      <c r="AN2627" s="182"/>
      <c r="AO2627" s="230"/>
      <c r="AP2627" s="182"/>
      <c r="AQ2627" s="182"/>
      <c r="AR2627" s="182"/>
      <c r="AS2627" s="182"/>
      <c r="AT2627" s="182"/>
      <c r="AU2627" s="182"/>
      <c r="AV2627" s="182"/>
      <c r="AW2627" s="96"/>
      <c r="AX2627" s="37">
        <f t="shared" si="132"/>
        <v>45966</v>
      </c>
      <c r="AY2627" s="183"/>
      <c r="AZ2627" s="183"/>
      <c r="BA2627" s="183"/>
      <c r="BB2627" s="183"/>
      <c r="BC2627" s="183"/>
      <c r="BD2627" s="183"/>
      <c r="BE2627" s="183"/>
      <c r="BF2627" s="183"/>
      <c r="BG2627" s="183"/>
      <c r="BH2627" s="4"/>
      <c r="BI2627" s="1"/>
      <c r="BJ2627" s="1"/>
      <c r="BK2627" s="1"/>
      <c r="BL2627" s="31"/>
      <c r="BM2627" s="31"/>
      <c r="BN2627" s="1"/>
      <c r="BO2627" s="1"/>
      <c r="BP2627" s="1"/>
      <c r="BQ2627" s="1"/>
      <c r="BR2627" s="1"/>
      <c r="BS2627" s="4"/>
      <c r="BT2627" s="37">
        <f t="shared" si="134"/>
        <v>45987</v>
      </c>
      <c r="BU2627" s="220"/>
      <c r="BV2627" s="183"/>
      <c r="BW2627" s="221"/>
      <c r="BX2627" s="183"/>
      <c r="BY2627" s="183"/>
      <c r="BZ2627" s="183"/>
      <c r="CA2627" s="183"/>
      <c r="CB2627" s="183"/>
      <c r="CC2627" s="183"/>
      <c r="CE2627" s="1"/>
      <c r="CF2627" s="1"/>
      <c r="CG2627" s="1"/>
      <c r="CH2627" s="1"/>
      <c r="CI2627" s="1"/>
      <c r="CJ2627" s="1"/>
      <c r="CK2627" s="1"/>
      <c r="CL2627" s="1"/>
      <c r="CM2627" s="1"/>
      <c r="CN2627" s="1"/>
      <c r="CO2627" s="1"/>
    </row>
    <row r="2628" spans="1:93" ht="30" customHeight="1" x14ac:dyDescent="0.2">
      <c r="A2628" s="1">
        <v>2622</v>
      </c>
      <c r="B2628" s="1" t="s">
        <v>625</v>
      </c>
      <c r="C2628" s="1" t="s">
        <v>626</v>
      </c>
      <c r="D2628" s="1" t="s">
        <v>627</v>
      </c>
      <c r="E2628" s="1" t="s">
        <v>628</v>
      </c>
      <c r="F2628" s="1" t="s">
        <v>74</v>
      </c>
      <c r="G2628" s="1">
        <v>8</v>
      </c>
      <c r="H2628" s="1" t="s">
        <v>341</v>
      </c>
      <c r="I2628" s="1" t="s">
        <v>114</v>
      </c>
      <c r="J2628" s="64">
        <v>392</v>
      </c>
      <c r="K2628" s="76">
        <v>2294996</v>
      </c>
      <c r="L2628" s="29">
        <v>45959</v>
      </c>
      <c r="M2628" s="29" t="s">
        <v>4163</v>
      </c>
      <c r="N2628" s="1" t="s">
        <v>478</v>
      </c>
      <c r="O2628" s="28" t="s">
        <v>225</v>
      </c>
      <c r="P2628" s="1" t="s">
        <v>216</v>
      </c>
      <c r="Q2628" s="76">
        <v>9</v>
      </c>
      <c r="R2628" s="1" t="s">
        <v>537</v>
      </c>
      <c r="T2628" s="1" t="s">
        <v>115</v>
      </c>
      <c r="U2628" s="1"/>
      <c r="V2628" s="1"/>
      <c r="W2628" s="4"/>
      <c r="X2628" s="28"/>
      <c r="Y2628" s="33"/>
      <c r="Z2628" s="33"/>
      <c r="AA2628" s="96"/>
      <c r="AB2628" s="178"/>
      <c r="AC2628" s="33">
        <v>23.5</v>
      </c>
      <c r="AD2628" s="33">
        <v>230</v>
      </c>
      <c r="AE2628" s="33" t="s">
        <v>103</v>
      </c>
      <c r="AF2628" s="33" t="s">
        <v>103</v>
      </c>
      <c r="AG2628" s="33"/>
      <c r="AH2628" s="4"/>
      <c r="AI2628" s="1"/>
      <c r="AJ2628" s="1"/>
      <c r="AK2628" s="1"/>
      <c r="AL2628" s="5"/>
      <c r="AM2628" s="164">
        <f t="shared" si="133"/>
        <v>45962</v>
      </c>
      <c r="AN2628" s="182"/>
      <c r="AO2628" s="230"/>
      <c r="AP2628" s="182"/>
      <c r="AQ2628" s="182"/>
      <c r="AR2628" s="182"/>
      <c r="AS2628" s="182"/>
      <c r="AT2628" s="182"/>
      <c r="AU2628" s="182"/>
      <c r="AV2628" s="182"/>
      <c r="AW2628" s="96"/>
      <c r="AX2628" s="37">
        <f t="shared" si="132"/>
        <v>45966</v>
      </c>
      <c r="AY2628" s="183"/>
      <c r="AZ2628" s="183"/>
      <c r="BA2628" s="183"/>
      <c r="BB2628" s="183"/>
      <c r="BC2628" s="183"/>
      <c r="BD2628" s="183"/>
      <c r="BE2628" s="183"/>
      <c r="BF2628" s="183"/>
      <c r="BG2628" s="183"/>
      <c r="BH2628" s="4"/>
      <c r="BI2628" s="1"/>
      <c r="BJ2628" s="1"/>
      <c r="BK2628" s="1"/>
      <c r="BL2628" s="31"/>
      <c r="BM2628" s="31"/>
      <c r="BN2628" s="1"/>
      <c r="BO2628" s="1"/>
      <c r="BP2628" s="1"/>
      <c r="BQ2628" s="1"/>
      <c r="BR2628" s="1"/>
      <c r="BS2628" s="4"/>
      <c r="BT2628" s="37">
        <f t="shared" si="134"/>
        <v>45987</v>
      </c>
      <c r="BU2628" s="220"/>
      <c r="BV2628" s="183"/>
      <c r="BW2628" s="221"/>
      <c r="BX2628" s="183"/>
      <c r="BY2628" s="183"/>
      <c r="BZ2628" s="183"/>
      <c r="CA2628" s="183"/>
      <c r="CB2628" s="183"/>
      <c r="CC2628" s="183"/>
      <c r="CE2628" s="1"/>
      <c r="CF2628" s="1"/>
      <c r="CG2628" s="1"/>
      <c r="CH2628" s="1"/>
      <c r="CI2628" s="1"/>
      <c r="CJ2628" s="1"/>
      <c r="CK2628" s="1"/>
      <c r="CL2628" s="1"/>
      <c r="CM2628" s="1"/>
      <c r="CN2628" s="1"/>
      <c r="CO2628" s="1"/>
    </row>
    <row r="2629" spans="1:93" ht="30" customHeight="1" x14ac:dyDescent="0.2">
      <c r="A2629" s="1">
        <v>2623</v>
      </c>
      <c r="B2629" s="1" t="s">
        <v>625</v>
      </c>
      <c r="C2629" s="1" t="s">
        <v>626</v>
      </c>
      <c r="D2629" s="1" t="s">
        <v>627</v>
      </c>
      <c r="E2629" s="1" t="s">
        <v>628</v>
      </c>
      <c r="F2629" s="1" t="s">
        <v>74</v>
      </c>
      <c r="G2629" s="1">
        <v>8</v>
      </c>
      <c r="H2629" s="1" t="s">
        <v>341</v>
      </c>
      <c r="I2629" s="1" t="s">
        <v>114</v>
      </c>
      <c r="J2629" s="64">
        <v>394</v>
      </c>
      <c r="K2629" s="76">
        <v>2293445</v>
      </c>
      <c r="L2629" s="29">
        <v>45959</v>
      </c>
      <c r="M2629" s="29" t="s">
        <v>4163</v>
      </c>
      <c r="N2629" s="1" t="s">
        <v>478</v>
      </c>
      <c r="O2629" s="28" t="s">
        <v>225</v>
      </c>
      <c r="P2629" s="1" t="s">
        <v>216</v>
      </c>
      <c r="Q2629" s="76">
        <v>9</v>
      </c>
      <c r="R2629" s="1" t="s">
        <v>537</v>
      </c>
      <c r="S2629" s="1">
        <v>6</v>
      </c>
      <c r="T2629" s="1" t="s">
        <v>115</v>
      </c>
      <c r="U2629" s="1"/>
      <c r="V2629" s="1"/>
      <c r="W2629" s="4"/>
      <c r="X2629" s="28"/>
      <c r="Y2629" s="33"/>
      <c r="Z2629" s="33"/>
      <c r="AA2629" s="96"/>
      <c r="AB2629" s="178"/>
      <c r="AC2629" s="33">
        <v>21</v>
      </c>
      <c r="AD2629" s="33">
        <v>240</v>
      </c>
      <c r="AE2629" s="33" t="s">
        <v>103</v>
      </c>
      <c r="AF2629" s="33" t="s">
        <v>103</v>
      </c>
      <c r="AG2629" s="33"/>
      <c r="AH2629" s="4"/>
      <c r="AI2629" s="1"/>
      <c r="AJ2629" s="1"/>
      <c r="AK2629" s="1"/>
      <c r="AL2629" s="5"/>
      <c r="AM2629" s="164">
        <f t="shared" si="133"/>
        <v>45962</v>
      </c>
      <c r="AN2629" s="182"/>
      <c r="AO2629" s="230"/>
      <c r="AP2629" s="182"/>
      <c r="AQ2629" s="182"/>
      <c r="AR2629" s="182"/>
      <c r="AS2629" s="182"/>
      <c r="AT2629" s="182"/>
      <c r="AU2629" s="182"/>
      <c r="AV2629" s="182"/>
      <c r="AW2629" s="96"/>
      <c r="AX2629" s="37">
        <f t="shared" si="132"/>
        <v>45966</v>
      </c>
      <c r="AY2629" s="183"/>
      <c r="AZ2629" s="183"/>
      <c r="BA2629" s="183"/>
      <c r="BB2629" s="183"/>
      <c r="BC2629" s="183"/>
      <c r="BD2629" s="183"/>
      <c r="BE2629" s="183"/>
      <c r="BF2629" s="183"/>
      <c r="BG2629" s="183"/>
      <c r="BH2629" s="4"/>
      <c r="BI2629" s="1"/>
      <c r="BJ2629" s="1"/>
      <c r="BK2629" s="1"/>
      <c r="BL2629" s="31"/>
      <c r="BM2629" s="31"/>
      <c r="BN2629" s="1"/>
      <c r="BO2629" s="1"/>
      <c r="BP2629" s="1"/>
      <c r="BQ2629" s="1"/>
      <c r="BR2629" s="1"/>
      <c r="BS2629" s="4"/>
      <c r="BT2629" s="37">
        <f t="shared" si="134"/>
        <v>45987</v>
      </c>
      <c r="BU2629" s="220"/>
      <c r="BV2629" s="183"/>
      <c r="BW2629" s="221"/>
      <c r="BX2629" s="183"/>
      <c r="BY2629" s="183"/>
      <c r="BZ2629" s="183"/>
      <c r="CA2629" s="183"/>
      <c r="CB2629" s="183"/>
      <c r="CC2629" s="183"/>
      <c r="CE2629" s="1"/>
      <c r="CF2629" s="1"/>
      <c r="CG2629" s="1"/>
      <c r="CH2629" s="1"/>
      <c r="CI2629" s="1"/>
      <c r="CJ2629" s="1"/>
      <c r="CK2629" s="1"/>
      <c r="CL2629" s="1"/>
      <c r="CM2629" s="1"/>
      <c r="CN2629" s="1"/>
      <c r="CO2629" s="1"/>
    </row>
    <row r="2630" spans="1:93" ht="30" customHeight="1" x14ac:dyDescent="0.2">
      <c r="A2630" s="1">
        <v>2624</v>
      </c>
      <c r="B2630" s="1" t="s">
        <v>625</v>
      </c>
      <c r="C2630" s="1" t="s">
        <v>626</v>
      </c>
      <c r="D2630" s="1" t="s">
        <v>627</v>
      </c>
      <c r="E2630" s="1" t="s">
        <v>628</v>
      </c>
      <c r="F2630" s="1" t="s">
        <v>74</v>
      </c>
      <c r="G2630" s="1">
        <v>8</v>
      </c>
      <c r="H2630" s="1" t="s">
        <v>341</v>
      </c>
      <c r="I2630" s="1" t="s">
        <v>114</v>
      </c>
      <c r="J2630" s="64">
        <v>287</v>
      </c>
      <c r="K2630" s="76">
        <v>2294997</v>
      </c>
      <c r="L2630" s="29">
        <v>45959</v>
      </c>
      <c r="M2630" s="29" t="s">
        <v>4163</v>
      </c>
      <c r="N2630" s="1" t="s">
        <v>478</v>
      </c>
      <c r="O2630" s="28" t="s">
        <v>225</v>
      </c>
      <c r="P2630" s="1" t="s">
        <v>216</v>
      </c>
      <c r="Q2630" s="76">
        <v>8</v>
      </c>
      <c r="R2630" s="1" t="s">
        <v>537</v>
      </c>
      <c r="T2630" s="1" t="s">
        <v>115</v>
      </c>
      <c r="U2630" s="1"/>
      <c r="V2630" s="1"/>
      <c r="W2630" s="4"/>
      <c r="X2630" s="28"/>
      <c r="Y2630" s="33"/>
      <c r="Z2630" s="33"/>
      <c r="AA2630" s="96"/>
      <c r="AB2630" s="178"/>
      <c r="AC2630" s="33">
        <v>22.5</v>
      </c>
      <c r="AD2630" s="33">
        <v>240</v>
      </c>
      <c r="AE2630" s="33" t="s">
        <v>103</v>
      </c>
      <c r="AF2630" s="33" t="s">
        <v>103</v>
      </c>
      <c r="AG2630" s="33"/>
      <c r="AH2630" s="4"/>
      <c r="AI2630" s="1"/>
      <c r="AJ2630" s="1"/>
      <c r="AK2630" s="1"/>
      <c r="AL2630" s="5"/>
      <c r="AM2630" s="164">
        <f t="shared" si="133"/>
        <v>45962</v>
      </c>
      <c r="AN2630" s="182"/>
      <c r="AO2630" s="230"/>
      <c r="AP2630" s="182"/>
      <c r="AQ2630" s="182"/>
      <c r="AR2630" s="182"/>
      <c r="AS2630" s="182"/>
      <c r="AT2630" s="182"/>
      <c r="AU2630" s="182"/>
      <c r="AV2630" s="182"/>
      <c r="AW2630" s="96"/>
      <c r="AX2630" s="37">
        <f t="shared" si="132"/>
        <v>45966</v>
      </c>
      <c r="AY2630" s="183"/>
      <c r="AZ2630" s="183"/>
      <c r="BA2630" s="183"/>
      <c r="BB2630" s="183"/>
      <c r="BC2630" s="183"/>
      <c r="BD2630" s="183"/>
      <c r="BE2630" s="183"/>
      <c r="BF2630" s="183"/>
      <c r="BG2630" s="183"/>
      <c r="BH2630" s="4"/>
      <c r="BI2630" s="1"/>
      <c r="BJ2630" s="1"/>
      <c r="BK2630" s="1"/>
      <c r="BL2630" s="31"/>
      <c r="BM2630" s="31"/>
      <c r="BN2630" s="1"/>
      <c r="BO2630" s="1"/>
      <c r="BP2630" s="1"/>
      <c r="BQ2630" s="1"/>
      <c r="BR2630" s="1"/>
      <c r="BS2630" s="4"/>
      <c r="BT2630" s="37">
        <f t="shared" si="134"/>
        <v>45987</v>
      </c>
      <c r="BU2630" s="220"/>
      <c r="BV2630" s="183"/>
      <c r="BW2630" s="221"/>
      <c r="BX2630" s="183"/>
      <c r="BY2630" s="183"/>
      <c r="BZ2630" s="183"/>
      <c r="CA2630" s="183"/>
      <c r="CB2630" s="183"/>
      <c r="CC2630" s="183"/>
      <c r="CE2630" s="1"/>
      <c r="CF2630" s="1"/>
      <c r="CG2630" s="1"/>
      <c r="CH2630" s="1"/>
      <c r="CI2630" s="1"/>
      <c r="CJ2630" s="1"/>
      <c r="CK2630" s="1"/>
      <c r="CL2630" s="1"/>
      <c r="CM2630" s="1"/>
      <c r="CN2630" s="1"/>
      <c r="CO2630" s="1"/>
    </row>
    <row r="2631" spans="1:93" ht="30" customHeight="1" x14ac:dyDescent="0.2">
      <c r="A2631" s="1">
        <v>2625</v>
      </c>
      <c r="B2631" s="1" t="s">
        <v>625</v>
      </c>
      <c r="C2631" s="1" t="s">
        <v>626</v>
      </c>
      <c r="D2631" s="1" t="s">
        <v>627</v>
      </c>
      <c r="E2631" s="1" t="s">
        <v>628</v>
      </c>
      <c r="F2631" s="1" t="s">
        <v>74</v>
      </c>
      <c r="G2631" s="1">
        <v>8</v>
      </c>
      <c r="H2631" s="1" t="s">
        <v>341</v>
      </c>
      <c r="I2631" s="1" t="s">
        <v>114</v>
      </c>
      <c r="J2631" s="64">
        <v>433</v>
      </c>
      <c r="K2631" s="76">
        <v>2293446</v>
      </c>
      <c r="L2631" s="29">
        <v>45959</v>
      </c>
      <c r="M2631" s="29" t="s">
        <v>4163</v>
      </c>
      <c r="N2631" s="1" t="s">
        <v>478</v>
      </c>
      <c r="O2631" s="28" t="s">
        <v>225</v>
      </c>
      <c r="P2631" s="1" t="s">
        <v>216</v>
      </c>
      <c r="Q2631" s="76">
        <v>9</v>
      </c>
      <c r="R2631" s="1" t="s">
        <v>537</v>
      </c>
      <c r="T2631" s="1" t="s">
        <v>115</v>
      </c>
      <c r="U2631" s="1"/>
      <c r="V2631" s="1"/>
      <c r="W2631" s="4"/>
      <c r="X2631" s="28"/>
      <c r="Y2631" s="33"/>
      <c r="Z2631" s="33"/>
      <c r="AA2631" s="96"/>
      <c r="AB2631" s="178"/>
      <c r="AC2631" s="33">
        <v>23</v>
      </c>
      <c r="AD2631" s="33">
        <v>225</v>
      </c>
      <c r="AE2631" s="33" t="s">
        <v>103</v>
      </c>
      <c r="AF2631" s="33" t="s">
        <v>103</v>
      </c>
      <c r="AG2631" s="33"/>
      <c r="AH2631" s="4"/>
      <c r="AI2631" s="1"/>
      <c r="AJ2631" s="1"/>
      <c r="AK2631" s="1"/>
      <c r="AL2631" s="5"/>
      <c r="AM2631" s="164">
        <f t="shared" si="133"/>
        <v>45962</v>
      </c>
      <c r="AN2631" s="182"/>
      <c r="AO2631" s="230"/>
      <c r="AP2631" s="182"/>
      <c r="AQ2631" s="182"/>
      <c r="AR2631" s="182"/>
      <c r="AS2631" s="182"/>
      <c r="AT2631" s="182"/>
      <c r="AU2631" s="182"/>
      <c r="AV2631" s="182"/>
      <c r="AW2631" s="96"/>
      <c r="AX2631" s="37">
        <f t="shared" si="132"/>
        <v>45966</v>
      </c>
      <c r="AY2631" s="183"/>
      <c r="AZ2631" s="183"/>
      <c r="BA2631" s="183"/>
      <c r="BB2631" s="183"/>
      <c r="BC2631" s="183"/>
      <c r="BD2631" s="183"/>
      <c r="BE2631" s="183"/>
      <c r="BF2631" s="183"/>
      <c r="BG2631" s="183"/>
      <c r="BH2631" s="4"/>
      <c r="BI2631" s="1"/>
      <c r="BJ2631" s="1"/>
      <c r="BK2631" s="1"/>
      <c r="BL2631" s="31"/>
      <c r="BM2631" s="31"/>
      <c r="BN2631" s="1"/>
      <c r="BO2631" s="1"/>
      <c r="BP2631" s="1"/>
      <c r="BQ2631" s="1"/>
      <c r="BR2631" s="1"/>
      <c r="BS2631" s="4"/>
      <c r="BT2631" s="37">
        <f t="shared" si="134"/>
        <v>45987</v>
      </c>
      <c r="BU2631" s="220"/>
      <c r="BV2631" s="183"/>
      <c r="BW2631" s="221"/>
      <c r="BX2631" s="183"/>
      <c r="BY2631" s="183"/>
      <c r="BZ2631" s="183"/>
      <c r="CA2631" s="183"/>
      <c r="CB2631" s="183"/>
      <c r="CC2631" s="183"/>
      <c r="CE2631" s="1"/>
      <c r="CF2631" s="1"/>
      <c r="CG2631" s="1"/>
      <c r="CH2631" s="1"/>
      <c r="CI2631" s="1"/>
      <c r="CJ2631" s="1"/>
      <c r="CK2631" s="1"/>
      <c r="CL2631" s="1"/>
      <c r="CM2631" s="1"/>
      <c r="CN2631" s="1"/>
      <c r="CO2631" s="1"/>
    </row>
    <row r="2632" spans="1:93" ht="30" customHeight="1" x14ac:dyDescent="0.2">
      <c r="A2632" s="1">
        <v>2626</v>
      </c>
      <c r="B2632" s="1" t="s">
        <v>625</v>
      </c>
      <c r="C2632" s="1" t="s">
        <v>626</v>
      </c>
      <c r="D2632" s="1" t="s">
        <v>627</v>
      </c>
      <c r="E2632" s="1" t="s">
        <v>628</v>
      </c>
      <c r="F2632" s="1" t="s">
        <v>74</v>
      </c>
      <c r="G2632" s="1">
        <v>8</v>
      </c>
      <c r="H2632" s="1" t="s">
        <v>341</v>
      </c>
      <c r="I2632" s="1" t="s">
        <v>114</v>
      </c>
      <c r="J2632" s="64">
        <v>273</v>
      </c>
      <c r="K2632" s="76">
        <v>2294998</v>
      </c>
      <c r="L2632" s="29">
        <v>45959</v>
      </c>
      <c r="M2632" s="29" t="s">
        <v>4163</v>
      </c>
      <c r="N2632" s="1" t="s">
        <v>478</v>
      </c>
      <c r="O2632" s="28" t="s">
        <v>225</v>
      </c>
      <c r="P2632" s="1" t="s">
        <v>216</v>
      </c>
      <c r="Q2632" s="76">
        <v>8</v>
      </c>
      <c r="R2632" s="1" t="s">
        <v>537</v>
      </c>
      <c r="T2632" s="1" t="s">
        <v>115</v>
      </c>
      <c r="U2632" s="1"/>
      <c r="V2632" s="1"/>
      <c r="W2632" s="4"/>
      <c r="X2632" s="28"/>
      <c r="Y2632" s="33"/>
      <c r="Z2632" s="33"/>
      <c r="AA2632" s="96"/>
      <c r="AB2632" s="178"/>
      <c r="AC2632" s="33">
        <v>23</v>
      </c>
      <c r="AD2632" s="33">
        <v>240</v>
      </c>
      <c r="AE2632" s="33" t="s">
        <v>103</v>
      </c>
      <c r="AF2632" s="33" t="s">
        <v>103</v>
      </c>
      <c r="AG2632" s="33"/>
      <c r="AH2632" s="4"/>
      <c r="AI2632" s="1"/>
      <c r="AJ2632" s="1"/>
      <c r="AK2632" s="1"/>
      <c r="AL2632" s="5"/>
      <c r="AM2632" s="164">
        <f t="shared" si="133"/>
        <v>45962</v>
      </c>
      <c r="AN2632" s="182"/>
      <c r="AO2632" s="230"/>
      <c r="AP2632" s="182"/>
      <c r="AQ2632" s="182"/>
      <c r="AR2632" s="182"/>
      <c r="AS2632" s="182"/>
      <c r="AT2632" s="182"/>
      <c r="AU2632" s="182"/>
      <c r="AV2632" s="182"/>
      <c r="AW2632" s="96"/>
      <c r="AX2632" s="37">
        <f t="shared" si="132"/>
        <v>45966</v>
      </c>
      <c r="AY2632" s="183"/>
      <c r="AZ2632" s="183"/>
      <c r="BA2632" s="183"/>
      <c r="BB2632" s="183"/>
      <c r="BC2632" s="183"/>
      <c r="BD2632" s="183"/>
      <c r="BE2632" s="183"/>
      <c r="BF2632" s="183"/>
      <c r="BG2632" s="183"/>
      <c r="BH2632" s="4"/>
      <c r="BI2632" s="1"/>
      <c r="BJ2632" s="1"/>
      <c r="BK2632" s="1"/>
      <c r="BL2632" s="31"/>
      <c r="BM2632" s="31"/>
      <c r="BN2632" s="1"/>
      <c r="BO2632" s="1"/>
      <c r="BP2632" s="1"/>
      <c r="BQ2632" s="1"/>
      <c r="BR2632" s="1"/>
      <c r="BS2632" s="4"/>
      <c r="BT2632" s="37">
        <f t="shared" si="134"/>
        <v>45987</v>
      </c>
      <c r="BU2632" s="220"/>
      <c r="BV2632" s="183"/>
      <c r="BW2632" s="221"/>
      <c r="BX2632" s="183"/>
      <c r="BY2632" s="183"/>
      <c r="BZ2632" s="183"/>
      <c r="CA2632" s="183"/>
      <c r="CB2632" s="183"/>
      <c r="CC2632" s="183"/>
      <c r="CE2632" s="1"/>
      <c r="CF2632" s="1"/>
      <c r="CG2632" s="1"/>
      <c r="CH2632" s="1"/>
      <c r="CI2632" s="1"/>
      <c r="CJ2632" s="1"/>
      <c r="CK2632" s="1"/>
      <c r="CL2632" s="1"/>
      <c r="CM2632" s="1"/>
      <c r="CN2632" s="1"/>
      <c r="CO2632" s="1"/>
    </row>
    <row r="2633" spans="1:93" ht="30" customHeight="1" x14ac:dyDescent="0.2">
      <c r="A2633" s="1">
        <v>2627</v>
      </c>
      <c r="B2633" s="1" t="s">
        <v>625</v>
      </c>
      <c r="C2633" s="1" t="s">
        <v>626</v>
      </c>
      <c r="D2633" s="1" t="s">
        <v>627</v>
      </c>
      <c r="E2633" s="1" t="s">
        <v>628</v>
      </c>
      <c r="F2633" s="1" t="s">
        <v>74</v>
      </c>
      <c r="G2633" s="1">
        <v>8</v>
      </c>
      <c r="H2633" s="1" t="s">
        <v>341</v>
      </c>
      <c r="I2633" s="1" t="s">
        <v>114</v>
      </c>
      <c r="J2633" s="64">
        <v>393</v>
      </c>
      <c r="K2633" s="76">
        <v>2293447</v>
      </c>
      <c r="L2633" s="29">
        <v>45959</v>
      </c>
      <c r="M2633" s="29" t="s">
        <v>4163</v>
      </c>
      <c r="N2633" s="1" t="s">
        <v>478</v>
      </c>
      <c r="O2633" s="28" t="s">
        <v>225</v>
      </c>
      <c r="P2633" s="1" t="s">
        <v>216</v>
      </c>
      <c r="Q2633" s="76">
        <v>10</v>
      </c>
      <c r="R2633" s="1" t="s">
        <v>537</v>
      </c>
      <c r="T2633" s="1" t="s">
        <v>115</v>
      </c>
      <c r="U2633" s="1"/>
      <c r="V2633" s="1"/>
      <c r="W2633" s="4"/>
      <c r="X2633" s="28"/>
      <c r="Y2633" s="33"/>
      <c r="Z2633" s="33"/>
      <c r="AA2633" s="96"/>
      <c r="AB2633" s="178"/>
      <c r="AC2633" s="33">
        <v>21</v>
      </c>
      <c r="AD2633" s="33">
        <v>235</v>
      </c>
      <c r="AE2633" s="33" t="s">
        <v>103</v>
      </c>
      <c r="AF2633" s="33" t="s">
        <v>103</v>
      </c>
      <c r="AG2633" s="33"/>
      <c r="AH2633" s="4"/>
      <c r="AI2633" s="1"/>
      <c r="AJ2633" s="1"/>
      <c r="AK2633" s="1"/>
      <c r="AL2633" s="5"/>
      <c r="AM2633" s="164">
        <f t="shared" si="133"/>
        <v>45962</v>
      </c>
      <c r="AN2633" s="182"/>
      <c r="AO2633" s="230"/>
      <c r="AP2633" s="182"/>
      <c r="AQ2633" s="182"/>
      <c r="AR2633" s="182"/>
      <c r="AS2633" s="182"/>
      <c r="AT2633" s="182"/>
      <c r="AU2633" s="182"/>
      <c r="AV2633" s="182"/>
      <c r="AW2633" s="96"/>
      <c r="AX2633" s="37">
        <f t="shared" ref="AX2633:AX2696" si="135">IF(L2633=0, 0,L2633+7)</f>
        <v>45966</v>
      </c>
      <c r="AY2633" s="183"/>
      <c r="AZ2633" s="183"/>
      <c r="BA2633" s="183"/>
      <c r="BB2633" s="183"/>
      <c r="BC2633" s="183"/>
      <c r="BD2633" s="183"/>
      <c r="BE2633" s="183"/>
      <c r="BF2633" s="183"/>
      <c r="BG2633" s="183"/>
      <c r="BH2633" s="4"/>
      <c r="BI2633" s="1"/>
      <c r="BJ2633" s="1"/>
      <c r="BK2633" s="1"/>
      <c r="BL2633" s="31"/>
      <c r="BM2633" s="31"/>
      <c r="BN2633" s="1"/>
      <c r="BO2633" s="1"/>
      <c r="BP2633" s="1"/>
      <c r="BQ2633" s="1"/>
      <c r="BR2633" s="1"/>
      <c r="BS2633" s="4"/>
      <c r="BT2633" s="37">
        <f t="shared" si="134"/>
        <v>45987</v>
      </c>
      <c r="BU2633" s="220"/>
      <c r="BV2633" s="183"/>
      <c r="BW2633" s="221"/>
      <c r="BX2633" s="183"/>
      <c r="BY2633" s="183"/>
      <c r="BZ2633" s="183"/>
      <c r="CA2633" s="183"/>
      <c r="CB2633" s="183"/>
      <c r="CC2633" s="183"/>
      <c r="CE2633" s="1"/>
      <c r="CF2633" s="1"/>
      <c r="CG2633" s="1"/>
      <c r="CH2633" s="1"/>
      <c r="CI2633" s="1"/>
      <c r="CJ2633" s="1"/>
      <c r="CK2633" s="1"/>
      <c r="CL2633" s="1"/>
      <c r="CM2633" s="1"/>
      <c r="CN2633" s="1"/>
      <c r="CO2633" s="1"/>
    </row>
    <row r="2634" spans="1:93" ht="30" customHeight="1" x14ac:dyDescent="0.2">
      <c r="A2634" s="1">
        <v>2628</v>
      </c>
      <c r="B2634" s="1" t="s">
        <v>625</v>
      </c>
      <c r="C2634" s="1" t="s">
        <v>626</v>
      </c>
      <c r="D2634" s="1" t="s">
        <v>627</v>
      </c>
      <c r="E2634" s="1" t="s">
        <v>628</v>
      </c>
      <c r="F2634" s="1" t="s">
        <v>74</v>
      </c>
      <c r="G2634" s="1">
        <v>8</v>
      </c>
      <c r="H2634" s="1" t="s">
        <v>341</v>
      </c>
      <c r="I2634" s="1" t="s">
        <v>114</v>
      </c>
      <c r="J2634" s="64">
        <v>436</v>
      </c>
      <c r="K2634" s="76">
        <v>2294999</v>
      </c>
      <c r="L2634" s="29">
        <v>45959</v>
      </c>
      <c r="M2634" s="29" t="s">
        <v>4163</v>
      </c>
      <c r="N2634" s="1" t="s">
        <v>478</v>
      </c>
      <c r="O2634" s="28" t="s">
        <v>225</v>
      </c>
      <c r="P2634" s="1" t="s">
        <v>216</v>
      </c>
      <c r="Q2634" s="76">
        <v>9</v>
      </c>
      <c r="R2634" s="1" t="s">
        <v>537</v>
      </c>
      <c r="T2634" s="1" t="s">
        <v>115</v>
      </c>
      <c r="U2634" s="1"/>
      <c r="V2634" s="1"/>
      <c r="W2634" s="4"/>
      <c r="X2634" s="28"/>
      <c r="Y2634" s="33"/>
      <c r="Z2634" s="33"/>
      <c r="AA2634" s="96"/>
      <c r="AB2634" s="178"/>
      <c r="AC2634" s="33">
        <v>24.5</v>
      </c>
      <c r="AD2634" s="33">
        <v>220</v>
      </c>
      <c r="AE2634" s="33" t="s">
        <v>103</v>
      </c>
      <c r="AF2634" s="33" t="s">
        <v>103</v>
      </c>
      <c r="AG2634" s="33"/>
      <c r="AH2634" s="4"/>
      <c r="AI2634" s="1"/>
      <c r="AJ2634" s="1"/>
      <c r="AK2634" s="1"/>
      <c r="AL2634" s="5"/>
      <c r="AM2634" s="164">
        <f t="shared" si="133"/>
        <v>45962</v>
      </c>
      <c r="AN2634" s="182"/>
      <c r="AO2634" s="230"/>
      <c r="AP2634" s="182"/>
      <c r="AQ2634" s="182"/>
      <c r="AR2634" s="182"/>
      <c r="AS2634" s="182"/>
      <c r="AT2634" s="182"/>
      <c r="AU2634" s="182"/>
      <c r="AV2634" s="182"/>
      <c r="AW2634" s="96"/>
      <c r="AX2634" s="37">
        <f t="shared" si="135"/>
        <v>45966</v>
      </c>
      <c r="AY2634" s="183"/>
      <c r="AZ2634" s="183"/>
      <c r="BA2634" s="183"/>
      <c r="BB2634" s="183"/>
      <c r="BC2634" s="183"/>
      <c r="BD2634" s="183"/>
      <c r="BE2634" s="183"/>
      <c r="BF2634" s="183"/>
      <c r="BG2634" s="183"/>
      <c r="BH2634" s="4"/>
      <c r="BI2634" s="1"/>
      <c r="BJ2634" s="1"/>
      <c r="BK2634" s="1"/>
      <c r="BL2634" s="31"/>
      <c r="BM2634" s="31"/>
      <c r="BN2634" s="1"/>
      <c r="BO2634" s="1"/>
      <c r="BP2634" s="1"/>
      <c r="BQ2634" s="1"/>
      <c r="BR2634" s="1"/>
      <c r="BS2634" s="4"/>
      <c r="BT2634" s="37">
        <f t="shared" si="134"/>
        <v>45987</v>
      </c>
      <c r="BU2634" s="220"/>
      <c r="BV2634" s="183"/>
      <c r="BW2634" s="221"/>
      <c r="BX2634" s="183"/>
      <c r="BY2634" s="183"/>
      <c r="BZ2634" s="183"/>
      <c r="CA2634" s="183"/>
      <c r="CB2634" s="183"/>
      <c r="CC2634" s="183"/>
      <c r="CE2634" s="1"/>
      <c r="CF2634" s="1"/>
      <c r="CG2634" s="1"/>
      <c r="CH2634" s="1"/>
      <c r="CI2634" s="1"/>
      <c r="CJ2634" s="1"/>
      <c r="CK2634" s="1"/>
      <c r="CL2634" s="1"/>
      <c r="CM2634" s="1"/>
      <c r="CN2634" s="1"/>
      <c r="CO2634" s="1"/>
    </row>
    <row r="2635" spans="1:93" ht="30" customHeight="1" x14ac:dyDescent="0.2">
      <c r="A2635" s="1">
        <v>2629</v>
      </c>
      <c r="B2635" s="1" t="s">
        <v>625</v>
      </c>
      <c r="C2635" s="1" t="s">
        <v>626</v>
      </c>
      <c r="D2635" s="1" t="s">
        <v>627</v>
      </c>
      <c r="E2635" s="1" t="s">
        <v>628</v>
      </c>
      <c r="F2635" s="1" t="s">
        <v>74</v>
      </c>
      <c r="G2635" s="1">
        <v>8</v>
      </c>
      <c r="H2635" s="1" t="s">
        <v>341</v>
      </c>
      <c r="I2635" s="1" t="s">
        <v>114</v>
      </c>
      <c r="J2635" s="64">
        <v>558</v>
      </c>
      <c r="K2635" s="76">
        <v>2293448</v>
      </c>
      <c r="L2635" s="29">
        <v>45959</v>
      </c>
      <c r="M2635" s="29" t="s">
        <v>4163</v>
      </c>
      <c r="N2635" s="1" t="s">
        <v>478</v>
      </c>
      <c r="O2635" s="28" t="s">
        <v>225</v>
      </c>
      <c r="P2635" s="1" t="s">
        <v>216</v>
      </c>
      <c r="Q2635" s="76">
        <v>12</v>
      </c>
      <c r="R2635" s="1" t="s">
        <v>537</v>
      </c>
      <c r="T2635" s="1" t="s">
        <v>115</v>
      </c>
      <c r="U2635" s="1"/>
      <c r="V2635" s="1"/>
      <c r="W2635" s="4"/>
      <c r="X2635" s="28"/>
      <c r="Y2635" s="33"/>
      <c r="Z2635" s="33"/>
      <c r="AA2635" s="96"/>
      <c r="AB2635" s="178"/>
      <c r="AC2635" s="33">
        <v>23</v>
      </c>
      <c r="AD2635" s="33">
        <v>210</v>
      </c>
      <c r="AE2635" s="33" t="s">
        <v>103</v>
      </c>
      <c r="AF2635" s="33" t="s">
        <v>103</v>
      </c>
      <c r="AG2635" s="33"/>
      <c r="AH2635" s="4"/>
      <c r="AI2635" s="1"/>
      <c r="AJ2635" s="1"/>
      <c r="AK2635" s="1"/>
      <c r="AL2635" s="5"/>
      <c r="AM2635" s="164">
        <f t="shared" si="133"/>
        <v>45962</v>
      </c>
      <c r="AN2635" s="182"/>
      <c r="AO2635" s="230"/>
      <c r="AP2635" s="182"/>
      <c r="AQ2635" s="182"/>
      <c r="AR2635" s="182"/>
      <c r="AS2635" s="182"/>
      <c r="AT2635" s="182"/>
      <c r="AU2635" s="182"/>
      <c r="AV2635" s="182"/>
      <c r="AW2635" s="96"/>
      <c r="AX2635" s="37">
        <f t="shared" si="135"/>
        <v>45966</v>
      </c>
      <c r="AY2635" s="183"/>
      <c r="AZ2635" s="183"/>
      <c r="BA2635" s="183"/>
      <c r="BB2635" s="183"/>
      <c r="BC2635" s="183"/>
      <c r="BD2635" s="183"/>
      <c r="BE2635" s="183"/>
      <c r="BF2635" s="183"/>
      <c r="BG2635" s="183"/>
      <c r="BH2635" s="4"/>
      <c r="BI2635" s="1"/>
      <c r="BJ2635" s="1"/>
      <c r="BK2635" s="1"/>
      <c r="BL2635" s="31"/>
      <c r="BM2635" s="31"/>
      <c r="BN2635" s="1"/>
      <c r="BO2635" s="1"/>
      <c r="BP2635" s="1"/>
      <c r="BQ2635" s="1"/>
      <c r="BR2635" s="1"/>
      <c r="BS2635" s="4"/>
      <c r="BT2635" s="37">
        <f t="shared" si="134"/>
        <v>45987</v>
      </c>
      <c r="BU2635" s="220"/>
      <c r="BV2635" s="183"/>
      <c r="BW2635" s="221"/>
      <c r="BX2635" s="183"/>
      <c r="BY2635" s="183"/>
      <c r="BZ2635" s="183"/>
      <c r="CA2635" s="183"/>
      <c r="CB2635" s="183"/>
      <c r="CC2635" s="183"/>
      <c r="CE2635" s="1"/>
      <c r="CF2635" s="1"/>
      <c r="CG2635" s="1"/>
      <c r="CH2635" s="1"/>
      <c r="CI2635" s="1"/>
      <c r="CJ2635" s="1"/>
      <c r="CK2635" s="1"/>
      <c r="CL2635" s="1"/>
      <c r="CM2635" s="1"/>
      <c r="CN2635" s="1"/>
      <c r="CO2635" s="1"/>
    </row>
    <row r="2636" spans="1:93" ht="30" customHeight="1" x14ac:dyDescent="0.2">
      <c r="A2636" s="1">
        <v>2630</v>
      </c>
      <c r="B2636" s="1" t="s">
        <v>625</v>
      </c>
      <c r="C2636" s="1" t="s">
        <v>626</v>
      </c>
      <c r="D2636" s="1" t="s">
        <v>627</v>
      </c>
      <c r="E2636" s="1" t="s">
        <v>628</v>
      </c>
      <c r="F2636" s="1" t="s">
        <v>74</v>
      </c>
      <c r="G2636" s="1">
        <v>8</v>
      </c>
      <c r="H2636" s="1" t="s">
        <v>341</v>
      </c>
      <c r="I2636" s="1" t="s">
        <v>114</v>
      </c>
      <c r="J2636" s="64">
        <v>431</v>
      </c>
      <c r="K2636" s="76">
        <v>2295000</v>
      </c>
      <c r="L2636" s="29">
        <v>45959</v>
      </c>
      <c r="M2636" s="29" t="s">
        <v>4163</v>
      </c>
      <c r="N2636" s="1" t="s">
        <v>478</v>
      </c>
      <c r="O2636" s="28" t="s">
        <v>225</v>
      </c>
      <c r="P2636" s="1" t="s">
        <v>216</v>
      </c>
      <c r="Q2636" s="76">
        <v>9</v>
      </c>
      <c r="R2636" s="1" t="s">
        <v>537</v>
      </c>
      <c r="T2636" s="1" t="s">
        <v>115</v>
      </c>
      <c r="U2636" s="1"/>
      <c r="V2636" s="1"/>
      <c r="W2636" s="4"/>
      <c r="X2636" s="28"/>
      <c r="Y2636" s="33"/>
      <c r="Z2636" s="33"/>
      <c r="AA2636" s="96"/>
      <c r="AB2636" s="178"/>
      <c r="AC2636" s="33">
        <v>23.5</v>
      </c>
      <c r="AD2636" s="33">
        <v>240</v>
      </c>
      <c r="AE2636" s="33" t="s">
        <v>103</v>
      </c>
      <c r="AF2636" s="33" t="s">
        <v>103</v>
      </c>
      <c r="AG2636" s="33"/>
      <c r="AH2636" s="4"/>
      <c r="AI2636" s="1"/>
      <c r="AJ2636" s="1"/>
      <c r="AK2636" s="1"/>
      <c r="AL2636" s="5"/>
      <c r="AM2636" s="164">
        <f t="shared" si="133"/>
        <v>45962</v>
      </c>
      <c r="AN2636" s="182"/>
      <c r="AO2636" s="230"/>
      <c r="AP2636" s="182"/>
      <c r="AQ2636" s="182"/>
      <c r="AR2636" s="182"/>
      <c r="AS2636" s="182"/>
      <c r="AT2636" s="182"/>
      <c r="AU2636" s="182"/>
      <c r="AV2636" s="182"/>
      <c r="AW2636" s="96"/>
      <c r="AX2636" s="37">
        <f t="shared" si="135"/>
        <v>45966</v>
      </c>
      <c r="AY2636" s="183"/>
      <c r="AZ2636" s="183"/>
      <c r="BA2636" s="183"/>
      <c r="BB2636" s="183"/>
      <c r="BC2636" s="183"/>
      <c r="BD2636" s="183"/>
      <c r="BE2636" s="183"/>
      <c r="BF2636" s="183"/>
      <c r="BG2636" s="183"/>
      <c r="BH2636" s="4"/>
      <c r="BI2636" s="1"/>
      <c r="BJ2636" s="1"/>
      <c r="BK2636" s="1"/>
      <c r="BL2636" s="31"/>
      <c r="BM2636" s="31"/>
      <c r="BN2636" s="1"/>
      <c r="BO2636" s="1"/>
      <c r="BP2636" s="1"/>
      <c r="BQ2636" s="1"/>
      <c r="BR2636" s="1"/>
      <c r="BS2636" s="4"/>
      <c r="BT2636" s="37">
        <f t="shared" si="134"/>
        <v>45987</v>
      </c>
      <c r="BU2636" s="220"/>
      <c r="BV2636" s="183"/>
      <c r="BW2636" s="221"/>
      <c r="BX2636" s="183"/>
      <c r="BY2636" s="183"/>
      <c r="BZ2636" s="183"/>
      <c r="CA2636" s="183"/>
      <c r="CB2636" s="183"/>
      <c r="CC2636" s="183"/>
      <c r="CE2636" s="1"/>
      <c r="CF2636" s="1"/>
      <c r="CG2636" s="1"/>
      <c r="CH2636" s="1"/>
      <c r="CI2636" s="1"/>
      <c r="CJ2636" s="1"/>
      <c r="CK2636" s="1"/>
      <c r="CL2636" s="1"/>
      <c r="CM2636" s="1"/>
      <c r="CN2636" s="1"/>
      <c r="CO2636" s="1"/>
    </row>
    <row r="2637" spans="1:93" ht="30" customHeight="1" x14ac:dyDescent="0.2">
      <c r="A2637" s="1">
        <v>2631</v>
      </c>
      <c r="B2637" s="1" t="s">
        <v>625</v>
      </c>
      <c r="C2637" s="1" t="s">
        <v>626</v>
      </c>
      <c r="D2637" s="1" t="s">
        <v>627</v>
      </c>
      <c r="E2637" s="1" t="s">
        <v>628</v>
      </c>
      <c r="F2637" s="1" t="s">
        <v>74</v>
      </c>
      <c r="G2637" s="1">
        <v>8</v>
      </c>
      <c r="H2637" s="1" t="s">
        <v>341</v>
      </c>
      <c r="I2637" s="1" t="s">
        <v>114</v>
      </c>
      <c r="J2637" s="64">
        <v>391</v>
      </c>
      <c r="K2637" s="76">
        <v>2293449</v>
      </c>
      <c r="L2637" s="29">
        <v>45959</v>
      </c>
      <c r="M2637" s="29" t="s">
        <v>4163</v>
      </c>
      <c r="N2637" s="1" t="s">
        <v>478</v>
      </c>
      <c r="O2637" s="28" t="s">
        <v>225</v>
      </c>
      <c r="P2637" s="1" t="s">
        <v>216</v>
      </c>
      <c r="Q2637" s="76">
        <v>9</v>
      </c>
      <c r="R2637" s="1" t="s">
        <v>537</v>
      </c>
      <c r="T2637" s="1" t="s">
        <v>115</v>
      </c>
      <c r="U2637" s="1"/>
      <c r="V2637" s="1"/>
      <c r="W2637" s="4"/>
      <c r="X2637" s="28"/>
      <c r="Y2637" s="33"/>
      <c r="Z2637" s="33"/>
      <c r="AA2637" s="96"/>
      <c r="AB2637" s="178"/>
      <c r="AC2637" s="33">
        <v>23.5</v>
      </c>
      <c r="AD2637" s="33">
        <v>230</v>
      </c>
      <c r="AE2637" s="33" t="s">
        <v>103</v>
      </c>
      <c r="AF2637" s="33" t="s">
        <v>103</v>
      </c>
      <c r="AG2637" s="33"/>
      <c r="AH2637" s="4"/>
      <c r="AI2637" s="1"/>
      <c r="AJ2637" s="1"/>
      <c r="AK2637" s="1"/>
      <c r="AL2637" s="5"/>
      <c r="AM2637" s="164">
        <f t="shared" si="133"/>
        <v>45962</v>
      </c>
      <c r="AN2637" s="182"/>
      <c r="AO2637" s="230"/>
      <c r="AP2637" s="182"/>
      <c r="AQ2637" s="182"/>
      <c r="AR2637" s="182"/>
      <c r="AS2637" s="182"/>
      <c r="AT2637" s="182"/>
      <c r="AU2637" s="182"/>
      <c r="AV2637" s="182"/>
      <c r="AW2637" s="96"/>
      <c r="AX2637" s="37">
        <f t="shared" si="135"/>
        <v>45966</v>
      </c>
      <c r="AY2637" s="183"/>
      <c r="AZ2637" s="183"/>
      <c r="BA2637" s="183"/>
      <c r="BB2637" s="183"/>
      <c r="BC2637" s="183"/>
      <c r="BD2637" s="183"/>
      <c r="BE2637" s="183"/>
      <c r="BF2637" s="183"/>
      <c r="BG2637" s="183"/>
      <c r="BH2637" s="4"/>
      <c r="BI2637" s="1"/>
      <c r="BJ2637" s="1"/>
      <c r="BK2637" s="1"/>
      <c r="BL2637" s="31"/>
      <c r="BM2637" s="31"/>
      <c r="BN2637" s="1"/>
      <c r="BO2637" s="1"/>
      <c r="BP2637" s="1"/>
      <c r="BQ2637" s="1"/>
      <c r="BR2637" s="1"/>
      <c r="BS2637" s="4"/>
      <c r="BT2637" s="37">
        <f t="shared" si="134"/>
        <v>45987</v>
      </c>
      <c r="BU2637" s="220"/>
      <c r="BV2637" s="183"/>
      <c r="BW2637" s="221"/>
      <c r="BX2637" s="183"/>
      <c r="BY2637" s="183"/>
      <c r="BZ2637" s="183"/>
      <c r="CA2637" s="183"/>
      <c r="CB2637" s="183"/>
      <c r="CC2637" s="183"/>
      <c r="CE2637" s="1"/>
      <c r="CF2637" s="1"/>
      <c r="CG2637" s="1"/>
      <c r="CH2637" s="1"/>
      <c r="CI2637" s="1"/>
      <c r="CJ2637" s="1"/>
      <c r="CK2637" s="1"/>
      <c r="CL2637" s="1"/>
      <c r="CM2637" s="1"/>
      <c r="CN2637" s="1"/>
      <c r="CO2637" s="1"/>
    </row>
    <row r="2638" spans="1:93" ht="30" customHeight="1" x14ac:dyDescent="0.2">
      <c r="A2638" s="1">
        <v>2632</v>
      </c>
      <c r="B2638" s="1" t="s">
        <v>625</v>
      </c>
      <c r="C2638" s="1" t="s">
        <v>626</v>
      </c>
      <c r="D2638" s="1" t="s">
        <v>627</v>
      </c>
      <c r="E2638" s="1" t="s">
        <v>628</v>
      </c>
      <c r="F2638" s="1" t="s">
        <v>74</v>
      </c>
      <c r="G2638" s="1">
        <v>8</v>
      </c>
      <c r="H2638" s="1" t="s">
        <v>341</v>
      </c>
      <c r="I2638" s="1" t="s">
        <v>114</v>
      </c>
      <c r="J2638" s="64">
        <v>407</v>
      </c>
      <c r="K2638" s="76">
        <v>2293450</v>
      </c>
      <c r="L2638" s="29">
        <v>45959</v>
      </c>
      <c r="M2638" s="29" t="s">
        <v>4163</v>
      </c>
      <c r="N2638" s="1" t="s">
        <v>478</v>
      </c>
      <c r="O2638" s="28" t="s">
        <v>225</v>
      </c>
      <c r="P2638" s="1" t="s">
        <v>216</v>
      </c>
      <c r="Q2638" s="76">
        <v>9</v>
      </c>
      <c r="R2638" s="1" t="s">
        <v>537</v>
      </c>
      <c r="S2638" s="1">
        <v>6</v>
      </c>
      <c r="T2638" s="1" t="s">
        <v>115</v>
      </c>
      <c r="U2638" s="1"/>
      <c r="V2638" s="1"/>
      <c r="W2638" s="4"/>
      <c r="X2638" s="28"/>
      <c r="Y2638" s="33"/>
      <c r="Z2638" s="33"/>
      <c r="AA2638" s="96"/>
      <c r="AB2638" s="178"/>
      <c r="AC2638" s="33">
        <v>23.5</v>
      </c>
      <c r="AD2638" s="33">
        <v>220</v>
      </c>
      <c r="AE2638" s="33" t="s">
        <v>103</v>
      </c>
      <c r="AF2638" s="33" t="s">
        <v>103</v>
      </c>
      <c r="AG2638" s="33"/>
      <c r="AH2638" s="4"/>
      <c r="AI2638" s="1"/>
      <c r="AJ2638" s="1"/>
      <c r="AK2638" s="1"/>
      <c r="AL2638" s="5"/>
      <c r="AM2638" s="164">
        <f t="shared" si="133"/>
        <v>45962</v>
      </c>
      <c r="AN2638" s="182"/>
      <c r="AO2638" s="230"/>
      <c r="AP2638" s="182"/>
      <c r="AQ2638" s="182"/>
      <c r="AR2638" s="182"/>
      <c r="AS2638" s="182"/>
      <c r="AT2638" s="182"/>
      <c r="AU2638" s="182"/>
      <c r="AV2638" s="182"/>
      <c r="AW2638" s="96"/>
      <c r="AX2638" s="37">
        <f t="shared" si="135"/>
        <v>45966</v>
      </c>
      <c r="AY2638" s="183"/>
      <c r="AZ2638" s="183"/>
      <c r="BA2638" s="183"/>
      <c r="BB2638" s="183"/>
      <c r="BC2638" s="183"/>
      <c r="BD2638" s="183"/>
      <c r="BE2638" s="183"/>
      <c r="BF2638" s="183"/>
      <c r="BG2638" s="183"/>
      <c r="BH2638" s="4"/>
      <c r="BI2638" s="1"/>
      <c r="BJ2638" s="1"/>
      <c r="BK2638" s="1"/>
      <c r="BL2638" s="31"/>
      <c r="BM2638" s="31"/>
      <c r="BN2638" s="1"/>
      <c r="BO2638" s="1"/>
      <c r="BP2638" s="1"/>
      <c r="BQ2638" s="1"/>
      <c r="BR2638" s="1"/>
      <c r="BS2638" s="4"/>
      <c r="BT2638" s="37">
        <f t="shared" si="134"/>
        <v>45987</v>
      </c>
      <c r="BU2638" s="220"/>
      <c r="BV2638" s="183"/>
      <c r="BW2638" s="221"/>
      <c r="BX2638" s="183"/>
      <c r="BY2638" s="183"/>
      <c r="BZ2638" s="183"/>
      <c r="CA2638" s="183"/>
      <c r="CB2638" s="183"/>
      <c r="CC2638" s="183"/>
      <c r="CE2638" s="1"/>
      <c r="CF2638" s="1"/>
      <c r="CG2638" s="1"/>
      <c r="CH2638" s="1"/>
      <c r="CI2638" s="1"/>
      <c r="CJ2638" s="1"/>
      <c r="CK2638" s="1"/>
      <c r="CL2638" s="1"/>
      <c r="CM2638" s="1"/>
      <c r="CN2638" s="1"/>
      <c r="CO2638" s="1"/>
    </row>
    <row r="2639" spans="1:93" ht="30" customHeight="1" x14ac:dyDescent="0.2">
      <c r="A2639" s="1">
        <v>2633</v>
      </c>
      <c r="B2639" s="1" t="s">
        <v>625</v>
      </c>
      <c r="C2639" s="1" t="s">
        <v>626</v>
      </c>
      <c r="D2639" s="1" t="s">
        <v>627</v>
      </c>
      <c r="E2639" s="1" t="s">
        <v>628</v>
      </c>
      <c r="F2639" s="1" t="s">
        <v>74</v>
      </c>
      <c r="G2639" s="1">
        <v>8</v>
      </c>
      <c r="H2639" s="1" t="s">
        <v>341</v>
      </c>
      <c r="I2639" s="1" t="s">
        <v>114</v>
      </c>
      <c r="J2639" s="64">
        <v>551</v>
      </c>
      <c r="K2639" s="76">
        <v>2293501</v>
      </c>
      <c r="L2639" s="29">
        <v>45959</v>
      </c>
      <c r="M2639" s="29" t="s">
        <v>4163</v>
      </c>
      <c r="N2639" s="1" t="s">
        <v>478</v>
      </c>
      <c r="O2639" s="28" t="s">
        <v>225</v>
      </c>
      <c r="P2639" s="1" t="s">
        <v>216</v>
      </c>
      <c r="Q2639" s="76">
        <v>12</v>
      </c>
      <c r="R2639" s="1" t="s">
        <v>537</v>
      </c>
      <c r="T2639" s="1" t="s">
        <v>115</v>
      </c>
      <c r="U2639" s="1"/>
      <c r="V2639" s="1"/>
      <c r="W2639" s="4"/>
      <c r="X2639" s="28"/>
      <c r="Y2639" s="33"/>
      <c r="Z2639" s="33"/>
      <c r="AA2639" s="96"/>
      <c r="AB2639" s="178"/>
      <c r="AC2639" s="33">
        <v>21.5</v>
      </c>
      <c r="AD2639" s="33">
        <v>200</v>
      </c>
      <c r="AE2639" s="33" t="s">
        <v>103</v>
      </c>
      <c r="AF2639" s="33" t="s">
        <v>103</v>
      </c>
      <c r="AG2639" s="33"/>
      <c r="AH2639" s="4"/>
      <c r="AI2639" s="1"/>
      <c r="AJ2639" s="1"/>
      <c r="AK2639" s="1"/>
      <c r="AL2639" s="5"/>
      <c r="AM2639" s="164">
        <f t="shared" si="133"/>
        <v>45962</v>
      </c>
      <c r="AN2639" s="182"/>
      <c r="AO2639" s="230"/>
      <c r="AP2639" s="182"/>
      <c r="AQ2639" s="182"/>
      <c r="AR2639" s="182"/>
      <c r="AS2639" s="182"/>
      <c r="AT2639" s="182"/>
      <c r="AU2639" s="182"/>
      <c r="AV2639" s="182"/>
      <c r="AW2639" s="96"/>
      <c r="AX2639" s="37">
        <f t="shared" si="135"/>
        <v>45966</v>
      </c>
      <c r="AY2639" s="183"/>
      <c r="AZ2639" s="183"/>
      <c r="BA2639" s="183"/>
      <c r="BB2639" s="183"/>
      <c r="BC2639" s="183"/>
      <c r="BD2639" s="183"/>
      <c r="BE2639" s="183"/>
      <c r="BF2639" s="183"/>
      <c r="BG2639" s="183"/>
      <c r="BH2639" s="4"/>
      <c r="BI2639" s="1"/>
      <c r="BJ2639" s="1"/>
      <c r="BK2639" s="1"/>
      <c r="BL2639" s="31"/>
      <c r="BM2639" s="31"/>
      <c r="BN2639" s="1"/>
      <c r="BO2639" s="1"/>
      <c r="BP2639" s="1"/>
      <c r="BQ2639" s="1"/>
      <c r="BR2639" s="1"/>
      <c r="BS2639" s="4"/>
      <c r="BT2639" s="37">
        <f t="shared" si="134"/>
        <v>45987</v>
      </c>
      <c r="BU2639" s="220"/>
      <c r="BV2639" s="183"/>
      <c r="BW2639" s="221"/>
      <c r="BX2639" s="183"/>
      <c r="BY2639" s="183"/>
      <c r="BZ2639" s="183"/>
      <c r="CA2639" s="183"/>
      <c r="CB2639" s="183"/>
      <c r="CC2639" s="183"/>
      <c r="CE2639" s="1"/>
      <c r="CF2639" s="1"/>
      <c r="CG2639" s="1"/>
      <c r="CH2639" s="1"/>
      <c r="CI2639" s="1"/>
      <c r="CJ2639" s="1"/>
      <c r="CK2639" s="1"/>
      <c r="CL2639" s="1"/>
      <c r="CM2639" s="1"/>
      <c r="CN2639" s="1"/>
      <c r="CO2639" s="1"/>
    </row>
    <row r="2640" spans="1:93" ht="30" customHeight="1" x14ac:dyDescent="0.2">
      <c r="A2640" s="1">
        <v>2634</v>
      </c>
      <c r="B2640" s="1" t="s">
        <v>625</v>
      </c>
      <c r="C2640" s="1" t="s">
        <v>626</v>
      </c>
      <c r="D2640" s="1" t="s">
        <v>627</v>
      </c>
      <c r="E2640" s="1" t="s">
        <v>628</v>
      </c>
      <c r="F2640" s="1" t="s">
        <v>74</v>
      </c>
      <c r="G2640" s="1">
        <v>8</v>
      </c>
      <c r="H2640" s="1" t="s">
        <v>341</v>
      </c>
      <c r="I2640" s="1" t="s">
        <v>114</v>
      </c>
      <c r="J2640" s="64">
        <v>295</v>
      </c>
      <c r="K2640" s="76">
        <v>2293502</v>
      </c>
      <c r="L2640" s="29">
        <v>45959</v>
      </c>
      <c r="M2640" s="29" t="s">
        <v>4163</v>
      </c>
      <c r="N2640" s="1" t="s">
        <v>478</v>
      </c>
      <c r="O2640" s="28" t="s">
        <v>225</v>
      </c>
      <c r="P2640" s="1" t="s">
        <v>216</v>
      </c>
      <c r="Q2640" s="76">
        <v>8</v>
      </c>
      <c r="R2640" s="1" t="s">
        <v>537</v>
      </c>
      <c r="T2640" s="1" t="s">
        <v>115</v>
      </c>
      <c r="U2640" s="1"/>
      <c r="V2640" s="1"/>
      <c r="W2640" s="4"/>
      <c r="X2640" s="28"/>
      <c r="Y2640" s="33"/>
      <c r="Z2640" s="33"/>
      <c r="AA2640" s="96"/>
      <c r="AB2640" s="178"/>
      <c r="AC2640" s="33">
        <v>23</v>
      </c>
      <c r="AD2640" s="33">
        <v>225</v>
      </c>
      <c r="AE2640" s="33" t="s">
        <v>103</v>
      </c>
      <c r="AF2640" s="33" t="s">
        <v>103</v>
      </c>
      <c r="AG2640" s="33"/>
      <c r="AH2640" s="4"/>
      <c r="AI2640" s="1"/>
      <c r="AJ2640" s="1"/>
      <c r="AK2640" s="1"/>
      <c r="AL2640" s="5"/>
      <c r="AM2640" s="164">
        <f t="shared" si="133"/>
        <v>45962</v>
      </c>
      <c r="AN2640" s="182"/>
      <c r="AO2640" s="230"/>
      <c r="AP2640" s="182"/>
      <c r="AQ2640" s="182"/>
      <c r="AR2640" s="182"/>
      <c r="AS2640" s="182"/>
      <c r="AT2640" s="182"/>
      <c r="AU2640" s="182"/>
      <c r="AV2640" s="182"/>
      <c r="AW2640" s="96"/>
      <c r="AX2640" s="37">
        <f t="shared" si="135"/>
        <v>45966</v>
      </c>
      <c r="AY2640" s="183"/>
      <c r="AZ2640" s="183"/>
      <c r="BA2640" s="183">
        <v>40.9</v>
      </c>
      <c r="BB2640" s="183">
        <v>38.6</v>
      </c>
      <c r="BC2640" s="183">
        <v>38.1</v>
      </c>
      <c r="BD2640" s="183">
        <v>37.1</v>
      </c>
      <c r="BE2640" s="183">
        <v>40.299999999999997</v>
      </c>
      <c r="BF2640" s="183">
        <v>42</v>
      </c>
      <c r="BG2640" s="183"/>
      <c r="BH2640" s="4"/>
      <c r="BI2640" s="1"/>
      <c r="BJ2640" s="1"/>
      <c r="BK2640" s="1"/>
      <c r="BL2640" s="31"/>
      <c r="BM2640" s="31"/>
      <c r="BN2640" s="1"/>
      <c r="BO2640" s="1"/>
      <c r="BP2640" s="1"/>
      <c r="BQ2640" s="1"/>
      <c r="BR2640" s="1"/>
      <c r="BS2640" s="4"/>
      <c r="BT2640" s="37">
        <f t="shared" si="134"/>
        <v>45987</v>
      </c>
      <c r="BU2640" s="220"/>
      <c r="BV2640" s="183"/>
      <c r="BW2640" s="221">
        <v>60.6</v>
      </c>
      <c r="BX2640" s="183">
        <v>58.8</v>
      </c>
      <c r="BY2640" s="183">
        <v>52.4</v>
      </c>
      <c r="BZ2640" s="183">
        <v>54.5</v>
      </c>
      <c r="CA2640" s="183">
        <v>53.5</v>
      </c>
      <c r="CB2640" s="183">
        <v>52.6</v>
      </c>
      <c r="CC2640" s="183"/>
      <c r="CE2640" s="1"/>
      <c r="CF2640" s="1"/>
      <c r="CG2640" s="1"/>
      <c r="CH2640" s="1"/>
      <c r="CI2640" s="1"/>
      <c r="CJ2640" s="1"/>
      <c r="CK2640" s="1"/>
      <c r="CL2640" s="1"/>
      <c r="CM2640" s="1"/>
      <c r="CN2640" s="1"/>
      <c r="CO2640" s="1"/>
    </row>
    <row r="2641" spans="1:93" ht="30" customHeight="1" x14ac:dyDescent="0.2">
      <c r="A2641" s="1">
        <v>2635</v>
      </c>
      <c r="B2641" s="1" t="s">
        <v>625</v>
      </c>
      <c r="C2641" s="1" t="s">
        <v>626</v>
      </c>
      <c r="D2641" s="1" t="s">
        <v>627</v>
      </c>
      <c r="E2641" s="1" t="s">
        <v>628</v>
      </c>
      <c r="F2641" s="1" t="s">
        <v>74</v>
      </c>
      <c r="G2641" s="1">
        <v>8</v>
      </c>
      <c r="H2641" s="1" t="s">
        <v>341</v>
      </c>
      <c r="I2641" s="1" t="s">
        <v>114</v>
      </c>
      <c r="J2641" s="64">
        <v>432</v>
      </c>
      <c r="K2641" s="76">
        <v>2293451</v>
      </c>
      <c r="L2641" s="29">
        <v>45959</v>
      </c>
      <c r="M2641" s="29" t="s">
        <v>4163</v>
      </c>
      <c r="N2641" s="1" t="s">
        <v>478</v>
      </c>
      <c r="O2641" s="28" t="s">
        <v>225</v>
      </c>
      <c r="P2641" s="1" t="s">
        <v>216</v>
      </c>
      <c r="Q2641" s="76">
        <v>9</v>
      </c>
      <c r="R2641" s="1" t="s">
        <v>537</v>
      </c>
      <c r="T2641" s="1" t="s">
        <v>115</v>
      </c>
      <c r="U2641" s="1"/>
      <c r="V2641" s="1"/>
      <c r="W2641" s="4"/>
      <c r="X2641" s="28"/>
      <c r="Y2641" s="33"/>
      <c r="Z2641" s="33"/>
      <c r="AA2641" s="96"/>
      <c r="AB2641" s="178"/>
      <c r="AC2641" s="33">
        <v>23.5</v>
      </c>
      <c r="AD2641" s="33">
        <v>200</v>
      </c>
      <c r="AE2641" s="33" t="s">
        <v>103</v>
      </c>
      <c r="AF2641" s="33" t="s">
        <v>103</v>
      </c>
      <c r="AG2641" s="33"/>
      <c r="AH2641" s="4"/>
      <c r="AI2641" s="1"/>
      <c r="AJ2641" s="1"/>
      <c r="AK2641" s="1"/>
      <c r="AL2641" s="5"/>
      <c r="AM2641" s="164">
        <f t="shared" si="133"/>
        <v>45962</v>
      </c>
      <c r="AN2641" s="182"/>
      <c r="AO2641" s="230"/>
      <c r="AP2641" s="182"/>
      <c r="AQ2641" s="182"/>
      <c r="AR2641" s="182"/>
      <c r="AS2641" s="182"/>
      <c r="AT2641" s="182"/>
      <c r="AU2641" s="182"/>
      <c r="AV2641" s="182"/>
      <c r="AW2641" s="96"/>
      <c r="AX2641" s="37">
        <f t="shared" si="135"/>
        <v>45966</v>
      </c>
      <c r="AY2641" s="183"/>
      <c r="AZ2641" s="183"/>
      <c r="BA2641" s="183"/>
      <c r="BB2641" s="183"/>
      <c r="BC2641" s="183"/>
      <c r="BD2641" s="183"/>
      <c r="BE2641" s="183"/>
      <c r="BF2641" s="183"/>
      <c r="BG2641" s="183"/>
      <c r="BH2641" s="4"/>
      <c r="BI2641" s="1"/>
      <c r="BJ2641" s="1"/>
      <c r="BK2641" s="1"/>
      <c r="BL2641" s="31"/>
      <c r="BM2641" s="31"/>
      <c r="BN2641" s="1"/>
      <c r="BO2641" s="1"/>
      <c r="BP2641" s="1"/>
      <c r="BQ2641" s="1"/>
      <c r="BR2641" s="1"/>
      <c r="BS2641" s="4"/>
      <c r="BT2641" s="37">
        <f t="shared" si="134"/>
        <v>45987</v>
      </c>
      <c r="BU2641" s="220"/>
      <c r="BV2641" s="183"/>
      <c r="BW2641" s="221"/>
      <c r="BX2641" s="183"/>
      <c r="BY2641" s="183"/>
      <c r="BZ2641" s="183"/>
      <c r="CA2641" s="183"/>
      <c r="CB2641" s="183"/>
      <c r="CC2641" s="183"/>
      <c r="CE2641" s="1"/>
      <c r="CF2641" s="1"/>
      <c r="CG2641" s="1"/>
      <c r="CH2641" s="1"/>
      <c r="CI2641" s="1"/>
      <c r="CJ2641" s="1"/>
      <c r="CK2641" s="1"/>
      <c r="CL2641" s="1"/>
      <c r="CM2641" s="1"/>
      <c r="CN2641" s="1"/>
      <c r="CO2641" s="1"/>
    </row>
    <row r="2642" spans="1:93" ht="30" customHeight="1" x14ac:dyDescent="0.2">
      <c r="A2642" s="1">
        <v>2636</v>
      </c>
      <c r="B2642" s="1" t="s">
        <v>625</v>
      </c>
      <c r="C2642" s="1" t="s">
        <v>626</v>
      </c>
      <c r="D2642" s="1" t="s">
        <v>627</v>
      </c>
      <c r="E2642" s="1" t="s">
        <v>628</v>
      </c>
      <c r="F2642" s="1" t="s">
        <v>74</v>
      </c>
      <c r="G2642" s="1">
        <v>8</v>
      </c>
      <c r="H2642" s="1" t="s">
        <v>341</v>
      </c>
      <c r="I2642" s="1" t="s">
        <v>114</v>
      </c>
      <c r="J2642" s="64">
        <v>415</v>
      </c>
      <c r="K2642" s="76">
        <v>2293503</v>
      </c>
      <c r="L2642" s="29">
        <v>45959</v>
      </c>
      <c r="M2642" s="29" t="s">
        <v>4163</v>
      </c>
      <c r="N2642" s="1" t="s">
        <v>478</v>
      </c>
      <c r="O2642" s="28" t="s">
        <v>225</v>
      </c>
      <c r="P2642" s="1" t="s">
        <v>216</v>
      </c>
      <c r="Q2642" s="76">
        <v>10</v>
      </c>
      <c r="R2642" s="1" t="s">
        <v>537</v>
      </c>
      <c r="T2642" s="1" t="s">
        <v>115</v>
      </c>
      <c r="U2642" s="1"/>
      <c r="V2642" s="1"/>
      <c r="W2642" s="4"/>
      <c r="X2642" s="28"/>
      <c r="Y2642" s="33"/>
      <c r="Z2642" s="33"/>
      <c r="AA2642" s="96"/>
      <c r="AB2642" s="178"/>
      <c r="AC2642" s="33">
        <v>22</v>
      </c>
      <c r="AD2642" s="33">
        <v>235</v>
      </c>
      <c r="AE2642" s="33" t="s">
        <v>103</v>
      </c>
      <c r="AF2642" s="33" t="s">
        <v>103</v>
      </c>
      <c r="AG2642" s="33"/>
      <c r="AH2642" s="4"/>
      <c r="AI2642" s="1"/>
      <c r="AJ2642" s="1"/>
      <c r="AK2642" s="1"/>
      <c r="AL2642" s="5"/>
      <c r="AM2642" s="164">
        <f t="shared" si="133"/>
        <v>45962</v>
      </c>
      <c r="AN2642" s="182"/>
      <c r="AO2642" s="230"/>
      <c r="AP2642" s="182"/>
      <c r="AQ2642" s="182"/>
      <c r="AR2642" s="182"/>
      <c r="AS2642" s="182"/>
      <c r="AT2642" s="182"/>
      <c r="AU2642" s="182"/>
      <c r="AV2642" s="182"/>
      <c r="AW2642" s="96"/>
      <c r="AX2642" s="37">
        <f t="shared" si="135"/>
        <v>45966</v>
      </c>
      <c r="AY2642" s="183"/>
      <c r="AZ2642" s="183"/>
      <c r="BA2642" s="183"/>
      <c r="BB2642" s="183"/>
      <c r="BC2642" s="183"/>
      <c r="BD2642" s="183"/>
      <c r="BE2642" s="183"/>
      <c r="BF2642" s="183"/>
      <c r="BG2642" s="183"/>
      <c r="BH2642" s="4"/>
      <c r="BI2642" s="1"/>
      <c r="BJ2642" s="1"/>
      <c r="BK2642" s="1"/>
      <c r="BL2642" s="31"/>
      <c r="BM2642" s="31"/>
      <c r="BN2642" s="1"/>
      <c r="BO2642" s="1"/>
      <c r="BP2642" s="1"/>
      <c r="BQ2642" s="1"/>
      <c r="BR2642" s="1"/>
      <c r="BS2642" s="4"/>
      <c r="BT2642" s="37">
        <f t="shared" si="134"/>
        <v>45987</v>
      </c>
      <c r="BU2642" s="220"/>
      <c r="BV2642" s="183"/>
      <c r="BW2642" s="221"/>
      <c r="BX2642" s="183"/>
      <c r="BY2642" s="183"/>
      <c r="BZ2642" s="183"/>
      <c r="CA2642" s="183"/>
      <c r="CB2642" s="183"/>
      <c r="CC2642" s="183"/>
      <c r="CE2642" s="1"/>
      <c r="CF2642" s="1"/>
      <c r="CG2642" s="1"/>
      <c r="CH2642" s="1"/>
      <c r="CI2642" s="1"/>
      <c r="CJ2642" s="1"/>
      <c r="CK2642" s="1"/>
      <c r="CL2642" s="1"/>
      <c r="CM2642" s="1"/>
      <c r="CN2642" s="1"/>
      <c r="CO2642" s="1"/>
    </row>
    <row r="2643" spans="1:93" ht="30" customHeight="1" x14ac:dyDescent="0.2">
      <c r="A2643" s="1">
        <v>2637</v>
      </c>
      <c r="B2643" s="1" t="s">
        <v>625</v>
      </c>
      <c r="C2643" s="1" t="s">
        <v>626</v>
      </c>
      <c r="D2643" s="1" t="s">
        <v>627</v>
      </c>
      <c r="E2643" s="1" t="s">
        <v>628</v>
      </c>
      <c r="F2643" s="1" t="s">
        <v>74</v>
      </c>
      <c r="G2643" s="1">
        <v>8</v>
      </c>
      <c r="H2643" s="1" t="s">
        <v>341</v>
      </c>
      <c r="I2643" s="1" t="s">
        <v>114</v>
      </c>
      <c r="J2643" s="64">
        <v>553</v>
      </c>
      <c r="K2643" s="76">
        <v>2293452</v>
      </c>
      <c r="L2643" s="29">
        <v>45959</v>
      </c>
      <c r="M2643" s="29" t="s">
        <v>4163</v>
      </c>
      <c r="N2643" s="1" t="s">
        <v>478</v>
      </c>
      <c r="O2643" s="28" t="s">
        <v>225</v>
      </c>
      <c r="P2643" s="1" t="s">
        <v>216</v>
      </c>
      <c r="Q2643" s="76">
        <v>12</v>
      </c>
      <c r="R2643" s="1" t="s">
        <v>537</v>
      </c>
      <c r="T2643" s="1" t="s">
        <v>115</v>
      </c>
      <c r="U2643" s="1"/>
      <c r="V2643" s="1"/>
      <c r="W2643" s="4"/>
      <c r="X2643" s="28"/>
      <c r="Y2643" s="33"/>
      <c r="Z2643" s="33"/>
      <c r="AA2643" s="96"/>
      <c r="AB2643" s="178"/>
      <c r="AC2643" s="33">
        <v>23</v>
      </c>
      <c r="AD2643" s="33">
        <v>200</v>
      </c>
      <c r="AE2643" s="33" t="s">
        <v>103</v>
      </c>
      <c r="AF2643" s="33" t="s">
        <v>103</v>
      </c>
      <c r="AG2643" s="33"/>
      <c r="AH2643" s="4"/>
      <c r="AI2643" s="1"/>
      <c r="AJ2643" s="1"/>
      <c r="AK2643" s="1"/>
      <c r="AL2643" s="5"/>
      <c r="AM2643" s="164">
        <f t="shared" si="133"/>
        <v>45962</v>
      </c>
      <c r="AN2643" s="182"/>
      <c r="AO2643" s="230"/>
      <c r="AP2643" s="182"/>
      <c r="AQ2643" s="182"/>
      <c r="AR2643" s="182"/>
      <c r="AS2643" s="182"/>
      <c r="AT2643" s="182"/>
      <c r="AU2643" s="182"/>
      <c r="AV2643" s="182"/>
      <c r="AW2643" s="96"/>
      <c r="AX2643" s="37">
        <f t="shared" si="135"/>
        <v>45966</v>
      </c>
      <c r="AY2643" s="183"/>
      <c r="AZ2643" s="183"/>
      <c r="BA2643" s="183"/>
      <c r="BB2643" s="183"/>
      <c r="BC2643" s="183"/>
      <c r="BD2643" s="183"/>
      <c r="BE2643" s="183"/>
      <c r="BF2643" s="183"/>
      <c r="BG2643" s="183"/>
      <c r="BH2643" s="4"/>
      <c r="BI2643" s="1"/>
      <c r="BJ2643" s="1"/>
      <c r="BK2643" s="1"/>
      <c r="BL2643" s="31"/>
      <c r="BM2643" s="31"/>
      <c r="BN2643" s="1"/>
      <c r="BO2643" s="1"/>
      <c r="BP2643" s="1"/>
      <c r="BQ2643" s="1"/>
      <c r="BR2643" s="1"/>
      <c r="BS2643" s="4"/>
      <c r="BT2643" s="37">
        <f t="shared" si="134"/>
        <v>45987</v>
      </c>
      <c r="BU2643" s="220"/>
      <c r="BV2643" s="183"/>
      <c r="BW2643" s="221"/>
      <c r="BX2643" s="183"/>
      <c r="BY2643" s="183"/>
      <c r="BZ2643" s="183"/>
      <c r="CA2643" s="183"/>
      <c r="CB2643" s="183"/>
      <c r="CC2643" s="183"/>
      <c r="CE2643" s="1"/>
      <c r="CF2643" s="1"/>
      <c r="CG2643" s="1"/>
      <c r="CH2643" s="1"/>
      <c r="CI2643" s="1"/>
      <c r="CJ2643" s="1"/>
      <c r="CK2643" s="1"/>
      <c r="CL2643" s="1"/>
      <c r="CM2643" s="1"/>
      <c r="CN2643" s="1"/>
      <c r="CO2643" s="1"/>
    </row>
    <row r="2644" spans="1:93" ht="30" customHeight="1" x14ac:dyDescent="0.2">
      <c r="A2644" s="1">
        <v>2638</v>
      </c>
      <c r="B2644" s="1" t="s">
        <v>625</v>
      </c>
      <c r="C2644" s="1" t="s">
        <v>626</v>
      </c>
      <c r="D2644" s="1" t="s">
        <v>627</v>
      </c>
      <c r="E2644" s="1" t="s">
        <v>628</v>
      </c>
      <c r="F2644" s="1" t="s">
        <v>74</v>
      </c>
      <c r="G2644" s="1">
        <v>8</v>
      </c>
      <c r="H2644" s="1" t="s">
        <v>341</v>
      </c>
      <c r="I2644" s="1" t="s">
        <v>114</v>
      </c>
      <c r="J2644" s="64">
        <v>302</v>
      </c>
      <c r="K2644" s="76">
        <v>2293504</v>
      </c>
      <c r="L2644" s="29">
        <v>45959</v>
      </c>
      <c r="M2644" s="29" t="s">
        <v>4163</v>
      </c>
      <c r="N2644" s="1" t="s">
        <v>478</v>
      </c>
      <c r="O2644" s="28" t="s">
        <v>225</v>
      </c>
      <c r="P2644" s="1" t="s">
        <v>216</v>
      </c>
      <c r="Q2644" s="76">
        <v>8</v>
      </c>
      <c r="R2644" s="1" t="s">
        <v>537</v>
      </c>
      <c r="T2644" s="1" t="s">
        <v>115</v>
      </c>
      <c r="U2644" s="1"/>
      <c r="V2644" s="1"/>
      <c r="W2644" s="4"/>
      <c r="X2644" s="28"/>
      <c r="Y2644" s="33"/>
      <c r="Z2644" s="33"/>
      <c r="AA2644" s="96"/>
      <c r="AB2644" s="178"/>
      <c r="AC2644" s="33">
        <v>22.5</v>
      </c>
      <c r="AD2644" s="33">
        <v>230</v>
      </c>
      <c r="AE2644" s="33" t="s">
        <v>103</v>
      </c>
      <c r="AF2644" s="33" t="s">
        <v>103</v>
      </c>
      <c r="AG2644" s="33"/>
      <c r="AH2644" s="4"/>
      <c r="AI2644" s="1"/>
      <c r="AJ2644" s="1"/>
      <c r="AK2644" s="1"/>
      <c r="AL2644" s="5"/>
      <c r="AM2644" s="164">
        <f t="shared" si="133"/>
        <v>45962</v>
      </c>
      <c r="AN2644" s="182"/>
      <c r="AO2644" s="230"/>
      <c r="AP2644" s="182"/>
      <c r="AQ2644" s="182"/>
      <c r="AR2644" s="182"/>
      <c r="AS2644" s="182"/>
      <c r="AT2644" s="182"/>
      <c r="AU2644" s="182"/>
      <c r="AV2644" s="182"/>
      <c r="AW2644" s="96"/>
      <c r="AX2644" s="37">
        <f t="shared" si="135"/>
        <v>45966</v>
      </c>
      <c r="AY2644" s="183"/>
      <c r="AZ2644" s="183"/>
      <c r="BA2644" s="183"/>
      <c r="BB2644" s="183"/>
      <c r="BC2644" s="183"/>
      <c r="BD2644" s="183"/>
      <c r="BE2644" s="183"/>
      <c r="BF2644" s="183"/>
      <c r="BG2644" s="183"/>
      <c r="BH2644" s="4"/>
      <c r="BI2644" s="1"/>
      <c r="BJ2644" s="1"/>
      <c r="BK2644" s="1"/>
      <c r="BL2644" s="31"/>
      <c r="BM2644" s="31"/>
      <c r="BN2644" s="1"/>
      <c r="BO2644" s="1"/>
      <c r="BP2644" s="1"/>
      <c r="BQ2644" s="1"/>
      <c r="BR2644" s="1"/>
      <c r="BS2644" s="4"/>
      <c r="BT2644" s="37">
        <f t="shared" si="134"/>
        <v>45987</v>
      </c>
      <c r="BU2644" s="220"/>
      <c r="BV2644" s="183"/>
      <c r="BW2644" s="221"/>
      <c r="BX2644" s="183"/>
      <c r="BY2644" s="183"/>
      <c r="BZ2644" s="183"/>
      <c r="CA2644" s="183"/>
      <c r="CB2644" s="183"/>
      <c r="CC2644" s="183"/>
      <c r="CE2644" s="1"/>
      <c r="CF2644" s="1"/>
      <c r="CG2644" s="1"/>
      <c r="CH2644" s="1"/>
      <c r="CI2644" s="1"/>
      <c r="CJ2644" s="1"/>
      <c r="CK2644" s="1"/>
      <c r="CL2644" s="1"/>
      <c r="CM2644" s="1"/>
      <c r="CN2644" s="1"/>
      <c r="CO2644" s="1"/>
    </row>
    <row r="2645" spans="1:93" ht="30" customHeight="1" x14ac:dyDescent="0.2">
      <c r="A2645" s="1">
        <v>2639</v>
      </c>
      <c r="B2645" s="1" t="s">
        <v>625</v>
      </c>
      <c r="C2645" s="1" t="s">
        <v>626</v>
      </c>
      <c r="D2645" s="1" t="s">
        <v>627</v>
      </c>
      <c r="E2645" s="1" t="s">
        <v>628</v>
      </c>
      <c r="F2645" s="1" t="s">
        <v>74</v>
      </c>
      <c r="G2645" s="1">
        <v>8</v>
      </c>
      <c r="H2645" s="1" t="s">
        <v>341</v>
      </c>
      <c r="I2645" s="1" t="s">
        <v>114</v>
      </c>
      <c r="J2645" s="64">
        <v>303</v>
      </c>
      <c r="K2645" s="76">
        <v>2293453</v>
      </c>
      <c r="L2645" s="29">
        <v>45959</v>
      </c>
      <c r="M2645" s="29" t="s">
        <v>4163</v>
      </c>
      <c r="N2645" s="1" t="s">
        <v>478</v>
      </c>
      <c r="O2645" s="28" t="s">
        <v>225</v>
      </c>
      <c r="P2645" s="1" t="s">
        <v>216</v>
      </c>
      <c r="Q2645" s="76">
        <v>8</v>
      </c>
      <c r="R2645" s="1" t="s">
        <v>537</v>
      </c>
      <c r="T2645" s="1" t="s">
        <v>115</v>
      </c>
      <c r="U2645" s="1"/>
      <c r="V2645" s="1"/>
      <c r="W2645" s="4"/>
      <c r="X2645" s="28"/>
      <c r="Y2645" s="33"/>
      <c r="Z2645" s="33"/>
      <c r="AA2645" s="96"/>
      <c r="AB2645" s="178"/>
      <c r="AC2645" s="33">
        <v>23</v>
      </c>
      <c r="AD2645" s="33">
        <v>235</v>
      </c>
      <c r="AE2645" s="33" t="s">
        <v>103</v>
      </c>
      <c r="AF2645" s="33" t="s">
        <v>103</v>
      </c>
      <c r="AG2645" s="33"/>
      <c r="AH2645" s="4"/>
      <c r="AI2645" s="1"/>
      <c r="AJ2645" s="1"/>
      <c r="AK2645" s="1"/>
      <c r="AL2645" s="5"/>
      <c r="AM2645" s="164">
        <f t="shared" si="133"/>
        <v>45962</v>
      </c>
      <c r="AN2645" s="182"/>
      <c r="AO2645" s="230"/>
      <c r="AP2645" s="182"/>
      <c r="AQ2645" s="182"/>
      <c r="AR2645" s="182"/>
      <c r="AS2645" s="182"/>
      <c r="AT2645" s="182"/>
      <c r="AU2645" s="182"/>
      <c r="AV2645" s="182"/>
      <c r="AW2645" s="96"/>
      <c r="AX2645" s="37">
        <f t="shared" si="135"/>
        <v>45966</v>
      </c>
      <c r="AY2645" s="183"/>
      <c r="AZ2645" s="183"/>
      <c r="BA2645" s="183"/>
      <c r="BB2645" s="183"/>
      <c r="BC2645" s="183"/>
      <c r="BD2645" s="183"/>
      <c r="BE2645" s="183"/>
      <c r="BF2645" s="183"/>
      <c r="BG2645" s="183"/>
      <c r="BH2645" s="4"/>
      <c r="BI2645" s="1"/>
      <c r="BJ2645" s="1"/>
      <c r="BK2645" s="1"/>
      <c r="BL2645" s="31"/>
      <c r="BM2645" s="31"/>
      <c r="BN2645" s="1"/>
      <c r="BO2645" s="1"/>
      <c r="BP2645" s="1"/>
      <c r="BQ2645" s="1"/>
      <c r="BR2645" s="1"/>
      <c r="BS2645" s="4"/>
      <c r="BT2645" s="37">
        <f t="shared" si="134"/>
        <v>45987</v>
      </c>
      <c r="BU2645" s="220"/>
      <c r="BV2645" s="183"/>
      <c r="BW2645" s="221"/>
      <c r="BX2645" s="183"/>
      <c r="BY2645" s="183"/>
      <c r="BZ2645" s="183"/>
      <c r="CA2645" s="183"/>
      <c r="CB2645" s="183"/>
      <c r="CC2645" s="183"/>
      <c r="CE2645" s="1"/>
      <c r="CF2645" s="1"/>
      <c r="CG2645" s="1"/>
      <c r="CH2645" s="1"/>
      <c r="CI2645" s="1"/>
      <c r="CJ2645" s="1"/>
      <c r="CK2645" s="1"/>
      <c r="CL2645" s="1"/>
      <c r="CM2645" s="1"/>
      <c r="CN2645" s="1"/>
      <c r="CO2645" s="1"/>
    </row>
    <row r="2646" spans="1:93" ht="30" customHeight="1" x14ac:dyDescent="0.2">
      <c r="A2646" s="1">
        <v>2640</v>
      </c>
      <c r="B2646" s="1" t="s">
        <v>625</v>
      </c>
      <c r="C2646" s="1" t="s">
        <v>626</v>
      </c>
      <c r="D2646" s="1" t="s">
        <v>627</v>
      </c>
      <c r="E2646" s="1" t="s">
        <v>628</v>
      </c>
      <c r="F2646" s="1" t="s">
        <v>74</v>
      </c>
      <c r="G2646" s="1">
        <v>8</v>
      </c>
      <c r="H2646" s="1" t="s">
        <v>341</v>
      </c>
      <c r="I2646" s="1" t="s">
        <v>114</v>
      </c>
      <c r="J2646" s="64">
        <v>438</v>
      </c>
      <c r="K2646" s="76">
        <v>2293505</v>
      </c>
      <c r="L2646" s="29">
        <v>45959</v>
      </c>
      <c r="M2646" s="29" t="s">
        <v>4163</v>
      </c>
      <c r="N2646" s="1" t="s">
        <v>478</v>
      </c>
      <c r="O2646" s="28" t="s">
        <v>225</v>
      </c>
      <c r="P2646" s="1" t="s">
        <v>216</v>
      </c>
      <c r="Q2646" s="76">
        <v>9</v>
      </c>
      <c r="R2646" s="1" t="s">
        <v>537</v>
      </c>
      <c r="T2646" s="1" t="s">
        <v>115</v>
      </c>
      <c r="U2646" s="1"/>
      <c r="V2646" s="1"/>
      <c r="W2646" s="4"/>
      <c r="X2646" s="28"/>
      <c r="Y2646" s="33"/>
      <c r="Z2646" s="33"/>
      <c r="AA2646" s="96"/>
      <c r="AB2646" s="178"/>
      <c r="AC2646" s="33">
        <v>22.5</v>
      </c>
      <c r="AD2646" s="33">
        <v>200</v>
      </c>
      <c r="AE2646" s="33" t="s">
        <v>103</v>
      </c>
      <c r="AF2646" s="33" t="s">
        <v>103</v>
      </c>
      <c r="AG2646" s="33"/>
      <c r="AH2646" s="4"/>
      <c r="AI2646" s="1"/>
      <c r="AJ2646" s="1"/>
      <c r="AK2646" s="1"/>
      <c r="AL2646" s="5"/>
      <c r="AM2646" s="164">
        <f t="shared" si="133"/>
        <v>45962</v>
      </c>
      <c r="AN2646" s="182"/>
      <c r="AO2646" s="230"/>
      <c r="AP2646" s="182"/>
      <c r="AQ2646" s="182"/>
      <c r="AR2646" s="182"/>
      <c r="AS2646" s="182"/>
      <c r="AT2646" s="182"/>
      <c r="AU2646" s="182"/>
      <c r="AV2646" s="182"/>
      <c r="AW2646" s="96"/>
      <c r="AX2646" s="37">
        <f t="shared" si="135"/>
        <v>45966</v>
      </c>
      <c r="AY2646" s="183"/>
      <c r="AZ2646" s="183"/>
      <c r="BA2646" s="183"/>
      <c r="BB2646" s="183"/>
      <c r="BC2646" s="183"/>
      <c r="BD2646" s="183"/>
      <c r="BE2646" s="183"/>
      <c r="BF2646" s="183"/>
      <c r="BG2646" s="183"/>
      <c r="BH2646" s="4"/>
      <c r="BI2646" s="1"/>
      <c r="BJ2646" s="1"/>
      <c r="BK2646" s="1"/>
      <c r="BL2646" s="31"/>
      <c r="BM2646" s="31"/>
      <c r="BN2646" s="1"/>
      <c r="BO2646" s="1"/>
      <c r="BP2646" s="1"/>
      <c r="BQ2646" s="1"/>
      <c r="BR2646" s="1"/>
      <c r="BS2646" s="4"/>
      <c r="BT2646" s="37">
        <f t="shared" si="134"/>
        <v>45987</v>
      </c>
      <c r="BU2646" s="220"/>
      <c r="BV2646" s="183"/>
      <c r="BW2646" s="221"/>
      <c r="BX2646" s="183"/>
      <c r="BY2646" s="183"/>
      <c r="BZ2646" s="183"/>
      <c r="CA2646" s="183"/>
      <c r="CB2646" s="183"/>
      <c r="CC2646" s="183"/>
      <c r="CE2646" s="1"/>
      <c r="CF2646" s="1"/>
      <c r="CG2646" s="1"/>
      <c r="CH2646" s="1"/>
      <c r="CI2646" s="1"/>
      <c r="CJ2646" s="1"/>
      <c r="CK2646" s="1"/>
      <c r="CL2646" s="1"/>
      <c r="CM2646" s="1"/>
      <c r="CN2646" s="1"/>
      <c r="CO2646" s="1"/>
    </row>
    <row r="2647" spans="1:93" ht="30" customHeight="1" x14ac:dyDescent="0.2">
      <c r="A2647" s="1">
        <v>2641</v>
      </c>
      <c r="B2647" s="1" t="s">
        <v>625</v>
      </c>
      <c r="C2647" s="1" t="s">
        <v>626</v>
      </c>
      <c r="D2647" s="1" t="s">
        <v>627</v>
      </c>
      <c r="E2647" s="1" t="s">
        <v>628</v>
      </c>
      <c r="F2647" s="1" t="s">
        <v>74</v>
      </c>
      <c r="G2647" s="1">
        <v>8</v>
      </c>
      <c r="H2647" s="1" t="s">
        <v>341</v>
      </c>
      <c r="I2647" s="1" t="s">
        <v>114</v>
      </c>
      <c r="J2647" s="64">
        <v>557</v>
      </c>
      <c r="K2647" s="76">
        <v>2293454</v>
      </c>
      <c r="L2647" s="29">
        <v>45959</v>
      </c>
      <c r="M2647" s="29" t="s">
        <v>4163</v>
      </c>
      <c r="N2647" s="1" t="s">
        <v>478</v>
      </c>
      <c r="O2647" s="28" t="s">
        <v>225</v>
      </c>
      <c r="P2647" s="1" t="s">
        <v>216</v>
      </c>
      <c r="Q2647" s="76">
        <v>12</v>
      </c>
      <c r="R2647" s="1" t="s">
        <v>537</v>
      </c>
      <c r="T2647" s="1" t="s">
        <v>115</v>
      </c>
      <c r="U2647" s="1"/>
      <c r="V2647" s="1"/>
      <c r="W2647" s="4"/>
      <c r="X2647" s="28"/>
      <c r="Y2647" s="33"/>
      <c r="Z2647" s="33"/>
      <c r="AA2647" s="96"/>
      <c r="AB2647" s="178"/>
      <c r="AC2647" s="33">
        <v>24</v>
      </c>
      <c r="AD2647" s="33">
        <v>200</v>
      </c>
      <c r="AE2647" s="33" t="s">
        <v>103</v>
      </c>
      <c r="AF2647" s="33" t="s">
        <v>103</v>
      </c>
      <c r="AG2647" s="33"/>
      <c r="AH2647" s="4"/>
      <c r="AI2647" s="1"/>
      <c r="AJ2647" s="1"/>
      <c r="AK2647" s="1"/>
      <c r="AL2647" s="5"/>
      <c r="AM2647" s="164">
        <f t="shared" si="133"/>
        <v>45962</v>
      </c>
      <c r="AN2647" s="182"/>
      <c r="AO2647" s="230"/>
      <c r="AP2647" s="182"/>
      <c r="AQ2647" s="182"/>
      <c r="AR2647" s="182"/>
      <c r="AS2647" s="182"/>
      <c r="AT2647" s="182"/>
      <c r="AU2647" s="182"/>
      <c r="AV2647" s="182"/>
      <c r="AW2647" s="96"/>
      <c r="AX2647" s="37">
        <f t="shared" si="135"/>
        <v>45966</v>
      </c>
      <c r="AY2647" s="183"/>
      <c r="AZ2647" s="183"/>
      <c r="BA2647" s="183"/>
      <c r="BB2647" s="183"/>
      <c r="BC2647" s="183"/>
      <c r="BD2647" s="183"/>
      <c r="BE2647" s="183"/>
      <c r="BF2647" s="183"/>
      <c r="BG2647" s="183"/>
      <c r="BH2647" s="4"/>
      <c r="BI2647" s="1"/>
      <c r="BJ2647" s="1"/>
      <c r="BK2647" s="1"/>
      <c r="BL2647" s="31"/>
      <c r="BM2647" s="31"/>
      <c r="BN2647" s="1"/>
      <c r="BO2647" s="1"/>
      <c r="BP2647" s="1"/>
      <c r="BQ2647" s="1"/>
      <c r="BR2647" s="1"/>
      <c r="BS2647" s="4"/>
      <c r="BT2647" s="37">
        <f t="shared" si="134"/>
        <v>45987</v>
      </c>
      <c r="BU2647" s="220"/>
      <c r="BV2647" s="183"/>
      <c r="BW2647" s="221"/>
      <c r="BX2647" s="183"/>
      <c r="BY2647" s="183"/>
      <c r="BZ2647" s="183"/>
      <c r="CA2647" s="183"/>
      <c r="CB2647" s="183"/>
      <c r="CC2647" s="183"/>
      <c r="CE2647" s="1"/>
      <c r="CF2647" s="1"/>
      <c r="CG2647" s="1"/>
      <c r="CH2647" s="1"/>
      <c r="CI2647" s="1"/>
      <c r="CJ2647" s="1"/>
      <c r="CK2647" s="1"/>
      <c r="CL2647" s="1"/>
      <c r="CM2647" s="1"/>
      <c r="CN2647" s="1"/>
      <c r="CO2647" s="1"/>
    </row>
    <row r="2648" spans="1:93" ht="30" customHeight="1" x14ac:dyDescent="0.2">
      <c r="A2648" s="1">
        <v>2642</v>
      </c>
      <c r="B2648" s="1" t="s">
        <v>625</v>
      </c>
      <c r="C2648" s="1" t="s">
        <v>626</v>
      </c>
      <c r="D2648" s="1" t="s">
        <v>627</v>
      </c>
      <c r="E2648" s="1" t="s">
        <v>628</v>
      </c>
      <c r="F2648" s="1" t="s">
        <v>74</v>
      </c>
      <c r="G2648" s="1">
        <v>8</v>
      </c>
      <c r="H2648" s="1" t="s">
        <v>341</v>
      </c>
      <c r="I2648" s="1" t="s">
        <v>114</v>
      </c>
      <c r="J2648" s="64">
        <v>403</v>
      </c>
      <c r="K2648" s="76">
        <v>2293455</v>
      </c>
      <c r="L2648" s="29">
        <v>45959</v>
      </c>
      <c r="M2648" s="29" t="s">
        <v>4163</v>
      </c>
      <c r="N2648" s="1" t="s">
        <v>478</v>
      </c>
      <c r="O2648" s="28" t="s">
        <v>225</v>
      </c>
      <c r="P2648" s="1" t="s">
        <v>216</v>
      </c>
      <c r="Q2648" s="76">
        <v>9</v>
      </c>
      <c r="R2648" s="1" t="s">
        <v>537</v>
      </c>
      <c r="S2648" s="1">
        <v>6</v>
      </c>
      <c r="T2648" s="1" t="s">
        <v>115</v>
      </c>
      <c r="U2648" s="1"/>
      <c r="V2648" s="1"/>
      <c r="W2648" s="4"/>
      <c r="X2648" s="28"/>
      <c r="Y2648" s="33"/>
      <c r="Z2648" s="33"/>
      <c r="AA2648" s="96"/>
      <c r="AB2648" s="178"/>
      <c r="AC2648" s="33">
        <v>24.5</v>
      </c>
      <c r="AD2648" s="33">
        <v>220</v>
      </c>
      <c r="AE2648" s="33" t="s">
        <v>103</v>
      </c>
      <c r="AF2648" s="33" t="s">
        <v>103</v>
      </c>
      <c r="AG2648" s="33"/>
      <c r="AH2648" s="4"/>
      <c r="AI2648" s="1"/>
      <c r="AJ2648" s="1"/>
      <c r="AK2648" s="1"/>
      <c r="AL2648" s="5"/>
      <c r="AM2648" s="164">
        <f t="shared" si="133"/>
        <v>45962</v>
      </c>
      <c r="AN2648" s="182"/>
      <c r="AO2648" s="230"/>
      <c r="AP2648" s="182"/>
      <c r="AQ2648" s="182"/>
      <c r="AR2648" s="182"/>
      <c r="AS2648" s="182"/>
      <c r="AT2648" s="182"/>
      <c r="AU2648" s="182"/>
      <c r="AV2648" s="182"/>
      <c r="AW2648" s="96"/>
      <c r="AX2648" s="37">
        <f t="shared" si="135"/>
        <v>45966</v>
      </c>
      <c r="AY2648" s="183"/>
      <c r="AZ2648" s="183"/>
      <c r="BA2648" s="183"/>
      <c r="BB2648" s="183"/>
      <c r="BC2648" s="183"/>
      <c r="BD2648" s="183"/>
      <c r="BE2648" s="183"/>
      <c r="BF2648" s="183"/>
      <c r="BG2648" s="183"/>
      <c r="BH2648" s="4"/>
      <c r="BI2648" s="1"/>
      <c r="BJ2648" s="1"/>
      <c r="BK2648" s="1"/>
      <c r="BL2648" s="31"/>
      <c r="BM2648" s="31"/>
      <c r="BN2648" s="1"/>
      <c r="BO2648" s="1"/>
      <c r="BP2648" s="1"/>
      <c r="BQ2648" s="1"/>
      <c r="BR2648" s="1"/>
      <c r="BS2648" s="4"/>
      <c r="BT2648" s="37">
        <f t="shared" si="134"/>
        <v>45987</v>
      </c>
      <c r="BU2648" s="220"/>
      <c r="BV2648" s="183"/>
      <c r="BW2648" s="221"/>
      <c r="BX2648" s="183"/>
      <c r="BY2648" s="183"/>
      <c r="BZ2648" s="183"/>
      <c r="CA2648" s="183"/>
      <c r="CB2648" s="183"/>
      <c r="CC2648" s="183"/>
      <c r="CE2648" s="1"/>
      <c r="CF2648" s="1"/>
      <c r="CG2648" s="1"/>
      <c r="CH2648" s="1"/>
      <c r="CI2648" s="1"/>
      <c r="CJ2648" s="1"/>
      <c r="CK2648" s="1"/>
      <c r="CL2648" s="1"/>
      <c r="CM2648" s="1"/>
      <c r="CN2648" s="1"/>
      <c r="CO2648" s="1"/>
    </row>
    <row r="2649" spans="1:93" ht="30" customHeight="1" x14ac:dyDescent="0.2">
      <c r="A2649" s="1">
        <v>2643</v>
      </c>
      <c r="B2649" s="1" t="s">
        <v>625</v>
      </c>
      <c r="C2649" s="1" t="s">
        <v>626</v>
      </c>
      <c r="D2649" s="1" t="s">
        <v>627</v>
      </c>
      <c r="E2649" s="1" t="s">
        <v>628</v>
      </c>
      <c r="F2649" s="1" t="s">
        <v>74</v>
      </c>
      <c r="G2649" s="1">
        <v>8</v>
      </c>
      <c r="H2649" s="1" t="s">
        <v>341</v>
      </c>
      <c r="I2649" s="1" t="s">
        <v>114</v>
      </c>
      <c r="J2649" s="64">
        <v>554</v>
      </c>
      <c r="K2649" s="76">
        <v>2293506</v>
      </c>
      <c r="L2649" s="29">
        <v>45959</v>
      </c>
      <c r="M2649" s="29" t="s">
        <v>4163</v>
      </c>
      <c r="N2649" s="1" t="s">
        <v>478</v>
      </c>
      <c r="O2649" s="28" t="s">
        <v>225</v>
      </c>
      <c r="P2649" s="1" t="s">
        <v>216</v>
      </c>
      <c r="Q2649" s="76">
        <v>12</v>
      </c>
      <c r="R2649" s="1" t="s">
        <v>537</v>
      </c>
      <c r="T2649" s="1" t="s">
        <v>115</v>
      </c>
      <c r="U2649" s="1"/>
      <c r="V2649" s="1"/>
      <c r="W2649" s="4"/>
      <c r="X2649" s="28"/>
      <c r="Y2649" s="33"/>
      <c r="Z2649" s="33"/>
      <c r="AA2649" s="96"/>
      <c r="AB2649" s="178"/>
      <c r="AC2649" s="33">
        <v>22</v>
      </c>
      <c r="AD2649" s="33">
        <v>235</v>
      </c>
      <c r="AE2649" s="33" t="s">
        <v>103</v>
      </c>
      <c r="AF2649" s="33" t="s">
        <v>103</v>
      </c>
      <c r="AG2649" s="33"/>
      <c r="AH2649" s="4"/>
      <c r="AI2649" s="1"/>
      <c r="AJ2649" s="1"/>
      <c r="AK2649" s="1"/>
      <c r="AL2649" s="5"/>
      <c r="AM2649" s="164">
        <f t="shared" si="133"/>
        <v>45962</v>
      </c>
      <c r="AN2649" s="182"/>
      <c r="AO2649" s="230"/>
      <c r="AP2649" s="182"/>
      <c r="AQ2649" s="182"/>
      <c r="AR2649" s="182"/>
      <c r="AS2649" s="182"/>
      <c r="AT2649" s="182"/>
      <c r="AU2649" s="182"/>
      <c r="AV2649" s="182"/>
      <c r="AW2649" s="96"/>
      <c r="AX2649" s="37">
        <f t="shared" si="135"/>
        <v>45966</v>
      </c>
      <c r="AY2649" s="183"/>
      <c r="AZ2649" s="183"/>
      <c r="BA2649" s="183"/>
      <c r="BB2649" s="183"/>
      <c r="BC2649" s="183"/>
      <c r="BD2649" s="183"/>
      <c r="BE2649" s="183"/>
      <c r="BF2649" s="183"/>
      <c r="BG2649" s="183"/>
      <c r="BH2649" s="4"/>
      <c r="BI2649" s="1"/>
      <c r="BJ2649" s="1"/>
      <c r="BK2649" s="1"/>
      <c r="BL2649" s="31"/>
      <c r="BM2649" s="31"/>
      <c r="BN2649" s="1"/>
      <c r="BO2649" s="1"/>
      <c r="BP2649" s="1"/>
      <c r="BQ2649" s="1"/>
      <c r="BR2649" s="1"/>
      <c r="BS2649" s="4"/>
      <c r="BT2649" s="37">
        <f t="shared" si="134"/>
        <v>45987</v>
      </c>
      <c r="BU2649" s="220"/>
      <c r="BV2649" s="183"/>
      <c r="BW2649" s="221"/>
      <c r="BX2649" s="183"/>
      <c r="BY2649" s="183"/>
      <c r="BZ2649" s="183"/>
      <c r="CA2649" s="183"/>
      <c r="CB2649" s="183"/>
      <c r="CC2649" s="183"/>
      <c r="CE2649" s="1"/>
      <c r="CF2649" s="1"/>
      <c r="CG2649" s="1"/>
      <c r="CH2649" s="1"/>
      <c r="CI2649" s="1"/>
      <c r="CJ2649" s="1"/>
      <c r="CK2649" s="1"/>
      <c r="CL2649" s="1"/>
      <c r="CM2649" s="1"/>
      <c r="CN2649" s="1"/>
      <c r="CO2649" s="1"/>
    </row>
    <row r="2650" spans="1:93" ht="30" customHeight="1" x14ac:dyDescent="0.2">
      <c r="A2650" s="1">
        <v>2644</v>
      </c>
      <c r="B2650" s="1" t="s">
        <v>625</v>
      </c>
      <c r="C2650" s="1" t="s">
        <v>626</v>
      </c>
      <c r="D2650" s="1" t="s">
        <v>627</v>
      </c>
      <c r="E2650" s="1" t="s">
        <v>628</v>
      </c>
      <c r="F2650" s="1" t="s">
        <v>74</v>
      </c>
      <c r="G2650" s="1">
        <v>8</v>
      </c>
      <c r="H2650" s="1" t="s">
        <v>341</v>
      </c>
      <c r="I2650" s="1" t="s">
        <v>114</v>
      </c>
      <c r="J2650" s="64">
        <v>287</v>
      </c>
      <c r="K2650" s="76">
        <v>2293456</v>
      </c>
      <c r="L2650" s="29">
        <v>45959</v>
      </c>
      <c r="M2650" s="29" t="s">
        <v>4163</v>
      </c>
      <c r="N2650" s="1" t="s">
        <v>478</v>
      </c>
      <c r="O2650" s="28" t="s">
        <v>225</v>
      </c>
      <c r="P2650" s="1" t="s">
        <v>216</v>
      </c>
      <c r="Q2650" s="76">
        <v>8</v>
      </c>
      <c r="R2650" s="1" t="s">
        <v>537</v>
      </c>
      <c r="T2650" s="1" t="s">
        <v>115</v>
      </c>
      <c r="U2650" s="1"/>
      <c r="V2650" s="1"/>
      <c r="W2650" s="4"/>
      <c r="X2650" s="28"/>
      <c r="Y2650" s="33"/>
      <c r="Z2650" s="33"/>
      <c r="AA2650" s="96"/>
      <c r="AB2650" s="178"/>
      <c r="AC2650" s="33">
        <v>22.5</v>
      </c>
      <c r="AD2650" s="33">
        <v>240</v>
      </c>
      <c r="AE2650" s="33" t="s">
        <v>103</v>
      </c>
      <c r="AF2650" s="33" t="s">
        <v>103</v>
      </c>
      <c r="AG2650" s="33"/>
      <c r="AH2650" s="4"/>
      <c r="AI2650" s="1"/>
      <c r="AJ2650" s="1"/>
      <c r="AK2650" s="1"/>
      <c r="AL2650" s="5"/>
      <c r="AM2650" s="164">
        <f t="shared" si="133"/>
        <v>45962</v>
      </c>
      <c r="AN2650" s="182"/>
      <c r="AO2650" s="230"/>
      <c r="AP2650" s="182"/>
      <c r="AQ2650" s="182"/>
      <c r="AR2650" s="182"/>
      <c r="AS2650" s="182"/>
      <c r="AT2650" s="182"/>
      <c r="AU2650" s="182"/>
      <c r="AV2650" s="182"/>
      <c r="AW2650" s="96"/>
      <c r="AX2650" s="37">
        <f t="shared" si="135"/>
        <v>45966</v>
      </c>
      <c r="AY2650" s="183"/>
      <c r="AZ2650" s="183"/>
      <c r="BA2650" s="183"/>
      <c r="BB2650" s="183"/>
      <c r="BC2650" s="183"/>
      <c r="BD2650" s="183"/>
      <c r="BE2650" s="183"/>
      <c r="BF2650" s="183"/>
      <c r="BG2650" s="183"/>
      <c r="BH2650" s="4"/>
      <c r="BI2650" s="1"/>
      <c r="BJ2650" s="1"/>
      <c r="BK2650" s="1"/>
      <c r="BL2650" s="31"/>
      <c r="BM2650" s="31"/>
      <c r="BN2650" s="1"/>
      <c r="BO2650" s="1"/>
      <c r="BP2650" s="1"/>
      <c r="BQ2650" s="1"/>
      <c r="BR2650" s="1"/>
      <c r="BS2650" s="4"/>
      <c r="BT2650" s="37">
        <f t="shared" si="134"/>
        <v>45987</v>
      </c>
      <c r="BU2650" s="220"/>
      <c r="BV2650" s="183"/>
      <c r="BW2650" s="221"/>
      <c r="BX2650" s="183"/>
      <c r="BY2650" s="183"/>
      <c r="BZ2650" s="183"/>
      <c r="CA2650" s="183"/>
      <c r="CB2650" s="183"/>
      <c r="CC2650" s="183"/>
      <c r="CE2650" s="1"/>
      <c r="CF2650" s="1"/>
      <c r="CG2650" s="1"/>
      <c r="CH2650" s="1"/>
      <c r="CI2650" s="1"/>
      <c r="CJ2650" s="1"/>
      <c r="CK2650" s="1"/>
      <c r="CL2650" s="1"/>
      <c r="CM2650" s="1"/>
      <c r="CN2650" s="1"/>
      <c r="CO2650" s="1"/>
    </row>
    <row r="2651" spans="1:93" ht="30" customHeight="1" x14ac:dyDescent="0.2">
      <c r="A2651" s="1">
        <v>2645</v>
      </c>
      <c r="B2651" s="1" t="s">
        <v>625</v>
      </c>
      <c r="C2651" s="1" t="s">
        <v>626</v>
      </c>
      <c r="D2651" s="1" t="s">
        <v>627</v>
      </c>
      <c r="E2651" s="1" t="s">
        <v>628</v>
      </c>
      <c r="F2651" s="1" t="s">
        <v>74</v>
      </c>
      <c r="G2651" s="1">
        <v>8</v>
      </c>
      <c r="H2651" s="1" t="s">
        <v>341</v>
      </c>
      <c r="I2651" s="1" t="s">
        <v>114</v>
      </c>
      <c r="J2651" s="64">
        <v>292</v>
      </c>
      <c r="K2651" s="76">
        <v>2293507</v>
      </c>
      <c r="L2651" s="29">
        <v>45959</v>
      </c>
      <c r="M2651" s="29" t="s">
        <v>4163</v>
      </c>
      <c r="N2651" s="1" t="s">
        <v>478</v>
      </c>
      <c r="O2651" s="28" t="s">
        <v>225</v>
      </c>
      <c r="P2651" s="1" t="s">
        <v>216</v>
      </c>
      <c r="Q2651" s="76">
        <v>8</v>
      </c>
      <c r="R2651" s="1" t="s">
        <v>537</v>
      </c>
      <c r="T2651" s="1" t="s">
        <v>115</v>
      </c>
      <c r="U2651" s="1"/>
      <c r="V2651" s="1"/>
      <c r="W2651" s="4"/>
      <c r="X2651" s="28"/>
      <c r="Y2651" s="33"/>
      <c r="Z2651" s="33"/>
      <c r="AA2651" s="96"/>
      <c r="AB2651" s="178"/>
      <c r="AC2651" s="33">
        <v>23</v>
      </c>
      <c r="AD2651" s="33">
        <v>210</v>
      </c>
      <c r="AE2651" s="33" t="s">
        <v>103</v>
      </c>
      <c r="AF2651" s="33" t="s">
        <v>103</v>
      </c>
      <c r="AG2651" s="33"/>
      <c r="AH2651" s="4"/>
      <c r="AI2651" s="1"/>
      <c r="AJ2651" s="1"/>
      <c r="AK2651" s="1"/>
      <c r="AL2651" s="5"/>
      <c r="AM2651" s="164">
        <f t="shared" ref="AM2651:AM2714" si="136">L2651+3</f>
        <v>45962</v>
      </c>
      <c r="AN2651" s="182"/>
      <c r="AO2651" s="230"/>
      <c r="AP2651" s="182"/>
      <c r="AQ2651" s="182"/>
      <c r="AR2651" s="182"/>
      <c r="AS2651" s="182"/>
      <c r="AT2651" s="182"/>
      <c r="AU2651" s="182"/>
      <c r="AV2651" s="182"/>
      <c r="AW2651" s="96"/>
      <c r="AX2651" s="37">
        <f t="shared" si="135"/>
        <v>45966</v>
      </c>
      <c r="AY2651" s="183"/>
      <c r="AZ2651" s="183"/>
      <c r="BA2651" s="183"/>
      <c r="BB2651" s="183"/>
      <c r="BC2651" s="183"/>
      <c r="BD2651" s="183"/>
      <c r="BE2651" s="183"/>
      <c r="BF2651" s="183"/>
      <c r="BG2651" s="183"/>
      <c r="BH2651" s="4"/>
      <c r="BI2651" s="1"/>
      <c r="BJ2651" s="1"/>
      <c r="BK2651" s="1"/>
      <c r="BL2651" s="31"/>
      <c r="BM2651" s="31"/>
      <c r="BN2651" s="1"/>
      <c r="BO2651" s="1"/>
      <c r="BP2651" s="1"/>
      <c r="BQ2651" s="1"/>
      <c r="BR2651" s="1"/>
      <c r="BS2651" s="4"/>
      <c r="BT2651" s="37">
        <f t="shared" si="134"/>
        <v>45987</v>
      </c>
      <c r="BU2651" s="220"/>
      <c r="BV2651" s="183"/>
      <c r="BW2651" s="221"/>
      <c r="BX2651" s="183"/>
      <c r="BY2651" s="183"/>
      <c r="BZ2651" s="183"/>
      <c r="CA2651" s="183"/>
      <c r="CB2651" s="183"/>
      <c r="CC2651" s="183"/>
      <c r="CE2651" s="1"/>
      <c r="CF2651" s="1"/>
      <c r="CG2651" s="1"/>
      <c r="CH2651" s="1"/>
      <c r="CI2651" s="1"/>
      <c r="CJ2651" s="1"/>
      <c r="CK2651" s="1"/>
      <c r="CL2651" s="1"/>
      <c r="CM2651" s="1"/>
      <c r="CN2651" s="1"/>
      <c r="CO2651" s="1"/>
    </row>
    <row r="2652" spans="1:93" ht="30" customHeight="1" x14ac:dyDescent="0.2">
      <c r="A2652" s="1">
        <v>2646</v>
      </c>
      <c r="B2652" s="1" t="s">
        <v>625</v>
      </c>
      <c r="C2652" s="1" t="s">
        <v>626</v>
      </c>
      <c r="D2652" s="1" t="s">
        <v>627</v>
      </c>
      <c r="E2652" s="1" t="s">
        <v>628</v>
      </c>
      <c r="F2652" s="1" t="s">
        <v>74</v>
      </c>
      <c r="G2652" s="1">
        <v>8</v>
      </c>
      <c r="H2652" s="1" t="s">
        <v>341</v>
      </c>
      <c r="I2652" s="1" t="s">
        <v>114</v>
      </c>
      <c r="J2652" s="64">
        <v>393</v>
      </c>
      <c r="K2652" s="76">
        <v>2293457</v>
      </c>
      <c r="L2652" s="29">
        <v>45959</v>
      </c>
      <c r="M2652" s="29" t="s">
        <v>4163</v>
      </c>
      <c r="N2652" s="1" t="s">
        <v>478</v>
      </c>
      <c r="O2652" s="28" t="s">
        <v>225</v>
      </c>
      <c r="P2652" s="1" t="s">
        <v>216</v>
      </c>
      <c r="Q2652" s="76">
        <v>10</v>
      </c>
      <c r="R2652" s="1" t="s">
        <v>537</v>
      </c>
      <c r="T2652" s="1" t="s">
        <v>115</v>
      </c>
      <c r="U2652" s="1"/>
      <c r="V2652" s="1"/>
      <c r="W2652" s="4"/>
      <c r="X2652" s="28"/>
      <c r="Y2652" s="33"/>
      <c r="Z2652" s="33"/>
      <c r="AA2652" s="96"/>
      <c r="AB2652" s="178"/>
      <c r="AC2652" s="33">
        <v>23.5</v>
      </c>
      <c r="AD2652" s="33">
        <v>220</v>
      </c>
      <c r="AE2652" s="33" t="s">
        <v>103</v>
      </c>
      <c r="AF2652" s="33" t="s">
        <v>103</v>
      </c>
      <c r="AG2652" s="33"/>
      <c r="AH2652" s="4"/>
      <c r="AI2652" s="1"/>
      <c r="AJ2652" s="1"/>
      <c r="AK2652" s="1"/>
      <c r="AL2652" s="5"/>
      <c r="AM2652" s="164">
        <f t="shared" si="136"/>
        <v>45962</v>
      </c>
      <c r="AN2652" s="182"/>
      <c r="AO2652" s="230"/>
      <c r="AP2652" s="182"/>
      <c r="AQ2652" s="182"/>
      <c r="AR2652" s="182"/>
      <c r="AS2652" s="182"/>
      <c r="AT2652" s="182"/>
      <c r="AU2652" s="182"/>
      <c r="AV2652" s="182"/>
      <c r="AW2652" s="96"/>
      <c r="AX2652" s="37">
        <f t="shared" si="135"/>
        <v>45966</v>
      </c>
      <c r="AY2652" s="183"/>
      <c r="AZ2652" s="183"/>
      <c r="BA2652" s="183"/>
      <c r="BB2652" s="183"/>
      <c r="BC2652" s="183"/>
      <c r="BD2652" s="183"/>
      <c r="BE2652" s="183"/>
      <c r="BF2652" s="183"/>
      <c r="BG2652" s="183"/>
      <c r="BH2652" s="4"/>
      <c r="BI2652" s="1"/>
      <c r="BJ2652" s="1"/>
      <c r="BK2652" s="1"/>
      <c r="BL2652" s="31"/>
      <c r="BM2652" s="31"/>
      <c r="BN2652" s="1"/>
      <c r="BO2652" s="1"/>
      <c r="BP2652" s="1"/>
      <c r="BQ2652" s="1"/>
      <c r="BR2652" s="1"/>
      <c r="BS2652" s="4"/>
      <c r="BT2652" s="37">
        <f t="shared" ref="BT2652:BT2715" si="137">IF(L2652=0, 0, L2652+28)</f>
        <v>45987</v>
      </c>
      <c r="BU2652" s="220"/>
      <c r="BV2652" s="183"/>
      <c r="BW2652" s="221"/>
      <c r="BX2652" s="183"/>
      <c r="BY2652" s="183"/>
      <c r="BZ2652" s="183"/>
      <c r="CA2652" s="183"/>
      <c r="CB2652" s="183"/>
      <c r="CC2652" s="183"/>
      <c r="CE2652" s="1"/>
      <c r="CF2652" s="1"/>
      <c r="CG2652" s="1"/>
      <c r="CH2652" s="1"/>
      <c r="CI2652" s="1"/>
      <c r="CJ2652" s="1"/>
      <c r="CK2652" s="1"/>
      <c r="CL2652" s="1"/>
      <c r="CM2652" s="1"/>
      <c r="CN2652" s="1"/>
      <c r="CO2652" s="1"/>
    </row>
    <row r="2653" spans="1:93" ht="30" customHeight="1" x14ac:dyDescent="0.2">
      <c r="A2653" s="1">
        <v>2647</v>
      </c>
      <c r="B2653" s="1" t="s">
        <v>625</v>
      </c>
      <c r="C2653" s="1" t="s">
        <v>626</v>
      </c>
      <c r="D2653" s="1" t="s">
        <v>627</v>
      </c>
      <c r="E2653" s="1" t="s">
        <v>628</v>
      </c>
      <c r="F2653" s="1" t="s">
        <v>74</v>
      </c>
      <c r="G2653" s="1">
        <v>8</v>
      </c>
      <c r="H2653" s="1" t="s">
        <v>341</v>
      </c>
      <c r="I2653" s="1" t="s">
        <v>114</v>
      </c>
      <c r="J2653" s="64">
        <v>294</v>
      </c>
      <c r="K2653" s="76">
        <v>2293458</v>
      </c>
      <c r="L2653" s="29">
        <v>45959</v>
      </c>
      <c r="M2653" s="29" t="s">
        <v>4163</v>
      </c>
      <c r="N2653" s="1" t="s">
        <v>478</v>
      </c>
      <c r="O2653" s="28" t="s">
        <v>225</v>
      </c>
      <c r="P2653" s="1" t="s">
        <v>216</v>
      </c>
      <c r="Q2653" s="76">
        <v>8</v>
      </c>
      <c r="R2653" s="1" t="s">
        <v>537</v>
      </c>
      <c r="T2653" s="1" t="s">
        <v>115</v>
      </c>
      <c r="U2653" s="1"/>
      <c r="V2653" s="1"/>
      <c r="W2653" s="4"/>
      <c r="X2653" s="28"/>
      <c r="Y2653" s="33"/>
      <c r="Z2653" s="33"/>
      <c r="AA2653" s="96"/>
      <c r="AB2653" s="178"/>
      <c r="AC2653" s="33">
        <v>23</v>
      </c>
      <c r="AD2653" s="33">
        <v>220</v>
      </c>
      <c r="AE2653" s="33" t="s">
        <v>103</v>
      </c>
      <c r="AF2653" s="33" t="s">
        <v>103</v>
      </c>
      <c r="AG2653" s="33"/>
      <c r="AH2653" s="4"/>
      <c r="AI2653" s="1"/>
      <c r="AJ2653" s="1"/>
      <c r="AK2653" s="1"/>
      <c r="AL2653" s="5"/>
      <c r="AM2653" s="164">
        <f t="shared" si="136"/>
        <v>45962</v>
      </c>
      <c r="AN2653" s="182"/>
      <c r="AO2653" s="230"/>
      <c r="AP2653" s="182"/>
      <c r="AQ2653" s="182"/>
      <c r="AR2653" s="182"/>
      <c r="AS2653" s="182"/>
      <c r="AT2653" s="182"/>
      <c r="AU2653" s="182"/>
      <c r="AV2653" s="182"/>
      <c r="AW2653" s="96"/>
      <c r="AX2653" s="37">
        <f t="shared" si="135"/>
        <v>45966</v>
      </c>
      <c r="AY2653" s="183"/>
      <c r="AZ2653" s="183"/>
      <c r="BA2653" s="183"/>
      <c r="BB2653" s="183"/>
      <c r="BC2653" s="183"/>
      <c r="BD2653" s="183"/>
      <c r="BE2653" s="183"/>
      <c r="BF2653" s="183"/>
      <c r="BG2653" s="183"/>
      <c r="BH2653" s="4"/>
      <c r="BI2653" s="1"/>
      <c r="BJ2653" s="1"/>
      <c r="BK2653" s="1"/>
      <c r="BL2653" s="31"/>
      <c r="BM2653" s="31"/>
      <c r="BN2653" s="1"/>
      <c r="BO2653" s="1"/>
      <c r="BP2653" s="1"/>
      <c r="BQ2653" s="1"/>
      <c r="BR2653" s="1"/>
      <c r="BS2653" s="4"/>
      <c r="BT2653" s="37">
        <f t="shared" si="137"/>
        <v>45987</v>
      </c>
      <c r="BU2653" s="220"/>
      <c r="BV2653" s="183"/>
      <c r="BW2653" s="221"/>
      <c r="BX2653" s="183"/>
      <c r="BY2653" s="183"/>
      <c r="BZ2653" s="183"/>
      <c r="CA2653" s="183"/>
      <c r="CB2653" s="183"/>
      <c r="CC2653" s="183"/>
      <c r="CE2653" s="1"/>
      <c r="CF2653" s="1"/>
      <c r="CG2653" s="1"/>
      <c r="CH2653" s="1"/>
      <c r="CI2653" s="1"/>
      <c r="CJ2653" s="1"/>
      <c r="CK2653" s="1"/>
      <c r="CL2653" s="1"/>
      <c r="CM2653" s="1"/>
      <c r="CN2653" s="1"/>
      <c r="CO2653" s="1"/>
    </row>
    <row r="2654" spans="1:93" ht="30" customHeight="1" x14ac:dyDescent="0.2">
      <c r="A2654" s="1">
        <v>2648</v>
      </c>
      <c r="B2654" s="1" t="s">
        <v>625</v>
      </c>
      <c r="C2654" s="1" t="s">
        <v>626</v>
      </c>
      <c r="D2654" s="1" t="s">
        <v>627</v>
      </c>
      <c r="E2654" s="1" t="s">
        <v>628</v>
      </c>
      <c r="F2654" s="1" t="s">
        <v>74</v>
      </c>
      <c r="G2654" s="1">
        <v>8</v>
      </c>
      <c r="H2654" s="1" t="s">
        <v>341</v>
      </c>
      <c r="I2654" s="1" t="s">
        <v>114</v>
      </c>
      <c r="J2654" s="64">
        <v>274</v>
      </c>
      <c r="K2654" s="76">
        <v>2293508</v>
      </c>
      <c r="L2654" s="29">
        <v>45959</v>
      </c>
      <c r="M2654" s="29" t="s">
        <v>4163</v>
      </c>
      <c r="N2654" s="1" t="s">
        <v>478</v>
      </c>
      <c r="O2654" s="28" t="s">
        <v>225</v>
      </c>
      <c r="P2654" s="1" t="s">
        <v>216</v>
      </c>
      <c r="Q2654" s="76">
        <v>8</v>
      </c>
      <c r="R2654" s="1" t="s">
        <v>537</v>
      </c>
      <c r="T2654" s="1" t="s">
        <v>115</v>
      </c>
      <c r="U2654" s="1"/>
      <c r="V2654" s="1"/>
      <c r="W2654" s="4"/>
      <c r="X2654" s="28"/>
      <c r="Y2654" s="33"/>
      <c r="Z2654" s="33"/>
      <c r="AA2654" s="96"/>
      <c r="AB2654" s="178"/>
      <c r="AC2654" s="33">
        <v>23</v>
      </c>
      <c r="AD2654" s="33">
        <v>200</v>
      </c>
      <c r="AE2654" s="33" t="s">
        <v>103</v>
      </c>
      <c r="AF2654" s="33" t="s">
        <v>103</v>
      </c>
      <c r="AG2654" s="33"/>
      <c r="AH2654" s="4"/>
      <c r="AI2654" s="1"/>
      <c r="AJ2654" s="1"/>
      <c r="AK2654" s="1"/>
      <c r="AL2654" s="5"/>
      <c r="AM2654" s="164">
        <f t="shared" si="136"/>
        <v>45962</v>
      </c>
      <c r="AN2654" s="182"/>
      <c r="AO2654" s="230"/>
      <c r="AP2654" s="182"/>
      <c r="AQ2654" s="182"/>
      <c r="AR2654" s="182"/>
      <c r="AS2654" s="182"/>
      <c r="AT2654" s="182"/>
      <c r="AU2654" s="182"/>
      <c r="AV2654" s="182"/>
      <c r="AW2654" s="96"/>
      <c r="AX2654" s="37">
        <f t="shared" si="135"/>
        <v>45966</v>
      </c>
      <c r="AY2654" s="183"/>
      <c r="AZ2654" s="183"/>
      <c r="BA2654" s="183"/>
      <c r="BB2654" s="183"/>
      <c r="BC2654" s="183"/>
      <c r="BD2654" s="183"/>
      <c r="BE2654" s="183"/>
      <c r="BF2654" s="183"/>
      <c r="BG2654" s="183"/>
      <c r="BH2654" s="4"/>
      <c r="BI2654" s="1"/>
      <c r="BJ2654" s="1"/>
      <c r="BK2654" s="1"/>
      <c r="BL2654" s="31"/>
      <c r="BM2654" s="31"/>
      <c r="BN2654" s="1"/>
      <c r="BO2654" s="1"/>
      <c r="BP2654" s="1"/>
      <c r="BQ2654" s="1"/>
      <c r="BR2654" s="1"/>
      <c r="BS2654" s="4"/>
      <c r="BT2654" s="37">
        <f t="shared" si="137"/>
        <v>45987</v>
      </c>
      <c r="BU2654" s="220"/>
      <c r="BV2654" s="183"/>
      <c r="BW2654" s="221"/>
      <c r="BX2654" s="183"/>
      <c r="BY2654" s="183"/>
      <c r="BZ2654" s="183"/>
      <c r="CA2654" s="183"/>
      <c r="CB2654" s="183"/>
      <c r="CC2654" s="183"/>
      <c r="CE2654" s="1"/>
      <c r="CF2654" s="1"/>
      <c r="CG2654" s="1"/>
      <c r="CH2654" s="1"/>
      <c r="CI2654" s="1"/>
      <c r="CJ2654" s="1"/>
      <c r="CK2654" s="1"/>
      <c r="CL2654" s="1"/>
      <c r="CM2654" s="1"/>
      <c r="CN2654" s="1"/>
      <c r="CO2654" s="1"/>
    </row>
    <row r="2655" spans="1:93" ht="30" customHeight="1" x14ac:dyDescent="0.2">
      <c r="A2655" s="1">
        <v>2649</v>
      </c>
      <c r="B2655" s="1" t="s">
        <v>625</v>
      </c>
      <c r="C2655" s="1" t="s">
        <v>626</v>
      </c>
      <c r="D2655" s="1" t="s">
        <v>627</v>
      </c>
      <c r="E2655" s="1" t="s">
        <v>628</v>
      </c>
      <c r="F2655" s="1" t="s">
        <v>74</v>
      </c>
      <c r="G2655" s="1">
        <v>8</v>
      </c>
      <c r="H2655" s="1" t="s">
        <v>341</v>
      </c>
      <c r="I2655" s="1" t="s">
        <v>114</v>
      </c>
      <c r="J2655" s="64">
        <v>414</v>
      </c>
      <c r="K2655" s="76">
        <v>2293459</v>
      </c>
      <c r="L2655" s="29">
        <v>45959</v>
      </c>
      <c r="M2655" s="29" t="s">
        <v>4163</v>
      </c>
      <c r="N2655" s="1" t="s">
        <v>478</v>
      </c>
      <c r="O2655" s="28" t="s">
        <v>225</v>
      </c>
      <c r="P2655" s="1" t="s">
        <v>216</v>
      </c>
      <c r="Q2655" s="76">
        <v>9</v>
      </c>
      <c r="R2655" s="1" t="s">
        <v>537</v>
      </c>
      <c r="T2655" s="1" t="s">
        <v>115</v>
      </c>
      <c r="U2655" s="1"/>
      <c r="V2655" s="1"/>
      <c r="W2655" s="4"/>
      <c r="X2655" s="28"/>
      <c r="Y2655" s="33"/>
      <c r="Z2655" s="33"/>
      <c r="AA2655" s="96"/>
      <c r="AB2655" s="178"/>
      <c r="AC2655" s="33">
        <v>23</v>
      </c>
      <c r="AD2655" s="33">
        <v>240</v>
      </c>
      <c r="AE2655" s="33" t="s">
        <v>103</v>
      </c>
      <c r="AF2655" s="33" t="s">
        <v>103</v>
      </c>
      <c r="AG2655" s="33"/>
      <c r="AH2655" s="4"/>
      <c r="AI2655" s="1"/>
      <c r="AJ2655" s="1"/>
      <c r="AK2655" s="1"/>
      <c r="AL2655" s="5"/>
      <c r="AM2655" s="164">
        <f t="shared" si="136"/>
        <v>45962</v>
      </c>
      <c r="AN2655" s="182"/>
      <c r="AO2655" s="230"/>
      <c r="AP2655" s="182"/>
      <c r="AQ2655" s="182"/>
      <c r="AR2655" s="182"/>
      <c r="AS2655" s="182"/>
      <c r="AT2655" s="182"/>
      <c r="AU2655" s="182"/>
      <c r="AV2655" s="182"/>
      <c r="AW2655" s="96"/>
      <c r="AX2655" s="37">
        <f t="shared" si="135"/>
        <v>45966</v>
      </c>
      <c r="AY2655" s="183"/>
      <c r="AZ2655" s="183"/>
      <c r="BA2655" s="183"/>
      <c r="BB2655" s="183"/>
      <c r="BC2655" s="183"/>
      <c r="BD2655" s="183"/>
      <c r="BE2655" s="183"/>
      <c r="BF2655" s="183"/>
      <c r="BG2655" s="183"/>
      <c r="BH2655" s="4"/>
      <c r="BI2655" s="1"/>
      <c r="BJ2655" s="1"/>
      <c r="BK2655" s="1"/>
      <c r="BL2655" s="31"/>
      <c r="BM2655" s="31"/>
      <c r="BN2655" s="1"/>
      <c r="BO2655" s="1"/>
      <c r="BP2655" s="1"/>
      <c r="BQ2655" s="1"/>
      <c r="BR2655" s="1"/>
      <c r="BS2655" s="4"/>
      <c r="BT2655" s="37">
        <f t="shared" si="137"/>
        <v>45987</v>
      </c>
      <c r="BU2655" s="220"/>
      <c r="BV2655" s="183"/>
      <c r="BW2655" s="221"/>
      <c r="BX2655" s="183"/>
      <c r="BY2655" s="183"/>
      <c r="BZ2655" s="183"/>
      <c r="CA2655" s="183"/>
      <c r="CB2655" s="183"/>
      <c r="CC2655" s="183"/>
      <c r="CE2655" s="1"/>
      <c r="CF2655" s="1"/>
      <c r="CG2655" s="1"/>
      <c r="CH2655" s="1"/>
      <c r="CI2655" s="1"/>
      <c r="CJ2655" s="1"/>
      <c r="CK2655" s="1"/>
      <c r="CL2655" s="1"/>
      <c r="CM2655" s="1"/>
      <c r="CN2655" s="1"/>
      <c r="CO2655" s="1"/>
    </row>
    <row r="2656" spans="1:93" ht="30" customHeight="1" x14ac:dyDescent="0.2">
      <c r="A2656" s="1">
        <v>2650</v>
      </c>
      <c r="B2656" s="1" t="s">
        <v>625</v>
      </c>
      <c r="C2656" s="1" t="s">
        <v>626</v>
      </c>
      <c r="D2656" s="1" t="s">
        <v>627</v>
      </c>
      <c r="E2656" s="1" t="s">
        <v>628</v>
      </c>
      <c r="F2656" s="1" t="s">
        <v>74</v>
      </c>
      <c r="G2656" s="1">
        <v>8</v>
      </c>
      <c r="H2656" s="1" t="s">
        <v>341</v>
      </c>
      <c r="I2656" s="1" t="s">
        <v>114</v>
      </c>
      <c r="J2656" s="64">
        <v>278</v>
      </c>
      <c r="K2656" s="76">
        <v>2293510</v>
      </c>
      <c r="L2656" s="29">
        <v>45959</v>
      </c>
      <c r="M2656" s="29" t="s">
        <v>4163</v>
      </c>
      <c r="N2656" s="1" t="s">
        <v>478</v>
      </c>
      <c r="O2656" s="28" t="s">
        <v>225</v>
      </c>
      <c r="P2656" s="1" t="s">
        <v>216</v>
      </c>
      <c r="Q2656" s="76">
        <v>8</v>
      </c>
      <c r="R2656" s="1" t="s">
        <v>537</v>
      </c>
      <c r="T2656" s="1" t="s">
        <v>115</v>
      </c>
      <c r="U2656" s="1"/>
      <c r="V2656" s="1"/>
      <c r="W2656" s="4"/>
      <c r="X2656" s="28"/>
      <c r="Y2656" s="33"/>
      <c r="Z2656" s="33"/>
      <c r="AA2656" s="96"/>
      <c r="AB2656" s="178"/>
      <c r="AC2656" s="33">
        <v>21.5</v>
      </c>
      <c r="AD2656" s="33">
        <v>225</v>
      </c>
      <c r="AE2656" s="33" t="s">
        <v>103</v>
      </c>
      <c r="AF2656" s="33" t="s">
        <v>103</v>
      </c>
      <c r="AG2656" s="33"/>
      <c r="AH2656" s="4"/>
      <c r="AI2656" s="1"/>
      <c r="AJ2656" s="1"/>
      <c r="AK2656" s="1"/>
      <c r="AL2656" s="5"/>
      <c r="AM2656" s="164">
        <f t="shared" si="136"/>
        <v>45962</v>
      </c>
      <c r="AN2656" s="182"/>
      <c r="AO2656" s="230"/>
      <c r="AP2656" s="182"/>
      <c r="AQ2656" s="182"/>
      <c r="AR2656" s="182"/>
      <c r="AS2656" s="182"/>
      <c r="AT2656" s="182"/>
      <c r="AU2656" s="182"/>
      <c r="AV2656" s="182"/>
      <c r="AW2656" s="96"/>
      <c r="AX2656" s="37">
        <f t="shared" si="135"/>
        <v>45966</v>
      </c>
      <c r="AY2656" s="183"/>
      <c r="AZ2656" s="183"/>
      <c r="BA2656" s="183"/>
      <c r="BB2656" s="183"/>
      <c r="BC2656" s="183"/>
      <c r="BD2656" s="183"/>
      <c r="BE2656" s="183"/>
      <c r="BF2656" s="183"/>
      <c r="BG2656" s="183"/>
      <c r="BH2656" s="4"/>
      <c r="BI2656" s="1"/>
      <c r="BJ2656" s="1"/>
      <c r="BK2656" s="1"/>
      <c r="BL2656" s="31"/>
      <c r="BM2656" s="31"/>
      <c r="BN2656" s="1"/>
      <c r="BO2656" s="1"/>
      <c r="BP2656" s="1"/>
      <c r="BQ2656" s="1"/>
      <c r="BR2656" s="1"/>
      <c r="BS2656" s="4"/>
      <c r="BT2656" s="37">
        <f t="shared" si="137"/>
        <v>45987</v>
      </c>
      <c r="BU2656" s="220"/>
      <c r="BV2656" s="183"/>
      <c r="BW2656" s="221"/>
      <c r="BX2656" s="183"/>
      <c r="BY2656" s="183"/>
      <c r="BZ2656" s="183"/>
      <c r="CA2656" s="183"/>
      <c r="CB2656" s="183"/>
      <c r="CC2656" s="183"/>
      <c r="CE2656" s="1"/>
      <c r="CF2656" s="1"/>
      <c r="CG2656" s="1"/>
      <c r="CH2656" s="1"/>
      <c r="CI2656" s="1"/>
      <c r="CJ2656" s="1"/>
      <c r="CK2656" s="1"/>
      <c r="CL2656" s="1"/>
      <c r="CM2656" s="1"/>
      <c r="CN2656" s="1"/>
      <c r="CO2656" s="1"/>
    </row>
    <row r="2657" spans="1:93" ht="30" customHeight="1" x14ac:dyDescent="0.2">
      <c r="A2657" s="1">
        <v>2651</v>
      </c>
      <c r="B2657" s="1" t="s">
        <v>625</v>
      </c>
      <c r="C2657" s="1" t="s">
        <v>626</v>
      </c>
      <c r="D2657" s="1" t="s">
        <v>627</v>
      </c>
      <c r="E2657" s="1" t="s">
        <v>628</v>
      </c>
      <c r="F2657" s="1" t="s">
        <v>74</v>
      </c>
      <c r="G2657" s="1">
        <v>8</v>
      </c>
      <c r="H2657" s="1" t="s">
        <v>341</v>
      </c>
      <c r="I2657" s="1" t="s">
        <v>114</v>
      </c>
      <c r="J2657" s="64">
        <v>425</v>
      </c>
      <c r="K2657" s="76">
        <v>2293460</v>
      </c>
      <c r="L2657" s="29">
        <v>45959</v>
      </c>
      <c r="M2657" s="29" t="s">
        <v>4163</v>
      </c>
      <c r="N2657" s="1" t="s">
        <v>478</v>
      </c>
      <c r="O2657" s="28" t="s">
        <v>225</v>
      </c>
      <c r="P2657" s="1" t="s">
        <v>216</v>
      </c>
      <c r="Q2657" s="76">
        <v>8</v>
      </c>
      <c r="R2657" s="1" t="s">
        <v>537</v>
      </c>
      <c r="T2657" s="1" t="s">
        <v>115</v>
      </c>
      <c r="U2657" s="1"/>
      <c r="V2657" s="1"/>
      <c r="W2657" s="4"/>
      <c r="X2657" s="28"/>
      <c r="Y2657" s="33"/>
      <c r="Z2657" s="33"/>
      <c r="AA2657" s="96"/>
      <c r="AB2657" s="178"/>
      <c r="AC2657" s="33">
        <v>22.5</v>
      </c>
      <c r="AD2657" s="33">
        <v>210</v>
      </c>
      <c r="AE2657" s="33" t="s">
        <v>103</v>
      </c>
      <c r="AF2657" s="33" t="s">
        <v>103</v>
      </c>
      <c r="AG2657" s="33"/>
      <c r="AH2657" s="4"/>
      <c r="AI2657" s="1"/>
      <c r="AJ2657" s="1"/>
      <c r="AK2657" s="1"/>
      <c r="AL2657" s="5"/>
      <c r="AM2657" s="164">
        <f t="shared" si="136"/>
        <v>45962</v>
      </c>
      <c r="AN2657" s="182"/>
      <c r="AO2657" s="230"/>
      <c r="AP2657" s="182"/>
      <c r="AQ2657" s="182"/>
      <c r="AR2657" s="182"/>
      <c r="AS2657" s="182"/>
      <c r="AT2657" s="182"/>
      <c r="AU2657" s="182"/>
      <c r="AV2657" s="182"/>
      <c r="AW2657" s="96"/>
      <c r="AX2657" s="37">
        <f t="shared" si="135"/>
        <v>45966</v>
      </c>
      <c r="AY2657" s="183"/>
      <c r="AZ2657" s="183"/>
      <c r="BA2657" s="183"/>
      <c r="BB2657" s="183"/>
      <c r="BC2657" s="183"/>
      <c r="BD2657" s="183"/>
      <c r="BE2657" s="183"/>
      <c r="BF2657" s="183"/>
      <c r="BG2657" s="183"/>
      <c r="BH2657" s="4"/>
      <c r="BI2657" s="1"/>
      <c r="BJ2657" s="1"/>
      <c r="BK2657" s="1"/>
      <c r="BL2657" s="31"/>
      <c r="BM2657" s="31"/>
      <c r="BN2657" s="1"/>
      <c r="BO2657" s="1"/>
      <c r="BP2657" s="1"/>
      <c r="BQ2657" s="1"/>
      <c r="BR2657" s="1"/>
      <c r="BS2657" s="4"/>
      <c r="BT2657" s="37">
        <f t="shared" si="137"/>
        <v>45987</v>
      </c>
      <c r="BU2657" s="220"/>
      <c r="BV2657" s="183"/>
      <c r="BW2657" s="221"/>
      <c r="BX2657" s="183"/>
      <c r="BY2657" s="183"/>
      <c r="BZ2657" s="183"/>
      <c r="CA2657" s="183"/>
      <c r="CB2657" s="183"/>
      <c r="CC2657" s="183"/>
      <c r="CE2657" s="1"/>
      <c r="CF2657" s="1"/>
      <c r="CG2657" s="1"/>
      <c r="CH2657" s="1"/>
      <c r="CI2657" s="1"/>
      <c r="CJ2657" s="1"/>
      <c r="CK2657" s="1"/>
      <c r="CL2657" s="1"/>
      <c r="CM2657" s="1"/>
      <c r="CN2657" s="1"/>
      <c r="CO2657" s="1"/>
    </row>
    <row r="2658" spans="1:93" ht="30" customHeight="1" x14ac:dyDescent="0.2">
      <c r="A2658" s="1">
        <v>2652</v>
      </c>
      <c r="B2658" s="1" t="s">
        <v>625</v>
      </c>
      <c r="C2658" s="1" t="s">
        <v>626</v>
      </c>
      <c r="D2658" s="1" t="s">
        <v>627</v>
      </c>
      <c r="E2658" s="1" t="s">
        <v>628</v>
      </c>
      <c r="F2658" s="1" t="s">
        <v>74</v>
      </c>
      <c r="G2658" s="1">
        <v>8</v>
      </c>
      <c r="H2658" s="1" t="s">
        <v>341</v>
      </c>
      <c r="I2658" s="1" t="s">
        <v>114</v>
      </c>
      <c r="J2658" s="64">
        <v>295</v>
      </c>
      <c r="K2658" s="76">
        <v>2293461</v>
      </c>
      <c r="L2658" s="29">
        <v>45959</v>
      </c>
      <c r="M2658" s="29" t="s">
        <v>4163</v>
      </c>
      <c r="N2658" s="1" t="s">
        <v>478</v>
      </c>
      <c r="O2658" s="28" t="s">
        <v>225</v>
      </c>
      <c r="P2658" s="1" t="s">
        <v>216</v>
      </c>
      <c r="Q2658" s="76">
        <v>8</v>
      </c>
      <c r="R2658" s="1" t="s">
        <v>537</v>
      </c>
      <c r="T2658" s="1" t="s">
        <v>115</v>
      </c>
      <c r="U2658" s="1"/>
      <c r="V2658" s="1"/>
      <c r="W2658" s="4"/>
      <c r="X2658" s="28"/>
      <c r="Y2658" s="33"/>
      <c r="Z2658" s="33"/>
      <c r="AA2658" s="96"/>
      <c r="AB2658" s="178"/>
      <c r="AC2658" s="33">
        <v>21.5</v>
      </c>
      <c r="AD2658" s="33">
        <v>235</v>
      </c>
      <c r="AE2658" s="33" t="s">
        <v>103</v>
      </c>
      <c r="AF2658" s="33" t="s">
        <v>103</v>
      </c>
      <c r="AG2658" s="33"/>
      <c r="AH2658" s="4"/>
      <c r="AI2658" s="1"/>
      <c r="AJ2658" s="1"/>
      <c r="AK2658" s="1"/>
      <c r="AL2658" s="5"/>
      <c r="AM2658" s="164">
        <f t="shared" si="136"/>
        <v>45962</v>
      </c>
      <c r="AN2658" s="182"/>
      <c r="AO2658" s="230"/>
      <c r="AP2658" s="182"/>
      <c r="AQ2658" s="182"/>
      <c r="AR2658" s="182"/>
      <c r="AS2658" s="182"/>
      <c r="AT2658" s="182"/>
      <c r="AU2658" s="182"/>
      <c r="AV2658" s="182"/>
      <c r="AW2658" s="96"/>
      <c r="AX2658" s="37">
        <f t="shared" si="135"/>
        <v>45966</v>
      </c>
      <c r="AY2658" s="183"/>
      <c r="AZ2658" s="183"/>
      <c r="BA2658" s="183"/>
      <c r="BB2658" s="183"/>
      <c r="BC2658" s="183"/>
      <c r="BD2658" s="183"/>
      <c r="BE2658" s="183"/>
      <c r="BF2658" s="183"/>
      <c r="BG2658" s="183"/>
      <c r="BH2658" s="4"/>
      <c r="BI2658" s="1"/>
      <c r="BJ2658" s="1"/>
      <c r="BK2658" s="1"/>
      <c r="BL2658" s="31"/>
      <c r="BM2658" s="31"/>
      <c r="BN2658" s="1"/>
      <c r="BO2658" s="1"/>
      <c r="BP2658" s="1"/>
      <c r="BQ2658" s="1"/>
      <c r="BR2658" s="1"/>
      <c r="BS2658" s="4"/>
      <c r="BT2658" s="37">
        <f t="shared" si="137"/>
        <v>45987</v>
      </c>
      <c r="BU2658" s="220"/>
      <c r="BV2658" s="183"/>
      <c r="BW2658" s="221"/>
      <c r="BX2658" s="183"/>
      <c r="BY2658" s="183"/>
      <c r="BZ2658" s="183"/>
      <c r="CA2658" s="183"/>
      <c r="CB2658" s="183"/>
      <c r="CC2658" s="183"/>
      <c r="CE2658" s="1"/>
      <c r="CF2658" s="1"/>
      <c r="CG2658" s="1"/>
      <c r="CH2658" s="1"/>
      <c r="CI2658" s="1"/>
      <c r="CJ2658" s="1"/>
      <c r="CK2658" s="1"/>
      <c r="CL2658" s="1"/>
      <c r="CM2658" s="1"/>
      <c r="CN2658" s="1"/>
      <c r="CO2658" s="1"/>
    </row>
    <row r="2659" spans="1:93" ht="30" customHeight="1" x14ac:dyDescent="0.2">
      <c r="A2659" s="1">
        <v>2653</v>
      </c>
      <c r="B2659" s="1" t="s">
        <v>625</v>
      </c>
      <c r="C2659" s="1" t="s">
        <v>626</v>
      </c>
      <c r="D2659" s="1" t="s">
        <v>627</v>
      </c>
      <c r="E2659" s="1" t="s">
        <v>628</v>
      </c>
      <c r="F2659" s="1" t="s">
        <v>74</v>
      </c>
      <c r="G2659" s="1">
        <v>8</v>
      </c>
      <c r="H2659" s="1" t="s">
        <v>341</v>
      </c>
      <c r="I2659" s="1" t="s">
        <v>114</v>
      </c>
      <c r="J2659" s="64">
        <v>551</v>
      </c>
      <c r="K2659" s="76">
        <v>2293511</v>
      </c>
      <c r="L2659" s="29">
        <v>45959</v>
      </c>
      <c r="M2659" s="29" t="s">
        <v>4163</v>
      </c>
      <c r="N2659" s="1" t="s">
        <v>478</v>
      </c>
      <c r="O2659" s="28" t="s">
        <v>225</v>
      </c>
      <c r="P2659" s="1" t="s">
        <v>216</v>
      </c>
      <c r="Q2659" s="76">
        <v>12</v>
      </c>
      <c r="R2659" s="1" t="s">
        <v>537</v>
      </c>
      <c r="T2659" s="1" t="s">
        <v>115</v>
      </c>
      <c r="U2659" s="1"/>
      <c r="V2659" s="1"/>
      <c r="W2659" s="4"/>
      <c r="X2659" s="28"/>
      <c r="Y2659" s="33"/>
      <c r="Z2659" s="33"/>
      <c r="AA2659" s="96"/>
      <c r="AB2659" s="178"/>
      <c r="AC2659" s="33">
        <v>23</v>
      </c>
      <c r="AD2659" s="33">
        <v>220</v>
      </c>
      <c r="AE2659" s="33" t="s">
        <v>103</v>
      </c>
      <c r="AF2659" s="33" t="s">
        <v>103</v>
      </c>
      <c r="AG2659" s="33"/>
      <c r="AH2659" s="4"/>
      <c r="AI2659" s="1"/>
      <c r="AJ2659" s="1"/>
      <c r="AK2659" s="1"/>
      <c r="AL2659" s="5"/>
      <c r="AM2659" s="164">
        <f t="shared" si="136"/>
        <v>45962</v>
      </c>
      <c r="AN2659" s="182"/>
      <c r="AO2659" s="230"/>
      <c r="AP2659" s="182"/>
      <c r="AQ2659" s="182"/>
      <c r="AR2659" s="182"/>
      <c r="AS2659" s="182"/>
      <c r="AT2659" s="182"/>
      <c r="AU2659" s="182"/>
      <c r="AV2659" s="182"/>
      <c r="AW2659" s="96"/>
      <c r="AX2659" s="37">
        <f t="shared" si="135"/>
        <v>45966</v>
      </c>
      <c r="AY2659" s="183"/>
      <c r="AZ2659" s="183"/>
      <c r="BA2659" s="183"/>
      <c r="BB2659" s="183"/>
      <c r="BC2659" s="183"/>
      <c r="BD2659" s="183"/>
      <c r="BE2659" s="183"/>
      <c r="BF2659" s="183"/>
      <c r="BG2659" s="183"/>
      <c r="BH2659" s="4"/>
      <c r="BI2659" s="1"/>
      <c r="BJ2659" s="1"/>
      <c r="BK2659" s="1"/>
      <c r="BL2659" s="31"/>
      <c r="BM2659" s="31"/>
      <c r="BN2659" s="1"/>
      <c r="BO2659" s="1"/>
      <c r="BP2659" s="1"/>
      <c r="BQ2659" s="1"/>
      <c r="BR2659" s="1"/>
      <c r="BS2659" s="4"/>
      <c r="BT2659" s="37">
        <f t="shared" si="137"/>
        <v>45987</v>
      </c>
      <c r="BU2659" s="220"/>
      <c r="BV2659" s="183"/>
      <c r="BW2659" s="221"/>
      <c r="BX2659" s="183"/>
      <c r="BY2659" s="183"/>
      <c r="BZ2659" s="183"/>
      <c r="CA2659" s="183"/>
      <c r="CB2659" s="183"/>
      <c r="CC2659" s="183"/>
      <c r="CE2659" s="1"/>
      <c r="CF2659" s="1"/>
      <c r="CG2659" s="1"/>
      <c r="CH2659" s="1"/>
      <c r="CI2659" s="1"/>
      <c r="CJ2659" s="1"/>
      <c r="CK2659" s="1"/>
      <c r="CL2659" s="1"/>
      <c r="CM2659" s="1"/>
      <c r="CN2659" s="1"/>
      <c r="CO2659" s="1"/>
    </row>
    <row r="2660" spans="1:93" ht="30" customHeight="1" x14ac:dyDescent="0.2">
      <c r="A2660" s="1">
        <v>2654</v>
      </c>
      <c r="B2660" s="1" t="s">
        <v>625</v>
      </c>
      <c r="C2660" s="1" t="s">
        <v>626</v>
      </c>
      <c r="D2660" s="1" t="s">
        <v>627</v>
      </c>
      <c r="E2660" s="1" t="s">
        <v>628</v>
      </c>
      <c r="F2660" s="1" t="s">
        <v>74</v>
      </c>
      <c r="G2660" s="1">
        <v>8</v>
      </c>
      <c r="H2660" s="1" t="s">
        <v>341</v>
      </c>
      <c r="I2660" s="1" t="s">
        <v>114</v>
      </c>
      <c r="J2660" s="64">
        <v>557</v>
      </c>
      <c r="K2660" s="76">
        <v>2293462</v>
      </c>
      <c r="L2660" s="29">
        <v>45959</v>
      </c>
      <c r="M2660" s="29" t="s">
        <v>4163</v>
      </c>
      <c r="N2660" s="1" t="s">
        <v>478</v>
      </c>
      <c r="O2660" s="28" t="s">
        <v>225</v>
      </c>
      <c r="P2660" s="1" t="s">
        <v>216</v>
      </c>
      <c r="Q2660" s="76">
        <v>12</v>
      </c>
      <c r="R2660" s="1" t="s">
        <v>537</v>
      </c>
      <c r="T2660" s="1" t="s">
        <v>115</v>
      </c>
      <c r="U2660" s="1"/>
      <c r="V2660" s="1"/>
      <c r="W2660" s="4"/>
      <c r="X2660" s="28"/>
      <c r="Y2660" s="33"/>
      <c r="Z2660" s="33"/>
      <c r="AA2660" s="96"/>
      <c r="AB2660" s="178"/>
      <c r="AC2660" s="33">
        <v>23</v>
      </c>
      <c r="AD2660" s="33">
        <v>240</v>
      </c>
      <c r="AE2660" s="33" t="s">
        <v>103</v>
      </c>
      <c r="AF2660" s="33" t="s">
        <v>103</v>
      </c>
      <c r="AG2660" s="33"/>
      <c r="AH2660" s="4"/>
      <c r="AI2660" s="1"/>
      <c r="AJ2660" s="1"/>
      <c r="AK2660" s="1"/>
      <c r="AL2660" s="5"/>
      <c r="AM2660" s="164">
        <f t="shared" si="136"/>
        <v>45962</v>
      </c>
      <c r="AN2660" s="182"/>
      <c r="AO2660" s="230"/>
      <c r="AP2660" s="182"/>
      <c r="AQ2660" s="182"/>
      <c r="AR2660" s="182"/>
      <c r="AS2660" s="182"/>
      <c r="AT2660" s="182"/>
      <c r="AU2660" s="182"/>
      <c r="AV2660" s="182"/>
      <c r="AW2660" s="96"/>
      <c r="AX2660" s="37">
        <f t="shared" si="135"/>
        <v>45966</v>
      </c>
      <c r="AY2660" s="183"/>
      <c r="AZ2660" s="183"/>
      <c r="BA2660" s="183">
        <v>41.6</v>
      </c>
      <c r="BB2660" s="183">
        <v>38.1</v>
      </c>
      <c r="BC2660" s="183">
        <v>37.6</v>
      </c>
      <c r="BD2660" s="183">
        <v>40.1</v>
      </c>
      <c r="BE2660" s="183">
        <v>39.5</v>
      </c>
      <c r="BF2660" s="183">
        <v>38.200000000000003</v>
      </c>
      <c r="BG2660" s="183"/>
      <c r="BH2660" s="4"/>
      <c r="BI2660" s="1"/>
      <c r="BJ2660" s="1"/>
      <c r="BK2660" s="1"/>
      <c r="BL2660" s="31"/>
      <c r="BM2660" s="31"/>
      <c r="BN2660" s="1"/>
      <c r="BO2660" s="1"/>
      <c r="BP2660" s="1"/>
      <c r="BQ2660" s="1"/>
      <c r="BR2660" s="1"/>
      <c r="BS2660" s="4"/>
      <c r="BT2660" s="37">
        <f t="shared" si="137"/>
        <v>45987</v>
      </c>
      <c r="BU2660" s="220"/>
      <c r="BV2660" s="183"/>
      <c r="BW2660" s="221">
        <v>52.6</v>
      </c>
      <c r="BX2660" s="183">
        <v>54.7</v>
      </c>
      <c r="BY2660" s="183">
        <v>52.6</v>
      </c>
      <c r="BZ2660" s="183">
        <v>53.1</v>
      </c>
      <c r="CA2660" s="183">
        <v>53</v>
      </c>
      <c r="CB2660" s="183">
        <v>55.3</v>
      </c>
      <c r="CC2660" s="183"/>
      <c r="CE2660" s="1"/>
      <c r="CF2660" s="1"/>
      <c r="CG2660" s="1"/>
      <c r="CH2660" s="1"/>
      <c r="CI2660" s="1"/>
      <c r="CJ2660" s="1"/>
      <c r="CK2660" s="1"/>
      <c r="CL2660" s="1"/>
      <c r="CM2660" s="1"/>
      <c r="CN2660" s="1"/>
      <c r="CO2660" s="1"/>
    </row>
    <row r="2661" spans="1:93" ht="30" customHeight="1" x14ac:dyDescent="0.2">
      <c r="A2661" s="1">
        <v>2655</v>
      </c>
      <c r="B2661" s="1" t="s">
        <v>625</v>
      </c>
      <c r="C2661" s="1" t="s">
        <v>626</v>
      </c>
      <c r="D2661" s="1" t="s">
        <v>627</v>
      </c>
      <c r="E2661" s="1" t="s">
        <v>628</v>
      </c>
      <c r="F2661" s="1" t="s">
        <v>74</v>
      </c>
      <c r="G2661" s="1">
        <v>8</v>
      </c>
      <c r="H2661" s="1" t="s">
        <v>341</v>
      </c>
      <c r="I2661" s="1" t="s">
        <v>114</v>
      </c>
      <c r="J2661" s="64">
        <v>303</v>
      </c>
      <c r="K2661" s="76">
        <v>2293512</v>
      </c>
      <c r="L2661" s="29">
        <v>45959</v>
      </c>
      <c r="M2661" s="29" t="s">
        <v>4163</v>
      </c>
      <c r="N2661" s="1" t="s">
        <v>478</v>
      </c>
      <c r="O2661" s="28" t="s">
        <v>225</v>
      </c>
      <c r="P2661" s="1" t="s">
        <v>216</v>
      </c>
      <c r="Q2661" s="76">
        <v>8</v>
      </c>
      <c r="R2661" s="1" t="s">
        <v>537</v>
      </c>
      <c r="S2661" s="1">
        <v>6</v>
      </c>
      <c r="T2661" s="1" t="s">
        <v>115</v>
      </c>
      <c r="U2661" s="1"/>
      <c r="V2661" s="1"/>
      <c r="W2661" s="4"/>
      <c r="X2661" s="28"/>
      <c r="Y2661" s="33"/>
      <c r="Z2661" s="33"/>
      <c r="AA2661" s="96"/>
      <c r="AB2661" s="178"/>
      <c r="AC2661" s="33">
        <v>22</v>
      </c>
      <c r="AD2661" s="33">
        <v>225</v>
      </c>
      <c r="AE2661" s="33" t="s">
        <v>103</v>
      </c>
      <c r="AF2661" s="33" t="s">
        <v>103</v>
      </c>
      <c r="AG2661" s="33"/>
      <c r="AH2661" s="4"/>
      <c r="AI2661" s="1"/>
      <c r="AJ2661" s="1"/>
      <c r="AK2661" s="1"/>
      <c r="AL2661" s="5"/>
      <c r="AM2661" s="164">
        <f t="shared" si="136"/>
        <v>45962</v>
      </c>
      <c r="AN2661" s="182"/>
      <c r="AO2661" s="230"/>
      <c r="AP2661" s="182"/>
      <c r="AQ2661" s="182"/>
      <c r="AR2661" s="182"/>
      <c r="AS2661" s="182"/>
      <c r="AT2661" s="182"/>
      <c r="AU2661" s="182"/>
      <c r="AV2661" s="182"/>
      <c r="AW2661" s="96"/>
      <c r="AX2661" s="37">
        <f t="shared" si="135"/>
        <v>45966</v>
      </c>
      <c r="AY2661" s="183"/>
      <c r="AZ2661" s="183"/>
      <c r="BA2661" s="183"/>
      <c r="BB2661" s="183"/>
      <c r="BC2661" s="183"/>
      <c r="BD2661" s="183"/>
      <c r="BE2661" s="183"/>
      <c r="BF2661" s="183"/>
      <c r="BG2661" s="183"/>
      <c r="BH2661" s="4"/>
      <c r="BI2661" s="1"/>
      <c r="BJ2661" s="1"/>
      <c r="BK2661" s="1"/>
      <c r="BL2661" s="31"/>
      <c r="BM2661" s="31"/>
      <c r="BN2661" s="1"/>
      <c r="BO2661" s="1"/>
      <c r="BP2661" s="1"/>
      <c r="BQ2661" s="1"/>
      <c r="BR2661" s="1"/>
      <c r="BS2661" s="4"/>
      <c r="BT2661" s="37">
        <f t="shared" si="137"/>
        <v>45987</v>
      </c>
      <c r="BU2661" s="220"/>
      <c r="BV2661" s="183"/>
      <c r="BW2661" s="221"/>
      <c r="BX2661" s="183"/>
      <c r="BY2661" s="183"/>
      <c r="BZ2661" s="183"/>
      <c r="CA2661" s="183"/>
      <c r="CB2661" s="183"/>
      <c r="CC2661" s="183"/>
      <c r="CE2661" s="1"/>
      <c r="CF2661" s="1"/>
      <c r="CG2661" s="1"/>
      <c r="CH2661" s="1"/>
      <c r="CI2661" s="1"/>
      <c r="CJ2661" s="1"/>
      <c r="CK2661" s="1"/>
      <c r="CL2661" s="1"/>
      <c r="CM2661" s="1"/>
      <c r="CN2661" s="1"/>
      <c r="CO2661" s="1"/>
    </row>
    <row r="2662" spans="1:93" ht="30" customHeight="1" x14ac:dyDescent="0.2">
      <c r="A2662" s="1">
        <v>2656</v>
      </c>
      <c r="B2662" s="1" t="s">
        <v>625</v>
      </c>
      <c r="C2662" s="1" t="s">
        <v>626</v>
      </c>
      <c r="D2662" s="1" t="s">
        <v>627</v>
      </c>
      <c r="E2662" s="1" t="s">
        <v>628</v>
      </c>
      <c r="F2662" s="1" t="s">
        <v>74</v>
      </c>
      <c r="G2662" s="1">
        <v>8</v>
      </c>
      <c r="H2662" s="1" t="s">
        <v>341</v>
      </c>
      <c r="I2662" s="1" t="s">
        <v>114</v>
      </c>
      <c r="J2662" s="64">
        <v>554</v>
      </c>
      <c r="K2662" s="76">
        <v>2293513</v>
      </c>
      <c r="L2662" s="29">
        <v>45959</v>
      </c>
      <c r="M2662" s="29" t="s">
        <v>4163</v>
      </c>
      <c r="N2662" s="1" t="s">
        <v>478</v>
      </c>
      <c r="O2662" s="28" t="s">
        <v>225</v>
      </c>
      <c r="P2662" s="1" t="s">
        <v>216</v>
      </c>
      <c r="Q2662" s="76">
        <v>12</v>
      </c>
      <c r="R2662" s="1" t="s">
        <v>537</v>
      </c>
      <c r="T2662" s="1" t="s">
        <v>115</v>
      </c>
      <c r="U2662" s="1"/>
      <c r="V2662" s="1"/>
      <c r="W2662" s="4"/>
      <c r="X2662" s="28"/>
      <c r="Y2662" s="33"/>
      <c r="Z2662" s="33"/>
      <c r="AA2662" s="96"/>
      <c r="AB2662" s="178"/>
      <c r="AC2662" s="33">
        <v>23.5</v>
      </c>
      <c r="AD2662" s="33">
        <v>220</v>
      </c>
      <c r="AE2662" s="33" t="s">
        <v>103</v>
      </c>
      <c r="AF2662" s="33" t="s">
        <v>103</v>
      </c>
      <c r="AG2662" s="33"/>
      <c r="AH2662" s="4"/>
      <c r="AI2662" s="1"/>
      <c r="AJ2662" s="1"/>
      <c r="AK2662" s="1"/>
      <c r="AL2662" s="5"/>
      <c r="AM2662" s="164">
        <f t="shared" si="136"/>
        <v>45962</v>
      </c>
      <c r="AN2662" s="182"/>
      <c r="AO2662" s="230"/>
      <c r="AP2662" s="182"/>
      <c r="AQ2662" s="182"/>
      <c r="AR2662" s="182"/>
      <c r="AS2662" s="182"/>
      <c r="AT2662" s="182"/>
      <c r="AU2662" s="182"/>
      <c r="AV2662" s="182"/>
      <c r="AW2662" s="96"/>
      <c r="AX2662" s="37">
        <f t="shared" si="135"/>
        <v>45966</v>
      </c>
      <c r="AY2662" s="183"/>
      <c r="AZ2662" s="183"/>
      <c r="BA2662" s="183"/>
      <c r="BB2662" s="183"/>
      <c r="BC2662" s="183"/>
      <c r="BD2662" s="183"/>
      <c r="BE2662" s="183"/>
      <c r="BF2662" s="183"/>
      <c r="BG2662" s="183"/>
      <c r="BH2662" s="4"/>
      <c r="BI2662" s="1"/>
      <c r="BJ2662" s="1"/>
      <c r="BK2662" s="1"/>
      <c r="BL2662" s="31"/>
      <c r="BM2662" s="31"/>
      <c r="BN2662" s="1"/>
      <c r="BO2662" s="1"/>
      <c r="BP2662" s="1"/>
      <c r="BQ2662" s="1"/>
      <c r="BR2662" s="1"/>
      <c r="BS2662" s="4"/>
      <c r="BT2662" s="37">
        <f t="shared" si="137"/>
        <v>45987</v>
      </c>
      <c r="BU2662" s="220"/>
      <c r="BV2662" s="183"/>
      <c r="BW2662" s="221"/>
      <c r="BX2662" s="183"/>
      <c r="BY2662" s="183"/>
      <c r="BZ2662" s="183"/>
      <c r="CA2662" s="183"/>
      <c r="CB2662" s="183"/>
      <c r="CC2662" s="183"/>
      <c r="CE2662" s="1"/>
      <c r="CF2662" s="1"/>
      <c r="CG2662" s="1"/>
      <c r="CH2662" s="1"/>
      <c r="CI2662" s="1"/>
      <c r="CJ2662" s="1"/>
      <c r="CK2662" s="1"/>
      <c r="CL2662" s="1"/>
      <c r="CM2662" s="1"/>
      <c r="CN2662" s="1"/>
      <c r="CO2662" s="1"/>
    </row>
    <row r="2663" spans="1:93" ht="30" customHeight="1" x14ac:dyDescent="0.2">
      <c r="A2663" s="1">
        <v>2657</v>
      </c>
      <c r="B2663" s="1" t="s">
        <v>625</v>
      </c>
      <c r="C2663" s="1" t="s">
        <v>626</v>
      </c>
      <c r="D2663" s="1" t="s">
        <v>627</v>
      </c>
      <c r="E2663" s="1" t="s">
        <v>628</v>
      </c>
      <c r="F2663" s="1" t="s">
        <v>74</v>
      </c>
      <c r="G2663" s="1">
        <v>8</v>
      </c>
      <c r="H2663" s="1" t="s">
        <v>341</v>
      </c>
      <c r="I2663" s="1" t="s">
        <v>114</v>
      </c>
      <c r="J2663" s="64">
        <v>436</v>
      </c>
      <c r="K2663" s="76">
        <v>2293463</v>
      </c>
      <c r="L2663" s="29">
        <v>45959</v>
      </c>
      <c r="M2663" s="29" t="s">
        <v>4163</v>
      </c>
      <c r="N2663" s="1" t="s">
        <v>478</v>
      </c>
      <c r="O2663" s="28" t="s">
        <v>225</v>
      </c>
      <c r="P2663" s="1" t="s">
        <v>216</v>
      </c>
      <c r="Q2663" s="76">
        <v>9</v>
      </c>
      <c r="R2663" s="1" t="s">
        <v>537</v>
      </c>
      <c r="T2663" s="1" t="s">
        <v>115</v>
      </c>
      <c r="U2663" s="1"/>
      <c r="V2663" s="1"/>
      <c r="W2663" s="4"/>
      <c r="X2663" s="28"/>
      <c r="Y2663" s="33"/>
      <c r="Z2663" s="33"/>
      <c r="AA2663" s="96"/>
      <c r="AB2663" s="178"/>
      <c r="AC2663" s="33">
        <v>24</v>
      </c>
      <c r="AD2663" s="33">
        <v>200</v>
      </c>
      <c r="AE2663" s="33" t="s">
        <v>103</v>
      </c>
      <c r="AF2663" s="33" t="s">
        <v>103</v>
      </c>
      <c r="AG2663" s="33"/>
      <c r="AH2663" s="4"/>
      <c r="AI2663" s="1"/>
      <c r="AJ2663" s="1"/>
      <c r="AK2663" s="1"/>
      <c r="AL2663" s="5"/>
      <c r="AM2663" s="164">
        <f t="shared" si="136"/>
        <v>45962</v>
      </c>
      <c r="AN2663" s="182"/>
      <c r="AO2663" s="230"/>
      <c r="AP2663" s="182"/>
      <c r="AQ2663" s="182"/>
      <c r="AR2663" s="182"/>
      <c r="AS2663" s="182"/>
      <c r="AT2663" s="182"/>
      <c r="AU2663" s="182"/>
      <c r="AV2663" s="182"/>
      <c r="AW2663" s="96"/>
      <c r="AX2663" s="37">
        <f t="shared" si="135"/>
        <v>45966</v>
      </c>
      <c r="AY2663" s="183"/>
      <c r="AZ2663" s="183"/>
      <c r="BA2663" s="183"/>
      <c r="BB2663" s="183"/>
      <c r="BC2663" s="183"/>
      <c r="BD2663" s="183"/>
      <c r="BE2663" s="183"/>
      <c r="BF2663" s="183"/>
      <c r="BG2663" s="183"/>
      <c r="BH2663" s="4"/>
      <c r="BI2663" s="1"/>
      <c r="BJ2663" s="1"/>
      <c r="BK2663" s="1"/>
      <c r="BL2663" s="31"/>
      <c r="BM2663" s="31"/>
      <c r="BN2663" s="1"/>
      <c r="BO2663" s="1"/>
      <c r="BP2663" s="1"/>
      <c r="BQ2663" s="1"/>
      <c r="BR2663" s="1"/>
      <c r="BS2663" s="4"/>
      <c r="BT2663" s="37">
        <f t="shared" si="137"/>
        <v>45987</v>
      </c>
      <c r="BU2663" s="220"/>
      <c r="BV2663" s="183"/>
      <c r="BW2663" s="221"/>
      <c r="BX2663" s="183"/>
      <c r="BY2663" s="183"/>
      <c r="BZ2663" s="183"/>
      <c r="CA2663" s="183"/>
      <c r="CB2663" s="183"/>
      <c r="CC2663" s="183"/>
      <c r="CE2663" s="1"/>
      <c r="CF2663" s="1"/>
      <c r="CG2663" s="1"/>
      <c r="CH2663" s="1"/>
      <c r="CI2663" s="1"/>
      <c r="CJ2663" s="1"/>
      <c r="CK2663" s="1"/>
      <c r="CL2663" s="1"/>
      <c r="CM2663" s="1"/>
      <c r="CN2663" s="1"/>
      <c r="CO2663" s="1"/>
    </row>
    <row r="2664" spans="1:93" ht="30" customHeight="1" x14ac:dyDescent="0.2">
      <c r="A2664" s="1">
        <v>2658</v>
      </c>
      <c r="B2664" s="1" t="s">
        <v>625</v>
      </c>
      <c r="C2664" s="1" t="s">
        <v>626</v>
      </c>
      <c r="D2664" s="1" t="s">
        <v>627</v>
      </c>
      <c r="E2664" s="1" t="s">
        <v>628</v>
      </c>
      <c r="F2664" s="1" t="s">
        <v>74</v>
      </c>
      <c r="G2664" s="1">
        <v>8</v>
      </c>
      <c r="H2664" s="1" t="s">
        <v>341</v>
      </c>
      <c r="I2664" s="1" t="s">
        <v>114</v>
      </c>
      <c r="J2664" s="64">
        <v>389</v>
      </c>
      <c r="K2664" s="76">
        <v>2293464</v>
      </c>
      <c r="L2664" s="29">
        <v>45959</v>
      </c>
      <c r="M2664" s="29" t="s">
        <v>4163</v>
      </c>
      <c r="N2664" s="1" t="s">
        <v>478</v>
      </c>
      <c r="O2664" s="28" t="s">
        <v>225</v>
      </c>
      <c r="P2664" s="1" t="s">
        <v>216</v>
      </c>
      <c r="Q2664" s="76">
        <v>9</v>
      </c>
      <c r="R2664" s="1" t="s">
        <v>537</v>
      </c>
      <c r="T2664" s="1" t="s">
        <v>115</v>
      </c>
      <c r="U2664" s="1"/>
      <c r="V2664" s="1"/>
      <c r="W2664" s="4"/>
      <c r="X2664" s="28"/>
      <c r="Y2664" s="33"/>
      <c r="Z2664" s="33"/>
      <c r="AA2664" s="96"/>
      <c r="AB2664" s="178"/>
      <c r="AC2664" s="33">
        <v>23</v>
      </c>
      <c r="AD2664" s="33">
        <v>210</v>
      </c>
      <c r="AE2664" s="33" t="s">
        <v>103</v>
      </c>
      <c r="AF2664" s="33" t="s">
        <v>103</v>
      </c>
      <c r="AG2664" s="33"/>
      <c r="AH2664" s="4"/>
      <c r="AI2664" s="1"/>
      <c r="AJ2664" s="1"/>
      <c r="AK2664" s="1"/>
      <c r="AL2664" s="5"/>
      <c r="AM2664" s="164">
        <f t="shared" si="136"/>
        <v>45962</v>
      </c>
      <c r="AN2664" s="182"/>
      <c r="AO2664" s="230"/>
      <c r="AP2664" s="182"/>
      <c r="AQ2664" s="182"/>
      <c r="AR2664" s="182"/>
      <c r="AS2664" s="182"/>
      <c r="AT2664" s="182"/>
      <c r="AU2664" s="182"/>
      <c r="AV2664" s="182"/>
      <c r="AW2664" s="96"/>
      <c r="AX2664" s="37">
        <f t="shared" si="135"/>
        <v>45966</v>
      </c>
      <c r="AY2664" s="183"/>
      <c r="AZ2664" s="183"/>
      <c r="BA2664" s="183"/>
      <c r="BB2664" s="183"/>
      <c r="BC2664" s="183"/>
      <c r="BD2664" s="183"/>
      <c r="BE2664" s="183"/>
      <c r="BF2664" s="183"/>
      <c r="BG2664" s="183"/>
      <c r="BH2664" s="4"/>
      <c r="BI2664" s="1"/>
      <c r="BJ2664" s="1"/>
      <c r="BK2664" s="1"/>
      <c r="BL2664" s="31"/>
      <c r="BM2664" s="31"/>
      <c r="BN2664" s="1"/>
      <c r="BO2664" s="1"/>
      <c r="BP2664" s="1"/>
      <c r="BQ2664" s="1"/>
      <c r="BR2664" s="1"/>
      <c r="BS2664" s="4"/>
      <c r="BT2664" s="37">
        <f t="shared" si="137"/>
        <v>45987</v>
      </c>
      <c r="BU2664" s="220"/>
      <c r="BV2664" s="183"/>
      <c r="BW2664" s="221"/>
      <c r="BX2664" s="183"/>
      <c r="BY2664" s="183"/>
      <c r="BZ2664" s="183"/>
      <c r="CA2664" s="183"/>
      <c r="CB2664" s="183"/>
      <c r="CC2664" s="183"/>
      <c r="CE2664" s="1"/>
      <c r="CF2664" s="1"/>
      <c r="CG2664" s="1"/>
      <c r="CH2664" s="1"/>
      <c r="CI2664" s="1"/>
      <c r="CJ2664" s="1"/>
      <c r="CK2664" s="1"/>
      <c r="CL2664" s="1"/>
      <c r="CM2664" s="1"/>
      <c r="CN2664" s="1"/>
      <c r="CO2664" s="1"/>
    </row>
    <row r="2665" spans="1:93" ht="30" customHeight="1" x14ac:dyDescent="0.2">
      <c r="A2665" s="1">
        <v>2659</v>
      </c>
      <c r="B2665" s="1" t="s">
        <v>625</v>
      </c>
      <c r="C2665" s="1" t="s">
        <v>626</v>
      </c>
      <c r="D2665" s="1" t="s">
        <v>627</v>
      </c>
      <c r="E2665" s="1" t="s">
        <v>628</v>
      </c>
      <c r="F2665" s="1" t="s">
        <v>74</v>
      </c>
      <c r="G2665" s="1">
        <v>8</v>
      </c>
      <c r="H2665" s="1" t="s">
        <v>341</v>
      </c>
      <c r="I2665" s="1" t="s">
        <v>114</v>
      </c>
      <c r="J2665" s="64">
        <v>432</v>
      </c>
      <c r="K2665" s="76">
        <v>2293514</v>
      </c>
      <c r="L2665" s="29">
        <v>45959</v>
      </c>
      <c r="M2665" s="29" t="s">
        <v>4163</v>
      </c>
      <c r="N2665" s="1" t="s">
        <v>478</v>
      </c>
      <c r="O2665" s="28" t="s">
        <v>225</v>
      </c>
      <c r="P2665" s="1" t="s">
        <v>216</v>
      </c>
      <c r="Q2665" s="76">
        <v>9</v>
      </c>
      <c r="R2665" s="1" t="s">
        <v>537</v>
      </c>
      <c r="T2665" s="1" t="s">
        <v>115</v>
      </c>
      <c r="U2665" s="1"/>
      <c r="V2665" s="1"/>
      <c r="W2665" s="4"/>
      <c r="X2665" s="28"/>
      <c r="Y2665" s="33"/>
      <c r="Z2665" s="33"/>
      <c r="AA2665" s="96"/>
      <c r="AB2665" s="178"/>
      <c r="AC2665" s="33">
        <v>24.5</v>
      </c>
      <c r="AD2665" s="33">
        <v>230</v>
      </c>
      <c r="AE2665" s="33" t="s">
        <v>103</v>
      </c>
      <c r="AF2665" s="33" t="s">
        <v>103</v>
      </c>
      <c r="AG2665" s="33"/>
      <c r="AH2665" s="4"/>
      <c r="AI2665" s="1"/>
      <c r="AJ2665" s="1"/>
      <c r="AK2665" s="1"/>
      <c r="AL2665" s="5"/>
      <c r="AM2665" s="164">
        <f t="shared" si="136"/>
        <v>45962</v>
      </c>
      <c r="AN2665" s="182"/>
      <c r="AO2665" s="230"/>
      <c r="AP2665" s="182"/>
      <c r="AQ2665" s="182"/>
      <c r="AR2665" s="182"/>
      <c r="AS2665" s="182"/>
      <c r="AT2665" s="182"/>
      <c r="AU2665" s="182"/>
      <c r="AV2665" s="182"/>
      <c r="AW2665" s="96"/>
      <c r="AX2665" s="37">
        <f t="shared" si="135"/>
        <v>45966</v>
      </c>
      <c r="AY2665" s="183"/>
      <c r="AZ2665" s="183"/>
      <c r="BA2665" s="183"/>
      <c r="BB2665" s="183"/>
      <c r="BC2665" s="183"/>
      <c r="BD2665" s="183"/>
      <c r="BE2665" s="183"/>
      <c r="BF2665" s="183"/>
      <c r="BG2665" s="183"/>
      <c r="BH2665" s="4"/>
      <c r="BI2665" s="1"/>
      <c r="BJ2665" s="1"/>
      <c r="BK2665" s="1"/>
      <c r="BL2665" s="31"/>
      <c r="BM2665" s="31"/>
      <c r="BN2665" s="1"/>
      <c r="BO2665" s="1"/>
      <c r="BP2665" s="1"/>
      <c r="BQ2665" s="1"/>
      <c r="BR2665" s="1"/>
      <c r="BS2665" s="4"/>
      <c r="BT2665" s="37">
        <f t="shared" si="137"/>
        <v>45987</v>
      </c>
      <c r="BU2665" s="220"/>
      <c r="BV2665" s="183"/>
      <c r="BW2665" s="221"/>
      <c r="BX2665" s="183"/>
      <c r="BY2665" s="183"/>
      <c r="BZ2665" s="183"/>
      <c r="CA2665" s="183"/>
      <c r="CB2665" s="183"/>
      <c r="CC2665" s="183"/>
      <c r="CE2665" s="1"/>
      <c r="CF2665" s="1"/>
      <c r="CG2665" s="1"/>
      <c r="CH2665" s="1"/>
      <c r="CI2665" s="1"/>
      <c r="CJ2665" s="1"/>
      <c r="CK2665" s="1"/>
      <c r="CL2665" s="1"/>
      <c r="CM2665" s="1"/>
      <c r="CN2665" s="1"/>
      <c r="CO2665" s="1"/>
    </row>
    <row r="2666" spans="1:93" ht="30" customHeight="1" x14ac:dyDescent="0.2">
      <c r="A2666" s="1">
        <v>2660</v>
      </c>
      <c r="B2666" s="1" t="s">
        <v>625</v>
      </c>
      <c r="C2666" s="1" t="s">
        <v>626</v>
      </c>
      <c r="D2666" s="1" t="s">
        <v>627</v>
      </c>
      <c r="E2666" s="1" t="s">
        <v>628</v>
      </c>
      <c r="F2666" s="1" t="s">
        <v>74</v>
      </c>
      <c r="G2666" s="1">
        <v>8</v>
      </c>
      <c r="H2666" s="1" t="s">
        <v>341</v>
      </c>
      <c r="I2666" s="1" t="s">
        <v>114</v>
      </c>
      <c r="J2666" s="64">
        <v>394</v>
      </c>
      <c r="K2666" s="76">
        <v>2293465</v>
      </c>
      <c r="L2666" s="29">
        <v>45959</v>
      </c>
      <c r="M2666" s="29" t="s">
        <v>4163</v>
      </c>
      <c r="N2666" s="1" t="s">
        <v>478</v>
      </c>
      <c r="O2666" s="28" t="s">
        <v>225</v>
      </c>
      <c r="P2666" s="1" t="s">
        <v>216</v>
      </c>
      <c r="Q2666" s="76">
        <v>9</v>
      </c>
      <c r="R2666" s="1" t="s">
        <v>537</v>
      </c>
      <c r="T2666" s="1" t="s">
        <v>115</v>
      </c>
      <c r="U2666" s="1"/>
      <c r="V2666" s="1"/>
      <c r="W2666" s="4"/>
      <c r="X2666" s="28"/>
      <c r="Y2666" s="33"/>
      <c r="Z2666" s="33"/>
      <c r="AA2666" s="96"/>
      <c r="AB2666" s="178"/>
      <c r="AC2666" s="33">
        <v>24</v>
      </c>
      <c r="AD2666" s="33">
        <v>210</v>
      </c>
      <c r="AE2666" s="33" t="s">
        <v>103</v>
      </c>
      <c r="AF2666" s="33" t="s">
        <v>103</v>
      </c>
      <c r="AG2666" s="33"/>
      <c r="AH2666" s="4"/>
      <c r="AI2666" s="1"/>
      <c r="AJ2666" s="1"/>
      <c r="AK2666" s="1"/>
      <c r="AL2666" s="5"/>
      <c r="AM2666" s="164">
        <f t="shared" si="136"/>
        <v>45962</v>
      </c>
      <c r="AN2666" s="182"/>
      <c r="AO2666" s="230"/>
      <c r="AP2666" s="182"/>
      <c r="AQ2666" s="182"/>
      <c r="AR2666" s="182"/>
      <c r="AS2666" s="182"/>
      <c r="AT2666" s="182"/>
      <c r="AU2666" s="182"/>
      <c r="AV2666" s="182"/>
      <c r="AW2666" s="96"/>
      <c r="AX2666" s="37">
        <f t="shared" si="135"/>
        <v>45966</v>
      </c>
      <c r="AY2666" s="183"/>
      <c r="AZ2666" s="183"/>
      <c r="BA2666" s="183"/>
      <c r="BB2666" s="183"/>
      <c r="BC2666" s="183"/>
      <c r="BD2666" s="183"/>
      <c r="BE2666" s="183"/>
      <c r="BF2666" s="183"/>
      <c r="BG2666" s="183"/>
      <c r="BH2666" s="4"/>
      <c r="BI2666" s="1"/>
      <c r="BJ2666" s="1"/>
      <c r="BK2666" s="1"/>
      <c r="BL2666" s="31"/>
      <c r="BM2666" s="31"/>
      <c r="BN2666" s="1"/>
      <c r="BO2666" s="1"/>
      <c r="BP2666" s="1"/>
      <c r="BQ2666" s="1"/>
      <c r="BR2666" s="1"/>
      <c r="BS2666" s="4"/>
      <c r="BT2666" s="37">
        <f t="shared" si="137"/>
        <v>45987</v>
      </c>
      <c r="BU2666" s="220"/>
      <c r="BV2666" s="183"/>
      <c r="BW2666" s="221"/>
      <c r="BX2666" s="183"/>
      <c r="BY2666" s="183"/>
      <c r="BZ2666" s="183"/>
      <c r="CA2666" s="183"/>
      <c r="CB2666" s="183"/>
      <c r="CC2666" s="183"/>
      <c r="CE2666" s="1"/>
      <c r="CF2666" s="1"/>
      <c r="CG2666" s="1"/>
      <c r="CH2666" s="1"/>
      <c r="CI2666" s="1"/>
      <c r="CJ2666" s="1"/>
      <c r="CK2666" s="1"/>
      <c r="CL2666" s="1"/>
      <c r="CM2666" s="1"/>
      <c r="CN2666" s="1"/>
      <c r="CO2666" s="1"/>
    </row>
    <row r="2667" spans="1:93" ht="30" customHeight="1" x14ac:dyDescent="0.2">
      <c r="A2667" s="1">
        <v>2661</v>
      </c>
      <c r="B2667" s="1" t="s">
        <v>625</v>
      </c>
      <c r="C2667" s="1" t="s">
        <v>626</v>
      </c>
      <c r="D2667" s="1" t="s">
        <v>627</v>
      </c>
      <c r="E2667" s="1" t="s">
        <v>628</v>
      </c>
      <c r="F2667" s="1" t="s">
        <v>74</v>
      </c>
      <c r="G2667" s="1">
        <v>8</v>
      </c>
      <c r="H2667" s="1" t="s">
        <v>341</v>
      </c>
      <c r="I2667" s="1" t="s">
        <v>114</v>
      </c>
      <c r="J2667" s="64">
        <v>391</v>
      </c>
      <c r="K2667" s="76">
        <v>2293515</v>
      </c>
      <c r="L2667" s="29">
        <v>45959</v>
      </c>
      <c r="M2667" s="29" t="s">
        <v>4163</v>
      </c>
      <c r="N2667" s="1" t="s">
        <v>478</v>
      </c>
      <c r="O2667" s="28" t="s">
        <v>225</v>
      </c>
      <c r="P2667" s="1" t="s">
        <v>216</v>
      </c>
      <c r="Q2667" s="76">
        <v>9</v>
      </c>
      <c r="R2667" s="1" t="s">
        <v>537</v>
      </c>
      <c r="T2667" s="1" t="s">
        <v>115</v>
      </c>
      <c r="U2667" s="1"/>
      <c r="V2667" s="1"/>
      <c r="W2667" s="4"/>
      <c r="X2667" s="28"/>
      <c r="Y2667" s="33"/>
      <c r="Z2667" s="33"/>
      <c r="AA2667" s="96"/>
      <c r="AB2667" s="178"/>
      <c r="AC2667" s="33">
        <v>23.5</v>
      </c>
      <c r="AD2667" s="33">
        <v>200</v>
      </c>
      <c r="AE2667" s="33" t="s">
        <v>103</v>
      </c>
      <c r="AF2667" s="33" t="s">
        <v>103</v>
      </c>
      <c r="AG2667" s="33"/>
      <c r="AH2667" s="4"/>
      <c r="AI2667" s="1"/>
      <c r="AJ2667" s="1"/>
      <c r="AK2667" s="1"/>
      <c r="AL2667" s="5"/>
      <c r="AM2667" s="164">
        <f t="shared" si="136"/>
        <v>45962</v>
      </c>
      <c r="AN2667" s="182"/>
      <c r="AO2667" s="230"/>
      <c r="AP2667" s="182"/>
      <c r="AQ2667" s="182"/>
      <c r="AR2667" s="182"/>
      <c r="AS2667" s="182"/>
      <c r="AT2667" s="182"/>
      <c r="AU2667" s="182"/>
      <c r="AV2667" s="182"/>
      <c r="AW2667" s="96"/>
      <c r="AX2667" s="37">
        <f t="shared" si="135"/>
        <v>45966</v>
      </c>
      <c r="AY2667" s="183"/>
      <c r="AZ2667" s="183"/>
      <c r="BA2667" s="183"/>
      <c r="BB2667" s="183"/>
      <c r="BC2667" s="183"/>
      <c r="BD2667" s="183"/>
      <c r="BE2667" s="183"/>
      <c r="BF2667" s="183"/>
      <c r="BG2667" s="183"/>
      <c r="BH2667" s="4"/>
      <c r="BI2667" s="1"/>
      <c r="BJ2667" s="1"/>
      <c r="BK2667" s="1"/>
      <c r="BL2667" s="31"/>
      <c r="BM2667" s="31"/>
      <c r="BN2667" s="1"/>
      <c r="BO2667" s="1"/>
      <c r="BP2667" s="1"/>
      <c r="BQ2667" s="1"/>
      <c r="BR2667" s="1"/>
      <c r="BS2667" s="4"/>
      <c r="BT2667" s="37">
        <f t="shared" si="137"/>
        <v>45987</v>
      </c>
      <c r="BU2667" s="220"/>
      <c r="BV2667" s="183"/>
      <c r="BW2667" s="221"/>
      <c r="BX2667" s="183"/>
      <c r="BY2667" s="183"/>
      <c r="BZ2667" s="183"/>
      <c r="CA2667" s="183"/>
      <c r="CB2667" s="183"/>
      <c r="CC2667" s="183"/>
      <c r="CE2667" s="1"/>
      <c r="CF2667" s="1"/>
      <c r="CG2667" s="1"/>
      <c r="CH2667" s="1"/>
      <c r="CI2667" s="1"/>
      <c r="CJ2667" s="1"/>
      <c r="CK2667" s="1"/>
      <c r="CL2667" s="1"/>
      <c r="CM2667" s="1"/>
      <c r="CN2667" s="1"/>
      <c r="CO2667" s="1"/>
    </row>
    <row r="2668" spans="1:93" ht="30" customHeight="1" x14ac:dyDescent="0.2">
      <c r="A2668" s="1">
        <v>2662</v>
      </c>
      <c r="B2668" s="1" t="s">
        <v>625</v>
      </c>
      <c r="C2668" s="1" t="s">
        <v>626</v>
      </c>
      <c r="D2668" s="1" t="s">
        <v>627</v>
      </c>
      <c r="E2668" s="1" t="s">
        <v>628</v>
      </c>
      <c r="F2668" s="1" t="s">
        <v>74</v>
      </c>
      <c r="G2668" s="1">
        <v>8</v>
      </c>
      <c r="H2668" s="1" t="s">
        <v>341</v>
      </c>
      <c r="I2668" s="1" t="s">
        <v>114</v>
      </c>
      <c r="J2668" s="64">
        <v>553</v>
      </c>
      <c r="K2668" s="76">
        <v>2293466</v>
      </c>
      <c r="L2668" s="29">
        <v>45959</v>
      </c>
      <c r="M2668" s="29" t="s">
        <v>4163</v>
      </c>
      <c r="N2668" s="1" t="s">
        <v>478</v>
      </c>
      <c r="O2668" s="28" t="s">
        <v>225</v>
      </c>
      <c r="P2668" s="1" t="s">
        <v>216</v>
      </c>
      <c r="Q2668" s="76">
        <v>12</v>
      </c>
      <c r="R2668" s="1" t="s">
        <v>537</v>
      </c>
      <c r="T2668" s="1" t="s">
        <v>115</v>
      </c>
      <c r="U2668" s="1"/>
      <c r="V2668" s="1"/>
      <c r="W2668" s="4"/>
      <c r="X2668" s="28"/>
      <c r="Y2668" s="33"/>
      <c r="Z2668" s="33"/>
      <c r="AA2668" s="96"/>
      <c r="AB2668" s="178"/>
      <c r="AC2668" s="33">
        <v>25</v>
      </c>
      <c r="AD2668" s="33">
        <v>230</v>
      </c>
      <c r="AE2668" s="33" t="s">
        <v>103</v>
      </c>
      <c r="AF2668" s="33" t="s">
        <v>103</v>
      </c>
      <c r="AG2668" s="33"/>
      <c r="AH2668" s="4"/>
      <c r="AI2668" s="1"/>
      <c r="AJ2668" s="1"/>
      <c r="AK2668" s="1"/>
      <c r="AL2668" s="5"/>
      <c r="AM2668" s="164">
        <f t="shared" si="136"/>
        <v>45962</v>
      </c>
      <c r="AN2668" s="182"/>
      <c r="AO2668" s="230"/>
      <c r="AP2668" s="182"/>
      <c r="AQ2668" s="182"/>
      <c r="AR2668" s="182"/>
      <c r="AS2668" s="182"/>
      <c r="AT2668" s="182"/>
      <c r="AU2668" s="182"/>
      <c r="AV2668" s="182"/>
      <c r="AW2668" s="96"/>
      <c r="AX2668" s="37">
        <f t="shared" si="135"/>
        <v>45966</v>
      </c>
      <c r="AY2668" s="183"/>
      <c r="AZ2668" s="183"/>
      <c r="BA2668" s="183"/>
      <c r="BB2668" s="183"/>
      <c r="BC2668" s="183"/>
      <c r="BD2668" s="183"/>
      <c r="BE2668" s="183"/>
      <c r="BF2668" s="183"/>
      <c r="BG2668" s="183"/>
      <c r="BH2668" s="4"/>
      <c r="BI2668" s="1"/>
      <c r="BJ2668" s="1"/>
      <c r="BK2668" s="1"/>
      <c r="BL2668" s="31"/>
      <c r="BM2668" s="31"/>
      <c r="BN2668" s="1"/>
      <c r="BO2668" s="1"/>
      <c r="BP2668" s="1"/>
      <c r="BQ2668" s="1"/>
      <c r="BR2668" s="1"/>
      <c r="BS2668" s="4"/>
      <c r="BT2668" s="37">
        <f t="shared" si="137"/>
        <v>45987</v>
      </c>
      <c r="BU2668" s="220"/>
      <c r="BV2668" s="183"/>
      <c r="BW2668" s="221"/>
      <c r="BX2668" s="183"/>
      <c r="BY2668" s="183"/>
      <c r="BZ2668" s="183"/>
      <c r="CA2668" s="183"/>
      <c r="CB2668" s="183"/>
      <c r="CC2668" s="183"/>
      <c r="CE2668" s="1"/>
      <c r="CF2668" s="1"/>
      <c r="CG2668" s="1"/>
      <c r="CH2668" s="1"/>
      <c r="CI2668" s="1"/>
      <c r="CJ2668" s="1"/>
      <c r="CK2668" s="1"/>
      <c r="CL2668" s="1"/>
      <c r="CM2668" s="1"/>
      <c r="CN2668" s="1"/>
      <c r="CO2668" s="1"/>
    </row>
    <row r="2669" spans="1:93" ht="30" customHeight="1" x14ac:dyDescent="0.2">
      <c r="A2669" s="1">
        <v>2663</v>
      </c>
      <c r="B2669" s="1" t="s">
        <v>625</v>
      </c>
      <c r="C2669" s="1" t="s">
        <v>626</v>
      </c>
      <c r="D2669" s="1" t="s">
        <v>627</v>
      </c>
      <c r="E2669" s="1" t="s">
        <v>628</v>
      </c>
      <c r="F2669" s="1" t="s">
        <v>74</v>
      </c>
      <c r="G2669" s="1">
        <v>8</v>
      </c>
      <c r="H2669" s="1" t="s">
        <v>341</v>
      </c>
      <c r="I2669" s="1" t="s">
        <v>114</v>
      </c>
      <c r="J2669" s="64">
        <v>431</v>
      </c>
      <c r="K2669" s="76">
        <v>2293516</v>
      </c>
      <c r="L2669" s="29">
        <v>45959</v>
      </c>
      <c r="M2669" s="29" t="s">
        <v>4163</v>
      </c>
      <c r="N2669" s="1" t="s">
        <v>478</v>
      </c>
      <c r="O2669" s="28" t="s">
        <v>225</v>
      </c>
      <c r="P2669" s="1" t="s">
        <v>216</v>
      </c>
      <c r="Q2669" s="76">
        <v>9</v>
      </c>
      <c r="R2669" s="1" t="s">
        <v>537</v>
      </c>
      <c r="T2669" s="1" t="s">
        <v>115</v>
      </c>
      <c r="U2669" s="1"/>
      <c r="V2669" s="1"/>
      <c r="W2669" s="4"/>
      <c r="X2669" s="28"/>
      <c r="Y2669" s="33"/>
      <c r="Z2669" s="33"/>
      <c r="AA2669" s="96"/>
      <c r="AB2669" s="178"/>
      <c r="AC2669" s="33">
        <v>24</v>
      </c>
      <c r="AD2669" s="33">
        <v>200</v>
      </c>
      <c r="AE2669" s="33" t="s">
        <v>103</v>
      </c>
      <c r="AF2669" s="33" t="s">
        <v>103</v>
      </c>
      <c r="AG2669" s="33"/>
      <c r="AH2669" s="4"/>
      <c r="AI2669" s="1"/>
      <c r="AJ2669" s="1"/>
      <c r="AK2669" s="1"/>
      <c r="AL2669" s="5"/>
      <c r="AM2669" s="164">
        <f t="shared" si="136"/>
        <v>45962</v>
      </c>
      <c r="AN2669" s="182"/>
      <c r="AO2669" s="230"/>
      <c r="AP2669" s="182"/>
      <c r="AQ2669" s="182"/>
      <c r="AR2669" s="182"/>
      <c r="AS2669" s="182"/>
      <c r="AT2669" s="182"/>
      <c r="AU2669" s="182"/>
      <c r="AV2669" s="182"/>
      <c r="AW2669" s="96"/>
      <c r="AX2669" s="37">
        <f t="shared" si="135"/>
        <v>45966</v>
      </c>
      <c r="AY2669" s="183"/>
      <c r="AZ2669" s="183"/>
      <c r="BA2669" s="183"/>
      <c r="BB2669" s="183"/>
      <c r="BC2669" s="183"/>
      <c r="BD2669" s="183"/>
      <c r="BE2669" s="183"/>
      <c r="BF2669" s="183"/>
      <c r="BG2669" s="183"/>
      <c r="BH2669" s="4"/>
      <c r="BI2669" s="1"/>
      <c r="BJ2669" s="1"/>
      <c r="BK2669" s="1"/>
      <c r="BL2669" s="31"/>
      <c r="BM2669" s="31"/>
      <c r="BN2669" s="1"/>
      <c r="BO2669" s="1"/>
      <c r="BP2669" s="1"/>
      <c r="BQ2669" s="1"/>
      <c r="BR2669" s="1"/>
      <c r="BS2669" s="4"/>
      <c r="BT2669" s="37">
        <f t="shared" si="137"/>
        <v>45987</v>
      </c>
      <c r="BU2669" s="220"/>
      <c r="BV2669" s="183"/>
      <c r="BW2669" s="221"/>
      <c r="BX2669" s="183"/>
      <c r="BY2669" s="183"/>
      <c r="BZ2669" s="183"/>
      <c r="CA2669" s="183"/>
      <c r="CB2669" s="183"/>
      <c r="CC2669" s="183"/>
      <c r="CE2669" s="1"/>
      <c r="CF2669" s="1"/>
      <c r="CG2669" s="1"/>
      <c r="CH2669" s="1"/>
      <c r="CI2669" s="1"/>
      <c r="CJ2669" s="1"/>
      <c r="CK2669" s="1"/>
      <c r="CL2669" s="1"/>
      <c r="CM2669" s="1"/>
      <c r="CN2669" s="1"/>
      <c r="CO2669" s="1"/>
    </row>
    <row r="2670" spans="1:93" ht="30" customHeight="1" x14ac:dyDescent="0.2">
      <c r="A2670" s="1">
        <v>2664</v>
      </c>
      <c r="B2670" s="1" t="s">
        <v>625</v>
      </c>
      <c r="C2670" s="1" t="s">
        <v>626</v>
      </c>
      <c r="D2670" s="1" t="s">
        <v>627</v>
      </c>
      <c r="E2670" s="1" t="s">
        <v>628</v>
      </c>
      <c r="F2670" s="1" t="s">
        <v>74</v>
      </c>
      <c r="G2670" s="1">
        <v>8</v>
      </c>
      <c r="H2670" s="1" t="s">
        <v>341</v>
      </c>
      <c r="I2670" s="1" t="s">
        <v>114</v>
      </c>
      <c r="J2670" s="64">
        <v>390</v>
      </c>
      <c r="K2670" s="76">
        <v>2293467</v>
      </c>
      <c r="L2670" s="29">
        <v>45959</v>
      </c>
      <c r="M2670" s="29" t="s">
        <v>4163</v>
      </c>
      <c r="N2670" s="1" t="s">
        <v>478</v>
      </c>
      <c r="O2670" s="28" t="s">
        <v>225</v>
      </c>
      <c r="P2670" s="1" t="s">
        <v>216</v>
      </c>
      <c r="Q2670" s="76">
        <v>9</v>
      </c>
      <c r="R2670" s="1" t="s">
        <v>537</v>
      </c>
      <c r="T2670" s="1" t="s">
        <v>115</v>
      </c>
      <c r="U2670" s="1"/>
      <c r="V2670" s="1"/>
      <c r="W2670" s="4"/>
      <c r="X2670" s="28"/>
      <c r="Y2670" s="33"/>
      <c r="Z2670" s="33"/>
      <c r="AA2670" s="96"/>
      <c r="AB2670" s="178"/>
      <c r="AC2670" s="33">
        <v>23</v>
      </c>
      <c r="AD2670" s="33">
        <v>210</v>
      </c>
      <c r="AE2670" s="33" t="s">
        <v>103</v>
      </c>
      <c r="AF2670" s="33" t="s">
        <v>103</v>
      </c>
      <c r="AG2670" s="33"/>
      <c r="AH2670" s="4"/>
      <c r="AI2670" s="1"/>
      <c r="AJ2670" s="1"/>
      <c r="AK2670" s="1"/>
      <c r="AL2670" s="5"/>
      <c r="AM2670" s="164">
        <f t="shared" si="136"/>
        <v>45962</v>
      </c>
      <c r="AN2670" s="182"/>
      <c r="AO2670" s="230"/>
      <c r="AP2670" s="182"/>
      <c r="AQ2670" s="182"/>
      <c r="AR2670" s="182"/>
      <c r="AS2670" s="182"/>
      <c r="AT2670" s="182"/>
      <c r="AU2670" s="182"/>
      <c r="AV2670" s="182"/>
      <c r="AW2670" s="96"/>
      <c r="AX2670" s="37">
        <f t="shared" si="135"/>
        <v>45966</v>
      </c>
      <c r="AY2670" s="183"/>
      <c r="AZ2670" s="183"/>
      <c r="BA2670" s="183"/>
      <c r="BB2670" s="183"/>
      <c r="BC2670" s="183"/>
      <c r="BD2670" s="183"/>
      <c r="BE2670" s="183"/>
      <c r="BF2670" s="183"/>
      <c r="BG2670" s="183"/>
      <c r="BH2670" s="4"/>
      <c r="BI2670" s="1"/>
      <c r="BJ2670" s="1"/>
      <c r="BK2670" s="1"/>
      <c r="BL2670" s="31"/>
      <c r="BM2670" s="31"/>
      <c r="BN2670" s="1"/>
      <c r="BO2670" s="1"/>
      <c r="BP2670" s="1"/>
      <c r="BQ2670" s="1"/>
      <c r="BR2670" s="1"/>
      <c r="BS2670" s="4"/>
      <c r="BT2670" s="37">
        <f t="shared" si="137"/>
        <v>45987</v>
      </c>
      <c r="BU2670" s="220"/>
      <c r="BV2670" s="183"/>
      <c r="BW2670" s="221"/>
      <c r="BX2670" s="183"/>
      <c r="BY2670" s="183"/>
      <c r="BZ2670" s="183"/>
      <c r="CA2670" s="183"/>
      <c r="CB2670" s="183"/>
      <c r="CC2670" s="183"/>
      <c r="CE2670" s="1"/>
      <c r="CF2670" s="1"/>
      <c r="CG2670" s="1"/>
      <c r="CH2670" s="1"/>
      <c r="CI2670" s="1"/>
      <c r="CJ2670" s="1"/>
      <c r="CK2670" s="1"/>
      <c r="CL2670" s="1"/>
      <c r="CM2670" s="1"/>
      <c r="CN2670" s="1"/>
      <c r="CO2670" s="1"/>
    </row>
    <row r="2671" spans="1:93" ht="30" customHeight="1" x14ac:dyDescent="0.2">
      <c r="A2671" s="1">
        <v>2665</v>
      </c>
      <c r="B2671" s="1" t="s">
        <v>625</v>
      </c>
      <c r="C2671" s="1" t="s">
        <v>626</v>
      </c>
      <c r="D2671" s="1" t="s">
        <v>627</v>
      </c>
      <c r="E2671" s="1" t="s">
        <v>628</v>
      </c>
      <c r="F2671" s="1" t="s">
        <v>74</v>
      </c>
      <c r="G2671" s="1">
        <v>8</v>
      </c>
      <c r="H2671" s="1" t="s">
        <v>341</v>
      </c>
      <c r="I2671" s="1" t="s">
        <v>114</v>
      </c>
      <c r="J2671" s="64">
        <v>275</v>
      </c>
      <c r="K2671" s="76">
        <v>2293517</v>
      </c>
      <c r="L2671" s="29">
        <v>45959</v>
      </c>
      <c r="M2671" s="29" t="s">
        <v>4163</v>
      </c>
      <c r="N2671" s="1" t="s">
        <v>478</v>
      </c>
      <c r="O2671" s="28" t="s">
        <v>225</v>
      </c>
      <c r="P2671" s="1" t="s">
        <v>216</v>
      </c>
      <c r="Q2671" s="76">
        <v>8</v>
      </c>
      <c r="R2671" s="1" t="s">
        <v>537</v>
      </c>
      <c r="T2671" s="1" t="s">
        <v>115</v>
      </c>
      <c r="U2671" s="1"/>
      <c r="V2671" s="1"/>
      <c r="W2671" s="4"/>
      <c r="X2671" s="28"/>
      <c r="Y2671" s="33"/>
      <c r="Z2671" s="33"/>
      <c r="AA2671" s="96"/>
      <c r="AB2671" s="178"/>
      <c r="AC2671" s="33">
        <v>23.5</v>
      </c>
      <c r="AD2671" s="33">
        <v>240</v>
      </c>
      <c r="AE2671" s="33" t="s">
        <v>103</v>
      </c>
      <c r="AF2671" s="33" t="s">
        <v>103</v>
      </c>
      <c r="AG2671" s="33"/>
      <c r="AH2671" s="4"/>
      <c r="AI2671" s="1"/>
      <c r="AJ2671" s="1"/>
      <c r="AK2671" s="1"/>
      <c r="AL2671" s="5"/>
      <c r="AM2671" s="164">
        <f t="shared" si="136"/>
        <v>45962</v>
      </c>
      <c r="AN2671" s="182"/>
      <c r="AO2671" s="230"/>
      <c r="AP2671" s="182"/>
      <c r="AQ2671" s="182"/>
      <c r="AR2671" s="182"/>
      <c r="AS2671" s="182"/>
      <c r="AT2671" s="182"/>
      <c r="AU2671" s="182"/>
      <c r="AV2671" s="182"/>
      <c r="AW2671" s="96"/>
      <c r="AX2671" s="37">
        <f t="shared" si="135"/>
        <v>45966</v>
      </c>
      <c r="AY2671" s="183"/>
      <c r="AZ2671" s="183"/>
      <c r="BA2671" s="183"/>
      <c r="BB2671" s="183"/>
      <c r="BC2671" s="183"/>
      <c r="BD2671" s="183"/>
      <c r="BE2671" s="183"/>
      <c r="BF2671" s="183"/>
      <c r="BG2671" s="183"/>
      <c r="BH2671" s="4"/>
      <c r="BI2671" s="1"/>
      <c r="BJ2671" s="1"/>
      <c r="BK2671" s="1"/>
      <c r="BL2671" s="31"/>
      <c r="BM2671" s="31"/>
      <c r="BN2671" s="1"/>
      <c r="BO2671" s="1"/>
      <c r="BP2671" s="1"/>
      <c r="BQ2671" s="1"/>
      <c r="BR2671" s="1"/>
      <c r="BS2671" s="4"/>
      <c r="BT2671" s="37">
        <f t="shared" si="137"/>
        <v>45987</v>
      </c>
      <c r="BU2671" s="220"/>
      <c r="BV2671" s="183"/>
      <c r="BW2671" s="221"/>
      <c r="BX2671" s="183"/>
      <c r="BY2671" s="183"/>
      <c r="BZ2671" s="183"/>
      <c r="CA2671" s="183"/>
      <c r="CB2671" s="183"/>
      <c r="CC2671" s="183"/>
      <c r="CE2671" s="1"/>
      <c r="CF2671" s="1"/>
      <c r="CG2671" s="1"/>
      <c r="CH2671" s="1"/>
      <c r="CI2671" s="1"/>
      <c r="CJ2671" s="1"/>
      <c r="CK2671" s="1"/>
      <c r="CL2671" s="1"/>
      <c r="CM2671" s="1"/>
      <c r="CN2671" s="1"/>
      <c r="CO2671" s="1"/>
    </row>
    <row r="2672" spans="1:93" ht="30" customHeight="1" x14ac:dyDescent="0.2">
      <c r="A2672" s="1">
        <v>2666</v>
      </c>
      <c r="B2672" s="1" t="s">
        <v>625</v>
      </c>
      <c r="C2672" s="1" t="s">
        <v>626</v>
      </c>
      <c r="D2672" s="1" t="s">
        <v>627</v>
      </c>
      <c r="E2672" s="1" t="s">
        <v>628</v>
      </c>
      <c r="F2672" s="1" t="s">
        <v>74</v>
      </c>
      <c r="G2672" s="1">
        <v>8</v>
      </c>
      <c r="H2672" s="1" t="s">
        <v>341</v>
      </c>
      <c r="I2672" s="1" t="s">
        <v>114</v>
      </c>
      <c r="J2672" s="64">
        <v>392</v>
      </c>
      <c r="K2672" s="76">
        <v>2293468</v>
      </c>
      <c r="L2672" s="29">
        <v>45959</v>
      </c>
      <c r="M2672" s="29" t="s">
        <v>4163</v>
      </c>
      <c r="N2672" s="1" t="s">
        <v>478</v>
      </c>
      <c r="O2672" s="28" t="s">
        <v>225</v>
      </c>
      <c r="P2672" s="1" t="s">
        <v>216</v>
      </c>
      <c r="Q2672" s="76">
        <v>9</v>
      </c>
      <c r="R2672" s="1" t="s">
        <v>537</v>
      </c>
      <c r="T2672" s="1" t="s">
        <v>115</v>
      </c>
      <c r="U2672" s="1"/>
      <c r="V2672" s="1"/>
      <c r="W2672" s="4"/>
      <c r="X2672" s="28"/>
      <c r="Y2672" s="33"/>
      <c r="Z2672" s="33"/>
      <c r="AA2672" s="96"/>
      <c r="AB2672" s="178"/>
      <c r="AC2672" s="33">
        <v>25</v>
      </c>
      <c r="AD2672" s="33">
        <v>200</v>
      </c>
      <c r="AE2672" s="33" t="s">
        <v>103</v>
      </c>
      <c r="AF2672" s="33" t="s">
        <v>103</v>
      </c>
      <c r="AG2672" s="33"/>
      <c r="AH2672" s="4"/>
      <c r="AI2672" s="1"/>
      <c r="AJ2672" s="1"/>
      <c r="AK2672" s="1"/>
      <c r="AL2672" s="5"/>
      <c r="AM2672" s="164">
        <f t="shared" si="136"/>
        <v>45962</v>
      </c>
      <c r="AN2672" s="182"/>
      <c r="AO2672" s="230"/>
      <c r="AP2672" s="182"/>
      <c r="AQ2672" s="182"/>
      <c r="AR2672" s="182"/>
      <c r="AS2672" s="182"/>
      <c r="AT2672" s="182"/>
      <c r="AU2672" s="182"/>
      <c r="AV2672" s="182"/>
      <c r="AW2672" s="96"/>
      <c r="AX2672" s="37">
        <f t="shared" si="135"/>
        <v>45966</v>
      </c>
      <c r="AY2672" s="183"/>
      <c r="AZ2672" s="183"/>
      <c r="BA2672" s="183"/>
      <c r="BB2672" s="183"/>
      <c r="BC2672" s="183"/>
      <c r="BD2672" s="183"/>
      <c r="BE2672" s="183"/>
      <c r="BF2672" s="183"/>
      <c r="BG2672" s="183"/>
      <c r="BH2672" s="4"/>
      <c r="BI2672" s="1"/>
      <c r="BJ2672" s="1"/>
      <c r="BK2672" s="1"/>
      <c r="BL2672" s="31"/>
      <c r="BM2672" s="31"/>
      <c r="BN2672" s="1"/>
      <c r="BO2672" s="1"/>
      <c r="BP2672" s="1"/>
      <c r="BQ2672" s="1"/>
      <c r="BR2672" s="1"/>
      <c r="BS2672" s="4"/>
      <c r="BT2672" s="37">
        <f t="shared" si="137"/>
        <v>45987</v>
      </c>
      <c r="BU2672" s="220"/>
      <c r="BV2672" s="183"/>
      <c r="BW2672" s="221"/>
      <c r="BX2672" s="183"/>
      <c r="BY2672" s="183"/>
      <c r="BZ2672" s="183"/>
      <c r="CA2672" s="183"/>
      <c r="CB2672" s="183"/>
      <c r="CC2672" s="183"/>
      <c r="CE2672" s="1"/>
      <c r="CF2672" s="1"/>
      <c r="CG2672" s="1"/>
      <c r="CH2672" s="1"/>
      <c r="CI2672" s="1"/>
      <c r="CJ2672" s="1"/>
      <c r="CK2672" s="1"/>
      <c r="CL2672" s="1"/>
      <c r="CM2672" s="1"/>
      <c r="CN2672" s="1"/>
      <c r="CO2672" s="1"/>
    </row>
    <row r="2673" spans="1:93" ht="30" customHeight="1" x14ac:dyDescent="0.2">
      <c r="A2673" s="1">
        <v>2667</v>
      </c>
      <c r="B2673" s="1" t="s">
        <v>625</v>
      </c>
      <c r="C2673" s="1" t="s">
        <v>626</v>
      </c>
      <c r="D2673" s="1" t="s">
        <v>627</v>
      </c>
      <c r="E2673" s="1" t="s">
        <v>628</v>
      </c>
      <c r="F2673" s="1" t="s">
        <v>74</v>
      </c>
      <c r="G2673" s="1">
        <v>8</v>
      </c>
      <c r="H2673" s="1" t="s">
        <v>341</v>
      </c>
      <c r="I2673" s="1" t="s">
        <v>114</v>
      </c>
      <c r="J2673" s="64">
        <v>438</v>
      </c>
      <c r="K2673" s="76">
        <v>2293518</v>
      </c>
      <c r="L2673" s="29">
        <v>45959</v>
      </c>
      <c r="M2673" s="29" t="s">
        <v>4163</v>
      </c>
      <c r="N2673" s="1" t="s">
        <v>478</v>
      </c>
      <c r="O2673" s="28" t="s">
        <v>225</v>
      </c>
      <c r="P2673" s="1" t="s">
        <v>216</v>
      </c>
      <c r="Q2673" s="76">
        <v>9</v>
      </c>
      <c r="R2673" s="1" t="s">
        <v>537</v>
      </c>
      <c r="S2673" s="1">
        <v>6</v>
      </c>
      <c r="T2673" s="1" t="s">
        <v>115</v>
      </c>
      <c r="U2673" s="1"/>
      <c r="V2673" s="1"/>
      <c r="W2673" s="4"/>
      <c r="X2673" s="28"/>
      <c r="Y2673" s="33"/>
      <c r="Z2673" s="33"/>
      <c r="AA2673" s="96"/>
      <c r="AB2673" s="178"/>
      <c r="AC2673" s="33">
        <v>24.5</v>
      </c>
      <c r="AD2673" s="33">
        <v>230</v>
      </c>
      <c r="AE2673" s="33" t="s">
        <v>103</v>
      </c>
      <c r="AF2673" s="33" t="s">
        <v>103</v>
      </c>
      <c r="AG2673" s="33"/>
      <c r="AH2673" s="4"/>
      <c r="AI2673" s="1"/>
      <c r="AJ2673" s="1"/>
      <c r="AK2673" s="1"/>
      <c r="AL2673" s="5"/>
      <c r="AM2673" s="164">
        <f t="shared" si="136"/>
        <v>45962</v>
      </c>
      <c r="AN2673" s="182"/>
      <c r="AO2673" s="230"/>
      <c r="AP2673" s="182"/>
      <c r="AQ2673" s="182"/>
      <c r="AR2673" s="182"/>
      <c r="AS2673" s="182"/>
      <c r="AT2673" s="182"/>
      <c r="AU2673" s="182"/>
      <c r="AV2673" s="182"/>
      <c r="AW2673" s="96"/>
      <c r="AX2673" s="37">
        <f t="shared" si="135"/>
        <v>45966</v>
      </c>
      <c r="AY2673" s="183"/>
      <c r="AZ2673" s="183"/>
      <c r="BA2673" s="183"/>
      <c r="BB2673" s="183"/>
      <c r="BC2673" s="183"/>
      <c r="BD2673" s="183"/>
      <c r="BE2673" s="183"/>
      <c r="BF2673" s="183"/>
      <c r="BG2673" s="183"/>
      <c r="BH2673" s="4"/>
      <c r="BI2673" s="1"/>
      <c r="BJ2673" s="1"/>
      <c r="BK2673" s="1"/>
      <c r="BL2673" s="31"/>
      <c r="BM2673" s="31"/>
      <c r="BN2673" s="1"/>
      <c r="BO2673" s="1"/>
      <c r="BP2673" s="1"/>
      <c r="BQ2673" s="1"/>
      <c r="BR2673" s="1"/>
      <c r="BS2673" s="4"/>
      <c r="BT2673" s="37">
        <f t="shared" si="137"/>
        <v>45987</v>
      </c>
      <c r="BU2673" s="220"/>
      <c r="BV2673" s="183"/>
      <c r="BW2673" s="221"/>
      <c r="BX2673" s="183"/>
      <c r="BY2673" s="183"/>
      <c r="BZ2673" s="183"/>
      <c r="CA2673" s="183"/>
      <c r="CB2673" s="183"/>
      <c r="CC2673" s="183"/>
      <c r="CE2673" s="1"/>
      <c r="CF2673" s="1"/>
      <c r="CG2673" s="1"/>
      <c r="CH2673" s="1"/>
      <c r="CI2673" s="1"/>
      <c r="CJ2673" s="1"/>
      <c r="CK2673" s="1"/>
      <c r="CL2673" s="1"/>
      <c r="CM2673" s="1"/>
      <c r="CN2673" s="1"/>
      <c r="CO2673" s="1"/>
    </row>
    <row r="2674" spans="1:93" ht="30" customHeight="1" x14ac:dyDescent="0.2">
      <c r="A2674" s="1">
        <v>2668</v>
      </c>
      <c r="B2674" s="1" t="s">
        <v>625</v>
      </c>
      <c r="C2674" s="1" t="s">
        <v>626</v>
      </c>
      <c r="D2674" s="1" t="s">
        <v>627</v>
      </c>
      <c r="E2674" s="1" t="s">
        <v>628</v>
      </c>
      <c r="F2674" s="1" t="s">
        <v>74</v>
      </c>
      <c r="G2674" s="1">
        <v>8</v>
      </c>
      <c r="H2674" s="1" t="s">
        <v>341</v>
      </c>
      <c r="I2674" s="1" t="s">
        <v>114</v>
      </c>
      <c r="J2674" s="64">
        <v>302</v>
      </c>
      <c r="K2674" s="76">
        <v>2293469</v>
      </c>
      <c r="L2674" s="29">
        <v>45959</v>
      </c>
      <c r="M2674" s="29" t="s">
        <v>4163</v>
      </c>
      <c r="N2674" s="1" t="s">
        <v>478</v>
      </c>
      <c r="O2674" s="28" t="s">
        <v>225</v>
      </c>
      <c r="P2674" s="1" t="s">
        <v>216</v>
      </c>
      <c r="Q2674" s="76">
        <v>8</v>
      </c>
      <c r="R2674" s="1" t="s">
        <v>537</v>
      </c>
      <c r="T2674" s="1" t="s">
        <v>115</v>
      </c>
      <c r="U2674" s="1"/>
      <c r="V2674" s="1"/>
      <c r="W2674" s="4"/>
      <c r="X2674" s="28"/>
      <c r="Y2674" s="33"/>
      <c r="Z2674" s="33"/>
      <c r="AA2674" s="96"/>
      <c r="AB2674" s="178"/>
      <c r="AC2674" s="33">
        <v>23.5</v>
      </c>
      <c r="AD2674" s="33">
        <v>200</v>
      </c>
      <c r="AE2674" s="33" t="s">
        <v>103</v>
      </c>
      <c r="AF2674" s="33" t="s">
        <v>103</v>
      </c>
      <c r="AG2674" s="33"/>
      <c r="AH2674" s="4"/>
      <c r="AI2674" s="1"/>
      <c r="AJ2674" s="1"/>
      <c r="AK2674" s="1"/>
      <c r="AL2674" s="5"/>
      <c r="AM2674" s="164">
        <f t="shared" si="136"/>
        <v>45962</v>
      </c>
      <c r="AN2674" s="182"/>
      <c r="AO2674" s="230"/>
      <c r="AP2674" s="182"/>
      <c r="AQ2674" s="182"/>
      <c r="AR2674" s="182"/>
      <c r="AS2674" s="182"/>
      <c r="AT2674" s="182"/>
      <c r="AU2674" s="182"/>
      <c r="AV2674" s="182"/>
      <c r="AW2674" s="96"/>
      <c r="AX2674" s="37">
        <f t="shared" si="135"/>
        <v>45966</v>
      </c>
      <c r="AY2674" s="183"/>
      <c r="AZ2674" s="183"/>
      <c r="BA2674" s="183"/>
      <c r="BB2674" s="183"/>
      <c r="BC2674" s="183"/>
      <c r="BD2674" s="183"/>
      <c r="BE2674" s="183"/>
      <c r="BF2674" s="183"/>
      <c r="BG2674" s="183"/>
      <c r="BH2674" s="4"/>
      <c r="BI2674" s="1"/>
      <c r="BJ2674" s="1"/>
      <c r="BK2674" s="1"/>
      <c r="BL2674" s="31"/>
      <c r="BM2674" s="31"/>
      <c r="BN2674" s="1"/>
      <c r="BO2674" s="1"/>
      <c r="BP2674" s="1"/>
      <c r="BQ2674" s="1"/>
      <c r="BR2674" s="1"/>
      <c r="BS2674" s="4"/>
      <c r="BT2674" s="37">
        <f t="shared" si="137"/>
        <v>45987</v>
      </c>
      <c r="BU2674" s="220"/>
      <c r="BV2674" s="183"/>
      <c r="BW2674" s="221"/>
      <c r="BX2674" s="183"/>
      <c r="BY2674" s="183"/>
      <c r="BZ2674" s="183"/>
      <c r="CA2674" s="183"/>
      <c r="CB2674" s="183"/>
      <c r="CC2674" s="183"/>
      <c r="CE2674" s="1"/>
      <c r="CF2674" s="1"/>
      <c r="CG2674" s="1"/>
      <c r="CH2674" s="1"/>
      <c r="CI2674" s="1"/>
      <c r="CJ2674" s="1"/>
      <c r="CK2674" s="1"/>
      <c r="CL2674" s="1"/>
      <c r="CM2674" s="1"/>
      <c r="CN2674" s="1"/>
      <c r="CO2674" s="1"/>
    </row>
    <row r="2675" spans="1:93" ht="30" customHeight="1" x14ac:dyDescent="0.2">
      <c r="A2675" s="1">
        <v>2669</v>
      </c>
      <c r="B2675" s="1" t="s">
        <v>625</v>
      </c>
      <c r="C2675" s="1" t="s">
        <v>626</v>
      </c>
      <c r="D2675" s="1" t="s">
        <v>627</v>
      </c>
      <c r="E2675" s="1" t="s">
        <v>628</v>
      </c>
      <c r="F2675" s="1" t="s">
        <v>74</v>
      </c>
      <c r="G2675" s="1">
        <v>8</v>
      </c>
      <c r="H2675" s="1" t="s">
        <v>341</v>
      </c>
      <c r="I2675" s="1" t="s">
        <v>114</v>
      </c>
      <c r="J2675" s="64">
        <v>295</v>
      </c>
      <c r="K2675" s="76">
        <v>2293519</v>
      </c>
      <c r="L2675" s="29">
        <v>45959</v>
      </c>
      <c r="M2675" s="29" t="s">
        <v>4163</v>
      </c>
      <c r="N2675" s="1" t="s">
        <v>478</v>
      </c>
      <c r="O2675" s="28" t="s">
        <v>225</v>
      </c>
      <c r="P2675" s="1" t="s">
        <v>216</v>
      </c>
      <c r="Q2675" s="76">
        <v>8</v>
      </c>
      <c r="R2675" s="1" t="s">
        <v>537</v>
      </c>
      <c r="T2675" s="1" t="s">
        <v>115</v>
      </c>
      <c r="U2675" s="1"/>
      <c r="V2675" s="1"/>
      <c r="W2675" s="4"/>
      <c r="X2675" s="28"/>
      <c r="Y2675" s="33"/>
      <c r="Z2675" s="33"/>
      <c r="AA2675" s="96"/>
      <c r="AB2675" s="178"/>
      <c r="AC2675" s="33">
        <v>24</v>
      </c>
      <c r="AD2675" s="33">
        <v>230</v>
      </c>
      <c r="AE2675" s="33" t="s">
        <v>103</v>
      </c>
      <c r="AF2675" s="33" t="s">
        <v>103</v>
      </c>
      <c r="AG2675" s="33"/>
      <c r="AH2675" s="4"/>
      <c r="AI2675" s="1"/>
      <c r="AJ2675" s="1"/>
      <c r="AK2675" s="1"/>
      <c r="AL2675" s="5"/>
      <c r="AM2675" s="164">
        <f t="shared" si="136"/>
        <v>45962</v>
      </c>
      <c r="AN2675" s="182"/>
      <c r="AO2675" s="230"/>
      <c r="AP2675" s="182"/>
      <c r="AQ2675" s="182"/>
      <c r="AR2675" s="182"/>
      <c r="AS2675" s="182"/>
      <c r="AT2675" s="182"/>
      <c r="AU2675" s="182"/>
      <c r="AV2675" s="182"/>
      <c r="AW2675" s="96"/>
      <c r="AX2675" s="37">
        <f t="shared" si="135"/>
        <v>45966</v>
      </c>
      <c r="AY2675" s="183"/>
      <c r="AZ2675" s="183"/>
      <c r="BA2675" s="183"/>
      <c r="BB2675" s="183"/>
      <c r="BC2675" s="183"/>
      <c r="BD2675" s="183"/>
      <c r="BE2675" s="183"/>
      <c r="BF2675" s="183"/>
      <c r="BG2675" s="183"/>
      <c r="BH2675" s="4"/>
      <c r="BI2675" s="1"/>
      <c r="BJ2675" s="1"/>
      <c r="BK2675" s="1"/>
      <c r="BL2675" s="31"/>
      <c r="BM2675" s="31"/>
      <c r="BN2675" s="1"/>
      <c r="BO2675" s="1"/>
      <c r="BP2675" s="1"/>
      <c r="BQ2675" s="1"/>
      <c r="BR2675" s="1"/>
      <c r="BS2675" s="4"/>
      <c r="BT2675" s="37">
        <f t="shared" si="137"/>
        <v>45987</v>
      </c>
      <c r="BU2675" s="220"/>
      <c r="BV2675" s="183"/>
      <c r="BW2675" s="221"/>
      <c r="BX2675" s="183"/>
      <c r="BY2675" s="183"/>
      <c r="BZ2675" s="183"/>
      <c r="CA2675" s="183"/>
      <c r="CB2675" s="183"/>
      <c r="CC2675" s="183"/>
      <c r="CE2675" s="1"/>
      <c r="CF2675" s="1"/>
      <c r="CG2675" s="1"/>
      <c r="CH2675" s="1"/>
      <c r="CI2675" s="1"/>
      <c r="CJ2675" s="1"/>
      <c r="CK2675" s="1"/>
      <c r="CL2675" s="1"/>
      <c r="CM2675" s="1"/>
      <c r="CN2675" s="1"/>
      <c r="CO2675" s="1"/>
    </row>
    <row r="2676" spans="1:93" ht="30" customHeight="1" x14ac:dyDescent="0.2">
      <c r="A2676" s="1">
        <v>2670</v>
      </c>
      <c r="B2676" s="1" t="s">
        <v>625</v>
      </c>
      <c r="C2676" s="1" t="s">
        <v>626</v>
      </c>
      <c r="D2676" s="1" t="s">
        <v>627</v>
      </c>
      <c r="E2676" s="1" t="s">
        <v>628</v>
      </c>
      <c r="F2676" s="1" t="s">
        <v>74</v>
      </c>
      <c r="G2676" s="1">
        <v>8</v>
      </c>
      <c r="H2676" s="1" t="s">
        <v>341</v>
      </c>
      <c r="I2676" s="1" t="s">
        <v>114</v>
      </c>
      <c r="J2676" s="64">
        <v>292</v>
      </c>
      <c r="K2676" s="76">
        <v>2293470</v>
      </c>
      <c r="L2676" s="29">
        <v>45959</v>
      </c>
      <c r="M2676" s="29" t="s">
        <v>4163</v>
      </c>
      <c r="N2676" s="1" t="s">
        <v>478</v>
      </c>
      <c r="O2676" s="28" t="s">
        <v>225</v>
      </c>
      <c r="P2676" s="1" t="s">
        <v>216</v>
      </c>
      <c r="Q2676" s="76">
        <v>8</v>
      </c>
      <c r="R2676" s="1" t="s">
        <v>537</v>
      </c>
      <c r="T2676" s="1" t="s">
        <v>115</v>
      </c>
      <c r="U2676" s="1"/>
      <c r="V2676" s="1"/>
      <c r="W2676" s="4"/>
      <c r="X2676" s="28"/>
      <c r="Y2676" s="33"/>
      <c r="Z2676" s="33"/>
      <c r="AA2676" s="96"/>
      <c r="AB2676" s="178"/>
      <c r="AC2676" s="33">
        <v>24</v>
      </c>
      <c r="AD2676" s="33">
        <v>220</v>
      </c>
      <c r="AE2676" s="33" t="s">
        <v>103</v>
      </c>
      <c r="AF2676" s="33" t="s">
        <v>103</v>
      </c>
      <c r="AG2676" s="33"/>
      <c r="AH2676" s="4"/>
      <c r="AI2676" s="1"/>
      <c r="AJ2676" s="1"/>
      <c r="AK2676" s="1"/>
      <c r="AL2676" s="5"/>
      <c r="AM2676" s="164">
        <f t="shared" si="136"/>
        <v>45962</v>
      </c>
      <c r="AN2676" s="182"/>
      <c r="AO2676" s="230"/>
      <c r="AP2676" s="182"/>
      <c r="AQ2676" s="182"/>
      <c r="AR2676" s="182"/>
      <c r="AS2676" s="182"/>
      <c r="AT2676" s="182"/>
      <c r="AU2676" s="182"/>
      <c r="AV2676" s="182"/>
      <c r="AW2676" s="96"/>
      <c r="AX2676" s="37">
        <f t="shared" si="135"/>
        <v>45966</v>
      </c>
      <c r="AY2676" s="183"/>
      <c r="AZ2676" s="183"/>
      <c r="BA2676" s="183"/>
      <c r="BB2676" s="183"/>
      <c r="BC2676" s="183"/>
      <c r="BD2676" s="183"/>
      <c r="BE2676" s="183"/>
      <c r="BF2676" s="183"/>
      <c r="BG2676" s="183"/>
      <c r="BH2676" s="4"/>
      <c r="BI2676" s="1"/>
      <c r="BJ2676" s="1"/>
      <c r="BK2676" s="1"/>
      <c r="BL2676" s="31"/>
      <c r="BM2676" s="31"/>
      <c r="BN2676" s="1"/>
      <c r="BO2676" s="1"/>
      <c r="BP2676" s="1"/>
      <c r="BQ2676" s="1"/>
      <c r="BR2676" s="1"/>
      <c r="BS2676" s="4"/>
      <c r="BT2676" s="37">
        <f t="shared" si="137"/>
        <v>45987</v>
      </c>
      <c r="BU2676" s="220"/>
      <c r="BV2676" s="183"/>
      <c r="BW2676" s="221"/>
      <c r="BX2676" s="183"/>
      <c r="BY2676" s="183"/>
      <c r="BZ2676" s="183"/>
      <c r="CA2676" s="183"/>
      <c r="CB2676" s="183"/>
      <c r="CC2676" s="183"/>
      <c r="CE2676" s="1"/>
      <c r="CF2676" s="1"/>
      <c r="CG2676" s="1"/>
      <c r="CH2676" s="1"/>
      <c r="CI2676" s="1"/>
      <c r="CJ2676" s="1"/>
      <c r="CK2676" s="1"/>
      <c r="CL2676" s="1"/>
      <c r="CM2676" s="1"/>
      <c r="CN2676" s="1"/>
      <c r="CO2676" s="1"/>
    </row>
    <row r="2677" spans="1:93" ht="30" customHeight="1" x14ac:dyDescent="0.2">
      <c r="A2677" s="1">
        <v>2671</v>
      </c>
      <c r="B2677" s="1" t="s">
        <v>625</v>
      </c>
      <c r="C2677" s="1" t="s">
        <v>626</v>
      </c>
      <c r="D2677" s="1" t="s">
        <v>627</v>
      </c>
      <c r="E2677" s="1" t="s">
        <v>628</v>
      </c>
      <c r="F2677" s="1" t="s">
        <v>74</v>
      </c>
      <c r="G2677" s="1">
        <v>8</v>
      </c>
      <c r="H2677" s="1" t="s">
        <v>341</v>
      </c>
      <c r="I2677" s="1" t="s">
        <v>114</v>
      </c>
      <c r="J2677" s="64">
        <v>294</v>
      </c>
      <c r="K2677" s="76">
        <v>2293520</v>
      </c>
      <c r="L2677" s="29">
        <v>45959</v>
      </c>
      <c r="M2677" s="29" t="s">
        <v>4163</v>
      </c>
      <c r="N2677" s="1" t="s">
        <v>478</v>
      </c>
      <c r="O2677" s="28" t="s">
        <v>225</v>
      </c>
      <c r="P2677" s="1" t="s">
        <v>216</v>
      </c>
      <c r="Q2677" s="76">
        <v>8</v>
      </c>
      <c r="R2677" s="1" t="s">
        <v>537</v>
      </c>
      <c r="T2677" s="1" t="s">
        <v>115</v>
      </c>
      <c r="U2677" s="1"/>
      <c r="V2677" s="1"/>
      <c r="W2677" s="4"/>
      <c r="X2677" s="28"/>
      <c r="Y2677" s="33"/>
      <c r="Z2677" s="33"/>
      <c r="AA2677" s="96"/>
      <c r="AB2677" s="178"/>
      <c r="AC2677" s="33">
        <v>24.5</v>
      </c>
      <c r="AD2677" s="33">
        <v>230</v>
      </c>
      <c r="AE2677" s="33" t="s">
        <v>103</v>
      </c>
      <c r="AF2677" s="33" t="s">
        <v>103</v>
      </c>
      <c r="AG2677" s="33"/>
      <c r="AH2677" s="4"/>
      <c r="AI2677" s="1"/>
      <c r="AJ2677" s="1"/>
      <c r="AK2677" s="1"/>
      <c r="AL2677" s="5"/>
      <c r="AM2677" s="164">
        <f t="shared" si="136"/>
        <v>45962</v>
      </c>
      <c r="AN2677" s="182"/>
      <c r="AO2677" s="230"/>
      <c r="AP2677" s="182"/>
      <c r="AQ2677" s="182"/>
      <c r="AR2677" s="182"/>
      <c r="AS2677" s="182"/>
      <c r="AT2677" s="182"/>
      <c r="AU2677" s="182"/>
      <c r="AV2677" s="182"/>
      <c r="AW2677" s="96"/>
      <c r="AX2677" s="37">
        <f t="shared" si="135"/>
        <v>45966</v>
      </c>
      <c r="AY2677" s="183"/>
      <c r="AZ2677" s="183"/>
      <c r="BA2677" s="183"/>
      <c r="BB2677" s="183"/>
      <c r="BC2677" s="183"/>
      <c r="BD2677" s="183"/>
      <c r="BE2677" s="183"/>
      <c r="BF2677" s="183"/>
      <c r="BG2677" s="183"/>
      <c r="BH2677" s="4"/>
      <c r="BI2677" s="1"/>
      <c r="BJ2677" s="1"/>
      <c r="BK2677" s="1"/>
      <c r="BL2677" s="31"/>
      <c r="BM2677" s="31"/>
      <c r="BN2677" s="1"/>
      <c r="BO2677" s="1"/>
      <c r="BP2677" s="1"/>
      <c r="BQ2677" s="1"/>
      <c r="BR2677" s="1"/>
      <c r="BS2677" s="4"/>
      <c r="BT2677" s="37">
        <f t="shared" si="137"/>
        <v>45987</v>
      </c>
      <c r="BU2677" s="220"/>
      <c r="BV2677" s="183"/>
      <c r="BW2677" s="221"/>
      <c r="BX2677" s="183"/>
      <c r="BY2677" s="183"/>
      <c r="BZ2677" s="183"/>
      <c r="CA2677" s="183"/>
      <c r="CB2677" s="183"/>
      <c r="CC2677" s="183"/>
      <c r="CE2677" s="1"/>
      <c r="CF2677" s="1"/>
      <c r="CG2677" s="1"/>
      <c r="CH2677" s="1"/>
      <c r="CI2677" s="1"/>
      <c r="CJ2677" s="1"/>
      <c r="CK2677" s="1"/>
      <c r="CL2677" s="1"/>
      <c r="CM2677" s="1"/>
      <c r="CN2677" s="1"/>
      <c r="CO2677" s="1"/>
    </row>
    <row r="2678" spans="1:93" ht="30" customHeight="1" x14ac:dyDescent="0.2">
      <c r="A2678" s="1">
        <v>2672</v>
      </c>
      <c r="B2678" s="1" t="s">
        <v>625</v>
      </c>
      <c r="C2678" s="1" t="s">
        <v>626</v>
      </c>
      <c r="D2678" s="1" t="s">
        <v>627</v>
      </c>
      <c r="E2678" s="1" t="s">
        <v>628</v>
      </c>
      <c r="F2678" s="1" t="s">
        <v>74</v>
      </c>
      <c r="G2678" s="1">
        <v>8</v>
      </c>
      <c r="H2678" s="1" t="s">
        <v>341</v>
      </c>
      <c r="I2678" s="1" t="s">
        <v>114</v>
      </c>
      <c r="J2678" s="64">
        <v>414</v>
      </c>
      <c r="K2678" s="76">
        <v>2293471</v>
      </c>
      <c r="L2678" s="29">
        <v>45959</v>
      </c>
      <c r="M2678" s="29" t="s">
        <v>4163</v>
      </c>
      <c r="N2678" s="1" t="s">
        <v>478</v>
      </c>
      <c r="O2678" s="28" t="s">
        <v>225</v>
      </c>
      <c r="P2678" s="1" t="s">
        <v>216</v>
      </c>
      <c r="Q2678" s="76">
        <v>9</v>
      </c>
      <c r="R2678" s="1" t="s">
        <v>537</v>
      </c>
      <c r="T2678" s="1" t="s">
        <v>115</v>
      </c>
      <c r="U2678" s="1"/>
      <c r="V2678" s="1"/>
      <c r="W2678" s="4"/>
      <c r="X2678" s="28"/>
      <c r="Y2678" s="33"/>
      <c r="Z2678" s="33"/>
      <c r="AA2678" s="96"/>
      <c r="AB2678" s="178"/>
      <c r="AC2678" s="33">
        <v>25</v>
      </c>
      <c r="AD2678" s="33">
        <v>220</v>
      </c>
      <c r="AE2678" s="33" t="s">
        <v>103</v>
      </c>
      <c r="AF2678" s="33" t="s">
        <v>103</v>
      </c>
      <c r="AG2678" s="33"/>
      <c r="AH2678" s="4"/>
      <c r="AI2678" s="1"/>
      <c r="AJ2678" s="1"/>
      <c r="AK2678" s="1"/>
      <c r="AL2678" s="5"/>
      <c r="AM2678" s="164">
        <f t="shared" si="136"/>
        <v>45962</v>
      </c>
      <c r="AN2678" s="182"/>
      <c r="AO2678" s="230"/>
      <c r="AP2678" s="182"/>
      <c r="AQ2678" s="182"/>
      <c r="AR2678" s="182"/>
      <c r="AS2678" s="182"/>
      <c r="AT2678" s="182"/>
      <c r="AU2678" s="182"/>
      <c r="AV2678" s="182"/>
      <c r="AW2678" s="96"/>
      <c r="AX2678" s="37">
        <f t="shared" si="135"/>
        <v>45966</v>
      </c>
      <c r="AY2678" s="183"/>
      <c r="AZ2678" s="183"/>
      <c r="BA2678" s="183"/>
      <c r="BB2678" s="183"/>
      <c r="BC2678" s="183"/>
      <c r="BD2678" s="183"/>
      <c r="BE2678" s="183"/>
      <c r="BF2678" s="183"/>
      <c r="BG2678" s="183"/>
      <c r="BH2678" s="4"/>
      <c r="BI2678" s="1"/>
      <c r="BJ2678" s="1"/>
      <c r="BK2678" s="1"/>
      <c r="BL2678" s="31"/>
      <c r="BM2678" s="31"/>
      <c r="BN2678" s="1"/>
      <c r="BO2678" s="1"/>
      <c r="BP2678" s="1"/>
      <c r="BQ2678" s="1"/>
      <c r="BR2678" s="1"/>
      <c r="BS2678" s="4"/>
      <c r="BT2678" s="37">
        <f t="shared" si="137"/>
        <v>45987</v>
      </c>
      <c r="BU2678" s="220"/>
      <c r="BV2678" s="183"/>
      <c r="BW2678" s="221"/>
      <c r="BX2678" s="183"/>
      <c r="BY2678" s="183"/>
      <c r="BZ2678" s="183"/>
      <c r="CA2678" s="183"/>
      <c r="CB2678" s="183"/>
      <c r="CC2678" s="183"/>
      <c r="CE2678" s="1"/>
      <c r="CF2678" s="1"/>
      <c r="CG2678" s="1"/>
      <c r="CH2678" s="1"/>
      <c r="CI2678" s="1"/>
      <c r="CJ2678" s="1"/>
      <c r="CK2678" s="1"/>
      <c r="CL2678" s="1"/>
      <c r="CM2678" s="1"/>
      <c r="CN2678" s="1"/>
      <c r="CO2678" s="1"/>
    </row>
    <row r="2679" spans="1:93" ht="30" customHeight="1" x14ac:dyDescent="0.2">
      <c r="A2679" s="1">
        <v>2673</v>
      </c>
      <c r="B2679" s="1" t="s">
        <v>625</v>
      </c>
      <c r="C2679" s="1" t="s">
        <v>626</v>
      </c>
      <c r="D2679" s="1" t="s">
        <v>627</v>
      </c>
      <c r="E2679" s="1" t="s">
        <v>628</v>
      </c>
      <c r="F2679" s="1" t="s">
        <v>74</v>
      </c>
      <c r="G2679" s="1">
        <v>8</v>
      </c>
      <c r="H2679" s="1" t="s">
        <v>341</v>
      </c>
      <c r="I2679" s="1" t="s">
        <v>114</v>
      </c>
      <c r="J2679" s="64">
        <v>425</v>
      </c>
      <c r="K2679" s="76">
        <v>2293472</v>
      </c>
      <c r="L2679" s="29">
        <v>45959</v>
      </c>
      <c r="M2679" s="29" t="s">
        <v>4163</v>
      </c>
      <c r="N2679" s="1" t="s">
        <v>478</v>
      </c>
      <c r="O2679" s="28" t="s">
        <v>225</v>
      </c>
      <c r="P2679" s="1" t="s">
        <v>216</v>
      </c>
      <c r="Q2679" s="76">
        <v>8</v>
      </c>
      <c r="R2679" s="1" t="s">
        <v>537</v>
      </c>
      <c r="T2679" s="1" t="s">
        <v>115</v>
      </c>
      <c r="U2679" s="1"/>
      <c r="V2679" s="1"/>
      <c r="W2679" s="4"/>
      <c r="X2679" s="28"/>
      <c r="Y2679" s="33"/>
      <c r="Z2679" s="33"/>
      <c r="AA2679" s="96"/>
      <c r="AB2679" s="178"/>
      <c r="AC2679" s="33">
        <v>24</v>
      </c>
      <c r="AD2679" s="33">
        <v>240</v>
      </c>
      <c r="AE2679" s="33" t="s">
        <v>103</v>
      </c>
      <c r="AF2679" s="33" t="s">
        <v>103</v>
      </c>
      <c r="AG2679" s="33"/>
      <c r="AH2679" s="4"/>
      <c r="AI2679" s="1"/>
      <c r="AJ2679" s="1"/>
      <c r="AK2679" s="1"/>
      <c r="AL2679" s="5"/>
      <c r="AM2679" s="164">
        <f t="shared" si="136"/>
        <v>45962</v>
      </c>
      <c r="AN2679" s="182"/>
      <c r="AO2679" s="230"/>
      <c r="AP2679" s="182"/>
      <c r="AQ2679" s="182"/>
      <c r="AR2679" s="182"/>
      <c r="AS2679" s="182"/>
      <c r="AT2679" s="182"/>
      <c r="AU2679" s="182"/>
      <c r="AV2679" s="182"/>
      <c r="AW2679" s="96"/>
      <c r="AX2679" s="37">
        <f t="shared" si="135"/>
        <v>45966</v>
      </c>
      <c r="AY2679" s="183"/>
      <c r="AZ2679" s="183"/>
      <c r="BA2679" s="183"/>
      <c r="BB2679" s="183"/>
      <c r="BC2679" s="183"/>
      <c r="BD2679" s="183"/>
      <c r="BE2679" s="183"/>
      <c r="BF2679" s="183"/>
      <c r="BG2679" s="183"/>
      <c r="BH2679" s="4"/>
      <c r="BI2679" s="1"/>
      <c r="BJ2679" s="1"/>
      <c r="BK2679" s="1"/>
      <c r="BL2679" s="31"/>
      <c r="BM2679" s="31"/>
      <c r="BN2679" s="1"/>
      <c r="BO2679" s="1"/>
      <c r="BP2679" s="1"/>
      <c r="BQ2679" s="1"/>
      <c r="BR2679" s="1"/>
      <c r="BS2679" s="4"/>
      <c r="BT2679" s="37">
        <f t="shared" si="137"/>
        <v>45987</v>
      </c>
      <c r="BU2679" s="220"/>
      <c r="BV2679" s="183"/>
      <c r="BW2679" s="221"/>
      <c r="BX2679" s="183"/>
      <c r="BY2679" s="183"/>
      <c r="BZ2679" s="183"/>
      <c r="CA2679" s="183"/>
      <c r="CB2679" s="183"/>
      <c r="CC2679" s="183"/>
      <c r="CE2679" s="1"/>
      <c r="CF2679" s="1"/>
      <c r="CG2679" s="1"/>
      <c r="CH2679" s="1"/>
      <c r="CI2679" s="1"/>
      <c r="CJ2679" s="1"/>
      <c r="CK2679" s="1"/>
      <c r="CL2679" s="1"/>
      <c r="CM2679" s="1"/>
      <c r="CN2679" s="1"/>
      <c r="CO2679" s="1"/>
    </row>
    <row r="2680" spans="1:93" ht="30" customHeight="1" x14ac:dyDescent="0.2">
      <c r="A2680" s="1">
        <v>2674</v>
      </c>
      <c r="B2680" s="1" t="s">
        <v>625</v>
      </c>
      <c r="C2680" s="1" t="s">
        <v>626</v>
      </c>
      <c r="D2680" s="1" t="s">
        <v>627</v>
      </c>
      <c r="E2680" s="1" t="s">
        <v>628</v>
      </c>
      <c r="F2680" s="1" t="s">
        <v>74</v>
      </c>
      <c r="G2680" s="1">
        <v>8</v>
      </c>
      <c r="H2680" s="1" t="s">
        <v>341</v>
      </c>
      <c r="I2680" s="1" t="s">
        <v>114</v>
      </c>
      <c r="J2680" s="64">
        <v>403</v>
      </c>
      <c r="K2680" s="76">
        <v>2293521</v>
      </c>
      <c r="L2680" s="29">
        <v>45959</v>
      </c>
      <c r="M2680" s="29" t="s">
        <v>4163</v>
      </c>
      <c r="N2680" s="1" t="s">
        <v>478</v>
      </c>
      <c r="O2680" s="28" t="s">
        <v>225</v>
      </c>
      <c r="P2680" s="1" t="s">
        <v>216</v>
      </c>
      <c r="Q2680" s="76">
        <v>9</v>
      </c>
      <c r="R2680" s="1" t="s">
        <v>537</v>
      </c>
      <c r="T2680" s="1" t="s">
        <v>115</v>
      </c>
      <c r="U2680" s="1"/>
      <c r="V2680" s="1"/>
      <c r="W2680" s="4"/>
      <c r="X2680" s="28"/>
      <c r="Y2680" s="33"/>
      <c r="Z2680" s="33"/>
      <c r="AA2680" s="96"/>
      <c r="AB2680" s="178"/>
      <c r="AC2680" s="33">
        <v>24.5</v>
      </c>
      <c r="AD2680" s="33">
        <v>210</v>
      </c>
      <c r="AE2680" s="33" t="s">
        <v>103</v>
      </c>
      <c r="AF2680" s="33" t="s">
        <v>103</v>
      </c>
      <c r="AG2680" s="33"/>
      <c r="AH2680" s="4"/>
      <c r="AI2680" s="1"/>
      <c r="AJ2680" s="1"/>
      <c r="AK2680" s="1"/>
      <c r="AL2680" s="5"/>
      <c r="AM2680" s="164">
        <f t="shared" si="136"/>
        <v>45962</v>
      </c>
      <c r="AN2680" s="182"/>
      <c r="AO2680" s="230"/>
      <c r="AP2680" s="182"/>
      <c r="AQ2680" s="182"/>
      <c r="AR2680" s="182"/>
      <c r="AS2680" s="182"/>
      <c r="AT2680" s="182"/>
      <c r="AU2680" s="182"/>
      <c r="AV2680" s="182"/>
      <c r="AW2680" s="96"/>
      <c r="AX2680" s="37">
        <f t="shared" si="135"/>
        <v>45966</v>
      </c>
      <c r="AY2680" s="183"/>
      <c r="AZ2680" s="183"/>
      <c r="BA2680" s="183">
        <v>38.799999999999997</v>
      </c>
      <c r="BB2680" s="183">
        <v>37.5</v>
      </c>
      <c r="BC2680" s="183">
        <v>38.9</v>
      </c>
      <c r="BD2680" s="183">
        <v>37.9</v>
      </c>
      <c r="BE2680" s="183">
        <v>38.200000000000003</v>
      </c>
      <c r="BF2680" s="183">
        <v>39.9</v>
      </c>
      <c r="BG2680" s="183"/>
      <c r="BH2680" s="4"/>
      <c r="BI2680" s="1"/>
      <c r="BJ2680" s="1"/>
      <c r="BK2680" s="1"/>
      <c r="BL2680" s="31"/>
      <c r="BM2680" s="31"/>
      <c r="BN2680" s="1"/>
      <c r="BO2680" s="1"/>
      <c r="BP2680" s="1"/>
      <c r="BQ2680" s="1"/>
      <c r="BR2680" s="1"/>
      <c r="BS2680" s="4"/>
      <c r="BT2680" s="37">
        <f t="shared" si="137"/>
        <v>45987</v>
      </c>
      <c r="BU2680" s="220"/>
      <c r="BV2680" s="183"/>
      <c r="BW2680" s="221">
        <v>54.8</v>
      </c>
      <c r="BX2680" s="183">
        <v>54.9</v>
      </c>
      <c r="BY2680" s="183">
        <v>54.9</v>
      </c>
      <c r="BZ2680" s="183">
        <v>53.1</v>
      </c>
      <c r="CA2680" s="183">
        <v>52.4</v>
      </c>
      <c r="CB2680" s="183">
        <v>53.9</v>
      </c>
      <c r="CC2680" s="183"/>
      <c r="CE2680" s="1"/>
      <c r="CF2680" s="1"/>
      <c r="CG2680" s="1"/>
      <c r="CH2680" s="1"/>
      <c r="CI2680" s="1"/>
      <c r="CJ2680" s="1"/>
      <c r="CK2680" s="1"/>
      <c r="CL2680" s="1"/>
      <c r="CM2680" s="1"/>
      <c r="CN2680" s="1"/>
      <c r="CO2680" s="1"/>
    </row>
    <row r="2681" spans="1:93" ht="30" customHeight="1" x14ac:dyDescent="0.2">
      <c r="A2681" s="1">
        <v>2675</v>
      </c>
      <c r="B2681" s="1" t="s">
        <v>625</v>
      </c>
      <c r="C2681" s="1" t="s">
        <v>626</v>
      </c>
      <c r="D2681" s="1" t="s">
        <v>627</v>
      </c>
      <c r="E2681" s="1" t="s">
        <v>628</v>
      </c>
      <c r="F2681" s="1" t="s">
        <v>74</v>
      </c>
      <c r="G2681" s="1">
        <v>8</v>
      </c>
      <c r="H2681" s="1" t="s">
        <v>341</v>
      </c>
      <c r="I2681" s="1" t="s">
        <v>114</v>
      </c>
      <c r="J2681" s="64">
        <v>393</v>
      </c>
      <c r="K2681" s="76">
        <v>2293473</v>
      </c>
      <c r="L2681" s="29">
        <v>45959</v>
      </c>
      <c r="M2681" s="29" t="s">
        <v>4163</v>
      </c>
      <c r="N2681" s="1" t="s">
        <v>478</v>
      </c>
      <c r="O2681" s="28" t="s">
        <v>225</v>
      </c>
      <c r="P2681" s="1" t="s">
        <v>216</v>
      </c>
      <c r="Q2681" s="76">
        <v>9</v>
      </c>
      <c r="R2681" s="1" t="s">
        <v>537</v>
      </c>
      <c r="T2681" s="1" t="s">
        <v>115</v>
      </c>
      <c r="U2681" s="1"/>
      <c r="V2681" s="1"/>
      <c r="W2681" s="4"/>
      <c r="X2681" s="28"/>
      <c r="Y2681" s="33"/>
      <c r="Z2681" s="33"/>
      <c r="AA2681" s="96"/>
      <c r="AB2681" s="178"/>
      <c r="AC2681" s="33">
        <v>24.5</v>
      </c>
      <c r="AD2681" s="33">
        <v>240</v>
      </c>
      <c r="AE2681" s="33" t="s">
        <v>103</v>
      </c>
      <c r="AF2681" s="33" t="s">
        <v>103</v>
      </c>
      <c r="AG2681" s="33"/>
      <c r="AH2681" s="4"/>
      <c r="AI2681" s="1"/>
      <c r="AJ2681" s="1"/>
      <c r="AK2681" s="1"/>
      <c r="AL2681" s="5"/>
      <c r="AM2681" s="164">
        <f t="shared" si="136"/>
        <v>45962</v>
      </c>
      <c r="AN2681" s="182"/>
      <c r="AO2681" s="230"/>
      <c r="AP2681" s="182"/>
      <c r="AQ2681" s="182"/>
      <c r="AR2681" s="182"/>
      <c r="AS2681" s="182"/>
      <c r="AT2681" s="182"/>
      <c r="AU2681" s="182"/>
      <c r="AV2681" s="182"/>
      <c r="AW2681" s="96"/>
      <c r="AX2681" s="37">
        <f t="shared" si="135"/>
        <v>45966</v>
      </c>
      <c r="AY2681" s="183"/>
      <c r="AZ2681" s="183"/>
      <c r="BA2681" s="183"/>
      <c r="BB2681" s="183"/>
      <c r="BC2681" s="183"/>
      <c r="BD2681" s="183"/>
      <c r="BE2681" s="183"/>
      <c r="BF2681" s="183"/>
      <c r="BG2681" s="183"/>
      <c r="BH2681" s="4"/>
      <c r="BI2681" s="1"/>
      <c r="BJ2681" s="1"/>
      <c r="BK2681" s="1"/>
      <c r="BL2681" s="31"/>
      <c r="BM2681" s="31"/>
      <c r="BN2681" s="1"/>
      <c r="BO2681" s="1"/>
      <c r="BP2681" s="1"/>
      <c r="BQ2681" s="1"/>
      <c r="BR2681" s="1"/>
      <c r="BS2681" s="4"/>
      <c r="BT2681" s="37">
        <f t="shared" si="137"/>
        <v>45987</v>
      </c>
      <c r="BU2681" s="220"/>
      <c r="BV2681" s="183"/>
      <c r="BW2681" s="221"/>
      <c r="BX2681" s="183"/>
      <c r="BY2681" s="183"/>
      <c r="BZ2681" s="183"/>
      <c r="CA2681" s="183"/>
      <c r="CB2681" s="183"/>
      <c r="CC2681" s="183"/>
      <c r="CE2681" s="1"/>
      <c r="CF2681" s="1"/>
      <c r="CG2681" s="1"/>
      <c r="CH2681" s="1"/>
      <c r="CI2681" s="1"/>
      <c r="CJ2681" s="1"/>
      <c r="CK2681" s="1"/>
      <c r="CL2681" s="1"/>
      <c r="CM2681" s="1"/>
      <c r="CN2681" s="1"/>
      <c r="CO2681" s="1"/>
    </row>
    <row r="2682" spans="1:93" ht="30" customHeight="1" x14ac:dyDescent="0.2">
      <c r="A2682" s="1">
        <v>2676</v>
      </c>
      <c r="B2682" s="1" t="s">
        <v>625</v>
      </c>
      <c r="C2682" s="1" t="s">
        <v>626</v>
      </c>
      <c r="D2682" s="1" t="s">
        <v>627</v>
      </c>
      <c r="E2682" s="1" t="s">
        <v>628</v>
      </c>
      <c r="F2682" s="1" t="s">
        <v>74</v>
      </c>
      <c r="G2682" s="1">
        <v>8</v>
      </c>
      <c r="H2682" s="1" t="s">
        <v>341</v>
      </c>
      <c r="I2682" s="1" t="s">
        <v>114</v>
      </c>
      <c r="J2682" s="64">
        <v>436</v>
      </c>
      <c r="K2682" s="76">
        <v>2293474</v>
      </c>
      <c r="L2682" s="29">
        <v>45959</v>
      </c>
      <c r="M2682" s="29" t="s">
        <v>4163</v>
      </c>
      <c r="N2682" s="1" t="s">
        <v>478</v>
      </c>
      <c r="O2682" s="28" t="s">
        <v>225</v>
      </c>
      <c r="P2682" s="1" t="s">
        <v>216</v>
      </c>
      <c r="Q2682" s="76">
        <v>9</v>
      </c>
      <c r="R2682" s="1" t="s">
        <v>537</v>
      </c>
      <c r="T2682" s="1" t="s">
        <v>115</v>
      </c>
      <c r="U2682" s="1"/>
      <c r="V2682" s="1"/>
      <c r="W2682" s="4"/>
      <c r="X2682" s="28"/>
      <c r="Y2682" s="33"/>
      <c r="Z2682" s="33"/>
      <c r="AA2682" s="96"/>
      <c r="AB2682" s="178"/>
      <c r="AC2682" s="33">
        <v>24</v>
      </c>
      <c r="AD2682" s="33">
        <v>210</v>
      </c>
      <c r="AE2682" s="33" t="s">
        <v>103</v>
      </c>
      <c r="AF2682" s="33" t="s">
        <v>103</v>
      </c>
      <c r="AG2682" s="33"/>
      <c r="AH2682" s="4"/>
      <c r="AI2682" s="1"/>
      <c r="AJ2682" s="1"/>
      <c r="AK2682" s="1"/>
      <c r="AL2682" s="5"/>
      <c r="AM2682" s="164">
        <f t="shared" si="136"/>
        <v>45962</v>
      </c>
      <c r="AN2682" s="182"/>
      <c r="AO2682" s="230"/>
      <c r="AP2682" s="182"/>
      <c r="AQ2682" s="182"/>
      <c r="AR2682" s="182"/>
      <c r="AS2682" s="182"/>
      <c r="AT2682" s="182"/>
      <c r="AU2682" s="182"/>
      <c r="AV2682" s="182"/>
      <c r="AW2682" s="96"/>
      <c r="AX2682" s="37">
        <f t="shared" si="135"/>
        <v>45966</v>
      </c>
      <c r="AY2682" s="183"/>
      <c r="AZ2682" s="183"/>
      <c r="BA2682" s="183"/>
      <c r="BB2682" s="183"/>
      <c r="BC2682" s="183"/>
      <c r="BD2682" s="183"/>
      <c r="BE2682" s="183"/>
      <c r="BF2682" s="183"/>
      <c r="BG2682" s="183"/>
      <c r="BH2682" s="4"/>
      <c r="BI2682" s="1"/>
      <c r="BJ2682" s="1"/>
      <c r="BK2682" s="1"/>
      <c r="BL2682" s="31"/>
      <c r="BM2682" s="31"/>
      <c r="BN2682" s="1"/>
      <c r="BO2682" s="1"/>
      <c r="BP2682" s="1"/>
      <c r="BQ2682" s="1"/>
      <c r="BR2682" s="1"/>
      <c r="BS2682" s="4"/>
      <c r="BT2682" s="37">
        <f t="shared" si="137"/>
        <v>45987</v>
      </c>
      <c r="BU2682" s="220"/>
      <c r="BV2682" s="183"/>
      <c r="BW2682" s="221"/>
      <c r="BX2682" s="183"/>
      <c r="BY2682" s="183"/>
      <c r="BZ2682" s="183"/>
      <c r="CA2682" s="183"/>
      <c r="CB2682" s="183"/>
      <c r="CC2682" s="183"/>
      <c r="CE2682" s="1"/>
      <c r="CF2682" s="1"/>
      <c r="CG2682" s="1"/>
      <c r="CH2682" s="1"/>
      <c r="CI2682" s="1"/>
      <c r="CJ2682" s="1"/>
      <c r="CK2682" s="1"/>
      <c r="CL2682" s="1"/>
      <c r="CM2682" s="1"/>
      <c r="CN2682" s="1"/>
      <c r="CO2682" s="1"/>
    </row>
    <row r="2683" spans="1:93" ht="30" customHeight="1" x14ac:dyDescent="0.2">
      <c r="A2683" s="1">
        <v>2677</v>
      </c>
      <c r="B2683" s="1" t="s">
        <v>625</v>
      </c>
      <c r="C2683" s="1" t="s">
        <v>626</v>
      </c>
      <c r="D2683" s="1" t="s">
        <v>627</v>
      </c>
      <c r="E2683" s="1" t="s">
        <v>628</v>
      </c>
      <c r="F2683" s="1" t="s">
        <v>74</v>
      </c>
      <c r="G2683" s="1">
        <v>8</v>
      </c>
      <c r="H2683" s="1" t="s">
        <v>341</v>
      </c>
      <c r="I2683" s="1" t="s">
        <v>114</v>
      </c>
      <c r="J2683" s="64">
        <v>554</v>
      </c>
      <c r="K2683" s="76">
        <v>2293522</v>
      </c>
      <c r="L2683" s="29">
        <v>45959</v>
      </c>
      <c r="M2683" s="29" t="s">
        <v>4163</v>
      </c>
      <c r="N2683" s="1" t="s">
        <v>478</v>
      </c>
      <c r="O2683" s="28" t="s">
        <v>225</v>
      </c>
      <c r="P2683" s="1" t="s">
        <v>216</v>
      </c>
      <c r="Q2683" s="76">
        <v>12</v>
      </c>
      <c r="R2683" s="1" t="s">
        <v>537</v>
      </c>
      <c r="T2683" s="1" t="s">
        <v>115</v>
      </c>
      <c r="U2683" s="1"/>
      <c r="V2683" s="1"/>
      <c r="W2683" s="4"/>
      <c r="X2683" s="28"/>
      <c r="Y2683" s="33"/>
      <c r="Z2683" s="33"/>
      <c r="AA2683" s="96"/>
      <c r="AB2683" s="178"/>
      <c r="AC2683" s="33">
        <v>25</v>
      </c>
      <c r="AD2683" s="33">
        <v>230</v>
      </c>
      <c r="AE2683" s="33" t="s">
        <v>103</v>
      </c>
      <c r="AF2683" s="33" t="s">
        <v>103</v>
      </c>
      <c r="AG2683" s="33"/>
      <c r="AH2683" s="4"/>
      <c r="AI2683" s="1"/>
      <c r="AJ2683" s="1"/>
      <c r="AK2683" s="1"/>
      <c r="AL2683" s="5"/>
      <c r="AM2683" s="164">
        <f t="shared" si="136"/>
        <v>45962</v>
      </c>
      <c r="AN2683" s="182"/>
      <c r="AO2683" s="230"/>
      <c r="AP2683" s="182"/>
      <c r="AQ2683" s="182"/>
      <c r="AR2683" s="182"/>
      <c r="AS2683" s="182"/>
      <c r="AT2683" s="182"/>
      <c r="AU2683" s="182"/>
      <c r="AV2683" s="182"/>
      <c r="AW2683" s="96"/>
      <c r="AX2683" s="37">
        <f t="shared" si="135"/>
        <v>45966</v>
      </c>
      <c r="AY2683" s="183"/>
      <c r="AZ2683" s="183"/>
      <c r="BA2683" s="183"/>
      <c r="BB2683" s="183"/>
      <c r="BC2683" s="183"/>
      <c r="BD2683" s="183"/>
      <c r="BE2683" s="183"/>
      <c r="BF2683" s="183"/>
      <c r="BG2683" s="183"/>
      <c r="BH2683" s="4"/>
      <c r="BI2683" s="1"/>
      <c r="BJ2683" s="1"/>
      <c r="BK2683" s="1"/>
      <c r="BL2683" s="31"/>
      <c r="BM2683" s="31"/>
      <c r="BN2683" s="1"/>
      <c r="BO2683" s="1"/>
      <c r="BP2683" s="1"/>
      <c r="BQ2683" s="1"/>
      <c r="BR2683" s="1"/>
      <c r="BS2683" s="4"/>
      <c r="BT2683" s="37">
        <f t="shared" si="137"/>
        <v>45987</v>
      </c>
      <c r="BU2683" s="220"/>
      <c r="BV2683" s="183"/>
      <c r="BW2683" s="221"/>
      <c r="BX2683" s="183"/>
      <c r="BY2683" s="183"/>
      <c r="BZ2683" s="183"/>
      <c r="CA2683" s="183"/>
      <c r="CB2683" s="183"/>
      <c r="CC2683" s="183"/>
      <c r="CE2683" s="1"/>
      <c r="CF2683" s="1"/>
      <c r="CG2683" s="1"/>
      <c r="CH2683" s="1"/>
      <c r="CI2683" s="1"/>
      <c r="CJ2683" s="1"/>
      <c r="CK2683" s="1"/>
      <c r="CL2683" s="1"/>
      <c r="CM2683" s="1"/>
      <c r="CN2683" s="1"/>
      <c r="CO2683" s="1"/>
    </row>
    <row r="2684" spans="1:93" ht="30" customHeight="1" x14ac:dyDescent="0.2">
      <c r="A2684" s="1">
        <v>2678</v>
      </c>
      <c r="B2684" s="1" t="s">
        <v>625</v>
      </c>
      <c r="C2684" s="1" t="s">
        <v>626</v>
      </c>
      <c r="D2684" s="1" t="s">
        <v>627</v>
      </c>
      <c r="E2684" s="1" t="s">
        <v>628</v>
      </c>
      <c r="F2684" s="1" t="s">
        <v>74</v>
      </c>
      <c r="G2684" s="1">
        <v>8</v>
      </c>
      <c r="H2684" s="1" t="s">
        <v>341</v>
      </c>
      <c r="I2684" s="1" t="s">
        <v>114</v>
      </c>
      <c r="J2684" s="64">
        <v>432</v>
      </c>
      <c r="K2684" s="76">
        <v>2293475</v>
      </c>
      <c r="L2684" s="29">
        <v>45959</v>
      </c>
      <c r="M2684" s="29" t="s">
        <v>4163</v>
      </c>
      <c r="N2684" s="1" t="s">
        <v>478</v>
      </c>
      <c r="O2684" s="28" t="s">
        <v>225</v>
      </c>
      <c r="P2684" s="1" t="s">
        <v>216</v>
      </c>
      <c r="Q2684" s="76">
        <v>9</v>
      </c>
      <c r="R2684" s="1" t="s">
        <v>537</v>
      </c>
      <c r="T2684" s="1" t="s">
        <v>115</v>
      </c>
      <c r="U2684" s="1"/>
      <c r="V2684" s="1"/>
      <c r="W2684" s="4"/>
      <c r="X2684" s="28"/>
      <c r="Y2684" s="33"/>
      <c r="Z2684" s="33"/>
      <c r="AA2684" s="96"/>
      <c r="AB2684" s="178"/>
      <c r="AC2684" s="33">
        <v>25.5</v>
      </c>
      <c r="AD2684" s="33">
        <v>230</v>
      </c>
      <c r="AE2684" s="33" t="s">
        <v>103</v>
      </c>
      <c r="AF2684" s="33" t="s">
        <v>103</v>
      </c>
      <c r="AG2684" s="33"/>
      <c r="AH2684" s="4"/>
      <c r="AI2684" s="1"/>
      <c r="AJ2684" s="1"/>
      <c r="AK2684" s="1"/>
      <c r="AL2684" s="5"/>
      <c r="AM2684" s="164">
        <f t="shared" si="136"/>
        <v>45962</v>
      </c>
      <c r="AN2684" s="182"/>
      <c r="AO2684" s="230"/>
      <c r="AP2684" s="182"/>
      <c r="AQ2684" s="182"/>
      <c r="AR2684" s="182"/>
      <c r="AS2684" s="182"/>
      <c r="AT2684" s="182"/>
      <c r="AU2684" s="182"/>
      <c r="AV2684" s="182"/>
      <c r="AW2684" s="96"/>
      <c r="AX2684" s="37">
        <f t="shared" si="135"/>
        <v>45966</v>
      </c>
      <c r="AY2684" s="183"/>
      <c r="AZ2684" s="183"/>
      <c r="BA2684" s="183"/>
      <c r="BB2684" s="183"/>
      <c r="BC2684" s="183"/>
      <c r="BD2684" s="183"/>
      <c r="BE2684" s="183"/>
      <c r="BF2684" s="183"/>
      <c r="BG2684" s="183"/>
      <c r="BH2684" s="4"/>
      <c r="BI2684" s="1"/>
      <c r="BJ2684" s="1"/>
      <c r="BK2684" s="1"/>
      <c r="BL2684" s="31"/>
      <c r="BM2684" s="31"/>
      <c r="BN2684" s="1"/>
      <c r="BO2684" s="1"/>
      <c r="BP2684" s="1"/>
      <c r="BQ2684" s="1"/>
      <c r="BR2684" s="1"/>
      <c r="BS2684" s="4"/>
      <c r="BT2684" s="37">
        <f t="shared" si="137"/>
        <v>45987</v>
      </c>
      <c r="BU2684" s="220"/>
      <c r="BV2684" s="183"/>
      <c r="BW2684" s="221"/>
      <c r="BX2684" s="183"/>
      <c r="BY2684" s="183"/>
      <c r="BZ2684" s="183"/>
      <c r="CA2684" s="183"/>
      <c r="CB2684" s="183"/>
      <c r="CC2684" s="183"/>
      <c r="CE2684" s="1"/>
      <c r="CF2684" s="1"/>
      <c r="CG2684" s="1"/>
      <c r="CH2684" s="1"/>
      <c r="CI2684" s="1"/>
      <c r="CJ2684" s="1"/>
      <c r="CK2684" s="1"/>
      <c r="CL2684" s="1"/>
      <c r="CM2684" s="1"/>
      <c r="CN2684" s="1"/>
      <c r="CO2684" s="1"/>
    </row>
    <row r="2685" spans="1:93" ht="30" customHeight="1" x14ac:dyDescent="0.2">
      <c r="A2685" s="1">
        <v>2679</v>
      </c>
      <c r="B2685" s="1" t="s">
        <v>625</v>
      </c>
      <c r="C2685" s="1" t="s">
        <v>626</v>
      </c>
      <c r="D2685" s="1" t="s">
        <v>627</v>
      </c>
      <c r="E2685" s="1" t="s">
        <v>628</v>
      </c>
      <c r="F2685" s="1" t="s">
        <v>74</v>
      </c>
      <c r="G2685" s="1">
        <v>8</v>
      </c>
      <c r="H2685" s="1" t="s">
        <v>341</v>
      </c>
      <c r="I2685" s="1" t="s">
        <v>114</v>
      </c>
      <c r="J2685" s="64">
        <v>394</v>
      </c>
      <c r="K2685" s="76">
        <v>2293523</v>
      </c>
      <c r="L2685" s="29">
        <v>45959</v>
      </c>
      <c r="M2685" s="29" t="s">
        <v>4163</v>
      </c>
      <c r="N2685" s="1" t="s">
        <v>478</v>
      </c>
      <c r="O2685" s="28" t="s">
        <v>225</v>
      </c>
      <c r="P2685" s="1" t="s">
        <v>216</v>
      </c>
      <c r="Q2685" s="76">
        <v>9</v>
      </c>
      <c r="R2685" s="1" t="s">
        <v>537</v>
      </c>
      <c r="T2685" s="1" t="s">
        <v>115</v>
      </c>
      <c r="U2685" s="1"/>
      <c r="V2685" s="1"/>
      <c r="W2685" s="4"/>
      <c r="X2685" s="28"/>
      <c r="Y2685" s="33"/>
      <c r="Z2685" s="33"/>
      <c r="AA2685" s="96"/>
      <c r="AB2685" s="178"/>
      <c r="AC2685" s="33">
        <v>24.5</v>
      </c>
      <c r="AD2685" s="33">
        <v>240</v>
      </c>
      <c r="AE2685" s="33" t="s">
        <v>103</v>
      </c>
      <c r="AF2685" s="33" t="s">
        <v>103</v>
      </c>
      <c r="AG2685" s="33"/>
      <c r="AH2685" s="4"/>
      <c r="AI2685" s="1"/>
      <c r="AJ2685" s="1"/>
      <c r="AK2685" s="1"/>
      <c r="AL2685" s="5"/>
      <c r="AM2685" s="164">
        <f t="shared" si="136"/>
        <v>45962</v>
      </c>
      <c r="AN2685" s="182"/>
      <c r="AO2685" s="230"/>
      <c r="AP2685" s="182"/>
      <c r="AQ2685" s="182"/>
      <c r="AR2685" s="182"/>
      <c r="AS2685" s="182"/>
      <c r="AT2685" s="182"/>
      <c r="AU2685" s="182"/>
      <c r="AV2685" s="182"/>
      <c r="AW2685" s="96"/>
      <c r="AX2685" s="37">
        <f t="shared" si="135"/>
        <v>45966</v>
      </c>
      <c r="AY2685" s="183"/>
      <c r="AZ2685" s="183"/>
      <c r="BA2685" s="183"/>
      <c r="BB2685" s="183"/>
      <c r="BC2685" s="183"/>
      <c r="BD2685" s="183"/>
      <c r="BE2685" s="183"/>
      <c r="BF2685" s="183"/>
      <c r="BG2685" s="183"/>
      <c r="BH2685" s="4"/>
      <c r="BI2685" s="1"/>
      <c r="BJ2685" s="1"/>
      <c r="BK2685" s="1"/>
      <c r="BL2685" s="31"/>
      <c r="BM2685" s="31"/>
      <c r="BN2685" s="1"/>
      <c r="BO2685" s="1"/>
      <c r="BP2685" s="1"/>
      <c r="BQ2685" s="1"/>
      <c r="BR2685" s="1"/>
      <c r="BS2685" s="4"/>
      <c r="BT2685" s="37">
        <f t="shared" si="137"/>
        <v>45987</v>
      </c>
      <c r="BU2685" s="220"/>
      <c r="BV2685" s="183"/>
      <c r="BW2685" s="221"/>
      <c r="BX2685" s="183"/>
      <c r="BY2685" s="183"/>
      <c r="BZ2685" s="183"/>
      <c r="CA2685" s="183"/>
      <c r="CB2685" s="183"/>
      <c r="CC2685" s="183"/>
      <c r="CE2685" s="1"/>
      <c r="CF2685" s="1"/>
      <c r="CG2685" s="1"/>
      <c r="CH2685" s="1"/>
      <c r="CI2685" s="1"/>
      <c r="CJ2685" s="1"/>
      <c r="CK2685" s="1"/>
      <c r="CL2685" s="1"/>
      <c r="CM2685" s="1"/>
      <c r="CN2685" s="1"/>
      <c r="CO2685" s="1"/>
    </row>
    <row r="2686" spans="1:93" ht="30" customHeight="1" x14ac:dyDescent="0.2">
      <c r="A2686" s="1">
        <v>2680</v>
      </c>
      <c r="B2686" s="1" t="s">
        <v>625</v>
      </c>
      <c r="C2686" s="1" t="s">
        <v>626</v>
      </c>
      <c r="D2686" s="1" t="s">
        <v>627</v>
      </c>
      <c r="E2686" s="1" t="s">
        <v>628</v>
      </c>
      <c r="F2686" s="1" t="s">
        <v>74</v>
      </c>
      <c r="G2686" s="1">
        <v>8</v>
      </c>
      <c r="H2686" s="1" t="s">
        <v>341</v>
      </c>
      <c r="I2686" s="1" t="s">
        <v>114</v>
      </c>
      <c r="J2686" s="64">
        <v>389</v>
      </c>
      <c r="K2686" s="76">
        <v>2293476</v>
      </c>
      <c r="L2686" s="29">
        <v>45959</v>
      </c>
      <c r="M2686" s="29" t="s">
        <v>4163</v>
      </c>
      <c r="N2686" s="1" t="s">
        <v>478</v>
      </c>
      <c r="O2686" s="28" t="s">
        <v>225</v>
      </c>
      <c r="P2686" s="1" t="s">
        <v>216</v>
      </c>
      <c r="Q2686" s="76">
        <v>9</v>
      </c>
      <c r="R2686" s="1" t="s">
        <v>537</v>
      </c>
      <c r="S2686" s="1">
        <v>6</v>
      </c>
      <c r="T2686" s="1" t="s">
        <v>115</v>
      </c>
      <c r="U2686" s="1"/>
      <c r="V2686" s="1"/>
      <c r="W2686" s="4"/>
      <c r="X2686" s="28"/>
      <c r="Y2686" s="33"/>
      <c r="Z2686" s="33"/>
      <c r="AA2686" s="96"/>
      <c r="AB2686" s="178"/>
      <c r="AC2686" s="33">
        <v>25</v>
      </c>
      <c r="AD2686" s="33">
        <v>230</v>
      </c>
      <c r="AE2686" s="33" t="s">
        <v>103</v>
      </c>
      <c r="AF2686" s="33" t="s">
        <v>103</v>
      </c>
      <c r="AG2686" s="33"/>
      <c r="AH2686" s="4"/>
      <c r="AI2686" s="1"/>
      <c r="AJ2686" s="1"/>
      <c r="AK2686" s="1"/>
      <c r="AL2686" s="5"/>
      <c r="AM2686" s="164">
        <f t="shared" si="136"/>
        <v>45962</v>
      </c>
      <c r="AN2686" s="182"/>
      <c r="AO2686" s="230"/>
      <c r="AP2686" s="182"/>
      <c r="AQ2686" s="182"/>
      <c r="AR2686" s="182"/>
      <c r="AS2686" s="182"/>
      <c r="AT2686" s="182"/>
      <c r="AU2686" s="182"/>
      <c r="AV2686" s="182"/>
      <c r="AW2686" s="96"/>
      <c r="AX2686" s="37">
        <f t="shared" si="135"/>
        <v>45966</v>
      </c>
      <c r="AY2686" s="183"/>
      <c r="AZ2686" s="183"/>
      <c r="BA2686" s="183"/>
      <c r="BB2686" s="183"/>
      <c r="BC2686" s="183"/>
      <c r="BD2686" s="183"/>
      <c r="BE2686" s="183"/>
      <c r="BF2686" s="183"/>
      <c r="BG2686" s="183"/>
      <c r="BH2686" s="4"/>
      <c r="BI2686" s="1"/>
      <c r="BJ2686" s="1"/>
      <c r="BK2686" s="1"/>
      <c r="BL2686" s="31"/>
      <c r="BM2686" s="31"/>
      <c r="BN2686" s="1"/>
      <c r="BO2686" s="1"/>
      <c r="BP2686" s="1"/>
      <c r="BQ2686" s="1"/>
      <c r="BR2686" s="1"/>
      <c r="BS2686" s="4"/>
      <c r="BT2686" s="37">
        <f t="shared" si="137"/>
        <v>45987</v>
      </c>
      <c r="BU2686" s="220"/>
      <c r="BV2686" s="183"/>
      <c r="BW2686" s="221"/>
      <c r="BX2686" s="183"/>
      <c r="BY2686" s="183"/>
      <c r="BZ2686" s="183"/>
      <c r="CA2686" s="183"/>
      <c r="CB2686" s="183"/>
      <c r="CC2686" s="183"/>
      <c r="CE2686" s="1"/>
      <c r="CF2686" s="1"/>
      <c r="CG2686" s="1"/>
      <c r="CH2686" s="1"/>
      <c r="CI2686" s="1"/>
      <c r="CJ2686" s="1"/>
      <c r="CK2686" s="1"/>
      <c r="CL2686" s="1"/>
      <c r="CM2686" s="1"/>
      <c r="CN2686" s="1"/>
      <c r="CO2686" s="1"/>
    </row>
    <row r="2687" spans="1:93" ht="30" customHeight="1" x14ac:dyDescent="0.2">
      <c r="A2687" s="1">
        <v>2681</v>
      </c>
      <c r="B2687" s="1" t="s">
        <v>625</v>
      </c>
      <c r="C2687" s="1" t="s">
        <v>626</v>
      </c>
      <c r="D2687" s="1" t="s">
        <v>627</v>
      </c>
      <c r="E2687" s="1" t="s">
        <v>628</v>
      </c>
      <c r="F2687" s="1" t="s">
        <v>74</v>
      </c>
      <c r="G2687" s="1">
        <v>8</v>
      </c>
      <c r="H2687" s="1" t="s">
        <v>341</v>
      </c>
      <c r="I2687" s="1" t="s">
        <v>114</v>
      </c>
      <c r="J2687" s="64">
        <v>557</v>
      </c>
      <c r="K2687" s="76">
        <v>2293524</v>
      </c>
      <c r="L2687" s="29">
        <v>45959</v>
      </c>
      <c r="M2687" s="29" t="s">
        <v>4163</v>
      </c>
      <c r="N2687" s="1" t="s">
        <v>478</v>
      </c>
      <c r="O2687" s="28" t="s">
        <v>225</v>
      </c>
      <c r="P2687" s="1" t="s">
        <v>216</v>
      </c>
      <c r="Q2687" s="76">
        <v>12</v>
      </c>
      <c r="R2687" s="1" t="s">
        <v>537</v>
      </c>
      <c r="T2687" s="1" t="s">
        <v>115</v>
      </c>
      <c r="U2687" s="1"/>
      <c r="V2687" s="1"/>
      <c r="W2687" s="4"/>
      <c r="X2687" s="28"/>
      <c r="Y2687" s="33"/>
      <c r="Z2687" s="33"/>
      <c r="AA2687" s="96"/>
      <c r="AB2687" s="178"/>
      <c r="AC2687" s="33">
        <v>24.5</v>
      </c>
      <c r="AD2687" s="33">
        <v>200</v>
      </c>
      <c r="AE2687" s="33" t="s">
        <v>103</v>
      </c>
      <c r="AF2687" s="33" t="s">
        <v>103</v>
      </c>
      <c r="AG2687" s="33"/>
      <c r="AH2687" s="4"/>
      <c r="AI2687" s="1"/>
      <c r="AJ2687" s="1"/>
      <c r="AK2687" s="1"/>
      <c r="AL2687" s="5"/>
      <c r="AM2687" s="164">
        <f t="shared" si="136"/>
        <v>45962</v>
      </c>
      <c r="AN2687" s="182"/>
      <c r="AO2687" s="230"/>
      <c r="AP2687" s="182"/>
      <c r="AQ2687" s="182"/>
      <c r="AR2687" s="182"/>
      <c r="AS2687" s="182"/>
      <c r="AT2687" s="182"/>
      <c r="AU2687" s="182"/>
      <c r="AV2687" s="182"/>
      <c r="AW2687" s="96"/>
      <c r="AX2687" s="37">
        <f t="shared" si="135"/>
        <v>45966</v>
      </c>
      <c r="AY2687" s="183"/>
      <c r="AZ2687" s="183"/>
      <c r="BA2687" s="183"/>
      <c r="BB2687" s="183"/>
      <c r="BC2687" s="183"/>
      <c r="BD2687" s="183"/>
      <c r="BE2687" s="183"/>
      <c r="BF2687" s="183"/>
      <c r="BG2687" s="183"/>
      <c r="BH2687" s="4"/>
      <c r="BI2687" s="1"/>
      <c r="BJ2687" s="1"/>
      <c r="BK2687" s="1"/>
      <c r="BL2687" s="31"/>
      <c r="BM2687" s="31"/>
      <c r="BN2687" s="1"/>
      <c r="BO2687" s="1"/>
      <c r="BP2687" s="1"/>
      <c r="BQ2687" s="1"/>
      <c r="BR2687" s="1"/>
      <c r="BS2687" s="4"/>
      <c r="BT2687" s="37">
        <f t="shared" si="137"/>
        <v>45987</v>
      </c>
      <c r="BU2687" s="220"/>
      <c r="BV2687" s="183"/>
      <c r="BW2687" s="221"/>
      <c r="BX2687" s="183"/>
      <c r="BY2687" s="183"/>
      <c r="BZ2687" s="183"/>
      <c r="CA2687" s="183"/>
      <c r="CB2687" s="183"/>
      <c r="CC2687" s="183"/>
      <c r="CE2687" s="1"/>
      <c r="CF2687" s="1"/>
      <c r="CG2687" s="1"/>
      <c r="CH2687" s="1"/>
      <c r="CI2687" s="1"/>
      <c r="CJ2687" s="1"/>
      <c r="CK2687" s="1"/>
      <c r="CL2687" s="1"/>
      <c r="CM2687" s="1"/>
      <c r="CN2687" s="1"/>
      <c r="CO2687" s="1"/>
    </row>
    <row r="2688" spans="1:93" ht="30" customHeight="1" x14ac:dyDescent="0.2">
      <c r="A2688" s="1">
        <v>2682</v>
      </c>
      <c r="B2688" s="1" t="s">
        <v>625</v>
      </c>
      <c r="C2688" s="1" t="s">
        <v>626</v>
      </c>
      <c r="D2688" s="1" t="s">
        <v>627</v>
      </c>
      <c r="E2688" s="1" t="s">
        <v>628</v>
      </c>
      <c r="F2688" s="1" t="s">
        <v>74</v>
      </c>
      <c r="G2688" s="1">
        <v>8</v>
      </c>
      <c r="H2688" s="1" t="s">
        <v>341</v>
      </c>
      <c r="I2688" s="1" t="s">
        <v>114</v>
      </c>
      <c r="J2688" s="64">
        <v>278</v>
      </c>
      <c r="K2688" s="76">
        <v>2293525</v>
      </c>
      <c r="L2688" s="29">
        <v>45959</v>
      </c>
      <c r="M2688" s="29" t="s">
        <v>4163</v>
      </c>
      <c r="N2688" s="1" t="s">
        <v>478</v>
      </c>
      <c r="O2688" s="28" t="s">
        <v>225</v>
      </c>
      <c r="P2688" s="1" t="s">
        <v>216</v>
      </c>
      <c r="Q2688" s="76">
        <v>8</v>
      </c>
      <c r="R2688" s="1" t="s">
        <v>537</v>
      </c>
      <c r="T2688" s="1" t="s">
        <v>115</v>
      </c>
      <c r="U2688" s="1"/>
      <c r="V2688" s="1"/>
      <c r="W2688" s="4"/>
      <c r="X2688" s="28"/>
      <c r="Y2688" s="33"/>
      <c r="Z2688" s="33"/>
      <c r="AA2688" s="96"/>
      <c r="AB2688" s="178"/>
      <c r="AC2688" s="33">
        <v>25.5</v>
      </c>
      <c r="AD2688" s="33">
        <v>210</v>
      </c>
      <c r="AE2688" s="33" t="s">
        <v>103</v>
      </c>
      <c r="AF2688" s="33" t="s">
        <v>103</v>
      </c>
      <c r="AG2688" s="33"/>
      <c r="AH2688" s="4"/>
      <c r="AI2688" s="1"/>
      <c r="AJ2688" s="1"/>
      <c r="AK2688" s="1"/>
      <c r="AL2688" s="5"/>
      <c r="AM2688" s="164">
        <f t="shared" si="136"/>
        <v>45962</v>
      </c>
      <c r="AN2688" s="182"/>
      <c r="AO2688" s="230"/>
      <c r="AP2688" s="182"/>
      <c r="AQ2688" s="182"/>
      <c r="AR2688" s="182"/>
      <c r="AS2688" s="182"/>
      <c r="AT2688" s="182"/>
      <c r="AU2688" s="182"/>
      <c r="AV2688" s="182"/>
      <c r="AW2688" s="96"/>
      <c r="AX2688" s="37">
        <f t="shared" si="135"/>
        <v>45966</v>
      </c>
      <c r="AY2688" s="183"/>
      <c r="AZ2688" s="183"/>
      <c r="BA2688" s="183"/>
      <c r="BB2688" s="183"/>
      <c r="BC2688" s="183"/>
      <c r="BD2688" s="183"/>
      <c r="BE2688" s="183"/>
      <c r="BF2688" s="183"/>
      <c r="BG2688" s="183"/>
      <c r="BH2688" s="4"/>
      <c r="BI2688" s="1"/>
      <c r="BJ2688" s="1"/>
      <c r="BK2688" s="1"/>
      <c r="BL2688" s="31"/>
      <c r="BM2688" s="31"/>
      <c r="BN2688" s="1"/>
      <c r="BO2688" s="1"/>
      <c r="BP2688" s="1"/>
      <c r="BQ2688" s="1"/>
      <c r="BR2688" s="1"/>
      <c r="BS2688" s="4"/>
      <c r="BT2688" s="37">
        <f t="shared" si="137"/>
        <v>45987</v>
      </c>
      <c r="BU2688" s="220"/>
      <c r="BV2688" s="183"/>
      <c r="BW2688" s="221"/>
      <c r="BX2688" s="183"/>
      <c r="BY2688" s="183"/>
      <c r="BZ2688" s="183"/>
      <c r="CA2688" s="183"/>
      <c r="CB2688" s="183"/>
      <c r="CC2688" s="183"/>
      <c r="CE2688" s="1"/>
      <c r="CF2688" s="1"/>
      <c r="CG2688" s="1"/>
      <c r="CH2688" s="1"/>
      <c r="CI2688" s="1"/>
      <c r="CJ2688" s="1"/>
      <c r="CK2688" s="1"/>
      <c r="CL2688" s="1"/>
      <c r="CM2688" s="1"/>
      <c r="CN2688" s="1"/>
      <c r="CO2688" s="1"/>
    </row>
    <row r="2689" spans="1:93" ht="30" customHeight="1" x14ac:dyDescent="0.2">
      <c r="A2689" s="1">
        <v>2683</v>
      </c>
      <c r="B2689" s="1" t="s">
        <v>625</v>
      </c>
      <c r="C2689" s="1" t="s">
        <v>626</v>
      </c>
      <c r="D2689" s="1" t="s">
        <v>627</v>
      </c>
      <c r="E2689" s="1" t="s">
        <v>628</v>
      </c>
      <c r="F2689" s="1" t="s">
        <v>74</v>
      </c>
      <c r="G2689" s="1">
        <v>8</v>
      </c>
      <c r="H2689" s="1" t="s">
        <v>341</v>
      </c>
      <c r="I2689" s="1" t="s">
        <v>114</v>
      </c>
      <c r="J2689" s="64">
        <v>431</v>
      </c>
      <c r="K2689" s="76">
        <v>2293478</v>
      </c>
      <c r="L2689" s="29">
        <v>45959</v>
      </c>
      <c r="M2689" s="29" t="s">
        <v>4163</v>
      </c>
      <c r="N2689" s="1" t="s">
        <v>478</v>
      </c>
      <c r="O2689" s="28" t="s">
        <v>225</v>
      </c>
      <c r="P2689" s="1" t="s">
        <v>216</v>
      </c>
      <c r="Q2689" s="76">
        <v>9</v>
      </c>
      <c r="R2689" s="1" t="s">
        <v>537</v>
      </c>
      <c r="T2689" s="1" t="s">
        <v>115</v>
      </c>
      <c r="U2689" s="1"/>
      <c r="V2689" s="1"/>
      <c r="W2689" s="4"/>
      <c r="X2689" s="28"/>
      <c r="Y2689" s="33"/>
      <c r="Z2689" s="33"/>
      <c r="AA2689" s="96"/>
      <c r="AB2689" s="178"/>
      <c r="AC2689" s="33">
        <v>25</v>
      </c>
      <c r="AD2689" s="33">
        <v>210</v>
      </c>
      <c r="AE2689" s="33" t="s">
        <v>103</v>
      </c>
      <c r="AF2689" s="33" t="s">
        <v>103</v>
      </c>
      <c r="AG2689" s="33"/>
      <c r="AH2689" s="4"/>
      <c r="AI2689" s="1"/>
      <c r="AJ2689" s="1"/>
      <c r="AK2689" s="1"/>
      <c r="AL2689" s="5"/>
      <c r="AM2689" s="164">
        <f t="shared" si="136"/>
        <v>45962</v>
      </c>
      <c r="AN2689" s="182"/>
      <c r="AO2689" s="230"/>
      <c r="AP2689" s="182"/>
      <c r="AQ2689" s="182"/>
      <c r="AR2689" s="182"/>
      <c r="AS2689" s="182"/>
      <c r="AT2689" s="182"/>
      <c r="AU2689" s="182"/>
      <c r="AV2689" s="182"/>
      <c r="AW2689" s="96"/>
      <c r="AX2689" s="37">
        <f t="shared" si="135"/>
        <v>45966</v>
      </c>
      <c r="AY2689" s="183"/>
      <c r="AZ2689" s="183"/>
      <c r="BA2689" s="183"/>
      <c r="BB2689" s="183"/>
      <c r="BC2689" s="183"/>
      <c r="BD2689" s="183"/>
      <c r="BE2689" s="183"/>
      <c r="BF2689" s="183"/>
      <c r="BG2689" s="183"/>
      <c r="BH2689" s="4"/>
      <c r="BI2689" s="1"/>
      <c r="BJ2689" s="1"/>
      <c r="BK2689" s="1"/>
      <c r="BL2689" s="31"/>
      <c r="BM2689" s="31"/>
      <c r="BN2689" s="1"/>
      <c r="BO2689" s="1"/>
      <c r="BP2689" s="1"/>
      <c r="BQ2689" s="1"/>
      <c r="BR2689" s="1"/>
      <c r="BS2689" s="4"/>
      <c r="BT2689" s="37">
        <f t="shared" si="137"/>
        <v>45987</v>
      </c>
      <c r="BU2689" s="220"/>
      <c r="BV2689" s="183"/>
      <c r="BW2689" s="221"/>
      <c r="BX2689" s="183"/>
      <c r="BY2689" s="183"/>
      <c r="BZ2689" s="183"/>
      <c r="CA2689" s="183"/>
      <c r="CB2689" s="183"/>
      <c r="CC2689" s="183"/>
      <c r="CE2689" s="1"/>
      <c r="CF2689" s="1"/>
      <c r="CG2689" s="1"/>
      <c r="CH2689" s="1"/>
      <c r="CI2689" s="1"/>
      <c r="CJ2689" s="1"/>
      <c r="CK2689" s="1"/>
      <c r="CL2689" s="1"/>
      <c r="CM2689" s="1"/>
      <c r="CN2689" s="1"/>
      <c r="CO2689" s="1"/>
    </row>
    <row r="2690" spans="1:93" ht="30" customHeight="1" x14ac:dyDescent="0.2">
      <c r="A2690" s="1">
        <v>2684</v>
      </c>
      <c r="B2690" s="1" t="s">
        <v>625</v>
      </c>
      <c r="C2690" s="1" t="s">
        <v>626</v>
      </c>
      <c r="D2690" s="1" t="s">
        <v>627</v>
      </c>
      <c r="E2690" s="1" t="s">
        <v>628</v>
      </c>
      <c r="F2690" s="1" t="s">
        <v>74</v>
      </c>
      <c r="G2690" s="1">
        <v>8</v>
      </c>
      <c r="H2690" s="1" t="s">
        <v>341</v>
      </c>
      <c r="I2690" s="1" t="s">
        <v>114</v>
      </c>
      <c r="J2690" s="64">
        <v>391</v>
      </c>
      <c r="K2690" s="76">
        <v>2293526</v>
      </c>
      <c r="L2690" s="29">
        <v>45959</v>
      </c>
      <c r="M2690" s="29" t="s">
        <v>4163</v>
      </c>
      <c r="N2690" s="1" t="s">
        <v>478</v>
      </c>
      <c r="O2690" s="28" t="s">
        <v>225</v>
      </c>
      <c r="P2690" s="1" t="s">
        <v>216</v>
      </c>
      <c r="Q2690" s="76">
        <v>9</v>
      </c>
      <c r="R2690" s="1" t="s">
        <v>537</v>
      </c>
      <c r="T2690" s="1" t="s">
        <v>115</v>
      </c>
      <c r="U2690" s="1"/>
      <c r="V2690" s="1"/>
      <c r="W2690" s="4"/>
      <c r="X2690" s="28"/>
      <c r="Y2690" s="33"/>
      <c r="Z2690" s="33"/>
      <c r="AA2690" s="96"/>
      <c r="AB2690" s="178"/>
      <c r="AC2690" s="33">
        <v>25</v>
      </c>
      <c r="AD2690" s="33">
        <v>220</v>
      </c>
      <c r="AE2690" s="33" t="s">
        <v>103</v>
      </c>
      <c r="AF2690" s="33" t="s">
        <v>103</v>
      </c>
      <c r="AG2690" s="33"/>
      <c r="AH2690" s="4"/>
      <c r="AI2690" s="1"/>
      <c r="AJ2690" s="1"/>
      <c r="AK2690" s="1"/>
      <c r="AL2690" s="5"/>
      <c r="AM2690" s="164">
        <f t="shared" si="136"/>
        <v>45962</v>
      </c>
      <c r="AN2690" s="182"/>
      <c r="AO2690" s="230"/>
      <c r="AP2690" s="182"/>
      <c r="AQ2690" s="182"/>
      <c r="AR2690" s="182"/>
      <c r="AS2690" s="182"/>
      <c r="AT2690" s="182"/>
      <c r="AU2690" s="182"/>
      <c r="AV2690" s="182"/>
      <c r="AW2690" s="96"/>
      <c r="AX2690" s="37">
        <f t="shared" si="135"/>
        <v>45966</v>
      </c>
      <c r="AY2690" s="183"/>
      <c r="AZ2690" s="183"/>
      <c r="BA2690" s="183"/>
      <c r="BB2690" s="183"/>
      <c r="BC2690" s="183"/>
      <c r="BD2690" s="183"/>
      <c r="BE2690" s="183"/>
      <c r="BF2690" s="183"/>
      <c r="BG2690" s="183"/>
      <c r="BH2690" s="4"/>
      <c r="BI2690" s="1"/>
      <c r="BJ2690" s="1"/>
      <c r="BK2690" s="1"/>
      <c r="BL2690" s="31"/>
      <c r="BM2690" s="31"/>
      <c r="BN2690" s="1"/>
      <c r="BO2690" s="1"/>
      <c r="BP2690" s="1"/>
      <c r="BQ2690" s="1"/>
      <c r="BR2690" s="1"/>
      <c r="BS2690" s="4"/>
      <c r="BT2690" s="37">
        <f t="shared" si="137"/>
        <v>45987</v>
      </c>
      <c r="BU2690" s="220"/>
      <c r="BV2690" s="183"/>
      <c r="BW2690" s="221"/>
      <c r="BX2690" s="183"/>
      <c r="BY2690" s="183"/>
      <c r="BZ2690" s="183"/>
      <c r="CA2690" s="183"/>
      <c r="CB2690" s="183"/>
      <c r="CC2690" s="183"/>
      <c r="CE2690" s="1"/>
      <c r="CF2690" s="1"/>
      <c r="CG2690" s="1"/>
      <c r="CH2690" s="1"/>
      <c r="CI2690" s="1"/>
      <c r="CJ2690" s="1"/>
      <c r="CK2690" s="1"/>
      <c r="CL2690" s="1"/>
      <c r="CM2690" s="1"/>
      <c r="CN2690" s="1"/>
      <c r="CO2690" s="1"/>
    </row>
    <row r="2691" spans="1:93" ht="30" customHeight="1" x14ac:dyDescent="0.2">
      <c r="A2691" s="1">
        <v>2685</v>
      </c>
      <c r="B2691" s="1" t="s">
        <v>625</v>
      </c>
      <c r="C2691" s="1" t="s">
        <v>626</v>
      </c>
      <c r="D2691" s="1" t="s">
        <v>627</v>
      </c>
      <c r="E2691" s="1" t="s">
        <v>628</v>
      </c>
      <c r="F2691" s="1" t="s">
        <v>74</v>
      </c>
      <c r="G2691" s="1">
        <v>8</v>
      </c>
      <c r="H2691" s="1" t="s">
        <v>341</v>
      </c>
      <c r="I2691" s="1" t="s">
        <v>114</v>
      </c>
      <c r="J2691" s="64">
        <v>433</v>
      </c>
      <c r="K2691" s="76">
        <v>2293479</v>
      </c>
      <c r="L2691" s="29">
        <v>45959</v>
      </c>
      <c r="M2691" s="29" t="s">
        <v>4163</v>
      </c>
      <c r="N2691" s="1" t="s">
        <v>478</v>
      </c>
      <c r="O2691" s="28" t="s">
        <v>225</v>
      </c>
      <c r="P2691" s="1" t="s">
        <v>216</v>
      </c>
      <c r="Q2691" s="76">
        <v>9</v>
      </c>
      <c r="R2691" s="1" t="s">
        <v>537</v>
      </c>
      <c r="T2691" s="1" t="s">
        <v>115</v>
      </c>
      <c r="U2691" s="1"/>
      <c r="V2691" s="1"/>
      <c r="W2691" s="4"/>
      <c r="X2691" s="28"/>
      <c r="Y2691" s="33"/>
      <c r="Z2691" s="33"/>
      <c r="AA2691" s="96"/>
      <c r="AB2691" s="178"/>
      <c r="AC2691" s="33">
        <v>25</v>
      </c>
      <c r="AD2691" s="33">
        <v>230</v>
      </c>
      <c r="AE2691" s="33" t="s">
        <v>103</v>
      </c>
      <c r="AF2691" s="33" t="s">
        <v>103</v>
      </c>
      <c r="AG2691" s="33"/>
      <c r="AH2691" s="4"/>
      <c r="AI2691" s="1"/>
      <c r="AJ2691" s="1"/>
      <c r="AK2691" s="1"/>
      <c r="AL2691" s="5"/>
      <c r="AM2691" s="164">
        <f t="shared" si="136"/>
        <v>45962</v>
      </c>
      <c r="AN2691" s="182"/>
      <c r="AO2691" s="230"/>
      <c r="AP2691" s="182"/>
      <c r="AQ2691" s="182"/>
      <c r="AR2691" s="182"/>
      <c r="AS2691" s="182"/>
      <c r="AT2691" s="182"/>
      <c r="AU2691" s="182"/>
      <c r="AV2691" s="182"/>
      <c r="AW2691" s="96"/>
      <c r="AX2691" s="37">
        <f t="shared" si="135"/>
        <v>45966</v>
      </c>
      <c r="AY2691" s="183"/>
      <c r="AZ2691" s="183"/>
      <c r="BA2691" s="183"/>
      <c r="BB2691" s="183"/>
      <c r="BC2691" s="183"/>
      <c r="BD2691" s="183"/>
      <c r="BE2691" s="183"/>
      <c r="BF2691" s="183"/>
      <c r="BG2691" s="183"/>
      <c r="BH2691" s="4"/>
      <c r="BI2691" s="1"/>
      <c r="BJ2691" s="1"/>
      <c r="BK2691" s="1"/>
      <c r="BL2691" s="31"/>
      <c r="BM2691" s="31"/>
      <c r="BN2691" s="1"/>
      <c r="BO2691" s="1"/>
      <c r="BP2691" s="1"/>
      <c r="BQ2691" s="1"/>
      <c r="BR2691" s="1"/>
      <c r="BS2691" s="4"/>
      <c r="BT2691" s="37">
        <f t="shared" si="137"/>
        <v>45987</v>
      </c>
      <c r="BU2691" s="220"/>
      <c r="BV2691" s="183"/>
      <c r="BW2691" s="221"/>
      <c r="BX2691" s="183"/>
      <c r="BY2691" s="183"/>
      <c r="BZ2691" s="183"/>
      <c r="CA2691" s="183"/>
      <c r="CB2691" s="183"/>
      <c r="CC2691" s="183"/>
      <c r="CE2691" s="1"/>
      <c r="CF2691" s="1"/>
      <c r="CG2691" s="1"/>
      <c r="CH2691" s="1"/>
      <c r="CI2691" s="1"/>
      <c r="CJ2691" s="1"/>
      <c r="CK2691" s="1"/>
      <c r="CL2691" s="1"/>
      <c r="CM2691" s="1"/>
      <c r="CN2691" s="1"/>
      <c r="CO2691" s="1"/>
    </row>
    <row r="2692" spans="1:93" ht="30" customHeight="1" x14ac:dyDescent="0.2">
      <c r="A2692" s="1">
        <v>2686</v>
      </c>
      <c r="B2692" s="1" t="s">
        <v>625</v>
      </c>
      <c r="C2692" s="1" t="s">
        <v>626</v>
      </c>
      <c r="D2692" s="1" t="s">
        <v>627</v>
      </c>
      <c r="E2692" s="1" t="s">
        <v>628</v>
      </c>
      <c r="F2692" s="1" t="s">
        <v>74</v>
      </c>
      <c r="G2692" s="1">
        <v>8</v>
      </c>
      <c r="H2692" s="1" t="s">
        <v>341</v>
      </c>
      <c r="I2692" s="1" t="s">
        <v>114</v>
      </c>
      <c r="J2692" s="64">
        <v>303</v>
      </c>
      <c r="K2692" s="76">
        <v>2293527</v>
      </c>
      <c r="L2692" s="29">
        <v>45959</v>
      </c>
      <c r="M2692" s="29" t="s">
        <v>4163</v>
      </c>
      <c r="N2692" s="1" t="s">
        <v>478</v>
      </c>
      <c r="O2692" s="28" t="s">
        <v>225</v>
      </c>
      <c r="P2692" s="1" t="s">
        <v>216</v>
      </c>
      <c r="Q2692" s="76">
        <v>8</v>
      </c>
      <c r="R2692" s="1" t="s">
        <v>537</v>
      </c>
      <c r="T2692" s="1" t="s">
        <v>115</v>
      </c>
      <c r="U2692" s="1"/>
      <c r="V2692" s="1"/>
      <c r="W2692" s="4"/>
      <c r="X2692" s="28"/>
      <c r="Y2692" s="33"/>
      <c r="Z2692" s="33"/>
      <c r="AA2692" s="96"/>
      <c r="AB2692" s="178"/>
      <c r="AC2692" s="33">
        <v>24.5</v>
      </c>
      <c r="AD2692" s="33">
        <v>240</v>
      </c>
      <c r="AE2692" s="33" t="s">
        <v>103</v>
      </c>
      <c r="AF2692" s="33" t="s">
        <v>103</v>
      </c>
      <c r="AG2692" s="33"/>
      <c r="AH2692" s="4"/>
      <c r="AI2692" s="1"/>
      <c r="AJ2692" s="1"/>
      <c r="AK2692" s="1"/>
      <c r="AL2692" s="5"/>
      <c r="AM2692" s="164">
        <f t="shared" si="136"/>
        <v>45962</v>
      </c>
      <c r="AN2692" s="182"/>
      <c r="AO2692" s="230"/>
      <c r="AP2692" s="182"/>
      <c r="AQ2692" s="182"/>
      <c r="AR2692" s="182"/>
      <c r="AS2692" s="182"/>
      <c r="AT2692" s="182"/>
      <c r="AU2692" s="182"/>
      <c r="AV2692" s="182"/>
      <c r="AW2692" s="96"/>
      <c r="AX2692" s="37">
        <f t="shared" si="135"/>
        <v>45966</v>
      </c>
      <c r="AY2692" s="183"/>
      <c r="AZ2692" s="183"/>
      <c r="BA2692" s="183"/>
      <c r="BB2692" s="183"/>
      <c r="BC2692" s="183"/>
      <c r="BD2692" s="183"/>
      <c r="BE2692" s="183"/>
      <c r="BF2692" s="183"/>
      <c r="BG2692" s="183"/>
      <c r="BH2692" s="4"/>
      <c r="BI2692" s="1"/>
      <c r="BJ2692" s="1"/>
      <c r="BK2692" s="1"/>
      <c r="BL2692" s="31"/>
      <c r="BM2692" s="31"/>
      <c r="BN2692" s="1"/>
      <c r="BO2692" s="1"/>
      <c r="BP2692" s="1"/>
      <c r="BQ2692" s="1"/>
      <c r="BR2692" s="1"/>
      <c r="BS2692" s="4"/>
      <c r="BT2692" s="37">
        <f t="shared" si="137"/>
        <v>45987</v>
      </c>
      <c r="BU2692" s="220"/>
      <c r="BV2692" s="183"/>
      <c r="BW2692" s="221"/>
      <c r="BX2692" s="183"/>
      <c r="BY2692" s="183"/>
      <c r="BZ2692" s="183"/>
      <c r="CA2692" s="183"/>
      <c r="CB2692" s="183"/>
      <c r="CC2692" s="183"/>
      <c r="CE2692" s="1"/>
      <c r="CF2692" s="1"/>
      <c r="CG2692" s="1"/>
      <c r="CH2692" s="1"/>
      <c r="CI2692" s="1"/>
      <c r="CJ2692" s="1"/>
      <c r="CK2692" s="1"/>
      <c r="CL2692" s="1"/>
      <c r="CM2692" s="1"/>
      <c r="CN2692" s="1"/>
      <c r="CO2692" s="1"/>
    </row>
    <row r="2693" spans="1:93" ht="30" customHeight="1" x14ac:dyDescent="0.2">
      <c r="A2693" s="1">
        <v>2687</v>
      </c>
      <c r="B2693" s="1" t="s">
        <v>625</v>
      </c>
      <c r="C2693" s="1" t="s">
        <v>626</v>
      </c>
      <c r="D2693" s="1" t="s">
        <v>627</v>
      </c>
      <c r="E2693" s="1" t="s">
        <v>628</v>
      </c>
      <c r="F2693" s="1" t="s">
        <v>74</v>
      </c>
      <c r="G2693" s="1">
        <v>8</v>
      </c>
      <c r="H2693" s="1" t="s">
        <v>341</v>
      </c>
      <c r="I2693" s="1" t="s">
        <v>114</v>
      </c>
      <c r="J2693" s="64">
        <v>551</v>
      </c>
      <c r="K2693" s="76">
        <v>2293480</v>
      </c>
      <c r="L2693" s="29">
        <v>45959</v>
      </c>
      <c r="M2693" s="29" t="s">
        <v>4163</v>
      </c>
      <c r="N2693" s="1" t="s">
        <v>478</v>
      </c>
      <c r="O2693" s="28" t="s">
        <v>225</v>
      </c>
      <c r="P2693" s="1" t="s">
        <v>216</v>
      </c>
      <c r="Q2693" s="76">
        <v>12</v>
      </c>
      <c r="R2693" s="1" t="s">
        <v>537</v>
      </c>
      <c r="T2693" s="1" t="s">
        <v>115</v>
      </c>
      <c r="U2693" s="1"/>
      <c r="V2693" s="1"/>
      <c r="W2693" s="4"/>
      <c r="X2693" s="28"/>
      <c r="Y2693" s="33"/>
      <c r="Z2693" s="33"/>
      <c r="AA2693" s="96"/>
      <c r="AB2693" s="178"/>
      <c r="AC2693" s="33">
        <v>25.5</v>
      </c>
      <c r="AD2693" s="33">
        <v>220</v>
      </c>
      <c r="AE2693" s="33" t="s">
        <v>103</v>
      </c>
      <c r="AF2693" s="33" t="s">
        <v>103</v>
      </c>
      <c r="AG2693" s="33"/>
      <c r="AH2693" s="4"/>
      <c r="AI2693" s="1"/>
      <c r="AJ2693" s="1"/>
      <c r="AK2693" s="1"/>
      <c r="AL2693" s="5"/>
      <c r="AM2693" s="164">
        <f t="shared" si="136"/>
        <v>45962</v>
      </c>
      <c r="AN2693" s="182"/>
      <c r="AO2693" s="230"/>
      <c r="AP2693" s="182"/>
      <c r="AQ2693" s="182"/>
      <c r="AR2693" s="182"/>
      <c r="AS2693" s="182"/>
      <c r="AT2693" s="182"/>
      <c r="AU2693" s="182"/>
      <c r="AV2693" s="182"/>
      <c r="AW2693" s="96"/>
      <c r="AX2693" s="37">
        <f t="shared" si="135"/>
        <v>45966</v>
      </c>
      <c r="AY2693" s="183"/>
      <c r="AZ2693" s="183"/>
      <c r="BA2693" s="183"/>
      <c r="BB2693" s="183"/>
      <c r="BC2693" s="183"/>
      <c r="BD2693" s="183"/>
      <c r="BE2693" s="183"/>
      <c r="BF2693" s="183"/>
      <c r="BG2693" s="183"/>
      <c r="BH2693" s="4"/>
      <c r="BI2693" s="1"/>
      <c r="BJ2693" s="1"/>
      <c r="BK2693" s="1"/>
      <c r="BL2693" s="31"/>
      <c r="BM2693" s="31"/>
      <c r="BN2693" s="1"/>
      <c r="BO2693" s="1"/>
      <c r="BP2693" s="1"/>
      <c r="BQ2693" s="1"/>
      <c r="BR2693" s="1"/>
      <c r="BS2693" s="4"/>
      <c r="BT2693" s="37">
        <f t="shared" si="137"/>
        <v>45987</v>
      </c>
      <c r="BU2693" s="220"/>
      <c r="BV2693" s="183"/>
      <c r="BW2693" s="221"/>
      <c r="BX2693" s="183"/>
      <c r="BY2693" s="183"/>
      <c r="BZ2693" s="183"/>
      <c r="CA2693" s="183"/>
      <c r="CB2693" s="183"/>
      <c r="CC2693" s="183"/>
      <c r="CE2693" s="1"/>
      <c r="CF2693" s="1"/>
      <c r="CG2693" s="1"/>
      <c r="CH2693" s="1"/>
      <c r="CI2693" s="1"/>
      <c r="CJ2693" s="1"/>
      <c r="CK2693" s="1"/>
      <c r="CL2693" s="1"/>
      <c r="CM2693" s="1"/>
      <c r="CN2693" s="1"/>
      <c r="CO2693" s="1"/>
    </row>
    <row r="2694" spans="1:93" ht="30" customHeight="1" x14ac:dyDescent="0.2">
      <c r="A2694" s="1">
        <v>2688</v>
      </c>
      <c r="B2694" s="1" t="s">
        <v>625</v>
      </c>
      <c r="C2694" s="1" t="s">
        <v>626</v>
      </c>
      <c r="D2694" s="1" t="s">
        <v>627</v>
      </c>
      <c r="E2694" s="1" t="s">
        <v>628</v>
      </c>
      <c r="F2694" s="1" t="s">
        <v>74</v>
      </c>
      <c r="G2694" s="1">
        <v>8</v>
      </c>
      <c r="H2694" s="1" t="s">
        <v>341</v>
      </c>
      <c r="I2694" s="1" t="s">
        <v>114</v>
      </c>
      <c r="J2694" s="64">
        <v>287</v>
      </c>
      <c r="K2694" s="76">
        <v>22293528</v>
      </c>
      <c r="L2694" s="29">
        <v>45959</v>
      </c>
      <c r="M2694" s="29" t="s">
        <v>4163</v>
      </c>
      <c r="N2694" s="1" t="s">
        <v>478</v>
      </c>
      <c r="O2694" s="28" t="s">
        <v>225</v>
      </c>
      <c r="P2694" s="1" t="s">
        <v>216</v>
      </c>
      <c r="Q2694" s="76">
        <v>8</v>
      </c>
      <c r="R2694" s="1" t="s">
        <v>537</v>
      </c>
      <c r="T2694" s="1" t="s">
        <v>115</v>
      </c>
      <c r="U2694" s="1"/>
      <c r="V2694" s="1"/>
      <c r="W2694" s="4"/>
      <c r="X2694" s="28"/>
      <c r="Y2694" s="33"/>
      <c r="Z2694" s="33"/>
      <c r="AA2694" s="96"/>
      <c r="AB2694" s="178"/>
      <c r="AC2694" s="33">
        <v>25</v>
      </c>
      <c r="AD2694" s="33">
        <v>240</v>
      </c>
      <c r="AE2694" s="33" t="s">
        <v>103</v>
      </c>
      <c r="AF2694" s="33" t="s">
        <v>103</v>
      </c>
      <c r="AG2694" s="33"/>
      <c r="AH2694" s="4"/>
      <c r="AI2694" s="1"/>
      <c r="AJ2694" s="1"/>
      <c r="AK2694" s="1"/>
      <c r="AL2694" s="5"/>
      <c r="AM2694" s="164">
        <f t="shared" si="136"/>
        <v>45962</v>
      </c>
      <c r="AN2694" s="182"/>
      <c r="AO2694" s="230"/>
      <c r="AP2694" s="182"/>
      <c r="AQ2694" s="182"/>
      <c r="AR2694" s="182"/>
      <c r="AS2694" s="182"/>
      <c r="AT2694" s="182"/>
      <c r="AU2694" s="182"/>
      <c r="AV2694" s="182"/>
      <c r="AW2694" s="96"/>
      <c r="AX2694" s="37">
        <f t="shared" si="135"/>
        <v>45966</v>
      </c>
      <c r="AY2694" s="183"/>
      <c r="AZ2694" s="183"/>
      <c r="BA2694" s="183"/>
      <c r="BB2694" s="183"/>
      <c r="BC2694" s="183"/>
      <c r="BD2694" s="183"/>
      <c r="BE2694" s="183"/>
      <c r="BF2694" s="183"/>
      <c r="BG2694" s="183"/>
      <c r="BH2694" s="4"/>
      <c r="BI2694" s="1"/>
      <c r="BJ2694" s="1"/>
      <c r="BK2694" s="1"/>
      <c r="BL2694" s="31"/>
      <c r="BM2694" s="31"/>
      <c r="BN2694" s="1"/>
      <c r="BO2694" s="1"/>
      <c r="BP2694" s="1"/>
      <c r="BQ2694" s="1"/>
      <c r="BR2694" s="1"/>
      <c r="BS2694" s="4"/>
      <c r="BT2694" s="37">
        <f t="shared" si="137"/>
        <v>45987</v>
      </c>
      <c r="BU2694" s="220"/>
      <c r="BV2694" s="183"/>
      <c r="BW2694" s="221"/>
      <c r="BX2694" s="183"/>
      <c r="BY2694" s="183"/>
      <c r="BZ2694" s="183"/>
      <c r="CA2694" s="183"/>
      <c r="CB2694" s="183"/>
      <c r="CC2694" s="183"/>
      <c r="CE2694" s="1"/>
      <c r="CF2694" s="1"/>
      <c r="CG2694" s="1"/>
      <c r="CH2694" s="1"/>
      <c r="CI2694" s="1"/>
      <c r="CJ2694" s="1"/>
      <c r="CK2694" s="1"/>
      <c r="CL2694" s="1"/>
      <c r="CM2694" s="1"/>
      <c r="CN2694" s="1"/>
      <c r="CO2694" s="1"/>
    </row>
    <row r="2695" spans="1:93" ht="30" customHeight="1" x14ac:dyDescent="0.2">
      <c r="A2695" s="1">
        <v>2689</v>
      </c>
      <c r="B2695" s="1" t="s">
        <v>625</v>
      </c>
      <c r="C2695" s="1" t="s">
        <v>626</v>
      </c>
      <c r="D2695" s="1" t="s">
        <v>627</v>
      </c>
      <c r="E2695" s="1" t="s">
        <v>628</v>
      </c>
      <c r="F2695" s="1" t="s">
        <v>74</v>
      </c>
      <c r="G2695" s="1">
        <v>8</v>
      </c>
      <c r="H2695" s="1" t="s">
        <v>341</v>
      </c>
      <c r="I2695" s="1" t="s">
        <v>114</v>
      </c>
      <c r="J2695" s="64">
        <v>390</v>
      </c>
      <c r="K2695" s="76">
        <v>2293481</v>
      </c>
      <c r="L2695" s="29">
        <v>45959</v>
      </c>
      <c r="M2695" s="29" t="s">
        <v>4163</v>
      </c>
      <c r="N2695" s="1" t="s">
        <v>478</v>
      </c>
      <c r="O2695" s="28" t="s">
        <v>225</v>
      </c>
      <c r="P2695" s="1" t="s">
        <v>216</v>
      </c>
      <c r="Q2695" s="76">
        <v>9</v>
      </c>
      <c r="R2695" s="1" t="s">
        <v>537</v>
      </c>
      <c r="T2695" s="1" t="s">
        <v>115</v>
      </c>
      <c r="U2695" s="1"/>
      <c r="V2695" s="1"/>
      <c r="W2695" s="4"/>
      <c r="X2695" s="28"/>
      <c r="Y2695" s="33"/>
      <c r="Z2695" s="33"/>
      <c r="AA2695" s="96"/>
      <c r="AB2695" s="178"/>
      <c r="AC2695" s="33">
        <v>26</v>
      </c>
      <c r="AD2695" s="33">
        <v>220</v>
      </c>
      <c r="AE2695" s="33" t="s">
        <v>103</v>
      </c>
      <c r="AF2695" s="33" t="s">
        <v>103</v>
      </c>
      <c r="AG2695" s="33"/>
      <c r="AH2695" s="4"/>
      <c r="AI2695" s="1"/>
      <c r="AJ2695" s="1"/>
      <c r="AK2695" s="1"/>
      <c r="AL2695" s="5"/>
      <c r="AM2695" s="164">
        <f t="shared" si="136"/>
        <v>45962</v>
      </c>
      <c r="AN2695" s="182"/>
      <c r="AO2695" s="230"/>
      <c r="AP2695" s="182"/>
      <c r="AQ2695" s="182"/>
      <c r="AR2695" s="182"/>
      <c r="AS2695" s="182"/>
      <c r="AT2695" s="182"/>
      <c r="AU2695" s="182"/>
      <c r="AV2695" s="182"/>
      <c r="AW2695" s="96"/>
      <c r="AX2695" s="37">
        <f t="shared" si="135"/>
        <v>45966</v>
      </c>
      <c r="AY2695" s="183"/>
      <c r="AZ2695" s="183"/>
      <c r="BA2695" s="183"/>
      <c r="BB2695" s="183"/>
      <c r="BC2695" s="183"/>
      <c r="BD2695" s="183"/>
      <c r="BE2695" s="183"/>
      <c r="BF2695" s="183"/>
      <c r="BG2695" s="183"/>
      <c r="BH2695" s="4"/>
      <c r="BI2695" s="1"/>
      <c r="BJ2695" s="1"/>
      <c r="BK2695" s="1"/>
      <c r="BL2695" s="31"/>
      <c r="BM2695" s="31"/>
      <c r="BN2695" s="1"/>
      <c r="BO2695" s="1"/>
      <c r="BP2695" s="1"/>
      <c r="BQ2695" s="1"/>
      <c r="BR2695" s="1"/>
      <c r="BS2695" s="4"/>
      <c r="BT2695" s="37">
        <f t="shared" si="137"/>
        <v>45987</v>
      </c>
      <c r="BU2695" s="220"/>
      <c r="BV2695" s="183"/>
      <c r="BW2695" s="221"/>
      <c r="BX2695" s="183"/>
      <c r="BY2695" s="183"/>
      <c r="BZ2695" s="183"/>
      <c r="CA2695" s="183"/>
      <c r="CB2695" s="183"/>
      <c r="CC2695" s="183"/>
      <c r="CE2695" s="1"/>
      <c r="CF2695" s="1"/>
      <c r="CG2695" s="1"/>
      <c r="CH2695" s="1"/>
      <c r="CI2695" s="1"/>
      <c r="CJ2695" s="1"/>
      <c r="CK2695" s="1"/>
      <c r="CL2695" s="1"/>
      <c r="CM2695" s="1"/>
      <c r="CN2695" s="1"/>
      <c r="CO2695" s="1"/>
    </row>
    <row r="2696" spans="1:93" ht="30" customHeight="1" x14ac:dyDescent="0.2">
      <c r="A2696" s="1">
        <v>2690</v>
      </c>
      <c r="B2696" s="1" t="s">
        <v>625</v>
      </c>
      <c r="C2696" s="1" t="s">
        <v>626</v>
      </c>
      <c r="D2696" s="1" t="s">
        <v>627</v>
      </c>
      <c r="E2696" s="1" t="s">
        <v>628</v>
      </c>
      <c r="F2696" s="1" t="s">
        <v>74</v>
      </c>
      <c r="G2696" s="1">
        <v>8</v>
      </c>
      <c r="H2696" s="1" t="s">
        <v>341</v>
      </c>
      <c r="I2696" s="1" t="s">
        <v>114</v>
      </c>
      <c r="J2696" s="64">
        <v>292</v>
      </c>
      <c r="K2696" s="76">
        <v>2293529</v>
      </c>
      <c r="L2696" s="29">
        <v>45959</v>
      </c>
      <c r="M2696" s="29" t="s">
        <v>4163</v>
      </c>
      <c r="N2696" s="1" t="s">
        <v>478</v>
      </c>
      <c r="O2696" s="28" t="s">
        <v>225</v>
      </c>
      <c r="P2696" s="1" t="s">
        <v>216</v>
      </c>
      <c r="Q2696" s="76">
        <v>8</v>
      </c>
      <c r="R2696" s="1" t="s">
        <v>537</v>
      </c>
      <c r="T2696" s="1" t="s">
        <v>115</v>
      </c>
      <c r="U2696" s="1"/>
      <c r="V2696" s="1"/>
      <c r="W2696" s="4"/>
      <c r="X2696" s="28"/>
      <c r="Y2696" s="33"/>
      <c r="Z2696" s="33"/>
      <c r="AA2696" s="96"/>
      <c r="AB2696" s="178"/>
      <c r="AC2696" s="33">
        <v>26</v>
      </c>
      <c r="AD2696" s="33">
        <v>230</v>
      </c>
      <c r="AE2696" s="33" t="s">
        <v>103</v>
      </c>
      <c r="AF2696" s="33" t="s">
        <v>103</v>
      </c>
      <c r="AG2696" s="33"/>
      <c r="AH2696" s="4"/>
      <c r="AI2696" s="1"/>
      <c r="AJ2696" s="1"/>
      <c r="AK2696" s="1"/>
      <c r="AL2696" s="5"/>
      <c r="AM2696" s="164">
        <f t="shared" si="136"/>
        <v>45962</v>
      </c>
      <c r="AN2696" s="182"/>
      <c r="AO2696" s="230"/>
      <c r="AP2696" s="182"/>
      <c r="AQ2696" s="182"/>
      <c r="AR2696" s="182"/>
      <c r="AS2696" s="182"/>
      <c r="AT2696" s="182"/>
      <c r="AU2696" s="182"/>
      <c r="AV2696" s="182"/>
      <c r="AW2696" s="96"/>
      <c r="AX2696" s="37">
        <f t="shared" si="135"/>
        <v>45966</v>
      </c>
      <c r="AY2696" s="183"/>
      <c r="AZ2696" s="183"/>
      <c r="BA2696" s="183"/>
      <c r="BB2696" s="183"/>
      <c r="BC2696" s="183"/>
      <c r="BD2696" s="183"/>
      <c r="BE2696" s="183"/>
      <c r="BF2696" s="183"/>
      <c r="BG2696" s="183"/>
      <c r="BH2696" s="4"/>
      <c r="BI2696" s="1"/>
      <c r="BJ2696" s="1"/>
      <c r="BK2696" s="1"/>
      <c r="BL2696" s="31"/>
      <c r="BM2696" s="31"/>
      <c r="BN2696" s="1"/>
      <c r="BO2696" s="1"/>
      <c r="BP2696" s="1"/>
      <c r="BQ2696" s="1"/>
      <c r="BR2696" s="1"/>
      <c r="BS2696" s="4"/>
      <c r="BT2696" s="37">
        <f t="shared" si="137"/>
        <v>45987</v>
      </c>
      <c r="BU2696" s="220"/>
      <c r="BV2696" s="183"/>
      <c r="BW2696" s="221"/>
      <c r="BX2696" s="183"/>
      <c r="BY2696" s="183"/>
      <c r="BZ2696" s="183"/>
      <c r="CA2696" s="183"/>
      <c r="CB2696" s="183"/>
      <c r="CC2696" s="183"/>
      <c r="CE2696" s="1"/>
      <c r="CF2696" s="1"/>
      <c r="CG2696" s="1"/>
      <c r="CH2696" s="1"/>
      <c r="CI2696" s="1"/>
      <c r="CJ2696" s="1"/>
      <c r="CK2696" s="1"/>
      <c r="CL2696" s="1"/>
      <c r="CM2696" s="1"/>
      <c r="CN2696" s="1"/>
      <c r="CO2696" s="1"/>
    </row>
    <row r="2697" spans="1:93" ht="30" customHeight="1" x14ac:dyDescent="0.2">
      <c r="A2697" s="1">
        <v>2691</v>
      </c>
      <c r="B2697" s="1" t="s">
        <v>625</v>
      </c>
      <c r="C2697" s="1" t="s">
        <v>626</v>
      </c>
      <c r="D2697" s="1" t="s">
        <v>627</v>
      </c>
      <c r="E2697" s="1" t="s">
        <v>628</v>
      </c>
      <c r="F2697" s="1" t="s">
        <v>74</v>
      </c>
      <c r="G2697" s="1">
        <v>8</v>
      </c>
      <c r="H2697" s="1" t="s">
        <v>341</v>
      </c>
      <c r="I2697" s="1" t="s">
        <v>114</v>
      </c>
      <c r="J2697" s="64">
        <v>558</v>
      </c>
      <c r="K2697" s="76">
        <v>2293482</v>
      </c>
      <c r="L2697" s="29">
        <v>45959</v>
      </c>
      <c r="M2697" s="29" t="s">
        <v>4163</v>
      </c>
      <c r="N2697" s="1" t="s">
        <v>478</v>
      </c>
      <c r="O2697" s="28" t="s">
        <v>225</v>
      </c>
      <c r="P2697" s="1" t="s">
        <v>216</v>
      </c>
      <c r="Q2697" s="76">
        <v>12</v>
      </c>
      <c r="R2697" s="1" t="s">
        <v>537</v>
      </c>
      <c r="T2697" s="1" t="s">
        <v>115</v>
      </c>
      <c r="U2697" s="1"/>
      <c r="V2697" s="1"/>
      <c r="W2697" s="4"/>
      <c r="X2697" s="28"/>
      <c r="Y2697" s="33"/>
      <c r="Z2697" s="33"/>
      <c r="AA2697" s="96"/>
      <c r="AB2697" s="178"/>
      <c r="AC2697" s="33">
        <v>24.5</v>
      </c>
      <c r="AD2697" s="33">
        <v>210</v>
      </c>
      <c r="AE2697" s="33" t="s">
        <v>103</v>
      </c>
      <c r="AF2697" s="33" t="s">
        <v>103</v>
      </c>
      <c r="AG2697" s="33"/>
      <c r="AH2697" s="4"/>
      <c r="AI2697" s="1"/>
      <c r="AJ2697" s="1"/>
      <c r="AK2697" s="1"/>
      <c r="AL2697" s="5"/>
      <c r="AM2697" s="164">
        <f t="shared" si="136"/>
        <v>45962</v>
      </c>
      <c r="AN2697" s="182"/>
      <c r="AO2697" s="230"/>
      <c r="AP2697" s="182"/>
      <c r="AQ2697" s="182"/>
      <c r="AR2697" s="182"/>
      <c r="AS2697" s="182"/>
      <c r="AT2697" s="182"/>
      <c r="AU2697" s="182"/>
      <c r="AV2697" s="182"/>
      <c r="AW2697" s="96"/>
      <c r="AX2697" s="37">
        <f t="shared" ref="AX2697:AX2760" si="138">IF(L2697=0, 0,L2697+7)</f>
        <v>45966</v>
      </c>
      <c r="AY2697" s="183"/>
      <c r="AZ2697" s="183"/>
      <c r="BA2697" s="183"/>
      <c r="BB2697" s="183"/>
      <c r="BC2697" s="183"/>
      <c r="BD2697" s="183"/>
      <c r="BE2697" s="183"/>
      <c r="BF2697" s="183"/>
      <c r="BG2697" s="183"/>
      <c r="BH2697" s="4"/>
      <c r="BI2697" s="1"/>
      <c r="BJ2697" s="1"/>
      <c r="BK2697" s="1"/>
      <c r="BL2697" s="31"/>
      <c r="BM2697" s="31"/>
      <c r="BN2697" s="1"/>
      <c r="BO2697" s="1"/>
      <c r="BP2697" s="1"/>
      <c r="BQ2697" s="1"/>
      <c r="BR2697" s="1"/>
      <c r="BS2697" s="4"/>
      <c r="BT2697" s="37">
        <f t="shared" si="137"/>
        <v>45987</v>
      </c>
      <c r="BU2697" s="220"/>
      <c r="BV2697" s="183"/>
      <c r="BW2697" s="221"/>
      <c r="BX2697" s="183"/>
      <c r="BY2697" s="183"/>
      <c r="BZ2697" s="183"/>
      <c r="CA2697" s="183"/>
      <c r="CB2697" s="183"/>
      <c r="CC2697" s="183"/>
      <c r="CE2697" s="1"/>
      <c r="CF2697" s="1"/>
      <c r="CG2697" s="1"/>
      <c r="CH2697" s="1"/>
      <c r="CI2697" s="1"/>
      <c r="CJ2697" s="1"/>
      <c r="CK2697" s="1"/>
      <c r="CL2697" s="1"/>
      <c r="CM2697" s="1"/>
      <c r="CN2697" s="1"/>
      <c r="CO2697" s="1"/>
    </row>
    <row r="2698" spans="1:93" ht="30" customHeight="1" x14ac:dyDescent="0.2">
      <c r="A2698" s="1">
        <v>2692</v>
      </c>
      <c r="B2698" s="1" t="s">
        <v>625</v>
      </c>
      <c r="C2698" s="1" t="s">
        <v>626</v>
      </c>
      <c r="D2698" s="1" t="s">
        <v>627</v>
      </c>
      <c r="E2698" s="1" t="s">
        <v>628</v>
      </c>
      <c r="F2698" s="1" t="s">
        <v>74</v>
      </c>
      <c r="G2698" s="1">
        <v>8</v>
      </c>
      <c r="H2698" s="1" t="s">
        <v>341</v>
      </c>
      <c r="I2698" s="1" t="s">
        <v>114</v>
      </c>
      <c r="J2698" s="64">
        <v>438</v>
      </c>
      <c r="K2698" s="76">
        <v>2293530</v>
      </c>
      <c r="L2698" s="29">
        <v>45959</v>
      </c>
      <c r="M2698" s="29" t="s">
        <v>4163</v>
      </c>
      <c r="N2698" s="1" t="s">
        <v>478</v>
      </c>
      <c r="O2698" s="28" t="s">
        <v>225</v>
      </c>
      <c r="P2698" s="1" t="s">
        <v>216</v>
      </c>
      <c r="Q2698" s="76">
        <v>9</v>
      </c>
      <c r="R2698" s="1" t="s">
        <v>537</v>
      </c>
      <c r="T2698" s="1" t="s">
        <v>115</v>
      </c>
      <c r="U2698" s="1"/>
      <c r="V2698" s="1"/>
      <c r="W2698" s="4"/>
      <c r="X2698" s="28"/>
      <c r="Y2698" s="33"/>
      <c r="Z2698" s="33"/>
      <c r="AA2698" s="96"/>
      <c r="AB2698" s="178"/>
      <c r="AC2698" s="33">
        <v>24</v>
      </c>
      <c r="AD2698" s="33">
        <v>210</v>
      </c>
      <c r="AE2698" s="33" t="s">
        <v>103</v>
      </c>
      <c r="AF2698" s="33" t="s">
        <v>103</v>
      </c>
      <c r="AG2698" s="33"/>
      <c r="AH2698" s="4"/>
      <c r="AI2698" s="1"/>
      <c r="AJ2698" s="1"/>
      <c r="AK2698" s="1"/>
      <c r="AL2698" s="5"/>
      <c r="AM2698" s="164">
        <f t="shared" si="136"/>
        <v>45962</v>
      </c>
      <c r="AN2698" s="182"/>
      <c r="AO2698" s="230"/>
      <c r="AP2698" s="182"/>
      <c r="AQ2698" s="182"/>
      <c r="AR2698" s="182"/>
      <c r="AS2698" s="182"/>
      <c r="AT2698" s="182"/>
      <c r="AU2698" s="182"/>
      <c r="AV2698" s="182"/>
      <c r="AW2698" s="96"/>
      <c r="AX2698" s="37">
        <f t="shared" si="138"/>
        <v>45966</v>
      </c>
      <c r="AY2698" s="183"/>
      <c r="AZ2698" s="183"/>
      <c r="BA2698" s="183"/>
      <c r="BB2698" s="183"/>
      <c r="BC2698" s="183"/>
      <c r="BD2698" s="183"/>
      <c r="BE2698" s="183"/>
      <c r="BF2698" s="183"/>
      <c r="BG2698" s="183"/>
      <c r="BH2698" s="4"/>
      <c r="BI2698" s="1"/>
      <c r="BJ2698" s="1"/>
      <c r="BK2698" s="1"/>
      <c r="BL2698" s="31"/>
      <c r="BM2698" s="31"/>
      <c r="BN2698" s="1"/>
      <c r="BO2698" s="1"/>
      <c r="BP2698" s="1"/>
      <c r="BQ2698" s="1"/>
      <c r="BR2698" s="1"/>
      <c r="BS2698" s="4"/>
      <c r="BT2698" s="37">
        <f t="shared" si="137"/>
        <v>45987</v>
      </c>
      <c r="BU2698" s="220"/>
      <c r="BV2698" s="183"/>
      <c r="BW2698" s="221"/>
      <c r="BX2698" s="183"/>
      <c r="BY2698" s="183"/>
      <c r="BZ2698" s="183"/>
      <c r="CA2698" s="183"/>
      <c r="CB2698" s="183"/>
      <c r="CC2698" s="183"/>
      <c r="CE2698" s="1"/>
      <c r="CF2698" s="1"/>
      <c r="CG2698" s="1"/>
      <c r="CH2698" s="1"/>
      <c r="CI2698" s="1"/>
      <c r="CJ2698" s="1"/>
      <c r="CK2698" s="1"/>
      <c r="CL2698" s="1"/>
      <c r="CM2698" s="1"/>
      <c r="CN2698" s="1"/>
      <c r="CO2698" s="1"/>
    </row>
    <row r="2699" spans="1:93" ht="30" customHeight="1" x14ac:dyDescent="0.2">
      <c r="A2699" s="1">
        <v>2693</v>
      </c>
      <c r="B2699" s="1" t="s">
        <v>625</v>
      </c>
      <c r="C2699" s="1" t="s">
        <v>626</v>
      </c>
      <c r="D2699" s="1" t="s">
        <v>627</v>
      </c>
      <c r="E2699" s="1" t="s">
        <v>628</v>
      </c>
      <c r="F2699" s="1" t="s">
        <v>74</v>
      </c>
      <c r="G2699" s="1">
        <v>8</v>
      </c>
      <c r="H2699" s="1" t="s">
        <v>341</v>
      </c>
      <c r="I2699" s="1" t="s">
        <v>114</v>
      </c>
      <c r="J2699" s="64">
        <v>392</v>
      </c>
      <c r="K2699" s="76">
        <v>2293483</v>
      </c>
      <c r="L2699" s="29">
        <v>45959</v>
      </c>
      <c r="M2699" s="29" t="s">
        <v>4163</v>
      </c>
      <c r="N2699" s="1" t="s">
        <v>478</v>
      </c>
      <c r="O2699" s="28" t="s">
        <v>225</v>
      </c>
      <c r="P2699" s="1" t="s">
        <v>216</v>
      </c>
      <c r="Q2699" s="76">
        <v>9</v>
      </c>
      <c r="R2699" s="1" t="s">
        <v>537</v>
      </c>
      <c r="S2699" s="1">
        <v>6</v>
      </c>
      <c r="T2699" s="1" t="s">
        <v>115</v>
      </c>
      <c r="U2699" s="1"/>
      <c r="V2699" s="1"/>
      <c r="W2699" s="4"/>
      <c r="X2699" s="28"/>
      <c r="Y2699" s="33"/>
      <c r="Z2699" s="33"/>
      <c r="AA2699" s="96"/>
      <c r="AB2699" s="178"/>
      <c r="AC2699" s="33">
        <v>25.5</v>
      </c>
      <c r="AD2699" s="33">
        <v>230</v>
      </c>
      <c r="AE2699" s="33" t="s">
        <v>103</v>
      </c>
      <c r="AF2699" s="33" t="s">
        <v>103</v>
      </c>
      <c r="AG2699" s="33"/>
      <c r="AH2699" s="4"/>
      <c r="AI2699" s="1"/>
      <c r="AJ2699" s="1"/>
      <c r="AK2699" s="1"/>
      <c r="AL2699" s="5"/>
      <c r="AM2699" s="164">
        <f t="shared" si="136"/>
        <v>45962</v>
      </c>
      <c r="AN2699" s="182"/>
      <c r="AO2699" s="230"/>
      <c r="AP2699" s="182"/>
      <c r="AQ2699" s="182"/>
      <c r="AR2699" s="182"/>
      <c r="AS2699" s="182"/>
      <c r="AT2699" s="182"/>
      <c r="AU2699" s="182"/>
      <c r="AV2699" s="182"/>
      <c r="AW2699" s="96"/>
      <c r="AX2699" s="37">
        <f t="shared" si="138"/>
        <v>45966</v>
      </c>
      <c r="AY2699" s="183"/>
      <c r="AZ2699" s="183"/>
      <c r="BA2699" s="183"/>
      <c r="BB2699" s="183"/>
      <c r="BC2699" s="183"/>
      <c r="BD2699" s="183"/>
      <c r="BE2699" s="183"/>
      <c r="BF2699" s="183"/>
      <c r="BG2699" s="183"/>
      <c r="BH2699" s="4"/>
      <c r="BI2699" s="1"/>
      <c r="BJ2699" s="1"/>
      <c r="BK2699" s="1"/>
      <c r="BL2699" s="31"/>
      <c r="BM2699" s="31"/>
      <c r="BN2699" s="1"/>
      <c r="BO2699" s="1"/>
      <c r="BP2699" s="1"/>
      <c r="BQ2699" s="1"/>
      <c r="BR2699" s="1"/>
      <c r="BS2699" s="4"/>
      <c r="BT2699" s="37">
        <f t="shared" si="137"/>
        <v>45987</v>
      </c>
      <c r="BU2699" s="220"/>
      <c r="BV2699" s="183"/>
      <c r="BW2699" s="221"/>
      <c r="BX2699" s="183"/>
      <c r="BY2699" s="183"/>
      <c r="BZ2699" s="183"/>
      <c r="CA2699" s="183"/>
      <c r="CB2699" s="183"/>
      <c r="CC2699" s="183"/>
      <c r="CE2699" s="1"/>
      <c r="CF2699" s="1"/>
      <c r="CG2699" s="1"/>
      <c r="CH2699" s="1"/>
      <c r="CI2699" s="1"/>
      <c r="CJ2699" s="1"/>
      <c r="CK2699" s="1"/>
      <c r="CL2699" s="1"/>
      <c r="CM2699" s="1"/>
      <c r="CN2699" s="1"/>
      <c r="CO2699" s="1"/>
    </row>
    <row r="2700" spans="1:93" ht="30" customHeight="1" x14ac:dyDescent="0.2">
      <c r="A2700" s="1">
        <v>2694</v>
      </c>
      <c r="B2700" s="1" t="s">
        <v>625</v>
      </c>
      <c r="C2700" s="1" t="s">
        <v>626</v>
      </c>
      <c r="D2700" s="1" t="s">
        <v>627</v>
      </c>
      <c r="E2700" s="1" t="s">
        <v>628</v>
      </c>
      <c r="F2700" s="1" t="s">
        <v>74</v>
      </c>
      <c r="G2700" s="1">
        <v>8</v>
      </c>
      <c r="H2700" s="1" t="s">
        <v>341</v>
      </c>
      <c r="I2700" s="1" t="s">
        <v>114</v>
      </c>
      <c r="J2700" s="64">
        <v>407</v>
      </c>
      <c r="K2700" s="76">
        <v>2293531</v>
      </c>
      <c r="L2700" s="29">
        <v>45959</v>
      </c>
      <c r="M2700" s="29" t="s">
        <v>4163</v>
      </c>
      <c r="N2700" s="1" t="s">
        <v>478</v>
      </c>
      <c r="O2700" s="28" t="s">
        <v>225</v>
      </c>
      <c r="P2700" s="1" t="s">
        <v>216</v>
      </c>
      <c r="Q2700" s="76">
        <v>9</v>
      </c>
      <c r="R2700" s="1" t="s">
        <v>537</v>
      </c>
      <c r="T2700" s="1" t="s">
        <v>115</v>
      </c>
      <c r="U2700" s="1"/>
      <c r="V2700" s="1"/>
      <c r="W2700" s="4"/>
      <c r="X2700" s="28"/>
      <c r="Y2700" s="33"/>
      <c r="Z2700" s="33"/>
      <c r="AA2700" s="96"/>
      <c r="AB2700" s="178"/>
      <c r="AC2700" s="33">
        <v>25</v>
      </c>
      <c r="AD2700" s="33">
        <v>240</v>
      </c>
      <c r="AE2700" s="33" t="s">
        <v>103</v>
      </c>
      <c r="AF2700" s="33" t="s">
        <v>103</v>
      </c>
      <c r="AG2700" s="33"/>
      <c r="AH2700" s="4"/>
      <c r="AI2700" s="1"/>
      <c r="AJ2700" s="1"/>
      <c r="AK2700" s="1"/>
      <c r="AL2700" s="5"/>
      <c r="AM2700" s="164">
        <f t="shared" si="136"/>
        <v>45962</v>
      </c>
      <c r="AN2700" s="182"/>
      <c r="AO2700" s="230"/>
      <c r="AP2700" s="182"/>
      <c r="AQ2700" s="182"/>
      <c r="AR2700" s="182"/>
      <c r="AS2700" s="182"/>
      <c r="AT2700" s="182"/>
      <c r="AU2700" s="182"/>
      <c r="AV2700" s="182"/>
      <c r="AW2700" s="96"/>
      <c r="AX2700" s="37">
        <f t="shared" si="138"/>
        <v>45966</v>
      </c>
      <c r="AY2700" s="183"/>
      <c r="AZ2700" s="183"/>
      <c r="BA2700" s="183">
        <v>40.1</v>
      </c>
      <c r="BB2700" s="183">
        <v>41.9</v>
      </c>
      <c r="BC2700" s="183">
        <v>42.6</v>
      </c>
      <c r="BD2700" s="183">
        <v>43.3</v>
      </c>
      <c r="BE2700" s="183">
        <v>39</v>
      </c>
      <c r="BF2700" s="183">
        <v>38.4</v>
      </c>
      <c r="BG2700" s="183"/>
      <c r="BH2700" s="4"/>
      <c r="BI2700" s="1"/>
      <c r="BJ2700" s="1"/>
      <c r="BK2700" s="1"/>
      <c r="BL2700" s="31"/>
      <c r="BM2700" s="31"/>
      <c r="BN2700" s="1"/>
      <c r="BO2700" s="1"/>
      <c r="BP2700" s="1"/>
      <c r="BQ2700" s="1"/>
      <c r="BR2700" s="1"/>
      <c r="BS2700" s="4"/>
      <c r="BT2700" s="37">
        <f t="shared" si="137"/>
        <v>45987</v>
      </c>
      <c r="BU2700" s="220"/>
      <c r="BV2700" s="183"/>
      <c r="BW2700" s="221">
        <v>52</v>
      </c>
      <c r="BX2700" s="183">
        <v>54.2</v>
      </c>
      <c r="BY2700" s="183">
        <v>52.4</v>
      </c>
      <c r="BZ2700" s="183">
        <v>51</v>
      </c>
      <c r="CA2700" s="183">
        <v>52.6</v>
      </c>
      <c r="CB2700" s="183">
        <v>51.5</v>
      </c>
      <c r="CC2700" s="183"/>
      <c r="CE2700" s="1"/>
      <c r="CF2700" s="1"/>
      <c r="CG2700" s="1"/>
      <c r="CH2700" s="1"/>
      <c r="CI2700" s="1"/>
      <c r="CJ2700" s="1"/>
      <c r="CK2700" s="1"/>
      <c r="CL2700" s="1"/>
      <c r="CM2700" s="1"/>
      <c r="CN2700" s="1"/>
      <c r="CO2700" s="1"/>
    </row>
    <row r="2701" spans="1:93" ht="30" customHeight="1" x14ac:dyDescent="0.2">
      <c r="A2701" s="1">
        <v>2695</v>
      </c>
      <c r="B2701" s="1" t="s">
        <v>625</v>
      </c>
      <c r="C2701" s="1" t="s">
        <v>626</v>
      </c>
      <c r="D2701" s="1" t="s">
        <v>627</v>
      </c>
      <c r="E2701" s="1" t="s">
        <v>628</v>
      </c>
      <c r="F2701" s="1" t="s">
        <v>74</v>
      </c>
      <c r="G2701" s="1">
        <v>8</v>
      </c>
      <c r="H2701" s="1" t="s">
        <v>341</v>
      </c>
      <c r="I2701" s="1" t="s">
        <v>114</v>
      </c>
      <c r="J2701" s="64">
        <v>294</v>
      </c>
      <c r="K2701" s="76">
        <v>2293484</v>
      </c>
      <c r="L2701" s="29">
        <v>45959</v>
      </c>
      <c r="M2701" s="29" t="s">
        <v>4163</v>
      </c>
      <c r="N2701" s="1" t="s">
        <v>478</v>
      </c>
      <c r="O2701" s="28" t="s">
        <v>225</v>
      </c>
      <c r="P2701" s="1" t="s">
        <v>216</v>
      </c>
      <c r="Q2701" s="76">
        <v>8</v>
      </c>
      <c r="R2701" s="1" t="s">
        <v>537</v>
      </c>
      <c r="T2701" s="1" t="s">
        <v>115</v>
      </c>
      <c r="U2701" s="1"/>
      <c r="V2701" s="1"/>
      <c r="W2701" s="4"/>
      <c r="X2701" s="28"/>
      <c r="Y2701" s="33"/>
      <c r="Z2701" s="33"/>
      <c r="AA2701" s="96"/>
      <c r="AB2701" s="178"/>
      <c r="AC2701" s="33">
        <v>24</v>
      </c>
      <c r="AD2701" s="33">
        <v>240</v>
      </c>
      <c r="AE2701" s="33" t="s">
        <v>103</v>
      </c>
      <c r="AF2701" s="33" t="s">
        <v>103</v>
      </c>
      <c r="AG2701" s="33"/>
      <c r="AH2701" s="4"/>
      <c r="AI2701" s="1"/>
      <c r="AJ2701" s="1"/>
      <c r="AK2701" s="1"/>
      <c r="AL2701" s="5"/>
      <c r="AM2701" s="164">
        <f t="shared" si="136"/>
        <v>45962</v>
      </c>
      <c r="AN2701" s="182"/>
      <c r="AO2701" s="230"/>
      <c r="AP2701" s="182"/>
      <c r="AQ2701" s="182"/>
      <c r="AR2701" s="182"/>
      <c r="AS2701" s="182"/>
      <c r="AT2701" s="182"/>
      <c r="AU2701" s="182"/>
      <c r="AV2701" s="182"/>
      <c r="AW2701" s="96"/>
      <c r="AX2701" s="37">
        <f t="shared" si="138"/>
        <v>45966</v>
      </c>
      <c r="AY2701" s="183"/>
      <c r="AZ2701" s="183"/>
      <c r="BA2701" s="183"/>
      <c r="BB2701" s="183"/>
      <c r="BC2701" s="183"/>
      <c r="BD2701" s="183"/>
      <c r="BE2701" s="183"/>
      <c r="BF2701" s="183"/>
      <c r="BG2701" s="183"/>
      <c r="BH2701" s="4"/>
      <c r="BI2701" s="1"/>
      <c r="BJ2701" s="1"/>
      <c r="BK2701" s="1"/>
      <c r="BL2701" s="31"/>
      <c r="BM2701" s="31"/>
      <c r="BN2701" s="1"/>
      <c r="BO2701" s="1"/>
      <c r="BP2701" s="1"/>
      <c r="BQ2701" s="1"/>
      <c r="BR2701" s="1"/>
      <c r="BS2701" s="4"/>
      <c r="BT2701" s="37">
        <f t="shared" si="137"/>
        <v>45987</v>
      </c>
      <c r="BU2701" s="220"/>
      <c r="BV2701" s="183"/>
      <c r="BW2701" s="221"/>
      <c r="BX2701" s="183"/>
      <c r="BY2701" s="183"/>
      <c r="BZ2701" s="183"/>
      <c r="CA2701" s="183"/>
      <c r="CB2701" s="183"/>
      <c r="CC2701" s="183"/>
      <c r="CE2701" s="1"/>
      <c r="CF2701" s="1"/>
      <c r="CG2701" s="1"/>
      <c r="CH2701" s="1"/>
      <c r="CI2701" s="1"/>
      <c r="CJ2701" s="1"/>
      <c r="CK2701" s="1"/>
      <c r="CL2701" s="1"/>
      <c r="CM2701" s="1"/>
      <c r="CN2701" s="1"/>
      <c r="CO2701" s="1"/>
    </row>
    <row r="2702" spans="1:93" ht="30" customHeight="1" x14ac:dyDescent="0.2">
      <c r="A2702" s="1">
        <v>2696</v>
      </c>
      <c r="B2702" s="1" t="s">
        <v>625</v>
      </c>
      <c r="C2702" s="1" t="s">
        <v>626</v>
      </c>
      <c r="D2702" s="1" t="s">
        <v>627</v>
      </c>
      <c r="E2702" s="1" t="s">
        <v>628</v>
      </c>
      <c r="F2702" s="1" t="s">
        <v>74</v>
      </c>
      <c r="G2702" s="1">
        <v>8</v>
      </c>
      <c r="H2702" s="1" t="s">
        <v>341</v>
      </c>
      <c r="I2702" s="1" t="s">
        <v>114</v>
      </c>
      <c r="J2702" s="64">
        <v>553</v>
      </c>
      <c r="K2702" s="76">
        <v>2293485</v>
      </c>
      <c r="L2702" s="29">
        <v>45959</v>
      </c>
      <c r="M2702" s="29" t="s">
        <v>4163</v>
      </c>
      <c r="N2702" s="1" t="s">
        <v>478</v>
      </c>
      <c r="O2702" s="28" t="s">
        <v>225</v>
      </c>
      <c r="P2702" s="1" t="s">
        <v>216</v>
      </c>
      <c r="Q2702" s="76">
        <v>12</v>
      </c>
      <c r="R2702" s="1" t="s">
        <v>537</v>
      </c>
      <c r="T2702" s="1" t="s">
        <v>115</v>
      </c>
      <c r="U2702" s="1"/>
      <c r="V2702" s="1"/>
      <c r="W2702" s="4"/>
      <c r="X2702" s="28"/>
      <c r="Y2702" s="33"/>
      <c r="Z2702" s="33"/>
      <c r="AA2702" s="96"/>
      <c r="AB2702" s="178"/>
      <c r="AC2702" s="33">
        <v>24.5</v>
      </c>
      <c r="AD2702" s="33">
        <v>220</v>
      </c>
      <c r="AE2702" s="33" t="s">
        <v>103</v>
      </c>
      <c r="AF2702" s="33" t="s">
        <v>103</v>
      </c>
      <c r="AG2702" s="33"/>
      <c r="AH2702" s="4"/>
      <c r="AI2702" s="1"/>
      <c r="AJ2702" s="1"/>
      <c r="AK2702" s="1"/>
      <c r="AL2702" s="5"/>
      <c r="AM2702" s="164">
        <f t="shared" si="136"/>
        <v>45962</v>
      </c>
      <c r="AN2702" s="182"/>
      <c r="AO2702" s="230"/>
      <c r="AP2702" s="182"/>
      <c r="AQ2702" s="182"/>
      <c r="AR2702" s="182"/>
      <c r="AS2702" s="182"/>
      <c r="AT2702" s="182"/>
      <c r="AU2702" s="182"/>
      <c r="AV2702" s="182"/>
      <c r="AW2702" s="96"/>
      <c r="AX2702" s="37">
        <f t="shared" si="138"/>
        <v>45966</v>
      </c>
      <c r="AY2702" s="183"/>
      <c r="AZ2702" s="183"/>
      <c r="BA2702" s="183"/>
      <c r="BB2702" s="183"/>
      <c r="BC2702" s="183"/>
      <c r="BD2702" s="183"/>
      <c r="BE2702" s="183"/>
      <c r="BF2702" s="183"/>
      <c r="BG2702" s="183"/>
      <c r="BH2702" s="4"/>
      <c r="BI2702" s="1"/>
      <c r="BJ2702" s="1"/>
      <c r="BK2702" s="1"/>
      <c r="BL2702" s="31"/>
      <c r="BM2702" s="31"/>
      <c r="BN2702" s="1"/>
      <c r="BO2702" s="1"/>
      <c r="BP2702" s="1"/>
      <c r="BQ2702" s="1"/>
      <c r="BR2702" s="1"/>
      <c r="BS2702" s="4"/>
      <c r="BT2702" s="37">
        <f t="shared" si="137"/>
        <v>45987</v>
      </c>
      <c r="BU2702" s="220"/>
      <c r="BV2702" s="183"/>
      <c r="BW2702" s="221"/>
      <c r="BX2702" s="183"/>
      <c r="BY2702" s="183"/>
      <c r="BZ2702" s="183"/>
      <c r="CA2702" s="183"/>
      <c r="CB2702" s="183"/>
      <c r="CC2702" s="183"/>
      <c r="CE2702" s="1"/>
      <c r="CF2702" s="1"/>
      <c r="CG2702" s="1"/>
      <c r="CH2702" s="1"/>
      <c r="CI2702" s="1"/>
      <c r="CJ2702" s="1"/>
      <c r="CK2702" s="1"/>
      <c r="CL2702" s="1"/>
      <c r="CM2702" s="1"/>
      <c r="CN2702" s="1"/>
      <c r="CO2702" s="1"/>
    </row>
    <row r="2703" spans="1:93" ht="30" customHeight="1" x14ac:dyDescent="0.2">
      <c r="A2703" s="1">
        <v>2697</v>
      </c>
      <c r="B2703" s="1" t="s">
        <v>625</v>
      </c>
      <c r="C2703" s="1" t="s">
        <v>626</v>
      </c>
      <c r="D2703" s="1" t="s">
        <v>627</v>
      </c>
      <c r="E2703" s="1" t="s">
        <v>628</v>
      </c>
      <c r="F2703" s="1" t="s">
        <v>74</v>
      </c>
      <c r="G2703" s="1">
        <v>8</v>
      </c>
      <c r="H2703" s="1" t="s">
        <v>341</v>
      </c>
      <c r="I2703" s="1" t="s">
        <v>114</v>
      </c>
      <c r="J2703" s="64">
        <v>393</v>
      </c>
      <c r="K2703" s="76">
        <v>2293532</v>
      </c>
      <c r="L2703" s="29">
        <v>45959</v>
      </c>
      <c r="M2703" s="29" t="s">
        <v>4163</v>
      </c>
      <c r="N2703" s="1" t="s">
        <v>478</v>
      </c>
      <c r="O2703" s="28" t="s">
        <v>225</v>
      </c>
      <c r="P2703" s="1" t="s">
        <v>216</v>
      </c>
      <c r="Q2703" s="76">
        <v>10</v>
      </c>
      <c r="R2703" s="1" t="s">
        <v>537</v>
      </c>
      <c r="T2703" s="1" t="s">
        <v>115</v>
      </c>
      <c r="U2703" s="1"/>
      <c r="V2703" s="1"/>
      <c r="W2703" s="4"/>
      <c r="X2703" s="28"/>
      <c r="Y2703" s="33"/>
      <c r="Z2703" s="33"/>
      <c r="AA2703" s="96"/>
      <c r="AB2703" s="178"/>
      <c r="AC2703" s="33">
        <v>26</v>
      </c>
      <c r="AD2703" s="33">
        <v>200</v>
      </c>
      <c r="AE2703" s="33" t="s">
        <v>103</v>
      </c>
      <c r="AF2703" s="33" t="s">
        <v>103</v>
      </c>
      <c r="AG2703" s="33"/>
      <c r="AH2703" s="4"/>
      <c r="AI2703" s="1"/>
      <c r="AJ2703" s="1"/>
      <c r="AK2703" s="1"/>
      <c r="AL2703" s="5"/>
      <c r="AM2703" s="164">
        <f t="shared" si="136"/>
        <v>45962</v>
      </c>
      <c r="AN2703" s="182"/>
      <c r="AO2703" s="230"/>
      <c r="AP2703" s="182"/>
      <c r="AQ2703" s="182"/>
      <c r="AR2703" s="182"/>
      <c r="AS2703" s="182"/>
      <c r="AT2703" s="182"/>
      <c r="AU2703" s="182"/>
      <c r="AV2703" s="182"/>
      <c r="AW2703" s="96"/>
      <c r="AX2703" s="37">
        <f t="shared" si="138"/>
        <v>45966</v>
      </c>
      <c r="AY2703" s="183"/>
      <c r="AZ2703" s="183"/>
      <c r="BA2703" s="183"/>
      <c r="BB2703" s="183"/>
      <c r="BC2703" s="183"/>
      <c r="BD2703" s="183"/>
      <c r="BE2703" s="183"/>
      <c r="BF2703" s="183"/>
      <c r="BG2703" s="183"/>
      <c r="BH2703" s="4"/>
      <c r="BI2703" s="1"/>
      <c r="BJ2703" s="1"/>
      <c r="BK2703" s="1"/>
      <c r="BL2703" s="31"/>
      <c r="BM2703" s="31"/>
      <c r="BN2703" s="1"/>
      <c r="BO2703" s="1"/>
      <c r="BP2703" s="1"/>
      <c r="BQ2703" s="1"/>
      <c r="BR2703" s="1"/>
      <c r="BS2703" s="4"/>
      <c r="BT2703" s="37">
        <f t="shared" si="137"/>
        <v>45987</v>
      </c>
      <c r="BU2703" s="220"/>
      <c r="BV2703" s="183"/>
      <c r="BW2703" s="221"/>
      <c r="BX2703" s="183"/>
      <c r="BY2703" s="183"/>
      <c r="BZ2703" s="183"/>
      <c r="CA2703" s="183"/>
      <c r="CB2703" s="183"/>
      <c r="CC2703" s="183"/>
      <c r="CE2703" s="1"/>
      <c r="CF2703" s="1"/>
      <c r="CG2703" s="1"/>
      <c r="CH2703" s="1"/>
      <c r="CI2703" s="1"/>
      <c r="CJ2703" s="1"/>
      <c r="CK2703" s="1"/>
      <c r="CL2703" s="1"/>
      <c r="CM2703" s="1"/>
      <c r="CN2703" s="1"/>
      <c r="CO2703" s="1"/>
    </row>
    <row r="2704" spans="1:93" ht="30" customHeight="1" x14ac:dyDescent="0.2">
      <c r="A2704" s="1">
        <v>2698</v>
      </c>
      <c r="B2704" s="1" t="s">
        <v>625</v>
      </c>
      <c r="C2704" s="1" t="s">
        <v>626</v>
      </c>
      <c r="D2704" s="1" t="s">
        <v>627</v>
      </c>
      <c r="E2704" s="1" t="s">
        <v>628</v>
      </c>
      <c r="F2704" s="1" t="s">
        <v>74</v>
      </c>
      <c r="G2704" s="1">
        <v>8</v>
      </c>
      <c r="H2704" s="1" t="s">
        <v>341</v>
      </c>
      <c r="I2704" s="1" t="s">
        <v>114</v>
      </c>
      <c r="J2704" s="64">
        <v>414</v>
      </c>
      <c r="K2704" s="76">
        <v>2293486</v>
      </c>
      <c r="L2704" s="29">
        <v>45959</v>
      </c>
      <c r="M2704" s="29" t="s">
        <v>4163</v>
      </c>
      <c r="N2704" s="1" t="s">
        <v>478</v>
      </c>
      <c r="O2704" s="28" t="s">
        <v>225</v>
      </c>
      <c r="P2704" s="1" t="s">
        <v>216</v>
      </c>
      <c r="Q2704" s="76">
        <v>9</v>
      </c>
      <c r="R2704" s="1" t="s">
        <v>537</v>
      </c>
      <c r="T2704" s="1" t="s">
        <v>115</v>
      </c>
      <c r="U2704" s="1"/>
      <c r="V2704" s="1"/>
      <c r="W2704" s="4"/>
      <c r="X2704" s="28"/>
      <c r="Y2704" s="33"/>
      <c r="Z2704" s="33"/>
      <c r="AA2704" s="96"/>
      <c r="AB2704" s="178"/>
      <c r="AC2704" s="33">
        <v>25.5</v>
      </c>
      <c r="AD2704" s="33">
        <v>210</v>
      </c>
      <c r="AE2704" s="33" t="s">
        <v>103</v>
      </c>
      <c r="AF2704" s="33" t="s">
        <v>103</v>
      </c>
      <c r="AG2704" s="33"/>
      <c r="AH2704" s="4"/>
      <c r="AI2704" s="1"/>
      <c r="AJ2704" s="1"/>
      <c r="AK2704" s="1"/>
      <c r="AL2704" s="5"/>
      <c r="AM2704" s="164">
        <f t="shared" si="136"/>
        <v>45962</v>
      </c>
      <c r="AN2704" s="182"/>
      <c r="AO2704" s="230"/>
      <c r="AP2704" s="182"/>
      <c r="AQ2704" s="182"/>
      <c r="AR2704" s="182"/>
      <c r="AS2704" s="182"/>
      <c r="AT2704" s="182"/>
      <c r="AU2704" s="182"/>
      <c r="AV2704" s="182"/>
      <c r="AW2704" s="96"/>
      <c r="AX2704" s="37">
        <f t="shared" si="138"/>
        <v>45966</v>
      </c>
      <c r="AY2704" s="183"/>
      <c r="AZ2704" s="183"/>
      <c r="BA2704" s="183"/>
      <c r="BB2704" s="183"/>
      <c r="BC2704" s="183"/>
      <c r="BD2704" s="183"/>
      <c r="BE2704" s="183"/>
      <c r="BF2704" s="183"/>
      <c r="BG2704" s="183"/>
      <c r="BH2704" s="4"/>
      <c r="BI2704" s="1"/>
      <c r="BJ2704" s="1"/>
      <c r="BK2704" s="1"/>
      <c r="BL2704" s="31"/>
      <c r="BM2704" s="31"/>
      <c r="BN2704" s="1"/>
      <c r="BO2704" s="1"/>
      <c r="BP2704" s="1"/>
      <c r="BQ2704" s="1"/>
      <c r="BR2704" s="1"/>
      <c r="BS2704" s="4"/>
      <c r="BT2704" s="37">
        <f t="shared" si="137"/>
        <v>45987</v>
      </c>
      <c r="BU2704" s="220"/>
      <c r="BV2704" s="183"/>
      <c r="BW2704" s="221"/>
      <c r="BX2704" s="183"/>
      <c r="BY2704" s="183"/>
      <c r="BZ2704" s="183"/>
      <c r="CA2704" s="183"/>
      <c r="CB2704" s="183"/>
      <c r="CC2704" s="183"/>
      <c r="CE2704" s="1"/>
      <c r="CF2704" s="1"/>
      <c r="CG2704" s="1"/>
      <c r="CH2704" s="1"/>
      <c r="CI2704" s="1"/>
      <c r="CJ2704" s="1"/>
      <c r="CK2704" s="1"/>
      <c r="CL2704" s="1"/>
      <c r="CM2704" s="1"/>
      <c r="CN2704" s="1"/>
      <c r="CO2704" s="1"/>
    </row>
    <row r="2705" spans="1:93" ht="30" customHeight="1" x14ac:dyDescent="0.2">
      <c r="A2705" s="1">
        <v>2699</v>
      </c>
      <c r="B2705" s="1" t="s">
        <v>625</v>
      </c>
      <c r="C2705" s="1" t="s">
        <v>626</v>
      </c>
      <c r="D2705" s="1" t="s">
        <v>627</v>
      </c>
      <c r="E2705" s="1" t="s">
        <v>628</v>
      </c>
      <c r="F2705" s="1" t="s">
        <v>74</v>
      </c>
      <c r="G2705" s="1">
        <v>8</v>
      </c>
      <c r="H2705" s="1" t="s">
        <v>341</v>
      </c>
      <c r="I2705" s="1" t="s">
        <v>114</v>
      </c>
      <c r="J2705" s="64">
        <v>403</v>
      </c>
      <c r="K2705" s="76">
        <v>2293533</v>
      </c>
      <c r="L2705" s="29">
        <v>45959</v>
      </c>
      <c r="M2705" s="29" t="s">
        <v>4163</v>
      </c>
      <c r="N2705" s="1" t="s">
        <v>478</v>
      </c>
      <c r="O2705" s="28" t="s">
        <v>225</v>
      </c>
      <c r="P2705" s="1" t="s">
        <v>216</v>
      </c>
      <c r="Q2705" s="76">
        <v>10</v>
      </c>
      <c r="R2705" s="1" t="s">
        <v>537</v>
      </c>
      <c r="T2705" s="1" t="s">
        <v>115</v>
      </c>
      <c r="U2705" s="1"/>
      <c r="V2705" s="1"/>
      <c r="W2705" s="4"/>
      <c r="X2705" s="28"/>
      <c r="Y2705" s="33"/>
      <c r="Z2705" s="33"/>
      <c r="AA2705" s="96"/>
      <c r="AB2705" s="178"/>
      <c r="AC2705" s="33">
        <v>25</v>
      </c>
      <c r="AD2705" s="33">
        <v>220</v>
      </c>
      <c r="AE2705" s="33" t="s">
        <v>103</v>
      </c>
      <c r="AF2705" s="33" t="s">
        <v>103</v>
      </c>
      <c r="AG2705" s="33"/>
      <c r="AH2705" s="4"/>
      <c r="AI2705" s="1"/>
      <c r="AJ2705" s="1"/>
      <c r="AK2705" s="1"/>
      <c r="AL2705" s="5"/>
      <c r="AM2705" s="164">
        <f t="shared" si="136"/>
        <v>45962</v>
      </c>
      <c r="AN2705" s="182"/>
      <c r="AO2705" s="230"/>
      <c r="AP2705" s="182"/>
      <c r="AQ2705" s="182"/>
      <c r="AR2705" s="182"/>
      <c r="AS2705" s="182"/>
      <c r="AT2705" s="182"/>
      <c r="AU2705" s="182"/>
      <c r="AV2705" s="182"/>
      <c r="AW2705" s="96"/>
      <c r="AX2705" s="37">
        <f t="shared" si="138"/>
        <v>45966</v>
      </c>
      <c r="AY2705" s="183"/>
      <c r="AZ2705" s="183"/>
      <c r="BA2705" s="183"/>
      <c r="BB2705" s="183"/>
      <c r="BC2705" s="183"/>
      <c r="BD2705" s="183"/>
      <c r="BE2705" s="183"/>
      <c r="BF2705" s="183"/>
      <c r="BG2705" s="183"/>
      <c r="BH2705" s="4"/>
      <c r="BI2705" s="1"/>
      <c r="BJ2705" s="1"/>
      <c r="BK2705" s="1"/>
      <c r="BL2705" s="31"/>
      <c r="BM2705" s="31"/>
      <c r="BN2705" s="1"/>
      <c r="BO2705" s="1"/>
      <c r="BP2705" s="1"/>
      <c r="BQ2705" s="1"/>
      <c r="BR2705" s="1"/>
      <c r="BS2705" s="4"/>
      <c r="BT2705" s="37">
        <f t="shared" si="137"/>
        <v>45987</v>
      </c>
      <c r="BU2705" s="220"/>
      <c r="BV2705" s="183"/>
      <c r="BW2705" s="221"/>
      <c r="BX2705" s="183"/>
      <c r="BY2705" s="183"/>
      <c r="BZ2705" s="183"/>
      <c r="CA2705" s="183"/>
      <c r="CB2705" s="183"/>
      <c r="CC2705" s="183"/>
      <c r="CE2705" s="1"/>
      <c r="CF2705" s="1"/>
      <c r="CG2705" s="1"/>
      <c r="CH2705" s="1"/>
      <c r="CI2705" s="1"/>
      <c r="CJ2705" s="1"/>
      <c r="CK2705" s="1"/>
      <c r="CL2705" s="1"/>
      <c r="CM2705" s="1"/>
      <c r="CN2705" s="1"/>
      <c r="CO2705" s="1"/>
    </row>
    <row r="2706" spans="1:93" ht="30" customHeight="1" x14ac:dyDescent="0.2">
      <c r="A2706" s="1">
        <v>2700</v>
      </c>
      <c r="B2706" s="1" t="s">
        <v>625</v>
      </c>
      <c r="C2706" s="1" t="s">
        <v>626</v>
      </c>
      <c r="D2706" s="1" t="s">
        <v>627</v>
      </c>
      <c r="E2706" s="1" t="s">
        <v>628</v>
      </c>
      <c r="F2706" s="1" t="s">
        <v>74</v>
      </c>
      <c r="G2706" s="1">
        <v>8</v>
      </c>
      <c r="H2706" s="1" t="s">
        <v>341</v>
      </c>
      <c r="I2706" s="1" t="s">
        <v>114</v>
      </c>
      <c r="J2706" s="64">
        <v>554</v>
      </c>
      <c r="K2706" s="76">
        <v>2293487</v>
      </c>
      <c r="L2706" s="29">
        <v>45959</v>
      </c>
      <c r="M2706" s="29" t="s">
        <v>4163</v>
      </c>
      <c r="N2706" s="1" t="s">
        <v>478</v>
      </c>
      <c r="O2706" s="28" t="s">
        <v>225</v>
      </c>
      <c r="P2706" s="1" t="s">
        <v>216</v>
      </c>
      <c r="Q2706" s="76">
        <v>12</v>
      </c>
      <c r="R2706" s="1" t="s">
        <v>537</v>
      </c>
      <c r="T2706" s="1" t="s">
        <v>115</v>
      </c>
      <c r="U2706" s="1"/>
      <c r="V2706" s="1"/>
      <c r="W2706" s="4"/>
      <c r="X2706" s="28"/>
      <c r="Y2706" s="33"/>
      <c r="Z2706" s="33"/>
      <c r="AA2706" s="96"/>
      <c r="AB2706" s="178"/>
      <c r="AC2706" s="33">
        <v>26</v>
      </c>
      <c r="AD2706" s="33">
        <v>220</v>
      </c>
      <c r="AE2706" s="33" t="s">
        <v>103</v>
      </c>
      <c r="AF2706" s="33" t="s">
        <v>103</v>
      </c>
      <c r="AG2706" s="33"/>
      <c r="AH2706" s="4"/>
      <c r="AI2706" s="1"/>
      <c r="AJ2706" s="1"/>
      <c r="AK2706" s="1"/>
      <c r="AL2706" s="5"/>
      <c r="AM2706" s="164">
        <f t="shared" si="136"/>
        <v>45962</v>
      </c>
      <c r="AN2706" s="182"/>
      <c r="AO2706" s="230"/>
      <c r="AP2706" s="182"/>
      <c r="AQ2706" s="182"/>
      <c r="AR2706" s="182"/>
      <c r="AS2706" s="182"/>
      <c r="AT2706" s="182"/>
      <c r="AU2706" s="182"/>
      <c r="AV2706" s="182"/>
      <c r="AW2706" s="96"/>
      <c r="AX2706" s="37">
        <f t="shared" si="138"/>
        <v>45966</v>
      </c>
      <c r="AY2706" s="183"/>
      <c r="AZ2706" s="183"/>
      <c r="BA2706" s="183"/>
      <c r="BB2706" s="183"/>
      <c r="BC2706" s="183"/>
      <c r="BD2706" s="183"/>
      <c r="BE2706" s="183"/>
      <c r="BF2706" s="183"/>
      <c r="BG2706" s="183"/>
      <c r="BH2706" s="4"/>
      <c r="BI2706" s="1"/>
      <c r="BJ2706" s="1"/>
      <c r="BK2706" s="1"/>
      <c r="BL2706" s="31"/>
      <c r="BM2706" s="31"/>
      <c r="BN2706" s="1"/>
      <c r="BO2706" s="1"/>
      <c r="BP2706" s="1"/>
      <c r="BQ2706" s="1"/>
      <c r="BR2706" s="1"/>
      <c r="BS2706" s="4"/>
      <c r="BT2706" s="37">
        <f t="shared" si="137"/>
        <v>45987</v>
      </c>
      <c r="BU2706" s="220"/>
      <c r="BV2706" s="183"/>
      <c r="BW2706" s="221"/>
      <c r="BX2706" s="183"/>
      <c r="BY2706" s="183"/>
      <c r="BZ2706" s="183"/>
      <c r="CA2706" s="183"/>
      <c r="CB2706" s="183"/>
      <c r="CC2706" s="183"/>
      <c r="CE2706" s="1"/>
      <c r="CF2706" s="1"/>
      <c r="CG2706" s="1"/>
      <c r="CH2706" s="1"/>
      <c r="CI2706" s="1"/>
      <c r="CJ2706" s="1"/>
      <c r="CK2706" s="1"/>
      <c r="CL2706" s="1"/>
      <c r="CM2706" s="1"/>
      <c r="CN2706" s="1"/>
      <c r="CO2706" s="1"/>
    </row>
    <row r="2707" spans="1:93" ht="30" customHeight="1" x14ac:dyDescent="0.2">
      <c r="A2707" s="1">
        <v>2701</v>
      </c>
      <c r="B2707" s="1" t="s">
        <v>625</v>
      </c>
      <c r="C2707" s="1" t="s">
        <v>626</v>
      </c>
      <c r="D2707" s="1" t="s">
        <v>627</v>
      </c>
      <c r="E2707" s="1" t="s">
        <v>628</v>
      </c>
      <c r="F2707" s="1" t="s">
        <v>74</v>
      </c>
      <c r="G2707" s="1">
        <v>8</v>
      </c>
      <c r="H2707" s="1" t="s">
        <v>341</v>
      </c>
      <c r="I2707" s="1" t="s">
        <v>114</v>
      </c>
      <c r="J2707" s="64">
        <v>436</v>
      </c>
      <c r="K2707" s="76">
        <v>2293534</v>
      </c>
      <c r="L2707" s="29">
        <v>45959</v>
      </c>
      <c r="M2707" s="29" t="s">
        <v>4163</v>
      </c>
      <c r="N2707" s="1" t="s">
        <v>478</v>
      </c>
      <c r="O2707" s="28" t="s">
        <v>225</v>
      </c>
      <c r="P2707" s="1" t="s">
        <v>216</v>
      </c>
      <c r="Q2707" s="76">
        <v>9</v>
      </c>
      <c r="R2707" s="1" t="s">
        <v>537</v>
      </c>
      <c r="T2707" s="1" t="s">
        <v>115</v>
      </c>
      <c r="U2707" s="1"/>
      <c r="V2707" s="1"/>
      <c r="W2707" s="4"/>
      <c r="X2707" s="28"/>
      <c r="Y2707" s="33"/>
      <c r="Z2707" s="33"/>
      <c r="AA2707" s="96"/>
      <c r="AB2707" s="178"/>
      <c r="AC2707" s="33">
        <v>26</v>
      </c>
      <c r="AD2707" s="33">
        <v>220</v>
      </c>
      <c r="AE2707" s="33" t="s">
        <v>103</v>
      </c>
      <c r="AF2707" s="33" t="s">
        <v>103</v>
      </c>
      <c r="AG2707" s="33"/>
      <c r="AH2707" s="4"/>
      <c r="AI2707" s="1"/>
      <c r="AJ2707" s="1"/>
      <c r="AK2707" s="1"/>
      <c r="AL2707" s="5"/>
      <c r="AM2707" s="164">
        <f t="shared" si="136"/>
        <v>45962</v>
      </c>
      <c r="AN2707" s="182"/>
      <c r="AO2707" s="230"/>
      <c r="AP2707" s="182"/>
      <c r="AQ2707" s="182"/>
      <c r="AR2707" s="182"/>
      <c r="AS2707" s="182"/>
      <c r="AT2707" s="182"/>
      <c r="AU2707" s="182"/>
      <c r="AV2707" s="182"/>
      <c r="AW2707" s="96"/>
      <c r="AX2707" s="37">
        <f t="shared" si="138"/>
        <v>45966</v>
      </c>
      <c r="AY2707" s="183"/>
      <c r="AZ2707" s="183"/>
      <c r="BA2707" s="183"/>
      <c r="BB2707" s="183"/>
      <c r="BC2707" s="183"/>
      <c r="BD2707" s="183"/>
      <c r="BE2707" s="183"/>
      <c r="BF2707" s="183"/>
      <c r="BG2707" s="183"/>
      <c r="BH2707" s="4"/>
      <c r="BI2707" s="1"/>
      <c r="BJ2707" s="1"/>
      <c r="BK2707" s="1"/>
      <c r="BL2707" s="31"/>
      <c r="BM2707" s="31"/>
      <c r="BN2707" s="1"/>
      <c r="BO2707" s="1"/>
      <c r="BP2707" s="1"/>
      <c r="BQ2707" s="1"/>
      <c r="BR2707" s="1"/>
      <c r="BS2707" s="4"/>
      <c r="BT2707" s="37">
        <f t="shared" si="137"/>
        <v>45987</v>
      </c>
      <c r="BU2707" s="220"/>
      <c r="BV2707" s="183"/>
      <c r="BW2707" s="221"/>
      <c r="BX2707" s="183"/>
      <c r="BY2707" s="183"/>
      <c r="BZ2707" s="183"/>
      <c r="CA2707" s="183"/>
      <c r="CB2707" s="183"/>
      <c r="CC2707" s="183"/>
      <c r="CE2707" s="1"/>
      <c r="CF2707" s="1"/>
      <c r="CG2707" s="1"/>
      <c r="CH2707" s="1"/>
      <c r="CI2707" s="1"/>
      <c r="CJ2707" s="1"/>
      <c r="CK2707" s="1"/>
      <c r="CL2707" s="1"/>
      <c r="CM2707" s="1"/>
      <c r="CN2707" s="1"/>
      <c r="CO2707" s="1"/>
    </row>
    <row r="2708" spans="1:93" ht="30" customHeight="1" x14ac:dyDescent="0.2">
      <c r="A2708" s="1">
        <v>2702</v>
      </c>
      <c r="B2708" s="1" t="s">
        <v>625</v>
      </c>
      <c r="C2708" s="1" t="s">
        <v>626</v>
      </c>
      <c r="D2708" s="1" t="s">
        <v>627</v>
      </c>
      <c r="E2708" s="1" t="s">
        <v>628</v>
      </c>
      <c r="F2708" s="1" t="s">
        <v>74</v>
      </c>
      <c r="G2708" s="1">
        <v>8</v>
      </c>
      <c r="H2708" s="1" t="s">
        <v>341</v>
      </c>
      <c r="I2708" s="1" t="s">
        <v>114</v>
      </c>
      <c r="J2708" s="64">
        <v>432</v>
      </c>
      <c r="K2708" s="76">
        <v>2293488</v>
      </c>
      <c r="L2708" s="29">
        <v>45959</v>
      </c>
      <c r="M2708" s="29" t="s">
        <v>4163</v>
      </c>
      <c r="N2708" s="1" t="s">
        <v>478</v>
      </c>
      <c r="O2708" s="28" t="s">
        <v>225</v>
      </c>
      <c r="P2708" s="1" t="s">
        <v>216</v>
      </c>
      <c r="Q2708" s="76">
        <v>9</v>
      </c>
      <c r="R2708" s="1" t="s">
        <v>537</v>
      </c>
      <c r="T2708" s="1" t="s">
        <v>115</v>
      </c>
      <c r="U2708" s="1"/>
      <c r="V2708" s="1"/>
      <c r="W2708" s="4"/>
      <c r="X2708" s="28"/>
      <c r="Y2708" s="33"/>
      <c r="Z2708" s="33"/>
      <c r="AA2708" s="96"/>
      <c r="AB2708" s="178"/>
      <c r="AC2708" s="33">
        <v>25.5</v>
      </c>
      <c r="AD2708" s="33">
        <v>230</v>
      </c>
      <c r="AE2708" s="33" t="s">
        <v>103</v>
      </c>
      <c r="AF2708" s="33" t="s">
        <v>103</v>
      </c>
      <c r="AG2708" s="33"/>
      <c r="AH2708" s="4"/>
      <c r="AI2708" s="1"/>
      <c r="AJ2708" s="1"/>
      <c r="AK2708" s="1"/>
      <c r="AL2708" s="5"/>
      <c r="AM2708" s="164">
        <f t="shared" si="136"/>
        <v>45962</v>
      </c>
      <c r="AN2708" s="182"/>
      <c r="AO2708" s="230"/>
      <c r="AP2708" s="182"/>
      <c r="AQ2708" s="182"/>
      <c r="AR2708" s="182"/>
      <c r="AS2708" s="182"/>
      <c r="AT2708" s="182"/>
      <c r="AU2708" s="182"/>
      <c r="AV2708" s="182"/>
      <c r="AW2708" s="96"/>
      <c r="AX2708" s="37">
        <f t="shared" si="138"/>
        <v>45966</v>
      </c>
      <c r="AY2708" s="183"/>
      <c r="AZ2708" s="183"/>
      <c r="BA2708" s="183"/>
      <c r="BB2708" s="183"/>
      <c r="BC2708" s="183"/>
      <c r="BD2708" s="183"/>
      <c r="BE2708" s="183"/>
      <c r="BF2708" s="183"/>
      <c r="BG2708" s="183"/>
      <c r="BH2708" s="4"/>
      <c r="BI2708" s="1"/>
      <c r="BJ2708" s="1"/>
      <c r="BK2708" s="1"/>
      <c r="BL2708" s="31"/>
      <c r="BM2708" s="31"/>
      <c r="BN2708" s="1"/>
      <c r="BO2708" s="1"/>
      <c r="BP2708" s="1"/>
      <c r="BQ2708" s="1"/>
      <c r="BR2708" s="1"/>
      <c r="BS2708" s="4"/>
      <c r="BT2708" s="37">
        <f t="shared" si="137"/>
        <v>45987</v>
      </c>
      <c r="BU2708" s="220"/>
      <c r="BV2708" s="183"/>
      <c r="BW2708" s="221"/>
      <c r="BX2708" s="183"/>
      <c r="BY2708" s="183"/>
      <c r="BZ2708" s="183"/>
      <c r="CA2708" s="183"/>
      <c r="CB2708" s="183"/>
      <c r="CC2708" s="183"/>
      <c r="CE2708" s="1"/>
      <c r="CF2708" s="1"/>
      <c r="CG2708" s="1"/>
      <c r="CH2708" s="1"/>
      <c r="CI2708" s="1"/>
      <c r="CJ2708" s="1"/>
      <c r="CK2708" s="1"/>
      <c r="CL2708" s="1"/>
      <c r="CM2708" s="1"/>
      <c r="CN2708" s="1"/>
      <c r="CO2708" s="1"/>
    </row>
    <row r="2709" spans="1:93" ht="30" customHeight="1" x14ac:dyDescent="0.2">
      <c r="A2709" s="1">
        <v>2703</v>
      </c>
      <c r="B2709" s="1" t="s">
        <v>625</v>
      </c>
      <c r="C2709" s="1" t="s">
        <v>626</v>
      </c>
      <c r="D2709" s="1" t="s">
        <v>627</v>
      </c>
      <c r="E2709" s="1" t="s">
        <v>628</v>
      </c>
      <c r="F2709" s="1" t="s">
        <v>74</v>
      </c>
      <c r="G2709" s="1">
        <v>8</v>
      </c>
      <c r="H2709" s="1" t="s">
        <v>341</v>
      </c>
      <c r="I2709" s="1" t="s">
        <v>114</v>
      </c>
      <c r="J2709" s="64">
        <v>302</v>
      </c>
      <c r="K2709" s="76">
        <v>2293535</v>
      </c>
      <c r="L2709" s="29">
        <v>45959</v>
      </c>
      <c r="M2709" s="29" t="s">
        <v>4163</v>
      </c>
      <c r="N2709" s="1" t="s">
        <v>478</v>
      </c>
      <c r="O2709" s="28" t="s">
        <v>225</v>
      </c>
      <c r="P2709" s="1" t="s">
        <v>216</v>
      </c>
      <c r="Q2709" s="76">
        <v>8</v>
      </c>
      <c r="R2709" s="1" t="s">
        <v>537</v>
      </c>
      <c r="T2709" s="1" t="s">
        <v>115</v>
      </c>
      <c r="U2709" s="1"/>
      <c r="V2709" s="1"/>
      <c r="W2709" s="4"/>
      <c r="X2709" s="28"/>
      <c r="Y2709" s="33"/>
      <c r="Z2709" s="33"/>
      <c r="AA2709" s="96"/>
      <c r="AB2709" s="178"/>
      <c r="AC2709" s="33">
        <v>25</v>
      </c>
      <c r="AD2709" s="33">
        <v>210</v>
      </c>
      <c r="AE2709" s="33" t="s">
        <v>103</v>
      </c>
      <c r="AF2709" s="33" t="s">
        <v>103</v>
      </c>
      <c r="AG2709" s="33"/>
      <c r="AH2709" s="4"/>
      <c r="AI2709" s="1"/>
      <c r="AJ2709" s="1"/>
      <c r="AK2709" s="1"/>
      <c r="AL2709" s="5"/>
      <c r="AM2709" s="164">
        <f t="shared" si="136"/>
        <v>45962</v>
      </c>
      <c r="AN2709" s="182"/>
      <c r="AO2709" s="230"/>
      <c r="AP2709" s="182"/>
      <c r="AQ2709" s="182"/>
      <c r="AR2709" s="182"/>
      <c r="AS2709" s="182"/>
      <c r="AT2709" s="182"/>
      <c r="AU2709" s="182"/>
      <c r="AV2709" s="182"/>
      <c r="AW2709" s="96"/>
      <c r="AX2709" s="37">
        <f t="shared" si="138"/>
        <v>45966</v>
      </c>
      <c r="AY2709" s="183"/>
      <c r="AZ2709" s="183"/>
      <c r="BA2709" s="183"/>
      <c r="BB2709" s="183"/>
      <c r="BC2709" s="183"/>
      <c r="BD2709" s="183"/>
      <c r="BE2709" s="183"/>
      <c r="BF2709" s="183"/>
      <c r="BG2709" s="183"/>
      <c r="BH2709" s="4"/>
      <c r="BI2709" s="1"/>
      <c r="BJ2709" s="1"/>
      <c r="BK2709" s="1"/>
      <c r="BL2709" s="31"/>
      <c r="BM2709" s="31"/>
      <c r="BN2709" s="1"/>
      <c r="BO2709" s="1"/>
      <c r="BP2709" s="1"/>
      <c r="BQ2709" s="1"/>
      <c r="BR2709" s="1"/>
      <c r="BS2709" s="4"/>
      <c r="BT2709" s="37">
        <f t="shared" si="137"/>
        <v>45987</v>
      </c>
      <c r="BU2709" s="220"/>
      <c r="BV2709" s="183"/>
      <c r="BW2709" s="221"/>
      <c r="BX2709" s="183"/>
      <c r="BY2709" s="183"/>
      <c r="BZ2709" s="183"/>
      <c r="CA2709" s="183"/>
      <c r="CB2709" s="183"/>
      <c r="CC2709" s="183"/>
      <c r="CE2709" s="1"/>
      <c r="CF2709" s="1"/>
      <c r="CG2709" s="1"/>
      <c r="CH2709" s="1"/>
      <c r="CI2709" s="1"/>
      <c r="CJ2709" s="1"/>
      <c r="CK2709" s="1"/>
      <c r="CL2709" s="1"/>
      <c r="CM2709" s="1"/>
      <c r="CN2709" s="1"/>
      <c r="CO2709" s="1"/>
    </row>
    <row r="2710" spans="1:93" ht="30" customHeight="1" x14ac:dyDescent="0.2">
      <c r="A2710" s="1">
        <v>2704</v>
      </c>
      <c r="B2710" s="1" t="s">
        <v>625</v>
      </c>
      <c r="C2710" s="1" t="s">
        <v>626</v>
      </c>
      <c r="D2710" s="1" t="s">
        <v>627</v>
      </c>
      <c r="E2710" s="1" t="s">
        <v>628</v>
      </c>
      <c r="F2710" s="1" t="s">
        <v>74</v>
      </c>
      <c r="G2710" s="1">
        <v>8</v>
      </c>
      <c r="H2710" s="1" t="s">
        <v>341</v>
      </c>
      <c r="I2710" s="1" t="s">
        <v>114</v>
      </c>
      <c r="J2710" s="64">
        <v>394</v>
      </c>
      <c r="K2710" s="76">
        <v>2293489</v>
      </c>
      <c r="L2710" s="29">
        <v>45959</v>
      </c>
      <c r="M2710" s="29" t="s">
        <v>4163</v>
      </c>
      <c r="N2710" s="1" t="s">
        <v>478</v>
      </c>
      <c r="O2710" s="28" t="s">
        <v>225</v>
      </c>
      <c r="P2710" s="1" t="s">
        <v>216</v>
      </c>
      <c r="Q2710" s="76">
        <v>9</v>
      </c>
      <c r="R2710" s="1" t="s">
        <v>537</v>
      </c>
      <c r="T2710" s="1" t="s">
        <v>115</v>
      </c>
      <c r="U2710" s="1"/>
      <c r="V2710" s="1"/>
      <c r="W2710" s="4"/>
      <c r="X2710" s="28"/>
      <c r="Y2710" s="33"/>
      <c r="Z2710" s="33"/>
      <c r="AA2710" s="96"/>
      <c r="AB2710" s="178"/>
      <c r="AC2710" s="33">
        <v>25.5</v>
      </c>
      <c r="AD2710" s="33">
        <v>210</v>
      </c>
      <c r="AE2710" s="33" t="s">
        <v>103</v>
      </c>
      <c r="AF2710" s="33" t="s">
        <v>103</v>
      </c>
      <c r="AG2710" s="33"/>
      <c r="AH2710" s="4"/>
      <c r="AI2710" s="1"/>
      <c r="AJ2710" s="1"/>
      <c r="AK2710" s="1"/>
      <c r="AL2710" s="5"/>
      <c r="AM2710" s="164">
        <f t="shared" si="136"/>
        <v>45962</v>
      </c>
      <c r="AN2710" s="182"/>
      <c r="AO2710" s="230"/>
      <c r="AP2710" s="182"/>
      <c r="AQ2710" s="182"/>
      <c r="AR2710" s="182"/>
      <c r="AS2710" s="182"/>
      <c r="AT2710" s="182"/>
      <c r="AU2710" s="182"/>
      <c r="AV2710" s="182"/>
      <c r="AW2710" s="96"/>
      <c r="AX2710" s="37">
        <f t="shared" si="138"/>
        <v>45966</v>
      </c>
      <c r="AY2710" s="183"/>
      <c r="AZ2710" s="183"/>
      <c r="BA2710" s="183"/>
      <c r="BB2710" s="183"/>
      <c r="BC2710" s="183"/>
      <c r="BD2710" s="183"/>
      <c r="BE2710" s="183"/>
      <c r="BF2710" s="183"/>
      <c r="BG2710" s="183"/>
      <c r="BH2710" s="4"/>
      <c r="BI2710" s="1"/>
      <c r="BJ2710" s="1"/>
      <c r="BK2710" s="1"/>
      <c r="BL2710" s="31"/>
      <c r="BM2710" s="31"/>
      <c r="BN2710" s="1"/>
      <c r="BO2710" s="1"/>
      <c r="BP2710" s="1"/>
      <c r="BQ2710" s="1"/>
      <c r="BR2710" s="1"/>
      <c r="BS2710" s="4"/>
      <c r="BT2710" s="37">
        <f t="shared" si="137"/>
        <v>45987</v>
      </c>
      <c r="BU2710" s="220"/>
      <c r="BV2710" s="183"/>
      <c r="BW2710" s="221"/>
      <c r="BX2710" s="183"/>
      <c r="BY2710" s="183"/>
      <c r="BZ2710" s="183"/>
      <c r="CA2710" s="183"/>
      <c r="CB2710" s="183"/>
      <c r="CC2710" s="183"/>
      <c r="CE2710" s="1"/>
      <c r="CF2710" s="1"/>
      <c r="CG2710" s="1"/>
      <c r="CH2710" s="1"/>
      <c r="CI2710" s="1"/>
      <c r="CJ2710" s="1"/>
      <c r="CK2710" s="1"/>
      <c r="CL2710" s="1"/>
      <c r="CM2710" s="1"/>
      <c r="CN2710" s="1"/>
      <c r="CO2710" s="1"/>
    </row>
    <row r="2711" spans="1:93" ht="30" customHeight="1" x14ac:dyDescent="0.2">
      <c r="A2711" s="1">
        <v>2705</v>
      </c>
      <c r="B2711" s="1" t="s">
        <v>625</v>
      </c>
      <c r="C2711" s="1" t="s">
        <v>626</v>
      </c>
      <c r="D2711" s="1" t="s">
        <v>627</v>
      </c>
      <c r="E2711" s="1" t="s">
        <v>628</v>
      </c>
      <c r="F2711" s="1" t="s">
        <v>74</v>
      </c>
      <c r="G2711" s="1">
        <v>8</v>
      </c>
      <c r="H2711" s="1" t="s">
        <v>341</v>
      </c>
      <c r="I2711" s="1" t="s">
        <v>114</v>
      </c>
      <c r="J2711" s="64">
        <v>389</v>
      </c>
      <c r="K2711" s="76">
        <v>2293536</v>
      </c>
      <c r="L2711" s="29">
        <v>45959</v>
      </c>
      <c r="M2711" s="29" t="s">
        <v>4163</v>
      </c>
      <c r="N2711" s="1" t="s">
        <v>478</v>
      </c>
      <c r="O2711" s="28" t="s">
        <v>225</v>
      </c>
      <c r="P2711" s="1" t="s">
        <v>216</v>
      </c>
      <c r="Q2711" s="76">
        <v>9</v>
      </c>
      <c r="R2711" s="1" t="s">
        <v>537</v>
      </c>
      <c r="S2711" s="1">
        <v>6</v>
      </c>
      <c r="T2711" s="1" t="s">
        <v>115</v>
      </c>
      <c r="U2711" s="1"/>
      <c r="V2711" s="1"/>
      <c r="W2711" s="4"/>
      <c r="X2711" s="28"/>
      <c r="Y2711" s="33"/>
      <c r="Z2711" s="33"/>
      <c r="AA2711" s="96"/>
      <c r="AB2711" s="178"/>
      <c r="AC2711" s="33">
        <v>26</v>
      </c>
      <c r="AD2711" s="33">
        <v>230</v>
      </c>
      <c r="AE2711" s="33" t="s">
        <v>103</v>
      </c>
      <c r="AF2711" s="33" t="s">
        <v>103</v>
      </c>
      <c r="AG2711" s="33"/>
      <c r="AH2711" s="4"/>
      <c r="AI2711" s="1"/>
      <c r="AJ2711" s="1"/>
      <c r="AK2711" s="1"/>
      <c r="AL2711" s="5"/>
      <c r="AM2711" s="164">
        <f t="shared" si="136"/>
        <v>45962</v>
      </c>
      <c r="AN2711" s="182"/>
      <c r="AO2711" s="230"/>
      <c r="AP2711" s="182"/>
      <c r="AQ2711" s="182"/>
      <c r="AR2711" s="182"/>
      <c r="AS2711" s="182"/>
      <c r="AT2711" s="182"/>
      <c r="AU2711" s="182"/>
      <c r="AV2711" s="182"/>
      <c r="AW2711" s="96"/>
      <c r="AX2711" s="37">
        <f t="shared" si="138"/>
        <v>45966</v>
      </c>
      <c r="AY2711" s="183"/>
      <c r="AZ2711" s="183"/>
      <c r="BA2711" s="183"/>
      <c r="BB2711" s="183"/>
      <c r="BC2711" s="183"/>
      <c r="BD2711" s="183"/>
      <c r="BE2711" s="183"/>
      <c r="BF2711" s="183"/>
      <c r="BG2711" s="183"/>
      <c r="BH2711" s="4"/>
      <c r="BI2711" s="1"/>
      <c r="BJ2711" s="1"/>
      <c r="BK2711" s="1"/>
      <c r="BL2711" s="31"/>
      <c r="BM2711" s="31"/>
      <c r="BN2711" s="1"/>
      <c r="BO2711" s="1"/>
      <c r="BP2711" s="1"/>
      <c r="BQ2711" s="1"/>
      <c r="BR2711" s="1"/>
      <c r="BS2711" s="4"/>
      <c r="BT2711" s="37">
        <f t="shared" si="137"/>
        <v>45987</v>
      </c>
      <c r="BU2711" s="220"/>
      <c r="BV2711" s="183"/>
      <c r="BW2711" s="221"/>
      <c r="BX2711" s="183"/>
      <c r="BY2711" s="183"/>
      <c r="BZ2711" s="183"/>
      <c r="CA2711" s="183"/>
      <c r="CB2711" s="183"/>
      <c r="CC2711" s="183"/>
      <c r="CE2711" s="1"/>
      <c r="CF2711" s="1"/>
      <c r="CG2711" s="1"/>
      <c r="CH2711" s="1"/>
      <c r="CI2711" s="1"/>
      <c r="CJ2711" s="1"/>
      <c r="CK2711" s="1"/>
      <c r="CL2711" s="1"/>
      <c r="CM2711" s="1"/>
      <c r="CN2711" s="1"/>
      <c r="CO2711" s="1"/>
    </row>
    <row r="2712" spans="1:93" ht="30" customHeight="1" x14ac:dyDescent="0.2">
      <c r="A2712" s="1">
        <v>2706</v>
      </c>
      <c r="B2712" s="1" t="s">
        <v>625</v>
      </c>
      <c r="C2712" s="1" t="s">
        <v>626</v>
      </c>
      <c r="D2712" s="1" t="s">
        <v>627</v>
      </c>
      <c r="E2712" s="1" t="s">
        <v>628</v>
      </c>
      <c r="F2712" s="1" t="s">
        <v>74</v>
      </c>
      <c r="G2712" s="1">
        <v>8</v>
      </c>
      <c r="H2712" s="1" t="s">
        <v>341</v>
      </c>
      <c r="I2712" s="1" t="s">
        <v>114</v>
      </c>
      <c r="J2712" s="64">
        <v>557</v>
      </c>
      <c r="K2712" s="76">
        <v>2293490</v>
      </c>
      <c r="L2712" s="29">
        <v>45959</v>
      </c>
      <c r="M2712" s="29" t="s">
        <v>4163</v>
      </c>
      <c r="N2712" s="1" t="s">
        <v>478</v>
      </c>
      <c r="O2712" s="28" t="s">
        <v>225</v>
      </c>
      <c r="P2712" s="1" t="s">
        <v>216</v>
      </c>
      <c r="Q2712" s="76">
        <v>12</v>
      </c>
      <c r="R2712" s="1" t="s">
        <v>537</v>
      </c>
      <c r="T2712" s="1" t="s">
        <v>115</v>
      </c>
      <c r="U2712" s="1"/>
      <c r="V2712" s="1"/>
      <c r="W2712" s="4"/>
      <c r="X2712" s="28"/>
      <c r="Y2712" s="33"/>
      <c r="Z2712" s="33"/>
      <c r="AA2712" s="96"/>
      <c r="AB2712" s="178"/>
      <c r="AC2712" s="33">
        <v>26.5</v>
      </c>
      <c r="AD2712" s="33">
        <v>230</v>
      </c>
      <c r="AE2712" s="33" t="s">
        <v>103</v>
      </c>
      <c r="AF2712" s="33" t="s">
        <v>103</v>
      </c>
      <c r="AG2712" s="33"/>
      <c r="AH2712" s="4"/>
      <c r="AI2712" s="1"/>
      <c r="AJ2712" s="1"/>
      <c r="AK2712" s="1"/>
      <c r="AL2712" s="5"/>
      <c r="AM2712" s="164">
        <f t="shared" si="136"/>
        <v>45962</v>
      </c>
      <c r="AN2712" s="182"/>
      <c r="AO2712" s="230"/>
      <c r="AP2712" s="182"/>
      <c r="AQ2712" s="182"/>
      <c r="AR2712" s="182"/>
      <c r="AS2712" s="182"/>
      <c r="AT2712" s="182"/>
      <c r="AU2712" s="182"/>
      <c r="AV2712" s="182"/>
      <c r="AW2712" s="96"/>
      <c r="AX2712" s="37">
        <f t="shared" si="138"/>
        <v>45966</v>
      </c>
      <c r="AY2712" s="183"/>
      <c r="AZ2712" s="183"/>
      <c r="BA2712" s="183"/>
      <c r="BB2712" s="183"/>
      <c r="BC2712" s="183"/>
      <c r="BD2712" s="183"/>
      <c r="BE2712" s="183"/>
      <c r="BF2712" s="183"/>
      <c r="BG2712" s="183"/>
      <c r="BH2712" s="4"/>
      <c r="BI2712" s="1"/>
      <c r="BJ2712" s="1"/>
      <c r="BK2712" s="1"/>
      <c r="BL2712" s="31"/>
      <c r="BM2712" s="31"/>
      <c r="BN2712" s="1"/>
      <c r="BO2712" s="1"/>
      <c r="BP2712" s="1"/>
      <c r="BQ2712" s="1"/>
      <c r="BR2712" s="1"/>
      <c r="BS2712" s="4"/>
      <c r="BT2712" s="37">
        <f t="shared" si="137"/>
        <v>45987</v>
      </c>
      <c r="BU2712" s="220"/>
      <c r="BV2712" s="183"/>
      <c r="BW2712" s="221"/>
      <c r="BX2712" s="183"/>
      <c r="BY2712" s="183"/>
      <c r="BZ2712" s="183"/>
      <c r="CA2712" s="183"/>
      <c r="CB2712" s="183"/>
      <c r="CC2712" s="183"/>
      <c r="CE2712" s="1"/>
      <c r="CF2712" s="1"/>
      <c r="CG2712" s="1"/>
      <c r="CH2712" s="1"/>
      <c r="CI2712" s="1"/>
      <c r="CJ2712" s="1"/>
      <c r="CK2712" s="1"/>
      <c r="CL2712" s="1"/>
      <c r="CM2712" s="1"/>
      <c r="CN2712" s="1"/>
      <c r="CO2712" s="1"/>
    </row>
    <row r="2713" spans="1:93" ht="30" customHeight="1" x14ac:dyDescent="0.2">
      <c r="A2713" s="1">
        <v>2707</v>
      </c>
      <c r="B2713" s="1" t="s">
        <v>625</v>
      </c>
      <c r="C2713" s="1" t="s">
        <v>626</v>
      </c>
      <c r="D2713" s="1" t="s">
        <v>627</v>
      </c>
      <c r="E2713" s="1" t="s">
        <v>628</v>
      </c>
      <c r="F2713" s="1" t="s">
        <v>74</v>
      </c>
      <c r="G2713" s="1">
        <v>8</v>
      </c>
      <c r="H2713" s="1" t="s">
        <v>341</v>
      </c>
      <c r="I2713" s="1" t="s">
        <v>114</v>
      </c>
      <c r="J2713" s="64">
        <v>433</v>
      </c>
      <c r="K2713" s="76">
        <v>2293491</v>
      </c>
      <c r="L2713" s="29">
        <v>45959</v>
      </c>
      <c r="M2713" s="29" t="s">
        <v>4163</v>
      </c>
      <c r="N2713" s="1" t="s">
        <v>478</v>
      </c>
      <c r="O2713" s="28" t="s">
        <v>225</v>
      </c>
      <c r="P2713" s="1" t="s">
        <v>216</v>
      </c>
      <c r="Q2713" s="76">
        <v>9</v>
      </c>
      <c r="R2713" s="1" t="s">
        <v>537</v>
      </c>
      <c r="T2713" s="1" t="s">
        <v>115</v>
      </c>
      <c r="U2713" s="1"/>
      <c r="V2713" s="1"/>
      <c r="W2713" s="4"/>
      <c r="X2713" s="28"/>
      <c r="Y2713" s="33"/>
      <c r="Z2713" s="33"/>
      <c r="AA2713" s="96"/>
      <c r="AB2713" s="178"/>
      <c r="AC2713" s="33">
        <v>25.5</v>
      </c>
      <c r="AD2713" s="33">
        <v>210</v>
      </c>
      <c r="AE2713" s="33" t="s">
        <v>103</v>
      </c>
      <c r="AF2713" s="33" t="s">
        <v>103</v>
      </c>
      <c r="AG2713" s="33"/>
      <c r="AH2713" s="4"/>
      <c r="AI2713" s="1"/>
      <c r="AJ2713" s="1"/>
      <c r="AK2713" s="1"/>
      <c r="AL2713" s="5"/>
      <c r="AM2713" s="164">
        <f t="shared" si="136"/>
        <v>45962</v>
      </c>
      <c r="AN2713" s="182"/>
      <c r="AO2713" s="230"/>
      <c r="AP2713" s="182"/>
      <c r="AQ2713" s="182"/>
      <c r="AR2713" s="182"/>
      <c r="AS2713" s="182"/>
      <c r="AT2713" s="182"/>
      <c r="AU2713" s="182"/>
      <c r="AV2713" s="182"/>
      <c r="AW2713" s="96"/>
      <c r="AX2713" s="37">
        <f t="shared" si="138"/>
        <v>45966</v>
      </c>
      <c r="AY2713" s="183"/>
      <c r="AZ2713" s="183"/>
      <c r="BA2713" s="183"/>
      <c r="BB2713" s="183"/>
      <c r="BC2713" s="183"/>
      <c r="BD2713" s="183"/>
      <c r="BE2713" s="183"/>
      <c r="BF2713" s="183"/>
      <c r="BG2713" s="183"/>
      <c r="BH2713" s="4"/>
      <c r="BI2713" s="1"/>
      <c r="BJ2713" s="1"/>
      <c r="BK2713" s="1"/>
      <c r="BL2713" s="31"/>
      <c r="BM2713" s="31"/>
      <c r="BN2713" s="1"/>
      <c r="BO2713" s="1"/>
      <c r="BP2713" s="1"/>
      <c r="BQ2713" s="1"/>
      <c r="BR2713" s="1"/>
      <c r="BS2713" s="4"/>
      <c r="BT2713" s="37">
        <f t="shared" si="137"/>
        <v>45987</v>
      </c>
      <c r="BU2713" s="220"/>
      <c r="BV2713" s="183"/>
      <c r="BW2713" s="221"/>
      <c r="BX2713" s="183"/>
      <c r="BY2713" s="183"/>
      <c r="BZ2713" s="183"/>
      <c r="CA2713" s="183"/>
      <c r="CB2713" s="183"/>
      <c r="CC2713" s="183"/>
      <c r="CE2713" s="1"/>
      <c r="CF2713" s="1"/>
      <c r="CG2713" s="1"/>
      <c r="CH2713" s="1"/>
      <c r="CI2713" s="1"/>
      <c r="CJ2713" s="1"/>
      <c r="CK2713" s="1"/>
      <c r="CL2713" s="1"/>
      <c r="CM2713" s="1"/>
      <c r="CN2713" s="1"/>
      <c r="CO2713" s="1"/>
    </row>
    <row r="2714" spans="1:93" ht="30" customHeight="1" x14ac:dyDescent="0.2">
      <c r="A2714" s="1">
        <v>2708</v>
      </c>
      <c r="B2714" s="1" t="s">
        <v>625</v>
      </c>
      <c r="C2714" s="1" t="s">
        <v>626</v>
      </c>
      <c r="D2714" s="1" t="s">
        <v>627</v>
      </c>
      <c r="E2714" s="1" t="s">
        <v>628</v>
      </c>
      <c r="F2714" s="1" t="s">
        <v>74</v>
      </c>
      <c r="G2714" s="1">
        <v>8</v>
      </c>
      <c r="H2714" s="1" t="s">
        <v>341</v>
      </c>
      <c r="I2714" s="1" t="s">
        <v>114</v>
      </c>
      <c r="J2714" s="64">
        <v>431</v>
      </c>
      <c r="K2714" s="76">
        <v>2293537</v>
      </c>
      <c r="L2714" s="29">
        <v>45959</v>
      </c>
      <c r="M2714" s="29" t="s">
        <v>4163</v>
      </c>
      <c r="N2714" s="1" t="s">
        <v>478</v>
      </c>
      <c r="O2714" s="28" t="s">
        <v>225</v>
      </c>
      <c r="P2714" s="1" t="s">
        <v>216</v>
      </c>
      <c r="Q2714" s="76">
        <v>9</v>
      </c>
      <c r="R2714" s="1" t="s">
        <v>537</v>
      </c>
      <c r="T2714" s="1" t="s">
        <v>115</v>
      </c>
      <c r="U2714" s="1"/>
      <c r="V2714" s="1"/>
      <c r="W2714" s="4"/>
      <c r="X2714" s="28"/>
      <c r="Y2714" s="33"/>
      <c r="Z2714" s="33"/>
      <c r="AA2714" s="96"/>
      <c r="AB2714" s="178"/>
      <c r="AC2714" s="33">
        <v>26.5</v>
      </c>
      <c r="AD2714" s="33">
        <v>240</v>
      </c>
      <c r="AE2714" s="33" t="s">
        <v>103</v>
      </c>
      <c r="AF2714" s="33" t="s">
        <v>103</v>
      </c>
      <c r="AG2714" s="33"/>
      <c r="AH2714" s="4"/>
      <c r="AI2714" s="1"/>
      <c r="AJ2714" s="1"/>
      <c r="AK2714" s="1"/>
      <c r="AL2714" s="5"/>
      <c r="AM2714" s="164">
        <f t="shared" si="136"/>
        <v>45962</v>
      </c>
      <c r="AN2714" s="182"/>
      <c r="AO2714" s="230"/>
      <c r="AP2714" s="182"/>
      <c r="AQ2714" s="182"/>
      <c r="AR2714" s="182"/>
      <c r="AS2714" s="182"/>
      <c r="AT2714" s="182"/>
      <c r="AU2714" s="182"/>
      <c r="AV2714" s="182"/>
      <c r="AW2714" s="96"/>
      <c r="AX2714" s="37">
        <f t="shared" si="138"/>
        <v>45966</v>
      </c>
      <c r="AY2714" s="183"/>
      <c r="AZ2714" s="183"/>
      <c r="BA2714" s="183"/>
      <c r="BB2714" s="183"/>
      <c r="BC2714" s="183"/>
      <c r="BD2714" s="183"/>
      <c r="BE2714" s="183"/>
      <c r="BF2714" s="183"/>
      <c r="BG2714" s="183"/>
      <c r="BH2714" s="4"/>
      <c r="BI2714" s="1"/>
      <c r="BJ2714" s="1"/>
      <c r="BK2714" s="1"/>
      <c r="BL2714" s="31"/>
      <c r="BM2714" s="31"/>
      <c r="BN2714" s="1"/>
      <c r="BO2714" s="1"/>
      <c r="BP2714" s="1"/>
      <c r="BQ2714" s="1"/>
      <c r="BR2714" s="1"/>
      <c r="BS2714" s="4"/>
      <c r="BT2714" s="37">
        <f t="shared" si="137"/>
        <v>45987</v>
      </c>
      <c r="BU2714" s="220"/>
      <c r="BV2714" s="183"/>
      <c r="BW2714" s="221"/>
      <c r="BX2714" s="183"/>
      <c r="BY2714" s="183"/>
      <c r="BZ2714" s="183"/>
      <c r="CA2714" s="183"/>
      <c r="CB2714" s="183"/>
      <c r="CC2714" s="183"/>
      <c r="CE2714" s="1"/>
      <c r="CF2714" s="1"/>
      <c r="CG2714" s="1"/>
      <c r="CH2714" s="1"/>
      <c r="CI2714" s="1"/>
      <c r="CJ2714" s="1"/>
      <c r="CK2714" s="1"/>
      <c r="CL2714" s="1"/>
      <c r="CM2714" s="1"/>
      <c r="CN2714" s="1"/>
      <c r="CO2714" s="1"/>
    </row>
    <row r="2715" spans="1:93" ht="30" customHeight="1" x14ac:dyDescent="0.2">
      <c r="A2715" s="1">
        <v>2709</v>
      </c>
      <c r="B2715" s="1" t="s">
        <v>625</v>
      </c>
      <c r="C2715" s="1" t="s">
        <v>626</v>
      </c>
      <c r="D2715" s="1" t="s">
        <v>627</v>
      </c>
      <c r="E2715" s="1" t="s">
        <v>628</v>
      </c>
      <c r="F2715" s="1" t="s">
        <v>74</v>
      </c>
      <c r="G2715" s="1">
        <v>8</v>
      </c>
      <c r="H2715" s="1" t="s">
        <v>341</v>
      </c>
      <c r="I2715" s="1" t="s">
        <v>114</v>
      </c>
      <c r="J2715" s="64">
        <v>425</v>
      </c>
      <c r="K2715" s="76">
        <v>2293492</v>
      </c>
      <c r="L2715" s="29">
        <v>45959</v>
      </c>
      <c r="M2715" s="29" t="s">
        <v>4163</v>
      </c>
      <c r="N2715" s="1" t="s">
        <v>478</v>
      </c>
      <c r="O2715" s="28" t="s">
        <v>225</v>
      </c>
      <c r="P2715" s="1" t="s">
        <v>216</v>
      </c>
      <c r="Q2715" s="76">
        <v>8</v>
      </c>
      <c r="R2715" s="1" t="s">
        <v>537</v>
      </c>
      <c r="T2715" s="1" t="s">
        <v>115</v>
      </c>
      <c r="U2715" s="1"/>
      <c r="V2715" s="1"/>
      <c r="W2715" s="4"/>
      <c r="X2715" s="28"/>
      <c r="Y2715" s="33"/>
      <c r="Z2715" s="33"/>
      <c r="AA2715" s="96"/>
      <c r="AB2715" s="178"/>
      <c r="AC2715" s="33">
        <v>26</v>
      </c>
      <c r="AD2715" s="33">
        <v>210</v>
      </c>
      <c r="AE2715" s="33" t="s">
        <v>103</v>
      </c>
      <c r="AF2715" s="33" t="s">
        <v>103</v>
      </c>
      <c r="AG2715" s="33"/>
      <c r="AH2715" s="4"/>
      <c r="AI2715" s="1"/>
      <c r="AJ2715" s="1"/>
      <c r="AK2715" s="1"/>
      <c r="AL2715" s="5"/>
      <c r="AM2715" s="164">
        <f t="shared" ref="AM2715:AM2779" si="139">L2715+3</f>
        <v>45962</v>
      </c>
      <c r="AN2715" s="182"/>
      <c r="AO2715" s="230"/>
      <c r="AP2715" s="182"/>
      <c r="AQ2715" s="182"/>
      <c r="AR2715" s="182"/>
      <c r="AS2715" s="182"/>
      <c r="AT2715" s="182"/>
      <c r="AU2715" s="182"/>
      <c r="AV2715" s="182"/>
      <c r="AW2715" s="96"/>
      <c r="AX2715" s="37">
        <f t="shared" si="138"/>
        <v>45966</v>
      </c>
      <c r="AY2715" s="183"/>
      <c r="AZ2715" s="183"/>
      <c r="BA2715" s="183"/>
      <c r="BB2715" s="183"/>
      <c r="BC2715" s="183"/>
      <c r="BD2715" s="183"/>
      <c r="BE2715" s="183"/>
      <c r="BF2715" s="183"/>
      <c r="BG2715" s="183"/>
      <c r="BH2715" s="4"/>
      <c r="BI2715" s="1"/>
      <c r="BJ2715" s="1"/>
      <c r="BK2715" s="1"/>
      <c r="BL2715" s="31"/>
      <c r="BM2715" s="31"/>
      <c r="BN2715" s="1"/>
      <c r="BO2715" s="1"/>
      <c r="BP2715" s="1"/>
      <c r="BQ2715" s="1"/>
      <c r="BR2715" s="1"/>
      <c r="BS2715" s="4"/>
      <c r="BT2715" s="37">
        <f t="shared" si="137"/>
        <v>45987</v>
      </c>
      <c r="BU2715" s="220"/>
      <c r="BV2715" s="183"/>
      <c r="BW2715" s="221"/>
      <c r="BX2715" s="183"/>
      <c r="BY2715" s="183"/>
      <c r="BZ2715" s="183"/>
      <c r="CA2715" s="183"/>
      <c r="CB2715" s="183"/>
      <c r="CC2715" s="183"/>
      <c r="CE2715" s="1"/>
      <c r="CF2715" s="1"/>
      <c r="CG2715" s="1"/>
      <c r="CH2715" s="1"/>
      <c r="CI2715" s="1"/>
      <c r="CJ2715" s="1"/>
      <c r="CK2715" s="1"/>
      <c r="CL2715" s="1"/>
      <c r="CM2715" s="1"/>
      <c r="CN2715" s="1"/>
      <c r="CO2715" s="1"/>
    </row>
    <row r="2716" spans="1:93" ht="30" customHeight="1" x14ac:dyDescent="0.2">
      <c r="A2716" s="1">
        <v>2710</v>
      </c>
      <c r="B2716" s="1" t="s">
        <v>625</v>
      </c>
      <c r="C2716" s="1" t="s">
        <v>626</v>
      </c>
      <c r="D2716" s="1" t="s">
        <v>627</v>
      </c>
      <c r="E2716" s="1" t="s">
        <v>628</v>
      </c>
      <c r="F2716" s="1" t="s">
        <v>74</v>
      </c>
      <c r="G2716" s="1">
        <v>8</v>
      </c>
      <c r="H2716" s="1" t="s">
        <v>341</v>
      </c>
      <c r="I2716" s="1" t="s">
        <v>114</v>
      </c>
      <c r="J2716" s="64">
        <v>391</v>
      </c>
      <c r="K2716" s="76">
        <v>2293538</v>
      </c>
      <c r="L2716" s="29">
        <v>45959</v>
      </c>
      <c r="M2716" s="29" t="s">
        <v>4163</v>
      </c>
      <c r="N2716" s="1" t="s">
        <v>478</v>
      </c>
      <c r="O2716" s="28" t="s">
        <v>225</v>
      </c>
      <c r="P2716" s="1" t="s">
        <v>216</v>
      </c>
      <c r="Q2716" s="76">
        <v>9</v>
      </c>
      <c r="R2716" s="1" t="s">
        <v>537</v>
      </c>
      <c r="T2716" s="1" t="s">
        <v>115</v>
      </c>
      <c r="U2716" s="1"/>
      <c r="V2716" s="1"/>
      <c r="W2716" s="4"/>
      <c r="X2716" s="28"/>
      <c r="Y2716" s="33"/>
      <c r="Z2716" s="33"/>
      <c r="AA2716" s="96"/>
      <c r="AB2716" s="178"/>
      <c r="AC2716" s="33">
        <v>26.5</v>
      </c>
      <c r="AD2716" s="33">
        <v>230</v>
      </c>
      <c r="AE2716" s="33" t="s">
        <v>103</v>
      </c>
      <c r="AF2716" s="33" t="s">
        <v>103</v>
      </c>
      <c r="AG2716" s="33"/>
      <c r="AH2716" s="4"/>
      <c r="AI2716" s="1"/>
      <c r="AJ2716" s="1"/>
      <c r="AK2716" s="1"/>
      <c r="AL2716" s="5"/>
      <c r="AM2716" s="164">
        <f t="shared" si="139"/>
        <v>45962</v>
      </c>
      <c r="AN2716" s="182"/>
      <c r="AO2716" s="230"/>
      <c r="AP2716" s="182"/>
      <c r="AQ2716" s="182"/>
      <c r="AR2716" s="182"/>
      <c r="AS2716" s="182"/>
      <c r="AT2716" s="182"/>
      <c r="AU2716" s="182"/>
      <c r="AV2716" s="182"/>
      <c r="AW2716" s="96"/>
      <c r="AX2716" s="37">
        <f t="shared" si="138"/>
        <v>45966</v>
      </c>
      <c r="AY2716" s="183"/>
      <c r="AZ2716" s="183"/>
      <c r="BA2716" s="183"/>
      <c r="BB2716" s="183"/>
      <c r="BC2716" s="183"/>
      <c r="BD2716" s="183"/>
      <c r="BE2716" s="183"/>
      <c r="BF2716" s="183"/>
      <c r="BG2716" s="183"/>
      <c r="BH2716" s="4"/>
      <c r="BI2716" s="1"/>
      <c r="BJ2716" s="1"/>
      <c r="BK2716" s="1"/>
      <c r="BL2716" s="31"/>
      <c r="BM2716" s="31"/>
      <c r="BN2716" s="1"/>
      <c r="BO2716" s="1"/>
      <c r="BP2716" s="1"/>
      <c r="BQ2716" s="1"/>
      <c r="BR2716" s="1"/>
      <c r="BS2716" s="4"/>
      <c r="BT2716" s="37">
        <f t="shared" ref="BT2716:BT2779" si="140">IF(L2716=0, 0, L2716+28)</f>
        <v>45987</v>
      </c>
      <c r="BU2716" s="220"/>
      <c r="BV2716" s="183"/>
      <c r="BW2716" s="221"/>
      <c r="BX2716" s="183"/>
      <c r="BY2716" s="183"/>
      <c r="BZ2716" s="183"/>
      <c r="CA2716" s="183"/>
      <c r="CB2716" s="183"/>
      <c r="CC2716" s="183"/>
      <c r="CE2716" s="1"/>
      <c r="CF2716" s="1"/>
      <c r="CG2716" s="1"/>
      <c r="CH2716" s="1"/>
      <c r="CI2716" s="1"/>
      <c r="CJ2716" s="1"/>
      <c r="CK2716" s="1"/>
      <c r="CL2716" s="1"/>
      <c r="CM2716" s="1"/>
      <c r="CN2716" s="1"/>
      <c r="CO2716" s="1"/>
    </row>
    <row r="2717" spans="1:93" ht="30" customHeight="1" x14ac:dyDescent="0.2">
      <c r="A2717" s="1">
        <v>2711</v>
      </c>
      <c r="B2717" s="1" t="s">
        <v>625</v>
      </c>
      <c r="C2717" s="1" t="s">
        <v>626</v>
      </c>
      <c r="D2717" s="1" t="s">
        <v>627</v>
      </c>
      <c r="E2717" s="1" t="s">
        <v>628</v>
      </c>
      <c r="F2717" s="1" t="s">
        <v>74</v>
      </c>
      <c r="G2717" s="1">
        <v>8</v>
      </c>
      <c r="H2717" s="1" t="s">
        <v>341</v>
      </c>
      <c r="I2717" s="1" t="s">
        <v>114</v>
      </c>
      <c r="J2717" s="64">
        <v>390</v>
      </c>
      <c r="K2717" s="76">
        <v>2293493</v>
      </c>
      <c r="L2717" s="29">
        <v>45959</v>
      </c>
      <c r="M2717" s="29" t="s">
        <v>4163</v>
      </c>
      <c r="N2717" s="1" t="s">
        <v>478</v>
      </c>
      <c r="O2717" s="28" t="s">
        <v>225</v>
      </c>
      <c r="P2717" s="1" t="s">
        <v>216</v>
      </c>
      <c r="Q2717" s="76">
        <v>9</v>
      </c>
      <c r="R2717" s="1" t="s">
        <v>537</v>
      </c>
      <c r="T2717" s="1" t="s">
        <v>115</v>
      </c>
      <c r="U2717" s="1"/>
      <c r="V2717" s="1"/>
      <c r="W2717" s="4"/>
      <c r="X2717" s="28"/>
      <c r="Y2717" s="33"/>
      <c r="Z2717" s="33"/>
      <c r="AA2717" s="96"/>
      <c r="AB2717" s="178"/>
      <c r="AC2717" s="33">
        <v>26.5</v>
      </c>
      <c r="AD2717" s="33">
        <v>210</v>
      </c>
      <c r="AE2717" s="33" t="s">
        <v>103</v>
      </c>
      <c r="AF2717" s="33" t="s">
        <v>103</v>
      </c>
      <c r="AG2717" s="33"/>
      <c r="AH2717" s="4"/>
      <c r="AI2717" s="1"/>
      <c r="AJ2717" s="1"/>
      <c r="AK2717" s="1"/>
      <c r="AL2717" s="5"/>
      <c r="AM2717" s="164">
        <f t="shared" si="139"/>
        <v>45962</v>
      </c>
      <c r="AN2717" s="182"/>
      <c r="AO2717" s="230"/>
      <c r="AP2717" s="182"/>
      <c r="AQ2717" s="182"/>
      <c r="AR2717" s="182"/>
      <c r="AS2717" s="182"/>
      <c r="AT2717" s="182"/>
      <c r="AU2717" s="182"/>
      <c r="AV2717" s="182"/>
      <c r="AW2717" s="96"/>
      <c r="AX2717" s="37">
        <f t="shared" si="138"/>
        <v>45966</v>
      </c>
      <c r="AY2717" s="183"/>
      <c r="AZ2717" s="183"/>
      <c r="BA2717" s="183"/>
      <c r="BB2717" s="183"/>
      <c r="BC2717" s="183"/>
      <c r="BD2717" s="183"/>
      <c r="BE2717" s="183"/>
      <c r="BF2717" s="183"/>
      <c r="BG2717" s="183"/>
      <c r="BH2717" s="4"/>
      <c r="BI2717" s="1"/>
      <c r="BJ2717" s="1"/>
      <c r="BK2717" s="1"/>
      <c r="BL2717" s="31"/>
      <c r="BM2717" s="31"/>
      <c r="BN2717" s="1"/>
      <c r="BO2717" s="1"/>
      <c r="BP2717" s="1"/>
      <c r="BQ2717" s="1"/>
      <c r="BR2717" s="1"/>
      <c r="BS2717" s="4"/>
      <c r="BT2717" s="37">
        <f t="shared" si="140"/>
        <v>45987</v>
      </c>
      <c r="BU2717" s="220"/>
      <c r="BV2717" s="183"/>
      <c r="BW2717" s="221"/>
      <c r="BX2717" s="183"/>
      <c r="BY2717" s="183"/>
      <c r="BZ2717" s="183"/>
      <c r="CA2717" s="183"/>
      <c r="CB2717" s="183"/>
      <c r="CC2717" s="183"/>
      <c r="CE2717" s="1"/>
      <c r="CF2717" s="1"/>
      <c r="CG2717" s="1"/>
      <c r="CH2717" s="1"/>
      <c r="CI2717" s="1"/>
      <c r="CJ2717" s="1"/>
      <c r="CK2717" s="1"/>
      <c r="CL2717" s="1"/>
      <c r="CM2717" s="1"/>
      <c r="CN2717" s="1"/>
      <c r="CO2717" s="1"/>
    </row>
    <row r="2718" spans="1:93" ht="30" customHeight="1" x14ac:dyDescent="0.2">
      <c r="A2718" s="1">
        <v>2712</v>
      </c>
      <c r="B2718" s="1" t="s">
        <v>625</v>
      </c>
      <c r="C2718" s="1" t="s">
        <v>626</v>
      </c>
      <c r="D2718" s="1" t="s">
        <v>627</v>
      </c>
      <c r="E2718" s="1" t="s">
        <v>628</v>
      </c>
      <c r="F2718" s="1" t="s">
        <v>74</v>
      </c>
      <c r="G2718" s="1">
        <v>8</v>
      </c>
      <c r="H2718" s="1" t="s">
        <v>341</v>
      </c>
      <c r="I2718" s="1" t="s">
        <v>114</v>
      </c>
      <c r="J2718" s="64">
        <v>278</v>
      </c>
      <c r="K2718" s="76">
        <v>2293539</v>
      </c>
      <c r="L2718" s="29">
        <v>45959</v>
      </c>
      <c r="M2718" s="29" t="s">
        <v>4163</v>
      </c>
      <c r="N2718" s="1" t="s">
        <v>478</v>
      </c>
      <c r="O2718" s="28" t="s">
        <v>225</v>
      </c>
      <c r="P2718" s="1" t="s">
        <v>216</v>
      </c>
      <c r="Q2718" s="76">
        <v>8</v>
      </c>
      <c r="R2718" s="1" t="s">
        <v>537</v>
      </c>
      <c r="T2718" s="1" t="s">
        <v>115</v>
      </c>
      <c r="U2718" s="1"/>
      <c r="V2718" s="1"/>
      <c r="W2718" s="4"/>
      <c r="X2718" s="28"/>
      <c r="Y2718" s="33"/>
      <c r="Z2718" s="33"/>
      <c r="AA2718" s="96"/>
      <c r="AB2718" s="178"/>
      <c r="AC2718" s="33">
        <v>27</v>
      </c>
      <c r="AD2718" s="33">
        <v>200</v>
      </c>
      <c r="AE2718" s="33" t="s">
        <v>103</v>
      </c>
      <c r="AF2718" s="33" t="s">
        <v>103</v>
      </c>
      <c r="AG2718" s="33"/>
      <c r="AH2718" s="4"/>
      <c r="AI2718" s="1"/>
      <c r="AJ2718" s="1"/>
      <c r="AK2718" s="1"/>
      <c r="AL2718" s="5"/>
      <c r="AM2718" s="164">
        <f t="shared" si="139"/>
        <v>45962</v>
      </c>
      <c r="AN2718" s="182"/>
      <c r="AO2718" s="230"/>
      <c r="AP2718" s="182"/>
      <c r="AQ2718" s="182"/>
      <c r="AR2718" s="182"/>
      <c r="AS2718" s="182"/>
      <c r="AT2718" s="182"/>
      <c r="AU2718" s="182"/>
      <c r="AV2718" s="182"/>
      <c r="AW2718" s="96"/>
      <c r="AX2718" s="37">
        <f t="shared" si="138"/>
        <v>45966</v>
      </c>
      <c r="AY2718" s="183"/>
      <c r="AZ2718" s="183"/>
      <c r="BA2718" s="183"/>
      <c r="BB2718" s="183"/>
      <c r="BC2718" s="183"/>
      <c r="BD2718" s="183"/>
      <c r="BE2718" s="183"/>
      <c r="BF2718" s="183"/>
      <c r="BG2718" s="183"/>
      <c r="BH2718" s="4"/>
      <c r="BI2718" s="1"/>
      <c r="BJ2718" s="1"/>
      <c r="BK2718" s="1"/>
      <c r="BL2718" s="31"/>
      <c r="BM2718" s="31"/>
      <c r="BN2718" s="1"/>
      <c r="BO2718" s="1"/>
      <c r="BP2718" s="1"/>
      <c r="BQ2718" s="1"/>
      <c r="BR2718" s="1"/>
      <c r="BS2718" s="4"/>
      <c r="BT2718" s="37">
        <f t="shared" si="140"/>
        <v>45987</v>
      </c>
      <c r="BU2718" s="220"/>
      <c r="BV2718" s="183"/>
      <c r="BW2718" s="221"/>
      <c r="BX2718" s="183"/>
      <c r="BY2718" s="183"/>
      <c r="BZ2718" s="183"/>
      <c r="CA2718" s="183"/>
      <c r="CB2718" s="183"/>
      <c r="CC2718" s="183"/>
      <c r="CE2718" s="1"/>
      <c r="CF2718" s="1"/>
      <c r="CG2718" s="1"/>
      <c r="CH2718" s="1"/>
      <c r="CI2718" s="1"/>
      <c r="CJ2718" s="1"/>
      <c r="CK2718" s="1"/>
      <c r="CL2718" s="1"/>
      <c r="CM2718" s="1"/>
      <c r="CN2718" s="1"/>
      <c r="CO2718" s="1"/>
    </row>
    <row r="2719" spans="1:93" ht="30" customHeight="1" x14ac:dyDescent="0.2">
      <c r="A2719" s="1">
        <v>2713</v>
      </c>
      <c r="B2719" s="1" t="s">
        <v>625</v>
      </c>
      <c r="C2719" s="1" t="s">
        <v>626</v>
      </c>
      <c r="D2719" s="1" t="s">
        <v>627</v>
      </c>
      <c r="E2719" s="1" t="s">
        <v>628</v>
      </c>
      <c r="F2719" s="1" t="s">
        <v>74</v>
      </c>
      <c r="G2719" s="1">
        <v>8</v>
      </c>
      <c r="H2719" s="1" t="s">
        <v>341</v>
      </c>
      <c r="I2719" s="1" t="s">
        <v>114</v>
      </c>
      <c r="J2719" s="64">
        <v>292</v>
      </c>
      <c r="K2719" s="76">
        <v>2293494</v>
      </c>
      <c r="L2719" s="29">
        <v>45959</v>
      </c>
      <c r="M2719" s="29" t="s">
        <v>4163</v>
      </c>
      <c r="N2719" s="1" t="s">
        <v>478</v>
      </c>
      <c r="O2719" s="28" t="s">
        <v>225</v>
      </c>
      <c r="P2719" s="1" t="s">
        <v>216</v>
      </c>
      <c r="Q2719" s="76">
        <v>8</v>
      </c>
      <c r="R2719" s="1" t="s">
        <v>537</v>
      </c>
      <c r="T2719" s="1" t="s">
        <v>115</v>
      </c>
      <c r="U2719" s="1"/>
      <c r="V2719" s="1"/>
      <c r="W2719" s="4"/>
      <c r="X2719" s="28"/>
      <c r="Y2719" s="33"/>
      <c r="Z2719" s="33"/>
      <c r="AA2719" s="96"/>
      <c r="AB2719" s="178"/>
      <c r="AC2719" s="33">
        <v>27.5</v>
      </c>
      <c r="AD2719" s="33">
        <v>200</v>
      </c>
      <c r="AE2719" s="33" t="s">
        <v>103</v>
      </c>
      <c r="AF2719" s="33" t="s">
        <v>103</v>
      </c>
      <c r="AG2719" s="33"/>
      <c r="AH2719" s="4"/>
      <c r="AI2719" s="1"/>
      <c r="AJ2719" s="1"/>
      <c r="AK2719" s="1"/>
      <c r="AL2719" s="5"/>
      <c r="AM2719" s="164">
        <f t="shared" si="139"/>
        <v>45962</v>
      </c>
      <c r="AN2719" s="182"/>
      <c r="AO2719" s="230"/>
      <c r="AP2719" s="182"/>
      <c r="AQ2719" s="182"/>
      <c r="AR2719" s="182"/>
      <c r="AS2719" s="182"/>
      <c r="AT2719" s="182"/>
      <c r="AU2719" s="182"/>
      <c r="AV2719" s="182"/>
      <c r="AW2719" s="96"/>
      <c r="AX2719" s="37">
        <f t="shared" si="138"/>
        <v>45966</v>
      </c>
      <c r="AY2719" s="183"/>
      <c r="AZ2719" s="183"/>
      <c r="BA2719" s="183"/>
      <c r="BB2719" s="183"/>
      <c r="BC2719" s="183"/>
      <c r="BD2719" s="183"/>
      <c r="BE2719" s="183"/>
      <c r="BF2719" s="183"/>
      <c r="BG2719" s="183"/>
      <c r="BH2719" s="4"/>
      <c r="BI2719" s="1"/>
      <c r="BJ2719" s="1"/>
      <c r="BK2719" s="1"/>
      <c r="BL2719" s="31"/>
      <c r="BM2719" s="31"/>
      <c r="BN2719" s="1"/>
      <c r="BO2719" s="1"/>
      <c r="BP2719" s="1"/>
      <c r="BQ2719" s="1"/>
      <c r="BR2719" s="1"/>
      <c r="BS2719" s="4"/>
      <c r="BT2719" s="37">
        <f t="shared" si="140"/>
        <v>45987</v>
      </c>
      <c r="BU2719" s="220"/>
      <c r="BV2719" s="183"/>
      <c r="BW2719" s="221"/>
      <c r="BX2719" s="183"/>
      <c r="BY2719" s="183"/>
      <c r="BZ2719" s="183"/>
      <c r="CA2719" s="183"/>
      <c r="CB2719" s="183"/>
      <c r="CC2719" s="183"/>
      <c r="CE2719" s="1"/>
      <c r="CF2719" s="1"/>
      <c r="CG2719" s="1"/>
      <c r="CH2719" s="1"/>
      <c r="CI2719" s="1"/>
      <c r="CJ2719" s="1"/>
      <c r="CK2719" s="1"/>
      <c r="CL2719" s="1"/>
      <c r="CM2719" s="1"/>
      <c r="CN2719" s="1"/>
      <c r="CO2719" s="1"/>
    </row>
    <row r="2720" spans="1:93" ht="30" customHeight="1" x14ac:dyDescent="0.2">
      <c r="A2720" s="1">
        <v>2714</v>
      </c>
      <c r="B2720" s="1" t="s">
        <v>625</v>
      </c>
      <c r="C2720" s="1" t="s">
        <v>626</v>
      </c>
      <c r="D2720" s="1" t="s">
        <v>627</v>
      </c>
      <c r="E2720" s="1" t="s">
        <v>628</v>
      </c>
      <c r="F2720" s="1" t="s">
        <v>74</v>
      </c>
      <c r="G2720" s="1">
        <v>8</v>
      </c>
      <c r="H2720" s="1" t="s">
        <v>341</v>
      </c>
      <c r="I2720" s="1" t="s">
        <v>114</v>
      </c>
      <c r="J2720" s="64">
        <v>287</v>
      </c>
      <c r="K2720" s="76">
        <v>2293495</v>
      </c>
      <c r="L2720" s="29">
        <v>45959</v>
      </c>
      <c r="M2720" s="29" t="s">
        <v>4163</v>
      </c>
      <c r="N2720" s="1" t="s">
        <v>478</v>
      </c>
      <c r="O2720" s="28" t="s">
        <v>225</v>
      </c>
      <c r="P2720" s="1" t="s">
        <v>216</v>
      </c>
      <c r="Q2720" s="76">
        <v>8</v>
      </c>
      <c r="R2720" s="1" t="s">
        <v>537</v>
      </c>
      <c r="T2720" s="1" t="s">
        <v>115</v>
      </c>
      <c r="U2720" s="1"/>
      <c r="V2720" s="1"/>
      <c r="W2720" s="4"/>
      <c r="X2720" s="28"/>
      <c r="Y2720" s="33"/>
      <c r="Z2720" s="33"/>
      <c r="AA2720" s="96"/>
      <c r="AB2720" s="178"/>
      <c r="AC2720" s="33">
        <v>26.5</v>
      </c>
      <c r="AD2720" s="33">
        <v>210</v>
      </c>
      <c r="AE2720" s="33" t="s">
        <v>103</v>
      </c>
      <c r="AF2720" s="33" t="s">
        <v>103</v>
      </c>
      <c r="AG2720" s="33"/>
      <c r="AH2720" s="4"/>
      <c r="AI2720" s="1"/>
      <c r="AJ2720" s="1"/>
      <c r="AK2720" s="1"/>
      <c r="AL2720" s="5"/>
      <c r="AM2720" s="164">
        <f t="shared" si="139"/>
        <v>45962</v>
      </c>
      <c r="AN2720" s="182"/>
      <c r="AO2720" s="230"/>
      <c r="AP2720" s="182"/>
      <c r="AQ2720" s="182"/>
      <c r="AR2720" s="182"/>
      <c r="AS2720" s="182"/>
      <c r="AT2720" s="182"/>
      <c r="AU2720" s="182"/>
      <c r="AV2720" s="182"/>
      <c r="AW2720" s="96"/>
      <c r="AX2720" s="37">
        <f t="shared" si="138"/>
        <v>45966</v>
      </c>
      <c r="AY2720" s="183"/>
      <c r="AZ2720" s="183"/>
      <c r="BA2720" s="183">
        <v>37.9</v>
      </c>
      <c r="BB2720" s="183">
        <v>40.700000000000003</v>
      </c>
      <c r="BC2720" s="183">
        <v>37.200000000000003</v>
      </c>
      <c r="BD2720" s="183">
        <v>38.700000000000003</v>
      </c>
      <c r="BE2720" s="183">
        <v>39.799999999999997</v>
      </c>
      <c r="BF2720" s="183"/>
      <c r="BG2720" s="183"/>
      <c r="BH2720" s="4"/>
      <c r="BI2720" s="1"/>
      <c r="BJ2720" s="1"/>
      <c r="BK2720" s="1"/>
      <c r="BL2720" s="31"/>
      <c r="BM2720" s="31"/>
      <c r="BN2720" s="1"/>
      <c r="BO2720" s="1"/>
      <c r="BP2720" s="1"/>
      <c r="BQ2720" s="1"/>
      <c r="BR2720" s="1"/>
      <c r="BS2720" s="4"/>
      <c r="BT2720" s="37">
        <f t="shared" si="140"/>
        <v>45987</v>
      </c>
      <c r="BU2720" s="220"/>
      <c r="BV2720" s="183"/>
      <c r="BW2720" s="221">
        <v>51.5</v>
      </c>
      <c r="BX2720" s="183">
        <v>52</v>
      </c>
      <c r="BY2720" s="183">
        <v>53.9</v>
      </c>
      <c r="BZ2720" s="183">
        <v>53.3</v>
      </c>
      <c r="CA2720" s="183"/>
      <c r="CB2720" s="183"/>
      <c r="CC2720" s="183"/>
      <c r="CE2720" s="1"/>
      <c r="CF2720" s="1"/>
      <c r="CG2720" s="1"/>
      <c r="CH2720" s="1"/>
      <c r="CI2720" s="1"/>
      <c r="CJ2720" s="1"/>
      <c r="CK2720" s="1"/>
      <c r="CL2720" s="1"/>
      <c r="CM2720" s="1"/>
      <c r="CN2720" s="1"/>
      <c r="CO2720" s="1"/>
    </row>
    <row r="2721" spans="1:93" ht="30" customHeight="1" x14ac:dyDescent="0.2">
      <c r="A2721" s="1">
        <v>2715</v>
      </c>
      <c r="B2721" s="1" t="s">
        <v>625</v>
      </c>
      <c r="C2721" s="1" t="s">
        <v>626</v>
      </c>
      <c r="D2721" s="1" t="s">
        <v>627</v>
      </c>
      <c r="E2721" s="1" t="s">
        <v>628</v>
      </c>
      <c r="F2721" s="1" t="s">
        <v>74</v>
      </c>
      <c r="G2721" s="1">
        <v>8</v>
      </c>
      <c r="H2721" s="1" t="s">
        <v>341</v>
      </c>
      <c r="I2721" s="1" t="s">
        <v>114</v>
      </c>
      <c r="J2721" s="64">
        <v>303</v>
      </c>
      <c r="K2721" s="76">
        <v>2293540</v>
      </c>
      <c r="L2721" s="29">
        <v>45959</v>
      </c>
      <c r="M2721" s="29" t="s">
        <v>4163</v>
      </c>
      <c r="N2721" s="1" t="s">
        <v>478</v>
      </c>
      <c r="O2721" s="28" t="s">
        <v>225</v>
      </c>
      <c r="P2721" s="1" t="s">
        <v>216</v>
      </c>
      <c r="Q2721" s="76">
        <v>8</v>
      </c>
      <c r="R2721" s="1" t="s">
        <v>537</v>
      </c>
      <c r="T2721" s="1" t="s">
        <v>115</v>
      </c>
      <c r="U2721" s="1"/>
      <c r="V2721" s="1"/>
      <c r="W2721" s="4"/>
      <c r="X2721" s="28"/>
      <c r="Y2721" s="33"/>
      <c r="Z2721" s="33"/>
      <c r="AA2721" s="96"/>
      <c r="AB2721" s="178"/>
      <c r="AC2721" s="33">
        <v>25.5</v>
      </c>
      <c r="AD2721" s="33">
        <v>230</v>
      </c>
      <c r="AE2721" s="33" t="s">
        <v>103</v>
      </c>
      <c r="AF2721" s="33" t="s">
        <v>103</v>
      </c>
      <c r="AG2721" s="33"/>
      <c r="AH2721" s="4"/>
      <c r="AI2721" s="1"/>
      <c r="AJ2721" s="1"/>
      <c r="AK2721" s="1"/>
      <c r="AL2721" s="5"/>
      <c r="AM2721" s="164">
        <f t="shared" si="139"/>
        <v>45962</v>
      </c>
      <c r="AN2721" s="182"/>
      <c r="AO2721" s="230"/>
      <c r="AP2721" s="182"/>
      <c r="AQ2721" s="182"/>
      <c r="AR2721" s="182"/>
      <c r="AS2721" s="182"/>
      <c r="AT2721" s="182"/>
      <c r="AU2721" s="182"/>
      <c r="AV2721" s="182"/>
      <c r="AW2721" s="96"/>
      <c r="AX2721" s="37">
        <f t="shared" si="138"/>
        <v>45966</v>
      </c>
      <c r="AY2721" s="183"/>
      <c r="AZ2721" s="183"/>
      <c r="BA2721" s="183"/>
      <c r="BB2721" s="183"/>
      <c r="BC2721" s="183"/>
      <c r="BD2721" s="183"/>
      <c r="BE2721" s="183"/>
      <c r="BF2721" s="183"/>
      <c r="BG2721" s="183"/>
      <c r="BH2721" s="4"/>
      <c r="BI2721" s="1"/>
      <c r="BJ2721" s="1"/>
      <c r="BK2721" s="1"/>
      <c r="BL2721" s="31"/>
      <c r="BM2721" s="31"/>
      <c r="BN2721" s="1"/>
      <c r="BO2721" s="1"/>
      <c r="BP2721" s="1"/>
      <c r="BQ2721" s="1"/>
      <c r="BR2721" s="1"/>
      <c r="BS2721" s="4"/>
      <c r="BT2721" s="37">
        <f t="shared" si="140"/>
        <v>45987</v>
      </c>
      <c r="BU2721" s="220"/>
      <c r="BV2721" s="183"/>
      <c r="BW2721" s="221"/>
      <c r="BX2721" s="183"/>
      <c r="BY2721" s="183"/>
      <c r="BZ2721" s="183"/>
      <c r="CA2721" s="183"/>
      <c r="CB2721" s="183"/>
      <c r="CC2721" s="183"/>
      <c r="CE2721" s="1"/>
      <c r="CF2721" s="1"/>
      <c r="CG2721" s="1"/>
      <c r="CH2721" s="1"/>
      <c r="CI2721" s="1"/>
      <c r="CJ2721" s="1"/>
      <c r="CK2721" s="1"/>
      <c r="CL2721" s="1"/>
      <c r="CM2721" s="1"/>
      <c r="CN2721" s="1"/>
      <c r="CO2721" s="1"/>
    </row>
    <row r="2722" spans="1:93" ht="30" customHeight="1" x14ac:dyDescent="0.2">
      <c r="A2722" s="1">
        <v>2716</v>
      </c>
      <c r="B2722" s="1" t="s">
        <v>625</v>
      </c>
      <c r="C2722" s="1" t="s">
        <v>626</v>
      </c>
      <c r="D2722" s="1" t="s">
        <v>627</v>
      </c>
      <c r="E2722" s="1" t="s">
        <v>628</v>
      </c>
      <c r="F2722" s="1" t="s">
        <v>74</v>
      </c>
      <c r="G2722" s="1">
        <v>8</v>
      </c>
      <c r="H2722" s="1" t="s">
        <v>341</v>
      </c>
      <c r="I2722" s="1" t="s">
        <v>114</v>
      </c>
      <c r="J2722" s="64">
        <v>294</v>
      </c>
      <c r="K2722" s="76">
        <v>2293542</v>
      </c>
      <c r="L2722" s="29">
        <v>45959</v>
      </c>
      <c r="M2722" s="29" t="s">
        <v>4163</v>
      </c>
      <c r="N2722" s="1" t="s">
        <v>478</v>
      </c>
      <c r="O2722" s="28" t="s">
        <v>225</v>
      </c>
      <c r="P2722" s="1" t="s">
        <v>216</v>
      </c>
      <c r="Q2722" s="76">
        <v>8</v>
      </c>
      <c r="R2722" s="1" t="s">
        <v>537</v>
      </c>
      <c r="T2722" s="1" t="s">
        <v>115</v>
      </c>
      <c r="U2722" s="1"/>
      <c r="V2722" s="1"/>
      <c r="W2722" s="4"/>
      <c r="X2722" s="28"/>
      <c r="Y2722" s="33"/>
      <c r="Z2722" s="33"/>
      <c r="AA2722" s="96"/>
      <c r="AB2722" s="178"/>
      <c r="AC2722" s="33">
        <v>24.5</v>
      </c>
      <c r="AD2722" s="33">
        <v>200</v>
      </c>
      <c r="AE2722" s="33" t="s">
        <v>103</v>
      </c>
      <c r="AF2722" s="33" t="s">
        <v>103</v>
      </c>
      <c r="AG2722" s="33"/>
      <c r="AH2722" s="4"/>
      <c r="AI2722" s="1"/>
      <c r="AJ2722" s="1"/>
      <c r="AK2722" s="1"/>
      <c r="AL2722" s="5"/>
      <c r="AM2722" s="164">
        <f t="shared" si="139"/>
        <v>45962</v>
      </c>
      <c r="AN2722" s="182"/>
      <c r="AO2722" s="230"/>
      <c r="AP2722" s="182"/>
      <c r="AQ2722" s="182"/>
      <c r="AR2722" s="182"/>
      <c r="AS2722" s="182"/>
      <c r="AT2722" s="182"/>
      <c r="AU2722" s="182"/>
      <c r="AV2722" s="182"/>
      <c r="AW2722" s="96"/>
      <c r="AX2722" s="37">
        <f t="shared" si="138"/>
        <v>45966</v>
      </c>
      <c r="AY2722" s="183"/>
      <c r="AZ2722" s="183"/>
      <c r="BA2722" s="183"/>
      <c r="BB2722" s="183"/>
      <c r="BC2722" s="183"/>
      <c r="BD2722" s="183"/>
      <c r="BE2722" s="183"/>
      <c r="BF2722" s="183"/>
      <c r="BG2722" s="183"/>
      <c r="BH2722" s="4"/>
      <c r="BI2722" s="1"/>
      <c r="BJ2722" s="1"/>
      <c r="BK2722" s="1"/>
      <c r="BL2722" s="31"/>
      <c r="BM2722" s="31"/>
      <c r="BN2722" s="1"/>
      <c r="BO2722" s="1"/>
      <c r="BP2722" s="1"/>
      <c r="BQ2722" s="1"/>
      <c r="BR2722" s="1"/>
      <c r="BS2722" s="4"/>
      <c r="BT2722" s="37">
        <f t="shared" si="140"/>
        <v>45987</v>
      </c>
      <c r="BU2722" s="220"/>
      <c r="BV2722" s="183"/>
      <c r="BW2722" s="221"/>
      <c r="BX2722" s="183"/>
      <c r="BY2722" s="183"/>
      <c r="BZ2722" s="183"/>
      <c r="CA2722" s="183"/>
      <c r="CB2722" s="183"/>
      <c r="CC2722" s="183"/>
      <c r="CE2722" s="1"/>
      <c r="CF2722" s="1"/>
      <c r="CG2722" s="1"/>
      <c r="CH2722" s="1"/>
      <c r="CI2722" s="1"/>
      <c r="CJ2722" s="1"/>
      <c r="CK2722" s="1"/>
      <c r="CL2722" s="1"/>
      <c r="CM2722" s="1"/>
      <c r="CN2722" s="1"/>
      <c r="CO2722" s="1"/>
    </row>
    <row r="2723" spans="1:93" ht="30" customHeight="1" x14ac:dyDescent="0.2">
      <c r="A2723" s="1">
        <v>2717</v>
      </c>
      <c r="B2723" s="1" t="s">
        <v>625</v>
      </c>
      <c r="C2723" s="1" t="s">
        <v>626</v>
      </c>
      <c r="D2723" s="1" t="s">
        <v>627</v>
      </c>
      <c r="E2723" s="1" t="s">
        <v>628</v>
      </c>
      <c r="F2723" s="1" t="s">
        <v>74</v>
      </c>
      <c r="G2723" s="1">
        <v>8</v>
      </c>
      <c r="H2723" s="1" t="s">
        <v>341</v>
      </c>
      <c r="I2723" s="1" t="s">
        <v>114</v>
      </c>
      <c r="J2723" s="64">
        <v>558</v>
      </c>
      <c r="K2723" s="76">
        <v>2293497</v>
      </c>
      <c r="L2723" s="29">
        <v>45959</v>
      </c>
      <c r="M2723" s="29" t="s">
        <v>4163</v>
      </c>
      <c r="N2723" s="1" t="s">
        <v>478</v>
      </c>
      <c r="O2723" s="28" t="s">
        <v>225</v>
      </c>
      <c r="P2723" s="1" t="s">
        <v>216</v>
      </c>
      <c r="Q2723" s="76">
        <v>12</v>
      </c>
      <c r="R2723" s="1" t="s">
        <v>537</v>
      </c>
      <c r="T2723" s="1" t="s">
        <v>115</v>
      </c>
      <c r="U2723" s="1"/>
      <c r="V2723" s="1"/>
      <c r="W2723" s="4"/>
      <c r="X2723" s="28"/>
      <c r="Y2723" s="33"/>
      <c r="Z2723" s="33"/>
      <c r="AA2723" s="96"/>
      <c r="AB2723" s="178"/>
      <c r="AC2723" s="33">
        <v>26.5</v>
      </c>
      <c r="AD2723" s="33">
        <v>210</v>
      </c>
      <c r="AE2723" s="33" t="s">
        <v>103</v>
      </c>
      <c r="AF2723" s="33" t="s">
        <v>103</v>
      </c>
      <c r="AG2723" s="33"/>
      <c r="AH2723" s="4"/>
      <c r="AI2723" s="1"/>
      <c r="AJ2723" s="1"/>
      <c r="AK2723" s="1"/>
      <c r="AL2723" s="5"/>
      <c r="AM2723" s="164">
        <f t="shared" si="139"/>
        <v>45962</v>
      </c>
      <c r="AN2723" s="182"/>
      <c r="AO2723" s="230"/>
      <c r="AP2723" s="182"/>
      <c r="AQ2723" s="182"/>
      <c r="AR2723" s="182"/>
      <c r="AS2723" s="182"/>
      <c r="AT2723" s="182"/>
      <c r="AU2723" s="182"/>
      <c r="AV2723" s="182"/>
      <c r="AW2723" s="96"/>
      <c r="AX2723" s="37">
        <f t="shared" si="138"/>
        <v>45966</v>
      </c>
      <c r="AY2723" s="183"/>
      <c r="AZ2723" s="183"/>
      <c r="BA2723" s="183"/>
      <c r="BB2723" s="183"/>
      <c r="BC2723" s="183"/>
      <c r="BD2723" s="183"/>
      <c r="BE2723" s="183"/>
      <c r="BF2723" s="183"/>
      <c r="BG2723" s="183"/>
      <c r="BH2723" s="4"/>
      <c r="BI2723" s="1"/>
      <c r="BJ2723" s="1"/>
      <c r="BK2723" s="1"/>
      <c r="BL2723" s="31"/>
      <c r="BM2723" s="31"/>
      <c r="BN2723" s="1"/>
      <c r="BO2723" s="1"/>
      <c r="BP2723" s="1"/>
      <c r="BQ2723" s="1"/>
      <c r="BR2723" s="1"/>
      <c r="BS2723" s="4"/>
      <c r="BT2723" s="37">
        <f t="shared" si="140"/>
        <v>45987</v>
      </c>
      <c r="BU2723" s="220"/>
      <c r="BV2723" s="183"/>
      <c r="BW2723" s="221"/>
      <c r="BX2723" s="183"/>
      <c r="BY2723" s="183"/>
      <c r="BZ2723" s="183"/>
      <c r="CA2723" s="183"/>
      <c r="CB2723" s="183"/>
      <c r="CC2723" s="183"/>
      <c r="CE2723" s="1"/>
      <c r="CF2723" s="1"/>
      <c r="CG2723" s="1"/>
      <c r="CH2723" s="1"/>
      <c r="CI2723" s="1"/>
      <c r="CJ2723" s="1"/>
      <c r="CK2723" s="1"/>
      <c r="CL2723" s="1"/>
      <c r="CM2723" s="1"/>
      <c r="CN2723" s="1"/>
      <c r="CO2723" s="1"/>
    </row>
    <row r="2724" spans="1:93" ht="30" customHeight="1" x14ac:dyDescent="0.2">
      <c r="A2724" s="1">
        <v>2718</v>
      </c>
      <c r="B2724" s="1" t="s">
        <v>625</v>
      </c>
      <c r="C2724" s="1" t="s">
        <v>626</v>
      </c>
      <c r="D2724" s="1" t="s">
        <v>627</v>
      </c>
      <c r="E2724" s="1" t="s">
        <v>628</v>
      </c>
      <c r="F2724" s="1" t="s">
        <v>74</v>
      </c>
      <c r="G2724" s="1">
        <v>8</v>
      </c>
      <c r="H2724" s="1" t="s">
        <v>341</v>
      </c>
      <c r="I2724" s="1" t="s">
        <v>114</v>
      </c>
      <c r="J2724" s="64">
        <v>392</v>
      </c>
      <c r="K2724" s="76">
        <v>2293543</v>
      </c>
      <c r="L2724" s="29">
        <v>45959</v>
      </c>
      <c r="M2724" s="29" t="s">
        <v>4163</v>
      </c>
      <c r="N2724" s="1" t="s">
        <v>478</v>
      </c>
      <c r="O2724" s="28" t="s">
        <v>225</v>
      </c>
      <c r="P2724" s="1" t="s">
        <v>216</v>
      </c>
      <c r="Q2724" s="76">
        <v>9</v>
      </c>
      <c r="R2724" s="1" t="s">
        <v>537</v>
      </c>
      <c r="S2724" s="1">
        <v>6</v>
      </c>
      <c r="T2724" s="1" t="s">
        <v>115</v>
      </c>
      <c r="U2724" s="1"/>
      <c r="V2724" s="1"/>
      <c r="W2724" s="4"/>
      <c r="X2724" s="28"/>
      <c r="Y2724" s="33"/>
      <c r="Z2724" s="33"/>
      <c r="AA2724" s="96"/>
      <c r="AB2724" s="178"/>
      <c r="AC2724" s="33">
        <v>26</v>
      </c>
      <c r="AD2724" s="33">
        <v>220</v>
      </c>
      <c r="AE2724" s="33" t="s">
        <v>103</v>
      </c>
      <c r="AF2724" s="33" t="s">
        <v>103</v>
      </c>
      <c r="AG2724" s="33"/>
      <c r="AH2724" s="4"/>
      <c r="AI2724" s="1"/>
      <c r="AJ2724" s="1"/>
      <c r="AK2724" s="1"/>
      <c r="AL2724" s="5"/>
      <c r="AM2724" s="164">
        <f t="shared" si="139"/>
        <v>45962</v>
      </c>
      <c r="AN2724" s="182"/>
      <c r="AO2724" s="230"/>
      <c r="AP2724" s="182"/>
      <c r="AQ2724" s="182"/>
      <c r="AR2724" s="182"/>
      <c r="AS2724" s="182"/>
      <c r="AT2724" s="182"/>
      <c r="AU2724" s="182"/>
      <c r="AV2724" s="182"/>
      <c r="AW2724" s="96"/>
      <c r="AX2724" s="37">
        <f t="shared" si="138"/>
        <v>45966</v>
      </c>
      <c r="AY2724" s="183"/>
      <c r="AZ2724" s="183"/>
      <c r="BA2724" s="183"/>
      <c r="BB2724" s="183"/>
      <c r="BC2724" s="183"/>
      <c r="BD2724" s="183"/>
      <c r="BE2724" s="183"/>
      <c r="BF2724" s="183"/>
      <c r="BG2724" s="183"/>
      <c r="BH2724" s="4"/>
      <c r="BI2724" s="1"/>
      <c r="BJ2724" s="1"/>
      <c r="BK2724" s="1"/>
      <c r="BL2724" s="31"/>
      <c r="BM2724" s="31"/>
      <c r="BN2724" s="1"/>
      <c r="BO2724" s="1"/>
      <c r="BP2724" s="1"/>
      <c r="BQ2724" s="1"/>
      <c r="BR2724" s="1"/>
      <c r="BS2724" s="4"/>
      <c r="BT2724" s="37">
        <f t="shared" si="140"/>
        <v>45987</v>
      </c>
      <c r="BU2724" s="220"/>
      <c r="BV2724" s="183"/>
      <c r="BW2724" s="221"/>
      <c r="BX2724" s="183"/>
      <c r="BY2724" s="183"/>
      <c r="BZ2724" s="183"/>
      <c r="CA2724" s="183"/>
      <c r="CB2724" s="183"/>
      <c r="CC2724" s="183"/>
      <c r="CE2724" s="1"/>
      <c r="CF2724" s="1"/>
      <c r="CG2724" s="1"/>
      <c r="CH2724" s="1"/>
      <c r="CI2724" s="1"/>
      <c r="CJ2724" s="1"/>
      <c r="CK2724" s="1"/>
      <c r="CL2724" s="1"/>
      <c r="CM2724" s="1"/>
      <c r="CN2724" s="1"/>
      <c r="CO2724" s="1"/>
    </row>
    <row r="2725" spans="1:93" ht="30" customHeight="1" x14ac:dyDescent="0.2">
      <c r="A2725" s="1">
        <v>2719</v>
      </c>
      <c r="B2725" s="1" t="s">
        <v>625</v>
      </c>
      <c r="C2725" s="1" t="s">
        <v>626</v>
      </c>
      <c r="D2725" s="1" t="s">
        <v>627</v>
      </c>
      <c r="E2725" s="1" t="s">
        <v>628</v>
      </c>
      <c r="F2725" s="1" t="s">
        <v>74</v>
      </c>
      <c r="G2725" s="1">
        <v>8</v>
      </c>
      <c r="H2725" s="1" t="s">
        <v>341</v>
      </c>
      <c r="I2725" s="1" t="s">
        <v>114</v>
      </c>
      <c r="J2725" s="64">
        <v>415</v>
      </c>
      <c r="K2725" s="76">
        <v>2293498</v>
      </c>
      <c r="L2725" s="29">
        <v>45959</v>
      </c>
      <c r="M2725" s="29" t="s">
        <v>4163</v>
      </c>
      <c r="N2725" s="1" t="s">
        <v>478</v>
      </c>
      <c r="O2725" s="28" t="s">
        <v>225</v>
      </c>
      <c r="P2725" s="1" t="s">
        <v>216</v>
      </c>
      <c r="Q2725" s="76">
        <v>9</v>
      </c>
      <c r="R2725" s="1" t="s">
        <v>537</v>
      </c>
      <c r="T2725" s="1" t="s">
        <v>115</v>
      </c>
      <c r="U2725" s="1"/>
      <c r="V2725" s="1"/>
      <c r="W2725" s="4"/>
      <c r="X2725" s="28"/>
      <c r="Y2725" s="33"/>
      <c r="Z2725" s="33"/>
      <c r="AA2725" s="96"/>
      <c r="AB2725" s="178"/>
      <c r="AC2725" s="33">
        <v>25.5</v>
      </c>
      <c r="AD2725" s="33">
        <v>200</v>
      </c>
      <c r="AE2725" s="33" t="s">
        <v>103</v>
      </c>
      <c r="AF2725" s="33" t="s">
        <v>103</v>
      </c>
      <c r="AG2725" s="33"/>
      <c r="AH2725" s="4"/>
      <c r="AI2725" s="1"/>
      <c r="AJ2725" s="1"/>
      <c r="AK2725" s="1"/>
      <c r="AL2725" s="5"/>
      <c r="AM2725" s="164">
        <f t="shared" si="139"/>
        <v>45962</v>
      </c>
      <c r="AN2725" s="182"/>
      <c r="AO2725" s="230"/>
      <c r="AP2725" s="182"/>
      <c r="AQ2725" s="182"/>
      <c r="AR2725" s="182"/>
      <c r="AS2725" s="182"/>
      <c r="AT2725" s="182"/>
      <c r="AU2725" s="182"/>
      <c r="AV2725" s="182"/>
      <c r="AW2725" s="96"/>
      <c r="AX2725" s="37">
        <f t="shared" si="138"/>
        <v>45966</v>
      </c>
      <c r="AY2725" s="183"/>
      <c r="AZ2725" s="183"/>
      <c r="BA2725" s="183"/>
      <c r="BB2725" s="183"/>
      <c r="BC2725" s="183"/>
      <c r="BD2725" s="183"/>
      <c r="BE2725" s="183"/>
      <c r="BF2725" s="183"/>
      <c r="BG2725" s="183"/>
      <c r="BH2725" s="4"/>
      <c r="BI2725" s="1"/>
      <c r="BJ2725" s="1"/>
      <c r="BK2725" s="1"/>
      <c r="BL2725" s="31"/>
      <c r="BM2725" s="31"/>
      <c r="BN2725" s="1"/>
      <c r="BO2725" s="1"/>
      <c r="BP2725" s="1"/>
      <c r="BQ2725" s="1"/>
      <c r="BR2725" s="1"/>
      <c r="BS2725" s="4"/>
      <c r="BT2725" s="37">
        <f t="shared" si="140"/>
        <v>45987</v>
      </c>
      <c r="BU2725" s="220"/>
      <c r="BV2725" s="183"/>
      <c r="BW2725" s="221"/>
      <c r="BX2725" s="183"/>
      <c r="BY2725" s="183"/>
      <c r="BZ2725" s="183"/>
      <c r="CA2725" s="183"/>
      <c r="CB2725" s="183"/>
      <c r="CC2725" s="183"/>
      <c r="CE2725" s="1"/>
      <c r="CF2725" s="1"/>
      <c r="CG2725" s="1"/>
      <c r="CH2725" s="1"/>
      <c r="CI2725" s="1"/>
      <c r="CJ2725" s="1"/>
      <c r="CK2725" s="1"/>
      <c r="CL2725" s="1"/>
      <c r="CM2725" s="1"/>
      <c r="CN2725" s="1"/>
      <c r="CO2725" s="1"/>
    </row>
    <row r="2726" spans="1:93" ht="30" customHeight="1" x14ac:dyDescent="0.2">
      <c r="A2726" s="1">
        <v>2720</v>
      </c>
      <c r="B2726" s="1" t="s">
        <v>625</v>
      </c>
      <c r="C2726" s="1" t="s">
        <v>626</v>
      </c>
      <c r="D2726" s="1" t="s">
        <v>627</v>
      </c>
      <c r="E2726" s="1" t="s">
        <v>628</v>
      </c>
      <c r="F2726" s="1" t="s">
        <v>74</v>
      </c>
      <c r="G2726" s="1">
        <v>8</v>
      </c>
      <c r="H2726" s="1" t="s">
        <v>341</v>
      </c>
      <c r="I2726" s="1" t="s">
        <v>114</v>
      </c>
      <c r="J2726" s="64">
        <v>553</v>
      </c>
      <c r="K2726" s="76">
        <v>2293544</v>
      </c>
      <c r="L2726" s="29">
        <v>45959</v>
      </c>
      <c r="M2726" s="29" t="s">
        <v>4163</v>
      </c>
      <c r="N2726" s="1" t="s">
        <v>478</v>
      </c>
      <c r="O2726" s="28" t="s">
        <v>225</v>
      </c>
      <c r="P2726" s="1" t="s">
        <v>216</v>
      </c>
      <c r="Q2726" s="76">
        <v>12</v>
      </c>
      <c r="R2726" s="1" t="s">
        <v>537</v>
      </c>
      <c r="T2726" s="1" t="s">
        <v>115</v>
      </c>
      <c r="U2726" s="1"/>
      <c r="V2726" s="1"/>
      <c r="W2726" s="4"/>
      <c r="X2726" s="28"/>
      <c r="Y2726" s="33"/>
      <c r="Z2726" s="33"/>
      <c r="AA2726" s="96"/>
      <c r="AB2726" s="178"/>
      <c r="AC2726" s="33">
        <v>24</v>
      </c>
      <c r="AD2726" s="33">
        <v>230</v>
      </c>
      <c r="AE2726" s="33" t="s">
        <v>103</v>
      </c>
      <c r="AF2726" s="33" t="s">
        <v>103</v>
      </c>
      <c r="AG2726" s="33"/>
      <c r="AH2726" s="4"/>
      <c r="AI2726" s="1"/>
      <c r="AJ2726" s="1"/>
      <c r="AK2726" s="1"/>
      <c r="AL2726" s="5"/>
      <c r="AM2726" s="164">
        <f t="shared" si="139"/>
        <v>45962</v>
      </c>
      <c r="AN2726" s="182"/>
      <c r="AO2726" s="230"/>
      <c r="AP2726" s="182"/>
      <c r="AQ2726" s="182"/>
      <c r="AR2726" s="182"/>
      <c r="AS2726" s="182"/>
      <c r="AT2726" s="182"/>
      <c r="AU2726" s="182"/>
      <c r="AV2726" s="182"/>
      <c r="AW2726" s="96"/>
      <c r="AX2726" s="37">
        <f t="shared" si="138"/>
        <v>45966</v>
      </c>
      <c r="AY2726" s="183"/>
      <c r="AZ2726" s="183"/>
      <c r="BA2726" s="183"/>
      <c r="BB2726" s="183"/>
      <c r="BC2726" s="183"/>
      <c r="BD2726" s="183"/>
      <c r="BE2726" s="183"/>
      <c r="BF2726" s="183"/>
      <c r="BG2726" s="183"/>
      <c r="BH2726" s="4"/>
      <c r="BI2726" s="1"/>
      <c r="BJ2726" s="1"/>
      <c r="BK2726" s="1"/>
      <c r="BL2726" s="31"/>
      <c r="BM2726" s="31"/>
      <c r="BN2726" s="1"/>
      <c r="BO2726" s="1"/>
      <c r="BP2726" s="1"/>
      <c r="BQ2726" s="1"/>
      <c r="BR2726" s="1"/>
      <c r="BS2726" s="4"/>
      <c r="BT2726" s="37">
        <f t="shared" si="140"/>
        <v>45987</v>
      </c>
      <c r="BU2726" s="220"/>
      <c r="BV2726" s="183"/>
      <c r="BW2726" s="221"/>
      <c r="BX2726" s="183"/>
      <c r="BY2726" s="183"/>
      <c r="BZ2726" s="183"/>
      <c r="CA2726" s="183"/>
      <c r="CB2726" s="183"/>
      <c r="CC2726" s="183"/>
      <c r="CE2726" s="1"/>
      <c r="CF2726" s="1"/>
      <c r="CG2726" s="1"/>
      <c r="CH2726" s="1"/>
      <c r="CI2726" s="1"/>
      <c r="CJ2726" s="1"/>
      <c r="CK2726" s="1"/>
      <c r="CL2726" s="1"/>
      <c r="CM2726" s="1"/>
      <c r="CN2726" s="1"/>
      <c r="CO2726" s="1"/>
    </row>
    <row r="2727" spans="1:93" ht="30" customHeight="1" x14ac:dyDescent="0.2">
      <c r="A2727" s="1">
        <v>2721</v>
      </c>
      <c r="B2727" s="1" t="s">
        <v>625</v>
      </c>
      <c r="C2727" s="1" t="s">
        <v>626</v>
      </c>
      <c r="D2727" s="1" t="s">
        <v>627</v>
      </c>
      <c r="E2727" s="1" t="s">
        <v>628</v>
      </c>
      <c r="F2727" s="1" t="s">
        <v>74</v>
      </c>
      <c r="G2727" s="1">
        <v>8</v>
      </c>
      <c r="H2727" s="1" t="s">
        <v>341</v>
      </c>
      <c r="I2727" s="1" t="s">
        <v>114</v>
      </c>
      <c r="J2727" s="64">
        <v>407</v>
      </c>
      <c r="K2727" s="76">
        <v>2293499</v>
      </c>
      <c r="L2727" s="29">
        <v>45959</v>
      </c>
      <c r="M2727" s="29" t="s">
        <v>4163</v>
      </c>
      <c r="N2727" s="1" t="s">
        <v>478</v>
      </c>
      <c r="O2727" s="28" t="s">
        <v>225</v>
      </c>
      <c r="P2727" s="1" t="s">
        <v>216</v>
      </c>
      <c r="Q2727" s="76">
        <v>9</v>
      </c>
      <c r="R2727" s="1" t="s">
        <v>537</v>
      </c>
      <c r="T2727" s="1" t="s">
        <v>115</v>
      </c>
      <c r="U2727" s="1"/>
      <c r="V2727" s="1"/>
      <c r="W2727" s="4"/>
      <c r="X2727" s="28"/>
      <c r="Y2727" s="33"/>
      <c r="Z2727" s="33"/>
      <c r="AA2727" s="96"/>
      <c r="AB2727" s="178"/>
      <c r="AC2727" s="33">
        <v>27</v>
      </c>
      <c r="AD2727" s="33">
        <v>230</v>
      </c>
      <c r="AE2727" s="33" t="s">
        <v>103</v>
      </c>
      <c r="AF2727" s="33" t="s">
        <v>103</v>
      </c>
      <c r="AG2727" s="33"/>
      <c r="AH2727" s="4"/>
      <c r="AI2727" s="1"/>
      <c r="AJ2727" s="1"/>
      <c r="AK2727" s="1"/>
      <c r="AL2727" s="5"/>
      <c r="AM2727" s="164">
        <f t="shared" si="139"/>
        <v>45962</v>
      </c>
      <c r="AN2727" s="182"/>
      <c r="AO2727" s="230"/>
      <c r="AP2727" s="182"/>
      <c r="AQ2727" s="182"/>
      <c r="AR2727" s="182"/>
      <c r="AS2727" s="182"/>
      <c r="AT2727" s="182"/>
      <c r="AU2727" s="182"/>
      <c r="AV2727" s="182"/>
      <c r="AW2727" s="96"/>
      <c r="AX2727" s="37">
        <f t="shared" si="138"/>
        <v>45966</v>
      </c>
      <c r="AY2727" s="183"/>
      <c r="AZ2727" s="183"/>
      <c r="BA2727" s="183"/>
      <c r="BB2727" s="183"/>
      <c r="BC2727" s="183"/>
      <c r="BD2727" s="183"/>
      <c r="BE2727" s="183"/>
      <c r="BF2727" s="183"/>
      <c r="BG2727" s="183"/>
      <c r="BH2727" s="4"/>
      <c r="BI2727" s="1"/>
      <c r="BJ2727" s="1"/>
      <c r="BK2727" s="1"/>
      <c r="BL2727" s="31"/>
      <c r="BM2727" s="31"/>
      <c r="BN2727" s="1"/>
      <c r="BO2727" s="1"/>
      <c r="BP2727" s="1"/>
      <c r="BQ2727" s="1"/>
      <c r="BR2727" s="1"/>
      <c r="BS2727" s="4"/>
      <c r="BT2727" s="37">
        <f t="shared" si="140"/>
        <v>45987</v>
      </c>
      <c r="BU2727" s="220"/>
      <c r="BV2727" s="183"/>
      <c r="BW2727" s="221"/>
      <c r="BX2727" s="183"/>
      <c r="BY2727" s="183"/>
      <c r="BZ2727" s="183"/>
      <c r="CA2727" s="183"/>
      <c r="CB2727" s="183"/>
      <c r="CC2727" s="183"/>
      <c r="CE2727" s="1"/>
      <c r="CF2727" s="1"/>
      <c r="CG2727" s="1"/>
      <c r="CH2727" s="1"/>
      <c r="CI2727" s="1"/>
      <c r="CJ2727" s="1"/>
      <c r="CK2727" s="1"/>
      <c r="CL2727" s="1"/>
      <c r="CM2727" s="1"/>
      <c r="CN2727" s="1"/>
      <c r="CO2727" s="1"/>
    </row>
    <row r="2728" spans="1:93" ht="30" customHeight="1" x14ac:dyDescent="0.2">
      <c r="A2728" s="1">
        <v>2722</v>
      </c>
      <c r="B2728" s="1" t="s">
        <v>625</v>
      </c>
      <c r="C2728" s="1" t="s">
        <v>626</v>
      </c>
      <c r="D2728" s="1" t="s">
        <v>627</v>
      </c>
      <c r="E2728" s="1" t="s">
        <v>628</v>
      </c>
      <c r="F2728" s="1" t="s">
        <v>74</v>
      </c>
      <c r="G2728" s="1">
        <v>8</v>
      </c>
      <c r="H2728" s="1" t="s">
        <v>341</v>
      </c>
      <c r="I2728" s="1" t="s">
        <v>114</v>
      </c>
      <c r="J2728" s="64">
        <v>403</v>
      </c>
      <c r="K2728" s="76">
        <v>2293545</v>
      </c>
      <c r="L2728" s="29">
        <v>45959</v>
      </c>
      <c r="M2728" s="29" t="s">
        <v>4163</v>
      </c>
      <c r="N2728" s="1" t="s">
        <v>478</v>
      </c>
      <c r="O2728" s="28" t="s">
        <v>225</v>
      </c>
      <c r="P2728" s="1" t="s">
        <v>216</v>
      </c>
      <c r="Q2728" s="76">
        <v>10</v>
      </c>
      <c r="R2728" s="1" t="s">
        <v>537</v>
      </c>
      <c r="T2728" s="1" t="s">
        <v>115</v>
      </c>
      <c r="U2728" s="1"/>
      <c r="V2728" s="1"/>
      <c r="W2728" s="4"/>
      <c r="X2728" s="28"/>
      <c r="Y2728" s="33"/>
      <c r="Z2728" s="33"/>
      <c r="AA2728" s="96"/>
      <c r="AB2728" s="178"/>
      <c r="AC2728" s="33">
        <v>27.5</v>
      </c>
      <c r="AD2728" s="33">
        <v>200</v>
      </c>
      <c r="AE2728" s="33" t="s">
        <v>103</v>
      </c>
      <c r="AF2728" s="33" t="s">
        <v>103</v>
      </c>
      <c r="AG2728" s="33"/>
      <c r="AH2728" s="4"/>
      <c r="AI2728" s="1"/>
      <c r="AJ2728" s="1"/>
      <c r="AK2728" s="1"/>
      <c r="AL2728" s="5"/>
      <c r="AM2728" s="164">
        <f t="shared" si="139"/>
        <v>45962</v>
      </c>
      <c r="AN2728" s="182"/>
      <c r="AO2728" s="230"/>
      <c r="AP2728" s="182"/>
      <c r="AQ2728" s="182"/>
      <c r="AR2728" s="182"/>
      <c r="AS2728" s="182"/>
      <c r="AT2728" s="182"/>
      <c r="AU2728" s="182"/>
      <c r="AV2728" s="182"/>
      <c r="AW2728" s="96"/>
      <c r="AX2728" s="37">
        <f t="shared" si="138"/>
        <v>45966</v>
      </c>
      <c r="AY2728" s="183"/>
      <c r="AZ2728" s="183"/>
      <c r="BA2728" s="183"/>
      <c r="BB2728" s="183"/>
      <c r="BC2728" s="183"/>
      <c r="BD2728" s="183"/>
      <c r="BE2728" s="183"/>
      <c r="BF2728" s="183"/>
      <c r="BG2728" s="183"/>
      <c r="BH2728" s="4"/>
      <c r="BI2728" s="1"/>
      <c r="BJ2728" s="1"/>
      <c r="BK2728" s="1"/>
      <c r="BL2728" s="31"/>
      <c r="BM2728" s="31"/>
      <c r="BN2728" s="1"/>
      <c r="BO2728" s="1"/>
      <c r="BP2728" s="1"/>
      <c r="BQ2728" s="1"/>
      <c r="BR2728" s="1"/>
      <c r="BS2728" s="4"/>
      <c r="BT2728" s="37">
        <f t="shared" si="140"/>
        <v>45987</v>
      </c>
      <c r="BU2728" s="220"/>
      <c r="BV2728" s="183"/>
      <c r="BW2728" s="221"/>
      <c r="BX2728" s="183"/>
      <c r="BY2728" s="183"/>
      <c r="BZ2728" s="183"/>
      <c r="CA2728" s="183"/>
      <c r="CB2728" s="183"/>
      <c r="CC2728" s="183"/>
      <c r="CE2728" s="1"/>
      <c r="CF2728" s="1"/>
      <c r="CG2728" s="1"/>
      <c r="CH2728" s="1"/>
      <c r="CI2728" s="1"/>
      <c r="CJ2728" s="1"/>
      <c r="CK2728" s="1"/>
      <c r="CL2728" s="1"/>
      <c r="CM2728" s="1"/>
      <c r="CN2728" s="1"/>
      <c r="CO2728" s="1"/>
    </row>
    <row r="2729" spans="1:93" ht="30" customHeight="1" x14ac:dyDescent="0.2">
      <c r="A2729" s="1">
        <v>2723</v>
      </c>
      <c r="B2729" s="1" t="s">
        <v>625</v>
      </c>
      <c r="C2729" s="1" t="s">
        <v>626</v>
      </c>
      <c r="D2729" s="1" t="s">
        <v>627</v>
      </c>
      <c r="E2729" s="1" t="s">
        <v>628</v>
      </c>
      <c r="F2729" s="1" t="s">
        <v>74</v>
      </c>
      <c r="G2729" s="1">
        <v>8</v>
      </c>
      <c r="H2729" s="1" t="s">
        <v>341</v>
      </c>
      <c r="I2729" s="1" t="s">
        <v>114</v>
      </c>
      <c r="J2729" s="64">
        <v>551</v>
      </c>
      <c r="K2729" s="76">
        <v>2293500</v>
      </c>
      <c r="L2729" s="29">
        <v>45959</v>
      </c>
      <c r="M2729" s="29" t="s">
        <v>4163</v>
      </c>
      <c r="N2729" s="1" t="s">
        <v>478</v>
      </c>
      <c r="O2729" s="28" t="s">
        <v>225</v>
      </c>
      <c r="P2729" s="1" t="s">
        <v>216</v>
      </c>
      <c r="Q2729" s="76">
        <v>12</v>
      </c>
      <c r="R2729" s="1" t="s">
        <v>537</v>
      </c>
      <c r="T2729" s="1" t="s">
        <v>115</v>
      </c>
      <c r="U2729" s="1"/>
      <c r="V2729" s="1"/>
      <c r="W2729" s="4"/>
      <c r="X2729" s="28"/>
      <c r="Y2729" s="33"/>
      <c r="Z2729" s="33"/>
      <c r="AA2729" s="96"/>
      <c r="AB2729" s="178"/>
      <c r="AC2729" s="33">
        <v>26.5</v>
      </c>
      <c r="AD2729" s="33">
        <v>210</v>
      </c>
      <c r="AE2729" s="33" t="s">
        <v>103</v>
      </c>
      <c r="AF2729" s="33" t="s">
        <v>103</v>
      </c>
      <c r="AG2729" s="33"/>
      <c r="AH2729" s="4"/>
      <c r="AI2729" s="1"/>
      <c r="AJ2729" s="1"/>
      <c r="AK2729" s="1"/>
      <c r="AL2729" s="5"/>
      <c r="AM2729" s="164">
        <f t="shared" si="139"/>
        <v>45962</v>
      </c>
      <c r="AN2729" s="182"/>
      <c r="AO2729" s="230"/>
      <c r="AP2729" s="182"/>
      <c r="AQ2729" s="182"/>
      <c r="AR2729" s="182"/>
      <c r="AS2729" s="182"/>
      <c r="AT2729" s="182"/>
      <c r="AU2729" s="182"/>
      <c r="AV2729" s="182"/>
      <c r="AW2729" s="96"/>
      <c r="AX2729" s="37">
        <f t="shared" si="138"/>
        <v>45966</v>
      </c>
      <c r="AY2729" s="183"/>
      <c r="AZ2729" s="183"/>
      <c r="BA2729" s="183"/>
      <c r="BB2729" s="183"/>
      <c r="BC2729" s="183"/>
      <c r="BD2729" s="183"/>
      <c r="BE2729" s="183"/>
      <c r="BF2729" s="183"/>
      <c r="BG2729" s="183"/>
      <c r="BH2729" s="4"/>
      <c r="BI2729" s="1"/>
      <c r="BJ2729" s="1"/>
      <c r="BK2729" s="1"/>
      <c r="BL2729" s="31"/>
      <c r="BM2729" s="31"/>
      <c r="BN2729" s="1"/>
      <c r="BO2729" s="1"/>
      <c r="BP2729" s="1"/>
      <c r="BQ2729" s="1"/>
      <c r="BR2729" s="1"/>
      <c r="BS2729" s="4"/>
      <c r="BT2729" s="37">
        <f t="shared" si="140"/>
        <v>45987</v>
      </c>
      <c r="BU2729" s="220"/>
      <c r="BV2729" s="183"/>
      <c r="BW2729" s="221"/>
      <c r="BX2729" s="183"/>
      <c r="BY2729" s="183"/>
      <c r="BZ2729" s="183"/>
      <c r="CA2729" s="183"/>
      <c r="CB2729" s="183"/>
      <c r="CC2729" s="183"/>
      <c r="CE2729" s="1"/>
      <c r="CF2729" s="1"/>
      <c r="CG2729" s="1"/>
      <c r="CH2729" s="1"/>
      <c r="CI2729" s="1"/>
      <c r="CJ2729" s="1"/>
      <c r="CK2729" s="1"/>
      <c r="CL2729" s="1"/>
      <c r="CM2729" s="1"/>
      <c r="CN2729" s="1"/>
      <c r="CO2729" s="1"/>
    </row>
    <row r="2730" spans="1:93" ht="30" customHeight="1" x14ac:dyDescent="0.2">
      <c r="A2730" s="1">
        <v>2724</v>
      </c>
      <c r="B2730" s="1" t="s">
        <v>625</v>
      </c>
      <c r="C2730" s="1" t="s">
        <v>626</v>
      </c>
      <c r="D2730" s="1" t="s">
        <v>627</v>
      </c>
      <c r="E2730" s="1" t="s">
        <v>628</v>
      </c>
      <c r="F2730" s="1" t="s">
        <v>74</v>
      </c>
      <c r="G2730" s="1">
        <v>8</v>
      </c>
      <c r="H2730" s="1" t="s">
        <v>341</v>
      </c>
      <c r="I2730" s="1" t="s">
        <v>114</v>
      </c>
      <c r="J2730" s="64">
        <v>393</v>
      </c>
      <c r="K2730" s="76">
        <v>2295501</v>
      </c>
      <c r="L2730" s="29">
        <v>45959</v>
      </c>
      <c r="M2730" s="29" t="s">
        <v>4163</v>
      </c>
      <c r="N2730" s="1" t="s">
        <v>478</v>
      </c>
      <c r="O2730" s="28" t="s">
        <v>225</v>
      </c>
      <c r="P2730" s="1" t="s">
        <v>216</v>
      </c>
      <c r="Q2730" s="76">
        <v>10</v>
      </c>
      <c r="R2730" s="1" t="s">
        <v>537</v>
      </c>
      <c r="T2730" s="1" t="s">
        <v>115</v>
      </c>
      <c r="U2730" s="1"/>
      <c r="V2730" s="1"/>
      <c r="W2730" s="4"/>
      <c r="X2730" s="28"/>
      <c r="Y2730" s="33"/>
      <c r="Z2730" s="33"/>
      <c r="AA2730" s="96"/>
      <c r="AB2730" s="178"/>
      <c r="AC2730" s="33">
        <v>25</v>
      </c>
      <c r="AD2730" s="33">
        <v>220</v>
      </c>
      <c r="AE2730" s="33" t="s">
        <v>103</v>
      </c>
      <c r="AF2730" s="33" t="s">
        <v>103</v>
      </c>
      <c r="AG2730" s="33"/>
      <c r="AH2730" s="4"/>
      <c r="AI2730" s="1"/>
      <c r="AJ2730" s="1"/>
      <c r="AK2730" s="1"/>
      <c r="AL2730" s="5"/>
      <c r="AM2730" s="164">
        <f t="shared" si="139"/>
        <v>45962</v>
      </c>
      <c r="AN2730" s="182"/>
      <c r="AO2730" s="230"/>
      <c r="AP2730" s="182"/>
      <c r="AQ2730" s="182"/>
      <c r="AR2730" s="182"/>
      <c r="AS2730" s="182"/>
      <c r="AT2730" s="182"/>
      <c r="AU2730" s="182"/>
      <c r="AV2730" s="182"/>
      <c r="AW2730" s="96"/>
      <c r="AX2730" s="37">
        <f t="shared" si="138"/>
        <v>45966</v>
      </c>
      <c r="AY2730" s="183"/>
      <c r="AZ2730" s="183"/>
      <c r="BA2730" s="183"/>
      <c r="BB2730" s="183"/>
      <c r="BC2730" s="183"/>
      <c r="BD2730" s="183"/>
      <c r="BE2730" s="183"/>
      <c r="BF2730" s="183"/>
      <c r="BG2730" s="183"/>
      <c r="BH2730" s="4"/>
      <c r="BI2730" s="1"/>
      <c r="BJ2730" s="1"/>
      <c r="BK2730" s="1"/>
      <c r="BL2730" s="31"/>
      <c r="BM2730" s="31"/>
      <c r="BN2730" s="1"/>
      <c r="BO2730" s="1"/>
      <c r="BP2730" s="1"/>
      <c r="BQ2730" s="1"/>
      <c r="BR2730" s="1"/>
      <c r="BS2730" s="4"/>
      <c r="BT2730" s="37">
        <f t="shared" si="140"/>
        <v>45987</v>
      </c>
      <c r="BU2730" s="220"/>
      <c r="BV2730" s="183"/>
      <c r="BW2730" s="221"/>
      <c r="BX2730" s="183"/>
      <c r="BY2730" s="183"/>
      <c r="BZ2730" s="183"/>
      <c r="CA2730" s="183"/>
      <c r="CB2730" s="183"/>
      <c r="CC2730" s="183"/>
      <c r="CE2730" s="1"/>
      <c r="CF2730" s="1"/>
      <c r="CG2730" s="1"/>
      <c r="CH2730" s="1"/>
      <c r="CI2730" s="1"/>
      <c r="CJ2730" s="1"/>
      <c r="CK2730" s="1"/>
      <c r="CL2730" s="1"/>
      <c r="CM2730" s="1"/>
      <c r="CN2730" s="1"/>
      <c r="CO2730" s="1"/>
    </row>
    <row r="2731" spans="1:93" ht="30" customHeight="1" x14ac:dyDescent="0.2">
      <c r="A2731" s="1">
        <v>2725</v>
      </c>
      <c r="B2731" s="1" t="s">
        <v>625</v>
      </c>
      <c r="C2731" s="1" t="s">
        <v>626</v>
      </c>
      <c r="D2731" s="1" t="s">
        <v>627</v>
      </c>
      <c r="E2731" s="1" t="s">
        <v>628</v>
      </c>
      <c r="F2731" s="1" t="s">
        <v>74</v>
      </c>
      <c r="G2731" s="1">
        <v>8</v>
      </c>
      <c r="H2731" s="1" t="s">
        <v>341</v>
      </c>
      <c r="I2731" s="1" t="s">
        <v>114</v>
      </c>
      <c r="J2731" s="64">
        <v>438</v>
      </c>
      <c r="K2731" s="76">
        <v>2293546</v>
      </c>
      <c r="L2731" s="29">
        <v>45959</v>
      </c>
      <c r="M2731" s="29" t="s">
        <v>4163</v>
      </c>
      <c r="N2731" s="1" t="s">
        <v>478</v>
      </c>
      <c r="O2731" s="28" t="s">
        <v>225</v>
      </c>
      <c r="P2731" s="1" t="s">
        <v>216</v>
      </c>
      <c r="Q2731" s="76">
        <v>9</v>
      </c>
      <c r="R2731" s="1" t="s">
        <v>537</v>
      </c>
      <c r="T2731" s="1" t="s">
        <v>115</v>
      </c>
      <c r="U2731" s="1"/>
      <c r="V2731" s="1"/>
      <c r="W2731" s="4"/>
      <c r="X2731" s="28"/>
      <c r="Y2731" s="33"/>
      <c r="Z2731" s="33"/>
      <c r="AA2731" s="96"/>
      <c r="AB2731" s="178"/>
      <c r="AC2731" s="33">
        <v>26</v>
      </c>
      <c r="AD2731" s="33">
        <v>200</v>
      </c>
      <c r="AE2731" s="33" t="s">
        <v>103</v>
      </c>
      <c r="AF2731" s="33" t="s">
        <v>103</v>
      </c>
      <c r="AG2731" s="33"/>
      <c r="AH2731" s="4"/>
      <c r="AI2731" s="1"/>
      <c r="AJ2731" s="1"/>
      <c r="AK2731" s="1"/>
      <c r="AL2731" s="5"/>
      <c r="AM2731" s="164">
        <f t="shared" si="139"/>
        <v>45962</v>
      </c>
      <c r="AN2731" s="182"/>
      <c r="AO2731" s="230"/>
      <c r="AP2731" s="182"/>
      <c r="AQ2731" s="182"/>
      <c r="AR2731" s="182"/>
      <c r="AS2731" s="182"/>
      <c r="AT2731" s="182"/>
      <c r="AU2731" s="182"/>
      <c r="AV2731" s="182"/>
      <c r="AW2731" s="96"/>
      <c r="AX2731" s="37">
        <f t="shared" si="138"/>
        <v>45966</v>
      </c>
      <c r="AY2731" s="183"/>
      <c r="AZ2731" s="183"/>
      <c r="BA2731" s="183"/>
      <c r="BB2731" s="183"/>
      <c r="BC2731" s="183"/>
      <c r="BD2731" s="183"/>
      <c r="BE2731" s="183"/>
      <c r="BF2731" s="183"/>
      <c r="BG2731" s="183"/>
      <c r="BH2731" s="4"/>
      <c r="BI2731" s="1"/>
      <c r="BJ2731" s="1"/>
      <c r="BK2731" s="1"/>
      <c r="BL2731" s="31"/>
      <c r="BM2731" s="31"/>
      <c r="BN2731" s="1"/>
      <c r="BO2731" s="1"/>
      <c r="BP2731" s="1"/>
      <c r="BQ2731" s="1"/>
      <c r="BR2731" s="1"/>
      <c r="BS2731" s="4"/>
      <c r="BT2731" s="37">
        <f t="shared" si="140"/>
        <v>45987</v>
      </c>
      <c r="BU2731" s="220"/>
      <c r="BV2731" s="183"/>
      <c r="BW2731" s="221"/>
      <c r="BX2731" s="183"/>
      <c r="BY2731" s="183"/>
      <c r="BZ2731" s="183"/>
      <c r="CA2731" s="183"/>
      <c r="CB2731" s="183"/>
      <c r="CC2731" s="183"/>
      <c r="CE2731" s="1"/>
      <c r="CF2731" s="1"/>
      <c r="CG2731" s="1"/>
      <c r="CH2731" s="1"/>
      <c r="CI2731" s="1"/>
      <c r="CJ2731" s="1"/>
      <c r="CK2731" s="1"/>
      <c r="CL2731" s="1"/>
      <c r="CM2731" s="1"/>
      <c r="CN2731" s="1"/>
      <c r="CO2731" s="1"/>
    </row>
    <row r="2732" spans="1:93" ht="30" customHeight="1" x14ac:dyDescent="0.2">
      <c r="A2732" s="1">
        <v>2726</v>
      </c>
      <c r="B2732" s="1" t="s">
        <v>625</v>
      </c>
      <c r="C2732" s="1" t="s">
        <v>626</v>
      </c>
      <c r="D2732" s="1" t="s">
        <v>627</v>
      </c>
      <c r="E2732" s="1" t="s">
        <v>628</v>
      </c>
      <c r="F2732" s="1" t="s">
        <v>74</v>
      </c>
      <c r="G2732" s="1">
        <v>8</v>
      </c>
      <c r="H2732" s="1" t="s">
        <v>341</v>
      </c>
      <c r="I2732" s="1" t="s">
        <v>114</v>
      </c>
      <c r="J2732" s="64">
        <v>557</v>
      </c>
      <c r="K2732" s="76">
        <v>2293550</v>
      </c>
      <c r="L2732" s="29">
        <v>45959</v>
      </c>
      <c r="M2732" s="29" t="s">
        <v>4163</v>
      </c>
      <c r="N2732" s="1" t="s">
        <v>478</v>
      </c>
      <c r="O2732" s="28" t="s">
        <v>225</v>
      </c>
      <c r="P2732" s="1" t="s">
        <v>216</v>
      </c>
      <c r="Q2732" s="76">
        <v>12</v>
      </c>
      <c r="R2732" s="1" t="s">
        <v>537</v>
      </c>
      <c r="S2732" s="1">
        <v>6</v>
      </c>
      <c r="T2732" s="1" t="s">
        <v>115</v>
      </c>
      <c r="U2732" s="1"/>
      <c r="V2732" s="1"/>
      <c r="W2732" s="4"/>
      <c r="X2732" s="28"/>
      <c r="Y2732" s="33"/>
      <c r="Z2732" s="33"/>
      <c r="AA2732" s="96"/>
      <c r="AB2732" s="178"/>
      <c r="AC2732" s="33">
        <v>25</v>
      </c>
      <c r="AD2732" s="33">
        <v>240</v>
      </c>
      <c r="AE2732" s="33" t="s">
        <v>103</v>
      </c>
      <c r="AF2732" s="33" t="s">
        <v>103</v>
      </c>
      <c r="AG2732" s="33"/>
      <c r="AH2732" s="4"/>
      <c r="AI2732" s="1"/>
      <c r="AJ2732" s="1"/>
      <c r="AK2732" s="1"/>
      <c r="AL2732" s="5"/>
      <c r="AM2732" s="164">
        <f t="shared" si="139"/>
        <v>45962</v>
      </c>
      <c r="AN2732" s="182"/>
      <c r="AO2732" s="230"/>
      <c r="AP2732" s="182"/>
      <c r="AQ2732" s="182"/>
      <c r="AR2732" s="182"/>
      <c r="AS2732" s="182"/>
      <c r="AT2732" s="182"/>
      <c r="AU2732" s="182"/>
      <c r="AV2732" s="182"/>
      <c r="AW2732" s="96"/>
      <c r="AX2732" s="37">
        <f t="shared" si="138"/>
        <v>45966</v>
      </c>
      <c r="AY2732" s="183"/>
      <c r="AZ2732" s="183"/>
      <c r="BA2732" s="183"/>
      <c r="BB2732" s="183"/>
      <c r="BC2732" s="183"/>
      <c r="BD2732" s="183"/>
      <c r="BE2732" s="183"/>
      <c r="BF2732" s="183"/>
      <c r="BG2732" s="183"/>
      <c r="BH2732" s="4"/>
      <c r="BI2732" s="1"/>
      <c r="BJ2732" s="1"/>
      <c r="BK2732" s="1"/>
      <c r="BL2732" s="31"/>
      <c r="BM2732" s="31"/>
      <c r="BN2732" s="1"/>
      <c r="BO2732" s="1"/>
      <c r="BP2732" s="1"/>
      <c r="BQ2732" s="1"/>
      <c r="BR2732" s="1"/>
      <c r="BS2732" s="4"/>
      <c r="BT2732" s="37">
        <f t="shared" si="140"/>
        <v>45987</v>
      </c>
      <c r="BU2732" s="220"/>
      <c r="BV2732" s="183"/>
      <c r="BW2732" s="221"/>
      <c r="BX2732" s="183"/>
      <c r="BY2732" s="183"/>
      <c r="BZ2732" s="183"/>
      <c r="CA2732" s="183"/>
      <c r="CB2732" s="183"/>
      <c r="CC2732" s="183"/>
      <c r="CE2732" s="1"/>
      <c r="CF2732" s="1"/>
      <c r="CG2732" s="1"/>
      <c r="CH2732" s="1"/>
      <c r="CI2732" s="1"/>
      <c r="CJ2732" s="1"/>
      <c r="CK2732" s="1"/>
      <c r="CL2732" s="1"/>
      <c r="CM2732" s="1"/>
      <c r="CN2732" s="1"/>
      <c r="CO2732" s="1"/>
    </row>
    <row r="2733" spans="1:93" ht="30" customHeight="1" x14ac:dyDescent="0.2">
      <c r="A2733" s="1">
        <v>2727</v>
      </c>
      <c r="B2733" s="1" t="s">
        <v>625</v>
      </c>
      <c r="C2733" s="1" t="s">
        <v>626</v>
      </c>
      <c r="D2733" s="1" t="s">
        <v>627</v>
      </c>
      <c r="E2733" s="1" t="s">
        <v>628</v>
      </c>
      <c r="F2733" s="1" t="s">
        <v>74</v>
      </c>
      <c r="G2733" s="1">
        <v>8</v>
      </c>
      <c r="H2733" s="1" t="s">
        <v>341</v>
      </c>
      <c r="I2733" s="1" t="s">
        <v>114</v>
      </c>
      <c r="J2733" s="64">
        <v>558</v>
      </c>
      <c r="K2733" s="76">
        <v>2295506</v>
      </c>
      <c r="L2733" s="29">
        <v>45959</v>
      </c>
      <c r="M2733" s="29" t="s">
        <v>4163</v>
      </c>
      <c r="N2733" s="1" t="s">
        <v>478</v>
      </c>
      <c r="O2733" s="28" t="s">
        <v>225</v>
      </c>
      <c r="P2733" s="1" t="s">
        <v>216</v>
      </c>
      <c r="Q2733" s="76">
        <v>12</v>
      </c>
      <c r="R2733" s="1" t="s">
        <v>537</v>
      </c>
      <c r="T2733" s="1" t="s">
        <v>115</v>
      </c>
      <c r="U2733" s="1"/>
      <c r="V2733" s="1"/>
      <c r="W2733" s="4"/>
      <c r="X2733" s="28"/>
      <c r="Y2733" s="33"/>
      <c r="Z2733" s="33"/>
      <c r="AA2733" s="96"/>
      <c r="AB2733" s="178"/>
      <c r="AC2733" s="33">
        <v>25.5</v>
      </c>
      <c r="AD2733" s="33">
        <v>230</v>
      </c>
      <c r="AE2733" s="33" t="s">
        <v>103</v>
      </c>
      <c r="AF2733" s="33" t="s">
        <v>103</v>
      </c>
      <c r="AG2733" s="33"/>
      <c r="AH2733" s="4"/>
      <c r="AI2733" s="1"/>
      <c r="AJ2733" s="1"/>
      <c r="AK2733" s="1"/>
      <c r="AL2733" s="5"/>
      <c r="AM2733" s="164">
        <f t="shared" si="139"/>
        <v>45962</v>
      </c>
      <c r="AN2733" s="182"/>
      <c r="AO2733" s="230"/>
      <c r="AP2733" s="182"/>
      <c r="AQ2733" s="182"/>
      <c r="AR2733" s="182"/>
      <c r="AS2733" s="182"/>
      <c r="AT2733" s="182"/>
      <c r="AU2733" s="182"/>
      <c r="AV2733" s="182"/>
      <c r="AW2733" s="96"/>
      <c r="AX2733" s="37">
        <f t="shared" si="138"/>
        <v>45966</v>
      </c>
      <c r="AY2733" s="183"/>
      <c r="AZ2733" s="183"/>
      <c r="BA2733" s="183"/>
      <c r="BB2733" s="183"/>
      <c r="BC2733" s="183"/>
      <c r="BD2733" s="183"/>
      <c r="BE2733" s="183"/>
      <c r="BF2733" s="183"/>
      <c r="BG2733" s="183"/>
      <c r="BH2733" s="4"/>
      <c r="BI2733" s="1"/>
      <c r="BJ2733" s="1"/>
      <c r="BK2733" s="1"/>
      <c r="BL2733" s="31"/>
      <c r="BM2733" s="31"/>
      <c r="BN2733" s="1"/>
      <c r="BO2733" s="1"/>
      <c r="BP2733" s="1"/>
      <c r="BQ2733" s="1"/>
      <c r="BR2733" s="1"/>
      <c r="BS2733" s="4"/>
      <c r="BT2733" s="37">
        <f t="shared" si="140"/>
        <v>45987</v>
      </c>
      <c r="BU2733" s="220"/>
      <c r="BV2733" s="183"/>
      <c r="BW2733" s="221"/>
      <c r="BX2733" s="183"/>
      <c r="BY2733" s="183"/>
      <c r="BZ2733" s="183"/>
      <c r="CA2733" s="183"/>
      <c r="CB2733" s="183"/>
      <c r="CC2733" s="183"/>
      <c r="CE2733" s="1"/>
      <c r="CF2733" s="1"/>
      <c r="CG2733" s="1"/>
      <c r="CH2733" s="1"/>
      <c r="CI2733" s="1"/>
      <c r="CJ2733" s="1"/>
      <c r="CK2733" s="1"/>
      <c r="CL2733" s="1"/>
      <c r="CM2733" s="1"/>
      <c r="CN2733" s="1"/>
      <c r="CO2733" s="1"/>
    </row>
    <row r="2734" spans="1:93" ht="30" customHeight="1" x14ac:dyDescent="0.2">
      <c r="A2734" s="1">
        <v>2728</v>
      </c>
      <c r="B2734" s="1" t="s">
        <v>625</v>
      </c>
      <c r="C2734" s="1" t="s">
        <v>626</v>
      </c>
      <c r="D2734" s="1" t="s">
        <v>627</v>
      </c>
      <c r="E2734" s="1" t="s">
        <v>628</v>
      </c>
      <c r="F2734" s="1" t="s">
        <v>74</v>
      </c>
      <c r="G2734" s="1">
        <v>8</v>
      </c>
      <c r="H2734" s="1" t="s">
        <v>341</v>
      </c>
      <c r="I2734" s="1" t="s">
        <v>114</v>
      </c>
      <c r="J2734" s="64">
        <v>303</v>
      </c>
      <c r="K2734" s="76">
        <v>2293551</v>
      </c>
      <c r="L2734" s="29">
        <v>45959</v>
      </c>
      <c r="M2734" s="29" t="s">
        <v>4163</v>
      </c>
      <c r="N2734" s="1" t="s">
        <v>478</v>
      </c>
      <c r="O2734" s="28" t="s">
        <v>225</v>
      </c>
      <c r="P2734" s="1" t="s">
        <v>216</v>
      </c>
      <c r="Q2734" s="76">
        <v>8</v>
      </c>
      <c r="R2734" s="1" t="s">
        <v>537</v>
      </c>
      <c r="T2734" s="1" t="s">
        <v>115</v>
      </c>
      <c r="U2734" s="1"/>
      <c r="V2734" s="1"/>
      <c r="W2734" s="4"/>
      <c r="X2734" s="28"/>
      <c r="Y2734" s="33"/>
      <c r="Z2734" s="33"/>
      <c r="AA2734" s="96"/>
      <c r="AB2734" s="178"/>
      <c r="AC2734" s="33">
        <v>27</v>
      </c>
      <c r="AD2734" s="33">
        <v>200</v>
      </c>
      <c r="AE2734" s="33" t="s">
        <v>103</v>
      </c>
      <c r="AF2734" s="33" t="s">
        <v>103</v>
      </c>
      <c r="AG2734" s="33"/>
      <c r="AH2734" s="4"/>
      <c r="AI2734" s="1"/>
      <c r="AJ2734" s="1"/>
      <c r="AK2734" s="1"/>
      <c r="AL2734" s="5"/>
      <c r="AM2734" s="164">
        <f t="shared" si="139"/>
        <v>45962</v>
      </c>
      <c r="AN2734" s="182"/>
      <c r="AO2734" s="230"/>
      <c r="AP2734" s="182"/>
      <c r="AQ2734" s="182"/>
      <c r="AR2734" s="182"/>
      <c r="AS2734" s="182"/>
      <c r="AT2734" s="182"/>
      <c r="AU2734" s="182"/>
      <c r="AV2734" s="182"/>
      <c r="AW2734" s="96"/>
      <c r="AX2734" s="37">
        <f t="shared" si="138"/>
        <v>45966</v>
      </c>
      <c r="AY2734" s="183"/>
      <c r="AZ2734" s="183"/>
      <c r="BA2734" s="183"/>
      <c r="BB2734" s="183"/>
      <c r="BC2734" s="183"/>
      <c r="BD2734" s="183"/>
      <c r="BE2734" s="183"/>
      <c r="BF2734" s="183"/>
      <c r="BG2734" s="183"/>
      <c r="BH2734" s="4"/>
      <c r="BI2734" s="1"/>
      <c r="BJ2734" s="1"/>
      <c r="BK2734" s="1"/>
      <c r="BL2734" s="31"/>
      <c r="BM2734" s="31"/>
      <c r="BN2734" s="1"/>
      <c r="BO2734" s="1"/>
      <c r="BP2734" s="1"/>
      <c r="BQ2734" s="1"/>
      <c r="BR2734" s="1"/>
      <c r="BS2734" s="4"/>
      <c r="BT2734" s="37">
        <f t="shared" si="140"/>
        <v>45987</v>
      </c>
      <c r="BU2734" s="220"/>
      <c r="BV2734" s="183"/>
      <c r="BW2734" s="221"/>
      <c r="BX2734" s="183"/>
      <c r="BY2734" s="183"/>
      <c r="BZ2734" s="183"/>
      <c r="CA2734" s="183"/>
      <c r="CB2734" s="183"/>
      <c r="CC2734" s="183"/>
      <c r="CE2734" s="1"/>
      <c r="CF2734" s="1"/>
      <c r="CG2734" s="1"/>
      <c r="CH2734" s="1"/>
      <c r="CI2734" s="1"/>
      <c r="CJ2734" s="1"/>
      <c r="CK2734" s="1"/>
      <c r="CL2734" s="1"/>
      <c r="CM2734" s="1"/>
      <c r="CN2734" s="1"/>
      <c r="CO2734" s="1"/>
    </row>
    <row r="2735" spans="1:93" ht="30" customHeight="1" x14ac:dyDescent="0.2">
      <c r="A2735" s="1">
        <v>2729</v>
      </c>
      <c r="B2735" s="1" t="s">
        <v>625</v>
      </c>
      <c r="C2735" s="1" t="s">
        <v>626</v>
      </c>
      <c r="D2735" s="1" t="s">
        <v>627</v>
      </c>
      <c r="E2735" s="1" t="s">
        <v>628</v>
      </c>
      <c r="F2735" s="1" t="s">
        <v>74</v>
      </c>
      <c r="G2735" s="1">
        <v>8</v>
      </c>
      <c r="H2735" s="1" t="s">
        <v>341</v>
      </c>
      <c r="I2735" s="1" t="s">
        <v>114</v>
      </c>
      <c r="J2735" s="64">
        <v>390</v>
      </c>
      <c r="K2735" s="76">
        <v>2293509</v>
      </c>
      <c r="L2735" s="29">
        <v>45959</v>
      </c>
      <c r="M2735" s="29" t="s">
        <v>4163</v>
      </c>
      <c r="N2735" s="1" t="s">
        <v>478</v>
      </c>
      <c r="O2735" s="28" t="s">
        <v>225</v>
      </c>
      <c r="P2735" s="1" t="s">
        <v>216</v>
      </c>
      <c r="Q2735" s="76">
        <v>9</v>
      </c>
      <c r="R2735" s="1" t="s">
        <v>537</v>
      </c>
      <c r="S2735" s="1">
        <v>6</v>
      </c>
      <c r="T2735" s="1" t="s">
        <v>115</v>
      </c>
      <c r="U2735" s="1"/>
      <c r="V2735" s="1"/>
      <c r="W2735" s="4"/>
      <c r="X2735" s="28"/>
      <c r="Y2735" s="33"/>
      <c r="Z2735" s="33"/>
      <c r="AA2735" s="96"/>
      <c r="AB2735" s="178"/>
      <c r="AC2735" s="33">
        <v>26</v>
      </c>
      <c r="AD2735" s="33">
        <v>220</v>
      </c>
      <c r="AE2735" s="33" t="s">
        <v>103</v>
      </c>
      <c r="AF2735" s="33" t="s">
        <v>103</v>
      </c>
      <c r="AG2735" s="33"/>
      <c r="AH2735" s="4"/>
      <c r="AI2735" s="1"/>
      <c r="AJ2735" s="1"/>
      <c r="AK2735" s="1"/>
      <c r="AL2735" s="5"/>
      <c r="AM2735" s="164">
        <f t="shared" si="139"/>
        <v>45962</v>
      </c>
      <c r="AN2735" s="182"/>
      <c r="AO2735" s="230"/>
      <c r="AP2735" s="182"/>
      <c r="AQ2735" s="182"/>
      <c r="AR2735" s="182"/>
      <c r="AS2735" s="182"/>
      <c r="AT2735" s="182"/>
      <c r="AU2735" s="182"/>
      <c r="AV2735" s="182"/>
      <c r="AW2735" s="96"/>
      <c r="AX2735" s="37">
        <f t="shared" si="138"/>
        <v>45966</v>
      </c>
      <c r="AY2735" s="183"/>
      <c r="AZ2735" s="183"/>
      <c r="BA2735" s="183"/>
      <c r="BB2735" s="183"/>
      <c r="BC2735" s="183"/>
      <c r="BD2735" s="183"/>
      <c r="BE2735" s="183"/>
      <c r="BF2735" s="183"/>
      <c r="BG2735" s="183"/>
      <c r="BH2735" s="4"/>
      <c r="BI2735" s="1"/>
      <c r="BJ2735" s="1"/>
      <c r="BK2735" s="1"/>
      <c r="BL2735" s="31"/>
      <c r="BM2735" s="31"/>
      <c r="BN2735" s="1"/>
      <c r="BO2735" s="1"/>
      <c r="BP2735" s="1"/>
      <c r="BQ2735" s="1"/>
      <c r="BR2735" s="1"/>
      <c r="BS2735" s="4"/>
      <c r="BT2735" s="37">
        <f t="shared" si="140"/>
        <v>45987</v>
      </c>
      <c r="BU2735" s="220"/>
      <c r="BV2735" s="183"/>
      <c r="BW2735" s="221"/>
      <c r="BX2735" s="183"/>
      <c r="BY2735" s="183"/>
      <c r="BZ2735" s="183"/>
      <c r="CA2735" s="183"/>
      <c r="CB2735" s="183"/>
      <c r="CC2735" s="183"/>
      <c r="CE2735" s="1"/>
      <c r="CF2735" s="1"/>
      <c r="CG2735" s="1"/>
      <c r="CH2735" s="1"/>
      <c r="CI2735" s="1"/>
      <c r="CJ2735" s="1"/>
      <c r="CK2735" s="1"/>
      <c r="CL2735" s="1"/>
      <c r="CM2735" s="1"/>
      <c r="CN2735" s="1"/>
      <c r="CO2735" s="1"/>
    </row>
    <row r="2736" spans="1:93" ht="30" customHeight="1" x14ac:dyDescent="0.2">
      <c r="A2736" s="1">
        <v>2730</v>
      </c>
      <c r="B2736" s="1" t="s">
        <v>625</v>
      </c>
      <c r="C2736" s="1" t="s">
        <v>626</v>
      </c>
      <c r="D2736" s="1" t="s">
        <v>627</v>
      </c>
      <c r="E2736" s="1" t="s">
        <v>628</v>
      </c>
      <c r="F2736" s="1" t="s">
        <v>74</v>
      </c>
      <c r="G2736" s="1">
        <v>8</v>
      </c>
      <c r="H2736" s="1" t="s">
        <v>341</v>
      </c>
      <c r="I2736" s="1" t="s">
        <v>114</v>
      </c>
      <c r="J2736" s="64">
        <v>536</v>
      </c>
      <c r="K2736" s="76">
        <v>2288624</v>
      </c>
      <c r="L2736" s="29">
        <v>45959</v>
      </c>
      <c r="M2736" s="29" t="s">
        <v>4163</v>
      </c>
      <c r="N2736" s="1" t="s">
        <v>478</v>
      </c>
      <c r="O2736" s="28" t="s">
        <v>225</v>
      </c>
      <c r="P2736" s="1" t="s">
        <v>216</v>
      </c>
      <c r="Q2736" s="76">
        <v>12</v>
      </c>
      <c r="R2736" s="1" t="s">
        <v>538</v>
      </c>
      <c r="T2736" s="1" t="s">
        <v>115</v>
      </c>
      <c r="U2736" s="1"/>
      <c r="V2736" s="1"/>
      <c r="W2736" s="4"/>
      <c r="X2736" s="28"/>
      <c r="Y2736" s="33"/>
      <c r="Z2736" s="33"/>
      <c r="AA2736" s="96"/>
      <c r="AB2736" s="178"/>
      <c r="AC2736" s="33">
        <v>25</v>
      </c>
      <c r="AD2736" s="33">
        <v>210</v>
      </c>
      <c r="AE2736" s="33" t="s">
        <v>103</v>
      </c>
      <c r="AF2736" s="33" t="s">
        <v>103</v>
      </c>
      <c r="AG2736" s="33"/>
      <c r="AH2736" s="4"/>
      <c r="AI2736" s="1"/>
      <c r="AJ2736" s="1"/>
      <c r="AK2736" s="1"/>
      <c r="AL2736" s="5"/>
      <c r="AM2736" s="164">
        <f t="shared" si="139"/>
        <v>45962</v>
      </c>
      <c r="AN2736" s="182"/>
      <c r="AO2736" s="230"/>
      <c r="AP2736" s="182"/>
      <c r="AQ2736" s="182"/>
      <c r="AR2736" s="182"/>
      <c r="AS2736" s="182"/>
      <c r="AT2736" s="182"/>
      <c r="AU2736" s="182"/>
      <c r="AV2736" s="182"/>
      <c r="AW2736" s="96"/>
      <c r="AX2736" s="37">
        <f t="shared" si="138"/>
        <v>45966</v>
      </c>
      <c r="AY2736" s="183"/>
      <c r="AZ2736" s="183"/>
      <c r="BA2736" s="183"/>
      <c r="BB2736" s="183"/>
      <c r="BC2736" s="183"/>
      <c r="BD2736" s="183"/>
      <c r="BE2736" s="183"/>
      <c r="BF2736" s="183"/>
      <c r="BG2736" s="183"/>
      <c r="BH2736" s="4"/>
      <c r="BI2736" s="1"/>
      <c r="BJ2736" s="1"/>
      <c r="BK2736" s="1"/>
      <c r="BL2736" s="31"/>
      <c r="BM2736" s="31"/>
      <c r="BN2736" s="1"/>
      <c r="BO2736" s="1"/>
      <c r="BP2736" s="1"/>
      <c r="BQ2736" s="1"/>
      <c r="BR2736" s="1"/>
      <c r="BS2736" s="4"/>
      <c r="BT2736" s="37">
        <f t="shared" si="140"/>
        <v>45987</v>
      </c>
      <c r="BU2736" s="220"/>
      <c r="BV2736" s="183"/>
      <c r="BW2736" s="221"/>
      <c r="BX2736" s="183"/>
      <c r="BY2736" s="183"/>
      <c r="BZ2736" s="183"/>
      <c r="CA2736" s="183"/>
      <c r="CB2736" s="183"/>
      <c r="CC2736" s="183"/>
      <c r="CE2736" s="1"/>
      <c r="CF2736" s="1"/>
      <c r="CG2736" s="1"/>
      <c r="CH2736" s="1"/>
      <c r="CI2736" s="1"/>
      <c r="CJ2736" s="1"/>
      <c r="CK2736" s="1"/>
      <c r="CL2736" s="1"/>
      <c r="CM2736" s="1"/>
      <c r="CN2736" s="1"/>
      <c r="CO2736" s="1"/>
    </row>
    <row r="2737" spans="1:93" ht="30" customHeight="1" x14ac:dyDescent="0.2">
      <c r="A2737" s="1">
        <v>2731</v>
      </c>
      <c r="B2737" s="1" t="s">
        <v>625</v>
      </c>
      <c r="C2737" s="1" t="s">
        <v>626</v>
      </c>
      <c r="D2737" s="1" t="s">
        <v>627</v>
      </c>
      <c r="E2737" s="1" t="s">
        <v>628</v>
      </c>
      <c r="F2737" s="1" t="s">
        <v>74</v>
      </c>
      <c r="G2737" s="1">
        <v>8</v>
      </c>
      <c r="H2737" s="1" t="s">
        <v>341</v>
      </c>
      <c r="I2737" s="1" t="s">
        <v>114</v>
      </c>
      <c r="J2737" s="64">
        <v>581</v>
      </c>
      <c r="K2737" s="76">
        <v>2287830</v>
      </c>
      <c r="L2737" s="29">
        <v>45959</v>
      </c>
      <c r="M2737" s="29" t="s">
        <v>4163</v>
      </c>
      <c r="N2737" s="1" t="s">
        <v>478</v>
      </c>
      <c r="O2737" s="28" t="s">
        <v>225</v>
      </c>
      <c r="P2737" s="1" t="s">
        <v>216</v>
      </c>
      <c r="Q2737" s="76">
        <v>12</v>
      </c>
      <c r="R2737" s="1" t="s">
        <v>538</v>
      </c>
      <c r="T2737" s="1" t="s">
        <v>115</v>
      </c>
      <c r="U2737" s="1"/>
      <c r="V2737" s="1"/>
      <c r="W2737" s="4"/>
      <c r="X2737" s="28"/>
      <c r="Y2737" s="33"/>
      <c r="Z2737" s="33"/>
      <c r="AA2737" s="96"/>
      <c r="AB2737" s="178"/>
      <c r="AC2737" s="33">
        <v>27.5</v>
      </c>
      <c r="AD2737" s="33">
        <v>200</v>
      </c>
      <c r="AE2737" s="33" t="s">
        <v>103</v>
      </c>
      <c r="AF2737" s="33" t="s">
        <v>103</v>
      </c>
      <c r="AG2737" s="33"/>
      <c r="AH2737" s="4"/>
      <c r="AI2737" s="1"/>
      <c r="AJ2737" s="1"/>
      <c r="AK2737" s="1"/>
      <c r="AL2737" s="5"/>
      <c r="AM2737" s="164">
        <f t="shared" si="139"/>
        <v>45962</v>
      </c>
      <c r="AN2737" s="182"/>
      <c r="AO2737" s="230"/>
      <c r="AP2737" s="182"/>
      <c r="AQ2737" s="182"/>
      <c r="AR2737" s="182"/>
      <c r="AS2737" s="182"/>
      <c r="AT2737" s="182"/>
      <c r="AU2737" s="182"/>
      <c r="AV2737" s="182"/>
      <c r="AW2737" s="96"/>
      <c r="AX2737" s="37">
        <f t="shared" si="138"/>
        <v>45966</v>
      </c>
      <c r="AY2737" s="183"/>
      <c r="AZ2737" s="183"/>
      <c r="BA2737" s="183"/>
      <c r="BB2737" s="183"/>
      <c r="BC2737" s="183"/>
      <c r="BD2737" s="183"/>
      <c r="BE2737" s="183"/>
      <c r="BF2737" s="183"/>
      <c r="BG2737" s="183"/>
      <c r="BH2737" s="4"/>
      <c r="BI2737" s="1"/>
      <c r="BJ2737" s="1"/>
      <c r="BK2737" s="1"/>
      <c r="BL2737" s="31"/>
      <c r="BM2737" s="31"/>
      <c r="BN2737" s="1"/>
      <c r="BO2737" s="1"/>
      <c r="BP2737" s="1"/>
      <c r="BQ2737" s="1"/>
      <c r="BR2737" s="1"/>
      <c r="BS2737" s="4"/>
      <c r="BT2737" s="37">
        <f t="shared" si="140"/>
        <v>45987</v>
      </c>
      <c r="BU2737" s="220"/>
      <c r="BV2737" s="183"/>
      <c r="BW2737" s="221"/>
      <c r="BX2737" s="183"/>
      <c r="BY2737" s="183"/>
      <c r="BZ2737" s="183"/>
      <c r="CA2737" s="183"/>
      <c r="CB2737" s="183"/>
      <c r="CC2737" s="183"/>
      <c r="CE2737" s="1"/>
      <c r="CF2737" s="1"/>
      <c r="CG2737" s="1"/>
      <c r="CH2737" s="1"/>
      <c r="CI2737" s="1"/>
      <c r="CJ2737" s="1"/>
      <c r="CK2737" s="1"/>
      <c r="CL2737" s="1"/>
      <c r="CM2737" s="1"/>
      <c r="CN2737" s="1"/>
      <c r="CO2737" s="1"/>
    </row>
    <row r="2738" spans="1:93" ht="30" customHeight="1" x14ac:dyDescent="0.2">
      <c r="A2738" s="1">
        <v>2732</v>
      </c>
      <c r="B2738" s="1" t="s">
        <v>625</v>
      </c>
      <c r="C2738" s="1" t="s">
        <v>626</v>
      </c>
      <c r="D2738" s="1" t="s">
        <v>627</v>
      </c>
      <c r="E2738" s="1" t="s">
        <v>628</v>
      </c>
      <c r="F2738" s="1" t="s">
        <v>74</v>
      </c>
      <c r="G2738" s="1">
        <v>8</v>
      </c>
      <c r="H2738" s="1" t="s">
        <v>341</v>
      </c>
      <c r="I2738" s="1" t="s">
        <v>114</v>
      </c>
      <c r="J2738" s="64">
        <v>528</v>
      </c>
      <c r="K2738" s="76">
        <v>2288625</v>
      </c>
      <c r="L2738" s="29">
        <v>45959</v>
      </c>
      <c r="M2738" s="29" t="s">
        <v>4163</v>
      </c>
      <c r="N2738" s="1" t="s">
        <v>478</v>
      </c>
      <c r="O2738" s="28" t="s">
        <v>225</v>
      </c>
      <c r="P2738" s="1" t="s">
        <v>216</v>
      </c>
      <c r="Q2738" s="76">
        <v>12</v>
      </c>
      <c r="R2738" s="1" t="s">
        <v>538</v>
      </c>
      <c r="T2738" s="1" t="s">
        <v>115</v>
      </c>
      <c r="U2738" s="1"/>
      <c r="V2738" s="1"/>
      <c r="W2738" s="4"/>
      <c r="X2738" s="28"/>
      <c r="Y2738" s="33"/>
      <c r="Z2738" s="33"/>
      <c r="AA2738" s="96"/>
      <c r="AB2738" s="178"/>
      <c r="AC2738" s="33">
        <v>27.5</v>
      </c>
      <c r="AD2738" s="33">
        <v>200</v>
      </c>
      <c r="AE2738" s="33" t="s">
        <v>103</v>
      </c>
      <c r="AF2738" s="33" t="s">
        <v>103</v>
      </c>
      <c r="AG2738" s="33"/>
      <c r="AH2738" s="4"/>
      <c r="AI2738" s="1"/>
      <c r="AJ2738" s="1"/>
      <c r="AK2738" s="1"/>
      <c r="AL2738" s="5"/>
      <c r="AM2738" s="164">
        <f t="shared" si="139"/>
        <v>45962</v>
      </c>
      <c r="AN2738" s="182"/>
      <c r="AO2738" s="230"/>
      <c r="AP2738" s="182"/>
      <c r="AQ2738" s="182"/>
      <c r="AR2738" s="182"/>
      <c r="AS2738" s="182"/>
      <c r="AT2738" s="182"/>
      <c r="AU2738" s="182"/>
      <c r="AV2738" s="182"/>
      <c r="AW2738" s="96"/>
      <c r="AX2738" s="37">
        <f t="shared" si="138"/>
        <v>45966</v>
      </c>
      <c r="AY2738" s="183"/>
      <c r="AZ2738" s="183"/>
      <c r="BA2738" s="183"/>
      <c r="BB2738" s="183"/>
      <c r="BC2738" s="183"/>
      <c r="BD2738" s="183"/>
      <c r="BE2738" s="183"/>
      <c r="BF2738" s="183"/>
      <c r="BG2738" s="183"/>
      <c r="BH2738" s="4"/>
      <c r="BI2738" s="1"/>
      <c r="BJ2738" s="1"/>
      <c r="BK2738" s="1"/>
      <c r="BL2738" s="31"/>
      <c r="BM2738" s="31"/>
      <c r="BN2738" s="1"/>
      <c r="BO2738" s="1"/>
      <c r="BP2738" s="1"/>
      <c r="BQ2738" s="1"/>
      <c r="BR2738" s="1"/>
      <c r="BS2738" s="4"/>
      <c r="BT2738" s="37">
        <f t="shared" si="140"/>
        <v>45987</v>
      </c>
      <c r="BU2738" s="220"/>
      <c r="BV2738" s="183"/>
      <c r="BW2738" s="221"/>
      <c r="BX2738" s="183"/>
      <c r="BY2738" s="183"/>
      <c r="BZ2738" s="183"/>
      <c r="CA2738" s="183"/>
      <c r="CB2738" s="183"/>
      <c r="CC2738" s="183"/>
      <c r="CE2738" s="1"/>
      <c r="CF2738" s="1"/>
      <c r="CG2738" s="1"/>
      <c r="CH2738" s="1"/>
      <c r="CI2738" s="1"/>
      <c r="CJ2738" s="1"/>
      <c r="CK2738" s="1"/>
      <c r="CL2738" s="1"/>
      <c r="CM2738" s="1"/>
      <c r="CN2738" s="1"/>
      <c r="CO2738" s="1"/>
    </row>
    <row r="2739" spans="1:93" ht="30" customHeight="1" x14ac:dyDescent="0.2">
      <c r="A2739" s="1">
        <v>2733</v>
      </c>
      <c r="B2739" s="1" t="s">
        <v>625</v>
      </c>
      <c r="C2739" s="1" t="s">
        <v>626</v>
      </c>
      <c r="D2739" s="1" t="s">
        <v>627</v>
      </c>
      <c r="E2739" s="1" t="s">
        <v>628</v>
      </c>
      <c r="F2739" s="1" t="s">
        <v>74</v>
      </c>
      <c r="G2739" s="1">
        <v>8</v>
      </c>
      <c r="H2739" s="1" t="s">
        <v>341</v>
      </c>
      <c r="I2739" s="1" t="s">
        <v>114</v>
      </c>
      <c r="J2739" s="64">
        <v>435</v>
      </c>
      <c r="K2739" s="76">
        <v>2287831</v>
      </c>
      <c r="L2739" s="29">
        <v>45959</v>
      </c>
      <c r="M2739" s="29" t="s">
        <v>4163</v>
      </c>
      <c r="N2739" s="1" t="s">
        <v>478</v>
      </c>
      <c r="O2739" s="28" t="s">
        <v>225</v>
      </c>
      <c r="P2739" s="1" t="s">
        <v>216</v>
      </c>
      <c r="Q2739" s="76">
        <v>10</v>
      </c>
      <c r="R2739" s="1" t="s">
        <v>538</v>
      </c>
      <c r="S2739" s="1">
        <v>6</v>
      </c>
      <c r="T2739" s="1" t="s">
        <v>115</v>
      </c>
      <c r="U2739" s="1"/>
      <c r="V2739" s="1"/>
      <c r="W2739" s="4"/>
      <c r="X2739" s="28"/>
      <c r="Y2739" s="33"/>
      <c r="Z2739" s="33"/>
      <c r="AA2739" s="96"/>
      <c r="AB2739" s="178"/>
      <c r="AC2739" s="33">
        <v>27.5</v>
      </c>
      <c r="AD2739" s="33">
        <v>210</v>
      </c>
      <c r="AE2739" s="33" t="s">
        <v>103</v>
      </c>
      <c r="AF2739" s="33" t="s">
        <v>103</v>
      </c>
      <c r="AG2739" s="33"/>
      <c r="AH2739" s="4"/>
      <c r="AI2739" s="1"/>
      <c r="AJ2739" s="1"/>
      <c r="AK2739" s="1"/>
      <c r="AL2739" s="5"/>
      <c r="AM2739" s="164">
        <f t="shared" si="139"/>
        <v>45962</v>
      </c>
      <c r="AN2739" s="182"/>
      <c r="AO2739" s="230"/>
      <c r="AP2739" s="182"/>
      <c r="AQ2739" s="182"/>
      <c r="AR2739" s="182"/>
      <c r="AS2739" s="182"/>
      <c r="AT2739" s="182"/>
      <c r="AU2739" s="182"/>
      <c r="AV2739" s="182"/>
      <c r="AW2739" s="96"/>
      <c r="AX2739" s="37">
        <f t="shared" si="138"/>
        <v>45966</v>
      </c>
      <c r="AY2739" s="183"/>
      <c r="AZ2739" s="183"/>
      <c r="BA2739" s="183"/>
      <c r="BB2739" s="183"/>
      <c r="BC2739" s="183"/>
      <c r="BD2739" s="183"/>
      <c r="BE2739" s="183"/>
      <c r="BF2739" s="183"/>
      <c r="BG2739" s="183"/>
      <c r="BH2739" s="4"/>
      <c r="BI2739" s="1"/>
      <c r="BJ2739" s="1"/>
      <c r="BK2739" s="1"/>
      <c r="BL2739" s="31"/>
      <c r="BM2739" s="31"/>
      <c r="BN2739" s="1"/>
      <c r="BO2739" s="1"/>
      <c r="BP2739" s="1"/>
      <c r="BQ2739" s="1"/>
      <c r="BR2739" s="1"/>
      <c r="BS2739" s="4"/>
      <c r="BT2739" s="37">
        <f t="shared" si="140"/>
        <v>45987</v>
      </c>
      <c r="BU2739" s="220"/>
      <c r="BV2739" s="183"/>
      <c r="BW2739" s="221"/>
      <c r="BX2739" s="183"/>
      <c r="BY2739" s="183"/>
      <c r="BZ2739" s="183"/>
      <c r="CA2739" s="183"/>
      <c r="CB2739" s="183"/>
      <c r="CC2739" s="183"/>
      <c r="CE2739" s="1"/>
      <c r="CF2739" s="1"/>
      <c r="CG2739" s="1"/>
      <c r="CH2739" s="1"/>
      <c r="CI2739" s="1"/>
      <c r="CJ2739" s="1"/>
      <c r="CK2739" s="1"/>
      <c r="CL2739" s="1"/>
      <c r="CM2739" s="1"/>
      <c r="CN2739" s="1"/>
      <c r="CO2739" s="1"/>
    </row>
    <row r="2740" spans="1:93" ht="30" customHeight="1" x14ac:dyDescent="0.2">
      <c r="A2740" s="1">
        <v>2734</v>
      </c>
      <c r="B2740" s="1" t="s">
        <v>625</v>
      </c>
      <c r="C2740" s="1" t="s">
        <v>626</v>
      </c>
      <c r="D2740" s="1" t="s">
        <v>627</v>
      </c>
      <c r="E2740" s="1" t="s">
        <v>628</v>
      </c>
      <c r="F2740" s="1" t="s">
        <v>74</v>
      </c>
      <c r="G2740" s="1">
        <v>8</v>
      </c>
      <c r="H2740" s="1" t="s">
        <v>341</v>
      </c>
      <c r="I2740" s="1" t="s">
        <v>114</v>
      </c>
      <c r="J2740" s="64">
        <v>404</v>
      </c>
      <c r="K2740" s="76">
        <v>2287832</v>
      </c>
      <c r="L2740" s="29">
        <v>45959</v>
      </c>
      <c r="M2740" s="29" t="s">
        <v>4163</v>
      </c>
      <c r="N2740" s="1" t="s">
        <v>478</v>
      </c>
      <c r="O2740" s="28" t="s">
        <v>225</v>
      </c>
      <c r="P2740" s="1" t="s">
        <v>216</v>
      </c>
      <c r="Q2740" s="76">
        <v>9</v>
      </c>
      <c r="R2740" s="1" t="s">
        <v>538</v>
      </c>
      <c r="T2740" s="1" t="s">
        <v>115</v>
      </c>
      <c r="U2740" s="1"/>
      <c r="V2740" s="1"/>
      <c r="W2740" s="4"/>
      <c r="X2740" s="28"/>
      <c r="Y2740" s="33"/>
      <c r="Z2740" s="33"/>
      <c r="AA2740" s="96"/>
      <c r="AB2740" s="178"/>
      <c r="AC2740" s="33">
        <v>26.5</v>
      </c>
      <c r="AD2740" s="33">
        <v>220</v>
      </c>
      <c r="AE2740" s="33" t="s">
        <v>103</v>
      </c>
      <c r="AF2740" s="33" t="s">
        <v>103</v>
      </c>
      <c r="AG2740" s="33"/>
      <c r="AH2740" s="4"/>
      <c r="AI2740" s="1"/>
      <c r="AJ2740" s="1"/>
      <c r="AK2740" s="1"/>
      <c r="AL2740" s="5"/>
      <c r="AM2740" s="164">
        <f t="shared" si="139"/>
        <v>45962</v>
      </c>
      <c r="AN2740" s="182"/>
      <c r="AO2740" s="230"/>
      <c r="AP2740" s="182"/>
      <c r="AQ2740" s="182"/>
      <c r="AR2740" s="182"/>
      <c r="AS2740" s="182"/>
      <c r="AT2740" s="182"/>
      <c r="AU2740" s="182"/>
      <c r="AV2740" s="182"/>
      <c r="AW2740" s="96"/>
      <c r="AX2740" s="37">
        <f t="shared" si="138"/>
        <v>45966</v>
      </c>
      <c r="AY2740" s="183"/>
      <c r="AZ2740" s="183"/>
      <c r="BA2740" s="183"/>
      <c r="BB2740" s="183"/>
      <c r="BC2740" s="183"/>
      <c r="BD2740" s="183"/>
      <c r="BE2740" s="183"/>
      <c r="BF2740" s="183"/>
      <c r="BG2740" s="183"/>
      <c r="BH2740" s="4"/>
      <c r="BI2740" s="1"/>
      <c r="BJ2740" s="1"/>
      <c r="BK2740" s="1"/>
      <c r="BL2740" s="31"/>
      <c r="BM2740" s="31"/>
      <c r="BN2740" s="1"/>
      <c r="BO2740" s="1"/>
      <c r="BP2740" s="1"/>
      <c r="BQ2740" s="1"/>
      <c r="BR2740" s="1"/>
      <c r="BS2740" s="4"/>
      <c r="BT2740" s="37">
        <f t="shared" si="140"/>
        <v>45987</v>
      </c>
      <c r="BU2740" s="220"/>
      <c r="BV2740" s="183"/>
      <c r="BW2740" s="221"/>
      <c r="BX2740" s="183"/>
      <c r="BY2740" s="183"/>
      <c r="BZ2740" s="183"/>
      <c r="CA2740" s="183"/>
      <c r="CB2740" s="183"/>
      <c r="CC2740" s="183"/>
      <c r="CE2740" s="1"/>
      <c r="CF2740" s="1"/>
      <c r="CG2740" s="1"/>
      <c r="CH2740" s="1"/>
      <c r="CI2740" s="1"/>
      <c r="CJ2740" s="1"/>
      <c r="CK2740" s="1"/>
      <c r="CL2740" s="1"/>
      <c r="CM2740" s="1"/>
      <c r="CN2740" s="1"/>
      <c r="CO2740" s="1"/>
    </row>
    <row r="2741" spans="1:93" ht="30" customHeight="1" x14ac:dyDescent="0.2">
      <c r="A2741" s="1">
        <v>2735</v>
      </c>
      <c r="B2741" s="1" t="s">
        <v>625</v>
      </c>
      <c r="C2741" s="1" t="s">
        <v>626</v>
      </c>
      <c r="D2741" s="1" t="s">
        <v>627</v>
      </c>
      <c r="E2741" s="1" t="s">
        <v>628</v>
      </c>
      <c r="F2741" s="1" t="s">
        <v>74</v>
      </c>
      <c r="G2741" s="1">
        <v>8</v>
      </c>
      <c r="H2741" s="1" t="s">
        <v>341</v>
      </c>
      <c r="I2741" s="1" t="s">
        <v>114</v>
      </c>
      <c r="J2741" s="64">
        <v>297</v>
      </c>
      <c r="K2741" s="76">
        <v>2288634</v>
      </c>
      <c r="L2741" s="29">
        <v>45959</v>
      </c>
      <c r="M2741" s="29" t="s">
        <v>4163</v>
      </c>
      <c r="N2741" s="1" t="s">
        <v>478</v>
      </c>
      <c r="O2741" s="28" t="s">
        <v>225</v>
      </c>
      <c r="P2741" s="1" t="s">
        <v>216</v>
      </c>
      <c r="Q2741" s="76">
        <v>8</v>
      </c>
      <c r="R2741" s="1" t="s">
        <v>538</v>
      </c>
      <c r="T2741" s="1" t="s">
        <v>115</v>
      </c>
      <c r="U2741" s="1"/>
      <c r="V2741" s="1"/>
      <c r="W2741" s="4"/>
      <c r="X2741" s="28"/>
      <c r="Y2741" s="33"/>
      <c r="Z2741" s="33"/>
      <c r="AA2741" s="96"/>
      <c r="AB2741" s="178"/>
      <c r="AC2741" s="33">
        <v>26</v>
      </c>
      <c r="AD2741" s="33">
        <v>210</v>
      </c>
      <c r="AE2741" s="33" t="s">
        <v>103</v>
      </c>
      <c r="AF2741" s="33" t="s">
        <v>103</v>
      </c>
      <c r="AG2741" s="33"/>
      <c r="AH2741" s="4"/>
      <c r="AI2741" s="1"/>
      <c r="AJ2741" s="1"/>
      <c r="AK2741" s="1"/>
      <c r="AL2741" s="5"/>
      <c r="AM2741" s="164">
        <f t="shared" si="139"/>
        <v>45962</v>
      </c>
      <c r="AN2741" s="182"/>
      <c r="AO2741" s="230"/>
      <c r="AP2741" s="182"/>
      <c r="AQ2741" s="182"/>
      <c r="AR2741" s="182"/>
      <c r="AS2741" s="182"/>
      <c r="AT2741" s="182"/>
      <c r="AU2741" s="182"/>
      <c r="AV2741" s="182"/>
      <c r="AW2741" s="96"/>
      <c r="AX2741" s="37">
        <f t="shared" si="138"/>
        <v>45966</v>
      </c>
      <c r="AY2741" s="183"/>
      <c r="AZ2741" s="183"/>
      <c r="BA2741" s="183"/>
      <c r="BB2741" s="183"/>
      <c r="BC2741" s="183"/>
      <c r="BD2741" s="183"/>
      <c r="BE2741" s="183"/>
      <c r="BF2741" s="183"/>
      <c r="BG2741" s="183"/>
      <c r="BH2741" s="4"/>
      <c r="BI2741" s="1"/>
      <c r="BJ2741" s="1"/>
      <c r="BK2741" s="1"/>
      <c r="BL2741" s="31"/>
      <c r="BM2741" s="31"/>
      <c r="BN2741" s="1"/>
      <c r="BO2741" s="1"/>
      <c r="BP2741" s="1"/>
      <c r="BQ2741" s="1"/>
      <c r="BR2741" s="1"/>
      <c r="BS2741" s="4"/>
      <c r="BT2741" s="37">
        <f t="shared" si="140"/>
        <v>45987</v>
      </c>
      <c r="BU2741" s="220"/>
      <c r="BV2741" s="183"/>
      <c r="BW2741" s="221"/>
      <c r="BX2741" s="183"/>
      <c r="BY2741" s="183"/>
      <c r="BZ2741" s="183"/>
      <c r="CA2741" s="183"/>
      <c r="CB2741" s="183"/>
      <c r="CC2741" s="183"/>
      <c r="CE2741" s="1"/>
      <c r="CF2741" s="1"/>
      <c r="CG2741" s="1"/>
      <c r="CH2741" s="1"/>
      <c r="CI2741" s="1"/>
      <c r="CJ2741" s="1"/>
      <c r="CK2741" s="1"/>
      <c r="CL2741" s="1"/>
      <c r="CM2741" s="1"/>
      <c r="CN2741" s="1"/>
      <c r="CO2741" s="1"/>
    </row>
    <row r="2742" spans="1:93" ht="30" customHeight="1" x14ac:dyDescent="0.2">
      <c r="A2742" s="1">
        <v>2736</v>
      </c>
      <c r="B2742" s="1" t="s">
        <v>625</v>
      </c>
      <c r="C2742" s="1" t="s">
        <v>626</v>
      </c>
      <c r="D2742" s="1" t="s">
        <v>627</v>
      </c>
      <c r="E2742" s="1" t="s">
        <v>628</v>
      </c>
      <c r="F2742" s="1" t="s">
        <v>74</v>
      </c>
      <c r="G2742" s="1">
        <v>8</v>
      </c>
      <c r="H2742" s="1" t="s">
        <v>341</v>
      </c>
      <c r="I2742" s="1" t="s">
        <v>114</v>
      </c>
      <c r="J2742" s="64">
        <v>298</v>
      </c>
      <c r="K2742" s="76">
        <v>2287834</v>
      </c>
      <c r="L2742" s="29">
        <v>45959</v>
      </c>
      <c r="M2742" s="29" t="s">
        <v>4163</v>
      </c>
      <c r="N2742" s="1" t="s">
        <v>478</v>
      </c>
      <c r="O2742" s="28" t="s">
        <v>225</v>
      </c>
      <c r="P2742" s="1" t="s">
        <v>216</v>
      </c>
      <c r="Q2742" s="76">
        <v>8</v>
      </c>
      <c r="R2742" s="1" t="s">
        <v>538</v>
      </c>
      <c r="T2742" s="1" t="s">
        <v>115</v>
      </c>
      <c r="U2742" s="1"/>
      <c r="V2742" s="1"/>
      <c r="W2742" s="4"/>
      <c r="X2742" s="28"/>
      <c r="Y2742" s="33"/>
      <c r="Z2742" s="33"/>
      <c r="AA2742" s="96"/>
      <c r="AB2742" s="178"/>
      <c r="AC2742" s="33">
        <v>25.5</v>
      </c>
      <c r="AD2742" s="33">
        <v>200</v>
      </c>
      <c r="AE2742" s="33" t="s">
        <v>103</v>
      </c>
      <c r="AF2742" s="33" t="s">
        <v>103</v>
      </c>
      <c r="AG2742" s="33"/>
      <c r="AH2742" s="4"/>
      <c r="AI2742" s="1"/>
      <c r="AJ2742" s="1"/>
      <c r="AK2742" s="1"/>
      <c r="AL2742" s="5"/>
      <c r="AM2742" s="164">
        <f t="shared" si="139"/>
        <v>45962</v>
      </c>
      <c r="AN2742" s="182"/>
      <c r="AO2742" s="230"/>
      <c r="AP2742" s="182"/>
      <c r="AQ2742" s="182"/>
      <c r="AR2742" s="182"/>
      <c r="AS2742" s="182"/>
      <c r="AT2742" s="182"/>
      <c r="AU2742" s="182"/>
      <c r="AV2742" s="182"/>
      <c r="AW2742" s="96"/>
      <c r="AX2742" s="37">
        <f t="shared" si="138"/>
        <v>45966</v>
      </c>
      <c r="AY2742" s="183"/>
      <c r="AZ2742" s="183"/>
      <c r="BA2742" s="183"/>
      <c r="BB2742" s="183"/>
      <c r="BC2742" s="183"/>
      <c r="BD2742" s="183"/>
      <c r="BE2742" s="183"/>
      <c r="BF2742" s="183"/>
      <c r="BG2742" s="183"/>
      <c r="BH2742" s="4"/>
      <c r="BI2742" s="1"/>
      <c r="BJ2742" s="1"/>
      <c r="BK2742" s="1"/>
      <c r="BL2742" s="31"/>
      <c r="BM2742" s="31"/>
      <c r="BN2742" s="1"/>
      <c r="BO2742" s="1"/>
      <c r="BP2742" s="1"/>
      <c r="BQ2742" s="1"/>
      <c r="BR2742" s="1"/>
      <c r="BS2742" s="4"/>
      <c r="BT2742" s="37">
        <f t="shared" si="140"/>
        <v>45987</v>
      </c>
      <c r="BU2742" s="220"/>
      <c r="BV2742" s="183"/>
      <c r="BW2742" s="221"/>
      <c r="BX2742" s="183"/>
      <c r="BY2742" s="183"/>
      <c r="BZ2742" s="183"/>
      <c r="CA2742" s="183"/>
      <c r="CB2742" s="183"/>
      <c r="CC2742" s="183"/>
      <c r="CE2742" s="1"/>
      <c r="CF2742" s="1"/>
      <c r="CG2742" s="1"/>
      <c r="CH2742" s="1"/>
      <c r="CI2742" s="1"/>
      <c r="CJ2742" s="1"/>
      <c r="CK2742" s="1"/>
      <c r="CL2742" s="1"/>
      <c r="CM2742" s="1"/>
      <c r="CN2742" s="1"/>
      <c r="CO2742" s="1"/>
    </row>
    <row r="2743" spans="1:93" ht="30" customHeight="1" x14ac:dyDescent="0.2">
      <c r="A2743" s="1">
        <v>2737</v>
      </c>
      <c r="B2743" s="1" t="s">
        <v>625</v>
      </c>
      <c r="C2743" s="1" t="s">
        <v>626</v>
      </c>
      <c r="D2743" s="1" t="s">
        <v>627</v>
      </c>
      <c r="E2743" s="1" t="s">
        <v>628</v>
      </c>
      <c r="F2743" s="1" t="s">
        <v>74</v>
      </c>
      <c r="G2743" s="1">
        <v>8</v>
      </c>
      <c r="H2743" s="1" t="s">
        <v>341</v>
      </c>
      <c r="I2743" s="1" t="s">
        <v>114</v>
      </c>
      <c r="J2743" s="64">
        <v>276</v>
      </c>
      <c r="K2743" s="76">
        <v>2287835</v>
      </c>
      <c r="L2743" s="29">
        <v>45959</v>
      </c>
      <c r="M2743" s="29" t="s">
        <v>4163</v>
      </c>
      <c r="N2743" s="1" t="s">
        <v>478</v>
      </c>
      <c r="O2743" s="28" t="s">
        <v>225</v>
      </c>
      <c r="P2743" s="1" t="s">
        <v>216</v>
      </c>
      <c r="Q2743" s="76">
        <v>8</v>
      </c>
      <c r="R2743" s="1" t="s">
        <v>538</v>
      </c>
      <c r="T2743" s="1" t="s">
        <v>115</v>
      </c>
      <c r="U2743" s="1"/>
      <c r="V2743" s="1"/>
      <c r="W2743" s="4"/>
      <c r="X2743" s="28"/>
      <c r="Y2743" s="33"/>
      <c r="Z2743" s="33"/>
      <c r="AA2743" s="96"/>
      <c r="AB2743" s="179"/>
      <c r="AC2743" s="33">
        <v>28</v>
      </c>
      <c r="AD2743" s="33">
        <v>200</v>
      </c>
      <c r="AE2743" s="33" t="s">
        <v>103</v>
      </c>
      <c r="AF2743" s="33" t="s">
        <v>103</v>
      </c>
      <c r="AG2743" s="33"/>
      <c r="AH2743" s="4"/>
      <c r="AI2743" s="1"/>
      <c r="AJ2743" s="1"/>
      <c r="AK2743" s="1"/>
      <c r="AL2743" s="5"/>
      <c r="AM2743" s="164">
        <f t="shared" si="139"/>
        <v>45962</v>
      </c>
      <c r="AN2743" s="182"/>
      <c r="AO2743" s="230"/>
      <c r="AP2743" s="182"/>
      <c r="AQ2743" s="182"/>
      <c r="AR2743" s="182"/>
      <c r="AS2743" s="182"/>
      <c r="AT2743" s="182"/>
      <c r="AU2743" s="182"/>
      <c r="AV2743" s="182"/>
      <c r="AW2743" s="96"/>
      <c r="AX2743" s="37">
        <f t="shared" si="138"/>
        <v>45966</v>
      </c>
      <c r="AY2743" s="183"/>
      <c r="AZ2743" s="183"/>
      <c r="BA2743" s="183"/>
      <c r="BB2743" s="183"/>
      <c r="BC2743" s="183"/>
      <c r="BD2743" s="183"/>
      <c r="BE2743" s="183"/>
      <c r="BF2743" s="183"/>
      <c r="BG2743" s="183"/>
      <c r="BH2743" s="4"/>
      <c r="BI2743" s="1"/>
      <c r="BJ2743" s="1"/>
      <c r="BK2743" s="1"/>
      <c r="BL2743" s="31"/>
      <c r="BM2743" s="31"/>
      <c r="BN2743" s="1"/>
      <c r="BO2743" s="1"/>
      <c r="BP2743" s="1"/>
      <c r="BQ2743" s="1"/>
      <c r="BR2743" s="1"/>
      <c r="BS2743" s="4"/>
      <c r="BT2743" s="37">
        <f t="shared" si="140"/>
        <v>45987</v>
      </c>
      <c r="BU2743" s="220"/>
      <c r="BV2743" s="183"/>
      <c r="BW2743" s="221"/>
      <c r="BX2743" s="183"/>
      <c r="BY2743" s="183"/>
      <c r="BZ2743" s="183"/>
      <c r="CA2743" s="183"/>
      <c r="CB2743" s="183"/>
      <c r="CC2743" s="183"/>
      <c r="CE2743" s="1"/>
      <c r="CF2743" s="1"/>
      <c r="CG2743" s="1"/>
      <c r="CH2743" s="1"/>
      <c r="CI2743" s="1"/>
      <c r="CJ2743" s="1"/>
      <c r="CK2743" s="1"/>
      <c r="CL2743" s="1"/>
      <c r="CM2743" s="1"/>
      <c r="CN2743" s="1"/>
      <c r="CO2743" s="1"/>
    </row>
    <row r="2744" spans="1:93" ht="30" customHeight="1" x14ac:dyDescent="0.2">
      <c r="A2744" s="1">
        <v>2738</v>
      </c>
      <c r="B2744" s="1" t="s">
        <v>629</v>
      </c>
      <c r="C2744" s="1" t="s">
        <v>630</v>
      </c>
      <c r="D2744" s="1" t="s">
        <v>631</v>
      </c>
      <c r="E2744" s="1" t="s">
        <v>136</v>
      </c>
      <c r="F2744" s="1" t="s">
        <v>74</v>
      </c>
      <c r="G2744" s="1">
        <v>2</v>
      </c>
      <c r="H2744" s="1" t="s">
        <v>341</v>
      </c>
      <c r="I2744" s="1" t="s">
        <v>114</v>
      </c>
      <c r="J2744" s="64">
        <v>407</v>
      </c>
      <c r="K2744" s="76">
        <v>2295645</v>
      </c>
      <c r="L2744" s="29">
        <v>45960</v>
      </c>
      <c r="M2744" s="29" t="s">
        <v>4163</v>
      </c>
      <c r="N2744" s="1" t="s">
        <v>478</v>
      </c>
      <c r="O2744" s="28" t="s">
        <v>486</v>
      </c>
      <c r="P2744" s="1" t="s">
        <v>323</v>
      </c>
      <c r="Q2744" s="76">
        <v>6</v>
      </c>
      <c r="R2744" s="1" t="s">
        <v>537</v>
      </c>
      <c r="S2744" s="1">
        <v>6</v>
      </c>
      <c r="T2744" s="1" t="s">
        <v>115</v>
      </c>
      <c r="U2744" s="1"/>
      <c r="V2744" s="1"/>
      <c r="W2744" s="4"/>
      <c r="X2744" s="28"/>
      <c r="Y2744" s="33"/>
      <c r="Z2744" s="33"/>
      <c r="AA2744" s="96"/>
      <c r="AB2744" s="28" t="s">
        <v>1294</v>
      </c>
      <c r="AC2744" s="33">
        <v>23</v>
      </c>
      <c r="AD2744" s="33">
        <v>230</v>
      </c>
      <c r="AE2744" s="33" t="s">
        <v>103</v>
      </c>
      <c r="AF2744" s="33" t="s">
        <v>103</v>
      </c>
      <c r="AG2744" s="33"/>
      <c r="AH2744" s="4"/>
      <c r="AI2744" s="1"/>
      <c r="AJ2744" s="1"/>
      <c r="AK2744" s="1"/>
      <c r="AL2744" s="5"/>
      <c r="AM2744" s="164">
        <f t="shared" si="139"/>
        <v>45963</v>
      </c>
      <c r="AW2744" s="96"/>
      <c r="AX2744" s="37">
        <f t="shared" si="138"/>
        <v>45967</v>
      </c>
      <c r="AY2744" s="1" t="s">
        <v>1014</v>
      </c>
      <c r="AZ2744" s="1" t="s">
        <v>1015</v>
      </c>
      <c r="BA2744" s="1">
        <v>49.3</v>
      </c>
      <c r="BB2744" s="1">
        <v>46.1</v>
      </c>
      <c r="BC2744" s="1">
        <v>47.8</v>
      </c>
      <c r="BD2744" s="1"/>
      <c r="BE2744" s="1"/>
      <c r="BF2744" s="1"/>
      <c r="BG2744" s="1">
        <f>AVERAGE(BA2744:BF2744)</f>
        <v>47.733333333333327</v>
      </c>
      <c r="BH2744" s="4"/>
      <c r="BI2744" s="1"/>
      <c r="BJ2744" s="1"/>
      <c r="BK2744" s="1"/>
      <c r="BL2744" s="31"/>
      <c r="BM2744" s="31"/>
      <c r="BN2744" s="1"/>
      <c r="BO2744" s="1"/>
      <c r="BP2744" s="1"/>
      <c r="BQ2744" s="1"/>
      <c r="BR2744" s="1"/>
      <c r="BS2744" s="4"/>
      <c r="BT2744" s="37">
        <f t="shared" si="140"/>
        <v>45988</v>
      </c>
      <c r="BU2744" s="31" t="s">
        <v>1014</v>
      </c>
      <c r="BV2744" s="1" t="s">
        <v>1016</v>
      </c>
      <c r="BW2744" s="33">
        <v>62</v>
      </c>
      <c r="BX2744" s="1">
        <v>60.8</v>
      </c>
      <c r="BY2744" s="1">
        <v>62.4</v>
      </c>
      <c r="BZ2744" s="1"/>
      <c r="CA2744" s="1"/>
      <c r="CB2744" s="1"/>
      <c r="CC2744" s="1">
        <f>AVERAGE(BW2744:CB2744)</f>
        <v>61.733333333333327</v>
      </c>
      <c r="CE2744" s="1"/>
      <c r="CF2744" s="1"/>
      <c r="CG2744" s="1"/>
      <c r="CH2744" s="1"/>
      <c r="CI2744" s="1"/>
      <c r="CJ2744" s="1"/>
      <c r="CK2744" s="1"/>
      <c r="CL2744" s="1"/>
      <c r="CM2744" s="1"/>
      <c r="CN2744" s="1"/>
      <c r="CO2744" s="1"/>
    </row>
    <row r="2745" spans="1:93" ht="30" customHeight="1" x14ac:dyDescent="0.2">
      <c r="A2745" s="1">
        <v>2739</v>
      </c>
      <c r="B2745" s="1" t="s">
        <v>103</v>
      </c>
      <c r="C2745" s="1" t="s">
        <v>632</v>
      </c>
      <c r="D2745" s="1" t="s">
        <v>633</v>
      </c>
      <c r="E2745" s="1" t="s">
        <v>109</v>
      </c>
      <c r="F2745" s="1" t="s">
        <v>109</v>
      </c>
      <c r="G2745" s="1"/>
      <c r="H2745" s="1"/>
      <c r="I2745" s="1" t="s">
        <v>330</v>
      </c>
      <c r="J2745" s="64">
        <v>274</v>
      </c>
      <c r="K2745" s="76">
        <v>2295747</v>
      </c>
      <c r="L2745" s="29">
        <v>45962</v>
      </c>
      <c r="M2745" s="29" t="s">
        <v>4163</v>
      </c>
      <c r="N2745" s="1" t="s">
        <v>478</v>
      </c>
      <c r="O2745" s="28" t="s">
        <v>634</v>
      </c>
      <c r="P2745" s="1" t="s">
        <v>332</v>
      </c>
      <c r="Q2745" s="76">
        <v>3</v>
      </c>
      <c r="R2745" s="1" t="s">
        <v>537</v>
      </c>
      <c r="S2745" s="1">
        <v>12</v>
      </c>
      <c r="T2745" s="1" t="s">
        <v>24</v>
      </c>
      <c r="U2745" s="1"/>
      <c r="V2745" s="1"/>
      <c r="W2745" s="4"/>
      <c r="X2745" s="28"/>
      <c r="Y2745" s="33"/>
      <c r="Z2745" s="33"/>
      <c r="AA2745" s="96"/>
      <c r="AC2745" s="33">
        <v>26</v>
      </c>
      <c r="AD2745" s="33">
        <v>235</v>
      </c>
      <c r="AE2745" s="33">
        <v>1.3</v>
      </c>
      <c r="AF2745" s="33">
        <v>2373.9699999999998</v>
      </c>
      <c r="AG2745" s="33"/>
      <c r="AH2745" s="4"/>
      <c r="AI2745" s="1"/>
      <c r="AJ2745" s="1"/>
      <c r="AK2745" s="1"/>
      <c r="AL2745" s="5"/>
      <c r="AM2745" s="164">
        <f t="shared" si="139"/>
        <v>45965</v>
      </c>
      <c r="AN2745" s="28" t="s">
        <v>635</v>
      </c>
      <c r="AO2745" s="71" t="s">
        <v>1537</v>
      </c>
      <c r="AP2745" s="1">
        <v>34.5</v>
      </c>
      <c r="AW2745" s="96"/>
      <c r="AX2745" s="37">
        <f t="shared" si="138"/>
        <v>45969</v>
      </c>
      <c r="AY2745" s="28" t="s">
        <v>635</v>
      </c>
      <c r="AZ2745" s="1" t="s">
        <v>1540</v>
      </c>
      <c r="BA2745" s="31">
        <v>53.4</v>
      </c>
      <c r="BB2745" s="31">
        <v>53.8</v>
      </c>
      <c r="BC2745" s="1">
        <v>54.6</v>
      </c>
      <c r="BD2745" s="1"/>
      <c r="BE2745" s="1"/>
      <c r="BF2745" s="1"/>
      <c r="BG2745" s="180">
        <f>AVERAGE(BA2745:BC2747)</f>
        <v>53.25555555555556</v>
      </c>
      <c r="BH2745" s="4"/>
      <c r="BI2745" s="1"/>
      <c r="BJ2745" s="1"/>
      <c r="BK2745" s="1"/>
      <c r="BL2745" s="31"/>
      <c r="BM2745" s="31"/>
      <c r="BN2745" s="1"/>
      <c r="BO2745" s="1"/>
      <c r="BP2745" s="1"/>
      <c r="BQ2745" s="1"/>
      <c r="BR2745" s="1"/>
      <c r="BS2745" s="4"/>
      <c r="BT2745" s="37">
        <f t="shared" si="140"/>
        <v>45990</v>
      </c>
      <c r="BU2745" s="131" t="s">
        <v>635</v>
      </c>
      <c r="BV2745" s="1" t="s">
        <v>1545</v>
      </c>
      <c r="BW2745" s="33">
        <v>66.7</v>
      </c>
      <c r="BX2745" s="1">
        <v>67.900000000000006</v>
      </c>
      <c r="BY2745" s="1">
        <v>67.400000000000006</v>
      </c>
      <c r="BZ2745" s="1"/>
      <c r="CA2745" s="1"/>
      <c r="CB2745" s="1"/>
      <c r="CC2745" s="183">
        <f>AVERAGE(BW2745:BY2747)</f>
        <v>68.177777777777777</v>
      </c>
      <c r="CE2745" s="1"/>
      <c r="CF2745" s="1"/>
      <c r="CG2745" s="1"/>
      <c r="CH2745" s="1"/>
      <c r="CI2745" s="1"/>
      <c r="CJ2745" s="1"/>
      <c r="CK2745" s="1"/>
      <c r="CL2745" s="1"/>
      <c r="CM2745" s="1"/>
      <c r="CN2745" s="1"/>
      <c r="CO2745" s="1"/>
    </row>
    <row r="2746" spans="1:93" ht="30" customHeight="1" x14ac:dyDescent="0.2">
      <c r="A2746" s="1">
        <v>2740</v>
      </c>
      <c r="B2746" s="1" t="s">
        <v>103</v>
      </c>
      <c r="C2746" s="1" t="s">
        <v>632</v>
      </c>
      <c r="D2746" s="1" t="s">
        <v>633</v>
      </c>
      <c r="E2746" s="1" t="s">
        <v>109</v>
      </c>
      <c r="F2746" s="1" t="s">
        <v>109</v>
      </c>
      <c r="G2746" s="1"/>
      <c r="H2746" s="1"/>
      <c r="I2746" s="1" t="s">
        <v>330</v>
      </c>
      <c r="J2746" s="64">
        <v>295</v>
      </c>
      <c r="K2746" s="76">
        <v>2295748</v>
      </c>
      <c r="L2746" s="29">
        <v>45962</v>
      </c>
      <c r="M2746" s="29" t="s">
        <v>4163</v>
      </c>
      <c r="N2746" s="1" t="s">
        <v>478</v>
      </c>
      <c r="O2746" s="28" t="s">
        <v>634</v>
      </c>
      <c r="P2746" s="1" t="s">
        <v>332</v>
      </c>
      <c r="Q2746" s="76">
        <v>3</v>
      </c>
      <c r="R2746" s="1" t="s">
        <v>537</v>
      </c>
      <c r="S2746" s="1">
        <v>12</v>
      </c>
      <c r="T2746" s="1" t="s">
        <v>24</v>
      </c>
      <c r="U2746" s="1"/>
      <c r="V2746" s="1"/>
      <c r="W2746" s="4"/>
      <c r="X2746" s="28"/>
      <c r="Y2746" s="33"/>
      <c r="Z2746" s="33"/>
      <c r="AA2746" s="96"/>
      <c r="AC2746" s="33">
        <v>23.9</v>
      </c>
      <c r="AD2746" s="33">
        <v>235</v>
      </c>
      <c r="AE2746" s="33">
        <v>1</v>
      </c>
      <c r="AF2746" s="33">
        <v>2404.13</v>
      </c>
      <c r="AG2746" s="33"/>
      <c r="AH2746" s="4"/>
      <c r="AI2746" s="1"/>
      <c r="AJ2746" s="1"/>
      <c r="AK2746" s="1"/>
      <c r="AL2746" s="5"/>
      <c r="AM2746" s="164">
        <f t="shared" si="139"/>
        <v>45965</v>
      </c>
      <c r="AN2746" s="28" t="s">
        <v>635</v>
      </c>
      <c r="AO2746" s="130" t="s">
        <v>1538</v>
      </c>
      <c r="AP2746" s="1">
        <v>32.4</v>
      </c>
      <c r="AW2746" s="96"/>
      <c r="AX2746" s="37">
        <f t="shared" si="138"/>
        <v>45969</v>
      </c>
      <c r="AY2746" s="28" t="s">
        <v>635</v>
      </c>
      <c r="AZ2746" s="1" t="s">
        <v>1541</v>
      </c>
      <c r="BA2746" s="31">
        <v>52.3</v>
      </c>
      <c r="BB2746" s="31">
        <v>54.3</v>
      </c>
      <c r="BC2746" s="1">
        <v>53.5</v>
      </c>
      <c r="BD2746" s="1"/>
      <c r="BE2746" s="1"/>
      <c r="BF2746" s="1"/>
      <c r="BG2746" s="184"/>
      <c r="BH2746" s="4"/>
      <c r="BI2746" s="1"/>
      <c r="BJ2746" s="1"/>
      <c r="BK2746" s="1"/>
      <c r="BL2746" s="31"/>
      <c r="BM2746" s="31"/>
      <c r="BN2746" s="1"/>
      <c r="BO2746" s="1"/>
      <c r="BP2746" s="1"/>
      <c r="BQ2746" s="1"/>
      <c r="BR2746" s="1"/>
      <c r="BS2746" s="4"/>
      <c r="BT2746" s="37">
        <f t="shared" si="140"/>
        <v>45990</v>
      </c>
      <c r="BU2746" s="131" t="s">
        <v>635</v>
      </c>
      <c r="BV2746" s="1" t="s">
        <v>1543</v>
      </c>
      <c r="BW2746" s="33">
        <v>71.099999999999994</v>
      </c>
      <c r="BX2746" s="1">
        <v>68.2</v>
      </c>
      <c r="BY2746" s="1">
        <v>69.7</v>
      </c>
      <c r="BZ2746" s="1"/>
      <c r="CA2746" s="1"/>
      <c r="CB2746" s="1"/>
      <c r="CC2746" s="183"/>
      <c r="CE2746" s="1"/>
      <c r="CF2746" s="1"/>
      <c r="CG2746" s="1"/>
      <c r="CH2746" s="1"/>
      <c r="CI2746" s="1"/>
      <c r="CJ2746" s="1"/>
      <c r="CK2746" s="1"/>
      <c r="CL2746" s="1"/>
      <c r="CM2746" s="1"/>
      <c r="CN2746" s="1"/>
      <c r="CO2746" s="1"/>
    </row>
    <row r="2747" spans="1:93" ht="30" customHeight="1" x14ac:dyDescent="0.2">
      <c r="A2747" s="1">
        <v>2741</v>
      </c>
      <c r="B2747" s="1" t="s">
        <v>103</v>
      </c>
      <c r="C2747" s="1" t="s">
        <v>632</v>
      </c>
      <c r="D2747" s="1" t="s">
        <v>633</v>
      </c>
      <c r="E2747" s="1" t="s">
        <v>109</v>
      </c>
      <c r="F2747" s="1" t="s">
        <v>109</v>
      </c>
      <c r="G2747" s="1"/>
      <c r="H2747" s="1"/>
      <c r="I2747" s="1" t="s">
        <v>330</v>
      </c>
      <c r="J2747" s="64">
        <v>407</v>
      </c>
      <c r="K2747" s="76">
        <v>2295758</v>
      </c>
      <c r="L2747" s="29">
        <v>45962</v>
      </c>
      <c r="M2747" s="29" t="s">
        <v>4163</v>
      </c>
      <c r="N2747" s="1" t="s">
        <v>478</v>
      </c>
      <c r="O2747" s="28" t="s">
        <v>634</v>
      </c>
      <c r="P2747" s="1" t="s">
        <v>332</v>
      </c>
      <c r="Q2747" s="76">
        <v>3</v>
      </c>
      <c r="R2747" s="1" t="s">
        <v>537</v>
      </c>
      <c r="S2747" s="1">
        <v>12</v>
      </c>
      <c r="T2747" s="1" t="s">
        <v>24</v>
      </c>
      <c r="U2747" s="1"/>
      <c r="V2747" s="1"/>
      <c r="W2747" s="4"/>
      <c r="X2747" s="28"/>
      <c r="Y2747" s="33"/>
      <c r="Z2747" s="33"/>
      <c r="AA2747" s="96"/>
      <c r="AC2747" s="33">
        <v>25.4</v>
      </c>
      <c r="AD2747" s="33">
        <v>235</v>
      </c>
      <c r="AE2747" s="33">
        <v>1.3</v>
      </c>
      <c r="AF2747" s="33">
        <v>2378.5</v>
      </c>
      <c r="AG2747" s="33"/>
      <c r="AH2747" s="4"/>
      <c r="AI2747" s="1"/>
      <c r="AJ2747" s="1"/>
      <c r="AK2747" s="1"/>
      <c r="AL2747" s="5"/>
      <c r="AM2747" s="164">
        <f t="shared" si="139"/>
        <v>45965</v>
      </c>
      <c r="AN2747" s="28" t="s">
        <v>635</v>
      </c>
      <c r="AO2747" s="130" t="s">
        <v>1539</v>
      </c>
      <c r="AP2747" s="1">
        <v>35.799999999999997</v>
      </c>
      <c r="AW2747" s="96"/>
      <c r="AX2747" s="37">
        <f t="shared" si="138"/>
        <v>45969</v>
      </c>
      <c r="AY2747" s="28" t="s">
        <v>635</v>
      </c>
      <c r="AZ2747" s="1" t="s">
        <v>1542</v>
      </c>
      <c r="BA2747" s="31">
        <v>54.1</v>
      </c>
      <c r="BB2747" s="31">
        <v>51.2</v>
      </c>
      <c r="BC2747" s="1">
        <v>52.1</v>
      </c>
      <c r="BD2747" s="1"/>
      <c r="BE2747" s="1"/>
      <c r="BF2747" s="1"/>
      <c r="BG2747" s="181"/>
      <c r="BH2747" s="4"/>
      <c r="BI2747" s="1"/>
      <c r="BJ2747" s="1"/>
      <c r="BK2747" s="1"/>
      <c r="BL2747" s="31"/>
      <c r="BM2747" s="31"/>
      <c r="BN2747" s="1"/>
      <c r="BO2747" s="1"/>
      <c r="BP2747" s="1"/>
      <c r="BQ2747" s="1"/>
      <c r="BR2747" s="1"/>
      <c r="BS2747" s="4"/>
      <c r="BT2747" s="37">
        <f t="shared" si="140"/>
        <v>45990</v>
      </c>
      <c r="BU2747" s="131" t="s">
        <v>635</v>
      </c>
      <c r="BV2747" s="1" t="s">
        <v>1544</v>
      </c>
      <c r="BW2747" s="33">
        <v>66.599999999999994</v>
      </c>
      <c r="BX2747" s="1">
        <v>67.8</v>
      </c>
      <c r="BY2747" s="1">
        <v>68.2</v>
      </c>
      <c r="BZ2747" s="1"/>
      <c r="CA2747" s="1"/>
      <c r="CB2747" s="1"/>
      <c r="CC2747" s="183"/>
      <c r="CE2747" s="1"/>
      <c r="CF2747" s="1"/>
      <c r="CG2747" s="1"/>
      <c r="CH2747" s="1"/>
      <c r="CI2747" s="1"/>
      <c r="CJ2747" s="1"/>
      <c r="CK2747" s="1"/>
      <c r="CL2747" s="1"/>
      <c r="CM2747" s="1"/>
      <c r="CN2747" s="1"/>
      <c r="CO2747" s="1"/>
    </row>
    <row r="2748" spans="1:93" ht="30" customHeight="1" x14ac:dyDescent="0.2">
      <c r="A2748" s="1">
        <v>2742</v>
      </c>
      <c r="B2748" s="1" t="s">
        <v>317</v>
      </c>
      <c r="C2748" s="1" t="s">
        <v>636</v>
      </c>
      <c r="D2748" s="1" t="s">
        <v>54</v>
      </c>
      <c r="E2748" s="1" t="s">
        <v>637</v>
      </c>
      <c r="F2748" s="1" t="s">
        <v>74</v>
      </c>
      <c r="G2748" s="1">
        <v>1</v>
      </c>
      <c r="H2748" s="1" t="s">
        <v>341</v>
      </c>
      <c r="I2748" s="1" t="s">
        <v>114</v>
      </c>
      <c r="J2748" s="64">
        <v>82712</v>
      </c>
      <c r="K2748" s="76">
        <v>95492</v>
      </c>
      <c r="L2748" s="29">
        <v>45963</v>
      </c>
      <c r="M2748" s="29" t="s">
        <v>4163</v>
      </c>
      <c r="N2748" s="1" t="s">
        <v>25</v>
      </c>
      <c r="O2748" s="28" t="s">
        <v>307</v>
      </c>
      <c r="P2748" s="1" t="s">
        <v>87</v>
      </c>
      <c r="Q2748" s="76">
        <v>10</v>
      </c>
      <c r="R2748" s="1" t="s">
        <v>537</v>
      </c>
      <c r="T2748" s="1" t="s">
        <v>115</v>
      </c>
      <c r="U2748" s="1"/>
      <c r="V2748" s="1"/>
      <c r="W2748" s="4"/>
      <c r="X2748" s="28"/>
      <c r="Y2748" s="33"/>
      <c r="Z2748" s="33"/>
      <c r="AA2748" s="96"/>
      <c r="AB2748" s="177" t="s">
        <v>1151</v>
      </c>
      <c r="AC2748" s="33">
        <v>25.5</v>
      </c>
      <c r="AD2748" s="33">
        <v>180</v>
      </c>
      <c r="AE2748" s="33" t="s">
        <v>103</v>
      </c>
      <c r="AF2748" s="33" t="s">
        <v>103</v>
      </c>
      <c r="AG2748" s="33"/>
      <c r="AH2748" s="4"/>
      <c r="AI2748" s="1"/>
      <c r="AJ2748" s="1"/>
      <c r="AK2748" s="1"/>
      <c r="AL2748" s="5"/>
      <c r="AM2748" s="164">
        <f t="shared" si="139"/>
        <v>45966</v>
      </c>
      <c r="AW2748" s="96"/>
      <c r="AX2748" s="37">
        <f t="shared" si="138"/>
        <v>45970</v>
      </c>
      <c r="AY2748" s="1" t="s">
        <v>1152</v>
      </c>
      <c r="AZ2748" s="183" t="s">
        <v>1153</v>
      </c>
      <c r="BA2748" s="183">
        <v>13.9</v>
      </c>
      <c r="BB2748" s="183">
        <v>13.7</v>
      </c>
      <c r="BC2748" s="183">
        <v>13</v>
      </c>
      <c r="BD2748" s="183">
        <v>14.2</v>
      </c>
      <c r="BE2748" s="183">
        <v>14.8</v>
      </c>
      <c r="BF2748" s="183">
        <v>14.8</v>
      </c>
      <c r="BG2748" s="180">
        <f>AVERAGE(BA2748:BF2769)</f>
        <v>13.933333333333332</v>
      </c>
      <c r="BH2748" s="4"/>
      <c r="BI2748" s="1"/>
      <c r="BJ2748" s="1"/>
      <c r="BK2748" s="1"/>
      <c r="BL2748" s="31"/>
      <c r="BM2748" s="31"/>
      <c r="BN2748" s="1"/>
      <c r="BO2748" s="1"/>
      <c r="BP2748" s="1"/>
      <c r="BQ2748" s="1"/>
      <c r="BR2748" s="1"/>
      <c r="BS2748" s="4"/>
      <c r="BT2748" s="37">
        <f t="shared" si="140"/>
        <v>45991</v>
      </c>
      <c r="BU2748" s="31" t="s">
        <v>1152</v>
      </c>
      <c r="BV2748" s="183" t="s">
        <v>1154</v>
      </c>
      <c r="BW2748" s="221">
        <v>22.1</v>
      </c>
      <c r="BX2748" s="183">
        <v>20.3</v>
      </c>
      <c r="BY2748" s="183">
        <v>20.6</v>
      </c>
      <c r="BZ2748" s="183">
        <v>22.3</v>
      </c>
      <c r="CA2748" s="183">
        <v>20.6</v>
      </c>
      <c r="CB2748" s="183">
        <v>22.2</v>
      </c>
      <c r="CC2748" s="183">
        <f>AVERAGE(BW2748:CB2769)</f>
        <v>22.088888888888889</v>
      </c>
      <c r="CE2748" s="1"/>
      <c r="CF2748" s="1"/>
      <c r="CG2748" s="1"/>
      <c r="CH2748" s="1"/>
      <c r="CI2748" s="1"/>
      <c r="CJ2748" s="1"/>
      <c r="CK2748" s="1"/>
      <c r="CL2748" s="1"/>
      <c r="CM2748" s="1"/>
      <c r="CN2748" s="1"/>
      <c r="CO2748" s="1"/>
    </row>
    <row r="2749" spans="1:93" ht="30" customHeight="1" x14ac:dyDescent="0.2">
      <c r="A2749" s="1">
        <v>2743</v>
      </c>
      <c r="B2749" s="1" t="s">
        <v>317</v>
      </c>
      <c r="C2749" s="1" t="s">
        <v>636</v>
      </c>
      <c r="D2749" s="1" t="s">
        <v>54</v>
      </c>
      <c r="E2749" s="1" t="s">
        <v>637</v>
      </c>
      <c r="F2749" s="1" t="s">
        <v>74</v>
      </c>
      <c r="G2749" s="1">
        <v>1</v>
      </c>
      <c r="H2749" s="1" t="s">
        <v>341</v>
      </c>
      <c r="I2749" s="1" t="s">
        <v>114</v>
      </c>
      <c r="J2749" s="64">
        <v>82312</v>
      </c>
      <c r="K2749" s="76">
        <v>95493</v>
      </c>
      <c r="L2749" s="29">
        <v>45963</v>
      </c>
      <c r="M2749" s="29" t="s">
        <v>4163</v>
      </c>
      <c r="N2749" s="1" t="s">
        <v>25</v>
      </c>
      <c r="O2749" s="28" t="s">
        <v>307</v>
      </c>
      <c r="P2749" s="1" t="s">
        <v>87</v>
      </c>
      <c r="Q2749" s="76">
        <v>10</v>
      </c>
      <c r="R2749" s="1" t="s">
        <v>537</v>
      </c>
      <c r="S2749" s="1">
        <v>6</v>
      </c>
      <c r="T2749" s="1" t="s">
        <v>115</v>
      </c>
      <c r="U2749" s="1"/>
      <c r="V2749" s="1"/>
      <c r="W2749" s="4"/>
      <c r="X2749" s="28"/>
      <c r="Y2749" s="33"/>
      <c r="Z2749" s="33"/>
      <c r="AA2749" s="96"/>
      <c r="AB2749" s="178"/>
      <c r="AC2749" s="33">
        <v>26</v>
      </c>
      <c r="AD2749" s="33">
        <v>160</v>
      </c>
      <c r="AE2749" s="33" t="s">
        <v>103</v>
      </c>
      <c r="AF2749" s="33" t="s">
        <v>103</v>
      </c>
      <c r="AG2749" s="33"/>
      <c r="AH2749" s="4"/>
      <c r="AI2749" s="1"/>
      <c r="AJ2749" s="1"/>
      <c r="AK2749" s="1"/>
      <c r="AL2749" s="5"/>
      <c r="AM2749" s="164">
        <f t="shared" si="139"/>
        <v>45966</v>
      </c>
      <c r="AW2749" s="96"/>
      <c r="AX2749" s="37">
        <f t="shared" si="138"/>
        <v>45970</v>
      </c>
      <c r="AY2749" s="1" t="s">
        <v>1152</v>
      </c>
      <c r="AZ2749" s="183"/>
      <c r="BA2749" s="183"/>
      <c r="BB2749" s="183"/>
      <c r="BC2749" s="183"/>
      <c r="BD2749" s="183"/>
      <c r="BE2749" s="183"/>
      <c r="BF2749" s="183"/>
      <c r="BG2749" s="184"/>
      <c r="BH2749" s="4"/>
      <c r="BI2749" s="1"/>
      <c r="BJ2749" s="1"/>
      <c r="BK2749" s="1"/>
      <c r="BL2749" s="31"/>
      <c r="BM2749" s="31"/>
      <c r="BN2749" s="1"/>
      <c r="BO2749" s="1"/>
      <c r="BP2749" s="1"/>
      <c r="BQ2749" s="1"/>
      <c r="BR2749" s="1"/>
      <c r="BS2749" s="4"/>
      <c r="BT2749" s="37">
        <f t="shared" si="140"/>
        <v>45991</v>
      </c>
      <c r="BU2749" s="31" t="s">
        <v>1152</v>
      </c>
      <c r="BV2749" s="183"/>
      <c r="BW2749" s="221"/>
      <c r="BX2749" s="183"/>
      <c r="BY2749" s="183"/>
      <c r="BZ2749" s="183"/>
      <c r="CA2749" s="183"/>
      <c r="CB2749" s="183"/>
      <c r="CC2749" s="183"/>
      <c r="CE2749" s="1"/>
      <c r="CF2749" s="1"/>
      <c r="CG2749" s="1"/>
      <c r="CH2749" s="1"/>
      <c r="CI2749" s="1"/>
      <c r="CJ2749" s="1"/>
      <c r="CK2749" s="1"/>
      <c r="CL2749" s="1"/>
      <c r="CM2749" s="1"/>
      <c r="CN2749" s="1"/>
      <c r="CO2749" s="1"/>
    </row>
    <row r="2750" spans="1:93" ht="30" customHeight="1" x14ac:dyDescent="0.2">
      <c r="A2750" s="1">
        <v>2744</v>
      </c>
      <c r="B2750" s="1" t="s">
        <v>317</v>
      </c>
      <c r="C2750" s="1" t="s">
        <v>636</v>
      </c>
      <c r="D2750" s="1" t="s">
        <v>54</v>
      </c>
      <c r="E2750" s="1" t="s">
        <v>637</v>
      </c>
      <c r="F2750" s="1" t="s">
        <v>74</v>
      </c>
      <c r="G2750" s="1">
        <v>1</v>
      </c>
      <c r="H2750" s="1" t="s">
        <v>341</v>
      </c>
      <c r="I2750" s="1" t="s">
        <v>114</v>
      </c>
      <c r="J2750" s="64">
        <v>84012</v>
      </c>
      <c r="K2750" s="76">
        <v>95494</v>
      </c>
      <c r="L2750" s="29">
        <v>45963</v>
      </c>
      <c r="M2750" s="29" t="s">
        <v>4163</v>
      </c>
      <c r="N2750" s="1" t="s">
        <v>25</v>
      </c>
      <c r="O2750" s="28" t="s">
        <v>307</v>
      </c>
      <c r="P2750" s="1" t="s">
        <v>87</v>
      </c>
      <c r="Q2750" s="76">
        <v>10</v>
      </c>
      <c r="R2750" s="1" t="s">
        <v>537</v>
      </c>
      <c r="T2750" s="1" t="s">
        <v>115</v>
      </c>
      <c r="U2750" s="1"/>
      <c r="V2750" s="1"/>
      <c r="W2750" s="4"/>
      <c r="X2750" s="28"/>
      <c r="Y2750" s="33"/>
      <c r="Z2750" s="33"/>
      <c r="AA2750" s="96"/>
      <c r="AB2750" s="178"/>
      <c r="AC2750" s="33">
        <v>26</v>
      </c>
      <c r="AD2750" s="33">
        <v>150</v>
      </c>
      <c r="AE2750" s="33" t="s">
        <v>103</v>
      </c>
      <c r="AF2750" s="33" t="s">
        <v>103</v>
      </c>
      <c r="AG2750" s="33"/>
      <c r="AH2750" s="4"/>
      <c r="AI2750" s="1"/>
      <c r="AJ2750" s="1"/>
      <c r="AK2750" s="1"/>
      <c r="AL2750" s="5"/>
      <c r="AM2750" s="164">
        <f t="shared" si="139"/>
        <v>45966</v>
      </c>
      <c r="AW2750" s="96"/>
      <c r="AX2750" s="37">
        <f t="shared" si="138"/>
        <v>45970</v>
      </c>
      <c r="AY2750" s="1" t="s">
        <v>1152</v>
      </c>
      <c r="AZ2750" s="183"/>
      <c r="BA2750" s="183"/>
      <c r="BB2750" s="183"/>
      <c r="BC2750" s="183"/>
      <c r="BD2750" s="183"/>
      <c r="BE2750" s="183"/>
      <c r="BF2750" s="183"/>
      <c r="BG2750" s="184"/>
      <c r="BH2750" s="4"/>
      <c r="BI2750" s="1"/>
      <c r="BJ2750" s="1"/>
      <c r="BK2750" s="1"/>
      <c r="BL2750" s="31"/>
      <c r="BM2750" s="31"/>
      <c r="BN2750" s="1"/>
      <c r="BO2750" s="1"/>
      <c r="BP2750" s="1"/>
      <c r="BQ2750" s="1"/>
      <c r="BR2750" s="1"/>
      <c r="BS2750" s="4"/>
      <c r="BT2750" s="37">
        <f t="shared" si="140"/>
        <v>45991</v>
      </c>
      <c r="BU2750" s="31" t="s">
        <v>1152</v>
      </c>
      <c r="BV2750" s="183"/>
      <c r="BW2750" s="221"/>
      <c r="BX2750" s="183"/>
      <c r="BY2750" s="183"/>
      <c r="BZ2750" s="183"/>
      <c r="CA2750" s="183"/>
      <c r="CB2750" s="183"/>
      <c r="CC2750" s="183"/>
      <c r="CE2750" s="1"/>
      <c r="CF2750" s="1"/>
      <c r="CG2750" s="1"/>
      <c r="CH2750" s="1"/>
      <c r="CI2750" s="1"/>
      <c r="CJ2750" s="1"/>
      <c r="CK2750" s="1"/>
      <c r="CL2750" s="1"/>
      <c r="CM2750" s="1"/>
      <c r="CN2750" s="1"/>
      <c r="CO2750" s="1"/>
    </row>
    <row r="2751" spans="1:93" ht="30" customHeight="1" x14ac:dyDescent="0.2">
      <c r="A2751" s="1">
        <v>2745</v>
      </c>
      <c r="B2751" s="1" t="s">
        <v>317</v>
      </c>
      <c r="C2751" s="1" t="s">
        <v>636</v>
      </c>
      <c r="D2751" s="1" t="s">
        <v>54</v>
      </c>
      <c r="E2751" s="1" t="s">
        <v>637</v>
      </c>
      <c r="F2751" s="1" t="s">
        <v>74</v>
      </c>
      <c r="G2751" s="1">
        <v>1</v>
      </c>
      <c r="H2751" s="1" t="s">
        <v>341</v>
      </c>
      <c r="I2751" s="1" t="s">
        <v>114</v>
      </c>
      <c r="J2751" s="64">
        <v>81512</v>
      </c>
      <c r="K2751" s="76">
        <v>95495</v>
      </c>
      <c r="L2751" s="29">
        <v>45963</v>
      </c>
      <c r="M2751" s="29" t="s">
        <v>4163</v>
      </c>
      <c r="N2751" s="1" t="s">
        <v>25</v>
      </c>
      <c r="O2751" s="28" t="s">
        <v>307</v>
      </c>
      <c r="P2751" s="1" t="s">
        <v>87</v>
      </c>
      <c r="Q2751" s="76">
        <v>10</v>
      </c>
      <c r="R2751" s="1" t="s">
        <v>537</v>
      </c>
      <c r="T2751" s="1" t="s">
        <v>115</v>
      </c>
      <c r="U2751" s="1"/>
      <c r="V2751" s="1"/>
      <c r="W2751" s="4"/>
      <c r="X2751" s="28"/>
      <c r="Y2751" s="33"/>
      <c r="Z2751" s="33"/>
      <c r="AA2751" s="96"/>
      <c r="AB2751" s="178"/>
      <c r="AC2751" s="33">
        <v>24.5</v>
      </c>
      <c r="AD2751" s="33">
        <v>180</v>
      </c>
      <c r="AE2751" s="33" t="s">
        <v>103</v>
      </c>
      <c r="AF2751" s="33" t="s">
        <v>103</v>
      </c>
      <c r="AG2751" s="33"/>
      <c r="AH2751" s="4"/>
      <c r="AI2751" s="1"/>
      <c r="AJ2751" s="1"/>
      <c r="AK2751" s="1"/>
      <c r="AL2751" s="5"/>
      <c r="AM2751" s="164">
        <f t="shared" si="139"/>
        <v>45966</v>
      </c>
      <c r="AW2751" s="96"/>
      <c r="AX2751" s="37">
        <f t="shared" si="138"/>
        <v>45970</v>
      </c>
      <c r="AY2751" s="1" t="s">
        <v>1152</v>
      </c>
      <c r="AZ2751" s="183"/>
      <c r="BA2751" s="183"/>
      <c r="BB2751" s="183"/>
      <c r="BC2751" s="183"/>
      <c r="BD2751" s="183"/>
      <c r="BE2751" s="183"/>
      <c r="BF2751" s="183"/>
      <c r="BG2751" s="184"/>
      <c r="BH2751" s="4"/>
      <c r="BI2751" s="1"/>
      <c r="BJ2751" s="1"/>
      <c r="BK2751" s="1"/>
      <c r="BL2751" s="31"/>
      <c r="BM2751" s="31"/>
      <c r="BN2751" s="1"/>
      <c r="BO2751" s="1"/>
      <c r="BP2751" s="1"/>
      <c r="BQ2751" s="1"/>
      <c r="BR2751" s="1"/>
      <c r="BS2751" s="4"/>
      <c r="BT2751" s="37">
        <f t="shared" si="140"/>
        <v>45991</v>
      </c>
      <c r="BU2751" s="31" t="s">
        <v>1152</v>
      </c>
      <c r="BV2751" s="183"/>
      <c r="BW2751" s="221"/>
      <c r="BX2751" s="183"/>
      <c r="BY2751" s="183"/>
      <c r="BZ2751" s="183"/>
      <c r="CA2751" s="183"/>
      <c r="CB2751" s="183"/>
      <c r="CC2751" s="183"/>
      <c r="CE2751" s="1"/>
      <c r="CF2751" s="1"/>
      <c r="CG2751" s="1"/>
      <c r="CH2751" s="1"/>
      <c r="CI2751" s="1"/>
      <c r="CJ2751" s="1"/>
      <c r="CK2751" s="1"/>
      <c r="CL2751" s="1"/>
      <c r="CM2751" s="1"/>
      <c r="CN2751" s="1"/>
      <c r="CO2751" s="1"/>
    </row>
    <row r="2752" spans="1:93" ht="30" customHeight="1" x14ac:dyDescent="0.2">
      <c r="A2752" s="1">
        <v>2746</v>
      </c>
      <c r="B2752" s="1" t="s">
        <v>317</v>
      </c>
      <c r="C2752" s="1" t="s">
        <v>636</v>
      </c>
      <c r="D2752" s="1" t="s">
        <v>54</v>
      </c>
      <c r="E2752" s="1" t="s">
        <v>637</v>
      </c>
      <c r="F2752" s="1" t="s">
        <v>74</v>
      </c>
      <c r="G2752" s="1">
        <v>1</v>
      </c>
      <c r="H2752" s="1" t="s">
        <v>341</v>
      </c>
      <c r="I2752" s="1" t="s">
        <v>114</v>
      </c>
      <c r="J2752" s="64">
        <v>83612</v>
      </c>
      <c r="K2752" s="76">
        <v>95496</v>
      </c>
      <c r="L2752" s="29">
        <v>45963</v>
      </c>
      <c r="M2752" s="29" t="s">
        <v>4163</v>
      </c>
      <c r="N2752" s="1" t="s">
        <v>25</v>
      </c>
      <c r="O2752" s="28" t="s">
        <v>307</v>
      </c>
      <c r="P2752" s="1" t="s">
        <v>87</v>
      </c>
      <c r="Q2752" s="76">
        <v>10</v>
      </c>
      <c r="R2752" s="1" t="s">
        <v>537</v>
      </c>
      <c r="T2752" s="1" t="s">
        <v>115</v>
      </c>
      <c r="U2752" s="1"/>
      <c r="V2752" s="1"/>
      <c r="W2752" s="4"/>
      <c r="X2752" s="28"/>
      <c r="Y2752" s="33"/>
      <c r="Z2752" s="33"/>
      <c r="AA2752" s="96"/>
      <c r="AB2752" s="178"/>
      <c r="AC2752" s="33">
        <v>26</v>
      </c>
      <c r="AD2752" s="33">
        <v>170</v>
      </c>
      <c r="AE2752" s="33" t="s">
        <v>103</v>
      </c>
      <c r="AF2752" s="33" t="s">
        <v>103</v>
      </c>
      <c r="AG2752" s="33"/>
      <c r="AH2752" s="4"/>
      <c r="AI2752" s="1"/>
      <c r="AJ2752" s="1"/>
      <c r="AK2752" s="1"/>
      <c r="AL2752" s="5"/>
      <c r="AM2752" s="164">
        <f t="shared" si="139"/>
        <v>45966</v>
      </c>
      <c r="AW2752" s="96"/>
      <c r="AX2752" s="37">
        <f t="shared" si="138"/>
        <v>45970</v>
      </c>
      <c r="AY2752" s="1" t="s">
        <v>1152</v>
      </c>
      <c r="AZ2752" s="183"/>
      <c r="BA2752" s="183"/>
      <c r="BB2752" s="183"/>
      <c r="BC2752" s="183"/>
      <c r="BD2752" s="183"/>
      <c r="BE2752" s="183"/>
      <c r="BF2752" s="183"/>
      <c r="BG2752" s="184"/>
      <c r="BH2752" s="4"/>
      <c r="BI2752" s="1"/>
      <c r="BJ2752" s="1"/>
      <c r="BK2752" s="1"/>
      <c r="BL2752" s="31"/>
      <c r="BM2752" s="31"/>
      <c r="BN2752" s="1"/>
      <c r="BO2752" s="1"/>
      <c r="BP2752" s="1"/>
      <c r="BQ2752" s="1"/>
      <c r="BR2752" s="1"/>
      <c r="BS2752" s="4"/>
      <c r="BT2752" s="37">
        <f t="shared" si="140"/>
        <v>45991</v>
      </c>
      <c r="BU2752" s="31" t="s">
        <v>1152</v>
      </c>
      <c r="BV2752" s="183"/>
      <c r="BW2752" s="221"/>
      <c r="BX2752" s="183"/>
      <c r="BY2752" s="183"/>
      <c r="BZ2752" s="183"/>
      <c r="CA2752" s="183"/>
      <c r="CB2752" s="183"/>
      <c r="CC2752" s="183"/>
      <c r="CE2752" s="1"/>
      <c r="CF2752" s="1"/>
      <c r="CG2752" s="1"/>
      <c r="CH2752" s="1"/>
      <c r="CI2752" s="1"/>
      <c r="CJ2752" s="1"/>
      <c r="CK2752" s="1"/>
      <c r="CL2752" s="1"/>
      <c r="CM2752" s="1"/>
      <c r="CN2752" s="1"/>
      <c r="CO2752" s="1"/>
    </row>
    <row r="2753" spans="1:93" ht="30" customHeight="1" x14ac:dyDescent="0.2">
      <c r="A2753" s="1">
        <v>2747</v>
      </c>
      <c r="B2753" s="1" t="s">
        <v>317</v>
      </c>
      <c r="C2753" s="1" t="s">
        <v>636</v>
      </c>
      <c r="D2753" s="1" t="s">
        <v>54</v>
      </c>
      <c r="E2753" s="1" t="s">
        <v>637</v>
      </c>
      <c r="F2753" s="1" t="s">
        <v>74</v>
      </c>
      <c r="G2753" s="1">
        <v>1</v>
      </c>
      <c r="H2753" s="1" t="s">
        <v>341</v>
      </c>
      <c r="I2753" s="1" t="s">
        <v>114</v>
      </c>
      <c r="J2753" s="64">
        <v>84912</v>
      </c>
      <c r="K2753" s="76">
        <v>95502</v>
      </c>
      <c r="L2753" s="29">
        <v>45963</v>
      </c>
      <c r="M2753" s="29" t="s">
        <v>4163</v>
      </c>
      <c r="N2753" s="1" t="s">
        <v>25</v>
      </c>
      <c r="O2753" s="28" t="s">
        <v>307</v>
      </c>
      <c r="P2753" s="1" t="s">
        <v>87</v>
      </c>
      <c r="Q2753" s="76">
        <v>10</v>
      </c>
      <c r="R2753" s="1" t="s">
        <v>537</v>
      </c>
      <c r="T2753" s="1" t="s">
        <v>115</v>
      </c>
      <c r="U2753" s="1"/>
      <c r="V2753" s="1"/>
      <c r="W2753" s="4"/>
      <c r="X2753" s="28"/>
      <c r="Y2753" s="33"/>
      <c r="Z2753" s="33"/>
      <c r="AA2753" s="96"/>
      <c r="AB2753" s="178"/>
      <c r="AC2753" s="33">
        <v>22.5</v>
      </c>
      <c r="AD2753" s="33">
        <v>190</v>
      </c>
      <c r="AE2753" s="33" t="s">
        <v>103</v>
      </c>
      <c r="AF2753" s="33" t="s">
        <v>103</v>
      </c>
      <c r="AG2753" s="33"/>
      <c r="AH2753" s="4"/>
      <c r="AI2753" s="1"/>
      <c r="AJ2753" s="1"/>
      <c r="AK2753" s="1"/>
      <c r="AL2753" s="5"/>
      <c r="AM2753" s="164">
        <f t="shared" si="139"/>
        <v>45966</v>
      </c>
      <c r="AW2753" s="96"/>
      <c r="AX2753" s="37">
        <f t="shared" si="138"/>
        <v>45970</v>
      </c>
      <c r="AY2753" s="1" t="s">
        <v>1152</v>
      </c>
      <c r="AZ2753" s="183"/>
      <c r="BA2753" s="183"/>
      <c r="BB2753" s="183"/>
      <c r="BC2753" s="183"/>
      <c r="BD2753" s="183"/>
      <c r="BE2753" s="183"/>
      <c r="BF2753" s="183"/>
      <c r="BG2753" s="184"/>
      <c r="BH2753" s="4"/>
      <c r="BI2753" s="1"/>
      <c r="BJ2753" s="1"/>
      <c r="BK2753" s="1"/>
      <c r="BL2753" s="31"/>
      <c r="BM2753" s="31"/>
      <c r="BN2753" s="1"/>
      <c r="BO2753" s="1"/>
      <c r="BP2753" s="1"/>
      <c r="BQ2753" s="1"/>
      <c r="BR2753" s="1"/>
      <c r="BS2753" s="4"/>
      <c r="BT2753" s="37">
        <f t="shared" si="140"/>
        <v>45991</v>
      </c>
      <c r="BU2753" s="31" t="s">
        <v>1152</v>
      </c>
      <c r="BV2753" s="183"/>
      <c r="BW2753" s="221"/>
      <c r="BX2753" s="183"/>
      <c r="BY2753" s="183"/>
      <c r="BZ2753" s="183"/>
      <c r="CA2753" s="183"/>
      <c r="CB2753" s="183"/>
      <c r="CC2753" s="183"/>
      <c r="CE2753" s="1"/>
      <c r="CF2753" s="1"/>
      <c r="CG2753" s="1"/>
      <c r="CH2753" s="1"/>
      <c r="CI2753" s="1"/>
      <c r="CJ2753" s="1"/>
      <c r="CK2753" s="1"/>
      <c r="CL2753" s="1"/>
      <c r="CM2753" s="1"/>
      <c r="CN2753" s="1"/>
      <c r="CO2753" s="1"/>
    </row>
    <row r="2754" spans="1:93" ht="30" customHeight="1" x14ac:dyDescent="0.2">
      <c r="A2754" s="1">
        <v>2748</v>
      </c>
      <c r="B2754" s="1" t="s">
        <v>317</v>
      </c>
      <c r="C2754" s="1" t="s">
        <v>636</v>
      </c>
      <c r="D2754" s="1" t="s">
        <v>54</v>
      </c>
      <c r="E2754" s="1" t="s">
        <v>637</v>
      </c>
      <c r="F2754" s="1" t="s">
        <v>74</v>
      </c>
      <c r="G2754" s="1">
        <v>1</v>
      </c>
      <c r="H2754" s="1" t="s">
        <v>341</v>
      </c>
      <c r="I2754" s="1" t="s">
        <v>114</v>
      </c>
      <c r="J2754" s="64">
        <v>82712</v>
      </c>
      <c r="K2754" s="76">
        <v>95503</v>
      </c>
      <c r="L2754" s="29">
        <v>45963</v>
      </c>
      <c r="M2754" s="29" t="s">
        <v>4163</v>
      </c>
      <c r="N2754" s="1" t="s">
        <v>25</v>
      </c>
      <c r="O2754" s="28" t="s">
        <v>307</v>
      </c>
      <c r="P2754" s="1" t="s">
        <v>87</v>
      </c>
      <c r="Q2754" s="76">
        <v>10</v>
      </c>
      <c r="R2754" s="1" t="s">
        <v>537</v>
      </c>
      <c r="T2754" s="1" t="s">
        <v>115</v>
      </c>
      <c r="U2754" s="1"/>
      <c r="V2754" s="1"/>
      <c r="W2754" s="4"/>
      <c r="X2754" s="28"/>
      <c r="Y2754" s="33"/>
      <c r="Z2754" s="33"/>
      <c r="AA2754" s="96"/>
      <c r="AB2754" s="178"/>
      <c r="AC2754" s="33">
        <v>24</v>
      </c>
      <c r="AD2754" s="33">
        <v>175</v>
      </c>
      <c r="AE2754" s="33" t="s">
        <v>103</v>
      </c>
      <c r="AF2754" s="33" t="s">
        <v>103</v>
      </c>
      <c r="AG2754" s="33"/>
      <c r="AH2754" s="4"/>
      <c r="AI2754" s="1"/>
      <c r="AJ2754" s="1"/>
      <c r="AK2754" s="1"/>
      <c r="AL2754" s="5"/>
      <c r="AM2754" s="164">
        <f t="shared" si="139"/>
        <v>45966</v>
      </c>
      <c r="AW2754" s="96"/>
      <c r="AX2754" s="37">
        <f t="shared" si="138"/>
        <v>45970</v>
      </c>
      <c r="AY2754" s="1" t="s">
        <v>1152</v>
      </c>
      <c r="AZ2754" s="183"/>
      <c r="BA2754" s="183"/>
      <c r="BB2754" s="183"/>
      <c r="BC2754" s="183"/>
      <c r="BD2754" s="183"/>
      <c r="BE2754" s="183"/>
      <c r="BF2754" s="183"/>
      <c r="BG2754" s="184"/>
      <c r="BH2754" s="4"/>
      <c r="BI2754" s="1"/>
      <c r="BJ2754" s="1"/>
      <c r="BK2754" s="1"/>
      <c r="BL2754" s="31"/>
      <c r="BM2754" s="31"/>
      <c r="BN2754" s="1"/>
      <c r="BO2754" s="1"/>
      <c r="BP2754" s="1"/>
      <c r="BQ2754" s="1"/>
      <c r="BR2754" s="1"/>
      <c r="BS2754" s="4"/>
      <c r="BT2754" s="37">
        <f t="shared" si="140"/>
        <v>45991</v>
      </c>
      <c r="BU2754" s="31" t="s">
        <v>1152</v>
      </c>
      <c r="BV2754" s="183"/>
      <c r="BW2754" s="221"/>
      <c r="BX2754" s="183"/>
      <c r="BY2754" s="183"/>
      <c r="BZ2754" s="183"/>
      <c r="CA2754" s="183"/>
      <c r="CB2754" s="183"/>
      <c r="CC2754" s="183"/>
      <c r="CE2754" s="1"/>
      <c r="CF2754" s="1"/>
      <c r="CG2754" s="1"/>
      <c r="CH2754" s="1"/>
      <c r="CI2754" s="1"/>
      <c r="CJ2754" s="1"/>
      <c r="CK2754" s="1"/>
      <c r="CL2754" s="1"/>
      <c r="CM2754" s="1"/>
      <c r="CN2754" s="1"/>
      <c r="CO2754" s="1"/>
    </row>
    <row r="2755" spans="1:93" ht="30" customHeight="1" x14ac:dyDescent="0.2">
      <c r="A2755" s="1">
        <v>2749</v>
      </c>
      <c r="B2755" s="1" t="s">
        <v>317</v>
      </c>
      <c r="C2755" s="1" t="s">
        <v>636</v>
      </c>
      <c r="D2755" s="1" t="s">
        <v>54</v>
      </c>
      <c r="E2755" s="1" t="s">
        <v>637</v>
      </c>
      <c r="F2755" s="1" t="s">
        <v>74</v>
      </c>
      <c r="G2755" s="1">
        <v>1</v>
      </c>
      <c r="H2755" s="1" t="s">
        <v>341</v>
      </c>
      <c r="I2755" s="1" t="s">
        <v>114</v>
      </c>
      <c r="J2755" s="64">
        <v>82312</v>
      </c>
      <c r="K2755" s="76">
        <v>95508</v>
      </c>
      <c r="L2755" s="29">
        <v>45963</v>
      </c>
      <c r="M2755" s="29" t="s">
        <v>4163</v>
      </c>
      <c r="N2755" s="1" t="s">
        <v>25</v>
      </c>
      <c r="O2755" s="28" t="s">
        <v>307</v>
      </c>
      <c r="P2755" s="1" t="s">
        <v>87</v>
      </c>
      <c r="Q2755" s="76">
        <v>10</v>
      </c>
      <c r="R2755" s="1" t="s">
        <v>537</v>
      </c>
      <c r="T2755" s="1" t="s">
        <v>115</v>
      </c>
      <c r="U2755" s="1"/>
      <c r="V2755" s="1"/>
      <c r="W2755" s="4"/>
      <c r="X2755" s="28"/>
      <c r="Y2755" s="33"/>
      <c r="Z2755" s="33"/>
      <c r="AA2755" s="96"/>
      <c r="AB2755" s="178"/>
      <c r="AC2755" s="33">
        <v>23</v>
      </c>
      <c r="AD2755" s="33">
        <v>160</v>
      </c>
      <c r="AE2755" s="33" t="s">
        <v>103</v>
      </c>
      <c r="AF2755" s="33" t="s">
        <v>103</v>
      </c>
      <c r="AG2755" s="33"/>
      <c r="AH2755" s="4"/>
      <c r="AI2755" s="1"/>
      <c r="AJ2755" s="1"/>
      <c r="AK2755" s="1"/>
      <c r="AL2755" s="5"/>
      <c r="AM2755" s="164">
        <f t="shared" si="139"/>
        <v>45966</v>
      </c>
      <c r="AW2755" s="96"/>
      <c r="AX2755" s="37">
        <f t="shared" si="138"/>
        <v>45970</v>
      </c>
      <c r="AY2755" s="1" t="s">
        <v>1152</v>
      </c>
      <c r="AZ2755" s="183"/>
      <c r="BA2755" s="183"/>
      <c r="BB2755" s="183"/>
      <c r="BC2755" s="183"/>
      <c r="BD2755" s="183"/>
      <c r="BE2755" s="183"/>
      <c r="BF2755" s="183"/>
      <c r="BG2755" s="184"/>
      <c r="BH2755" s="4"/>
      <c r="BI2755" s="1"/>
      <c r="BJ2755" s="1"/>
      <c r="BK2755" s="1"/>
      <c r="BL2755" s="31"/>
      <c r="BM2755" s="31"/>
      <c r="BN2755" s="1"/>
      <c r="BO2755" s="1"/>
      <c r="BP2755" s="1"/>
      <c r="BQ2755" s="1"/>
      <c r="BR2755" s="1"/>
      <c r="BS2755" s="4"/>
      <c r="BT2755" s="37">
        <f t="shared" si="140"/>
        <v>45991</v>
      </c>
      <c r="BU2755" s="31" t="s">
        <v>1152</v>
      </c>
      <c r="BV2755" s="183"/>
      <c r="BW2755" s="221"/>
      <c r="BX2755" s="183"/>
      <c r="BY2755" s="183"/>
      <c r="BZ2755" s="183"/>
      <c r="CA2755" s="183"/>
      <c r="CB2755" s="183"/>
      <c r="CC2755" s="183"/>
      <c r="CE2755" s="1"/>
      <c r="CF2755" s="1"/>
      <c r="CG2755" s="1"/>
      <c r="CH2755" s="1"/>
      <c r="CI2755" s="1"/>
      <c r="CJ2755" s="1"/>
      <c r="CK2755" s="1"/>
      <c r="CL2755" s="1"/>
      <c r="CM2755" s="1"/>
      <c r="CN2755" s="1"/>
      <c r="CO2755" s="1"/>
    </row>
    <row r="2756" spans="1:93" ht="30" customHeight="1" x14ac:dyDescent="0.2">
      <c r="A2756" s="1">
        <v>2750</v>
      </c>
      <c r="B2756" s="1" t="s">
        <v>317</v>
      </c>
      <c r="C2756" s="1" t="s">
        <v>636</v>
      </c>
      <c r="D2756" s="1" t="s">
        <v>54</v>
      </c>
      <c r="E2756" s="1" t="s">
        <v>637</v>
      </c>
      <c r="F2756" s="1" t="s">
        <v>74</v>
      </c>
      <c r="G2756" s="1">
        <v>1</v>
      </c>
      <c r="H2756" s="1" t="s">
        <v>341</v>
      </c>
      <c r="I2756" s="1" t="s">
        <v>114</v>
      </c>
      <c r="J2756" s="64">
        <v>81512</v>
      </c>
      <c r="K2756" s="76">
        <v>95510</v>
      </c>
      <c r="L2756" s="29">
        <v>45963</v>
      </c>
      <c r="M2756" s="29" t="s">
        <v>4163</v>
      </c>
      <c r="N2756" s="1" t="s">
        <v>25</v>
      </c>
      <c r="O2756" s="28" t="s">
        <v>307</v>
      </c>
      <c r="P2756" s="1" t="s">
        <v>87</v>
      </c>
      <c r="Q2756" s="76">
        <v>10</v>
      </c>
      <c r="R2756" s="1" t="s">
        <v>537</v>
      </c>
      <c r="S2756" s="1">
        <v>6</v>
      </c>
      <c r="T2756" s="1" t="s">
        <v>115</v>
      </c>
      <c r="U2756" s="1"/>
      <c r="V2756" s="1"/>
      <c r="W2756" s="4"/>
      <c r="X2756" s="28"/>
      <c r="Y2756" s="33"/>
      <c r="Z2756" s="33"/>
      <c r="AA2756" s="96"/>
      <c r="AB2756" s="178"/>
      <c r="AC2756" s="33">
        <v>23.5</v>
      </c>
      <c r="AD2756" s="33">
        <v>180</v>
      </c>
      <c r="AE2756" s="33" t="s">
        <v>103</v>
      </c>
      <c r="AF2756" s="33" t="s">
        <v>103</v>
      </c>
      <c r="AG2756" s="33"/>
      <c r="AH2756" s="4"/>
      <c r="AI2756" s="1"/>
      <c r="AJ2756" s="1"/>
      <c r="AK2756" s="1"/>
      <c r="AL2756" s="5"/>
      <c r="AM2756" s="164">
        <f t="shared" si="139"/>
        <v>45966</v>
      </c>
      <c r="AW2756" s="96"/>
      <c r="AX2756" s="37">
        <f t="shared" si="138"/>
        <v>45970</v>
      </c>
      <c r="AY2756" s="1" t="s">
        <v>1152</v>
      </c>
      <c r="AZ2756" s="183"/>
      <c r="BA2756" s="183"/>
      <c r="BB2756" s="183"/>
      <c r="BC2756" s="183"/>
      <c r="BD2756" s="183"/>
      <c r="BE2756" s="183"/>
      <c r="BF2756" s="183"/>
      <c r="BG2756" s="184"/>
      <c r="BH2756" s="4"/>
      <c r="BI2756" s="1"/>
      <c r="BJ2756" s="1"/>
      <c r="BK2756" s="1"/>
      <c r="BL2756" s="31"/>
      <c r="BM2756" s="31"/>
      <c r="BN2756" s="1"/>
      <c r="BO2756" s="1"/>
      <c r="BP2756" s="1"/>
      <c r="BQ2756" s="1"/>
      <c r="BR2756" s="1"/>
      <c r="BS2756" s="4"/>
      <c r="BT2756" s="37">
        <f t="shared" si="140"/>
        <v>45991</v>
      </c>
      <c r="BU2756" s="31" t="s">
        <v>1152</v>
      </c>
      <c r="BV2756" s="183"/>
      <c r="BW2756" s="221"/>
      <c r="BX2756" s="183"/>
      <c r="BY2756" s="183"/>
      <c r="BZ2756" s="183"/>
      <c r="CA2756" s="183"/>
      <c r="CB2756" s="183"/>
      <c r="CC2756" s="183"/>
      <c r="CE2756" s="1"/>
      <c r="CF2756" s="1"/>
      <c r="CG2756" s="1"/>
      <c r="CH2756" s="1"/>
      <c r="CI2756" s="1"/>
      <c r="CJ2756" s="1"/>
      <c r="CK2756" s="1"/>
      <c r="CL2756" s="1"/>
      <c r="CM2756" s="1"/>
      <c r="CN2756" s="1"/>
      <c r="CO2756" s="1"/>
    </row>
    <row r="2757" spans="1:93" ht="30" customHeight="1" x14ac:dyDescent="0.2">
      <c r="A2757" s="1">
        <v>2751</v>
      </c>
      <c r="B2757" s="1" t="s">
        <v>317</v>
      </c>
      <c r="C2757" s="1" t="s">
        <v>636</v>
      </c>
      <c r="D2757" s="1" t="s">
        <v>54</v>
      </c>
      <c r="E2757" s="1" t="s">
        <v>637</v>
      </c>
      <c r="F2757" s="1" t="s">
        <v>74</v>
      </c>
      <c r="G2757" s="1">
        <v>1</v>
      </c>
      <c r="H2757" s="1" t="s">
        <v>341</v>
      </c>
      <c r="I2757" s="1" t="s">
        <v>114</v>
      </c>
      <c r="J2757" s="64">
        <v>69410</v>
      </c>
      <c r="K2757" s="76">
        <v>95511</v>
      </c>
      <c r="L2757" s="29">
        <v>45963</v>
      </c>
      <c r="M2757" s="29" t="s">
        <v>4163</v>
      </c>
      <c r="N2757" s="1" t="s">
        <v>25</v>
      </c>
      <c r="O2757" s="28" t="s">
        <v>307</v>
      </c>
      <c r="P2757" s="1" t="s">
        <v>87</v>
      </c>
      <c r="Q2757" s="76">
        <v>9</v>
      </c>
      <c r="R2757" s="1" t="s">
        <v>537</v>
      </c>
      <c r="T2757" s="1" t="s">
        <v>115</v>
      </c>
      <c r="U2757" s="1"/>
      <c r="V2757" s="1"/>
      <c r="W2757" s="4"/>
      <c r="X2757" s="28"/>
      <c r="Y2757" s="33"/>
      <c r="Z2757" s="33"/>
      <c r="AA2757" s="96"/>
      <c r="AB2757" s="178"/>
      <c r="AC2757" s="33">
        <v>22</v>
      </c>
      <c r="AD2757" s="33">
        <v>180</v>
      </c>
      <c r="AE2757" s="33" t="s">
        <v>103</v>
      </c>
      <c r="AF2757" s="33" t="s">
        <v>103</v>
      </c>
      <c r="AG2757" s="33"/>
      <c r="AH2757" s="4"/>
      <c r="AI2757" s="1"/>
      <c r="AJ2757" s="1"/>
      <c r="AK2757" s="1"/>
      <c r="AL2757" s="5"/>
      <c r="AM2757" s="164">
        <f t="shared" si="139"/>
        <v>45966</v>
      </c>
      <c r="AW2757" s="96"/>
      <c r="AX2757" s="37">
        <f t="shared" si="138"/>
        <v>45970</v>
      </c>
      <c r="AY2757" s="1" t="s">
        <v>1152</v>
      </c>
      <c r="AZ2757" s="183"/>
      <c r="BA2757" s="183"/>
      <c r="BB2757" s="183"/>
      <c r="BC2757" s="183"/>
      <c r="BD2757" s="183"/>
      <c r="BE2757" s="183"/>
      <c r="BF2757" s="183"/>
      <c r="BG2757" s="184"/>
      <c r="BH2757" s="4"/>
      <c r="BI2757" s="1"/>
      <c r="BJ2757" s="1"/>
      <c r="BK2757" s="1"/>
      <c r="BL2757" s="31"/>
      <c r="BM2757" s="31"/>
      <c r="BN2757" s="1"/>
      <c r="BO2757" s="1"/>
      <c r="BP2757" s="1"/>
      <c r="BQ2757" s="1"/>
      <c r="BR2757" s="1"/>
      <c r="BS2757" s="4"/>
      <c r="BT2757" s="37">
        <f t="shared" si="140"/>
        <v>45991</v>
      </c>
      <c r="BU2757" s="31" t="s">
        <v>1152</v>
      </c>
      <c r="BV2757" s="183"/>
      <c r="BW2757" s="221"/>
      <c r="BX2757" s="183"/>
      <c r="BY2757" s="183"/>
      <c r="BZ2757" s="183"/>
      <c r="CA2757" s="183"/>
      <c r="CB2757" s="183"/>
      <c r="CC2757" s="183"/>
      <c r="CE2757" s="1"/>
      <c r="CF2757" s="1"/>
      <c r="CG2757" s="1"/>
      <c r="CH2757" s="1"/>
      <c r="CI2757" s="1"/>
      <c r="CJ2757" s="1"/>
      <c r="CK2757" s="1"/>
      <c r="CL2757" s="1"/>
      <c r="CM2757" s="1"/>
      <c r="CN2757" s="1"/>
      <c r="CO2757" s="1"/>
    </row>
    <row r="2758" spans="1:93" ht="30" customHeight="1" x14ac:dyDescent="0.2">
      <c r="A2758" s="1">
        <v>2752</v>
      </c>
      <c r="B2758" s="1" t="s">
        <v>317</v>
      </c>
      <c r="C2758" s="1" t="s">
        <v>636</v>
      </c>
      <c r="D2758" s="1" t="s">
        <v>54</v>
      </c>
      <c r="E2758" s="1" t="s">
        <v>637</v>
      </c>
      <c r="F2758" s="1" t="s">
        <v>74</v>
      </c>
      <c r="G2758" s="1">
        <v>1</v>
      </c>
      <c r="H2758" s="1" t="s">
        <v>341</v>
      </c>
      <c r="I2758" s="1" t="s">
        <v>114</v>
      </c>
      <c r="J2758" s="64">
        <v>69410</v>
      </c>
      <c r="K2758" s="76">
        <v>95522</v>
      </c>
      <c r="L2758" s="29">
        <v>45963</v>
      </c>
      <c r="M2758" s="29" t="s">
        <v>4163</v>
      </c>
      <c r="N2758" s="1" t="s">
        <v>25</v>
      </c>
      <c r="O2758" s="28" t="s">
        <v>307</v>
      </c>
      <c r="P2758" s="1" t="s">
        <v>87</v>
      </c>
      <c r="Q2758" s="76">
        <v>9</v>
      </c>
      <c r="R2758" s="1" t="s">
        <v>537</v>
      </c>
      <c r="T2758" s="1" t="s">
        <v>115</v>
      </c>
      <c r="U2758" s="1"/>
      <c r="V2758" s="1"/>
      <c r="W2758" s="4"/>
      <c r="X2758" s="28"/>
      <c r="Y2758" s="33"/>
      <c r="Z2758" s="33"/>
      <c r="AA2758" s="96"/>
      <c r="AB2758" s="178"/>
      <c r="AC2758" s="33">
        <v>24.5</v>
      </c>
      <c r="AD2758" s="33">
        <v>190</v>
      </c>
      <c r="AE2758" s="33" t="s">
        <v>103</v>
      </c>
      <c r="AF2758" s="33" t="s">
        <v>103</v>
      </c>
      <c r="AG2758" s="33"/>
      <c r="AH2758" s="4"/>
      <c r="AI2758" s="1"/>
      <c r="AJ2758" s="1"/>
      <c r="AK2758" s="1"/>
      <c r="AL2758" s="5"/>
      <c r="AM2758" s="164">
        <f t="shared" si="139"/>
        <v>45966</v>
      </c>
      <c r="AW2758" s="96"/>
      <c r="AX2758" s="37">
        <f t="shared" si="138"/>
        <v>45970</v>
      </c>
      <c r="AY2758" s="1" t="s">
        <v>1152</v>
      </c>
      <c r="AZ2758" s="183"/>
      <c r="BA2758" s="183"/>
      <c r="BB2758" s="183"/>
      <c r="BC2758" s="183"/>
      <c r="BD2758" s="183"/>
      <c r="BE2758" s="183"/>
      <c r="BF2758" s="183"/>
      <c r="BG2758" s="184"/>
      <c r="BH2758" s="4"/>
      <c r="BI2758" s="1"/>
      <c r="BJ2758" s="1"/>
      <c r="BK2758" s="1"/>
      <c r="BL2758" s="31"/>
      <c r="BM2758" s="31"/>
      <c r="BN2758" s="1"/>
      <c r="BO2758" s="1"/>
      <c r="BP2758" s="1"/>
      <c r="BQ2758" s="1"/>
      <c r="BR2758" s="1"/>
      <c r="BS2758" s="4"/>
      <c r="BT2758" s="37">
        <f t="shared" si="140"/>
        <v>45991</v>
      </c>
      <c r="BU2758" s="31" t="s">
        <v>1152</v>
      </c>
      <c r="BV2758" s="183"/>
      <c r="BW2758" s="221"/>
      <c r="BX2758" s="183"/>
      <c r="BY2758" s="183"/>
      <c r="BZ2758" s="183"/>
      <c r="CA2758" s="183"/>
      <c r="CB2758" s="183"/>
      <c r="CC2758" s="183"/>
      <c r="CE2758" s="1"/>
      <c r="CF2758" s="1"/>
      <c r="CG2758" s="1"/>
      <c r="CH2758" s="1"/>
      <c r="CI2758" s="1"/>
      <c r="CJ2758" s="1"/>
      <c r="CK2758" s="1"/>
      <c r="CL2758" s="1"/>
      <c r="CM2758" s="1"/>
      <c r="CN2758" s="1"/>
      <c r="CO2758" s="1"/>
    </row>
    <row r="2759" spans="1:93" ht="30" customHeight="1" x14ac:dyDescent="0.2">
      <c r="A2759" s="1">
        <v>2753</v>
      </c>
      <c r="B2759" s="1" t="s">
        <v>317</v>
      </c>
      <c r="C2759" s="1" t="s">
        <v>636</v>
      </c>
      <c r="D2759" s="1" t="s">
        <v>54</v>
      </c>
      <c r="E2759" s="1" t="s">
        <v>637</v>
      </c>
      <c r="F2759" s="1" t="s">
        <v>74</v>
      </c>
      <c r="G2759" s="1">
        <v>1</v>
      </c>
      <c r="H2759" s="1" t="s">
        <v>341</v>
      </c>
      <c r="I2759" s="1" t="s">
        <v>114</v>
      </c>
      <c r="J2759" s="64">
        <v>82912</v>
      </c>
      <c r="K2759" s="76">
        <v>95523</v>
      </c>
      <c r="L2759" s="29">
        <v>45963</v>
      </c>
      <c r="M2759" s="29" t="s">
        <v>4163</v>
      </c>
      <c r="N2759" s="1" t="s">
        <v>25</v>
      </c>
      <c r="O2759" s="28" t="s">
        <v>307</v>
      </c>
      <c r="P2759" s="1" t="s">
        <v>87</v>
      </c>
      <c r="Q2759" s="76">
        <v>10</v>
      </c>
      <c r="R2759" s="1" t="s">
        <v>537</v>
      </c>
      <c r="T2759" s="1" t="s">
        <v>115</v>
      </c>
      <c r="U2759" s="1"/>
      <c r="V2759" s="1"/>
      <c r="W2759" s="4"/>
      <c r="X2759" s="28"/>
      <c r="Y2759" s="33"/>
      <c r="Z2759" s="33"/>
      <c r="AA2759" s="96"/>
      <c r="AB2759" s="178"/>
      <c r="AC2759" s="33">
        <v>23</v>
      </c>
      <c r="AD2759" s="33">
        <v>170</v>
      </c>
      <c r="AE2759" s="33" t="s">
        <v>103</v>
      </c>
      <c r="AF2759" s="33" t="s">
        <v>103</v>
      </c>
      <c r="AG2759" s="33"/>
      <c r="AH2759" s="4"/>
      <c r="AI2759" s="1"/>
      <c r="AJ2759" s="1"/>
      <c r="AK2759" s="1"/>
      <c r="AL2759" s="5"/>
      <c r="AM2759" s="164">
        <f t="shared" si="139"/>
        <v>45966</v>
      </c>
      <c r="AW2759" s="96"/>
      <c r="AX2759" s="37">
        <f t="shared" si="138"/>
        <v>45970</v>
      </c>
      <c r="AY2759" s="1" t="s">
        <v>1152</v>
      </c>
      <c r="AZ2759" s="183"/>
      <c r="BA2759" s="183">
        <v>13.6</v>
      </c>
      <c r="BB2759" s="183">
        <v>13.5</v>
      </c>
      <c r="BC2759" s="183">
        <v>13.9</v>
      </c>
      <c r="BD2759" s="183"/>
      <c r="BE2759" s="183"/>
      <c r="BF2759" s="183"/>
      <c r="BG2759" s="184"/>
      <c r="BH2759" s="4"/>
      <c r="BI2759" s="1"/>
      <c r="BJ2759" s="1"/>
      <c r="BK2759" s="1"/>
      <c r="BL2759" s="31"/>
      <c r="BM2759" s="31"/>
      <c r="BN2759" s="1"/>
      <c r="BO2759" s="1"/>
      <c r="BP2759" s="1"/>
      <c r="BQ2759" s="1"/>
      <c r="BR2759" s="1"/>
      <c r="BS2759" s="4"/>
      <c r="BT2759" s="37">
        <f t="shared" si="140"/>
        <v>45991</v>
      </c>
      <c r="BU2759" s="31" t="s">
        <v>1152</v>
      </c>
      <c r="BV2759" s="183"/>
      <c r="BW2759" s="221">
        <v>23.7</v>
      </c>
      <c r="BX2759" s="183">
        <v>22.6</v>
      </c>
      <c r="BY2759" s="183">
        <v>24.4</v>
      </c>
      <c r="BZ2759" s="183"/>
      <c r="CA2759" s="183"/>
      <c r="CB2759" s="183"/>
      <c r="CC2759" s="183"/>
      <c r="CE2759" s="1"/>
      <c r="CF2759" s="1"/>
      <c r="CG2759" s="1"/>
      <c r="CH2759" s="1"/>
      <c r="CI2759" s="1"/>
      <c r="CJ2759" s="1"/>
      <c r="CK2759" s="1"/>
      <c r="CL2759" s="1"/>
      <c r="CM2759" s="1"/>
      <c r="CN2759" s="1"/>
      <c r="CO2759" s="1"/>
    </row>
    <row r="2760" spans="1:93" ht="30" customHeight="1" x14ac:dyDescent="0.2">
      <c r="A2760" s="1">
        <v>2754</v>
      </c>
      <c r="B2760" s="1" t="s">
        <v>103</v>
      </c>
      <c r="C2760" s="1" t="s">
        <v>103</v>
      </c>
      <c r="D2760" s="1"/>
      <c r="E2760" s="1"/>
      <c r="F2760" s="1" t="s">
        <v>74</v>
      </c>
      <c r="G2760" s="1"/>
      <c r="H2760" s="1" t="s">
        <v>341</v>
      </c>
      <c r="I2760" s="1" t="s">
        <v>114</v>
      </c>
      <c r="J2760" s="64">
        <v>558</v>
      </c>
      <c r="K2760" s="76">
        <v>2308399</v>
      </c>
      <c r="L2760" s="29">
        <v>45963</v>
      </c>
      <c r="M2760" s="29" t="s">
        <v>4163</v>
      </c>
      <c r="N2760" s="1" t="s">
        <v>478</v>
      </c>
      <c r="O2760" s="28" t="s">
        <v>225</v>
      </c>
      <c r="P2760" s="1" t="s">
        <v>216</v>
      </c>
      <c r="Q2760" s="76">
        <v>10</v>
      </c>
      <c r="R2760" s="1"/>
      <c r="T2760" s="1" t="s">
        <v>115</v>
      </c>
      <c r="U2760" s="1"/>
      <c r="V2760" s="1"/>
      <c r="W2760" s="4"/>
      <c r="X2760" s="28"/>
      <c r="Y2760" s="33"/>
      <c r="Z2760" s="33"/>
      <c r="AA2760" s="96"/>
      <c r="AB2760" s="178"/>
      <c r="AC2760" s="33" t="s">
        <v>103</v>
      </c>
      <c r="AD2760" s="33" t="s">
        <v>103</v>
      </c>
      <c r="AE2760" s="33" t="s">
        <v>103</v>
      </c>
      <c r="AF2760" s="33"/>
      <c r="AG2760" s="33"/>
      <c r="AH2760" s="4"/>
      <c r="AI2760" s="1"/>
      <c r="AJ2760" s="1"/>
      <c r="AK2760" s="1"/>
      <c r="AL2760" s="5"/>
      <c r="AM2760" s="164">
        <f t="shared" si="139"/>
        <v>45966</v>
      </c>
      <c r="AW2760" s="96"/>
      <c r="AX2760" s="37">
        <f t="shared" si="138"/>
        <v>45970</v>
      </c>
      <c r="AY2760" s="1" t="s">
        <v>1152</v>
      </c>
      <c r="AZ2760" s="183"/>
      <c r="BA2760" s="183"/>
      <c r="BB2760" s="183"/>
      <c r="BC2760" s="183"/>
      <c r="BD2760" s="183"/>
      <c r="BE2760" s="183"/>
      <c r="BF2760" s="183"/>
      <c r="BG2760" s="184"/>
      <c r="BH2760" s="4"/>
      <c r="BI2760" s="1"/>
      <c r="BJ2760" s="1"/>
      <c r="BK2760" s="1"/>
      <c r="BL2760" s="31"/>
      <c r="BM2760" s="31"/>
      <c r="BN2760" s="1"/>
      <c r="BO2760" s="1"/>
      <c r="BP2760" s="1"/>
      <c r="BQ2760" s="1"/>
      <c r="BR2760" s="1"/>
      <c r="BS2760" s="4"/>
      <c r="BT2760" s="37">
        <f t="shared" si="140"/>
        <v>45991</v>
      </c>
      <c r="BU2760" s="31" t="s">
        <v>1152</v>
      </c>
      <c r="BV2760" s="183"/>
      <c r="BW2760" s="221"/>
      <c r="BX2760" s="183"/>
      <c r="BY2760" s="183"/>
      <c r="BZ2760" s="183"/>
      <c r="CA2760" s="183"/>
      <c r="CB2760" s="183"/>
      <c r="CC2760" s="183"/>
      <c r="CE2760" s="1"/>
      <c r="CF2760" s="1"/>
      <c r="CG2760" s="1"/>
      <c r="CH2760" s="1"/>
      <c r="CI2760" s="1"/>
      <c r="CJ2760" s="1"/>
      <c r="CK2760" s="1"/>
      <c r="CL2760" s="1"/>
      <c r="CM2760" s="1"/>
      <c r="CN2760" s="1"/>
      <c r="CO2760" s="1"/>
    </row>
    <row r="2761" spans="1:93" ht="30" customHeight="1" x14ac:dyDescent="0.2">
      <c r="A2761" s="1">
        <v>2755</v>
      </c>
      <c r="B2761" s="1" t="s">
        <v>317</v>
      </c>
      <c r="C2761" s="1" t="s">
        <v>636</v>
      </c>
      <c r="D2761" s="1" t="s">
        <v>54</v>
      </c>
      <c r="E2761" s="1" t="s">
        <v>637</v>
      </c>
      <c r="F2761" s="1" t="s">
        <v>74</v>
      </c>
      <c r="G2761" s="1">
        <v>1</v>
      </c>
      <c r="H2761" s="1" t="s">
        <v>341</v>
      </c>
      <c r="I2761" s="1" t="s">
        <v>114</v>
      </c>
      <c r="J2761" s="64">
        <v>83812</v>
      </c>
      <c r="K2761" s="76">
        <v>95524</v>
      </c>
      <c r="L2761" s="29">
        <v>45964</v>
      </c>
      <c r="M2761" s="29" t="s">
        <v>4163</v>
      </c>
      <c r="N2761" s="1" t="s">
        <v>25</v>
      </c>
      <c r="O2761" s="28" t="s">
        <v>307</v>
      </c>
      <c r="P2761" s="1" t="s">
        <v>87</v>
      </c>
      <c r="Q2761" s="76">
        <v>10</v>
      </c>
      <c r="R2761" s="1" t="s">
        <v>537</v>
      </c>
      <c r="T2761" s="1" t="s">
        <v>115</v>
      </c>
      <c r="U2761" s="1"/>
      <c r="V2761" s="1"/>
      <c r="W2761" s="4"/>
      <c r="X2761" s="28"/>
      <c r="Y2761" s="33"/>
      <c r="Z2761" s="33"/>
      <c r="AA2761" s="96"/>
      <c r="AB2761" s="178"/>
      <c r="AC2761" s="33">
        <v>20.5</v>
      </c>
      <c r="AD2761" s="33">
        <v>175</v>
      </c>
      <c r="AE2761" s="33" t="s">
        <v>103</v>
      </c>
      <c r="AF2761" s="33" t="s">
        <v>103</v>
      </c>
      <c r="AG2761" s="33"/>
      <c r="AH2761" s="4"/>
      <c r="AI2761" s="1"/>
      <c r="AJ2761" s="1"/>
      <c r="AK2761" s="1"/>
      <c r="AL2761" s="5"/>
      <c r="AM2761" s="164">
        <f t="shared" si="139"/>
        <v>45967</v>
      </c>
      <c r="AW2761" s="96"/>
      <c r="AX2761" s="37">
        <f t="shared" ref="AX2761:AX2824" si="141">IF(L2761=0, 0,L2761+7)</f>
        <v>45971</v>
      </c>
      <c r="AY2761" s="1" t="s">
        <v>1152</v>
      </c>
      <c r="AZ2761" s="183"/>
      <c r="BA2761" s="183"/>
      <c r="BB2761" s="183"/>
      <c r="BC2761" s="183"/>
      <c r="BD2761" s="183"/>
      <c r="BE2761" s="183"/>
      <c r="BF2761" s="183"/>
      <c r="BG2761" s="184"/>
      <c r="BH2761" s="4"/>
      <c r="BI2761" s="1"/>
      <c r="BJ2761" s="1"/>
      <c r="BK2761" s="1"/>
      <c r="BL2761" s="31"/>
      <c r="BM2761" s="31"/>
      <c r="BN2761" s="1"/>
      <c r="BO2761" s="1"/>
      <c r="BP2761" s="1"/>
      <c r="BQ2761" s="1"/>
      <c r="BR2761" s="1"/>
      <c r="BS2761" s="4"/>
      <c r="BT2761" s="37">
        <f t="shared" si="140"/>
        <v>45992</v>
      </c>
      <c r="BU2761" s="31" t="s">
        <v>1152</v>
      </c>
      <c r="BV2761" s="183"/>
      <c r="BW2761" s="221"/>
      <c r="BX2761" s="183"/>
      <c r="BY2761" s="183"/>
      <c r="BZ2761" s="183"/>
      <c r="CA2761" s="183"/>
      <c r="CB2761" s="183"/>
      <c r="CC2761" s="183"/>
      <c r="CE2761" s="1"/>
      <c r="CF2761" s="1"/>
      <c r="CG2761" s="1"/>
      <c r="CH2761" s="1"/>
      <c r="CI2761" s="1"/>
      <c r="CJ2761" s="1"/>
      <c r="CK2761" s="1"/>
      <c r="CL2761" s="1"/>
      <c r="CM2761" s="1"/>
      <c r="CN2761" s="1"/>
      <c r="CO2761" s="1"/>
    </row>
    <row r="2762" spans="1:93" ht="30" customHeight="1" x14ac:dyDescent="0.2">
      <c r="A2762" s="1">
        <v>2756</v>
      </c>
      <c r="B2762" s="1" t="s">
        <v>317</v>
      </c>
      <c r="C2762" s="1" t="s">
        <v>636</v>
      </c>
      <c r="D2762" s="1" t="s">
        <v>54</v>
      </c>
      <c r="E2762" s="1" t="s">
        <v>637</v>
      </c>
      <c r="F2762" s="1" t="s">
        <v>74</v>
      </c>
      <c r="G2762" s="1">
        <v>1</v>
      </c>
      <c r="H2762" s="1" t="s">
        <v>341</v>
      </c>
      <c r="I2762" s="1" t="s">
        <v>114</v>
      </c>
      <c r="J2762" s="64">
        <v>82712</v>
      </c>
      <c r="K2762" s="76">
        <v>95527</v>
      </c>
      <c r="L2762" s="29">
        <v>45964</v>
      </c>
      <c r="M2762" s="29" t="s">
        <v>4163</v>
      </c>
      <c r="N2762" s="1" t="s">
        <v>25</v>
      </c>
      <c r="O2762" s="28" t="s">
        <v>307</v>
      </c>
      <c r="P2762" s="1" t="s">
        <v>87</v>
      </c>
      <c r="Q2762" s="76">
        <v>10</v>
      </c>
      <c r="R2762" s="1" t="s">
        <v>537</v>
      </c>
      <c r="T2762" s="1" t="s">
        <v>115</v>
      </c>
      <c r="U2762" s="1"/>
      <c r="V2762" s="1"/>
      <c r="W2762" s="4"/>
      <c r="X2762" s="28"/>
      <c r="Y2762" s="33"/>
      <c r="Z2762" s="33"/>
      <c r="AA2762" s="96"/>
      <c r="AB2762" s="178"/>
      <c r="AC2762" s="33">
        <v>22.5</v>
      </c>
      <c r="AD2762" s="33">
        <v>185</v>
      </c>
      <c r="AE2762" s="33" t="s">
        <v>103</v>
      </c>
      <c r="AF2762" s="33" t="s">
        <v>103</v>
      </c>
      <c r="AG2762" s="33"/>
      <c r="AH2762" s="4"/>
      <c r="AI2762" s="1"/>
      <c r="AJ2762" s="1"/>
      <c r="AK2762" s="1"/>
      <c r="AL2762" s="5"/>
      <c r="AM2762" s="164">
        <f t="shared" si="139"/>
        <v>45967</v>
      </c>
      <c r="AW2762" s="96"/>
      <c r="AX2762" s="37">
        <f t="shared" si="141"/>
        <v>45971</v>
      </c>
      <c r="AY2762" s="1" t="s">
        <v>1152</v>
      </c>
      <c r="AZ2762" s="183"/>
      <c r="BA2762" s="183"/>
      <c r="BB2762" s="183"/>
      <c r="BC2762" s="183"/>
      <c r="BD2762" s="183"/>
      <c r="BE2762" s="183"/>
      <c r="BF2762" s="183"/>
      <c r="BG2762" s="184"/>
      <c r="BH2762" s="4"/>
      <c r="BI2762" s="1"/>
      <c r="BJ2762" s="1"/>
      <c r="BK2762" s="1"/>
      <c r="BL2762" s="31"/>
      <c r="BM2762" s="31"/>
      <c r="BN2762" s="1"/>
      <c r="BO2762" s="1"/>
      <c r="BP2762" s="1"/>
      <c r="BQ2762" s="1"/>
      <c r="BR2762" s="1"/>
      <c r="BS2762" s="4"/>
      <c r="BT2762" s="37">
        <f t="shared" si="140"/>
        <v>45992</v>
      </c>
      <c r="BU2762" s="31" t="s">
        <v>1152</v>
      </c>
      <c r="BV2762" s="183"/>
      <c r="BW2762" s="221"/>
      <c r="BX2762" s="183"/>
      <c r="BY2762" s="183"/>
      <c r="BZ2762" s="183"/>
      <c r="CA2762" s="183"/>
      <c r="CB2762" s="183"/>
      <c r="CC2762" s="183"/>
      <c r="CE2762" s="1"/>
      <c r="CF2762" s="1"/>
      <c r="CG2762" s="1"/>
      <c r="CH2762" s="1"/>
      <c r="CI2762" s="1"/>
      <c r="CJ2762" s="1"/>
      <c r="CK2762" s="1"/>
      <c r="CL2762" s="1"/>
      <c r="CM2762" s="1"/>
      <c r="CN2762" s="1"/>
      <c r="CO2762" s="1"/>
    </row>
    <row r="2763" spans="1:93" ht="30" customHeight="1" x14ac:dyDescent="0.2">
      <c r="A2763" s="1">
        <v>2757</v>
      </c>
      <c r="B2763" s="1" t="s">
        <v>317</v>
      </c>
      <c r="C2763" s="1" t="s">
        <v>636</v>
      </c>
      <c r="D2763" s="1" t="s">
        <v>54</v>
      </c>
      <c r="E2763" s="1" t="s">
        <v>637</v>
      </c>
      <c r="F2763" s="1" t="s">
        <v>74</v>
      </c>
      <c r="G2763" s="1">
        <v>1</v>
      </c>
      <c r="H2763" s="1" t="s">
        <v>341</v>
      </c>
      <c r="I2763" s="1" t="s">
        <v>114</v>
      </c>
      <c r="J2763" s="64">
        <v>83412</v>
      </c>
      <c r="K2763" s="76">
        <v>95528</v>
      </c>
      <c r="L2763" s="29">
        <v>45964</v>
      </c>
      <c r="M2763" s="29" t="s">
        <v>4163</v>
      </c>
      <c r="N2763" s="1" t="s">
        <v>25</v>
      </c>
      <c r="O2763" s="28" t="s">
        <v>307</v>
      </c>
      <c r="P2763" s="1" t="s">
        <v>87</v>
      </c>
      <c r="Q2763" s="76">
        <v>10</v>
      </c>
      <c r="R2763" s="1" t="s">
        <v>537</v>
      </c>
      <c r="T2763" s="1" t="s">
        <v>115</v>
      </c>
      <c r="U2763" s="1"/>
      <c r="V2763" s="1"/>
      <c r="W2763" s="4"/>
      <c r="X2763" s="28"/>
      <c r="Y2763" s="33"/>
      <c r="Z2763" s="33"/>
      <c r="AA2763" s="96"/>
      <c r="AB2763" s="178"/>
      <c r="AC2763" s="33">
        <v>24</v>
      </c>
      <c r="AD2763" s="33">
        <v>165</v>
      </c>
      <c r="AE2763" s="33" t="s">
        <v>103</v>
      </c>
      <c r="AF2763" s="33" t="s">
        <v>103</v>
      </c>
      <c r="AG2763" s="33"/>
      <c r="AH2763" s="4"/>
      <c r="AI2763" s="1"/>
      <c r="AJ2763" s="1"/>
      <c r="AK2763" s="1"/>
      <c r="AL2763" s="5"/>
      <c r="AM2763" s="164">
        <f t="shared" si="139"/>
        <v>45967</v>
      </c>
      <c r="AW2763" s="96"/>
      <c r="AX2763" s="37">
        <f t="shared" si="141"/>
        <v>45971</v>
      </c>
      <c r="AY2763" s="1" t="s">
        <v>1152</v>
      </c>
      <c r="AZ2763" s="183"/>
      <c r="BA2763" s="183"/>
      <c r="BB2763" s="183"/>
      <c r="BC2763" s="183"/>
      <c r="BD2763" s="183"/>
      <c r="BE2763" s="183"/>
      <c r="BF2763" s="183"/>
      <c r="BG2763" s="184"/>
      <c r="BH2763" s="4"/>
      <c r="BI2763" s="1"/>
      <c r="BJ2763" s="1"/>
      <c r="BK2763" s="1"/>
      <c r="BL2763" s="31"/>
      <c r="BM2763" s="31"/>
      <c r="BN2763" s="1"/>
      <c r="BO2763" s="1"/>
      <c r="BP2763" s="1"/>
      <c r="BQ2763" s="1"/>
      <c r="BR2763" s="1"/>
      <c r="BS2763" s="4"/>
      <c r="BT2763" s="37">
        <f t="shared" si="140"/>
        <v>45992</v>
      </c>
      <c r="BU2763" s="31" t="s">
        <v>1152</v>
      </c>
      <c r="BV2763" s="183"/>
      <c r="BW2763" s="221"/>
      <c r="BX2763" s="183"/>
      <c r="BY2763" s="183"/>
      <c r="BZ2763" s="183"/>
      <c r="CA2763" s="183"/>
      <c r="CB2763" s="183"/>
      <c r="CC2763" s="183"/>
      <c r="CE2763" s="1"/>
      <c r="CF2763" s="1"/>
      <c r="CG2763" s="1"/>
      <c r="CH2763" s="1"/>
      <c r="CI2763" s="1"/>
      <c r="CJ2763" s="1"/>
      <c r="CK2763" s="1"/>
      <c r="CL2763" s="1"/>
      <c r="CM2763" s="1"/>
      <c r="CN2763" s="1"/>
      <c r="CO2763" s="1"/>
    </row>
    <row r="2764" spans="1:93" ht="30" customHeight="1" x14ac:dyDescent="0.2">
      <c r="A2764" s="1">
        <v>2758</v>
      </c>
      <c r="B2764" s="1" t="s">
        <v>317</v>
      </c>
      <c r="C2764" s="1" t="s">
        <v>636</v>
      </c>
      <c r="D2764" s="1" t="s">
        <v>54</v>
      </c>
      <c r="E2764" s="1" t="s">
        <v>637</v>
      </c>
      <c r="F2764" s="1" t="s">
        <v>74</v>
      </c>
      <c r="G2764" s="1">
        <v>1</v>
      </c>
      <c r="H2764" s="1" t="s">
        <v>341</v>
      </c>
      <c r="I2764" s="1" t="s">
        <v>114</v>
      </c>
      <c r="J2764" s="64">
        <v>82312</v>
      </c>
      <c r="K2764" s="76">
        <v>95539</v>
      </c>
      <c r="L2764" s="29">
        <v>45964</v>
      </c>
      <c r="M2764" s="29" t="s">
        <v>4163</v>
      </c>
      <c r="N2764" s="1" t="s">
        <v>25</v>
      </c>
      <c r="O2764" s="28" t="s">
        <v>307</v>
      </c>
      <c r="P2764" s="1" t="s">
        <v>87</v>
      </c>
      <c r="Q2764" s="76">
        <v>10</v>
      </c>
      <c r="R2764" s="1" t="s">
        <v>537</v>
      </c>
      <c r="T2764" s="1" t="s">
        <v>115</v>
      </c>
      <c r="U2764" s="1"/>
      <c r="V2764" s="1"/>
      <c r="W2764" s="4"/>
      <c r="X2764" s="28"/>
      <c r="Y2764" s="33"/>
      <c r="Z2764" s="33"/>
      <c r="AA2764" s="96"/>
      <c r="AB2764" s="178"/>
      <c r="AC2764" s="33">
        <v>21.5</v>
      </c>
      <c r="AD2764" s="33">
        <v>170</v>
      </c>
      <c r="AE2764" s="33" t="s">
        <v>103</v>
      </c>
      <c r="AF2764" s="33" t="s">
        <v>103</v>
      </c>
      <c r="AG2764" s="33"/>
      <c r="AH2764" s="4"/>
      <c r="AI2764" s="1"/>
      <c r="AJ2764" s="1"/>
      <c r="AK2764" s="1"/>
      <c r="AL2764" s="5"/>
      <c r="AM2764" s="164">
        <f t="shared" si="139"/>
        <v>45967</v>
      </c>
      <c r="AW2764" s="96"/>
      <c r="AX2764" s="37">
        <f t="shared" si="141"/>
        <v>45971</v>
      </c>
      <c r="AY2764" s="1" t="s">
        <v>1152</v>
      </c>
      <c r="AZ2764" s="183"/>
      <c r="BA2764" s="183"/>
      <c r="BB2764" s="183"/>
      <c r="BC2764" s="183"/>
      <c r="BD2764" s="183"/>
      <c r="BE2764" s="183"/>
      <c r="BF2764" s="183"/>
      <c r="BG2764" s="184"/>
      <c r="BH2764" s="4"/>
      <c r="BI2764" s="1"/>
      <c r="BJ2764" s="1"/>
      <c r="BK2764" s="1"/>
      <c r="BL2764" s="31"/>
      <c r="BM2764" s="31"/>
      <c r="BN2764" s="1"/>
      <c r="BO2764" s="1"/>
      <c r="BP2764" s="1"/>
      <c r="BQ2764" s="1"/>
      <c r="BR2764" s="1"/>
      <c r="BS2764" s="4"/>
      <c r="BT2764" s="37">
        <f t="shared" si="140"/>
        <v>45992</v>
      </c>
      <c r="BU2764" s="31" t="s">
        <v>1152</v>
      </c>
      <c r="BV2764" s="183"/>
      <c r="BW2764" s="221"/>
      <c r="BX2764" s="183"/>
      <c r="BY2764" s="183"/>
      <c r="BZ2764" s="183"/>
      <c r="CA2764" s="183"/>
      <c r="CB2764" s="183"/>
      <c r="CC2764" s="183"/>
      <c r="CE2764" s="1"/>
      <c r="CF2764" s="1"/>
      <c r="CG2764" s="1"/>
      <c r="CH2764" s="1"/>
      <c r="CI2764" s="1"/>
      <c r="CJ2764" s="1"/>
      <c r="CK2764" s="1"/>
      <c r="CL2764" s="1"/>
      <c r="CM2764" s="1"/>
      <c r="CN2764" s="1"/>
      <c r="CO2764" s="1"/>
    </row>
    <row r="2765" spans="1:93" ht="30" customHeight="1" x14ac:dyDescent="0.2">
      <c r="A2765" s="1">
        <v>2759</v>
      </c>
      <c r="B2765" s="1" t="s">
        <v>317</v>
      </c>
      <c r="C2765" s="1" t="s">
        <v>636</v>
      </c>
      <c r="D2765" s="1" t="s">
        <v>54</v>
      </c>
      <c r="E2765" s="1" t="s">
        <v>637</v>
      </c>
      <c r="F2765" s="1" t="s">
        <v>74</v>
      </c>
      <c r="G2765" s="1">
        <v>1</v>
      </c>
      <c r="H2765" s="1" t="s">
        <v>341</v>
      </c>
      <c r="I2765" s="1" t="s">
        <v>114</v>
      </c>
      <c r="J2765" s="64">
        <v>83412</v>
      </c>
      <c r="K2765" s="76">
        <v>95540</v>
      </c>
      <c r="L2765" s="29">
        <v>45964</v>
      </c>
      <c r="M2765" s="29" t="s">
        <v>4163</v>
      </c>
      <c r="N2765" s="1" t="s">
        <v>25</v>
      </c>
      <c r="O2765" s="28" t="s">
        <v>307</v>
      </c>
      <c r="P2765" s="1" t="s">
        <v>87</v>
      </c>
      <c r="Q2765" s="76">
        <v>10</v>
      </c>
      <c r="R2765" s="1" t="s">
        <v>537</v>
      </c>
      <c r="T2765" s="1" t="s">
        <v>115</v>
      </c>
      <c r="U2765" s="1"/>
      <c r="V2765" s="1"/>
      <c r="W2765" s="4"/>
      <c r="X2765" s="28"/>
      <c r="Y2765" s="33"/>
      <c r="Z2765" s="33"/>
      <c r="AA2765" s="96"/>
      <c r="AB2765" s="178"/>
      <c r="AC2765" s="33">
        <v>22</v>
      </c>
      <c r="AD2765" s="33">
        <v>160</v>
      </c>
      <c r="AE2765" s="33" t="s">
        <v>103</v>
      </c>
      <c r="AF2765" s="33" t="s">
        <v>103</v>
      </c>
      <c r="AG2765" s="33"/>
      <c r="AH2765" s="4"/>
      <c r="AI2765" s="1"/>
      <c r="AJ2765" s="1"/>
      <c r="AK2765" s="1"/>
      <c r="AL2765" s="5"/>
      <c r="AM2765" s="164">
        <f t="shared" si="139"/>
        <v>45967</v>
      </c>
      <c r="AW2765" s="96"/>
      <c r="AX2765" s="37">
        <f t="shared" si="141"/>
        <v>45971</v>
      </c>
      <c r="AY2765" s="1" t="s">
        <v>1152</v>
      </c>
      <c r="AZ2765" s="183"/>
      <c r="BA2765" s="183"/>
      <c r="BB2765" s="183"/>
      <c r="BC2765" s="183"/>
      <c r="BD2765" s="183"/>
      <c r="BE2765" s="183"/>
      <c r="BF2765" s="183"/>
      <c r="BG2765" s="184"/>
      <c r="BH2765" s="4"/>
      <c r="BI2765" s="1"/>
      <c r="BJ2765" s="1"/>
      <c r="BK2765" s="1"/>
      <c r="BL2765" s="31"/>
      <c r="BM2765" s="31"/>
      <c r="BN2765" s="1"/>
      <c r="BO2765" s="1"/>
      <c r="BP2765" s="1"/>
      <c r="BQ2765" s="1"/>
      <c r="BR2765" s="1"/>
      <c r="BS2765" s="4"/>
      <c r="BT2765" s="37">
        <f t="shared" si="140"/>
        <v>45992</v>
      </c>
      <c r="BU2765" s="31" t="s">
        <v>1152</v>
      </c>
      <c r="BV2765" s="183"/>
      <c r="BW2765" s="221"/>
      <c r="BX2765" s="183"/>
      <c r="BY2765" s="183"/>
      <c r="BZ2765" s="183"/>
      <c r="CA2765" s="183"/>
      <c r="CB2765" s="183"/>
      <c r="CC2765" s="183"/>
      <c r="CE2765" s="1"/>
      <c r="CF2765" s="1"/>
      <c r="CG2765" s="1"/>
      <c r="CH2765" s="1"/>
      <c r="CI2765" s="1"/>
      <c r="CJ2765" s="1"/>
      <c r="CK2765" s="1"/>
      <c r="CL2765" s="1"/>
      <c r="CM2765" s="1"/>
      <c r="CN2765" s="1"/>
      <c r="CO2765" s="1"/>
    </row>
    <row r="2766" spans="1:93" ht="30" customHeight="1" x14ac:dyDescent="0.2">
      <c r="A2766" s="1">
        <v>2760</v>
      </c>
      <c r="B2766" s="1" t="s">
        <v>317</v>
      </c>
      <c r="C2766" s="1" t="s">
        <v>636</v>
      </c>
      <c r="D2766" s="1" t="s">
        <v>54</v>
      </c>
      <c r="E2766" s="1" t="s">
        <v>637</v>
      </c>
      <c r="F2766" s="1" t="s">
        <v>74</v>
      </c>
      <c r="G2766" s="1">
        <v>1</v>
      </c>
      <c r="H2766" s="1" t="s">
        <v>341</v>
      </c>
      <c r="I2766" s="1" t="s">
        <v>114</v>
      </c>
      <c r="J2766" s="64">
        <v>83812</v>
      </c>
      <c r="K2766" s="76">
        <v>95542</v>
      </c>
      <c r="L2766" s="29">
        <v>45964</v>
      </c>
      <c r="M2766" s="29" t="s">
        <v>4163</v>
      </c>
      <c r="N2766" s="1" t="s">
        <v>25</v>
      </c>
      <c r="O2766" s="28" t="s">
        <v>307</v>
      </c>
      <c r="P2766" s="1" t="s">
        <v>87</v>
      </c>
      <c r="Q2766" s="76">
        <v>10</v>
      </c>
      <c r="R2766" s="1" t="s">
        <v>537</v>
      </c>
      <c r="S2766" s="1">
        <v>6</v>
      </c>
      <c r="T2766" s="1" t="s">
        <v>115</v>
      </c>
      <c r="U2766" s="1"/>
      <c r="V2766" s="1"/>
      <c r="W2766" s="4"/>
      <c r="X2766" s="28"/>
      <c r="Y2766" s="33"/>
      <c r="Z2766" s="33"/>
      <c r="AA2766" s="96"/>
      <c r="AB2766" s="178"/>
      <c r="AC2766" s="33">
        <v>22</v>
      </c>
      <c r="AD2766" s="33">
        <v>180</v>
      </c>
      <c r="AE2766" s="33" t="s">
        <v>103</v>
      </c>
      <c r="AF2766" s="33" t="s">
        <v>103</v>
      </c>
      <c r="AG2766" s="33"/>
      <c r="AH2766" s="4"/>
      <c r="AI2766" s="1"/>
      <c r="AJ2766" s="1"/>
      <c r="AK2766" s="1"/>
      <c r="AL2766" s="5"/>
      <c r="AM2766" s="164">
        <f t="shared" si="139"/>
        <v>45967</v>
      </c>
      <c r="AW2766" s="96"/>
      <c r="AX2766" s="37">
        <f t="shared" si="141"/>
        <v>45971</v>
      </c>
      <c r="AY2766" s="1" t="s">
        <v>1152</v>
      </c>
      <c r="AZ2766" s="183"/>
      <c r="BA2766" s="183"/>
      <c r="BB2766" s="183"/>
      <c r="BC2766" s="183"/>
      <c r="BD2766" s="183"/>
      <c r="BE2766" s="183"/>
      <c r="BF2766" s="183"/>
      <c r="BG2766" s="184"/>
      <c r="BH2766" s="4"/>
      <c r="BI2766" s="1"/>
      <c r="BJ2766" s="1"/>
      <c r="BK2766" s="1"/>
      <c r="BL2766" s="31"/>
      <c r="BM2766" s="31"/>
      <c r="BN2766" s="1"/>
      <c r="BO2766" s="1"/>
      <c r="BP2766" s="1"/>
      <c r="BQ2766" s="1"/>
      <c r="BR2766" s="1"/>
      <c r="BS2766" s="4"/>
      <c r="BT2766" s="37">
        <f t="shared" si="140"/>
        <v>45992</v>
      </c>
      <c r="BU2766" s="31" t="s">
        <v>1152</v>
      </c>
      <c r="BV2766" s="183"/>
      <c r="BW2766" s="221"/>
      <c r="BX2766" s="183"/>
      <c r="BY2766" s="183"/>
      <c r="BZ2766" s="183"/>
      <c r="CA2766" s="183"/>
      <c r="CB2766" s="183"/>
      <c r="CC2766" s="183"/>
      <c r="CE2766" s="1"/>
      <c r="CF2766" s="1"/>
      <c r="CG2766" s="1"/>
      <c r="CH2766" s="1"/>
      <c r="CI2766" s="1"/>
      <c r="CJ2766" s="1"/>
      <c r="CK2766" s="1"/>
      <c r="CL2766" s="1"/>
      <c r="CM2766" s="1"/>
      <c r="CN2766" s="1"/>
      <c r="CO2766" s="1"/>
    </row>
    <row r="2767" spans="1:93" ht="30" customHeight="1" x14ac:dyDescent="0.2">
      <c r="A2767" s="1">
        <v>2761</v>
      </c>
      <c r="B2767" s="1" t="s">
        <v>317</v>
      </c>
      <c r="C2767" s="1" t="s">
        <v>636</v>
      </c>
      <c r="D2767" s="1" t="s">
        <v>54</v>
      </c>
      <c r="E2767" s="1" t="s">
        <v>637</v>
      </c>
      <c r="F2767" s="1" t="s">
        <v>74</v>
      </c>
      <c r="G2767" s="1">
        <v>1</v>
      </c>
      <c r="H2767" s="1" t="s">
        <v>341</v>
      </c>
      <c r="I2767" s="1" t="s">
        <v>114</v>
      </c>
      <c r="J2767" s="64">
        <v>84912</v>
      </c>
      <c r="K2767" s="76">
        <v>95543</v>
      </c>
      <c r="L2767" s="29">
        <v>45964</v>
      </c>
      <c r="M2767" s="29" t="s">
        <v>4163</v>
      </c>
      <c r="N2767" s="1" t="s">
        <v>25</v>
      </c>
      <c r="O2767" s="28" t="s">
        <v>307</v>
      </c>
      <c r="P2767" s="1" t="s">
        <v>87</v>
      </c>
      <c r="Q2767" s="76">
        <v>11</v>
      </c>
      <c r="R2767" s="1" t="s">
        <v>537</v>
      </c>
      <c r="T2767" s="1" t="s">
        <v>115</v>
      </c>
      <c r="U2767" s="1"/>
      <c r="V2767" s="1"/>
      <c r="W2767" s="4"/>
      <c r="X2767" s="28"/>
      <c r="Y2767" s="33"/>
      <c r="Z2767" s="33"/>
      <c r="AA2767" s="96"/>
      <c r="AB2767" s="178"/>
      <c r="AC2767" s="33">
        <v>23.5</v>
      </c>
      <c r="AD2767" s="33">
        <v>150</v>
      </c>
      <c r="AE2767" s="33" t="s">
        <v>103</v>
      </c>
      <c r="AF2767" s="33" t="s">
        <v>103</v>
      </c>
      <c r="AG2767" s="33"/>
      <c r="AH2767" s="4"/>
      <c r="AI2767" s="1"/>
      <c r="AJ2767" s="1"/>
      <c r="AK2767" s="1"/>
      <c r="AL2767" s="5"/>
      <c r="AM2767" s="164">
        <f t="shared" si="139"/>
        <v>45967</v>
      </c>
      <c r="AW2767" s="96"/>
      <c r="AX2767" s="37">
        <f t="shared" si="141"/>
        <v>45971</v>
      </c>
      <c r="AY2767" s="1" t="s">
        <v>1152</v>
      </c>
      <c r="AZ2767" s="183"/>
      <c r="BA2767" s="183"/>
      <c r="BB2767" s="183"/>
      <c r="BC2767" s="183"/>
      <c r="BD2767" s="183"/>
      <c r="BE2767" s="183"/>
      <c r="BF2767" s="183"/>
      <c r="BG2767" s="184"/>
      <c r="BH2767" s="4"/>
      <c r="BI2767" s="1"/>
      <c r="BJ2767" s="1"/>
      <c r="BK2767" s="1"/>
      <c r="BL2767" s="31"/>
      <c r="BM2767" s="31"/>
      <c r="BN2767" s="1"/>
      <c r="BO2767" s="1"/>
      <c r="BP2767" s="1"/>
      <c r="BQ2767" s="1"/>
      <c r="BR2767" s="1"/>
      <c r="BS2767" s="4"/>
      <c r="BT2767" s="37">
        <f t="shared" si="140"/>
        <v>45992</v>
      </c>
      <c r="BU2767" s="31" t="s">
        <v>1152</v>
      </c>
      <c r="BV2767" s="183"/>
      <c r="BW2767" s="221"/>
      <c r="BX2767" s="183"/>
      <c r="BY2767" s="183"/>
      <c r="BZ2767" s="183"/>
      <c r="CA2767" s="183"/>
      <c r="CB2767" s="183"/>
      <c r="CC2767" s="183"/>
      <c r="CE2767" s="1"/>
      <c r="CF2767" s="1"/>
      <c r="CG2767" s="1"/>
      <c r="CH2767" s="1"/>
      <c r="CI2767" s="1"/>
      <c r="CJ2767" s="1"/>
      <c r="CK2767" s="1"/>
      <c r="CL2767" s="1"/>
      <c r="CM2767" s="1"/>
      <c r="CN2767" s="1"/>
      <c r="CO2767" s="1"/>
    </row>
    <row r="2768" spans="1:93" ht="30" customHeight="1" x14ac:dyDescent="0.2">
      <c r="A2768" s="1">
        <v>2762</v>
      </c>
      <c r="B2768" s="1" t="s">
        <v>317</v>
      </c>
      <c r="C2768" s="1" t="s">
        <v>636</v>
      </c>
      <c r="D2768" s="1" t="s">
        <v>54</v>
      </c>
      <c r="E2768" s="1" t="s">
        <v>637</v>
      </c>
      <c r="F2768" s="1" t="s">
        <v>74</v>
      </c>
      <c r="G2768" s="1">
        <v>1</v>
      </c>
      <c r="H2768" s="1" t="s">
        <v>341</v>
      </c>
      <c r="I2768" s="1" t="s">
        <v>114</v>
      </c>
      <c r="J2768" s="64">
        <v>83912</v>
      </c>
      <c r="K2768" s="76">
        <v>95544</v>
      </c>
      <c r="L2768" s="29">
        <v>45964</v>
      </c>
      <c r="M2768" s="29" t="s">
        <v>4163</v>
      </c>
      <c r="N2768" s="1" t="s">
        <v>25</v>
      </c>
      <c r="O2768" s="28" t="s">
        <v>307</v>
      </c>
      <c r="P2768" s="1" t="s">
        <v>87</v>
      </c>
      <c r="Q2768" s="76">
        <v>11</v>
      </c>
      <c r="R2768" s="1" t="s">
        <v>537</v>
      </c>
      <c r="T2768" s="1" t="s">
        <v>115</v>
      </c>
      <c r="U2768" s="1"/>
      <c r="V2768" s="1"/>
      <c r="W2768" s="4"/>
      <c r="X2768" s="28"/>
      <c r="Y2768" s="33"/>
      <c r="Z2768" s="33"/>
      <c r="AA2768" s="96"/>
      <c r="AB2768" s="178"/>
      <c r="AC2768" s="33">
        <v>21.5</v>
      </c>
      <c r="AD2768" s="33">
        <v>170</v>
      </c>
      <c r="AE2768" s="33" t="s">
        <v>103</v>
      </c>
      <c r="AF2768" s="33" t="s">
        <v>103</v>
      </c>
      <c r="AG2768" s="33"/>
      <c r="AH2768" s="4"/>
      <c r="AI2768" s="1"/>
      <c r="AJ2768" s="1"/>
      <c r="AK2768" s="1"/>
      <c r="AL2768" s="5"/>
      <c r="AM2768" s="164">
        <f t="shared" si="139"/>
        <v>45967</v>
      </c>
      <c r="AW2768" s="96"/>
      <c r="AX2768" s="37">
        <f t="shared" si="141"/>
        <v>45971</v>
      </c>
      <c r="AY2768" s="1" t="s">
        <v>1152</v>
      </c>
      <c r="AZ2768" s="183"/>
      <c r="BA2768" s="183"/>
      <c r="BB2768" s="183"/>
      <c r="BC2768" s="183"/>
      <c r="BD2768" s="183"/>
      <c r="BE2768" s="183"/>
      <c r="BF2768" s="183"/>
      <c r="BG2768" s="184"/>
      <c r="BH2768" s="4"/>
      <c r="BI2768" s="1"/>
      <c r="BJ2768" s="1"/>
      <c r="BK2768" s="1"/>
      <c r="BL2768" s="31"/>
      <c r="BM2768" s="31"/>
      <c r="BN2768" s="1"/>
      <c r="BO2768" s="1"/>
      <c r="BP2768" s="1"/>
      <c r="BQ2768" s="1"/>
      <c r="BR2768" s="1"/>
      <c r="BS2768" s="4"/>
      <c r="BT2768" s="37">
        <f t="shared" si="140"/>
        <v>45992</v>
      </c>
      <c r="BU2768" s="31" t="s">
        <v>1152</v>
      </c>
      <c r="BV2768" s="183"/>
      <c r="BW2768" s="221"/>
      <c r="BX2768" s="183"/>
      <c r="BY2768" s="183"/>
      <c r="BZ2768" s="183"/>
      <c r="CA2768" s="183"/>
      <c r="CB2768" s="183"/>
      <c r="CC2768" s="183"/>
      <c r="CE2768" s="1"/>
      <c r="CF2768" s="1"/>
      <c r="CG2768" s="1"/>
      <c r="CH2768" s="1"/>
      <c r="CI2768" s="1"/>
      <c r="CJ2768" s="1"/>
      <c r="CK2768" s="1"/>
      <c r="CL2768" s="1"/>
      <c r="CM2768" s="1"/>
      <c r="CN2768" s="1"/>
      <c r="CO2768" s="1"/>
    </row>
    <row r="2769" spans="1:93" ht="30" customHeight="1" x14ac:dyDescent="0.2">
      <c r="A2769" s="1">
        <v>2763</v>
      </c>
      <c r="B2769" s="1" t="s">
        <v>317</v>
      </c>
      <c r="C2769" s="1" t="s">
        <v>636</v>
      </c>
      <c r="D2769" s="1" t="s">
        <v>54</v>
      </c>
      <c r="E2769" s="1" t="s">
        <v>637</v>
      </c>
      <c r="F2769" s="1" t="s">
        <v>74</v>
      </c>
      <c r="G2769" s="1">
        <v>1</v>
      </c>
      <c r="H2769" s="1" t="s">
        <v>341</v>
      </c>
      <c r="I2769" s="1" t="s">
        <v>114</v>
      </c>
      <c r="J2769" s="64">
        <v>81612</v>
      </c>
      <c r="K2769" s="76">
        <v>95546</v>
      </c>
      <c r="L2769" s="29">
        <v>45964</v>
      </c>
      <c r="M2769" s="29" t="s">
        <v>4163</v>
      </c>
      <c r="N2769" s="1" t="s">
        <v>25</v>
      </c>
      <c r="O2769" s="28" t="s">
        <v>307</v>
      </c>
      <c r="P2769" s="1" t="s">
        <v>87</v>
      </c>
      <c r="Q2769" s="76">
        <v>10</v>
      </c>
      <c r="R2769" s="1" t="s">
        <v>537</v>
      </c>
      <c r="T2769" s="1" t="s">
        <v>115</v>
      </c>
      <c r="U2769" s="1"/>
      <c r="V2769" s="1"/>
      <c r="W2769" s="4"/>
      <c r="X2769" s="28"/>
      <c r="Y2769" s="33"/>
      <c r="Z2769" s="33"/>
      <c r="AA2769" s="96"/>
      <c r="AB2769" s="179"/>
      <c r="AC2769" s="33">
        <v>22</v>
      </c>
      <c r="AD2769" s="33">
        <v>160</v>
      </c>
      <c r="AE2769" s="33" t="s">
        <v>103</v>
      </c>
      <c r="AF2769" s="33" t="s">
        <v>103</v>
      </c>
      <c r="AG2769" s="33"/>
      <c r="AH2769" s="4"/>
      <c r="AI2769" s="1"/>
      <c r="AJ2769" s="1"/>
      <c r="AK2769" s="1"/>
      <c r="AL2769" s="5"/>
      <c r="AM2769" s="164">
        <f t="shared" si="139"/>
        <v>45967</v>
      </c>
      <c r="AW2769" s="96"/>
      <c r="AX2769" s="37">
        <f t="shared" si="141"/>
        <v>45971</v>
      </c>
      <c r="AY2769" s="1" t="s">
        <v>1152</v>
      </c>
      <c r="AZ2769" s="183"/>
      <c r="BA2769" s="183"/>
      <c r="BB2769" s="183"/>
      <c r="BC2769" s="183"/>
      <c r="BD2769" s="183"/>
      <c r="BE2769" s="183"/>
      <c r="BF2769" s="183"/>
      <c r="BG2769" s="181"/>
      <c r="BH2769" s="4"/>
      <c r="BI2769" s="1"/>
      <c r="BJ2769" s="1"/>
      <c r="BK2769" s="1"/>
      <c r="BL2769" s="31"/>
      <c r="BM2769" s="31"/>
      <c r="BN2769" s="1"/>
      <c r="BO2769" s="1"/>
      <c r="BP2769" s="1"/>
      <c r="BQ2769" s="1"/>
      <c r="BR2769" s="1"/>
      <c r="BS2769" s="4"/>
      <c r="BT2769" s="37">
        <f t="shared" si="140"/>
        <v>45992</v>
      </c>
      <c r="BU2769" s="31" t="s">
        <v>1152</v>
      </c>
      <c r="BV2769" s="183"/>
      <c r="BW2769" s="221"/>
      <c r="BX2769" s="183"/>
      <c r="BY2769" s="183"/>
      <c r="BZ2769" s="183"/>
      <c r="CA2769" s="183"/>
      <c r="CB2769" s="183"/>
      <c r="CC2769" s="183"/>
      <c r="CE2769" s="1"/>
      <c r="CF2769" s="1"/>
      <c r="CG2769" s="1"/>
      <c r="CH2769" s="1"/>
      <c r="CI2769" s="1"/>
      <c r="CJ2769" s="1"/>
      <c r="CK2769" s="1"/>
      <c r="CL2769" s="1"/>
      <c r="CM2769" s="1"/>
      <c r="CN2769" s="1"/>
      <c r="CO2769" s="1"/>
    </row>
    <row r="2770" spans="1:93" ht="30" customHeight="1" x14ac:dyDescent="0.2">
      <c r="A2770" s="1">
        <v>2764</v>
      </c>
      <c r="B2770" s="1" t="s">
        <v>638</v>
      </c>
      <c r="C2770" s="1" t="s">
        <v>639</v>
      </c>
      <c r="D2770" s="1" t="s">
        <v>640</v>
      </c>
      <c r="E2770" s="1" t="s">
        <v>641</v>
      </c>
      <c r="F2770" s="1" t="s">
        <v>74</v>
      </c>
      <c r="G2770" s="1">
        <v>6</v>
      </c>
      <c r="H2770" s="1" t="s">
        <v>341</v>
      </c>
      <c r="I2770" s="1" t="s">
        <v>114</v>
      </c>
      <c r="J2770" s="64">
        <v>414</v>
      </c>
      <c r="K2770" s="76">
        <v>2295878</v>
      </c>
      <c r="L2770" s="29">
        <v>45964</v>
      </c>
      <c r="M2770" s="29" t="s">
        <v>4163</v>
      </c>
      <c r="N2770" s="1" t="s">
        <v>478</v>
      </c>
      <c r="O2770" s="28" t="s">
        <v>225</v>
      </c>
      <c r="P2770" s="1" t="s">
        <v>216</v>
      </c>
      <c r="Q2770" s="76">
        <v>9</v>
      </c>
      <c r="R2770" s="1" t="s">
        <v>537</v>
      </c>
      <c r="T2770" s="1" t="s">
        <v>115</v>
      </c>
      <c r="U2770" s="1"/>
      <c r="V2770" s="1"/>
      <c r="W2770" s="4"/>
      <c r="X2770" s="28"/>
      <c r="Y2770" s="33"/>
      <c r="Z2770" s="33"/>
      <c r="AA2770" s="96"/>
      <c r="AB2770" s="177" t="s">
        <v>1155</v>
      </c>
      <c r="AC2770" s="33">
        <v>22.5</v>
      </c>
      <c r="AD2770" s="33">
        <v>190</v>
      </c>
      <c r="AE2770" s="33" t="s">
        <v>103</v>
      </c>
      <c r="AF2770" s="33" t="s">
        <v>103</v>
      </c>
      <c r="AG2770" s="33"/>
      <c r="AH2770" s="4"/>
      <c r="AI2770" s="1"/>
      <c r="AJ2770" s="1"/>
      <c r="AK2770" s="1"/>
      <c r="AL2770" s="5"/>
      <c r="AM2770" s="164">
        <f t="shared" si="139"/>
        <v>45967</v>
      </c>
      <c r="AW2770" s="96"/>
      <c r="AX2770" s="37">
        <f t="shared" si="141"/>
        <v>45971</v>
      </c>
      <c r="AY2770" s="1" t="s">
        <v>1156</v>
      </c>
      <c r="AZ2770" s="183" t="s">
        <v>1157</v>
      </c>
      <c r="BA2770" s="180">
        <v>43.2</v>
      </c>
      <c r="BB2770" s="180">
        <v>44.1</v>
      </c>
      <c r="BC2770" s="180">
        <v>42.5</v>
      </c>
      <c r="BD2770" s="180">
        <v>44.6</v>
      </c>
      <c r="BE2770" s="180">
        <v>41.7</v>
      </c>
      <c r="BF2770" s="180">
        <v>43.2</v>
      </c>
      <c r="BG2770" s="180">
        <f>AVERAGE(BA2770:BF2954)</f>
        <v>42.888235294117649</v>
      </c>
      <c r="BH2770" s="4"/>
      <c r="BI2770" s="1"/>
      <c r="BJ2770" s="1"/>
      <c r="BK2770" s="1"/>
      <c r="BL2770" s="31"/>
      <c r="BM2770" s="31"/>
      <c r="BN2770" s="1"/>
      <c r="BO2770" s="1"/>
      <c r="BP2770" s="1"/>
      <c r="BQ2770" s="1"/>
      <c r="BR2770" s="1"/>
      <c r="BS2770" s="4"/>
      <c r="BT2770" s="37">
        <f t="shared" si="140"/>
        <v>45992</v>
      </c>
      <c r="BU2770" s="31" t="s">
        <v>1156</v>
      </c>
      <c r="BV2770" s="183" t="s">
        <v>1158</v>
      </c>
      <c r="BW2770" s="191">
        <v>54.6</v>
      </c>
      <c r="BX2770" s="180">
        <v>54.7</v>
      </c>
      <c r="BY2770" s="180">
        <v>54.4</v>
      </c>
      <c r="BZ2770" s="180">
        <v>54.8</v>
      </c>
      <c r="CA2770" s="180">
        <v>55.3</v>
      </c>
      <c r="CB2770" s="180">
        <v>54.6</v>
      </c>
      <c r="CC2770" s="180">
        <f>AVERAGE(BW2770:CB2954)</f>
        <v>54.588235294117666</v>
      </c>
      <c r="CE2770" s="1"/>
      <c r="CF2770" s="1"/>
      <c r="CG2770" s="1"/>
      <c r="CH2770" s="1"/>
      <c r="CI2770" s="1"/>
      <c r="CJ2770" s="1"/>
      <c r="CK2770" s="1"/>
      <c r="CL2770" s="1"/>
      <c r="CM2770" s="1"/>
      <c r="CN2770" s="1"/>
      <c r="CO2770" s="1"/>
    </row>
    <row r="2771" spans="1:93" ht="30" customHeight="1" x14ac:dyDescent="0.2">
      <c r="A2771" s="1">
        <v>2765</v>
      </c>
      <c r="B2771" s="1" t="s">
        <v>638</v>
      </c>
      <c r="C2771" s="1" t="s">
        <v>639</v>
      </c>
      <c r="D2771" s="1" t="s">
        <v>640</v>
      </c>
      <c r="E2771" s="1" t="s">
        <v>641</v>
      </c>
      <c r="F2771" s="1" t="s">
        <v>74</v>
      </c>
      <c r="G2771" s="1">
        <v>6</v>
      </c>
      <c r="H2771" s="1" t="s">
        <v>341</v>
      </c>
      <c r="I2771" s="1" t="s">
        <v>114</v>
      </c>
      <c r="J2771" s="64">
        <v>558</v>
      </c>
      <c r="K2771" s="76">
        <v>2293876</v>
      </c>
      <c r="L2771" s="29">
        <v>45964</v>
      </c>
      <c r="M2771" s="29" t="s">
        <v>4163</v>
      </c>
      <c r="N2771" s="1" t="s">
        <v>478</v>
      </c>
      <c r="O2771" s="28" t="s">
        <v>225</v>
      </c>
      <c r="P2771" s="1" t="s">
        <v>216</v>
      </c>
      <c r="Q2771" s="76">
        <v>12</v>
      </c>
      <c r="R2771" s="1" t="s">
        <v>537</v>
      </c>
      <c r="S2771" s="1">
        <v>6</v>
      </c>
      <c r="T2771" s="1" t="s">
        <v>115</v>
      </c>
      <c r="U2771" s="1"/>
      <c r="V2771" s="1"/>
      <c r="W2771" s="4"/>
      <c r="X2771" s="28"/>
      <c r="Y2771" s="33"/>
      <c r="Z2771" s="33"/>
      <c r="AA2771" s="96"/>
      <c r="AB2771" s="178"/>
      <c r="AC2771" s="33">
        <v>21.5</v>
      </c>
      <c r="AD2771" s="33">
        <v>210</v>
      </c>
      <c r="AE2771" s="33" t="s">
        <v>103</v>
      </c>
      <c r="AF2771" s="33" t="s">
        <v>103</v>
      </c>
      <c r="AG2771" s="33"/>
      <c r="AH2771" s="4"/>
      <c r="AI2771" s="1"/>
      <c r="AJ2771" s="1"/>
      <c r="AK2771" s="1"/>
      <c r="AL2771" s="5"/>
      <c r="AM2771" s="164">
        <f t="shared" si="139"/>
        <v>45967</v>
      </c>
      <c r="AW2771" s="96"/>
      <c r="AX2771" s="37">
        <f t="shared" si="141"/>
        <v>45971</v>
      </c>
      <c r="AY2771" s="1" t="s">
        <v>1156</v>
      </c>
      <c r="AZ2771" s="183"/>
      <c r="BA2771" s="184"/>
      <c r="BB2771" s="184"/>
      <c r="BC2771" s="184"/>
      <c r="BD2771" s="184"/>
      <c r="BE2771" s="184"/>
      <c r="BF2771" s="184"/>
      <c r="BG2771" s="184"/>
      <c r="BH2771" s="4"/>
      <c r="BI2771" s="1"/>
      <c r="BJ2771" s="1"/>
      <c r="BK2771" s="1"/>
      <c r="BL2771" s="31"/>
      <c r="BM2771" s="31"/>
      <c r="BN2771" s="1"/>
      <c r="BO2771" s="1"/>
      <c r="BP2771" s="1"/>
      <c r="BQ2771" s="1"/>
      <c r="BR2771" s="1"/>
      <c r="BS2771" s="4"/>
      <c r="BT2771" s="37">
        <f t="shared" si="140"/>
        <v>45992</v>
      </c>
      <c r="BU2771" s="31" t="s">
        <v>1156</v>
      </c>
      <c r="BV2771" s="183"/>
      <c r="BW2771" s="207"/>
      <c r="BX2771" s="184"/>
      <c r="BY2771" s="184"/>
      <c r="BZ2771" s="184"/>
      <c r="CA2771" s="184"/>
      <c r="CB2771" s="184"/>
      <c r="CC2771" s="184"/>
      <c r="CE2771" s="1"/>
      <c r="CF2771" s="1"/>
      <c r="CG2771" s="1"/>
      <c r="CH2771" s="1"/>
      <c r="CI2771" s="1"/>
      <c r="CJ2771" s="1"/>
      <c r="CK2771" s="1"/>
      <c r="CL2771" s="1"/>
      <c r="CM2771" s="1"/>
      <c r="CN2771" s="1"/>
      <c r="CO2771" s="1"/>
    </row>
    <row r="2772" spans="1:93" ht="30" customHeight="1" x14ac:dyDescent="0.2">
      <c r="A2772" s="1">
        <v>2766</v>
      </c>
      <c r="B2772" s="1" t="s">
        <v>638</v>
      </c>
      <c r="C2772" s="1" t="s">
        <v>639</v>
      </c>
      <c r="D2772" s="1" t="s">
        <v>640</v>
      </c>
      <c r="E2772" s="1" t="s">
        <v>641</v>
      </c>
      <c r="F2772" s="1" t="s">
        <v>74</v>
      </c>
      <c r="G2772" s="1">
        <v>6</v>
      </c>
      <c r="H2772" s="1" t="s">
        <v>341</v>
      </c>
      <c r="I2772" s="1" t="s">
        <v>114</v>
      </c>
      <c r="J2772" s="64">
        <v>392</v>
      </c>
      <c r="K2772" s="76">
        <v>2295879</v>
      </c>
      <c r="L2772" s="29">
        <v>45964</v>
      </c>
      <c r="M2772" s="29" t="s">
        <v>4163</v>
      </c>
      <c r="N2772" s="1" t="s">
        <v>478</v>
      </c>
      <c r="O2772" s="28" t="s">
        <v>225</v>
      </c>
      <c r="P2772" s="1" t="s">
        <v>216</v>
      </c>
      <c r="Q2772" s="76">
        <v>10</v>
      </c>
      <c r="R2772" s="1" t="s">
        <v>537</v>
      </c>
      <c r="T2772" s="1" t="s">
        <v>115</v>
      </c>
      <c r="U2772" s="1"/>
      <c r="V2772" s="1"/>
      <c r="W2772" s="4"/>
      <c r="X2772" s="28"/>
      <c r="Y2772" s="33"/>
      <c r="Z2772" s="33"/>
      <c r="AA2772" s="96"/>
      <c r="AB2772" s="178"/>
      <c r="AC2772" s="33">
        <v>24.5</v>
      </c>
      <c r="AD2772" s="33">
        <v>215</v>
      </c>
      <c r="AE2772" s="33" t="s">
        <v>103</v>
      </c>
      <c r="AF2772" s="33" t="s">
        <v>103</v>
      </c>
      <c r="AG2772" s="33"/>
      <c r="AH2772" s="4"/>
      <c r="AI2772" s="1"/>
      <c r="AJ2772" s="1"/>
      <c r="AK2772" s="1"/>
      <c r="AL2772" s="5"/>
      <c r="AM2772" s="164">
        <f t="shared" si="139"/>
        <v>45967</v>
      </c>
      <c r="AW2772" s="96"/>
      <c r="AX2772" s="37">
        <f t="shared" si="141"/>
        <v>45971</v>
      </c>
      <c r="AY2772" s="1" t="s">
        <v>1156</v>
      </c>
      <c r="AZ2772" s="183"/>
      <c r="BA2772" s="184"/>
      <c r="BB2772" s="184"/>
      <c r="BC2772" s="184"/>
      <c r="BD2772" s="184"/>
      <c r="BE2772" s="184"/>
      <c r="BF2772" s="184"/>
      <c r="BG2772" s="184"/>
      <c r="BH2772" s="4"/>
      <c r="BI2772" s="1"/>
      <c r="BJ2772" s="1"/>
      <c r="BK2772" s="1"/>
      <c r="BL2772" s="31"/>
      <c r="BM2772" s="31"/>
      <c r="BN2772" s="1"/>
      <c r="BO2772" s="1"/>
      <c r="BP2772" s="1"/>
      <c r="BQ2772" s="1"/>
      <c r="BR2772" s="1"/>
      <c r="BS2772" s="4"/>
      <c r="BT2772" s="37">
        <f t="shared" si="140"/>
        <v>45992</v>
      </c>
      <c r="BU2772" s="31" t="s">
        <v>1156</v>
      </c>
      <c r="BV2772" s="183"/>
      <c r="BW2772" s="207"/>
      <c r="BX2772" s="184"/>
      <c r="BY2772" s="184"/>
      <c r="BZ2772" s="184"/>
      <c r="CA2772" s="184"/>
      <c r="CB2772" s="184"/>
      <c r="CC2772" s="184"/>
      <c r="CE2772" s="1"/>
      <c r="CF2772" s="1"/>
      <c r="CG2772" s="1"/>
      <c r="CH2772" s="1"/>
      <c r="CI2772" s="1"/>
      <c r="CJ2772" s="1"/>
      <c r="CK2772" s="1"/>
      <c r="CL2772" s="1"/>
      <c r="CM2772" s="1"/>
      <c r="CN2772" s="1"/>
      <c r="CO2772" s="1"/>
    </row>
    <row r="2773" spans="1:93" ht="30" customHeight="1" x14ac:dyDescent="0.2">
      <c r="A2773" s="1">
        <v>2767</v>
      </c>
      <c r="B2773" s="1" t="s">
        <v>638</v>
      </c>
      <c r="C2773" s="1" t="s">
        <v>639</v>
      </c>
      <c r="D2773" s="1" t="s">
        <v>640</v>
      </c>
      <c r="E2773" s="1" t="s">
        <v>641</v>
      </c>
      <c r="F2773" s="1" t="s">
        <v>74</v>
      </c>
      <c r="G2773" s="1">
        <v>6</v>
      </c>
      <c r="H2773" s="1" t="s">
        <v>341</v>
      </c>
      <c r="I2773" s="1" t="s">
        <v>114</v>
      </c>
      <c r="J2773" s="64">
        <v>553</v>
      </c>
      <c r="K2773" s="76">
        <v>2293877</v>
      </c>
      <c r="L2773" s="29">
        <v>45964</v>
      </c>
      <c r="M2773" s="29" t="s">
        <v>4163</v>
      </c>
      <c r="N2773" s="1" t="s">
        <v>478</v>
      </c>
      <c r="O2773" s="28" t="s">
        <v>225</v>
      </c>
      <c r="P2773" s="1" t="s">
        <v>216</v>
      </c>
      <c r="Q2773" s="76">
        <v>12</v>
      </c>
      <c r="R2773" s="1" t="s">
        <v>537</v>
      </c>
      <c r="T2773" s="1" t="s">
        <v>115</v>
      </c>
      <c r="U2773" s="1"/>
      <c r="V2773" s="1"/>
      <c r="W2773" s="4"/>
      <c r="X2773" s="28"/>
      <c r="Y2773" s="33"/>
      <c r="Z2773" s="33"/>
      <c r="AA2773" s="96"/>
      <c r="AB2773" s="178"/>
      <c r="AC2773" s="33">
        <v>22</v>
      </c>
      <c r="AD2773" s="33">
        <v>210</v>
      </c>
      <c r="AE2773" s="33" t="s">
        <v>103</v>
      </c>
      <c r="AF2773" s="33" t="s">
        <v>103</v>
      </c>
      <c r="AG2773" s="33"/>
      <c r="AH2773" s="4"/>
      <c r="AI2773" s="1"/>
      <c r="AJ2773" s="1"/>
      <c r="AK2773" s="1"/>
      <c r="AL2773" s="5"/>
      <c r="AM2773" s="164">
        <f t="shared" si="139"/>
        <v>45967</v>
      </c>
      <c r="AW2773" s="96"/>
      <c r="AX2773" s="37">
        <f t="shared" si="141"/>
        <v>45971</v>
      </c>
      <c r="AY2773" s="1" t="s">
        <v>1156</v>
      </c>
      <c r="AZ2773" s="183"/>
      <c r="BA2773" s="184"/>
      <c r="BB2773" s="184"/>
      <c r="BC2773" s="184"/>
      <c r="BD2773" s="184"/>
      <c r="BE2773" s="184"/>
      <c r="BF2773" s="184"/>
      <c r="BG2773" s="184"/>
      <c r="BH2773" s="4"/>
      <c r="BI2773" s="1"/>
      <c r="BJ2773" s="1"/>
      <c r="BK2773" s="1"/>
      <c r="BL2773" s="31"/>
      <c r="BM2773" s="31"/>
      <c r="BN2773" s="1"/>
      <c r="BO2773" s="1"/>
      <c r="BP2773" s="1"/>
      <c r="BQ2773" s="1"/>
      <c r="BR2773" s="1"/>
      <c r="BS2773" s="4"/>
      <c r="BT2773" s="37">
        <f t="shared" si="140"/>
        <v>45992</v>
      </c>
      <c r="BU2773" s="31" t="s">
        <v>1156</v>
      </c>
      <c r="BV2773" s="183"/>
      <c r="BW2773" s="207"/>
      <c r="BX2773" s="184"/>
      <c r="BY2773" s="184"/>
      <c r="BZ2773" s="184"/>
      <c r="CA2773" s="184"/>
      <c r="CB2773" s="184"/>
      <c r="CC2773" s="184"/>
      <c r="CE2773" s="1"/>
      <c r="CF2773" s="1"/>
      <c r="CG2773" s="1"/>
      <c r="CH2773" s="1"/>
      <c r="CI2773" s="1"/>
      <c r="CJ2773" s="1"/>
      <c r="CK2773" s="1"/>
      <c r="CL2773" s="1"/>
      <c r="CM2773" s="1"/>
      <c r="CN2773" s="1"/>
      <c r="CO2773" s="1"/>
    </row>
    <row r="2774" spans="1:93" ht="30" customHeight="1" x14ac:dyDescent="0.2">
      <c r="A2774" s="1">
        <v>2768</v>
      </c>
      <c r="B2774" s="1" t="s">
        <v>638</v>
      </c>
      <c r="C2774" s="1" t="s">
        <v>639</v>
      </c>
      <c r="D2774" s="1" t="s">
        <v>640</v>
      </c>
      <c r="E2774" s="1" t="s">
        <v>641</v>
      </c>
      <c r="F2774" s="1" t="s">
        <v>74</v>
      </c>
      <c r="G2774" s="1">
        <v>6</v>
      </c>
      <c r="H2774" s="1" t="s">
        <v>341</v>
      </c>
      <c r="I2774" s="1" t="s">
        <v>114</v>
      </c>
      <c r="J2774" s="64">
        <v>430</v>
      </c>
      <c r="K2774" s="76">
        <v>2295880</v>
      </c>
      <c r="L2774" s="29">
        <v>45964</v>
      </c>
      <c r="M2774" s="29" t="s">
        <v>4163</v>
      </c>
      <c r="N2774" s="1" t="s">
        <v>478</v>
      </c>
      <c r="O2774" s="28" t="s">
        <v>225</v>
      </c>
      <c r="P2774" s="1" t="s">
        <v>216</v>
      </c>
      <c r="Q2774" s="76">
        <v>10</v>
      </c>
      <c r="R2774" s="1" t="s">
        <v>537</v>
      </c>
      <c r="T2774" s="1" t="s">
        <v>115</v>
      </c>
      <c r="U2774" s="1"/>
      <c r="V2774" s="1"/>
      <c r="W2774" s="4"/>
      <c r="X2774" s="28"/>
      <c r="Y2774" s="33"/>
      <c r="Z2774" s="33"/>
      <c r="AA2774" s="96"/>
      <c r="AB2774" s="178"/>
      <c r="AC2774" s="33">
        <v>23</v>
      </c>
      <c r="AD2774" s="33">
        <v>240</v>
      </c>
      <c r="AE2774" s="33" t="s">
        <v>103</v>
      </c>
      <c r="AF2774" s="33" t="s">
        <v>103</v>
      </c>
      <c r="AG2774" s="33"/>
      <c r="AH2774" s="4"/>
      <c r="AI2774" s="1"/>
      <c r="AJ2774" s="1"/>
      <c r="AK2774" s="1"/>
      <c r="AL2774" s="5"/>
      <c r="AM2774" s="164">
        <f t="shared" si="139"/>
        <v>45967</v>
      </c>
      <c r="AW2774" s="96"/>
      <c r="AX2774" s="37">
        <f t="shared" si="141"/>
        <v>45971</v>
      </c>
      <c r="AY2774" s="1" t="s">
        <v>1156</v>
      </c>
      <c r="AZ2774" s="183"/>
      <c r="BA2774" s="184"/>
      <c r="BB2774" s="184"/>
      <c r="BC2774" s="184"/>
      <c r="BD2774" s="184"/>
      <c r="BE2774" s="184"/>
      <c r="BF2774" s="184"/>
      <c r="BG2774" s="184"/>
      <c r="BH2774" s="4"/>
      <c r="BI2774" s="1"/>
      <c r="BJ2774" s="1"/>
      <c r="BK2774" s="1"/>
      <c r="BL2774" s="31"/>
      <c r="BM2774" s="31"/>
      <c r="BN2774" s="1"/>
      <c r="BO2774" s="1"/>
      <c r="BP2774" s="1"/>
      <c r="BQ2774" s="1"/>
      <c r="BR2774" s="1"/>
      <c r="BS2774" s="4"/>
      <c r="BT2774" s="37">
        <f t="shared" si="140"/>
        <v>45992</v>
      </c>
      <c r="BU2774" s="31" t="s">
        <v>1156</v>
      </c>
      <c r="BV2774" s="183"/>
      <c r="BW2774" s="207"/>
      <c r="BX2774" s="184"/>
      <c r="BY2774" s="184"/>
      <c r="BZ2774" s="184"/>
      <c r="CA2774" s="184"/>
      <c r="CB2774" s="184"/>
      <c r="CC2774" s="184"/>
      <c r="CE2774" s="1"/>
      <c r="CF2774" s="1"/>
      <c r="CG2774" s="1"/>
      <c r="CH2774" s="1"/>
      <c r="CI2774" s="1"/>
      <c r="CJ2774" s="1"/>
      <c r="CK2774" s="1"/>
      <c r="CL2774" s="1"/>
      <c r="CM2774" s="1"/>
      <c r="CN2774" s="1"/>
      <c r="CO2774" s="1"/>
    </row>
    <row r="2775" spans="1:93" ht="30" customHeight="1" x14ac:dyDescent="0.2">
      <c r="A2775" s="1">
        <v>2769</v>
      </c>
      <c r="B2775" s="1" t="s">
        <v>638</v>
      </c>
      <c r="C2775" s="1" t="s">
        <v>639</v>
      </c>
      <c r="D2775" s="1" t="s">
        <v>640</v>
      </c>
      <c r="E2775" s="1" t="s">
        <v>641</v>
      </c>
      <c r="F2775" s="1" t="s">
        <v>74</v>
      </c>
      <c r="G2775" s="1">
        <v>6</v>
      </c>
      <c r="H2775" s="1" t="s">
        <v>341</v>
      </c>
      <c r="I2775" s="1" t="s">
        <v>114</v>
      </c>
      <c r="J2775" s="64">
        <v>551</v>
      </c>
      <c r="K2775" s="76">
        <v>2293878</v>
      </c>
      <c r="L2775" s="29">
        <v>45964</v>
      </c>
      <c r="M2775" s="29" t="s">
        <v>4163</v>
      </c>
      <c r="N2775" s="1" t="s">
        <v>478</v>
      </c>
      <c r="O2775" s="28" t="s">
        <v>225</v>
      </c>
      <c r="P2775" s="1" t="s">
        <v>216</v>
      </c>
      <c r="Q2775" s="76">
        <v>12</v>
      </c>
      <c r="R2775" s="1" t="s">
        <v>537</v>
      </c>
      <c r="T2775" s="1" t="s">
        <v>115</v>
      </c>
      <c r="U2775" s="1"/>
      <c r="V2775" s="1"/>
      <c r="W2775" s="4"/>
      <c r="X2775" s="28"/>
      <c r="Y2775" s="33"/>
      <c r="Z2775" s="33"/>
      <c r="AA2775" s="96"/>
      <c r="AB2775" s="178"/>
      <c r="AC2775" s="33">
        <v>24</v>
      </c>
      <c r="AD2775" s="33">
        <v>200</v>
      </c>
      <c r="AE2775" s="33" t="s">
        <v>103</v>
      </c>
      <c r="AF2775" s="33" t="s">
        <v>103</v>
      </c>
      <c r="AG2775" s="33"/>
      <c r="AH2775" s="4"/>
      <c r="AI2775" s="1"/>
      <c r="AJ2775" s="1"/>
      <c r="AK2775" s="1"/>
      <c r="AL2775" s="5"/>
      <c r="AM2775" s="164">
        <f t="shared" si="139"/>
        <v>45967</v>
      </c>
      <c r="AW2775" s="96"/>
      <c r="AX2775" s="37">
        <f t="shared" si="141"/>
        <v>45971</v>
      </c>
      <c r="AY2775" s="1" t="s">
        <v>1156</v>
      </c>
      <c r="AZ2775" s="183"/>
      <c r="BA2775" s="184"/>
      <c r="BB2775" s="184"/>
      <c r="BC2775" s="184"/>
      <c r="BD2775" s="184"/>
      <c r="BE2775" s="184"/>
      <c r="BF2775" s="184"/>
      <c r="BG2775" s="184"/>
      <c r="BH2775" s="4"/>
      <c r="BI2775" s="1"/>
      <c r="BJ2775" s="1"/>
      <c r="BK2775" s="1"/>
      <c r="BL2775" s="31"/>
      <c r="BM2775" s="31"/>
      <c r="BN2775" s="1"/>
      <c r="BO2775" s="1"/>
      <c r="BP2775" s="1"/>
      <c r="BQ2775" s="1"/>
      <c r="BR2775" s="1"/>
      <c r="BS2775" s="4"/>
      <c r="BT2775" s="37">
        <f t="shared" si="140"/>
        <v>45992</v>
      </c>
      <c r="BU2775" s="31" t="s">
        <v>1156</v>
      </c>
      <c r="BV2775" s="183"/>
      <c r="BW2775" s="207"/>
      <c r="BX2775" s="184"/>
      <c r="BY2775" s="184"/>
      <c r="BZ2775" s="184"/>
      <c r="CA2775" s="184"/>
      <c r="CB2775" s="184"/>
      <c r="CC2775" s="184"/>
      <c r="CE2775" s="1"/>
      <c r="CF2775" s="1"/>
      <c r="CG2775" s="1"/>
      <c r="CH2775" s="1"/>
      <c r="CI2775" s="1"/>
      <c r="CJ2775" s="1"/>
      <c r="CK2775" s="1"/>
      <c r="CL2775" s="1"/>
      <c r="CM2775" s="1"/>
      <c r="CN2775" s="1"/>
      <c r="CO2775" s="1"/>
    </row>
    <row r="2776" spans="1:93" ht="30" customHeight="1" x14ac:dyDescent="0.2">
      <c r="A2776" s="1">
        <v>2770</v>
      </c>
      <c r="B2776" s="1" t="s">
        <v>638</v>
      </c>
      <c r="C2776" s="1" t="s">
        <v>639</v>
      </c>
      <c r="D2776" s="1" t="s">
        <v>640</v>
      </c>
      <c r="E2776" s="1" t="s">
        <v>641</v>
      </c>
      <c r="F2776" s="1" t="s">
        <v>74</v>
      </c>
      <c r="G2776" s="1">
        <v>6</v>
      </c>
      <c r="H2776" s="1" t="s">
        <v>341</v>
      </c>
      <c r="I2776" s="1" t="s">
        <v>114</v>
      </c>
      <c r="J2776" s="64">
        <v>557</v>
      </c>
      <c r="K2776" s="76">
        <v>2295881</v>
      </c>
      <c r="L2776" s="29">
        <v>45964</v>
      </c>
      <c r="M2776" s="29" t="s">
        <v>4163</v>
      </c>
      <c r="N2776" s="1" t="s">
        <v>478</v>
      </c>
      <c r="O2776" s="28" t="s">
        <v>225</v>
      </c>
      <c r="P2776" s="1" t="s">
        <v>216</v>
      </c>
      <c r="Q2776" s="76">
        <v>12</v>
      </c>
      <c r="R2776" s="1" t="s">
        <v>537</v>
      </c>
      <c r="T2776" s="1" t="s">
        <v>115</v>
      </c>
      <c r="U2776" s="1"/>
      <c r="V2776" s="1"/>
      <c r="W2776" s="4"/>
      <c r="X2776" s="28"/>
      <c r="Y2776" s="33"/>
      <c r="Z2776" s="33"/>
      <c r="AA2776" s="96"/>
      <c r="AB2776" s="178"/>
      <c r="AC2776" s="33">
        <v>23.5</v>
      </c>
      <c r="AD2776" s="33">
        <v>225</v>
      </c>
      <c r="AE2776" s="33" t="s">
        <v>103</v>
      </c>
      <c r="AF2776" s="33" t="s">
        <v>103</v>
      </c>
      <c r="AG2776" s="33"/>
      <c r="AH2776" s="4"/>
      <c r="AI2776" s="1"/>
      <c r="AJ2776" s="1"/>
      <c r="AK2776" s="1"/>
      <c r="AL2776" s="5"/>
      <c r="AM2776" s="164">
        <f t="shared" si="139"/>
        <v>45967</v>
      </c>
      <c r="AW2776" s="96"/>
      <c r="AX2776" s="37">
        <f t="shared" si="141"/>
        <v>45971</v>
      </c>
      <c r="AY2776" s="1" t="s">
        <v>1156</v>
      </c>
      <c r="AZ2776" s="183"/>
      <c r="BA2776" s="184"/>
      <c r="BB2776" s="184"/>
      <c r="BC2776" s="184"/>
      <c r="BD2776" s="184"/>
      <c r="BE2776" s="184"/>
      <c r="BF2776" s="184"/>
      <c r="BG2776" s="184"/>
      <c r="BH2776" s="4"/>
      <c r="BI2776" s="1"/>
      <c r="BJ2776" s="1"/>
      <c r="BK2776" s="1"/>
      <c r="BL2776" s="31"/>
      <c r="BM2776" s="31"/>
      <c r="BN2776" s="1"/>
      <c r="BO2776" s="1"/>
      <c r="BP2776" s="1"/>
      <c r="BQ2776" s="1"/>
      <c r="BR2776" s="1"/>
      <c r="BS2776" s="4"/>
      <c r="BT2776" s="37">
        <f t="shared" si="140"/>
        <v>45992</v>
      </c>
      <c r="BU2776" s="31" t="s">
        <v>1156</v>
      </c>
      <c r="BV2776" s="183"/>
      <c r="BW2776" s="207"/>
      <c r="BX2776" s="184"/>
      <c r="BY2776" s="184"/>
      <c r="BZ2776" s="184"/>
      <c r="CA2776" s="184"/>
      <c r="CB2776" s="184"/>
      <c r="CC2776" s="184"/>
      <c r="CE2776" s="1"/>
      <c r="CF2776" s="1"/>
      <c r="CG2776" s="1"/>
      <c r="CH2776" s="1"/>
      <c r="CI2776" s="1"/>
      <c r="CJ2776" s="1"/>
      <c r="CK2776" s="1"/>
      <c r="CL2776" s="1"/>
      <c r="CM2776" s="1"/>
      <c r="CN2776" s="1"/>
      <c r="CO2776" s="1"/>
    </row>
    <row r="2777" spans="1:93" ht="30" customHeight="1" x14ac:dyDescent="0.2">
      <c r="A2777" s="1">
        <v>2771</v>
      </c>
      <c r="B2777" s="1" t="s">
        <v>638</v>
      </c>
      <c r="C2777" s="1" t="s">
        <v>639</v>
      </c>
      <c r="D2777" s="1" t="s">
        <v>640</v>
      </c>
      <c r="E2777" s="1" t="s">
        <v>641</v>
      </c>
      <c r="F2777" s="1" t="s">
        <v>74</v>
      </c>
      <c r="G2777" s="1">
        <v>6</v>
      </c>
      <c r="H2777" s="1" t="s">
        <v>341</v>
      </c>
      <c r="I2777" s="1" t="s">
        <v>114</v>
      </c>
      <c r="J2777" s="64">
        <v>438</v>
      </c>
      <c r="K2777" s="76">
        <v>2293879</v>
      </c>
      <c r="L2777" s="29">
        <v>45964</v>
      </c>
      <c r="M2777" s="29" t="s">
        <v>4163</v>
      </c>
      <c r="N2777" s="1" t="s">
        <v>478</v>
      </c>
      <c r="O2777" s="28" t="s">
        <v>225</v>
      </c>
      <c r="P2777" s="1" t="s">
        <v>216</v>
      </c>
      <c r="Q2777" s="76">
        <v>9</v>
      </c>
      <c r="R2777" s="1" t="s">
        <v>537</v>
      </c>
      <c r="T2777" s="1" t="s">
        <v>115</v>
      </c>
      <c r="U2777" s="1"/>
      <c r="V2777" s="1"/>
      <c r="W2777" s="4"/>
      <c r="X2777" s="28"/>
      <c r="Y2777" s="33"/>
      <c r="Z2777" s="33"/>
      <c r="AA2777" s="96"/>
      <c r="AB2777" s="178"/>
      <c r="AC2777" s="33">
        <v>23</v>
      </c>
      <c r="AD2777" s="33">
        <v>220</v>
      </c>
      <c r="AE2777" s="33" t="s">
        <v>103</v>
      </c>
      <c r="AF2777" s="33" t="s">
        <v>103</v>
      </c>
      <c r="AG2777" s="33"/>
      <c r="AH2777" s="4"/>
      <c r="AI2777" s="1"/>
      <c r="AJ2777" s="1"/>
      <c r="AK2777" s="1"/>
      <c r="AL2777" s="5"/>
      <c r="AM2777" s="164">
        <f t="shared" si="139"/>
        <v>45967</v>
      </c>
      <c r="AW2777" s="96"/>
      <c r="AX2777" s="37">
        <f t="shared" si="141"/>
        <v>45971</v>
      </c>
      <c r="AY2777" s="1" t="s">
        <v>1156</v>
      </c>
      <c r="AZ2777" s="183"/>
      <c r="BA2777" s="184"/>
      <c r="BB2777" s="184"/>
      <c r="BC2777" s="184"/>
      <c r="BD2777" s="184"/>
      <c r="BE2777" s="184"/>
      <c r="BF2777" s="184"/>
      <c r="BG2777" s="184"/>
      <c r="BH2777" s="4"/>
      <c r="BI2777" s="1"/>
      <c r="BJ2777" s="1"/>
      <c r="BK2777" s="1"/>
      <c r="BL2777" s="31"/>
      <c r="BM2777" s="31"/>
      <c r="BN2777" s="1"/>
      <c r="BO2777" s="1"/>
      <c r="BP2777" s="1"/>
      <c r="BQ2777" s="1"/>
      <c r="BR2777" s="1"/>
      <c r="BS2777" s="4"/>
      <c r="BT2777" s="37">
        <f t="shared" si="140"/>
        <v>45992</v>
      </c>
      <c r="BU2777" s="31" t="s">
        <v>1156</v>
      </c>
      <c r="BV2777" s="183"/>
      <c r="BW2777" s="207"/>
      <c r="BX2777" s="184"/>
      <c r="BY2777" s="184"/>
      <c r="BZ2777" s="184"/>
      <c r="CA2777" s="184"/>
      <c r="CB2777" s="184"/>
      <c r="CC2777" s="184"/>
      <c r="CE2777" s="1"/>
      <c r="CF2777" s="1"/>
      <c r="CG2777" s="1"/>
      <c r="CH2777" s="1"/>
      <c r="CI2777" s="1"/>
      <c r="CJ2777" s="1"/>
      <c r="CK2777" s="1"/>
      <c r="CL2777" s="1"/>
      <c r="CM2777" s="1"/>
      <c r="CN2777" s="1"/>
      <c r="CO2777" s="1"/>
    </row>
    <row r="2778" spans="1:93" ht="30" customHeight="1" x14ac:dyDescent="0.2">
      <c r="A2778" s="1">
        <v>2772</v>
      </c>
      <c r="B2778" s="1" t="s">
        <v>638</v>
      </c>
      <c r="C2778" s="1" t="s">
        <v>639</v>
      </c>
      <c r="D2778" s="1" t="s">
        <v>640</v>
      </c>
      <c r="E2778" s="1" t="s">
        <v>641</v>
      </c>
      <c r="F2778" s="1" t="s">
        <v>74</v>
      </c>
      <c r="G2778" s="1">
        <v>6</v>
      </c>
      <c r="H2778" s="1" t="s">
        <v>341</v>
      </c>
      <c r="I2778" s="1" t="s">
        <v>114</v>
      </c>
      <c r="J2778" s="64">
        <v>391</v>
      </c>
      <c r="K2778" s="76">
        <v>2295882</v>
      </c>
      <c r="L2778" s="29">
        <v>45964</v>
      </c>
      <c r="M2778" s="29" t="s">
        <v>4163</v>
      </c>
      <c r="N2778" s="1" t="s">
        <v>478</v>
      </c>
      <c r="O2778" s="28" t="s">
        <v>225</v>
      </c>
      <c r="P2778" s="1" t="s">
        <v>216</v>
      </c>
      <c r="Q2778" s="76">
        <v>10</v>
      </c>
      <c r="R2778" s="1" t="s">
        <v>537</v>
      </c>
      <c r="S2778" s="1">
        <v>6</v>
      </c>
      <c r="T2778" s="1" t="s">
        <v>115</v>
      </c>
      <c r="U2778" s="1"/>
      <c r="V2778" s="1"/>
      <c r="W2778" s="4"/>
      <c r="X2778" s="28"/>
      <c r="Y2778" s="33"/>
      <c r="Z2778" s="33"/>
      <c r="AA2778" s="96"/>
      <c r="AB2778" s="178"/>
      <c r="AC2778" s="33">
        <v>21</v>
      </c>
      <c r="AD2778" s="33">
        <v>210</v>
      </c>
      <c r="AE2778" s="33" t="s">
        <v>103</v>
      </c>
      <c r="AF2778" s="33" t="s">
        <v>103</v>
      </c>
      <c r="AG2778" s="33"/>
      <c r="AH2778" s="4"/>
      <c r="AI2778" s="1"/>
      <c r="AJ2778" s="1"/>
      <c r="AK2778" s="1"/>
      <c r="AL2778" s="5"/>
      <c r="AM2778" s="164">
        <f t="shared" si="139"/>
        <v>45967</v>
      </c>
      <c r="AW2778" s="96"/>
      <c r="AX2778" s="37">
        <f t="shared" si="141"/>
        <v>45971</v>
      </c>
      <c r="AY2778" s="1" t="s">
        <v>1156</v>
      </c>
      <c r="AZ2778" s="183"/>
      <c r="BA2778" s="184"/>
      <c r="BB2778" s="184"/>
      <c r="BC2778" s="184"/>
      <c r="BD2778" s="184"/>
      <c r="BE2778" s="184"/>
      <c r="BF2778" s="184"/>
      <c r="BG2778" s="184"/>
      <c r="BH2778" s="4"/>
      <c r="BI2778" s="1"/>
      <c r="BJ2778" s="1"/>
      <c r="BK2778" s="1"/>
      <c r="BL2778" s="31"/>
      <c r="BM2778" s="31"/>
      <c r="BN2778" s="1"/>
      <c r="BO2778" s="1"/>
      <c r="BP2778" s="1"/>
      <c r="BQ2778" s="1"/>
      <c r="BR2778" s="1"/>
      <c r="BS2778" s="4"/>
      <c r="BT2778" s="37">
        <f t="shared" si="140"/>
        <v>45992</v>
      </c>
      <c r="BU2778" s="31" t="s">
        <v>1156</v>
      </c>
      <c r="BV2778" s="183"/>
      <c r="BW2778" s="207"/>
      <c r="BX2778" s="184"/>
      <c r="BY2778" s="184"/>
      <c r="BZ2778" s="184"/>
      <c r="CA2778" s="184"/>
      <c r="CB2778" s="184"/>
      <c r="CC2778" s="184"/>
      <c r="CE2778" s="1"/>
      <c r="CF2778" s="1"/>
      <c r="CG2778" s="1"/>
      <c r="CH2778" s="1"/>
      <c r="CI2778" s="1"/>
      <c r="CJ2778" s="1"/>
      <c r="CK2778" s="1"/>
      <c r="CL2778" s="1"/>
      <c r="CM2778" s="1"/>
      <c r="CN2778" s="1"/>
      <c r="CO2778" s="1"/>
    </row>
    <row r="2779" spans="1:93" ht="30" customHeight="1" x14ac:dyDescent="0.2">
      <c r="A2779" s="1">
        <v>2773</v>
      </c>
      <c r="B2779" s="1" t="s">
        <v>638</v>
      </c>
      <c r="C2779" s="1" t="s">
        <v>639</v>
      </c>
      <c r="D2779" s="1" t="s">
        <v>640</v>
      </c>
      <c r="E2779" s="1" t="s">
        <v>641</v>
      </c>
      <c r="F2779" s="1" t="s">
        <v>74</v>
      </c>
      <c r="G2779" s="1">
        <v>6</v>
      </c>
      <c r="H2779" s="1" t="s">
        <v>341</v>
      </c>
      <c r="I2779" s="1" t="s">
        <v>114</v>
      </c>
      <c r="J2779" s="64">
        <v>436</v>
      </c>
      <c r="K2779" s="76">
        <v>2293880</v>
      </c>
      <c r="L2779" s="29">
        <v>45964</v>
      </c>
      <c r="M2779" s="29" t="s">
        <v>4163</v>
      </c>
      <c r="N2779" s="1" t="s">
        <v>478</v>
      </c>
      <c r="O2779" s="28" t="s">
        <v>225</v>
      </c>
      <c r="P2779" s="1" t="s">
        <v>216</v>
      </c>
      <c r="Q2779" s="76">
        <v>10</v>
      </c>
      <c r="R2779" s="1" t="s">
        <v>537</v>
      </c>
      <c r="T2779" s="1" t="s">
        <v>115</v>
      </c>
      <c r="U2779" s="1"/>
      <c r="V2779" s="1"/>
      <c r="W2779" s="4"/>
      <c r="X2779" s="28"/>
      <c r="Y2779" s="33"/>
      <c r="Z2779" s="33"/>
      <c r="AA2779" s="96"/>
      <c r="AB2779" s="178"/>
      <c r="AC2779" s="33">
        <v>24.5</v>
      </c>
      <c r="AD2779" s="33">
        <v>205</v>
      </c>
      <c r="AE2779" s="33" t="s">
        <v>103</v>
      </c>
      <c r="AF2779" s="33" t="s">
        <v>103</v>
      </c>
      <c r="AG2779" s="33"/>
      <c r="AH2779" s="4"/>
      <c r="AI2779" s="1"/>
      <c r="AJ2779" s="1"/>
      <c r="AK2779" s="1"/>
      <c r="AL2779" s="5"/>
      <c r="AM2779" s="164">
        <f t="shared" si="139"/>
        <v>45967</v>
      </c>
      <c r="AW2779" s="96"/>
      <c r="AX2779" s="37">
        <f t="shared" si="141"/>
        <v>45971</v>
      </c>
      <c r="AY2779" s="1" t="s">
        <v>1156</v>
      </c>
      <c r="AZ2779" s="183"/>
      <c r="BA2779" s="184"/>
      <c r="BB2779" s="184"/>
      <c r="BC2779" s="184"/>
      <c r="BD2779" s="184"/>
      <c r="BE2779" s="184"/>
      <c r="BF2779" s="184"/>
      <c r="BG2779" s="184"/>
      <c r="BH2779" s="4"/>
      <c r="BI2779" s="1"/>
      <c r="BJ2779" s="1"/>
      <c r="BK2779" s="1"/>
      <c r="BL2779" s="31"/>
      <c r="BM2779" s="31"/>
      <c r="BN2779" s="1"/>
      <c r="BO2779" s="1"/>
      <c r="BP2779" s="1"/>
      <c r="BQ2779" s="1"/>
      <c r="BR2779" s="1"/>
      <c r="BS2779" s="4"/>
      <c r="BT2779" s="37">
        <f t="shared" si="140"/>
        <v>45992</v>
      </c>
      <c r="BU2779" s="31" t="s">
        <v>1156</v>
      </c>
      <c r="BV2779" s="183"/>
      <c r="BW2779" s="207"/>
      <c r="BX2779" s="184"/>
      <c r="BY2779" s="184"/>
      <c r="BZ2779" s="184"/>
      <c r="CA2779" s="184"/>
      <c r="CB2779" s="184"/>
      <c r="CC2779" s="184"/>
      <c r="CE2779" s="1"/>
      <c r="CF2779" s="1"/>
      <c r="CG2779" s="1"/>
      <c r="CH2779" s="1"/>
      <c r="CI2779" s="1"/>
      <c r="CJ2779" s="1"/>
      <c r="CK2779" s="1"/>
      <c r="CL2779" s="1"/>
      <c r="CM2779" s="1"/>
      <c r="CN2779" s="1"/>
      <c r="CO2779" s="1"/>
    </row>
    <row r="2780" spans="1:93" ht="30" customHeight="1" x14ac:dyDescent="0.2">
      <c r="A2780" s="1">
        <v>2774</v>
      </c>
      <c r="B2780" s="1" t="s">
        <v>638</v>
      </c>
      <c r="C2780" s="1" t="s">
        <v>639</v>
      </c>
      <c r="D2780" s="1" t="s">
        <v>640</v>
      </c>
      <c r="E2780" s="1" t="s">
        <v>641</v>
      </c>
      <c r="F2780" s="1" t="s">
        <v>74</v>
      </c>
      <c r="G2780" s="1">
        <v>6</v>
      </c>
      <c r="H2780" s="1" t="s">
        <v>341</v>
      </c>
      <c r="I2780" s="1" t="s">
        <v>114</v>
      </c>
      <c r="J2780" s="64">
        <v>554</v>
      </c>
      <c r="K2780" s="76">
        <v>2293881</v>
      </c>
      <c r="L2780" s="29">
        <v>45964</v>
      </c>
      <c r="M2780" s="29" t="s">
        <v>4163</v>
      </c>
      <c r="N2780" s="1" t="s">
        <v>478</v>
      </c>
      <c r="O2780" s="28" t="s">
        <v>225</v>
      </c>
      <c r="P2780" s="1" t="s">
        <v>216</v>
      </c>
      <c r="Q2780" s="76">
        <v>12</v>
      </c>
      <c r="R2780" s="1" t="s">
        <v>537</v>
      </c>
      <c r="T2780" s="1" t="s">
        <v>115</v>
      </c>
      <c r="U2780" s="1"/>
      <c r="V2780" s="1"/>
      <c r="W2780" s="4"/>
      <c r="X2780" s="28"/>
      <c r="Y2780" s="33"/>
      <c r="Z2780" s="33"/>
      <c r="AA2780" s="96"/>
      <c r="AB2780" s="178"/>
      <c r="AC2780" s="33">
        <v>22.5</v>
      </c>
      <c r="AD2780" s="33">
        <v>220</v>
      </c>
      <c r="AE2780" s="33" t="s">
        <v>103</v>
      </c>
      <c r="AF2780" s="33" t="s">
        <v>103</v>
      </c>
      <c r="AG2780" s="33"/>
      <c r="AH2780" s="4"/>
      <c r="AI2780" s="1"/>
      <c r="AJ2780" s="1"/>
      <c r="AK2780" s="1"/>
      <c r="AL2780" s="5"/>
      <c r="AM2780" s="164">
        <f t="shared" ref="AM2780:AM2843" si="142">L2780+3</f>
        <v>45967</v>
      </c>
      <c r="AW2780" s="96"/>
      <c r="AX2780" s="37">
        <f t="shared" si="141"/>
        <v>45971</v>
      </c>
      <c r="AY2780" s="1" t="s">
        <v>1156</v>
      </c>
      <c r="AZ2780" s="183"/>
      <c r="BA2780" s="184"/>
      <c r="BB2780" s="184"/>
      <c r="BC2780" s="184"/>
      <c r="BD2780" s="184"/>
      <c r="BE2780" s="184"/>
      <c r="BF2780" s="184"/>
      <c r="BG2780" s="184"/>
      <c r="BH2780" s="4"/>
      <c r="BI2780" s="1"/>
      <c r="BJ2780" s="1"/>
      <c r="BK2780" s="1"/>
      <c r="BL2780" s="31"/>
      <c r="BM2780" s="31"/>
      <c r="BN2780" s="1"/>
      <c r="BO2780" s="1"/>
      <c r="BP2780" s="1"/>
      <c r="BQ2780" s="1"/>
      <c r="BR2780" s="1"/>
      <c r="BS2780" s="4"/>
      <c r="BT2780" s="37">
        <f t="shared" ref="BT2780:BT2843" si="143">IF(L2780=0, 0, L2780+28)</f>
        <v>45992</v>
      </c>
      <c r="BU2780" s="31" t="s">
        <v>1156</v>
      </c>
      <c r="BV2780" s="183"/>
      <c r="BW2780" s="207"/>
      <c r="BX2780" s="184"/>
      <c r="BY2780" s="184"/>
      <c r="BZ2780" s="184"/>
      <c r="CA2780" s="184"/>
      <c r="CB2780" s="184"/>
      <c r="CC2780" s="184"/>
      <c r="CE2780" s="1"/>
      <c r="CF2780" s="1"/>
      <c r="CG2780" s="1"/>
      <c r="CH2780" s="1"/>
      <c r="CI2780" s="1"/>
      <c r="CJ2780" s="1"/>
      <c r="CK2780" s="1"/>
      <c r="CL2780" s="1"/>
      <c r="CM2780" s="1"/>
      <c r="CN2780" s="1"/>
      <c r="CO2780" s="1"/>
    </row>
    <row r="2781" spans="1:93" ht="30" customHeight="1" x14ac:dyDescent="0.2">
      <c r="A2781" s="1">
        <v>2775</v>
      </c>
      <c r="B2781" s="1" t="s">
        <v>638</v>
      </c>
      <c r="C2781" s="1" t="s">
        <v>639</v>
      </c>
      <c r="D2781" s="1" t="s">
        <v>640</v>
      </c>
      <c r="E2781" s="1" t="s">
        <v>641</v>
      </c>
      <c r="F2781" s="1" t="s">
        <v>74</v>
      </c>
      <c r="G2781" s="1">
        <v>6</v>
      </c>
      <c r="H2781" s="1" t="s">
        <v>341</v>
      </c>
      <c r="I2781" s="1" t="s">
        <v>114</v>
      </c>
      <c r="J2781" s="64">
        <v>432</v>
      </c>
      <c r="K2781" s="76">
        <v>2295884</v>
      </c>
      <c r="L2781" s="29">
        <v>45964</v>
      </c>
      <c r="M2781" s="29" t="s">
        <v>4163</v>
      </c>
      <c r="N2781" s="1" t="s">
        <v>478</v>
      </c>
      <c r="O2781" s="28" t="s">
        <v>225</v>
      </c>
      <c r="P2781" s="1" t="s">
        <v>216</v>
      </c>
      <c r="Q2781" s="76">
        <v>9</v>
      </c>
      <c r="R2781" s="1" t="s">
        <v>537</v>
      </c>
      <c r="T2781" s="1" t="s">
        <v>115</v>
      </c>
      <c r="U2781" s="1"/>
      <c r="V2781" s="1"/>
      <c r="W2781" s="4"/>
      <c r="X2781" s="28"/>
      <c r="Y2781" s="33"/>
      <c r="Z2781" s="33"/>
      <c r="AA2781" s="96"/>
      <c r="AB2781" s="178"/>
      <c r="AC2781" s="33">
        <v>24</v>
      </c>
      <c r="AD2781" s="33">
        <v>230</v>
      </c>
      <c r="AE2781" s="33" t="s">
        <v>103</v>
      </c>
      <c r="AF2781" s="33" t="s">
        <v>103</v>
      </c>
      <c r="AG2781" s="33"/>
      <c r="AH2781" s="4"/>
      <c r="AI2781" s="1"/>
      <c r="AJ2781" s="1"/>
      <c r="AK2781" s="1"/>
      <c r="AL2781" s="5"/>
      <c r="AM2781" s="164">
        <f t="shared" si="142"/>
        <v>45967</v>
      </c>
      <c r="AW2781" s="96"/>
      <c r="AX2781" s="37">
        <f t="shared" si="141"/>
        <v>45971</v>
      </c>
      <c r="AY2781" s="1" t="s">
        <v>1156</v>
      </c>
      <c r="AZ2781" s="183"/>
      <c r="BA2781" s="184"/>
      <c r="BB2781" s="184"/>
      <c r="BC2781" s="184"/>
      <c r="BD2781" s="184"/>
      <c r="BE2781" s="184"/>
      <c r="BF2781" s="184"/>
      <c r="BG2781" s="184"/>
      <c r="BH2781" s="4"/>
      <c r="BI2781" s="1"/>
      <c r="BJ2781" s="1"/>
      <c r="BK2781" s="1"/>
      <c r="BL2781" s="31"/>
      <c r="BM2781" s="31"/>
      <c r="BN2781" s="1"/>
      <c r="BO2781" s="1"/>
      <c r="BP2781" s="1"/>
      <c r="BQ2781" s="1"/>
      <c r="BR2781" s="1"/>
      <c r="BS2781" s="4"/>
      <c r="BT2781" s="37">
        <f t="shared" si="143"/>
        <v>45992</v>
      </c>
      <c r="BU2781" s="31" t="s">
        <v>1156</v>
      </c>
      <c r="BV2781" s="183"/>
      <c r="BW2781" s="207"/>
      <c r="BX2781" s="184"/>
      <c r="BY2781" s="184"/>
      <c r="BZ2781" s="184"/>
      <c r="CA2781" s="184"/>
      <c r="CB2781" s="184"/>
      <c r="CC2781" s="184"/>
      <c r="CE2781" s="1"/>
      <c r="CF2781" s="1"/>
      <c r="CG2781" s="1"/>
      <c r="CH2781" s="1"/>
      <c r="CI2781" s="1"/>
      <c r="CJ2781" s="1"/>
      <c r="CK2781" s="1"/>
      <c r="CL2781" s="1"/>
      <c r="CM2781" s="1"/>
      <c r="CN2781" s="1"/>
      <c r="CO2781" s="1"/>
    </row>
    <row r="2782" spans="1:93" ht="30" customHeight="1" x14ac:dyDescent="0.2">
      <c r="A2782" s="1">
        <v>2776</v>
      </c>
      <c r="B2782" s="1" t="s">
        <v>638</v>
      </c>
      <c r="C2782" s="1" t="s">
        <v>639</v>
      </c>
      <c r="D2782" s="1" t="s">
        <v>640</v>
      </c>
      <c r="E2782" s="1" t="s">
        <v>641</v>
      </c>
      <c r="F2782" s="1" t="s">
        <v>74</v>
      </c>
      <c r="G2782" s="1">
        <v>6</v>
      </c>
      <c r="H2782" s="1" t="s">
        <v>341</v>
      </c>
      <c r="I2782" s="1" t="s">
        <v>114</v>
      </c>
      <c r="J2782" s="64">
        <v>393</v>
      </c>
      <c r="K2782" s="76">
        <v>2295885</v>
      </c>
      <c r="L2782" s="29">
        <v>45964</v>
      </c>
      <c r="M2782" s="29" t="s">
        <v>4163</v>
      </c>
      <c r="N2782" s="1" t="s">
        <v>478</v>
      </c>
      <c r="O2782" s="28" t="s">
        <v>225</v>
      </c>
      <c r="P2782" s="1" t="s">
        <v>216</v>
      </c>
      <c r="Q2782" s="76">
        <v>10</v>
      </c>
      <c r="R2782" s="1" t="s">
        <v>537</v>
      </c>
      <c r="T2782" s="1" t="s">
        <v>115</v>
      </c>
      <c r="U2782" s="1"/>
      <c r="V2782" s="1"/>
      <c r="W2782" s="4"/>
      <c r="X2782" s="28"/>
      <c r="Y2782" s="33"/>
      <c r="Z2782" s="33"/>
      <c r="AA2782" s="96"/>
      <c r="AB2782" s="178"/>
      <c r="AC2782" s="33">
        <v>23</v>
      </c>
      <c r="AD2782" s="33">
        <v>240</v>
      </c>
      <c r="AE2782" s="33" t="s">
        <v>103</v>
      </c>
      <c r="AF2782" s="33" t="s">
        <v>103</v>
      </c>
      <c r="AG2782" s="33"/>
      <c r="AH2782" s="4"/>
      <c r="AI2782" s="1"/>
      <c r="AJ2782" s="1"/>
      <c r="AK2782" s="1"/>
      <c r="AL2782" s="5"/>
      <c r="AM2782" s="164">
        <f t="shared" si="142"/>
        <v>45967</v>
      </c>
      <c r="AW2782" s="96"/>
      <c r="AX2782" s="37">
        <f t="shared" si="141"/>
        <v>45971</v>
      </c>
      <c r="AY2782" s="1" t="s">
        <v>1156</v>
      </c>
      <c r="AZ2782" s="183"/>
      <c r="BA2782" s="184"/>
      <c r="BB2782" s="184"/>
      <c r="BC2782" s="184"/>
      <c r="BD2782" s="184"/>
      <c r="BE2782" s="184"/>
      <c r="BF2782" s="184"/>
      <c r="BG2782" s="184"/>
      <c r="BH2782" s="4"/>
      <c r="BI2782" s="1"/>
      <c r="BJ2782" s="1"/>
      <c r="BK2782" s="1"/>
      <c r="BL2782" s="31"/>
      <c r="BM2782" s="31"/>
      <c r="BN2782" s="1"/>
      <c r="BO2782" s="1"/>
      <c r="BP2782" s="1"/>
      <c r="BQ2782" s="1"/>
      <c r="BR2782" s="1"/>
      <c r="BS2782" s="4"/>
      <c r="BT2782" s="37">
        <f t="shared" si="143"/>
        <v>45992</v>
      </c>
      <c r="BU2782" s="31" t="s">
        <v>1156</v>
      </c>
      <c r="BV2782" s="183"/>
      <c r="BW2782" s="207"/>
      <c r="BX2782" s="184"/>
      <c r="BY2782" s="184"/>
      <c r="BZ2782" s="184"/>
      <c r="CA2782" s="184"/>
      <c r="CB2782" s="184"/>
      <c r="CC2782" s="184"/>
      <c r="CE2782" s="1"/>
      <c r="CF2782" s="1"/>
      <c r="CG2782" s="1"/>
      <c r="CH2782" s="1"/>
      <c r="CI2782" s="1"/>
      <c r="CJ2782" s="1"/>
      <c r="CK2782" s="1"/>
      <c r="CL2782" s="1"/>
      <c r="CM2782" s="1"/>
      <c r="CN2782" s="1"/>
      <c r="CO2782" s="1"/>
    </row>
    <row r="2783" spans="1:93" ht="30" customHeight="1" x14ac:dyDescent="0.2">
      <c r="A2783" s="1">
        <v>2777</v>
      </c>
      <c r="B2783" s="1" t="s">
        <v>638</v>
      </c>
      <c r="C2783" s="1" t="s">
        <v>639</v>
      </c>
      <c r="D2783" s="1" t="s">
        <v>640</v>
      </c>
      <c r="E2783" s="1" t="s">
        <v>641</v>
      </c>
      <c r="F2783" s="1" t="s">
        <v>74</v>
      </c>
      <c r="G2783" s="1">
        <v>6</v>
      </c>
      <c r="H2783" s="1" t="s">
        <v>341</v>
      </c>
      <c r="I2783" s="1" t="s">
        <v>114</v>
      </c>
      <c r="J2783" s="64">
        <v>431</v>
      </c>
      <c r="K2783" s="76">
        <v>2293882</v>
      </c>
      <c r="L2783" s="29">
        <v>45964</v>
      </c>
      <c r="M2783" s="29" t="s">
        <v>4163</v>
      </c>
      <c r="N2783" s="1" t="s">
        <v>478</v>
      </c>
      <c r="O2783" s="28" t="s">
        <v>225</v>
      </c>
      <c r="P2783" s="1" t="s">
        <v>216</v>
      </c>
      <c r="Q2783" s="76">
        <v>9.5</v>
      </c>
      <c r="R2783" s="1" t="s">
        <v>537</v>
      </c>
      <c r="T2783" s="1" t="s">
        <v>115</v>
      </c>
      <c r="U2783" s="1"/>
      <c r="V2783" s="1"/>
      <c r="W2783" s="4"/>
      <c r="X2783" s="28"/>
      <c r="Y2783" s="33"/>
      <c r="Z2783" s="33"/>
      <c r="AA2783" s="96"/>
      <c r="AB2783" s="178"/>
      <c r="AC2783" s="33">
        <v>21</v>
      </c>
      <c r="AD2783" s="33">
        <v>240</v>
      </c>
      <c r="AE2783" s="33" t="s">
        <v>103</v>
      </c>
      <c r="AF2783" s="33" t="s">
        <v>103</v>
      </c>
      <c r="AG2783" s="33"/>
      <c r="AH2783" s="4"/>
      <c r="AI2783" s="1"/>
      <c r="AJ2783" s="1"/>
      <c r="AK2783" s="1"/>
      <c r="AL2783" s="5"/>
      <c r="AM2783" s="164">
        <f t="shared" si="142"/>
        <v>45967</v>
      </c>
      <c r="AW2783" s="96"/>
      <c r="AX2783" s="37">
        <f t="shared" si="141"/>
        <v>45971</v>
      </c>
      <c r="AY2783" s="1" t="s">
        <v>1156</v>
      </c>
      <c r="AZ2783" s="183"/>
      <c r="BA2783" s="184"/>
      <c r="BB2783" s="184"/>
      <c r="BC2783" s="184"/>
      <c r="BD2783" s="184"/>
      <c r="BE2783" s="184"/>
      <c r="BF2783" s="184"/>
      <c r="BG2783" s="184"/>
      <c r="BH2783" s="4"/>
      <c r="BI2783" s="1"/>
      <c r="BJ2783" s="1"/>
      <c r="BK2783" s="1"/>
      <c r="BL2783" s="31"/>
      <c r="BM2783" s="31"/>
      <c r="BN2783" s="1"/>
      <c r="BO2783" s="1"/>
      <c r="BP2783" s="1"/>
      <c r="BQ2783" s="1"/>
      <c r="BR2783" s="1"/>
      <c r="BS2783" s="4"/>
      <c r="BT2783" s="37">
        <f t="shared" si="143"/>
        <v>45992</v>
      </c>
      <c r="BU2783" s="31" t="s">
        <v>1156</v>
      </c>
      <c r="BV2783" s="183"/>
      <c r="BW2783" s="207"/>
      <c r="BX2783" s="184"/>
      <c r="BY2783" s="184"/>
      <c r="BZ2783" s="184"/>
      <c r="CA2783" s="184"/>
      <c r="CB2783" s="184"/>
      <c r="CC2783" s="184"/>
      <c r="CE2783" s="1"/>
      <c r="CF2783" s="1"/>
      <c r="CG2783" s="1"/>
      <c r="CH2783" s="1"/>
      <c r="CI2783" s="1"/>
      <c r="CJ2783" s="1"/>
      <c r="CK2783" s="1"/>
      <c r="CL2783" s="1"/>
      <c r="CM2783" s="1"/>
      <c r="CN2783" s="1"/>
      <c r="CO2783" s="1"/>
    </row>
    <row r="2784" spans="1:93" ht="30" customHeight="1" x14ac:dyDescent="0.2">
      <c r="A2784" s="1">
        <v>2778</v>
      </c>
      <c r="B2784" s="1" t="s">
        <v>638</v>
      </c>
      <c r="C2784" s="1" t="s">
        <v>639</v>
      </c>
      <c r="D2784" s="1" t="s">
        <v>640</v>
      </c>
      <c r="E2784" s="1" t="s">
        <v>641</v>
      </c>
      <c r="F2784" s="1" t="s">
        <v>74</v>
      </c>
      <c r="G2784" s="1">
        <v>6</v>
      </c>
      <c r="H2784" s="1" t="s">
        <v>341</v>
      </c>
      <c r="I2784" s="1" t="s">
        <v>114</v>
      </c>
      <c r="J2784" s="64">
        <v>394</v>
      </c>
      <c r="K2784" s="76">
        <v>2295886</v>
      </c>
      <c r="L2784" s="29">
        <v>45964</v>
      </c>
      <c r="M2784" s="29" t="s">
        <v>4163</v>
      </c>
      <c r="N2784" s="1" t="s">
        <v>478</v>
      </c>
      <c r="O2784" s="28" t="s">
        <v>225</v>
      </c>
      <c r="P2784" s="1" t="s">
        <v>216</v>
      </c>
      <c r="Q2784" s="76">
        <v>10</v>
      </c>
      <c r="R2784" s="1" t="s">
        <v>537</v>
      </c>
      <c r="T2784" s="1" t="s">
        <v>115</v>
      </c>
      <c r="U2784" s="1"/>
      <c r="V2784" s="1"/>
      <c r="W2784" s="4"/>
      <c r="X2784" s="28"/>
      <c r="Y2784" s="33"/>
      <c r="Z2784" s="33"/>
      <c r="AA2784" s="96"/>
      <c r="AB2784" s="178"/>
      <c r="AC2784" s="33">
        <v>23</v>
      </c>
      <c r="AD2784" s="33">
        <v>200</v>
      </c>
      <c r="AE2784" s="33" t="s">
        <v>103</v>
      </c>
      <c r="AF2784" s="33" t="s">
        <v>103</v>
      </c>
      <c r="AG2784" s="33"/>
      <c r="AH2784" s="4"/>
      <c r="AI2784" s="1"/>
      <c r="AJ2784" s="1"/>
      <c r="AK2784" s="1"/>
      <c r="AL2784" s="5"/>
      <c r="AM2784" s="164">
        <f t="shared" si="142"/>
        <v>45967</v>
      </c>
      <c r="AW2784" s="96"/>
      <c r="AX2784" s="37">
        <f t="shared" si="141"/>
        <v>45971</v>
      </c>
      <c r="AY2784" s="1" t="s">
        <v>1156</v>
      </c>
      <c r="AZ2784" s="183"/>
      <c r="BA2784" s="184"/>
      <c r="BB2784" s="184"/>
      <c r="BC2784" s="184"/>
      <c r="BD2784" s="184"/>
      <c r="BE2784" s="184"/>
      <c r="BF2784" s="184"/>
      <c r="BG2784" s="184"/>
      <c r="BH2784" s="4"/>
      <c r="BI2784" s="1"/>
      <c r="BJ2784" s="1"/>
      <c r="BK2784" s="1"/>
      <c r="BL2784" s="31"/>
      <c r="BM2784" s="31"/>
      <c r="BN2784" s="1"/>
      <c r="BO2784" s="1"/>
      <c r="BP2784" s="1"/>
      <c r="BQ2784" s="1"/>
      <c r="BR2784" s="1"/>
      <c r="BS2784" s="4"/>
      <c r="BT2784" s="37">
        <f t="shared" si="143"/>
        <v>45992</v>
      </c>
      <c r="BU2784" s="31" t="s">
        <v>1156</v>
      </c>
      <c r="BV2784" s="183"/>
      <c r="BW2784" s="207"/>
      <c r="BX2784" s="184"/>
      <c r="BY2784" s="184"/>
      <c r="BZ2784" s="184"/>
      <c r="CA2784" s="184"/>
      <c r="CB2784" s="184"/>
      <c r="CC2784" s="184"/>
      <c r="CE2784" s="1"/>
      <c r="CF2784" s="1"/>
      <c r="CG2784" s="1"/>
      <c r="CH2784" s="1"/>
      <c r="CI2784" s="1"/>
      <c r="CJ2784" s="1"/>
      <c r="CK2784" s="1"/>
      <c r="CL2784" s="1"/>
      <c r="CM2784" s="1"/>
      <c r="CN2784" s="1"/>
      <c r="CO2784" s="1"/>
    </row>
    <row r="2785" spans="1:93" ht="30" customHeight="1" x14ac:dyDescent="0.2">
      <c r="A2785" s="1">
        <v>2779</v>
      </c>
      <c r="B2785" s="1" t="s">
        <v>638</v>
      </c>
      <c r="C2785" s="1" t="s">
        <v>639</v>
      </c>
      <c r="D2785" s="1" t="s">
        <v>640</v>
      </c>
      <c r="E2785" s="1" t="s">
        <v>641</v>
      </c>
      <c r="F2785" s="1" t="s">
        <v>74</v>
      </c>
      <c r="G2785" s="1">
        <v>6</v>
      </c>
      <c r="H2785" s="1" t="s">
        <v>341</v>
      </c>
      <c r="I2785" s="1" t="s">
        <v>114</v>
      </c>
      <c r="J2785" s="64">
        <v>390</v>
      </c>
      <c r="K2785" s="76">
        <v>2293883</v>
      </c>
      <c r="L2785" s="29">
        <v>45964</v>
      </c>
      <c r="M2785" s="29" t="s">
        <v>4163</v>
      </c>
      <c r="N2785" s="1" t="s">
        <v>478</v>
      </c>
      <c r="O2785" s="28" t="s">
        <v>225</v>
      </c>
      <c r="P2785" s="1" t="s">
        <v>216</v>
      </c>
      <c r="Q2785" s="76">
        <v>10</v>
      </c>
      <c r="R2785" s="1" t="s">
        <v>537</v>
      </c>
      <c r="T2785" s="1" t="s">
        <v>115</v>
      </c>
      <c r="U2785" s="1"/>
      <c r="V2785" s="1"/>
      <c r="W2785" s="4"/>
      <c r="X2785" s="28"/>
      <c r="Y2785" s="33"/>
      <c r="Z2785" s="33"/>
      <c r="AA2785" s="96"/>
      <c r="AB2785" s="178"/>
      <c r="AC2785" s="33">
        <v>21.5</v>
      </c>
      <c r="AD2785" s="33">
        <v>225</v>
      </c>
      <c r="AE2785" s="33" t="s">
        <v>103</v>
      </c>
      <c r="AF2785" s="33" t="s">
        <v>103</v>
      </c>
      <c r="AG2785" s="33"/>
      <c r="AH2785" s="4"/>
      <c r="AI2785" s="1"/>
      <c r="AJ2785" s="1"/>
      <c r="AK2785" s="1"/>
      <c r="AL2785" s="5"/>
      <c r="AM2785" s="164">
        <f t="shared" si="142"/>
        <v>45967</v>
      </c>
      <c r="AW2785" s="96"/>
      <c r="AX2785" s="37">
        <f t="shared" si="141"/>
        <v>45971</v>
      </c>
      <c r="AY2785" s="1" t="s">
        <v>1156</v>
      </c>
      <c r="AZ2785" s="183"/>
      <c r="BA2785" s="184"/>
      <c r="BB2785" s="184"/>
      <c r="BC2785" s="184"/>
      <c r="BD2785" s="184"/>
      <c r="BE2785" s="184"/>
      <c r="BF2785" s="184"/>
      <c r="BG2785" s="184"/>
      <c r="BH2785" s="4"/>
      <c r="BI2785" s="1"/>
      <c r="BJ2785" s="1"/>
      <c r="BK2785" s="1"/>
      <c r="BL2785" s="31"/>
      <c r="BM2785" s="31"/>
      <c r="BN2785" s="1"/>
      <c r="BO2785" s="1"/>
      <c r="BP2785" s="1"/>
      <c r="BQ2785" s="1"/>
      <c r="BR2785" s="1"/>
      <c r="BS2785" s="4"/>
      <c r="BT2785" s="37">
        <f t="shared" si="143"/>
        <v>45992</v>
      </c>
      <c r="BU2785" s="31" t="s">
        <v>1156</v>
      </c>
      <c r="BV2785" s="183"/>
      <c r="BW2785" s="207"/>
      <c r="BX2785" s="184"/>
      <c r="BY2785" s="184"/>
      <c r="BZ2785" s="184"/>
      <c r="CA2785" s="184"/>
      <c r="CB2785" s="184"/>
      <c r="CC2785" s="184"/>
      <c r="CE2785" s="1"/>
      <c r="CF2785" s="1"/>
      <c r="CG2785" s="1"/>
      <c r="CH2785" s="1"/>
      <c r="CI2785" s="1"/>
      <c r="CJ2785" s="1"/>
      <c r="CK2785" s="1"/>
      <c r="CL2785" s="1"/>
      <c r="CM2785" s="1"/>
      <c r="CN2785" s="1"/>
      <c r="CO2785" s="1"/>
    </row>
    <row r="2786" spans="1:93" ht="30" customHeight="1" x14ac:dyDescent="0.2">
      <c r="A2786" s="1">
        <v>2780</v>
      </c>
      <c r="B2786" s="1" t="s">
        <v>638</v>
      </c>
      <c r="C2786" s="1" t="s">
        <v>639</v>
      </c>
      <c r="D2786" s="1" t="s">
        <v>640</v>
      </c>
      <c r="E2786" s="1" t="s">
        <v>641</v>
      </c>
      <c r="F2786" s="1" t="s">
        <v>74</v>
      </c>
      <c r="G2786" s="1">
        <v>6</v>
      </c>
      <c r="H2786" s="1" t="s">
        <v>341</v>
      </c>
      <c r="I2786" s="1" t="s">
        <v>114</v>
      </c>
      <c r="J2786" s="64">
        <v>403</v>
      </c>
      <c r="K2786" s="76">
        <v>2295887</v>
      </c>
      <c r="L2786" s="29">
        <v>45964</v>
      </c>
      <c r="M2786" s="29" t="s">
        <v>4163</v>
      </c>
      <c r="N2786" s="1" t="s">
        <v>478</v>
      </c>
      <c r="O2786" s="28" t="s">
        <v>225</v>
      </c>
      <c r="P2786" s="1" t="s">
        <v>216</v>
      </c>
      <c r="Q2786" s="76">
        <v>9.5</v>
      </c>
      <c r="R2786" s="1" t="s">
        <v>537</v>
      </c>
      <c r="T2786" s="1" t="s">
        <v>115</v>
      </c>
      <c r="U2786" s="1"/>
      <c r="V2786" s="1"/>
      <c r="W2786" s="4"/>
      <c r="X2786" s="28"/>
      <c r="Y2786" s="33"/>
      <c r="Z2786" s="33"/>
      <c r="AA2786" s="96"/>
      <c r="AB2786" s="178"/>
      <c r="AC2786" s="33">
        <v>20</v>
      </c>
      <c r="AD2786" s="33">
        <v>235</v>
      </c>
      <c r="AE2786" s="33" t="s">
        <v>103</v>
      </c>
      <c r="AF2786" s="33" t="s">
        <v>103</v>
      </c>
      <c r="AG2786" s="33"/>
      <c r="AH2786" s="4"/>
      <c r="AI2786" s="1"/>
      <c r="AJ2786" s="1"/>
      <c r="AK2786" s="1"/>
      <c r="AL2786" s="5"/>
      <c r="AM2786" s="164">
        <f t="shared" si="142"/>
        <v>45967</v>
      </c>
      <c r="AW2786" s="96"/>
      <c r="AX2786" s="37">
        <f t="shared" si="141"/>
        <v>45971</v>
      </c>
      <c r="AY2786" s="1" t="s">
        <v>1156</v>
      </c>
      <c r="AZ2786" s="183"/>
      <c r="BA2786" s="184"/>
      <c r="BB2786" s="184"/>
      <c r="BC2786" s="184"/>
      <c r="BD2786" s="184"/>
      <c r="BE2786" s="184"/>
      <c r="BF2786" s="184"/>
      <c r="BG2786" s="184"/>
      <c r="BH2786" s="4"/>
      <c r="BI2786" s="1"/>
      <c r="BJ2786" s="1"/>
      <c r="BK2786" s="1"/>
      <c r="BL2786" s="31"/>
      <c r="BM2786" s="31"/>
      <c r="BN2786" s="1"/>
      <c r="BO2786" s="1"/>
      <c r="BP2786" s="1"/>
      <c r="BQ2786" s="1"/>
      <c r="BR2786" s="1"/>
      <c r="BS2786" s="4"/>
      <c r="BT2786" s="37">
        <f t="shared" si="143"/>
        <v>45992</v>
      </c>
      <c r="BU2786" s="31" t="s">
        <v>1156</v>
      </c>
      <c r="BV2786" s="183"/>
      <c r="BW2786" s="207"/>
      <c r="BX2786" s="184"/>
      <c r="BY2786" s="184"/>
      <c r="BZ2786" s="184"/>
      <c r="CA2786" s="184"/>
      <c r="CB2786" s="184"/>
      <c r="CC2786" s="184"/>
      <c r="CE2786" s="1"/>
      <c r="CF2786" s="1"/>
      <c r="CG2786" s="1"/>
      <c r="CH2786" s="1"/>
      <c r="CI2786" s="1"/>
      <c r="CJ2786" s="1"/>
      <c r="CK2786" s="1"/>
      <c r="CL2786" s="1"/>
      <c r="CM2786" s="1"/>
      <c r="CN2786" s="1"/>
      <c r="CO2786" s="1"/>
    </row>
    <row r="2787" spans="1:93" ht="30" customHeight="1" x14ac:dyDescent="0.2">
      <c r="A2787" s="1">
        <v>2781</v>
      </c>
      <c r="B2787" s="1" t="s">
        <v>638</v>
      </c>
      <c r="C2787" s="1" t="s">
        <v>639</v>
      </c>
      <c r="D2787" s="1" t="s">
        <v>640</v>
      </c>
      <c r="E2787" s="1" t="s">
        <v>641</v>
      </c>
      <c r="F2787" s="1" t="s">
        <v>74</v>
      </c>
      <c r="G2787" s="1">
        <v>6</v>
      </c>
      <c r="H2787" s="1" t="s">
        <v>341</v>
      </c>
      <c r="I2787" s="1" t="s">
        <v>114</v>
      </c>
      <c r="J2787" s="64">
        <v>274</v>
      </c>
      <c r="K2787" s="76">
        <v>2293884</v>
      </c>
      <c r="L2787" s="29">
        <v>45964</v>
      </c>
      <c r="M2787" s="29" t="s">
        <v>4163</v>
      </c>
      <c r="N2787" s="1" t="s">
        <v>478</v>
      </c>
      <c r="O2787" s="28" t="s">
        <v>225</v>
      </c>
      <c r="P2787" s="1" t="s">
        <v>216</v>
      </c>
      <c r="Q2787" s="76">
        <v>8</v>
      </c>
      <c r="R2787" s="1" t="s">
        <v>537</v>
      </c>
      <c r="T2787" s="1" t="s">
        <v>115</v>
      </c>
      <c r="U2787" s="1"/>
      <c r="V2787" s="1"/>
      <c r="W2787" s="4"/>
      <c r="X2787" s="28"/>
      <c r="Y2787" s="33"/>
      <c r="Z2787" s="33"/>
      <c r="AA2787" s="96"/>
      <c r="AB2787" s="178"/>
      <c r="AC2787" s="33">
        <v>22.5</v>
      </c>
      <c r="AD2787" s="33">
        <v>220</v>
      </c>
      <c r="AE2787" s="33" t="s">
        <v>103</v>
      </c>
      <c r="AF2787" s="33" t="s">
        <v>103</v>
      </c>
      <c r="AG2787" s="33"/>
      <c r="AH2787" s="4"/>
      <c r="AI2787" s="1"/>
      <c r="AJ2787" s="1"/>
      <c r="AK2787" s="1"/>
      <c r="AL2787" s="5"/>
      <c r="AM2787" s="164">
        <f t="shared" si="142"/>
        <v>45967</v>
      </c>
      <c r="AW2787" s="96"/>
      <c r="AX2787" s="37">
        <f t="shared" si="141"/>
        <v>45971</v>
      </c>
      <c r="AY2787" s="1" t="s">
        <v>1156</v>
      </c>
      <c r="AZ2787" s="183"/>
      <c r="BA2787" s="184"/>
      <c r="BB2787" s="184"/>
      <c r="BC2787" s="184"/>
      <c r="BD2787" s="184"/>
      <c r="BE2787" s="184"/>
      <c r="BF2787" s="184"/>
      <c r="BG2787" s="184"/>
      <c r="BH2787" s="4"/>
      <c r="BI2787" s="1"/>
      <c r="BJ2787" s="1"/>
      <c r="BK2787" s="1"/>
      <c r="BL2787" s="31"/>
      <c r="BM2787" s="31"/>
      <c r="BN2787" s="1"/>
      <c r="BO2787" s="1"/>
      <c r="BP2787" s="1"/>
      <c r="BQ2787" s="1"/>
      <c r="BR2787" s="1"/>
      <c r="BS2787" s="4"/>
      <c r="BT2787" s="37">
        <f t="shared" si="143"/>
        <v>45992</v>
      </c>
      <c r="BU2787" s="31" t="s">
        <v>1156</v>
      </c>
      <c r="BV2787" s="183"/>
      <c r="BW2787" s="207"/>
      <c r="BX2787" s="184"/>
      <c r="BY2787" s="184"/>
      <c r="BZ2787" s="184"/>
      <c r="CA2787" s="184"/>
      <c r="CB2787" s="184"/>
      <c r="CC2787" s="184"/>
      <c r="CE2787" s="1"/>
      <c r="CF2787" s="1"/>
      <c r="CG2787" s="1"/>
      <c r="CH2787" s="1"/>
      <c r="CI2787" s="1"/>
      <c r="CJ2787" s="1"/>
      <c r="CK2787" s="1"/>
      <c r="CL2787" s="1"/>
      <c r="CM2787" s="1"/>
      <c r="CN2787" s="1"/>
      <c r="CO2787" s="1"/>
    </row>
    <row r="2788" spans="1:93" ht="30" customHeight="1" x14ac:dyDescent="0.2">
      <c r="A2788" s="1">
        <v>2782</v>
      </c>
      <c r="B2788" s="1" t="s">
        <v>638</v>
      </c>
      <c r="C2788" s="1" t="s">
        <v>639</v>
      </c>
      <c r="D2788" s="1" t="s">
        <v>640</v>
      </c>
      <c r="E2788" s="1" t="s">
        <v>641</v>
      </c>
      <c r="F2788" s="1" t="s">
        <v>74</v>
      </c>
      <c r="G2788" s="1">
        <v>6</v>
      </c>
      <c r="H2788" s="1" t="s">
        <v>341</v>
      </c>
      <c r="I2788" s="1" t="s">
        <v>114</v>
      </c>
      <c r="J2788" s="64">
        <v>287</v>
      </c>
      <c r="K2788" s="76">
        <v>2295888</v>
      </c>
      <c r="L2788" s="29">
        <v>45964</v>
      </c>
      <c r="M2788" s="29" t="s">
        <v>4163</v>
      </c>
      <c r="N2788" s="1" t="s">
        <v>478</v>
      </c>
      <c r="O2788" s="28" t="s">
        <v>225</v>
      </c>
      <c r="P2788" s="1" t="s">
        <v>216</v>
      </c>
      <c r="Q2788" s="76">
        <v>8</v>
      </c>
      <c r="R2788" s="1" t="s">
        <v>537</v>
      </c>
      <c r="T2788" s="1" t="s">
        <v>115</v>
      </c>
      <c r="U2788" s="1"/>
      <c r="V2788" s="1"/>
      <c r="W2788" s="4"/>
      <c r="X2788" s="28"/>
      <c r="Y2788" s="33"/>
      <c r="Z2788" s="33"/>
      <c r="AA2788" s="96"/>
      <c r="AB2788" s="178"/>
      <c r="AC2788" s="33">
        <v>21</v>
      </c>
      <c r="AD2788" s="33">
        <v>230</v>
      </c>
      <c r="AE2788" s="33" t="s">
        <v>103</v>
      </c>
      <c r="AF2788" s="33" t="s">
        <v>103</v>
      </c>
      <c r="AG2788" s="33"/>
      <c r="AH2788" s="4"/>
      <c r="AI2788" s="1"/>
      <c r="AJ2788" s="1"/>
      <c r="AK2788" s="1"/>
      <c r="AL2788" s="5"/>
      <c r="AM2788" s="164">
        <f t="shared" si="142"/>
        <v>45967</v>
      </c>
      <c r="AW2788" s="96"/>
      <c r="AX2788" s="37">
        <f t="shared" si="141"/>
        <v>45971</v>
      </c>
      <c r="AY2788" s="1" t="s">
        <v>1156</v>
      </c>
      <c r="AZ2788" s="183"/>
      <c r="BA2788" s="184"/>
      <c r="BB2788" s="184"/>
      <c r="BC2788" s="184"/>
      <c r="BD2788" s="184"/>
      <c r="BE2788" s="184"/>
      <c r="BF2788" s="184"/>
      <c r="BG2788" s="184"/>
      <c r="BH2788" s="4"/>
      <c r="BI2788" s="1"/>
      <c r="BJ2788" s="1"/>
      <c r="BK2788" s="1"/>
      <c r="BL2788" s="31"/>
      <c r="BM2788" s="31"/>
      <c r="BN2788" s="1"/>
      <c r="BO2788" s="1"/>
      <c r="BP2788" s="1"/>
      <c r="BQ2788" s="1"/>
      <c r="BR2788" s="1"/>
      <c r="BS2788" s="4"/>
      <c r="BT2788" s="37">
        <f t="shared" si="143"/>
        <v>45992</v>
      </c>
      <c r="BU2788" s="31" t="s">
        <v>1156</v>
      </c>
      <c r="BV2788" s="183"/>
      <c r="BW2788" s="207"/>
      <c r="BX2788" s="184"/>
      <c r="BY2788" s="184"/>
      <c r="BZ2788" s="184"/>
      <c r="CA2788" s="184"/>
      <c r="CB2788" s="184"/>
      <c r="CC2788" s="184"/>
      <c r="CE2788" s="1"/>
      <c r="CF2788" s="1"/>
      <c r="CG2788" s="1"/>
      <c r="CH2788" s="1"/>
      <c r="CI2788" s="1"/>
      <c r="CJ2788" s="1"/>
      <c r="CK2788" s="1"/>
      <c r="CL2788" s="1"/>
      <c r="CM2788" s="1"/>
      <c r="CN2788" s="1"/>
      <c r="CO2788" s="1"/>
    </row>
    <row r="2789" spans="1:93" ht="30" customHeight="1" x14ac:dyDescent="0.2">
      <c r="A2789" s="1">
        <v>2783</v>
      </c>
      <c r="B2789" s="1" t="s">
        <v>638</v>
      </c>
      <c r="C2789" s="1" t="s">
        <v>639</v>
      </c>
      <c r="D2789" s="1" t="s">
        <v>640</v>
      </c>
      <c r="E2789" s="1" t="s">
        <v>641</v>
      </c>
      <c r="F2789" s="1" t="s">
        <v>74</v>
      </c>
      <c r="G2789" s="1">
        <v>6</v>
      </c>
      <c r="H2789" s="1" t="s">
        <v>341</v>
      </c>
      <c r="I2789" s="1" t="s">
        <v>114</v>
      </c>
      <c r="J2789" s="64">
        <v>302</v>
      </c>
      <c r="K2789" s="76">
        <v>2293885</v>
      </c>
      <c r="L2789" s="29">
        <v>45964</v>
      </c>
      <c r="M2789" s="29" t="s">
        <v>4163</v>
      </c>
      <c r="N2789" s="1" t="s">
        <v>478</v>
      </c>
      <c r="O2789" s="28" t="s">
        <v>225</v>
      </c>
      <c r="P2789" s="1" t="s">
        <v>216</v>
      </c>
      <c r="Q2789" s="76">
        <v>8</v>
      </c>
      <c r="R2789" s="1" t="s">
        <v>537</v>
      </c>
      <c r="S2789" s="1">
        <v>6</v>
      </c>
      <c r="T2789" s="1" t="s">
        <v>115</v>
      </c>
      <c r="U2789" s="1"/>
      <c r="V2789" s="1"/>
      <c r="W2789" s="4"/>
      <c r="X2789" s="28"/>
      <c r="Y2789" s="33"/>
      <c r="Z2789" s="33"/>
      <c r="AA2789" s="96"/>
      <c r="AB2789" s="178"/>
      <c r="AC2789" s="33">
        <v>22.5</v>
      </c>
      <c r="AD2789" s="33">
        <v>240</v>
      </c>
      <c r="AE2789" s="33" t="s">
        <v>103</v>
      </c>
      <c r="AF2789" s="33" t="s">
        <v>103</v>
      </c>
      <c r="AG2789" s="33"/>
      <c r="AH2789" s="4"/>
      <c r="AI2789" s="1"/>
      <c r="AJ2789" s="1"/>
      <c r="AK2789" s="1"/>
      <c r="AL2789" s="5"/>
      <c r="AM2789" s="164">
        <f t="shared" si="142"/>
        <v>45967</v>
      </c>
      <c r="AW2789" s="96"/>
      <c r="AX2789" s="37">
        <f t="shared" si="141"/>
        <v>45971</v>
      </c>
      <c r="AY2789" s="1" t="s">
        <v>1156</v>
      </c>
      <c r="AZ2789" s="183"/>
      <c r="BA2789" s="181"/>
      <c r="BB2789" s="181"/>
      <c r="BC2789" s="181"/>
      <c r="BD2789" s="181"/>
      <c r="BE2789" s="181"/>
      <c r="BF2789" s="181"/>
      <c r="BG2789" s="184"/>
      <c r="BH2789" s="4"/>
      <c r="BI2789" s="1"/>
      <c r="BJ2789" s="1"/>
      <c r="BK2789" s="1"/>
      <c r="BL2789" s="31"/>
      <c r="BM2789" s="31"/>
      <c r="BN2789" s="1"/>
      <c r="BO2789" s="1"/>
      <c r="BP2789" s="1"/>
      <c r="BQ2789" s="1"/>
      <c r="BR2789" s="1"/>
      <c r="BS2789" s="4"/>
      <c r="BT2789" s="37">
        <f t="shared" si="143"/>
        <v>45992</v>
      </c>
      <c r="BU2789" s="31" t="s">
        <v>1156</v>
      </c>
      <c r="BV2789" s="183"/>
      <c r="BW2789" s="192"/>
      <c r="BX2789" s="181"/>
      <c r="BY2789" s="181"/>
      <c r="BZ2789" s="181"/>
      <c r="CA2789" s="181"/>
      <c r="CB2789" s="181"/>
      <c r="CC2789" s="184"/>
      <c r="CE2789" s="1"/>
      <c r="CF2789" s="1"/>
      <c r="CG2789" s="1"/>
      <c r="CH2789" s="1"/>
      <c r="CI2789" s="1"/>
      <c r="CJ2789" s="1"/>
      <c r="CK2789" s="1"/>
      <c r="CL2789" s="1"/>
      <c r="CM2789" s="1"/>
      <c r="CN2789" s="1"/>
      <c r="CO2789" s="1"/>
    </row>
    <row r="2790" spans="1:93" ht="30" customHeight="1" x14ac:dyDescent="0.2">
      <c r="A2790" s="1">
        <v>2784</v>
      </c>
      <c r="B2790" s="1" t="s">
        <v>638</v>
      </c>
      <c r="C2790" s="1" t="s">
        <v>639</v>
      </c>
      <c r="D2790" s="1" t="s">
        <v>640</v>
      </c>
      <c r="E2790" s="1" t="s">
        <v>641</v>
      </c>
      <c r="F2790" s="1" t="s">
        <v>74</v>
      </c>
      <c r="G2790" s="1">
        <v>6</v>
      </c>
      <c r="H2790" s="1" t="s">
        <v>341</v>
      </c>
      <c r="I2790" s="1" t="s">
        <v>114</v>
      </c>
      <c r="J2790" s="64">
        <v>415</v>
      </c>
      <c r="K2790" s="76">
        <v>2295889</v>
      </c>
      <c r="L2790" s="29">
        <v>45964</v>
      </c>
      <c r="M2790" s="29" t="s">
        <v>4163</v>
      </c>
      <c r="N2790" s="1" t="s">
        <v>478</v>
      </c>
      <c r="O2790" s="28" t="s">
        <v>225</v>
      </c>
      <c r="P2790" s="1" t="s">
        <v>216</v>
      </c>
      <c r="Q2790" s="76">
        <v>10</v>
      </c>
      <c r="R2790" s="1" t="s">
        <v>537</v>
      </c>
      <c r="T2790" s="1" t="s">
        <v>115</v>
      </c>
      <c r="U2790" s="1"/>
      <c r="V2790" s="1"/>
      <c r="W2790" s="4"/>
      <c r="X2790" s="28"/>
      <c r="Y2790" s="33"/>
      <c r="Z2790" s="33"/>
      <c r="AA2790" s="96"/>
      <c r="AB2790" s="178"/>
      <c r="AC2790" s="33">
        <v>23</v>
      </c>
      <c r="AD2790" s="33">
        <v>210</v>
      </c>
      <c r="AE2790" s="33" t="s">
        <v>103</v>
      </c>
      <c r="AF2790" s="33" t="s">
        <v>103</v>
      </c>
      <c r="AG2790" s="33"/>
      <c r="AH2790" s="4"/>
      <c r="AI2790" s="1"/>
      <c r="AJ2790" s="1"/>
      <c r="AK2790" s="1"/>
      <c r="AL2790" s="5"/>
      <c r="AM2790" s="164">
        <f t="shared" si="142"/>
        <v>45967</v>
      </c>
      <c r="AW2790" s="96"/>
      <c r="AX2790" s="37">
        <f t="shared" si="141"/>
        <v>45971</v>
      </c>
      <c r="AY2790" s="1" t="s">
        <v>1156</v>
      </c>
      <c r="AZ2790" s="183"/>
      <c r="BA2790" s="180">
        <v>42.4</v>
      </c>
      <c r="BB2790" s="180">
        <v>44.2</v>
      </c>
      <c r="BC2790" s="180">
        <v>42.5</v>
      </c>
      <c r="BD2790" s="180">
        <v>43.3</v>
      </c>
      <c r="BE2790" s="180">
        <v>41</v>
      </c>
      <c r="BF2790" s="180">
        <v>41.9</v>
      </c>
      <c r="BG2790" s="184"/>
      <c r="BH2790" s="4"/>
      <c r="BI2790" s="1"/>
      <c r="BJ2790" s="1"/>
      <c r="BK2790" s="1"/>
      <c r="BL2790" s="31"/>
      <c r="BM2790" s="31"/>
      <c r="BN2790" s="1"/>
      <c r="BO2790" s="1"/>
      <c r="BP2790" s="1"/>
      <c r="BQ2790" s="1"/>
      <c r="BR2790" s="1"/>
      <c r="BS2790" s="4"/>
      <c r="BT2790" s="37">
        <f t="shared" si="143"/>
        <v>45992</v>
      </c>
      <c r="BU2790" s="31" t="s">
        <v>1156</v>
      </c>
      <c r="BV2790" s="183"/>
      <c r="BW2790" s="191">
        <v>55.8</v>
      </c>
      <c r="BX2790" s="180">
        <v>56.2</v>
      </c>
      <c r="BY2790" s="180">
        <v>53</v>
      </c>
      <c r="BZ2790" s="180">
        <v>52.6</v>
      </c>
      <c r="CA2790" s="180">
        <v>54.7</v>
      </c>
      <c r="CB2790" s="180">
        <v>53.1</v>
      </c>
      <c r="CC2790" s="184"/>
      <c r="CE2790" s="1"/>
      <c r="CF2790" s="1"/>
      <c r="CG2790" s="1"/>
      <c r="CH2790" s="1"/>
      <c r="CI2790" s="1"/>
      <c r="CJ2790" s="1"/>
      <c r="CK2790" s="1"/>
      <c r="CL2790" s="1"/>
      <c r="CM2790" s="1"/>
      <c r="CN2790" s="1"/>
      <c r="CO2790" s="1"/>
    </row>
    <row r="2791" spans="1:93" ht="30" customHeight="1" x14ac:dyDescent="0.2">
      <c r="A2791" s="1">
        <v>2785</v>
      </c>
      <c r="B2791" s="1" t="s">
        <v>638</v>
      </c>
      <c r="C2791" s="1" t="s">
        <v>639</v>
      </c>
      <c r="D2791" s="1" t="s">
        <v>640</v>
      </c>
      <c r="E2791" s="1" t="s">
        <v>641</v>
      </c>
      <c r="F2791" s="1" t="s">
        <v>74</v>
      </c>
      <c r="G2791" s="1">
        <v>6</v>
      </c>
      <c r="H2791" s="1" t="s">
        <v>341</v>
      </c>
      <c r="I2791" s="1" t="s">
        <v>114</v>
      </c>
      <c r="J2791" s="64">
        <v>303</v>
      </c>
      <c r="K2791" s="76">
        <v>2293886</v>
      </c>
      <c r="L2791" s="29">
        <v>45964</v>
      </c>
      <c r="M2791" s="29" t="s">
        <v>4163</v>
      </c>
      <c r="N2791" s="1" t="s">
        <v>478</v>
      </c>
      <c r="O2791" s="28" t="s">
        <v>225</v>
      </c>
      <c r="P2791" s="1" t="s">
        <v>216</v>
      </c>
      <c r="Q2791" s="76">
        <v>8</v>
      </c>
      <c r="R2791" s="1" t="s">
        <v>537</v>
      </c>
      <c r="T2791" s="1" t="s">
        <v>115</v>
      </c>
      <c r="U2791" s="1"/>
      <c r="V2791" s="1"/>
      <c r="W2791" s="4"/>
      <c r="X2791" s="28"/>
      <c r="Y2791" s="33"/>
      <c r="Z2791" s="33"/>
      <c r="AA2791" s="96"/>
      <c r="AB2791" s="178"/>
      <c r="AC2791" s="33">
        <v>21.5</v>
      </c>
      <c r="AD2791" s="33">
        <v>230</v>
      </c>
      <c r="AE2791" s="33" t="s">
        <v>103</v>
      </c>
      <c r="AF2791" s="33" t="s">
        <v>103</v>
      </c>
      <c r="AG2791" s="33"/>
      <c r="AH2791" s="4"/>
      <c r="AI2791" s="1"/>
      <c r="AJ2791" s="1"/>
      <c r="AK2791" s="1"/>
      <c r="AL2791" s="5"/>
      <c r="AM2791" s="164">
        <f t="shared" si="142"/>
        <v>45967</v>
      </c>
      <c r="AW2791" s="96"/>
      <c r="AX2791" s="37">
        <f t="shared" si="141"/>
        <v>45971</v>
      </c>
      <c r="AY2791" s="1" t="s">
        <v>1156</v>
      </c>
      <c r="AZ2791" s="183"/>
      <c r="BA2791" s="184"/>
      <c r="BB2791" s="184"/>
      <c r="BC2791" s="184"/>
      <c r="BD2791" s="184"/>
      <c r="BE2791" s="184"/>
      <c r="BF2791" s="184"/>
      <c r="BG2791" s="184"/>
      <c r="BH2791" s="4"/>
      <c r="BI2791" s="1"/>
      <c r="BJ2791" s="1"/>
      <c r="BK2791" s="1"/>
      <c r="BL2791" s="31"/>
      <c r="BM2791" s="31"/>
      <c r="BN2791" s="1"/>
      <c r="BO2791" s="1"/>
      <c r="BP2791" s="1"/>
      <c r="BQ2791" s="1"/>
      <c r="BR2791" s="1"/>
      <c r="BS2791" s="4"/>
      <c r="BT2791" s="37">
        <f t="shared" si="143"/>
        <v>45992</v>
      </c>
      <c r="BU2791" s="31" t="s">
        <v>1156</v>
      </c>
      <c r="BV2791" s="183"/>
      <c r="BW2791" s="207"/>
      <c r="BX2791" s="184"/>
      <c r="BY2791" s="184"/>
      <c r="BZ2791" s="184"/>
      <c r="CA2791" s="184"/>
      <c r="CB2791" s="184"/>
      <c r="CC2791" s="184"/>
      <c r="CE2791" s="1"/>
      <c r="CF2791" s="1"/>
      <c r="CG2791" s="1"/>
      <c r="CH2791" s="1"/>
      <c r="CI2791" s="1"/>
      <c r="CJ2791" s="1"/>
      <c r="CK2791" s="1"/>
      <c r="CL2791" s="1"/>
      <c r="CM2791" s="1"/>
      <c r="CN2791" s="1"/>
      <c r="CO2791" s="1"/>
    </row>
    <row r="2792" spans="1:93" ht="30" customHeight="1" x14ac:dyDescent="0.2">
      <c r="A2792" s="1">
        <v>2786</v>
      </c>
      <c r="B2792" s="1" t="s">
        <v>638</v>
      </c>
      <c r="C2792" s="1" t="s">
        <v>639</v>
      </c>
      <c r="D2792" s="1" t="s">
        <v>640</v>
      </c>
      <c r="E2792" s="1" t="s">
        <v>641</v>
      </c>
      <c r="F2792" s="1" t="s">
        <v>74</v>
      </c>
      <c r="G2792" s="1">
        <v>6</v>
      </c>
      <c r="H2792" s="1" t="s">
        <v>341</v>
      </c>
      <c r="I2792" s="1" t="s">
        <v>114</v>
      </c>
      <c r="J2792" s="64">
        <v>414</v>
      </c>
      <c r="K2792" s="76">
        <v>2295890</v>
      </c>
      <c r="L2792" s="29">
        <v>45964</v>
      </c>
      <c r="M2792" s="29" t="s">
        <v>4163</v>
      </c>
      <c r="N2792" s="1" t="s">
        <v>478</v>
      </c>
      <c r="O2792" s="28" t="s">
        <v>225</v>
      </c>
      <c r="P2792" s="1" t="s">
        <v>216</v>
      </c>
      <c r="Q2792" s="76">
        <v>9</v>
      </c>
      <c r="R2792" s="1" t="s">
        <v>537</v>
      </c>
      <c r="T2792" s="1" t="s">
        <v>115</v>
      </c>
      <c r="U2792" s="1"/>
      <c r="V2792" s="1"/>
      <c r="W2792" s="4"/>
      <c r="X2792" s="28"/>
      <c r="Y2792" s="33"/>
      <c r="Z2792" s="33"/>
      <c r="AA2792" s="96"/>
      <c r="AB2792" s="178"/>
      <c r="AC2792" s="33">
        <v>20.5</v>
      </c>
      <c r="AD2792" s="33">
        <v>230</v>
      </c>
      <c r="AE2792" s="33" t="s">
        <v>103</v>
      </c>
      <c r="AF2792" s="33" t="s">
        <v>103</v>
      </c>
      <c r="AG2792" s="33"/>
      <c r="AH2792" s="4"/>
      <c r="AI2792" s="1"/>
      <c r="AJ2792" s="1"/>
      <c r="AK2792" s="1"/>
      <c r="AL2792" s="5"/>
      <c r="AM2792" s="164">
        <f t="shared" si="142"/>
        <v>45967</v>
      </c>
      <c r="AW2792" s="96"/>
      <c r="AX2792" s="37">
        <f t="shared" si="141"/>
        <v>45971</v>
      </c>
      <c r="AY2792" s="1" t="s">
        <v>1156</v>
      </c>
      <c r="AZ2792" s="183"/>
      <c r="BA2792" s="184"/>
      <c r="BB2792" s="184"/>
      <c r="BC2792" s="184"/>
      <c r="BD2792" s="184"/>
      <c r="BE2792" s="184"/>
      <c r="BF2792" s="184"/>
      <c r="BG2792" s="184"/>
      <c r="BH2792" s="4"/>
      <c r="BI2792" s="1"/>
      <c r="BJ2792" s="1"/>
      <c r="BK2792" s="1"/>
      <c r="BL2792" s="31"/>
      <c r="BM2792" s="31"/>
      <c r="BN2792" s="1"/>
      <c r="BO2792" s="1"/>
      <c r="BP2792" s="1"/>
      <c r="BQ2792" s="1"/>
      <c r="BR2792" s="1"/>
      <c r="BS2792" s="4"/>
      <c r="BT2792" s="37">
        <f t="shared" si="143"/>
        <v>45992</v>
      </c>
      <c r="BU2792" s="31" t="s">
        <v>1156</v>
      </c>
      <c r="BV2792" s="183"/>
      <c r="BW2792" s="207"/>
      <c r="BX2792" s="184"/>
      <c r="BY2792" s="184"/>
      <c r="BZ2792" s="184"/>
      <c r="CA2792" s="184"/>
      <c r="CB2792" s="184"/>
      <c r="CC2792" s="184"/>
      <c r="CE2792" s="1"/>
      <c r="CF2792" s="1"/>
      <c r="CG2792" s="1"/>
      <c r="CH2792" s="1"/>
      <c r="CI2792" s="1"/>
      <c r="CJ2792" s="1"/>
      <c r="CK2792" s="1"/>
      <c r="CL2792" s="1"/>
      <c r="CM2792" s="1"/>
      <c r="CN2792" s="1"/>
      <c r="CO2792" s="1"/>
    </row>
    <row r="2793" spans="1:93" ht="30" customHeight="1" x14ac:dyDescent="0.2">
      <c r="A2793" s="1">
        <v>2787</v>
      </c>
      <c r="B2793" s="1" t="s">
        <v>638</v>
      </c>
      <c r="C2793" s="1" t="s">
        <v>639</v>
      </c>
      <c r="D2793" s="1" t="s">
        <v>640</v>
      </c>
      <c r="E2793" s="1" t="s">
        <v>641</v>
      </c>
      <c r="F2793" s="1" t="s">
        <v>74</v>
      </c>
      <c r="G2793" s="1">
        <v>6</v>
      </c>
      <c r="H2793" s="1" t="s">
        <v>341</v>
      </c>
      <c r="I2793" s="1" t="s">
        <v>114</v>
      </c>
      <c r="J2793" s="64">
        <v>558</v>
      </c>
      <c r="K2793" s="76">
        <v>2293887</v>
      </c>
      <c r="L2793" s="29">
        <v>45964</v>
      </c>
      <c r="M2793" s="29" t="s">
        <v>4163</v>
      </c>
      <c r="N2793" s="1" t="s">
        <v>478</v>
      </c>
      <c r="O2793" s="28" t="s">
        <v>225</v>
      </c>
      <c r="P2793" s="1" t="s">
        <v>216</v>
      </c>
      <c r="Q2793" s="76">
        <v>12</v>
      </c>
      <c r="R2793" s="1" t="s">
        <v>537</v>
      </c>
      <c r="T2793" s="1" t="s">
        <v>115</v>
      </c>
      <c r="U2793" s="1"/>
      <c r="V2793" s="1"/>
      <c r="W2793" s="4"/>
      <c r="X2793" s="28"/>
      <c r="Y2793" s="33"/>
      <c r="Z2793" s="33"/>
      <c r="AA2793" s="96"/>
      <c r="AB2793" s="178"/>
      <c r="AC2793" s="33">
        <v>22.5</v>
      </c>
      <c r="AD2793" s="33">
        <v>215</v>
      </c>
      <c r="AE2793" s="33" t="s">
        <v>103</v>
      </c>
      <c r="AF2793" s="33" t="s">
        <v>103</v>
      </c>
      <c r="AG2793" s="33"/>
      <c r="AH2793" s="4"/>
      <c r="AI2793" s="1"/>
      <c r="AJ2793" s="1"/>
      <c r="AK2793" s="1"/>
      <c r="AL2793" s="5"/>
      <c r="AM2793" s="164">
        <f t="shared" si="142"/>
        <v>45967</v>
      </c>
      <c r="AW2793" s="96"/>
      <c r="AX2793" s="37">
        <f t="shared" si="141"/>
        <v>45971</v>
      </c>
      <c r="AY2793" s="1" t="s">
        <v>1156</v>
      </c>
      <c r="AZ2793" s="183"/>
      <c r="BA2793" s="184"/>
      <c r="BB2793" s="184"/>
      <c r="BC2793" s="184"/>
      <c r="BD2793" s="184"/>
      <c r="BE2793" s="184"/>
      <c r="BF2793" s="184"/>
      <c r="BG2793" s="184"/>
      <c r="BH2793" s="4"/>
      <c r="BI2793" s="1"/>
      <c r="BJ2793" s="1"/>
      <c r="BK2793" s="1"/>
      <c r="BL2793" s="31"/>
      <c r="BM2793" s="31"/>
      <c r="BN2793" s="1"/>
      <c r="BO2793" s="1"/>
      <c r="BP2793" s="1"/>
      <c r="BQ2793" s="1"/>
      <c r="BR2793" s="1"/>
      <c r="BS2793" s="4"/>
      <c r="BT2793" s="37">
        <f t="shared" si="143"/>
        <v>45992</v>
      </c>
      <c r="BU2793" s="31" t="s">
        <v>1156</v>
      </c>
      <c r="BV2793" s="183"/>
      <c r="BW2793" s="207"/>
      <c r="BX2793" s="184"/>
      <c r="BY2793" s="184"/>
      <c r="BZ2793" s="184"/>
      <c r="CA2793" s="184"/>
      <c r="CB2793" s="184"/>
      <c r="CC2793" s="184"/>
      <c r="CE2793" s="1"/>
      <c r="CF2793" s="1"/>
      <c r="CG2793" s="1"/>
      <c r="CH2793" s="1"/>
      <c r="CI2793" s="1"/>
      <c r="CJ2793" s="1"/>
      <c r="CK2793" s="1"/>
      <c r="CL2793" s="1"/>
      <c r="CM2793" s="1"/>
      <c r="CN2793" s="1"/>
      <c r="CO2793" s="1"/>
    </row>
    <row r="2794" spans="1:93" ht="30" customHeight="1" x14ac:dyDescent="0.2">
      <c r="A2794" s="1">
        <v>2788</v>
      </c>
      <c r="B2794" s="1" t="s">
        <v>638</v>
      </c>
      <c r="C2794" s="1" t="s">
        <v>639</v>
      </c>
      <c r="D2794" s="1" t="s">
        <v>640</v>
      </c>
      <c r="E2794" s="1" t="s">
        <v>641</v>
      </c>
      <c r="F2794" s="1" t="s">
        <v>74</v>
      </c>
      <c r="G2794" s="1">
        <v>6</v>
      </c>
      <c r="H2794" s="1" t="s">
        <v>341</v>
      </c>
      <c r="I2794" s="1" t="s">
        <v>114</v>
      </c>
      <c r="J2794" s="64">
        <v>295</v>
      </c>
      <c r="K2794" s="76">
        <v>2295892</v>
      </c>
      <c r="L2794" s="29">
        <v>45964</v>
      </c>
      <c r="M2794" s="29" t="s">
        <v>4163</v>
      </c>
      <c r="N2794" s="1" t="s">
        <v>478</v>
      </c>
      <c r="O2794" s="28" t="s">
        <v>225</v>
      </c>
      <c r="P2794" s="1" t="s">
        <v>216</v>
      </c>
      <c r="Q2794" s="76">
        <v>8</v>
      </c>
      <c r="R2794" s="1" t="s">
        <v>537</v>
      </c>
      <c r="T2794" s="1" t="s">
        <v>115</v>
      </c>
      <c r="U2794" s="1"/>
      <c r="V2794" s="1"/>
      <c r="W2794" s="4"/>
      <c r="X2794" s="28"/>
      <c r="Y2794" s="33"/>
      <c r="Z2794" s="33"/>
      <c r="AA2794" s="96"/>
      <c r="AB2794" s="178"/>
      <c r="AC2794" s="33">
        <v>22.5</v>
      </c>
      <c r="AD2794" s="33">
        <v>235</v>
      </c>
      <c r="AE2794" s="33" t="s">
        <v>103</v>
      </c>
      <c r="AF2794" s="33" t="s">
        <v>103</v>
      </c>
      <c r="AG2794" s="33"/>
      <c r="AH2794" s="4"/>
      <c r="AI2794" s="1"/>
      <c r="AJ2794" s="1"/>
      <c r="AK2794" s="1"/>
      <c r="AL2794" s="5"/>
      <c r="AM2794" s="164">
        <f t="shared" si="142"/>
        <v>45967</v>
      </c>
      <c r="AW2794" s="96"/>
      <c r="AX2794" s="37">
        <f t="shared" si="141"/>
        <v>45971</v>
      </c>
      <c r="AY2794" s="1" t="s">
        <v>1156</v>
      </c>
      <c r="AZ2794" s="183"/>
      <c r="BA2794" s="184"/>
      <c r="BB2794" s="184"/>
      <c r="BC2794" s="184"/>
      <c r="BD2794" s="184"/>
      <c r="BE2794" s="184"/>
      <c r="BF2794" s="184"/>
      <c r="BG2794" s="184"/>
      <c r="BH2794" s="4"/>
      <c r="BI2794" s="1"/>
      <c r="BJ2794" s="1"/>
      <c r="BK2794" s="1"/>
      <c r="BL2794" s="31"/>
      <c r="BM2794" s="31"/>
      <c r="BN2794" s="1"/>
      <c r="BO2794" s="1"/>
      <c r="BP2794" s="1"/>
      <c r="BQ2794" s="1"/>
      <c r="BR2794" s="1"/>
      <c r="BS2794" s="4"/>
      <c r="BT2794" s="37">
        <f t="shared" si="143"/>
        <v>45992</v>
      </c>
      <c r="BU2794" s="31" t="s">
        <v>1156</v>
      </c>
      <c r="BV2794" s="183"/>
      <c r="BW2794" s="207"/>
      <c r="BX2794" s="184"/>
      <c r="BY2794" s="184"/>
      <c r="BZ2794" s="184"/>
      <c r="CA2794" s="184"/>
      <c r="CB2794" s="184"/>
      <c r="CC2794" s="184"/>
      <c r="CE2794" s="1"/>
      <c r="CF2794" s="1"/>
      <c r="CG2794" s="1"/>
      <c r="CH2794" s="1"/>
      <c r="CI2794" s="1"/>
      <c r="CJ2794" s="1"/>
      <c r="CK2794" s="1"/>
      <c r="CL2794" s="1"/>
      <c r="CM2794" s="1"/>
      <c r="CN2794" s="1"/>
      <c r="CO2794" s="1"/>
    </row>
    <row r="2795" spans="1:93" ht="30" customHeight="1" x14ac:dyDescent="0.2">
      <c r="A2795" s="1">
        <v>2789</v>
      </c>
      <c r="B2795" s="1" t="s">
        <v>638</v>
      </c>
      <c r="C2795" s="1" t="s">
        <v>639</v>
      </c>
      <c r="D2795" s="1" t="s">
        <v>640</v>
      </c>
      <c r="E2795" s="1" t="s">
        <v>641</v>
      </c>
      <c r="F2795" s="1" t="s">
        <v>74</v>
      </c>
      <c r="G2795" s="1">
        <v>6</v>
      </c>
      <c r="H2795" s="1" t="s">
        <v>341</v>
      </c>
      <c r="I2795" s="1" t="s">
        <v>114</v>
      </c>
      <c r="J2795" s="64">
        <v>557</v>
      </c>
      <c r="K2795" s="76">
        <v>2293888</v>
      </c>
      <c r="L2795" s="29">
        <v>45964</v>
      </c>
      <c r="M2795" s="29" t="s">
        <v>4163</v>
      </c>
      <c r="N2795" s="1" t="s">
        <v>478</v>
      </c>
      <c r="O2795" s="28" t="s">
        <v>225</v>
      </c>
      <c r="P2795" s="1" t="s">
        <v>216</v>
      </c>
      <c r="Q2795" s="76">
        <v>12</v>
      </c>
      <c r="R2795" s="1" t="s">
        <v>537</v>
      </c>
      <c r="T2795" s="1" t="s">
        <v>115</v>
      </c>
      <c r="U2795" s="1"/>
      <c r="V2795" s="1"/>
      <c r="W2795" s="4"/>
      <c r="X2795" s="28"/>
      <c r="Y2795" s="33"/>
      <c r="Z2795" s="33"/>
      <c r="AA2795" s="96"/>
      <c r="AB2795" s="178"/>
      <c r="AC2795" s="33">
        <v>21.5</v>
      </c>
      <c r="AD2795" s="33">
        <v>240</v>
      </c>
      <c r="AE2795" s="33" t="s">
        <v>103</v>
      </c>
      <c r="AF2795" s="33" t="s">
        <v>103</v>
      </c>
      <c r="AG2795" s="33"/>
      <c r="AH2795" s="4"/>
      <c r="AI2795" s="1"/>
      <c r="AJ2795" s="1"/>
      <c r="AK2795" s="1"/>
      <c r="AL2795" s="5"/>
      <c r="AM2795" s="164">
        <f t="shared" si="142"/>
        <v>45967</v>
      </c>
      <c r="AW2795" s="96"/>
      <c r="AX2795" s="37">
        <f t="shared" si="141"/>
        <v>45971</v>
      </c>
      <c r="AY2795" s="1" t="s">
        <v>1156</v>
      </c>
      <c r="AZ2795" s="183"/>
      <c r="BA2795" s="184"/>
      <c r="BB2795" s="184"/>
      <c r="BC2795" s="184"/>
      <c r="BD2795" s="184"/>
      <c r="BE2795" s="184"/>
      <c r="BF2795" s="184"/>
      <c r="BG2795" s="184"/>
      <c r="BH2795" s="4"/>
      <c r="BI2795" s="1"/>
      <c r="BJ2795" s="1"/>
      <c r="BK2795" s="1"/>
      <c r="BL2795" s="31"/>
      <c r="BM2795" s="31"/>
      <c r="BN2795" s="1"/>
      <c r="BO2795" s="1"/>
      <c r="BP2795" s="1"/>
      <c r="BQ2795" s="1"/>
      <c r="BR2795" s="1"/>
      <c r="BS2795" s="4"/>
      <c r="BT2795" s="37">
        <f t="shared" si="143"/>
        <v>45992</v>
      </c>
      <c r="BU2795" s="31" t="s">
        <v>1156</v>
      </c>
      <c r="BV2795" s="183"/>
      <c r="BW2795" s="207"/>
      <c r="BX2795" s="184"/>
      <c r="BY2795" s="184"/>
      <c r="BZ2795" s="184"/>
      <c r="CA2795" s="184"/>
      <c r="CB2795" s="184"/>
      <c r="CC2795" s="184"/>
      <c r="CE2795" s="1"/>
      <c r="CF2795" s="1"/>
      <c r="CG2795" s="1"/>
      <c r="CH2795" s="1"/>
      <c r="CI2795" s="1"/>
      <c r="CJ2795" s="1"/>
      <c r="CK2795" s="1"/>
      <c r="CL2795" s="1"/>
      <c r="CM2795" s="1"/>
      <c r="CN2795" s="1"/>
      <c r="CO2795" s="1"/>
    </row>
    <row r="2796" spans="1:93" ht="30" customHeight="1" x14ac:dyDescent="0.2">
      <c r="A2796" s="1">
        <v>2790</v>
      </c>
      <c r="B2796" s="1" t="s">
        <v>638</v>
      </c>
      <c r="C2796" s="1" t="s">
        <v>639</v>
      </c>
      <c r="D2796" s="1" t="s">
        <v>640</v>
      </c>
      <c r="E2796" s="1" t="s">
        <v>641</v>
      </c>
      <c r="F2796" s="1" t="s">
        <v>74</v>
      </c>
      <c r="G2796" s="1">
        <v>6</v>
      </c>
      <c r="H2796" s="1" t="s">
        <v>341</v>
      </c>
      <c r="I2796" s="1" t="s">
        <v>114</v>
      </c>
      <c r="J2796" s="64">
        <v>392</v>
      </c>
      <c r="K2796" s="76">
        <v>2295893</v>
      </c>
      <c r="L2796" s="29">
        <v>45964</v>
      </c>
      <c r="M2796" s="29" t="s">
        <v>4163</v>
      </c>
      <c r="N2796" s="1" t="s">
        <v>478</v>
      </c>
      <c r="O2796" s="28" t="s">
        <v>225</v>
      </c>
      <c r="P2796" s="1" t="s">
        <v>216</v>
      </c>
      <c r="Q2796" s="76">
        <v>10</v>
      </c>
      <c r="R2796" s="1" t="s">
        <v>537</v>
      </c>
      <c r="T2796" s="1" t="s">
        <v>115</v>
      </c>
      <c r="U2796" s="1"/>
      <c r="V2796" s="1"/>
      <c r="W2796" s="4"/>
      <c r="X2796" s="28"/>
      <c r="Y2796" s="33"/>
      <c r="Z2796" s="33"/>
      <c r="AA2796" s="96"/>
      <c r="AB2796" s="178"/>
      <c r="AC2796" s="33">
        <v>21</v>
      </c>
      <c r="AD2796" s="33">
        <v>220</v>
      </c>
      <c r="AE2796" s="33" t="s">
        <v>103</v>
      </c>
      <c r="AF2796" s="33" t="s">
        <v>103</v>
      </c>
      <c r="AG2796" s="33"/>
      <c r="AH2796" s="4"/>
      <c r="AI2796" s="1"/>
      <c r="AJ2796" s="1"/>
      <c r="AK2796" s="1"/>
      <c r="AL2796" s="5"/>
      <c r="AM2796" s="164">
        <f t="shared" si="142"/>
        <v>45967</v>
      </c>
      <c r="AW2796" s="96"/>
      <c r="AX2796" s="37">
        <f t="shared" si="141"/>
        <v>45971</v>
      </c>
      <c r="AY2796" s="1" t="s">
        <v>1156</v>
      </c>
      <c r="AZ2796" s="183"/>
      <c r="BA2796" s="184"/>
      <c r="BB2796" s="184"/>
      <c r="BC2796" s="184"/>
      <c r="BD2796" s="184"/>
      <c r="BE2796" s="184"/>
      <c r="BF2796" s="184"/>
      <c r="BG2796" s="184"/>
      <c r="BH2796" s="4"/>
      <c r="BI2796" s="1"/>
      <c r="BJ2796" s="1"/>
      <c r="BK2796" s="1"/>
      <c r="BL2796" s="31"/>
      <c r="BM2796" s="31"/>
      <c r="BN2796" s="1"/>
      <c r="BO2796" s="1"/>
      <c r="BP2796" s="1"/>
      <c r="BQ2796" s="1"/>
      <c r="BR2796" s="1"/>
      <c r="BS2796" s="4"/>
      <c r="BT2796" s="37">
        <f t="shared" si="143"/>
        <v>45992</v>
      </c>
      <c r="BU2796" s="31" t="s">
        <v>1156</v>
      </c>
      <c r="BV2796" s="183"/>
      <c r="BW2796" s="207"/>
      <c r="BX2796" s="184"/>
      <c r="BY2796" s="184"/>
      <c r="BZ2796" s="184"/>
      <c r="CA2796" s="184"/>
      <c r="CB2796" s="184"/>
      <c r="CC2796" s="184"/>
      <c r="CE2796" s="1"/>
      <c r="CF2796" s="1"/>
      <c r="CG2796" s="1"/>
      <c r="CH2796" s="1"/>
      <c r="CI2796" s="1"/>
      <c r="CJ2796" s="1"/>
      <c r="CK2796" s="1"/>
      <c r="CL2796" s="1"/>
      <c r="CM2796" s="1"/>
      <c r="CN2796" s="1"/>
      <c r="CO2796" s="1"/>
    </row>
    <row r="2797" spans="1:93" ht="30" customHeight="1" x14ac:dyDescent="0.2">
      <c r="A2797" s="1">
        <v>2791</v>
      </c>
      <c r="B2797" s="1" t="s">
        <v>638</v>
      </c>
      <c r="C2797" s="1" t="s">
        <v>639</v>
      </c>
      <c r="D2797" s="1" t="s">
        <v>640</v>
      </c>
      <c r="E2797" s="1" t="s">
        <v>641</v>
      </c>
      <c r="F2797" s="1" t="s">
        <v>74</v>
      </c>
      <c r="G2797" s="1">
        <v>6</v>
      </c>
      <c r="H2797" s="1" t="s">
        <v>341</v>
      </c>
      <c r="I2797" s="1" t="s">
        <v>114</v>
      </c>
      <c r="J2797" s="64">
        <v>551</v>
      </c>
      <c r="K2797" s="76">
        <v>2293889</v>
      </c>
      <c r="L2797" s="29">
        <v>45964</v>
      </c>
      <c r="M2797" s="29" t="s">
        <v>4163</v>
      </c>
      <c r="N2797" s="1" t="s">
        <v>478</v>
      </c>
      <c r="O2797" s="28" t="s">
        <v>225</v>
      </c>
      <c r="P2797" s="1" t="s">
        <v>216</v>
      </c>
      <c r="Q2797" s="76">
        <v>12</v>
      </c>
      <c r="R2797" s="1" t="s">
        <v>537</v>
      </c>
      <c r="T2797" s="1" t="s">
        <v>115</v>
      </c>
      <c r="U2797" s="1"/>
      <c r="V2797" s="1"/>
      <c r="W2797" s="4"/>
      <c r="X2797" s="28"/>
      <c r="Y2797" s="33"/>
      <c r="Z2797" s="33"/>
      <c r="AA2797" s="96"/>
      <c r="AB2797" s="178"/>
      <c r="AC2797" s="33">
        <v>20.5</v>
      </c>
      <c r="AD2797" s="33">
        <v>210</v>
      </c>
      <c r="AE2797" s="33" t="s">
        <v>103</v>
      </c>
      <c r="AF2797" s="33" t="s">
        <v>103</v>
      </c>
      <c r="AG2797" s="33"/>
      <c r="AH2797" s="4"/>
      <c r="AI2797" s="1"/>
      <c r="AJ2797" s="1"/>
      <c r="AK2797" s="1"/>
      <c r="AL2797" s="5"/>
      <c r="AM2797" s="164">
        <f t="shared" si="142"/>
        <v>45967</v>
      </c>
      <c r="AW2797" s="96"/>
      <c r="AX2797" s="37">
        <f t="shared" si="141"/>
        <v>45971</v>
      </c>
      <c r="AY2797" s="1" t="s">
        <v>1156</v>
      </c>
      <c r="AZ2797" s="183"/>
      <c r="BA2797" s="184"/>
      <c r="BB2797" s="184"/>
      <c r="BC2797" s="184"/>
      <c r="BD2797" s="184"/>
      <c r="BE2797" s="184"/>
      <c r="BF2797" s="184"/>
      <c r="BG2797" s="184"/>
      <c r="BH2797" s="4"/>
      <c r="BI2797" s="1"/>
      <c r="BJ2797" s="1"/>
      <c r="BK2797" s="1"/>
      <c r="BL2797" s="31"/>
      <c r="BM2797" s="31"/>
      <c r="BN2797" s="1"/>
      <c r="BO2797" s="1"/>
      <c r="BP2797" s="1"/>
      <c r="BQ2797" s="1"/>
      <c r="BR2797" s="1"/>
      <c r="BS2797" s="4"/>
      <c r="BT2797" s="37">
        <f t="shared" si="143"/>
        <v>45992</v>
      </c>
      <c r="BU2797" s="31" t="s">
        <v>1156</v>
      </c>
      <c r="BV2797" s="183"/>
      <c r="BW2797" s="207"/>
      <c r="BX2797" s="184"/>
      <c r="BY2797" s="184"/>
      <c r="BZ2797" s="184"/>
      <c r="CA2797" s="184"/>
      <c r="CB2797" s="184"/>
      <c r="CC2797" s="184"/>
      <c r="CE2797" s="1"/>
      <c r="CF2797" s="1"/>
      <c r="CG2797" s="1"/>
      <c r="CH2797" s="1"/>
      <c r="CI2797" s="1"/>
      <c r="CJ2797" s="1"/>
      <c r="CK2797" s="1"/>
      <c r="CL2797" s="1"/>
      <c r="CM2797" s="1"/>
      <c r="CN2797" s="1"/>
      <c r="CO2797" s="1"/>
    </row>
    <row r="2798" spans="1:93" ht="30" customHeight="1" x14ac:dyDescent="0.2">
      <c r="A2798" s="1">
        <v>2792</v>
      </c>
      <c r="B2798" s="1" t="s">
        <v>638</v>
      </c>
      <c r="C2798" s="1" t="s">
        <v>639</v>
      </c>
      <c r="D2798" s="1" t="s">
        <v>640</v>
      </c>
      <c r="E2798" s="1" t="s">
        <v>641</v>
      </c>
      <c r="F2798" s="1" t="s">
        <v>74</v>
      </c>
      <c r="G2798" s="1">
        <v>6</v>
      </c>
      <c r="H2798" s="1" t="s">
        <v>341</v>
      </c>
      <c r="I2798" s="1" t="s">
        <v>114</v>
      </c>
      <c r="J2798" s="64">
        <v>436</v>
      </c>
      <c r="K2798" s="76">
        <v>2295894</v>
      </c>
      <c r="L2798" s="29">
        <v>45964</v>
      </c>
      <c r="M2798" s="29" t="s">
        <v>4163</v>
      </c>
      <c r="N2798" s="1" t="s">
        <v>478</v>
      </c>
      <c r="O2798" s="28" t="s">
        <v>225</v>
      </c>
      <c r="P2798" s="1" t="s">
        <v>216</v>
      </c>
      <c r="Q2798" s="76">
        <v>10</v>
      </c>
      <c r="R2798" s="1" t="s">
        <v>537</v>
      </c>
      <c r="T2798" s="1" t="s">
        <v>115</v>
      </c>
      <c r="U2798" s="1"/>
      <c r="V2798" s="1"/>
      <c r="W2798" s="4"/>
      <c r="X2798" s="28"/>
      <c r="Y2798" s="33"/>
      <c r="Z2798" s="33"/>
      <c r="AA2798" s="96"/>
      <c r="AB2798" s="178"/>
      <c r="AC2798" s="33">
        <v>22</v>
      </c>
      <c r="AD2798" s="33">
        <v>215</v>
      </c>
      <c r="AE2798" s="33" t="s">
        <v>103</v>
      </c>
      <c r="AF2798" s="33" t="s">
        <v>103</v>
      </c>
      <c r="AG2798" s="33"/>
      <c r="AH2798" s="4"/>
      <c r="AI2798" s="1"/>
      <c r="AJ2798" s="1"/>
      <c r="AK2798" s="1"/>
      <c r="AL2798" s="5"/>
      <c r="AM2798" s="164">
        <f t="shared" si="142"/>
        <v>45967</v>
      </c>
      <c r="AW2798" s="96"/>
      <c r="AX2798" s="37">
        <f t="shared" si="141"/>
        <v>45971</v>
      </c>
      <c r="AY2798" s="1" t="s">
        <v>1156</v>
      </c>
      <c r="AZ2798" s="183"/>
      <c r="BA2798" s="184"/>
      <c r="BB2798" s="184"/>
      <c r="BC2798" s="184"/>
      <c r="BD2798" s="184"/>
      <c r="BE2798" s="184"/>
      <c r="BF2798" s="184"/>
      <c r="BG2798" s="184"/>
      <c r="BH2798" s="4"/>
      <c r="BI2798" s="1"/>
      <c r="BJ2798" s="1"/>
      <c r="BK2798" s="1"/>
      <c r="BL2798" s="31"/>
      <c r="BM2798" s="31"/>
      <c r="BN2798" s="1"/>
      <c r="BO2798" s="1"/>
      <c r="BP2798" s="1"/>
      <c r="BQ2798" s="1"/>
      <c r="BR2798" s="1"/>
      <c r="BS2798" s="4"/>
      <c r="BT2798" s="37">
        <f t="shared" si="143"/>
        <v>45992</v>
      </c>
      <c r="BU2798" s="31" t="s">
        <v>1156</v>
      </c>
      <c r="BV2798" s="183"/>
      <c r="BW2798" s="207"/>
      <c r="BX2798" s="184"/>
      <c r="BY2798" s="184"/>
      <c r="BZ2798" s="184"/>
      <c r="CA2798" s="184"/>
      <c r="CB2798" s="184"/>
      <c r="CC2798" s="184"/>
      <c r="CE2798" s="1"/>
      <c r="CF2798" s="1"/>
      <c r="CG2798" s="1"/>
      <c r="CH2798" s="1"/>
      <c r="CI2798" s="1"/>
      <c r="CJ2798" s="1"/>
      <c r="CK2798" s="1"/>
      <c r="CL2798" s="1"/>
      <c r="CM2798" s="1"/>
      <c r="CN2798" s="1"/>
      <c r="CO2798" s="1"/>
    </row>
    <row r="2799" spans="1:93" ht="30" customHeight="1" x14ac:dyDescent="0.2">
      <c r="A2799" s="1">
        <v>2793</v>
      </c>
      <c r="B2799" s="1" t="s">
        <v>638</v>
      </c>
      <c r="C2799" s="1" t="s">
        <v>639</v>
      </c>
      <c r="D2799" s="1" t="s">
        <v>640</v>
      </c>
      <c r="E2799" s="1" t="s">
        <v>641</v>
      </c>
      <c r="F2799" s="1" t="s">
        <v>74</v>
      </c>
      <c r="G2799" s="1">
        <v>6</v>
      </c>
      <c r="H2799" s="1" t="s">
        <v>341</v>
      </c>
      <c r="I2799" s="1" t="s">
        <v>114</v>
      </c>
      <c r="J2799" s="64">
        <v>437</v>
      </c>
      <c r="K2799" s="76">
        <v>2293890</v>
      </c>
      <c r="L2799" s="29">
        <v>45964</v>
      </c>
      <c r="M2799" s="29" t="s">
        <v>4163</v>
      </c>
      <c r="N2799" s="1" t="s">
        <v>478</v>
      </c>
      <c r="O2799" s="28" t="s">
        <v>225</v>
      </c>
      <c r="P2799" s="1" t="s">
        <v>216</v>
      </c>
      <c r="Q2799" s="76">
        <v>9</v>
      </c>
      <c r="R2799" s="1" t="s">
        <v>537</v>
      </c>
      <c r="T2799" s="1" t="s">
        <v>115</v>
      </c>
      <c r="U2799" s="1"/>
      <c r="V2799" s="1"/>
      <c r="W2799" s="4"/>
      <c r="X2799" s="28"/>
      <c r="Y2799" s="33"/>
      <c r="Z2799" s="33"/>
      <c r="AA2799" s="96"/>
      <c r="AB2799" s="178"/>
      <c r="AC2799" s="33">
        <v>23.5</v>
      </c>
      <c r="AD2799" s="33">
        <v>210</v>
      </c>
      <c r="AE2799" s="33" t="s">
        <v>103</v>
      </c>
      <c r="AF2799" s="33" t="s">
        <v>103</v>
      </c>
      <c r="AG2799" s="33"/>
      <c r="AH2799" s="4"/>
      <c r="AI2799" s="1"/>
      <c r="AJ2799" s="1"/>
      <c r="AK2799" s="1"/>
      <c r="AL2799" s="5"/>
      <c r="AM2799" s="164">
        <f t="shared" si="142"/>
        <v>45967</v>
      </c>
      <c r="AW2799" s="96"/>
      <c r="AX2799" s="37">
        <f t="shared" si="141"/>
        <v>45971</v>
      </c>
      <c r="AY2799" s="1" t="s">
        <v>1156</v>
      </c>
      <c r="AZ2799" s="183"/>
      <c r="BA2799" s="184"/>
      <c r="BB2799" s="184"/>
      <c r="BC2799" s="184"/>
      <c r="BD2799" s="184"/>
      <c r="BE2799" s="184"/>
      <c r="BF2799" s="184"/>
      <c r="BG2799" s="184"/>
      <c r="BH2799" s="4"/>
      <c r="BI2799" s="1"/>
      <c r="BJ2799" s="1"/>
      <c r="BK2799" s="1"/>
      <c r="BL2799" s="31"/>
      <c r="BM2799" s="31"/>
      <c r="BN2799" s="1"/>
      <c r="BO2799" s="1"/>
      <c r="BP2799" s="1"/>
      <c r="BQ2799" s="1"/>
      <c r="BR2799" s="1"/>
      <c r="BS2799" s="4"/>
      <c r="BT2799" s="37">
        <f t="shared" si="143"/>
        <v>45992</v>
      </c>
      <c r="BU2799" s="31" t="s">
        <v>1156</v>
      </c>
      <c r="BV2799" s="183"/>
      <c r="BW2799" s="207"/>
      <c r="BX2799" s="184"/>
      <c r="BY2799" s="184"/>
      <c r="BZ2799" s="184"/>
      <c r="CA2799" s="184"/>
      <c r="CB2799" s="184"/>
      <c r="CC2799" s="184"/>
      <c r="CE2799" s="1"/>
      <c r="CF2799" s="1"/>
      <c r="CG2799" s="1"/>
      <c r="CH2799" s="1"/>
      <c r="CI2799" s="1"/>
      <c r="CJ2799" s="1"/>
      <c r="CK2799" s="1"/>
      <c r="CL2799" s="1"/>
      <c r="CM2799" s="1"/>
      <c r="CN2799" s="1"/>
      <c r="CO2799" s="1"/>
    </row>
    <row r="2800" spans="1:93" ht="30" customHeight="1" x14ac:dyDescent="0.2">
      <c r="A2800" s="1">
        <v>2794</v>
      </c>
      <c r="B2800" s="1" t="s">
        <v>638</v>
      </c>
      <c r="C2800" s="1" t="s">
        <v>639</v>
      </c>
      <c r="D2800" s="1" t="s">
        <v>640</v>
      </c>
      <c r="E2800" s="1" t="s">
        <v>641</v>
      </c>
      <c r="F2800" s="1" t="s">
        <v>74</v>
      </c>
      <c r="G2800" s="1">
        <v>6</v>
      </c>
      <c r="H2800" s="1" t="s">
        <v>341</v>
      </c>
      <c r="I2800" s="1" t="s">
        <v>114</v>
      </c>
      <c r="J2800" s="64">
        <v>430</v>
      </c>
      <c r="K2800" s="76">
        <v>2295895</v>
      </c>
      <c r="L2800" s="29">
        <v>45964</v>
      </c>
      <c r="M2800" s="29" t="s">
        <v>4163</v>
      </c>
      <c r="N2800" s="1" t="s">
        <v>478</v>
      </c>
      <c r="O2800" s="28" t="s">
        <v>225</v>
      </c>
      <c r="P2800" s="1" t="s">
        <v>216</v>
      </c>
      <c r="Q2800" s="76">
        <v>10</v>
      </c>
      <c r="R2800" s="1" t="s">
        <v>537</v>
      </c>
      <c r="S2800" s="1">
        <v>6</v>
      </c>
      <c r="T2800" s="1" t="s">
        <v>115</v>
      </c>
      <c r="U2800" s="1"/>
      <c r="V2800" s="1"/>
      <c r="W2800" s="4"/>
      <c r="X2800" s="28"/>
      <c r="Y2800" s="33"/>
      <c r="Z2800" s="33"/>
      <c r="AA2800" s="96"/>
      <c r="AB2800" s="178"/>
      <c r="AC2800" s="33">
        <v>23</v>
      </c>
      <c r="AD2800" s="33">
        <v>230</v>
      </c>
      <c r="AE2800" s="33" t="s">
        <v>103</v>
      </c>
      <c r="AF2800" s="33" t="s">
        <v>103</v>
      </c>
      <c r="AG2800" s="33"/>
      <c r="AH2800" s="4"/>
      <c r="AI2800" s="1"/>
      <c r="AJ2800" s="1"/>
      <c r="AK2800" s="1"/>
      <c r="AL2800" s="5"/>
      <c r="AM2800" s="164">
        <f t="shared" si="142"/>
        <v>45967</v>
      </c>
      <c r="AW2800" s="96"/>
      <c r="AX2800" s="37">
        <f t="shared" si="141"/>
        <v>45971</v>
      </c>
      <c r="AY2800" s="1" t="s">
        <v>1156</v>
      </c>
      <c r="AZ2800" s="183"/>
      <c r="BA2800" s="184"/>
      <c r="BB2800" s="184"/>
      <c r="BC2800" s="184"/>
      <c r="BD2800" s="184"/>
      <c r="BE2800" s="184"/>
      <c r="BF2800" s="184"/>
      <c r="BG2800" s="184"/>
      <c r="BH2800" s="4"/>
      <c r="BI2800" s="1"/>
      <c r="BJ2800" s="1"/>
      <c r="BK2800" s="1"/>
      <c r="BL2800" s="31"/>
      <c r="BM2800" s="31"/>
      <c r="BN2800" s="1"/>
      <c r="BO2800" s="1"/>
      <c r="BP2800" s="1"/>
      <c r="BQ2800" s="1"/>
      <c r="BR2800" s="1"/>
      <c r="BS2800" s="4"/>
      <c r="BT2800" s="37">
        <f t="shared" si="143"/>
        <v>45992</v>
      </c>
      <c r="BU2800" s="31" t="s">
        <v>1156</v>
      </c>
      <c r="BV2800" s="183"/>
      <c r="BW2800" s="207"/>
      <c r="BX2800" s="184"/>
      <c r="BY2800" s="184"/>
      <c r="BZ2800" s="184"/>
      <c r="CA2800" s="184"/>
      <c r="CB2800" s="184"/>
      <c r="CC2800" s="184"/>
      <c r="CE2800" s="1"/>
      <c r="CF2800" s="1"/>
      <c r="CG2800" s="1"/>
      <c r="CH2800" s="1"/>
      <c r="CI2800" s="1"/>
      <c r="CJ2800" s="1"/>
      <c r="CK2800" s="1"/>
      <c r="CL2800" s="1"/>
      <c r="CM2800" s="1"/>
      <c r="CN2800" s="1"/>
      <c r="CO2800" s="1"/>
    </row>
    <row r="2801" spans="1:93" ht="30" customHeight="1" x14ac:dyDescent="0.2">
      <c r="A2801" s="1">
        <v>2795</v>
      </c>
      <c r="B2801" s="1" t="s">
        <v>638</v>
      </c>
      <c r="C2801" s="1" t="s">
        <v>639</v>
      </c>
      <c r="D2801" s="1" t="s">
        <v>640</v>
      </c>
      <c r="E2801" s="1" t="s">
        <v>641</v>
      </c>
      <c r="F2801" s="1" t="s">
        <v>74</v>
      </c>
      <c r="G2801" s="1">
        <v>6</v>
      </c>
      <c r="H2801" s="1" t="s">
        <v>341</v>
      </c>
      <c r="I2801" s="1" t="s">
        <v>114</v>
      </c>
      <c r="J2801" s="64">
        <v>391</v>
      </c>
      <c r="K2801" s="76">
        <v>2293891</v>
      </c>
      <c r="L2801" s="29">
        <v>45964</v>
      </c>
      <c r="M2801" s="29" t="s">
        <v>4163</v>
      </c>
      <c r="N2801" s="1" t="s">
        <v>478</v>
      </c>
      <c r="O2801" s="28" t="s">
        <v>225</v>
      </c>
      <c r="P2801" s="1" t="s">
        <v>216</v>
      </c>
      <c r="Q2801" s="76">
        <v>9.5</v>
      </c>
      <c r="R2801" s="1" t="s">
        <v>537</v>
      </c>
      <c r="T2801" s="1" t="s">
        <v>115</v>
      </c>
      <c r="U2801" s="1"/>
      <c r="V2801" s="1"/>
      <c r="W2801" s="4"/>
      <c r="X2801" s="28"/>
      <c r="Y2801" s="33"/>
      <c r="Z2801" s="33"/>
      <c r="AA2801" s="96"/>
      <c r="AB2801" s="178"/>
      <c r="AC2801" s="33">
        <v>21.5</v>
      </c>
      <c r="AD2801" s="33">
        <v>240</v>
      </c>
      <c r="AE2801" s="33" t="s">
        <v>103</v>
      </c>
      <c r="AF2801" s="33" t="s">
        <v>103</v>
      </c>
      <c r="AG2801" s="33"/>
      <c r="AH2801" s="4"/>
      <c r="AI2801" s="1"/>
      <c r="AJ2801" s="1"/>
      <c r="AK2801" s="1"/>
      <c r="AL2801" s="5"/>
      <c r="AM2801" s="164">
        <f t="shared" si="142"/>
        <v>45967</v>
      </c>
      <c r="AW2801" s="96"/>
      <c r="AX2801" s="37">
        <f t="shared" si="141"/>
        <v>45971</v>
      </c>
      <c r="AY2801" s="1" t="s">
        <v>1156</v>
      </c>
      <c r="AZ2801" s="183"/>
      <c r="BA2801" s="184"/>
      <c r="BB2801" s="184"/>
      <c r="BC2801" s="184"/>
      <c r="BD2801" s="184"/>
      <c r="BE2801" s="184"/>
      <c r="BF2801" s="184"/>
      <c r="BG2801" s="184"/>
      <c r="BH2801" s="4"/>
      <c r="BI2801" s="1"/>
      <c r="BJ2801" s="1"/>
      <c r="BK2801" s="1"/>
      <c r="BL2801" s="31"/>
      <c r="BM2801" s="31"/>
      <c r="BN2801" s="1"/>
      <c r="BO2801" s="1"/>
      <c r="BP2801" s="1"/>
      <c r="BQ2801" s="1"/>
      <c r="BR2801" s="1"/>
      <c r="BS2801" s="4"/>
      <c r="BT2801" s="37">
        <f t="shared" si="143"/>
        <v>45992</v>
      </c>
      <c r="BU2801" s="31" t="s">
        <v>1156</v>
      </c>
      <c r="BV2801" s="183"/>
      <c r="BW2801" s="207"/>
      <c r="BX2801" s="184"/>
      <c r="BY2801" s="184"/>
      <c r="BZ2801" s="184"/>
      <c r="CA2801" s="184"/>
      <c r="CB2801" s="184"/>
      <c r="CC2801" s="184"/>
      <c r="CE2801" s="1"/>
      <c r="CF2801" s="1"/>
      <c r="CG2801" s="1"/>
      <c r="CH2801" s="1"/>
      <c r="CI2801" s="1"/>
      <c r="CJ2801" s="1"/>
      <c r="CK2801" s="1"/>
      <c r="CL2801" s="1"/>
      <c r="CM2801" s="1"/>
      <c r="CN2801" s="1"/>
      <c r="CO2801" s="1"/>
    </row>
    <row r="2802" spans="1:93" ht="30" customHeight="1" x14ac:dyDescent="0.2">
      <c r="A2802" s="1">
        <v>2796</v>
      </c>
      <c r="B2802" s="1" t="s">
        <v>638</v>
      </c>
      <c r="C2802" s="1" t="s">
        <v>639</v>
      </c>
      <c r="D2802" s="1" t="s">
        <v>640</v>
      </c>
      <c r="E2802" s="1" t="s">
        <v>641</v>
      </c>
      <c r="F2802" s="1" t="s">
        <v>74</v>
      </c>
      <c r="G2802" s="1">
        <v>6</v>
      </c>
      <c r="H2802" s="1" t="s">
        <v>341</v>
      </c>
      <c r="I2802" s="1" t="s">
        <v>114</v>
      </c>
      <c r="J2802" s="64">
        <v>554</v>
      </c>
      <c r="K2802" s="76">
        <v>2295896</v>
      </c>
      <c r="L2802" s="29">
        <v>45964</v>
      </c>
      <c r="M2802" s="29" t="s">
        <v>4163</v>
      </c>
      <c r="N2802" s="1" t="s">
        <v>478</v>
      </c>
      <c r="O2802" s="28" t="s">
        <v>225</v>
      </c>
      <c r="P2802" s="1" t="s">
        <v>216</v>
      </c>
      <c r="Q2802" s="76">
        <v>12</v>
      </c>
      <c r="R2802" s="1" t="s">
        <v>537</v>
      </c>
      <c r="T2802" s="1" t="s">
        <v>115</v>
      </c>
      <c r="U2802" s="1"/>
      <c r="V2802" s="1"/>
      <c r="W2802" s="4"/>
      <c r="X2802" s="28"/>
      <c r="Y2802" s="33"/>
      <c r="Z2802" s="33"/>
      <c r="AA2802" s="96"/>
      <c r="AB2802" s="178"/>
      <c r="AC2802" s="33">
        <v>23.5</v>
      </c>
      <c r="AD2802" s="33">
        <v>200</v>
      </c>
      <c r="AE2802" s="33" t="s">
        <v>103</v>
      </c>
      <c r="AF2802" s="33" t="s">
        <v>103</v>
      </c>
      <c r="AG2802" s="33"/>
      <c r="AH2802" s="4"/>
      <c r="AI2802" s="1"/>
      <c r="AJ2802" s="1"/>
      <c r="AK2802" s="1"/>
      <c r="AL2802" s="5"/>
      <c r="AM2802" s="164">
        <f t="shared" si="142"/>
        <v>45967</v>
      </c>
      <c r="AW2802" s="96"/>
      <c r="AX2802" s="37">
        <f t="shared" si="141"/>
        <v>45971</v>
      </c>
      <c r="AY2802" s="1" t="s">
        <v>1156</v>
      </c>
      <c r="AZ2802" s="183"/>
      <c r="BA2802" s="184"/>
      <c r="BB2802" s="184"/>
      <c r="BC2802" s="184"/>
      <c r="BD2802" s="184"/>
      <c r="BE2802" s="184"/>
      <c r="BF2802" s="184"/>
      <c r="BG2802" s="184"/>
      <c r="BH2802" s="4"/>
      <c r="BI2802" s="1"/>
      <c r="BJ2802" s="1"/>
      <c r="BK2802" s="1"/>
      <c r="BL2802" s="31"/>
      <c r="BM2802" s="31"/>
      <c r="BN2802" s="1"/>
      <c r="BO2802" s="1"/>
      <c r="BP2802" s="1"/>
      <c r="BQ2802" s="1"/>
      <c r="BR2802" s="1"/>
      <c r="BS2802" s="4"/>
      <c r="BT2802" s="37">
        <f t="shared" si="143"/>
        <v>45992</v>
      </c>
      <c r="BU2802" s="31" t="s">
        <v>1156</v>
      </c>
      <c r="BV2802" s="183"/>
      <c r="BW2802" s="207"/>
      <c r="BX2802" s="184"/>
      <c r="BY2802" s="184"/>
      <c r="BZ2802" s="184"/>
      <c r="CA2802" s="184"/>
      <c r="CB2802" s="184"/>
      <c r="CC2802" s="184"/>
      <c r="CE2802" s="1"/>
      <c r="CF2802" s="1"/>
      <c r="CG2802" s="1"/>
      <c r="CH2802" s="1"/>
      <c r="CI2802" s="1"/>
      <c r="CJ2802" s="1"/>
      <c r="CK2802" s="1"/>
      <c r="CL2802" s="1"/>
      <c r="CM2802" s="1"/>
      <c r="CN2802" s="1"/>
      <c r="CO2802" s="1"/>
    </row>
    <row r="2803" spans="1:93" ht="30" customHeight="1" x14ac:dyDescent="0.2">
      <c r="A2803" s="1">
        <v>2797</v>
      </c>
      <c r="B2803" s="1" t="s">
        <v>638</v>
      </c>
      <c r="C2803" s="1" t="s">
        <v>639</v>
      </c>
      <c r="D2803" s="1" t="s">
        <v>640</v>
      </c>
      <c r="E2803" s="1" t="s">
        <v>641</v>
      </c>
      <c r="F2803" s="1" t="s">
        <v>74</v>
      </c>
      <c r="G2803" s="1">
        <v>6</v>
      </c>
      <c r="H2803" s="1" t="s">
        <v>341</v>
      </c>
      <c r="I2803" s="1" t="s">
        <v>114</v>
      </c>
      <c r="J2803" s="64">
        <v>438</v>
      </c>
      <c r="K2803" s="76">
        <v>2293892</v>
      </c>
      <c r="L2803" s="29">
        <v>45964</v>
      </c>
      <c r="M2803" s="29" t="s">
        <v>4163</v>
      </c>
      <c r="N2803" s="1" t="s">
        <v>478</v>
      </c>
      <c r="O2803" s="28" t="s">
        <v>225</v>
      </c>
      <c r="P2803" s="1" t="s">
        <v>216</v>
      </c>
      <c r="Q2803" s="76">
        <v>9</v>
      </c>
      <c r="R2803" s="1" t="s">
        <v>537</v>
      </c>
      <c r="T2803" s="1" t="s">
        <v>115</v>
      </c>
      <c r="U2803" s="1"/>
      <c r="V2803" s="1"/>
      <c r="W2803" s="4"/>
      <c r="X2803" s="28"/>
      <c r="Y2803" s="33"/>
      <c r="Z2803" s="33"/>
      <c r="AA2803" s="96"/>
      <c r="AB2803" s="178"/>
      <c r="AC2803" s="33">
        <v>20.5</v>
      </c>
      <c r="AD2803" s="33">
        <v>225</v>
      </c>
      <c r="AE2803" s="33" t="s">
        <v>103</v>
      </c>
      <c r="AF2803" s="33" t="s">
        <v>103</v>
      </c>
      <c r="AG2803" s="33"/>
      <c r="AH2803" s="4"/>
      <c r="AI2803" s="1"/>
      <c r="AJ2803" s="1"/>
      <c r="AK2803" s="1"/>
      <c r="AL2803" s="5"/>
      <c r="AM2803" s="164">
        <f t="shared" si="142"/>
        <v>45967</v>
      </c>
      <c r="AW2803" s="96"/>
      <c r="AX2803" s="37">
        <f t="shared" si="141"/>
        <v>45971</v>
      </c>
      <c r="AY2803" s="1" t="s">
        <v>1156</v>
      </c>
      <c r="AZ2803" s="183"/>
      <c r="BA2803" s="184"/>
      <c r="BB2803" s="184"/>
      <c r="BC2803" s="184"/>
      <c r="BD2803" s="184"/>
      <c r="BE2803" s="184"/>
      <c r="BF2803" s="184"/>
      <c r="BG2803" s="184"/>
      <c r="BH2803" s="4"/>
      <c r="BI2803" s="1"/>
      <c r="BJ2803" s="1"/>
      <c r="BK2803" s="1"/>
      <c r="BL2803" s="31"/>
      <c r="BM2803" s="31"/>
      <c r="BN2803" s="1"/>
      <c r="BO2803" s="1"/>
      <c r="BP2803" s="1"/>
      <c r="BQ2803" s="1"/>
      <c r="BR2803" s="1"/>
      <c r="BS2803" s="4"/>
      <c r="BT2803" s="37">
        <f t="shared" si="143"/>
        <v>45992</v>
      </c>
      <c r="BU2803" s="31" t="s">
        <v>1156</v>
      </c>
      <c r="BV2803" s="183"/>
      <c r="BW2803" s="207"/>
      <c r="BX2803" s="184"/>
      <c r="BY2803" s="184"/>
      <c r="BZ2803" s="184"/>
      <c r="CA2803" s="184"/>
      <c r="CB2803" s="184"/>
      <c r="CC2803" s="184"/>
      <c r="CE2803" s="1"/>
      <c r="CF2803" s="1"/>
      <c r="CG2803" s="1"/>
      <c r="CH2803" s="1"/>
      <c r="CI2803" s="1"/>
      <c r="CJ2803" s="1"/>
      <c r="CK2803" s="1"/>
      <c r="CL2803" s="1"/>
      <c r="CM2803" s="1"/>
      <c r="CN2803" s="1"/>
      <c r="CO2803" s="1"/>
    </row>
    <row r="2804" spans="1:93" ht="30" customHeight="1" x14ac:dyDescent="0.2">
      <c r="A2804" s="1">
        <v>2798</v>
      </c>
      <c r="B2804" s="1" t="s">
        <v>638</v>
      </c>
      <c r="C2804" s="1" t="s">
        <v>639</v>
      </c>
      <c r="D2804" s="1" t="s">
        <v>640</v>
      </c>
      <c r="E2804" s="1" t="s">
        <v>641</v>
      </c>
      <c r="F2804" s="1" t="s">
        <v>74</v>
      </c>
      <c r="G2804" s="1">
        <v>6</v>
      </c>
      <c r="H2804" s="1" t="s">
        <v>341</v>
      </c>
      <c r="I2804" s="1" t="s">
        <v>114</v>
      </c>
      <c r="J2804" s="64">
        <v>432</v>
      </c>
      <c r="K2804" s="76">
        <v>2295897</v>
      </c>
      <c r="L2804" s="29">
        <v>45964</v>
      </c>
      <c r="M2804" s="29" t="s">
        <v>4163</v>
      </c>
      <c r="N2804" s="1" t="s">
        <v>478</v>
      </c>
      <c r="O2804" s="28" t="s">
        <v>225</v>
      </c>
      <c r="P2804" s="1" t="s">
        <v>216</v>
      </c>
      <c r="Q2804" s="76">
        <v>9</v>
      </c>
      <c r="R2804" s="1" t="s">
        <v>537</v>
      </c>
      <c r="T2804" s="1" t="s">
        <v>115</v>
      </c>
      <c r="U2804" s="1"/>
      <c r="V2804" s="1"/>
      <c r="W2804" s="4"/>
      <c r="X2804" s="28"/>
      <c r="Y2804" s="33"/>
      <c r="Z2804" s="33"/>
      <c r="AA2804" s="96"/>
      <c r="AB2804" s="178"/>
      <c r="AC2804" s="33">
        <v>22</v>
      </c>
      <c r="AD2804" s="33">
        <v>240</v>
      </c>
      <c r="AE2804" s="33" t="s">
        <v>103</v>
      </c>
      <c r="AF2804" s="33" t="s">
        <v>103</v>
      </c>
      <c r="AG2804" s="33"/>
      <c r="AH2804" s="4"/>
      <c r="AI2804" s="1"/>
      <c r="AJ2804" s="1"/>
      <c r="AK2804" s="1"/>
      <c r="AL2804" s="5"/>
      <c r="AM2804" s="164">
        <f t="shared" si="142"/>
        <v>45967</v>
      </c>
      <c r="AW2804" s="96"/>
      <c r="AX2804" s="37">
        <f t="shared" si="141"/>
        <v>45971</v>
      </c>
      <c r="AY2804" s="1" t="s">
        <v>1156</v>
      </c>
      <c r="AZ2804" s="183"/>
      <c r="BA2804" s="184"/>
      <c r="BB2804" s="184"/>
      <c r="BC2804" s="184"/>
      <c r="BD2804" s="184"/>
      <c r="BE2804" s="184"/>
      <c r="BF2804" s="184"/>
      <c r="BG2804" s="184"/>
      <c r="BH2804" s="4"/>
      <c r="BI2804" s="1"/>
      <c r="BJ2804" s="1"/>
      <c r="BK2804" s="1"/>
      <c r="BL2804" s="31"/>
      <c r="BM2804" s="31"/>
      <c r="BN2804" s="1"/>
      <c r="BO2804" s="1"/>
      <c r="BP2804" s="1"/>
      <c r="BQ2804" s="1"/>
      <c r="BR2804" s="1"/>
      <c r="BS2804" s="4"/>
      <c r="BT2804" s="37">
        <f t="shared" si="143"/>
        <v>45992</v>
      </c>
      <c r="BU2804" s="31" t="s">
        <v>1156</v>
      </c>
      <c r="BV2804" s="183"/>
      <c r="BW2804" s="207"/>
      <c r="BX2804" s="184"/>
      <c r="BY2804" s="184"/>
      <c r="BZ2804" s="184"/>
      <c r="CA2804" s="184"/>
      <c r="CB2804" s="184"/>
      <c r="CC2804" s="184"/>
      <c r="CE2804" s="1"/>
      <c r="CF2804" s="1"/>
      <c r="CG2804" s="1"/>
      <c r="CH2804" s="1"/>
      <c r="CI2804" s="1"/>
      <c r="CJ2804" s="1"/>
      <c r="CK2804" s="1"/>
      <c r="CL2804" s="1"/>
      <c r="CM2804" s="1"/>
      <c r="CN2804" s="1"/>
      <c r="CO2804" s="1"/>
    </row>
    <row r="2805" spans="1:93" ht="30" customHeight="1" x14ac:dyDescent="0.2">
      <c r="A2805" s="1">
        <v>2799</v>
      </c>
      <c r="B2805" s="1" t="s">
        <v>638</v>
      </c>
      <c r="C2805" s="1" t="s">
        <v>639</v>
      </c>
      <c r="D2805" s="1" t="s">
        <v>640</v>
      </c>
      <c r="E2805" s="1" t="s">
        <v>641</v>
      </c>
      <c r="F2805" s="1" t="s">
        <v>74</v>
      </c>
      <c r="G2805" s="1">
        <v>6</v>
      </c>
      <c r="H2805" s="1" t="s">
        <v>341</v>
      </c>
      <c r="I2805" s="1" t="s">
        <v>114</v>
      </c>
      <c r="J2805" s="64">
        <v>390</v>
      </c>
      <c r="K2805" s="76">
        <v>2293893</v>
      </c>
      <c r="L2805" s="29">
        <v>45964</v>
      </c>
      <c r="M2805" s="29" t="s">
        <v>4163</v>
      </c>
      <c r="N2805" s="1" t="s">
        <v>478</v>
      </c>
      <c r="O2805" s="28" t="s">
        <v>225</v>
      </c>
      <c r="P2805" s="1" t="s">
        <v>216</v>
      </c>
      <c r="Q2805" s="76">
        <v>10</v>
      </c>
      <c r="R2805" s="1" t="s">
        <v>537</v>
      </c>
      <c r="T2805" s="1" t="s">
        <v>115</v>
      </c>
      <c r="U2805" s="1"/>
      <c r="V2805" s="1"/>
      <c r="W2805" s="4"/>
      <c r="X2805" s="28"/>
      <c r="Y2805" s="33"/>
      <c r="Z2805" s="33"/>
      <c r="AA2805" s="96"/>
      <c r="AB2805" s="178"/>
      <c r="AC2805" s="33">
        <v>21</v>
      </c>
      <c r="AD2805" s="33">
        <v>235</v>
      </c>
      <c r="AE2805" s="33" t="s">
        <v>103</v>
      </c>
      <c r="AF2805" s="33" t="s">
        <v>103</v>
      </c>
      <c r="AG2805" s="33"/>
      <c r="AH2805" s="4"/>
      <c r="AI2805" s="1"/>
      <c r="AJ2805" s="1"/>
      <c r="AK2805" s="1"/>
      <c r="AL2805" s="5"/>
      <c r="AM2805" s="164">
        <f t="shared" si="142"/>
        <v>45967</v>
      </c>
      <c r="AW2805" s="96"/>
      <c r="AX2805" s="37">
        <f t="shared" si="141"/>
        <v>45971</v>
      </c>
      <c r="AY2805" s="1" t="s">
        <v>1156</v>
      </c>
      <c r="AZ2805" s="183"/>
      <c r="BA2805" s="184"/>
      <c r="BB2805" s="184"/>
      <c r="BC2805" s="184"/>
      <c r="BD2805" s="184"/>
      <c r="BE2805" s="184"/>
      <c r="BF2805" s="184"/>
      <c r="BG2805" s="184"/>
      <c r="BH2805" s="4"/>
      <c r="BI2805" s="1"/>
      <c r="BJ2805" s="1"/>
      <c r="BK2805" s="1"/>
      <c r="BL2805" s="31"/>
      <c r="BM2805" s="31"/>
      <c r="BN2805" s="1"/>
      <c r="BO2805" s="1"/>
      <c r="BP2805" s="1"/>
      <c r="BQ2805" s="1"/>
      <c r="BR2805" s="1"/>
      <c r="BS2805" s="4"/>
      <c r="BT2805" s="37">
        <f t="shared" si="143"/>
        <v>45992</v>
      </c>
      <c r="BU2805" s="31" t="s">
        <v>1156</v>
      </c>
      <c r="BV2805" s="183"/>
      <c r="BW2805" s="207"/>
      <c r="BX2805" s="184"/>
      <c r="BY2805" s="184"/>
      <c r="BZ2805" s="184"/>
      <c r="CA2805" s="184"/>
      <c r="CB2805" s="184"/>
      <c r="CC2805" s="184"/>
      <c r="CE2805" s="1"/>
      <c r="CF2805" s="1"/>
      <c r="CG2805" s="1"/>
      <c r="CH2805" s="1"/>
      <c r="CI2805" s="1"/>
      <c r="CJ2805" s="1"/>
      <c r="CK2805" s="1"/>
      <c r="CL2805" s="1"/>
      <c r="CM2805" s="1"/>
      <c r="CN2805" s="1"/>
      <c r="CO2805" s="1"/>
    </row>
    <row r="2806" spans="1:93" ht="30" customHeight="1" x14ac:dyDescent="0.2">
      <c r="A2806" s="1">
        <v>2800</v>
      </c>
      <c r="B2806" s="1" t="s">
        <v>638</v>
      </c>
      <c r="C2806" s="1" t="s">
        <v>639</v>
      </c>
      <c r="D2806" s="1" t="s">
        <v>640</v>
      </c>
      <c r="E2806" s="1" t="s">
        <v>641</v>
      </c>
      <c r="F2806" s="1" t="s">
        <v>74</v>
      </c>
      <c r="G2806" s="1">
        <v>6</v>
      </c>
      <c r="H2806" s="1" t="s">
        <v>341</v>
      </c>
      <c r="I2806" s="1" t="s">
        <v>114</v>
      </c>
      <c r="J2806" s="64">
        <v>394</v>
      </c>
      <c r="K2806" s="76">
        <v>2295898</v>
      </c>
      <c r="L2806" s="29">
        <v>45964</v>
      </c>
      <c r="M2806" s="29" t="s">
        <v>4163</v>
      </c>
      <c r="N2806" s="1" t="s">
        <v>478</v>
      </c>
      <c r="O2806" s="28" t="s">
        <v>225</v>
      </c>
      <c r="P2806" s="1" t="s">
        <v>216</v>
      </c>
      <c r="Q2806" s="76">
        <v>10</v>
      </c>
      <c r="R2806" s="1" t="s">
        <v>537</v>
      </c>
      <c r="T2806" s="1" t="s">
        <v>115</v>
      </c>
      <c r="U2806" s="1"/>
      <c r="V2806" s="1"/>
      <c r="W2806" s="4"/>
      <c r="X2806" s="28"/>
      <c r="Y2806" s="33"/>
      <c r="Z2806" s="33"/>
      <c r="AA2806" s="96"/>
      <c r="AB2806" s="178"/>
      <c r="AC2806" s="33">
        <v>22.5</v>
      </c>
      <c r="AD2806" s="33">
        <v>220</v>
      </c>
      <c r="AE2806" s="33" t="s">
        <v>103</v>
      </c>
      <c r="AF2806" s="33" t="s">
        <v>103</v>
      </c>
      <c r="AG2806" s="33"/>
      <c r="AH2806" s="4"/>
      <c r="AI2806" s="1"/>
      <c r="AJ2806" s="1"/>
      <c r="AK2806" s="1"/>
      <c r="AL2806" s="5"/>
      <c r="AM2806" s="164">
        <f t="shared" si="142"/>
        <v>45967</v>
      </c>
      <c r="AW2806" s="96"/>
      <c r="AX2806" s="37">
        <f t="shared" si="141"/>
        <v>45971</v>
      </c>
      <c r="AY2806" s="1" t="s">
        <v>1156</v>
      </c>
      <c r="AZ2806" s="183"/>
      <c r="BA2806" s="184"/>
      <c r="BB2806" s="184"/>
      <c r="BC2806" s="184"/>
      <c r="BD2806" s="184"/>
      <c r="BE2806" s="184"/>
      <c r="BF2806" s="184"/>
      <c r="BG2806" s="184"/>
      <c r="BH2806" s="4"/>
      <c r="BI2806" s="1"/>
      <c r="BJ2806" s="1"/>
      <c r="BK2806" s="1"/>
      <c r="BL2806" s="31"/>
      <c r="BM2806" s="31"/>
      <c r="BN2806" s="1"/>
      <c r="BO2806" s="1"/>
      <c r="BP2806" s="1"/>
      <c r="BQ2806" s="1"/>
      <c r="BR2806" s="1"/>
      <c r="BS2806" s="4"/>
      <c r="BT2806" s="37">
        <f t="shared" si="143"/>
        <v>45992</v>
      </c>
      <c r="BU2806" s="31" t="s">
        <v>1156</v>
      </c>
      <c r="BV2806" s="183"/>
      <c r="BW2806" s="207"/>
      <c r="BX2806" s="184"/>
      <c r="BY2806" s="184"/>
      <c r="BZ2806" s="184"/>
      <c r="CA2806" s="184"/>
      <c r="CB2806" s="184"/>
      <c r="CC2806" s="184"/>
      <c r="CE2806" s="1"/>
      <c r="CF2806" s="1"/>
      <c r="CG2806" s="1"/>
      <c r="CH2806" s="1"/>
      <c r="CI2806" s="1"/>
      <c r="CJ2806" s="1"/>
      <c r="CK2806" s="1"/>
      <c r="CL2806" s="1"/>
      <c r="CM2806" s="1"/>
      <c r="CN2806" s="1"/>
      <c r="CO2806" s="1"/>
    </row>
    <row r="2807" spans="1:93" ht="30" customHeight="1" x14ac:dyDescent="0.2">
      <c r="A2807" s="1">
        <v>2801</v>
      </c>
      <c r="B2807" s="1" t="s">
        <v>638</v>
      </c>
      <c r="C2807" s="1" t="s">
        <v>639</v>
      </c>
      <c r="D2807" s="1" t="s">
        <v>640</v>
      </c>
      <c r="E2807" s="1" t="s">
        <v>641</v>
      </c>
      <c r="F2807" s="1" t="s">
        <v>74</v>
      </c>
      <c r="G2807" s="1">
        <v>6</v>
      </c>
      <c r="H2807" s="1" t="s">
        <v>341</v>
      </c>
      <c r="I2807" s="1" t="s">
        <v>114</v>
      </c>
      <c r="J2807" s="64">
        <v>393</v>
      </c>
      <c r="K2807" s="76">
        <v>2293894</v>
      </c>
      <c r="L2807" s="29">
        <v>45964</v>
      </c>
      <c r="M2807" s="29" t="s">
        <v>4163</v>
      </c>
      <c r="N2807" s="1" t="s">
        <v>478</v>
      </c>
      <c r="O2807" s="28" t="s">
        <v>225</v>
      </c>
      <c r="P2807" s="1" t="s">
        <v>216</v>
      </c>
      <c r="Q2807" s="76">
        <v>10</v>
      </c>
      <c r="R2807" s="1" t="s">
        <v>537</v>
      </c>
      <c r="T2807" s="1" t="s">
        <v>115</v>
      </c>
      <c r="U2807" s="1"/>
      <c r="V2807" s="1"/>
      <c r="W2807" s="4"/>
      <c r="X2807" s="28"/>
      <c r="Y2807" s="33"/>
      <c r="Z2807" s="33"/>
      <c r="AA2807" s="96"/>
      <c r="AB2807" s="178"/>
      <c r="AC2807" s="33">
        <v>21</v>
      </c>
      <c r="AD2807" s="33">
        <v>220</v>
      </c>
      <c r="AE2807" s="33" t="s">
        <v>103</v>
      </c>
      <c r="AF2807" s="33" t="s">
        <v>103</v>
      </c>
      <c r="AG2807" s="33"/>
      <c r="AH2807" s="4"/>
      <c r="AI2807" s="1"/>
      <c r="AJ2807" s="1"/>
      <c r="AK2807" s="1"/>
      <c r="AL2807" s="5"/>
      <c r="AM2807" s="164">
        <f t="shared" si="142"/>
        <v>45967</v>
      </c>
      <c r="AW2807" s="96"/>
      <c r="AX2807" s="37">
        <f t="shared" si="141"/>
        <v>45971</v>
      </c>
      <c r="AY2807" s="1" t="s">
        <v>1156</v>
      </c>
      <c r="AZ2807" s="183"/>
      <c r="BA2807" s="184"/>
      <c r="BB2807" s="184"/>
      <c r="BC2807" s="184"/>
      <c r="BD2807" s="184"/>
      <c r="BE2807" s="184"/>
      <c r="BF2807" s="184"/>
      <c r="BG2807" s="184"/>
      <c r="BH2807" s="4"/>
      <c r="BI2807" s="1"/>
      <c r="BJ2807" s="1"/>
      <c r="BK2807" s="1"/>
      <c r="BL2807" s="31"/>
      <c r="BM2807" s="31"/>
      <c r="BN2807" s="1"/>
      <c r="BO2807" s="1"/>
      <c r="BP2807" s="1"/>
      <c r="BQ2807" s="1"/>
      <c r="BR2807" s="1"/>
      <c r="BS2807" s="4"/>
      <c r="BT2807" s="37">
        <f t="shared" si="143"/>
        <v>45992</v>
      </c>
      <c r="BU2807" s="31" t="s">
        <v>1156</v>
      </c>
      <c r="BV2807" s="183"/>
      <c r="BW2807" s="207"/>
      <c r="BX2807" s="184"/>
      <c r="BY2807" s="184"/>
      <c r="BZ2807" s="184"/>
      <c r="CA2807" s="184"/>
      <c r="CB2807" s="184"/>
      <c r="CC2807" s="184"/>
      <c r="CE2807" s="1"/>
      <c r="CF2807" s="1"/>
      <c r="CG2807" s="1"/>
      <c r="CH2807" s="1"/>
      <c r="CI2807" s="1"/>
      <c r="CJ2807" s="1"/>
      <c r="CK2807" s="1"/>
      <c r="CL2807" s="1"/>
      <c r="CM2807" s="1"/>
      <c r="CN2807" s="1"/>
      <c r="CO2807" s="1"/>
    </row>
    <row r="2808" spans="1:93" ht="30" customHeight="1" x14ac:dyDescent="0.2">
      <c r="A2808" s="1">
        <v>2802</v>
      </c>
      <c r="B2808" s="1" t="s">
        <v>638</v>
      </c>
      <c r="C2808" s="1" t="s">
        <v>639</v>
      </c>
      <c r="D2808" s="1" t="s">
        <v>640</v>
      </c>
      <c r="E2808" s="1" t="s">
        <v>641</v>
      </c>
      <c r="F2808" s="1" t="s">
        <v>74</v>
      </c>
      <c r="G2808" s="1">
        <v>6</v>
      </c>
      <c r="H2808" s="1" t="s">
        <v>341</v>
      </c>
      <c r="I2808" s="1" t="s">
        <v>114</v>
      </c>
      <c r="J2808" s="64">
        <v>403</v>
      </c>
      <c r="K2808" s="76">
        <v>2295899</v>
      </c>
      <c r="L2808" s="29">
        <v>45964</v>
      </c>
      <c r="M2808" s="29" t="s">
        <v>4163</v>
      </c>
      <c r="N2808" s="1" t="s">
        <v>478</v>
      </c>
      <c r="O2808" s="28" t="s">
        <v>225</v>
      </c>
      <c r="P2808" s="1" t="s">
        <v>216</v>
      </c>
      <c r="Q2808" s="76">
        <v>9.5</v>
      </c>
      <c r="R2808" s="1" t="s">
        <v>537</v>
      </c>
      <c r="T2808" s="1" t="s">
        <v>115</v>
      </c>
      <c r="U2808" s="1"/>
      <c r="V2808" s="1"/>
      <c r="W2808" s="4"/>
      <c r="X2808" s="28"/>
      <c r="Y2808" s="33"/>
      <c r="Z2808" s="33"/>
      <c r="AA2808" s="96"/>
      <c r="AB2808" s="178"/>
      <c r="AC2808" s="33">
        <v>22</v>
      </c>
      <c r="AD2808" s="33">
        <v>230</v>
      </c>
      <c r="AE2808" s="33" t="s">
        <v>103</v>
      </c>
      <c r="AF2808" s="33" t="s">
        <v>103</v>
      </c>
      <c r="AG2808" s="33"/>
      <c r="AH2808" s="4"/>
      <c r="AI2808" s="1"/>
      <c r="AJ2808" s="1"/>
      <c r="AK2808" s="1"/>
      <c r="AL2808" s="5"/>
      <c r="AM2808" s="164">
        <f t="shared" si="142"/>
        <v>45967</v>
      </c>
      <c r="AW2808" s="96"/>
      <c r="AX2808" s="37">
        <f t="shared" si="141"/>
        <v>45971</v>
      </c>
      <c r="AY2808" s="1" t="s">
        <v>1156</v>
      </c>
      <c r="AZ2808" s="183"/>
      <c r="BA2808" s="184"/>
      <c r="BB2808" s="184"/>
      <c r="BC2808" s="184"/>
      <c r="BD2808" s="184"/>
      <c r="BE2808" s="184"/>
      <c r="BF2808" s="184"/>
      <c r="BG2808" s="184"/>
      <c r="BH2808" s="4"/>
      <c r="BI2808" s="1"/>
      <c r="BJ2808" s="1"/>
      <c r="BK2808" s="1"/>
      <c r="BL2808" s="31"/>
      <c r="BM2808" s="31"/>
      <c r="BN2808" s="1"/>
      <c r="BO2808" s="1"/>
      <c r="BP2808" s="1"/>
      <c r="BQ2808" s="1"/>
      <c r="BR2808" s="1"/>
      <c r="BS2808" s="4"/>
      <c r="BT2808" s="37">
        <f t="shared" si="143"/>
        <v>45992</v>
      </c>
      <c r="BU2808" s="31" t="s">
        <v>1156</v>
      </c>
      <c r="BV2808" s="183"/>
      <c r="BW2808" s="207"/>
      <c r="BX2808" s="184"/>
      <c r="BY2808" s="184"/>
      <c r="BZ2808" s="184"/>
      <c r="CA2808" s="184"/>
      <c r="CB2808" s="184"/>
      <c r="CC2808" s="184"/>
      <c r="CE2808" s="1"/>
      <c r="CF2808" s="1"/>
      <c r="CG2808" s="1"/>
      <c r="CH2808" s="1"/>
      <c r="CI2808" s="1"/>
      <c r="CJ2808" s="1"/>
      <c r="CK2808" s="1"/>
      <c r="CL2808" s="1"/>
      <c r="CM2808" s="1"/>
      <c r="CN2808" s="1"/>
      <c r="CO2808" s="1"/>
    </row>
    <row r="2809" spans="1:93" ht="30" customHeight="1" x14ac:dyDescent="0.2">
      <c r="A2809" s="1">
        <v>2803</v>
      </c>
      <c r="B2809" s="1" t="s">
        <v>638</v>
      </c>
      <c r="C2809" s="1" t="s">
        <v>639</v>
      </c>
      <c r="D2809" s="1" t="s">
        <v>640</v>
      </c>
      <c r="E2809" s="1" t="s">
        <v>641</v>
      </c>
      <c r="F2809" s="1" t="s">
        <v>74</v>
      </c>
      <c r="G2809" s="1">
        <v>6</v>
      </c>
      <c r="H2809" s="1" t="s">
        <v>341</v>
      </c>
      <c r="I2809" s="1" t="s">
        <v>114</v>
      </c>
      <c r="J2809" s="64">
        <v>302</v>
      </c>
      <c r="K2809" s="76">
        <v>2295900</v>
      </c>
      <c r="L2809" s="29">
        <v>45964</v>
      </c>
      <c r="M2809" s="29" t="s">
        <v>4163</v>
      </c>
      <c r="N2809" s="1" t="s">
        <v>478</v>
      </c>
      <c r="O2809" s="28" t="s">
        <v>225</v>
      </c>
      <c r="P2809" s="1" t="s">
        <v>216</v>
      </c>
      <c r="Q2809" s="76">
        <v>8</v>
      </c>
      <c r="R2809" s="1" t="s">
        <v>537</v>
      </c>
      <c r="T2809" s="1" t="s">
        <v>115</v>
      </c>
      <c r="U2809" s="1"/>
      <c r="V2809" s="1"/>
      <c r="W2809" s="4"/>
      <c r="X2809" s="28"/>
      <c r="Y2809" s="33"/>
      <c r="Z2809" s="33"/>
      <c r="AA2809" s="96"/>
      <c r="AB2809" s="178"/>
      <c r="AC2809" s="33">
        <v>20.5</v>
      </c>
      <c r="AD2809" s="33">
        <v>225</v>
      </c>
      <c r="AE2809" s="33" t="s">
        <v>103</v>
      </c>
      <c r="AF2809" s="33" t="s">
        <v>103</v>
      </c>
      <c r="AG2809" s="33"/>
      <c r="AH2809" s="4"/>
      <c r="AI2809" s="1"/>
      <c r="AJ2809" s="1"/>
      <c r="AK2809" s="1"/>
      <c r="AL2809" s="5"/>
      <c r="AM2809" s="164">
        <f t="shared" si="142"/>
        <v>45967</v>
      </c>
      <c r="AW2809" s="96"/>
      <c r="AX2809" s="37">
        <f t="shared" si="141"/>
        <v>45971</v>
      </c>
      <c r="AY2809" s="1" t="s">
        <v>1156</v>
      </c>
      <c r="AZ2809" s="183"/>
      <c r="BA2809" s="181"/>
      <c r="BB2809" s="181"/>
      <c r="BC2809" s="181"/>
      <c r="BD2809" s="181"/>
      <c r="BE2809" s="181"/>
      <c r="BF2809" s="181"/>
      <c r="BG2809" s="184"/>
      <c r="BH2809" s="4"/>
      <c r="BI2809" s="1"/>
      <c r="BJ2809" s="1"/>
      <c r="BK2809" s="1"/>
      <c r="BL2809" s="31"/>
      <c r="BM2809" s="31"/>
      <c r="BN2809" s="1"/>
      <c r="BO2809" s="1"/>
      <c r="BP2809" s="1"/>
      <c r="BQ2809" s="1"/>
      <c r="BR2809" s="1"/>
      <c r="BS2809" s="4"/>
      <c r="BT2809" s="37">
        <f t="shared" si="143"/>
        <v>45992</v>
      </c>
      <c r="BU2809" s="31" t="s">
        <v>1156</v>
      </c>
      <c r="BV2809" s="183"/>
      <c r="BW2809" s="192"/>
      <c r="BX2809" s="181"/>
      <c r="BY2809" s="181"/>
      <c r="BZ2809" s="181"/>
      <c r="CA2809" s="181"/>
      <c r="CB2809" s="181"/>
      <c r="CC2809" s="184"/>
      <c r="CE2809" s="1"/>
      <c r="CF2809" s="1"/>
      <c r="CG2809" s="1"/>
      <c r="CH2809" s="1"/>
      <c r="CI2809" s="1"/>
      <c r="CJ2809" s="1"/>
      <c r="CK2809" s="1"/>
      <c r="CL2809" s="1"/>
      <c r="CM2809" s="1"/>
      <c r="CN2809" s="1"/>
      <c r="CO2809" s="1"/>
    </row>
    <row r="2810" spans="1:93" ht="30" customHeight="1" x14ac:dyDescent="0.2">
      <c r="A2810" s="1">
        <v>2804</v>
      </c>
      <c r="B2810" s="1" t="s">
        <v>638</v>
      </c>
      <c r="C2810" s="1" t="s">
        <v>639</v>
      </c>
      <c r="D2810" s="1" t="s">
        <v>640</v>
      </c>
      <c r="E2810" s="1" t="s">
        <v>641</v>
      </c>
      <c r="F2810" s="1" t="s">
        <v>74</v>
      </c>
      <c r="G2810" s="1">
        <v>6</v>
      </c>
      <c r="H2810" s="1" t="s">
        <v>341</v>
      </c>
      <c r="I2810" s="1" t="s">
        <v>114</v>
      </c>
      <c r="J2810" s="64">
        <v>431</v>
      </c>
      <c r="K2810" s="76">
        <v>2293895</v>
      </c>
      <c r="L2810" s="29">
        <v>45964</v>
      </c>
      <c r="M2810" s="29" t="s">
        <v>4163</v>
      </c>
      <c r="N2810" s="1" t="s">
        <v>478</v>
      </c>
      <c r="O2810" s="28" t="s">
        <v>225</v>
      </c>
      <c r="P2810" s="1" t="s">
        <v>216</v>
      </c>
      <c r="Q2810" s="76">
        <v>9.5</v>
      </c>
      <c r="R2810" s="1" t="s">
        <v>537</v>
      </c>
      <c r="T2810" s="1" t="s">
        <v>115</v>
      </c>
      <c r="U2810" s="1"/>
      <c r="V2810" s="1"/>
      <c r="W2810" s="4"/>
      <c r="X2810" s="28"/>
      <c r="Y2810" s="33"/>
      <c r="Z2810" s="33"/>
      <c r="AA2810" s="96"/>
      <c r="AB2810" s="178"/>
      <c r="AC2810" s="33">
        <v>21.5</v>
      </c>
      <c r="AD2810" s="33">
        <v>240</v>
      </c>
      <c r="AE2810" s="33" t="s">
        <v>103</v>
      </c>
      <c r="AF2810" s="33" t="s">
        <v>103</v>
      </c>
      <c r="AG2810" s="33"/>
      <c r="AH2810" s="4"/>
      <c r="AI2810" s="1"/>
      <c r="AJ2810" s="1"/>
      <c r="AK2810" s="1"/>
      <c r="AL2810" s="5"/>
      <c r="AM2810" s="164">
        <f t="shared" si="142"/>
        <v>45967</v>
      </c>
      <c r="AW2810" s="96"/>
      <c r="AX2810" s="37">
        <f t="shared" si="141"/>
        <v>45971</v>
      </c>
      <c r="AY2810" s="1" t="s">
        <v>1156</v>
      </c>
      <c r="AZ2810" s="183"/>
      <c r="BA2810" s="180">
        <v>41.6</v>
      </c>
      <c r="BB2810" s="180">
        <v>43.2</v>
      </c>
      <c r="BC2810" s="180">
        <v>43</v>
      </c>
      <c r="BD2810" s="180">
        <v>44</v>
      </c>
      <c r="BE2810" s="180">
        <v>44.4</v>
      </c>
      <c r="BF2810" s="180">
        <v>43.5</v>
      </c>
      <c r="BG2810" s="184"/>
      <c r="BH2810" s="4"/>
      <c r="BI2810" s="1"/>
      <c r="BJ2810" s="1"/>
      <c r="BK2810" s="1"/>
      <c r="BL2810" s="31"/>
      <c r="BM2810" s="31"/>
      <c r="BN2810" s="1"/>
      <c r="BO2810" s="1"/>
      <c r="BP2810" s="1"/>
      <c r="BQ2810" s="1"/>
      <c r="BR2810" s="1"/>
      <c r="BS2810" s="4"/>
      <c r="BT2810" s="37">
        <f t="shared" si="143"/>
        <v>45992</v>
      </c>
      <c r="BU2810" s="31" t="s">
        <v>1156</v>
      </c>
      <c r="BV2810" s="183"/>
      <c r="BW2810" s="191">
        <v>55.7</v>
      </c>
      <c r="BX2810" s="180">
        <v>54.4</v>
      </c>
      <c r="BY2810" s="180">
        <v>53.1</v>
      </c>
      <c r="BZ2810" s="180">
        <v>55.5</v>
      </c>
      <c r="CA2810" s="180">
        <v>52.7</v>
      </c>
      <c r="CB2810" s="180">
        <v>54.1</v>
      </c>
      <c r="CC2810" s="184"/>
      <c r="CE2810" s="1"/>
      <c r="CF2810" s="1"/>
      <c r="CG2810" s="1"/>
      <c r="CH2810" s="1"/>
      <c r="CI2810" s="1"/>
      <c r="CJ2810" s="1"/>
      <c r="CK2810" s="1"/>
      <c r="CL2810" s="1"/>
      <c r="CM2810" s="1"/>
      <c r="CN2810" s="1"/>
      <c r="CO2810" s="1"/>
    </row>
    <row r="2811" spans="1:93" ht="30" customHeight="1" x14ac:dyDescent="0.2">
      <c r="A2811" s="1">
        <v>2805</v>
      </c>
      <c r="B2811" s="1" t="s">
        <v>638</v>
      </c>
      <c r="C2811" s="1" t="s">
        <v>639</v>
      </c>
      <c r="D2811" s="1" t="s">
        <v>640</v>
      </c>
      <c r="E2811" s="1" t="s">
        <v>641</v>
      </c>
      <c r="F2811" s="1" t="s">
        <v>74</v>
      </c>
      <c r="G2811" s="1">
        <v>6</v>
      </c>
      <c r="H2811" s="1" t="s">
        <v>341</v>
      </c>
      <c r="I2811" s="1" t="s">
        <v>114</v>
      </c>
      <c r="J2811" s="64">
        <v>415</v>
      </c>
      <c r="K2811" s="76">
        <v>2295901</v>
      </c>
      <c r="L2811" s="29">
        <v>45964</v>
      </c>
      <c r="M2811" s="29" t="s">
        <v>4163</v>
      </c>
      <c r="N2811" s="1" t="s">
        <v>478</v>
      </c>
      <c r="O2811" s="28" t="s">
        <v>225</v>
      </c>
      <c r="P2811" s="1" t="s">
        <v>216</v>
      </c>
      <c r="Q2811" s="76">
        <v>10</v>
      </c>
      <c r="R2811" s="1" t="s">
        <v>537</v>
      </c>
      <c r="T2811" s="1" t="s">
        <v>115</v>
      </c>
      <c r="U2811" s="1"/>
      <c r="V2811" s="1"/>
      <c r="W2811" s="4"/>
      <c r="X2811" s="28"/>
      <c r="Y2811" s="33"/>
      <c r="Z2811" s="33"/>
      <c r="AA2811" s="96"/>
      <c r="AB2811" s="178"/>
      <c r="AC2811" s="33">
        <v>22.5</v>
      </c>
      <c r="AD2811" s="33">
        <v>235</v>
      </c>
      <c r="AE2811" s="33" t="s">
        <v>103</v>
      </c>
      <c r="AF2811" s="33" t="s">
        <v>103</v>
      </c>
      <c r="AG2811" s="33"/>
      <c r="AH2811" s="4"/>
      <c r="AI2811" s="1"/>
      <c r="AJ2811" s="1"/>
      <c r="AK2811" s="1"/>
      <c r="AL2811" s="5"/>
      <c r="AM2811" s="164">
        <f t="shared" si="142"/>
        <v>45967</v>
      </c>
      <c r="AW2811" s="96"/>
      <c r="AX2811" s="37">
        <f t="shared" si="141"/>
        <v>45971</v>
      </c>
      <c r="AY2811" s="1" t="s">
        <v>1156</v>
      </c>
      <c r="AZ2811" s="183"/>
      <c r="BA2811" s="184"/>
      <c r="BB2811" s="184"/>
      <c r="BC2811" s="184"/>
      <c r="BD2811" s="184"/>
      <c r="BE2811" s="184"/>
      <c r="BF2811" s="184"/>
      <c r="BG2811" s="184"/>
      <c r="BH2811" s="4"/>
      <c r="BI2811" s="1"/>
      <c r="BJ2811" s="1"/>
      <c r="BK2811" s="1"/>
      <c r="BL2811" s="31"/>
      <c r="BM2811" s="31"/>
      <c r="BN2811" s="1"/>
      <c r="BO2811" s="1"/>
      <c r="BP2811" s="1"/>
      <c r="BQ2811" s="1"/>
      <c r="BR2811" s="1"/>
      <c r="BS2811" s="4"/>
      <c r="BT2811" s="37">
        <f t="shared" si="143"/>
        <v>45992</v>
      </c>
      <c r="BU2811" s="31" t="s">
        <v>1156</v>
      </c>
      <c r="BV2811" s="183"/>
      <c r="BW2811" s="207"/>
      <c r="BX2811" s="184"/>
      <c r="BY2811" s="184"/>
      <c r="BZ2811" s="184"/>
      <c r="CA2811" s="184"/>
      <c r="CB2811" s="184"/>
      <c r="CC2811" s="184"/>
      <c r="CE2811" s="1"/>
      <c r="CF2811" s="1"/>
      <c r="CG2811" s="1"/>
      <c r="CH2811" s="1"/>
      <c r="CI2811" s="1"/>
      <c r="CJ2811" s="1"/>
      <c r="CK2811" s="1"/>
      <c r="CL2811" s="1"/>
      <c r="CM2811" s="1"/>
      <c r="CN2811" s="1"/>
      <c r="CO2811" s="1"/>
    </row>
    <row r="2812" spans="1:93" ht="30" customHeight="1" x14ac:dyDescent="0.2">
      <c r="A2812" s="1">
        <v>2806</v>
      </c>
      <c r="B2812" s="1" t="s">
        <v>638</v>
      </c>
      <c r="C2812" s="1" t="s">
        <v>639</v>
      </c>
      <c r="D2812" s="1" t="s">
        <v>640</v>
      </c>
      <c r="E2812" s="1" t="s">
        <v>641</v>
      </c>
      <c r="F2812" s="1" t="s">
        <v>74</v>
      </c>
      <c r="G2812" s="1">
        <v>6</v>
      </c>
      <c r="H2812" s="1" t="s">
        <v>341</v>
      </c>
      <c r="I2812" s="1" t="s">
        <v>114</v>
      </c>
      <c r="J2812" s="64">
        <v>287</v>
      </c>
      <c r="K2812" s="76">
        <v>2293896</v>
      </c>
      <c r="L2812" s="29">
        <v>45964</v>
      </c>
      <c r="M2812" s="29" t="s">
        <v>4163</v>
      </c>
      <c r="N2812" s="1" t="s">
        <v>478</v>
      </c>
      <c r="O2812" s="28" t="s">
        <v>225</v>
      </c>
      <c r="P2812" s="1" t="s">
        <v>216</v>
      </c>
      <c r="Q2812" s="76">
        <v>8</v>
      </c>
      <c r="R2812" s="1" t="s">
        <v>537</v>
      </c>
      <c r="S2812" s="1">
        <v>6</v>
      </c>
      <c r="T2812" s="1" t="s">
        <v>115</v>
      </c>
      <c r="U2812" s="1"/>
      <c r="V2812" s="1"/>
      <c r="W2812" s="4"/>
      <c r="X2812" s="28"/>
      <c r="Y2812" s="33"/>
      <c r="Z2812" s="33"/>
      <c r="AA2812" s="96"/>
      <c r="AB2812" s="178"/>
      <c r="AC2812" s="33">
        <v>21.5</v>
      </c>
      <c r="AD2812" s="33">
        <v>210</v>
      </c>
      <c r="AE2812" s="33" t="s">
        <v>103</v>
      </c>
      <c r="AF2812" s="33" t="s">
        <v>103</v>
      </c>
      <c r="AG2812" s="33"/>
      <c r="AH2812" s="4"/>
      <c r="AI2812" s="1"/>
      <c r="AJ2812" s="1"/>
      <c r="AK2812" s="1"/>
      <c r="AL2812" s="5"/>
      <c r="AM2812" s="164">
        <f t="shared" si="142"/>
        <v>45967</v>
      </c>
      <c r="AW2812" s="96"/>
      <c r="AX2812" s="37">
        <f t="shared" si="141"/>
        <v>45971</v>
      </c>
      <c r="AY2812" s="1" t="s">
        <v>1156</v>
      </c>
      <c r="AZ2812" s="183"/>
      <c r="BA2812" s="184"/>
      <c r="BB2812" s="184"/>
      <c r="BC2812" s="184"/>
      <c r="BD2812" s="184"/>
      <c r="BE2812" s="184"/>
      <c r="BF2812" s="184"/>
      <c r="BG2812" s="184"/>
      <c r="BH2812" s="4"/>
      <c r="BI2812" s="1"/>
      <c r="BJ2812" s="1"/>
      <c r="BK2812" s="1"/>
      <c r="BL2812" s="31"/>
      <c r="BM2812" s="31"/>
      <c r="BN2812" s="1"/>
      <c r="BO2812" s="1"/>
      <c r="BP2812" s="1"/>
      <c r="BQ2812" s="1"/>
      <c r="BR2812" s="1"/>
      <c r="BS2812" s="4"/>
      <c r="BT2812" s="37">
        <f t="shared" si="143"/>
        <v>45992</v>
      </c>
      <c r="BU2812" s="31" t="s">
        <v>1156</v>
      </c>
      <c r="BV2812" s="183"/>
      <c r="BW2812" s="207"/>
      <c r="BX2812" s="184"/>
      <c r="BY2812" s="184"/>
      <c r="BZ2812" s="184"/>
      <c r="CA2812" s="184"/>
      <c r="CB2812" s="184"/>
      <c r="CC2812" s="184"/>
      <c r="CE2812" s="1"/>
      <c r="CF2812" s="1"/>
      <c r="CG2812" s="1"/>
      <c r="CH2812" s="1"/>
      <c r="CI2812" s="1"/>
      <c r="CJ2812" s="1"/>
      <c r="CK2812" s="1"/>
      <c r="CL2812" s="1"/>
      <c r="CM2812" s="1"/>
      <c r="CN2812" s="1"/>
      <c r="CO2812" s="1"/>
    </row>
    <row r="2813" spans="1:93" ht="30" customHeight="1" x14ac:dyDescent="0.2">
      <c r="A2813" s="1">
        <v>2807</v>
      </c>
      <c r="B2813" s="1" t="s">
        <v>638</v>
      </c>
      <c r="C2813" s="1" t="s">
        <v>639</v>
      </c>
      <c r="D2813" s="1" t="s">
        <v>640</v>
      </c>
      <c r="E2813" s="1" t="s">
        <v>641</v>
      </c>
      <c r="F2813" s="1" t="s">
        <v>74</v>
      </c>
      <c r="G2813" s="1">
        <v>6</v>
      </c>
      <c r="H2813" s="1" t="s">
        <v>341</v>
      </c>
      <c r="I2813" s="1" t="s">
        <v>114</v>
      </c>
      <c r="J2813" s="64">
        <v>303</v>
      </c>
      <c r="K2813" s="76">
        <v>2295902</v>
      </c>
      <c r="L2813" s="29">
        <v>45964</v>
      </c>
      <c r="M2813" s="29" t="s">
        <v>4163</v>
      </c>
      <c r="N2813" s="1" t="s">
        <v>478</v>
      </c>
      <c r="O2813" s="28" t="s">
        <v>225</v>
      </c>
      <c r="P2813" s="1" t="s">
        <v>216</v>
      </c>
      <c r="Q2813" s="76">
        <v>8</v>
      </c>
      <c r="R2813" s="1" t="s">
        <v>537</v>
      </c>
      <c r="T2813" s="1" t="s">
        <v>115</v>
      </c>
      <c r="U2813" s="1"/>
      <c r="V2813" s="1"/>
      <c r="W2813" s="4"/>
      <c r="X2813" s="28"/>
      <c r="Y2813" s="33"/>
      <c r="Z2813" s="33"/>
      <c r="AA2813" s="96"/>
      <c r="AB2813" s="178"/>
      <c r="AC2813" s="33">
        <v>21</v>
      </c>
      <c r="AD2813" s="33">
        <v>230</v>
      </c>
      <c r="AE2813" s="33" t="s">
        <v>103</v>
      </c>
      <c r="AF2813" s="33" t="s">
        <v>103</v>
      </c>
      <c r="AG2813" s="33"/>
      <c r="AH2813" s="4"/>
      <c r="AI2813" s="1"/>
      <c r="AJ2813" s="1"/>
      <c r="AK2813" s="1"/>
      <c r="AL2813" s="5"/>
      <c r="AM2813" s="164">
        <f t="shared" si="142"/>
        <v>45967</v>
      </c>
      <c r="AW2813" s="96"/>
      <c r="AX2813" s="37">
        <f t="shared" si="141"/>
        <v>45971</v>
      </c>
      <c r="AY2813" s="1" t="s">
        <v>1156</v>
      </c>
      <c r="AZ2813" s="183"/>
      <c r="BA2813" s="184"/>
      <c r="BB2813" s="184"/>
      <c r="BC2813" s="184"/>
      <c r="BD2813" s="184"/>
      <c r="BE2813" s="184"/>
      <c r="BF2813" s="184"/>
      <c r="BG2813" s="184"/>
      <c r="BH2813" s="4"/>
      <c r="BI2813" s="1"/>
      <c r="BJ2813" s="1"/>
      <c r="BK2813" s="1"/>
      <c r="BL2813" s="31"/>
      <c r="BM2813" s="31"/>
      <c r="BN2813" s="1"/>
      <c r="BO2813" s="1"/>
      <c r="BP2813" s="1"/>
      <c r="BQ2813" s="1"/>
      <c r="BR2813" s="1"/>
      <c r="BS2813" s="4"/>
      <c r="BT2813" s="37">
        <f t="shared" si="143"/>
        <v>45992</v>
      </c>
      <c r="BU2813" s="31" t="s">
        <v>1156</v>
      </c>
      <c r="BV2813" s="183"/>
      <c r="BW2813" s="207"/>
      <c r="BX2813" s="184"/>
      <c r="BY2813" s="184"/>
      <c r="BZ2813" s="184"/>
      <c r="CA2813" s="184"/>
      <c r="CB2813" s="184"/>
      <c r="CC2813" s="184"/>
      <c r="CE2813" s="1"/>
      <c r="CF2813" s="1"/>
      <c r="CG2813" s="1"/>
      <c r="CH2813" s="1"/>
      <c r="CI2813" s="1"/>
      <c r="CJ2813" s="1"/>
      <c r="CK2813" s="1"/>
      <c r="CL2813" s="1"/>
      <c r="CM2813" s="1"/>
      <c r="CN2813" s="1"/>
      <c r="CO2813" s="1"/>
    </row>
    <row r="2814" spans="1:93" ht="30" customHeight="1" x14ac:dyDescent="0.2">
      <c r="A2814" s="1">
        <v>2808</v>
      </c>
      <c r="B2814" s="1" t="s">
        <v>638</v>
      </c>
      <c r="C2814" s="1" t="s">
        <v>639</v>
      </c>
      <c r="D2814" s="1" t="s">
        <v>640</v>
      </c>
      <c r="E2814" s="1" t="s">
        <v>641</v>
      </c>
      <c r="F2814" s="1" t="s">
        <v>74</v>
      </c>
      <c r="G2814" s="1">
        <v>6</v>
      </c>
      <c r="H2814" s="1" t="s">
        <v>341</v>
      </c>
      <c r="I2814" s="1" t="s">
        <v>114</v>
      </c>
      <c r="J2814" s="64">
        <v>274</v>
      </c>
      <c r="K2814" s="76">
        <v>2293897</v>
      </c>
      <c r="L2814" s="29">
        <v>45964</v>
      </c>
      <c r="M2814" s="29" t="s">
        <v>4163</v>
      </c>
      <c r="N2814" s="1" t="s">
        <v>478</v>
      </c>
      <c r="O2814" s="28" t="s">
        <v>225</v>
      </c>
      <c r="P2814" s="1" t="s">
        <v>216</v>
      </c>
      <c r="Q2814" s="76">
        <v>8</v>
      </c>
      <c r="R2814" s="1" t="s">
        <v>537</v>
      </c>
      <c r="T2814" s="1" t="s">
        <v>115</v>
      </c>
      <c r="U2814" s="1"/>
      <c r="V2814" s="1"/>
      <c r="W2814" s="4"/>
      <c r="X2814" s="28"/>
      <c r="Y2814" s="33"/>
      <c r="Z2814" s="33"/>
      <c r="AA2814" s="96"/>
      <c r="AB2814" s="178"/>
      <c r="AC2814" s="33">
        <v>22.5</v>
      </c>
      <c r="AD2814" s="33">
        <v>220</v>
      </c>
      <c r="AE2814" s="33" t="s">
        <v>103</v>
      </c>
      <c r="AF2814" s="33" t="s">
        <v>103</v>
      </c>
      <c r="AG2814" s="33"/>
      <c r="AH2814" s="4"/>
      <c r="AI2814" s="1"/>
      <c r="AJ2814" s="1"/>
      <c r="AK2814" s="1"/>
      <c r="AL2814" s="5"/>
      <c r="AM2814" s="164">
        <f t="shared" si="142"/>
        <v>45967</v>
      </c>
      <c r="AW2814" s="96"/>
      <c r="AX2814" s="37">
        <f t="shared" si="141"/>
        <v>45971</v>
      </c>
      <c r="AY2814" s="1" t="s">
        <v>1156</v>
      </c>
      <c r="AZ2814" s="183"/>
      <c r="BA2814" s="184"/>
      <c r="BB2814" s="184"/>
      <c r="BC2814" s="184"/>
      <c r="BD2814" s="184"/>
      <c r="BE2814" s="184"/>
      <c r="BF2814" s="184"/>
      <c r="BG2814" s="184"/>
      <c r="BH2814" s="4"/>
      <c r="BI2814" s="1"/>
      <c r="BJ2814" s="1"/>
      <c r="BK2814" s="1"/>
      <c r="BL2814" s="31"/>
      <c r="BM2814" s="31"/>
      <c r="BN2814" s="1"/>
      <c r="BO2814" s="1"/>
      <c r="BP2814" s="1"/>
      <c r="BQ2814" s="1"/>
      <c r="BR2814" s="1"/>
      <c r="BS2814" s="4"/>
      <c r="BT2814" s="37">
        <f t="shared" si="143"/>
        <v>45992</v>
      </c>
      <c r="BU2814" s="31" t="s">
        <v>1156</v>
      </c>
      <c r="BV2814" s="183"/>
      <c r="BW2814" s="207"/>
      <c r="BX2814" s="184"/>
      <c r="BY2814" s="184"/>
      <c r="BZ2814" s="184"/>
      <c r="CA2814" s="184"/>
      <c r="CB2814" s="184"/>
      <c r="CC2814" s="184"/>
      <c r="CE2814" s="1"/>
      <c r="CF2814" s="1"/>
      <c r="CG2814" s="1"/>
      <c r="CH2814" s="1"/>
      <c r="CI2814" s="1"/>
      <c r="CJ2814" s="1"/>
      <c r="CK2814" s="1"/>
      <c r="CL2814" s="1"/>
      <c r="CM2814" s="1"/>
      <c r="CN2814" s="1"/>
      <c r="CO2814" s="1"/>
    </row>
    <row r="2815" spans="1:93" ht="30" customHeight="1" x14ac:dyDescent="0.2">
      <c r="A2815" s="1">
        <v>2809</v>
      </c>
      <c r="B2815" s="1" t="s">
        <v>638</v>
      </c>
      <c r="C2815" s="1" t="s">
        <v>639</v>
      </c>
      <c r="D2815" s="1" t="s">
        <v>640</v>
      </c>
      <c r="E2815" s="1" t="s">
        <v>641</v>
      </c>
      <c r="F2815" s="1" t="s">
        <v>74</v>
      </c>
      <c r="G2815" s="1">
        <v>6</v>
      </c>
      <c r="H2815" s="1" t="s">
        <v>341</v>
      </c>
      <c r="I2815" s="1" t="s">
        <v>114</v>
      </c>
      <c r="J2815" s="64">
        <v>411</v>
      </c>
      <c r="K2815" s="76">
        <v>2295903</v>
      </c>
      <c r="L2815" s="29">
        <v>45964</v>
      </c>
      <c r="M2815" s="29" t="s">
        <v>4163</v>
      </c>
      <c r="N2815" s="1" t="s">
        <v>478</v>
      </c>
      <c r="O2815" s="28" t="s">
        <v>225</v>
      </c>
      <c r="P2815" s="1" t="s">
        <v>216</v>
      </c>
      <c r="Q2815" s="76">
        <v>9</v>
      </c>
      <c r="R2815" s="1" t="s">
        <v>537</v>
      </c>
      <c r="T2815" s="1" t="s">
        <v>115</v>
      </c>
      <c r="U2815" s="1"/>
      <c r="V2815" s="1"/>
      <c r="W2815" s="4"/>
      <c r="X2815" s="28"/>
      <c r="Y2815" s="33"/>
      <c r="Z2815" s="33"/>
      <c r="AA2815" s="96"/>
      <c r="AB2815" s="178"/>
      <c r="AC2815" s="33">
        <v>23</v>
      </c>
      <c r="AD2815" s="33">
        <v>210</v>
      </c>
      <c r="AE2815" s="33" t="s">
        <v>103</v>
      </c>
      <c r="AF2815" s="33" t="s">
        <v>103</v>
      </c>
      <c r="AG2815" s="33"/>
      <c r="AH2815" s="4"/>
      <c r="AI2815" s="1"/>
      <c r="AJ2815" s="1"/>
      <c r="AK2815" s="1"/>
      <c r="AL2815" s="5"/>
      <c r="AM2815" s="164">
        <f t="shared" si="142"/>
        <v>45967</v>
      </c>
      <c r="AW2815" s="96"/>
      <c r="AX2815" s="37">
        <f t="shared" si="141"/>
        <v>45971</v>
      </c>
      <c r="AY2815" s="1" t="s">
        <v>1156</v>
      </c>
      <c r="AZ2815" s="183"/>
      <c r="BA2815" s="184"/>
      <c r="BB2815" s="184"/>
      <c r="BC2815" s="184"/>
      <c r="BD2815" s="184"/>
      <c r="BE2815" s="184"/>
      <c r="BF2815" s="184"/>
      <c r="BG2815" s="184"/>
      <c r="BH2815" s="4"/>
      <c r="BI2815" s="1"/>
      <c r="BJ2815" s="1"/>
      <c r="BK2815" s="1"/>
      <c r="BL2815" s="31"/>
      <c r="BM2815" s="31"/>
      <c r="BN2815" s="1"/>
      <c r="BO2815" s="1"/>
      <c r="BP2815" s="1"/>
      <c r="BQ2815" s="1"/>
      <c r="BR2815" s="1"/>
      <c r="BS2815" s="4"/>
      <c r="BT2815" s="37">
        <f t="shared" si="143"/>
        <v>45992</v>
      </c>
      <c r="BU2815" s="31" t="s">
        <v>1156</v>
      </c>
      <c r="BV2815" s="183"/>
      <c r="BW2815" s="207"/>
      <c r="BX2815" s="184"/>
      <c r="BY2815" s="184"/>
      <c r="BZ2815" s="184"/>
      <c r="CA2815" s="184"/>
      <c r="CB2815" s="184"/>
      <c r="CC2815" s="184"/>
      <c r="CE2815" s="1"/>
      <c r="CF2815" s="1"/>
      <c r="CG2815" s="1"/>
      <c r="CH2815" s="1"/>
      <c r="CI2815" s="1"/>
      <c r="CJ2815" s="1"/>
      <c r="CK2815" s="1"/>
      <c r="CL2815" s="1"/>
      <c r="CM2815" s="1"/>
      <c r="CN2815" s="1"/>
      <c r="CO2815" s="1"/>
    </row>
    <row r="2816" spans="1:93" ht="30" customHeight="1" x14ac:dyDescent="0.2">
      <c r="A2816" s="1">
        <v>2810</v>
      </c>
      <c r="B2816" s="1" t="s">
        <v>638</v>
      </c>
      <c r="C2816" s="1" t="s">
        <v>639</v>
      </c>
      <c r="D2816" s="1" t="s">
        <v>640</v>
      </c>
      <c r="E2816" s="1" t="s">
        <v>641</v>
      </c>
      <c r="F2816" s="1" t="s">
        <v>74</v>
      </c>
      <c r="G2816" s="1">
        <v>6</v>
      </c>
      <c r="H2816" s="1" t="s">
        <v>341</v>
      </c>
      <c r="I2816" s="1" t="s">
        <v>114</v>
      </c>
      <c r="J2816" s="64">
        <v>295</v>
      </c>
      <c r="K2816" s="76">
        <v>2293898</v>
      </c>
      <c r="L2816" s="29">
        <v>45964</v>
      </c>
      <c r="M2816" s="29" t="s">
        <v>4163</v>
      </c>
      <c r="N2816" s="1" t="s">
        <v>478</v>
      </c>
      <c r="O2816" s="28" t="s">
        <v>225</v>
      </c>
      <c r="P2816" s="1" t="s">
        <v>216</v>
      </c>
      <c r="Q2816" s="76">
        <v>8</v>
      </c>
      <c r="R2816" s="1" t="s">
        <v>537</v>
      </c>
      <c r="T2816" s="1" t="s">
        <v>115</v>
      </c>
      <c r="U2816" s="1"/>
      <c r="V2816" s="1"/>
      <c r="W2816" s="4"/>
      <c r="X2816" s="28"/>
      <c r="Y2816" s="33"/>
      <c r="Z2816" s="33"/>
      <c r="AA2816" s="96"/>
      <c r="AB2816" s="178"/>
      <c r="AC2816" s="33">
        <v>20</v>
      </c>
      <c r="AD2816" s="33">
        <v>230</v>
      </c>
      <c r="AE2816" s="33" t="s">
        <v>103</v>
      </c>
      <c r="AF2816" s="33" t="s">
        <v>103</v>
      </c>
      <c r="AG2816" s="33"/>
      <c r="AH2816" s="4"/>
      <c r="AI2816" s="1"/>
      <c r="AJ2816" s="1"/>
      <c r="AK2816" s="1"/>
      <c r="AL2816" s="5"/>
      <c r="AM2816" s="164">
        <f t="shared" si="142"/>
        <v>45967</v>
      </c>
      <c r="AW2816" s="96"/>
      <c r="AX2816" s="37">
        <f t="shared" si="141"/>
        <v>45971</v>
      </c>
      <c r="AY2816" s="1" t="s">
        <v>1156</v>
      </c>
      <c r="AZ2816" s="183"/>
      <c r="BA2816" s="184"/>
      <c r="BB2816" s="184"/>
      <c r="BC2816" s="184"/>
      <c r="BD2816" s="184"/>
      <c r="BE2816" s="184"/>
      <c r="BF2816" s="184"/>
      <c r="BG2816" s="184"/>
      <c r="BH2816" s="4"/>
      <c r="BI2816" s="1"/>
      <c r="BJ2816" s="1"/>
      <c r="BK2816" s="1"/>
      <c r="BL2816" s="31"/>
      <c r="BM2816" s="31"/>
      <c r="BN2816" s="1"/>
      <c r="BO2816" s="1"/>
      <c r="BP2816" s="1"/>
      <c r="BQ2816" s="1"/>
      <c r="BR2816" s="1"/>
      <c r="BS2816" s="4"/>
      <c r="BT2816" s="37">
        <f t="shared" si="143"/>
        <v>45992</v>
      </c>
      <c r="BU2816" s="31" t="s">
        <v>1156</v>
      </c>
      <c r="BV2816" s="183"/>
      <c r="BW2816" s="207"/>
      <c r="BX2816" s="184"/>
      <c r="BY2816" s="184"/>
      <c r="BZ2816" s="184"/>
      <c r="CA2816" s="184"/>
      <c r="CB2816" s="184"/>
      <c r="CC2816" s="184"/>
      <c r="CE2816" s="1"/>
      <c r="CF2816" s="1"/>
      <c r="CG2816" s="1"/>
      <c r="CH2816" s="1"/>
      <c r="CI2816" s="1"/>
      <c r="CJ2816" s="1"/>
      <c r="CK2816" s="1"/>
      <c r="CL2816" s="1"/>
      <c r="CM2816" s="1"/>
      <c r="CN2816" s="1"/>
      <c r="CO2816" s="1"/>
    </row>
    <row r="2817" spans="1:93" ht="30" customHeight="1" x14ac:dyDescent="0.2">
      <c r="A2817" s="1">
        <v>2811</v>
      </c>
      <c r="B2817" s="1" t="s">
        <v>638</v>
      </c>
      <c r="C2817" s="1" t="s">
        <v>639</v>
      </c>
      <c r="D2817" s="1" t="s">
        <v>640</v>
      </c>
      <c r="E2817" s="1" t="s">
        <v>641</v>
      </c>
      <c r="F2817" s="1" t="s">
        <v>74</v>
      </c>
      <c r="G2817" s="1">
        <v>6</v>
      </c>
      <c r="H2817" s="1" t="s">
        <v>341</v>
      </c>
      <c r="I2817" s="1" t="s">
        <v>114</v>
      </c>
      <c r="J2817" s="64">
        <v>392</v>
      </c>
      <c r="K2817" s="76">
        <v>2293899</v>
      </c>
      <c r="L2817" s="29">
        <v>45964</v>
      </c>
      <c r="M2817" s="29" t="s">
        <v>4163</v>
      </c>
      <c r="N2817" s="1" t="s">
        <v>478</v>
      </c>
      <c r="O2817" s="28" t="s">
        <v>225</v>
      </c>
      <c r="P2817" s="1" t="s">
        <v>216</v>
      </c>
      <c r="Q2817" s="76">
        <v>10</v>
      </c>
      <c r="R2817" s="1" t="s">
        <v>537</v>
      </c>
      <c r="T2817" s="1" t="s">
        <v>115</v>
      </c>
      <c r="U2817" s="1"/>
      <c r="V2817" s="1"/>
      <c r="W2817" s="4"/>
      <c r="X2817" s="28"/>
      <c r="Y2817" s="33"/>
      <c r="Z2817" s="33"/>
      <c r="AA2817" s="96"/>
      <c r="AB2817" s="178"/>
      <c r="AC2817" s="33">
        <v>21.5</v>
      </c>
      <c r="AD2817" s="33">
        <v>220</v>
      </c>
      <c r="AE2817" s="33" t="s">
        <v>103</v>
      </c>
      <c r="AF2817" s="33" t="s">
        <v>103</v>
      </c>
      <c r="AG2817" s="33"/>
      <c r="AH2817" s="4"/>
      <c r="AI2817" s="1"/>
      <c r="AJ2817" s="1"/>
      <c r="AK2817" s="1"/>
      <c r="AL2817" s="5"/>
      <c r="AM2817" s="164">
        <f t="shared" si="142"/>
        <v>45967</v>
      </c>
      <c r="AW2817" s="96"/>
      <c r="AX2817" s="37">
        <f t="shared" si="141"/>
        <v>45971</v>
      </c>
      <c r="AY2817" s="1" t="s">
        <v>1156</v>
      </c>
      <c r="AZ2817" s="183"/>
      <c r="BA2817" s="184"/>
      <c r="BB2817" s="184"/>
      <c r="BC2817" s="184"/>
      <c r="BD2817" s="184"/>
      <c r="BE2817" s="184"/>
      <c r="BF2817" s="184"/>
      <c r="BG2817" s="184"/>
      <c r="BH2817" s="4"/>
      <c r="BI2817" s="1"/>
      <c r="BJ2817" s="1"/>
      <c r="BK2817" s="1"/>
      <c r="BL2817" s="31"/>
      <c r="BM2817" s="31"/>
      <c r="BN2817" s="1"/>
      <c r="BO2817" s="1"/>
      <c r="BP2817" s="1"/>
      <c r="BQ2817" s="1"/>
      <c r="BR2817" s="1"/>
      <c r="BS2817" s="4"/>
      <c r="BT2817" s="37">
        <f t="shared" si="143"/>
        <v>45992</v>
      </c>
      <c r="BU2817" s="31" t="s">
        <v>1156</v>
      </c>
      <c r="BV2817" s="183"/>
      <c r="BW2817" s="207"/>
      <c r="BX2817" s="184"/>
      <c r="BY2817" s="184"/>
      <c r="BZ2817" s="184"/>
      <c r="CA2817" s="184"/>
      <c r="CB2817" s="184"/>
      <c r="CC2817" s="184"/>
      <c r="CE2817" s="1"/>
      <c r="CF2817" s="1"/>
      <c r="CG2817" s="1"/>
      <c r="CH2817" s="1"/>
      <c r="CI2817" s="1"/>
      <c r="CJ2817" s="1"/>
      <c r="CK2817" s="1"/>
      <c r="CL2817" s="1"/>
      <c r="CM2817" s="1"/>
      <c r="CN2817" s="1"/>
      <c r="CO2817" s="1"/>
    </row>
    <row r="2818" spans="1:93" ht="30" customHeight="1" x14ac:dyDescent="0.2">
      <c r="A2818" s="1">
        <v>2812</v>
      </c>
      <c r="B2818" s="1" t="s">
        <v>638</v>
      </c>
      <c r="C2818" s="1" t="s">
        <v>639</v>
      </c>
      <c r="D2818" s="1" t="s">
        <v>640</v>
      </c>
      <c r="E2818" s="1" t="s">
        <v>641</v>
      </c>
      <c r="F2818" s="1" t="s">
        <v>74</v>
      </c>
      <c r="G2818" s="1">
        <v>6</v>
      </c>
      <c r="H2818" s="1" t="s">
        <v>341</v>
      </c>
      <c r="I2818" s="1" t="s">
        <v>114</v>
      </c>
      <c r="J2818" s="64">
        <v>557</v>
      </c>
      <c r="K2818" s="76">
        <v>2295904</v>
      </c>
      <c r="L2818" s="29">
        <v>45964</v>
      </c>
      <c r="M2818" s="29" t="s">
        <v>4163</v>
      </c>
      <c r="N2818" s="1" t="s">
        <v>478</v>
      </c>
      <c r="O2818" s="28" t="s">
        <v>225</v>
      </c>
      <c r="P2818" s="1" t="s">
        <v>216</v>
      </c>
      <c r="Q2818" s="76">
        <v>12</v>
      </c>
      <c r="R2818" s="1" t="s">
        <v>537</v>
      </c>
      <c r="T2818" s="1" t="s">
        <v>115</v>
      </c>
      <c r="U2818" s="1"/>
      <c r="V2818" s="1"/>
      <c r="W2818" s="4"/>
      <c r="X2818" s="28"/>
      <c r="Y2818" s="33"/>
      <c r="Z2818" s="33"/>
      <c r="AA2818" s="96"/>
      <c r="AB2818" s="178"/>
      <c r="AC2818" s="33">
        <v>21.5</v>
      </c>
      <c r="AD2818" s="33">
        <v>225</v>
      </c>
      <c r="AE2818" s="33" t="s">
        <v>103</v>
      </c>
      <c r="AF2818" s="33" t="s">
        <v>103</v>
      </c>
      <c r="AG2818" s="33"/>
      <c r="AH2818" s="4"/>
      <c r="AI2818" s="1"/>
      <c r="AJ2818" s="1"/>
      <c r="AK2818" s="1"/>
      <c r="AL2818" s="5"/>
      <c r="AM2818" s="164">
        <f t="shared" si="142"/>
        <v>45967</v>
      </c>
      <c r="AW2818" s="96"/>
      <c r="AX2818" s="37">
        <f t="shared" si="141"/>
        <v>45971</v>
      </c>
      <c r="AY2818" s="1" t="s">
        <v>1156</v>
      </c>
      <c r="AZ2818" s="183"/>
      <c r="BA2818" s="184"/>
      <c r="BB2818" s="184"/>
      <c r="BC2818" s="184"/>
      <c r="BD2818" s="184"/>
      <c r="BE2818" s="184"/>
      <c r="BF2818" s="184"/>
      <c r="BG2818" s="184"/>
      <c r="BH2818" s="4"/>
      <c r="BI2818" s="1"/>
      <c r="BJ2818" s="1"/>
      <c r="BK2818" s="1"/>
      <c r="BL2818" s="31"/>
      <c r="BM2818" s="31"/>
      <c r="BN2818" s="1"/>
      <c r="BO2818" s="1"/>
      <c r="BP2818" s="1"/>
      <c r="BQ2818" s="1"/>
      <c r="BR2818" s="1"/>
      <c r="BS2818" s="4"/>
      <c r="BT2818" s="37">
        <f t="shared" si="143"/>
        <v>45992</v>
      </c>
      <c r="BU2818" s="31" t="s">
        <v>1156</v>
      </c>
      <c r="BV2818" s="183"/>
      <c r="BW2818" s="207"/>
      <c r="BX2818" s="184"/>
      <c r="BY2818" s="184"/>
      <c r="BZ2818" s="184"/>
      <c r="CA2818" s="184"/>
      <c r="CB2818" s="184"/>
      <c r="CC2818" s="184"/>
      <c r="CE2818" s="1"/>
      <c r="CF2818" s="1"/>
      <c r="CG2818" s="1"/>
      <c r="CH2818" s="1"/>
      <c r="CI2818" s="1"/>
      <c r="CJ2818" s="1"/>
      <c r="CK2818" s="1"/>
      <c r="CL2818" s="1"/>
      <c r="CM2818" s="1"/>
      <c r="CN2818" s="1"/>
      <c r="CO2818" s="1"/>
    </row>
    <row r="2819" spans="1:93" ht="30" customHeight="1" x14ac:dyDescent="0.2">
      <c r="A2819" s="1">
        <v>2813</v>
      </c>
      <c r="B2819" s="1" t="s">
        <v>638</v>
      </c>
      <c r="C2819" s="1" t="s">
        <v>639</v>
      </c>
      <c r="D2819" s="1" t="s">
        <v>640</v>
      </c>
      <c r="E2819" s="1" t="s">
        <v>641</v>
      </c>
      <c r="F2819" s="1" t="s">
        <v>74</v>
      </c>
      <c r="G2819" s="1">
        <v>6</v>
      </c>
      <c r="H2819" s="1" t="s">
        <v>341</v>
      </c>
      <c r="I2819" s="1" t="s">
        <v>114</v>
      </c>
      <c r="J2819" s="64">
        <v>558</v>
      </c>
      <c r="K2819" s="76">
        <v>2293900</v>
      </c>
      <c r="L2819" s="29">
        <v>45964</v>
      </c>
      <c r="M2819" s="29" t="s">
        <v>4163</v>
      </c>
      <c r="N2819" s="1" t="s">
        <v>478</v>
      </c>
      <c r="O2819" s="28" t="s">
        <v>225</v>
      </c>
      <c r="P2819" s="1" t="s">
        <v>216</v>
      </c>
      <c r="Q2819" s="76">
        <v>12</v>
      </c>
      <c r="R2819" s="1" t="s">
        <v>537</v>
      </c>
      <c r="T2819" s="1" t="s">
        <v>115</v>
      </c>
      <c r="U2819" s="1"/>
      <c r="V2819" s="1"/>
      <c r="W2819" s="4"/>
      <c r="X2819" s="28"/>
      <c r="Y2819" s="33"/>
      <c r="Z2819" s="33"/>
      <c r="AA2819" s="96"/>
      <c r="AB2819" s="178"/>
      <c r="AC2819" s="33">
        <v>22.5</v>
      </c>
      <c r="AD2819" s="33">
        <v>240</v>
      </c>
      <c r="AE2819" s="33" t="s">
        <v>103</v>
      </c>
      <c r="AF2819" s="33" t="s">
        <v>103</v>
      </c>
      <c r="AG2819" s="33"/>
      <c r="AH2819" s="4"/>
      <c r="AI2819" s="1"/>
      <c r="AJ2819" s="1"/>
      <c r="AK2819" s="1"/>
      <c r="AL2819" s="5"/>
      <c r="AM2819" s="164">
        <f t="shared" si="142"/>
        <v>45967</v>
      </c>
      <c r="AW2819" s="96"/>
      <c r="AX2819" s="37">
        <f t="shared" si="141"/>
        <v>45971</v>
      </c>
      <c r="AY2819" s="1" t="s">
        <v>1156</v>
      </c>
      <c r="AZ2819" s="183"/>
      <c r="BA2819" s="184"/>
      <c r="BB2819" s="184"/>
      <c r="BC2819" s="184"/>
      <c r="BD2819" s="184"/>
      <c r="BE2819" s="184"/>
      <c r="BF2819" s="184"/>
      <c r="BG2819" s="184"/>
      <c r="BH2819" s="4"/>
      <c r="BI2819" s="1"/>
      <c r="BJ2819" s="1"/>
      <c r="BK2819" s="1"/>
      <c r="BL2819" s="31"/>
      <c r="BM2819" s="31"/>
      <c r="BN2819" s="1"/>
      <c r="BO2819" s="1"/>
      <c r="BP2819" s="1"/>
      <c r="BQ2819" s="1"/>
      <c r="BR2819" s="1"/>
      <c r="BS2819" s="4"/>
      <c r="BT2819" s="37">
        <f t="shared" si="143"/>
        <v>45992</v>
      </c>
      <c r="BU2819" s="31" t="s">
        <v>1156</v>
      </c>
      <c r="BV2819" s="183"/>
      <c r="BW2819" s="207"/>
      <c r="BX2819" s="184"/>
      <c r="BY2819" s="184"/>
      <c r="BZ2819" s="184"/>
      <c r="CA2819" s="184"/>
      <c r="CB2819" s="184"/>
      <c r="CC2819" s="184"/>
      <c r="CE2819" s="1"/>
      <c r="CF2819" s="1"/>
      <c r="CG2819" s="1"/>
      <c r="CH2819" s="1"/>
      <c r="CI2819" s="1"/>
      <c r="CJ2819" s="1"/>
      <c r="CK2819" s="1"/>
      <c r="CL2819" s="1"/>
      <c r="CM2819" s="1"/>
      <c r="CN2819" s="1"/>
      <c r="CO2819" s="1"/>
    </row>
    <row r="2820" spans="1:93" ht="30" customHeight="1" x14ac:dyDescent="0.2">
      <c r="A2820" s="1">
        <v>2814</v>
      </c>
      <c r="B2820" s="1" t="s">
        <v>638</v>
      </c>
      <c r="C2820" s="1" t="s">
        <v>639</v>
      </c>
      <c r="D2820" s="1" t="s">
        <v>640</v>
      </c>
      <c r="E2820" s="1" t="s">
        <v>641</v>
      </c>
      <c r="F2820" s="1" t="s">
        <v>74</v>
      </c>
      <c r="G2820" s="1">
        <v>6</v>
      </c>
      <c r="H2820" s="1" t="s">
        <v>341</v>
      </c>
      <c r="I2820" s="1" t="s">
        <v>114</v>
      </c>
      <c r="J2820" s="64">
        <v>414</v>
      </c>
      <c r="K2820" s="76">
        <v>2295905</v>
      </c>
      <c r="L2820" s="29">
        <v>45964</v>
      </c>
      <c r="M2820" s="29" t="s">
        <v>4163</v>
      </c>
      <c r="N2820" s="1" t="s">
        <v>478</v>
      </c>
      <c r="O2820" s="28" t="s">
        <v>225</v>
      </c>
      <c r="P2820" s="1" t="s">
        <v>216</v>
      </c>
      <c r="Q2820" s="76">
        <v>9.5</v>
      </c>
      <c r="R2820" s="1" t="s">
        <v>537</v>
      </c>
      <c r="T2820" s="1" t="s">
        <v>115</v>
      </c>
      <c r="U2820" s="1"/>
      <c r="V2820" s="1"/>
      <c r="W2820" s="4"/>
      <c r="X2820" s="28"/>
      <c r="Y2820" s="33"/>
      <c r="Z2820" s="33"/>
      <c r="AA2820" s="96"/>
      <c r="AB2820" s="178"/>
      <c r="AC2820" s="33">
        <v>23</v>
      </c>
      <c r="AD2820" s="33">
        <v>225</v>
      </c>
      <c r="AE2820" s="33" t="s">
        <v>103</v>
      </c>
      <c r="AF2820" s="33" t="s">
        <v>103</v>
      </c>
      <c r="AG2820" s="33"/>
      <c r="AH2820" s="4"/>
      <c r="AI2820" s="1"/>
      <c r="AJ2820" s="1"/>
      <c r="AK2820" s="1"/>
      <c r="AL2820" s="5"/>
      <c r="AM2820" s="164">
        <f t="shared" si="142"/>
        <v>45967</v>
      </c>
      <c r="AW2820" s="96"/>
      <c r="AX2820" s="37">
        <f t="shared" si="141"/>
        <v>45971</v>
      </c>
      <c r="AY2820" s="1" t="s">
        <v>1156</v>
      </c>
      <c r="AZ2820" s="183"/>
      <c r="BA2820" s="184"/>
      <c r="BB2820" s="184"/>
      <c r="BC2820" s="184"/>
      <c r="BD2820" s="184"/>
      <c r="BE2820" s="184"/>
      <c r="BF2820" s="184"/>
      <c r="BG2820" s="184"/>
      <c r="BH2820" s="4"/>
      <c r="BI2820" s="1"/>
      <c r="BJ2820" s="1"/>
      <c r="BK2820" s="1"/>
      <c r="BL2820" s="31"/>
      <c r="BM2820" s="31"/>
      <c r="BN2820" s="1"/>
      <c r="BO2820" s="1"/>
      <c r="BP2820" s="1"/>
      <c r="BQ2820" s="1"/>
      <c r="BR2820" s="1"/>
      <c r="BS2820" s="4"/>
      <c r="BT2820" s="37">
        <f t="shared" si="143"/>
        <v>45992</v>
      </c>
      <c r="BU2820" s="31" t="s">
        <v>1156</v>
      </c>
      <c r="BV2820" s="183"/>
      <c r="BW2820" s="207"/>
      <c r="BX2820" s="184"/>
      <c r="BY2820" s="184"/>
      <c r="BZ2820" s="184"/>
      <c r="CA2820" s="184"/>
      <c r="CB2820" s="184"/>
      <c r="CC2820" s="184"/>
      <c r="CE2820" s="1"/>
      <c r="CF2820" s="1"/>
      <c r="CG2820" s="1"/>
      <c r="CH2820" s="1"/>
      <c r="CI2820" s="1"/>
      <c r="CJ2820" s="1"/>
      <c r="CK2820" s="1"/>
      <c r="CL2820" s="1"/>
      <c r="CM2820" s="1"/>
      <c r="CN2820" s="1"/>
      <c r="CO2820" s="1"/>
    </row>
    <row r="2821" spans="1:93" ht="30" customHeight="1" x14ac:dyDescent="0.2">
      <c r="A2821" s="1">
        <v>2815</v>
      </c>
      <c r="B2821" s="1" t="s">
        <v>638</v>
      </c>
      <c r="C2821" s="1" t="s">
        <v>639</v>
      </c>
      <c r="D2821" s="1" t="s">
        <v>640</v>
      </c>
      <c r="E2821" s="1" t="s">
        <v>641</v>
      </c>
      <c r="F2821" s="1" t="s">
        <v>74</v>
      </c>
      <c r="G2821" s="1">
        <v>6</v>
      </c>
      <c r="H2821" s="1" t="s">
        <v>341</v>
      </c>
      <c r="I2821" s="1" t="s">
        <v>114</v>
      </c>
      <c r="J2821" s="64">
        <v>436</v>
      </c>
      <c r="K2821" s="76">
        <v>2293901</v>
      </c>
      <c r="L2821" s="29">
        <v>45964</v>
      </c>
      <c r="M2821" s="29" t="s">
        <v>4163</v>
      </c>
      <c r="N2821" s="1" t="s">
        <v>478</v>
      </c>
      <c r="O2821" s="28" t="s">
        <v>225</v>
      </c>
      <c r="P2821" s="1" t="s">
        <v>216</v>
      </c>
      <c r="Q2821" s="76">
        <v>10</v>
      </c>
      <c r="R2821" s="1" t="s">
        <v>537</v>
      </c>
      <c r="T2821" s="1" t="s">
        <v>115</v>
      </c>
      <c r="U2821" s="1"/>
      <c r="V2821" s="1"/>
      <c r="W2821" s="4"/>
      <c r="X2821" s="28"/>
      <c r="Y2821" s="33"/>
      <c r="Z2821" s="33"/>
      <c r="AA2821" s="96"/>
      <c r="AB2821" s="178"/>
      <c r="AC2821" s="33">
        <v>20.5</v>
      </c>
      <c r="AD2821" s="33">
        <v>230</v>
      </c>
      <c r="AE2821" s="33" t="s">
        <v>103</v>
      </c>
      <c r="AF2821" s="33" t="s">
        <v>103</v>
      </c>
      <c r="AG2821" s="33"/>
      <c r="AH2821" s="4"/>
      <c r="AI2821" s="1"/>
      <c r="AJ2821" s="1"/>
      <c r="AK2821" s="1"/>
      <c r="AL2821" s="5"/>
      <c r="AM2821" s="164">
        <f t="shared" si="142"/>
        <v>45967</v>
      </c>
      <c r="AW2821" s="96"/>
      <c r="AX2821" s="37">
        <f t="shared" si="141"/>
        <v>45971</v>
      </c>
      <c r="AY2821" s="1" t="s">
        <v>1156</v>
      </c>
      <c r="AZ2821" s="183"/>
      <c r="BA2821" s="184"/>
      <c r="BB2821" s="184"/>
      <c r="BC2821" s="184"/>
      <c r="BD2821" s="184"/>
      <c r="BE2821" s="184"/>
      <c r="BF2821" s="184"/>
      <c r="BG2821" s="184"/>
      <c r="BH2821" s="4"/>
      <c r="BI2821" s="1"/>
      <c r="BJ2821" s="1"/>
      <c r="BK2821" s="1"/>
      <c r="BL2821" s="31"/>
      <c r="BM2821" s="31"/>
      <c r="BN2821" s="1"/>
      <c r="BO2821" s="1"/>
      <c r="BP2821" s="1"/>
      <c r="BQ2821" s="1"/>
      <c r="BR2821" s="1"/>
      <c r="BS2821" s="4"/>
      <c r="BT2821" s="37">
        <f t="shared" si="143"/>
        <v>45992</v>
      </c>
      <c r="BU2821" s="31" t="s">
        <v>1156</v>
      </c>
      <c r="BV2821" s="183"/>
      <c r="BW2821" s="207"/>
      <c r="BX2821" s="184"/>
      <c r="BY2821" s="184"/>
      <c r="BZ2821" s="184"/>
      <c r="CA2821" s="184"/>
      <c r="CB2821" s="184"/>
      <c r="CC2821" s="184"/>
      <c r="CE2821" s="1"/>
      <c r="CF2821" s="1"/>
      <c r="CG2821" s="1"/>
      <c r="CH2821" s="1"/>
      <c r="CI2821" s="1"/>
      <c r="CJ2821" s="1"/>
      <c r="CK2821" s="1"/>
      <c r="CL2821" s="1"/>
      <c r="CM2821" s="1"/>
      <c r="CN2821" s="1"/>
      <c r="CO2821" s="1"/>
    </row>
    <row r="2822" spans="1:93" ht="30" customHeight="1" x14ac:dyDescent="0.2">
      <c r="A2822" s="1">
        <v>2816</v>
      </c>
      <c r="B2822" s="1" t="s">
        <v>638</v>
      </c>
      <c r="C2822" s="1" t="s">
        <v>639</v>
      </c>
      <c r="D2822" s="1" t="s">
        <v>640</v>
      </c>
      <c r="E2822" s="1" t="s">
        <v>641</v>
      </c>
      <c r="F2822" s="1" t="s">
        <v>74</v>
      </c>
      <c r="G2822" s="1">
        <v>6</v>
      </c>
      <c r="H2822" s="1" t="s">
        <v>341</v>
      </c>
      <c r="I2822" s="1" t="s">
        <v>114</v>
      </c>
      <c r="J2822" s="64">
        <v>407</v>
      </c>
      <c r="K2822" s="76">
        <v>2295906</v>
      </c>
      <c r="L2822" s="29">
        <v>45964</v>
      </c>
      <c r="M2822" s="29" t="s">
        <v>4163</v>
      </c>
      <c r="N2822" s="1" t="s">
        <v>478</v>
      </c>
      <c r="O2822" s="28" t="s">
        <v>225</v>
      </c>
      <c r="P2822" s="1" t="s">
        <v>216</v>
      </c>
      <c r="Q2822" s="76">
        <v>9</v>
      </c>
      <c r="R2822" s="1" t="s">
        <v>537</v>
      </c>
      <c r="T2822" s="1" t="s">
        <v>115</v>
      </c>
      <c r="U2822" s="1"/>
      <c r="V2822" s="1"/>
      <c r="W2822" s="4"/>
      <c r="X2822" s="28"/>
      <c r="Y2822" s="33"/>
      <c r="Z2822" s="33"/>
      <c r="AA2822" s="96"/>
      <c r="AB2822" s="178"/>
      <c r="AC2822" s="33">
        <v>21</v>
      </c>
      <c r="AD2822" s="33">
        <v>220</v>
      </c>
      <c r="AE2822" s="33" t="s">
        <v>103</v>
      </c>
      <c r="AF2822" s="33" t="s">
        <v>103</v>
      </c>
      <c r="AG2822" s="33"/>
      <c r="AH2822" s="4"/>
      <c r="AI2822" s="1"/>
      <c r="AJ2822" s="1"/>
      <c r="AK2822" s="1"/>
      <c r="AL2822" s="5"/>
      <c r="AM2822" s="164">
        <f t="shared" si="142"/>
        <v>45967</v>
      </c>
      <c r="AW2822" s="96"/>
      <c r="AX2822" s="37">
        <f t="shared" si="141"/>
        <v>45971</v>
      </c>
      <c r="AY2822" s="1" t="s">
        <v>1156</v>
      </c>
      <c r="AZ2822" s="183"/>
      <c r="BA2822" s="184"/>
      <c r="BB2822" s="184"/>
      <c r="BC2822" s="184"/>
      <c r="BD2822" s="184"/>
      <c r="BE2822" s="184"/>
      <c r="BF2822" s="184"/>
      <c r="BG2822" s="184"/>
      <c r="BH2822" s="4"/>
      <c r="BI2822" s="1"/>
      <c r="BJ2822" s="1"/>
      <c r="BK2822" s="1"/>
      <c r="BL2822" s="31"/>
      <c r="BM2822" s="31"/>
      <c r="BN2822" s="1"/>
      <c r="BO2822" s="1"/>
      <c r="BP2822" s="1"/>
      <c r="BQ2822" s="1"/>
      <c r="BR2822" s="1"/>
      <c r="BS2822" s="4"/>
      <c r="BT2822" s="37">
        <f t="shared" si="143"/>
        <v>45992</v>
      </c>
      <c r="BU2822" s="31" t="s">
        <v>1156</v>
      </c>
      <c r="BV2822" s="183"/>
      <c r="BW2822" s="207"/>
      <c r="BX2822" s="184"/>
      <c r="BY2822" s="184"/>
      <c r="BZ2822" s="184"/>
      <c r="CA2822" s="184"/>
      <c r="CB2822" s="184"/>
      <c r="CC2822" s="184"/>
      <c r="CE2822" s="1"/>
      <c r="CF2822" s="1"/>
      <c r="CG2822" s="1"/>
      <c r="CH2822" s="1"/>
      <c r="CI2822" s="1"/>
      <c r="CJ2822" s="1"/>
      <c r="CK2822" s="1"/>
      <c r="CL2822" s="1"/>
      <c r="CM2822" s="1"/>
      <c r="CN2822" s="1"/>
      <c r="CO2822" s="1"/>
    </row>
    <row r="2823" spans="1:93" ht="30" customHeight="1" x14ac:dyDescent="0.2">
      <c r="A2823" s="1">
        <v>2817</v>
      </c>
      <c r="B2823" s="1" t="s">
        <v>638</v>
      </c>
      <c r="C2823" s="1" t="s">
        <v>639</v>
      </c>
      <c r="D2823" s="1" t="s">
        <v>640</v>
      </c>
      <c r="E2823" s="1" t="s">
        <v>641</v>
      </c>
      <c r="F2823" s="1" t="s">
        <v>74</v>
      </c>
      <c r="G2823" s="1">
        <v>6</v>
      </c>
      <c r="H2823" s="1" t="s">
        <v>341</v>
      </c>
      <c r="I2823" s="1" t="s">
        <v>114</v>
      </c>
      <c r="J2823" s="64">
        <v>391</v>
      </c>
      <c r="K2823" s="76">
        <v>2293902</v>
      </c>
      <c r="L2823" s="29">
        <v>45964</v>
      </c>
      <c r="M2823" s="29" t="s">
        <v>4163</v>
      </c>
      <c r="N2823" s="1" t="s">
        <v>478</v>
      </c>
      <c r="O2823" s="28" t="s">
        <v>225</v>
      </c>
      <c r="P2823" s="1" t="s">
        <v>216</v>
      </c>
      <c r="Q2823" s="76">
        <v>9.5</v>
      </c>
      <c r="R2823" s="1" t="s">
        <v>537</v>
      </c>
      <c r="T2823" s="1" t="s">
        <v>115</v>
      </c>
      <c r="U2823" s="1"/>
      <c r="V2823" s="1"/>
      <c r="W2823" s="4"/>
      <c r="X2823" s="28"/>
      <c r="Y2823" s="33"/>
      <c r="Z2823" s="33"/>
      <c r="AA2823" s="96"/>
      <c r="AB2823" s="178"/>
      <c r="AC2823" s="33">
        <v>22.5</v>
      </c>
      <c r="AD2823" s="33">
        <v>240</v>
      </c>
      <c r="AE2823" s="33" t="s">
        <v>103</v>
      </c>
      <c r="AF2823" s="33" t="s">
        <v>103</v>
      </c>
      <c r="AG2823" s="33"/>
      <c r="AH2823" s="4"/>
      <c r="AI2823" s="1"/>
      <c r="AJ2823" s="1"/>
      <c r="AK2823" s="1"/>
      <c r="AL2823" s="5"/>
      <c r="AM2823" s="164">
        <f t="shared" si="142"/>
        <v>45967</v>
      </c>
      <c r="AW2823" s="96"/>
      <c r="AX2823" s="37">
        <f t="shared" si="141"/>
        <v>45971</v>
      </c>
      <c r="AY2823" s="1" t="s">
        <v>1156</v>
      </c>
      <c r="AZ2823" s="183"/>
      <c r="BA2823" s="184"/>
      <c r="BB2823" s="184"/>
      <c r="BC2823" s="184"/>
      <c r="BD2823" s="184"/>
      <c r="BE2823" s="184"/>
      <c r="BF2823" s="184"/>
      <c r="BG2823" s="184"/>
      <c r="BH2823" s="4"/>
      <c r="BI2823" s="1"/>
      <c r="BJ2823" s="1"/>
      <c r="BK2823" s="1"/>
      <c r="BL2823" s="31"/>
      <c r="BM2823" s="31"/>
      <c r="BN2823" s="1"/>
      <c r="BO2823" s="1"/>
      <c r="BP2823" s="1"/>
      <c r="BQ2823" s="1"/>
      <c r="BR2823" s="1"/>
      <c r="BS2823" s="4"/>
      <c r="BT2823" s="37">
        <f t="shared" si="143"/>
        <v>45992</v>
      </c>
      <c r="BU2823" s="31" t="s">
        <v>1156</v>
      </c>
      <c r="BV2823" s="183"/>
      <c r="BW2823" s="207"/>
      <c r="BX2823" s="184"/>
      <c r="BY2823" s="184"/>
      <c r="BZ2823" s="184"/>
      <c r="CA2823" s="184"/>
      <c r="CB2823" s="184"/>
      <c r="CC2823" s="184"/>
      <c r="CE2823" s="1"/>
      <c r="CF2823" s="1"/>
      <c r="CG2823" s="1"/>
      <c r="CH2823" s="1"/>
      <c r="CI2823" s="1"/>
      <c r="CJ2823" s="1"/>
      <c r="CK2823" s="1"/>
      <c r="CL2823" s="1"/>
      <c r="CM2823" s="1"/>
      <c r="CN2823" s="1"/>
      <c r="CO2823" s="1"/>
    </row>
    <row r="2824" spans="1:93" ht="30" customHeight="1" x14ac:dyDescent="0.2">
      <c r="A2824" s="1">
        <v>2818</v>
      </c>
      <c r="B2824" s="1" t="s">
        <v>638</v>
      </c>
      <c r="C2824" s="1" t="s">
        <v>639</v>
      </c>
      <c r="D2824" s="1" t="s">
        <v>640</v>
      </c>
      <c r="E2824" s="1" t="s">
        <v>641</v>
      </c>
      <c r="F2824" s="1" t="s">
        <v>74</v>
      </c>
      <c r="G2824" s="1">
        <v>6</v>
      </c>
      <c r="H2824" s="1" t="s">
        <v>341</v>
      </c>
      <c r="I2824" s="1" t="s">
        <v>114</v>
      </c>
      <c r="J2824" s="64">
        <v>551</v>
      </c>
      <c r="K2824" s="76">
        <v>2295907</v>
      </c>
      <c r="L2824" s="29">
        <v>45964</v>
      </c>
      <c r="M2824" s="29" t="s">
        <v>4163</v>
      </c>
      <c r="N2824" s="1" t="s">
        <v>478</v>
      </c>
      <c r="O2824" s="28" t="s">
        <v>225</v>
      </c>
      <c r="P2824" s="1" t="s">
        <v>216</v>
      </c>
      <c r="Q2824" s="76">
        <v>12</v>
      </c>
      <c r="R2824" s="1" t="s">
        <v>537</v>
      </c>
      <c r="S2824" s="1">
        <v>6</v>
      </c>
      <c r="T2824" s="1" t="s">
        <v>115</v>
      </c>
      <c r="U2824" s="1"/>
      <c r="V2824" s="1"/>
      <c r="W2824" s="4"/>
      <c r="X2824" s="28"/>
      <c r="Y2824" s="33"/>
      <c r="Z2824" s="33"/>
      <c r="AA2824" s="96"/>
      <c r="AB2824" s="178"/>
      <c r="AC2824" s="33">
        <v>21</v>
      </c>
      <c r="AD2824" s="33">
        <v>210</v>
      </c>
      <c r="AE2824" s="33" t="s">
        <v>103</v>
      </c>
      <c r="AF2824" s="33" t="s">
        <v>103</v>
      </c>
      <c r="AG2824" s="33"/>
      <c r="AH2824" s="4"/>
      <c r="AI2824" s="1"/>
      <c r="AJ2824" s="1"/>
      <c r="AK2824" s="1"/>
      <c r="AL2824" s="5"/>
      <c r="AM2824" s="164">
        <f t="shared" si="142"/>
        <v>45967</v>
      </c>
      <c r="AW2824" s="96"/>
      <c r="AX2824" s="37">
        <f t="shared" si="141"/>
        <v>45971</v>
      </c>
      <c r="AY2824" s="1" t="s">
        <v>1156</v>
      </c>
      <c r="AZ2824" s="183"/>
      <c r="BA2824" s="184"/>
      <c r="BB2824" s="184"/>
      <c r="BC2824" s="184"/>
      <c r="BD2824" s="184"/>
      <c r="BE2824" s="184"/>
      <c r="BF2824" s="184"/>
      <c r="BG2824" s="184"/>
      <c r="BH2824" s="4"/>
      <c r="BI2824" s="1"/>
      <c r="BJ2824" s="1"/>
      <c r="BK2824" s="1"/>
      <c r="BL2824" s="31"/>
      <c r="BM2824" s="31"/>
      <c r="BN2824" s="1"/>
      <c r="BO2824" s="1"/>
      <c r="BP2824" s="1"/>
      <c r="BQ2824" s="1"/>
      <c r="BR2824" s="1"/>
      <c r="BS2824" s="4"/>
      <c r="BT2824" s="37">
        <f t="shared" si="143"/>
        <v>45992</v>
      </c>
      <c r="BU2824" s="31" t="s">
        <v>1156</v>
      </c>
      <c r="BV2824" s="183"/>
      <c r="BW2824" s="207"/>
      <c r="BX2824" s="184"/>
      <c r="BY2824" s="184"/>
      <c r="BZ2824" s="184"/>
      <c r="CA2824" s="184"/>
      <c r="CB2824" s="184"/>
      <c r="CC2824" s="184"/>
      <c r="CE2824" s="1"/>
      <c r="CF2824" s="1"/>
      <c r="CG2824" s="1"/>
      <c r="CH2824" s="1"/>
      <c r="CI2824" s="1"/>
      <c r="CJ2824" s="1"/>
      <c r="CK2824" s="1"/>
      <c r="CL2824" s="1"/>
      <c r="CM2824" s="1"/>
      <c r="CN2824" s="1"/>
      <c r="CO2824" s="1"/>
    </row>
    <row r="2825" spans="1:93" ht="30" customHeight="1" x14ac:dyDescent="0.2">
      <c r="A2825" s="1">
        <v>2819</v>
      </c>
      <c r="B2825" s="1" t="s">
        <v>638</v>
      </c>
      <c r="C2825" s="1" t="s">
        <v>639</v>
      </c>
      <c r="D2825" s="1" t="s">
        <v>640</v>
      </c>
      <c r="E2825" s="1" t="s">
        <v>641</v>
      </c>
      <c r="F2825" s="1" t="s">
        <v>74</v>
      </c>
      <c r="G2825" s="1">
        <v>6</v>
      </c>
      <c r="H2825" s="1" t="s">
        <v>341</v>
      </c>
      <c r="I2825" s="1" t="s">
        <v>114</v>
      </c>
      <c r="J2825" s="64">
        <v>437</v>
      </c>
      <c r="K2825" s="76">
        <v>2295908</v>
      </c>
      <c r="L2825" s="29">
        <v>45964</v>
      </c>
      <c r="M2825" s="29" t="s">
        <v>4163</v>
      </c>
      <c r="N2825" s="1" t="s">
        <v>478</v>
      </c>
      <c r="O2825" s="28" t="s">
        <v>225</v>
      </c>
      <c r="P2825" s="1" t="s">
        <v>216</v>
      </c>
      <c r="Q2825" s="76">
        <v>9.5</v>
      </c>
      <c r="R2825" s="1" t="s">
        <v>537</v>
      </c>
      <c r="T2825" s="1" t="s">
        <v>115</v>
      </c>
      <c r="U2825" s="1"/>
      <c r="V2825" s="1"/>
      <c r="W2825" s="4"/>
      <c r="X2825" s="28"/>
      <c r="Y2825" s="33"/>
      <c r="Z2825" s="33"/>
      <c r="AA2825" s="96"/>
      <c r="AB2825" s="178"/>
      <c r="AC2825" s="33">
        <v>22</v>
      </c>
      <c r="AD2825" s="33">
        <v>235</v>
      </c>
      <c r="AE2825" s="33" t="s">
        <v>103</v>
      </c>
      <c r="AF2825" s="33" t="s">
        <v>103</v>
      </c>
      <c r="AG2825" s="33"/>
      <c r="AH2825" s="4"/>
      <c r="AI2825" s="1"/>
      <c r="AJ2825" s="1"/>
      <c r="AK2825" s="1"/>
      <c r="AL2825" s="5"/>
      <c r="AM2825" s="164">
        <f t="shared" si="142"/>
        <v>45967</v>
      </c>
      <c r="AW2825" s="96"/>
      <c r="AX2825" s="37">
        <f t="shared" ref="AX2825:AX2888" si="144">IF(L2825=0, 0,L2825+7)</f>
        <v>45971</v>
      </c>
      <c r="AY2825" s="1" t="s">
        <v>1156</v>
      </c>
      <c r="AZ2825" s="183"/>
      <c r="BA2825" s="184"/>
      <c r="BB2825" s="184"/>
      <c r="BC2825" s="184"/>
      <c r="BD2825" s="184"/>
      <c r="BE2825" s="184"/>
      <c r="BF2825" s="184"/>
      <c r="BG2825" s="184"/>
      <c r="BH2825" s="4"/>
      <c r="BI2825" s="1"/>
      <c r="BJ2825" s="1"/>
      <c r="BK2825" s="1"/>
      <c r="BL2825" s="31"/>
      <c r="BM2825" s="31"/>
      <c r="BN2825" s="1"/>
      <c r="BO2825" s="1"/>
      <c r="BP2825" s="1"/>
      <c r="BQ2825" s="1"/>
      <c r="BR2825" s="1"/>
      <c r="BS2825" s="4"/>
      <c r="BT2825" s="37">
        <f t="shared" si="143"/>
        <v>45992</v>
      </c>
      <c r="BU2825" s="31" t="s">
        <v>1156</v>
      </c>
      <c r="BV2825" s="183"/>
      <c r="BW2825" s="207"/>
      <c r="BX2825" s="184"/>
      <c r="BY2825" s="184"/>
      <c r="BZ2825" s="184"/>
      <c r="CA2825" s="184"/>
      <c r="CB2825" s="184"/>
      <c r="CC2825" s="184"/>
      <c r="CE2825" s="1"/>
      <c r="CF2825" s="1"/>
      <c r="CG2825" s="1"/>
      <c r="CH2825" s="1"/>
      <c r="CI2825" s="1"/>
      <c r="CJ2825" s="1"/>
      <c r="CK2825" s="1"/>
      <c r="CL2825" s="1"/>
      <c r="CM2825" s="1"/>
      <c r="CN2825" s="1"/>
      <c r="CO2825" s="1"/>
    </row>
    <row r="2826" spans="1:93" ht="30" customHeight="1" x14ac:dyDescent="0.2">
      <c r="A2826" s="1">
        <v>2820</v>
      </c>
      <c r="B2826" s="1" t="s">
        <v>638</v>
      </c>
      <c r="C2826" s="1" t="s">
        <v>639</v>
      </c>
      <c r="D2826" s="1" t="s">
        <v>640</v>
      </c>
      <c r="E2826" s="1" t="s">
        <v>641</v>
      </c>
      <c r="F2826" s="1" t="s">
        <v>74</v>
      </c>
      <c r="G2826" s="1">
        <v>6</v>
      </c>
      <c r="H2826" s="1" t="s">
        <v>341</v>
      </c>
      <c r="I2826" s="1" t="s">
        <v>114</v>
      </c>
      <c r="J2826" s="64">
        <v>554</v>
      </c>
      <c r="K2826" s="76">
        <v>2293903</v>
      </c>
      <c r="L2826" s="29">
        <v>45964</v>
      </c>
      <c r="M2826" s="29" t="s">
        <v>4163</v>
      </c>
      <c r="N2826" s="1" t="s">
        <v>478</v>
      </c>
      <c r="O2826" s="28" t="s">
        <v>225</v>
      </c>
      <c r="P2826" s="1" t="s">
        <v>216</v>
      </c>
      <c r="Q2826" s="76">
        <v>12</v>
      </c>
      <c r="R2826" s="1" t="s">
        <v>537</v>
      </c>
      <c r="T2826" s="1" t="s">
        <v>115</v>
      </c>
      <c r="U2826" s="1"/>
      <c r="V2826" s="1"/>
      <c r="W2826" s="4"/>
      <c r="X2826" s="28"/>
      <c r="Y2826" s="33"/>
      <c r="Z2826" s="33"/>
      <c r="AA2826" s="96"/>
      <c r="AB2826" s="178"/>
      <c r="AC2826" s="33">
        <v>23</v>
      </c>
      <c r="AD2826" s="33">
        <v>220</v>
      </c>
      <c r="AE2826" s="33" t="s">
        <v>103</v>
      </c>
      <c r="AF2826" s="33" t="s">
        <v>103</v>
      </c>
      <c r="AG2826" s="33"/>
      <c r="AH2826" s="4"/>
      <c r="AI2826" s="1"/>
      <c r="AJ2826" s="1"/>
      <c r="AK2826" s="1"/>
      <c r="AL2826" s="5"/>
      <c r="AM2826" s="164">
        <f t="shared" si="142"/>
        <v>45967</v>
      </c>
      <c r="AW2826" s="96"/>
      <c r="AX2826" s="37">
        <f t="shared" si="144"/>
        <v>45971</v>
      </c>
      <c r="AY2826" s="1" t="s">
        <v>1156</v>
      </c>
      <c r="AZ2826" s="183"/>
      <c r="BA2826" s="184"/>
      <c r="BB2826" s="184"/>
      <c r="BC2826" s="184"/>
      <c r="BD2826" s="184"/>
      <c r="BE2826" s="184"/>
      <c r="BF2826" s="184"/>
      <c r="BG2826" s="184"/>
      <c r="BH2826" s="4"/>
      <c r="BI2826" s="1"/>
      <c r="BJ2826" s="1"/>
      <c r="BK2826" s="1"/>
      <c r="BL2826" s="31"/>
      <c r="BM2826" s="31"/>
      <c r="BN2826" s="1"/>
      <c r="BO2826" s="1"/>
      <c r="BP2826" s="1"/>
      <c r="BQ2826" s="1"/>
      <c r="BR2826" s="1"/>
      <c r="BS2826" s="4"/>
      <c r="BT2826" s="37">
        <f t="shared" si="143"/>
        <v>45992</v>
      </c>
      <c r="BU2826" s="31" t="s">
        <v>1156</v>
      </c>
      <c r="BV2826" s="183"/>
      <c r="BW2826" s="207"/>
      <c r="BX2826" s="184"/>
      <c r="BY2826" s="184"/>
      <c r="BZ2826" s="184"/>
      <c r="CA2826" s="184"/>
      <c r="CB2826" s="184"/>
      <c r="CC2826" s="184"/>
      <c r="CE2826" s="1"/>
      <c r="CF2826" s="1"/>
      <c r="CG2826" s="1"/>
      <c r="CH2826" s="1"/>
      <c r="CI2826" s="1"/>
      <c r="CJ2826" s="1"/>
      <c r="CK2826" s="1"/>
      <c r="CL2826" s="1"/>
      <c r="CM2826" s="1"/>
      <c r="CN2826" s="1"/>
      <c r="CO2826" s="1"/>
    </row>
    <row r="2827" spans="1:93" ht="30" customHeight="1" x14ac:dyDescent="0.2">
      <c r="A2827" s="1">
        <v>2821</v>
      </c>
      <c r="B2827" s="1" t="s">
        <v>638</v>
      </c>
      <c r="C2827" s="1" t="s">
        <v>639</v>
      </c>
      <c r="D2827" s="1" t="s">
        <v>640</v>
      </c>
      <c r="E2827" s="1" t="s">
        <v>641</v>
      </c>
      <c r="F2827" s="1" t="s">
        <v>74</v>
      </c>
      <c r="G2827" s="1">
        <v>6</v>
      </c>
      <c r="H2827" s="1" t="s">
        <v>341</v>
      </c>
      <c r="I2827" s="1" t="s">
        <v>114</v>
      </c>
      <c r="J2827" s="64">
        <v>438</v>
      </c>
      <c r="K2827" s="76">
        <v>2295909</v>
      </c>
      <c r="L2827" s="29">
        <v>45964</v>
      </c>
      <c r="M2827" s="29" t="s">
        <v>4163</v>
      </c>
      <c r="N2827" s="1" t="s">
        <v>478</v>
      </c>
      <c r="O2827" s="28" t="s">
        <v>225</v>
      </c>
      <c r="P2827" s="1" t="s">
        <v>216</v>
      </c>
      <c r="Q2827" s="76">
        <v>9</v>
      </c>
      <c r="R2827" s="1" t="s">
        <v>537</v>
      </c>
      <c r="T2827" s="1" t="s">
        <v>115</v>
      </c>
      <c r="U2827" s="1"/>
      <c r="V2827" s="1"/>
      <c r="W2827" s="4"/>
      <c r="X2827" s="28"/>
      <c r="Y2827" s="33"/>
      <c r="Z2827" s="33"/>
      <c r="AA2827" s="96"/>
      <c r="AB2827" s="178"/>
      <c r="AC2827" s="33">
        <v>21</v>
      </c>
      <c r="AD2827" s="33">
        <v>195</v>
      </c>
      <c r="AE2827" s="33" t="s">
        <v>103</v>
      </c>
      <c r="AF2827" s="33" t="s">
        <v>103</v>
      </c>
      <c r="AG2827" s="33"/>
      <c r="AH2827" s="4"/>
      <c r="AI2827" s="1"/>
      <c r="AJ2827" s="1"/>
      <c r="AK2827" s="1"/>
      <c r="AL2827" s="5"/>
      <c r="AM2827" s="164">
        <f t="shared" si="142"/>
        <v>45967</v>
      </c>
      <c r="AW2827" s="96"/>
      <c r="AX2827" s="37">
        <f t="shared" si="144"/>
        <v>45971</v>
      </c>
      <c r="AY2827" s="1" t="s">
        <v>1156</v>
      </c>
      <c r="AZ2827" s="183"/>
      <c r="BA2827" s="184"/>
      <c r="BB2827" s="184"/>
      <c r="BC2827" s="184"/>
      <c r="BD2827" s="184"/>
      <c r="BE2827" s="184"/>
      <c r="BF2827" s="184"/>
      <c r="BG2827" s="184"/>
      <c r="BH2827" s="4"/>
      <c r="BI2827" s="1"/>
      <c r="BJ2827" s="1"/>
      <c r="BK2827" s="1"/>
      <c r="BL2827" s="31"/>
      <c r="BM2827" s="31"/>
      <c r="BN2827" s="1"/>
      <c r="BO2827" s="1"/>
      <c r="BP2827" s="1"/>
      <c r="BQ2827" s="1"/>
      <c r="BR2827" s="1"/>
      <c r="BS2827" s="4"/>
      <c r="BT2827" s="37">
        <f t="shared" si="143"/>
        <v>45992</v>
      </c>
      <c r="BU2827" s="31" t="s">
        <v>1156</v>
      </c>
      <c r="BV2827" s="183"/>
      <c r="BW2827" s="207"/>
      <c r="BX2827" s="184"/>
      <c r="BY2827" s="184"/>
      <c r="BZ2827" s="184"/>
      <c r="CA2827" s="184"/>
      <c r="CB2827" s="184"/>
      <c r="CC2827" s="184"/>
      <c r="CE2827" s="1"/>
      <c r="CF2827" s="1"/>
      <c r="CG2827" s="1"/>
      <c r="CH2827" s="1"/>
      <c r="CI2827" s="1"/>
      <c r="CJ2827" s="1"/>
      <c r="CK2827" s="1"/>
      <c r="CL2827" s="1"/>
      <c r="CM2827" s="1"/>
      <c r="CN2827" s="1"/>
      <c r="CO2827" s="1"/>
    </row>
    <row r="2828" spans="1:93" ht="30" customHeight="1" x14ac:dyDescent="0.2">
      <c r="A2828" s="1">
        <v>2822</v>
      </c>
      <c r="B2828" s="1" t="s">
        <v>638</v>
      </c>
      <c r="C2828" s="1" t="s">
        <v>639</v>
      </c>
      <c r="D2828" s="1" t="s">
        <v>640</v>
      </c>
      <c r="E2828" s="1" t="s">
        <v>641</v>
      </c>
      <c r="F2828" s="1" t="s">
        <v>74</v>
      </c>
      <c r="G2828" s="1">
        <v>6</v>
      </c>
      <c r="H2828" s="1" t="s">
        <v>341</v>
      </c>
      <c r="I2828" s="1" t="s">
        <v>114</v>
      </c>
      <c r="J2828" s="64">
        <v>553</v>
      </c>
      <c r="K2828" s="76">
        <v>2295910</v>
      </c>
      <c r="L2828" s="29">
        <v>45964</v>
      </c>
      <c r="M2828" s="29" t="s">
        <v>4163</v>
      </c>
      <c r="N2828" s="1" t="s">
        <v>478</v>
      </c>
      <c r="O2828" s="28" t="s">
        <v>225</v>
      </c>
      <c r="P2828" s="1" t="s">
        <v>216</v>
      </c>
      <c r="Q2828" s="76">
        <v>12</v>
      </c>
      <c r="R2828" s="1" t="s">
        <v>537</v>
      </c>
      <c r="T2828" s="1" t="s">
        <v>115</v>
      </c>
      <c r="U2828" s="1"/>
      <c r="V2828" s="1"/>
      <c r="W2828" s="4"/>
      <c r="X2828" s="28"/>
      <c r="Y2828" s="33"/>
      <c r="Z2828" s="33"/>
      <c r="AA2828" s="96"/>
      <c r="AB2828" s="178"/>
      <c r="AC2828" s="33">
        <v>24.5</v>
      </c>
      <c r="AD2828" s="33">
        <v>215</v>
      </c>
      <c r="AE2828" s="33" t="s">
        <v>103</v>
      </c>
      <c r="AF2828" s="33" t="s">
        <v>103</v>
      </c>
      <c r="AG2828" s="33"/>
      <c r="AH2828" s="4"/>
      <c r="AI2828" s="1"/>
      <c r="AJ2828" s="1"/>
      <c r="AK2828" s="1"/>
      <c r="AL2828" s="5"/>
      <c r="AM2828" s="164">
        <f t="shared" si="142"/>
        <v>45967</v>
      </c>
      <c r="AW2828" s="96"/>
      <c r="AX2828" s="37">
        <f t="shared" si="144"/>
        <v>45971</v>
      </c>
      <c r="AY2828" s="1" t="s">
        <v>1156</v>
      </c>
      <c r="AZ2828" s="183"/>
      <c r="BA2828" s="184"/>
      <c r="BB2828" s="184"/>
      <c r="BC2828" s="184"/>
      <c r="BD2828" s="184"/>
      <c r="BE2828" s="184"/>
      <c r="BF2828" s="184"/>
      <c r="BG2828" s="184"/>
      <c r="BH2828" s="4"/>
      <c r="BI2828" s="1"/>
      <c r="BJ2828" s="1"/>
      <c r="BK2828" s="1"/>
      <c r="BL2828" s="31"/>
      <c r="BM2828" s="31"/>
      <c r="BN2828" s="1"/>
      <c r="BO2828" s="1"/>
      <c r="BP2828" s="1"/>
      <c r="BQ2828" s="1"/>
      <c r="BR2828" s="1"/>
      <c r="BS2828" s="4"/>
      <c r="BT2828" s="37">
        <f t="shared" si="143"/>
        <v>45992</v>
      </c>
      <c r="BU2828" s="31" t="s">
        <v>1156</v>
      </c>
      <c r="BV2828" s="183"/>
      <c r="BW2828" s="207"/>
      <c r="BX2828" s="184"/>
      <c r="BY2828" s="184"/>
      <c r="BZ2828" s="184"/>
      <c r="CA2828" s="184"/>
      <c r="CB2828" s="184"/>
      <c r="CC2828" s="184"/>
      <c r="CE2828" s="1"/>
      <c r="CF2828" s="1"/>
      <c r="CG2828" s="1"/>
      <c r="CH2828" s="1"/>
      <c r="CI2828" s="1"/>
      <c r="CJ2828" s="1"/>
      <c r="CK2828" s="1"/>
      <c r="CL2828" s="1"/>
      <c r="CM2828" s="1"/>
      <c r="CN2828" s="1"/>
      <c r="CO2828" s="1"/>
    </row>
    <row r="2829" spans="1:93" ht="30" customHeight="1" x14ac:dyDescent="0.2">
      <c r="A2829" s="1">
        <v>2823</v>
      </c>
      <c r="B2829" s="1" t="s">
        <v>638</v>
      </c>
      <c r="C2829" s="1" t="s">
        <v>639</v>
      </c>
      <c r="D2829" s="1" t="s">
        <v>640</v>
      </c>
      <c r="E2829" s="1" t="s">
        <v>641</v>
      </c>
      <c r="F2829" s="1" t="s">
        <v>74</v>
      </c>
      <c r="G2829" s="1">
        <v>6</v>
      </c>
      <c r="H2829" s="1" t="s">
        <v>341</v>
      </c>
      <c r="I2829" s="1" t="s">
        <v>114</v>
      </c>
      <c r="J2829" s="64">
        <v>432</v>
      </c>
      <c r="K2829" s="76">
        <v>2293904</v>
      </c>
      <c r="L2829" s="29">
        <v>45964</v>
      </c>
      <c r="M2829" s="29" t="s">
        <v>4163</v>
      </c>
      <c r="N2829" s="1" t="s">
        <v>478</v>
      </c>
      <c r="O2829" s="28" t="s">
        <v>225</v>
      </c>
      <c r="P2829" s="1" t="s">
        <v>216</v>
      </c>
      <c r="Q2829" s="76">
        <v>9</v>
      </c>
      <c r="R2829" s="1" t="s">
        <v>537</v>
      </c>
      <c r="T2829" s="1" t="s">
        <v>115</v>
      </c>
      <c r="U2829" s="1"/>
      <c r="V2829" s="1"/>
      <c r="W2829" s="4"/>
      <c r="X2829" s="28"/>
      <c r="Y2829" s="33"/>
      <c r="Z2829" s="33"/>
      <c r="AA2829" s="96"/>
      <c r="AB2829" s="178"/>
      <c r="AC2829" s="33">
        <v>22.5</v>
      </c>
      <c r="AD2829" s="33">
        <v>230</v>
      </c>
      <c r="AE2829" s="33" t="s">
        <v>103</v>
      </c>
      <c r="AF2829" s="33" t="s">
        <v>103</v>
      </c>
      <c r="AG2829" s="33"/>
      <c r="AH2829" s="4"/>
      <c r="AI2829" s="1"/>
      <c r="AJ2829" s="1"/>
      <c r="AK2829" s="1"/>
      <c r="AL2829" s="5"/>
      <c r="AM2829" s="164">
        <f t="shared" si="142"/>
        <v>45967</v>
      </c>
      <c r="AW2829" s="96"/>
      <c r="AX2829" s="37">
        <f t="shared" si="144"/>
        <v>45971</v>
      </c>
      <c r="AY2829" s="1" t="s">
        <v>1156</v>
      </c>
      <c r="AZ2829" s="183"/>
      <c r="BA2829" s="181"/>
      <c r="BB2829" s="181"/>
      <c r="BC2829" s="181"/>
      <c r="BD2829" s="181"/>
      <c r="BE2829" s="181"/>
      <c r="BF2829" s="181"/>
      <c r="BG2829" s="184"/>
      <c r="BH2829" s="4"/>
      <c r="BI2829" s="1"/>
      <c r="BJ2829" s="1"/>
      <c r="BK2829" s="1"/>
      <c r="BL2829" s="31"/>
      <c r="BM2829" s="31"/>
      <c r="BN2829" s="1"/>
      <c r="BO2829" s="1"/>
      <c r="BP2829" s="1"/>
      <c r="BQ2829" s="1"/>
      <c r="BR2829" s="1"/>
      <c r="BS2829" s="4"/>
      <c r="BT2829" s="37">
        <f t="shared" si="143"/>
        <v>45992</v>
      </c>
      <c r="BU2829" s="31" t="s">
        <v>1156</v>
      </c>
      <c r="BV2829" s="183"/>
      <c r="BW2829" s="192"/>
      <c r="BX2829" s="181"/>
      <c r="BY2829" s="181"/>
      <c r="BZ2829" s="181"/>
      <c r="CA2829" s="181"/>
      <c r="CB2829" s="181"/>
      <c r="CC2829" s="184"/>
      <c r="CE2829" s="1"/>
      <c r="CF2829" s="1"/>
      <c r="CG2829" s="1"/>
      <c r="CH2829" s="1"/>
      <c r="CI2829" s="1"/>
      <c r="CJ2829" s="1"/>
      <c r="CK2829" s="1"/>
      <c r="CL2829" s="1"/>
      <c r="CM2829" s="1"/>
      <c r="CN2829" s="1"/>
      <c r="CO2829" s="1"/>
    </row>
    <row r="2830" spans="1:93" ht="30" customHeight="1" x14ac:dyDescent="0.2">
      <c r="A2830" s="1">
        <v>2824</v>
      </c>
      <c r="B2830" s="1" t="s">
        <v>638</v>
      </c>
      <c r="C2830" s="1" t="s">
        <v>639</v>
      </c>
      <c r="D2830" s="1" t="s">
        <v>640</v>
      </c>
      <c r="E2830" s="1" t="s">
        <v>641</v>
      </c>
      <c r="F2830" s="1" t="s">
        <v>74</v>
      </c>
      <c r="G2830" s="1">
        <v>6</v>
      </c>
      <c r="H2830" s="1" t="s">
        <v>341</v>
      </c>
      <c r="I2830" s="1" t="s">
        <v>114</v>
      </c>
      <c r="J2830" s="64">
        <v>403</v>
      </c>
      <c r="K2830" s="76">
        <v>2295911</v>
      </c>
      <c r="L2830" s="29">
        <v>45964</v>
      </c>
      <c r="M2830" s="29" t="s">
        <v>4163</v>
      </c>
      <c r="N2830" s="1" t="s">
        <v>478</v>
      </c>
      <c r="O2830" s="28" t="s">
        <v>225</v>
      </c>
      <c r="P2830" s="1" t="s">
        <v>216</v>
      </c>
      <c r="Q2830" s="76">
        <v>9</v>
      </c>
      <c r="R2830" s="1" t="s">
        <v>537</v>
      </c>
      <c r="T2830" s="1" t="s">
        <v>115</v>
      </c>
      <c r="U2830" s="1"/>
      <c r="V2830" s="1"/>
      <c r="W2830" s="4"/>
      <c r="X2830" s="28"/>
      <c r="Y2830" s="33"/>
      <c r="Z2830" s="33"/>
      <c r="AA2830" s="96"/>
      <c r="AB2830" s="178"/>
      <c r="AC2830" s="33">
        <v>23</v>
      </c>
      <c r="AD2830" s="33">
        <v>220</v>
      </c>
      <c r="AE2830" s="33" t="s">
        <v>103</v>
      </c>
      <c r="AF2830" s="33" t="s">
        <v>103</v>
      </c>
      <c r="AG2830" s="33"/>
      <c r="AH2830" s="4"/>
      <c r="AI2830" s="1"/>
      <c r="AJ2830" s="1"/>
      <c r="AK2830" s="1"/>
      <c r="AL2830" s="5"/>
      <c r="AM2830" s="164">
        <f t="shared" si="142"/>
        <v>45967</v>
      </c>
      <c r="AW2830" s="96"/>
      <c r="AX2830" s="37">
        <f t="shared" si="144"/>
        <v>45971</v>
      </c>
      <c r="AY2830" s="1" t="s">
        <v>1156</v>
      </c>
      <c r="AZ2830" s="183"/>
      <c r="BA2830" s="180">
        <v>41.9</v>
      </c>
      <c r="BB2830" s="180">
        <v>42.8</v>
      </c>
      <c r="BC2830" s="180">
        <v>41.8</v>
      </c>
      <c r="BD2830" s="180">
        <v>43</v>
      </c>
      <c r="BE2830" s="180">
        <v>41.8</v>
      </c>
      <c r="BF2830" s="180">
        <v>41.2</v>
      </c>
      <c r="BG2830" s="184"/>
      <c r="BH2830" s="4"/>
      <c r="BI2830" s="1"/>
      <c r="BJ2830" s="1"/>
      <c r="BK2830" s="1"/>
      <c r="BL2830" s="31"/>
      <c r="BM2830" s="31"/>
      <c r="BN2830" s="1"/>
      <c r="BO2830" s="1"/>
      <c r="BP2830" s="1"/>
      <c r="BQ2830" s="1"/>
      <c r="BR2830" s="1"/>
      <c r="BS2830" s="4"/>
      <c r="BT2830" s="37">
        <f t="shared" si="143"/>
        <v>45992</v>
      </c>
      <c r="BU2830" s="31" t="s">
        <v>1156</v>
      </c>
      <c r="BV2830" s="183"/>
      <c r="BW2830" s="191">
        <v>55</v>
      </c>
      <c r="BX2830" s="180">
        <v>56</v>
      </c>
      <c r="BY2830" s="180">
        <v>54.8</v>
      </c>
      <c r="BZ2830" s="180">
        <v>56.1</v>
      </c>
      <c r="CA2830" s="180">
        <v>54.3</v>
      </c>
      <c r="CB2830" s="180">
        <v>53.4</v>
      </c>
      <c r="CC2830" s="184"/>
      <c r="CE2830" s="1"/>
      <c r="CF2830" s="1"/>
      <c r="CG2830" s="1"/>
      <c r="CH2830" s="1"/>
      <c r="CI2830" s="1"/>
      <c r="CJ2830" s="1"/>
      <c r="CK2830" s="1"/>
      <c r="CL2830" s="1"/>
      <c r="CM2830" s="1"/>
      <c r="CN2830" s="1"/>
      <c r="CO2830" s="1"/>
    </row>
    <row r="2831" spans="1:93" ht="30" customHeight="1" x14ac:dyDescent="0.2">
      <c r="A2831" s="1">
        <v>2825</v>
      </c>
      <c r="B2831" s="1" t="s">
        <v>638</v>
      </c>
      <c r="C2831" s="1" t="s">
        <v>639</v>
      </c>
      <c r="D2831" s="1" t="s">
        <v>640</v>
      </c>
      <c r="E2831" s="1" t="s">
        <v>641</v>
      </c>
      <c r="F2831" s="1" t="s">
        <v>74</v>
      </c>
      <c r="G2831" s="1">
        <v>6</v>
      </c>
      <c r="H2831" s="1" t="s">
        <v>341</v>
      </c>
      <c r="I2831" s="1" t="s">
        <v>114</v>
      </c>
      <c r="J2831" s="64">
        <v>394</v>
      </c>
      <c r="K2831" s="76">
        <v>2293905</v>
      </c>
      <c r="L2831" s="29">
        <v>45964</v>
      </c>
      <c r="M2831" s="29" t="s">
        <v>4163</v>
      </c>
      <c r="N2831" s="1" t="s">
        <v>478</v>
      </c>
      <c r="O2831" s="28" t="s">
        <v>225</v>
      </c>
      <c r="P2831" s="1" t="s">
        <v>216</v>
      </c>
      <c r="Q2831" s="76">
        <v>10</v>
      </c>
      <c r="R2831" s="1" t="s">
        <v>537</v>
      </c>
      <c r="T2831" s="1" t="s">
        <v>115</v>
      </c>
      <c r="U2831" s="1"/>
      <c r="V2831" s="1"/>
      <c r="W2831" s="4"/>
      <c r="X2831" s="28"/>
      <c r="Y2831" s="33"/>
      <c r="Z2831" s="33"/>
      <c r="AA2831" s="96"/>
      <c r="AB2831" s="178"/>
      <c r="AC2831" s="33">
        <v>22</v>
      </c>
      <c r="AD2831" s="33">
        <v>200</v>
      </c>
      <c r="AE2831" s="33" t="s">
        <v>103</v>
      </c>
      <c r="AF2831" s="33" t="s">
        <v>103</v>
      </c>
      <c r="AG2831" s="33"/>
      <c r="AH2831" s="4"/>
      <c r="AI2831" s="1"/>
      <c r="AJ2831" s="1"/>
      <c r="AK2831" s="1"/>
      <c r="AL2831" s="5"/>
      <c r="AM2831" s="164">
        <f t="shared" si="142"/>
        <v>45967</v>
      </c>
      <c r="AW2831" s="96"/>
      <c r="AX2831" s="37">
        <f t="shared" si="144"/>
        <v>45971</v>
      </c>
      <c r="AY2831" s="1" t="s">
        <v>1156</v>
      </c>
      <c r="AZ2831" s="183"/>
      <c r="BA2831" s="184"/>
      <c r="BB2831" s="184"/>
      <c r="BC2831" s="184"/>
      <c r="BD2831" s="184"/>
      <c r="BE2831" s="184"/>
      <c r="BF2831" s="184"/>
      <c r="BG2831" s="184"/>
      <c r="BH2831" s="4"/>
      <c r="BI2831" s="1"/>
      <c r="BJ2831" s="1"/>
      <c r="BK2831" s="1"/>
      <c r="BL2831" s="31"/>
      <c r="BM2831" s="31"/>
      <c r="BN2831" s="1"/>
      <c r="BO2831" s="1"/>
      <c r="BP2831" s="1"/>
      <c r="BQ2831" s="1"/>
      <c r="BR2831" s="1"/>
      <c r="BS2831" s="4"/>
      <c r="BT2831" s="37">
        <f t="shared" si="143"/>
        <v>45992</v>
      </c>
      <c r="BU2831" s="31" t="s">
        <v>1156</v>
      </c>
      <c r="BV2831" s="183"/>
      <c r="BW2831" s="207"/>
      <c r="BX2831" s="184"/>
      <c r="BY2831" s="184"/>
      <c r="BZ2831" s="184"/>
      <c r="CA2831" s="184"/>
      <c r="CB2831" s="184"/>
      <c r="CC2831" s="184"/>
      <c r="CE2831" s="1"/>
      <c r="CF2831" s="1"/>
      <c r="CG2831" s="1"/>
      <c r="CH2831" s="1"/>
      <c r="CI2831" s="1"/>
      <c r="CJ2831" s="1"/>
      <c r="CK2831" s="1"/>
      <c r="CL2831" s="1"/>
      <c r="CM2831" s="1"/>
      <c r="CN2831" s="1"/>
      <c r="CO2831" s="1"/>
    </row>
    <row r="2832" spans="1:93" ht="30" customHeight="1" x14ac:dyDescent="0.2">
      <c r="A2832" s="1">
        <v>2826</v>
      </c>
      <c r="B2832" s="1" t="s">
        <v>638</v>
      </c>
      <c r="C2832" s="1" t="s">
        <v>639</v>
      </c>
      <c r="D2832" s="1" t="s">
        <v>640</v>
      </c>
      <c r="E2832" s="1" t="s">
        <v>641</v>
      </c>
      <c r="F2832" s="1" t="s">
        <v>74</v>
      </c>
      <c r="G2832" s="1">
        <v>6</v>
      </c>
      <c r="H2832" s="1" t="s">
        <v>341</v>
      </c>
      <c r="I2832" s="1" t="s">
        <v>114</v>
      </c>
      <c r="J2832" s="64">
        <v>303</v>
      </c>
      <c r="K2832" s="76">
        <v>2295912</v>
      </c>
      <c r="L2832" s="29">
        <v>45964</v>
      </c>
      <c r="M2832" s="29" t="s">
        <v>4163</v>
      </c>
      <c r="N2832" s="1" t="s">
        <v>478</v>
      </c>
      <c r="O2832" s="28" t="s">
        <v>225</v>
      </c>
      <c r="P2832" s="1" t="s">
        <v>216</v>
      </c>
      <c r="Q2832" s="76">
        <v>8</v>
      </c>
      <c r="R2832" s="1" t="s">
        <v>537</v>
      </c>
      <c r="T2832" s="1" t="s">
        <v>115</v>
      </c>
      <c r="U2832" s="1"/>
      <c r="V2832" s="1"/>
      <c r="W2832" s="4"/>
      <c r="X2832" s="28"/>
      <c r="Y2832" s="33"/>
      <c r="Z2832" s="33"/>
      <c r="AA2832" s="96"/>
      <c r="AB2832" s="178"/>
      <c r="AC2832" s="33">
        <v>20.5</v>
      </c>
      <c r="AD2832" s="33">
        <v>235</v>
      </c>
      <c r="AE2832" s="33" t="s">
        <v>103</v>
      </c>
      <c r="AF2832" s="33" t="s">
        <v>103</v>
      </c>
      <c r="AG2832" s="33"/>
      <c r="AH2832" s="4"/>
      <c r="AI2832" s="1"/>
      <c r="AJ2832" s="1"/>
      <c r="AK2832" s="1"/>
      <c r="AL2832" s="5"/>
      <c r="AM2832" s="164">
        <f t="shared" si="142"/>
        <v>45967</v>
      </c>
      <c r="AW2832" s="96"/>
      <c r="AX2832" s="37">
        <f t="shared" si="144"/>
        <v>45971</v>
      </c>
      <c r="AY2832" s="1" t="s">
        <v>1156</v>
      </c>
      <c r="AZ2832" s="183"/>
      <c r="BA2832" s="184"/>
      <c r="BB2832" s="184"/>
      <c r="BC2832" s="184"/>
      <c r="BD2832" s="184"/>
      <c r="BE2832" s="184"/>
      <c r="BF2832" s="184"/>
      <c r="BG2832" s="184"/>
      <c r="BH2832" s="4"/>
      <c r="BI2832" s="1"/>
      <c r="BJ2832" s="1"/>
      <c r="BK2832" s="1"/>
      <c r="BL2832" s="31"/>
      <c r="BM2832" s="31"/>
      <c r="BN2832" s="1"/>
      <c r="BO2832" s="1"/>
      <c r="BP2832" s="1"/>
      <c r="BQ2832" s="1"/>
      <c r="BR2832" s="1"/>
      <c r="BS2832" s="4"/>
      <c r="BT2832" s="37">
        <f t="shared" si="143"/>
        <v>45992</v>
      </c>
      <c r="BU2832" s="31" t="s">
        <v>1156</v>
      </c>
      <c r="BV2832" s="183"/>
      <c r="BW2832" s="207"/>
      <c r="BX2832" s="184"/>
      <c r="BY2832" s="184"/>
      <c r="BZ2832" s="184"/>
      <c r="CA2832" s="184"/>
      <c r="CB2832" s="184"/>
      <c r="CC2832" s="184"/>
      <c r="CE2832" s="1"/>
      <c r="CF2832" s="1"/>
      <c r="CG2832" s="1"/>
      <c r="CH2832" s="1"/>
      <c r="CI2832" s="1"/>
      <c r="CJ2832" s="1"/>
      <c r="CK2832" s="1"/>
      <c r="CL2832" s="1"/>
      <c r="CM2832" s="1"/>
      <c r="CN2832" s="1"/>
      <c r="CO2832" s="1"/>
    </row>
    <row r="2833" spans="1:93" ht="30" customHeight="1" x14ac:dyDescent="0.2">
      <c r="A2833" s="1">
        <v>2827</v>
      </c>
      <c r="B2833" s="1" t="s">
        <v>638</v>
      </c>
      <c r="C2833" s="1" t="s">
        <v>639</v>
      </c>
      <c r="D2833" s="1" t="s">
        <v>640</v>
      </c>
      <c r="E2833" s="1" t="s">
        <v>641</v>
      </c>
      <c r="F2833" s="1" t="s">
        <v>74</v>
      </c>
      <c r="G2833" s="1">
        <v>6</v>
      </c>
      <c r="H2833" s="1" t="s">
        <v>341</v>
      </c>
      <c r="I2833" s="1" t="s">
        <v>114</v>
      </c>
      <c r="J2833" s="64">
        <v>302</v>
      </c>
      <c r="K2833" s="76">
        <v>2295913</v>
      </c>
      <c r="L2833" s="29">
        <v>45964</v>
      </c>
      <c r="M2833" s="29" t="s">
        <v>4163</v>
      </c>
      <c r="N2833" s="1" t="s">
        <v>478</v>
      </c>
      <c r="O2833" s="28" t="s">
        <v>225</v>
      </c>
      <c r="P2833" s="1" t="s">
        <v>216</v>
      </c>
      <c r="Q2833" s="76">
        <v>8</v>
      </c>
      <c r="R2833" s="1" t="s">
        <v>537</v>
      </c>
      <c r="T2833" s="1" t="s">
        <v>115</v>
      </c>
      <c r="U2833" s="1"/>
      <c r="V2833" s="1"/>
      <c r="W2833" s="4"/>
      <c r="X2833" s="28"/>
      <c r="Y2833" s="33"/>
      <c r="Z2833" s="33"/>
      <c r="AA2833" s="96"/>
      <c r="AB2833" s="178"/>
      <c r="AC2833" s="33">
        <v>22</v>
      </c>
      <c r="AD2833" s="33">
        <v>210</v>
      </c>
      <c r="AE2833" s="33" t="s">
        <v>103</v>
      </c>
      <c r="AF2833" s="33" t="s">
        <v>103</v>
      </c>
      <c r="AG2833" s="33"/>
      <c r="AH2833" s="4"/>
      <c r="AI2833" s="1"/>
      <c r="AJ2833" s="1"/>
      <c r="AK2833" s="1"/>
      <c r="AL2833" s="5"/>
      <c r="AM2833" s="164">
        <f t="shared" si="142"/>
        <v>45967</v>
      </c>
      <c r="AW2833" s="96"/>
      <c r="AX2833" s="37">
        <f t="shared" si="144"/>
        <v>45971</v>
      </c>
      <c r="AY2833" s="1" t="s">
        <v>1156</v>
      </c>
      <c r="AZ2833" s="183"/>
      <c r="BA2833" s="184"/>
      <c r="BB2833" s="184"/>
      <c r="BC2833" s="184"/>
      <c r="BD2833" s="184"/>
      <c r="BE2833" s="184"/>
      <c r="BF2833" s="184"/>
      <c r="BG2833" s="184"/>
      <c r="BH2833" s="4"/>
      <c r="BI2833" s="1"/>
      <c r="BJ2833" s="1"/>
      <c r="BK2833" s="1"/>
      <c r="BL2833" s="31"/>
      <c r="BM2833" s="31"/>
      <c r="BN2833" s="1"/>
      <c r="BO2833" s="1"/>
      <c r="BP2833" s="1"/>
      <c r="BQ2833" s="1"/>
      <c r="BR2833" s="1"/>
      <c r="BS2833" s="4"/>
      <c r="BT2833" s="37">
        <f t="shared" si="143"/>
        <v>45992</v>
      </c>
      <c r="BU2833" s="31" t="s">
        <v>1156</v>
      </c>
      <c r="BV2833" s="183"/>
      <c r="BW2833" s="207"/>
      <c r="BX2833" s="184"/>
      <c r="BY2833" s="184"/>
      <c r="BZ2833" s="184"/>
      <c r="CA2833" s="184"/>
      <c r="CB2833" s="184"/>
      <c r="CC2833" s="184"/>
      <c r="CE2833" s="1"/>
      <c r="CF2833" s="1"/>
      <c r="CG2833" s="1"/>
      <c r="CH2833" s="1"/>
      <c r="CI2833" s="1"/>
      <c r="CJ2833" s="1"/>
      <c r="CK2833" s="1"/>
      <c r="CL2833" s="1"/>
      <c r="CM2833" s="1"/>
      <c r="CN2833" s="1"/>
      <c r="CO2833" s="1"/>
    </row>
    <row r="2834" spans="1:93" ht="30" customHeight="1" x14ac:dyDescent="0.2">
      <c r="A2834" s="1">
        <v>2828</v>
      </c>
      <c r="B2834" s="1" t="s">
        <v>638</v>
      </c>
      <c r="C2834" s="1" t="s">
        <v>639</v>
      </c>
      <c r="D2834" s="1" t="s">
        <v>640</v>
      </c>
      <c r="E2834" s="1" t="s">
        <v>641</v>
      </c>
      <c r="F2834" s="1" t="s">
        <v>74</v>
      </c>
      <c r="G2834" s="1">
        <v>6</v>
      </c>
      <c r="H2834" s="1" t="s">
        <v>341</v>
      </c>
      <c r="I2834" s="1" t="s">
        <v>114</v>
      </c>
      <c r="J2834" s="64">
        <v>393</v>
      </c>
      <c r="K2834" s="76">
        <v>2293907</v>
      </c>
      <c r="L2834" s="29">
        <v>45964</v>
      </c>
      <c r="M2834" s="29" t="s">
        <v>4163</v>
      </c>
      <c r="N2834" s="1" t="s">
        <v>478</v>
      </c>
      <c r="O2834" s="28" t="s">
        <v>225</v>
      </c>
      <c r="P2834" s="1" t="s">
        <v>216</v>
      </c>
      <c r="Q2834" s="76">
        <v>10</v>
      </c>
      <c r="R2834" s="1" t="s">
        <v>537</v>
      </c>
      <c r="T2834" s="1" t="s">
        <v>115</v>
      </c>
      <c r="U2834" s="1"/>
      <c r="V2834" s="1"/>
      <c r="W2834" s="4"/>
      <c r="X2834" s="28"/>
      <c r="Y2834" s="33"/>
      <c r="Z2834" s="33"/>
      <c r="AA2834" s="96"/>
      <c r="AB2834" s="178"/>
      <c r="AC2834" s="33">
        <v>24</v>
      </c>
      <c r="AD2834" s="33">
        <v>215</v>
      </c>
      <c r="AE2834" s="33" t="s">
        <v>103</v>
      </c>
      <c r="AF2834" s="33" t="s">
        <v>103</v>
      </c>
      <c r="AG2834" s="33"/>
      <c r="AH2834" s="4"/>
      <c r="AI2834" s="1"/>
      <c r="AJ2834" s="1"/>
      <c r="AK2834" s="1"/>
      <c r="AL2834" s="5"/>
      <c r="AM2834" s="164">
        <f t="shared" si="142"/>
        <v>45967</v>
      </c>
      <c r="AW2834" s="96"/>
      <c r="AX2834" s="37">
        <f t="shared" si="144"/>
        <v>45971</v>
      </c>
      <c r="AY2834" s="1" t="s">
        <v>1156</v>
      </c>
      <c r="AZ2834" s="183"/>
      <c r="BA2834" s="184"/>
      <c r="BB2834" s="184"/>
      <c r="BC2834" s="184"/>
      <c r="BD2834" s="184"/>
      <c r="BE2834" s="184"/>
      <c r="BF2834" s="184"/>
      <c r="BG2834" s="184"/>
      <c r="BH2834" s="4"/>
      <c r="BI2834" s="1"/>
      <c r="BJ2834" s="1"/>
      <c r="BK2834" s="1"/>
      <c r="BL2834" s="31"/>
      <c r="BM2834" s="31"/>
      <c r="BN2834" s="1"/>
      <c r="BO2834" s="1"/>
      <c r="BP2834" s="1"/>
      <c r="BQ2834" s="1"/>
      <c r="BR2834" s="1"/>
      <c r="BS2834" s="4"/>
      <c r="BT2834" s="37">
        <f t="shared" si="143"/>
        <v>45992</v>
      </c>
      <c r="BU2834" s="31" t="s">
        <v>1156</v>
      </c>
      <c r="BV2834" s="183"/>
      <c r="BW2834" s="207"/>
      <c r="BX2834" s="184"/>
      <c r="BY2834" s="184"/>
      <c r="BZ2834" s="184"/>
      <c r="CA2834" s="184"/>
      <c r="CB2834" s="184"/>
      <c r="CC2834" s="184"/>
      <c r="CE2834" s="1"/>
      <c r="CF2834" s="1"/>
      <c r="CG2834" s="1"/>
      <c r="CH2834" s="1"/>
      <c r="CI2834" s="1"/>
      <c r="CJ2834" s="1"/>
      <c r="CK2834" s="1"/>
      <c r="CL2834" s="1"/>
      <c r="CM2834" s="1"/>
      <c r="CN2834" s="1"/>
      <c r="CO2834" s="1"/>
    </row>
    <row r="2835" spans="1:93" ht="30" customHeight="1" x14ac:dyDescent="0.2">
      <c r="A2835" s="1">
        <v>2829</v>
      </c>
      <c r="B2835" s="1" t="s">
        <v>638</v>
      </c>
      <c r="C2835" s="1" t="s">
        <v>639</v>
      </c>
      <c r="D2835" s="1" t="s">
        <v>640</v>
      </c>
      <c r="E2835" s="1" t="s">
        <v>641</v>
      </c>
      <c r="F2835" s="1" t="s">
        <v>74</v>
      </c>
      <c r="G2835" s="1">
        <v>6</v>
      </c>
      <c r="H2835" s="1" t="s">
        <v>341</v>
      </c>
      <c r="I2835" s="1" t="s">
        <v>114</v>
      </c>
      <c r="J2835" s="64">
        <v>415</v>
      </c>
      <c r="K2835" s="76">
        <v>2295914</v>
      </c>
      <c r="L2835" s="29">
        <v>45964</v>
      </c>
      <c r="M2835" s="29" t="s">
        <v>4163</v>
      </c>
      <c r="N2835" s="1" t="s">
        <v>478</v>
      </c>
      <c r="O2835" s="28" t="s">
        <v>225</v>
      </c>
      <c r="P2835" s="1" t="s">
        <v>216</v>
      </c>
      <c r="Q2835" s="76">
        <v>10</v>
      </c>
      <c r="R2835" s="1" t="s">
        <v>537</v>
      </c>
      <c r="S2835" s="1">
        <v>6</v>
      </c>
      <c r="T2835" s="1" t="s">
        <v>115</v>
      </c>
      <c r="U2835" s="1"/>
      <c r="V2835" s="1"/>
      <c r="W2835" s="4"/>
      <c r="X2835" s="28"/>
      <c r="Y2835" s="33"/>
      <c r="Z2835" s="33"/>
      <c r="AA2835" s="96"/>
      <c r="AB2835" s="178"/>
      <c r="AC2835" s="33">
        <v>23</v>
      </c>
      <c r="AD2835" s="33">
        <v>200</v>
      </c>
      <c r="AE2835" s="33" t="s">
        <v>103</v>
      </c>
      <c r="AF2835" s="33" t="s">
        <v>103</v>
      </c>
      <c r="AG2835" s="33"/>
      <c r="AH2835" s="4"/>
      <c r="AI2835" s="1"/>
      <c r="AJ2835" s="1"/>
      <c r="AK2835" s="1"/>
      <c r="AL2835" s="5"/>
      <c r="AM2835" s="164">
        <f t="shared" si="142"/>
        <v>45967</v>
      </c>
      <c r="AW2835" s="96"/>
      <c r="AX2835" s="37">
        <f t="shared" si="144"/>
        <v>45971</v>
      </c>
      <c r="AY2835" s="1" t="s">
        <v>1156</v>
      </c>
      <c r="AZ2835" s="183"/>
      <c r="BA2835" s="184"/>
      <c r="BB2835" s="184"/>
      <c r="BC2835" s="184"/>
      <c r="BD2835" s="184"/>
      <c r="BE2835" s="184"/>
      <c r="BF2835" s="184"/>
      <c r="BG2835" s="184"/>
      <c r="BH2835" s="4"/>
      <c r="BI2835" s="1"/>
      <c r="BJ2835" s="1"/>
      <c r="BK2835" s="1"/>
      <c r="BL2835" s="31"/>
      <c r="BM2835" s="31"/>
      <c r="BN2835" s="1"/>
      <c r="BO2835" s="1"/>
      <c r="BP2835" s="1"/>
      <c r="BQ2835" s="1"/>
      <c r="BR2835" s="1"/>
      <c r="BS2835" s="4"/>
      <c r="BT2835" s="37">
        <f t="shared" si="143"/>
        <v>45992</v>
      </c>
      <c r="BU2835" s="31" t="s">
        <v>1156</v>
      </c>
      <c r="BV2835" s="183"/>
      <c r="BW2835" s="207"/>
      <c r="BX2835" s="184"/>
      <c r="BY2835" s="184"/>
      <c r="BZ2835" s="184"/>
      <c r="CA2835" s="184"/>
      <c r="CB2835" s="184"/>
      <c r="CC2835" s="184"/>
      <c r="CE2835" s="1"/>
      <c r="CF2835" s="1"/>
      <c r="CG2835" s="1"/>
      <c r="CH2835" s="1"/>
      <c r="CI2835" s="1"/>
      <c r="CJ2835" s="1"/>
      <c r="CK2835" s="1"/>
      <c r="CL2835" s="1"/>
      <c r="CM2835" s="1"/>
      <c r="CN2835" s="1"/>
      <c r="CO2835" s="1"/>
    </row>
    <row r="2836" spans="1:93" ht="30" customHeight="1" x14ac:dyDescent="0.2">
      <c r="A2836" s="1">
        <v>2830</v>
      </c>
      <c r="B2836" s="1" t="s">
        <v>638</v>
      </c>
      <c r="C2836" s="1" t="s">
        <v>639</v>
      </c>
      <c r="D2836" s="1" t="s">
        <v>640</v>
      </c>
      <c r="E2836" s="1" t="s">
        <v>641</v>
      </c>
      <c r="F2836" s="1" t="s">
        <v>74</v>
      </c>
      <c r="G2836" s="1">
        <v>6</v>
      </c>
      <c r="H2836" s="1" t="s">
        <v>341</v>
      </c>
      <c r="I2836" s="1" t="s">
        <v>114</v>
      </c>
      <c r="J2836" s="64">
        <v>431</v>
      </c>
      <c r="K2836" s="76">
        <v>2293908</v>
      </c>
      <c r="L2836" s="29">
        <v>45964</v>
      </c>
      <c r="M2836" s="29" t="s">
        <v>4163</v>
      </c>
      <c r="N2836" s="1" t="s">
        <v>478</v>
      </c>
      <c r="O2836" s="28" t="s">
        <v>225</v>
      </c>
      <c r="P2836" s="1" t="s">
        <v>216</v>
      </c>
      <c r="Q2836" s="76">
        <v>9.5</v>
      </c>
      <c r="R2836" s="1" t="s">
        <v>537</v>
      </c>
      <c r="T2836" s="1" t="s">
        <v>115</v>
      </c>
      <c r="U2836" s="1"/>
      <c r="V2836" s="1"/>
      <c r="W2836" s="4"/>
      <c r="X2836" s="28"/>
      <c r="Y2836" s="33"/>
      <c r="Z2836" s="33"/>
      <c r="AA2836" s="96"/>
      <c r="AB2836" s="178"/>
      <c r="AC2836" s="33">
        <v>20</v>
      </c>
      <c r="AD2836" s="33">
        <v>230</v>
      </c>
      <c r="AE2836" s="33" t="s">
        <v>103</v>
      </c>
      <c r="AF2836" s="33" t="s">
        <v>103</v>
      </c>
      <c r="AG2836" s="33"/>
      <c r="AH2836" s="4"/>
      <c r="AI2836" s="1"/>
      <c r="AJ2836" s="1"/>
      <c r="AK2836" s="1"/>
      <c r="AL2836" s="5"/>
      <c r="AM2836" s="164">
        <f t="shared" si="142"/>
        <v>45967</v>
      </c>
      <c r="AW2836" s="96"/>
      <c r="AX2836" s="37">
        <f t="shared" si="144"/>
        <v>45971</v>
      </c>
      <c r="AY2836" s="1" t="s">
        <v>1156</v>
      </c>
      <c r="AZ2836" s="183"/>
      <c r="BA2836" s="184"/>
      <c r="BB2836" s="184"/>
      <c r="BC2836" s="184"/>
      <c r="BD2836" s="184"/>
      <c r="BE2836" s="184"/>
      <c r="BF2836" s="184"/>
      <c r="BG2836" s="184"/>
      <c r="BH2836" s="4"/>
      <c r="BI2836" s="1"/>
      <c r="BJ2836" s="1"/>
      <c r="BK2836" s="1"/>
      <c r="BL2836" s="31"/>
      <c r="BM2836" s="31"/>
      <c r="BN2836" s="1"/>
      <c r="BO2836" s="1"/>
      <c r="BP2836" s="1"/>
      <c r="BQ2836" s="1"/>
      <c r="BR2836" s="1"/>
      <c r="BS2836" s="4"/>
      <c r="BT2836" s="37">
        <f t="shared" si="143"/>
        <v>45992</v>
      </c>
      <c r="BU2836" s="31" t="s">
        <v>1156</v>
      </c>
      <c r="BV2836" s="183"/>
      <c r="BW2836" s="207"/>
      <c r="BX2836" s="184"/>
      <c r="BY2836" s="184"/>
      <c r="BZ2836" s="184"/>
      <c r="CA2836" s="184"/>
      <c r="CB2836" s="184"/>
      <c r="CC2836" s="184"/>
      <c r="CE2836" s="1"/>
      <c r="CF2836" s="1"/>
      <c r="CG2836" s="1"/>
      <c r="CH2836" s="1"/>
      <c r="CI2836" s="1"/>
      <c r="CJ2836" s="1"/>
      <c r="CK2836" s="1"/>
      <c r="CL2836" s="1"/>
      <c r="CM2836" s="1"/>
      <c r="CN2836" s="1"/>
      <c r="CO2836" s="1"/>
    </row>
    <row r="2837" spans="1:93" ht="30" customHeight="1" x14ac:dyDescent="0.2">
      <c r="A2837" s="1">
        <v>2831</v>
      </c>
      <c r="B2837" s="1" t="s">
        <v>638</v>
      </c>
      <c r="C2837" s="1" t="s">
        <v>639</v>
      </c>
      <c r="D2837" s="1" t="s">
        <v>640</v>
      </c>
      <c r="E2837" s="1" t="s">
        <v>641</v>
      </c>
      <c r="F2837" s="1" t="s">
        <v>74</v>
      </c>
      <c r="G2837" s="1">
        <v>6</v>
      </c>
      <c r="H2837" s="1" t="s">
        <v>341</v>
      </c>
      <c r="I2837" s="1" t="s">
        <v>114</v>
      </c>
      <c r="J2837" s="64">
        <v>389</v>
      </c>
      <c r="K2837" s="76">
        <v>2295916</v>
      </c>
      <c r="L2837" s="29">
        <v>45964</v>
      </c>
      <c r="M2837" s="29" t="s">
        <v>4163</v>
      </c>
      <c r="N2837" s="1" t="s">
        <v>478</v>
      </c>
      <c r="O2837" s="28" t="s">
        <v>225</v>
      </c>
      <c r="P2837" s="1" t="s">
        <v>216</v>
      </c>
      <c r="Q2837" s="76">
        <v>10</v>
      </c>
      <c r="R2837" s="1" t="s">
        <v>537</v>
      </c>
      <c r="T2837" s="1" t="s">
        <v>115</v>
      </c>
      <c r="U2837" s="1"/>
      <c r="V2837" s="1"/>
      <c r="W2837" s="4"/>
      <c r="X2837" s="28"/>
      <c r="Y2837" s="33"/>
      <c r="Z2837" s="33"/>
      <c r="AA2837" s="96"/>
      <c r="AB2837" s="178"/>
      <c r="AC2837" s="33">
        <v>23</v>
      </c>
      <c r="AD2837" s="33">
        <v>210</v>
      </c>
      <c r="AE2837" s="33" t="s">
        <v>103</v>
      </c>
      <c r="AF2837" s="33" t="s">
        <v>103</v>
      </c>
      <c r="AG2837" s="33"/>
      <c r="AH2837" s="4"/>
      <c r="AI2837" s="1"/>
      <c r="AJ2837" s="1"/>
      <c r="AK2837" s="1"/>
      <c r="AL2837" s="5"/>
      <c r="AM2837" s="164">
        <f t="shared" si="142"/>
        <v>45967</v>
      </c>
      <c r="AW2837" s="96"/>
      <c r="AX2837" s="37">
        <f t="shared" si="144"/>
        <v>45971</v>
      </c>
      <c r="AY2837" s="1" t="s">
        <v>1156</v>
      </c>
      <c r="AZ2837" s="183"/>
      <c r="BA2837" s="184"/>
      <c r="BB2837" s="184"/>
      <c r="BC2837" s="184"/>
      <c r="BD2837" s="184"/>
      <c r="BE2837" s="184"/>
      <c r="BF2837" s="184"/>
      <c r="BG2837" s="184"/>
      <c r="BH2837" s="4"/>
      <c r="BI2837" s="1"/>
      <c r="BJ2837" s="1"/>
      <c r="BK2837" s="1"/>
      <c r="BL2837" s="31"/>
      <c r="BM2837" s="31"/>
      <c r="BN2837" s="1"/>
      <c r="BO2837" s="1"/>
      <c r="BP2837" s="1"/>
      <c r="BQ2837" s="1"/>
      <c r="BR2837" s="1"/>
      <c r="BS2837" s="4"/>
      <c r="BT2837" s="37">
        <f t="shared" si="143"/>
        <v>45992</v>
      </c>
      <c r="BU2837" s="31" t="s">
        <v>1156</v>
      </c>
      <c r="BV2837" s="183"/>
      <c r="BW2837" s="207"/>
      <c r="BX2837" s="184"/>
      <c r="BY2837" s="184"/>
      <c r="BZ2837" s="184"/>
      <c r="CA2837" s="184"/>
      <c r="CB2837" s="184"/>
      <c r="CC2837" s="184"/>
      <c r="CE2837" s="1"/>
      <c r="CF2837" s="1"/>
      <c r="CG2837" s="1"/>
      <c r="CH2837" s="1"/>
      <c r="CI2837" s="1"/>
      <c r="CJ2837" s="1"/>
      <c r="CK2837" s="1"/>
      <c r="CL2837" s="1"/>
      <c r="CM2837" s="1"/>
      <c r="CN2837" s="1"/>
      <c r="CO2837" s="1"/>
    </row>
    <row r="2838" spans="1:93" ht="30" customHeight="1" x14ac:dyDescent="0.2">
      <c r="A2838" s="1">
        <v>2832</v>
      </c>
      <c r="B2838" s="1" t="s">
        <v>638</v>
      </c>
      <c r="C2838" s="1" t="s">
        <v>639</v>
      </c>
      <c r="D2838" s="1" t="s">
        <v>640</v>
      </c>
      <c r="E2838" s="1" t="s">
        <v>641</v>
      </c>
      <c r="F2838" s="1" t="s">
        <v>74</v>
      </c>
      <c r="G2838" s="1">
        <v>6</v>
      </c>
      <c r="H2838" s="1" t="s">
        <v>341</v>
      </c>
      <c r="I2838" s="1" t="s">
        <v>114</v>
      </c>
      <c r="J2838" s="64">
        <v>274</v>
      </c>
      <c r="K2838" s="76">
        <v>2293909</v>
      </c>
      <c r="L2838" s="29">
        <v>45964</v>
      </c>
      <c r="M2838" s="29" t="s">
        <v>4163</v>
      </c>
      <c r="N2838" s="1" t="s">
        <v>478</v>
      </c>
      <c r="O2838" s="28" t="s">
        <v>225</v>
      </c>
      <c r="P2838" s="1" t="s">
        <v>216</v>
      </c>
      <c r="Q2838" s="76">
        <v>8</v>
      </c>
      <c r="R2838" s="1" t="s">
        <v>537</v>
      </c>
      <c r="T2838" s="1" t="s">
        <v>115</v>
      </c>
      <c r="U2838" s="1"/>
      <c r="V2838" s="1"/>
      <c r="W2838" s="4"/>
      <c r="X2838" s="28"/>
      <c r="Y2838" s="33"/>
      <c r="Z2838" s="33"/>
      <c r="AA2838" s="96"/>
      <c r="AB2838" s="178"/>
      <c r="AC2838" s="33">
        <v>23.5</v>
      </c>
      <c r="AD2838" s="33">
        <v>225</v>
      </c>
      <c r="AE2838" s="33" t="s">
        <v>103</v>
      </c>
      <c r="AF2838" s="33" t="s">
        <v>103</v>
      </c>
      <c r="AG2838" s="33"/>
      <c r="AH2838" s="4"/>
      <c r="AI2838" s="1"/>
      <c r="AJ2838" s="1"/>
      <c r="AK2838" s="1"/>
      <c r="AL2838" s="5"/>
      <c r="AM2838" s="164">
        <f t="shared" si="142"/>
        <v>45967</v>
      </c>
      <c r="AW2838" s="96"/>
      <c r="AX2838" s="37">
        <f t="shared" si="144"/>
        <v>45971</v>
      </c>
      <c r="AY2838" s="1" t="s">
        <v>1156</v>
      </c>
      <c r="AZ2838" s="183"/>
      <c r="BA2838" s="184"/>
      <c r="BB2838" s="184"/>
      <c r="BC2838" s="184"/>
      <c r="BD2838" s="184"/>
      <c r="BE2838" s="184"/>
      <c r="BF2838" s="184"/>
      <c r="BG2838" s="184"/>
      <c r="BH2838" s="4"/>
      <c r="BI2838" s="1"/>
      <c r="BJ2838" s="1"/>
      <c r="BK2838" s="1"/>
      <c r="BL2838" s="31"/>
      <c r="BM2838" s="31"/>
      <c r="BN2838" s="1"/>
      <c r="BO2838" s="1"/>
      <c r="BP2838" s="1"/>
      <c r="BQ2838" s="1"/>
      <c r="BR2838" s="1"/>
      <c r="BS2838" s="4"/>
      <c r="BT2838" s="37">
        <f t="shared" si="143"/>
        <v>45992</v>
      </c>
      <c r="BU2838" s="31" t="s">
        <v>1156</v>
      </c>
      <c r="BV2838" s="183"/>
      <c r="BW2838" s="207"/>
      <c r="BX2838" s="184"/>
      <c r="BY2838" s="184"/>
      <c r="BZ2838" s="184"/>
      <c r="CA2838" s="184"/>
      <c r="CB2838" s="184"/>
      <c r="CC2838" s="184"/>
      <c r="CE2838" s="1"/>
      <c r="CF2838" s="1"/>
      <c r="CG2838" s="1"/>
      <c r="CH2838" s="1"/>
      <c r="CI2838" s="1"/>
      <c r="CJ2838" s="1"/>
      <c r="CK2838" s="1"/>
      <c r="CL2838" s="1"/>
      <c r="CM2838" s="1"/>
      <c r="CN2838" s="1"/>
      <c r="CO2838" s="1"/>
    </row>
    <row r="2839" spans="1:93" ht="30" customHeight="1" x14ac:dyDescent="0.2">
      <c r="A2839" s="1">
        <v>2833</v>
      </c>
      <c r="B2839" s="1" t="s">
        <v>638</v>
      </c>
      <c r="C2839" s="1" t="s">
        <v>639</v>
      </c>
      <c r="D2839" s="1" t="s">
        <v>640</v>
      </c>
      <c r="E2839" s="1" t="s">
        <v>641</v>
      </c>
      <c r="F2839" s="1" t="s">
        <v>74</v>
      </c>
      <c r="G2839" s="1">
        <v>6</v>
      </c>
      <c r="H2839" s="1" t="s">
        <v>341</v>
      </c>
      <c r="I2839" s="1" t="s">
        <v>114</v>
      </c>
      <c r="J2839" s="64">
        <v>295</v>
      </c>
      <c r="K2839" s="76">
        <v>2293910</v>
      </c>
      <c r="L2839" s="29">
        <v>45964</v>
      </c>
      <c r="M2839" s="29" t="s">
        <v>4163</v>
      </c>
      <c r="N2839" s="1" t="s">
        <v>478</v>
      </c>
      <c r="O2839" s="28" t="s">
        <v>225</v>
      </c>
      <c r="P2839" s="1" t="s">
        <v>216</v>
      </c>
      <c r="Q2839" s="76">
        <v>8</v>
      </c>
      <c r="R2839" s="1" t="s">
        <v>537</v>
      </c>
      <c r="T2839" s="1" t="s">
        <v>115</v>
      </c>
      <c r="U2839" s="1"/>
      <c r="V2839" s="1"/>
      <c r="W2839" s="4"/>
      <c r="X2839" s="28"/>
      <c r="Y2839" s="33"/>
      <c r="Z2839" s="33"/>
      <c r="AA2839" s="96"/>
      <c r="AB2839" s="178"/>
      <c r="AC2839" s="33">
        <v>21.5</v>
      </c>
      <c r="AD2839" s="33">
        <v>230</v>
      </c>
      <c r="AE2839" s="33" t="s">
        <v>103</v>
      </c>
      <c r="AF2839" s="33" t="s">
        <v>103</v>
      </c>
      <c r="AG2839" s="33"/>
      <c r="AH2839" s="4"/>
      <c r="AI2839" s="1"/>
      <c r="AJ2839" s="1"/>
      <c r="AK2839" s="1"/>
      <c r="AL2839" s="5"/>
      <c r="AM2839" s="164">
        <f t="shared" si="142"/>
        <v>45967</v>
      </c>
      <c r="AW2839" s="96"/>
      <c r="AX2839" s="37">
        <f t="shared" si="144"/>
        <v>45971</v>
      </c>
      <c r="AY2839" s="1" t="s">
        <v>1156</v>
      </c>
      <c r="AZ2839" s="183"/>
      <c r="BA2839" s="184"/>
      <c r="BB2839" s="184"/>
      <c r="BC2839" s="184"/>
      <c r="BD2839" s="184"/>
      <c r="BE2839" s="184"/>
      <c r="BF2839" s="184"/>
      <c r="BG2839" s="184"/>
      <c r="BH2839" s="4"/>
      <c r="BI2839" s="1"/>
      <c r="BJ2839" s="1"/>
      <c r="BK2839" s="1"/>
      <c r="BL2839" s="31"/>
      <c r="BM2839" s="31"/>
      <c r="BN2839" s="1"/>
      <c r="BO2839" s="1"/>
      <c r="BP2839" s="1"/>
      <c r="BQ2839" s="1"/>
      <c r="BR2839" s="1"/>
      <c r="BS2839" s="4"/>
      <c r="BT2839" s="37">
        <f t="shared" si="143"/>
        <v>45992</v>
      </c>
      <c r="BU2839" s="31" t="s">
        <v>1156</v>
      </c>
      <c r="BV2839" s="183"/>
      <c r="BW2839" s="207"/>
      <c r="BX2839" s="184"/>
      <c r="BY2839" s="184"/>
      <c r="BZ2839" s="184"/>
      <c r="CA2839" s="184"/>
      <c r="CB2839" s="184"/>
      <c r="CC2839" s="184"/>
      <c r="CE2839" s="1"/>
      <c r="CF2839" s="1"/>
      <c r="CG2839" s="1"/>
      <c r="CH2839" s="1"/>
      <c r="CI2839" s="1"/>
      <c r="CJ2839" s="1"/>
      <c r="CK2839" s="1"/>
      <c r="CL2839" s="1"/>
      <c r="CM2839" s="1"/>
      <c r="CN2839" s="1"/>
      <c r="CO2839" s="1"/>
    </row>
    <row r="2840" spans="1:93" ht="30" customHeight="1" x14ac:dyDescent="0.2">
      <c r="A2840" s="1">
        <v>2834</v>
      </c>
      <c r="B2840" s="1" t="s">
        <v>638</v>
      </c>
      <c r="C2840" s="1" t="s">
        <v>639</v>
      </c>
      <c r="D2840" s="1" t="s">
        <v>640</v>
      </c>
      <c r="E2840" s="1" t="s">
        <v>641</v>
      </c>
      <c r="F2840" s="1" t="s">
        <v>74</v>
      </c>
      <c r="G2840" s="1">
        <v>6</v>
      </c>
      <c r="H2840" s="1" t="s">
        <v>341</v>
      </c>
      <c r="I2840" s="1" t="s">
        <v>114</v>
      </c>
      <c r="J2840" s="64">
        <v>558</v>
      </c>
      <c r="K2840" s="76">
        <v>2295917</v>
      </c>
      <c r="L2840" s="29">
        <v>45964</v>
      </c>
      <c r="M2840" s="29" t="s">
        <v>4163</v>
      </c>
      <c r="N2840" s="1" t="s">
        <v>478</v>
      </c>
      <c r="O2840" s="28" t="s">
        <v>225</v>
      </c>
      <c r="P2840" s="1" t="s">
        <v>216</v>
      </c>
      <c r="Q2840" s="76">
        <v>12</v>
      </c>
      <c r="R2840" s="1" t="s">
        <v>537</v>
      </c>
      <c r="T2840" s="1" t="s">
        <v>115</v>
      </c>
      <c r="U2840" s="1"/>
      <c r="V2840" s="1"/>
      <c r="W2840" s="4"/>
      <c r="X2840" s="28"/>
      <c r="Y2840" s="33"/>
      <c r="Z2840" s="33"/>
      <c r="AA2840" s="96"/>
      <c r="AB2840" s="178"/>
      <c r="AC2840" s="33">
        <v>23</v>
      </c>
      <c r="AD2840" s="33">
        <v>210</v>
      </c>
      <c r="AE2840" s="33" t="s">
        <v>103</v>
      </c>
      <c r="AF2840" s="33" t="s">
        <v>103</v>
      </c>
      <c r="AG2840" s="33"/>
      <c r="AH2840" s="4"/>
      <c r="AI2840" s="1"/>
      <c r="AJ2840" s="1"/>
      <c r="AK2840" s="1"/>
      <c r="AL2840" s="5"/>
      <c r="AM2840" s="164">
        <f t="shared" si="142"/>
        <v>45967</v>
      </c>
      <c r="AW2840" s="96"/>
      <c r="AX2840" s="37">
        <f t="shared" si="144"/>
        <v>45971</v>
      </c>
      <c r="AY2840" s="1" t="s">
        <v>1156</v>
      </c>
      <c r="AZ2840" s="183"/>
      <c r="BA2840" s="184"/>
      <c r="BB2840" s="184"/>
      <c r="BC2840" s="184"/>
      <c r="BD2840" s="184"/>
      <c r="BE2840" s="184"/>
      <c r="BF2840" s="184"/>
      <c r="BG2840" s="184"/>
      <c r="BH2840" s="4"/>
      <c r="BI2840" s="1"/>
      <c r="BJ2840" s="1"/>
      <c r="BK2840" s="1"/>
      <c r="BL2840" s="31"/>
      <c r="BM2840" s="31"/>
      <c r="BN2840" s="1"/>
      <c r="BO2840" s="1"/>
      <c r="BP2840" s="1"/>
      <c r="BQ2840" s="1"/>
      <c r="BR2840" s="1"/>
      <c r="BS2840" s="4"/>
      <c r="BT2840" s="37">
        <f t="shared" si="143"/>
        <v>45992</v>
      </c>
      <c r="BU2840" s="31" t="s">
        <v>1156</v>
      </c>
      <c r="BV2840" s="183"/>
      <c r="BW2840" s="207"/>
      <c r="BX2840" s="184"/>
      <c r="BY2840" s="184"/>
      <c r="BZ2840" s="184"/>
      <c r="CA2840" s="184"/>
      <c r="CB2840" s="184"/>
      <c r="CC2840" s="184"/>
      <c r="CE2840" s="1"/>
      <c r="CF2840" s="1"/>
      <c r="CG2840" s="1"/>
      <c r="CH2840" s="1"/>
      <c r="CI2840" s="1"/>
      <c r="CJ2840" s="1"/>
      <c r="CK2840" s="1"/>
      <c r="CL2840" s="1"/>
      <c r="CM2840" s="1"/>
      <c r="CN2840" s="1"/>
      <c r="CO2840" s="1"/>
    </row>
    <row r="2841" spans="1:93" ht="30" customHeight="1" x14ac:dyDescent="0.2">
      <c r="A2841" s="1">
        <v>2835</v>
      </c>
      <c r="B2841" s="1" t="s">
        <v>638</v>
      </c>
      <c r="C2841" s="1" t="s">
        <v>639</v>
      </c>
      <c r="D2841" s="1" t="s">
        <v>640</v>
      </c>
      <c r="E2841" s="1" t="s">
        <v>641</v>
      </c>
      <c r="F2841" s="1" t="s">
        <v>74</v>
      </c>
      <c r="G2841" s="1">
        <v>6</v>
      </c>
      <c r="H2841" s="1" t="s">
        <v>341</v>
      </c>
      <c r="I2841" s="1" t="s">
        <v>114</v>
      </c>
      <c r="J2841" s="64">
        <v>390</v>
      </c>
      <c r="K2841" s="76">
        <v>2293911</v>
      </c>
      <c r="L2841" s="29">
        <v>45964</v>
      </c>
      <c r="M2841" s="29" t="s">
        <v>4163</v>
      </c>
      <c r="N2841" s="1" t="s">
        <v>478</v>
      </c>
      <c r="O2841" s="28" t="s">
        <v>225</v>
      </c>
      <c r="P2841" s="1" t="s">
        <v>216</v>
      </c>
      <c r="Q2841" s="76">
        <v>10</v>
      </c>
      <c r="R2841" s="1" t="s">
        <v>537</v>
      </c>
      <c r="T2841" s="1" t="s">
        <v>115</v>
      </c>
      <c r="U2841" s="1"/>
      <c r="V2841" s="1"/>
      <c r="W2841" s="4"/>
      <c r="X2841" s="28"/>
      <c r="Y2841" s="33"/>
      <c r="Z2841" s="33"/>
      <c r="AA2841" s="96"/>
      <c r="AB2841" s="178"/>
      <c r="AC2841" s="33">
        <v>21</v>
      </c>
      <c r="AD2841" s="33">
        <v>230</v>
      </c>
      <c r="AE2841" s="33" t="s">
        <v>103</v>
      </c>
      <c r="AF2841" s="33" t="s">
        <v>103</v>
      </c>
      <c r="AG2841" s="33"/>
      <c r="AH2841" s="4"/>
      <c r="AI2841" s="1"/>
      <c r="AJ2841" s="1"/>
      <c r="AK2841" s="1"/>
      <c r="AL2841" s="5"/>
      <c r="AM2841" s="164">
        <f t="shared" si="142"/>
        <v>45967</v>
      </c>
      <c r="AW2841" s="96"/>
      <c r="AX2841" s="37">
        <f t="shared" si="144"/>
        <v>45971</v>
      </c>
      <c r="AY2841" s="1" t="s">
        <v>1156</v>
      </c>
      <c r="AZ2841" s="183"/>
      <c r="BA2841" s="184"/>
      <c r="BB2841" s="184"/>
      <c r="BC2841" s="184"/>
      <c r="BD2841" s="184"/>
      <c r="BE2841" s="184"/>
      <c r="BF2841" s="184"/>
      <c r="BG2841" s="184"/>
      <c r="BH2841" s="4"/>
      <c r="BI2841" s="1"/>
      <c r="BJ2841" s="1"/>
      <c r="BK2841" s="1"/>
      <c r="BL2841" s="31"/>
      <c r="BM2841" s="31"/>
      <c r="BN2841" s="1"/>
      <c r="BO2841" s="1"/>
      <c r="BP2841" s="1"/>
      <c r="BQ2841" s="1"/>
      <c r="BR2841" s="1"/>
      <c r="BS2841" s="4"/>
      <c r="BT2841" s="37">
        <f t="shared" si="143"/>
        <v>45992</v>
      </c>
      <c r="BU2841" s="31" t="s">
        <v>1156</v>
      </c>
      <c r="BV2841" s="183"/>
      <c r="BW2841" s="207"/>
      <c r="BX2841" s="184"/>
      <c r="BY2841" s="184"/>
      <c r="BZ2841" s="184"/>
      <c r="CA2841" s="184"/>
      <c r="CB2841" s="184"/>
      <c r="CC2841" s="184"/>
      <c r="CE2841" s="1"/>
      <c r="CF2841" s="1"/>
      <c r="CG2841" s="1"/>
      <c r="CH2841" s="1"/>
      <c r="CI2841" s="1"/>
      <c r="CJ2841" s="1"/>
      <c r="CK2841" s="1"/>
      <c r="CL2841" s="1"/>
      <c r="CM2841" s="1"/>
      <c r="CN2841" s="1"/>
      <c r="CO2841" s="1"/>
    </row>
    <row r="2842" spans="1:93" ht="30" customHeight="1" x14ac:dyDescent="0.2">
      <c r="A2842" s="1">
        <v>2836</v>
      </c>
      <c r="B2842" s="1" t="s">
        <v>638</v>
      </c>
      <c r="C2842" s="1" t="s">
        <v>639</v>
      </c>
      <c r="D2842" s="1" t="s">
        <v>640</v>
      </c>
      <c r="E2842" s="1" t="s">
        <v>641</v>
      </c>
      <c r="F2842" s="1" t="s">
        <v>74</v>
      </c>
      <c r="G2842" s="1">
        <v>6</v>
      </c>
      <c r="H2842" s="1" t="s">
        <v>341</v>
      </c>
      <c r="I2842" s="1" t="s">
        <v>114</v>
      </c>
      <c r="J2842" s="64">
        <v>411</v>
      </c>
      <c r="K2842" s="76">
        <v>2295918</v>
      </c>
      <c r="L2842" s="29">
        <v>45964</v>
      </c>
      <c r="M2842" s="29" t="s">
        <v>4163</v>
      </c>
      <c r="N2842" s="1" t="s">
        <v>478</v>
      </c>
      <c r="O2842" s="28" t="s">
        <v>225</v>
      </c>
      <c r="P2842" s="1" t="s">
        <v>216</v>
      </c>
      <c r="Q2842" s="76">
        <v>9</v>
      </c>
      <c r="R2842" s="1" t="s">
        <v>537</v>
      </c>
      <c r="T2842" s="1" t="s">
        <v>115</v>
      </c>
      <c r="U2842" s="1"/>
      <c r="V2842" s="1"/>
      <c r="W2842" s="4"/>
      <c r="X2842" s="28"/>
      <c r="Y2842" s="33"/>
      <c r="Z2842" s="33"/>
      <c r="AA2842" s="96"/>
      <c r="AB2842" s="178"/>
      <c r="AC2842" s="33">
        <v>21</v>
      </c>
      <c r="AD2842" s="33">
        <v>220</v>
      </c>
      <c r="AE2842" s="33" t="s">
        <v>103</v>
      </c>
      <c r="AF2842" s="33" t="s">
        <v>103</v>
      </c>
      <c r="AG2842" s="33"/>
      <c r="AH2842" s="4"/>
      <c r="AI2842" s="1"/>
      <c r="AJ2842" s="1"/>
      <c r="AK2842" s="1"/>
      <c r="AL2842" s="5"/>
      <c r="AM2842" s="164">
        <f t="shared" si="142"/>
        <v>45967</v>
      </c>
      <c r="AW2842" s="96"/>
      <c r="AX2842" s="37">
        <f t="shared" si="144"/>
        <v>45971</v>
      </c>
      <c r="AY2842" s="1" t="s">
        <v>1156</v>
      </c>
      <c r="AZ2842" s="183"/>
      <c r="BA2842" s="184"/>
      <c r="BB2842" s="184"/>
      <c r="BC2842" s="184"/>
      <c r="BD2842" s="184"/>
      <c r="BE2842" s="184"/>
      <c r="BF2842" s="184"/>
      <c r="BG2842" s="184"/>
      <c r="BH2842" s="4"/>
      <c r="BI2842" s="1"/>
      <c r="BJ2842" s="1"/>
      <c r="BK2842" s="1"/>
      <c r="BL2842" s="31"/>
      <c r="BM2842" s="31"/>
      <c r="BN2842" s="1"/>
      <c r="BO2842" s="1"/>
      <c r="BP2842" s="1"/>
      <c r="BQ2842" s="1"/>
      <c r="BR2842" s="1"/>
      <c r="BS2842" s="4"/>
      <c r="BT2842" s="37">
        <f t="shared" si="143"/>
        <v>45992</v>
      </c>
      <c r="BU2842" s="31" t="s">
        <v>1156</v>
      </c>
      <c r="BV2842" s="183"/>
      <c r="BW2842" s="207"/>
      <c r="BX2842" s="184"/>
      <c r="BY2842" s="184"/>
      <c r="BZ2842" s="184"/>
      <c r="CA2842" s="184"/>
      <c r="CB2842" s="184"/>
      <c r="CC2842" s="184"/>
      <c r="CE2842" s="1"/>
      <c r="CF2842" s="1"/>
      <c r="CG2842" s="1"/>
      <c r="CH2842" s="1"/>
      <c r="CI2842" s="1"/>
      <c r="CJ2842" s="1"/>
      <c r="CK2842" s="1"/>
      <c r="CL2842" s="1"/>
      <c r="CM2842" s="1"/>
      <c r="CN2842" s="1"/>
      <c r="CO2842" s="1"/>
    </row>
    <row r="2843" spans="1:93" ht="30" customHeight="1" x14ac:dyDescent="0.2">
      <c r="A2843" s="1">
        <v>2837</v>
      </c>
      <c r="B2843" s="1" t="s">
        <v>638</v>
      </c>
      <c r="C2843" s="1" t="s">
        <v>639</v>
      </c>
      <c r="D2843" s="1" t="s">
        <v>640</v>
      </c>
      <c r="E2843" s="1" t="s">
        <v>641</v>
      </c>
      <c r="F2843" s="1" t="s">
        <v>74</v>
      </c>
      <c r="G2843" s="1">
        <v>6</v>
      </c>
      <c r="H2843" s="1" t="s">
        <v>341</v>
      </c>
      <c r="I2843" s="1" t="s">
        <v>114</v>
      </c>
      <c r="J2843" s="64">
        <v>557</v>
      </c>
      <c r="K2843" s="76">
        <v>2293912</v>
      </c>
      <c r="L2843" s="29">
        <v>45964</v>
      </c>
      <c r="M2843" s="29" t="s">
        <v>4163</v>
      </c>
      <c r="N2843" s="1" t="s">
        <v>478</v>
      </c>
      <c r="O2843" s="28" t="s">
        <v>225</v>
      </c>
      <c r="P2843" s="1" t="s">
        <v>216</v>
      </c>
      <c r="Q2843" s="76">
        <v>12</v>
      </c>
      <c r="R2843" s="1" t="s">
        <v>537</v>
      </c>
      <c r="T2843" s="1" t="s">
        <v>115</v>
      </c>
      <c r="U2843" s="1"/>
      <c r="V2843" s="1"/>
      <c r="W2843" s="4"/>
      <c r="X2843" s="28"/>
      <c r="Y2843" s="33"/>
      <c r="Z2843" s="33"/>
      <c r="AA2843" s="96"/>
      <c r="AB2843" s="178"/>
      <c r="AC2843" s="33">
        <v>25</v>
      </c>
      <c r="AD2843" s="33">
        <v>210</v>
      </c>
      <c r="AE2843" s="33" t="s">
        <v>103</v>
      </c>
      <c r="AF2843" s="33" t="s">
        <v>103</v>
      </c>
      <c r="AG2843" s="33"/>
      <c r="AH2843" s="4"/>
      <c r="AI2843" s="1"/>
      <c r="AJ2843" s="1"/>
      <c r="AK2843" s="1"/>
      <c r="AL2843" s="5"/>
      <c r="AM2843" s="164">
        <f t="shared" si="142"/>
        <v>45967</v>
      </c>
      <c r="AW2843" s="96"/>
      <c r="AX2843" s="37">
        <f t="shared" si="144"/>
        <v>45971</v>
      </c>
      <c r="AY2843" s="1" t="s">
        <v>1156</v>
      </c>
      <c r="AZ2843" s="183"/>
      <c r="BA2843" s="184"/>
      <c r="BB2843" s="184"/>
      <c r="BC2843" s="184"/>
      <c r="BD2843" s="184"/>
      <c r="BE2843" s="184"/>
      <c r="BF2843" s="184"/>
      <c r="BG2843" s="184"/>
      <c r="BH2843" s="4"/>
      <c r="BI2843" s="1"/>
      <c r="BJ2843" s="1"/>
      <c r="BK2843" s="1"/>
      <c r="BL2843" s="31"/>
      <c r="BM2843" s="31"/>
      <c r="BN2843" s="1"/>
      <c r="BO2843" s="1"/>
      <c r="BP2843" s="1"/>
      <c r="BQ2843" s="1"/>
      <c r="BR2843" s="1"/>
      <c r="BS2843" s="4"/>
      <c r="BT2843" s="37">
        <f t="shared" si="143"/>
        <v>45992</v>
      </c>
      <c r="BU2843" s="31" t="s">
        <v>1156</v>
      </c>
      <c r="BV2843" s="183"/>
      <c r="BW2843" s="207"/>
      <c r="BX2843" s="184"/>
      <c r="BY2843" s="184"/>
      <c r="BZ2843" s="184"/>
      <c r="CA2843" s="184"/>
      <c r="CB2843" s="184"/>
      <c r="CC2843" s="184"/>
      <c r="CE2843" s="1"/>
      <c r="CF2843" s="1"/>
      <c r="CG2843" s="1"/>
      <c r="CH2843" s="1"/>
      <c r="CI2843" s="1"/>
      <c r="CJ2843" s="1"/>
      <c r="CK2843" s="1"/>
      <c r="CL2843" s="1"/>
      <c r="CM2843" s="1"/>
      <c r="CN2843" s="1"/>
      <c r="CO2843" s="1"/>
    </row>
    <row r="2844" spans="1:93" ht="30" customHeight="1" x14ac:dyDescent="0.2">
      <c r="A2844" s="1">
        <v>2838</v>
      </c>
      <c r="B2844" s="1" t="s">
        <v>638</v>
      </c>
      <c r="C2844" s="1" t="s">
        <v>639</v>
      </c>
      <c r="D2844" s="1" t="s">
        <v>640</v>
      </c>
      <c r="E2844" s="1" t="s">
        <v>641</v>
      </c>
      <c r="F2844" s="1" t="s">
        <v>74</v>
      </c>
      <c r="G2844" s="1">
        <v>6</v>
      </c>
      <c r="H2844" s="1" t="s">
        <v>341</v>
      </c>
      <c r="I2844" s="1" t="s">
        <v>114</v>
      </c>
      <c r="J2844" s="64">
        <v>407</v>
      </c>
      <c r="K2844" s="76">
        <v>2295919</v>
      </c>
      <c r="L2844" s="29">
        <v>45964</v>
      </c>
      <c r="M2844" s="29" t="s">
        <v>4163</v>
      </c>
      <c r="N2844" s="1" t="s">
        <v>478</v>
      </c>
      <c r="O2844" s="28" t="s">
        <v>225</v>
      </c>
      <c r="P2844" s="1" t="s">
        <v>216</v>
      </c>
      <c r="Q2844" s="76">
        <v>9.5</v>
      </c>
      <c r="R2844" s="1" t="s">
        <v>537</v>
      </c>
      <c r="T2844" s="1" t="s">
        <v>115</v>
      </c>
      <c r="U2844" s="1"/>
      <c r="V2844" s="1"/>
      <c r="W2844" s="4"/>
      <c r="X2844" s="28"/>
      <c r="Y2844" s="33"/>
      <c r="Z2844" s="33"/>
      <c r="AA2844" s="96"/>
      <c r="AB2844" s="178"/>
      <c r="AC2844" s="33">
        <v>22</v>
      </c>
      <c r="AD2844" s="33">
        <v>210</v>
      </c>
      <c r="AE2844" s="33" t="s">
        <v>103</v>
      </c>
      <c r="AF2844" s="33" t="s">
        <v>103</v>
      </c>
      <c r="AG2844" s="33"/>
      <c r="AH2844" s="4"/>
      <c r="AI2844" s="1"/>
      <c r="AJ2844" s="1"/>
      <c r="AK2844" s="1"/>
      <c r="AL2844" s="5"/>
      <c r="AM2844" s="164">
        <f t="shared" ref="AM2844:AM2907" si="145">L2844+3</f>
        <v>45967</v>
      </c>
      <c r="AW2844" s="96"/>
      <c r="AX2844" s="37">
        <f t="shared" si="144"/>
        <v>45971</v>
      </c>
      <c r="AY2844" s="1" t="s">
        <v>1156</v>
      </c>
      <c r="AZ2844" s="183"/>
      <c r="BA2844" s="184"/>
      <c r="BB2844" s="184"/>
      <c r="BC2844" s="184"/>
      <c r="BD2844" s="184"/>
      <c r="BE2844" s="184"/>
      <c r="BF2844" s="184"/>
      <c r="BG2844" s="184"/>
      <c r="BH2844" s="4"/>
      <c r="BI2844" s="1"/>
      <c r="BJ2844" s="1"/>
      <c r="BK2844" s="1"/>
      <c r="BL2844" s="31"/>
      <c r="BM2844" s="31"/>
      <c r="BN2844" s="1"/>
      <c r="BO2844" s="1"/>
      <c r="BP2844" s="1"/>
      <c r="BQ2844" s="1"/>
      <c r="BR2844" s="1"/>
      <c r="BS2844" s="4"/>
      <c r="BT2844" s="37">
        <f t="shared" ref="BT2844:BT2907" si="146">IF(L2844=0, 0, L2844+28)</f>
        <v>45992</v>
      </c>
      <c r="BU2844" s="31" t="s">
        <v>1156</v>
      </c>
      <c r="BV2844" s="183"/>
      <c r="BW2844" s="207"/>
      <c r="BX2844" s="184"/>
      <c r="BY2844" s="184"/>
      <c r="BZ2844" s="184"/>
      <c r="CA2844" s="184"/>
      <c r="CB2844" s="184"/>
      <c r="CC2844" s="184"/>
      <c r="CE2844" s="1"/>
      <c r="CF2844" s="1"/>
      <c r="CG2844" s="1"/>
      <c r="CH2844" s="1"/>
      <c r="CI2844" s="1"/>
      <c r="CJ2844" s="1"/>
      <c r="CK2844" s="1"/>
      <c r="CL2844" s="1"/>
      <c r="CM2844" s="1"/>
      <c r="CN2844" s="1"/>
      <c r="CO2844" s="1"/>
    </row>
    <row r="2845" spans="1:93" ht="30" customHeight="1" x14ac:dyDescent="0.2">
      <c r="A2845" s="1">
        <v>2839</v>
      </c>
      <c r="B2845" s="1" t="s">
        <v>638</v>
      </c>
      <c r="C2845" s="1" t="s">
        <v>639</v>
      </c>
      <c r="D2845" s="1" t="s">
        <v>640</v>
      </c>
      <c r="E2845" s="1" t="s">
        <v>641</v>
      </c>
      <c r="F2845" s="1" t="s">
        <v>74</v>
      </c>
      <c r="G2845" s="1">
        <v>6</v>
      </c>
      <c r="H2845" s="1" t="s">
        <v>341</v>
      </c>
      <c r="I2845" s="1" t="s">
        <v>114</v>
      </c>
      <c r="J2845" s="64">
        <v>392</v>
      </c>
      <c r="K2845" s="76">
        <v>2293913</v>
      </c>
      <c r="L2845" s="29">
        <v>45964</v>
      </c>
      <c r="M2845" s="29" t="s">
        <v>4163</v>
      </c>
      <c r="N2845" s="1" t="s">
        <v>478</v>
      </c>
      <c r="O2845" s="28" t="s">
        <v>225</v>
      </c>
      <c r="P2845" s="1" t="s">
        <v>216</v>
      </c>
      <c r="Q2845" s="76">
        <v>10</v>
      </c>
      <c r="R2845" s="1" t="s">
        <v>537</v>
      </c>
      <c r="T2845" s="1" t="s">
        <v>115</v>
      </c>
      <c r="U2845" s="1"/>
      <c r="V2845" s="1"/>
      <c r="W2845" s="4"/>
      <c r="X2845" s="28"/>
      <c r="Y2845" s="33"/>
      <c r="Z2845" s="33"/>
      <c r="AA2845" s="96"/>
      <c r="AB2845" s="178"/>
      <c r="AC2845" s="33">
        <v>22.5</v>
      </c>
      <c r="AD2845" s="33">
        <v>200</v>
      </c>
      <c r="AE2845" s="33" t="s">
        <v>103</v>
      </c>
      <c r="AF2845" s="33" t="s">
        <v>103</v>
      </c>
      <c r="AG2845" s="33"/>
      <c r="AH2845" s="4"/>
      <c r="AI2845" s="1"/>
      <c r="AJ2845" s="1"/>
      <c r="AK2845" s="1"/>
      <c r="AL2845" s="5"/>
      <c r="AM2845" s="164">
        <f t="shared" si="145"/>
        <v>45967</v>
      </c>
      <c r="AW2845" s="96"/>
      <c r="AX2845" s="37">
        <f t="shared" si="144"/>
        <v>45971</v>
      </c>
      <c r="AY2845" s="1" t="s">
        <v>1156</v>
      </c>
      <c r="AZ2845" s="183"/>
      <c r="BA2845" s="184"/>
      <c r="BB2845" s="184"/>
      <c r="BC2845" s="184"/>
      <c r="BD2845" s="184"/>
      <c r="BE2845" s="184"/>
      <c r="BF2845" s="184"/>
      <c r="BG2845" s="184"/>
      <c r="BH2845" s="4"/>
      <c r="BI2845" s="1"/>
      <c r="BJ2845" s="1"/>
      <c r="BK2845" s="1"/>
      <c r="BL2845" s="31"/>
      <c r="BM2845" s="31"/>
      <c r="BN2845" s="1"/>
      <c r="BO2845" s="1"/>
      <c r="BP2845" s="1"/>
      <c r="BQ2845" s="1"/>
      <c r="BR2845" s="1"/>
      <c r="BS2845" s="4"/>
      <c r="BT2845" s="37">
        <f t="shared" si="146"/>
        <v>45992</v>
      </c>
      <c r="BU2845" s="31" t="s">
        <v>1156</v>
      </c>
      <c r="BV2845" s="183"/>
      <c r="BW2845" s="207"/>
      <c r="BX2845" s="184"/>
      <c r="BY2845" s="184"/>
      <c r="BZ2845" s="184"/>
      <c r="CA2845" s="184"/>
      <c r="CB2845" s="184"/>
      <c r="CC2845" s="184"/>
      <c r="CE2845" s="1"/>
      <c r="CF2845" s="1"/>
      <c r="CG2845" s="1"/>
      <c r="CH2845" s="1"/>
      <c r="CI2845" s="1"/>
      <c r="CJ2845" s="1"/>
      <c r="CK2845" s="1"/>
      <c r="CL2845" s="1"/>
      <c r="CM2845" s="1"/>
      <c r="CN2845" s="1"/>
      <c r="CO2845" s="1"/>
    </row>
    <row r="2846" spans="1:93" ht="30" customHeight="1" x14ac:dyDescent="0.2">
      <c r="A2846" s="1">
        <v>2840</v>
      </c>
      <c r="B2846" s="1" t="s">
        <v>638</v>
      </c>
      <c r="C2846" s="1" t="s">
        <v>639</v>
      </c>
      <c r="D2846" s="1" t="s">
        <v>640</v>
      </c>
      <c r="E2846" s="1" t="s">
        <v>641</v>
      </c>
      <c r="F2846" s="1" t="s">
        <v>74</v>
      </c>
      <c r="G2846" s="1">
        <v>6</v>
      </c>
      <c r="H2846" s="1" t="s">
        <v>341</v>
      </c>
      <c r="I2846" s="1" t="s">
        <v>114</v>
      </c>
      <c r="J2846" s="64">
        <v>414</v>
      </c>
      <c r="K2846" s="76">
        <v>2295920</v>
      </c>
      <c r="L2846" s="29">
        <v>45964</v>
      </c>
      <c r="M2846" s="29" t="s">
        <v>4163</v>
      </c>
      <c r="N2846" s="1" t="s">
        <v>478</v>
      </c>
      <c r="O2846" s="28" t="s">
        <v>225</v>
      </c>
      <c r="P2846" s="1" t="s">
        <v>216</v>
      </c>
      <c r="Q2846" s="76">
        <v>9</v>
      </c>
      <c r="R2846" s="1" t="s">
        <v>537</v>
      </c>
      <c r="T2846" s="1" t="s">
        <v>115</v>
      </c>
      <c r="U2846" s="1"/>
      <c r="V2846" s="1"/>
      <c r="W2846" s="4"/>
      <c r="X2846" s="28"/>
      <c r="Y2846" s="33"/>
      <c r="Z2846" s="33"/>
      <c r="AA2846" s="96"/>
      <c r="AB2846" s="178"/>
      <c r="AC2846" s="33">
        <v>22</v>
      </c>
      <c r="AD2846" s="33">
        <v>210</v>
      </c>
      <c r="AE2846" s="33" t="s">
        <v>103</v>
      </c>
      <c r="AF2846" s="33" t="s">
        <v>103</v>
      </c>
      <c r="AG2846" s="33"/>
      <c r="AH2846" s="4"/>
      <c r="AI2846" s="1"/>
      <c r="AJ2846" s="1"/>
      <c r="AK2846" s="1"/>
      <c r="AL2846" s="5"/>
      <c r="AM2846" s="164">
        <f t="shared" si="145"/>
        <v>45967</v>
      </c>
      <c r="AW2846" s="96"/>
      <c r="AX2846" s="37">
        <f t="shared" si="144"/>
        <v>45971</v>
      </c>
      <c r="AY2846" s="1" t="s">
        <v>1156</v>
      </c>
      <c r="AZ2846" s="183"/>
      <c r="BA2846" s="184"/>
      <c r="BB2846" s="184"/>
      <c r="BC2846" s="184"/>
      <c r="BD2846" s="184"/>
      <c r="BE2846" s="184"/>
      <c r="BF2846" s="184"/>
      <c r="BG2846" s="184"/>
      <c r="BH2846" s="4"/>
      <c r="BI2846" s="1"/>
      <c r="BJ2846" s="1"/>
      <c r="BK2846" s="1"/>
      <c r="BL2846" s="31"/>
      <c r="BM2846" s="31"/>
      <c r="BN2846" s="1"/>
      <c r="BO2846" s="1"/>
      <c r="BP2846" s="1"/>
      <c r="BQ2846" s="1"/>
      <c r="BR2846" s="1"/>
      <c r="BS2846" s="4"/>
      <c r="BT2846" s="37">
        <f t="shared" si="146"/>
        <v>45992</v>
      </c>
      <c r="BU2846" s="31" t="s">
        <v>1156</v>
      </c>
      <c r="BV2846" s="183"/>
      <c r="BW2846" s="207"/>
      <c r="BX2846" s="184"/>
      <c r="BY2846" s="184"/>
      <c r="BZ2846" s="184"/>
      <c r="CA2846" s="184"/>
      <c r="CB2846" s="184"/>
      <c r="CC2846" s="184"/>
      <c r="CE2846" s="1"/>
      <c r="CF2846" s="1"/>
      <c r="CG2846" s="1"/>
      <c r="CH2846" s="1"/>
      <c r="CI2846" s="1"/>
      <c r="CJ2846" s="1"/>
      <c r="CK2846" s="1"/>
      <c r="CL2846" s="1"/>
      <c r="CM2846" s="1"/>
      <c r="CN2846" s="1"/>
      <c r="CO2846" s="1"/>
    </row>
    <row r="2847" spans="1:93" ht="30" customHeight="1" x14ac:dyDescent="0.2">
      <c r="A2847" s="1">
        <v>2841</v>
      </c>
      <c r="B2847" s="1" t="s">
        <v>638</v>
      </c>
      <c r="C2847" s="1" t="s">
        <v>639</v>
      </c>
      <c r="D2847" s="1" t="s">
        <v>640</v>
      </c>
      <c r="E2847" s="1" t="s">
        <v>641</v>
      </c>
      <c r="F2847" s="1" t="s">
        <v>74</v>
      </c>
      <c r="G2847" s="1">
        <v>6</v>
      </c>
      <c r="H2847" s="1" t="s">
        <v>341</v>
      </c>
      <c r="I2847" s="1" t="s">
        <v>114</v>
      </c>
      <c r="J2847" s="64">
        <v>553</v>
      </c>
      <c r="K2847" s="76">
        <v>2293914</v>
      </c>
      <c r="L2847" s="29">
        <v>45964</v>
      </c>
      <c r="M2847" s="29" t="s">
        <v>4163</v>
      </c>
      <c r="N2847" s="1" t="s">
        <v>478</v>
      </c>
      <c r="O2847" s="28" t="s">
        <v>225</v>
      </c>
      <c r="P2847" s="1" t="s">
        <v>216</v>
      </c>
      <c r="Q2847" s="76">
        <v>12</v>
      </c>
      <c r="R2847" s="1" t="s">
        <v>537</v>
      </c>
      <c r="S2847" s="1">
        <v>6</v>
      </c>
      <c r="T2847" s="1" t="s">
        <v>115</v>
      </c>
      <c r="U2847" s="1"/>
      <c r="V2847" s="1"/>
      <c r="W2847" s="4"/>
      <c r="X2847" s="28"/>
      <c r="Y2847" s="33"/>
      <c r="Z2847" s="33"/>
      <c r="AA2847" s="96"/>
      <c r="AB2847" s="178"/>
      <c r="AC2847" s="33">
        <v>23</v>
      </c>
      <c r="AD2847" s="33">
        <v>215</v>
      </c>
      <c r="AE2847" s="33" t="s">
        <v>103</v>
      </c>
      <c r="AF2847" s="33" t="s">
        <v>103</v>
      </c>
      <c r="AG2847" s="33"/>
      <c r="AH2847" s="4"/>
      <c r="AI2847" s="1"/>
      <c r="AJ2847" s="1"/>
      <c r="AK2847" s="1"/>
      <c r="AL2847" s="5"/>
      <c r="AM2847" s="164">
        <f t="shared" si="145"/>
        <v>45967</v>
      </c>
      <c r="AW2847" s="96"/>
      <c r="AX2847" s="37">
        <f t="shared" si="144"/>
        <v>45971</v>
      </c>
      <c r="AY2847" s="1" t="s">
        <v>1156</v>
      </c>
      <c r="AZ2847" s="183"/>
      <c r="BA2847" s="184"/>
      <c r="BB2847" s="184"/>
      <c r="BC2847" s="184"/>
      <c r="BD2847" s="184"/>
      <c r="BE2847" s="184"/>
      <c r="BF2847" s="184"/>
      <c r="BG2847" s="184"/>
      <c r="BH2847" s="4"/>
      <c r="BI2847" s="1"/>
      <c r="BJ2847" s="1"/>
      <c r="BK2847" s="1"/>
      <c r="BL2847" s="31"/>
      <c r="BM2847" s="31"/>
      <c r="BN2847" s="1"/>
      <c r="BO2847" s="1"/>
      <c r="BP2847" s="1"/>
      <c r="BQ2847" s="1"/>
      <c r="BR2847" s="1"/>
      <c r="BS2847" s="4"/>
      <c r="BT2847" s="37">
        <f t="shared" si="146"/>
        <v>45992</v>
      </c>
      <c r="BU2847" s="31" t="s">
        <v>1156</v>
      </c>
      <c r="BV2847" s="183"/>
      <c r="BW2847" s="207"/>
      <c r="BX2847" s="184"/>
      <c r="BY2847" s="184"/>
      <c r="BZ2847" s="184"/>
      <c r="CA2847" s="184"/>
      <c r="CB2847" s="184"/>
      <c r="CC2847" s="184"/>
      <c r="CE2847" s="1"/>
      <c r="CF2847" s="1"/>
      <c r="CG2847" s="1"/>
      <c r="CH2847" s="1"/>
      <c r="CI2847" s="1"/>
      <c r="CJ2847" s="1"/>
      <c r="CK2847" s="1"/>
      <c r="CL2847" s="1"/>
      <c r="CM2847" s="1"/>
      <c r="CN2847" s="1"/>
      <c r="CO2847" s="1"/>
    </row>
    <row r="2848" spans="1:93" ht="30" customHeight="1" x14ac:dyDescent="0.2">
      <c r="A2848" s="1">
        <v>2842</v>
      </c>
      <c r="B2848" s="1" t="s">
        <v>638</v>
      </c>
      <c r="C2848" s="1" t="s">
        <v>639</v>
      </c>
      <c r="D2848" s="1" t="s">
        <v>640</v>
      </c>
      <c r="E2848" s="1" t="s">
        <v>641</v>
      </c>
      <c r="F2848" s="1" t="s">
        <v>74</v>
      </c>
      <c r="G2848" s="1">
        <v>6</v>
      </c>
      <c r="H2848" s="1" t="s">
        <v>341</v>
      </c>
      <c r="I2848" s="1" t="s">
        <v>114</v>
      </c>
      <c r="J2848" s="64">
        <v>554</v>
      </c>
      <c r="K2848" s="76">
        <v>2295921</v>
      </c>
      <c r="L2848" s="29">
        <v>45964</v>
      </c>
      <c r="M2848" s="29" t="s">
        <v>4163</v>
      </c>
      <c r="N2848" s="1" t="s">
        <v>478</v>
      </c>
      <c r="O2848" s="28" t="s">
        <v>225</v>
      </c>
      <c r="P2848" s="1" t="s">
        <v>216</v>
      </c>
      <c r="Q2848" s="76">
        <v>12</v>
      </c>
      <c r="R2848" s="1" t="s">
        <v>537</v>
      </c>
      <c r="T2848" s="1" t="s">
        <v>115</v>
      </c>
      <c r="U2848" s="1"/>
      <c r="V2848" s="1"/>
      <c r="W2848" s="4"/>
      <c r="X2848" s="28"/>
      <c r="Y2848" s="33"/>
      <c r="Z2848" s="33"/>
      <c r="AA2848" s="96"/>
      <c r="AB2848" s="178"/>
      <c r="AC2848" s="33">
        <v>21</v>
      </c>
      <c r="AD2848" s="33">
        <v>200</v>
      </c>
      <c r="AE2848" s="33" t="s">
        <v>103</v>
      </c>
      <c r="AF2848" s="33" t="s">
        <v>103</v>
      </c>
      <c r="AG2848" s="33"/>
      <c r="AH2848" s="4"/>
      <c r="AI2848" s="1"/>
      <c r="AJ2848" s="1"/>
      <c r="AK2848" s="1"/>
      <c r="AL2848" s="5"/>
      <c r="AM2848" s="164">
        <f t="shared" si="145"/>
        <v>45967</v>
      </c>
      <c r="AW2848" s="96"/>
      <c r="AX2848" s="37">
        <f t="shared" si="144"/>
        <v>45971</v>
      </c>
      <c r="AY2848" s="1" t="s">
        <v>1156</v>
      </c>
      <c r="AZ2848" s="183"/>
      <c r="BA2848" s="184"/>
      <c r="BB2848" s="184"/>
      <c r="BC2848" s="184"/>
      <c r="BD2848" s="184"/>
      <c r="BE2848" s="184"/>
      <c r="BF2848" s="184"/>
      <c r="BG2848" s="184"/>
      <c r="BH2848" s="4"/>
      <c r="BI2848" s="1"/>
      <c r="BJ2848" s="1"/>
      <c r="BK2848" s="1"/>
      <c r="BL2848" s="31"/>
      <c r="BM2848" s="31"/>
      <c r="BN2848" s="1"/>
      <c r="BO2848" s="1"/>
      <c r="BP2848" s="1"/>
      <c r="BQ2848" s="1"/>
      <c r="BR2848" s="1"/>
      <c r="BS2848" s="4"/>
      <c r="BT2848" s="37">
        <f t="shared" si="146"/>
        <v>45992</v>
      </c>
      <c r="BU2848" s="31" t="s">
        <v>1156</v>
      </c>
      <c r="BV2848" s="183"/>
      <c r="BW2848" s="207"/>
      <c r="BX2848" s="184"/>
      <c r="BY2848" s="184"/>
      <c r="BZ2848" s="184"/>
      <c r="CA2848" s="184"/>
      <c r="CB2848" s="184"/>
      <c r="CC2848" s="184"/>
      <c r="CE2848" s="1"/>
      <c r="CF2848" s="1"/>
      <c r="CG2848" s="1"/>
      <c r="CH2848" s="1"/>
      <c r="CI2848" s="1"/>
      <c r="CJ2848" s="1"/>
      <c r="CK2848" s="1"/>
      <c r="CL2848" s="1"/>
      <c r="CM2848" s="1"/>
      <c r="CN2848" s="1"/>
      <c r="CO2848" s="1"/>
    </row>
    <row r="2849" spans="1:93" ht="30" customHeight="1" x14ac:dyDescent="0.2">
      <c r="A2849" s="1">
        <v>2843</v>
      </c>
      <c r="B2849" s="1" t="s">
        <v>638</v>
      </c>
      <c r="C2849" s="1" t="s">
        <v>639</v>
      </c>
      <c r="D2849" s="1" t="s">
        <v>640</v>
      </c>
      <c r="E2849" s="1" t="s">
        <v>641</v>
      </c>
      <c r="F2849" s="1" t="s">
        <v>74</v>
      </c>
      <c r="G2849" s="1">
        <v>6</v>
      </c>
      <c r="H2849" s="1" t="s">
        <v>341</v>
      </c>
      <c r="I2849" s="1" t="s">
        <v>114</v>
      </c>
      <c r="J2849" s="64">
        <v>437</v>
      </c>
      <c r="K2849" s="76">
        <v>2293915</v>
      </c>
      <c r="L2849" s="29">
        <v>45964</v>
      </c>
      <c r="M2849" s="29" t="s">
        <v>4163</v>
      </c>
      <c r="N2849" s="1" t="s">
        <v>478</v>
      </c>
      <c r="O2849" s="28" t="s">
        <v>225</v>
      </c>
      <c r="P2849" s="1" t="s">
        <v>216</v>
      </c>
      <c r="Q2849" s="76">
        <v>9</v>
      </c>
      <c r="R2849" s="1" t="s">
        <v>537</v>
      </c>
      <c r="T2849" s="1" t="s">
        <v>115</v>
      </c>
      <c r="U2849" s="1"/>
      <c r="V2849" s="1"/>
      <c r="W2849" s="4"/>
      <c r="X2849" s="28"/>
      <c r="Y2849" s="33"/>
      <c r="Z2849" s="33"/>
      <c r="AA2849" s="96"/>
      <c r="AB2849" s="178"/>
      <c r="AC2849" s="33">
        <v>24</v>
      </c>
      <c r="AD2849" s="33">
        <v>240</v>
      </c>
      <c r="AE2849" s="33" t="s">
        <v>103</v>
      </c>
      <c r="AF2849" s="33" t="s">
        <v>103</v>
      </c>
      <c r="AG2849" s="33"/>
      <c r="AH2849" s="4"/>
      <c r="AI2849" s="1"/>
      <c r="AJ2849" s="1"/>
      <c r="AK2849" s="1"/>
      <c r="AL2849" s="5"/>
      <c r="AM2849" s="164">
        <f t="shared" si="145"/>
        <v>45967</v>
      </c>
      <c r="AW2849" s="96"/>
      <c r="AX2849" s="37">
        <f t="shared" si="144"/>
        <v>45971</v>
      </c>
      <c r="AY2849" s="1" t="s">
        <v>1156</v>
      </c>
      <c r="AZ2849" s="183"/>
      <c r="BA2849" s="181"/>
      <c r="BB2849" s="181"/>
      <c r="BC2849" s="181"/>
      <c r="BD2849" s="181"/>
      <c r="BE2849" s="181"/>
      <c r="BF2849" s="181"/>
      <c r="BG2849" s="184"/>
      <c r="BH2849" s="4"/>
      <c r="BI2849" s="1"/>
      <c r="BJ2849" s="1"/>
      <c r="BK2849" s="1"/>
      <c r="BL2849" s="31"/>
      <c r="BM2849" s="31"/>
      <c r="BN2849" s="1"/>
      <c r="BO2849" s="1"/>
      <c r="BP2849" s="1"/>
      <c r="BQ2849" s="1"/>
      <c r="BR2849" s="1"/>
      <c r="BS2849" s="4"/>
      <c r="BT2849" s="37">
        <f t="shared" si="146"/>
        <v>45992</v>
      </c>
      <c r="BU2849" s="31" t="s">
        <v>1156</v>
      </c>
      <c r="BV2849" s="183"/>
      <c r="BW2849" s="192"/>
      <c r="BX2849" s="181"/>
      <c r="BY2849" s="181"/>
      <c r="BZ2849" s="181"/>
      <c r="CA2849" s="181"/>
      <c r="CB2849" s="181"/>
      <c r="CC2849" s="184"/>
      <c r="CE2849" s="1"/>
      <c r="CF2849" s="1"/>
      <c r="CG2849" s="1"/>
      <c r="CH2849" s="1"/>
      <c r="CI2849" s="1"/>
      <c r="CJ2849" s="1"/>
      <c r="CK2849" s="1"/>
      <c r="CL2849" s="1"/>
      <c r="CM2849" s="1"/>
      <c r="CN2849" s="1"/>
      <c r="CO2849" s="1"/>
    </row>
    <row r="2850" spans="1:93" ht="30" customHeight="1" x14ac:dyDescent="0.2">
      <c r="A2850" s="1">
        <v>2844</v>
      </c>
      <c r="B2850" s="1" t="s">
        <v>638</v>
      </c>
      <c r="C2850" s="1" t="s">
        <v>639</v>
      </c>
      <c r="D2850" s="1" t="s">
        <v>640</v>
      </c>
      <c r="E2850" s="1" t="s">
        <v>641</v>
      </c>
      <c r="F2850" s="1" t="s">
        <v>74</v>
      </c>
      <c r="G2850" s="1">
        <v>6</v>
      </c>
      <c r="H2850" s="1" t="s">
        <v>341</v>
      </c>
      <c r="I2850" s="1" t="s">
        <v>114</v>
      </c>
      <c r="J2850" s="64">
        <v>403</v>
      </c>
      <c r="K2850" s="76">
        <v>2295922</v>
      </c>
      <c r="L2850" s="29">
        <v>45964</v>
      </c>
      <c r="M2850" s="29" t="s">
        <v>4163</v>
      </c>
      <c r="N2850" s="1" t="s">
        <v>478</v>
      </c>
      <c r="O2850" s="28" t="s">
        <v>225</v>
      </c>
      <c r="P2850" s="1" t="s">
        <v>216</v>
      </c>
      <c r="Q2850" s="76">
        <v>9</v>
      </c>
      <c r="R2850" s="1" t="s">
        <v>537</v>
      </c>
      <c r="T2850" s="1" t="s">
        <v>115</v>
      </c>
      <c r="U2850" s="1"/>
      <c r="V2850" s="1"/>
      <c r="W2850" s="4"/>
      <c r="X2850" s="28"/>
      <c r="Y2850" s="33"/>
      <c r="Z2850" s="33"/>
      <c r="AA2850" s="96"/>
      <c r="AB2850" s="178"/>
      <c r="AC2850" s="33">
        <v>22.5</v>
      </c>
      <c r="AD2850" s="33">
        <v>200</v>
      </c>
      <c r="AE2850" s="33" t="s">
        <v>103</v>
      </c>
      <c r="AF2850" s="33" t="s">
        <v>103</v>
      </c>
      <c r="AG2850" s="33"/>
      <c r="AH2850" s="4"/>
      <c r="AI2850" s="1"/>
      <c r="AJ2850" s="1"/>
      <c r="AK2850" s="1"/>
      <c r="AL2850" s="5"/>
      <c r="AM2850" s="164">
        <f t="shared" si="145"/>
        <v>45967</v>
      </c>
      <c r="AW2850" s="96"/>
      <c r="AX2850" s="37">
        <f t="shared" si="144"/>
        <v>45971</v>
      </c>
      <c r="AY2850" s="1" t="s">
        <v>1156</v>
      </c>
      <c r="AZ2850" s="183"/>
      <c r="BA2850" s="180">
        <v>42.4</v>
      </c>
      <c r="BB2850" s="180">
        <v>44.7</v>
      </c>
      <c r="BC2850" s="180">
        <v>43.1</v>
      </c>
      <c r="BD2850" s="180">
        <v>43.3</v>
      </c>
      <c r="BE2850" s="180">
        <v>42.4</v>
      </c>
      <c r="BF2850" s="180">
        <v>43.4</v>
      </c>
      <c r="BG2850" s="184"/>
      <c r="BH2850" s="4"/>
      <c r="BI2850" s="1"/>
      <c r="BJ2850" s="1"/>
      <c r="BK2850" s="1"/>
      <c r="BL2850" s="31"/>
      <c r="BM2850" s="31"/>
      <c r="BN2850" s="1"/>
      <c r="BO2850" s="1"/>
      <c r="BP2850" s="1"/>
      <c r="BQ2850" s="1"/>
      <c r="BR2850" s="1"/>
      <c r="BS2850" s="4"/>
      <c r="BT2850" s="37">
        <f t="shared" si="146"/>
        <v>45992</v>
      </c>
      <c r="BU2850" s="31" t="s">
        <v>1156</v>
      </c>
      <c r="BV2850" s="183"/>
      <c r="BW2850" s="191">
        <v>55.2</v>
      </c>
      <c r="BX2850" s="180">
        <v>56.4</v>
      </c>
      <c r="BY2850" s="180">
        <v>54.5</v>
      </c>
      <c r="BZ2850" s="180">
        <v>53.6</v>
      </c>
      <c r="CA2850" s="180">
        <v>55.7</v>
      </c>
      <c r="CB2850" s="180">
        <v>54.2</v>
      </c>
      <c r="CC2850" s="184"/>
      <c r="CE2850" s="1"/>
      <c r="CF2850" s="1"/>
      <c r="CG2850" s="1"/>
      <c r="CH2850" s="1"/>
      <c r="CI2850" s="1"/>
      <c r="CJ2850" s="1"/>
      <c r="CK2850" s="1"/>
      <c r="CL2850" s="1"/>
      <c r="CM2850" s="1"/>
      <c r="CN2850" s="1"/>
      <c r="CO2850" s="1"/>
    </row>
    <row r="2851" spans="1:93" ht="30" customHeight="1" x14ac:dyDescent="0.2">
      <c r="A2851" s="1">
        <v>2845</v>
      </c>
      <c r="B2851" s="1" t="s">
        <v>638</v>
      </c>
      <c r="C2851" s="1" t="s">
        <v>639</v>
      </c>
      <c r="D2851" s="1" t="s">
        <v>640</v>
      </c>
      <c r="E2851" s="1" t="s">
        <v>641</v>
      </c>
      <c r="F2851" s="1" t="s">
        <v>74</v>
      </c>
      <c r="G2851" s="1">
        <v>6</v>
      </c>
      <c r="H2851" s="1" t="s">
        <v>341</v>
      </c>
      <c r="I2851" s="1" t="s">
        <v>114</v>
      </c>
      <c r="J2851" s="64">
        <v>303</v>
      </c>
      <c r="K2851" s="76">
        <v>2293916</v>
      </c>
      <c r="L2851" s="29">
        <v>45964</v>
      </c>
      <c r="M2851" s="29" t="s">
        <v>4163</v>
      </c>
      <c r="N2851" s="1" t="s">
        <v>478</v>
      </c>
      <c r="O2851" s="28" t="s">
        <v>225</v>
      </c>
      <c r="P2851" s="1" t="s">
        <v>216</v>
      </c>
      <c r="Q2851" s="76">
        <v>8</v>
      </c>
      <c r="R2851" s="1" t="s">
        <v>537</v>
      </c>
      <c r="T2851" s="1" t="s">
        <v>115</v>
      </c>
      <c r="U2851" s="1"/>
      <c r="V2851" s="1"/>
      <c r="W2851" s="4"/>
      <c r="X2851" s="28"/>
      <c r="Y2851" s="33"/>
      <c r="Z2851" s="33"/>
      <c r="AA2851" s="96"/>
      <c r="AB2851" s="178"/>
      <c r="AC2851" s="33">
        <v>22</v>
      </c>
      <c r="AD2851" s="33">
        <v>235</v>
      </c>
      <c r="AE2851" s="33" t="s">
        <v>103</v>
      </c>
      <c r="AF2851" s="33" t="s">
        <v>103</v>
      </c>
      <c r="AG2851" s="33"/>
      <c r="AH2851" s="4"/>
      <c r="AI2851" s="1"/>
      <c r="AJ2851" s="1"/>
      <c r="AK2851" s="1"/>
      <c r="AL2851" s="5"/>
      <c r="AM2851" s="164">
        <f t="shared" si="145"/>
        <v>45967</v>
      </c>
      <c r="AW2851" s="96"/>
      <c r="AX2851" s="37">
        <f t="shared" si="144"/>
        <v>45971</v>
      </c>
      <c r="AY2851" s="1" t="s">
        <v>1156</v>
      </c>
      <c r="AZ2851" s="183"/>
      <c r="BA2851" s="184"/>
      <c r="BB2851" s="184"/>
      <c r="BC2851" s="184"/>
      <c r="BD2851" s="184"/>
      <c r="BE2851" s="184"/>
      <c r="BF2851" s="184"/>
      <c r="BG2851" s="184"/>
      <c r="BH2851" s="4"/>
      <c r="BI2851" s="1"/>
      <c r="BJ2851" s="1"/>
      <c r="BK2851" s="1"/>
      <c r="BL2851" s="31"/>
      <c r="BM2851" s="31"/>
      <c r="BN2851" s="1"/>
      <c r="BO2851" s="1"/>
      <c r="BP2851" s="1"/>
      <c r="BQ2851" s="1"/>
      <c r="BR2851" s="1"/>
      <c r="BS2851" s="4"/>
      <c r="BT2851" s="37">
        <f t="shared" si="146"/>
        <v>45992</v>
      </c>
      <c r="BU2851" s="31" t="s">
        <v>1156</v>
      </c>
      <c r="BV2851" s="183"/>
      <c r="BW2851" s="207"/>
      <c r="BX2851" s="184"/>
      <c r="BY2851" s="184"/>
      <c r="BZ2851" s="184"/>
      <c r="CA2851" s="184"/>
      <c r="CB2851" s="184"/>
      <c r="CC2851" s="184"/>
      <c r="CE2851" s="1"/>
      <c r="CF2851" s="1"/>
      <c r="CG2851" s="1"/>
      <c r="CH2851" s="1"/>
      <c r="CI2851" s="1"/>
      <c r="CJ2851" s="1"/>
      <c r="CK2851" s="1"/>
      <c r="CL2851" s="1"/>
      <c r="CM2851" s="1"/>
      <c r="CN2851" s="1"/>
      <c r="CO2851" s="1"/>
    </row>
    <row r="2852" spans="1:93" ht="30" customHeight="1" x14ac:dyDescent="0.2">
      <c r="A2852" s="1">
        <v>2846</v>
      </c>
      <c r="B2852" s="1" t="s">
        <v>638</v>
      </c>
      <c r="C2852" s="1" t="s">
        <v>639</v>
      </c>
      <c r="D2852" s="1" t="s">
        <v>640</v>
      </c>
      <c r="E2852" s="1" t="s">
        <v>641</v>
      </c>
      <c r="F2852" s="1" t="s">
        <v>74</v>
      </c>
      <c r="G2852" s="1">
        <v>6</v>
      </c>
      <c r="H2852" s="1" t="s">
        <v>341</v>
      </c>
      <c r="I2852" s="1" t="s">
        <v>114</v>
      </c>
      <c r="J2852" s="64">
        <v>432</v>
      </c>
      <c r="K2852" s="76">
        <v>2295923</v>
      </c>
      <c r="L2852" s="29">
        <v>45964</v>
      </c>
      <c r="M2852" s="29" t="s">
        <v>4163</v>
      </c>
      <c r="N2852" s="1" t="s">
        <v>478</v>
      </c>
      <c r="O2852" s="28" t="s">
        <v>225</v>
      </c>
      <c r="P2852" s="1" t="s">
        <v>216</v>
      </c>
      <c r="Q2852" s="76">
        <v>9</v>
      </c>
      <c r="R2852" s="1" t="s">
        <v>537</v>
      </c>
      <c r="T2852" s="1" t="s">
        <v>115</v>
      </c>
      <c r="U2852" s="1"/>
      <c r="V2852" s="1"/>
      <c r="W2852" s="4"/>
      <c r="X2852" s="28"/>
      <c r="Y2852" s="33"/>
      <c r="Z2852" s="33"/>
      <c r="AA2852" s="96"/>
      <c r="AB2852" s="178"/>
      <c r="AC2852" s="33">
        <v>23.5</v>
      </c>
      <c r="AD2852" s="33">
        <v>225</v>
      </c>
      <c r="AE2852" s="33" t="s">
        <v>103</v>
      </c>
      <c r="AF2852" s="33" t="s">
        <v>103</v>
      </c>
      <c r="AG2852" s="33"/>
      <c r="AH2852" s="4"/>
      <c r="AI2852" s="1"/>
      <c r="AJ2852" s="1"/>
      <c r="AK2852" s="1"/>
      <c r="AL2852" s="5"/>
      <c r="AM2852" s="164">
        <f t="shared" si="145"/>
        <v>45967</v>
      </c>
      <c r="AW2852" s="96"/>
      <c r="AX2852" s="37">
        <f t="shared" si="144"/>
        <v>45971</v>
      </c>
      <c r="AY2852" s="1" t="s">
        <v>1156</v>
      </c>
      <c r="AZ2852" s="183"/>
      <c r="BA2852" s="184"/>
      <c r="BB2852" s="184"/>
      <c r="BC2852" s="184"/>
      <c r="BD2852" s="184"/>
      <c r="BE2852" s="184"/>
      <c r="BF2852" s="184"/>
      <c r="BG2852" s="184"/>
      <c r="BH2852" s="4"/>
      <c r="BI2852" s="1"/>
      <c r="BJ2852" s="1"/>
      <c r="BK2852" s="1"/>
      <c r="BL2852" s="31"/>
      <c r="BM2852" s="31"/>
      <c r="BN2852" s="1"/>
      <c r="BO2852" s="1"/>
      <c r="BP2852" s="1"/>
      <c r="BQ2852" s="1"/>
      <c r="BR2852" s="1"/>
      <c r="BS2852" s="4"/>
      <c r="BT2852" s="37">
        <f t="shared" si="146"/>
        <v>45992</v>
      </c>
      <c r="BU2852" s="31" t="s">
        <v>1156</v>
      </c>
      <c r="BV2852" s="183"/>
      <c r="BW2852" s="207"/>
      <c r="BX2852" s="184"/>
      <c r="BY2852" s="184"/>
      <c r="BZ2852" s="184"/>
      <c r="CA2852" s="184"/>
      <c r="CB2852" s="184"/>
      <c r="CC2852" s="184"/>
      <c r="CE2852" s="1"/>
      <c r="CF2852" s="1"/>
      <c r="CG2852" s="1"/>
      <c r="CH2852" s="1"/>
      <c r="CI2852" s="1"/>
      <c r="CJ2852" s="1"/>
      <c r="CK2852" s="1"/>
      <c r="CL2852" s="1"/>
      <c r="CM2852" s="1"/>
      <c r="CN2852" s="1"/>
      <c r="CO2852" s="1"/>
    </row>
    <row r="2853" spans="1:93" ht="30" customHeight="1" x14ac:dyDescent="0.2">
      <c r="A2853" s="1">
        <v>2847</v>
      </c>
      <c r="B2853" s="1" t="s">
        <v>638</v>
      </c>
      <c r="C2853" s="1" t="s">
        <v>639</v>
      </c>
      <c r="D2853" s="1" t="s">
        <v>640</v>
      </c>
      <c r="E2853" s="1" t="s">
        <v>641</v>
      </c>
      <c r="F2853" s="1" t="s">
        <v>74</v>
      </c>
      <c r="G2853" s="1">
        <v>6</v>
      </c>
      <c r="H2853" s="1" t="s">
        <v>341</v>
      </c>
      <c r="I2853" s="1" t="s">
        <v>114</v>
      </c>
      <c r="J2853" s="64">
        <v>551</v>
      </c>
      <c r="K2853" s="76">
        <v>2293917</v>
      </c>
      <c r="L2853" s="29">
        <v>45964</v>
      </c>
      <c r="M2853" s="29" t="s">
        <v>4163</v>
      </c>
      <c r="N2853" s="1" t="s">
        <v>478</v>
      </c>
      <c r="O2853" s="28" t="s">
        <v>225</v>
      </c>
      <c r="P2853" s="1" t="s">
        <v>216</v>
      </c>
      <c r="Q2853" s="76">
        <v>12</v>
      </c>
      <c r="R2853" s="1" t="s">
        <v>537</v>
      </c>
      <c r="T2853" s="1" t="s">
        <v>115</v>
      </c>
      <c r="U2853" s="1"/>
      <c r="V2853" s="1"/>
      <c r="W2853" s="4"/>
      <c r="X2853" s="28"/>
      <c r="Y2853" s="33"/>
      <c r="Z2853" s="33"/>
      <c r="AA2853" s="96"/>
      <c r="AB2853" s="178"/>
      <c r="AC2853" s="33">
        <v>20.5</v>
      </c>
      <c r="AD2853" s="33">
        <v>210</v>
      </c>
      <c r="AE2853" s="33" t="s">
        <v>103</v>
      </c>
      <c r="AF2853" s="33" t="s">
        <v>103</v>
      </c>
      <c r="AG2853" s="33"/>
      <c r="AH2853" s="4"/>
      <c r="AI2853" s="1"/>
      <c r="AJ2853" s="1"/>
      <c r="AK2853" s="1"/>
      <c r="AL2853" s="5"/>
      <c r="AM2853" s="164">
        <f t="shared" si="145"/>
        <v>45967</v>
      </c>
      <c r="AW2853" s="96"/>
      <c r="AX2853" s="37">
        <f t="shared" si="144"/>
        <v>45971</v>
      </c>
      <c r="AY2853" s="1" t="s">
        <v>1156</v>
      </c>
      <c r="AZ2853" s="183"/>
      <c r="BA2853" s="184"/>
      <c r="BB2853" s="184"/>
      <c r="BC2853" s="184"/>
      <c r="BD2853" s="184"/>
      <c r="BE2853" s="184"/>
      <c r="BF2853" s="184"/>
      <c r="BG2853" s="184"/>
      <c r="BH2853" s="4"/>
      <c r="BI2853" s="1"/>
      <c r="BJ2853" s="1"/>
      <c r="BK2853" s="1"/>
      <c r="BL2853" s="31"/>
      <c r="BM2853" s="31"/>
      <c r="BN2853" s="1"/>
      <c r="BO2853" s="1"/>
      <c r="BP2853" s="1"/>
      <c r="BQ2853" s="1"/>
      <c r="BR2853" s="1"/>
      <c r="BS2853" s="4"/>
      <c r="BT2853" s="37">
        <f t="shared" si="146"/>
        <v>45992</v>
      </c>
      <c r="BU2853" s="31" t="s">
        <v>1156</v>
      </c>
      <c r="BV2853" s="183"/>
      <c r="BW2853" s="207"/>
      <c r="BX2853" s="184"/>
      <c r="BY2853" s="184"/>
      <c r="BZ2853" s="184"/>
      <c r="CA2853" s="184"/>
      <c r="CB2853" s="184"/>
      <c r="CC2853" s="184"/>
      <c r="CE2853" s="1"/>
      <c r="CF2853" s="1"/>
      <c r="CG2853" s="1"/>
      <c r="CH2853" s="1"/>
      <c r="CI2853" s="1"/>
      <c r="CJ2853" s="1"/>
      <c r="CK2853" s="1"/>
      <c r="CL2853" s="1"/>
      <c r="CM2853" s="1"/>
      <c r="CN2853" s="1"/>
      <c r="CO2853" s="1"/>
    </row>
    <row r="2854" spans="1:93" ht="30" customHeight="1" x14ac:dyDescent="0.2">
      <c r="A2854" s="1">
        <v>2848</v>
      </c>
      <c r="B2854" s="1" t="s">
        <v>638</v>
      </c>
      <c r="C2854" s="1" t="s">
        <v>639</v>
      </c>
      <c r="D2854" s="1" t="s">
        <v>640</v>
      </c>
      <c r="E2854" s="1" t="s">
        <v>641</v>
      </c>
      <c r="F2854" s="1" t="s">
        <v>74</v>
      </c>
      <c r="G2854" s="1">
        <v>6</v>
      </c>
      <c r="H2854" s="1" t="s">
        <v>341</v>
      </c>
      <c r="I2854" s="1" t="s">
        <v>114</v>
      </c>
      <c r="J2854" s="64">
        <v>436</v>
      </c>
      <c r="K2854" s="76">
        <v>2295924</v>
      </c>
      <c r="L2854" s="29">
        <v>45964</v>
      </c>
      <c r="M2854" s="29" t="s">
        <v>4163</v>
      </c>
      <c r="N2854" s="1" t="s">
        <v>478</v>
      </c>
      <c r="O2854" s="28" t="s">
        <v>225</v>
      </c>
      <c r="P2854" s="1" t="s">
        <v>216</v>
      </c>
      <c r="Q2854" s="76">
        <v>10</v>
      </c>
      <c r="R2854" s="1" t="s">
        <v>537</v>
      </c>
      <c r="T2854" s="1" t="s">
        <v>115</v>
      </c>
      <c r="U2854" s="1"/>
      <c r="V2854" s="1"/>
      <c r="W2854" s="4"/>
      <c r="X2854" s="28"/>
      <c r="Y2854" s="33"/>
      <c r="Z2854" s="33"/>
      <c r="AA2854" s="96"/>
      <c r="AB2854" s="178"/>
      <c r="AC2854" s="33">
        <v>24.5</v>
      </c>
      <c r="AD2854" s="33">
        <v>215</v>
      </c>
      <c r="AE2854" s="33" t="s">
        <v>103</v>
      </c>
      <c r="AF2854" s="33" t="s">
        <v>103</v>
      </c>
      <c r="AG2854" s="33"/>
      <c r="AH2854" s="4"/>
      <c r="AI2854" s="1"/>
      <c r="AJ2854" s="1"/>
      <c r="AK2854" s="1"/>
      <c r="AL2854" s="5"/>
      <c r="AM2854" s="164">
        <f t="shared" si="145"/>
        <v>45967</v>
      </c>
      <c r="AW2854" s="96"/>
      <c r="AX2854" s="37">
        <f t="shared" si="144"/>
        <v>45971</v>
      </c>
      <c r="AY2854" s="1" t="s">
        <v>1156</v>
      </c>
      <c r="AZ2854" s="183"/>
      <c r="BA2854" s="184"/>
      <c r="BB2854" s="184"/>
      <c r="BC2854" s="184"/>
      <c r="BD2854" s="184"/>
      <c r="BE2854" s="184"/>
      <c r="BF2854" s="184"/>
      <c r="BG2854" s="184"/>
      <c r="BH2854" s="4"/>
      <c r="BI2854" s="1"/>
      <c r="BJ2854" s="1"/>
      <c r="BK2854" s="1"/>
      <c r="BL2854" s="31"/>
      <c r="BM2854" s="31"/>
      <c r="BN2854" s="1"/>
      <c r="BO2854" s="1"/>
      <c r="BP2854" s="1"/>
      <c r="BQ2854" s="1"/>
      <c r="BR2854" s="1"/>
      <c r="BS2854" s="4"/>
      <c r="BT2854" s="37">
        <f t="shared" si="146"/>
        <v>45992</v>
      </c>
      <c r="BU2854" s="31" t="s">
        <v>1156</v>
      </c>
      <c r="BV2854" s="183"/>
      <c r="BW2854" s="207"/>
      <c r="BX2854" s="184"/>
      <c r="BY2854" s="184"/>
      <c r="BZ2854" s="184"/>
      <c r="CA2854" s="184"/>
      <c r="CB2854" s="184"/>
      <c r="CC2854" s="184"/>
      <c r="CE2854" s="1"/>
      <c r="CF2854" s="1"/>
      <c r="CG2854" s="1"/>
      <c r="CH2854" s="1"/>
      <c r="CI2854" s="1"/>
      <c r="CJ2854" s="1"/>
      <c r="CK2854" s="1"/>
      <c r="CL2854" s="1"/>
      <c r="CM2854" s="1"/>
      <c r="CN2854" s="1"/>
      <c r="CO2854" s="1"/>
    </row>
    <row r="2855" spans="1:93" ht="30" customHeight="1" x14ac:dyDescent="0.2">
      <c r="A2855" s="1">
        <v>2849</v>
      </c>
      <c r="B2855" s="1" t="s">
        <v>638</v>
      </c>
      <c r="C2855" s="1" t="s">
        <v>639</v>
      </c>
      <c r="D2855" s="1" t="s">
        <v>640</v>
      </c>
      <c r="E2855" s="1" t="s">
        <v>641</v>
      </c>
      <c r="F2855" s="1" t="s">
        <v>74</v>
      </c>
      <c r="G2855" s="1">
        <v>6</v>
      </c>
      <c r="H2855" s="1" t="s">
        <v>341</v>
      </c>
      <c r="I2855" s="1" t="s">
        <v>114</v>
      </c>
      <c r="J2855" s="64">
        <v>393</v>
      </c>
      <c r="K2855" s="76">
        <v>2293918</v>
      </c>
      <c r="L2855" s="29">
        <v>45964</v>
      </c>
      <c r="M2855" s="29" t="s">
        <v>4163</v>
      </c>
      <c r="N2855" s="1" t="s">
        <v>478</v>
      </c>
      <c r="O2855" s="28" t="s">
        <v>225</v>
      </c>
      <c r="P2855" s="1" t="s">
        <v>216</v>
      </c>
      <c r="Q2855" s="76">
        <v>10</v>
      </c>
      <c r="R2855" s="1" t="s">
        <v>537</v>
      </c>
      <c r="T2855" s="1" t="s">
        <v>115</v>
      </c>
      <c r="U2855" s="1"/>
      <c r="V2855" s="1"/>
      <c r="W2855" s="4"/>
      <c r="X2855" s="28"/>
      <c r="Y2855" s="33"/>
      <c r="Z2855" s="33"/>
      <c r="AA2855" s="96"/>
      <c r="AB2855" s="178"/>
      <c r="AC2855" s="33">
        <v>22.5</v>
      </c>
      <c r="AD2855" s="33">
        <v>240</v>
      </c>
      <c r="AE2855" s="33" t="s">
        <v>103</v>
      </c>
      <c r="AF2855" s="33" t="s">
        <v>103</v>
      </c>
      <c r="AG2855" s="33"/>
      <c r="AH2855" s="4"/>
      <c r="AI2855" s="1"/>
      <c r="AJ2855" s="1"/>
      <c r="AK2855" s="1"/>
      <c r="AL2855" s="5"/>
      <c r="AM2855" s="164">
        <f t="shared" si="145"/>
        <v>45967</v>
      </c>
      <c r="AW2855" s="96"/>
      <c r="AX2855" s="37">
        <f t="shared" si="144"/>
        <v>45971</v>
      </c>
      <c r="AY2855" s="1" t="s">
        <v>1156</v>
      </c>
      <c r="AZ2855" s="183"/>
      <c r="BA2855" s="184"/>
      <c r="BB2855" s="184"/>
      <c r="BC2855" s="184"/>
      <c r="BD2855" s="184"/>
      <c r="BE2855" s="184"/>
      <c r="BF2855" s="184"/>
      <c r="BG2855" s="184"/>
      <c r="BH2855" s="4"/>
      <c r="BI2855" s="1"/>
      <c r="BJ2855" s="1"/>
      <c r="BK2855" s="1"/>
      <c r="BL2855" s="31"/>
      <c r="BM2855" s="31"/>
      <c r="BN2855" s="1"/>
      <c r="BO2855" s="1"/>
      <c r="BP2855" s="1"/>
      <c r="BQ2855" s="1"/>
      <c r="BR2855" s="1"/>
      <c r="BS2855" s="4"/>
      <c r="BT2855" s="37">
        <f t="shared" si="146"/>
        <v>45992</v>
      </c>
      <c r="BU2855" s="31" t="s">
        <v>1156</v>
      </c>
      <c r="BV2855" s="183"/>
      <c r="BW2855" s="207"/>
      <c r="BX2855" s="184"/>
      <c r="BY2855" s="184"/>
      <c r="BZ2855" s="184"/>
      <c r="CA2855" s="184"/>
      <c r="CB2855" s="184"/>
      <c r="CC2855" s="184"/>
      <c r="CE2855" s="1"/>
      <c r="CF2855" s="1"/>
      <c r="CG2855" s="1"/>
      <c r="CH2855" s="1"/>
      <c r="CI2855" s="1"/>
      <c r="CJ2855" s="1"/>
      <c r="CK2855" s="1"/>
      <c r="CL2855" s="1"/>
      <c r="CM2855" s="1"/>
      <c r="CN2855" s="1"/>
      <c r="CO2855" s="1"/>
    </row>
    <row r="2856" spans="1:93" ht="30" customHeight="1" x14ac:dyDescent="0.2">
      <c r="A2856" s="1">
        <v>2850</v>
      </c>
      <c r="B2856" s="1" t="s">
        <v>638</v>
      </c>
      <c r="C2856" s="1" t="s">
        <v>639</v>
      </c>
      <c r="D2856" s="1" t="s">
        <v>640</v>
      </c>
      <c r="E2856" s="1" t="s">
        <v>641</v>
      </c>
      <c r="F2856" s="1" t="s">
        <v>74</v>
      </c>
      <c r="G2856" s="1">
        <v>6</v>
      </c>
      <c r="H2856" s="1" t="s">
        <v>341</v>
      </c>
      <c r="I2856" s="1" t="s">
        <v>114</v>
      </c>
      <c r="J2856" s="64">
        <v>302</v>
      </c>
      <c r="K2856" s="76">
        <v>2293919</v>
      </c>
      <c r="L2856" s="29">
        <v>45964</v>
      </c>
      <c r="M2856" s="29" t="s">
        <v>4163</v>
      </c>
      <c r="N2856" s="1" t="s">
        <v>478</v>
      </c>
      <c r="O2856" s="28" t="s">
        <v>225</v>
      </c>
      <c r="P2856" s="1" t="s">
        <v>216</v>
      </c>
      <c r="Q2856" s="76">
        <v>8</v>
      </c>
      <c r="R2856" s="1" t="s">
        <v>537</v>
      </c>
      <c r="T2856" s="1" t="s">
        <v>115</v>
      </c>
      <c r="U2856" s="1"/>
      <c r="V2856" s="1"/>
      <c r="W2856" s="4"/>
      <c r="X2856" s="28"/>
      <c r="Y2856" s="33"/>
      <c r="Z2856" s="33"/>
      <c r="AA2856" s="96"/>
      <c r="AB2856" s="178"/>
      <c r="AC2856" s="33">
        <v>23</v>
      </c>
      <c r="AD2856" s="33">
        <v>210</v>
      </c>
      <c r="AE2856" s="33" t="s">
        <v>103</v>
      </c>
      <c r="AF2856" s="33" t="s">
        <v>103</v>
      </c>
      <c r="AG2856" s="33"/>
      <c r="AH2856" s="4"/>
      <c r="AI2856" s="1"/>
      <c r="AJ2856" s="1"/>
      <c r="AK2856" s="1"/>
      <c r="AL2856" s="5"/>
      <c r="AM2856" s="164">
        <f t="shared" si="145"/>
        <v>45967</v>
      </c>
      <c r="AW2856" s="96"/>
      <c r="AX2856" s="37">
        <f t="shared" si="144"/>
        <v>45971</v>
      </c>
      <c r="AY2856" s="1" t="s">
        <v>1156</v>
      </c>
      <c r="AZ2856" s="183"/>
      <c r="BA2856" s="184"/>
      <c r="BB2856" s="184"/>
      <c r="BC2856" s="184"/>
      <c r="BD2856" s="184"/>
      <c r="BE2856" s="184"/>
      <c r="BF2856" s="184"/>
      <c r="BG2856" s="184"/>
      <c r="BH2856" s="4"/>
      <c r="BI2856" s="1"/>
      <c r="BJ2856" s="1"/>
      <c r="BK2856" s="1"/>
      <c r="BL2856" s="31"/>
      <c r="BM2856" s="31"/>
      <c r="BN2856" s="1"/>
      <c r="BO2856" s="1"/>
      <c r="BP2856" s="1"/>
      <c r="BQ2856" s="1"/>
      <c r="BR2856" s="1"/>
      <c r="BS2856" s="4"/>
      <c r="BT2856" s="37">
        <f t="shared" si="146"/>
        <v>45992</v>
      </c>
      <c r="BU2856" s="31" t="s">
        <v>1156</v>
      </c>
      <c r="BV2856" s="183"/>
      <c r="BW2856" s="207"/>
      <c r="BX2856" s="184"/>
      <c r="BY2856" s="184"/>
      <c r="BZ2856" s="184"/>
      <c r="CA2856" s="184"/>
      <c r="CB2856" s="184"/>
      <c r="CC2856" s="184"/>
      <c r="CE2856" s="1"/>
      <c r="CF2856" s="1"/>
      <c r="CG2856" s="1"/>
      <c r="CH2856" s="1"/>
      <c r="CI2856" s="1"/>
      <c r="CJ2856" s="1"/>
      <c r="CK2856" s="1"/>
      <c r="CL2856" s="1"/>
      <c r="CM2856" s="1"/>
      <c r="CN2856" s="1"/>
      <c r="CO2856" s="1"/>
    </row>
    <row r="2857" spans="1:93" ht="30" customHeight="1" x14ac:dyDescent="0.2">
      <c r="A2857" s="1">
        <v>2851</v>
      </c>
      <c r="B2857" s="1" t="s">
        <v>638</v>
      </c>
      <c r="C2857" s="1" t="s">
        <v>639</v>
      </c>
      <c r="D2857" s="1" t="s">
        <v>640</v>
      </c>
      <c r="E2857" s="1" t="s">
        <v>641</v>
      </c>
      <c r="F2857" s="1" t="s">
        <v>74</v>
      </c>
      <c r="G2857" s="1">
        <v>6</v>
      </c>
      <c r="H2857" s="1" t="s">
        <v>341</v>
      </c>
      <c r="I2857" s="1" t="s">
        <v>114</v>
      </c>
      <c r="J2857" s="64">
        <v>438</v>
      </c>
      <c r="K2857" s="76">
        <v>2295927</v>
      </c>
      <c r="L2857" s="29">
        <v>45964</v>
      </c>
      <c r="M2857" s="29" t="s">
        <v>4163</v>
      </c>
      <c r="N2857" s="1" t="s">
        <v>478</v>
      </c>
      <c r="O2857" s="28" t="s">
        <v>225</v>
      </c>
      <c r="P2857" s="1" t="s">
        <v>216</v>
      </c>
      <c r="Q2857" s="76">
        <v>9</v>
      </c>
      <c r="R2857" s="1" t="s">
        <v>537</v>
      </c>
      <c r="T2857" s="1" t="s">
        <v>115</v>
      </c>
      <c r="U2857" s="1"/>
      <c r="V2857" s="1"/>
      <c r="W2857" s="4"/>
      <c r="X2857" s="28"/>
      <c r="Y2857" s="33"/>
      <c r="Z2857" s="33"/>
      <c r="AA2857" s="96"/>
      <c r="AB2857" s="178"/>
      <c r="AC2857" s="33">
        <v>22.5</v>
      </c>
      <c r="AD2857" s="33">
        <v>240</v>
      </c>
      <c r="AE2857" s="33" t="s">
        <v>103</v>
      </c>
      <c r="AF2857" s="33" t="s">
        <v>103</v>
      </c>
      <c r="AG2857" s="33"/>
      <c r="AH2857" s="4"/>
      <c r="AI2857" s="1"/>
      <c r="AJ2857" s="1"/>
      <c r="AK2857" s="1"/>
      <c r="AL2857" s="5"/>
      <c r="AM2857" s="164">
        <f t="shared" si="145"/>
        <v>45967</v>
      </c>
      <c r="AW2857" s="96"/>
      <c r="AX2857" s="37">
        <f t="shared" si="144"/>
        <v>45971</v>
      </c>
      <c r="AY2857" s="1" t="s">
        <v>1156</v>
      </c>
      <c r="AZ2857" s="183"/>
      <c r="BA2857" s="184"/>
      <c r="BB2857" s="184"/>
      <c r="BC2857" s="184"/>
      <c r="BD2857" s="184"/>
      <c r="BE2857" s="184"/>
      <c r="BF2857" s="184"/>
      <c r="BG2857" s="184"/>
      <c r="BH2857" s="4"/>
      <c r="BI2857" s="1"/>
      <c r="BJ2857" s="1"/>
      <c r="BK2857" s="1"/>
      <c r="BL2857" s="31"/>
      <c r="BM2857" s="31"/>
      <c r="BN2857" s="1"/>
      <c r="BO2857" s="1"/>
      <c r="BP2857" s="1"/>
      <c r="BQ2857" s="1"/>
      <c r="BR2857" s="1"/>
      <c r="BS2857" s="4"/>
      <c r="BT2857" s="37">
        <f t="shared" si="146"/>
        <v>45992</v>
      </c>
      <c r="BU2857" s="31" t="s">
        <v>1156</v>
      </c>
      <c r="BV2857" s="183"/>
      <c r="BW2857" s="207"/>
      <c r="BX2857" s="184"/>
      <c r="BY2857" s="184"/>
      <c r="BZ2857" s="184"/>
      <c r="CA2857" s="184"/>
      <c r="CB2857" s="184"/>
      <c r="CC2857" s="184"/>
      <c r="CE2857" s="1"/>
      <c r="CF2857" s="1"/>
      <c r="CG2857" s="1"/>
      <c r="CH2857" s="1"/>
      <c r="CI2857" s="1"/>
      <c r="CJ2857" s="1"/>
      <c r="CK2857" s="1"/>
      <c r="CL2857" s="1"/>
      <c r="CM2857" s="1"/>
      <c r="CN2857" s="1"/>
      <c r="CO2857" s="1"/>
    </row>
    <row r="2858" spans="1:93" ht="30" customHeight="1" x14ac:dyDescent="0.2">
      <c r="A2858" s="1">
        <v>2852</v>
      </c>
      <c r="B2858" s="1" t="s">
        <v>638</v>
      </c>
      <c r="C2858" s="1" t="s">
        <v>639</v>
      </c>
      <c r="D2858" s="1" t="s">
        <v>640</v>
      </c>
      <c r="E2858" s="1" t="s">
        <v>641</v>
      </c>
      <c r="F2858" s="1" t="s">
        <v>74</v>
      </c>
      <c r="G2858" s="1">
        <v>6</v>
      </c>
      <c r="H2858" s="1" t="s">
        <v>341</v>
      </c>
      <c r="I2858" s="1" t="s">
        <v>114</v>
      </c>
      <c r="J2858" s="64">
        <v>391</v>
      </c>
      <c r="K2858" s="76">
        <v>2293920</v>
      </c>
      <c r="L2858" s="29">
        <v>45964</v>
      </c>
      <c r="M2858" s="29" t="s">
        <v>4163</v>
      </c>
      <c r="N2858" s="1" t="s">
        <v>478</v>
      </c>
      <c r="O2858" s="28" t="s">
        <v>225</v>
      </c>
      <c r="P2858" s="1" t="s">
        <v>216</v>
      </c>
      <c r="Q2858" s="76">
        <v>9.5</v>
      </c>
      <c r="R2858" s="1" t="s">
        <v>537</v>
      </c>
      <c r="T2858" s="1" t="s">
        <v>115</v>
      </c>
      <c r="U2858" s="1"/>
      <c r="V2858" s="1"/>
      <c r="W2858" s="4"/>
      <c r="X2858" s="28"/>
      <c r="Y2858" s="33"/>
      <c r="Z2858" s="33"/>
      <c r="AA2858" s="96"/>
      <c r="AB2858" s="178"/>
      <c r="AC2858" s="33">
        <v>23.5</v>
      </c>
      <c r="AD2858" s="33">
        <v>215</v>
      </c>
      <c r="AE2858" s="33" t="s">
        <v>103</v>
      </c>
      <c r="AF2858" s="33" t="s">
        <v>103</v>
      </c>
      <c r="AG2858" s="33"/>
      <c r="AH2858" s="4"/>
      <c r="AI2858" s="1"/>
      <c r="AJ2858" s="1"/>
      <c r="AK2858" s="1"/>
      <c r="AL2858" s="5"/>
      <c r="AM2858" s="164">
        <f t="shared" si="145"/>
        <v>45967</v>
      </c>
      <c r="AW2858" s="96"/>
      <c r="AX2858" s="37">
        <f t="shared" si="144"/>
        <v>45971</v>
      </c>
      <c r="AY2858" s="1" t="s">
        <v>1156</v>
      </c>
      <c r="AZ2858" s="183"/>
      <c r="BA2858" s="184"/>
      <c r="BB2858" s="184"/>
      <c r="BC2858" s="184"/>
      <c r="BD2858" s="184"/>
      <c r="BE2858" s="184"/>
      <c r="BF2858" s="184"/>
      <c r="BG2858" s="184"/>
      <c r="BH2858" s="4"/>
      <c r="BI2858" s="1"/>
      <c r="BJ2858" s="1"/>
      <c r="BK2858" s="1"/>
      <c r="BL2858" s="31"/>
      <c r="BM2858" s="31"/>
      <c r="BN2858" s="1"/>
      <c r="BO2858" s="1"/>
      <c r="BP2858" s="1"/>
      <c r="BQ2858" s="1"/>
      <c r="BR2858" s="1"/>
      <c r="BS2858" s="4"/>
      <c r="BT2858" s="37">
        <f t="shared" si="146"/>
        <v>45992</v>
      </c>
      <c r="BU2858" s="31" t="s">
        <v>1156</v>
      </c>
      <c r="BV2858" s="183"/>
      <c r="BW2858" s="207"/>
      <c r="BX2858" s="184"/>
      <c r="BY2858" s="184"/>
      <c r="BZ2858" s="184"/>
      <c r="CA2858" s="184"/>
      <c r="CB2858" s="184"/>
      <c r="CC2858" s="184"/>
      <c r="CE2858" s="1"/>
      <c r="CF2858" s="1"/>
      <c r="CG2858" s="1"/>
      <c r="CH2858" s="1"/>
      <c r="CI2858" s="1"/>
      <c r="CJ2858" s="1"/>
      <c r="CK2858" s="1"/>
      <c r="CL2858" s="1"/>
      <c r="CM2858" s="1"/>
      <c r="CN2858" s="1"/>
      <c r="CO2858" s="1"/>
    </row>
    <row r="2859" spans="1:93" ht="30" customHeight="1" x14ac:dyDescent="0.2">
      <c r="A2859" s="1">
        <v>2853</v>
      </c>
      <c r="B2859" s="1" t="s">
        <v>638</v>
      </c>
      <c r="C2859" s="1" t="s">
        <v>639</v>
      </c>
      <c r="D2859" s="1" t="s">
        <v>640</v>
      </c>
      <c r="E2859" s="1" t="s">
        <v>641</v>
      </c>
      <c r="F2859" s="1" t="s">
        <v>74</v>
      </c>
      <c r="G2859" s="1">
        <v>6</v>
      </c>
      <c r="H2859" s="1" t="s">
        <v>341</v>
      </c>
      <c r="I2859" s="1" t="s">
        <v>114</v>
      </c>
      <c r="J2859" s="64">
        <v>287</v>
      </c>
      <c r="K2859" s="76">
        <v>2295928</v>
      </c>
      <c r="L2859" s="29">
        <v>45964</v>
      </c>
      <c r="M2859" s="29" t="s">
        <v>4163</v>
      </c>
      <c r="N2859" s="1" t="s">
        <v>478</v>
      </c>
      <c r="O2859" s="28" t="s">
        <v>225</v>
      </c>
      <c r="P2859" s="1" t="s">
        <v>216</v>
      </c>
      <c r="Q2859" s="76">
        <v>8</v>
      </c>
      <c r="R2859" s="1" t="s">
        <v>537</v>
      </c>
      <c r="S2859" s="1">
        <v>6</v>
      </c>
      <c r="T2859" s="1" t="s">
        <v>115</v>
      </c>
      <c r="U2859" s="1"/>
      <c r="V2859" s="1"/>
      <c r="W2859" s="4"/>
      <c r="X2859" s="28"/>
      <c r="Y2859" s="33"/>
      <c r="Z2859" s="33"/>
      <c r="AA2859" s="96"/>
      <c r="AB2859" s="178"/>
      <c r="AC2859" s="33">
        <v>22.5</v>
      </c>
      <c r="AD2859" s="33">
        <v>200</v>
      </c>
      <c r="AE2859" s="33" t="s">
        <v>103</v>
      </c>
      <c r="AF2859" s="33" t="s">
        <v>103</v>
      </c>
      <c r="AG2859" s="33"/>
      <c r="AH2859" s="4"/>
      <c r="AI2859" s="1"/>
      <c r="AJ2859" s="1"/>
      <c r="AK2859" s="1"/>
      <c r="AL2859" s="5"/>
      <c r="AM2859" s="164">
        <f t="shared" si="145"/>
        <v>45967</v>
      </c>
      <c r="AW2859" s="96"/>
      <c r="AX2859" s="37">
        <f t="shared" si="144"/>
        <v>45971</v>
      </c>
      <c r="AY2859" s="1" t="s">
        <v>1156</v>
      </c>
      <c r="AZ2859" s="183"/>
      <c r="BA2859" s="184"/>
      <c r="BB2859" s="184"/>
      <c r="BC2859" s="184"/>
      <c r="BD2859" s="184"/>
      <c r="BE2859" s="184"/>
      <c r="BF2859" s="184"/>
      <c r="BG2859" s="184"/>
      <c r="BH2859" s="4"/>
      <c r="BI2859" s="1"/>
      <c r="BJ2859" s="1"/>
      <c r="BK2859" s="1"/>
      <c r="BL2859" s="31"/>
      <c r="BM2859" s="31"/>
      <c r="BN2859" s="1"/>
      <c r="BO2859" s="1"/>
      <c r="BP2859" s="1"/>
      <c r="BQ2859" s="1"/>
      <c r="BR2859" s="1"/>
      <c r="BS2859" s="4"/>
      <c r="BT2859" s="37">
        <f t="shared" si="146"/>
        <v>45992</v>
      </c>
      <c r="BU2859" s="31" t="s">
        <v>1156</v>
      </c>
      <c r="BV2859" s="183"/>
      <c r="BW2859" s="207"/>
      <c r="BX2859" s="184"/>
      <c r="BY2859" s="184"/>
      <c r="BZ2859" s="184"/>
      <c r="CA2859" s="184"/>
      <c r="CB2859" s="184"/>
      <c r="CC2859" s="184"/>
      <c r="CE2859" s="1"/>
      <c r="CF2859" s="1"/>
      <c r="CG2859" s="1"/>
      <c r="CH2859" s="1"/>
      <c r="CI2859" s="1"/>
      <c r="CJ2859" s="1"/>
      <c r="CK2859" s="1"/>
      <c r="CL2859" s="1"/>
      <c r="CM2859" s="1"/>
      <c r="CN2859" s="1"/>
      <c r="CO2859" s="1"/>
    </row>
    <row r="2860" spans="1:93" ht="30" customHeight="1" x14ac:dyDescent="0.2">
      <c r="A2860" s="1">
        <v>2854</v>
      </c>
      <c r="B2860" s="1" t="s">
        <v>638</v>
      </c>
      <c r="C2860" s="1" t="s">
        <v>639</v>
      </c>
      <c r="D2860" s="1" t="s">
        <v>640</v>
      </c>
      <c r="E2860" s="1" t="s">
        <v>641</v>
      </c>
      <c r="F2860" s="1" t="s">
        <v>74</v>
      </c>
      <c r="G2860" s="1">
        <v>6</v>
      </c>
      <c r="H2860" s="1" t="s">
        <v>341</v>
      </c>
      <c r="I2860" s="1" t="s">
        <v>114</v>
      </c>
      <c r="J2860" s="64">
        <v>431</v>
      </c>
      <c r="K2860" s="76">
        <v>2295929</v>
      </c>
      <c r="L2860" s="29">
        <v>45964</v>
      </c>
      <c r="M2860" s="29" t="s">
        <v>4163</v>
      </c>
      <c r="N2860" s="1" t="s">
        <v>478</v>
      </c>
      <c r="O2860" s="28" t="s">
        <v>225</v>
      </c>
      <c r="P2860" s="1" t="s">
        <v>216</v>
      </c>
      <c r="Q2860" s="76">
        <v>9.5</v>
      </c>
      <c r="R2860" s="1" t="s">
        <v>537</v>
      </c>
      <c r="T2860" s="1" t="s">
        <v>115</v>
      </c>
      <c r="U2860" s="1"/>
      <c r="V2860" s="1"/>
      <c r="W2860" s="4"/>
      <c r="X2860" s="28"/>
      <c r="Y2860" s="33"/>
      <c r="Z2860" s="33"/>
      <c r="AA2860" s="96"/>
      <c r="AB2860" s="178"/>
      <c r="AC2860" s="33">
        <v>21</v>
      </c>
      <c r="AD2860" s="33">
        <v>210</v>
      </c>
      <c r="AE2860" s="33" t="s">
        <v>103</v>
      </c>
      <c r="AF2860" s="33" t="s">
        <v>103</v>
      </c>
      <c r="AG2860" s="33"/>
      <c r="AH2860" s="4"/>
      <c r="AI2860" s="1"/>
      <c r="AJ2860" s="1"/>
      <c r="AK2860" s="1"/>
      <c r="AL2860" s="5"/>
      <c r="AM2860" s="164">
        <f t="shared" si="145"/>
        <v>45967</v>
      </c>
      <c r="AW2860" s="96"/>
      <c r="AX2860" s="37">
        <f t="shared" si="144"/>
        <v>45971</v>
      </c>
      <c r="AY2860" s="1" t="s">
        <v>1156</v>
      </c>
      <c r="AZ2860" s="183"/>
      <c r="BA2860" s="184"/>
      <c r="BB2860" s="184"/>
      <c r="BC2860" s="184"/>
      <c r="BD2860" s="184"/>
      <c r="BE2860" s="184"/>
      <c r="BF2860" s="184"/>
      <c r="BG2860" s="184"/>
      <c r="BH2860" s="4"/>
      <c r="BI2860" s="1"/>
      <c r="BJ2860" s="1"/>
      <c r="BK2860" s="1"/>
      <c r="BL2860" s="31"/>
      <c r="BM2860" s="31"/>
      <c r="BN2860" s="1"/>
      <c r="BO2860" s="1"/>
      <c r="BP2860" s="1"/>
      <c r="BQ2860" s="1"/>
      <c r="BR2860" s="1"/>
      <c r="BS2860" s="4"/>
      <c r="BT2860" s="37">
        <f t="shared" si="146"/>
        <v>45992</v>
      </c>
      <c r="BU2860" s="31" t="s">
        <v>1156</v>
      </c>
      <c r="BV2860" s="183"/>
      <c r="BW2860" s="207"/>
      <c r="BX2860" s="184"/>
      <c r="BY2860" s="184"/>
      <c r="BZ2860" s="184"/>
      <c r="CA2860" s="184"/>
      <c r="CB2860" s="184"/>
      <c r="CC2860" s="184"/>
      <c r="CE2860" s="1"/>
      <c r="CF2860" s="1"/>
      <c r="CG2860" s="1"/>
      <c r="CH2860" s="1"/>
      <c r="CI2860" s="1"/>
      <c r="CJ2860" s="1"/>
      <c r="CK2860" s="1"/>
      <c r="CL2860" s="1"/>
      <c r="CM2860" s="1"/>
      <c r="CN2860" s="1"/>
      <c r="CO2860" s="1"/>
    </row>
    <row r="2861" spans="1:93" ht="30" customHeight="1" x14ac:dyDescent="0.2">
      <c r="A2861" s="1">
        <v>2855</v>
      </c>
      <c r="B2861" s="1" t="s">
        <v>638</v>
      </c>
      <c r="C2861" s="1" t="s">
        <v>639</v>
      </c>
      <c r="D2861" s="1" t="s">
        <v>640</v>
      </c>
      <c r="E2861" s="1" t="s">
        <v>641</v>
      </c>
      <c r="F2861" s="1" t="s">
        <v>74</v>
      </c>
      <c r="G2861" s="1">
        <v>6</v>
      </c>
      <c r="H2861" s="1" t="s">
        <v>341</v>
      </c>
      <c r="I2861" s="1" t="s">
        <v>114</v>
      </c>
      <c r="J2861" s="64">
        <v>274</v>
      </c>
      <c r="K2861" s="76">
        <v>2293921</v>
      </c>
      <c r="L2861" s="29">
        <v>45964</v>
      </c>
      <c r="M2861" s="29" t="s">
        <v>4163</v>
      </c>
      <c r="N2861" s="1" t="s">
        <v>478</v>
      </c>
      <c r="O2861" s="28" t="s">
        <v>225</v>
      </c>
      <c r="P2861" s="1" t="s">
        <v>216</v>
      </c>
      <c r="Q2861" s="76">
        <v>8</v>
      </c>
      <c r="R2861" s="1" t="s">
        <v>537</v>
      </c>
      <c r="T2861" s="1" t="s">
        <v>115</v>
      </c>
      <c r="U2861" s="1"/>
      <c r="V2861" s="1"/>
      <c r="W2861" s="4"/>
      <c r="X2861" s="28"/>
      <c r="Y2861" s="33"/>
      <c r="Z2861" s="33"/>
      <c r="AA2861" s="96"/>
      <c r="AB2861" s="178"/>
      <c r="AC2861" s="33">
        <v>23.5</v>
      </c>
      <c r="AD2861" s="33">
        <v>190</v>
      </c>
      <c r="AE2861" s="33" t="s">
        <v>103</v>
      </c>
      <c r="AF2861" s="33" t="s">
        <v>103</v>
      </c>
      <c r="AG2861" s="33"/>
      <c r="AH2861" s="4"/>
      <c r="AI2861" s="1"/>
      <c r="AJ2861" s="1"/>
      <c r="AK2861" s="1"/>
      <c r="AL2861" s="5"/>
      <c r="AM2861" s="164">
        <f t="shared" si="145"/>
        <v>45967</v>
      </c>
      <c r="AW2861" s="96"/>
      <c r="AX2861" s="37">
        <f t="shared" si="144"/>
        <v>45971</v>
      </c>
      <c r="AY2861" s="1" t="s">
        <v>1156</v>
      </c>
      <c r="AZ2861" s="183"/>
      <c r="BA2861" s="184"/>
      <c r="BB2861" s="184"/>
      <c r="BC2861" s="184"/>
      <c r="BD2861" s="184"/>
      <c r="BE2861" s="184"/>
      <c r="BF2861" s="184"/>
      <c r="BG2861" s="184"/>
      <c r="BH2861" s="4"/>
      <c r="BI2861" s="1"/>
      <c r="BJ2861" s="1"/>
      <c r="BK2861" s="1"/>
      <c r="BL2861" s="31"/>
      <c r="BM2861" s="31"/>
      <c r="BN2861" s="1"/>
      <c r="BO2861" s="1"/>
      <c r="BP2861" s="1"/>
      <c r="BQ2861" s="1"/>
      <c r="BR2861" s="1"/>
      <c r="BS2861" s="4"/>
      <c r="BT2861" s="37">
        <f t="shared" si="146"/>
        <v>45992</v>
      </c>
      <c r="BU2861" s="31" t="s">
        <v>1156</v>
      </c>
      <c r="BV2861" s="183"/>
      <c r="BW2861" s="207"/>
      <c r="BX2861" s="184"/>
      <c r="BY2861" s="184"/>
      <c r="BZ2861" s="184"/>
      <c r="CA2861" s="184"/>
      <c r="CB2861" s="184"/>
      <c r="CC2861" s="184"/>
      <c r="CE2861" s="1"/>
      <c r="CF2861" s="1"/>
      <c r="CG2861" s="1"/>
      <c r="CH2861" s="1"/>
      <c r="CI2861" s="1"/>
      <c r="CJ2861" s="1"/>
      <c r="CK2861" s="1"/>
      <c r="CL2861" s="1"/>
      <c r="CM2861" s="1"/>
      <c r="CN2861" s="1"/>
      <c r="CO2861" s="1"/>
    </row>
    <row r="2862" spans="1:93" ht="30" customHeight="1" x14ac:dyDescent="0.2">
      <c r="A2862" s="1">
        <v>2856</v>
      </c>
      <c r="B2862" s="1" t="s">
        <v>638</v>
      </c>
      <c r="C2862" s="1" t="s">
        <v>639</v>
      </c>
      <c r="D2862" s="1" t="s">
        <v>640</v>
      </c>
      <c r="E2862" s="1" t="s">
        <v>641</v>
      </c>
      <c r="F2862" s="1" t="s">
        <v>74</v>
      </c>
      <c r="G2862" s="1">
        <v>6</v>
      </c>
      <c r="H2862" s="1" t="s">
        <v>341</v>
      </c>
      <c r="I2862" s="1" t="s">
        <v>114</v>
      </c>
      <c r="J2862" s="64">
        <v>390</v>
      </c>
      <c r="K2862" s="76">
        <v>2295930</v>
      </c>
      <c r="L2862" s="29">
        <v>45964</v>
      </c>
      <c r="M2862" s="29" t="s">
        <v>4163</v>
      </c>
      <c r="N2862" s="1" t="s">
        <v>478</v>
      </c>
      <c r="O2862" s="28" t="s">
        <v>225</v>
      </c>
      <c r="P2862" s="1" t="s">
        <v>216</v>
      </c>
      <c r="Q2862" s="76">
        <v>9</v>
      </c>
      <c r="R2862" s="1" t="s">
        <v>537</v>
      </c>
      <c r="T2862" s="1" t="s">
        <v>115</v>
      </c>
      <c r="U2862" s="1"/>
      <c r="V2862" s="1"/>
      <c r="W2862" s="4"/>
      <c r="X2862" s="28"/>
      <c r="Y2862" s="33"/>
      <c r="Z2862" s="33"/>
      <c r="AA2862" s="96"/>
      <c r="AB2862" s="178"/>
      <c r="AC2862" s="33">
        <v>23</v>
      </c>
      <c r="AD2862" s="33">
        <v>240</v>
      </c>
      <c r="AE2862" s="33" t="s">
        <v>103</v>
      </c>
      <c r="AF2862" s="33" t="s">
        <v>103</v>
      </c>
      <c r="AG2862" s="33"/>
      <c r="AH2862" s="4"/>
      <c r="AI2862" s="1"/>
      <c r="AJ2862" s="1"/>
      <c r="AK2862" s="1"/>
      <c r="AL2862" s="5"/>
      <c r="AM2862" s="164">
        <f t="shared" si="145"/>
        <v>45967</v>
      </c>
      <c r="AW2862" s="96"/>
      <c r="AX2862" s="37">
        <f t="shared" si="144"/>
        <v>45971</v>
      </c>
      <c r="AY2862" s="1" t="s">
        <v>1156</v>
      </c>
      <c r="AZ2862" s="183"/>
      <c r="BA2862" s="184"/>
      <c r="BB2862" s="184"/>
      <c r="BC2862" s="184"/>
      <c r="BD2862" s="184"/>
      <c r="BE2862" s="184"/>
      <c r="BF2862" s="184"/>
      <c r="BG2862" s="184"/>
      <c r="BH2862" s="4"/>
      <c r="BI2862" s="1"/>
      <c r="BJ2862" s="1"/>
      <c r="BK2862" s="1"/>
      <c r="BL2862" s="31"/>
      <c r="BM2862" s="31"/>
      <c r="BN2862" s="1"/>
      <c r="BO2862" s="1"/>
      <c r="BP2862" s="1"/>
      <c r="BQ2862" s="1"/>
      <c r="BR2862" s="1"/>
      <c r="BS2862" s="4"/>
      <c r="BT2862" s="37">
        <f t="shared" si="146"/>
        <v>45992</v>
      </c>
      <c r="BU2862" s="31" t="s">
        <v>1156</v>
      </c>
      <c r="BV2862" s="183"/>
      <c r="BW2862" s="207"/>
      <c r="BX2862" s="184"/>
      <c r="BY2862" s="184"/>
      <c r="BZ2862" s="184"/>
      <c r="CA2862" s="184"/>
      <c r="CB2862" s="184"/>
      <c r="CC2862" s="184"/>
      <c r="CE2862" s="1"/>
      <c r="CF2862" s="1"/>
      <c r="CG2862" s="1"/>
      <c r="CH2862" s="1"/>
      <c r="CI2862" s="1"/>
      <c r="CJ2862" s="1"/>
      <c r="CK2862" s="1"/>
      <c r="CL2862" s="1"/>
      <c r="CM2862" s="1"/>
      <c r="CN2862" s="1"/>
      <c r="CO2862" s="1"/>
    </row>
    <row r="2863" spans="1:93" ht="30" customHeight="1" x14ac:dyDescent="0.2">
      <c r="A2863" s="1">
        <v>2857</v>
      </c>
      <c r="B2863" s="1" t="s">
        <v>638</v>
      </c>
      <c r="C2863" s="1" t="s">
        <v>639</v>
      </c>
      <c r="D2863" s="1" t="s">
        <v>640</v>
      </c>
      <c r="E2863" s="1" t="s">
        <v>641</v>
      </c>
      <c r="F2863" s="1" t="s">
        <v>74</v>
      </c>
      <c r="G2863" s="1">
        <v>6</v>
      </c>
      <c r="H2863" s="1" t="s">
        <v>341</v>
      </c>
      <c r="I2863" s="1" t="s">
        <v>114</v>
      </c>
      <c r="J2863" s="64">
        <v>295</v>
      </c>
      <c r="K2863" s="76">
        <v>2293922</v>
      </c>
      <c r="L2863" s="29">
        <v>45964</v>
      </c>
      <c r="M2863" s="29" t="s">
        <v>4163</v>
      </c>
      <c r="N2863" s="1" t="s">
        <v>478</v>
      </c>
      <c r="O2863" s="28" t="s">
        <v>225</v>
      </c>
      <c r="P2863" s="1" t="s">
        <v>216</v>
      </c>
      <c r="Q2863" s="76">
        <v>8</v>
      </c>
      <c r="R2863" s="1" t="s">
        <v>537</v>
      </c>
      <c r="T2863" s="1" t="s">
        <v>115</v>
      </c>
      <c r="U2863" s="1"/>
      <c r="V2863" s="1"/>
      <c r="W2863" s="4"/>
      <c r="X2863" s="28"/>
      <c r="Y2863" s="33"/>
      <c r="Z2863" s="33"/>
      <c r="AA2863" s="96"/>
      <c r="AB2863" s="178"/>
      <c r="AC2863" s="33">
        <v>20.5</v>
      </c>
      <c r="AD2863" s="33">
        <v>210</v>
      </c>
      <c r="AE2863" s="33" t="s">
        <v>103</v>
      </c>
      <c r="AF2863" s="33" t="s">
        <v>103</v>
      </c>
      <c r="AG2863" s="33"/>
      <c r="AH2863" s="4"/>
      <c r="AI2863" s="1"/>
      <c r="AJ2863" s="1"/>
      <c r="AK2863" s="1"/>
      <c r="AL2863" s="5"/>
      <c r="AM2863" s="164">
        <f t="shared" si="145"/>
        <v>45967</v>
      </c>
      <c r="AW2863" s="96"/>
      <c r="AX2863" s="37">
        <f t="shared" si="144"/>
        <v>45971</v>
      </c>
      <c r="AY2863" s="1" t="s">
        <v>1156</v>
      </c>
      <c r="AZ2863" s="183"/>
      <c r="BA2863" s="184"/>
      <c r="BB2863" s="184"/>
      <c r="BC2863" s="184"/>
      <c r="BD2863" s="184"/>
      <c r="BE2863" s="184"/>
      <c r="BF2863" s="184"/>
      <c r="BG2863" s="184"/>
      <c r="BH2863" s="4"/>
      <c r="BI2863" s="1"/>
      <c r="BJ2863" s="1"/>
      <c r="BK2863" s="1"/>
      <c r="BL2863" s="31"/>
      <c r="BM2863" s="31"/>
      <c r="BN2863" s="1"/>
      <c r="BO2863" s="1"/>
      <c r="BP2863" s="1"/>
      <c r="BQ2863" s="1"/>
      <c r="BR2863" s="1"/>
      <c r="BS2863" s="4"/>
      <c r="BT2863" s="37">
        <f t="shared" si="146"/>
        <v>45992</v>
      </c>
      <c r="BU2863" s="31" t="s">
        <v>1156</v>
      </c>
      <c r="BV2863" s="183"/>
      <c r="BW2863" s="207"/>
      <c r="BX2863" s="184"/>
      <c r="BY2863" s="184"/>
      <c r="BZ2863" s="184"/>
      <c r="CA2863" s="184"/>
      <c r="CB2863" s="184"/>
      <c r="CC2863" s="184"/>
      <c r="CE2863" s="1"/>
      <c r="CF2863" s="1"/>
      <c r="CG2863" s="1"/>
      <c r="CH2863" s="1"/>
      <c r="CI2863" s="1"/>
      <c r="CJ2863" s="1"/>
      <c r="CK2863" s="1"/>
      <c r="CL2863" s="1"/>
      <c r="CM2863" s="1"/>
      <c r="CN2863" s="1"/>
      <c r="CO2863" s="1"/>
    </row>
    <row r="2864" spans="1:93" ht="30" customHeight="1" x14ac:dyDescent="0.2">
      <c r="A2864" s="1">
        <v>2858</v>
      </c>
      <c r="B2864" s="1" t="s">
        <v>638</v>
      </c>
      <c r="C2864" s="1" t="s">
        <v>639</v>
      </c>
      <c r="D2864" s="1" t="s">
        <v>640</v>
      </c>
      <c r="E2864" s="1" t="s">
        <v>641</v>
      </c>
      <c r="F2864" s="1" t="s">
        <v>74</v>
      </c>
      <c r="G2864" s="1">
        <v>6</v>
      </c>
      <c r="H2864" s="1" t="s">
        <v>341</v>
      </c>
      <c r="I2864" s="1" t="s">
        <v>114</v>
      </c>
      <c r="J2864" s="64">
        <v>411</v>
      </c>
      <c r="K2864" s="76">
        <v>2295931</v>
      </c>
      <c r="L2864" s="29">
        <v>45964</v>
      </c>
      <c r="M2864" s="29" t="s">
        <v>4163</v>
      </c>
      <c r="N2864" s="1" t="s">
        <v>478</v>
      </c>
      <c r="O2864" s="28" t="s">
        <v>225</v>
      </c>
      <c r="P2864" s="1" t="s">
        <v>216</v>
      </c>
      <c r="Q2864" s="76">
        <v>9</v>
      </c>
      <c r="R2864" s="1" t="s">
        <v>537</v>
      </c>
      <c r="T2864" s="1" t="s">
        <v>115</v>
      </c>
      <c r="U2864" s="1"/>
      <c r="V2864" s="1"/>
      <c r="W2864" s="4"/>
      <c r="X2864" s="28"/>
      <c r="Y2864" s="33"/>
      <c r="Z2864" s="33"/>
      <c r="AA2864" s="96"/>
      <c r="AB2864" s="178"/>
      <c r="AC2864" s="33">
        <v>22.5</v>
      </c>
      <c r="AD2864" s="33">
        <v>200</v>
      </c>
      <c r="AE2864" s="33" t="s">
        <v>103</v>
      </c>
      <c r="AF2864" s="33" t="s">
        <v>103</v>
      </c>
      <c r="AG2864" s="33"/>
      <c r="AH2864" s="4"/>
      <c r="AI2864" s="1"/>
      <c r="AJ2864" s="1"/>
      <c r="AK2864" s="1"/>
      <c r="AL2864" s="5"/>
      <c r="AM2864" s="164">
        <f t="shared" si="145"/>
        <v>45967</v>
      </c>
      <c r="AW2864" s="96"/>
      <c r="AX2864" s="37">
        <f t="shared" si="144"/>
        <v>45971</v>
      </c>
      <c r="AY2864" s="1" t="s">
        <v>1156</v>
      </c>
      <c r="AZ2864" s="183"/>
      <c r="BA2864" s="184"/>
      <c r="BB2864" s="184"/>
      <c r="BC2864" s="184"/>
      <c r="BD2864" s="184"/>
      <c r="BE2864" s="184"/>
      <c r="BF2864" s="184"/>
      <c r="BG2864" s="184"/>
      <c r="BH2864" s="4"/>
      <c r="BI2864" s="1"/>
      <c r="BJ2864" s="1"/>
      <c r="BK2864" s="1"/>
      <c r="BL2864" s="31"/>
      <c r="BM2864" s="31"/>
      <c r="BN2864" s="1"/>
      <c r="BO2864" s="1"/>
      <c r="BP2864" s="1"/>
      <c r="BQ2864" s="1"/>
      <c r="BR2864" s="1"/>
      <c r="BS2864" s="4"/>
      <c r="BT2864" s="37">
        <f t="shared" si="146"/>
        <v>45992</v>
      </c>
      <c r="BU2864" s="31" t="s">
        <v>1156</v>
      </c>
      <c r="BV2864" s="183"/>
      <c r="BW2864" s="207"/>
      <c r="BX2864" s="184"/>
      <c r="BY2864" s="184"/>
      <c r="BZ2864" s="184"/>
      <c r="CA2864" s="184"/>
      <c r="CB2864" s="184"/>
      <c r="CC2864" s="184"/>
      <c r="CE2864" s="1"/>
      <c r="CF2864" s="1"/>
      <c r="CG2864" s="1"/>
      <c r="CH2864" s="1"/>
      <c r="CI2864" s="1"/>
      <c r="CJ2864" s="1"/>
      <c r="CK2864" s="1"/>
      <c r="CL2864" s="1"/>
      <c r="CM2864" s="1"/>
      <c r="CN2864" s="1"/>
      <c r="CO2864" s="1"/>
    </row>
    <row r="2865" spans="1:93" ht="30" customHeight="1" x14ac:dyDescent="0.2">
      <c r="A2865" s="1">
        <v>2859</v>
      </c>
      <c r="B2865" s="1" t="s">
        <v>638</v>
      </c>
      <c r="C2865" s="1" t="s">
        <v>639</v>
      </c>
      <c r="D2865" s="1" t="s">
        <v>640</v>
      </c>
      <c r="E2865" s="1" t="s">
        <v>641</v>
      </c>
      <c r="F2865" s="1" t="s">
        <v>74</v>
      </c>
      <c r="G2865" s="1">
        <v>6</v>
      </c>
      <c r="H2865" s="1" t="s">
        <v>341</v>
      </c>
      <c r="I2865" s="1" t="s">
        <v>114</v>
      </c>
      <c r="J2865" s="64">
        <v>389</v>
      </c>
      <c r="K2865" s="76">
        <v>2293923</v>
      </c>
      <c r="L2865" s="29">
        <v>45964</v>
      </c>
      <c r="M2865" s="29" t="s">
        <v>4163</v>
      </c>
      <c r="N2865" s="1" t="s">
        <v>478</v>
      </c>
      <c r="O2865" s="28" t="s">
        <v>225</v>
      </c>
      <c r="P2865" s="1" t="s">
        <v>216</v>
      </c>
      <c r="Q2865" s="76">
        <v>10</v>
      </c>
      <c r="R2865" s="1" t="s">
        <v>537</v>
      </c>
      <c r="T2865" s="1" t="s">
        <v>115</v>
      </c>
      <c r="U2865" s="1"/>
      <c r="V2865" s="1"/>
      <c r="W2865" s="4"/>
      <c r="X2865" s="28"/>
      <c r="Y2865" s="33"/>
      <c r="Z2865" s="33"/>
      <c r="AA2865" s="96"/>
      <c r="AB2865" s="178"/>
      <c r="AC2865" s="33">
        <v>24</v>
      </c>
      <c r="AD2865" s="33">
        <v>240</v>
      </c>
      <c r="AE2865" s="33" t="s">
        <v>103</v>
      </c>
      <c r="AF2865" s="33" t="s">
        <v>103</v>
      </c>
      <c r="AG2865" s="33"/>
      <c r="AH2865" s="4"/>
      <c r="AI2865" s="1"/>
      <c r="AJ2865" s="1"/>
      <c r="AK2865" s="1"/>
      <c r="AL2865" s="5"/>
      <c r="AM2865" s="164">
        <f t="shared" si="145"/>
        <v>45967</v>
      </c>
      <c r="AW2865" s="96"/>
      <c r="AX2865" s="37">
        <f t="shared" si="144"/>
        <v>45971</v>
      </c>
      <c r="AY2865" s="1" t="s">
        <v>1156</v>
      </c>
      <c r="AZ2865" s="183"/>
      <c r="BA2865" s="184"/>
      <c r="BB2865" s="184"/>
      <c r="BC2865" s="184"/>
      <c r="BD2865" s="184"/>
      <c r="BE2865" s="184"/>
      <c r="BF2865" s="184"/>
      <c r="BG2865" s="184"/>
      <c r="BH2865" s="4"/>
      <c r="BI2865" s="1"/>
      <c r="BJ2865" s="1"/>
      <c r="BK2865" s="1"/>
      <c r="BL2865" s="31"/>
      <c r="BM2865" s="31"/>
      <c r="BN2865" s="1"/>
      <c r="BO2865" s="1"/>
      <c r="BP2865" s="1"/>
      <c r="BQ2865" s="1"/>
      <c r="BR2865" s="1"/>
      <c r="BS2865" s="4"/>
      <c r="BT2865" s="37">
        <f t="shared" si="146"/>
        <v>45992</v>
      </c>
      <c r="BU2865" s="31" t="s">
        <v>1156</v>
      </c>
      <c r="BV2865" s="183"/>
      <c r="BW2865" s="207"/>
      <c r="BX2865" s="184"/>
      <c r="BY2865" s="184"/>
      <c r="BZ2865" s="184"/>
      <c r="CA2865" s="184"/>
      <c r="CB2865" s="184"/>
      <c r="CC2865" s="184"/>
      <c r="CE2865" s="1"/>
      <c r="CF2865" s="1"/>
      <c r="CG2865" s="1"/>
      <c r="CH2865" s="1"/>
      <c r="CI2865" s="1"/>
      <c r="CJ2865" s="1"/>
      <c r="CK2865" s="1"/>
      <c r="CL2865" s="1"/>
      <c r="CM2865" s="1"/>
      <c r="CN2865" s="1"/>
      <c r="CO2865" s="1"/>
    </row>
    <row r="2866" spans="1:93" ht="30" customHeight="1" x14ac:dyDescent="0.2">
      <c r="A2866" s="1">
        <v>2860</v>
      </c>
      <c r="B2866" s="1" t="s">
        <v>638</v>
      </c>
      <c r="C2866" s="1" t="s">
        <v>639</v>
      </c>
      <c r="D2866" s="1" t="s">
        <v>640</v>
      </c>
      <c r="E2866" s="1" t="s">
        <v>641</v>
      </c>
      <c r="F2866" s="1" t="s">
        <v>74</v>
      </c>
      <c r="G2866" s="1">
        <v>6</v>
      </c>
      <c r="H2866" s="1" t="s">
        <v>341</v>
      </c>
      <c r="I2866" s="1" t="s">
        <v>114</v>
      </c>
      <c r="J2866" s="64">
        <v>392</v>
      </c>
      <c r="K2866" s="76">
        <v>2295932</v>
      </c>
      <c r="L2866" s="29">
        <v>45964</v>
      </c>
      <c r="M2866" s="29" t="s">
        <v>4163</v>
      </c>
      <c r="N2866" s="1" t="s">
        <v>478</v>
      </c>
      <c r="O2866" s="28" t="s">
        <v>225</v>
      </c>
      <c r="P2866" s="1" t="s">
        <v>216</v>
      </c>
      <c r="Q2866" s="76">
        <v>9</v>
      </c>
      <c r="R2866" s="1" t="s">
        <v>537</v>
      </c>
      <c r="T2866" s="1" t="s">
        <v>115</v>
      </c>
      <c r="U2866" s="1"/>
      <c r="V2866" s="1"/>
      <c r="W2866" s="4"/>
      <c r="X2866" s="28"/>
      <c r="Y2866" s="33"/>
      <c r="Z2866" s="33"/>
      <c r="AA2866" s="96"/>
      <c r="AB2866" s="178"/>
      <c r="AC2866" s="33">
        <v>23</v>
      </c>
      <c r="AD2866" s="33">
        <v>210</v>
      </c>
      <c r="AE2866" s="33" t="s">
        <v>103</v>
      </c>
      <c r="AF2866" s="33" t="s">
        <v>103</v>
      </c>
      <c r="AG2866" s="33"/>
      <c r="AH2866" s="4"/>
      <c r="AI2866" s="1"/>
      <c r="AJ2866" s="1"/>
      <c r="AK2866" s="1"/>
      <c r="AL2866" s="5"/>
      <c r="AM2866" s="164">
        <f t="shared" si="145"/>
        <v>45967</v>
      </c>
      <c r="AW2866" s="96"/>
      <c r="AX2866" s="37">
        <f t="shared" si="144"/>
        <v>45971</v>
      </c>
      <c r="AY2866" s="1" t="s">
        <v>1156</v>
      </c>
      <c r="AZ2866" s="183"/>
      <c r="BA2866" s="184"/>
      <c r="BB2866" s="184"/>
      <c r="BC2866" s="184"/>
      <c r="BD2866" s="184"/>
      <c r="BE2866" s="184"/>
      <c r="BF2866" s="184"/>
      <c r="BG2866" s="184"/>
      <c r="BH2866" s="4"/>
      <c r="BI2866" s="1"/>
      <c r="BJ2866" s="1"/>
      <c r="BK2866" s="1"/>
      <c r="BL2866" s="31"/>
      <c r="BM2866" s="31"/>
      <c r="BN2866" s="1"/>
      <c r="BO2866" s="1"/>
      <c r="BP2866" s="1"/>
      <c r="BQ2866" s="1"/>
      <c r="BR2866" s="1"/>
      <c r="BS2866" s="4"/>
      <c r="BT2866" s="37">
        <f t="shared" si="146"/>
        <v>45992</v>
      </c>
      <c r="BU2866" s="31" t="s">
        <v>1156</v>
      </c>
      <c r="BV2866" s="183"/>
      <c r="BW2866" s="207"/>
      <c r="BX2866" s="184"/>
      <c r="BY2866" s="184"/>
      <c r="BZ2866" s="184"/>
      <c r="CA2866" s="184"/>
      <c r="CB2866" s="184"/>
      <c r="CC2866" s="184"/>
      <c r="CE2866" s="1"/>
      <c r="CF2866" s="1"/>
      <c r="CG2866" s="1"/>
      <c r="CH2866" s="1"/>
      <c r="CI2866" s="1"/>
      <c r="CJ2866" s="1"/>
      <c r="CK2866" s="1"/>
      <c r="CL2866" s="1"/>
      <c r="CM2866" s="1"/>
      <c r="CN2866" s="1"/>
      <c r="CO2866" s="1"/>
    </row>
    <row r="2867" spans="1:93" ht="30" customHeight="1" x14ac:dyDescent="0.2">
      <c r="A2867" s="1">
        <v>2861</v>
      </c>
      <c r="B2867" s="1" t="s">
        <v>638</v>
      </c>
      <c r="C2867" s="1" t="s">
        <v>639</v>
      </c>
      <c r="D2867" s="1" t="s">
        <v>640</v>
      </c>
      <c r="E2867" s="1" t="s">
        <v>641</v>
      </c>
      <c r="F2867" s="1" t="s">
        <v>74</v>
      </c>
      <c r="G2867" s="1">
        <v>6</v>
      </c>
      <c r="H2867" s="1" t="s">
        <v>341</v>
      </c>
      <c r="I2867" s="1" t="s">
        <v>114</v>
      </c>
      <c r="J2867" s="64">
        <v>414</v>
      </c>
      <c r="K2867" s="76">
        <v>2295933</v>
      </c>
      <c r="L2867" s="29">
        <v>45964</v>
      </c>
      <c r="M2867" s="29" t="s">
        <v>4163</v>
      </c>
      <c r="N2867" s="1" t="s">
        <v>478</v>
      </c>
      <c r="O2867" s="28" t="s">
        <v>225</v>
      </c>
      <c r="P2867" s="1" t="s">
        <v>216</v>
      </c>
      <c r="Q2867" s="76">
        <v>9</v>
      </c>
      <c r="R2867" s="1" t="s">
        <v>537</v>
      </c>
      <c r="T2867" s="1" t="s">
        <v>115</v>
      </c>
      <c r="U2867" s="1"/>
      <c r="V2867" s="1"/>
      <c r="W2867" s="4"/>
      <c r="X2867" s="28"/>
      <c r="Y2867" s="33"/>
      <c r="Z2867" s="33"/>
      <c r="AA2867" s="96"/>
      <c r="AB2867" s="178"/>
      <c r="AC2867" s="33">
        <v>24.5</v>
      </c>
      <c r="AD2867" s="33">
        <v>230</v>
      </c>
      <c r="AE2867" s="33" t="s">
        <v>103</v>
      </c>
      <c r="AF2867" s="33" t="s">
        <v>103</v>
      </c>
      <c r="AG2867" s="33"/>
      <c r="AH2867" s="4"/>
      <c r="AI2867" s="1"/>
      <c r="AJ2867" s="1"/>
      <c r="AK2867" s="1"/>
      <c r="AL2867" s="5"/>
      <c r="AM2867" s="164">
        <f t="shared" si="145"/>
        <v>45967</v>
      </c>
      <c r="AW2867" s="96"/>
      <c r="AX2867" s="37">
        <f t="shared" si="144"/>
        <v>45971</v>
      </c>
      <c r="AY2867" s="1" t="s">
        <v>1156</v>
      </c>
      <c r="AZ2867" s="183"/>
      <c r="BA2867" s="184"/>
      <c r="BB2867" s="184"/>
      <c r="BC2867" s="184"/>
      <c r="BD2867" s="184"/>
      <c r="BE2867" s="184"/>
      <c r="BF2867" s="184"/>
      <c r="BG2867" s="184"/>
      <c r="BH2867" s="4"/>
      <c r="BI2867" s="1"/>
      <c r="BJ2867" s="1"/>
      <c r="BK2867" s="1"/>
      <c r="BL2867" s="31"/>
      <c r="BM2867" s="31"/>
      <c r="BN2867" s="1"/>
      <c r="BO2867" s="1"/>
      <c r="BP2867" s="1"/>
      <c r="BQ2867" s="1"/>
      <c r="BR2867" s="1"/>
      <c r="BS2867" s="4"/>
      <c r="BT2867" s="37">
        <f t="shared" si="146"/>
        <v>45992</v>
      </c>
      <c r="BU2867" s="31" t="s">
        <v>1156</v>
      </c>
      <c r="BV2867" s="183"/>
      <c r="BW2867" s="207"/>
      <c r="BX2867" s="184"/>
      <c r="BY2867" s="184"/>
      <c r="BZ2867" s="184"/>
      <c r="CA2867" s="184"/>
      <c r="CB2867" s="184"/>
      <c r="CC2867" s="184"/>
      <c r="CE2867" s="1"/>
      <c r="CF2867" s="1"/>
      <c r="CG2867" s="1"/>
      <c r="CH2867" s="1"/>
      <c r="CI2867" s="1"/>
      <c r="CJ2867" s="1"/>
      <c r="CK2867" s="1"/>
      <c r="CL2867" s="1"/>
      <c r="CM2867" s="1"/>
      <c r="CN2867" s="1"/>
      <c r="CO2867" s="1"/>
    </row>
    <row r="2868" spans="1:93" ht="30" customHeight="1" x14ac:dyDescent="0.2">
      <c r="A2868" s="1">
        <v>2862</v>
      </c>
      <c r="B2868" s="1" t="s">
        <v>638</v>
      </c>
      <c r="C2868" s="1" t="s">
        <v>639</v>
      </c>
      <c r="D2868" s="1" t="s">
        <v>640</v>
      </c>
      <c r="E2868" s="1" t="s">
        <v>641</v>
      </c>
      <c r="F2868" s="1" t="s">
        <v>74</v>
      </c>
      <c r="G2868" s="1">
        <v>6</v>
      </c>
      <c r="H2868" s="1" t="s">
        <v>341</v>
      </c>
      <c r="I2868" s="1" t="s">
        <v>114</v>
      </c>
      <c r="J2868" s="64">
        <v>437</v>
      </c>
      <c r="K2868" s="76">
        <v>2293924</v>
      </c>
      <c r="L2868" s="29">
        <v>45964</v>
      </c>
      <c r="M2868" s="29" t="s">
        <v>4163</v>
      </c>
      <c r="N2868" s="1" t="s">
        <v>478</v>
      </c>
      <c r="O2868" s="28" t="s">
        <v>225</v>
      </c>
      <c r="P2868" s="1" t="s">
        <v>216</v>
      </c>
      <c r="Q2868" s="76">
        <v>9</v>
      </c>
      <c r="R2868" s="1" t="s">
        <v>537</v>
      </c>
      <c r="T2868" s="1" t="s">
        <v>115</v>
      </c>
      <c r="U2868" s="1"/>
      <c r="V2868" s="1"/>
      <c r="W2868" s="4"/>
      <c r="X2868" s="28"/>
      <c r="Y2868" s="33"/>
      <c r="Z2868" s="33"/>
      <c r="AA2868" s="96"/>
      <c r="AB2868" s="178"/>
      <c r="AC2868" s="33">
        <v>23</v>
      </c>
      <c r="AD2868" s="33">
        <v>210</v>
      </c>
      <c r="AE2868" s="33" t="s">
        <v>103</v>
      </c>
      <c r="AF2868" s="33" t="s">
        <v>103</v>
      </c>
      <c r="AG2868" s="33"/>
      <c r="AH2868" s="4"/>
      <c r="AI2868" s="1"/>
      <c r="AJ2868" s="1"/>
      <c r="AK2868" s="1"/>
      <c r="AL2868" s="5"/>
      <c r="AM2868" s="164">
        <f t="shared" si="145"/>
        <v>45967</v>
      </c>
      <c r="AW2868" s="96"/>
      <c r="AX2868" s="37">
        <f t="shared" si="144"/>
        <v>45971</v>
      </c>
      <c r="AY2868" s="1" t="s">
        <v>1156</v>
      </c>
      <c r="AZ2868" s="183"/>
      <c r="BA2868" s="184"/>
      <c r="BB2868" s="184"/>
      <c r="BC2868" s="184"/>
      <c r="BD2868" s="184"/>
      <c r="BE2868" s="184"/>
      <c r="BF2868" s="184"/>
      <c r="BG2868" s="184"/>
      <c r="BH2868" s="4"/>
      <c r="BI2868" s="1"/>
      <c r="BJ2868" s="1"/>
      <c r="BK2868" s="1"/>
      <c r="BL2868" s="31"/>
      <c r="BM2868" s="31"/>
      <c r="BN2868" s="1"/>
      <c r="BO2868" s="1"/>
      <c r="BP2868" s="1"/>
      <c r="BQ2868" s="1"/>
      <c r="BR2868" s="1"/>
      <c r="BS2868" s="4"/>
      <c r="BT2868" s="37">
        <f t="shared" si="146"/>
        <v>45992</v>
      </c>
      <c r="BU2868" s="31" t="s">
        <v>1156</v>
      </c>
      <c r="BV2868" s="183"/>
      <c r="BW2868" s="207"/>
      <c r="BX2868" s="184"/>
      <c r="BY2868" s="184"/>
      <c r="BZ2868" s="184"/>
      <c r="CA2868" s="184"/>
      <c r="CB2868" s="184"/>
      <c r="CC2868" s="184"/>
      <c r="CE2868" s="1"/>
      <c r="CF2868" s="1"/>
      <c r="CG2868" s="1"/>
      <c r="CH2868" s="1"/>
      <c r="CI2868" s="1"/>
      <c r="CJ2868" s="1"/>
      <c r="CK2868" s="1"/>
      <c r="CL2868" s="1"/>
      <c r="CM2868" s="1"/>
      <c r="CN2868" s="1"/>
      <c r="CO2868" s="1"/>
    </row>
    <row r="2869" spans="1:93" ht="30" customHeight="1" x14ac:dyDescent="0.2">
      <c r="A2869" s="1">
        <v>2863</v>
      </c>
      <c r="B2869" s="1" t="s">
        <v>638</v>
      </c>
      <c r="C2869" s="1" t="s">
        <v>639</v>
      </c>
      <c r="D2869" s="1" t="s">
        <v>640</v>
      </c>
      <c r="E2869" s="1" t="s">
        <v>641</v>
      </c>
      <c r="F2869" s="1" t="s">
        <v>74</v>
      </c>
      <c r="G2869" s="1">
        <v>6</v>
      </c>
      <c r="H2869" s="1" t="s">
        <v>341</v>
      </c>
      <c r="I2869" s="1" t="s">
        <v>114</v>
      </c>
      <c r="J2869" s="64">
        <v>432</v>
      </c>
      <c r="K2869" s="76">
        <v>2295934</v>
      </c>
      <c r="L2869" s="29">
        <v>45964</v>
      </c>
      <c r="M2869" s="29" t="s">
        <v>4163</v>
      </c>
      <c r="N2869" s="1" t="s">
        <v>478</v>
      </c>
      <c r="O2869" s="28" t="s">
        <v>225</v>
      </c>
      <c r="P2869" s="1" t="s">
        <v>216</v>
      </c>
      <c r="Q2869" s="76">
        <v>8</v>
      </c>
      <c r="R2869" s="1" t="s">
        <v>537</v>
      </c>
      <c r="T2869" s="1" t="s">
        <v>115</v>
      </c>
      <c r="U2869" s="1"/>
      <c r="V2869" s="1"/>
      <c r="W2869" s="4"/>
      <c r="X2869" s="28"/>
      <c r="Y2869" s="33"/>
      <c r="Z2869" s="33"/>
      <c r="AA2869" s="96"/>
      <c r="AB2869" s="178"/>
      <c r="AC2869" s="33">
        <v>25</v>
      </c>
      <c r="AD2869" s="33">
        <v>200</v>
      </c>
      <c r="AE2869" s="33" t="s">
        <v>103</v>
      </c>
      <c r="AF2869" s="33" t="s">
        <v>103</v>
      </c>
      <c r="AG2869" s="33"/>
      <c r="AH2869" s="4"/>
      <c r="AI2869" s="1"/>
      <c r="AJ2869" s="1"/>
      <c r="AK2869" s="1"/>
      <c r="AL2869" s="5"/>
      <c r="AM2869" s="164">
        <f t="shared" si="145"/>
        <v>45967</v>
      </c>
      <c r="AW2869" s="96"/>
      <c r="AX2869" s="37">
        <f t="shared" si="144"/>
        <v>45971</v>
      </c>
      <c r="AY2869" s="1" t="s">
        <v>1156</v>
      </c>
      <c r="AZ2869" s="183"/>
      <c r="BA2869" s="181"/>
      <c r="BB2869" s="181"/>
      <c r="BC2869" s="181"/>
      <c r="BD2869" s="181"/>
      <c r="BE2869" s="181"/>
      <c r="BF2869" s="181"/>
      <c r="BG2869" s="184"/>
      <c r="BH2869" s="4"/>
      <c r="BI2869" s="1"/>
      <c r="BJ2869" s="1"/>
      <c r="BK2869" s="1"/>
      <c r="BL2869" s="31"/>
      <c r="BM2869" s="31"/>
      <c r="BN2869" s="1"/>
      <c r="BO2869" s="1"/>
      <c r="BP2869" s="1"/>
      <c r="BQ2869" s="1"/>
      <c r="BR2869" s="1"/>
      <c r="BS2869" s="4"/>
      <c r="BT2869" s="37">
        <f t="shared" si="146"/>
        <v>45992</v>
      </c>
      <c r="BU2869" s="31" t="s">
        <v>1156</v>
      </c>
      <c r="BV2869" s="183"/>
      <c r="BW2869" s="192"/>
      <c r="BX2869" s="181"/>
      <c r="BY2869" s="181"/>
      <c r="BZ2869" s="181"/>
      <c r="CA2869" s="181"/>
      <c r="CB2869" s="181"/>
      <c r="CC2869" s="184"/>
      <c r="CE2869" s="1"/>
      <c r="CF2869" s="1"/>
      <c r="CG2869" s="1"/>
      <c r="CH2869" s="1"/>
      <c r="CI2869" s="1"/>
      <c r="CJ2869" s="1"/>
      <c r="CK2869" s="1"/>
      <c r="CL2869" s="1"/>
      <c r="CM2869" s="1"/>
      <c r="CN2869" s="1"/>
      <c r="CO2869" s="1"/>
    </row>
    <row r="2870" spans="1:93" ht="30" customHeight="1" x14ac:dyDescent="0.2">
      <c r="A2870" s="1">
        <v>2864</v>
      </c>
      <c r="B2870" s="1" t="s">
        <v>638</v>
      </c>
      <c r="C2870" s="1" t="s">
        <v>639</v>
      </c>
      <c r="D2870" s="1" t="s">
        <v>640</v>
      </c>
      <c r="E2870" s="1" t="s">
        <v>641</v>
      </c>
      <c r="F2870" s="1" t="s">
        <v>74</v>
      </c>
      <c r="G2870" s="1">
        <v>6</v>
      </c>
      <c r="H2870" s="1" t="s">
        <v>341</v>
      </c>
      <c r="I2870" s="1" t="s">
        <v>114</v>
      </c>
      <c r="J2870" s="64">
        <v>553</v>
      </c>
      <c r="K2870" s="76">
        <v>2293925</v>
      </c>
      <c r="L2870" s="29">
        <v>45964</v>
      </c>
      <c r="M2870" s="29" t="s">
        <v>4163</v>
      </c>
      <c r="N2870" s="1" t="s">
        <v>478</v>
      </c>
      <c r="O2870" s="28" t="s">
        <v>225</v>
      </c>
      <c r="P2870" s="1" t="s">
        <v>216</v>
      </c>
      <c r="Q2870" s="76">
        <v>12</v>
      </c>
      <c r="R2870" s="1" t="s">
        <v>537</v>
      </c>
      <c r="T2870" s="1" t="s">
        <v>115</v>
      </c>
      <c r="U2870" s="1"/>
      <c r="V2870" s="1"/>
      <c r="W2870" s="4"/>
      <c r="X2870" s="28"/>
      <c r="Y2870" s="33"/>
      <c r="Z2870" s="33"/>
      <c r="AA2870" s="96"/>
      <c r="AB2870" s="178"/>
      <c r="AC2870" s="33">
        <v>22</v>
      </c>
      <c r="AD2870" s="33">
        <v>230</v>
      </c>
      <c r="AE2870" s="33" t="s">
        <v>103</v>
      </c>
      <c r="AF2870" s="33" t="s">
        <v>103</v>
      </c>
      <c r="AG2870" s="33"/>
      <c r="AH2870" s="4"/>
      <c r="AI2870" s="1"/>
      <c r="AJ2870" s="1"/>
      <c r="AK2870" s="1"/>
      <c r="AL2870" s="5"/>
      <c r="AM2870" s="164">
        <f t="shared" si="145"/>
        <v>45967</v>
      </c>
      <c r="AW2870" s="96"/>
      <c r="AX2870" s="37">
        <f t="shared" si="144"/>
        <v>45971</v>
      </c>
      <c r="AY2870" s="1" t="s">
        <v>1156</v>
      </c>
      <c r="AZ2870" s="183"/>
      <c r="BA2870" s="180">
        <v>44.3</v>
      </c>
      <c r="BB2870" s="180">
        <v>42</v>
      </c>
      <c r="BC2870" s="180">
        <v>41.5</v>
      </c>
      <c r="BD2870" s="180">
        <v>42.9</v>
      </c>
      <c r="BE2870" s="180">
        <v>44.8</v>
      </c>
      <c r="BF2870" s="180">
        <v>43</v>
      </c>
      <c r="BG2870" s="184"/>
      <c r="BH2870" s="4"/>
      <c r="BI2870" s="1"/>
      <c r="BJ2870" s="1"/>
      <c r="BK2870" s="1"/>
      <c r="BL2870" s="31"/>
      <c r="BM2870" s="31"/>
      <c r="BN2870" s="1"/>
      <c r="BO2870" s="1"/>
      <c r="BP2870" s="1"/>
      <c r="BQ2870" s="1"/>
      <c r="BR2870" s="1"/>
      <c r="BS2870" s="4"/>
      <c r="BT2870" s="37">
        <f t="shared" si="146"/>
        <v>45992</v>
      </c>
      <c r="BU2870" s="31" t="s">
        <v>1156</v>
      </c>
      <c r="BV2870" s="183"/>
      <c r="BW2870" s="191">
        <v>53.2</v>
      </c>
      <c r="BX2870" s="180">
        <v>52.7</v>
      </c>
      <c r="BY2870" s="180">
        <v>54.8</v>
      </c>
      <c r="BZ2870" s="180">
        <v>56.1</v>
      </c>
      <c r="CA2870" s="180">
        <v>53.7</v>
      </c>
      <c r="CB2870" s="180">
        <v>52.3</v>
      </c>
      <c r="CC2870" s="184"/>
      <c r="CE2870" s="1"/>
      <c r="CF2870" s="1"/>
      <c r="CG2870" s="1"/>
      <c r="CH2870" s="1"/>
      <c r="CI2870" s="1"/>
      <c r="CJ2870" s="1"/>
      <c r="CK2870" s="1"/>
      <c r="CL2870" s="1"/>
      <c r="CM2870" s="1"/>
      <c r="CN2870" s="1"/>
      <c r="CO2870" s="1"/>
    </row>
    <row r="2871" spans="1:93" ht="30" customHeight="1" x14ac:dyDescent="0.2">
      <c r="A2871" s="1">
        <v>2865</v>
      </c>
      <c r="B2871" s="1" t="s">
        <v>638</v>
      </c>
      <c r="C2871" s="1" t="s">
        <v>639</v>
      </c>
      <c r="D2871" s="1" t="s">
        <v>640</v>
      </c>
      <c r="E2871" s="1" t="s">
        <v>641</v>
      </c>
      <c r="F2871" s="1" t="s">
        <v>74</v>
      </c>
      <c r="G2871" s="1">
        <v>6</v>
      </c>
      <c r="H2871" s="1" t="s">
        <v>341</v>
      </c>
      <c r="I2871" s="1" t="s">
        <v>114</v>
      </c>
      <c r="J2871" s="64">
        <v>557</v>
      </c>
      <c r="K2871" s="76">
        <v>2295935</v>
      </c>
      <c r="L2871" s="29">
        <v>45964</v>
      </c>
      <c r="M2871" s="29" t="s">
        <v>4163</v>
      </c>
      <c r="N2871" s="1" t="s">
        <v>478</v>
      </c>
      <c r="O2871" s="28" t="s">
        <v>225</v>
      </c>
      <c r="P2871" s="1" t="s">
        <v>216</v>
      </c>
      <c r="Q2871" s="76">
        <v>12</v>
      </c>
      <c r="R2871" s="1" t="s">
        <v>537</v>
      </c>
      <c r="T2871" s="1" t="s">
        <v>115</v>
      </c>
      <c r="U2871" s="1"/>
      <c r="V2871" s="1"/>
      <c r="W2871" s="4"/>
      <c r="X2871" s="28"/>
      <c r="Y2871" s="33"/>
      <c r="Z2871" s="33"/>
      <c r="AA2871" s="96"/>
      <c r="AB2871" s="178"/>
      <c r="AC2871" s="33">
        <v>23.5</v>
      </c>
      <c r="AD2871" s="33">
        <v>210</v>
      </c>
      <c r="AE2871" s="33" t="s">
        <v>103</v>
      </c>
      <c r="AF2871" s="33" t="s">
        <v>103</v>
      </c>
      <c r="AG2871" s="33"/>
      <c r="AH2871" s="4"/>
      <c r="AI2871" s="1"/>
      <c r="AJ2871" s="1"/>
      <c r="AK2871" s="1"/>
      <c r="AL2871" s="5"/>
      <c r="AM2871" s="164">
        <f t="shared" si="145"/>
        <v>45967</v>
      </c>
      <c r="AW2871" s="96"/>
      <c r="AX2871" s="37">
        <f t="shared" si="144"/>
        <v>45971</v>
      </c>
      <c r="AY2871" s="1" t="s">
        <v>1156</v>
      </c>
      <c r="AZ2871" s="183"/>
      <c r="BA2871" s="184"/>
      <c r="BB2871" s="184"/>
      <c r="BC2871" s="184"/>
      <c r="BD2871" s="184"/>
      <c r="BE2871" s="184"/>
      <c r="BF2871" s="184"/>
      <c r="BG2871" s="184"/>
      <c r="BH2871" s="4"/>
      <c r="BI2871" s="1"/>
      <c r="BJ2871" s="1"/>
      <c r="BK2871" s="1"/>
      <c r="BL2871" s="31"/>
      <c r="BM2871" s="31"/>
      <c r="BN2871" s="1"/>
      <c r="BO2871" s="1"/>
      <c r="BP2871" s="1"/>
      <c r="BQ2871" s="1"/>
      <c r="BR2871" s="1"/>
      <c r="BS2871" s="4"/>
      <c r="BT2871" s="37">
        <f t="shared" si="146"/>
        <v>45992</v>
      </c>
      <c r="BU2871" s="31" t="s">
        <v>1156</v>
      </c>
      <c r="BV2871" s="183"/>
      <c r="BW2871" s="207"/>
      <c r="BX2871" s="184"/>
      <c r="BY2871" s="184"/>
      <c r="BZ2871" s="184"/>
      <c r="CA2871" s="184"/>
      <c r="CB2871" s="184"/>
      <c r="CC2871" s="184"/>
      <c r="CE2871" s="1"/>
      <c r="CF2871" s="1"/>
      <c r="CG2871" s="1"/>
      <c r="CH2871" s="1"/>
      <c r="CI2871" s="1"/>
      <c r="CJ2871" s="1"/>
      <c r="CK2871" s="1"/>
      <c r="CL2871" s="1"/>
      <c r="CM2871" s="1"/>
      <c r="CN2871" s="1"/>
      <c r="CO2871" s="1"/>
    </row>
    <row r="2872" spans="1:93" ht="30" customHeight="1" x14ac:dyDescent="0.2">
      <c r="A2872" s="1">
        <v>2866</v>
      </c>
      <c r="B2872" s="1" t="s">
        <v>638</v>
      </c>
      <c r="C2872" s="1" t="s">
        <v>639</v>
      </c>
      <c r="D2872" s="1" t="s">
        <v>640</v>
      </c>
      <c r="E2872" s="1" t="s">
        <v>641</v>
      </c>
      <c r="F2872" s="1" t="s">
        <v>74</v>
      </c>
      <c r="G2872" s="1">
        <v>6</v>
      </c>
      <c r="H2872" s="1" t="s">
        <v>341</v>
      </c>
      <c r="I2872" s="1" t="s">
        <v>114</v>
      </c>
      <c r="J2872" s="64">
        <v>303</v>
      </c>
      <c r="K2872" s="76">
        <v>2295936</v>
      </c>
      <c r="L2872" s="29">
        <v>45964</v>
      </c>
      <c r="M2872" s="29" t="s">
        <v>4163</v>
      </c>
      <c r="N2872" s="1" t="s">
        <v>478</v>
      </c>
      <c r="O2872" s="28" t="s">
        <v>225</v>
      </c>
      <c r="P2872" s="1" t="s">
        <v>216</v>
      </c>
      <c r="Q2872" s="76">
        <v>8</v>
      </c>
      <c r="R2872" s="1" t="s">
        <v>537</v>
      </c>
      <c r="S2872" s="1">
        <v>6</v>
      </c>
      <c r="T2872" s="1" t="s">
        <v>115</v>
      </c>
      <c r="U2872" s="1"/>
      <c r="V2872" s="1"/>
      <c r="W2872" s="4"/>
      <c r="X2872" s="28"/>
      <c r="Y2872" s="33"/>
      <c r="Z2872" s="33"/>
      <c r="AA2872" s="96"/>
      <c r="AB2872" s="178"/>
      <c r="AC2872" s="33">
        <v>21.5</v>
      </c>
      <c r="AD2872" s="33">
        <v>225</v>
      </c>
      <c r="AE2872" s="33" t="s">
        <v>103</v>
      </c>
      <c r="AF2872" s="33" t="s">
        <v>103</v>
      </c>
      <c r="AG2872" s="33"/>
      <c r="AH2872" s="4"/>
      <c r="AI2872" s="1"/>
      <c r="AJ2872" s="1"/>
      <c r="AK2872" s="1"/>
      <c r="AL2872" s="5"/>
      <c r="AM2872" s="164">
        <f t="shared" si="145"/>
        <v>45967</v>
      </c>
      <c r="AW2872" s="96"/>
      <c r="AX2872" s="37">
        <f t="shared" si="144"/>
        <v>45971</v>
      </c>
      <c r="AY2872" s="1" t="s">
        <v>1156</v>
      </c>
      <c r="AZ2872" s="183"/>
      <c r="BA2872" s="184"/>
      <c r="BB2872" s="184"/>
      <c r="BC2872" s="184"/>
      <c r="BD2872" s="184"/>
      <c r="BE2872" s="184"/>
      <c r="BF2872" s="184"/>
      <c r="BG2872" s="184"/>
      <c r="BH2872" s="4"/>
      <c r="BI2872" s="1"/>
      <c r="BJ2872" s="1"/>
      <c r="BK2872" s="1"/>
      <c r="BL2872" s="31"/>
      <c r="BM2872" s="31"/>
      <c r="BN2872" s="1"/>
      <c r="BO2872" s="1"/>
      <c r="BP2872" s="1"/>
      <c r="BQ2872" s="1"/>
      <c r="BR2872" s="1"/>
      <c r="BS2872" s="4"/>
      <c r="BT2872" s="37">
        <f t="shared" si="146"/>
        <v>45992</v>
      </c>
      <c r="BU2872" s="31" t="s">
        <v>1156</v>
      </c>
      <c r="BV2872" s="183"/>
      <c r="BW2872" s="207"/>
      <c r="BX2872" s="184"/>
      <c r="BY2872" s="184"/>
      <c r="BZ2872" s="184"/>
      <c r="CA2872" s="184"/>
      <c r="CB2872" s="184"/>
      <c r="CC2872" s="184"/>
      <c r="CE2872" s="1"/>
      <c r="CF2872" s="1"/>
      <c r="CG2872" s="1"/>
      <c r="CH2872" s="1"/>
      <c r="CI2872" s="1"/>
      <c r="CJ2872" s="1"/>
      <c r="CK2872" s="1"/>
      <c r="CL2872" s="1"/>
      <c r="CM2872" s="1"/>
      <c r="CN2872" s="1"/>
      <c r="CO2872" s="1"/>
    </row>
    <row r="2873" spans="1:93" ht="30" customHeight="1" x14ac:dyDescent="0.2">
      <c r="A2873" s="1">
        <v>2867</v>
      </c>
      <c r="B2873" s="1" t="s">
        <v>638</v>
      </c>
      <c r="C2873" s="1" t="s">
        <v>639</v>
      </c>
      <c r="D2873" s="1" t="s">
        <v>640</v>
      </c>
      <c r="E2873" s="1" t="s">
        <v>641</v>
      </c>
      <c r="F2873" s="1" t="s">
        <v>74</v>
      </c>
      <c r="G2873" s="1">
        <v>6</v>
      </c>
      <c r="H2873" s="1" t="s">
        <v>341</v>
      </c>
      <c r="I2873" s="1" t="s">
        <v>114</v>
      </c>
      <c r="J2873" s="64">
        <v>415</v>
      </c>
      <c r="K2873" s="76">
        <v>2293926</v>
      </c>
      <c r="L2873" s="29">
        <v>45964</v>
      </c>
      <c r="M2873" s="29" t="s">
        <v>4163</v>
      </c>
      <c r="N2873" s="1" t="s">
        <v>478</v>
      </c>
      <c r="O2873" s="28" t="s">
        <v>225</v>
      </c>
      <c r="P2873" s="1" t="s">
        <v>216</v>
      </c>
      <c r="Q2873" s="76">
        <v>10</v>
      </c>
      <c r="R2873" s="1" t="s">
        <v>537</v>
      </c>
      <c r="T2873" s="1" t="s">
        <v>115</v>
      </c>
      <c r="U2873" s="1"/>
      <c r="V2873" s="1"/>
      <c r="W2873" s="4"/>
      <c r="X2873" s="28"/>
      <c r="Y2873" s="33"/>
      <c r="Z2873" s="33"/>
      <c r="AA2873" s="96"/>
      <c r="AB2873" s="178"/>
      <c r="AC2873" s="33">
        <v>21</v>
      </c>
      <c r="AD2873" s="33">
        <v>230</v>
      </c>
      <c r="AE2873" s="33" t="s">
        <v>103</v>
      </c>
      <c r="AF2873" s="33" t="s">
        <v>103</v>
      </c>
      <c r="AG2873" s="33"/>
      <c r="AH2873" s="4"/>
      <c r="AI2873" s="1"/>
      <c r="AJ2873" s="1"/>
      <c r="AK2873" s="1"/>
      <c r="AL2873" s="5"/>
      <c r="AM2873" s="164">
        <f t="shared" si="145"/>
        <v>45967</v>
      </c>
      <c r="AW2873" s="96"/>
      <c r="AX2873" s="37">
        <f t="shared" si="144"/>
        <v>45971</v>
      </c>
      <c r="AY2873" s="1" t="s">
        <v>1156</v>
      </c>
      <c r="AZ2873" s="183"/>
      <c r="BA2873" s="184"/>
      <c r="BB2873" s="184"/>
      <c r="BC2873" s="184"/>
      <c r="BD2873" s="184"/>
      <c r="BE2873" s="184"/>
      <c r="BF2873" s="184"/>
      <c r="BG2873" s="184"/>
      <c r="BH2873" s="4"/>
      <c r="BI2873" s="1"/>
      <c r="BJ2873" s="1"/>
      <c r="BK2873" s="1"/>
      <c r="BL2873" s="31"/>
      <c r="BM2873" s="31"/>
      <c r="BN2873" s="1"/>
      <c r="BO2873" s="1"/>
      <c r="BP2873" s="1"/>
      <c r="BQ2873" s="1"/>
      <c r="BR2873" s="1"/>
      <c r="BS2873" s="4"/>
      <c r="BT2873" s="37">
        <f t="shared" si="146"/>
        <v>45992</v>
      </c>
      <c r="BU2873" s="31" t="s">
        <v>1156</v>
      </c>
      <c r="BV2873" s="183"/>
      <c r="BW2873" s="207"/>
      <c r="BX2873" s="184"/>
      <c r="BY2873" s="184"/>
      <c r="BZ2873" s="184"/>
      <c r="CA2873" s="184"/>
      <c r="CB2873" s="184"/>
      <c r="CC2873" s="184"/>
      <c r="CE2873" s="1"/>
      <c r="CF2873" s="1"/>
      <c r="CG2873" s="1"/>
      <c r="CH2873" s="1"/>
      <c r="CI2873" s="1"/>
      <c r="CJ2873" s="1"/>
      <c r="CK2873" s="1"/>
      <c r="CL2873" s="1"/>
      <c r="CM2873" s="1"/>
      <c r="CN2873" s="1"/>
      <c r="CO2873" s="1"/>
    </row>
    <row r="2874" spans="1:93" ht="30" customHeight="1" x14ac:dyDescent="0.2">
      <c r="A2874" s="1">
        <v>2868</v>
      </c>
      <c r="B2874" s="1" t="s">
        <v>638</v>
      </c>
      <c r="C2874" s="1" t="s">
        <v>639</v>
      </c>
      <c r="D2874" s="1" t="s">
        <v>640</v>
      </c>
      <c r="E2874" s="1" t="s">
        <v>641</v>
      </c>
      <c r="F2874" s="1" t="s">
        <v>74</v>
      </c>
      <c r="G2874" s="1">
        <v>6</v>
      </c>
      <c r="H2874" s="1" t="s">
        <v>341</v>
      </c>
      <c r="I2874" s="1" t="s">
        <v>114</v>
      </c>
      <c r="J2874" s="64">
        <v>436</v>
      </c>
      <c r="K2874" s="76">
        <v>2293927</v>
      </c>
      <c r="L2874" s="29">
        <v>45964</v>
      </c>
      <c r="M2874" s="29" t="s">
        <v>4163</v>
      </c>
      <c r="N2874" s="1" t="s">
        <v>478</v>
      </c>
      <c r="O2874" s="28" t="s">
        <v>225</v>
      </c>
      <c r="P2874" s="1" t="s">
        <v>216</v>
      </c>
      <c r="Q2874" s="76">
        <v>10</v>
      </c>
      <c r="R2874" s="1" t="s">
        <v>537</v>
      </c>
      <c r="T2874" s="1" t="s">
        <v>115</v>
      </c>
      <c r="U2874" s="1"/>
      <c r="V2874" s="1"/>
      <c r="W2874" s="4"/>
      <c r="X2874" s="28"/>
      <c r="Y2874" s="33"/>
      <c r="Z2874" s="33"/>
      <c r="AA2874" s="96"/>
      <c r="AB2874" s="178"/>
      <c r="AC2874" s="33">
        <v>22.5</v>
      </c>
      <c r="AD2874" s="33">
        <v>210</v>
      </c>
      <c r="AE2874" s="33" t="s">
        <v>103</v>
      </c>
      <c r="AF2874" s="33" t="s">
        <v>103</v>
      </c>
      <c r="AG2874" s="33"/>
      <c r="AH2874" s="4"/>
      <c r="AI2874" s="1"/>
      <c r="AJ2874" s="1"/>
      <c r="AK2874" s="1"/>
      <c r="AL2874" s="5"/>
      <c r="AM2874" s="164">
        <f t="shared" si="145"/>
        <v>45967</v>
      </c>
      <c r="AW2874" s="96"/>
      <c r="AX2874" s="37">
        <f t="shared" si="144"/>
        <v>45971</v>
      </c>
      <c r="AY2874" s="1" t="s">
        <v>1156</v>
      </c>
      <c r="AZ2874" s="183"/>
      <c r="BA2874" s="184"/>
      <c r="BB2874" s="184"/>
      <c r="BC2874" s="184"/>
      <c r="BD2874" s="184"/>
      <c r="BE2874" s="184"/>
      <c r="BF2874" s="184"/>
      <c r="BG2874" s="184"/>
      <c r="BH2874" s="4"/>
      <c r="BI2874" s="1"/>
      <c r="BJ2874" s="1"/>
      <c r="BK2874" s="1"/>
      <c r="BL2874" s="31"/>
      <c r="BM2874" s="31"/>
      <c r="BN2874" s="1"/>
      <c r="BO2874" s="1"/>
      <c r="BP2874" s="1"/>
      <c r="BQ2874" s="1"/>
      <c r="BR2874" s="1"/>
      <c r="BS2874" s="4"/>
      <c r="BT2874" s="37">
        <f t="shared" si="146"/>
        <v>45992</v>
      </c>
      <c r="BU2874" s="31" t="s">
        <v>1156</v>
      </c>
      <c r="BV2874" s="183"/>
      <c r="BW2874" s="207"/>
      <c r="BX2874" s="184"/>
      <c r="BY2874" s="184"/>
      <c r="BZ2874" s="184"/>
      <c r="CA2874" s="184"/>
      <c r="CB2874" s="184"/>
      <c r="CC2874" s="184"/>
      <c r="CE2874" s="1"/>
      <c r="CF2874" s="1"/>
      <c r="CG2874" s="1"/>
      <c r="CH2874" s="1"/>
      <c r="CI2874" s="1"/>
      <c r="CJ2874" s="1"/>
      <c r="CK2874" s="1"/>
      <c r="CL2874" s="1"/>
      <c r="CM2874" s="1"/>
      <c r="CN2874" s="1"/>
      <c r="CO2874" s="1"/>
    </row>
    <row r="2875" spans="1:93" ht="30" customHeight="1" x14ac:dyDescent="0.2">
      <c r="A2875" s="1">
        <v>2869</v>
      </c>
      <c r="B2875" s="1" t="s">
        <v>638</v>
      </c>
      <c r="C2875" s="1" t="s">
        <v>639</v>
      </c>
      <c r="D2875" s="1" t="s">
        <v>640</v>
      </c>
      <c r="E2875" s="1" t="s">
        <v>641</v>
      </c>
      <c r="F2875" s="1" t="s">
        <v>74</v>
      </c>
      <c r="G2875" s="1">
        <v>6</v>
      </c>
      <c r="H2875" s="1" t="s">
        <v>341</v>
      </c>
      <c r="I2875" s="1" t="s">
        <v>114</v>
      </c>
      <c r="J2875" s="64">
        <v>403</v>
      </c>
      <c r="K2875" s="76">
        <v>2295937</v>
      </c>
      <c r="L2875" s="29">
        <v>45964</v>
      </c>
      <c r="M2875" s="29" t="s">
        <v>4163</v>
      </c>
      <c r="N2875" s="1" t="s">
        <v>478</v>
      </c>
      <c r="O2875" s="28" t="s">
        <v>225</v>
      </c>
      <c r="P2875" s="1" t="s">
        <v>216</v>
      </c>
      <c r="Q2875" s="76">
        <v>9</v>
      </c>
      <c r="R2875" s="1" t="s">
        <v>537</v>
      </c>
      <c r="T2875" s="1" t="s">
        <v>115</v>
      </c>
      <c r="U2875" s="1"/>
      <c r="V2875" s="1"/>
      <c r="W2875" s="4"/>
      <c r="X2875" s="28"/>
      <c r="Y2875" s="33"/>
      <c r="Z2875" s="33"/>
      <c r="AA2875" s="96"/>
      <c r="AB2875" s="178"/>
      <c r="AC2875" s="33">
        <v>22.5</v>
      </c>
      <c r="AD2875" s="33">
        <v>200</v>
      </c>
      <c r="AE2875" s="33" t="s">
        <v>103</v>
      </c>
      <c r="AF2875" s="33" t="s">
        <v>103</v>
      </c>
      <c r="AG2875" s="33"/>
      <c r="AH2875" s="4"/>
      <c r="AI2875" s="1"/>
      <c r="AJ2875" s="1"/>
      <c r="AK2875" s="1"/>
      <c r="AL2875" s="5"/>
      <c r="AM2875" s="164">
        <f t="shared" si="145"/>
        <v>45967</v>
      </c>
      <c r="AW2875" s="96"/>
      <c r="AX2875" s="37">
        <f t="shared" si="144"/>
        <v>45971</v>
      </c>
      <c r="AY2875" s="1" t="s">
        <v>1156</v>
      </c>
      <c r="AZ2875" s="183"/>
      <c r="BA2875" s="184"/>
      <c r="BB2875" s="184"/>
      <c r="BC2875" s="184"/>
      <c r="BD2875" s="184"/>
      <c r="BE2875" s="184"/>
      <c r="BF2875" s="184"/>
      <c r="BG2875" s="184"/>
      <c r="BH2875" s="4"/>
      <c r="BI2875" s="1"/>
      <c r="BJ2875" s="1"/>
      <c r="BK2875" s="1"/>
      <c r="BL2875" s="31"/>
      <c r="BM2875" s="31"/>
      <c r="BN2875" s="1"/>
      <c r="BO2875" s="1"/>
      <c r="BP2875" s="1"/>
      <c r="BQ2875" s="1"/>
      <c r="BR2875" s="1"/>
      <c r="BS2875" s="4"/>
      <c r="BT2875" s="37">
        <f t="shared" si="146"/>
        <v>45992</v>
      </c>
      <c r="BU2875" s="31" t="s">
        <v>1156</v>
      </c>
      <c r="BV2875" s="183"/>
      <c r="BW2875" s="207"/>
      <c r="BX2875" s="184"/>
      <c r="BY2875" s="184"/>
      <c r="BZ2875" s="184"/>
      <c r="CA2875" s="184"/>
      <c r="CB2875" s="184"/>
      <c r="CC2875" s="184"/>
      <c r="CE2875" s="1"/>
      <c r="CF2875" s="1"/>
      <c r="CG2875" s="1"/>
      <c r="CH2875" s="1"/>
      <c r="CI2875" s="1"/>
      <c r="CJ2875" s="1"/>
      <c r="CK2875" s="1"/>
      <c r="CL2875" s="1"/>
      <c r="CM2875" s="1"/>
      <c r="CN2875" s="1"/>
      <c r="CO2875" s="1"/>
    </row>
    <row r="2876" spans="1:93" ht="30" customHeight="1" x14ac:dyDescent="0.2">
      <c r="A2876" s="1">
        <v>2870</v>
      </c>
      <c r="B2876" s="1" t="s">
        <v>638</v>
      </c>
      <c r="C2876" s="1" t="s">
        <v>639</v>
      </c>
      <c r="D2876" s="1" t="s">
        <v>640</v>
      </c>
      <c r="E2876" s="1" t="s">
        <v>641</v>
      </c>
      <c r="F2876" s="1" t="s">
        <v>74</v>
      </c>
      <c r="G2876" s="1">
        <v>6</v>
      </c>
      <c r="H2876" s="1" t="s">
        <v>341</v>
      </c>
      <c r="I2876" s="1" t="s">
        <v>114</v>
      </c>
      <c r="J2876" s="64">
        <v>551</v>
      </c>
      <c r="K2876" s="76">
        <v>2295938</v>
      </c>
      <c r="L2876" s="29">
        <v>45964</v>
      </c>
      <c r="M2876" s="29" t="s">
        <v>4163</v>
      </c>
      <c r="N2876" s="1" t="s">
        <v>478</v>
      </c>
      <c r="O2876" s="28" t="s">
        <v>225</v>
      </c>
      <c r="P2876" s="1" t="s">
        <v>216</v>
      </c>
      <c r="Q2876" s="76">
        <v>12</v>
      </c>
      <c r="R2876" s="1" t="s">
        <v>537</v>
      </c>
      <c r="T2876" s="1" t="s">
        <v>115</v>
      </c>
      <c r="U2876" s="1"/>
      <c r="V2876" s="1"/>
      <c r="W2876" s="4"/>
      <c r="X2876" s="28"/>
      <c r="Y2876" s="33"/>
      <c r="Z2876" s="33"/>
      <c r="AA2876" s="96"/>
      <c r="AB2876" s="178"/>
      <c r="AC2876" s="33">
        <v>22</v>
      </c>
      <c r="AD2876" s="33">
        <v>240</v>
      </c>
      <c r="AE2876" s="33" t="s">
        <v>103</v>
      </c>
      <c r="AF2876" s="33" t="s">
        <v>103</v>
      </c>
      <c r="AG2876" s="33"/>
      <c r="AH2876" s="4"/>
      <c r="AI2876" s="1"/>
      <c r="AJ2876" s="1"/>
      <c r="AK2876" s="1"/>
      <c r="AL2876" s="5"/>
      <c r="AM2876" s="164">
        <f t="shared" si="145"/>
        <v>45967</v>
      </c>
      <c r="AW2876" s="96"/>
      <c r="AX2876" s="37">
        <f t="shared" si="144"/>
        <v>45971</v>
      </c>
      <c r="AY2876" s="1" t="s">
        <v>1156</v>
      </c>
      <c r="AZ2876" s="183"/>
      <c r="BA2876" s="184"/>
      <c r="BB2876" s="184"/>
      <c r="BC2876" s="184"/>
      <c r="BD2876" s="184"/>
      <c r="BE2876" s="184"/>
      <c r="BF2876" s="184"/>
      <c r="BG2876" s="184"/>
      <c r="BH2876" s="4"/>
      <c r="BI2876" s="1"/>
      <c r="BJ2876" s="1"/>
      <c r="BK2876" s="1"/>
      <c r="BL2876" s="31"/>
      <c r="BM2876" s="31"/>
      <c r="BN2876" s="1"/>
      <c r="BO2876" s="1"/>
      <c r="BP2876" s="1"/>
      <c r="BQ2876" s="1"/>
      <c r="BR2876" s="1"/>
      <c r="BS2876" s="4"/>
      <c r="BT2876" s="37">
        <f t="shared" si="146"/>
        <v>45992</v>
      </c>
      <c r="BU2876" s="31" t="s">
        <v>1156</v>
      </c>
      <c r="BV2876" s="183"/>
      <c r="BW2876" s="207"/>
      <c r="BX2876" s="184"/>
      <c r="BY2876" s="184"/>
      <c r="BZ2876" s="184"/>
      <c r="CA2876" s="184"/>
      <c r="CB2876" s="184"/>
      <c r="CC2876" s="184"/>
      <c r="CE2876" s="1"/>
      <c r="CF2876" s="1"/>
      <c r="CG2876" s="1"/>
      <c r="CH2876" s="1"/>
      <c r="CI2876" s="1"/>
      <c r="CJ2876" s="1"/>
      <c r="CK2876" s="1"/>
      <c r="CL2876" s="1"/>
      <c r="CM2876" s="1"/>
      <c r="CN2876" s="1"/>
      <c r="CO2876" s="1"/>
    </row>
    <row r="2877" spans="1:93" ht="30" customHeight="1" x14ac:dyDescent="0.2">
      <c r="A2877" s="1">
        <v>2871</v>
      </c>
      <c r="B2877" s="1" t="s">
        <v>638</v>
      </c>
      <c r="C2877" s="1" t="s">
        <v>639</v>
      </c>
      <c r="D2877" s="1" t="s">
        <v>640</v>
      </c>
      <c r="E2877" s="1" t="s">
        <v>641</v>
      </c>
      <c r="F2877" s="1" t="s">
        <v>74</v>
      </c>
      <c r="G2877" s="1">
        <v>6</v>
      </c>
      <c r="H2877" s="1" t="s">
        <v>341</v>
      </c>
      <c r="I2877" s="1" t="s">
        <v>114</v>
      </c>
      <c r="J2877" s="64">
        <v>390</v>
      </c>
      <c r="K2877" s="76">
        <v>2293928</v>
      </c>
      <c r="L2877" s="29">
        <v>45964</v>
      </c>
      <c r="M2877" s="29" t="s">
        <v>4163</v>
      </c>
      <c r="N2877" s="1" t="s">
        <v>478</v>
      </c>
      <c r="O2877" s="28" t="s">
        <v>225</v>
      </c>
      <c r="P2877" s="1" t="s">
        <v>216</v>
      </c>
      <c r="Q2877" s="76">
        <v>10</v>
      </c>
      <c r="R2877" s="1" t="s">
        <v>537</v>
      </c>
      <c r="T2877" s="1" t="s">
        <v>115</v>
      </c>
      <c r="U2877" s="1"/>
      <c r="V2877" s="1"/>
      <c r="W2877" s="4"/>
      <c r="X2877" s="28"/>
      <c r="Y2877" s="33"/>
      <c r="Z2877" s="33"/>
      <c r="AA2877" s="96"/>
      <c r="AB2877" s="178"/>
      <c r="AC2877" s="33">
        <v>21.5</v>
      </c>
      <c r="AD2877" s="33">
        <v>220</v>
      </c>
      <c r="AE2877" s="33" t="s">
        <v>103</v>
      </c>
      <c r="AF2877" s="33" t="s">
        <v>103</v>
      </c>
      <c r="AG2877" s="33"/>
      <c r="AH2877" s="4"/>
      <c r="AI2877" s="1"/>
      <c r="AJ2877" s="1"/>
      <c r="AK2877" s="1"/>
      <c r="AL2877" s="5"/>
      <c r="AM2877" s="164">
        <f t="shared" si="145"/>
        <v>45967</v>
      </c>
      <c r="AW2877" s="96"/>
      <c r="AX2877" s="37">
        <f t="shared" si="144"/>
        <v>45971</v>
      </c>
      <c r="AY2877" s="1" t="s">
        <v>1156</v>
      </c>
      <c r="AZ2877" s="183"/>
      <c r="BA2877" s="184"/>
      <c r="BB2877" s="184"/>
      <c r="BC2877" s="184"/>
      <c r="BD2877" s="184"/>
      <c r="BE2877" s="184"/>
      <c r="BF2877" s="184"/>
      <c r="BG2877" s="184"/>
      <c r="BH2877" s="4"/>
      <c r="BI2877" s="1"/>
      <c r="BJ2877" s="1"/>
      <c r="BK2877" s="1"/>
      <c r="BL2877" s="31"/>
      <c r="BM2877" s="31"/>
      <c r="BN2877" s="1"/>
      <c r="BO2877" s="1"/>
      <c r="BP2877" s="1"/>
      <c r="BQ2877" s="1"/>
      <c r="BR2877" s="1"/>
      <c r="BS2877" s="4"/>
      <c r="BT2877" s="37">
        <f t="shared" si="146"/>
        <v>45992</v>
      </c>
      <c r="BU2877" s="31" t="s">
        <v>1156</v>
      </c>
      <c r="BV2877" s="183"/>
      <c r="BW2877" s="207"/>
      <c r="BX2877" s="184"/>
      <c r="BY2877" s="184"/>
      <c r="BZ2877" s="184"/>
      <c r="CA2877" s="184"/>
      <c r="CB2877" s="184"/>
      <c r="CC2877" s="184"/>
      <c r="CE2877" s="1"/>
      <c r="CF2877" s="1"/>
      <c r="CG2877" s="1"/>
      <c r="CH2877" s="1"/>
      <c r="CI2877" s="1"/>
      <c r="CJ2877" s="1"/>
      <c r="CK2877" s="1"/>
      <c r="CL2877" s="1"/>
      <c r="CM2877" s="1"/>
      <c r="CN2877" s="1"/>
      <c r="CO2877" s="1"/>
    </row>
    <row r="2878" spans="1:93" ht="30" customHeight="1" x14ac:dyDescent="0.2">
      <c r="A2878" s="1">
        <v>2872</v>
      </c>
      <c r="B2878" s="1" t="s">
        <v>638</v>
      </c>
      <c r="C2878" s="1" t="s">
        <v>639</v>
      </c>
      <c r="D2878" s="1" t="s">
        <v>640</v>
      </c>
      <c r="E2878" s="1" t="s">
        <v>641</v>
      </c>
      <c r="F2878" s="1" t="s">
        <v>74</v>
      </c>
      <c r="G2878" s="1">
        <v>6</v>
      </c>
      <c r="H2878" s="1" t="s">
        <v>341</v>
      </c>
      <c r="I2878" s="1" t="s">
        <v>114</v>
      </c>
      <c r="J2878" s="64">
        <v>431</v>
      </c>
      <c r="K2878" s="76">
        <v>2295939</v>
      </c>
      <c r="L2878" s="29">
        <v>45964</v>
      </c>
      <c r="M2878" s="29" t="s">
        <v>4163</v>
      </c>
      <c r="N2878" s="1" t="s">
        <v>478</v>
      </c>
      <c r="O2878" s="28" t="s">
        <v>225</v>
      </c>
      <c r="P2878" s="1" t="s">
        <v>216</v>
      </c>
      <c r="Q2878" s="76">
        <v>9</v>
      </c>
      <c r="R2878" s="1" t="s">
        <v>537</v>
      </c>
      <c r="T2878" s="1" t="s">
        <v>115</v>
      </c>
      <c r="U2878" s="1"/>
      <c r="V2878" s="1"/>
      <c r="W2878" s="4"/>
      <c r="X2878" s="28"/>
      <c r="Y2878" s="33"/>
      <c r="Z2878" s="33"/>
      <c r="AA2878" s="96"/>
      <c r="AB2878" s="178"/>
      <c r="AC2878" s="33">
        <v>23.5</v>
      </c>
      <c r="AD2878" s="33">
        <v>240</v>
      </c>
      <c r="AE2878" s="33" t="s">
        <v>103</v>
      </c>
      <c r="AF2878" s="33" t="s">
        <v>103</v>
      </c>
      <c r="AG2878" s="33"/>
      <c r="AH2878" s="4"/>
      <c r="AI2878" s="1"/>
      <c r="AJ2878" s="1"/>
      <c r="AK2878" s="1"/>
      <c r="AL2878" s="5"/>
      <c r="AM2878" s="164">
        <f t="shared" si="145"/>
        <v>45967</v>
      </c>
      <c r="AW2878" s="96"/>
      <c r="AX2878" s="37">
        <f t="shared" si="144"/>
        <v>45971</v>
      </c>
      <c r="AY2878" s="1" t="s">
        <v>1156</v>
      </c>
      <c r="AZ2878" s="183"/>
      <c r="BA2878" s="184"/>
      <c r="BB2878" s="184"/>
      <c r="BC2878" s="184"/>
      <c r="BD2878" s="184"/>
      <c r="BE2878" s="184"/>
      <c r="BF2878" s="184"/>
      <c r="BG2878" s="184"/>
      <c r="BH2878" s="4"/>
      <c r="BI2878" s="1"/>
      <c r="BJ2878" s="1"/>
      <c r="BK2878" s="1"/>
      <c r="BL2878" s="31"/>
      <c r="BM2878" s="31"/>
      <c r="BN2878" s="1"/>
      <c r="BO2878" s="1"/>
      <c r="BP2878" s="1"/>
      <c r="BQ2878" s="1"/>
      <c r="BR2878" s="1"/>
      <c r="BS2878" s="4"/>
      <c r="BT2878" s="37">
        <f t="shared" si="146"/>
        <v>45992</v>
      </c>
      <c r="BU2878" s="31" t="s">
        <v>1156</v>
      </c>
      <c r="BV2878" s="183"/>
      <c r="BW2878" s="207"/>
      <c r="BX2878" s="184"/>
      <c r="BY2878" s="184"/>
      <c r="BZ2878" s="184"/>
      <c r="CA2878" s="184"/>
      <c r="CB2878" s="184"/>
      <c r="CC2878" s="184"/>
      <c r="CE2878" s="1"/>
      <c r="CF2878" s="1"/>
      <c r="CG2878" s="1"/>
      <c r="CH2878" s="1"/>
      <c r="CI2878" s="1"/>
      <c r="CJ2878" s="1"/>
      <c r="CK2878" s="1"/>
      <c r="CL2878" s="1"/>
      <c r="CM2878" s="1"/>
      <c r="CN2878" s="1"/>
      <c r="CO2878" s="1"/>
    </row>
    <row r="2879" spans="1:93" ht="30" customHeight="1" x14ac:dyDescent="0.2">
      <c r="A2879" s="1">
        <v>2873</v>
      </c>
      <c r="B2879" s="1" t="s">
        <v>638</v>
      </c>
      <c r="C2879" s="1" t="s">
        <v>639</v>
      </c>
      <c r="D2879" s="1" t="s">
        <v>640</v>
      </c>
      <c r="E2879" s="1" t="s">
        <v>641</v>
      </c>
      <c r="F2879" s="1" t="s">
        <v>74</v>
      </c>
      <c r="G2879" s="1">
        <v>6</v>
      </c>
      <c r="H2879" s="1" t="s">
        <v>341</v>
      </c>
      <c r="I2879" s="1" t="s">
        <v>114</v>
      </c>
      <c r="J2879" s="64">
        <v>438</v>
      </c>
      <c r="K2879" s="76">
        <v>2295940</v>
      </c>
      <c r="L2879" s="29">
        <v>45964</v>
      </c>
      <c r="M2879" s="29" t="s">
        <v>4163</v>
      </c>
      <c r="N2879" s="1" t="s">
        <v>478</v>
      </c>
      <c r="O2879" s="28" t="s">
        <v>225</v>
      </c>
      <c r="P2879" s="1" t="s">
        <v>216</v>
      </c>
      <c r="Q2879" s="76">
        <v>9</v>
      </c>
      <c r="R2879" s="1" t="s">
        <v>537</v>
      </c>
      <c r="T2879" s="1" t="s">
        <v>115</v>
      </c>
      <c r="U2879" s="1"/>
      <c r="V2879" s="1"/>
      <c r="W2879" s="4"/>
      <c r="X2879" s="28"/>
      <c r="Y2879" s="33"/>
      <c r="Z2879" s="33"/>
      <c r="AA2879" s="96"/>
      <c r="AB2879" s="178"/>
      <c r="AC2879" s="33">
        <v>23</v>
      </c>
      <c r="AD2879" s="33">
        <v>220</v>
      </c>
      <c r="AE2879" s="33" t="s">
        <v>103</v>
      </c>
      <c r="AF2879" s="33" t="s">
        <v>103</v>
      </c>
      <c r="AG2879" s="33"/>
      <c r="AH2879" s="4"/>
      <c r="AI2879" s="1"/>
      <c r="AJ2879" s="1"/>
      <c r="AK2879" s="1"/>
      <c r="AL2879" s="5"/>
      <c r="AM2879" s="164">
        <f t="shared" si="145"/>
        <v>45967</v>
      </c>
      <c r="AW2879" s="96"/>
      <c r="AX2879" s="37">
        <f t="shared" si="144"/>
        <v>45971</v>
      </c>
      <c r="AY2879" s="1" t="s">
        <v>1156</v>
      </c>
      <c r="AZ2879" s="183"/>
      <c r="BA2879" s="184"/>
      <c r="BB2879" s="184"/>
      <c r="BC2879" s="184"/>
      <c r="BD2879" s="184"/>
      <c r="BE2879" s="184"/>
      <c r="BF2879" s="184"/>
      <c r="BG2879" s="184"/>
      <c r="BH2879" s="4"/>
      <c r="BI2879" s="1"/>
      <c r="BJ2879" s="1"/>
      <c r="BK2879" s="1"/>
      <c r="BL2879" s="31"/>
      <c r="BM2879" s="31"/>
      <c r="BN2879" s="1"/>
      <c r="BO2879" s="1"/>
      <c r="BP2879" s="1"/>
      <c r="BQ2879" s="1"/>
      <c r="BR2879" s="1"/>
      <c r="BS2879" s="4"/>
      <c r="BT2879" s="37">
        <f t="shared" si="146"/>
        <v>45992</v>
      </c>
      <c r="BU2879" s="31" t="s">
        <v>1156</v>
      </c>
      <c r="BV2879" s="183"/>
      <c r="BW2879" s="207"/>
      <c r="BX2879" s="184"/>
      <c r="BY2879" s="184"/>
      <c r="BZ2879" s="184"/>
      <c r="CA2879" s="184"/>
      <c r="CB2879" s="184"/>
      <c r="CC2879" s="184"/>
      <c r="CE2879" s="1"/>
      <c r="CF2879" s="1"/>
      <c r="CG2879" s="1"/>
      <c r="CH2879" s="1"/>
      <c r="CI2879" s="1"/>
      <c r="CJ2879" s="1"/>
      <c r="CK2879" s="1"/>
      <c r="CL2879" s="1"/>
      <c r="CM2879" s="1"/>
      <c r="CN2879" s="1"/>
      <c r="CO2879" s="1"/>
    </row>
    <row r="2880" spans="1:93" ht="30" customHeight="1" x14ac:dyDescent="0.2">
      <c r="A2880" s="1">
        <v>2874</v>
      </c>
      <c r="B2880" s="1" t="s">
        <v>638</v>
      </c>
      <c r="C2880" s="1" t="s">
        <v>639</v>
      </c>
      <c r="D2880" s="1" t="s">
        <v>640</v>
      </c>
      <c r="E2880" s="1" t="s">
        <v>641</v>
      </c>
      <c r="F2880" s="1" t="s">
        <v>74</v>
      </c>
      <c r="G2880" s="1">
        <v>6</v>
      </c>
      <c r="H2880" s="1" t="s">
        <v>341</v>
      </c>
      <c r="I2880" s="1" t="s">
        <v>114</v>
      </c>
      <c r="J2880" s="64">
        <v>554</v>
      </c>
      <c r="K2880" s="76">
        <v>2293929</v>
      </c>
      <c r="L2880" s="29">
        <v>45964</v>
      </c>
      <c r="M2880" s="29" t="s">
        <v>4163</v>
      </c>
      <c r="N2880" s="1" t="s">
        <v>478</v>
      </c>
      <c r="O2880" s="28" t="s">
        <v>225</v>
      </c>
      <c r="P2880" s="1" t="s">
        <v>216</v>
      </c>
      <c r="Q2880" s="76">
        <v>12</v>
      </c>
      <c r="R2880" s="1" t="s">
        <v>537</v>
      </c>
      <c r="T2880" s="1" t="s">
        <v>115</v>
      </c>
      <c r="U2880" s="1"/>
      <c r="V2880" s="1"/>
      <c r="W2880" s="4"/>
      <c r="X2880" s="28"/>
      <c r="Y2880" s="33"/>
      <c r="Z2880" s="33"/>
      <c r="AA2880" s="96"/>
      <c r="AB2880" s="178"/>
      <c r="AC2880" s="33">
        <v>22</v>
      </c>
      <c r="AD2880" s="33">
        <v>240</v>
      </c>
      <c r="AE2880" s="33" t="s">
        <v>103</v>
      </c>
      <c r="AF2880" s="33" t="s">
        <v>103</v>
      </c>
      <c r="AG2880" s="33"/>
      <c r="AH2880" s="4"/>
      <c r="AI2880" s="1"/>
      <c r="AJ2880" s="1"/>
      <c r="AK2880" s="1"/>
      <c r="AL2880" s="5"/>
      <c r="AM2880" s="164">
        <f t="shared" si="145"/>
        <v>45967</v>
      </c>
      <c r="AW2880" s="96"/>
      <c r="AX2880" s="37">
        <f t="shared" si="144"/>
        <v>45971</v>
      </c>
      <c r="AY2880" s="1" t="s">
        <v>1156</v>
      </c>
      <c r="AZ2880" s="183"/>
      <c r="BA2880" s="184"/>
      <c r="BB2880" s="184"/>
      <c r="BC2880" s="184"/>
      <c r="BD2880" s="184"/>
      <c r="BE2880" s="184"/>
      <c r="BF2880" s="184"/>
      <c r="BG2880" s="184"/>
      <c r="BH2880" s="4"/>
      <c r="BI2880" s="1"/>
      <c r="BJ2880" s="1"/>
      <c r="BK2880" s="1"/>
      <c r="BL2880" s="31"/>
      <c r="BM2880" s="31"/>
      <c r="BN2880" s="1"/>
      <c r="BO2880" s="1"/>
      <c r="BP2880" s="1"/>
      <c r="BQ2880" s="1"/>
      <c r="BR2880" s="1"/>
      <c r="BS2880" s="4"/>
      <c r="BT2880" s="37">
        <f t="shared" si="146"/>
        <v>45992</v>
      </c>
      <c r="BU2880" s="31" t="s">
        <v>1156</v>
      </c>
      <c r="BV2880" s="183"/>
      <c r="BW2880" s="207"/>
      <c r="BX2880" s="184"/>
      <c r="BY2880" s="184"/>
      <c r="BZ2880" s="184"/>
      <c r="CA2880" s="184"/>
      <c r="CB2880" s="184"/>
      <c r="CC2880" s="184"/>
      <c r="CE2880" s="1"/>
      <c r="CF2880" s="1"/>
      <c r="CG2880" s="1"/>
      <c r="CH2880" s="1"/>
      <c r="CI2880" s="1"/>
      <c r="CJ2880" s="1"/>
      <c r="CK2880" s="1"/>
      <c r="CL2880" s="1"/>
      <c r="CM2880" s="1"/>
      <c r="CN2880" s="1"/>
      <c r="CO2880" s="1"/>
    </row>
    <row r="2881" spans="1:93" ht="30" customHeight="1" x14ac:dyDescent="0.2">
      <c r="A2881" s="1">
        <v>2875</v>
      </c>
      <c r="B2881" s="1" t="s">
        <v>638</v>
      </c>
      <c r="C2881" s="1" t="s">
        <v>639</v>
      </c>
      <c r="D2881" s="1" t="s">
        <v>640</v>
      </c>
      <c r="E2881" s="1" t="s">
        <v>641</v>
      </c>
      <c r="F2881" s="1" t="s">
        <v>74</v>
      </c>
      <c r="G2881" s="1">
        <v>6</v>
      </c>
      <c r="H2881" s="1" t="s">
        <v>341</v>
      </c>
      <c r="I2881" s="1" t="s">
        <v>114</v>
      </c>
      <c r="J2881" s="64">
        <v>558</v>
      </c>
      <c r="K2881" s="76">
        <v>2295941</v>
      </c>
      <c r="L2881" s="29">
        <v>45964</v>
      </c>
      <c r="M2881" s="29" t="s">
        <v>4163</v>
      </c>
      <c r="N2881" s="1" t="s">
        <v>478</v>
      </c>
      <c r="O2881" s="28" t="s">
        <v>225</v>
      </c>
      <c r="P2881" s="1" t="s">
        <v>216</v>
      </c>
      <c r="Q2881" s="76">
        <v>12</v>
      </c>
      <c r="R2881" s="1" t="s">
        <v>537</v>
      </c>
      <c r="T2881" s="1" t="s">
        <v>115</v>
      </c>
      <c r="U2881" s="1"/>
      <c r="V2881" s="1"/>
      <c r="W2881" s="4"/>
      <c r="X2881" s="28"/>
      <c r="Y2881" s="33"/>
      <c r="Z2881" s="33"/>
      <c r="AA2881" s="96"/>
      <c r="AB2881" s="178"/>
      <c r="AC2881" s="33">
        <v>22.5</v>
      </c>
      <c r="AD2881" s="33">
        <v>235</v>
      </c>
      <c r="AE2881" s="33" t="s">
        <v>103</v>
      </c>
      <c r="AF2881" s="33" t="s">
        <v>103</v>
      </c>
      <c r="AG2881" s="33"/>
      <c r="AH2881" s="4"/>
      <c r="AI2881" s="1"/>
      <c r="AJ2881" s="1"/>
      <c r="AK2881" s="1"/>
      <c r="AL2881" s="5"/>
      <c r="AM2881" s="164">
        <f t="shared" si="145"/>
        <v>45967</v>
      </c>
      <c r="AW2881" s="96"/>
      <c r="AX2881" s="37">
        <f t="shared" si="144"/>
        <v>45971</v>
      </c>
      <c r="AY2881" s="1" t="s">
        <v>1156</v>
      </c>
      <c r="AZ2881" s="183"/>
      <c r="BA2881" s="184"/>
      <c r="BB2881" s="184"/>
      <c r="BC2881" s="184"/>
      <c r="BD2881" s="184"/>
      <c r="BE2881" s="184"/>
      <c r="BF2881" s="184"/>
      <c r="BG2881" s="184"/>
      <c r="BH2881" s="4"/>
      <c r="BI2881" s="1"/>
      <c r="BJ2881" s="1"/>
      <c r="BK2881" s="1"/>
      <c r="BL2881" s="31"/>
      <c r="BM2881" s="31"/>
      <c r="BN2881" s="1"/>
      <c r="BO2881" s="1"/>
      <c r="BP2881" s="1"/>
      <c r="BQ2881" s="1"/>
      <c r="BR2881" s="1"/>
      <c r="BS2881" s="4"/>
      <c r="BT2881" s="37">
        <f t="shared" si="146"/>
        <v>45992</v>
      </c>
      <c r="BU2881" s="31" t="s">
        <v>1156</v>
      </c>
      <c r="BV2881" s="183"/>
      <c r="BW2881" s="207"/>
      <c r="BX2881" s="184"/>
      <c r="BY2881" s="184"/>
      <c r="BZ2881" s="184"/>
      <c r="CA2881" s="184"/>
      <c r="CB2881" s="184"/>
      <c r="CC2881" s="184"/>
      <c r="CE2881" s="1"/>
      <c r="CF2881" s="1"/>
      <c r="CG2881" s="1"/>
      <c r="CH2881" s="1"/>
      <c r="CI2881" s="1"/>
      <c r="CJ2881" s="1"/>
      <c r="CK2881" s="1"/>
      <c r="CL2881" s="1"/>
      <c r="CM2881" s="1"/>
      <c r="CN2881" s="1"/>
      <c r="CO2881" s="1"/>
    </row>
    <row r="2882" spans="1:93" ht="30" customHeight="1" x14ac:dyDescent="0.2">
      <c r="A2882" s="1">
        <v>2876</v>
      </c>
      <c r="B2882" s="1" t="s">
        <v>638</v>
      </c>
      <c r="C2882" s="1" t="s">
        <v>639</v>
      </c>
      <c r="D2882" s="1" t="s">
        <v>640</v>
      </c>
      <c r="E2882" s="1" t="s">
        <v>641</v>
      </c>
      <c r="F2882" s="1" t="s">
        <v>74</v>
      </c>
      <c r="G2882" s="1">
        <v>6</v>
      </c>
      <c r="H2882" s="1" t="s">
        <v>341</v>
      </c>
      <c r="I2882" s="1" t="s">
        <v>114</v>
      </c>
      <c r="J2882" s="64">
        <v>393</v>
      </c>
      <c r="K2882" s="76">
        <v>2293930</v>
      </c>
      <c r="L2882" s="29">
        <v>45964</v>
      </c>
      <c r="M2882" s="29" t="s">
        <v>4163</v>
      </c>
      <c r="N2882" s="1" t="s">
        <v>478</v>
      </c>
      <c r="O2882" s="28" t="s">
        <v>225</v>
      </c>
      <c r="P2882" s="1" t="s">
        <v>216</v>
      </c>
      <c r="Q2882" s="76">
        <v>10</v>
      </c>
      <c r="R2882" s="1" t="s">
        <v>537</v>
      </c>
      <c r="T2882" s="1" t="s">
        <v>115</v>
      </c>
      <c r="U2882" s="1"/>
      <c r="V2882" s="1"/>
      <c r="W2882" s="4"/>
      <c r="X2882" s="28"/>
      <c r="Y2882" s="33"/>
      <c r="Z2882" s="33"/>
      <c r="AA2882" s="96"/>
      <c r="AB2882" s="178"/>
      <c r="AC2882" s="33">
        <v>21.5</v>
      </c>
      <c r="AD2882" s="33">
        <v>235</v>
      </c>
      <c r="AE2882" s="33" t="s">
        <v>103</v>
      </c>
      <c r="AF2882" s="33" t="s">
        <v>103</v>
      </c>
      <c r="AG2882" s="33"/>
      <c r="AH2882" s="4"/>
      <c r="AI2882" s="1"/>
      <c r="AJ2882" s="1"/>
      <c r="AK2882" s="1"/>
      <c r="AL2882" s="5"/>
      <c r="AM2882" s="164">
        <f t="shared" si="145"/>
        <v>45967</v>
      </c>
      <c r="AW2882" s="96"/>
      <c r="AX2882" s="37">
        <f t="shared" si="144"/>
        <v>45971</v>
      </c>
      <c r="AY2882" s="1" t="s">
        <v>1156</v>
      </c>
      <c r="AZ2882" s="183"/>
      <c r="BA2882" s="184"/>
      <c r="BB2882" s="184"/>
      <c r="BC2882" s="184"/>
      <c r="BD2882" s="184"/>
      <c r="BE2882" s="184"/>
      <c r="BF2882" s="184"/>
      <c r="BG2882" s="184"/>
      <c r="BH2882" s="4"/>
      <c r="BI2882" s="1"/>
      <c r="BJ2882" s="1"/>
      <c r="BK2882" s="1"/>
      <c r="BL2882" s="31"/>
      <c r="BM2882" s="31"/>
      <c r="BN2882" s="1"/>
      <c r="BO2882" s="1"/>
      <c r="BP2882" s="1"/>
      <c r="BQ2882" s="1"/>
      <c r="BR2882" s="1"/>
      <c r="BS2882" s="4"/>
      <c r="BT2882" s="37">
        <f t="shared" si="146"/>
        <v>45992</v>
      </c>
      <c r="BU2882" s="31" t="s">
        <v>1156</v>
      </c>
      <c r="BV2882" s="183"/>
      <c r="BW2882" s="207"/>
      <c r="BX2882" s="184"/>
      <c r="BY2882" s="184"/>
      <c r="BZ2882" s="184"/>
      <c r="CA2882" s="184"/>
      <c r="CB2882" s="184"/>
      <c r="CC2882" s="184"/>
      <c r="CE2882" s="1"/>
      <c r="CF2882" s="1"/>
      <c r="CG2882" s="1"/>
      <c r="CH2882" s="1"/>
      <c r="CI2882" s="1"/>
      <c r="CJ2882" s="1"/>
      <c r="CK2882" s="1"/>
      <c r="CL2882" s="1"/>
      <c r="CM2882" s="1"/>
      <c r="CN2882" s="1"/>
      <c r="CO2882" s="1"/>
    </row>
    <row r="2883" spans="1:93" ht="30" customHeight="1" x14ac:dyDescent="0.2">
      <c r="A2883" s="1">
        <v>2877</v>
      </c>
      <c r="B2883" s="1" t="s">
        <v>638</v>
      </c>
      <c r="C2883" s="1" t="s">
        <v>639</v>
      </c>
      <c r="D2883" s="1" t="s">
        <v>640</v>
      </c>
      <c r="E2883" s="1" t="s">
        <v>641</v>
      </c>
      <c r="F2883" s="1" t="s">
        <v>74</v>
      </c>
      <c r="G2883" s="1">
        <v>6</v>
      </c>
      <c r="H2883" s="1" t="s">
        <v>341</v>
      </c>
      <c r="I2883" s="1" t="s">
        <v>114</v>
      </c>
      <c r="J2883" s="64">
        <v>287</v>
      </c>
      <c r="K2883" s="76">
        <v>2295942</v>
      </c>
      <c r="L2883" s="29">
        <v>45964</v>
      </c>
      <c r="M2883" s="29" t="s">
        <v>4163</v>
      </c>
      <c r="N2883" s="1" t="s">
        <v>478</v>
      </c>
      <c r="O2883" s="28" t="s">
        <v>225</v>
      </c>
      <c r="P2883" s="1" t="s">
        <v>216</v>
      </c>
      <c r="Q2883" s="76">
        <v>9</v>
      </c>
      <c r="R2883" s="1" t="s">
        <v>537</v>
      </c>
      <c r="T2883" s="1" t="s">
        <v>115</v>
      </c>
      <c r="U2883" s="1"/>
      <c r="V2883" s="1"/>
      <c r="W2883" s="4"/>
      <c r="X2883" s="28"/>
      <c r="Y2883" s="33"/>
      <c r="Z2883" s="33"/>
      <c r="AA2883" s="96"/>
      <c r="AB2883" s="178"/>
      <c r="AC2883" s="33">
        <v>23</v>
      </c>
      <c r="AD2883" s="33">
        <v>225</v>
      </c>
      <c r="AE2883" s="33" t="s">
        <v>103</v>
      </c>
      <c r="AF2883" s="33" t="s">
        <v>103</v>
      </c>
      <c r="AG2883" s="33"/>
      <c r="AH2883" s="4"/>
      <c r="AI2883" s="1"/>
      <c r="AJ2883" s="1"/>
      <c r="AK2883" s="1"/>
      <c r="AL2883" s="5"/>
      <c r="AM2883" s="164">
        <f t="shared" si="145"/>
        <v>45967</v>
      </c>
      <c r="AW2883" s="96"/>
      <c r="AX2883" s="37">
        <f t="shared" si="144"/>
        <v>45971</v>
      </c>
      <c r="AY2883" s="1" t="s">
        <v>1156</v>
      </c>
      <c r="AZ2883" s="183"/>
      <c r="BA2883" s="184"/>
      <c r="BB2883" s="184"/>
      <c r="BC2883" s="184"/>
      <c r="BD2883" s="184"/>
      <c r="BE2883" s="184"/>
      <c r="BF2883" s="184"/>
      <c r="BG2883" s="184"/>
      <c r="BH2883" s="4"/>
      <c r="BI2883" s="1"/>
      <c r="BJ2883" s="1"/>
      <c r="BK2883" s="1"/>
      <c r="BL2883" s="31"/>
      <c r="BM2883" s="31"/>
      <c r="BN2883" s="1"/>
      <c r="BO2883" s="1"/>
      <c r="BP2883" s="1"/>
      <c r="BQ2883" s="1"/>
      <c r="BR2883" s="1"/>
      <c r="BS2883" s="4"/>
      <c r="BT2883" s="37">
        <f t="shared" si="146"/>
        <v>45992</v>
      </c>
      <c r="BU2883" s="31" t="s">
        <v>1156</v>
      </c>
      <c r="BV2883" s="183"/>
      <c r="BW2883" s="207"/>
      <c r="BX2883" s="184"/>
      <c r="BY2883" s="184"/>
      <c r="BZ2883" s="184"/>
      <c r="CA2883" s="184"/>
      <c r="CB2883" s="184"/>
      <c r="CC2883" s="184"/>
      <c r="CE2883" s="1"/>
      <c r="CF2883" s="1"/>
      <c r="CG2883" s="1"/>
      <c r="CH2883" s="1"/>
      <c r="CI2883" s="1"/>
      <c r="CJ2883" s="1"/>
      <c r="CK2883" s="1"/>
      <c r="CL2883" s="1"/>
      <c r="CM2883" s="1"/>
      <c r="CN2883" s="1"/>
      <c r="CO2883" s="1"/>
    </row>
    <row r="2884" spans="1:93" ht="30" customHeight="1" x14ac:dyDescent="0.2">
      <c r="A2884" s="1">
        <v>2878</v>
      </c>
      <c r="B2884" s="1" t="s">
        <v>638</v>
      </c>
      <c r="C2884" s="1" t="s">
        <v>639</v>
      </c>
      <c r="D2884" s="1" t="s">
        <v>640</v>
      </c>
      <c r="E2884" s="1" t="s">
        <v>641</v>
      </c>
      <c r="F2884" s="1" t="s">
        <v>74</v>
      </c>
      <c r="G2884" s="1">
        <v>6</v>
      </c>
      <c r="H2884" s="1" t="s">
        <v>341</v>
      </c>
      <c r="I2884" s="1" t="s">
        <v>114</v>
      </c>
      <c r="J2884" s="64">
        <v>411</v>
      </c>
      <c r="K2884" s="76">
        <v>2293931</v>
      </c>
      <c r="L2884" s="29">
        <v>45964</v>
      </c>
      <c r="M2884" s="29" t="s">
        <v>4163</v>
      </c>
      <c r="N2884" s="1" t="s">
        <v>478</v>
      </c>
      <c r="O2884" s="28" t="s">
        <v>225</v>
      </c>
      <c r="P2884" s="1" t="s">
        <v>216</v>
      </c>
      <c r="Q2884" s="76">
        <v>8</v>
      </c>
      <c r="R2884" s="1" t="s">
        <v>537</v>
      </c>
      <c r="S2884" s="1">
        <v>6</v>
      </c>
      <c r="T2884" s="1" t="s">
        <v>115</v>
      </c>
      <c r="U2884" s="1"/>
      <c r="V2884" s="1"/>
      <c r="W2884" s="4"/>
      <c r="X2884" s="28"/>
      <c r="Y2884" s="33"/>
      <c r="Z2884" s="33"/>
      <c r="AA2884" s="96"/>
      <c r="AB2884" s="178"/>
      <c r="AC2884" s="33">
        <v>20.5</v>
      </c>
      <c r="AD2884" s="33">
        <v>240</v>
      </c>
      <c r="AE2884" s="33" t="s">
        <v>103</v>
      </c>
      <c r="AF2884" s="33" t="s">
        <v>103</v>
      </c>
      <c r="AG2884" s="33"/>
      <c r="AH2884" s="4"/>
      <c r="AI2884" s="1"/>
      <c r="AJ2884" s="1"/>
      <c r="AK2884" s="1"/>
      <c r="AL2884" s="5"/>
      <c r="AM2884" s="164">
        <f t="shared" si="145"/>
        <v>45967</v>
      </c>
      <c r="AW2884" s="96"/>
      <c r="AX2884" s="37">
        <f t="shared" si="144"/>
        <v>45971</v>
      </c>
      <c r="AY2884" s="1" t="s">
        <v>1156</v>
      </c>
      <c r="AZ2884" s="183"/>
      <c r="BA2884" s="184"/>
      <c r="BB2884" s="184"/>
      <c r="BC2884" s="184"/>
      <c r="BD2884" s="184"/>
      <c r="BE2884" s="184"/>
      <c r="BF2884" s="184"/>
      <c r="BG2884" s="184"/>
      <c r="BH2884" s="4"/>
      <c r="BI2884" s="1"/>
      <c r="BJ2884" s="1"/>
      <c r="BK2884" s="1"/>
      <c r="BL2884" s="31"/>
      <c r="BM2884" s="31"/>
      <c r="BN2884" s="1"/>
      <c r="BO2884" s="1"/>
      <c r="BP2884" s="1"/>
      <c r="BQ2884" s="1"/>
      <c r="BR2884" s="1"/>
      <c r="BS2884" s="4"/>
      <c r="BT2884" s="37">
        <f t="shared" si="146"/>
        <v>45992</v>
      </c>
      <c r="BU2884" s="31" t="s">
        <v>1156</v>
      </c>
      <c r="BV2884" s="183"/>
      <c r="BW2884" s="207"/>
      <c r="BX2884" s="184"/>
      <c r="BY2884" s="184"/>
      <c r="BZ2884" s="184"/>
      <c r="CA2884" s="184"/>
      <c r="CB2884" s="184"/>
      <c r="CC2884" s="184"/>
      <c r="CE2884" s="1"/>
      <c r="CF2884" s="1"/>
      <c r="CG2884" s="1"/>
      <c r="CH2884" s="1"/>
      <c r="CI2884" s="1"/>
      <c r="CJ2884" s="1"/>
      <c r="CK2884" s="1"/>
      <c r="CL2884" s="1"/>
      <c r="CM2884" s="1"/>
      <c r="CN2884" s="1"/>
      <c r="CO2884" s="1"/>
    </row>
    <row r="2885" spans="1:93" ht="30" customHeight="1" x14ac:dyDescent="0.2">
      <c r="A2885" s="1">
        <v>2879</v>
      </c>
      <c r="B2885" s="1" t="s">
        <v>638</v>
      </c>
      <c r="C2885" s="1" t="s">
        <v>639</v>
      </c>
      <c r="D2885" s="1" t="s">
        <v>640</v>
      </c>
      <c r="E2885" s="1" t="s">
        <v>641</v>
      </c>
      <c r="F2885" s="1" t="s">
        <v>74</v>
      </c>
      <c r="G2885" s="1">
        <v>6</v>
      </c>
      <c r="H2885" s="1" t="s">
        <v>341</v>
      </c>
      <c r="I2885" s="1" t="s">
        <v>114</v>
      </c>
      <c r="J2885" s="64">
        <v>392</v>
      </c>
      <c r="K2885" s="76">
        <v>2295943</v>
      </c>
      <c r="L2885" s="29">
        <v>45964</v>
      </c>
      <c r="M2885" s="29" t="s">
        <v>4163</v>
      </c>
      <c r="N2885" s="1" t="s">
        <v>478</v>
      </c>
      <c r="O2885" s="28" t="s">
        <v>225</v>
      </c>
      <c r="P2885" s="1" t="s">
        <v>216</v>
      </c>
      <c r="Q2885" s="76">
        <v>9</v>
      </c>
      <c r="R2885" s="1" t="s">
        <v>537</v>
      </c>
      <c r="T2885" s="1" t="s">
        <v>115</v>
      </c>
      <c r="U2885" s="1"/>
      <c r="V2885" s="1"/>
      <c r="W2885" s="4"/>
      <c r="X2885" s="28"/>
      <c r="Y2885" s="33"/>
      <c r="Z2885" s="33"/>
      <c r="AA2885" s="96"/>
      <c r="AB2885" s="178"/>
      <c r="AC2885" s="33">
        <v>23.5</v>
      </c>
      <c r="AD2885" s="33">
        <v>220</v>
      </c>
      <c r="AE2885" s="33" t="s">
        <v>103</v>
      </c>
      <c r="AF2885" s="33" t="s">
        <v>103</v>
      </c>
      <c r="AG2885" s="33"/>
      <c r="AH2885" s="4"/>
      <c r="AI2885" s="1"/>
      <c r="AJ2885" s="1"/>
      <c r="AK2885" s="1"/>
      <c r="AL2885" s="5"/>
      <c r="AM2885" s="164">
        <f t="shared" si="145"/>
        <v>45967</v>
      </c>
      <c r="AW2885" s="96"/>
      <c r="AX2885" s="37">
        <f t="shared" si="144"/>
        <v>45971</v>
      </c>
      <c r="AY2885" s="1" t="s">
        <v>1156</v>
      </c>
      <c r="AZ2885" s="183"/>
      <c r="BA2885" s="184"/>
      <c r="BB2885" s="184"/>
      <c r="BC2885" s="184"/>
      <c r="BD2885" s="184"/>
      <c r="BE2885" s="184"/>
      <c r="BF2885" s="184"/>
      <c r="BG2885" s="184"/>
      <c r="BH2885" s="4"/>
      <c r="BI2885" s="1"/>
      <c r="BJ2885" s="1"/>
      <c r="BK2885" s="1"/>
      <c r="BL2885" s="31"/>
      <c r="BM2885" s="31"/>
      <c r="BN2885" s="1"/>
      <c r="BO2885" s="1"/>
      <c r="BP2885" s="1"/>
      <c r="BQ2885" s="1"/>
      <c r="BR2885" s="1"/>
      <c r="BS2885" s="4"/>
      <c r="BT2885" s="37">
        <f t="shared" si="146"/>
        <v>45992</v>
      </c>
      <c r="BU2885" s="31" t="s">
        <v>1156</v>
      </c>
      <c r="BV2885" s="183"/>
      <c r="BW2885" s="207"/>
      <c r="BX2885" s="184"/>
      <c r="BY2885" s="184"/>
      <c r="BZ2885" s="184"/>
      <c r="CA2885" s="184"/>
      <c r="CB2885" s="184"/>
      <c r="CC2885" s="184"/>
      <c r="CE2885" s="1"/>
      <c r="CF2885" s="1"/>
      <c r="CG2885" s="1"/>
      <c r="CH2885" s="1"/>
      <c r="CI2885" s="1"/>
      <c r="CJ2885" s="1"/>
      <c r="CK2885" s="1"/>
      <c r="CL2885" s="1"/>
      <c r="CM2885" s="1"/>
      <c r="CN2885" s="1"/>
      <c r="CO2885" s="1"/>
    </row>
    <row r="2886" spans="1:93" ht="30" customHeight="1" x14ac:dyDescent="0.2">
      <c r="A2886" s="1">
        <v>2880</v>
      </c>
      <c r="B2886" s="1" t="s">
        <v>638</v>
      </c>
      <c r="C2886" s="1" t="s">
        <v>639</v>
      </c>
      <c r="D2886" s="1" t="s">
        <v>640</v>
      </c>
      <c r="E2886" s="1" t="s">
        <v>641</v>
      </c>
      <c r="F2886" s="1" t="s">
        <v>74</v>
      </c>
      <c r="G2886" s="1">
        <v>6</v>
      </c>
      <c r="H2886" s="1" t="s">
        <v>341</v>
      </c>
      <c r="I2886" s="1" t="s">
        <v>114</v>
      </c>
      <c r="J2886" s="64">
        <v>407</v>
      </c>
      <c r="K2886" s="76">
        <v>2295944</v>
      </c>
      <c r="L2886" s="29">
        <v>45964</v>
      </c>
      <c r="M2886" s="29" t="s">
        <v>4163</v>
      </c>
      <c r="N2886" s="1" t="s">
        <v>478</v>
      </c>
      <c r="O2886" s="28" t="s">
        <v>225</v>
      </c>
      <c r="P2886" s="1" t="s">
        <v>216</v>
      </c>
      <c r="Q2886" s="76">
        <v>9</v>
      </c>
      <c r="R2886" s="1" t="s">
        <v>537</v>
      </c>
      <c r="T2886" s="1" t="s">
        <v>115</v>
      </c>
      <c r="U2886" s="1"/>
      <c r="V2886" s="1"/>
      <c r="W2886" s="4"/>
      <c r="X2886" s="28"/>
      <c r="Y2886" s="33"/>
      <c r="Z2886" s="33"/>
      <c r="AA2886" s="96"/>
      <c r="AB2886" s="178"/>
      <c r="AC2886" s="33">
        <v>23.5</v>
      </c>
      <c r="AD2886" s="33">
        <v>240</v>
      </c>
      <c r="AE2886" s="33" t="s">
        <v>103</v>
      </c>
      <c r="AF2886" s="33" t="s">
        <v>103</v>
      </c>
      <c r="AG2886" s="33"/>
      <c r="AH2886" s="4"/>
      <c r="AI2886" s="1"/>
      <c r="AJ2886" s="1"/>
      <c r="AK2886" s="1"/>
      <c r="AL2886" s="5"/>
      <c r="AM2886" s="164">
        <f t="shared" si="145"/>
        <v>45967</v>
      </c>
      <c r="AW2886" s="96"/>
      <c r="AX2886" s="37">
        <f t="shared" si="144"/>
        <v>45971</v>
      </c>
      <c r="AY2886" s="1" t="s">
        <v>1156</v>
      </c>
      <c r="AZ2886" s="183"/>
      <c r="BA2886" s="184"/>
      <c r="BB2886" s="184"/>
      <c r="BC2886" s="184"/>
      <c r="BD2886" s="184"/>
      <c r="BE2886" s="184"/>
      <c r="BF2886" s="184"/>
      <c r="BG2886" s="184"/>
      <c r="BH2886" s="4"/>
      <c r="BI2886" s="1"/>
      <c r="BJ2886" s="1"/>
      <c r="BK2886" s="1"/>
      <c r="BL2886" s="31"/>
      <c r="BM2886" s="31"/>
      <c r="BN2886" s="1"/>
      <c r="BO2886" s="1"/>
      <c r="BP2886" s="1"/>
      <c r="BQ2886" s="1"/>
      <c r="BR2886" s="1"/>
      <c r="BS2886" s="4"/>
      <c r="BT2886" s="37">
        <f t="shared" si="146"/>
        <v>45992</v>
      </c>
      <c r="BU2886" s="31" t="s">
        <v>1156</v>
      </c>
      <c r="BV2886" s="183"/>
      <c r="BW2886" s="207"/>
      <c r="BX2886" s="184"/>
      <c r="BY2886" s="184"/>
      <c r="BZ2886" s="184"/>
      <c r="CA2886" s="184"/>
      <c r="CB2886" s="184"/>
      <c r="CC2886" s="184"/>
      <c r="CE2886" s="1"/>
      <c r="CF2886" s="1"/>
      <c r="CG2886" s="1"/>
      <c r="CH2886" s="1"/>
      <c r="CI2886" s="1"/>
      <c r="CJ2886" s="1"/>
      <c r="CK2886" s="1"/>
      <c r="CL2886" s="1"/>
      <c r="CM2886" s="1"/>
      <c r="CN2886" s="1"/>
      <c r="CO2886" s="1"/>
    </row>
    <row r="2887" spans="1:93" ht="30" customHeight="1" x14ac:dyDescent="0.2">
      <c r="A2887" s="1">
        <v>2881</v>
      </c>
      <c r="B2887" s="1" t="s">
        <v>638</v>
      </c>
      <c r="C2887" s="1" t="s">
        <v>639</v>
      </c>
      <c r="D2887" s="1" t="s">
        <v>640</v>
      </c>
      <c r="E2887" s="1" t="s">
        <v>641</v>
      </c>
      <c r="F2887" s="1" t="s">
        <v>74</v>
      </c>
      <c r="G2887" s="1">
        <v>6</v>
      </c>
      <c r="H2887" s="1" t="s">
        <v>341</v>
      </c>
      <c r="I2887" s="1" t="s">
        <v>114</v>
      </c>
      <c r="J2887" s="64">
        <v>391</v>
      </c>
      <c r="K2887" s="76">
        <v>2293932</v>
      </c>
      <c r="L2887" s="29">
        <v>45964</v>
      </c>
      <c r="M2887" s="29" t="s">
        <v>4163</v>
      </c>
      <c r="N2887" s="1" t="s">
        <v>478</v>
      </c>
      <c r="O2887" s="28" t="s">
        <v>225</v>
      </c>
      <c r="P2887" s="1" t="s">
        <v>216</v>
      </c>
      <c r="Q2887" s="76">
        <v>9</v>
      </c>
      <c r="R2887" s="1" t="s">
        <v>537</v>
      </c>
      <c r="T2887" s="1" t="s">
        <v>115</v>
      </c>
      <c r="U2887" s="1"/>
      <c r="V2887" s="1"/>
      <c r="W2887" s="4"/>
      <c r="X2887" s="28"/>
      <c r="Y2887" s="33"/>
      <c r="Z2887" s="33"/>
      <c r="AA2887" s="96"/>
      <c r="AB2887" s="178"/>
      <c r="AC2887" s="33">
        <v>22</v>
      </c>
      <c r="AD2887" s="33">
        <v>240</v>
      </c>
      <c r="AE2887" s="33" t="s">
        <v>103</v>
      </c>
      <c r="AF2887" s="33" t="s">
        <v>103</v>
      </c>
      <c r="AG2887" s="33"/>
      <c r="AH2887" s="4"/>
      <c r="AI2887" s="1"/>
      <c r="AJ2887" s="1"/>
      <c r="AK2887" s="1"/>
      <c r="AL2887" s="5"/>
      <c r="AM2887" s="164">
        <f t="shared" si="145"/>
        <v>45967</v>
      </c>
      <c r="AW2887" s="96"/>
      <c r="AX2887" s="37">
        <f t="shared" si="144"/>
        <v>45971</v>
      </c>
      <c r="AY2887" s="1" t="s">
        <v>1156</v>
      </c>
      <c r="AZ2887" s="183"/>
      <c r="BA2887" s="184"/>
      <c r="BB2887" s="184"/>
      <c r="BC2887" s="184"/>
      <c r="BD2887" s="184"/>
      <c r="BE2887" s="184"/>
      <c r="BF2887" s="184"/>
      <c r="BG2887" s="184"/>
      <c r="BH2887" s="4"/>
      <c r="BI2887" s="1"/>
      <c r="BJ2887" s="1"/>
      <c r="BK2887" s="1"/>
      <c r="BL2887" s="31"/>
      <c r="BM2887" s="31"/>
      <c r="BN2887" s="1"/>
      <c r="BO2887" s="1"/>
      <c r="BP2887" s="1"/>
      <c r="BQ2887" s="1"/>
      <c r="BR2887" s="1"/>
      <c r="BS2887" s="4"/>
      <c r="BT2887" s="37">
        <f t="shared" si="146"/>
        <v>45992</v>
      </c>
      <c r="BU2887" s="31" t="s">
        <v>1156</v>
      </c>
      <c r="BV2887" s="183"/>
      <c r="BW2887" s="207"/>
      <c r="BX2887" s="184"/>
      <c r="BY2887" s="184"/>
      <c r="BZ2887" s="184"/>
      <c r="CA2887" s="184"/>
      <c r="CB2887" s="184"/>
      <c r="CC2887" s="184"/>
      <c r="CE2887" s="1"/>
      <c r="CF2887" s="1"/>
      <c r="CG2887" s="1"/>
      <c r="CH2887" s="1"/>
      <c r="CI2887" s="1"/>
      <c r="CJ2887" s="1"/>
      <c r="CK2887" s="1"/>
      <c r="CL2887" s="1"/>
      <c r="CM2887" s="1"/>
      <c r="CN2887" s="1"/>
      <c r="CO2887" s="1"/>
    </row>
    <row r="2888" spans="1:93" ht="30" customHeight="1" x14ac:dyDescent="0.2">
      <c r="A2888" s="1">
        <v>2882</v>
      </c>
      <c r="B2888" s="1" t="s">
        <v>638</v>
      </c>
      <c r="C2888" s="1" t="s">
        <v>639</v>
      </c>
      <c r="D2888" s="1" t="s">
        <v>640</v>
      </c>
      <c r="E2888" s="1" t="s">
        <v>641</v>
      </c>
      <c r="F2888" s="1" t="s">
        <v>74</v>
      </c>
      <c r="G2888" s="1">
        <v>6</v>
      </c>
      <c r="H2888" s="1" t="s">
        <v>341</v>
      </c>
      <c r="I2888" s="1" t="s">
        <v>114</v>
      </c>
      <c r="J2888" s="64">
        <v>414</v>
      </c>
      <c r="K2888" s="76">
        <v>2295945</v>
      </c>
      <c r="L2888" s="29">
        <v>45964</v>
      </c>
      <c r="M2888" s="29" t="s">
        <v>4163</v>
      </c>
      <c r="N2888" s="1" t="s">
        <v>478</v>
      </c>
      <c r="O2888" s="28" t="s">
        <v>225</v>
      </c>
      <c r="P2888" s="1" t="s">
        <v>216</v>
      </c>
      <c r="Q2888" s="76">
        <v>9</v>
      </c>
      <c r="R2888" s="1" t="s">
        <v>537</v>
      </c>
      <c r="T2888" s="1" t="s">
        <v>115</v>
      </c>
      <c r="U2888" s="1"/>
      <c r="V2888" s="1"/>
      <c r="W2888" s="4"/>
      <c r="X2888" s="28"/>
      <c r="Y2888" s="33"/>
      <c r="Z2888" s="33"/>
      <c r="AA2888" s="96"/>
      <c r="AB2888" s="178"/>
      <c r="AC2888" s="33">
        <v>24.5</v>
      </c>
      <c r="AD2888" s="33">
        <v>210</v>
      </c>
      <c r="AE2888" s="33" t="s">
        <v>103</v>
      </c>
      <c r="AF2888" s="33" t="s">
        <v>103</v>
      </c>
      <c r="AG2888" s="33"/>
      <c r="AH2888" s="4"/>
      <c r="AI2888" s="1"/>
      <c r="AJ2888" s="1"/>
      <c r="AK2888" s="1"/>
      <c r="AL2888" s="5"/>
      <c r="AM2888" s="164">
        <f t="shared" si="145"/>
        <v>45967</v>
      </c>
      <c r="AW2888" s="96"/>
      <c r="AX2888" s="37">
        <f t="shared" si="144"/>
        <v>45971</v>
      </c>
      <c r="AY2888" s="1" t="s">
        <v>1156</v>
      </c>
      <c r="AZ2888" s="183"/>
      <c r="BA2888" s="184"/>
      <c r="BB2888" s="184"/>
      <c r="BC2888" s="184"/>
      <c r="BD2888" s="184"/>
      <c r="BE2888" s="184"/>
      <c r="BF2888" s="184"/>
      <c r="BG2888" s="184"/>
      <c r="BH2888" s="4"/>
      <c r="BI2888" s="1"/>
      <c r="BJ2888" s="1"/>
      <c r="BK2888" s="1"/>
      <c r="BL2888" s="31"/>
      <c r="BM2888" s="31"/>
      <c r="BN2888" s="1"/>
      <c r="BO2888" s="1"/>
      <c r="BP2888" s="1"/>
      <c r="BQ2888" s="1"/>
      <c r="BR2888" s="1"/>
      <c r="BS2888" s="4"/>
      <c r="BT2888" s="37">
        <f t="shared" si="146"/>
        <v>45992</v>
      </c>
      <c r="BU2888" s="31" t="s">
        <v>1156</v>
      </c>
      <c r="BV2888" s="183"/>
      <c r="BW2888" s="207"/>
      <c r="BX2888" s="184"/>
      <c r="BY2888" s="184"/>
      <c r="BZ2888" s="184"/>
      <c r="CA2888" s="184"/>
      <c r="CB2888" s="184"/>
      <c r="CC2888" s="184"/>
      <c r="CE2888" s="1"/>
      <c r="CF2888" s="1"/>
      <c r="CG2888" s="1"/>
      <c r="CH2888" s="1"/>
      <c r="CI2888" s="1"/>
      <c r="CJ2888" s="1"/>
      <c r="CK2888" s="1"/>
      <c r="CL2888" s="1"/>
      <c r="CM2888" s="1"/>
      <c r="CN2888" s="1"/>
      <c r="CO2888" s="1"/>
    </row>
    <row r="2889" spans="1:93" ht="30" customHeight="1" x14ac:dyDescent="0.2">
      <c r="A2889" s="1">
        <v>2883</v>
      </c>
      <c r="B2889" s="1" t="s">
        <v>638</v>
      </c>
      <c r="C2889" s="1" t="s">
        <v>639</v>
      </c>
      <c r="D2889" s="1" t="s">
        <v>640</v>
      </c>
      <c r="E2889" s="1" t="s">
        <v>641</v>
      </c>
      <c r="F2889" s="1" t="s">
        <v>74</v>
      </c>
      <c r="G2889" s="1">
        <v>6</v>
      </c>
      <c r="H2889" s="1" t="s">
        <v>341</v>
      </c>
      <c r="I2889" s="1" t="s">
        <v>114</v>
      </c>
      <c r="J2889" s="64">
        <v>432</v>
      </c>
      <c r="K2889" s="76">
        <v>2293933</v>
      </c>
      <c r="L2889" s="29">
        <v>45964</v>
      </c>
      <c r="M2889" s="29" t="s">
        <v>4163</v>
      </c>
      <c r="N2889" s="1" t="s">
        <v>478</v>
      </c>
      <c r="O2889" s="28" t="s">
        <v>225</v>
      </c>
      <c r="P2889" s="1" t="s">
        <v>216</v>
      </c>
      <c r="Q2889" s="76">
        <v>9</v>
      </c>
      <c r="R2889" s="1" t="s">
        <v>537</v>
      </c>
      <c r="T2889" s="1" t="s">
        <v>115</v>
      </c>
      <c r="U2889" s="1"/>
      <c r="V2889" s="1"/>
      <c r="W2889" s="4"/>
      <c r="X2889" s="28"/>
      <c r="Y2889" s="33"/>
      <c r="Z2889" s="33"/>
      <c r="AA2889" s="96"/>
      <c r="AB2889" s="178"/>
      <c r="AC2889" s="33">
        <v>25</v>
      </c>
      <c r="AD2889" s="33">
        <v>235</v>
      </c>
      <c r="AE2889" s="33" t="s">
        <v>103</v>
      </c>
      <c r="AF2889" s="33" t="s">
        <v>103</v>
      </c>
      <c r="AG2889" s="33"/>
      <c r="AH2889" s="4"/>
      <c r="AI2889" s="1"/>
      <c r="AJ2889" s="1"/>
      <c r="AK2889" s="1"/>
      <c r="AL2889" s="5"/>
      <c r="AM2889" s="164">
        <f t="shared" si="145"/>
        <v>45967</v>
      </c>
      <c r="AW2889" s="96"/>
      <c r="AX2889" s="37">
        <f t="shared" ref="AX2889:AX2952" si="147">IF(L2889=0, 0,L2889+7)</f>
        <v>45971</v>
      </c>
      <c r="AY2889" s="1" t="s">
        <v>1156</v>
      </c>
      <c r="AZ2889" s="183"/>
      <c r="BA2889" s="181"/>
      <c r="BB2889" s="181"/>
      <c r="BC2889" s="181"/>
      <c r="BD2889" s="181"/>
      <c r="BE2889" s="181"/>
      <c r="BF2889" s="181"/>
      <c r="BG2889" s="184"/>
      <c r="BH2889" s="4"/>
      <c r="BI2889" s="1"/>
      <c r="BJ2889" s="1"/>
      <c r="BK2889" s="1"/>
      <c r="BL2889" s="31"/>
      <c r="BM2889" s="31"/>
      <c r="BN2889" s="1"/>
      <c r="BO2889" s="1"/>
      <c r="BP2889" s="1"/>
      <c r="BQ2889" s="1"/>
      <c r="BR2889" s="1"/>
      <c r="BS2889" s="4"/>
      <c r="BT2889" s="37">
        <f t="shared" si="146"/>
        <v>45992</v>
      </c>
      <c r="BU2889" s="31" t="s">
        <v>1156</v>
      </c>
      <c r="BV2889" s="183"/>
      <c r="BW2889" s="192"/>
      <c r="BX2889" s="181"/>
      <c r="BY2889" s="181"/>
      <c r="BZ2889" s="181"/>
      <c r="CA2889" s="181"/>
      <c r="CB2889" s="181"/>
      <c r="CC2889" s="184"/>
      <c r="CE2889" s="1"/>
      <c r="CF2889" s="1"/>
      <c r="CG2889" s="1"/>
      <c r="CH2889" s="1"/>
      <c r="CI2889" s="1"/>
      <c r="CJ2889" s="1"/>
      <c r="CK2889" s="1"/>
      <c r="CL2889" s="1"/>
      <c r="CM2889" s="1"/>
      <c r="CN2889" s="1"/>
      <c r="CO2889" s="1"/>
    </row>
    <row r="2890" spans="1:93" ht="30" customHeight="1" x14ac:dyDescent="0.2">
      <c r="A2890" s="1">
        <v>2884</v>
      </c>
      <c r="B2890" s="1" t="s">
        <v>638</v>
      </c>
      <c r="C2890" s="1" t="s">
        <v>639</v>
      </c>
      <c r="D2890" s="1" t="s">
        <v>640</v>
      </c>
      <c r="E2890" s="1" t="s">
        <v>641</v>
      </c>
      <c r="F2890" s="1" t="s">
        <v>74</v>
      </c>
      <c r="G2890" s="1">
        <v>6</v>
      </c>
      <c r="H2890" s="1" t="s">
        <v>341</v>
      </c>
      <c r="I2890" s="1" t="s">
        <v>114</v>
      </c>
      <c r="J2890" s="64">
        <v>274</v>
      </c>
      <c r="K2890" s="76">
        <v>2295946</v>
      </c>
      <c r="L2890" s="29">
        <v>45964</v>
      </c>
      <c r="M2890" s="29" t="s">
        <v>4163</v>
      </c>
      <c r="N2890" s="1" t="s">
        <v>478</v>
      </c>
      <c r="O2890" s="28" t="s">
        <v>225</v>
      </c>
      <c r="P2890" s="1" t="s">
        <v>216</v>
      </c>
      <c r="Q2890" s="76">
        <v>8</v>
      </c>
      <c r="R2890" s="1" t="s">
        <v>537</v>
      </c>
      <c r="T2890" s="1" t="s">
        <v>115</v>
      </c>
      <c r="U2890" s="1"/>
      <c r="V2890" s="1"/>
      <c r="W2890" s="4"/>
      <c r="X2890" s="28"/>
      <c r="Y2890" s="33"/>
      <c r="Z2890" s="33"/>
      <c r="AA2890" s="96"/>
      <c r="AB2890" s="178"/>
      <c r="AC2890" s="33">
        <v>22.5</v>
      </c>
      <c r="AD2890" s="33">
        <v>210</v>
      </c>
      <c r="AE2890" s="33" t="s">
        <v>103</v>
      </c>
      <c r="AF2890" s="33" t="s">
        <v>103</v>
      </c>
      <c r="AG2890" s="33"/>
      <c r="AH2890" s="4"/>
      <c r="AI2890" s="1"/>
      <c r="AJ2890" s="1"/>
      <c r="AK2890" s="1"/>
      <c r="AL2890" s="5"/>
      <c r="AM2890" s="164">
        <f t="shared" si="145"/>
        <v>45967</v>
      </c>
      <c r="AW2890" s="96"/>
      <c r="AX2890" s="37">
        <f t="shared" si="147"/>
        <v>45971</v>
      </c>
      <c r="AY2890" s="1" t="s">
        <v>1156</v>
      </c>
      <c r="AZ2890" s="183"/>
      <c r="BA2890" s="180">
        <v>42.4</v>
      </c>
      <c r="BB2890" s="180">
        <v>42.9</v>
      </c>
      <c r="BC2890" s="180">
        <v>44.8</v>
      </c>
      <c r="BD2890" s="180">
        <v>42.9</v>
      </c>
      <c r="BE2890" s="180">
        <v>42.6</v>
      </c>
      <c r="BF2890" s="180">
        <v>44.1</v>
      </c>
      <c r="BG2890" s="184"/>
      <c r="BH2890" s="4"/>
      <c r="BI2890" s="1"/>
      <c r="BJ2890" s="1"/>
      <c r="BK2890" s="1"/>
      <c r="BL2890" s="31"/>
      <c r="BM2890" s="31"/>
      <c r="BN2890" s="1"/>
      <c r="BO2890" s="1"/>
      <c r="BP2890" s="1"/>
      <c r="BQ2890" s="1"/>
      <c r="BR2890" s="1"/>
      <c r="BS2890" s="4"/>
      <c r="BT2890" s="37">
        <f t="shared" si="146"/>
        <v>45992</v>
      </c>
      <c r="BU2890" s="31" t="s">
        <v>1156</v>
      </c>
      <c r="BV2890" s="183"/>
      <c r="BW2890" s="191">
        <v>53.1</v>
      </c>
      <c r="BX2890" s="180">
        <v>54.8</v>
      </c>
      <c r="BY2890" s="180">
        <v>55.7</v>
      </c>
      <c r="BZ2890" s="180">
        <v>54.3</v>
      </c>
      <c r="CA2890" s="180">
        <v>54.8</v>
      </c>
      <c r="CB2890" s="180">
        <v>53.9</v>
      </c>
      <c r="CC2890" s="184"/>
      <c r="CE2890" s="1"/>
      <c r="CF2890" s="1"/>
      <c r="CG2890" s="1"/>
      <c r="CH2890" s="1"/>
      <c r="CI2890" s="1"/>
      <c r="CJ2890" s="1"/>
      <c r="CK2890" s="1"/>
      <c r="CL2890" s="1"/>
      <c r="CM2890" s="1"/>
      <c r="CN2890" s="1"/>
      <c r="CO2890" s="1"/>
    </row>
    <row r="2891" spans="1:93" ht="30" customHeight="1" x14ac:dyDescent="0.2">
      <c r="A2891" s="1">
        <v>2885</v>
      </c>
      <c r="B2891" s="1" t="s">
        <v>638</v>
      </c>
      <c r="C2891" s="1" t="s">
        <v>639</v>
      </c>
      <c r="D2891" s="1" t="s">
        <v>640</v>
      </c>
      <c r="E2891" s="1" t="s">
        <v>641</v>
      </c>
      <c r="F2891" s="1" t="s">
        <v>74</v>
      </c>
      <c r="G2891" s="1">
        <v>6</v>
      </c>
      <c r="H2891" s="1" t="s">
        <v>341</v>
      </c>
      <c r="I2891" s="1" t="s">
        <v>114</v>
      </c>
      <c r="J2891" s="64">
        <v>389</v>
      </c>
      <c r="K2891" s="76">
        <v>2293934</v>
      </c>
      <c r="L2891" s="29">
        <v>45964</v>
      </c>
      <c r="M2891" s="29" t="s">
        <v>4163</v>
      </c>
      <c r="N2891" s="1" t="s">
        <v>478</v>
      </c>
      <c r="O2891" s="28" t="s">
        <v>225</v>
      </c>
      <c r="P2891" s="1" t="s">
        <v>216</v>
      </c>
      <c r="Q2891" s="76">
        <v>10</v>
      </c>
      <c r="R2891" s="1" t="s">
        <v>537</v>
      </c>
      <c r="T2891" s="1" t="s">
        <v>115</v>
      </c>
      <c r="U2891" s="1"/>
      <c r="V2891" s="1"/>
      <c r="W2891" s="4"/>
      <c r="X2891" s="28"/>
      <c r="Y2891" s="33"/>
      <c r="Z2891" s="33"/>
      <c r="AA2891" s="96"/>
      <c r="AB2891" s="178"/>
      <c r="AC2891" s="33">
        <v>24.5</v>
      </c>
      <c r="AD2891" s="33">
        <v>195</v>
      </c>
      <c r="AE2891" s="33" t="s">
        <v>103</v>
      </c>
      <c r="AF2891" s="33" t="s">
        <v>103</v>
      </c>
      <c r="AG2891" s="33"/>
      <c r="AH2891" s="4"/>
      <c r="AI2891" s="1"/>
      <c r="AJ2891" s="1"/>
      <c r="AK2891" s="1"/>
      <c r="AL2891" s="5"/>
      <c r="AM2891" s="164">
        <f t="shared" si="145"/>
        <v>45967</v>
      </c>
      <c r="AW2891" s="96"/>
      <c r="AX2891" s="37">
        <f t="shared" si="147"/>
        <v>45971</v>
      </c>
      <c r="AY2891" s="1" t="s">
        <v>1156</v>
      </c>
      <c r="AZ2891" s="183"/>
      <c r="BA2891" s="184"/>
      <c r="BB2891" s="184"/>
      <c r="BC2891" s="184"/>
      <c r="BD2891" s="184"/>
      <c r="BE2891" s="184"/>
      <c r="BF2891" s="184"/>
      <c r="BG2891" s="184"/>
      <c r="BH2891" s="4"/>
      <c r="BI2891" s="1"/>
      <c r="BJ2891" s="1"/>
      <c r="BK2891" s="1"/>
      <c r="BL2891" s="31"/>
      <c r="BM2891" s="31"/>
      <c r="BN2891" s="1"/>
      <c r="BO2891" s="1"/>
      <c r="BP2891" s="1"/>
      <c r="BQ2891" s="1"/>
      <c r="BR2891" s="1"/>
      <c r="BS2891" s="4"/>
      <c r="BT2891" s="37">
        <f t="shared" si="146"/>
        <v>45992</v>
      </c>
      <c r="BU2891" s="31" t="s">
        <v>1156</v>
      </c>
      <c r="BV2891" s="183"/>
      <c r="BW2891" s="207"/>
      <c r="BX2891" s="184"/>
      <c r="BY2891" s="184"/>
      <c r="BZ2891" s="184"/>
      <c r="CA2891" s="184"/>
      <c r="CB2891" s="184"/>
      <c r="CC2891" s="184"/>
      <c r="CE2891" s="1"/>
      <c r="CF2891" s="1"/>
      <c r="CG2891" s="1"/>
      <c r="CH2891" s="1"/>
      <c r="CI2891" s="1"/>
      <c r="CJ2891" s="1"/>
      <c r="CK2891" s="1"/>
      <c r="CL2891" s="1"/>
      <c r="CM2891" s="1"/>
      <c r="CN2891" s="1"/>
      <c r="CO2891" s="1"/>
    </row>
    <row r="2892" spans="1:93" ht="30" customHeight="1" x14ac:dyDescent="0.2">
      <c r="A2892" s="1">
        <v>2886</v>
      </c>
      <c r="B2892" s="1" t="s">
        <v>638</v>
      </c>
      <c r="C2892" s="1" t="s">
        <v>639</v>
      </c>
      <c r="D2892" s="1" t="s">
        <v>640</v>
      </c>
      <c r="E2892" s="1" t="s">
        <v>641</v>
      </c>
      <c r="F2892" s="1" t="s">
        <v>74</v>
      </c>
      <c r="G2892" s="1">
        <v>6</v>
      </c>
      <c r="H2892" s="1" t="s">
        <v>341</v>
      </c>
      <c r="I2892" s="1" t="s">
        <v>114</v>
      </c>
      <c r="J2892" s="64">
        <v>553</v>
      </c>
      <c r="K2892" s="76">
        <v>2295947</v>
      </c>
      <c r="L2892" s="29">
        <v>45964</v>
      </c>
      <c r="M2892" s="29" t="s">
        <v>4163</v>
      </c>
      <c r="N2892" s="1" t="s">
        <v>478</v>
      </c>
      <c r="O2892" s="28" t="s">
        <v>225</v>
      </c>
      <c r="P2892" s="1" t="s">
        <v>216</v>
      </c>
      <c r="Q2892" s="76">
        <v>12</v>
      </c>
      <c r="R2892" s="1" t="s">
        <v>537</v>
      </c>
      <c r="T2892" s="1" t="s">
        <v>115</v>
      </c>
      <c r="U2892" s="1"/>
      <c r="V2892" s="1"/>
      <c r="W2892" s="4"/>
      <c r="X2892" s="28"/>
      <c r="Y2892" s="33"/>
      <c r="Z2892" s="33"/>
      <c r="AA2892" s="96"/>
      <c r="AB2892" s="178"/>
      <c r="AC2892" s="33">
        <v>24.5</v>
      </c>
      <c r="AD2892" s="33">
        <v>200</v>
      </c>
      <c r="AE2892" s="33" t="s">
        <v>103</v>
      </c>
      <c r="AF2892" s="33" t="s">
        <v>103</v>
      </c>
      <c r="AG2892" s="33"/>
      <c r="AH2892" s="4"/>
      <c r="AI2892" s="1"/>
      <c r="AJ2892" s="1"/>
      <c r="AK2892" s="1"/>
      <c r="AL2892" s="5"/>
      <c r="AM2892" s="164">
        <f t="shared" si="145"/>
        <v>45967</v>
      </c>
      <c r="AW2892" s="96"/>
      <c r="AX2892" s="37">
        <f t="shared" si="147"/>
        <v>45971</v>
      </c>
      <c r="AY2892" s="1" t="s">
        <v>1156</v>
      </c>
      <c r="AZ2892" s="183"/>
      <c r="BA2892" s="184"/>
      <c r="BB2892" s="184"/>
      <c r="BC2892" s="184"/>
      <c r="BD2892" s="184"/>
      <c r="BE2892" s="184"/>
      <c r="BF2892" s="184"/>
      <c r="BG2892" s="184"/>
      <c r="BH2892" s="4"/>
      <c r="BI2892" s="1"/>
      <c r="BJ2892" s="1"/>
      <c r="BK2892" s="1"/>
      <c r="BL2892" s="31"/>
      <c r="BM2892" s="31"/>
      <c r="BN2892" s="1"/>
      <c r="BO2892" s="1"/>
      <c r="BP2892" s="1"/>
      <c r="BQ2892" s="1"/>
      <c r="BR2892" s="1"/>
      <c r="BS2892" s="4"/>
      <c r="BT2892" s="37">
        <f t="shared" si="146"/>
        <v>45992</v>
      </c>
      <c r="BU2892" s="31" t="s">
        <v>1156</v>
      </c>
      <c r="BV2892" s="183"/>
      <c r="BW2892" s="207"/>
      <c r="BX2892" s="184"/>
      <c r="BY2892" s="184"/>
      <c r="BZ2892" s="184"/>
      <c r="CA2892" s="184"/>
      <c r="CB2892" s="184"/>
      <c r="CC2892" s="184"/>
      <c r="CE2892" s="1"/>
      <c r="CF2892" s="1"/>
      <c r="CG2892" s="1"/>
      <c r="CH2892" s="1"/>
      <c r="CI2892" s="1"/>
      <c r="CJ2892" s="1"/>
      <c r="CK2892" s="1"/>
      <c r="CL2892" s="1"/>
      <c r="CM2892" s="1"/>
      <c r="CN2892" s="1"/>
      <c r="CO2892" s="1"/>
    </row>
    <row r="2893" spans="1:93" ht="30" customHeight="1" x14ac:dyDescent="0.2">
      <c r="A2893" s="1">
        <v>2887</v>
      </c>
      <c r="B2893" s="1" t="s">
        <v>638</v>
      </c>
      <c r="C2893" s="1" t="s">
        <v>639</v>
      </c>
      <c r="D2893" s="1" t="s">
        <v>640</v>
      </c>
      <c r="E2893" s="1" t="s">
        <v>641</v>
      </c>
      <c r="F2893" s="1" t="s">
        <v>74</v>
      </c>
      <c r="G2893" s="1">
        <v>6</v>
      </c>
      <c r="H2893" s="1" t="s">
        <v>341</v>
      </c>
      <c r="I2893" s="1" t="s">
        <v>114</v>
      </c>
      <c r="J2893" s="64">
        <v>303</v>
      </c>
      <c r="K2893" s="76">
        <v>2293935</v>
      </c>
      <c r="L2893" s="29">
        <v>45964</v>
      </c>
      <c r="M2893" s="29" t="s">
        <v>4163</v>
      </c>
      <c r="N2893" s="1" t="s">
        <v>478</v>
      </c>
      <c r="O2893" s="28" t="s">
        <v>225</v>
      </c>
      <c r="P2893" s="1" t="s">
        <v>216</v>
      </c>
      <c r="Q2893" s="76">
        <v>8</v>
      </c>
      <c r="R2893" s="1" t="s">
        <v>537</v>
      </c>
      <c r="T2893" s="1" t="s">
        <v>115</v>
      </c>
      <c r="U2893" s="1"/>
      <c r="V2893" s="1"/>
      <c r="W2893" s="4"/>
      <c r="X2893" s="28"/>
      <c r="Y2893" s="33"/>
      <c r="Z2893" s="33"/>
      <c r="AA2893" s="96"/>
      <c r="AB2893" s="178"/>
      <c r="AC2893" s="33">
        <v>23</v>
      </c>
      <c r="AD2893" s="33">
        <v>235</v>
      </c>
      <c r="AE2893" s="33" t="s">
        <v>103</v>
      </c>
      <c r="AF2893" s="33" t="s">
        <v>103</v>
      </c>
      <c r="AG2893" s="33"/>
      <c r="AH2893" s="4"/>
      <c r="AI2893" s="1"/>
      <c r="AJ2893" s="1"/>
      <c r="AK2893" s="1"/>
      <c r="AL2893" s="5"/>
      <c r="AM2893" s="164">
        <f t="shared" si="145"/>
        <v>45967</v>
      </c>
      <c r="AW2893" s="96"/>
      <c r="AX2893" s="37">
        <f t="shared" si="147"/>
        <v>45971</v>
      </c>
      <c r="AY2893" s="1" t="s">
        <v>1156</v>
      </c>
      <c r="AZ2893" s="183"/>
      <c r="BA2893" s="184"/>
      <c r="BB2893" s="184"/>
      <c r="BC2893" s="184"/>
      <c r="BD2893" s="184"/>
      <c r="BE2893" s="184"/>
      <c r="BF2893" s="184"/>
      <c r="BG2893" s="184"/>
      <c r="BH2893" s="4"/>
      <c r="BI2893" s="1"/>
      <c r="BJ2893" s="1"/>
      <c r="BK2893" s="1"/>
      <c r="BL2893" s="31"/>
      <c r="BM2893" s="31"/>
      <c r="BN2893" s="1"/>
      <c r="BO2893" s="1"/>
      <c r="BP2893" s="1"/>
      <c r="BQ2893" s="1"/>
      <c r="BR2893" s="1"/>
      <c r="BS2893" s="4"/>
      <c r="BT2893" s="37">
        <f t="shared" si="146"/>
        <v>45992</v>
      </c>
      <c r="BU2893" s="31" t="s">
        <v>1156</v>
      </c>
      <c r="BV2893" s="183"/>
      <c r="BW2893" s="207"/>
      <c r="BX2893" s="184"/>
      <c r="BY2893" s="184"/>
      <c r="BZ2893" s="184"/>
      <c r="CA2893" s="184"/>
      <c r="CB2893" s="184"/>
      <c r="CC2893" s="184"/>
      <c r="CE2893" s="1"/>
      <c r="CF2893" s="1"/>
      <c r="CG2893" s="1"/>
      <c r="CH2893" s="1"/>
      <c r="CI2893" s="1"/>
      <c r="CJ2893" s="1"/>
      <c r="CK2893" s="1"/>
      <c r="CL2893" s="1"/>
      <c r="CM2893" s="1"/>
      <c r="CN2893" s="1"/>
      <c r="CO2893" s="1"/>
    </row>
    <row r="2894" spans="1:93" ht="30" customHeight="1" x14ac:dyDescent="0.2">
      <c r="A2894" s="1">
        <v>2888</v>
      </c>
      <c r="B2894" s="1" t="s">
        <v>638</v>
      </c>
      <c r="C2894" s="1" t="s">
        <v>639</v>
      </c>
      <c r="D2894" s="1" t="s">
        <v>640</v>
      </c>
      <c r="E2894" s="1" t="s">
        <v>641</v>
      </c>
      <c r="F2894" s="1" t="s">
        <v>74</v>
      </c>
      <c r="G2894" s="1">
        <v>6</v>
      </c>
      <c r="H2894" s="1" t="s">
        <v>341</v>
      </c>
      <c r="I2894" s="1" t="s">
        <v>114</v>
      </c>
      <c r="J2894" s="64">
        <v>415</v>
      </c>
      <c r="K2894" s="76">
        <v>2295948</v>
      </c>
      <c r="L2894" s="29">
        <v>45964</v>
      </c>
      <c r="M2894" s="29" t="s">
        <v>4163</v>
      </c>
      <c r="N2894" s="1" t="s">
        <v>478</v>
      </c>
      <c r="O2894" s="28" t="s">
        <v>225</v>
      </c>
      <c r="P2894" s="1" t="s">
        <v>216</v>
      </c>
      <c r="Q2894" s="76">
        <v>9</v>
      </c>
      <c r="R2894" s="1" t="s">
        <v>537</v>
      </c>
      <c r="T2894" s="1" t="s">
        <v>115</v>
      </c>
      <c r="U2894" s="1"/>
      <c r="V2894" s="1"/>
      <c r="W2894" s="4"/>
      <c r="X2894" s="28"/>
      <c r="Y2894" s="33"/>
      <c r="Z2894" s="33"/>
      <c r="AA2894" s="96"/>
      <c r="AB2894" s="178"/>
      <c r="AC2894" s="33">
        <v>24.5</v>
      </c>
      <c r="AD2894" s="33">
        <v>215</v>
      </c>
      <c r="AE2894" s="33" t="s">
        <v>103</v>
      </c>
      <c r="AF2894" s="33" t="s">
        <v>103</v>
      </c>
      <c r="AG2894" s="33"/>
      <c r="AH2894" s="4"/>
      <c r="AI2894" s="1"/>
      <c r="AJ2894" s="1"/>
      <c r="AK2894" s="1"/>
      <c r="AL2894" s="5"/>
      <c r="AM2894" s="164">
        <f t="shared" si="145"/>
        <v>45967</v>
      </c>
      <c r="AW2894" s="96"/>
      <c r="AX2894" s="37">
        <f t="shared" si="147"/>
        <v>45971</v>
      </c>
      <c r="AY2894" s="1" t="s">
        <v>1156</v>
      </c>
      <c r="AZ2894" s="183"/>
      <c r="BA2894" s="184"/>
      <c r="BB2894" s="184"/>
      <c r="BC2894" s="184"/>
      <c r="BD2894" s="184"/>
      <c r="BE2894" s="184"/>
      <c r="BF2894" s="184"/>
      <c r="BG2894" s="184"/>
      <c r="BH2894" s="4"/>
      <c r="BI2894" s="1"/>
      <c r="BJ2894" s="1"/>
      <c r="BK2894" s="1"/>
      <c r="BL2894" s="31"/>
      <c r="BM2894" s="31"/>
      <c r="BN2894" s="1"/>
      <c r="BO2894" s="1"/>
      <c r="BP2894" s="1"/>
      <c r="BQ2894" s="1"/>
      <c r="BR2894" s="1"/>
      <c r="BS2894" s="4"/>
      <c r="BT2894" s="37">
        <f t="shared" si="146"/>
        <v>45992</v>
      </c>
      <c r="BU2894" s="31" t="s">
        <v>1156</v>
      </c>
      <c r="BV2894" s="183"/>
      <c r="BW2894" s="207"/>
      <c r="BX2894" s="184"/>
      <c r="BY2894" s="184"/>
      <c r="BZ2894" s="184"/>
      <c r="CA2894" s="184"/>
      <c r="CB2894" s="184"/>
      <c r="CC2894" s="184"/>
      <c r="CE2894" s="1"/>
      <c r="CF2894" s="1"/>
      <c r="CG2894" s="1"/>
      <c r="CH2894" s="1"/>
      <c r="CI2894" s="1"/>
      <c r="CJ2894" s="1"/>
      <c r="CK2894" s="1"/>
      <c r="CL2894" s="1"/>
      <c r="CM2894" s="1"/>
      <c r="CN2894" s="1"/>
      <c r="CO2894" s="1"/>
    </row>
    <row r="2895" spans="1:93" ht="30" customHeight="1" x14ac:dyDescent="0.2">
      <c r="A2895" s="1">
        <v>2889</v>
      </c>
      <c r="B2895" s="1" t="s">
        <v>638</v>
      </c>
      <c r="C2895" s="1" t="s">
        <v>639</v>
      </c>
      <c r="D2895" s="1" t="s">
        <v>640</v>
      </c>
      <c r="E2895" s="1" t="s">
        <v>641</v>
      </c>
      <c r="F2895" s="1" t="s">
        <v>74</v>
      </c>
      <c r="G2895" s="1">
        <v>6</v>
      </c>
      <c r="H2895" s="1" t="s">
        <v>341</v>
      </c>
      <c r="I2895" s="1" t="s">
        <v>114</v>
      </c>
      <c r="J2895" s="64">
        <v>557</v>
      </c>
      <c r="K2895" s="76">
        <v>2295949</v>
      </c>
      <c r="L2895" s="29">
        <v>45964</v>
      </c>
      <c r="M2895" s="29" t="s">
        <v>4163</v>
      </c>
      <c r="N2895" s="1" t="s">
        <v>478</v>
      </c>
      <c r="O2895" s="28" t="s">
        <v>225</v>
      </c>
      <c r="P2895" s="1" t="s">
        <v>216</v>
      </c>
      <c r="Q2895" s="76">
        <v>12</v>
      </c>
      <c r="R2895" s="1" t="s">
        <v>537</v>
      </c>
      <c r="T2895" s="1" t="s">
        <v>115</v>
      </c>
      <c r="U2895" s="1"/>
      <c r="V2895" s="1"/>
      <c r="W2895" s="4"/>
      <c r="X2895" s="28"/>
      <c r="Y2895" s="33"/>
      <c r="Z2895" s="33"/>
      <c r="AA2895" s="96"/>
      <c r="AB2895" s="178"/>
      <c r="AC2895" s="33">
        <v>26</v>
      </c>
      <c r="AD2895" s="33">
        <v>230</v>
      </c>
      <c r="AE2895" s="33" t="s">
        <v>103</v>
      </c>
      <c r="AF2895" s="33" t="s">
        <v>103</v>
      </c>
      <c r="AG2895" s="33"/>
      <c r="AH2895" s="4"/>
      <c r="AI2895" s="1"/>
      <c r="AJ2895" s="1"/>
      <c r="AK2895" s="1"/>
      <c r="AL2895" s="5"/>
      <c r="AM2895" s="164">
        <f t="shared" si="145"/>
        <v>45967</v>
      </c>
      <c r="AW2895" s="96"/>
      <c r="AX2895" s="37">
        <f t="shared" si="147"/>
        <v>45971</v>
      </c>
      <c r="AY2895" s="1" t="s">
        <v>1156</v>
      </c>
      <c r="AZ2895" s="183"/>
      <c r="BA2895" s="184"/>
      <c r="BB2895" s="184"/>
      <c r="BC2895" s="184"/>
      <c r="BD2895" s="184"/>
      <c r="BE2895" s="184"/>
      <c r="BF2895" s="184"/>
      <c r="BG2895" s="184"/>
      <c r="BH2895" s="4"/>
      <c r="BI2895" s="1"/>
      <c r="BJ2895" s="1"/>
      <c r="BK2895" s="1"/>
      <c r="BL2895" s="31"/>
      <c r="BM2895" s="31"/>
      <c r="BN2895" s="1"/>
      <c r="BO2895" s="1"/>
      <c r="BP2895" s="1"/>
      <c r="BQ2895" s="1"/>
      <c r="BR2895" s="1"/>
      <c r="BS2895" s="4"/>
      <c r="BT2895" s="37">
        <f t="shared" si="146"/>
        <v>45992</v>
      </c>
      <c r="BU2895" s="31" t="s">
        <v>1156</v>
      </c>
      <c r="BV2895" s="183"/>
      <c r="BW2895" s="207"/>
      <c r="BX2895" s="184"/>
      <c r="BY2895" s="184"/>
      <c r="BZ2895" s="184"/>
      <c r="CA2895" s="184"/>
      <c r="CB2895" s="184"/>
      <c r="CC2895" s="184"/>
      <c r="CE2895" s="1"/>
      <c r="CF2895" s="1"/>
      <c r="CG2895" s="1"/>
      <c r="CH2895" s="1"/>
      <c r="CI2895" s="1"/>
      <c r="CJ2895" s="1"/>
      <c r="CK2895" s="1"/>
      <c r="CL2895" s="1"/>
      <c r="CM2895" s="1"/>
      <c r="CN2895" s="1"/>
      <c r="CO2895" s="1"/>
    </row>
    <row r="2896" spans="1:93" ht="30" customHeight="1" x14ac:dyDescent="0.2">
      <c r="A2896" s="1">
        <v>2890</v>
      </c>
      <c r="B2896" s="1" t="s">
        <v>638</v>
      </c>
      <c r="C2896" s="1" t="s">
        <v>639</v>
      </c>
      <c r="D2896" s="1" t="s">
        <v>640</v>
      </c>
      <c r="E2896" s="1" t="s">
        <v>641</v>
      </c>
      <c r="F2896" s="1" t="s">
        <v>74</v>
      </c>
      <c r="G2896" s="1">
        <v>6</v>
      </c>
      <c r="H2896" s="1" t="s">
        <v>341</v>
      </c>
      <c r="I2896" s="1" t="s">
        <v>114</v>
      </c>
      <c r="J2896" s="64">
        <v>551</v>
      </c>
      <c r="K2896" s="76">
        <v>2295950</v>
      </c>
      <c r="L2896" s="29">
        <v>45964</v>
      </c>
      <c r="M2896" s="29" t="s">
        <v>4163</v>
      </c>
      <c r="N2896" s="1" t="s">
        <v>478</v>
      </c>
      <c r="O2896" s="28" t="s">
        <v>225</v>
      </c>
      <c r="P2896" s="1" t="s">
        <v>216</v>
      </c>
      <c r="Q2896" s="76">
        <v>12</v>
      </c>
      <c r="R2896" s="1" t="s">
        <v>537</v>
      </c>
      <c r="S2896" s="1">
        <v>6</v>
      </c>
      <c r="T2896" s="1" t="s">
        <v>115</v>
      </c>
      <c r="U2896" s="1"/>
      <c r="V2896" s="1"/>
      <c r="W2896" s="4"/>
      <c r="X2896" s="28"/>
      <c r="Y2896" s="33"/>
      <c r="Z2896" s="33"/>
      <c r="AA2896" s="96"/>
      <c r="AB2896" s="178"/>
      <c r="AC2896" s="33">
        <v>25</v>
      </c>
      <c r="AD2896" s="33">
        <v>220</v>
      </c>
      <c r="AE2896" s="33" t="s">
        <v>103</v>
      </c>
      <c r="AF2896" s="33" t="s">
        <v>103</v>
      </c>
      <c r="AG2896" s="33"/>
      <c r="AH2896" s="4"/>
      <c r="AI2896" s="1"/>
      <c r="AJ2896" s="1"/>
      <c r="AK2896" s="1"/>
      <c r="AL2896" s="5"/>
      <c r="AM2896" s="164">
        <f t="shared" si="145"/>
        <v>45967</v>
      </c>
      <c r="AW2896" s="96"/>
      <c r="AX2896" s="37">
        <f t="shared" si="147"/>
        <v>45971</v>
      </c>
      <c r="AY2896" s="1" t="s">
        <v>1156</v>
      </c>
      <c r="AZ2896" s="183"/>
      <c r="BA2896" s="184"/>
      <c r="BB2896" s="184"/>
      <c r="BC2896" s="184"/>
      <c r="BD2896" s="184"/>
      <c r="BE2896" s="184"/>
      <c r="BF2896" s="184"/>
      <c r="BG2896" s="184"/>
      <c r="BH2896" s="4"/>
      <c r="BI2896" s="1"/>
      <c r="BJ2896" s="1"/>
      <c r="BK2896" s="1"/>
      <c r="BL2896" s="31"/>
      <c r="BM2896" s="31"/>
      <c r="BN2896" s="1"/>
      <c r="BO2896" s="1"/>
      <c r="BP2896" s="1"/>
      <c r="BQ2896" s="1"/>
      <c r="BR2896" s="1"/>
      <c r="BS2896" s="4"/>
      <c r="BT2896" s="37">
        <f t="shared" si="146"/>
        <v>45992</v>
      </c>
      <c r="BU2896" s="31" t="s">
        <v>1156</v>
      </c>
      <c r="BV2896" s="183"/>
      <c r="BW2896" s="207"/>
      <c r="BX2896" s="184"/>
      <c r="BY2896" s="184"/>
      <c r="BZ2896" s="184"/>
      <c r="CA2896" s="184"/>
      <c r="CB2896" s="184"/>
      <c r="CC2896" s="184"/>
      <c r="CE2896" s="1"/>
      <c r="CF2896" s="1"/>
      <c r="CG2896" s="1"/>
      <c r="CH2896" s="1"/>
      <c r="CI2896" s="1"/>
      <c r="CJ2896" s="1"/>
      <c r="CK2896" s="1"/>
      <c r="CL2896" s="1"/>
      <c r="CM2896" s="1"/>
      <c r="CN2896" s="1"/>
      <c r="CO2896" s="1"/>
    </row>
    <row r="2897" spans="1:93" ht="30" customHeight="1" x14ac:dyDescent="0.2">
      <c r="A2897" s="1">
        <v>2891</v>
      </c>
      <c r="B2897" s="1" t="s">
        <v>638</v>
      </c>
      <c r="C2897" s="1" t="s">
        <v>639</v>
      </c>
      <c r="D2897" s="1" t="s">
        <v>640</v>
      </c>
      <c r="E2897" s="1" t="s">
        <v>641</v>
      </c>
      <c r="F2897" s="1" t="s">
        <v>74</v>
      </c>
      <c r="G2897" s="1">
        <v>6</v>
      </c>
      <c r="H2897" s="1" t="s">
        <v>341</v>
      </c>
      <c r="I2897" s="1" t="s">
        <v>114</v>
      </c>
      <c r="J2897" s="64">
        <v>431</v>
      </c>
      <c r="K2897" s="76">
        <v>2293937</v>
      </c>
      <c r="L2897" s="29">
        <v>45964</v>
      </c>
      <c r="M2897" s="29" t="s">
        <v>4163</v>
      </c>
      <c r="N2897" s="1" t="s">
        <v>478</v>
      </c>
      <c r="O2897" s="28" t="s">
        <v>225</v>
      </c>
      <c r="P2897" s="1" t="s">
        <v>216</v>
      </c>
      <c r="Q2897" s="76">
        <v>9</v>
      </c>
      <c r="R2897" s="1" t="s">
        <v>537</v>
      </c>
      <c r="T2897" s="1" t="s">
        <v>115</v>
      </c>
      <c r="U2897" s="1"/>
      <c r="V2897" s="1"/>
      <c r="W2897" s="4"/>
      <c r="X2897" s="28"/>
      <c r="Y2897" s="33"/>
      <c r="Z2897" s="33"/>
      <c r="AA2897" s="96"/>
      <c r="AB2897" s="178"/>
      <c r="AC2897" s="33">
        <v>26.5</v>
      </c>
      <c r="AD2897" s="33">
        <v>240</v>
      </c>
      <c r="AE2897" s="33" t="s">
        <v>103</v>
      </c>
      <c r="AF2897" s="33" t="s">
        <v>103</v>
      </c>
      <c r="AG2897" s="33"/>
      <c r="AH2897" s="4"/>
      <c r="AI2897" s="1"/>
      <c r="AJ2897" s="1"/>
      <c r="AK2897" s="1"/>
      <c r="AL2897" s="5"/>
      <c r="AM2897" s="164">
        <f t="shared" si="145"/>
        <v>45967</v>
      </c>
      <c r="AW2897" s="96"/>
      <c r="AX2897" s="37">
        <f t="shared" si="147"/>
        <v>45971</v>
      </c>
      <c r="AY2897" s="1" t="s">
        <v>1156</v>
      </c>
      <c r="AZ2897" s="183"/>
      <c r="BA2897" s="184"/>
      <c r="BB2897" s="184"/>
      <c r="BC2897" s="184"/>
      <c r="BD2897" s="184"/>
      <c r="BE2897" s="184"/>
      <c r="BF2897" s="184"/>
      <c r="BG2897" s="184"/>
      <c r="BH2897" s="4"/>
      <c r="BI2897" s="1"/>
      <c r="BJ2897" s="1"/>
      <c r="BK2897" s="1"/>
      <c r="BL2897" s="31"/>
      <c r="BM2897" s="31"/>
      <c r="BN2897" s="1"/>
      <c r="BO2897" s="1"/>
      <c r="BP2897" s="1"/>
      <c r="BQ2897" s="1"/>
      <c r="BR2897" s="1"/>
      <c r="BS2897" s="4"/>
      <c r="BT2897" s="37">
        <f t="shared" si="146"/>
        <v>45992</v>
      </c>
      <c r="BU2897" s="31" t="s">
        <v>1156</v>
      </c>
      <c r="BV2897" s="183"/>
      <c r="BW2897" s="207"/>
      <c r="BX2897" s="184"/>
      <c r="BY2897" s="184"/>
      <c r="BZ2897" s="184"/>
      <c r="CA2897" s="184"/>
      <c r="CB2897" s="184"/>
      <c r="CC2897" s="184"/>
      <c r="CE2897" s="1"/>
      <c r="CF2897" s="1"/>
      <c r="CG2897" s="1"/>
      <c r="CH2897" s="1"/>
      <c r="CI2897" s="1"/>
      <c r="CJ2897" s="1"/>
      <c r="CK2897" s="1"/>
      <c r="CL2897" s="1"/>
      <c r="CM2897" s="1"/>
      <c r="CN2897" s="1"/>
      <c r="CO2897" s="1"/>
    </row>
    <row r="2898" spans="1:93" ht="30" customHeight="1" x14ac:dyDescent="0.2">
      <c r="A2898" s="1">
        <v>2892</v>
      </c>
      <c r="B2898" s="1" t="s">
        <v>638</v>
      </c>
      <c r="C2898" s="1" t="s">
        <v>639</v>
      </c>
      <c r="D2898" s="1" t="s">
        <v>640</v>
      </c>
      <c r="E2898" s="1" t="s">
        <v>641</v>
      </c>
      <c r="F2898" s="1" t="s">
        <v>74</v>
      </c>
      <c r="G2898" s="1">
        <v>6</v>
      </c>
      <c r="H2898" s="1" t="s">
        <v>341</v>
      </c>
      <c r="I2898" s="1" t="s">
        <v>114</v>
      </c>
      <c r="J2898" s="64">
        <v>436</v>
      </c>
      <c r="K2898" s="76">
        <v>2295951</v>
      </c>
      <c r="L2898" s="29">
        <v>45964</v>
      </c>
      <c r="M2898" s="29" t="s">
        <v>4163</v>
      </c>
      <c r="N2898" s="1" t="s">
        <v>478</v>
      </c>
      <c r="O2898" s="28" t="s">
        <v>225</v>
      </c>
      <c r="P2898" s="1" t="s">
        <v>216</v>
      </c>
      <c r="Q2898" s="76">
        <v>9</v>
      </c>
      <c r="R2898" s="1" t="s">
        <v>537</v>
      </c>
      <c r="T2898" s="1" t="s">
        <v>115</v>
      </c>
      <c r="U2898" s="1"/>
      <c r="V2898" s="1"/>
      <c r="W2898" s="4"/>
      <c r="X2898" s="28"/>
      <c r="Y2898" s="33"/>
      <c r="Z2898" s="33"/>
      <c r="AA2898" s="96"/>
      <c r="AB2898" s="178"/>
      <c r="AC2898" s="33">
        <v>24</v>
      </c>
      <c r="AD2898" s="33">
        <v>230</v>
      </c>
      <c r="AE2898" s="33" t="s">
        <v>103</v>
      </c>
      <c r="AF2898" s="33" t="s">
        <v>103</v>
      </c>
      <c r="AG2898" s="33"/>
      <c r="AH2898" s="4"/>
      <c r="AI2898" s="1"/>
      <c r="AJ2898" s="1"/>
      <c r="AK2898" s="1"/>
      <c r="AL2898" s="5"/>
      <c r="AM2898" s="164">
        <f t="shared" si="145"/>
        <v>45967</v>
      </c>
      <c r="AW2898" s="96"/>
      <c r="AX2898" s="37">
        <f t="shared" si="147"/>
        <v>45971</v>
      </c>
      <c r="AY2898" s="1" t="s">
        <v>1156</v>
      </c>
      <c r="AZ2898" s="183"/>
      <c r="BA2898" s="184"/>
      <c r="BB2898" s="184"/>
      <c r="BC2898" s="184"/>
      <c r="BD2898" s="184"/>
      <c r="BE2898" s="184"/>
      <c r="BF2898" s="184"/>
      <c r="BG2898" s="184"/>
      <c r="BH2898" s="4"/>
      <c r="BI2898" s="1"/>
      <c r="BJ2898" s="1"/>
      <c r="BK2898" s="1"/>
      <c r="BL2898" s="31"/>
      <c r="BM2898" s="31"/>
      <c r="BN2898" s="1"/>
      <c r="BO2898" s="1"/>
      <c r="BP2898" s="1"/>
      <c r="BQ2898" s="1"/>
      <c r="BR2898" s="1"/>
      <c r="BS2898" s="4"/>
      <c r="BT2898" s="37">
        <f t="shared" si="146"/>
        <v>45992</v>
      </c>
      <c r="BU2898" s="31" t="s">
        <v>1156</v>
      </c>
      <c r="BV2898" s="183"/>
      <c r="BW2898" s="207"/>
      <c r="BX2898" s="184"/>
      <c r="BY2898" s="184"/>
      <c r="BZ2898" s="184"/>
      <c r="CA2898" s="184"/>
      <c r="CB2898" s="184"/>
      <c r="CC2898" s="184"/>
      <c r="CE2898" s="1"/>
      <c r="CF2898" s="1"/>
      <c r="CG2898" s="1"/>
      <c r="CH2898" s="1"/>
      <c r="CI2898" s="1"/>
      <c r="CJ2898" s="1"/>
      <c r="CK2898" s="1"/>
      <c r="CL2898" s="1"/>
      <c r="CM2898" s="1"/>
      <c r="CN2898" s="1"/>
      <c r="CO2898" s="1"/>
    </row>
    <row r="2899" spans="1:93" ht="30" customHeight="1" x14ac:dyDescent="0.2">
      <c r="A2899" s="1">
        <v>2893</v>
      </c>
      <c r="B2899" s="1" t="s">
        <v>638</v>
      </c>
      <c r="C2899" s="1" t="s">
        <v>639</v>
      </c>
      <c r="D2899" s="1" t="s">
        <v>640</v>
      </c>
      <c r="E2899" s="1" t="s">
        <v>641</v>
      </c>
      <c r="F2899" s="1" t="s">
        <v>74</v>
      </c>
      <c r="G2899" s="1">
        <v>6</v>
      </c>
      <c r="H2899" s="1" t="s">
        <v>341</v>
      </c>
      <c r="I2899" s="1" t="s">
        <v>114</v>
      </c>
      <c r="J2899" s="64">
        <v>554</v>
      </c>
      <c r="K2899" s="76">
        <v>2293938</v>
      </c>
      <c r="L2899" s="29">
        <v>45964</v>
      </c>
      <c r="M2899" s="29" t="s">
        <v>4163</v>
      </c>
      <c r="N2899" s="1" t="s">
        <v>478</v>
      </c>
      <c r="O2899" s="28" t="s">
        <v>225</v>
      </c>
      <c r="P2899" s="1" t="s">
        <v>216</v>
      </c>
      <c r="Q2899" s="76">
        <v>12</v>
      </c>
      <c r="R2899" s="1" t="s">
        <v>537</v>
      </c>
      <c r="T2899" s="1" t="s">
        <v>115</v>
      </c>
      <c r="U2899" s="1"/>
      <c r="V2899" s="1"/>
      <c r="W2899" s="4"/>
      <c r="X2899" s="28"/>
      <c r="Y2899" s="33"/>
      <c r="Z2899" s="33"/>
      <c r="AA2899" s="96"/>
      <c r="AB2899" s="178"/>
      <c r="AC2899" s="33">
        <v>25.5</v>
      </c>
      <c r="AD2899" s="33">
        <v>220</v>
      </c>
      <c r="AE2899" s="33" t="s">
        <v>103</v>
      </c>
      <c r="AF2899" s="33" t="s">
        <v>103</v>
      </c>
      <c r="AG2899" s="33"/>
      <c r="AH2899" s="4"/>
      <c r="AI2899" s="1"/>
      <c r="AJ2899" s="1"/>
      <c r="AK2899" s="1"/>
      <c r="AL2899" s="5"/>
      <c r="AM2899" s="164">
        <f t="shared" si="145"/>
        <v>45967</v>
      </c>
      <c r="AW2899" s="96"/>
      <c r="AX2899" s="37">
        <f t="shared" si="147"/>
        <v>45971</v>
      </c>
      <c r="AY2899" s="1" t="s">
        <v>1156</v>
      </c>
      <c r="AZ2899" s="183"/>
      <c r="BA2899" s="184"/>
      <c r="BB2899" s="184"/>
      <c r="BC2899" s="184"/>
      <c r="BD2899" s="184"/>
      <c r="BE2899" s="184"/>
      <c r="BF2899" s="184"/>
      <c r="BG2899" s="184"/>
      <c r="BH2899" s="4"/>
      <c r="BI2899" s="1"/>
      <c r="BJ2899" s="1"/>
      <c r="BK2899" s="1"/>
      <c r="BL2899" s="31"/>
      <c r="BM2899" s="31"/>
      <c r="BN2899" s="1"/>
      <c r="BO2899" s="1"/>
      <c r="BP2899" s="1"/>
      <c r="BQ2899" s="1"/>
      <c r="BR2899" s="1"/>
      <c r="BS2899" s="4"/>
      <c r="BT2899" s="37">
        <f t="shared" si="146"/>
        <v>45992</v>
      </c>
      <c r="BU2899" s="31" t="s">
        <v>1156</v>
      </c>
      <c r="BV2899" s="183"/>
      <c r="BW2899" s="207"/>
      <c r="BX2899" s="184"/>
      <c r="BY2899" s="184"/>
      <c r="BZ2899" s="184"/>
      <c r="CA2899" s="184"/>
      <c r="CB2899" s="184"/>
      <c r="CC2899" s="184"/>
      <c r="CE2899" s="1"/>
      <c r="CF2899" s="1"/>
      <c r="CG2899" s="1"/>
      <c r="CH2899" s="1"/>
      <c r="CI2899" s="1"/>
      <c r="CJ2899" s="1"/>
      <c r="CK2899" s="1"/>
      <c r="CL2899" s="1"/>
      <c r="CM2899" s="1"/>
      <c r="CN2899" s="1"/>
      <c r="CO2899" s="1"/>
    </row>
    <row r="2900" spans="1:93" ht="30" customHeight="1" x14ac:dyDescent="0.2">
      <c r="A2900" s="1">
        <v>2894</v>
      </c>
      <c r="B2900" s="1" t="s">
        <v>638</v>
      </c>
      <c r="C2900" s="1" t="s">
        <v>639</v>
      </c>
      <c r="D2900" s="1" t="s">
        <v>640</v>
      </c>
      <c r="E2900" s="1" t="s">
        <v>641</v>
      </c>
      <c r="F2900" s="1" t="s">
        <v>74</v>
      </c>
      <c r="G2900" s="1">
        <v>6</v>
      </c>
      <c r="H2900" s="1" t="s">
        <v>341</v>
      </c>
      <c r="I2900" s="1" t="s">
        <v>114</v>
      </c>
      <c r="J2900" s="64">
        <v>403</v>
      </c>
      <c r="K2900" s="76">
        <v>2295952</v>
      </c>
      <c r="L2900" s="29">
        <v>45964</v>
      </c>
      <c r="M2900" s="29" t="s">
        <v>4163</v>
      </c>
      <c r="N2900" s="1" t="s">
        <v>478</v>
      </c>
      <c r="O2900" s="28" t="s">
        <v>225</v>
      </c>
      <c r="P2900" s="1" t="s">
        <v>216</v>
      </c>
      <c r="Q2900" s="76">
        <v>9</v>
      </c>
      <c r="R2900" s="1" t="s">
        <v>537</v>
      </c>
      <c r="T2900" s="1" t="s">
        <v>115</v>
      </c>
      <c r="U2900" s="1"/>
      <c r="V2900" s="1"/>
      <c r="W2900" s="4"/>
      <c r="X2900" s="28"/>
      <c r="Y2900" s="33"/>
      <c r="Z2900" s="33"/>
      <c r="AA2900" s="96"/>
      <c r="AB2900" s="178"/>
      <c r="AC2900" s="33">
        <v>25</v>
      </c>
      <c r="AD2900" s="33">
        <v>240</v>
      </c>
      <c r="AE2900" s="33" t="s">
        <v>103</v>
      </c>
      <c r="AF2900" s="33" t="s">
        <v>103</v>
      </c>
      <c r="AG2900" s="33"/>
      <c r="AH2900" s="4"/>
      <c r="AI2900" s="1"/>
      <c r="AJ2900" s="1"/>
      <c r="AK2900" s="1"/>
      <c r="AL2900" s="5"/>
      <c r="AM2900" s="164">
        <f t="shared" si="145"/>
        <v>45967</v>
      </c>
      <c r="AW2900" s="96"/>
      <c r="AX2900" s="37">
        <f t="shared" si="147"/>
        <v>45971</v>
      </c>
      <c r="AY2900" s="1" t="s">
        <v>1156</v>
      </c>
      <c r="AZ2900" s="183"/>
      <c r="BA2900" s="184"/>
      <c r="BB2900" s="184"/>
      <c r="BC2900" s="184"/>
      <c r="BD2900" s="184"/>
      <c r="BE2900" s="184"/>
      <c r="BF2900" s="184"/>
      <c r="BG2900" s="184"/>
      <c r="BH2900" s="4"/>
      <c r="BI2900" s="1"/>
      <c r="BJ2900" s="1"/>
      <c r="BK2900" s="1"/>
      <c r="BL2900" s="31"/>
      <c r="BM2900" s="31"/>
      <c r="BN2900" s="1"/>
      <c r="BO2900" s="1"/>
      <c r="BP2900" s="1"/>
      <c r="BQ2900" s="1"/>
      <c r="BR2900" s="1"/>
      <c r="BS2900" s="4"/>
      <c r="BT2900" s="37">
        <f t="shared" si="146"/>
        <v>45992</v>
      </c>
      <c r="BU2900" s="31" t="s">
        <v>1156</v>
      </c>
      <c r="BV2900" s="183"/>
      <c r="BW2900" s="207"/>
      <c r="BX2900" s="184"/>
      <c r="BY2900" s="184"/>
      <c r="BZ2900" s="184"/>
      <c r="CA2900" s="184"/>
      <c r="CB2900" s="184"/>
      <c r="CC2900" s="184"/>
      <c r="CE2900" s="1"/>
      <c r="CF2900" s="1"/>
      <c r="CG2900" s="1"/>
      <c r="CH2900" s="1"/>
      <c r="CI2900" s="1"/>
      <c r="CJ2900" s="1"/>
      <c r="CK2900" s="1"/>
      <c r="CL2900" s="1"/>
      <c r="CM2900" s="1"/>
      <c r="CN2900" s="1"/>
      <c r="CO2900" s="1"/>
    </row>
    <row r="2901" spans="1:93" ht="30" customHeight="1" x14ac:dyDescent="0.2">
      <c r="A2901" s="1">
        <v>2895</v>
      </c>
      <c r="B2901" s="1" t="s">
        <v>638</v>
      </c>
      <c r="C2901" s="1" t="s">
        <v>639</v>
      </c>
      <c r="D2901" s="1" t="s">
        <v>640</v>
      </c>
      <c r="E2901" s="1" t="s">
        <v>641</v>
      </c>
      <c r="F2901" s="1" t="s">
        <v>74</v>
      </c>
      <c r="G2901" s="1">
        <v>6</v>
      </c>
      <c r="H2901" s="1" t="s">
        <v>341</v>
      </c>
      <c r="I2901" s="1" t="s">
        <v>114</v>
      </c>
      <c r="J2901" s="64">
        <v>558</v>
      </c>
      <c r="K2901" s="76">
        <v>2293939</v>
      </c>
      <c r="L2901" s="29">
        <v>45964</v>
      </c>
      <c r="M2901" s="29" t="s">
        <v>4163</v>
      </c>
      <c r="N2901" s="1" t="s">
        <v>478</v>
      </c>
      <c r="O2901" s="28" t="s">
        <v>225</v>
      </c>
      <c r="P2901" s="1" t="s">
        <v>216</v>
      </c>
      <c r="Q2901" s="76">
        <v>12</v>
      </c>
      <c r="R2901" s="1" t="s">
        <v>537</v>
      </c>
      <c r="T2901" s="1" t="s">
        <v>115</v>
      </c>
      <c r="U2901" s="1"/>
      <c r="V2901" s="1"/>
      <c r="W2901" s="4"/>
      <c r="X2901" s="28"/>
      <c r="Y2901" s="33"/>
      <c r="Z2901" s="33"/>
      <c r="AA2901" s="96"/>
      <c r="AB2901" s="178"/>
      <c r="AC2901" s="33">
        <v>23</v>
      </c>
      <c r="AD2901" s="33">
        <v>230</v>
      </c>
      <c r="AE2901" s="33" t="s">
        <v>103</v>
      </c>
      <c r="AF2901" s="33" t="s">
        <v>103</v>
      </c>
      <c r="AG2901" s="33"/>
      <c r="AH2901" s="4"/>
      <c r="AI2901" s="1"/>
      <c r="AJ2901" s="1"/>
      <c r="AK2901" s="1"/>
      <c r="AL2901" s="5"/>
      <c r="AM2901" s="164">
        <f t="shared" si="145"/>
        <v>45967</v>
      </c>
      <c r="AW2901" s="96"/>
      <c r="AX2901" s="37">
        <f t="shared" si="147"/>
        <v>45971</v>
      </c>
      <c r="AY2901" s="1" t="s">
        <v>1156</v>
      </c>
      <c r="AZ2901" s="183"/>
      <c r="BA2901" s="184"/>
      <c r="BB2901" s="184"/>
      <c r="BC2901" s="184"/>
      <c r="BD2901" s="184"/>
      <c r="BE2901" s="184"/>
      <c r="BF2901" s="184"/>
      <c r="BG2901" s="184"/>
      <c r="BH2901" s="4"/>
      <c r="BI2901" s="1"/>
      <c r="BJ2901" s="1"/>
      <c r="BK2901" s="1"/>
      <c r="BL2901" s="31"/>
      <c r="BM2901" s="31"/>
      <c r="BN2901" s="1"/>
      <c r="BO2901" s="1"/>
      <c r="BP2901" s="1"/>
      <c r="BQ2901" s="1"/>
      <c r="BR2901" s="1"/>
      <c r="BS2901" s="4"/>
      <c r="BT2901" s="37">
        <f t="shared" si="146"/>
        <v>45992</v>
      </c>
      <c r="BU2901" s="31" t="s">
        <v>1156</v>
      </c>
      <c r="BV2901" s="183"/>
      <c r="BW2901" s="207"/>
      <c r="BX2901" s="184"/>
      <c r="BY2901" s="184"/>
      <c r="BZ2901" s="184"/>
      <c r="CA2901" s="184"/>
      <c r="CB2901" s="184"/>
      <c r="CC2901" s="184"/>
      <c r="CE2901" s="1"/>
      <c r="CF2901" s="1"/>
      <c r="CG2901" s="1"/>
      <c r="CH2901" s="1"/>
      <c r="CI2901" s="1"/>
      <c r="CJ2901" s="1"/>
      <c r="CK2901" s="1"/>
      <c r="CL2901" s="1"/>
      <c r="CM2901" s="1"/>
      <c r="CN2901" s="1"/>
      <c r="CO2901" s="1"/>
    </row>
    <row r="2902" spans="1:93" ht="30" customHeight="1" x14ac:dyDescent="0.2">
      <c r="A2902" s="1">
        <v>2896</v>
      </c>
      <c r="B2902" s="1" t="s">
        <v>638</v>
      </c>
      <c r="C2902" s="1" t="s">
        <v>639</v>
      </c>
      <c r="D2902" s="1" t="s">
        <v>640</v>
      </c>
      <c r="E2902" s="1" t="s">
        <v>641</v>
      </c>
      <c r="F2902" s="1" t="s">
        <v>74</v>
      </c>
      <c r="G2902" s="1">
        <v>6</v>
      </c>
      <c r="H2902" s="1" t="s">
        <v>341</v>
      </c>
      <c r="I2902" s="1" t="s">
        <v>114</v>
      </c>
      <c r="J2902" s="64">
        <v>390</v>
      </c>
      <c r="K2902" s="76">
        <v>2295953</v>
      </c>
      <c r="L2902" s="29">
        <v>45964</v>
      </c>
      <c r="M2902" s="29" t="s">
        <v>4163</v>
      </c>
      <c r="N2902" s="1" t="s">
        <v>478</v>
      </c>
      <c r="O2902" s="28" t="s">
        <v>225</v>
      </c>
      <c r="P2902" s="1" t="s">
        <v>216</v>
      </c>
      <c r="Q2902" s="76">
        <v>9</v>
      </c>
      <c r="R2902" s="1" t="s">
        <v>537</v>
      </c>
      <c r="T2902" s="1" t="s">
        <v>115</v>
      </c>
      <c r="U2902" s="1"/>
      <c r="V2902" s="1"/>
      <c r="W2902" s="4"/>
      <c r="X2902" s="28"/>
      <c r="Y2902" s="33"/>
      <c r="Z2902" s="33"/>
      <c r="AA2902" s="96"/>
      <c r="AB2902" s="178"/>
      <c r="AC2902" s="33">
        <v>25</v>
      </c>
      <c r="AD2902" s="33">
        <v>200</v>
      </c>
      <c r="AE2902" s="33" t="s">
        <v>103</v>
      </c>
      <c r="AF2902" s="33" t="s">
        <v>103</v>
      </c>
      <c r="AG2902" s="33"/>
      <c r="AH2902" s="4"/>
      <c r="AI2902" s="1"/>
      <c r="AJ2902" s="1"/>
      <c r="AK2902" s="1"/>
      <c r="AL2902" s="5"/>
      <c r="AM2902" s="164">
        <f t="shared" si="145"/>
        <v>45967</v>
      </c>
      <c r="AW2902" s="96"/>
      <c r="AX2902" s="37">
        <f t="shared" si="147"/>
        <v>45971</v>
      </c>
      <c r="AY2902" s="1" t="s">
        <v>1156</v>
      </c>
      <c r="AZ2902" s="183"/>
      <c r="BA2902" s="184"/>
      <c r="BB2902" s="184"/>
      <c r="BC2902" s="184"/>
      <c r="BD2902" s="184"/>
      <c r="BE2902" s="184"/>
      <c r="BF2902" s="184"/>
      <c r="BG2902" s="184"/>
      <c r="BH2902" s="4"/>
      <c r="BI2902" s="1"/>
      <c r="BJ2902" s="1"/>
      <c r="BK2902" s="1"/>
      <c r="BL2902" s="31"/>
      <c r="BM2902" s="31"/>
      <c r="BN2902" s="1"/>
      <c r="BO2902" s="1"/>
      <c r="BP2902" s="1"/>
      <c r="BQ2902" s="1"/>
      <c r="BR2902" s="1"/>
      <c r="BS2902" s="4"/>
      <c r="BT2902" s="37">
        <f t="shared" si="146"/>
        <v>45992</v>
      </c>
      <c r="BU2902" s="31" t="s">
        <v>1156</v>
      </c>
      <c r="BV2902" s="183"/>
      <c r="BW2902" s="207"/>
      <c r="BX2902" s="184"/>
      <c r="BY2902" s="184"/>
      <c r="BZ2902" s="184"/>
      <c r="CA2902" s="184"/>
      <c r="CB2902" s="184"/>
      <c r="CC2902" s="184"/>
      <c r="CE2902" s="1"/>
      <c r="CF2902" s="1"/>
      <c r="CG2902" s="1"/>
      <c r="CH2902" s="1"/>
      <c r="CI2902" s="1"/>
      <c r="CJ2902" s="1"/>
      <c r="CK2902" s="1"/>
      <c r="CL2902" s="1"/>
      <c r="CM2902" s="1"/>
      <c r="CN2902" s="1"/>
      <c r="CO2902" s="1"/>
    </row>
    <row r="2903" spans="1:93" ht="30" customHeight="1" x14ac:dyDescent="0.2">
      <c r="A2903" s="1">
        <v>2897</v>
      </c>
      <c r="B2903" s="1" t="s">
        <v>638</v>
      </c>
      <c r="C2903" s="1" t="s">
        <v>639</v>
      </c>
      <c r="D2903" s="1" t="s">
        <v>640</v>
      </c>
      <c r="E2903" s="1" t="s">
        <v>641</v>
      </c>
      <c r="F2903" s="1" t="s">
        <v>74</v>
      </c>
      <c r="G2903" s="1">
        <v>6</v>
      </c>
      <c r="H2903" s="1" t="s">
        <v>341</v>
      </c>
      <c r="I2903" s="1" t="s">
        <v>114</v>
      </c>
      <c r="J2903" s="64">
        <v>438</v>
      </c>
      <c r="K2903" s="76">
        <v>2295954</v>
      </c>
      <c r="L2903" s="29">
        <v>45964</v>
      </c>
      <c r="M2903" s="29" t="s">
        <v>4163</v>
      </c>
      <c r="N2903" s="1" t="s">
        <v>478</v>
      </c>
      <c r="O2903" s="28" t="s">
        <v>225</v>
      </c>
      <c r="P2903" s="1" t="s">
        <v>216</v>
      </c>
      <c r="Q2903" s="76">
        <v>9</v>
      </c>
      <c r="R2903" s="1" t="s">
        <v>537</v>
      </c>
      <c r="T2903" s="1" t="s">
        <v>115</v>
      </c>
      <c r="U2903" s="1"/>
      <c r="V2903" s="1"/>
      <c r="W2903" s="4"/>
      <c r="X2903" s="28"/>
      <c r="Y2903" s="33"/>
      <c r="Z2903" s="33"/>
      <c r="AA2903" s="96"/>
      <c r="AB2903" s="178"/>
      <c r="AC2903" s="33">
        <v>25.5</v>
      </c>
      <c r="AD2903" s="33">
        <v>210</v>
      </c>
      <c r="AE2903" s="33" t="s">
        <v>103</v>
      </c>
      <c r="AF2903" s="33" t="s">
        <v>103</v>
      </c>
      <c r="AG2903" s="33"/>
      <c r="AH2903" s="4"/>
      <c r="AI2903" s="1"/>
      <c r="AJ2903" s="1"/>
      <c r="AK2903" s="1"/>
      <c r="AL2903" s="5"/>
      <c r="AM2903" s="164">
        <f t="shared" si="145"/>
        <v>45967</v>
      </c>
      <c r="AW2903" s="96"/>
      <c r="AX2903" s="37">
        <f t="shared" si="147"/>
        <v>45971</v>
      </c>
      <c r="AY2903" s="1" t="s">
        <v>1156</v>
      </c>
      <c r="AZ2903" s="183"/>
      <c r="BA2903" s="184"/>
      <c r="BB2903" s="184"/>
      <c r="BC2903" s="184"/>
      <c r="BD2903" s="184"/>
      <c r="BE2903" s="184"/>
      <c r="BF2903" s="184"/>
      <c r="BG2903" s="184"/>
      <c r="BH2903" s="4"/>
      <c r="BI2903" s="1"/>
      <c r="BJ2903" s="1"/>
      <c r="BK2903" s="1"/>
      <c r="BL2903" s="31"/>
      <c r="BM2903" s="31"/>
      <c r="BN2903" s="1"/>
      <c r="BO2903" s="1"/>
      <c r="BP2903" s="1"/>
      <c r="BQ2903" s="1"/>
      <c r="BR2903" s="1"/>
      <c r="BS2903" s="4"/>
      <c r="BT2903" s="37">
        <f t="shared" si="146"/>
        <v>45992</v>
      </c>
      <c r="BU2903" s="31" t="s">
        <v>1156</v>
      </c>
      <c r="BV2903" s="183"/>
      <c r="BW2903" s="207"/>
      <c r="BX2903" s="184"/>
      <c r="BY2903" s="184"/>
      <c r="BZ2903" s="184"/>
      <c r="CA2903" s="184"/>
      <c r="CB2903" s="184"/>
      <c r="CC2903" s="184"/>
      <c r="CE2903" s="1"/>
      <c r="CF2903" s="1"/>
      <c r="CG2903" s="1"/>
      <c r="CH2903" s="1"/>
      <c r="CI2903" s="1"/>
      <c r="CJ2903" s="1"/>
      <c r="CK2903" s="1"/>
      <c r="CL2903" s="1"/>
      <c r="CM2903" s="1"/>
      <c r="CN2903" s="1"/>
      <c r="CO2903" s="1"/>
    </row>
    <row r="2904" spans="1:93" ht="30" customHeight="1" x14ac:dyDescent="0.2">
      <c r="A2904" s="1">
        <v>2898</v>
      </c>
      <c r="B2904" s="1" t="s">
        <v>638</v>
      </c>
      <c r="C2904" s="1" t="s">
        <v>639</v>
      </c>
      <c r="D2904" s="1" t="s">
        <v>640</v>
      </c>
      <c r="E2904" s="1" t="s">
        <v>641</v>
      </c>
      <c r="F2904" s="1" t="s">
        <v>74</v>
      </c>
      <c r="G2904" s="1">
        <v>6</v>
      </c>
      <c r="H2904" s="1" t="s">
        <v>341</v>
      </c>
      <c r="I2904" s="1" t="s">
        <v>114</v>
      </c>
      <c r="J2904" s="64">
        <v>393</v>
      </c>
      <c r="K2904" s="76">
        <v>2293940</v>
      </c>
      <c r="L2904" s="29">
        <v>45964</v>
      </c>
      <c r="M2904" s="29" t="s">
        <v>4163</v>
      </c>
      <c r="N2904" s="1" t="s">
        <v>478</v>
      </c>
      <c r="O2904" s="28" t="s">
        <v>225</v>
      </c>
      <c r="P2904" s="1" t="s">
        <v>216</v>
      </c>
      <c r="Q2904" s="76">
        <v>10</v>
      </c>
      <c r="R2904" s="1" t="s">
        <v>537</v>
      </c>
      <c r="T2904" s="1" t="s">
        <v>115</v>
      </c>
      <c r="U2904" s="1"/>
      <c r="V2904" s="1"/>
      <c r="W2904" s="4"/>
      <c r="X2904" s="28"/>
      <c r="Y2904" s="33"/>
      <c r="Z2904" s="33"/>
      <c r="AA2904" s="96"/>
      <c r="AB2904" s="178"/>
      <c r="AC2904" s="33">
        <v>24</v>
      </c>
      <c r="AD2904" s="33">
        <v>235</v>
      </c>
      <c r="AE2904" s="33" t="s">
        <v>103</v>
      </c>
      <c r="AF2904" s="33" t="s">
        <v>103</v>
      </c>
      <c r="AG2904" s="33"/>
      <c r="AH2904" s="4"/>
      <c r="AI2904" s="1"/>
      <c r="AJ2904" s="1"/>
      <c r="AK2904" s="1"/>
      <c r="AL2904" s="5"/>
      <c r="AM2904" s="164">
        <f t="shared" si="145"/>
        <v>45967</v>
      </c>
      <c r="AW2904" s="96"/>
      <c r="AX2904" s="37">
        <f t="shared" si="147"/>
        <v>45971</v>
      </c>
      <c r="AY2904" s="1" t="s">
        <v>1156</v>
      </c>
      <c r="AZ2904" s="183"/>
      <c r="BA2904" s="184"/>
      <c r="BB2904" s="184"/>
      <c r="BC2904" s="184"/>
      <c r="BD2904" s="184"/>
      <c r="BE2904" s="184"/>
      <c r="BF2904" s="184"/>
      <c r="BG2904" s="184"/>
      <c r="BH2904" s="4"/>
      <c r="BI2904" s="1"/>
      <c r="BJ2904" s="1"/>
      <c r="BK2904" s="1"/>
      <c r="BL2904" s="31"/>
      <c r="BM2904" s="31"/>
      <c r="BN2904" s="1"/>
      <c r="BO2904" s="1"/>
      <c r="BP2904" s="1"/>
      <c r="BQ2904" s="1"/>
      <c r="BR2904" s="1"/>
      <c r="BS2904" s="4"/>
      <c r="BT2904" s="37">
        <f t="shared" si="146"/>
        <v>45992</v>
      </c>
      <c r="BU2904" s="31" t="s">
        <v>1156</v>
      </c>
      <c r="BV2904" s="183"/>
      <c r="BW2904" s="207"/>
      <c r="BX2904" s="184"/>
      <c r="BY2904" s="184"/>
      <c r="BZ2904" s="184"/>
      <c r="CA2904" s="184"/>
      <c r="CB2904" s="184"/>
      <c r="CC2904" s="184"/>
      <c r="CE2904" s="1"/>
      <c r="CF2904" s="1"/>
      <c r="CG2904" s="1"/>
      <c r="CH2904" s="1"/>
      <c r="CI2904" s="1"/>
      <c r="CJ2904" s="1"/>
      <c r="CK2904" s="1"/>
      <c r="CL2904" s="1"/>
      <c r="CM2904" s="1"/>
      <c r="CN2904" s="1"/>
      <c r="CO2904" s="1"/>
    </row>
    <row r="2905" spans="1:93" ht="30" customHeight="1" x14ac:dyDescent="0.2">
      <c r="A2905" s="1">
        <v>2899</v>
      </c>
      <c r="B2905" s="1" t="s">
        <v>638</v>
      </c>
      <c r="C2905" s="1" t="s">
        <v>639</v>
      </c>
      <c r="D2905" s="1" t="s">
        <v>640</v>
      </c>
      <c r="E2905" s="1" t="s">
        <v>641</v>
      </c>
      <c r="F2905" s="1" t="s">
        <v>74</v>
      </c>
      <c r="G2905" s="1">
        <v>6</v>
      </c>
      <c r="H2905" s="1" t="s">
        <v>341</v>
      </c>
      <c r="I2905" s="1" t="s">
        <v>114</v>
      </c>
      <c r="J2905" s="64">
        <v>411</v>
      </c>
      <c r="K2905" s="76">
        <v>2295955</v>
      </c>
      <c r="L2905" s="29">
        <v>45964</v>
      </c>
      <c r="M2905" s="29" t="s">
        <v>4163</v>
      </c>
      <c r="N2905" s="1" t="s">
        <v>478</v>
      </c>
      <c r="O2905" s="28" t="s">
        <v>225</v>
      </c>
      <c r="P2905" s="1" t="s">
        <v>216</v>
      </c>
      <c r="Q2905" s="76">
        <v>9</v>
      </c>
      <c r="R2905" s="1" t="s">
        <v>537</v>
      </c>
      <c r="T2905" s="1" t="s">
        <v>115</v>
      </c>
      <c r="U2905" s="1"/>
      <c r="V2905" s="1"/>
      <c r="W2905" s="4"/>
      <c r="X2905" s="28"/>
      <c r="Y2905" s="33"/>
      <c r="Z2905" s="33"/>
      <c r="AA2905" s="96"/>
      <c r="AB2905" s="178"/>
      <c r="AC2905" s="33">
        <v>24</v>
      </c>
      <c r="AD2905" s="33">
        <v>240</v>
      </c>
      <c r="AE2905" s="33" t="s">
        <v>103</v>
      </c>
      <c r="AF2905" s="33" t="s">
        <v>103</v>
      </c>
      <c r="AG2905" s="33"/>
      <c r="AH2905" s="4"/>
      <c r="AI2905" s="1"/>
      <c r="AJ2905" s="1"/>
      <c r="AK2905" s="1"/>
      <c r="AL2905" s="5"/>
      <c r="AM2905" s="164">
        <f t="shared" si="145"/>
        <v>45967</v>
      </c>
      <c r="AW2905" s="96"/>
      <c r="AX2905" s="37">
        <f t="shared" si="147"/>
        <v>45971</v>
      </c>
      <c r="AY2905" s="1" t="s">
        <v>1156</v>
      </c>
      <c r="AZ2905" s="183"/>
      <c r="BA2905" s="184"/>
      <c r="BB2905" s="184"/>
      <c r="BC2905" s="184"/>
      <c r="BD2905" s="184"/>
      <c r="BE2905" s="184"/>
      <c r="BF2905" s="184"/>
      <c r="BG2905" s="184"/>
      <c r="BH2905" s="4"/>
      <c r="BI2905" s="1"/>
      <c r="BJ2905" s="1"/>
      <c r="BK2905" s="1"/>
      <c r="BL2905" s="31"/>
      <c r="BM2905" s="31"/>
      <c r="BN2905" s="1"/>
      <c r="BO2905" s="1"/>
      <c r="BP2905" s="1"/>
      <c r="BQ2905" s="1"/>
      <c r="BR2905" s="1"/>
      <c r="BS2905" s="4"/>
      <c r="BT2905" s="37">
        <f t="shared" si="146"/>
        <v>45992</v>
      </c>
      <c r="BU2905" s="31" t="s">
        <v>1156</v>
      </c>
      <c r="BV2905" s="183"/>
      <c r="BW2905" s="207"/>
      <c r="BX2905" s="184"/>
      <c r="BY2905" s="184"/>
      <c r="BZ2905" s="184"/>
      <c r="CA2905" s="184"/>
      <c r="CB2905" s="184"/>
      <c r="CC2905" s="184"/>
      <c r="CE2905" s="1"/>
      <c r="CF2905" s="1"/>
      <c r="CG2905" s="1"/>
      <c r="CH2905" s="1"/>
      <c r="CI2905" s="1"/>
      <c r="CJ2905" s="1"/>
      <c r="CK2905" s="1"/>
      <c r="CL2905" s="1"/>
      <c r="CM2905" s="1"/>
      <c r="CN2905" s="1"/>
      <c r="CO2905" s="1"/>
    </row>
    <row r="2906" spans="1:93" ht="30" customHeight="1" x14ac:dyDescent="0.2">
      <c r="A2906" s="1">
        <v>2900</v>
      </c>
      <c r="B2906" s="1" t="s">
        <v>638</v>
      </c>
      <c r="C2906" s="1" t="s">
        <v>639</v>
      </c>
      <c r="D2906" s="1" t="s">
        <v>640</v>
      </c>
      <c r="E2906" s="1" t="s">
        <v>641</v>
      </c>
      <c r="F2906" s="1" t="s">
        <v>74</v>
      </c>
      <c r="G2906" s="1">
        <v>6</v>
      </c>
      <c r="H2906" s="1" t="s">
        <v>341</v>
      </c>
      <c r="I2906" s="1" t="s">
        <v>114</v>
      </c>
      <c r="J2906" s="64">
        <v>287</v>
      </c>
      <c r="K2906" s="76">
        <v>2293941</v>
      </c>
      <c r="L2906" s="29">
        <v>45964</v>
      </c>
      <c r="M2906" s="29" t="s">
        <v>4163</v>
      </c>
      <c r="N2906" s="1" t="s">
        <v>478</v>
      </c>
      <c r="O2906" s="28" t="s">
        <v>225</v>
      </c>
      <c r="P2906" s="1" t="s">
        <v>216</v>
      </c>
      <c r="Q2906" s="76">
        <v>8</v>
      </c>
      <c r="R2906" s="1" t="s">
        <v>537</v>
      </c>
      <c r="T2906" s="1" t="s">
        <v>115</v>
      </c>
      <c r="U2906" s="1"/>
      <c r="V2906" s="1"/>
      <c r="W2906" s="4"/>
      <c r="X2906" s="28"/>
      <c r="Y2906" s="33"/>
      <c r="Z2906" s="33"/>
      <c r="AA2906" s="96"/>
      <c r="AB2906" s="178"/>
      <c r="AC2906" s="33">
        <v>25.5</v>
      </c>
      <c r="AD2906" s="33">
        <v>240</v>
      </c>
      <c r="AE2906" s="33" t="s">
        <v>103</v>
      </c>
      <c r="AF2906" s="33" t="s">
        <v>103</v>
      </c>
      <c r="AG2906" s="33"/>
      <c r="AH2906" s="4"/>
      <c r="AI2906" s="1"/>
      <c r="AJ2906" s="1"/>
      <c r="AK2906" s="1"/>
      <c r="AL2906" s="5"/>
      <c r="AM2906" s="164">
        <f t="shared" si="145"/>
        <v>45967</v>
      </c>
      <c r="AW2906" s="96"/>
      <c r="AX2906" s="37">
        <f t="shared" si="147"/>
        <v>45971</v>
      </c>
      <c r="AY2906" s="1" t="s">
        <v>1156</v>
      </c>
      <c r="AZ2906" s="183"/>
      <c r="BA2906" s="184"/>
      <c r="BB2906" s="184"/>
      <c r="BC2906" s="184"/>
      <c r="BD2906" s="184"/>
      <c r="BE2906" s="184"/>
      <c r="BF2906" s="184"/>
      <c r="BG2906" s="184"/>
      <c r="BH2906" s="4"/>
      <c r="BI2906" s="1"/>
      <c r="BJ2906" s="1"/>
      <c r="BK2906" s="1"/>
      <c r="BL2906" s="31"/>
      <c r="BM2906" s="31"/>
      <c r="BN2906" s="1"/>
      <c r="BO2906" s="1"/>
      <c r="BP2906" s="1"/>
      <c r="BQ2906" s="1"/>
      <c r="BR2906" s="1"/>
      <c r="BS2906" s="4"/>
      <c r="BT2906" s="37">
        <f t="shared" si="146"/>
        <v>45992</v>
      </c>
      <c r="BU2906" s="31" t="s">
        <v>1156</v>
      </c>
      <c r="BV2906" s="183"/>
      <c r="BW2906" s="207"/>
      <c r="BX2906" s="184"/>
      <c r="BY2906" s="184"/>
      <c r="BZ2906" s="184"/>
      <c r="CA2906" s="184"/>
      <c r="CB2906" s="184"/>
      <c r="CC2906" s="184"/>
      <c r="CE2906" s="1"/>
      <c r="CF2906" s="1"/>
      <c r="CG2906" s="1"/>
      <c r="CH2906" s="1"/>
      <c r="CI2906" s="1"/>
      <c r="CJ2906" s="1"/>
      <c r="CK2906" s="1"/>
      <c r="CL2906" s="1"/>
      <c r="CM2906" s="1"/>
      <c r="CN2906" s="1"/>
      <c r="CO2906" s="1"/>
    </row>
    <row r="2907" spans="1:93" ht="30" customHeight="1" x14ac:dyDescent="0.2">
      <c r="A2907" s="1">
        <v>2901</v>
      </c>
      <c r="B2907" s="1" t="s">
        <v>638</v>
      </c>
      <c r="C2907" s="1" t="s">
        <v>639</v>
      </c>
      <c r="D2907" s="1" t="s">
        <v>640</v>
      </c>
      <c r="E2907" s="1" t="s">
        <v>641</v>
      </c>
      <c r="F2907" s="1" t="s">
        <v>74</v>
      </c>
      <c r="G2907" s="1">
        <v>6</v>
      </c>
      <c r="H2907" s="1" t="s">
        <v>341</v>
      </c>
      <c r="I2907" s="1" t="s">
        <v>114</v>
      </c>
      <c r="J2907" s="64">
        <v>392</v>
      </c>
      <c r="K2907" s="76">
        <v>2295956</v>
      </c>
      <c r="L2907" s="29">
        <v>45964</v>
      </c>
      <c r="M2907" s="29" t="s">
        <v>4163</v>
      </c>
      <c r="N2907" s="1" t="s">
        <v>478</v>
      </c>
      <c r="O2907" s="28" t="s">
        <v>225</v>
      </c>
      <c r="P2907" s="1" t="s">
        <v>216</v>
      </c>
      <c r="Q2907" s="76">
        <v>9</v>
      </c>
      <c r="R2907" s="1" t="s">
        <v>537</v>
      </c>
      <c r="T2907" s="1" t="s">
        <v>115</v>
      </c>
      <c r="U2907" s="1"/>
      <c r="V2907" s="1"/>
      <c r="W2907" s="4"/>
      <c r="X2907" s="28"/>
      <c r="Y2907" s="33"/>
      <c r="Z2907" s="33"/>
      <c r="AA2907" s="96"/>
      <c r="AB2907" s="178"/>
      <c r="AC2907" s="33">
        <v>24.5</v>
      </c>
      <c r="AD2907" s="33">
        <v>225</v>
      </c>
      <c r="AE2907" s="33" t="s">
        <v>103</v>
      </c>
      <c r="AF2907" s="33" t="s">
        <v>103</v>
      </c>
      <c r="AG2907" s="33"/>
      <c r="AH2907" s="4"/>
      <c r="AI2907" s="1"/>
      <c r="AJ2907" s="1"/>
      <c r="AK2907" s="1"/>
      <c r="AL2907" s="5"/>
      <c r="AM2907" s="164">
        <f t="shared" si="145"/>
        <v>45967</v>
      </c>
      <c r="AW2907" s="96"/>
      <c r="AX2907" s="37">
        <f t="shared" si="147"/>
        <v>45971</v>
      </c>
      <c r="AY2907" s="1" t="s">
        <v>1156</v>
      </c>
      <c r="AZ2907" s="183"/>
      <c r="BA2907" s="184"/>
      <c r="BB2907" s="184"/>
      <c r="BC2907" s="184"/>
      <c r="BD2907" s="184"/>
      <c r="BE2907" s="184"/>
      <c r="BF2907" s="184"/>
      <c r="BG2907" s="184"/>
      <c r="BH2907" s="4"/>
      <c r="BI2907" s="1"/>
      <c r="BJ2907" s="1"/>
      <c r="BK2907" s="1"/>
      <c r="BL2907" s="31"/>
      <c r="BM2907" s="31"/>
      <c r="BN2907" s="1"/>
      <c r="BO2907" s="1"/>
      <c r="BP2907" s="1"/>
      <c r="BQ2907" s="1"/>
      <c r="BR2907" s="1"/>
      <c r="BS2907" s="4"/>
      <c r="BT2907" s="37">
        <f t="shared" si="146"/>
        <v>45992</v>
      </c>
      <c r="BU2907" s="31" t="s">
        <v>1156</v>
      </c>
      <c r="BV2907" s="183"/>
      <c r="BW2907" s="207"/>
      <c r="BX2907" s="184"/>
      <c r="BY2907" s="184"/>
      <c r="BZ2907" s="184"/>
      <c r="CA2907" s="184"/>
      <c r="CB2907" s="184"/>
      <c r="CC2907" s="184"/>
      <c r="CE2907" s="1"/>
      <c r="CF2907" s="1"/>
      <c r="CG2907" s="1"/>
      <c r="CH2907" s="1"/>
      <c r="CI2907" s="1"/>
      <c r="CJ2907" s="1"/>
      <c r="CK2907" s="1"/>
      <c r="CL2907" s="1"/>
      <c r="CM2907" s="1"/>
      <c r="CN2907" s="1"/>
      <c r="CO2907" s="1"/>
    </row>
    <row r="2908" spans="1:93" ht="30" customHeight="1" x14ac:dyDescent="0.2">
      <c r="A2908" s="1">
        <v>2902</v>
      </c>
      <c r="B2908" s="1" t="s">
        <v>638</v>
      </c>
      <c r="C2908" s="1" t="s">
        <v>639</v>
      </c>
      <c r="D2908" s="1" t="s">
        <v>640</v>
      </c>
      <c r="E2908" s="1" t="s">
        <v>641</v>
      </c>
      <c r="F2908" s="1" t="s">
        <v>74</v>
      </c>
      <c r="G2908" s="1">
        <v>6</v>
      </c>
      <c r="H2908" s="1" t="s">
        <v>341</v>
      </c>
      <c r="I2908" s="1" t="s">
        <v>114</v>
      </c>
      <c r="J2908" s="64">
        <v>407</v>
      </c>
      <c r="K2908" s="76">
        <v>2293942</v>
      </c>
      <c r="L2908" s="29">
        <v>45964</v>
      </c>
      <c r="M2908" s="29" t="s">
        <v>4163</v>
      </c>
      <c r="N2908" s="1" t="s">
        <v>478</v>
      </c>
      <c r="O2908" s="28" t="s">
        <v>225</v>
      </c>
      <c r="P2908" s="1" t="s">
        <v>216</v>
      </c>
      <c r="Q2908" s="76">
        <v>10</v>
      </c>
      <c r="R2908" s="1" t="s">
        <v>537</v>
      </c>
      <c r="S2908" s="1">
        <v>6</v>
      </c>
      <c r="T2908" s="1" t="s">
        <v>115</v>
      </c>
      <c r="U2908" s="1"/>
      <c r="V2908" s="1"/>
      <c r="W2908" s="4"/>
      <c r="X2908" s="28"/>
      <c r="Y2908" s="33"/>
      <c r="Z2908" s="33"/>
      <c r="AA2908" s="96"/>
      <c r="AB2908" s="178"/>
      <c r="AC2908" s="33">
        <v>26.5</v>
      </c>
      <c r="AD2908" s="33">
        <v>230</v>
      </c>
      <c r="AE2908" s="33" t="s">
        <v>103</v>
      </c>
      <c r="AF2908" s="33" t="s">
        <v>103</v>
      </c>
      <c r="AG2908" s="33"/>
      <c r="AH2908" s="4"/>
      <c r="AI2908" s="1"/>
      <c r="AJ2908" s="1"/>
      <c r="AK2908" s="1"/>
      <c r="AL2908" s="5"/>
      <c r="AM2908" s="164">
        <f t="shared" ref="AM2908:AM2971" si="148">L2908+3</f>
        <v>45967</v>
      </c>
      <c r="AW2908" s="96"/>
      <c r="AX2908" s="37">
        <f t="shared" si="147"/>
        <v>45971</v>
      </c>
      <c r="AY2908" s="1" t="s">
        <v>1156</v>
      </c>
      <c r="AZ2908" s="183"/>
      <c r="BA2908" s="184"/>
      <c r="BB2908" s="184"/>
      <c r="BC2908" s="184"/>
      <c r="BD2908" s="184"/>
      <c r="BE2908" s="184"/>
      <c r="BF2908" s="184"/>
      <c r="BG2908" s="184"/>
      <c r="BH2908" s="4"/>
      <c r="BI2908" s="1"/>
      <c r="BJ2908" s="1"/>
      <c r="BK2908" s="1"/>
      <c r="BL2908" s="31"/>
      <c r="BM2908" s="31"/>
      <c r="BN2908" s="1"/>
      <c r="BO2908" s="1"/>
      <c r="BP2908" s="1"/>
      <c r="BQ2908" s="1"/>
      <c r="BR2908" s="1"/>
      <c r="BS2908" s="4"/>
      <c r="BT2908" s="37">
        <f t="shared" ref="BT2908:BT2971" si="149">IF(L2908=0, 0, L2908+28)</f>
        <v>45992</v>
      </c>
      <c r="BU2908" s="31" t="s">
        <v>1156</v>
      </c>
      <c r="BV2908" s="183"/>
      <c r="BW2908" s="207"/>
      <c r="BX2908" s="184"/>
      <c r="BY2908" s="184"/>
      <c r="BZ2908" s="184"/>
      <c r="CA2908" s="184"/>
      <c r="CB2908" s="184"/>
      <c r="CC2908" s="184"/>
      <c r="CE2908" s="1"/>
      <c r="CF2908" s="1"/>
      <c r="CG2908" s="1"/>
      <c r="CH2908" s="1"/>
      <c r="CI2908" s="1"/>
      <c r="CJ2908" s="1"/>
      <c r="CK2908" s="1"/>
      <c r="CL2908" s="1"/>
      <c r="CM2908" s="1"/>
      <c r="CN2908" s="1"/>
      <c r="CO2908" s="1"/>
    </row>
    <row r="2909" spans="1:93" ht="30" customHeight="1" x14ac:dyDescent="0.2">
      <c r="A2909" s="1">
        <v>2903</v>
      </c>
      <c r="B2909" s="1" t="s">
        <v>638</v>
      </c>
      <c r="C2909" s="1" t="s">
        <v>639</v>
      </c>
      <c r="D2909" s="1" t="s">
        <v>640</v>
      </c>
      <c r="E2909" s="1" t="s">
        <v>641</v>
      </c>
      <c r="F2909" s="1" t="s">
        <v>74</v>
      </c>
      <c r="G2909" s="1">
        <v>6</v>
      </c>
      <c r="H2909" s="1" t="s">
        <v>341</v>
      </c>
      <c r="I2909" s="1" t="s">
        <v>114</v>
      </c>
      <c r="J2909" s="64">
        <v>414</v>
      </c>
      <c r="K2909" s="76">
        <v>2295957</v>
      </c>
      <c r="L2909" s="29">
        <v>45964</v>
      </c>
      <c r="M2909" s="29" t="s">
        <v>4163</v>
      </c>
      <c r="N2909" s="1" t="s">
        <v>478</v>
      </c>
      <c r="O2909" s="28" t="s">
        <v>225</v>
      </c>
      <c r="P2909" s="1" t="s">
        <v>216</v>
      </c>
      <c r="Q2909" s="76">
        <v>9</v>
      </c>
      <c r="R2909" s="1" t="s">
        <v>537</v>
      </c>
      <c r="T2909" s="1" t="s">
        <v>115</v>
      </c>
      <c r="U2909" s="1"/>
      <c r="V2909" s="1"/>
      <c r="W2909" s="4"/>
      <c r="X2909" s="28"/>
      <c r="Y2909" s="33"/>
      <c r="Z2909" s="33"/>
      <c r="AA2909" s="96"/>
      <c r="AB2909" s="178"/>
      <c r="AC2909" s="33">
        <v>24.5</v>
      </c>
      <c r="AD2909" s="33">
        <v>220</v>
      </c>
      <c r="AE2909" s="33" t="s">
        <v>103</v>
      </c>
      <c r="AF2909" s="33" t="s">
        <v>103</v>
      </c>
      <c r="AG2909" s="33"/>
      <c r="AH2909" s="4"/>
      <c r="AI2909" s="1"/>
      <c r="AJ2909" s="1"/>
      <c r="AK2909" s="1"/>
      <c r="AL2909" s="5"/>
      <c r="AM2909" s="164">
        <f t="shared" si="148"/>
        <v>45967</v>
      </c>
      <c r="AW2909" s="96"/>
      <c r="AX2909" s="37">
        <f t="shared" si="147"/>
        <v>45971</v>
      </c>
      <c r="AY2909" s="1" t="s">
        <v>1156</v>
      </c>
      <c r="AZ2909" s="183"/>
      <c r="BA2909" s="181"/>
      <c r="BB2909" s="181"/>
      <c r="BC2909" s="181"/>
      <c r="BD2909" s="181"/>
      <c r="BE2909" s="181"/>
      <c r="BF2909" s="181"/>
      <c r="BG2909" s="184"/>
      <c r="BH2909" s="4"/>
      <c r="BI2909" s="1"/>
      <c r="BJ2909" s="1"/>
      <c r="BK2909" s="1"/>
      <c r="BL2909" s="31"/>
      <c r="BM2909" s="31"/>
      <c r="BN2909" s="1"/>
      <c r="BO2909" s="1"/>
      <c r="BP2909" s="1"/>
      <c r="BQ2909" s="1"/>
      <c r="BR2909" s="1"/>
      <c r="BS2909" s="4"/>
      <c r="BT2909" s="37">
        <f t="shared" si="149"/>
        <v>45992</v>
      </c>
      <c r="BU2909" s="31" t="s">
        <v>1156</v>
      </c>
      <c r="BV2909" s="183"/>
      <c r="BW2909" s="192"/>
      <c r="BX2909" s="181"/>
      <c r="BY2909" s="181"/>
      <c r="BZ2909" s="181"/>
      <c r="CA2909" s="181"/>
      <c r="CB2909" s="181"/>
      <c r="CC2909" s="184"/>
      <c r="CE2909" s="1"/>
      <c r="CF2909" s="1"/>
      <c r="CG2909" s="1"/>
      <c r="CH2909" s="1"/>
      <c r="CI2909" s="1"/>
      <c r="CJ2909" s="1"/>
      <c r="CK2909" s="1"/>
      <c r="CL2909" s="1"/>
      <c r="CM2909" s="1"/>
      <c r="CN2909" s="1"/>
      <c r="CO2909" s="1"/>
    </row>
    <row r="2910" spans="1:93" ht="30" customHeight="1" x14ac:dyDescent="0.2">
      <c r="A2910" s="1">
        <v>2904</v>
      </c>
      <c r="B2910" s="1" t="s">
        <v>638</v>
      </c>
      <c r="C2910" s="1" t="s">
        <v>639</v>
      </c>
      <c r="D2910" s="1" t="s">
        <v>640</v>
      </c>
      <c r="E2910" s="1" t="s">
        <v>641</v>
      </c>
      <c r="F2910" s="1" t="s">
        <v>74</v>
      </c>
      <c r="G2910" s="1">
        <v>6</v>
      </c>
      <c r="H2910" s="1" t="s">
        <v>341</v>
      </c>
      <c r="I2910" s="1" t="s">
        <v>114</v>
      </c>
      <c r="J2910" s="64">
        <v>432</v>
      </c>
      <c r="K2910" s="76">
        <v>2293943</v>
      </c>
      <c r="L2910" s="29">
        <v>45964</v>
      </c>
      <c r="M2910" s="29" t="s">
        <v>4163</v>
      </c>
      <c r="N2910" s="1" t="s">
        <v>478</v>
      </c>
      <c r="O2910" s="28" t="s">
        <v>225</v>
      </c>
      <c r="P2910" s="1" t="s">
        <v>216</v>
      </c>
      <c r="Q2910" s="76">
        <v>9</v>
      </c>
      <c r="R2910" s="1" t="s">
        <v>537</v>
      </c>
      <c r="T2910" s="1" t="s">
        <v>115</v>
      </c>
      <c r="U2910" s="1"/>
      <c r="V2910" s="1"/>
      <c r="W2910" s="4"/>
      <c r="X2910" s="28"/>
      <c r="Y2910" s="33"/>
      <c r="Z2910" s="33"/>
      <c r="AA2910" s="96"/>
      <c r="AB2910" s="178"/>
      <c r="AC2910" s="33">
        <v>25</v>
      </c>
      <c r="AD2910" s="33">
        <v>240</v>
      </c>
      <c r="AE2910" s="33" t="s">
        <v>103</v>
      </c>
      <c r="AF2910" s="33" t="s">
        <v>103</v>
      </c>
      <c r="AG2910" s="33"/>
      <c r="AH2910" s="4"/>
      <c r="AI2910" s="1"/>
      <c r="AJ2910" s="1"/>
      <c r="AK2910" s="1"/>
      <c r="AL2910" s="5"/>
      <c r="AM2910" s="164">
        <f t="shared" si="148"/>
        <v>45967</v>
      </c>
      <c r="AW2910" s="96"/>
      <c r="AX2910" s="37">
        <f t="shared" si="147"/>
        <v>45971</v>
      </c>
      <c r="AY2910" s="1" t="s">
        <v>1156</v>
      </c>
      <c r="AZ2910" s="183"/>
      <c r="BA2910" s="180">
        <v>40.9</v>
      </c>
      <c r="BB2910" s="180">
        <v>42.2</v>
      </c>
      <c r="BC2910" s="180">
        <v>42.9</v>
      </c>
      <c r="BD2910" s="180">
        <v>41.1</v>
      </c>
      <c r="BE2910" s="180">
        <v>42.6</v>
      </c>
      <c r="BF2910" s="180">
        <v>44.2</v>
      </c>
      <c r="BG2910" s="184"/>
      <c r="BH2910" s="4"/>
      <c r="BI2910" s="1"/>
      <c r="BJ2910" s="1"/>
      <c r="BK2910" s="1"/>
      <c r="BL2910" s="31"/>
      <c r="BM2910" s="31"/>
      <c r="BN2910" s="1"/>
      <c r="BO2910" s="1"/>
      <c r="BP2910" s="1"/>
      <c r="BQ2910" s="1"/>
      <c r="BR2910" s="1"/>
      <c r="BS2910" s="4"/>
      <c r="BT2910" s="37">
        <f t="shared" si="149"/>
        <v>45992</v>
      </c>
      <c r="BU2910" s="31" t="s">
        <v>1156</v>
      </c>
      <c r="BV2910" s="183"/>
      <c r="BW2910" s="191">
        <v>56.1</v>
      </c>
      <c r="BX2910" s="180">
        <v>54.3</v>
      </c>
      <c r="BY2910" s="180">
        <v>53.4</v>
      </c>
      <c r="BZ2910" s="180">
        <v>55.5</v>
      </c>
      <c r="CA2910" s="180">
        <v>54.3</v>
      </c>
      <c r="CB2910" s="180">
        <v>52.6</v>
      </c>
      <c r="CC2910" s="184"/>
      <c r="CE2910" s="1"/>
      <c r="CF2910" s="1"/>
      <c r="CG2910" s="1"/>
      <c r="CH2910" s="1"/>
      <c r="CI2910" s="1"/>
      <c r="CJ2910" s="1"/>
      <c r="CK2910" s="1"/>
      <c r="CL2910" s="1"/>
      <c r="CM2910" s="1"/>
      <c r="CN2910" s="1"/>
      <c r="CO2910" s="1"/>
    </row>
    <row r="2911" spans="1:93" ht="30" customHeight="1" x14ac:dyDescent="0.2">
      <c r="A2911" s="1">
        <v>2905</v>
      </c>
      <c r="B2911" s="1" t="s">
        <v>638</v>
      </c>
      <c r="C2911" s="1" t="s">
        <v>639</v>
      </c>
      <c r="D2911" s="1" t="s">
        <v>640</v>
      </c>
      <c r="E2911" s="1" t="s">
        <v>641</v>
      </c>
      <c r="F2911" s="1" t="s">
        <v>74</v>
      </c>
      <c r="G2911" s="1">
        <v>6</v>
      </c>
      <c r="H2911" s="1" t="s">
        <v>341</v>
      </c>
      <c r="I2911" s="1" t="s">
        <v>114</v>
      </c>
      <c r="J2911" s="64">
        <v>274</v>
      </c>
      <c r="K2911" s="76">
        <v>2295958</v>
      </c>
      <c r="L2911" s="29">
        <v>45964</v>
      </c>
      <c r="M2911" s="29" t="s">
        <v>4163</v>
      </c>
      <c r="N2911" s="1" t="s">
        <v>478</v>
      </c>
      <c r="O2911" s="28" t="s">
        <v>225</v>
      </c>
      <c r="P2911" s="1" t="s">
        <v>216</v>
      </c>
      <c r="Q2911" s="76">
        <v>8</v>
      </c>
      <c r="R2911" s="1" t="s">
        <v>537</v>
      </c>
      <c r="T2911" s="1" t="s">
        <v>115</v>
      </c>
      <c r="U2911" s="1"/>
      <c r="V2911" s="1"/>
      <c r="W2911" s="4"/>
      <c r="X2911" s="28"/>
      <c r="Y2911" s="33"/>
      <c r="Z2911" s="33"/>
      <c r="AA2911" s="96"/>
      <c r="AB2911" s="178"/>
      <c r="AC2911" s="33">
        <v>24.5</v>
      </c>
      <c r="AD2911" s="33">
        <v>220</v>
      </c>
      <c r="AE2911" s="33" t="s">
        <v>103</v>
      </c>
      <c r="AF2911" s="33" t="s">
        <v>103</v>
      </c>
      <c r="AG2911" s="33"/>
      <c r="AH2911" s="4"/>
      <c r="AI2911" s="1"/>
      <c r="AJ2911" s="1"/>
      <c r="AK2911" s="1"/>
      <c r="AL2911" s="5"/>
      <c r="AM2911" s="164">
        <f t="shared" si="148"/>
        <v>45967</v>
      </c>
      <c r="AW2911" s="96"/>
      <c r="AX2911" s="37">
        <f t="shared" si="147"/>
        <v>45971</v>
      </c>
      <c r="AY2911" s="1" t="s">
        <v>1156</v>
      </c>
      <c r="AZ2911" s="183"/>
      <c r="BA2911" s="184"/>
      <c r="BB2911" s="184"/>
      <c r="BC2911" s="184"/>
      <c r="BD2911" s="184"/>
      <c r="BE2911" s="184"/>
      <c r="BF2911" s="184"/>
      <c r="BG2911" s="184"/>
      <c r="BH2911" s="4"/>
      <c r="BI2911" s="1"/>
      <c r="BJ2911" s="1"/>
      <c r="BK2911" s="1"/>
      <c r="BL2911" s="31"/>
      <c r="BM2911" s="31"/>
      <c r="BN2911" s="1"/>
      <c r="BO2911" s="1"/>
      <c r="BP2911" s="1"/>
      <c r="BQ2911" s="1"/>
      <c r="BR2911" s="1"/>
      <c r="BS2911" s="4"/>
      <c r="BT2911" s="37">
        <f t="shared" si="149"/>
        <v>45992</v>
      </c>
      <c r="BU2911" s="31" t="s">
        <v>1156</v>
      </c>
      <c r="BV2911" s="183"/>
      <c r="BW2911" s="207"/>
      <c r="BX2911" s="184"/>
      <c r="BY2911" s="184"/>
      <c r="BZ2911" s="184"/>
      <c r="CA2911" s="184"/>
      <c r="CB2911" s="184"/>
      <c r="CC2911" s="184"/>
      <c r="CE2911" s="1"/>
      <c r="CF2911" s="1"/>
      <c r="CG2911" s="1"/>
      <c r="CH2911" s="1"/>
      <c r="CI2911" s="1"/>
      <c r="CJ2911" s="1"/>
      <c r="CK2911" s="1"/>
      <c r="CL2911" s="1"/>
      <c r="CM2911" s="1"/>
      <c r="CN2911" s="1"/>
      <c r="CO2911" s="1"/>
    </row>
    <row r="2912" spans="1:93" ht="30" customHeight="1" x14ac:dyDescent="0.2">
      <c r="A2912" s="1">
        <v>2906</v>
      </c>
      <c r="B2912" s="1" t="s">
        <v>638</v>
      </c>
      <c r="C2912" s="1" t="s">
        <v>639</v>
      </c>
      <c r="D2912" s="1" t="s">
        <v>640</v>
      </c>
      <c r="E2912" s="1" t="s">
        <v>641</v>
      </c>
      <c r="F2912" s="1" t="s">
        <v>74</v>
      </c>
      <c r="G2912" s="1">
        <v>6</v>
      </c>
      <c r="H2912" s="1" t="s">
        <v>341</v>
      </c>
      <c r="I2912" s="1" t="s">
        <v>114</v>
      </c>
      <c r="J2912" s="64">
        <v>415</v>
      </c>
      <c r="K2912" s="76">
        <v>2295959</v>
      </c>
      <c r="L2912" s="29">
        <v>45964</v>
      </c>
      <c r="M2912" s="29" t="s">
        <v>4163</v>
      </c>
      <c r="N2912" s="1" t="s">
        <v>478</v>
      </c>
      <c r="O2912" s="28" t="s">
        <v>225</v>
      </c>
      <c r="P2912" s="1" t="s">
        <v>216</v>
      </c>
      <c r="Q2912" s="76">
        <v>9</v>
      </c>
      <c r="R2912" s="1" t="s">
        <v>537</v>
      </c>
      <c r="T2912" s="1" t="s">
        <v>115</v>
      </c>
      <c r="U2912" s="1"/>
      <c r="V2912" s="1"/>
      <c r="W2912" s="4"/>
      <c r="X2912" s="28"/>
      <c r="Y2912" s="33"/>
      <c r="Z2912" s="33"/>
      <c r="AA2912" s="96"/>
      <c r="AB2912" s="178"/>
      <c r="AC2912" s="33">
        <v>24.5</v>
      </c>
      <c r="AD2912" s="33">
        <v>235</v>
      </c>
      <c r="AE2912" s="33" t="s">
        <v>103</v>
      </c>
      <c r="AF2912" s="33" t="s">
        <v>103</v>
      </c>
      <c r="AG2912" s="33"/>
      <c r="AH2912" s="4"/>
      <c r="AI2912" s="1"/>
      <c r="AJ2912" s="1"/>
      <c r="AK2912" s="1"/>
      <c r="AL2912" s="5"/>
      <c r="AM2912" s="164">
        <f t="shared" si="148"/>
        <v>45967</v>
      </c>
      <c r="AW2912" s="96"/>
      <c r="AX2912" s="37">
        <f t="shared" si="147"/>
        <v>45971</v>
      </c>
      <c r="AY2912" s="1" t="s">
        <v>1156</v>
      </c>
      <c r="AZ2912" s="183"/>
      <c r="BA2912" s="184"/>
      <c r="BB2912" s="184"/>
      <c r="BC2912" s="184"/>
      <c r="BD2912" s="184"/>
      <c r="BE2912" s="184"/>
      <c r="BF2912" s="184"/>
      <c r="BG2912" s="184"/>
      <c r="BH2912" s="4"/>
      <c r="BI2912" s="1"/>
      <c r="BJ2912" s="1"/>
      <c r="BK2912" s="1"/>
      <c r="BL2912" s="31"/>
      <c r="BM2912" s="31"/>
      <c r="BN2912" s="1"/>
      <c r="BO2912" s="1"/>
      <c r="BP2912" s="1"/>
      <c r="BQ2912" s="1"/>
      <c r="BR2912" s="1"/>
      <c r="BS2912" s="4"/>
      <c r="BT2912" s="37">
        <f t="shared" si="149"/>
        <v>45992</v>
      </c>
      <c r="BU2912" s="31" t="s">
        <v>1156</v>
      </c>
      <c r="BV2912" s="183"/>
      <c r="BW2912" s="207"/>
      <c r="BX2912" s="184"/>
      <c r="BY2912" s="184"/>
      <c r="BZ2912" s="184"/>
      <c r="CA2912" s="184"/>
      <c r="CB2912" s="184"/>
      <c r="CC2912" s="184"/>
      <c r="CE2912" s="1"/>
      <c r="CF2912" s="1"/>
      <c r="CG2912" s="1"/>
      <c r="CH2912" s="1"/>
      <c r="CI2912" s="1"/>
      <c r="CJ2912" s="1"/>
      <c r="CK2912" s="1"/>
      <c r="CL2912" s="1"/>
      <c r="CM2912" s="1"/>
      <c r="CN2912" s="1"/>
      <c r="CO2912" s="1"/>
    </row>
    <row r="2913" spans="1:93" ht="30" customHeight="1" x14ac:dyDescent="0.2">
      <c r="A2913" s="1">
        <v>2907</v>
      </c>
      <c r="B2913" s="1" t="s">
        <v>638</v>
      </c>
      <c r="C2913" s="1" t="s">
        <v>639</v>
      </c>
      <c r="D2913" s="1" t="s">
        <v>640</v>
      </c>
      <c r="E2913" s="1" t="s">
        <v>641</v>
      </c>
      <c r="F2913" s="1" t="s">
        <v>74</v>
      </c>
      <c r="G2913" s="1">
        <v>6</v>
      </c>
      <c r="H2913" s="1" t="s">
        <v>341</v>
      </c>
      <c r="I2913" s="1" t="s">
        <v>114</v>
      </c>
      <c r="J2913" s="64">
        <v>553</v>
      </c>
      <c r="K2913" s="76">
        <v>2293944</v>
      </c>
      <c r="L2913" s="29">
        <v>45964</v>
      </c>
      <c r="M2913" s="29" t="s">
        <v>4163</v>
      </c>
      <c r="N2913" s="1" t="s">
        <v>478</v>
      </c>
      <c r="O2913" s="28" t="s">
        <v>225</v>
      </c>
      <c r="P2913" s="1" t="s">
        <v>216</v>
      </c>
      <c r="Q2913" s="76">
        <v>12</v>
      </c>
      <c r="R2913" s="1" t="s">
        <v>537</v>
      </c>
      <c r="T2913" s="1" t="s">
        <v>115</v>
      </c>
      <c r="U2913" s="1"/>
      <c r="V2913" s="1"/>
      <c r="W2913" s="4"/>
      <c r="X2913" s="28"/>
      <c r="Y2913" s="33"/>
      <c r="Z2913" s="33"/>
      <c r="AA2913" s="96"/>
      <c r="AB2913" s="178"/>
      <c r="AC2913" s="33">
        <v>25</v>
      </c>
      <c r="AD2913" s="33">
        <v>220</v>
      </c>
      <c r="AE2913" s="33" t="s">
        <v>103</v>
      </c>
      <c r="AF2913" s="33" t="s">
        <v>103</v>
      </c>
      <c r="AG2913" s="33"/>
      <c r="AH2913" s="4"/>
      <c r="AI2913" s="1"/>
      <c r="AJ2913" s="1"/>
      <c r="AK2913" s="1"/>
      <c r="AL2913" s="5"/>
      <c r="AM2913" s="164">
        <f t="shared" si="148"/>
        <v>45967</v>
      </c>
      <c r="AW2913" s="96"/>
      <c r="AX2913" s="37">
        <f t="shared" si="147"/>
        <v>45971</v>
      </c>
      <c r="AY2913" s="1" t="s">
        <v>1156</v>
      </c>
      <c r="AZ2913" s="183"/>
      <c r="BA2913" s="184"/>
      <c r="BB2913" s="184"/>
      <c r="BC2913" s="184"/>
      <c r="BD2913" s="184"/>
      <c r="BE2913" s="184"/>
      <c r="BF2913" s="184"/>
      <c r="BG2913" s="184"/>
      <c r="BH2913" s="4"/>
      <c r="BI2913" s="1"/>
      <c r="BJ2913" s="1"/>
      <c r="BK2913" s="1"/>
      <c r="BL2913" s="31"/>
      <c r="BM2913" s="31"/>
      <c r="BN2913" s="1"/>
      <c r="BO2913" s="1"/>
      <c r="BP2913" s="1"/>
      <c r="BQ2913" s="1"/>
      <c r="BR2913" s="1"/>
      <c r="BS2913" s="4"/>
      <c r="BT2913" s="37">
        <f t="shared" si="149"/>
        <v>45992</v>
      </c>
      <c r="BU2913" s="31" t="s">
        <v>1156</v>
      </c>
      <c r="BV2913" s="183"/>
      <c r="BW2913" s="207"/>
      <c r="BX2913" s="184"/>
      <c r="BY2913" s="184"/>
      <c r="BZ2913" s="184"/>
      <c r="CA2913" s="184"/>
      <c r="CB2913" s="184"/>
      <c r="CC2913" s="184"/>
      <c r="CE2913" s="1"/>
      <c r="CF2913" s="1"/>
      <c r="CG2913" s="1"/>
      <c r="CH2913" s="1"/>
      <c r="CI2913" s="1"/>
      <c r="CJ2913" s="1"/>
      <c r="CK2913" s="1"/>
      <c r="CL2913" s="1"/>
      <c r="CM2913" s="1"/>
      <c r="CN2913" s="1"/>
      <c r="CO2913" s="1"/>
    </row>
    <row r="2914" spans="1:93" ht="30" customHeight="1" x14ac:dyDescent="0.2">
      <c r="A2914" s="1">
        <v>2908</v>
      </c>
      <c r="B2914" s="1" t="s">
        <v>638</v>
      </c>
      <c r="C2914" s="1" t="s">
        <v>639</v>
      </c>
      <c r="D2914" s="1" t="s">
        <v>640</v>
      </c>
      <c r="E2914" s="1" t="s">
        <v>641</v>
      </c>
      <c r="F2914" s="1" t="s">
        <v>74</v>
      </c>
      <c r="G2914" s="1">
        <v>6</v>
      </c>
      <c r="H2914" s="1" t="s">
        <v>341</v>
      </c>
      <c r="I2914" s="1" t="s">
        <v>114</v>
      </c>
      <c r="J2914" s="64">
        <v>551</v>
      </c>
      <c r="K2914" s="76">
        <v>2295960</v>
      </c>
      <c r="L2914" s="29">
        <v>45964</v>
      </c>
      <c r="M2914" s="29" t="s">
        <v>4163</v>
      </c>
      <c r="N2914" s="1" t="s">
        <v>478</v>
      </c>
      <c r="O2914" s="28" t="s">
        <v>225</v>
      </c>
      <c r="P2914" s="1" t="s">
        <v>216</v>
      </c>
      <c r="Q2914" s="76">
        <v>12</v>
      </c>
      <c r="R2914" s="1" t="s">
        <v>537</v>
      </c>
      <c r="T2914" s="1" t="s">
        <v>115</v>
      </c>
      <c r="U2914" s="1"/>
      <c r="V2914" s="1"/>
      <c r="W2914" s="4"/>
      <c r="X2914" s="28"/>
      <c r="Y2914" s="33"/>
      <c r="Z2914" s="33"/>
      <c r="AA2914" s="96"/>
      <c r="AB2914" s="178"/>
      <c r="AC2914" s="33">
        <v>26.5</v>
      </c>
      <c r="AD2914" s="33">
        <v>225</v>
      </c>
      <c r="AE2914" s="33" t="s">
        <v>103</v>
      </c>
      <c r="AF2914" s="33" t="s">
        <v>103</v>
      </c>
      <c r="AG2914" s="33"/>
      <c r="AH2914" s="4"/>
      <c r="AI2914" s="1"/>
      <c r="AJ2914" s="1"/>
      <c r="AK2914" s="1"/>
      <c r="AL2914" s="5"/>
      <c r="AM2914" s="164">
        <f t="shared" si="148"/>
        <v>45967</v>
      </c>
      <c r="AW2914" s="96"/>
      <c r="AX2914" s="37">
        <f t="shared" si="147"/>
        <v>45971</v>
      </c>
      <c r="AY2914" s="1" t="s">
        <v>1156</v>
      </c>
      <c r="AZ2914" s="183"/>
      <c r="BA2914" s="184"/>
      <c r="BB2914" s="184"/>
      <c r="BC2914" s="184"/>
      <c r="BD2914" s="184"/>
      <c r="BE2914" s="184"/>
      <c r="BF2914" s="184"/>
      <c r="BG2914" s="184"/>
      <c r="BH2914" s="4"/>
      <c r="BI2914" s="1"/>
      <c r="BJ2914" s="1"/>
      <c r="BK2914" s="1"/>
      <c r="BL2914" s="31"/>
      <c r="BM2914" s="31"/>
      <c r="BN2914" s="1"/>
      <c r="BO2914" s="1"/>
      <c r="BP2914" s="1"/>
      <c r="BQ2914" s="1"/>
      <c r="BR2914" s="1"/>
      <c r="BS2914" s="4"/>
      <c r="BT2914" s="37">
        <f t="shared" si="149"/>
        <v>45992</v>
      </c>
      <c r="BU2914" s="31" t="s">
        <v>1156</v>
      </c>
      <c r="BV2914" s="183"/>
      <c r="BW2914" s="207"/>
      <c r="BX2914" s="184"/>
      <c r="BY2914" s="184"/>
      <c r="BZ2914" s="184"/>
      <c r="CA2914" s="184"/>
      <c r="CB2914" s="184"/>
      <c r="CC2914" s="184"/>
      <c r="CE2914" s="1"/>
      <c r="CF2914" s="1"/>
      <c r="CG2914" s="1"/>
      <c r="CH2914" s="1"/>
      <c r="CI2914" s="1"/>
      <c r="CJ2914" s="1"/>
      <c r="CK2914" s="1"/>
      <c r="CL2914" s="1"/>
      <c r="CM2914" s="1"/>
      <c r="CN2914" s="1"/>
      <c r="CO2914" s="1"/>
    </row>
    <row r="2915" spans="1:93" ht="30" customHeight="1" x14ac:dyDescent="0.2">
      <c r="A2915" s="1">
        <v>2909</v>
      </c>
      <c r="B2915" s="1" t="s">
        <v>638</v>
      </c>
      <c r="C2915" s="1" t="s">
        <v>639</v>
      </c>
      <c r="D2915" s="1" t="s">
        <v>640</v>
      </c>
      <c r="E2915" s="1" t="s">
        <v>641</v>
      </c>
      <c r="F2915" s="1" t="s">
        <v>74</v>
      </c>
      <c r="G2915" s="1">
        <v>6</v>
      </c>
      <c r="H2915" s="1" t="s">
        <v>341</v>
      </c>
      <c r="I2915" s="1" t="s">
        <v>114</v>
      </c>
      <c r="J2915" s="64">
        <v>303</v>
      </c>
      <c r="K2915" s="76">
        <v>2293945</v>
      </c>
      <c r="L2915" s="29">
        <v>45964</v>
      </c>
      <c r="M2915" s="29" t="s">
        <v>4163</v>
      </c>
      <c r="N2915" s="1" t="s">
        <v>478</v>
      </c>
      <c r="O2915" s="28" t="s">
        <v>225</v>
      </c>
      <c r="P2915" s="1" t="s">
        <v>216</v>
      </c>
      <c r="Q2915" s="76">
        <v>8</v>
      </c>
      <c r="R2915" s="1" t="s">
        <v>537</v>
      </c>
      <c r="T2915" s="1" t="s">
        <v>115</v>
      </c>
      <c r="U2915" s="1"/>
      <c r="V2915" s="1"/>
      <c r="W2915" s="4"/>
      <c r="X2915" s="28"/>
      <c r="Y2915" s="33"/>
      <c r="Z2915" s="33"/>
      <c r="AA2915" s="96"/>
      <c r="AB2915" s="178"/>
      <c r="AC2915" s="33">
        <v>24</v>
      </c>
      <c r="AD2915" s="33">
        <v>240</v>
      </c>
      <c r="AE2915" s="33" t="s">
        <v>103</v>
      </c>
      <c r="AF2915" s="33" t="s">
        <v>103</v>
      </c>
      <c r="AG2915" s="33"/>
      <c r="AH2915" s="4"/>
      <c r="AI2915" s="1"/>
      <c r="AJ2915" s="1"/>
      <c r="AK2915" s="1"/>
      <c r="AL2915" s="5"/>
      <c r="AM2915" s="164">
        <f t="shared" si="148"/>
        <v>45967</v>
      </c>
      <c r="AW2915" s="96"/>
      <c r="AX2915" s="37">
        <f t="shared" si="147"/>
        <v>45971</v>
      </c>
      <c r="AY2915" s="1" t="s">
        <v>1156</v>
      </c>
      <c r="AZ2915" s="183"/>
      <c r="BA2915" s="184"/>
      <c r="BB2915" s="184"/>
      <c r="BC2915" s="184"/>
      <c r="BD2915" s="184"/>
      <c r="BE2915" s="184"/>
      <c r="BF2915" s="184"/>
      <c r="BG2915" s="184"/>
      <c r="BH2915" s="4"/>
      <c r="BI2915" s="1"/>
      <c r="BJ2915" s="1"/>
      <c r="BK2915" s="1"/>
      <c r="BL2915" s="31"/>
      <c r="BM2915" s="31"/>
      <c r="BN2915" s="1"/>
      <c r="BO2915" s="1"/>
      <c r="BP2915" s="1"/>
      <c r="BQ2915" s="1"/>
      <c r="BR2915" s="1"/>
      <c r="BS2915" s="4"/>
      <c r="BT2915" s="37">
        <f t="shared" si="149"/>
        <v>45992</v>
      </c>
      <c r="BU2915" s="31" t="s">
        <v>1156</v>
      </c>
      <c r="BV2915" s="183"/>
      <c r="BW2915" s="207"/>
      <c r="BX2915" s="184"/>
      <c r="BY2915" s="184"/>
      <c r="BZ2915" s="184"/>
      <c r="CA2915" s="184"/>
      <c r="CB2915" s="184"/>
      <c r="CC2915" s="184"/>
      <c r="CE2915" s="1"/>
      <c r="CF2915" s="1"/>
      <c r="CG2915" s="1"/>
      <c r="CH2915" s="1"/>
      <c r="CI2915" s="1"/>
      <c r="CJ2915" s="1"/>
      <c r="CK2915" s="1"/>
      <c r="CL2915" s="1"/>
      <c r="CM2915" s="1"/>
      <c r="CN2915" s="1"/>
      <c r="CO2915" s="1"/>
    </row>
    <row r="2916" spans="1:93" ht="30" customHeight="1" x14ac:dyDescent="0.2">
      <c r="A2916" s="1">
        <v>2910</v>
      </c>
      <c r="B2916" s="1" t="s">
        <v>638</v>
      </c>
      <c r="C2916" s="1" t="s">
        <v>639</v>
      </c>
      <c r="D2916" s="1" t="s">
        <v>640</v>
      </c>
      <c r="E2916" s="1" t="s">
        <v>641</v>
      </c>
      <c r="F2916" s="1" t="s">
        <v>74</v>
      </c>
      <c r="G2916" s="1">
        <v>6</v>
      </c>
      <c r="H2916" s="1" t="s">
        <v>341</v>
      </c>
      <c r="I2916" s="1" t="s">
        <v>114</v>
      </c>
      <c r="J2916" s="64">
        <v>431</v>
      </c>
      <c r="K2916" s="76">
        <v>2295961</v>
      </c>
      <c r="L2916" s="29">
        <v>45964</v>
      </c>
      <c r="M2916" s="29" t="s">
        <v>4163</v>
      </c>
      <c r="N2916" s="1" t="s">
        <v>478</v>
      </c>
      <c r="O2916" s="28" t="s">
        <v>225</v>
      </c>
      <c r="P2916" s="1" t="s">
        <v>216</v>
      </c>
      <c r="Q2916" s="76">
        <v>9</v>
      </c>
      <c r="R2916" s="1" t="s">
        <v>537</v>
      </c>
      <c r="T2916" s="1" t="s">
        <v>115</v>
      </c>
      <c r="U2916" s="1"/>
      <c r="V2916" s="1"/>
      <c r="W2916" s="4"/>
      <c r="X2916" s="28"/>
      <c r="Y2916" s="33"/>
      <c r="Z2916" s="33"/>
      <c r="AA2916" s="96"/>
      <c r="AB2916" s="178"/>
      <c r="AC2916" s="33">
        <v>25.5</v>
      </c>
      <c r="AD2916" s="33">
        <v>240</v>
      </c>
      <c r="AE2916" s="33" t="s">
        <v>103</v>
      </c>
      <c r="AF2916" s="33" t="s">
        <v>103</v>
      </c>
      <c r="AG2916" s="33"/>
      <c r="AH2916" s="4"/>
      <c r="AI2916" s="1"/>
      <c r="AJ2916" s="1"/>
      <c r="AK2916" s="1"/>
      <c r="AL2916" s="5"/>
      <c r="AM2916" s="164">
        <f t="shared" si="148"/>
        <v>45967</v>
      </c>
      <c r="AW2916" s="96"/>
      <c r="AX2916" s="37">
        <f t="shared" si="147"/>
        <v>45971</v>
      </c>
      <c r="AY2916" s="1" t="s">
        <v>1156</v>
      </c>
      <c r="AZ2916" s="183"/>
      <c r="BA2916" s="184"/>
      <c r="BB2916" s="184"/>
      <c r="BC2916" s="184"/>
      <c r="BD2916" s="184"/>
      <c r="BE2916" s="184"/>
      <c r="BF2916" s="184"/>
      <c r="BG2916" s="184"/>
      <c r="BH2916" s="4"/>
      <c r="BI2916" s="1"/>
      <c r="BJ2916" s="1"/>
      <c r="BK2916" s="1"/>
      <c r="BL2916" s="31"/>
      <c r="BM2916" s="31"/>
      <c r="BN2916" s="1"/>
      <c r="BO2916" s="1"/>
      <c r="BP2916" s="1"/>
      <c r="BQ2916" s="1"/>
      <c r="BR2916" s="1"/>
      <c r="BS2916" s="4"/>
      <c r="BT2916" s="37">
        <f t="shared" si="149"/>
        <v>45992</v>
      </c>
      <c r="BU2916" s="31" t="s">
        <v>1156</v>
      </c>
      <c r="BV2916" s="183"/>
      <c r="BW2916" s="207"/>
      <c r="BX2916" s="184"/>
      <c r="BY2916" s="184"/>
      <c r="BZ2916" s="184"/>
      <c r="CA2916" s="184"/>
      <c r="CB2916" s="184"/>
      <c r="CC2916" s="184"/>
      <c r="CE2916" s="1"/>
      <c r="CF2916" s="1"/>
      <c r="CG2916" s="1"/>
      <c r="CH2916" s="1"/>
      <c r="CI2916" s="1"/>
      <c r="CJ2916" s="1"/>
      <c r="CK2916" s="1"/>
      <c r="CL2916" s="1"/>
      <c r="CM2916" s="1"/>
      <c r="CN2916" s="1"/>
      <c r="CO2916" s="1"/>
    </row>
    <row r="2917" spans="1:93" ht="30" customHeight="1" x14ac:dyDescent="0.2">
      <c r="A2917" s="1">
        <v>2911</v>
      </c>
      <c r="B2917" s="1" t="s">
        <v>638</v>
      </c>
      <c r="C2917" s="1" t="s">
        <v>639</v>
      </c>
      <c r="D2917" s="1" t="s">
        <v>640</v>
      </c>
      <c r="E2917" s="1" t="s">
        <v>641</v>
      </c>
      <c r="F2917" s="1" t="s">
        <v>74</v>
      </c>
      <c r="G2917" s="1">
        <v>6</v>
      </c>
      <c r="H2917" s="1" t="s">
        <v>341</v>
      </c>
      <c r="I2917" s="1" t="s">
        <v>114</v>
      </c>
      <c r="J2917" s="64">
        <v>391</v>
      </c>
      <c r="K2917" s="76">
        <v>2293946</v>
      </c>
      <c r="L2917" s="29">
        <v>45964</v>
      </c>
      <c r="M2917" s="29" t="s">
        <v>4163</v>
      </c>
      <c r="N2917" s="1" t="s">
        <v>478</v>
      </c>
      <c r="O2917" s="28" t="s">
        <v>225</v>
      </c>
      <c r="P2917" s="1" t="s">
        <v>216</v>
      </c>
      <c r="Q2917" s="76">
        <v>9</v>
      </c>
      <c r="R2917" s="1" t="s">
        <v>537</v>
      </c>
      <c r="T2917" s="1" t="s">
        <v>115</v>
      </c>
      <c r="U2917" s="1"/>
      <c r="V2917" s="1"/>
      <c r="W2917" s="4"/>
      <c r="X2917" s="28"/>
      <c r="Y2917" s="33"/>
      <c r="Z2917" s="33"/>
      <c r="AA2917" s="96"/>
      <c r="AB2917" s="178"/>
      <c r="AC2917" s="33">
        <v>23.5</v>
      </c>
      <c r="AD2917" s="33">
        <v>240</v>
      </c>
      <c r="AE2917" s="33" t="s">
        <v>103</v>
      </c>
      <c r="AF2917" s="33" t="s">
        <v>103</v>
      </c>
      <c r="AG2917" s="33"/>
      <c r="AH2917" s="4"/>
      <c r="AI2917" s="1"/>
      <c r="AJ2917" s="1"/>
      <c r="AK2917" s="1"/>
      <c r="AL2917" s="5"/>
      <c r="AM2917" s="164">
        <f t="shared" si="148"/>
        <v>45967</v>
      </c>
      <c r="AW2917" s="96"/>
      <c r="AX2917" s="37">
        <f t="shared" si="147"/>
        <v>45971</v>
      </c>
      <c r="AY2917" s="1" t="s">
        <v>1156</v>
      </c>
      <c r="AZ2917" s="183"/>
      <c r="BA2917" s="184"/>
      <c r="BB2917" s="184"/>
      <c r="BC2917" s="184"/>
      <c r="BD2917" s="184"/>
      <c r="BE2917" s="184"/>
      <c r="BF2917" s="184"/>
      <c r="BG2917" s="184"/>
      <c r="BH2917" s="4"/>
      <c r="BI2917" s="1"/>
      <c r="BJ2917" s="1"/>
      <c r="BK2917" s="1"/>
      <c r="BL2917" s="31"/>
      <c r="BM2917" s="31"/>
      <c r="BN2917" s="1"/>
      <c r="BO2917" s="1"/>
      <c r="BP2917" s="1"/>
      <c r="BQ2917" s="1"/>
      <c r="BR2917" s="1"/>
      <c r="BS2917" s="4"/>
      <c r="BT2917" s="37">
        <f t="shared" si="149"/>
        <v>45992</v>
      </c>
      <c r="BU2917" s="31" t="s">
        <v>1156</v>
      </c>
      <c r="BV2917" s="183"/>
      <c r="BW2917" s="207"/>
      <c r="BX2917" s="184"/>
      <c r="BY2917" s="184"/>
      <c r="BZ2917" s="184"/>
      <c r="CA2917" s="184"/>
      <c r="CB2917" s="184"/>
      <c r="CC2917" s="184"/>
      <c r="CE2917" s="1"/>
      <c r="CF2917" s="1"/>
      <c r="CG2917" s="1"/>
      <c r="CH2917" s="1"/>
      <c r="CI2917" s="1"/>
      <c r="CJ2917" s="1"/>
      <c r="CK2917" s="1"/>
      <c r="CL2917" s="1"/>
      <c r="CM2917" s="1"/>
      <c r="CN2917" s="1"/>
      <c r="CO2917" s="1"/>
    </row>
    <row r="2918" spans="1:93" ht="30" customHeight="1" x14ac:dyDescent="0.2">
      <c r="A2918" s="1">
        <v>2912</v>
      </c>
      <c r="B2918" s="1" t="s">
        <v>638</v>
      </c>
      <c r="C2918" s="1" t="s">
        <v>639</v>
      </c>
      <c r="D2918" s="1" t="s">
        <v>640</v>
      </c>
      <c r="E2918" s="1" t="s">
        <v>641</v>
      </c>
      <c r="F2918" s="1" t="s">
        <v>74</v>
      </c>
      <c r="G2918" s="1">
        <v>6</v>
      </c>
      <c r="H2918" s="1" t="s">
        <v>341</v>
      </c>
      <c r="I2918" s="1" t="s">
        <v>114</v>
      </c>
      <c r="J2918" s="64">
        <v>389</v>
      </c>
      <c r="K2918" s="76">
        <v>2295962</v>
      </c>
      <c r="L2918" s="29">
        <v>45964</v>
      </c>
      <c r="M2918" s="29" t="s">
        <v>4163</v>
      </c>
      <c r="N2918" s="1" t="s">
        <v>478</v>
      </c>
      <c r="O2918" s="28" t="s">
        <v>225</v>
      </c>
      <c r="P2918" s="1" t="s">
        <v>216</v>
      </c>
      <c r="Q2918" s="76">
        <v>9</v>
      </c>
      <c r="R2918" s="1" t="s">
        <v>537</v>
      </c>
      <c r="T2918" s="1" t="s">
        <v>115</v>
      </c>
      <c r="U2918" s="1"/>
      <c r="V2918" s="1"/>
      <c r="W2918" s="4"/>
      <c r="X2918" s="28"/>
      <c r="Y2918" s="33"/>
      <c r="Z2918" s="33"/>
      <c r="AA2918" s="96"/>
      <c r="AB2918" s="178"/>
      <c r="AC2918" s="33">
        <v>25</v>
      </c>
      <c r="AD2918" s="33">
        <v>225</v>
      </c>
      <c r="AE2918" s="33" t="s">
        <v>103</v>
      </c>
      <c r="AF2918" s="33" t="s">
        <v>103</v>
      </c>
      <c r="AG2918" s="33"/>
      <c r="AH2918" s="4"/>
      <c r="AI2918" s="1"/>
      <c r="AJ2918" s="1"/>
      <c r="AK2918" s="1"/>
      <c r="AL2918" s="5"/>
      <c r="AM2918" s="164">
        <f t="shared" si="148"/>
        <v>45967</v>
      </c>
      <c r="AW2918" s="96"/>
      <c r="AX2918" s="37">
        <f t="shared" si="147"/>
        <v>45971</v>
      </c>
      <c r="AY2918" s="1" t="s">
        <v>1156</v>
      </c>
      <c r="AZ2918" s="183"/>
      <c r="BA2918" s="184"/>
      <c r="BB2918" s="184"/>
      <c r="BC2918" s="184"/>
      <c r="BD2918" s="184"/>
      <c r="BE2918" s="184"/>
      <c r="BF2918" s="184"/>
      <c r="BG2918" s="184"/>
      <c r="BH2918" s="4"/>
      <c r="BI2918" s="1"/>
      <c r="BJ2918" s="1"/>
      <c r="BK2918" s="1"/>
      <c r="BL2918" s="31"/>
      <c r="BM2918" s="31"/>
      <c r="BN2918" s="1"/>
      <c r="BO2918" s="1"/>
      <c r="BP2918" s="1"/>
      <c r="BQ2918" s="1"/>
      <c r="BR2918" s="1"/>
      <c r="BS2918" s="4"/>
      <c r="BT2918" s="37">
        <f t="shared" si="149"/>
        <v>45992</v>
      </c>
      <c r="BU2918" s="31" t="s">
        <v>1156</v>
      </c>
      <c r="BV2918" s="183"/>
      <c r="BW2918" s="207"/>
      <c r="BX2918" s="184"/>
      <c r="BY2918" s="184"/>
      <c r="BZ2918" s="184"/>
      <c r="CA2918" s="184"/>
      <c r="CB2918" s="184"/>
      <c r="CC2918" s="184"/>
      <c r="CE2918" s="1"/>
      <c r="CF2918" s="1"/>
      <c r="CG2918" s="1"/>
      <c r="CH2918" s="1"/>
      <c r="CI2918" s="1"/>
      <c r="CJ2918" s="1"/>
      <c r="CK2918" s="1"/>
      <c r="CL2918" s="1"/>
      <c r="CM2918" s="1"/>
      <c r="CN2918" s="1"/>
      <c r="CO2918" s="1"/>
    </row>
    <row r="2919" spans="1:93" ht="30" customHeight="1" x14ac:dyDescent="0.2">
      <c r="A2919" s="1">
        <v>2913</v>
      </c>
      <c r="B2919" s="1" t="s">
        <v>638</v>
      </c>
      <c r="C2919" s="1" t="s">
        <v>639</v>
      </c>
      <c r="D2919" s="1" t="s">
        <v>640</v>
      </c>
      <c r="E2919" s="1" t="s">
        <v>641</v>
      </c>
      <c r="F2919" s="1" t="s">
        <v>74</v>
      </c>
      <c r="G2919" s="1">
        <v>6</v>
      </c>
      <c r="H2919" s="1" t="s">
        <v>341</v>
      </c>
      <c r="I2919" s="1" t="s">
        <v>114</v>
      </c>
      <c r="J2919" s="64">
        <v>436</v>
      </c>
      <c r="K2919" s="76">
        <v>2293947</v>
      </c>
      <c r="L2919" s="29">
        <v>45964</v>
      </c>
      <c r="M2919" s="29" t="s">
        <v>4163</v>
      </c>
      <c r="N2919" s="1" t="s">
        <v>478</v>
      </c>
      <c r="O2919" s="28" t="s">
        <v>225</v>
      </c>
      <c r="P2919" s="1" t="s">
        <v>216</v>
      </c>
      <c r="Q2919" s="76">
        <v>10</v>
      </c>
      <c r="R2919" s="1" t="s">
        <v>537</v>
      </c>
      <c r="T2919" s="1" t="s">
        <v>115</v>
      </c>
      <c r="U2919" s="1"/>
      <c r="V2919" s="1"/>
      <c r="W2919" s="4"/>
      <c r="X2919" s="28"/>
      <c r="Y2919" s="33"/>
      <c r="Z2919" s="33"/>
      <c r="AA2919" s="96"/>
      <c r="AB2919" s="178"/>
      <c r="AC2919" s="33">
        <v>25.5</v>
      </c>
      <c r="AD2919" s="33">
        <v>235</v>
      </c>
      <c r="AE2919" s="33" t="s">
        <v>103</v>
      </c>
      <c r="AF2919" s="33" t="s">
        <v>103</v>
      </c>
      <c r="AG2919" s="33"/>
      <c r="AH2919" s="4"/>
      <c r="AI2919" s="1"/>
      <c r="AJ2919" s="1"/>
      <c r="AK2919" s="1"/>
      <c r="AL2919" s="5"/>
      <c r="AM2919" s="164">
        <f t="shared" si="148"/>
        <v>45967</v>
      </c>
      <c r="AW2919" s="96"/>
      <c r="AX2919" s="37">
        <f t="shared" si="147"/>
        <v>45971</v>
      </c>
      <c r="AY2919" s="1" t="s">
        <v>1156</v>
      </c>
      <c r="AZ2919" s="183"/>
      <c r="BA2919" s="184"/>
      <c r="BB2919" s="184"/>
      <c r="BC2919" s="184"/>
      <c r="BD2919" s="184"/>
      <c r="BE2919" s="184"/>
      <c r="BF2919" s="184"/>
      <c r="BG2919" s="184"/>
      <c r="BH2919" s="4"/>
      <c r="BI2919" s="1"/>
      <c r="BJ2919" s="1"/>
      <c r="BK2919" s="1"/>
      <c r="BL2919" s="31"/>
      <c r="BM2919" s="31"/>
      <c r="BN2919" s="1"/>
      <c r="BO2919" s="1"/>
      <c r="BP2919" s="1"/>
      <c r="BQ2919" s="1"/>
      <c r="BR2919" s="1"/>
      <c r="BS2919" s="4"/>
      <c r="BT2919" s="37">
        <f t="shared" si="149"/>
        <v>45992</v>
      </c>
      <c r="BU2919" s="31" t="s">
        <v>1156</v>
      </c>
      <c r="BV2919" s="183"/>
      <c r="BW2919" s="207"/>
      <c r="BX2919" s="184"/>
      <c r="BY2919" s="184"/>
      <c r="BZ2919" s="184"/>
      <c r="CA2919" s="184"/>
      <c r="CB2919" s="184"/>
      <c r="CC2919" s="184"/>
      <c r="CE2919" s="1"/>
      <c r="CF2919" s="1"/>
      <c r="CG2919" s="1"/>
      <c r="CH2919" s="1"/>
      <c r="CI2919" s="1"/>
      <c r="CJ2919" s="1"/>
      <c r="CK2919" s="1"/>
      <c r="CL2919" s="1"/>
      <c r="CM2919" s="1"/>
      <c r="CN2919" s="1"/>
      <c r="CO2919" s="1"/>
    </row>
    <row r="2920" spans="1:93" ht="30" customHeight="1" x14ac:dyDescent="0.2">
      <c r="A2920" s="1">
        <v>2914</v>
      </c>
      <c r="B2920" s="1" t="s">
        <v>638</v>
      </c>
      <c r="C2920" s="1" t="s">
        <v>639</v>
      </c>
      <c r="D2920" s="1" t="s">
        <v>640</v>
      </c>
      <c r="E2920" s="1" t="s">
        <v>641</v>
      </c>
      <c r="F2920" s="1" t="s">
        <v>74</v>
      </c>
      <c r="G2920" s="1">
        <v>6</v>
      </c>
      <c r="H2920" s="1" t="s">
        <v>341</v>
      </c>
      <c r="I2920" s="1" t="s">
        <v>114</v>
      </c>
      <c r="J2920" s="64">
        <v>554</v>
      </c>
      <c r="K2920" s="76">
        <v>2295963</v>
      </c>
      <c r="L2920" s="29">
        <v>45964</v>
      </c>
      <c r="M2920" s="29" t="s">
        <v>4163</v>
      </c>
      <c r="N2920" s="1" t="s">
        <v>478</v>
      </c>
      <c r="O2920" s="28" t="s">
        <v>225</v>
      </c>
      <c r="P2920" s="1" t="s">
        <v>216</v>
      </c>
      <c r="Q2920" s="76">
        <v>12</v>
      </c>
      <c r="R2920" s="1" t="s">
        <v>537</v>
      </c>
      <c r="S2920" s="1">
        <v>6</v>
      </c>
      <c r="T2920" s="1" t="s">
        <v>115</v>
      </c>
      <c r="U2920" s="1"/>
      <c r="V2920" s="1"/>
      <c r="W2920" s="4"/>
      <c r="X2920" s="28"/>
      <c r="Y2920" s="33"/>
      <c r="Z2920" s="33"/>
      <c r="AA2920" s="96"/>
      <c r="AB2920" s="178"/>
      <c r="AC2920" s="33">
        <v>24</v>
      </c>
      <c r="AD2920" s="33">
        <v>220</v>
      </c>
      <c r="AE2920" s="33" t="s">
        <v>103</v>
      </c>
      <c r="AF2920" s="33" t="s">
        <v>103</v>
      </c>
      <c r="AG2920" s="33"/>
      <c r="AH2920" s="4"/>
      <c r="AI2920" s="1"/>
      <c r="AJ2920" s="1"/>
      <c r="AK2920" s="1"/>
      <c r="AL2920" s="5"/>
      <c r="AM2920" s="164">
        <f t="shared" si="148"/>
        <v>45967</v>
      </c>
      <c r="AW2920" s="96"/>
      <c r="AX2920" s="37">
        <f t="shared" si="147"/>
        <v>45971</v>
      </c>
      <c r="AY2920" s="1" t="s">
        <v>1156</v>
      </c>
      <c r="AZ2920" s="183"/>
      <c r="BA2920" s="184"/>
      <c r="BB2920" s="184"/>
      <c r="BC2920" s="184"/>
      <c r="BD2920" s="184"/>
      <c r="BE2920" s="184"/>
      <c r="BF2920" s="184"/>
      <c r="BG2920" s="184"/>
      <c r="BH2920" s="4"/>
      <c r="BI2920" s="1"/>
      <c r="BJ2920" s="1"/>
      <c r="BK2920" s="1"/>
      <c r="BL2920" s="31"/>
      <c r="BM2920" s="31"/>
      <c r="BN2920" s="1"/>
      <c r="BO2920" s="1"/>
      <c r="BP2920" s="1"/>
      <c r="BQ2920" s="1"/>
      <c r="BR2920" s="1"/>
      <c r="BS2920" s="4"/>
      <c r="BT2920" s="37">
        <f t="shared" si="149"/>
        <v>45992</v>
      </c>
      <c r="BU2920" s="31" t="s">
        <v>1156</v>
      </c>
      <c r="BV2920" s="183"/>
      <c r="BW2920" s="207"/>
      <c r="BX2920" s="184"/>
      <c r="BY2920" s="184"/>
      <c r="BZ2920" s="184"/>
      <c r="CA2920" s="184"/>
      <c r="CB2920" s="184"/>
      <c r="CC2920" s="184"/>
      <c r="CE2920" s="1"/>
      <c r="CF2920" s="1"/>
      <c r="CG2920" s="1"/>
      <c r="CH2920" s="1"/>
      <c r="CI2920" s="1"/>
      <c r="CJ2920" s="1"/>
      <c r="CK2920" s="1"/>
      <c r="CL2920" s="1"/>
      <c r="CM2920" s="1"/>
      <c r="CN2920" s="1"/>
      <c r="CO2920" s="1"/>
    </row>
    <row r="2921" spans="1:93" ht="30" customHeight="1" x14ac:dyDescent="0.2">
      <c r="A2921" s="1">
        <v>2915</v>
      </c>
      <c r="B2921" s="1" t="s">
        <v>638</v>
      </c>
      <c r="C2921" s="1" t="s">
        <v>639</v>
      </c>
      <c r="D2921" s="1" t="s">
        <v>640</v>
      </c>
      <c r="E2921" s="1" t="s">
        <v>641</v>
      </c>
      <c r="F2921" s="1" t="s">
        <v>74</v>
      </c>
      <c r="G2921" s="1">
        <v>6</v>
      </c>
      <c r="H2921" s="1" t="s">
        <v>341</v>
      </c>
      <c r="I2921" s="1" t="s">
        <v>114</v>
      </c>
      <c r="J2921" s="64">
        <v>295</v>
      </c>
      <c r="K2921" s="76">
        <v>2293948</v>
      </c>
      <c r="L2921" s="29">
        <v>45964</v>
      </c>
      <c r="M2921" s="29" t="s">
        <v>4163</v>
      </c>
      <c r="N2921" s="1" t="s">
        <v>478</v>
      </c>
      <c r="O2921" s="28" t="s">
        <v>225</v>
      </c>
      <c r="P2921" s="1" t="s">
        <v>216</v>
      </c>
      <c r="Q2921" s="76">
        <v>8</v>
      </c>
      <c r="R2921" s="1" t="s">
        <v>537</v>
      </c>
      <c r="T2921" s="1" t="s">
        <v>115</v>
      </c>
      <c r="U2921" s="1"/>
      <c r="V2921" s="1"/>
      <c r="W2921" s="4"/>
      <c r="X2921" s="28"/>
      <c r="Y2921" s="33"/>
      <c r="Z2921" s="33"/>
      <c r="AA2921" s="96"/>
      <c r="AB2921" s="178"/>
      <c r="AC2921" s="33">
        <v>25.5</v>
      </c>
      <c r="AD2921" s="33">
        <v>240</v>
      </c>
      <c r="AE2921" s="33" t="s">
        <v>103</v>
      </c>
      <c r="AF2921" s="33" t="s">
        <v>103</v>
      </c>
      <c r="AG2921" s="33"/>
      <c r="AH2921" s="4"/>
      <c r="AI2921" s="1"/>
      <c r="AJ2921" s="1"/>
      <c r="AK2921" s="1"/>
      <c r="AL2921" s="5"/>
      <c r="AM2921" s="164">
        <f t="shared" si="148"/>
        <v>45967</v>
      </c>
      <c r="AW2921" s="96"/>
      <c r="AX2921" s="37">
        <f t="shared" si="147"/>
        <v>45971</v>
      </c>
      <c r="AY2921" s="1" t="s">
        <v>1156</v>
      </c>
      <c r="AZ2921" s="183"/>
      <c r="BA2921" s="184"/>
      <c r="BB2921" s="184"/>
      <c r="BC2921" s="184"/>
      <c r="BD2921" s="184"/>
      <c r="BE2921" s="184"/>
      <c r="BF2921" s="184"/>
      <c r="BG2921" s="184"/>
      <c r="BH2921" s="4"/>
      <c r="BI2921" s="1"/>
      <c r="BJ2921" s="1"/>
      <c r="BK2921" s="1"/>
      <c r="BL2921" s="31"/>
      <c r="BM2921" s="31"/>
      <c r="BN2921" s="1"/>
      <c r="BO2921" s="1"/>
      <c r="BP2921" s="1"/>
      <c r="BQ2921" s="1"/>
      <c r="BR2921" s="1"/>
      <c r="BS2921" s="4"/>
      <c r="BT2921" s="37">
        <f t="shared" si="149"/>
        <v>45992</v>
      </c>
      <c r="BU2921" s="31" t="s">
        <v>1156</v>
      </c>
      <c r="BV2921" s="183"/>
      <c r="BW2921" s="207"/>
      <c r="BX2921" s="184"/>
      <c r="BY2921" s="184"/>
      <c r="BZ2921" s="184"/>
      <c r="CA2921" s="184"/>
      <c r="CB2921" s="184"/>
      <c r="CC2921" s="184"/>
      <c r="CE2921" s="1"/>
      <c r="CF2921" s="1"/>
      <c r="CG2921" s="1"/>
      <c r="CH2921" s="1"/>
      <c r="CI2921" s="1"/>
      <c r="CJ2921" s="1"/>
      <c r="CK2921" s="1"/>
      <c r="CL2921" s="1"/>
      <c r="CM2921" s="1"/>
      <c r="CN2921" s="1"/>
      <c r="CO2921" s="1"/>
    </row>
    <row r="2922" spans="1:93" ht="30" customHeight="1" x14ac:dyDescent="0.2">
      <c r="A2922" s="1">
        <v>2916</v>
      </c>
      <c r="B2922" s="1" t="s">
        <v>638</v>
      </c>
      <c r="C2922" s="1" t="s">
        <v>639</v>
      </c>
      <c r="D2922" s="1" t="s">
        <v>640</v>
      </c>
      <c r="E2922" s="1" t="s">
        <v>641</v>
      </c>
      <c r="F2922" s="1" t="s">
        <v>74</v>
      </c>
      <c r="G2922" s="1">
        <v>6</v>
      </c>
      <c r="H2922" s="1" t="s">
        <v>341</v>
      </c>
      <c r="I2922" s="1" t="s">
        <v>114</v>
      </c>
      <c r="J2922" s="64">
        <v>394</v>
      </c>
      <c r="K2922" s="76">
        <v>2295964</v>
      </c>
      <c r="L2922" s="29">
        <v>45964</v>
      </c>
      <c r="M2922" s="29" t="s">
        <v>4163</v>
      </c>
      <c r="N2922" s="1" t="s">
        <v>478</v>
      </c>
      <c r="O2922" s="28" t="s">
        <v>225</v>
      </c>
      <c r="P2922" s="1" t="s">
        <v>216</v>
      </c>
      <c r="Q2922" s="76">
        <v>10</v>
      </c>
      <c r="R2922" s="1" t="s">
        <v>537</v>
      </c>
      <c r="T2922" s="1" t="s">
        <v>115</v>
      </c>
      <c r="U2922" s="1"/>
      <c r="V2922" s="1"/>
      <c r="W2922" s="4"/>
      <c r="X2922" s="28"/>
      <c r="Y2922" s="33"/>
      <c r="Z2922" s="33"/>
      <c r="AA2922" s="96"/>
      <c r="AB2922" s="178"/>
      <c r="AC2922" s="33">
        <v>24</v>
      </c>
      <c r="AD2922" s="33">
        <v>225</v>
      </c>
      <c r="AE2922" s="33" t="s">
        <v>103</v>
      </c>
      <c r="AF2922" s="33" t="s">
        <v>103</v>
      </c>
      <c r="AG2922" s="33"/>
      <c r="AH2922" s="4"/>
      <c r="AI2922" s="1"/>
      <c r="AJ2922" s="1"/>
      <c r="AK2922" s="1"/>
      <c r="AL2922" s="5"/>
      <c r="AM2922" s="164">
        <f t="shared" si="148"/>
        <v>45967</v>
      </c>
      <c r="AW2922" s="96"/>
      <c r="AX2922" s="37">
        <f t="shared" si="147"/>
        <v>45971</v>
      </c>
      <c r="AY2922" s="1" t="s">
        <v>1156</v>
      </c>
      <c r="AZ2922" s="183"/>
      <c r="BA2922" s="184"/>
      <c r="BB2922" s="184"/>
      <c r="BC2922" s="184"/>
      <c r="BD2922" s="184"/>
      <c r="BE2922" s="184"/>
      <c r="BF2922" s="184"/>
      <c r="BG2922" s="184"/>
      <c r="BH2922" s="4"/>
      <c r="BI2922" s="1"/>
      <c r="BJ2922" s="1"/>
      <c r="BK2922" s="1"/>
      <c r="BL2922" s="31"/>
      <c r="BM2922" s="31"/>
      <c r="BN2922" s="1"/>
      <c r="BO2922" s="1"/>
      <c r="BP2922" s="1"/>
      <c r="BQ2922" s="1"/>
      <c r="BR2922" s="1"/>
      <c r="BS2922" s="4"/>
      <c r="BT2922" s="37">
        <f t="shared" si="149"/>
        <v>45992</v>
      </c>
      <c r="BU2922" s="31" t="s">
        <v>1156</v>
      </c>
      <c r="BV2922" s="183"/>
      <c r="BW2922" s="207"/>
      <c r="BX2922" s="184"/>
      <c r="BY2922" s="184"/>
      <c r="BZ2922" s="184"/>
      <c r="CA2922" s="184"/>
      <c r="CB2922" s="184"/>
      <c r="CC2922" s="184"/>
      <c r="CE2922" s="1"/>
      <c r="CF2922" s="1"/>
      <c r="CG2922" s="1"/>
      <c r="CH2922" s="1"/>
      <c r="CI2922" s="1"/>
      <c r="CJ2922" s="1"/>
      <c r="CK2922" s="1"/>
      <c r="CL2922" s="1"/>
      <c r="CM2922" s="1"/>
      <c r="CN2922" s="1"/>
      <c r="CO2922" s="1"/>
    </row>
    <row r="2923" spans="1:93" ht="30" customHeight="1" x14ac:dyDescent="0.2">
      <c r="A2923" s="1">
        <v>2917</v>
      </c>
      <c r="B2923" s="1" t="s">
        <v>638</v>
      </c>
      <c r="C2923" s="1" t="s">
        <v>639</v>
      </c>
      <c r="D2923" s="1" t="s">
        <v>640</v>
      </c>
      <c r="E2923" s="1" t="s">
        <v>641</v>
      </c>
      <c r="F2923" s="1" t="s">
        <v>74</v>
      </c>
      <c r="G2923" s="1">
        <v>6</v>
      </c>
      <c r="H2923" s="1" t="s">
        <v>341</v>
      </c>
      <c r="I2923" s="1" t="s">
        <v>114</v>
      </c>
      <c r="J2923" s="64">
        <v>403</v>
      </c>
      <c r="K2923" s="76">
        <v>2293949</v>
      </c>
      <c r="L2923" s="29">
        <v>45964</v>
      </c>
      <c r="M2923" s="29" t="s">
        <v>4163</v>
      </c>
      <c r="N2923" s="1" t="s">
        <v>478</v>
      </c>
      <c r="O2923" s="28" t="s">
        <v>225</v>
      </c>
      <c r="P2923" s="1" t="s">
        <v>216</v>
      </c>
      <c r="Q2923" s="76">
        <v>10</v>
      </c>
      <c r="R2923" s="1" t="s">
        <v>537</v>
      </c>
      <c r="T2923" s="1" t="s">
        <v>115</v>
      </c>
      <c r="U2923" s="1"/>
      <c r="V2923" s="1"/>
      <c r="W2923" s="4"/>
      <c r="X2923" s="28"/>
      <c r="Y2923" s="33"/>
      <c r="Z2923" s="33"/>
      <c r="AA2923" s="96"/>
      <c r="AB2923" s="178"/>
      <c r="AC2923" s="33">
        <v>25</v>
      </c>
      <c r="AD2923" s="33">
        <v>230</v>
      </c>
      <c r="AE2923" s="33" t="s">
        <v>103</v>
      </c>
      <c r="AF2923" s="33" t="s">
        <v>103</v>
      </c>
      <c r="AG2923" s="33"/>
      <c r="AH2923" s="4"/>
      <c r="AI2923" s="1"/>
      <c r="AJ2923" s="1"/>
      <c r="AK2923" s="1"/>
      <c r="AL2923" s="5"/>
      <c r="AM2923" s="164">
        <f t="shared" si="148"/>
        <v>45967</v>
      </c>
      <c r="AW2923" s="96"/>
      <c r="AX2923" s="37">
        <f t="shared" si="147"/>
        <v>45971</v>
      </c>
      <c r="AY2923" s="1" t="s">
        <v>1156</v>
      </c>
      <c r="AZ2923" s="183"/>
      <c r="BA2923" s="184"/>
      <c r="BB2923" s="184"/>
      <c r="BC2923" s="184"/>
      <c r="BD2923" s="184"/>
      <c r="BE2923" s="184"/>
      <c r="BF2923" s="184"/>
      <c r="BG2923" s="184"/>
      <c r="BH2923" s="4"/>
      <c r="BI2923" s="1"/>
      <c r="BJ2923" s="1"/>
      <c r="BK2923" s="1"/>
      <c r="BL2923" s="31"/>
      <c r="BM2923" s="31"/>
      <c r="BN2923" s="1"/>
      <c r="BO2923" s="1"/>
      <c r="BP2923" s="1"/>
      <c r="BQ2923" s="1"/>
      <c r="BR2923" s="1"/>
      <c r="BS2923" s="4"/>
      <c r="BT2923" s="37">
        <f t="shared" si="149"/>
        <v>45992</v>
      </c>
      <c r="BU2923" s="31" t="s">
        <v>1156</v>
      </c>
      <c r="BV2923" s="183"/>
      <c r="BW2923" s="207"/>
      <c r="BX2923" s="184"/>
      <c r="BY2923" s="184"/>
      <c r="BZ2923" s="184"/>
      <c r="CA2923" s="184"/>
      <c r="CB2923" s="184"/>
      <c r="CC2923" s="184"/>
      <c r="CE2923" s="1"/>
      <c r="CF2923" s="1"/>
      <c r="CG2923" s="1"/>
      <c r="CH2923" s="1"/>
      <c r="CI2923" s="1"/>
      <c r="CJ2923" s="1"/>
      <c r="CK2923" s="1"/>
      <c r="CL2923" s="1"/>
      <c r="CM2923" s="1"/>
      <c r="CN2923" s="1"/>
      <c r="CO2923" s="1"/>
    </row>
    <row r="2924" spans="1:93" ht="30" customHeight="1" x14ac:dyDescent="0.2">
      <c r="A2924" s="1">
        <v>2918</v>
      </c>
      <c r="B2924" s="1" t="s">
        <v>638</v>
      </c>
      <c r="C2924" s="1" t="s">
        <v>639</v>
      </c>
      <c r="D2924" s="1" t="s">
        <v>640</v>
      </c>
      <c r="E2924" s="1" t="s">
        <v>641</v>
      </c>
      <c r="F2924" s="1" t="s">
        <v>74</v>
      </c>
      <c r="G2924" s="1">
        <v>6</v>
      </c>
      <c r="H2924" s="1" t="s">
        <v>341</v>
      </c>
      <c r="I2924" s="1" t="s">
        <v>114</v>
      </c>
      <c r="J2924" s="64">
        <v>287</v>
      </c>
      <c r="K2924" s="76">
        <v>2293950</v>
      </c>
      <c r="L2924" s="29">
        <v>45964</v>
      </c>
      <c r="M2924" s="29" t="s">
        <v>4163</v>
      </c>
      <c r="N2924" s="1" t="s">
        <v>478</v>
      </c>
      <c r="O2924" s="28" t="s">
        <v>225</v>
      </c>
      <c r="P2924" s="1" t="s">
        <v>216</v>
      </c>
      <c r="Q2924" s="76">
        <v>8</v>
      </c>
      <c r="R2924" s="1" t="s">
        <v>537</v>
      </c>
      <c r="T2924" s="1" t="s">
        <v>115</v>
      </c>
      <c r="U2924" s="1"/>
      <c r="V2924" s="1"/>
      <c r="W2924" s="4"/>
      <c r="X2924" s="28"/>
      <c r="Y2924" s="33"/>
      <c r="Z2924" s="33"/>
      <c r="AA2924" s="96"/>
      <c r="AB2924" s="178"/>
      <c r="AC2924" s="33">
        <v>26</v>
      </c>
      <c r="AD2924" s="33">
        <v>240</v>
      </c>
      <c r="AE2924" s="33" t="s">
        <v>103</v>
      </c>
      <c r="AF2924" s="33" t="s">
        <v>103</v>
      </c>
      <c r="AG2924" s="33"/>
      <c r="AH2924" s="4"/>
      <c r="AI2924" s="1"/>
      <c r="AJ2924" s="1"/>
      <c r="AK2924" s="1"/>
      <c r="AL2924" s="5"/>
      <c r="AM2924" s="164">
        <f t="shared" si="148"/>
        <v>45967</v>
      </c>
      <c r="AW2924" s="96"/>
      <c r="AX2924" s="37">
        <f t="shared" si="147"/>
        <v>45971</v>
      </c>
      <c r="AY2924" s="1" t="s">
        <v>1156</v>
      </c>
      <c r="AZ2924" s="183"/>
      <c r="BA2924" s="184"/>
      <c r="BB2924" s="184"/>
      <c r="BC2924" s="184"/>
      <c r="BD2924" s="184"/>
      <c r="BE2924" s="184"/>
      <c r="BF2924" s="184"/>
      <c r="BG2924" s="184"/>
      <c r="BH2924" s="4"/>
      <c r="BI2924" s="1"/>
      <c r="BJ2924" s="1"/>
      <c r="BK2924" s="1"/>
      <c r="BL2924" s="31"/>
      <c r="BM2924" s="31"/>
      <c r="BN2924" s="1"/>
      <c r="BO2924" s="1"/>
      <c r="BP2924" s="1"/>
      <c r="BQ2924" s="1"/>
      <c r="BR2924" s="1"/>
      <c r="BS2924" s="4"/>
      <c r="BT2924" s="37">
        <f t="shared" si="149"/>
        <v>45992</v>
      </c>
      <c r="BU2924" s="31" t="s">
        <v>1156</v>
      </c>
      <c r="BV2924" s="183"/>
      <c r="BW2924" s="207"/>
      <c r="BX2924" s="184"/>
      <c r="BY2924" s="184"/>
      <c r="BZ2924" s="184"/>
      <c r="CA2924" s="184"/>
      <c r="CB2924" s="184"/>
      <c r="CC2924" s="184"/>
      <c r="CE2924" s="1"/>
      <c r="CF2924" s="1"/>
      <c r="CG2924" s="1"/>
      <c r="CH2924" s="1"/>
      <c r="CI2924" s="1"/>
      <c r="CJ2924" s="1"/>
      <c r="CK2924" s="1"/>
      <c r="CL2924" s="1"/>
      <c r="CM2924" s="1"/>
      <c r="CN2924" s="1"/>
      <c r="CO2924" s="1"/>
    </row>
    <row r="2925" spans="1:93" ht="30" customHeight="1" x14ac:dyDescent="0.2">
      <c r="A2925" s="1">
        <v>2919</v>
      </c>
      <c r="B2925" s="1" t="s">
        <v>638</v>
      </c>
      <c r="C2925" s="1" t="s">
        <v>639</v>
      </c>
      <c r="D2925" s="1" t="s">
        <v>640</v>
      </c>
      <c r="E2925" s="1" t="s">
        <v>641</v>
      </c>
      <c r="F2925" s="1" t="s">
        <v>74</v>
      </c>
      <c r="G2925" s="1">
        <v>6</v>
      </c>
      <c r="H2925" s="1" t="s">
        <v>341</v>
      </c>
      <c r="I2925" s="1" t="s">
        <v>114</v>
      </c>
      <c r="J2925" s="64">
        <v>393</v>
      </c>
      <c r="K2925" s="76">
        <v>2293951</v>
      </c>
      <c r="L2925" s="29">
        <v>45964</v>
      </c>
      <c r="M2925" s="29" t="s">
        <v>4163</v>
      </c>
      <c r="N2925" s="1" t="s">
        <v>478</v>
      </c>
      <c r="O2925" s="28" t="s">
        <v>225</v>
      </c>
      <c r="P2925" s="1" t="s">
        <v>216</v>
      </c>
      <c r="Q2925" s="76">
        <v>10</v>
      </c>
      <c r="R2925" s="1" t="s">
        <v>537</v>
      </c>
      <c r="T2925" s="1" t="s">
        <v>115</v>
      </c>
      <c r="U2925" s="1"/>
      <c r="V2925" s="1"/>
      <c r="W2925" s="4"/>
      <c r="X2925" s="28"/>
      <c r="Y2925" s="33"/>
      <c r="Z2925" s="33"/>
      <c r="AA2925" s="96"/>
      <c r="AB2925" s="178"/>
      <c r="AC2925" s="33">
        <v>25</v>
      </c>
      <c r="AD2925" s="33">
        <v>220</v>
      </c>
      <c r="AE2925" s="33" t="s">
        <v>103</v>
      </c>
      <c r="AF2925" s="33" t="s">
        <v>103</v>
      </c>
      <c r="AG2925" s="33"/>
      <c r="AH2925" s="4"/>
      <c r="AI2925" s="1"/>
      <c r="AJ2925" s="1"/>
      <c r="AK2925" s="1"/>
      <c r="AL2925" s="5"/>
      <c r="AM2925" s="164">
        <f t="shared" si="148"/>
        <v>45967</v>
      </c>
      <c r="AW2925" s="96"/>
      <c r="AX2925" s="37">
        <f t="shared" si="147"/>
        <v>45971</v>
      </c>
      <c r="AY2925" s="1" t="s">
        <v>1156</v>
      </c>
      <c r="AZ2925" s="183"/>
      <c r="BA2925" s="184"/>
      <c r="BB2925" s="184"/>
      <c r="BC2925" s="184"/>
      <c r="BD2925" s="184"/>
      <c r="BE2925" s="184"/>
      <c r="BF2925" s="184"/>
      <c r="BG2925" s="184"/>
      <c r="BH2925" s="4"/>
      <c r="BI2925" s="1"/>
      <c r="BJ2925" s="1"/>
      <c r="BK2925" s="1"/>
      <c r="BL2925" s="31"/>
      <c r="BM2925" s="31"/>
      <c r="BN2925" s="1"/>
      <c r="BO2925" s="1"/>
      <c r="BP2925" s="1"/>
      <c r="BQ2925" s="1"/>
      <c r="BR2925" s="1"/>
      <c r="BS2925" s="4"/>
      <c r="BT2925" s="37">
        <f t="shared" si="149"/>
        <v>45992</v>
      </c>
      <c r="BU2925" s="31" t="s">
        <v>1156</v>
      </c>
      <c r="BV2925" s="183"/>
      <c r="BW2925" s="207"/>
      <c r="BX2925" s="184"/>
      <c r="BY2925" s="184"/>
      <c r="BZ2925" s="184"/>
      <c r="CA2925" s="184"/>
      <c r="CB2925" s="184"/>
      <c r="CC2925" s="184"/>
      <c r="CE2925" s="1"/>
      <c r="CF2925" s="1"/>
      <c r="CG2925" s="1"/>
      <c r="CH2925" s="1"/>
      <c r="CI2925" s="1"/>
      <c r="CJ2925" s="1"/>
      <c r="CK2925" s="1"/>
      <c r="CL2925" s="1"/>
      <c r="CM2925" s="1"/>
      <c r="CN2925" s="1"/>
      <c r="CO2925" s="1"/>
    </row>
    <row r="2926" spans="1:93" ht="30" customHeight="1" x14ac:dyDescent="0.2">
      <c r="A2926" s="1">
        <v>2920</v>
      </c>
      <c r="B2926" s="1" t="s">
        <v>638</v>
      </c>
      <c r="C2926" s="1" t="s">
        <v>639</v>
      </c>
      <c r="D2926" s="1" t="s">
        <v>640</v>
      </c>
      <c r="E2926" s="1" t="s">
        <v>641</v>
      </c>
      <c r="F2926" s="1" t="s">
        <v>74</v>
      </c>
      <c r="G2926" s="1">
        <v>6</v>
      </c>
      <c r="H2926" s="1" t="s">
        <v>341</v>
      </c>
      <c r="I2926" s="1" t="s">
        <v>114</v>
      </c>
      <c r="J2926" s="64">
        <v>557</v>
      </c>
      <c r="K2926" s="76">
        <v>2295965</v>
      </c>
      <c r="L2926" s="29">
        <v>45964</v>
      </c>
      <c r="M2926" s="29" t="s">
        <v>4163</v>
      </c>
      <c r="N2926" s="1" t="s">
        <v>478</v>
      </c>
      <c r="O2926" s="28" t="s">
        <v>225</v>
      </c>
      <c r="P2926" s="1" t="s">
        <v>216</v>
      </c>
      <c r="Q2926" s="76">
        <v>12</v>
      </c>
      <c r="R2926" s="1" t="s">
        <v>537</v>
      </c>
      <c r="T2926" s="1" t="s">
        <v>115</v>
      </c>
      <c r="U2926" s="1"/>
      <c r="V2926" s="1"/>
      <c r="W2926" s="4"/>
      <c r="X2926" s="28"/>
      <c r="Y2926" s="33"/>
      <c r="Z2926" s="33"/>
      <c r="AA2926" s="96"/>
      <c r="AB2926" s="178"/>
      <c r="AC2926" s="33">
        <v>26</v>
      </c>
      <c r="AD2926" s="33">
        <v>240</v>
      </c>
      <c r="AE2926" s="33" t="s">
        <v>103</v>
      </c>
      <c r="AF2926" s="33" t="s">
        <v>103</v>
      </c>
      <c r="AG2926" s="33"/>
      <c r="AH2926" s="4"/>
      <c r="AI2926" s="1"/>
      <c r="AJ2926" s="1"/>
      <c r="AK2926" s="1"/>
      <c r="AL2926" s="5"/>
      <c r="AM2926" s="164">
        <f t="shared" si="148"/>
        <v>45967</v>
      </c>
      <c r="AW2926" s="96"/>
      <c r="AX2926" s="37">
        <f t="shared" si="147"/>
        <v>45971</v>
      </c>
      <c r="AY2926" s="1" t="s">
        <v>1156</v>
      </c>
      <c r="AZ2926" s="183"/>
      <c r="BA2926" s="184"/>
      <c r="BB2926" s="184"/>
      <c r="BC2926" s="184"/>
      <c r="BD2926" s="184"/>
      <c r="BE2926" s="184"/>
      <c r="BF2926" s="184"/>
      <c r="BG2926" s="184"/>
      <c r="BH2926" s="4"/>
      <c r="BI2926" s="1"/>
      <c r="BJ2926" s="1"/>
      <c r="BK2926" s="1"/>
      <c r="BL2926" s="31"/>
      <c r="BM2926" s="31"/>
      <c r="BN2926" s="1"/>
      <c r="BO2926" s="1"/>
      <c r="BP2926" s="1"/>
      <c r="BQ2926" s="1"/>
      <c r="BR2926" s="1"/>
      <c r="BS2926" s="4"/>
      <c r="BT2926" s="37">
        <f t="shared" si="149"/>
        <v>45992</v>
      </c>
      <c r="BU2926" s="31" t="s">
        <v>1156</v>
      </c>
      <c r="BV2926" s="183"/>
      <c r="BW2926" s="207"/>
      <c r="BX2926" s="184"/>
      <c r="BY2926" s="184"/>
      <c r="BZ2926" s="184"/>
      <c r="CA2926" s="184"/>
      <c r="CB2926" s="184"/>
      <c r="CC2926" s="184"/>
      <c r="CE2926" s="1"/>
      <c r="CF2926" s="1"/>
      <c r="CG2926" s="1"/>
      <c r="CH2926" s="1"/>
      <c r="CI2926" s="1"/>
      <c r="CJ2926" s="1"/>
      <c r="CK2926" s="1"/>
      <c r="CL2926" s="1"/>
      <c r="CM2926" s="1"/>
      <c r="CN2926" s="1"/>
      <c r="CO2926" s="1"/>
    </row>
    <row r="2927" spans="1:93" ht="30" customHeight="1" x14ac:dyDescent="0.2">
      <c r="A2927" s="1">
        <v>2921</v>
      </c>
      <c r="B2927" s="1" t="s">
        <v>638</v>
      </c>
      <c r="C2927" s="1" t="s">
        <v>639</v>
      </c>
      <c r="D2927" s="1" t="s">
        <v>640</v>
      </c>
      <c r="E2927" s="1" t="s">
        <v>641</v>
      </c>
      <c r="F2927" s="1" t="s">
        <v>74</v>
      </c>
      <c r="G2927" s="1">
        <v>6</v>
      </c>
      <c r="H2927" s="1" t="s">
        <v>341</v>
      </c>
      <c r="I2927" s="1" t="s">
        <v>114</v>
      </c>
      <c r="J2927" s="64">
        <v>407</v>
      </c>
      <c r="K2927" s="76">
        <v>2293952</v>
      </c>
      <c r="L2927" s="29">
        <v>45964</v>
      </c>
      <c r="M2927" s="29" t="s">
        <v>4163</v>
      </c>
      <c r="N2927" s="1" t="s">
        <v>478</v>
      </c>
      <c r="O2927" s="28" t="s">
        <v>225</v>
      </c>
      <c r="P2927" s="1" t="s">
        <v>216</v>
      </c>
      <c r="Q2927" s="76">
        <v>9</v>
      </c>
      <c r="R2927" s="1" t="s">
        <v>537</v>
      </c>
      <c r="T2927" s="1" t="s">
        <v>115</v>
      </c>
      <c r="U2927" s="1"/>
      <c r="V2927" s="1"/>
      <c r="W2927" s="4"/>
      <c r="X2927" s="28"/>
      <c r="Y2927" s="33"/>
      <c r="Z2927" s="33"/>
      <c r="AA2927" s="96"/>
      <c r="AB2927" s="178"/>
      <c r="AC2927" s="33">
        <v>25</v>
      </c>
      <c r="AD2927" s="33">
        <v>230</v>
      </c>
      <c r="AE2927" s="33" t="s">
        <v>103</v>
      </c>
      <c r="AF2927" s="33" t="s">
        <v>103</v>
      </c>
      <c r="AG2927" s="33"/>
      <c r="AH2927" s="4"/>
      <c r="AI2927" s="1"/>
      <c r="AJ2927" s="1"/>
      <c r="AK2927" s="1"/>
      <c r="AL2927" s="5"/>
      <c r="AM2927" s="164">
        <f t="shared" si="148"/>
        <v>45967</v>
      </c>
      <c r="AW2927" s="96"/>
      <c r="AX2927" s="37">
        <f t="shared" si="147"/>
        <v>45971</v>
      </c>
      <c r="AY2927" s="1" t="s">
        <v>1156</v>
      </c>
      <c r="AZ2927" s="183"/>
      <c r="BA2927" s="184"/>
      <c r="BB2927" s="184"/>
      <c r="BC2927" s="184"/>
      <c r="BD2927" s="184"/>
      <c r="BE2927" s="184"/>
      <c r="BF2927" s="184"/>
      <c r="BG2927" s="184"/>
      <c r="BH2927" s="4"/>
      <c r="BI2927" s="1"/>
      <c r="BJ2927" s="1"/>
      <c r="BK2927" s="1"/>
      <c r="BL2927" s="31"/>
      <c r="BM2927" s="31"/>
      <c r="BN2927" s="1"/>
      <c r="BO2927" s="1"/>
      <c r="BP2927" s="1"/>
      <c r="BQ2927" s="1"/>
      <c r="BR2927" s="1"/>
      <c r="BS2927" s="4"/>
      <c r="BT2927" s="37">
        <f t="shared" si="149"/>
        <v>45992</v>
      </c>
      <c r="BU2927" s="31" t="s">
        <v>1156</v>
      </c>
      <c r="BV2927" s="183"/>
      <c r="BW2927" s="207"/>
      <c r="BX2927" s="184"/>
      <c r="BY2927" s="184"/>
      <c r="BZ2927" s="184"/>
      <c r="CA2927" s="184"/>
      <c r="CB2927" s="184"/>
      <c r="CC2927" s="184"/>
      <c r="CE2927" s="1"/>
      <c r="CF2927" s="1"/>
      <c r="CG2927" s="1"/>
      <c r="CH2927" s="1"/>
      <c r="CI2927" s="1"/>
      <c r="CJ2927" s="1"/>
      <c r="CK2927" s="1"/>
      <c r="CL2927" s="1"/>
      <c r="CM2927" s="1"/>
      <c r="CN2927" s="1"/>
      <c r="CO2927" s="1"/>
    </row>
    <row r="2928" spans="1:93" ht="30" customHeight="1" x14ac:dyDescent="0.2">
      <c r="A2928" s="1">
        <v>2922</v>
      </c>
      <c r="B2928" s="1" t="s">
        <v>638</v>
      </c>
      <c r="C2928" s="1" t="s">
        <v>639</v>
      </c>
      <c r="D2928" s="1" t="s">
        <v>640</v>
      </c>
      <c r="E2928" s="1" t="s">
        <v>641</v>
      </c>
      <c r="F2928" s="1" t="s">
        <v>74</v>
      </c>
      <c r="G2928" s="1">
        <v>6</v>
      </c>
      <c r="H2928" s="1" t="s">
        <v>341</v>
      </c>
      <c r="I2928" s="1" t="s">
        <v>114</v>
      </c>
      <c r="J2928" s="64">
        <v>390</v>
      </c>
      <c r="K2928" s="76">
        <v>2295966</v>
      </c>
      <c r="L2928" s="29">
        <v>45964</v>
      </c>
      <c r="M2928" s="29" t="s">
        <v>4163</v>
      </c>
      <c r="N2928" s="1" t="s">
        <v>478</v>
      </c>
      <c r="O2928" s="28" t="s">
        <v>225</v>
      </c>
      <c r="P2928" s="1" t="s">
        <v>216</v>
      </c>
      <c r="Q2928" s="76">
        <v>9</v>
      </c>
      <c r="R2928" s="1" t="s">
        <v>537</v>
      </c>
      <c r="T2928" s="1" t="s">
        <v>115</v>
      </c>
      <c r="U2928" s="1"/>
      <c r="V2928" s="1"/>
      <c r="W2928" s="4"/>
      <c r="X2928" s="28"/>
      <c r="Y2928" s="33"/>
      <c r="Z2928" s="33"/>
      <c r="AA2928" s="96"/>
      <c r="AB2928" s="178"/>
      <c r="AC2928" s="33">
        <v>22.5</v>
      </c>
      <c r="AD2928" s="33">
        <v>210</v>
      </c>
      <c r="AE2928" s="33" t="s">
        <v>103</v>
      </c>
      <c r="AF2928" s="33" t="s">
        <v>103</v>
      </c>
      <c r="AG2928" s="33"/>
      <c r="AH2928" s="4"/>
      <c r="AI2928" s="1"/>
      <c r="AJ2928" s="1"/>
      <c r="AK2928" s="1"/>
      <c r="AL2928" s="5"/>
      <c r="AM2928" s="164">
        <f t="shared" si="148"/>
        <v>45967</v>
      </c>
      <c r="AW2928" s="96"/>
      <c r="AX2928" s="37">
        <f t="shared" si="147"/>
        <v>45971</v>
      </c>
      <c r="AY2928" s="1" t="s">
        <v>1156</v>
      </c>
      <c r="AZ2928" s="183"/>
      <c r="BA2928" s="184"/>
      <c r="BB2928" s="184"/>
      <c r="BC2928" s="184"/>
      <c r="BD2928" s="184"/>
      <c r="BE2928" s="184"/>
      <c r="BF2928" s="184"/>
      <c r="BG2928" s="184"/>
      <c r="BH2928" s="4"/>
      <c r="BI2928" s="1"/>
      <c r="BJ2928" s="1"/>
      <c r="BK2928" s="1"/>
      <c r="BL2928" s="31"/>
      <c r="BM2928" s="31"/>
      <c r="BN2928" s="1"/>
      <c r="BO2928" s="1"/>
      <c r="BP2928" s="1"/>
      <c r="BQ2928" s="1"/>
      <c r="BR2928" s="1"/>
      <c r="BS2928" s="4"/>
      <c r="BT2928" s="37">
        <f t="shared" si="149"/>
        <v>45992</v>
      </c>
      <c r="BU2928" s="31" t="s">
        <v>1156</v>
      </c>
      <c r="BV2928" s="183"/>
      <c r="BW2928" s="207"/>
      <c r="BX2928" s="184"/>
      <c r="BY2928" s="184"/>
      <c r="BZ2928" s="184"/>
      <c r="CA2928" s="184"/>
      <c r="CB2928" s="184"/>
      <c r="CC2928" s="184"/>
      <c r="CE2928" s="1"/>
      <c r="CF2928" s="1"/>
      <c r="CG2928" s="1"/>
      <c r="CH2928" s="1"/>
      <c r="CI2928" s="1"/>
      <c r="CJ2928" s="1"/>
      <c r="CK2928" s="1"/>
      <c r="CL2928" s="1"/>
      <c r="CM2928" s="1"/>
      <c r="CN2928" s="1"/>
      <c r="CO2928" s="1"/>
    </row>
    <row r="2929" spans="1:93" ht="30" customHeight="1" x14ac:dyDescent="0.2">
      <c r="A2929" s="1">
        <v>2923</v>
      </c>
      <c r="B2929" s="1" t="s">
        <v>638</v>
      </c>
      <c r="C2929" s="1" t="s">
        <v>639</v>
      </c>
      <c r="D2929" s="1" t="s">
        <v>640</v>
      </c>
      <c r="E2929" s="1" t="s">
        <v>641</v>
      </c>
      <c r="F2929" s="1" t="s">
        <v>74</v>
      </c>
      <c r="G2929" s="1">
        <v>6</v>
      </c>
      <c r="H2929" s="1" t="s">
        <v>341</v>
      </c>
      <c r="I2929" s="1" t="s">
        <v>114</v>
      </c>
      <c r="J2929" s="64">
        <v>411</v>
      </c>
      <c r="K2929" s="76">
        <v>2293953</v>
      </c>
      <c r="L2929" s="29">
        <v>45964</v>
      </c>
      <c r="M2929" s="29" t="s">
        <v>4163</v>
      </c>
      <c r="N2929" s="1" t="s">
        <v>478</v>
      </c>
      <c r="O2929" s="28" t="s">
        <v>225</v>
      </c>
      <c r="P2929" s="1" t="s">
        <v>216</v>
      </c>
      <c r="Q2929" s="76">
        <v>9</v>
      </c>
      <c r="R2929" s="1" t="s">
        <v>537</v>
      </c>
      <c r="T2929" s="1" t="s">
        <v>115</v>
      </c>
      <c r="U2929" s="1"/>
      <c r="V2929" s="1"/>
      <c r="W2929" s="4"/>
      <c r="X2929" s="28"/>
      <c r="Y2929" s="33"/>
      <c r="Z2929" s="33"/>
      <c r="AA2929" s="96"/>
      <c r="AB2929" s="178"/>
      <c r="AC2929" s="33">
        <v>26</v>
      </c>
      <c r="AD2929" s="33">
        <v>240</v>
      </c>
      <c r="AE2929" s="33" t="s">
        <v>103</v>
      </c>
      <c r="AF2929" s="33" t="s">
        <v>103</v>
      </c>
      <c r="AG2929" s="33"/>
      <c r="AH2929" s="4"/>
      <c r="AI2929" s="1"/>
      <c r="AJ2929" s="1"/>
      <c r="AK2929" s="1"/>
      <c r="AL2929" s="5"/>
      <c r="AM2929" s="164">
        <f t="shared" si="148"/>
        <v>45967</v>
      </c>
      <c r="AW2929" s="96"/>
      <c r="AX2929" s="37">
        <f t="shared" si="147"/>
        <v>45971</v>
      </c>
      <c r="AY2929" s="1" t="s">
        <v>1156</v>
      </c>
      <c r="AZ2929" s="183"/>
      <c r="BA2929" s="181"/>
      <c r="BB2929" s="181"/>
      <c r="BC2929" s="181"/>
      <c r="BD2929" s="181"/>
      <c r="BE2929" s="181"/>
      <c r="BF2929" s="181"/>
      <c r="BG2929" s="184"/>
      <c r="BH2929" s="4"/>
      <c r="BI2929" s="1"/>
      <c r="BJ2929" s="1"/>
      <c r="BK2929" s="1"/>
      <c r="BL2929" s="31"/>
      <c r="BM2929" s="31"/>
      <c r="BN2929" s="1"/>
      <c r="BO2929" s="1"/>
      <c r="BP2929" s="1"/>
      <c r="BQ2929" s="1"/>
      <c r="BR2929" s="1"/>
      <c r="BS2929" s="4"/>
      <c r="BT2929" s="37">
        <f t="shared" si="149"/>
        <v>45992</v>
      </c>
      <c r="BU2929" s="31" t="s">
        <v>1156</v>
      </c>
      <c r="BV2929" s="183"/>
      <c r="BW2929" s="192"/>
      <c r="BX2929" s="181"/>
      <c r="BY2929" s="181"/>
      <c r="BZ2929" s="181"/>
      <c r="CA2929" s="181"/>
      <c r="CB2929" s="181"/>
      <c r="CC2929" s="184"/>
      <c r="CE2929" s="1"/>
      <c r="CF2929" s="1"/>
      <c r="CG2929" s="1"/>
      <c r="CH2929" s="1"/>
      <c r="CI2929" s="1"/>
      <c r="CJ2929" s="1"/>
      <c r="CK2929" s="1"/>
      <c r="CL2929" s="1"/>
      <c r="CM2929" s="1"/>
      <c r="CN2929" s="1"/>
      <c r="CO2929" s="1"/>
    </row>
    <row r="2930" spans="1:93" ht="30" customHeight="1" x14ac:dyDescent="0.2">
      <c r="A2930" s="1">
        <v>2924</v>
      </c>
      <c r="B2930" s="1" t="s">
        <v>638</v>
      </c>
      <c r="C2930" s="1" t="s">
        <v>639</v>
      </c>
      <c r="D2930" s="1" t="s">
        <v>640</v>
      </c>
      <c r="E2930" s="1" t="s">
        <v>641</v>
      </c>
      <c r="F2930" s="1" t="s">
        <v>74</v>
      </c>
      <c r="G2930" s="1">
        <v>6</v>
      </c>
      <c r="H2930" s="1" t="s">
        <v>341</v>
      </c>
      <c r="I2930" s="1" t="s">
        <v>114</v>
      </c>
      <c r="J2930" s="64">
        <v>558</v>
      </c>
      <c r="K2930" s="76">
        <v>2295967</v>
      </c>
      <c r="L2930" s="29">
        <v>45964</v>
      </c>
      <c r="M2930" s="29" t="s">
        <v>4163</v>
      </c>
      <c r="N2930" s="1" t="s">
        <v>478</v>
      </c>
      <c r="O2930" s="28" t="s">
        <v>225</v>
      </c>
      <c r="P2930" s="1" t="s">
        <v>216</v>
      </c>
      <c r="Q2930" s="76">
        <v>12</v>
      </c>
      <c r="R2930" s="1" t="s">
        <v>537</v>
      </c>
      <c r="T2930" s="1" t="s">
        <v>115</v>
      </c>
      <c r="U2930" s="1"/>
      <c r="V2930" s="1"/>
      <c r="W2930" s="4"/>
      <c r="X2930" s="28"/>
      <c r="Y2930" s="33"/>
      <c r="Z2930" s="33"/>
      <c r="AA2930" s="96"/>
      <c r="AB2930" s="178"/>
      <c r="AC2930" s="33">
        <v>27.5</v>
      </c>
      <c r="AD2930" s="33">
        <v>235</v>
      </c>
      <c r="AE2930" s="33" t="s">
        <v>103</v>
      </c>
      <c r="AF2930" s="33" t="s">
        <v>103</v>
      </c>
      <c r="AG2930" s="33"/>
      <c r="AH2930" s="4"/>
      <c r="AI2930" s="1"/>
      <c r="AJ2930" s="1"/>
      <c r="AK2930" s="1"/>
      <c r="AL2930" s="5"/>
      <c r="AM2930" s="164">
        <f t="shared" si="148"/>
        <v>45967</v>
      </c>
      <c r="AW2930" s="96"/>
      <c r="AX2930" s="37">
        <f t="shared" si="147"/>
        <v>45971</v>
      </c>
      <c r="AY2930" s="1" t="s">
        <v>1156</v>
      </c>
      <c r="AZ2930" s="183"/>
      <c r="BA2930" s="180">
        <v>43.6</v>
      </c>
      <c r="BB2930" s="180">
        <v>42.2</v>
      </c>
      <c r="BC2930" s="180">
        <v>43.3</v>
      </c>
      <c r="BD2930" s="180"/>
      <c r="BE2930" s="180"/>
      <c r="BF2930" s="180"/>
      <c r="BG2930" s="184"/>
      <c r="BH2930" s="4"/>
      <c r="BI2930" s="1"/>
      <c r="BJ2930" s="1"/>
      <c r="BK2930" s="1"/>
      <c r="BL2930" s="31"/>
      <c r="BM2930" s="31"/>
      <c r="BN2930" s="1"/>
      <c r="BO2930" s="1"/>
      <c r="BP2930" s="1"/>
      <c r="BQ2930" s="1"/>
      <c r="BR2930" s="1"/>
      <c r="BS2930" s="4"/>
      <c r="BT2930" s="37">
        <f t="shared" si="149"/>
        <v>45992</v>
      </c>
      <c r="BU2930" s="31" t="s">
        <v>1156</v>
      </c>
      <c r="BV2930" s="183"/>
      <c r="BW2930" s="191">
        <v>56.3</v>
      </c>
      <c r="BX2930" s="180">
        <v>58</v>
      </c>
      <c r="BY2930" s="180">
        <v>55.6</v>
      </c>
      <c r="BZ2930" s="180"/>
      <c r="CA2930" s="180"/>
      <c r="CB2930" s="180"/>
      <c r="CC2930" s="184"/>
      <c r="CE2930" s="1"/>
      <c r="CF2930" s="1"/>
      <c r="CG2930" s="1"/>
      <c r="CH2930" s="1"/>
      <c r="CI2930" s="1"/>
      <c r="CJ2930" s="1"/>
      <c r="CK2930" s="1"/>
      <c r="CL2930" s="1"/>
      <c r="CM2930" s="1"/>
      <c r="CN2930" s="1"/>
      <c r="CO2930" s="1"/>
    </row>
    <row r="2931" spans="1:93" ht="30" customHeight="1" x14ac:dyDescent="0.2">
      <c r="A2931" s="1">
        <v>2925</v>
      </c>
      <c r="B2931" s="1" t="s">
        <v>638</v>
      </c>
      <c r="C2931" s="1" t="s">
        <v>639</v>
      </c>
      <c r="D2931" s="1" t="s">
        <v>640</v>
      </c>
      <c r="E2931" s="1" t="s">
        <v>641</v>
      </c>
      <c r="F2931" s="1" t="s">
        <v>74</v>
      </c>
      <c r="G2931" s="1">
        <v>6</v>
      </c>
      <c r="H2931" s="1" t="s">
        <v>341</v>
      </c>
      <c r="I2931" s="1" t="s">
        <v>114</v>
      </c>
      <c r="J2931" s="64">
        <v>392</v>
      </c>
      <c r="K2931" s="76">
        <v>2293954</v>
      </c>
      <c r="L2931" s="29">
        <v>45964</v>
      </c>
      <c r="M2931" s="29" t="s">
        <v>4163</v>
      </c>
      <c r="N2931" s="1" t="s">
        <v>478</v>
      </c>
      <c r="O2931" s="28" t="s">
        <v>225</v>
      </c>
      <c r="P2931" s="1" t="s">
        <v>216</v>
      </c>
      <c r="Q2931" s="76">
        <v>10</v>
      </c>
      <c r="R2931" s="1" t="s">
        <v>537</v>
      </c>
      <c r="S2931" s="1">
        <v>6</v>
      </c>
      <c r="T2931" s="1" t="s">
        <v>115</v>
      </c>
      <c r="U2931" s="1"/>
      <c r="V2931" s="1"/>
      <c r="W2931" s="4"/>
      <c r="X2931" s="28"/>
      <c r="Y2931" s="33"/>
      <c r="Z2931" s="33"/>
      <c r="AA2931" s="96"/>
      <c r="AB2931" s="178"/>
      <c r="AC2931" s="33">
        <v>26.5</v>
      </c>
      <c r="AD2931" s="33">
        <v>230</v>
      </c>
      <c r="AE2931" s="33" t="s">
        <v>103</v>
      </c>
      <c r="AF2931" s="33" t="s">
        <v>103</v>
      </c>
      <c r="AG2931" s="33"/>
      <c r="AH2931" s="4"/>
      <c r="AI2931" s="1"/>
      <c r="AJ2931" s="1"/>
      <c r="AK2931" s="1"/>
      <c r="AL2931" s="5"/>
      <c r="AM2931" s="164">
        <f t="shared" si="148"/>
        <v>45967</v>
      </c>
      <c r="AW2931" s="96"/>
      <c r="AX2931" s="37">
        <f t="shared" si="147"/>
        <v>45971</v>
      </c>
      <c r="AY2931" s="1" t="s">
        <v>1156</v>
      </c>
      <c r="AZ2931" s="183"/>
      <c r="BA2931" s="184"/>
      <c r="BB2931" s="184"/>
      <c r="BC2931" s="184"/>
      <c r="BD2931" s="184"/>
      <c r="BE2931" s="184"/>
      <c r="BF2931" s="184"/>
      <c r="BG2931" s="184"/>
      <c r="BH2931" s="4"/>
      <c r="BI2931" s="1"/>
      <c r="BJ2931" s="1"/>
      <c r="BK2931" s="1"/>
      <c r="BL2931" s="31"/>
      <c r="BM2931" s="31"/>
      <c r="BN2931" s="1"/>
      <c r="BO2931" s="1"/>
      <c r="BP2931" s="1"/>
      <c r="BQ2931" s="1"/>
      <c r="BR2931" s="1"/>
      <c r="BS2931" s="4"/>
      <c r="BT2931" s="37">
        <f t="shared" si="149"/>
        <v>45992</v>
      </c>
      <c r="BU2931" s="31" t="s">
        <v>1156</v>
      </c>
      <c r="BV2931" s="183"/>
      <c r="BW2931" s="207"/>
      <c r="BX2931" s="184"/>
      <c r="BY2931" s="184"/>
      <c r="BZ2931" s="184"/>
      <c r="CA2931" s="184"/>
      <c r="CB2931" s="184"/>
      <c r="CC2931" s="184"/>
      <c r="CE2931" s="1"/>
      <c r="CF2931" s="1"/>
      <c r="CG2931" s="1"/>
      <c r="CH2931" s="1"/>
      <c r="CI2931" s="1"/>
      <c r="CJ2931" s="1"/>
      <c r="CK2931" s="1"/>
      <c r="CL2931" s="1"/>
      <c r="CM2931" s="1"/>
      <c r="CN2931" s="1"/>
      <c r="CO2931" s="1"/>
    </row>
    <row r="2932" spans="1:93" ht="30" customHeight="1" x14ac:dyDescent="0.2">
      <c r="A2932" s="1">
        <v>2926</v>
      </c>
      <c r="B2932" s="1" t="s">
        <v>638</v>
      </c>
      <c r="C2932" s="1" t="s">
        <v>639</v>
      </c>
      <c r="D2932" s="1" t="s">
        <v>640</v>
      </c>
      <c r="E2932" s="1" t="s">
        <v>641</v>
      </c>
      <c r="F2932" s="1" t="s">
        <v>74</v>
      </c>
      <c r="G2932" s="1">
        <v>6</v>
      </c>
      <c r="H2932" s="1" t="s">
        <v>341</v>
      </c>
      <c r="I2932" s="1" t="s">
        <v>114</v>
      </c>
      <c r="J2932" s="64">
        <v>438</v>
      </c>
      <c r="K2932" s="76">
        <v>2295968</v>
      </c>
      <c r="L2932" s="29">
        <v>45964</v>
      </c>
      <c r="M2932" s="29" t="s">
        <v>4163</v>
      </c>
      <c r="N2932" s="1" t="s">
        <v>478</v>
      </c>
      <c r="O2932" s="28" t="s">
        <v>225</v>
      </c>
      <c r="P2932" s="1" t="s">
        <v>216</v>
      </c>
      <c r="Q2932" s="76">
        <v>9</v>
      </c>
      <c r="R2932" s="1" t="s">
        <v>537</v>
      </c>
      <c r="T2932" s="1" t="s">
        <v>115</v>
      </c>
      <c r="U2932" s="1"/>
      <c r="V2932" s="1"/>
      <c r="W2932" s="4"/>
      <c r="X2932" s="28"/>
      <c r="Y2932" s="33"/>
      <c r="Z2932" s="33"/>
      <c r="AA2932" s="96"/>
      <c r="AB2932" s="178"/>
      <c r="AC2932" s="33">
        <v>25</v>
      </c>
      <c r="AD2932" s="33">
        <v>240</v>
      </c>
      <c r="AE2932" s="33" t="s">
        <v>103</v>
      </c>
      <c r="AF2932" s="33" t="s">
        <v>103</v>
      </c>
      <c r="AG2932" s="33"/>
      <c r="AH2932" s="4"/>
      <c r="AI2932" s="1"/>
      <c r="AJ2932" s="1"/>
      <c r="AK2932" s="1"/>
      <c r="AL2932" s="5"/>
      <c r="AM2932" s="164">
        <f t="shared" si="148"/>
        <v>45967</v>
      </c>
      <c r="AW2932" s="96"/>
      <c r="AX2932" s="37">
        <f t="shared" si="147"/>
        <v>45971</v>
      </c>
      <c r="AY2932" s="1" t="s">
        <v>1156</v>
      </c>
      <c r="AZ2932" s="183"/>
      <c r="BA2932" s="184"/>
      <c r="BB2932" s="184"/>
      <c r="BC2932" s="184"/>
      <c r="BD2932" s="184"/>
      <c r="BE2932" s="184"/>
      <c r="BF2932" s="184"/>
      <c r="BG2932" s="184"/>
      <c r="BH2932" s="4"/>
      <c r="BI2932" s="1"/>
      <c r="BJ2932" s="1"/>
      <c r="BK2932" s="1"/>
      <c r="BL2932" s="31"/>
      <c r="BM2932" s="31"/>
      <c r="BN2932" s="1"/>
      <c r="BO2932" s="1"/>
      <c r="BP2932" s="1"/>
      <c r="BQ2932" s="1"/>
      <c r="BR2932" s="1"/>
      <c r="BS2932" s="4"/>
      <c r="BT2932" s="37">
        <f t="shared" si="149"/>
        <v>45992</v>
      </c>
      <c r="BU2932" s="31" t="s">
        <v>1156</v>
      </c>
      <c r="BV2932" s="183"/>
      <c r="BW2932" s="207"/>
      <c r="BX2932" s="184"/>
      <c r="BY2932" s="184"/>
      <c r="BZ2932" s="184"/>
      <c r="CA2932" s="184"/>
      <c r="CB2932" s="184"/>
      <c r="CC2932" s="184"/>
      <c r="CE2932" s="1"/>
      <c r="CF2932" s="1"/>
      <c r="CG2932" s="1"/>
      <c r="CH2932" s="1"/>
      <c r="CI2932" s="1"/>
      <c r="CJ2932" s="1"/>
      <c r="CK2932" s="1"/>
      <c r="CL2932" s="1"/>
      <c r="CM2932" s="1"/>
      <c r="CN2932" s="1"/>
      <c r="CO2932" s="1"/>
    </row>
    <row r="2933" spans="1:93" ht="30" customHeight="1" x14ac:dyDescent="0.2">
      <c r="A2933" s="1">
        <v>2927</v>
      </c>
      <c r="B2933" s="1" t="s">
        <v>638</v>
      </c>
      <c r="C2933" s="1" t="s">
        <v>639</v>
      </c>
      <c r="D2933" s="1" t="s">
        <v>640</v>
      </c>
      <c r="E2933" s="1" t="s">
        <v>641</v>
      </c>
      <c r="F2933" s="1" t="s">
        <v>74</v>
      </c>
      <c r="G2933" s="1">
        <v>6</v>
      </c>
      <c r="H2933" s="1" t="s">
        <v>341</v>
      </c>
      <c r="I2933" s="1" t="s">
        <v>114</v>
      </c>
      <c r="J2933" s="64">
        <v>274</v>
      </c>
      <c r="K2933" s="76">
        <v>2293955</v>
      </c>
      <c r="L2933" s="29">
        <v>45964</v>
      </c>
      <c r="M2933" s="29" t="s">
        <v>4163</v>
      </c>
      <c r="N2933" s="1" t="s">
        <v>478</v>
      </c>
      <c r="O2933" s="28" t="s">
        <v>225</v>
      </c>
      <c r="P2933" s="1" t="s">
        <v>216</v>
      </c>
      <c r="Q2933" s="76">
        <v>8</v>
      </c>
      <c r="R2933" s="1" t="s">
        <v>537</v>
      </c>
      <c r="T2933" s="1" t="s">
        <v>115</v>
      </c>
      <c r="U2933" s="1"/>
      <c r="V2933" s="1"/>
      <c r="W2933" s="4"/>
      <c r="X2933" s="28"/>
      <c r="Y2933" s="33"/>
      <c r="Z2933" s="33"/>
      <c r="AA2933" s="96"/>
      <c r="AB2933" s="178"/>
      <c r="AC2933" s="33">
        <v>26.5</v>
      </c>
      <c r="AD2933" s="33">
        <v>240</v>
      </c>
      <c r="AE2933" s="33" t="s">
        <v>103</v>
      </c>
      <c r="AF2933" s="33" t="s">
        <v>103</v>
      </c>
      <c r="AG2933" s="33"/>
      <c r="AH2933" s="4"/>
      <c r="AI2933" s="1"/>
      <c r="AJ2933" s="1"/>
      <c r="AK2933" s="1"/>
      <c r="AL2933" s="5"/>
      <c r="AM2933" s="164">
        <f t="shared" si="148"/>
        <v>45967</v>
      </c>
      <c r="AW2933" s="96"/>
      <c r="AX2933" s="37">
        <f t="shared" si="147"/>
        <v>45971</v>
      </c>
      <c r="AY2933" s="1" t="s">
        <v>1156</v>
      </c>
      <c r="AZ2933" s="183"/>
      <c r="BA2933" s="184"/>
      <c r="BB2933" s="184"/>
      <c r="BC2933" s="184"/>
      <c r="BD2933" s="184"/>
      <c r="BE2933" s="184"/>
      <c r="BF2933" s="184"/>
      <c r="BG2933" s="184"/>
      <c r="BH2933" s="4"/>
      <c r="BI2933" s="1"/>
      <c r="BJ2933" s="1"/>
      <c r="BK2933" s="1"/>
      <c r="BL2933" s="31"/>
      <c r="BM2933" s="31"/>
      <c r="BN2933" s="1"/>
      <c r="BO2933" s="1"/>
      <c r="BP2933" s="1"/>
      <c r="BQ2933" s="1"/>
      <c r="BR2933" s="1"/>
      <c r="BS2933" s="4"/>
      <c r="BT2933" s="37">
        <f t="shared" si="149"/>
        <v>45992</v>
      </c>
      <c r="BU2933" s="31" t="s">
        <v>1156</v>
      </c>
      <c r="BV2933" s="183"/>
      <c r="BW2933" s="207"/>
      <c r="BX2933" s="184"/>
      <c r="BY2933" s="184"/>
      <c r="BZ2933" s="184"/>
      <c r="CA2933" s="184"/>
      <c r="CB2933" s="184"/>
      <c r="CC2933" s="184"/>
      <c r="CE2933" s="1"/>
      <c r="CF2933" s="1"/>
      <c r="CG2933" s="1"/>
      <c r="CH2933" s="1"/>
      <c r="CI2933" s="1"/>
      <c r="CJ2933" s="1"/>
      <c r="CK2933" s="1"/>
      <c r="CL2933" s="1"/>
      <c r="CM2933" s="1"/>
      <c r="CN2933" s="1"/>
      <c r="CO2933" s="1"/>
    </row>
    <row r="2934" spans="1:93" ht="30" customHeight="1" x14ac:dyDescent="0.2">
      <c r="A2934" s="1">
        <v>2928</v>
      </c>
      <c r="B2934" s="1" t="s">
        <v>638</v>
      </c>
      <c r="C2934" s="1" t="s">
        <v>639</v>
      </c>
      <c r="D2934" s="1" t="s">
        <v>640</v>
      </c>
      <c r="E2934" s="1" t="s">
        <v>641</v>
      </c>
      <c r="F2934" s="1" t="s">
        <v>74</v>
      </c>
      <c r="G2934" s="1">
        <v>6</v>
      </c>
      <c r="H2934" s="1" t="s">
        <v>341</v>
      </c>
      <c r="I2934" s="1" t="s">
        <v>114</v>
      </c>
      <c r="J2934" s="64">
        <v>414</v>
      </c>
      <c r="K2934" s="76">
        <v>2295970</v>
      </c>
      <c r="L2934" s="29">
        <v>45964</v>
      </c>
      <c r="M2934" s="29" t="s">
        <v>4163</v>
      </c>
      <c r="N2934" s="1" t="s">
        <v>478</v>
      </c>
      <c r="O2934" s="28" t="s">
        <v>225</v>
      </c>
      <c r="P2934" s="1" t="s">
        <v>216</v>
      </c>
      <c r="Q2934" s="76">
        <v>9</v>
      </c>
      <c r="R2934" s="1" t="s">
        <v>537</v>
      </c>
      <c r="T2934" s="1" t="s">
        <v>115</v>
      </c>
      <c r="U2934" s="1"/>
      <c r="V2934" s="1"/>
      <c r="W2934" s="4"/>
      <c r="X2934" s="28"/>
      <c r="Y2934" s="33"/>
      <c r="Z2934" s="33"/>
      <c r="AA2934" s="96"/>
      <c r="AB2934" s="178"/>
      <c r="AC2934" s="33">
        <v>24</v>
      </c>
      <c r="AD2934" s="33">
        <v>220</v>
      </c>
      <c r="AE2934" s="33" t="s">
        <v>103</v>
      </c>
      <c r="AF2934" s="33" t="s">
        <v>103</v>
      </c>
      <c r="AG2934" s="33"/>
      <c r="AH2934" s="4"/>
      <c r="AI2934" s="1"/>
      <c r="AJ2934" s="1"/>
      <c r="AK2934" s="1"/>
      <c r="AL2934" s="5"/>
      <c r="AM2934" s="164">
        <f t="shared" si="148"/>
        <v>45967</v>
      </c>
      <c r="AW2934" s="96"/>
      <c r="AX2934" s="37">
        <f t="shared" si="147"/>
        <v>45971</v>
      </c>
      <c r="AY2934" s="1" t="s">
        <v>1156</v>
      </c>
      <c r="AZ2934" s="183"/>
      <c r="BA2934" s="184"/>
      <c r="BB2934" s="184"/>
      <c r="BC2934" s="184"/>
      <c r="BD2934" s="184"/>
      <c r="BE2934" s="184"/>
      <c r="BF2934" s="184"/>
      <c r="BG2934" s="184"/>
      <c r="BH2934" s="4"/>
      <c r="BI2934" s="1"/>
      <c r="BJ2934" s="1"/>
      <c r="BK2934" s="1"/>
      <c r="BL2934" s="31"/>
      <c r="BM2934" s="31"/>
      <c r="BN2934" s="1"/>
      <c r="BO2934" s="1"/>
      <c r="BP2934" s="1"/>
      <c r="BQ2934" s="1"/>
      <c r="BR2934" s="1"/>
      <c r="BS2934" s="4"/>
      <c r="BT2934" s="37">
        <f t="shared" si="149"/>
        <v>45992</v>
      </c>
      <c r="BU2934" s="31" t="s">
        <v>1156</v>
      </c>
      <c r="BV2934" s="183"/>
      <c r="BW2934" s="207"/>
      <c r="BX2934" s="184"/>
      <c r="BY2934" s="184"/>
      <c r="BZ2934" s="184"/>
      <c r="CA2934" s="184"/>
      <c r="CB2934" s="184"/>
      <c r="CC2934" s="184"/>
      <c r="CE2934" s="1"/>
      <c r="CF2934" s="1"/>
      <c r="CG2934" s="1"/>
      <c r="CH2934" s="1"/>
      <c r="CI2934" s="1"/>
      <c r="CJ2934" s="1"/>
      <c r="CK2934" s="1"/>
      <c r="CL2934" s="1"/>
      <c r="CM2934" s="1"/>
      <c r="CN2934" s="1"/>
      <c r="CO2934" s="1"/>
    </row>
    <row r="2935" spans="1:93" ht="30" customHeight="1" x14ac:dyDescent="0.2">
      <c r="A2935" s="1">
        <v>2929</v>
      </c>
      <c r="B2935" s="1" t="s">
        <v>638</v>
      </c>
      <c r="C2935" s="1" t="s">
        <v>639</v>
      </c>
      <c r="D2935" s="1" t="s">
        <v>640</v>
      </c>
      <c r="E2935" s="1" t="s">
        <v>641</v>
      </c>
      <c r="F2935" s="1" t="s">
        <v>74</v>
      </c>
      <c r="G2935" s="1">
        <v>6</v>
      </c>
      <c r="H2935" s="1" t="s">
        <v>341</v>
      </c>
      <c r="I2935" s="1" t="s">
        <v>114</v>
      </c>
      <c r="J2935" s="64">
        <v>432</v>
      </c>
      <c r="K2935" s="76">
        <v>2293956</v>
      </c>
      <c r="L2935" s="29">
        <v>45964</v>
      </c>
      <c r="M2935" s="29" t="s">
        <v>4163</v>
      </c>
      <c r="N2935" s="1" t="s">
        <v>478</v>
      </c>
      <c r="O2935" s="28" t="s">
        <v>225</v>
      </c>
      <c r="P2935" s="1" t="s">
        <v>216</v>
      </c>
      <c r="Q2935" s="76">
        <v>9</v>
      </c>
      <c r="R2935" s="1" t="s">
        <v>537</v>
      </c>
      <c r="T2935" s="1" t="s">
        <v>115</v>
      </c>
      <c r="U2935" s="1"/>
      <c r="V2935" s="1"/>
      <c r="W2935" s="4"/>
      <c r="X2935" s="28"/>
      <c r="Y2935" s="33"/>
      <c r="Z2935" s="33"/>
      <c r="AA2935" s="96"/>
      <c r="AB2935" s="178"/>
      <c r="AC2935" s="33">
        <v>25</v>
      </c>
      <c r="AD2935" s="33">
        <v>225</v>
      </c>
      <c r="AE2935" s="33" t="s">
        <v>103</v>
      </c>
      <c r="AF2935" s="33" t="s">
        <v>103</v>
      </c>
      <c r="AG2935" s="33"/>
      <c r="AH2935" s="4"/>
      <c r="AI2935" s="1"/>
      <c r="AJ2935" s="1"/>
      <c r="AK2935" s="1"/>
      <c r="AL2935" s="5"/>
      <c r="AM2935" s="164">
        <f t="shared" si="148"/>
        <v>45967</v>
      </c>
      <c r="AW2935" s="96"/>
      <c r="AX2935" s="37">
        <f t="shared" si="147"/>
        <v>45971</v>
      </c>
      <c r="AY2935" s="1" t="s">
        <v>1156</v>
      </c>
      <c r="AZ2935" s="183"/>
      <c r="BA2935" s="184"/>
      <c r="BB2935" s="184"/>
      <c r="BC2935" s="184"/>
      <c r="BD2935" s="184"/>
      <c r="BE2935" s="184"/>
      <c r="BF2935" s="184"/>
      <c r="BG2935" s="184"/>
      <c r="BH2935" s="4"/>
      <c r="BI2935" s="1"/>
      <c r="BJ2935" s="1"/>
      <c r="BK2935" s="1"/>
      <c r="BL2935" s="31"/>
      <c r="BM2935" s="31"/>
      <c r="BN2935" s="1"/>
      <c r="BO2935" s="1"/>
      <c r="BP2935" s="1"/>
      <c r="BQ2935" s="1"/>
      <c r="BR2935" s="1"/>
      <c r="BS2935" s="4"/>
      <c r="BT2935" s="37">
        <f t="shared" si="149"/>
        <v>45992</v>
      </c>
      <c r="BU2935" s="31" t="s">
        <v>1156</v>
      </c>
      <c r="BV2935" s="183"/>
      <c r="BW2935" s="207"/>
      <c r="BX2935" s="184"/>
      <c r="BY2935" s="184"/>
      <c r="BZ2935" s="184"/>
      <c r="CA2935" s="184"/>
      <c r="CB2935" s="184"/>
      <c r="CC2935" s="184"/>
      <c r="CE2935" s="1"/>
      <c r="CF2935" s="1"/>
      <c r="CG2935" s="1"/>
      <c r="CH2935" s="1"/>
      <c r="CI2935" s="1"/>
      <c r="CJ2935" s="1"/>
      <c r="CK2935" s="1"/>
      <c r="CL2935" s="1"/>
      <c r="CM2935" s="1"/>
      <c r="CN2935" s="1"/>
      <c r="CO2935" s="1"/>
    </row>
    <row r="2936" spans="1:93" ht="30" customHeight="1" x14ac:dyDescent="0.2">
      <c r="A2936" s="1">
        <v>2930</v>
      </c>
      <c r="B2936" s="1" t="s">
        <v>638</v>
      </c>
      <c r="C2936" s="1" t="s">
        <v>639</v>
      </c>
      <c r="D2936" s="1" t="s">
        <v>640</v>
      </c>
      <c r="E2936" s="1" t="s">
        <v>641</v>
      </c>
      <c r="F2936" s="1" t="s">
        <v>74</v>
      </c>
      <c r="G2936" s="1">
        <v>6</v>
      </c>
      <c r="H2936" s="1" t="s">
        <v>341</v>
      </c>
      <c r="I2936" s="1" t="s">
        <v>114</v>
      </c>
      <c r="J2936" s="64">
        <v>553</v>
      </c>
      <c r="K2936" s="76">
        <v>2295971</v>
      </c>
      <c r="L2936" s="29">
        <v>45964</v>
      </c>
      <c r="M2936" s="29" t="s">
        <v>4163</v>
      </c>
      <c r="N2936" s="1" t="s">
        <v>478</v>
      </c>
      <c r="O2936" s="28" t="s">
        <v>225</v>
      </c>
      <c r="P2936" s="1" t="s">
        <v>216</v>
      </c>
      <c r="Q2936" s="76">
        <v>12</v>
      </c>
      <c r="R2936" s="1" t="s">
        <v>537</v>
      </c>
      <c r="T2936" s="1" t="s">
        <v>115</v>
      </c>
      <c r="U2936" s="1"/>
      <c r="V2936" s="1"/>
      <c r="W2936" s="4"/>
      <c r="X2936" s="28"/>
      <c r="Y2936" s="33"/>
      <c r="Z2936" s="33"/>
      <c r="AA2936" s="96"/>
      <c r="AB2936" s="178"/>
      <c r="AC2936" s="33">
        <v>27</v>
      </c>
      <c r="AD2936" s="33">
        <v>240</v>
      </c>
      <c r="AE2936" s="33" t="s">
        <v>103</v>
      </c>
      <c r="AF2936" s="33" t="s">
        <v>103</v>
      </c>
      <c r="AG2936" s="33"/>
      <c r="AH2936" s="4"/>
      <c r="AI2936" s="1"/>
      <c r="AJ2936" s="1"/>
      <c r="AK2936" s="1"/>
      <c r="AL2936" s="5"/>
      <c r="AM2936" s="164">
        <f t="shared" si="148"/>
        <v>45967</v>
      </c>
      <c r="AW2936" s="96"/>
      <c r="AX2936" s="37">
        <f t="shared" si="147"/>
        <v>45971</v>
      </c>
      <c r="AY2936" s="1" t="s">
        <v>1156</v>
      </c>
      <c r="AZ2936" s="183"/>
      <c r="BA2936" s="184"/>
      <c r="BB2936" s="184"/>
      <c r="BC2936" s="184"/>
      <c r="BD2936" s="184"/>
      <c r="BE2936" s="184"/>
      <c r="BF2936" s="184"/>
      <c r="BG2936" s="184"/>
      <c r="BH2936" s="4"/>
      <c r="BI2936" s="1"/>
      <c r="BJ2936" s="1"/>
      <c r="BK2936" s="1"/>
      <c r="BL2936" s="31"/>
      <c r="BM2936" s="31"/>
      <c r="BN2936" s="1"/>
      <c r="BO2936" s="1"/>
      <c r="BP2936" s="1"/>
      <c r="BQ2936" s="1"/>
      <c r="BR2936" s="1"/>
      <c r="BS2936" s="4"/>
      <c r="BT2936" s="37">
        <f t="shared" si="149"/>
        <v>45992</v>
      </c>
      <c r="BU2936" s="31" t="s">
        <v>1156</v>
      </c>
      <c r="BV2936" s="183"/>
      <c r="BW2936" s="207"/>
      <c r="BX2936" s="184"/>
      <c r="BY2936" s="184"/>
      <c r="BZ2936" s="184"/>
      <c r="CA2936" s="184"/>
      <c r="CB2936" s="184"/>
      <c r="CC2936" s="184"/>
      <c r="CE2936" s="1"/>
      <c r="CF2936" s="1"/>
      <c r="CG2936" s="1"/>
      <c r="CH2936" s="1"/>
      <c r="CI2936" s="1"/>
      <c r="CJ2936" s="1"/>
      <c r="CK2936" s="1"/>
      <c r="CL2936" s="1"/>
      <c r="CM2936" s="1"/>
      <c r="CN2936" s="1"/>
      <c r="CO2936" s="1"/>
    </row>
    <row r="2937" spans="1:93" ht="30" customHeight="1" x14ac:dyDescent="0.2">
      <c r="A2937" s="1">
        <v>2931</v>
      </c>
      <c r="B2937" s="1" t="s">
        <v>638</v>
      </c>
      <c r="C2937" s="1" t="s">
        <v>639</v>
      </c>
      <c r="D2937" s="1" t="s">
        <v>640</v>
      </c>
      <c r="E2937" s="1" t="s">
        <v>641</v>
      </c>
      <c r="F2937" s="1" t="s">
        <v>74</v>
      </c>
      <c r="G2937" s="1">
        <v>6</v>
      </c>
      <c r="H2937" s="1" t="s">
        <v>341</v>
      </c>
      <c r="I2937" s="1" t="s">
        <v>114</v>
      </c>
      <c r="J2937" s="64">
        <v>415</v>
      </c>
      <c r="K2937" s="76">
        <v>2295972</v>
      </c>
      <c r="L2937" s="29">
        <v>45964</v>
      </c>
      <c r="M2937" s="29" t="s">
        <v>4163</v>
      </c>
      <c r="N2937" s="1" t="s">
        <v>478</v>
      </c>
      <c r="O2937" s="28" t="s">
        <v>225</v>
      </c>
      <c r="P2937" s="1" t="s">
        <v>216</v>
      </c>
      <c r="Q2937" s="76">
        <v>9</v>
      </c>
      <c r="R2937" s="1" t="s">
        <v>537</v>
      </c>
      <c r="T2937" s="1" t="s">
        <v>115</v>
      </c>
      <c r="U2937" s="1"/>
      <c r="V2937" s="1"/>
      <c r="W2937" s="4"/>
      <c r="X2937" s="28"/>
      <c r="Y2937" s="33"/>
      <c r="Z2937" s="33"/>
      <c r="AA2937" s="96"/>
      <c r="AB2937" s="178"/>
      <c r="AC2937" s="33">
        <v>25</v>
      </c>
      <c r="AD2937" s="33">
        <v>210</v>
      </c>
      <c r="AE2937" s="33" t="s">
        <v>103</v>
      </c>
      <c r="AF2937" s="33" t="s">
        <v>103</v>
      </c>
      <c r="AG2937" s="33"/>
      <c r="AH2937" s="4"/>
      <c r="AI2937" s="1"/>
      <c r="AJ2937" s="1"/>
      <c r="AK2937" s="1"/>
      <c r="AL2937" s="5"/>
      <c r="AM2937" s="164">
        <f t="shared" si="148"/>
        <v>45967</v>
      </c>
      <c r="AW2937" s="96"/>
      <c r="AX2937" s="37">
        <f t="shared" si="147"/>
        <v>45971</v>
      </c>
      <c r="AY2937" s="1" t="s">
        <v>1156</v>
      </c>
      <c r="AZ2937" s="183"/>
      <c r="BA2937" s="184"/>
      <c r="BB2937" s="184"/>
      <c r="BC2937" s="184"/>
      <c r="BD2937" s="184"/>
      <c r="BE2937" s="184"/>
      <c r="BF2937" s="184"/>
      <c r="BG2937" s="184"/>
      <c r="BH2937" s="4"/>
      <c r="BI2937" s="1"/>
      <c r="BJ2937" s="1"/>
      <c r="BK2937" s="1"/>
      <c r="BL2937" s="31"/>
      <c r="BM2937" s="31"/>
      <c r="BN2937" s="1"/>
      <c r="BO2937" s="1"/>
      <c r="BP2937" s="1"/>
      <c r="BQ2937" s="1"/>
      <c r="BR2937" s="1"/>
      <c r="BS2937" s="4"/>
      <c r="BT2937" s="37">
        <f t="shared" si="149"/>
        <v>45992</v>
      </c>
      <c r="BU2937" s="31" t="s">
        <v>1156</v>
      </c>
      <c r="BV2937" s="183"/>
      <c r="BW2937" s="207"/>
      <c r="BX2937" s="184"/>
      <c r="BY2937" s="184"/>
      <c r="BZ2937" s="184"/>
      <c r="CA2937" s="184"/>
      <c r="CB2937" s="184"/>
      <c r="CC2937" s="184"/>
      <c r="CE2937" s="1"/>
      <c r="CF2937" s="1"/>
      <c r="CG2937" s="1"/>
      <c r="CH2937" s="1"/>
      <c r="CI2937" s="1"/>
      <c r="CJ2937" s="1"/>
      <c r="CK2937" s="1"/>
      <c r="CL2937" s="1"/>
      <c r="CM2937" s="1"/>
      <c r="CN2937" s="1"/>
      <c r="CO2937" s="1"/>
    </row>
    <row r="2938" spans="1:93" ht="30" customHeight="1" x14ac:dyDescent="0.2">
      <c r="A2938" s="1">
        <v>2932</v>
      </c>
      <c r="B2938" s="1" t="s">
        <v>638</v>
      </c>
      <c r="C2938" s="1" t="s">
        <v>639</v>
      </c>
      <c r="D2938" s="1" t="s">
        <v>640</v>
      </c>
      <c r="E2938" s="1" t="s">
        <v>641</v>
      </c>
      <c r="F2938" s="1" t="s">
        <v>74</v>
      </c>
      <c r="G2938" s="1">
        <v>6</v>
      </c>
      <c r="H2938" s="1" t="s">
        <v>341</v>
      </c>
      <c r="I2938" s="1" t="s">
        <v>114</v>
      </c>
      <c r="J2938" s="64">
        <v>303</v>
      </c>
      <c r="K2938" s="76">
        <v>2293957</v>
      </c>
      <c r="L2938" s="29">
        <v>45964</v>
      </c>
      <c r="M2938" s="29" t="s">
        <v>4163</v>
      </c>
      <c r="N2938" s="1" t="s">
        <v>478</v>
      </c>
      <c r="O2938" s="28" t="s">
        <v>225</v>
      </c>
      <c r="P2938" s="1" t="s">
        <v>216</v>
      </c>
      <c r="Q2938" s="76">
        <v>8</v>
      </c>
      <c r="R2938" s="1" t="s">
        <v>537</v>
      </c>
      <c r="T2938" s="1" t="s">
        <v>115</v>
      </c>
      <c r="U2938" s="1"/>
      <c r="V2938" s="1"/>
      <c r="W2938" s="4"/>
      <c r="X2938" s="28"/>
      <c r="Y2938" s="33"/>
      <c r="Z2938" s="33"/>
      <c r="AA2938" s="96"/>
      <c r="AB2938" s="178"/>
      <c r="AC2938" s="33">
        <v>26.5</v>
      </c>
      <c r="AD2938" s="33">
        <v>230</v>
      </c>
      <c r="AE2938" s="33" t="s">
        <v>103</v>
      </c>
      <c r="AF2938" s="33" t="s">
        <v>103</v>
      </c>
      <c r="AG2938" s="33"/>
      <c r="AH2938" s="4"/>
      <c r="AI2938" s="1"/>
      <c r="AJ2938" s="1"/>
      <c r="AK2938" s="1"/>
      <c r="AL2938" s="5"/>
      <c r="AM2938" s="164">
        <f t="shared" si="148"/>
        <v>45967</v>
      </c>
      <c r="AW2938" s="96"/>
      <c r="AX2938" s="37">
        <f t="shared" si="147"/>
        <v>45971</v>
      </c>
      <c r="AY2938" s="1" t="s">
        <v>1156</v>
      </c>
      <c r="AZ2938" s="183"/>
      <c r="BA2938" s="184"/>
      <c r="BB2938" s="184"/>
      <c r="BC2938" s="184"/>
      <c r="BD2938" s="184"/>
      <c r="BE2938" s="184"/>
      <c r="BF2938" s="184"/>
      <c r="BG2938" s="184"/>
      <c r="BH2938" s="4"/>
      <c r="BI2938" s="1"/>
      <c r="BJ2938" s="1"/>
      <c r="BK2938" s="1"/>
      <c r="BL2938" s="31"/>
      <c r="BM2938" s="31"/>
      <c r="BN2938" s="1"/>
      <c r="BO2938" s="1"/>
      <c r="BP2938" s="1"/>
      <c r="BQ2938" s="1"/>
      <c r="BR2938" s="1"/>
      <c r="BS2938" s="4"/>
      <c r="BT2938" s="37">
        <f t="shared" si="149"/>
        <v>45992</v>
      </c>
      <c r="BU2938" s="31" t="s">
        <v>1156</v>
      </c>
      <c r="BV2938" s="183"/>
      <c r="BW2938" s="207"/>
      <c r="BX2938" s="184"/>
      <c r="BY2938" s="184"/>
      <c r="BZ2938" s="184"/>
      <c r="CA2938" s="184"/>
      <c r="CB2938" s="184"/>
      <c r="CC2938" s="184"/>
      <c r="CE2938" s="1"/>
      <c r="CF2938" s="1"/>
      <c r="CG2938" s="1"/>
      <c r="CH2938" s="1"/>
      <c r="CI2938" s="1"/>
      <c r="CJ2938" s="1"/>
      <c r="CK2938" s="1"/>
      <c r="CL2938" s="1"/>
      <c r="CM2938" s="1"/>
      <c r="CN2938" s="1"/>
      <c r="CO2938" s="1"/>
    </row>
    <row r="2939" spans="1:93" ht="30" customHeight="1" x14ac:dyDescent="0.2">
      <c r="A2939" s="1">
        <v>2933</v>
      </c>
      <c r="B2939" s="1" t="s">
        <v>638</v>
      </c>
      <c r="C2939" s="1" t="s">
        <v>639</v>
      </c>
      <c r="D2939" s="1" t="s">
        <v>640</v>
      </c>
      <c r="E2939" s="1" t="s">
        <v>641</v>
      </c>
      <c r="F2939" s="1" t="s">
        <v>74</v>
      </c>
      <c r="G2939" s="1">
        <v>6</v>
      </c>
      <c r="H2939" s="1" t="s">
        <v>341</v>
      </c>
      <c r="I2939" s="1" t="s">
        <v>114</v>
      </c>
      <c r="J2939" s="64">
        <v>431</v>
      </c>
      <c r="K2939" s="76">
        <v>2293958</v>
      </c>
      <c r="L2939" s="29">
        <v>45964</v>
      </c>
      <c r="M2939" s="29" t="s">
        <v>4163</v>
      </c>
      <c r="N2939" s="1" t="s">
        <v>478</v>
      </c>
      <c r="O2939" s="28" t="s">
        <v>225</v>
      </c>
      <c r="P2939" s="1" t="s">
        <v>216</v>
      </c>
      <c r="Q2939" s="76">
        <v>9</v>
      </c>
      <c r="R2939" s="1" t="s">
        <v>537</v>
      </c>
      <c r="T2939" s="1" t="s">
        <v>115</v>
      </c>
      <c r="U2939" s="1"/>
      <c r="V2939" s="1"/>
      <c r="W2939" s="4"/>
      <c r="X2939" s="28"/>
      <c r="Y2939" s="33"/>
      <c r="Z2939" s="33"/>
      <c r="AA2939" s="96"/>
      <c r="AB2939" s="178"/>
      <c r="AC2939" s="33">
        <v>26</v>
      </c>
      <c r="AD2939" s="33">
        <v>240</v>
      </c>
      <c r="AE2939" s="33" t="s">
        <v>103</v>
      </c>
      <c r="AF2939" s="33" t="s">
        <v>103</v>
      </c>
      <c r="AG2939" s="33"/>
      <c r="AH2939" s="4"/>
      <c r="AI2939" s="1"/>
      <c r="AJ2939" s="1"/>
      <c r="AK2939" s="1"/>
      <c r="AL2939" s="5"/>
      <c r="AM2939" s="164">
        <f t="shared" si="148"/>
        <v>45967</v>
      </c>
      <c r="AW2939" s="96"/>
      <c r="AX2939" s="37">
        <f t="shared" si="147"/>
        <v>45971</v>
      </c>
      <c r="AY2939" s="1" t="s">
        <v>1156</v>
      </c>
      <c r="AZ2939" s="183"/>
      <c r="BA2939" s="184"/>
      <c r="BB2939" s="184"/>
      <c r="BC2939" s="184"/>
      <c r="BD2939" s="184"/>
      <c r="BE2939" s="184"/>
      <c r="BF2939" s="184"/>
      <c r="BG2939" s="184"/>
      <c r="BH2939" s="4"/>
      <c r="BI2939" s="1"/>
      <c r="BJ2939" s="1"/>
      <c r="BK2939" s="1"/>
      <c r="BL2939" s="31"/>
      <c r="BM2939" s="31"/>
      <c r="BN2939" s="1"/>
      <c r="BO2939" s="1"/>
      <c r="BP2939" s="1"/>
      <c r="BQ2939" s="1"/>
      <c r="BR2939" s="1"/>
      <c r="BS2939" s="4"/>
      <c r="BT2939" s="37">
        <f t="shared" si="149"/>
        <v>45992</v>
      </c>
      <c r="BU2939" s="31" t="s">
        <v>1156</v>
      </c>
      <c r="BV2939" s="183"/>
      <c r="BW2939" s="207"/>
      <c r="BX2939" s="184"/>
      <c r="BY2939" s="184"/>
      <c r="BZ2939" s="184"/>
      <c r="CA2939" s="184"/>
      <c r="CB2939" s="184"/>
      <c r="CC2939" s="184"/>
      <c r="CE2939" s="1"/>
      <c r="CF2939" s="1"/>
      <c r="CG2939" s="1"/>
      <c r="CH2939" s="1"/>
      <c r="CI2939" s="1"/>
      <c r="CJ2939" s="1"/>
      <c r="CK2939" s="1"/>
      <c r="CL2939" s="1"/>
      <c r="CM2939" s="1"/>
      <c r="CN2939" s="1"/>
      <c r="CO2939" s="1"/>
    </row>
    <row r="2940" spans="1:93" ht="30" customHeight="1" x14ac:dyDescent="0.2">
      <c r="A2940" s="1">
        <v>2934</v>
      </c>
      <c r="B2940" s="1" t="s">
        <v>638</v>
      </c>
      <c r="C2940" s="1" t="s">
        <v>639</v>
      </c>
      <c r="D2940" s="1" t="s">
        <v>640</v>
      </c>
      <c r="E2940" s="1" t="s">
        <v>641</v>
      </c>
      <c r="F2940" s="1" t="s">
        <v>74</v>
      </c>
      <c r="G2940" s="1">
        <v>6</v>
      </c>
      <c r="H2940" s="1" t="s">
        <v>341</v>
      </c>
      <c r="I2940" s="1" t="s">
        <v>114</v>
      </c>
      <c r="J2940" s="64">
        <v>551</v>
      </c>
      <c r="K2940" s="76">
        <v>2295973</v>
      </c>
      <c r="L2940" s="29">
        <v>45964</v>
      </c>
      <c r="M2940" s="29" t="s">
        <v>4163</v>
      </c>
      <c r="N2940" s="1" t="s">
        <v>478</v>
      </c>
      <c r="O2940" s="28" t="s">
        <v>225</v>
      </c>
      <c r="P2940" s="1" t="s">
        <v>216</v>
      </c>
      <c r="Q2940" s="76">
        <v>12</v>
      </c>
      <c r="R2940" s="1" t="s">
        <v>537</v>
      </c>
      <c r="T2940" s="1" t="s">
        <v>115</v>
      </c>
      <c r="U2940" s="1"/>
      <c r="V2940" s="1"/>
      <c r="W2940" s="4"/>
      <c r="X2940" s="28"/>
      <c r="Y2940" s="33"/>
      <c r="Z2940" s="33"/>
      <c r="AA2940" s="96"/>
      <c r="AB2940" s="178"/>
      <c r="AC2940" s="33">
        <v>26.5</v>
      </c>
      <c r="AD2940" s="33">
        <v>225</v>
      </c>
      <c r="AE2940" s="33" t="s">
        <v>103</v>
      </c>
      <c r="AF2940" s="33" t="s">
        <v>103</v>
      </c>
      <c r="AG2940" s="33"/>
      <c r="AH2940" s="4"/>
      <c r="AI2940" s="1"/>
      <c r="AJ2940" s="1"/>
      <c r="AK2940" s="1"/>
      <c r="AL2940" s="5"/>
      <c r="AM2940" s="164">
        <f t="shared" si="148"/>
        <v>45967</v>
      </c>
      <c r="AW2940" s="96"/>
      <c r="AX2940" s="37">
        <f t="shared" si="147"/>
        <v>45971</v>
      </c>
      <c r="AY2940" s="1" t="s">
        <v>1156</v>
      </c>
      <c r="AZ2940" s="183"/>
      <c r="BA2940" s="184"/>
      <c r="BB2940" s="184"/>
      <c r="BC2940" s="184"/>
      <c r="BD2940" s="184"/>
      <c r="BE2940" s="184"/>
      <c r="BF2940" s="184"/>
      <c r="BG2940" s="184"/>
      <c r="BH2940" s="4"/>
      <c r="BI2940" s="1"/>
      <c r="BJ2940" s="1"/>
      <c r="BK2940" s="1"/>
      <c r="BL2940" s="31"/>
      <c r="BM2940" s="31"/>
      <c r="BN2940" s="1"/>
      <c r="BO2940" s="1"/>
      <c r="BP2940" s="1"/>
      <c r="BQ2940" s="1"/>
      <c r="BR2940" s="1"/>
      <c r="BS2940" s="4"/>
      <c r="BT2940" s="37">
        <f t="shared" si="149"/>
        <v>45992</v>
      </c>
      <c r="BU2940" s="31" t="s">
        <v>1156</v>
      </c>
      <c r="BV2940" s="183"/>
      <c r="BW2940" s="207"/>
      <c r="BX2940" s="184"/>
      <c r="BY2940" s="184"/>
      <c r="BZ2940" s="184"/>
      <c r="CA2940" s="184"/>
      <c r="CB2940" s="184"/>
      <c r="CC2940" s="184"/>
      <c r="CE2940" s="1"/>
      <c r="CF2940" s="1"/>
      <c r="CG2940" s="1"/>
      <c r="CH2940" s="1"/>
      <c r="CI2940" s="1"/>
      <c r="CJ2940" s="1"/>
      <c r="CK2940" s="1"/>
      <c r="CL2940" s="1"/>
      <c r="CM2940" s="1"/>
      <c r="CN2940" s="1"/>
      <c r="CO2940" s="1"/>
    </row>
    <row r="2941" spans="1:93" ht="30" customHeight="1" x14ac:dyDescent="0.2">
      <c r="A2941" s="1">
        <v>2935</v>
      </c>
      <c r="B2941" s="1" t="s">
        <v>638</v>
      </c>
      <c r="C2941" s="1" t="s">
        <v>639</v>
      </c>
      <c r="D2941" s="1" t="s">
        <v>640</v>
      </c>
      <c r="E2941" s="1" t="s">
        <v>641</v>
      </c>
      <c r="F2941" s="1" t="s">
        <v>74</v>
      </c>
      <c r="G2941" s="1">
        <v>6</v>
      </c>
      <c r="H2941" s="1" t="s">
        <v>341</v>
      </c>
      <c r="I2941" s="1" t="s">
        <v>114</v>
      </c>
      <c r="J2941" s="64">
        <v>391</v>
      </c>
      <c r="K2941" s="76">
        <v>2293959</v>
      </c>
      <c r="L2941" s="29">
        <v>45964</v>
      </c>
      <c r="M2941" s="29" t="s">
        <v>4163</v>
      </c>
      <c r="N2941" s="1" t="s">
        <v>478</v>
      </c>
      <c r="O2941" s="28" t="s">
        <v>225</v>
      </c>
      <c r="P2941" s="1" t="s">
        <v>216</v>
      </c>
      <c r="Q2941" s="76">
        <v>9</v>
      </c>
      <c r="R2941" s="1" t="s">
        <v>537</v>
      </c>
      <c r="T2941" s="1" t="s">
        <v>115</v>
      </c>
      <c r="U2941" s="1"/>
      <c r="V2941" s="1"/>
      <c r="W2941" s="4"/>
      <c r="X2941" s="28"/>
      <c r="Y2941" s="33"/>
      <c r="Z2941" s="33"/>
      <c r="AA2941" s="96"/>
      <c r="AB2941" s="178"/>
      <c r="AC2941" s="33">
        <v>25</v>
      </c>
      <c r="AD2941" s="33">
        <v>240</v>
      </c>
      <c r="AE2941" s="33" t="s">
        <v>103</v>
      </c>
      <c r="AF2941" s="33" t="s">
        <v>103</v>
      </c>
      <c r="AG2941" s="33"/>
      <c r="AH2941" s="4"/>
      <c r="AI2941" s="1"/>
      <c r="AJ2941" s="1"/>
      <c r="AK2941" s="1"/>
      <c r="AL2941" s="5"/>
      <c r="AM2941" s="164">
        <f t="shared" si="148"/>
        <v>45967</v>
      </c>
      <c r="AW2941" s="96"/>
      <c r="AX2941" s="37">
        <f t="shared" si="147"/>
        <v>45971</v>
      </c>
      <c r="AY2941" s="1" t="s">
        <v>1156</v>
      </c>
      <c r="AZ2941" s="183"/>
      <c r="BA2941" s="184"/>
      <c r="BB2941" s="184"/>
      <c r="BC2941" s="184"/>
      <c r="BD2941" s="184"/>
      <c r="BE2941" s="184"/>
      <c r="BF2941" s="184"/>
      <c r="BG2941" s="184"/>
      <c r="BH2941" s="4"/>
      <c r="BI2941" s="1"/>
      <c r="BJ2941" s="1"/>
      <c r="BK2941" s="1"/>
      <c r="BL2941" s="31"/>
      <c r="BM2941" s="31"/>
      <c r="BN2941" s="1"/>
      <c r="BO2941" s="1"/>
      <c r="BP2941" s="1"/>
      <c r="BQ2941" s="1"/>
      <c r="BR2941" s="1"/>
      <c r="BS2941" s="4"/>
      <c r="BT2941" s="37">
        <f t="shared" si="149"/>
        <v>45992</v>
      </c>
      <c r="BU2941" s="31" t="s">
        <v>1156</v>
      </c>
      <c r="BV2941" s="183"/>
      <c r="BW2941" s="207"/>
      <c r="BX2941" s="184"/>
      <c r="BY2941" s="184"/>
      <c r="BZ2941" s="184"/>
      <c r="CA2941" s="184"/>
      <c r="CB2941" s="184"/>
      <c r="CC2941" s="184"/>
      <c r="CE2941" s="1"/>
      <c r="CF2941" s="1"/>
      <c r="CG2941" s="1"/>
      <c r="CH2941" s="1"/>
      <c r="CI2941" s="1"/>
      <c r="CJ2941" s="1"/>
      <c r="CK2941" s="1"/>
      <c r="CL2941" s="1"/>
      <c r="CM2941" s="1"/>
      <c r="CN2941" s="1"/>
      <c r="CO2941" s="1"/>
    </row>
    <row r="2942" spans="1:93" ht="30" customHeight="1" x14ac:dyDescent="0.2">
      <c r="A2942" s="1">
        <v>2936</v>
      </c>
      <c r="B2942" s="1" t="s">
        <v>638</v>
      </c>
      <c r="C2942" s="1" t="s">
        <v>639</v>
      </c>
      <c r="D2942" s="1" t="s">
        <v>640</v>
      </c>
      <c r="E2942" s="1" t="s">
        <v>641</v>
      </c>
      <c r="F2942" s="1" t="s">
        <v>74</v>
      </c>
      <c r="G2942" s="1">
        <v>6</v>
      </c>
      <c r="H2942" s="1" t="s">
        <v>341</v>
      </c>
      <c r="I2942" s="1" t="s">
        <v>114</v>
      </c>
      <c r="J2942" s="64">
        <v>554</v>
      </c>
      <c r="K2942" s="76">
        <v>2295974</v>
      </c>
      <c r="L2942" s="29">
        <v>45964</v>
      </c>
      <c r="M2942" s="29" t="s">
        <v>4163</v>
      </c>
      <c r="N2942" s="1" t="s">
        <v>478</v>
      </c>
      <c r="O2942" s="28" t="s">
        <v>225</v>
      </c>
      <c r="P2942" s="1" t="s">
        <v>216</v>
      </c>
      <c r="Q2942" s="76">
        <v>12</v>
      </c>
      <c r="R2942" s="1" t="s">
        <v>537</v>
      </c>
      <c r="T2942" s="1" t="s">
        <v>115</v>
      </c>
      <c r="U2942" s="1"/>
      <c r="V2942" s="1"/>
      <c r="W2942" s="4"/>
      <c r="X2942" s="28"/>
      <c r="Y2942" s="33"/>
      <c r="Z2942" s="33"/>
      <c r="AA2942" s="96"/>
      <c r="AB2942" s="178"/>
      <c r="AC2942" s="33">
        <v>26.5</v>
      </c>
      <c r="AD2942" s="33">
        <v>225</v>
      </c>
      <c r="AE2942" s="33" t="s">
        <v>103</v>
      </c>
      <c r="AF2942" s="33" t="s">
        <v>103</v>
      </c>
      <c r="AG2942" s="33"/>
      <c r="AH2942" s="4"/>
      <c r="AI2942" s="1"/>
      <c r="AJ2942" s="1"/>
      <c r="AK2942" s="1"/>
      <c r="AL2942" s="5"/>
      <c r="AM2942" s="164">
        <f t="shared" si="148"/>
        <v>45967</v>
      </c>
      <c r="AW2942" s="96"/>
      <c r="AX2942" s="37">
        <f t="shared" si="147"/>
        <v>45971</v>
      </c>
      <c r="AY2942" s="1" t="s">
        <v>1156</v>
      </c>
      <c r="AZ2942" s="183"/>
      <c r="BA2942" s="184"/>
      <c r="BB2942" s="184"/>
      <c r="BC2942" s="184"/>
      <c r="BD2942" s="184"/>
      <c r="BE2942" s="184"/>
      <c r="BF2942" s="184"/>
      <c r="BG2942" s="184"/>
      <c r="BH2942" s="4"/>
      <c r="BI2942" s="1"/>
      <c r="BJ2942" s="1"/>
      <c r="BK2942" s="1"/>
      <c r="BL2942" s="31"/>
      <c r="BM2942" s="31"/>
      <c r="BN2942" s="1"/>
      <c r="BO2942" s="1"/>
      <c r="BP2942" s="1"/>
      <c r="BQ2942" s="1"/>
      <c r="BR2942" s="1"/>
      <c r="BS2942" s="4"/>
      <c r="BT2942" s="37">
        <f t="shared" si="149"/>
        <v>45992</v>
      </c>
      <c r="BU2942" s="31" t="s">
        <v>1156</v>
      </c>
      <c r="BV2942" s="183"/>
      <c r="BW2942" s="207"/>
      <c r="BX2942" s="184"/>
      <c r="BY2942" s="184"/>
      <c r="BZ2942" s="184"/>
      <c r="CA2942" s="184"/>
      <c r="CB2942" s="184"/>
      <c r="CC2942" s="184"/>
      <c r="CE2942" s="1"/>
      <c r="CF2942" s="1"/>
      <c r="CG2942" s="1"/>
      <c r="CH2942" s="1"/>
      <c r="CI2942" s="1"/>
      <c r="CJ2942" s="1"/>
      <c r="CK2942" s="1"/>
      <c r="CL2942" s="1"/>
      <c r="CM2942" s="1"/>
      <c r="CN2942" s="1"/>
      <c r="CO2942" s="1"/>
    </row>
    <row r="2943" spans="1:93" ht="30" customHeight="1" x14ac:dyDescent="0.2">
      <c r="A2943" s="1">
        <v>2937</v>
      </c>
      <c r="B2943" s="1" t="s">
        <v>638</v>
      </c>
      <c r="C2943" s="1" t="s">
        <v>639</v>
      </c>
      <c r="D2943" s="1" t="s">
        <v>640</v>
      </c>
      <c r="E2943" s="1" t="s">
        <v>641</v>
      </c>
      <c r="F2943" s="1" t="s">
        <v>74</v>
      </c>
      <c r="G2943" s="1">
        <v>6</v>
      </c>
      <c r="H2943" s="1" t="s">
        <v>341</v>
      </c>
      <c r="I2943" s="1" t="s">
        <v>114</v>
      </c>
      <c r="J2943" s="64">
        <v>295</v>
      </c>
      <c r="K2943" s="76">
        <v>2293960</v>
      </c>
      <c r="L2943" s="29">
        <v>45964</v>
      </c>
      <c r="M2943" s="29" t="s">
        <v>4163</v>
      </c>
      <c r="N2943" s="1" t="s">
        <v>478</v>
      </c>
      <c r="O2943" s="28" t="s">
        <v>225</v>
      </c>
      <c r="P2943" s="1" t="s">
        <v>216</v>
      </c>
      <c r="Q2943" s="76">
        <v>8</v>
      </c>
      <c r="R2943" s="1" t="s">
        <v>537</v>
      </c>
      <c r="T2943" s="1" t="s">
        <v>115</v>
      </c>
      <c r="U2943" s="1"/>
      <c r="V2943" s="1"/>
      <c r="W2943" s="4"/>
      <c r="X2943" s="28"/>
      <c r="Y2943" s="33"/>
      <c r="Z2943" s="33"/>
      <c r="AA2943" s="96"/>
      <c r="AB2943" s="178"/>
      <c r="AC2943" s="33">
        <v>26</v>
      </c>
      <c r="AD2943" s="33">
        <v>240</v>
      </c>
      <c r="AE2943" s="33" t="s">
        <v>103</v>
      </c>
      <c r="AF2943" s="33" t="s">
        <v>103</v>
      </c>
      <c r="AG2943" s="33"/>
      <c r="AH2943" s="4"/>
      <c r="AI2943" s="1"/>
      <c r="AJ2943" s="1"/>
      <c r="AK2943" s="1"/>
      <c r="AL2943" s="5"/>
      <c r="AM2943" s="164">
        <f t="shared" si="148"/>
        <v>45967</v>
      </c>
      <c r="AW2943" s="96"/>
      <c r="AX2943" s="37">
        <f t="shared" si="147"/>
        <v>45971</v>
      </c>
      <c r="AY2943" s="1" t="s">
        <v>1156</v>
      </c>
      <c r="AZ2943" s="183"/>
      <c r="BA2943" s="184"/>
      <c r="BB2943" s="184"/>
      <c r="BC2943" s="184"/>
      <c r="BD2943" s="184"/>
      <c r="BE2943" s="184"/>
      <c r="BF2943" s="184"/>
      <c r="BG2943" s="184"/>
      <c r="BH2943" s="4"/>
      <c r="BI2943" s="1"/>
      <c r="BJ2943" s="1"/>
      <c r="BK2943" s="1"/>
      <c r="BL2943" s="31"/>
      <c r="BM2943" s="31"/>
      <c r="BN2943" s="1"/>
      <c r="BO2943" s="1"/>
      <c r="BP2943" s="1"/>
      <c r="BQ2943" s="1"/>
      <c r="BR2943" s="1"/>
      <c r="BS2943" s="4"/>
      <c r="BT2943" s="37">
        <f t="shared" si="149"/>
        <v>45992</v>
      </c>
      <c r="BU2943" s="31" t="s">
        <v>1156</v>
      </c>
      <c r="BV2943" s="183"/>
      <c r="BW2943" s="207"/>
      <c r="BX2943" s="184"/>
      <c r="BY2943" s="184"/>
      <c r="BZ2943" s="184"/>
      <c r="CA2943" s="184"/>
      <c r="CB2943" s="184"/>
      <c r="CC2943" s="184"/>
      <c r="CE2943" s="1"/>
      <c r="CF2943" s="1"/>
      <c r="CG2943" s="1"/>
      <c r="CH2943" s="1"/>
      <c r="CI2943" s="1"/>
      <c r="CJ2943" s="1"/>
      <c r="CK2943" s="1"/>
      <c r="CL2943" s="1"/>
      <c r="CM2943" s="1"/>
      <c r="CN2943" s="1"/>
      <c r="CO2943" s="1"/>
    </row>
    <row r="2944" spans="1:93" ht="30" customHeight="1" x14ac:dyDescent="0.2">
      <c r="A2944" s="1">
        <v>2938</v>
      </c>
      <c r="B2944" s="1" t="s">
        <v>638</v>
      </c>
      <c r="C2944" s="1" t="s">
        <v>639</v>
      </c>
      <c r="D2944" s="1" t="s">
        <v>640</v>
      </c>
      <c r="E2944" s="1" t="s">
        <v>641</v>
      </c>
      <c r="F2944" s="1" t="s">
        <v>74</v>
      </c>
      <c r="G2944" s="1">
        <v>6</v>
      </c>
      <c r="H2944" s="1" t="s">
        <v>341</v>
      </c>
      <c r="I2944" s="1" t="s">
        <v>114</v>
      </c>
      <c r="J2944" s="64">
        <v>394</v>
      </c>
      <c r="K2944" s="76">
        <v>2295976</v>
      </c>
      <c r="L2944" s="29">
        <v>45964</v>
      </c>
      <c r="M2944" s="29" t="s">
        <v>4163</v>
      </c>
      <c r="N2944" s="1" t="s">
        <v>478</v>
      </c>
      <c r="O2944" s="28" t="s">
        <v>225</v>
      </c>
      <c r="P2944" s="1" t="s">
        <v>216</v>
      </c>
      <c r="Q2944" s="76">
        <v>10</v>
      </c>
      <c r="R2944" s="1" t="s">
        <v>537</v>
      </c>
      <c r="S2944" s="1">
        <v>6</v>
      </c>
      <c r="T2944" s="1" t="s">
        <v>115</v>
      </c>
      <c r="U2944" s="1"/>
      <c r="V2944" s="1"/>
      <c r="W2944" s="4"/>
      <c r="X2944" s="28"/>
      <c r="Y2944" s="33"/>
      <c r="Z2944" s="33"/>
      <c r="AA2944" s="96"/>
      <c r="AB2944" s="178"/>
      <c r="AC2944" s="33">
        <v>26.5</v>
      </c>
      <c r="AD2944" s="33">
        <v>225</v>
      </c>
      <c r="AE2944" s="33" t="s">
        <v>103</v>
      </c>
      <c r="AF2944" s="33" t="s">
        <v>103</v>
      </c>
      <c r="AG2944" s="33"/>
      <c r="AH2944" s="4"/>
      <c r="AI2944" s="1"/>
      <c r="AJ2944" s="1"/>
      <c r="AK2944" s="1"/>
      <c r="AL2944" s="5"/>
      <c r="AM2944" s="164">
        <f t="shared" si="148"/>
        <v>45967</v>
      </c>
      <c r="AW2944" s="96"/>
      <c r="AX2944" s="37">
        <f t="shared" si="147"/>
        <v>45971</v>
      </c>
      <c r="AY2944" s="1" t="s">
        <v>1156</v>
      </c>
      <c r="AZ2944" s="183"/>
      <c r="BA2944" s="184"/>
      <c r="BB2944" s="184"/>
      <c r="BC2944" s="184"/>
      <c r="BD2944" s="184"/>
      <c r="BE2944" s="184"/>
      <c r="BF2944" s="184"/>
      <c r="BG2944" s="184"/>
      <c r="BH2944" s="4"/>
      <c r="BI2944" s="1"/>
      <c r="BJ2944" s="1"/>
      <c r="BK2944" s="1"/>
      <c r="BL2944" s="31"/>
      <c r="BM2944" s="31"/>
      <c r="BN2944" s="1"/>
      <c r="BO2944" s="1"/>
      <c r="BP2944" s="1"/>
      <c r="BQ2944" s="1"/>
      <c r="BR2944" s="1"/>
      <c r="BS2944" s="4"/>
      <c r="BT2944" s="37">
        <f t="shared" si="149"/>
        <v>45992</v>
      </c>
      <c r="BU2944" s="31" t="s">
        <v>1156</v>
      </c>
      <c r="BV2944" s="183"/>
      <c r="BW2944" s="207"/>
      <c r="BX2944" s="184"/>
      <c r="BY2944" s="184"/>
      <c r="BZ2944" s="184"/>
      <c r="CA2944" s="184"/>
      <c r="CB2944" s="184"/>
      <c r="CC2944" s="184"/>
      <c r="CE2944" s="1"/>
      <c r="CF2944" s="1"/>
      <c r="CG2944" s="1"/>
      <c r="CH2944" s="1"/>
      <c r="CI2944" s="1"/>
      <c r="CJ2944" s="1"/>
      <c r="CK2944" s="1"/>
      <c r="CL2944" s="1"/>
      <c r="CM2944" s="1"/>
      <c r="CN2944" s="1"/>
      <c r="CO2944" s="1"/>
    </row>
    <row r="2945" spans="1:93" ht="30" customHeight="1" x14ac:dyDescent="0.2">
      <c r="A2945" s="1">
        <v>2939</v>
      </c>
      <c r="B2945" s="1" t="s">
        <v>638</v>
      </c>
      <c r="C2945" s="1" t="s">
        <v>639</v>
      </c>
      <c r="D2945" s="1" t="s">
        <v>640</v>
      </c>
      <c r="E2945" s="1" t="s">
        <v>641</v>
      </c>
      <c r="F2945" s="1" t="s">
        <v>74</v>
      </c>
      <c r="G2945" s="1">
        <v>6</v>
      </c>
      <c r="H2945" s="1" t="s">
        <v>341</v>
      </c>
      <c r="I2945" s="1" t="s">
        <v>114</v>
      </c>
      <c r="J2945" s="64">
        <v>407</v>
      </c>
      <c r="K2945" s="76">
        <v>2295977</v>
      </c>
      <c r="L2945" s="29">
        <v>45964</v>
      </c>
      <c r="M2945" s="29" t="s">
        <v>4163</v>
      </c>
      <c r="N2945" s="1" t="s">
        <v>478</v>
      </c>
      <c r="O2945" s="28" t="s">
        <v>225</v>
      </c>
      <c r="P2945" s="1" t="s">
        <v>216</v>
      </c>
      <c r="Q2945" s="76">
        <v>9</v>
      </c>
      <c r="R2945" s="1" t="s">
        <v>537</v>
      </c>
      <c r="T2945" s="1" t="s">
        <v>115</v>
      </c>
      <c r="U2945" s="1"/>
      <c r="V2945" s="1"/>
      <c r="W2945" s="4"/>
      <c r="X2945" s="28"/>
      <c r="Y2945" s="33"/>
      <c r="Z2945" s="33"/>
      <c r="AA2945" s="96"/>
      <c r="AB2945" s="178"/>
      <c r="AC2945" s="33">
        <v>24</v>
      </c>
      <c r="AD2945" s="33">
        <v>215</v>
      </c>
      <c r="AE2945" s="33" t="s">
        <v>103</v>
      </c>
      <c r="AF2945" s="33" t="s">
        <v>103</v>
      </c>
      <c r="AG2945" s="33"/>
      <c r="AH2945" s="4"/>
      <c r="AI2945" s="1"/>
      <c r="AJ2945" s="1"/>
      <c r="AK2945" s="1"/>
      <c r="AL2945" s="5"/>
      <c r="AM2945" s="164">
        <f t="shared" si="148"/>
        <v>45967</v>
      </c>
      <c r="AW2945" s="96"/>
      <c r="AX2945" s="37">
        <f t="shared" si="147"/>
        <v>45971</v>
      </c>
      <c r="AY2945" s="1" t="s">
        <v>1156</v>
      </c>
      <c r="AZ2945" s="183"/>
      <c r="BA2945" s="184"/>
      <c r="BB2945" s="184"/>
      <c r="BC2945" s="184"/>
      <c r="BD2945" s="184"/>
      <c r="BE2945" s="184"/>
      <c r="BF2945" s="184"/>
      <c r="BG2945" s="184"/>
      <c r="BH2945" s="4"/>
      <c r="BI2945" s="1"/>
      <c r="BJ2945" s="1"/>
      <c r="BK2945" s="1"/>
      <c r="BL2945" s="31"/>
      <c r="BM2945" s="31"/>
      <c r="BN2945" s="1"/>
      <c r="BO2945" s="1"/>
      <c r="BP2945" s="1"/>
      <c r="BQ2945" s="1"/>
      <c r="BR2945" s="1"/>
      <c r="BS2945" s="4"/>
      <c r="BT2945" s="37">
        <f t="shared" si="149"/>
        <v>45992</v>
      </c>
      <c r="BU2945" s="31" t="s">
        <v>1156</v>
      </c>
      <c r="BV2945" s="183"/>
      <c r="BW2945" s="207"/>
      <c r="BX2945" s="184"/>
      <c r="BY2945" s="184"/>
      <c r="BZ2945" s="184"/>
      <c r="CA2945" s="184"/>
      <c r="CB2945" s="184"/>
      <c r="CC2945" s="184"/>
      <c r="CE2945" s="1"/>
      <c r="CF2945" s="1"/>
      <c r="CG2945" s="1"/>
      <c r="CH2945" s="1"/>
      <c r="CI2945" s="1"/>
      <c r="CJ2945" s="1"/>
      <c r="CK2945" s="1"/>
      <c r="CL2945" s="1"/>
      <c r="CM2945" s="1"/>
      <c r="CN2945" s="1"/>
      <c r="CO2945" s="1"/>
    </row>
    <row r="2946" spans="1:93" ht="30" customHeight="1" x14ac:dyDescent="0.2">
      <c r="A2946" s="1">
        <v>2940</v>
      </c>
      <c r="B2946" s="1" t="s">
        <v>638</v>
      </c>
      <c r="C2946" s="1" t="s">
        <v>639</v>
      </c>
      <c r="D2946" s="1" t="s">
        <v>640</v>
      </c>
      <c r="E2946" s="1" t="s">
        <v>641</v>
      </c>
      <c r="F2946" s="1" t="s">
        <v>74</v>
      </c>
      <c r="G2946" s="1">
        <v>6</v>
      </c>
      <c r="H2946" s="1" t="s">
        <v>341</v>
      </c>
      <c r="I2946" s="1" t="s">
        <v>114</v>
      </c>
      <c r="J2946" s="64">
        <v>403</v>
      </c>
      <c r="K2946" s="76">
        <v>2293961</v>
      </c>
      <c r="L2946" s="29">
        <v>45964</v>
      </c>
      <c r="M2946" s="29" t="s">
        <v>4163</v>
      </c>
      <c r="N2946" s="1" t="s">
        <v>478</v>
      </c>
      <c r="O2946" s="28" t="s">
        <v>225</v>
      </c>
      <c r="P2946" s="1" t="s">
        <v>216</v>
      </c>
      <c r="Q2946" s="76">
        <v>10</v>
      </c>
      <c r="R2946" s="1" t="s">
        <v>537</v>
      </c>
      <c r="T2946" s="1" t="s">
        <v>115</v>
      </c>
      <c r="U2946" s="1"/>
      <c r="V2946" s="1"/>
      <c r="W2946" s="4"/>
      <c r="X2946" s="28"/>
      <c r="Y2946" s="33"/>
      <c r="Z2946" s="33"/>
      <c r="AA2946" s="96"/>
      <c r="AB2946" s="178"/>
      <c r="AC2946" s="33">
        <v>27.5</v>
      </c>
      <c r="AD2946" s="33">
        <v>240</v>
      </c>
      <c r="AE2946" s="33" t="s">
        <v>103</v>
      </c>
      <c r="AF2946" s="33" t="s">
        <v>103</v>
      </c>
      <c r="AG2946" s="33"/>
      <c r="AH2946" s="4"/>
      <c r="AI2946" s="1"/>
      <c r="AJ2946" s="1"/>
      <c r="AK2946" s="1"/>
      <c r="AL2946" s="5"/>
      <c r="AM2946" s="164">
        <f t="shared" si="148"/>
        <v>45967</v>
      </c>
      <c r="AW2946" s="96"/>
      <c r="AX2946" s="37">
        <f t="shared" si="147"/>
        <v>45971</v>
      </c>
      <c r="AY2946" s="1" t="s">
        <v>1156</v>
      </c>
      <c r="AZ2946" s="183"/>
      <c r="BA2946" s="184"/>
      <c r="BB2946" s="184"/>
      <c r="BC2946" s="184"/>
      <c r="BD2946" s="184"/>
      <c r="BE2946" s="184"/>
      <c r="BF2946" s="184"/>
      <c r="BG2946" s="184"/>
      <c r="BH2946" s="4"/>
      <c r="BI2946" s="1"/>
      <c r="BJ2946" s="1"/>
      <c r="BK2946" s="1"/>
      <c r="BL2946" s="31"/>
      <c r="BM2946" s="31"/>
      <c r="BN2946" s="1"/>
      <c r="BO2946" s="1"/>
      <c r="BP2946" s="1"/>
      <c r="BQ2946" s="1"/>
      <c r="BR2946" s="1"/>
      <c r="BS2946" s="4"/>
      <c r="BT2946" s="37">
        <f t="shared" si="149"/>
        <v>45992</v>
      </c>
      <c r="BU2946" s="31" t="s">
        <v>1156</v>
      </c>
      <c r="BV2946" s="183"/>
      <c r="BW2946" s="207"/>
      <c r="BX2946" s="184"/>
      <c r="BY2946" s="184"/>
      <c r="BZ2946" s="184"/>
      <c r="CA2946" s="184"/>
      <c r="CB2946" s="184"/>
      <c r="CC2946" s="184"/>
      <c r="CE2946" s="1"/>
      <c r="CF2946" s="1"/>
      <c r="CG2946" s="1"/>
      <c r="CH2946" s="1"/>
      <c r="CI2946" s="1"/>
      <c r="CJ2946" s="1"/>
      <c r="CK2946" s="1"/>
      <c r="CL2946" s="1"/>
      <c r="CM2946" s="1"/>
      <c r="CN2946" s="1"/>
      <c r="CO2946" s="1"/>
    </row>
    <row r="2947" spans="1:93" ht="30" customHeight="1" x14ac:dyDescent="0.2">
      <c r="A2947" s="1">
        <v>2941</v>
      </c>
      <c r="B2947" s="1" t="s">
        <v>638</v>
      </c>
      <c r="C2947" s="1" t="s">
        <v>639</v>
      </c>
      <c r="D2947" s="1" t="s">
        <v>640</v>
      </c>
      <c r="E2947" s="1" t="s">
        <v>641</v>
      </c>
      <c r="F2947" s="1" t="s">
        <v>74</v>
      </c>
      <c r="G2947" s="1">
        <v>6</v>
      </c>
      <c r="H2947" s="1" t="s">
        <v>341</v>
      </c>
      <c r="I2947" s="1" t="s">
        <v>114</v>
      </c>
      <c r="J2947" s="64">
        <v>558</v>
      </c>
      <c r="K2947" s="76">
        <v>2295978</v>
      </c>
      <c r="L2947" s="29">
        <v>45964</v>
      </c>
      <c r="M2947" s="29" t="s">
        <v>4163</v>
      </c>
      <c r="N2947" s="1" t="s">
        <v>478</v>
      </c>
      <c r="O2947" s="28" t="s">
        <v>225</v>
      </c>
      <c r="P2947" s="1" t="s">
        <v>216</v>
      </c>
      <c r="Q2947" s="76">
        <v>12</v>
      </c>
      <c r="R2947" s="1" t="s">
        <v>537</v>
      </c>
      <c r="T2947" s="1" t="s">
        <v>115</v>
      </c>
      <c r="U2947" s="1"/>
      <c r="V2947" s="1"/>
      <c r="W2947" s="4"/>
      <c r="X2947" s="28"/>
      <c r="Y2947" s="33"/>
      <c r="Z2947" s="33"/>
      <c r="AA2947" s="96"/>
      <c r="AB2947" s="178"/>
      <c r="AC2947" s="33">
        <v>26.5</v>
      </c>
      <c r="AD2947" s="33">
        <v>225</v>
      </c>
      <c r="AE2947" s="33" t="s">
        <v>103</v>
      </c>
      <c r="AF2947" s="33" t="s">
        <v>103</v>
      </c>
      <c r="AG2947" s="33"/>
      <c r="AH2947" s="4"/>
      <c r="AI2947" s="1"/>
      <c r="AJ2947" s="1"/>
      <c r="AK2947" s="1"/>
      <c r="AL2947" s="5"/>
      <c r="AM2947" s="164">
        <f t="shared" si="148"/>
        <v>45967</v>
      </c>
      <c r="AW2947" s="96"/>
      <c r="AX2947" s="37">
        <f t="shared" si="147"/>
        <v>45971</v>
      </c>
      <c r="AY2947" s="1" t="s">
        <v>1156</v>
      </c>
      <c r="AZ2947" s="183"/>
      <c r="BA2947" s="184"/>
      <c r="BB2947" s="184"/>
      <c r="BC2947" s="184"/>
      <c r="BD2947" s="184"/>
      <c r="BE2947" s="184"/>
      <c r="BF2947" s="184"/>
      <c r="BG2947" s="184"/>
      <c r="BH2947" s="4"/>
      <c r="BI2947" s="1"/>
      <c r="BJ2947" s="1"/>
      <c r="BK2947" s="1"/>
      <c r="BL2947" s="31"/>
      <c r="BM2947" s="31"/>
      <c r="BN2947" s="1"/>
      <c r="BO2947" s="1"/>
      <c r="BP2947" s="1"/>
      <c r="BQ2947" s="1"/>
      <c r="BR2947" s="1"/>
      <c r="BS2947" s="4"/>
      <c r="BT2947" s="37">
        <f t="shared" si="149"/>
        <v>45992</v>
      </c>
      <c r="BU2947" s="31" t="s">
        <v>1156</v>
      </c>
      <c r="BV2947" s="183"/>
      <c r="BW2947" s="207"/>
      <c r="BX2947" s="184"/>
      <c r="BY2947" s="184"/>
      <c r="BZ2947" s="184"/>
      <c r="CA2947" s="184"/>
      <c r="CB2947" s="184"/>
      <c r="CC2947" s="184"/>
      <c r="CE2947" s="1"/>
      <c r="CF2947" s="1"/>
      <c r="CG2947" s="1"/>
      <c r="CH2947" s="1"/>
      <c r="CI2947" s="1"/>
      <c r="CJ2947" s="1"/>
      <c r="CK2947" s="1"/>
      <c r="CL2947" s="1"/>
      <c r="CM2947" s="1"/>
      <c r="CN2947" s="1"/>
      <c r="CO2947" s="1"/>
    </row>
    <row r="2948" spans="1:93" ht="30" customHeight="1" x14ac:dyDescent="0.2">
      <c r="A2948" s="1">
        <v>2942</v>
      </c>
      <c r="B2948" s="1" t="s">
        <v>638</v>
      </c>
      <c r="C2948" s="1" t="s">
        <v>639</v>
      </c>
      <c r="D2948" s="1" t="s">
        <v>640</v>
      </c>
      <c r="E2948" s="1" t="s">
        <v>641</v>
      </c>
      <c r="F2948" s="1" t="s">
        <v>74</v>
      </c>
      <c r="G2948" s="1">
        <v>6</v>
      </c>
      <c r="H2948" s="1" t="s">
        <v>341</v>
      </c>
      <c r="I2948" s="1" t="s">
        <v>114</v>
      </c>
      <c r="J2948" s="64">
        <v>287</v>
      </c>
      <c r="K2948" s="76">
        <v>2293963</v>
      </c>
      <c r="L2948" s="29">
        <v>45964</v>
      </c>
      <c r="M2948" s="29" t="s">
        <v>4163</v>
      </c>
      <c r="N2948" s="1" t="s">
        <v>478</v>
      </c>
      <c r="O2948" s="28" t="s">
        <v>225</v>
      </c>
      <c r="P2948" s="1" t="s">
        <v>216</v>
      </c>
      <c r="Q2948" s="76">
        <v>8</v>
      </c>
      <c r="R2948" s="1" t="s">
        <v>537</v>
      </c>
      <c r="T2948" s="1" t="s">
        <v>115</v>
      </c>
      <c r="U2948" s="1"/>
      <c r="V2948" s="1"/>
      <c r="W2948" s="4"/>
      <c r="X2948" s="28"/>
      <c r="Y2948" s="33"/>
      <c r="Z2948" s="33"/>
      <c r="AA2948" s="96"/>
      <c r="AB2948" s="178"/>
      <c r="AC2948" s="33">
        <v>27</v>
      </c>
      <c r="AD2948" s="33">
        <v>235</v>
      </c>
      <c r="AE2948" s="33" t="s">
        <v>103</v>
      </c>
      <c r="AF2948" s="33" t="s">
        <v>103</v>
      </c>
      <c r="AG2948" s="33"/>
      <c r="AH2948" s="4"/>
      <c r="AI2948" s="1"/>
      <c r="AJ2948" s="1"/>
      <c r="AK2948" s="1"/>
      <c r="AL2948" s="5"/>
      <c r="AM2948" s="164">
        <f t="shared" si="148"/>
        <v>45967</v>
      </c>
      <c r="AW2948" s="96"/>
      <c r="AX2948" s="37">
        <f t="shared" si="147"/>
        <v>45971</v>
      </c>
      <c r="AY2948" s="1" t="s">
        <v>1156</v>
      </c>
      <c r="AZ2948" s="183"/>
      <c r="BA2948" s="184"/>
      <c r="BB2948" s="184"/>
      <c r="BC2948" s="184"/>
      <c r="BD2948" s="184"/>
      <c r="BE2948" s="184"/>
      <c r="BF2948" s="184"/>
      <c r="BG2948" s="184"/>
      <c r="BH2948" s="4"/>
      <c r="BI2948" s="1"/>
      <c r="BJ2948" s="1"/>
      <c r="BK2948" s="1"/>
      <c r="BL2948" s="31"/>
      <c r="BM2948" s="31"/>
      <c r="BN2948" s="1"/>
      <c r="BO2948" s="1"/>
      <c r="BP2948" s="1"/>
      <c r="BQ2948" s="1"/>
      <c r="BR2948" s="1"/>
      <c r="BS2948" s="4"/>
      <c r="BT2948" s="37">
        <f t="shared" si="149"/>
        <v>45992</v>
      </c>
      <c r="BU2948" s="31" t="s">
        <v>1156</v>
      </c>
      <c r="BV2948" s="183"/>
      <c r="BW2948" s="207"/>
      <c r="BX2948" s="184"/>
      <c r="BY2948" s="184"/>
      <c r="BZ2948" s="184"/>
      <c r="CA2948" s="184"/>
      <c r="CB2948" s="184"/>
      <c r="CC2948" s="184"/>
      <c r="CE2948" s="1"/>
      <c r="CF2948" s="1"/>
      <c r="CG2948" s="1"/>
      <c r="CH2948" s="1"/>
      <c r="CI2948" s="1"/>
      <c r="CJ2948" s="1"/>
      <c r="CK2948" s="1"/>
      <c r="CL2948" s="1"/>
      <c r="CM2948" s="1"/>
      <c r="CN2948" s="1"/>
      <c r="CO2948" s="1"/>
    </row>
    <row r="2949" spans="1:93" ht="30" customHeight="1" x14ac:dyDescent="0.2">
      <c r="A2949" s="1">
        <v>2943</v>
      </c>
      <c r="B2949" s="1" t="s">
        <v>638</v>
      </c>
      <c r="C2949" s="1" t="s">
        <v>639</v>
      </c>
      <c r="D2949" s="1" t="s">
        <v>640</v>
      </c>
      <c r="E2949" s="1" t="s">
        <v>641</v>
      </c>
      <c r="F2949" s="1" t="s">
        <v>74</v>
      </c>
      <c r="G2949" s="1">
        <v>6</v>
      </c>
      <c r="H2949" s="1" t="s">
        <v>341</v>
      </c>
      <c r="I2949" s="1" t="s">
        <v>114</v>
      </c>
      <c r="J2949" s="64">
        <v>557</v>
      </c>
      <c r="K2949" s="76">
        <v>2295979</v>
      </c>
      <c r="L2949" s="29">
        <v>45964</v>
      </c>
      <c r="M2949" s="29" t="s">
        <v>4163</v>
      </c>
      <c r="N2949" s="1" t="s">
        <v>478</v>
      </c>
      <c r="O2949" s="28" t="s">
        <v>225</v>
      </c>
      <c r="P2949" s="1" t="s">
        <v>216</v>
      </c>
      <c r="Q2949" s="76">
        <v>12</v>
      </c>
      <c r="R2949" s="1" t="s">
        <v>537</v>
      </c>
      <c r="S2949" s="1">
        <v>6</v>
      </c>
      <c r="T2949" s="1" t="s">
        <v>115</v>
      </c>
      <c r="U2949" s="1"/>
      <c r="V2949" s="1"/>
      <c r="W2949" s="4"/>
      <c r="X2949" s="28"/>
      <c r="Y2949" s="33"/>
      <c r="Z2949" s="33"/>
      <c r="AA2949" s="96"/>
      <c r="AB2949" s="178"/>
      <c r="AC2949" s="33">
        <v>25</v>
      </c>
      <c r="AD2949" s="33">
        <v>230</v>
      </c>
      <c r="AE2949" s="33" t="s">
        <v>103</v>
      </c>
      <c r="AF2949" s="33" t="s">
        <v>103</v>
      </c>
      <c r="AG2949" s="33"/>
      <c r="AH2949" s="4"/>
      <c r="AI2949" s="1"/>
      <c r="AJ2949" s="1"/>
      <c r="AK2949" s="1"/>
      <c r="AL2949" s="5"/>
      <c r="AM2949" s="164">
        <f t="shared" si="148"/>
        <v>45967</v>
      </c>
      <c r="AW2949" s="96"/>
      <c r="AX2949" s="37">
        <f t="shared" si="147"/>
        <v>45971</v>
      </c>
      <c r="AY2949" s="1" t="s">
        <v>1156</v>
      </c>
      <c r="AZ2949" s="183"/>
      <c r="BA2949" s="184"/>
      <c r="BB2949" s="184"/>
      <c r="BC2949" s="184"/>
      <c r="BD2949" s="184"/>
      <c r="BE2949" s="184"/>
      <c r="BF2949" s="184"/>
      <c r="BG2949" s="184"/>
      <c r="BH2949" s="4"/>
      <c r="BI2949" s="1"/>
      <c r="BJ2949" s="1"/>
      <c r="BK2949" s="1"/>
      <c r="BL2949" s="31"/>
      <c r="BM2949" s="31"/>
      <c r="BN2949" s="1"/>
      <c r="BO2949" s="1"/>
      <c r="BP2949" s="1"/>
      <c r="BQ2949" s="1"/>
      <c r="BR2949" s="1"/>
      <c r="BS2949" s="4"/>
      <c r="BT2949" s="37">
        <f t="shared" si="149"/>
        <v>45992</v>
      </c>
      <c r="BU2949" s="31" t="s">
        <v>1156</v>
      </c>
      <c r="BV2949" s="183"/>
      <c r="BW2949" s="207"/>
      <c r="BX2949" s="184"/>
      <c r="BY2949" s="184"/>
      <c r="BZ2949" s="184"/>
      <c r="CA2949" s="184"/>
      <c r="CB2949" s="184"/>
      <c r="CC2949" s="184"/>
      <c r="CE2949" s="1"/>
      <c r="CF2949" s="1"/>
      <c r="CG2949" s="1"/>
      <c r="CH2949" s="1"/>
      <c r="CI2949" s="1"/>
      <c r="CJ2949" s="1"/>
      <c r="CK2949" s="1"/>
      <c r="CL2949" s="1"/>
      <c r="CM2949" s="1"/>
      <c r="CN2949" s="1"/>
      <c r="CO2949" s="1"/>
    </row>
    <row r="2950" spans="1:93" ht="30" customHeight="1" x14ac:dyDescent="0.2">
      <c r="A2950" s="1">
        <v>2944</v>
      </c>
      <c r="B2950" s="1" t="s">
        <v>638</v>
      </c>
      <c r="C2950" s="1" t="s">
        <v>639</v>
      </c>
      <c r="D2950" s="1" t="s">
        <v>640</v>
      </c>
      <c r="E2950" s="1" t="s">
        <v>641</v>
      </c>
      <c r="F2950" s="1" t="s">
        <v>74</v>
      </c>
      <c r="G2950" s="1">
        <v>6</v>
      </c>
      <c r="H2950" s="1" t="s">
        <v>341</v>
      </c>
      <c r="I2950" s="1" t="s">
        <v>114</v>
      </c>
      <c r="J2950" s="64">
        <v>274</v>
      </c>
      <c r="K2950" s="76">
        <v>2293964</v>
      </c>
      <c r="L2950" s="29">
        <v>45964</v>
      </c>
      <c r="M2950" s="29" t="s">
        <v>4163</v>
      </c>
      <c r="N2950" s="1" t="s">
        <v>478</v>
      </c>
      <c r="O2950" s="28" t="s">
        <v>225</v>
      </c>
      <c r="P2950" s="1" t="s">
        <v>216</v>
      </c>
      <c r="Q2950" s="76">
        <v>8</v>
      </c>
      <c r="R2950" s="1" t="s">
        <v>537</v>
      </c>
      <c r="T2950" s="1" t="s">
        <v>115</v>
      </c>
      <c r="U2950" s="1"/>
      <c r="V2950" s="1"/>
      <c r="W2950" s="4"/>
      <c r="X2950" s="28"/>
      <c r="Y2950" s="33"/>
      <c r="Z2950" s="33"/>
      <c r="AA2950" s="96"/>
      <c r="AB2950" s="178"/>
      <c r="AC2950" s="33">
        <v>26</v>
      </c>
      <c r="AD2950" s="33">
        <v>240</v>
      </c>
      <c r="AE2950" s="33" t="s">
        <v>103</v>
      </c>
      <c r="AF2950" s="33" t="s">
        <v>103</v>
      </c>
      <c r="AG2950" s="33"/>
      <c r="AH2950" s="4"/>
      <c r="AI2950" s="1"/>
      <c r="AJ2950" s="1"/>
      <c r="AK2950" s="1"/>
      <c r="AL2950" s="5"/>
      <c r="AM2950" s="164">
        <f t="shared" si="148"/>
        <v>45967</v>
      </c>
      <c r="AW2950" s="96"/>
      <c r="AX2950" s="37">
        <f t="shared" si="147"/>
        <v>45971</v>
      </c>
      <c r="AY2950" s="1" t="s">
        <v>1156</v>
      </c>
      <c r="AZ2950" s="183"/>
      <c r="BA2950" s="184"/>
      <c r="BB2950" s="184"/>
      <c r="BC2950" s="184"/>
      <c r="BD2950" s="184"/>
      <c r="BE2950" s="184"/>
      <c r="BF2950" s="184"/>
      <c r="BG2950" s="184"/>
      <c r="BH2950" s="4"/>
      <c r="BI2950" s="1"/>
      <c r="BJ2950" s="1"/>
      <c r="BK2950" s="1"/>
      <c r="BL2950" s="31"/>
      <c r="BM2950" s="31"/>
      <c r="BN2950" s="1"/>
      <c r="BO2950" s="1"/>
      <c r="BP2950" s="1"/>
      <c r="BQ2950" s="1"/>
      <c r="BR2950" s="1"/>
      <c r="BS2950" s="4"/>
      <c r="BT2950" s="37">
        <f t="shared" si="149"/>
        <v>45992</v>
      </c>
      <c r="BU2950" s="31" t="s">
        <v>1156</v>
      </c>
      <c r="BV2950" s="183"/>
      <c r="BW2950" s="207"/>
      <c r="BX2950" s="184"/>
      <c r="BY2950" s="184"/>
      <c r="BZ2950" s="184"/>
      <c r="CA2950" s="184"/>
      <c r="CB2950" s="184"/>
      <c r="CC2950" s="184"/>
      <c r="CE2950" s="1"/>
      <c r="CF2950" s="1"/>
      <c r="CG2950" s="1"/>
      <c r="CH2950" s="1"/>
      <c r="CI2950" s="1"/>
      <c r="CJ2950" s="1"/>
      <c r="CK2950" s="1"/>
      <c r="CL2950" s="1"/>
      <c r="CM2950" s="1"/>
      <c r="CN2950" s="1"/>
      <c r="CO2950" s="1"/>
    </row>
    <row r="2951" spans="1:93" ht="30" customHeight="1" x14ac:dyDescent="0.2">
      <c r="A2951" s="1">
        <v>2945</v>
      </c>
      <c r="B2951" s="1" t="s">
        <v>638</v>
      </c>
      <c r="C2951" s="1" t="s">
        <v>639</v>
      </c>
      <c r="D2951" s="1" t="s">
        <v>640</v>
      </c>
      <c r="E2951" s="1" t="s">
        <v>641</v>
      </c>
      <c r="F2951" s="1" t="s">
        <v>74</v>
      </c>
      <c r="G2951" s="1">
        <v>6</v>
      </c>
      <c r="H2951" s="1" t="s">
        <v>341</v>
      </c>
      <c r="I2951" s="1" t="s">
        <v>114</v>
      </c>
      <c r="J2951" s="64">
        <v>553</v>
      </c>
      <c r="K2951" s="76">
        <v>2295981</v>
      </c>
      <c r="L2951" s="29">
        <v>45964</v>
      </c>
      <c r="M2951" s="29" t="s">
        <v>4163</v>
      </c>
      <c r="N2951" s="1" t="s">
        <v>478</v>
      </c>
      <c r="O2951" s="28" t="s">
        <v>225</v>
      </c>
      <c r="P2951" s="1" t="s">
        <v>216</v>
      </c>
      <c r="Q2951" s="76">
        <v>10</v>
      </c>
      <c r="R2951" s="1" t="s">
        <v>537</v>
      </c>
      <c r="S2951" s="1">
        <v>6</v>
      </c>
      <c r="T2951" s="1" t="s">
        <v>115</v>
      </c>
      <c r="U2951" s="1"/>
      <c r="V2951" s="1"/>
      <c r="W2951" s="4"/>
      <c r="X2951" s="28"/>
      <c r="Y2951" s="33"/>
      <c r="Z2951" s="33"/>
      <c r="AA2951" s="96"/>
      <c r="AB2951" s="178"/>
      <c r="AC2951" s="33">
        <v>25.5</v>
      </c>
      <c r="AD2951" s="33">
        <v>230</v>
      </c>
      <c r="AE2951" s="33" t="s">
        <v>103</v>
      </c>
      <c r="AF2951" s="33" t="s">
        <v>103</v>
      </c>
      <c r="AG2951" s="33"/>
      <c r="AH2951" s="4"/>
      <c r="AI2951" s="1"/>
      <c r="AJ2951" s="1"/>
      <c r="AK2951" s="1"/>
      <c r="AL2951" s="5"/>
      <c r="AM2951" s="164">
        <f t="shared" si="148"/>
        <v>45967</v>
      </c>
      <c r="AW2951" s="96"/>
      <c r="AX2951" s="37">
        <f t="shared" si="147"/>
        <v>45971</v>
      </c>
      <c r="AY2951" s="1" t="s">
        <v>1156</v>
      </c>
      <c r="AZ2951" s="183"/>
      <c r="BA2951" s="184"/>
      <c r="BB2951" s="184"/>
      <c r="BC2951" s="184"/>
      <c r="BD2951" s="184"/>
      <c r="BE2951" s="184"/>
      <c r="BF2951" s="184"/>
      <c r="BG2951" s="184"/>
      <c r="BH2951" s="4"/>
      <c r="BI2951" s="1"/>
      <c r="BJ2951" s="1"/>
      <c r="BK2951" s="1"/>
      <c r="BL2951" s="31"/>
      <c r="BM2951" s="31"/>
      <c r="BN2951" s="1"/>
      <c r="BO2951" s="1"/>
      <c r="BP2951" s="1"/>
      <c r="BQ2951" s="1"/>
      <c r="BR2951" s="1"/>
      <c r="BS2951" s="4"/>
      <c r="BT2951" s="37">
        <f t="shared" si="149"/>
        <v>45992</v>
      </c>
      <c r="BU2951" s="31" t="s">
        <v>1156</v>
      </c>
      <c r="BV2951" s="183"/>
      <c r="BW2951" s="207"/>
      <c r="BX2951" s="184"/>
      <c r="BY2951" s="184"/>
      <c r="BZ2951" s="184"/>
      <c r="CA2951" s="184"/>
      <c r="CB2951" s="184"/>
      <c r="CC2951" s="184"/>
      <c r="CE2951" s="1"/>
      <c r="CF2951" s="1"/>
      <c r="CG2951" s="1"/>
      <c r="CH2951" s="1"/>
      <c r="CI2951" s="1"/>
      <c r="CJ2951" s="1"/>
      <c r="CK2951" s="1"/>
      <c r="CL2951" s="1"/>
      <c r="CM2951" s="1"/>
      <c r="CN2951" s="1"/>
      <c r="CO2951" s="1"/>
    </row>
    <row r="2952" spans="1:93" ht="30" customHeight="1" x14ac:dyDescent="0.2">
      <c r="A2952" s="1">
        <v>2946</v>
      </c>
      <c r="B2952" s="1" t="s">
        <v>638</v>
      </c>
      <c r="C2952" s="1" t="s">
        <v>639</v>
      </c>
      <c r="D2952" s="1" t="s">
        <v>640</v>
      </c>
      <c r="E2952" s="1" t="s">
        <v>641</v>
      </c>
      <c r="F2952" s="1" t="s">
        <v>74</v>
      </c>
      <c r="G2952" s="1">
        <v>6</v>
      </c>
      <c r="H2952" s="1" t="s">
        <v>341</v>
      </c>
      <c r="I2952" s="1" t="s">
        <v>114</v>
      </c>
      <c r="J2952" s="64">
        <v>411</v>
      </c>
      <c r="K2952" s="76">
        <v>2249413</v>
      </c>
      <c r="L2952" s="29">
        <v>45964</v>
      </c>
      <c r="M2952" s="29" t="s">
        <v>4163</v>
      </c>
      <c r="N2952" s="1" t="s">
        <v>478</v>
      </c>
      <c r="O2952" s="28" t="s">
        <v>225</v>
      </c>
      <c r="P2952" s="1" t="s">
        <v>216</v>
      </c>
      <c r="Q2952" s="76">
        <v>9</v>
      </c>
      <c r="R2952" s="1" t="s">
        <v>547</v>
      </c>
      <c r="T2952" s="1" t="s">
        <v>115</v>
      </c>
      <c r="U2952" s="1"/>
      <c r="V2952" s="1"/>
      <c r="W2952" s="4"/>
      <c r="X2952" s="28"/>
      <c r="Y2952" s="33"/>
      <c r="Z2952" s="33"/>
      <c r="AA2952" s="96"/>
      <c r="AB2952" s="178"/>
      <c r="AC2952" s="33">
        <v>24</v>
      </c>
      <c r="AD2952" s="33">
        <v>200</v>
      </c>
      <c r="AE2952" s="33" t="s">
        <v>103</v>
      </c>
      <c r="AF2952" s="33" t="s">
        <v>103</v>
      </c>
      <c r="AG2952" s="33"/>
      <c r="AH2952" s="4"/>
      <c r="AI2952" s="1"/>
      <c r="AJ2952" s="1"/>
      <c r="AK2952" s="1"/>
      <c r="AL2952" s="5"/>
      <c r="AM2952" s="164">
        <f t="shared" si="148"/>
        <v>45967</v>
      </c>
      <c r="AW2952" s="96"/>
      <c r="AX2952" s="37">
        <f t="shared" si="147"/>
        <v>45971</v>
      </c>
      <c r="AY2952" s="1" t="s">
        <v>1156</v>
      </c>
      <c r="AZ2952" s="183"/>
      <c r="BA2952" s="184"/>
      <c r="BB2952" s="184"/>
      <c r="BC2952" s="184"/>
      <c r="BD2952" s="184"/>
      <c r="BE2952" s="184"/>
      <c r="BF2952" s="184"/>
      <c r="BG2952" s="184"/>
      <c r="BH2952" s="4"/>
      <c r="BI2952" s="1"/>
      <c r="BJ2952" s="1"/>
      <c r="BK2952" s="1"/>
      <c r="BL2952" s="31"/>
      <c r="BM2952" s="31"/>
      <c r="BN2952" s="1"/>
      <c r="BO2952" s="1"/>
      <c r="BP2952" s="1"/>
      <c r="BQ2952" s="1"/>
      <c r="BR2952" s="1"/>
      <c r="BS2952" s="4"/>
      <c r="BT2952" s="37">
        <f t="shared" si="149"/>
        <v>45992</v>
      </c>
      <c r="BU2952" s="31" t="s">
        <v>1156</v>
      </c>
      <c r="BV2952" s="183"/>
      <c r="BW2952" s="207"/>
      <c r="BX2952" s="184"/>
      <c r="BY2952" s="184"/>
      <c r="BZ2952" s="184"/>
      <c r="CA2952" s="184"/>
      <c r="CB2952" s="184"/>
      <c r="CC2952" s="184"/>
      <c r="CE2952" s="1"/>
      <c r="CF2952" s="1"/>
      <c r="CG2952" s="1"/>
      <c r="CH2952" s="1"/>
      <c r="CI2952" s="1"/>
      <c r="CJ2952" s="1"/>
      <c r="CK2952" s="1"/>
      <c r="CL2952" s="1"/>
      <c r="CM2952" s="1"/>
      <c r="CN2952" s="1"/>
      <c r="CO2952" s="1"/>
    </row>
    <row r="2953" spans="1:93" ht="30" customHeight="1" x14ac:dyDescent="0.2">
      <c r="A2953" s="1">
        <v>2947</v>
      </c>
      <c r="B2953" s="1" t="s">
        <v>638</v>
      </c>
      <c r="C2953" s="1" t="s">
        <v>639</v>
      </c>
      <c r="D2953" s="1" t="s">
        <v>640</v>
      </c>
      <c r="E2953" s="1" t="s">
        <v>641</v>
      </c>
      <c r="F2953" s="1" t="s">
        <v>74</v>
      </c>
      <c r="G2953" s="1">
        <v>6</v>
      </c>
      <c r="H2953" s="1" t="s">
        <v>341</v>
      </c>
      <c r="I2953" s="1" t="s">
        <v>114</v>
      </c>
      <c r="J2953" s="64">
        <v>389</v>
      </c>
      <c r="K2953" s="76">
        <v>2249414</v>
      </c>
      <c r="L2953" s="29">
        <v>45964</v>
      </c>
      <c r="M2953" s="29" t="s">
        <v>4163</v>
      </c>
      <c r="N2953" s="1" t="s">
        <v>478</v>
      </c>
      <c r="O2953" s="28" t="s">
        <v>225</v>
      </c>
      <c r="P2953" s="1" t="s">
        <v>216</v>
      </c>
      <c r="Q2953" s="76">
        <v>10</v>
      </c>
      <c r="R2953" s="1" t="s">
        <v>547</v>
      </c>
      <c r="T2953" s="1" t="s">
        <v>115</v>
      </c>
      <c r="U2953" s="1"/>
      <c r="V2953" s="1"/>
      <c r="W2953" s="4"/>
      <c r="X2953" s="28"/>
      <c r="Y2953" s="33"/>
      <c r="Z2953" s="33"/>
      <c r="AA2953" s="96"/>
      <c r="AB2953" s="178"/>
      <c r="AC2953" s="33" t="s">
        <v>646</v>
      </c>
      <c r="AD2953" s="33">
        <v>230</v>
      </c>
      <c r="AE2953" s="33" t="s">
        <v>103</v>
      </c>
      <c r="AF2953" s="33" t="s">
        <v>103</v>
      </c>
      <c r="AG2953" s="33"/>
      <c r="AH2953" s="4"/>
      <c r="AI2953" s="1"/>
      <c r="AJ2953" s="1"/>
      <c r="AK2953" s="1"/>
      <c r="AL2953" s="5"/>
      <c r="AM2953" s="164">
        <f t="shared" si="148"/>
        <v>45967</v>
      </c>
      <c r="AW2953" s="96"/>
      <c r="AX2953" s="37">
        <f t="shared" ref="AX2953:AX3016" si="150">IF(L2953=0, 0,L2953+7)</f>
        <v>45971</v>
      </c>
      <c r="AY2953" s="1" t="s">
        <v>1156</v>
      </c>
      <c r="AZ2953" s="183"/>
      <c r="BA2953" s="184"/>
      <c r="BB2953" s="184"/>
      <c r="BC2953" s="184"/>
      <c r="BD2953" s="184"/>
      <c r="BE2953" s="184"/>
      <c r="BF2953" s="184"/>
      <c r="BG2953" s="184"/>
      <c r="BH2953" s="4"/>
      <c r="BI2953" s="1"/>
      <c r="BJ2953" s="1"/>
      <c r="BK2953" s="1"/>
      <c r="BL2953" s="31"/>
      <c r="BM2953" s="31"/>
      <c r="BN2953" s="1"/>
      <c r="BO2953" s="1"/>
      <c r="BP2953" s="1"/>
      <c r="BQ2953" s="1"/>
      <c r="BR2953" s="1"/>
      <c r="BS2953" s="4"/>
      <c r="BT2953" s="37">
        <f t="shared" si="149"/>
        <v>45992</v>
      </c>
      <c r="BU2953" s="31" t="s">
        <v>1156</v>
      </c>
      <c r="BV2953" s="183"/>
      <c r="BW2953" s="207"/>
      <c r="BX2953" s="184"/>
      <c r="BY2953" s="184"/>
      <c r="BZ2953" s="184"/>
      <c r="CA2953" s="184"/>
      <c r="CB2953" s="184"/>
      <c r="CC2953" s="184"/>
      <c r="CE2953" s="1"/>
      <c r="CF2953" s="1"/>
      <c r="CG2953" s="1"/>
      <c r="CH2953" s="1"/>
      <c r="CI2953" s="1"/>
      <c r="CJ2953" s="1"/>
      <c r="CK2953" s="1"/>
      <c r="CL2953" s="1"/>
      <c r="CM2953" s="1"/>
      <c r="CN2953" s="1"/>
      <c r="CO2953" s="1"/>
    </row>
    <row r="2954" spans="1:93" ht="30" customHeight="1" x14ac:dyDescent="0.2">
      <c r="A2954" s="1">
        <v>2948</v>
      </c>
      <c r="B2954" s="1" t="s">
        <v>638</v>
      </c>
      <c r="C2954" s="1" t="s">
        <v>639</v>
      </c>
      <c r="D2954" s="1" t="s">
        <v>640</v>
      </c>
      <c r="E2954" s="1" t="s">
        <v>641</v>
      </c>
      <c r="F2954" s="1" t="s">
        <v>74</v>
      </c>
      <c r="G2954" s="1">
        <v>6</v>
      </c>
      <c r="H2954" s="1" t="s">
        <v>341</v>
      </c>
      <c r="I2954" s="1" t="s">
        <v>114</v>
      </c>
      <c r="J2954" s="64">
        <v>526</v>
      </c>
      <c r="K2954" s="76">
        <v>2289100</v>
      </c>
      <c r="L2954" s="29">
        <v>45964</v>
      </c>
      <c r="M2954" s="29" t="s">
        <v>4163</v>
      </c>
      <c r="N2954" s="1" t="s">
        <v>478</v>
      </c>
      <c r="O2954" s="28" t="s">
        <v>225</v>
      </c>
      <c r="P2954" s="1" t="s">
        <v>216</v>
      </c>
      <c r="Q2954" s="76">
        <v>12</v>
      </c>
      <c r="R2954" s="1" t="s">
        <v>538</v>
      </c>
      <c r="T2954" s="1" t="s">
        <v>115</v>
      </c>
      <c r="U2954" s="1"/>
      <c r="V2954" s="1"/>
      <c r="W2954" s="4"/>
      <c r="X2954" s="28"/>
      <c r="Y2954" s="33"/>
      <c r="Z2954" s="33"/>
      <c r="AA2954" s="96"/>
      <c r="AB2954" s="179"/>
      <c r="AC2954" s="33">
        <v>22</v>
      </c>
      <c r="AD2954" s="33">
        <v>225</v>
      </c>
      <c r="AE2954" s="33" t="s">
        <v>103</v>
      </c>
      <c r="AF2954" s="33" t="s">
        <v>103</v>
      </c>
      <c r="AG2954" s="33"/>
      <c r="AH2954" s="4"/>
      <c r="AI2954" s="1"/>
      <c r="AJ2954" s="1"/>
      <c r="AK2954" s="1"/>
      <c r="AL2954" s="5"/>
      <c r="AM2954" s="164">
        <f t="shared" si="148"/>
        <v>45967</v>
      </c>
      <c r="AW2954" s="96"/>
      <c r="AX2954" s="37">
        <f t="shared" si="150"/>
        <v>45971</v>
      </c>
      <c r="AY2954" s="1" t="s">
        <v>1156</v>
      </c>
      <c r="AZ2954" s="183"/>
      <c r="BA2954" s="181"/>
      <c r="BB2954" s="181"/>
      <c r="BC2954" s="181"/>
      <c r="BD2954" s="181"/>
      <c r="BE2954" s="181"/>
      <c r="BF2954" s="181"/>
      <c r="BG2954" s="181"/>
      <c r="BH2954" s="4"/>
      <c r="BI2954" s="1"/>
      <c r="BJ2954" s="1"/>
      <c r="BK2954" s="1"/>
      <c r="BL2954" s="31"/>
      <c r="BM2954" s="31"/>
      <c r="BN2954" s="1"/>
      <c r="BO2954" s="1"/>
      <c r="BP2954" s="1"/>
      <c r="BQ2954" s="1"/>
      <c r="BR2954" s="1"/>
      <c r="BS2954" s="4"/>
      <c r="BT2954" s="37">
        <f t="shared" si="149"/>
        <v>45992</v>
      </c>
      <c r="BU2954" s="31" t="s">
        <v>1156</v>
      </c>
      <c r="BV2954" s="183"/>
      <c r="BW2954" s="192"/>
      <c r="BX2954" s="181"/>
      <c r="BY2954" s="181"/>
      <c r="BZ2954" s="181"/>
      <c r="CA2954" s="181"/>
      <c r="CB2954" s="181"/>
      <c r="CC2954" s="181"/>
      <c r="CE2954" s="1"/>
      <c r="CF2954" s="1"/>
      <c r="CG2954" s="1"/>
      <c r="CH2954" s="1"/>
      <c r="CI2954" s="1"/>
      <c r="CJ2954" s="1"/>
      <c r="CK2954" s="1"/>
      <c r="CL2954" s="1"/>
      <c r="CM2954" s="1"/>
      <c r="CN2954" s="1"/>
      <c r="CO2954" s="1"/>
    </row>
    <row r="2955" spans="1:93" ht="30" customHeight="1" x14ac:dyDescent="0.2">
      <c r="A2955" s="1">
        <v>2949</v>
      </c>
      <c r="B2955" s="1" t="s">
        <v>646</v>
      </c>
      <c r="C2955" s="1" t="s">
        <v>103</v>
      </c>
      <c r="D2955" s="1" t="s">
        <v>642</v>
      </c>
      <c r="E2955" s="1" t="s">
        <v>643</v>
      </c>
      <c r="F2955" s="1" t="s">
        <v>74</v>
      </c>
      <c r="G2955" s="1"/>
      <c r="H2955" s="1"/>
      <c r="I2955" s="1" t="s">
        <v>76</v>
      </c>
      <c r="J2955" s="64">
        <v>7715</v>
      </c>
      <c r="K2955" s="76">
        <v>110242</v>
      </c>
      <c r="L2955" s="29">
        <v>45963</v>
      </c>
      <c r="M2955" s="29" t="s">
        <v>4163</v>
      </c>
      <c r="N2955" s="1" t="s">
        <v>308</v>
      </c>
      <c r="O2955" s="28" t="s">
        <v>307</v>
      </c>
      <c r="P2955" s="1" t="s">
        <v>87</v>
      </c>
      <c r="Q2955" s="76">
        <v>8</v>
      </c>
      <c r="R2955" s="1"/>
      <c r="T2955" s="1" t="s">
        <v>77</v>
      </c>
      <c r="U2955" s="1"/>
      <c r="V2955" s="1"/>
      <c r="W2955" s="4"/>
      <c r="X2955" s="28"/>
      <c r="Y2955" s="33"/>
      <c r="Z2955" s="33"/>
      <c r="AA2955" s="96"/>
      <c r="AC2955" s="33" t="s">
        <v>103</v>
      </c>
      <c r="AD2955" s="33" t="s">
        <v>103</v>
      </c>
      <c r="AE2955" s="33" t="s">
        <v>103</v>
      </c>
      <c r="AF2955" s="33" t="s">
        <v>103</v>
      </c>
      <c r="AG2955" s="33"/>
      <c r="AH2955" s="4"/>
      <c r="AI2955" s="1"/>
      <c r="AJ2955" s="1"/>
      <c r="AK2955" s="1"/>
      <c r="AL2955" s="5"/>
      <c r="AM2955" s="164">
        <f t="shared" si="148"/>
        <v>45966</v>
      </c>
      <c r="AW2955" s="96"/>
      <c r="AX2955" s="37">
        <f t="shared" si="150"/>
        <v>45970</v>
      </c>
      <c r="AY2955" s="1"/>
      <c r="AZ2955" s="1"/>
      <c r="BA2955" s="31"/>
      <c r="BB2955" s="31"/>
      <c r="BC2955" s="1"/>
      <c r="BD2955" s="1"/>
      <c r="BE2955" s="1"/>
      <c r="BF2955" s="1"/>
      <c r="BG2955" s="1"/>
      <c r="BH2955" s="4"/>
      <c r="BI2955" s="1"/>
      <c r="BJ2955" s="1"/>
      <c r="BK2955" s="1"/>
      <c r="BL2955" s="31"/>
      <c r="BM2955" s="31"/>
      <c r="BN2955" s="1"/>
      <c r="BO2955" s="1"/>
      <c r="BP2955" s="1"/>
      <c r="BQ2955" s="1"/>
      <c r="BR2955" s="1"/>
      <c r="BS2955" s="4"/>
      <c r="BT2955" s="37">
        <f t="shared" si="149"/>
        <v>45991</v>
      </c>
      <c r="BU2955" s="31"/>
      <c r="BW2955" s="33"/>
      <c r="BX2955" s="1"/>
      <c r="BY2955" s="1"/>
      <c r="BZ2955" s="1"/>
      <c r="CA2955" s="1"/>
      <c r="CB2955" s="1"/>
      <c r="CC2955" s="1"/>
      <c r="CE2955" s="1"/>
      <c r="CF2955" s="1"/>
      <c r="CG2955" s="1"/>
      <c r="CH2955" s="1"/>
      <c r="CI2955" s="1"/>
      <c r="CJ2955" s="1"/>
      <c r="CK2955" s="1"/>
      <c r="CL2955" s="1"/>
      <c r="CM2955" s="1"/>
      <c r="CN2955" s="1"/>
      <c r="CO2955" s="1"/>
    </row>
    <row r="2956" spans="1:93" ht="30" customHeight="1" x14ac:dyDescent="0.2">
      <c r="A2956" s="1">
        <v>2950</v>
      </c>
      <c r="B2956" s="1" t="s">
        <v>317</v>
      </c>
      <c r="C2956" s="1" t="s">
        <v>644</v>
      </c>
      <c r="D2956" s="1" t="s">
        <v>54</v>
      </c>
      <c r="E2956" s="1" t="s">
        <v>645</v>
      </c>
      <c r="F2956" s="1" t="s">
        <v>74</v>
      </c>
      <c r="G2956" s="1">
        <v>1</v>
      </c>
      <c r="H2956" s="1" t="s">
        <v>341</v>
      </c>
      <c r="I2956" s="1" t="s">
        <v>114</v>
      </c>
      <c r="J2956" s="64">
        <v>82312</v>
      </c>
      <c r="K2956" s="76">
        <v>95568</v>
      </c>
      <c r="L2956" s="29">
        <v>45964</v>
      </c>
      <c r="M2956" s="29" t="s">
        <v>4163</v>
      </c>
      <c r="N2956" s="1" t="s">
        <v>25</v>
      </c>
      <c r="O2956" s="28" t="s">
        <v>84</v>
      </c>
      <c r="P2956" s="1" t="s">
        <v>87</v>
      </c>
      <c r="Q2956" s="76">
        <v>10</v>
      </c>
      <c r="R2956" s="1"/>
      <c r="T2956" s="1" t="s">
        <v>115</v>
      </c>
      <c r="U2956" s="1"/>
      <c r="V2956" s="1"/>
      <c r="W2956" s="4"/>
      <c r="X2956" s="28"/>
      <c r="Y2956" s="33"/>
      <c r="Z2956" s="33"/>
      <c r="AA2956" s="96"/>
      <c r="AB2956" s="177" t="s">
        <v>1159</v>
      </c>
      <c r="AC2956" s="33">
        <v>21.6</v>
      </c>
      <c r="AD2956" s="33">
        <v>180</v>
      </c>
      <c r="AE2956" s="33" t="s">
        <v>103</v>
      </c>
      <c r="AF2956" s="33" t="s">
        <v>103</v>
      </c>
      <c r="AG2956" s="33"/>
      <c r="AH2956" s="4"/>
      <c r="AI2956" s="1"/>
      <c r="AJ2956" s="1"/>
      <c r="AK2956" s="1"/>
      <c r="AL2956" s="5"/>
      <c r="AM2956" s="164">
        <f t="shared" si="148"/>
        <v>45967</v>
      </c>
      <c r="AW2956" s="96"/>
      <c r="AX2956" s="37">
        <f t="shared" si="150"/>
        <v>45971</v>
      </c>
      <c r="AY2956" s="1" t="s">
        <v>1130</v>
      </c>
      <c r="AZ2956" s="183" t="s">
        <v>1131</v>
      </c>
      <c r="BA2956" s="183">
        <v>22.1</v>
      </c>
      <c r="BB2956" s="183">
        <v>19.5</v>
      </c>
      <c r="BC2956" s="183">
        <v>18.5</v>
      </c>
      <c r="BD2956" s="183">
        <v>18.7</v>
      </c>
      <c r="BE2956" s="183">
        <v>23.6</v>
      </c>
      <c r="BF2956" s="183">
        <v>21.1</v>
      </c>
      <c r="BG2956" s="183">
        <f>AVERAGE(BA2956:BF2970)</f>
        <v>20.583333333333332</v>
      </c>
      <c r="BH2956" s="4"/>
      <c r="BI2956" s="1"/>
      <c r="BJ2956" s="1"/>
      <c r="BK2956" s="1"/>
      <c r="BL2956" s="31"/>
      <c r="BM2956" s="31"/>
      <c r="BN2956" s="1"/>
      <c r="BO2956" s="1"/>
      <c r="BP2956" s="1"/>
      <c r="BQ2956" s="1"/>
      <c r="BR2956" s="1"/>
      <c r="BS2956" s="4"/>
      <c r="BT2956" s="37">
        <f t="shared" si="149"/>
        <v>45992</v>
      </c>
      <c r="BU2956" s="31" t="s">
        <v>1130</v>
      </c>
      <c r="BV2956" s="183" t="s">
        <v>1160</v>
      </c>
      <c r="BW2956" s="221">
        <v>29.4</v>
      </c>
      <c r="BX2956" s="183">
        <v>27.1</v>
      </c>
      <c r="BY2956" s="183">
        <v>26.9</v>
      </c>
      <c r="BZ2956" s="183">
        <v>28.2</v>
      </c>
      <c r="CA2956" s="183">
        <v>30</v>
      </c>
      <c r="CB2956" s="183">
        <v>29</v>
      </c>
      <c r="CC2956" s="183">
        <f>AVERAGE(BW2956:CB2970)</f>
        <v>28.433333333333337</v>
      </c>
      <c r="CE2956" s="1"/>
      <c r="CF2956" s="1"/>
      <c r="CG2956" s="1"/>
      <c r="CH2956" s="1"/>
      <c r="CI2956" s="1"/>
      <c r="CJ2956" s="1"/>
      <c r="CK2956" s="1"/>
      <c r="CL2956" s="1"/>
      <c r="CM2956" s="1"/>
      <c r="CN2956" s="1"/>
      <c r="CO2956" s="1"/>
    </row>
    <row r="2957" spans="1:93" ht="30" customHeight="1" x14ac:dyDescent="0.2">
      <c r="A2957" s="1">
        <v>2951</v>
      </c>
      <c r="B2957" s="1" t="s">
        <v>317</v>
      </c>
      <c r="C2957" s="1" t="s">
        <v>644</v>
      </c>
      <c r="D2957" s="1" t="s">
        <v>54</v>
      </c>
      <c r="E2957" s="1" t="s">
        <v>645</v>
      </c>
      <c r="F2957" s="1" t="s">
        <v>74</v>
      </c>
      <c r="G2957" s="1">
        <v>1</v>
      </c>
      <c r="H2957" s="1" t="s">
        <v>341</v>
      </c>
      <c r="I2957" s="1" t="s">
        <v>114</v>
      </c>
      <c r="J2957" s="64">
        <v>84912</v>
      </c>
      <c r="K2957" s="76">
        <v>95569</v>
      </c>
      <c r="L2957" s="29">
        <v>45964</v>
      </c>
      <c r="M2957" s="29" t="s">
        <v>4163</v>
      </c>
      <c r="N2957" s="1" t="s">
        <v>25</v>
      </c>
      <c r="O2957" s="28" t="s">
        <v>84</v>
      </c>
      <c r="P2957" s="1" t="s">
        <v>87</v>
      </c>
      <c r="Q2957" s="76">
        <v>10</v>
      </c>
      <c r="R2957" s="1"/>
      <c r="S2957" s="1">
        <v>6</v>
      </c>
      <c r="T2957" s="1" t="s">
        <v>115</v>
      </c>
      <c r="U2957" s="1"/>
      <c r="V2957" s="1"/>
      <c r="W2957" s="4"/>
      <c r="X2957" s="28"/>
      <c r="Y2957" s="33"/>
      <c r="Z2957" s="33"/>
      <c r="AA2957" s="96"/>
      <c r="AB2957" s="178"/>
      <c r="AC2957" s="33">
        <v>23.3</v>
      </c>
      <c r="AD2957" s="33">
        <v>160</v>
      </c>
      <c r="AE2957" s="33" t="s">
        <v>103</v>
      </c>
      <c r="AF2957" s="33" t="s">
        <v>103</v>
      </c>
      <c r="AG2957" s="33"/>
      <c r="AH2957" s="4"/>
      <c r="AI2957" s="1"/>
      <c r="AJ2957" s="1"/>
      <c r="AK2957" s="1"/>
      <c r="AL2957" s="5"/>
      <c r="AM2957" s="164">
        <f t="shared" si="148"/>
        <v>45967</v>
      </c>
      <c r="AW2957" s="96"/>
      <c r="AX2957" s="37">
        <f t="shared" si="150"/>
        <v>45971</v>
      </c>
      <c r="AY2957" s="1" t="s">
        <v>1130</v>
      </c>
      <c r="AZ2957" s="183"/>
      <c r="BA2957" s="183"/>
      <c r="BB2957" s="183"/>
      <c r="BC2957" s="183"/>
      <c r="BD2957" s="183"/>
      <c r="BE2957" s="183"/>
      <c r="BF2957" s="183"/>
      <c r="BG2957" s="183"/>
      <c r="BH2957" s="4"/>
      <c r="BI2957" s="1"/>
      <c r="BJ2957" s="1"/>
      <c r="BK2957" s="1"/>
      <c r="BL2957" s="31"/>
      <c r="BM2957" s="31"/>
      <c r="BN2957" s="1"/>
      <c r="BO2957" s="1"/>
      <c r="BP2957" s="1"/>
      <c r="BQ2957" s="1"/>
      <c r="BR2957" s="1"/>
      <c r="BS2957" s="4"/>
      <c r="BT2957" s="37">
        <f t="shared" si="149"/>
        <v>45992</v>
      </c>
      <c r="BU2957" s="31" t="s">
        <v>1130</v>
      </c>
      <c r="BV2957" s="183"/>
      <c r="BW2957" s="221"/>
      <c r="BX2957" s="183"/>
      <c r="BY2957" s="183"/>
      <c r="BZ2957" s="183"/>
      <c r="CA2957" s="183"/>
      <c r="CB2957" s="183"/>
      <c r="CC2957" s="183"/>
      <c r="CE2957" s="1"/>
      <c r="CF2957" s="1"/>
      <c r="CG2957" s="1"/>
      <c r="CH2957" s="1"/>
      <c r="CI2957" s="1"/>
      <c r="CJ2957" s="1"/>
      <c r="CK2957" s="1"/>
      <c r="CL2957" s="1"/>
      <c r="CM2957" s="1"/>
      <c r="CN2957" s="1"/>
      <c r="CO2957" s="1"/>
    </row>
    <row r="2958" spans="1:93" ht="30" customHeight="1" x14ac:dyDescent="0.2">
      <c r="A2958" s="1">
        <v>2952</v>
      </c>
      <c r="B2958" s="1" t="s">
        <v>317</v>
      </c>
      <c r="C2958" s="1" t="s">
        <v>644</v>
      </c>
      <c r="D2958" s="1" t="s">
        <v>54</v>
      </c>
      <c r="E2958" s="1" t="s">
        <v>645</v>
      </c>
      <c r="F2958" s="1" t="s">
        <v>74</v>
      </c>
      <c r="G2958" s="1">
        <v>1</v>
      </c>
      <c r="H2958" s="1" t="s">
        <v>341</v>
      </c>
      <c r="I2958" s="1" t="s">
        <v>114</v>
      </c>
      <c r="J2958" s="64">
        <v>83812</v>
      </c>
      <c r="K2958" s="76">
        <v>95570</v>
      </c>
      <c r="L2958" s="29">
        <v>45964</v>
      </c>
      <c r="M2958" s="29" t="s">
        <v>4163</v>
      </c>
      <c r="N2958" s="1" t="s">
        <v>25</v>
      </c>
      <c r="O2958" s="28" t="s">
        <v>84</v>
      </c>
      <c r="P2958" s="1" t="s">
        <v>87</v>
      </c>
      <c r="Q2958" s="76">
        <v>10</v>
      </c>
      <c r="R2958" s="1"/>
      <c r="T2958" s="1" t="s">
        <v>115</v>
      </c>
      <c r="U2958" s="1"/>
      <c r="V2958" s="1"/>
      <c r="W2958" s="4"/>
      <c r="X2958" s="28"/>
      <c r="Y2958" s="33"/>
      <c r="Z2958" s="33"/>
      <c r="AA2958" s="96"/>
      <c r="AB2958" s="178"/>
      <c r="AC2958" s="33">
        <v>22.9</v>
      </c>
      <c r="AD2958" s="33">
        <v>190</v>
      </c>
      <c r="AE2958" s="33" t="s">
        <v>103</v>
      </c>
      <c r="AF2958" s="33" t="s">
        <v>103</v>
      </c>
      <c r="AG2958" s="33"/>
      <c r="AH2958" s="4"/>
      <c r="AI2958" s="1"/>
      <c r="AJ2958" s="1"/>
      <c r="AK2958" s="1"/>
      <c r="AL2958" s="5"/>
      <c r="AM2958" s="164">
        <f t="shared" si="148"/>
        <v>45967</v>
      </c>
      <c r="AW2958" s="96"/>
      <c r="AX2958" s="37">
        <f t="shared" si="150"/>
        <v>45971</v>
      </c>
      <c r="AY2958" s="1" t="s">
        <v>1130</v>
      </c>
      <c r="AZ2958" s="183"/>
      <c r="BA2958" s="183"/>
      <c r="BB2958" s="183"/>
      <c r="BC2958" s="183"/>
      <c r="BD2958" s="183"/>
      <c r="BE2958" s="183"/>
      <c r="BF2958" s="183"/>
      <c r="BG2958" s="183"/>
      <c r="BH2958" s="4"/>
      <c r="BI2958" s="1"/>
      <c r="BJ2958" s="1"/>
      <c r="BK2958" s="1"/>
      <c r="BL2958" s="31"/>
      <c r="BM2958" s="31"/>
      <c r="BN2958" s="1"/>
      <c r="BO2958" s="1"/>
      <c r="BP2958" s="1"/>
      <c r="BQ2958" s="1"/>
      <c r="BR2958" s="1"/>
      <c r="BS2958" s="4"/>
      <c r="BT2958" s="37">
        <f t="shared" si="149"/>
        <v>45992</v>
      </c>
      <c r="BU2958" s="31" t="s">
        <v>1130</v>
      </c>
      <c r="BV2958" s="183"/>
      <c r="BW2958" s="221"/>
      <c r="BX2958" s="183"/>
      <c r="BY2958" s="183"/>
      <c r="BZ2958" s="183"/>
      <c r="CA2958" s="183"/>
      <c r="CB2958" s="183"/>
      <c r="CC2958" s="183"/>
      <c r="CE2958" s="1"/>
      <c r="CF2958" s="1"/>
      <c r="CG2958" s="1"/>
      <c r="CH2958" s="1"/>
      <c r="CI2958" s="1"/>
      <c r="CJ2958" s="1"/>
      <c r="CK2958" s="1"/>
      <c r="CL2958" s="1"/>
      <c r="CM2958" s="1"/>
      <c r="CN2958" s="1"/>
      <c r="CO2958" s="1"/>
    </row>
    <row r="2959" spans="1:93" ht="30" customHeight="1" x14ac:dyDescent="0.2">
      <c r="A2959" s="1">
        <v>2953</v>
      </c>
      <c r="B2959" s="1" t="s">
        <v>317</v>
      </c>
      <c r="C2959" s="1" t="s">
        <v>644</v>
      </c>
      <c r="D2959" s="1" t="s">
        <v>54</v>
      </c>
      <c r="E2959" s="1" t="s">
        <v>645</v>
      </c>
      <c r="F2959" s="1" t="s">
        <v>74</v>
      </c>
      <c r="G2959" s="1">
        <v>1</v>
      </c>
      <c r="H2959" s="1" t="s">
        <v>341</v>
      </c>
      <c r="I2959" s="1" t="s">
        <v>114</v>
      </c>
      <c r="J2959" s="64">
        <v>83412</v>
      </c>
      <c r="K2959" s="76">
        <v>95577</v>
      </c>
      <c r="L2959" s="29">
        <v>45964</v>
      </c>
      <c r="M2959" s="29" t="s">
        <v>4163</v>
      </c>
      <c r="N2959" s="1" t="s">
        <v>25</v>
      </c>
      <c r="O2959" s="28" t="s">
        <v>84</v>
      </c>
      <c r="P2959" s="1" t="s">
        <v>87</v>
      </c>
      <c r="Q2959" s="76">
        <v>10</v>
      </c>
      <c r="R2959" s="1"/>
      <c r="T2959" s="1" t="s">
        <v>115</v>
      </c>
      <c r="U2959" s="1"/>
      <c r="V2959" s="1"/>
      <c r="W2959" s="4"/>
      <c r="X2959" s="28"/>
      <c r="Y2959" s="33"/>
      <c r="Z2959" s="33"/>
      <c r="AA2959" s="96"/>
      <c r="AB2959" s="178"/>
      <c r="AC2959" s="33">
        <v>21.8</v>
      </c>
      <c r="AD2959" s="33">
        <v>170</v>
      </c>
      <c r="AE2959" s="33" t="s">
        <v>103</v>
      </c>
      <c r="AF2959" s="33" t="s">
        <v>103</v>
      </c>
      <c r="AG2959" s="33"/>
      <c r="AH2959" s="4"/>
      <c r="AI2959" s="1"/>
      <c r="AJ2959" s="1"/>
      <c r="AK2959" s="1"/>
      <c r="AL2959" s="5"/>
      <c r="AM2959" s="164">
        <f t="shared" si="148"/>
        <v>45967</v>
      </c>
      <c r="AW2959" s="96"/>
      <c r="AX2959" s="37">
        <f t="shared" si="150"/>
        <v>45971</v>
      </c>
      <c r="AY2959" s="1" t="s">
        <v>1130</v>
      </c>
      <c r="AZ2959" s="183"/>
      <c r="BA2959" s="183"/>
      <c r="BB2959" s="183"/>
      <c r="BC2959" s="183"/>
      <c r="BD2959" s="183"/>
      <c r="BE2959" s="183"/>
      <c r="BF2959" s="183"/>
      <c r="BG2959" s="183"/>
      <c r="BH2959" s="4"/>
      <c r="BI2959" s="1"/>
      <c r="BJ2959" s="1"/>
      <c r="BK2959" s="1"/>
      <c r="BL2959" s="31"/>
      <c r="BM2959" s="31"/>
      <c r="BN2959" s="1"/>
      <c r="BO2959" s="1"/>
      <c r="BP2959" s="1"/>
      <c r="BQ2959" s="1"/>
      <c r="BR2959" s="1"/>
      <c r="BS2959" s="4"/>
      <c r="BT2959" s="37">
        <f t="shared" si="149"/>
        <v>45992</v>
      </c>
      <c r="BU2959" s="31" t="s">
        <v>1130</v>
      </c>
      <c r="BV2959" s="183"/>
      <c r="BW2959" s="221"/>
      <c r="BX2959" s="183"/>
      <c r="BY2959" s="183"/>
      <c r="BZ2959" s="183"/>
      <c r="CA2959" s="183"/>
      <c r="CB2959" s="183"/>
      <c r="CC2959" s="183"/>
      <c r="CE2959" s="1"/>
      <c r="CF2959" s="1"/>
      <c r="CG2959" s="1"/>
      <c r="CH2959" s="1"/>
      <c r="CI2959" s="1"/>
      <c r="CJ2959" s="1"/>
      <c r="CK2959" s="1"/>
      <c r="CL2959" s="1"/>
      <c r="CM2959" s="1"/>
      <c r="CN2959" s="1"/>
      <c r="CO2959" s="1"/>
    </row>
    <row r="2960" spans="1:93" ht="30" customHeight="1" x14ac:dyDescent="0.2">
      <c r="A2960" s="1">
        <v>2954</v>
      </c>
      <c r="B2960" s="1" t="s">
        <v>317</v>
      </c>
      <c r="C2960" s="1" t="s">
        <v>644</v>
      </c>
      <c r="D2960" s="1" t="s">
        <v>54</v>
      </c>
      <c r="E2960" s="1" t="s">
        <v>645</v>
      </c>
      <c r="F2960" s="1" t="s">
        <v>74</v>
      </c>
      <c r="G2960" s="1">
        <v>1</v>
      </c>
      <c r="H2960" s="1" t="s">
        <v>341</v>
      </c>
      <c r="I2960" s="1" t="s">
        <v>114</v>
      </c>
      <c r="J2960" s="64">
        <v>84812</v>
      </c>
      <c r="K2960" s="76">
        <v>95579</v>
      </c>
      <c r="L2960" s="29">
        <v>45964</v>
      </c>
      <c r="M2960" s="29" t="s">
        <v>4163</v>
      </c>
      <c r="N2960" s="1" t="s">
        <v>25</v>
      </c>
      <c r="O2960" s="28" t="s">
        <v>84</v>
      </c>
      <c r="P2960" s="1" t="s">
        <v>87</v>
      </c>
      <c r="Q2960" s="76">
        <v>10</v>
      </c>
      <c r="R2960" s="1"/>
      <c r="T2960" s="1" t="s">
        <v>115</v>
      </c>
      <c r="U2960" s="1"/>
      <c r="V2960" s="1"/>
      <c r="W2960" s="4"/>
      <c r="X2960" s="28"/>
      <c r="Y2960" s="33"/>
      <c r="Z2960" s="33"/>
      <c r="AA2960" s="96"/>
      <c r="AB2960" s="178"/>
      <c r="AC2960" s="33">
        <v>24.6</v>
      </c>
      <c r="AD2960" s="33">
        <v>180</v>
      </c>
      <c r="AE2960" s="33" t="s">
        <v>103</v>
      </c>
      <c r="AF2960" s="33" t="s">
        <v>103</v>
      </c>
      <c r="AG2960" s="33"/>
      <c r="AH2960" s="4"/>
      <c r="AI2960" s="1"/>
      <c r="AJ2960" s="1"/>
      <c r="AK2960" s="1"/>
      <c r="AL2960" s="5"/>
      <c r="AM2960" s="164">
        <f t="shared" si="148"/>
        <v>45967</v>
      </c>
      <c r="AW2960" s="96"/>
      <c r="AX2960" s="37">
        <f t="shared" si="150"/>
        <v>45971</v>
      </c>
      <c r="AY2960" s="1" t="s">
        <v>1130</v>
      </c>
      <c r="AZ2960" s="183"/>
      <c r="BA2960" s="183"/>
      <c r="BB2960" s="183"/>
      <c r="BC2960" s="183"/>
      <c r="BD2960" s="183"/>
      <c r="BE2960" s="183"/>
      <c r="BF2960" s="183"/>
      <c r="BG2960" s="183"/>
      <c r="BH2960" s="4"/>
      <c r="BI2960" s="1"/>
      <c r="BJ2960" s="1"/>
      <c r="BK2960" s="1"/>
      <c r="BL2960" s="31"/>
      <c r="BM2960" s="31"/>
      <c r="BN2960" s="1"/>
      <c r="BO2960" s="1"/>
      <c r="BP2960" s="1"/>
      <c r="BQ2960" s="1"/>
      <c r="BR2960" s="1"/>
      <c r="BS2960" s="4"/>
      <c r="BT2960" s="37">
        <f t="shared" si="149"/>
        <v>45992</v>
      </c>
      <c r="BU2960" s="31" t="s">
        <v>1130</v>
      </c>
      <c r="BV2960" s="183"/>
      <c r="BW2960" s="221"/>
      <c r="BX2960" s="183"/>
      <c r="BY2960" s="183"/>
      <c r="BZ2960" s="183"/>
      <c r="CA2960" s="183"/>
      <c r="CB2960" s="183"/>
      <c r="CC2960" s="183"/>
      <c r="CE2960" s="1"/>
      <c r="CF2960" s="1"/>
      <c r="CG2960" s="1"/>
      <c r="CH2960" s="1"/>
      <c r="CI2960" s="1"/>
      <c r="CJ2960" s="1"/>
      <c r="CK2960" s="1"/>
      <c r="CL2960" s="1"/>
      <c r="CM2960" s="1"/>
      <c r="CN2960" s="1"/>
      <c r="CO2960" s="1"/>
    </row>
    <row r="2961" spans="1:93" ht="30" customHeight="1" x14ac:dyDescent="0.2">
      <c r="A2961" s="1">
        <v>2955</v>
      </c>
      <c r="B2961" s="1" t="s">
        <v>317</v>
      </c>
      <c r="C2961" s="1" t="s">
        <v>644</v>
      </c>
      <c r="D2961" s="1" t="s">
        <v>54</v>
      </c>
      <c r="E2961" s="1" t="s">
        <v>645</v>
      </c>
      <c r="F2961" s="1" t="s">
        <v>74</v>
      </c>
      <c r="G2961" s="1">
        <v>1</v>
      </c>
      <c r="H2961" s="1" t="s">
        <v>341</v>
      </c>
      <c r="I2961" s="1" t="s">
        <v>114</v>
      </c>
      <c r="J2961" s="64">
        <v>84912</v>
      </c>
      <c r="K2961" s="76">
        <v>95584</v>
      </c>
      <c r="L2961" s="29">
        <v>45964</v>
      </c>
      <c r="M2961" s="29" t="s">
        <v>4163</v>
      </c>
      <c r="N2961" s="1" t="s">
        <v>25</v>
      </c>
      <c r="O2961" s="28" t="s">
        <v>84</v>
      </c>
      <c r="P2961" s="1" t="s">
        <v>87</v>
      </c>
      <c r="Q2961" s="76">
        <v>10</v>
      </c>
      <c r="R2961" s="1"/>
      <c r="T2961" s="1" t="s">
        <v>115</v>
      </c>
      <c r="U2961" s="1"/>
      <c r="V2961" s="1"/>
      <c r="W2961" s="4"/>
      <c r="X2961" s="28"/>
      <c r="Y2961" s="33"/>
      <c r="Z2961" s="33"/>
      <c r="AA2961" s="96"/>
      <c r="AB2961" s="178"/>
      <c r="AC2961" s="33">
        <v>23.8</v>
      </c>
      <c r="AD2961" s="33">
        <v>180</v>
      </c>
      <c r="AE2961" s="33" t="s">
        <v>103</v>
      </c>
      <c r="AF2961" s="33" t="s">
        <v>103</v>
      </c>
      <c r="AG2961" s="33"/>
      <c r="AH2961" s="4"/>
      <c r="AI2961" s="1"/>
      <c r="AJ2961" s="1"/>
      <c r="AK2961" s="1"/>
      <c r="AL2961" s="5"/>
      <c r="AM2961" s="164">
        <f t="shared" si="148"/>
        <v>45967</v>
      </c>
      <c r="AW2961" s="96"/>
      <c r="AX2961" s="37">
        <f t="shared" si="150"/>
        <v>45971</v>
      </c>
      <c r="AY2961" s="1" t="s">
        <v>1130</v>
      </c>
      <c r="AZ2961" s="183"/>
      <c r="BA2961" s="183"/>
      <c r="BB2961" s="183"/>
      <c r="BC2961" s="183"/>
      <c r="BD2961" s="183"/>
      <c r="BE2961" s="183"/>
      <c r="BF2961" s="183"/>
      <c r="BG2961" s="183"/>
      <c r="BH2961" s="4"/>
      <c r="BI2961" s="1"/>
      <c r="BJ2961" s="1"/>
      <c r="BK2961" s="1"/>
      <c r="BL2961" s="31"/>
      <c r="BM2961" s="31"/>
      <c r="BN2961" s="1"/>
      <c r="BO2961" s="1"/>
      <c r="BP2961" s="1"/>
      <c r="BQ2961" s="1"/>
      <c r="BR2961" s="1"/>
      <c r="BS2961" s="4"/>
      <c r="BT2961" s="37">
        <f t="shared" si="149"/>
        <v>45992</v>
      </c>
      <c r="BU2961" s="31" t="s">
        <v>1130</v>
      </c>
      <c r="BV2961" s="183"/>
      <c r="BW2961" s="221"/>
      <c r="BX2961" s="183"/>
      <c r="BY2961" s="183"/>
      <c r="BZ2961" s="183"/>
      <c r="CA2961" s="183"/>
      <c r="CB2961" s="183"/>
      <c r="CC2961" s="183"/>
      <c r="CE2961" s="1"/>
      <c r="CF2961" s="1"/>
      <c r="CG2961" s="1"/>
      <c r="CH2961" s="1"/>
      <c r="CI2961" s="1"/>
      <c r="CJ2961" s="1"/>
      <c r="CK2961" s="1"/>
      <c r="CL2961" s="1"/>
      <c r="CM2961" s="1"/>
      <c r="CN2961" s="1"/>
      <c r="CO2961" s="1"/>
    </row>
    <row r="2962" spans="1:93" ht="30" customHeight="1" x14ac:dyDescent="0.2">
      <c r="A2962" s="1">
        <v>2956</v>
      </c>
      <c r="B2962" s="1" t="s">
        <v>317</v>
      </c>
      <c r="C2962" s="1" t="s">
        <v>644</v>
      </c>
      <c r="D2962" s="1" t="s">
        <v>54</v>
      </c>
      <c r="E2962" s="1" t="s">
        <v>645</v>
      </c>
      <c r="F2962" s="1" t="s">
        <v>74</v>
      </c>
      <c r="G2962" s="1">
        <v>1</v>
      </c>
      <c r="H2962" s="1" t="s">
        <v>341</v>
      </c>
      <c r="I2962" s="1" t="s">
        <v>114</v>
      </c>
      <c r="J2962" s="64">
        <v>82712</v>
      </c>
      <c r="K2962" s="76">
        <v>53695</v>
      </c>
      <c r="L2962" s="29">
        <v>45964</v>
      </c>
      <c r="M2962" s="29" t="s">
        <v>4163</v>
      </c>
      <c r="N2962" s="1" t="s">
        <v>25</v>
      </c>
      <c r="O2962" s="28" t="s">
        <v>84</v>
      </c>
      <c r="P2962" s="1" t="s">
        <v>87</v>
      </c>
      <c r="Q2962" s="76">
        <v>10</v>
      </c>
      <c r="R2962" s="1"/>
      <c r="S2962" s="1">
        <v>6</v>
      </c>
      <c r="T2962" s="1" t="s">
        <v>115</v>
      </c>
      <c r="U2962" s="1"/>
      <c r="V2962" s="1"/>
      <c r="W2962" s="4"/>
      <c r="X2962" s="28"/>
      <c r="Y2962" s="33"/>
      <c r="Z2962" s="33"/>
      <c r="AA2962" s="96"/>
      <c r="AB2962" s="178"/>
      <c r="AC2962" s="33">
        <v>22</v>
      </c>
      <c r="AD2962" s="33">
        <v>170</v>
      </c>
      <c r="AE2962" s="33" t="s">
        <v>103</v>
      </c>
      <c r="AF2962" s="33" t="s">
        <v>103</v>
      </c>
      <c r="AG2962" s="33"/>
      <c r="AH2962" s="4"/>
      <c r="AI2962" s="1"/>
      <c r="AJ2962" s="1"/>
      <c r="AK2962" s="1"/>
      <c r="AL2962" s="5"/>
      <c r="AM2962" s="164">
        <f t="shared" si="148"/>
        <v>45967</v>
      </c>
      <c r="AW2962" s="96"/>
      <c r="AX2962" s="37">
        <f t="shared" si="150"/>
        <v>45971</v>
      </c>
      <c r="AY2962" s="1" t="s">
        <v>1130</v>
      </c>
      <c r="AZ2962" s="183"/>
      <c r="BA2962" s="183"/>
      <c r="BB2962" s="183"/>
      <c r="BC2962" s="183"/>
      <c r="BD2962" s="183"/>
      <c r="BE2962" s="183"/>
      <c r="BF2962" s="183"/>
      <c r="BG2962" s="183"/>
      <c r="BH2962" s="4"/>
      <c r="BI2962" s="1"/>
      <c r="BJ2962" s="1"/>
      <c r="BK2962" s="1"/>
      <c r="BL2962" s="31"/>
      <c r="BM2962" s="31"/>
      <c r="BN2962" s="1"/>
      <c r="BO2962" s="1"/>
      <c r="BP2962" s="1"/>
      <c r="BQ2962" s="1"/>
      <c r="BR2962" s="1"/>
      <c r="BS2962" s="4"/>
      <c r="BT2962" s="37">
        <f t="shared" si="149"/>
        <v>45992</v>
      </c>
      <c r="BU2962" s="31" t="s">
        <v>1130</v>
      </c>
      <c r="BV2962" s="183"/>
      <c r="BW2962" s="221"/>
      <c r="BX2962" s="183"/>
      <c r="BY2962" s="183"/>
      <c r="BZ2962" s="183"/>
      <c r="CA2962" s="183"/>
      <c r="CB2962" s="183"/>
      <c r="CC2962" s="183"/>
      <c r="CE2962" s="1"/>
      <c r="CF2962" s="1"/>
      <c r="CG2962" s="1"/>
      <c r="CH2962" s="1"/>
      <c r="CI2962" s="1"/>
      <c r="CJ2962" s="1"/>
      <c r="CK2962" s="1"/>
      <c r="CL2962" s="1"/>
      <c r="CM2962" s="1"/>
      <c r="CN2962" s="1"/>
      <c r="CO2962" s="1"/>
    </row>
    <row r="2963" spans="1:93" ht="30" customHeight="1" x14ac:dyDescent="0.2">
      <c r="A2963" s="1">
        <v>2957</v>
      </c>
      <c r="B2963" s="1" t="s">
        <v>317</v>
      </c>
      <c r="C2963" s="1" t="s">
        <v>644</v>
      </c>
      <c r="D2963" s="1" t="s">
        <v>54</v>
      </c>
      <c r="E2963" s="1" t="s">
        <v>645</v>
      </c>
      <c r="F2963" s="1" t="s">
        <v>74</v>
      </c>
      <c r="G2963" s="1">
        <v>1</v>
      </c>
      <c r="H2963" s="1" t="s">
        <v>341</v>
      </c>
      <c r="I2963" s="1" t="s">
        <v>114</v>
      </c>
      <c r="J2963" s="64">
        <v>83812</v>
      </c>
      <c r="K2963" s="76">
        <v>53697</v>
      </c>
      <c r="L2963" s="29">
        <v>45964</v>
      </c>
      <c r="M2963" s="29" t="s">
        <v>4163</v>
      </c>
      <c r="N2963" s="1" t="s">
        <v>25</v>
      </c>
      <c r="O2963" s="28" t="s">
        <v>84</v>
      </c>
      <c r="P2963" s="1" t="s">
        <v>87</v>
      </c>
      <c r="Q2963" s="76">
        <v>10</v>
      </c>
      <c r="R2963" s="1"/>
      <c r="T2963" s="1" t="s">
        <v>115</v>
      </c>
      <c r="U2963" s="1"/>
      <c r="V2963" s="1"/>
      <c r="W2963" s="4"/>
      <c r="X2963" s="28"/>
      <c r="Y2963" s="33"/>
      <c r="Z2963" s="33"/>
      <c r="AA2963" s="96"/>
      <c r="AB2963" s="178"/>
      <c r="AC2963" s="33">
        <v>21.3</v>
      </c>
      <c r="AD2963" s="33">
        <v>190</v>
      </c>
      <c r="AE2963" s="33" t="s">
        <v>103</v>
      </c>
      <c r="AF2963" s="33" t="s">
        <v>103</v>
      </c>
      <c r="AG2963" s="33"/>
      <c r="AH2963" s="4"/>
      <c r="AI2963" s="1"/>
      <c r="AJ2963" s="1"/>
      <c r="AK2963" s="1"/>
      <c r="AL2963" s="5"/>
      <c r="AM2963" s="164">
        <f t="shared" si="148"/>
        <v>45967</v>
      </c>
      <c r="AW2963" s="96"/>
      <c r="AX2963" s="37">
        <f t="shared" si="150"/>
        <v>45971</v>
      </c>
      <c r="AY2963" s="1" t="s">
        <v>1130</v>
      </c>
      <c r="AZ2963" s="183"/>
      <c r="BA2963" s="183"/>
      <c r="BB2963" s="183"/>
      <c r="BC2963" s="183"/>
      <c r="BD2963" s="183"/>
      <c r="BE2963" s="183"/>
      <c r="BF2963" s="183"/>
      <c r="BG2963" s="183"/>
      <c r="BH2963" s="4"/>
      <c r="BI2963" s="1"/>
      <c r="BJ2963" s="1"/>
      <c r="BK2963" s="1"/>
      <c r="BL2963" s="31"/>
      <c r="BM2963" s="31"/>
      <c r="BN2963" s="1"/>
      <c r="BO2963" s="1"/>
      <c r="BP2963" s="1"/>
      <c r="BQ2963" s="1"/>
      <c r="BR2963" s="1"/>
      <c r="BS2963" s="4"/>
      <c r="BT2963" s="37">
        <f t="shared" si="149"/>
        <v>45992</v>
      </c>
      <c r="BU2963" s="31" t="s">
        <v>1130</v>
      </c>
      <c r="BV2963" s="183"/>
      <c r="BW2963" s="221"/>
      <c r="BX2963" s="183"/>
      <c r="BY2963" s="183"/>
      <c r="BZ2963" s="183"/>
      <c r="CA2963" s="183"/>
      <c r="CB2963" s="183"/>
      <c r="CC2963" s="183"/>
      <c r="CE2963" s="1"/>
      <c r="CF2963" s="1"/>
      <c r="CG2963" s="1"/>
      <c r="CH2963" s="1"/>
      <c r="CI2963" s="1"/>
      <c r="CJ2963" s="1"/>
      <c r="CK2963" s="1"/>
      <c r="CL2963" s="1"/>
      <c r="CM2963" s="1"/>
      <c r="CN2963" s="1"/>
      <c r="CO2963" s="1"/>
    </row>
    <row r="2964" spans="1:93" ht="30" customHeight="1" x14ac:dyDescent="0.2">
      <c r="A2964" s="1">
        <v>2958</v>
      </c>
      <c r="B2964" s="1" t="s">
        <v>317</v>
      </c>
      <c r="C2964" s="1" t="s">
        <v>644</v>
      </c>
      <c r="D2964" s="1" t="s">
        <v>54</v>
      </c>
      <c r="E2964" s="1" t="s">
        <v>645</v>
      </c>
      <c r="F2964" s="1" t="s">
        <v>74</v>
      </c>
      <c r="G2964" s="1">
        <v>1</v>
      </c>
      <c r="H2964" s="1" t="s">
        <v>341</v>
      </c>
      <c r="I2964" s="1" t="s">
        <v>114</v>
      </c>
      <c r="J2964" s="64">
        <v>84912</v>
      </c>
      <c r="K2964" s="76">
        <v>53704</v>
      </c>
      <c r="L2964" s="29">
        <v>45964</v>
      </c>
      <c r="M2964" s="29" t="s">
        <v>4163</v>
      </c>
      <c r="N2964" s="1" t="s">
        <v>25</v>
      </c>
      <c r="O2964" s="28" t="s">
        <v>84</v>
      </c>
      <c r="P2964" s="1" t="s">
        <v>87</v>
      </c>
      <c r="Q2964" s="76">
        <v>10</v>
      </c>
      <c r="R2964" s="1"/>
      <c r="T2964" s="1" t="s">
        <v>115</v>
      </c>
      <c r="U2964" s="1"/>
      <c r="V2964" s="1"/>
      <c r="W2964" s="4"/>
      <c r="X2964" s="28"/>
      <c r="Y2964" s="33"/>
      <c r="Z2964" s="33"/>
      <c r="AA2964" s="96"/>
      <c r="AB2964" s="178"/>
      <c r="AC2964" s="33">
        <v>22.5</v>
      </c>
      <c r="AD2964" s="33">
        <v>180</v>
      </c>
      <c r="AE2964" s="33" t="s">
        <v>103</v>
      </c>
      <c r="AF2964" s="33" t="s">
        <v>103</v>
      </c>
      <c r="AG2964" s="33"/>
      <c r="AH2964" s="4"/>
      <c r="AI2964" s="1"/>
      <c r="AJ2964" s="1"/>
      <c r="AK2964" s="1"/>
      <c r="AL2964" s="5"/>
      <c r="AM2964" s="164">
        <f t="shared" si="148"/>
        <v>45967</v>
      </c>
      <c r="AW2964" s="96"/>
      <c r="AX2964" s="37">
        <f t="shared" si="150"/>
        <v>45971</v>
      </c>
      <c r="AY2964" s="1" t="s">
        <v>1130</v>
      </c>
      <c r="AZ2964" s="183"/>
      <c r="BA2964" s="183"/>
      <c r="BB2964" s="183"/>
      <c r="BC2964" s="183"/>
      <c r="BD2964" s="183"/>
      <c r="BE2964" s="183"/>
      <c r="BF2964" s="183"/>
      <c r="BG2964" s="183"/>
      <c r="BH2964" s="4"/>
      <c r="BI2964" s="1"/>
      <c r="BJ2964" s="1"/>
      <c r="BK2964" s="1"/>
      <c r="BL2964" s="31"/>
      <c r="BM2964" s="31"/>
      <c r="BN2964" s="1"/>
      <c r="BO2964" s="1"/>
      <c r="BP2964" s="1"/>
      <c r="BQ2964" s="1"/>
      <c r="BR2964" s="1"/>
      <c r="BS2964" s="4"/>
      <c r="BT2964" s="37">
        <f t="shared" si="149"/>
        <v>45992</v>
      </c>
      <c r="BU2964" s="31" t="s">
        <v>1130</v>
      </c>
      <c r="BV2964" s="183"/>
      <c r="BW2964" s="221"/>
      <c r="BX2964" s="183"/>
      <c r="BY2964" s="183"/>
      <c r="BZ2964" s="183"/>
      <c r="CA2964" s="183"/>
      <c r="CB2964" s="183"/>
      <c r="CC2964" s="183"/>
      <c r="CE2964" s="1"/>
      <c r="CF2964" s="1"/>
      <c r="CG2964" s="1"/>
      <c r="CH2964" s="1"/>
      <c r="CI2964" s="1"/>
      <c r="CJ2964" s="1"/>
      <c r="CK2964" s="1"/>
      <c r="CL2964" s="1"/>
      <c r="CM2964" s="1"/>
      <c r="CN2964" s="1"/>
      <c r="CO2964" s="1"/>
    </row>
    <row r="2965" spans="1:93" ht="30" customHeight="1" x14ac:dyDescent="0.2">
      <c r="A2965" s="1">
        <v>2959</v>
      </c>
      <c r="B2965" s="1" t="s">
        <v>317</v>
      </c>
      <c r="C2965" s="1" t="s">
        <v>644</v>
      </c>
      <c r="D2965" s="1" t="s">
        <v>54</v>
      </c>
      <c r="E2965" s="1" t="s">
        <v>645</v>
      </c>
      <c r="F2965" s="1" t="s">
        <v>74</v>
      </c>
      <c r="G2965" s="1">
        <v>1</v>
      </c>
      <c r="H2965" s="1" t="s">
        <v>341</v>
      </c>
      <c r="I2965" s="1" t="s">
        <v>114</v>
      </c>
      <c r="J2965" s="64">
        <v>81612</v>
      </c>
      <c r="K2965" s="76">
        <v>53705</v>
      </c>
      <c r="L2965" s="29">
        <v>45964</v>
      </c>
      <c r="M2965" s="29" t="s">
        <v>4163</v>
      </c>
      <c r="N2965" s="1" t="s">
        <v>25</v>
      </c>
      <c r="O2965" s="28" t="s">
        <v>84</v>
      </c>
      <c r="P2965" s="1" t="s">
        <v>87</v>
      </c>
      <c r="Q2965" s="76">
        <v>10</v>
      </c>
      <c r="R2965" s="1"/>
      <c r="T2965" s="1" t="s">
        <v>115</v>
      </c>
      <c r="U2965" s="1"/>
      <c r="V2965" s="1"/>
      <c r="W2965" s="4"/>
      <c r="X2965" s="28"/>
      <c r="Y2965" s="33"/>
      <c r="Z2965" s="33"/>
      <c r="AA2965" s="96"/>
      <c r="AB2965" s="178"/>
      <c r="AC2965" s="33">
        <v>21.6</v>
      </c>
      <c r="AD2965" s="33">
        <v>190</v>
      </c>
      <c r="AE2965" s="33" t="s">
        <v>103</v>
      </c>
      <c r="AF2965" s="33" t="s">
        <v>103</v>
      </c>
      <c r="AG2965" s="33"/>
      <c r="AH2965" s="4"/>
      <c r="AI2965" s="1"/>
      <c r="AJ2965" s="1"/>
      <c r="AK2965" s="1"/>
      <c r="AL2965" s="5"/>
      <c r="AM2965" s="164">
        <f t="shared" si="148"/>
        <v>45967</v>
      </c>
      <c r="AW2965" s="96"/>
      <c r="AX2965" s="37">
        <f t="shared" si="150"/>
        <v>45971</v>
      </c>
      <c r="AY2965" s="1" t="s">
        <v>1130</v>
      </c>
      <c r="AZ2965" s="183"/>
      <c r="BA2965" s="183"/>
      <c r="BB2965" s="183"/>
      <c r="BC2965" s="183"/>
      <c r="BD2965" s="183"/>
      <c r="BE2965" s="183"/>
      <c r="BF2965" s="183"/>
      <c r="BG2965" s="183"/>
      <c r="BH2965" s="4"/>
      <c r="BI2965" s="1"/>
      <c r="BJ2965" s="1"/>
      <c r="BK2965" s="1"/>
      <c r="BL2965" s="31"/>
      <c r="BM2965" s="31"/>
      <c r="BN2965" s="1"/>
      <c r="BO2965" s="1"/>
      <c r="BP2965" s="1"/>
      <c r="BQ2965" s="1"/>
      <c r="BR2965" s="1"/>
      <c r="BS2965" s="4"/>
      <c r="BT2965" s="37">
        <f t="shared" si="149"/>
        <v>45992</v>
      </c>
      <c r="BU2965" s="31" t="s">
        <v>1130</v>
      </c>
      <c r="BV2965" s="183"/>
      <c r="BW2965" s="221"/>
      <c r="BX2965" s="183"/>
      <c r="BY2965" s="183"/>
      <c r="BZ2965" s="183"/>
      <c r="CA2965" s="183"/>
      <c r="CB2965" s="183"/>
      <c r="CC2965" s="183"/>
      <c r="CE2965" s="1"/>
      <c r="CF2965" s="1"/>
      <c r="CG2965" s="1"/>
      <c r="CH2965" s="1"/>
      <c r="CI2965" s="1"/>
      <c r="CJ2965" s="1"/>
      <c r="CK2965" s="1"/>
      <c r="CL2965" s="1"/>
      <c r="CM2965" s="1"/>
      <c r="CN2965" s="1"/>
      <c r="CO2965" s="1"/>
    </row>
    <row r="2966" spans="1:93" ht="30" customHeight="1" x14ac:dyDescent="0.2">
      <c r="A2966" s="1">
        <v>2960</v>
      </c>
      <c r="B2966" s="1" t="s">
        <v>317</v>
      </c>
      <c r="C2966" s="1" t="s">
        <v>644</v>
      </c>
      <c r="D2966" s="1" t="s">
        <v>54</v>
      </c>
      <c r="E2966" s="1" t="s">
        <v>645</v>
      </c>
      <c r="F2966" s="1" t="s">
        <v>74</v>
      </c>
      <c r="G2966" s="1">
        <v>1</v>
      </c>
      <c r="H2966" s="1" t="s">
        <v>341</v>
      </c>
      <c r="I2966" s="1" t="s">
        <v>114</v>
      </c>
      <c r="J2966" s="64">
        <v>83812</v>
      </c>
      <c r="K2966" s="76">
        <v>53708</v>
      </c>
      <c r="L2966" s="29">
        <v>45964</v>
      </c>
      <c r="M2966" s="29" t="s">
        <v>4163</v>
      </c>
      <c r="N2966" s="1" t="s">
        <v>25</v>
      </c>
      <c r="O2966" s="28" t="s">
        <v>84</v>
      </c>
      <c r="P2966" s="1" t="s">
        <v>87</v>
      </c>
      <c r="Q2966" s="76">
        <v>10</v>
      </c>
      <c r="R2966" s="1"/>
      <c r="T2966" s="1" t="s">
        <v>115</v>
      </c>
      <c r="U2966" s="1"/>
      <c r="V2966" s="1"/>
      <c r="W2966" s="4"/>
      <c r="X2966" s="28"/>
      <c r="Y2966" s="33"/>
      <c r="Z2966" s="33"/>
      <c r="AA2966" s="96"/>
      <c r="AB2966" s="178"/>
      <c r="AC2966" s="33">
        <v>22.3</v>
      </c>
      <c r="AD2966" s="33">
        <v>170</v>
      </c>
      <c r="AE2966" s="33" t="s">
        <v>103</v>
      </c>
      <c r="AF2966" s="33" t="s">
        <v>103</v>
      </c>
      <c r="AG2966" s="33"/>
      <c r="AH2966" s="4"/>
      <c r="AI2966" s="1"/>
      <c r="AJ2966" s="1"/>
      <c r="AK2966" s="1"/>
      <c r="AL2966" s="5"/>
      <c r="AM2966" s="164">
        <f t="shared" si="148"/>
        <v>45967</v>
      </c>
      <c r="AW2966" s="96"/>
      <c r="AX2966" s="37">
        <f t="shared" si="150"/>
        <v>45971</v>
      </c>
      <c r="AY2966" s="1" t="s">
        <v>1130</v>
      </c>
      <c r="AZ2966" s="183"/>
      <c r="BA2966" s="183"/>
      <c r="BB2966" s="183"/>
      <c r="BC2966" s="183"/>
      <c r="BD2966" s="183"/>
      <c r="BE2966" s="183"/>
      <c r="BF2966" s="183"/>
      <c r="BG2966" s="183"/>
      <c r="BH2966" s="4"/>
      <c r="BI2966" s="1"/>
      <c r="BJ2966" s="1"/>
      <c r="BK2966" s="1"/>
      <c r="BL2966" s="31"/>
      <c r="BM2966" s="31"/>
      <c r="BN2966" s="1"/>
      <c r="BO2966" s="1"/>
      <c r="BP2966" s="1"/>
      <c r="BQ2966" s="1"/>
      <c r="BR2966" s="1"/>
      <c r="BS2966" s="4"/>
      <c r="BT2966" s="37">
        <f t="shared" si="149"/>
        <v>45992</v>
      </c>
      <c r="BU2966" s="31" t="s">
        <v>1130</v>
      </c>
      <c r="BV2966" s="183"/>
      <c r="BW2966" s="221"/>
      <c r="BX2966" s="183"/>
      <c r="BY2966" s="183"/>
      <c r="BZ2966" s="183"/>
      <c r="CA2966" s="183"/>
      <c r="CB2966" s="183"/>
      <c r="CC2966" s="183"/>
      <c r="CE2966" s="1"/>
      <c r="CF2966" s="1"/>
      <c r="CG2966" s="1"/>
      <c r="CH2966" s="1"/>
      <c r="CI2966" s="1"/>
      <c r="CJ2966" s="1"/>
      <c r="CK2966" s="1"/>
      <c r="CL2966" s="1"/>
      <c r="CM2966" s="1"/>
      <c r="CN2966" s="1"/>
      <c r="CO2966" s="1"/>
    </row>
    <row r="2967" spans="1:93" ht="30" customHeight="1" x14ac:dyDescent="0.2">
      <c r="A2967" s="1">
        <v>2961</v>
      </c>
      <c r="B2967" s="1" t="s">
        <v>317</v>
      </c>
      <c r="C2967" s="1" t="s">
        <v>644</v>
      </c>
      <c r="D2967" s="1" t="s">
        <v>54</v>
      </c>
      <c r="E2967" s="1" t="s">
        <v>645</v>
      </c>
      <c r="F2967" s="1" t="s">
        <v>74</v>
      </c>
      <c r="G2967" s="1">
        <v>1</v>
      </c>
      <c r="H2967" s="1" t="s">
        <v>341</v>
      </c>
      <c r="I2967" s="1" t="s">
        <v>114</v>
      </c>
      <c r="J2967" s="64">
        <v>83912</v>
      </c>
      <c r="K2967" s="76">
        <v>53709</v>
      </c>
      <c r="L2967" s="29">
        <v>45964</v>
      </c>
      <c r="M2967" s="29" t="s">
        <v>4163</v>
      </c>
      <c r="N2967" s="1" t="s">
        <v>25</v>
      </c>
      <c r="O2967" s="28" t="s">
        <v>84</v>
      </c>
      <c r="P2967" s="1" t="s">
        <v>87</v>
      </c>
      <c r="Q2967" s="76">
        <v>10</v>
      </c>
      <c r="R2967" s="1"/>
      <c r="T2967" s="1" t="s">
        <v>115</v>
      </c>
      <c r="U2967" s="1"/>
      <c r="V2967" s="1"/>
      <c r="W2967" s="4"/>
      <c r="X2967" s="28"/>
      <c r="Y2967" s="33"/>
      <c r="Z2967" s="33"/>
      <c r="AA2967" s="96"/>
      <c r="AB2967" s="178"/>
      <c r="AC2967" s="33">
        <v>22.6</v>
      </c>
      <c r="AD2967" s="33">
        <v>160</v>
      </c>
      <c r="AE2967" s="33" t="s">
        <v>103</v>
      </c>
      <c r="AF2967" s="33" t="s">
        <v>103</v>
      </c>
      <c r="AG2967" s="33"/>
      <c r="AH2967" s="4"/>
      <c r="AI2967" s="1"/>
      <c r="AJ2967" s="1"/>
      <c r="AK2967" s="1"/>
      <c r="AL2967" s="5"/>
      <c r="AM2967" s="164">
        <f t="shared" si="148"/>
        <v>45967</v>
      </c>
      <c r="AW2967" s="96"/>
      <c r="AX2967" s="37">
        <f t="shared" si="150"/>
        <v>45971</v>
      </c>
      <c r="AY2967" s="1" t="s">
        <v>1130</v>
      </c>
      <c r="AZ2967" s="183"/>
      <c r="BA2967" s="183"/>
      <c r="BB2967" s="183"/>
      <c r="BC2967" s="183"/>
      <c r="BD2967" s="183"/>
      <c r="BE2967" s="183"/>
      <c r="BF2967" s="183"/>
      <c r="BG2967" s="183"/>
      <c r="BH2967" s="4"/>
      <c r="BI2967" s="1"/>
      <c r="BJ2967" s="1"/>
      <c r="BK2967" s="1"/>
      <c r="BL2967" s="31"/>
      <c r="BM2967" s="31"/>
      <c r="BN2967" s="1"/>
      <c r="BO2967" s="1"/>
      <c r="BP2967" s="1"/>
      <c r="BQ2967" s="1"/>
      <c r="BR2967" s="1"/>
      <c r="BS2967" s="4"/>
      <c r="BT2967" s="37">
        <f t="shared" si="149"/>
        <v>45992</v>
      </c>
      <c r="BU2967" s="31" t="s">
        <v>1130</v>
      </c>
      <c r="BV2967" s="183"/>
      <c r="BW2967" s="221"/>
      <c r="BX2967" s="183"/>
      <c r="BY2967" s="183"/>
      <c r="BZ2967" s="183"/>
      <c r="CA2967" s="183"/>
      <c r="CB2967" s="183"/>
      <c r="CC2967" s="183"/>
      <c r="CE2967" s="1"/>
      <c r="CF2967" s="1"/>
      <c r="CG2967" s="1"/>
      <c r="CH2967" s="1"/>
      <c r="CI2967" s="1"/>
      <c r="CJ2967" s="1"/>
      <c r="CK2967" s="1"/>
      <c r="CL2967" s="1"/>
      <c r="CM2967" s="1"/>
      <c r="CN2967" s="1"/>
      <c r="CO2967" s="1"/>
    </row>
    <row r="2968" spans="1:93" ht="30" customHeight="1" x14ac:dyDescent="0.2">
      <c r="A2968" s="1">
        <v>2962</v>
      </c>
      <c r="B2968" s="1" t="s">
        <v>317</v>
      </c>
      <c r="C2968" s="1" t="s">
        <v>644</v>
      </c>
      <c r="D2968" s="1" t="s">
        <v>54</v>
      </c>
      <c r="E2968" s="1" t="s">
        <v>645</v>
      </c>
      <c r="F2968" s="1" t="s">
        <v>74</v>
      </c>
      <c r="G2968" s="1">
        <v>1</v>
      </c>
      <c r="H2968" s="1" t="s">
        <v>341</v>
      </c>
      <c r="I2968" s="1" t="s">
        <v>114</v>
      </c>
      <c r="J2968" s="64">
        <v>82012</v>
      </c>
      <c r="K2968" s="76">
        <v>53712</v>
      </c>
      <c r="L2968" s="29">
        <v>45964</v>
      </c>
      <c r="M2968" s="29" t="s">
        <v>4163</v>
      </c>
      <c r="N2968" s="1" t="s">
        <v>25</v>
      </c>
      <c r="O2968" s="28" t="s">
        <v>84</v>
      </c>
      <c r="P2968" s="1" t="s">
        <v>87</v>
      </c>
      <c r="Q2968" s="76">
        <v>10</v>
      </c>
      <c r="R2968" s="1"/>
      <c r="T2968" s="1" t="s">
        <v>115</v>
      </c>
      <c r="U2968" s="1"/>
      <c r="V2968" s="1"/>
      <c r="W2968" s="4"/>
      <c r="X2968" s="28"/>
      <c r="Y2968" s="33"/>
      <c r="Z2968" s="33"/>
      <c r="AA2968" s="96"/>
      <c r="AB2968" s="178"/>
      <c r="AC2968" s="33">
        <v>21.7</v>
      </c>
      <c r="AD2968" s="33">
        <v>180</v>
      </c>
      <c r="AE2968" s="33" t="s">
        <v>103</v>
      </c>
      <c r="AF2968" s="33" t="s">
        <v>103</v>
      </c>
      <c r="AG2968" s="33"/>
      <c r="AH2968" s="4"/>
      <c r="AI2968" s="1"/>
      <c r="AJ2968" s="1"/>
      <c r="AK2968" s="1"/>
      <c r="AL2968" s="5"/>
      <c r="AM2968" s="164">
        <f t="shared" si="148"/>
        <v>45967</v>
      </c>
      <c r="AW2968" s="96"/>
      <c r="AX2968" s="37">
        <f t="shared" si="150"/>
        <v>45971</v>
      </c>
      <c r="AY2968" s="1" t="s">
        <v>1130</v>
      </c>
      <c r="AZ2968" s="183"/>
      <c r="BA2968" s="183"/>
      <c r="BB2968" s="183"/>
      <c r="BC2968" s="183"/>
      <c r="BD2968" s="183"/>
      <c r="BE2968" s="183"/>
      <c r="BF2968" s="183"/>
      <c r="BG2968" s="183"/>
      <c r="BH2968" s="4"/>
      <c r="BI2968" s="1"/>
      <c r="BJ2968" s="1"/>
      <c r="BK2968" s="1"/>
      <c r="BL2968" s="31"/>
      <c r="BM2968" s="31"/>
      <c r="BN2968" s="1"/>
      <c r="BO2968" s="1"/>
      <c r="BP2968" s="1"/>
      <c r="BQ2968" s="1"/>
      <c r="BR2968" s="1"/>
      <c r="BS2968" s="4"/>
      <c r="BT2968" s="37">
        <f t="shared" si="149"/>
        <v>45992</v>
      </c>
      <c r="BU2968" s="31" t="s">
        <v>1130</v>
      </c>
      <c r="BV2968" s="183"/>
      <c r="BW2968" s="221"/>
      <c r="BX2968" s="183"/>
      <c r="BY2968" s="183"/>
      <c r="BZ2968" s="183"/>
      <c r="CA2968" s="183"/>
      <c r="CB2968" s="183"/>
      <c r="CC2968" s="183"/>
      <c r="CE2968" s="1"/>
      <c r="CF2968" s="1"/>
      <c r="CG2968" s="1"/>
      <c r="CH2968" s="1"/>
      <c r="CI2968" s="1"/>
      <c r="CJ2968" s="1"/>
      <c r="CK2968" s="1"/>
      <c r="CL2968" s="1"/>
      <c r="CM2968" s="1"/>
      <c r="CN2968" s="1"/>
      <c r="CO2968" s="1"/>
    </row>
    <row r="2969" spans="1:93" ht="30" customHeight="1" x14ac:dyDescent="0.2">
      <c r="A2969" s="1">
        <v>2963</v>
      </c>
      <c r="B2969" s="1" t="s">
        <v>317</v>
      </c>
      <c r="C2969" s="1" t="s">
        <v>644</v>
      </c>
      <c r="D2969" s="1" t="s">
        <v>54</v>
      </c>
      <c r="E2969" s="1" t="s">
        <v>645</v>
      </c>
      <c r="F2969" s="1" t="s">
        <v>74</v>
      </c>
      <c r="G2969" s="1">
        <v>1</v>
      </c>
      <c r="H2969" s="1" t="s">
        <v>341</v>
      </c>
      <c r="I2969" s="1" t="s">
        <v>114</v>
      </c>
      <c r="J2969" s="64">
        <v>82812</v>
      </c>
      <c r="K2969" s="76">
        <v>53714</v>
      </c>
      <c r="L2969" s="29">
        <v>45964</v>
      </c>
      <c r="M2969" s="29" t="s">
        <v>4163</v>
      </c>
      <c r="N2969" s="1" t="s">
        <v>25</v>
      </c>
      <c r="O2969" s="28" t="s">
        <v>84</v>
      </c>
      <c r="P2969" s="1" t="s">
        <v>87</v>
      </c>
      <c r="Q2969" s="76">
        <v>10</v>
      </c>
      <c r="R2969" s="1"/>
      <c r="T2969" s="1" t="s">
        <v>115</v>
      </c>
      <c r="U2969" s="1"/>
      <c r="V2969" s="1"/>
      <c r="W2969" s="4"/>
      <c r="X2969" s="28"/>
      <c r="Y2969" s="33"/>
      <c r="Z2969" s="33"/>
      <c r="AA2969" s="96"/>
      <c r="AB2969" s="178"/>
      <c r="AC2969" s="33">
        <v>22</v>
      </c>
      <c r="AD2969" s="33">
        <v>170</v>
      </c>
      <c r="AE2969" s="33" t="s">
        <v>103</v>
      </c>
      <c r="AF2969" s="33" t="s">
        <v>103</v>
      </c>
      <c r="AG2969" s="33"/>
      <c r="AH2969" s="4"/>
      <c r="AI2969" s="1"/>
      <c r="AJ2969" s="1"/>
      <c r="AK2969" s="1"/>
      <c r="AL2969" s="5"/>
      <c r="AM2969" s="164">
        <f t="shared" si="148"/>
        <v>45967</v>
      </c>
      <c r="AW2969" s="96"/>
      <c r="AX2969" s="37">
        <f t="shared" si="150"/>
        <v>45971</v>
      </c>
      <c r="AY2969" s="1" t="s">
        <v>1130</v>
      </c>
      <c r="AZ2969" s="183"/>
      <c r="BA2969" s="183"/>
      <c r="BB2969" s="183"/>
      <c r="BC2969" s="183"/>
      <c r="BD2969" s="183"/>
      <c r="BE2969" s="183"/>
      <c r="BF2969" s="183"/>
      <c r="BG2969" s="183"/>
      <c r="BH2969" s="4"/>
      <c r="BI2969" s="1"/>
      <c r="BJ2969" s="1"/>
      <c r="BK2969" s="1"/>
      <c r="BL2969" s="31"/>
      <c r="BM2969" s="31"/>
      <c r="BN2969" s="1"/>
      <c r="BO2969" s="1"/>
      <c r="BP2969" s="1"/>
      <c r="BQ2969" s="1"/>
      <c r="BR2969" s="1"/>
      <c r="BS2969" s="4"/>
      <c r="BT2969" s="37">
        <f t="shared" si="149"/>
        <v>45992</v>
      </c>
      <c r="BU2969" s="31" t="s">
        <v>1130</v>
      </c>
      <c r="BV2969" s="183"/>
      <c r="BW2969" s="221"/>
      <c r="BX2969" s="183"/>
      <c r="BY2969" s="183"/>
      <c r="BZ2969" s="183"/>
      <c r="CA2969" s="183"/>
      <c r="CB2969" s="183"/>
      <c r="CC2969" s="183"/>
      <c r="CE2969" s="1"/>
      <c r="CF2969" s="1"/>
      <c r="CG2969" s="1"/>
      <c r="CH2969" s="1"/>
      <c r="CI2969" s="1"/>
      <c r="CJ2969" s="1"/>
      <c r="CK2969" s="1"/>
      <c r="CL2969" s="1"/>
      <c r="CM2969" s="1"/>
      <c r="CN2969" s="1"/>
      <c r="CO2969" s="1"/>
    </row>
    <row r="2970" spans="1:93" ht="30" customHeight="1" x14ac:dyDescent="0.2">
      <c r="A2970" s="1">
        <v>2964</v>
      </c>
      <c r="B2970" s="1" t="s">
        <v>317</v>
      </c>
      <c r="C2970" s="1" t="s">
        <v>644</v>
      </c>
      <c r="D2970" s="1" t="s">
        <v>54</v>
      </c>
      <c r="E2970" s="1" t="s">
        <v>645</v>
      </c>
      <c r="F2970" s="1" t="s">
        <v>74</v>
      </c>
      <c r="G2970" s="1">
        <v>1</v>
      </c>
      <c r="H2970" s="1" t="s">
        <v>341</v>
      </c>
      <c r="I2970" s="1" t="s">
        <v>114</v>
      </c>
      <c r="J2970" s="64">
        <v>83612</v>
      </c>
      <c r="K2970" s="76">
        <v>53721</v>
      </c>
      <c r="L2970" s="29">
        <v>45964</v>
      </c>
      <c r="M2970" s="29" t="s">
        <v>4163</v>
      </c>
      <c r="N2970" s="1" t="s">
        <v>25</v>
      </c>
      <c r="O2970" s="28" t="s">
        <v>84</v>
      </c>
      <c r="P2970" s="1" t="s">
        <v>87</v>
      </c>
      <c r="Q2970" s="76">
        <v>10</v>
      </c>
      <c r="R2970" s="1"/>
      <c r="T2970" s="1" t="s">
        <v>115</v>
      </c>
      <c r="U2970" s="1"/>
      <c r="V2970" s="1"/>
      <c r="W2970" s="4"/>
      <c r="X2970" s="28"/>
      <c r="Y2970" s="33"/>
      <c r="Z2970" s="33"/>
      <c r="AA2970" s="96"/>
      <c r="AB2970" s="179"/>
      <c r="AC2970" s="33">
        <v>23.1</v>
      </c>
      <c r="AD2970" s="33">
        <v>180</v>
      </c>
      <c r="AE2970" s="33" t="s">
        <v>103</v>
      </c>
      <c r="AF2970" s="33" t="s">
        <v>103</v>
      </c>
      <c r="AG2970" s="33"/>
      <c r="AH2970" s="4"/>
      <c r="AI2970" s="1"/>
      <c r="AJ2970" s="1"/>
      <c r="AK2970" s="1"/>
      <c r="AL2970" s="5"/>
      <c r="AM2970" s="164">
        <f t="shared" si="148"/>
        <v>45967</v>
      </c>
      <c r="AW2970" s="96"/>
      <c r="AX2970" s="37">
        <f t="shared" si="150"/>
        <v>45971</v>
      </c>
      <c r="AY2970" s="1" t="s">
        <v>1130</v>
      </c>
      <c r="AZ2970" s="183"/>
      <c r="BA2970" s="183"/>
      <c r="BB2970" s="183"/>
      <c r="BC2970" s="183"/>
      <c r="BD2970" s="183"/>
      <c r="BE2970" s="183"/>
      <c r="BF2970" s="183"/>
      <c r="BG2970" s="183"/>
      <c r="BH2970" s="4"/>
      <c r="BI2970" s="1"/>
      <c r="BJ2970" s="1"/>
      <c r="BK2970" s="1"/>
      <c r="BL2970" s="31"/>
      <c r="BM2970" s="31"/>
      <c r="BN2970" s="1"/>
      <c r="BO2970" s="1"/>
      <c r="BP2970" s="1"/>
      <c r="BQ2970" s="1"/>
      <c r="BR2970" s="1"/>
      <c r="BS2970" s="4"/>
      <c r="BT2970" s="37">
        <f t="shared" si="149"/>
        <v>45992</v>
      </c>
      <c r="BU2970" s="31" t="s">
        <v>1130</v>
      </c>
      <c r="BV2970" s="183"/>
      <c r="BW2970" s="221"/>
      <c r="BX2970" s="183"/>
      <c r="BY2970" s="183"/>
      <c r="BZ2970" s="183"/>
      <c r="CA2970" s="183"/>
      <c r="CB2970" s="183"/>
      <c r="CC2970" s="183"/>
      <c r="CE2970" s="1"/>
      <c r="CF2970" s="1"/>
      <c r="CG2970" s="1"/>
      <c r="CH2970" s="1"/>
      <c r="CI2970" s="1"/>
      <c r="CJ2970" s="1"/>
      <c r="CK2970" s="1"/>
      <c r="CL2970" s="1"/>
      <c r="CM2970" s="1"/>
      <c r="CN2970" s="1"/>
      <c r="CO2970" s="1"/>
    </row>
    <row r="2971" spans="1:93" ht="30" customHeight="1" x14ac:dyDescent="0.2">
      <c r="A2971" s="1">
        <v>2965</v>
      </c>
      <c r="B2971" s="1" t="s">
        <v>405</v>
      </c>
      <c r="C2971" s="1" t="s">
        <v>644</v>
      </c>
      <c r="D2971" s="1" t="s">
        <v>54</v>
      </c>
      <c r="E2971" s="1" t="s">
        <v>645</v>
      </c>
      <c r="F2971" s="1" t="s">
        <v>74</v>
      </c>
      <c r="G2971" s="1">
        <v>1</v>
      </c>
      <c r="H2971" s="1" t="s">
        <v>341</v>
      </c>
      <c r="I2971" s="1" t="s">
        <v>114</v>
      </c>
      <c r="J2971" s="64">
        <v>69410</v>
      </c>
      <c r="K2971" s="76">
        <v>53815</v>
      </c>
      <c r="L2971" s="29">
        <v>45966</v>
      </c>
      <c r="M2971" s="29" t="s">
        <v>4163</v>
      </c>
      <c r="N2971" s="1" t="s">
        <v>25</v>
      </c>
      <c r="O2971" s="28" t="s">
        <v>84</v>
      </c>
      <c r="P2971" s="1" t="s">
        <v>87</v>
      </c>
      <c r="Q2971" s="76">
        <v>9</v>
      </c>
      <c r="R2971" s="1"/>
      <c r="S2971" s="1">
        <v>6</v>
      </c>
      <c r="T2971" s="1" t="s">
        <v>115</v>
      </c>
      <c r="U2971" s="1"/>
      <c r="V2971" s="1"/>
      <c r="W2971" s="4"/>
      <c r="X2971" s="28"/>
      <c r="Y2971" s="33"/>
      <c r="Z2971" s="33"/>
      <c r="AA2971" s="96"/>
      <c r="AB2971" s="177" t="s">
        <v>1172</v>
      </c>
      <c r="AC2971" s="33">
        <v>21</v>
      </c>
      <c r="AD2971" s="33">
        <v>160</v>
      </c>
      <c r="AE2971" s="33" t="s">
        <v>103</v>
      </c>
      <c r="AF2971" s="33" t="s">
        <v>103</v>
      </c>
      <c r="AG2971" s="33"/>
      <c r="AH2971" s="4"/>
      <c r="AI2971" s="1"/>
      <c r="AJ2971" s="1"/>
      <c r="AK2971" s="1"/>
      <c r="AL2971" s="5"/>
      <c r="AM2971" s="164">
        <f t="shared" si="148"/>
        <v>45969</v>
      </c>
      <c r="AW2971" s="96"/>
      <c r="AX2971" s="37">
        <f t="shared" si="150"/>
        <v>45973</v>
      </c>
      <c r="AY2971" s="1" t="s">
        <v>1130</v>
      </c>
      <c r="AZ2971" s="183" t="s">
        <v>1173</v>
      </c>
      <c r="BA2971" s="180">
        <v>17.8</v>
      </c>
      <c r="BB2971" s="180">
        <v>17</v>
      </c>
      <c r="BC2971" s="180">
        <v>15.9</v>
      </c>
      <c r="BD2971" s="180">
        <v>16.899999999999999</v>
      </c>
      <c r="BE2971" s="180">
        <v>15.9</v>
      </c>
      <c r="BF2971" s="180">
        <v>18</v>
      </c>
      <c r="BG2971" s="180">
        <f>AVERAGE(BA2971:BF2979)</f>
        <v>16.916666666666668</v>
      </c>
      <c r="BH2971" s="4"/>
      <c r="BI2971" s="1"/>
      <c r="BJ2971" s="1"/>
      <c r="BK2971" s="1"/>
      <c r="BL2971" s="31"/>
      <c r="BM2971" s="31"/>
      <c r="BN2971" s="1"/>
      <c r="BO2971" s="1"/>
      <c r="BP2971" s="1"/>
      <c r="BQ2971" s="1"/>
      <c r="BR2971" s="1"/>
      <c r="BS2971" s="4"/>
      <c r="BT2971" s="37">
        <f t="shared" si="149"/>
        <v>45994</v>
      </c>
      <c r="BU2971" s="31" t="s">
        <v>1130</v>
      </c>
      <c r="BV2971" s="183" t="s">
        <v>1174</v>
      </c>
      <c r="BW2971" s="191">
        <v>24.9</v>
      </c>
      <c r="BX2971" s="180">
        <v>25.8</v>
      </c>
      <c r="BY2971" s="180">
        <v>24.7</v>
      </c>
      <c r="BZ2971" s="180">
        <v>26.1</v>
      </c>
      <c r="CA2971" s="180">
        <v>24.5</v>
      </c>
      <c r="CB2971" s="180">
        <v>26.1</v>
      </c>
      <c r="CC2971" s="180">
        <f>AVERAGE(BW2971:CB2979)</f>
        <v>25.349999999999998</v>
      </c>
      <c r="CE2971" s="1"/>
      <c r="CF2971" s="1"/>
      <c r="CG2971" s="1"/>
      <c r="CH2971" s="1"/>
      <c r="CI2971" s="1"/>
      <c r="CJ2971" s="1"/>
      <c r="CK2971" s="1"/>
      <c r="CL2971" s="1"/>
      <c r="CM2971" s="1"/>
      <c r="CN2971" s="1"/>
      <c r="CO2971" s="1"/>
    </row>
    <row r="2972" spans="1:93" ht="30" customHeight="1" x14ac:dyDescent="0.2">
      <c r="A2972" s="1">
        <v>2966</v>
      </c>
      <c r="B2972" s="1" t="s">
        <v>405</v>
      </c>
      <c r="C2972" s="1" t="s">
        <v>644</v>
      </c>
      <c r="D2972" s="1" t="s">
        <v>54</v>
      </c>
      <c r="E2972" s="1" t="s">
        <v>645</v>
      </c>
      <c r="F2972" s="1" t="s">
        <v>74</v>
      </c>
      <c r="G2972" s="1">
        <v>1</v>
      </c>
      <c r="H2972" s="1" t="s">
        <v>341</v>
      </c>
      <c r="I2972" s="1" t="s">
        <v>114</v>
      </c>
      <c r="J2972" s="64">
        <v>83812</v>
      </c>
      <c r="K2972" s="76">
        <v>53817</v>
      </c>
      <c r="L2972" s="29">
        <v>45966</v>
      </c>
      <c r="M2972" s="29" t="s">
        <v>4163</v>
      </c>
      <c r="N2972" s="1" t="s">
        <v>25</v>
      </c>
      <c r="O2972" s="28" t="s">
        <v>84</v>
      </c>
      <c r="P2972" s="1" t="s">
        <v>87</v>
      </c>
      <c r="Q2972" s="76">
        <v>10</v>
      </c>
      <c r="R2972" s="1"/>
      <c r="T2972" s="1" t="s">
        <v>115</v>
      </c>
      <c r="U2972" s="1"/>
      <c r="V2972" s="1"/>
      <c r="W2972" s="4"/>
      <c r="X2972" s="28"/>
      <c r="Y2972" s="33"/>
      <c r="Z2972" s="33"/>
      <c r="AA2972" s="96"/>
      <c r="AB2972" s="178"/>
      <c r="AC2972" s="33">
        <v>23</v>
      </c>
      <c r="AD2972" s="33">
        <v>190</v>
      </c>
      <c r="AE2972" s="33" t="s">
        <v>103</v>
      </c>
      <c r="AF2972" s="33" t="s">
        <v>103</v>
      </c>
      <c r="AG2972" s="33"/>
      <c r="AH2972" s="4"/>
      <c r="AI2972" s="1"/>
      <c r="AJ2972" s="1"/>
      <c r="AK2972" s="1"/>
      <c r="AL2972" s="5"/>
      <c r="AM2972" s="164">
        <f t="shared" ref="AM2972:AM3035" si="151">L2972+3</f>
        <v>45969</v>
      </c>
      <c r="AW2972" s="96"/>
      <c r="AX2972" s="37">
        <f t="shared" si="150"/>
        <v>45973</v>
      </c>
      <c r="AY2972" s="1" t="s">
        <v>1130</v>
      </c>
      <c r="AZ2972" s="183"/>
      <c r="BA2972" s="184"/>
      <c r="BB2972" s="184"/>
      <c r="BC2972" s="184"/>
      <c r="BD2972" s="184"/>
      <c r="BE2972" s="184"/>
      <c r="BF2972" s="184"/>
      <c r="BG2972" s="184"/>
      <c r="BH2972" s="4"/>
      <c r="BI2972" s="1"/>
      <c r="BJ2972" s="1"/>
      <c r="BK2972" s="1"/>
      <c r="BL2972" s="31"/>
      <c r="BM2972" s="31"/>
      <c r="BN2972" s="1"/>
      <c r="BO2972" s="1"/>
      <c r="BP2972" s="1"/>
      <c r="BQ2972" s="1"/>
      <c r="BR2972" s="1"/>
      <c r="BS2972" s="4"/>
      <c r="BT2972" s="37">
        <f t="shared" ref="BT2972:BT3035" si="152">IF(L2972=0, 0, L2972+28)</f>
        <v>45994</v>
      </c>
      <c r="BU2972" s="31" t="s">
        <v>1130</v>
      </c>
      <c r="BV2972" s="183"/>
      <c r="BW2972" s="207"/>
      <c r="BX2972" s="184"/>
      <c r="BY2972" s="184"/>
      <c r="BZ2972" s="184"/>
      <c r="CA2972" s="184"/>
      <c r="CB2972" s="184"/>
      <c r="CC2972" s="184"/>
      <c r="CE2972" s="1"/>
      <c r="CF2972" s="1"/>
      <c r="CG2972" s="1"/>
      <c r="CH2972" s="1"/>
      <c r="CI2972" s="1"/>
      <c r="CJ2972" s="1"/>
      <c r="CK2972" s="1"/>
      <c r="CL2972" s="1"/>
      <c r="CM2972" s="1"/>
      <c r="CN2972" s="1"/>
      <c r="CO2972" s="1"/>
    </row>
    <row r="2973" spans="1:93" ht="30" customHeight="1" x14ac:dyDescent="0.2">
      <c r="A2973" s="1">
        <v>2967</v>
      </c>
      <c r="B2973" s="1" t="s">
        <v>405</v>
      </c>
      <c r="C2973" s="1" t="s">
        <v>644</v>
      </c>
      <c r="D2973" s="1" t="s">
        <v>54</v>
      </c>
      <c r="E2973" s="1" t="s">
        <v>645</v>
      </c>
      <c r="F2973" s="1" t="s">
        <v>74</v>
      </c>
      <c r="G2973" s="1">
        <v>1</v>
      </c>
      <c r="H2973" s="1" t="s">
        <v>341</v>
      </c>
      <c r="I2973" s="1" t="s">
        <v>114</v>
      </c>
      <c r="J2973" s="64">
        <v>84012</v>
      </c>
      <c r="K2973" s="76">
        <v>53823</v>
      </c>
      <c r="L2973" s="29">
        <v>45966</v>
      </c>
      <c r="M2973" s="29" t="s">
        <v>4163</v>
      </c>
      <c r="N2973" s="1" t="s">
        <v>25</v>
      </c>
      <c r="O2973" s="28" t="s">
        <v>84</v>
      </c>
      <c r="P2973" s="1" t="s">
        <v>87</v>
      </c>
      <c r="Q2973" s="76">
        <v>10</v>
      </c>
      <c r="R2973" s="1"/>
      <c r="T2973" s="1" t="s">
        <v>115</v>
      </c>
      <c r="U2973" s="1"/>
      <c r="V2973" s="1"/>
      <c r="W2973" s="4"/>
      <c r="X2973" s="28"/>
      <c r="Y2973" s="33"/>
      <c r="Z2973" s="33"/>
      <c r="AA2973" s="96"/>
      <c r="AB2973" s="178"/>
      <c r="AC2973" s="33">
        <v>21.5</v>
      </c>
      <c r="AD2973" s="33">
        <v>175</v>
      </c>
      <c r="AE2973" s="33" t="s">
        <v>103</v>
      </c>
      <c r="AF2973" s="33" t="s">
        <v>103</v>
      </c>
      <c r="AG2973" s="33"/>
      <c r="AH2973" s="4"/>
      <c r="AI2973" s="1"/>
      <c r="AJ2973" s="1"/>
      <c r="AK2973" s="1"/>
      <c r="AL2973" s="5"/>
      <c r="AM2973" s="164">
        <f t="shared" si="151"/>
        <v>45969</v>
      </c>
      <c r="AW2973" s="96"/>
      <c r="AX2973" s="37">
        <f t="shared" si="150"/>
        <v>45973</v>
      </c>
      <c r="AY2973" s="1" t="s">
        <v>1130</v>
      </c>
      <c r="AZ2973" s="183"/>
      <c r="BA2973" s="184"/>
      <c r="BB2973" s="184"/>
      <c r="BC2973" s="184"/>
      <c r="BD2973" s="184"/>
      <c r="BE2973" s="184"/>
      <c r="BF2973" s="184"/>
      <c r="BG2973" s="184"/>
      <c r="BH2973" s="4"/>
      <c r="BI2973" s="1"/>
      <c r="BJ2973" s="1"/>
      <c r="BK2973" s="1"/>
      <c r="BL2973" s="31"/>
      <c r="BM2973" s="31"/>
      <c r="BN2973" s="1"/>
      <c r="BO2973" s="1"/>
      <c r="BP2973" s="1"/>
      <c r="BQ2973" s="1"/>
      <c r="BR2973" s="1"/>
      <c r="BS2973" s="4"/>
      <c r="BT2973" s="37">
        <f t="shared" si="152"/>
        <v>45994</v>
      </c>
      <c r="BU2973" s="31" t="s">
        <v>1130</v>
      </c>
      <c r="BV2973" s="183"/>
      <c r="BW2973" s="207"/>
      <c r="BX2973" s="184"/>
      <c r="BY2973" s="184"/>
      <c r="BZ2973" s="184"/>
      <c r="CA2973" s="184"/>
      <c r="CB2973" s="184"/>
      <c r="CC2973" s="184"/>
      <c r="CE2973" s="1"/>
      <c r="CF2973" s="1"/>
      <c r="CG2973" s="1"/>
      <c r="CH2973" s="1"/>
      <c r="CI2973" s="1"/>
      <c r="CJ2973" s="1"/>
      <c r="CK2973" s="1"/>
      <c r="CL2973" s="1"/>
      <c r="CM2973" s="1"/>
      <c r="CN2973" s="1"/>
      <c r="CO2973" s="1"/>
    </row>
    <row r="2974" spans="1:93" ht="30" customHeight="1" x14ac:dyDescent="0.2">
      <c r="A2974" s="1">
        <v>2968</v>
      </c>
      <c r="B2974" s="1" t="s">
        <v>405</v>
      </c>
      <c r="C2974" s="1" t="s">
        <v>644</v>
      </c>
      <c r="D2974" s="1" t="s">
        <v>54</v>
      </c>
      <c r="E2974" s="1" t="s">
        <v>645</v>
      </c>
      <c r="F2974" s="1" t="s">
        <v>74</v>
      </c>
      <c r="G2974" s="1">
        <v>1</v>
      </c>
      <c r="H2974" s="1" t="s">
        <v>341</v>
      </c>
      <c r="I2974" s="1" t="s">
        <v>114</v>
      </c>
      <c r="J2974" s="64">
        <v>82312</v>
      </c>
      <c r="K2974" s="76">
        <v>53824</v>
      </c>
      <c r="L2974" s="29">
        <v>45966</v>
      </c>
      <c r="M2974" s="29" t="s">
        <v>4163</v>
      </c>
      <c r="N2974" s="1" t="s">
        <v>25</v>
      </c>
      <c r="O2974" s="28" t="s">
        <v>84</v>
      </c>
      <c r="P2974" s="1" t="s">
        <v>87</v>
      </c>
      <c r="Q2974" s="76">
        <v>10</v>
      </c>
      <c r="R2974" s="1"/>
      <c r="T2974" s="1" t="s">
        <v>115</v>
      </c>
      <c r="U2974" s="1"/>
      <c r="V2974" s="1"/>
      <c r="W2974" s="4"/>
      <c r="X2974" s="28"/>
      <c r="Y2974" s="33"/>
      <c r="Z2974" s="33"/>
      <c r="AA2974" s="96"/>
      <c r="AB2974" s="178"/>
      <c r="AC2974" s="33">
        <v>20.5</v>
      </c>
      <c r="AD2974" s="33">
        <v>170</v>
      </c>
      <c r="AE2974" s="33" t="s">
        <v>103</v>
      </c>
      <c r="AF2974" s="33" t="s">
        <v>103</v>
      </c>
      <c r="AG2974" s="33"/>
      <c r="AH2974" s="4"/>
      <c r="AI2974" s="1"/>
      <c r="AJ2974" s="1"/>
      <c r="AK2974" s="1"/>
      <c r="AL2974" s="5"/>
      <c r="AM2974" s="164">
        <f t="shared" si="151"/>
        <v>45969</v>
      </c>
      <c r="AW2974" s="96"/>
      <c r="AX2974" s="37">
        <f t="shared" si="150"/>
        <v>45973</v>
      </c>
      <c r="AY2974" s="1" t="s">
        <v>1130</v>
      </c>
      <c r="AZ2974" s="183"/>
      <c r="BA2974" s="184"/>
      <c r="BB2974" s="184"/>
      <c r="BC2974" s="184"/>
      <c r="BD2974" s="184"/>
      <c r="BE2974" s="184"/>
      <c r="BF2974" s="184"/>
      <c r="BG2974" s="184"/>
      <c r="BH2974" s="4"/>
      <c r="BI2974" s="1"/>
      <c r="BJ2974" s="1"/>
      <c r="BK2974" s="1"/>
      <c r="BL2974" s="31"/>
      <c r="BM2974" s="31"/>
      <c r="BN2974" s="1"/>
      <c r="BO2974" s="1"/>
      <c r="BP2974" s="1"/>
      <c r="BQ2974" s="1"/>
      <c r="BR2974" s="1"/>
      <c r="BS2974" s="4"/>
      <c r="BT2974" s="37">
        <f t="shared" si="152"/>
        <v>45994</v>
      </c>
      <c r="BU2974" s="31" t="s">
        <v>1130</v>
      </c>
      <c r="BV2974" s="183"/>
      <c r="BW2974" s="207"/>
      <c r="BX2974" s="184"/>
      <c r="BY2974" s="184"/>
      <c r="BZ2974" s="184"/>
      <c r="CA2974" s="184"/>
      <c r="CB2974" s="184"/>
      <c r="CC2974" s="184"/>
      <c r="CE2974" s="1"/>
      <c r="CF2974" s="1"/>
      <c r="CG2974" s="1"/>
      <c r="CH2974" s="1"/>
      <c r="CI2974" s="1"/>
      <c r="CJ2974" s="1"/>
      <c r="CK2974" s="1"/>
      <c r="CL2974" s="1"/>
      <c r="CM2974" s="1"/>
      <c r="CN2974" s="1"/>
      <c r="CO2974" s="1"/>
    </row>
    <row r="2975" spans="1:93" ht="30" customHeight="1" x14ac:dyDescent="0.2">
      <c r="A2975" s="1">
        <v>2969</v>
      </c>
      <c r="B2975" s="1" t="s">
        <v>405</v>
      </c>
      <c r="C2975" s="1" t="s">
        <v>644</v>
      </c>
      <c r="D2975" s="1" t="s">
        <v>54</v>
      </c>
      <c r="E2975" s="1" t="s">
        <v>645</v>
      </c>
      <c r="F2975" s="1" t="s">
        <v>74</v>
      </c>
      <c r="G2975" s="1">
        <v>1</v>
      </c>
      <c r="H2975" s="1" t="s">
        <v>341</v>
      </c>
      <c r="I2975" s="1" t="s">
        <v>114</v>
      </c>
      <c r="J2975" s="64">
        <v>61310</v>
      </c>
      <c r="K2975" s="76">
        <v>53828</v>
      </c>
      <c r="L2975" s="29">
        <v>45966</v>
      </c>
      <c r="M2975" s="29" t="s">
        <v>4163</v>
      </c>
      <c r="N2975" s="1" t="s">
        <v>25</v>
      </c>
      <c r="O2975" s="28" t="s">
        <v>84</v>
      </c>
      <c r="P2975" s="1" t="s">
        <v>87</v>
      </c>
      <c r="Q2975" s="76">
        <v>9</v>
      </c>
      <c r="R2975" s="1"/>
      <c r="T2975" s="1" t="s">
        <v>115</v>
      </c>
      <c r="U2975" s="1"/>
      <c r="V2975" s="1"/>
      <c r="W2975" s="4"/>
      <c r="X2975" s="28"/>
      <c r="Y2975" s="33"/>
      <c r="Z2975" s="33"/>
      <c r="AA2975" s="96"/>
      <c r="AB2975" s="178"/>
      <c r="AC2975" s="33">
        <v>22</v>
      </c>
      <c r="AD2975" s="33">
        <v>180</v>
      </c>
      <c r="AE2975" s="33" t="s">
        <v>103</v>
      </c>
      <c r="AF2975" s="33" t="s">
        <v>103</v>
      </c>
      <c r="AG2975" s="33"/>
      <c r="AH2975" s="4"/>
      <c r="AI2975" s="1"/>
      <c r="AJ2975" s="1"/>
      <c r="AK2975" s="1"/>
      <c r="AL2975" s="5"/>
      <c r="AM2975" s="164">
        <f t="shared" si="151"/>
        <v>45969</v>
      </c>
      <c r="AW2975" s="96"/>
      <c r="AX2975" s="37">
        <f t="shared" si="150"/>
        <v>45973</v>
      </c>
      <c r="AY2975" s="1" t="s">
        <v>1130</v>
      </c>
      <c r="AZ2975" s="183"/>
      <c r="BA2975" s="184"/>
      <c r="BB2975" s="184"/>
      <c r="BC2975" s="184"/>
      <c r="BD2975" s="184"/>
      <c r="BE2975" s="184"/>
      <c r="BF2975" s="184"/>
      <c r="BG2975" s="184"/>
      <c r="BH2975" s="4"/>
      <c r="BI2975" s="1"/>
      <c r="BJ2975" s="1"/>
      <c r="BK2975" s="1"/>
      <c r="BL2975" s="31"/>
      <c r="BM2975" s="31"/>
      <c r="BN2975" s="1"/>
      <c r="BO2975" s="1"/>
      <c r="BP2975" s="1"/>
      <c r="BQ2975" s="1"/>
      <c r="BR2975" s="1"/>
      <c r="BS2975" s="4"/>
      <c r="BT2975" s="37">
        <f t="shared" si="152"/>
        <v>45994</v>
      </c>
      <c r="BU2975" s="31" t="s">
        <v>1130</v>
      </c>
      <c r="BV2975" s="183"/>
      <c r="BW2975" s="207"/>
      <c r="BX2975" s="184"/>
      <c r="BY2975" s="184"/>
      <c r="BZ2975" s="184"/>
      <c r="CA2975" s="184"/>
      <c r="CB2975" s="184"/>
      <c r="CC2975" s="184"/>
      <c r="CE2975" s="1"/>
      <c r="CF2975" s="1"/>
      <c r="CG2975" s="1"/>
      <c r="CH2975" s="1"/>
      <c r="CI2975" s="1"/>
      <c r="CJ2975" s="1"/>
      <c r="CK2975" s="1"/>
      <c r="CL2975" s="1"/>
      <c r="CM2975" s="1"/>
      <c r="CN2975" s="1"/>
      <c r="CO2975" s="1"/>
    </row>
    <row r="2976" spans="1:93" ht="30" customHeight="1" x14ac:dyDescent="0.2">
      <c r="A2976" s="1">
        <v>2970</v>
      </c>
      <c r="B2976" s="1" t="s">
        <v>405</v>
      </c>
      <c r="C2976" s="1" t="s">
        <v>644</v>
      </c>
      <c r="D2976" s="1" t="s">
        <v>54</v>
      </c>
      <c r="E2976" s="1" t="s">
        <v>645</v>
      </c>
      <c r="F2976" s="1" t="s">
        <v>74</v>
      </c>
      <c r="G2976" s="1">
        <v>1</v>
      </c>
      <c r="H2976" s="1" t="s">
        <v>341</v>
      </c>
      <c r="I2976" s="1" t="s">
        <v>114</v>
      </c>
      <c r="J2976" s="64">
        <v>84912</v>
      </c>
      <c r="K2976" s="76">
        <v>53830</v>
      </c>
      <c r="L2976" s="29">
        <v>45966</v>
      </c>
      <c r="M2976" s="29" t="s">
        <v>4163</v>
      </c>
      <c r="N2976" s="1" t="s">
        <v>25</v>
      </c>
      <c r="O2976" s="28" t="s">
        <v>84</v>
      </c>
      <c r="P2976" s="1" t="s">
        <v>87</v>
      </c>
      <c r="Q2976" s="76">
        <v>10</v>
      </c>
      <c r="R2976" s="1"/>
      <c r="T2976" s="1" t="s">
        <v>115</v>
      </c>
      <c r="U2976" s="1"/>
      <c r="V2976" s="1"/>
      <c r="W2976" s="4"/>
      <c r="X2976" s="28"/>
      <c r="Y2976" s="33"/>
      <c r="Z2976" s="33"/>
      <c r="AA2976" s="96"/>
      <c r="AB2976" s="178"/>
      <c r="AC2976" s="33">
        <v>22.5</v>
      </c>
      <c r="AD2976" s="33">
        <v>190</v>
      </c>
      <c r="AE2976" s="33" t="s">
        <v>103</v>
      </c>
      <c r="AF2976" s="33" t="s">
        <v>103</v>
      </c>
      <c r="AG2976" s="33"/>
      <c r="AH2976" s="4"/>
      <c r="AI2976" s="1"/>
      <c r="AJ2976" s="1"/>
      <c r="AK2976" s="1"/>
      <c r="AL2976" s="5"/>
      <c r="AM2976" s="164">
        <f t="shared" si="151"/>
        <v>45969</v>
      </c>
      <c r="AW2976" s="96"/>
      <c r="AX2976" s="37">
        <f t="shared" si="150"/>
        <v>45973</v>
      </c>
      <c r="AY2976" s="1" t="s">
        <v>1130</v>
      </c>
      <c r="AZ2976" s="183"/>
      <c r="BA2976" s="184"/>
      <c r="BB2976" s="184"/>
      <c r="BC2976" s="184"/>
      <c r="BD2976" s="184"/>
      <c r="BE2976" s="184"/>
      <c r="BF2976" s="184"/>
      <c r="BG2976" s="184"/>
      <c r="BH2976" s="4"/>
      <c r="BI2976" s="1"/>
      <c r="BJ2976" s="1"/>
      <c r="BK2976" s="1"/>
      <c r="BL2976" s="31"/>
      <c r="BM2976" s="31"/>
      <c r="BN2976" s="1"/>
      <c r="BO2976" s="1"/>
      <c r="BP2976" s="1"/>
      <c r="BQ2976" s="1"/>
      <c r="BR2976" s="1"/>
      <c r="BS2976" s="4"/>
      <c r="BT2976" s="37">
        <f t="shared" si="152"/>
        <v>45994</v>
      </c>
      <c r="BU2976" s="31" t="s">
        <v>1130</v>
      </c>
      <c r="BV2976" s="183"/>
      <c r="BW2976" s="207"/>
      <c r="BX2976" s="184"/>
      <c r="BY2976" s="184"/>
      <c r="BZ2976" s="184"/>
      <c r="CA2976" s="184"/>
      <c r="CB2976" s="184"/>
      <c r="CC2976" s="184"/>
      <c r="CE2976" s="1"/>
      <c r="CF2976" s="1"/>
      <c r="CG2976" s="1"/>
      <c r="CH2976" s="1"/>
      <c r="CI2976" s="1"/>
      <c r="CJ2976" s="1"/>
      <c r="CK2976" s="1"/>
      <c r="CL2976" s="1"/>
      <c r="CM2976" s="1"/>
      <c r="CN2976" s="1"/>
      <c r="CO2976" s="1"/>
    </row>
    <row r="2977" spans="1:93" ht="30" customHeight="1" x14ac:dyDescent="0.2">
      <c r="A2977" s="1">
        <v>2971</v>
      </c>
      <c r="B2977" s="1" t="s">
        <v>405</v>
      </c>
      <c r="C2977" s="1" t="s">
        <v>644</v>
      </c>
      <c r="D2977" s="1" t="s">
        <v>54</v>
      </c>
      <c r="E2977" s="1" t="s">
        <v>645</v>
      </c>
      <c r="F2977" s="1" t="s">
        <v>74</v>
      </c>
      <c r="G2977" s="1">
        <v>1</v>
      </c>
      <c r="H2977" s="1" t="s">
        <v>341</v>
      </c>
      <c r="I2977" s="1" t="s">
        <v>114</v>
      </c>
      <c r="J2977" s="64">
        <v>83812</v>
      </c>
      <c r="K2977" s="76">
        <v>53834</v>
      </c>
      <c r="L2977" s="29">
        <v>45966</v>
      </c>
      <c r="M2977" s="29" t="s">
        <v>4163</v>
      </c>
      <c r="N2977" s="1" t="s">
        <v>25</v>
      </c>
      <c r="O2977" s="28" t="s">
        <v>84</v>
      </c>
      <c r="P2977" s="1" t="s">
        <v>87</v>
      </c>
      <c r="Q2977" s="76">
        <v>10</v>
      </c>
      <c r="R2977" s="1"/>
      <c r="S2977" s="1">
        <v>6</v>
      </c>
      <c r="T2977" s="1" t="s">
        <v>115</v>
      </c>
      <c r="U2977" s="1"/>
      <c r="V2977" s="1"/>
      <c r="W2977" s="4"/>
      <c r="X2977" s="28"/>
      <c r="Y2977" s="33"/>
      <c r="Z2977" s="33"/>
      <c r="AA2977" s="96"/>
      <c r="AB2977" s="178"/>
      <c r="AC2977" s="33">
        <v>21.5</v>
      </c>
      <c r="AD2977" s="33">
        <v>170</v>
      </c>
      <c r="AE2977" s="33" t="s">
        <v>103</v>
      </c>
      <c r="AF2977" s="33" t="s">
        <v>103</v>
      </c>
      <c r="AG2977" s="33"/>
      <c r="AH2977" s="4"/>
      <c r="AI2977" s="1"/>
      <c r="AJ2977" s="1"/>
      <c r="AK2977" s="1"/>
      <c r="AL2977" s="5"/>
      <c r="AM2977" s="164">
        <f t="shared" si="151"/>
        <v>45969</v>
      </c>
      <c r="AW2977" s="96"/>
      <c r="AX2977" s="37">
        <f t="shared" si="150"/>
        <v>45973</v>
      </c>
      <c r="AY2977" s="1" t="s">
        <v>1130</v>
      </c>
      <c r="AZ2977" s="183"/>
      <c r="BA2977" s="184"/>
      <c r="BB2977" s="184"/>
      <c r="BC2977" s="184"/>
      <c r="BD2977" s="184"/>
      <c r="BE2977" s="184"/>
      <c r="BF2977" s="184"/>
      <c r="BG2977" s="184"/>
      <c r="BH2977" s="4"/>
      <c r="BI2977" s="1"/>
      <c r="BJ2977" s="1"/>
      <c r="BK2977" s="1"/>
      <c r="BL2977" s="31"/>
      <c r="BM2977" s="31"/>
      <c r="BN2977" s="1"/>
      <c r="BO2977" s="1"/>
      <c r="BP2977" s="1"/>
      <c r="BQ2977" s="1"/>
      <c r="BR2977" s="1"/>
      <c r="BS2977" s="4"/>
      <c r="BT2977" s="37">
        <f t="shared" si="152"/>
        <v>45994</v>
      </c>
      <c r="BU2977" s="31" t="s">
        <v>1130</v>
      </c>
      <c r="BV2977" s="183"/>
      <c r="BW2977" s="207"/>
      <c r="BX2977" s="184"/>
      <c r="BY2977" s="184"/>
      <c r="BZ2977" s="184"/>
      <c r="CA2977" s="184"/>
      <c r="CB2977" s="184"/>
      <c r="CC2977" s="184"/>
      <c r="CE2977" s="1"/>
      <c r="CF2977" s="1"/>
      <c r="CG2977" s="1"/>
      <c r="CH2977" s="1"/>
      <c r="CI2977" s="1"/>
      <c r="CJ2977" s="1"/>
      <c r="CK2977" s="1"/>
      <c r="CL2977" s="1"/>
      <c r="CM2977" s="1"/>
      <c r="CN2977" s="1"/>
      <c r="CO2977" s="1"/>
    </row>
    <row r="2978" spans="1:93" ht="30" customHeight="1" x14ac:dyDescent="0.2">
      <c r="A2978" s="1">
        <v>2972</v>
      </c>
      <c r="B2978" s="1" t="s">
        <v>405</v>
      </c>
      <c r="C2978" s="1" t="s">
        <v>644</v>
      </c>
      <c r="D2978" s="1" t="s">
        <v>54</v>
      </c>
      <c r="E2978" s="1" t="s">
        <v>645</v>
      </c>
      <c r="F2978" s="1" t="s">
        <v>74</v>
      </c>
      <c r="G2978" s="1">
        <v>1</v>
      </c>
      <c r="H2978" s="1" t="s">
        <v>341</v>
      </c>
      <c r="I2978" s="1" t="s">
        <v>114</v>
      </c>
      <c r="J2978" s="64">
        <v>82712</v>
      </c>
      <c r="K2978" s="76">
        <v>53839</v>
      </c>
      <c r="L2978" s="29">
        <v>45966</v>
      </c>
      <c r="M2978" s="29" t="s">
        <v>4163</v>
      </c>
      <c r="N2978" s="1" t="s">
        <v>25</v>
      </c>
      <c r="O2978" s="28" t="s">
        <v>84</v>
      </c>
      <c r="P2978" s="1" t="s">
        <v>87</v>
      </c>
      <c r="Q2978" s="76">
        <v>10</v>
      </c>
      <c r="R2978" s="1"/>
      <c r="T2978" s="1" t="s">
        <v>115</v>
      </c>
      <c r="U2978" s="1"/>
      <c r="V2978" s="1"/>
      <c r="W2978" s="4"/>
      <c r="X2978" s="28"/>
      <c r="Y2978" s="33"/>
      <c r="Z2978" s="33"/>
      <c r="AA2978" s="96"/>
      <c r="AB2978" s="178"/>
      <c r="AC2978" s="33">
        <v>23</v>
      </c>
      <c r="AD2978" s="33">
        <v>185</v>
      </c>
      <c r="AE2978" s="33" t="s">
        <v>103</v>
      </c>
      <c r="AF2978" s="33" t="s">
        <v>103</v>
      </c>
      <c r="AG2978" s="33"/>
      <c r="AH2978" s="4"/>
      <c r="AI2978" s="1"/>
      <c r="AJ2978" s="1"/>
      <c r="AK2978" s="1"/>
      <c r="AL2978" s="5"/>
      <c r="AM2978" s="164">
        <f t="shared" si="151"/>
        <v>45969</v>
      </c>
      <c r="AW2978" s="96"/>
      <c r="AX2978" s="37">
        <f t="shared" si="150"/>
        <v>45973</v>
      </c>
      <c r="AY2978" s="1" t="s">
        <v>1130</v>
      </c>
      <c r="AZ2978" s="183"/>
      <c r="BA2978" s="184"/>
      <c r="BB2978" s="184"/>
      <c r="BC2978" s="184"/>
      <c r="BD2978" s="184"/>
      <c r="BE2978" s="184"/>
      <c r="BF2978" s="184"/>
      <c r="BG2978" s="184"/>
      <c r="BH2978" s="4"/>
      <c r="BI2978" s="1"/>
      <c r="BJ2978" s="1"/>
      <c r="BK2978" s="1"/>
      <c r="BL2978" s="31"/>
      <c r="BM2978" s="31"/>
      <c r="BN2978" s="1"/>
      <c r="BO2978" s="1"/>
      <c r="BP2978" s="1"/>
      <c r="BQ2978" s="1"/>
      <c r="BR2978" s="1"/>
      <c r="BS2978" s="4"/>
      <c r="BT2978" s="37">
        <f t="shared" si="152"/>
        <v>45994</v>
      </c>
      <c r="BU2978" s="31" t="s">
        <v>1130</v>
      </c>
      <c r="BV2978" s="183"/>
      <c r="BW2978" s="207"/>
      <c r="BX2978" s="184"/>
      <c r="BY2978" s="184"/>
      <c r="BZ2978" s="184"/>
      <c r="CA2978" s="184"/>
      <c r="CB2978" s="184"/>
      <c r="CC2978" s="184"/>
      <c r="CE2978" s="1"/>
      <c r="CF2978" s="1"/>
      <c r="CG2978" s="1"/>
      <c r="CH2978" s="1"/>
      <c r="CI2978" s="1"/>
      <c r="CJ2978" s="1"/>
      <c r="CK2978" s="1"/>
      <c r="CL2978" s="1"/>
      <c r="CM2978" s="1"/>
      <c r="CN2978" s="1"/>
      <c r="CO2978" s="1"/>
    </row>
    <row r="2979" spans="1:93" ht="30" customHeight="1" x14ac:dyDescent="0.2">
      <c r="A2979" s="1">
        <v>2973</v>
      </c>
      <c r="B2979" s="1" t="s">
        <v>405</v>
      </c>
      <c r="C2979" s="1" t="s">
        <v>644</v>
      </c>
      <c r="D2979" s="1" t="s">
        <v>54</v>
      </c>
      <c r="E2979" s="1" t="s">
        <v>645</v>
      </c>
      <c r="F2979" s="1" t="s">
        <v>74</v>
      </c>
      <c r="G2979" s="1">
        <v>1</v>
      </c>
      <c r="H2979" s="1" t="s">
        <v>341</v>
      </c>
      <c r="I2979" s="1" t="s">
        <v>114</v>
      </c>
      <c r="J2979" s="64">
        <v>82312</v>
      </c>
      <c r="K2979" s="76">
        <v>53840</v>
      </c>
      <c r="L2979" s="29">
        <v>45966</v>
      </c>
      <c r="M2979" s="29" t="s">
        <v>4163</v>
      </c>
      <c r="N2979" s="1" t="s">
        <v>25</v>
      </c>
      <c r="O2979" s="28" t="s">
        <v>84</v>
      </c>
      <c r="P2979" s="1" t="s">
        <v>87</v>
      </c>
      <c r="Q2979" s="76">
        <v>10</v>
      </c>
      <c r="R2979" s="1"/>
      <c r="T2979" s="1" t="s">
        <v>115</v>
      </c>
      <c r="U2979" s="1"/>
      <c r="V2979" s="1"/>
      <c r="W2979" s="4"/>
      <c r="X2979" s="28"/>
      <c r="Y2979" s="33"/>
      <c r="Z2979" s="33"/>
      <c r="AA2979" s="96"/>
      <c r="AB2979" s="179"/>
      <c r="AC2979" s="33">
        <v>20.5</v>
      </c>
      <c r="AD2979" s="33">
        <v>160</v>
      </c>
      <c r="AE2979" s="33" t="s">
        <v>103</v>
      </c>
      <c r="AF2979" s="33" t="s">
        <v>103</v>
      </c>
      <c r="AG2979" s="33"/>
      <c r="AH2979" s="4"/>
      <c r="AI2979" s="1"/>
      <c r="AJ2979" s="1"/>
      <c r="AK2979" s="1"/>
      <c r="AL2979" s="5"/>
      <c r="AM2979" s="164">
        <f t="shared" si="151"/>
        <v>45969</v>
      </c>
      <c r="AW2979" s="96"/>
      <c r="AX2979" s="37">
        <f t="shared" si="150"/>
        <v>45973</v>
      </c>
      <c r="AY2979" s="1" t="s">
        <v>1130</v>
      </c>
      <c r="AZ2979" s="183"/>
      <c r="BA2979" s="181"/>
      <c r="BB2979" s="181"/>
      <c r="BC2979" s="181"/>
      <c r="BD2979" s="181"/>
      <c r="BE2979" s="181"/>
      <c r="BF2979" s="181"/>
      <c r="BG2979" s="181"/>
      <c r="BH2979" s="4"/>
      <c r="BI2979" s="1"/>
      <c r="BJ2979" s="1"/>
      <c r="BK2979" s="1"/>
      <c r="BL2979" s="31"/>
      <c r="BM2979" s="31"/>
      <c r="BN2979" s="1"/>
      <c r="BO2979" s="1"/>
      <c r="BP2979" s="1"/>
      <c r="BQ2979" s="1"/>
      <c r="BR2979" s="1"/>
      <c r="BS2979" s="4"/>
      <c r="BT2979" s="37">
        <f t="shared" si="152"/>
        <v>45994</v>
      </c>
      <c r="BU2979" s="31" t="s">
        <v>1130</v>
      </c>
      <c r="BV2979" s="183"/>
      <c r="BW2979" s="192"/>
      <c r="BX2979" s="181"/>
      <c r="BY2979" s="181"/>
      <c r="BZ2979" s="181"/>
      <c r="CA2979" s="181"/>
      <c r="CB2979" s="181"/>
      <c r="CC2979" s="181"/>
      <c r="CE2979" s="1"/>
      <c r="CF2979" s="1"/>
      <c r="CG2979" s="1"/>
      <c r="CH2979" s="1"/>
      <c r="CI2979" s="1"/>
      <c r="CJ2979" s="1"/>
      <c r="CK2979" s="1"/>
      <c r="CL2979" s="1"/>
      <c r="CM2979" s="1"/>
      <c r="CN2979" s="1"/>
      <c r="CO2979" s="1"/>
    </row>
    <row r="2980" spans="1:93" ht="30" customHeight="1" x14ac:dyDescent="0.2">
      <c r="A2980" s="1">
        <v>2974</v>
      </c>
      <c r="B2980" s="1" t="s">
        <v>647</v>
      </c>
      <c r="C2980" s="1" t="s">
        <v>648</v>
      </c>
      <c r="D2980" s="1" t="s">
        <v>649</v>
      </c>
      <c r="E2980" s="1" t="s">
        <v>650</v>
      </c>
      <c r="F2980" s="1" t="s">
        <v>74</v>
      </c>
      <c r="G2980" s="1">
        <v>5</v>
      </c>
      <c r="H2980" s="1" t="s">
        <v>341</v>
      </c>
      <c r="I2980" s="1" t="s">
        <v>114</v>
      </c>
      <c r="J2980" s="64">
        <v>83612</v>
      </c>
      <c r="K2980" s="76">
        <v>53749</v>
      </c>
      <c r="L2980" s="29">
        <v>45966</v>
      </c>
      <c r="M2980" s="29" t="s">
        <v>4163</v>
      </c>
      <c r="N2980" s="1" t="s">
        <v>25</v>
      </c>
      <c r="O2980" s="28" t="s">
        <v>225</v>
      </c>
      <c r="P2980" s="1" t="s">
        <v>216</v>
      </c>
      <c r="Q2980" s="76">
        <v>10</v>
      </c>
      <c r="R2980" s="1"/>
      <c r="S2980" s="1">
        <v>6</v>
      </c>
      <c r="T2980" s="1" t="s">
        <v>115</v>
      </c>
      <c r="U2980" s="1"/>
      <c r="V2980" s="1"/>
      <c r="W2980" s="4"/>
      <c r="X2980" s="28"/>
      <c r="Y2980" s="33"/>
      <c r="Z2980" s="33"/>
      <c r="AA2980" s="96"/>
      <c r="AB2980" s="177" t="s">
        <v>1175</v>
      </c>
      <c r="AC2980" s="33">
        <v>23</v>
      </c>
      <c r="AD2980" s="33">
        <v>200</v>
      </c>
      <c r="AE2980" s="33" t="s">
        <v>103</v>
      </c>
      <c r="AF2980" s="33" t="s">
        <v>103</v>
      </c>
      <c r="AG2980" s="33"/>
      <c r="AH2980" s="4"/>
      <c r="AI2980" s="1"/>
      <c r="AJ2980" s="1"/>
      <c r="AK2980" s="1"/>
      <c r="AL2980" s="5"/>
      <c r="AM2980" s="164">
        <f t="shared" si="151"/>
        <v>45969</v>
      </c>
      <c r="AW2980" s="96"/>
      <c r="AX2980" s="37">
        <f t="shared" si="150"/>
        <v>45973</v>
      </c>
      <c r="AY2980" s="1" t="s">
        <v>1176</v>
      </c>
      <c r="AZ2980" s="183" t="s">
        <v>1177</v>
      </c>
      <c r="BA2980" s="183">
        <v>37.200000000000003</v>
      </c>
      <c r="BB2980" s="183">
        <v>38.4</v>
      </c>
      <c r="BC2980" s="183">
        <v>40.200000000000003</v>
      </c>
      <c r="BD2980" s="183">
        <v>39</v>
      </c>
      <c r="BE2980" s="183">
        <v>39.299999999999997</v>
      </c>
      <c r="BF2980" s="183">
        <v>36.5</v>
      </c>
      <c r="BG2980" s="180">
        <f>AVERAGE(BA2980:BF2993)</f>
        <v>38.6</v>
      </c>
      <c r="BH2980" s="4"/>
      <c r="BI2980" s="1"/>
      <c r="BJ2980" s="1"/>
      <c r="BK2980" s="1"/>
      <c r="BL2980" s="31"/>
      <c r="BM2980" s="31"/>
      <c r="BN2980" s="1"/>
      <c r="BO2980" s="1"/>
      <c r="BP2980" s="1"/>
      <c r="BQ2980" s="1"/>
      <c r="BR2980" s="1"/>
      <c r="BS2980" s="4"/>
      <c r="BT2980" s="37">
        <f t="shared" si="152"/>
        <v>45994</v>
      </c>
      <c r="BU2980" s="31" t="s">
        <v>1176</v>
      </c>
      <c r="BV2980" s="183" t="s">
        <v>1178</v>
      </c>
      <c r="BW2980" s="221">
        <v>50.5</v>
      </c>
      <c r="BX2980" s="183">
        <v>47.3</v>
      </c>
      <c r="BY2980" s="183">
        <v>48.9</v>
      </c>
      <c r="BZ2980" s="183">
        <v>50.9</v>
      </c>
      <c r="CA2980" s="183">
        <v>48.1</v>
      </c>
      <c r="CB2980" s="183">
        <v>50.5</v>
      </c>
      <c r="CC2980" s="180">
        <f>AVERAGE(BW2980:CB2993)</f>
        <v>49.266666666666666</v>
      </c>
      <c r="CE2980" s="1"/>
      <c r="CF2980" s="1"/>
      <c r="CG2980" s="1"/>
      <c r="CH2980" s="1"/>
      <c r="CI2980" s="1"/>
      <c r="CJ2980" s="1"/>
      <c r="CK2980" s="1"/>
      <c r="CL2980" s="1"/>
      <c r="CM2980" s="1"/>
      <c r="CN2980" s="1"/>
      <c r="CO2980" s="1"/>
    </row>
    <row r="2981" spans="1:93" ht="30" customHeight="1" x14ac:dyDescent="0.2">
      <c r="A2981" s="1">
        <v>2975</v>
      </c>
      <c r="B2981" s="1" t="s">
        <v>647</v>
      </c>
      <c r="C2981" s="1" t="s">
        <v>648</v>
      </c>
      <c r="D2981" s="1" t="s">
        <v>649</v>
      </c>
      <c r="E2981" s="1" t="s">
        <v>650</v>
      </c>
      <c r="F2981" s="1" t="s">
        <v>74</v>
      </c>
      <c r="G2981" s="1">
        <v>5</v>
      </c>
      <c r="H2981" s="1" t="s">
        <v>341</v>
      </c>
      <c r="I2981" s="1" t="s">
        <v>114</v>
      </c>
      <c r="J2981" s="64">
        <v>82712</v>
      </c>
      <c r="K2981" s="76">
        <v>53750</v>
      </c>
      <c r="L2981" s="29">
        <v>45966</v>
      </c>
      <c r="M2981" s="29" t="s">
        <v>4163</v>
      </c>
      <c r="N2981" s="1" t="s">
        <v>25</v>
      </c>
      <c r="O2981" s="28" t="s">
        <v>225</v>
      </c>
      <c r="P2981" s="1" t="s">
        <v>216</v>
      </c>
      <c r="Q2981" s="76">
        <v>10</v>
      </c>
      <c r="R2981" s="1"/>
      <c r="T2981" s="1" t="s">
        <v>115</v>
      </c>
      <c r="U2981" s="1"/>
      <c r="V2981" s="1"/>
      <c r="W2981" s="4"/>
      <c r="X2981" s="28"/>
      <c r="Y2981" s="33"/>
      <c r="Z2981" s="33"/>
      <c r="AA2981" s="96"/>
      <c r="AB2981" s="178"/>
      <c r="AC2981" s="33">
        <v>23.5</v>
      </c>
      <c r="AD2981" s="33">
        <v>220</v>
      </c>
      <c r="AE2981" s="33" t="s">
        <v>103</v>
      </c>
      <c r="AF2981" s="33" t="s">
        <v>103</v>
      </c>
      <c r="AG2981" s="33"/>
      <c r="AH2981" s="4"/>
      <c r="AI2981" s="1"/>
      <c r="AJ2981" s="1"/>
      <c r="AK2981" s="1"/>
      <c r="AL2981" s="5"/>
      <c r="AM2981" s="164">
        <f t="shared" si="151"/>
        <v>45969</v>
      </c>
      <c r="AW2981" s="96"/>
      <c r="AX2981" s="37">
        <f t="shared" si="150"/>
        <v>45973</v>
      </c>
      <c r="AY2981" s="1" t="s">
        <v>1176</v>
      </c>
      <c r="AZ2981" s="183"/>
      <c r="BA2981" s="183"/>
      <c r="BB2981" s="183"/>
      <c r="BC2981" s="183"/>
      <c r="BD2981" s="183"/>
      <c r="BE2981" s="183"/>
      <c r="BF2981" s="183"/>
      <c r="BG2981" s="184"/>
      <c r="BH2981" s="4"/>
      <c r="BI2981" s="1"/>
      <c r="BJ2981" s="1"/>
      <c r="BK2981" s="1"/>
      <c r="BL2981" s="31"/>
      <c r="BM2981" s="31"/>
      <c r="BN2981" s="1"/>
      <c r="BO2981" s="1"/>
      <c r="BP2981" s="1"/>
      <c r="BQ2981" s="1"/>
      <c r="BR2981" s="1"/>
      <c r="BS2981" s="4"/>
      <c r="BT2981" s="37">
        <f t="shared" si="152"/>
        <v>45994</v>
      </c>
      <c r="BU2981" s="31" t="s">
        <v>1176</v>
      </c>
      <c r="BV2981" s="183"/>
      <c r="BW2981" s="221"/>
      <c r="BX2981" s="183"/>
      <c r="BY2981" s="183"/>
      <c r="BZ2981" s="183"/>
      <c r="CA2981" s="183"/>
      <c r="CB2981" s="183"/>
      <c r="CC2981" s="184"/>
      <c r="CE2981" s="1"/>
      <c r="CF2981" s="1"/>
      <c r="CG2981" s="1"/>
      <c r="CH2981" s="1"/>
      <c r="CI2981" s="1"/>
      <c r="CJ2981" s="1"/>
      <c r="CK2981" s="1"/>
      <c r="CL2981" s="1"/>
      <c r="CM2981" s="1"/>
      <c r="CN2981" s="1"/>
      <c r="CO2981" s="1"/>
    </row>
    <row r="2982" spans="1:93" ht="30" customHeight="1" x14ac:dyDescent="0.2">
      <c r="A2982" s="1">
        <v>2976</v>
      </c>
      <c r="B2982" s="1" t="s">
        <v>647</v>
      </c>
      <c r="C2982" s="1" t="s">
        <v>648</v>
      </c>
      <c r="D2982" s="1" t="s">
        <v>649</v>
      </c>
      <c r="E2982" s="1" t="s">
        <v>650</v>
      </c>
      <c r="F2982" s="1" t="s">
        <v>74</v>
      </c>
      <c r="G2982" s="1">
        <v>5</v>
      </c>
      <c r="H2982" s="1" t="s">
        <v>341</v>
      </c>
      <c r="I2982" s="1" t="s">
        <v>114</v>
      </c>
      <c r="J2982" s="64">
        <v>81512</v>
      </c>
      <c r="K2982" s="76">
        <v>53751</v>
      </c>
      <c r="L2982" s="29">
        <v>45966</v>
      </c>
      <c r="M2982" s="29" t="s">
        <v>4163</v>
      </c>
      <c r="N2982" s="1" t="s">
        <v>25</v>
      </c>
      <c r="O2982" s="28" t="s">
        <v>225</v>
      </c>
      <c r="P2982" s="1" t="s">
        <v>216</v>
      </c>
      <c r="Q2982" s="76">
        <v>10</v>
      </c>
      <c r="R2982" s="1"/>
      <c r="T2982" s="1" t="s">
        <v>115</v>
      </c>
      <c r="U2982" s="1"/>
      <c r="V2982" s="1"/>
      <c r="W2982" s="4"/>
      <c r="X2982" s="28"/>
      <c r="Y2982" s="33"/>
      <c r="Z2982" s="33"/>
      <c r="AA2982" s="96"/>
      <c r="AB2982" s="178"/>
      <c r="AC2982" s="33">
        <v>22.5</v>
      </c>
      <c r="AD2982" s="33">
        <v>250</v>
      </c>
      <c r="AE2982" s="33" t="s">
        <v>103</v>
      </c>
      <c r="AF2982" s="33" t="s">
        <v>103</v>
      </c>
      <c r="AG2982" s="33"/>
      <c r="AH2982" s="4"/>
      <c r="AI2982" s="1"/>
      <c r="AJ2982" s="1"/>
      <c r="AK2982" s="1"/>
      <c r="AL2982" s="5"/>
      <c r="AM2982" s="164">
        <f t="shared" si="151"/>
        <v>45969</v>
      </c>
      <c r="AW2982" s="96"/>
      <c r="AX2982" s="37">
        <f t="shared" si="150"/>
        <v>45973</v>
      </c>
      <c r="AY2982" s="1" t="s">
        <v>1176</v>
      </c>
      <c r="AZ2982" s="183"/>
      <c r="BA2982" s="183"/>
      <c r="BB2982" s="183"/>
      <c r="BC2982" s="183"/>
      <c r="BD2982" s="183"/>
      <c r="BE2982" s="183"/>
      <c r="BF2982" s="183"/>
      <c r="BG2982" s="184"/>
      <c r="BH2982" s="4"/>
      <c r="BI2982" s="1"/>
      <c r="BJ2982" s="1"/>
      <c r="BK2982" s="1"/>
      <c r="BL2982" s="31"/>
      <c r="BM2982" s="31"/>
      <c r="BN2982" s="1"/>
      <c r="BO2982" s="1"/>
      <c r="BP2982" s="1"/>
      <c r="BQ2982" s="1"/>
      <c r="BR2982" s="1"/>
      <c r="BS2982" s="4"/>
      <c r="BT2982" s="37">
        <f t="shared" si="152"/>
        <v>45994</v>
      </c>
      <c r="BU2982" s="31" t="s">
        <v>1176</v>
      </c>
      <c r="BV2982" s="183"/>
      <c r="BW2982" s="221"/>
      <c r="BX2982" s="183"/>
      <c r="BY2982" s="183"/>
      <c r="BZ2982" s="183"/>
      <c r="CA2982" s="183"/>
      <c r="CB2982" s="183"/>
      <c r="CC2982" s="184"/>
      <c r="CE2982" s="1"/>
      <c r="CF2982" s="1"/>
      <c r="CG2982" s="1"/>
      <c r="CH2982" s="1"/>
      <c r="CI2982" s="1"/>
      <c r="CJ2982" s="1"/>
      <c r="CK2982" s="1"/>
      <c r="CL2982" s="1"/>
      <c r="CM2982" s="1"/>
      <c r="CN2982" s="1"/>
      <c r="CO2982" s="1"/>
    </row>
    <row r="2983" spans="1:93" ht="30" customHeight="1" x14ac:dyDescent="0.2">
      <c r="A2983" s="1">
        <v>2977</v>
      </c>
      <c r="B2983" s="1" t="s">
        <v>647</v>
      </c>
      <c r="C2983" s="1" t="s">
        <v>648</v>
      </c>
      <c r="D2983" s="1" t="s">
        <v>649</v>
      </c>
      <c r="E2983" s="1" t="s">
        <v>650</v>
      </c>
      <c r="F2983" s="1" t="s">
        <v>74</v>
      </c>
      <c r="G2983" s="1">
        <v>5</v>
      </c>
      <c r="H2983" s="1" t="s">
        <v>341</v>
      </c>
      <c r="I2983" s="1" t="s">
        <v>114</v>
      </c>
      <c r="J2983" s="64">
        <v>82912</v>
      </c>
      <c r="K2983" s="76">
        <v>53754</v>
      </c>
      <c r="L2983" s="29">
        <v>45966</v>
      </c>
      <c r="M2983" s="29" t="s">
        <v>4163</v>
      </c>
      <c r="N2983" s="1" t="s">
        <v>25</v>
      </c>
      <c r="O2983" s="28" t="s">
        <v>225</v>
      </c>
      <c r="P2983" s="1" t="s">
        <v>216</v>
      </c>
      <c r="Q2983" s="76">
        <v>10</v>
      </c>
      <c r="R2983" s="1"/>
      <c r="T2983" s="1" t="s">
        <v>115</v>
      </c>
      <c r="U2983" s="1"/>
      <c r="V2983" s="1"/>
      <c r="W2983" s="4"/>
      <c r="X2983" s="28"/>
      <c r="Y2983" s="33"/>
      <c r="Z2983" s="33"/>
      <c r="AA2983" s="96"/>
      <c r="AB2983" s="178"/>
      <c r="AC2983" s="33">
        <v>25</v>
      </c>
      <c r="AD2983" s="33">
        <v>245</v>
      </c>
      <c r="AE2983" s="33" t="s">
        <v>103</v>
      </c>
      <c r="AF2983" s="33" t="s">
        <v>103</v>
      </c>
      <c r="AG2983" s="33"/>
      <c r="AH2983" s="4"/>
      <c r="AI2983" s="1"/>
      <c r="AJ2983" s="1"/>
      <c r="AK2983" s="1"/>
      <c r="AL2983" s="5"/>
      <c r="AM2983" s="164">
        <f t="shared" si="151"/>
        <v>45969</v>
      </c>
      <c r="AW2983" s="96"/>
      <c r="AX2983" s="37">
        <f t="shared" si="150"/>
        <v>45973</v>
      </c>
      <c r="AY2983" s="1" t="s">
        <v>1176</v>
      </c>
      <c r="AZ2983" s="183"/>
      <c r="BA2983" s="183"/>
      <c r="BB2983" s="183"/>
      <c r="BC2983" s="183"/>
      <c r="BD2983" s="183"/>
      <c r="BE2983" s="183"/>
      <c r="BF2983" s="183"/>
      <c r="BG2983" s="184"/>
      <c r="BH2983" s="4"/>
      <c r="BI2983" s="1"/>
      <c r="BJ2983" s="1"/>
      <c r="BK2983" s="1"/>
      <c r="BL2983" s="31"/>
      <c r="BM2983" s="31"/>
      <c r="BN2983" s="1"/>
      <c r="BO2983" s="1"/>
      <c r="BP2983" s="1"/>
      <c r="BQ2983" s="1"/>
      <c r="BR2983" s="1"/>
      <c r="BS2983" s="4"/>
      <c r="BT2983" s="37">
        <f t="shared" si="152"/>
        <v>45994</v>
      </c>
      <c r="BU2983" s="31" t="s">
        <v>1176</v>
      </c>
      <c r="BV2983" s="183"/>
      <c r="BW2983" s="221"/>
      <c r="BX2983" s="183"/>
      <c r="BY2983" s="183"/>
      <c r="BZ2983" s="183"/>
      <c r="CA2983" s="183"/>
      <c r="CB2983" s="183"/>
      <c r="CC2983" s="184"/>
      <c r="CE2983" s="1"/>
      <c r="CF2983" s="1"/>
      <c r="CG2983" s="1"/>
      <c r="CH2983" s="1"/>
      <c r="CI2983" s="1"/>
      <c r="CJ2983" s="1"/>
      <c r="CK2983" s="1"/>
      <c r="CL2983" s="1"/>
      <c r="CM2983" s="1"/>
      <c r="CN2983" s="1"/>
      <c r="CO2983" s="1"/>
    </row>
    <row r="2984" spans="1:93" ht="30" customHeight="1" x14ac:dyDescent="0.2">
      <c r="A2984" s="1">
        <v>2978</v>
      </c>
      <c r="B2984" s="1" t="s">
        <v>647</v>
      </c>
      <c r="C2984" s="1" t="s">
        <v>648</v>
      </c>
      <c r="D2984" s="1" t="s">
        <v>649</v>
      </c>
      <c r="E2984" s="1" t="s">
        <v>650</v>
      </c>
      <c r="F2984" s="1" t="s">
        <v>74</v>
      </c>
      <c r="G2984" s="1">
        <v>5</v>
      </c>
      <c r="H2984" s="1" t="s">
        <v>341</v>
      </c>
      <c r="I2984" s="1" t="s">
        <v>114</v>
      </c>
      <c r="J2984" s="64">
        <v>69410</v>
      </c>
      <c r="K2984" s="76">
        <v>53756</v>
      </c>
      <c r="L2984" s="29">
        <v>45966</v>
      </c>
      <c r="M2984" s="29" t="s">
        <v>4163</v>
      </c>
      <c r="N2984" s="1" t="s">
        <v>25</v>
      </c>
      <c r="O2984" s="28" t="s">
        <v>225</v>
      </c>
      <c r="P2984" s="1" t="s">
        <v>216</v>
      </c>
      <c r="Q2984" s="76">
        <v>9</v>
      </c>
      <c r="R2984" s="1"/>
      <c r="T2984" s="1" t="s">
        <v>115</v>
      </c>
      <c r="U2984" s="1"/>
      <c r="V2984" s="1"/>
      <c r="W2984" s="4"/>
      <c r="X2984" s="28"/>
      <c r="Y2984" s="33"/>
      <c r="Z2984" s="33"/>
      <c r="AA2984" s="96"/>
      <c r="AB2984" s="178"/>
      <c r="AC2984" s="33">
        <v>23</v>
      </c>
      <c r="AD2984" s="33">
        <v>230</v>
      </c>
      <c r="AE2984" s="33" t="s">
        <v>103</v>
      </c>
      <c r="AF2984" s="33" t="s">
        <v>103</v>
      </c>
      <c r="AG2984" s="33"/>
      <c r="AH2984" s="4"/>
      <c r="AI2984" s="1"/>
      <c r="AJ2984" s="1"/>
      <c r="AK2984" s="1"/>
      <c r="AL2984" s="5"/>
      <c r="AM2984" s="164">
        <f t="shared" si="151"/>
        <v>45969</v>
      </c>
      <c r="AW2984" s="96"/>
      <c r="AX2984" s="37">
        <f t="shared" si="150"/>
        <v>45973</v>
      </c>
      <c r="AY2984" s="1" t="s">
        <v>1176</v>
      </c>
      <c r="AZ2984" s="183"/>
      <c r="BA2984" s="183"/>
      <c r="BB2984" s="183"/>
      <c r="BC2984" s="183"/>
      <c r="BD2984" s="183"/>
      <c r="BE2984" s="183"/>
      <c r="BF2984" s="183"/>
      <c r="BG2984" s="184"/>
      <c r="BH2984" s="4"/>
      <c r="BI2984" s="1"/>
      <c r="BJ2984" s="1"/>
      <c r="BK2984" s="1"/>
      <c r="BL2984" s="31"/>
      <c r="BM2984" s="31"/>
      <c r="BN2984" s="1"/>
      <c r="BO2984" s="1"/>
      <c r="BP2984" s="1"/>
      <c r="BQ2984" s="1"/>
      <c r="BR2984" s="1"/>
      <c r="BS2984" s="4"/>
      <c r="BT2984" s="37">
        <f t="shared" si="152"/>
        <v>45994</v>
      </c>
      <c r="BU2984" s="31" t="s">
        <v>1176</v>
      </c>
      <c r="BV2984" s="183"/>
      <c r="BW2984" s="221"/>
      <c r="BX2984" s="183"/>
      <c r="BY2984" s="183"/>
      <c r="BZ2984" s="183"/>
      <c r="CA2984" s="183"/>
      <c r="CB2984" s="183"/>
      <c r="CC2984" s="184"/>
      <c r="CE2984" s="1"/>
      <c r="CF2984" s="1"/>
      <c r="CG2984" s="1"/>
      <c r="CH2984" s="1"/>
      <c r="CI2984" s="1"/>
      <c r="CJ2984" s="1"/>
      <c r="CK2984" s="1"/>
      <c r="CL2984" s="1"/>
      <c r="CM2984" s="1"/>
      <c r="CN2984" s="1"/>
      <c r="CO2984" s="1"/>
    </row>
    <row r="2985" spans="1:93" ht="30" customHeight="1" x14ac:dyDescent="0.2">
      <c r="A2985" s="1">
        <v>2979</v>
      </c>
      <c r="B2985" s="1" t="s">
        <v>647</v>
      </c>
      <c r="C2985" s="1" t="s">
        <v>648</v>
      </c>
      <c r="D2985" s="1" t="s">
        <v>649</v>
      </c>
      <c r="E2985" s="1" t="s">
        <v>650</v>
      </c>
      <c r="F2985" s="1" t="s">
        <v>74</v>
      </c>
      <c r="G2985" s="1">
        <v>5</v>
      </c>
      <c r="H2985" s="1" t="s">
        <v>341</v>
      </c>
      <c r="I2985" s="1" t="s">
        <v>114</v>
      </c>
      <c r="J2985" s="64">
        <v>84912</v>
      </c>
      <c r="K2985" s="76">
        <v>53761</v>
      </c>
      <c r="L2985" s="29">
        <v>45966</v>
      </c>
      <c r="M2985" s="29" t="s">
        <v>4163</v>
      </c>
      <c r="N2985" s="1" t="s">
        <v>25</v>
      </c>
      <c r="O2985" s="28" t="s">
        <v>225</v>
      </c>
      <c r="P2985" s="1" t="s">
        <v>216</v>
      </c>
      <c r="Q2985" s="76">
        <v>10</v>
      </c>
      <c r="R2985" s="1"/>
      <c r="T2985" s="1" t="s">
        <v>115</v>
      </c>
      <c r="U2985" s="1"/>
      <c r="V2985" s="1"/>
      <c r="W2985" s="4"/>
      <c r="X2985" s="28"/>
      <c r="Y2985" s="33"/>
      <c r="Z2985" s="33"/>
      <c r="AA2985" s="96"/>
      <c r="AB2985" s="178"/>
      <c r="AC2985" s="33">
        <v>20.5</v>
      </c>
      <c r="AD2985" s="33">
        <v>260</v>
      </c>
      <c r="AE2985" s="33" t="s">
        <v>103</v>
      </c>
      <c r="AF2985" s="33" t="s">
        <v>103</v>
      </c>
      <c r="AG2985" s="33"/>
      <c r="AH2985" s="4"/>
      <c r="AI2985" s="1"/>
      <c r="AJ2985" s="1"/>
      <c r="AK2985" s="1"/>
      <c r="AL2985" s="5"/>
      <c r="AM2985" s="164">
        <f t="shared" si="151"/>
        <v>45969</v>
      </c>
      <c r="AW2985" s="96"/>
      <c r="AX2985" s="37">
        <f t="shared" si="150"/>
        <v>45973</v>
      </c>
      <c r="AY2985" s="1" t="s">
        <v>1176</v>
      </c>
      <c r="AZ2985" s="183"/>
      <c r="BA2985" s="183"/>
      <c r="BB2985" s="183"/>
      <c r="BC2985" s="183"/>
      <c r="BD2985" s="183"/>
      <c r="BE2985" s="183"/>
      <c r="BF2985" s="183"/>
      <c r="BG2985" s="184"/>
      <c r="BH2985" s="4"/>
      <c r="BI2985" s="1"/>
      <c r="BJ2985" s="1"/>
      <c r="BK2985" s="1"/>
      <c r="BL2985" s="31"/>
      <c r="BM2985" s="31"/>
      <c r="BN2985" s="1"/>
      <c r="BO2985" s="1"/>
      <c r="BP2985" s="1"/>
      <c r="BQ2985" s="1"/>
      <c r="BR2985" s="1"/>
      <c r="BS2985" s="4"/>
      <c r="BT2985" s="37">
        <f t="shared" si="152"/>
        <v>45994</v>
      </c>
      <c r="BU2985" s="31" t="s">
        <v>1176</v>
      </c>
      <c r="BV2985" s="183"/>
      <c r="BW2985" s="221"/>
      <c r="BX2985" s="183"/>
      <c r="BY2985" s="183"/>
      <c r="BZ2985" s="183"/>
      <c r="CA2985" s="183"/>
      <c r="CB2985" s="183"/>
      <c r="CC2985" s="184"/>
      <c r="CE2985" s="1"/>
      <c r="CF2985" s="1"/>
      <c r="CG2985" s="1"/>
      <c r="CH2985" s="1"/>
      <c r="CI2985" s="1"/>
      <c r="CJ2985" s="1"/>
      <c r="CK2985" s="1"/>
      <c r="CL2985" s="1"/>
      <c r="CM2985" s="1"/>
      <c r="CN2985" s="1"/>
      <c r="CO2985" s="1"/>
    </row>
    <row r="2986" spans="1:93" ht="30" customHeight="1" x14ac:dyDescent="0.2">
      <c r="A2986" s="1">
        <v>2980</v>
      </c>
      <c r="B2986" s="1" t="s">
        <v>647</v>
      </c>
      <c r="C2986" s="1" t="s">
        <v>648</v>
      </c>
      <c r="D2986" s="1" t="s">
        <v>649</v>
      </c>
      <c r="E2986" s="1" t="s">
        <v>650</v>
      </c>
      <c r="F2986" s="1" t="s">
        <v>74</v>
      </c>
      <c r="G2986" s="1">
        <v>5</v>
      </c>
      <c r="H2986" s="1" t="s">
        <v>341</v>
      </c>
      <c r="I2986" s="1" t="s">
        <v>114</v>
      </c>
      <c r="J2986" s="64">
        <v>82812</v>
      </c>
      <c r="K2986" s="76">
        <v>53764</v>
      </c>
      <c r="L2986" s="29">
        <v>45966</v>
      </c>
      <c r="M2986" s="29" t="s">
        <v>4163</v>
      </c>
      <c r="N2986" s="1" t="s">
        <v>25</v>
      </c>
      <c r="O2986" s="28" t="s">
        <v>225</v>
      </c>
      <c r="P2986" s="1" t="s">
        <v>216</v>
      </c>
      <c r="Q2986" s="76">
        <v>10</v>
      </c>
      <c r="R2986" s="1"/>
      <c r="T2986" s="1" t="s">
        <v>115</v>
      </c>
      <c r="U2986" s="1"/>
      <c r="V2986" s="1"/>
      <c r="W2986" s="4"/>
      <c r="X2986" s="28"/>
      <c r="Y2986" s="33"/>
      <c r="Z2986" s="33"/>
      <c r="AA2986" s="96"/>
      <c r="AB2986" s="178"/>
      <c r="AC2986" s="33">
        <v>22.5</v>
      </c>
      <c r="AD2986" s="33">
        <v>230</v>
      </c>
      <c r="AE2986" s="33" t="s">
        <v>103</v>
      </c>
      <c r="AF2986" s="33" t="s">
        <v>103</v>
      </c>
      <c r="AG2986" s="33"/>
      <c r="AH2986" s="4"/>
      <c r="AI2986" s="1"/>
      <c r="AJ2986" s="1"/>
      <c r="AK2986" s="1"/>
      <c r="AL2986" s="5"/>
      <c r="AM2986" s="164">
        <f t="shared" si="151"/>
        <v>45969</v>
      </c>
      <c r="AW2986" s="96"/>
      <c r="AX2986" s="37">
        <f t="shared" si="150"/>
        <v>45973</v>
      </c>
      <c r="AY2986" s="1" t="s">
        <v>1176</v>
      </c>
      <c r="AZ2986" s="183"/>
      <c r="BA2986" s="183"/>
      <c r="BB2986" s="183"/>
      <c r="BC2986" s="183"/>
      <c r="BD2986" s="183"/>
      <c r="BE2986" s="183"/>
      <c r="BF2986" s="183"/>
      <c r="BG2986" s="184"/>
      <c r="BH2986" s="4"/>
      <c r="BI2986" s="1"/>
      <c r="BJ2986" s="1"/>
      <c r="BK2986" s="1"/>
      <c r="BL2986" s="31"/>
      <c r="BM2986" s="31"/>
      <c r="BN2986" s="1"/>
      <c r="BO2986" s="1"/>
      <c r="BP2986" s="1"/>
      <c r="BQ2986" s="1"/>
      <c r="BR2986" s="1"/>
      <c r="BS2986" s="4"/>
      <c r="BT2986" s="37">
        <f t="shared" si="152"/>
        <v>45994</v>
      </c>
      <c r="BU2986" s="31" t="s">
        <v>1176</v>
      </c>
      <c r="BV2986" s="183"/>
      <c r="BW2986" s="221"/>
      <c r="BX2986" s="183"/>
      <c r="BY2986" s="183"/>
      <c r="BZ2986" s="183"/>
      <c r="CA2986" s="183"/>
      <c r="CB2986" s="183"/>
      <c r="CC2986" s="184"/>
      <c r="CE2986" s="1"/>
      <c r="CF2986" s="1"/>
      <c r="CG2986" s="1"/>
      <c r="CH2986" s="1"/>
      <c r="CI2986" s="1"/>
      <c r="CJ2986" s="1"/>
      <c r="CK2986" s="1"/>
      <c r="CL2986" s="1"/>
      <c r="CM2986" s="1"/>
      <c r="CN2986" s="1"/>
      <c r="CO2986" s="1"/>
    </row>
    <row r="2987" spans="1:93" ht="30" customHeight="1" x14ac:dyDescent="0.2">
      <c r="A2987" s="1">
        <v>2981</v>
      </c>
      <c r="B2987" s="1" t="s">
        <v>647</v>
      </c>
      <c r="C2987" s="1" t="s">
        <v>648</v>
      </c>
      <c r="D2987" s="1" t="s">
        <v>649</v>
      </c>
      <c r="E2987" s="1" t="s">
        <v>650</v>
      </c>
      <c r="F2987" s="1" t="s">
        <v>74</v>
      </c>
      <c r="G2987" s="1">
        <v>5</v>
      </c>
      <c r="H2987" s="1" t="s">
        <v>341</v>
      </c>
      <c r="I2987" s="1" t="s">
        <v>114</v>
      </c>
      <c r="J2987" s="64">
        <v>82612</v>
      </c>
      <c r="K2987" s="76">
        <v>53765</v>
      </c>
      <c r="L2987" s="29">
        <v>45966</v>
      </c>
      <c r="M2987" s="29" t="s">
        <v>4163</v>
      </c>
      <c r="N2987" s="1" t="s">
        <v>25</v>
      </c>
      <c r="O2987" s="28" t="s">
        <v>225</v>
      </c>
      <c r="P2987" s="1" t="s">
        <v>216</v>
      </c>
      <c r="Q2987" s="76">
        <v>10</v>
      </c>
      <c r="R2987" s="1"/>
      <c r="T2987" s="1" t="s">
        <v>115</v>
      </c>
      <c r="U2987" s="1"/>
      <c r="V2987" s="1"/>
      <c r="W2987" s="4"/>
      <c r="X2987" s="28"/>
      <c r="Y2987" s="33"/>
      <c r="Z2987" s="33"/>
      <c r="AA2987" s="96"/>
      <c r="AB2987" s="178"/>
      <c r="AC2987" s="33">
        <v>22</v>
      </c>
      <c r="AD2987" s="33">
        <v>240</v>
      </c>
      <c r="AE2987" s="33" t="s">
        <v>103</v>
      </c>
      <c r="AF2987" s="33" t="s">
        <v>103</v>
      </c>
      <c r="AG2987" s="33"/>
      <c r="AH2987" s="4"/>
      <c r="AI2987" s="1"/>
      <c r="AJ2987" s="1"/>
      <c r="AK2987" s="1"/>
      <c r="AL2987" s="5"/>
      <c r="AM2987" s="164">
        <f t="shared" si="151"/>
        <v>45969</v>
      </c>
      <c r="AW2987" s="96"/>
      <c r="AX2987" s="37">
        <f t="shared" si="150"/>
        <v>45973</v>
      </c>
      <c r="AY2987" s="1" t="s">
        <v>1176</v>
      </c>
      <c r="AZ2987" s="183"/>
      <c r="BA2987" s="183">
        <v>38.1</v>
      </c>
      <c r="BB2987" s="183">
        <v>38.4</v>
      </c>
      <c r="BC2987" s="183">
        <v>40.299999999999997</v>
      </c>
      <c r="BD2987" s="183"/>
      <c r="BE2987" s="183"/>
      <c r="BF2987" s="183"/>
      <c r="BG2987" s="184"/>
      <c r="BH2987" s="4"/>
      <c r="BI2987" s="1"/>
      <c r="BJ2987" s="1"/>
      <c r="BK2987" s="1"/>
      <c r="BL2987" s="31"/>
      <c r="BM2987" s="31"/>
      <c r="BN2987" s="1"/>
      <c r="BO2987" s="1"/>
      <c r="BP2987" s="1"/>
      <c r="BQ2987" s="1"/>
      <c r="BR2987" s="1"/>
      <c r="BS2987" s="4"/>
      <c r="BT2987" s="37">
        <f t="shared" si="152"/>
        <v>45994</v>
      </c>
      <c r="BU2987" s="31" t="s">
        <v>1176</v>
      </c>
      <c r="BV2987" s="183"/>
      <c r="BW2987" s="221">
        <v>47.8</v>
      </c>
      <c r="BX2987" s="183">
        <v>49</v>
      </c>
      <c r="BY2987" s="183">
        <v>50.4</v>
      </c>
      <c r="BZ2987" s="183"/>
      <c r="CA2987" s="183"/>
      <c r="CB2987" s="183"/>
      <c r="CC2987" s="184"/>
      <c r="CE2987" s="1"/>
      <c r="CF2987" s="1"/>
      <c r="CG2987" s="1"/>
      <c r="CH2987" s="1"/>
      <c r="CI2987" s="1"/>
      <c r="CJ2987" s="1"/>
      <c r="CK2987" s="1"/>
      <c r="CL2987" s="1"/>
      <c r="CM2987" s="1"/>
      <c r="CN2987" s="1"/>
      <c r="CO2987" s="1"/>
    </row>
    <row r="2988" spans="1:93" ht="30" customHeight="1" x14ac:dyDescent="0.2">
      <c r="A2988" s="1">
        <v>2982</v>
      </c>
      <c r="B2988" s="1" t="s">
        <v>647</v>
      </c>
      <c r="C2988" s="1" t="s">
        <v>648</v>
      </c>
      <c r="D2988" s="1" t="s">
        <v>649</v>
      </c>
      <c r="E2988" s="1" t="s">
        <v>650</v>
      </c>
      <c r="F2988" s="1" t="s">
        <v>74</v>
      </c>
      <c r="G2988" s="1">
        <v>5</v>
      </c>
      <c r="H2988" s="1" t="s">
        <v>341</v>
      </c>
      <c r="I2988" s="1" t="s">
        <v>114</v>
      </c>
      <c r="J2988" s="64">
        <v>82712</v>
      </c>
      <c r="K2988" s="76">
        <v>53767</v>
      </c>
      <c r="L2988" s="29">
        <v>45966</v>
      </c>
      <c r="M2988" s="29" t="s">
        <v>4163</v>
      </c>
      <c r="N2988" s="1" t="s">
        <v>25</v>
      </c>
      <c r="O2988" s="28" t="s">
        <v>225</v>
      </c>
      <c r="P2988" s="1" t="s">
        <v>216</v>
      </c>
      <c r="Q2988" s="76">
        <v>10</v>
      </c>
      <c r="R2988" s="1"/>
      <c r="S2988" s="1">
        <v>6</v>
      </c>
      <c r="T2988" s="1" t="s">
        <v>115</v>
      </c>
      <c r="U2988" s="1"/>
      <c r="V2988" s="1"/>
      <c r="W2988" s="4"/>
      <c r="X2988" s="28"/>
      <c r="Y2988" s="33"/>
      <c r="Z2988" s="33"/>
      <c r="AA2988" s="96"/>
      <c r="AB2988" s="178"/>
      <c r="AC2988" s="33">
        <v>23.5</v>
      </c>
      <c r="AD2988" s="33">
        <v>210</v>
      </c>
      <c r="AE2988" s="33" t="s">
        <v>103</v>
      </c>
      <c r="AF2988" s="33" t="s">
        <v>103</v>
      </c>
      <c r="AG2988" s="33"/>
      <c r="AH2988" s="4"/>
      <c r="AI2988" s="1"/>
      <c r="AJ2988" s="1"/>
      <c r="AK2988" s="1"/>
      <c r="AL2988" s="5"/>
      <c r="AM2988" s="164">
        <f t="shared" si="151"/>
        <v>45969</v>
      </c>
      <c r="AW2988" s="96"/>
      <c r="AX2988" s="37">
        <f t="shared" si="150"/>
        <v>45973</v>
      </c>
      <c r="AY2988" s="1" t="s">
        <v>1176</v>
      </c>
      <c r="AZ2988" s="183"/>
      <c r="BA2988" s="183"/>
      <c r="BB2988" s="183"/>
      <c r="BC2988" s="183"/>
      <c r="BD2988" s="183"/>
      <c r="BE2988" s="183"/>
      <c r="BF2988" s="183"/>
      <c r="BG2988" s="184"/>
      <c r="BH2988" s="4"/>
      <c r="BI2988" s="1"/>
      <c r="BJ2988" s="1"/>
      <c r="BK2988" s="1"/>
      <c r="BL2988" s="31"/>
      <c r="BM2988" s="31"/>
      <c r="BN2988" s="1"/>
      <c r="BO2988" s="1"/>
      <c r="BP2988" s="1"/>
      <c r="BQ2988" s="1"/>
      <c r="BR2988" s="1"/>
      <c r="BS2988" s="4"/>
      <c r="BT2988" s="37">
        <f t="shared" si="152"/>
        <v>45994</v>
      </c>
      <c r="BU2988" s="31" t="s">
        <v>1176</v>
      </c>
      <c r="BV2988" s="183"/>
      <c r="BW2988" s="221"/>
      <c r="BX2988" s="183"/>
      <c r="BY2988" s="183"/>
      <c r="BZ2988" s="183"/>
      <c r="CA2988" s="183"/>
      <c r="CB2988" s="183"/>
      <c r="CC2988" s="184"/>
      <c r="CE2988" s="1"/>
      <c r="CF2988" s="1"/>
      <c r="CG2988" s="1"/>
      <c r="CH2988" s="1"/>
      <c r="CI2988" s="1"/>
      <c r="CJ2988" s="1"/>
      <c r="CK2988" s="1"/>
      <c r="CL2988" s="1"/>
      <c r="CM2988" s="1"/>
      <c r="CN2988" s="1"/>
      <c r="CO2988" s="1"/>
    </row>
    <row r="2989" spans="1:93" ht="30" customHeight="1" x14ac:dyDescent="0.2">
      <c r="A2989" s="1">
        <v>2983</v>
      </c>
      <c r="B2989" s="1" t="s">
        <v>647</v>
      </c>
      <c r="C2989" s="1" t="s">
        <v>648</v>
      </c>
      <c r="D2989" s="1" t="s">
        <v>649</v>
      </c>
      <c r="E2989" s="1" t="s">
        <v>650</v>
      </c>
      <c r="F2989" s="1" t="s">
        <v>74</v>
      </c>
      <c r="G2989" s="1">
        <v>5</v>
      </c>
      <c r="H2989" s="1" t="s">
        <v>341</v>
      </c>
      <c r="I2989" s="1" t="s">
        <v>114</v>
      </c>
      <c r="J2989" s="64">
        <v>81612</v>
      </c>
      <c r="K2989" s="76">
        <v>53772</v>
      </c>
      <c r="L2989" s="29">
        <v>45966</v>
      </c>
      <c r="M2989" s="29" t="s">
        <v>4163</v>
      </c>
      <c r="N2989" s="1" t="s">
        <v>25</v>
      </c>
      <c r="O2989" s="28" t="s">
        <v>225</v>
      </c>
      <c r="P2989" s="1" t="s">
        <v>216</v>
      </c>
      <c r="Q2989" s="76">
        <v>10</v>
      </c>
      <c r="R2989" s="1"/>
      <c r="T2989" s="1" t="s">
        <v>115</v>
      </c>
      <c r="U2989" s="1"/>
      <c r="V2989" s="1"/>
      <c r="W2989" s="4"/>
      <c r="X2989" s="28"/>
      <c r="Y2989" s="33"/>
      <c r="Z2989" s="33"/>
      <c r="AA2989" s="96"/>
      <c r="AB2989" s="178"/>
      <c r="AC2989" s="33">
        <v>23.5</v>
      </c>
      <c r="AD2989" s="33">
        <v>250</v>
      </c>
      <c r="AE2989" s="33" t="s">
        <v>103</v>
      </c>
      <c r="AF2989" s="33" t="s">
        <v>103</v>
      </c>
      <c r="AG2989" s="33"/>
      <c r="AH2989" s="4"/>
      <c r="AI2989" s="1"/>
      <c r="AJ2989" s="1"/>
      <c r="AK2989" s="1"/>
      <c r="AL2989" s="5"/>
      <c r="AM2989" s="164">
        <f t="shared" si="151"/>
        <v>45969</v>
      </c>
      <c r="AW2989" s="96"/>
      <c r="AX2989" s="37">
        <f t="shared" si="150"/>
        <v>45973</v>
      </c>
      <c r="AY2989" s="1" t="s">
        <v>1176</v>
      </c>
      <c r="AZ2989" s="183"/>
      <c r="BA2989" s="183"/>
      <c r="BB2989" s="183"/>
      <c r="BC2989" s="183"/>
      <c r="BD2989" s="183"/>
      <c r="BE2989" s="183"/>
      <c r="BF2989" s="183"/>
      <c r="BG2989" s="184"/>
      <c r="BH2989" s="4"/>
      <c r="BI2989" s="1"/>
      <c r="BJ2989" s="1"/>
      <c r="BK2989" s="1"/>
      <c r="BL2989" s="31"/>
      <c r="BM2989" s="31"/>
      <c r="BN2989" s="1"/>
      <c r="BO2989" s="1"/>
      <c r="BP2989" s="1"/>
      <c r="BQ2989" s="1"/>
      <c r="BR2989" s="1"/>
      <c r="BS2989" s="4"/>
      <c r="BT2989" s="37">
        <f t="shared" si="152"/>
        <v>45994</v>
      </c>
      <c r="BU2989" s="31" t="s">
        <v>1176</v>
      </c>
      <c r="BV2989" s="183"/>
      <c r="BW2989" s="221"/>
      <c r="BX2989" s="183"/>
      <c r="BY2989" s="183"/>
      <c r="BZ2989" s="183"/>
      <c r="CA2989" s="183"/>
      <c r="CB2989" s="183"/>
      <c r="CC2989" s="184"/>
      <c r="CE2989" s="1"/>
      <c r="CF2989" s="1"/>
      <c r="CG2989" s="1"/>
      <c r="CH2989" s="1"/>
      <c r="CI2989" s="1"/>
      <c r="CJ2989" s="1"/>
      <c r="CK2989" s="1"/>
      <c r="CL2989" s="1"/>
      <c r="CM2989" s="1"/>
      <c r="CN2989" s="1"/>
      <c r="CO2989" s="1"/>
    </row>
    <row r="2990" spans="1:93" ht="30" customHeight="1" x14ac:dyDescent="0.2">
      <c r="A2990" s="1">
        <v>2984</v>
      </c>
      <c r="B2990" s="1" t="s">
        <v>647</v>
      </c>
      <c r="C2990" s="1" t="s">
        <v>648</v>
      </c>
      <c r="D2990" s="1" t="s">
        <v>649</v>
      </c>
      <c r="E2990" s="1" t="s">
        <v>650</v>
      </c>
      <c r="F2990" s="1" t="s">
        <v>74</v>
      </c>
      <c r="G2990" s="1">
        <v>5</v>
      </c>
      <c r="H2990" s="1" t="s">
        <v>341</v>
      </c>
      <c r="I2990" s="1" t="s">
        <v>114</v>
      </c>
      <c r="J2990" s="64">
        <v>82612</v>
      </c>
      <c r="K2990" s="76">
        <v>53779</v>
      </c>
      <c r="L2990" s="29">
        <v>45966</v>
      </c>
      <c r="M2990" s="29" t="s">
        <v>4163</v>
      </c>
      <c r="N2990" s="1" t="s">
        <v>25</v>
      </c>
      <c r="O2990" s="28" t="s">
        <v>225</v>
      </c>
      <c r="P2990" s="1" t="s">
        <v>216</v>
      </c>
      <c r="Q2990" s="76">
        <v>10</v>
      </c>
      <c r="R2990" s="1"/>
      <c r="T2990" s="1" t="s">
        <v>115</v>
      </c>
      <c r="U2990" s="1"/>
      <c r="V2990" s="1"/>
      <c r="W2990" s="4"/>
      <c r="X2990" s="28"/>
      <c r="Y2990" s="33"/>
      <c r="Z2990" s="33"/>
      <c r="AA2990" s="96"/>
      <c r="AB2990" s="178"/>
      <c r="AC2990" s="33">
        <v>24</v>
      </c>
      <c r="AD2990" s="33">
        <v>230</v>
      </c>
      <c r="AE2990" s="33" t="s">
        <v>103</v>
      </c>
      <c r="AF2990" s="33" t="s">
        <v>103</v>
      </c>
      <c r="AG2990" s="33"/>
      <c r="AH2990" s="4"/>
      <c r="AI2990" s="1"/>
      <c r="AJ2990" s="1"/>
      <c r="AK2990" s="1"/>
      <c r="AL2990" s="5"/>
      <c r="AM2990" s="164">
        <f t="shared" si="151"/>
        <v>45969</v>
      </c>
      <c r="AW2990" s="96"/>
      <c r="AX2990" s="37">
        <f t="shared" si="150"/>
        <v>45973</v>
      </c>
      <c r="AY2990" s="1" t="s">
        <v>1176</v>
      </c>
      <c r="AZ2990" s="183"/>
      <c r="BA2990" s="183"/>
      <c r="BB2990" s="183"/>
      <c r="BC2990" s="183"/>
      <c r="BD2990" s="183"/>
      <c r="BE2990" s="183"/>
      <c r="BF2990" s="183"/>
      <c r="BG2990" s="184"/>
      <c r="BH2990" s="4"/>
      <c r="BI2990" s="1"/>
      <c r="BJ2990" s="1"/>
      <c r="BK2990" s="1"/>
      <c r="BL2990" s="31"/>
      <c r="BM2990" s="31"/>
      <c r="BN2990" s="1"/>
      <c r="BO2990" s="1"/>
      <c r="BP2990" s="1"/>
      <c r="BQ2990" s="1"/>
      <c r="BR2990" s="1"/>
      <c r="BS2990" s="4"/>
      <c r="BT2990" s="37">
        <f t="shared" si="152"/>
        <v>45994</v>
      </c>
      <c r="BU2990" s="31" t="s">
        <v>1176</v>
      </c>
      <c r="BV2990" s="183"/>
      <c r="BW2990" s="221"/>
      <c r="BX2990" s="183"/>
      <c r="BY2990" s="183"/>
      <c r="BZ2990" s="183"/>
      <c r="CA2990" s="183"/>
      <c r="CB2990" s="183"/>
      <c r="CC2990" s="184"/>
      <c r="CE2990" s="1"/>
      <c r="CF2990" s="1"/>
      <c r="CG2990" s="1"/>
      <c r="CH2990" s="1"/>
      <c r="CI2990" s="1"/>
      <c r="CJ2990" s="1"/>
      <c r="CK2990" s="1"/>
      <c r="CL2990" s="1"/>
      <c r="CM2990" s="1"/>
      <c r="CN2990" s="1"/>
      <c r="CO2990" s="1"/>
    </row>
    <row r="2991" spans="1:93" ht="30" customHeight="1" x14ac:dyDescent="0.2">
      <c r="A2991" s="1">
        <v>2985</v>
      </c>
      <c r="B2991" s="1" t="s">
        <v>647</v>
      </c>
      <c r="C2991" s="1" t="s">
        <v>648</v>
      </c>
      <c r="D2991" s="1" t="s">
        <v>649</v>
      </c>
      <c r="E2991" s="1" t="s">
        <v>650</v>
      </c>
      <c r="F2991" s="1" t="s">
        <v>74</v>
      </c>
      <c r="G2991" s="1">
        <v>5</v>
      </c>
      <c r="H2991" s="1" t="s">
        <v>341</v>
      </c>
      <c r="I2991" s="1" t="s">
        <v>114</v>
      </c>
      <c r="J2991" s="64">
        <v>84012</v>
      </c>
      <c r="K2991" s="76">
        <v>53780</v>
      </c>
      <c r="L2991" s="29">
        <v>45966</v>
      </c>
      <c r="M2991" s="29" t="s">
        <v>4163</v>
      </c>
      <c r="N2991" s="1" t="s">
        <v>25</v>
      </c>
      <c r="O2991" s="28" t="s">
        <v>225</v>
      </c>
      <c r="P2991" s="1" t="s">
        <v>216</v>
      </c>
      <c r="Q2991" s="76">
        <v>10</v>
      </c>
      <c r="R2991" s="1"/>
      <c r="T2991" s="1" t="s">
        <v>115</v>
      </c>
      <c r="U2991" s="1"/>
      <c r="V2991" s="1"/>
      <c r="W2991" s="4"/>
      <c r="X2991" s="28"/>
      <c r="Y2991" s="33"/>
      <c r="Z2991" s="33"/>
      <c r="AA2991" s="96"/>
      <c r="AB2991" s="178"/>
      <c r="AC2991" s="33">
        <v>20.5</v>
      </c>
      <c r="AD2991" s="33">
        <v>250</v>
      </c>
      <c r="AE2991" s="33" t="s">
        <v>103</v>
      </c>
      <c r="AF2991" s="33" t="s">
        <v>103</v>
      </c>
      <c r="AG2991" s="33"/>
      <c r="AH2991" s="4"/>
      <c r="AI2991" s="1"/>
      <c r="AJ2991" s="1"/>
      <c r="AK2991" s="1"/>
      <c r="AL2991" s="5"/>
      <c r="AM2991" s="164">
        <f t="shared" si="151"/>
        <v>45969</v>
      </c>
      <c r="AW2991" s="96"/>
      <c r="AX2991" s="37">
        <f t="shared" si="150"/>
        <v>45973</v>
      </c>
      <c r="AY2991" s="1" t="s">
        <v>1176</v>
      </c>
      <c r="AZ2991" s="183"/>
      <c r="BA2991" s="183"/>
      <c r="BB2991" s="183"/>
      <c r="BC2991" s="183"/>
      <c r="BD2991" s="183"/>
      <c r="BE2991" s="183"/>
      <c r="BF2991" s="183"/>
      <c r="BG2991" s="184"/>
      <c r="BH2991" s="4"/>
      <c r="BI2991" s="1"/>
      <c r="BJ2991" s="1"/>
      <c r="BK2991" s="1"/>
      <c r="BL2991" s="31"/>
      <c r="BM2991" s="31"/>
      <c r="BN2991" s="1"/>
      <c r="BO2991" s="1"/>
      <c r="BP2991" s="1"/>
      <c r="BQ2991" s="1"/>
      <c r="BR2991" s="1"/>
      <c r="BS2991" s="4"/>
      <c r="BT2991" s="37">
        <f t="shared" si="152"/>
        <v>45994</v>
      </c>
      <c r="BU2991" s="31" t="s">
        <v>1176</v>
      </c>
      <c r="BV2991" s="183"/>
      <c r="BW2991" s="221"/>
      <c r="BX2991" s="183"/>
      <c r="BY2991" s="183"/>
      <c r="BZ2991" s="183"/>
      <c r="CA2991" s="183"/>
      <c r="CB2991" s="183"/>
      <c r="CC2991" s="184"/>
      <c r="CE2991" s="1"/>
      <c r="CF2991" s="1"/>
      <c r="CG2991" s="1"/>
      <c r="CH2991" s="1"/>
      <c r="CI2991" s="1"/>
      <c r="CJ2991" s="1"/>
      <c r="CK2991" s="1"/>
      <c r="CL2991" s="1"/>
      <c r="CM2991" s="1"/>
      <c r="CN2991" s="1"/>
      <c r="CO2991" s="1"/>
    </row>
    <row r="2992" spans="1:93" ht="30" customHeight="1" x14ac:dyDescent="0.2">
      <c r="A2992" s="1">
        <v>2986</v>
      </c>
      <c r="B2992" s="1" t="s">
        <v>647</v>
      </c>
      <c r="C2992" s="1" t="s">
        <v>648</v>
      </c>
      <c r="D2992" s="1" t="s">
        <v>649</v>
      </c>
      <c r="E2992" s="1" t="s">
        <v>650</v>
      </c>
      <c r="F2992" s="1" t="s">
        <v>74</v>
      </c>
      <c r="G2992" s="1">
        <v>5</v>
      </c>
      <c r="H2992" s="1" t="s">
        <v>341</v>
      </c>
      <c r="I2992" s="1" t="s">
        <v>114</v>
      </c>
      <c r="J2992" s="64">
        <v>84812</v>
      </c>
      <c r="K2992" s="76">
        <v>53790</v>
      </c>
      <c r="L2992" s="29">
        <v>45966</v>
      </c>
      <c r="M2992" s="29" t="s">
        <v>4163</v>
      </c>
      <c r="N2992" s="1" t="s">
        <v>25</v>
      </c>
      <c r="O2992" s="28" t="s">
        <v>225</v>
      </c>
      <c r="P2992" s="1" t="s">
        <v>216</v>
      </c>
      <c r="Q2992" s="76">
        <v>10</v>
      </c>
      <c r="R2992" s="1"/>
      <c r="T2992" s="1" t="s">
        <v>115</v>
      </c>
      <c r="U2992" s="1"/>
      <c r="V2992" s="1"/>
      <c r="W2992" s="4"/>
      <c r="X2992" s="28"/>
      <c r="Y2992" s="33"/>
      <c r="Z2992" s="33"/>
      <c r="AA2992" s="96"/>
      <c r="AB2992" s="178"/>
      <c r="AC2992" s="33">
        <v>21</v>
      </c>
      <c r="AD2992" s="33">
        <v>220</v>
      </c>
      <c r="AE2992" s="33" t="s">
        <v>103</v>
      </c>
      <c r="AF2992" s="33" t="s">
        <v>103</v>
      </c>
      <c r="AG2992" s="33"/>
      <c r="AH2992" s="4"/>
      <c r="AI2992" s="1"/>
      <c r="AJ2992" s="1"/>
      <c r="AK2992" s="1"/>
      <c r="AL2992" s="5"/>
      <c r="AM2992" s="164">
        <f t="shared" si="151"/>
        <v>45969</v>
      </c>
      <c r="AW2992" s="96"/>
      <c r="AX2992" s="37">
        <f t="shared" si="150"/>
        <v>45973</v>
      </c>
      <c r="AY2992" s="1" t="s">
        <v>1176</v>
      </c>
      <c r="AZ2992" s="183"/>
      <c r="BA2992" s="183"/>
      <c r="BB2992" s="183"/>
      <c r="BC2992" s="183"/>
      <c r="BD2992" s="183"/>
      <c r="BE2992" s="183"/>
      <c r="BF2992" s="183"/>
      <c r="BG2992" s="184"/>
      <c r="BH2992" s="4"/>
      <c r="BI2992" s="1"/>
      <c r="BJ2992" s="1"/>
      <c r="BK2992" s="1"/>
      <c r="BL2992" s="31"/>
      <c r="BM2992" s="31"/>
      <c r="BN2992" s="1"/>
      <c r="BO2992" s="1"/>
      <c r="BP2992" s="1"/>
      <c r="BQ2992" s="1"/>
      <c r="BR2992" s="1"/>
      <c r="BS2992" s="4"/>
      <c r="BT2992" s="37">
        <f t="shared" si="152"/>
        <v>45994</v>
      </c>
      <c r="BU2992" s="31" t="s">
        <v>1176</v>
      </c>
      <c r="BV2992" s="183"/>
      <c r="BW2992" s="221"/>
      <c r="BX2992" s="183"/>
      <c r="BY2992" s="183"/>
      <c r="BZ2992" s="183"/>
      <c r="CA2992" s="183"/>
      <c r="CB2992" s="183"/>
      <c r="CC2992" s="184"/>
      <c r="CE2992" s="1"/>
      <c r="CF2992" s="1"/>
      <c r="CG2992" s="1"/>
      <c r="CH2992" s="1"/>
      <c r="CI2992" s="1"/>
      <c r="CJ2992" s="1"/>
      <c r="CK2992" s="1"/>
      <c r="CL2992" s="1"/>
      <c r="CM2992" s="1"/>
      <c r="CN2992" s="1"/>
      <c r="CO2992" s="1"/>
    </row>
    <row r="2993" spans="1:93" ht="30" customHeight="1" x14ac:dyDescent="0.2">
      <c r="A2993" s="1">
        <v>2987</v>
      </c>
      <c r="B2993" s="1" t="s">
        <v>647</v>
      </c>
      <c r="C2993" s="1" t="s">
        <v>648</v>
      </c>
      <c r="D2993" s="1" t="s">
        <v>649</v>
      </c>
      <c r="E2993" s="1" t="s">
        <v>650</v>
      </c>
      <c r="F2993" s="1" t="s">
        <v>74</v>
      </c>
      <c r="G2993" s="1">
        <v>5</v>
      </c>
      <c r="H2993" s="1" t="s">
        <v>341</v>
      </c>
      <c r="I2993" s="1" t="s">
        <v>114</v>
      </c>
      <c r="J2993" s="64">
        <v>82912</v>
      </c>
      <c r="K2993" s="76">
        <v>53795</v>
      </c>
      <c r="L2993" s="29">
        <v>45966</v>
      </c>
      <c r="M2993" s="29" t="s">
        <v>4163</v>
      </c>
      <c r="N2993" s="1" t="s">
        <v>25</v>
      </c>
      <c r="O2993" s="28" t="s">
        <v>225</v>
      </c>
      <c r="P2993" s="1" t="s">
        <v>216</v>
      </c>
      <c r="Q2993" s="76">
        <v>11</v>
      </c>
      <c r="R2993" s="1"/>
      <c r="S2993" s="1">
        <v>6</v>
      </c>
      <c r="T2993" s="1" t="s">
        <v>115</v>
      </c>
      <c r="U2993" s="1"/>
      <c r="V2993" s="1"/>
      <c r="W2993" s="4"/>
      <c r="X2993" s="28"/>
      <c r="Y2993" s="33"/>
      <c r="Z2993" s="33"/>
      <c r="AA2993" s="96"/>
      <c r="AB2993" s="179"/>
      <c r="AC2993" s="33">
        <v>22</v>
      </c>
      <c r="AD2993" s="33">
        <v>250</v>
      </c>
      <c r="AE2993" s="33" t="s">
        <v>103</v>
      </c>
      <c r="AF2993" s="33" t="s">
        <v>103</v>
      </c>
      <c r="AG2993" s="33"/>
      <c r="AH2993" s="4"/>
      <c r="AI2993" s="1"/>
      <c r="AJ2993" s="1"/>
      <c r="AK2993" s="1"/>
      <c r="AL2993" s="5"/>
      <c r="AM2993" s="164">
        <f t="shared" si="151"/>
        <v>45969</v>
      </c>
      <c r="AW2993" s="96"/>
      <c r="AX2993" s="37">
        <f t="shared" si="150"/>
        <v>45973</v>
      </c>
      <c r="AY2993" s="1" t="s">
        <v>1176</v>
      </c>
      <c r="AZ2993" s="183"/>
      <c r="BA2993" s="183"/>
      <c r="BB2993" s="183"/>
      <c r="BC2993" s="183"/>
      <c r="BD2993" s="183"/>
      <c r="BE2993" s="183"/>
      <c r="BF2993" s="183"/>
      <c r="BG2993" s="181"/>
      <c r="BH2993" s="4"/>
      <c r="BI2993" s="1"/>
      <c r="BJ2993" s="1"/>
      <c r="BK2993" s="1"/>
      <c r="BL2993" s="31"/>
      <c r="BM2993" s="31"/>
      <c r="BN2993" s="1"/>
      <c r="BO2993" s="1"/>
      <c r="BP2993" s="1"/>
      <c r="BQ2993" s="1"/>
      <c r="BR2993" s="1"/>
      <c r="BS2993" s="4"/>
      <c r="BT2993" s="37">
        <f t="shared" si="152"/>
        <v>45994</v>
      </c>
      <c r="BU2993" s="31" t="s">
        <v>1176</v>
      </c>
      <c r="BV2993" s="183"/>
      <c r="BW2993" s="221"/>
      <c r="BX2993" s="183"/>
      <c r="BY2993" s="183"/>
      <c r="BZ2993" s="183"/>
      <c r="CA2993" s="183"/>
      <c r="CB2993" s="183"/>
      <c r="CC2993" s="181"/>
      <c r="CE2993" s="1"/>
      <c r="CF2993" s="1"/>
      <c r="CG2993" s="1"/>
      <c r="CH2993" s="1"/>
      <c r="CI2993" s="1"/>
      <c r="CJ2993" s="1"/>
      <c r="CK2993" s="1"/>
      <c r="CL2993" s="1"/>
      <c r="CM2993" s="1"/>
      <c r="CN2993" s="1"/>
      <c r="CO2993" s="1"/>
    </row>
    <row r="2994" spans="1:93" ht="30" customHeight="1" x14ac:dyDescent="0.2">
      <c r="A2994" s="1">
        <v>2988</v>
      </c>
      <c r="B2994" s="1" t="s">
        <v>651</v>
      </c>
      <c r="C2994" s="1" t="s">
        <v>652</v>
      </c>
      <c r="D2994" s="1" t="s">
        <v>653</v>
      </c>
      <c r="E2994" s="1" t="s">
        <v>136</v>
      </c>
      <c r="F2994" s="1" t="s">
        <v>74</v>
      </c>
      <c r="G2994" s="1">
        <v>2</v>
      </c>
      <c r="H2994" s="1" t="s">
        <v>341</v>
      </c>
      <c r="I2994" s="1" t="s">
        <v>114</v>
      </c>
      <c r="J2994" s="64">
        <v>558</v>
      </c>
      <c r="K2994" s="76">
        <v>2295162</v>
      </c>
      <c r="L2994" s="29">
        <v>45967</v>
      </c>
      <c r="M2994" s="29" t="s">
        <v>4163</v>
      </c>
      <c r="N2994" s="1" t="s">
        <v>478</v>
      </c>
      <c r="O2994" s="28" t="s">
        <v>486</v>
      </c>
      <c r="P2994" s="1" t="s">
        <v>323</v>
      </c>
      <c r="Q2994" s="76">
        <v>12</v>
      </c>
      <c r="R2994" s="1"/>
      <c r="S2994" s="1">
        <v>6</v>
      </c>
      <c r="T2994" s="1" t="s">
        <v>115</v>
      </c>
      <c r="U2994" s="1"/>
      <c r="V2994" s="1"/>
      <c r="W2994" s="4"/>
      <c r="X2994" s="28"/>
      <c r="Y2994" s="33"/>
      <c r="Z2994" s="33"/>
      <c r="AA2994" s="96"/>
      <c r="AB2994" s="177" t="s">
        <v>1179</v>
      </c>
      <c r="AC2994" s="33">
        <v>21</v>
      </c>
      <c r="AD2994" s="33">
        <v>240</v>
      </c>
      <c r="AE2994" s="33" t="s">
        <v>103</v>
      </c>
      <c r="AF2994" s="33" t="s">
        <v>103</v>
      </c>
      <c r="AG2994" s="33"/>
      <c r="AH2994" s="4"/>
      <c r="AI2994" s="1"/>
      <c r="AJ2994" s="1"/>
      <c r="AK2994" s="1"/>
      <c r="AL2994" s="5"/>
      <c r="AM2994" s="164">
        <f t="shared" si="151"/>
        <v>45970</v>
      </c>
      <c r="AW2994" s="96"/>
      <c r="AX2994" s="37">
        <f t="shared" si="150"/>
        <v>45974</v>
      </c>
      <c r="AY2994" s="1" t="s">
        <v>1180</v>
      </c>
      <c r="AZ2994" s="183" t="s">
        <v>1181</v>
      </c>
      <c r="BA2994" s="180">
        <v>49.2</v>
      </c>
      <c r="BB2994" s="180">
        <v>47.9</v>
      </c>
      <c r="BC2994" s="180">
        <v>50</v>
      </c>
      <c r="BD2994" s="180">
        <v>50.9</v>
      </c>
      <c r="BE2994" s="180">
        <v>48.8</v>
      </c>
      <c r="BF2994" s="180">
        <v>47.7</v>
      </c>
      <c r="BG2994" s="180">
        <f>AVERAGE(BA2994:BF2997)</f>
        <v>49.083333333333336</v>
      </c>
      <c r="BH2994" s="4"/>
      <c r="BI2994" s="1"/>
      <c r="BJ2994" s="1"/>
      <c r="BK2994" s="1"/>
      <c r="BL2994" s="31"/>
      <c r="BM2994" s="31"/>
      <c r="BN2994" s="1"/>
      <c r="BO2994" s="1"/>
      <c r="BP2994" s="1"/>
      <c r="BQ2994" s="1"/>
      <c r="BR2994" s="1"/>
      <c r="BS2994" s="4"/>
      <c r="BT2994" s="37">
        <f t="shared" si="152"/>
        <v>45995</v>
      </c>
      <c r="BU2994" s="31" t="s">
        <v>1180</v>
      </c>
      <c r="BV2994" s="183" t="s">
        <v>1182</v>
      </c>
      <c r="BW2994" s="191">
        <v>61.4</v>
      </c>
      <c r="BX2994" s="180">
        <v>61.8</v>
      </c>
      <c r="BY2994" s="180">
        <v>63.4</v>
      </c>
      <c r="BZ2994" s="180">
        <v>60.8</v>
      </c>
      <c r="CA2994" s="180">
        <v>60.6</v>
      </c>
      <c r="CB2994" s="180">
        <v>61.8</v>
      </c>
      <c r="CC2994" s="180">
        <f>AVERAGE(BW2994:CB2997)</f>
        <v>61.633333333333333</v>
      </c>
      <c r="CE2994" s="1"/>
      <c r="CF2994" s="1"/>
      <c r="CG2994" s="1"/>
      <c r="CH2994" s="1"/>
      <c r="CI2994" s="1"/>
      <c r="CJ2994" s="1"/>
      <c r="CK2994" s="1"/>
      <c r="CL2994" s="1"/>
      <c r="CM2994" s="1"/>
      <c r="CN2994" s="1"/>
      <c r="CO2994" s="1"/>
    </row>
    <row r="2995" spans="1:93" ht="30" customHeight="1" x14ac:dyDescent="0.2">
      <c r="A2995" s="1">
        <v>2989</v>
      </c>
      <c r="B2995" s="1" t="s">
        <v>651</v>
      </c>
      <c r="C2995" s="1" t="s">
        <v>652</v>
      </c>
      <c r="D2995" s="1" t="s">
        <v>653</v>
      </c>
      <c r="E2995" s="1" t="s">
        <v>136</v>
      </c>
      <c r="F2995" s="1" t="s">
        <v>74</v>
      </c>
      <c r="G2995" s="1">
        <v>2</v>
      </c>
      <c r="H2995" s="1" t="s">
        <v>341</v>
      </c>
      <c r="I2995" s="1" t="s">
        <v>114</v>
      </c>
      <c r="J2995" s="64">
        <v>273</v>
      </c>
      <c r="K2995" s="76">
        <v>2295164</v>
      </c>
      <c r="L2995" s="29">
        <v>45967</v>
      </c>
      <c r="M2995" s="29" t="s">
        <v>4163</v>
      </c>
      <c r="N2995" s="1" t="s">
        <v>478</v>
      </c>
      <c r="O2995" s="28" t="s">
        <v>486</v>
      </c>
      <c r="P2995" s="1" t="s">
        <v>323</v>
      </c>
      <c r="Q2995" s="76">
        <v>8</v>
      </c>
      <c r="R2995" s="1"/>
      <c r="T2995" s="1" t="s">
        <v>115</v>
      </c>
      <c r="U2995" s="1"/>
      <c r="V2995" s="1"/>
      <c r="W2995" s="4"/>
      <c r="X2995" s="28"/>
      <c r="Y2995" s="33"/>
      <c r="Z2995" s="33"/>
      <c r="AA2995" s="96"/>
      <c r="AB2995" s="178"/>
      <c r="AC2995" s="33">
        <v>22.5</v>
      </c>
      <c r="AD2995" s="33">
        <v>230</v>
      </c>
      <c r="AE2995" s="33" t="s">
        <v>103</v>
      </c>
      <c r="AF2995" s="33" t="s">
        <v>103</v>
      </c>
      <c r="AG2995" s="33"/>
      <c r="AH2995" s="4"/>
      <c r="AI2995" s="1"/>
      <c r="AJ2995" s="1"/>
      <c r="AK2995" s="1"/>
      <c r="AL2995" s="5"/>
      <c r="AM2995" s="164">
        <f t="shared" si="151"/>
        <v>45970</v>
      </c>
      <c r="AW2995" s="96"/>
      <c r="AX2995" s="37">
        <f t="shared" si="150"/>
        <v>45974</v>
      </c>
      <c r="AY2995" s="1" t="s">
        <v>1180</v>
      </c>
      <c r="AZ2995" s="183"/>
      <c r="BA2995" s="184"/>
      <c r="BB2995" s="184"/>
      <c r="BC2995" s="184"/>
      <c r="BD2995" s="184"/>
      <c r="BE2995" s="184"/>
      <c r="BF2995" s="184"/>
      <c r="BG2995" s="184"/>
      <c r="BH2995" s="4"/>
      <c r="BI2995" s="1"/>
      <c r="BJ2995" s="1"/>
      <c r="BK2995" s="1"/>
      <c r="BL2995" s="31"/>
      <c r="BM2995" s="31"/>
      <c r="BN2995" s="1"/>
      <c r="BO2995" s="1"/>
      <c r="BP2995" s="1"/>
      <c r="BQ2995" s="1"/>
      <c r="BR2995" s="1"/>
      <c r="BS2995" s="4"/>
      <c r="BT2995" s="37">
        <f t="shared" si="152"/>
        <v>45995</v>
      </c>
      <c r="BU2995" s="31" t="s">
        <v>1180</v>
      </c>
      <c r="BV2995" s="183"/>
      <c r="BW2995" s="207"/>
      <c r="BX2995" s="184"/>
      <c r="BY2995" s="184"/>
      <c r="BZ2995" s="184"/>
      <c r="CA2995" s="184"/>
      <c r="CB2995" s="184"/>
      <c r="CC2995" s="184"/>
      <c r="CE2995" s="1"/>
      <c r="CF2995" s="1"/>
      <c r="CG2995" s="1"/>
      <c r="CH2995" s="1"/>
      <c r="CI2995" s="1"/>
      <c r="CJ2995" s="1"/>
      <c r="CK2995" s="1"/>
      <c r="CL2995" s="1"/>
      <c r="CM2995" s="1"/>
      <c r="CN2995" s="1"/>
      <c r="CO2995" s="1"/>
    </row>
    <row r="2996" spans="1:93" ht="30" customHeight="1" x14ac:dyDescent="0.2">
      <c r="A2996" s="1">
        <v>2990</v>
      </c>
      <c r="B2996" s="1" t="s">
        <v>651</v>
      </c>
      <c r="C2996" s="1" t="s">
        <v>652</v>
      </c>
      <c r="D2996" s="1" t="s">
        <v>653</v>
      </c>
      <c r="E2996" s="1" t="s">
        <v>136</v>
      </c>
      <c r="F2996" s="1" t="s">
        <v>74</v>
      </c>
      <c r="G2996" s="1">
        <v>2</v>
      </c>
      <c r="H2996" s="1" t="s">
        <v>341</v>
      </c>
      <c r="I2996" s="1" t="s">
        <v>114</v>
      </c>
      <c r="J2996" s="64">
        <v>302</v>
      </c>
      <c r="K2996" s="76">
        <v>2295167</v>
      </c>
      <c r="L2996" s="29">
        <v>45967</v>
      </c>
      <c r="M2996" s="29" t="s">
        <v>4163</v>
      </c>
      <c r="N2996" s="1" t="s">
        <v>478</v>
      </c>
      <c r="O2996" s="28" t="s">
        <v>486</v>
      </c>
      <c r="P2996" s="1" t="s">
        <v>323</v>
      </c>
      <c r="Q2996" s="76">
        <v>8</v>
      </c>
      <c r="R2996" s="1"/>
      <c r="S2996" s="1">
        <v>6</v>
      </c>
      <c r="T2996" s="1" t="s">
        <v>115</v>
      </c>
      <c r="U2996" s="1"/>
      <c r="V2996" s="1"/>
      <c r="W2996" s="4"/>
      <c r="X2996" s="28"/>
      <c r="Y2996" s="33"/>
      <c r="Z2996" s="33"/>
      <c r="AA2996" s="96"/>
      <c r="AB2996" s="178"/>
      <c r="AC2996" s="33">
        <v>20.5</v>
      </c>
      <c r="AD2996" s="33">
        <v>210</v>
      </c>
      <c r="AE2996" s="33" t="s">
        <v>103</v>
      </c>
      <c r="AF2996" s="33" t="s">
        <v>103</v>
      </c>
      <c r="AG2996" s="33"/>
      <c r="AH2996" s="4"/>
      <c r="AI2996" s="1"/>
      <c r="AJ2996" s="1"/>
      <c r="AK2996" s="1"/>
      <c r="AL2996" s="5"/>
      <c r="AM2996" s="164">
        <f t="shared" si="151"/>
        <v>45970</v>
      </c>
      <c r="AW2996" s="96"/>
      <c r="AX2996" s="37">
        <f t="shared" si="150"/>
        <v>45974</v>
      </c>
      <c r="AY2996" s="1" t="s">
        <v>1180</v>
      </c>
      <c r="AZ2996" s="183"/>
      <c r="BA2996" s="184"/>
      <c r="BB2996" s="184"/>
      <c r="BC2996" s="184"/>
      <c r="BD2996" s="184"/>
      <c r="BE2996" s="184"/>
      <c r="BF2996" s="184"/>
      <c r="BG2996" s="184"/>
      <c r="BH2996" s="4"/>
      <c r="BI2996" s="1"/>
      <c r="BJ2996" s="1"/>
      <c r="BK2996" s="1"/>
      <c r="BL2996" s="31"/>
      <c r="BM2996" s="31"/>
      <c r="BN2996" s="1"/>
      <c r="BO2996" s="1"/>
      <c r="BP2996" s="1"/>
      <c r="BQ2996" s="1"/>
      <c r="BR2996" s="1"/>
      <c r="BS2996" s="4"/>
      <c r="BT2996" s="37">
        <f t="shared" si="152"/>
        <v>45995</v>
      </c>
      <c r="BU2996" s="31" t="s">
        <v>1180</v>
      </c>
      <c r="BV2996" s="183"/>
      <c r="BW2996" s="207"/>
      <c r="BX2996" s="184"/>
      <c r="BY2996" s="184"/>
      <c r="BZ2996" s="184"/>
      <c r="CA2996" s="184"/>
      <c r="CB2996" s="184"/>
      <c r="CC2996" s="184"/>
      <c r="CE2996" s="1"/>
      <c r="CF2996" s="1"/>
      <c r="CG2996" s="1"/>
      <c r="CH2996" s="1"/>
      <c r="CI2996" s="1"/>
      <c r="CJ2996" s="1"/>
      <c r="CK2996" s="1"/>
      <c r="CL2996" s="1"/>
      <c r="CM2996" s="1"/>
      <c r="CN2996" s="1"/>
      <c r="CO2996" s="1"/>
    </row>
    <row r="2997" spans="1:93" ht="30" customHeight="1" x14ac:dyDescent="0.2">
      <c r="A2997" s="1">
        <v>2991</v>
      </c>
      <c r="B2997" s="1" t="s">
        <v>651</v>
      </c>
      <c r="C2997" s="1" t="s">
        <v>652</v>
      </c>
      <c r="D2997" s="1" t="s">
        <v>653</v>
      </c>
      <c r="E2997" s="1" t="s">
        <v>136</v>
      </c>
      <c r="F2997" s="1" t="s">
        <v>74</v>
      </c>
      <c r="G2997" s="1">
        <v>2</v>
      </c>
      <c r="H2997" s="1" t="s">
        <v>341</v>
      </c>
      <c r="I2997" s="1" t="s">
        <v>114</v>
      </c>
      <c r="J2997" s="64">
        <v>415</v>
      </c>
      <c r="K2997" s="76">
        <v>2295173</v>
      </c>
      <c r="L2997" s="29">
        <v>45967</v>
      </c>
      <c r="M2997" s="29" t="s">
        <v>4163</v>
      </c>
      <c r="N2997" s="1" t="s">
        <v>478</v>
      </c>
      <c r="O2997" s="28" t="s">
        <v>486</v>
      </c>
      <c r="P2997" s="1" t="s">
        <v>323</v>
      </c>
      <c r="Q2997" s="76">
        <v>10</v>
      </c>
      <c r="R2997" s="1"/>
      <c r="T2997" s="1" t="s">
        <v>115</v>
      </c>
      <c r="U2997" s="1"/>
      <c r="V2997" s="1"/>
      <c r="W2997" s="4"/>
      <c r="X2997" s="28"/>
      <c r="Y2997" s="33"/>
      <c r="Z2997" s="33"/>
      <c r="AA2997" s="96"/>
      <c r="AB2997" s="179"/>
      <c r="AC2997" s="33">
        <v>21</v>
      </c>
      <c r="AD2997" s="33">
        <v>235</v>
      </c>
      <c r="AE2997" s="33" t="s">
        <v>103</v>
      </c>
      <c r="AF2997" s="33" t="s">
        <v>103</v>
      </c>
      <c r="AG2997" s="33"/>
      <c r="AH2997" s="4"/>
      <c r="AI2997" s="1"/>
      <c r="AJ2997" s="1"/>
      <c r="AK2997" s="1"/>
      <c r="AL2997" s="5"/>
      <c r="AM2997" s="164">
        <f t="shared" si="151"/>
        <v>45970</v>
      </c>
      <c r="AW2997" s="96"/>
      <c r="AX2997" s="37">
        <f t="shared" si="150"/>
        <v>45974</v>
      </c>
      <c r="AY2997" s="1" t="s">
        <v>1180</v>
      </c>
      <c r="AZ2997" s="183"/>
      <c r="BA2997" s="181"/>
      <c r="BB2997" s="181"/>
      <c r="BC2997" s="181"/>
      <c r="BD2997" s="181"/>
      <c r="BE2997" s="181"/>
      <c r="BF2997" s="181"/>
      <c r="BG2997" s="181"/>
      <c r="BH2997" s="4"/>
      <c r="BI2997" s="1"/>
      <c r="BJ2997" s="1"/>
      <c r="BK2997" s="1"/>
      <c r="BL2997" s="31"/>
      <c r="BM2997" s="31"/>
      <c r="BN2997" s="1"/>
      <c r="BO2997" s="1"/>
      <c r="BP2997" s="1"/>
      <c r="BQ2997" s="1"/>
      <c r="BR2997" s="1"/>
      <c r="BS2997" s="4"/>
      <c r="BT2997" s="37">
        <f t="shared" si="152"/>
        <v>45995</v>
      </c>
      <c r="BU2997" s="31" t="s">
        <v>1180</v>
      </c>
      <c r="BV2997" s="183"/>
      <c r="BW2997" s="192"/>
      <c r="BX2997" s="181"/>
      <c r="BY2997" s="181"/>
      <c r="BZ2997" s="181"/>
      <c r="CA2997" s="181"/>
      <c r="CB2997" s="181"/>
      <c r="CC2997" s="181"/>
      <c r="CE2997" s="1"/>
      <c r="CF2997" s="1"/>
      <c r="CG2997" s="1"/>
      <c r="CH2997" s="1"/>
      <c r="CI2997" s="1"/>
      <c r="CJ2997" s="1"/>
      <c r="CK2997" s="1"/>
      <c r="CL2997" s="1"/>
      <c r="CM2997" s="1"/>
      <c r="CN2997" s="1"/>
      <c r="CO2997" s="1"/>
    </row>
    <row r="2998" spans="1:93" ht="30" customHeight="1" x14ac:dyDescent="0.2">
      <c r="A2998" s="1">
        <v>2992</v>
      </c>
      <c r="B2998" s="1" t="s">
        <v>700</v>
      </c>
      <c r="C2998" s="1" t="s">
        <v>701</v>
      </c>
      <c r="D2998" s="1" t="s">
        <v>702</v>
      </c>
      <c r="E2998" s="1" t="s">
        <v>136</v>
      </c>
      <c r="F2998" s="1" t="s">
        <v>74</v>
      </c>
      <c r="G2998" s="1">
        <v>2</v>
      </c>
      <c r="H2998" s="1" t="s">
        <v>341</v>
      </c>
      <c r="I2998" s="1" t="s">
        <v>114</v>
      </c>
      <c r="J2998" s="64">
        <v>273</v>
      </c>
      <c r="K2998" s="76">
        <v>2295156</v>
      </c>
      <c r="L2998" s="29">
        <v>45967</v>
      </c>
      <c r="M2998" s="29" t="s">
        <v>4163</v>
      </c>
      <c r="N2998" s="1" t="s">
        <v>478</v>
      </c>
      <c r="O2998" s="28" t="s">
        <v>486</v>
      </c>
      <c r="P2998" s="1" t="s">
        <v>323</v>
      </c>
      <c r="Q2998" s="76">
        <v>6</v>
      </c>
      <c r="R2998" s="1"/>
      <c r="S2998" s="1">
        <v>6</v>
      </c>
      <c r="T2998" s="1" t="s">
        <v>115</v>
      </c>
      <c r="U2998" s="1"/>
      <c r="V2998" s="1"/>
      <c r="W2998" s="4"/>
      <c r="X2998" s="28"/>
      <c r="Y2998" s="33"/>
      <c r="Z2998" s="33"/>
      <c r="AA2998" s="96"/>
      <c r="AB2998" s="28" t="s">
        <v>1183</v>
      </c>
      <c r="AC2998" s="33">
        <v>21</v>
      </c>
      <c r="AD2998" s="33">
        <v>230</v>
      </c>
      <c r="AE2998" s="33" t="s">
        <v>103</v>
      </c>
      <c r="AF2998" s="33" t="s">
        <v>103</v>
      </c>
      <c r="AG2998" s="33"/>
      <c r="AH2998" s="4"/>
      <c r="AI2998" s="1"/>
      <c r="AJ2998" s="1"/>
      <c r="AK2998" s="1"/>
      <c r="AL2998" s="5"/>
      <c r="AM2998" s="164">
        <f t="shared" si="151"/>
        <v>45970</v>
      </c>
      <c r="AW2998" s="96"/>
      <c r="AX2998" s="37">
        <f t="shared" si="150"/>
        <v>45974</v>
      </c>
      <c r="AY2998" s="1" t="s">
        <v>1184</v>
      </c>
      <c r="AZ2998" s="1" t="s">
        <v>1185</v>
      </c>
      <c r="BA2998" s="31">
        <v>48.2</v>
      </c>
      <c r="BB2998" s="31">
        <v>49.5</v>
      </c>
      <c r="BC2998" s="1">
        <v>48.9</v>
      </c>
      <c r="BD2998" s="1"/>
      <c r="BE2998" s="1"/>
      <c r="BF2998" s="1"/>
      <c r="BG2998" s="1">
        <f>AVERAGE(BA2998:BF2998)</f>
        <v>48.866666666666667</v>
      </c>
      <c r="BH2998" s="4"/>
      <c r="BI2998" s="1"/>
      <c r="BJ2998" s="1"/>
      <c r="BK2998" s="1"/>
      <c r="BL2998" s="31"/>
      <c r="BM2998" s="31"/>
      <c r="BN2998" s="1"/>
      <c r="BO2998" s="1"/>
      <c r="BP2998" s="1"/>
      <c r="BQ2998" s="1"/>
      <c r="BR2998" s="1"/>
      <c r="BS2998" s="4"/>
      <c r="BT2998" s="37">
        <f t="shared" si="152"/>
        <v>45995</v>
      </c>
      <c r="BU2998" s="31" t="s">
        <v>1184</v>
      </c>
      <c r="BV2998" s="1" t="s">
        <v>1186</v>
      </c>
      <c r="BW2998" s="79">
        <v>60.6</v>
      </c>
      <c r="BX2998" s="31">
        <v>64</v>
      </c>
      <c r="BY2998" s="1">
        <v>62.6</v>
      </c>
      <c r="BZ2998" s="1"/>
      <c r="CA2998" s="1"/>
      <c r="CB2998" s="1"/>
      <c r="CC2998" s="1">
        <f>AVERAGE(BW2998:CB2998)</f>
        <v>62.4</v>
      </c>
      <c r="CE2998" s="1"/>
      <c r="CF2998" s="1"/>
      <c r="CG2998" s="1"/>
      <c r="CH2998" s="1"/>
      <c r="CI2998" s="1"/>
      <c r="CJ2998" s="1"/>
      <c r="CK2998" s="1"/>
      <c r="CL2998" s="1"/>
      <c r="CM2998" s="1"/>
      <c r="CN2998" s="1"/>
      <c r="CO2998" s="1"/>
    </row>
    <row r="2999" spans="1:93" ht="28.5" customHeight="1" x14ac:dyDescent="0.2">
      <c r="A2999" s="1">
        <v>2993</v>
      </c>
      <c r="B2999" s="1" t="s">
        <v>291</v>
      </c>
      <c r="C2999" s="1" t="s">
        <v>703</v>
      </c>
      <c r="D2999" s="1" t="s">
        <v>54</v>
      </c>
      <c r="E2999" s="1" t="s">
        <v>704</v>
      </c>
      <c r="F2999" s="1" t="s">
        <v>74</v>
      </c>
      <c r="G2999" s="1">
        <v>9</v>
      </c>
      <c r="H2999" s="1" t="s">
        <v>341</v>
      </c>
      <c r="I2999" s="1" t="s">
        <v>114</v>
      </c>
      <c r="J2999" s="64">
        <v>83912</v>
      </c>
      <c r="K2999" s="76">
        <v>53854</v>
      </c>
      <c r="L2999" s="29">
        <v>45966</v>
      </c>
      <c r="M2999" s="29" t="s">
        <v>4163</v>
      </c>
      <c r="N2999" s="1" t="s">
        <v>25</v>
      </c>
      <c r="O2999" s="28" t="s">
        <v>84</v>
      </c>
      <c r="P2999" s="1" t="s">
        <v>87</v>
      </c>
      <c r="Q2999" s="76">
        <v>10</v>
      </c>
      <c r="R2999" s="1"/>
      <c r="S2999" s="1">
        <v>6</v>
      </c>
      <c r="T2999" s="1" t="s">
        <v>115</v>
      </c>
      <c r="U2999" s="1"/>
      <c r="V2999" s="1"/>
      <c r="W2999" s="4"/>
      <c r="X2999" s="28"/>
      <c r="Y2999" s="33"/>
      <c r="Z2999" s="33"/>
      <c r="AA2999" s="96"/>
      <c r="AB2999" s="177" t="s">
        <v>1187</v>
      </c>
      <c r="AC2999" s="33">
        <v>22</v>
      </c>
      <c r="AD2999" s="33">
        <v>190</v>
      </c>
      <c r="AE2999" s="33" t="s">
        <v>103</v>
      </c>
      <c r="AF2999" s="33" t="s">
        <v>103</v>
      </c>
      <c r="AG2999" s="33"/>
      <c r="AH2999" s="4"/>
      <c r="AI2999" s="1"/>
      <c r="AJ2999" s="1"/>
      <c r="AK2999" s="1"/>
      <c r="AL2999" s="5"/>
      <c r="AM2999" s="164">
        <f t="shared" si="151"/>
        <v>45969</v>
      </c>
      <c r="AW2999" s="96"/>
      <c r="AX2999" s="37">
        <f t="shared" si="150"/>
        <v>45973</v>
      </c>
      <c r="AY2999" s="1" t="s">
        <v>1188</v>
      </c>
      <c r="AZ2999" s="183" t="s">
        <v>1189</v>
      </c>
      <c r="BA2999" s="180">
        <v>16.899999999999999</v>
      </c>
      <c r="BB2999" s="180">
        <v>18.7</v>
      </c>
      <c r="BC2999" s="180">
        <v>17.899999999999999</v>
      </c>
      <c r="BD2999" s="180">
        <v>19.3</v>
      </c>
      <c r="BE2999" s="180">
        <v>16.5</v>
      </c>
      <c r="BF2999" s="180">
        <v>18</v>
      </c>
      <c r="BG2999" s="180">
        <f>AVERAGE(BA2999:BF3002)</f>
        <v>17.883333333333333</v>
      </c>
      <c r="BH2999" s="4"/>
      <c r="BI2999" s="1"/>
      <c r="BJ2999" s="1"/>
      <c r="BK2999" s="1"/>
      <c r="BL2999" s="31"/>
      <c r="BM2999" s="31"/>
      <c r="BN2999" s="1"/>
      <c r="BO2999" s="1"/>
      <c r="BP2999" s="1"/>
      <c r="BQ2999" s="1"/>
      <c r="BR2999" s="1"/>
      <c r="BS2999" s="4"/>
      <c r="BT2999" s="37">
        <f t="shared" si="152"/>
        <v>45994</v>
      </c>
      <c r="BU2999" s="31" t="s">
        <v>1188</v>
      </c>
      <c r="BV2999" s="183" t="s">
        <v>1190</v>
      </c>
      <c r="BW2999" s="191">
        <v>28</v>
      </c>
      <c r="BX2999" s="180">
        <v>25.4</v>
      </c>
      <c r="BY2999" s="180">
        <v>26.5</v>
      </c>
      <c r="BZ2999" s="180">
        <v>27.7</v>
      </c>
      <c r="CA2999" s="180">
        <v>27.5</v>
      </c>
      <c r="CB2999" s="180">
        <v>26.1</v>
      </c>
      <c r="CC2999" s="180">
        <f>AVERAGE(BW2999:CB3002)</f>
        <v>26.866666666666671</v>
      </c>
      <c r="CE2999" s="1"/>
      <c r="CF2999" s="1"/>
      <c r="CG2999" s="1"/>
      <c r="CH2999" s="1"/>
      <c r="CI2999" s="1"/>
      <c r="CJ2999" s="1"/>
      <c r="CK2999" s="1"/>
      <c r="CL2999" s="1"/>
      <c r="CM2999" s="1"/>
      <c r="CN2999" s="1"/>
      <c r="CO2999" s="1"/>
    </row>
    <row r="3000" spans="1:93" ht="30" customHeight="1" x14ac:dyDescent="0.2">
      <c r="A3000" s="1">
        <v>2994</v>
      </c>
      <c r="B3000" s="1" t="s">
        <v>291</v>
      </c>
      <c r="C3000" s="1" t="s">
        <v>703</v>
      </c>
      <c r="D3000" s="1" t="s">
        <v>54</v>
      </c>
      <c r="E3000" s="1" t="s">
        <v>704</v>
      </c>
      <c r="F3000" s="1" t="s">
        <v>74</v>
      </c>
      <c r="G3000" s="1">
        <v>9</v>
      </c>
      <c r="H3000" s="1" t="s">
        <v>341</v>
      </c>
      <c r="I3000" s="1" t="s">
        <v>114</v>
      </c>
      <c r="J3000" s="64">
        <v>84012</v>
      </c>
      <c r="K3000" s="76">
        <v>52855</v>
      </c>
      <c r="L3000" s="29">
        <v>45966</v>
      </c>
      <c r="M3000" s="29" t="s">
        <v>4163</v>
      </c>
      <c r="N3000" s="1" t="s">
        <v>25</v>
      </c>
      <c r="O3000" s="28" t="s">
        <v>84</v>
      </c>
      <c r="P3000" s="1" t="s">
        <v>87</v>
      </c>
      <c r="Q3000" s="76">
        <v>10</v>
      </c>
      <c r="R3000" s="1"/>
      <c r="T3000" s="1" t="s">
        <v>115</v>
      </c>
      <c r="U3000" s="1"/>
      <c r="V3000" s="1"/>
      <c r="W3000" s="4"/>
      <c r="X3000" s="28"/>
      <c r="Y3000" s="33"/>
      <c r="Z3000" s="33"/>
      <c r="AA3000" s="96"/>
      <c r="AB3000" s="178"/>
      <c r="AC3000" s="33">
        <v>21.5</v>
      </c>
      <c r="AD3000" s="33">
        <v>165</v>
      </c>
      <c r="AE3000" s="33" t="s">
        <v>103</v>
      </c>
      <c r="AF3000" s="33" t="s">
        <v>103</v>
      </c>
      <c r="AG3000" s="33"/>
      <c r="AH3000" s="4"/>
      <c r="AI3000" s="1"/>
      <c r="AJ3000" s="1"/>
      <c r="AK3000" s="1"/>
      <c r="AL3000" s="5"/>
      <c r="AM3000" s="164">
        <f t="shared" si="151"/>
        <v>45969</v>
      </c>
      <c r="AW3000" s="96"/>
      <c r="AX3000" s="37">
        <f t="shared" si="150"/>
        <v>45973</v>
      </c>
      <c r="AY3000" s="1" t="s">
        <v>1188</v>
      </c>
      <c r="AZ3000" s="183"/>
      <c r="BA3000" s="184"/>
      <c r="BB3000" s="184"/>
      <c r="BC3000" s="184"/>
      <c r="BD3000" s="184"/>
      <c r="BE3000" s="184"/>
      <c r="BF3000" s="184"/>
      <c r="BG3000" s="184"/>
      <c r="BH3000" s="4"/>
      <c r="BI3000" s="1"/>
      <c r="BJ3000" s="1"/>
      <c r="BK3000" s="1"/>
      <c r="BL3000" s="31"/>
      <c r="BM3000" s="31"/>
      <c r="BN3000" s="1"/>
      <c r="BO3000" s="1"/>
      <c r="BP3000" s="1"/>
      <c r="BQ3000" s="1"/>
      <c r="BR3000" s="1"/>
      <c r="BS3000" s="4"/>
      <c r="BT3000" s="37">
        <f t="shared" si="152"/>
        <v>45994</v>
      </c>
      <c r="BU3000" s="31" t="s">
        <v>1188</v>
      </c>
      <c r="BV3000" s="183"/>
      <c r="BW3000" s="207"/>
      <c r="BX3000" s="184"/>
      <c r="BY3000" s="184"/>
      <c r="BZ3000" s="184"/>
      <c r="CA3000" s="184"/>
      <c r="CB3000" s="184"/>
      <c r="CC3000" s="184"/>
      <c r="CE3000" s="1"/>
      <c r="CF3000" s="1"/>
      <c r="CG3000" s="1"/>
      <c r="CH3000" s="1"/>
      <c r="CI3000" s="1"/>
      <c r="CJ3000" s="1"/>
      <c r="CK3000" s="1"/>
      <c r="CL3000" s="1"/>
      <c r="CM3000" s="1"/>
      <c r="CN3000" s="1"/>
      <c r="CO3000" s="1"/>
    </row>
    <row r="3001" spans="1:93" ht="30" customHeight="1" x14ac:dyDescent="0.2">
      <c r="A3001" s="1">
        <v>2995</v>
      </c>
      <c r="B3001" s="1" t="s">
        <v>291</v>
      </c>
      <c r="C3001" s="1" t="s">
        <v>703</v>
      </c>
      <c r="D3001" s="1" t="s">
        <v>54</v>
      </c>
      <c r="E3001" s="1" t="s">
        <v>704</v>
      </c>
      <c r="F3001" s="1" t="s">
        <v>74</v>
      </c>
      <c r="G3001" s="1">
        <v>9</v>
      </c>
      <c r="H3001" s="1" t="s">
        <v>341</v>
      </c>
      <c r="I3001" s="1" t="s">
        <v>114</v>
      </c>
      <c r="J3001" s="64">
        <v>82012</v>
      </c>
      <c r="K3001" s="76">
        <v>52858</v>
      </c>
      <c r="L3001" s="29">
        <v>45966</v>
      </c>
      <c r="M3001" s="29" t="s">
        <v>4163</v>
      </c>
      <c r="N3001" s="1" t="s">
        <v>25</v>
      </c>
      <c r="O3001" s="28" t="s">
        <v>84</v>
      </c>
      <c r="P3001" s="1" t="s">
        <v>87</v>
      </c>
      <c r="Q3001" s="76">
        <v>10</v>
      </c>
      <c r="R3001" s="1"/>
      <c r="T3001" s="1" t="s">
        <v>115</v>
      </c>
      <c r="U3001" s="1"/>
      <c r="V3001" s="1"/>
      <c r="W3001" s="4"/>
      <c r="X3001" s="28"/>
      <c r="Y3001" s="33"/>
      <c r="Z3001" s="33"/>
      <c r="AA3001" s="96"/>
      <c r="AB3001" s="178"/>
      <c r="AC3001" s="33">
        <v>23</v>
      </c>
      <c r="AD3001" s="33">
        <v>190</v>
      </c>
      <c r="AE3001" s="33" t="s">
        <v>103</v>
      </c>
      <c r="AF3001" s="33" t="s">
        <v>103</v>
      </c>
      <c r="AG3001" s="33"/>
      <c r="AH3001" s="4"/>
      <c r="AI3001" s="1"/>
      <c r="AJ3001" s="1"/>
      <c r="AK3001" s="1"/>
      <c r="AL3001" s="5"/>
      <c r="AM3001" s="164">
        <f t="shared" si="151"/>
        <v>45969</v>
      </c>
      <c r="AW3001" s="96"/>
      <c r="AX3001" s="37">
        <f t="shared" si="150"/>
        <v>45973</v>
      </c>
      <c r="AY3001" s="1" t="s">
        <v>1188</v>
      </c>
      <c r="AZ3001" s="183"/>
      <c r="BA3001" s="184"/>
      <c r="BB3001" s="184"/>
      <c r="BC3001" s="184"/>
      <c r="BD3001" s="184"/>
      <c r="BE3001" s="184"/>
      <c r="BF3001" s="184"/>
      <c r="BG3001" s="184"/>
      <c r="BH3001" s="4"/>
      <c r="BI3001" s="1"/>
      <c r="BJ3001" s="1"/>
      <c r="BK3001" s="1"/>
      <c r="BL3001" s="31"/>
      <c r="BM3001" s="31"/>
      <c r="BN3001" s="1"/>
      <c r="BO3001" s="1"/>
      <c r="BP3001" s="1"/>
      <c r="BQ3001" s="1"/>
      <c r="BR3001" s="1"/>
      <c r="BS3001" s="4"/>
      <c r="BT3001" s="37">
        <f t="shared" si="152"/>
        <v>45994</v>
      </c>
      <c r="BU3001" s="31" t="s">
        <v>1188</v>
      </c>
      <c r="BV3001" s="183"/>
      <c r="BW3001" s="207"/>
      <c r="BX3001" s="184"/>
      <c r="BY3001" s="184"/>
      <c r="BZ3001" s="184"/>
      <c r="CA3001" s="184"/>
      <c r="CB3001" s="184"/>
      <c r="CC3001" s="184"/>
      <c r="CE3001" s="1"/>
      <c r="CF3001" s="1"/>
      <c r="CG3001" s="1"/>
      <c r="CH3001" s="1"/>
      <c r="CI3001" s="1"/>
      <c r="CJ3001" s="1"/>
      <c r="CK3001" s="1"/>
      <c r="CL3001" s="1"/>
      <c r="CM3001" s="1"/>
      <c r="CN3001" s="1"/>
      <c r="CO3001" s="1"/>
    </row>
    <row r="3002" spans="1:93" ht="30" customHeight="1" x14ac:dyDescent="0.2">
      <c r="A3002" s="1">
        <v>2996</v>
      </c>
      <c r="B3002" s="1" t="s">
        <v>291</v>
      </c>
      <c r="C3002" s="1" t="s">
        <v>703</v>
      </c>
      <c r="D3002" s="1" t="s">
        <v>54</v>
      </c>
      <c r="E3002" s="1" t="s">
        <v>704</v>
      </c>
      <c r="F3002" s="1" t="s">
        <v>74</v>
      </c>
      <c r="G3002" s="1">
        <v>9</v>
      </c>
      <c r="H3002" s="1" t="s">
        <v>341</v>
      </c>
      <c r="I3002" s="1" t="s">
        <v>114</v>
      </c>
      <c r="J3002" s="64">
        <v>81612</v>
      </c>
      <c r="K3002" s="76">
        <v>53867</v>
      </c>
      <c r="L3002" s="29">
        <v>45966</v>
      </c>
      <c r="M3002" s="29" t="s">
        <v>4163</v>
      </c>
      <c r="N3002" s="1" t="s">
        <v>25</v>
      </c>
      <c r="O3002" s="28" t="s">
        <v>84</v>
      </c>
      <c r="P3002" s="1" t="s">
        <v>87</v>
      </c>
      <c r="Q3002" s="76">
        <v>10</v>
      </c>
      <c r="R3002" s="1"/>
      <c r="S3002" s="1">
        <v>6</v>
      </c>
      <c r="T3002" s="1" t="s">
        <v>115</v>
      </c>
      <c r="U3002" s="1"/>
      <c r="V3002" s="1"/>
      <c r="W3002" s="4"/>
      <c r="X3002" s="28"/>
      <c r="Y3002" s="33"/>
      <c r="Z3002" s="33"/>
      <c r="AA3002" s="96"/>
      <c r="AB3002" s="179"/>
      <c r="AC3002" s="33">
        <v>22</v>
      </c>
      <c r="AD3002" s="33">
        <v>180</v>
      </c>
      <c r="AE3002" s="33" t="s">
        <v>103</v>
      </c>
      <c r="AF3002" s="33" t="s">
        <v>103</v>
      </c>
      <c r="AG3002" s="33"/>
      <c r="AH3002" s="4"/>
      <c r="AI3002" s="1"/>
      <c r="AJ3002" s="1"/>
      <c r="AK3002" s="1"/>
      <c r="AL3002" s="5"/>
      <c r="AM3002" s="164">
        <f t="shared" si="151"/>
        <v>45969</v>
      </c>
      <c r="AW3002" s="96"/>
      <c r="AX3002" s="37">
        <f t="shared" si="150"/>
        <v>45973</v>
      </c>
      <c r="AY3002" s="1" t="s">
        <v>1188</v>
      </c>
      <c r="AZ3002" s="183"/>
      <c r="BA3002" s="181"/>
      <c r="BB3002" s="181"/>
      <c r="BC3002" s="181"/>
      <c r="BD3002" s="181"/>
      <c r="BE3002" s="181"/>
      <c r="BF3002" s="181"/>
      <c r="BG3002" s="181"/>
      <c r="BH3002" s="4"/>
      <c r="BI3002" s="1"/>
      <c r="BJ3002" s="1"/>
      <c r="BK3002" s="1"/>
      <c r="BL3002" s="31"/>
      <c r="BM3002" s="31"/>
      <c r="BN3002" s="1"/>
      <c r="BO3002" s="1"/>
      <c r="BP3002" s="1"/>
      <c r="BQ3002" s="1"/>
      <c r="BR3002" s="1"/>
      <c r="BS3002" s="4"/>
      <c r="BT3002" s="37">
        <f t="shared" si="152"/>
        <v>45994</v>
      </c>
      <c r="BU3002" s="31" t="s">
        <v>1188</v>
      </c>
      <c r="BV3002" s="183"/>
      <c r="BW3002" s="192"/>
      <c r="BX3002" s="181"/>
      <c r="BY3002" s="181"/>
      <c r="BZ3002" s="181"/>
      <c r="CA3002" s="181"/>
      <c r="CB3002" s="181"/>
      <c r="CC3002" s="181"/>
      <c r="CE3002" s="1"/>
      <c r="CF3002" s="1"/>
      <c r="CG3002" s="1"/>
      <c r="CH3002" s="1"/>
      <c r="CI3002" s="1"/>
      <c r="CJ3002" s="1"/>
      <c r="CK3002" s="1"/>
      <c r="CL3002" s="1"/>
      <c r="CM3002" s="1"/>
      <c r="CN3002" s="1"/>
      <c r="CO3002" s="1"/>
    </row>
    <row r="3003" spans="1:93" ht="30" customHeight="1" x14ac:dyDescent="0.2">
      <c r="A3003" s="1">
        <v>2997</v>
      </c>
      <c r="B3003" s="1" t="s">
        <v>317</v>
      </c>
      <c r="C3003" s="1" t="s">
        <v>703</v>
      </c>
      <c r="D3003" s="1" t="s">
        <v>54</v>
      </c>
      <c r="E3003" s="1" t="s">
        <v>645</v>
      </c>
      <c r="F3003" s="1" t="s">
        <v>74</v>
      </c>
      <c r="G3003" s="1">
        <v>1</v>
      </c>
      <c r="H3003" s="1" t="s">
        <v>341</v>
      </c>
      <c r="I3003" s="1" t="s">
        <v>114</v>
      </c>
      <c r="J3003" s="64">
        <v>84812</v>
      </c>
      <c r="K3003" s="76">
        <v>100952</v>
      </c>
      <c r="L3003" s="29">
        <v>45967</v>
      </c>
      <c r="M3003" s="29" t="s">
        <v>4163</v>
      </c>
      <c r="N3003" s="1" t="s">
        <v>25</v>
      </c>
      <c r="O3003" s="28" t="s">
        <v>84</v>
      </c>
      <c r="P3003" s="1" t="s">
        <v>87</v>
      </c>
      <c r="Q3003" s="76">
        <v>10</v>
      </c>
      <c r="R3003" s="1"/>
      <c r="S3003" s="1">
        <v>6</v>
      </c>
      <c r="T3003" s="1" t="s">
        <v>115</v>
      </c>
      <c r="U3003" s="1"/>
      <c r="V3003" s="1"/>
      <c r="W3003" s="4"/>
      <c r="X3003" s="28"/>
      <c r="Y3003" s="33"/>
      <c r="Z3003" s="33"/>
      <c r="AA3003" s="96"/>
      <c r="AB3003" s="177" t="s">
        <v>1191</v>
      </c>
      <c r="AC3003" s="33">
        <v>22</v>
      </c>
      <c r="AD3003" s="33">
        <v>180</v>
      </c>
      <c r="AE3003" s="33" t="s">
        <v>103</v>
      </c>
      <c r="AF3003" s="33" t="s">
        <v>103</v>
      </c>
      <c r="AG3003" s="33"/>
      <c r="AH3003" s="4"/>
      <c r="AI3003" s="1"/>
      <c r="AJ3003" s="1"/>
      <c r="AK3003" s="1"/>
      <c r="AL3003" s="5"/>
      <c r="AM3003" s="164">
        <f t="shared" si="151"/>
        <v>45970</v>
      </c>
      <c r="AW3003" s="96"/>
      <c r="AX3003" s="37">
        <f t="shared" si="150"/>
        <v>45974</v>
      </c>
      <c r="AY3003" s="1" t="s">
        <v>1188</v>
      </c>
      <c r="AZ3003" s="183" t="s">
        <v>1192</v>
      </c>
      <c r="BA3003" s="180">
        <v>9.8000000000000007</v>
      </c>
      <c r="BB3003" s="180">
        <v>10.9</v>
      </c>
      <c r="BC3003" s="180">
        <v>11.5</v>
      </c>
      <c r="BD3003" s="180"/>
      <c r="BE3003" s="180"/>
      <c r="BF3003" s="180"/>
      <c r="BG3003" s="180">
        <f>AVERAGE(BA3003:BF3006)</f>
        <v>10.733333333333334</v>
      </c>
      <c r="BH3003" s="4"/>
      <c r="BI3003" s="1"/>
      <c r="BJ3003" s="1"/>
      <c r="BK3003" s="1"/>
      <c r="BL3003" s="31"/>
      <c r="BM3003" s="31"/>
      <c r="BN3003" s="1"/>
      <c r="BO3003" s="1"/>
      <c r="BP3003" s="1"/>
      <c r="BQ3003" s="1"/>
      <c r="BR3003" s="1"/>
      <c r="BS3003" s="4"/>
      <c r="BT3003" s="37">
        <f t="shared" si="152"/>
        <v>45995</v>
      </c>
      <c r="BU3003" s="31" t="s">
        <v>1188</v>
      </c>
      <c r="BV3003" s="183" t="s">
        <v>1193</v>
      </c>
      <c r="BW3003" s="191">
        <v>14</v>
      </c>
      <c r="BX3003" s="180">
        <v>15.6</v>
      </c>
      <c r="BY3003" s="180">
        <v>16.3</v>
      </c>
      <c r="BZ3003" s="180"/>
      <c r="CA3003" s="180"/>
      <c r="CB3003" s="180"/>
      <c r="CC3003" s="180">
        <f>AVERAGE(BW3003:CB3006)</f>
        <v>15.300000000000002</v>
      </c>
      <c r="CE3003" s="1"/>
      <c r="CF3003" s="1"/>
      <c r="CG3003" s="1"/>
      <c r="CH3003" s="1"/>
      <c r="CI3003" s="1"/>
      <c r="CJ3003" s="1"/>
      <c r="CK3003" s="1"/>
      <c r="CL3003" s="1"/>
      <c r="CM3003" s="1"/>
      <c r="CN3003" s="1"/>
      <c r="CO3003" s="1"/>
    </row>
    <row r="3004" spans="1:93" ht="30" customHeight="1" x14ac:dyDescent="0.2">
      <c r="A3004" s="1">
        <v>2998</v>
      </c>
      <c r="B3004" s="1" t="s">
        <v>317</v>
      </c>
      <c r="C3004" s="1" t="s">
        <v>703</v>
      </c>
      <c r="D3004" s="1" t="s">
        <v>54</v>
      </c>
      <c r="E3004" s="1" t="s">
        <v>645</v>
      </c>
      <c r="F3004" s="1" t="s">
        <v>74</v>
      </c>
      <c r="G3004" s="1">
        <v>1</v>
      </c>
      <c r="H3004" s="1" t="s">
        <v>341</v>
      </c>
      <c r="I3004" s="1" t="s">
        <v>114</v>
      </c>
      <c r="J3004" s="64">
        <v>84612</v>
      </c>
      <c r="K3004" s="76">
        <v>100954</v>
      </c>
      <c r="L3004" s="29">
        <v>45967</v>
      </c>
      <c r="M3004" s="29" t="s">
        <v>4163</v>
      </c>
      <c r="N3004" s="1" t="s">
        <v>25</v>
      </c>
      <c r="O3004" s="28" t="s">
        <v>84</v>
      </c>
      <c r="P3004" s="1" t="s">
        <v>87</v>
      </c>
      <c r="Q3004" s="76">
        <v>10</v>
      </c>
      <c r="R3004" s="1"/>
      <c r="T3004" s="1" t="s">
        <v>115</v>
      </c>
      <c r="U3004" s="1"/>
      <c r="V3004" s="1"/>
      <c r="W3004" s="4"/>
      <c r="X3004" s="28"/>
      <c r="Y3004" s="33"/>
      <c r="Z3004" s="33"/>
      <c r="AA3004" s="96"/>
      <c r="AB3004" s="178"/>
      <c r="AC3004" s="33">
        <v>21.5</v>
      </c>
      <c r="AD3004" s="33">
        <v>160</v>
      </c>
      <c r="AE3004" s="33" t="s">
        <v>103</v>
      </c>
      <c r="AF3004" s="33" t="s">
        <v>103</v>
      </c>
      <c r="AG3004" s="33"/>
      <c r="AH3004" s="4"/>
      <c r="AI3004" s="1"/>
      <c r="AJ3004" s="1"/>
      <c r="AK3004" s="1"/>
      <c r="AL3004" s="5"/>
      <c r="AM3004" s="164">
        <f t="shared" si="151"/>
        <v>45970</v>
      </c>
      <c r="AW3004" s="96"/>
      <c r="AX3004" s="37">
        <f t="shared" si="150"/>
        <v>45974</v>
      </c>
      <c r="AY3004" s="1" t="s">
        <v>1188</v>
      </c>
      <c r="AZ3004" s="183"/>
      <c r="BA3004" s="184"/>
      <c r="BB3004" s="184"/>
      <c r="BC3004" s="184"/>
      <c r="BD3004" s="184"/>
      <c r="BE3004" s="184"/>
      <c r="BF3004" s="184"/>
      <c r="BG3004" s="184"/>
      <c r="BH3004" s="4"/>
      <c r="BI3004" s="1"/>
      <c r="BJ3004" s="1"/>
      <c r="BK3004" s="1"/>
      <c r="BL3004" s="31"/>
      <c r="BM3004" s="31"/>
      <c r="BN3004" s="1"/>
      <c r="BO3004" s="1"/>
      <c r="BP3004" s="1"/>
      <c r="BQ3004" s="1"/>
      <c r="BR3004" s="1"/>
      <c r="BS3004" s="4"/>
      <c r="BT3004" s="37">
        <f t="shared" si="152"/>
        <v>45995</v>
      </c>
      <c r="BU3004" s="31" t="s">
        <v>1188</v>
      </c>
      <c r="BV3004" s="183"/>
      <c r="BW3004" s="207"/>
      <c r="BX3004" s="184"/>
      <c r="BY3004" s="184"/>
      <c r="BZ3004" s="184"/>
      <c r="CA3004" s="184"/>
      <c r="CB3004" s="184"/>
      <c r="CC3004" s="184"/>
      <c r="CE3004" s="1"/>
      <c r="CF3004" s="1"/>
      <c r="CG3004" s="1"/>
      <c r="CH3004" s="1"/>
      <c r="CI3004" s="1"/>
      <c r="CJ3004" s="1"/>
      <c r="CK3004" s="1"/>
      <c r="CL3004" s="1"/>
      <c r="CM3004" s="1"/>
      <c r="CN3004" s="1"/>
      <c r="CO3004" s="1"/>
    </row>
    <row r="3005" spans="1:93" ht="30" customHeight="1" x14ac:dyDescent="0.2">
      <c r="A3005" s="1">
        <v>2999</v>
      </c>
      <c r="B3005" s="1" t="s">
        <v>317</v>
      </c>
      <c r="C3005" s="1" t="s">
        <v>703</v>
      </c>
      <c r="D3005" s="1" t="s">
        <v>54</v>
      </c>
      <c r="E3005" s="1" t="s">
        <v>645</v>
      </c>
      <c r="F3005" s="1" t="s">
        <v>74</v>
      </c>
      <c r="G3005" s="1">
        <v>1</v>
      </c>
      <c r="H3005" s="1" t="s">
        <v>341</v>
      </c>
      <c r="I3005" s="1" t="s">
        <v>114</v>
      </c>
      <c r="J3005" s="64">
        <v>84812</v>
      </c>
      <c r="K3005" s="76">
        <v>100959</v>
      </c>
      <c r="L3005" s="29">
        <v>45967</v>
      </c>
      <c r="M3005" s="29" t="s">
        <v>4163</v>
      </c>
      <c r="N3005" s="1" t="s">
        <v>25</v>
      </c>
      <c r="O3005" s="28" t="s">
        <v>84</v>
      </c>
      <c r="P3005" s="1" t="s">
        <v>87</v>
      </c>
      <c r="Q3005" s="76">
        <v>10</v>
      </c>
      <c r="R3005" s="1"/>
      <c r="T3005" s="1" t="s">
        <v>115</v>
      </c>
      <c r="U3005" s="1"/>
      <c r="V3005" s="1"/>
      <c r="W3005" s="4"/>
      <c r="X3005" s="28"/>
      <c r="Y3005" s="33"/>
      <c r="Z3005" s="33"/>
      <c r="AA3005" s="96"/>
      <c r="AB3005" s="178"/>
      <c r="AC3005" s="33">
        <v>21</v>
      </c>
      <c r="AD3005" s="33">
        <v>185</v>
      </c>
      <c r="AE3005" s="33" t="s">
        <v>103</v>
      </c>
      <c r="AF3005" s="33" t="s">
        <v>103</v>
      </c>
      <c r="AG3005" s="33"/>
      <c r="AH3005" s="4"/>
      <c r="AI3005" s="1"/>
      <c r="AJ3005" s="1"/>
      <c r="AK3005" s="1"/>
      <c r="AL3005" s="5"/>
      <c r="AM3005" s="164">
        <f t="shared" si="151"/>
        <v>45970</v>
      </c>
      <c r="AW3005" s="96"/>
      <c r="AX3005" s="37">
        <f t="shared" si="150"/>
        <v>45974</v>
      </c>
      <c r="AY3005" s="1" t="s">
        <v>1188</v>
      </c>
      <c r="AZ3005" s="183"/>
      <c r="BA3005" s="184"/>
      <c r="BB3005" s="184"/>
      <c r="BC3005" s="184"/>
      <c r="BD3005" s="184"/>
      <c r="BE3005" s="184"/>
      <c r="BF3005" s="184"/>
      <c r="BG3005" s="184"/>
      <c r="BH3005" s="4"/>
      <c r="BI3005" s="1"/>
      <c r="BJ3005" s="1"/>
      <c r="BK3005" s="1"/>
      <c r="BL3005" s="31"/>
      <c r="BM3005" s="31"/>
      <c r="BN3005" s="1"/>
      <c r="BO3005" s="1"/>
      <c r="BP3005" s="1"/>
      <c r="BQ3005" s="1"/>
      <c r="BR3005" s="1"/>
      <c r="BS3005" s="4"/>
      <c r="BT3005" s="37">
        <f t="shared" si="152"/>
        <v>45995</v>
      </c>
      <c r="BU3005" s="31" t="s">
        <v>1188</v>
      </c>
      <c r="BV3005" s="183"/>
      <c r="BW3005" s="207"/>
      <c r="BX3005" s="184"/>
      <c r="BY3005" s="184"/>
      <c r="BZ3005" s="184"/>
      <c r="CA3005" s="184"/>
      <c r="CB3005" s="184"/>
      <c r="CC3005" s="184"/>
      <c r="CE3005" s="1"/>
      <c r="CF3005" s="1"/>
      <c r="CG3005" s="1"/>
      <c r="CH3005" s="1"/>
      <c r="CI3005" s="1"/>
      <c r="CJ3005" s="1"/>
      <c r="CK3005" s="1"/>
      <c r="CL3005" s="1"/>
      <c r="CM3005" s="1"/>
      <c r="CN3005" s="1"/>
      <c r="CO3005" s="1"/>
    </row>
    <row r="3006" spans="1:93" ht="30" customHeight="1" x14ac:dyDescent="0.2">
      <c r="A3006" s="1">
        <v>3000</v>
      </c>
      <c r="B3006" s="1" t="s">
        <v>317</v>
      </c>
      <c r="C3006" s="1" t="s">
        <v>703</v>
      </c>
      <c r="D3006" s="1" t="s">
        <v>54</v>
      </c>
      <c r="E3006" s="1" t="s">
        <v>645</v>
      </c>
      <c r="F3006" s="1" t="s">
        <v>74</v>
      </c>
      <c r="G3006" s="1">
        <v>1</v>
      </c>
      <c r="H3006" s="1" t="s">
        <v>341</v>
      </c>
      <c r="I3006" s="1" t="s">
        <v>114</v>
      </c>
      <c r="J3006" s="64">
        <v>83912</v>
      </c>
      <c r="K3006" s="76">
        <v>100960</v>
      </c>
      <c r="L3006" s="29">
        <v>45967</v>
      </c>
      <c r="M3006" s="29" t="s">
        <v>4163</v>
      </c>
      <c r="N3006" s="1" t="s">
        <v>25</v>
      </c>
      <c r="O3006" s="28" t="s">
        <v>84</v>
      </c>
      <c r="P3006" s="1" t="s">
        <v>87</v>
      </c>
      <c r="Q3006" s="76">
        <v>10</v>
      </c>
      <c r="R3006" s="1"/>
      <c r="T3006" s="1" t="s">
        <v>115</v>
      </c>
      <c r="U3006" s="1"/>
      <c r="V3006" s="1"/>
      <c r="W3006" s="4"/>
      <c r="X3006" s="28"/>
      <c r="Y3006" s="33"/>
      <c r="Z3006" s="33"/>
      <c r="AA3006" s="96"/>
      <c r="AB3006" s="179"/>
      <c r="AC3006" s="33">
        <v>22</v>
      </c>
      <c r="AD3006" s="33">
        <v>180</v>
      </c>
      <c r="AE3006" s="33" t="s">
        <v>103</v>
      </c>
      <c r="AF3006" s="33" t="s">
        <v>103</v>
      </c>
      <c r="AG3006" s="33"/>
      <c r="AH3006" s="4"/>
      <c r="AI3006" s="1"/>
      <c r="AJ3006" s="1"/>
      <c r="AK3006" s="1"/>
      <c r="AL3006" s="5"/>
      <c r="AM3006" s="164">
        <f t="shared" si="151"/>
        <v>45970</v>
      </c>
      <c r="AW3006" s="96"/>
      <c r="AX3006" s="37">
        <f t="shared" si="150"/>
        <v>45974</v>
      </c>
      <c r="AY3006" s="101" t="s">
        <v>1188</v>
      </c>
      <c r="AZ3006" s="183"/>
      <c r="BA3006" s="181"/>
      <c r="BB3006" s="181"/>
      <c r="BC3006" s="181"/>
      <c r="BD3006" s="181"/>
      <c r="BE3006" s="181"/>
      <c r="BF3006" s="181"/>
      <c r="BG3006" s="181"/>
      <c r="BH3006" s="4"/>
      <c r="BI3006" s="1"/>
      <c r="BJ3006" s="1"/>
      <c r="BK3006" s="1"/>
      <c r="BL3006" s="31"/>
      <c r="BM3006" s="31"/>
      <c r="BN3006" s="1"/>
      <c r="BO3006" s="1"/>
      <c r="BP3006" s="1"/>
      <c r="BQ3006" s="1"/>
      <c r="BR3006" s="1"/>
      <c r="BS3006" s="4"/>
      <c r="BT3006" s="37">
        <f t="shared" si="152"/>
        <v>45995</v>
      </c>
      <c r="BU3006" s="31" t="s">
        <v>1188</v>
      </c>
      <c r="BV3006" s="183"/>
      <c r="BW3006" s="192"/>
      <c r="BX3006" s="181"/>
      <c r="BY3006" s="181"/>
      <c r="BZ3006" s="181"/>
      <c r="CA3006" s="181"/>
      <c r="CB3006" s="181"/>
      <c r="CC3006" s="181"/>
      <c r="CE3006" s="1"/>
      <c r="CF3006" s="1"/>
      <c r="CG3006" s="1"/>
      <c r="CH3006" s="1"/>
      <c r="CI3006" s="1"/>
      <c r="CJ3006" s="1"/>
      <c r="CK3006" s="1"/>
      <c r="CL3006" s="1"/>
      <c r="CM3006" s="1"/>
      <c r="CN3006" s="1"/>
      <c r="CO3006" s="1"/>
    </row>
    <row r="3007" spans="1:93" ht="30" customHeight="1" x14ac:dyDescent="0.2">
      <c r="A3007" s="1">
        <v>3001</v>
      </c>
      <c r="B3007" s="1" t="s">
        <v>705</v>
      </c>
      <c r="C3007" s="1" t="s">
        <v>706</v>
      </c>
      <c r="D3007" s="1" t="s">
        <v>707</v>
      </c>
      <c r="E3007" s="1" t="s">
        <v>136</v>
      </c>
      <c r="F3007" s="1" t="s">
        <v>74</v>
      </c>
      <c r="G3007" s="1">
        <v>2</v>
      </c>
      <c r="H3007" s="1" t="s">
        <v>341</v>
      </c>
      <c r="I3007" s="1" t="s">
        <v>114</v>
      </c>
      <c r="J3007" s="64">
        <v>433</v>
      </c>
      <c r="K3007" s="76">
        <v>2295322</v>
      </c>
      <c r="L3007" s="29">
        <v>45969</v>
      </c>
      <c r="M3007" s="29" t="s">
        <v>4163</v>
      </c>
      <c r="N3007" s="1" t="s">
        <v>478</v>
      </c>
      <c r="O3007" s="28" t="s">
        <v>486</v>
      </c>
      <c r="P3007" s="1" t="s">
        <v>323</v>
      </c>
      <c r="Q3007" s="76">
        <v>6</v>
      </c>
      <c r="R3007" s="1"/>
      <c r="S3007" s="1">
        <v>6</v>
      </c>
      <c r="T3007" s="1" t="s">
        <v>115</v>
      </c>
      <c r="U3007" s="1"/>
      <c r="V3007" s="1"/>
      <c r="W3007" s="4"/>
      <c r="X3007" s="28"/>
      <c r="Y3007" s="33"/>
      <c r="Z3007" s="33"/>
      <c r="AA3007" s="96"/>
      <c r="AB3007" s="28" t="s">
        <v>1194</v>
      </c>
      <c r="AC3007" s="33">
        <v>22.5</v>
      </c>
      <c r="AD3007" s="33">
        <v>220</v>
      </c>
      <c r="AE3007" s="33" t="s">
        <v>103</v>
      </c>
      <c r="AF3007" s="33" t="s">
        <v>103</v>
      </c>
      <c r="AG3007" s="33"/>
      <c r="AH3007" s="4"/>
      <c r="AI3007" s="1"/>
      <c r="AJ3007" s="1"/>
      <c r="AK3007" s="1"/>
      <c r="AL3007" s="5"/>
      <c r="AM3007" s="164">
        <f t="shared" si="151"/>
        <v>45972</v>
      </c>
      <c r="AW3007" s="96"/>
      <c r="AX3007" s="37">
        <f t="shared" si="150"/>
        <v>45976</v>
      </c>
      <c r="AY3007" s="1" t="s">
        <v>1195</v>
      </c>
      <c r="AZ3007" s="1" t="s">
        <v>1197</v>
      </c>
      <c r="BA3007" s="31">
        <v>43.5</v>
      </c>
      <c r="BB3007" s="31">
        <v>44.9</v>
      </c>
      <c r="BC3007" s="1">
        <v>47.3</v>
      </c>
      <c r="BD3007" s="1"/>
      <c r="BE3007" s="1"/>
      <c r="BF3007" s="1"/>
      <c r="BG3007" s="1">
        <f>AVERAGE(BA3007:BF3007)</f>
        <v>45.233333333333327</v>
      </c>
      <c r="BH3007" s="4"/>
      <c r="BI3007" s="1"/>
      <c r="BJ3007" s="1"/>
      <c r="BK3007" s="1"/>
      <c r="BL3007" s="31"/>
      <c r="BM3007" s="31"/>
      <c r="BN3007" s="1"/>
      <c r="BO3007" s="1"/>
      <c r="BP3007" s="1"/>
      <c r="BQ3007" s="1"/>
      <c r="BR3007" s="1"/>
      <c r="BS3007" s="4"/>
      <c r="BT3007" s="37">
        <f t="shared" si="152"/>
        <v>45997</v>
      </c>
      <c r="BU3007" s="31" t="s">
        <v>1195</v>
      </c>
      <c r="BV3007" s="1" t="s">
        <v>1197</v>
      </c>
      <c r="BW3007" s="79">
        <v>61</v>
      </c>
      <c r="BX3007" s="31">
        <v>58.9</v>
      </c>
      <c r="BY3007" s="1">
        <v>60.8</v>
      </c>
      <c r="BZ3007" s="1"/>
      <c r="CA3007" s="1"/>
      <c r="CB3007" s="1"/>
      <c r="CC3007" s="1">
        <f>AVERAGE(BW3007:CB3007)</f>
        <v>60.233333333333327</v>
      </c>
      <c r="CE3007" s="1"/>
      <c r="CF3007" s="1"/>
      <c r="CG3007" s="1"/>
      <c r="CH3007" s="1"/>
      <c r="CI3007" s="1"/>
      <c r="CJ3007" s="1"/>
      <c r="CK3007" s="1"/>
      <c r="CL3007" s="1"/>
      <c r="CM3007" s="1"/>
      <c r="CN3007" s="1"/>
      <c r="CO3007" s="1"/>
    </row>
    <row r="3008" spans="1:93" ht="30" customHeight="1" x14ac:dyDescent="0.2">
      <c r="A3008" s="1">
        <v>3002</v>
      </c>
      <c r="B3008" s="1" t="s">
        <v>651</v>
      </c>
      <c r="C3008" s="1" t="s">
        <v>708</v>
      </c>
      <c r="D3008" s="1" t="s">
        <v>709</v>
      </c>
      <c r="E3008" s="1" t="s">
        <v>136</v>
      </c>
      <c r="F3008" s="1" t="s">
        <v>74</v>
      </c>
      <c r="G3008" s="1">
        <v>2</v>
      </c>
      <c r="H3008" s="1" t="s">
        <v>341</v>
      </c>
      <c r="I3008" s="1" t="s">
        <v>114</v>
      </c>
      <c r="J3008" s="64">
        <v>553</v>
      </c>
      <c r="K3008" s="76">
        <v>2295431</v>
      </c>
      <c r="L3008" s="29">
        <v>45971</v>
      </c>
      <c r="M3008" s="29" t="s">
        <v>4163</v>
      </c>
      <c r="N3008" s="1" t="s">
        <v>478</v>
      </c>
      <c r="O3008" s="28" t="s">
        <v>486</v>
      </c>
      <c r="P3008" s="1" t="s">
        <v>323</v>
      </c>
      <c r="Q3008" s="76">
        <v>12</v>
      </c>
      <c r="R3008" s="1"/>
      <c r="S3008" s="1">
        <v>6</v>
      </c>
      <c r="T3008" s="1" t="s">
        <v>115</v>
      </c>
      <c r="U3008" s="1"/>
      <c r="V3008" s="1"/>
      <c r="W3008" s="4"/>
      <c r="X3008" s="28"/>
      <c r="Y3008" s="33"/>
      <c r="Z3008" s="33"/>
      <c r="AA3008" s="96"/>
      <c r="AB3008" s="177" t="s">
        <v>1198</v>
      </c>
      <c r="AC3008" s="33">
        <v>23.5</v>
      </c>
      <c r="AD3008" s="33">
        <v>230</v>
      </c>
      <c r="AE3008" s="33" t="s">
        <v>103</v>
      </c>
      <c r="AF3008" s="33" t="s">
        <v>103</v>
      </c>
      <c r="AG3008" s="33"/>
      <c r="AH3008" s="4"/>
      <c r="AI3008" s="1"/>
      <c r="AJ3008" s="1"/>
      <c r="AK3008" s="1"/>
      <c r="AL3008" s="5"/>
      <c r="AM3008" s="164">
        <f t="shared" si="151"/>
        <v>45974</v>
      </c>
      <c r="AW3008" s="96"/>
      <c r="AX3008" s="37">
        <f t="shared" si="150"/>
        <v>45978</v>
      </c>
      <c r="AY3008" s="1" t="s">
        <v>1196</v>
      </c>
      <c r="AZ3008" s="183" t="s">
        <v>1199</v>
      </c>
      <c r="BA3008" s="180">
        <v>47.7</v>
      </c>
      <c r="BB3008" s="180">
        <v>49.1</v>
      </c>
      <c r="BC3008" s="180">
        <v>47.6</v>
      </c>
      <c r="BD3008" s="180">
        <v>49.8</v>
      </c>
      <c r="BE3008" s="180">
        <v>48.8</v>
      </c>
      <c r="BF3008" s="180">
        <v>48.6</v>
      </c>
      <c r="BG3008" s="180">
        <f>AVERAGE(BA3008:BF3012)</f>
        <v>48.6</v>
      </c>
      <c r="BH3008" s="4"/>
      <c r="BI3008" s="1"/>
      <c r="BJ3008" s="1"/>
      <c r="BK3008" s="1"/>
      <c r="BL3008" s="31"/>
      <c r="BM3008" s="31"/>
      <c r="BN3008" s="1"/>
      <c r="BO3008" s="1"/>
      <c r="BP3008" s="1"/>
      <c r="BQ3008" s="1"/>
      <c r="BR3008" s="1"/>
      <c r="BS3008" s="4"/>
      <c r="BT3008" s="37">
        <f t="shared" si="152"/>
        <v>45999</v>
      </c>
      <c r="BU3008" s="31" t="s">
        <v>1196</v>
      </c>
      <c r="BV3008" s="183" t="s">
        <v>1200</v>
      </c>
      <c r="BW3008" s="191">
        <v>62.1</v>
      </c>
      <c r="BX3008" s="180">
        <v>60</v>
      </c>
      <c r="BY3008" s="180">
        <v>60.4</v>
      </c>
      <c r="BZ3008" s="180">
        <v>62</v>
      </c>
      <c r="CA3008" s="180">
        <v>60.7</v>
      </c>
      <c r="CB3008" s="180">
        <v>62.3</v>
      </c>
      <c r="CC3008" s="180">
        <f>AVERAGE(BW3008:CB3012)</f>
        <v>61.25</v>
      </c>
      <c r="CE3008" s="1"/>
      <c r="CF3008" s="1"/>
      <c r="CG3008" s="1"/>
      <c r="CH3008" s="1"/>
      <c r="CI3008" s="1"/>
      <c r="CJ3008" s="1"/>
      <c r="CK3008" s="1"/>
      <c r="CL3008" s="1"/>
      <c r="CM3008" s="1"/>
      <c r="CN3008" s="1"/>
      <c r="CO3008" s="1"/>
    </row>
    <row r="3009" spans="1:93" ht="30" customHeight="1" x14ac:dyDescent="0.2">
      <c r="A3009" s="1">
        <v>3003</v>
      </c>
      <c r="B3009" s="1" t="s">
        <v>651</v>
      </c>
      <c r="C3009" s="1" t="s">
        <v>708</v>
      </c>
      <c r="D3009" s="1" t="s">
        <v>709</v>
      </c>
      <c r="E3009" s="1" t="s">
        <v>136</v>
      </c>
      <c r="F3009" s="1" t="s">
        <v>74</v>
      </c>
      <c r="G3009" s="1">
        <v>2</v>
      </c>
      <c r="H3009" s="1" t="s">
        <v>341</v>
      </c>
      <c r="I3009" s="1" t="s">
        <v>114</v>
      </c>
      <c r="J3009" s="64">
        <v>393</v>
      </c>
      <c r="K3009" s="76">
        <v>2295436</v>
      </c>
      <c r="L3009" s="29">
        <v>45971</v>
      </c>
      <c r="M3009" s="29" t="s">
        <v>4163</v>
      </c>
      <c r="N3009" s="1" t="s">
        <v>478</v>
      </c>
      <c r="O3009" s="28" t="s">
        <v>486</v>
      </c>
      <c r="P3009" s="1" t="s">
        <v>323</v>
      </c>
      <c r="Q3009" s="76">
        <v>10</v>
      </c>
      <c r="R3009" s="1"/>
      <c r="T3009" s="1" t="s">
        <v>115</v>
      </c>
      <c r="U3009" s="1"/>
      <c r="V3009" s="1"/>
      <c r="W3009" s="4"/>
      <c r="X3009" s="28"/>
      <c r="Y3009" s="33"/>
      <c r="Z3009" s="33"/>
      <c r="AA3009" s="96"/>
      <c r="AB3009" s="178"/>
      <c r="AC3009" s="33">
        <v>22</v>
      </c>
      <c r="AD3009" s="33">
        <v>210</v>
      </c>
      <c r="AE3009" s="33" t="s">
        <v>103</v>
      </c>
      <c r="AF3009" s="33" t="s">
        <v>103</v>
      </c>
      <c r="AG3009" s="33"/>
      <c r="AH3009" s="4"/>
      <c r="AI3009" s="1"/>
      <c r="AJ3009" s="1"/>
      <c r="AK3009" s="1"/>
      <c r="AL3009" s="5"/>
      <c r="AM3009" s="164">
        <f t="shared" si="151"/>
        <v>45974</v>
      </c>
      <c r="AW3009" s="96"/>
      <c r="AX3009" s="37">
        <f t="shared" si="150"/>
        <v>45978</v>
      </c>
      <c r="AY3009" s="1" t="s">
        <v>1196</v>
      </c>
      <c r="AZ3009" s="183"/>
      <c r="BA3009" s="184"/>
      <c r="BB3009" s="184"/>
      <c r="BC3009" s="184"/>
      <c r="BD3009" s="184"/>
      <c r="BE3009" s="184"/>
      <c r="BF3009" s="184"/>
      <c r="BG3009" s="184"/>
      <c r="BH3009" s="4"/>
      <c r="BI3009" s="1"/>
      <c r="BJ3009" s="1"/>
      <c r="BK3009" s="1"/>
      <c r="BL3009" s="31"/>
      <c r="BM3009" s="31"/>
      <c r="BN3009" s="1"/>
      <c r="BO3009" s="1"/>
      <c r="BP3009" s="1"/>
      <c r="BQ3009" s="1"/>
      <c r="BR3009" s="1"/>
      <c r="BS3009" s="4"/>
      <c r="BT3009" s="37">
        <f t="shared" si="152"/>
        <v>45999</v>
      </c>
      <c r="BU3009" s="31" t="s">
        <v>1196</v>
      </c>
      <c r="BV3009" s="183"/>
      <c r="BW3009" s="207"/>
      <c r="BX3009" s="184"/>
      <c r="BY3009" s="184"/>
      <c r="BZ3009" s="184"/>
      <c r="CA3009" s="184"/>
      <c r="CB3009" s="184"/>
      <c r="CC3009" s="184"/>
      <c r="CE3009" s="1"/>
      <c r="CF3009" s="1"/>
      <c r="CG3009" s="1"/>
      <c r="CH3009" s="1"/>
      <c r="CI3009" s="1"/>
      <c r="CJ3009" s="1"/>
      <c r="CK3009" s="1"/>
      <c r="CL3009" s="1"/>
      <c r="CM3009" s="1"/>
      <c r="CN3009" s="1"/>
      <c r="CO3009" s="1"/>
    </row>
    <row r="3010" spans="1:93" ht="30" customHeight="1" x14ac:dyDescent="0.2">
      <c r="A3010" s="1">
        <v>3004</v>
      </c>
      <c r="B3010" s="1" t="s">
        <v>651</v>
      </c>
      <c r="C3010" s="1" t="s">
        <v>708</v>
      </c>
      <c r="D3010" s="1" t="s">
        <v>709</v>
      </c>
      <c r="E3010" s="1" t="s">
        <v>136</v>
      </c>
      <c r="F3010" s="1" t="s">
        <v>74</v>
      </c>
      <c r="G3010" s="1">
        <v>2</v>
      </c>
      <c r="H3010" s="1" t="s">
        <v>341</v>
      </c>
      <c r="I3010" s="1" t="s">
        <v>114</v>
      </c>
      <c r="J3010" s="64">
        <v>557</v>
      </c>
      <c r="K3010" s="76">
        <v>2295441</v>
      </c>
      <c r="L3010" s="29">
        <v>45971</v>
      </c>
      <c r="M3010" s="29" t="s">
        <v>4163</v>
      </c>
      <c r="N3010" s="1" t="s">
        <v>478</v>
      </c>
      <c r="O3010" s="28" t="s">
        <v>486</v>
      </c>
      <c r="P3010" s="1" t="s">
        <v>323</v>
      </c>
      <c r="Q3010" s="76">
        <v>12</v>
      </c>
      <c r="R3010" s="1"/>
      <c r="T3010" s="1" t="s">
        <v>115</v>
      </c>
      <c r="U3010" s="1"/>
      <c r="V3010" s="1"/>
      <c r="W3010" s="4"/>
      <c r="X3010" s="28"/>
      <c r="Y3010" s="33"/>
      <c r="Z3010" s="33"/>
      <c r="AA3010" s="96"/>
      <c r="AB3010" s="178"/>
      <c r="AC3010" s="33">
        <v>21.5</v>
      </c>
      <c r="AD3010" s="33">
        <v>240</v>
      </c>
      <c r="AE3010" s="33" t="s">
        <v>103</v>
      </c>
      <c r="AF3010" s="33" t="s">
        <v>103</v>
      </c>
      <c r="AG3010" s="33"/>
      <c r="AH3010" s="4"/>
      <c r="AI3010" s="1"/>
      <c r="AJ3010" s="1"/>
      <c r="AK3010" s="1"/>
      <c r="AL3010" s="5"/>
      <c r="AM3010" s="164">
        <f t="shared" si="151"/>
        <v>45974</v>
      </c>
      <c r="AW3010" s="96"/>
      <c r="AX3010" s="37">
        <f t="shared" si="150"/>
        <v>45978</v>
      </c>
      <c r="AY3010" s="1" t="s">
        <v>1196</v>
      </c>
      <c r="AZ3010" s="183"/>
      <c r="BA3010" s="184"/>
      <c r="BB3010" s="184"/>
      <c r="BC3010" s="184"/>
      <c r="BD3010" s="184"/>
      <c r="BE3010" s="184"/>
      <c r="BF3010" s="184"/>
      <c r="BG3010" s="184"/>
      <c r="BH3010" s="4"/>
      <c r="BI3010" s="1"/>
      <c r="BJ3010" s="1"/>
      <c r="BK3010" s="1"/>
      <c r="BL3010" s="31"/>
      <c r="BM3010" s="31"/>
      <c r="BN3010" s="1"/>
      <c r="BO3010" s="1"/>
      <c r="BP3010" s="1"/>
      <c r="BQ3010" s="1"/>
      <c r="BR3010" s="1"/>
      <c r="BS3010" s="4"/>
      <c r="BT3010" s="37">
        <f t="shared" si="152"/>
        <v>45999</v>
      </c>
      <c r="BU3010" s="31" t="s">
        <v>1196</v>
      </c>
      <c r="BV3010" s="183"/>
      <c r="BW3010" s="207"/>
      <c r="BX3010" s="184"/>
      <c r="BY3010" s="184"/>
      <c r="BZ3010" s="184"/>
      <c r="CA3010" s="184"/>
      <c r="CB3010" s="184"/>
      <c r="CC3010" s="184"/>
      <c r="CE3010" s="1"/>
      <c r="CF3010" s="1"/>
      <c r="CG3010" s="1"/>
      <c r="CH3010" s="1"/>
      <c r="CI3010" s="1"/>
      <c r="CJ3010" s="1"/>
      <c r="CK3010" s="1"/>
      <c r="CL3010" s="1"/>
      <c r="CM3010" s="1"/>
      <c r="CN3010" s="1"/>
      <c r="CO3010" s="1"/>
    </row>
    <row r="3011" spans="1:93" ht="30" customHeight="1" x14ac:dyDescent="0.2">
      <c r="A3011" s="1">
        <v>3005</v>
      </c>
      <c r="B3011" s="1" t="s">
        <v>651</v>
      </c>
      <c r="C3011" s="1" t="s">
        <v>708</v>
      </c>
      <c r="D3011" s="1" t="s">
        <v>709</v>
      </c>
      <c r="E3011" s="1" t="s">
        <v>136</v>
      </c>
      <c r="F3011" s="1" t="s">
        <v>74</v>
      </c>
      <c r="G3011" s="1">
        <v>2</v>
      </c>
      <c r="H3011" s="1" t="s">
        <v>341</v>
      </c>
      <c r="I3011" s="1" t="s">
        <v>114</v>
      </c>
      <c r="J3011" s="64">
        <v>407</v>
      </c>
      <c r="K3011" s="76">
        <v>2295448</v>
      </c>
      <c r="L3011" s="29">
        <v>45971</v>
      </c>
      <c r="M3011" s="29" t="s">
        <v>4163</v>
      </c>
      <c r="N3011" s="1" t="s">
        <v>478</v>
      </c>
      <c r="O3011" s="28" t="s">
        <v>486</v>
      </c>
      <c r="P3011" s="1" t="s">
        <v>323</v>
      </c>
      <c r="Q3011" s="76">
        <v>9</v>
      </c>
      <c r="R3011" s="1"/>
      <c r="S3011" s="1">
        <v>6</v>
      </c>
      <c r="T3011" s="1" t="s">
        <v>115</v>
      </c>
      <c r="U3011" s="1"/>
      <c r="V3011" s="1"/>
      <c r="W3011" s="4"/>
      <c r="X3011" s="28"/>
      <c r="Y3011" s="33"/>
      <c r="Z3011" s="33"/>
      <c r="AA3011" s="96"/>
      <c r="AB3011" s="178"/>
      <c r="AC3011" s="33">
        <v>21</v>
      </c>
      <c r="AD3011" s="33">
        <v>230</v>
      </c>
      <c r="AE3011" s="33" t="s">
        <v>103</v>
      </c>
      <c r="AF3011" s="33" t="s">
        <v>103</v>
      </c>
      <c r="AG3011" s="33"/>
      <c r="AH3011" s="4"/>
      <c r="AI3011" s="1"/>
      <c r="AJ3011" s="1"/>
      <c r="AK3011" s="1"/>
      <c r="AL3011" s="5"/>
      <c r="AM3011" s="164">
        <f t="shared" si="151"/>
        <v>45974</v>
      </c>
      <c r="AW3011" s="96"/>
      <c r="AX3011" s="37">
        <f t="shared" si="150"/>
        <v>45978</v>
      </c>
      <c r="AY3011" s="1" t="s">
        <v>1196</v>
      </c>
      <c r="AZ3011" s="183"/>
      <c r="BA3011" s="184"/>
      <c r="BB3011" s="184"/>
      <c r="BC3011" s="184"/>
      <c r="BD3011" s="184"/>
      <c r="BE3011" s="184"/>
      <c r="BF3011" s="184"/>
      <c r="BG3011" s="184"/>
      <c r="BH3011" s="4"/>
      <c r="BI3011" s="1"/>
      <c r="BJ3011" s="1"/>
      <c r="BK3011" s="1"/>
      <c r="BL3011" s="31"/>
      <c r="BM3011" s="31"/>
      <c r="BN3011" s="1"/>
      <c r="BO3011" s="1"/>
      <c r="BP3011" s="1"/>
      <c r="BQ3011" s="1"/>
      <c r="BR3011" s="1"/>
      <c r="BS3011" s="4"/>
      <c r="BT3011" s="37">
        <f t="shared" si="152"/>
        <v>45999</v>
      </c>
      <c r="BU3011" s="31" t="s">
        <v>1196</v>
      </c>
      <c r="BV3011" s="183"/>
      <c r="BW3011" s="207"/>
      <c r="BX3011" s="184"/>
      <c r="BY3011" s="184"/>
      <c r="BZ3011" s="184"/>
      <c r="CA3011" s="184"/>
      <c r="CB3011" s="184"/>
      <c r="CC3011" s="184"/>
      <c r="CE3011" s="1"/>
      <c r="CF3011" s="1"/>
      <c r="CG3011" s="1"/>
      <c r="CH3011" s="1"/>
      <c r="CI3011" s="1"/>
      <c r="CJ3011" s="1"/>
      <c r="CK3011" s="1"/>
      <c r="CL3011" s="1"/>
      <c r="CM3011" s="1"/>
      <c r="CN3011" s="1"/>
      <c r="CO3011" s="1"/>
    </row>
    <row r="3012" spans="1:93" ht="30" customHeight="1" x14ac:dyDescent="0.2">
      <c r="A3012" s="1">
        <v>3006</v>
      </c>
      <c r="B3012" s="1" t="s">
        <v>651</v>
      </c>
      <c r="C3012" s="1" t="s">
        <v>708</v>
      </c>
      <c r="D3012" s="1" t="s">
        <v>709</v>
      </c>
      <c r="E3012" s="1" t="s">
        <v>136</v>
      </c>
      <c r="F3012" s="1" t="s">
        <v>74</v>
      </c>
      <c r="G3012" s="1">
        <v>2</v>
      </c>
      <c r="H3012" s="1" t="s">
        <v>341</v>
      </c>
      <c r="I3012" s="1" t="s">
        <v>114</v>
      </c>
      <c r="J3012" s="64">
        <v>274</v>
      </c>
      <c r="K3012" s="76">
        <v>2295452</v>
      </c>
      <c r="L3012" s="29">
        <v>45971</v>
      </c>
      <c r="M3012" s="29" t="s">
        <v>4163</v>
      </c>
      <c r="N3012" s="1" t="s">
        <v>478</v>
      </c>
      <c r="O3012" s="28" t="s">
        <v>486</v>
      </c>
      <c r="P3012" s="1" t="s">
        <v>323</v>
      </c>
      <c r="Q3012" s="76">
        <v>6</v>
      </c>
      <c r="R3012" s="1"/>
      <c r="T3012" s="1" t="s">
        <v>115</v>
      </c>
      <c r="U3012" s="1"/>
      <c r="V3012" s="1"/>
      <c r="W3012" s="4"/>
      <c r="X3012" s="28"/>
      <c r="Y3012" s="33"/>
      <c r="Z3012" s="33"/>
      <c r="AA3012" s="96"/>
      <c r="AB3012" s="179"/>
      <c r="AC3012" s="33">
        <v>21.5</v>
      </c>
      <c r="AD3012" s="33">
        <v>225</v>
      </c>
      <c r="AE3012" s="33" t="s">
        <v>103</v>
      </c>
      <c r="AF3012" s="33" t="s">
        <v>103</v>
      </c>
      <c r="AG3012" s="33"/>
      <c r="AH3012" s="4"/>
      <c r="AI3012" s="1"/>
      <c r="AJ3012" s="1"/>
      <c r="AK3012" s="1"/>
      <c r="AL3012" s="5"/>
      <c r="AM3012" s="164">
        <f t="shared" si="151"/>
        <v>45974</v>
      </c>
      <c r="AW3012" s="96"/>
      <c r="AX3012" s="37">
        <f t="shared" si="150"/>
        <v>45978</v>
      </c>
      <c r="AY3012" s="1" t="s">
        <v>1196</v>
      </c>
      <c r="AZ3012" s="183"/>
      <c r="BA3012" s="181"/>
      <c r="BB3012" s="181"/>
      <c r="BC3012" s="181"/>
      <c r="BD3012" s="181"/>
      <c r="BE3012" s="181"/>
      <c r="BF3012" s="181"/>
      <c r="BG3012" s="181"/>
      <c r="BH3012" s="4"/>
      <c r="BI3012" s="1"/>
      <c r="BJ3012" s="1"/>
      <c r="BK3012" s="1"/>
      <c r="BL3012" s="31"/>
      <c r="BM3012" s="31"/>
      <c r="BN3012" s="1"/>
      <c r="BO3012" s="1"/>
      <c r="BP3012" s="1"/>
      <c r="BQ3012" s="1"/>
      <c r="BR3012" s="1"/>
      <c r="BS3012" s="4"/>
      <c r="BT3012" s="37">
        <f t="shared" si="152"/>
        <v>45999</v>
      </c>
      <c r="BU3012" s="31" t="s">
        <v>1196</v>
      </c>
      <c r="BV3012" s="183"/>
      <c r="BW3012" s="192"/>
      <c r="BX3012" s="181"/>
      <c r="BY3012" s="181"/>
      <c r="BZ3012" s="181"/>
      <c r="CA3012" s="181"/>
      <c r="CB3012" s="181"/>
      <c r="CC3012" s="181"/>
      <c r="CE3012" s="1"/>
      <c r="CF3012" s="1"/>
      <c r="CG3012" s="1"/>
      <c r="CH3012" s="1"/>
      <c r="CI3012" s="1"/>
      <c r="CJ3012" s="1"/>
      <c r="CK3012" s="1"/>
      <c r="CL3012" s="1"/>
      <c r="CM3012" s="1"/>
      <c r="CN3012" s="1"/>
      <c r="CO3012" s="1"/>
    </row>
    <row r="3013" spans="1:93" ht="30" customHeight="1" x14ac:dyDescent="0.2">
      <c r="A3013" s="1">
        <v>3007</v>
      </c>
      <c r="B3013" s="1" t="s">
        <v>317</v>
      </c>
      <c r="C3013" s="1" t="s">
        <v>710</v>
      </c>
      <c r="D3013" s="1" t="s">
        <v>54</v>
      </c>
      <c r="E3013" s="1" t="s">
        <v>645</v>
      </c>
      <c r="F3013" s="1" t="s">
        <v>74</v>
      </c>
      <c r="G3013" s="1">
        <v>1</v>
      </c>
      <c r="H3013" s="1" t="s">
        <v>341</v>
      </c>
      <c r="I3013" s="1" t="s">
        <v>114</v>
      </c>
      <c r="J3013" s="64">
        <v>84912</v>
      </c>
      <c r="K3013" s="76">
        <v>101089</v>
      </c>
      <c r="L3013" s="29">
        <v>45970</v>
      </c>
      <c r="M3013" s="29" t="s">
        <v>4163</v>
      </c>
      <c r="N3013" s="1" t="s">
        <v>25</v>
      </c>
      <c r="O3013" s="28" t="s">
        <v>84</v>
      </c>
      <c r="P3013" s="1" t="s">
        <v>87</v>
      </c>
      <c r="Q3013" s="76">
        <v>10</v>
      </c>
      <c r="R3013" s="1"/>
      <c r="S3013" s="1">
        <v>6</v>
      </c>
      <c r="T3013" s="1" t="s">
        <v>115</v>
      </c>
      <c r="U3013" s="1"/>
      <c r="V3013" s="1"/>
      <c r="W3013" s="4"/>
      <c r="X3013" s="28"/>
      <c r="Y3013" s="33"/>
      <c r="Z3013" s="33"/>
      <c r="AA3013" s="96"/>
      <c r="AB3013" s="177" t="s">
        <v>1201</v>
      </c>
      <c r="AC3013" s="33">
        <v>23</v>
      </c>
      <c r="AD3013" s="33">
        <v>180</v>
      </c>
      <c r="AE3013" s="33" t="s">
        <v>103</v>
      </c>
      <c r="AF3013" s="33" t="s">
        <v>103</v>
      </c>
      <c r="AG3013" s="33"/>
      <c r="AH3013" s="4"/>
      <c r="AI3013" s="1"/>
      <c r="AJ3013" s="1"/>
      <c r="AK3013" s="1"/>
      <c r="AL3013" s="5"/>
      <c r="AM3013" s="164">
        <f t="shared" si="151"/>
        <v>45973</v>
      </c>
      <c r="AW3013" s="96"/>
      <c r="AX3013" s="37">
        <f t="shared" si="150"/>
        <v>45977</v>
      </c>
      <c r="AY3013" s="1" t="s">
        <v>1202</v>
      </c>
      <c r="AZ3013" s="183" t="s">
        <v>1203</v>
      </c>
      <c r="BA3013" s="180">
        <v>16.7</v>
      </c>
      <c r="BB3013" s="180">
        <v>15.9</v>
      </c>
      <c r="BC3013" s="180">
        <v>14.8</v>
      </c>
      <c r="BD3013" s="180">
        <v>15.3</v>
      </c>
      <c r="BE3013" s="180">
        <v>13.8</v>
      </c>
      <c r="BF3013" s="180">
        <v>13.1</v>
      </c>
      <c r="BG3013" s="180">
        <f>AVERAGE(BA3013:BF3033)</f>
        <v>15.066666666666666</v>
      </c>
      <c r="BH3013" s="4"/>
      <c r="BI3013" s="1"/>
      <c r="BJ3013" s="1"/>
      <c r="BK3013" s="1"/>
      <c r="BL3013" s="31"/>
      <c r="BM3013" s="31"/>
      <c r="BN3013" s="1"/>
      <c r="BO3013" s="1"/>
      <c r="BP3013" s="1"/>
      <c r="BQ3013" s="1"/>
      <c r="BR3013" s="1"/>
      <c r="BS3013" s="4"/>
      <c r="BT3013" s="37">
        <f t="shared" si="152"/>
        <v>45998</v>
      </c>
      <c r="BU3013" s="31" t="s">
        <v>1202</v>
      </c>
      <c r="BV3013" s="183" t="s">
        <v>1204</v>
      </c>
      <c r="BW3013" s="191">
        <v>21.7</v>
      </c>
      <c r="BX3013" s="180">
        <v>20.399999999999999</v>
      </c>
      <c r="BY3013" s="180">
        <v>21</v>
      </c>
      <c r="BZ3013" s="180">
        <v>22.4</v>
      </c>
      <c r="CA3013" s="180">
        <v>21.2</v>
      </c>
      <c r="CB3013" s="180">
        <v>22.4</v>
      </c>
      <c r="CC3013" s="180">
        <f>AVERAGE(BW3013:CB3033)</f>
        <v>22.044444444444444</v>
      </c>
      <c r="CE3013" s="1"/>
      <c r="CF3013" s="1"/>
      <c r="CG3013" s="1"/>
      <c r="CH3013" s="1"/>
      <c r="CI3013" s="1"/>
      <c r="CJ3013" s="1"/>
      <c r="CK3013" s="1"/>
      <c r="CL3013" s="1"/>
      <c r="CM3013" s="1"/>
      <c r="CN3013" s="1"/>
      <c r="CO3013" s="1"/>
    </row>
    <row r="3014" spans="1:93" ht="30" customHeight="1" x14ac:dyDescent="0.2">
      <c r="A3014" s="1">
        <v>3008</v>
      </c>
      <c r="B3014" s="1" t="s">
        <v>317</v>
      </c>
      <c r="C3014" s="1" t="s">
        <v>710</v>
      </c>
      <c r="D3014" s="1" t="s">
        <v>54</v>
      </c>
      <c r="E3014" s="1" t="s">
        <v>645</v>
      </c>
      <c r="F3014" s="1" t="s">
        <v>74</v>
      </c>
      <c r="G3014" s="1">
        <v>1</v>
      </c>
      <c r="H3014" s="1" t="s">
        <v>341</v>
      </c>
      <c r="I3014" s="1" t="s">
        <v>114</v>
      </c>
      <c r="J3014" s="64">
        <v>84012</v>
      </c>
      <c r="K3014" s="76">
        <v>101091</v>
      </c>
      <c r="L3014" s="29">
        <v>45970</v>
      </c>
      <c r="M3014" s="29" t="s">
        <v>4163</v>
      </c>
      <c r="N3014" s="1" t="s">
        <v>25</v>
      </c>
      <c r="O3014" s="28" t="s">
        <v>84</v>
      </c>
      <c r="P3014" s="1" t="s">
        <v>87</v>
      </c>
      <c r="Q3014" s="76">
        <v>10</v>
      </c>
      <c r="R3014" s="1"/>
      <c r="T3014" s="1" t="s">
        <v>115</v>
      </c>
      <c r="U3014" s="1"/>
      <c r="V3014" s="1"/>
      <c r="W3014" s="4"/>
      <c r="X3014" s="28"/>
      <c r="Y3014" s="33"/>
      <c r="Z3014" s="33"/>
      <c r="AA3014" s="96"/>
      <c r="AB3014" s="178"/>
      <c r="AC3014" s="33">
        <v>24</v>
      </c>
      <c r="AD3014" s="33">
        <v>190</v>
      </c>
      <c r="AE3014" s="33" t="s">
        <v>103</v>
      </c>
      <c r="AF3014" s="33" t="s">
        <v>103</v>
      </c>
      <c r="AG3014" s="33"/>
      <c r="AH3014" s="4"/>
      <c r="AI3014" s="1"/>
      <c r="AJ3014" s="1"/>
      <c r="AK3014" s="1"/>
      <c r="AL3014" s="5"/>
      <c r="AM3014" s="164">
        <f t="shared" si="151"/>
        <v>45973</v>
      </c>
      <c r="AW3014" s="96"/>
      <c r="AX3014" s="37">
        <f t="shared" si="150"/>
        <v>45977</v>
      </c>
      <c r="AY3014" s="1" t="s">
        <v>1202</v>
      </c>
      <c r="AZ3014" s="183"/>
      <c r="BA3014" s="184"/>
      <c r="BB3014" s="184"/>
      <c r="BC3014" s="184"/>
      <c r="BD3014" s="184"/>
      <c r="BE3014" s="184"/>
      <c r="BF3014" s="184"/>
      <c r="BG3014" s="184"/>
      <c r="BH3014" s="4"/>
      <c r="BI3014" s="1"/>
      <c r="BJ3014" s="1"/>
      <c r="BK3014" s="1"/>
      <c r="BL3014" s="31"/>
      <c r="BM3014" s="31"/>
      <c r="BN3014" s="1"/>
      <c r="BO3014" s="1"/>
      <c r="BP3014" s="1"/>
      <c r="BQ3014" s="1"/>
      <c r="BR3014" s="1"/>
      <c r="BS3014" s="4"/>
      <c r="BT3014" s="37">
        <f t="shared" si="152"/>
        <v>45998</v>
      </c>
      <c r="BU3014" s="31" t="s">
        <v>1202</v>
      </c>
      <c r="BV3014" s="183"/>
      <c r="BW3014" s="207"/>
      <c r="BX3014" s="184"/>
      <c r="BY3014" s="184"/>
      <c r="BZ3014" s="184"/>
      <c r="CA3014" s="184"/>
      <c r="CB3014" s="184"/>
      <c r="CC3014" s="184"/>
      <c r="CE3014" s="1"/>
      <c r="CF3014" s="1"/>
      <c r="CG3014" s="1"/>
      <c r="CH3014" s="1"/>
      <c r="CI3014" s="1"/>
      <c r="CJ3014" s="1"/>
      <c r="CK3014" s="1"/>
      <c r="CL3014" s="1"/>
      <c r="CM3014" s="1"/>
      <c r="CN3014" s="1"/>
      <c r="CO3014" s="1"/>
    </row>
    <row r="3015" spans="1:93" ht="30" customHeight="1" x14ac:dyDescent="0.2">
      <c r="A3015" s="1">
        <v>3009</v>
      </c>
      <c r="B3015" s="1" t="s">
        <v>317</v>
      </c>
      <c r="C3015" s="1" t="s">
        <v>710</v>
      </c>
      <c r="D3015" s="1" t="s">
        <v>54</v>
      </c>
      <c r="E3015" s="1" t="s">
        <v>645</v>
      </c>
      <c r="F3015" s="1" t="s">
        <v>74</v>
      </c>
      <c r="G3015" s="1">
        <v>1</v>
      </c>
      <c r="H3015" s="1" t="s">
        <v>341</v>
      </c>
      <c r="I3015" s="1" t="s">
        <v>114</v>
      </c>
      <c r="J3015" s="64">
        <v>84812</v>
      </c>
      <c r="K3015" s="76">
        <v>101094</v>
      </c>
      <c r="L3015" s="29">
        <v>45970</v>
      </c>
      <c r="M3015" s="29" t="s">
        <v>4163</v>
      </c>
      <c r="N3015" s="1" t="s">
        <v>25</v>
      </c>
      <c r="O3015" s="28" t="s">
        <v>84</v>
      </c>
      <c r="P3015" s="1" t="s">
        <v>87</v>
      </c>
      <c r="Q3015" s="76">
        <v>10</v>
      </c>
      <c r="R3015" s="1"/>
      <c r="T3015" s="1" t="s">
        <v>115</v>
      </c>
      <c r="U3015" s="1"/>
      <c r="V3015" s="1"/>
      <c r="W3015" s="4"/>
      <c r="X3015" s="28"/>
      <c r="Y3015" s="33"/>
      <c r="Z3015" s="33"/>
      <c r="AA3015" s="96"/>
      <c r="AB3015" s="178"/>
      <c r="AC3015" s="33">
        <v>21.5</v>
      </c>
      <c r="AD3015" s="33">
        <v>185</v>
      </c>
      <c r="AE3015" s="33" t="s">
        <v>103</v>
      </c>
      <c r="AF3015" s="33" t="s">
        <v>103</v>
      </c>
      <c r="AG3015" s="33"/>
      <c r="AH3015" s="4"/>
      <c r="AI3015" s="1"/>
      <c r="AJ3015" s="1"/>
      <c r="AK3015" s="1"/>
      <c r="AL3015" s="5"/>
      <c r="AM3015" s="164">
        <f t="shared" si="151"/>
        <v>45973</v>
      </c>
      <c r="AW3015" s="96"/>
      <c r="AX3015" s="37">
        <f t="shared" si="150"/>
        <v>45977</v>
      </c>
      <c r="AY3015" s="1" t="s">
        <v>1202</v>
      </c>
      <c r="AZ3015" s="183"/>
      <c r="BA3015" s="184"/>
      <c r="BB3015" s="184"/>
      <c r="BC3015" s="184"/>
      <c r="BD3015" s="184"/>
      <c r="BE3015" s="184"/>
      <c r="BF3015" s="184"/>
      <c r="BG3015" s="184"/>
      <c r="BH3015" s="4"/>
      <c r="BI3015" s="1"/>
      <c r="BJ3015" s="1"/>
      <c r="BK3015" s="1"/>
      <c r="BL3015" s="31"/>
      <c r="BM3015" s="31"/>
      <c r="BN3015" s="1"/>
      <c r="BO3015" s="1"/>
      <c r="BP3015" s="1"/>
      <c r="BQ3015" s="1"/>
      <c r="BR3015" s="1"/>
      <c r="BS3015" s="4"/>
      <c r="BT3015" s="37">
        <f t="shared" si="152"/>
        <v>45998</v>
      </c>
      <c r="BU3015" s="31" t="s">
        <v>1202</v>
      </c>
      <c r="BV3015" s="183"/>
      <c r="BW3015" s="207"/>
      <c r="BX3015" s="184"/>
      <c r="BY3015" s="184"/>
      <c r="BZ3015" s="184"/>
      <c r="CA3015" s="184"/>
      <c r="CB3015" s="184"/>
      <c r="CC3015" s="184"/>
      <c r="CE3015" s="1"/>
      <c r="CF3015" s="1"/>
      <c r="CG3015" s="1"/>
      <c r="CH3015" s="1"/>
      <c r="CI3015" s="1"/>
      <c r="CJ3015" s="1"/>
      <c r="CK3015" s="1"/>
      <c r="CL3015" s="1"/>
      <c r="CM3015" s="1"/>
      <c r="CN3015" s="1"/>
      <c r="CO3015" s="1"/>
    </row>
    <row r="3016" spans="1:93" ht="30" customHeight="1" x14ac:dyDescent="0.2">
      <c r="A3016" s="1">
        <v>3010</v>
      </c>
      <c r="B3016" s="1" t="s">
        <v>317</v>
      </c>
      <c r="C3016" s="1" t="s">
        <v>710</v>
      </c>
      <c r="D3016" s="1" t="s">
        <v>54</v>
      </c>
      <c r="E3016" s="1" t="s">
        <v>645</v>
      </c>
      <c r="F3016" s="1" t="s">
        <v>74</v>
      </c>
      <c r="G3016" s="1">
        <v>1</v>
      </c>
      <c r="H3016" s="1" t="s">
        <v>341</v>
      </c>
      <c r="I3016" s="1" t="s">
        <v>114</v>
      </c>
      <c r="J3016" s="64">
        <v>81512</v>
      </c>
      <c r="K3016" s="76">
        <v>101095</v>
      </c>
      <c r="L3016" s="29">
        <v>45970</v>
      </c>
      <c r="M3016" s="29" t="s">
        <v>4163</v>
      </c>
      <c r="N3016" s="1" t="s">
        <v>25</v>
      </c>
      <c r="O3016" s="28" t="s">
        <v>84</v>
      </c>
      <c r="P3016" s="1" t="s">
        <v>87</v>
      </c>
      <c r="Q3016" s="76">
        <v>10</v>
      </c>
      <c r="R3016" s="1"/>
      <c r="T3016" s="1" t="s">
        <v>115</v>
      </c>
      <c r="U3016" s="1"/>
      <c r="V3016" s="1"/>
      <c r="W3016" s="4"/>
      <c r="X3016" s="28"/>
      <c r="Y3016" s="33"/>
      <c r="Z3016" s="33"/>
      <c r="AA3016" s="96"/>
      <c r="AB3016" s="178"/>
      <c r="AC3016" s="33">
        <v>24</v>
      </c>
      <c r="AD3016" s="33">
        <v>175</v>
      </c>
      <c r="AE3016" s="33" t="s">
        <v>103</v>
      </c>
      <c r="AF3016" s="33" t="s">
        <v>103</v>
      </c>
      <c r="AG3016" s="33"/>
      <c r="AH3016" s="4"/>
      <c r="AI3016" s="1"/>
      <c r="AJ3016" s="1"/>
      <c r="AK3016" s="1"/>
      <c r="AL3016" s="5"/>
      <c r="AM3016" s="164">
        <f t="shared" si="151"/>
        <v>45973</v>
      </c>
      <c r="AW3016" s="96"/>
      <c r="AX3016" s="37">
        <f t="shared" si="150"/>
        <v>45977</v>
      </c>
      <c r="AY3016" s="1" t="s">
        <v>1202</v>
      </c>
      <c r="AZ3016" s="183"/>
      <c r="BA3016" s="184"/>
      <c r="BB3016" s="184"/>
      <c r="BC3016" s="184"/>
      <c r="BD3016" s="184"/>
      <c r="BE3016" s="184"/>
      <c r="BF3016" s="184"/>
      <c r="BG3016" s="184"/>
      <c r="BH3016" s="4"/>
      <c r="BI3016" s="1"/>
      <c r="BJ3016" s="1"/>
      <c r="BK3016" s="1"/>
      <c r="BL3016" s="31"/>
      <c r="BM3016" s="31"/>
      <c r="BN3016" s="1"/>
      <c r="BO3016" s="1"/>
      <c r="BP3016" s="1"/>
      <c r="BQ3016" s="1"/>
      <c r="BR3016" s="1"/>
      <c r="BS3016" s="4"/>
      <c r="BT3016" s="37">
        <f t="shared" si="152"/>
        <v>45998</v>
      </c>
      <c r="BU3016" s="31" t="s">
        <v>1202</v>
      </c>
      <c r="BV3016" s="183"/>
      <c r="BW3016" s="207"/>
      <c r="BX3016" s="184"/>
      <c r="BY3016" s="184"/>
      <c r="BZ3016" s="184"/>
      <c r="CA3016" s="184"/>
      <c r="CB3016" s="184"/>
      <c r="CC3016" s="184"/>
      <c r="CE3016" s="1"/>
      <c r="CF3016" s="1"/>
      <c r="CG3016" s="1"/>
      <c r="CH3016" s="1"/>
      <c r="CI3016" s="1"/>
      <c r="CJ3016" s="1"/>
      <c r="CK3016" s="1"/>
      <c r="CL3016" s="1"/>
      <c r="CM3016" s="1"/>
      <c r="CN3016" s="1"/>
      <c r="CO3016" s="1"/>
    </row>
    <row r="3017" spans="1:93" ht="30" customHeight="1" x14ac:dyDescent="0.2">
      <c r="A3017" s="1">
        <v>3011</v>
      </c>
      <c r="B3017" s="1" t="s">
        <v>317</v>
      </c>
      <c r="C3017" s="1" t="s">
        <v>710</v>
      </c>
      <c r="D3017" s="1" t="s">
        <v>54</v>
      </c>
      <c r="E3017" s="1" t="s">
        <v>645</v>
      </c>
      <c r="F3017" s="1" t="s">
        <v>74</v>
      </c>
      <c r="G3017" s="1">
        <v>1</v>
      </c>
      <c r="H3017" s="1" t="s">
        <v>341</v>
      </c>
      <c r="I3017" s="1" t="s">
        <v>114</v>
      </c>
      <c r="J3017" s="64">
        <v>82712</v>
      </c>
      <c r="K3017" s="76">
        <v>101099</v>
      </c>
      <c r="L3017" s="29">
        <v>45970</v>
      </c>
      <c r="M3017" s="29" t="s">
        <v>4163</v>
      </c>
      <c r="N3017" s="1" t="s">
        <v>25</v>
      </c>
      <c r="O3017" s="28" t="s">
        <v>84</v>
      </c>
      <c r="P3017" s="1" t="s">
        <v>87</v>
      </c>
      <c r="Q3017" s="76">
        <v>10</v>
      </c>
      <c r="R3017" s="1"/>
      <c r="T3017" s="1" t="s">
        <v>115</v>
      </c>
      <c r="U3017" s="1"/>
      <c r="V3017" s="1"/>
      <c r="W3017" s="4"/>
      <c r="X3017" s="28"/>
      <c r="Y3017" s="33"/>
      <c r="Z3017" s="33"/>
      <c r="AA3017" s="96"/>
      <c r="AB3017" s="178"/>
      <c r="AC3017" s="33">
        <v>23</v>
      </c>
      <c r="AD3017" s="33">
        <v>190</v>
      </c>
      <c r="AE3017" s="33" t="s">
        <v>103</v>
      </c>
      <c r="AF3017" s="33" t="s">
        <v>103</v>
      </c>
      <c r="AG3017" s="33"/>
      <c r="AH3017" s="4"/>
      <c r="AI3017" s="1"/>
      <c r="AJ3017" s="1"/>
      <c r="AK3017" s="1"/>
      <c r="AL3017" s="5"/>
      <c r="AM3017" s="164">
        <f t="shared" si="151"/>
        <v>45973</v>
      </c>
      <c r="AW3017" s="96"/>
      <c r="AX3017" s="37">
        <f t="shared" ref="AX3017:AX3080" si="153">IF(L3017=0, 0,L3017+7)</f>
        <v>45977</v>
      </c>
      <c r="AY3017" s="1" t="s">
        <v>1202</v>
      </c>
      <c r="AZ3017" s="183"/>
      <c r="BA3017" s="184"/>
      <c r="BB3017" s="184"/>
      <c r="BC3017" s="184"/>
      <c r="BD3017" s="184"/>
      <c r="BE3017" s="184"/>
      <c r="BF3017" s="184"/>
      <c r="BG3017" s="184"/>
      <c r="BH3017" s="4"/>
      <c r="BI3017" s="1"/>
      <c r="BJ3017" s="1"/>
      <c r="BK3017" s="1"/>
      <c r="BL3017" s="31"/>
      <c r="BM3017" s="31"/>
      <c r="BN3017" s="1"/>
      <c r="BO3017" s="1"/>
      <c r="BP3017" s="1"/>
      <c r="BQ3017" s="1"/>
      <c r="BR3017" s="1"/>
      <c r="BS3017" s="4"/>
      <c r="BT3017" s="37">
        <f t="shared" si="152"/>
        <v>45998</v>
      </c>
      <c r="BU3017" s="31" t="s">
        <v>1202</v>
      </c>
      <c r="BV3017" s="183"/>
      <c r="BW3017" s="207"/>
      <c r="BX3017" s="184"/>
      <c r="BY3017" s="184"/>
      <c r="BZ3017" s="184"/>
      <c r="CA3017" s="184"/>
      <c r="CB3017" s="184"/>
      <c r="CC3017" s="184"/>
      <c r="CE3017" s="1"/>
      <c r="CF3017" s="1"/>
      <c r="CG3017" s="1"/>
      <c r="CH3017" s="1"/>
      <c r="CI3017" s="1"/>
      <c r="CJ3017" s="1"/>
      <c r="CK3017" s="1"/>
      <c r="CL3017" s="1"/>
      <c r="CM3017" s="1"/>
      <c r="CN3017" s="1"/>
      <c r="CO3017" s="1"/>
    </row>
    <row r="3018" spans="1:93" ht="30" customHeight="1" x14ac:dyDescent="0.2">
      <c r="A3018" s="1">
        <v>3012</v>
      </c>
      <c r="B3018" s="1" t="s">
        <v>317</v>
      </c>
      <c r="C3018" s="1" t="s">
        <v>710</v>
      </c>
      <c r="D3018" s="1" t="s">
        <v>54</v>
      </c>
      <c r="E3018" s="1" t="s">
        <v>645</v>
      </c>
      <c r="F3018" s="1" t="s">
        <v>74</v>
      </c>
      <c r="G3018" s="1">
        <v>1</v>
      </c>
      <c r="H3018" s="1" t="s">
        <v>341</v>
      </c>
      <c r="I3018" s="1" t="s">
        <v>114</v>
      </c>
      <c r="J3018" s="64">
        <v>84912</v>
      </c>
      <c r="K3018" s="76">
        <v>101102</v>
      </c>
      <c r="L3018" s="29">
        <v>45970</v>
      </c>
      <c r="M3018" s="29" t="s">
        <v>4163</v>
      </c>
      <c r="N3018" s="1" t="s">
        <v>25</v>
      </c>
      <c r="O3018" s="28" t="s">
        <v>84</v>
      </c>
      <c r="P3018" s="1" t="s">
        <v>87</v>
      </c>
      <c r="Q3018" s="76">
        <v>10</v>
      </c>
      <c r="R3018" s="1"/>
      <c r="T3018" s="1" t="s">
        <v>115</v>
      </c>
      <c r="U3018" s="1"/>
      <c r="V3018" s="1"/>
      <c r="W3018" s="4"/>
      <c r="X3018" s="28"/>
      <c r="Y3018" s="33"/>
      <c r="Z3018" s="33"/>
      <c r="AA3018" s="96"/>
      <c r="AB3018" s="178"/>
      <c r="AC3018" s="33">
        <v>22.5</v>
      </c>
      <c r="AD3018" s="33">
        <v>190</v>
      </c>
      <c r="AE3018" s="33" t="s">
        <v>103</v>
      </c>
      <c r="AF3018" s="33" t="s">
        <v>103</v>
      </c>
      <c r="AG3018" s="33"/>
      <c r="AH3018" s="4"/>
      <c r="AI3018" s="1"/>
      <c r="AJ3018" s="1"/>
      <c r="AK3018" s="1"/>
      <c r="AL3018" s="5"/>
      <c r="AM3018" s="164">
        <f t="shared" si="151"/>
        <v>45973</v>
      </c>
      <c r="AW3018" s="96"/>
      <c r="AX3018" s="37">
        <f t="shared" si="153"/>
        <v>45977</v>
      </c>
      <c r="AY3018" s="1" t="s">
        <v>1202</v>
      </c>
      <c r="AZ3018" s="183"/>
      <c r="BA3018" s="184"/>
      <c r="BB3018" s="184"/>
      <c r="BC3018" s="184"/>
      <c r="BD3018" s="184"/>
      <c r="BE3018" s="184"/>
      <c r="BF3018" s="184"/>
      <c r="BG3018" s="184"/>
      <c r="BH3018" s="4"/>
      <c r="BI3018" s="1"/>
      <c r="BJ3018" s="1"/>
      <c r="BK3018" s="1"/>
      <c r="BL3018" s="31"/>
      <c r="BM3018" s="31"/>
      <c r="BN3018" s="1"/>
      <c r="BO3018" s="1"/>
      <c r="BP3018" s="1"/>
      <c r="BQ3018" s="1"/>
      <c r="BR3018" s="1"/>
      <c r="BS3018" s="4"/>
      <c r="BT3018" s="37">
        <f t="shared" si="152"/>
        <v>45998</v>
      </c>
      <c r="BU3018" s="31" t="s">
        <v>1202</v>
      </c>
      <c r="BV3018" s="183"/>
      <c r="BW3018" s="207"/>
      <c r="BX3018" s="184"/>
      <c r="BY3018" s="184"/>
      <c r="BZ3018" s="184"/>
      <c r="CA3018" s="184"/>
      <c r="CB3018" s="184"/>
      <c r="CC3018" s="184"/>
      <c r="CE3018" s="1"/>
      <c r="CF3018" s="1"/>
      <c r="CG3018" s="1"/>
      <c r="CH3018" s="1"/>
      <c r="CI3018" s="1"/>
      <c r="CJ3018" s="1"/>
      <c r="CK3018" s="1"/>
      <c r="CL3018" s="1"/>
      <c r="CM3018" s="1"/>
      <c r="CN3018" s="1"/>
      <c r="CO3018" s="1"/>
    </row>
    <row r="3019" spans="1:93" ht="30" customHeight="1" x14ac:dyDescent="0.2">
      <c r="A3019" s="1">
        <v>3013</v>
      </c>
      <c r="B3019" s="1" t="s">
        <v>317</v>
      </c>
      <c r="C3019" s="1" t="s">
        <v>710</v>
      </c>
      <c r="D3019" s="1" t="s">
        <v>54</v>
      </c>
      <c r="E3019" s="1" t="s">
        <v>645</v>
      </c>
      <c r="F3019" s="1" t="s">
        <v>74</v>
      </c>
      <c r="G3019" s="1">
        <v>1</v>
      </c>
      <c r="H3019" s="1" t="s">
        <v>341</v>
      </c>
      <c r="I3019" s="1" t="s">
        <v>114</v>
      </c>
      <c r="J3019" s="64">
        <v>82812</v>
      </c>
      <c r="K3019" s="76">
        <v>101104</v>
      </c>
      <c r="L3019" s="29">
        <v>45970</v>
      </c>
      <c r="M3019" s="29" t="s">
        <v>4163</v>
      </c>
      <c r="N3019" s="1" t="s">
        <v>25</v>
      </c>
      <c r="O3019" s="28" t="s">
        <v>84</v>
      </c>
      <c r="P3019" s="1" t="s">
        <v>87</v>
      </c>
      <c r="Q3019" s="76">
        <v>10</v>
      </c>
      <c r="R3019" s="1"/>
      <c r="T3019" s="1" t="s">
        <v>115</v>
      </c>
      <c r="U3019" s="1"/>
      <c r="V3019" s="1"/>
      <c r="W3019" s="4"/>
      <c r="X3019" s="28"/>
      <c r="Y3019" s="33"/>
      <c r="Z3019" s="33"/>
      <c r="AA3019" s="96"/>
      <c r="AB3019" s="178"/>
      <c r="AC3019" s="33">
        <v>21</v>
      </c>
      <c r="AD3019" s="33">
        <v>165</v>
      </c>
      <c r="AE3019" s="33" t="s">
        <v>103</v>
      </c>
      <c r="AF3019" s="33" t="s">
        <v>103</v>
      </c>
      <c r="AG3019" s="33"/>
      <c r="AH3019" s="4"/>
      <c r="AI3019" s="1"/>
      <c r="AJ3019" s="1"/>
      <c r="AK3019" s="1"/>
      <c r="AL3019" s="5"/>
      <c r="AM3019" s="164">
        <f t="shared" si="151"/>
        <v>45973</v>
      </c>
      <c r="AW3019" s="96"/>
      <c r="AX3019" s="37">
        <f t="shared" si="153"/>
        <v>45977</v>
      </c>
      <c r="AY3019" s="1" t="s">
        <v>1202</v>
      </c>
      <c r="AZ3019" s="183"/>
      <c r="BA3019" s="184"/>
      <c r="BB3019" s="184"/>
      <c r="BC3019" s="184"/>
      <c r="BD3019" s="184"/>
      <c r="BE3019" s="184"/>
      <c r="BF3019" s="184"/>
      <c r="BG3019" s="184"/>
      <c r="BH3019" s="4"/>
      <c r="BI3019" s="1"/>
      <c r="BJ3019" s="1"/>
      <c r="BK3019" s="1"/>
      <c r="BL3019" s="31"/>
      <c r="BM3019" s="31"/>
      <c r="BN3019" s="1"/>
      <c r="BO3019" s="1"/>
      <c r="BP3019" s="1"/>
      <c r="BQ3019" s="1"/>
      <c r="BR3019" s="1"/>
      <c r="BS3019" s="4"/>
      <c r="BT3019" s="37">
        <f t="shared" si="152"/>
        <v>45998</v>
      </c>
      <c r="BU3019" s="31" t="s">
        <v>1202</v>
      </c>
      <c r="BV3019" s="183"/>
      <c r="BW3019" s="207"/>
      <c r="BX3019" s="184"/>
      <c r="BY3019" s="184"/>
      <c r="BZ3019" s="184"/>
      <c r="CA3019" s="184"/>
      <c r="CB3019" s="184"/>
      <c r="CC3019" s="184"/>
      <c r="CE3019" s="1"/>
      <c r="CF3019" s="1"/>
      <c r="CG3019" s="1"/>
      <c r="CH3019" s="1"/>
      <c r="CI3019" s="1"/>
      <c r="CJ3019" s="1"/>
      <c r="CK3019" s="1"/>
      <c r="CL3019" s="1"/>
      <c r="CM3019" s="1"/>
      <c r="CN3019" s="1"/>
      <c r="CO3019" s="1"/>
    </row>
    <row r="3020" spans="1:93" ht="30" customHeight="1" x14ac:dyDescent="0.2">
      <c r="A3020" s="1">
        <v>3014</v>
      </c>
      <c r="B3020" s="1" t="s">
        <v>317</v>
      </c>
      <c r="C3020" s="1" t="s">
        <v>710</v>
      </c>
      <c r="D3020" s="1" t="s">
        <v>54</v>
      </c>
      <c r="E3020" s="1" t="s">
        <v>645</v>
      </c>
      <c r="F3020" s="1" t="s">
        <v>74</v>
      </c>
      <c r="G3020" s="1">
        <v>1</v>
      </c>
      <c r="H3020" s="1" t="s">
        <v>341</v>
      </c>
      <c r="I3020" s="1" t="s">
        <v>114</v>
      </c>
      <c r="J3020" s="64">
        <v>81512</v>
      </c>
      <c r="K3020" s="76">
        <v>101108</v>
      </c>
      <c r="L3020" s="29">
        <v>45970</v>
      </c>
      <c r="M3020" s="29" t="s">
        <v>4163</v>
      </c>
      <c r="N3020" s="1" t="s">
        <v>25</v>
      </c>
      <c r="O3020" s="28" t="s">
        <v>84</v>
      </c>
      <c r="P3020" s="1" t="s">
        <v>87</v>
      </c>
      <c r="Q3020" s="76">
        <v>10</v>
      </c>
      <c r="R3020" s="1"/>
      <c r="T3020" s="1" t="s">
        <v>115</v>
      </c>
      <c r="U3020" s="1"/>
      <c r="V3020" s="1"/>
      <c r="W3020" s="4"/>
      <c r="X3020" s="28"/>
      <c r="Y3020" s="33"/>
      <c r="Z3020" s="33"/>
      <c r="AA3020" s="96"/>
      <c r="AB3020" s="178"/>
      <c r="AC3020" s="33">
        <v>23.5</v>
      </c>
      <c r="AD3020" s="33">
        <v>170</v>
      </c>
      <c r="AE3020" s="33" t="s">
        <v>103</v>
      </c>
      <c r="AF3020" s="33" t="s">
        <v>103</v>
      </c>
      <c r="AG3020" s="33"/>
      <c r="AH3020" s="4"/>
      <c r="AI3020" s="1"/>
      <c r="AJ3020" s="1"/>
      <c r="AK3020" s="1"/>
      <c r="AL3020" s="5"/>
      <c r="AM3020" s="164">
        <f t="shared" si="151"/>
        <v>45973</v>
      </c>
      <c r="AW3020" s="96"/>
      <c r="AX3020" s="37">
        <f t="shared" si="153"/>
        <v>45977</v>
      </c>
      <c r="AY3020" s="1" t="s">
        <v>1202</v>
      </c>
      <c r="AZ3020" s="183"/>
      <c r="BA3020" s="184"/>
      <c r="BB3020" s="184"/>
      <c r="BC3020" s="184"/>
      <c r="BD3020" s="184"/>
      <c r="BE3020" s="184"/>
      <c r="BF3020" s="184"/>
      <c r="BG3020" s="184"/>
      <c r="BH3020" s="4"/>
      <c r="BI3020" s="1"/>
      <c r="BJ3020" s="1"/>
      <c r="BK3020" s="1"/>
      <c r="BL3020" s="31"/>
      <c r="BM3020" s="31"/>
      <c r="BN3020" s="1"/>
      <c r="BO3020" s="1"/>
      <c r="BP3020" s="1"/>
      <c r="BQ3020" s="1"/>
      <c r="BR3020" s="1"/>
      <c r="BS3020" s="4"/>
      <c r="BT3020" s="37">
        <f t="shared" si="152"/>
        <v>45998</v>
      </c>
      <c r="BU3020" s="31" t="s">
        <v>1202</v>
      </c>
      <c r="BV3020" s="183"/>
      <c r="BW3020" s="207"/>
      <c r="BX3020" s="184"/>
      <c r="BY3020" s="184"/>
      <c r="BZ3020" s="184"/>
      <c r="CA3020" s="184"/>
      <c r="CB3020" s="184"/>
      <c r="CC3020" s="184"/>
      <c r="CE3020" s="1"/>
      <c r="CF3020" s="1"/>
      <c r="CG3020" s="1"/>
      <c r="CH3020" s="1"/>
      <c r="CI3020" s="1"/>
      <c r="CJ3020" s="1"/>
      <c r="CK3020" s="1"/>
      <c r="CL3020" s="1"/>
      <c r="CM3020" s="1"/>
      <c r="CN3020" s="1"/>
      <c r="CO3020" s="1"/>
    </row>
    <row r="3021" spans="1:93" ht="30" customHeight="1" x14ac:dyDescent="0.2">
      <c r="A3021" s="1">
        <v>3015</v>
      </c>
      <c r="B3021" s="1" t="s">
        <v>317</v>
      </c>
      <c r="C3021" s="1" t="s">
        <v>710</v>
      </c>
      <c r="D3021" s="1" t="s">
        <v>54</v>
      </c>
      <c r="E3021" s="1" t="s">
        <v>645</v>
      </c>
      <c r="F3021" s="1" t="s">
        <v>74</v>
      </c>
      <c r="G3021" s="1">
        <v>1</v>
      </c>
      <c r="H3021" s="1" t="s">
        <v>341</v>
      </c>
      <c r="I3021" s="1" t="s">
        <v>114</v>
      </c>
      <c r="J3021" s="64">
        <v>82712</v>
      </c>
      <c r="K3021" s="76">
        <v>101110</v>
      </c>
      <c r="L3021" s="29">
        <v>45970</v>
      </c>
      <c r="M3021" s="29" t="s">
        <v>4163</v>
      </c>
      <c r="N3021" s="1" t="s">
        <v>25</v>
      </c>
      <c r="O3021" s="28" t="s">
        <v>84</v>
      </c>
      <c r="P3021" s="1" t="s">
        <v>87</v>
      </c>
      <c r="Q3021" s="76">
        <v>10</v>
      </c>
      <c r="R3021" s="1"/>
      <c r="S3021" s="1">
        <v>6</v>
      </c>
      <c r="T3021" s="1" t="s">
        <v>115</v>
      </c>
      <c r="U3021" s="1"/>
      <c r="V3021" s="1"/>
      <c r="W3021" s="4"/>
      <c r="X3021" s="28"/>
      <c r="Y3021" s="33"/>
      <c r="Z3021" s="33"/>
      <c r="AA3021" s="96"/>
      <c r="AB3021" s="178"/>
      <c r="AC3021" s="33">
        <v>24.5</v>
      </c>
      <c r="AD3021" s="33">
        <v>180</v>
      </c>
      <c r="AE3021" s="33" t="s">
        <v>103</v>
      </c>
      <c r="AF3021" s="33" t="s">
        <v>103</v>
      </c>
      <c r="AG3021" s="33"/>
      <c r="AH3021" s="4"/>
      <c r="AI3021" s="1"/>
      <c r="AJ3021" s="1"/>
      <c r="AK3021" s="1"/>
      <c r="AL3021" s="5"/>
      <c r="AM3021" s="164">
        <f t="shared" si="151"/>
        <v>45973</v>
      </c>
      <c r="AW3021" s="96"/>
      <c r="AX3021" s="37">
        <f t="shared" si="153"/>
        <v>45977</v>
      </c>
      <c r="AY3021" s="1" t="s">
        <v>1202</v>
      </c>
      <c r="AZ3021" s="183"/>
      <c r="BA3021" s="184"/>
      <c r="BB3021" s="184"/>
      <c r="BC3021" s="184"/>
      <c r="BD3021" s="184"/>
      <c r="BE3021" s="184"/>
      <c r="BF3021" s="184"/>
      <c r="BG3021" s="184"/>
      <c r="BH3021" s="4"/>
      <c r="BI3021" s="1"/>
      <c r="BJ3021" s="1"/>
      <c r="BK3021" s="1"/>
      <c r="BL3021" s="31"/>
      <c r="BM3021" s="31"/>
      <c r="BN3021" s="1"/>
      <c r="BO3021" s="1"/>
      <c r="BP3021" s="1"/>
      <c r="BQ3021" s="1"/>
      <c r="BR3021" s="1"/>
      <c r="BS3021" s="4"/>
      <c r="BT3021" s="37">
        <f t="shared" si="152"/>
        <v>45998</v>
      </c>
      <c r="BU3021" s="31" t="s">
        <v>1202</v>
      </c>
      <c r="BV3021" s="183"/>
      <c r="BW3021" s="207"/>
      <c r="BX3021" s="184"/>
      <c r="BY3021" s="184"/>
      <c r="BZ3021" s="184"/>
      <c r="CA3021" s="184"/>
      <c r="CB3021" s="184"/>
      <c r="CC3021" s="184"/>
      <c r="CE3021" s="1"/>
      <c r="CF3021" s="1"/>
      <c r="CG3021" s="1"/>
      <c r="CH3021" s="1"/>
      <c r="CI3021" s="1"/>
      <c r="CJ3021" s="1"/>
      <c r="CK3021" s="1"/>
      <c r="CL3021" s="1"/>
      <c r="CM3021" s="1"/>
      <c r="CN3021" s="1"/>
      <c r="CO3021" s="1"/>
    </row>
    <row r="3022" spans="1:93" ht="30" customHeight="1" x14ac:dyDescent="0.2">
      <c r="A3022" s="1">
        <v>3016</v>
      </c>
      <c r="B3022" s="1" t="s">
        <v>317</v>
      </c>
      <c r="C3022" s="1" t="s">
        <v>710</v>
      </c>
      <c r="D3022" s="1" t="s">
        <v>54</v>
      </c>
      <c r="E3022" s="1" t="s">
        <v>645</v>
      </c>
      <c r="F3022" s="1" t="s">
        <v>74</v>
      </c>
      <c r="G3022" s="1">
        <v>1</v>
      </c>
      <c r="H3022" s="1" t="s">
        <v>341</v>
      </c>
      <c r="I3022" s="1" t="s">
        <v>114</v>
      </c>
      <c r="J3022" s="64">
        <v>67410</v>
      </c>
      <c r="K3022" s="76">
        <v>101117</v>
      </c>
      <c r="L3022" s="29">
        <v>45970</v>
      </c>
      <c r="M3022" s="29" t="s">
        <v>4163</v>
      </c>
      <c r="N3022" s="1" t="s">
        <v>25</v>
      </c>
      <c r="O3022" s="28" t="s">
        <v>84</v>
      </c>
      <c r="P3022" s="1" t="s">
        <v>87</v>
      </c>
      <c r="Q3022" s="76">
        <v>9</v>
      </c>
      <c r="R3022" s="1"/>
      <c r="T3022" s="1" t="s">
        <v>115</v>
      </c>
      <c r="U3022" s="1"/>
      <c r="V3022" s="1"/>
      <c r="W3022" s="4"/>
      <c r="X3022" s="28"/>
      <c r="Y3022" s="33"/>
      <c r="Z3022" s="33"/>
      <c r="AA3022" s="96"/>
      <c r="AB3022" s="178"/>
      <c r="AC3022" s="33">
        <v>22.5</v>
      </c>
      <c r="AD3022" s="33">
        <v>185</v>
      </c>
      <c r="AE3022" s="33" t="s">
        <v>103</v>
      </c>
      <c r="AF3022" s="33" t="s">
        <v>103</v>
      </c>
      <c r="AG3022" s="33"/>
      <c r="AH3022" s="4"/>
      <c r="AI3022" s="1"/>
      <c r="AJ3022" s="1"/>
      <c r="AK3022" s="1"/>
      <c r="AL3022" s="5"/>
      <c r="AM3022" s="164">
        <f t="shared" si="151"/>
        <v>45973</v>
      </c>
      <c r="AW3022" s="96"/>
      <c r="AX3022" s="37">
        <f t="shared" si="153"/>
        <v>45977</v>
      </c>
      <c r="AY3022" s="1" t="s">
        <v>1202</v>
      </c>
      <c r="AZ3022" s="183"/>
      <c r="BA3022" s="181"/>
      <c r="BB3022" s="181"/>
      <c r="BC3022" s="181"/>
      <c r="BD3022" s="181"/>
      <c r="BE3022" s="181"/>
      <c r="BF3022" s="181"/>
      <c r="BG3022" s="184"/>
      <c r="BH3022" s="4"/>
      <c r="BI3022" s="1"/>
      <c r="BJ3022" s="1"/>
      <c r="BK3022" s="1"/>
      <c r="BL3022" s="31"/>
      <c r="BM3022" s="31"/>
      <c r="BN3022" s="1"/>
      <c r="BO3022" s="1"/>
      <c r="BP3022" s="1"/>
      <c r="BQ3022" s="1"/>
      <c r="BR3022" s="1"/>
      <c r="BS3022" s="4"/>
      <c r="BT3022" s="37">
        <f t="shared" si="152"/>
        <v>45998</v>
      </c>
      <c r="BU3022" s="31" t="s">
        <v>1202</v>
      </c>
      <c r="BV3022" s="183"/>
      <c r="BW3022" s="192"/>
      <c r="BX3022" s="181"/>
      <c r="BY3022" s="181"/>
      <c r="BZ3022" s="181"/>
      <c r="CA3022" s="181"/>
      <c r="CB3022" s="181"/>
      <c r="CC3022" s="184"/>
      <c r="CE3022" s="1"/>
      <c r="CF3022" s="1"/>
      <c r="CG3022" s="1"/>
      <c r="CH3022" s="1"/>
      <c r="CI3022" s="1"/>
      <c r="CJ3022" s="1"/>
      <c r="CK3022" s="1"/>
      <c r="CL3022" s="1"/>
      <c r="CM3022" s="1"/>
      <c r="CN3022" s="1"/>
      <c r="CO3022" s="1"/>
    </row>
    <row r="3023" spans="1:93" ht="30" customHeight="1" x14ac:dyDescent="0.2">
      <c r="A3023" s="1">
        <v>3017</v>
      </c>
      <c r="B3023" s="1" t="s">
        <v>317</v>
      </c>
      <c r="C3023" s="1" t="s">
        <v>710</v>
      </c>
      <c r="D3023" s="1" t="s">
        <v>54</v>
      </c>
      <c r="E3023" s="1" t="s">
        <v>645</v>
      </c>
      <c r="F3023" s="1" t="s">
        <v>74</v>
      </c>
      <c r="G3023" s="1">
        <v>1</v>
      </c>
      <c r="H3023" s="1" t="s">
        <v>341</v>
      </c>
      <c r="I3023" s="1" t="s">
        <v>114</v>
      </c>
      <c r="J3023" s="64">
        <v>83412</v>
      </c>
      <c r="K3023" s="76">
        <v>101120</v>
      </c>
      <c r="L3023" s="29">
        <v>45970</v>
      </c>
      <c r="M3023" s="29" t="s">
        <v>4163</v>
      </c>
      <c r="N3023" s="1" t="s">
        <v>25</v>
      </c>
      <c r="O3023" s="28" t="s">
        <v>84</v>
      </c>
      <c r="P3023" s="1" t="s">
        <v>87</v>
      </c>
      <c r="Q3023" s="76">
        <v>10</v>
      </c>
      <c r="R3023" s="1"/>
      <c r="T3023" s="1" t="s">
        <v>115</v>
      </c>
      <c r="U3023" s="1"/>
      <c r="V3023" s="1"/>
      <c r="W3023" s="4"/>
      <c r="X3023" s="28"/>
      <c r="Y3023" s="33"/>
      <c r="Z3023" s="33"/>
      <c r="AA3023" s="96"/>
      <c r="AB3023" s="178"/>
      <c r="AC3023" s="33">
        <v>22</v>
      </c>
      <c r="AD3023" s="33">
        <v>170</v>
      </c>
      <c r="AE3023" s="33" t="s">
        <v>103</v>
      </c>
      <c r="AF3023" s="33" t="s">
        <v>103</v>
      </c>
      <c r="AG3023" s="33"/>
      <c r="AH3023" s="4"/>
      <c r="AI3023" s="1"/>
      <c r="AJ3023" s="1"/>
      <c r="AK3023" s="1"/>
      <c r="AL3023" s="5"/>
      <c r="AM3023" s="164">
        <f t="shared" si="151"/>
        <v>45973</v>
      </c>
      <c r="AW3023" s="96"/>
      <c r="AX3023" s="37">
        <f t="shared" si="153"/>
        <v>45977</v>
      </c>
      <c r="AY3023" s="1" t="s">
        <v>1202</v>
      </c>
      <c r="AZ3023" s="183"/>
      <c r="BA3023" s="180">
        <v>14.6</v>
      </c>
      <c r="BB3023" s="180">
        <v>15.2</v>
      </c>
      <c r="BC3023" s="180">
        <v>16.2</v>
      </c>
      <c r="BD3023" s="180"/>
      <c r="BE3023" s="180"/>
      <c r="BF3023" s="180"/>
      <c r="BG3023" s="184"/>
      <c r="BH3023" s="4"/>
      <c r="BI3023" s="1"/>
      <c r="BJ3023" s="1"/>
      <c r="BK3023" s="1"/>
      <c r="BL3023" s="31"/>
      <c r="BM3023" s="31"/>
      <c r="BN3023" s="1"/>
      <c r="BO3023" s="1"/>
      <c r="BP3023" s="1"/>
      <c r="BQ3023" s="1"/>
      <c r="BR3023" s="1"/>
      <c r="BS3023" s="4"/>
      <c r="BT3023" s="37">
        <f t="shared" si="152"/>
        <v>45998</v>
      </c>
      <c r="BU3023" s="31" t="s">
        <v>1202</v>
      </c>
      <c r="BV3023" s="183"/>
      <c r="BW3023" s="191">
        <v>21.6</v>
      </c>
      <c r="BX3023" s="180">
        <v>23.3</v>
      </c>
      <c r="BY3023" s="180">
        <v>24.4</v>
      </c>
      <c r="BZ3023" s="180"/>
      <c r="CA3023" s="180"/>
      <c r="CB3023" s="180"/>
      <c r="CC3023" s="184"/>
      <c r="CE3023" s="1"/>
      <c r="CF3023" s="1"/>
      <c r="CG3023" s="1"/>
      <c r="CH3023" s="1"/>
      <c r="CI3023" s="1"/>
      <c r="CJ3023" s="1"/>
      <c r="CK3023" s="1"/>
      <c r="CL3023" s="1"/>
      <c r="CM3023" s="1"/>
      <c r="CN3023" s="1"/>
      <c r="CO3023" s="1"/>
    </row>
    <row r="3024" spans="1:93" ht="30" customHeight="1" x14ac:dyDescent="0.2">
      <c r="A3024" s="1">
        <v>3018</v>
      </c>
      <c r="B3024" s="1" t="s">
        <v>317</v>
      </c>
      <c r="C3024" s="1" t="s">
        <v>710</v>
      </c>
      <c r="D3024" s="1" t="s">
        <v>54</v>
      </c>
      <c r="E3024" s="1" t="s">
        <v>645</v>
      </c>
      <c r="F3024" s="1" t="s">
        <v>74</v>
      </c>
      <c r="G3024" s="1">
        <v>1</v>
      </c>
      <c r="H3024" s="1" t="s">
        <v>341</v>
      </c>
      <c r="I3024" s="1" t="s">
        <v>114</v>
      </c>
      <c r="J3024" s="64">
        <v>82712</v>
      </c>
      <c r="K3024" s="76">
        <v>101122</v>
      </c>
      <c r="L3024" s="29">
        <v>45970</v>
      </c>
      <c r="M3024" s="29" t="s">
        <v>4163</v>
      </c>
      <c r="N3024" s="1" t="s">
        <v>25</v>
      </c>
      <c r="O3024" s="28" t="s">
        <v>84</v>
      </c>
      <c r="P3024" s="1" t="s">
        <v>87</v>
      </c>
      <c r="Q3024" s="76">
        <v>10</v>
      </c>
      <c r="R3024" s="1"/>
      <c r="T3024" s="1" t="s">
        <v>115</v>
      </c>
      <c r="U3024" s="1"/>
      <c r="V3024" s="1"/>
      <c r="W3024" s="4"/>
      <c r="X3024" s="28"/>
      <c r="Y3024" s="33"/>
      <c r="Z3024" s="33"/>
      <c r="AA3024" s="96"/>
      <c r="AB3024" s="178"/>
      <c r="AC3024" s="33">
        <v>24</v>
      </c>
      <c r="AD3024" s="33">
        <v>190</v>
      </c>
      <c r="AE3024" s="33" t="s">
        <v>103</v>
      </c>
      <c r="AF3024" s="33" t="s">
        <v>103</v>
      </c>
      <c r="AG3024" s="33"/>
      <c r="AH3024" s="4"/>
      <c r="AI3024" s="1"/>
      <c r="AJ3024" s="1"/>
      <c r="AK3024" s="1"/>
      <c r="AL3024" s="5"/>
      <c r="AM3024" s="164">
        <f t="shared" si="151"/>
        <v>45973</v>
      </c>
      <c r="AW3024" s="96"/>
      <c r="AX3024" s="37">
        <f t="shared" si="153"/>
        <v>45977</v>
      </c>
      <c r="AY3024" s="1" t="s">
        <v>1202</v>
      </c>
      <c r="AZ3024" s="183"/>
      <c r="BA3024" s="184"/>
      <c r="BB3024" s="184"/>
      <c r="BC3024" s="184"/>
      <c r="BD3024" s="184"/>
      <c r="BE3024" s="184"/>
      <c r="BF3024" s="184"/>
      <c r="BG3024" s="184"/>
      <c r="BH3024" s="4"/>
      <c r="BI3024" s="1"/>
      <c r="BJ3024" s="1"/>
      <c r="BK3024" s="1"/>
      <c r="BL3024" s="31"/>
      <c r="BM3024" s="31"/>
      <c r="BN3024" s="1"/>
      <c r="BO3024" s="1"/>
      <c r="BP3024" s="1"/>
      <c r="BQ3024" s="1"/>
      <c r="BR3024" s="1"/>
      <c r="BS3024" s="4"/>
      <c r="BT3024" s="37">
        <f t="shared" si="152"/>
        <v>45998</v>
      </c>
      <c r="BU3024" s="31" t="s">
        <v>1202</v>
      </c>
      <c r="BV3024" s="183"/>
      <c r="BW3024" s="207"/>
      <c r="BX3024" s="184"/>
      <c r="BY3024" s="184"/>
      <c r="BZ3024" s="184"/>
      <c r="CA3024" s="184"/>
      <c r="CB3024" s="184"/>
      <c r="CC3024" s="184"/>
      <c r="CE3024" s="1"/>
      <c r="CF3024" s="1"/>
      <c r="CG3024" s="1"/>
      <c r="CH3024" s="1"/>
      <c r="CI3024" s="1"/>
      <c r="CJ3024" s="1"/>
      <c r="CK3024" s="1"/>
      <c r="CL3024" s="1"/>
      <c r="CM3024" s="1"/>
      <c r="CN3024" s="1"/>
      <c r="CO3024" s="1"/>
    </row>
    <row r="3025" spans="1:93" ht="30" customHeight="1" x14ac:dyDescent="0.2">
      <c r="A3025" s="1">
        <v>3019</v>
      </c>
      <c r="B3025" s="1" t="s">
        <v>291</v>
      </c>
      <c r="C3025" s="1" t="s">
        <v>711</v>
      </c>
      <c r="D3025" s="1" t="s">
        <v>54</v>
      </c>
      <c r="E3025" s="1" t="s">
        <v>704</v>
      </c>
      <c r="F3025" s="1" t="s">
        <v>74</v>
      </c>
      <c r="G3025" s="1">
        <v>9</v>
      </c>
      <c r="H3025" s="1" t="s">
        <v>341</v>
      </c>
      <c r="I3025" s="1" t="s">
        <v>114</v>
      </c>
      <c r="J3025" s="64">
        <v>69410</v>
      </c>
      <c r="K3025" s="76">
        <v>101126</v>
      </c>
      <c r="L3025" s="29">
        <v>45971</v>
      </c>
      <c r="M3025" s="29" t="s">
        <v>4163</v>
      </c>
      <c r="N3025" s="1" t="s">
        <v>25</v>
      </c>
      <c r="O3025" s="28" t="s">
        <v>84</v>
      </c>
      <c r="P3025" s="1" t="s">
        <v>87</v>
      </c>
      <c r="Q3025" s="76">
        <v>9</v>
      </c>
      <c r="R3025" s="1"/>
      <c r="T3025" s="1" t="s">
        <v>115</v>
      </c>
      <c r="U3025" s="1"/>
      <c r="V3025" s="1"/>
      <c r="W3025" s="4"/>
      <c r="X3025" s="28"/>
      <c r="Y3025" s="33"/>
      <c r="Z3025" s="33"/>
      <c r="AA3025" s="96"/>
      <c r="AB3025" s="178"/>
      <c r="AC3025" s="33">
        <v>23.5</v>
      </c>
      <c r="AD3025" s="33">
        <v>150</v>
      </c>
      <c r="AE3025" s="33" t="s">
        <v>103</v>
      </c>
      <c r="AF3025" s="33" t="s">
        <v>103</v>
      </c>
      <c r="AG3025" s="33"/>
      <c r="AH3025" s="4"/>
      <c r="AI3025" s="1"/>
      <c r="AJ3025" s="1"/>
      <c r="AK3025" s="1"/>
      <c r="AL3025" s="5"/>
      <c r="AM3025" s="164">
        <f t="shared" si="151"/>
        <v>45974</v>
      </c>
      <c r="AW3025" s="96"/>
      <c r="AX3025" s="37">
        <f t="shared" si="153"/>
        <v>45978</v>
      </c>
      <c r="AY3025" s="1" t="s">
        <v>1202</v>
      </c>
      <c r="AZ3025" s="183"/>
      <c r="BA3025" s="184"/>
      <c r="BB3025" s="184"/>
      <c r="BC3025" s="184"/>
      <c r="BD3025" s="184"/>
      <c r="BE3025" s="184"/>
      <c r="BF3025" s="184"/>
      <c r="BG3025" s="184"/>
      <c r="BH3025" s="4"/>
      <c r="BI3025" s="1"/>
      <c r="BJ3025" s="1"/>
      <c r="BK3025" s="1"/>
      <c r="BL3025" s="31"/>
      <c r="BM3025" s="31"/>
      <c r="BN3025" s="1"/>
      <c r="BO3025" s="1"/>
      <c r="BP3025" s="1"/>
      <c r="BQ3025" s="1"/>
      <c r="BR3025" s="1"/>
      <c r="BS3025" s="4"/>
      <c r="BT3025" s="37">
        <f t="shared" si="152"/>
        <v>45999</v>
      </c>
      <c r="BU3025" s="31" t="s">
        <v>1202</v>
      </c>
      <c r="BV3025" s="183"/>
      <c r="BW3025" s="207"/>
      <c r="BX3025" s="184"/>
      <c r="BY3025" s="184"/>
      <c r="BZ3025" s="184"/>
      <c r="CA3025" s="184"/>
      <c r="CB3025" s="184"/>
      <c r="CC3025" s="184"/>
      <c r="CE3025" s="1"/>
      <c r="CF3025" s="1"/>
      <c r="CG3025" s="1"/>
      <c r="CH3025" s="1"/>
      <c r="CI3025" s="1"/>
      <c r="CJ3025" s="1"/>
      <c r="CK3025" s="1"/>
      <c r="CL3025" s="1"/>
      <c r="CM3025" s="1"/>
      <c r="CN3025" s="1"/>
      <c r="CO3025" s="1"/>
    </row>
    <row r="3026" spans="1:93" ht="30" customHeight="1" x14ac:dyDescent="0.2">
      <c r="A3026" s="1">
        <v>3020</v>
      </c>
      <c r="B3026" s="1" t="s">
        <v>291</v>
      </c>
      <c r="C3026" s="1" t="s">
        <v>711</v>
      </c>
      <c r="D3026" s="1" t="s">
        <v>54</v>
      </c>
      <c r="E3026" s="1" t="s">
        <v>704</v>
      </c>
      <c r="F3026" s="1" t="s">
        <v>74</v>
      </c>
      <c r="G3026" s="1">
        <v>9</v>
      </c>
      <c r="H3026" s="1" t="s">
        <v>341</v>
      </c>
      <c r="I3026" s="1" t="s">
        <v>114</v>
      </c>
      <c r="J3026" s="64">
        <v>83612</v>
      </c>
      <c r="K3026" s="76">
        <v>101131</v>
      </c>
      <c r="L3026" s="29">
        <v>45971</v>
      </c>
      <c r="M3026" s="29" t="s">
        <v>4163</v>
      </c>
      <c r="N3026" s="1" t="s">
        <v>25</v>
      </c>
      <c r="O3026" s="28" t="s">
        <v>84</v>
      </c>
      <c r="P3026" s="1" t="s">
        <v>87</v>
      </c>
      <c r="Q3026" s="76">
        <v>10</v>
      </c>
      <c r="R3026" s="1"/>
      <c r="T3026" s="1" t="s">
        <v>115</v>
      </c>
      <c r="U3026" s="1"/>
      <c r="V3026" s="1"/>
      <c r="W3026" s="4"/>
      <c r="X3026" s="28"/>
      <c r="Y3026" s="33"/>
      <c r="Z3026" s="33"/>
      <c r="AA3026" s="96"/>
      <c r="AB3026" s="178"/>
      <c r="AC3026" s="33">
        <v>21</v>
      </c>
      <c r="AD3026" s="33">
        <v>180</v>
      </c>
      <c r="AE3026" s="33" t="s">
        <v>103</v>
      </c>
      <c r="AF3026" s="33" t="s">
        <v>103</v>
      </c>
      <c r="AG3026" s="33"/>
      <c r="AH3026" s="4"/>
      <c r="AI3026" s="1"/>
      <c r="AJ3026" s="1"/>
      <c r="AK3026" s="1"/>
      <c r="AL3026" s="5"/>
      <c r="AM3026" s="164">
        <f t="shared" si="151"/>
        <v>45974</v>
      </c>
      <c r="AW3026" s="96"/>
      <c r="AX3026" s="37">
        <f t="shared" si="153"/>
        <v>45978</v>
      </c>
      <c r="AY3026" s="1" t="s">
        <v>1202</v>
      </c>
      <c r="AZ3026" s="183"/>
      <c r="BA3026" s="184"/>
      <c r="BB3026" s="184"/>
      <c r="BC3026" s="184"/>
      <c r="BD3026" s="184"/>
      <c r="BE3026" s="184"/>
      <c r="BF3026" s="184"/>
      <c r="BG3026" s="184"/>
      <c r="BH3026" s="4"/>
      <c r="BI3026" s="1"/>
      <c r="BJ3026" s="1"/>
      <c r="BK3026" s="1"/>
      <c r="BL3026" s="31"/>
      <c r="BM3026" s="31"/>
      <c r="BN3026" s="1"/>
      <c r="BO3026" s="1"/>
      <c r="BP3026" s="1"/>
      <c r="BQ3026" s="1"/>
      <c r="BR3026" s="1"/>
      <c r="BS3026" s="4"/>
      <c r="BT3026" s="37">
        <f t="shared" si="152"/>
        <v>45999</v>
      </c>
      <c r="BU3026" s="31" t="s">
        <v>1202</v>
      </c>
      <c r="BV3026" s="183"/>
      <c r="BW3026" s="207"/>
      <c r="BX3026" s="184"/>
      <c r="BY3026" s="184"/>
      <c r="BZ3026" s="184"/>
      <c r="CA3026" s="184"/>
      <c r="CB3026" s="184"/>
      <c r="CC3026" s="184"/>
      <c r="CE3026" s="1"/>
      <c r="CF3026" s="1"/>
      <c r="CG3026" s="1"/>
      <c r="CH3026" s="1"/>
      <c r="CI3026" s="1"/>
      <c r="CJ3026" s="1"/>
      <c r="CK3026" s="1"/>
      <c r="CL3026" s="1"/>
      <c r="CM3026" s="1"/>
      <c r="CN3026" s="1"/>
      <c r="CO3026" s="1"/>
    </row>
    <row r="3027" spans="1:93" ht="30" customHeight="1" x14ac:dyDescent="0.2">
      <c r="A3027" s="1">
        <v>3021</v>
      </c>
      <c r="B3027" s="1" t="s">
        <v>291</v>
      </c>
      <c r="C3027" s="1" t="s">
        <v>711</v>
      </c>
      <c r="D3027" s="1" t="s">
        <v>54</v>
      </c>
      <c r="E3027" s="1" t="s">
        <v>704</v>
      </c>
      <c r="F3027" s="1" t="s">
        <v>74</v>
      </c>
      <c r="G3027" s="1">
        <v>9</v>
      </c>
      <c r="H3027" s="1" t="s">
        <v>341</v>
      </c>
      <c r="I3027" s="1" t="s">
        <v>114</v>
      </c>
      <c r="J3027" s="64">
        <v>82712</v>
      </c>
      <c r="K3027" s="76">
        <v>101134</v>
      </c>
      <c r="L3027" s="29">
        <v>45971</v>
      </c>
      <c r="M3027" s="29" t="s">
        <v>4163</v>
      </c>
      <c r="N3027" s="1" t="s">
        <v>25</v>
      </c>
      <c r="O3027" s="28" t="s">
        <v>84</v>
      </c>
      <c r="P3027" s="1" t="s">
        <v>87</v>
      </c>
      <c r="Q3027" s="76">
        <v>10</v>
      </c>
      <c r="R3027" s="1"/>
      <c r="T3027" s="1" t="s">
        <v>115</v>
      </c>
      <c r="U3027" s="1"/>
      <c r="V3027" s="1"/>
      <c r="W3027" s="4"/>
      <c r="X3027" s="28"/>
      <c r="Y3027" s="33"/>
      <c r="Z3027" s="33"/>
      <c r="AA3027" s="96"/>
      <c r="AB3027" s="178"/>
      <c r="AC3027" s="33">
        <v>22.5</v>
      </c>
      <c r="AD3027" s="33">
        <v>190</v>
      </c>
      <c r="AE3027" s="33" t="s">
        <v>103</v>
      </c>
      <c r="AF3027" s="33" t="s">
        <v>103</v>
      </c>
      <c r="AG3027" s="33"/>
      <c r="AH3027" s="4"/>
      <c r="AI3027" s="1"/>
      <c r="AJ3027" s="1"/>
      <c r="AK3027" s="1"/>
      <c r="AL3027" s="5"/>
      <c r="AM3027" s="164">
        <f t="shared" si="151"/>
        <v>45974</v>
      </c>
      <c r="AW3027" s="96"/>
      <c r="AX3027" s="37">
        <f t="shared" si="153"/>
        <v>45978</v>
      </c>
      <c r="AY3027" s="1" t="s">
        <v>1202</v>
      </c>
      <c r="AZ3027" s="183"/>
      <c r="BA3027" s="184"/>
      <c r="BB3027" s="184"/>
      <c r="BC3027" s="184"/>
      <c r="BD3027" s="184"/>
      <c r="BE3027" s="184"/>
      <c r="BF3027" s="184"/>
      <c r="BG3027" s="184"/>
      <c r="BH3027" s="4"/>
      <c r="BI3027" s="1"/>
      <c r="BJ3027" s="1"/>
      <c r="BK3027" s="1"/>
      <c r="BL3027" s="31"/>
      <c r="BM3027" s="31"/>
      <c r="BN3027" s="1"/>
      <c r="BO3027" s="1"/>
      <c r="BP3027" s="1"/>
      <c r="BQ3027" s="1"/>
      <c r="BR3027" s="1"/>
      <c r="BS3027" s="4"/>
      <c r="BT3027" s="37">
        <f t="shared" si="152"/>
        <v>45999</v>
      </c>
      <c r="BU3027" s="31" t="s">
        <v>1202</v>
      </c>
      <c r="BV3027" s="183"/>
      <c r="BW3027" s="207"/>
      <c r="BX3027" s="184"/>
      <c r="BY3027" s="184"/>
      <c r="BZ3027" s="184"/>
      <c r="CA3027" s="184"/>
      <c r="CB3027" s="184"/>
      <c r="CC3027" s="184"/>
      <c r="CE3027" s="1"/>
      <c r="CF3027" s="1"/>
      <c r="CG3027" s="1"/>
      <c r="CH3027" s="1"/>
      <c r="CI3027" s="1"/>
      <c r="CJ3027" s="1"/>
      <c r="CK3027" s="1"/>
      <c r="CL3027" s="1"/>
      <c r="CM3027" s="1"/>
      <c r="CN3027" s="1"/>
      <c r="CO3027" s="1"/>
    </row>
    <row r="3028" spans="1:93" ht="30" customHeight="1" x14ac:dyDescent="0.2">
      <c r="A3028" s="1">
        <v>3022</v>
      </c>
      <c r="B3028" s="1" t="s">
        <v>291</v>
      </c>
      <c r="C3028" s="1" t="s">
        <v>711</v>
      </c>
      <c r="D3028" s="1" t="s">
        <v>54</v>
      </c>
      <c r="E3028" s="1" t="s">
        <v>704</v>
      </c>
      <c r="F3028" s="1" t="s">
        <v>74</v>
      </c>
      <c r="G3028" s="1">
        <v>9</v>
      </c>
      <c r="H3028" s="1" t="s">
        <v>341</v>
      </c>
      <c r="I3028" s="1" t="s">
        <v>114</v>
      </c>
      <c r="J3028" s="64">
        <v>82812</v>
      </c>
      <c r="K3028" s="76">
        <v>101138</v>
      </c>
      <c r="L3028" s="29">
        <v>45971</v>
      </c>
      <c r="M3028" s="29" t="s">
        <v>4163</v>
      </c>
      <c r="N3028" s="1" t="s">
        <v>25</v>
      </c>
      <c r="O3028" s="28" t="s">
        <v>84</v>
      </c>
      <c r="P3028" s="1" t="s">
        <v>87</v>
      </c>
      <c r="Q3028" s="76">
        <v>10</v>
      </c>
      <c r="R3028" s="1"/>
      <c r="T3028" s="1" t="s">
        <v>115</v>
      </c>
      <c r="U3028" s="1"/>
      <c r="V3028" s="1"/>
      <c r="W3028" s="4"/>
      <c r="X3028" s="28"/>
      <c r="Y3028" s="33"/>
      <c r="Z3028" s="33"/>
      <c r="AA3028" s="96"/>
      <c r="AB3028" s="178"/>
      <c r="AC3028" s="33">
        <v>20.5</v>
      </c>
      <c r="AD3028" s="33">
        <v>160</v>
      </c>
      <c r="AE3028" s="33" t="s">
        <v>103</v>
      </c>
      <c r="AF3028" s="33" t="s">
        <v>103</v>
      </c>
      <c r="AG3028" s="33"/>
      <c r="AH3028" s="4"/>
      <c r="AI3028" s="1"/>
      <c r="AJ3028" s="1"/>
      <c r="AK3028" s="1"/>
      <c r="AL3028" s="5"/>
      <c r="AM3028" s="164">
        <f t="shared" si="151"/>
        <v>45974</v>
      </c>
      <c r="AW3028" s="96"/>
      <c r="AX3028" s="37">
        <f t="shared" si="153"/>
        <v>45978</v>
      </c>
      <c r="AY3028" s="1" t="s">
        <v>1202</v>
      </c>
      <c r="AZ3028" s="183"/>
      <c r="BA3028" s="184"/>
      <c r="BB3028" s="184"/>
      <c r="BC3028" s="184"/>
      <c r="BD3028" s="184"/>
      <c r="BE3028" s="184"/>
      <c r="BF3028" s="184"/>
      <c r="BG3028" s="184"/>
      <c r="BH3028" s="4"/>
      <c r="BI3028" s="1"/>
      <c r="BJ3028" s="1"/>
      <c r="BK3028" s="1"/>
      <c r="BL3028" s="31"/>
      <c r="BM3028" s="31"/>
      <c r="BN3028" s="1"/>
      <c r="BO3028" s="1"/>
      <c r="BP3028" s="1"/>
      <c r="BQ3028" s="1"/>
      <c r="BR3028" s="1"/>
      <c r="BS3028" s="4"/>
      <c r="BT3028" s="37">
        <f t="shared" si="152"/>
        <v>45999</v>
      </c>
      <c r="BU3028" s="31" t="s">
        <v>1202</v>
      </c>
      <c r="BV3028" s="183"/>
      <c r="BW3028" s="207"/>
      <c r="BX3028" s="184"/>
      <c r="BY3028" s="184"/>
      <c r="BZ3028" s="184"/>
      <c r="CA3028" s="184"/>
      <c r="CB3028" s="184"/>
      <c r="CC3028" s="184"/>
      <c r="CE3028" s="1"/>
      <c r="CF3028" s="1"/>
      <c r="CG3028" s="1"/>
      <c r="CH3028" s="1"/>
      <c r="CI3028" s="1"/>
      <c r="CJ3028" s="1"/>
      <c r="CK3028" s="1"/>
      <c r="CL3028" s="1"/>
      <c r="CM3028" s="1"/>
      <c r="CN3028" s="1"/>
      <c r="CO3028" s="1"/>
    </row>
    <row r="3029" spans="1:93" ht="30" customHeight="1" x14ac:dyDescent="0.2">
      <c r="A3029" s="1">
        <v>3023</v>
      </c>
      <c r="B3029" s="1" t="s">
        <v>291</v>
      </c>
      <c r="C3029" s="1" t="s">
        <v>711</v>
      </c>
      <c r="D3029" s="1" t="s">
        <v>54</v>
      </c>
      <c r="E3029" s="1" t="s">
        <v>704</v>
      </c>
      <c r="F3029" s="1" t="s">
        <v>74</v>
      </c>
      <c r="G3029" s="1">
        <v>9</v>
      </c>
      <c r="H3029" s="1" t="s">
        <v>341</v>
      </c>
      <c r="I3029" s="1" t="s">
        <v>114</v>
      </c>
      <c r="J3029" s="64">
        <v>84812</v>
      </c>
      <c r="K3029" s="76">
        <v>101139</v>
      </c>
      <c r="L3029" s="29">
        <v>45971</v>
      </c>
      <c r="M3029" s="29" t="s">
        <v>4163</v>
      </c>
      <c r="N3029" s="1" t="s">
        <v>25</v>
      </c>
      <c r="O3029" s="28" t="s">
        <v>84</v>
      </c>
      <c r="P3029" s="1" t="s">
        <v>87</v>
      </c>
      <c r="Q3029" s="76">
        <v>10</v>
      </c>
      <c r="R3029" s="1"/>
      <c r="S3029" s="1">
        <v>6</v>
      </c>
      <c r="T3029" s="1" t="s">
        <v>115</v>
      </c>
      <c r="U3029" s="1"/>
      <c r="V3029" s="1"/>
      <c r="W3029" s="4"/>
      <c r="X3029" s="28"/>
      <c r="Y3029" s="33"/>
      <c r="Z3029" s="33"/>
      <c r="AA3029" s="96"/>
      <c r="AB3029" s="178"/>
      <c r="AC3029" s="33">
        <v>23</v>
      </c>
      <c r="AD3029" s="33">
        <v>175</v>
      </c>
      <c r="AE3029" s="33" t="s">
        <v>103</v>
      </c>
      <c r="AF3029" s="33" t="s">
        <v>103</v>
      </c>
      <c r="AG3029" s="33"/>
      <c r="AH3029" s="4"/>
      <c r="AI3029" s="1"/>
      <c r="AJ3029" s="1"/>
      <c r="AK3029" s="1"/>
      <c r="AL3029" s="5"/>
      <c r="AM3029" s="164">
        <f t="shared" si="151"/>
        <v>45974</v>
      </c>
      <c r="AW3029" s="96"/>
      <c r="AX3029" s="37">
        <f t="shared" si="153"/>
        <v>45978</v>
      </c>
      <c r="AY3029" s="1" t="s">
        <v>1202</v>
      </c>
      <c r="AZ3029" s="183"/>
      <c r="BA3029" s="184"/>
      <c r="BB3029" s="184"/>
      <c r="BC3029" s="184"/>
      <c r="BD3029" s="184"/>
      <c r="BE3029" s="184"/>
      <c r="BF3029" s="184"/>
      <c r="BG3029" s="184"/>
      <c r="BH3029" s="4"/>
      <c r="BI3029" s="1"/>
      <c r="BJ3029" s="1"/>
      <c r="BK3029" s="1"/>
      <c r="BL3029" s="31"/>
      <c r="BM3029" s="31"/>
      <c r="BN3029" s="1"/>
      <c r="BO3029" s="1"/>
      <c r="BP3029" s="1"/>
      <c r="BQ3029" s="1"/>
      <c r="BR3029" s="1"/>
      <c r="BS3029" s="4"/>
      <c r="BT3029" s="37">
        <f t="shared" si="152"/>
        <v>45999</v>
      </c>
      <c r="BU3029" s="31" t="s">
        <v>1202</v>
      </c>
      <c r="BV3029" s="183"/>
      <c r="BW3029" s="207"/>
      <c r="BX3029" s="184"/>
      <c r="BY3029" s="184"/>
      <c r="BZ3029" s="184"/>
      <c r="CA3029" s="184"/>
      <c r="CB3029" s="184"/>
      <c r="CC3029" s="184"/>
      <c r="CE3029" s="1"/>
      <c r="CF3029" s="1"/>
      <c r="CG3029" s="1"/>
      <c r="CH3029" s="1"/>
      <c r="CI3029" s="1"/>
      <c r="CJ3029" s="1"/>
      <c r="CK3029" s="1"/>
      <c r="CL3029" s="1"/>
      <c r="CM3029" s="1"/>
      <c r="CN3029" s="1"/>
      <c r="CO3029" s="1"/>
    </row>
    <row r="3030" spans="1:93" ht="30" customHeight="1" x14ac:dyDescent="0.2">
      <c r="A3030" s="1">
        <v>3024</v>
      </c>
      <c r="B3030" s="1" t="s">
        <v>291</v>
      </c>
      <c r="C3030" s="1" t="s">
        <v>711</v>
      </c>
      <c r="D3030" s="1" t="s">
        <v>54</v>
      </c>
      <c r="E3030" s="1" t="s">
        <v>704</v>
      </c>
      <c r="F3030" s="1" t="s">
        <v>74</v>
      </c>
      <c r="G3030" s="1">
        <v>9</v>
      </c>
      <c r="H3030" s="1" t="s">
        <v>341</v>
      </c>
      <c r="I3030" s="1" t="s">
        <v>114</v>
      </c>
      <c r="J3030" s="64">
        <v>81512</v>
      </c>
      <c r="K3030" s="76">
        <v>101142</v>
      </c>
      <c r="L3030" s="29">
        <v>45971</v>
      </c>
      <c r="M3030" s="29" t="s">
        <v>4163</v>
      </c>
      <c r="N3030" s="1" t="s">
        <v>25</v>
      </c>
      <c r="O3030" s="28" t="s">
        <v>84</v>
      </c>
      <c r="P3030" s="1" t="s">
        <v>87</v>
      </c>
      <c r="Q3030" s="76">
        <v>10</v>
      </c>
      <c r="R3030" s="1"/>
      <c r="T3030" s="1" t="s">
        <v>115</v>
      </c>
      <c r="U3030" s="1"/>
      <c r="V3030" s="1"/>
      <c r="W3030" s="4"/>
      <c r="X3030" s="28"/>
      <c r="Y3030" s="33"/>
      <c r="Z3030" s="33"/>
      <c r="AA3030" s="96"/>
      <c r="AB3030" s="178"/>
      <c r="AC3030" s="33">
        <v>23</v>
      </c>
      <c r="AD3030" s="33">
        <v>180</v>
      </c>
      <c r="AE3030" s="33" t="s">
        <v>103</v>
      </c>
      <c r="AF3030" s="33" t="s">
        <v>103</v>
      </c>
      <c r="AG3030" s="33"/>
      <c r="AH3030" s="4"/>
      <c r="AI3030" s="1"/>
      <c r="AJ3030" s="1"/>
      <c r="AK3030" s="1"/>
      <c r="AL3030" s="5"/>
      <c r="AM3030" s="164">
        <f t="shared" si="151"/>
        <v>45974</v>
      </c>
      <c r="AW3030" s="96"/>
      <c r="AX3030" s="37">
        <f t="shared" si="153"/>
        <v>45978</v>
      </c>
      <c r="AY3030" s="1" t="s">
        <v>1202</v>
      </c>
      <c r="AZ3030" s="183"/>
      <c r="BA3030" s="184"/>
      <c r="BB3030" s="184"/>
      <c r="BC3030" s="184"/>
      <c r="BD3030" s="184"/>
      <c r="BE3030" s="184"/>
      <c r="BF3030" s="184"/>
      <c r="BG3030" s="184"/>
      <c r="BH3030" s="4"/>
      <c r="BI3030" s="1"/>
      <c r="BJ3030" s="1"/>
      <c r="BK3030" s="1"/>
      <c r="BL3030" s="31"/>
      <c r="BM3030" s="31"/>
      <c r="BN3030" s="1"/>
      <c r="BO3030" s="1"/>
      <c r="BP3030" s="1"/>
      <c r="BQ3030" s="1"/>
      <c r="BR3030" s="1"/>
      <c r="BS3030" s="4"/>
      <c r="BT3030" s="37">
        <f t="shared" si="152"/>
        <v>45999</v>
      </c>
      <c r="BU3030" s="31" t="s">
        <v>1202</v>
      </c>
      <c r="BV3030" s="183"/>
      <c r="BW3030" s="207"/>
      <c r="BX3030" s="184"/>
      <c r="BY3030" s="184"/>
      <c r="BZ3030" s="184"/>
      <c r="CA3030" s="184"/>
      <c r="CB3030" s="184"/>
      <c r="CC3030" s="184"/>
      <c r="CE3030" s="1"/>
      <c r="CF3030" s="1"/>
      <c r="CG3030" s="1"/>
      <c r="CH3030" s="1"/>
      <c r="CI3030" s="1"/>
      <c r="CJ3030" s="1"/>
      <c r="CK3030" s="1"/>
      <c r="CL3030" s="1"/>
      <c r="CM3030" s="1"/>
      <c r="CN3030" s="1"/>
      <c r="CO3030" s="1"/>
    </row>
    <row r="3031" spans="1:93" ht="30" customHeight="1" x14ac:dyDescent="0.2">
      <c r="A3031" s="1">
        <v>3025</v>
      </c>
      <c r="B3031" s="1" t="s">
        <v>291</v>
      </c>
      <c r="C3031" s="1" t="s">
        <v>711</v>
      </c>
      <c r="D3031" s="1" t="s">
        <v>54</v>
      </c>
      <c r="E3031" s="1" t="s">
        <v>704</v>
      </c>
      <c r="F3031" s="1" t="s">
        <v>74</v>
      </c>
      <c r="G3031" s="1">
        <v>9</v>
      </c>
      <c r="H3031" s="1" t="s">
        <v>341</v>
      </c>
      <c r="I3031" s="1" t="s">
        <v>114</v>
      </c>
      <c r="J3031" s="64">
        <v>82712</v>
      </c>
      <c r="K3031" s="76">
        <v>101143</v>
      </c>
      <c r="L3031" s="29">
        <v>45971</v>
      </c>
      <c r="M3031" s="29" t="s">
        <v>4163</v>
      </c>
      <c r="N3031" s="1" t="s">
        <v>25</v>
      </c>
      <c r="O3031" s="28" t="s">
        <v>84</v>
      </c>
      <c r="P3031" s="1" t="s">
        <v>87</v>
      </c>
      <c r="Q3031" s="76">
        <v>10</v>
      </c>
      <c r="R3031" s="1"/>
      <c r="T3031" s="1" t="s">
        <v>115</v>
      </c>
      <c r="U3031" s="1"/>
      <c r="V3031" s="1"/>
      <c r="W3031" s="4"/>
      <c r="X3031" s="28"/>
      <c r="Y3031" s="33"/>
      <c r="Z3031" s="33"/>
      <c r="AA3031" s="96"/>
      <c r="AB3031" s="178"/>
      <c r="AC3031" s="33">
        <v>21</v>
      </c>
      <c r="AD3031" s="33">
        <v>180</v>
      </c>
      <c r="AE3031" s="33" t="s">
        <v>103</v>
      </c>
      <c r="AF3031" s="33" t="s">
        <v>103</v>
      </c>
      <c r="AG3031" s="33"/>
      <c r="AH3031" s="4"/>
      <c r="AI3031" s="1"/>
      <c r="AJ3031" s="1"/>
      <c r="AK3031" s="1"/>
      <c r="AL3031" s="5"/>
      <c r="AM3031" s="164">
        <f t="shared" si="151"/>
        <v>45974</v>
      </c>
      <c r="AW3031" s="96"/>
      <c r="AX3031" s="37">
        <f t="shared" si="153"/>
        <v>45978</v>
      </c>
      <c r="AY3031" s="1" t="s">
        <v>1202</v>
      </c>
      <c r="AZ3031" s="183"/>
      <c r="BA3031" s="184"/>
      <c r="BB3031" s="184"/>
      <c r="BC3031" s="184"/>
      <c r="BD3031" s="184"/>
      <c r="BE3031" s="184"/>
      <c r="BF3031" s="184"/>
      <c r="BG3031" s="184"/>
      <c r="BH3031" s="4"/>
      <c r="BI3031" s="1"/>
      <c r="BJ3031" s="1"/>
      <c r="BK3031" s="1"/>
      <c r="BL3031" s="31"/>
      <c r="BM3031" s="31"/>
      <c r="BN3031" s="1"/>
      <c r="BO3031" s="1"/>
      <c r="BP3031" s="1"/>
      <c r="BQ3031" s="1"/>
      <c r="BR3031" s="1"/>
      <c r="BS3031" s="4"/>
      <c r="BT3031" s="37">
        <f t="shared" si="152"/>
        <v>45999</v>
      </c>
      <c r="BU3031" s="31" t="s">
        <v>1202</v>
      </c>
      <c r="BV3031" s="183"/>
      <c r="BW3031" s="207"/>
      <c r="BX3031" s="184"/>
      <c r="BY3031" s="184"/>
      <c r="BZ3031" s="184"/>
      <c r="CA3031" s="184"/>
      <c r="CB3031" s="184"/>
      <c r="CC3031" s="184"/>
      <c r="CE3031" s="1"/>
      <c r="CF3031" s="1"/>
      <c r="CG3031" s="1"/>
      <c r="CH3031" s="1"/>
      <c r="CI3031" s="1"/>
      <c r="CJ3031" s="1"/>
      <c r="CK3031" s="1"/>
      <c r="CL3031" s="1"/>
      <c r="CM3031" s="1"/>
      <c r="CN3031" s="1"/>
      <c r="CO3031" s="1"/>
    </row>
    <row r="3032" spans="1:93" ht="30" customHeight="1" x14ac:dyDescent="0.2">
      <c r="A3032" s="1">
        <v>3026</v>
      </c>
      <c r="B3032" s="1" t="s">
        <v>291</v>
      </c>
      <c r="C3032" s="1" t="s">
        <v>711</v>
      </c>
      <c r="D3032" s="1" t="s">
        <v>54</v>
      </c>
      <c r="E3032" s="1" t="s">
        <v>704</v>
      </c>
      <c r="F3032" s="1" t="s">
        <v>74</v>
      </c>
      <c r="G3032" s="1">
        <v>9</v>
      </c>
      <c r="H3032" s="1" t="s">
        <v>341</v>
      </c>
      <c r="I3032" s="1" t="s">
        <v>114</v>
      </c>
      <c r="J3032" s="64">
        <v>84812</v>
      </c>
      <c r="K3032" s="76">
        <v>101144</v>
      </c>
      <c r="L3032" s="29">
        <v>45971</v>
      </c>
      <c r="M3032" s="29" t="s">
        <v>4163</v>
      </c>
      <c r="N3032" s="1" t="s">
        <v>25</v>
      </c>
      <c r="O3032" s="28" t="s">
        <v>84</v>
      </c>
      <c r="P3032" s="1" t="s">
        <v>87</v>
      </c>
      <c r="Q3032" s="76">
        <v>10</v>
      </c>
      <c r="R3032" s="1"/>
      <c r="T3032" s="1" t="s">
        <v>115</v>
      </c>
      <c r="U3032" s="1"/>
      <c r="V3032" s="1"/>
      <c r="W3032" s="4"/>
      <c r="X3032" s="28"/>
      <c r="Y3032" s="33"/>
      <c r="Z3032" s="33"/>
      <c r="AA3032" s="96"/>
      <c r="AB3032" s="178"/>
      <c r="AC3032" s="33">
        <v>24</v>
      </c>
      <c r="AD3032" s="33">
        <v>170</v>
      </c>
      <c r="AE3032" s="33" t="s">
        <v>103</v>
      </c>
      <c r="AF3032" s="33" t="s">
        <v>103</v>
      </c>
      <c r="AG3032" s="33"/>
      <c r="AH3032" s="4"/>
      <c r="AI3032" s="1"/>
      <c r="AJ3032" s="1"/>
      <c r="AK3032" s="1"/>
      <c r="AL3032" s="5"/>
      <c r="AM3032" s="164">
        <f t="shared" si="151"/>
        <v>45974</v>
      </c>
      <c r="AW3032" s="96"/>
      <c r="AX3032" s="37">
        <f t="shared" si="153"/>
        <v>45978</v>
      </c>
      <c r="AY3032" s="1" t="s">
        <v>1202</v>
      </c>
      <c r="AZ3032" s="183"/>
      <c r="BA3032" s="184"/>
      <c r="BB3032" s="184"/>
      <c r="BC3032" s="184"/>
      <c r="BD3032" s="184"/>
      <c r="BE3032" s="184"/>
      <c r="BF3032" s="184"/>
      <c r="BG3032" s="184"/>
      <c r="BH3032" s="4"/>
      <c r="BI3032" s="1"/>
      <c r="BJ3032" s="1"/>
      <c r="BK3032" s="1"/>
      <c r="BL3032" s="31"/>
      <c r="BM3032" s="31"/>
      <c r="BN3032" s="1"/>
      <c r="BO3032" s="1"/>
      <c r="BP3032" s="1"/>
      <c r="BQ3032" s="1"/>
      <c r="BR3032" s="1"/>
      <c r="BS3032" s="4"/>
      <c r="BT3032" s="37">
        <f t="shared" si="152"/>
        <v>45999</v>
      </c>
      <c r="BU3032" s="31" t="s">
        <v>1202</v>
      </c>
      <c r="BV3032" s="183"/>
      <c r="BW3032" s="207"/>
      <c r="BX3032" s="184"/>
      <c r="BY3032" s="184"/>
      <c r="BZ3032" s="184"/>
      <c r="CA3032" s="184"/>
      <c r="CB3032" s="184"/>
      <c r="CC3032" s="184"/>
      <c r="CE3032" s="1"/>
      <c r="CF3032" s="1"/>
      <c r="CG3032" s="1"/>
      <c r="CH3032" s="1"/>
      <c r="CI3032" s="1"/>
      <c r="CJ3032" s="1"/>
      <c r="CK3032" s="1"/>
      <c r="CL3032" s="1"/>
      <c r="CM3032" s="1"/>
      <c r="CN3032" s="1"/>
      <c r="CO3032" s="1"/>
    </row>
    <row r="3033" spans="1:93" ht="30" customHeight="1" x14ac:dyDescent="0.2">
      <c r="A3033" s="1">
        <v>3027</v>
      </c>
      <c r="B3033" s="1" t="s">
        <v>291</v>
      </c>
      <c r="C3033" s="1" t="s">
        <v>711</v>
      </c>
      <c r="D3033" s="1" t="s">
        <v>54</v>
      </c>
      <c r="E3033" s="1" t="s">
        <v>704</v>
      </c>
      <c r="F3033" s="1" t="s">
        <v>74</v>
      </c>
      <c r="G3033" s="1">
        <v>9</v>
      </c>
      <c r="H3033" s="1" t="s">
        <v>341</v>
      </c>
      <c r="I3033" s="1" t="s">
        <v>114</v>
      </c>
      <c r="J3033" s="64">
        <v>81512</v>
      </c>
      <c r="K3033" s="76">
        <v>101147</v>
      </c>
      <c r="L3033" s="29">
        <v>45971</v>
      </c>
      <c r="M3033" s="29" t="s">
        <v>4163</v>
      </c>
      <c r="N3033" s="1" t="s">
        <v>25</v>
      </c>
      <c r="O3033" s="28" t="s">
        <v>84</v>
      </c>
      <c r="P3033" s="1" t="s">
        <v>87</v>
      </c>
      <c r="Q3033" s="76">
        <v>6</v>
      </c>
      <c r="R3033" s="1"/>
      <c r="T3033" s="1" t="s">
        <v>115</v>
      </c>
      <c r="U3033" s="1"/>
      <c r="V3033" s="1"/>
      <c r="W3033" s="4"/>
      <c r="X3033" s="28"/>
      <c r="Y3033" s="33"/>
      <c r="Z3033" s="33"/>
      <c r="AA3033" s="96"/>
      <c r="AB3033" s="179"/>
      <c r="AC3033" s="33">
        <v>23.5</v>
      </c>
      <c r="AD3033" s="33">
        <v>175</v>
      </c>
      <c r="AE3033" s="33" t="s">
        <v>103</v>
      </c>
      <c r="AF3033" s="33" t="s">
        <v>103</v>
      </c>
      <c r="AG3033" s="33"/>
      <c r="AH3033" s="4"/>
      <c r="AI3033" s="1"/>
      <c r="AJ3033" s="1"/>
      <c r="AK3033" s="1"/>
      <c r="AL3033" s="5"/>
      <c r="AM3033" s="164">
        <f t="shared" si="151"/>
        <v>45974</v>
      </c>
      <c r="AW3033" s="96"/>
      <c r="AX3033" s="37">
        <f t="shared" si="153"/>
        <v>45978</v>
      </c>
      <c r="AY3033" s="1" t="s">
        <v>1202</v>
      </c>
      <c r="AZ3033" s="183"/>
      <c r="BA3033" s="181"/>
      <c r="BB3033" s="181"/>
      <c r="BC3033" s="181"/>
      <c r="BD3033" s="181"/>
      <c r="BE3033" s="181"/>
      <c r="BF3033" s="181"/>
      <c r="BG3033" s="181"/>
      <c r="BH3033" s="4"/>
      <c r="BI3033" s="1"/>
      <c r="BJ3033" s="1"/>
      <c r="BK3033" s="1"/>
      <c r="BL3033" s="31"/>
      <c r="BM3033" s="31"/>
      <c r="BN3033" s="1"/>
      <c r="BO3033" s="1"/>
      <c r="BP3033" s="1"/>
      <c r="BQ3033" s="1"/>
      <c r="BR3033" s="1"/>
      <c r="BS3033" s="4"/>
      <c r="BT3033" s="37">
        <f t="shared" si="152"/>
        <v>45999</v>
      </c>
      <c r="BU3033" s="31" t="s">
        <v>1202</v>
      </c>
      <c r="BV3033" s="183"/>
      <c r="BW3033" s="192"/>
      <c r="BX3033" s="181"/>
      <c r="BY3033" s="181"/>
      <c r="BZ3033" s="181"/>
      <c r="CA3033" s="181"/>
      <c r="CB3033" s="181"/>
      <c r="CC3033" s="181"/>
      <c r="CE3033" s="1"/>
      <c r="CF3033" s="1"/>
      <c r="CG3033" s="1"/>
      <c r="CH3033" s="1"/>
      <c r="CI3033" s="1"/>
      <c r="CJ3033" s="1"/>
      <c r="CK3033" s="1"/>
      <c r="CL3033" s="1"/>
      <c r="CM3033" s="1"/>
      <c r="CN3033" s="1"/>
      <c r="CO3033" s="1"/>
    </row>
    <row r="3034" spans="1:93" ht="30" customHeight="1" x14ac:dyDescent="0.2">
      <c r="A3034" s="1">
        <v>3028</v>
      </c>
      <c r="B3034" s="1" t="s">
        <v>712</v>
      </c>
      <c r="C3034" s="1" t="s">
        <v>713</v>
      </c>
      <c r="D3034" s="1" t="s">
        <v>714</v>
      </c>
      <c r="E3034" s="1" t="s">
        <v>715</v>
      </c>
      <c r="F3034" s="1" t="s">
        <v>74</v>
      </c>
      <c r="G3034" s="1">
        <v>7</v>
      </c>
      <c r="H3034" s="1" t="s">
        <v>341</v>
      </c>
      <c r="I3034" s="1" t="s">
        <v>114</v>
      </c>
      <c r="J3034" s="64">
        <v>415</v>
      </c>
      <c r="K3034" s="76">
        <v>2271012</v>
      </c>
      <c r="L3034" s="29">
        <v>45971</v>
      </c>
      <c r="M3034" s="29" t="s">
        <v>4163</v>
      </c>
      <c r="N3034" s="1" t="s">
        <v>478</v>
      </c>
      <c r="O3034" s="28" t="s">
        <v>225</v>
      </c>
      <c r="P3034" s="1" t="s">
        <v>216</v>
      </c>
      <c r="Q3034" s="76">
        <v>9</v>
      </c>
      <c r="R3034" s="1" t="s">
        <v>537</v>
      </c>
      <c r="T3034" s="1" t="s">
        <v>115</v>
      </c>
      <c r="U3034" s="1"/>
      <c r="V3034" s="1"/>
      <c r="W3034" s="4"/>
      <c r="X3034" s="28"/>
      <c r="Y3034" s="33"/>
      <c r="Z3034" s="33"/>
      <c r="AA3034" s="96"/>
      <c r="AB3034" s="177" t="s">
        <v>1209</v>
      </c>
      <c r="AC3034" s="33">
        <v>22</v>
      </c>
      <c r="AD3034" s="33">
        <v>240</v>
      </c>
      <c r="AE3034" s="33" t="s">
        <v>103</v>
      </c>
      <c r="AF3034" s="33" t="s">
        <v>103</v>
      </c>
      <c r="AG3034" s="33"/>
      <c r="AH3034" s="4"/>
      <c r="AI3034" s="1"/>
      <c r="AJ3034" s="1"/>
      <c r="AK3034" s="1"/>
      <c r="AL3034" s="5"/>
      <c r="AM3034" s="164">
        <f t="shared" si="151"/>
        <v>45974</v>
      </c>
      <c r="AN3034" s="1" t="s">
        <v>1206</v>
      </c>
      <c r="AO3034" s="183" t="s">
        <v>1210</v>
      </c>
      <c r="AP3034" s="183">
        <v>38.799999999999997</v>
      </c>
      <c r="AQ3034" s="183">
        <v>38.299999999999997</v>
      </c>
      <c r="AR3034" s="183">
        <v>39.299999999999997</v>
      </c>
      <c r="AS3034" s="183">
        <v>37.299999999999997</v>
      </c>
      <c r="AT3034" s="183">
        <v>38.700000000000003</v>
      </c>
      <c r="AU3034" s="183">
        <v>39.4</v>
      </c>
      <c r="AV3034" s="183">
        <f>AVERAGE(AP3034:AU3148)</f>
        <v>38.633333333333333</v>
      </c>
      <c r="AW3034" s="96"/>
      <c r="AX3034" s="37">
        <f t="shared" si="153"/>
        <v>45978</v>
      </c>
      <c r="AY3034" s="1" t="s">
        <v>1206</v>
      </c>
      <c r="AZ3034" s="183" t="s">
        <v>1211</v>
      </c>
      <c r="BA3034" s="180">
        <v>43</v>
      </c>
      <c r="BB3034" s="180">
        <v>43.4</v>
      </c>
      <c r="BC3034" s="180">
        <v>41.7</v>
      </c>
      <c r="BD3034" s="180">
        <v>42.3</v>
      </c>
      <c r="BE3034" s="180">
        <v>42.8</v>
      </c>
      <c r="BF3034" s="180">
        <v>41.9</v>
      </c>
      <c r="BG3034" s="180">
        <f>AVERAGE(BA3034:BF3148)</f>
        <v>42.300000000000004</v>
      </c>
      <c r="BH3034" s="4"/>
      <c r="BI3034" s="1"/>
      <c r="BJ3034" s="1"/>
      <c r="BK3034" s="1"/>
      <c r="BL3034" s="31"/>
      <c r="BM3034" s="31"/>
      <c r="BN3034" s="1"/>
      <c r="BO3034" s="1"/>
      <c r="BP3034" s="1"/>
      <c r="BQ3034" s="1"/>
      <c r="BR3034" s="1"/>
      <c r="BS3034" s="4"/>
      <c r="BT3034" s="37">
        <f t="shared" si="152"/>
        <v>45999</v>
      </c>
      <c r="BU3034" s="31" t="s">
        <v>1206</v>
      </c>
      <c r="BV3034" s="183" t="s">
        <v>1212</v>
      </c>
      <c r="BW3034" s="191">
        <v>52</v>
      </c>
      <c r="BX3034" s="180">
        <v>50.8</v>
      </c>
      <c r="BY3034" s="180">
        <v>50.4</v>
      </c>
      <c r="BZ3034" s="180">
        <v>51.4</v>
      </c>
      <c r="CA3034" s="180">
        <v>50.3</v>
      </c>
      <c r="CB3034" s="180">
        <v>49.4</v>
      </c>
      <c r="CC3034" s="180"/>
      <c r="CE3034" s="1"/>
      <c r="CF3034" s="1"/>
      <c r="CG3034" s="1"/>
      <c r="CH3034" s="1"/>
      <c r="CI3034" s="1"/>
      <c r="CJ3034" s="1"/>
      <c r="CK3034" s="1"/>
      <c r="CL3034" s="1"/>
      <c r="CM3034" s="1"/>
      <c r="CN3034" s="1"/>
      <c r="CO3034" s="1"/>
    </row>
    <row r="3035" spans="1:93" ht="30" customHeight="1" x14ac:dyDescent="0.2">
      <c r="A3035" s="1">
        <v>3029</v>
      </c>
      <c r="B3035" s="1" t="s">
        <v>712</v>
      </c>
      <c r="C3035" s="1" t="s">
        <v>713</v>
      </c>
      <c r="D3035" s="1" t="s">
        <v>714</v>
      </c>
      <c r="E3035" s="1" t="s">
        <v>715</v>
      </c>
      <c r="F3035" s="1" t="s">
        <v>74</v>
      </c>
      <c r="G3035" s="1">
        <v>7</v>
      </c>
      <c r="H3035" s="1" t="s">
        <v>341</v>
      </c>
      <c r="I3035" s="1" t="s">
        <v>114</v>
      </c>
      <c r="J3035" s="64">
        <v>554</v>
      </c>
      <c r="K3035" s="76">
        <v>2292911</v>
      </c>
      <c r="L3035" s="29">
        <v>45971</v>
      </c>
      <c r="M3035" s="29" t="s">
        <v>4163</v>
      </c>
      <c r="N3035" s="1" t="s">
        <v>478</v>
      </c>
      <c r="O3035" s="28" t="s">
        <v>225</v>
      </c>
      <c r="P3035" s="1" t="s">
        <v>216</v>
      </c>
      <c r="Q3035" s="76">
        <v>12</v>
      </c>
      <c r="R3035" s="1" t="s">
        <v>537</v>
      </c>
      <c r="S3035" s="1">
        <v>6</v>
      </c>
      <c r="T3035" s="1" t="s">
        <v>115</v>
      </c>
      <c r="U3035" s="1"/>
      <c r="V3035" s="1"/>
      <c r="W3035" s="4"/>
      <c r="X3035" s="28"/>
      <c r="Y3035" s="33"/>
      <c r="Z3035" s="33"/>
      <c r="AA3035" s="96"/>
      <c r="AB3035" s="178"/>
      <c r="AC3035" s="33">
        <v>21</v>
      </c>
      <c r="AD3035" s="33">
        <v>230</v>
      </c>
      <c r="AE3035" s="33" t="s">
        <v>103</v>
      </c>
      <c r="AF3035" s="33" t="s">
        <v>103</v>
      </c>
      <c r="AG3035" s="33"/>
      <c r="AH3035" s="4"/>
      <c r="AI3035" s="1"/>
      <c r="AJ3035" s="1"/>
      <c r="AK3035" s="1"/>
      <c r="AL3035" s="5"/>
      <c r="AM3035" s="164">
        <f t="shared" si="151"/>
        <v>45974</v>
      </c>
      <c r="AN3035" s="1" t="s">
        <v>1206</v>
      </c>
      <c r="AO3035" s="183"/>
      <c r="AP3035" s="183"/>
      <c r="AQ3035" s="183"/>
      <c r="AR3035" s="183"/>
      <c r="AS3035" s="183"/>
      <c r="AT3035" s="183"/>
      <c r="AU3035" s="183"/>
      <c r="AV3035" s="183"/>
      <c r="AW3035" s="96"/>
      <c r="AX3035" s="37">
        <f t="shared" si="153"/>
        <v>45978</v>
      </c>
      <c r="AY3035" s="1" t="s">
        <v>1206</v>
      </c>
      <c r="AZ3035" s="183"/>
      <c r="BA3035" s="184"/>
      <c r="BB3035" s="184"/>
      <c r="BC3035" s="184"/>
      <c r="BD3035" s="184"/>
      <c r="BE3035" s="184"/>
      <c r="BF3035" s="184"/>
      <c r="BG3035" s="184"/>
      <c r="BH3035" s="4"/>
      <c r="BI3035" s="1"/>
      <c r="BJ3035" s="1"/>
      <c r="BK3035" s="1"/>
      <c r="BL3035" s="31"/>
      <c r="BM3035" s="31"/>
      <c r="BN3035" s="1"/>
      <c r="BO3035" s="1"/>
      <c r="BP3035" s="1"/>
      <c r="BQ3035" s="1"/>
      <c r="BR3035" s="1"/>
      <c r="BS3035" s="4"/>
      <c r="BT3035" s="37">
        <f t="shared" si="152"/>
        <v>45999</v>
      </c>
      <c r="BU3035" s="31" t="s">
        <v>1206</v>
      </c>
      <c r="BV3035" s="183"/>
      <c r="BW3035" s="207"/>
      <c r="BX3035" s="184"/>
      <c r="BY3035" s="184"/>
      <c r="BZ3035" s="184"/>
      <c r="CA3035" s="184"/>
      <c r="CB3035" s="184"/>
      <c r="CC3035" s="184"/>
      <c r="CE3035" s="1"/>
      <c r="CF3035" s="1"/>
      <c r="CG3035" s="1"/>
      <c r="CH3035" s="1"/>
      <c r="CI3035" s="1"/>
      <c r="CJ3035" s="1"/>
      <c r="CK3035" s="1"/>
      <c r="CL3035" s="1"/>
      <c r="CM3035" s="1"/>
      <c r="CN3035" s="1"/>
      <c r="CO3035" s="1"/>
    </row>
    <row r="3036" spans="1:93" ht="30" customHeight="1" x14ac:dyDescent="0.2">
      <c r="A3036" s="1">
        <v>3030</v>
      </c>
      <c r="B3036" s="1" t="s">
        <v>712</v>
      </c>
      <c r="C3036" s="1" t="s">
        <v>713</v>
      </c>
      <c r="D3036" s="1" t="s">
        <v>714</v>
      </c>
      <c r="E3036" s="1" t="s">
        <v>715</v>
      </c>
      <c r="F3036" s="1" t="s">
        <v>74</v>
      </c>
      <c r="G3036" s="1">
        <v>7</v>
      </c>
      <c r="H3036" s="1" t="s">
        <v>341</v>
      </c>
      <c r="I3036" s="1" t="s">
        <v>114</v>
      </c>
      <c r="J3036" s="64">
        <v>533</v>
      </c>
      <c r="K3036" s="76">
        <v>2271013</v>
      </c>
      <c r="L3036" s="29">
        <v>45971</v>
      </c>
      <c r="M3036" s="29" t="s">
        <v>4163</v>
      </c>
      <c r="N3036" s="1" t="s">
        <v>478</v>
      </c>
      <c r="O3036" s="28" t="s">
        <v>225</v>
      </c>
      <c r="P3036" s="1" t="s">
        <v>216</v>
      </c>
      <c r="Q3036" s="76">
        <v>12</v>
      </c>
      <c r="R3036" s="1" t="s">
        <v>537</v>
      </c>
      <c r="T3036" s="1" t="s">
        <v>115</v>
      </c>
      <c r="U3036" s="1"/>
      <c r="V3036" s="1"/>
      <c r="W3036" s="4"/>
      <c r="X3036" s="28"/>
      <c r="Y3036" s="33"/>
      <c r="Z3036" s="33"/>
      <c r="AA3036" s="96"/>
      <c r="AB3036" s="178"/>
      <c r="AC3036" s="33">
        <v>20</v>
      </c>
      <c r="AD3036" s="33">
        <v>240</v>
      </c>
      <c r="AE3036" s="33" t="s">
        <v>103</v>
      </c>
      <c r="AF3036" s="33" t="s">
        <v>103</v>
      </c>
      <c r="AG3036" s="33"/>
      <c r="AH3036" s="4"/>
      <c r="AI3036" s="1"/>
      <c r="AJ3036" s="1"/>
      <c r="AK3036" s="1"/>
      <c r="AL3036" s="5"/>
      <c r="AM3036" s="164">
        <f t="shared" ref="AM3036:AM3099" si="154">L3036+3</f>
        <v>45974</v>
      </c>
      <c r="AN3036" s="1" t="s">
        <v>1206</v>
      </c>
      <c r="AO3036" s="183"/>
      <c r="AP3036" s="183"/>
      <c r="AQ3036" s="183"/>
      <c r="AR3036" s="183"/>
      <c r="AS3036" s="183"/>
      <c r="AT3036" s="183"/>
      <c r="AU3036" s="183"/>
      <c r="AV3036" s="183"/>
      <c r="AW3036" s="96"/>
      <c r="AX3036" s="37">
        <f t="shared" si="153"/>
        <v>45978</v>
      </c>
      <c r="AY3036" s="1" t="s">
        <v>1206</v>
      </c>
      <c r="AZ3036" s="183"/>
      <c r="BA3036" s="184"/>
      <c r="BB3036" s="184"/>
      <c r="BC3036" s="184"/>
      <c r="BD3036" s="184"/>
      <c r="BE3036" s="184"/>
      <c r="BF3036" s="184"/>
      <c r="BG3036" s="184"/>
      <c r="BH3036" s="4"/>
      <c r="BI3036" s="1"/>
      <c r="BJ3036" s="1"/>
      <c r="BK3036" s="1"/>
      <c r="BL3036" s="31"/>
      <c r="BM3036" s="31"/>
      <c r="BN3036" s="1"/>
      <c r="BO3036" s="1"/>
      <c r="BP3036" s="1"/>
      <c r="BQ3036" s="1"/>
      <c r="BR3036" s="1"/>
      <c r="BS3036" s="4"/>
      <c r="BT3036" s="37">
        <f t="shared" ref="BT3036:BT3099" si="155">IF(L3036=0, 0, L3036+28)</f>
        <v>45999</v>
      </c>
      <c r="BU3036" s="31" t="s">
        <v>1206</v>
      </c>
      <c r="BV3036" s="183"/>
      <c r="BW3036" s="207"/>
      <c r="BX3036" s="184"/>
      <c r="BY3036" s="184"/>
      <c r="BZ3036" s="184"/>
      <c r="CA3036" s="184"/>
      <c r="CB3036" s="184"/>
      <c r="CC3036" s="184"/>
      <c r="CE3036" s="1"/>
      <c r="CF3036" s="1"/>
      <c r="CG3036" s="1"/>
      <c r="CH3036" s="1"/>
      <c r="CI3036" s="1"/>
      <c r="CJ3036" s="1"/>
      <c r="CK3036" s="1"/>
      <c r="CL3036" s="1"/>
      <c r="CM3036" s="1"/>
      <c r="CN3036" s="1"/>
      <c r="CO3036" s="1"/>
    </row>
    <row r="3037" spans="1:93" ht="30" customHeight="1" x14ac:dyDescent="0.2">
      <c r="A3037" s="1">
        <v>3031</v>
      </c>
      <c r="B3037" s="1" t="s">
        <v>712</v>
      </c>
      <c r="C3037" s="1" t="s">
        <v>713</v>
      </c>
      <c r="D3037" s="1" t="s">
        <v>714</v>
      </c>
      <c r="E3037" s="1" t="s">
        <v>715</v>
      </c>
      <c r="F3037" s="1" t="s">
        <v>74</v>
      </c>
      <c r="G3037" s="1">
        <v>7</v>
      </c>
      <c r="H3037" s="1" t="s">
        <v>341</v>
      </c>
      <c r="I3037" s="1" t="s">
        <v>114</v>
      </c>
      <c r="J3037" s="64">
        <v>553</v>
      </c>
      <c r="K3037" s="76">
        <v>2292913</v>
      </c>
      <c r="L3037" s="29">
        <v>45971</v>
      </c>
      <c r="M3037" s="29" t="s">
        <v>4163</v>
      </c>
      <c r="N3037" s="1" t="s">
        <v>478</v>
      </c>
      <c r="O3037" s="28" t="s">
        <v>225</v>
      </c>
      <c r="P3037" s="1" t="s">
        <v>216</v>
      </c>
      <c r="Q3037" s="76">
        <v>12</v>
      </c>
      <c r="R3037" s="1" t="s">
        <v>537</v>
      </c>
      <c r="T3037" s="1" t="s">
        <v>115</v>
      </c>
      <c r="U3037" s="1"/>
      <c r="V3037" s="1"/>
      <c r="W3037" s="4"/>
      <c r="X3037" s="28"/>
      <c r="Y3037" s="33"/>
      <c r="Z3037" s="33"/>
      <c r="AA3037" s="96"/>
      <c r="AB3037" s="178"/>
      <c r="AC3037" s="33">
        <v>21</v>
      </c>
      <c r="AD3037" s="33">
        <v>240</v>
      </c>
      <c r="AE3037" s="33" t="s">
        <v>103</v>
      </c>
      <c r="AF3037" s="33" t="s">
        <v>103</v>
      </c>
      <c r="AG3037" s="33"/>
      <c r="AH3037" s="4"/>
      <c r="AI3037" s="1"/>
      <c r="AJ3037" s="1"/>
      <c r="AK3037" s="1"/>
      <c r="AL3037" s="5"/>
      <c r="AM3037" s="164">
        <f t="shared" si="154"/>
        <v>45974</v>
      </c>
      <c r="AN3037" s="1" t="s">
        <v>1206</v>
      </c>
      <c r="AO3037" s="183"/>
      <c r="AP3037" s="183"/>
      <c r="AQ3037" s="183"/>
      <c r="AR3037" s="183"/>
      <c r="AS3037" s="183"/>
      <c r="AT3037" s="183"/>
      <c r="AU3037" s="183"/>
      <c r="AV3037" s="183"/>
      <c r="AW3037" s="96"/>
      <c r="AX3037" s="37">
        <f t="shared" si="153"/>
        <v>45978</v>
      </c>
      <c r="AY3037" s="1" t="s">
        <v>1206</v>
      </c>
      <c r="AZ3037" s="183"/>
      <c r="BA3037" s="184"/>
      <c r="BB3037" s="184"/>
      <c r="BC3037" s="184"/>
      <c r="BD3037" s="184"/>
      <c r="BE3037" s="184"/>
      <c r="BF3037" s="184"/>
      <c r="BG3037" s="184"/>
      <c r="BH3037" s="4"/>
      <c r="BI3037" s="1"/>
      <c r="BJ3037" s="1"/>
      <c r="BK3037" s="1"/>
      <c r="BL3037" s="31"/>
      <c r="BM3037" s="31"/>
      <c r="BN3037" s="1"/>
      <c r="BO3037" s="1"/>
      <c r="BP3037" s="1"/>
      <c r="BQ3037" s="1"/>
      <c r="BR3037" s="1"/>
      <c r="BS3037" s="4"/>
      <c r="BT3037" s="37">
        <f t="shared" si="155"/>
        <v>45999</v>
      </c>
      <c r="BU3037" s="31" t="s">
        <v>1206</v>
      </c>
      <c r="BV3037" s="183"/>
      <c r="BW3037" s="207"/>
      <c r="BX3037" s="184"/>
      <c r="BY3037" s="184"/>
      <c r="BZ3037" s="184"/>
      <c r="CA3037" s="184"/>
      <c r="CB3037" s="184"/>
      <c r="CC3037" s="184"/>
      <c r="CE3037" s="1"/>
      <c r="CF3037" s="1"/>
      <c r="CG3037" s="1"/>
      <c r="CH3037" s="1"/>
      <c r="CI3037" s="1"/>
      <c r="CJ3037" s="1"/>
      <c r="CK3037" s="1"/>
      <c r="CL3037" s="1"/>
      <c r="CM3037" s="1"/>
      <c r="CN3037" s="1"/>
      <c r="CO3037" s="1"/>
    </row>
    <row r="3038" spans="1:93" ht="30" customHeight="1" x14ac:dyDescent="0.2">
      <c r="A3038" s="1">
        <v>3032</v>
      </c>
      <c r="B3038" s="1" t="s">
        <v>712</v>
      </c>
      <c r="C3038" s="1" t="s">
        <v>713</v>
      </c>
      <c r="D3038" s="1" t="s">
        <v>714</v>
      </c>
      <c r="E3038" s="1" t="s">
        <v>715</v>
      </c>
      <c r="F3038" s="1" t="s">
        <v>74</v>
      </c>
      <c r="G3038" s="1">
        <v>7</v>
      </c>
      <c r="H3038" s="1" t="s">
        <v>341</v>
      </c>
      <c r="I3038" s="1" t="s">
        <v>114</v>
      </c>
      <c r="J3038" s="64">
        <v>579</v>
      </c>
      <c r="K3038" s="76">
        <v>2271014</v>
      </c>
      <c r="L3038" s="29">
        <v>45971</v>
      </c>
      <c r="M3038" s="29" t="s">
        <v>4163</v>
      </c>
      <c r="N3038" s="1" t="s">
        <v>478</v>
      </c>
      <c r="O3038" s="28" t="s">
        <v>225</v>
      </c>
      <c r="P3038" s="1" t="s">
        <v>216</v>
      </c>
      <c r="Q3038" s="76">
        <v>12</v>
      </c>
      <c r="R3038" s="1" t="s">
        <v>537</v>
      </c>
      <c r="T3038" s="1" t="s">
        <v>115</v>
      </c>
      <c r="U3038" s="1"/>
      <c r="V3038" s="1"/>
      <c r="W3038" s="4"/>
      <c r="X3038" s="28"/>
      <c r="Y3038" s="33"/>
      <c r="Z3038" s="33"/>
      <c r="AA3038" s="96"/>
      <c r="AB3038" s="178"/>
      <c r="AC3038" s="33">
        <v>23</v>
      </c>
      <c r="AD3038" s="33">
        <v>210</v>
      </c>
      <c r="AE3038" s="33" t="s">
        <v>103</v>
      </c>
      <c r="AF3038" s="33" t="s">
        <v>103</v>
      </c>
      <c r="AG3038" s="33"/>
      <c r="AH3038" s="4"/>
      <c r="AI3038" s="1"/>
      <c r="AJ3038" s="1"/>
      <c r="AK3038" s="1"/>
      <c r="AL3038" s="5"/>
      <c r="AM3038" s="164">
        <f t="shared" si="154"/>
        <v>45974</v>
      </c>
      <c r="AN3038" s="1" t="s">
        <v>1206</v>
      </c>
      <c r="AO3038" s="183"/>
      <c r="AP3038" s="183"/>
      <c r="AQ3038" s="183"/>
      <c r="AR3038" s="183"/>
      <c r="AS3038" s="183"/>
      <c r="AT3038" s="183"/>
      <c r="AU3038" s="183"/>
      <c r="AV3038" s="183"/>
      <c r="AW3038" s="96"/>
      <c r="AX3038" s="37">
        <f t="shared" si="153"/>
        <v>45978</v>
      </c>
      <c r="AY3038" s="1" t="s">
        <v>1206</v>
      </c>
      <c r="AZ3038" s="183"/>
      <c r="BA3038" s="184"/>
      <c r="BB3038" s="184"/>
      <c r="BC3038" s="184"/>
      <c r="BD3038" s="184"/>
      <c r="BE3038" s="184"/>
      <c r="BF3038" s="184"/>
      <c r="BG3038" s="184"/>
      <c r="BH3038" s="4"/>
      <c r="BI3038" s="1"/>
      <c r="BJ3038" s="1"/>
      <c r="BK3038" s="1"/>
      <c r="BL3038" s="31"/>
      <c r="BM3038" s="31"/>
      <c r="BN3038" s="1"/>
      <c r="BO3038" s="1"/>
      <c r="BP3038" s="1"/>
      <c r="BQ3038" s="1"/>
      <c r="BR3038" s="1"/>
      <c r="BS3038" s="4"/>
      <c r="BT3038" s="37">
        <f t="shared" si="155"/>
        <v>45999</v>
      </c>
      <c r="BU3038" s="31" t="s">
        <v>1206</v>
      </c>
      <c r="BV3038" s="183"/>
      <c r="BW3038" s="207"/>
      <c r="BX3038" s="184"/>
      <c r="BY3038" s="184"/>
      <c r="BZ3038" s="184"/>
      <c r="CA3038" s="184"/>
      <c r="CB3038" s="184"/>
      <c r="CC3038" s="184"/>
      <c r="CE3038" s="1"/>
      <c r="CF3038" s="1"/>
      <c r="CG3038" s="1"/>
      <c r="CH3038" s="1"/>
      <c r="CI3038" s="1"/>
      <c r="CJ3038" s="1"/>
      <c r="CK3038" s="1"/>
      <c r="CL3038" s="1"/>
      <c r="CM3038" s="1"/>
      <c r="CN3038" s="1"/>
      <c r="CO3038" s="1"/>
    </row>
    <row r="3039" spans="1:93" ht="30" customHeight="1" x14ac:dyDescent="0.2">
      <c r="A3039" s="1">
        <v>3033</v>
      </c>
      <c r="B3039" s="1" t="s">
        <v>712</v>
      </c>
      <c r="C3039" s="1" t="s">
        <v>713</v>
      </c>
      <c r="D3039" s="1" t="s">
        <v>714</v>
      </c>
      <c r="E3039" s="1" t="s">
        <v>715</v>
      </c>
      <c r="F3039" s="1" t="s">
        <v>74</v>
      </c>
      <c r="G3039" s="1">
        <v>7</v>
      </c>
      <c r="H3039" s="1" t="s">
        <v>341</v>
      </c>
      <c r="I3039" s="1" t="s">
        <v>114</v>
      </c>
      <c r="J3039" s="64">
        <v>302</v>
      </c>
      <c r="K3039" s="76">
        <v>2292914</v>
      </c>
      <c r="L3039" s="29">
        <v>45971</v>
      </c>
      <c r="M3039" s="29" t="s">
        <v>4163</v>
      </c>
      <c r="N3039" s="1" t="s">
        <v>478</v>
      </c>
      <c r="O3039" s="28" t="s">
        <v>225</v>
      </c>
      <c r="P3039" s="1" t="s">
        <v>216</v>
      </c>
      <c r="Q3039" s="76">
        <v>8</v>
      </c>
      <c r="R3039" s="1" t="s">
        <v>537</v>
      </c>
      <c r="T3039" s="1" t="s">
        <v>115</v>
      </c>
      <c r="U3039" s="1"/>
      <c r="V3039" s="1"/>
      <c r="W3039" s="4"/>
      <c r="X3039" s="28"/>
      <c r="Y3039" s="33"/>
      <c r="Z3039" s="33"/>
      <c r="AA3039" s="96"/>
      <c r="AB3039" s="178"/>
      <c r="AC3039" s="33">
        <v>22</v>
      </c>
      <c r="AD3039" s="33">
        <v>220</v>
      </c>
      <c r="AE3039" s="33" t="s">
        <v>103</v>
      </c>
      <c r="AF3039" s="33" t="s">
        <v>103</v>
      </c>
      <c r="AG3039" s="33"/>
      <c r="AH3039" s="4"/>
      <c r="AI3039" s="1"/>
      <c r="AJ3039" s="1"/>
      <c r="AK3039" s="1"/>
      <c r="AL3039" s="5"/>
      <c r="AM3039" s="164">
        <f t="shared" si="154"/>
        <v>45974</v>
      </c>
      <c r="AN3039" s="1" t="s">
        <v>1206</v>
      </c>
      <c r="AO3039" s="183"/>
      <c r="AP3039" s="183"/>
      <c r="AQ3039" s="183"/>
      <c r="AR3039" s="183"/>
      <c r="AS3039" s="183"/>
      <c r="AT3039" s="183"/>
      <c r="AU3039" s="183"/>
      <c r="AV3039" s="183"/>
      <c r="AW3039" s="96"/>
      <c r="AX3039" s="37">
        <f t="shared" si="153"/>
        <v>45978</v>
      </c>
      <c r="AY3039" s="1" t="s">
        <v>1206</v>
      </c>
      <c r="AZ3039" s="183"/>
      <c r="BA3039" s="184"/>
      <c r="BB3039" s="184"/>
      <c r="BC3039" s="184"/>
      <c r="BD3039" s="184"/>
      <c r="BE3039" s="184"/>
      <c r="BF3039" s="184"/>
      <c r="BG3039" s="184"/>
      <c r="BH3039" s="4"/>
      <c r="BI3039" s="1"/>
      <c r="BJ3039" s="1"/>
      <c r="BK3039" s="1"/>
      <c r="BL3039" s="31"/>
      <c r="BM3039" s="31"/>
      <c r="BN3039" s="1"/>
      <c r="BO3039" s="1"/>
      <c r="BP3039" s="1"/>
      <c r="BQ3039" s="1"/>
      <c r="BR3039" s="1"/>
      <c r="BS3039" s="4"/>
      <c r="BT3039" s="37">
        <f t="shared" si="155"/>
        <v>45999</v>
      </c>
      <c r="BU3039" s="31" t="s">
        <v>1206</v>
      </c>
      <c r="BV3039" s="183"/>
      <c r="BW3039" s="207"/>
      <c r="BX3039" s="184"/>
      <c r="BY3039" s="184"/>
      <c r="BZ3039" s="184"/>
      <c r="CA3039" s="184"/>
      <c r="CB3039" s="184"/>
      <c r="CC3039" s="184"/>
      <c r="CE3039" s="1"/>
      <c r="CF3039" s="1"/>
      <c r="CG3039" s="1"/>
      <c r="CH3039" s="1"/>
      <c r="CI3039" s="1"/>
      <c r="CJ3039" s="1"/>
      <c r="CK3039" s="1"/>
      <c r="CL3039" s="1"/>
      <c r="CM3039" s="1"/>
      <c r="CN3039" s="1"/>
      <c r="CO3039" s="1"/>
    </row>
    <row r="3040" spans="1:93" ht="30" customHeight="1" x14ac:dyDescent="0.2">
      <c r="A3040" s="1">
        <v>3034</v>
      </c>
      <c r="B3040" s="1" t="s">
        <v>712</v>
      </c>
      <c r="C3040" s="1" t="s">
        <v>713</v>
      </c>
      <c r="D3040" s="1" t="s">
        <v>714</v>
      </c>
      <c r="E3040" s="1" t="s">
        <v>715</v>
      </c>
      <c r="F3040" s="1" t="s">
        <v>74</v>
      </c>
      <c r="G3040" s="1">
        <v>7</v>
      </c>
      <c r="H3040" s="1" t="s">
        <v>341</v>
      </c>
      <c r="I3040" s="1" t="s">
        <v>114</v>
      </c>
      <c r="J3040" s="64">
        <v>407</v>
      </c>
      <c r="K3040" s="76">
        <v>2271015</v>
      </c>
      <c r="L3040" s="29">
        <v>45971</v>
      </c>
      <c r="M3040" s="29" t="s">
        <v>4163</v>
      </c>
      <c r="N3040" s="1" t="s">
        <v>478</v>
      </c>
      <c r="O3040" s="28" t="s">
        <v>225</v>
      </c>
      <c r="P3040" s="1" t="s">
        <v>216</v>
      </c>
      <c r="Q3040" s="76">
        <v>9</v>
      </c>
      <c r="R3040" s="1" t="s">
        <v>537</v>
      </c>
      <c r="T3040" s="1" t="s">
        <v>115</v>
      </c>
      <c r="U3040" s="1"/>
      <c r="V3040" s="1"/>
      <c r="W3040" s="4"/>
      <c r="X3040" s="28"/>
      <c r="Y3040" s="33"/>
      <c r="Z3040" s="33"/>
      <c r="AA3040" s="96"/>
      <c r="AB3040" s="178"/>
      <c r="AC3040" s="33">
        <v>22.5</v>
      </c>
      <c r="AD3040" s="33">
        <v>210</v>
      </c>
      <c r="AE3040" s="33" t="s">
        <v>103</v>
      </c>
      <c r="AF3040" s="33" t="s">
        <v>103</v>
      </c>
      <c r="AG3040" s="33"/>
      <c r="AH3040" s="4"/>
      <c r="AI3040" s="1"/>
      <c r="AJ3040" s="1"/>
      <c r="AK3040" s="1"/>
      <c r="AL3040" s="5"/>
      <c r="AM3040" s="164">
        <f t="shared" si="154"/>
        <v>45974</v>
      </c>
      <c r="AN3040" s="1" t="s">
        <v>1206</v>
      </c>
      <c r="AO3040" s="183"/>
      <c r="AP3040" s="183"/>
      <c r="AQ3040" s="183"/>
      <c r="AR3040" s="183"/>
      <c r="AS3040" s="183"/>
      <c r="AT3040" s="183"/>
      <c r="AU3040" s="183"/>
      <c r="AV3040" s="183"/>
      <c r="AW3040" s="96"/>
      <c r="AX3040" s="37">
        <f t="shared" si="153"/>
        <v>45978</v>
      </c>
      <c r="AY3040" s="1" t="s">
        <v>1206</v>
      </c>
      <c r="AZ3040" s="183"/>
      <c r="BA3040" s="184"/>
      <c r="BB3040" s="184"/>
      <c r="BC3040" s="184"/>
      <c r="BD3040" s="184"/>
      <c r="BE3040" s="184"/>
      <c r="BF3040" s="184"/>
      <c r="BG3040" s="184"/>
      <c r="BH3040" s="4"/>
      <c r="BI3040" s="1"/>
      <c r="BJ3040" s="1"/>
      <c r="BK3040" s="1"/>
      <c r="BL3040" s="31"/>
      <c r="BM3040" s="31"/>
      <c r="BN3040" s="1"/>
      <c r="BO3040" s="1"/>
      <c r="BP3040" s="1"/>
      <c r="BQ3040" s="1"/>
      <c r="BR3040" s="1"/>
      <c r="BS3040" s="4"/>
      <c r="BT3040" s="37">
        <f t="shared" si="155"/>
        <v>45999</v>
      </c>
      <c r="BU3040" s="31" t="s">
        <v>1206</v>
      </c>
      <c r="BV3040" s="183"/>
      <c r="BW3040" s="207"/>
      <c r="BX3040" s="184"/>
      <c r="BY3040" s="184"/>
      <c r="BZ3040" s="184"/>
      <c r="CA3040" s="184"/>
      <c r="CB3040" s="184"/>
      <c r="CC3040" s="184"/>
      <c r="CE3040" s="1"/>
      <c r="CF3040" s="1"/>
      <c r="CG3040" s="1"/>
      <c r="CH3040" s="1"/>
      <c r="CI3040" s="1"/>
      <c r="CJ3040" s="1"/>
      <c r="CK3040" s="1"/>
      <c r="CL3040" s="1"/>
      <c r="CM3040" s="1"/>
      <c r="CN3040" s="1"/>
      <c r="CO3040" s="1"/>
    </row>
    <row r="3041" spans="1:93" ht="30" customHeight="1" x14ac:dyDescent="0.2">
      <c r="A3041" s="1">
        <v>3035</v>
      </c>
      <c r="B3041" s="1" t="s">
        <v>712</v>
      </c>
      <c r="C3041" s="1" t="s">
        <v>713</v>
      </c>
      <c r="D3041" s="1" t="s">
        <v>714</v>
      </c>
      <c r="E3041" s="1" t="s">
        <v>715</v>
      </c>
      <c r="F3041" s="1" t="s">
        <v>74</v>
      </c>
      <c r="G3041" s="1">
        <v>7</v>
      </c>
      <c r="H3041" s="1" t="s">
        <v>341</v>
      </c>
      <c r="I3041" s="1" t="s">
        <v>114</v>
      </c>
      <c r="J3041" s="64">
        <v>557</v>
      </c>
      <c r="K3041" s="76">
        <v>2291012</v>
      </c>
      <c r="L3041" s="29">
        <v>45971</v>
      </c>
      <c r="M3041" s="29" t="s">
        <v>4163</v>
      </c>
      <c r="N3041" s="1" t="s">
        <v>478</v>
      </c>
      <c r="O3041" s="28" t="s">
        <v>225</v>
      </c>
      <c r="P3041" s="1" t="s">
        <v>216</v>
      </c>
      <c r="Q3041" s="76">
        <v>12</v>
      </c>
      <c r="R3041" s="1" t="s">
        <v>537</v>
      </c>
      <c r="T3041" s="1" t="s">
        <v>115</v>
      </c>
      <c r="U3041" s="1"/>
      <c r="V3041" s="1"/>
      <c r="W3041" s="4"/>
      <c r="X3041" s="28"/>
      <c r="Y3041" s="33"/>
      <c r="Z3041" s="33"/>
      <c r="AA3041" s="96"/>
      <c r="AB3041" s="178"/>
      <c r="AC3041" s="33">
        <v>23</v>
      </c>
      <c r="AD3041" s="33">
        <v>240</v>
      </c>
      <c r="AE3041" s="33" t="s">
        <v>103</v>
      </c>
      <c r="AF3041" s="33" t="s">
        <v>103</v>
      </c>
      <c r="AG3041" s="33"/>
      <c r="AH3041" s="4"/>
      <c r="AI3041" s="1"/>
      <c r="AJ3041" s="1"/>
      <c r="AK3041" s="1"/>
      <c r="AL3041" s="5"/>
      <c r="AM3041" s="164">
        <f t="shared" si="154"/>
        <v>45974</v>
      </c>
      <c r="AN3041" s="1" t="s">
        <v>1206</v>
      </c>
      <c r="AO3041" s="183"/>
      <c r="AP3041" s="183"/>
      <c r="AQ3041" s="183"/>
      <c r="AR3041" s="183"/>
      <c r="AS3041" s="183"/>
      <c r="AT3041" s="183"/>
      <c r="AU3041" s="183"/>
      <c r="AV3041" s="183"/>
      <c r="AW3041" s="96"/>
      <c r="AX3041" s="37">
        <f t="shared" si="153"/>
        <v>45978</v>
      </c>
      <c r="AY3041" s="1" t="s">
        <v>1206</v>
      </c>
      <c r="AZ3041" s="183"/>
      <c r="BA3041" s="184"/>
      <c r="BB3041" s="184"/>
      <c r="BC3041" s="184"/>
      <c r="BD3041" s="184"/>
      <c r="BE3041" s="184"/>
      <c r="BF3041" s="184"/>
      <c r="BG3041" s="184"/>
      <c r="BH3041" s="4"/>
      <c r="BI3041" s="1"/>
      <c r="BJ3041" s="1"/>
      <c r="BK3041" s="1"/>
      <c r="BL3041" s="31"/>
      <c r="BM3041" s="31"/>
      <c r="BN3041" s="1"/>
      <c r="BO3041" s="1"/>
      <c r="BP3041" s="1"/>
      <c r="BQ3041" s="1"/>
      <c r="BR3041" s="1"/>
      <c r="BS3041" s="4"/>
      <c r="BT3041" s="37">
        <f t="shared" si="155"/>
        <v>45999</v>
      </c>
      <c r="BU3041" s="31" t="s">
        <v>1206</v>
      </c>
      <c r="BV3041" s="183"/>
      <c r="BW3041" s="207"/>
      <c r="BX3041" s="184"/>
      <c r="BY3041" s="184"/>
      <c r="BZ3041" s="184"/>
      <c r="CA3041" s="184"/>
      <c r="CB3041" s="184"/>
      <c r="CC3041" s="184"/>
      <c r="CE3041" s="1"/>
      <c r="CF3041" s="1"/>
      <c r="CG3041" s="1"/>
      <c r="CH3041" s="1"/>
      <c r="CI3041" s="1"/>
      <c r="CJ3041" s="1"/>
      <c r="CK3041" s="1"/>
      <c r="CL3041" s="1"/>
      <c r="CM3041" s="1"/>
      <c r="CN3041" s="1"/>
      <c r="CO3041" s="1"/>
    </row>
    <row r="3042" spans="1:93" ht="30" customHeight="1" x14ac:dyDescent="0.2">
      <c r="A3042" s="1">
        <v>3036</v>
      </c>
      <c r="B3042" s="1" t="s">
        <v>712</v>
      </c>
      <c r="C3042" s="1" t="s">
        <v>713</v>
      </c>
      <c r="D3042" s="1" t="s">
        <v>714</v>
      </c>
      <c r="E3042" s="1" t="s">
        <v>715</v>
      </c>
      <c r="F3042" s="1" t="s">
        <v>74</v>
      </c>
      <c r="G3042" s="1">
        <v>7</v>
      </c>
      <c r="H3042" s="1" t="s">
        <v>341</v>
      </c>
      <c r="I3042" s="1" t="s">
        <v>114</v>
      </c>
      <c r="J3042" s="64">
        <v>295</v>
      </c>
      <c r="K3042" s="76">
        <v>2292916</v>
      </c>
      <c r="L3042" s="29">
        <v>45971</v>
      </c>
      <c r="M3042" s="29" t="s">
        <v>4163</v>
      </c>
      <c r="N3042" s="1" t="s">
        <v>478</v>
      </c>
      <c r="O3042" s="28" t="s">
        <v>225</v>
      </c>
      <c r="P3042" s="1" t="s">
        <v>216</v>
      </c>
      <c r="Q3042" s="76">
        <v>8</v>
      </c>
      <c r="R3042" s="1" t="s">
        <v>537</v>
      </c>
      <c r="T3042" s="1" t="s">
        <v>115</v>
      </c>
      <c r="U3042" s="1"/>
      <c r="V3042" s="1"/>
      <c r="W3042" s="4"/>
      <c r="X3042" s="28"/>
      <c r="Y3042" s="33"/>
      <c r="Z3042" s="33"/>
      <c r="AA3042" s="96"/>
      <c r="AB3042" s="178"/>
      <c r="AC3042" s="33">
        <v>22.5</v>
      </c>
      <c r="AD3042" s="33">
        <v>225</v>
      </c>
      <c r="AE3042" s="33" t="s">
        <v>103</v>
      </c>
      <c r="AF3042" s="33" t="s">
        <v>103</v>
      </c>
      <c r="AG3042" s="33"/>
      <c r="AH3042" s="4"/>
      <c r="AI3042" s="1"/>
      <c r="AJ3042" s="1"/>
      <c r="AK3042" s="1"/>
      <c r="AL3042" s="5"/>
      <c r="AM3042" s="164">
        <f t="shared" si="154"/>
        <v>45974</v>
      </c>
      <c r="AN3042" s="1" t="s">
        <v>1206</v>
      </c>
      <c r="AO3042" s="183"/>
      <c r="AP3042" s="183"/>
      <c r="AQ3042" s="183"/>
      <c r="AR3042" s="183"/>
      <c r="AS3042" s="183"/>
      <c r="AT3042" s="183"/>
      <c r="AU3042" s="183"/>
      <c r="AV3042" s="183"/>
      <c r="AW3042" s="96"/>
      <c r="AX3042" s="37">
        <f t="shared" si="153"/>
        <v>45978</v>
      </c>
      <c r="AY3042" s="1" t="s">
        <v>1206</v>
      </c>
      <c r="AZ3042" s="183"/>
      <c r="BA3042" s="184"/>
      <c r="BB3042" s="184"/>
      <c r="BC3042" s="184"/>
      <c r="BD3042" s="184"/>
      <c r="BE3042" s="184"/>
      <c r="BF3042" s="184"/>
      <c r="BG3042" s="184"/>
      <c r="BH3042" s="4"/>
      <c r="BI3042" s="1"/>
      <c r="BJ3042" s="1"/>
      <c r="BK3042" s="1"/>
      <c r="BL3042" s="31"/>
      <c r="BM3042" s="31"/>
      <c r="BN3042" s="1"/>
      <c r="BO3042" s="1"/>
      <c r="BP3042" s="1"/>
      <c r="BQ3042" s="1"/>
      <c r="BR3042" s="1"/>
      <c r="BS3042" s="4"/>
      <c r="BT3042" s="37">
        <f t="shared" si="155"/>
        <v>45999</v>
      </c>
      <c r="BU3042" s="31" t="s">
        <v>1206</v>
      </c>
      <c r="BV3042" s="183"/>
      <c r="BW3042" s="207"/>
      <c r="BX3042" s="184"/>
      <c r="BY3042" s="184"/>
      <c r="BZ3042" s="184"/>
      <c r="CA3042" s="184"/>
      <c r="CB3042" s="184"/>
      <c r="CC3042" s="184"/>
      <c r="CE3042" s="1"/>
      <c r="CF3042" s="1"/>
      <c r="CG3042" s="1"/>
      <c r="CH3042" s="1"/>
      <c r="CI3042" s="1"/>
      <c r="CJ3042" s="1"/>
      <c r="CK3042" s="1"/>
      <c r="CL3042" s="1"/>
      <c r="CM3042" s="1"/>
      <c r="CN3042" s="1"/>
      <c r="CO3042" s="1"/>
    </row>
    <row r="3043" spans="1:93" ht="30" customHeight="1" x14ac:dyDescent="0.2">
      <c r="A3043" s="1">
        <v>3037</v>
      </c>
      <c r="B3043" s="1" t="s">
        <v>712</v>
      </c>
      <c r="C3043" s="1" t="s">
        <v>713</v>
      </c>
      <c r="D3043" s="1" t="s">
        <v>714</v>
      </c>
      <c r="E3043" s="1" t="s">
        <v>715</v>
      </c>
      <c r="F3043" s="1" t="s">
        <v>74</v>
      </c>
      <c r="G3043" s="1">
        <v>7</v>
      </c>
      <c r="H3043" s="1" t="s">
        <v>341</v>
      </c>
      <c r="I3043" s="1" t="s">
        <v>114</v>
      </c>
      <c r="J3043" s="64">
        <v>558</v>
      </c>
      <c r="K3043" s="76">
        <v>2271016</v>
      </c>
      <c r="L3043" s="29">
        <v>45971</v>
      </c>
      <c r="M3043" s="29" t="s">
        <v>4163</v>
      </c>
      <c r="N3043" s="1" t="s">
        <v>478</v>
      </c>
      <c r="O3043" s="28" t="s">
        <v>225</v>
      </c>
      <c r="P3043" s="1" t="s">
        <v>216</v>
      </c>
      <c r="Q3043" s="76">
        <v>12</v>
      </c>
      <c r="R3043" s="1" t="s">
        <v>537</v>
      </c>
      <c r="S3043" s="1">
        <v>6</v>
      </c>
      <c r="T3043" s="1" t="s">
        <v>115</v>
      </c>
      <c r="U3043" s="1"/>
      <c r="V3043" s="1"/>
      <c r="W3043" s="4"/>
      <c r="X3043" s="28"/>
      <c r="Y3043" s="33"/>
      <c r="Z3043" s="33"/>
      <c r="AA3043" s="96"/>
      <c r="AB3043" s="178"/>
      <c r="AC3043" s="33">
        <v>22</v>
      </c>
      <c r="AD3043" s="33">
        <v>220</v>
      </c>
      <c r="AE3043" s="33" t="s">
        <v>103</v>
      </c>
      <c r="AF3043" s="33" t="s">
        <v>103</v>
      </c>
      <c r="AG3043" s="33"/>
      <c r="AH3043" s="4"/>
      <c r="AI3043" s="1"/>
      <c r="AJ3043" s="1"/>
      <c r="AK3043" s="1"/>
      <c r="AL3043" s="5"/>
      <c r="AM3043" s="164">
        <f t="shared" si="154"/>
        <v>45974</v>
      </c>
      <c r="AN3043" s="1" t="s">
        <v>1206</v>
      </c>
      <c r="AO3043" s="183"/>
      <c r="AP3043" s="183"/>
      <c r="AQ3043" s="183"/>
      <c r="AR3043" s="183"/>
      <c r="AS3043" s="183"/>
      <c r="AT3043" s="183"/>
      <c r="AU3043" s="183"/>
      <c r="AV3043" s="183"/>
      <c r="AW3043" s="96"/>
      <c r="AX3043" s="37">
        <f t="shared" si="153"/>
        <v>45978</v>
      </c>
      <c r="AY3043" s="1" t="s">
        <v>1206</v>
      </c>
      <c r="AZ3043" s="183"/>
      <c r="BA3043" s="184"/>
      <c r="BB3043" s="184"/>
      <c r="BC3043" s="184"/>
      <c r="BD3043" s="184"/>
      <c r="BE3043" s="184"/>
      <c r="BF3043" s="184"/>
      <c r="BG3043" s="184"/>
      <c r="BH3043" s="4"/>
      <c r="BI3043" s="1"/>
      <c r="BJ3043" s="1"/>
      <c r="BK3043" s="1"/>
      <c r="BL3043" s="31"/>
      <c r="BM3043" s="31"/>
      <c r="BN3043" s="1"/>
      <c r="BO3043" s="1"/>
      <c r="BP3043" s="1"/>
      <c r="BQ3043" s="1"/>
      <c r="BR3043" s="1"/>
      <c r="BS3043" s="4"/>
      <c r="BT3043" s="37">
        <f t="shared" si="155"/>
        <v>45999</v>
      </c>
      <c r="BU3043" s="31" t="s">
        <v>1206</v>
      </c>
      <c r="BV3043" s="183"/>
      <c r="BW3043" s="207"/>
      <c r="BX3043" s="184"/>
      <c r="BY3043" s="184"/>
      <c r="BZ3043" s="184"/>
      <c r="CA3043" s="184"/>
      <c r="CB3043" s="184"/>
      <c r="CC3043" s="184"/>
      <c r="CE3043" s="1"/>
      <c r="CF3043" s="1"/>
      <c r="CG3043" s="1"/>
      <c r="CH3043" s="1"/>
      <c r="CI3043" s="1"/>
      <c r="CJ3043" s="1"/>
      <c r="CK3043" s="1"/>
      <c r="CL3043" s="1"/>
      <c r="CM3043" s="1"/>
      <c r="CN3043" s="1"/>
      <c r="CO3043" s="1"/>
    </row>
    <row r="3044" spans="1:93" ht="30" customHeight="1" x14ac:dyDescent="0.2">
      <c r="A3044" s="1">
        <v>3038</v>
      </c>
      <c r="B3044" s="1" t="s">
        <v>712</v>
      </c>
      <c r="C3044" s="1" t="s">
        <v>713</v>
      </c>
      <c r="D3044" s="1" t="s">
        <v>714</v>
      </c>
      <c r="E3044" s="1" t="s">
        <v>715</v>
      </c>
      <c r="F3044" s="1" t="s">
        <v>74</v>
      </c>
      <c r="G3044" s="1">
        <v>7</v>
      </c>
      <c r="H3044" s="1" t="s">
        <v>341</v>
      </c>
      <c r="I3044" s="1" t="s">
        <v>114</v>
      </c>
      <c r="J3044" s="64">
        <v>437</v>
      </c>
      <c r="K3044" s="76">
        <v>2292917</v>
      </c>
      <c r="L3044" s="29">
        <v>45971</v>
      </c>
      <c r="M3044" s="29" t="s">
        <v>4163</v>
      </c>
      <c r="N3044" s="1" t="s">
        <v>478</v>
      </c>
      <c r="O3044" s="28" t="s">
        <v>225</v>
      </c>
      <c r="P3044" s="1" t="s">
        <v>216</v>
      </c>
      <c r="Q3044" s="76">
        <v>9</v>
      </c>
      <c r="R3044" s="1" t="s">
        <v>537</v>
      </c>
      <c r="T3044" s="1" t="s">
        <v>115</v>
      </c>
      <c r="U3044" s="1"/>
      <c r="V3044" s="1"/>
      <c r="W3044" s="4"/>
      <c r="X3044" s="28"/>
      <c r="Y3044" s="33"/>
      <c r="Z3044" s="33"/>
      <c r="AA3044" s="96"/>
      <c r="AB3044" s="178"/>
      <c r="AC3044" s="33">
        <v>24</v>
      </c>
      <c r="AD3044" s="33">
        <v>200</v>
      </c>
      <c r="AE3044" s="33" t="s">
        <v>103</v>
      </c>
      <c r="AF3044" s="33" t="s">
        <v>103</v>
      </c>
      <c r="AG3044" s="33"/>
      <c r="AH3044" s="4"/>
      <c r="AI3044" s="1"/>
      <c r="AJ3044" s="1"/>
      <c r="AK3044" s="1"/>
      <c r="AL3044" s="5"/>
      <c r="AM3044" s="164">
        <f t="shared" si="154"/>
        <v>45974</v>
      </c>
      <c r="AN3044" s="1" t="s">
        <v>1206</v>
      </c>
      <c r="AO3044" s="183"/>
      <c r="AP3044" s="183"/>
      <c r="AQ3044" s="183"/>
      <c r="AR3044" s="183"/>
      <c r="AS3044" s="183"/>
      <c r="AT3044" s="183"/>
      <c r="AU3044" s="183"/>
      <c r="AV3044" s="183"/>
      <c r="AW3044" s="96"/>
      <c r="AX3044" s="37">
        <f t="shared" si="153"/>
        <v>45978</v>
      </c>
      <c r="AY3044" s="1" t="s">
        <v>1206</v>
      </c>
      <c r="AZ3044" s="183"/>
      <c r="BA3044" s="184"/>
      <c r="BB3044" s="184"/>
      <c r="BC3044" s="184"/>
      <c r="BD3044" s="184"/>
      <c r="BE3044" s="184"/>
      <c r="BF3044" s="184"/>
      <c r="BG3044" s="184"/>
      <c r="BH3044" s="4"/>
      <c r="BI3044" s="1"/>
      <c r="BJ3044" s="1"/>
      <c r="BK3044" s="1"/>
      <c r="BL3044" s="31"/>
      <c r="BM3044" s="31"/>
      <c r="BN3044" s="1"/>
      <c r="BO3044" s="1"/>
      <c r="BP3044" s="1"/>
      <c r="BQ3044" s="1"/>
      <c r="BR3044" s="1"/>
      <c r="BS3044" s="4"/>
      <c r="BT3044" s="37">
        <f t="shared" si="155"/>
        <v>45999</v>
      </c>
      <c r="BU3044" s="31" t="s">
        <v>1206</v>
      </c>
      <c r="BV3044" s="183"/>
      <c r="BW3044" s="207"/>
      <c r="BX3044" s="184"/>
      <c r="BY3044" s="184"/>
      <c r="BZ3044" s="184"/>
      <c r="CA3044" s="184"/>
      <c r="CB3044" s="184"/>
      <c r="CC3044" s="184"/>
      <c r="CE3044" s="1"/>
      <c r="CF3044" s="1"/>
      <c r="CG3044" s="1"/>
      <c r="CH3044" s="1"/>
      <c r="CI3044" s="1"/>
      <c r="CJ3044" s="1"/>
      <c r="CK3044" s="1"/>
      <c r="CL3044" s="1"/>
      <c r="CM3044" s="1"/>
      <c r="CN3044" s="1"/>
      <c r="CO3044" s="1"/>
    </row>
    <row r="3045" spans="1:93" ht="30" customHeight="1" x14ac:dyDescent="0.2">
      <c r="A3045" s="1">
        <v>3039</v>
      </c>
      <c r="B3045" s="1" t="s">
        <v>712</v>
      </c>
      <c r="C3045" s="1" t="s">
        <v>713</v>
      </c>
      <c r="D3045" s="1" t="s">
        <v>714</v>
      </c>
      <c r="E3045" s="1" t="s">
        <v>715</v>
      </c>
      <c r="F3045" s="1" t="s">
        <v>74</v>
      </c>
      <c r="G3045" s="1">
        <v>7</v>
      </c>
      <c r="H3045" s="1" t="s">
        <v>341</v>
      </c>
      <c r="I3045" s="1" t="s">
        <v>114</v>
      </c>
      <c r="J3045" s="64">
        <v>576</v>
      </c>
      <c r="K3045" s="76">
        <v>2271017</v>
      </c>
      <c r="L3045" s="29">
        <v>45971</v>
      </c>
      <c r="M3045" s="29" t="s">
        <v>4163</v>
      </c>
      <c r="N3045" s="1" t="s">
        <v>478</v>
      </c>
      <c r="O3045" s="28" t="s">
        <v>225</v>
      </c>
      <c r="P3045" s="1" t="s">
        <v>216</v>
      </c>
      <c r="Q3045" s="76">
        <v>12</v>
      </c>
      <c r="R3045" s="1" t="s">
        <v>537</v>
      </c>
      <c r="T3045" s="1" t="s">
        <v>115</v>
      </c>
      <c r="U3045" s="1"/>
      <c r="V3045" s="1"/>
      <c r="W3045" s="4"/>
      <c r="X3045" s="28"/>
      <c r="Y3045" s="33"/>
      <c r="Z3045" s="33"/>
      <c r="AA3045" s="96"/>
      <c r="AB3045" s="178"/>
      <c r="AC3045" s="33">
        <v>23.5</v>
      </c>
      <c r="AD3045" s="33">
        <v>240</v>
      </c>
      <c r="AE3045" s="33" t="s">
        <v>103</v>
      </c>
      <c r="AF3045" s="33" t="s">
        <v>103</v>
      </c>
      <c r="AG3045" s="33"/>
      <c r="AH3045" s="4"/>
      <c r="AI3045" s="1"/>
      <c r="AJ3045" s="1"/>
      <c r="AK3045" s="1"/>
      <c r="AL3045" s="5"/>
      <c r="AM3045" s="164">
        <f t="shared" si="154"/>
        <v>45974</v>
      </c>
      <c r="AN3045" s="1" t="s">
        <v>1206</v>
      </c>
      <c r="AO3045" s="183"/>
      <c r="AP3045" s="183"/>
      <c r="AQ3045" s="183"/>
      <c r="AR3045" s="183"/>
      <c r="AS3045" s="183"/>
      <c r="AT3045" s="183"/>
      <c r="AU3045" s="183"/>
      <c r="AV3045" s="183"/>
      <c r="AW3045" s="96"/>
      <c r="AX3045" s="37">
        <f t="shared" si="153"/>
        <v>45978</v>
      </c>
      <c r="AY3045" s="1" t="s">
        <v>1206</v>
      </c>
      <c r="AZ3045" s="183"/>
      <c r="BA3045" s="184"/>
      <c r="BB3045" s="184"/>
      <c r="BC3045" s="184"/>
      <c r="BD3045" s="184"/>
      <c r="BE3045" s="184"/>
      <c r="BF3045" s="184"/>
      <c r="BG3045" s="184"/>
      <c r="BH3045" s="4"/>
      <c r="BI3045" s="1"/>
      <c r="BJ3045" s="1"/>
      <c r="BK3045" s="1"/>
      <c r="BL3045" s="31"/>
      <c r="BM3045" s="31"/>
      <c r="BN3045" s="1"/>
      <c r="BO3045" s="1"/>
      <c r="BP3045" s="1"/>
      <c r="BQ3045" s="1"/>
      <c r="BR3045" s="1"/>
      <c r="BS3045" s="4"/>
      <c r="BT3045" s="37">
        <f t="shared" si="155"/>
        <v>45999</v>
      </c>
      <c r="BU3045" s="31" t="s">
        <v>1206</v>
      </c>
      <c r="BV3045" s="183"/>
      <c r="BW3045" s="207"/>
      <c r="BX3045" s="184"/>
      <c r="BY3045" s="184"/>
      <c r="BZ3045" s="184"/>
      <c r="CA3045" s="184"/>
      <c r="CB3045" s="184"/>
      <c r="CC3045" s="184"/>
      <c r="CE3045" s="1"/>
      <c r="CF3045" s="1"/>
      <c r="CG3045" s="1"/>
      <c r="CH3045" s="1"/>
      <c r="CI3045" s="1"/>
      <c r="CJ3045" s="1"/>
      <c r="CK3045" s="1"/>
      <c r="CL3045" s="1"/>
      <c r="CM3045" s="1"/>
      <c r="CN3045" s="1"/>
      <c r="CO3045" s="1"/>
    </row>
    <row r="3046" spans="1:93" ht="30" customHeight="1" x14ac:dyDescent="0.2">
      <c r="A3046" s="1">
        <v>3040</v>
      </c>
      <c r="B3046" s="1" t="s">
        <v>712</v>
      </c>
      <c r="C3046" s="1" t="s">
        <v>713</v>
      </c>
      <c r="D3046" s="1" t="s">
        <v>714</v>
      </c>
      <c r="E3046" s="1" t="s">
        <v>715</v>
      </c>
      <c r="F3046" s="1" t="s">
        <v>74</v>
      </c>
      <c r="G3046" s="1">
        <v>7</v>
      </c>
      <c r="H3046" s="1" t="s">
        <v>341</v>
      </c>
      <c r="I3046" s="1" t="s">
        <v>114</v>
      </c>
      <c r="J3046" s="64">
        <v>584</v>
      </c>
      <c r="K3046" s="76">
        <v>2271018</v>
      </c>
      <c r="L3046" s="29">
        <v>45971</v>
      </c>
      <c r="M3046" s="29" t="s">
        <v>4163</v>
      </c>
      <c r="N3046" s="1" t="s">
        <v>478</v>
      </c>
      <c r="O3046" s="28" t="s">
        <v>225</v>
      </c>
      <c r="P3046" s="1" t="s">
        <v>216</v>
      </c>
      <c r="Q3046" s="76">
        <v>12</v>
      </c>
      <c r="R3046" s="1" t="s">
        <v>537</v>
      </c>
      <c r="T3046" s="1" t="s">
        <v>115</v>
      </c>
      <c r="U3046" s="1"/>
      <c r="V3046" s="1"/>
      <c r="W3046" s="4"/>
      <c r="X3046" s="28"/>
      <c r="Y3046" s="33"/>
      <c r="Z3046" s="33"/>
      <c r="AA3046" s="96"/>
      <c r="AB3046" s="178"/>
      <c r="AC3046" s="33">
        <v>21</v>
      </c>
      <c r="AD3046" s="33">
        <v>195</v>
      </c>
      <c r="AE3046" s="33" t="s">
        <v>103</v>
      </c>
      <c r="AF3046" s="33" t="s">
        <v>103</v>
      </c>
      <c r="AG3046" s="33"/>
      <c r="AH3046" s="4"/>
      <c r="AI3046" s="1"/>
      <c r="AJ3046" s="1"/>
      <c r="AK3046" s="1"/>
      <c r="AL3046" s="5"/>
      <c r="AM3046" s="164">
        <f t="shared" si="154"/>
        <v>45974</v>
      </c>
      <c r="AN3046" s="1" t="s">
        <v>1206</v>
      </c>
      <c r="AO3046" s="183"/>
      <c r="AP3046" s="183"/>
      <c r="AQ3046" s="183"/>
      <c r="AR3046" s="183"/>
      <c r="AS3046" s="183"/>
      <c r="AT3046" s="183"/>
      <c r="AU3046" s="183"/>
      <c r="AV3046" s="183"/>
      <c r="AW3046" s="96"/>
      <c r="AX3046" s="37">
        <f t="shared" si="153"/>
        <v>45978</v>
      </c>
      <c r="AY3046" s="1" t="s">
        <v>1206</v>
      </c>
      <c r="AZ3046" s="183"/>
      <c r="BA3046" s="184"/>
      <c r="BB3046" s="184"/>
      <c r="BC3046" s="184"/>
      <c r="BD3046" s="184"/>
      <c r="BE3046" s="184"/>
      <c r="BF3046" s="184"/>
      <c r="BG3046" s="184"/>
      <c r="BH3046" s="4"/>
      <c r="BI3046" s="1"/>
      <c r="BJ3046" s="1"/>
      <c r="BK3046" s="1"/>
      <c r="BL3046" s="31"/>
      <c r="BM3046" s="31"/>
      <c r="BN3046" s="1"/>
      <c r="BO3046" s="1"/>
      <c r="BP3046" s="1"/>
      <c r="BQ3046" s="1"/>
      <c r="BR3046" s="1"/>
      <c r="BS3046" s="4"/>
      <c r="BT3046" s="37">
        <f t="shared" si="155"/>
        <v>45999</v>
      </c>
      <c r="BU3046" s="31" t="s">
        <v>1206</v>
      </c>
      <c r="BV3046" s="183"/>
      <c r="BW3046" s="207"/>
      <c r="BX3046" s="184"/>
      <c r="BY3046" s="184"/>
      <c r="BZ3046" s="184"/>
      <c r="CA3046" s="184"/>
      <c r="CB3046" s="184"/>
      <c r="CC3046" s="184"/>
      <c r="CE3046" s="1"/>
      <c r="CF3046" s="1"/>
      <c r="CG3046" s="1"/>
      <c r="CH3046" s="1"/>
      <c r="CI3046" s="1"/>
      <c r="CJ3046" s="1"/>
      <c r="CK3046" s="1"/>
      <c r="CL3046" s="1"/>
      <c r="CM3046" s="1"/>
      <c r="CN3046" s="1"/>
      <c r="CO3046" s="1"/>
    </row>
    <row r="3047" spans="1:93" ht="30" customHeight="1" x14ac:dyDescent="0.2">
      <c r="A3047" s="1">
        <v>3041</v>
      </c>
      <c r="B3047" s="1" t="s">
        <v>712</v>
      </c>
      <c r="C3047" s="1" t="s">
        <v>713</v>
      </c>
      <c r="D3047" s="1" t="s">
        <v>714</v>
      </c>
      <c r="E3047" s="1" t="s">
        <v>715</v>
      </c>
      <c r="F3047" s="1" t="s">
        <v>74</v>
      </c>
      <c r="G3047" s="1">
        <v>7</v>
      </c>
      <c r="H3047" s="1" t="s">
        <v>341</v>
      </c>
      <c r="I3047" s="1" t="s">
        <v>114</v>
      </c>
      <c r="J3047" s="64">
        <v>578</v>
      </c>
      <c r="K3047" s="76">
        <v>2292918</v>
      </c>
      <c r="L3047" s="29">
        <v>45971</v>
      </c>
      <c r="M3047" s="29" t="s">
        <v>4163</v>
      </c>
      <c r="N3047" s="1" t="s">
        <v>478</v>
      </c>
      <c r="O3047" s="28" t="s">
        <v>225</v>
      </c>
      <c r="P3047" s="1" t="s">
        <v>216</v>
      </c>
      <c r="Q3047" s="76">
        <v>12</v>
      </c>
      <c r="R3047" s="1" t="s">
        <v>537</v>
      </c>
      <c r="T3047" s="1" t="s">
        <v>115</v>
      </c>
      <c r="U3047" s="1"/>
      <c r="V3047" s="1"/>
      <c r="W3047" s="4"/>
      <c r="X3047" s="28"/>
      <c r="Y3047" s="33"/>
      <c r="Z3047" s="33"/>
      <c r="AA3047" s="96"/>
      <c r="AB3047" s="178"/>
      <c r="AC3047" s="33">
        <v>22.5</v>
      </c>
      <c r="AD3047" s="33">
        <v>235</v>
      </c>
      <c r="AE3047" s="33" t="s">
        <v>103</v>
      </c>
      <c r="AF3047" s="33" t="s">
        <v>103</v>
      </c>
      <c r="AG3047" s="33"/>
      <c r="AH3047" s="4"/>
      <c r="AI3047" s="1"/>
      <c r="AJ3047" s="1"/>
      <c r="AK3047" s="1"/>
      <c r="AL3047" s="5"/>
      <c r="AM3047" s="164">
        <f t="shared" si="154"/>
        <v>45974</v>
      </c>
      <c r="AN3047" s="1" t="s">
        <v>1206</v>
      </c>
      <c r="AO3047" s="183"/>
      <c r="AP3047" s="183"/>
      <c r="AQ3047" s="183"/>
      <c r="AR3047" s="183"/>
      <c r="AS3047" s="183"/>
      <c r="AT3047" s="183"/>
      <c r="AU3047" s="183"/>
      <c r="AV3047" s="183"/>
      <c r="AW3047" s="96"/>
      <c r="AX3047" s="37">
        <f t="shared" si="153"/>
        <v>45978</v>
      </c>
      <c r="AY3047" s="1" t="s">
        <v>1206</v>
      </c>
      <c r="AZ3047" s="183"/>
      <c r="BA3047" s="184"/>
      <c r="BB3047" s="184"/>
      <c r="BC3047" s="184"/>
      <c r="BD3047" s="184"/>
      <c r="BE3047" s="184"/>
      <c r="BF3047" s="184"/>
      <c r="BG3047" s="184"/>
      <c r="BH3047" s="4"/>
      <c r="BI3047" s="1"/>
      <c r="BJ3047" s="1"/>
      <c r="BK3047" s="1"/>
      <c r="BL3047" s="31"/>
      <c r="BM3047" s="31"/>
      <c r="BN3047" s="1"/>
      <c r="BO3047" s="1"/>
      <c r="BP3047" s="1"/>
      <c r="BQ3047" s="1"/>
      <c r="BR3047" s="1"/>
      <c r="BS3047" s="4"/>
      <c r="BT3047" s="37">
        <f t="shared" si="155"/>
        <v>45999</v>
      </c>
      <c r="BU3047" s="31" t="s">
        <v>1206</v>
      </c>
      <c r="BV3047" s="183"/>
      <c r="BW3047" s="207"/>
      <c r="BX3047" s="184"/>
      <c r="BY3047" s="184"/>
      <c r="BZ3047" s="184"/>
      <c r="CA3047" s="184"/>
      <c r="CB3047" s="184"/>
      <c r="CC3047" s="184"/>
      <c r="CE3047" s="1"/>
      <c r="CF3047" s="1"/>
      <c r="CG3047" s="1"/>
      <c r="CH3047" s="1"/>
      <c r="CI3047" s="1"/>
      <c r="CJ3047" s="1"/>
      <c r="CK3047" s="1"/>
      <c r="CL3047" s="1"/>
      <c r="CM3047" s="1"/>
      <c r="CN3047" s="1"/>
      <c r="CO3047" s="1"/>
    </row>
    <row r="3048" spans="1:93" ht="30" customHeight="1" x14ac:dyDescent="0.2">
      <c r="A3048" s="1">
        <v>3042</v>
      </c>
      <c r="B3048" s="1" t="s">
        <v>712</v>
      </c>
      <c r="C3048" s="1" t="s">
        <v>713</v>
      </c>
      <c r="D3048" s="1" t="s">
        <v>714</v>
      </c>
      <c r="E3048" s="1" t="s">
        <v>715</v>
      </c>
      <c r="F3048" s="1" t="s">
        <v>74</v>
      </c>
      <c r="G3048" s="1">
        <v>7</v>
      </c>
      <c r="H3048" s="1" t="s">
        <v>341</v>
      </c>
      <c r="I3048" s="1" t="s">
        <v>114</v>
      </c>
      <c r="J3048" s="64">
        <v>556</v>
      </c>
      <c r="K3048" s="76">
        <v>2271019</v>
      </c>
      <c r="L3048" s="29">
        <v>45971</v>
      </c>
      <c r="M3048" s="29" t="s">
        <v>4163</v>
      </c>
      <c r="N3048" s="1" t="s">
        <v>478</v>
      </c>
      <c r="O3048" s="28" t="s">
        <v>225</v>
      </c>
      <c r="P3048" s="1" t="s">
        <v>216</v>
      </c>
      <c r="Q3048" s="76">
        <v>12</v>
      </c>
      <c r="R3048" s="1" t="s">
        <v>537</v>
      </c>
      <c r="T3048" s="1" t="s">
        <v>115</v>
      </c>
      <c r="U3048" s="1"/>
      <c r="V3048" s="1"/>
      <c r="W3048" s="4"/>
      <c r="X3048" s="28"/>
      <c r="Y3048" s="33"/>
      <c r="Z3048" s="33"/>
      <c r="AA3048" s="96"/>
      <c r="AB3048" s="178"/>
      <c r="AC3048" s="33">
        <v>20.5</v>
      </c>
      <c r="AD3048" s="33">
        <v>215</v>
      </c>
      <c r="AE3048" s="33" t="s">
        <v>103</v>
      </c>
      <c r="AF3048" s="33" t="s">
        <v>103</v>
      </c>
      <c r="AG3048" s="33"/>
      <c r="AH3048" s="4"/>
      <c r="AI3048" s="1"/>
      <c r="AJ3048" s="1"/>
      <c r="AK3048" s="1"/>
      <c r="AL3048" s="5"/>
      <c r="AM3048" s="164">
        <f t="shared" si="154"/>
        <v>45974</v>
      </c>
      <c r="AN3048" s="1" t="s">
        <v>1206</v>
      </c>
      <c r="AO3048" s="183"/>
      <c r="AP3048" s="183"/>
      <c r="AQ3048" s="183"/>
      <c r="AR3048" s="183"/>
      <c r="AS3048" s="183"/>
      <c r="AT3048" s="183"/>
      <c r="AU3048" s="183"/>
      <c r="AV3048" s="183"/>
      <c r="AW3048" s="96"/>
      <c r="AX3048" s="37">
        <f t="shared" si="153"/>
        <v>45978</v>
      </c>
      <c r="AY3048" s="1" t="s">
        <v>1206</v>
      </c>
      <c r="AZ3048" s="183"/>
      <c r="BA3048" s="184"/>
      <c r="BB3048" s="184"/>
      <c r="BC3048" s="184"/>
      <c r="BD3048" s="184"/>
      <c r="BE3048" s="184"/>
      <c r="BF3048" s="184"/>
      <c r="BG3048" s="184"/>
      <c r="BH3048" s="4"/>
      <c r="BI3048" s="1"/>
      <c r="BJ3048" s="1"/>
      <c r="BK3048" s="1"/>
      <c r="BL3048" s="31"/>
      <c r="BM3048" s="31"/>
      <c r="BN3048" s="1"/>
      <c r="BO3048" s="1"/>
      <c r="BP3048" s="1"/>
      <c r="BQ3048" s="1"/>
      <c r="BR3048" s="1"/>
      <c r="BS3048" s="4"/>
      <c r="BT3048" s="37">
        <f t="shared" si="155"/>
        <v>45999</v>
      </c>
      <c r="BU3048" s="31" t="s">
        <v>1206</v>
      </c>
      <c r="BV3048" s="183"/>
      <c r="BW3048" s="207"/>
      <c r="BX3048" s="184"/>
      <c r="BY3048" s="184"/>
      <c r="BZ3048" s="184"/>
      <c r="CA3048" s="184"/>
      <c r="CB3048" s="184"/>
      <c r="CC3048" s="184"/>
      <c r="CE3048" s="1"/>
      <c r="CF3048" s="1"/>
      <c r="CG3048" s="1"/>
      <c r="CH3048" s="1"/>
      <c r="CI3048" s="1"/>
      <c r="CJ3048" s="1"/>
      <c r="CK3048" s="1"/>
      <c r="CL3048" s="1"/>
      <c r="CM3048" s="1"/>
      <c r="CN3048" s="1"/>
      <c r="CO3048" s="1"/>
    </row>
    <row r="3049" spans="1:93" ht="30" customHeight="1" x14ac:dyDescent="0.2">
      <c r="A3049" s="1">
        <v>3043</v>
      </c>
      <c r="B3049" s="1" t="s">
        <v>712</v>
      </c>
      <c r="C3049" s="1" t="s">
        <v>713</v>
      </c>
      <c r="D3049" s="1" t="s">
        <v>714</v>
      </c>
      <c r="E3049" s="1" t="s">
        <v>715</v>
      </c>
      <c r="F3049" s="1" t="s">
        <v>74</v>
      </c>
      <c r="G3049" s="1">
        <v>7</v>
      </c>
      <c r="H3049" s="1" t="s">
        <v>341</v>
      </c>
      <c r="I3049" s="1" t="s">
        <v>114</v>
      </c>
      <c r="J3049" s="64">
        <v>273</v>
      </c>
      <c r="K3049" s="76">
        <v>2292919</v>
      </c>
      <c r="L3049" s="29">
        <v>45971</v>
      </c>
      <c r="M3049" s="29" t="s">
        <v>4163</v>
      </c>
      <c r="N3049" s="1" t="s">
        <v>478</v>
      </c>
      <c r="O3049" s="28" t="s">
        <v>225</v>
      </c>
      <c r="P3049" s="1" t="s">
        <v>216</v>
      </c>
      <c r="Q3049" s="76">
        <v>8</v>
      </c>
      <c r="R3049" s="1" t="s">
        <v>537</v>
      </c>
      <c r="T3049" s="1" t="s">
        <v>115</v>
      </c>
      <c r="U3049" s="1"/>
      <c r="V3049" s="1"/>
      <c r="W3049" s="4"/>
      <c r="X3049" s="28"/>
      <c r="Y3049" s="33"/>
      <c r="Z3049" s="33"/>
      <c r="AA3049" s="96"/>
      <c r="AB3049" s="178"/>
      <c r="AC3049" s="33">
        <v>23.5</v>
      </c>
      <c r="AD3049" s="33">
        <v>240</v>
      </c>
      <c r="AE3049" s="33" t="s">
        <v>103</v>
      </c>
      <c r="AF3049" s="33" t="s">
        <v>103</v>
      </c>
      <c r="AG3049" s="33"/>
      <c r="AH3049" s="4"/>
      <c r="AI3049" s="1"/>
      <c r="AJ3049" s="1"/>
      <c r="AK3049" s="1"/>
      <c r="AL3049" s="5"/>
      <c r="AM3049" s="164">
        <f t="shared" si="154"/>
        <v>45974</v>
      </c>
      <c r="AN3049" s="1" t="s">
        <v>1206</v>
      </c>
      <c r="AO3049" s="183"/>
      <c r="AP3049" s="183"/>
      <c r="AQ3049" s="183"/>
      <c r="AR3049" s="183"/>
      <c r="AS3049" s="183"/>
      <c r="AT3049" s="183"/>
      <c r="AU3049" s="183"/>
      <c r="AV3049" s="183"/>
      <c r="AW3049" s="96"/>
      <c r="AX3049" s="37">
        <f t="shared" si="153"/>
        <v>45978</v>
      </c>
      <c r="AY3049" s="1" t="s">
        <v>1206</v>
      </c>
      <c r="AZ3049" s="183"/>
      <c r="BA3049" s="184"/>
      <c r="BB3049" s="184"/>
      <c r="BC3049" s="184"/>
      <c r="BD3049" s="184"/>
      <c r="BE3049" s="184"/>
      <c r="BF3049" s="184"/>
      <c r="BG3049" s="184"/>
      <c r="BH3049" s="4"/>
      <c r="BI3049" s="1"/>
      <c r="BJ3049" s="1"/>
      <c r="BK3049" s="1"/>
      <c r="BL3049" s="31"/>
      <c r="BM3049" s="31"/>
      <c r="BN3049" s="1"/>
      <c r="BO3049" s="1"/>
      <c r="BP3049" s="1"/>
      <c r="BQ3049" s="1"/>
      <c r="BR3049" s="1"/>
      <c r="BS3049" s="4"/>
      <c r="BT3049" s="37">
        <f t="shared" si="155"/>
        <v>45999</v>
      </c>
      <c r="BU3049" s="31" t="s">
        <v>1206</v>
      </c>
      <c r="BV3049" s="183"/>
      <c r="BW3049" s="207"/>
      <c r="BX3049" s="184"/>
      <c r="BY3049" s="184"/>
      <c r="BZ3049" s="184"/>
      <c r="CA3049" s="184"/>
      <c r="CB3049" s="184"/>
      <c r="CC3049" s="184"/>
      <c r="CE3049" s="1"/>
      <c r="CF3049" s="1"/>
      <c r="CG3049" s="1"/>
      <c r="CH3049" s="1"/>
      <c r="CI3049" s="1"/>
      <c r="CJ3049" s="1"/>
      <c r="CK3049" s="1"/>
      <c r="CL3049" s="1"/>
      <c r="CM3049" s="1"/>
      <c r="CN3049" s="1"/>
      <c r="CO3049" s="1"/>
    </row>
    <row r="3050" spans="1:93" ht="30" customHeight="1" x14ac:dyDescent="0.2">
      <c r="A3050" s="1">
        <v>3044</v>
      </c>
      <c r="B3050" s="1" t="s">
        <v>712</v>
      </c>
      <c r="C3050" s="1" t="s">
        <v>713</v>
      </c>
      <c r="D3050" s="1" t="s">
        <v>714</v>
      </c>
      <c r="E3050" s="1" t="s">
        <v>715</v>
      </c>
      <c r="F3050" s="1" t="s">
        <v>74</v>
      </c>
      <c r="G3050" s="1">
        <v>7</v>
      </c>
      <c r="H3050" s="1" t="s">
        <v>341</v>
      </c>
      <c r="I3050" s="1" t="s">
        <v>114</v>
      </c>
      <c r="J3050" s="64">
        <v>287</v>
      </c>
      <c r="K3050" s="76">
        <v>2292920</v>
      </c>
      <c r="L3050" s="29">
        <v>45971</v>
      </c>
      <c r="M3050" s="29" t="s">
        <v>4163</v>
      </c>
      <c r="N3050" s="1" t="s">
        <v>478</v>
      </c>
      <c r="O3050" s="28" t="s">
        <v>225</v>
      </c>
      <c r="P3050" s="1" t="s">
        <v>216</v>
      </c>
      <c r="Q3050" s="76">
        <v>8</v>
      </c>
      <c r="R3050" s="1" t="s">
        <v>537</v>
      </c>
      <c r="T3050" s="1" t="s">
        <v>115</v>
      </c>
      <c r="U3050" s="1"/>
      <c r="V3050" s="1"/>
      <c r="W3050" s="4"/>
      <c r="X3050" s="28"/>
      <c r="Y3050" s="33"/>
      <c r="Z3050" s="33"/>
      <c r="AA3050" s="96"/>
      <c r="AB3050" s="178"/>
      <c r="AC3050" s="33">
        <v>23</v>
      </c>
      <c r="AD3050" s="33">
        <v>220</v>
      </c>
      <c r="AE3050" s="33" t="s">
        <v>103</v>
      </c>
      <c r="AF3050" s="33" t="s">
        <v>103</v>
      </c>
      <c r="AG3050" s="33"/>
      <c r="AH3050" s="4"/>
      <c r="AI3050" s="1"/>
      <c r="AJ3050" s="1"/>
      <c r="AK3050" s="1"/>
      <c r="AL3050" s="5"/>
      <c r="AM3050" s="164">
        <f t="shared" si="154"/>
        <v>45974</v>
      </c>
      <c r="AN3050" s="1" t="s">
        <v>1206</v>
      </c>
      <c r="AO3050" s="183"/>
      <c r="AP3050" s="183"/>
      <c r="AQ3050" s="183"/>
      <c r="AR3050" s="183"/>
      <c r="AS3050" s="183"/>
      <c r="AT3050" s="183"/>
      <c r="AU3050" s="183"/>
      <c r="AV3050" s="183"/>
      <c r="AW3050" s="96"/>
      <c r="AX3050" s="37">
        <f t="shared" si="153"/>
        <v>45978</v>
      </c>
      <c r="AY3050" s="1" t="s">
        <v>1206</v>
      </c>
      <c r="AZ3050" s="183"/>
      <c r="BA3050" s="184"/>
      <c r="BB3050" s="184"/>
      <c r="BC3050" s="184"/>
      <c r="BD3050" s="184"/>
      <c r="BE3050" s="184"/>
      <c r="BF3050" s="184"/>
      <c r="BG3050" s="184"/>
      <c r="BH3050" s="4"/>
      <c r="BI3050" s="1"/>
      <c r="BJ3050" s="1"/>
      <c r="BK3050" s="1"/>
      <c r="BL3050" s="31"/>
      <c r="BM3050" s="31"/>
      <c r="BN3050" s="1"/>
      <c r="BO3050" s="1"/>
      <c r="BP3050" s="1"/>
      <c r="BQ3050" s="1"/>
      <c r="BR3050" s="1"/>
      <c r="BS3050" s="4"/>
      <c r="BT3050" s="37">
        <f t="shared" si="155"/>
        <v>45999</v>
      </c>
      <c r="BU3050" s="31" t="s">
        <v>1206</v>
      </c>
      <c r="BV3050" s="183"/>
      <c r="BW3050" s="207"/>
      <c r="BX3050" s="184"/>
      <c r="BY3050" s="184"/>
      <c r="BZ3050" s="184"/>
      <c r="CA3050" s="184"/>
      <c r="CB3050" s="184"/>
      <c r="CC3050" s="184"/>
      <c r="CE3050" s="1"/>
      <c r="CF3050" s="1"/>
      <c r="CG3050" s="1"/>
      <c r="CH3050" s="1"/>
      <c r="CI3050" s="1"/>
      <c r="CJ3050" s="1"/>
      <c r="CK3050" s="1"/>
      <c r="CL3050" s="1"/>
      <c r="CM3050" s="1"/>
      <c r="CN3050" s="1"/>
      <c r="CO3050" s="1"/>
    </row>
    <row r="3051" spans="1:93" ht="30" customHeight="1" x14ac:dyDescent="0.2">
      <c r="A3051" s="1">
        <v>3045</v>
      </c>
      <c r="B3051" s="1" t="s">
        <v>712</v>
      </c>
      <c r="C3051" s="1" t="s">
        <v>713</v>
      </c>
      <c r="D3051" s="1" t="s">
        <v>714</v>
      </c>
      <c r="E3051" s="1" t="s">
        <v>715</v>
      </c>
      <c r="F3051" s="1" t="s">
        <v>74</v>
      </c>
      <c r="G3051" s="1">
        <v>7</v>
      </c>
      <c r="H3051" s="1" t="s">
        <v>341</v>
      </c>
      <c r="I3051" s="1" t="s">
        <v>114</v>
      </c>
      <c r="J3051" s="64">
        <v>549</v>
      </c>
      <c r="K3051" s="76">
        <v>2271020</v>
      </c>
      <c r="L3051" s="29">
        <v>45971</v>
      </c>
      <c r="M3051" s="29" t="s">
        <v>4163</v>
      </c>
      <c r="N3051" s="1" t="s">
        <v>478</v>
      </c>
      <c r="O3051" s="28" t="s">
        <v>225</v>
      </c>
      <c r="P3051" s="1" t="s">
        <v>216</v>
      </c>
      <c r="Q3051" s="76">
        <v>12</v>
      </c>
      <c r="R3051" s="1" t="s">
        <v>537</v>
      </c>
      <c r="T3051" s="1" t="s">
        <v>115</v>
      </c>
      <c r="U3051" s="1"/>
      <c r="V3051" s="1"/>
      <c r="W3051" s="4"/>
      <c r="X3051" s="28"/>
      <c r="Y3051" s="33"/>
      <c r="Z3051" s="33"/>
      <c r="AA3051" s="96"/>
      <c r="AB3051" s="178"/>
      <c r="AC3051" s="33">
        <v>21</v>
      </c>
      <c r="AD3051" s="33">
        <v>240</v>
      </c>
      <c r="AE3051" s="33" t="s">
        <v>103</v>
      </c>
      <c r="AF3051" s="33" t="s">
        <v>103</v>
      </c>
      <c r="AG3051" s="33"/>
      <c r="AH3051" s="4"/>
      <c r="AI3051" s="1"/>
      <c r="AJ3051" s="1"/>
      <c r="AK3051" s="1"/>
      <c r="AL3051" s="5"/>
      <c r="AM3051" s="164">
        <f t="shared" si="154"/>
        <v>45974</v>
      </c>
      <c r="AN3051" s="1" t="s">
        <v>1206</v>
      </c>
      <c r="AO3051" s="183"/>
      <c r="AP3051" s="183"/>
      <c r="AQ3051" s="183"/>
      <c r="AR3051" s="183"/>
      <c r="AS3051" s="183"/>
      <c r="AT3051" s="183"/>
      <c r="AU3051" s="183"/>
      <c r="AV3051" s="183"/>
      <c r="AW3051" s="96"/>
      <c r="AX3051" s="37">
        <f t="shared" si="153"/>
        <v>45978</v>
      </c>
      <c r="AY3051" s="1" t="s">
        <v>1206</v>
      </c>
      <c r="AZ3051" s="183"/>
      <c r="BA3051" s="184"/>
      <c r="BB3051" s="184"/>
      <c r="BC3051" s="184"/>
      <c r="BD3051" s="184"/>
      <c r="BE3051" s="184"/>
      <c r="BF3051" s="184"/>
      <c r="BG3051" s="184"/>
      <c r="BH3051" s="4"/>
      <c r="BI3051" s="1"/>
      <c r="BJ3051" s="1"/>
      <c r="BK3051" s="1"/>
      <c r="BL3051" s="31"/>
      <c r="BM3051" s="31"/>
      <c r="BN3051" s="1"/>
      <c r="BO3051" s="1"/>
      <c r="BP3051" s="1"/>
      <c r="BQ3051" s="1"/>
      <c r="BR3051" s="1"/>
      <c r="BS3051" s="4"/>
      <c r="BT3051" s="37">
        <f t="shared" si="155"/>
        <v>45999</v>
      </c>
      <c r="BU3051" s="31" t="s">
        <v>1206</v>
      </c>
      <c r="BV3051" s="183"/>
      <c r="BW3051" s="207"/>
      <c r="BX3051" s="184"/>
      <c r="BY3051" s="184"/>
      <c r="BZ3051" s="184"/>
      <c r="CA3051" s="184"/>
      <c r="CB3051" s="184"/>
      <c r="CC3051" s="184"/>
      <c r="CE3051" s="1"/>
      <c r="CF3051" s="1"/>
      <c r="CG3051" s="1"/>
      <c r="CH3051" s="1"/>
      <c r="CI3051" s="1"/>
      <c r="CJ3051" s="1"/>
      <c r="CK3051" s="1"/>
      <c r="CL3051" s="1"/>
      <c r="CM3051" s="1"/>
      <c r="CN3051" s="1"/>
      <c r="CO3051" s="1"/>
    </row>
    <row r="3052" spans="1:93" ht="30" customHeight="1" x14ac:dyDescent="0.2">
      <c r="A3052" s="1">
        <v>3046</v>
      </c>
      <c r="B3052" s="1" t="s">
        <v>712</v>
      </c>
      <c r="C3052" s="1" t="s">
        <v>713</v>
      </c>
      <c r="D3052" s="1" t="s">
        <v>714</v>
      </c>
      <c r="E3052" s="1" t="s">
        <v>715</v>
      </c>
      <c r="F3052" s="1" t="s">
        <v>74</v>
      </c>
      <c r="G3052" s="1">
        <v>7</v>
      </c>
      <c r="H3052" s="1" t="s">
        <v>341</v>
      </c>
      <c r="I3052" s="1" t="s">
        <v>114</v>
      </c>
      <c r="J3052" s="64">
        <v>393</v>
      </c>
      <c r="K3052" s="76">
        <v>2292921</v>
      </c>
      <c r="L3052" s="29">
        <v>45971</v>
      </c>
      <c r="M3052" s="29" t="s">
        <v>4163</v>
      </c>
      <c r="N3052" s="1" t="s">
        <v>478</v>
      </c>
      <c r="O3052" s="28" t="s">
        <v>225</v>
      </c>
      <c r="P3052" s="1" t="s">
        <v>216</v>
      </c>
      <c r="Q3052" s="76">
        <v>10</v>
      </c>
      <c r="R3052" s="1" t="s">
        <v>537</v>
      </c>
      <c r="T3052" s="1" t="s">
        <v>115</v>
      </c>
      <c r="U3052" s="1"/>
      <c r="V3052" s="1"/>
      <c r="W3052" s="4"/>
      <c r="X3052" s="28"/>
      <c r="Y3052" s="33"/>
      <c r="Z3052" s="33"/>
      <c r="AA3052" s="96"/>
      <c r="AB3052" s="178"/>
      <c r="AC3052" s="33">
        <v>21</v>
      </c>
      <c r="AD3052" s="33">
        <v>210</v>
      </c>
      <c r="AE3052" s="33" t="s">
        <v>103</v>
      </c>
      <c r="AF3052" s="33" t="s">
        <v>103</v>
      </c>
      <c r="AG3052" s="33"/>
      <c r="AH3052" s="4"/>
      <c r="AI3052" s="1"/>
      <c r="AJ3052" s="1"/>
      <c r="AK3052" s="1"/>
      <c r="AL3052" s="5"/>
      <c r="AM3052" s="164">
        <f t="shared" si="154"/>
        <v>45974</v>
      </c>
      <c r="AN3052" s="1" t="s">
        <v>1206</v>
      </c>
      <c r="AO3052" s="183"/>
      <c r="AP3052" s="183"/>
      <c r="AQ3052" s="183"/>
      <c r="AR3052" s="183"/>
      <c r="AS3052" s="183"/>
      <c r="AT3052" s="183"/>
      <c r="AU3052" s="183"/>
      <c r="AV3052" s="183"/>
      <c r="AW3052" s="96"/>
      <c r="AX3052" s="37">
        <f t="shared" si="153"/>
        <v>45978</v>
      </c>
      <c r="AY3052" s="1" t="s">
        <v>1206</v>
      </c>
      <c r="AZ3052" s="183"/>
      <c r="BA3052" s="184"/>
      <c r="BB3052" s="184"/>
      <c r="BC3052" s="184"/>
      <c r="BD3052" s="184"/>
      <c r="BE3052" s="184"/>
      <c r="BF3052" s="184"/>
      <c r="BG3052" s="184"/>
      <c r="BH3052" s="4"/>
      <c r="BI3052" s="1"/>
      <c r="BJ3052" s="1"/>
      <c r="BK3052" s="1"/>
      <c r="BL3052" s="31"/>
      <c r="BM3052" s="31"/>
      <c r="BN3052" s="1"/>
      <c r="BO3052" s="1"/>
      <c r="BP3052" s="1"/>
      <c r="BQ3052" s="1"/>
      <c r="BR3052" s="1"/>
      <c r="BS3052" s="4"/>
      <c r="BT3052" s="37">
        <f t="shared" si="155"/>
        <v>45999</v>
      </c>
      <c r="BU3052" s="31" t="s">
        <v>1206</v>
      </c>
      <c r="BV3052" s="183"/>
      <c r="BW3052" s="207"/>
      <c r="BX3052" s="184"/>
      <c r="BY3052" s="184"/>
      <c r="BZ3052" s="184"/>
      <c r="CA3052" s="184"/>
      <c r="CB3052" s="184"/>
      <c r="CC3052" s="184"/>
      <c r="CE3052" s="1"/>
      <c r="CF3052" s="1"/>
      <c r="CG3052" s="1"/>
      <c r="CH3052" s="1"/>
      <c r="CI3052" s="1"/>
      <c r="CJ3052" s="1"/>
      <c r="CK3052" s="1"/>
      <c r="CL3052" s="1"/>
      <c r="CM3052" s="1"/>
      <c r="CN3052" s="1"/>
      <c r="CO3052" s="1"/>
    </row>
    <row r="3053" spans="1:93" ht="30" customHeight="1" x14ac:dyDescent="0.2">
      <c r="A3053" s="1">
        <v>3047</v>
      </c>
      <c r="B3053" s="1" t="s">
        <v>712</v>
      </c>
      <c r="C3053" s="1" t="s">
        <v>713</v>
      </c>
      <c r="D3053" s="1" t="s">
        <v>714</v>
      </c>
      <c r="E3053" s="1" t="s">
        <v>715</v>
      </c>
      <c r="F3053" s="1" t="s">
        <v>74</v>
      </c>
      <c r="G3053" s="1">
        <v>7</v>
      </c>
      <c r="H3053" s="1" t="s">
        <v>341</v>
      </c>
      <c r="I3053" s="1" t="s">
        <v>114</v>
      </c>
      <c r="J3053" s="64">
        <v>577</v>
      </c>
      <c r="K3053" s="76">
        <v>2271021</v>
      </c>
      <c r="L3053" s="29">
        <v>45971</v>
      </c>
      <c r="M3053" s="29" t="s">
        <v>4163</v>
      </c>
      <c r="N3053" s="1" t="s">
        <v>478</v>
      </c>
      <c r="O3053" s="28" t="s">
        <v>225</v>
      </c>
      <c r="P3053" s="1" t="s">
        <v>216</v>
      </c>
      <c r="Q3053" s="76">
        <v>12</v>
      </c>
      <c r="R3053" s="1" t="s">
        <v>537</v>
      </c>
      <c r="S3053" s="1">
        <v>6</v>
      </c>
      <c r="T3053" s="1" t="s">
        <v>115</v>
      </c>
      <c r="U3053" s="1"/>
      <c r="V3053" s="1"/>
      <c r="W3053" s="4"/>
      <c r="X3053" s="28"/>
      <c r="Y3053" s="33"/>
      <c r="Z3053" s="33"/>
      <c r="AA3053" s="96"/>
      <c r="AB3053" s="178"/>
      <c r="AC3053" s="33">
        <v>23</v>
      </c>
      <c r="AD3053" s="33">
        <v>230</v>
      </c>
      <c r="AE3053" s="33" t="s">
        <v>103</v>
      </c>
      <c r="AF3053" s="33" t="s">
        <v>103</v>
      </c>
      <c r="AG3053" s="33"/>
      <c r="AH3053" s="4"/>
      <c r="AI3053" s="1"/>
      <c r="AJ3053" s="1"/>
      <c r="AK3053" s="1"/>
      <c r="AL3053" s="5"/>
      <c r="AM3053" s="164">
        <f t="shared" si="154"/>
        <v>45974</v>
      </c>
      <c r="AN3053" s="1" t="s">
        <v>1206</v>
      </c>
      <c r="AO3053" s="183"/>
      <c r="AP3053" s="183"/>
      <c r="AQ3053" s="183"/>
      <c r="AR3053" s="183"/>
      <c r="AS3053" s="183"/>
      <c r="AT3053" s="183"/>
      <c r="AU3053" s="183"/>
      <c r="AV3053" s="183"/>
      <c r="AW3053" s="96"/>
      <c r="AX3053" s="37">
        <f t="shared" si="153"/>
        <v>45978</v>
      </c>
      <c r="AY3053" s="1" t="s">
        <v>1206</v>
      </c>
      <c r="AZ3053" s="183"/>
      <c r="BA3053" s="181"/>
      <c r="BB3053" s="181"/>
      <c r="BC3053" s="181"/>
      <c r="BD3053" s="181"/>
      <c r="BE3053" s="181"/>
      <c r="BF3053" s="181"/>
      <c r="BG3053" s="184"/>
      <c r="BH3053" s="4"/>
      <c r="BI3053" s="1"/>
      <c r="BJ3053" s="1"/>
      <c r="BK3053" s="1"/>
      <c r="BL3053" s="31"/>
      <c r="BM3053" s="31"/>
      <c r="BN3053" s="1"/>
      <c r="BO3053" s="1"/>
      <c r="BP3053" s="1"/>
      <c r="BQ3053" s="1"/>
      <c r="BR3053" s="1"/>
      <c r="BS3053" s="4"/>
      <c r="BT3053" s="37">
        <f t="shared" si="155"/>
        <v>45999</v>
      </c>
      <c r="BU3053" s="31" t="s">
        <v>1206</v>
      </c>
      <c r="BV3053" s="183"/>
      <c r="BW3053" s="192"/>
      <c r="BX3053" s="181"/>
      <c r="BY3053" s="181"/>
      <c r="BZ3053" s="181"/>
      <c r="CA3053" s="181"/>
      <c r="CB3053" s="181"/>
      <c r="CC3053" s="184"/>
      <c r="CE3053" s="1"/>
      <c r="CF3053" s="1"/>
      <c r="CG3053" s="1"/>
      <c r="CH3053" s="1"/>
      <c r="CI3053" s="1"/>
      <c r="CJ3053" s="1"/>
      <c r="CK3053" s="1"/>
      <c r="CL3053" s="1"/>
      <c r="CM3053" s="1"/>
      <c r="CN3053" s="1"/>
      <c r="CO3053" s="1"/>
    </row>
    <row r="3054" spans="1:93" ht="30" customHeight="1" x14ac:dyDescent="0.2">
      <c r="A3054" s="1">
        <v>3048</v>
      </c>
      <c r="B3054" s="1" t="s">
        <v>712</v>
      </c>
      <c r="C3054" s="1" t="s">
        <v>713</v>
      </c>
      <c r="D3054" s="1" t="s">
        <v>714</v>
      </c>
      <c r="E3054" s="1" t="s">
        <v>715</v>
      </c>
      <c r="F3054" s="1" t="s">
        <v>74</v>
      </c>
      <c r="G3054" s="1">
        <v>7</v>
      </c>
      <c r="H3054" s="1" t="s">
        <v>341</v>
      </c>
      <c r="I3054" s="1" t="s">
        <v>114</v>
      </c>
      <c r="J3054" s="64">
        <v>551</v>
      </c>
      <c r="K3054" s="76">
        <v>2271022</v>
      </c>
      <c r="L3054" s="29">
        <v>45971</v>
      </c>
      <c r="M3054" s="29" t="s">
        <v>4163</v>
      </c>
      <c r="N3054" s="1" t="s">
        <v>478</v>
      </c>
      <c r="O3054" s="28" t="s">
        <v>225</v>
      </c>
      <c r="P3054" s="1" t="s">
        <v>216</v>
      </c>
      <c r="Q3054" s="76">
        <v>12</v>
      </c>
      <c r="R3054" s="1" t="s">
        <v>537</v>
      </c>
      <c r="T3054" s="1" t="s">
        <v>115</v>
      </c>
      <c r="U3054" s="1"/>
      <c r="V3054" s="1"/>
      <c r="W3054" s="4"/>
      <c r="X3054" s="28"/>
      <c r="Y3054" s="33"/>
      <c r="Z3054" s="33"/>
      <c r="AA3054" s="96"/>
      <c r="AB3054" s="178"/>
      <c r="AC3054" s="33">
        <v>22</v>
      </c>
      <c r="AD3054" s="33">
        <v>220</v>
      </c>
      <c r="AE3054" s="33" t="s">
        <v>103</v>
      </c>
      <c r="AF3054" s="33" t="s">
        <v>103</v>
      </c>
      <c r="AG3054" s="33"/>
      <c r="AH3054" s="4"/>
      <c r="AI3054" s="1"/>
      <c r="AJ3054" s="1"/>
      <c r="AK3054" s="1"/>
      <c r="AL3054" s="5"/>
      <c r="AM3054" s="164">
        <f t="shared" si="154"/>
        <v>45974</v>
      </c>
      <c r="AN3054" s="1" t="s">
        <v>1206</v>
      </c>
      <c r="AO3054" s="183"/>
      <c r="AP3054" s="183"/>
      <c r="AQ3054" s="183"/>
      <c r="AR3054" s="183"/>
      <c r="AS3054" s="183"/>
      <c r="AT3054" s="183"/>
      <c r="AU3054" s="183"/>
      <c r="AV3054" s="183"/>
      <c r="AW3054" s="96"/>
      <c r="AX3054" s="37">
        <f t="shared" si="153"/>
        <v>45978</v>
      </c>
      <c r="AY3054" s="1" t="s">
        <v>1206</v>
      </c>
      <c r="AZ3054" s="183"/>
      <c r="BA3054" s="180">
        <v>43.5</v>
      </c>
      <c r="BB3054" s="180">
        <v>42.5</v>
      </c>
      <c r="BC3054" s="180">
        <v>42.4</v>
      </c>
      <c r="BD3054" s="180">
        <v>43.5</v>
      </c>
      <c r="BE3054" s="180">
        <v>44</v>
      </c>
      <c r="BF3054" s="180">
        <v>42.4</v>
      </c>
      <c r="BG3054" s="184"/>
      <c r="BH3054" s="4"/>
      <c r="BI3054" s="1"/>
      <c r="BJ3054" s="1"/>
      <c r="BK3054" s="1"/>
      <c r="BL3054" s="31"/>
      <c r="BM3054" s="31"/>
      <c r="BN3054" s="1"/>
      <c r="BO3054" s="1"/>
      <c r="BP3054" s="1"/>
      <c r="BQ3054" s="1"/>
      <c r="BR3054" s="1"/>
      <c r="BS3054" s="4"/>
      <c r="BT3054" s="37">
        <f t="shared" si="155"/>
        <v>45999</v>
      </c>
      <c r="BU3054" s="31" t="s">
        <v>1206</v>
      </c>
      <c r="BV3054" s="183"/>
      <c r="BW3054" s="191">
        <v>50.4</v>
      </c>
      <c r="BX3054" s="180">
        <v>51.7</v>
      </c>
      <c r="BY3054" s="180">
        <v>51.5</v>
      </c>
      <c r="BZ3054" s="180">
        <v>49.5</v>
      </c>
      <c r="CA3054" s="180">
        <v>50.3</v>
      </c>
      <c r="CB3054" s="180">
        <v>49.2</v>
      </c>
      <c r="CC3054" s="184"/>
      <c r="CE3054" s="1"/>
      <c r="CF3054" s="1"/>
      <c r="CG3054" s="1"/>
      <c r="CH3054" s="1"/>
      <c r="CI3054" s="1"/>
      <c r="CJ3054" s="1"/>
      <c r="CK3054" s="1"/>
      <c r="CL3054" s="1"/>
      <c r="CM3054" s="1"/>
      <c r="CN3054" s="1"/>
      <c r="CO3054" s="1"/>
    </row>
    <row r="3055" spans="1:93" ht="30" customHeight="1" x14ac:dyDescent="0.2">
      <c r="A3055" s="1">
        <v>3049</v>
      </c>
      <c r="B3055" s="1" t="s">
        <v>712</v>
      </c>
      <c r="C3055" s="1" t="s">
        <v>713</v>
      </c>
      <c r="D3055" s="1" t="s">
        <v>714</v>
      </c>
      <c r="E3055" s="1" t="s">
        <v>715</v>
      </c>
      <c r="F3055" s="1" t="s">
        <v>74</v>
      </c>
      <c r="G3055" s="1">
        <v>7</v>
      </c>
      <c r="H3055" s="1" t="s">
        <v>341</v>
      </c>
      <c r="I3055" s="1" t="s">
        <v>114</v>
      </c>
      <c r="J3055" s="64">
        <v>415</v>
      </c>
      <c r="K3055" s="76">
        <v>2292922</v>
      </c>
      <c r="L3055" s="29">
        <v>45971</v>
      </c>
      <c r="M3055" s="29" t="s">
        <v>4163</v>
      </c>
      <c r="N3055" s="1" t="s">
        <v>478</v>
      </c>
      <c r="O3055" s="28" t="s">
        <v>225</v>
      </c>
      <c r="P3055" s="1" t="s">
        <v>216</v>
      </c>
      <c r="Q3055" s="76">
        <v>10</v>
      </c>
      <c r="R3055" s="1" t="s">
        <v>537</v>
      </c>
      <c r="T3055" s="1" t="s">
        <v>115</v>
      </c>
      <c r="U3055" s="1"/>
      <c r="V3055" s="1"/>
      <c r="W3055" s="4"/>
      <c r="X3055" s="28"/>
      <c r="Y3055" s="33"/>
      <c r="Z3055" s="33"/>
      <c r="AA3055" s="96"/>
      <c r="AB3055" s="178"/>
      <c r="AC3055" s="33">
        <v>21</v>
      </c>
      <c r="AD3055" s="33">
        <v>240</v>
      </c>
      <c r="AE3055" s="33" t="s">
        <v>103</v>
      </c>
      <c r="AF3055" s="33" t="s">
        <v>103</v>
      </c>
      <c r="AG3055" s="33"/>
      <c r="AH3055" s="4"/>
      <c r="AI3055" s="1"/>
      <c r="AJ3055" s="1"/>
      <c r="AK3055" s="1"/>
      <c r="AL3055" s="5"/>
      <c r="AM3055" s="164">
        <f t="shared" si="154"/>
        <v>45974</v>
      </c>
      <c r="AN3055" s="1" t="s">
        <v>1206</v>
      </c>
      <c r="AO3055" s="183"/>
      <c r="AP3055" s="183"/>
      <c r="AQ3055" s="183"/>
      <c r="AR3055" s="183"/>
      <c r="AS3055" s="183"/>
      <c r="AT3055" s="183"/>
      <c r="AU3055" s="183"/>
      <c r="AV3055" s="183"/>
      <c r="AW3055" s="96"/>
      <c r="AX3055" s="37">
        <f t="shared" si="153"/>
        <v>45978</v>
      </c>
      <c r="AY3055" s="1" t="s">
        <v>1206</v>
      </c>
      <c r="AZ3055" s="183"/>
      <c r="BA3055" s="184"/>
      <c r="BB3055" s="184"/>
      <c r="BC3055" s="184"/>
      <c r="BD3055" s="184"/>
      <c r="BE3055" s="184"/>
      <c r="BF3055" s="184"/>
      <c r="BG3055" s="184"/>
      <c r="BH3055" s="4"/>
      <c r="BI3055" s="1"/>
      <c r="BJ3055" s="1"/>
      <c r="BK3055" s="1"/>
      <c r="BL3055" s="31"/>
      <c r="BM3055" s="31"/>
      <c r="BN3055" s="1"/>
      <c r="BO3055" s="1"/>
      <c r="BP3055" s="1"/>
      <c r="BQ3055" s="1"/>
      <c r="BR3055" s="1"/>
      <c r="BS3055" s="4"/>
      <c r="BT3055" s="37">
        <f t="shared" si="155"/>
        <v>45999</v>
      </c>
      <c r="BU3055" s="31" t="s">
        <v>1206</v>
      </c>
      <c r="BV3055" s="183"/>
      <c r="BW3055" s="207"/>
      <c r="BX3055" s="184"/>
      <c r="BY3055" s="184"/>
      <c r="BZ3055" s="184"/>
      <c r="CA3055" s="184"/>
      <c r="CB3055" s="184"/>
      <c r="CC3055" s="184"/>
      <c r="CE3055" s="1"/>
      <c r="CF3055" s="1"/>
      <c r="CG3055" s="1"/>
      <c r="CH3055" s="1"/>
      <c r="CI3055" s="1"/>
      <c r="CJ3055" s="1"/>
      <c r="CK3055" s="1"/>
      <c r="CL3055" s="1"/>
      <c r="CM3055" s="1"/>
      <c r="CN3055" s="1"/>
      <c r="CO3055" s="1"/>
    </row>
    <row r="3056" spans="1:93" ht="30" customHeight="1" x14ac:dyDescent="0.2">
      <c r="A3056" s="1">
        <v>3050</v>
      </c>
      <c r="B3056" s="1" t="s">
        <v>712</v>
      </c>
      <c r="C3056" s="1" t="s">
        <v>713</v>
      </c>
      <c r="D3056" s="1" t="s">
        <v>714</v>
      </c>
      <c r="E3056" s="1" t="s">
        <v>715</v>
      </c>
      <c r="F3056" s="1" t="s">
        <v>74</v>
      </c>
      <c r="G3056" s="1">
        <v>7</v>
      </c>
      <c r="H3056" s="1" t="s">
        <v>341</v>
      </c>
      <c r="I3056" s="1" t="s">
        <v>114</v>
      </c>
      <c r="J3056" s="64">
        <v>574</v>
      </c>
      <c r="K3056" s="76">
        <v>2271023</v>
      </c>
      <c r="L3056" s="29">
        <v>45971</v>
      </c>
      <c r="M3056" s="29" t="s">
        <v>4163</v>
      </c>
      <c r="N3056" s="1" t="s">
        <v>478</v>
      </c>
      <c r="O3056" s="28" t="s">
        <v>225</v>
      </c>
      <c r="P3056" s="1" t="s">
        <v>216</v>
      </c>
      <c r="Q3056" s="76">
        <v>12</v>
      </c>
      <c r="R3056" s="1" t="s">
        <v>537</v>
      </c>
      <c r="T3056" s="1" t="s">
        <v>115</v>
      </c>
      <c r="U3056" s="1"/>
      <c r="V3056" s="1"/>
      <c r="W3056" s="4"/>
      <c r="X3056" s="28"/>
      <c r="Y3056" s="33"/>
      <c r="Z3056" s="33"/>
      <c r="AA3056" s="96"/>
      <c r="AB3056" s="178"/>
      <c r="AC3056" s="33">
        <v>24</v>
      </c>
      <c r="AD3056" s="33">
        <v>200</v>
      </c>
      <c r="AE3056" s="33" t="s">
        <v>103</v>
      </c>
      <c r="AF3056" s="33" t="s">
        <v>103</v>
      </c>
      <c r="AG3056" s="33"/>
      <c r="AH3056" s="4"/>
      <c r="AI3056" s="1"/>
      <c r="AJ3056" s="1"/>
      <c r="AK3056" s="1"/>
      <c r="AL3056" s="5"/>
      <c r="AM3056" s="164">
        <f t="shared" si="154"/>
        <v>45974</v>
      </c>
      <c r="AN3056" s="1" t="s">
        <v>1206</v>
      </c>
      <c r="AO3056" s="183"/>
      <c r="AP3056" s="183"/>
      <c r="AQ3056" s="183"/>
      <c r="AR3056" s="183"/>
      <c r="AS3056" s="183"/>
      <c r="AT3056" s="183"/>
      <c r="AU3056" s="183"/>
      <c r="AV3056" s="183"/>
      <c r="AW3056" s="96"/>
      <c r="AX3056" s="37">
        <f t="shared" si="153"/>
        <v>45978</v>
      </c>
      <c r="AY3056" s="1" t="s">
        <v>1206</v>
      </c>
      <c r="AZ3056" s="183"/>
      <c r="BA3056" s="184"/>
      <c r="BB3056" s="184"/>
      <c r="BC3056" s="184"/>
      <c r="BD3056" s="184"/>
      <c r="BE3056" s="184"/>
      <c r="BF3056" s="184"/>
      <c r="BG3056" s="184"/>
      <c r="BH3056" s="4"/>
      <c r="BI3056" s="1"/>
      <c r="BJ3056" s="1"/>
      <c r="BK3056" s="1"/>
      <c r="BL3056" s="31"/>
      <c r="BM3056" s="31"/>
      <c r="BN3056" s="1"/>
      <c r="BO3056" s="1"/>
      <c r="BP3056" s="1"/>
      <c r="BQ3056" s="1"/>
      <c r="BR3056" s="1"/>
      <c r="BS3056" s="4"/>
      <c r="BT3056" s="37">
        <f t="shared" si="155"/>
        <v>45999</v>
      </c>
      <c r="BU3056" s="31" t="s">
        <v>1206</v>
      </c>
      <c r="BV3056" s="183"/>
      <c r="BW3056" s="207"/>
      <c r="BX3056" s="184"/>
      <c r="BY3056" s="184"/>
      <c r="BZ3056" s="184"/>
      <c r="CA3056" s="184"/>
      <c r="CB3056" s="184"/>
      <c r="CC3056" s="184"/>
      <c r="CE3056" s="1"/>
      <c r="CF3056" s="1"/>
      <c r="CG3056" s="1"/>
      <c r="CH3056" s="1"/>
      <c r="CI3056" s="1"/>
      <c r="CJ3056" s="1"/>
      <c r="CK3056" s="1"/>
      <c r="CL3056" s="1"/>
      <c r="CM3056" s="1"/>
      <c r="CN3056" s="1"/>
      <c r="CO3056" s="1"/>
    </row>
    <row r="3057" spans="1:93" ht="30" customHeight="1" x14ac:dyDescent="0.2">
      <c r="A3057" s="1">
        <v>3051</v>
      </c>
      <c r="B3057" s="1" t="s">
        <v>712</v>
      </c>
      <c r="C3057" s="1" t="s">
        <v>713</v>
      </c>
      <c r="D3057" s="1" t="s">
        <v>714</v>
      </c>
      <c r="E3057" s="1" t="s">
        <v>715</v>
      </c>
      <c r="F3057" s="1" t="s">
        <v>74</v>
      </c>
      <c r="G3057" s="1">
        <v>7</v>
      </c>
      <c r="H3057" s="1" t="s">
        <v>341</v>
      </c>
      <c r="I3057" s="1" t="s">
        <v>114</v>
      </c>
      <c r="J3057" s="64">
        <v>433</v>
      </c>
      <c r="K3057" s="76">
        <v>2292923</v>
      </c>
      <c r="L3057" s="29">
        <v>45971</v>
      </c>
      <c r="M3057" s="29" t="s">
        <v>4163</v>
      </c>
      <c r="N3057" s="1" t="s">
        <v>478</v>
      </c>
      <c r="O3057" s="28" t="s">
        <v>225</v>
      </c>
      <c r="P3057" s="1" t="s">
        <v>216</v>
      </c>
      <c r="Q3057" s="76">
        <v>9</v>
      </c>
      <c r="R3057" s="1" t="s">
        <v>537</v>
      </c>
      <c r="T3057" s="1" t="s">
        <v>115</v>
      </c>
      <c r="U3057" s="1"/>
      <c r="V3057" s="1"/>
      <c r="W3057" s="4"/>
      <c r="X3057" s="28"/>
      <c r="Y3057" s="33"/>
      <c r="Z3057" s="33"/>
      <c r="AA3057" s="96"/>
      <c r="AB3057" s="178"/>
      <c r="AC3057" s="33">
        <v>23</v>
      </c>
      <c r="AD3057" s="33">
        <v>210</v>
      </c>
      <c r="AE3057" s="33" t="s">
        <v>103</v>
      </c>
      <c r="AF3057" s="33" t="s">
        <v>103</v>
      </c>
      <c r="AG3057" s="33"/>
      <c r="AH3057" s="4"/>
      <c r="AI3057" s="1"/>
      <c r="AJ3057" s="1"/>
      <c r="AK3057" s="1"/>
      <c r="AL3057" s="5"/>
      <c r="AM3057" s="164">
        <f t="shared" si="154"/>
        <v>45974</v>
      </c>
      <c r="AN3057" s="1" t="s">
        <v>1206</v>
      </c>
      <c r="AO3057" s="183"/>
      <c r="AP3057" s="183"/>
      <c r="AQ3057" s="183"/>
      <c r="AR3057" s="183"/>
      <c r="AS3057" s="183"/>
      <c r="AT3057" s="183"/>
      <c r="AU3057" s="183"/>
      <c r="AV3057" s="183"/>
      <c r="AW3057" s="96"/>
      <c r="AX3057" s="37">
        <f t="shared" si="153"/>
        <v>45978</v>
      </c>
      <c r="AY3057" s="1" t="s">
        <v>1206</v>
      </c>
      <c r="AZ3057" s="183"/>
      <c r="BA3057" s="184"/>
      <c r="BB3057" s="184"/>
      <c r="BC3057" s="184"/>
      <c r="BD3057" s="184"/>
      <c r="BE3057" s="184"/>
      <c r="BF3057" s="184"/>
      <c r="BG3057" s="184"/>
      <c r="BH3057" s="4"/>
      <c r="BI3057" s="1"/>
      <c r="BJ3057" s="1"/>
      <c r="BK3057" s="1"/>
      <c r="BL3057" s="31"/>
      <c r="BM3057" s="31"/>
      <c r="BN3057" s="1"/>
      <c r="BO3057" s="1"/>
      <c r="BP3057" s="1"/>
      <c r="BQ3057" s="1"/>
      <c r="BR3057" s="1"/>
      <c r="BS3057" s="4"/>
      <c r="BT3057" s="37">
        <f t="shared" si="155"/>
        <v>45999</v>
      </c>
      <c r="BU3057" s="31" t="s">
        <v>1206</v>
      </c>
      <c r="BV3057" s="183"/>
      <c r="BW3057" s="207"/>
      <c r="BX3057" s="184"/>
      <c r="BY3057" s="184"/>
      <c r="BZ3057" s="184"/>
      <c r="CA3057" s="184"/>
      <c r="CB3057" s="184"/>
      <c r="CC3057" s="184"/>
      <c r="CE3057" s="1"/>
      <c r="CF3057" s="1"/>
      <c r="CG3057" s="1"/>
      <c r="CH3057" s="1"/>
      <c r="CI3057" s="1"/>
      <c r="CJ3057" s="1"/>
      <c r="CK3057" s="1"/>
      <c r="CL3057" s="1"/>
      <c r="CM3057" s="1"/>
      <c r="CN3057" s="1"/>
      <c r="CO3057" s="1"/>
    </row>
    <row r="3058" spans="1:93" ht="30" customHeight="1" x14ac:dyDescent="0.2">
      <c r="A3058" s="1">
        <v>3052</v>
      </c>
      <c r="B3058" s="1" t="s">
        <v>712</v>
      </c>
      <c r="C3058" s="1" t="s">
        <v>713</v>
      </c>
      <c r="D3058" s="1" t="s">
        <v>714</v>
      </c>
      <c r="E3058" s="1" t="s">
        <v>715</v>
      </c>
      <c r="F3058" s="1" t="s">
        <v>74</v>
      </c>
      <c r="G3058" s="1">
        <v>7</v>
      </c>
      <c r="H3058" s="1" t="s">
        <v>341</v>
      </c>
      <c r="I3058" s="1" t="s">
        <v>114</v>
      </c>
      <c r="J3058" s="64">
        <v>554</v>
      </c>
      <c r="K3058" s="76">
        <v>2271024</v>
      </c>
      <c r="L3058" s="29">
        <v>45971</v>
      </c>
      <c r="M3058" s="29" t="s">
        <v>4163</v>
      </c>
      <c r="N3058" s="1" t="s">
        <v>478</v>
      </c>
      <c r="O3058" s="28" t="s">
        <v>225</v>
      </c>
      <c r="P3058" s="1" t="s">
        <v>216</v>
      </c>
      <c r="Q3058" s="76">
        <v>12</v>
      </c>
      <c r="R3058" s="1" t="s">
        <v>537</v>
      </c>
      <c r="T3058" s="1" t="s">
        <v>115</v>
      </c>
      <c r="U3058" s="1"/>
      <c r="V3058" s="1"/>
      <c r="W3058" s="4"/>
      <c r="X3058" s="28"/>
      <c r="Y3058" s="33"/>
      <c r="Z3058" s="33"/>
      <c r="AA3058" s="96"/>
      <c r="AB3058" s="178"/>
      <c r="AC3058" s="33">
        <v>22</v>
      </c>
      <c r="AD3058" s="33">
        <v>240</v>
      </c>
      <c r="AE3058" s="33" t="s">
        <v>103</v>
      </c>
      <c r="AF3058" s="33" t="s">
        <v>103</v>
      </c>
      <c r="AG3058" s="33"/>
      <c r="AH3058" s="4"/>
      <c r="AI3058" s="1"/>
      <c r="AJ3058" s="1"/>
      <c r="AK3058" s="1"/>
      <c r="AL3058" s="5"/>
      <c r="AM3058" s="164">
        <f t="shared" si="154"/>
        <v>45974</v>
      </c>
      <c r="AN3058" s="1" t="s">
        <v>1206</v>
      </c>
      <c r="AO3058" s="183"/>
      <c r="AP3058" s="183"/>
      <c r="AQ3058" s="183"/>
      <c r="AR3058" s="183"/>
      <c r="AS3058" s="183"/>
      <c r="AT3058" s="183"/>
      <c r="AU3058" s="183"/>
      <c r="AV3058" s="183"/>
      <c r="AW3058" s="96"/>
      <c r="AX3058" s="37">
        <f t="shared" si="153"/>
        <v>45978</v>
      </c>
      <c r="AY3058" s="1" t="s">
        <v>1206</v>
      </c>
      <c r="AZ3058" s="183"/>
      <c r="BA3058" s="184"/>
      <c r="BB3058" s="184"/>
      <c r="BC3058" s="184"/>
      <c r="BD3058" s="184"/>
      <c r="BE3058" s="184"/>
      <c r="BF3058" s="184"/>
      <c r="BG3058" s="184"/>
      <c r="BH3058" s="4"/>
      <c r="BI3058" s="1"/>
      <c r="BJ3058" s="1"/>
      <c r="BK3058" s="1"/>
      <c r="BL3058" s="31"/>
      <c r="BM3058" s="31"/>
      <c r="BN3058" s="1"/>
      <c r="BO3058" s="1"/>
      <c r="BP3058" s="1"/>
      <c r="BQ3058" s="1"/>
      <c r="BR3058" s="1"/>
      <c r="BS3058" s="4"/>
      <c r="BT3058" s="37">
        <f t="shared" si="155"/>
        <v>45999</v>
      </c>
      <c r="BU3058" s="31" t="s">
        <v>1206</v>
      </c>
      <c r="BV3058" s="183"/>
      <c r="BW3058" s="207"/>
      <c r="BX3058" s="184"/>
      <c r="BY3058" s="184"/>
      <c r="BZ3058" s="184"/>
      <c r="CA3058" s="184"/>
      <c r="CB3058" s="184"/>
      <c r="CC3058" s="184"/>
      <c r="CE3058" s="1"/>
      <c r="CF3058" s="1"/>
      <c r="CG3058" s="1"/>
      <c r="CH3058" s="1"/>
      <c r="CI3058" s="1"/>
      <c r="CJ3058" s="1"/>
      <c r="CK3058" s="1"/>
      <c r="CL3058" s="1"/>
      <c r="CM3058" s="1"/>
      <c r="CN3058" s="1"/>
      <c r="CO3058" s="1"/>
    </row>
    <row r="3059" spans="1:93" ht="30" customHeight="1" x14ac:dyDescent="0.2">
      <c r="A3059" s="1">
        <v>3053</v>
      </c>
      <c r="B3059" s="1" t="s">
        <v>712</v>
      </c>
      <c r="C3059" s="1" t="s">
        <v>713</v>
      </c>
      <c r="D3059" s="1" t="s">
        <v>714</v>
      </c>
      <c r="E3059" s="1" t="s">
        <v>715</v>
      </c>
      <c r="F3059" s="1" t="s">
        <v>74</v>
      </c>
      <c r="G3059" s="1">
        <v>7</v>
      </c>
      <c r="H3059" s="1" t="s">
        <v>341</v>
      </c>
      <c r="I3059" s="1" t="s">
        <v>114</v>
      </c>
      <c r="J3059" s="64">
        <v>274</v>
      </c>
      <c r="K3059" s="76">
        <v>2292924</v>
      </c>
      <c r="L3059" s="29">
        <v>45971</v>
      </c>
      <c r="M3059" s="29" t="s">
        <v>4163</v>
      </c>
      <c r="N3059" s="1" t="s">
        <v>478</v>
      </c>
      <c r="O3059" s="28" t="s">
        <v>225</v>
      </c>
      <c r="P3059" s="1" t="s">
        <v>216</v>
      </c>
      <c r="Q3059" s="76">
        <v>8</v>
      </c>
      <c r="R3059" s="1" t="s">
        <v>537</v>
      </c>
      <c r="T3059" s="1" t="s">
        <v>115</v>
      </c>
      <c r="U3059" s="1"/>
      <c r="V3059" s="1"/>
      <c r="W3059" s="4"/>
      <c r="X3059" s="28"/>
      <c r="Y3059" s="33"/>
      <c r="Z3059" s="33"/>
      <c r="AA3059" s="96"/>
      <c r="AB3059" s="178"/>
      <c r="AC3059" s="33">
        <v>21</v>
      </c>
      <c r="AD3059" s="33">
        <v>210</v>
      </c>
      <c r="AE3059" s="33" t="s">
        <v>103</v>
      </c>
      <c r="AF3059" s="33" t="s">
        <v>103</v>
      </c>
      <c r="AG3059" s="33"/>
      <c r="AH3059" s="4"/>
      <c r="AI3059" s="1"/>
      <c r="AJ3059" s="1"/>
      <c r="AK3059" s="1"/>
      <c r="AL3059" s="5"/>
      <c r="AM3059" s="164">
        <f t="shared" si="154"/>
        <v>45974</v>
      </c>
      <c r="AN3059" s="1" t="s">
        <v>1206</v>
      </c>
      <c r="AO3059" s="183"/>
      <c r="AP3059" s="183"/>
      <c r="AQ3059" s="183"/>
      <c r="AR3059" s="183"/>
      <c r="AS3059" s="183"/>
      <c r="AT3059" s="183"/>
      <c r="AU3059" s="183"/>
      <c r="AV3059" s="183"/>
      <c r="AW3059" s="96"/>
      <c r="AX3059" s="37">
        <f t="shared" si="153"/>
        <v>45978</v>
      </c>
      <c r="AY3059" s="1" t="s">
        <v>1206</v>
      </c>
      <c r="AZ3059" s="183"/>
      <c r="BA3059" s="184"/>
      <c r="BB3059" s="184"/>
      <c r="BC3059" s="184"/>
      <c r="BD3059" s="184"/>
      <c r="BE3059" s="184"/>
      <c r="BF3059" s="184"/>
      <c r="BG3059" s="184"/>
      <c r="BH3059" s="4"/>
      <c r="BI3059" s="1"/>
      <c r="BJ3059" s="1"/>
      <c r="BK3059" s="1"/>
      <c r="BL3059" s="31"/>
      <c r="BM3059" s="31"/>
      <c r="BN3059" s="1"/>
      <c r="BO3059" s="1"/>
      <c r="BP3059" s="1"/>
      <c r="BQ3059" s="1"/>
      <c r="BR3059" s="1"/>
      <c r="BS3059" s="4"/>
      <c r="BT3059" s="37">
        <f t="shared" si="155"/>
        <v>45999</v>
      </c>
      <c r="BU3059" s="31" t="s">
        <v>1206</v>
      </c>
      <c r="BV3059" s="183"/>
      <c r="BW3059" s="207"/>
      <c r="BX3059" s="184"/>
      <c r="BY3059" s="184"/>
      <c r="BZ3059" s="184"/>
      <c r="CA3059" s="184"/>
      <c r="CB3059" s="184"/>
      <c r="CC3059" s="184"/>
      <c r="CE3059" s="1"/>
      <c r="CF3059" s="1"/>
      <c r="CG3059" s="1"/>
      <c r="CH3059" s="1"/>
      <c r="CI3059" s="1"/>
      <c r="CJ3059" s="1"/>
      <c r="CK3059" s="1"/>
      <c r="CL3059" s="1"/>
      <c r="CM3059" s="1"/>
      <c r="CN3059" s="1"/>
      <c r="CO3059" s="1"/>
    </row>
    <row r="3060" spans="1:93" ht="30" customHeight="1" x14ac:dyDescent="0.2">
      <c r="A3060" s="1">
        <v>3054</v>
      </c>
      <c r="B3060" s="1" t="s">
        <v>712</v>
      </c>
      <c r="C3060" s="1" t="s">
        <v>713</v>
      </c>
      <c r="D3060" s="1" t="s">
        <v>714</v>
      </c>
      <c r="E3060" s="1" t="s">
        <v>715</v>
      </c>
      <c r="F3060" s="1" t="s">
        <v>74</v>
      </c>
      <c r="G3060" s="1">
        <v>7</v>
      </c>
      <c r="H3060" s="1" t="s">
        <v>341</v>
      </c>
      <c r="I3060" s="1" t="s">
        <v>114</v>
      </c>
      <c r="J3060" s="64">
        <v>553</v>
      </c>
      <c r="K3060" s="76">
        <v>2271025</v>
      </c>
      <c r="L3060" s="29">
        <v>45971</v>
      </c>
      <c r="M3060" s="29" t="s">
        <v>4163</v>
      </c>
      <c r="N3060" s="1" t="s">
        <v>478</v>
      </c>
      <c r="O3060" s="28" t="s">
        <v>225</v>
      </c>
      <c r="P3060" s="1" t="s">
        <v>216</v>
      </c>
      <c r="Q3060" s="76">
        <v>12</v>
      </c>
      <c r="R3060" s="1" t="s">
        <v>537</v>
      </c>
      <c r="T3060" s="1" t="s">
        <v>115</v>
      </c>
      <c r="U3060" s="1"/>
      <c r="V3060" s="1"/>
      <c r="W3060" s="4"/>
      <c r="X3060" s="28"/>
      <c r="Y3060" s="33"/>
      <c r="Z3060" s="33"/>
      <c r="AA3060" s="96"/>
      <c r="AB3060" s="178"/>
      <c r="AC3060" s="33">
        <v>21</v>
      </c>
      <c r="AD3060" s="33">
        <v>240</v>
      </c>
      <c r="AE3060" s="33" t="s">
        <v>103</v>
      </c>
      <c r="AF3060" s="33" t="s">
        <v>103</v>
      </c>
      <c r="AG3060" s="33"/>
      <c r="AH3060" s="4"/>
      <c r="AI3060" s="1"/>
      <c r="AJ3060" s="1"/>
      <c r="AK3060" s="1"/>
      <c r="AL3060" s="5"/>
      <c r="AM3060" s="164">
        <f t="shared" si="154"/>
        <v>45974</v>
      </c>
      <c r="AN3060" s="1" t="s">
        <v>1206</v>
      </c>
      <c r="AO3060" s="183"/>
      <c r="AP3060" s="183"/>
      <c r="AQ3060" s="183"/>
      <c r="AR3060" s="183"/>
      <c r="AS3060" s="183"/>
      <c r="AT3060" s="183"/>
      <c r="AU3060" s="183"/>
      <c r="AV3060" s="183"/>
      <c r="AW3060" s="96"/>
      <c r="AX3060" s="37">
        <f t="shared" si="153"/>
        <v>45978</v>
      </c>
      <c r="AY3060" s="1" t="s">
        <v>1206</v>
      </c>
      <c r="AZ3060" s="183"/>
      <c r="BA3060" s="184"/>
      <c r="BB3060" s="184"/>
      <c r="BC3060" s="184"/>
      <c r="BD3060" s="184"/>
      <c r="BE3060" s="184"/>
      <c r="BF3060" s="184"/>
      <c r="BG3060" s="184"/>
      <c r="BH3060" s="4"/>
      <c r="BI3060" s="1"/>
      <c r="BJ3060" s="1"/>
      <c r="BK3060" s="1"/>
      <c r="BL3060" s="31"/>
      <c r="BM3060" s="31"/>
      <c r="BN3060" s="1"/>
      <c r="BO3060" s="1"/>
      <c r="BP3060" s="1"/>
      <c r="BQ3060" s="1"/>
      <c r="BR3060" s="1"/>
      <c r="BS3060" s="4"/>
      <c r="BT3060" s="37">
        <f t="shared" si="155"/>
        <v>45999</v>
      </c>
      <c r="BU3060" s="31" t="s">
        <v>1206</v>
      </c>
      <c r="BV3060" s="183"/>
      <c r="BW3060" s="207"/>
      <c r="BX3060" s="184"/>
      <c r="BY3060" s="184"/>
      <c r="BZ3060" s="184"/>
      <c r="CA3060" s="184"/>
      <c r="CB3060" s="184"/>
      <c r="CC3060" s="184"/>
      <c r="CE3060" s="1"/>
      <c r="CF3060" s="1"/>
      <c r="CG3060" s="1"/>
      <c r="CH3060" s="1"/>
      <c r="CI3060" s="1"/>
      <c r="CJ3060" s="1"/>
      <c r="CK3060" s="1"/>
      <c r="CL3060" s="1"/>
      <c r="CM3060" s="1"/>
      <c r="CN3060" s="1"/>
      <c r="CO3060" s="1"/>
    </row>
    <row r="3061" spans="1:93" ht="30" customHeight="1" x14ac:dyDescent="0.2">
      <c r="A3061" s="1">
        <v>3055</v>
      </c>
      <c r="B3061" s="1" t="s">
        <v>712</v>
      </c>
      <c r="C3061" s="1" t="s">
        <v>713</v>
      </c>
      <c r="D3061" s="1" t="s">
        <v>714</v>
      </c>
      <c r="E3061" s="1" t="s">
        <v>715</v>
      </c>
      <c r="F3061" s="1" t="s">
        <v>74</v>
      </c>
      <c r="G3061" s="1">
        <v>7</v>
      </c>
      <c r="H3061" s="1" t="s">
        <v>341</v>
      </c>
      <c r="I3061" s="1" t="s">
        <v>114</v>
      </c>
      <c r="J3061" s="64">
        <v>302</v>
      </c>
      <c r="K3061" s="76">
        <v>2292925</v>
      </c>
      <c r="L3061" s="29">
        <v>45971</v>
      </c>
      <c r="M3061" s="29" t="s">
        <v>4163</v>
      </c>
      <c r="N3061" s="1" t="s">
        <v>478</v>
      </c>
      <c r="O3061" s="28" t="s">
        <v>225</v>
      </c>
      <c r="P3061" s="1" t="s">
        <v>216</v>
      </c>
      <c r="Q3061" s="76">
        <v>8</v>
      </c>
      <c r="R3061" s="1" t="s">
        <v>537</v>
      </c>
      <c r="T3061" s="1" t="s">
        <v>115</v>
      </c>
      <c r="U3061" s="1"/>
      <c r="V3061" s="1"/>
      <c r="W3061" s="4"/>
      <c r="X3061" s="28"/>
      <c r="Y3061" s="33"/>
      <c r="Z3061" s="33"/>
      <c r="AA3061" s="96"/>
      <c r="AB3061" s="178"/>
      <c r="AC3061" s="33">
        <v>23.5</v>
      </c>
      <c r="AD3061" s="33">
        <v>230</v>
      </c>
      <c r="AE3061" s="33" t="s">
        <v>103</v>
      </c>
      <c r="AF3061" s="33" t="s">
        <v>103</v>
      </c>
      <c r="AG3061" s="33"/>
      <c r="AH3061" s="4"/>
      <c r="AI3061" s="1"/>
      <c r="AJ3061" s="1"/>
      <c r="AK3061" s="1"/>
      <c r="AL3061" s="5"/>
      <c r="AM3061" s="164">
        <f t="shared" si="154"/>
        <v>45974</v>
      </c>
      <c r="AN3061" s="1" t="s">
        <v>1206</v>
      </c>
      <c r="AO3061" s="183"/>
      <c r="AP3061" s="183"/>
      <c r="AQ3061" s="183"/>
      <c r="AR3061" s="183"/>
      <c r="AS3061" s="183"/>
      <c r="AT3061" s="183"/>
      <c r="AU3061" s="183"/>
      <c r="AV3061" s="183"/>
      <c r="AW3061" s="96"/>
      <c r="AX3061" s="37">
        <f t="shared" si="153"/>
        <v>45978</v>
      </c>
      <c r="AY3061" s="1" t="s">
        <v>1206</v>
      </c>
      <c r="AZ3061" s="183"/>
      <c r="BA3061" s="184"/>
      <c r="BB3061" s="184"/>
      <c r="BC3061" s="184"/>
      <c r="BD3061" s="184"/>
      <c r="BE3061" s="184"/>
      <c r="BF3061" s="184"/>
      <c r="BG3061" s="184"/>
      <c r="BH3061" s="4"/>
      <c r="BI3061" s="1"/>
      <c r="BJ3061" s="1"/>
      <c r="BK3061" s="1"/>
      <c r="BL3061" s="31"/>
      <c r="BM3061" s="31"/>
      <c r="BN3061" s="1"/>
      <c r="BO3061" s="1"/>
      <c r="BP3061" s="1"/>
      <c r="BQ3061" s="1"/>
      <c r="BR3061" s="1"/>
      <c r="BS3061" s="4"/>
      <c r="BT3061" s="37">
        <f t="shared" si="155"/>
        <v>45999</v>
      </c>
      <c r="BU3061" s="31" t="s">
        <v>1206</v>
      </c>
      <c r="BV3061" s="183"/>
      <c r="BW3061" s="207"/>
      <c r="BX3061" s="184"/>
      <c r="BY3061" s="184"/>
      <c r="BZ3061" s="184"/>
      <c r="CA3061" s="184"/>
      <c r="CB3061" s="184"/>
      <c r="CC3061" s="184"/>
      <c r="CE3061" s="1"/>
      <c r="CF3061" s="1"/>
      <c r="CG3061" s="1"/>
      <c r="CH3061" s="1"/>
      <c r="CI3061" s="1"/>
      <c r="CJ3061" s="1"/>
      <c r="CK3061" s="1"/>
      <c r="CL3061" s="1"/>
      <c r="CM3061" s="1"/>
      <c r="CN3061" s="1"/>
      <c r="CO3061" s="1"/>
    </row>
    <row r="3062" spans="1:93" ht="30" customHeight="1" x14ac:dyDescent="0.2">
      <c r="A3062" s="1">
        <v>3056</v>
      </c>
      <c r="B3062" s="1" t="s">
        <v>712</v>
      </c>
      <c r="C3062" s="1" t="s">
        <v>713</v>
      </c>
      <c r="D3062" s="1" t="s">
        <v>714</v>
      </c>
      <c r="E3062" s="1" t="s">
        <v>715</v>
      </c>
      <c r="F3062" s="1" t="s">
        <v>74</v>
      </c>
      <c r="G3062" s="1">
        <v>7</v>
      </c>
      <c r="H3062" s="1" t="s">
        <v>341</v>
      </c>
      <c r="I3062" s="1" t="s">
        <v>114</v>
      </c>
      <c r="J3062" s="64">
        <v>583</v>
      </c>
      <c r="K3062" s="76">
        <v>2271026</v>
      </c>
      <c r="L3062" s="29">
        <v>45971</v>
      </c>
      <c r="M3062" s="29" t="s">
        <v>4163</v>
      </c>
      <c r="N3062" s="1" t="s">
        <v>478</v>
      </c>
      <c r="O3062" s="28" t="s">
        <v>225</v>
      </c>
      <c r="P3062" s="1" t="s">
        <v>216</v>
      </c>
      <c r="Q3062" s="76">
        <v>12</v>
      </c>
      <c r="R3062" s="1" t="s">
        <v>537</v>
      </c>
      <c r="T3062" s="1" t="s">
        <v>115</v>
      </c>
      <c r="U3062" s="1"/>
      <c r="V3062" s="1"/>
      <c r="W3062" s="4"/>
      <c r="X3062" s="28"/>
      <c r="Y3062" s="33"/>
      <c r="Z3062" s="33"/>
      <c r="AA3062" s="96"/>
      <c r="AB3062" s="178"/>
      <c r="AC3062" s="33">
        <v>22.5</v>
      </c>
      <c r="AD3062" s="33">
        <v>210</v>
      </c>
      <c r="AE3062" s="33" t="s">
        <v>103</v>
      </c>
      <c r="AF3062" s="33" t="s">
        <v>103</v>
      </c>
      <c r="AG3062" s="33"/>
      <c r="AH3062" s="4"/>
      <c r="AI3062" s="1"/>
      <c r="AJ3062" s="1"/>
      <c r="AK3062" s="1"/>
      <c r="AL3062" s="5"/>
      <c r="AM3062" s="164">
        <f t="shared" si="154"/>
        <v>45974</v>
      </c>
      <c r="AN3062" s="1" t="s">
        <v>1206</v>
      </c>
      <c r="AO3062" s="183"/>
      <c r="AP3062" s="183"/>
      <c r="AQ3062" s="183"/>
      <c r="AR3062" s="183"/>
      <c r="AS3062" s="183"/>
      <c r="AT3062" s="183"/>
      <c r="AU3062" s="183"/>
      <c r="AV3062" s="183"/>
      <c r="AW3062" s="96"/>
      <c r="AX3062" s="37">
        <f t="shared" si="153"/>
        <v>45978</v>
      </c>
      <c r="AY3062" s="1" t="s">
        <v>1206</v>
      </c>
      <c r="AZ3062" s="183"/>
      <c r="BA3062" s="184"/>
      <c r="BB3062" s="184"/>
      <c r="BC3062" s="184"/>
      <c r="BD3062" s="184"/>
      <c r="BE3062" s="184"/>
      <c r="BF3062" s="184"/>
      <c r="BG3062" s="184"/>
      <c r="BH3062" s="4"/>
      <c r="BI3062" s="1"/>
      <c r="BJ3062" s="1"/>
      <c r="BK3062" s="1"/>
      <c r="BL3062" s="31"/>
      <c r="BM3062" s="31"/>
      <c r="BN3062" s="1"/>
      <c r="BO3062" s="1"/>
      <c r="BP3062" s="1"/>
      <c r="BQ3062" s="1"/>
      <c r="BR3062" s="1"/>
      <c r="BS3062" s="4"/>
      <c r="BT3062" s="37">
        <f t="shared" si="155"/>
        <v>45999</v>
      </c>
      <c r="BU3062" s="31" t="s">
        <v>1206</v>
      </c>
      <c r="BV3062" s="183"/>
      <c r="BW3062" s="207"/>
      <c r="BX3062" s="184"/>
      <c r="BY3062" s="184"/>
      <c r="BZ3062" s="184"/>
      <c r="CA3062" s="184"/>
      <c r="CB3062" s="184"/>
      <c r="CC3062" s="184"/>
      <c r="CE3062" s="1"/>
      <c r="CF3062" s="1"/>
      <c r="CG3062" s="1"/>
      <c r="CH3062" s="1"/>
      <c r="CI3062" s="1"/>
      <c r="CJ3062" s="1"/>
      <c r="CK3062" s="1"/>
      <c r="CL3062" s="1"/>
      <c r="CM3062" s="1"/>
      <c r="CN3062" s="1"/>
      <c r="CO3062" s="1"/>
    </row>
    <row r="3063" spans="1:93" ht="30" customHeight="1" x14ac:dyDescent="0.2">
      <c r="A3063" s="1">
        <v>3057</v>
      </c>
      <c r="B3063" s="1" t="s">
        <v>712</v>
      </c>
      <c r="C3063" s="1" t="s">
        <v>713</v>
      </c>
      <c r="D3063" s="1" t="s">
        <v>714</v>
      </c>
      <c r="E3063" s="1" t="s">
        <v>715</v>
      </c>
      <c r="F3063" s="1" t="s">
        <v>74</v>
      </c>
      <c r="G3063" s="1">
        <v>7</v>
      </c>
      <c r="H3063" s="1" t="s">
        <v>341</v>
      </c>
      <c r="I3063" s="1" t="s">
        <v>114</v>
      </c>
      <c r="J3063" s="64">
        <v>407</v>
      </c>
      <c r="K3063" s="76">
        <v>2292926</v>
      </c>
      <c r="L3063" s="29">
        <v>45971</v>
      </c>
      <c r="M3063" s="29" t="s">
        <v>4163</v>
      </c>
      <c r="N3063" s="1" t="s">
        <v>478</v>
      </c>
      <c r="O3063" s="28" t="s">
        <v>225</v>
      </c>
      <c r="P3063" s="1" t="s">
        <v>216</v>
      </c>
      <c r="Q3063" s="76">
        <v>9</v>
      </c>
      <c r="R3063" s="1" t="s">
        <v>537</v>
      </c>
      <c r="T3063" s="1" t="s">
        <v>115</v>
      </c>
      <c r="U3063" s="1"/>
      <c r="V3063" s="1"/>
      <c r="W3063" s="4"/>
      <c r="X3063" s="28"/>
      <c r="Y3063" s="33"/>
      <c r="Z3063" s="33"/>
      <c r="AA3063" s="96"/>
      <c r="AB3063" s="178"/>
      <c r="AC3063" s="33">
        <v>21</v>
      </c>
      <c r="AD3063" s="33">
        <v>240</v>
      </c>
      <c r="AE3063" s="33" t="s">
        <v>103</v>
      </c>
      <c r="AF3063" s="33" t="s">
        <v>103</v>
      </c>
      <c r="AG3063" s="33"/>
      <c r="AH3063" s="4"/>
      <c r="AI3063" s="1"/>
      <c r="AJ3063" s="1"/>
      <c r="AK3063" s="1"/>
      <c r="AL3063" s="5"/>
      <c r="AM3063" s="164">
        <f t="shared" si="154"/>
        <v>45974</v>
      </c>
      <c r="AN3063" s="1" t="s">
        <v>1206</v>
      </c>
      <c r="AO3063" s="183"/>
      <c r="AP3063" s="183"/>
      <c r="AQ3063" s="183"/>
      <c r="AR3063" s="183"/>
      <c r="AS3063" s="183"/>
      <c r="AT3063" s="183"/>
      <c r="AU3063" s="183"/>
      <c r="AV3063" s="183"/>
      <c r="AW3063" s="96"/>
      <c r="AX3063" s="37">
        <f t="shared" si="153"/>
        <v>45978</v>
      </c>
      <c r="AY3063" s="1" t="s">
        <v>1206</v>
      </c>
      <c r="AZ3063" s="183"/>
      <c r="BA3063" s="184"/>
      <c r="BB3063" s="184"/>
      <c r="BC3063" s="184"/>
      <c r="BD3063" s="184"/>
      <c r="BE3063" s="184"/>
      <c r="BF3063" s="184"/>
      <c r="BG3063" s="184"/>
      <c r="BH3063" s="4"/>
      <c r="BI3063" s="1"/>
      <c r="BJ3063" s="1"/>
      <c r="BK3063" s="1"/>
      <c r="BL3063" s="31"/>
      <c r="BM3063" s="31"/>
      <c r="BN3063" s="1"/>
      <c r="BO3063" s="1"/>
      <c r="BP3063" s="1"/>
      <c r="BQ3063" s="1"/>
      <c r="BR3063" s="1"/>
      <c r="BS3063" s="4"/>
      <c r="BT3063" s="37">
        <f t="shared" si="155"/>
        <v>45999</v>
      </c>
      <c r="BU3063" s="31" t="s">
        <v>1206</v>
      </c>
      <c r="BV3063" s="183"/>
      <c r="BW3063" s="207"/>
      <c r="BX3063" s="184"/>
      <c r="BY3063" s="184"/>
      <c r="BZ3063" s="184"/>
      <c r="CA3063" s="184"/>
      <c r="CB3063" s="184"/>
      <c r="CC3063" s="184"/>
      <c r="CE3063" s="1"/>
      <c r="CF3063" s="1"/>
      <c r="CG3063" s="1"/>
      <c r="CH3063" s="1"/>
      <c r="CI3063" s="1"/>
      <c r="CJ3063" s="1"/>
      <c r="CK3063" s="1"/>
      <c r="CL3063" s="1"/>
      <c r="CM3063" s="1"/>
      <c r="CN3063" s="1"/>
      <c r="CO3063" s="1"/>
    </row>
    <row r="3064" spans="1:93" ht="30" customHeight="1" x14ac:dyDescent="0.2">
      <c r="A3064" s="1">
        <v>3058</v>
      </c>
      <c r="B3064" s="1" t="s">
        <v>712</v>
      </c>
      <c r="C3064" s="1" t="s">
        <v>713</v>
      </c>
      <c r="D3064" s="1" t="s">
        <v>714</v>
      </c>
      <c r="E3064" s="1" t="s">
        <v>715</v>
      </c>
      <c r="F3064" s="1" t="s">
        <v>74</v>
      </c>
      <c r="G3064" s="1">
        <v>7</v>
      </c>
      <c r="H3064" s="1" t="s">
        <v>341</v>
      </c>
      <c r="I3064" s="1" t="s">
        <v>114</v>
      </c>
      <c r="J3064" s="64">
        <v>245</v>
      </c>
      <c r="K3064" s="76">
        <v>2292927</v>
      </c>
      <c r="L3064" s="29">
        <v>45971</v>
      </c>
      <c r="M3064" s="29" t="s">
        <v>4163</v>
      </c>
      <c r="N3064" s="1" t="s">
        <v>478</v>
      </c>
      <c r="O3064" s="28" t="s">
        <v>225</v>
      </c>
      <c r="P3064" s="1" t="s">
        <v>216</v>
      </c>
      <c r="Q3064" s="76">
        <v>8</v>
      </c>
      <c r="R3064" s="1" t="s">
        <v>537</v>
      </c>
      <c r="S3064" s="1">
        <v>6</v>
      </c>
      <c r="T3064" s="1" t="s">
        <v>115</v>
      </c>
      <c r="U3064" s="1"/>
      <c r="V3064" s="1"/>
      <c r="W3064" s="4"/>
      <c r="X3064" s="28"/>
      <c r="Y3064" s="33"/>
      <c r="Z3064" s="33"/>
      <c r="AA3064" s="96"/>
      <c r="AB3064" s="178"/>
      <c r="AC3064" s="33">
        <v>24</v>
      </c>
      <c r="AD3064" s="33">
        <v>210</v>
      </c>
      <c r="AE3064" s="33" t="s">
        <v>103</v>
      </c>
      <c r="AF3064" s="33" t="s">
        <v>103</v>
      </c>
      <c r="AG3064" s="33"/>
      <c r="AH3064" s="4"/>
      <c r="AI3064" s="1"/>
      <c r="AJ3064" s="1"/>
      <c r="AK3064" s="1"/>
      <c r="AL3064" s="5"/>
      <c r="AM3064" s="164">
        <f t="shared" si="154"/>
        <v>45974</v>
      </c>
      <c r="AN3064" s="1" t="s">
        <v>1206</v>
      </c>
      <c r="AO3064" s="183"/>
      <c r="AP3064" s="183"/>
      <c r="AQ3064" s="183"/>
      <c r="AR3064" s="183"/>
      <c r="AS3064" s="183"/>
      <c r="AT3064" s="183"/>
      <c r="AU3064" s="183"/>
      <c r="AV3064" s="183"/>
      <c r="AW3064" s="96"/>
      <c r="AX3064" s="37">
        <f t="shared" si="153"/>
        <v>45978</v>
      </c>
      <c r="AY3064" s="1" t="s">
        <v>1206</v>
      </c>
      <c r="AZ3064" s="183"/>
      <c r="BA3064" s="184"/>
      <c r="BB3064" s="184"/>
      <c r="BC3064" s="184"/>
      <c r="BD3064" s="184"/>
      <c r="BE3064" s="184"/>
      <c r="BF3064" s="184"/>
      <c r="BG3064" s="184"/>
      <c r="BH3064" s="4"/>
      <c r="BI3064" s="1"/>
      <c r="BJ3064" s="1"/>
      <c r="BK3064" s="1"/>
      <c r="BL3064" s="31"/>
      <c r="BM3064" s="31"/>
      <c r="BN3064" s="1"/>
      <c r="BO3064" s="1"/>
      <c r="BP3064" s="1"/>
      <c r="BQ3064" s="1"/>
      <c r="BR3064" s="1"/>
      <c r="BS3064" s="4"/>
      <c r="BT3064" s="37">
        <f t="shared" si="155"/>
        <v>45999</v>
      </c>
      <c r="BU3064" s="31" t="s">
        <v>1206</v>
      </c>
      <c r="BV3064" s="183"/>
      <c r="BW3064" s="207"/>
      <c r="BX3064" s="184"/>
      <c r="BY3064" s="184"/>
      <c r="BZ3064" s="184"/>
      <c r="CA3064" s="184"/>
      <c r="CB3064" s="184"/>
      <c r="CC3064" s="184"/>
      <c r="CE3064" s="1"/>
      <c r="CF3064" s="1"/>
      <c r="CG3064" s="1"/>
      <c r="CH3064" s="1"/>
      <c r="CI3064" s="1"/>
      <c r="CJ3064" s="1"/>
      <c r="CK3064" s="1"/>
      <c r="CL3064" s="1"/>
      <c r="CM3064" s="1"/>
      <c r="CN3064" s="1"/>
      <c r="CO3064" s="1"/>
    </row>
    <row r="3065" spans="1:93" ht="30" customHeight="1" x14ac:dyDescent="0.2">
      <c r="A3065" s="1">
        <v>3059</v>
      </c>
      <c r="B3065" s="1" t="s">
        <v>712</v>
      </c>
      <c r="C3065" s="1" t="s">
        <v>713</v>
      </c>
      <c r="D3065" s="1" t="s">
        <v>714</v>
      </c>
      <c r="E3065" s="1" t="s">
        <v>715</v>
      </c>
      <c r="F3065" s="1" t="s">
        <v>74</v>
      </c>
      <c r="G3065" s="1">
        <v>7</v>
      </c>
      <c r="H3065" s="1" t="s">
        <v>341</v>
      </c>
      <c r="I3065" s="1" t="s">
        <v>114</v>
      </c>
      <c r="J3065" s="64">
        <v>557</v>
      </c>
      <c r="K3065" s="76">
        <v>2271027</v>
      </c>
      <c r="L3065" s="29">
        <v>45971</v>
      </c>
      <c r="M3065" s="29" t="s">
        <v>4163</v>
      </c>
      <c r="N3065" s="1" t="s">
        <v>478</v>
      </c>
      <c r="O3065" s="28" t="s">
        <v>225</v>
      </c>
      <c r="P3065" s="1" t="s">
        <v>216</v>
      </c>
      <c r="Q3065" s="76">
        <v>12</v>
      </c>
      <c r="R3065" s="1" t="s">
        <v>537</v>
      </c>
      <c r="T3065" s="1" t="s">
        <v>115</v>
      </c>
      <c r="U3065" s="1"/>
      <c r="V3065" s="1"/>
      <c r="W3065" s="4"/>
      <c r="X3065" s="28"/>
      <c r="Y3065" s="33"/>
      <c r="Z3065" s="33"/>
      <c r="AA3065" s="96"/>
      <c r="AB3065" s="178"/>
      <c r="AC3065" s="33">
        <v>21</v>
      </c>
      <c r="AD3065" s="33">
        <v>210</v>
      </c>
      <c r="AE3065" s="33" t="s">
        <v>103</v>
      </c>
      <c r="AF3065" s="33" t="s">
        <v>103</v>
      </c>
      <c r="AG3065" s="33"/>
      <c r="AH3065" s="4"/>
      <c r="AI3065" s="1"/>
      <c r="AJ3065" s="1"/>
      <c r="AK3065" s="1"/>
      <c r="AL3065" s="5"/>
      <c r="AM3065" s="164">
        <f t="shared" si="154"/>
        <v>45974</v>
      </c>
      <c r="AN3065" s="1" t="s">
        <v>1206</v>
      </c>
      <c r="AO3065" s="183"/>
      <c r="AP3065" s="183"/>
      <c r="AQ3065" s="183"/>
      <c r="AR3065" s="183"/>
      <c r="AS3065" s="183"/>
      <c r="AT3065" s="183"/>
      <c r="AU3065" s="183"/>
      <c r="AV3065" s="183"/>
      <c r="AW3065" s="96"/>
      <c r="AX3065" s="37">
        <f t="shared" si="153"/>
        <v>45978</v>
      </c>
      <c r="AY3065" s="1" t="s">
        <v>1206</v>
      </c>
      <c r="AZ3065" s="183"/>
      <c r="BA3065" s="184"/>
      <c r="BB3065" s="184"/>
      <c r="BC3065" s="184"/>
      <c r="BD3065" s="184"/>
      <c r="BE3065" s="184"/>
      <c r="BF3065" s="184"/>
      <c r="BG3065" s="184"/>
      <c r="BH3065" s="4"/>
      <c r="BI3065" s="1"/>
      <c r="BJ3065" s="1"/>
      <c r="BK3065" s="1"/>
      <c r="BL3065" s="31"/>
      <c r="BM3065" s="31"/>
      <c r="BN3065" s="1"/>
      <c r="BO3065" s="1"/>
      <c r="BP3065" s="1"/>
      <c r="BQ3065" s="1"/>
      <c r="BR3065" s="1"/>
      <c r="BS3065" s="4"/>
      <c r="BT3065" s="37">
        <f t="shared" si="155"/>
        <v>45999</v>
      </c>
      <c r="BU3065" s="31" t="s">
        <v>1206</v>
      </c>
      <c r="BV3065" s="183"/>
      <c r="BW3065" s="207"/>
      <c r="BX3065" s="184"/>
      <c r="BY3065" s="184"/>
      <c r="BZ3065" s="184"/>
      <c r="CA3065" s="184"/>
      <c r="CB3065" s="184"/>
      <c r="CC3065" s="184"/>
      <c r="CE3065" s="1"/>
      <c r="CF3065" s="1"/>
      <c r="CG3065" s="1"/>
      <c r="CH3065" s="1"/>
      <c r="CI3065" s="1"/>
      <c r="CJ3065" s="1"/>
      <c r="CK3065" s="1"/>
      <c r="CL3065" s="1"/>
      <c r="CM3065" s="1"/>
      <c r="CN3065" s="1"/>
      <c r="CO3065" s="1"/>
    </row>
    <row r="3066" spans="1:93" ht="30" customHeight="1" x14ac:dyDescent="0.2">
      <c r="A3066" s="1">
        <v>3060</v>
      </c>
      <c r="B3066" s="1" t="s">
        <v>712</v>
      </c>
      <c r="C3066" s="1" t="s">
        <v>713</v>
      </c>
      <c r="D3066" s="1" t="s">
        <v>714</v>
      </c>
      <c r="E3066" s="1" t="s">
        <v>715</v>
      </c>
      <c r="F3066" s="1" t="s">
        <v>74</v>
      </c>
      <c r="G3066" s="1">
        <v>7</v>
      </c>
      <c r="H3066" s="1" t="s">
        <v>341</v>
      </c>
      <c r="I3066" s="1" t="s">
        <v>114</v>
      </c>
      <c r="J3066" s="64">
        <v>437</v>
      </c>
      <c r="K3066" s="76">
        <v>2292928</v>
      </c>
      <c r="L3066" s="29">
        <v>45971</v>
      </c>
      <c r="M3066" s="29" t="s">
        <v>4163</v>
      </c>
      <c r="N3066" s="1" t="s">
        <v>478</v>
      </c>
      <c r="O3066" s="28" t="s">
        <v>225</v>
      </c>
      <c r="P3066" s="1" t="s">
        <v>216</v>
      </c>
      <c r="Q3066" s="76">
        <v>9</v>
      </c>
      <c r="R3066" s="1" t="s">
        <v>537</v>
      </c>
      <c r="T3066" s="1" t="s">
        <v>115</v>
      </c>
      <c r="U3066" s="1"/>
      <c r="V3066" s="1"/>
      <c r="W3066" s="4"/>
      <c r="X3066" s="28"/>
      <c r="Y3066" s="33"/>
      <c r="Z3066" s="33"/>
      <c r="AA3066" s="96"/>
      <c r="AB3066" s="178"/>
      <c r="AC3066" s="33">
        <v>22.5</v>
      </c>
      <c r="AD3066" s="33">
        <v>230</v>
      </c>
      <c r="AE3066" s="33" t="s">
        <v>103</v>
      </c>
      <c r="AF3066" s="33" t="s">
        <v>103</v>
      </c>
      <c r="AG3066" s="33"/>
      <c r="AH3066" s="4"/>
      <c r="AI3066" s="1"/>
      <c r="AJ3066" s="1"/>
      <c r="AK3066" s="1"/>
      <c r="AL3066" s="5"/>
      <c r="AM3066" s="164">
        <f t="shared" si="154"/>
        <v>45974</v>
      </c>
      <c r="AN3066" s="1" t="s">
        <v>1206</v>
      </c>
      <c r="AO3066" s="183"/>
      <c r="AP3066" s="183"/>
      <c r="AQ3066" s="183"/>
      <c r="AR3066" s="183"/>
      <c r="AS3066" s="183"/>
      <c r="AT3066" s="183"/>
      <c r="AU3066" s="183"/>
      <c r="AV3066" s="183"/>
      <c r="AW3066" s="96"/>
      <c r="AX3066" s="37">
        <f t="shared" si="153"/>
        <v>45978</v>
      </c>
      <c r="AY3066" s="1" t="s">
        <v>1206</v>
      </c>
      <c r="AZ3066" s="183"/>
      <c r="BA3066" s="184"/>
      <c r="BB3066" s="184"/>
      <c r="BC3066" s="184"/>
      <c r="BD3066" s="184"/>
      <c r="BE3066" s="184"/>
      <c r="BF3066" s="184"/>
      <c r="BG3066" s="184"/>
      <c r="BH3066" s="4"/>
      <c r="BI3066" s="1"/>
      <c r="BJ3066" s="1"/>
      <c r="BK3066" s="1"/>
      <c r="BL3066" s="31"/>
      <c r="BM3066" s="31"/>
      <c r="BN3066" s="1"/>
      <c r="BO3066" s="1"/>
      <c r="BP3066" s="1"/>
      <c r="BQ3066" s="1"/>
      <c r="BR3066" s="1"/>
      <c r="BS3066" s="4"/>
      <c r="BT3066" s="37">
        <f t="shared" si="155"/>
        <v>45999</v>
      </c>
      <c r="BU3066" s="31" t="s">
        <v>1206</v>
      </c>
      <c r="BV3066" s="183"/>
      <c r="BW3066" s="207"/>
      <c r="BX3066" s="184"/>
      <c r="BY3066" s="184"/>
      <c r="BZ3066" s="184"/>
      <c r="CA3066" s="184"/>
      <c r="CB3066" s="184"/>
      <c r="CC3066" s="184"/>
      <c r="CE3066" s="1"/>
      <c r="CF3066" s="1"/>
      <c r="CG3066" s="1"/>
      <c r="CH3066" s="1"/>
      <c r="CI3066" s="1"/>
      <c r="CJ3066" s="1"/>
      <c r="CK3066" s="1"/>
      <c r="CL3066" s="1"/>
      <c r="CM3066" s="1"/>
      <c r="CN3066" s="1"/>
      <c r="CO3066" s="1"/>
    </row>
    <row r="3067" spans="1:93" ht="30" customHeight="1" x14ac:dyDescent="0.2">
      <c r="A3067" s="1">
        <v>3061</v>
      </c>
      <c r="B3067" s="1" t="s">
        <v>712</v>
      </c>
      <c r="C3067" s="1" t="s">
        <v>713</v>
      </c>
      <c r="D3067" s="1" t="s">
        <v>714</v>
      </c>
      <c r="E3067" s="1" t="s">
        <v>715</v>
      </c>
      <c r="F3067" s="1" t="s">
        <v>74</v>
      </c>
      <c r="G3067" s="1">
        <v>7</v>
      </c>
      <c r="H3067" s="1" t="s">
        <v>341</v>
      </c>
      <c r="I3067" s="1" t="s">
        <v>114</v>
      </c>
      <c r="J3067" s="64">
        <v>579</v>
      </c>
      <c r="K3067" s="76">
        <v>2271028</v>
      </c>
      <c r="L3067" s="29">
        <v>45971</v>
      </c>
      <c r="M3067" s="29" t="s">
        <v>4163</v>
      </c>
      <c r="N3067" s="1" t="s">
        <v>478</v>
      </c>
      <c r="O3067" s="28" t="s">
        <v>225</v>
      </c>
      <c r="P3067" s="1" t="s">
        <v>216</v>
      </c>
      <c r="Q3067" s="76">
        <v>12</v>
      </c>
      <c r="R3067" s="1" t="s">
        <v>537</v>
      </c>
      <c r="T3067" s="1" t="s">
        <v>115</v>
      </c>
      <c r="U3067" s="1"/>
      <c r="V3067" s="1"/>
      <c r="W3067" s="4"/>
      <c r="X3067" s="28"/>
      <c r="Y3067" s="33"/>
      <c r="Z3067" s="33"/>
      <c r="AA3067" s="96"/>
      <c r="AB3067" s="178"/>
      <c r="AC3067" s="33">
        <v>21.5</v>
      </c>
      <c r="AD3067" s="33">
        <v>240</v>
      </c>
      <c r="AE3067" s="33" t="s">
        <v>103</v>
      </c>
      <c r="AF3067" s="33" t="s">
        <v>103</v>
      </c>
      <c r="AG3067" s="33"/>
      <c r="AH3067" s="4"/>
      <c r="AI3067" s="1"/>
      <c r="AJ3067" s="1"/>
      <c r="AK3067" s="1"/>
      <c r="AL3067" s="5"/>
      <c r="AM3067" s="164">
        <f t="shared" si="154"/>
        <v>45974</v>
      </c>
      <c r="AN3067" s="1" t="s">
        <v>1206</v>
      </c>
      <c r="AO3067" s="183"/>
      <c r="AP3067" s="183"/>
      <c r="AQ3067" s="183"/>
      <c r="AR3067" s="183"/>
      <c r="AS3067" s="183"/>
      <c r="AT3067" s="183"/>
      <c r="AU3067" s="183"/>
      <c r="AV3067" s="183"/>
      <c r="AW3067" s="96"/>
      <c r="AX3067" s="37">
        <f t="shared" si="153"/>
        <v>45978</v>
      </c>
      <c r="AY3067" s="1" t="s">
        <v>1206</v>
      </c>
      <c r="AZ3067" s="183"/>
      <c r="BA3067" s="184"/>
      <c r="BB3067" s="184"/>
      <c r="BC3067" s="184"/>
      <c r="BD3067" s="184"/>
      <c r="BE3067" s="184"/>
      <c r="BF3067" s="184"/>
      <c r="BG3067" s="184"/>
      <c r="BH3067" s="4"/>
      <c r="BI3067" s="1"/>
      <c r="BJ3067" s="1"/>
      <c r="BK3067" s="1"/>
      <c r="BL3067" s="31"/>
      <c r="BM3067" s="31"/>
      <c r="BN3067" s="1"/>
      <c r="BO3067" s="1"/>
      <c r="BP3067" s="1"/>
      <c r="BQ3067" s="1"/>
      <c r="BR3067" s="1"/>
      <c r="BS3067" s="4"/>
      <c r="BT3067" s="37">
        <f t="shared" si="155"/>
        <v>45999</v>
      </c>
      <c r="BU3067" s="31" t="s">
        <v>1206</v>
      </c>
      <c r="BV3067" s="183"/>
      <c r="BW3067" s="207"/>
      <c r="BX3067" s="184"/>
      <c r="BY3067" s="184"/>
      <c r="BZ3067" s="184"/>
      <c r="CA3067" s="184"/>
      <c r="CB3067" s="184"/>
      <c r="CC3067" s="184"/>
      <c r="CE3067" s="1"/>
      <c r="CF3067" s="1"/>
      <c r="CG3067" s="1"/>
      <c r="CH3067" s="1"/>
      <c r="CI3067" s="1"/>
      <c r="CJ3067" s="1"/>
      <c r="CK3067" s="1"/>
      <c r="CL3067" s="1"/>
      <c r="CM3067" s="1"/>
      <c r="CN3067" s="1"/>
      <c r="CO3067" s="1"/>
    </row>
    <row r="3068" spans="1:93" ht="30" customHeight="1" x14ac:dyDescent="0.2">
      <c r="A3068" s="1">
        <v>3062</v>
      </c>
      <c r="B3068" s="1" t="s">
        <v>712</v>
      </c>
      <c r="C3068" s="1" t="s">
        <v>713</v>
      </c>
      <c r="D3068" s="1" t="s">
        <v>714</v>
      </c>
      <c r="E3068" s="1" t="s">
        <v>715</v>
      </c>
      <c r="F3068" s="1" t="s">
        <v>74</v>
      </c>
      <c r="G3068" s="1">
        <v>7</v>
      </c>
      <c r="H3068" s="1" t="s">
        <v>341</v>
      </c>
      <c r="I3068" s="1" t="s">
        <v>114</v>
      </c>
      <c r="J3068" s="64">
        <v>273</v>
      </c>
      <c r="K3068" s="76">
        <v>2292929</v>
      </c>
      <c r="L3068" s="29">
        <v>45971</v>
      </c>
      <c r="M3068" s="29" t="s">
        <v>4163</v>
      </c>
      <c r="N3068" s="1" t="s">
        <v>478</v>
      </c>
      <c r="O3068" s="28" t="s">
        <v>225</v>
      </c>
      <c r="P3068" s="1" t="s">
        <v>216</v>
      </c>
      <c r="Q3068" s="76">
        <v>8</v>
      </c>
      <c r="R3068" s="1" t="s">
        <v>537</v>
      </c>
      <c r="T3068" s="1" t="s">
        <v>115</v>
      </c>
      <c r="U3068" s="1"/>
      <c r="V3068" s="1"/>
      <c r="W3068" s="4"/>
      <c r="X3068" s="28"/>
      <c r="Y3068" s="33"/>
      <c r="Z3068" s="33"/>
      <c r="AA3068" s="96"/>
      <c r="AB3068" s="178"/>
      <c r="AC3068" s="33">
        <v>22</v>
      </c>
      <c r="AD3068" s="33">
        <v>220</v>
      </c>
      <c r="AE3068" s="33" t="s">
        <v>103</v>
      </c>
      <c r="AF3068" s="33" t="s">
        <v>103</v>
      </c>
      <c r="AG3068" s="33"/>
      <c r="AH3068" s="4"/>
      <c r="AI3068" s="1"/>
      <c r="AJ3068" s="1"/>
      <c r="AK3068" s="1"/>
      <c r="AL3068" s="5"/>
      <c r="AM3068" s="164">
        <f t="shared" si="154"/>
        <v>45974</v>
      </c>
      <c r="AN3068" s="1" t="s">
        <v>1206</v>
      </c>
      <c r="AO3068" s="183"/>
      <c r="AP3068" s="183"/>
      <c r="AQ3068" s="183"/>
      <c r="AR3068" s="183"/>
      <c r="AS3068" s="183"/>
      <c r="AT3068" s="183"/>
      <c r="AU3068" s="183"/>
      <c r="AV3068" s="183"/>
      <c r="AW3068" s="96"/>
      <c r="AX3068" s="37">
        <f t="shared" si="153"/>
        <v>45978</v>
      </c>
      <c r="AY3068" s="1" t="s">
        <v>1206</v>
      </c>
      <c r="AZ3068" s="183"/>
      <c r="BA3068" s="184"/>
      <c r="BB3068" s="184"/>
      <c r="BC3068" s="184"/>
      <c r="BD3068" s="184"/>
      <c r="BE3068" s="184"/>
      <c r="BF3068" s="184"/>
      <c r="BG3068" s="184"/>
      <c r="BH3068" s="4"/>
      <c r="BI3068" s="1"/>
      <c r="BJ3068" s="1"/>
      <c r="BK3068" s="1"/>
      <c r="BL3068" s="31"/>
      <c r="BM3068" s="31"/>
      <c r="BN3068" s="1"/>
      <c r="BO3068" s="1"/>
      <c r="BP3068" s="1"/>
      <c r="BQ3068" s="1"/>
      <c r="BR3068" s="1"/>
      <c r="BS3068" s="4"/>
      <c r="BT3068" s="37">
        <f t="shared" si="155"/>
        <v>45999</v>
      </c>
      <c r="BU3068" s="31" t="s">
        <v>1206</v>
      </c>
      <c r="BV3068" s="183"/>
      <c r="BW3068" s="207"/>
      <c r="BX3068" s="184"/>
      <c r="BY3068" s="184"/>
      <c r="BZ3068" s="184"/>
      <c r="CA3068" s="184"/>
      <c r="CB3068" s="184"/>
      <c r="CC3068" s="184"/>
      <c r="CE3068" s="1"/>
      <c r="CF3068" s="1"/>
      <c r="CG3068" s="1"/>
      <c r="CH3068" s="1"/>
      <c r="CI3068" s="1"/>
      <c r="CJ3068" s="1"/>
      <c r="CK3068" s="1"/>
      <c r="CL3068" s="1"/>
      <c r="CM3068" s="1"/>
      <c r="CN3068" s="1"/>
      <c r="CO3068" s="1"/>
    </row>
    <row r="3069" spans="1:93" ht="30" customHeight="1" x14ac:dyDescent="0.2">
      <c r="A3069" s="1">
        <v>3063</v>
      </c>
      <c r="B3069" s="1" t="s">
        <v>712</v>
      </c>
      <c r="C3069" s="1" t="s">
        <v>713</v>
      </c>
      <c r="D3069" s="1" t="s">
        <v>714</v>
      </c>
      <c r="E3069" s="1" t="s">
        <v>715</v>
      </c>
      <c r="F3069" s="1" t="s">
        <v>74</v>
      </c>
      <c r="G3069" s="1">
        <v>7</v>
      </c>
      <c r="H3069" s="1" t="s">
        <v>341</v>
      </c>
      <c r="I3069" s="1" t="s">
        <v>114</v>
      </c>
      <c r="J3069" s="64">
        <v>558</v>
      </c>
      <c r="K3069" s="76">
        <v>2271029</v>
      </c>
      <c r="L3069" s="29">
        <v>45971</v>
      </c>
      <c r="M3069" s="29" t="s">
        <v>4163</v>
      </c>
      <c r="N3069" s="1" t="s">
        <v>478</v>
      </c>
      <c r="O3069" s="28" t="s">
        <v>225</v>
      </c>
      <c r="P3069" s="1" t="s">
        <v>216</v>
      </c>
      <c r="Q3069" s="76">
        <v>12</v>
      </c>
      <c r="R3069" s="1" t="s">
        <v>537</v>
      </c>
      <c r="T3069" s="1" t="s">
        <v>115</v>
      </c>
      <c r="U3069" s="1"/>
      <c r="V3069" s="1"/>
      <c r="W3069" s="4"/>
      <c r="X3069" s="28"/>
      <c r="Y3069" s="33"/>
      <c r="Z3069" s="33"/>
      <c r="AA3069" s="96"/>
      <c r="AB3069" s="178"/>
      <c r="AC3069" s="33">
        <v>21</v>
      </c>
      <c r="AD3069" s="33">
        <v>210</v>
      </c>
      <c r="AE3069" s="33" t="s">
        <v>103</v>
      </c>
      <c r="AF3069" s="33" t="s">
        <v>103</v>
      </c>
      <c r="AG3069" s="33"/>
      <c r="AH3069" s="4"/>
      <c r="AI3069" s="1"/>
      <c r="AJ3069" s="1"/>
      <c r="AK3069" s="1"/>
      <c r="AL3069" s="5"/>
      <c r="AM3069" s="164">
        <f t="shared" si="154"/>
        <v>45974</v>
      </c>
      <c r="AN3069" s="1" t="s">
        <v>1206</v>
      </c>
      <c r="AO3069" s="183"/>
      <c r="AP3069" s="183"/>
      <c r="AQ3069" s="183"/>
      <c r="AR3069" s="183"/>
      <c r="AS3069" s="183"/>
      <c r="AT3069" s="183"/>
      <c r="AU3069" s="183"/>
      <c r="AV3069" s="183"/>
      <c r="AW3069" s="96"/>
      <c r="AX3069" s="37">
        <f t="shared" si="153"/>
        <v>45978</v>
      </c>
      <c r="AY3069" s="1" t="s">
        <v>1206</v>
      </c>
      <c r="AZ3069" s="183"/>
      <c r="BA3069" s="184"/>
      <c r="BB3069" s="184"/>
      <c r="BC3069" s="184"/>
      <c r="BD3069" s="184"/>
      <c r="BE3069" s="184"/>
      <c r="BF3069" s="184"/>
      <c r="BG3069" s="184"/>
      <c r="BH3069" s="4"/>
      <c r="BI3069" s="1"/>
      <c r="BJ3069" s="1"/>
      <c r="BK3069" s="1"/>
      <c r="BL3069" s="31"/>
      <c r="BM3069" s="31"/>
      <c r="BN3069" s="1"/>
      <c r="BO3069" s="1"/>
      <c r="BP3069" s="1"/>
      <c r="BQ3069" s="1"/>
      <c r="BR3069" s="1"/>
      <c r="BS3069" s="4"/>
      <c r="BT3069" s="37">
        <f t="shared" si="155"/>
        <v>45999</v>
      </c>
      <c r="BU3069" s="31" t="s">
        <v>1206</v>
      </c>
      <c r="BV3069" s="183"/>
      <c r="BW3069" s="207"/>
      <c r="BX3069" s="184"/>
      <c r="BY3069" s="184"/>
      <c r="BZ3069" s="184"/>
      <c r="CA3069" s="184"/>
      <c r="CB3069" s="184"/>
      <c r="CC3069" s="184"/>
      <c r="CE3069" s="1"/>
      <c r="CF3069" s="1"/>
      <c r="CG3069" s="1"/>
      <c r="CH3069" s="1"/>
      <c r="CI3069" s="1"/>
      <c r="CJ3069" s="1"/>
      <c r="CK3069" s="1"/>
      <c r="CL3069" s="1"/>
      <c r="CM3069" s="1"/>
      <c r="CN3069" s="1"/>
      <c r="CO3069" s="1"/>
    </row>
    <row r="3070" spans="1:93" ht="30" customHeight="1" x14ac:dyDescent="0.2">
      <c r="A3070" s="1">
        <v>3064</v>
      </c>
      <c r="B3070" s="1" t="s">
        <v>712</v>
      </c>
      <c r="C3070" s="1" t="s">
        <v>713</v>
      </c>
      <c r="D3070" s="1" t="s">
        <v>714</v>
      </c>
      <c r="E3070" s="1" t="s">
        <v>715</v>
      </c>
      <c r="F3070" s="1" t="s">
        <v>74</v>
      </c>
      <c r="G3070" s="1">
        <v>7</v>
      </c>
      <c r="H3070" s="1" t="s">
        <v>341</v>
      </c>
      <c r="I3070" s="1" t="s">
        <v>114</v>
      </c>
      <c r="J3070" s="64">
        <v>287</v>
      </c>
      <c r="K3070" s="76">
        <v>2292930</v>
      </c>
      <c r="L3070" s="29">
        <v>45971</v>
      </c>
      <c r="M3070" s="29" t="s">
        <v>4163</v>
      </c>
      <c r="N3070" s="1" t="s">
        <v>478</v>
      </c>
      <c r="O3070" s="28" t="s">
        <v>225</v>
      </c>
      <c r="P3070" s="1" t="s">
        <v>216</v>
      </c>
      <c r="Q3070" s="76">
        <v>8</v>
      </c>
      <c r="R3070" s="1" t="s">
        <v>537</v>
      </c>
      <c r="T3070" s="1" t="s">
        <v>115</v>
      </c>
      <c r="U3070" s="1"/>
      <c r="V3070" s="1"/>
      <c r="W3070" s="4"/>
      <c r="X3070" s="28"/>
      <c r="Y3070" s="33"/>
      <c r="Z3070" s="33"/>
      <c r="AA3070" s="96"/>
      <c r="AB3070" s="178"/>
      <c r="AC3070" s="33">
        <v>24</v>
      </c>
      <c r="AD3070" s="33">
        <v>240</v>
      </c>
      <c r="AE3070" s="33" t="s">
        <v>103</v>
      </c>
      <c r="AF3070" s="33" t="s">
        <v>103</v>
      </c>
      <c r="AG3070" s="33"/>
      <c r="AH3070" s="4"/>
      <c r="AI3070" s="1"/>
      <c r="AJ3070" s="1"/>
      <c r="AK3070" s="1"/>
      <c r="AL3070" s="5"/>
      <c r="AM3070" s="164">
        <f t="shared" si="154"/>
        <v>45974</v>
      </c>
      <c r="AN3070" s="1" t="s">
        <v>1206</v>
      </c>
      <c r="AO3070" s="183"/>
      <c r="AP3070" s="183"/>
      <c r="AQ3070" s="183"/>
      <c r="AR3070" s="183"/>
      <c r="AS3070" s="183"/>
      <c r="AT3070" s="183"/>
      <c r="AU3070" s="183"/>
      <c r="AV3070" s="183"/>
      <c r="AW3070" s="96"/>
      <c r="AX3070" s="37">
        <f t="shared" si="153"/>
        <v>45978</v>
      </c>
      <c r="AY3070" s="1" t="s">
        <v>1206</v>
      </c>
      <c r="AZ3070" s="183"/>
      <c r="BA3070" s="184"/>
      <c r="BB3070" s="184"/>
      <c r="BC3070" s="184"/>
      <c r="BD3070" s="184"/>
      <c r="BE3070" s="184"/>
      <c r="BF3070" s="184"/>
      <c r="BG3070" s="184"/>
      <c r="BH3070" s="4"/>
      <c r="BI3070" s="1"/>
      <c r="BJ3070" s="1"/>
      <c r="BK3070" s="1"/>
      <c r="BL3070" s="31"/>
      <c r="BM3070" s="31"/>
      <c r="BN3070" s="1"/>
      <c r="BO3070" s="1"/>
      <c r="BP3070" s="1"/>
      <c r="BQ3070" s="1"/>
      <c r="BR3070" s="1"/>
      <c r="BS3070" s="4"/>
      <c r="BT3070" s="37">
        <f t="shared" si="155"/>
        <v>45999</v>
      </c>
      <c r="BU3070" s="31" t="s">
        <v>1206</v>
      </c>
      <c r="BV3070" s="183"/>
      <c r="BW3070" s="207"/>
      <c r="BX3070" s="184"/>
      <c r="BY3070" s="184"/>
      <c r="BZ3070" s="184"/>
      <c r="CA3070" s="184"/>
      <c r="CB3070" s="184"/>
      <c r="CC3070" s="184"/>
      <c r="CE3070" s="1"/>
      <c r="CF3070" s="1"/>
      <c r="CG3070" s="1"/>
      <c r="CH3070" s="1"/>
      <c r="CI3070" s="1"/>
      <c r="CJ3070" s="1"/>
      <c r="CK3070" s="1"/>
      <c r="CL3070" s="1"/>
      <c r="CM3070" s="1"/>
      <c r="CN3070" s="1"/>
      <c r="CO3070" s="1"/>
    </row>
    <row r="3071" spans="1:93" ht="30" customHeight="1" x14ac:dyDescent="0.2">
      <c r="A3071" s="1">
        <v>3065</v>
      </c>
      <c r="B3071" s="1" t="s">
        <v>712</v>
      </c>
      <c r="C3071" s="1" t="s">
        <v>713</v>
      </c>
      <c r="D3071" s="1" t="s">
        <v>714</v>
      </c>
      <c r="E3071" s="1" t="s">
        <v>715</v>
      </c>
      <c r="F3071" s="1" t="s">
        <v>74</v>
      </c>
      <c r="G3071" s="1">
        <v>7</v>
      </c>
      <c r="H3071" s="1" t="s">
        <v>341</v>
      </c>
      <c r="I3071" s="1" t="s">
        <v>114</v>
      </c>
      <c r="J3071" s="64">
        <v>556</v>
      </c>
      <c r="K3071" s="76">
        <v>2271030</v>
      </c>
      <c r="L3071" s="29">
        <v>45971</v>
      </c>
      <c r="M3071" s="29" t="s">
        <v>4163</v>
      </c>
      <c r="N3071" s="1" t="s">
        <v>478</v>
      </c>
      <c r="O3071" s="28" t="s">
        <v>225</v>
      </c>
      <c r="P3071" s="1" t="s">
        <v>216</v>
      </c>
      <c r="Q3071" s="76">
        <v>12</v>
      </c>
      <c r="R3071" s="1" t="s">
        <v>537</v>
      </c>
      <c r="T3071" s="1" t="s">
        <v>115</v>
      </c>
      <c r="U3071" s="1"/>
      <c r="V3071" s="1"/>
      <c r="W3071" s="4"/>
      <c r="X3071" s="28"/>
      <c r="Y3071" s="33"/>
      <c r="Z3071" s="33"/>
      <c r="AA3071" s="96"/>
      <c r="AB3071" s="178"/>
      <c r="AC3071" s="33">
        <v>22.5</v>
      </c>
      <c r="AD3071" s="33">
        <v>230</v>
      </c>
      <c r="AE3071" s="33" t="s">
        <v>103</v>
      </c>
      <c r="AF3071" s="33" t="s">
        <v>103</v>
      </c>
      <c r="AG3071" s="33"/>
      <c r="AH3071" s="4"/>
      <c r="AI3071" s="1"/>
      <c r="AJ3071" s="1"/>
      <c r="AK3071" s="1"/>
      <c r="AL3071" s="5"/>
      <c r="AM3071" s="164">
        <f t="shared" si="154"/>
        <v>45974</v>
      </c>
      <c r="AN3071" s="1" t="s">
        <v>1206</v>
      </c>
      <c r="AO3071" s="183"/>
      <c r="AP3071" s="183"/>
      <c r="AQ3071" s="183"/>
      <c r="AR3071" s="183"/>
      <c r="AS3071" s="183"/>
      <c r="AT3071" s="183"/>
      <c r="AU3071" s="183"/>
      <c r="AV3071" s="183"/>
      <c r="AW3071" s="96"/>
      <c r="AX3071" s="37">
        <f t="shared" si="153"/>
        <v>45978</v>
      </c>
      <c r="AY3071" s="1" t="s">
        <v>1206</v>
      </c>
      <c r="AZ3071" s="183"/>
      <c r="BA3071" s="184"/>
      <c r="BB3071" s="184"/>
      <c r="BC3071" s="184"/>
      <c r="BD3071" s="184"/>
      <c r="BE3071" s="184"/>
      <c r="BF3071" s="184"/>
      <c r="BG3071" s="184"/>
      <c r="BH3071" s="4"/>
      <c r="BI3071" s="1"/>
      <c r="BJ3071" s="1"/>
      <c r="BK3071" s="1"/>
      <c r="BL3071" s="31"/>
      <c r="BM3071" s="31"/>
      <c r="BN3071" s="1"/>
      <c r="BO3071" s="1"/>
      <c r="BP3071" s="1"/>
      <c r="BQ3071" s="1"/>
      <c r="BR3071" s="1"/>
      <c r="BS3071" s="4"/>
      <c r="BT3071" s="37">
        <f t="shared" si="155"/>
        <v>45999</v>
      </c>
      <c r="BU3071" s="31" t="s">
        <v>1206</v>
      </c>
      <c r="BV3071" s="183"/>
      <c r="BW3071" s="207"/>
      <c r="BX3071" s="184"/>
      <c r="BY3071" s="184"/>
      <c r="BZ3071" s="184"/>
      <c r="CA3071" s="184"/>
      <c r="CB3071" s="184"/>
      <c r="CC3071" s="184"/>
      <c r="CE3071" s="1"/>
      <c r="CF3071" s="1"/>
      <c r="CG3071" s="1"/>
      <c r="CH3071" s="1"/>
      <c r="CI3071" s="1"/>
      <c r="CJ3071" s="1"/>
      <c r="CK3071" s="1"/>
      <c r="CL3071" s="1"/>
      <c r="CM3071" s="1"/>
      <c r="CN3071" s="1"/>
      <c r="CO3071" s="1"/>
    </row>
    <row r="3072" spans="1:93" ht="30" customHeight="1" x14ac:dyDescent="0.2">
      <c r="A3072" s="1">
        <v>3066</v>
      </c>
      <c r="B3072" s="1" t="s">
        <v>712</v>
      </c>
      <c r="C3072" s="1" t="s">
        <v>713</v>
      </c>
      <c r="D3072" s="1" t="s">
        <v>714</v>
      </c>
      <c r="E3072" s="1" t="s">
        <v>715</v>
      </c>
      <c r="F3072" s="1" t="s">
        <v>74</v>
      </c>
      <c r="G3072" s="1">
        <v>7</v>
      </c>
      <c r="H3072" s="1" t="s">
        <v>341</v>
      </c>
      <c r="I3072" s="1" t="s">
        <v>114</v>
      </c>
      <c r="J3072" s="64">
        <v>534</v>
      </c>
      <c r="K3072" s="76">
        <v>2292931</v>
      </c>
      <c r="L3072" s="29">
        <v>45971</v>
      </c>
      <c r="M3072" s="29" t="s">
        <v>4163</v>
      </c>
      <c r="N3072" s="1" t="s">
        <v>478</v>
      </c>
      <c r="O3072" s="28" t="s">
        <v>225</v>
      </c>
      <c r="P3072" s="1" t="s">
        <v>216</v>
      </c>
      <c r="Q3072" s="76">
        <v>12</v>
      </c>
      <c r="R3072" s="1" t="s">
        <v>537</v>
      </c>
      <c r="T3072" s="1" t="s">
        <v>115</v>
      </c>
      <c r="U3072" s="1"/>
      <c r="V3072" s="1"/>
      <c r="W3072" s="4"/>
      <c r="X3072" s="28"/>
      <c r="Y3072" s="33"/>
      <c r="Z3072" s="33"/>
      <c r="AA3072" s="96"/>
      <c r="AB3072" s="178"/>
      <c r="AC3072" s="33">
        <v>21</v>
      </c>
      <c r="AD3072" s="33">
        <v>200</v>
      </c>
      <c r="AE3072" s="33" t="s">
        <v>103</v>
      </c>
      <c r="AF3072" s="33" t="s">
        <v>103</v>
      </c>
      <c r="AG3072" s="33"/>
      <c r="AH3072" s="4"/>
      <c r="AI3072" s="1"/>
      <c r="AJ3072" s="1"/>
      <c r="AK3072" s="1"/>
      <c r="AL3072" s="5"/>
      <c r="AM3072" s="164">
        <f t="shared" si="154"/>
        <v>45974</v>
      </c>
      <c r="AN3072" s="1" t="s">
        <v>1206</v>
      </c>
      <c r="AO3072" s="183"/>
      <c r="AP3072" s="183"/>
      <c r="AQ3072" s="183"/>
      <c r="AR3072" s="183"/>
      <c r="AS3072" s="183"/>
      <c r="AT3072" s="183"/>
      <c r="AU3072" s="183"/>
      <c r="AV3072" s="183"/>
      <c r="AW3072" s="96"/>
      <c r="AX3072" s="37">
        <f t="shared" si="153"/>
        <v>45978</v>
      </c>
      <c r="AY3072" s="1" t="s">
        <v>1206</v>
      </c>
      <c r="AZ3072" s="183"/>
      <c r="BA3072" s="184"/>
      <c r="BB3072" s="184"/>
      <c r="BC3072" s="184"/>
      <c r="BD3072" s="184"/>
      <c r="BE3072" s="184"/>
      <c r="BF3072" s="184"/>
      <c r="BG3072" s="184"/>
      <c r="BH3072" s="4"/>
      <c r="BI3072" s="1"/>
      <c r="BJ3072" s="1"/>
      <c r="BK3072" s="1"/>
      <c r="BL3072" s="31"/>
      <c r="BM3072" s="31"/>
      <c r="BN3072" s="1"/>
      <c r="BO3072" s="1"/>
      <c r="BP3072" s="1"/>
      <c r="BQ3072" s="1"/>
      <c r="BR3072" s="1"/>
      <c r="BS3072" s="4"/>
      <c r="BT3072" s="37">
        <f t="shared" si="155"/>
        <v>45999</v>
      </c>
      <c r="BU3072" s="31" t="s">
        <v>1206</v>
      </c>
      <c r="BV3072" s="183"/>
      <c r="BW3072" s="207"/>
      <c r="BX3072" s="184"/>
      <c r="BY3072" s="184"/>
      <c r="BZ3072" s="184"/>
      <c r="CA3072" s="184"/>
      <c r="CB3072" s="184"/>
      <c r="CC3072" s="184"/>
      <c r="CE3072" s="1"/>
      <c r="CF3072" s="1"/>
      <c r="CG3072" s="1"/>
      <c r="CH3072" s="1"/>
      <c r="CI3072" s="1"/>
      <c r="CJ3072" s="1"/>
      <c r="CK3072" s="1"/>
      <c r="CL3072" s="1"/>
      <c r="CM3072" s="1"/>
      <c r="CN3072" s="1"/>
      <c r="CO3072" s="1"/>
    </row>
    <row r="3073" spans="1:93" ht="30" customHeight="1" x14ac:dyDescent="0.2">
      <c r="A3073" s="1">
        <v>3067</v>
      </c>
      <c r="B3073" s="1" t="s">
        <v>712</v>
      </c>
      <c r="C3073" s="1" t="s">
        <v>713</v>
      </c>
      <c r="D3073" s="1" t="s">
        <v>714</v>
      </c>
      <c r="E3073" s="1" t="s">
        <v>715</v>
      </c>
      <c r="F3073" s="1" t="s">
        <v>74</v>
      </c>
      <c r="G3073" s="1">
        <v>7</v>
      </c>
      <c r="H3073" s="1" t="s">
        <v>341</v>
      </c>
      <c r="I3073" s="1" t="s">
        <v>114</v>
      </c>
      <c r="J3073" s="64">
        <v>577</v>
      </c>
      <c r="K3073" s="76">
        <v>2271031</v>
      </c>
      <c r="L3073" s="29">
        <v>45971</v>
      </c>
      <c r="M3073" s="29" t="s">
        <v>4163</v>
      </c>
      <c r="N3073" s="1" t="s">
        <v>478</v>
      </c>
      <c r="O3073" s="28" t="s">
        <v>225</v>
      </c>
      <c r="P3073" s="1" t="s">
        <v>216</v>
      </c>
      <c r="Q3073" s="76">
        <v>12</v>
      </c>
      <c r="R3073" s="1" t="s">
        <v>537</v>
      </c>
      <c r="T3073" s="1" t="s">
        <v>115</v>
      </c>
      <c r="U3073" s="1"/>
      <c r="V3073" s="1"/>
      <c r="W3073" s="4"/>
      <c r="X3073" s="28"/>
      <c r="Y3073" s="33"/>
      <c r="Z3073" s="33"/>
      <c r="AA3073" s="96"/>
      <c r="AB3073" s="178"/>
      <c r="AC3073" s="33">
        <v>21</v>
      </c>
      <c r="AD3073" s="33">
        <v>210</v>
      </c>
      <c r="AE3073" s="33" t="s">
        <v>103</v>
      </c>
      <c r="AF3073" s="33" t="s">
        <v>103</v>
      </c>
      <c r="AG3073" s="33"/>
      <c r="AH3073" s="4"/>
      <c r="AI3073" s="1"/>
      <c r="AJ3073" s="1"/>
      <c r="AK3073" s="1"/>
      <c r="AL3073" s="5"/>
      <c r="AM3073" s="164">
        <f t="shared" si="154"/>
        <v>45974</v>
      </c>
      <c r="AN3073" s="1" t="s">
        <v>1206</v>
      </c>
      <c r="AO3073" s="183"/>
      <c r="AP3073" s="183"/>
      <c r="AQ3073" s="183"/>
      <c r="AR3073" s="183"/>
      <c r="AS3073" s="183"/>
      <c r="AT3073" s="183"/>
      <c r="AU3073" s="183"/>
      <c r="AV3073" s="183"/>
      <c r="AW3073" s="96"/>
      <c r="AX3073" s="37">
        <f t="shared" si="153"/>
        <v>45978</v>
      </c>
      <c r="AY3073" s="1" t="s">
        <v>1206</v>
      </c>
      <c r="AZ3073" s="183"/>
      <c r="BA3073" s="181"/>
      <c r="BB3073" s="181"/>
      <c r="BC3073" s="181"/>
      <c r="BD3073" s="181"/>
      <c r="BE3073" s="181"/>
      <c r="BF3073" s="181"/>
      <c r="BG3073" s="184"/>
      <c r="BH3073" s="4"/>
      <c r="BI3073" s="1"/>
      <c r="BJ3073" s="1"/>
      <c r="BK3073" s="1"/>
      <c r="BL3073" s="31"/>
      <c r="BM3073" s="31"/>
      <c r="BN3073" s="1"/>
      <c r="BO3073" s="1"/>
      <c r="BP3073" s="1"/>
      <c r="BQ3073" s="1"/>
      <c r="BR3073" s="1"/>
      <c r="BS3073" s="4"/>
      <c r="BT3073" s="37">
        <f t="shared" si="155"/>
        <v>45999</v>
      </c>
      <c r="BU3073" s="31" t="s">
        <v>1206</v>
      </c>
      <c r="BV3073" s="183"/>
      <c r="BW3073" s="192"/>
      <c r="BX3073" s="181"/>
      <c r="BY3073" s="181"/>
      <c r="BZ3073" s="181"/>
      <c r="CA3073" s="181"/>
      <c r="CB3073" s="181"/>
      <c r="CC3073" s="184"/>
      <c r="CE3073" s="1"/>
      <c r="CF3073" s="1"/>
      <c r="CG3073" s="1"/>
      <c r="CH3073" s="1"/>
      <c r="CI3073" s="1"/>
      <c r="CJ3073" s="1"/>
      <c r="CK3073" s="1"/>
      <c r="CL3073" s="1"/>
      <c r="CM3073" s="1"/>
      <c r="CN3073" s="1"/>
      <c r="CO3073" s="1"/>
    </row>
    <row r="3074" spans="1:93" ht="30" customHeight="1" x14ac:dyDescent="0.2">
      <c r="A3074" s="1">
        <v>3068</v>
      </c>
      <c r="B3074" s="1" t="s">
        <v>712</v>
      </c>
      <c r="C3074" s="1" t="s">
        <v>713</v>
      </c>
      <c r="D3074" s="1" t="s">
        <v>714</v>
      </c>
      <c r="E3074" s="1" t="s">
        <v>715</v>
      </c>
      <c r="F3074" s="1" t="s">
        <v>74</v>
      </c>
      <c r="G3074" s="1">
        <v>7</v>
      </c>
      <c r="H3074" s="1" t="s">
        <v>341</v>
      </c>
      <c r="I3074" s="1" t="s">
        <v>114</v>
      </c>
      <c r="J3074" s="64">
        <v>343</v>
      </c>
      <c r="K3074" s="76">
        <v>2292932</v>
      </c>
      <c r="L3074" s="29">
        <v>45971</v>
      </c>
      <c r="M3074" s="29" t="s">
        <v>4163</v>
      </c>
      <c r="N3074" s="1" t="s">
        <v>478</v>
      </c>
      <c r="O3074" s="28" t="s">
        <v>225</v>
      </c>
      <c r="P3074" s="1" t="s">
        <v>216</v>
      </c>
      <c r="Q3074" s="76">
        <v>10</v>
      </c>
      <c r="R3074" s="1" t="s">
        <v>537</v>
      </c>
      <c r="T3074" s="1" t="s">
        <v>115</v>
      </c>
      <c r="U3074" s="1"/>
      <c r="V3074" s="1"/>
      <c r="W3074" s="4"/>
      <c r="X3074" s="28"/>
      <c r="Y3074" s="33"/>
      <c r="Z3074" s="33"/>
      <c r="AA3074" s="96"/>
      <c r="AB3074" s="178"/>
      <c r="AC3074" s="33">
        <v>25</v>
      </c>
      <c r="AD3074" s="33">
        <v>215</v>
      </c>
      <c r="AE3074" s="33" t="s">
        <v>103</v>
      </c>
      <c r="AF3074" s="33" t="s">
        <v>103</v>
      </c>
      <c r="AG3074" s="33"/>
      <c r="AH3074" s="4"/>
      <c r="AI3074" s="1"/>
      <c r="AJ3074" s="1"/>
      <c r="AK3074" s="1"/>
      <c r="AL3074" s="5"/>
      <c r="AM3074" s="164">
        <f t="shared" si="154"/>
        <v>45974</v>
      </c>
      <c r="AN3074" s="1" t="s">
        <v>1206</v>
      </c>
      <c r="AO3074" s="183"/>
      <c r="AP3074" s="183"/>
      <c r="AQ3074" s="183"/>
      <c r="AR3074" s="183"/>
      <c r="AS3074" s="183"/>
      <c r="AT3074" s="183"/>
      <c r="AU3074" s="183"/>
      <c r="AV3074" s="183"/>
      <c r="AW3074" s="96"/>
      <c r="AX3074" s="37">
        <f t="shared" si="153"/>
        <v>45978</v>
      </c>
      <c r="AY3074" s="1" t="s">
        <v>1206</v>
      </c>
      <c r="AZ3074" s="183"/>
      <c r="BA3074" s="180">
        <v>40.700000000000003</v>
      </c>
      <c r="BB3074" s="180">
        <v>42</v>
      </c>
      <c r="BC3074" s="180">
        <v>40.6</v>
      </c>
      <c r="BD3074" s="180">
        <v>41.6</v>
      </c>
      <c r="BE3074" s="180">
        <v>41.9</v>
      </c>
      <c r="BF3074" s="180">
        <v>42.4</v>
      </c>
      <c r="BG3074" s="184"/>
      <c r="BH3074" s="4"/>
      <c r="BI3074" s="1"/>
      <c r="BJ3074" s="1"/>
      <c r="BK3074" s="1"/>
      <c r="BL3074" s="31"/>
      <c r="BM3074" s="31"/>
      <c r="BN3074" s="1"/>
      <c r="BO3074" s="1"/>
      <c r="BP3074" s="1"/>
      <c r="BQ3074" s="1"/>
      <c r="BR3074" s="1"/>
      <c r="BS3074" s="4"/>
      <c r="BT3074" s="37">
        <f t="shared" si="155"/>
        <v>45999</v>
      </c>
      <c r="BU3074" s="31" t="s">
        <v>1206</v>
      </c>
      <c r="BV3074" s="183"/>
      <c r="BW3074" s="191">
        <v>50.5</v>
      </c>
      <c r="BX3074" s="180">
        <v>52.5</v>
      </c>
      <c r="BY3074" s="180">
        <v>50.8</v>
      </c>
      <c r="BZ3074" s="180">
        <v>49.4</v>
      </c>
      <c r="CA3074" s="180">
        <v>51.7</v>
      </c>
      <c r="CB3074" s="180">
        <v>52.2</v>
      </c>
      <c r="CC3074" s="184"/>
      <c r="CE3074" s="1"/>
      <c r="CF3074" s="1"/>
      <c r="CG3074" s="1"/>
      <c r="CH3074" s="1"/>
      <c r="CI3074" s="1"/>
      <c r="CJ3074" s="1"/>
      <c r="CK3074" s="1"/>
      <c r="CL3074" s="1"/>
      <c r="CM3074" s="1"/>
      <c r="CN3074" s="1"/>
      <c r="CO3074" s="1"/>
    </row>
    <row r="3075" spans="1:93" ht="30" customHeight="1" x14ac:dyDescent="0.2">
      <c r="A3075" s="1">
        <v>3069</v>
      </c>
      <c r="B3075" s="1" t="s">
        <v>712</v>
      </c>
      <c r="C3075" s="1" t="s">
        <v>713</v>
      </c>
      <c r="D3075" s="1" t="s">
        <v>714</v>
      </c>
      <c r="E3075" s="1" t="s">
        <v>715</v>
      </c>
      <c r="F3075" s="1" t="s">
        <v>74</v>
      </c>
      <c r="G3075" s="1">
        <v>7</v>
      </c>
      <c r="H3075" s="1" t="s">
        <v>341</v>
      </c>
      <c r="I3075" s="1" t="s">
        <v>114</v>
      </c>
      <c r="J3075" s="64">
        <v>582</v>
      </c>
      <c r="K3075" s="76">
        <v>2271032</v>
      </c>
      <c r="L3075" s="29">
        <v>45971</v>
      </c>
      <c r="M3075" s="29" t="s">
        <v>4163</v>
      </c>
      <c r="N3075" s="1" t="s">
        <v>478</v>
      </c>
      <c r="O3075" s="28" t="s">
        <v>225</v>
      </c>
      <c r="P3075" s="1" t="s">
        <v>216</v>
      </c>
      <c r="Q3075" s="76">
        <v>12</v>
      </c>
      <c r="R3075" s="1" t="s">
        <v>537</v>
      </c>
      <c r="T3075" s="1" t="s">
        <v>115</v>
      </c>
      <c r="U3075" s="1"/>
      <c r="V3075" s="1"/>
      <c r="W3075" s="4"/>
      <c r="X3075" s="28"/>
      <c r="Y3075" s="33"/>
      <c r="Z3075" s="33"/>
      <c r="AA3075" s="96"/>
      <c r="AB3075" s="178"/>
      <c r="AC3075" s="33">
        <v>24.5</v>
      </c>
      <c r="AD3075" s="33">
        <v>220</v>
      </c>
      <c r="AE3075" s="33" t="s">
        <v>103</v>
      </c>
      <c r="AF3075" s="33" t="s">
        <v>103</v>
      </c>
      <c r="AG3075" s="33"/>
      <c r="AH3075" s="4"/>
      <c r="AI3075" s="1"/>
      <c r="AJ3075" s="1"/>
      <c r="AK3075" s="1"/>
      <c r="AL3075" s="5"/>
      <c r="AM3075" s="164">
        <f t="shared" si="154"/>
        <v>45974</v>
      </c>
      <c r="AN3075" s="1" t="s">
        <v>1206</v>
      </c>
      <c r="AO3075" s="183"/>
      <c r="AP3075" s="183"/>
      <c r="AQ3075" s="183"/>
      <c r="AR3075" s="183"/>
      <c r="AS3075" s="183"/>
      <c r="AT3075" s="183"/>
      <c r="AU3075" s="183"/>
      <c r="AV3075" s="183"/>
      <c r="AW3075" s="96"/>
      <c r="AX3075" s="37">
        <f t="shared" si="153"/>
        <v>45978</v>
      </c>
      <c r="AY3075" s="1" t="s">
        <v>1206</v>
      </c>
      <c r="AZ3075" s="183"/>
      <c r="BA3075" s="184"/>
      <c r="BB3075" s="184"/>
      <c r="BC3075" s="184"/>
      <c r="BD3075" s="184"/>
      <c r="BE3075" s="184"/>
      <c r="BF3075" s="184"/>
      <c r="BG3075" s="184"/>
      <c r="BH3075" s="4"/>
      <c r="BI3075" s="1"/>
      <c r="BJ3075" s="1"/>
      <c r="BK3075" s="1"/>
      <c r="BL3075" s="31"/>
      <c r="BM3075" s="31"/>
      <c r="BN3075" s="1"/>
      <c r="BO3075" s="1"/>
      <c r="BP3075" s="1"/>
      <c r="BQ3075" s="1"/>
      <c r="BR3075" s="1"/>
      <c r="BS3075" s="4"/>
      <c r="BT3075" s="37">
        <f t="shared" si="155"/>
        <v>45999</v>
      </c>
      <c r="BU3075" s="31" t="s">
        <v>1206</v>
      </c>
      <c r="BV3075" s="183"/>
      <c r="BW3075" s="207"/>
      <c r="BX3075" s="184"/>
      <c r="BY3075" s="184"/>
      <c r="BZ3075" s="184"/>
      <c r="CA3075" s="184"/>
      <c r="CB3075" s="184"/>
      <c r="CC3075" s="184"/>
      <c r="CE3075" s="1"/>
      <c r="CF3075" s="1"/>
      <c r="CG3075" s="1"/>
      <c r="CH3075" s="1"/>
      <c r="CI3075" s="1"/>
      <c r="CJ3075" s="1"/>
      <c r="CK3075" s="1"/>
      <c r="CL3075" s="1"/>
      <c r="CM3075" s="1"/>
      <c r="CN3075" s="1"/>
      <c r="CO3075" s="1"/>
    </row>
    <row r="3076" spans="1:93" ht="30" customHeight="1" x14ac:dyDescent="0.2">
      <c r="A3076" s="1">
        <v>3070</v>
      </c>
      <c r="B3076" s="1" t="s">
        <v>712</v>
      </c>
      <c r="C3076" s="1" t="s">
        <v>713</v>
      </c>
      <c r="D3076" s="1" t="s">
        <v>714</v>
      </c>
      <c r="E3076" s="1" t="s">
        <v>715</v>
      </c>
      <c r="F3076" s="1" t="s">
        <v>74</v>
      </c>
      <c r="G3076" s="1">
        <v>7</v>
      </c>
      <c r="H3076" s="1" t="s">
        <v>341</v>
      </c>
      <c r="I3076" s="1" t="s">
        <v>114</v>
      </c>
      <c r="J3076" s="64">
        <v>578</v>
      </c>
      <c r="K3076" s="76">
        <v>2292933</v>
      </c>
      <c r="L3076" s="29">
        <v>45971</v>
      </c>
      <c r="M3076" s="29" t="s">
        <v>4163</v>
      </c>
      <c r="N3076" s="1" t="s">
        <v>478</v>
      </c>
      <c r="O3076" s="28" t="s">
        <v>225</v>
      </c>
      <c r="P3076" s="1" t="s">
        <v>216</v>
      </c>
      <c r="Q3076" s="76">
        <v>12</v>
      </c>
      <c r="R3076" s="1" t="s">
        <v>537</v>
      </c>
      <c r="S3076" s="1">
        <v>6</v>
      </c>
      <c r="T3076" s="1" t="s">
        <v>115</v>
      </c>
      <c r="U3076" s="1"/>
      <c r="V3076" s="1"/>
      <c r="W3076" s="4"/>
      <c r="X3076" s="28"/>
      <c r="Y3076" s="33"/>
      <c r="Z3076" s="33"/>
      <c r="AA3076" s="96"/>
      <c r="AB3076" s="178"/>
      <c r="AC3076" s="33">
        <v>22.5</v>
      </c>
      <c r="AD3076" s="33">
        <v>200</v>
      </c>
      <c r="AE3076" s="33" t="s">
        <v>103</v>
      </c>
      <c r="AF3076" s="33" t="s">
        <v>103</v>
      </c>
      <c r="AG3076" s="33"/>
      <c r="AH3076" s="4"/>
      <c r="AI3076" s="1"/>
      <c r="AJ3076" s="1"/>
      <c r="AK3076" s="1"/>
      <c r="AL3076" s="5"/>
      <c r="AM3076" s="164">
        <f t="shared" si="154"/>
        <v>45974</v>
      </c>
      <c r="AN3076" s="1" t="s">
        <v>1206</v>
      </c>
      <c r="AO3076" s="183"/>
      <c r="AP3076" s="183"/>
      <c r="AQ3076" s="183"/>
      <c r="AR3076" s="183"/>
      <c r="AS3076" s="183"/>
      <c r="AT3076" s="183"/>
      <c r="AU3076" s="183"/>
      <c r="AV3076" s="183"/>
      <c r="AW3076" s="96"/>
      <c r="AX3076" s="37">
        <f t="shared" si="153"/>
        <v>45978</v>
      </c>
      <c r="AY3076" s="1" t="s">
        <v>1206</v>
      </c>
      <c r="AZ3076" s="183"/>
      <c r="BA3076" s="184"/>
      <c r="BB3076" s="184"/>
      <c r="BC3076" s="184"/>
      <c r="BD3076" s="184"/>
      <c r="BE3076" s="184"/>
      <c r="BF3076" s="184"/>
      <c r="BG3076" s="184"/>
      <c r="BH3076" s="4"/>
      <c r="BI3076" s="1"/>
      <c r="BJ3076" s="1"/>
      <c r="BK3076" s="1"/>
      <c r="BL3076" s="31"/>
      <c r="BM3076" s="31"/>
      <c r="BN3076" s="1"/>
      <c r="BO3076" s="1"/>
      <c r="BP3076" s="1"/>
      <c r="BQ3076" s="1"/>
      <c r="BR3076" s="1"/>
      <c r="BS3076" s="4"/>
      <c r="BT3076" s="37">
        <f t="shared" si="155"/>
        <v>45999</v>
      </c>
      <c r="BU3076" s="31" t="s">
        <v>1206</v>
      </c>
      <c r="BV3076" s="183"/>
      <c r="BW3076" s="207"/>
      <c r="BX3076" s="184"/>
      <c r="BY3076" s="184"/>
      <c r="BZ3076" s="184"/>
      <c r="CA3076" s="184"/>
      <c r="CB3076" s="184"/>
      <c r="CC3076" s="184"/>
      <c r="CE3076" s="1"/>
      <c r="CF3076" s="1"/>
      <c r="CG3076" s="1"/>
      <c r="CH3076" s="1"/>
      <c r="CI3076" s="1"/>
      <c r="CJ3076" s="1"/>
      <c r="CK3076" s="1"/>
      <c r="CL3076" s="1"/>
      <c r="CM3076" s="1"/>
      <c r="CN3076" s="1"/>
      <c r="CO3076" s="1"/>
    </row>
    <row r="3077" spans="1:93" ht="30" customHeight="1" x14ac:dyDescent="0.2">
      <c r="A3077" s="1">
        <v>3071</v>
      </c>
      <c r="B3077" s="1" t="s">
        <v>712</v>
      </c>
      <c r="C3077" s="1" t="s">
        <v>713</v>
      </c>
      <c r="D3077" s="1" t="s">
        <v>714</v>
      </c>
      <c r="E3077" s="1" t="s">
        <v>715</v>
      </c>
      <c r="F3077" s="1" t="s">
        <v>74</v>
      </c>
      <c r="G3077" s="1">
        <v>7</v>
      </c>
      <c r="H3077" s="1" t="s">
        <v>341</v>
      </c>
      <c r="I3077" s="1" t="s">
        <v>114</v>
      </c>
      <c r="J3077" s="64">
        <v>549</v>
      </c>
      <c r="K3077" s="76">
        <v>2271033</v>
      </c>
      <c r="L3077" s="29">
        <v>45971</v>
      </c>
      <c r="M3077" s="29" t="s">
        <v>4163</v>
      </c>
      <c r="N3077" s="1" t="s">
        <v>478</v>
      </c>
      <c r="O3077" s="28" t="s">
        <v>225</v>
      </c>
      <c r="P3077" s="1" t="s">
        <v>216</v>
      </c>
      <c r="Q3077" s="76">
        <v>12</v>
      </c>
      <c r="R3077" s="1" t="s">
        <v>537</v>
      </c>
      <c r="T3077" s="1" t="s">
        <v>115</v>
      </c>
      <c r="U3077" s="1"/>
      <c r="V3077" s="1"/>
      <c r="W3077" s="4"/>
      <c r="X3077" s="28"/>
      <c r="Y3077" s="33"/>
      <c r="Z3077" s="33"/>
      <c r="AA3077" s="96"/>
      <c r="AB3077" s="178"/>
      <c r="AC3077" s="33">
        <v>23</v>
      </c>
      <c r="AD3077" s="33">
        <v>225</v>
      </c>
      <c r="AE3077" s="33" t="s">
        <v>103</v>
      </c>
      <c r="AF3077" s="33" t="s">
        <v>103</v>
      </c>
      <c r="AG3077" s="33"/>
      <c r="AH3077" s="4"/>
      <c r="AI3077" s="1"/>
      <c r="AJ3077" s="1"/>
      <c r="AK3077" s="1"/>
      <c r="AL3077" s="5"/>
      <c r="AM3077" s="164">
        <f t="shared" si="154"/>
        <v>45974</v>
      </c>
      <c r="AN3077" s="1" t="s">
        <v>1206</v>
      </c>
      <c r="AO3077" s="183"/>
      <c r="AP3077" s="183"/>
      <c r="AQ3077" s="183"/>
      <c r="AR3077" s="183"/>
      <c r="AS3077" s="183"/>
      <c r="AT3077" s="183"/>
      <c r="AU3077" s="183"/>
      <c r="AV3077" s="183"/>
      <c r="AW3077" s="96"/>
      <c r="AX3077" s="37">
        <f t="shared" si="153"/>
        <v>45978</v>
      </c>
      <c r="AY3077" s="1" t="s">
        <v>1206</v>
      </c>
      <c r="AZ3077" s="183"/>
      <c r="BA3077" s="184"/>
      <c r="BB3077" s="184"/>
      <c r="BC3077" s="184"/>
      <c r="BD3077" s="184"/>
      <c r="BE3077" s="184"/>
      <c r="BF3077" s="184"/>
      <c r="BG3077" s="184"/>
      <c r="BH3077" s="4"/>
      <c r="BI3077" s="1"/>
      <c r="BJ3077" s="1"/>
      <c r="BK3077" s="1"/>
      <c r="BL3077" s="31"/>
      <c r="BM3077" s="31"/>
      <c r="BN3077" s="1"/>
      <c r="BO3077" s="1"/>
      <c r="BP3077" s="1"/>
      <c r="BQ3077" s="1"/>
      <c r="BR3077" s="1"/>
      <c r="BS3077" s="4"/>
      <c r="BT3077" s="37">
        <f t="shared" si="155"/>
        <v>45999</v>
      </c>
      <c r="BU3077" s="31" t="s">
        <v>1206</v>
      </c>
      <c r="BV3077" s="183"/>
      <c r="BW3077" s="207"/>
      <c r="BX3077" s="184"/>
      <c r="BY3077" s="184"/>
      <c r="BZ3077" s="184"/>
      <c r="CA3077" s="184"/>
      <c r="CB3077" s="184"/>
      <c r="CC3077" s="184"/>
      <c r="CE3077" s="1"/>
      <c r="CF3077" s="1"/>
      <c r="CG3077" s="1"/>
      <c r="CH3077" s="1"/>
      <c r="CI3077" s="1"/>
      <c r="CJ3077" s="1"/>
      <c r="CK3077" s="1"/>
      <c r="CL3077" s="1"/>
      <c r="CM3077" s="1"/>
      <c r="CN3077" s="1"/>
      <c r="CO3077" s="1"/>
    </row>
    <row r="3078" spans="1:93" ht="30" customHeight="1" x14ac:dyDescent="0.2">
      <c r="A3078" s="1">
        <v>3072</v>
      </c>
      <c r="B3078" s="1" t="s">
        <v>712</v>
      </c>
      <c r="C3078" s="1" t="s">
        <v>713</v>
      </c>
      <c r="D3078" s="1" t="s">
        <v>714</v>
      </c>
      <c r="E3078" s="1" t="s">
        <v>715</v>
      </c>
      <c r="F3078" s="1" t="s">
        <v>74</v>
      </c>
      <c r="G3078" s="1">
        <v>7</v>
      </c>
      <c r="H3078" s="1" t="s">
        <v>341</v>
      </c>
      <c r="I3078" s="1" t="s">
        <v>114</v>
      </c>
      <c r="J3078" s="64">
        <v>433</v>
      </c>
      <c r="K3078" s="76">
        <v>2292934</v>
      </c>
      <c r="L3078" s="29">
        <v>45971</v>
      </c>
      <c r="M3078" s="29" t="s">
        <v>4163</v>
      </c>
      <c r="N3078" s="1" t="s">
        <v>478</v>
      </c>
      <c r="O3078" s="28" t="s">
        <v>225</v>
      </c>
      <c r="P3078" s="1" t="s">
        <v>216</v>
      </c>
      <c r="Q3078" s="76">
        <v>9</v>
      </c>
      <c r="R3078" s="1" t="s">
        <v>537</v>
      </c>
      <c r="T3078" s="1" t="s">
        <v>115</v>
      </c>
      <c r="U3078" s="1"/>
      <c r="V3078" s="1"/>
      <c r="W3078" s="4"/>
      <c r="X3078" s="28"/>
      <c r="Y3078" s="33"/>
      <c r="Z3078" s="33"/>
      <c r="AA3078" s="96"/>
      <c r="AB3078" s="178"/>
      <c r="AC3078" s="33">
        <v>23</v>
      </c>
      <c r="AD3078" s="33">
        <v>220</v>
      </c>
      <c r="AE3078" s="33" t="s">
        <v>103</v>
      </c>
      <c r="AF3078" s="33" t="s">
        <v>103</v>
      </c>
      <c r="AG3078" s="33"/>
      <c r="AH3078" s="4"/>
      <c r="AI3078" s="1"/>
      <c r="AJ3078" s="1"/>
      <c r="AK3078" s="1"/>
      <c r="AL3078" s="5"/>
      <c r="AM3078" s="164">
        <f t="shared" si="154"/>
        <v>45974</v>
      </c>
      <c r="AN3078" s="1" t="s">
        <v>1206</v>
      </c>
      <c r="AO3078" s="183"/>
      <c r="AP3078" s="183"/>
      <c r="AQ3078" s="183"/>
      <c r="AR3078" s="183"/>
      <c r="AS3078" s="183"/>
      <c r="AT3078" s="183"/>
      <c r="AU3078" s="183"/>
      <c r="AV3078" s="183"/>
      <c r="AW3078" s="96"/>
      <c r="AX3078" s="37">
        <f t="shared" si="153"/>
        <v>45978</v>
      </c>
      <c r="AY3078" s="1" t="s">
        <v>1206</v>
      </c>
      <c r="AZ3078" s="183"/>
      <c r="BA3078" s="184"/>
      <c r="BB3078" s="184"/>
      <c r="BC3078" s="184"/>
      <c r="BD3078" s="184"/>
      <c r="BE3078" s="184"/>
      <c r="BF3078" s="184"/>
      <c r="BG3078" s="184"/>
      <c r="BH3078" s="4"/>
      <c r="BI3078" s="1"/>
      <c r="BJ3078" s="1"/>
      <c r="BK3078" s="1"/>
      <c r="BL3078" s="31"/>
      <c r="BM3078" s="31"/>
      <c r="BN3078" s="1"/>
      <c r="BO3078" s="1"/>
      <c r="BP3078" s="1"/>
      <c r="BQ3078" s="1"/>
      <c r="BR3078" s="1"/>
      <c r="BS3078" s="4"/>
      <c r="BT3078" s="37">
        <f t="shared" si="155"/>
        <v>45999</v>
      </c>
      <c r="BU3078" s="31" t="s">
        <v>1206</v>
      </c>
      <c r="BV3078" s="183"/>
      <c r="BW3078" s="207"/>
      <c r="BX3078" s="184"/>
      <c r="BY3078" s="184"/>
      <c r="BZ3078" s="184"/>
      <c r="CA3078" s="184"/>
      <c r="CB3078" s="184"/>
      <c r="CC3078" s="184"/>
      <c r="CE3078" s="1"/>
      <c r="CF3078" s="1"/>
      <c r="CG3078" s="1"/>
      <c r="CH3078" s="1"/>
      <c r="CI3078" s="1"/>
      <c r="CJ3078" s="1"/>
      <c r="CK3078" s="1"/>
      <c r="CL3078" s="1"/>
      <c r="CM3078" s="1"/>
      <c r="CN3078" s="1"/>
      <c r="CO3078" s="1"/>
    </row>
    <row r="3079" spans="1:93" ht="30" customHeight="1" x14ac:dyDescent="0.2">
      <c r="A3079" s="1">
        <v>3073</v>
      </c>
      <c r="B3079" s="1" t="s">
        <v>712</v>
      </c>
      <c r="C3079" s="1" t="s">
        <v>713</v>
      </c>
      <c r="D3079" s="1" t="s">
        <v>714</v>
      </c>
      <c r="E3079" s="1" t="s">
        <v>715</v>
      </c>
      <c r="F3079" s="1" t="s">
        <v>74</v>
      </c>
      <c r="G3079" s="1">
        <v>7</v>
      </c>
      <c r="H3079" s="1" t="s">
        <v>341</v>
      </c>
      <c r="I3079" s="1" t="s">
        <v>114</v>
      </c>
      <c r="J3079" s="64">
        <v>551</v>
      </c>
      <c r="K3079" s="76">
        <v>2271034</v>
      </c>
      <c r="L3079" s="29">
        <v>45971</v>
      </c>
      <c r="M3079" s="29" t="s">
        <v>4163</v>
      </c>
      <c r="N3079" s="1" t="s">
        <v>478</v>
      </c>
      <c r="O3079" s="28" t="s">
        <v>225</v>
      </c>
      <c r="P3079" s="1" t="s">
        <v>216</v>
      </c>
      <c r="Q3079" s="76">
        <v>12</v>
      </c>
      <c r="R3079" s="1" t="s">
        <v>537</v>
      </c>
      <c r="T3079" s="1" t="s">
        <v>115</v>
      </c>
      <c r="U3079" s="1"/>
      <c r="V3079" s="1"/>
      <c r="W3079" s="4"/>
      <c r="X3079" s="28"/>
      <c r="Y3079" s="33"/>
      <c r="Z3079" s="33"/>
      <c r="AA3079" s="96"/>
      <c r="AB3079" s="178"/>
      <c r="AC3079" s="33">
        <v>25.5</v>
      </c>
      <c r="AD3079" s="33">
        <v>240</v>
      </c>
      <c r="AE3079" s="33" t="s">
        <v>103</v>
      </c>
      <c r="AF3079" s="33" t="s">
        <v>103</v>
      </c>
      <c r="AG3079" s="33"/>
      <c r="AH3079" s="4"/>
      <c r="AI3079" s="1"/>
      <c r="AJ3079" s="1"/>
      <c r="AK3079" s="1"/>
      <c r="AL3079" s="5"/>
      <c r="AM3079" s="164">
        <f t="shared" si="154"/>
        <v>45974</v>
      </c>
      <c r="AN3079" s="1" t="s">
        <v>1206</v>
      </c>
      <c r="AO3079" s="183"/>
      <c r="AP3079" s="183"/>
      <c r="AQ3079" s="183"/>
      <c r="AR3079" s="183"/>
      <c r="AS3079" s="183"/>
      <c r="AT3079" s="183"/>
      <c r="AU3079" s="183"/>
      <c r="AV3079" s="183"/>
      <c r="AW3079" s="96"/>
      <c r="AX3079" s="37">
        <f t="shared" si="153"/>
        <v>45978</v>
      </c>
      <c r="AY3079" s="1" t="s">
        <v>1206</v>
      </c>
      <c r="AZ3079" s="183"/>
      <c r="BA3079" s="184"/>
      <c r="BB3079" s="184"/>
      <c r="BC3079" s="184"/>
      <c r="BD3079" s="184"/>
      <c r="BE3079" s="184"/>
      <c r="BF3079" s="184"/>
      <c r="BG3079" s="184"/>
      <c r="BH3079" s="4"/>
      <c r="BI3079" s="1"/>
      <c r="BJ3079" s="1"/>
      <c r="BK3079" s="1"/>
      <c r="BL3079" s="31"/>
      <c r="BM3079" s="31"/>
      <c r="BN3079" s="1"/>
      <c r="BO3079" s="1"/>
      <c r="BP3079" s="1"/>
      <c r="BQ3079" s="1"/>
      <c r="BR3079" s="1"/>
      <c r="BS3079" s="4"/>
      <c r="BT3079" s="37">
        <f t="shared" si="155"/>
        <v>45999</v>
      </c>
      <c r="BU3079" s="31" t="s">
        <v>1206</v>
      </c>
      <c r="BV3079" s="183"/>
      <c r="BW3079" s="207"/>
      <c r="BX3079" s="184"/>
      <c r="BY3079" s="184"/>
      <c r="BZ3079" s="184"/>
      <c r="CA3079" s="184"/>
      <c r="CB3079" s="184"/>
      <c r="CC3079" s="184"/>
      <c r="CE3079" s="1"/>
      <c r="CF3079" s="1"/>
      <c r="CG3079" s="1"/>
      <c r="CH3079" s="1"/>
      <c r="CI3079" s="1"/>
      <c r="CJ3079" s="1"/>
      <c r="CK3079" s="1"/>
      <c r="CL3079" s="1"/>
      <c r="CM3079" s="1"/>
      <c r="CN3079" s="1"/>
      <c r="CO3079" s="1"/>
    </row>
    <row r="3080" spans="1:93" ht="30" customHeight="1" x14ac:dyDescent="0.2">
      <c r="A3080" s="1">
        <v>3074</v>
      </c>
      <c r="B3080" s="1" t="s">
        <v>712</v>
      </c>
      <c r="C3080" s="1" t="s">
        <v>713</v>
      </c>
      <c r="D3080" s="1" t="s">
        <v>714</v>
      </c>
      <c r="E3080" s="1" t="s">
        <v>715</v>
      </c>
      <c r="F3080" s="1" t="s">
        <v>74</v>
      </c>
      <c r="G3080" s="1">
        <v>7</v>
      </c>
      <c r="H3080" s="1" t="s">
        <v>341</v>
      </c>
      <c r="I3080" s="1" t="s">
        <v>114</v>
      </c>
      <c r="J3080" s="64">
        <v>274</v>
      </c>
      <c r="K3080" s="76">
        <v>2292935</v>
      </c>
      <c r="L3080" s="29">
        <v>45971</v>
      </c>
      <c r="M3080" s="29" t="s">
        <v>4163</v>
      </c>
      <c r="N3080" s="1" t="s">
        <v>478</v>
      </c>
      <c r="O3080" s="28" t="s">
        <v>225</v>
      </c>
      <c r="P3080" s="1" t="s">
        <v>216</v>
      </c>
      <c r="Q3080" s="76">
        <v>8</v>
      </c>
      <c r="R3080" s="1" t="s">
        <v>537</v>
      </c>
      <c r="T3080" s="1" t="s">
        <v>115</v>
      </c>
      <c r="U3080" s="1"/>
      <c r="V3080" s="1"/>
      <c r="W3080" s="4"/>
      <c r="X3080" s="28"/>
      <c r="Y3080" s="33"/>
      <c r="Z3080" s="33"/>
      <c r="AA3080" s="96"/>
      <c r="AB3080" s="178"/>
      <c r="AC3080" s="33">
        <v>25</v>
      </c>
      <c r="AD3080" s="33">
        <v>210</v>
      </c>
      <c r="AE3080" s="33" t="s">
        <v>103</v>
      </c>
      <c r="AF3080" s="33" t="s">
        <v>103</v>
      </c>
      <c r="AG3080" s="33"/>
      <c r="AH3080" s="4"/>
      <c r="AI3080" s="1"/>
      <c r="AJ3080" s="1"/>
      <c r="AK3080" s="1"/>
      <c r="AL3080" s="5"/>
      <c r="AM3080" s="164">
        <f t="shared" si="154"/>
        <v>45974</v>
      </c>
      <c r="AN3080" s="1" t="s">
        <v>1206</v>
      </c>
      <c r="AO3080" s="183"/>
      <c r="AP3080" s="183"/>
      <c r="AQ3080" s="183"/>
      <c r="AR3080" s="183"/>
      <c r="AS3080" s="183"/>
      <c r="AT3080" s="183"/>
      <c r="AU3080" s="183"/>
      <c r="AV3080" s="183"/>
      <c r="AW3080" s="96"/>
      <c r="AX3080" s="37">
        <f t="shared" si="153"/>
        <v>45978</v>
      </c>
      <c r="AY3080" s="1" t="s">
        <v>1206</v>
      </c>
      <c r="AZ3080" s="183"/>
      <c r="BA3080" s="184"/>
      <c r="BB3080" s="184"/>
      <c r="BC3080" s="184"/>
      <c r="BD3080" s="184"/>
      <c r="BE3080" s="184"/>
      <c r="BF3080" s="184"/>
      <c r="BG3080" s="184"/>
      <c r="BH3080" s="4"/>
      <c r="BI3080" s="1"/>
      <c r="BJ3080" s="1"/>
      <c r="BK3080" s="1"/>
      <c r="BL3080" s="31"/>
      <c r="BM3080" s="31"/>
      <c r="BN3080" s="1"/>
      <c r="BO3080" s="1"/>
      <c r="BP3080" s="1"/>
      <c r="BQ3080" s="1"/>
      <c r="BR3080" s="1"/>
      <c r="BS3080" s="4"/>
      <c r="BT3080" s="37">
        <f t="shared" si="155"/>
        <v>45999</v>
      </c>
      <c r="BU3080" s="31" t="s">
        <v>1206</v>
      </c>
      <c r="BV3080" s="183"/>
      <c r="BW3080" s="207"/>
      <c r="BX3080" s="184"/>
      <c r="BY3080" s="184"/>
      <c r="BZ3080" s="184"/>
      <c r="CA3080" s="184"/>
      <c r="CB3080" s="184"/>
      <c r="CC3080" s="184"/>
      <c r="CE3080" s="1"/>
      <c r="CF3080" s="1"/>
      <c r="CG3080" s="1"/>
      <c r="CH3080" s="1"/>
      <c r="CI3080" s="1"/>
      <c r="CJ3080" s="1"/>
      <c r="CK3080" s="1"/>
      <c r="CL3080" s="1"/>
      <c r="CM3080" s="1"/>
      <c r="CN3080" s="1"/>
      <c r="CO3080" s="1"/>
    </row>
    <row r="3081" spans="1:93" ht="30" customHeight="1" x14ac:dyDescent="0.2">
      <c r="A3081" s="1">
        <v>3075</v>
      </c>
      <c r="B3081" s="1" t="s">
        <v>712</v>
      </c>
      <c r="C3081" s="1" t="s">
        <v>713</v>
      </c>
      <c r="D3081" s="1" t="s">
        <v>714</v>
      </c>
      <c r="E3081" s="1" t="s">
        <v>715</v>
      </c>
      <c r="F3081" s="1" t="s">
        <v>74</v>
      </c>
      <c r="G3081" s="1">
        <v>7</v>
      </c>
      <c r="H3081" s="1" t="s">
        <v>341</v>
      </c>
      <c r="I3081" s="1" t="s">
        <v>114</v>
      </c>
      <c r="J3081" s="64">
        <v>574</v>
      </c>
      <c r="K3081" s="76">
        <v>2271036</v>
      </c>
      <c r="L3081" s="29">
        <v>45971</v>
      </c>
      <c r="M3081" s="29" t="s">
        <v>4163</v>
      </c>
      <c r="N3081" s="1" t="s">
        <v>478</v>
      </c>
      <c r="O3081" s="28" t="s">
        <v>225</v>
      </c>
      <c r="P3081" s="1" t="s">
        <v>216</v>
      </c>
      <c r="Q3081" s="76">
        <v>12</v>
      </c>
      <c r="R3081" s="1" t="s">
        <v>537</v>
      </c>
      <c r="T3081" s="1" t="s">
        <v>115</v>
      </c>
      <c r="U3081" s="1"/>
      <c r="V3081" s="1"/>
      <c r="W3081" s="4"/>
      <c r="X3081" s="28"/>
      <c r="Y3081" s="33"/>
      <c r="Z3081" s="33"/>
      <c r="AA3081" s="96"/>
      <c r="AB3081" s="178"/>
      <c r="AC3081" s="33">
        <v>24</v>
      </c>
      <c r="AD3081" s="33">
        <v>240</v>
      </c>
      <c r="AE3081" s="33" t="s">
        <v>103</v>
      </c>
      <c r="AF3081" s="33" t="s">
        <v>103</v>
      </c>
      <c r="AG3081" s="33"/>
      <c r="AH3081" s="4"/>
      <c r="AI3081" s="1"/>
      <c r="AJ3081" s="1"/>
      <c r="AK3081" s="1"/>
      <c r="AL3081" s="5"/>
      <c r="AM3081" s="164">
        <f t="shared" si="154"/>
        <v>45974</v>
      </c>
      <c r="AN3081" s="1" t="s">
        <v>1206</v>
      </c>
      <c r="AO3081" s="183"/>
      <c r="AP3081" s="183"/>
      <c r="AQ3081" s="183"/>
      <c r="AR3081" s="183"/>
      <c r="AS3081" s="183"/>
      <c r="AT3081" s="183"/>
      <c r="AU3081" s="183"/>
      <c r="AV3081" s="183"/>
      <c r="AW3081" s="96"/>
      <c r="AX3081" s="37">
        <f t="shared" ref="AX3081:AX3144" si="156">IF(L3081=0, 0,L3081+7)</f>
        <v>45978</v>
      </c>
      <c r="AY3081" s="1" t="s">
        <v>1206</v>
      </c>
      <c r="AZ3081" s="183"/>
      <c r="BA3081" s="184"/>
      <c r="BB3081" s="184"/>
      <c r="BC3081" s="184"/>
      <c r="BD3081" s="184"/>
      <c r="BE3081" s="184"/>
      <c r="BF3081" s="184"/>
      <c r="BG3081" s="184"/>
      <c r="BH3081" s="4"/>
      <c r="BI3081" s="1"/>
      <c r="BJ3081" s="1"/>
      <c r="BK3081" s="1"/>
      <c r="BL3081" s="31"/>
      <c r="BM3081" s="31"/>
      <c r="BN3081" s="1"/>
      <c r="BO3081" s="1"/>
      <c r="BP3081" s="1"/>
      <c r="BQ3081" s="1"/>
      <c r="BR3081" s="1"/>
      <c r="BS3081" s="4"/>
      <c r="BT3081" s="37">
        <f t="shared" si="155"/>
        <v>45999</v>
      </c>
      <c r="BU3081" s="31" t="s">
        <v>1206</v>
      </c>
      <c r="BV3081" s="183"/>
      <c r="BW3081" s="207"/>
      <c r="BX3081" s="184"/>
      <c r="BY3081" s="184"/>
      <c r="BZ3081" s="184"/>
      <c r="CA3081" s="184"/>
      <c r="CB3081" s="184"/>
      <c r="CC3081" s="184"/>
      <c r="CE3081" s="1"/>
      <c r="CF3081" s="1"/>
      <c r="CG3081" s="1"/>
      <c r="CH3081" s="1"/>
      <c r="CI3081" s="1"/>
      <c r="CJ3081" s="1"/>
      <c r="CK3081" s="1"/>
      <c r="CL3081" s="1"/>
      <c r="CM3081" s="1"/>
      <c r="CN3081" s="1"/>
      <c r="CO3081" s="1"/>
    </row>
    <row r="3082" spans="1:93" ht="30" customHeight="1" x14ac:dyDescent="0.2">
      <c r="A3082" s="1">
        <v>3076</v>
      </c>
      <c r="B3082" s="1" t="s">
        <v>712</v>
      </c>
      <c r="C3082" s="1" t="s">
        <v>713</v>
      </c>
      <c r="D3082" s="1" t="s">
        <v>714</v>
      </c>
      <c r="E3082" s="1" t="s">
        <v>715</v>
      </c>
      <c r="F3082" s="1" t="s">
        <v>74</v>
      </c>
      <c r="G3082" s="1">
        <v>7</v>
      </c>
      <c r="H3082" s="1" t="s">
        <v>341</v>
      </c>
      <c r="I3082" s="1" t="s">
        <v>114</v>
      </c>
      <c r="J3082" s="64">
        <v>302</v>
      </c>
      <c r="K3082" s="76">
        <v>2292936</v>
      </c>
      <c r="L3082" s="29">
        <v>45971</v>
      </c>
      <c r="M3082" s="29" t="s">
        <v>4163</v>
      </c>
      <c r="N3082" s="1" t="s">
        <v>478</v>
      </c>
      <c r="O3082" s="28" t="s">
        <v>225</v>
      </c>
      <c r="P3082" s="1" t="s">
        <v>216</v>
      </c>
      <c r="Q3082" s="76">
        <v>8</v>
      </c>
      <c r="R3082" s="1" t="s">
        <v>537</v>
      </c>
      <c r="T3082" s="1" t="s">
        <v>115</v>
      </c>
      <c r="U3082" s="1"/>
      <c r="V3082" s="1"/>
      <c r="W3082" s="4"/>
      <c r="X3082" s="28"/>
      <c r="Y3082" s="33"/>
      <c r="Z3082" s="33"/>
      <c r="AA3082" s="96"/>
      <c r="AB3082" s="178"/>
      <c r="AC3082" s="33">
        <v>22.5</v>
      </c>
      <c r="AD3082" s="33">
        <v>220</v>
      </c>
      <c r="AE3082" s="33" t="s">
        <v>103</v>
      </c>
      <c r="AF3082" s="33" t="s">
        <v>103</v>
      </c>
      <c r="AG3082" s="33"/>
      <c r="AH3082" s="4"/>
      <c r="AI3082" s="1"/>
      <c r="AJ3082" s="1"/>
      <c r="AK3082" s="1"/>
      <c r="AL3082" s="5"/>
      <c r="AM3082" s="164">
        <f t="shared" si="154"/>
        <v>45974</v>
      </c>
      <c r="AN3082" s="1" t="s">
        <v>1206</v>
      </c>
      <c r="AO3082" s="183"/>
      <c r="AP3082" s="183"/>
      <c r="AQ3082" s="183"/>
      <c r="AR3082" s="183"/>
      <c r="AS3082" s="183"/>
      <c r="AT3082" s="183"/>
      <c r="AU3082" s="183"/>
      <c r="AV3082" s="183"/>
      <c r="AW3082" s="96"/>
      <c r="AX3082" s="37">
        <f t="shared" si="156"/>
        <v>45978</v>
      </c>
      <c r="AY3082" s="1" t="s">
        <v>1206</v>
      </c>
      <c r="AZ3082" s="183"/>
      <c r="BA3082" s="184"/>
      <c r="BB3082" s="184"/>
      <c r="BC3082" s="184"/>
      <c r="BD3082" s="184"/>
      <c r="BE3082" s="184"/>
      <c r="BF3082" s="184"/>
      <c r="BG3082" s="184"/>
      <c r="BH3082" s="4"/>
      <c r="BI3082" s="1"/>
      <c r="BJ3082" s="1"/>
      <c r="BK3082" s="1"/>
      <c r="BL3082" s="31"/>
      <c r="BM3082" s="31"/>
      <c r="BN3082" s="1"/>
      <c r="BO3082" s="1"/>
      <c r="BP3082" s="1"/>
      <c r="BQ3082" s="1"/>
      <c r="BR3082" s="1"/>
      <c r="BS3082" s="4"/>
      <c r="BT3082" s="37">
        <f t="shared" si="155"/>
        <v>45999</v>
      </c>
      <c r="BU3082" s="31" t="s">
        <v>1206</v>
      </c>
      <c r="BV3082" s="183"/>
      <c r="BW3082" s="207"/>
      <c r="BX3082" s="184"/>
      <c r="BY3082" s="184"/>
      <c r="BZ3082" s="184"/>
      <c r="CA3082" s="184"/>
      <c r="CB3082" s="184"/>
      <c r="CC3082" s="184"/>
      <c r="CE3082" s="1"/>
      <c r="CF3082" s="1"/>
      <c r="CG3082" s="1"/>
      <c r="CH3082" s="1"/>
      <c r="CI3082" s="1"/>
      <c r="CJ3082" s="1"/>
      <c r="CK3082" s="1"/>
      <c r="CL3082" s="1"/>
      <c r="CM3082" s="1"/>
      <c r="CN3082" s="1"/>
      <c r="CO3082" s="1"/>
    </row>
    <row r="3083" spans="1:93" ht="30" customHeight="1" x14ac:dyDescent="0.2">
      <c r="A3083" s="1">
        <v>3077</v>
      </c>
      <c r="B3083" s="1" t="s">
        <v>712</v>
      </c>
      <c r="C3083" s="1" t="s">
        <v>713</v>
      </c>
      <c r="D3083" s="1" t="s">
        <v>714</v>
      </c>
      <c r="E3083" s="1" t="s">
        <v>715</v>
      </c>
      <c r="F3083" s="1" t="s">
        <v>74</v>
      </c>
      <c r="G3083" s="1">
        <v>7</v>
      </c>
      <c r="H3083" s="1" t="s">
        <v>341</v>
      </c>
      <c r="I3083" s="1" t="s">
        <v>114</v>
      </c>
      <c r="J3083" s="64">
        <v>553</v>
      </c>
      <c r="K3083" s="76">
        <v>2271038</v>
      </c>
      <c r="L3083" s="29">
        <v>45971</v>
      </c>
      <c r="M3083" s="29" t="s">
        <v>4163</v>
      </c>
      <c r="N3083" s="1" t="s">
        <v>478</v>
      </c>
      <c r="O3083" s="28" t="s">
        <v>225</v>
      </c>
      <c r="P3083" s="1" t="s">
        <v>216</v>
      </c>
      <c r="Q3083" s="76">
        <v>12</v>
      </c>
      <c r="R3083" s="1" t="s">
        <v>537</v>
      </c>
      <c r="T3083" s="1" t="s">
        <v>115</v>
      </c>
      <c r="U3083" s="1"/>
      <c r="V3083" s="1"/>
      <c r="W3083" s="4"/>
      <c r="X3083" s="28"/>
      <c r="Y3083" s="33"/>
      <c r="Z3083" s="33"/>
      <c r="AA3083" s="96"/>
      <c r="AB3083" s="178"/>
      <c r="AC3083" s="33">
        <v>24.5</v>
      </c>
      <c r="AD3083" s="33">
        <v>240</v>
      </c>
      <c r="AE3083" s="33" t="s">
        <v>103</v>
      </c>
      <c r="AF3083" s="33" t="s">
        <v>103</v>
      </c>
      <c r="AG3083" s="33"/>
      <c r="AH3083" s="4"/>
      <c r="AI3083" s="1"/>
      <c r="AJ3083" s="1"/>
      <c r="AK3083" s="1"/>
      <c r="AL3083" s="5"/>
      <c r="AM3083" s="164">
        <f t="shared" si="154"/>
        <v>45974</v>
      </c>
      <c r="AN3083" s="1" t="s">
        <v>1206</v>
      </c>
      <c r="AO3083" s="183"/>
      <c r="AP3083" s="183"/>
      <c r="AQ3083" s="183"/>
      <c r="AR3083" s="183"/>
      <c r="AS3083" s="183"/>
      <c r="AT3083" s="183"/>
      <c r="AU3083" s="183"/>
      <c r="AV3083" s="183"/>
      <c r="AW3083" s="96"/>
      <c r="AX3083" s="37">
        <f t="shared" si="156"/>
        <v>45978</v>
      </c>
      <c r="AY3083" s="1" t="s">
        <v>1206</v>
      </c>
      <c r="AZ3083" s="183"/>
      <c r="BA3083" s="184"/>
      <c r="BB3083" s="184"/>
      <c r="BC3083" s="184"/>
      <c r="BD3083" s="184"/>
      <c r="BE3083" s="184"/>
      <c r="BF3083" s="184"/>
      <c r="BG3083" s="184"/>
      <c r="BH3083" s="4"/>
      <c r="BI3083" s="1"/>
      <c r="BJ3083" s="1"/>
      <c r="BK3083" s="1"/>
      <c r="BL3083" s="31"/>
      <c r="BM3083" s="31"/>
      <c r="BN3083" s="1"/>
      <c r="BO3083" s="1"/>
      <c r="BP3083" s="1"/>
      <c r="BQ3083" s="1"/>
      <c r="BR3083" s="1"/>
      <c r="BS3083" s="4"/>
      <c r="BT3083" s="37">
        <f t="shared" si="155"/>
        <v>45999</v>
      </c>
      <c r="BU3083" s="31" t="s">
        <v>1206</v>
      </c>
      <c r="BV3083" s="183"/>
      <c r="BW3083" s="207"/>
      <c r="BX3083" s="184"/>
      <c r="BY3083" s="184"/>
      <c r="BZ3083" s="184"/>
      <c r="CA3083" s="184"/>
      <c r="CB3083" s="184"/>
      <c r="CC3083" s="184"/>
      <c r="CE3083" s="1"/>
      <c r="CF3083" s="1"/>
      <c r="CG3083" s="1"/>
      <c r="CH3083" s="1"/>
      <c r="CI3083" s="1"/>
      <c r="CJ3083" s="1"/>
      <c r="CK3083" s="1"/>
      <c r="CL3083" s="1"/>
      <c r="CM3083" s="1"/>
      <c r="CN3083" s="1"/>
      <c r="CO3083" s="1"/>
    </row>
    <row r="3084" spans="1:93" ht="30" customHeight="1" x14ac:dyDescent="0.2">
      <c r="A3084" s="1">
        <v>3078</v>
      </c>
      <c r="B3084" s="1" t="s">
        <v>712</v>
      </c>
      <c r="C3084" s="1" t="s">
        <v>713</v>
      </c>
      <c r="D3084" s="1" t="s">
        <v>714</v>
      </c>
      <c r="E3084" s="1" t="s">
        <v>715</v>
      </c>
      <c r="F3084" s="1" t="s">
        <v>74</v>
      </c>
      <c r="G3084" s="1">
        <v>7</v>
      </c>
      <c r="H3084" s="1" t="s">
        <v>341</v>
      </c>
      <c r="I3084" s="1" t="s">
        <v>114</v>
      </c>
      <c r="J3084" s="64">
        <v>407</v>
      </c>
      <c r="K3084" s="76">
        <v>2292937</v>
      </c>
      <c r="L3084" s="29">
        <v>45971</v>
      </c>
      <c r="M3084" s="29" t="s">
        <v>4163</v>
      </c>
      <c r="N3084" s="1" t="s">
        <v>478</v>
      </c>
      <c r="O3084" s="28" t="s">
        <v>225</v>
      </c>
      <c r="P3084" s="1" t="s">
        <v>216</v>
      </c>
      <c r="Q3084" s="76">
        <v>9</v>
      </c>
      <c r="R3084" s="1" t="s">
        <v>537</v>
      </c>
      <c r="T3084" s="1" t="s">
        <v>115</v>
      </c>
      <c r="U3084" s="1"/>
      <c r="V3084" s="1"/>
      <c r="W3084" s="4"/>
      <c r="X3084" s="28"/>
      <c r="Y3084" s="33"/>
      <c r="Z3084" s="33"/>
      <c r="AA3084" s="96"/>
      <c r="AB3084" s="178"/>
      <c r="AC3084" s="33">
        <v>21</v>
      </c>
      <c r="AD3084" s="33">
        <v>210</v>
      </c>
      <c r="AE3084" s="33" t="s">
        <v>103</v>
      </c>
      <c r="AF3084" s="33" t="s">
        <v>103</v>
      </c>
      <c r="AG3084" s="33"/>
      <c r="AH3084" s="4"/>
      <c r="AI3084" s="1"/>
      <c r="AJ3084" s="1"/>
      <c r="AK3084" s="1"/>
      <c r="AL3084" s="5"/>
      <c r="AM3084" s="164">
        <f t="shared" si="154"/>
        <v>45974</v>
      </c>
      <c r="AN3084" s="1" t="s">
        <v>1206</v>
      </c>
      <c r="AO3084" s="183"/>
      <c r="AP3084" s="183"/>
      <c r="AQ3084" s="183"/>
      <c r="AR3084" s="183"/>
      <c r="AS3084" s="183"/>
      <c r="AT3084" s="183"/>
      <c r="AU3084" s="183"/>
      <c r="AV3084" s="183"/>
      <c r="AW3084" s="96"/>
      <c r="AX3084" s="37">
        <f t="shared" si="156"/>
        <v>45978</v>
      </c>
      <c r="AY3084" s="1" t="s">
        <v>1206</v>
      </c>
      <c r="AZ3084" s="183"/>
      <c r="BA3084" s="184"/>
      <c r="BB3084" s="184"/>
      <c r="BC3084" s="184"/>
      <c r="BD3084" s="184"/>
      <c r="BE3084" s="184"/>
      <c r="BF3084" s="184"/>
      <c r="BG3084" s="184"/>
      <c r="BH3084" s="4"/>
      <c r="BI3084" s="1"/>
      <c r="BJ3084" s="1"/>
      <c r="BK3084" s="1"/>
      <c r="BL3084" s="31"/>
      <c r="BM3084" s="31"/>
      <c r="BN3084" s="1"/>
      <c r="BO3084" s="1"/>
      <c r="BP3084" s="1"/>
      <c r="BQ3084" s="1"/>
      <c r="BR3084" s="1"/>
      <c r="BS3084" s="4"/>
      <c r="BT3084" s="37">
        <f t="shared" si="155"/>
        <v>45999</v>
      </c>
      <c r="BU3084" s="31" t="s">
        <v>1206</v>
      </c>
      <c r="BV3084" s="183"/>
      <c r="BW3084" s="207"/>
      <c r="BX3084" s="184"/>
      <c r="BY3084" s="184"/>
      <c r="BZ3084" s="184"/>
      <c r="CA3084" s="184"/>
      <c r="CB3084" s="184"/>
      <c r="CC3084" s="184"/>
      <c r="CE3084" s="1"/>
      <c r="CF3084" s="1"/>
      <c r="CG3084" s="1"/>
      <c r="CH3084" s="1"/>
      <c r="CI3084" s="1"/>
      <c r="CJ3084" s="1"/>
      <c r="CK3084" s="1"/>
      <c r="CL3084" s="1"/>
      <c r="CM3084" s="1"/>
      <c r="CN3084" s="1"/>
      <c r="CO3084" s="1"/>
    </row>
    <row r="3085" spans="1:93" ht="30" customHeight="1" x14ac:dyDescent="0.2">
      <c r="A3085" s="1">
        <v>3079</v>
      </c>
      <c r="B3085" s="1" t="s">
        <v>712</v>
      </c>
      <c r="C3085" s="1" t="s">
        <v>713</v>
      </c>
      <c r="D3085" s="1" t="s">
        <v>714</v>
      </c>
      <c r="E3085" s="1" t="s">
        <v>715</v>
      </c>
      <c r="F3085" s="1" t="s">
        <v>74</v>
      </c>
      <c r="G3085" s="1">
        <v>7</v>
      </c>
      <c r="H3085" s="1" t="s">
        <v>341</v>
      </c>
      <c r="I3085" s="1" t="s">
        <v>114</v>
      </c>
      <c r="J3085" s="64">
        <v>576</v>
      </c>
      <c r="K3085" s="76">
        <v>2271039</v>
      </c>
      <c r="L3085" s="29">
        <v>45971</v>
      </c>
      <c r="M3085" s="29" t="s">
        <v>4163</v>
      </c>
      <c r="N3085" s="1" t="s">
        <v>478</v>
      </c>
      <c r="O3085" s="28" t="s">
        <v>225</v>
      </c>
      <c r="P3085" s="1" t="s">
        <v>216</v>
      </c>
      <c r="Q3085" s="76">
        <v>12</v>
      </c>
      <c r="R3085" s="1" t="s">
        <v>537</v>
      </c>
      <c r="T3085" s="1" t="s">
        <v>115</v>
      </c>
      <c r="U3085" s="1"/>
      <c r="V3085" s="1"/>
      <c r="W3085" s="4"/>
      <c r="X3085" s="28"/>
      <c r="Y3085" s="33"/>
      <c r="Z3085" s="33"/>
      <c r="AA3085" s="96"/>
      <c r="AB3085" s="178"/>
      <c r="AC3085" s="33">
        <v>23.5</v>
      </c>
      <c r="AD3085" s="33">
        <v>220</v>
      </c>
      <c r="AE3085" s="33" t="s">
        <v>103</v>
      </c>
      <c r="AF3085" s="33" t="s">
        <v>103</v>
      </c>
      <c r="AG3085" s="33"/>
      <c r="AH3085" s="4"/>
      <c r="AI3085" s="1"/>
      <c r="AJ3085" s="1"/>
      <c r="AK3085" s="1"/>
      <c r="AL3085" s="5"/>
      <c r="AM3085" s="164">
        <f t="shared" si="154"/>
        <v>45974</v>
      </c>
      <c r="AN3085" s="1" t="s">
        <v>1206</v>
      </c>
      <c r="AO3085" s="183"/>
      <c r="AP3085" s="183"/>
      <c r="AQ3085" s="183"/>
      <c r="AR3085" s="183"/>
      <c r="AS3085" s="183"/>
      <c r="AT3085" s="183"/>
      <c r="AU3085" s="183"/>
      <c r="AV3085" s="183"/>
      <c r="AW3085" s="96"/>
      <c r="AX3085" s="37">
        <f t="shared" si="156"/>
        <v>45978</v>
      </c>
      <c r="AY3085" s="1" t="s">
        <v>1206</v>
      </c>
      <c r="AZ3085" s="183"/>
      <c r="BA3085" s="184"/>
      <c r="BB3085" s="184"/>
      <c r="BC3085" s="184"/>
      <c r="BD3085" s="184"/>
      <c r="BE3085" s="184"/>
      <c r="BF3085" s="184"/>
      <c r="BG3085" s="184"/>
      <c r="BH3085" s="4"/>
      <c r="BI3085" s="1"/>
      <c r="BJ3085" s="1"/>
      <c r="BK3085" s="1"/>
      <c r="BL3085" s="31"/>
      <c r="BM3085" s="31"/>
      <c r="BN3085" s="1"/>
      <c r="BO3085" s="1"/>
      <c r="BP3085" s="1"/>
      <c r="BQ3085" s="1"/>
      <c r="BR3085" s="1"/>
      <c r="BS3085" s="4"/>
      <c r="BT3085" s="37">
        <f t="shared" si="155"/>
        <v>45999</v>
      </c>
      <c r="BU3085" s="31" t="s">
        <v>1206</v>
      </c>
      <c r="BV3085" s="183"/>
      <c r="BW3085" s="207"/>
      <c r="BX3085" s="184"/>
      <c r="BY3085" s="184"/>
      <c r="BZ3085" s="184"/>
      <c r="CA3085" s="184"/>
      <c r="CB3085" s="184"/>
      <c r="CC3085" s="184"/>
      <c r="CE3085" s="1"/>
      <c r="CF3085" s="1"/>
      <c r="CG3085" s="1"/>
      <c r="CH3085" s="1"/>
      <c r="CI3085" s="1"/>
      <c r="CJ3085" s="1"/>
      <c r="CK3085" s="1"/>
      <c r="CL3085" s="1"/>
      <c r="CM3085" s="1"/>
      <c r="CN3085" s="1"/>
      <c r="CO3085" s="1"/>
    </row>
    <row r="3086" spans="1:93" ht="30" customHeight="1" x14ac:dyDescent="0.2">
      <c r="A3086" s="1">
        <v>3080</v>
      </c>
      <c r="B3086" s="1" t="s">
        <v>712</v>
      </c>
      <c r="C3086" s="1" t="s">
        <v>713</v>
      </c>
      <c r="D3086" s="1" t="s">
        <v>714</v>
      </c>
      <c r="E3086" s="1" t="s">
        <v>715</v>
      </c>
      <c r="F3086" s="1" t="s">
        <v>74</v>
      </c>
      <c r="G3086" s="1">
        <v>7</v>
      </c>
      <c r="H3086" s="1" t="s">
        <v>341</v>
      </c>
      <c r="I3086" s="1" t="s">
        <v>114</v>
      </c>
      <c r="J3086" s="64">
        <v>415</v>
      </c>
      <c r="K3086" s="76">
        <v>2292938</v>
      </c>
      <c r="L3086" s="29">
        <v>45971</v>
      </c>
      <c r="M3086" s="29" t="s">
        <v>4163</v>
      </c>
      <c r="N3086" s="1" t="s">
        <v>478</v>
      </c>
      <c r="O3086" s="28" t="s">
        <v>225</v>
      </c>
      <c r="P3086" s="1" t="s">
        <v>216</v>
      </c>
      <c r="Q3086" s="76">
        <v>10</v>
      </c>
      <c r="R3086" s="1" t="s">
        <v>537</v>
      </c>
      <c r="T3086" s="1" t="s">
        <v>115</v>
      </c>
      <c r="U3086" s="1"/>
      <c r="V3086" s="1"/>
      <c r="W3086" s="4"/>
      <c r="X3086" s="28"/>
      <c r="Y3086" s="33"/>
      <c r="Z3086" s="33"/>
      <c r="AA3086" s="96"/>
      <c r="AB3086" s="178"/>
      <c r="AC3086" s="33">
        <v>25</v>
      </c>
      <c r="AD3086" s="33">
        <v>240</v>
      </c>
      <c r="AE3086" s="33" t="s">
        <v>103</v>
      </c>
      <c r="AF3086" s="33" t="s">
        <v>103</v>
      </c>
      <c r="AG3086" s="33"/>
      <c r="AH3086" s="4"/>
      <c r="AI3086" s="1"/>
      <c r="AJ3086" s="1"/>
      <c r="AK3086" s="1"/>
      <c r="AL3086" s="5"/>
      <c r="AM3086" s="164">
        <f t="shared" si="154"/>
        <v>45974</v>
      </c>
      <c r="AN3086" s="1" t="s">
        <v>1206</v>
      </c>
      <c r="AO3086" s="183"/>
      <c r="AP3086" s="183"/>
      <c r="AQ3086" s="183"/>
      <c r="AR3086" s="183"/>
      <c r="AS3086" s="183"/>
      <c r="AT3086" s="183"/>
      <c r="AU3086" s="183"/>
      <c r="AV3086" s="183"/>
      <c r="AW3086" s="96"/>
      <c r="AX3086" s="37">
        <f t="shared" si="156"/>
        <v>45978</v>
      </c>
      <c r="AY3086" s="1" t="s">
        <v>1206</v>
      </c>
      <c r="AZ3086" s="183"/>
      <c r="BA3086" s="184"/>
      <c r="BB3086" s="184"/>
      <c r="BC3086" s="184"/>
      <c r="BD3086" s="184"/>
      <c r="BE3086" s="184"/>
      <c r="BF3086" s="184"/>
      <c r="BG3086" s="184"/>
      <c r="BH3086" s="4"/>
      <c r="BI3086" s="1"/>
      <c r="BJ3086" s="1"/>
      <c r="BK3086" s="1"/>
      <c r="BL3086" s="31"/>
      <c r="BM3086" s="31"/>
      <c r="BN3086" s="1"/>
      <c r="BO3086" s="1"/>
      <c r="BP3086" s="1"/>
      <c r="BQ3086" s="1"/>
      <c r="BR3086" s="1"/>
      <c r="BS3086" s="4"/>
      <c r="BT3086" s="37">
        <f t="shared" si="155"/>
        <v>45999</v>
      </c>
      <c r="BU3086" s="31" t="s">
        <v>1206</v>
      </c>
      <c r="BV3086" s="183"/>
      <c r="BW3086" s="207"/>
      <c r="BX3086" s="184"/>
      <c r="BY3086" s="184"/>
      <c r="BZ3086" s="184"/>
      <c r="CA3086" s="184"/>
      <c r="CB3086" s="184"/>
      <c r="CC3086" s="184"/>
      <c r="CE3086" s="1"/>
      <c r="CF3086" s="1"/>
      <c r="CG3086" s="1"/>
      <c r="CH3086" s="1"/>
      <c r="CI3086" s="1"/>
      <c r="CJ3086" s="1"/>
      <c r="CK3086" s="1"/>
      <c r="CL3086" s="1"/>
      <c r="CM3086" s="1"/>
      <c r="CN3086" s="1"/>
      <c r="CO3086" s="1"/>
    </row>
    <row r="3087" spans="1:93" ht="30" customHeight="1" x14ac:dyDescent="0.2">
      <c r="A3087" s="1">
        <v>3081</v>
      </c>
      <c r="B3087" s="1" t="s">
        <v>712</v>
      </c>
      <c r="C3087" s="1" t="s">
        <v>713</v>
      </c>
      <c r="D3087" s="1" t="s">
        <v>714</v>
      </c>
      <c r="E3087" s="1" t="s">
        <v>715</v>
      </c>
      <c r="F3087" s="1" t="s">
        <v>74</v>
      </c>
      <c r="G3087" s="1">
        <v>7</v>
      </c>
      <c r="H3087" s="1" t="s">
        <v>341</v>
      </c>
      <c r="I3087" s="1" t="s">
        <v>114</v>
      </c>
      <c r="J3087" s="64">
        <v>295</v>
      </c>
      <c r="K3087" s="76">
        <v>2292939</v>
      </c>
      <c r="L3087" s="29">
        <v>45971</v>
      </c>
      <c r="M3087" s="29" t="s">
        <v>4163</v>
      </c>
      <c r="N3087" s="1" t="s">
        <v>478</v>
      </c>
      <c r="O3087" s="28" t="s">
        <v>225</v>
      </c>
      <c r="P3087" s="1" t="s">
        <v>216</v>
      </c>
      <c r="Q3087" s="76">
        <v>8</v>
      </c>
      <c r="R3087" s="1" t="s">
        <v>537</v>
      </c>
      <c r="S3087" s="1">
        <v>6</v>
      </c>
      <c r="T3087" s="1" t="s">
        <v>115</v>
      </c>
      <c r="U3087" s="1"/>
      <c r="V3087" s="1"/>
      <c r="W3087" s="4"/>
      <c r="X3087" s="28"/>
      <c r="Y3087" s="33"/>
      <c r="Z3087" s="33"/>
      <c r="AA3087" s="96"/>
      <c r="AB3087" s="178"/>
      <c r="AC3087" s="33">
        <v>24</v>
      </c>
      <c r="AD3087" s="33">
        <v>230</v>
      </c>
      <c r="AE3087" s="33" t="s">
        <v>103</v>
      </c>
      <c r="AF3087" s="33" t="s">
        <v>103</v>
      </c>
      <c r="AG3087" s="33"/>
      <c r="AH3087" s="4"/>
      <c r="AI3087" s="1"/>
      <c r="AJ3087" s="1"/>
      <c r="AK3087" s="1"/>
      <c r="AL3087" s="5"/>
      <c r="AM3087" s="164">
        <f t="shared" si="154"/>
        <v>45974</v>
      </c>
      <c r="AN3087" s="1" t="s">
        <v>1206</v>
      </c>
      <c r="AO3087" s="183"/>
      <c r="AP3087" s="183"/>
      <c r="AQ3087" s="183"/>
      <c r="AR3087" s="183"/>
      <c r="AS3087" s="183"/>
      <c r="AT3087" s="183"/>
      <c r="AU3087" s="183"/>
      <c r="AV3087" s="183"/>
      <c r="AW3087" s="96"/>
      <c r="AX3087" s="37">
        <f t="shared" si="156"/>
        <v>45978</v>
      </c>
      <c r="AY3087" s="1" t="s">
        <v>1206</v>
      </c>
      <c r="AZ3087" s="183"/>
      <c r="BA3087" s="184"/>
      <c r="BB3087" s="184"/>
      <c r="BC3087" s="184"/>
      <c r="BD3087" s="184"/>
      <c r="BE3087" s="184"/>
      <c r="BF3087" s="184"/>
      <c r="BG3087" s="184"/>
      <c r="BH3087" s="4"/>
      <c r="BI3087" s="1"/>
      <c r="BJ3087" s="1"/>
      <c r="BK3087" s="1"/>
      <c r="BL3087" s="31"/>
      <c r="BM3087" s="31"/>
      <c r="BN3087" s="1"/>
      <c r="BO3087" s="1"/>
      <c r="BP3087" s="1"/>
      <c r="BQ3087" s="1"/>
      <c r="BR3087" s="1"/>
      <c r="BS3087" s="4"/>
      <c r="BT3087" s="37">
        <f t="shared" si="155"/>
        <v>45999</v>
      </c>
      <c r="BU3087" s="31" t="s">
        <v>1206</v>
      </c>
      <c r="BV3087" s="183"/>
      <c r="BW3087" s="207"/>
      <c r="BX3087" s="184"/>
      <c r="BY3087" s="184"/>
      <c r="BZ3087" s="184"/>
      <c r="CA3087" s="184"/>
      <c r="CB3087" s="184"/>
      <c r="CC3087" s="184"/>
      <c r="CE3087" s="1"/>
      <c r="CF3087" s="1"/>
      <c r="CG3087" s="1"/>
      <c r="CH3087" s="1"/>
      <c r="CI3087" s="1"/>
      <c r="CJ3087" s="1"/>
      <c r="CK3087" s="1"/>
      <c r="CL3087" s="1"/>
      <c r="CM3087" s="1"/>
      <c r="CN3087" s="1"/>
      <c r="CO3087" s="1"/>
    </row>
    <row r="3088" spans="1:93" ht="30" customHeight="1" x14ac:dyDescent="0.2">
      <c r="A3088" s="1">
        <v>3082</v>
      </c>
      <c r="B3088" s="1" t="s">
        <v>712</v>
      </c>
      <c r="C3088" s="1" t="s">
        <v>713</v>
      </c>
      <c r="D3088" s="1" t="s">
        <v>714</v>
      </c>
      <c r="E3088" s="1" t="s">
        <v>715</v>
      </c>
      <c r="F3088" s="1" t="s">
        <v>74</v>
      </c>
      <c r="G3088" s="1">
        <v>7</v>
      </c>
      <c r="H3088" s="1" t="s">
        <v>341</v>
      </c>
      <c r="I3088" s="1" t="s">
        <v>114</v>
      </c>
      <c r="J3088" s="64">
        <v>554</v>
      </c>
      <c r="K3088" s="76">
        <v>2271040</v>
      </c>
      <c r="L3088" s="29">
        <v>45971</v>
      </c>
      <c r="M3088" s="29" t="s">
        <v>4163</v>
      </c>
      <c r="N3088" s="1" t="s">
        <v>478</v>
      </c>
      <c r="O3088" s="28" t="s">
        <v>225</v>
      </c>
      <c r="P3088" s="1" t="s">
        <v>216</v>
      </c>
      <c r="Q3088" s="76">
        <v>12</v>
      </c>
      <c r="R3088" s="1" t="s">
        <v>537</v>
      </c>
      <c r="T3088" s="1" t="s">
        <v>115</v>
      </c>
      <c r="U3088" s="1"/>
      <c r="V3088" s="1"/>
      <c r="W3088" s="4"/>
      <c r="X3088" s="28"/>
      <c r="Y3088" s="33"/>
      <c r="Z3088" s="33"/>
      <c r="AA3088" s="96"/>
      <c r="AB3088" s="178"/>
      <c r="AC3088" s="33">
        <v>24.5</v>
      </c>
      <c r="AD3088" s="33">
        <v>240</v>
      </c>
      <c r="AE3088" s="33" t="s">
        <v>103</v>
      </c>
      <c r="AF3088" s="33" t="s">
        <v>103</v>
      </c>
      <c r="AG3088" s="33"/>
      <c r="AH3088" s="4"/>
      <c r="AI3088" s="1"/>
      <c r="AJ3088" s="1"/>
      <c r="AK3088" s="1"/>
      <c r="AL3088" s="5"/>
      <c r="AM3088" s="164">
        <f t="shared" si="154"/>
        <v>45974</v>
      </c>
      <c r="AN3088" s="1" t="s">
        <v>1206</v>
      </c>
      <c r="AO3088" s="183"/>
      <c r="AP3088" s="183"/>
      <c r="AQ3088" s="183"/>
      <c r="AR3088" s="183"/>
      <c r="AS3088" s="183"/>
      <c r="AT3088" s="183"/>
      <c r="AU3088" s="183"/>
      <c r="AV3088" s="183"/>
      <c r="AW3088" s="96"/>
      <c r="AX3088" s="37">
        <f t="shared" si="156"/>
        <v>45978</v>
      </c>
      <c r="AY3088" s="1" t="s">
        <v>1206</v>
      </c>
      <c r="AZ3088" s="183"/>
      <c r="BA3088" s="184"/>
      <c r="BB3088" s="184"/>
      <c r="BC3088" s="184"/>
      <c r="BD3088" s="184"/>
      <c r="BE3088" s="184"/>
      <c r="BF3088" s="184"/>
      <c r="BG3088" s="184"/>
      <c r="BH3088" s="4"/>
      <c r="BI3088" s="1"/>
      <c r="BJ3088" s="1"/>
      <c r="BK3088" s="1"/>
      <c r="BL3088" s="31"/>
      <c r="BM3088" s="31"/>
      <c r="BN3088" s="1"/>
      <c r="BO3088" s="1"/>
      <c r="BP3088" s="1"/>
      <c r="BQ3088" s="1"/>
      <c r="BR3088" s="1"/>
      <c r="BS3088" s="4"/>
      <c r="BT3088" s="37">
        <f t="shared" si="155"/>
        <v>45999</v>
      </c>
      <c r="BU3088" s="31" t="s">
        <v>1206</v>
      </c>
      <c r="BV3088" s="183"/>
      <c r="BW3088" s="207"/>
      <c r="BX3088" s="184"/>
      <c r="BY3088" s="184"/>
      <c r="BZ3088" s="184"/>
      <c r="CA3088" s="184"/>
      <c r="CB3088" s="184"/>
      <c r="CC3088" s="184"/>
      <c r="CE3088" s="1"/>
      <c r="CF3088" s="1"/>
      <c r="CG3088" s="1"/>
      <c r="CH3088" s="1"/>
      <c r="CI3088" s="1"/>
      <c r="CJ3088" s="1"/>
      <c r="CK3088" s="1"/>
      <c r="CL3088" s="1"/>
      <c r="CM3088" s="1"/>
      <c r="CN3088" s="1"/>
      <c r="CO3088" s="1"/>
    </row>
    <row r="3089" spans="1:93" ht="30" customHeight="1" x14ac:dyDescent="0.2">
      <c r="A3089" s="1">
        <v>3083</v>
      </c>
      <c r="B3089" s="1" t="s">
        <v>712</v>
      </c>
      <c r="C3089" s="1" t="s">
        <v>713</v>
      </c>
      <c r="D3089" s="1" t="s">
        <v>714</v>
      </c>
      <c r="E3089" s="1" t="s">
        <v>715</v>
      </c>
      <c r="F3089" s="1" t="s">
        <v>74</v>
      </c>
      <c r="G3089" s="1">
        <v>7</v>
      </c>
      <c r="H3089" s="1" t="s">
        <v>341</v>
      </c>
      <c r="I3089" s="1" t="s">
        <v>114</v>
      </c>
      <c r="J3089" s="64">
        <v>273</v>
      </c>
      <c r="K3089" s="76">
        <v>2292940</v>
      </c>
      <c r="L3089" s="29">
        <v>45971</v>
      </c>
      <c r="M3089" s="29" t="s">
        <v>4163</v>
      </c>
      <c r="N3089" s="1" t="s">
        <v>478</v>
      </c>
      <c r="O3089" s="28" t="s">
        <v>225</v>
      </c>
      <c r="P3089" s="1" t="s">
        <v>216</v>
      </c>
      <c r="Q3089" s="76">
        <v>8</v>
      </c>
      <c r="R3089" s="1" t="s">
        <v>537</v>
      </c>
      <c r="T3089" s="1" t="s">
        <v>115</v>
      </c>
      <c r="U3089" s="1"/>
      <c r="V3089" s="1"/>
      <c r="W3089" s="4"/>
      <c r="X3089" s="28"/>
      <c r="Y3089" s="33"/>
      <c r="Z3089" s="33"/>
      <c r="AA3089" s="96"/>
      <c r="AB3089" s="178"/>
      <c r="AC3089" s="33">
        <v>21</v>
      </c>
      <c r="AD3089" s="33">
        <v>190</v>
      </c>
      <c r="AE3089" s="33" t="s">
        <v>103</v>
      </c>
      <c r="AF3089" s="33" t="s">
        <v>103</v>
      </c>
      <c r="AG3089" s="33"/>
      <c r="AH3089" s="4"/>
      <c r="AI3089" s="1"/>
      <c r="AJ3089" s="1"/>
      <c r="AK3089" s="1"/>
      <c r="AL3089" s="5"/>
      <c r="AM3089" s="164">
        <f t="shared" si="154"/>
        <v>45974</v>
      </c>
      <c r="AN3089" s="1" t="s">
        <v>1206</v>
      </c>
      <c r="AO3089" s="183"/>
      <c r="AP3089" s="183"/>
      <c r="AQ3089" s="183"/>
      <c r="AR3089" s="183"/>
      <c r="AS3089" s="183"/>
      <c r="AT3089" s="183"/>
      <c r="AU3089" s="183"/>
      <c r="AV3089" s="183"/>
      <c r="AW3089" s="96"/>
      <c r="AX3089" s="37">
        <f t="shared" si="156"/>
        <v>45978</v>
      </c>
      <c r="AY3089" s="1" t="s">
        <v>1206</v>
      </c>
      <c r="AZ3089" s="183"/>
      <c r="BA3089" s="184"/>
      <c r="BB3089" s="184"/>
      <c r="BC3089" s="184"/>
      <c r="BD3089" s="184"/>
      <c r="BE3089" s="184"/>
      <c r="BF3089" s="184"/>
      <c r="BG3089" s="184"/>
      <c r="BH3089" s="4"/>
      <c r="BI3089" s="1"/>
      <c r="BJ3089" s="1"/>
      <c r="BK3089" s="1"/>
      <c r="BL3089" s="31"/>
      <c r="BM3089" s="31"/>
      <c r="BN3089" s="1"/>
      <c r="BO3089" s="1"/>
      <c r="BP3089" s="1"/>
      <c r="BQ3089" s="1"/>
      <c r="BR3089" s="1"/>
      <c r="BS3089" s="4"/>
      <c r="BT3089" s="37">
        <f t="shared" si="155"/>
        <v>45999</v>
      </c>
      <c r="BU3089" s="31" t="s">
        <v>1206</v>
      </c>
      <c r="BV3089" s="183"/>
      <c r="BW3089" s="207"/>
      <c r="BX3089" s="184"/>
      <c r="BY3089" s="184"/>
      <c r="BZ3089" s="184"/>
      <c r="CA3089" s="184"/>
      <c r="CB3089" s="184"/>
      <c r="CC3089" s="184"/>
      <c r="CE3089" s="1"/>
      <c r="CF3089" s="1"/>
      <c r="CG3089" s="1"/>
      <c r="CH3089" s="1"/>
      <c r="CI3089" s="1"/>
      <c r="CJ3089" s="1"/>
      <c r="CK3089" s="1"/>
      <c r="CL3089" s="1"/>
      <c r="CM3089" s="1"/>
      <c r="CN3089" s="1"/>
      <c r="CO3089" s="1"/>
    </row>
    <row r="3090" spans="1:93" ht="30" customHeight="1" x14ac:dyDescent="0.2">
      <c r="A3090" s="1">
        <v>3084</v>
      </c>
      <c r="B3090" s="1" t="s">
        <v>712</v>
      </c>
      <c r="C3090" s="1" t="s">
        <v>713</v>
      </c>
      <c r="D3090" s="1" t="s">
        <v>714</v>
      </c>
      <c r="E3090" s="1" t="s">
        <v>715</v>
      </c>
      <c r="F3090" s="1" t="s">
        <v>74</v>
      </c>
      <c r="G3090" s="1">
        <v>7</v>
      </c>
      <c r="H3090" s="1" t="s">
        <v>341</v>
      </c>
      <c r="I3090" s="1" t="s">
        <v>114</v>
      </c>
      <c r="J3090" s="64">
        <v>583</v>
      </c>
      <c r="K3090" s="76">
        <v>2271041</v>
      </c>
      <c r="L3090" s="29">
        <v>45971</v>
      </c>
      <c r="M3090" s="29" t="s">
        <v>4163</v>
      </c>
      <c r="N3090" s="1" t="s">
        <v>478</v>
      </c>
      <c r="O3090" s="28" t="s">
        <v>225</v>
      </c>
      <c r="P3090" s="1" t="s">
        <v>216</v>
      </c>
      <c r="Q3090" s="76">
        <v>12</v>
      </c>
      <c r="R3090" s="1" t="s">
        <v>537</v>
      </c>
      <c r="T3090" s="1" t="s">
        <v>115</v>
      </c>
      <c r="U3090" s="1"/>
      <c r="V3090" s="1"/>
      <c r="W3090" s="4"/>
      <c r="X3090" s="28"/>
      <c r="Y3090" s="33"/>
      <c r="Z3090" s="33"/>
      <c r="AA3090" s="96"/>
      <c r="AB3090" s="178"/>
      <c r="AC3090" s="33">
        <v>23.5</v>
      </c>
      <c r="AD3090" s="33">
        <v>215</v>
      </c>
      <c r="AE3090" s="33" t="s">
        <v>103</v>
      </c>
      <c r="AF3090" s="33" t="s">
        <v>103</v>
      </c>
      <c r="AG3090" s="33"/>
      <c r="AH3090" s="4"/>
      <c r="AI3090" s="1"/>
      <c r="AJ3090" s="1"/>
      <c r="AK3090" s="1"/>
      <c r="AL3090" s="5"/>
      <c r="AM3090" s="164">
        <f t="shared" si="154"/>
        <v>45974</v>
      </c>
      <c r="AN3090" s="1" t="s">
        <v>1206</v>
      </c>
      <c r="AO3090" s="183"/>
      <c r="AP3090" s="183"/>
      <c r="AQ3090" s="183"/>
      <c r="AR3090" s="183"/>
      <c r="AS3090" s="183"/>
      <c r="AT3090" s="183"/>
      <c r="AU3090" s="183"/>
      <c r="AV3090" s="183"/>
      <c r="AW3090" s="96"/>
      <c r="AX3090" s="37">
        <f t="shared" si="156"/>
        <v>45978</v>
      </c>
      <c r="AY3090" s="1" t="s">
        <v>1206</v>
      </c>
      <c r="AZ3090" s="183"/>
      <c r="BA3090" s="184"/>
      <c r="BB3090" s="184"/>
      <c r="BC3090" s="184"/>
      <c r="BD3090" s="184"/>
      <c r="BE3090" s="184"/>
      <c r="BF3090" s="184"/>
      <c r="BG3090" s="184"/>
      <c r="BH3090" s="4"/>
      <c r="BI3090" s="1"/>
      <c r="BJ3090" s="1"/>
      <c r="BK3090" s="1"/>
      <c r="BL3090" s="31"/>
      <c r="BM3090" s="31"/>
      <c r="BN3090" s="1"/>
      <c r="BO3090" s="1"/>
      <c r="BP3090" s="1"/>
      <c r="BQ3090" s="1"/>
      <c r="BR3090" s="1"/>
      <c r="BS3090" s="4"/>
      <c r="BT3090" s="37">
        <f t="shared" si="155"/>
        <v>45999</v>
      </c>
      <c r="BU3090" s="31" t="s">
        <v>1206</v>
      </c>
      <c r="BV3090" s="183"/>
      <c r="BW3090" s="207"/>
      <c r="BX3090" s="184"/>
      <c r="BY3090" s="184"/>
      <c r="BZ3090" s="184"/>
      <c r="CA3090" s="184"/>
      <c r="CB3090" s="184"/>
      <c r="CC3090" s="184"/>
      <c r="CE3090" s="1"/>
      <c r="CF3090" s="1"/>
      <c r="CG3090" s="1"/>
      <c r="CH3090" s="1"/>
      <c r="CI3090" s="1"/>
      <c r="CJ3090" s="1"/>
      <c r="CK3090" s="1"/>
      <c r="CL3090" s="1"/>
      <c r="CM3090" s="1"/>
      <c r="CN3090" s="1"/>
      <c r="CO3090" s="1"/>
    </row>
    <row r="3091" spans="1:93" ht="30" customHeight="1" x14ac:dyDescent="0.2">
      <c r="A3091" s="1">
        <v>3085</v>
      </c>
      <c r="B3091" s="1" t="s">
        <v>712</v>
      </c>
      <c r="C3091" s="1" t="s">
        <v>713</v>
      </c>
      <c r="D3091" s="1" t="s">
        <v>714</v>
      </c>
      <c r="E3091" s="1" t="s">
        <v>715</v>
      </c>
      <c r="F3091" s="1" t="s">
        <v>74</v>
      </c>
      <c r="G3091" s="1">
        <v>7</v>
      </c>
      <c r="H3091" s="1" t="s">
        <v>341</v>
      </c>
      <c r="I3091" s="1" t="s">
        <v>114</v>
      </c>
      <c r="J3091" s="64">
        <v>558</v>
      </c>
      <c r="K3091" s="76">
        <v>2292941</v>
      </c>
      <c r="L3091" s="29">
        <v>45971</v>
      </c>
      <c r="M3091" s="29" t="s">
        <v>4163</v>
      </c>
      <c r="N3091" s="1" t="s">
        <v>478</v>
      </c>
      <c r="O3091" s="28" t="s">
        <v>225</v>
      </c>
      <c r="P3091" s="1" t="s">
        <v>216</v>
      </c>
      <c r="Q3091" s="76">
        <v>12</v>
      </c>
      <c r="R3091" s="1" t="s">
        <v>537</v>
      </c>
      <c r="T3091" s="1" t="s">
        <v>115</v>
      </c>
      <c r="U3091" s="1"/>
      <c r="V3091" s="1"/>
      <c r="W3091" s="4"/>
      <c r="X3091" s="28"/>
      <c r="Y3091" s="33"/>
      <c r="Z3091" s="33"/>
      <c r="AA3091" s="96"/>
      <c r="AB3091" s="178"/>
      <c r="AC3091" s="33">
        <v>22</v>
      </c>
      <c r="AD3091" s="33">
        <v>200</v>
      </c>
      <c r="AE3091" s="33" t="s">
        <v>103</v>
      </c>
      <c r="AF3091" s="33" t="s">
        <v>103</v>
      </c>
      <c r="AG3091" s="33"/>
      <c r="AH3091" s="4"/>
      <c r="AI3091" s="1"/>
      <c r="AJ3091" s="1"/>
      <c r="AK3091" s="1"/>
      <c r="AL3091" s="5"/>
      <c r="AM3091" s="164">
        <f t="shared" si="154"/>
        <v>45974</v>
      </c>
      <c r="AN3091" s="1" t="s">
        <v>1206</v>
      </c>
      <c r="AO3091" s="183"/>
      <c r="AP3091" s="183"/>
      <c r="AQ3091" s="183"/>
      <c r="AR3091" s="183"/>
      <c r="AS3091" s="183"/>
      <c r="AT3091" s="183"/>
      <c r="AU3091" s="183"/>
      <c r="AV3091" s="183"/>
      <c r="AW3091" s="96"/>
      <c r="AX3091" s="37">
        <f t="shared" si="156"/>
        <v>45978</v>
      </c>
      <c r="AY3091" s="1" t="s">
        <v>1206</v>
      </c>
      <c r="AZ3091" s="183"/>
      <c r="BA3091" s="184"/>
      <c r="BB3091" s="184"/>
      <c r="BC3091" s="184"/>
      <c r="BD3091" s="184"/>
      <c r="BE3091" s="184"/>
      <c r="BF3091" s="184"/>
      <c r="BG3091" s="184"/>
      <c r="BH3091" s="4"/>
      <c r="BI3091" s="1"/>
      <c r="BJ3091" s="1"/>
      <c r="BK3091" s="1"/>
      <c r="BL3091" s="31"/>
      <c r="BM3091" s="31"/>
      <c r="BN3091" s="1"/>
      <c r="BO3091" s="1"/>
      <c r="BP3091" s="1"/>
      <c r="BQ3091" s="1"/>
      <c r="BR3091" s="1"/>
      <c r="BS3091" s="4"/>
      <c r="BT3091" s="37">
        <f t="shared" si="155"/>
        <v>45999</v>
      </c>
      <c r="BU3091" s="31" t="s">
        <v>1206</v>
      </c>
      <c r="BV3091" s="183"/>
      <c r="BW3091" s="207"/>
      <c r="BX3091" s="184"/>
      <c r="BY3091" s="184"/>
      <c r="BZ3091" s="184"/>
      <c r="CA3091" s="184"/>
      <c r="CB3091" s="184"/>
      <c r="CC3091" s="184"/>
      <c r="CE3091" s="1"/>
      <c r="CF3091" s="1"/>
      <c r="CG3091" s="1"/>
      <c r="CH3091" s="1"/>
      <c r="CI3091" s="1"/>
      <c r="CJ3091" s="1"/>
      <c r="CK3091" s="1"/>
      <c r="CL3091" s="1"/>
      <c r="CM3091" s="1"/>
      <c r="CN3091" s="1"/>
      <c r="CO3091" s="1"/>
    </row>
    <row r="3092" spans="1:93" ht="30" customHeight="1" x14ac:dyDescent="0.2">
      <c r="A3092" s="1">
        <v>3086</v>
      </c>
      <c r="B3092" s="1" t="s">
        <v>712</v>
      </c>
      <c r="C3092" s="1" t="s">
        <v>713</v>
      </c>
      <c r="D3092" s="1" t="s">
        <v>714</v>
      </c>
      <c r="E3092" s="1" t="s">
        <v>715</v>
      </c>
      <c r="F3092" s="1" t="s">
        <v>74</v>
      </c>
      <c r="G3092" s="1">
        <v>7</v>
      </c>
      <c r="H3092" s="1" t="s">
        <v>341</v>
      </c>
      <c r="I3092" s="1" t="s">
        <v>114</v>
      </c>
      <c r="J3092" s="64">
        <v>557</v>
      </c>
      <c r="K3092" s="76">
        <v>2271042</v>
      </c>
      <c r="L3092" s="29">
        <v>45971</v>
      </c>
      <c r="M3092" s="29" t="s">
        <v>4163</v>
      </c>
      <c r="N3092" s="1" t="s">
        <v>478</v>
      </c>
      <c r="O3092" s="28" t="s">
        <v>225</v>
      </c>
      <c r="P3092" s="1" t="s">
        <v>216</v>
      </c>
      <c r="Q3092" s="76">
        <v>12</v>
      </c>
      <c r="R3092" s="1" t="s">
        <v>537</v>
      </c>
      <c r="T3092" s="1" t="s">
        <v>115</v>
      </c>
      <c r="U3092" s="1"/>
      <c r="V3092" s="1"/>
      <c r="W3092" s="4"/>
      <c r="X3092" s="28"/>
      <c r="Y3092" s="33"/>
      <c r="Z3092" s="33"/>
      <c r="AA3092" s="96"/>
      <c r="AB3092" s="178"/>
      <c r="AC3092" s="33">
        <v>23.5</v>
      </c>
      <c r="AD3092" s="33">
        <v>225</v>
      </c>
      <c r="AE3092" s="33" t="s">
        <v>103</v>
      </c>
      <c r="AF3092" s="33" t="s">
        <v>103</v>
      </c>
      <c r="AG3092" s="33"/>
      <c r="AH3092" s="4"/>
      <c r="AI3092" s="1"/>
      <c r="AJ3092" s="1"/>
      <c r="AK3092" s="1"/>
      <c r="AL3092" s="5"/>
      <c r="AM3092" s="164">
        <f t="shared" si="154"/>
        <v>45974</v>
      </c>
      <c r="AN3092" s="1" t="s">
        <v>1206</v>
      </c>
      <c r="AO3092" s="183"/>
      <c r="AP3092" s="183"/>
      <c r="AQ3092" s="183"/>
      <c r="AR3092" s="183"/>
      <c r="AS3092" s="183"/>
      <c r="AT3092" s="183"/>
      <c r="AU3092" s="183"/>
      <c r="AV3092" s="183"/>
      <c r="AW3092" s="96"/>
      <c r="AX3092" s="37">
        <f t="shared" si="156"/>
        <v>45978</v>
      </c>
      <c r="AY3092" s="1" t="s">
        <v>1206</v>
      </c>
      <c r="AZ3092" s="183"/>
      <c r="BA3092" s="184"/>
      <c r="BB3092" s="184"/>
      <c r="BC3092" s="184"/>
      <c r="BD3092" s="184"/>
      <c r="BE3092" s="184"/>
      <c r="BF3092" s="184"/>
      <c r="BG3092" s="184"/>
      <c r="BH3092" s="4"/>
      <c r="BI3092" s="1"/>
      <c r="BJ3092" s="1"/>
      <c r="BK3092" s="1"/>
      <c r="BL3092" s="31"/>
      <c r="BM3092" s="31"/>
      <c r="BN3092" s="1"/>
      <c r="BO3092" s="1"/>
      <c r="BP3092" s="1"/>
      <c r="BQ3092" s="1"/>
      <c r="BR3092" s="1"/>
      <c r="BS3092" s="4"/>
      <c r="BT3092" s="37">
        <f t="shared" si="155"/>
        <v>45999</v>
      </c>
      <c r="BU3092" s="31" t="s">
        <v>1206</v>
      </c>
      <c r="BV3092" s="183"/>
      <c r="BW3092" s="207"/>
      <c r="BX3092" s="184"/>
      <c r="BY3092" s="184"/>
      <c r="BZ3092" s="184"/>
      <c r="CA3092" s="184"/>
      <c r="CB3092" s="184"/>
      <c r="CC3092" s="184"/>
      <c r="CE3092" s="1"/>
      <c r="CF3092" s="1"/>
      <c r="CG3092" s="1"/>
      <c r="CH3092" s="1"/>
      <c r="CI3092" s="1"/>
      <c r="CJ3092" s="1"/>
      <c r="CK3092" s="1"/>
      <c r="CL3092" s="1"/>
      <c r="CM3092" s="1"/>
      <c r="CN3092" s="1"/>
      <c r="CO3092" s="1"/>
    </row>
    <row r="3093" spans="1:93" ht="30" customHeight="1" x14ac:dyDescent="0.2">
      <c r="A3093" s="1">
        <v>3087</v>
      </c>
      <c r="B3093" s="1" t="s">
        <v>712</v>
      </c>
      <c r="C3093" s="1" t="s">
        <v>713</v>
      </c>
      <c r="D3093" s="1" t="s">
        <v>714</v>
      </c>
      <c r="E3093" s="1" t="s">
        <v>715</v>
      </c>
      <c r="F3093" s="1" t="s">
        <v>74</v>
      </c>
      <c r="G3093" s="1">
        <v>7</v>
      </c>
      <c r="H3093" s="1" t="s">
        <v>341</v>
      </c>
      <c r="I3093" s="1" t="s">
        <v>114</v>
      </c>
      <c r="J3093" s="64">
        <v>579</v>
      </c>
      <c r="K3093" s="76">
        <v>2292942</v>
      </c>
      <c r="L3093" s="29">
        <v>45971</v>
      </c>
      <c r="M3093" s="29" t="s">
        <v>4163</v>
      </c>
      <c r="N3093" s="1" t="s">
        <v>478</v>
      </c>
      <c r="O3093" s="28" t="s">
        <v>225</v>
      </c>
      <c r="P3093" s="1" t="s">
        <v>216</v>
      </c>
      <c r="Q3093" s="76">
        <v>12</v>
      </c>
      <c r="R3093" s="1" t="s">
        <v>537</v>
      </c>
      <c r="T3093" s="1" t="s">
        <v>115</v>
      </c>
      <c r="U3093" s="1"/>
      <c r="V3093" s="1"/>
      <c r="W3093" s="4"/>
      <c r="X3093" s="28"/>
      <c r="Y3093" s="33"/>
      <c r="Z3093" s="33"/>
      <c r="AA3093" s="96"/>
      <c r="AB3093" s="178"/>
      <c r="AC3093" s="33">
        <v>25</v>
      </c>
      <c r="AD3093" s="33">
        <v>240</v>
      </c>
      <c r="AE3093" s="33" t="s">
        <v>103</v>
      </c>
      <c r="AF3093" s="33" t="s">
        <v>103</v>
      </c>
      <c r="AG3093" s="33"/>
      <c r="AH3093" s="4"/>
      <c r="AI3093" s="1"/>
      <c r="AJ3093" s="1"/>
      <c r="AK3093" s="1"/>
      <c r="AL3093" s="5"/>
      <c r="AM3093" s="164">
        <f t="shared" si="154"/>
        <v>45974</v>
      </c>
      <c r="AN3093" s="1" t="s">
        <v>1206</v>
      </c>
      <c r="AO3093" s="183"/>
      <c r="AP3093" s="183"/>
      <c r="AQ3093" s="183"/>
      <c r="AR3093" s="183"/>
      <c r="AS3093" s="183"/>
      <c r="AT3093" s="183"/>
      <c r="AU3093" s="183"/>
      <c r="AV3093" s="183"/>
      <c r="AW3093" s="96"/>
      <c r="AX3093" s="37">
        <f t="shared" si="156"/>
        <v>45978</v>
      </c>
      <c r="AY3093" s="1" t="s">
        <v>1206</v>
      </c>
      <c r="AZ3093" s="183"/>
      <c r="BA3093" s="181"/>
      <c r="BB3093" s="181"/>
      <c r="BC3093" s="181"/>
      <c r="BD3093" s="181"/>
      <c r="BE3093" s="181"/>
      <c r="BF3093" s="181"/>
      <c r="BG3093" s="184"/>
      <c r="BH3093" s="4"/>
      <c r="BI3093" s="1"/>
      <c r="BJ3093" s="1"/>
      <c r="BK3093" s="1"/>
      <c r="BL3093" s="31"/>
      <c r="BM3093" s="31"/>
      <c r="BN3093" s="1"/>
      <c r="BO3093" s="1"/>
      <c r="BP3093" s="1"/>
      <c r="BQ3093" s="1"/>
      <c r="BR3093" s="1"/>
      <c r="BS3093" s="4"/>
      <c r="BT3093" s="37">
        <f t="shared" si="155"/>
        <v>45999</v>
      </c>
      <c r="BU3093" s="31" t="s">
        <v>1206</v>
      </c>
      <c r="BV3093" s="183"/>
      <c r="BW3093" s="192"/>
      <c r="BX3093" s="181"/>
      <c r="BY3093" s="181"/>
      <c r="BZ3093" s="181"/>
      <c r="CA3093" s="181"/>
      <c r="CB3093" s="181"/>
      <c r="CC3093" s="184"/>
      <c r="CE3093" s="1"/>
      <c r="CF3093" s="1"/>
      <c r="CG3093" s="1"/>
      <c r="CH3093" s="1"/>
      <c r="CI3093" s="1"/>
      <c r="CJ3093" s="1"/>
      <c r="CK3093" s="1"/>
      <c r="CL3093" s="1"/>
      <c r="CM3093" s="1"/>
      <c r="CN3093" s="1"/>
      <c r="CO3093" s="1"/>
    </row>
    <row r="3094" spans="1:93" ht="30" customHeight="1" x14ac:dyDescent="0.2">
      <c r="A3094" s="1">
        <v>3088</v>
      </c>
      <c r="B3094" s="1" t="s">
        <v>712</v>
      </c>
      <c r="C3094" s="1" t="s">
        <v>713</v>
      </c>
      <c r="D3094" s="1" t="s">
        <v>714</v>
      </c>
      <c r="E3094" s="1" t="s">
        <v>715</v>
      </c>
      <c r="F3094" s="1" t="s">
        <v>74</v>
      </c>
      <c r="G3094" s="1">
        <v>7</v>
      </c>
      <c r="H3094" s="1" t="s">
        <v>341</v>
      </c>
      <c r="I3094" s="1" t="s">
        <v>114</v>
      </c>
      <c r="J3094" s="64">
        <v>556</v>
      </c>
      <c r="K3094" s="76">
        <v>2271043</v>
      </c>
      <c r="L3094" s="29">
        <v>45971</v>
      </c>
      <c r="M3094" s="29" t="s">
        <v>4163</v>
      </c>
      <c r="N3094" s="1" t="s">
        <v>478</v>
      </c>
      <c r="O3094" s="28" t="s">
        <v>225</v>
      </c>
      <c r="P3094" s="1" t="s">
        <v>216</v>
      </c>
      <c r="Q3094" s="76">
        <v>12</v>
      </c>
      <c r="R3094" s="1" t="s">
        <v>537</v>
      </c>
      <c r="T3094" s="1" t="s">
        <v>115</v>
      </c>
      <c r="U3094" s="1"/>
      <c r="V3094" s="1"/>
      <c r="W3094" s="4"/>
      <c r="X3094" s="28"/>
      <c r="Y3094" s="33"/>
      <c r="Z3094" s="33"/>
      <c r="AA3094" s="96"/>
      <c r="AB3094" s="178"/>
      <c r="AC3094" s="33">
        <v>21.5</v>
      </c>
      <c r="AD3094" s="33">
        <v>210</v>
      </c>
      <c r="AE3094" s="33" t="s">
        <v>103</v>
      </c>
      <c r="AF3094" s="33" t="s">
        <v>103</v>
      </c>
      <c r="AG3094" s="33"/>
      <c r="AH3094" s="4"/>
      <c r="AI3094" s="1"/>
      <c r="AJ3094" s="1"/>
      <c r="AK3094" s="1"/>
      <c r="AL3094" s="5"/>
      <c r="AM3094" s="164">
        <f t="shared" si="154"/>
        <v>45974</v>
      </c>
      <c r="AN3094" s="1" t="s">
        <v>1206</v>
      </c>
      <c r="AO3094" s="183"/>
      <c r="AP3094" s="183"/>
      <c r="AQ3094" s="183"/>
      <c r="AR3094" s="183"/>
      <c r="AS3094" s="183"/>
      <c r="AT3094" s="183"/>
      <c r="AU3094" s="183"/>
      <c r="AV3094" s="183"/>
      <c r="AW3094" s="96"/>
      <c r="AX3094" s="37">
        <f t="shared" si="156"/>
        <v>45978</v>
      </c>
      <c r="AY3094" s="1" t="s">
        <v>1206</v>
      </c>
      <c r="AZ3094" s="183"/>
      <c r="BA3094" s="180">
        <v>43.5</v>
      </c>
      <c r="BB3094" s="180">
        <v>41.4</v>
      </c>
      <c r="BC3094" s="180">
        <v>41.3</v>
      </c>
      <c r="BD3094" s="180">
        <v>42.8</v>
      </c>
      <c r="BE3094" s="180">
        <v>41.8</v>
      </c>
      <c r="BF3094" s="180">
        <v>42.9</v>
      </c>
      <c r="BG3094" s="184"/>
      <c r="BH3094" s="4"/>
      <c r="BI3094" s="1"/>
      <c r="BJ3094" s="1"/>
      <c r="BK3094" s="1"/>
      <c r="BL3094" s="31"/>
      <c r="BM3094" s="31"/>
      <c r="BN3094" s="1"/>
      <c r="BO3094" s="1"/>
      <c r="BP3094" s="1"/>
      <c r="BQ3094" s="1"/>
      <c r="BR3094" s="1"/>
      <c r="BS3094" s="4"/>
      <c r="BT3094" s="37">
        <f t="shared" si="155"/>
        <v>45999</v>
      </c>
      <c r="BU3094" s="31" t="s">
        <v>1206</v>
      </c>
      <c r="BV3094" s="183"/>
      <c r="BW3094" s="191">
        <v>52.1</v>
      </c>
      <c r="BX3094" s="180">
        <v>49.7</v>
      </c>
      <c r="BY3094" s="180">
        <v>53.1</v>
      </c>
      <c r="BZ3094" s="180">
        <v>51.7</v>
      </c>
      <c r="CA3094" s="180">
        <v>52.5</v>
      </c>
      <c r="CB3094" s="180">
        <v>51.3</v>
      </c>
      <c r="CC3094" s="184"/>
      <c r="CE3094" s="1"/>
      <c r="CF3094" s="1"/>
      <c r="CG3094" s="1"/>
      <c r="CH3094" s="1"/>
      <c r="CI3094" s="1"/>
      <c r="CJ3094" s="1"/>
      <c r="CK3094" s="1"/>
      <c r="CL3094" s="1"/>
      <c r="CM3094" s="1"/>
      <c r="CN3094" s="1"/>
      <c r="CO3094" s="1"/>
    </row>
    <row r="3095" spans="1:93" ht="30" customHeight="1" x14ac:dyDescent="0.2">
      <c r="A3095" s="1">
        <v>3089</v>
      </c>
      <c r="B3095" s="1" t="s">
        <v>712</v>
      </c>
      <c r="C3095" s="1" t="s">
        <v>713</v>
      </c>
      <c r="D3095" s="1" t="s">
        <v>714</v>
      </c>
      <c r="E3095" s="1" t="s">
        <v>715</v>
      </c>
      <c r="F3095" s="1" t="s">
        <v>74</v>
      </c>
      <c r="G3095" s="1">
        <v>7</v>
      </c>
      <c r="H3095" s="1" t="s">
        <v>341</v>
      </c>
      <c r="I3095" s="1" t="s">
        <v>114</v>
      </c>
      <c r="J3095" s="64">
        <v>287</v>
      </c>
      <c r="K3095" s="76">
        <v>2292943</v>
      </c>
      <c r="L3095" s="29">
        <v>45971</v>
      </c>
      <c r="M3095" s="29" t="s">
        <v>4163</v>
      </c>
      <c r="N3095" s="1" t="s">
        <v>478</v>
      </c>
      <c r="O3095" s="28" t="s">
        <v>225</v>
      </c>
      <c r="P3095" s="1" t="s">
        <v>216</v>
      </c>
      <c r="Q3095" s="76">
        <v>8</v>
      </c>
      <c r="R3095" s="1" t="s">
        <v>537</v>
      </c>
      <c r="T3095" s="1" t="s">
        <v>115</v>
      </c>
      <c r="U3095" s="1"/>
      <c r="V3095" s="1"/>
      <c r="W3095" s="4"/>
      <c r="X3095" s="28"/>
      <c r="Y3095" s="33"/>
      <c r="Z3095" s="33"/>
      <c r="AA3095" s="96"/>
      <c r="AB3095" s="178"/>
      <c r="AC3095" s="33">
        <v>23.5</v>
      </c>
      <c r="AD3095" s="33">
        <v>220</v>
      </c>
      <c r="AE3095" s="33" t="s">
        <v>103</v>
      </c>
      <c r="AF3095" s="33" t="s">
        <v>103</v>
      </c>
      <c r="AG3095" s="33"/>
      <c r="AH3095" s="4"/>
      <c r="AI3095" s="1"/>
      <c r="AJ3095" s="1"/>
      <c r="AK3095" s="1"/>
      <c r="AL3095" s="5"/>
      <c r="AM3095" s="164">
        <f t="shared" si="154"/>
        <v>45974</v>
      </c>
      <c r="AN3095" s="1" t="s">
        <v>1206</v>
      </c>
      <c r="AO3095" s="183"/>
      <c r="AP3095" s="183"/>
      <c r="AQ3095" s="183"/>
      <c r="AR3095" s="183"/>
      <c r="AS3095" s="183"/>
      <c r="AT3095" s="183"/>
      <c r="AU3095" s="183"/>
      <c r="AV3095" s="183"/>
      <c r="AW3095" s="96"/>
      <c r="AX3095" s="37">
        <f t="shared" si="156"/>
        <v>45978</v>
      </c>
      <c r="AY3095" s="1" t="s">
        <v>1206</v>
      </c>
      <c r="AZ3095" s="183"/>
      <c r="BA3095" s="184"/>
      <c r="BB3095" s="184"/>
      <c r="BC3095" s="184"/>
      <c r="BD3095" s="184"/>
      <c r="BE3095" s="184"/>
      <c r="BF3095" s="184"/>
      <c r="BG3095" s="184"/>
      <c r="BH3095" s="4"/>
      <c r="BI3095" s="1"/>
      <c r="BJ3095" s="1"/>
      <c r="BK3095" s="1"/>
      <c r="BL3095" s="31"/>
      <c r="BM3095" s="31"/>
      <c r="BN3095" s="1"/>
      <c r="BO3095" s="1"/>
      <c r="BP3095" s="1"/>
      <c r="BQ3095" s="1"/>
      <c r="BR3095" s="1"/>
      <c r="BS3095" s="4"/>
      <c r="BT3095" s="37">
        <f t="shared" si="155"/>
        <v>45999</v>
      </c>
      <c r="BU3095" s="31" t="s">
        <v>1206</v>
      </c>
      <c r="BV3095" s="183"/>
      <c r="BW3095" s="207"/>
      <c r="BX3095" s="184"/>
      <c r="BY3095" s="184"/>
      <c r="BZ3095" s="184"/>
      <c r="CA3095" s="184"/>
      <c r="CB3095" s="184"/>
      <c r="CC3095" s="184"/>
      <c r="CE3095" s="1"/>
      <c r="CF3095" s="1"/>
      <c r="CG3095" s="1"/>
      <c r="CH3095" s="1"/>
      <c r="CI3095" s="1"/>
      <c r="CJ3095" s="1"/>
      <c r="CK3095" s="1"/>
      <c r="CL3095" s="1"/>
      <c r="CM3095" s="1"/>
      <c r="CN3095" s="1"/>
      <c r="CO3095" s="1"/>
    </row>
    <row r="3096" spans="1:93" ht="30" customHeight="1" x14ac:dyDescent="0.2">
      <c r="A3096" s="1">
        <v>3090</v>
      </c>
      <c r="B3096" s="1" t="s">
        <v>712</v>
      </c>
      <c r="C3096" s="1" t="s">
        <v>713</v>
      </c>
      <c r="D3096" s="1" t="s">
        <v>714</v>
      </c>
      <c r="E3096" s="1" t="s">
        <v>715</v>
      </c>
      <c r="F3096" s="1" t="s">
        <v>74</v>
      </c>
      <c r="G3096" s="1">
        <v>7</v>
      </c>
      <c r="H3096" s="1" t="s">
        <v>341</v>
      </c>
      <c r="I3096" s="1" t="s">
        <v>114</v>
      </c>
      <c r="J3096" s="64">
        <v>584</v>
      </c>
      <c r="K3096" s="76">
        <v>2271044</v>
      </c>
      <c r="L3096" s="29">
        <v>45971</v>
      </c>
      <c r="M3096" s="29" t="s">
        <v>4163</v>
      </c>
      <c r="N3096" s="1" t="s">
        <v>478</v>
      </c>
      <c r="O3096" s="28" t="s">
        <v>225</v>
      </c>
      <c r="P3096" s="1" t="s">
        <v>216</v>
      </c>
      <c r="Q3096" s="76">
        <v>12</v>
      </c>
      <c r="R3096" s="1" t="s">
        <v>537</v>
      </c>
      <c r="T3096" s="1" t="s">
        <v>115</v>
      </c>
      <c r="U3096" s="1"/>
      <c r="V3096" s="1"/>
      <c r="W3096" s="4"/>
      <c r="X3096" s="28"/>
      <c r="Y3096" s="33"/>
      <c r="Z3096" s="33"/>
      <c r="AA3096" s="96"/>
      <c r="AB3096" s="178"/>
      <c r="AC3096" s="33">
        <v>25</v>
      </c>
      <c r="AD3096" s="33">
        <v>210</v>
      </c>
      <c r="AE3096" s="33" t="s">
        <v>103</v>
      </c>
      <c r="AF3096" s="33" t="s">
        <v>103</v>
      </c>
      <c r="AG3096" s="33"/>
      <c r="AH3096" s="4"/>
      <c r="AI3096" s="1"/>
      <c r="AJ3096" s="1"/>
      <c r="AK3096" s="1"/>
      <c r="AL3096" s="5"/>
      <c r="AM3096" s="164">
        <f t="shared" si="154"/>
        <v>45974</v>
      </c>
      <c r="AN3096" s="1" t="s">
        <v>1206</v>
      </c>
      <c r="AO3096" s="183"/>
      <c r="AP3096" s="183"/>
      <c r="AQ3096" s="183"/>
      <c r="AR3096" s="183"/>
      <c r="AS3096" s="183"/>
      <c r="AT3096" s="183"/>
      <c r="AU3096" s="183"/>
      <c r="AV3096" s="183"/>
      <c r="AW3096" s="96"/>
      <c r="AX3096" s="37">
        <f t="shared" si="156"/>
        <v>45978</v>
      </c>
      <c r="AY3096" s="1" t="s">
        <v>1206</v>
      </c>
      <c r="AZ3096" s="183"/>
      <c r="BA3096" s="184"/>
      <c r="BB3096" s="184"/>
      <c r="BC3096" s="184"/>
      <c r="BD3096" s="184"/>
      <c r="BE3096" s="184"/>
      <c r="BF3096" s="184"/>
      <c r="BG3096" s="184"/>
      <c r="BH3096" s="4"/>
      <c r="BI3096" s="1"/>
      <c r="BJ3096" s="1"/>
      <c r="BK3096" s="1"/>
      <c r="BL3096" s="31"/>
      <c r="BM3096" s="31"/>
      <c r="BN3096" s="1"/>
      <c r="BO3096" s="1"/>
      <c r="BP3096" s="1"/>
      <c r="BQ3096" s="1"/>
      <c r="BR3096" s="1"/>
      <c r="BS3096" s="4"/>
      <c r="BT3096" s="37">
        <f t="shared" si="155"/>
        <v>45999</v>
      </c>
      <c r="BU3096" s="31" t="s">
        <v>1206</v>
      </c>
      <c r="BV3096" s="183"/>
      <c r="BW3096" s="207"/>
      <c r="BX3096" s="184"/>
      <c r="BY3096" s="184"/>
      <c r="BZ3096" s="184"/>
      <c r="CA3096" s="184"/>
      <c r="CB3096" s="184"/>
      <c r="CC3096" s="184"/>
      <c r="CE3096" s="1"/>
      <c r="CF3096" s="1"/>
      <c r="CG3096" s="1"/>
      <c r="CH3096" s="1"/>
      <c r="CI3096" s="1"/>
      <c r="CJ3096" s="1"/>
      <c r="CK3096" s="1"/>
      <c r="CL3096" s="1"/>
      <c r="CM3096" s="1"/>
      <c r="CN3096" s="1"/>
      <c r="CO3096" s="1"/>
    </row>
    <row r="3097" spans="1:93" ht="30" customHeight="1" x14ac:dyDescent="0.2">
      <c r="A3097" s="1">
        <v>3091</v>
      </c>
      <c r="B3097" s="1" t="s">
        <v>712</v>
      </c>
      <c r="C3097" s="1" t="s">
        <v>713</v>
      </c>
      <c r="D3097" s="1" t="s">
        <v>714</v>
      </c>
      <c r="E3097" s="1" t="s">
        <v>715</v>
      </c>
      <c r="F3097" s="1" t="s">
        <v>74</v>
      </c>
      <c r="G3097" s="1">
        <v>7</v>
      </c>
      <c r="H3097" s="1" t="s">
        <v>341</v>
      </c>
      <c r="I3097" s="1" t="s">
        <v>114</v>
      </c>
      <c r="J3097" s="64">
        <v>393</v>
      </c>
      <c r="K3097" s="76">
        <v>2292944</v>
      </c>
      <c r="L3097" s="29">
        <v>45971</v>
      </c>
      <c r="M3097" s="29" t="s">
        <v>4163</v>
      </c>
      <c r="N3097" s="1" t="s">
        <v>478</v>
      </c>
      <c r="O3097" s="28" t="s">
        <v>225</v>
      </c>
      <c r="P3097" s="1" t="s">
        <v>216</v>
      </c>
      <c r="Q3097" s="76">
        <v>10</v>
      </c>
      <c r="R3097" s="1" t="s">
        <v>537</v>
      </c>
      <c r="S3097" s="1">
        <v>6</v>
      </c>
      <c r="T3097" s="1" t="s">
        <v>115</v>
      </c>
      <c r="U3097" s="1"/>
      <c r="V3097" s="1"/>
      <c r="W3097" s="4"/>
      <c r="X3097" s="28"/>
      <c r="Y3097" s="33"/>
      <c r="Z3097" s="33"/>
      <c r="AA3097" s="96"/>
      <c r="AB3097" s="178"/>
      <c r="AC3097" s="33">
        <v>23</v>
      </c>
      <c r="AD3097" s="33">
        <v>210</v>
      </c>
      <c r="AE3097" s="33" t="s">
        <v>103</v>
      </c>
      <c r="AF3097" s="33" t="s">
        <v>103</v>
      </c>
      <c r="AG3097" s="33"/>
      <c r="AH3097" s="4"/>
      <c r="AI3097" s="1"/>
      <c r="AJ3097" s="1"/>
      <c r="AK3097" s="1"/>
      <c r="AL3097" s="5"/>
      <c r="AM3097" s="164">
        <f t="shared" si="154"/>
        <v>45974</v>
      </c>
      <c r="AN3097" s="1" t="s">
        <v>1206</v>
      </c>
      <c r="AO3097" s="183"/>
      <c r="AP3097" s="183"/>
      <c r="AQ3097" s="183"/>
      <c r="AR3097" s="183"/>
      <c r="AS3097" s="183"/>
      <c r="AT3097" s="183"/>
      <c r="AU3097" s="183"/>
      <c r="AV3097" s="183"/>
      <c r="AW3097" s="96"/>
      <c r="AX3097" s="37">
        <f t="shared" si="156"/>
        <v>45978</v>
      </c>
      <c r="AY3097" s="1" t="s">
        <v>1206</v>
      </c>
      <c r="AZ3097" s="183"/>
      <c r="BA3097" s="184"/>
      <c r="BB3097" s="184"/>
      <c r="BC3097" s="184"/>
      <c r="BD3097" s="184"/>
      <c r="BE3097" s="184"/>
      <c r="BF3097" s="184"/>
      <c r="BG3097" s="184"/>
      <c r="BH3097" s="4"/>
      <c r="BI3097" s="1"/>
      <c r="BJ3097" s="1"/>
      <c r="BK3097" s="1"/>
      <c r="BL3097" s="31"/>
      <c r="BM3097" s="31"/>
      <c r="BN3097" s="1"/>
      <c r="BO3097" s="1"/>
      <c r="BP3097" s="1"/>
      <c r="BQ3097" s="1"/>
      <c r="BR3097" s="1"/>
      <c r="BS3097" s="4"/>
      <c r="BT3097" s="37">
        <f t="shared" si="155"/>
        <v>45999</v>
      </c>
      <c r="BU3097" s="31" t="s">
        <v>1206</v>
      </c>
      <c r="BV3097" s="183"/>
      <c r="BW3097" s="207"/>
      <c r="BX3097" s="184"/>
      <c r="BY3097" s="184"/>
      <c r="BZ3097" s="184"/>
      <c r="CA3097" s="184"/>
      <c r="CB3097" s="184"/>
      <c r="CC3097" s="184"/>
      <c r="CE3097" s="1"/>
      <c r="CF3097" s="1"/>
      <c r="CG3097" s="1"/>
      <c r="CH3097" s="1"/>
      <c r="CI3097" s="1"/>
      <c r="CJ3097" s="1"/>
      <c r="CK3097" s="1"/>
      <c r="CL3097" s="1"/>
      <c r="CM3097" s="1"/>
      <c r="CN3097" s="1"/>
      <c r="CO3097" s="1"/>
    </row>
    <row r="3098" spans="1:93" ht="30" customHeight="1" x14ac:dyDescent="0.2">
      <c r="A3098" s="1">
        <v>3092</v>
      </c>
      <c r="B3098" s="1" t="s">
        <v>712</v>
      </c>
      <c r="C3098" s="1" t="s">
        <v>713</v>
      </c>
      <c r="D3098" s="1" t="s">
        <v>714</v>
      </c>
      <c r="E3098" s="1" t="s">
        <v>715</v>
      </c>
      <c r="F3098" s="1" t="s">
        <v>74</v>
      </c>
      <c r="G3098" s="1">
        <v>7</v>
      </c>
      <c r="H3098" s="1" t="s">
        <v>341</v>
      </c>
      <c r="I3098" s="1" t="s">
        <v>114</v>
      </c>
      <c r="J3098" s="64">
        <v>577</v>
      </c>
      <c r="K3098" s="76">
        <v>2271045</v>
      </c>
      <c r="L3098" s="29">
        <v>45971</v>
      </c>
      <c r="M3098" s="29" t="s">
        <v>4163</v>
      </c>
      <c r="N3098" s="1" t="s">
        <v>478</v>
      </c>
      <c r="O3098" s="28" t="s">
        <v>225</v>
      </c>
      <c r="P3098" s="1" t="s">
        <v>216</v>
      </c>
      <c r="Q3098" s="76">
        <v>12</v>
      </c>
      <c r="R3098" s="1" t="s">
        <v>537</v>
      </c>
      <c r="T3098" s="1" t="s">
        <v>115</v>
      </c>
      <c r="U3098" s="1"/>
      <c r="V3098" s="1"/>
      <c r="W3098" s="4"/>
      <c r="X3098" s="28"/>
      <c r="Y3098" s="33"/>
      <c r="Z3098" s="33"/>
      <c r="AA3098" s="96"/>
      <c r="AB3098" s="178"/>
      <c r="AC3098" s="33">
        <v>24</v>
      </c>
      <c r="AD3098" s="33">
        <v>240</v>
      </c>
      <c r="AE3098" s="33" t="s">
        <v>103</v>
      </c>
      <c r="AF3098" s="33" t="s">
        <v>103</v>
      </c>
      <c r="AG3098" s="33"/>
      <c r="AH3098" s="4"/>
      <c r="AI3098" s="1"/>
      <c r="AJ3098" s="1"/>
      <c r="AK3098" s="1"/>
      <c r="AL3098" s="5"/>
      <c r="AM3098" s="164">
        <f t="shared" si="154"/>
        <v>45974</v>
      </c>
      <c r="AN3098" s="1" t="s">
        <v>1206</v>
      </c>
      <c r="AO3098" s="183"/>
      <c r="AP3098" s="183"/>
      <c r="AQ3098" s="183"/>
      <c r="AR3098" s="183"/>
      <c r="AS3098" s="183"/>
      <c r="AT3098" s="183"/>
      <c r="AU3098" s="183"/>
      <c r="AV3098" s="183"/>
      <c r="AW3098" s="96"/>
      <c r="AX3098" s="37">
        <f t="shared" si="156"/>
        <v>45978</v>
      </c>
      <c r="AY3098" s="1" t="s">
        <v>1206</v>
      </c>
      <c r="AZ3098" s="183"/>
      <c r="BA3098" s="184"/>
      <c r="BB3098" s="184"/>
      <c r="BC3098" s="184"/>
      <c r="BD3098" s="184"/>
      <c r="BE3098" s="184"/>
      <c r="BF3098" s="184"/>
      <c r="BG3098" s="184"/>
      <c r="BH3098" s="4"/>
      <c r="BI3098" s="1"/>
      <c r="BJ3098" s="1"/>
      <c r="BK3098" s="1"/>
      <c r="BL3098" s="31"/>
      <c r="BM3098" s="31"/>
      <c r="BN3098" s="1"/>
      <c r="BO3098" s="1"/>
      <c r="BP3098" s="1"/>
      <c r="BQ3098" s="1"/>
      <c r="BR3098" s="1"/>
      <c r="BS3098" s="4"/>
      <c r="BT3098" s="37">
        <f t="shared" si="155"/>
        <v>45999</v>
      </c>
      <c r="BU3098" s="31" t="s">
        <v>1206</v>
      </c>
      <c r="BV3098" s="183"/>
      <c r="BW3098" s="207"/>
      <c r="BX3098" s="184"/>
      <c r="BY3098" s="184"/>
      <c r="BZ3098" s="184"/>
      <c r="CA3098" s="184"/>
      <c r="CB3098" s="184"/>
      <c r="CC3098" s="184"/>
      <c r="CE3098" s="1"/>
      <c r="CF3098" s="1"/>
      <c r="CG3098" s="1"/>
      <c r="CH3098" s="1"/>
      <c r="CI3098" s="1"/>
      <c r="CJ3098" s="1"/>
      <c r="CK3098" s="1"/>
      <c r="CL3098" s="1"/>
      <c r="CM3098" s="1"/>
      <c r="CN3098" s="1"/>
      <c r="CO3098" s="1"/>
    </row>
    <row r="3099" spans="1:93" ht="30" customHeight="1" x14ac:dyDescent="0.2">
      <c r="A3099" s="1">
        <v>3093</v>
      </c>
      <c r="B3099" s="1" t="s">
        <v>712</v>
      </c>
      <c r="C3099" s="1" t="s">
        <v>713</v>
      </c>
      <c r="D3099" s="1" t="s">
        <v>714</v>
      </c>
      <c r="E3099" s="1" t="s">
        <v>715</v>
      </c>
      <c r="F3099" s="1" t="s">
        <v>74</v>
      </c>
      <c r="G3099" s="1">
        <v>7</v>
      </c>
      <c r="H3099" s="1" t="s">
        <v>341</v>
      </c>
      <c r="I3099" s="1" t="s">
        <v>114</v>
      </c>
      <c r="J3099" s="64">
        <v>433</v>
      </c>
      <c r="K3099" s="76">
        <v>2292945</v>
      </c>
      <c r="L3099" s="29">
        <v>45971</v>
      </c>
      <c r="M3099" s="29" t="s">
        <v>4163</v>
      </c>
      <c r="N3099" s="1" t="s">
        <v>478</v>
      </c>
      <c r="O3099" s="28" t="s">
        <v>225</v>
      </c>
      <c r="P3099" s="1" t="s">
        <v>216</v>
      </c>
      <c r="Q3099" s="76">
        <v>9</v>
      </c>
      <c r="R3099" s="1" t="s">
        <v>537</v>
      </c>
      <c r="T3099" s="1" t="s">
        <v>115</v>
      </c>
      <c r="U3099" s="1"/>
      <c r="V3099" s="1"/>
      <c r="W3099" s="4"/>
      <c r="X3099" s="28"/>
      <c r="Y3099" s="33"/>
      <c r="Z3099" s="33"/>
      <c r="AA3099" s="96"/>
      <c r="AB3099" s="178"/>
      <c r="AC3099" s="33">
        <v>23</v>
      </c>
      <c r="AD3099" s="33">
        <v>230</v>
      </c>
      <c r="AE3099" s="33" t="s">
        <v>103</v>
      </c>
      <c r="AF3099" s="33" t="s">
        <v>103</v>
      </c>
      <c r="AG3099" s="33"/>
      <c r="AH3099" s="4"/>
      <c r="AI3099" s="1"/>
      <c r="AJ3099" s="1"/>
      <c r="AK3099" s="1"/>
      <c r="AL3099" s="5"/>
      <c r="AM3099" s="164">
        <f t="shared" si="154"/>
        <v>45974</v>
      </c>
      <c r="AN3099" s="1" t="s">
        <v>1206</v>
      </c>
      <c r="AO3099" s="183"/>
      <c r="AP3099" s="183"/>
      <c r="AQ3099" s="183"/>
      <c r="AR3099" s="183"/>
      <c r="AS3099" s="183"/>
      <c r="AT3099" s="183"/>
      <c r="AU3099" s="183"/>
      <c r="AV3099" s="183"/>
      <c r="AW3099" s="96"/>
      <c r="AX3099" s="37">
        <f t="shared" si="156"/>
        <v>45978</v>
      </c>
      <c r="AY3099" s="1" t="s">
        <v>1206</v>
      </c>
      <c r="AZ3099" s="183"/>
      <c r="BA3099" s="184"/>
      <c r="BB3099" s="184"/>
      <c r="BC3099" s="184"/>
      <c r="BD3099" s="184"/>
      <c r="BE3099" s="184"/>
      <c r="BF3099" s="184"/>
      <c r="BG3099" s="184"/>
      <c r="BH3099" s="4"/>
      <c r="BI3099" s="1"/>
      <c r="BJ3099" s="1"/>
      <c r="BK3099" s="1"/>
      <c r="BL3099" s="31"/>
      <c r="BM3099" s="31"/>
      <c r="BN3099" s="1"/>
      <c r="BO3099" s="1"/>
      <c r="BP3099" s="1"/>
      <c r="BQ3099" s="1"/>
      <c r="BR3099" s="1"/>
      <c r="BS3099" s="4"/>
      <c r="BT3099" s="37">
        <f t="shared" si="155"/>
        <v>45999</v>
      </c>
      <c r="BU3099" s="31" t="s">
        <v>1206</v>
      </c>
      <c r="BV3099" s="183"/>
      <c r="BW3099" s="207"/>
      <c r="BX3099" s="184"/>
      <c r="BY3099" s="184"/>
      <c r="BZ3099" s="184"/>
      <c r="CA3099" s="184"/>
      <c r="CB3099" s="184"/>
      <c r="CC3099" s="184"/>
      <c r="CE3099" s="1"/>
      <c r="CF3099" s="1"/>
      <c r="CG3099" s="1"/>
      <c r="CH3099" s="1"/>
      <c r="CI3099" s="1"/>
      <c r="CJ3099" s="1"/>
      <c r="CK3099" s="1"/>
      <c r="CL3099" s="1"/>
      <c r="CM3099" s="1"/>
      <c r="CN3099" s="1"/>
      <c r="CO3099" s="1"/>
    </row>
    <row r="3100" spans="1:93" ht="30" customHeight="1" x14ac:dyDescent="0.2">
      <c r="A3100" s="1">
        <v>3094</v>
      </c>
      <c r="B3100" s="1" t="s">
        <v>712</v>
      </c>
      <c r="C3100" s="1" t="s">
        <v>713</v>
      </c>
      <c r="D3100" s="1" t="s">
        <v>714</v>
      </c>
      <c r="E3100" s="1" t="s">
        <v>715</v>
      </c>
      <c r="F3100" s="1" t="s">
        <v>74</v>
      </c>
      <c r="G3100" s="1">
        <v>7</v>
      </c>
      <c r="H3100" s="1" t="s">
        <v>341</v>
      </c>
      <c r="I3100" s="1" t="s">
        <v>114</v>
      </c>
      <c r="J3100" s="64">
        <v>549</v>
      </c>
      <c r="K3100" s="76">
        <v>2271046</v>
      </c>
      <c r="L3100" s="29">
        <v>45971</v>
      </c>
      <c r="M3100" s="29" t="s">
        <v>4163</v>
      </c>
      <c r="N3100" s="1" t="s">
        <v>478</v>
      </c>
      <c r="O3100" s="28" t="s">
        <v>225</v>
      </c>
      <c r="P3100" s="1" t="s">
        <v>216</v>
      </c>
      <c r="Q3100" s="76">
        <v>12</v>
      </c>
      <c r="R3100" s="1" t="s">
        <v>537</v>
      </c>
      <c r="T3100" s="1" t="s">
        <v>115</v>
      </c>
      <c r="U3100" s="1"/>
      <c r="V3100" s="1"/>
      <c r="W3100" s="4"/>
      <c r="X3100" s="28"/>
      <c r="Y3100" s="33"/>
      <c r="Z3100" s="33"/>
      <c r="AA3100" s="96"/>
      <c r="AB3100" s="178"/>
      <c r="AC3100" s="33">
        <v>23</v>
      </c>
      <c r="AD3100" s="33">
        <v>210</v>
      </c>
      <c r="AE3100" s="33" t="s">
        <v>103</v>
      </c>
      <c r="AF3100" s="33" t="s">
        <v>103</v>
      </c>
      <c r="AG3100" s="33"/>
      <c r="AH3100" s="4"/>
      <c r="AI3100" s="1"/>
      <c r="AJ3100" s="1"/>
      <c r="AK3100" s="1"/>
      <c r="AL3100" s="5"/>
      <c r="AM3100" s="164">
        <f t="shared" ref="AM3100:AM3163" si="157">L3100+3</f>
        <v>45974</v>
      </c>
      <c r="AN3100" s="1" t="s">
        <v>1206</v>
      </c>
      <c r="AO3100" s="183"/>
      <c r="AP3100" s="183"/>
      <c r="AQ3100" s="183"/>
      <c r="AR3100" s="183"/>
      <c r="AS3100" s="183"/>
      <c r="AT3100" s="183"/>
      <c r="AU3100" s="183"/>
      <c r="AV3100" s="183"/>
      <c r="AW3100" s="96"/>
      <c r="AX3100" s="37">
        <f t="shared" si="156"/>
        <v>45978</v>
      </c>
      <c r="AY3100" s="1" t="s">
        <v>1206</v>
      </c>
      <c r="AZ3100" s="183"/>
      <c r="BA3100" s="184"/>
      <c r="BB3100" s="184"/>
      <c r="BC3100" s="184"/>
      <c r="BD3100" s="184"/>
      <c r="BE3100" s="184"/>
      <c r="BF3100" s="184"/>
      <c r="BG3100" s="184"/>
      <c r="BH3100" s="4"/>
      <c r="BI3100" s="1"/>
      <c r="BJ3100" s="1"/>
      <c r="BK3100" s="1"/>
      <c r="BL3100" s="31"/>
      <c r="BM3100" s="31"/>
      <c r="BN3100" s="1"/>
      <c r="BO3100" s="1"/>
      <c r="BP3100" s="1"/>
      <c r="BQ3100" s="1"/>
      <c r="BR3100" s="1"/>
      <c r="BS3100" s="4"/>
      <c r="BT3100" s="37">
        <f t="shared" ref="BT3100:BT3163" si="158">IF(L3100=0, 0, L3100+28)</f>
        <v>45999</v>
      </c>
      <c r="BU3100" s="31" t="s">
        <v>1206</v>
      </c>
      <c r="BV3100" s="183"/>
      <c r="BW3100" s="207"/>
      <c r="BX3100" s="184"/>
      <c r="BY3100" s="184"/>
      <c r="BZ3100" s="184"/>
      <c r="CA3100" s="184"/>
      <c r="CB3100" s="184"/>
      <c r="CC3100" s="184"/>
      <c r="CE3100" s="1"/>
      <c r="CF3100" s="1"/>
      <c r="CG3100" s="1"/>
      <c r="CH3100" s="1"/>
      <c r="CI3100" s="1"/>
      <c r="CJ3100" s="1"/>
      <c r="CK3100" s="1"/>
      <c r="CL3100" s="1"/>
      <c r="CM3100" s="1"/>
      <c r="CN3100" s="1"/>
      <c r="CO3100" s="1"/>
    </row>
    <row r="3101" spans="1:93" ht="30" customHeight="1" x14ac:dyDescent="0.2">
      <c r="A3101" s="1">
        <v>3095</v>
      </c>
      <c r="B3101" s="1" t="s">
        <v>712</v>
      </c>
      <c r="C3101" s="1" t="s">
        <v>713</v>
      </c>
      <c r="D3101" s="1" t="s">
        <v>714</v>
      </c>
      <c r="E3101" s="1" t="s">
        <v>715</v>
      </c>
      <c r="F3101" s="1" t="s">
        <v>74</v>
      </c>
      <c r="G3101" s="1">
        <v>7</v>
      </c>
      <c r="H3101" s="1" t="s">
        <v>341</v>
      </c>
      <c r="I3101" s="1" t="s">
        <v>114</v>
      </c>
      <c r="J3101" s="64">
        <v>274</v>
      </c>
      <c r="K3101" s="76">
        <v>2292946</v>
      </c>
      <c r="L3101" s="29">
        <v>45971</v>
      </c>
      <c r="M3101" s="29" t="s">
        <v>4163</v>
      </c>
      <c r="N3101" s="1" t="s">
        <v>478</v>
      </c>
      <c r="O3101" s="28" t="s">
        <v>225</v>
      </c>
      <c r="P3101" s="1" t="s">
        <v>216</v>
      </c>
      <c r="Q3101" s="76">
        <v>8</v>
      </c>
      <c r="R3101" s="1" t="s">
        <v>537</v>
      </c>
      <c r="T3101" s="1" t="s">
        <v>115</v>
      </c>
      <c r="U3101" s="1"/>
      <c r="V3101" s="1"/>
      <c r="W3101" s="4"/>
      <c r="X3101" s="28"/>
      <c r="Y3101" s="33"/>
      <c r="Z3101" s="33"/>
      <c r="AA3101" s="96"/>
      <c r="AB3101" s="178"/>
      <c r="AC3101" s="33">
        <v>25</v>
      </c>
      <c r="AD3101" s="33">
        <v>230</v>
      </c>
      <c r="AE3101" s="33" t="s">
        <v>103</v>
      </c>
      <c r="AF3101" s="33" t="s">
        <v>103</v>
      </c>
      <c r="AG3101" s="33"/>
      <c r="AH3101" s="4"/>
      <c r="AI3101" s="1"/>
      <c r="AJ3101" s="1"/>
      <c r="AK3101" s="1"/>
      <c r="AL3101" s="5"/>
      <c r="AM3101" s="164">
        <f t="shared" si="157"/>
        <v>45974</v>
      </c>
      <c r="AN3101" s="1" t="s">
        <v>1206</v>
      </c>
      <c r="AO3101" s="183"/>
      <c r="AP3101" s="183"/>
      <c r="AQ3101" s="183"/>
      <c r="AR3101" s="183"/>
      <c r="AS3101" s="183"/>
      <c r="AT3101" s="183"/>
      <c r="AU3101" s="183"/>
      <c r="AV3101" s="183"/>
      <c r="AW3101" s="96"/>
      <c r="AX3101" s="37">
        <f t="shared" si="156"/>
        <v>45978</v>
      </c>
      <c r="AY3101" s="1" t="s">
        <v>1206</v>
      </c>
      <c r="AZ3101" s="183"/>
      <c r="BA3101" s="184"/>
      <c r="BB3101" s="184"/>
      <c r="BC3101" s="184"/>
      <c r="BD3101" s="184"/>
      <c r="BE3101" s="184"/>
      <c r="BF3101" s="184"/>
      <c r="BG3101" s="184"/>
      <c r="BH3101" s="4"/>
      <c r="BI3101" s="1"/>
      <c r="BJ3101" s="1"/>
      <c r="BK3101" s="1"/>
      <c r="BL3101" s="31"/>
      <c r="BM3101" s="31"/>
      <c r="BN3101" s="1"/>
      <c r="BO3101" s="1"/>
      <c r="BP3101" s="1"/>
      <c r="BQ3101" s="1"/>
      <c r="BR3101" s="1"/>
      <c r="BS3101" s="4"/>
      <c r="BT3101" s="37">
        <f t="shared" si="158"/>
        <v>45999</v>
      </c>
      <c r="BU3101" s="31" t="s">
        <v>1206</v>
      </c>
      <c r="BV3101" s="183"/>
      <c r="BW3101" s="207"/>
      <c r="BX3101" s="184"/>
      <c r="BY3101" s="184"/>
      <c r="BZ3101" s="184"/>
      <c r="CA3101" s="184"/>
      <c r="CB3101" s="184"/>
      <c r="CC3101" s="184"/>
      <c r="CE3101" s="1"/>
      <c r="CF3101" s="1"/>
      <c r="CG3101" s="1"/>
      <c r="CH3101" s="1"/>
      <c r="CI3101" s="1"/>
      <c r="CJ3101" s="1"/>
      <c r="CK3101" s="1"/>
      <c r="CL3101" s="1"/>
      <c r="CM3101" s="1"/>
      <c r="CN3101" s="1"/>
      <c r="CO3101" s="1"/>
    </row>
    <row r="3102" spans="1:93" ht="30" customHeight="1" x14ac:dyDescent="0.2">
      <c r="A3102" s="1">
        <v>3096</v>
      </c>
      <c r="B3102" s="1" t="s">
        <v>712</v>
      </c>
      <c r="C3102" s="1" t="s">
        <v>713</v>
      </c>
      <c r="D3102" s="1" t="s">
        <v>714</v>
      </c>
      <c r="E3102" s="1" t="s">
        <v>715</v>
      </c>
      <c r="F3102" s="1" t="s">
        <v>74</v>
      </c>
      <c r="G3102" s="1">
        <v>7</v>
      </c>
      <c r="H3102" s="1" t="s">
        <v>341</v>
      </c>
      <c r="I3102" s="1" t="s">
        <v>114</v>
      </c>
      <c r="J3102" s="64">
        <v>551</v>
      </c>
      <c r="K3102" s="76">
        <v>2271047</v>
      </c>
      <c r="L3102" s="29">
        <v>45971</v>
      </c>
      <c r="M3102" s="29" t="s">
        <v>4163</v>
      </c>
      <c r="N3102" s="1" t="s">
        <v>478</v>
      </c>
      <c r="O3102" s="28" t="s">
        <v>225</v>
      </c>
      <c r="P3102" s="1" t="s">
        <v>216</v>
      </c>
      <c r="Q3102" s="76">
        <v>12</v>
      </c>
      <c r="R3102" s="1" t="s">
        <v>537</v>
      </c>
      <c r="T3102" s="1" t="s">
        <v>115</v>
      </c>
      <c r="U3102" s="1"/>
      <c r="V3102" s="1"/>
      <c r="W3102" s="4"/>
      <c r="X3102" s="28"/>
      <c r="Y3102" s="33"/>
      <c r="Z3102" s="33"/>
      <c r="AA3102" s="96"/>
      <c r="AB3102" s="178"/>
      <c r="AC3102" s="33">
        <v>23</v>
      </c>
      <c r="AD3102" s="33">
        <v>240</v>
      </c>
      <c r="AE3102" s="33" t="s">
        <v>103</v>
      </c>
      <c r="AF3102" s="33" t="s">
        <v>103</v>
      </c>
      <c r="AG3102" s="33"/>
      <c r="AH3102" s="4"/>
      <c r="AI3102" s="1"/>
      <c r="AJ3102" s="1"/>
      <c r="AK3102" s="1"/>
      <c r="AL3102" s="5"/>
      <c r="AM3102" s="164">
        <f t="shared" si="157"/>
        <v>45974</v>
      </c>
      <c r="AN3102" s="1" t="s">
        <v>1206</v>
      </c>
      <c r="AO3102" s="183"/>
      <c r="AP3102" s="183"/>
      <c r="AQ3102" s="183"/>
      <c r="AR3102" s="183"/>
      <c r="AS3102" s="183"/>
      <c r="AT3102" s="183"/>
      <c r="AU3102" s="183"/>
      <c r="AV3102" s="183"/>
      <c r="AW3102" s="96"/>
      <c r="AX3102" s="37">
        <f t="shared" si="156"/>
        <v>45978</v>
      </c>
      <c r="AY3102" s="1" t="s">
        <v>1206</v>
      </c>
      <c r="AZ3102" s="183"/>
      <c r="BA3102" s="184"/>
      <c r="BB3102" s="184"/>
      <c r="BC3102" s="184"/>
      <c r="BD3102" s="184"/>
      <c r="BE3102" s="184"/>
      <c r="BF3102" s="184"/>
      <c r="BG3102" s="184"/>
      <c r="BH3102" s="4"/>
      <c r="BI3102" s="1"/>
      <c r="BJ3102" s="1"/>
      <c r="BK3102" s="1"/>
      <c r="BL3102" s="31"/>
      <c r="BM3102" s="31"/>
      <c r="BN3102" s="1"/>
      <c r="BO3102" s="1"/>
      <c r="BP3102" s="1"/>
      <c r="BQ3102" s="1"/>
      <c r="BR3102" s="1"/>
      <c r="BS3102" s="4"/>
      <c r="BT3102" s="37">
        <f t="shared" si="158"/>
        <v>45999</v>
      </c>
      <c r="BU3102" s="31" t="s">
        <v>1206</v>
      </c>
      <c r="BV3102" s="183"/>
      <c r="BW3102" s="207"/>
      <c r="BX3102" s="184"/>
      <c r="BY3102" s="184"/>
      <c r="BZ3102" s="184"/>
      <c r="CA3102" s="184"/>
      <c r="CB3102" s="184"/>
      <c r="CC3102" s="184"/>
      <c r="CE3102" s="1"/>
      <c r="CF3102" s="1"/>
      <c r="CG3102" s="1"/>
      <c r="CH3102" s="1"/>
      <c r="CI3102" s="1"/>
      <c r="CJ3102" s="1"/>
      <c r="CK3102" s="1"/>
      <c r="CL3102" s="1"/>
      <c r="CM3102" s="1"/>
      <c r="CN3102" s="1"/>
      <c r="CO3102" s="1"/>
    </row>
    <row r="3103" spans="1:93" ht="30" customHeight="1" x14ac:dyDescent="0.2">
      <c r="A3103" s="1">
        <v>3097</v>
      </c>
      <c r="B3103" s="1" t="s">
        <v>712</v>
      </c>
      <c r="C3103" s="1" t="s">
        <v>713</v>
      </c>
      <c r="D3103" s="1" t="s">
        <v>714</v>
      </c>
      <c r="E3103" s="1" t="s">
        <v>715</v>
      </c>
      <c r="F3103" s="1" t="s">
        <v>74</v>
      </c>
      <c r="G3103" s="1">
        <v>7</v>
      </c>
      <c r="H3103" s="1" t="s">
        <v>341</v>
      </c>
      <c r="I3103" s="1" t="s">
        <v>114</v>
      </c>
      <c r="J3103" s="64">
        <v>302</v>
      </c>
      <c r="K3103" s="76">
        <v>2292947</v>
      </c>
      <c r="L3103" s="29">
        <v>45971</v>
      </c>
      <c r="M3103" s="29" t="s">
        <v>4163</v>
      </c>
      <c r="N3103" s="1" t="s">
        <v>478</v>
      </c>
      <c r="O3103" s="28" t="s">
        <v>225</v>
      </c>
      <c r="P3103" s="1" t="s">
        <v>216</v>
      </c>
      <c r="Q3103" s="76">
        <v>8</v>
      </c>
      <c r="R3103" s="1" t="s">
        <v>537</v>
      </c>
      <c r="T3103" s="1" t="s">
        <v>115</v>
      </c>
      <c r="U3103" s="1"/>
      <c r="V3103" s="1"/>
      <c r="W3103" s="4"/>
      <c r="X3103" s="28"/>
      <c r="Y3103" s="33"/>
      <c r="Z3103" s="33"/>
      <c r="AA3103" s="96"/>
      <c r="AB3103" s="178"/>
      <c r="AC3103" s="33">
        <v>23.5</v>
      </c>
      <c r="AD3103" s="33">
        <v>210</v>
      </c>
      <c r="AE3103" s="33" t="s">
        <v>103</v>
      </c>
      <c r="AF3103" s="33" t="s">
        <v>103</v>
      </c>
      <c r="AG3103" s="33"/>
      <c r="AH3103" s="4"/>
      <c r="AI3103" s="1"/>
      <c r="AJ3103" s="1"/>
      <c r="AK3103" s="1"/>
      <c r="AL3103" s="5"/>
      <c r="AM3103" s="164">
        <f t="shared" si="157"/>
        <v>45974</v>
      </c>
      <c r="AN3103" s="1" t="s">
        <v>1206</v>
      </c>
      <c r="AO3103" s="183"/>
      <c r="AP3103" s="183"/>
      <c r="AQ3103" s="183"/>
      <c r="AR3103" s="183"/>
      <c r="AS3103" s="183"/>
      <c r="AT3103" s="183"/>
      <c r="AU3103" s="183"/>
      <c r="AV3103" s="183"/>
      <c r="AW3103" s="96"/>
      <c r="AX3103" s="37">
        <f t="shared" si="156"/>
        <v>45978</v>
      </c>
      <c r="AY3103" s="1" t="s">
        <v>1206</v>
      </c>
      <c r="AZ3103" s="183"/>
      <c r="BA3103" s="184"/>
      <c r="BB3103" s="184"/>
      <c r="BC3103" s="184"/>
      <c r="BD3103" s="184"/>
      <c r="BE3103" s="184"/>
      <c r="BF3103" s="184"/>
      <c r="BG3103" s="184"/>
      <c r="BH3103" s="4"/>
      <c r="BI3103" s="1"/>
      <c r="BJ3103" s="1"/>
      <c r="BK3103" s="1"/>
      <c r="BL3103" s="31"/>
      <c r="BM3103" s="31"/>
      <c r="BN3103" s="1"/>
      <c r="BO3103" s="1"/>
      <c r="BP3103" s="1"/>
      <c r="BQ3103" s="1"/>
      <c r="BR3103" s="1"/>
      <c r="BS3103" s="4"/>
      <c r="BT3103" s="37">
        <f t="shared" si="158"/>
        <v>45999</v>
      </c>
      <c r="BU3103" s="31" t="s">
        <v>1206</v>
      </c>
      <c r="BV3103" s="183"/>
      <c r="BW3103" s="207"/>
      <c r="BX3103" s="184"/>
      <c r="BY3103" s="184"/>
      <c r="BZ3103" s="184"/>
      <c r="CA3103" s="184"/>
      <c r="CB3103" s="184"/>
      <c r="CC3103" s="184"/>
      <c r="CE3103" s="1"/>
      <c r="CF3103" s="1"/>
      <c r="CG3103" s="1"/>
      <c r="CH3103" s="1"/>
      <c r="CI3103" s="1"/>
      <c r="CJ3103" s="1"/>
      <c r="CK3103" s="1"/>
      <c r="CL3103" s="1"/>
      <c r="CM3103" s="1"/>
      <c r="CN3103" s="1"/>
      <c r="CO3103" s="1"/>
    </row>
    <row r="3104" spans="1:93" ht="30" customHeight="1" x14ac:dyDescent="0.2">
      <c r="A3104" s="1">
        <v>3098</v>
      </c>
      <c r="B3104" s="1" t="s">
        <v>712</v>
      </c>
      <c r="C3104" s="1" t="s">
        <v>713</v>
      </c>
      <c r="D3104" s="1" t="s">
        <v>714</v>
      </c>
      <c r="E3104" s="1" t="s">
        <v>715</v>
      </c>
      <c r="F3104" s="1" t="s">
        <v>74</v>
      </c>
      <c r="G3104" s="1">
        <v>7</v>
      </c>
      <c r="H3104" s="1" t="s">
        <v>341</v>
      </c>
      <c r="I3104" s="1" t="s">
        <v>114</v>
      </c>
      <c r="J3104" s="64">
        <v>407</v>
      </c>
      <c r="K3104" s="76">
        <v>2292948</v>
      </c>
      <c r="L3104" s="29">
        <v>45971</v>
      </c>
      <c r="M3104" s="29" t="s">
        <v>4163</v>
      </c>
      <c r="N3104" s="1" t="s">
        <v>478</v>
      </c>
      <c r="O3104" s="28" t="s">
        <v>225</v>
      </c>
      <c r="P3104" s="1" t="s">
        <v>216</v>
      </c>
      <c r="Q3104" s="76">
        <v>9</v>
      </c>
      <c r="R3104" s="1" t="s">
        <v>537</v>
      </c>
      <c r="T3104" s="1" t="s">
        <v>115</v>
      </c>
      <c r="U3104" s="1"/>
      <c r="V3104" s="1"/>
      <c r="W3104" s="4"/>
      <c r="X3104" s="28"/>
      <c r="Y3104" s="33"/>
      <c r="Z3104" s="33"/>
      <c r="AA3104" s="96"/>
      <c r="AB3104" s="178"/>
      <c r="AC3104" s="33">
        <v>25</v>
      </c>
      <c r="AD3104" s="33">
        <v>200</v>
      </c>
      <c r="AE3104" s="33" t="s">
        <v>103</v>
      </c>
      <c r="AF3104" s="33" t="s">
        <v>103</v>
      </c>
      <c r="AG3104" s="33"/>
      <c r="AH3104" s="4"/>
      <c r="AI3104" s="1"/>
      <c r="AJ3104" s="1"/>
      <c r="AK3104" s="1"/>
      <c r="AL3104" s="5"/>
      <c r="AM3104" s="164">
        <f t="shared" si="157"/>
        <v>45974</v>
      </c>
      <c r="AN3104" s="1" t="s">
        <v>1206</v>
      </c>
      <c r="AO3104" s="183"/>
      <c r="AP3104" s="183"/>
      <c r="AQ3104" s="183"/>
      <c r="AR3104" s="183"/>
      <c r="AS3104" s="183"/>
      <c r="AT3104" s="183"/>
      <c r="AU3104" s="183"/>
      <c r="AV3104" s="183"/>
      <c r="AW3104" s="96"/>
      <c r="AX3104" s="37">
        <f t="shared" si="156"/>
        <v>45978</v>
      </c>
      <c r="AY3104" s="1" t="s">
        <v>1206</v>
      </c>
      <c r="AZ3104" s="183"/>
      <c r="BA3104" s="184"/>
      <c r="BB3104" s="184"/>
      <c r="BC3104" s="184"/>
      <c r="BD3104" s="184"/>
      <c r="BE3104" s="184"/>
      <c r="BF3104" s="184"/>
      <c r="BG3104" s="184"/>
      <c r="BH3104" s="4"/>
      <c r="BI3104" s="1"/>
      <c r="BJ3104" s="1"/>
      <c r="BK3104" s="1"/>
      <c r="BL3104" s="31"/>
      <c r="BM3104" s="31"/>
      <c r="BN3104" s="1"/>
      <c r="BO3104" s="1"/>
      <c r="BP3104" s="1"/>
      <c r="BQ3104" s="1"/>
      <c r="BR3104" s="1"/>
      <c r="BS3104" s="4"/>
      <c r="BT3104" s="37">
        <f t="shared" si="158"/>
        <v>45999</v>
      </c>
      <c r="BU3104" s="31" t="s">
        <v>1206</v>
      </c>
      <c r="BV3104" s="183"/>
      <c r="BW3104" s="207"/>
      <c r="BX3104" s="184"/>
      <c r="BY3104" s="184"/>
      <c r="BZ3104" s="184"/>
      <c r="CA3104" s="184"/>
      <c r="CB3104" s="184"/>
      <c r="CC3104" s="184"/>
      <c r="CE3104" s="1"/>
      <c r="CF3104" s="1"/>
      <c r="CG3104" s="1"/>
      <c r="CH3104" s="1"/>
      <c r="CI3104" s="1"/>
      <c r="CJ3104" s="1"/>
      <c r="CK3104" s="1"/>
      <c r="CL3104" s="1"/>
      <c r="CM3104" s="1"/>
      <c r="CN3104" s="1"/>
      <c r="CO3104" s="1"/>
    </row>
    <row r="3105" spans="1:93" ht="30" customHeight="1" x14ac:dyDescent="0.2">
      <c r="A3105" s="1">
        <v>3099</v>
      </c>
      <c r="B3105" s="1" t="s">
        <v>712</v>
      </c>
      <c r="C3105" s="1" t="s">
        <v>713</v>
      </c>
      <c r="D3105" s="1" t="s">
        <v>714</v>
      </c>
      <c r="E3105" s="1" t="s">
        <v>715</v>
      </c>
      <c r="F3105" s="1" t="s">
        <v>74</v>
      </c>
      <c r="G3105" s="1">
        <v>7</v>
      </c>
      <c r="H3105" s="1" t="s">
        <v>341</v>
      </c>
      <c r="I3105" s="1" t="s">
        <v>114</v>
      </c>
      <c r="J3105" s="64">
        <v>574</v>
      </c>
      <c r="K3105" s="76">
        <v>2271048</v>
      </c>
      <c r="L3105" s="29">
        <v>45971</v>
      </c>
      <c r="M3105" s="29" t="s">
        <v>4163</v>
      </c>
      <c r="N3105" s="1" t="s">
        <v>478</v>
      </c>
      <c r="O3105" s="28" t="s">
        <v>225</v>
      </c>
      <c r="P3105" s="1" t="s">
        <v>216</v>
      </c>
      <c r="Q3105" s="76">
        <v>12</v>
      </c>
      <c r="R3105" s="1" t="s">
        <v>537</v>
      </c>
      <c r="T3105" s="1" t="s">
        <v>115</v>
      </c>
      <c r="U3105" s="1"/>
      <c r="V3105" s="1"/>
      <c r="W3105" s="4"/>
      <c r="X3105" s="28"/>
      <c r="Y3105" s="33"/>
      <c r="Z3105" s="33"/>
      <c r="AA3105" s="96"/>
      <c r="AB3105" s="178"/>
      <c r="AC3105" s="33">
        <v>21.5</v>
      </c>
      <c r="AD3105" s="33">
        <v>240</v>
      </c>
      <c r="AE3105" s="33" t="s">
        <v>103</v>
      </c>
      <c r="AF3105" s="33" t="s">
        <v>103</v>
      </c>
      <c r="AG3105" s="33"/>
      <c r="AH3105" s="4"/>
      <c r="AI3105" s="1"/>
      <c r="AJ3105" s="1"/>
      <c r="AK3105" s="1"/>
      <c r="AL3105" s="5"/>
      <c r="AM3105" s="164">
        <f t="shared" si="157"/>
        <v>45974</v>
      </c>
      <c r="AN3105" s="1" t="s">
        <v>1206</v>
      </c>
      <c r="AO3105" s="183"/>
      <c r="AP3105" s="183"/>
      <c r="AQ3105" s="183"/>
      <c r="AR3105" s="183"/>
      <c r="AS3105" s="183"/>
      <c r="AT3105" s="183"/>
      <c r="AU3105" s="183"/>
      <c r="AV3105" s="183"/>
      <c r="AW3105" s="96"/>
      <c r="AX3105" s="37">
        <f t="shared" si="156"/>
        <v>45978</v>
      </c>
      <c r="AY3105" s="1" t="s">
        <v>1206</v>
      </c>
      <c r="AZ3105" s="183"/>
      <c r="BA3105" s="184"/>
      <c r="BB3105" s="184"/>
      <c r="BC3105" s="184"/>
      <c r="BD3105" s="184"/>
      <c r="BE3105" s="184"/>
      <c r="BF3105" s="184"/>
      <c r="BG3105" s="184"/>
      <c r="BH3105" s="4"/>
      <c r="BI3105" s="1"/>
      <c r="BJ3105" s="1"/>
      <c r="BK3105" s="1"/>
      <c r="BL3105" s="31"/>
      <c r="BM3105" s="31"/>
      <c r="BN3105" s="1"/>
      <c r="BO3105" s="1"/>
      <c r="BP3105" s="1"/>
      <c r="BQ3105" s="1"/>
      <c r="BR3105" s="1"/>
      <c r="BS3105" s="4"/>
      <c r="BT3105" s="37">
        <f t="shared" si="158"/>
        <v>45999</v>
      </c>
      <c r="BU3105" s="31" t="s">
        <v>1206</v>
      </c>
      <c r="BV3105" s="183"/>
      <c r="BW3105" s="207"/>
      <c r="BX3105" s="184"/>
      <c r="BY3105" s="184"/>
      <c r="BZ3105" s="184"/>
      <c r="CA3105" s="184"/>
      <c r="CB3105" s="184"/>
      <c r="CC3105" s="184"/>
      <c r="CE3105" s="1"/>
      <c r="CF3105" s="1"/>
      <c r="CG3105" s="1"/>
      <c r="CH3105" s="1"/>
      <c r="CI3105" s="1"/>
      <c r="CJ3105" s="1"/>
      <c r="CK3105" s="1"/>
      <c r="CL3105" s="1"/>
      <c r="CM3105" s="1"/>
      <c r="CN3105" s="1"/>
      <c r="CO3105" s="1"/>
    </row>
    <row r="3106" spans="1:93" ht="30" customHeight="1" x14ac:dyDescent="0.2">
      <c r="A3106" s="1">
        <v>3100</v>
      </c>
      <c r="B3106" s="1" t="s">
        <v>712</v>
      </c>
      <c r="C3106" s="1" t="s">
        <v>713</v>
      </c>
      <c r="D3106" s="1" t="s">
        <v>714</v>
      </c>
      <c r="E3106" s="1" t="s">
        <v>715</v>
      </c>
      <c r="F3106" s="1" t="s">
        <v>74</v>
      </c>
      <c r="G3106" s="1">
        <v>7</v>
      </c>
      <c r="H3106" s="1" t="s">
        <v>341</v>
      </c>
      <c r="I3106" s="1" t="s">
        <v>114</v>
      </c>
      <c r="J3106" s="64">
        <v>303</v>
      </c>
      <c r="K3106" s="76">
        <v>2292949</v>
      </c>
      <c r="L3106" s="29">
        <v>45971</v>
      </c>
      <c r="M3106" s="29" t="s">
        <v>4163</v>
      </c>
      <c r="N3106" s="1" t="s">
        <v>478</v>
      </c>
      <c r="O3106" s="28" t="s">
        <v>225</v>
      </c>
      <c r="P3106" s="1" t="s">
        <v>216</v>
      </c>
      <c r="Q3106" s="76">
        <v>8</v>
      </c>
      <c r="R3106" s="1" t="s">
        <v>537</v>
      </c>
      <c r="T3106" s="1" t="s">
        <v>115</v>
      </c>
      <c r="U3106" s="1"/>
      <c r="V3106" s="1"/>
      <c r="W3106" s="4"/>
      <c r="X3106" s="28"/>
      <c r="Y3106" s="33"/>
      <c r="Z3106" s="33"/>
      <c r="AA3106" s="96"/>
      <c r="AB3106" s="178"/>
      <c r="AC3106" s="33">
        <v>22.5</v>
      </c>
      <c r="AD3106" s="33">
        <v>220</v>
      </c>
      <c r="AE3106" s="33" t="s">
        <v>103</v>
      </c>
      <c r="AF3106" s="33" t="s">
        <v>103</v>
      </c>
      <c r="AG3106" s="33"/>
      <c r="AH3106" s="4"/>
      <c r="AI3106" s="1"/>
      <c r="AJ3106" s="1"/>
      <c r="AK3106" s="1"/>
      <c r="AL3106" s="5"/>
      <c r="AM3106" s="164">
        <f t="shared" si="157"/>
        <v>45974</v>
      </c>
      <c r="AN3106" s="1" t="s">
        <v>1206</v>
      </c>
      <c r="AO3106" s="183"/>
      <c r="AP3106" s="183"/>
      <c r="AQ3106" s="183"/>
      <c r="AR3106" s="183"/>
      <c r="AS3106" s="183"/>
      <c r="AT3106" s="183"/>
      <c r="AU3106" s="183"/>
      <c r="AV3106" s="183"/>
      <c r="AW3106" s="96"/>
      <c r="AX3106" s="37">
        <f t="shared" si="156"/>
        <v>45978</v>
      </c>
      <c r="AY3106" s="1" t="s">
        <v>1206</v>
      </c>
      <c r="AZ3106" s="183"/>
      <c r="BA3106" s="184"/>
      <c r="BB3106" s="184"/>
      <c r="BC3106" s="184"/>
      <c r="BD3106" s="184"/>
      <c r="BE3106" s="184"/>
      <c r="BF3106" s="184"/>
      <c r="BG3106" s="184"/>
      <c r="BH3106" s="4"/>
      <c r="BI3106" s="1"/>
      <c r="BJ3106" s="1"/>
      <c r="BK3106" s="1"/>
      <c r="BL3106" s="31"/>
      <c r="BM3106" s="31"/>
      <c r="BN3106" s="1"/>
      <c r="BO3106" s="1"/>
      <c r="BP3106" s="1"/>
      <c r="BQ3106" s="1"/>
      <c r="BR3106" s="1"/>
      <c r="BS3106" s="4"/>
      <c r="BT3106" s="37">
        <f t="shared" si="158"/>
        <v>45999</v>
      </c>
      <c r="BU3106" s="31" t="s">
        <v>1206</v>
      </c>
      <c r="BV3106" s="183"/>
      <c r="BW3106" s="207"/>
      <c r="BX3106" s="184"/>
      <c r="BY3106" s="184"/>
      <c r="BZ3106" s="184"/>
      <c r="CA3106" s="184"/>
      <c r="CB3106" s="184"/>
      <c r="CC3106" s="184"/>
      <c r="CE3106" s="1"/>
      <c r="CF3106" s="1"/>
      <c r="CG3106" s="1"/>
      <c r="CH3106" s="1"/>
      <c r="CI3106" s="1"/>
      <c r="CJ3106" s="1"/>
      <c r="CK3106" s="1"/>
      <c r="CL3106" s="1"/>
      <c r="CM3106" s="1"/>
      <c r="CN3106" s="1"/>
      <c r="CO3106" s="1"/>
    </row>
    <row r="3107" spans="1:93" ht="30" customHeight="1" x14ac:dyDescent="0.2">
      <c r="A3107" s="1">
        <v>3101</v>
      </c>
      <c r="B3107" s="1" t="s">
        <v>712</v>
      </c>
      <c r="C3107" s="1" t="s">
        <v>713</v>
      </c>
      <c r="D3107" s="1" t="s">
        <v>714</v>
      </c>
      <c r="E3107" s="1" t="s">
        <v>715</v>
      </c>
      <c r="F3107" s="1" t="s">
        <v>74</v>
      </c>
      <c r="G3107" s="1">
        <v>7</v>
      </c>
      <c r="H3107" s="1" t="s">
        <v>341</v>
      </c>
      <c r="I3107" s="1" t="s">
        <v>114</v>
      </c>
      <c r="J3107" s="64">
        <v>295</v>
      </c>
      <c r="K3107" s="76">
        <v>2292950</v>
      </c>
      <c r="L3107" s="29">
        <v>45971</v>
      </c>
      <c r="M3107" s="29" t="s">
        <v>4163</v>
      </c>
      <c r="N3107" s="1" t="s">
        <v>478</v>
      </c>
      <c r="O3107" s="28" t="s">
        <v>225</v>
      </c>
      <c r="P3107" s="1" t="s">
        <v>216</v>
      </c>
      <c r="Q3107" s="76">
        <v>8</v>
      </c>
      <c r="R3107" s="1" t="s">
        <v>537</v>
      </c>
      <c r="T3107" s="1" t="s">
        <v>115</v>
      </c>
      <c r="U3107" s="1"/>
      <c r="V3107" s="1"/>
      <c r="W3107" s="4"/>
      <c r="X3107" s="28"/>
      <c r="Y3107" s="33"/>
      <c r="Z3107" s="33"/>
      <c r="AA3107" s="96"/>
      <c r="AB3107" s="178"/>
      <c r="AC3107" s="33">
        <v>23.5</v>
      </c>
      <c r="AD3107" s="33">
        <v>230</v>
      </c>
      <c r="AE3107" s="33" t="s">
        <v>103</v>
      </c>
      <c r="AF3107" s="33" t="s">
        <v>103</v>
      </c>
      <c r="AG3107" s="33"/>
      <c r="AH3107" s="4"/>
      <c r="AI3107" s="1"/>
      <c r="AJ3107" s="1"/>
      <c r="AK3107" s="1"/>
      <c r="AL3107" s="5"/>
      <c r="AM3107" s="164">
        <f t="shared" si="157"/>
        <v>45974</v>
      </c>
      <c r="AN3107" s="1" t="s">
        <v>1206</v>
      </c>
      <c r="AO3107" s="183"/>
      <c r="AP3107" s="183"/>
      <c r="AQ3107" s="183"/>
      <c r="AR3107" s="183"/>
      <c r="AS3107" s="183"/>
      <c r="AT3107" s="183"/>
      <c r="AU3107" s="183"/>
      <c r="AV3107" s="183"/>
      <c r="AW3107" s="96"/>
      <c r="AX3107" s="37">
        <f t="shared" si="156"/>
        <v>45978</v>
      </c>
      <c r="AY3107" s="1" t="s">
        <v>1206</v>
      </c>
      <c r="AZ3107" s="183"/>
      <c r="BA3107" s="184"/>
      <c r="BB3107" s="184"/>
      <c r="BC3107" s="184"/>
      <c r="BD3107" s="184"/>
      <c r="BE3107" s="184"/>
      <c r="BF3107" s="184"/>
      <c r="BG3107" s="184"/>
      <c r="BH3107" s="4"/>
      <c r="BI3107" s="1"/>
      <c r="BJ3107" s="1"/>
      <c r="BK3107" s="1"/>
      <c r="BL3107" s="31"/>
      <c r="BM3107" s="31"/>
      <c r="BN3107" s="1"/>
      <c r="BO3107" s="1"/>
      <c r="BP3107" s="1"/>
      <c r="BQ3107" s="1"/>
      <c r="BR3107" s="1"/>
      <c r="BS3107" s="4"/>
      <c r="BT3107" s="37">
        <f t="shared" si="158"/>
        <v>45999</v>
      </c>
      <c r="BU3107" s="31" t="s">
        <v>1206</v>
      </c>
      <c r="BV3107" s="183"/>
      <c r="BW3107" s="207"/>
      <c r="BX3107" s="184"/>
      <c r="BY3107" s="184"/>
      <c r="BZ3107" s="184"/>
      <c r="CA3107" s="184"/>
      <c r="CB3107" s="184"/>
      <c r="CC3107" s="184"/>
      <c r="CE3107" s="1"/>
      <c r="CF3107" s="1"/>
      <c r="CG3107" s="1"/>
      <c r="CH3107" s="1"/>
      <c r="CI3107" s="1"/>
      <c r="CJ3107" s="1"/>
      <c r="CK3107" s="1"/>
      <c r="CL3107" s="1"/>
      <c r="CM3107" s="1"/>
      <c r="CN3107" s="1"/>
      <c r="CO3107" s="1"/>
    </row>
    <row r="3108" spans="1:93" ht="30" customHeight="1" x14ac:dyDescent="0.2">
      <c r="A3108" s="1">
        <v>3102</v>
      </c>
      <c r="B3108" s="1" t="s">
        <v>712</v>
      </c>
      <c r="C3108" s="1" t="s">
        <v>713</v>
      </c>
      <c r="D3108" s="1" t="s">
        <v>714</v>
      </c>
      <c r="E3108" s="1" t="s">
        <v>715</v>
      </c>
      <c r="F3108" s="1" t="s">
        <v>74</v>
      </c>
      <c r="G3108" s="1">
        <v>7</v>
      </c>
      <c r="H3108" s="1" t="s">
        <v>341</v>
      </c>
      <c r="I3108" s="1" t="s">
        <v>114</v>
      </c>
      <c r="J3108" s="64">
        <v>553</v>
      </c>
      <c r="K3108" s="76">
        <v>2271049</v>
      </c>
      <c r="L3108" s="29">
        <v>45971</v>
      </c>
      <c r="M3108" s="29" t="s">
        <v>4163</v>
      </c>
      <c r="N3108" s="1" t="s">
        <v>478</v>
      </c>
      <c r="O3108" s="28" t="s">
        <v>225</v>
      </c>
      <c r="P3108" s="1" t="s">
        <v>216</v>
      </c>
      <c r="Q3108" s="76">
        <v>12</v>
      </c>
      <c r="R3108" s="1" t="s">
        <v>537</v>
      </c>
      <c r="T3108" s="1" t="s">
        <v>115</v>
      </c>
      <c r="U3108" s="1"/>
      <c r="V3108" s="1"/>
      <c r="W3108" s="4"/>
      <c r="X3108" s="28"/>
      <c r="Y3108" s="33"/>
      <c r="Z3108" s="33"/>
      <c r="AA3108" s="96"/>
      <c r="AB3108" s="178"/>
      <c r="AC3108" s="33">
        <v>20</v>
      </c>
      <c r="AD3108" s="33">
        <v>200</v>
      </c>
      <c r="AE3108" s="33" t="s">
        <v>103</v>
      </c>
      <c r="AF3108" s="33" t="s">
        <v>103</v>
      </c>
      <c r="AG3108" s="33"/>
      <c r="AH3108" s="4"/>
      <c r="AI3108" s="1"/>
      <c r="AJ3108" s="1"/>
      <c r="AK3108" s="1"/>
      <c r="AL3108" s="5"/>
      <c r="AM3108" s="164">
        <f t="shared" si="157"/>
        <v>45974</v>
      </c>
      <c r="AN3108" s="1" t="s">
        <v>1206</v>
      </c>
      <c r="AO3108" s="183"/>
      <c r="AP3108" s="183"/>
      <c r="AQ3108" s="183"/>
      <c r="AR3108" s="183"/>
      <c r="AS3108" s="183"/>
      <c r="AT3108" s="183"/>
      <c r="AU3108" s="183"/>
      <c r="AV3108" s="183"/>
      <c r="AW3108" s="96"/>
      <c r="AX3108" s="37">
        <f t="shared" si="156"/>
        <v>45978</v>
      </c>
      <c r="AY3108" s="1" t="s">
        <v>1206</v>
      </c>
      <c r="AZ3108" s="183"/>
      <c r="BA3108" s="184"/>
      <c r="BB3108" s="184"/>
      <c r="BC3108" s="184"/>
      <c r="BD3108" s="184"/>
      <c r="BE3108" s="184"/>
      <c r="BF3108" s="184"/>
      <c r="BG3108" s="184"/>
      <c r="BH3108" s="4"/>
      <c r="BI3108" s="1"/>
      <c r="BJ3108" s="1"/>
      <c r="BK3108" s="1"/>
      <c r="BL3108" s="31"/>
      <c r="BM3108" s="31"/>
      <c r="BN3108" s="1"/>
      <c r="BO3108" s="1"/>
      <c r="BP3108" s="1"/>
      <c r="BQ3108" s="1"/>
      <c r="BR3108" s="1"/>
      <c r="BS3108" s="4"/>
      <c r="BT3108" s="37">
        <f t="shared" si="158"/>
        <v>45999</v>
      </c>
      <c r="BU3108" s="31" t="s">
        <v>1206</v>
      </c>
      <c r="BV3108" s="183"/>
      <c r="BW3108" s="207"/>
      <c r="BX3108" s="184"/>
      <c r="BY3108" s="184"/>
      <c r="BZ3108" s="184"/>
      <c r="CA3108" s="184"/>
      <c r="CB3108" s="184"/>
      <c r="CC3108" s="184"/>
      <c r="CE3108" s="1"/>
      <c r="CF3108" s="1"/>
      <c r="CG3108" s="1"/>
      <c r="CH3108" s="1"/>
      <c r="CI3108" s="1"/>
      <c r="CJ3108" s="1"/>
      <c r="CK3108" s="1"/>
      <c r="CL3108" s="1"/>
      <c r="CM3108" s="1"/>
      <c r="CN3108" s="1"/>
      <c r="CO3108" s="1"/>
    </row>
    <row r="3109" spans="1:93" ht="30" customHeight="1" x14ac:dyDescent="0.2">
      <c r="A3109" s="1">
        <v>3103</v>
      </c>
      <c r="B3109" s="1" t="s">
        <v>712</v>
      </c>
      <c r="C3109" s="1" t="s">
        <v>713</v>
      </c>
      <c r="D3109" s="1" t="s">
        <v>714</v>
      </c>
      <c r="E3109" s="1" t="s">
        <v>715</v>
      </c>
      <c r="F3109" s="1" t="s">
        <v>74</v>
      </c>
      <c r="G3109" s="1">
        <v>7</v>
      </c>
      <c r="H3109" s="1" t="s">
        <v>341</v>
      </c>
      <c r="I3109" s="1" t="s">
        <v>114</v>
      </c>
      <c r="J3109" s="64">
        <v>273</v>
      </c>
      <c r="K3109" s="76">
        <v>2292951</v>
      </c>
      <c r="L3109" s="29">
        <v>45971</v>
      </c>
      <c r="M3109" s="29" t="s">
        <v>4163</v>
      </c>
      <c r="N3109" s="1" t="s">
        <v>478</v>
      </c>
      <c r="O3109" s="28" t="s">
        <v>225</v>
      </c>
      <c r="P3109" s="1" t="s">
        <v>216</v>
      </c>
      <c r="Q3109" s="76">
        <v>8</v>
      </c>
      <c r="R3109" s="1" t="s">
        <v>537</v>
      </c>
      <c r="S3109" s="1">
        <v>6</v>
      </c>
      <c r="T3109" s="1" t="s">
        <v>115</v>
      </c>
      <c r="U3109" s="1"/>
      <c r="V3109" s="1"/>
      <c r="W3109" s="4"/>
      <c r="X3109" s="28"/>
      <c r="Y3109" s="33"/>
      <c r="Z3109" s="33"/>
      <c r="AA3109" s="96"/>
      <c r="AB3109" s="178"/>
      <c r="AC3109" s="33">
        <v>23.5</v>
      </c>
      <c r="AD3109" s="33">
        <v>230</v>
      </c>
      <c r="AE3109" s="33" t="s">
        <v>103</v>
      </c>
      <c r="AF3109" s="33" t="s">
        <v>103</v>
      </c>
      <c r="AG3109" s="33"/>
      <c r="AH3109" s="4"/>
      <c r="AI3109" s="1"/>
      <c r="AJ3109" s="1"/>
      <c r="AK3109" s="1"/>
      <c r="AL3109" s="5"/>
      <c r="AM3109" s="164">
        <f t="shared" si="157"/>
        <v>45974</v>
      </c>
      <c r="AN3109" s="1" t="s">
        <v>1206</v>
      </c>
      <c r="AO3109" s="183"/>
      <c r="AP3109" s="183"/>
      <c r="AQ3109" s="183"/>
      <c r="AR3109" s="183"/>
      <c r="AS3109" s="183"/>
      <c r="AT3109" s="183"/>
      <c r="AU3109" s="183"/>
      <c r="AV3109" s="183"/>
      <c r="AW3109" s="96"/>
      <c r="AX3109" s="37">
        <f t="shared" si="156"/>
        <v>45978</v>
      </c>
      <c r="AY3109" s="1" t="s">
        <v>1206</v>
      </c>
      <c r="AZ3109" s="183"/>
      <c r="BA3109" s="184"/>
      <c r="BB3109" s="184"/>
      <c r="BC3109" s="184"/>
      <c r="BD3109" s="184"/>
      <c r="BE3109" s="184"/>
      <c r="BF3109" s="184"/>
      <c r="BG3109" s="184"/>
      <c r="BH3109" s="4"/>
      <c r="BI3109" s="1"/>
      <c r="BJ3109" s="1"/>
      <c r="BK3109" s="1"/>
      <c r="BL3109" s="31"/>
      <c r="BM3109" s="31"/>
      <c r="BN3109" s="1"/>
      <c r="BO3109" s="1"/>
      <c r="BP3109" s="1"/>
      <c r="BQ3109" s="1"/>
      <c r="BR3109" s="1"/>
      <c r="BS3109" s="4"/>
      <c r="BT3109" s="37">
        <f t="shared" si="158"/>
        <v>45999</v>
      </c>
      <c r="BU3109" s="31" t="s">
        <v>1206</v>
      </c>
      <c r="BV3109" s="183"/>
      <c r="BW3109" s="207"/>
      <c r="BX3109" s="184"/>
      <c r="BY3109" s="184"/>
      <c r="BZ3109" s="184"/>
      <c r="CA3109" s="184"/>
      <c r="CB3109" s="184"/>
      <c r="CC3109" s="184"/>
      <c r="CE3109" s="1"/>
      <c r="CF3109" s="1"/>
      <c r="CG3109" s="1"/>
      <c r="CH3109" s="1"/>
      <c r="CI3109" s="1"/>
      <c r="CJ3109" s="1"/>
      <c r="CK3109" s="1"/>
      <c r="CL3109" s="1"/>
      <c r="CM3109" s="1"/>
      <c r="CN3109" s="1"/>
      <c r="CO3109" s="1"/>
    </row>
    <row r="3110" spans="1:93" ht="30" customHeight="1" x14ac:dyDescent="0.2">
      <c r="A3110" s="1">
        <v>3104</v>
      </c>
      <c r="B3110" s="1" t="s">
        <v>712</v>
      </c>
      <c r="C3110" s="1" t="s">
        <v>713</v>
      </c>
      <c r="D3110" s="1" t="s">
        <v>714</v>
      </c>
      <c r="E3110" s="1" t="s">
        <v>715</v>
      </c>
      <c r="F3110" s="1" t="s">
        <v>74</v>
      </c>
      <c r="G3110" s="1">
        <v>7</v>
      </c>
      <c r="H3110" s="1" t="s">
        <v>341</v>
      </c>
      <c r="I3110" s="1" t="s">
        <v>114</v>
      </c>
      <c r="J3110" s="64">
        <v>576</v>
      </c>
      <c r="K3110" s="76">
        <v>2271050</v>
      </c>
      <c r="L3110" s="29">
        <v>45971</v>
      </c>
      <c r="M3110" s="29" t="s">
        <v>4163</v>
      </c>
      <c r="N3110" s="1" t="s">
        <v>478</v>
      </c>
      <c r="O3110" s="28" t="s">
        <v>225</v>
      </c>
      <c r="P3110" s="1" t="s">
        <v>216</v>
      </c>
      <c r="Q3110" s="76">
        <v>12</v>
      </c>
      <c r="R3110" s="1" t="s">
        <v>537</v>
      </c>
      <c r="T3110" s="1" t="s">
        <v>115</v>
      </c>
      <c r="U3110" s="1"/>
      <c r="V3110" s="1"/>
      <c r="W3110" s="4"/>
      <c r="X3110" s="28"/>
      <c r="Y3110" s="33"/>
      <c r="Z3110" s="33"/>
      <c r="AA3110" s="96"/>
      <c r="AB3110" s="178"/>
      <c r="AC3110" s="33">
        <v>25</v>
      </c>
      <c r="AD3110" s="33">
        <v>240</v>
      </c>
      <c r="AE3110" s="33" t="s">
        <v>103</v>
      </c>
      <c r="AF3110" s="33" t="s">
        <v>103</v>
      </c>
      <c r="AG3110" s="33"/>
      <c r="AH3110" s="4"/>
      <c r="AI3110" s="1"/>
      <c r="AJ3110" s="1"/>
      <c r="AK3110" s="1"/>
      <c r="AL3110" s="5"/>
      <c r="AM3110" s="164">
        <f t="shared" si="157"/>
        <v>45974</v>
      </c>
      <c r="AN3110" s="1" t="s">
        <v>1206</v>
      </c>
      <c r="AO3110" s="183"/>
      <c r="AP3110" s="183"/>
      <c r="AQ3110" s="183"/>
      <c r="AR3110" s="183"/>
      <c r="AS3110" s="183"/>
      <c r="AT3110" s="183"/>
      <c r="AU3110" s="183"/>
      <c r="AV3110" s="183"/>
      <c r="AW3110" s="96"/>
      <c r="AX3110" s="37">
        <f t="shared" si="156"/>
        <v>45978</v>
      </c>
      <c r="AY3110" s="1" t="s">
        <v>1206</v>
      </c>
      <c r="AZ3110" s="183"/>
      <c r="BA3110" s="184"/>
      <c r="BB3110" s="184"/>
      <c r="BC3110" s="184"/>
      <c r="BD3110" s="184"/>
      <c r="BE3110" s="184"/>
      <c r="BF3110" s="184"/>
      <c r="BG3110" s="184"/>
      <c r="BH3110" s="4"/>
      <c r="BI3110" s="1"/>
      <c r="BJ3110" s="1"/>
      <c r="BK3110" s="1"/>
      <c r="BL3110" s="31"/>
      <c r="BM3110" s="31"/>
      <c r="BN3110" s="1"/>
      <c r="BO3110" s="1"/>
      <c r="BP3110" s="1"/>
      <c r="BQ3110" s="1"/>
      <c r="BR3110" s="1"/>
      <c r="BS3110" s="4"/>
      <c r="BT3110" s="37">
        <f t="shared" si="158"/>
        <v>45999</v>
      </c>
      <c r="BU3110" s="31" t="s">
        <v>1206</v>
      </c>
      <c r="BV3110" s="183"/>
      <c r="BW3110" s="207"/>
      <c r="BX3110" s="184"/>
      <c r="BY3110" s="184"/>
      <c r="BZ3110" s="184"/>
      <c r="CA3110" s="184"/>
      <c r="CB3110" s="184"/>
      <c r="CC3110" s="184"/>
      <c r="CE3110" s="1"/>
      <c r="CF3110" s="1"/>
      <c r="CG3110" s="1"/>
      <c r="CH3110" s="1"/>
      <c r="CI3110" s="1"/>
      <c r="CJ3110" s="1"/>
      <c r="CK3110" s="1"/>
      <c r="CL3110" s="1"/>
      <c r="CM3110" s="1"/>
      <c r="CN3110" s="1"/>
      <c r="CO3110" s="1"/>
    </row>
    <row r="3111" spans="1:93" ht="30" customHeight="1" x14ac:dyDescent="0.2">
      <c r="A3111" s="1">
        <v>3105</v>
      </c>
      <c r="B3111" s="1" t="s">
        <v>712</v>
      </c>
      <c r="C3111" s="1" t="s">
        <v>713</v>
      </c>
      <c r="D3111" s="1" t="s">
        <v>714</v>
      </c>
      <c r="E3111" s="1" t="s">
        <v>715</v>
      </c>
      <c r="F3111" s="1" t="s">
        <v>74</v>
      </c>
      <c r="G3111" s="1">
        <v>7</v>
      </c>
      <c r="H3111" s="1" t="s">
        <v>341</v>
      </c>
      <c r="I3111" s="1" t="s">
        <v>114</v>
      </c>
      <c r="J3111" s="64">
        <v>583</v>
      </c>
      <c r="K3111" s="76">
        <v>2292952</v>
      </c>
      <c r="L3111" s="29">
        <v>45971</v>
      </c>
      <c r="M3111" s="29" t="s">
        <v>4163</v>
      </c>
      <c r="N3111" s="1" t="s">
        <v>478</v>
      </c>
      <c r="O3111" s="28" t="s">
        <v>225</v>
      </c>
      <c r="P3111" s="1" t="s">
        <v>216</v>
      </c>
      <c r="Q3111" s="76">
        <v>12</v>
      </c>
      <c r="R3111" s="1" t="s">
        <v>537</v>
      </c>
      <c r="T3111" s="1" t="s">
        <v>115</v>
      </c>
      <c r="U3111" s="1"/>
      <c r="V3111" s="1"/>
      <c r="W3111" s="4"/>
      <c r="X3111" s="28"/>
      <c r="Y3111" s="33"/>
      <c r="Z3111" s="33"/>
      <c r="AA3111" s="96"/>
      <c r="AB3111" s="178"/>
      <c r="AC3111" s="33">
        <v>24</v>
      </c>
      <c r="AD3111" s="33">
        <v>215</v>
      </c>
      <c r="AE3111" s="33" t="s">
        <v>103</v>
      </c>
      <c r="AF3111" s="33" t="s">
        <v>103</v>
      </c>
      <c r="AG3111" s="33"/>
      <c r="AH3111" s="4"/>
      <c r="AI3111" s="1"/>
      <c r="AJ3111" s="1"/>
      <c r="AK3111" s="1"/>
      <c r="AL3111" s="5"/>
      <c r="AM3111" s="164">
        <f t="shared" si="157"/>
        <v>45974</v>
      </c>
      <c r="AN3111" s="1" t="s">
        <v>1206</v>
      </c>
      <c r="AO3111" s="183"/>
      <c r="AP3111" s="183"/>
      <c r="AQ3111" s="183"/>
      <c r="AR3111" s="183"/>
      <c r="AS3111" s="183"/>
      <c r="AT3111" s="183"/>
      <c r="AU3111" s="183"/>
      <c r="AV3111" s="183"/>
      <c r="AW3111" s="96"/>
      <c r="AX3111" s="37">
        <f t="shared" si="156"/>
        <v>45978</v>
      </c>
      <c r="AY3111" s="1" t="s">
        <v>1206</v>
      </c>
      <c r="AZ3111" s="183"/>
      <c r="BA3111" s="184"/>
      <c r="BB3111" s="184"/>
      <c r="BC3111" s="184"/>
      <c r="BD3111" s="184"/>
      <c r="BE3111" s="184"/>
      <c r="BF3111" s="184"/>
      <c r="BG3111" s="184"/>
      <c r="BH3111" s="4"/>
      <c r="BI3111" s="1"/>
      <c r="BJ3111" s="1"/>
      <c r="BK3111" s="1"/>
      <c r="BL3111" s="31"/>
      <c r="BM3111" s="31"/>
      <c r="BN3111" s="1"/>
      <c r="BO3111" s="1"/>
      <c r="BP3111" s="1"/>
      <c r="BQ3111" s="1"/>
      <c r="BR3111" s="1"/>
      <c r="BS3111" s="4"/>
      <c r="BT3111" s="37">
        <f t="shared" si="158"/>
        <v>45999</v>
      </c>
      <c r="BU3111" s="31" t="s">
        <v>1206</v>
      </c>
      <c r="BV3111" s="183"/>
      <c r="BW3111" s="207"/>
      <c r="BX3111" s="184"/>
      <c r="BY3111" s="184"/>
      <c r="BZ3111" s="184"/>
      <c r="CA3111" s="184"/>
      <c r="CB3111" s="184"/>
      <c r="CC3111" s="184"/>
      <c r="CE3111" s="1"/>
      <c r="CF3111" s="1"/>
      <c r="CG3111" s="1"/>
      <c r="CH3111" s="1"/>
      <c r="CI3111" s="1"/>
      <c r="CJ3111" s="1"/>
      <c r="CK3111" s="1"/>
      <c r="CL3111" s="1"/>
      <c r="CM3111" s="1"/>
      <c r="CN3111" s="1"/>
      <c r="CO3111" s="1"/>
    </row>
    <row r="3112" spans="1:93" ht="30" customHeight="1" x14ac:dyDescent="0.2">
      <c r="A3112" s="1">
        <v>3106</v>
      </c>
      <c r="B3112" s="1" t="s">
        <v>712</v>
      </c>
      <c r="C3112" s="1" t="s">
        <v>713</v>
      </c>
      <c r="D3112" s="1" t="s">
        <v>714</v>
      </c>
      <c r="E3112" s="1" t="s">
        <v>715</v>
      </c>
      <c r="F3112" s="1" t="s">
        <v>74</v>
      </c>
      <c r="G3112" s="1">
        <v>7</v>
      </c>
      <c r="H3112" s="1" t="s">
        <v>341</v>
      </c>
      <c r="I3112" s="1" t="s">
        <v>114</v>
      </c>
      <c r="J3112" s="64">
        <v>554</v>
      </c>
      <c r="K3112" s="76">
        <v>2271051</v>
      </c>
      <c r="L3112" s="29">
        <v>45971</v>
      </c>
      <c r="M3112" s="29" t="s">
        <v>4163</v>
      </c>
      <c r="N3112" s="1" t="s">
        <v>478</v>
      </c>
      <c r="O3112" s="28" t="s">
        <v>225</v>
      </c>
      <c r="P3112" s="1" t="s">
        <v>216</v>
      </c>
      <c r="Q3112" s="76">
        <v>12</v>
      </c>
      <c r="R3112" s="1" t="s">
        <v>537</v>
      </c>
      <c r="T3112" s="1" t="s">
        <v>115</v>
      </c>
      <c r="U3112" s="1"/>
      <c r="V3112" s="1"/>
      <c r="W3112" s="4"/>
      <c r="X3112" s="28"/>
      <c r="Y3112" s="33"/>
      <c r="Z3112" s="33"/>
      <c r="AA3112" s="96"/>
      <c r="AB3112" s="178"/>
      <c r="AC3112" s="33">
        <v>21</v>
      </c>
      <c r="AD3112" s="33">
        <v>200</v>
      </c>
      <c r="AE3112" s="33" t="s">
        <v>103</v>
      </c>
      <c r="AF3112" s="33" t="s">
        <v>103</v>
      </c>
      <c r="AG3112" s="33"/>
      <c r="AH3112" s="4"/>
      <c r="AI3112" s="1"/>
      <c r="AJ3112" s="1"/>
      <c r="AK3112" s="1"/>
      <c r="AL3112" s="5"/>
      <c r="AM3112" s="164">
        <f t="shared" si="157"/>
        <v>45974</v>
      </c>
      <c r="AN3112" s="1" t="s">
        <v>1206</v>
      </c>
      <c r="AO3112" s="183"/>
      <c r="AP3112" s="183"/>
      <c r="AQ3112" s="183"/>
      <c r="AR3112" s="183"/>
      <c r="AS3112" s="183"/>
      <c r="AT3112" s="183"/>
      <c r="AU3112" s="183"/>
      <c r="AV3112" s="183"/>
      <c r="AW3112" s="96"/>
      <c r="AX3112" s="37">
        <f t="shared" si="156"/>
        <v>45978</v>
      </c>
      <c r="AY3112" s="1" t="s">
        <v>1206</v>
      </c>
      <c r="AZ3112" s="183"/>
      <c r="BA3112" s="184"/>
      <c r="BB3112" s="184"/>
      <c r="BC3112" s="184"/>
      <c r="BD3112" s="184"/>
      <c r="BE3112" s="184"/>
      <c r="BF3112" s="184"/>
      <c r="BG3112" s="184"/>
      <c r="BH3112" s="4"/>
      <c r="BI3112" s="1"/>
      <c r="BJ3112" s="1"/>
      <c r="BK3112" s="1"/>
      <c r="BL3112" s="31"/>
      <c r="BM3112" s="31"/>
      <c r="BN3112" s="1"/>
      <c r="BO3112" s="1"/>
      <c r="BP3112" s="1"/>
      <c r="BQ3112" s="1"/>
      <c r="BR3112" s="1"/>
      <c r="BS3112" s="4"/>
      <c r="BT3112" s="37">
        <f t="shared" si="158"/>
        <v>45999</v>
      </c>
      <c r="BU3112" s="31" t="s">
        <v>1206</v>
      </c>
      <c r="BV3112" s="183"/>
      <c r="BW3112" s="207"/>
      <c r="BX3112" s="184"/>
      <c r="BY3112" s="184"/>
      <c r="BZ3112" s="184"/>
      <c r="CA3112" s="184"/>
      <c r="CB3112" s="184"/>
      <c r="CC3112" s="184"/>
      <c r="CE3112" s="1"/>
      <c r="CF3112" s="1"/>
      <c r="CG3112" s="1"/>
      <c r="CH3112" s="1"/>
      <c r="CI3112" s="1"/>
      <c r="CJ3112" s="1"/>
      <c r="CK3112" s="1"/>
      <c r="CL3112" s="1"/>
      <c r="CM3112" s="1"/>
      <c r="CN3112" s="1"/>
      <c r="CO3112" s="1"/>
    </row>
    <row r="3113" spans="1:93" ht="30" customHeight="1" x14ac:dyDescent="0.2">
      <c r="A3113" s="1">
        <v>3107</v>
      </c>
      <c r="B3113" s="1" t="s">
        <v>712</v>
      </c>
      <c r="C3113" s="1" t="s">
        <v>713</v>
      </c>
      <c r="D3113" s="1" t="s">
        <v>714</v>
      </c>
      <c r="E3113" s="1" t="s">
        <v>715</v>
      </c>
      <c r="F3113" s="1" t="s">
        <v>74</v>
      </c>
      <c r="G3113" s="1">
        <v>7</v>
      </c>
      <c r="H3113" s="1" t="s">
        <v>341</v>
      </c>
      <c r="I3113" s="1" t="s">
        <v>114</v>
      </c>
      <c r="J3113" s="64">
        <v>558</v>
      </c>
      <c r="K3113" s="76">
        <v>2292953</v>
      </c>
      <c r="L3113" s="29">
        <v>45971</v>
      </c>
      <c r="M3113" s="29" t="s">
        <v>4163</v>
      </c>
      <c r="N3113" s="1" t="s">
        <v>478</v>
      </c>
      <c r="O3113" s="28" t="s">
        <v>225</v>
      </c>
      <c r="P3113" s="1" t="s">
        <v>216</v>
      </c>
      <c r="Q3113" s="76">
        <v>12</v>
      </c>
      <c r="R3113" s="1" t="s">
        <v>537</v>
      </c>
      <c r="T3113" s="1" t="s">
        <v>115</v>
      </c>
      <c r="U3113" s="1"/>
      <c r="V3113" s="1"/>
      <c r="W3113" s="4"/>
      <c r="X3113" s="28"/>
      <c r="Y3113" s="33"/>
      <c r="Z3113" s="33"/>
      <c r="AA3113" s="96"/>
      <c r="AB3113" s="178"/>
      <c r="AC3113" s="33">
        <v>23</v>
      </c>
      <c r="AD3113" s="33">
        <v>230</v>
      </c>
      <c r="AE3113" s="33" t="s">
        <v>103</v>
      </c>
      <c r="AF3113" s="33" t="s">
        <v>103</v>
      </c>
      <c r="AG3113" s="33"/>
      <c r="AH3113" s="4"/>
      <c r="AI3113" s="1"/>
      <c r="AJ3113" s="1"/>
      <c r="AK3113" s="1"/>
      <c r="AL3113" s="5"/>
      <c r="AM3113" s="164">
        <f t="shared" si="157"/>
        <v>45974</v>
      </c>
      <c r="AN3113" s="1" t="s">
        <v>1206</v>
      </c>
      <c r="AO3113" s="183"/>
      <c r="AP3113" s="183"/>
      <c r="AQ3113" s="183"/>
      <c r="AR3113" s="183"/>
      <c r="AS3113" s="183"/>
      <c r="AT3113" s="183"/>
      <c r="AU3113" s="183"/>
      <c r="AV3113" s="183"/>
      <c r="AW3113" s="96"/>
      <c r="AX3113" s="37">
        <f t="shared" si="156"/>
        <v>45978</v>
      </c>
      <c r="AY3113" s="1" t="s">
        <v>1206</v>
      </c>
      <c r="AZ3113" s="183"/>
      <c r="BA3113" s="181"/>
      <c r="BB3113" s="181"/>
      <c r="BC3113" s="181"/>
      <c r="BD3113" s="181"/>
      <c r="BE3113" s="181"/>
      <c r="BF3113" s="181"/>
      <c r="BG3113" s="184"/>
      <c r="BH3113" s="4"/>
      <c r="BI3113" s="1"/>
      <c r="BJ3113" s="1"/>
      <c r="BK3113" s="1"/>
      <c r="BL3113" s="31"/>
      <c r="BM3113" s="31"/>
      <c r="BN3113" s="1"/>
      <c r="BO3113" s="1"/>
      <c r="BP3113" s="1"/>
      <c r="BQ3113" s="1"/>
      <c r="BR3113" s="1"/>
      <c r="BS3113" s="4"/>
      <c r="BT3113" s="37">
        <f t="shared" si="158"/>
        <v>45999</v>
      </c>
      <c r="BU3113" s="31" t="s">
        <v>1206</v>
      </c>
      <c r="BV3113" s="183"/>
      <c r="BW3113" s="192"/>
      <c r="BX3113" s="181"/>
      <c r="BY3113" s="181"/>
      <c r="BZ3113" s="181"/>
      <c r="CA3113" s="181"/>
      <c r="CB3113" s="181"/>
      <c r="CC3113" s="184"/>
      <c r="CE3113" s="1"/>
      <c r="CF3113" s="1"/>
      <c r="CG3113" s="1"/>
      <c r="CH3113" s="1"/>
      <c r="CI3113" s="1"/>
      <c r="CJ3113" s="1"/>
      <c r="CK3113" s="1"/>
      <c r="CL3113" s="1"/>
      <c r="CM3113" s="1"/>
      <c r="CN3113" s="1"/>
      <c r="CO3113" s="1"/>
    </row>
    <row r="3114" spans="1:93" ht="30" customHeight="1" x14ac:dyDescent="0.2">
      <c r="A3114" s="1">
        <v>3108</v>
      </c>
      <c r="B3114" s="1" t="s">
        <v>712</v>
      </c>
      <c r="C3114" s="1" t="s">
        <v>713</v>
      </c>
      <c r="D3114" s="1" t="s">
        <v>714</v>
      </c>
      <c r="E3114" s="1" t="s">
        <v>715</v>
      </c>
      <c r="F3114" s="1" t="s">
        <v>74</v>
      </c>
      <c r="G3114" s="1">
        <v>7</v>
      </c>
      <c r="H3114" s="1" t="s">
        <v>341</v>
      </c>
      <c r="I3114" s="1" t="s">
        <v>114</v>
      </c>
      <c r="J3114" s="64">
        <v>557</v>
      </c>
      <c r="K3114" s="76">
        <v>2271052</v>
      </c>
      <c r="L3114" s="29">
        <v>45971</v>
      </c>
      <c r="M3114" s="29" t="s">
        <v>4163</v>
      </c>
      <c r="N3114" s="1" t="s">
        <v>478</v>
      </c>
      <c r="O3114" s="28" t="s">
        <v>225</v>
      </c>
      <c r="P3114" s="1" t="s">
        <v>216</v>
      </c>
      <c r="Q3114" s="76">
        <v>12</v>
      </c>
      <c r="R3114" s="1" t="s">
        <v>537</v>
      </c>
      <c r="T3114" s="1" t="s">
        <v>115</v>
      </c>
      <c r="U3114" s="1"/>
      <c r="V3114" s="1"/>
      <c r="W3114" s="4"/>
      <c r="X3114" s="28"/>
      <c r="Y3114" s="33"/>
      <c r="Z3114" s="33"/>
      <c r="AA3114" s="96"/>
      <c r="AB3114" s="178"/>
      <c r="AC3114" s="33">
        <v>23.5</v>
      </c>
      <c r="AD3114" s="33">
        <v>220</v>
      </c>
      <c r="AE3114" s="33" t="s">
        <v>103</v>
      </c>
      <c r="AF3114" s="33" t="s">
        <v>103</v>
      </c>
      <c r="AG3114" s="33"/>
      <c r="AH3114" s="4"/>
      <c r="AI3114" s="1"/>
      <c r="AJ3114" s="1"/>
      <c r="AK3114" s="1"/>
      <c r="AL3114" s="5"/>
      <c r="AM3114" s="164">
        <f t="shared" si="157"/>
        <v>45974</v>
      </c>
      <c r="AN3114" s="1" t="s">
        <v>1206</v>
      </c>
      <c r="AO3114" s="183"/>
      <c r="AP3114" s="183"/>
      <c r="AQ3114" s="183"/>
      <c r="AR3114" s="183"/>
      <c r="AS3114" s="183"/>
      <c r="AT3114" s="183"/>
      <c r="AU3114" s="183"/>
      <c r="AV3114" s="183"/>
      <c r="AW3114" s="96"/>
      <c r="AX3114" s="37">
        <f t="shared" si="156"/>
        <v>45978</v>
      </c>
      <c r="AY3114" s="1" t="s">
        <v>1206</v>
      </c>
      <c r="AZ3114" s="183"/>
      <c r="BA3114" s="180">
        <v>41.2</v>
      </c>
      <c r="BB3114" s="180">
        <v>42.5</v>
      </c>
      <c r="BC3114" s="180">
        <v>43.2</v>
      </c>
      <c r="BD3114" s="180">
        <v>41.7</v>
      </c>
      <c r="BE3114" s="180">
        <v>41.9</v>
      </c>
      <c r="BF3114" s="180">
        <v>42.9</v>
      </c>
      <c r="BG3114" s="184"/>
      <c r="BH3114" s="4"/>
      <c r="BI3114" s="1"/>
      <c r="BJ3114" s="1"/>
      <c r="BK3114" s="1"/>
      <c r="BL3114" s="31"/>
      <c r="BM3114" s="31"/>
      <c r="BN3114" s="1"/>
      <c r="BO3114" s="1"/>
      <c r="BP3114" s="1"/>
      <c r="BQ3114" s="1"/>
      <c r="BR3114" s="1"/>
      <c r="BS3114" s="4"/>
      <c r="BT3114" s="37">
        <f t="shared" si="158"/>
        <v>45999</v>
      </c>
      <c r="BU3114" s="31" t="s">
        <v>1206</v>
      </c>
      <c r="BV3114" s="183"/>
      <c r="BW3114" s="191">
        <v>52.3</v>
      </c>
      <c r="BX3114" s="180">
        <v>50.6</v>
      </c>
      <c r="BY3114" s="180">
        <v>50</v>
      </c>
      <c r="BZ3114" s="180">
        <v>50.3</v>
      </c>
      <c r="CA3114" s="180">
        <v>49.5</v>
      </c>
      <c r="CB3114" s="180">
        <v>50.5</v>
      </c>
      <c r="CC3114" s="184"/>
      <c r="CE3114" s="1"/>
      <c r="CF3114" s="1"/>
      <c r="CG3114" s="1"/>
      <c r="CH3114" s="1"/>
      <c r="CI3114" s="1"/>
      <c r="CJ3114" s="1"/>
      <c r="CK3114" s="1"/>
      <c r="CL3114" s="1"/>
      <c r="CM3114" s="1"/>
      <c r="CN3114" s="1"/>
      <c r="CO3114" s="1"/>
    </row>
    <row r="3115" spans="1:93" ht="30" customHeight="1" x14ac:dyDescent="0.2">
      <c r="A3115" s="1">
        <v>3109</v>
      </c>
      <c r="B3115" s="1" t="s">
        <v>712</v>
      </c>
      <c r="C3115" s="1" t="s">
        <v>713</v>
      </c>
      <c r="D3115" s="1" t="s">
        <v>714</v>
      </c>
      <c r="E3115" s="1" t="s">
        <v>715</v>
      </c>
      <c r="F3115" s="1" t="s">
        <v>74</v>
      </c>
      <c r="G3115" s="1">
        <v>7</v>
      </c>
      <c r="H3115" s="1" t="s">
        <v>341</v>
      </c>
      <c r="I3115" s="1" t="s">
        <v>114</v>
      </c>
      <c r="J3115" s="64">
        <v>415</v>
      </c>
      <c r="K3115" s="76">
        <v>2292954</v>
      </c>
      <c r="L3115" s="29">
        <v>45971</v>
      </c>
      <c r="M3115" s="29" t="s">
        <v>4163</v>
      </c>
      <c r="N3115" s="1" t="s">
        <v>478</v>
      </c>
      <c r="O3115" s="28" t="s">
        <v>225</v>
      </c>
      <c r="P3115" s="1" t="s">
        <v>216</v>
      </c>
      <c r="Q3115" s="76">
        <v>10</v>
      </c>
      <c r="R3115" s="1" t="s">
        <v>537</v>
      </c>
      <c r="T3115" s="1" t="s">
        <v>115</v>
      </c>
      <c r="U3115" s="1"/>
      <c r="V3115" s="1"/>
      <c r="W3115" s="4"/>
      <c r="X3115" s="28"/>
      <c r="Y3115" s="33"/>
      <c r="Z3115" s="33"/>
      <c r="AA3115" s="96"/>
      <c r="AB3115" s="178"/>
      <c r="AC3115" s="33">
        <v>22.5</v>
      </c>
      <c r="AD3115" s="33">
        <v>225</v>
      </c>
      <c r="AE3115" s="33" t="s">
        <v>103</v>
      </c>
      <c r="AF3115" s="33" t="s">
        <v>103</v>
      </c>
      <c r="AG3115" s="33"/>
      <c r="AH3115" s="4"/>
      <c r="AI3115" s="1"/>
      <c r="AJ3115" s="1"/>
      <c r="AK3115" s="1"/>
      <c r="AL3115" s="5"/>
      <c r="AM3115" s="164">
        <f t="shared" si="157"/>
        <v>45974</v>
      </c>
      <c r="AN3115" s="1" t="s">
        <v>1206</v>
      </c>
      <c r="AO3115" s="183"/>
      <c r="AP3115" s="183"/>
      <c r="AQ3115" s="183"/>
      <c r="AR3115" s="183"/>
      <c r="AS3115" s="183"/>
      <c r="AT3115" s="183"/>
      <c r="AU3115" s="183"/>
      <c r="AV3115" s="183"/>
      <c r="AW3115" s="96"/>
      <c r="AX3115" s="37">
        <f t="shared" si="156"/>
        <v>45978</v>
      </c>
      <c r="AY3115" s="1" t="s">
        <v>1206</v>
      </c>
      <c r="AZ3115" s="183"/>
      <c r="BA3115" s="184"/>
      <c r="BB3115" s="184"/>
      <c r="BC3115" s="184"/>
      <c r="BD3115" s="184"/>
      <c r="BE3115" s="184"/>
      <c r="BF3115" s="184"/>
      <c r="BG3115" s="184"/>
      <c r="BH3115" s="4"/>
      <c r="BI3115" s="1"/>
      <c r="BJ3115" s="1"/>
      <c r="BK3115" s="1"/>
      <c r="BL3115" s="31"/>
      <c r="BM3115" s="31"/>
      <c r="BN3115" s="1"/>
      <c r="BO3115" s="1"/>
      <c r="BP3115" s="1"/>
      <c r="BQ3115" s="1"/>
      <c r="BR3115" s="1"/>
      <c r="BS3115" s="4"/>
      <c r="BT3115" s="37">
        <f t="shared" si="158"/>
        <v>45999</v>
      </c>
      <c r="BU3115" s="31" t="s">
        <v>1206</v>
      </c>
      <c r="BV3115" s="183"/>
      <c r="BW3115" s="207"/>
      <c r="BX3115" s="184"/>
      <c r="BY3115" s="184"/>
      <c r="BZ3115" s="184"/>
      <c r="CA3115" s="184"/>
      <c r="CB3115" s="184"/>
      <c r="CC3115" s="184"/>
      <c r="CE3115" s="1"/>
      <c r="CF3115" s="1"/>
      <c r="CG3115" s="1"/>
      <c r="CH3115" s="1"/>
      <c r="CI3115" s="1"/>
      <c r="CJ3115" s="1"/>
      <c r="CK3115" s="1"/>
      <c r="CL3115" s="1"/>
      <c r="CM3115" s="1"/>
      <c r="CN3115" s="1"/>
      <c r="CO3115" s="1"/>
    </row>
    <row r="3116" spans="1:93" ht="30" customHeight="1" x14ac:dyDescent="0.2">
      <c r="A3116" s="1">
        <v>3110</v>
      </c>
      <c r="B3116" s="1" t="s">
        <v>712</v>
      </c>
      <c r="C3116" s="1" t="s">
        <v>713</v>
      </c>
      <c r="D3116" s="1" t="s">
        <v>714</v>
      </c>
      <c r="E3116" s="1" t="s">
        <v>715</v>
      </c>
      <c r="F3116" s="1" t="s">
        <v>74</v>
      </c>
      <c r="G3116" s="1">
        <v>7</v>
      </c>
      <c r="H3116" s="1" t="s">
        <v>341</v>
      </c>
      <c r="I3116" s="1" t="s">
        <v>114</v>
      </c>
      <c r="J3116" s="64">
        <v>522</v>
      </c>
      <c r="K3116" s="76">
        <v>2271053</v>
      </c>
      <c r="L3116" s="29">
        <v>45971</v>
      </c>
      <c r="M3116" s="29" t="s">
        <v>4163</v>
      </c>
      <c r="N3116" s="1" t="s">
        <v>478</v>
      </c>
      <c r="O3116" s="28" t="s">
        <v>225</v>
      </c>
      <c r="P3116" s="1" t="s">
        <v>216</v>
      </c>
      <c r="Q3116" s="76">
        <v>12</v>
      </c>
      <c r="R3116" s="1" t="s">
        <v>537</v>
      </c>
      <c r="T3116" s="1" t="s">
        <v>115</v>
      </c>
      <c r="U3116" s="1"/>
      <c r="V3116" s="1"/>
      <c r="W3116" s="4"/>
      <c r="X3116" s="28"/>
      <c r="Y3116" s="33"/>
      <c r="Z3116" s="33"/>
      <c r="AA3116" s="96"/>
      <c r="AB3116" s="178"/>
      <c r="AC3116" s="33">
        <v>25</v>
      </c>
      <c r="AD3116" s="33">
        <v>230</v>
      </c>
      <c r="AE3116" s="33" t="s">
        <v>103</v>
      </c>
      <c r="AF3116" s="33" t="s">
        <v>103</v>
      </c>
      <c r="AG3116" s="33"/>
      <c r="AH3116" s="4"/>
      <c r="AI3116" s="1"/>
      <c r="AJ3116" s="1"/>
      <c r="AK3116" s="1"/>
      <c r="AL3116" s="5"/>
      <c r="AM3116" s="164">
        <f t="shared" si="157"/>
        <v>45974</v>
      </c>
      <c r="AN3116" s="1" t="s">
        <v>1206</v>
      </c>
      <c r="AO3116" s="183"/>
      <c r="AP3116" s="183"/>
      <c r="AQ3116" s="183"/>
      <c r="AR3116" s="183"/>
      <c r="AS3116" s="183"/>
      <c r="AT3116" s="183"/>
      <c r="AU3116" s="183"/>
      <c r="AV3116" s="183"/>
      <c r="AW3116" s="96"/>
      <c r="AX3116" s="37">
        <f t="shared" si="156"/>
        <v>45978</v>
      </c>
      <c r="AY3116" s="1" t="s">
        <v>1206</v>
      </c>
      <c r="AZ3116" s="183"/>
      <c r="BA3116" s="184"/>
      <c r="BB3116" s="184"/>
      <c r="BC3116" s="184"/>
      <c r="BD3116" s="184"/>
      <c r="BE3116" s="184"/>
      <c r="BF3116" s="184"/>
      <c r="BG3116" s="184"/>
      <c r="BH3116" s="4"/>
      <c r="BI3116" s="1"/>
      <c r="BJ3116" s="1"/>
      <c r="BK3116" s="1"/>
      <c r="BL3116" s="31"/>
      <c r="BM3116" s="31"/>
      <c r="BN3116" s="1"/>
      <c r="BO3116" s="1"/>
      <c r="BP3116" s="1"/>
      <c r="BQ3116" s="1"/>
      <c r="BR3116" s="1"/>
      <c r="BS3116" s="4"/>
      <c r="BT3116" s="37">
        <f t="shared" si="158"/>
        <v>45999</v>
      </c>
      <c r="BU3116" s="31" t="s">
        <v>1206</v>
      </c>
      <c r="BV3116" s="183"/>
      <c r="BW3116" s="207"/>
      <c r="BX3116" s="184"/>
      <c r="BY3116" s="184"/>
      <c r="BZ3116" s="184"/>
      <c r="CA3116" s="184"/>
      <c r="CB3116" s="184"/>
      <c r="CC3116" s="184"/>
      <c r="CE3116" s="1"/>
      <c r="CF3116" s="1"/>
      <c r="CG3116" s="1"/>
      <c r="CH3116" s="1"/>
      <c r="CI3116" s="1"/>
      <c r="CJ3116" s="1"/>
      <c r="CK3116" s="1"/>
      <c r="CL3116" s="1"/>
      <c r="CM3116" s="1"/>
      <c r="CN3116" s="1"/>
      <c r="CO3116" s="1"/>
    </row>
    <row r="3117" spans="1:93" ht="30" customHeight="1" x14ac:dyDescent="0.2">
      <c r="A3117" s="1">
        <v>3111</v>
      </c>
      <c r="B3117" s="1" t="s">
        <v>712</v>
      </c>
      <c r="C3117" s="1" t="s">
        <v>713</v>
      </c>
      <c r="D3117" s="1" t="s">
        <v>714</v>
      </c>
      <c r="E3117" s="1" t="s">
        <v>715</v>
      </c>
      <c r="F3117" s="1" t="s">
        <v>74</v>
      </c>
      <c r="G3117" s="1">
        <v>7</v>
      </c>
      <c r="H3117" s="1" t="s">
        <v>341</v>
      </c>
      <c r="I3117" s="1" t="s">
        <v>114</v>
      </c>
      <c r="J3117" s="64">
        <v>287</v>
      </c>
      <c r="K3117" s="76">
        <v>2292955</v>
      </c>
      <c r="L3117" s="29">
        <v>45971</v>
      </c>
      <c r="M3117" s="29" t="s">
        <v>4163</v>
      </c>
      <c r="N3117" s="1" t="s">
        <v>478</v>
      </c>
      <c r="O3117" s="28" t="s">
        <v>225</v>
      </c>
      <c r="P3117" s="1" t="s">
        <v>216</v>
      </c>
      <c r="Q3117" s="76">
        <v>8</v>
      </c>
      <c r="R3117" s="1" t="s">
        <v>537</v>
      </c>
      <c r="T3117" s="1" t="s">
        <v>115</v>
      </c>
      <c r="U3117" s="1"/>
      <c r="V3117" s="1"/>
      <c r="W3117" s="4"/>
      <c r="X3117" s="28"/>
      <c r="Y3117" s="33"/>
      <c r="Z3117" s="33"/>
      <c r="AA3117" s="96"/>
      <c r="AB3117" s="178"/>
      <c r="AC3117" s="33">
        <v>23</v>
      </c>
      <c r="AD3117" s="33">
        <v>240</v>
      </c>
      <c r="AE3117" s="33" t="s">
        <v>103</v>
      </c>
      <c r="AF3117" s="33" t="s">
        <v>103</v>
      </c>
      <c r="AG3117" s="33"/>
      <c r="AH3117" s="4"/>
      <c r="AI3117" s="1"/>
      <c r="AJ3117" s="1"/>
      <c r="AK3117" s="1"/>
      <c r="AL3117" s="5"/>
      <c r="AM3117" s="164">
        <f t="shared" si="157"/>
        <v>45974</v>
      </c>
      <c r="AN3117" s="1" t="s">
        <v>1206</v>
      </c>
      <c r="AO3117" s="183"/>
      <c r="AP3117" s="183"/>
      <c r="AQ3117" s="183"/>
      <c r="AR3117" s="183"/>
      <c r="AS3117" s="183"/>
      <c r="AT3117" s="183"/>
      <c r="AU3117" s="183"/>
      <c r="AV3117" s="183"/>
      <c r="AW3117" s="96"/>
      <c r="AX3117" s="37">
        <f t="shared" si="156"/>
        <v>45978</v>
      </c>
      <c r="AY3117" s="1" t="s">
        <v>1206</v>
      </c>
      <c r="AZ3117" s="183"/>
      <c r="BA3117" s="184"/>
      <c r="BB3117" s="184"/>
      <c r="BC3117" s="184"/>
      <c r="BD3117" s="184"/>
      <c r="BE3117" s="184"/>
      <c r="BF3117" s="184"/>
      <c r="BG3117" s="184"/>
      <c r="BH3117" s="4"/>
      <c r="BI3117" s="1"/>
      <c r="BJ3117" s="1"/>
      <c r="BK3117" s="1"/>
      <c r="BL3117" s="31"/>
      <c r="BM3117" s="31"/>
      <c r="BN3117" s="1"/>
      <c r="BO3117" s="1"/>
      <c r="BP3117" s="1"/>
      <c r="BQ3117" s="1"/>
      <c r="BR3117" s="1"/>
      <c r="BS3117" s="4"/>
      <c r="BT3117" s="37">
        <f t="shared" si="158"/>
        <v>45999</v>
      </c>
      <c r="BU3117" s="31" t="s">
        <v>1206</v>
      </c>
      <c r="BV3117" s="183"/>
      <c r="BW3117" s="207"/>
      <c r="BX3117" s="184"/>
      <c r="BY3117" s="184"/>
      <c r="BZ3117" s="184"/>
      <c r="CA3117" s="184"/>
      <c r="CB3117" s="184"/>
      <c r="CC3117" s="184"/>
      <c r="CE3117" s="1"/>
      <c r="CF3117" s="1"/>
      <c r="CG3117" s="1"/>
      <c r="CH3117" s="1"/>
      <c r="CI3117" s="1"/>
      <c r="CJ3117" s="1"/>
      <c r="CK3117" s="1"/>
      <c r="CL3117" s="1"/>
      <c r="CM3117" s="1"/>
      <c r="CN3117" s="1"/>
      <c r="CO3117" s="1"/>
    </row>
    <row r="3118" spans="1:93" ht="30" customHeight="1" x14ac:dyDescent="0.2">
      <c r="A3118" s="1">
        <v>3112</v>
      </c>
      <c r="B3118" s="1" t="s">
        <v>712</v>
      </c>
      <c r="C3118" s="1" t="s">
        <v>713</v>
      </c>
      <c r="D3118" s="1" t="s">
        <v>714</v>
      </c>
      <c r="E3118" s="1" t="s">
        <v>715</v>
      </c>
      <c r="F3118" s="1" t="s">
        <v>74</v>
      </c>
      <c r="G3118" s="1">
        <v>7</v>
      </c>
      <c r="H3118" s="1" t="s">
        <v>341</v>
      </c>
      <c r="I3118" s="1" t="s">
        <v>114</v>
      </c>
      <c r="J3118" s="64">
        <v>579</v>
      </c>
      <c r="K3118" s="76">
        <v>2271054</v>
      </c>
      <c r="L3118" s="29">
        <v>45971</v>
      </c>
      <c r="M3118" s="29" t="s">
        <v>4163</v>
      </c>
      <c r="N3118" s="1" t="s">
        <v>478</v>
      </c>
      <c r="O3118" s="28" t="s">
        <v>225</v>
      </c>
      <c r="P3118" s="1" t="s">
        <v>216</v>
      </c>
      <c r="Q3118" s="76">
        <v>12</v>
      </c>
      <c r="R3118" s="1" t="s">
        <v>537</v>
      </c>
      <c r="T3118" s="1" t="s">
        <v>115</v>
      </c>
      <c r="U3118" s="1"/>
      <c r="V3118" s="1"/>
      <c r="W3118" s="4"/>
      <c r="X3118" s="28"/>
      <c r="Y3118" s="33"/>
      <c r="Z3118" s="33"/>
      <c r="AA3118" s="96"/>
      <c r="AB3118" s="178"/>
      <c r="AC3118" s="33">
        <v>22</v>
      </c>
      <c r="AD3118" s="33">
        <v>200</v>
      </c>
      <c r="AE3118" s="33" t="s">
        <v>103</v>
      </c>
      <c r="AF3118" s="33" t="s">
        <v>103</v>
      </c>
      <c r="AG3118" s="33"/>
      <c r="AH3118" s="4"/>
      <c r="AI3118" s="1"/>
      <c r="AJ3118" s="1"/>
      <c r="AK3118" s="1"/>
      <c r="AL3118" s="5"/>
      <c r="AM3118" s="164">
        <f t="shared" si="157"/>
        <v>45974</v>
      </c>
      <c r="AN3118" s="1" t="s">
        <v>1206</v>
      </c>
      <c r="AO3118" s="183"/>
      <c r="AP3118" s="183"/>
      <c r="AQ3118" s="183"/>
      <c r="AR3118" s="183"/>
      <c r="AS3118" s="183"/>
      <c r="AT3118" s="183"/>
      <c r="AU3118" s="183"/>
      <c r="AV3118" s="183"/>
      <c r="AW3118" s="96"/>
      <c r="AX3118" s="37">
        <f t="shared" si="156"/>
        <v>45978</v>
      </c>
      <c r="AY3118" s="1" t="s">
        <v>1206</v>
      </c>
      <c r="AZ3118" s="183"/>
      <c r="BA3118" s="184"/>
      <c r="BB3118" s="184"/>
      <c r="BC3118" s="184"/>
      <c r="BD3118" s="184"/>
      <c r="BE3118" s="184"/>
      <c r="BF3118" s="184"/>
      <c r="BG3118" s="184"/>
      <c r="BH3118" s="4"/>
      <c r="BI3118" s="1"/>
      <c r="BJ3118" s="1"/>
      <c r="BK3118" s="1"/>
      <c r="BL3118" s="31"/>
      <c r="BM3118" s="31"/>
      <c r="BN3118" s="1"/>
      <c r="BO3118" s="1"/>
      <c r="BP3118" s="1"/>
      <c r="BQ3118" s="1"/>
      <c r="BR3118" s="1"/>
      <c r="BS3118" s="4"/>
      <c r="BT3118" s="37">
        <f t="shared" si="158"/>
        <v>45999</v>
      </c>
      <c r="BU3118" s="31" t="s">
        <v>1206</v>
      </c>
      <c r="BV3118" s="183"/>
      <c r="BW3118" s="207"/>
      <c r="BX3118" s="184"/>
      <c r="BY3118" s="184"/>
      <c r="BZ3118" s="184"/>
      <c r="CA3118" s="184"/>
      <c r="CB3118" s="184"/>
      <c r="CC3118" s="184"/>
      <c r="CE3118" s="1"/>
      <c r="CF3118" s="1"/>
      <c r="CG3118" s="1"/>
      <c r="CH3118" s="1"/>
      <c r="CI3118" s="1"/>
      <c r="CJ3118" s="1"/>
      <c r="CK3118" s="1"/>
      <c r="CL3118" s="1"/>
      <c r="CM3118" s="1"/>
      <c r="CN3118" s="1"/>
      <c r="CO3118" s="1"/>
    </row>
    <row r="3119" spans="1:93" ht="30" customHeight="1" x14ac:dyDescent="0.2">
      <c r="A3119" s="1">
        <v>3113</v>
      </c>
      <c r="B3119" s="1" t="s">
        <v>712</v>
      </c>
      <c r="C3119" s="1" t="s">
        <v>713</v>
      </c>
      <c r="D3119" s="1" t="s">
        <v>714</v>
      </c>
      <c r="E3119" s="1" t="s">
        <v>715</v>
      </c>
      <c r="F3119" s="1" t="s">
        <v>74</v>
      </c>
      <c r="G3119" s="1">
        <v>7</v>
      </c>
      <c r="H3119" s="1" t="s">
        <v>341</v>
      </c>
      <c r="I3119" s="1" t="s">
        <v>114</v>
      </c>
      <c r="J3119" s="64">
        <v>393</v>
      </c>
      <c r="K3119" s="76">
        <v>2292956</v>
      </c>
      <c r="L3119" s="29">
        <v>45971</v>
      </c>
      <c r="M3119" s="29" t="s">
        <v>4163</v>
      </c>
      <c r="N3119" s="1" t="s">
        <v>478</v>
      </c>
      <c r="O3119" s="28" t="s">
        <v>225</v>
      </c>
      <c r="P3119" s="1" t="s">
        <v>216</v>
      </c>
      <c r="Q3119" s="76">
        <v>10</v>
      </c>
      <c r="R3119" s="1" t="s">
        <v>537</v>
      </c>
      <c r="T3119" s="1" t="s">
        <v>115</v>
      </c>
      <c r="U3119" s="1"/>
      <c r="V3119" s="1"/>
      <c r="W3119" s="4"/>
      <c r="X3119" s="28"/>
      <c r="Y3119" s="33"/>
      <c r="Z3119" s="33"/>
      <c r="AA3119" s="96"/>
      <c r="AB3119" s="178"/>
      <c r="AC3119" s="33">
        <v>23</v>
      </c>
      <c r="AD3119" s="33">
        <v>200</v>
      </c>
      <c r="AE3119" s="33" t="s">
        <v>103</v>
      </c>
      <c r="AF3119" s="33" t="s">
        <v>103</v>
      </c>
      <c r="AG3119" s="33"/>
      <c r="AH3119" s="4"/>
      <c r="AI3119" s="1"/>
      <c r="AJ3119" s="1"/>
      <c r="AK3119" s="1"/>
      <c r="AL3119" s="5"/>
      <c r="AM3119" s="164">
        <f t="shared" si="157"/>
        <v>45974</v>
      </c>
      <c r="AN3119" s="1" t="s">
        <v>1206</v>
      </c>
      <c r="AO3119" s="183"/>
      <c r="AP3119" s="183"/>
      <c r="AQ3119" s="183"/>
      <c r="AR3119" s="183"/>
      <c r="AS3119" s="183"/>
      <c r="AT3119" s="183"/>
      <c r="AU3119" s="183"/>
      <c r="AV3119" s="183"/>
      <c r="AW3119" s="96"/>
      <c r="AX3119" s="37">
        <f t="shared" si="156"/>
        <v>45978</v>
      </c>
      <c r="AY3119" s="1" t="s">
        <v>1206</v>
      </c>
      <c r="AZ3119" s="183"/>
      <c r="BA3119" s="184"/>
      <c r="BB3119" s="184"/>
      <c r="BC3119" s="184"/>
      <c r="BD3119" s="184"/>
      <c r="BE3119" s="184"/>
      <c r="BF3119" s="184"/>
      <c r="BG3119" s="184"/>
      <c r="BH3119" s="4"/>
      <c r="BI3119" s="1"/>
      <c r="BJ3119" s="1"/>
      <c r="BK3119" s="1"/>
      <c r="BL3119" s="31"/>
      <c r="BM3119" s="31"/>
      <c r="BN3119" s="1"/>
      <c r="BO3119" s="1"/>
      <c r="BP3119" s="1"/>
      <c r="BQ3119" s="1"/>
      <c r="BR3119" s="1"/>
      <c r="BS3119" s="4"/>
      <c r="BT3119" s="37">
        <f t="shared" si="158"/>
        <v>45999</v>
      </c>
      <c r="BU3119" s="31" t="s">
        <v>1206</v>
      </c>
      <c r="BV3119" s="183"/>
      <c r="BW3119" s="207"/>
      <c r="BX3119" s="184"/>
      <c r="BY3119" s="184"/>
      <c r="BZ3119" s="184"/>
      <c r="CA3119" s="184"/>
      <c r="CB3119" s="184"/>
      <c r="CC3119" s="184"/>
      <c r="CE3119" s="1"/>
      <c r="CF3119" s="1"/>
      <c r="CG3119" s="1"/>
      <c r="CH3119" s="1"/>
      <c r="CI3119" s="1"/>
      <c r="CJ3119" s="1"/>
      <c r="CK3119" s="1"/>
      <c r="CL3119" s="1"/>
      <c r="CM3119" s="1"/>
      <c r="CN3119" s="1"/>
      <c r="CO3119" s="1"/>
    </row>
    <row r="3120" spans="1:93" ht="30" customHeight="1" x14ac:dyDescent="0.2">
      <c r="A3120" s="1">
        <v>3114</v>
      </c>
      <c r="B3120" s="1" t="s">
        <v>712</v>
      </c>
      <c r="C3120" s="1" t="s">
        <v>713</v>
      </c>
      <c r="D3120" s="1" t="s">
        <v>714</v>
      </c>
      <c r="E3120" s="1" t="s">
        <v>715</v>
      </c>
      <c r="F3120" s="1" t="s">
        <v>74</v>
      </c>
      <c r="G3120" s="1">
        <v>7</v>
      </c>
      <c r="H3120" s="1" t="s">
        <v>341</v>
      </c>
      <c r="I3120" s="1" t="s">
        <v>114</v>
      </c>
      <c r="J3120" s="64">
        <v>556</v>
      </c>
      <c r="K3120" s="76">
        <v>2271055</v>
      </c>
      <c r="L3120" s="29">
        <v>45971</v>
      </c>
      <c r="M3120" s="29" t="s">
        <v>4163</v>
      </c>
      <c r="N3120" s="1" t="s">
        <v>478</v>
      </c>
      <c r="O3120" s="28" t="s">
        <v>225</v>
      </c>
      <c r="P3120" s="1" t="s">
        <v>216</v>
      </c>
      <c r="Q3120" s="76">
        <v>12</v>
      </c>
      <c r="R3120" s="1" t="s">
        <v>537</v>
      </c>
      <c r="S3120" s="1">
        <v>6</v>
      </c>
      <c r="T3120" s="1" t="s">
        <v>115</v>
      </c>
      <c r="U3120" s="1"/>
      <c r="V3120" s="1"/>
      <c r="W3120" s="4"/>
      <c r="X3120" s="28"/>
      <c r="Y3120" s="33"/>
      <c r="Z3120" s="33"/>
      <c r="AA3120" s="96"/>
      <c r="AB3120" s="178"/>
      <c r="AC3120" s="33">
        <v>20.5</v>
      </c>
      <c r="AD3120" s="33">
        <v>210</v>
      </c>
      <c r="AE3120" s="33" t="s">
        <v>103</v>
      </c>
      <c r="AF3120" s="33" t="s">
        <v>103</v>
      </c>
      <c r="AG3120" s="33"/>
      <c r="AH3120" s="4"/>
      <c r="AI3120" s="1"/>
      <c r="AJ3120" s="1"/>
      <c r="AK3120" s="1"/>
      <c r="AL3120" s="5"/>
      <c r="AM3120" s="164">
        <f t="shared" si="157"/>
        <v>45974</v>
      </c>
      <c r="AN3120" s="1" t="s">
        <v>1206</v>
      </c>
      <c r="AO3120" s="183"/>
      <c r="AP3120" s="183"/>
      <c r="AQ3120" s="183"/>
      <c r="AR3120" s="183"/>
      <c r="AS3120" s="183"/>
      <c r="AT3120" s="183"/>
      <c r="AU3120" s="183"/>
      <c r="AV3120" s="183"/>
      <c r="AW3120" s="96"/>
      <c r="AX3120" s="37">
        <f t="shared" si="156"/>
        <v>45978</v>
      </c>
      <c r="AY3120" s="1" t="s">
        <v>1206</v>
      </c>
      <c r="AZ3120" s="183"/>
      <c r="BA3120" s="184"/>
      <c r="BB3120" s="184"/>
      <c r="BC3120" s="184"/>
      <c r="BD3120" s="184"/>
      <c r="BE3120" s="184"/>
      <c r="BF3120" s="184"/>
      <c r="BG3120" s="184"/>
      <c r="BH3120" s="4"/>
      <c r="BI3120" s="1"/>
      <c r="BJ3120" s="1"/>
      <c r="BK3120" s="1"/>
      <c r="BL3120" s="31"/>
      <c r="BM3120" s="31"/>
      <c r="BN3120" s="1"/>
      <c r="BO3120" s="1"/>
      <c r="BP3120" s="1"/>
      <c r="BQ3120" s="1"/>
      <c r="BR3120" s="1"/>
      <c r="BS3120" s="4"/>
      <c r="BT3120" s="37">
        <f t="shared" si="158"/>
        <v>45999</v>
      </c>
      <c r="BU3120" s="31" t="s">
        <v>1206</v>
      </c>
      <c r="BV3120" s="183"/>
      <c r="BW3120" s="207"/>
      <c r="BX3120" s="184"/>
      <c r="BY3120" s="184"/>
      <c r="BZ3120" s="184"/>
      <c r="CA3120" s="184"/>
      <c r="CB3120" s="184"/>
      <c r="CC3120" s="184"/>
      <c r="CE3120" s="1"/>
      <c r="CF3120" s="1"/>
      <c r="CG3120" s="1"/>
      <c r="CH3120" s="1"/>
      <c r="CI3120" s="1"/>
      <c r="CJ3120" s="1"/>
      <c r="CK3120" s="1"/>
      <c r="CL3120" s="1"/>
      <c r="CM3120" s="1"/>
      <c r="CN3120" s="1"/>
      <c r="CO3120" s="1"/>
    </row>
    <row r="3121" spans="1:93" ht="30" customHeight="1" x14ac:dyDescent="0.2">
      <c r="A3121" s="1">
        <v>3115</v>
      </c>
      <c r="B3121" s="1" t="s">
        <v>712</v>
      </c>
      <c r="C3121" s="1" t="s">
        <v>713</v>
      </c>
      <c r="D3121" s="1" t="s">
        <v>714</v>
      </c>
      <c r="E3121" s="1" t="s">
        <v>715</v>
      </c>
      <c r="F3121" s="1" t="s">
        <v>74</v>
      </c>
      <c r="G3121" s="1">
        <v>7</v>
      </c>
      <c r="H3121" s="1" t="s">
        <v>341</v>
      </c>
      <c r="I3121" s="1" t="s">
        <v>114</v>
      </c>
      <c r="J3121" s="64">
        <v>549</v>
      </c>
      <c r="K3121" s="76">
        <v>2271056</v>
      </c>
      <c r="L3121" s="29">
        <v>45971</v>
      </c>
      <c r="M3121" s="29" t="s">
        <v>4163</v>
      </c>
      <c r="N3121" s="1" t="s">
        <v>478</v>
      </c>
      <c r="O3121" s="28" t="s">
        <v>225</v>
      </c>
      <c r="P3121" s="1" t="s">
        <v>216</v>
      </c>
      <c r="Q3121" s="76">
        <v>12</v>
      </c>
      <c r="R3121" s="1" t="s">
        <v>537</v>
      </c>
      <c r="T3121" s="1" t="s">
        <v>115</v>
      </c>
      <c r="U3121" s="1"/>
      <c r="V3121" s="1"/>
      <c r="W3121" s="4"/>
      <c r="X3121" s="28"/>
      <c r="Y3121" s="33"/>
      <c r="Z3121" s="33"/>
      <c r="AA3121" s="96"/>
      <c r="AB3121" s="178"/>
      <c r="AC3121" s="33">
        <v>23.5</v>
      </c>
      <c r="AD3121" s="33">
        <v>230</v>
      </c>
      <c r="AE3121" s="33" t="s">
        <v>103</v>
      </c>
      <c r="AF3121" s="33" t="s">
        <v>103</v>
      </c>
      <c r="AG3121" s="33"/>
      <c r="AH3121" s="4"/>
      <c r="AI3121" s="1"/>
      <c r="AJ3121" s="1"/>
      <c r="AK3121" s="1"/>
      <c r="AL3121" s="5"/>
      <c r="AM3121" s="164">
        <f t="shared" si="157"/>
        <v>45974</v>
      </c>
      <c r="AN3121" s="1" t="s">
        <v>1206</v>
      </c>
      <c r="AO3121" s="183"/>
      <c r="AP3121" s="183"/>
      <c r="AQ3121" s="183"/>
      <c r="AR3121" s="183"/>
      <c r="AS3121" s="183"/>
      <c r="AT3121" s="183"/>
      <c r="AU3121" s="183"/>
      <c r="AV3121" s="183"/>
      <c r="AW3121" s="96"/>
      <c r="AX3121" s="37">
        <f t="shared" si="156"/>
        <v>45978</v>
      </c>
      <c r="AY3121" s="1" t="s">
        <v>1206</v>
      </c>
      <c r="AZ3121" s="183"/>
      <c r="BA3121" s="184"/>
      <c r="BB3121" s="184"/>
      <c r="BC3121" s="184"/>
      <c r="BD3121" s="184"/>
      <c r="BE3121" s="184"/>
      <c r="BF3121" s="184"/>
      <c r="BG3121" s="184"/>
      <c r="BH3121" s="4"/>
      <c r="BI3121" s="1"/>
      <c r="BJ3121" s="1"/>
      <c r="BK3121" s="1"/>
      <c r="BL3121" s="31"/>
      <c r="BM3121" s="31"/>
      <c r="BN3121" s="1"/>
      <c r="BO3121" s="1"/>
      <c r="BP3121" s="1"/>
      <c r="BQ3121" s="1"/>
      <c r="BR3121" s="1"/>
      <c r="BS3121" s="4"/>
      <c r="BT3121" s="37">
        <f t="shared" si="158"/>
        <v>45999</v>
      </c>
      <c r="BU3121" s="31" t="s">
        <v>1206</v>
      </c>
      <c r="BV3121" s="183"/>
      <c r="BW3121" s="207"/>
      <c r="BX3121" s="184"/>
      <c r="BY3121" s="184"/>
      <c r="BZ3121" s="184"/>
      <c r="CA3121" s="184"/>
      <c r="CB3121" s="184"/>
      <c r="CC3121" s="184"/>
      <c r="CE3121" s="1"/>
      <c r="CF3121" s="1"/>
      <c r="CG3121" s="1"/>
      <c r="CH3121" s="1"/>
      <c r="CI3121" s="1"/>
      <c r="CJ3121" s="1"/>
      <c r="CK3121" s="1"/>
      <c r="CL3121" s="1"/>
      <c r="CM3121" s="1"/>
      <c r="CN3121" s="1"/>
      <c r="CO3121" s="1"/>
    </row>
    <row r="3122" spans="1:93" ht="30" customHeight="1" x14ac:dyDescent="0.2">
      <c r="A3122" s="1">
        <v>3116</v>
      </c>
      <c r="B3122" s="1" t="s">
        <v>712</v>
      </c>
      <c r="C3122" s="1" t="s">
        <v>713</v>
      </c>
      <c r="D3122" s="1" t="s">
        <v>714</v>
      </c>
      <c r="E3122" s="1" t="s">
        <v>715</v>
      </c>
      <c r="F3122" s="1" t="s">
        <v>74</v>
      </c>
      <c r="G3122" s="1">
        <v>7</v>
      </c>
      <c r="H3122" s="1" t="s">
        <v>341</v>
      </c>
      <c r="I3122" s="1" t="s">
        <v>114</v>
      </c>
      <c r="J3122" s="64">
        <v>584</v>
      </c>
      <c r="K3122" s="76">
        <v>2292957</v>
      </c>
      <c r="L3122" s="29">
        <v>45971</v>
      </c>
      <c r="M3122" s="29" t="s">
        <v>4163</v>
      </c>
      <c r="N3122" s="1" t="s">
        <v>478</v>
      </c>
      <c r="O3122" s="28" t="s">
        <v>225</v>
      </c>
      <c r="P3122" s="1" t="s">
        <v>216</v>
      </c>
      <c r="Q3122" s="76">
        <v>12</v>
      </c>
      <c r="R3122" s="1" t="s">
        <v>537</v>
      </c>
      <c r="T3122" s="1" t="s">
        <v>115</v>
      </c>
      <c r="U3122" s="1"/>
      <c r="V3122" s="1"/>
      <c r="W3122" s="4"/>
      <c r="X3122" s="28"/>
      <c r="Y3122" s="33"/>
      <c r="Z3122" s="33"/>
      <c r="AA3122" s="96"/>
      <c r="AB3122" s="178"/>
      <c r="AC3122" s="33">
        <v>23</v>
      </c>
      <c r="AD3122" s="33">
        <v>240</v>
      </c>
      <c r="AE3122" s="33" t="s">
        <v>103</v>
      </c>
      <c r="AF3122" s="33" t="s">
        <v>103</v>
      </c>
      <c r="AG3122" s="33"/>
      <c r="AH3122" s="4"/>
      <c r="AI3122" s="1"/>
      <c r="AJ3122" s="1"/>
      <c r="AK3122" s="1"/>
      <c r="AL3122" s="5"/>
      <c r="AM3122" s="164">
        <f t="shared" si="157"/>
        <v>45974</v>
      </c>
      <c r="AN3122" s="1" t="s">
        <v>1206</v>
      </c>
      <c r="AO3122" s="183"/>
      <c r="AP3122" s="183"/>
      <c r="AQ3122" s="183"/>
      <c r="AR3122" s="183"/>
      <c r="AS3122" s="183"/>
      <c r="AT3122" s="183"/>
      <c r="AU3122" s="183"/>
      <c r="AV3122" s="183"/>
      <c r="AW3122" s="96"/>
      <c r="AX3122" s="37">
        <f t="shared" si="156"/>
        <v>45978</v>
      </c>
      <c r="AY3122" s="1" t="s">
        <v>1206</v>
      </c>
      <c r="AZ3122" s="183"/>
      <c r="BA3122" s="184"/>
      <c r="BB3122" s="184"/>
      <c r="BC3122" s="184"/>
      <c r="BD3122" s="184"/>
      <c r="BE3122" s="184"/>
      <c r="BF3122" s="184"/>
      <c r="BG3122" s="184"/>
      <c r="BH3122" s="4"/>
      <c r="BI3122" s="1"/>
      <c r="BJ3122" s="1"/>
      <c r="BK3122" s="1"/>
      <c r="BL3122" s="31"/>
      <c r="BM3122" s="31"/>
      <c r="BN3122" s="1"/>
      <c r="BO3122" s="1"/>
      <c r="BP3122" s="1"/>
      <c r="BQ3122" s="1"/>
      <c r="BR3122" s="1"/>
      <c r="BS3122" s="4"/>
      <c r="BT3122" s="37">
        <f t="shared" si="158"/>
        <v>45999</v>
      </c>
      <c r="BU3122" s="31" t="s">
        <v>1206</v>
      </c>
      <c r="BV3122" s="183"/>
      <c r="BW3122" s="207"/>
      <c r="BX3122" s="184"/>
      <c r="BY3122" s="184"/>
      <c r="BZ3122" s="184"/>
      <c r="CA3122" s="184"/>
      <c r="CB3122" s="184"/>
      <c r="CC3122" s="184"/>
      <c r="CE3122" s="1"/>
      <c r="CF3122" s="1"/>
      <c r="CG3122" s="1"/>
      <c r="CH3122" s="1"/>
      <c r="CI3122" s="1"/>
      <c r="CJ3122" s="1"/>
      <c r="CK3122" s="1"/>
      <c r="CL3122" s="1"/>
      <c r="CM3122" s="1"/>
      <c r="CN3122" s="1"/>
      <c r="CO3122" s="1"/>
    </row>
    <row r="3123" spans="1:93" ht="30" customHeight="1" x14ac:dyDescent="0.2">
      <c r="A3123" s="1">
        <v>3117</v>
      </c>
      <c r="B3123" s="1" t="s">
        <v>712</v>
      </c>
      <c r="C3123" s="1" t="s">
        <v>713</v>
      </c>
      <c r="D3123" s="1" t="s">
        <v>714</v>
      </c>
      <c r="E3123" s="1" t="s">
        <v>715</v>
      </c>
      <c r="F3123" s="1" t="s">
        <v>74</v>
      </c>
      <c r="G3123" s="1">
        <v>7</v>
      </c>
      <c r="H3123" s="1" t="s">
        <v>341</v>
      </c>
      <c r="I3123" s="1" t="s">
        <v>114</v>
      </c>
      <c r="J3123" s="64">
        <v>577</v>
      </c>
      <c r="K3123" s="76">
        <v>2271057</v>
      </c>
      <c r="L3123" s="29">
        <v>45971</v>
      </c>
      <c r="M3123" s="29" t="s">
        <v>4163</v>
      </c>
      <c r="N3123" s="1" t="s">
        <v>478</v>
      </c>
      <c r="O3123" s="28" t="s">
        <v>225</v>
      </c>
      <c r="P3123" s="1" t="s">
        <v>216</v>
      </c>
      <c r="Q3123" s="76">
        <v>12</v>
      </c>
      <c r="R3123" s="1" t="s">
        <v>537</v>
      </c>
      <c r="T3123" s="1" t="s">
        <v>115</v>
      </c>
      <c r="U3123" s="1"/>
      <c r="V3123" s="1"/>
      <c r="W3123" s="4"/>
      <c r="X3123" s="28"/>
      <c r="Y3123" s="33"/>
      <c r="Z3123" s="33"/>
      <c r="AA3123" s="96"/>
      <c r="AB3123" s="178"/>
      <c r="AC3123" s="33">
        <v>23.85</v>
      </c>
      <c r="AD3123" s="33">
        <v>210</v>
      </c>
      <c r="AE3123" s="33" t="s">
        <v>103</v>
      </c>
      <c r="AF3123" s="33" t="s">
        <v>103</v>
      </c>
      <c r="AG3123" s="33"/>
      <c r="AH3123" s="4"/>
      <c r="AI3123" s="1"/>
      <c r="AJ3123" s="1"/>
      <c r="AK3123" s="1"/>
      <c r="AL3123" s="5"/>
      <c r="AM3123" s="164">
        <f t="shared" si="157"/>
        <v>45974</v>
      </c>
      <c r="AN3123" s="1" t="s">
        <v>1206</v>
      </c>
      <c r="AO3123" s="183"/>
      <c r="AP3123" s="183"/>
      <c r="AQ3123" s="183"/>
      <c r="AR3123" s="183"/>
      <c r="AS3123" s="183"/>
      <c r="AT3123" s="183"/>
      <c r="AU3123" s="183"/>
      <c r="AV3123" s="183"/>
      <c r="AW3123" s="96"/>
      <c r="AX3123" s="37">
        <f t="shared" si="156"/>
        <v>45978</v>
      </c>
      <c r="AY3123" s="1" t="s">
        <v>1206</v>
      </c>
      <c r="AZ3123" s="183"/>
      <c r="BA3123" s="184"/>
      <c r="BB3123" s="184"/>
      <c r="BC3123" s="184"/>
      <c r="BD3123" s="184"/>
      <c r="BE3123" s="184"/>
      <c r="BF3123" s="184"/>
      <c r="BG3123" s="184"/>
      <c r="BH3123" s="4"/>
      <c r="BI3123" s="1"/>
      <c r="BJ3123" s="1"/>
      <c r="BK3123" s="1"/>
      <c r="BL3123" s="31"/>
      <c r="BM3123" s="31"/>
      <c r="BN3123" s="1"/>
      <c r="BO3123" s="1"/>
      <c r="BP3123" s="1"/>
      <c r="BQ3123" s="1"/>
      <c r="BR3123" s="1"/>
      <c r="BS3123" s="4"/>
      <c r="BT3123" s="37">
        <f t="shared" si="158"/>
        <v>45999</v>
      </c>
      <c r="BU3123" s="31" t="s">
        <v>1206</v>
      </c>
      <c r="BV3123" s="183"/>
      <c r="BW3123" s="207"/>
      <c r="BX3123" s="184"/>
      <c r="BY3123" s="184"/>
      <c r="BZ3123" s="184"/>
      <c r="CA3123" s="184"/>
      <c r="CB3123" s="184"/>
      <c r="CC3123" s="184"/>
      <c r="CE3123" s="1"/>
      <c r="CF3123" s="1"/>
      <c r="CG3123" s="1"/>
      <c r="CH3123" s="1"/>
      <c r="CI3123" s="1"/>
      <c r="CJ3123" s="1"/>
      <c r="CK3123" s="1"/>
      <c r="CL3123" s="1"/>
      <c r="CM3123" s="1"/>
      <c r="CN3123" s="1"/>
      <c r="CO3123" s="1"/>
    </row>
    <row r="3124" spans="1:93" ht="30" customHeight="1" x14ac:dyDescent="0.2">
      <c r="A3124" s="1">
        <v>3118</v>
      </c>
      <c r="B3124" s="1" t="s">
        <v>712</v>
      </c>
      <c r="C3124" s="1" t="s">
        <v>713</v>
      </c>
      <c r="D3124" s="1" t="s">
        <v>714</v>
      </c>
      <c r="E3124" s="1" t="s">
        <v>715</v>
      </c>
      <c r="F3124" s="1" t="s">
        <v>74</v>
      </c>
      <c r="G3124" s="1">
        <v>7</v>
      </c>
      <c r="H3124" s="1" t="s">
        <v>341</v>
      </c>
      <c r="I3124" s="1" t="s">
        <v>114</v>
      </c>
      <c r="J3124" s="64">
        <v>302</v>
      </c>
      <c r="K3124" s="76">
        <v>2292958</v>
      </c>
      <c r="L3124" s="29">
        <v>45971</v>
      </c>
      <c r="M3124" s="29" t="s">
        <v>4163</v>
      </c>
      <c r="N3124" s="1" t="s">
        <v>478</v>
      </c>
      <c r="O3124" s="28" t="s">
        <v>225</v>
      </c>
      <c r="P3124" s="1" t="s">
        <v>216</v>
      </c>
      <c r="Q3124" s="76">
        <v>8</v>
      </c>
      <c r="R3124" s="1" t="s">
        <v>537</v>
      </c>
      <c r="T3124" s="1" t="s">
        <v>115</v>
      </c>
      <c r="U3124" s="1"/>
      <c r="V3124" s="1"/>
      <c r="W3124" s="4"/>
      <c r="X3124" s="28"/>
      <c r="Y3124" s="33"/>
      <c r="Z3124" s="33"/>
      <c r="AA3124" s="96"/>
      <c r="AB3124" s="178"/>
      <c r="AC3124" s="33">
        <v>24</v>
      </c>
      <c r="AD3124" s="33">
        <v>205</v>
      </c>
      <c r="AE3124" s="33" t="s">
        <v>103</v>
      </c>
      <c r="AF3124" s="33" t="s">
        <v>103</v>
      </c>
      <c r="AG3124" s="33"/>
      <c r="AH3124" s="4"/>
      <c r="AI3124" s="1"/>
      <c r="AJ3124" s="1"/>
      <c r="AK3124" s="1"/>
      <c r="AL3124" s="5"/>
      <c r="AM3124" s="164">
        <f t="shared" si="157"/>
        <v>45974</v>
      </c>
      <c r="AN3124" s="1" t="s">
        <v>1206</v>
      </c>
      <c r="AO3124" s="183"/>
      <c r="AP3124" s="183"/>
      <c r="AQ3124" s="183"/>
      <c r="AR3124" s="183"/>
      <c r="AS3124" s="183"/>
      <c r="AT3124" s="183"/>
      <c r="AU3124" s="183"/>
      <c r="AV3124" s="183"/>
      <c r="AW3124" s="96"/>
      <c r="AX3124" s="37">
        <f t="shared" si="156"/>
        <v>45978</v>
      </c>
      <c r="AY3124" s="1" t="s">
        <v>1206</v>
      </c>
      <c r="AZ3124" s="183"/>
      <c r="BA3124" s="184"/>
      <c r="BB3124" s="184"/>
      <c r="BC3124" s="184"/>
      <c r="BD3124" s="184"/>
      <c r="BE3124" s="184"/>
      <c r="BF3124" s="184"/>
      <c r="BG3124" s="184"/>
      <c r="BH3124" s="4"/>
      <c r="BI3124" s="1"/>
      <c r="BJ3124" s="1"/>
      <c r="BK3124" s="1"/>
      <c r="BL3124" s="31"/>
      <c r="BM3124" s="31"/>
      <c r="BN3124" s="1"/>
      <c r="BO3124" s="1"/>
      <c r="BP3124" s="1"/>
      <c r="BQ3124" s="1"/>
      <c r="BR3124" s="1"/>
      <c r="BS3124" s="4"/>
      <c r="BT3124" s="37">
        <f t="shared" si="158"/>
        <v>45999</v>
      </c>
      <c r="BU3124" s="31" t="s">
        <v>1206</v>
      </c>
      <c r="BV3124" s="183"/>
      <c r="BW3124" s="207"/>
      <c r="BX3124" s="184"/>
      <c r="BY3124" s="184"/>
      <c r="BZ3124" s="184"/>
      <c r="CA3124" s="184"/>
      <c r="CB3124" s="184"/>
      <c r="CC3124" s="184"/>
      <c r="CE3124" s="1"/>
      <c r="CF3124" s="1"/>
      <c r="CG3124" s="1"/>
      <c r="CH3124" s="1"/>
      <c r="CI3124" s="1"/>
      <c r="CJ3124" s="1"/>
      <c r="CK3124" s="1"/>
      <c r="CL3124" s="1"/>
      <c r="CM3124" s="1"/>
      <c r="CN3124" s="1"/>
      <c r="CO3124" s="1"/>
    </row>
    <row r="3125" spans="1:93" ht="30" customHeight="1" x14ac:dyDescent="0.2">
      <c r="A3125" s="1">
        <v>3119</v>
      </c>
      <c r="B3125" s="1" t="s">
        <v>712</v>
      </c>
      <c r="C3125" s="1" t="s">
        <v>713</v>
      </c>
      <c r="D3125" s="1" t="s">
        <v>714</v>
      </c>
      <c r="E3125" s="1" t="s">
        <v>715</v>
      </c>
      <c r="F3125" s="1" t="s">
        <v>74</v>
      </c>
      <c r="G3125" s="1">
        <v>7</v>
      </c>
      <c r="H3125" s="1" t="s">
        <v>341</v>
      </c>
      <c r="I3125" s="1" t="s">
        <v>114</v>
      </c>
      <c r="J3125" s="64">
        <v>551</v>
      </c>
      <c r="K3125" s="76">
        <v>2271058</v>
      </c>
      <c r="L3125" s="29">
        <v>45971</v>
      </c>
      <c r="M3125" s="29" t="s">
        <v>4163</v>
      </c>
      <c r="N3125" s="1" t="s">
        <v>478</v>
      </c>
      <c r="O3125" s="28" t="s">
        <v>225</v>
      </c>
      <c r="P3125" s="1" t="s">
        <v>216</v>
      </c>
      <c r="Q3125" s="76">
        <v>12</v>
      </c>
      <c r="R3125" s="1" t="s">
        <v>537</v>
      </c>
      <c r="T3125" s="1" t="s">
        <v>115</v>
      </c>
      <c r="U3125" s="1"/>
      <c r="V3125" s="1"/>
      <c r="W3125" s="4"/>
      <c r="X3125" s="28"/>
      <c r="Y3125" s="33"/>
      <c r="Z3125" s="33"/>
      <c r="AA3125" s="96"/>
      <c r="AB3125" s="178"/>
      <c r="AC3125" s="33">
        <v>23</v>
      </c>
      <c r="AD3125" s="33">
        <v>220</v>
      </c>
      <c r="AE3125" s="33" t="s">
        <v>103</v>
      </c>
      <c r="AF3125" s="33" t="s">
        <v>103</v>
      </c>
      <c r="AG3125" s="33"/>
      <c r="AH3125" s="4"/>
      <c r="AI3125" s="1"/>
      <c r="AJ3125" s="1"/>
      <c r="AK3125" s="1"/>
      <c r="AL3125" s="5"/>
      <c r="AM3125" s="164">
        <f t="shared" si="157"/>
        <v>45974</v>
      </c>
      <c r="AN3125" s="1" t="s">
        <v>1206</v>
      </c>
      <c r="AO3125" s="183"/>
      <c r="AP3125" s="183"/>
      <c r="AQ3125" s="183"/>
      <c r="AR3125" s="183"/>
      <c r="AS3125" s="183"/>
      <c r="AT3125" s="183"/>
      <c r="AU3125" s="183"/>
      <c r="AV3125" s="183"/>
      <c r="AW3125" s="96"/>
      <c r="AX3125" s="37">
        <f t="shared" si="156"/>
        <v>45978</v>
      </c>
      <c r="AY3125" s="1" t="s">
        <v>1206</v>
      </c>
      <c r="AZ3125" s="183"/>
      <c r="BA3125" s="184"/>
      <c r="BB3125" s="184"/>
      <c r="BC3125" s="184"/>
      <c r="BD3125" s="184"/>
      <c r="BE3125" s="184"/>
      <c r="BF3125" s="184"/>
      <c r="BG3125" s="184"/>
      <c r="BH3125" s="4"/>
      <c r="BI3125" s="1"/>
      <c r="BJ3125" s="1"/>
      <c r="BK3125" s="1"/>
      <c r="BL3125" s="31"/>
      <c r="BM3125" s="31"/>
      <c r="BN3125" s="1"/>
      <c r="BO3125" s="1"/>
      <c r="BP3125" s="1"/>
      <c r="BQ3125" s="1"/>
      <c r="BR3125" s="1"/>
      <c r="BS3125" s="4"/>
      <c r="BT3125" s="37">
        <f t="shared" si="158"/>
        <v>45999</v>
      </c>
      <c r="BU3125" s="31" t="s">
        <v>1206</v>
      </c>
      <c r="BV3125" s="183"/>
      <c r="BW3125" s="207"/>
      <c r="BX3125" s="184"/>
      <c r="BY3125" s="184"/>
      <c r="BZ3125" s="184"/>
      <c r="CA3125" s="184"/>
      <c r="CB3125" s="184"/>
      <c r="CC3125" s="184"/>
      <c r="CE3125" s="1"/>
      <c r="CF3125" s="1"/>
      <c r="CG3125" s="1"/>
      <c r="CH3125" s="1"/>
      <c r="CI3125" s="1"/>
      <c r="CJ3125" s="1"/>
      <c r="CK3125" s="1"/>
      <c r="CL3125" s="1"/>
      <c r="CM3125" s="1"/>
      <c r="CN3125" s="1"/>
      <c r="CO3125" s="1"/>
    </row>
    <row r="3126" spans="1:93" ht="30" customHeight="1" x14ac:dyDescent="0.2">
      <c r="A3126" s="1">
        <v>3120</v>
      </c>
      <c r="B3126" s="1" t="s">
        <v>712</v>
      </c>
      <c r="C3126" s="1" t="s">
        <v>713</v>
      </c>
      <c r="D3126" s="1" t="s">
        <v>714</v>
      </c>
      <c r="E3126" s="1" t="s">
        <v>715</v>
      </c>
      <c r="F3126" s="1" t="s">
        <v>74</v>
      </c>
      <c r="G3126" s="1">
        <v>7</v>
      </c>
      <c r="H3126" s="1" t="s">
        <v>341</v>
      </c>
      <c r="I3126" s="1" t="s">
        <v>114</v>
      </c>
      <c r="J3126" s="64">
        <v>437</v>
      </c>
      <c r="K3126" s="76">
        <v>2292959</v>
      </c>
      <c r="L3126" s="29">
        <v>45971</v>
      </c>
      <c r="M3126" s="29" t="s">
        <v>4163</v>
      </c>
      <c r="N3126" s="1" t="s">
        <v>478</v>
      </c>
      <c r="O3126" s="28" t="s">
        <v>225</v>
      </c>
      <c r="P3126" s="1" t="s">
        <v>216</v>
      </c>
      <c r="Q3126" s="76">
        <v>8</v>
      </c>
      <c r="R3126" s="1" t="s">
        <v>537</v>
      </c>
      <c r="T3126" s="1" t="s">
        <v>115</v>
      </c>
      <c r="U3126" s="1"/>
      <c r="V3126" s="1"/>
      <c r="W3126" s="4"/>
      <c r="X3126" s="28"/>
      <c r="Y3126" s="33"/>
      <c r="Z3126" s="33"/>
      <c r="AA3126" s="96"/>
      <c r="AB3126" s="178"/>
      <c r="AC3126" s="33">
        <v>23</v>
      </c>
      <c r="AD3126" s="33">
        <v>200</v>
      </c>
      <c r="AE3126" s="33" t="s">
        <v>103</v>
      </c>
      <c r="AF3126" s="33" t="s">
        <v>103</v>
      </c>
      <c r="AG3126" s="33"/>
      <c r="AH3126" s="4"/>
      <c r="AI3126" s="1"/>
      <c r="AJ3126" s="1"/>
      <c r="AK3126" s="1"/>
      <c r="AL3126" s="5"/>
      <c r="AM3126" s="164">
        <f t="shared" si="157"/>
        <v>45974</v>
      </c>
      <c r="AN3126" s="1" t="s">
        <v>1206</v>
      </c>
      <c r="AO3126" s="183"/>
      <c r="AP3126" s="183"/>
      <c r="AQ3126" s="183"/>
      <c r="AR3126" s="183"/>
      <c r="AS3126" s="183"/>
      <c r="AT3126" s="183"/>
      <c r="AU3126" s="183"/>
      <c r="AV3126" s="183"/>
      <c r="AW3126" s="96"/>
      <c r="AX3126" s="37">
        <f t="shared" si="156"/>
        <v>45978</v>
      </c>
      <c r="AY3126" s="1" t="s">
        <v>1206</v>
      </c>
      <c r="AZ3126" s="183"/>
      <c r="BA3126" s="184"/>
      <c r="BB3126" s="184"/>
      <c r="BC3126" s="184"/>
      <c r="BD3126" s="184"/>
      <c r="BE3126" s="184"/>
      <c r="BF3126" s="184"/>
      <c r="BG3126" s="184"/>
      <c r="BH3126" s="4"/>
      <c r="BI3126" s="1"/>
      <c r="BJ3126" s="1"/>
      <c r="BK3126" s="1"/>
      <c r="BL3126" s="31"/>
      <c r="BM3126" s="31"/>
      <c r="BN3126" s="1"/>
      <c r="BO3126" s="1"/>
      <c r="BP3126" s="1"/>
      <c r="BQ3126" s="1"/>
      <c r="BR3126" s="1"/>
      <c r="BS3126" s="4"/>
      <c r="BT3126" s="37">
        <f t="shared" si="158"/>
        <v>45999</v>
      </c>
      <c r="BU3126" s="31" t="s">
        <v>1206</v>
      </c>
      <c r="BV3126" s="183"/>
      <c r="BW3126" s="207"/>
      <c r="BX3126" s="184"/>
      <c r="BY3126" s="184"/>
      <c r="BZ3126" s="184"/>
      <c r="CA3126" s="184"/>
      <c r="CB3126" s="184"/>
      <c r="CC3126" s="184"/>
      <c r="CE3126" s="1"/>
      <c r="CF3126" s="1"/>
      <c r="CG3126" s="1"/>
      <c r="CH3126" s="1"/>
      <c r="CI3126" s="1"/>
      <c r="CJ3126" s="1"/>
      <c r="CK3126" s="1"/>
      <c r="CL3126" s="1"/>
      <c r="CM3126" s="1"/>
      <c r="CN3126" s="1"/>
      <c r="CO3126" s="1"/>
    </row>
    <row r="3127" spans="1:93" ht="30" customHeight="1" x14ac:dyDescent="0.2">
      <c r="A3127" s="1">
        <v>3121</v>
      </c>
      <c r="B3127" s="1" t="s">
        <v>712</v>
      </c>
      <c r="C3127" s="1" t="s">
        <v>713</v>
      </c>
      <c r="D3127" s="1" t="s">
        <v>714</v>
      </c>
      <c r="E3127" s="1" t="s">
        <v>715</v>
      </c>
      <c r="F3127" s="1" t="s">
        <v>74</v>
      </c>
      <c r="G3127" s="1">
        <v>7</v>
      </c>
      <c r="H3127" s="1" t="s">
        <v>341</v>
      </c>
      <c r="I3127" s="1" t="s">
        <v>114</v>
      </c>
      <c r="J3127" s="64">
        <v>273</v>
      </c>
      <c r="K3127" s="76">
        <v>2271059</v>
      </c>
      <c r="L3127" s="29">
        <v>45971</v>
      </c>
      <c r="M3127" s="29" t="s">
        <v>4163</v>
      </c>
      <c r="N3127" s="1" t="s">
        <v>478</v>
      </c>
      <c r="O3127" s="28" t="s">
        <v>225</v>
      </c>
      <c r="P3127" s="1" t="s">
        <v>216</v>
      </c>
      <c r="Q3127" s="76">
        <v>8</v>
      </c>
      <c r="R3127" s="1" t="s">
        <v>537</v>
      </c>
      <c r="T3127" s="1" t="s">
        <v>115</v>
      </c>
      <c r="U3127" s="1"/>
      <c r="V3127" s="1"/>
      <c r="W3127" s="4"/>
      <c r="X3127" s="28"/>
      <c r="Y3127" s="33"/>
      <c r="Z3127" s="33"/>
      <c r="AA3127" s="96"/>
      <c r="AB3127" s="178"/>
      <c r="AC3127" s="33">
        <v>22</v>
      </c>
      <c r="AD3127" s="33">
        <v>205</v>
      </c>
      <c r="AE3127" s="33" t="s">
        <v>103</v>
      </c>
      <c r="AF3127" s="33" t="s">
        <v>103</v>
      </c>
      <c r="AG3127" s="33"/>
      <c r="AH3127" s="4"/>
      <c r="AI3127" s="1"/>
      <c r="AJ3127" s="1"/>
      <c r="AK3127" s="1"/>
      <c r="AL3127" s="5"/>
      <c r="AM3127" s="164">
        <f t="shared" si="157"/>
        <v>45974</v>
      </c>
      <c r="AN3127" s="1" t="s">
        <v>1206</v>
      </c>
      <c r="AO3127" s="183"/>
      <c r="AP3127" s="183"/>
      <c r="AQ3127" s="183"/>
      <c r="AR3127" s="183"/>
      <c r="AS3127" s="183"/>
      <c r="AT3127" s="183"/>
      <c r="AU3127" s="183"/>
      <c r="AV3127" s="183"/>
      <c r="AW3127" s="96"/>
      <c r="AX3127" s="37">
        <f t="shared" si="156"/>
        <v>45978</v>
      </c>
      <c r="AY3127" s="1" t="s">
        <v>1206</v>
      </c>
      <c r="AZ3127" s="183"/>
      <c r="BA3127" s="184"/>
      <c r="BB3127" s="184"/>
      <c r="BC3127" s="184"/>
      <c r="BD3127" s="184"/>
      <c r="BE3127" s="184"/>
      <c r="BF3127" s="184"/>
      <c r="BG3127" s="184"/>
      <c r="BH3127" s="4"/>
      <c r="BI3127" s="1"/>
      <c r="BJ3127" s="1"/>
      <c r="BK3127" s="1"/>
      <c r="BL3127" s="31"/>
      <c r="BM3127" s="31"/>
      <c r="BN3127" s="1"/>
      <c r="BO3127" s="1"/>
      <c r="BP3127" s="1"/>
      <c r="BQ3127" s="1"/>
      <c r="BR3127" s="1"/>
      <c r="BS3127" s="4"/>
      <c r="BT3127" s="37">
        <f t="shared" si="158"/>
        <v>45999</v>
      </c>
      <c r="BU3127" s="31" t="s">
        <v>1206</v>
      </c>
      <c r="BV3127" s="183"/>
      <c r="BW3127" s="207"/>
      <c r="BX3127" s="184"/>
      <c r="BY3127" s="184"/>
      <c r="BZ3127" s="184"/>
      <c r="CA3127" s="184"/>
      <c r="CB3127" s="184"/>
      <c r="CC3127" s="184"/>
      <c r="CE3127" s="1"/>
      <c r="CF3127" s="1"/>
      <c r="CG3127" s="1"/>
      <c r="CH3127" s="1"/>
      <c r="CI3127" s="1"/>
      <c r="CJ3127" s="1"/>
      <c r="CK3127" s="1"/>
      <c r="CL3127" s="1"/>
      <c r="CM3127" s="1"/>
      <c r="CN3127" s="1"/>
      <c r="CO3127" s="1"/>
    </row>
    <row r="3128" spans="1:93" ht="30" customHeight="1" x14ac:dyDescent="0.2">
      <c r="A3128" s="1">
        <v>3122</v>
      </c>
      <c r="B3128" s="1" t="s">
        <v>712</v>
      </c>
      <c r="C3128" s="1" t="s">
        <v>713</v>
      </c>
      <c r="D3128" s="1" t="s">
        <v>714</v>
      </c>
      <c r="E3128" s="1" t="s">
        <v>715</v>
      </c>
      <c r="F3128" s="1" t="s">
        <v>74</v>
      </c>
      <c r="G3128" s="1">
        <v>7</v>
      </c>
      <c r="H3128" s="1" t="s">
        <v>341</v>
      </c>
      <c r="I3128" s="1" t="s">
        <v>114</v>
      </c>
      <c r="J3128" s="64">
        <v>407</v>
      </c>
      <c r="K3128" s="76">
        <v>2292960</v>
      </c>
      <c r="L3128" s="29">
        <v>45971</v>
      </c>
      <c r="M3128" s="29" t="s">
        <v>4163</v>
      </c>
      <c r="N3128" s="1" t="s">
        <v>478</v>
      </c>
      <c r="O3128" s="28" t="s">
        <v>225</v>
      </c>
      <c r="P3128" s="1" t="s">
        <v>216</v>
      </c>
      <c r="Q3128" s="76">
        <v>9</v>
      </c>
      <c r="R3128" s="1" t="s">
        <v>537</v>
      </c>
      <c r="T3128" s="1" t="s">
        <v>115</v>
      </c>
      <c r="U3128" s="1"/>
      <c r="V3128" s="1"/>
      <c r="W3128" s="4"/>
      <c r="X3128" s="28"/>
      <c r="Y3128" s="33"/>
      <c r="Z3128" s="33"/>
      <c r="AA3128" s="96"/>
      <c r="AB3128" s="178"/>
      <c r="AC3128" s="33">
        <v>23</v>
      </c>
      <c r="AD3128" s="33">
        <v>200</v>
      </c>
      <c r="AE3128" s="33" t="s">
        <v>103</v>
      </c>
      <c r="AF3128" s="33" t="s">
        <v>103</v>
      </c>
      <c r="AG3128" s="33"/>
      <c r="AH3128" s="4"/>
      <c r="AI3128" s="1"/>
      <c r="AJ3128" s="1"/>
      <c r="AK3128" s="1"/>
      <c r="AL3128" s="5"/>
      <c r="AM3128" s="164">
        <f t="shared" si="157"/>
        <v>45974</v>
      </c>
      <c r="AN3128" s="1" t="s">
        <v>1206</v>
      </c>
      <c r="AO3128" s="183"/>
      <c r="AP3128" s="183"/>
      <c r="AQ3128" s="183"/>
      <c r="AR3128" s="183"/>
      <c r="AS3128" s="183"/>
      <c r="AT3128" s="183"/>
      <c r="AU3128" s="183"/>
      <c r="AV3128" s="183"/>
      <c r="AW3128" s="96"/>
      <c r="AX3128" s="37">
        <f t="shared" si="156"/>
        <v>45978</v>
      </c>
      <c r="AY3128" s="1" t="s">
        <v>1206</v>
      </c>
      <c r="AZ3128" s="183"/>
      <c r="BA3128" s="184"/>
      <c r="BB3128" s="184"/>
      <c r="BC3128" s="184"/>
      <c r="BD3128" s="184"/>
      <c r="BE3128" s="184"/>
      <c r="BF3128" s="184"/>
      <c r="BG3128" s="184"/>
      <c r="BH3128" s="4"/>
      <c r="BI3128" s="1"/>
      <c r="BJ3128" s="1"/>
      <c r="BK3128" s="1"/>
      <c r="BL3128" s="31"/>
      <c r="BM3128" s="31"/>
      <c r="BN3128" s="1"/>
      <c r="BO3128" s="1"/>
      <c r="BP3128" s="1"/>
      <c r="BQ3128" s="1"/>
      <c r="BR3128" s="1"/>
      <c r="BS3128" s="4"/>
      <c r="BT3128" s="37">
        <f t="shared" si="158"/>
        <v>45999</v>
      </c>
      <c r="BU3128" s="31" t="s">
        <v>1206</v>
      </c>
      <c r="BV3128" s="183"/>
      <c r="BW3128" s="207"/>
      <c r="BX3128" s="184"/>
      <c r="BY3128" s="184"/>
      <c r="BZ3128" s="184"/>
      <c r="CA3128" s="184"/>
      <c r="CB3128" s="184"/>
      <c r="CC3128" s="184"/>
      <c r="CE3128" s="1"/>
      <c r="CF3128" s="1"/>
      <c r="CG3128" s="1"/>
      <c r="CH3128" s="1"/>
      <c r="CI3128" s="1"/>
      <c r="CJ3128" s="1"/>
      <c r="CK3128" s="1"/>
      <c r="CL3128" s="1"/>
      <c r="CM3128" s="1"/>
      <c r="CN3128" s="1"/>
      <c r="CO3128" s="1"/>
    </row>
    <row r="3129" spans="1:93" ht="30" customHeight="1" x14ac:dyDescent="0.2">
      <c r="A3129" s="1">
        <v>3123</v>
      </c>
      <c r="B3129" s="1" t="s">
        <v>712</v>
      </c>
      <c r="C3129" s="1" t="s">
        <v>713</v>
      </c>
      <c r="D3129" s="1" t="s">
        <v>714</v>
      </c>
      <c r="E3129" s="1" t="s">
        <v>715</v>
      </c>
      <c r="F3129" s="1" t="s">
        <v>74</v>
      </c>
      <c r="G3129" s="1">
        <v>7</v>
      </c>
      <c r="H3129" s="1" t="s">
        <v>341</v>
      </c>
      <c r="I3129" s="1" t="s">
        <v>114</v>
      </c>
      <c r="J3129" s="64">
        <v>574</v>
      </c>
      <c r="K3129" s="76">
        <v>2271060</v>
      </c>
      <c r="L3129" s="29">
        <v>45971</v>
      </c>
      <c r="M3129" s="29" t="s">
        <v>4163</v>
      </c>
      <c r="N3129" s="1" t="s">
        <v>478</v>
      </c>
      <c r="O3129" s="28" t="s">
        <v>225</v>
      </c>
      <c r="P3129" s="1" t="s">
        <v>216</v>
      </c>
      <c r="Q3129" s="76">
        <v>12</v>
      </c>
      <c r="R3129" s="1" t="s">
        <v>537</v>
      </c>
      <c r="T3129" s="1" t="s">
        <v>115</v>
      </c>
      <c r="U3129" s="1"/>
      <c r="V3129" s="1"/>
      <c r="W3129" s="4"/>
      <c r="X3129" s="28"/>
      <c r="Y3129" s="33"/>
      <c r="Z3129" s="33"/>
      <c r="AA3129" s="96"/>
      <c r="AB3129" s="178"/>
      <c r="AC3129" s="33">
        <v>25</v>
      </c>
      <c r="AD3129" s="33">
        <v>190</v>
      </c>
      <c r="AE3129" s="33" t="s">
        <v>103</v>
      </c>
      <c r="AF3129" s="33" t="s">
        <v>103</v>
      </c>
      <c r="AG3129" s="33"/>
      <c r="AH3129" s="4"/>
      <c r="AI3129" s="1"/>
      <c r="AJ3129" s="1"/>
      <c r="AK3129" s="1"/>
      <c r="AL3129" s="5"/>
      <c r="AM3129" s="164">
        <f t="shared" si="157"/>
        <v>45974</v>
      </c>
      <c r="AN3129" s="1" t="s">
        <v>1206</v>
      </c>
      <c r="AO3129" s="183"/>
      <c r="AP3129" s="183"/>
      <c r="AQ3129" s="183"/>
      <c r="AR3129" s="183"/>
      <c r="AS3129" s="183"/>
      <c r="AT3129" s="183"/>
      <c r="AU3129" s="183"/>
      <c r="AV3129" s="183"/>
      <c r="AW3129" s="96"/>
      <c r="AX3129" s="37">
        <f t="shared" si="156"/>
        <v>45978</v>
      </c>
      <c r="AY3129" s="1" t="s">
        <v>1206</v>
      </c>
      <c r="AZ3129" s="183"/>
      <c r="BA3129" s="184"/>
      <c r="BB3129" s="184"/>
      <c r="BC3129" s="184"/>
      <c r="BD3129" s="184"/>
      <c r="BE3129" s="184"/>
      <c r="BF3129" s="184"/>
      <c r="BG3129" s="184"/>
      <c r="BH3129" s="4"/>
      <c r="BI3129" s="1"/>
      <c r="BJ3129" s="1"/>
      <c r="BK3129" s="1"/>
      <c r="BL3129" s="31"/>
      <c r="BM3129" s="31"/>
      <c r="BN3129" s="1"/>
      <c r="BO3129" s="1"/>
      <c r="BP3129" s="1"/>
      <c r="BQ3129" s="1"/>
      <c r="BR3129" s="1"/>
      <c r="BS3129" s="4"/>
      <c r="BT3129" s="37">
        <f t="shared" si="158"/>
        <v>45999</v>
      </c>
      <c r="BU3129" s="31" t="s">
        <v>1206</v>
      </c>
      <c r="BV3129" s="183"/>
      <c r="BW3129" s="207"/>
      <c r="BX3129" s="184"/>
      <c r="BY3129" s="184"/>
      <c r="BZ3129" s="184"/>
      <c r="CA3129" s="184"/>
      <c r="CB3129" s="184"/>
      <c r="CC3129" s="184"/>
      <c r="CE3129" s="1"/>
      <c r="CF3129" s="1"/>
      <c r="CG3129" s="1"/>
      <c r="CH3129" s="1"/>
      <c r="CI3129" s="1"/>
      <c r="CJ3129" s="1"/>
      <c r="CK3129" s="1"/>
      <c r="CL3129" s="1"/>
      <c r="CM3129" s="1"/>
      <c r="CN3129" s="1"/>
      <c r="CO3129" s="1"/>
    </row>
    <row r="3130" spans="1:93" ht="30" customHeight="1" x14ac:dyDescent="0.2">
      <c r="A3130" s="1">
        <v>3124</v>
      </c>
      <c r="B3130" s="1" t="s">
        <v>712</v>
      </c>
      <c r="C3130" s="1" t="s">
        <v>713</v>
      </c>
      <c r="D3130" s="1" t="s">
        <v>714</v>
      </c>
      <c r="E3130" s="1" t="s">
        <v>715</v>
      </c>
      <c r="F3130" s="1" t="s">
        <v>74</v>
      </c>
      <c r="G3130" s="1">
        <v>7</v>
      </c>
      <c r="H3130" s="1" t="s">
        <v>341</v>
      </c>
      <c r="I3130" s="1" t="s">
        <v>114</v>
      </c>
      <c r="J3130" s="64">
        <v>274</v>
      </c>
      <c r="K3130" s="76">
        <v>2292961</v>
      </c>
      <c r="L3130" s="29">
        <v>45971</v>
      </c>
      <c r="M3130" s="29" t="s">
        <v>4163</v>
      </c>
      <c r="N3130" s="1" t="s">
        <v>478</v>
      </c>
      <c r="O3130" s="28" t="s">
        <v>225</v>
      </c>
      <c r="P3130" s="1" t="s">
        <v>216</v>
      </c>
      <c r="Q3130" s="76">
        <v>8</v>
      </c>
      <c r="R3130" s="1" t="s">
        <v>537</v>
      </c>
      <c r="T3130" s="1" t="s">
        <v>115</v>
      </c>
      <c r="U3130" s="1"/>
      <c r="V3130" s="1"/>
      <c r="W3130" s="4"/>
      <c r="X3130" s="28"/>
      <c r="Y3130" s="33"/>
      <c r="Z3130" s="33"/>
      <c r="AA3130" s="96"/>
      <c r="AB3130" s="178"/>
      <c r="AC3130" s="33">
        <v>21</v>
      </c>
      <c r="AD3130" s="33">
        <v>190</v>
      </c>
      <c r="AE3130" s="33" t="s">
        <v>103</v>
      </c>
      <c r="AF3130" s="33" t="s">
        <v>103</v>
      </c>
      <c r="AG3130" s="33"/>
      <c r="AH3130" s="4"/>
      <c r="AI3130" s="1"/>
      <c r="AJ3130" s="1"/>
      <c r="AK3130" s="1"/>
      <c r="AL3130" s="5"/>
      <c r="AM3130" s="164">
        <f t="shared" si="157"/>
        <v>45974</v>
      </c>
      <c r="AN3130" s="1" t="s">
        <v>1206</v>
      </c>
      <c r="AO3130" s="183"/>
      <c r="AP3130" s="183"/>
      <c r="AQ3130" s="183"/>
      <c r="AR3130" s="183"/>
      <c r="AS3130" s="183"/>
      <c r="AT3130" s="183"/>
      <c r="AU3130" s="183"/>
      <c r="AV3130" s="183"/>
      <c r="AW3130" s="96"/>
      <c r="AX3130" s="37">
        <f t="shared" si="156"/>
        <v>45978</v>
      </c>
      <c r="AY3130" s="1" t="s">
        <v>1206</v>
      </c>
      <c r="AZ3130" s="183"/>
      <c r="BA3130" s="184"/>
      <c r="BB3130" s="184"/>
      <c r="BC3130" s="184"/>
      <c r="BD3130" s="184"/>
      <c r="BE3130" s="184"/>
      <c r="BF3130" s="184"/>
      <c r="BG3130" s="184"/>
      <c r="BH3130" s="4"/>
      <c r="BI3130" s="1"/>
      <c r="BJ3130" s="1"/>
      <c r="BK3130" s="1"/>
      <c r="BL3130" s="31"/>
      <c r="BM3130" s="31"/>
      <c r="BN3130" s="1"/>
      <c r="BO3130" s="1"/>
      <c r="BP3130" s="1"/>
      <c r="BQ3130" s="1"/>
      <c r="BR3130" s="1"/>
      <c r="BS3130" s="4"/>
      <c r="BT3130" s="37">
        <f t="shared" si="158"/>
        <v>45999</v>
      </c>
      <c r="BU3130" s="31" t="s">
        <v>1206</v>
      </c>
      <c r="BV3130" s="183"/>
      <c r="BW3130" s="207"/>
      <c r="BX3130" s="184"/>
      <c r="BY3130" s="184"/>
      <c r="BZ3130" s="184"/>
      <c r="CA3130" s="184"/>
      <c r="CB3130" s="184"/>
      <c r="CC3130" s="184"/>
      <c r="CE3130" s="1"/>
      <c r="CF3130" s="1"/>
      <c r="CG3130" s="1"/>
      <c r="CH3130" s="1"/>
      <c r="CI3130" s="1"/>
      <c r="CJ3130" s="1"/>
      <c r="CK3130" s="1"/>
      <c r="CL3130" s="1"/>
      <c r="CM3130" s="1"/>
      <c r="CN3130" s="1"/>
      <c r="CO3130" s="1"/>
    </row>
    <row r="3131" spans="1:93" ht="30" customHeight="1" x14ac:dyDescent="0.2">
      <c r="A3131" s="1">
        <v>3125</v>
      </c>
      <c r="B3131" s="1" t="s">
        <v>712</v>
      </c>
      <c r="C3131" s="1" t="s">
        <v>713</v>
      </c>
      <c r="D3131" s="1" t="s">
        <v>714</v>
      </c>
      <c r="E3131" s="1" t="s">
        <v>715</v>
      </c>
      <c r="F3131" s="1" t="s">
        <v>74</v>
      </c>
      <c r="G3131" s="1">
        <v>7</v>
      </c>
      <c r="H3131" s="1" t="s">
        <v>341</v>
      </c>
      <c r="I3131" s="1" t="s">
        <v>114</v>
      </c>
      <c r="J3131" s="64">
        <v>553</v>
      </c>
      <c r="K3131" s="76">
        <v>2271061</v>
      </c>
      <c r="L3131" s="29">
        <v>45971</v>
      </c>
      <c r="M3131" s="29" t="s">
        <v>4163</v>
      </c>
      <c r="N3131" s="1" t="s">
        <v>478</v>
      </c>
      <c r="O3131" s="28" t="s">
        <v>225</v>
      </c>
      <c r="P3131" s="1" t="s">
        <v>216</v>
      </c>
      <c r="Q3131" s="76">
        <v>12</v>
      </c>
      <c r="R3131" s="1" t="s">
        <v>537</v>
      </c>
      <c r="T3131" s="1" t="s">
        <v>115</v>
      </c>
      <c r="U3131" s="1"/>
      <c r="V3131" s="1"/>
      <c r="W3131" s="4"/>
      <c r="X3131" s="28"/>
      <c r="Y3131" s="33"/>
      <c r="Z3131" s="33"/>
      <c r="AA3131" s="96"/>
      <c r="AB3131" s="178"/>
      <c r="AC3131" s="33">
        <v>22.5</v>
      </c>
      <c r="AD3131" s="33">
        <v>220</v>
      </c>
      <c r="AE3131" s="33" t="s">
        <v>103</v>
      </c>
      <c r="AF3131" s="33" t="s">
        <v>103</v>
      </c>
      <c r="AG3131" s="33"/>
      <c r="AH3131" s="4"/>
      <c r="AI3131" s="1"/>
      <c r="AJ3131" s="1"/>
      <c r="AK3131" s="1"/>
      <c r="AL3131" s="5"/>
      <c r="AM3131" s="164">
        <f t="shared" si="157"/>
        <v>45974</v>
      </c>
      <c r="AN3131" s="1" t="s">
        <v>1206</v>
      </c>
      <c r="AO3131" s="183"/>
      <c r="AP3131" s="183"/>
      <c r="AQ3131" s="183"/>
      <c r="AR3131" s="183"/>
      <c r="AS3131" s="183"/>
      <c r="AT3131" s="183"/>
      <c r="AU3131" s="183"/>
      <c r="AV3131" s="183"/>
      <c r="AW3131" s="96"/>
      <c r="AX3131" s="37">
        <f t="shared" si="156"/>
        <v>45978</v>
      </c>
      <c r="AY3131" s="1" t="s">
        <v>1206</v>
      </c>
      <c r="AZ3131" s="183"/>
      <c r="BA3131" s="184"/>
      <c r="BB3131" s="184"/>
      <c r="BC3131" s="184"/>
      <c r="BD3131" s="184"/>
      <c r="BE3131" s="184"/>
      <c r="BF3131" s="184"/>
      <c r="BG3131" s="184"/>
      <c r="BH3131" s="4"/>
      <c r="BI3131" s="1"/>
      <c r="BJ3131" s="1"/>
      <c r="BK3131" s="1"/>
      <c r="BL3131" s="31"/>
      <c r="BM3131" s="31"/>
      <c r="BN3131" s="1"/>
      <c r="BO3131" s="1"/>
      <c r="BP3131" s="1"/>
      <c r="BQ3131" s="1"/>
      <c r="BR3131" s="1"/>
      <c r="BS3131" s="4"/>
      <c r="BT3131" s="37">
        <f t="shared" si="158"/>
        <v>45999</v>
      </c>
      <c r="BU3131" s="31" t="s">
        <v>1206</v>
      </c>
      <c r="BV3131" s="183"/>
      <c r="BW3131" s="207"/>
      <c r="BX3131" s="184"/>
      <c r="BY3131" s="184"/>
      <c r="BZ3131" s="184"/>
      <c r="CA3131" s="184"/>
      <c r="CB3131" s="184"/>
      <c r="CC3131" s="184"/>
      <c r="CE3131" s="1"/>
      <c r="CF3131" s="1"/>
      <c r="CG3131" s="1"/>
      <c r="CH3131" s="1"/>
      <c r="CI3131" s="1"/>
      <c r="CJ3131" s="1"/>
      <c r="CK3131" s="1"/>
      <c r="CL3131" s="1"/>
      <c r="CM3131" s="1"/>
      <c r="CN3131" s="1"/>
      <c r="CO3131" s="1"/>
    </row>
    <row r="3132" spans="1:93" ht="30" customHeight="1" x14ac:dyDescent="0.2">
      <c r="A3132" s="1">
        <v>3126</v>
      </c>
      <c r="B3132" s="1" t="s">
        <v>712</v>
      </c>
      <c r="C3132" s="1" t="s">
        <v>713</v>
      </c>
      <c r="D3132" s="1" t="s">
        <v>714</v>
      </c>
      <c r="E3132" s="1" t="s">
        <v>715</v>
      </c>
      <c r="F3132" s="1" t="s">
        <v>74</v>
      </c>
      <c r="G3132" s="1">
        <v>7</v>
      </c>
      <c r="H3132" s="1" t="s">
        <v>341</v>
      </c>
      <c r="I3132" s="1" t="s">
        <v>114</v>
      </c>
      <c r="J3132" s="64">
        <v>303</v>
      </c>
      <c r="K3132" s="76">
        <v>2292962</v>
      </c>
      <c r="L3132" s="29">
        <v>45971</v>
      </c>
      <c r="M3132" s="29" t="s">
        <v>4163</v>
      </c>
      <c r="N3132" s="1" t="s">
        <v>478</v>
      </c>
      <c r="O3132" s="28" t="s">
        <v>225</v>
      </c>
      <c r="P3132" s="1" t="s">
        <v>216</v>
      </c>
      <c r="Q3132" s="76">
        <v>8</v>
      </c>
      <c r="R3132" s="1" t="s">
        <v>537</v>
      </c>
      <c r="S3132" s="1">
        <v>6</v>
      </c>
      <c r="T3132" s="1" t="s">
        <v>115</v>
      </c>
      <c r="U3132" s="1"/>
      <c r="V3132" s="1"/>
      <c r="W3132" s="4"/>
      <c r="X3132" s="28"/>
      <c r="Y3132" s="33"/>
      <c r="Z3132" s="33"/>
      <c r="AA3132" s="96"/>
      <c r="AB3132" s="178"/>
      <c r="AC3132" s="33">
        <v>23</v>
      </c>
      <c r="AD3132" s="33">
        <v>230</v>
      </c>
      <c r="AE3132" s="33" t="s">
        <v>103</v>
      </c>
      <c r="AF3132" s="33" t="s">
        <v>103</v>
      </c>
      <c r="AG3132" s="33"/>
      <c r="AH3132" s="4"/>
      <c r="AI3132" s="1"/>
      <c r="AJ3132" s="1"/>
      <c r="AK3132" s="1"/>
      <c r="AL3132" s="5"/>
      <c r="AM3132" s="164">
        <f t="shared" si="157"/>
        <v>45974</v>
      </c>
      <c r="AN3132" s="1" t="s">
        <v>1206</v>
      </c>
      <c r="AO3132" s="183"/>
      <c r="AP3132" s="183"/>
      <c r="AQ3132" s="183"/>
      <c r="AR3132" s="183"/>
      <c r="AS3132" s="183"/>
      <c r="AT3132" s="183"/>
      <c r="AU3132" s="183"/>
      <c r="AV3132" s="183"/>
      <c r="AW3132" s="96"/>
      <c r="AX3132" s="37">
        <f t="shared" si="156"/>
        <v>45978</v>
      </c>
      <c r="AY3132" s="1" t="s">
        <v>1206</v>
      </c>
      <c r="AZ3132" s="183"/>
      <c r="BA3132" s="184"/>
      <c r="BB3132" s="184"/>
      <c r="BC3132" s="184"/>
      <c r="BD3132" s="184"/>
      <c r="BE3132" s="184"/>
      <c r="BF3132" s="184"/>
      <c r="BG3132" s="184"/>
      <c r="BH3132" s="4"/>
      <c r="BI3132" s="1"/>
      <c r="BJ3132" s="1"/>
      <c r="BK3132" s="1"/>
      <c r="BL3132" s="31"/>
      <c r="BM3132" s="31"/>
      <c r="BN3132" s="1"/>
      <c r="BO3132" s="1"/>
      <c r="BP3132" s="1"/>
      <c r="BQ3132" s="1"/>
      <c r="BR3132" s="1"/>
      <c r="BS3132" s="4"/>
      <c r="BT3132" s="37">
        <f t="shared" si="158"/>
        <v>45999</v>
      </c>
      <c r="BU3132" s="31" t="s">
        <v>1206</v>
      </c>
      <c r="BV3132" s="183"/>
      <c r="BW3132" s="207"/>
      <c r="BX3132" s="184"/>
      <c r="BY3132" s="184"/>
      <c r="BZ3132" s="184"/>
      <c r="CA3132" s="184"/>
      <c r="CB3132" s="184"/>
      <c r="CC3132" s="184"/>
      <c r="CE3132" s="1"/>
      <c r="CF3132" s="1"/>
      <c r="CG3132" s="1"/>
      <c r="CH3132" s="1"/>
      <c r="CI3132" s="1"/>
      <c r="CJ3132" s="1"/>
      <c r="CK3132" s="1"/>
      <c r="CL3132" s="1"/>
      <c r="CM3132" s="1"/>
      <c r="CN3132" s="1"/>
      <c r="CO3132" s="1"/>
    </row>
    <row r="3133" spans="1:93" ht="30" customHeight="1" x14ac:dyDescent="0.2">
      <c r="A3133" s="1">
        <v>3127</v>
      </c>
      <c r="B3133" s="1" t="s">
        <v>712</v>
      </c>
      <c r="C3133" s="1" t="s">
        <v>713</v>
      </c>
      <c r="D3133" s="1" t="s">
        <v>714</v>
      </c>
      <c r="E3133" s="1" t="s">
        <v>715</v>
      </c>
      <c r="F3133" s="1" t="s">
        <v>74</v>
      </c>
      <c r="G3133" s="1">
        <v>7</v>
      </c>
      <c r="H3133" s="1" t="s">
        <v>341</v>
      </c>
      <c r="I3133" s="1" t="s">
        <v>114</v>
      </c>
      <c r="J3133" s="64">
        <v>554</v>
      </c>
      <c r="K3133" s="76">
        <v>2271062</v>
      </c>
      <c r="L3133" s="29">
        <v>45971</v>
      </c>
      <c r="M3133" s="29" t="s">
        <v>4163</v>
      </c>
      <c r="N3133" s="1" t="s">
        <v>478</v>
      </c>
      <c r="O3133" s="28" t="s">
        <v>225</v>
      </c>
      <c r="P3133" s="1" t="s">
        <v>216</v>
      </c>
      <c r="Q3133" s="76">
        <v>12</v>
      </c>
      <c r="R3133" s="1" t="s">
        <v>537</v>
      </c>
      <c r="T3133" s="1" t="s">
        <v>115</v>
      </c>
      <c r="U3133" s="1"/>
      <c r="V3133" s="1"/>
      <c r="W3133" s="4"/>
      <c r="X3133" s="28"/>
      <c r="Y3133" s="33"/>
      <c r="Z3133" s="33"/>
      <c r="AA3133" s="96"/>
      <c r="AB3133" s="178"/>
      <c r="AC3133" s="33">
        <v>25</v>
      </c>
      <c r="AD3133" s="33">
        <v>210</v>
      </c>
      <c r="AE3133" s="33" t="s">
        <v>103</v>
      </c>
      <c r="AF3133" s="33" t="s">
        <v>103</v>
      </c>
      <c r="AG3133" s="33"/>
      <c r="AH3133" s="4"/>
      <c r="AI3133" s="1"/>
      <c r="AJ3133" s="1"/>
      <c r="AK3133" s="1"/>
      <c r="AL3133" s="5"/>
      <c r="AM3133" s="164">
        <f t="shared" si="157"/>
        <v>45974</v>
      </c>
      <c r="AN3133" s="1" t="s">
        <v>1206</v>
      </c>
      <c r="AO3133" s="183"/>
      <c r="AP3133" s="183"/>
      <c r="AQ3133" s="183"/>
      <c r="AR3133" s="183"/>
      <c r="AS3133" s="183"/>
      <c r="AT3133" s="183"/>
      <c r="AU3133" s="183"/>
      <c r="AV3133" s="183"/>
      <c r="AW3133" s="96"/>
      <c r="AX3133" s="37">
        <f t="shared" si="156"/>
        <v>45978</v>
      </c>
      <c r="AY3133" s="1" t="s">
        <v>1206</v>
      </c>
      <c r="AZ3133" s="183"/>
      <c r="BA3133" s="181"/>
      <c r="BB3133" s="181"/>
      <c r="BC3133" s="181"/>
      <c r="BD3133" s="181"/>
      <c r="BE3133" s="181"/>
      <c r="BF3133" s="181"/>
      <c r="BG3133" s="184"/>
      <c r="BH3133" s="4"/>
      <c r="BI3133" s="1"/>
      <c r="BJ3133" s="1"/>
      <c r="BK3133" s="1"/>
      <c r="BL3133" s="31"/>
      <c r="BM3133" s="31"/>
      <c r="BN3133" s="1"/>
      <c r="BO3133" s="1"/>
      <c r="BP3133" s="1"/>
      <c r="BQ3133" s="1"/>
      <c r="BR3133" s="1"/>
      <c r="BS3133" s="4"/>
      <c r="BT3133" s="37">
        <f t="shared" si="158"/>
        <v>45999</v>
      </c>
      <c r="BU3133" s="31" t="s">
        <v>1206</v>
      </c>
      <c r="BV3133" s="183"/>
      <c r="BW3133" s="192"/>
      <c r="BX3133" s="181"/>
      <c r="BY3133" s="181"/>
      <c r="BZ3133" s="181"/>
      <c r="CA3133" s="181"/>
      <c r="CB3133" s="181"/>
      <c r="CC3133" s="184"/>
      <c r="CE3133" s="1"/>
      <c r="CF3133" s="1"/>
      <c r="CG3133" s="1"/>
      <c r="CH3133" s="1"/>
      <c r="CI3133" s="1"/>
      <c r="CJ3133" s="1"/>
      <c r="CK3133" s="1"/>
      <c r="CL3133" s="1"/>
      <c r="CM3133" s="1"/>
      <c r="CN3133" s="1"/>
      <c r="CO3133" s="1"/>
    </row>
    <row r="3134" spans="1:93" ht="30" customHeight="1" x14ac:dyDescent="0.2">
      <c r="A3134" s="1">
        <v>3128</v>
      </c>
      <c r="B3134" s="1" t="s">
        <v>712</v>
      </c>
      <c r="C3134" s="1" t="s">
        <v>713</v>
      </c>
      <c r="D3134" s="1" t="s">
        <v>714</v>
      </c>
      <c r="E3134" s="1" t="s">
        <v>715</v>
      </c>
      <c r="F3134" s="1" t="s">
        <v>74</v>
      </c>
      <c r="G3134" s="1">
        <v>7</v>
      </c>
      <c r="H3134" s="1" t="s">
        <v>341</v>
      </c>
      <c r="I3134" s="1" t="s">
        <v>114</v>
      </c>
      <c r="J3134" s="64">
        <v>295</v>
      </c>
      <c r="K3134" s="76">
        <v>2292963</v>
      </c>
      <c r="L3134" s="29">
        <v>45971</v>
      </c>
      <c r="M3134" s="29" t="s">
        <v>4163</v>
      </c>
      <c r="N3134" s="1" t="s">
        <v>478</v>
      </c>
      <c r="O3134" s="28" t="s">
        <v>225</v>
      </c>
      <c r="P3134" s="1" t="s">
        <v>216</v>
      </c>
      <c r="Q3134" s="76">
        <v>8</v>
      </c>
      <c r="R3134" s="1" t="s">
        <v>537</v>
      </c>
      <c r="T3134" s="1" t="s">
        <v>115</v>
      </c>
      <c r="U3134" s="1"/>
      <c r="V3134" s="1"/>
      <c r="W3134" s="4"/>
      <c r="X3134" s="28"/>
      <c r="Y3134" s="33"/>
      <c r="Z3134" s="33"/>
      <c r="AA3134" s="96"/>
      <c r="AB3134" s="178"/>
      <c r="AC3134" s="33">
        <v>22.5</v>
      </c>
      <c r="AD3134" s="33">
        <v>220</v>
      </c>
      <c r="AE3134" s="33" t="s">
        <v>103</v>
      </c>
      <c r="AF3134" s="33" t="s">
        <v>103</v>
      </c>
      <c r="AG3134" s="33"/>
      <c r="AH3134" s="4"/>
      <c r="AI3134" s="1"/>
      <c r="AJ3134" s="1"/>
      <c r="AK3134" s="1"/>
      <c r="AL3134" s="5"/>
      <c r="AM3134" s="164">
        <f t="shared" si="157"/>
        <v>45974</v>
      </c>
      <c r="AN3134" s="1" t="s">
        <v>1206</v>
      </c>
      <c r="AO3134" s="183"/>
      <c r="AP3134" s="183"/>
      <c r="AQ3134" s="183"/>
      <c r="AR3134" s="183"/>
      <c r="AS3134" s="183"/>
      <c r="AT3134" s="183"/>
      <c r="AU3134" s="183"/>
      <c r="AV3134" s="183"/>
      <c r="AW3134" s="96"/>
      <c r="AX3134" s="37">
        <f t="shared" si="156"/>
        <v>45978</v>
      </c>
      <c r="AY3134" s="1" t="s">
        <v>1206</v>
      </c>
      <c r="AZ3134" s="183"/>
      <c r="BA3134" s="180">
        <v>41.6</v>
      </c>
      <c r="BB3134" s="180">
        <v>41.9</v>
      </c>
      <c r="BC3134" s="180">
        <v>42.7</v>
      </c>
      <c r="BD3134" s="180"/>
      <c r="BE3134" s="180"/>
      <c r="BF3134" s="180"/>
      <c r="BG3134" s="184"/>
      <c r="BH3134" s="4"/>
      <c r="BI3134" s="1"/>
      <c r="BJ3134" s="1"/>
      <c r="BK3134" s="1"/>
      <c r="BL3134" s="31"/>
      <c r="BM3134" s="31"/>
      <c r="BN3134" s="1"/>
      <c r="BO3134" s="1"/>
      <c r="BP3134" s="1"/>
      <c r="BQ3134" s="1"/>
      <c r="BR3134" s="1"/>
      <c r="BS3134" s="4"/>
      <c r="BT3134" s="37">
        <f t="shared" si="158"/>
        <v>45999</v>
      </c>
      <c r="BU3134" s="31" t="s">
        <v>1206</v>
      </c>
      <c r="BV3134" s="183"/>
      <c r="BW3134" s="191">
        <v>50.4</v>
      </c>
      <c r="BX3134" s="180">
        <v>52.8</v>
      </c>
      <c r="BY3134" s="180">
        <v>52.7</v>
      </c>
      <c r="BZ3134" s="180"/>
      <c r="CA3134" s="180"/>
      <c r="CB3134" s="180"/>
      <c r="CC3134" s="184"/>
      <c r="CE3134" s="1"/>
      <c r="CF3134" s="1"/>
      <c r="CG3134" s="1"/>
      <c r="CH3134" s="1"/>
      <c r="CI3134" s="1"/>
      <c r="CJ3134" s="1"/>
      <c r="CK3134" s="1"/>
      <c r="CL3134" s="1"/>
      <c r="CM3134" s="1"/>
      <c r="CN3134" s="1"/>
      <c r="CO3134" s="1"/>
    </row>
    <row r="3135" spans="1:93" ht="30" customHeight="1" x14ac:dyDescent="0.2">
      <c r="A3135" s="1">
        <v>3129</v>
      </c>
      <c r="B3135" s="1" t="s">
        <v>712</v>
      </c>
      <c r="C3135" s="1" t="s">
        <v>713</v>
      </c>
      <c r="D3135" s="1" t="s">
        <v>714</v>
      </c>
      <c r="E3135" s="1" t="s">
        <v>715</v>
      </c>
      <c r="F3135" s="1" t="s">
        <v>74</v>
      </c>
      <c r="G3135" s="1">
        <v>7</v>
      </c>
      <c r="H3135" s="1" t="s">
        <v>341</v>
      </c>
      <c r="I3135" s="1" t="s">
        <v>114</v>
      </c>
      <c r="J3135" s="64">
        <v>558</v>
      </c>
      <c r="K3135" s="76">
        <v>2292964</v>
      </c>
      <c r="L3135" s="29">
        <v>45971</v>
      </c>
      <c r="M3135" s="29" t="s">
        <v>4163</v>
      </c>
      <c r="N3135" s="1" t="s">
        <v>478</v>
      </c>
      <c r="O3135" s="28" t="s">
        <v>225</v>
      </c>
      <c r="P3135" s="1" t="s">
        <v>216</v>
      </c>
      <c r="Q3135" s="76">
        <v>12</v>
      </c>
      <c r="R3135" s="1" t="s">
        <v>537</v>
      </c>
      <c r="T3135" s="1" t="s">
        <v>115</v>
      </c>
      <c r="U3135" s="1"/>
      <c r="V3135" s="1"/>
      <c r="W3135" s="4"/>
      <c r="X3135" s="28"/>
      <c r="Y3135" s="33"/>
      <c r="Z3135" s="33"/>
      <c r="AA3135" s="96"/>
      <c r="AB3135" s="178"/>
      <c r="AC3135" s="33">
        <v>22.5</v>
      </c>
      <c r="AD3135" s="33">
        <v>220</v>
      </c>
      <c r="AE3135" s="33" t="s">
        <v>103</v>
      </c>
      <c r="AF3135" s="33" t="s">
        <v>103</v>
      </c>
      <c r="AG3135" s="33"/>
      <c r="AH3135" s="4"/>
      <c r="AI3135" s="1"/>
      <c r="AJ3135" s="1"/>
      <c r="AK3135" s="1"/>
      <c r="AL3135" s="5"/>
      <c r="AM3135" s="164">
        <f t="shared" si="157"/>
        <v>45974</v>
      </c>
      <c r="AN3135" s="1" t="s">
        <v>1206</v>
      </c>
      <c r="AO3135" s="183"/>
      <c r="AP3135" s="183"/>
      <c r="AQ3135" s="183"/>
      <c r="AR3135" s="183"/>
      <c r="AS3135" s="183"/>
      <c r="AT3135" s="183"/>
      <c r="AU3135" s="183"/>
      <c r="AV3135" s="183"/>
      <c r="AW3135" s="96"/>
      <c r="AX3135" s="37">
        <f t="shared" si="156"/>
        <v>45978</v>
      </c>
      <c r="AY3135" s="1" t="s">
        <v>1206</v>
      </c>
      <c r="AZ3135" s="183"/>
      <c r="BA3135" s="184"/>
      <c r="BB3135" s="184"/>
      <c r="BC3135" s="184"/>
      <c r="BD3135" s="184"/>
      <c r="BE3135" s="184"/>
      <c r="BF3135" s="184"/>
      <c r="BG3135" s="184"/>
      <c r="BH3135" s="4"/>
      <c r="BI3135" s="1"/>
      <c r="BJ3135" s="1"/>
      <c r="BK3135" s="1"/>
      <c r="BL3135" s="31"/>
      <c r="BM3135" s="31"/>
      <c r="BN3135" s="1"/>
      <c r="BO3135" s="1"/>
      <c r="BP3135" s="1"/>
      <c r="BQ3135" s="1"/>
      <c r="BR3135" s="1"/>
      <c r="BS3135" s="4"/>
      <c r="BT3135" s="37">
        <f t="shared" si="158"/>
        <v>45999</v>
      </c>
      <c r="BU3135" s="31" t="s">
        <v>1206</v>
      </c>
      <c r="BV3135" s="183"/>
      <c r="BW3135" s="207"/>
      <c r="BX3135" s="184"/>
      <c r="BY3135" s="184"/>
      <c r="BZ3135" s="184"/>
      <c r="CA3135" s="184"/>
      <c r="CB3135" s="184"/>
      <c r="CC3135" s="184"/>
      <c r="CE3135" s="1"/>
      <c r="CF3135" s="1"/>
      <c r="CG3135" s="1"/>
      <c r="CH3135" s="1"/>
      <c r="CI3135" s="1"/>
      <c r="CJ3135" s="1"/>
      <c r="CK3135" s="1"/>
      <c r="CL3135" s="1"/>
      <c r="CM3135" s="1"/>
      <c r="CN3135" s="1"/>
      <c r="CO3135" s="1"/>
    </row>
    <row r="3136" spans="1:93" ht="30" customHeight="1" x14ac:dyDescent="0.2">
      <c r="A3136" s="1">
        <v>3130</v>
      </c>
      <c r="B3136" s="1" t="s">
        <v>712</v>
      </c>
      <c r="C3136" s="1" t="s">
        <v>713</v>
      </c>
      <c r="D3136" s="1" t="s">
        <v>714</v>
      </c>
      <c r="E3136" s="1" t="s">
        <v>715</v>
      </c>
      <c r="F3136" s="1" t="s">
        <v>74</v>
      </c>
      <c r="G3136" s="1">
        <v>7</v>
      </c>
      <c r="H3136" s="1" t="s">
        <v>341</v>
      </c>
      <c r="I3136" s="1" t="s">
        <v>114</v>
      </c>
      <c r="J3136" s="64">
        <v>583</v>
      </c>
      <c r="K3136" s="76">
        <v>2271063</v>
      </c>
      <c r="L3136" s="29">
        <v>45971</v>
      </c>
      <c r="M3136" s="29" t="s">
        <v>4163</v>
      </c>
      <c r="N3136" s="1" t="s">
        <v>478</v>
      </c>
      <c r="O3136" s="28" t="s">
        <v>225</v>
      </c>
      <c r="P3136" s="1" t="s">
        <v>216</v>
      </c>
      <c r="Q3136" s="76">
        <v>12</v>
      </c>
      <c r="R3136" s="1" t="s">
        <v>537</v>
      </c>
      <c r="T3136" s="1" t="s">
        <v>115</v>
      </c>
      <c r="U3136" s="1"/>
      <c r="V3136" s="1"/>
      <c r="W3136" s="4"/>
      <c r="X3136" s="28"/>
      <c r="Y3136" s="33"/>
      <c r="Z3136" s="33"/>
      <c r="AA3136" s="96"/>
      <c r="AB3136" s="178"/>
      <c r="AC3136" s="33">
        <v>25.5</v>
      </c>
      <c r="AD3136" s="33">
        <v>240</v>
      </c>
      <c r="AE3136" s="33" t="s">
        <v>103</v>
      </c>
      <c r="AF3136" s="33" t="s">
        <v>103</v>
      </c>
      <c r="AG3136" s="33"/>
      <c r="AH3136" s="4"/>
      <c r="AI3136" s="1"/>
      <c r="AJ3136" s="1"/>
      <c r="AK3136" s="1"/>
      <c r="AL3136" s="5"/>
      <c r="AM3136" s="164">
        <f t="shared" si="157"/>
        <v>45974</v>
      </c>
      <c r="AN3136" s="1" t="s">
        <v>1206</v>
      </c>
      <c r="AO3136" s="183"/>
      <c r="AP3136" s="183"/>
      <c r="AQ3136" s="183"/>
      <c r="AR3136" s="183"/>
      <c r="AS3136" s="183"/>
      <c r="AT3136" s="183"/>
      <c r="AU3136" s="183"/>
      <c r="AV3136" s="183"/>
      <c r="AW3136" s="96"/>
      <c r="AX3136" s="37">
        <f t="shared" si="156"/>
        <v>45978</v>
      </c>
      <c r="AY3136" s="1" t="s">
        <v>1206</v>
      </c>
      <c r="AZ3136" s="183"/>
      <c r="BA3136" s="184"/>
      <c r="BB3136" s="184"/>
      <c r="BC3136" s="184"/>
      <c r="BD3136" s="184"/>
      <c r="BE3136" s="184"/>
      <c r="BF3136" s="184"/>
      <c r="BG3136" s="184"/>
      <c r="BH3136" s="4"/>
      <c r="BI3136" s="1"/>
      <c r="BJ3136" s="1"/>
      <c r="BK3136" s="1"/>
      <c r="BL3136" s="31"/>
      <c r="BM3136" s="31"/>
      <c r="BN3136" s="1"/>
      <c r="BO3136" s="1"/>
      <c r="BP3136" s="1"/>
      <c r="BQ3136" s="1"/>
      <c r="BR3136" s="1"/>
      <c r="BS3136" s="4"/>
      <c r="BT3136" s="37">
        <f t="shared" si="158"/>
        <v>45999</v>
      </c>
      <c r="BU3136" s="31" t="s">
        <v>1206</v>
      </c>
      <c r="BV3136" s="183"/>
      <c r="BW3136" s="207"/>
      <c r="BX3136" s="184"/>
      <c r="BY3136" s="184"/>
      <c r="BZ3136" s="184"/>
      <c r="CA3136" s="184"/>
      <c r="CB3136" s="184"/>
      <c r="CC3136" s="184"/>
      <c r="CE3136" s="1"/>
      <c r="CF3136" s="1"/>
      <c r="CG3136" s="1"/>
      <c r="CH3136" s="1"/>
      <c r="CI3136" s="1"/>
      <c r="CJ3136" s="1"/>
      <c r="CK3136" s="1"/>
      <c r="CL3136" s="1"/>
      <c r="CM3136" s="1"/>
      <c r="CN3136" s="1"/>
      <c r="CO3136" s="1"/>
    </row>
    <row r="3137" spans="1:93" ht="30" customHeight="1" x14ac:dyDescent="0.2">
      <c r="A3137" s="1">
        <v>3131</v>
      </c>
      <c r="B3137" s="1" t="s">
        <v>712</v>
      </c>
      <c r="C3137" s="1" t="s">
        <v>713</v>
      </c>
      <c r="D3137" s="1" t="s">
        <v>714</v>
      </c>
      <c r="E3137" s="1" t="s">
        <v>715</v>
      </c>
      <c r="F3137" s="1" t="s">
        <v>74</v>
      </c>
      <c r="G3137" s="1">
        <v>7</v>
      </c>
      <c r="H3137" s="1" t="s">
        <v>341</v>
      </c>
      <c r="I3137" s="1" t="s">
        <v>114</v>
      </c>
      <c r="J3137" s="64">
        <v>582</v>
      </c>
      <c r="K3137" s="76">
        <v>2292965</v>
      </c>
      <c r="L3137" s="29">
        <v>45971</v>
      </c>
      <c r="M3137" s="29" t="s">
        <v>4163</v>
      </c>
      <c r="N3137" s="1" t="s">
        <v>478</v>
      </c>
      <c r="O3137" s="28" t="s">
        <v>225</v>
      </c>
      <c r="P3137" s="1" t="s">
        <v>216</v>
      </c>
      <c r="Q3137" s="76">
        <v>12</v>
      </c>
      <c r="R3137" s="1" t="s">
        <v>537</v>
      </c>
      <c r="T3137" s="1" t="s">
        <v>115</v>
      </c>
      <c r="U3137" s="1"/>
      <c r="V3137" s="1"/>
      <c r="W3137" s="4"/>
      <c r="X3137" s="28"/>
      <c r="Y3137" s="33"/>
      <c r="Z3137" s="33"/>
      <c r="AA3137" s="96"/>
      <c r="AB3137" s="178"/>
      <c r="AC3137" s="33">
        <v>23</v>
      </c>
      <c r="AD3137" s="33">
        <v>230</v>
      </c>
      <c r="AE3137" s="33" t="s">
        <v>103</v>
      </c>
      <c r="AF3137" s="33" t="s">
        <v>103</v>
      </c>
      <c r="AG3137" s="33"/>
      <c r="AH3137" s="4"/>
      <c r="AI3137" s="1"/>
      <c r="AJ3137" s="1"/>
      <c r="AK3137" s="1"/>
      <c r="AL3137" s="5"/>
      <c r="AM3137" s="164">
        <f t="shared" si="157"/>
        <v>45974</v>
      </c>
      <c r="AN3137" s="1" t="s">
        <v>1206</v>
      </c>
      <c r="AO3137" s="183"/>
      <c r="AP3137" s="183"/>
      <c r="AQ3137" s="183"/>
      <c r="AR3137" s="183"/>
      <c r="AS3137" s="183"/>
      <c r="AT3137" s="183"/>
      <c r="AU3137" s="183"/>
      <c r="AV3137" s="183"/>
      <c r="AW3137" s="96"/>
      <c r="AX3137" s="37">
        <f t="shared" si="156"/>
        <v>45978</v>
      </c>
      <c r="AY3137" s="1" t="s">
        <v>1206</v>
      </c>
      <c r="AZ3137" s="183"/>
      <c r="BA3137" s="184"/>
      <c r="BB3137" s="184"/>
      <c r="BC3137" s="184"/>
      <c r="BD3137" s="184"/>
      <c r="BE3137" s="184"/>
      <c r="BF3137" s="184"/>
      <c r="BG3137" s="184"/>
      <c r="BH3137" s="4"/>
      <c r="BI3137" s="1"/>
      <c r="BJ3137" s="1"/>
      <c r="BK3137" s="1"/>
      <c r="BL3137" s="31"/>
      <c r="BM3137" s="31"/>
      <c r="BN3137" s="1"/>
      <c r="BO3137" s="1"/>
      <c r="BP3137" s="1"/>
      <c r="BQ3137" s="1"/>
      <c r="BR3137" s="1"/>
      <c r="BS3137" s="4"/>
      <c r="BT3137" s="37">
        <f t="shared" si="158"/>
        <v>45999</v>
      </c>
      <c r="BU3137" s="31" t="s">
        <v>1206</v>
      </c>
      <c r="BV3137" s="183"/>
      <c r="BW3137" s="207"/>
      <c r="BX3137" s="184"/>
      <c r="BY3137" s="184"/>
      <c r="BZ3137" s="184"/>
      <c r="CA3137" s="184"/>
      <c r="CB3137" s="184"/>
      <c r="CC3137" s="184"/>
      <c r="CE3137" s="1"/>
      <c r="CF3137" s="1"/>
      <c r="CG3137" s="1"/>
      <c r="CH3137" s="1"/>
      <c r="CI3137" s="1"/>
      <c r="CJ3137" s="1"/>
      <c r="CK3137" s="1"/>
      <c r="CL3137" s="1"/>
      <c r="CM3137" s="1"/>
      <c r="CN3137" s="1"/>
      <c r="CO3137" s="1"/>
    </row>
    <row r="3138" spans="1:93" ht="30" customHeight="1" x14ac:dyDescent="0.2">
      <c r="A3138" s="1">
        <v>3132</v>
      </c>
      <c r="B3138" s="1" t="s">
        <v>712</v>
      </c>
      <c r="C3138" s="1" t="s">
        <v>713</v>
      </c>
      <c r="D3138" s="1" t="s">
        <v>714</v>
      </c>
      <c r="E3138" s="1" t="s">
        <v>715</v>
      </c>
      <c r="F3138" s="1" t="s">
        <v>74</v>
      </c>
      <c r="G3138" s="1">
        <v>7</v>
      </c>
      <c r="H3138" s="1" t="s">
        <v>341</v>
      </c>
      <c r="I3138" s="1" t="s">
        <v>114</v>
      </c>
      <c r="J3138" s="64">
        <v>393</v>
      </c>
      <c r="K3138" s="76">
        <v>2292966</v>
      </c>
      <c r="L3138" s="29">
        <v>45971</v>
      </c>
      <c r="M3138" s="29" t="s">
        <v>4163</v>
      </c>
      <c r="N3138" s="1" t="s">
        <v>478</v>
      </c>
      <c r="O3138" s="28" t="s">
        <v>225</v>
      </c>
      <c r="P3138" s="1" t="s">
        <v>216</v>
      </c>
      <c r="Q3138" s="76">
        <v>10</v>
      </c>
      <c r="R3138" s="1" t="s">
        <v>537</v>
      </c>
      <c r="T3138" s="1" t="s">
        <v>115</v>
      </c>
      <c r="U3138" s="1"/>
      <c r="V3138" s="1"/>
      <c r="W3138" s="4"/>
      <c r="X3138" s="28"/>
      <c r="Y3138" s="33"/>
      <c r="Z3138" s="33"/>
      <c r="AA3138" s="96"/>
      <c r="AB3138" s="178"/>
      <c r="AC3138" s="33">
        <v>21</v>
      </c>
      <c r="AD3138" s="33">
        <v>240</v>
      </c>
      <c r="AE3138" s="33" t="s">
        <v>103</v>
      </c>
      <c r="AF3138" s="33" t="s">
        <v>103</v>
      </c>
      <c r="AG3138" s="33"/>
      <c r="AH3138" s="4"/>
      <c r="AI3138" s="1"/>
      <c r="AJ3138" s="1"/>
      <c r="AK3138" s="1"/>
      <c r="AL3138" s="5"/>
      <c r="AM3138" s="164">
        <f t="shared" si="157"/>
        <v>45974</v>
      </c>
      <c r="AN3138" s="1" t="s">
        <v>1206</v>
      </c>
      <c r="AO3138" s="183"/>
      <c r="AP3138" s="183"/>
      <c r="AQ3138" s="183"/>
      <c r="AR3138" s="183"/>
      <c r="AS3138" s="183"/>
      <c r="AT3138" s="183"/>
      <c r="AU3138" s="183"/>
      <c r="AV3138" s="183"/>
      <c r="AW3138" s="96"/>
      <c r="AX3138" s="37">
        <f t="shared" si="156"/>
        <v>45978</v>
      </c>
      <c r="AY3138" s="1" t="s">
        <v>1206</v>
      </c>
      <c r="AZ3138" s="183"/>
      <c r="BA3138" s="184"/>
      <c r="BB3138" s="184"/>
      <c r="BC3138" s="184"/>
      <c r="BD3138" s="184"/>
      <c r="BE3138" s="184"/>
      <c r="BF3138" s="184"/>
      <c r="BG3138" s="184"/>
      <c r="BH3138" s="4"/>
      <c r="BI3138" s="1"/>
      <c r="BJ3138" s="1"/>
      <c r="BK3138" s="1"/>
      <c r="BL3138" s="31"/>
      <c r="BM3138" s="31"/>
      <c r="BN3138" s="1"/>
      <c r="BO3138" s="1"/>
      <c r="BP3138" s="1"/>
      <c r="BQ3138" s="1"/>
      <c r="BR3138" s="1"/>
      <c r="BS3138" s="4"/>
      <c r="BT3138" s="37">
        <f t="shared" si="158"/>
        <v>45999</v>
      </c>
      <c r="BU3138" s="31" t="s">
        <v>1206</v>
      </c>
      <c r="BV3138" s="183"/>
      <c r="BW3138" s="207"/>
      <c r="BX3138" s="184"/>
      <c r="BY3138" s="184"/>
      <c r="BZ3138" s="184"/>
      <c r="CA3138" s="184"/>
      <c r="CB3138" s="184"/>
      <c r="CC3138" s="184"/>
      <c r="CE3138" s="1"/>
      <c r="CF3138" s="1"/>
      <c r="CG3138" s="1"/>
      <c r="CH3138" s="1"/>
      <c r="CI3138" s="1"/>
      <c r="CJ3138" s="1"/>
      <c r="CK3138" s="1"/>
      <c r="CL3138" s="1"/>
      <c r="CM3138" s="1"/>
      <c r="CN3138" s="1"/>
      <c r="CO3138" s="1"/>
    </row>
    <row r="3139" spans="1:93" ht="30" customHeight="1" x14ac:dyDescent="0.2">
      <c r="A3139" s="1">
        <v>3133</v>
      </c>
      <c r="B3139" s="1" t="s">
        <v>712</v>
      </c>
      <c r="C3139" s="1" t="s">
        <v>713</v>
      </c>
      <c r="D3139" s="1" t="s">
        <v>714</v>
      </c>
      <c r="E3139" s="1" t="s">
        <v>715</v>
      </c>
      <c r="F3139" s="1" t="s">
        <v>74</v>
      </c>
      <c r="G3139" s="1">
        <v>7</v>
      </c>
      <c r="H3139" s="1" t="s">
        <v>341</v>
      </c>
      <c r="I3139" s="1" t="s">
        <v>114</v>
      </c>
      <c r="J3139" s="64">
        <v>287</v>
      </c>
      <c r="K3139" s="76">
        <v>2292967</v>
      </c>
      <c r="L3139" s="29">
        <v>45971</v>
      </c>
      <c r="M3139" s="29" t="s">
        <v>4163</v>
      </c>
      <c r="N3139" s="1" t="s">
        <v>478</v>
      </c>
      <c r="O3139" s="28" t="s">
        <v>225</v>
      </c>
      <c r="P3139" s="1" t="s">
        <v>216</v>
      </c>
      <c r="Q3139" s="76">
        <v>8</v>
      </c>
      <c r="R3139" s="1" t="s">
        <v>537</v>
      </c>
      <c r="T3139" s="1" t="s">
        <v>115</v>
      </c>
      <c r="U3139" s="1"/>
      <c r="V3139" s="1"/>
      <c r="W3139" s="4"/>
      <c r="X3139" s="28"/>
      <c r="Y3139" s="33"/>
      <c r="Z3139" s="33"/>
      <c r="AA3139" s="96"/>
      <c r="AB3139" s="178"/>
      <c r="AC3139" s="33">
        <v>25</v>
      </c>
      <c r="AD3139" s="33">
        <v>220</v>
      </c>
      <c r="AE3139" s="33" t="s">
        <v>103</v>
      </c>
      <c r="AF3139" s="33" t="s">
        <v>103</v>
      </c>
      <c r="AG3139" s="33"/>
      <c r="AH3139" s="4"/>
      <c r="AI3139" s="1"/>
      <c r="AJ3139" s="1"/>
      <c r="AK3139" s="1"/>
      <c r="AL3139" s="5"/>
      <c r="AM3139" s="164">
        <f t="shared" si="157"/>
        <v>45974</v>
      </c>
      <c r="AN3139" s="1" t="s">
        <v>1206</v>
      </c>
      <c r="AO3139" s="183"/>
      <c r="AP3139" s="183"/>
      <c r="AQ3139" s="183"/>
      <c r="AR3139" s="183"/>
      <c r="AS3139" s="183"/>
      <c r="AT3139" s="183"/>
      <c r="AU3139" s="183"/>
      <c r="AV3139" s="183"/>
      <c r="AW3139" s="96"/>
      <c r="AX3139" s="37">
        <f t="shared" si="156"/>
        <v>45978</v>
      </c>
      <c r="AY3139" s="1" t="s">
        <v>1206</v>
      </c>
      <c r="AZ3139" s="183"/>
      <c r="BA3139" s="184"/>
      <c r="BB3139" s="184"/>
      <c r="BC3139" s="184"/>
      <c r="BD3139" s="184"/>
      <c r="BE3139" s="184"/>
      <c r="BF3139" s="184"/>
      <c r="BG3139" s="184"/>
      <c r="BH3139" s="4"/>
      <c r="BI3139" s="1"/>
      <c r="BJ3139" s="1"/>
      <c r="BK3139" s="1"/>
      <c r="BL3139" s="31"/>
      <c r="BM3139" s="31"/>
      <c r="BN3139" s="1"/>
      <c r="BO3139" s="1"/>
      <c r="BP3139" s="1"/>
      <c r="BQ3139" s="1"/>
      <c r="BR3139" s="1"/>
      <c r="BS3139" s="4"/>
      <c r="BT3139" s="37">
        <f t="shared" si="158"/>
        <v>45999</v>
      </c>
      <c r="BU3139" s="31" t="s">
        <v>1206</v>
      </c>
      <c r="BV3139" s="183"/>
      <c r="BW3139" s="207"/>
      <c r="BX3139" s="184"/>
      <c r="BY3139" s="184"/>
      <c r="BZ3139" s="184"/>
      <c r="CA3139" s="184"/>
      <c r="CB3139" s="184"/>
      <c r="CC3139" s="184"/>
      <c r="CE3139" s="1"/>
      <c r="CF3139" s="1"/>
      <c r="CG3139" s="1"/>
      <c r="CH3139" s="1"/>
      <c r="CI3139" s="1"/>
      <c r="CJ3139" s="1"/>
      <c r="CK3139" s="1"/>
      <c r="CL3139" s="1"/>
      <c r="CM3139" s="1"/>
      <c r="CN3139" s="1"/>
      <c r="CO3139" s="1"/>
    </row>
    <row r="3140" spans="1:93" ht="30" customHeight="1" x14ac:dyDescent="0.2">
      <c r="A3140" s="1">
        <v>3134</v>
      </c>
      <c r="B3140" s="1" t="s">
        <v>712</v>
      </c>
      <c r="C3140" s="1" t="s">
        <v>713</v>
      </c>
      <c r="D3140" s="1" t="s">
        <v>714</v>
      </c>
      <c r="E3140" s="1" t="s">
        <v>715</v>
      </c>
      <c r="F3140" s="1" t="s">
        <v>74</v>
      </c>
      <c r="G3140" s="1">
        <v>7</v>
      </c>
      <c r="H3140" s="1" t="s">
        <v>341</v>
      </c>
      <c r="I3140" s="1" t="s">
        <v>114</v>
      </c>
      <c r="J3140" s="64">
        <v>302</v>
      </c>
      <c r="K3140" s="76">
        <v>2271066</v>
      </c>
      <c r="L3140" s="29">
        <v>45971</v>
      </c>
      <c r="M3140" s="29" t="s">
        <v>4163</v>
      </c>
      <c r="N3140" s="1" t="s">
        <v>478</v>
      </c>
      <c r="O3140" s="28" t="s">
        <v>225</v>
      </c>
      <c r="P3140" s="1" t="s">
        <v>216</v>
      </c>
      <c r="Q3140" s="76">
        <v>8</v>
      </c>
      <c r="R3140" s="1" t="s">
        <v>537</v>
      </c>
      <c r="T3140" s="1" t="s">
        <v>115</v>
      </c>
      <c r="U3140" s="1"/>
      <c r="V3140" s="1"/>
      <c r="W3140" s="4"/>
      <c r="X3140" s="28"/>
      <c r="Y3140" s="33"/>
      <c r="Z3140" s="33"/>
      <c r="AA3140" s="96"/>
      <c r="AB3140" s="178"/>
      <c r="AC3140" s="33">
        <v>24</v>
      </c>
      <c r="AD3140" s="33">
        <v>210</v>
      </c>
      <c r="AE3140" s="33" t="s">
        <v>103</v>
      </c>
      <c r="AF3140" s="33" t="s">
        <v>103</v>
      </c>
      <c r="AG3140" s="33"/>
      <c r="AH3140" s="4"/>
      <c r="AI3140" s="1"/>
      <c r="AJ3140" s="1"/>
      <c r="AK3140" s="1"/>
      <c r="AL3140" s="5"/>
      <c r="AM3140" s="164">
        <f t="shared" si="157"/>
        <v>45974</v>
      </c>
      <c r="AN3140" s="1" t="s">
        <v>1206</v>
      </c>
      <c r="AO3140" s="183"/>
      <c r="AP3140" s="183"/>
      <c r="AQ3140" s="183"/>
      <c r="AR3140" s="183"/>
      <c r="AS3140" s="183"/>
      <c r="AT3140" s="183"/>
      <c r="AU3140" s="183"/>
      <c r="AV3140" s="183"/>
      <c r="AW3140" s="96"/>
      <c r="AX3140" s="37">
        <f t="shared" si="156"/>
        <v>45978</v>
      </c>
      <c r="AY3140" s="1" t="s">
        <v>1206</v>
      </c>
      <c r="AZ3140" s="183"/>
      <c r="BA3140" s="184"/>
      <c r="BB3140" s="184"/>
      <c r="BC3140" s="184"/>
      <c r="BD3140" s="184"/>
      <c r="BE3140" s="184"/>
      <c r="BF3140" s="184"/>
      <c r="BG3140" s="184"/>
      <c r="BH3140" s="4"/>
      <c r="BI3140" s="1"/>
      <c r="BJ3140" s="1"/>
      <c r="BK3140" s="1"/>
      <c r="BL3140" s="31"/>
      <c r="BM3140" s="31"/>
      <c r="BN3140" s="1"/>
      <c r="BO3140" s="1"/>
      <c r="BP3140" s="1"/>
      <c r="BQ3140" s="1"/>
      <c r="BR3140" s="1"/>
      <c r="BS3140" s="4"/>
      <c r="BT3140" s="37">
        <f t="shared" si="158"/>
        <v>45999</v>
      </c>
      <c r="BU3140" s="31" t="s">
        <v>1206</v>
      </c>
      <c r="BV3140" s="183"/>
      <c r="BW3140" s="207"/>
      <c r="BX3140" s="184"/>
      <c r="BY3140" s="184"/>
      <c r="BZ3140" s="184"/>
      <c r="CA3140" s="184"/>
      <c r="CB3140" s="184"/>
      <c r="CC3140" s="184"/>
      <c r="CE3140" s="1"/>
      <c r="CF3140" s="1"/>
      <c r="CG3140" s="1"/>
      <c r="CH3140" s="1"/>
      <c r="CI3140" s="1"/>
      <c r="CJ3140" s="1"/>
      <c r="CK3140" s="1"/>
      <c r="CL3140" s="1"/>
      <c r="CM3140" s="1"/>
      <c r="CN3140" s="1"/>
      <c r="CO3140" s="1"/>
    </row>
    <row r="3141" spans="1:93" ht="30" customHeight="1" x14ac:dyDescent="0.2">
      <c r="A3141" s="1">
        <v>3135</v>
      </c>
      <c r="B3141" s="1" t="s">
        <v>712</v>
      </c>
      <c r="C3141" s="1" t="s">
        <v>713</v>
      </c>
      <c r="D3141" s="1" t="s">
        <v>714</v>
      </c>
      <c r="E3141" s="1" t="s">
        <v>715</v>
      </c>
      <c r="F3141" s="1" t="s">
        <v>74</v>
      </c>
      <c r="G3141" s="1">
        <v>7</v>
      </c>
      <c r="H3141" s="1" t="s">
        <v>341</v>
      </c>
      <c r="I3141" s="1" t="s">
        <v>114</v>
      </c>
      <c r="J3141" s="64">
        <v>437</v>
      </c>
      <c r="K3141" s="76">
        <v>2292968</v>
      </c>
      <c r="L3141" s="29">
        <v>45971</v>
      </c>
      <c r="M3141" s="29" t="s">
        <v>4163</v>
      </c>
      <c r="N3141" s="1" t="s">
        <v>478</v>
      </c>
      <c r="O3141" s="28" t="s">
        <v>225</v>
      </c>
      <c r="P3141" s="1" t="s">
        <v>216</v>
      </c>
      <c r="Q3141" s="76">
        <v>8</v>
      </c>
      <c r="R3141" s="1" t="s">
        <v>537</v>
      </c>
      <c r="T3141" s="1" t="s">
        <v>115</v>
      </c>
      <c r="U3141" s="1"/>
      <c r="V3141" s="1"/>
      <c r="W3141" s="4"/>
      <c r="X3141" s="28"/>
      <c r="Y3141" s="33"/>
      <c r="Z3141" s="33"/>
      <c r="AA3141" s="96"/>
      <c r="AB3141" s="178"/>
      <c r="AC3141" s="33">
        <v>25</v>
      </c>
      <c r="AD3141" s="33">
        <v>200</v>
      </c>
      <c r="AE3141" s="33" t="s">
        <v>103</v>
      </c>
      <c r="AF3141" s="33" t="s">
        <v>103</v>
      </c>
      <c r="AG3141" s="33"/>
      <c r="AH3141" s="4"/>
      <c r="AI3141" s="1"/>
      <c r="AJ3141" s="1"/>
      <c r="AK3141" s="1"/>
      <c r="AL3141" s="5"/>
      <c r="AM3141" s="164">
        <f t="shared" si="157"/>
        <v>45974</v>
      </c>
      <c r="AN3141" s="1" t="s">
        <v>1206</v>
      </c>
      <c r="AO3141" s="183"/>
      <c r="AP3141" s="183"/>
      <c r="AQ3141" s="183"/>
      <c r="AR3141" s="183"/>
      <c r="AS3141" s="183"/>
      <c r="AT3141" s="183"/>
      <c r="AU3141" s="183"/>
      <c r="AV3141" s="183"/>
      <c r="AW3141" s="96"/>
      <c r="AX3141" s="37">
        <f t="shared" si="156"/>
        <v>45978</v>
      </c>
      <c r="AY3141" s="1" t="s">
        <v>1206</v>
      </c>
      <c r="AZ3141" s="183"/>
      <c r="BA3141" s="184"/>
      <c r="BB3141" s="184"/>
      <c r="BC3141" s="184"/>
      <c r="BD3141" s="184"/>
      <c r="BE3141" s="184"/>
      <c r="BF3141" s="184"/>
      <c r="BG3141" s="184"/>
      <c r="BH3141" s="4"/>
      <c r="BI3141" s="1"/>
      <c r="BJ3141" s="1"/>
      <c r="BK3141" s="1"/>
      <c r="BL3141" s="31"/>
      <c r="BM3141" s="31"/>
      <c r="BN3141" s="1"/>
      <c r="BO3141" s="1"/>
      <c r="BP3141" s="1"/>
      <c r="BQ3141" s="1"/>
      <c r="BR3141" s="1"/>
      <c r="BS3141" s="4"/>
      <c r="BT3141" s="37">
        <f t="shared" si="158"/>
        <v>45999</v>
      </c>
      <c r="BU3141" s="31" t="s">
        <v>1206</v>
      </c>
      <c r="BV3141" s="183"/>
      <c r="BW3141" s="207"/>
      <c r="BX3141" s="184"/>
      <c r="BY3141" s="184"/>
      <c r="BZ3141" s="184"/>
      <c r="CA3141" s="184"/>
      <c r="CB3141" s="184"/>
      <c r="CC3141" s="184"/>
      <c r="CE3141" s="1"/>
      <c r="CF3141" s="1"/>
      <c r="CG3141" s="1"/>
      <c r="CH3141" s="1"/>
      <c r="CI3141" s="1"/>
      <c r="CJ3141" s="1"/>
      <c r="CK3141" s="1"/>
      <c r="CL3141" s="1"/>
      <c r="CM3141" s="1"/>
      <c r="CN3141" s="1"/>
      <c r="CO3141" s="1"/>
    </row>
    <row r="3142" spans="1:93" ht="30" customHeight="1" x14ac:dyDescent="0.2">
      <c r="A3142" s="1">
        <v>3136</v>
      </c>
      <c r="B3142" s="1" t="s">
        <v>712</v>
      </c>
      <c r="C3142" s="1" t="s">
        <v>713</v>
      </c>
      <c r="D3142" s="1" t="s">
        <v>714</v>
      </c>
      <c r="E3142" s="1" t="s">
        <v>715</v>
      </c>
      <c r="F3142" s="1" t="s">
        <v>74</v>
      </c>
      <c r="G3142" s="1">
        <v>7</v>
      </c>
      <c r="H3142" s="1" t="s">
        <v>341</v>
      </c>
      <c r="I3142" s="1" t="s">
        <v>114</v>
      </c>
      <c r="J3142" s="64">
        <v>407</v>
      </c>
      <c r="K3142" s="97">
        <v>2271067</v>
      </c>
      <c r="L3142" s="29">
        <v>45971</v>
      </c>
      <c r="M3142" s="29" t="s">
        <v>4163</v>
      </c>
      <c r="N3142" s="1" t="s">
        <v>478</v>
      </c>
      <c r="O3142" s="28" t="s">
        <v>225</v>
      </c>
      <c r="P3142" s="1" t="s">
        <v>216</v>
      </c>
      <c r="Q3142" s="76">
        <v>9</v>
      </c>
      <c r="R3142" s="1" t="s">
        <v>537</v>
      </c>
      <c r="T3142" s="1" t="s">
        <v>115</v>
      </c>
      <c r="U3142" s="1"/>
      <c r="V3142" s="1"/>
      <c r="W3142" s="4"/>
      <c r="X3142" s="28"/>
      <c r="Y3142" s="33"/>
      <c r="Z3142" s="33"/>
      <c r="AA3142" s="96"/>
      <c r="AB3142" s="178"/>
      <c r="AC3142" s="33">
        <v>23</v>
      </c>
      <c r="AD3142" s="33">
        <v>230</v>
      </c>
      <c r="AE3142" s="33" t="s">
        <v>103</v>
      </c>
      <c r="AF3142" s="33" t="s">
        <v>103</v>
      </c>
      <c r="AG3142" s="33"/>
      <c r="AH3142" s="4"/>
      <c r="AI3142" s="1"/>
      <c r="AJ3142" s="1"/>
      <c r="AK3142" s="1"/>
      <c r="AL3142" s="5"/>
      <c r="AM3142" s="164">
        <f t="shared" si="157"/>
        <v>45974</v>
      </c>
      <c r="AN3142" s="1" t="s">
        <v>1206</v>
      </c>
      <c r="AO3142" s="183"/>
      <c r="AP3142" s="183"/>
      <c r="AQ3142" s="183"/>
      <c r="AR3142" s="183"/>
      <c r="AS3142" s="183"/>
      <c r="AT3142" s="183"/>
      <c r="AU3142" s="183"/>
      <c r="AV3142" s="183"/>
      <c r="AW3142" s="96"/>
      <c r="AX3142" s="37">
        <f t="shared" si="156"/>
        <v>45978</v>
      </c>
      <c r="AY3142" s="1" t="s">
        <v>1206</v>
      </c>
      <c r="AZ3142" s="183"/>
      <c r="BA3142" s="184"/>
      <c r="BB3142" s="184"/>
      <c r="BC3142" s="184"/>
      <c r="BD3142" s="184"/>
      <c r="BE3142" s="184"/>
      <c r="BF3142" s="184"/>
      <c r="BG3142" s="184"/>
      <c r="BH3142" s="4"/>
      <c r="BI3142" s="1"/>
      <c r="BJ3142" s="1"/>
      <c r="BK3142" s="1"/>
      <c r="BL3142" s="31"/>
      <c r="BM3142" s="31"/>
      <c r="BN3142" s="1"/>
      <c r="BO3142" s="1"/>
      <c r="BP3142" s="1"/>
      <c r="BQ3142" s="1"/>
      <c r="BR3142" s="1"/>
      <c r="BS3142" s="4"/>
      <c r="BT3142" s="37">
        <f t="shared" si="158"/>
        <v>45999</v>
      </c>
      <c r="BU3142" s="31" t="s">
        <v>1206</v>
      </c>
      <c r="BV3142" s="183"/>
      <c r="BW3142" s="207"/>
      <c r="BX3142" s="184"/>
      <c r="BY3142" s="184"/>
      <c r="BZ3142" s="184"/>
      <c r="CA3142" s="184"/>
      <c r="CB3142" s="184"/>
      <c r="CC3142" s="184"/>
      <c r="CE3142" s="1"/>
      <c r="CF3142" s="1"/>
      <c r="CG3142" s="1"/>
      <c r="CH3142" s="1"/>
      <c r="CI3142" s="1"/>
      <c r="CJ3142" s="1"/>
      <c r="CK3142" s="1"/>
      <c r="CL3142" s="1"/>
      <c r="CM3142" s="1"/>
      <c r="CN3142" s="1"/>
      <c r="CO3142" s="1"/>
    </row>
    <row r="3143" spans="1:93" ht="30" customHeight="1" x14ac:dyDescent="0.2">
      <c r="A3143" s="1">
        <v>3137</v>
      </c>
      <c r="B3143" s="1" t="s">
        <v>712</v>
      </c>
      <c r="C3143" s="1" t="s">
        <v>713</v>
      </c>
      <c r="D3143" s="1" t="s">
        <v>714</v>
      </c>
      <c r="E3143" s="1" t="s">
        <v>715</v>
      </c>
      <c r="F3143" s="1" t="s">
        <v>74</v>
      </c>
      <c r="G3143" s="1">
        <v>7</v>
      </c>
      <c r="H3143" s="1" t="s">
        <v>341</v>
      </c>
      <c r="I3143" s="1" t="s">
        <v>114</v>
      </c>
      <c r="J3143" s="64">
        <v>551</v>
      </c>
      <c r="K3143" s="76">
        <v>2292969</v>
      </c>
      <c r="L3143" s="29">
        <v>45971</v>
      </c>
      <c r="M3143" s="29" t="s">
        <v>4163</v>
      </c>
      <c r="N3143" s="1" t="s">
        <v>478</v>
      </c>
      <c r="O3143" s="28" t="s">
        <v>225</v>
      </c>
      <c r="P3143" s="1" t="s">
        <v>216</v>
      </c>
      <c r="Q3143" s="76">
        <v>12</v>
      </c>
      <c r="R3143" s="1" t="s">
        <v>537</v>
      </c>
      <c r="T3143" s="1" t="s">
        <v>115</v>
      </c>
      <c r="U3143" s="1"/>
      <c r="V3143" s="1"/>
      <c r="W3143" s="4"/>
      <c r="X3143" s="28"/>
      <c r="Y3143" s="33"/>
      <c r="Z3143" s="33"/>
      <c r="AA3143" s="96"/>
      <c r="AB3143" s="178"/>
      <c r="AC3143" s="33">
        <v>21.5</v>
      </c>
      <c r="AD3143" s="33">
        <v>210</v>
      </c>
      <c r="AE3143" s="33" t="s">
        <v>103</v>
      </c>
      <c r="AF3143" s="33" t="s">
        <v>103</v>
      </c>
      <c r="AG3143" s="33"/>
      <c r="AH3143" s="4"/>
      <c r="AI3143" s="1"/>
      <c r="AJ3143" s="1"/>
      <c r="AK3143" s="1"/>
      <c r="AL3143" s="5"/>
      <c r="AM3143" s="164">
        <f t="shared" si="157"/>
        <v>45974</v>
      </c>
      <c r="AN3143" s="1" t="s">
        <v>1206</v>
      </c>
      <c r="AO3143" s="183"/>
      <c r="AP3143" s="183"/>
      <c r="AQ3143" s="183"/>
      <c r="AR3143" s="183"/>
      <c r="AS3143" s="183"/>
      <c r="AT3143" s="183"/>
      <c r="AU3143" s="183"/>
      <c r="AV3143" s="183"/>
      <c r="AW3143" s="96"/>
      <c r="AX3143" s="37">
        <f t="shared" si="156"/>
        <v>45978</v>
      </c>
      <c r="AY3143" s="1" t="s">
        <v>1206</v>
      </c>
      <c r="AZ3143" s="183"/>
      <c r="BA3143" s="184"/>
      <c r="BB3143" s="184"/>
      <c r="BC3143" s="184"/>
      <c r="BD3143" s="184"/>
      <c r="BE3143" s="184"/>
      <c r="BF3143" s="184"/>
      <c r="BG3143" s="184"/>
      <c r="BH3143" s="4"/>
      <c r="BI3143" s="1"/>
      <c r="BJ3143" s="1"/>
      <c r="BK3143" s="1"/>
      <c r="BL3143" s="31"/>
      <c r="BM3143" s="31"/>
      <c r="BN3143" s="1"/>
      <c r="BO3143" s="1"/>
      <c r="BP3143" s="1"/>
      <c r="BQ3143" s="1"/>
      <c r="BR3143" s="1"/>
      <c r="BS3143" s="4"/>
      <c r="BT3143" s="37">
        <f t="shared" si="158"/>
        <v>45999</v>
      </c>
      <c r="BU3143" s="31" t="s">
        <v>1206</v>
      </c>
      <c r="BV3143" s="183"/>
      <c r="BW3143" s="207"/>
      <c r="BX3143" s="184"/>
      <c r="BY3143" s="184"/>
      <c r="BZ3143" s="184"/>
      <c r="CA3143" s="184"/>
      <c r="CB3143" s="184"/>
      <c r="CC3143" s="184"/>
      <c r="CE3143" s="1"/>
      <c r="CF3143" s="1"/>
      <c r="CG3143" s="1"/>
      <c r="CH3143" s="1"/>
      <c r="CI3143" s="1"/>
      <c r="CJ3143" s="1"/>
      <c r="CK3143" s="1"/>
      <c r="CL3143" s="1"/>
      <c r="CM3143" s="1"/>
      <c r="CN3143" s="1"/>
      <c r="CO3143" s="1"/>
    </row>
    <row r="3144" spans="1:93" ht="30" customHeight="1" x14ac:dyDescent="0.2">
      <c r="A3144" s="1">
        <v>3138</v>
      </c>
      <c r="B3144" s="1" t="s">
        <v>712</v>
      </c>
      <c r="C3144" s="1" t="s">
        <v>713</v>
      </c>
      <c r="D3144" s="1" t="s">
        <v>714</v>
      </c>
      <c r="E3144" s="1" t="s">
        <v>715</v>
      </c>
      <c r="F3144" s="1" t="s">
        <v>74</v>
      </c>
      <c r="G3144" s="1">
        <v>7</v>
      </c>
      <c r="H3144" s="1" t="s">
        <v>341</v>
      </c>
      <c r="I3144" s="1" t="s">
        <v>114</v>
      </c>
      <c r="J3144" s="64">
        <v>273</v>
      </c>
      <c r="K3144" s="76">
        <v>2271068</v>
      </c>
      <c r="L3144" s="29">
        <v>45971</v>
      </c>
      <c r="M3144" s="29" t="s">
        <v>4163</v>
      </c>
      <c r="N3144" s="1" t="s">
        <v>478</v>
      </c>
      <c r="O3144" s="28" t="s">
        <v>225</v>
      </c>
      <c r="P3144" s="1" t="s">
        <v>216</v>
      </c>
      <c r="Q3144" s="76">
        <v>8</v>
      </c>
      <c r="R3144" s="1" t="s">
        <v>537</v>
      </c>
      <c r="S3144" s="1">
        <v>6</v>
      </c>
      <c r="T3144" s="1" t="s">
        <v>115</v>
      </c>
      <c r="U3144" s="1"/>
      <c r="V3144" s="1"/>
      <c r="W3144" s="4"/>
      <c r="X3144" s="28"/>
      <c r="Y3144" s="33"/>
      <c r="Z3144" s="33"/>
      <c r="AA3144" s="96"/>
      <c r="AB3144" s="178"/>
      <c r="AC3144" s="33">
        <v>24</v>
      </c>
      <c r="AD3144" s="33">
        <v>215</v>
      </c>
      <c r="AE3144" s="33" t="s">
        <v>103</v>
      </c>
      <c r="AF3144" s="33" t="s">
        <v>103</v>
      </c>
      <c r="AG3144" s="33"/>
      <c r="AH3144" s="4"/>
      <c r="AI3144" s="1"/>
      <c r="AJ3144" s="1"/>
      <c r="AK3144" s="1"/>
      <c r="AL3144" s="5"/>
      <c r="AM3144" s="164">
        <f t="shared" si="157"/>
        <v>45974</v>
      </c>
      <c r="AN3144" s="1" t="s">
        <v>1206</v>
      </c>
      <c r="AO3144" s="183"/>
      <c r="AP3144" s="183"/>
      <c r="AQ3144" s="183"/>
      <c r="AR3144" s="183"/>
      <c r="AS3144" s="183"/>
      <c r="AT3144" s="183"/>
      <c r="AU3144" s="183"/>
      <c r="AV3144" s="183"/>
      <c r="AW3144" s="96"/>
      <c r="AX3144" s="37">
        <f t="shared" si="156"/>
        <v>45978</v>
      </c>
      <c r="AY3144" s="1" t="s">
        <v>1206</v>
      </c>
      <c r="AZ3144" s="183"/>
      <c r="BA3144" s="184"/>
      <c r="BB3144" s="184"/>
      <c r="BC3144" s="184"/>
      <c r="BD3144" s="184"/>
      <c r="BE3144" s="184"/>
      <c r="BF3144" s="184"/>
      <c r="BG3144" s="184"/>
      <c r="BH3144" s="4"/>
      <c r="BI3144" s="1"/>
      <c r="BJ3144" s="1"/>
      <c r="BK3144" s="1"/>
      <c r="BL3144" s="31"/>
      <c r="BM3144" s="31"/>
      <c r="BN3144" s="1"/>
      <c r="BO3144" s="1"/>
      <c r="BP3144" s="1"/>
      <c r="BQ3144" s="1"/>
      <c r="BR3144" s="1"/>
      <c r="BS3144" s="4"/>
      <c r="BT3144" s="37">
        <f t="shared" si="158"/>
        <v>45999</v>
      </c>
      <c r="BU3144" s="31" t="s">
        <v>1206</v>
      </c>
      <c r="BV3144" s="183"/>
      <c r="BW3144" s="207"/>
      <c r="BX3144" s="184"/>
      <c r="BY3144" s="184"/>
      <c r="BZ3144" s="184"/>
      <c r="CA3144" s="184"/>
      <c r="CB3144" s="184"/>
      <c r="CC3144" s="184"/>
      <c r="CE3144" s="1"/>
      <c r="CF3144" s="1"/>
      <c r="CG3144" s="1"/>
      <c r="CH3144" s="1"/>
      <c r="CI3144" s="1"/>
      <c r="CJ3144" s="1"/>
      <c r="CK3144" s="1"/>
      <c r="CL3144" s="1"/>
      <c r="CM3144" s="1"/>
      <c r="CN3144" s="1"/>
      <c r="CO3144" s="1"/>
    </row>
    <row r="3145" spans="1:93" ht="30" customHeight="1" x14ac:dyDescent="0.2">
      <c r="A3145" s="1">
        <v>3139</v>
      </c>
      <c r="B3145" s="1" t="s">
        <v>712</v>
      </c>
      <c r="C3145" s="1" t="s">
        <v>713</v>
      </c>
      <c r="D3145" s="1" t="s">
        <v>714</v>
      </c>
      <c r="E3145" s="1" t="s">
        <v>715</v>
      </c>
      <c r="F3145" s="1" t="s">
        <v>74</v>
      </c>
      <c r="G3145" s="1">
        <v>7</v>
      </c>
      <c r="H3145" s="1" t="s">
        <v>341</v>
      </c>
      <c r="I3145" s="1" t="s">
        <v>114</v>
      </c>
      <c r="J3145" s="64">
        <v>274</v>
      </c>
      <c r="K3145" s="76">
        <v>2292970</v>
      </c>
      <c r="L3145" s="29">
        <v>45971</v>
      </c>
      <c r="M3145" s="29" t="s">
        <v>4163</v>
      </c>
      <c r="N3145" s="1" t="s">
        <v>478</v>
      </c>
      <c r="O3145" s="28" t="s">
        <v>225</v>
      </c>
      <c r="P3145" s="1" t="s">
        <v>216</v>
      </c>
      <c r="Q3145" s="76">
        <v>8</v>
      </c>
      <c r="R3145" s="1" t="s">
        <v>537</v>
      </c>
      <c r="T3145" s="1" t="s">
        <v>115</v>
      </c>
      <c r="U3145" s="1"/>
      <c r="V3145" s="1"/>
      <c r="W3145" s="4"/>
      <c r="X3145" s="28"/>
      <c r="Y3145" s="33"/>
      <c r="Z3145" s="33"/>
      <c r="AA3145" s="96"/>
      <c r="AB3145" s="178"/>
      <c r="AC3145" s="33">
        <v>23</v>
      </c>
      <c r="AD3145" s="33">
        <v>210</v>
      </c>
      <c r="AE3145" s="33" t="s">
        <v>103</v>
      </c>
      <c r="AF3145" s="33" t="s">
        <v>103</v>
      </c>
      <c r="AG3145" s="33"/>
      <c r="AH3145" s="4"/>
      <c r="AI3145" s="1"/>
      <c r="AJ3145" s="1"/>
      <c r="AK3145" s="1"/>
      <c r="AL3145" s="5"/>
      <c r="AM3145" s="164">
        <f t="shared" si="157"/>
        <v>45974</v>
      </c>
      <c r="AN3145" s="1" t="s">
        <v>1206</v>
      </c>
      <c r="AO3145" s="183"/>
      <c r="AP3145" s="183"/>
      <c r="AQ3145" s="183"/>
      <c r="AR3145" s="183"/>
      <c r="AS3145" s="183"/>
      <c r="AT3145" s="183"/>
      <c r="AU3145" s="183"/>
      <c r="AV3145" s="183"/>
      <c r="AW3145" s="96"/>
      <c r="AX3145" s="37">
        <f t="shared" ref="AX3145:AX3208" si="159">IF(L3145=0, 0,L3145+7)</f>
        <v>45978</v>
      </c>
      <c r="AY3145" s="1" t="s">
        <v>1206</v>
      </c>
      <c r="AZ3145" s="183"/>
      <c r="BA3145" s="184"/>
      <c r="BB3145" s="184"/>
      <c r="BC3145" s="184"/>
      <c r="BD3145" s="184"/>
      <c r="BE3145" s="184"/>
      <c r="BF3145" s="184"/>
      <c r="BG3145" s="184"/>
      <c r="BH3145" s="4"/>
      <c r="BI3145" s="1"/>
      <c r="BJ3145" s="1"/>
      <c r="BK3145" s="1"/>
      <c r="BL3145" s="31"/>
      <c r="BM3145" s="31"/>
      <c r="BN3145" s="1"/>
      <c r="BO3145" s="1"/>
      <c r="BP3145" s="1"/>
      <c r="BQ3145" s="1"/>
      <c r="BR3145" s="1"/>
      <c r="BS3145" s="4"/>
      <c r="BT3145" s="37">
        <f t="shared" si="158"/>
        <v>45999</v>
      </c>
      <c r="BU3145" s="31" t="s">
        <v>1206</v>
      </c>
      <c r="BV3145" s="183"/>
      <c r="BW3145" s="207"/>
      <c r="BX3145" s="184"/>
      <c r="BY3145" s="184"/>
      <c r="BZ3145" s="184"/>
      <c r="CA3145" s="184"/>
      <c r="CB3145" s="184"/>
      <c r="CC3145" s="184"/>
      <c r="CE3145" s="1"/>
      <c r="CF3145" s="1"/>
      <c r="CG3145" s="1"/>
      <c r="CH3145" s="1"/>
      <c r="CI3145" s="1"/>
      <c r="CJ3145" s="1"/>
      <c r="CK3145" s="1"/>
      <c r="CL3145" s="1"/>
      <c r="CM3145" s="1"/>
      <c r="CN3145" s="1"/>
      <c r="CO3145" s="1"/>
    </row>
    <row r="3146" spans="1:93" ht="30" customHeight="1" x14ac:dyDescent="0.2">
      <c r="A3146" s="1">
        <v>3140</v>
      </c>
      <c r="B3146" s="1" t="s">
        <v>712</v>
      </c>
      <c r="C3146" s="1" t="s">
        <v>713</v>
      </c>
      <c r="D3146" s="1" t="s">
        <v>714</v>
      </c>
      <c r="E3146" s="1" t="s">
        <v>715</v>
      </c>
      <c r="F3146" s="1" t="s">
        <v>74</v>
      </c>
      <c r="G3146" s="1">
        <v>7</v>
      </c>
      <c r="H3146" s="1" t="s">
        <v>341</v>
      </c>
      <c r="I3146" s="1" t="s">
        <v>114</v>
      </c>
      <c r="J3146" s="64">
        <v>431</v>
      </c>
      <c r="K3146" s="76">
        <v>2271069</v>
      </c>
      <c r="L3146" s="29">
        <v>45971</v>
      </c>
      <c r="M3146" s="29" t="s">
        <v>4163</v>
      </c>
      <c r="N3146" s="1" t="s">
        <v>478</v>
      </c>
      <c r="O3146" s="28" t="s">
        <v>225</v>
      </c>
      <c r="P3146" s="1" t="s">
        <v>216</v>
      </c>
      <c r="Q3146" s="76">
        <v>8</v>
      </c>
      <c r="R3146" s="1" t="s">
        <v>537</v>
      </c>
      <c r="T3146" s="1" t="s">
        <v>115</v>
      </c>
      <c r="U3146" s="1"/>
      <c r="V3146" s="1"/>
      <c r="W3146" s="4"/>
      <c r="X3146" s="28"/>
      <c r="Y3146" s="33"/>
      <c r="Z3146" s="33"/>
      <c r="AA3146" s="96"/>
      <c r="AB3146" s="178"/>
      <c r="AC3146" s="33">
        <v>24.5</v>
      </c>
      <c r="AD3146" s="33">
        <v>240</v>
      </c>
      <c r="AE3146" s="33" t="s">
        <v>103</v>
      </c>
      <c r="AF3146" s="33" t="s">
        <v>103</v>
      </c>
      <c r="AG3146" s="33"/>
      <c r="AH3146" s="4"/>
      <c r="AI3146" s="1"/>
      <c r="AJ3146" s="1"/>
      <c r="AK3146" s="1"/>
      <c r="AL3146" s="5"/>
      <c r="AM3146" s="164">
        <f t="shared" si="157"/>
        <v>45974</v>
      </c>
      <c r="AN3146" s="1" t="s">
        <v>1206</v>
      </c>
      <c r="AO3146" s="183"/>
      <c r="AP3146" s="183"/>
      <c r="AQ3146" s="183"/>
      <c r="AR3146" s="183"/>
      <c r="AS3146" s="183"/>
      <c r="AT3146" s="183"/>
      <c r="AU3146" s="183"/>
      <c r="AV3146" s="183"/>
      <c r="AW3146" s="96"/>
      <c r="AX3146" s="37">
        <f t="shared" si="159"/>
        <v>45978</v>
      </c>
      <c r="AY3146" s="1" t="s">
        <v>1206</v>
      </c>
      <c r="AZ3146" s="183"/>
      <c r="BA3146" s="184"/>
      <c r="BB3146" s="184"/>
      <c r="BC3146" s="184"/>
      <c r="BD3146" s="184"/>
      <c r="BE3146" s="184"/>
      <c r="BF3146" s="184"/>
      <c r="BG3146" s="184"/>
      <c r="BH3146" s="4"/>
      <c r="BI3146" s="1"/>
      <c r="BJ3146" s="1"/>
      <c r="BK3146" s="1"/>
      <c r="BL3146" s="31"/>
      <c r="BM3146" s="31"/>
      <c r="BN3146" s="1"/>
      <c r="BO3146" s="1"/>
      <c r="BP3146" s="1"/>
      <c r="BQ3146" s="1"/>
      <c r="BR3146" s="1"/>
      <c r="BS3146" s="4"/>
      <c r="BT3146" s="37">
        <f t="shared" si="158"/>
        <v>45999</v>
      </c>
      <c r="BU3146" s="31" t="s">
        <v>1206</v>
      </c>
      <c r="BV3146" s="183"/>
      <c r="BW3146" s="207"/>
      <c r="BX3146" s="184"/>
      <c r="BY3146" s="184"/>
      <c r="BZ3146" s="184"/>
      <c r="CA3146" s="184"/>
      <c r="CB3146" s="184"/>
      <c r="CC3146" s="184"/>
      <c r="CE3146" s="1"/>
      <c r="CF3146" s="1"/>
      <c r="CG3146" s="1"/>
      <c r="CH3146" s="1"/>
      <c r="CI3146" s="1"/>
      <c r="CJ3146" s="1"/>
      <c r="CK3146" s="1"/>
      <c r="CL3146" s="1"/>
      <c r="CM3146" s="1"/>
      <c r="CN3146" s="1"/>
      <c r="CO3146" s="1"/>
    </row>
    <row r="3147" spans="1:93" ht="30" customHeight="1" x14ac:dyDescent="0.2">
      <c r="A3147" s="1">
        <v>3141</v>
      </c>
      <c r="B3147" s="1" t="s">
        <v>712</v>
      </c>
      <c r="C3147" s="1" t="s">
        <v>713</v>
      </c>
      <c r="D3147" s="1" t="s">
        <v>714</v>
      </c>
      <c r="E3147" s="1" t="s">
        <v>715</v>
      </c>
      <c r="F3147" s="1" t="s">
        <v>74</v>
      </c>
      <c r="G3147" s="1">
        <v>7</v>
      </c>
      <c r="H3147" s="1" t="s">
        <v>341</v>
      </c>
      <c r="I3147" s="1" t="s">
        <v>114</v>
      </c>
      <c r="J3147" s="64">
        <v>303</v>
      </c>
      <c r="K3147" s="76">
        <v>2292971</v>
      </c>
      <c r="L3147" s="29">
        <v>45971</v>
      </c>
      <c r="M3147" s="29" t="s">
        <v>4163</v>
      </c>
      <c r="N3147" s="1" t="s">
        <v>478</v>
      </c>
      <c r="O3147" s="28" t="s">
        <v>225</v>
      </c>
      <c r="P3147" s="1" t="s">
        <v>216</v>
      </c>
      <c r="Q3147" s="76">
        <v>8</v>
      </c>
      <c r="R3147" s="1" t="s">
        <v>537</v>
      </c>
      <c r="T3147" s="1" t="s">
        <v>115</v>
      </c>
      <c r="U3147" s="1"/>
      <c r="V3147" s="1"/>
      <c r="W3147" s="4"/>
      <c r="X3147" s="28"/>
      <c r="Y3147" s="33"/>
      <c r="Z3147" s="33"/>
      <c r="AA3147" s="96"/>
      <c r="AB3147" s="178"/>
      <c r="AC3147" s="33">
        <v>22.5</v>
      </c>
      <c r="AD3147" s="33">
        <v>220</v>
      </c>
      <c r="AE3147" s="33" t="s">
        <v>103</v>
      </c>
      <c r="AF3147" s="33" t="s">
        <v>103</v>
      </c>
      <c r="AG3147" s="33"/>
      <c r="AH3147" s="4"/>
      <c r="AI3147" s="1"/>
      <c r="AJ3147" s="1"/>
      <c r="AK3147" s="1"/>
      <c r="AL3147" s="5"/>
      <c r="AM3147" s="164">
        <f t="shared" si="157"/>
        <v>45974</v>
      </c>
      <c r="AN3147" s="1" t="s">
        <v>1206</v>
      </c>
      <c r="AO3147" s="183"/>
      <c r="AP3147" s="183"/>
      <c r="AQ3147" s="183"/>
      <c r="AR3147" s="183"/>
      <c r="AS3147" s="183"/>
      <c r="AT3147" s="183"/>
      <c r="AU3147" s="183"/>
      <c r="AV3147" s="183"/>
      <c r="AW3147" s="96"/>
      <c r="AX3147" s="37">
        <f t="shared" si="159"/>
        <v>45978</v>
      </c>
      <c r="AY3147" s="1" t="s">
        <v>1206</v>
      </c>
      <c r="AZ3147" s="183"/>
      <c r="BA3147" s="184"/>
      <c r="BB3147" s="184"/>
      <c r="BC3147" s="184"/>
      <c r="BD3147" s="184"/>
      <c r="BE3147" s="184"/>
      <c r="BF3147" s="184"/>
      <c r="BG3147" s="184"/>
      <c r="BH3147" s="4"/>
      <c r="BI3147" s="1"/>
      <c r="BJ3147" s="1"/>
      <c r="BK3147" s="1"/>
      <c r="BL3147" s="31"/>
      <c r="BM3147" s="31"/>
      <c r="BN3147" s="1"/>
      <c r="BO3147" s="1"/>
      <c r="BP3147" s="1"/>
      <c r="BQ3147" s="1"/>
      <c r="BR3147" s="1"/>
      <c r="BS3147" s="4"/>
      <c r="BT3147" s="37">
        <f t="shared" si="158"/>
        <v>45999</v>
      </c>
      <c r="BU3147" s="31" t="s">
        <v>1206</v>
      </c>
      <c r="BV3147" s="183"/>
      <c r="BW3147" s="207"/>
      <c r="BX3147" s="184"/>
      <c r="BY3147" s="184"/>
      <c r="BZ3147" s="184"/>
      <c r="CA3147" s="184"/>
      <c r="CB3147" s="184"/>
      <c r="CC3147" s="184"/>
      <c r="CE3147" s="1"/>
      <c r="CF3147" s="1"/>
      <c r="CG3147" s="1"/>
      <c r="CH3147" s="1"/>
      <c r="CI3147" s="1"/>
      <c r="CJ3147" s="1"/>
      <c r="CK3147" s="1"/>
      <c r="CL3147" s="1"/>
      <c r="CM3147" s="1"/>
      <c r="CN3147" s="1"/>
      <c r="CO3147" s="1"/>
    </row>
    <row r="3148" spans="1:93" ht="30" customHeight="1" x14ac:dyDescent="0.2">
      <c r="A3148" s="1">
        <v>3142</v>
      </c>
      <c r="B3148" s="1" t="s">
        <v>712</v>
      </c>
      <c r="C3148" s="1" t="s">
        <v>713</v>
      </c>
      <c r="D3148" s="1" t="s">
        <v>714</v>
      </c>
      <c r="E3148" s="1" t="s">
        <v>715</v>
      </c>
      <c r="F3148" s="1" t="s">
        <v>74</v>
      </c>
      <c r="G3148" s="1">
        <v>7</v>
      </c>
      <c r="H3148" s="1" t="s">
        <v>341</v>
      </c>
      <c r="I3148" s="1" t="s">
        <v>114</v>
      </c>
      <c r="J3148" s="64">
        <v>394</v>
      </c>
      <c r="K3148" s="76">
        <v>2271072</v>
      </c>
      <c r="L3148" s="29">
        <v>45971</v>
      </c>
      <c r="M3148" s="29" t="s">
        <v>4163</v>
      </c>
      <c r="N3148" s="1" t="s">
        <v>478</v>
      </c>
      <c r="O3148" s="28" t="s">
        <v>225</v>
      </c>
      <c r="P3148" s="1" t="s">
        <v>216</v>
      </c>
      <c r="Q3148" s="76">
        <v>10</v>
      </c>
      <c r="R3148" s="1" t="s">
        <v>537</v>
      </c>
      <c r="S3148" s="1">
        <v>6</v>
      </c>
      <c r="T3148" s="1" t="s">
        <v>115</v>
      </c>
      <c r="U3148" s="1"/>
      <c r="V3148" s="1"/>
      <c r="W3148" s="4"/>
      <c r="X3148" s="28"/>
      <c r="Y3148" s="33"/>
      <c r="Z3148" s="33"/>
      <c r="AA3148" s="96"/>
      <c r="AB3148" s="179"/>
      <c r="AC3148" s="33">
        <v>23</v>
      </c>
      <c r="AD3148" s="33">
        <v>240</v>
      </c>
      <c r="AE3148" s="33" t="s">
        <v>103</v>
      </c>
      <c r="AF3148" s="33" t="s">
        <v>103</v>
      </c>
      <c r="AG3148" s="33"/>
      <c r="AH3148" s="4"/>
      <c r="AI3148" s="1"/>
      <c r="AJ3148" s="1"/>
      <c r="AK3148" s="1"/>
      <c r="AL3148" s="5"/>
      <c r="AM3148" s="164">
        <f t="shared" si="157"/>
        <v>45974</v>
      </c>
      <c r="AN3148" s="1" t="s">
        <v>1206</v>
      </c>
      <c r="AO3148" s="183"/>
      <c r="AP3148" s="183"/>
      <c r="AQ3148" s="183"/>
      <c r="AR3148" s="183"/>
      <c r="AS3148" s="183"/>
      <c r="AT3148" s="183"/>
      <c r="AU3148" s="183"/>
      <c r="AV3148" s="183"/>
      <c r="AW3148" s="96"/>
      <c r="AX3148" s="37">
        <f t="shared" si="159"/>
        <v>45978</v>
      </c>
      <c r="AY3148" s="1" t="s">
        <v>1206</v>
      </c>
      <c r="AZ3148" s="183"/>
      <c r="BA3148" s="184"/>
      <c r="BB3148" s="184"/>
      <c r="BC3148" s="184"/>
      <c r="BD3148" s="184"/>
      <c r="BE3148" s="184"/>
      <c r="BF3148" s="184"/>
      <c r="BG3148" s="181"/>
      <c r="BH3148" s="4"/>
      <c r="BI3148" s="1"/>
      <c r="BJ3148" s="1"/>
      <c r="BK3148" s="1"/>
      <c r="BL3148" s="31"/>
      <c r="BM3148" s="31"/>
      <c r="BN3148" s="1"/>
      <c r="BO3148" s="1"/>
      <c r="BP3148" s="1"/>
      <c r="BQ3148" s="1"/>
      <c r="BR3148" s="1"/>
      <c r="BS3148" s="4"/>
      <c r="BT3148" s="37">
        <f t="shared" si="158"/>
        <v>45999</v>
      </c>
      <c r="BU3148" s="31" t="s">
        <v>1206</v>
      </c>
      <c r="BV3148" s="183"/>
      <c r="BW3148" s="207"/>
      <c r="BX3148" s="184"/>
      <c r="BY3148" s="184"/>
      <c r="BZ3148" s="184"/>
      <c r="CA3148" s="184"/>
      <c r="CB3148" s="184"/>
      <c r="CC3148" s="181"/>
      <c r="CE3148" s="1"/>
      <c r="CF3148" s="1"/>
      <c r="CG3148" s="1"/>
      <c r="CH3148" s="1"/>
      <c r="CI3148" s="1"/>
      <c r="CJ3148" s="1"/>
      <c r="CK3148" s="1"/>
      <c r="CL3148" s="1"/>
      <c r="CM3148" s="1"/>
      <c r="CN3148" s="1"/>
      <c r="CO3148" s="1"/>
    </row>
    <row r="3149" spans="1:93" ht="30" customHeight="1" x14ac:dyDescent="0.2">
      <c r="A3149" s="1">
        <v>3143</v>
      </c>
      <c r="B3149" s="1" t="s">
        <v>712</v>
      </c>
      <c r="C3149" s="1" t="s">
        <v>713</v>
      </c>
      <c r="D3149" s="1" t="s">
        <v>714</v>
      </c>
      <c r="E3149" s="1" t="s">
        <v>715</v>
      </c>
      <c r="F3149" s="1" t="s">
        <v>74</v>
      </c>
      <c r="G3149" s="1">
        <v>7</v>
      </c>
      <c r="H3149" s="1" t="s">
        <v>341</v>
      </c>
      <c r="I3149" s="1" t="s">
        <v>114</v>
      </c>
      <c r="J3149" s="64">
        <v>580</v>
      </c>
      <c r="K3149" s="76">
        <v>2290302</v>
      </c>
      <c r="L3149" s="29">
        <v>45971</v>
      </c>
      <c r="M3149" s="29" t="s">
        <v>4163</v>
      </c>
      <c r="N3149" s="1" t="s">
        <v>478</v>
      </c>
      <c r="O3149" s="28" t="s">
        <v>225</v>
      </c>
      <c r="P3149" s="1" t="s">
        <v>216</v>
      </c>
      <c r="Q3149" s="76">
        <v>12</v>
      </c>
      <c r="R3149" s="1" t="s">
        <v>538</v>
      </c>
      <c r="T3149" s="1" t="s">
        <v>115</v>
      </c>
      <c r="U3149" s="1"/>
      <c r="V3149" s="1"/>
      <c r="W3149" s="4"/>
      <c r="X3149" s="28"/>
      <c r="Y3149" s="33"/>
      <c r="Z3149" s="33"/>
      <c r="AA3149" s="96"/>
      <c r="AB3149" s="177" t="s">
        <v>1205</v>
      </c>
      <c r="AC3149" s="33">
        <v>23</v>
      </c>
      <c r="AD3149" s="33">
        <v>240</v>
      </c>
      <c r="AE3149" s="33" t="s">
        <v>103</v>
      </c>
      <c r="AF3149" s="33" t="s">
        <v>103</v>
      </c>
      <c r="AG3149" s="33"/>
      <c r="AH3149" s="4"/>
      <c r="AI3149" s="1"/>
      <c r="AJ3149" s="1"/>
      <c r="AK3149" s="1"/>
      <c r="AL3149" s="5"/>
      <c r="AM3149" s="164">
        <f t="shared" si="157"/>
        <v>45974</v>
      </c>
      <c r="AW3149" s="96"/>
      <c r="AX3149" s="37">
        <f t="shared" si="159"/>
        <v>45978</v>
      </c>
      <c r="AY3149" s="1" t="s">
        <v>1206</v>
      </c>
      <c r="AZ3149" s="183" t="s">
        <v>1207</v>
      </c>
      <c r="BA3149" s="180">
        <v>41</v>
      </c>
      <c r="BB3149" s="180">
        <v>42.4</v>
      </c>
      <c r="BC3149" s="180">
        <v>41.3</v>
      </c>
      <c r="BD3149" s="180">
        <v>42</v>
      </c>
      <c r="BE3149" s="180">
        <v>43.4</v>
      </c>
      <c r="BF3149" s="180">
        <v>41.3</v>
      </c>
      <c r="BG3149" s="180">
        <f>AVERAGE(BA3149:BF3158)</f>
        <v>41.9</v>
      </c>
      <c r="BH3149" s="4"/>
      <c r="BI3149" s="1"/>
      <c r="BJ3149" s="1"/>
      <c r="BK3149" s="1"/>
      <c r="BL3149" s="31"/>
      <c r="BM3149" s="31"/>
      <c r="BN3149" s="1"/>
      <c r="BO3149" s="1"/>
      <c r="BP3149" s="1"/>
      <c r="BQ3149" s="1"/>
      <c r="BR3149" s="1"/>
      <c r="BS3149" s="4"/>
      <c r="BT3149" s="37">
        <f t="shared" si="158"/>
        <v>45999</v>
      </c>
      <c r="BU3149" s="31" t="s">
        <v>1206</v>
      </c>
      <c r="BV3149" s="183" t="s">
        <v>1208</v>
      </c>
      <c r="BW3149" s="191">
        <v>49</v>
      </c>
      <c r="BX3149" s="180">
        <v>50.7</v>
      </c>
      <c r="BY3149" s="180">
        <v>49.3</v>
      </c>
      <c r="BZ3149" s="180">
        <v>50</v>
      </c>
      <c r="CA3149" s="180">
        <v>50.5</v>
      </c>
      <c r="CB3149" s="180">
        <v>49</v>
      </c>
      <c r="CC3149" s="180">
        <f>AVERAGE(BW3149:CB3158)</f>
        <v>49.75</v>
      </c>
      <c r="CE3149" s="1"/>
      <c r="CF3149" s="1"/>
      <c r="CG3149" s="1"/>
      <c r="CH3149" s="1"/>
      <c r="CI3149" s="1"/>
      <c r="CJ3149" s="1"/>
      <c r="CK3149" s="1"/>
      <c r="CL3149" s="1"/>
      <c r="CM3149" s="1"/>
      <c r="CN3149" s="1"/>
      <c r="CO3149" s="1"/>
    </row>
    <row r="3150" spans="1:93" ht="30" customHeight="1" x14ac:dyDescent="0.2">
      <c r="A3150" s="1">
        <v>3144</v>
      </c>
      <c r="B3150" s="1" t="s">
        <v>712</v>
      </c>
      <c r="C3150" s="1" t="s">
        <v>713</v>
      </c>
      <c r="D3150" s="1" t="s">
        <v>714</v>
      </c>
      <c r="E3150" s="1" t="s">
        <v>715</v>
      </c>
      <c r="F3150" s="1" t="s">
        <v>74</v>
      </c>
      <c r="G3150" s="1">
        <v>7</v>
      </c>
      <c r="H3150" s="1" t="s">
        <v>341</v>
      </c>
      <c r="I3150" s="1" t="s">
        <v>114</v>
      </c>
      <c r="J3150" s="64">
        <v>590</v>
      </c>
      <c r="K3150" s="76">
        <v>2289937</v>
      </c>
      <c r="L3150" s="29">
        <v>45971</v>
      </c>
      <c r="M3150" s="29" t="s">
        <v>4163</v>
      </c>
      <c r="N3150" s="1" t="s">
        <v>478</v>
      </c>
      <c r="O3150" s="28" t="s">
        <v>225</v>
      </c>
      <c r="P3150" s="1" t="s">
        <v>216</v>
      </c>
      <c r="Q3150" s="76">
        <v>12</v>
      </c>
      <c r="R3150" s="1" t="s">
        <v>538</v>
      </c>
      <c r="T3150" s="1" t="s">
        <v>115</v>
      </c>
      <c r="U3150" s="1"/>
      <c r="V3150" s="1"/>
      <c r="W3150" s="4"/>
      <c r="X3150" s="28"/>
      <c r="Y3150" s="33"/>
      <c r="Z3150" s="33"/>
      <c r="AA3150" s="96"/>
      <c r="AB3150" s="178"/>
      <c r="AC3150" s="33">
        <v>24.5</v>
      </c>
      <c r="AD3150" s="33">
        <v>230</v>
      </c>
      <c r="AE3150" s="33" t="s">
        <v>103</v>
      </c>
      <c r="AF3150" s="33" t="s">
        <v>103</v>
      </c>
      <c r="AG3150" s="33"/>
      <c r="AH3150" s="4"/>
      <c r="AI3150" s="1"/>
      <c r="AJ3150" s="1"/>
      <c r="AK3150" s="1"/>
      <c r="AL3150" s="5"/>
      <c r="AM3150" s="164">
        <f t="shared" si="157"/>
        <v>45974</v>
      </c>
      <c r="AW3150" s="96"/>
      <c r="AX3150" s="37">
        <f t="shared" si="159"/>
        <v>45978</v>
      </c>
      <c r="AY3150" s="1" t="s">
        <v>1206</v>
      </c>
      <c r="AZ3150" s="183"/>
      <c r="BA3150" s="184"/>
      <c r="BB3150" s="184"/>
      <c r="BC3150" s="184"/>
      <c r="BD3150" s="184"/>
      <c r="BE3150" s="184"/>
      <c r="BF3150" s="184"/>
      <c r="BG3150" s="184"/>
      <c r="BH3150" s="4"/>
      <c r="BI3150" s="1"/>
      <c r="BJ3150" s="1"/>
      <c r="BK3150" s="1"/>
      <c r="BL3150" s="31"/>
      <c r="BM3150" s="31"/>
      <c r="BN3150" s="1"/>
      <c r="BO3150" s="1"/>
      <c r="BP3150" s="1"/>
      <c r="BQ3150" s="1"/>
      <c r="BR3150" s="1"/>
      <c r="BS3150" s="4"/>
      <c r="BT3150" s="37">
        <f t="shared" si="158"/>
        <v>45999</v>
      </c>
      <c r="BU3150" s="31" t="s">
        <v>1206</v>
      </c>
      <c r="BV3150" s="183"/>
      <c r="BW3150" s="207"/>
      <c r="BX3150" s="184"/>
      <c r="BY3150" s="184"/>
      <c r="BZ3150" s="184"/>
      <c r="CA3150" s="184"/>
      <c r="CB3150" s="184"/>
      <c r="CC3150" s="184"/>
      <c r="CE3150" s="1"/>
      <c r="CF3150" s="1"/>
      <c r="CG3150" s="1"/>
      <c r="CH3150" s="1"/>
      <c r="CI3150" s="1"/>
      <c r="CJ3150" s="1"/>
      <c r="CK3150" s="1"/>
      <c r="CL3150" s="1"/>
      <c r="CM3150" s="1"/>
      <c r="CN3150" s="1"/>
      <c r="CO3150" s="1"/>
    </row>
    <row r="3151" spans="1:93" ht="30" customHeight="1" x14ac:dyDescent="0.2">
      <c r="A3151" s="1">
        <v>3145</v>
      </c>
      <c r="B3151" s="1" t="s">
        <v>712</v>
      </c>
      <c r="C3151" s="1" t="s">
        <v>713</v>
      </c>
      <c r="D3151" s="1" t="s">
        <v>714</v>
      </c>
      <c r="E3151" s="1" t="s">
        <v>715</v>
      </c>
      <c r="F3151" s="1" t="s">
        <v>74</v>
      </c>
      <c r="G3151" s="1">
        <v>7</v>
      </c>
      <c r="H3151" s="1" t="s">
        <v>341</v>
      </c>
      <c r="I3151" s="1" t="s">
        <v>114</v>
      </c>
      <c r="J3151" s="64">
        <v>528</v>
      </c>
      <c r="K3151" s="76">
        <v>2290317</v>
      </c>
      <c r="L3151" s="29">
        <v>45971</v>
      </c>
      <c r="M3151" s="29" t="s">
        <v>4163</v>
      </c>
      <c r="N3151" s="1" t="s">
        <v>478</v>
      </c>
      <c r="O3151" s="28" t="s">
        <v>225</v>
      </c>
      <c r="P3151" s="1" t="s">
        <v>216</v>
      </c>
      <c r="Q3151" s="76">
        <v>12</v>
      </c>
      <c r="R3151" s="1" t="s">
        <v>538</v>
      </c>
      <c r="S3151" s="1">
        <v>6</v>
      </c>
      <c r="T3151" s="1" t="s">
        <v>115</v>
      </c>
      <c r="U3151" s="1"/>
      <c r="V3151" s="1"/>
      <c r="W3151" s="4"/>
      <c r="X3151" s="28"/>
      <c r="Y3151" s="33"/>
      <c r="Z3151" s="33"/>
      <c r="AA3151" s="96"/>
      <c r="AB3151" s="178"/>
      <c r="AC3151" s="33">
        <v>22</v>
      </c>
      <c r="AD3151" s="33">
        <v>200</v>
      </c>
      <c r="AE3151" s="33" t="s">
        <v>103</v>
      </c>
      <c r="AF3151" s="33" t="s">
        <v>103</v>
      </c>
      <c r="AG3151" s="33"/>
      <c r="AH3151" s="4"/>
      <c r="AI3151" s="1"/>
      <c r="AJ3151" s="1"/>
      <c r="AK3151" s="1"/>
      <c r="AL3151" s="5"/>
      <c r="AM3151" s="164">
        <f t="shared" si="157"/>
        <v>45974</v>
      </c>
      <c r="AW3151" s="96"/>
      <c r="AX3151" s="37">
        <f t="shared" si="159"/>
        <v>45978</v>
      </c>
      <c r="AY3151" s="1" t="s">
        <v>1206</v>
      </c>
      <c r="AZ3151" s="183"/>
      <c r="BA3151" s="184"/>
      <c r="BB3151" s="184"/>
      <c r="BC3151" s="184"/>
      <c r="BD3151" s="184"/>
      <c r="BE3151" s="184"/>
      <c r="BF3151" s="184"/>
      <c r="BG3151" s="184"/>
      <c r="BH3151" s="4"/>
      <c r="BI3151" s="1"/>
      <c r="BJ3151" s="1"/>
      <c r="BK3151" s="1"/>
      <c r="BL3151" s="31"/>
      <c r="BM3151" s="31"/>
      <c r="BN3151" s="1"/>
      <c r="BO3151" s="1"/>
      <c r="BP3151" s="1"/>
      <c r="BQ3151" s="1"/>
      <c r="BR3151" s="1"/>
      <c r="BS3151" s="4"/>
      <c r="BT3151" s="37">
        <f t="shared" si="158"/>
        <v>45999</v>
      </c>
      <c r="BU3151" s="31" t="s">
        <v>1206</v>
      </c>
      <c r="BV3151" s="183"/>
      <c r="BW3151" s="207"/>
      <c r="BX3151" s="184"/>
      <c r="BY3151" s="184"/>
      <c r="BZ3151" s="184"/>
      <c r="CA3151" s="184"/>
      <c r="CB3151" s="184"/>
      <c r="CC3151" s="184"/>
      <c r="CE3151" s="1"/>
      <c r="CF3151" s="1"/>
      <c r="CG3151" s="1"/>
      <c r="CH3151" s="1"/>
      <c r="CI3151" s="1"/>
      <c r="CJ3151" s="1"/>
      <c r="CK3151" s="1"/>
      <c r="CL3151" s="1"/>
      <c r="CM3151" s="1"/>
      <c r="CN3151" s="1"/>
      <c r="CO3151" s="1"/>
    </row>
    <row r="3152" spans="1:93" ht="30" customHeight="1" x14ac:dyDescent="0.2">
      <c r="A3152" s="1">
        <v>3146</v>
      </c>
      <c r="B3152" s="1" t="s">
        <v>712</v>
      </c>
      <c r="C3152" s="1" t="s">
        <v>713</v>
      </c>
      <c r="D3152" s="1" t="s">
        <v>714</v>
      </c>
      <c r="E3152" s="1" t="s">
        <v>715</v>
      </c>
      <c r="F3152" s="1" t="s">
        <v>74</v>
      </c>
      <c r="G3152" s="1">
        <v>7</v>
      </c>
      <c r="H3152" s="1" t="s">
        <v>341</v>
      </c>
      <c r="I3152" s="1" t="s">
        <v>114</v>
      </c>
      <c r="J3152" s="64">
        <v>421</v>
      </c>
      <c r="K3152" s="76">
        <v>2290319</v>
      </c>
      <c r="L3152" s="29">
        <v>45971</v>
      </c>
      <c r="M3152" s="29" t="s">
        <v>4163</v>
      </c>
      <c r="N3152" s="1" t="s">
        <v>478</v>
      </c>
      <c r="O3152" s="28" t="s">
        <v>225</v>
      </c>
      <c r="P3152" s="1" t="s">
        <v>216</v>
      </c>
      <c r="Q3152" s="76">
        <v>8</v>
      </c>
      <c r="R3152" s="1" t="s">
        <v>538</v>
      </c>
      <c r="T3152" s="1" t="s">
        <v>115</v>
      </c>
      <c r="U3152" s="1"/>
      <c r="V3152" s="1"/>
      <c r="W3152" s="4"/>
      <c r="X3152" s="28"/>
      <c r="Y3152" s="33"/>
      <c r="Z3152" s="33"/>
      <c r="AA3152" s="96"/>
      <c r="AB3152" s="178"/>
      <c r="AC3152" s="33">
        <v>21</v>
      </c>
      <c r="AD3152" s="33">
        <v>225</v>
      </c>
      <c r="AE3152" s="33" t="s">
        <v>103</v>
      </c>
      <c r="AF3152" s="33" t="s">
        <v>103</v>
      </c>
      <c r="AG3152" s="33"/>
      <c r="AH3152" s="4"/>
      <c r="AI3152" s="1"/>
      <c r="AJ3152" s="1"/>
      <c r="AK3152" s="1"/>
      <c r="AL3152" s="5"/>
      <c r="AM3152" s="164">
        <f t="shared" si="157"/>
        <v>45974</v>
      </c>
      <c r="AW3152" s="96"/>
      <c r="AX3152" s="37">
        <f t="shared" si="159"/>
        <v>45978</v>
      </c>
      <c r="AY3152" s="1" t="s">
        <v>1206</v>
      </c>
      <c r="AZ3152" s="183"/>
      <c r="BA3152" s="184"/>
      <c r="BB3152" s="184"/>
      <c r="BC3152" s="184"/>
      <c r="BD3152" s="184"/>
      <c r="BE3152" s="184"/>
      <c r="BF3152" s="184"/>
      <c r="BG3152" s="184"/>
      <c r="BH3152" s="4"/>
      <c r="BI3152" s="1"/>
      <c r="BJ3152" s="1"/>
      <c r="BK3152" s="1"/>
      <c r="BL3152" s="31"/>
      <c r="BM3152" s="31"/>
      <c r="BN3152" s="1"/>
      <c r="BO3152" s="1"/>
      <c r="BP3152" s="1"/>
      <c r="BQ3152" s="1"/>
      <c r="BR3152" s="1"/>
      <c r="BS3152" s="4"/>
      <c r="BT3152" s="37">
        <f t="shared" si="158"/>
        <v>45999</v>
      </c>
      <c r="BU3152" s="31" t="s">
        <v>1206</v>
      </c>
      <c r="BV3152" s="183"/>
      <c r="BW3152" s="207"/>
      <c r="BX3152" s="184"/>
      <c r="BY3152" s="184"/>
      <c r="BZ3152" s="184"/>
      <c r="CA3152" s="184"/>
      <c r="CB3152" s="184"/>
      <c r="CC3152" s="184"/>
      <c r="CE3152" s="1"/>
      <c r="CF3152" s="1"/>
      <c r="CG3152" s="1"/>
      <c r="CH3152" s="1"/>
      <c r="CI3152" s="1"/>
      <c r="CJ3152" s="1"/>
      <c r="CK3152" s="1"/>
      <c r="CL3152" s="1"/>
      <c r="CM3152" s="1"/>
      <c r="CN3152" s="1"/>
      <c r="CO3152" s="1"/>
    </row>
    <row r="3153" spans="1:93" ht="30" customHeight="1" x14ac:dyDescent="0.2">
      <c r="A3153" s="1">
        <v>3147</v>
      </c>
      <c r="B3153" s="1" t="s">
        <v>712</v>
      </c>
      <c r="C3153" s="1" t="s">
        <v>713</v>
      </c>
      <c r="D3153" s="1" t="s">
        <v>714</v>
      </c>
      <c r="E3153" s="1" t="s">
        <v>715</v>
      </c>
      <c r="F3153" s="1" t="s">
        <v>74</v>
      </c>
      <c r="G3153" s="1">
        <v>7</v>
      </c>
      <c r="H3153" s="1" t="s">
        <v>341</v>
      </c>
      <c r="I3153" s="1" t="s">
        <v>114</v>
      </c>
      <c r="J3153" s="64">
        <v>541</v>
      </c>
      <c r="K3153" s="76">
        <v>2289943</v>
      </c>
      <c r="L3153" s="29">
        <v>45971</v>
      </c>
      <c r="M3153" s="29" t="s">
        <v>4163</v>
      </c>
      <c r="N3153" s="1" t="s">
        <v>478</v>
      </c>
      <c r="O3153" s="28" t="s">
        <v>225</v>
      </c>
      <c r="P3153" s="1" t="s">
        <v>216</v>
      </c>
      <c r="Q3153" s="76">
        <v>12</v>
      </c>
      <c r="R3153" s="1" t="s">
        <v>538</v>
      </c>
      <c r="T3153" s="1" t="s">
        <v>115</v>
      </c>
      <c r="U3153" s="1"/>
      <c r="V3153" s="1"/>
      <c r="W3153" s="4"/>
      <c r="X3153" s="28"/>
      <c r="Y3153" s="33"/>
      <c r="Z3153" s="33"/>
      <c r="AA3153" s="96"/>
      <c r="AB3153" s="178"/>
      <c r="AC3153" s="33">
        <v>23</v>
      </c>
      <c r="AD3153" s="33">
        <v>230</v>
      </c>
      <c r="AE3153" s="33" t="s">
        <v>103</v>
      </c>
      <c r="AF3153" s="33" t="s">
        <v>103</v>
      </c>
      <c r="AG3153" s="33"/>
      <c r="AH3153" s="4"/>
      <c r="AI3153" s="1"/>
      <c r="AJ3153" s="1"/>
      <c r="AK3153" s="1"/>
      <c r="AL3153" s="5"/>
      <c r="AM3153" s="164">
        <f t="shared" si="157"/>
        <v>45974</v>
      </c>
      <c r="AW3153" s="96"/>
      <c r="AX3153" s="37">
        <f t="shared" si="159"/>
        <v>45978</v>
      </c>
      <c r="AY3153" s="1" t="s">
        <v>1206</v>
      </c>
      <c r="AZ3153" s="183"/>
      <c r="BA3153" s="184"/>
      <c r="BB3153" s="184"/>
      <c r="BC3153" s="184"/>
      <c r="BD3153" s="184"/>
      <c r="BE3153" s="184"/>
      <c r="BF3153" s="184"/>
      <c r="BG3153" s="184"/>
      <c r="BH3153" s="4"/>
      <c r="BI3153" s="1"/>
      <c r="BJ3153" s="1"/>
      <c r="BK3153" s="1"/>
      <c r="BL3153" s="31"/>
      <c r="BM3153" s="31"/>
      <c r="BN3153" s="1"/>
      <c r="BO3153" s="1"/>
      <c r="BP3153" s="1"/>
      <c r="BQ3153" s="1"/>
      <c r="BR3153" s="1"/>
      <c r="BS3153" s="4"/>
      <c r="BT3153" s="37">
        <f t="shared" si="158"/>
        <v>45999</v>
      </c>
      <c r="BU3153" s="31" t="s">
        <v>1206</v>
      </c>
      <c r="BV3153" s="183"/>
      <c r="BW3153" s="207"/>
      <c r="BX3153" s="184"/>
      <c r="BY3153" s="184"/>
      <c r="BZ3153" s="184"/>
      <c r="CA3153" s="184"/>
      <c r="CB3153" s="184"/>
      <c r="CC3153" s="184"/>
      <c r="CE3153" s="1"/>
      <c r="CF3153" s="1"/>
      <c r="CG3153" s="1"/>
      <c r="CH3153" s="1"/>
      <c r="CI3153" s="1"/>
      <c r="CJ3153" s="1"/>
      <c r="CK3153" s="1"/>
      <c r="CL3153" s="1"/>
      <c r="CM3153" s="1"/>
      <c r="CN3153" s="1"/>
      <c r="CO3153" s="1"/>
    </row>
    <row r="3154" spans="1:93" ht="30" customHeight="1" x14ac:dyDescent="0.2">
      <c r="A3154" s="1">
        <v>3148</v>
      </c>
      <c r="B3154" s="1" t="s">
        <v>712</v>
      </c>
      <c r="C3154" s="1" t="s">
        <v>713</v>
      </c>
      <c r="D3154" s="1" t="s">
        <v>714</v>
      </c>
      <c r="E3154" s="1" t="s">
        <v>715</v>
      </c>
      <c r="F3154" s="1" t="s">
        <v>74</v>
      </c>
      <c r="G3154" s="1">
        <v>7</v>
      </c>
      <c r="H3154" s="1" t="s">
        <v>341</v>
      </c>
      <c r="I3154" s="1" t="s">
        <v>114</v>
      </c>
      <c r="J3154" s="64">
        <v>528</v>
      </c>
      <c r="K3154" s="76">
        <v>2289963</v>
      </c>
      <c r="L3154" s="29">
        <v>45971</v>
      </c>
      <c r="M3154" s="29" t="s">
        <v>4163</v>
      </c>
      <c r="N3154" s="1" t="s">
        <v>478</v>
      </c>
      <c r="O3154" s="28" t="s">
        <v>225</v>
      </c>
      <c r="P3154" s="1" t="s">
        <v>216</v>
      </c>
      <c r="Q3154" s="76">
        <v>12</v>
      </c>
      <c r="R3154" s="1" t="s">
        <v>538</v>
      </c>
      <c r="T3154" s="1" t="s">
        <v>115</v>
      </c>
      <c r="U3154" s="1"/>
      <c r="V3154" s="1"/>
      <c r="W3154" s="4"/>
      <c r="X3154" s="28"/>
      <c r="Y3154" s="33"/>
      <c r="Z3154" s="33"/>
      <c r="AA3154" s="96"/>
      <c r="AB3154" s="178"/>
      <c r="AC3154" s="33">
        <v>25</v>
      </c>
      <c r="AD3154" s="33">
        <v>210</v>
      </c>
      <c r="AE3154" s="33" t="s">
        <v>103</v>
      </c>
      <c r="AF3154" s="33" t="s">
        <v>103</v>
      </c>
      <c r="AG3154" s="33"/>
      <c r="AH3154" s="4"/>
      <c r="AI3154" s="1"/>
      <c r="AJ3154" s="1"/>
      <c r="AK3154" s="1"/>
      <c r="AL3154" s="5"/>
      <c r="AM3154" s="164">
        <f t="shared" si="157"/>
        <v>45974</v>
      </c>
      <c r="AW3154" s="96"/>
      <c r="AX3154" s="37">
        <f t="shared" si="159"/>
        <v>45978</v>
      </c>
      <c r="AY3154" s="1" t="s">
        <v>1206</v>
      </c>
      <c r="AZ3154" s="183"/>
      <c r="BA3154" s="184"/>
      <c r="BB3154" s="184"/>
      <c r="BC3154" s="184"/>
      <c r="BD3154" s="184"/>
      <c r="BE3154" s="184"/>
      <c r="BF3154" s="184"/>
      <c r="BG3154" s="184"/>
      <c r="BH3154" s="4"/>
      <c r="BI3154" s="1"/>
      <c r="BJ3154" s="1"/>
      <c r="BK3154" s="1"/>
      <c r="BL3154" s="31"/>
      <c r="BM3154" s="31"/>
      <c r="BN3154" s="1"/>
      <c r="BO3154" s="1"/>
      <c r="BP3154" s="1"/>
      <c r="BQ3154" s="1"/>
      <c r="BR3154" s="1"/>
      <c r="BS3154" s="4"/>
      <c r="BT3154" s="37">
        <f t="shared" si="158"/>
        <v>45999</v>
      </c>
      <c r="BU3154" s="31" t="s">
        <v>1206</v>
      </c>
      <c r="BV3154" s="183"/>
      <c r="BW3154" s="207"/>
      <c r="BX3154" s="184"/>
      <c r="BY3154" s="184"/>
      <c r="BZ3154" s="184"/>
      <c r="CA3154" s="184"/>
      <c r="CB3154" s="184"/>
      <c r="CC3154" s="184"/>
      <c r="CE3154" s="1"/>
      <c r="CF3154" s="1"/>
      <c r="CG3154" s="1"/>
      <c r="CH3154" s="1"/>
      <c r="CI3154" s="1"/>
      <c r="CJ3154" s="1"/>
      <c r="CK3154" s="1"/>
      <c r="CL3154" s="1"/>
      <c r="CM3154" s="1"/>
      <c r="CN3154" s="1"/>
      <c r="CO3154" s="1"/>
    </row>
    <row r="3155" spans="1:93" ht="30" customHeight="1" x14ac:dyDescent="0.2">
      <c r="A3155" s="1">
        <v>3149</v>
      </c>
      <c r="B3155" s="1" t="s">
        <v>712</v>
      </c>
      <c r="C3155" s="1" t="s">
        <v>713</v>
      </c>
      <c r="D3155" s="1" t="s">
        <v>714</v>
      </c>
      <c r="E3155" s="1" t="s">
        <v>715</v>
      </c>
      <c r="F3155" s="1" t="s">
        <v>74</v>
      </c>
      <c r="G3155" s="1">
        <v>7</v>
      </c>
      <c r="H3155" s="1" t="s">
        <v>341</v>
      </c>
      <c r="I3155" s="1" t="s">
        <v>114</v>
      </c>
      <c r="J3155" s="64">
        <v>541</v>
      </c>
      <c r="K3155" s="76">
        <v>2290344</v>
      </c>
      <c r="L3155" s="29">
        <v>45971</v>
      </c>
      <c r="M3155" s="29" t="s">
        <v>4163</v>
      </c>
      <c r="N3155" s="1" t="s">
        <v>478</v>
      </c>
      <c r="O3155" s="28" t="s">
        <v>225</v>
      </c>
      <c r="P3155" s="1" t="s">
        <v>216</v>
      </c>
      <c r="Q3155" s="76">
        <v>12</v>
      </c>
      <c r="R3155" s="1" t="s">
        <v>538</v>
      </c>
      <c r="T3155" s="1" t="s">
        <v>115</v>
      </c>
      <c r="U3155" s="1"/>
      <c r="V3155" s="1"/>
      <c r="W3155" s="4"/>
      <c r="X3155" s="28"/>
      <c r="Y3155" s="33"/>
      <c r="Z3155" s="33"/>
      <c r="AA3155" s="96"/>
      <c r="AB3155" s="178"/>
      <c r="AC3155" s="33">
        <v>22.5</v>
      </c>
      <c r="AD3155" s="33">
        <v>240</v>
      </c>
      <c r="AE3155" s="33" t="s">
        <v>103</v>
      </c>
      <c r="AF3155" s="33" t="s">
        <v>103</v>
      </c>
      <c r="AG3155" s="33"/>
      <c r="AH3155" s="4"/>
      <c r="AI3155" s="1"/>
      <c r="AJ3155" s="1"/>
      <c r="AK3155" s="1"/>
      <c r="AL3155" s="5"/>
      <c r="AM3155" s="164">
        <f t="shared" si="157"/>
        <v>45974</v>
      </c>
      <c r="AW3155" s="96"/>
      <c r="AX3155" s="37">
        <f t="shared" si="159"/>
        <v>45978</v>
      </c>
      <c r="AY3155" s="1" t="s">
        <v>1206</v>
      </c>
      <c r="AZ3155" s="183"/>
      <c r="BA3155" s="184"/>
      <c r="BB3155" s="184"/>
      <c r="BC3155" s="184"/>
      <c r="BD3155" s="184"/>
      <c r="BE3155" s="184"/>
      <c r="BF3155" s="184"/>
      <c r="BG3155" s="184"/>
      <c r="BH3155" s="4"/>
      <c r="BI3155" s="1"/>
      <c r="BJ3155" s="1"/>
      <c r="BK3155" s="1"/>
      <c r="BL3155" s="31"/>
      <c r="BM3155" s="31"/>
      <c r="BN3155" s="1"/>
      <c r="BO3155" s="1"/>
      <c r="BP3155" s="1"/>
      <c r="BQ3155" s="1"/>
      <c r="BR3155" s="1"/>
      <c r="BS3155" s="4"/>
      <c r="BT3155" s="37">
        <f t="shared" si="158"/>
        <v>45999</v>
      </c>
      <c r="BU3155" s="31" t="s">
        <v>1206</v>
      </c>
      <c r="BV3155" s="183"/>
      <c r="BW3155" s="207"/>
      <c r="BX3155" s="184"/>
      <c r="BY3155" s="184"/>
      <c r="BZ3155" s="184"/>
      <c r="CA3155" s="184"/>
      <c r="CB3155" s="184"/>
      <c r="CC3155" s="184"/>
      <c r="CE3155" s="1"/>
      <c r="CF3155" s="1"/>
      <c r="CG3155" s="1"/>
      <c r="CH3155" s="1"/>
      <c r="CI3155" s="1"/>
      <c r="CJ3155" s="1"/>
      <c r="CK3155" s="1"/>
      <c r="CL3155" s="1"/>
      <c r="CM3155" s="1"/>
      <c r="CN3155" s="1"/>
      <c r="CO3155" s="1"/>
    </row>
    <row r="3156" spans="1:93" ht="30" customHeight="1" x14ac:dyDescent="0.2">
      <c r="A3156" s="1">
        <v>3150</v>
      </c>
      <c r="B3156" s="1" t="s">
        <v>712</v>
      </c>
      <c r="C3156" s="1" t="s">
        <v>713</v>
      </c>
      <c r="D3156" s="1" t="s">
        <v>714</v>
      </c>
      <c r="E3156" s="1" t="s">
        <v>715</v>
      </c>
      <c r="F3156" s="1" t="s">
        <v>74</v>
      </c>
      <c r="G3156" s="1">
        <v>7</v>
      </c>
      <c r="H3156" s="1" t="s">
        <v>341</v>
      </c>
      <c r="I3156" s="1" t="s">
        <v>114</v>
      </c>
      <c r="J3156" s="64">
        <v>588</v>
      </c>
      <c r="K3156" s="76">
        <v>2290345</v>
      </c>
      <c r="L3156" s="29">
        <v>45971</v>
      </c>
      <c r="M3156" s="29" t="s">
        <v>4163</v>
      </c>
      <c r="N3156" s="1" t="s">
        <v>478</v>
      </c>
      <c r="O3156" s="28" t="s">
        <v>225</v>
      </c>
      <c r="P3156" s="1" t="s">
        <v>216</v>
      </c>
      <c r="Q3156" s="76">
        <v>12</v>
      </c>
      <c r="R3156" s="1" t="s">
        <v>538</v>
      </c>
      <c r="T3156" s="1" t="s">
        <v>115</v>
      </c>
      <c r="U3156" s="1"/>
      <c r="V3156" s="1"/>
      <c r="W3156" s="4"/>
      <c r="X3156" s="28"/>
      <c r="Y3156" s="33"/>
      <c r="Z3156" s="33"/>
      <c r="AA3156" s="96"/>
      <c r="AB3156" s="178"/>
      <c r="AC3156" s="33">
        <v>22</v>
      </c>
      <c r="AD3156" s="33">
        <v>225</v>
      </c>
      <c r="AE3156" s="33" t="s">
        <v>103</v>
      </c>
      <c r="AF3156" s="33" t="s">
        <v>103</v>
      </c>
      <c r="AG3156" s="33"/>
      <c r="AH3156" s="4"/>
      <c r="AI3156" s="1"/>
      <c r="AJ3156" s="1"/>
      <c r="AK3156" s="1"/>
      <c r="AL3156" s="5"/>
      <c r="AM3156" s="164">
        <f t="shared" si="157"/>
        <v>45974</v>
      </c>
      <c r="AW3156" s="96"/>
      <c r="AX3156" s="37">
        <f t="shared" si="159"/>
        <v>45978</v>
      </c>
      <c r="AY3156" s="1" t="s">
        <v>1206</v>
      </c>
      <c r="AZ3156" s="183"/>
      <c r="BA3156" s="184"/>
      <c r="BB3156" s="184"/>
      <c r="BC3156" s="184"/>
      <c r="BD3156" s="184"/>
      <c r="BE3156" s="184"/>
      <c r="BF3156" s="184"/>
      <c r="BG3156" s="184"/>
      <c r="BH3156" s="4"/>
      <c r="BI3156" s="1"/>
      <c r="BJ3156" s="1"/>
      <c r="BK3156" s="1"/>
      <c r="BL3156" s="31"/>
      <c r="BM3156" s="31"/>
      <c r="BN3156" s="1"/>
      <c r="BO3156" s="1"/>
      <c r="BP3156" s="1"/>
      <c r="BQ3156" s="1"/>
      <c r="BR3156" s="1"/>
      <c r="BS3156" s="4"/>
      <c r="BT3156" s="37">
        <f t="shared" si="158"/>
        <v>45999</v>
      </c>
      <c r="BU3156" s="31" t="s">
        <v>1206</v>
      </c>
      <c r="BV3156" s="183"/>
      <c r="BW3156" s="207"/>
      <c r="BX3156" s="184"/>
      <c r="BY3156" s="184"/>
      <c r="BZ3156" s="184"/>
      <c r="CA3156" s="184"/>
      <c r="CB3156" s="184"/>
      <c r="CC3156" s="184"/>
      <c r="CE3156" s="1"/>
      <c r="CF3156" s="1"/>
      <c r="CG3156" s="1"/>
      <c r="CH3156" s="1"/>
      <c r="CI3156" s="1"/>
      <c r="CJ3156" s="1"/>
      <c r="CK3156" s="1"/>
      <c r="CL3156" s="1"/>
      <c r="CM3156" s="1"/>
      <c r="CN3156" s="1"/>
      <c r="CO3156" s="1"/>
    </row>
    <row r="3157" spans="1:93" ht="30" customHeight="1" x14ac:dyDescent="0.2">
      <c r="A3157" s="1">
        <v>3151</v>
      </c>
      <c r="B3157" s="1" t="s">
        <v>712</v>
      </c>
      <c r="C3157" s="1" t="s">
        <v>713</v>
      </c>
      <c r="D3157" s="1" t="s">
        <v>714</v>
      </c>
      <c r="E3157" s="1" t="s">
        <v>715</v>
      </c>
      <c r="F3157" s="1" t="s">
        <v>74</v>
      </c>
      <c r="G3157" s="1">
        <v>7</v>
      </c>
      <c r="H3157" s="1" t="s">
        <v>341</v>
      </c>
      <c r="I3157" s="1" t="s">
        <v>114</v>
      </c>
      <c r="J3157" s="64">
        <v>545</v>
      </c>
      <c r="K3157" s="76">
        <v>2290346</v>
      </c>
      <c r="L3157" s="29">
        <v>45971</v>
      </c>
      <c r="M3157" s="29" t="s">
        <v>4163</v>
      </c>
      <c r="N3157" s="1" t="s">
        <v>478</v>
      </c>
      <c r="O3157" s="28" t="s">
        <v>225</v>
      </c>
      <c r="P3157" s="1" t="s">
        <v>216</v>
      </c>
      <c r="Q3157" s="76">
        <v>12</v>
      </c>
      <c r="R3157" s="1" t="s">
        <v>538</v>
      </c>
      <c r="T3157" s="1" t="s">
        <v>115</v>
      </c>
      <c r="U3157" s="1"/>
      <c r="V3157" s="1"/>
      <c r="W3157" s="4"/>
      <c r="X3157" s="28"/>
      <c r="Y3157" s="33"/>
      <c r="Z3157" s="33"/>
      <c r="AA3157" s="96"/>
      <c r="AB3157" s="178"/>
      <c r="AC3157" s="33">
        <v>24</v>
      </c>
      <c r="AD3157" s="33">
        <v>210</v>
      </c>
      <c r="AE3157" s="33" t="s">
        <v>103</v>
      </c>
      <c r="AF3157" s="33" t="s">
        <v>103</v>
      </c>
      <c r="AG3157" s="33"/>
      <c r="AH3157" s="4"/>
      <c r="AI3157" s="1"/>
      <c r="AJ3157" s="1"/>
      <c r="AK3157" s="1"/>
      <c r="AL3157" s="5"/>
      <c r="AM3157" s="164">
        <f t="shared" si="157"/>
        <v>45974</v>
      </c>
      <c r="AW3157" s="96"/>
      <c r="AX3157" s="37">
        <f t="shared" si="159"/>
        <v>45978</v>
      </c>
      <c r="AY3157" s="1" t="s">
        <v>1206</v>
      </c>
      <c r="AZ3157" s="183"/>
      <c r="BA3157" s="184"/>
      <c r="BB3157" s="184"/>
      <c r="BC3157" s="184"/>
      <c r="BD3157" s="184"/>
      <c r="BE3157" s="184"/>
      <c r="BF3157" s="184"/>
      <c r="BG3157" s="184"/>
      <c r="BH3157" s="4"/>
      <c r="BI3157" s="1"/>
      <c r="BJ3157" s="1"/>
      <c r="BK3157" s="1"/>
      <c r="BL3157" s="31"/>
      <c r="BM3157" s="31"/>
      <c r="BN3157" s="1"/>
      <c r="BO3157" s="1"/>
      <c r="BP3157" s="1"/>
      <c r="BQ3157" s="1"/>
      <c r="BR3157" s="1"/>
      <c r="BS3157" s="4"/>
      <c r="BT3157" s="37">
        <f t="shared" si="158"/>
        <v>45999</v>
      </c>
      <c r="BU3157" s="31" t="s">
        <v>1206</v>
      </c>
      <c r="BV3157" s="183"/>
      <c r="BW3157" s="207"/>
      <c r="BX3157" s="184"/>
      <c r="BY3157" s="184"/>
      <c r="BZ3157" s="184"/>
      <c r="CA3157" s="184"/>
      <c r="CB3157" s="184"/>
      <c r="CC3157" s="184"/>
      <c r="CE3157" s="1"/>
      <c r="CF3157" s="1"/>
      <c r="CG3157" s="1"/>
      <c r="CH3157" s="1"/>
      <c r="CI3157" s="1"/>
      <c r="CJ3157" s="1"/>
      <c r="CK3157" s="1"/>
      <c r="CL3157" s="1"/>
      <c r="CM3157" s="1"/>
      <c r="CN3157" s="1"/>
      <c r="CO3157" s="1"/>
    </row>
    <row r="3158" spans="1:93" ht="30" customHeight="1" x14ac:dyDescent="0.2">
      <c r="A3158" s="1">
        <v>3152</v>
      </c>
      <c r="B3158" s="1" t="s">
        <v>712</v>
      </c>
      <c r="C3158" s="1" t="s">
        <v>713</v>
      </c>
      <c r="D3158" s="1" t="s">
        <v>714</v>
      </c>
      <c r="E3158" s="1" t="s">
        <v>715</v>
      </c>
      <c r="F3158" s="1" t="s">
        <v>74</v>
      </c>
      <c r="G3158" s="1">
        <v>7</v>
      </c>
      <c r="H3158" s="1" t="s">
        <v>341</v>
      </c>
      <c r="I3158" s="1" t="s">
        <v>114</v>
      </c>
      <c r="J3158" s="64">
        <v>591</v>
      </c>
      <c r="K3158" s="76">
        <v>2290347</v>
      </c>
      <c r="L3158" s="29">
        <v>45971</v>
      </c>
      <c r="M3158" s="29" t="s">
        <v>4163</v>
      </c>
      <c r="N3158" s="1" t="s">
        <v>478</v>
      </c>
      <c r="O3158" s="28" t="s">
        <v>225</v>
      </c>
      <c r="P3158" s="1" t="s">
        <v>216</v>
      </c>
      <c r="Q3158" s="76">
        <v>12</v>
      </c>
      <c r="R3158" s="1" t="s">
        <v>538</v>
      </c>
      <c r="S3158" s="1">
        <v>6</v>
      </c>
      <c r="T3158" s="1" t="s">
        <v>115</v>
      </c>
      <c r="U3158" s="1"/>
      <c r="V3158" s="1"/>
      <c r="W3158" s="4"/>
      <c r="X3158" s="28"/>
      <c r="Y3158" s="33"/>
      <c r="Z3158" s="33"/>
      <c r="AA3158" s="96"/>
      <c r="AB3158" s="179"/>
      <c r="AC3158" s="33">
        <v>23.5</v>
      </c>
      <c r="AD3158" s="33">
        <v>235</v>
      </c>
      <c r="AE3158" s="33" t="s">
        <v>103</v>
      </c>
      <c r="AF3158" s="33" t="s">
        <v>103</v>
      </c>
      <c r="AG3158" s="33"/>
      <c r="AH3158" s="4"/>
      <c r="AI3158" s="1"/>
      <c r="AJ3158" s="1"/>
      <c r="AK3158" s="1"/>
      <c r="AL3158" s="5"/>
      <c r="AM3158" s="164">
        <f t="shared" si="157"/>
        <v>45974</v>
      </c>
      <c r="AW3158" s="96"/>
      <c r="AX3158" s="37">
        <f t="shared" si="159"/>
        <v>45978</v>
      </c>
      <c r="AY3158" s="1" t="s">
        <v>1206</v>
      </c>
      <c r="AZ3158" s="183"/>
      <c r="BA3158" s="181"/>
      <c r="BB3158" s="181"/>
      <c r="BC3158" s="181"/>
      <c r="BD3158" s="181"/>
      <c r="BE3158" s="181"/>
      <c r="BF3158" s="181"/>
      <c r="BG3158" s="181"/>
      <c r="BH3158" s="4"/>
      <c r="BI3158" s="1"/>
      <c r="BJ3158" s="1"/>
      <c r="BK3158" s="1"/>
      <c r="BL3158" s="31"/>
      <c r="BM3158" s="31"/>
      <c r="BN3158" s="1"/>
      <c r="BO3158" s="1"/>
      <c r="BP3158" s="1"/>
      <c r="BQ3158" s="1"/>
      <c r="BR3158" s="1"/>
      <c r="BS3158" s="4"/>
      <c r="BT3158" s="37">
        <f t="shared" si="158"/>
        <v>45999</v>
      </c>
      <c r="BU3158" s="31" t="s">
        <v>1206</v>
      </c>
      <c r="BV3158" s="183"/>
      <c r="BW3158" s="192"/>
      <c r="BX3158" s="181"/>
      <c r="BY3158" s="181"/>
      <c r="BZ3158" s="181"/>
      <c r="CA3158" s="181"/>
      <c r="CB3158" s="181"/>
      <c r="CC3158" s="181"/>
      <c r="CE3158" s="1"/>
      <c r="CF3158" s="1"/>
      <c r="CG3158" s="1"/>
      <c r="CH3158" s="1"/>
      <c r="CI3158" s="1"/>
      <c r="CJ3158" s="1"/>
      <c r="CK3158" s="1"/>
      <c r="CL3158" s="1"/>
      <c r="CM3158" s="1"/>
      <c r="CN3158" s="1"/>
      <c r="CO3158" s="1"/>
    </row>
    <row r="3159" spans="1:93" ht="30" customHeight="1" x14ac:dyDescent="0.2">
      <c r="A3159" s="1">
        <v>3153</v>
      </c>
      <c r="B3159" s="1" t="s">
        <v>716</v>
      </c>
      <c r="C3159" s="1" t="s">
        <v>717</v>
      </c>
      <c r="D3159" s="1" t="s">
        <v>718</v>
      </c>
      <c r="E3159" s="1" t="s">
        <v>622</v>
      </c>
      <c r="F3159" s="1" t="s">
        <v>74</v>
      </c>
      <c r="G3159" s="1">
        <v>4</v>
      </c>
      <c r="H3159" s="1" t="s">
        <v>341</v>
      </c>
      <c r="I3159" s="1" t="s">
        <v>114</v>
      </c>
      <c r="J3159" s="64">
        <v>433</v>
      </c>
      <c r="K3159" s="76">
        <v>2271112</v>
      </c>
      <c r="L3159" s="29">
        <v>46023</v>
      </c>
      <c r="M3159" s="29" t="s">
        <v>4163</v>
      </c>
      <c r="N3159" s="1" t="s">
        <v>478</v>
      </c>
      <c r="O3159" s="28" t="s">
        <v>486</v>
      </c>
      <c r="P3159" s="1" t="s">
        <v>323</v>
      </c>
      <c r="Q3159" s="76">
        <v>5</v>
      </c>
      <c r="R3159" s="1"/>
      <c r="S3159" s="1">
        <v>6</v>
      </c>
      <c r="T3159" s="1" t="s">
        <v>115</v>
      </c>
      <c r="U3159" s="1"/>
      <c r="V3159" s="1"/>
      <c r="W3159" s="4"/>
      <c r="X3159" s="28"/>
      <c r="Y3159" s="33"/>
      <c r="Z3159" s="33"/>
      <c r="AA3159" s="96"/>
      <c r="AB3159" s="177" t="s">
        <v>1391</v>
      </c>
      <c r="AC3159" s="33">
        <v>22</v>
      </c>
      <c r="AD3159" s="33">
        <v>210</v>
      </c>
      <c r="AE3159" s="33" t="s">
        <v>103</v>
      </c>
      <c r="AF3159" s="33" t="s">
        <v>103</v>
      </c>
      <c r="AG3159" s="33"/>
      <c r="AH3159" s="4"/>
      <c r="AI3159" s="1"/>
      <c r="AJ3159" s="1"/>
      <c r="AK3159" s="1"/>
      <c r="AL3159" s="5"/>
      <c r="AM3159" s="164">
        <f t="shared" si="157"/>
        <v>46026</v>
      </c>
      <c r="AW3159" s="96"/>
      <c r="AX3159" s="37">
        <f t="shared" si="159"/>
        <v>46030</v>
      </c>
      <c r="AY3159" s="1" t="s">
        <v>1392</v>
      </c>
      <c r="AZ3159" s="183" t="s">
        <v>1393</v>
      </c>
      <c r="BA3159" s="180">
        <v>49.9</v>
      </c>
      <c r="BB3159" s="180">
        <v>50.7</v>
      </c>
      <c r="BC3159" s="180">
        <v>49.3</v>
      </c>
      <c r="BD3159" s="180"/>
      <c r="BE3159" s="180"/>
      <c r="BF3159" s="180"/>
      <c r="BG3159" s="180">
        <f>AVERAGE(BA3159:BF3160)</f>
        <v>49.966666666666661</v>
      </c>
      <c r="BH3159" s="4"/>
      <c r="BI3159" s="1"/>
      <c r="BJ3159" s="1"/>
      <c r="BK3159" s="1"/>
      <c r="BL3159" s="31"/>
      <c r="BM3159" s="31"/>
      <c r="BN3159" s="1"/>
      <c r="BO3159" s="1"/>
      <c r="BP3159" s="1"/>
      <c r="BQ3159" s="1"/>
      <c r="BR3159" s="1"/>
      <c r="BS3159" s="4"/>
      <c r="BT3159" s="37">
        <f t="shared" si="158"/>
        <v>46051</v>
      </c>
      <c r="BU3159" s="31" t="s">
        <v>1392</v>
      </c>
      <c r="BV3159" s="183" t="s">
        <v>1394</v>
      </c>
      <c r="BW3159" s="191">
        <v>61.5</v>
      </c>
      <c r="BX3159" s="180">
        <v>60.1</v>
      </c>
      <c r="BY3159" s="180">
        <v>61.9</v>
      </c>
      <c r="BZ3159" s="180"/>
      <c r="CA3159" s="180"/>
      <c r="CB3159" s="180"/>
      <c r="CC3159" s="180">
        <f>AVERAGE(BW3159:CB3160)</f>
        <v>61.166666666666664</v>
      </c>
      <c r="CE3159" s="1"/>
      <c r="CF3159" s="1"/>
      <c r="CG3159" s="1"/>
      <c r="CH3159" s="1"/>
      <c r="CI3159" s="1"/>
      <c r="CJ3159" s="1"/>
      <c r="CK3159" s="1"/>
      <c r="CL3159" s="1"/>
      <c r="CM3159" s="1"/>
      <c r="CN3159" s="1"/>
      <c r="CO3159" s="1"/>
    </row>
    <row r="3160" spans="1:93" ht="30" customHeight="1" x14ac:dyDescent="0.2">
      <c r="A3160" s="1">
        <v>3154</v>
      </c>
      <c r="B3160" s="1" t="s">
        <v>716</v>
      </c>
      <c r="C3160" s="1" t="s">
        <v>717</v>
      </c>
      <c r="D3160" s="1" t="s">
        <v>718</v>
      </c>
      <c r="E3160" s="1" t="s">
        <v>622</v>
      </c>
      <c r="F3160" s="1" t="s">
        <v>74</v>
      </c>
      <c r="G3160" s="1">
        <v>4</v>
      </c>
      <c r="H3160" s="1" t="s">
        <v>341</v>
      </c>
      <c r="I3160" s="1" t="s">
        <v>114</v>
      </c>
      <c r="J3160" s="64">
        <v>295</v>
      </c>
      <c r="K3160" s="76">
        <v>2271123</v>
      </c>
      <c r="L3160" s="29">
        <v>45972</v>
      </c>
      <c r="M3160" s="29" t="s">
        <v>4163</v>
      </c>
      <c r="N3160" s="1" t="s">
        <v>478</v>
      </c>
      <c r="O3160" s="28" t="s">
        <v>486</v>
      </c>
      <c r="P3160" s="1" t="s">
        <v>323</v>
      </c>
      <c r="Q3160" s="76">
        <v>7</v>
      </c>
      <c r="R3160" s="1"/>
      <c r="T3160" s="1" t="s">
        <v>115</v>
      </c>
      <c r="U3160" s="1"/>
      <c r="V3160" s="1"/>
      <c r="W3160" s="4"/>
      <c r="X3160" s="28"/>
      <c r="Y3160" s="33"/>
      <c r="Z3160" s="33"/>
      <c r="AA3160" s="96"/>
      <c r="AB3160" s="179"/>
      <c r="AC3160" s="33">
        <v>22.5</v>
      </c>
      <c r="AD3160" s="33">
        <v>220</v>
      </c>
      <c r="AE3160" s="33" t="s">
        <v>103</v>
      </c>
      <c r="AF3160" s="33" t="s">
        <v>103</v>
      </c>
      <c r="AG3160" s="33"/>
      <c r="AH3160" s="4"/>
      <c r="AI3160" s="1"/>
      <c r="AJ3160" s="1"/>
      <c r="AK3160" s="1"/>
      <c r="AL3160" s="5"/>
      <c r="AM3160" s="164">
        <f t="shared" si="157"/>
        <v>45975</v>
      </c>
      <c r="AW3160" s="96"/>
      <c r="AX3160" s="37">
        <f t="shared" si="159"/>
        <v>45979</v>
      </c>
      <c r="AY3160" s="1" t="s">
        <v>1392</v>
      </c>
      <c r="AZ3160" s="183"/>
      <c r="BA3160" s="181"/>
      <c r="BB3160" s="181"/>
      <c r="BC3160" s="181"/>
      <c r="BD3160" s="181"/>
      <c r="BE3160" s="181"/>
      <c r="BF3160" s="181"/>
      <c r="BG3160" s="181"/>
      <c r="BH3160" s="4"/>
      <c r="BI3160" s="1"/>
      <c r="BJ3160" s="1"/>
      <c r="BK3160" s="1"/>
      <c r="BL3160" s="31"/>
      <c r="BM3160" s="31"/>
      <c r="BN3160" s="1"/>
      <c r="BO3160" s="1"/>
      <c r="BP3160" s="1"/>
      <c r="BQ3160" s="1"/>
      <c r="BR3160" s="1"/>
      <c r="BS3160" s="4"/>
      <c r="BT3160" s="37">
        <f t="shared" si="158"/>
        <v>46000</v>
      </c>
      <c r="BU3160" s="31" t="s">
        <v>1392</v>
      </c>
      <c r="BV3160" s="183"/>
      <c r="BW3160" s="192"/>
      <c r="BX3160" s="181"/>
      <c r="BY3160" s="181"/>
      <c r="BZ3160" s="181"/>
      <c r="CA3160" s="181"/>
      <c r="CB3160" s="181"/>
      <c r="CC3160" s="181"/>
      <c r="CE3160" s="1"/>
      <c r="CF3160" s="1"/>
      <c r="CG3160" s="1"/>
      <c r="CH3160" s="1"/>
      <c r="CI3160" s="1"/>
      <c r="CJ3160" s="1"/>
      <c r="CK3160" s="1"/>
      <c r="CL3160" s="1"/>
      <c r="CM3160" s="1"/>
      <c r="CN3160" s="1"/>
      <c r="CO3160" s="1"/>
    </row>
    <row r="3161" spans="1:93" ht="30" customHeight="1" x14ac:dyDescent="0.2">
      <c r="A3161" s="1">
        <v>3155</v>
      </c>
      <c r="B3161" s="1" t="s">
        <v>317</v>
      </c>
      <c r="C3161" s="1" t="s">
        <v>719</v>
      </c>
      <c r="D3161" s="1" t="s">
        <v>54</v>
      </c>
      <c r="E3161" s="1" t="s">
        <v>720</v>
      </c>
      <c r="F3161" s="1" t="s">
        <v>74</v>
      </c>
      <c r="G3161" s="1">
        <v>1</v>
      </c>
      <c r="H3161" s="1" t="s">
        <v>341</v>
      </c>
      <c r="I3161" s="1" t="s">
        <v>114</v>
      </c>
      <c r="J3161" s="64">
        <v>82712</v>
      </c>
      <c r="K3161" s="76">
        <v>101230</v>
      </c>
      <c r="L3161" s="29">
        <v>45972</v>
      </c>
      <c r="M3161" s="29" t="s">
        <v>4163</v>
      </c>
      <c r="N3161" s="1" t="s">
        <v>25</v>
      </c>
      <c r="O3161" s="28" t="s">
        <v>84</v>
      </c>
      <c r="P3161" s="1" t="s">
        <v>87</v>
      </c>
      <c r="Q3161" s="76">
        <v>10</v>
      </c>
      <c r="R3161" s="1"/>
      <c r="S3161" s="1">
        <v>6</v>
      </c>
      <c r="T3161" s="1" t="s">
        <v>115</v>
      </c>
      <c r="U3161" s="1"/>
      <c r="V3161" s="1"/>
      <c r="W3161" s="4"/>
      <c r="X3161" s="28"/>
      <c r="Y3161" s="33"/>
      <c r="Z3161" s="33"/>
      <c r="AA3161" s="96"/>
      <c r="AB3161" s="177" t="s">
        <v>1213</v>
      </c>
      <c r="AC3161" s="33">
        <v>24</v>
      </c>
      <c r="AD3161" s="33">
        <v>190</v>
      </c>
      <c r="AE3161" s="33" t="s">
        <v>103</v>
      </c>
      <c r="AF3161" s="33" t="s">
        <v>103</v>
      </c>
      <c r="AG3161" s="33"/>
      <c r="AH3161" s="4"/>
      <c r="AI3161" s="1"/>
      <c r="AJ3161" s="1"/>
      <c r="AK3161" s="1"/>
      <c r="AL3161" s="5"/>
      <c r="AM3161" s="164">
        <f t="shared" si="157"/>
        <v>45975</v>
      </c>
      <c r="AN3161" s="28" t="s">
        <v>1214</v>
      </c>
      <c r="AO3161" s="183"/>
      <c r="AW3161" s="96"/>
      <c r="AX3161" s="37">
        <f t="shared" si="159"/>
        <v>45979</v>
      </c>
      <c r="AY3161" s="1" t="s">
        <v>1214</v>
      </c>
      <c r="AZ3161" s="183" t="s">
        <v>1232</v>
      </c>
      <c r="BA3161" s="180">
        <v>16</v>
      </c>
      <c r="BB3161" s="180">
        <v>14.8</v>
      </c>
      <c r="BC3161" s="180">
        <v>13.8</v>
      </c>
      <c r="BD3161" s="180">
        <v>15.8</v>
      </c>
      <c r="BE3161" s="180">
        <v>17</v>
      </c>
      <c r="BF3161" s="180">
        <v>15.6</v>
      </c>
      <c r="BG3161" s="180">
        <f>AVERAGE(BA3161:BF3175)</f>
        <v>15.633333333333335</v>
      </c>
      <c r="BH3161" s="4"/>
      <c r="BI3161" s="1"/>
      <c r="BJ3161" s="1"/>
      <c r="BK3161" s="1"/>
      <c r="BL3161" s="31"/>
      <c r="BM3161" s="31"/>
      <c r="BN3161" s="1"/>
      <c r="BO3161" s="1"/>
      <c r="BP3161" s="1"/>
      <c r="BQ3161" s="1"/>
      <c r="BR3161" s="1"/>
      <c r="BS3161" s="4"/>
      <c r="BT3161" s="37">
        <f t="shared" si="158"/>
        <v>46000</v>
      </c>
      <c r="BU3161" s="31" t="s">
        <v>1214</v>
      </c>
      <c r="BV3161" s="183" t="s">
        <v>1233</v>
      </c>
      <c r="BW3161" s="191">
        <v>23.8</v>
      </c>
      <c r="BX3161" s="180">
        <v>22.7</v>
      </c>
      <c r="BY3161" s="180">
        <v>21.4</v>
      </c>
      <c r="BZ3161" s="180">
        <v>22.3</v>
      </c>
      <c r="CA3161" s="180">
        <v>22.1</v>
      </c>
      <c r="CB3161" s="180">
        <v>24</v>
      </c>
      <c r="CC3161" s="180">
        <f>AVERAGE(BW3161:CB3175)</f>
        <v>22.5</v>
      </c>
      <c r="CE3161" s="1"/>
      <c r="CF3161" s="1"/>
      <c r="CG3161" s="1"/>
      <c r="CH3161" s="1"/>
      <c r="CI3161" s="1"/>
      <c r="CJ3161" s="1"/>
      <c r="CK3161" s="1"/>
      <c r="CL3161" s="1"/>
      <c r="CM3161" s="1"/>
      <c r="CN3161" s="1"/>
      <c r="CO3161" s="1"/>
    </row>
    <row r="3162" spans="1:93" ht="30" customHeight="1" x14ac:dyDescent="0.2">
      <c r="A3162" s="1">
        <v>3156</v>
      </c>
      <c r="B3162" s="1" t="s">
        <v>317</v>
      </c>
      <c r="C3162" s="1" t="s">
        <v>719</v>
      </c>
      <c r="D3162" s="1" t="s">
        <v>54</v>
      </c>
      <c r="E3162" s="1" t="s">
        <v>720</v>
      </c>
      <c r="F3162" s="1" t="s">
        <v>74</v>
      </c>
      <c r="G3162" s="1">
        <v>1</v>
      </c>
      <c r="H3162" s="1" t="s">
        <v>341</v>
      </c>
      <c r="I3162" s="1" t="s">
        <v>114</v>
      </c>
      <c r="J3162" s="64">
        <v>82912</v>
      </c>
      <c r="K3162" s="76">
        <v>101231</v>
      </c>
      <c r="L3162" s="29">
        <v>45972</v>
      </c>
      <c r="M3162" s="29" t="s">
        <v>4163</v>
      </c>
      <c r="N3162" s="1" t="s">
        <v>25</v>
      </c>
      <c r="O3162" s="28" t="s">
        <v>84</v>
      </c>
      <c r="P3162" s="1" t="s">
        <v>87</v>
      </c>
      <c r="Q3162" s="76">
        <v>10</v>
      </c>
      <c r="R3162" s="1"/>
      <c r="T3162" s="1" t="s">
        <v>115</v>
      </c>
      <c r="U3162" s="1"/>
      <c r="V3162" s="1"/>
      <c r="W3162" s="4"/>
      <c r="X3162" s="28"/>
      <c r="Y3162" s="33"/>
      <c r="Z3162" s="33"/>
      <c r="AA3162" s="96"/>
      <c r="AB3162" s="178"/>
      <c r="AC3162" s="33">
        <v>23.5</v>
      </c>
      <c r="AD3162" s="33">
        <v>175</v>
      </c>
      <c r="AE3162" s="33" t="s">
        <v>103</v>
      </c>
      <c r="AF3162" s="33" t="s">
        <v>103</v>
      </c>
      <c r="AG3162" s="33"/>
      <c r="AH3162" s="4"/>
      <c r="AI3162" s="1"/>
      <c r="AJ3162" s="1"/>
      <c r="AK3162" s="1"/>
      <c r="AL3162" s="5"/>
      <c r="AM3162" s="164">
        <f t="shared" si="157"/>
        <v>45975</v>
      </c>
      <c r="AN3162" s="28" t="s">
        <v>1214</v>
      </c>
      <c r="AO3162" s="183"/>
      <c r="AW3162" s="96"/>
      <c r="AX3162" s="37">
        <f t="shared" si="159"/>
        <v>45979</v>
      </c>
      <c r="AY3162" s="1" t="s">
        <v>1214</v>
      </c>
      <c r="AZ3162" s="183"/>
      <c r="BA3162" s="184"/>
      <c r="BB3162" s="184"/>
      <c r="BC3162" s="184"/>
      <c r="BD3162" s="184"/>
      <c r="BE3162" s="184"/>
      <c r="BF3162" s="184"/>
      <c r="BG3162" s="184"/>
      <c r="BH3162" s="4"/>
      <c r="BI3162" s="1"/>
      <c r="BJ3162" s="1"/>
      <c r="BK3162" s="1"/>
      <c r="BL3162" s="31"/>
      <c r="BM3162" s="31"/>
      <c r="BN3162" s="1"/>
      <c r="BO3162" s="1"/>
      <c r="BP3162" s="1"/>
      <c r="BQ3162" s="1"/>
      <c r="BR3162" s="1"/>
      <c r="BS3162" s="4"/>
      <c r="BT3162" s="37">
        <f t="shared" si="158"/>
        <v>46000</v>
      </c>
      <c r="BU3162" s="31" t="s">
        <v>1214</v>
      </c>
      <c r="BV3162" s="183"/>
      <c r="BW3162" s="207"/>
      <c r="BX3162" s="184"/>
      <c r="BY3162" s="184"/>
      <c r="BZ3162" s="184"/>
      <c r="CA3162" s="184"/>
      <c r="CB3162" s="184"/>
      <c r="CC3162" s="184"/>
      <c r="CE3162" s="1"/>
      <c r="CF3162" s="1"/>
      <c r="CG3162" s="1"/>
      <c r="CH3162" s="1"/>
      <c r="CI3162" s="1"/>
      <c r="CJ3162" s="1"/>
      <c r="CK3162" s="1"/>
      <c r="CL3162" s="1"/>
      <c r="CM3162" s="1"/>
      <c r="CN3162" s="1"/>
      <c r="CO3162" s="1"/>
    </row>
    <row r="3163" spans="1:93" ht="30" customHeight="1" x14ac:dyDescent="0.2">
      <c r="A3163" s="1">
        <v>3157</v>
      </c>
      <c r="B3163" s="1" t="s">
        <v>317</v>
      </c>
      <c r="C3163" s="1" t="s">
        <v>719</v>
      </c>
      <c r="D3163" s="1" t="s">
        <v>54</v>
      </c>
      <c r="E3163" s="1" t="s">
        <v>720</v>
      </c>
      <c r="F3163" s="1" t="s">
        <v>74</v>
      </c>
      <c r="G3163" s="1">
        <v>1</v>
      </c>
      <c r="H3163" s="1" t="s">
        <v>341</v>
      </c>
      <c r="I3163" s="1" t="s">
        <v>114</v>
      </c>
      <c r="J3163" s="64">
        <v>83612</v>
      </c>
      <c r="K3163" s="76">
        <v>101234</v>
      </c>
      <c r="L3163" s="29">
        <v>45973</v>
      </c>
      <c r="M3163" s="29" t="s">
        <v>4163</v>
      </c>
      <c r="N3163" s="1" t="s">
        <v>25</v>
      </c>
      <c r="O3163" s="28" t="s">
        <v>84</v>
      </c>
      <c r="P3163" s="1" t="s">
        <v>87</v>
      </c>
      <c r="Q3163" s="76">
        <v>10</v>
      </c>
      <c r="R3163" s="1"/>
      <c r="T3163" s="1" t="s">
        <v>115</v>
      </c>
      <c r="U3163" s="1"/>
      <c r="V3163" s="1"/>
      <c r="W3163" s="4"/>
      <c r="X3163" s="28"/>
      <c r="Y3163" s="33"/>
      <c r="Z3163" s="33"/>
      <c r="AA3163" s="96"/>
      <c r="AB3163" s="178"/>
      <c r="AC3163" s="33">
        <v>22</v>
      </c>
      <c r="AD3163" s="33">
        <v>170</v>
      </c>
      <c r="AE3163" s="33" t="s">
        <v>103</v>
      </c>
      <c r="AF3163" s="33" t="s">
        <v>103</v>
      </c>
      <c r="AG3163" s="33"/>
      <c r="AH3163" s="4"/>
      <c r="AI3163" s="1"/>
      <c r="AJ3163" s="1"/>
      <c r="AK3163" s="1"/>
      <c r="AL3163" s="5"/>
      <c r="AM3163" s="164">
        <f t="shared" si="157"/>
        <v>45976</v>
      </c>
      <c r="AN3163" s="28" t="s">
        <v>1214</v>
      </c>
      <c r="AO3163" s="183"/>
      <c r="AW3163" s="96"/>
      <c r="AX3163" s="37">
        <f t="shared" si="159"/>
        <v>45980</v>
      </c>
      <c r="AY3163" s="1" t="s">
        <v>1214</v>
      </c>
      <c r="AZ3163" s="183"/>
      <c r="BA3163" s="184"/>
      <c r="BB3163" s="184"/>
      <c r="BC3163" s="184"/>
      <c r="BD3163" s="184"/>
      <c r="BE3163" s="184"/>
      <c r="BF3163" s="184"/>
      <c r="BG3163" s="184"/>
      <c r="BH3163" s="4"/>
      <c r="BI3163" s="1"/>
      <c r="BJ3163" s="1"/>
      <c r="BK3163" s="1"/>
      <c r="BL3163" s="31"/>
      <c r="BM3163" s="31"/>
      <c r="BN3163" s="1"/>
      <c r="BO3163" s="1"/>
      <c r="BP3163" s="1"/>
      <c r="BQ3163" s="1"/>
      <c r="BR3163" s="1"/>
      <c r="BS3163" s="4"/>
      <c r="BT3163" s="37">
        <f t="shared" si="158"/>
        <v>46001</v>
      </c>
      <c r="BU3163" s="31" t="s">
        <v>1214</v>
      </c>
      <c r="BV3163" s="183"/>
      <c r="BW3163" s="207"/>
      <c r="BX3163" s="184"/>
      <c r="BY3163" s="184"/>
      <c r="BZ3163" s="184"/>
      <c r="CA3163" s="184"/>
      <c r="CB3163" s="184"/>
      <c r="CC3163" s="184"/>
      <c r="CE3163" s="1"/>
      <c r="CF3163" s="1"/>
      <c r="CG3163" s="1"/>
      <c r="CH3163" s="1"/>
      <c r="CI3163" s="1"/>
      <c r="CJ3163" s="1"/>
      <c r="CK3163" s="1"/>
      <c r="CL3163" s="1"/>
      <c r="CM3163" s="1"/>
      <c r="CN3163" s="1"/>
      <c r="CO3163" s="1"/>
    </row>
    <row r="3164" spans="1:93" ht="30" customHeight="1" x14ac:dyDescent="0.2">
      <c r="A3164" s="1">
        <v>3158</v>
      </c>
      <c r="B3164" s="1" t="s">
        <v>317</v>
      </c>
      <c r="C3164" s="1" t="s">
        <v>719</v>
      </c>
      <c r="D3164" s="1" t="s">
        <v>54</v>
      </c>
      <c r="E3164" s="1" t="s">
        <v>720</v>
      </c>
      <c r="F3164" s="1" t="s">
        <v>74</v>
      </c>
      <c r="G3164" s="1">
        <v>1</v>
      </c>
      <c r="H3164" s="1" t="s">
        <v>341</v>
      </c>
      <c r="I3164" s="1" t="s">
        <v>114</v>
      </c>
      <c r="J3164" s="64">
        <v>84812</v>
      </c>
      <c r="K3164" s="76">
        <v>101235</v>
      </c>
      <c r="L3164" s="29">
        <v>45973</v>
      </c>
      <c r="M3164" s="29" t="s">
        <v>4163</v>
      </c>
      <c r="N3164" s="1" t="s">
        <v>25</v>
      </c>
      <c r="O3164" s="28" t="s">
        <v>84</v>
      </c>
      <c r="P3164" s="1" t="s">
        <v>87</v>
      </c>
      <c r="Q3164" s="76">
        <v>10</v>
      </c>
      <c r="R3164" s="1"/>
      <c r="T3164" s="1" t="s">
        <v>115</v>
      </c>
      <c r="U3164" s="1"/>
      <c r="V3164" s="1"/>
      <c r="W3164" s="4"/>
      <c r="X3164" s="28"/>
      <c r="Y3164" s="33"/>
      <c r="Z3164" s="33"/>
      <c r="AA3164" s="96"/>
      <c r="AB3164" s="178"/>
      <c r="AC3164" s="33">
        <v>24</v>
      </c>
      <c r="AD3164" s="33">
        <v>165</v>
      </c>
      <c r="AE3164" s="33" t="s">
        <v>103</v>
      </c>
      <c r="AF3164" s="33" t="s">
        <v>103</v>
      </c>
      <c r="AG3164" s="33"/>
      <c r="AH3164" s="4"/>
      <c r="AI3164" s="1"/>
      <c r="AJ3164" s="1"/>
      <c r="AK3164" s="1"/>
      <c r="AL3164" s="5"/>
      <c r="AM3164" s="164">
        <f t="shared" ref="AM3164:AM3227" si="160">L3164+3</f>
        <v>45976</v>
      </c>
      <c r="AN3164" s="28" t="s">
        <v>1214</v>
      </c>
      <c r="AO3164" s="183"/>
      <c r="AW3164" s="96"/>
      <c r="AX3164" s="37">
        <f t="shared" si="159"/>
        <v>45980</v>
      </c>
      <c r="AY3164" s="1" t="s">
        <v>1214</v>
      </c>
      <c r="AZ3164" s="183"/>
      <c r="BA3164" s="184"/>
      <c r="BB3164" s="184"/>
      <c r="BC3164" s="184"/>
      <c r="BD3164" s="184"/>
      <c r="BE3164" s="184"/>
      <c r="BF3164" s="184"/>
      <c r="BG3164" s="184"/>
      <c r="BH3164" s="4"/>
      <c r="BI3164" s="1"/>
      <c r="BJ3164" s="1"/>
      <c r="BK3164" s="1"/>
      <c r="BL3164" s="31"/>
      <c r="BM3164" s="31"/>
      <c r="BN3164" s="1"/>
      <c r="BO3164" s="1"/>
      <c r="BP3164" s="1"/>
      <c r="BQ3164" s="1"/>
      <c r="BR3164" s="1"/>
      <c r="BS3164" s="4"/>
      <c r="BT3164" s="37">
        <f t="shared" ref="BT3164:BT3227" si="161">IF(L3164=0, 0, L3164+28)</f>
        <v>46001</v>
      </c>
      <c r="BU3164" s="31" t="s">
        <v>1214</v>
      </c>
      <c r="BV3164" s="183"/>
      <c r="BW3164" s="207"/>
      <c r="BX3164" s="184"/>
      <c r="BY3164" s="184"/>
      <c r="BZ3164" s="184"/>
      <c r="CA3164" s="184"/>
      <c r="CB3164" s="184"/>
      <c r="CC3164" s="184"/>
      <c r="CE3164" s="1"/>
      <c r="CF3164" s="1"/>
      <c r="CG3164" s="1"/>
      <c r="CH3164" s="1"/>
      <c r="CI3164" s="1"/>
      <c r="CJ3164" s="1"/>
      <c r="CK3164" s="1"/>
      <c r="CL3164" s="1"/>
      <c r="CM3164" s="1"/>
      <c r="CN3164" s="1"/>
      <c r="CO3164" s="1"/>
    </row>
    <row r="3165" spans="1:93" ht="30" customHeight="1" x14ac:dyDescent="0.2">
      <c r="A3165" s="1">
        <v>3159</v>
      </c>
      <c r="B3165" s="1" t="s">
        <v>317</v>
      </c>
      <c r="C3165" s="1" t="s">
        <v>719</v>
      </c>
      <c r="D3165" s="1" t="s">
        <v>54</v>
      </c>
      <c r="E3165" s="1" t="s">
        <v>720</v>
      </c>
      <c r="F3165" s="1" t="s">
        <v>74</v>
      </c>
      <c r="G3165" s="1">
        <v>1</v>
      </c>
      <c r="H3165" s="1" t="s">
        <v>341</v>
      </c>
      <c r="I3165" s="1" t="s">
        <v>114</v>
      </c>
      <c r="J3165" s="64">
        <v>82312</v>
      </c>
      <c r="K3165" s="76">
        <v>101238</v>
      </c>
      <c r="L3165" s="29">
        <v>45973</v>
      </c>
      <c r="M3165" s="29" t="s">
        <v>4163</v>
      </c>
      <c r="N3165" s="1" t="s">
        <v>25</v>
      </c>
      <c r="O3165" s="28" t="s">
        <v>84</v>
      </c>
      <c r="P3165" s="1" t="s">
        <v>87</v>
      </c>
      <c r="Q3165" s="76">
        <v>10</v>
      </c>
      <c r="R3165" s="1"/>
      <c r="T3165" s="1" t="s">
        <v>115</v>
      </c>
      <c r="U3165" s="1"/>
      <c r="V3165" s="1"/>
      <c r="W3165" s="4"/>
      <c r="X3165" s="28"/>
      <c r="Y3165" s="33"/>
      <c r="Z3165" s="33"/>
      <c r="AA3165" s="96"/>
      <c r="AB3165" s="178"/>
      <c r="AC3165" s="33">
        <v>24</v>
      </c>
      <c r="AD3165" s="33">
        <v>180</v>
      </c>
      <c r="AE3165" s="33" t="s">
        <v>103</v>
      </c>
      <c r="AF3165" s="33" t="s">
        <v>103</v>
      </c>
      <c r="AG3165" s="33"/>
      <c r="AH3165" s="4"/>
      <c r="AI3165" s="1"/>
      <c r="AJ3165" s="1"/>
      <c r="AK3165" s="1"/>
      <c r="AL3165" s="5"/>
      <c r="AM3165" s="164">
        <f t="shared" si="160"/>
        <v>45976</v>
      </c>
      <c r="AN3165" s="28" t="s">
        <v>1214</v>
      </c>
      <c r="AO3165" s="183"/>
      <c r="AW3165" s="96"/>
      <c r="AX3165" s="37">
        <f t="shared" si="159"/>
        <v>45980</v>
      </c>
      <c r="AY3165" s="1" t="s">
        <v>1214</v>
      </c>
      <c r="AZ3165" s="183"/>
      <c r="BA3165" s="184"/>
      <c r="BB3165" s="184"/>
      <c r="BC3165" s="184"/>
      <c r="BD3165" s="184"/>
      <c r="BE3165" s="184"/>
      <c r="BF3165" s="184"/>
      <c r="BG3165" s="184"/>
      <c r="BH3165" s="4"/>
      <c r="BI3165" s="1"/>
      <c r="BJ3165" s="1"/>
      <c r="BK3165" s="1"/>
      <c r="BL3165" s="31"/>
      <c r="BM3165" s="31"/>
      <c r="BN3165" s="1"/>
      <c r="BO3165" s="1"/>
      <c r="BP3165" s="1"/>
      <c r="BQ3165" s="1"/>
      <c r="BR3165" s="1"/>
      <c r="BS3165" s="4"/>
      <c r="BT3165" s="37">
        <f t="shared" si="161"/>
        <v>46001</v>
      </c>
      <c r="BU3165" s="31" t="s">
        <v>1214</v>
      </c>
      <c r="BV3165" s="183"/>
      <c r="BW3165" s="207"/>
      <c r="BX3165" s="184"/>
      <c r="BY3165" s="184"/>
      <c r="BZ3165" s="184"/>
      <c r="CA3165" s="184"/>
      <c r="CB3165" s="184"/>
      <c r="CC3165" s="184"/>
      <c r="CE3165" s="1"/>
      <c r="CF3165" s="1"/>
      <c r="CG3165" s="1"/>
      <c r="CH3165" s="1"/>
      <c r="CI3165" s="1"/>
      <c r="CJ3165" s="1"/>
      <c r="CK3165" s="1"/>
      <c r="CL3165" s="1"/>
      <c r="CM3165" s="1"/>
      <c r="CN3165" s="1"/>
      <c r="CO3165" s="1"/>
    </row>
    <row r="3166" spans="1:93" ht="30" customHeight="1" x14ac:dyDescent="0.2">
      <c r="A3166" s="1">
        <v>3160</v>
      </c>
      <c r="B3166" s="1" t="s">
        <v>317</v>
      </c>
      <c r="C3166" s="1" t="s">
        <v>719</v>
      </c>
      <c r="D3166" s="1" t="s">
        <v>54</v>
      </c>
      <c r="E3166" s="1" t="s">
        <v>720</v>
      </c>
      <c r="F3166" s="1" t="s">
        <v>74</v>
      </c>
      <c r="G3166" s="1">
        <v>1</v>
      </c>
      <c r="H3166" s="1" t="s">
        <v>341</v>
      </c>
      <c r="I3166" s="1" t="s">
        <v>114</v>
      </c>
      <c r="J3166" s="64">
        <v>82812</v>
      </c>
      <c r="K3166" s="76">
        <v>101239</v>
      </c>
      <c r="L3166" s="29">
        <v>45973</v>
      </c>
      <c r="M3166" s="29" t="s">
        <v>4163</v>
      </c>
      <c r="N3166" s="1" t="s">
        <v>25</v>
      </c>
      <c r="O3166" s="28" t="s">
        <v>84</v>
      </c>
      <c r="P3166" s="1" t="s">
        <v>87</v>
      </c>
      <c r="Q3166" s="76">
        <v>10</v>
      </c>
      <c r="R3166" s="1"/>
      <c r="T3166" s="1" t="s">
        <v>115</v>
      </c>
      <c r="U3166" s="1"/>
      <c r="V3166" s="1"/>
      <c r="W3166" s="4"/>
      <c r="X3166" s="28"/>
      <c r="Y3166" s="33"/>
      <c r="Z3166" s="33"/>
      <c r="AA3166" s="96"/>
      <c r="AB3166" s="178"/>
      <c r="AC3166" s="33">
        <v>21</v>
      </c>
      <c r="AD3166" s="33">
        <v>190</v>
      </c>
      <c r="AE3166" s="33" t="s">
        <v>103</v>
      </c>
      <c r="AF3166" s="33" t="s">
        <v>103</v>
      </c>
      <c r="AG3166" s="33"/>
      <c r="AH3166" s="4"/>
      <c r="AI3166" s="1"/>
      <c r="AJ3166" s="1"/>
      <c r="AK3166" s="1"/>
      <c r="AL3166" s="5"/>
      <c r="AM3166" s="164">
        <f t="shared" si="160"/>
        <v>45976</v>
      </c>
      <c r="AN3166" s="28" t="s">
        <v>1214</v>
      </c>
      <c r="AO3166" s="183"/>
      <c r="AW3166" s="96"/>
      <c r="AX3166" s="37">
        <f t="shared" si="159"/>
        <v>45980</v>
      </c>
      <c r="AY3166" s="1" t="s">
        <v>1214</v>
      </c>
      <c r="AZ3166" s="183"/>
      <c r="BA3166" s="184"/>
      <c r="BB3166" s="184"/>
      <c r="BC3166" s="184"/>
      <c r="BD3166" s="184"/>
      <c r="BE3166" s="184"/>
      <c r="BF3166" s="184"/>
      <c r="BG3166" s="184"/>
      <c r="BH3166" s="4"/>
      <c r="BI3166" s="1"/>
      <c r="BJ3166" s="1"/>
      <c r="BK3166" s="1"/>
      <c r="BL3166" s="31"/>
      <c r="BM3166" s="31"/>
      <c r="BN3166" s="1"/>
      <c r="BO3166" s="1"/>
      <c r="BP3166" s="1"/>
      <c r="BQ3166" s="1"/>
      <c r="BR3166" s="1"/>
      <c r="BS3166" s="4"/>
      <c r="BT3166" s="37">
        <f t="shared" si="161"/>
        <v>46001</v>
      </c>
      <c r="BU3166" s="31" t="s">
        <v>1214</v>
      </c>
      <c r="BV3166" s="183"/>
      <c r="BW3166" s="207"/>
      <c r="BX3166" s="184"/>
      <c r="BY3166" s="184"/>
      <c r="BZ3166" s="184"/>
      <c r="CA3166" s="184"/>
      <c r="CB3166" s="184"/>
      <c r="CC3166" s="184"/>
      <c r="CE3166" s="1"/>
      <c r="CF3166" s="1"/>
      <c r="CG3166" s="1"/>
      <c r="CH3166" s="1"/>
      <c r="CI3166" s="1"/>
      <c r="CJ3166" s="1"/>
      <c r="CK3166" s="1"/>
      <c r="CL3166" s="1"/>
      <c r="CM3166" s="1"/>
      <c r="CN3166" s="1"/>
      <c r="CO3166" s="1"/>
    </row>
    <row r="3167" spans="1:93" ht="30" customHeight="1" x14ac:dyDescent="0.2">
      <c r="A3167" s="1">
        <v>3161</v>
      </c>
      <c r="B3167" s="1" t="s">
        <v>317</v>
      </c>
      <c r="C3167" s="1" t="s">
        <v>719</v>
      </c>
      <c r="D3167" s="1" t="s">
        <v>54</v>
      </c>
      <c r="E3167" s="1" t="s">
        <v>720</v>
      </c>
      <c r="F3167" s="1" t="s">
        <v>74</v>
      </c>
      <c r="G3167" s="1">
        <v>1</v>
      </c>
      <c r="H3167" s="1" t="s">
        <v>341</v>
      </c>
      <c r="I3167" s="1" t="s">
        <v>114</v>
      </c>
      <c r="J3167" s="64">
        <v>82012</v>
      </c>
      <c r="K3167" s="76">
        <v>101240</v>
      </c>
      <c r="L3167" s="29">
        <v>45973</v>
      </c>
      <c r="M3167" s="29" t="s">
        <v>4163</v>
      </c>
      <c r="N3167" s="1" t="s">
        <v>25</v>
      </c>
      <c r="O3167" s="28" t="s">
        <v>84</v>
      </c>
      <c r="P3167" s="1" t="s">
        <v>87</v>
      </c>
      <c r="Q3167" s="76">
        <v>10</v>
      </c>
      <c r="R3167" s="1"/>
      <c r="T3167" s="1" t="s">
        <v>115</v>
      </c>
      <c r="U3167" s="1"/>
      <c r="V3167" s="1"/>
      <c r="W3167" s="4"/>
      <c r="X3167" s="28"/>
      <c r="Y3167" s="33"/>
      <c r="Z3167" s="33"/>
      <c r="AA3167" s="96"/>
      <c r="AB3167" s="178"/>
      <c r="AC3167" s="33">
        <v>23.5</v>
      </c>
      <c r="AD3167" s="33">
        <v>190</v>
      </c>
      <c r="AE3167" s="33" t="s">
        <v>103</v>
      </c>
      <c r="AF3167" s="33" t="s">
        <v>103</v>
      </c>
      <c r="AG3167" s="33"/>
      <c r="AH3167" s="4"/>
      <c r="AI3167" s="1"/>
      <c r="AJ3167" s="1"/>
      <c r="AK3167" s="1"/>
      <c r="AL3167" s="5"/>
      <c r="AM3167" s="164">
        <f t="shared" si="160"/>
        <v>45976</v>
      </c>
      <c r="AN3167" s="28" t="s">
        <v>1214</v>
      </c>
      <c r="AO3167" s="183"/>
      <c r="AW3167" s="96"/>
      <c r="AX3167" s="37">
        <f t="shared" si="159"/>
        <v>45980</v>
      </c>
      <c r="AY3167" s="1" t="s">
        <v>1214</v>
      </c>
      <c r="AZ3167" s="183"/>
      <c r="BA3167" s="184"/>
      <c r="BB3167" s="184"/>
      <c r="BC3167" s="184"/>
      <c r="BD3167" s="184"/>
      <c r="BE3167" s="184"/>
      <c r="BF3167" s="184"/>
      <c r="BG3167" s="184"/>
      <c r="BH3167" s="4"/>
      <c r="BI3167" s="1"/>
      <c r="BJ3167" s="1"/>
      <c r="BK3167" s="1"/>
      <c r="BL3167" s="31"/>
      <c r="BM3167" s="31"/>
      <c r="BN3167" s="1"/>
      <c r="BO3167" s="1"/>
      <c r="BP3167" s="1"/>
      <c r="BQ3167" s="1"/>
      <c r="BR3167" s="1"/>
      <c r="BS3167" s="4"/>
      <c r="BT3167" s="37">
        <f t="shared" si="161"/>
        <v>46001</v>
      </c>
      <c r="BU3167" s="31" t="s">
        <v>1214</v>
      </c>
      <c r="BV3167" s="183"/>
      <c r="BW3167" s="207"/>
      <c r="BX3167" s="184"/>
      <c r="BY3167" s="184"/>
      <c r="BZ3167" s="184"/>
      <c r="CA3167" s="184"/>
      <c r="CB3167" s="184"/>
      <c r="CC3167" s="184"/>
      <c r="CE3167" s="1"/>
      <c r="CF3167" s="1"/>
      <c r="CG3167" s="1"/>
      <c r="CH3167" s="1"/>
      <c r="CI3167" s="1"/>
      <c r="CJ3167" s="1"/>
      <c r="CK3167" s="1"/>
      <c r="CL3167" s="1"/>
      <c r="CM3167" s="1"/>
      <c r="CN3167" s="1"/>
      <c r="CO3167" s="1"/>
    </row>
    <row r="3168" spans="1:93" ht="30" customHeight="1" x14ac:dyDescent="0.2">
      <c r="A3168" s="1">
        <v>3162</v>
      </c>
      <c r="B3168" s="1" t="s">
        <v>317</v>
      </c>
      <c r="C3168" s="1" t="s">
        <v>719</v>
      </c>
      <c r="D3168" s="1" t="s">
        <v>54</v>
      </c>
      <c r="E3168" s="1" t="s">
        <v>720</v>
      </c>
      <c r="F3168" s="1" t="s">
        <v>74</v>
      </c>
      <c r="G3168" s="1">
        <v>1</v>
      </c>
      <c r="H3168" s="1" t="s">
        <v>341</v>
      </c>
      <c r="I3168" s="1" t="s">
        <v>114</v>
      </c>
      <c r="J3168" s="64">
        <v>62810</v>
      </c>
      <c r="K3168" s="76">
        <v>101247</v>
      </c>
      <c r="L3168" s="29">
        <v>45973</v>
      </c>
      <c r="M3168" s="29" t="s">
        <v>4163</v>
      </c>
      <c r="N3168" s="1" t="s">
        <v>25</v>
      </c>
      <c r="O3168" s="28" t="s">
        <v>84</v>
      </c>
      <c r="P3168" s="1" t="s">
        <v>87</v>
      </c>
      <c r="Q3168" s="76">
        <v>9</v>
      </c>
      <c r="R3168" s="1"/>
      <c r="T3168" s="1" t="s">
        <v>115</v>
      </c>
      <c r="U3168" s="1"/>
      <c r="V3168" s="1"/>
      <c r="W3168" s="4"/>
      <c r="X3168" s="28"/>
      <c r="Y3168" s="33"/>
      <c r="Z3168" s="33"/>
      <c r="AA3168" s="96"/>
      <c r="AB3168" s="178"/>
      <c r="AC3168" s="33">
        <v>22.5</v>
      </c>
      <c r="AD3168" s="33">
        <v>170</v>
      </c>
      <c r="AE3168" s="33" t="s">
        <v>103</v>
      </c>
      <c r="AF3168" s="33" t="s">
        <v>103</v>
      </c>
      <c r="AG3168" s="33"/>
      <c r="AH3168" s="4"/>
      <c r="AI3168" s="1"/>
      <c r="AJ3168" s="1"/>
      <c r="AK3168" s="1"/>
      <c r="AL3168" s="5"/>
      <c r="AM3168" s="164">
        <f t="shared" si="160"/>
        <v>45976</v>
      </c>
      <c r="AN3168" s="28" t="s">
        <v>1214</v>
      </c>
      <c r="AO3168" s="183"/>
      <c r="AW3168" s="96"/>
      <c r="AX3168" s="37">
        <f t="shared" si="159"/>
        <v>45980</v>
      </c>
      <c r="AY3168" s="1" t="s">
        <v>1214</v>
      </c>
      <c r="AZ3168" s="183"/>
      <c r="BA3168" s="181"/>
      <c r="BB3168" s="181"/>
      <c r="BC3168" s="181"/>
      <c r="BD3168" s="181"/>
      <c r="BE3168" s="181"/>
      <c r="BF3168" s="181"/>
      <c r="BG3168" s="184"/>
      <c r="BH3168" s="4"/>
      <c r="BI3168" s="1"/>
      <c r="BJ3168" s="1"/>
      <c r="BK3168" s="1"/>
      <c r="BL3168" s="31"/>
      <c r="BM3168" s="31"/>
      <c r="BN3168" s="1"/>
      <c r="BO3168" s="1"/>
      <c r="BP3168" s="1"/>
      <c r="BQ3168" s="1"/>
      <c r="BR3168" s="1"/>
      <c r="BS3168" s="4"/>
      <c r="BT3168" s="37">
        <f t="shared" si="161"/>
        <v>46001</v>
      </c>
      <c r="BU3168" s="31" t="s">
        <v>1214</v>
      </c>
      <c r="BV3168" s="183"/>
      <c r="BW3168" s="192"/>
      <c r="BX3168" s="181"/>
      <c r="BY3168" s="181"/>
      <c r="BZ3168" s="181"/>
      <c r="CA3168" s="181"/>
      <c r="CB3168" s="181"/>
      <c r="CC3168" s="184"/>
      <c r="CE3168" s="1"/>
      <c r="CF3168" s="1"/>
      <c r="CG3168" s="1"/>
      <c r="CH3168" s="1"/>
      <c r="CI3168" s="1"/>
      <c r="CJ3168" s="1"/>
      <c r="CK3168" s="1"/>
      <c r="CL3168" s="1"/>
      <c r="CM3168" s="1"/>
      <c r="CN3168" s="1"/>
      <c r="CO3168" s="1"/>
    </row>
    <row r="3169" spans="1:93" ht="30" customHeight="1" x14ac:dyDescent="0.2">
      <c r="A3169" s="1">
        <v>3163</v>
      </c>
      <c r="B3169" s="1" t="s">
        <v>317</v>
      </c>
      <c r="C3169" s="1" t="s">
        <v>719</v>
      </c>
      <c r="D3169" s="1" t="s">
        <v>54</v>
      </c>
      <c r="E3169" s="1" t="s">
        <v>720</v>
      </c>
      <c r="F3169" s="1" t="s">
        <v>74</v>
      </c>
      <c r="G3169" s="1">
        <v>1</v>
      </c>
      <c r="H3169" s="1" t="s">
        <v>341</v>
      </c>
      <c r="I3169" s="1" t="s">
        <v>114</v>
      </c>
      <c r="J3169" s="64">
        <v>84612</v>
      </c>
      <c r="K3169" s="76">
        <v>101250</v>
      </c>
      <c r="L3169" s="29">
        <v>45973</v>
      </c>
      <c r="M3169" s="29" t="s">
        <v>4163</v>
      </c>
      <c r="N3169" s="1" t="s">
        <v>25</v>
      </c>
      <c r="O3169" s="28" t="s">
        <v>84</v>
      </c>
      <c r="P3169" s="1" t="s">
        <v>87</v>
      </c>
      <c r="Q3169" s="76">
        <v>10</v>
      </c>
      <c r="R3169" s="1"/>
      <c r="T3169" s="1" t="s">
        <v>115</v>
      </c>
      <c r="U3169" s="1"/>
      <c r="V3169" s="1"/>
      <c r="W3169" s="4"/>
      <c r="X3169" s="28"/>
      <c r="Y3169" s="33"/>
      <c r="Z3169" s="33"/>
      <c r="AA3169" s="96"/>
      <c r="AB3169" s="178"/>
      <c r="AC3169" s="33">
        <v>24</v>
      </c>
      <c r="AD3169" s="33">
        <v>160</v>
      </c>
      <c r="AE3169" s="33" t="s">
        <v>103</v>
      </c>
      <c r="AF3169" s="33" t="s">
        <v>103</v>
      </c>
      <c r="AG3169" s="33"/>
      <c r="AH3169" s="4"/>
      <c r="AI3169" s="1"/>
      <c r="AJ3169" s="1"/>
      <c r="AK3169" s="1"/>
      <c r="AL3169" s="5"/>
      <c r="AM3169" s="164">
        <f t="shared" si="160"/>
        <v>45976</v>
      </c>
      <c r="AN3169" s="28" t="s">
        <v>1214</v>
      </c>
      <c r="AO3169" s="183"/>
      <c r="AW3169" s="96"/>
      <c r="AX3169" s="37">
        <f t="shared" si="159"/>
        <v>45980</v>
      </c>
      <c r="AY3169" s="1" t="s">
        <v>1214</v>
      </c>
      <c r="AZ3169" s="183"/>
      <c r="BA3169" s="180">
        <v>16.399999999999999</v>
      </c>
      <c r="BB3169" s="180">
        <v>15</v>
      </c>
      <c r="BC3169" s="180">
        <v>16.3</v>
      </c>
      <c r="BD3169" s="180"/>
      <c r="BE3169" s="180"/>
      <c r="BF3169" s="180"/>
      <c r="BG3169" s="184"/>
      <c r="BH3169" s="4"/>
      <c r="BI3169" s="1"/>
      <c r="BJ3169" s="1"/>
      <c r="BK3169" s="1"/>
      <c r="BL3169" s="31"/>
      <c r="BM3169" s="31"/>
      <c r="BN3169" s="1"/>
      <c r="BO3169" s="1"/>
      <c r="BP3169" s="1"/>
      <c r="BQ3169" s="1"/>
      <c r="BR3169" s="1"/>
      <c r="BS3169" s="4"/>
      <c r="BT3169" s="37">
        <f t="shared" si="161"/>
        <v>46001</v>
      </c>
      <c r="BU3169" s="31" t="s">
        <v>1214</v>
      </c>
      <c r="BV3169" s="183"/>
      <c r="BW3169" s="191">
        <v>22.1</v>
      </c>
      <c r="BX3169" s="180">
        <v>22.6</v>
      </c>
      <c r="BY3169" s="180">
        <v>21.5</v>
      </c>
      <c r="BZ3169" s="180"/>
      <c r="CA3169" s="180"/>
      <c r="CB3169" s="180"/>
      <c r="CC3169" s="184"/>
      <c r="CE3169" s="1"/>
      <c r="CF3169" s="1"/>
      <c r="CG3169" s="1"/>
      <c r="CH3169" s="1"/>
      <c r="CI3169" s="1"/>
      <c r="CJ3169" s="1"/>
      <c r="CK3169" s="1"/>
      <c r="CL3169" s="1"/>
      <c r="CM3169" s="1"/>
      <c r="CN3169" s="1"/>
      <c r="CO3169" s="1"/>
    </row>
    <row r="3170" spans="1:93" ht="30" customHeight="1" x14ac:dyDescent="0.2">
      <c r="A3170" s="1">
        <v>3164</v>
      </c>
      <c r="B3170" s="1" t="s">
        <v>317</v>
      </c>
      <c r="C3170" s="1" t="s">
        <v>719</v>
      </c>
      <c r="D3170" s="1" t="s">
        <v>54</v>
      </c>
      <c r="E3170" s="1" t="s">
        <v>720</v>
      </c>
      <c r="F3170" s="1" t="s">
        <v>74</v>
      </c>
      <c r="G3170" s="1">
        <v>1</v>
      </c>
      <c r="H3170" s="1" t="s">
        <v>341</v>
      </c>
      <c r="I3170" s="1" t="s">
        <v>114</v>
      </c>
      <c r="J3170" s="64">
        <v>84012</v>
      </c>
      <c r="K3170" s="76">
        <v>101256</v>
      </c>
      <c r="L3170" s="29">
        <v>45973</v>
      </c>
      <c r="M3170" s="29" t="s">
        <v>4163</v>
      </c>
      <c r="N3170" s="1" t="s">
        <v>25</v>
      </c>
      <c r="O3170" s="28" t="s">
        <v>84</v>
      </c>
      <c r="P3170" s="1" t="s">
        <v>87</v>
      </c>
      <c r="Q3170" s="76">
        <v>10</v>
      </c>
      <c r="R3170" s="1"/>
      <c r="S3170" s="1">
        <v>6</v>
      </c>
      <c r="T3170" s="1" t="s">
        <v>115</v>
      </c>
      <c r="U3170" s="1"/>
      <c r="V3170" s="1"/>
      <c r="W3170" s="4"/>
      <c r="X3170" s="28"/>
      <c r="Y3170" s="33"/>
      <c r="Z3170" s="33"/>
      <c r="AA3170" s="96"/>
      <c r="AB3170" s="178"/>
      <c r="AC3170" s="33">
        <v>23</v>
      </c>
      <c r="AD3170" s="33">
        <v>185</v>
      </c>
      <c r="AE3170" s="33" t="s">
        <v>103</v>
      </c>
      <c r="AF3170" s="33" t="s">
        <v>103</v>
      </c>
      <c r="AG3170" s="33"/>
      <c r="AH3170" s="4"/>
      <c r="AI3170" s="1"/>
      <c r="AJ3170" s="1"/>
      <c r="AK3170" s="1"/>
      <c r="AL3170" s="5"/>
      <c r="AM3170" s="164">
        <f t="shared" si="160"/>
        <v>45976</v>
      </c>
      <c r="AN3170" s="28" t="s">
        <v>1214</v>
      </c>
      <c r="AO3170" s="183"/>
      <c r="AW3170" s="96"/>
      <c r="AX3170" s="37">
        <f t="shared" si="159"/>
        <v>45980</v>
      </c>
      <c r="AY3170" s="1" t="s">
        <v>1214</v>
      </c>
      <c r="AZ3170" s="183"/>
      <c r="BA3170" s="184"/>
      <c r="BB3170" s="184"/>
      <c r="BC3170" s="184"/>
      <c r="BD3170" s="184"/>
      <c r="BE3170" s="184"/>
      <c r="BF3170" s="184"/>
      <c r="BG3170" s="184"/>
      <c r="BH3170" s="4"/>
      <c r="BI3170" s="1"/>
      <c r="BJ3170" s="1"/>
      <c r="BK3170" s="1"/>
      <c r="BL3170" s="31"/>
      <c r="BM3170" s="31"/>
      <c r="BN3170" s="1"/>
      <c r="BO3170" s="1"/>
      <c r="BP3170" s="1"/>
      <c r="BQ3170" s="1"/>
      <c r="BR3170" s="1"/>
      <c r="BS3170" s="4"/>
      <c r="BT3170" s="37">
        <f t="shared" si="161"/>
        <v>46001</v>
      </c>
      <c r="BU3170" s="31" t="s">
        <v>1214</v>
      </c>
      <c r="BV3170" s="183"/>
      <c r="BW3170" s="207"/>
      <c r="BX3170" s="184"/>
      <c r="BY3170" s="184"/>
      <c r="BZ3170" s="184"/>
      <c r="CA3170" s="184"/>
      <c r="CB3170" s="184"/>
      <c r="CC3170" s="184"/>
      <c r="CE3170" s="1"/>
      <c r="CF3170" s="1"/>
      <c r="CG3170" s="1"/>
      <c r="CH3170" s="1"/>
      <c r="CI3170" s="1"/>
      <c r="CJ3170" s="1"/>
      <c r="CK3170" s="1"/>
      <c r="CL3170" s="1"/>
      <c r="CM3170" s="1"/>
      <c r="CN3170" s="1"/>
      <c r="CO3170" s="1"/>
    </row>
    <row r="3171" spans="1:93" ht="30" customHeight="1" x14ac:dyDescent="0.2">
      <c r="A3171" s="1">
        <v>3165</v>
      </c>
      <c r="B3171" s="1" t="s">
        <v>317</v>
      </c>
      <c r="C3171" s="1" t="s">
        <v>719</v>
      </c>
      <c r="D3171" s="1" t="s">
        <v>54</v>
      </c>
      <c r="E3171" s="1" t="s">
        <v>720</v>
      </c>
      <c r="F3171" s="1" t="s">
        <v>74</v>
      </c>
      <c r="G3171" s="1">
        <v>1</v>
      </c>
      <c r="H3171" s="1" t="s">
        <v>341</v>
      </c>
      <c r="I3171" s="1" t="s">
        <v>114</v>
      </c>
      <c r="J3171" s="64">
        <v>83512</v>
      </c>
      <c r="K3171" s="76">
        <v>101262</v>
      </c>
      <c r="L3171" s="29">
        <v>45973</v>
      </c>
      <c r="M3171" s="29" t="s">
        <v>4163</v>
      </c>
      <c r="N3171" s="1" t="s">
        <v>25</v>
      </c>
      <c r="O3171" s="28" t="s">
        <v>84</v>
      </c>
      <c r="P3171" s="1" t="s">
        <v>87</v>
      </c>
      <c r="Q3171" s="76">
        <v>10</v>
      </c>
      <c r="R3171" s="1"/>
      <c r="T3171" s="1" t="s">
        <v>115</v>
      </c>
      <c r="U3171" s="1"/>
      <c r="V3171" s="1"/>
      <c r="W3171" s="4"/>
      <c r="X3171" s="28"/>
      <c r="Y3171" s="33"/>
      <c r="Z3171" s="33"/>
      <c r="AA3171" s="96"/>
      <c r="AB3171" s="178"/>
      <c r="AC3171" s="33">
        <v>23</v>
      </c>
      <c r="AD3171" s="33">
        <v>180</v>
      </c>
      <c r="AE3171" s="33" t="s">
        <v>103</v>
      </c>
      <c r="AF3171" s="33" t="s">
        <v>103</v>
      </c>
      <c r="AG3171" s="33"/>
      <c r="AH3171" s="4"/>
      <c r="AI3171" s="1"/>
      <c r="AJ3171" s="1"/>
      <c r="AK3171" s="1"/>
      <c r="AL3171" s="5"/>
      <c r="AM3171" s="164">
        <f t="shared" si="160"/>
        <v>45976</v>
      </c>
      <c r="AN3171" s="28" t="s">
        <v>1214</v>
      </c>
      <c r="AO3171" s="183"/>
      <c r="AW3171" s="96"/>
      <c r="AX3171" s="37">
        <f t="shared" si="159"/>
        <v>45980</v>
      </c>
      <c r="AY3171" s="1" t="s">
        <v>1214</v>
      </c>
      <c r="AZ3171" s="183"/>
      <c r="BA3171" s="184"/>
      <c r="BB3171" s="184"/>
      <c r="BC3171" s="184"/>
      <c r="BD3171" s="184"/>
      <c r="BE3171" s="184"/>
      <c r="BF3171" s="184"/>
      <c r="BG3171" s="184"/>
      <c r="BH3171" s="4"/>
      <c r="BI3171" s="1"/>
      <c r="BJ3171" s="1"/>
      <c r="BK3171" s="1"/>
      <c r="BL3171" s="31"/>
      <c r="BM3171" s="31"/>
      <c r="BN3171" s="1"/>
      <c r="BO3171" s="1"/>
      <c r="BP3171" s="1"/>
      <c r="BQ3171" s="1"/>
      <c r="BR3171" s="1"/>
      <c r="BS3171" s="4"/>
      <c r="BT3171" s="37">
        <f t="shared" si="161"/>
        <v>46001</v>
      </c>
      <c r="BU3171" s="31" t="s">
        <v>1214</v>
      </c>
      <c r="BV3171" s="183"/>
      <c r="BW3171" s="207"/>
      <c r="BX3171" s="184"/>
      <c r="BY3171" s="184"/>
      <c r="BZ3171" s="184"/>
      <c r="CA3171" s="184"/>
      <c r="CB3171" s="184"/>
      <c r="CC3171" s="184"/>
      <c r="CE3171" s="1"/>
      <c r="CF3171" s="1"/>
      <c r="CG3171" s="1"/>
      <c r="CH3171" s="1"/>
      <c r="CI3171" s="1"/>
      <c r="CJ3171" s="1"/>
      <c r="CK3171" s="1"/>
      <c r="CL3171" s="1"/>
      <c r="CM3171" s="1"/>
      <c r="CN3171" s="1"/>
      <c r="CO3171" s="1"/>
    </row>
    <row r="3172" spans="1:93" ht="30" customHeight="1" x14ac:dyDescent="0.2">
      <c r="A3172" s="1">
        <v>3166</v>
      </c>
      <c r="B3172" s="1" t="s">
        <v>317</v>
      </c>
      <c r="C3172" s="1" t="s">
        <v>719</v>
      </c>
      <c r="D3172" s="1" t="s">
        <v>54</v>
      </c>
      <c r="E3172" s="1" t="s">
        <v>720</v>
      </c>
      <c r="F3172" s="1" t="s">
        <v>74</v>
      </c>
      <c r="G3172" s="1">
        <v>1</v>
      </c>
      <c r="H3172" s="1" t="s">
        <v>341</v>
      </c>
      <c r="I3172" s="1" t="s">
        <v>114</v>
      </c>
      <c r="J3172" s="64">
        <v>82912</v>
      </c>
      <c r="K3172" s="76">
        <v>101265</v>
      </c>
      <c r="L3172" s="29">
        <v>45973</v>
      </c>
      <c r="M3172" s="29" t="s">
        <v>4163</v>
      </c>
      <c r="N3172" s="1" t="s">
        <v>25</v>
      </c>
      <c r="O3172" s="28" t="s">
        <v>84</v>
      </c>
      <c r="P3172" s="1" t="s">
        <v>87</v>
      </c>
      <c r="Q3172" s="76">
        <v>10</v>
      </c>
      <c r="R3172" s="1"/>
      <c r="T3172" s="1" t="s">
        <v>115</v>
      </c>
      <c r="U3172" s="1"/>
      <c r="V3172" s="1"/>
      <c r="W3172" s="4"/>
      <c r="X3172" s="28"/>
      <c r="Y3172" s="33"/>
      <c r="Z3172" s="33"/>
      <c r="AA3172" s="96"/>
      <c r="AB3172" s="178"/>
      <c r="AC3172" s="33">
        <v>22</v>
      </c>
      <c r="AD3172" s="33">
        <v>150</v>
      </c>
      <c r="AE3172" s="33" t="s">
        <v>103</v>
      </c>
      <c r="AF3172" s="33" t="s">
        <v>103</v>
      </c>
      <c r="AG3172" s="33"/>
      <c r="AH3172" s="4"/>
      <c r="AI3172" s="1"/>
      <c r="AJ3172" s="1"/>
      <c r="AK3172" s="1"/>
      <c r="AL3172" s="5"/>
      <c r="AM3172" s="164">
        <f t="shared" si="160"/>
        <v>45976</v>
      </c>
      <c r="AN3172" s="28" t="s">
        <v>1214</v>
      </c>
      <c r="AO3172" s="183"/>
      <c r="AW3172" s="96"/>
      <c r="AX3172" s="37">
        <f t="shared" si="159"/>
        <v>45980</v>
      </c>
      <c r="AY3172" s="1" t="s">
        <v>1214</v>
      </c>
      <c r="AZ3172" s="183"/>
      <c r="BA3172" s="184"/>
      <c r="BB3172" s="184"/>
      <c r="BC3172" s="184"/>
      <c r="BD3172" s="184"/>
      <c r="BE3172" s="184"/>
      <c r="BF3172" s="184"/>
      <c r="BG3172" s="184"/>
      <c r="BH3172" s="4"/>
      <c r="BI3172" s="1"/>
      <c r="BJ3172" s="1"/>
      <c r="BK3172" s="1"/>
      <c r="BL3172" s="31"/>
      <c r="BM3172" s="31"/>
      <c r="BN3172" s="1"/>
      <c r="BO3172" s="1"/>
      <c r="BP3172" s="1"/>
      <c r="BQ3172" s="1"/>
      <c r="BR3172" s="1"/>
      <c r="BS3172" s="4"/>
      <c r="BT3172" s="37">
        <f t="shared" si="161"/>
        <v>46001</v>
      </c>
      <c r="BU3172" s="31" t="s">
        <v>1214</v>
      </c>
      <c r="BV3172" s="183"/>
      <c r="BW3172" s="207"/>
      <c r="BX3172" s="184"/>
      <c r="BY3172" s="184"/>
      <c r="BZ3172" s="184"/>
      <c r="CA3172" s="184"/>
      <c r="CB3172" s="184"/>
      <c r="CC3172" s="184"/>
      <c r="CE3172" s="1"/>
      <c r="CF3172" s="1"/>
      <c r="CG3172" s="1"/>
      <c r="CH3172" s="1"/>
      <c r="CI3172" s="1"/>
      <c r="CJ3172" s="1"/>
      <c r="CK3172" s="1"/>
      <c r="CL3172" s="1"/>
      <c r="CM3172" s="1"/>
      <c r="CN3172" s="1"/>
      <c r="CO3172" s="1"/>
    </row>
    <row r="3173" spans="1:93" ht="30" customHeight="1" x14ac:dyDescent="0.2">
      <c r="A3173" s="1">
        <v>3167</v>
      </c>
      <c r="B3173" s="1" t="s">
        <v>317</v>
      </c>
      <c r="C3173" s="1" t="s">
        <v>719</v>
      </c>
      <c r="D3173" s="1" t="s">
        <v>54</v>
      </c>
      <c r="E3173" s="1" t="s">
        <v>720</v>
      </c>
      <c r="F3173" s="1" t="s">
        <v>74</v>
      </c>
      <c r="G3173" s="1">
        <v>1</v>
      </c>
      <c r="H3173" s="1" t="s">
        <v>341</v>
      </c>
      <c r="I3173" s="1" t="s">
        <v>114</v>
      </c>
      <c r="J3173" s="64">
        <v>82712</v>
      </c>
      <c r="K3173" s="76">
        <v>101270</v>
      </c>
      <c r="L3173" s="29">
        <v>45973</v>
      </c>
      <c r="M3173" s="29" t="s">
        <v>4163</v>
      </c>
      <c r="N3173" s="1" t="s">
        <v>25</v>
      </c>
      <c r="O3173" s="28" t="s">
        <v>84</v>
      </c>
      <c r="P3173" s="1" t="s">
        <v>87</v>
      </c>
      <c r="Q3173" s="76">
        <v>10</v>
      </c>
      <c r="R3173" s="1"/>
      <c r="T3173" s="1" t="s">
        <v>115</v>
      </c>
      <c r="U3173" s="1"/>
      <c r="V3173" s="1"/>
      <c r="W3173" s="4"/>
      <c r="X3173" s="28"/>
      <c r="Y3173" s="33"/>
      <c r="Z3173" s="33"/>
      <c r="AA3173" s="96"/>
      <c r="AB3173" s="178"/>
      <c r="AC3173" s="33">
        <v>23.5</v>
      </c>
      <c r="AD3173" s="33">
        <v>170</v>
      </c>
      <c r="AE3173" s="33" t="s">
        <v>103</v>
      </c>
      <c r="AF3173" s="33" t="s">
        <v>103</v>
      </c>
      <c r="AG3173" s="33"/>
      <c r="AH3173" s="4"/>
      <c r="AI3173" s="1"/>
      <c r="AJ3173" s="1"/>
      <c r="AK3173" s="1"/>
      <c r="AL3173" s="5"/>
      <c r="AM3173" s="164">
        <f t="shared" si="160"/>
        <v>45976</v>
      </c>
      <c r="AN3173" s="28" t="s">
        <v>1214</v>
      </c>
      <c r="AO3173" s="183"/>
      <c r="AW3173" s="96"/>
      <c r="AX3173" s="37">
        <f t="shared" si="159"/>
        <v>45980</v>
      </c>
      <c r="AY3173" s="1" t="s">
        <v>1214</v>
      </c>
      <c r="AZ3173" s="183"/>
      <c r="BA3173" s="184"/>
      <c r="BB3173" s="184"/>
      <c r="BC3173" s="184"/>
      <c r="BD3173" s="184"/>
      <c r="BE3173" s="184"/>
      <c r="BF3173" s="184"/>
      <c r="BG3173" s="184"/>
      <c r="BH3173" s="4"/>
      <c r="BI3173" s="1"/>
      <c r="BJ3173" s="1"/>
      <c r="BK3173" s="1"/>
      <c r="BL3173" s="31"/>
      <c r="BM3173" s="31"/>
      <c r="BN3173" s="1"/>
      <c r="BO3173" s="1"/>
      <c r="BP3173" s="1"/>
      <c r="BQ3173" s="1"/>
      <c r="BR3173" s="1"/>
      <c r="BS3173" s="4"/>
      <c r="BT3173" s="37">
        <f t="shared" si="161"/>
        <v>46001</v>
      </c>
      <c r="BU3173" s="31" t="s">
        <v>1214</v>
      </c>
      <c r="BV3173" s="183"/>
      <c r="BW3173" s="207"/>
      <c r="BX3173" s="184"/>
      <c r="BY3173" s="184"/>
      <c r="BZ3173" s="184"/>
      <c r="CA3173" s="184"/>
      <c r="CB3173" s="184"/>
      <c r="CC3173" s="184"/>
      <c r="CE3173" s="1"/>
      <c r="CF3173" s="1"/>
      <c r="CG3173" s="1"/>
      <c r="CH3173" s="1"/>
      <c r="CI3173" s="1"/>
      <c r="CJ3173" s="1"/>
      <c r="CK3173" s="1"/>
      <c r="CL3173" s="1"/>
      <c r="CM3173" s="1"/>
      <c r="CN3173" s="1"/>
      <c r="CO3173" s="1"/>
    </row>
    <row r="3174" spans="1:93" ht="30" customHeight="1" x14ac:dyDescent="0.2">
      <c r="A3174" s="1">
        <v>3168</v>
      </c>
      <c r="B3174" s="1" t="s">
        <v>317</v>
      </c>
      <c r="C3174" s="1" t="s">
        <v>719</v>
      </c>
      <c r="D3174" s="1" t="s">
        <v>54</v>
      </c>
      <c r="E3174" s="1" t="s">
        <v>720</v>
      </c>
      <c r="F3174" s="1" t="s">
        <v>74</v>
      </c>
      <c r="G3174" s="1">
        <v>1</v>
      </c>
      <c r="H3174" s="1" t="s">
        <v>341</v>
      </c>
      <c r="I3174" s="1" t="s">
        <v>114</v>
      </c>
      <c r="J3174" s="64">
        <v>83612</v>
      </c>
      <c r="K3174" s="76">
        <v>101274</v>
      </c>
      <c r="L3174" s="29">
        <v>45973</v>
      </c>
      <c r="M3174" s="29" t="s">
        <v>4163</v>
      </c>
      <c r="N3174" s="1" t="s">
        <v>25</v>
      </c>
      <c r="O3174" s="28" t="s">
        <v>84</v>
      </c>
      <c r="P3174" s="1" t="s">
        <v>87</v>
      </c>
      <c r="Q3174" s="76">
        <v>10</v>
      </c>
      <c r="R3174" s="1"/>
      <c r="S3174" s="1">
        <v>6</v>
      </c>
      <c r="T3174" s="1" t="s">
        <v>115</v>
      </c>
      <c r="U3174" s="1"/>
      <c r="V3174" s="1"/>
      <c r="W3174" s="4"/>
      <c r="X3174" s="28"/>
      <c r="Y3174" s="33"/>
      <c r="Z3174" s="33"/>
      <c r="AA3174" s="96"/>
      <c r="AB3174" s="178"/>
      <c r="AC3174" s="33">
        <v>21</v>
      </c>
      <c r="AD3174" s="33">
        <v>175</v>
      </c>
      <c r="AE3174" s="33" t="s">
        <v>103</v>
      </c>
      <c r="AF3174" s="33" t="s">
        <v>103</v>
      </c>
      <c r="AG3174" s="33"/>
      <c r="AH3174" s="4"/>
      <c r="AI3174" s="1"/>
      <c r="AJ3174" s="1"/>
      <c r="AK3174" s="1"/>
      <c r="AL3174" s="5"/>
      <c r="AM3174" s="164">
        <f t="shared" si="160"/>
        <v>45976</v>
      </c>
      <c r="AN3174" s="28" t="s">
        <v>1214</v>
      </c>
      <c r="AO3174" s="183"/>
      <c r="AW3174" s="96"/>
      <c r="AX3174" s="37">
        <f t="shared" si="159"/>
        <v>45980</v>
      </c>
      <c r="AY3174" s="1" t="s">
        <v>1214</v>
      </c>
      <c r="AZ3174" s="183"/>
      <c r="BA3174" s="184"/>
      <c r="BB3174" s="184"/>
      <c r="BC3174" s="184"/>
      <c r="BD3174" s="184"/>
      <c r="BE3174" s="184"/>
      <c r="BF3174" s="184"/>
      <c r="BG3174" s="184"/>
      <c r="BH3174" s="4"/>
      <c r="BI3174" s="1"/>
      <c r="BJ3174" s="1"/>
      <c r="BK3174" s="1"/>
      <c r="BL3174" s="31"/>
      <c r="BM3174" s="31"/>
      <c r="BN3174" s="1"/>
      <c r="BO3174" s="1"/>
      <c r="BP3174" s="1"/>
      <c r="BQ3174" s="1"/>
      <c r="BR3174" s="1"/>
      <c r="BS3174" s="4"/>
      <c r="BT3174" s="37">
        <f t="shared" si="161"/>
        <v>46001</v>
      </c>
      <c r="BU3174" s="31" t="s">
        <v>1214</v>
      </c>
      <c r="BV3174" s="183"/>
      <c r="BW3174" s="207"/>
      <c r="BX3174" s="184"/>
      <c r="BY3174" s="184"/>
      <c r="BZ3174" s="184"/>
      <c r="CA3174" s="184"/>
      <c r="CB3174" s="184"/>
      <c r="CC3174" s="184"/>
      <c r="CE3174" s="1"/>
      <c r="CF3174" s="1"/>
      <c r="CG3174" s="1"/>
      <c r="CH3174" s="1"/>
      <c r="CI3174" s="1"/>
      <c r="CJ3174" s="1"/>
      <c r="CK3174" s="1"/>
      <c r="CL3174" s="1"/>
      <c r="CM3174" s="1"/>
      <c r="CN3174" s="1"/>
      <c r="CO3174" s="1"/>
    </row>
    <row r="3175" spans="1:93" ht="30" customHeight="1" x14ac:dyDescent="0.2">
      <c r="A3175" s="1">
        <v>3169</v>
      </c>
      <c r="B3175" s="1" t="s">
        <v>317</v>
      </c>
      <c r="C3175" s="1" t="s">
        <v>719</v>
      </c>
      <c r="D3175" s="1" t="s">
        <v>54</v>
      </c>
      <c r="E3175" s="1" t="s">
        <v>720</v>
      </c>
      <c r="F3175" s="1" t="s">
        <v>74</v>
      </c>
      <c r="G3175" s="1">
        <v>1</v>
      </c>
      <c r="H3175" s="1" t="s">
        <v>341</v>
      </c>
      <c r="I3175" s="1" t="s">
        <v>114</v>
      </c>
      <c r="J3175" s="64">
        <v>82912</v>
      </c>
      <c r="K3175" s="76">
        <v>101283</v>
      </c>
      <c r="L3175" s="29">
        <v>45973</v>
      </c>
      <c r="M3175" s="29" t="s">
        <v>4163</v>
      </c>
      <c r="N3175" s="1" t="s">
        <v>25</v>
      </c>
      <c r="O3175" s="28" t="s">
        <v>84</v>
      </c>
      <c r="P3175" s="1" t="s">
        <v>87</v>
      </c>
      <c r="Q3175" s="76">
        <v>11</v>
      </c>
      <c r="R3175" s="1"/>
      <c r="T3175" s="1" t="s">
        <v>115</v>
      </c>
      <c r="U3175" s="1"/>
      <c r="V3175" s="1"/>
      <c r="W3175" s="4"/>
      <c r="X3175" s="28"/>
      <c r="Y3175" s="33"/>
      <c r="Z3175" s="33"/>
      <c r="AA3175" s="96"/>
      <c r="AB3175" s="179"/>
      <c r="AC3175" s="33">
        <v>24</v>
      </c>
      <c r="AD3175" s="33">
        <v>185</v>
      </c>
      <c r="AE3175" s="33" t="s">
        <v>103</v>
      </c>
      <c r="AF3175" s="33" t="s">
        <v>103</v>
      </c>
      <c r="AG3175" s="33"/>
      <c r="AH3175" s="4"/>
      <c r="AI3175" s="1"/>
      <c r="AJ3175" s="1"/>
      <c r="AK3175" s="1"/>
      <c r="AL3175" s="5"/>
      <c r="AM3175" s="164">
        <f t="shared" si="160"/>
        <v>45976</v>
      </c>
      <c r="AN3175" s="28" t="s">
        <v>1214</v>
      </c>
      <c r="AO3175" s="183"/>
      <c r="AW3175" s="96"/>
      <c r="AX3175" s="37">
        <f t="shared" si="159"/>
        <v>45980</v>
      </c>
      <c r="AY3175" s="1" t="s">
        <v>1214</v>
      </c>
      <c r="AZ3175" s="183"/>
      <c r="BA3175" s="184"/>
      <c r="BB3175" s="184"/>
      <c r="BC3175" s="184"/>
      <c r="BD3175" s="184"/>
      <c r="BE3175" s="184"/>
      <c r="BF3175" s="184"/>
      <c r="BG3175" s="181"/>
      <c r="BH3175" s="4"/>
      <c r="BI3175" s="1"/>
      <c r="BJ3175" s="1"/>
      <c r="BK3175" s="1"/>
      <c r="BL3175" s="31"/>
      <c r="BM3175" s="31"/>
      <c r="BN3175" s="1"/>
      <c r="BO3175" s="1"/>
      <c r="BP3175" s="1"/>
      <c r="BQ3175" s="1"/>
      <c r="BR3175" s="1"/>
      <c r="BS3175" s="4"/>
      <c r="BT3175" s="37">
        <f t="shared" si="161"/>
        <v>46001</v>
      </c>
      <c r="BU3175" s="31" t="s">
        <v>1214</v>
      </c>
      <c r="BV3175" s="183"/>
      <c r="BW3175" s="207"/>
      <c r="BX3175" s="184"/>
      <c r="BY3175" s="184"/>
      <c r="BZ3175" s="184"/>
      <c r="CA3175" s="184"/>
      <c r="CB3175" s="184"/>
      <c r="CC3175" s="181"/>
      <c r="CE3175" s="1"/>
      <c r="CF3175" s="1"/>
      <c r="CG3175" s="1"/>
      <c r="CH3175" s="1"/>
      <c r="CI3175" s="1"/>
      <c r="CJ3175" s="1"/>
      <c r="CK3175" s="1"/>
      <c r="CL3175" s="1"/>
      <c r="CM3175" s="1"/>
      <c r="CN3175" s="1"/>
      <c r="CO3175" s="1"/>
    </row>
    <row r="3176" spans="1:93" ht="30" customHeight="1" x14ac:dyDescent="0.2">
      <c r="A3176" s="1">
        <v>3170</v>
      </c>
      <c r="B3176" s="1" t="s">
        <v>722</v>
      </c>
      <c r="C3176" s="1" t="s">
        <v>723</v>
      </c>
      <c r="D3176" s="1" t="s">
        <v>724</v>
      </c>
      <c r="E3176" s="1" t="s">
        <v>725</v>
      </c>
      <c r="F3176" s="1" t="s">
        <v>74</v>
      </c>
      <c r="G3176" s="1">
        <v>3</v>
      </c>
      <c r="H3176" s="1" t="s">
        <v>341</v>
      </c>
      <c r="I3176" s="1" t="s">
        <v>114</v>
      </c>
      <c r="J3176" s="64">
        <v>303</v>
      </c>
      <c r="K3176" s="76">
        <v>2271134</v>
      </c>
      <c r="L3176" s="29">
        <v>45973</v>
      </c>
      <c r="M3176" s="29" t="s">
        <v>4163</v>
      </c>
      <c r="N3176" s="1" t="s">
        <v>478</v>
      </c>
      <c r="O3176" s="28" t="s">
        <v>486</v>
      </c>
      <c r="P3176" s="1" t="s">
        <v>323</v>
      </c>
      <c r="Q3176" s="76">
        <v>6</v>
      </c>
      <c r="R3176" s="1"/>
      <c r="S3176" s="1">
        <v>6</v>
      </c>
      <c r="T3176" s="1" t="s">
        <v>115</v>
      </c>
      <c r="U3176" s="1"/>
      <c r="V3176" s="1"/>
      <c r="W3176" s="4"/>
      <c r="X3176" s="28"/>
      <c r="Y3176" s="33"/>
      <c r="Z3176" s="33"/>
      <c r="AA3176" s="96"/>
      <c r="AB3176" s="28" t="s">
        <v>1395</v>
      </c>
      <c r="AC3176" s="33">
        <v>23.5</v>
      </c>
      <c r="AD3176" s="33">
        <v>230</v>
      </c>
      <c r="AE3176" s="33" t="s">
        <v>103</v>
      </c>
      <c r="AF3176" s="33" t="s">
        <v>103</v>
      </c>
      <c r="AG3176" s="33"/>
      <c r="AH3176" s="4"/>
      <c r="AI3176" s="1"/>
      <c r="AJ3176" s="1"/>
      <c r="AK3176" s="1"/>
      <c r="AL3176" s="5"/>
      <c r="AM3176" s="164">
        <f t="shared" si="160"/>
        <v>45976</v>
      </c>
      <c r="AW3176" s="96"/>
      <c r="AX3176" s="37">
        <f t="shared" si="159"/>
        <v>45980</v>
      </c>
      <c r="AY3176" s="1" t="s">
        <v>1396</v>
      </c>
      <c r="AZ3176" s="1" t="s">
        <v>1397</v>
      </c>
      <c r="BA3176" s="31">
        <v>47.7</v>
      </c>
      <c r="BB3176" s="31">
        <v>50.5</v>
      </c>
      <c r="BC3176" s="1">
        <v>49.3</v>
      </c>
      <c r="BD3176" s="1"/>
      <c r="BE3176" s="1"/>
      <c r="BF3176" s="1"/>
      <c r="BG3176" s="1">
        <f>AVERAGE(BA3176:BF3176)</f>
        <v>49.166666666666664</v>
      </c>
      <c r="BH3176" s="4"/>
      <c r="BI3176" s="1"/>
      <c r="BJ3176" s="1"/>
      <c r="BK3176" s="1"/>
      <c r="BL3176" s="31"/>
      <c r="BM3176" s="31"/>
      <c r="BN3176" s="1"/>
      <c r="BO3176" s="1"/>
      <c r="BP3176" s="1"/>
      <c r="BQ3176" s="1"/>
      <c r="BR3176" s="1"/>
      <c r="BS3176" s="4"/>
      <c r="BT3176" s="37">
        <f t="shared" si="161"/>
        <v>46001</v>
      </c>
      <c r="BU3176" s="31" t="s">
        <v>1396</v>
      </c>
      <c r="BV3176" s="1" t="s">
        <v>1398</v>
      </c>
      <c r="BW3176" s="79">
        <v>61.8</v>
      </c>
      <c r="BX3176" s="31">
        <v>60.4</v>
      </c>
      <c r="BY3176" s="1">
        <v>61.2</v>
      </c>
      <c r="BZ3176" s="1"/>
      <c r="CA3176" s="1"/>
      <c r="CB3176" s="1"/>
      <c r="CC3176" s="1">
        <f>AVERAGE(BW3176:CB3176)</f>
        <v>61.133333333333326</v>
      </c>
      <c r="CE3176" s="1"/>
      <c r="CF3176" s="1"/>
      <c r="CG3176" s="1"/>
      <c r="CH3176" s="1"/>
      <c r="CI3176" s="1"/>
      <c r="CJ3176" s="1"/>
      <c r="CK3176" s="1"/>
      <c r="CL3176" s="1"/>
      <c r="CM3176" s="1"/>
      <c r="CN3176" s="1"/>
      <c r="CO3176" s="1"/>
    </row>
    <row r="3177" spans="1:93" ht="30" customHeight="1" x14ac:dyDescent="0.2">
      <c r="A3177" s="1">
        <v>3171</v>
      </c>
      <c r="B3177" s="1" t="s">
        <v>726</v>
      </c>
      <c r="C3177" s="1" t="s">
        <v>727</v>
      </c>
      <c r="D3177" s="1" t="s">
        <v>728</v>
      </c>
      <c r="E3177" s="1" t="s">
        <v>650</v>
      </c>
      <c r="F3177" s="1" t="s">
        <v>74</v>
      </c>
      <c r="G3177" s="1">
        <v>5</v>
      </c>
      <c r="H3177" s="1" t="s">
        <v>341</v>
      </c>
      <c r="I3177" s="1" t="s">
        <v>114</v>
      </c>
      <c r="J3177" s="64">
        <v>418</v>
      </c>
      <c r="K3177" s="76">
        <v>2271196</v>
      </c>
      <c r="L3177" s="29">
        <v>45973</v>
      </c>
      <c r="M3177" s="29" t="s">
        <v>4163</v>
      </c>
      <c r="N3177" s="1" t="s">
        <v>478</v>
      </c>
      <c r="O3177" s="28" t="s">
        <v>225</v>
      </c>
      <c r="P3177" s="1" t="s">
        <v>216</v>
      </c>
      <c r="Q3177" s="76">
        <v>9</v>
      </c>
      <c r="R3177" s="1"/>
      <c r="S3177" s="1">
        <v>6</v>
      </c>
      <c r="T3177" s="1" t="s">
        <v>115</v>
      </c>
      <c r="U3177" s="1"/>
      <c r="V3177" s="1"/>
      <c r="W3177" s="4"/>
      <c r="X3177" s="28"/>
      <c r="Y3177" s="33"/>
      <c r="Z3177" s="33"/>
      <c r="AA3177" s="96"/>
      <c r="AB3177" s="177" t="s">
        <v>1234</v>
      </c>
      <c r="AC3177" s="33">
        <v>23</v>
      </c>
      <c r="AD3177" s="33">
        <v>220</v>
      </c>
      <c r="AE3177" s="33" t="s">
        <v>103</v>
      </c>
      <c r="AF3177" s="33" t="s">
        <v>103</v>
      </c>
      <c r="AG3177" s="33"/>
      <c r="AH3177" s="4"/>
      <c r="AI3177" s="1"/>
      <c r="AJ3177" s="1"/>
      <c r="AK3177" s="1"/>
      <c r="AL3177" s="5"/>
      <c r="AM3177" s="164">
        <f t="shared" si="160"/>
        <v>45976</v>
      </c>
      <c r="AW3177" s="96"/>
      <c r="AX3177" s="37">
        <f t="shared" si="159"/>
        <v>45980</v>
      </c>
      <c r="AY3177" s="1" t="s">
        <v>1235</v>
      </c>
      <c r="AZ3177" s="183" t="s">
        <v>1236</v>
      </c>
      <c r="BA3177" s="180">
        <v>41.4</v>
      </c>
      <c r="BB3177" s="180">
        <v>42.6</v>
      </c>
      <c r="BC3177" s="180">
        <v>44</v>
      </c>
      <c r="BD3177" s="180">
        <v>41.9</v>
      </c>
      <c r="BE3177" s="180">
        <v>41.8</v>
      </c>
      <c r="BF3177" s="180">
        <v>44</v>
      </c>
      <c r="BG3177" s="180">
        <f>AVERAGE(BA3177:BF3354)</f>
        <v>42.804166666666667</v>
      </c>
      <c r="BH3177" s="4"/>
      <c r="BI3177" s="1"/>
      <c r="BJ3177" s="1"/>
      <c r="BK3177" s="1"/>
      <c r="BL3177" s="31"/>
      <c r="BM3177" s="31"/>
      <c r="BN3177" s="1"/>
      <c r="BO3177" s="1"/>
      <c r="BP3177" s="1"/>
      <c r="BQ3177" s="1"/>
      <c r="BR3177" s="1"/>
      <c r="BS3177" s="4"/>
      <c r="BT3177" s="37">
        <f t="shared" si="161"/>
        <v>46001</v>
      </c>
      <c r="BU3177" s="31" t="s">
        <v>1235</v>
      </c>
      <c r="BV3177" s="183" t="s">
        <v>1237</v>
      </c>
      <c r="BW3177" s="191">
        <v>51.7</v>
      </c>
      <c r="BX3177" s="180">
        <v>52.5</v>
      </c>
      <c r="BY3177" s="180">
        <v>52.2</v>
      </c>
      <c r="BZ3177" s="180">
        <v>50.8</v>
      </c>
      <c r="CA3177" s="180">
        <v>52.4</v>
      </c>
      <c r="CB3177" s="180">
        <v>51</v>
      </c>
      <c r="CC3177" s="180">
        <f>AVERAGE(BW3177:CB3354)</f>
        <v>52.220833333333324</v>
      </c>
      <c r="CE3177" s="1"/>
      <c r="CF3177" s="1"/>
      <c r="CG3177" s="1"/>
      <c r="CH3177" s="1"/>
      <c r="CI3177" s="1"/>
      <c r="CJ3177" s="1"/>
      <c r="CK3177" s="1"/>
      <c r="CL3177" s="1"/>
      <c r="CM3177" s="1"/>
      <c r="CN3177" s="1"/>
      <c r="CO3177" s="1"/>
    </row>
    <row r="3178" spans="1:93" ht="30" customHeight="1" x14ac:dyDescent="0.2">
      <c r="A3178" s="1">
        <v>3172</v>
      </c>
      <c r="B3178" s="1" t="s">
        <v>726</v>
      </c>
      <c r="C3178" s="1" t="s">
        <v>727</v>
      </c>
      <c r="D3178" s="1" t="s">
        <v>728</v>
      </c>
      <c r="E3178" s="1" t="s">
        <v>650</v>
      </c>
      <c r="F3178" s="1" t="s">
        <v>74</v>
      </c>
      <c r="G3178" s="1">
        <v>5</v>
      </c>
      <c r="H3178" s="1" t="s">
        <v>341</v>
      </c>
      <c r="I3178" s="1" t="s">
        <v>114</v>
      </c>
      <c r="J3178" s="64">
        <v>554</v>
      </c>
      <c r="K3178" s="76">
        <v>2268076</v>
      </c>
      <c r="L3178" s="29">
        <v>45973</v>
      </c>
      <c r="M3178" s="29" t="s">
        <v>4163</v>
      </c>
      <c r="N3178" s="1" t="s">
        <v>478</v>
      </c>
      <c r="O3178" s="28" t="s">
        <v>225</v>
      </c>
      <c r="P3178" s="1" t="s">
        <v>216</v>
      </c>
      <c r="Q3178" s="76">
        <v>12</v>
      </c>
      <c r="R3178" s="1"/>
      <c r="T3178" s="1" t="s">
        <v>115</v>
      </c>
      <c r="U3178" s="1"/>
      <c r="V3178" s="1"/>
      <c r="W3178" s="4"/>
      <c r="X3178" s="28"/>
      <c r="Y3178" s="33"/>
      <c r="Z3178" s="33"/>
      <c r="AA3178" s="96"/>
      <c r="AB3178" s="178"/>
      <c r="AC3178" s="33">
        <v>22.58</v>
      </c>
      <c r="AD3178" s="33">
        <v>240</v>
      </c>
      <c r="AE3178" s="33" t="s">
        <v>103</v>
      </c>
      <c r="AF3178" s="33" t="s">
        <v>103</v>
      </c>
      <c r="AG3178" s="33"/>
      <c r="AH3178" s="4"/>
      <c r="AI3178" s="1"/>
      <c r="AJ3178" s="1"/>
      <c r="AK3178" s="1"/>
      <c r="AL3178" s="5"/>
      <c r="AM3178" s="164">
        <f t="shared" si="160"/>
        <v>45976</v>
      </c>
      <c r="AW3178" s="96"/>
      <c r="AX3178" s="37">
        <f t="shared" si="159"/>
        <v>45980</v>
      </c>
      <c r="AY3178" s="1" t="s">
        <v>1235</v>
      </c>
      <c r="AZ3178" s="183"/>
      <c r="BA3178" s="184"/>
      <c r="BB3178" s="184"/>
      <c r="BC3178" s="184"/>
      <c r="BD3178" s="184"/>
      <c r="BE3178" s="184"/>
      <c r="BF3178" s="184"/>
      <c r="BG3178" s="184"/>
      <c r="BH3178" s="4"/>
      <c r="BI3178" s="1"/>
      <c r="BJ3178" s="1"/>
      <c r="BK3178" s="1"/>
      <c r="BL3178" s="31"/>
      <c r="BM3178" s="31"/>
      <c r="BN3178" s="1"/>
      <c r="BO3178" s="1"/>
      <c r="BP3178" s="1"/>
      <c r="BQ3178" s="1"/>
      <c r="BR3178" s="1"/>
      <c r="BS3178" s="4"/>
      <c r="BT3178" s="37">
        <f t="shared" si="161"/>
        <v>46001</v>
      </c>
      <c r="BU3178" s="31" t="s">
        <v>1235</v>
      </c>
      <c r="BV3178" s="183"/>
      <c r="BW3178" s="207"/>
      <c r="BX3178" s="184"/>
      <c r="BY3178" s="184"/>
      <c r="BZ3178" s="184"/>
      <c r="CA3178" s="184"/>
      <c r="CB3178" s="184"/>
      <c r="CC3178" s="184"/>
      <c r="CE3178" s="1"/>
      <c r="CF3178" s="1"/>
      <c r="CG3178" s="1"/>
      <c r="CH3178" s="1"/>
      <c r="CI3178" s="1"/>
      <c r="CJ3178" s="1"/>
      <c r="CK3178" s="1"/>
      <c r="CL3178" s="1"/>
      <c r="CM3178" s="1"/>
      <c r="CN3178" s="1"/>
      <c r="CO3178" s="1"/>
    </row>
    <row r="3179" spans="1:93" ht="30" customHeight="1" x14ac:dyDescent="0.2">
      <c r="A3179" s="1">
        <v>3173</v>
      </c>
      <c r="B3179" s="1" t="s">
        <v>726</v>
      </c>
      <c r="C3179" s="1" t="s">
        <v>727</v>
      </c>
      <c r="D3179" s="1" t="s">
        <v>728</v>
      </c>
      <c r="E3179" s="1" t="s">
        <v>650</v>
      </c>
      <c r="F3179" s="1" t="s">
        <v>74</v>
      </c>
      <c r="G3179" s="1">
        <v>5</v>
      </c>
      <c r="H3179" s="1" t="s">
        <v>341</v>
      </c>
      <c r="I3179" s="1" t="s">
        <v>114</v>
      </c>
      <c r="J3179" s="64">
        <v>551</v>
      </c>
      <c r="K3179" s="76">
        <v>2268077</v>
      </c>
      <c r="L3179" s="29">
        <v>45973</v>
      </c>
      <c r="M3179" s="29" t="s">
        <v>4163</v>
      </c>
      <c r="N3179" s="1" t="s">
        <v>478</v>
      </c>
      <c r="O3179" s="28" t="s">
        <v>225</v>
      </c>
      <c r="P3179" s="1" t="s">
        <v>216</v>
      </c>
      <c r="Q3179" s="76">
        <v>12</v>
      </c>
      <c r="R3179" s="1"/>
      <c r="T3179" s="1" t="s">
        <v>115</v>
      </c>
      <c r="U3179" s="1"/>
      <c r="V3179" s="1"/>
      <c r="W3179" s="4"/>
      <c r="X3179" s="28"/>
      <c r="Y3179" s="33"/>
      <c r="Z3179" s="33"/>
      <c r="AA3179" s="96"/>
      <c r="AB3179" s="178"/>
      <c r="AC3179" s="33">
        <v>23.5</v>
      </c>
      <c r="AD3179" s="33">
        <v>200</v>
      </c>
      <c r="AE3179" s="33" t="s">
        <v>103</v>
      </c>
      <c r="AF3179" s="33" t="s">
        <v>103</v>
      </c>
      <c r="AG3179" s="33"/>
      <c r="AH3179" s="4"/>
      <c r="AI3179" s="1"/>
      <c r="AJ3179" s="1"/>
      <c r="AK3179" s="1"/>
      <c r="AL3179" s="5"/>
      <c r="AM3179" s="164">
        <f t="shared" si="160"/>
        <v>45976</v>
      </c>
      <c r="AW3179" s="96"/>
      <c r="AX3179" s="37">
        <f t="shared" si="159"/>
        <v>45980</v>
      </c>
      <c r="AY3179" s="1" t="s">
        <v>1235</v>
      </c>
      <c r="AZ3179" s="183"/>
      <c r="BA3179" s="184"/>
      <c r="BB3179" s="184"/>
      <c r="BC3179" s="184"/>
      <c r="BD3179" s="184"/>
      <c r="BE3179" s="184"/>
      <c r="BF3179" s="184"/>
      <c r="BG3179" s="184"/>
      <c r="BH3179" s="4"/>
      <c r="BI3179" s="1"/>
      <c r="BJ3179" s="1"/>
      <c r="BK3179" s="1"/>
      <c r="BL3179" s="31"/>
      <c r="BM3179" s="31"/>
      <c r="BN3179" s="1"/>
      <c r="BO3179" s="1"/>
      <c r="BP3179" s="1"/>
      <c r="BQ3179" s="1"/>
      <c r="BR3179" s="1"/>
      <c r="BS3179" s="4"/>
      <c r="BT3179" s="37">
        <f t="shared" si="161"/>
        <v>46001</v>
      </c>
      <c r="BU3179" s="31" t="s">
        <v>1235</v>
      </c>
      <c r="BV3179" s="183"/>
      <c r="BW3179" s="207"/>
      <c r="BX3179" s="184"/>
      <c r="BY3179" s="184"/>
      <c r="BZ3179" s="184"/>
      <c r="CA3179" s="184"/>
      <c r="CB3179" s="184"/>
      <c r="CC3179" s="184"/>
      <c r="CE3179" s="1"/>
      <c r="CF3179" s="1"/>
      <c r="CG3179" s="1"/>
      <c r="CH3179" s="1"/>
      <c r="CI3179" s="1"/>
      <c r="CJ3179" s="1"/>
      <c r="CK3179" s="1"/>
      <c r="CL3179" s="1"/>
      <c r="CM3179" s="1"/>
      <c r="CN3179" s="1"/>
      <c r="CO3179" s="1"/>
    </row>
    <row r="3180" spans="1:93" ht="30" customHeight="1" x14ac:dyDescent="0.2">
      <c r="A3180" s="1">
        <v>3174</v>
      </c>
      <c r="B3180" s="1" t="s">
        <v>726</v>
      </c>
      <c r="C3180" s="1" t="s">
        <v>727</v>
      </c>
      <c r="D3180" s="1" t="s">
        <v>728</v>
      </c>
      <c r="E3180" s="1" t="s">
        <v>650</v>
      </c>
      <c r="F3180" s="1" t="s">
        <v>74</v>
      </c>
      <c r="G3180" s="1">
        <v>5</v>
      </c>
      <c r="H3180" s="1" t="s">
        <v>341</v>
      </c>
      <c r="I3180" s="1" t="s">
        <v>114</v>
      </c>
      <c r="J3180" s="64">
        <v>391</v>
      </c>
      <c r="K3180" s="76">
        <v>2271197</v>
      </c>
      <c r="L3180" s="29">
        <v>45973</v>
      </c>
      <c r="M3180" s="29" t="s">
        <v>4163</v>
      </c>
      <c r="N3180" s="1" t="s">
        <v>478</v>
      </c>
      <c r="O3180" s="28" t="s">
        <v>225</v>
      </c>
      <c r="P3180" s="1" t="s">
        <v>216</v>
      </c>
      <c r="Q3180" s="76">
        <v>9.5</v>
      </c>
      <c r="R3180" s="1"/>
      <c r="T3180" s="1" t="s">
        <v>115</v>
      </c>
      <c r="U3180" s="1"/>
      <c r="V3180" s="1"/>
      <c r="W3180" s="4"/>
      <c r="X3180" s="28"/>
      <c r="Y3180" s="33"/>
      <c r="Z3180" s="33"/>
      <c r="AA3180" s="96"/>
      <c r="AB3180" s="178"/>
      <c r="AC3180" s="33">
        <v>24</v>
      </c>
      <c r="AD3180" s="33">
        <v>225</v>
      </c>
      <c r="AE3180" s="33" t="s">
        <v>103</v>
      </c>
      <c r="AF3180" s="33" t="s">
        <v>103</v>
      </c>
      <c r="AG3180" s="33"/>
      <c r="AH3180" s="4"/>
      <c r="AI3180" s="1"/>
      <c r="AJ3180" s="1"/>
      <c r="AK3180" s="1"/>
      <c r="AL3180" s="5"/>
      <c r="AM3180" s="164">
        <f t="shared" si="160"/>
        <v>45976</v>
      </c>
      <c r="AW3180" s="96"/>
      <c r="AX3180" s="37">
        <f t="shared" si="159"/>
        <v>45980</v>
      </c>
      <c r="AY3180" s="1" t="s">
        <v>1235</v>
      </c>
      <c r="AZ3180" s="183"/>
      <c r="BA3180" s="184"/>
      <c r="BB3180" s="184"/>
      <c r="BC3180" s="184"/>
      <c r="BD3180" s="184"/>
      <c r="BE3180" s="184"/>
      <c r="BF3180" s="184"/>
      <c r="BG3180" s="184"/>
      <c r="BH3180" s="4"/>
      <c r="BI3180" s="1"/>
      <c r="BJ3180" s="1"/>
      <c r="BK3180" s="1"/>
      <c r="BL3180" s="31"/>
      <c r="BM3180" s="31"/>
      <c r="BN3180" s="1"/>
      <c r="BO3180" s="1"/>
      <c r="BP3180" s="1"/>
      <c r="BQ3180" s="1"/>
      <c r="BR3180" s="1"/>
      <c r="BS3180" s="4"/>
      <c r="BT3180" s="37">
        <f t="shared" si="161"/>
        <v>46001</v>
      </c>
      <c r="BU3180" s="31" t="s">
        <v>1235</v>
      </c>
      <c r="BV3180" s="183"/>
      <c r="BW3180" s="207"/>
      <c r="BX3180" s="184"/>
      <c r="BY3180" s="184"/>
      <c r="BZ3180" s="184"/>
      <c r="CA3180" s="184"/>
      <c r="CB3180" s="184"/>
      <c r="CC3180" s="184"/>
      <c r="CE3180" s="1"/>
      <c r="CF3180" s="1"/>
      <c r="CG3180" s="1"/>
      <c r="CH3180" s="1"/>
      <c r="CI3180" s="1"/>
      <c r="CJ3180" s="1"/>
      <c r="CK3180" s="1"/>
      <c r="CL3180" s="1"/>
      <c r="CM3180" s="1"/>
      <c r="CN3180" s="1"/>
      <c r="CO3180" s="1"/>
    </row>
    <row r="3181" spans="1:93" ht="30" customHeight="1" x14ac:dyDescent="0.2">
      <c r="A3181" s="1">
        <v>3175</v>
      </c>
      <c r="B3181" s="1" t="s">
        <v>726</v>
      </c>
      <c r="C3181" s="1" t="s">
        <v>727</v>
      </c>
      <c r="D3181" s="1" t="s">
        <v>728</v>
      </c>
      <c r="E3181" s="1" t="s">
        <v>650</v>
      </c>
      <c r="F3181" s="1" t="s">
        <v>74</v>
      </c>
      <c r="G3181" s="1">
        <v>5</v>
      </c>
      <c r="H3181" s="1" t="s">
        <v>341</v>
      </c>
      <c r="I3181" s="1" t="s">
        <v>114</v>
      </c>
      <c r="J3181" s="64">
        <v>411</v>
      </c>
      <c r="K3181" s="76">
        <v>2268078</v>
      </c>
      <c r="L3181" s="29">
        <v>45973</v>
      </c>
      <c r="M3181" s="29" t="s">
        <v>4163</v>
      </c>
      <c r="N3181" s="1" t="s">
        <v>478</v>
      </c>
      <c r="O3181" s="28" t="s">
        <v>225</v>
      </c>
      <c r="P3181" s="1" t="s">
        <v>216</v>
      </c>
      <c r="Q3181" s="76">
        <v>9</v>
      </c>
      <c r="R3181" s="1"/>
      <c r="T3181" s="1" t="s">
        <v>115</v>
      </c>
      <c r="U3181" s="1"/>
      <c r="V3181" s="1"/>
      <c r="W3181" s="4"/>
      <c r="X3181" s="28"/>
      <c r="Y3181" s="33"/>
      <c r="Z3181" s="33"/>
      <c r="AA3181" s="96"/>
      <c r="AB3181" s="178"/>
      <c r="AC3181" s="33">
        <v>24.5</v>
      </c>
      <c r="AD3181" s="33">
        <v>220</v>
      </c>
      <c r="AE3181" s="33" t="s">
        <v>103</v>
      </c>
      <c r="AF3181" s="33" t="s">
        <v>103</v>
      </c>
      <c r="AG3181" s="33"/>
      <c r="AH3181" s="4"/>
      <c r="AI3181" s="1"/>
      <c r="AJ3181" s="1"/>
      <c r="AK3181" s="1"/>
      <c r="AL3181" s="5"/>
      <c r="AM3181" s="164">
        <f t="shared" si="160"/>
        <v>45976</v>
      </c>
      <c r="AW3181" s="96"/>
      <c r="AX3181" s="37">
        <f t="shared" si="159"/>
        <v>45980</v>
      </c>
      <c r="AY3181" s="1" t="s">
        <v>1235</v>
      </c>
      <c r="AZ3181" s="183"/>
      <c r="BA3181" s="184"/>
      <c r="BB3181" s="184"/>
      <c r="BC3181" s="184"/>
      <c r="BD3181" s="184"/>
      <c r="BE3181" s="184"/>
      <c r="BF3181" s="184"/>
      <c r="BG3181" s="184"/>
      <c r="BH3181" s="4"/>
      <c r="BI3181" s="1"/>
      <c r="BJ3181" s="1"/>
      <c r="BK3181" s="1"/>
      <c r="BL3181" s="31"/>
      <c r="BM3181" s="31"/>
      <c r="BN3181" s="1"/>
      <c r="BO3181" s="1"/>
      <c r="BP3181" s="1"/>
      <c r="BQ3181" s="1"/>
      <c r="BR3181" s="1"/>
      <c r="BS3181" s="4"/>
      <c r="BT3181" s="37">
        <f t="shared" si="161"/>
        <v>46001</v>
      </c>
      <c r="BU3181" s="31" t="s">
        <v>1235</v>
      </c>
      <c r="BV3181" s="183"/>
      <c r="BW3181" s="207"/>
      <c r="BX3181" s="184"/>
      <c r="BY3181" s="184"/>
      <c r="BZ3181" s="184"/>
      <c r="CA3181" s="184"/>
      <c r="CB3181" s="184"/>
      <c r="CC3181" s="184"/>
      <c r="CE3181" s="1"/>
      <c r="CF3181" s="1"/>
      <c r="CG3181" s="1"/>
      <c r="CH3181" s="1"/>
      <c r="CI3181" s="1"/>
      <c r="CJ3181" s="1"/>
      <c r="CK3181" s="1"/>
      <c r="CL3181" s="1"/>
      <c r="CM3181" s="1"/>
      <c r="CN3181" s="1"/>
      <c r="CO3181" s="1"/>
    </row>
    <row r="3182" spans="1:93" ht="30" customHeight="1" x14ac:dyDescent="0.2">
      <c r="A3182" s="1">
        <v>3176</v>
      </c>
      <c r="B3182" s="1" t="s">
        <v>726</v>
      </c>
      <c r="C3182" s="1" t="s">
        <v>727</v>
      </c>
      <c r="D3182" s="1" t="s">
        <v>728</v>
      </c>
      <c r="E3182" s="1" t="s">
        <v>650</v>
      </c>
      <c r="F3182" s="1" t="s">
        <v>74</v>
      </c>
      <c r="G3182" s="1">
        <v>5</v>
      </c>
      <c r="H3182" s="1" t="s">
        <v>341</v>
      </c>
      <c r="I3182" s="1" t="s">
        <v>114</v>
      </c>
      <c r="J3182" s="64">
        <v>394</v>
      </c>
      <c r="K3182" s="76">
        <v>2271198</v>
      </c>
      <c r="L3182" s="29">
        <v>45973</v>
      </c>
      <c r="M3182" s="29" t="s">
        <v>4163</v>
      </c>
      <c r="N3182" s="1" t="s">
        <v>478</v>
      </c>
      <c r="O3182" s="28" t="s">
        <v>225</v>
      </c>
      <c r="P3182" s="1" t="s">
        <v>216</v>
      </c>
      <c r="Q3182" s="76">
        <v>10</v>
      </c>
      <c r="R3182" s="1"/>
      <c r="T3182" s="1" t="s">
        <v>115</v>
      </c>
      <c r="U3182" s="1"/>
      <c r="V3182" s="1"/>
      <c r="W3182" s="4"/>
      <c r="X3182" s="28"/>
      <c r="Y3182" s="33"/>
      <c r="Z3182" s="33"/>
      <c r="AA3182" s="96"/>
      <c r="AB3182" s="178"/>
      <c r="AC3182" s="33">
        <v>23</v>
      </c>
      <c r="AD3182" s="33">
        <v>240</v>
      </c>
      <c r="AE3182" s="33" t="s">
        <v>103</v>
      </c>
      <c r="AF3182" s="33" t="s">
        <v>103</v>
      </c>
      <c r="AG3182" s="33"/>
      <c r="AH3182" s="4"/>
      <c r="AI3182" s="1"/>
      <c r="AJ3182" s="1"/>
      <c r="AK3182" s="1"/>
      <c r="AL3182" s="5"/>
      <c r="AM3182" s="164">
        <f t="shared" si="160"/>
        <v>45976</v>
      </c>
      <c r="AW3182" s="96"/>
      <c r="AX3182" s="37">
        <f t="shared" si="159"/>
        <v>45980</v>
      </c>
      <c r="AY3182" s="1" t="s">
        <v>1235</v>
      </c>
      <c r="AZ3182" s="183"/>
      <c r="BA3182" s="184"/>
      <c r="BB3182" s="184"/>
      <c r="BC3182" s="184"/>
      <c r="BD3182" s="184"/>
      <c r="BE3182" s="184"/>
      <c r="BF3182" s="184"/>
      <c r="BG3182" s="184"/>
      <c r="BH3182" s="4"/>
      <c r="BI3182" s="1"/>
      <c r="BJ3182" s="1"/>
      <c r="BK3182" s="1"/>
      <c r="BL3182" s="31"/>
      <c r="BM3182" s="31"/>
      <c r="BN3182" s="1"/>
      <c r="BO3182" s="1"/>
      <c r="BP3182" s="1"/>
      <c r="BQ3182" s="1"/>
      <c r="BR3182" s="1"/>
      <c r="BS3182" s="4"/>
      <c r="BT3182" s="37">
        <f t="shared" si="161"/>
        <v>46001</v>
      </c>
      <c r="BU3182" s="31" t="s">
        <v>1235</v>
      </c>
      <c r="BV3182" s="183"/>
      <c r="BW3182" s="207"/>
      <c r="BX3182" s="184"/>
      <c r="BY3182" s="184"/>
      <c r="BZ3182" s="184"/>
      <c r="CA3182" s="184"/>
      <c r="CB3182" s="184"/>
      <c r="CC3182" s="184"/>
      <c r="CE3182" s="1"/>
      <c r="CF3182" s="1"/>
      <c r="CG3182" s="1"/>
      <c r="CH3182" s="1"/>
      <c r="CI3182" s="1"/>
      <c r="CJ3182" s="1"/>
      <c r="CK3182" s="1"/>
      <c r="CL3182" s="1"/>
      <c r="CM3182" s="1"/>
      <c r="CN3182" s="1"/>
      <c r="CO3182" s="1"/>
    </row>
    <row r="3183" spans="1:93" ht="30" customHeight="1" x14ac:dyDescent="0.2">
      <c r="A3183" s="1">
        <v>3177</v>
      </c>
      <c r="B3183" s="1" t="s">
        <v>726</v>
      </c>
      <c r="C3183" s="1" t="s">
        <v>727</v>
      </c>
      <c r="D3183" s="1" t="s">
        <v>728</v>
      </c>
      <c r="E3183" s="1" t="s">
        <v>650</v>
      </c>
      <c r="F3183" s="1" t="s">
        <v>74</v>
      </c>
      <c r="G3183" s="1">
        <v>5</v>
      </c>
      <c r="H3183" s="1" t="s">
        <v>341</v>
      </c>
      <c r="I3183" s="1" t="s">
        <v>114</v>
      </c>
      <c r="J3183" s="64">
        <v>431</v>
      </c>
      <c r="K3183" s="76">
        <v>2268079</v>
      </c>
      <c r="L3183" s="29">
        <v>45973</v>
      </c>
      <c r="M3183" s="29" t="s">
        <v>4163</v>
      </c>
      <c r="N3183" s="1" t="s">
        <v>478</v>
      </c>
      <c r="O3183" s="28" t="s">
        <v>225</v>
      </c>
      <c r="P3183" s="1" t="s">
        <v>216</v>
      </c>
      <c r="Q3183" s="76">
        <v>9.5</v>
      </c>
      <c r="R3183" s="1"/>
      <c r="T3183" s="1" t="s">
        <v>115</v>
      </c>
      <c r="U3183" s="1"/>
      <c r="V3183" s="1"/>
      <c r="W3183" s="4"/>
      <c r="X3183" s="28"/>
      <c r="Y3183" s="33"/>
      <c r="Z3183" s="33"/>
      <c r="AA3183" s="96"/>
      <c r="AB3183" s="178"/>
      <c r="AC3183" s="33">
        <v>22.5</v>
      </c>
      <c r="AD3183" s="33">
        <v>200</v>
      </c>
      <c r="AE3183" s="33" t="s">
        <v>103</v>
      </c>
      <c r="AF3183" s="33" t="s">
        <v>103</v>
      </c>
      <c r="AG3183" s="33"/>
      <c r="AH3183" s="4"/>
      <c r="AI3183" s="1"/>
      <c r="AJ3183" s="1"/>
      <c r="AK3183" s="1"/>
      <c r="AL3183" s="5"/>
      <c r="AM3183" s="164">
        <f t="shared" si="160"/>
        <v>45976</v>
      </c>
      <c r="AW3183" s="96"/>
      <c r="AX3183" s="37">
        <f t="shared" si="159"/>
        <v>45980</v>
      </c>
      <c r="AY3183" s="1" t="s">
        <v>1235</v>
      </c>
      <c r="AZ3183" s="183"/>
      <c r="BA3183" s="184"/>
      <c r="BB3183" s="184"/>
      <c r="BC3183" s="184"/>
      <c r="BD3183" s="184"/>
      <c r="BE3183" s="184"/>
      <c r="BF3183" s="184"/>
      <c r="BG3183" s="184"/>
      <c r="BH3183" s="4"/>
      <c r="BI3183" s="1"/>
      <c r="BJ3183" s="1"/>
      <c r="BK3183" s="1"/>
      <c r="BL3183" s="31"/>
      <c r="BM3183" s="31"/>
      <c r="BN3183" s="1"/>
      <c r="BO3183" s="1"/>
      <c r="BP3183" s="1"/>
      <c r="BQ3183" s="1"/>
      <c r="BR3183" s="1"/>
      <c r="BS3183" s="4"/>
      <c r="BT3183" s="37">
        <f t="shared" si="161"/>
        <v>46001</v>
      </c>
      <c r="BU3183" s="31" t="s">
        <v>1235</v>
      </c>
      <c r="BV3183" s="183"/>
      <c r="BW3183" s="207"/>
      <c r="BX3183" s="184"/>
      <c r="BY3183" s="184"/>
      <c r="BZ3183" s="184"/>
      <c r="CA3183" s="184"/>
      <c r="CB3183" s="184"/>
      <c r="CC3183" s="184"/>
      <c r="CE3183" s="1"/>
      <c r="CF3183" s="1"/>
      <c r="CG3183" s="1"/>
      <c r="CH3183" s="1"/>
      <c r="CI3183" s="1"/>
      <c r="CJ3183" s="1"/>
      <c r="CK3183" s="1"/>
      <c r="CL3183" s="1"/>
      <c r="CM3183" s="1"/>
      <c r="CN3183" s="1"/>
      <c r="CO3183" s="1"/>
    </row>
    <row r="3184" spans="1:93" ht="30" customHeight="1" x14ac:dyDescent="0.2">
      <c r="A3184" s="1">
        <v>3178</v>
      </c>
      <c r="B3184" s="1" t="s">
        <v>726</v>
      </c>
      <c r="C3184" s="1" t="s">
        <v>727</v>
      </c>
      <c r="D3184" s="1" t="s">
        <v>728</v>
      </c>
      <c r="E3184" s="1" t="s">
        <v>650</v>
      </c>
      <c r="F3184" s="1" t="s">
        <v>74</v>
      </c>
      <c r="G3184" s="1">
        <v>5</v>
      </c>
      <c r="H3184" s="1" t="s">
        <v>341</v>
      </c>
      <c r="I3184" s="1" t="s">
        <v>114</v>
      </c>
      <c r="J3184" s="64">
        <v>553</v>
      </c>
      <c r="K3184" s="76">
        <v>2271199</v>
      </c>
      <c r="L3184" s="29">
        <v>45973</v>
      </c>
      <c r="M3184" s="29" t="s">
        <v>4163</v>
      </c>
      <c r="N3184" s="1" t="s">
        <v>478</v>
      </c>
      <c r="O3184" s="28" t="s">
        <v>225</v>
      </c>
      <c r="P3184" s="1" t="s">
        <v>216</v>
      </c>
      <c r="Q3184" s="76">
        <v>12</v>
      </c>
      <c r="R3184" s="1"/>
      <c r="T3184" s="1" t="s">
        <v>115</v>
      </c>
      <c r="U3184" s="1"/>
      <c r="V3184" s="1"/>
      <c r="W3184" s="4"/>
      <c r="X3184" s="28"/>
      <c r="Y3184" s="33"/>
      <c r="Z3184" s="33"/>
      <c r="AA3184" s="96"/>
      <c r="AB3184" s="178"/>
      <c r="AC3184" s="33">
        <v>24</v>
      </c>
      <c r="AD3184" s="33">
        <v>210</v>
      </c>
      <c r="AE3184" s="33" t="s">
        <v>103</v>
      </c>
      <c r="AF3184" s="33" t="s">
        <v>103</v>
      </c>
      <c r="AG3184" s="33"/>
      <c r="AH3184" s="4"/>
      <c r="AI3184" s="1"/>
      <c r="AJ3184" s="1"/>
      <c r="AK3184" s="1"/>
      <c r="AL3184" s="5"/>
      <c r="AM3184" s="164">
        <f t="shared" si="160"/>
        <v>45976</v>
      </c>
      <c r="AW3184" s="96"/>
      <c r="AX3184" s="37">
        <f t="shared" si="159"/>
        <v>45980</v>
      </c>
      <c r="AY3184" s="1" t="s">
        <v>1235</v>
      </c>
      <c r="AZ3184" s="183"/>
      <c r="BA3184" s="184"/>
      <c r="BB3184" s="184"/>
      <c r="BC3184" s="184"/>
      <c r="BD3184" s="184"/>
      <c r="BE3184" s="184"/>
      <c r="BF3184" s="184"/>
      <c r="BG3184" s="184"/>
      <c r="BH3184" s="4"/>
      <c r="BI3184" s="1"/>
      <c r="BJ3184" s="1"/>
      <c r="BK3184" s="1"/>
      <c r="BL3184" s="31"/>
      <c r="BM3184" s="31"/>
      <c r="BN3184" s="1"/>
      <c r="BO3184" s="1"/>
      <c r="BP3184" s="1"/>
      <c r="BQ3184" s="1"/>
      <c r="BR3184" s="1"/>
      <c r="BS3184" s="4"/>
      <c r="BT3184" s="37">
        <f t="shared" si="161"/>
        <v>46001</v>
      </c>
      <c r="BU3184" s="31" t="s">
        <v>1235</v>
      </c>
      <c r="BV3184" s="183"/>
      <c r="BW3184" s="207"/>
      <c r="BX3184" s="184"/>
      <c r="BY3184" s="184"/>
      <c r="BZ3184" s="184"/>
      <c r="CA3184" s="184"/>
      <c r="CB3184" s="184"/>
      <c r="CC3184" s="184"/>
      <c r="CE3184" s="1"/>
      <c r="CF3184" s="1"/>
      <c r="CG3184" s="1"/>
      <c r="CH3184" s="1"/>
      <c r="CI3184" s="1"/>
      <c r="CJ3184" s="1"/>
      <c r="CK3184" s="1"/>
      <c r="CL3184" s="1"/>
      <c r="CM3184" s="1"/>
      <c r="CN3184" s="1"/>
      <c r="CO3184" s="1"/>
    </row>
    <row r="3185" spans="1:93" ht="30" customHeight="1" x14ac:dyDescent="0.2">
      <c r="A3185" s="1">
        <v>3179</v>
      </c>
      <c r="B3185" s="1" t="s">
        <v>726</v>
      </c>
      <c r="C3185" s="1" t="s">
        <v>727</v>
      </c>
      <c r="D3185" s="1" t="s">
        <v>728</v>
      </c>
      <c r="E3185" s="1" t="s">
        <v>650</v>
      </c>
      <c r="F3185" s="1" t="s">
        <v>74</v>
      </c>
      <c r="G3185" s="1">
        <v>5</v>
      </c>
      <c r="H3185" s="1" t="s">
        <v>341</v>
      </c>
      <c r="I3185" s="1" t="s">
        <v>114</v>
      </c>
      <c r="J3185" s="64">
        <v>432</v>
      </c>
      <c r="K3185" s="76">
        <v>2268080</v>
      </c>
      <c r="L3185" s="29">
        <v>45973</v>
      </c>
      <c r="M3185" s="29" t="s">
        <v>4163</v>
      </c>
      <c r="N3185" s="1" t="s">
        <v>478</v>
      </c>
      <c r="O3185" s="28" t="s">
        <v>225</v>
      </c>
      <c r="P3185" s="1" t="s">
        <v>216</v>
      </c>
      <c r="Q3185" s="76">
        <v>9</v>
      </c>
      <c r="R3185" s="1"/>
      <c r="T3185" s="1" t="s">
        <v>115</v>
      </c>
      <c r="U3185" s="1"/>
      <c r="V3185" s="1"/>
      <c r="W3185" s="4"/>
      <c r="X3185" s="28"/>
      <c r="Y3185" s="33"/>
      <c r="Z3185" s="33"/>
      <c r="AA3185" s="96"/>
      <c r="AB3185" s="178"/>
      <c r="AC3185" s="33">
        <v>23</v>
      </c>
      <c r="AD3185" s="33">
        <v>240</v>
      </c>
      <c r="AE3185" s="33" t="s">
        <v>103</v>
      </c>
      <c r="AF3185" s="33" t="s">
        <v>103</v>
      </c>
      <c r="AG3185" s="33"/>
      <c r="AH3185" s="4"/>
      <c r="AI3185" s="1"/>
      <c r="AJ3185" s="1"/>
      <c r="AK3185" s="1"/>
      <c r="AL3185" s="5"/>
      <c r="AM3185" s="164">
        <f t="shared" si="160"/>
        <v>45976</v>
      </c>
      <c r="AW3185" s="96"/>
      <c r="AX3185" s="37">
        <f t="shared" si="159"/>
        <v>45980</v>
      </c>
      <c r="AY3185" s="1" t="s">
        <v>1235</v>
      </c>
      <c r="AZ3185" s="183"/>
      <c r="BA3185" s="184"/>
      <c r="BB3185" s="184"/>
      <c r="BC3185" s="184"/>
      <c r="BD3185" s="184"/>
      <c r="BE3185" s="184"/>
      <c r="BF3185" s="184"/>
      <c r="BG3185" s="184"/>
      <c r="BH3185" s="4"/>
      <c r="BI3185" s="1"/>
      <c r="BJ3185" s="1"/>
      <c r="BK3185" s="1"/>
      <c r="BL3185" s="31"/>
      <c r="BM3185" s="31"/>
      <c r="BN3185" s="1"/>
      <c r="BO3185" s="1"/>
      <c r="BP3185" s="1"/>
      <c r="BQ3185" s="1"/>
      <c r="BR3185" s="1"/>
      <c r="BS3185" s="4"/>
      <c r="BT3185" s="37">
        <f t="shared" si="161"/>
        <v>46001</v>
      </c>
      <c r="BU3185" s="31" t="s">
        <v>1235</v>
      </c>
      <c r="BV3185" s="183"/>
      <c r="BW3185" s="207"/>
      <c r="BX3185" s="184"/>
      <c r="BY3185" s="184"/>
      <c r="BZ3185" s="184"/>
      <c r="CA3185" s="184"/>
      <c r="CB3185" s="184"/>
      <c r="CC3185" s="184"/>
      <c r="CE3185" s="1"/>
      <c r="CF3185" s="1"/>
      <c r="CG3185" s="1"/>
      <c r="CH3185" s="1"/>
      <c r="CI3185" s="1"/>
      <c r="CJ3185" s="1"/>
      <c r="CK3185" s="1"/>
      <c r="CL3185" s="1"/>
      <c r="CM3185" s="1"/>
      <c r="CN3185" s="1"/>
      <c r="CO3185" s="1"/>
    </row>
    <row r="3186" spans="1:93" ht="30" customHeight="1" x14ac:dyDescent="0.2">
      <c r="A3186" s="1">
        <v>3180</v>
      </c>
      <c r="B3186" s="1" t="s">
        <v>726</v>
      </c>
      <c r="C3186" s="1" t="s">
        <v>727</v>
      </c>
      <c r="D3186" s="1" t="s">
        <v>728</v>
      </c>
      <c r="E3186" s="1" t="s">
        <v>650</v>
      </c>
      <c r="F3186" s="1" t="s">
        <v>74</v>
      </c>
      <c r="G3186" s="1">
        <v>5</v>
      </c>
      <c r="H3186" s="1" t="s">
        <v>341</v>
      </c>
      <c r="I3186" s="1" t="s">
        <v>114</v>
      </c>
      <c r="J3186" s="64">
        <v>414</v>
      </c>
      <c r="K3186" s="76">
        <v>2271200</v>
      </c>
      <c r="L3186" s="29">
        <v>45973</v>
      </c>
      <c r="M3186" s="29" t="s">
        <v>4163</v>
      </c>
      <c r="N3186" s="1" t="s">
        <v>478</v>
      </c>
      <c r="O3186" s="28" t="s">
        <v>225</v>
      </c>
      <c r="P3186" s="1" t="s">
        <v>216</v>
      </c>
      <c r="Q3186" s="76">
        <v>9</v>
      </c>
      <c r="R3186" s="1"/>
      <c r="S3186" s="1">
        <v>6</v>
      </c>
      <c r="T3186" s="1" t="s">
        <v>115</v>
      </c>
      <c r="U3186" s="1"/>
      <c r="V3186" s="1"/>
      <c r="W3186" s="4"/>
      <c r="X3186" s="28"/>
      <c r="Y3186" s="33"/>
      <c r="Z3186" s="33"/>
      <c r="AA3186" s="96"/>
      <c r="AB3186" s="178"/>
      <c r="AC3186" s="33">
        <v>21.5</v>
      </c>
      <c r="AD3186" s="33">
        <v>225</v>
      </c>
      <c r="AE3186" s="33" t="s">
        <v>103</v>
      </c>
      <c r="AF3186" s="33" t="s">
        <v>103</v>
      </c>
      <c r="AG3186" s="33"/>
      <c r="AH3186" s="4"/>
      <c r="AI3186" s="1"/>
      <c r="AJ3186" s="1"/>
      <c r="AK3186" s="1"/>
      <c r="AL3186" s="5"/>
      <c r="AM3186" s="164">
        <f t="shared" si="160"/>
        <v>45976</v>
      </c>
      <c r="AW3186" s="96"/>
      <c r="AX3186" s="37">
        <f t="shared" si="159"/>
        <v>45980</v>
      </c>
      <c r="AY3186" s="1" t="s">
        <v>1235</v>
      </c>
      <c r="AZ3186" s="183"/>
      <c r="BA3186" s="184"/>
      <c r="BB3186" s="184"/>
      <c r="BC3186" s="184"/>
      <c r="BD3186" s="184"/>
      <c r="BE3186" s="184"/>
      <c r="BF3186" s="184"/>
      <c r="BG3186" s="184"/>
      <c r="BH3186" s="4"/>
      <c r="BI3186" s="1"/>
      <c r="BJ3186" s="1"/>
      <c r="BK3186" s="1"/>
      <c r="BL3186" s="31"/>
      <c r="BM3186" s="31"/>
      <c r="BN3186" s="1"/>
      <c r="BO3186" s="1"/>
      <c r="BP3186" s="1"/>
      <c r="BQ3186" s="1"/>
      <c r="BR3186" s="1"/>
      <c r="BS3186" s="4"/>
      <c r="BT3186" s="37">
        <f t="shared" si="161"/>
        <v>46001</v>
      </c>
      <c r="BU3186" s="31" t="s">
        <v>1235</v>
      </c>
      <c r="BV3186" s="183"/>
      <c r="BW3186" s="207"/>
      <c r="BX3186" s="184"/>
      <c r="BY3186" s="184"/>
      <c r="BZ3186" s="184"/>
      <c r="CA3186" s="184"/>
      <c r="CB3186" s="184"/>
      <c r="CC3186" s="184"/>
      <c r="CE3186" s="1"/>
      <c r="CF3186" s="1"/>
      <c r="CG3186" s="1"/>
      <c r="CH3186" s="1"/>
      <c r="CI3186" s="1"/>
      <c r="CJ3186" s="1"/>
      <c r="CK3186" s="1"/>
      <c r="CL3186" s="1"/>
      <c r="CM3186" s="1"/>
      <c r="CN3186" s="1"/>
      <c r="CO3186" s="1"/>
    </row>
    <row r="3187" spans="1:93" ht="30" customHeight="1" x14ac:dyDescent="0.2">
      <c r="A3187" s="1">
        <v>3181</v>
      </c>
      <c r="B3187" s="1" t="s">
        <v>726</v>
      </c>
      <c r="C3187" s="1" t="s">
        <v>727</v>
      </c>
      <c r="D3187" s="1" t="s">
        <v>728</v>
      </c>
      <c r="E3187" s="1" t="s">
        <v>650</v>
      </c>
      <c r="F3187" s="1" t="s">
        <v>74</v>
      </c>
      <c r="G3187" s="1">
        <v>5</v>
      </c>
      <c r="H3187" s="1" t="s">
        <v>341</v>
      </c>
      <c r="I3187" s="1" t="s">
        <v>114</v>
      </c>
      <c r="J3187" s="64">
        <v>407</v>
      </c>
      <c r="K3187" s="76">
        <v>2271201</v>
      </c>
      <c r="L3187" s="29">
        <v>45973</v>
      </c>
      <c r="M3187" s="29" t="s">
        <v>4163</v>
      </c>
      <c r="N3187" s="1" t="s">
        <v>478</v>
      </c>
      <c r="O3187" s="28" t="s">
        <v>225</v>
      </c>
      <c r="P3187" s="1" t="s">
        <v>216</v>
      </c>
      <c r="Q3187" s="76">
        <v>9</v>
      </c>
      <c r="R3187" s="1"/>
      <c r="T3187" s="1" t="s">
        <v>115</v>
      </c>
      <c r="U3187" s="1"/>
      <c r="V3187" s="1"/>
      <c r="W3187" s="4"/>
      <c r="X3187" s="28"/>
      <c r="Y3187" s="33"/>
      <c r="Z3187" s="33"/>
      <c r="AA3187" s="96"/>
      <c r="AB3187" s="178"/>
      <c r="AC3187" s="33">
        <v>25</v>
      </c>
      <c r="AD3187" s="33">
        <v>210</v>
      </c>
      <c r="AE3187" s="33" t="s">
        <v>103</v>
      </c>
      <c r="AF3187" s="33" t="s">
        <v>103</v>
      </c>
      <c r="AG3187" s="33"/>
      <c r="AH3187" s="4"/>
      <c r="AI3187" s="1"/>
      <c r="AJ3187" s="1"/>
      <c r="AK3187" s="1"/>
      <c r="AL3187" s="5"/>
      <c r="AM3187" s="164">
        <f t="shared" si="160"/>
        <v>45976</v>
      </c>
      <c r="AW3187" s="96"/>
      <c r="AX3187" s="37">
        <f t="shared" si="159"/>
        <v>45980</v>
      </c>
      <c r="AY3187" s="1" t="s">
        <v>1235</v>
      </c>
      <c r="AZ3187" s="183"/>
      <c r="BA3187" s="184"/>
      <c r="BB3187" s="184"/>
      <c r="BC3187" s="184"/>
      <c r="BD3187" s="184"/>
      <c r="BE3187" s="184"/>
      <c r="BF3187" s="184"/>
      <c r="BG3187" s="184"/>
      <c r="BH3187" s="4"/>
      <c r="BI3187" s="1"/>
      <c r="BJ3187" s="1"/>
      <c r="BK3187" s="1"/>
      <c r="BL3187" s="31"/>
      <c r="BM3187" s="31"/>
      <c r="BN3187" s="1"/>
      <c r="BO3187" s="1"/>
      <c r="BP3187" s="1"/>
      <c r="BQ3187" s="1"/>
      <c r="BR3187" s="1"/>
      <c r="BS3187" s="4"/>
      <c r="BT3187" s="37">
        <f t="shared" si="161"/>
        <v>46001</v>
      </c>
      <c r="BU3187" s="31" t="s">
        <v>1235</v>
      </c>
      <c r="BV3187" s="183"/>
      <c r="BW3187" s="207"/>
      <c r="BX3187" s="184"/>
      <c r="BY3187" s="184"/>
      <c r="BZ3187" s="184"/>
      <c r="CA3187" s="184"/>
      <c r="CB3187" s="184"/>
      <c r="CC3187" s="184"/>
      <c r="CE3187" s="1"/>
      <c r="CF3187" s="1"/>
      <c r="CG3187" s="1"/>
      <c r="CH3187" s="1"/>
      <c r="CI3187" s="1"/>
      <c r="CJ3187" s="1"/>
      <c r="CK3187" s="1"/>
      <c r="CL3187" s="1"/>
      <c r="CM3187" s="1"/>
      <c r="CN3187" s="1"/>
      <c r="CO3187" s="1"/>
    </row>
    <row r="3188" spans="1:93" ht="30" customHeight="1" x14ac:dyDescent="0.2">
      <c r="A3188" s="1">
        <v>3182</v>
      </c>
      <c r="B3188" s="1" t="s">
        <v>726</v>
      </c>
      <c r="C3188" s="1" t="s">
        <v>727</v>
      </c>
      <c r="D3188" s="1" t="s">
        <v>728</v>
      </c>
      <c r="E3188" s="1" t="s">
        <v>650</v>
      </c>
      <c r="F3188" s="1" t="s">
        <v>74</v>
      </c>
      <c r="G3188" s="1">
        <v>5</v>
      </c>
      <c r="H3188" s="1" t="s">
        <v>341</v>
      </c>
      <c r="I3188" s="1" t="s">
        <v>114</v>
      </c>
      <c r="J3188" s="64">
        <v>403</v>
      </c>
      <c r="K3188" s="76">
        <v>2268081</v>
      </c>
      <c r="L3188" s="29">
        <v>45973</v>
      </c>
      <c r="M3188" s="29" t="s">
        <v>4163</v>
      </c>
      <c r="N3188" s="1" t="s">
        <v>478</v>
      </c>
      <c r="O3188" s="28" t="s">
        <v>225</v>
      </c>
      <c r="P3188" s="1" t="s">
        <v>216</v>
      </c>
      <c r="Q3188" s="76">
        <v>9</v>
      </c>
      <c r="R3188" s="1"/>
      <c r="T3188" s="1" t="s">
        <v>115</v>
      </c>
      <c r="U3188" s="1"/>
      <c r="V3188" s="1"/>
      <c r="W3188" s="4"/>
      <c r="X3188" s="28"/>
      <c r="Y3188" s="33"/>
      <c r="Z3188" s="33"/>
      <c r="AA3188" s="96"/>
      <c r="AB3188" s="178"/>
      <c r="AC3188" s="33">
        <v>24.5</v>
      </c>
      <c r="AD3188" s="33">
        <v>220</v>
      </c>
      <c r="AE3188" s="33" t="s">
        <v>103</v>
      </c>
      <c r="AF3188" s="33" t="s">
        <v>103</v>
      </c>
      <c r="AG3188" s="33"/>
      <c r="AH3188" s="4"/>
      <c r="AI3188" s="1"/>
      <c r="AJ3188" s="1"/>
      <c r="AK3188" s="1"/>
      <c r="AL3188" s="5"/>
      <c r="AM3188" s="164">
        <f t="shared" si="160"/>
        <v>45976</v>
      </c>
      <c r="AW3188" s="96"/>
      <c r="AX3188" s="37">
        <f t="shared" si="159"/>
        <v>45980</v>
      </c>
      <c r="AY3188" s="1" t="s">
        <v>1235</v>
      </c>
      <c r="AZ3188" s="183"/>
      <c r="BA3188" s="184"/>
      <c r="BB3188" s="184"/>
      <c r="BC3188" s="184"/>
      <c r="BD3188" s="184"/>
      <c r="BE3188" s="184"/>
      <c r="BF3188" s="184"/>
      <c r="BG3188" s="184"/>
      <c r="BH3188" s="4"/>
      <c r="BI3188" s="1"/>
      <c r="BJ3188" s="1"/>
      <c r="BK3188" s="1"/>
      <c r="BL3188" s="31"/>
      <c r="BM3188" s="31"/>
      <c r="BN3188" s="1"/>
      <c r="BO3188" s="1"/>
      <c r="BP3188" s="1"/>
      <c r="BQ3188" s="1"/>
      <c r="BR3188" s="1"/>
      <c r="BS3188" s="4"/>
      <c r="BT3188" s="37">
        <f t="shared" si="161"/>
        <v>46001</v>
      </c>
      <c r="BU3188" s="31" t="s">
        <v>1235</v>
      </c>
      <c r="BV3188" s="183"/>
      <c r="BW3188" s="207"/>
      <c r="BX3188" s="184"/>
      <c r="BY3188" s="184"/>
      <c r="BZ3188" s="184"/>
      <c r="CA3188" s="184"/>
      <c r="CB3188" s="184"/>
      <c r="CC3188" s="184"/>
      <c r="CE3188" s="1"/>
      <c r="CF3188" s="1"/>
      <c r="CG3188" s="1"/>
      <c r="CH3188" s="1"/>
      <c r="CI3188" s="1"/>
      <c r="CJ3188" s="1"/>
      <c r="CK3188" s="1"/>
      <c r="CL3188" s="1"/>
      <c r="CM3188" s="1"/>
      <c r="CN3188" s="1"/>
      <c r="CO3188" s="1"/>
    </row>
    <row r="3189" spans="1:93" ht="30" customHeight="1" x14ac:dyDescent="0.2">
      <c r="A3189" s="1">
        <v>3183</v>
      </c>
      <c r="B3189" s="1" t="s">
        <v>726</v>
      </c>
      <c r="C3189" s="1" t="s">
        <v>727</v>
      </c>
      <c r="D3189" s="1" t="s">
        <v>728</v>
      </c>
      <c r="E3189" s="1" t="s">
        <v>650</v>
      </c>
      <c r="F3189" s="1" t="s">
        <v>74</v>
      </c>
      <c r="G3189" s="1">
        <v>5</v>
      </c>
      <c r="H3189" s="1" t="s">
        <v>341</v>
      </c>
      <c r="I3189" s="1" t="s">
        <v>114</v>
      </c>
      <c r="J3189" s="64">
        <v>390</v>
      </c>
      <c r="K3189" s="76">
        <v>2268082</v>
      </c>
      <c r="L3189" s="29">
        <v>45973</v>
      </c>
      <c r="M3189" s="29" t="s">
        <v>4163</v>
      </c>
      <c r="N3189" s="1" t="s">
        <v>478</v>
      </c>
      <c r="O3189" s="28" t="s">
        <v>225</v>
      </c>
      <c r="P3189" s="1" t="s">
        <v>216</v>
      </c>
      <c r="Q3189" s="76">
        <v>10</v>
      </c>
      <c r="R3189" s="1"/>
      <c r="T3189" s="1" t="s">
        <v>115</v>
      </c>
      <c r="U3189" s="1"/>
      <c r="V3189" s="1"/>
      <c r="W3189" s="4"/>
      <c r="X3189" s="28"/>
      <c r="Y3189" s="33"/>
      <c r="Z3189" s="33"/>
      <c r="AA3189" s="96"/>
      <c r="AB3189" s="178"/>
      <c r="AC3189" s="33">
        <v>24</v>
      </c>
      <c r="AD3189" s="33">
        <v>2230</v>
      </c>
      <c r="AE3189" s="33" t="s">
        <v>103</v>
      </c>
      <c r="AF3189" s="33" t="s">
        <v>103</v>
      </c>
      <c r="AG3189" s="33"/>
      <c r="AH3189" s="4"/>
      <c r="AI3189" s="1"/>
      <c r="AJ3189" s="1"/>
      <c r="AK3189" s="1"/>
      <c r="AL3189" s="5"/>
      <c r="AM3189" s="164">
        <f t="shared" si="160"/>
        <v>45976</v>
      </c>
      <c r="AW3189" s="96"/>
      <c r="AX3189" s="37">
        <f t="shared" si="159"/>
        <v>45980</v>
      </c>
      <c r="AY3189" s="1" t="s">
        <v>1235</v>
      </c>
      <c r="AZ3189" s="183"/>
      <c r="BA3189" s="184"/>
      <c r="BB3189" s="184"/>
      <c r="BC3189" s="184"/>
      <c r="BD3189" s="184"/>
      <c r="BE3189" s="184"/>
      <c r="BF3189" s="184"/>
      <c r="BG3189" s="184"/>
      <c r="BH3189" s="4"/>
      <c r="BI3189" s="1"/>
      <c r="BJ3189" s="1"/>
      <c r="BK3189" s="1"/>
      <c r="BL3189" s="31"/>
      <c r="BM3189" s="31"/>
      <c r="BN3189" s="1"/>
      <c r="BO3189" s="1"/>
      <c r="BP3189" s="1"/>
      <c r="BQ3189" s="1"/>
      <c r="BR3189" s="1"/>
      <c r="BS3189" s="4"/>
      <c r="BT3189" s="37">
        <f t="shared" si="161"/>
        <v>46001</v>
      </c>
      <c r="BU3189" s="31" t="s">
        <v>1235</v>
      </c>
      <c r="BV3189" s="183"/>
      <c r="BW3189" s="207"/>
      <c r="BX3189" s="184"/>
      <c r="BY3189" s="184"/>
      <c r="BZ3189" s="184"/>
      <c r="CA3189" s="184"/>
      <c r="CB3189" s="184"/>
      <c r="CC3189" s="184"/>
      <c r="CE3189" s="1"/>
      <c r="CF3189" s="1"/>
      <c r="CG3189" s="1"/>
      <c r="CH3189" s="1"/>
      <c r="CI3189" s="1"/>
      <c r="CJ3189" s="1"/>
      <c r="CK3189" s="1"/>
      <c r="CL3189" s="1"/>
      <c r="CM3189" s="1"/>
      <c r="CN3189" s="1"/>
      <c r="CO3189" s="1"/>
    </row>
    <row r="3190" spans="1:93" ht="30" customHeight="1" x14ac:dyDescent="0.2">
      <c r="A3190" s="1">
        <v>3184</v>
      </c>
      <c r="B3190" s="1" t="s">
        <v>726</v>
      </c>
      <c r="C3190" s="1" t="s">
        <v>727</v>
      </c>
      <c r="D3190" s="1" t="s">
        <v>728</v>
      </c>
      <c r="E3190" s="1" t="s">
        <v>650</v>
      </c>
      <c r="F3190" s="1" t="s">
        <v>74</v>
      </c>
      <c r="G3190" s="1">
        <v>5</v>
      </c>
      <c r="H3190" s="1" t="s">
        <v>341</v>
      </c>
      <c r="I3190" s="1" t="s">
        <v>114</v>
      </c>
      <c r="J3190" s="64">
        <v>302</v>
      </c>
      <c r="K3190" s="76">
        <v>2271202</v>
      </c>
      <c r="L3190" s="29">
        <v>45973</v>
      </c>
      <c r="M3190" s="29" t="s">
        <v>4163</v>
      </c>
      <c r="N3190" s="1" t="s">
        <v>478</v>
      </c>
      <c r="O3190" s="28" t="s">
        <v>225</v>
      </c>
      <c r="P3190" s="1" t="s">
        <v>216</v>
      </c>
      <c r="Q3190" s="76">
        <v>8</v>
      </c>
      <c r="R3190" s="1"/>
      <c r="T3190" s="1" t="s">
        <v>115</v>
      </c>
      <c r="U3190" s="1"/>
      <c r="V3190" s="1"/>
      <c r="W3190" s="4"/>
      <c r="X3190" s="28"/>
      <c r="Y3190" s="33"/>
      <c r="Z3190" s="33"/>
      <c r="AA3190" s="96"/>
      <c r="AB3190" s="178"/>
      <c r="AC3190" s="33">
        <v>22</v>
      </c>
      <c r="AD3190" s="33">
        <v>210</v>
      </c>
      <c r="AE3190" s="33" t="s">
        <v>103</v>
      </c>
      <c r="AF3190" s="33" t="s">
        <v>103</v>
      </c>
      <c r="AG3190" s="33"/>
      <c r="AH3190" s="4"/>
      <c r="AI3190" s="1"/>
      <c r="AJ3190" s="1"/>
      <c r="AK3190" s="1"/>
      <c r="AL3190" s="5"/>
      <c r="AM3190" s="164">
        <f t="shared" si="160"/>
        <v>45976</v>
      </c>
      <c r="AW3190" s="96"/>
      <c r="AX3190" s="37">
        <f t="shared" si="159"/>
        <v>45980</v>
      </c>
      <c r="AY3190" s="1" t="s">
        <v>1235</v>
      </c>
      <c r="AZ3190" s="183"/>
      <c r="BA3190" s="184"/>
      <c r="BB3190" s="184"/>
      <c r="BC3190" s="184"/>
      <c r="BD3190" s="184"/>
      <c r="BE3190" s="184"/>
      <c r="BF3190" s="184"/>
      <c r="BG3190" s="184"/>
      <c r="BH3190" s="4"/>
      <c r="BI3190" s="1"/>
      <c r="BJ3190" s="1"/>
      <c r="BK3190" s="1"/>
      <c r="BL3190" s="31"/>
      <c r="BM3190" s="31"/>
      <c r="BN3190" s="1"/>
      <c r="BO3190" s="1"/>
      <c r="BP3190" s="1"/>
      <c r="BQ3190" s="1"/>
      <c r="BR3190" s="1"/>
      <c r="BS3190" s="4"/>
      <c r="BT3190" s="37">
        <f t="shared" si="161"/>
        <v>46001</v>
      </c>
      <c r="BU3190" s="31" t="s">
        <v>1235</v>
      </c>
      <c r="BV3190" s="183"/>
      <c r="BW3190" s="207"/>
      <c r="BX3190" s="184"/>
      <c r="BY3190" s="184"/>
      <c r="BZ3190" s="184"/>
      <c r="CA3190" s="184"/>
      <c r="CB3190" s="184"/>
      <c r="CC3190" s="184"/>
      <c r="CE3190" s="1"/>
      <c r="CF3190" s="1"/>
      <c r="CG3190" s="1"/>
      <c r="CH3190" s="1"/>
      <c r="CI3190" s="1"/>
      <c r="CJ3190" s="1"/>
      <c r="CK3190" s="1"/>
      <c r="CL3190" s="1"/>
      <c r="CM3190" s="1"/>
      <c r="CN3190" s="1"/>
      <c r="CO3190" s="1"/>
    </row>
    <row r="3191" spans="1:93" ht="30" customHeight="1" x14ac:dyDescent="0.2">
      <c r="A3191" s="1">
        <v>3185</v>
      </c>
      <c r="B3191" s="1" t="s">
        <v>726</v>
      </c>
      <c r="C3191" s="1" t="s">
        <v>727</v>
      </c>
      <c r="D3191" s="1" t="s">
        <v>728</v>
      </c>
      <c r="E3191" s="1" t="s">
        <v>650</v>
      </c>
      <c r="F3191" s="1" t="s">
        <v>74</v>
      </c>
      <c r="G3191" s="1">
        <v>5</v>
      </c>
      <c r="H3191" s="1" t="s">
        <v>341</v>
      </c>
      <c r="I3191" s="1" t="s">
        <v>114</v>
      </c>
      <c r="J3191" s="64">
        <v>303</v>
      </c>
      <c r="K3191" s="76">
        <v>2271203</v>
      </c>
      <c r="L3191" s="29">
        <v>45973</v>
      </c>
      <c r="M3191" s="29" t="s">
        <v>4163</v>
      </c>
      <c r="N3191" s="1" t="s">
        <v>478</v>
      </c>
      <c r="O3191" s="28" t="s">
        <v>225</v>
      </c>
      <c r="P3191" s="1" t="s">
        <v>216</v>
      </c>
      <c r="Q3191" s="76">
        <v>8</v>
      </c>
      <c r="R3191" s="1"/>
      <c r="T3191" s="1" t="s">
        <v>115</v>
      </c>
      <c r="U3191" s="1"/>
      <c r="V3191" s="1"/>
      <c r="W3191" s="4"/>
      <c r="X3191" s="28"/>
      <c r="Y3191" s="33"/>
      <c r="Z3191" s="33"/>
      <c r="AA3191" s="96"/>
      <c r="AB3191" s="178"/>
      <c r="AC3191" s="33">
        <v>22.5</v>
      </c>
      <c r="AD3191" s="33">
        <v>225</v>
      </c>
      <c r="AE3191" s="33" t="s">
        <v>103</v>
      </c>
      <c r="AF3191" s="33" t="s">
        <v>103</v>
      </c>
      <c r="AG3191" s="33"/>
      <c r="AH3191" s="4"/>
      <c r="AI3191" s="1"/>
      <c r="AJ3191" s="1"/>
      <c r="AK3191" s="1"/>
      <c r="AL3191" s="5"/>
      <c r="AM3191" s="164">
        <f t="shared" si="160"/>
        <v>45976</v>
      </c>
      <c r="AW3191" s="96"/>
      <c r="AX3191" s="37">
        <f t="shared" si="159"/>
        <v>45980</v>
      </c>
      <c r="AY3191" s="1" t="s">
        <v>1235</v>
      </c>
      <c r="AZ3191" s="183"/>
      <c r="BA3191" s="184"/>
      <c r="BB3191" s="184"/>
      <c r="BC3191" s="184"/>
      <c r="BD3191" s="184"/>
      <c r="BE3191" s="184"/>
      <c r="BF3191" s="184"/>
      <c r="BG3191" s="184"/>
      <c r="BH3191" s="4"/>
      <c r="BI3191" s="1"/>
      <c r="BJ3191" s="1"/>
      <c r="BK3191" s="1"/>
      <c r="BL3191" s="31"/>
      <c r="BM3191" s="31"/>
      <c r="BN3191" s="1"/>
      <c r="BO3191" s="1"/>
      <c r="BP3191" s="1"/>
      <c r="BQ3191" s="1"/>
      <c r="BR3191" s="1"/>
      <c r="BS3191" s="4"/>
      <c r="BT3191" s="37">
        <f t="shared" si="161"/>
        <v>46001</v>
      </c>
      <c r="BU3191" s="31" t="s">
        <v>1235</v>
      </c>
      <c r="BV3191" s="183"/>
      <c r="BW3191" s="207"/>
      <c r="BX3191" s="184"/>
      <c r="BY3191" s="184"/>
      <c r="BZ3191" s="184"/>
      <c r="CA3191" s="184"/>
      <c r="CB3191" s="184"/>
      <c r="CC3191" s="184"/>
      <c r="CE3191" s="1"/>
      <c r="CF3191" s="1"/>
      <c r="CG3191" s="1"/>
      <c r="CH3191" s="1"/>
      <c r="CI3191" s="1"/>
      <c r="CJ3191" s="1"/>
      <c r="CK3191" s="1"/>
      <c r="CL3191" s="1"/>
      <c r="CM3191" s="1"/>
      <c r="CN3191" s="1"/>
      <c r="CO3191" s="1"/>
    </row>
    <row r="3192" spans="1:93" ht="30" customHeight="1" x14ac:dyDescent="0.2">
      <c r="A3192" s="1">
        <v>3186</v>
      </c>
      <c r="B3192" s="1" t="s">
        <v>726</v>
      </c>
      <c r="C3192" s="1" t="s">
        <v>727</v>
      </c>
      <c r="D3192" s="1" t="s">
        <v>728</v>
      </c>
      <c r="E3192" s="1" t="s">
        <v>650</v>
      </c>
      <c r="F3192" s="1" t="s">
        <v>74</v>
      </c>
      <c r="G3192" s="1">
        <v>5</v>
      </c>
      <c r="H3192" s="1" t="s">
        <v>341</v>
      </c>
      <c r="I3192" s="1" t="s">
        <v>114</v>
      </c>
      <c r="J3192" s="64">
        <v>557</v>
      </c>
      <c r="K3192" s="76">
        <v>2271204</v>
      </c>
      <c r="L3192" s="29">
        <v>45973</v>
      </c>
      <c r="M3192" s="29" t="s">
        <v>4163</v>
      </c>
      <c r="N3192" s="1" t="s">
        <v>478</v>
      </c>
      <c r="O3192" s="28" t="s">
        <v>225</v>
      </c>
      <c r="P3192" s="1" t="s">
        <v>216</v>
      </c>
      <c r="Q3192" s="76">
        <v>12</v>
      </c>
      <c r="R3192" s="1"/>
      <c r="T3192" s="1" t="s">
        <v>115</v>
      </c>
      <c r="U3192" s="1"/>
      <c r="V3192" s="1"/>
      <c r="W3192" s="4"/>
      <c r="X3192" s="28"/>
      <c r="Y3192" s="33"/>
      <c r="Z3192" s="33"/>
      <c r="AA3192" s="96"/>
      <c r="AB3192" s="178"/>
      <c r="AC3192" s="33">
        <v>24.5</v>
      </c>
      <c r="AD3192" s="33">
        <v>220</v>
      </c>
      <c r="AE3192" s="33" t="s">
        <v>103</v>
      </c>
      <c r="AF3192" s="33" t="s">
        <v>103</v>
      </c>
      <c r="AG3192" s="33"/>
      <c r="AH3192" s="4"/>
      <c r="AI3192" s="1"/>
      <c r="AJ3192" s="1"/>
      <c r="AK3192" s="1"/>
      <c r="AL3192" s="5"/>
      <c r="AM3192" s="164">
        <f t="shared" si="160"/>
        <v>45976</v>
      </c>
      <c r="AW3192" s="96"/>
      <c r="AX3192" s="37">
        <f t="shared" si="159"/>
        <v>45980</v>
      </c>
      <c r="AY3192" s="1" t="s">
        <v>1235</v>
      </c>
      <c r="AZ3192" s="183"/>
      <c r="BA3192" s="184"/>
      <c r="BB3192" s="184"/>
      <c r="BC3192" s="184"/>
      <c r="BD3192" s="184"/>
      <c r="BE3192" s="184"/>
      <c r="BF3192" s="184"/>
      <c r="BG3192" s="184"/>
      <c r="BH3192" s="4"/>
      <c r="BI3192" s="1"/>
      <c r="BJ3192" s="1"/>
      <c r="BK3192" s="1"/>
      <c r="BL3192" s="31"/>
      <c r="BM3192" s="31"/>
      <c r="BN3192" s="1"/>
      <c r="BO3192" s="1"/>
      <c r="BP3192" s="1"/>
      <c r="BQ3192" s="1"/>
      <c r="BR3192" s="1"/>
      <c r="BS3192" s="4"/>
      <c r="BT3192" s="37">
        <f t="shared" si="161"/>
        <v>46001</v>
      </c>
      <c r="BU3192" s="31" t="s">
        <v>1235</v>
      </c>
      <c r="BV3192" s="183"/>
      <c r="BW3192" s="207"/>
      <c r="BX3192" s="184"/>
      <c r="BY3192" s="184"/>
      <c r="BZ3192" s="184"/>
      <c r="CA3192" s="184"/>
      <c r="CB3192" s="184"/>
      <c r="CC3192" s="184"/>
      <c r="CE3192" s="1"/>
      <c r="CF3192" s="1"/>
      <c r="CG3192" s="1"/>
      <c r="CH3192" s="1"/>
      <c r="CI3192" s="1"/>
      <c r="CJ3192" s="1"/>
      <c r="CK3192" s="1"/>
      <c r="CL3192" s="1"/>
      <c r="CM3192" s="1"/>
      <c r="CN3192" s="1"/>
      <c r="CO3192" s="1"/>
    </row>
    <row r="3193" spans="1:93" ht="30" customHeight="1" x14ac:dyDescent="0.2">
      <c r="A3193" s="1">
        <v>3187</v>
      </c>
      <c r="B3193" s="1" t="s">
        <v>726</v>
      </c>
      <c r="C3193" s="1" t="s">
        <v>727</v>
      </c>
      <c r="D3193" s="1" t="s">
        <v>728</v>
      </c>
      <c r="E3193" s="1" t="s">
        <v>650</v>
      </c>
      <c r="F3193" s="1" t="s">
        <v>74</v>
      </c>
      <c r="G3193" s="1">
        <v>5</v>
      </c>
      <c r="H3193" s="1" t="s">
        <v>341</v>
      </c>
      <c r="I3193" s="1" t="s">
        <v>114</v>
      </c>
      <c r="J3193" s="64">
        <v>438</v>
      </c>
      <c r="K3193" s="76">
        <v>2271205</v>
      </c>
      <c r="L3193" s="29">
        <v>45973</v>
      </c>
      <c r="M3193" s="29" t="s">
        <v>4163</v>
      </c>
      <c r="N3193" s="1" t="s">
        <v>478</v>
      </c>
      <c r="O3193" s="28" t="s">
        <v>225</v>
      </c>
      <c r="P3193" s="1" t="s">
        <v>216</v>
      </c>
      <c r="Q3193" s="76">
        <v>9</v>
      </c>
      <c r="R3193" s="1"/>
      <c r="T3193" s="1" t="s">
        <v>115</v>
      </c>
      <c r="U3193" s="1"/>
      <c r="V3193" s="1"/>
      <c r="W3193" s="4"/>
      <c r="X3193" s="28"/>
      <c r="Y3193" s="33"/>
      <c r="Z3193" s="33"/>
      <c r="AA3193" s="96"/>
      <c r="AB3193" s="178"/>
      <c r="AC3193" s="33">
        <v>23</v>
      </c>
      <c r="AD3193" s="33">
        <v>240</v>
      </c>
      <c r="AE3193" s="33" t="s">
        <v>103</v>
      </c>
      <c r="AF3193" s="33" t="s">
        <v>103</v>
      </c>
      <c r="AG3193" s="33"/>
      <c r="AH3193" s="4"/>
      <c r="AI3193" s="1"/>
      <c r="AJ3193" s="1"/>
      <c r="AK3193" s="1"/>
      <c r="AL3193" s="5"/>
      <c r="AM3193" s="164">
        <f t="shared" si="160"/>
        <v>45976</v>
      </c>
      <c r="AW3193" s="96"/>
      <c r="AX3193" s="37">
        <f t="shared" si="159"/>
        <v>45980</v>
      </c>
      <c r="AY3193" s="1" t="s">
        <v>1235</v>
      </c>
      <c r="AZ3193" s="183"/>
      <c r="BA3193" s="184"/>
      <c r="BB3193" s="184"/>
      <c r="BC3193" s="184"/>
      <c r="BD3193" s="184"/>
      <c r="BE3193" s="184"/>
      <c r="BF3193" s="184"/>
      <c r="BG3193" s="184"/>
      <c r="BH3193" s="4"/>
      <c r="BI3193" s="1"/>
      <c r="BJ3193" s="1"/>
      <c r="BK3193" s="1"/>
      <c r="BL3193" s="31"/>
      <c r="BM3193" s="31"/>
      <c r="BN3193" s="1"/>
      <c r="BO3193" s="1"/>
      <c r="BP3193" s="1"/>
      <c r="BQ3193" s="1"/>
      <c r="BR3193" s="1"/>
      <c r="BS3193" s="4"/>
      <c r="BT3193" s="37">
        <f t="shared" si="161"/>
        <v>46001</v>
      </c>
      <c r="BU3193" s="31" t="s">
        <v>1235</v>
      </c>
      <c r="BV3193" s="183"/>
      <c r="BW3193" s="207"/>
      <c r="BX3193" s="184"/>
      <c r="BY3193" s="184"/>
      <c r="BZ3193" s="184"/>
      <c r="CA3193" s="184"/>
      <c r="CB3193" s="184"/>
      <c r="CC3193" s="184"/>
      <c r="CE3193" s="1"/>
      <c r="CF3193" s="1"/>
      <c r="CG3193" s="1"/>
      <c r="CH3193" s="1"/>
      <c r="CI3193" s="1"/>
      <c r="CJ3193" s="1"/>
      <c r="CK3193" s="1"/>
      <c r="CL3193" s="1"/>
      <c r="CM3193" s="1"/>
      <c r="CN3193" s="1"/>
      <c r="CO3193" s="1"/>
    </row>
    <row r="3194" spans="1:93" ht="30" customHeight="1" x14ac:dyDescent="0.2">
      <c r="A3194" s="1">
        <v>3188</v>
      </c>
      <c r="B3194" s="1" t="s">
        <v>726</v>
      </c>
      <c r="C3194" s="1" t="s">
        <v>727</v>
      </c>
      <c r="D3194" s="1" t="s">
        <v>728</v>
      </c>
      <c r="E3194" s="1" t="s">
        <v>650</v>
      </c>
      <c r="F3194" s="1" t="s">
        <v>74</v>
      </c>
      <c r="G3194" s="1">
        <v>5</v>
      </c>
      <c r="H3194" s="1" t="s">
        <v>341</v>
      </c>
      <c r="I3194" s="1" t="s">
        <v>114</v>
      </c>
      <c r="J3194" s="64">
        <v>558</v>
      </c>
      <c r="K3194" s="76">
        <v>2271206</v>
      </c>
      <c r="L3194" s="29">
        <v>45973</v>
      </c>
      <c r="M3194" s="29" t="s">
        <v>4163</v>
      </c>
      <c r="N3194" s="1" t="s">
        <v>478</v>
      </c>
      <c r="O3194" s="28" t="s">
        <v>225</v>
      </c>
      <c r="P3194" s="1" t="s">
        <v>216</v>
      </c>
      <c r="Q3194" s="76">
        <v>12</v>
      </c>
      <c r="R3194" s="1"/>
      <c r="T3194" s="1" t="s">
        <v>115</v>
      </c>
      <c r="U3194" s="1"/>
      <c r="V3194" s="1"/>
      <c r="W3194" s="4"/>
      <c r="X3194" s="28"/>
      <c r="Y3194" s="33"/>
      <c r="Z3194" s="33"/>
      <c r="AA3194" s="96"/>
      <c r="AB3194" s="178"/>
      <c r="AC3194" s="33">
        <v>23</v>
      </c>
      <c r="AD3194" s="33">
        <v>190</v>
      </c>
      <c r="AE3194" s="33" t="s">
        <v>103</v>
      </c>
      <c r="AF3194" s="33" t="s">
        <v>103</v>
      </c>
      <c r="AG3194" s="33"/>
      <c r="AH3194" s="4"/>
      <c r="AI3194" s="1"/>
      <c r="AJ3194" s="1"/>
      <c r="AK3194" s="1"/>
      <c r="AL3194" s="5"/>
      <c r="AM3194" s="164">
        <f t="shared" si="160"/>
        <v>45976</v>
      </c>
      <c r="AW3194" s="96"/>
      <c r="AX3194" s="37">
        <f t="shared" si="159"/>
        <v>45980</v>
      </c>
      <c r="AY3194" s="1" t="s">
        <v>1235</v>
      </c>
      <c r="AZ3194" s="183"/>
      <c r="BA3194" s="184"/>
      <c r="BB3194" s="184"/>
      <c r="BC3194" s="184"/>
      <c r="BD3194" s="184"/>
      <c r="BE3194" s="184"/>
      <c r="BF3194" s="184"/>
      <c r="BG3194" s="184"/>
      <c r="BH3194" s="4"/>
      <c r="BI3194" s="1"/>
      <c r="BJ3194" s="1"/>
      <c r="BK3194" s="1"/>
      <c r="BL3194" s="31"/>
      <c r="BM3194" s="31"/>
      <c r="BN3194" s="1"/>
      <c r="BO3194" s="1"/>
      <c r="BP3194" s="1"/>
      <c r="BQ3194" s="1"/>
      <c r="BR3194" s="1"/>
      <c r="BS3194" s="4"/>
      <c r="BT3194" s="37">
        <f t="shared" si="161"/>
        <v>46001</v>
      </c>
      <c r="BU3194" s="31" t="s">
        <v>1235</v>
      </c>
      <c r="BV3194" s="183"/>
      <c r="BW3194" s="207"/>
      <c r="BX3194" s="184"/>
      <c r="BY3194" s="184"/>
      <c r="BZ3194" s="184"/>
      <c r="CA3194" s="184"/>
      <c r="CB3194" s="184"/>
      <c r="CC3194" s="184"/>
      <c r="CE3194" s="1"/>
      <c r="CF3194" s="1"/>
      <c r="CG3194" s="1"/>
      <c r="CH3194" s="1"/>
      <c r="CI3194" s="1"/>
      <c r="CJ3194" s="1"/>
      <c r="CK3194" s="1"/>
      <c r="CL3194" s="1"/>
      <c r="CM3194" s="1"/>
      <c r="CN3194" s="1"/>
      <c r="CO3194" s="1"/>
    </row>
    <row r="3195" spans="1:93" ht="30" customHeight="1" x14ac:dyDescent="0.2">
      <c r="A3195" s="1">
        <v>3189</v>
      </c>
      <c r="B3195" s="1" t="s">
        <v>726</v>
      </c>
      <c r="C3195" s="1" t="s">
        <v>727</v>
      </c>
      <c r="D3195" s="1" t="s">
        <v>728</v>
      </c>
      <c r="E3195" s="1" t="s">
        <v>650</v>
      </c>
      <c r="F3195" s="1" t="s">
        <v>74</v>
      </c>
      <c r="G3195" s="1">
        <v>5</v>
      </c>
      <c r="H3195" s="1" t="s">
        <v>341</v>
      </c>
      <c r="I3195" s="1" t="s">
        <v>114</v>
      </c>
      <c r="J3195" s="64">
        <v>389</v>
      </c>
      <c r="K3195" s="76">
        <v>2271207</v>
      </c>
      <c r="L3195" s="29">
        <v>45973</v>
      </c>
      <c r="M3195" s="29" t="s">
        <v>4163</v>
      </c>
      <c r="N3195" s="1" t="s">
        <v>478</v>
      </c>
      <c r="O3195" s="28" t="s">
        <v>225</v>
      </c>
      <c r="P3195" s="1" t="s">
        <v>216</v>
      </c>
      <c r="Q3195" s="76">
        <v>10</v>
      </c>
      <c r="R3195" s="1"/>
      <c r="T3195" s="1" t="s">
        <v>115</v>
      </c>
      <c r="U3195" s="1"/>
      <c r="V3195" s="1"/>
      <c r="W3195" s="4"/>
      <c r="X3195" s="28"/>
      <c r="Y3195" s="33"/>
      <c r="Z3195" s="33"/>
      <c r="AA3195" s="96"/>
      <c r="AB3195" s="178"/>
      <c r="AC3195" s="33">
        <v>21</v>
      </c>
      <c r="AD3195" s="33">
        <v>230</v>
      </c>
      <c r="AE3195" s="33" t="s">
        <v>103</v>
      </c>
      <c r="AF3195" s="33" t="s">
        <v>103</v>
      </c>
      <c r="AG3195" s="33"/>
      <c r="AH3195" s="4"/>
      <c r="AI3195" s="1"/>
      <c r="AJ3195" s="1"/>
      <c r="AK3195" s="1"/>
      <c r="AL3195" s="5"/>
      <c r="AM3195" s="164">
        <f t="shared" si="160"/>
        <v>45976</v>
      </c>
      <c r="AW3195" s="96"/>
      <c r="AX3195" s="37">
        <f t="shared" si="159"/>
        <v>45980</v>
      </c>
      <c r="AY3195" s="1" t="s">
        <v>1235</v>
      </c>
      <c r="AZ3195" s="183"/>
      <c r="BA3195" s="184"/>
      <c r="BB3195" s="184"/>
      <c r="BC3195" s="184"/>
      <c r="BD3195" s="184"/>
      <c r="BE3195" s="184"/>
      <c r="BF3195" s="184"/>
      <c r="BG3195" s="184"/>
      <c r="BH3195" s="4"/>
      <c r="BI3195" s="1"/>
      <c r="BJ3195" s="1"/>
      <c r="BK3195" s="1"/>
      <c r="BL3195" s="31"/>
      <c r="BM3195" s="31"/>
      <c r="BN3195" s="1"/>
      <c r="BO3195" s="1"/>
      <c r="BP3195" s="1"/>
      <c r="BQ3195" s="1"/>
      <c r="BR3195" s="1"/>
      <c r="BS3195" s="4"/>
      <c r="BT3195" s="37">
        <f t="shared" si="161"/>
        <v>46001</v>
      </c>
      <c r="BU3195" s="31" t="s">
        <v>1235</v>
      </c>
      <c r="BV3195" s="183"/>
      <c r="BW3195" s="207"/>
      <c r="BX3195" s="184"/>
      <c r="BY3195" s="184"/>
      <c r="BZ3195" s="184"/>
      <c r="CA3195" s="184"/>
      <c r="CB3195" s="184"/>
      <c r="CC3195" s="184"/>
      <c r="CE3195" s="1"/>
      <c r="CF3195" s="1"/>
      <c r="CG3195" s="1"/>
      <c r="CH3195" s="1"/>
      <c r="CI3195" s="1"/>
      <c r="CJ3195" s="1"/>
      <c r="CK3195" s="1"/>
      <c r="CL3195" s="1"/>
      <c r="CM3195" s="1"/>
      <c r="CN3195" s="1"/>
      <c r="CO3195" s="1"/>
    </row>
    <row r="3196" spans="1:93" ht="30" customHeight="1" x14ac:dyDescent="0.2">
      <c r="A3196" s="1">
        <v>3190</v>
      </c>
      <c r="B3196" s="1" t="s">
        <v>726</v>
      </c>
      <c r="C3196" s="1" t="s">
        <v>727</v>
      </c>
      <c r="D3196" s="1" t="s">
        <v>728</v>
      </c>
      <c r="E3196" s="1" t="s">
        <v>650</v>
      </c>
      <c r="F3196" s="1" t="s">
        <v>74</v>
      </c>
      <c r="G3196" s="1">
        <v>5</v>
      </c>
      <c r="H3196" s="1" t="s">
        <v>341</v>
      </c>
      <c r="I3196" s="1" t="s">
        <v>114</v>
      </c>
      <c r="J3196" s="64">
        <v>428</v>
      </c>
      <c r="K3196" s="76">
        <v>2271208</v>
      </c>
      <c r="L3196" s="29">
        <v>45973</v>
      </c>
      <c r="M3196" s="29" t="s">
        <v>4163</v>
      </c>
      <c r="N3196" s="1" t="s">
        <v>478</v>
      </c>
      <c r="O3196" s="28" t="s">
        <v>225</v>
      </c>
      <c r="P3196" s="1" t="s">
        <v>216</v>
      </c>
      <c r="Q3196" s="76">
        <v>9</v>
      </c>
      <c r="R3196" s="1"/>
      <c r="T3196" s="1" t="s">
        <v>115</v>
      </c>
      <c r="U3196" s="1"/>
      <c r="V3196" s="1"/>
      <c r="W3196" s="4"/>
      <c r="X3196" s="28"/>
      <c r="Y3196" s="33"/>
      <c r="Z3196" s="33"/>
      <c r="AA3196" s="96"/>
      <c r="AB3196" s="178"/>
      <c r="AC3196" s="33">
        <v>23.5</v>
      </c>
      <c r="AD3196" s="33">
        <v>240</v>
      </c>
      <c r="AE3196" s="33" t="s">
        <v>103</v>
      </c>
      <c r="AF3196" s="33" t="s">
        <v>103</v>
      </c>
      <c r="AG3196" s="33"/>
      <c r="AH3196" s="4"/>
      <c r="AI3196" s="1"/>
      <c r="AJ3196" s="1"/>
      <c r="AK3196" s="1"/>
      <c r="AL3196" s="5"/>
      <c r="AM3196" s="164">
        <f t="shared" si="160"/>
        <v>45976</v>
      </c>
      <c r="AW3196" s="96"/>
      <c r="AX3196" s="37">
        <f t="shared" si="159"/>
        <v>45980</v>
      </c>
      <c r="AY3196" s="1" t="s">
        <v>1235</v>
      </c>
      <c r="AZ3196" s="183"/>
      <c r="BA3196" s="184"/>
      <c r="BB3196" s="184"/>
      <c r="BC3196" s="184"/>
      <c r="BD3196" s="184"/>
      <c r="BE3196" s="184"/>
      <c r="BF3196" s="184"/>
      <c r="BG3196" s="184"/>
      <c r="BH3196" s="4"/>
      <c r="BI3196" s="1"/>
      <c r="BJ3196" s="1"/>
      <c r="BK3196" s="1"/>
      <c r="BL3196" s="31"/>
      <c r="BM3196" s="31"/>
      <c r="BN3196" s="1"/>
      <c r="BO3196" s="1"/>
      <c r="BP3196" s="1"/>
      <c r="BQ3196" s="1"/>
      <c r="BR3196" s="1"/>
      <c r="BS3196" s="4"/>
      <c r="BT3196" s="37">
        <f t="shared" si="161"/>
        <v>46001</v>
      </c>
      <c r="BU3196" s="31" t="s">
        <v>1235</v>
      </c>
      <c r="BV3196" s="183"/>
      <c r="BW3196" s="207"/>
      <c r="BX3196" s="184"/>
      <c r="BY3196" s="184"/>
      <c r="BZ3196" s="184"/>
      <c r="CA3196" s="184"/>
      <c r="CB3196" s="184"/>
      <c r="CC3196" s="184"/>
      <c r="CE3196" s="1"/>
      <c r="CF3196" s="1"/>
      <c r="CG3196" s="1"/>
      <c r="CH3196" s="1"/>
      <c r="CI3196" s="1"/>
      <c r="CJ3196" s="1"/>
      <c r="CK3196" s="1"/>
      <c r="CL3196" s="1"/>
      <c r="CM3196" s="1"/>
      <c r="CN3196" s="1"/>
      <c r="CO3196" s="1"/>
    </row>
    <row r="3197" spans="1:93" ht="30" customHeight="1" x14ac:dyDescent="0.2">
      <c r="A3197" s="1">
        <v>3191</v>
      </c>
      <c r="B3197" s="1" t="s">
        <v>726</v>
      </c>
      <c r="C3197" s="1" t="s">
        <v>727</v>
      </c>
      <c r="D3197" s="1" t="s">
        <v>728</v>
      </c>
      <c r="E3197" s="1" t="s">
        <v>650</v>
      </c>
      <c r="F3197" s="1" t="s">
        <v>74</v>
      </c>
      <c r="G3197" s="1">
        <v>5</v>
      </c>
      <c r="H3197" s="1" t="s">
        <v>341</v>
      </c>
      <c r="I3197" s="1" t="s">
        <v>114</v>
      </c>
      <c r="J3197" s="64">
        <v>551</v>
      </c>
      <c r="K3197" s="76">
        <v>2271209</v>
      </c>
      <c r="L3197" s="29">
        <v>45973</v>
      </c>
      <c r="M3197" s="29" t="s">
        <v>4163</v>
      </c>
      <c r="N3197" s="1" t="s">
        <v>478</v>
      </c>
      <c r="O3197" s="28" t="s">
        <v>225</v>
      </c>
      <c r="P3197" s="1" t="s">
        <v>216</v>
      </c>
      <c r="Q3197" s="76">
        <v>12</v>
      </c>
      <c r="R3197" s="1"/>
      <c r="S3197" s="1">
        <v>6</v>
      </c>
      <c r="T3197" s="1" t="s">
        <v>115</v>
      </c>
      <c r="U3197" s="1"/>
      <c r="V3197" s="1"/>
      <c r="W3197" s="4"/>
      <c r="X3197" s="28"/>
      <c r="Y3197" s="33"/>
      <c r="Z3197" s="33"/>
      <c r="AA3197" s="96"/>
      <c r="AB3197" s="178"/>
      <c r="AC3197" s="33">
        <v>24</v>
      </c>
      <c r="AD3197" s="33">
        <v>210</v>
      </c>
      <c r="AE3197" s="33" t="s">
        <v>103</v>
      </c>
      <c r="AF3197" s="33" t="s">
        <v>103</v>
      </c>
      <c r="AG3197" s="33"/>
      <c r="AH3197" s="4"/>
      <c r="AI3197" s="1"/>
      <c r="AJ3197" s="1"/>
      <c r="AK3197" s="1"/>
      <c r="AL3197" s="5"/>
      <c r="AM3197" s="164">
        <f t="shared" si="160"/>
        <v>45976</v>
      </c>
      <c r="AW3197" s="96"/>
      <c r="AX3197" s="37">
        <f t="shared" si="159"/>
        <v>45980</v>
      </c>
      <c r="AY3197" s="1" t="s">
        <v>1235</v>
      </c>
      <c r="AZ3197" s="183"/>
      <c r="BA3197" s="184"/>
      <c r="BB3197" s="184"/>
      <c r="BC3197" s="184"/>
      <c r="BD3197" s="184"/>
      <c r="BE3197" s="184"/>
      <c r="BF3197" s="184"/>
      <c r="BG3197" s="184"/>
      <c r="BH3197" s="4"/>
      <c r="BI3197" s="1"/>
      <c r="BJ3197" s="1"/>
      <c r="BK3197" s="1"/>
      <c r="BL3197" s="31"/>
      <c r="BM3197" s="31"/>
      <c r="BN3197" s="1"/>
      <c r="BO3197" s="1"/>
      <c r="BP3197" s="1"/>
      <c r="BQ3197" s="1"/>
      <c r="BR3197" s="1"/>
      <c r="BS3197" s="4"/>
      <c r="BT3197" s="37">
        <f t="shared" si="161"/>
        <v>46001</v>
      </c>
      <c r="BU3197" s="31" t="s">
        <v>1235</v>
      </c>
      <c r="BV3197" s="183"/>
      <c r="BW3197" s="207"/>
      <c r="BX3197" s="184"/>
      <c r="BY3197" s="184"/>
      <c r="BZ3197" s="184"/>
      <c r="CA3197" s="184"/>
      <c r="CB3197" s="184"/>
      <c r="CC3197" s="184"/>
      <c r="CE3197" s="1"/>
      <c r="CF3197" s="1"/>
      <c r="CG3197" s="1"/>
      <c r="CH3197" s="1"/>
      <c r="CI3197" s="1"/>
      <c r="CJ3197" s="1"/>
      <c r="CK3197" s="1"/>
      <c r="CL3197" s="1"/>
      <c r="CM3197" s="1"/>
      <c r="CN3197" s="1"/>
      <c r="CO3197" s="1"/>
    </row>
    <row r="3198" spans="1:93" ht="30" customHeight="1" x14ac:dyDescent="0.2">
      <c r="A3198" s="1">
        <v>3192</v>
      </c>
      <c r="B3198" s="1" t="s">
        <v>726</v>
      </c>
      <c r="C3198" s="1" t="s">
        <v>727</v>
      </c>
      <c r="D3198" s="1" t="s">
        <v>728</v>
      </c>
      <c r="E3198" s="1" t="s">
        <v>650</v>
      </c>
      <c r="F3198" s="1" t="s">
        <v>74</v>
      </c>
      <c r="G3198" s="1">
        <v>5</v>
      </c>
      <c r="H3198" s="1" t="s">
        <v>341</v>
      </c>
      <c r="I3198" s="1" t="s">
        <v>114</v>
      </c>
      <c r="J3198" s="64">
        <v>274</v>
      </c>
      <c r="K3198" s="76">
        <v>2271210</v>
      </c>
      <c r="L3198" s="29">
        <v>45973</v>
      </c>
      <c r="M3198" s="29" t="s">
        <v>4163</v>
      </c>
      <c r="N3198" s="1" t="s">
        <v>478</v>
      </c>
      <c r="O3198" s="28" t="s">
        <v>225</v>
      </c>
      <c r="P3198" s="1" t="s">
        <v>216</v>
      </c>
      <c r="Q3198" s="76">
        <v>8</v>
      </c>
      <c r="R3198" s="1"/>
      <c r="T3198" s="1" t="s">
        <v>115</v>
      </c>
      <c r="U3198" s="1"/>
      <c r="V3198" s="1"/>
      <c r="W3198" s="4"/>
      <c r="X3198" s="28"/>
      <c r="Y3198" s="33"/>
      <c r="Z3198" s="33"/>
      <c r="AA3198" s="96"/>
      <c r="AB3198" s="178"/>
      <c r="AC3198" s="33">
        <v>23.5</v>
      </c>
      <c r="AD3198" s="33">
        <v>210</v>
      </c>
      <c r="AE3198" s="33" t="s">
        <v>103</v>
      </c>
      <c r="AF3198" s="33" t="s">
        <v>103</v>
      </c>
      <c r="AG3198" s="33"/>
      <c r="AH3198" s="4"/>
      <c r="AI3198" s="1"/>
      <c r="AJ3198" s="1"/>
      <c r="AK3198" s="1"/>
      <c r="AL3198" s="5"/>
      <c r="AM3198" s="164">
        <f t="shared" si="160"/>
        <v>45976</v>
      </c>
      <c r="AW3198" s="96"/>
      <c r="AX3198" s="37">
        <f t="shared" si="159"/>
        <v>45980</v>
      </c>
      <c r="AY3198" s="1" t="s">
        <v>1235</v>
      </c>
      <c r="AZ3198" s="183"/>
      <c r="BA3198" s="181"/>
      <c r="BB3198" s="181"/>
      <c r="BC3198" s="181"/>
      <c r="BD3198" s="181"/>
      <c r="BE3198" s="181"/>
      <c r="BF3198" s="181"/>
      <c r="BG3198" s="184"/>
      <c r="BH3198" s="4"/>
      <c r="BI3198" s="1"/>
      <c r="BJ3198" s="1"/>
      <c r="BK3198" s="1"/>
      <c r="BL3198" s="31"/>
      <c r="BM3198" s="31"/>
      <c r="BN3198" s="1"/>
      <c r="BO3198" s="1"/>
      <c r="BP3198" s="1"/>
      <c r="BQ3198" s="1"/>
      <c r="BR3198" s="1"/>
      <c r="BS3198" s="4"/>
      <c r="BT3198" s="37">
        <f t="shared" si="161"/>
        <v>46001</v>
      </c>
      <c r="BU3198" s="31" t="s">
        <v>1235</v>
      </c>
      <c r="BV3198" s="183"/>
      <c r="BW3198" s="192"/>
      <c r="BX3198" s="181"/>
      <c r="BY3198" s="181"/>
      <c r="BZ3198" s="181"/>
      <c r="CA3198" s="181"/>
      <c r="CB3198" s="181"/>
      <c r="CC3198" s="184"/>
      <c r="CE3198" s="1"/>
      <c r="CF3198" s="1"/>
      <c r="CG3198" s="1"/>
      <c r="CH3198" s="1"/>
      <c r="CI3198" s="1"/>
      <c r="CJ3198" s="1"/>
      <c r="CK3198" s="1"/>
      <c r="CL3198" s="1"/>
      <c r="CM3198" s="1"/>
      <c r="CN3198" s="1"/>
      <c r="CO3198" s="1"/>
    </row>
    <row r="3199" spans="1:93" ht="30" customHeight="1" x14ac:dyDescent="0.2">
      <c r="A3199" s="1">
        <v>3193</v>
      </c>
      <c r="B3199" s="1" t="s">
        <v>726</v>
      </c>
      <c r="C3199" s="1" t="s">
        <v>727</v>
      </c>
      <c r="D3199" s="1" t="s">
        <v>728</v>
      </c>
      <c r="E3199" s="1" t="s">
        <v>650</v>
      </c>
      <c r="F3199" s="1" t="s">
        <v>74</v>
      </c>
      <c r="G3199" s="1">
        <v>5</v>
      </c>
      <c r="H3199" s="1" t="s">
        <v>341</v>
      </c>
      <c r="I3199" s="1" t="s">
        <v>114</v>
      </c>
      <c r="J3199" s="64">
        <v>418</v>
      </c>
      <c r="K3199" s="76">
        <v>2271211</v>
      </c>
      <c r="L3199" s="29">
        <v>45973</v>
      </c>
      <c r="M3199" s="29" t="s">
        <v>4163</v>
      </c>
      <c r="N3199" s="1" t="s">
        <v>478</v>
      </c>
      <c r="O3199" s="28" t="s">
        <v>225</v>
      </c>
      <c r="P3199" s="1" t="s">
        <v>216</v>
      </c>
      <c r="Q3199" s="76">
        <v>9</v>
      </c>
      <c r="R3199" s="1"/>
      <c r="T3199" s="1" t="s">
        <v>115</v>
      </c>
      <c r="U3199" s="1"/>
      <c r="V3199" s="1"/>
      <c r="W3199" s="4"/>
      <c r="X3199" s="28"/>
      <c r="Y3199" s="33"/>
      <c r="Z3199" s="33"/>
      <c r="AA3199" s="96"/>
      <c r="AB3199" s="178"/>
      <c r="AC3199" s="33">
        <v>22.5</v>
      </c>
      <c r="AD3199" s="33">
        <v>235</v>
      </c>
      <c r="AE3199" s="33" t="s">
        <v>103</v>
      </c>
      <c r="AF3199" s="33" t="s">
        <v>103</v>
      </c>
      <c r="AG3199" s="33"/>
      <c r="AH3199" s="4"/>
      <c r="AI3199" s="1"/>
      <c r="AJ3199" s="1"/>
      <c r="AK3199" s="1"/>
      <c r="AL3199" s="5"/>
      <c r="AM3199" s="164">
        <f t="shared" si="160"/>
        <v>45976</v>
      </c>
      <c r="AW3199" s="96"/>
      <c r="AX3199" s="37">
        <f t="shared" si="159"/>
        <v>45980</v>
      </c>
      <c r="AY3199" s="1" t="s">
        <v>1235</v>
      </c>
      <c r="AZ3199" s="183"/>
      <c r="BA3199" s="180">
        <v>43.1</v>
      </c>
      <c r="BB3199" s="180">
        <v>41.4</v>
      </c>
      <c r="BC3199" s="180">
        <v>44.9</v>
      </c>
      <c r="BD3199" s="180">
        <v>42.1</v>
      </c>
      <c r="BE3199" s="180">
        <v>43</v>
      </c>
      <c r="BF3199" s="180">
        <v>43.5</v>
      </c>
      <c r="BG3199" s="184"/>
      <c r="BH3199" s="4"/>
      <c r="BI3199" s="1"/>
      <c r="BJ3199" s="1"/>
      <c r="BK3199" s="1"/>
      <c r="BL3199" s="31"/>
      <c r="BM3199" s="31"/>
      <c r="BN3199" s="1"/>
      <c r="BO3199" s="1"/>
      <c r="BP3199" s="1"/>
      <c r="BQ3199" s="1"/>
      <c r="BR3199" s="1"/>
      <c r="BS3199" s="4"/>
      <c r="BT3199" s="37">
        <f t="shared" si="161"/>
        <v>46001</v>
      </c>
      <c r="BU3199" s="31" t="s">
        <v>1235</v>
      </c>
      <c r="BV3199" s="183"/>
      <c r="BW3199" s="191">
        <v>49.9</v>
      </c>
      <c r="BX3199" s="180">
        <v>50.3</v>
      </c>
      <c r="BY3199" s="180">
        <v>52.2</v>
      </c>
      <c r="BZ3199" s="180">
        <v>50.3</v>
      </c>
      <c r="CA3199" s="180">
        <v>50.1</v>
      </c>
      <c r="CB3199" s="180">
        <v>51.2</v>
      </c>
      <c r="CC3199" s="184"/>
      <c r="CE3199" s="1"/>
      <c r="CF3199" s="1"/>
      <c r="CG3199" s="1"/>
      <c r="CH3199" s="1"/>
      <c r="CI3199" s="1"/>
      <c r="CJ3199" s="1"/>
      <c r="CK3199" s="1"/>
      <c r="CL3199" s="1"/>
      <c r="CM3199" s="1"/>
      <c r="CN3199" s="1"/>
      <c r="CO3199" s="1"/>
    </row>
    <row r="3200" spans="1:93" ht="30" customHeight="1" x14ac:dyDescent="0.2">
      <c r="A3200" s="1">
        <v>3194</v>
      </c>
      <c r="B3200" s="1" t="s">
        <v>726</v>
      </c>
      <c r="C3200" s="1" t="s">
        <v>727</v>
      </c>
      <c r="D3200" s="1" t="s">
        <v>728</v>
      </c>
      <c r="E3200" s="1" t="s">
        <v>650</v>
      </c>
      <c r="F3200" s="1" t="s">
        <v>74</v>
      </c>
      <c r="G3200" s="1">
        <v>5</v>
      </c>
      <c r="H3200" s="1" t="s">
        <v>341</v>
      </c>
      <c r="I3200" s="1" t="s">
        <v>114</v>
      </c>
      <c r="J3200" s="64">
        <v>287</v>
      </c>
      <c r="K3200" s="76">
        <v>2271212</v>
      </c>
      <c r="L3200" s="29">
        <v>45973</v>
      </c>
      <c r="M3200" s="29" t="s">
        <v>4163</v>
      </c>
      <c r="N3200" s="1" t="s">
        <v>478</v>
      </c>
      <c r="O3200" s="28" t="s">
        <v>225</v>
      </c>
      <c r="P3200" s="1" t="s">
        <v>216</v>
      </c>
      <c r="Q3200" s="76">
        <v>8</v>
      </c>
      <c r="R3200" s="1"/>
      <c r="T3200" s="1" t="s">
        <v>115</v>
      </c>
      <c r="U3200" s="1"/>
      <c r="V3200" s="1"/>
      <c r="W3200" s="4"/>
      <c r="X3200" s="28"/>
      <c r="Y3200" s="33"/>
      <c r="Z3200" s="33"/>
      <c r="AA3200" s="96"/>
      <c r="AB3200" s="178"/>
      <c r="AC3200" s="33">
        <v>25</v>
      </c>
      <c r="AD3200" s="33">
        <v>200</v>
      </c>
      <c r="AE3200" s="33" t="s">
        <v>103</v>
      </c>
      <c r="AF3200" s="33" t="s">
        <v>103</v>
      </c>
      <c r="AG3200" s="33"/>
      <c r="AH3200" s="4"/>
      <c r="AI3200" s="1"/>
      <c r="AJ3200" s="1"/>
      <c r="AK3200" s="1"/>
      <c r="AL3200" s="5"/>
      <c r="AM3200" s="164">
        <f t="shared" si="160"/>
        <v>45976</v>
      </c>
      <c r="AW3200" s="96"/>
      <c r="AX3200" s="37">
        <f t="shared" si="159"/>
        <v>45980</v>
      </c>
      <c r="AY3200" s="1" t="s">
        <v>1235</v>
      </c>
      <c r="AZ3200" s="183"/>
      <c r="BA3200" s="184"/>
      <c r="BB3200" s="184"/>
      <c r="BC3200" s="184"/>
      <c r="BD3200" s="184"/>
      <c r="BE3200" s="184"/>
      <c r="BF3200" s="184"/>
      <c r="BG3200" s="184"/>
      <c r="BH3200" s="4"/>
      <c r="BI3200" s="1"/>
      <c r="BJ3200" s="1"/>
      <c r="BK3200" s="1"/>
      <c r="BL3200" s="31"/>
      <c r="BM3200" s="31"/>
      <c r="BN3200" s="1"/>
      <c r="BO3200" s="1"/>
      <c r="BP3200" s="1"/>
      <c r="BQ3200" s="1"/>
      <c r="BR3200" s="1"/>
      <c r="BS3200" s="4"/>
      <c r="BT3200" s="37">
        <f t="shared" si="161"/>
        <v>46001</v>
      </c>
      <c r="BU3200" s="31" t="s">
        <v>1235</v>
      </c>
      <c r="BV3200" s="183"/>
      <c r="BW3200" s="207"/>
      <c r="BX3200" s="184"/>
      <c r="BY3200" s="184"/>
      <c r="BZ3200" s="184"/>
      <c r="CA3200" s="184"/>
      <c r="CB3200" s="184"/>
      <c r="CC3200" s="184"/>
      <c r="CE3200" s="1"/>
      <c r="CF3200" s="1"/>
      <c r="CG3200" s="1"/>
      <c r="CH3200" s="1"/>
      <c r="CI3200" s="1"/>
      <c r="CJ3200" s="1"/>
      <c r="CK3200" s="1"/>
      <c r="CL3200" s="1"/>
      <c r="CM3200" s="1"/>
      <c r="CN3200" s="1"/>
      <c r="CO3200" s="1"/>
    </row>
    <row r="3201" spans="1:93" ht="30" customHeight="1" x14ac:dyDescent="0.2">
      <c r="A3201" s="1">
        <v>3195</v>
      </c>
      <c r="B3201" s="1" t="s">
        <v>726</v>
      </c>
      <c r="C3201" s="1" t="s">
        <v>727</v>
      </c>
      <c r="D3201" s="1" t="s">
        <v>728</v>
      </c>
      <c r="E3201" s="1" t="s">
        <v>650</v>
      </c>
      <c r="F3201" s="1" t="s">
        <v>74</v>
      </c>
      <c r="G3201" s="1">
        <v>5</v>
      </c>
      <c r="H3201" s="1" t="s">
        <v>341</v>
      </c>
      <c r="I3201" s="1" t="s">
        <v>114</v>
      </c>
      <c r="J3201" s="64">
        <v>436</v>
      </c>
      <c r="K3201" s="76">
        <v>2268083</v>
      </c>
      <c r="L3201" s="29">
        <v>45973</v>
      </c>
      <c r="M3201" s="29" t="s">
        <v>4163</v>
      </c>
      <c r="N3201" s="1" t="s">
        <v>478</v>
      </c>
      <c r="O3201" s="28" t="s">
        <v>225</v>
      </c>
      <c r="P3201" s="1" t="s">
        <v>216</v>
      </c>
      <c r="Q3201" s="76">
        <v>9</v>
      </c>
      <c r="R3201" s="1"/>
      <c r="T3201" s="1" t="s">
        <v>115</v>
      </c>
      <c r="U3201" s="1"/>
      <c r="V3201" s="1"/>
      <c r="W3201" s="4"/>
      <c r="X3201" s="28"/>
      <c r="Y3201" s="33"/>
      <c r="Z3201" s="33"/>
      <c r="AA3201" s="96"/>
      <c r="AB3201" s="178"/>
      <c r="AC3201" s="33">
        <v>23</v>
      </c>
      <c r="AD3201" s="33">
        <v>200</v>
      </c>
      <c r="AE3201" s="33" t="s">
        <v>103</v>
      </c>
      <c r="AF3201" s="33" t="s">
        <v>103</v>
      </c>
      <c r="AG3201" s="33"/>
      <c r="AH3201" s="4"/>
      <c r="AI3201" s="1"/>
      <c r="AJ3201" s="1"/>
      <c r="AK3201" s="1"/>
      <c r="AL3201" s="5"/>
      <c r="AM3201" s="164">
        <f t="shared" si="160"/>
        <v>45976</v>
      </c>
      <c r="AW3201" s="96"/>
      <c r="AX3201" s="37">
        <f t="shared" si="159"/>
        <v>45980</v>
      </c>
      <c r="AY3201" s="1" t="s">
        <v>1235</v>
      </c>
      <c r="AZ3201" s="183"/>
      <c r="BA3201" s="184"/>
      <c r="BB3201" s="184"/>
      <c r="BC3201" s="184"/>
      <c r="BD3201" s="184"/>
      <c r="BE3201" s="184"/>
      <c r="BF3201" s="184"/>
      <c r="BG3201" s="184"/>
      <c r="BH3201" s="4"/>
      <c r="BI3201" s="1"/>
      <c r="BJ3201" s="1"/>
      <c r="BK3201" s="1"/>
      <c r="BL3201" s="31"/>
      <c r="BM3201" s="31"/>
      <c r="BN3201" s="1"/>
      <c r="BO3201" s="1"/>
      <c r="BP3201" s="1"/>
      <c r="BQ3201" s="1"/>
      <c r="BR3201" s="1"/>
      <c r="BS3201" s="4"/>
      <c r="BT3201" s="37">
        <f t="shared" si="161"/>
        <v>46001</v>
      </c>
      <c r="BU3201" s="31" t="s">
        <v>1235</v>
      </c>
      <c r="BV3201" s="183"/>
      <c r="BW3201" s="207"/>
      <c r="BX3201" s="184"/>
      <c r="BY3201" s="184"/>
      <c r="BZ3201" s="184"/>
      <c r="CA3201" s="184"/>
      <c r="CB3201" s="184"/>
      <c r="CC3201" s="184"/>
      <c r="CE3201" s="1"/>
      <c r="CF3201" s="1"/>
      <c r="CG3201" s="1"/>
      <c r="CH3201" s="1"/>
      <c r="CI3201" s="1"/>
      <c r="CJ3201" s="1"/>
      <c r="CK3201" s="1"/>
      <c r="CL3201" s="1"/>
      <c r="CM3201" s="1"/>
      <c r="CN3201" s="1"/>
      <c r="CO3201" s="1"/>
    </row>
    <row r="3202" spans="1:93" ht="30" customHeight="1" x14ac:dyDescent="0.2">
      <c r="A3202" s="1">
        <v>3196</v>
      </c>
      <c r="B3202" s="1" t="s">
        <v>726</v>
      </c>
      <c r="C3202" s="1" t="s">
        <v>727</v>
      </c>
      <c r="D3202" s="1" t="s">
        <v>728</v>
      </c>
      <c r="E3202" s="1" t="s">
        <v>650</v>
      </c>
      <c r="F3202" s="1" t="s">
        <v>74</v>
      </c>
      <c r="G3202" s="1">
        <v>5</v>
      </c>
      <c r="H3202" s="1" t="s">
        <v>341</v>
      </c>
      <c r="I3202" s="1" t="s">
        <v>114</v>
      </c>
      <c r="J3202" s="64">
        <v>391</v>
      </c>
      <c r="K3202" s="76">
        <v>2271213</v>
      </c>
      <c r="L3202" s="29">
        <v>45973</v>
      </c>
      <c r="M3202" s="29" t="s">
        <v>4163</v>
      </c>
      <c r="N3202" s="1" t="s">
        <v>478</v>
      </c>
      <c r="O3202" s="28" t="s">
        <v>225</v>
      </c>
      <c r="P3202" s="1" t="s">
        <v>216</v>
      </c>
      <c r="Q3202" s="76">
        <v>9</v>
      </c>
      <c r="R3202" s="1"/>
      <c r="T3202" s="1" t="s">
        <v>115</v>
      </c>
      <c r="U3202" s="1"/>
      <c r="V3202" s="1"/>
      <c r="W3202" s="4"/>
      <c r="X3202" s="28"/>
      <c r="Y3202" s="33"/>
      <c r="Z3202" s="33"/>
      <c r="AA3202" s="96"/>
      <c r="AB3202" s="178"/>
      <c r="AC3202" s="33">
        <v>22.5</v>
      </c>
      <c r="AD3202" s="33">
        <v>215</v>
      </c>
      <c r="AE3202" s="33" t="s">
        <v>103</v>
      </c>
      <c r="AF3202" s="33" t="s">
        <v>103</v>
      </c>
      <c r="AG3202" s="33"/>
      <c r="AH3202" s="4"/>
      <c r="AI3202" s="1"/>
      <c r="AJ3202" s="1"/>
      <c r="AK3202" s="1"/>
      <c r="AL3202" s="5"/>
      <c r="AM3202" s="164">
        <f t="shared" si="160"/>
        <v>45976</v>
      </c>
      <c r="AW3202" s="96"/>
      <c r="AX3202" s="37">
        <f t="shared" si="159"/>
        <v>45980</v>
      </c>
      <c r="AY3202" s="1" t="s">
        <v>1235</v>
      </c>
      <c r="AZ3202" s="183"/>
      <c r="BA3202" s="184"/>
      <c r="BB3202" s="184"/>
      <c r="BC3202" s="184"/>
      <c r="BD3202" s="184"/>
      <c r="BE3202" s="184"/>
      <c r="BF3202" s="184"/>
      <c r="BG3202" s="184"/>
      <c r="BH3202" s="4"/>
      <c r="BI3202" s="1"/>
      <c r="BJ3202" s="1"/>
      <c r="BK3202" s="1"/>
      <c r="BL3202" s="31"/>
      <c r="BM3202" s="31"/>
      <c r="BN3202" s="1"/>
      <c r="BO3202" s="1"/>
      <c r="BP3202" s="1"/>
      <c r="BQ3202" s="1"/>
      <c r="BR3202" s="1"/>
      <c r="BS3202" s="4"/>
      <c r="BT3202" s="37">
        <f t="shared" si="161"/>
        <v>46001</v>
      </c>
      <c r="BU3202" s="31" t="s">
        <v>1235</v>
      </c>
      <c r="BV3202" s="183"/>
      <c r="BW3202" s="207"/>
      <c r="BX3202" s="184"/>
      <c r="BY3202" s="184"/>
      <c r="BZ3202" s="184"/>
      <c r="CA3202" s="184"/>
      <c r="CB3202" s="184"/>
      <c r="CC3202" s="184"/>
      <c r="CE3202" s="1"/>
      <c r="CF3202" s="1"/>
      <c r="CG3202" s="1"/>
      <c r="CH3202" s="1"/>
      <c r="CI3202" s="1"/>
      <c r="CJ3202" s="1"/>
      <c r="CK3202" s="1"/>
      <c r="CL3202" s="1"/>
      <c r="CM3202" s="1"/>
      <c r="CN3202" s="1"/>
      <c r="CO3202" s="1"/>
    </row>
    <row r="3203" spans="1:93" ht="30" customHeight="1" x14ac:dyDescent="0.2">
      <c r="A3203" s="1">
        <v>3197</v>
      </c>
      <c r="B3203" s="1" t="s">
        <v>726</v>
      </c>
      <c r="C3203" s="1" t="s">
        <v>727</v>
      </c>
      <c r="D3203" s="1" t="s">
        <v>728</v>
      </c>
      <c r="E3203" s="1" t="s">
        <v>650</v>
      </c>
      <c r="F3203" s="1" t="s">
        <v>74</v>
      </c>
      <c r="G3203" s="1">
        <v>5</v>
      </c>
      <c r="H3203" s="1" t="s">
        <v>341</v>
      </c>
      <c r="I3203" s="1" t="s">
        <v>114</v>
      </c>
      <c r="J3203" s="64">
        <v>295</v>
      </c>
      <c r="K3203" s="76">
        <v>2271214</v>
      </c>
      <c r="L3203" s="29">
        <v>45973</v>
      </c>
      <c r="M3203" s="29" t="s">
        <v>4163</v>
      </c>
      <c r="N3203" s="1" t="s">
        <v>478</v>
      </c>
      <c r="O3203" s="28" t="s">
        <v>225</v>
      </c>
      <c r="P3203" s="1" t="s">
        <v>216</v>
      </c>
      <c r="Q3203" s="76">
        <v>8</v>
      </c>
      <c r="R3203" s="1"/>
      <c r="T3203" s="1" t="s">
        <v>115</v>
      </c>
      <c r="U3203" s="1"/>
      <c r="V3203" s="1"/>
      <c r="W3203" s="4"/>
      <c r="X3203" s="28"/>
      <c r="Y3203" s="33"/>
      <c r="Z3203" s="33"/>
      <c r="AA3203" s="96"/>
      <c r="AB3203" s="178"/>
      <c r="AC3203" s="33">
        <v>23</v>
      </c>
      <c r="AD3203" s="33">
        <v>230</v>
      </c>
      <c r="AE3203" s="33" t="s">
        <v>103</v>
      </c>
      <c r="AF3203" s="33" t="s">
        <v>103</v>
      </c>
      <c r="AG3203" s="33"/>
      <c r="AH3203" s="4"/>
      <c r="AI3203" s="1"/>
      <c r="AJ3203" s="1"/>
      <c r="AK3203" s="1"/>
      <c r="AL3203" s="5"/>
      <c r="AM3203" s="164">
        <f t="shared" si="160"/>
        <v>45976</v>
      </c>
      <c r="AW3203" s="96"/>
      <c r="AX3203" s="37">
        <f t="shared" si="159"/>
        <v>45980</v>
      </c>
      <c r="AY3203" s="1" t="s">
        <v>1235</v>
      </c>
      <c r="AZ3203" s="183"/>
      <c r="BA3203" s="184"/>
      <c r="BB3203" s="184"/>
      <c r="BC3203" s="184"/>
      <c r="BD3203" s="184"/>
      <c r="BE3203" s="184"/>
      <c r="BF3203" s="184"/>
      <c r="BG3203" s="184"/>
      <c r="BH3203" s="4"/>
      <c r="BI3203" s="1"/>
      <c r="BJ3203" s="1"/>
      <c r="BK3203" s="1"/>
      <c r="BL3203" s="31"/>
      <c r="BM3203" s="31"/>
      <c r="BN3203" s="1"/>
      <c r="BO3203" s="1"/>
      <c r="BP3203" s="1"/>
      <c r="BQ3203" s="1"/>
      <c r="BR3203" s="1"/>
      <c r="BS3203" s="4"/>
      <c r="BT3203" s="37">
        <f t="shared" si="161"/>
        <v>46001</v>
      </c>
      <c r="BU3203" s="31" t="s">
        <v>1235</v>
      </c>
      <c r="BV3203" s="183"/>
      <c r="BW3203" s="207"/>
      <c r="BX3203" s="184"/>
      <c r="BY3203" s="184"/>
      <c r="BZ3203" s="184"/>
      <c r="CA3203" s="184"/>
      <c r="CB3203" s="184"/>
      <c r="CC3203" s="184"/>
      <c r="CE3203" s="1"/>
      <c r="CF3203" s="1"/>
      <c r="CG3203" s="1"/>
      <c r="CH3203" s="1"/>
      <c r="CI3203" s="1"/>
      <c r="CJ3203" s="1"/>
      <c r="CK3203" s="1"/>
      <c r="CL3203" s="1"/>
      <c r="CM3203" s="1"/>
      <c r="CN3203" s="1"/>
      <c r="CO3203" s="1"/>
    </row>
    <row r="3204" spans="1:93" ht="30" customHeight="1" x14ac:dyDescent="0.2">
      <c r="A3204" s="1">
        <v>3198</v>
      </c>
      <c r="B3204" s="1" t="s">
        <v>726</v>
      </c>
      <c r="C3204" s="1" t="s">
        <v>727</v>
      </c>
      <c r="D3204" s="1" t="s">
        <v>728</v>
      </c>
      <c r="E3204" s="1" t="s">
        <v>650</v>
      </c>
      <c r="F3204" s="1" t="s">
        <v>74</v>
      </c>
      <c r="G3204" s="1">
        <v>5</v>
      </c>
      <c r="H3204" s="1" t="s">
        <v>341</v>
      </c>
      <c r="I3204" s="1" t="s">
        <v>114</v>
      </c>
      <c r="J3204" s="64">
        <v>554</v>
      </c>
      <c r="K3204" s="76">
        <v>2268084</v>
      </c>
      <c r="L3204" s="29">
        <v>45973</v>
      </c>
      <c r="M3204" s="29" t="s">
        <v>4163</v>
      </c>
      <c r="N3204" s="1" t="s">
        <v>478</v>
      </c>
      <c r="O3204" s="28" t="s">
        <v>225</v>
      </c>
      <c r="P3204" s="1" t="s">
        <v>216</v>
      </c>
      <c r="Q3204" s="76">
        <v>12</v>
      </c>
      <c r="R3204" s="1"/>
      <c r="T3204" s="1" t="s">
        <v>115</v>
      </c>
      <c r="U3204" s="1"/>
      <c r="V3204" s="1"/>
      <c r="W3204" s="4"/>
      <c r="X3204" s="28"/>
      <c r="Y3204" s="33"/>
      <c r="Z3204" s="33"/>
      <c r="AA3204" s="96"/>
      <c r="AB3204" s="178"/>
      <c r="AC3204" s="33">
        <v>23.5</v>
      </c>
      <c r="AD3204" s="33">
        <v>220</v>
      </c>
      <c r="AE3204" s="33" t="s">
        <v>103</v>
      </c>
      <c r="AF3204" s="33" t="s">
        <v>103</v>
      </c>
      <c r="AG3204" s="33"/>
      <c r="AH3204" s="4"/>
      <c r="AI3204" s="1"/>
      <c r="AJ3204" s="1"/>
      <c r="AK3204" s="1"/>
      <c r="AL3204" s="5"/>
      <c r="AM3204" s="164">
        <f t="shared" si="160"/>
        <v>45976</v>
      </c>
      <c r="AW3204" s="96"/>
      <c r="AX3204" s="37">
        <f t="shared" si="159"/>
        <v>45980</v>
      </c>
      <c r="AY3204" s="1" t="s">
        <v>1235</v>
      </c>
      <c r="AZ3204" s="183"/>
      <c r="BA3204" s="184"/>
      <c r="BB3204" s="184"/>
      <c r="BC3204" s="184"/>
      <c r="BD3204" s="184"/>
      <c r="BE3204" s="184"/>
      <c r="BF3204" s="184"/>
      <c r="BG3204" s="184"/>
      <c r="BH3204" s="4"/>
      <c r="BI3204" s="1"/>
      <c r="BJ3204" s="1"/>
      <c r="BK3204" s="1"/>
      <c r="BL3204" s="31"/>
      <c r="BM3204" s="31"/>
      <c r="BN3204" s="1"/>
      <c r="BO3204" s="1"/>
      <c r="BP3204" s="1"/>
      <c r="BQ3204" s="1"/>
      <c r="BR3204" s="1"/>
      <c r="BS3204" s="4"/>
      <c r="BT3204" s="37">
        <f t="shared" si="161"/>
        <v>46001</v>
      </c>
      <c r="BU3204" s="31" t="s">
        <v>1235</v>
      </c>
      <c r="BV3204" s="183"/>
      <c r="BW3204" s="207"/>
      <c r="BX3204" s="184"/>
      <c r="BY3204" s="184"/>
      <c r="BZ3204" s="184"/>
      <c r="CA3204" s="184"/>
      <c r="CB3204" s="184"/>
      <c r="CC3204" s="184"/>
      <c r="CE3204" s="1"/>
      <c r="CF3204" s="1"/>
      <c r="CG3204" s="1"/>
      <c r="CH3204" s="1"/>
      <c r="CI3204" s="1"/>
      <c r="CJ3204" s="1"/>
      <c r="CK3204" s="1"/>
      <c r="CL3204" s="1"/>
      <c r="CM3204" s="1"/>
      <c r="CN3204" s="1"/>
      <c r="CO3204" s="1"/>
    </row>
    <row r="3205" spans="1:93" ht="30" customHeight="1" x14ac:dyDescent="0.2">
      <c r="A3205" s="1">
        <v>3199</v>
      </c>
      <c r="B3205" s="1" t="s">
        <v>726</v>
      </c>
      <c r="C3205" s="1" t="s">
        <v>727</v>
      </c>
      <c r="D3205" s="1" t="s">
        <v>728</v>
      </c>
      <c r="E3205" s="1" t="s">
        <v>650</v>
      </c>
      <c r="F3205" s="1" t="s">
        <v>74</v>
      </c>
      <c r="G3205" s="1">
        <v>5</v>
      </c>
      <c r="H3205" s="1" t="s">
        <v>341</v>
      </c>
      <c r="I3205" s="1" t="s">
        <v>114</v>
      </c>
      <c r="J3205" s="64">
        <v>431</v>
      </c>
      <c r="K3205" s="76">
        <v>2271215</v>
      </c>
      <c r="L3205" s="29">
        <v>45973</v>
      </c>
      <c r="M3205" s="29" t="s">
        <v>4163</v>
      </c>
      <c r="N3205" s="1" t="s">
        <v>478</v>
      </c>
      <c r="O3205" s="28" t="s">
        <v>225</v>
      </c>
      <c r="P3205" s="1" t="s">
        <v>216</v>
      </c>
      <c r="Q3205" s="76">
        <v>9</v>
      </c>
      <c r="R3205" s="1"/>
      <c r="T3205" s="1" t="s">
        <v>115</v>
      </c>
      <c r="U3205" s="1"/>
      <c r="V3205" s="1"/>
      <c r="W3205" s="4"/>
      <c r="X3205" s="28"/>
      <c r="Y3205" s="33"/>
      <c r="Z3205" s="33"/>
      <c r="AA3205" s="96"/>
      <c r="AB3205" s="178"/>
      <c r="AC3205" s="33">
        <v>22</v>
      </c>
      <c r="AD3205" s="33">
        <v>240</v>
      </c>
      <c r="AE3205" s="33" t="s">
        <v>103</v>
      </c>
      <c r="AF3205" s="33" t="s">
        <v>103</v>
      </c>
      <c r="AG3205" s="33"/>
      <c r="AH3205" s="4"/>
      <c r="AI3205" s="1"/>
      <c r="AJ3205" s="1"/>
      <c r="AK3205" s="1"/>
      <c r="AL3205" s="5"/>
      <c r="AM3205" s="164">
        <f t="shared" si="160"/>
        <v>45976</v>
      </c>
      <c r="AW3205" s="96"/>
      <c r="AX3205" s="37">
        <f t="shared" si="159"/>
        <v>45980</v>
      </c>
      <c r="AY3205" s="1" t="s">
        <v>1235</v>
      </c>
      <c r="AZ3205" s="183"/>
      <c r="BA3205" s="184"/>
      <c r="BB3205" s="184"/>
      <c r="BC3205" s="184"/>
      <c r="BD3205" s="184"/>
      <c r="BE3205" s="184"/>
      <c r="BF3205" s="184"/>
      <c r="BG3205" s="184"/>
      <c r="BH3205" s="4"/>
      <c r="BI3205" s="1"/>
      <c r="BJ3205" s="1"/>
      <c r="BK3205" s="1"/>
      <c r="BL3205" s="31"/>
      <c r="BM3205" s="31"/>
      <c r="BN3205" s="1"/>
      <c r="BO3205" s="1"/>
      <c r="BP3205" s="1"/>
      <c r="BQ3205" s="1"/>
      <c r="BR3205" s="1"/>
      <c r="BS3205" s="4"/>
      <c r="BT3205" s="37">
        <f t="shared" si="161"/>
        <v>46001</v>
      </c>
      <c r="BU3205" s="31" t="s">
        <v>1235</v>
      </c>
      <c r="BV3205" s="183"/>
      <c r="BW3205" s="207"/>
      <c r="BX3205" s="184"/>
      <c r="BY3205" s="184"/>
      <c r="BZ3205" s="184"/>
      <c r="CA3205" s="184"/>
      <c r="CB3205" s="184"/>
      <c r="CC3205" s="184"/>
      <c r="CE3205" s="1"/>
      <c r="CF3205" s="1"/>
      <c r="CG3205" s="1"/>
      <c r="CH3205" s="1"/>
      <c r="CI3205" s="1"/>
      <c r="CJ3205" s="1"/>
      <c r="CK3205" s="1"/>
      <c r="CL3205" s="1"/>
      <c r="CM3205" s="1"/>
      <c r="CN3205" s="1"/>
      <c r="CO3205" s="1"/>
    </row>
    <row r="3206" spans="1:93" ht="30" customHeight="1" x14ac:dyDescent="0.2">
      <c r="A3206" s="1">
        <v>3200</v>
      </c>
      <c r="B3206" s="1" t="s">
        <v>726</v>
      </c>
      <c r="C3206" s="1" t="s">
        <v>727</v>
      </c>
      <c r="D3206" s="1" t="s">
        <v>728</v>
      </c>
      <c r="E3206" s="1" t="s">
        <v>650</v>
      </c>
      <c r="F3206" s="1" t="s">
        <v>74</v>
      </c>
      <c r="G3206" s="1">
        <v>5</v>
      </c>
      <c r="H3206" s="1" t="s">
        <v>341</v>
      </c>
      <c r="I3206" s="1" t="s">
        <v>114</v>
      </c>
      <c r="J3206" s="64">
        <v>432</v>
      </c>
      <c r="K3206" s="76">
        <v>2271216</v>
      </c>
      <c r="L3206" s="29">
        <v>45973</v>
      </c>
      <c r="M3206" s="29" t="s">
        <v>4163</v>
      </c>
      <c r="N3206" s="1" t="s">
        <v>478</v>
      </c>
      <c r="O3206" s="28" t="s">
        <v>225</v>
      </c>
      <c r="P3206" s="1" t="s">
        <v>216</v>
      </c>
      <c r="Q3206" s="76">
        <v>9</v>
      </c>
      <c r="R3206" s="1"/>
      <c r="T3206" s="1" t="s">
        <v>115</v>
      </c>
      <c r="U3206" s="1"/>
      <c r="V3206" s="1"/>
      <c r="W3206" s="4"/>
      <c r="X3206" s="28"/>
      <c r="Y3206" s="33"/>
      <c r="Z3206" s="33"/>
      <c r="AA3206" s="96"/>
      <c r="AB3206" s="178"/>
      <c r="AC3206" s="33">
        <v>23</v>
      </c>
      <c r="AD3206" s="33">
        <v>225</v>
      </c>
      <c r="AE3206" s="33" t="s">
        <v>103</v>
      </c>
      <c r="AF3206" s="33" t="s">
        <v>103</v>
      </c>
      <c r="AG3206" s="33"/>
      <c r="AH3206" s="4"/>
      <c r="AI3206" s="1"/>
      <c r="AJ3206" s="1"/>
      <c r="AK3206" s="1"/>
      <c r="AL3206" s="5"/>
      <c r="AM3206" s="164">
        <f t="shared" si="160"/>
        <v>45976</v>
      </c>
      <c r="AW3206" s="96"/>
      <c r="AX3206" s="37">
        <f t="shared" si="159"/>
        <v>45980</v>
      </c>
      <c r="AY3206" s="1" t="s">
        <v>1235</v>
      </c>
      <c r="AZ3206" s="183"/>
      <c r="BA3206" s="184"/>
      <c r="BB3206" s="184"/>
      <c r="BC3206" s="184"/>
      <c r="BD3206" s="184"/>
      <c r="BE3206" s="184"/>
      <c r="BF3206" s="184"/>
      <c r="BG3206" s="184"/>
      <c r="BH3206" s="4"/>
      <c r="BI3206" s="1"/>
      <c r="BJ3206" s="1"/>
      <c r="BK3206" s="1"/>
      <c r="BL3206" s="31"/>
      <c r="BM3206" s="31"/>
      <c r="BN3206" s="1"/>
      <c r="BO3206" s="1"/>
      <c r="BP3206" s="1"/>
      <c r="BQ3206" s="1"/>
      <c r="BR3206" s="1"/>
      <c r="BS3206" s="4"/>
      <c r="BT3206" s="37">
        <f t="shared" si="161"/>
        <v>46001</v>
      </c>
      <c r="BU3206" s="31" t="s">
        <v>1235</v>
      </c>
      <c r="BV3206" s="183"/>
      <c r="BW3206" s="207"/>
      <c r="BX3206" s="184"/>
      <c r="BY3206" s="184"/>
      <c r="BZ3206" s="184"/>
      <c r="CA3206" s="184"/>
      <c r="CB3206" s="184"/>
      <c r="CC3206" s="184"/>
      <c r="CE3206" s="1"/>
      <c r="CF3206" s="1"/>
      <c r="CG3206" s="1"/>
      <c r="CH3206" s="1"/>
      <c r="CI3206" s="1"/>
      <c r="CJ3206" s="1"/>
      <c r="CK3206" s="1"/>
      <c r="CL3206" s="1"/>
      <c r="CM3206" s="1"/>
      <c r="CN3206" s="1"/>
      <c r="CO3206" s="1"/>
    </row>
    <row r="3207" spans="1:93" ht="30" customHeight="1" x14ac:dyDescent="0.2">
      <c r="A3207" s="1">
        <v>3201</v>
      </c>
      <c r="B3207" s="1" t="s">
        <v>726</v>
      </c>
      <c r="C3207" s="1" t="s">
        <v>727</v>
      </c>
      <c r="D3207" s="1" t="s">
        <v>728</v>
      </c>
      <c r="E3207" s="1" t="s">
        <v>650</v>
      </c>
      <c r="F3207" s="1" t="s">
        <v>74</v>
      </c>
      <c r="G3207" s="1">
        <v>5</v>
      </c>
      <c r="H3207" s="1" t="s">
        <v>341</v>
      </c>
      <c r="I3207" s="1" t="s">
        <v>114</v>
      </c>
      <c r="J3207" s="64">
        <v>411</v>
      </c>
      <c r="K3207" s="76">
        <v>2268085</v>
      </c>
      <c r="L3207" s="29">
        <v>45973</v>
      </c>
      <c r="M3207" s="29" t="s">
        <v>4163</v>
      </c>
      <c r="N3207" s="1" t="s">
        <v>478</v>
      </c>
      <c r="O3207" s="28" t="s">
        <v>225</v>
      </c>
      <c r="P3207" s="1" t="s">
        <v>216</v>
      </c>
      <c r="Q3207" s="76">
        <v>9</v>
      </c>
      <c r="R3207" s="1"/>
      <c r="T3207" s="1" t="s">
        <v>115</v>
      </c>
      <c r="U3207" s="1"/>
      <c r="V3207" s="1"/>
      <c r="W3207" s="4"/>
      <c r="X3207" s="28"/>
      <c r="Y3207" s="33"/>
      <c r="Z3207" s="33"/>
      <c r="AA3207" s="96"/>
      <c r="AB3207" s="178"/>
      <c r="AC3207" s="33">
        <v>22</v>
      </c>
      <c r="AD3207" s="33">
        <v>210</v>
      </c>
      <c r="AE3207" s="33" t="s">
        <v>103</v>
      </c>
      <c r="AF3207" s="33" t="s">
        <v>103</v>
      </c>
      <c r="AG3207" s="33"/>
      <c r="AH3207" s="4"/>
      <c r="AI3207" s="1"/>
      <c r="AJ3207" s="1"/>
      <c r="AK3207" s="1"/>
      <c r="AL3207" s="5"/>
      <c r="AM3207" s="164">
        <f t="shared" si="160"/>
        <v>45976</v>
      </c>
      <c r="AW3207" s="96"/>
      <c r="AX3207" s="37">
        <f t="shared" si="159"/>
        <v>45980</v>
      </c>
      <c r="AY3207" s="1" t="s">
        <v>1235</v>
      </c>
      <c r="AZ3207" s="183"/>
      <c r="BA3207" s="184"/>
      <c r="BB3207" s="184"/>
      <c r="BC3207" s="184"/>
      <c r="BD3207" s="184"/>
      <c r="BE3207" s="184"/>
      <c r="BF3207" s="184"/>
      <c r="BG3207" s="184"/>
      <c r="BH3207" s="4"/>
      <c r="BI3207" s="1"/>
      <c r="BJ3207" s="1"/>
      <c r="BK3207" s="1"/>
      <c r="BL3207" s="31"/>
      <c r="BM3207" s="31"/>
      <c r="BN3207" s="1"/>
      <c r="BO3207" s="1"/>
      <c r="BP3207" s="1"/>
      <c r="BQ3207" s="1"/>
      <c r="BR3207" s="1"/>
      <c r="BS3207" s="4"/>
      <c r="BT3207" s="37">
        <f t="shared" si="161"/>
        <v>46001</v>
      </c>
      <c r="BU3207" s="31" t="s">
        <v>1235</v>
      </c>
      <c r="BV3207" s="183"/>
      <c r="BW3207" s="207"/>
      <c r="BX3207" s="184"/>
      <c r="BY3207" s="184"/>
      <c r="BZ3207" s="184"/>
      <c r="CA3207" s="184"/>
      <c r="CB3207" s="184"/>
      <c r="CC3207" s="184"/>
      <c r="CE3207" s="1"/>
      <c r="CF3207" s="1"/>
      <c r="CG3207" s="1"/>
      <c r="CH3207" s="1"/>
      <c r="CI3207" s="1"/>
      <c r="CJ3207" s="1"/>
      <c r="CK3207" s="1"/>
      <c r="CL3207" s="1"/>
      <c r="CM3207" s="1"/>
      <c r="CN3207" s="1"/>
      <c r="CO3207" s="1"/>
    </row>
    <row r="3208" spans="1:93" ht="30" customHeight="1" x14ac:dyDescent="0.2">
      <c r="A3208" s="1">
        <v>3202</v>
      </c>
      <c r="B3208" s="1" t="s">
        <v>726</v>
      </c>
      <c r="C3208" s="1" t="s">
        <v>727</v>
      </c>
      <c r="D3208" s="1" t="s">
        <v>728</v>
      </c>
      <c r="E3208" s="1" t="s">
        <v>650</v>
      </c>
      <c r="F3208" s="1" t="s">
        <v>74</v>
      </c>
      <c r="G3208" s="1">
        <v>5</v>
      </c>
      <c r="H3208" s="1" t="s">
        <v>341</v>
      </c>
      <c r="I3208" s="1" t="s">
        <v>114</v>
      </c>
      <c r="J3208" s="64">
        <v>394</v>
      </c>
      <c r="K3208" s="76">
        <v>2271217</v>
      </c>
      <c r="L3208" s="29">
        <v>45973</v>
      </c>
      <c r="M3208" s="29" t="s">
        <v>4163</v>
      </c>
      <c r="N3208" s="1" t="s">
        <v>478</v>
      </c>
      <c r="O3208" s="28" t="s">
        <v>225</v>
      </c>
      <c r="P3208" s="1" t="s">
        <v>216</v>
      </c>
      <c r="Q3208" s="76">
        <v>9</v>
      </c>
      <c r="R3208" s="1"/>
      <c r="T3208" s="1" t="s">
        <v>115</v>
      </c>
      <c r="U3208" s="1"/>
      <c r="V3208" s="1"/>
      <c r="W3208" s="4"/>
      <c r="X3208" s="28"/>
      <c r="Y3208" s="33"/>
      <c r="Z3208" s="33"/>
      <c r="AA3208" s="96"/>
      <c r="AB3208" s="178"/>
      <c r="AC3208" s="33">
        <v>22.5</v>
      </c>
      <c r="AD3208" s="33">
        <v>235</v>
      </c>
      <c r="AE3208" s="33" t="s">
        <v>103</v>
      </c>
      <c r="AF3208" s="33" t="s">
        <v>103</v>
      </c>
      <c r="AG3208" s="33"/>
      <c r="AH3208" s="4"/>
      <c r="AI3208" s="1"/>
      <c r="AJ3208" s="1"/>
      <c r="AK3208" s="1"/>
      <c r="AL3208" s="5"/>
      <c r="AM3208" s="164">
        <f t="shared" si="160"/>
        <v>45976</v>
      </c>
      <c r="AW3208" s="96"/>
      <c r="AX3208" s="37">
        <f t="shared" si="159"/>
        <v>45980</v>
      </c>
      <c r="AY3208" s="1" t="s">
        <v>1235</v>
      </c>
      <c r="AZ3208" s="183"/>
      <c r="BA3208" s="184"/>
      <c r="BB3208" s="184"/>
      <c r="BC3208" s="184"/>
      <c r="BD3208" s="184"/>
      <c r="BE3208" s="184"/>
      <c r="BF3208" s="184"/>
      <c r="BG3208" s="184"/>
      <c r="BH3208" s="4"/>
      <c r="BI3208" s="1"/>
      <c r="BJ3208" s="1"/>
      <c r="BK3208" s="1"/>
      <c r="BL3208" s="31"/>
      <c r="BM3208" s="31"/>
      <c r="BN3208" s="1"/>
      <c r="BO3208" s="1"/>
      <c r="BP3208" s="1"/>
      <c r="BQ3208" s="1"/>
      <c r="BR3208" s="1"/>
      <c r="BS3208" s="4"/>
      <c r="BT3208" s="37">
        <f t="shared" si="161"/>
        <v>46001</v>
      </c>
      <c r="BU3208" s="31" t="s">
        <v>1235</v>
      </c>
      <c r="BV3208" s="183"/>
      <c r="BW3208" s="207"/>
      <c r="BX3208" s="184"/>
      <c r="BY3208" s="184"/>
      <c r="BZ3208" s="184"/>
      <c r="CA3208" s="184"/>
      <c r="CB3208" s="184"/>
      <c r="CC3208" s="184"/>
      <c r="CE3208" s="1"/>
      <c r="CF3208" s="1"/>
      <c r="CG3208" s="1"/>
      <c r="CH3208" s="1"/>
      <c r="CI3208" s="1"/>
      <c r="CJ3208" s="1"/>
      <c r="CK3208" s="1"/>
      <c r="CL3208" s="1"/>
      <c r="CM3208" s="1"/>
      <c r="CN3208" s="1"/>
      <c r="CO3208" s="1"/>
    </row>
    <row r="3209" spans="1:93" ht="30" customHeight="1" x14ac:dyDescent="0.2">
      <c r="A3209" s="1">
        <v>3203</v>
      </c>
      <c r="B3209" s="1" t="s">
        <v>726</v>
      </c>
      <c r="C3209" s="1" t="s">
        <v>727</v>
      </c>
      <c r="D3209" s="1" t="s">
        <v>728</v>
      </c>
      <c r="E3209" s="1" t="s">
        <v>650</v>
      </c>
      <c r="F3209" s="1" t="s">
        <v>74</v>
      </c>
      <c r="G3209" s="1">
        <v>5</v>
      </c>
      <c r="H3209" s="1" t="s">
        <v>341</v>
      </c>
      <c r="I3209" s="1" t="s">
        <v>114</v>
      </c>
      <c r="J3209" s="64">
        <v>393</v>
      </c>
      <c r="K3209" s="76">
        <v>2268086</v>
      </c>
      <c r="L3209" s="29">
        <v>45973</v>
      </c>
      <c r="M3209" s="29" t="s">
        <v>4163</v>
      </c>
      <c r="N3209" s="1" t="s">
        <v>478</v>
      </c>
      <c r="O3209" s="28" t="s">
        <v>225</v>
      </c>
      <c r="P3209" s="1" t="s">
        <v>216</v>
      </c>
      <c r="Q3209" s="76">
        <v>10</v>
      </c>
      <c r="R3209" s="1"/>
      <c r="S3209" s="1">
        <v>6</v>
      </c>
      <c r="T3209" s="1" t="s">
        <v>115</v>
      </c>
      <c r="U3209" s="1"/>
      <c r="V3209" s="1"/>
      <c r="W3209" s="4"/>
      <c r="X3209" s="28"/>
      <c r="Y3209" s="33"/>
      <c r="Z3209" s="33"/>
      <c r="AA3209" s="96"/>
      <c r="AB3209" s="178"/>
      <c r="AC3209" s="33">
        <v>23.5</v>
      </c>
      <c r="AD3209" s="33">
        <v>220</v>
      </c>
      <c r="AE3209" s="33" t="s">
        <v>103</v>
      </c>
      <c r="AF3209" s="33" t="s">
        <v>103</v>
      </c>
      <c r="AG3209" s="33"/>
      <c r="AH3209" s="4"/>
      <c r="AI3209" s="1"/>
      <c r="AJ3209" s="1"/>
      <c r="AK3209" s="1"/>
      <c r="AL3209" s="5"/>
      <c r="AM3209" s="164">
        <f t="shared" si="160"/>
        <v>45976</v>
      </c>
      <c r="AW3209" s="96"/>
      <c r="AX3209" s="37">
        <f t="shared" ref="AX3209:AX3272" si="162">IF(L3209=0, 0,L3209+7)</f>
        <v>45980</v>
      </c>
      <c r="AY3209" s="1" t="s">
        <v>1235</v>
      </c>
      <c r="AZ3209" s="183"/>
      <c r="BA3209" s="184"/>
      <c r="BB3209" s="184"/>
      <c r="BC3209" s="184"/>
      <c r="BD3209" s="184"/>
      <c r="BE3209" s="184"/>
      <c r="BF3209" s="184"/>
      <c r="BG3209" s="184"/>
      <c r="BH3209" s="4"/>
      <c r="BI3209" s="1"/>
      <c r="BJ3209" s="1"/>
      <c r="BK3209" s="1"/>
      <c r="BL3209" s="31"/>
      <c r="BM3209" s="31"/>
      <c r="BN3209" s="1"/>
      <c r="BO3209" s="1"/>
      <c r="BP3209" s="1"/>
      <c r="BQ3209" s="1"/>
      <c r="BR3209" s="1"/>
      <c r="BS3209" s="4"/>
      <c r="BT3209" s="37">
        <f t="shared" si="161"/>
        <v>46001</v>
      </c>
      <c r="BU3209" s="31" t="s">
        <v>1235</v>
      </c>
      <c r="BV3209" s="183"/>
      <c r="BW3209" s="207"/>
      <c r="BX3209" s="184"/>
      <c r="BY3209" s="184"/>
      <c r="BZ3209" s="184"/>
      <c r="CA3209" s="184"/>
      <c r="CB3209" s="184"/>
      <c r="CC3209" s="184"/>
      <c r="CE3209" s="1"/>
      <c r="CF3209" s="1"/>
      <c r="CG3209" s="1"/>
      <c r="CH3209" s="1"/>
      <c r="CI3209" s="1"/>
      <c r="CJ3209" s="1"/>
      <c r="CK3209" s="1"/>
      <c r="CL3209" s="1"/>
      <c r="CM3209" s="1"/>
      <c r="CN3209" s="1"/>
      <c r="CO3209" s="1"/>
    </row>
    <row r="3210" spans="1:93" ht="30" customHeight="1" x14ac:dyDescent="0.2">
      <c r="A3210" s="1">
        <v>3204</v>
      </c>
      <c r="B3210" s="1" t="s">
        <v>726</v>
      </c>
      <c r="C3210" s="1" t="s">
        <v>727</v>
      </c>
      <c r="D3210" s="1" t="s">
        <v>728</v>
      </c>
      <c r="E3210" s="1" t="s">
        <v>650</v>
      </c>
      <c r="F3210" s="1" t="s">
        <v>74</v>
      </c>
      <c r="G3210" s="1">
        <v>5</v>
      </c>
      <c r="H3210" s="1" t="s">
        <v>341</v>
      </c>
      <c r="I3210" s="1" t="s">
        <v>114</v>
      </c>
      <c r="J3210" s="64">
        <v>414</v>
      </c>
      <c r="K3210" s="76">
        <v>2271218</v>
      </c>
      <c r="L3210" s="29">
        <v>45973</v>
      </c>
      <c r="M3210" s="29" t="s">
        <v>4163</v>
      </c>
      <c r="N3210" s="1" t="s">
        <v>478</v>
      </c>
      <c r="O3210" s="28" t="s">
        <v>225</v>
      </c>
      <c r="P3210" s="1" t="s">
        <v>216</v>
      </c>
      <c r="Q3210" s="76">
        <v>9</v>
      </c>
      <c r="R3210" s="1"/>
      <c r="T3210" s="1" t="s">
        <v>115</v>
      </c>
      <c r="U3210" s="1"/>
      <c r="V3210" s="1"/>
      <c r="W3210" s="4"/>
      <c r="X3210" s="28"/>
      <c r="Y3210" s="33"/>
      <c r="Z3210" s="33"/>
      <c r="AA3210" s="96"/>
      <c r="AB3210" s="178"/>
      <c r="AC3210" s="33">
        <v>23</v>
      </c>
      <c r="AD3210" s="33">
        <v>240</v>
      </c>
      <c r="AE3210" s="33" t="s">
        <v>103</v>
      </c>
      <c r="AF3210" s="33" t="s">
        <v>103</v>
      </c>
      <c r="AG3210" s="33"/>
      <c r="AH3210" s="4"/>
      <c r="AI3210" s="1"/>
      <c r="AJ3210" s="1"/>
      <c r="AK3210" s="1"/>
      <c r="AL3210" s="5"/>
      <c r="AM3210" s="164">
        <f t="shared" si="160"/>
        <v>45976</v>
      </c>
      <c r="AW3210" s="96"/>
      <c r="AX3210" s="37">
        <f t="shared" si="162"/>
        <v>45980</v>
      </c>
      <c r="AY3210" s="1" t="s">
        <v>1235</v>
      </c>
      <c r="AZ3210" s="183"/>
      <c r="BA3210" s="184"/>
      <c r="BB3210" s="184"/>
      <c r="BC3210" s="184"/>
      <c r="BD3210" s="184"/>
      <c r="BE3210" s="184"/>
      <c r="BF3210" s="184"/>
      <c r="BG3210" s="184"/>
      <c r="BH3210" s="4"/>
      <c r="BI3210" s="1"/>
      <c r="BJ3210" s="1"/>
      <c r="BK3210" s="1"/>
      <c r="BL3210" s="31"/>
      <c r="BM3210" s="31"/>
      <c r="BN3210" s="1"/>
      <c r="BO3210" s="1"/>
      <c r="BP3210" s="1"/>
      <c r="BQ3210" s="1"/>
      <c r="BR3210" s="1"/>
      <c r="BS3210" s="4"/>
      <c r="BT3210" s="37">
        <f t="shared" si="161"/>
        <v>46001</v>
      </c>
      <c r="BU3210" s="31" t="s">
        <v>1235</v>
      </c>
      <c r="BV3210" s="183"/>
      <c r="BW3210" s="207"/>
      <c r="BX3210" s="184"/>
      <c r="BY3210" s="184"/>
      <c r="BZ3210" s="184"/>
      <c r="CA3210" s="184"/>
      <c r="CB3210" s="184"/>
      <c r="CC3210" s="184"/>
      <c r="CE3210" s="1"/>
      <c r="CF3210" s="1"/>
      <c r="CG3210" s="1"/>
      <c r="CH3210" s="1"/>
      <c r="CI3210" s="1"/>
      <c r="CJ3210" s="1"/>
      <c r="CK3210" s="1"/>
      <c r="CL3210" s="1"/>
      <c r="CM3210" s="1"/>
      <c r="CN3210" s="1"/>
      <c r="CO3210" s="1"/>
    </row>
    <row r="3211" spans="1:93" ht="30" customHeight="1" x14ac:dyDescent="0.2">
      <c r="A3211" s="1">
        <v>3205</v>
      </c>
      <c r="B3211" s="1" t="s">
        <v>726</v>
      </c>
      <c r="C3211" s="1" t="s">
        <v>727</v>
      </c>
      <c r="D3211" s="1" t="s">
        <v>728</v>
      </c>
      <c r="E3211" s="1" t="s">
        <v>650</v>
      </c>
      <c r="F3211" s="1" t="s">
        <v>74</v>
      </c>
      <c r="G3211" s="1">
        <v>5</v>
      </c>
      <c r="H3211" s="1" t="s">
        <v>341</v>
      </c>
      <c r="I3211" s="1" t="s">
        <v>114</v>
      </c>
      <c r="J3211" s="64">
        <v>415</v>
      </c>
      <c r="K3211" s="76">
        <v>2268087</v>
      </c>
      <c r="L3211" s="29">
        <v>45973</v>
      </c>
      <c r="M3211" s="29" t="s">
        <v>4163</v>
      </c>
      <c r="N3211" s="1" t="s">
        <v>478</v>
      </c>
      <c r="O3211" s="28" t="s">
        <v>225</v>
      </c>
      <c r="P3211" s="1" t="s">
        <v>216</v>
      </c>
      <c r="Q3211" s="76">
        <v>10</v>
      </c>
      <c r="R3211" s="1"/>
      <c r="T3211" s="1" t="s">
        <v>115</v>
      </c>
      <c r="U3211" s="1"/>
      <c r="V3211" s="1"/>
      <c r="W3211" s="4"/>
      <c r="X3211" s="28"/>
      <c r="Y3211" s="33"/>
      <c r="Z3211" s="33"/>
      <c r="AA3211" s="96"/>
      <c r="AB3211" s="178"/>
      <c r="AC3211" s="33">
        <v>21</v>
      </c>
      <c r="AD3211" s="33">
        <v>230</v>
      </c>
      <c r="AE3211" s="33" t="s">
        <v>103</v>
      </c>
      <c r="AF3211" s="33" t="s">
        <v>103</v>
      </c>
      <c r="AG3211" s="33"/>
      <c r="AH3211" s="4"/>
      <c r="AI3211" s="1"/>
      <c r="AJ3211" s="1"/>
      <c r="AK3211" s="1"/>
      <c r="AL3211" s="5"/>
      <c r="AM3211" s="164">
        <f t="shared" si="160"/>
        <v>45976</v>
      </c>
      <c r="AW3211" s="96"/>
      <c r="AX3211" s="37">
        <f t="shared" si="162"/>
        <v>45980</v>
      </c>
      <c r="AY3211" s="1" t="s">
        <v>1235</v>
      </c>
      <c r="AZ3211" s="183"/>
      <c r="BA3211" s="184"/>
      <c r="BB3211" s="184"/>
      <c r="BC3211" s="184"/>
      <c r="BD3211" s="184"/>
      <c r="BE3211" s="184"/>
      <c r="BF3211" s="184"/>
      <c r="BG3211" s="184"/>
      <c r="BH3211" s="4"/>
      <c r="BI3211" s="1"/>
      <c r="BJ3211" s="1"/>
      <c r="BK3211" s="1"/>
      <c r="BL3211" s="31"/>
      <c r="BM3211" s="31"/>
      <c r="BN3211" s="1"/>
      <c r="BO3211" s="1"/>
      <c r="BP3211" s="1"/>
      <c r="BQ3211" s="1"/>
      <c r="BR3211" s="1"/>
      <c r="BS3211" s="4"/>
      <c r="BT3211" s="37">
        <f t="shared" si="161"/>
        <v>46001</v>
      </c>
      <c r="BU3211" s="31" t="s">
        <v>1235</v>
      </c>
      <c r="BV3211" s="183"/>
      <c r="BW3211" s="207"/>
      <c r="BX3211" s="184"/>
      <c r="BY3211" s="184"/>
      <c r="BZ3211" s="184"/>
      <c r="CA3211" s="184"/>
      <c r="CB3211" s="184"/>
      <c r="CC3211" s="184"/>
      <c r="CE3211" s="1"/>
      <c r="CF3211" s="1"/>
      <c r="CG3211" s="1"/>
      <c r="CH3211" s="1"/>
      <c r="CI3211" s="1"/>
      <c r="CJ3211" s="1"/>
      <c r="CK3211" s="1"/>
      <c r="CL3211" s="1"/>
      <c r="CM3211" s="1"/>
      <c r="CN3211" s="1"/>
      <c r="CO3211" s="1"/>
    </row>
    <row r="3212" spans="1:93" ht="30" customHeight="1" x14ac:dyDescent="0.2">
      <c r="A3212" s="1">
        <v>3206</v>
      </c>
      <c r="B3212" s="1" t="s">
        <v>726</v>
      </c>
      <c r="C3212" s="1" t="s">
        <v>727</v>
      </c>
      <c r="D3212" s="1" t="s">
        <v>728</v>
      </c>
      <c r="E3212" s="1" t="s">
        <v>650</v>
      </c>
      <c r="F3212" s="1" t="s">
        <v>74</v>
      </c>
      <c r="G3212" s="1">
        <v>5</v>
      </c>
      <c r="H3212" s="1" t="s">
        <v>341</v>
      </c>
      <c r="I3212" s="1" t="s">
        <v>114</v>
      </c>
      <c r="J3212" s="64">
        <v>553</v>
      </c>
      <c r="K3212" s="76">
        <v>2271219</v>
      </c>
      <c r="L3212" s="29">
        <v>45973</v>
      </c>
      <c r="M3212" s="29" t="s">
        <v>4163</v>
      </c>
      <c r="N3212" s="1" t="s">
        <v>478</v>
      </c>
      <c r="O3212" s="28" t="s">
        <v>225</v>
      </c>
      <c r="P3212" s="1" t="s">
        <v>216</v>
      </c>
      <c r="Q3212" s="76">
        <v>12</v>
      </c>
      <c r="R3212" s="1"/>
      <c r="T3212" s="1" t="s">
        <v>115</v>
      </c>
      <c r="U3212" s="1"/>
      <c r="V3212" s="1"/>
      <c r="W3212" s="4"/>
      <c r="X3212" s="28"/>
      <c r="Y3212" s="33"/>
      <c r="Z3212" s="33"/>
      <c r="AA3212" s="96"/>
      <c r="AB3212" s="178"/>
      <c r="AC3212" s="33">
        <v>22</v>
      </c>
      <c r="AD3212" s="33">
        <v>230</v>
      </c>
      <c r="AE3212" s="33" t="s">
        <v>103</v>
      </c>
      <c r="AF3212" s="33" t="s">
        <v>103</v>
      </c>
      <c r="AG3212" s="33"/>
      <c r="AH3212" s="4"/>
      <c r="AI3212" s="1"/>
      <c r="AJ3212" s="1"/>
      <c r="AK3212" s="1"/>
      <c r="AL3212" s="5"/>
      <c r="AM3212" s="164">
        <f t="shared" si="160"/>
        <v>45976</v>
      </c>
      <c r="AW3212" s="96"/>
      <c r="AX3212" s="37">
        <f t="shared" si="162"/>
        <v>45980</v>
      </c>
      <c r="AY3212" s="1" t="s">
        <v>1235</v>
      </c>
      <c r="AZ3212" s="183"/>
      <c r="BA3212" s="184"/>
      <c r="BB3212" s="184"/>
      <c r="BC3212" s="184"/>
      <c r="BD3212" s="184"/>
      <c r="BE3212" s="184"/>
      <c r="BF3212" s="184"/>
      <c r="BG3212" s="184"/>
      <c r="BH3212" s="4"/>
      <c r="BI3212" s="1"/>
      <c r="BJ3212" s="1"/>
      <c r="BK3212" s="1"/>
      <c r="BL3212" s="31"/>
      <c r="BM3212" s="31"/>
      <c r="BN3212" s="1"/>
      <c r="BO3212" s="1"/>
      <c r="BP3212" s="1"/>
      <c r="BQ3212" s="1"/>
      <c r="BR3212" s="1"/>
      <c r="BS3212" s="4"/>
      <c r="BT3212" s="37">
        <f t="shared" si="161"/>
        <v>46001</v>
      </c>
      <c r="BU3212" s="31" t="s">
        <v>1235</v>
      </c>
      <c r="BV3212" s="183"/>
      <c r="BW3212" s="207"/>
      <c r="BX3212" s="184"/>
      <c r="BY3212" s="184"/>
      <c r="BZ3212" s="184"/>
      <c r="CA3212" s="184"/>
      <c r="CB3212" s="184"/>
      <c r="CC3212" s="184"/>
      <c r="CE3212" s="1"/>
      <c r="CF3212" s="1"/>
      <c r="CG3212" s="1"/>
      <c r="CH3212" s="1"/>
      <c r="CI3212" s="1"/>
      <c r="CJ3212" s="1"/>
      <c r="CK3212" s="1"/>
      <c r="CL3212" s="1"/>
      <c r="CM3212" s="1"/>
      <c r="CN3212" s="1"/>
      <c r="CO3212" s="1"/>
    </row>
    <row r="3213" spans="1:93" ht="30" customHeight="1" x14ac:dyDescent="0.2">
      <c r="A3213" s="1">
        <v>3207</v>
      </c>
      <c r="B3213" s="1" t="s">
        <v>726</v>
      </c>
      <c r="C3213" s="1" t="s">
        <v>727</v>
      </c>
      <c r="D3213" s="1" t="s">
        <v>728</v>
      </c>
      <c r="E3213" s="1" t="s">
        <v>650</v>
      </c>
      <c r="F3213" s="1" t="s">
        <v>74</v>
      </c>
      <c r="G3213" s="1">
        <v>5</v>
      </c>
      <c r="H3213" s="1" t="s">
        <v>341</v>
      </c>
      <c r="I3213" s="1" t="s">
        <v>114</v>
      </c>
      <c r="J3213" s="64">
        <v>403</v>
      </c>
      <c r="K3213" s="76">
        <v>2268088</v>
      </c>
      <c r="L3213" s="29">
        <v>45973</v>
      </c>
      <c r="M3213" s="29" t="s">
        <v>4163</v>
      </c>
      <c r="N3213" s="1" t="s">
        <v>478</v>
      </c>
      <c r="O3213" s="28" t="s">
        <v>225</v>
      </c>
      <c r="P3213" s="1" t="s">
        <v>216</v>
      </c>
      <c r="Q3213" s="76">
        <v>9</v>
      </c>
      <c r="R3213" s="1"/>
      <c r="T3213" s="1" t="s">
        <v>115</v>
      </c>
      <c r="U3213" s="1"/>
      <c r="V3213" s="1"/>
      <c r="W3213" s="4"/>
      <c r="X3213" s="28"/>
      <c r="Y3213" s="33"/>
      <c r="Z3213" s="33"/>
      <c r="AA3213" s="96"/>
      <c r="AB3213" s="178"/>
      <c r="AC3213" s="33">
        <v>23</v>
      </c>
      <c r="AD3213" s="33">
        <v>210</v>
      </c>
      <c r="AE3213" s="33" t="s">
        <v>103</v>
      </c>
      <c r="AF3213" s="33" t="s">
        <v>103</v>
      </c>
      <c r="AG3213" s="33"/>
      <c r="AH3213" s="4"/>
      <c r="AI3213" s="1"/>
      <c r="AJ3213" s="1"/>
      <c r="AK3213" s="1"/>
      <c r="AL3213" s="5"/>
      <c r="AM3213" s="164">
        <f t="shared" si="160"/>
        <v>45976</v>
      </c>
      <c r="AW3213" s="96"/>
      <c r="AX3213" s="37">
        <f t="shared" si="162"/>
        <v>45980</v>
      </c>
      <c r="AY3213" s="1" t="s">
        <v>1235</v>
      </c>
      <c r="AZ3213" s="183"/>
      <c r="BA3213" s="184"/>
      <c r="BB3213" s="184"/>
      <c r="BC3213" s="184"/>
      <c r="BD3213" s="184"/>
      <c r="BE3213" s="184"/>
      <c r="BF3213" s="184"/>
      <c r="BG3213" s="184"/>
      <c r="BH3213" s="4"/>
      <c r="BI3213" s="1"/>
      <c r="BJ3213" s="1"/>
      <c r="BK3213" s="1"/>
      <c r="BL3213" s="31"/>
      <c r="BM3213" s="31"/>
      <c r="BN3213" s="1"/>
      <c r="BO3213" s="1"/>
      <c r="BP3213" s="1"/>
      <c r="BQ3213" s="1"/>
      <c r="BR3213" s="1"/>
      <c r="BS3213" s="4"/>
      <c r="BT3213" s="37">
        <f t="shared" si="161"/>
        <v>46001</v>
      </c>
      <c r="BU3213" s="31" t="s">
        <v>1235</v>
      </c>
      <c r="BV3213" s="183"/>
      <c r="BW3213" s="207"/>
      <c r="BX3213" s="184"/>
      <c r="BY3213" s="184"/>
      <c r="BZ3213" s="184"/>
      <c r="CA3213" s="184"/>
      <c r="CB3213" s="184"/>
      <c r="CC3213" s="184"/>
      <c r="CE3213" s="1"/>
      <c r="CF3213" s="1"/>
      <c r="CG3213" s="1"/>
      <c r="CH3213" s="1"/>
      <c r="CI3213" s="1"/>
      <c r="CJ3213" s="1"/>
      <c r="CK3213" s="1"/>
      <c r="CL3213" s="1"/>
      <c r="CM3213" s="1"/>
      <c r="CN3213" s="1"/>
      <c r="CO3213" s="1"/>
    </row>
    <row r="3214" spans="1:93" ht="30" customHeight="1" x14ac:dyDescent="0.2">
      <c r="A3214" s="1">
        <v>3208</v>
      </c>
      <c r="B3214" s="1" t="s">
        <v>726</v>
      </c>
      <c r="C3214" s="1" t="s">
        <v>727</v>
      </c>
      <c r="D3214" s="1" t="s">
        <v>728</v>
      </c>
      <c r="E3214" s="1" t="s">
        <v>650</v>
      </c>
      <c r="F3214" s="1" t="s">
        <v>74</v>
      </c>
      <c r="G3214" s="1">
        <v>5</v>
      </c>
      <c r="H3214" s="1" t="s">
        <v>341</v>
      </c>
      <c r="I3214" s="1" t="s">
        <v>114</v>
      </c>
      <c r="J3214" s="64">
        <v>407</v>
      </c>
      <c r="K3214" s="76">
        <v>2271220</v>
      </c>
      <c r="L3214" s="29">
        <v>45973</v>
      </c>
      <c r="M3214" s="29" t="s">
        <v>4163</v>
      </c>
      <c r="N3214" s="1" t="s">
        <v>478</v>
      </c>
      <c r="O3214" s="28" t="s">
        <v>225</v>
      </c>
      <c r="P3214" s="1" t="s">
        <v>216</v>
      </c>
      <c r="Q3214" s="76">
        <v>9</v>
      </c>
      <c r="R3214" s="1"/>
      <c r="T3214" s="1" t="s">
        <v>115</v>
      </c>
      <c r="U3214" s="1"/>
      <c r="V3214" s="1"/>
      <c r="W3214" s="4"/>
      <c r="X3214" s="28"/>
      <c r="Y3214" s="33"/>
      <c r="Z3214" s="33"/>
      <c r="AA3214" s="96"/>
      <c r="AB3214" s="178"/>
      <c r="AC3214" s="33">
        <v>23</v>
      </c>
      <c r="AD3214" s="33">
        <v>240</v>
      </c>
      <c r="AE3214" s="33" t="s">
        <v>103</v>
      </c>
      <c r="AF3214" s="33" t="s">
        <v>103</v>
      </c>
      <c r="AG3214" s="33"/>
      <c r="AH3214" s="4"/>
      <c r="AI3214" s="1"/>
      <c r="AJ3214" s="1"/>
      <c r="AK3214" s="1"/>
      <c r="AL3214" s="5"/>
      <c r="AM3214" s="164">
        <f t="shared" si="160"/>
        <v>45976</v>
      </c>
      <c r="AW3214" s="96"/>
      <c r="AX3214" s="37">
        <f t="shared" si="162"/>
        <v>45980</v>
      </c>
      <c r="AY3214" s="1" t="s">
        <v>1235</v>
      </c>
      <c r="AZ3214" s="183"/>
      <c r="BA3214" s="184"/>
      <c r="BB3214" s="184"/>
      <c r="BC3214" s="184"/>
      <c r="BD3214" s="184"/>
      <c r="BE3214" s="184"/>
      <c r="BF3214" s="184"/>
      <c r="BG3214" s="184"/>
      <c r="BH3214" s="4"/>
      <c r="BI3214" s="1"/>
      <c r="BJ3214" s="1"/>
      <c r="BK3214" s="1"/>
      <c r="BL3214" s="31"/>
      <c r="BM3214" s="31"/>
      <c r="BN3214" s="1"/>
      <c r="BO3214" s="1"/>
      <c r="BP3214" s="1"/>
      <c r="BQ3214" s="1"/>
      <c r="BR3214" s="1"/>
      <c r="BS3214" s="4"/>
      <c r="BT3214" s="37">
        <f t="shared" si="161"/>
        <v>46001</v>
      </c>
      <c r="BU3214" s="31" t="s">
        <v>1235</v>
      </c>
      <c r="BV3214" s="183"/>
      <c r="BW3214" s="207"/>
      <c r="BX3214" s="184"/>
      <c r="BY3214" s="184"/>
      <c r="BZ3214" s="184"/>
      <c r="CA3214" s="184"/>
      <c r="CB3214" s="184"/>
      <c r="CC3214" s="184"/>
      <c r="CE3214" s="1"/>
      <c r="CF3214" s="1"/>
      <c r="CG3214" s="1"/>
      <c r="CH3214" s="1"/>
      <c r="CI3214" s="1"/>
      <c r="CJ3214" s="1"/>
      <c r="CK3214" s="1"/>
      <c r="CL3214" s="1"/>
      <c r="CM3214" s="1"/>
      <c r="CN3214" s="1"/>
      <c r="CO3214" s="1"/>
    </row>
    <row r="3215" spans="1:93" ht="30" customHeight="1" x14ac:dyDescent="0.2">
      <c r="A3215" s="1">
        <v>3209</v>
      </c>
      <c r="B3215" s="1" t="s">
        <v>726</v>
      </c>
      <c r="C3215" s="1" t="s">
        <v>727</v>
      </c>
      <c r="D3215" s="1" t="s">
        <v>728</v>
      </c>
      <c r="E3215" s="1" t="s">
        <v>650</v>
      </c>
      <c r="F3215" s="1" t="s">
        <v>74</v>
      </c>
      <c r="G3215" s="1">
        <v>5</v>
      </c>
      <c r="H3215" s="1" t="s">
        <v>341</v>
      </c>
      <c r="I3215" s="1" t="s">
        <v>114</v>
      </c>
      <c r="J3215" s="64">
        <v>557</v>
      </c>
      <c r="K3215" s="76">
        <v>2268089</v>
      </c>
      <c r="L3215" s="29">
        <v>45973</v>
      </c>
      <c r="M3215" s="29" t="s">
        <v>4163</v>
      </c>
      <c r="N3215" s="1" t="s">
        <v>478</v>
      </c>
      <c r="O3215" s="28" t="s">
        <v>225</v>
      </c>
      <c r="P3215" s="1" t="s">
        <v>216</v>
      </c>
      <c r="Q3215" s="76">
        <v>12</v>
      </c>
      <c r="R3215" s="1"/>
      <c r="T3215" s="1" t="s">
        <v>115</v>
      </c>
      <c r="U3215" s="1"/>
      <c r="V3215" s="1"/>
      <c r="W3215" s="4"/>
      <c r="X3215" s="28"/>
      <c r="Y3215" s="33"/>
      <c r="Z3215" s="33"/>
      <c r="AA3215" s="96"/>
      <c r="AB3215" s="178"/>
      <c r="AC3215" s="33">
        <v>23</v>
      </c>
      <c r="AD3215" s="33">
        <v>225</v>
      </c>
      <c r="AE3215" s="33" t="s">
        <v>103</v>
      </c>
      <c r="AF3215" s="33" t="s">
        <v>103</v>
      </c>
      <c r="AG3215" s="33"/>
      <c r="AH3215" s="4"/>
      <c r="AI3215" s="1"/>
      <c r="AJ3215" s="1"/>
      <c r="AK3215" s="1"/>
      <c r="AL3215" s="5"/>
      <c r="AM3215" s="164">
        <f t="shared" si="160"/>
        <v>45976</v>
      </c>
      <c r="AW3215" s="96"/>
      <c r="AX3215" s="37">
        <f t="shared" si="162"/>
        <v>45980</v>
      </c>
      <c r="AY3215" s="1" t="s">
        <v>1235</v>
      </c>
      <c r="AZ3215" s="183"/>
      <c r="BA3215" s="184"/>
      <c r="BB3215" s="184"/>
      <c r="BC3215" s="184"/>
      <c r="BD3215" s="184"/>
      <c r="BE3215" s="184"/>
      <c r="BF3215" s="184"/>
      <c r="BG3215" s="184"/>
      <c r="BH3215" s="4"/>
      <c r="BI3215" s="1"/>
      <c r="BJ3215" s="1"/>
      <c r="BK3215" s="1"/>
      <c r="BL3215" s="31"/>
      <c r="BM3215" s="31"/>
      <c r="BN3215" s="1"/>
      <c r="BO3215" s="1"/>
      <c r="BP3215" s="1"/>
      <c r="BQ3215" s="1"/>
      <c r="BR3215" s="1"/>
      <c r="BS3215" s="4"/>
      <c r="BT3215" s="37">
        <f t="shared" si="161"/>
        <v>46001</v>
      </c>
      <c r="BU3215" s="31" t="s">
        <v>1235</v>
      </c>
      <c r="BV3215" s="183"/>
      <c r="BW3215" s="207"/>
      <c r="BX3215" s="184"/>
      <c r="BY3215" s="184"/>
      <c r="BZ3215" s="184"/>
      <c r="CA3215" s="184"/>
      <c r="CB3215" s="184"/>
      <c r="CC3215" s="184"/>
      <c r="CE3215" s="1"/>
      <c r="CF3215" s="1"/>
      <c r="CG3215" s="1"/>
      <c r="CH3215" s="1"/>
      <c r="CI3215" s="1"/>
      <c r="CJ3215" s="1"/>
      <c r="CK3215" s="1"/>
      <c r="CL3215" s="1"/>
      <c r="CM3215" s="1"/>
      <c r="CN3215" s="1"/>
      <c r="CO3215" s="1"/>
    </row>
    <row r="3216" spans="1:93" ht="30" customHeight="1" x14ac:dyDescent="0.2">
      <c r="A3216" s="1">
        <v>3210</v>
      </c>
      <c r="B3216" s="1" t="s">
        <v>726</v>
      </c>
      <c r="C3216" s="1" t="s">
        <v>727</v>
      </c>
      <c r="D3216" s="1" t="s">
        <v>728</v>
      </c>
      <c r="E3216" s="1" t="s">
        <v>650</v>
      </c>
      <c r="F3216" s="1" t="s">
        <v>74</v>
      </c>
      <c r="G3216" s="1">
        <v>5</v>
      </c>
      <c r="H3216" s="1" t="s">
        <v>341</v>
      </c>
      <c r="I3216" s="1" t="s">
        <v>114</v>
      </c>
      <c r="J3216" s="64">
        <v>390</v>
      </c>
      <c r="K3216" s="76">
        <v>2271221</v>
      </c>
      <c r="L3216" s="29">
        <v>45973</v>
      </c>
      <c r="M3216" s="29" t="s">
        <v>4163</v>
      </c>
      <c r="N3216" s="1" t="s">
        <v>478</v>
      </c>
      <c r="O3216" s="28" t="s">
        <v>225</v>
      </c>
      <c r="P3216" s="1" t="s">
        <v>216</v>
      </c>
      <c r="Q3216" s="76">
        <v>9</v>
      </c>
      <c r="R3216" s="1"/>
      <c r="T3216" s="1" t="s">
        <v>115</v>
      </c>
      <c r="U3216" s="1"/>
      <c r="V3216" s="1"/>
      <c r="W3216" s="4"/>
      <c r="X3216" s="28"/>
      <c r="Y3216" s="33"/>
      <c r="Z3216" s="33"/>
      <c r="AA3216" s="96"/>
      <c r="AB3216" s="178"/>
      <c r="AC3216" s="33">
        <v>22</v>
      </c>
      <c r="AD3216" s="33">
        <v>235</v>
      </c>
      <c r="AE3216" s="33" t="s">
        <v>103</v>
      </c>
      <c r="AF3216" s="33" t="s">
        <v>103</v>
      </c>
      <c r="AG3216" s="33"/>
      <c r="AH3216" s="4"/>
      <c r="AI3216" s="1"/>
      <c r="AJ3216" s="1"/>
      <c r="AK3216" s="1"/>
      <c r="AL3216" s="5"/>
      <c r="AM3216" s="164">
        <f t="shared" si="160"/>
        <v>45976</v>
      </c>
      <c r="AW3216" s="96"/>
      <c r="AX3216" s="37">
        <f t="shared" si="162"/>
        <v>45980</v>
      </c>
      <c r="AY3216" s="1" t="s">
        <v>1235</v>
      </c>
      <c r="AZ3216" s="183"/>
      <c r="BA3216" s="184"/>
      <c r="BB3216" s="184"/>
      <c r="BC3216" s="184"/>
      <c r="BD3216" s="184"/>
      <c r="BE3216" s="184"/>
      <c r="BF3216" s="184"/>
      <c r="BG3216" s="184"/>
      <c r="BH3216" s="4"/>
      <c r="BI3216" s="1"/>
      <c r="BJ3216" s="1"/>
      <c r="BK3216" s="1"/>
      <c r="BL3216" s="31"/>
      <c r="BM3216" s="31"/>
      <c r="BN3216" s="1"/>
      <c r="BO3216" s="1"/>
      <c r="BP3216" s="1"/>
      <c r="BQ3216" s="1"/>
      <c r="BR3216" s="1"/>
      <c r="BS3216" s="4"/>
      <c r="BT3216" s="37">
        <f t="shared" si="161"/>
        <v>46001</v>
      </c>
      <c r="BU3216" s="31" t="s">
        <v>1235</v>
      </c>
      <c r="BV3216" s="183"/>
      <c r="BW3216" s="207"/>
      <c r="BX3216" s="184"/>
      <c r="BY3216" s="184"/>
      <c r="BZ3216" s="184"/>
      <c r="CA3216" s="184"/>
      <c r="CB3216" s="184"/>
      <c r="CC3216" s="184"/>
      <c r="CE3216" s="1"/>
      <c r="CF3216" s="1"/>
      <c r="CG3216" s="1"/>
      <c r="CH3216" s="1"/>
      <c r="CI3216" s="1"/>
      <c r="CJ3216" s="1"/>
      <c r="CK3216" s="1"/>
      <c r="CL3216" s="1"/>
      <c r="CM3216" s="1"/>
      <c r="CN3216" s="1"/>
      <c r="CO3216" s="1"/>
    </row>
    <row r="3217" spans="1:93" ht="30" customHeight="1" x14ac:dyDescent="0.2">
      <c r="A3217" s="1">
        <v>3211</v>
      </c>
      <c r="B3217" s="1" t="s">
        <v>726</v>
      </c>
      <c r="C3217" s="1" t="s">
        <v>727</v>
      </c>
      <c r="D3217" s="1" t="s">
        <v>728</v>
      </c>
      <c r="E3217" s="1" t="s">
        <v>650</v>
      </c>
      <c r="F3217" s="1" t="s">
        <v>74</v>
      </c>
      <c r="G3217" s="1">
        <v>5</v>
      </c>
      <c r="H3217" s="1" t="s">
        <v>341</v>
      </c>
      <c r="I3217" s="1" t="s">
        <v>114</v>
      </c>
      <c r="J3217" s="64">
        <v>433</v>
      </c>
      <c r="K3217" s="76">
        <v>2268090</v>
      </c>
      <c r="L3217" s="29">
        <v>45973</v>
      </c>
      <c r="M3217" s="29" t="s">
        <v>4163</v>
      </c>
      <c r="N3217" s="1" t="s">
        <v>478</v>
      </c>
      <c r="O3217" s="28" t="s">
        <v>225</v>
      </c>
      <c r="P3217" s="1" t="s">
        <v>216</v>
      </c>
      <c r="Q3217" s="76">
        <v>9</v>
      </c>
      <c r="R3217" s="1"/>
      <c r="T3217" s="1" t="s">
        <v>115</v>
      </c>
      <c r="U3217" s="1"/>
      <c r="V3217" s="1"/>
      <c r="W3217" s="4"/>
      <c r="X3217" s="28"/>
      <c r="Y3217" s="33"/>
      <c r="Z3217" s="33"/>
      <c r="AA3217" s="96"/>
      <c r="AB3217" s="178"/>
      <c r="AC3217" s="33">
        <v>24.5</v>
      </c>
      <c r="AD3217" s="33">
        <v>210</v>
      </c>
      <c r="AE3217" s="33" t="s">
        <v>103</v>
      </c>
      <c r="AF3217" s="33" t="s">
        <v>103</v>
      </c>
      <c r="AG3217" s="33"/>
      <c r="AH3217" s="4"/>
      <c r="AI3217" s="1"/>
      <c r="AJ3217" s="1"/>
      <c r="AK3217" s="1"/>
      <c r="AL3217" s="5"/>
      <c r="AM3217" s="164">
        <f t="shared" si="160"/>
        <v>45976</v>
      </c>
      <c r="AW3217" s="96"/>
      <c r="AX3217" s="37">
        <f t="shared" si="162"/>
        <v>45980</v>
      </c>
      <c r="AY3217" s="1" t="s">
        <v>1235</v>
      </c>
      <c r="AZ3217" s="183"/>
      <c r="BA3217" s="184"/>
      <c r="BB3217" s="184"/>
      <c r="BC3217" s="184"/>
      <c r="BD3217" s="184"/>
      <c r="BE3217" s="184"/>
      <c r="BF3217" s="184"/>
      <c r="BG3217" s="184"/>
      <c r="BH3217" s="4"/>
      <c r="BI3217" s="1"/>
      <c r="BJ3217" s="1"/>
      <c r="BK3217" s="1"/>
      <c r="BL3217" s="31"/>
      <c r="BM3217" s="31"/>
      <c r="BN3217" s="1"/>
      <c r="BO3217" s="1"/>
      <c r="BP3217" s="1"/>
      <c r="BQ3217" s="1"/>
      <c r="BR3217" s="1"/>
      <c r="BS3217" s="4"/>
      <c r="BT3217" s="37">
        <f t="shared" si="161"/>
        <v>46001</v>
      </c>
      <c r="BU3217" s="31" t="s">
        <v>1235</v>
      </c>
      <c r="BV3217" s="183"/>
      <c r="BW3217" s="207"/>
      <c r="BX3217" s="184"/>
      <c r="BY3217" s="184"/>
      <c r="BZ3217" s="184"/>
      <c r="CA3217" s="184"/>
      <c r="CB3217" s="184"/>
      <c r="CC3217" s="184"/>
      <c r="CE3217" s="1"/>
      <c r="CF3217" s="1"/>
      <c r="CG3217" s="1"/>
      <c r="CH3217" s="1"/>
      <c r="CI3217" s="1"/>
      <c r="CJ3217" s="1"/>
      <c r="CK3217" s="1"/>
      <c r="CL3217" s="1"/>
      <c r="CM3217" s="1"/>
      <c r="CN3217" s="1"/>
      <c r="CO3217" s="1"/>
    </row>
    <row r="3218" spans="1:93" ht="30" customHeight="1" x14ac:dyDescent="0.2">
      <c r="A3218" s="1">
        <v>3212</v>
      </c>
      <c r="B3218" s="1" t="s">
        <v>726</v>
      </c>
      <c r="C3218" s="1" t="s">
        <v>727</v>
      </c>
      <c r="D3218" s="1" t="s">
        <v>728</v>
      </c>
      <c r="E3218" s="1" t="s">
        <v>650</v>
      </c>
      <c r="F3218" s="1" t="s">
        <v>74</v>
      </c>
      <c r="G3218" s="1">
        <v>5</v>
      </c>
      <c r="H3218" s="1" t="s">
        <v>341</v>
      </c>
      <c r="I3218" s="1" t="s">
        <v>114</v>
      </c>
      <c r="J3218" s="64">
        <v>303</v>
      </c>
      <c r="K3218" s="76">
        <v>2271222</v>
      </c>
      <c r="L3218" s="29">
        <v>45973</v>
      </c>
      <c r="M3218" s="29" t="s">
        <v>4163</v>
      </c>
      <c r="N3218" s="1" t="s">
        <v>478</v>
      </c>
      <c r="O3218" s="28" t="s">
        <v>225</v>
      </c>
      <c r="P3218" s="1" t="s">
        <v>216</v>
      </c>
      <c r="Q3218" s="76">
        <v>8</v>
      </c>
      <c r="R3218" s="1"/>
      <c r="T3218" s="1" t="s">
        <v>115</v>
      </c>
      <c r="U3218" s="1"/>
      <c r="V3218" s="1"/>
      <c r="W3218" s="4"/>
      <c r="X3218" s="28"/>
      <c r="Y3218" s="33"/>
      <c r="Z3218" s="33"/>
      <c r="AA3218" s="96"/>
      <c r="AB3218" s="178"/>
      <c r="AC3218" s="33">
        <v>22.5</v>
      </c>
      <c r="AD3218" s="33">
        <v>230</v>
      </c>
      <c r="AE3218" s="33" t="s">
        <v>103</v>
      </c>
      <c r="AF3218" s="33" t="s">
        <v>103</v>
      </c>
      <c r="AG3218" s="33"/>
      <c r="AH3218" s="4"/>
      <c r="AI3218" s="1"/>
      <c r="AJ3218" s="1"/>
      <c r="AK3218" s="1"/>
      <c r="AL3218" s="5"/>
      <c r="AM3218" s="164">
        <f t="shared" si="160"/>
        <v>45976</v>
      </c>
      <c r="AW3218" s="96"/>
      <c r="AX3218" s="37">
        <f t="shared" si="162"/>
        <v>45980</v>
      </c>
      <c r="AY3218" s="1" t="s">
        <v>1235</v>
      </c>
      <c r="AZ3218" s="183"/>
      <c r="BA3218" s="184"/>
      <c r="BB3218" s="184"/>
      <c r="BC3218" s="184"/>
      <c r="BD3218" s="184"/>
      <c r="BE3218" s="184"/>
      <c r="BF3218" s="184"/>
      <c r="BG3218" s="184"/>
      <c r="BH3218" s="4"/>
      <c r="BI3218" s="1"/>
      <c r="BJ3218" s="1"/>
      <c r="BK3218" s="1"/>
      <c r="BL3218" s="31"/>
      <c r="BM3218" s="31"/>
      <c r="BN3218" s="1"/>
      <c r="BO3218" s="1"/>
      <c r="BP3218" s="1"/>
      <c r="BQ3218" s="1"/>
      <c r="BR3218" s="1"/>
      <c r="BS3218" s="4"/>
      <c r="BT3218" s="37">
        <f t="shared" si="161"/>
        <v>46001</v>
      </c>
      <c r="BU3218" s="31" t="s">
        <v>1235</v>
      </c>
      <c r="BV3218" s="183"/>
      <c r="BW3218" s="207"/>
      <c r="BX3218" s="184"/>
      <c r="BY3218" s="184"/>
      <c r="BZ3218" s="184"/>
      <c r="CA3218" s="184"/>
      <c r="CB3218" s="184"/>
      <c r="CC3218" s="184"/>
      <c r="CE3218" s="1"/>
      <c r="CF3218" s="1"/>
      <c r="CG3218" s="1"/>
      <c r="CH3218" s="1"/>
      <c r="CI3218" s="1"/>
      <c r="CJ3218" s="1"/>
      <c r="CK3218" s="1"/>
      <c r="CL3218" s="1"/>
      <c r="CM3218" s="1"/>
      <c r="CN3218" s="1"/>
      <c r="CO3218" s="1"/>
    </row>
    <row r="3219" spans="1:93" ht="30" customHeight="1" x14ac:dyDescent="0.2">
      <c r="A3219" s="1">
        <v>3213</v>
      </c>
      <c r="B3219" s="1" t="s">
        <v>726</v>
      </c>
      <c r="C3219" s="1" t="s">
        <v>727</v>
      </c>
      <c r="D3219" s="1" t="s">
        <v>728</v>
      </c>
      <c r="E3219" s="1" t="s">
        <v>650</v>
      </c>
      <c r="F3219" s="1" t="s">
        <v>74</v>
      </c>
      <c r="G3219" s="1">
        <v>5</v>
      </c>
      <c r="H3219" s="1" t="s">
        <v>341</v>
      </c>
      <c r="I3219" s="1" t="s">
        <v>114</v>
      </c>
      <c r="J3219" s="64">
        <v>389</v>
      </c>
      <c r="K3219" s="76">
        <v>2268091</v>
      </c>
      <c r="L3219" s="29">
        <v>45973</v>
      </c>
      <c r="M3219" s="29" t="s">
        <v>4163</v>
      </c>
      <c r="N3219" s="1" t="s">
        <v>478</v>
      </c>
      <c r="O3219" s="28" t="s">
        <v>225</v>
      </c>
      <c r="P3219" s="1" t="s">
        <v>216</v>
      </c>
      <c r="Q3219" s="76">
        <v>10</v>
      </c>
      <c r="R3219" s="1"/>
      <c r="T3219" s="1" t="s">
        <v>115</v>
      </c>
      <c r="U3219" s="1"/>
      <c r="V3219" s="1"/>
      <c r="W3219" s="4"/>
      <c r="X3219" s="28"/>
      <c r="Y3219" s="33"/>
      <c r="Z3219" s="33"/>
      <c r="AA3219" s="96"/>
      <c r="AB3219" s="178"/>
      <c r="AC3219" s="33">
        <v>23.5</v>
      </c>
      <c r="AD3219" s="33">
        <v>220</v>
      </c>
      <c r="AE3219" s="33" t="s">
        <v>103</v>
      </c>
      <c r="AF3219" s="33" t="s">
        <v>103</v>
      </c>
      <c r="AG3219" s="33"/>
      <c r="AH3219" s="4"/>
      <c r="AI3219" s="1"/>
      <c r="AJ3219" s="1"/>
      <c r="AK3219" s="1"/>
      <c r="AL3219" s="5"/>
      <c r="AM3219" s="164">
        <f t="shared" si="160"/>
        <v>45976</v>
      </c>
      <c r="AW3219" s="96"/>
      <c r="AX3219" s="37">
        <f t="shared" si="162"/>
        <v>45980</v>
      </c>
      <c r="AY3219" s="1" t="s">
        <v>1235</v>
      </c>
      <c r="AZ3219" s="183"/>
      <c r="BA3219" s="184"/>
      <c r="BB3219" s="184"/>
      <c r="BC3219" s="184"/>
      <c r="BD3219" s="184"/>
      <c r="BE3219" s="184"/>
      <c r="BF3219" s="184"/>
      <c r="BG3219" s="184"/>
      <c r="BH3219" s="4"/>
      <c r="BI3219" s="1"/>
      <c r="BJ3219" s="1"/>
      <c r="BK3219" s="1"/>
      <c r="BL3219" s="31"/>
      <c r="BM3219" s="31"/>
      <c r="BN3219" s="1"/>
      <c r="BO3219" s="1"/>
      <c r="BP3219" s="1"/>
      <c r="BQ3219" s="1"/>
      <c r="BR3219" s="1"/>
      <c r="BS3219" s="4"/>
      <c r="BT3219" s="37">
        <f t="shared" si="161"/>
        <v>46001</v>
      </c>
      <c r="BU3219" s="31" t="s">
        <v>1235</v>
      </c>
      <c r="BV3219" s="183"/>
      <c r="BW3219" s="207"/>
      <c r="BX3219" s="184"/>
      <c r="BY3219" s="184"/>
      <c r="BZ3219" s="184"/>
      <c r="CA3219" s="184"/>
      <c r="CB3219" s="184"/>
      <c r="CC3219" s="184"/>
      <c r="CE3219" s="1"/>
      <c r="CF3219" s="1"/>
      <c r="CG3219" s="1"/>
      <c r="CH3219" s="1"/>
      <c r="CI3219" s="1"/>
      <c r="CJ3219" s="1"/>
      <c r="CK3219" s="1"/>
      <c r="CL3219" s="1"/>
      <c r="CM3219" s="1"/>
      <c r="CN3219" s="1"/>
      <c r="CO3219" s="1"/>
    </row>
    <row r="3220" spans="1:93" ht="30" customHeight="1" x14ac:dyDescent="0.2">
      <c r="A3220" s="1">
        <v>3214</v>
      </c>
      <c r="B3220" s="1" t="s">
        <v>726</v>
      </c>
      <c r="C3220" s="1" t="s">
        <v>727</v>
      </c>
      <c r="D3220" s="1" t="s">
        <v>728</v>
      </c>
      <c r="E3220" s="1" t="s">
        <v>650</v>
      </c>
      <c r="F3220" s="1" t="s">
        <v>74</v>
      </c>
      <c r="G3220" s="1">
        <v>5</v>
      </c>
      <c r="H3220" s="1" t="s">
        <v>341</v>
      </c>
      <c r="I3220" s="1" t="s">
        <v>114</v>
      </c>
      <c r="J3220" s="64">
        <v>302</v>
      </c>
      <c r="K3220" s="76">
        <v>2271223</v>
      </c>
      <c r="L3220" s="29">
        <v>45973</v>
      </c>
      <c r="M3220" s="29" t="s">
        <v>4163</v>
      </c>
      <c r="N3220" s="1" t="s">
        <v>478</v>
      </c>
      <c r="O3220" s="28" t="s">
        <v>225</v>
      </c>
      <c r="P3220" s="1" t="s">
        <v>216</v>
      </c>
      <c r="Q3220" s="76">
        <v>8</v>
      </c>
      <c r="R3220" s="1"/>
      <c r="T3220" s="1" t="s">
        <v>115</v>
      </c>
      <c r="U3220" s="1"/>
      <c r="V3220" s="1"/>
      <c r="W3220" s="4"/>
      <c r="X3220" s="28"/>
      <c r="Y3220" s="33"/>
      <c r="Z3220" s="33"/>
      <c r="AA3220" s="96"/>
      <c r="AB3220" s="178"/>
      <c r="AC3220" s="33">
        <v>21</v>
      </c>
      <c r="AD3220" s="33">
        <v>235</v>
      </c>
      <c r="AE3220" s="33" t="s">
        <v>103</v>
      </c>
      <c r="AF3220" s="33" t="s">
        <v>103</v>
      </c>
      <c r="AG3220" s="33"/>
      <c r="AH3220" s="4"/>
      <c r="AI3220" s="1"/>
      <c r="AJ3220" s="1"/>
      <c r="AK3220" s="1"/>
      <c r="AL3220" s="5"/>
      <c r="AM3220" s="164">
        <f t="shared" si="160"/>
        <v>45976</v>
      </c>
      <c r="AW3220" s="96"/>
      <c r="AX3220" s="37">
        <f t="shared" si="162"/>
        <v>45980</v>
      </c>
      <c r="AY3220" s="1" t="s">
        <v>1235</v>
      </c>
      <c r="AZ3220" s="183"/>
      <c r="BA3220" s="181"/>
      <c r="BB3220" s="181"/>
      <c r="BC3220" s="181"/>
      <c r="BD3220" s="181"/>
      <c r="BE3220" s="181"/>
      <c r="BF3220" s="181"/>
      <c r="BG3220" s="184"/>
      <c r="BH3220" s="4"/>
      <c r="BI3220" s="1"/>
      <c r="BJ3220" s="1"/>
      <c r="BK3220" s="1"/>
      <c r="BL3220" s="31"/>
      <c r="BM3220" s="31"/>
      <c r="BN3220" s="1"/>
      <c r="BO3220" s="1"/>
      <c r="BP3220" s="1"/>
      <c r="BQ3220" s="1"/>
      <c r="BR3220" s="1"/>
      <c r="BS3220" s="4"/>
      <c r="BT3220" s="37">
        <f t="shared" si="161"/>
        <v>46001</v>
      </c>
      <c r="BU3220" s="31" t="s">
        <v>1235</v>
      </c>
      <c r="BV3220" s="183"/>
      <c r="BW3220" s="192"/>
      <c r="BX3220" s="181"/>
      <c r="BY3220" s="181"/>
      <c r="BZ3220" s="181"/>
      <c r="CA3220" s="181"/>
      <c r="CB3220" s="181"/>
      <c r="CC3220" s="184"/>
      <c r="CE3220" s="1"/>
      <c r="CF3220" s="1"/>
      <c r="CG3220" s="1"/>
      <c r="CH3220" s="1"/>
      <c r="CI3220" s="1"/>
      <c r="CJ3220" s="1"/>
      <c r="CK3220" s="1"/>
      <c r="CL3220" s="1"/>
      <c r="CM3220" s="1"/>
      <c r="CN3220" s="1"/>
      <c r="CO3220" s="1"/>
    </row>
    <row r="3221" spans="1:93" ht="30" customHeight="1" x14ac:dyDescent="0.2">
      <c r="A3221" s="1">
        <v>3215</v>
      </c>
      <c r="B3221" s="1" t="s">
        <v>726</v>
      </c>
      <c r="C3221" s="1" t="s">
        <v>727</v>
      </c>
      <c r="D3221" s="1" t="s">
        <v>728</v>
      </c>
      <c r="E3221" s="1" t="s">
        <v>650</v>
      </c>
      <c r="F3221" s="1" t="s">
        <v>74</v>
      </c>
      <c r="G3221" s="1">
        <v>5</v>
      </c>
      <c r="H3221" s="1" t="s">
        <v>341</v>
      </c>
      <c r="I3221" s="1" t="s">
        <v>114</v>
      </c>
      <c r="J3221" s="64">
        <v>418</v>
      </c>
      <c r="K3221" s="76">
        <v>2268092</v>
      </c>
      <c r="L3221" s="29">
        <v>45973</v>
      </c>
      <c r="M3221" s="29" t="s">
        <v>4163</v>
      </c>
      <c r="N3221" s="1" t="s">
        <v>478</v>
      </c>
      <c r="O3221" s="28" t="s">
        <v>225</v>
      </c>
      <c r="P3221" s="1" t="s">
        <v>216</v>
      </c>
      <c r="Q3221" s="76">
        <v>10</v>
      </c>
      <c r="R3221" s="1"/>
      <c r="S3221" s="1">
        <v>6</v>
      </c>
      <c r="T3221" s="1" t="s">
        <v>115</v>
      </c>
      <c r="U3221" s="1"/>
      <c r="V3221" s="1"/>
      <c r="W3221" s="4"/>
      <c r="X3221" s="28"/>
      <c r="Y3221" s="33"/>
      <c r="Z3221" s="33"/>
      <c r="AA3221" s="96"/>
      <c r="AB3221" s="178"/>
      <c r="AC3221" s="33">
        <v>232</v>
      </c>
      <c r="AD3221" s="33">
        <v>215</v>
      </c>
      <c r="AE3221" s="33" t="s">
        <v>103</v>
      </c>
      <c r="AF3221" s="33" t="s">
        <v>103</v>
      </c>
      <c r="AG3221" s="33"/>
      <c r="AH3221" s="4"/>
      <c r="AI3221" s="1"/>
      <c r="AJ3221" s="1"/>
      <c r="AK3221" s="1"/>
      <c r="AL3221" s="5"/>
      <c r="AM3221" s="164">
        <f t="shared" si="160"/>
        <v>45976</v>
      </c>
      <c r="AW3221" s="96"/>
      <c r="AX3221" s="37">
        <f t="shared" si="162"/>
        <v>45980</v>
      </c>
      <c r="AY3221" s="1" t="s">
        <v>1235</v>
      </c>
      <c r="AZ3221" s="183"/>
      <c r="BA3221" s="180">
        <v>42</v>
      </c>
      <c r="BB3221" s="180">
        <v>42.6</v>
      </c>
      <c r="BC3221" s="180">
        <v>43.3</v>
      </c>
      <c r="BD3221" s="180">
        <v>43.6</v>
      </c>
      <c r="BE3221" s="180">
        <v>42.6</v>
      </c>
      <c r="BF3221" s="180">
        <v>43.8</v>
      </c>
      <c r="BG3221" s="184"/>
      <c r="BH3221" s="4"/>
      <c r="BI3221" s="1"/>
      <c r="BJ3221" s="1"/>
      <c r="BK3221" s="1"/>
      <c r="BL3221" s="31"/>
      <c r="BM3221" s="31"/>
      <c r="BN3221" s="1"/>
      <c r="BO3221" s="1"/>
      <c r="BP3221" s="1"/>
      <c r="BQ3221" s="1"/>
      <c r="BR3221" s="1"/>
      <c r="BS3221" s="4"/>
      <c r="BT3221" s="37">
        <f t="shared" si="161"/>
        <v>46001</v>
      </c>
      <c r="BU3221" s="31" t="s">
        <v>1235</v>
      </c>
      <c r="BV3221" s="183"/>
      <c r="BW3221" s="191">
        <v>52</v>
      </c>
      <c r="BX3221" s="180">
        <v>53</v>
      </c>
      <c r="BY3221" s="180">
        <v>47.4</v>
      </c>
      <c r="BZ3221" s="180">
        <v>52.1</v>
      </c>
      <c r="CA3221" s="180">
        <v>53.5</v>
      </c>
      <c r="CB3221" s="180">
        <v>54.5</v>
      </c>
      <c r="CC3221" s="184"/>
      <c r="CE3221" s="1"/>
      <c r="CF3221" s="1"/>
      <c r="CG3221" s="1"/>
      <c r="CH3221" s="1"/>
      <c r="CI3221" s="1"/>
      <c r="CJ3221" s="1"/>
      <c r="CK3221" s="1"/>
      <c r="CL3221" s="1"/>
      <c r="CM3221" s="1"/>
      <c r="CN3221" s="1"/>
      <c r="CO3221" s="1"/>
    </row>
    <row r="3222" spans="1:93" ht="30" customHeight="1" x14ac:dyDescent="0.2">
      <c r="A3222" s="1">
        <v>3216</v>
      </c>
      <c r="B3222" s="1" t="s">
        <v>726</v>
      </c>
      <c r="C3222" s="1" t="s">
        <v>727</v>
      </c>
      <c r="D3222" s="1" t="s">
        <v>728</v>
      </c>
      <c r="E3222" s="1" t="s">
        <v>650</v>
      </c>
      <c r="F3222" s="1" t="s">
        <v>74</v>
      </c>
      <c r="G3222" s="1">
        <v>5</v>
      </c>
      <c r="H3222" s="1" t="s">
        <v>341</v>
      </c>
      <c r="I3222" s="1" t="s">
        <v>114</v>
      </c>
      <c r="J3222" s="64">
        <v>558</v>
      </c>
      <c r="K3222" s="76">
        <v>2271224</v>
      </c>
      <c r="L3222" s="29">
        <v>45973</v>
      </c>
      <c r="M3222" s="29" t="s">
        <v>4163</v>
      </c>
      <c r="N3222" s="1" t="s">
        <v>478</v>
      </c>
      <c r="O3222" s="28" t="s">
        <v>225</v>
      </c>
      <c r="P3222" s="1" t="s">
        <v>216</v>
      </c>
      <c r="Q3222" s="76">
        <v>12</v>
      </c>
      <c r="R3222" s="1"/>
      <c r="T3222" s="1" t="s">
        <v>115</v>
      </c>
      <c r="U3222" s="1"/>
      <c r="V3222" s="1"/>
      <c r="W3222" s="4"/>
      <c r="X3222" s="28"/>
      <c r="Y3222" s="33"/>
      <c r="Z3222" s="33"/>
      <c r="AA3222" s="96"/>
      <c r="AB3222" s="178"/>
      <c r="AC3222" s="33">
        <v>23.5</v>
      </c>
      <c r="AD3222" s="33">
        <v>240</v>
      </c>
      <c r="AE3222" s="33" t="s">
        <v>103</v>
      </c>
      <c r="AF3222" s="33" t="s">
        <v>103</v>
      </c>
      <c r="AG3222" s="33"/>
      <c r="AH3222" s="4"/>
      <c r="AI3222" s="1"/>
      <c r="AJ3222" s="1"/>
      <c r="AK3222" s="1"/>
      <c r="AL3222" s="5"/>
      <c r="AM3222" s="164">
        <f t="shared" si="160"/>
        <v>45976</v>
      </c>
      <c r="AW3222" s="96"/>
      <c r="AX3222" s="37">
        <f t="shared" si="162"/>
        <v>45980</v>
      </c>
      <c r="AY3222" s="1" t="s">
        <v>1235</v>
      </c>
      <c r="AZ3222" s="183"/>
      <c r="BA3222" s="184"/>
      <c r="BB3222" s="184"/>
      <c r="BC3222" s="184"/>
      <c r="BD3222" s="184"/>
      <c r="BE3222" s="184"/>
      <c r="BF3222" s="184"/>
      <c r="BG3222" s="184"/>
      <c r="BH3222" s="4"/>
      <c r="BI3222" s="1"/>
      <c r="BJ3222" s="1"/>
      <c r="BK3222" s="1"/>
      <c r="BL3222" s="31"/>
      <c r="BM3222" s="31"/>
      <c r="BN3222" s="1"/>
      <c r="BO3222" s="1"/>
      <c r="BP3222" s="1"/>
      <c r="BQ3222" s="1"/>
      <c r="BR3222" s="1"/>
      <c r="BS3222" s="4"/>
      <c r="BT3222" s="37">
        <f t="shared" si="161"/>
        <v>46001</v>
      </c>
      <c r="BU3222" s="31" t="s">
        <v>1235</v>
      </c>
      <c r="BV3222" s="183"/>
      <c r="BW3222" s="207"/>
      <c r="BX3222" s="184"/>
      <c r="BY3222" s="184"/>
      <c r="BZ3222" s="184"/>
      <c r="CA3222" s="184"/>
      <c r="CB3222" s="184"/>
      <c r="CC3222" s="184"/>
      <c r="CE3222" s="1"/>
      <c r="CF3222" s="1"/>
      <c r="CG3222" s="1"/>
      <c r="CH3222" s="1"/>
      <c r="CI3222" s="1"/>
      <c r="CJ3222" s="1"/>
      <c r="CK3222" s="1"/>
      <c r="CL3222" s="1"/>
      <c r="CM3222" s="1"/>
      <c r="CN3222" s="1"/>
      <c r="CO3222" s="1"/>
    </row>
    <row r="3223" spans="1:93" ht="30" customHeight="1" x14ac:dyDescent="0.2">
      <c r="A3223" s="1">
        <v>3217</v>
      </c>
      <c r="B3223" s="1" t="s">
        <v>726</v>
      </c>
      <c r="C3223" s="1" t="s">
        <v>727</v>
      </c>
      <c r="D3223" s="1" t="s">
        <v>728</v>
      </c>
      <c r="E3223" s="1" t="s">
        <v>650</v>
      </c>
      <c r="F3223" s="1" t="s">
        <v>74</v>
      </c>
      <c r="G3223" s="1">
        <v>5</v>
      </c>
      <c r="H3223" s="1" t="s">
        <v>341</v>
      </c>
      <c r="I3223" s="1" t="s">
        <v>114</v>
      </c>
      <c r="J3223" s="64">
        <v>438</v>
      </c>
      <c r="K3223" s="76">
        <v>2268093</v>
      </c>
      <c r="L3223" s="29">
        <v>45973</v>
      </c>
      <c r="M3223" s="29" t="s">
        <v>4163</v>
      </c>
      <c r="N3223" s="1" t="s">
        <v>478</v>
      </c>
      <c r="O3223" s="28" t="s">
        <v>225</v>
      </c>
      <c r="P3223" s="1" t="s">
        <v>216</v>
      </c>
      <c r="Q3223" s="76">
        <v>9</v>
      </c>
      <c r="R3223" s="1"/>
      <c r="T3223" s="1" t="s">
        <v>115</v>
      </c>
      <c r="U3223" s="1"/>
      <c r="V3223" s="1"/>
      <c r="W3223" s="4"/>
      <c r="X3223" s="28"/>
      <c r="Y3223" s="33"/>
      <c r="Z3223" s="33"/>
      <c r="AA3223" s="96"/>
      <c r="AB3223" s="178"/>
      <c r="AC3223" s="33">
        <v>23</v>
      </c>
      <c r="AD3223" s="33">
        <v>235</v>
      </c>
      <c r="AE3223" s="33" t="s">
        <v>103</v>
      </c>
      <c r="AF3223" s="33" t="s">
        <v>103</v>
      </c>
      <c r="AG3223" s="33"/>
      <c r="AH3223" s="4"/>
      <c r="AI3223" s="1"/>
      <c r="AJ3223" s="1"/>
      <c r="AK3223" s="1"/>
      <c r="AL3223" s="5"/>
      <c r="AM3223" s="164">
        <f t="shared" si="160"/>
        <v>45976</v>
      </c>
      <c r="AW3223" s="96"/>
      <c r="AX3223" s="37">
        <f t="shared" si="162"/>
        <v>45980</v>
      </c>
      <c r="AY3223" s="1" t="s">
        <v>1235</v>
      </c>
      <c r="AZ3223" s="183"/>
      <c r="BA3223" s="184"/>
      <c r="BB3223" s="184"/>
      <c r="BC3223" s="184"/>
      <c r="BD3223" s="184"/>
      <c r="BE3223" s="184"/>
      <c r="BF3223" s="184"/>
      <c r="BG3223" s="184"/>
      <c r="BH3223" s="4"/>
      <c r="BI3223" s="1"/>
      <c r="BJ3223" s="1"/>
      <c r="BK3223" s="1"/>
      <c r="BL3223" s="31"/>
      <c r="BM3223" s="31"/>
      <c r="BN3223" s="1"/>
      <c r="BO3223" s="1"/>
      <c r="BP3223" s="1"/>
      <c r="BQ3223" s="1"/>
      <c r="BR3223" s="1"/>
      <c r="BS3223" s="4"/>
      <c r="BT3223" s="37">
        <f t="shared" si="161"/>
        <v>46001</v>
      </c>
      <c r="BU3223" s="31" t="s">
        <v>1235</v>
      </c>
      <c r="BV3223" s="183"/>
      <c r="BW3223" s="207"/>
      <c r="BX3223" s="184"/>
      <c r="BY3223" s="184"/>
      <c r="BZ3223" s="184"/>
      <c r="CA3223" s="184"/>
      <c r="CB3223" s="184"/>
      <c r="CC3223" s="184"/>
      <c r="CE3223" s="1"/>
      <c r="CF3223" s="1"/>
      <c r="CG3223" s="1"/>
      <c r="CH3223" s="1"/>
      <c r="CI3223" s="1"/>
      <c r="CJ3223" s="1"/>
      <c r="CK3223" s="1"/>
      <c r="CL3223" s="1"/>
      <c r="CM3223" s="1"/>
      <c r="CN3223" s="1"/>
      <c r="CO3223" s="1"/>
    </row>
    <row r="3224" spans="1:93" ht="30" customHeight="1" x14ac:dyDescent="0.2">
      <c r="A3224" s="1">
        <v>3218</v>
      </c>
      <c r="B3224" s="1" t="s">
        <v>726</v>
      </c>
      <c r="C3224" s="1" t="s">
        <v>727</v>
      </c>
      <c r="D3224" s="1" t="s">
        <v>728</v>
      </c>
      <c r="E3224" s="1" t="s">
        <v>650</v>
      </c>
      <c r="F3224" s="1" t="s">
        <v>74</v>
      </c>
      <c r="G3224" s="1">
        <v>5</v>
      </c>
      <c r="H3224" s="1" t="s">
        <v>341</v>
      </c>
      <c r="I3224" s="1" t="s">
        <v>114</v>
      </c>
      <c r="J3224" s="64">
        <v>551</v>
      </c>
      <c r="K3224" s="76">
        <v>2271225</v>
      </c>
      <c r="L3224" s="29">
        <v>45973</v>
      </c>
      <c r="M3224" s="29" t="s">
        <v>4163</v>
      </c>
      <c r="N3224" s="1" t="s">
        <v>478</v>
      </c>
      <c r="O3224" s="28" t="s">
        <v>225</v>
      </c>
      <c r="P3224" s="1" t="s">
        <v>216</v>
      </c>
      <c r="Q3224" s="76">
        <v>12</v>
      </c>
      <c r="R3224" s="1"/>
      <c r="T3224" s="1" t="s">
        <v>115</v>
      </c>
      <c r="U3224" s="1"/>
      <c r="V3224" s="1"/>
      <c r="W3224" s="4"/>
      <c r="X3224" s="28"/>
      <c r="Y3224" s="33"/>
      <c r="Z3224" s="33"/>
      <c r="AA3224" s="96"/>
      <c r="AB3224" s="178"/>
      <c r="AC3224" s="33">
        <v>22</v>
      </c>
      <c r="AD3224" s="33">
        <v>200</v>
      </c>
      <c r="AE3224" s="33" t="s">
        <v>103</v>
      </c>
      <c r="AF3224" s="33" t="s">
        <v>103</v>
      </c>
      <c r="AG3224" s="33"/>
      <c r="AH3224" s="4"/>
      <c r="AI3224" s="1"/>
      <c r="AJ3224" s="1"/>
      <c r="AK3224" s="1"/>
      <c r="AL3224" s="5"/>
      <c r="AM3224" s="164">
        <f t="shared" si="160"/>
        <v>45976</v>
      </c>
      <c r="AW3224" s="96"/>
      <c r="AX3224" s="37">
        <f t="shared" si="162"/>
        <v>45980</v>
      </c>
      <c r="AY3224" s="1" t="s">
        <v>1235</v>
      </c>
      <c r="AZ3224" s="183"/>
      <c r="BA3224" s="184"/>
      <c r="BB3224" s="184"/>
      <c r="BC3224" s="184"/>
      <c r="BD3224" s="184"/>
      <c r="BE3224" s="184"/>
      <c r="BF3224" s="184"/>
      <c r="BG3224" s="184"/>
      <c r="BH3224" s="4"/>
      <c r="BI3224" s="1"/>
      <c r="BJ3224" s="1"/>
      <c r="BK3224" s="1"/>
      <c r="BL3224" s="31"/>
      <c r="BM3224" s="31"/>
      <c r="BN3224" s="1"/>
      <c r="BO3224" s="1"/>
      <c r="BP3224" s="1"/>
      <c r="BQ3224" s="1"/>
      <c r="BR3224" s="1"/>
      <c r="BS3224" s="4"/>
      <c r="BT3224" s="37">
        <f t="shared" si="161"/>
        <v>46001</v>
      </c>
      <c r="BU3224" s="31" t="s">
        <v>1235</v>
      </c>
      <c r="BV3224" s="183"/>
      <c r="BW3224" s="207"/>
      <c r="BX3224" s="184"/>
      <c r="BY3224" s="184"/>
      <c r="BZ3224" s="184"/>
      <c r="CA3224" s="184"/>
      <c r="CB3224" s="184"/>
      <c r="CC3224" s="184"/>
      <c r="CE3224" s="1"/>
      <c r="CF3224" s="1"/>
      <c r="CG3224" s="1"/>
      <c r="CH3224" s="1"/>
      <c r="CI3224" s="1"/>
      <c r="CJ3224" s="1"/>
      <c r="CK3224" s="1"/>
      <c r="CL3224" s="1"/>
      <c r="CM3224" s="1"/>
      <c r="CN3224" s="1"/>
      <c r="CO3224" s="1"/>
    </row>
    <row r="3225" spans="1:93" ht="30" customHeight="1" x14ac:dyDescent="0.2">
      <c r="A3225" s="1">
        <v>3219</v>
      </c>
      <c r="B3225" s="1" t="s">
        <v>726</v>
      </c>
      <c r="C3225" s="1" t="s">
        <v>727</v>
      </c>
      <c r="D3225" s="1" t="s">
        <v>728</v>
      </c>
      <c r="E3225" s="1" t="s">
        <v>650</v>
      </c>
      <c r="F3225" s="1" t="s">
        <v>74</v>
      </c>
      <c r="G3225" s="1">
        <v>5</v>
      </c>
      <c r="H3225" s="1" t="s">
        <v>341</v>
      </c>
      <c r="I3225" s="1" t="s">
        <v>114</v>
      </c>
      <c r="J3225" s="64">
        <v>274</v>
      </c>
      <c r="K3225" s="76">
        <v>2268094</v>
      </c>
      <c r="L3225" s="29">
        <v>45973</v>
      </c>
      <c r="M3225" s="29" t="s">
        <v>4163</v>
      </c>
      <c r="N3225" s="1" t="s">
        <v>478</v>
      </c>
      <c r="O3225" s="28" t="s">
        <v>225</v>
      </c>
      <c r="P3225" s="1" t="s">
        <v>216</v>
      </c>
      <c r="Q3225" s="76">
        <v>8</v>
      </c>
      <c r="R3225" s="1"/>
      <c r="T3225" s="1" t="s">
        <v>115</v>
      </c>
      <c r="U3225" s="1"/>
      <c r="V3225" s="1"/>
      <c r="W3225" s="4"/>
      <c r="X3225" s="28"/>
      <c r="Y3225" s="33"/>
      <c r="Z3225" s="33"/>
      <c r="AA3225" s="96"/>
      <c r="AB3225" s="178"/>
      <c r="AC3225" s="33">
        <v>23.5</v>
      </c>
      <c r="AD3225" s="33">
        <v>240</v>
      </c>
      <c r="AE3225" s="33" t="s">
        <v>103</v>
      </c>
      <c r="AF3225" s="33" t="s">
        <v>103</v>
      </c>
      <c r="AG3225" s="33"/>
      <c r="AH3225" s="4"/>
      <c r="AI3225" s="1"/>
      <c r="AJ3225" s="1"/>
      <c r="AK3225" s="1"/>
      <c r="AL3225" s="5"/>
      <c r="AM3225" s="164">
        <f t="shared" si="160"/>
        <v>45976</v>
      </c>
      <c r="AW3225" s="96"/>
      <c r="AX3225" s="37">
        <f t="shared" si="162"/>
        <v>45980</v>
      </c>
      <c r="AY3225" s="1" t="s">
        <v>1235</v>
      </c>
      <c r="AZ3225" s="183"/>
      <c r="BA3225" s="184"/>
      <c r="BB3225" s="184"/>
      <c r="BC3225" s="184"/>
      <c r="BD3225" s="184"/>
      <c r="BE3225" s="184"/>
      <c r="BF3225" s="184"/>
      <c r="BG3225" s="184"/>
      <c r="BH3225" s="4"/>
      <c r="BI3225" s="1"/>
      <c r="BJ3225" s="1"/>
      <c r="BK3225" s="1"/>
      <c r="BL3225" s="31"/>
      <c r="BM3225" s="31"/>
      <c r="BN3225" s="1"/>
      <c r="BO3225" s="1"/>
      <c r="BP3225" s="1"/>
      <c r="BQ3225" s="1"/>
      <c r="BR3225" s="1"/>
      <c r="BS3225" s="4"/>
      <c r="BT3225" s="37">
        <f t="shared" si="161"/>
        <v>46001</v>
      </c>
      <c r="BU3225" s="31" t="s">
        <v>1235</v>
      </c>
      <c r="BV3225" s="183"/>
      <c r="BW3225" s="207"/>
      <c r="BX3225" s="184"/>
      <c r="BY3225" s="184"/>
      <c r="BZ3225" s="184"/>
      <c r="CA3225" s="184"/>
      <c r="CB3225" s="184"/>
      <c r="CC3225" s="184"/>
      <c r="CE3225" s="1"/>
      <c r="CF3225" s="1"/>
      <c r="CG3225" s="1"/>
      <c r="CH3225" s="1"/>
      <c r="CI3225" s="1"/>
      <c r="CJ3225" s="1"/>
      <c r="CK3225" s="1"/>
      <c r="CL3225" s="1"/>
      <c r="CM3225" s="1"/>
      <c r="CN3225" s="1"/>
      <c r="CO3225" s="1"/>
    </row>
    <row r="3226" spans="1:93" ht="30" customHeight="1" x14ac:dyDescent="0.2">
      <c r="A3226" s="1">
        <v>3220</v>
      </c>
      <c r="B3226" s="1" t="s">
        <v>726</v>
      </c>
      <c r="C3226" s="1" t="s">
        <v>727</v>
      </c>
      <c r="D3226" s="1" t="s">
        <v>728</v>
      </c>
      <c r="E3226" s="1" t="s">
        <v>650</v>
      </c>
      <c r="F3226" s="1" t="s">
        <v>74</v>
      </c>
      <c r="G3226" s="1">
        <v>5</v>
      </c>
      <c r="H3226" s="1" t="s">
        <v>341</v>
      </c>
      <c r="I3226" s="1" t="s">
        <v>114</v>
      </c>
      <c r="J3226" s="64">
        <v>295</v>
      </c>
      <c r="K3226" s="76">
        <v>2271226</v>
      </c>
      <c r="L3226" s="29">
        <v>45973</v>
      </c>
      <c r="M3226" s="29" t="s">
        <v>4163</v>
      </c>
      <c r="N3226" s="1" t="s">
        <v>478</v>
      </c>
      <c r="O3226" s="28" t="s">
        <v>225</v>
      </c>
      <c r="P3226" s="1" t="s">
        <v>216</v>
      </c>
      <c r="Q3226" s="76">
        <v>8</v>
      </c>
      <c r="R3226" s="1"/>
      <c r="T3226" s="1" t="s">
        <v>115</v>
      </c>
      <c r="U3226" s="1"/>
      <c r="V3226" s="1"/>
      <c r="W3226" s="4"/>
      <c r="X3226" s="28"/>
      <c r="Y3226" s="33"/>
      <c r="Z3226" s="33"/>
      <c r="AA3226" s="96"/>
      <c r="AB3226" s="178"/>
      <c r="AC3226" s="33">
        <v>22</v>
      </c>
      <c r="AD3226" s="33">
        <v>235</v>
      </c>
      <c r="AE3226" s="33" t="s">
        <v>103</v>
      </c>
      <c r="AF3226" s="33" t="s">
        <v>103</v>
      </c>
      <c r="AG3226" s="33"/>
      <c r="AH3226" s="4"/>
      <c r="AI3226" s="1"/>
      <c r="AJ3226" s="1"/>
      <c r="AK3226" s="1"/>
      <c r="AL3226" s="5"/>
      <c r="AM3226" s="164">
        <f t="shared" si="160"/>
        <v>45976</v>
      </c>
      <c r="AW3226" s="96"/>
      <c r="AX3226" s="37">
        <f t="shared" si="162"/>
        <v>45980</v>
      </c>
      <c r="AY3226" s="1" t="s">
        <v>1235</v>
      </c>
      <c r="AZ3226" s="183"/>
      <c r="BA3226" s="184"/>
      <c r="BB3226" s="184"/>
      <c r="BC3226" s="184"/>
      <c r="BD3226" s="184"/>
      <c r="BE3226" s="184"/>
      <c r="BF3226" s="184"/>
      <c r="BG3226" s="184"/>
      <c r="BH3226" s="4"/>
      <c r="BI3226" s="1"/>
      <c r="BJ3226" s="1"/>
      <c r="BK3226" s="1"/>
      <c r="BL3226" s="31"/>
      <c r="BM3226" s="31"/>
      <c r="BN3226" s="1"/>
      <c r="BO3226" s="1"/>
      <c r="BP3226" s="1"/>
      <c r="BQ3226" s="1"/>
      <c r="BR3226" s="1"/>
      <c r="BS3226" s="4"/>
      <c r="BT3226" s="37">
        <f t="shared" si="161"/>
        <v>46001</v>
      </c>
      <c r="BU3226" s="31" t="s">
        <v>1235</v>
      </c>
      <c r="BV3226" s="183"/>
      <c r="BW3226" s="207"/>
      <c r="BX3226" s="184"/>
      <c r="BY3226" s="184"/>
      <c r="BZ3226" s="184"/>
      <c r="CA3226" s="184"/>
      <c r="CB3226" s="184"/>
      <c r="CC3226" s="184"/>
      <c r="CE3226" s="1"/>
      <c r="CF3226" s="1"/>
      <c r="CG3226" s="1"/>
      <c r="CH3226" s="1"/>
      <c r="CI3226" s="1"/>
      <c r="CJ3226" s="1"/>
      <c r="CK3226" s="1"/>
      <c r="CL3226" s="1"/>
      <c r="CM3226" s="1"/>
      <c r="CN3226" s="1"/>
      <c r="CO3226" s="1"/>
    </row>
    <row r="3227" spans="1:93" ht="30" customHeight="1" x14ac:dyDescent="0.2">
      <c r="A3227" s="1">
        <v>3221</v>
      </c>
      <c r="B3227" s="1" t="s">
        <v>726</v>
      </c>
      <c r="C3227" s="1" t="s">
        <v>727</v>
      </c>
      <c r="D3227" s="1" t="s">
        <v>728</v>
      </c>
      <c r="E3227" s="1" t="s">
        <v>650</v>
      </c>
      <c r="F3227" s="1" t="s">
        <v>74</v>
      </c>
      <c r="G3227" s="1">
        <v>5</v>
      </c>
      <c r="H3227" s="1" t="s">
        <v>341</v>
      </c>
      <c r="I3227" s="1" t="s">
        <v>114</v>
      </c>
      <c r="J3227" s="64">
        <v>287</v>
      </c>
      <c r="K3227" s="76">
        <v>2268095</v>
      </c>
      <c r="L3227" s="29">
        <v>45973</v>
      </c>
      <c r="M3227" s="29" t="s">
        <v>4163</v>
      </c>
      <c r="N3227" s="1" t="s">
        <v>478</v>
      </c>
      <c r="O3227" s="28" t="s">
        <v>225</v>
      </c>
      <c r="P3227" s="1" t="s">
        <v>216</v>
      </c>
      <c r="Q3227" s="76">
        <v>8</v>
      </c>
      <c r="R3227" s="1"/>
      <c r="T3227" s="1" t="s">
        <v>115</v>
      </c>
      <c r="U3227" s="1"/>
      <c r="V3227" s="1"/>
      <c r="W3227" s="4"/>
      <c r="X3227" s="28"/>
      <c r="Y3227" s="33"/>
      <c r="Z3227" s="33"/>
      <c r="AA3227" s="96"/>
      <c r="AB3227" s="178"/>
      <c r="AC3227" s="33">
        <v>23</v>
      </c>
      <c r="AD3227" s="33">
        <v>215</v>
      </c>
      <c r="AE3227" s="33" t="s">
        <v>103</v>
      </c>
      <c r="AF3227" s="33" t="s">
        <v>103</v>
      </c>
      <c r="AG3227" s="33"/>
      <c r="AH3227" s="4"/>
      <c r="AI3227" s="1"/>
      <c r="AJ3227" s="1"/>
      <c r="AK3227" s="1"/>
      <c r="AL3227" s="5"/>
      <c r="AM3227" s="164">
        <f t="shared" si="160"/>
        <v>45976</v>
      </c>
      <c r="AW3227" s="96"/>
      <c r="AX3227" s="37">
        <f t="shared" si="162"/>
        <v>45980</v>
      </c>
      <c r="AY3227" s="1" t="s">
        <v>1235</v>
      </c>
      <c r="AZ3227" s="183"/>
      <c r="BA3227" s="184"/>
      <c r="BB3227" s="184"/>
      <c r="BC3227" s="184"/>
      <c r="BD3227" s="184"/>
      <c r="BE3227" s="184"/>
      <c r="BF3227" s="184"/>
      <c r="BG3227" s="184"/>
      <c r="BH3227" s="4"/>
      <c r="BI3227" s="1"/>
      <c r="BJ3227" s="1"/>
      <c r="BK3227" s="1"/>
      <c r="BL3227" s="31"/>
      <c r="BM3227" s="31"/>
      <c r="BN3227" s="1"/>
      <c r="BO3227" s="1"/>
      <c r="BP3227" s="1"/>
      <c r="BQ3227" s="1"/>
      <c r="BR3227" s="1"/>
      <c r="BS3227" s="4"/>
      <c r="BT3227" s="37">
        <f t="shared" si="161"/>
        <v>46001</v>
      </c>
      <c r="BU3227" s="31" t="s">
        <v>1235</v>
      </c>
      <c r="BV3227" s="183"/>
      <c r="BW3227" s="207"/>
      <c r="BX3227" s="184"/>
      <c r="BY3227" s="184"/>
      <c r="BZ3227" s="184"/>
      <c r="CA3227" s="184"/>
      <c r="CB3227" s="184"/>
      <c r="CC3227" s="184"/>
      <c r="CE3227" s="1"/>
      <c r="CF3227" s="1"/>
      <c r="CG3227" s="1"/>
      <c r="CH3227" s="1"/>
      <c r="CI3227" s="1"/>
      <c r="CJ3227" s="1"/>
      <c r="CK3227" s="1"/>
      <c r="CL3227" s="1"/>
      <c r="CM3227" s="1"/>
      <c r="CN3227" s="1"/>
      <c r="CO3227" s="1"/>
    </row>
    <row r="3228" spans="1:93" ht="30" customHeight="1" x14ac:dyDescent="0.2">
      <c r="A3228" s="1">
        <v>3222</v>
      </c>
      <c r="B3228" s="1" t="s">
        <v>726</v>
      </c>
      <c r="C3228" s="1" t="s">
        <v>727</v>
      </c>
      <c r="D3228" s="1" t="s">
        <v>728</v>
      </c>
      <c r="E3228" s="1" t="s">
        <v>650</v>
      </c>
      <c r="F3228" s="1" t="s">
        <v>74</v>
      </c>
      <c r="G3228" s="1">
        <v>5</v>
      </c>
      <c r="H3228" s="1" t="s">
        <v>341</v>
      </c>
      <c r="I3228" s="1" t="s">
        <v>114</v>
      </c>
      <c r="J3228" s="64">
        <v>391</v>
      </c>
      <c r="K3228" s="76">
        <v>2271227</v>
      </c>
      <c r="L3228" s="29">
        <v>45973</v>
      </c>
      <c r="M3228" s="29" t="s">
        <v>4163</v>
      </c>
      <c r="N3228" s="1" t="s">
        <v>478</v>
      </c>
      <c r="O3228" s="28" t="s">
        <v>225</v>
      </c>
      <c r="P3228" s="1" t="s">
        <v>216</v>
      </c>
      <c r="Q3228" s="76">
        <v>9</v>
      </c>
      <c r="R3228" s="1"/>
      <c r="T3228" s="1" t="s">
        <v>115</v>
      </c>
      <c r="U3228" s="1"/>
      <c r="V3228" s="1"/>
      <c r="W3228" s="4"/>
      <c r="X3228" s="28"/>
      <c r="Y3228" s="33"/>
      <c r="Z3228" s="33"/>
      <c r="AA3228" s="96"/>
      <c r="AB3228" s="178"/>
      <c r="AC3228" s="33">
        <v>22</v>
      </c>
      <c r="AD3228" s="33">
        <v>230</v>
      </c>
      <c r="AE3228" s="33" t="s">
        <v>103</v>
      </c>
      <c r="AF3228" s="33" t="s">
        <v>103</v>
      </c>
      <c r="AG3228" s="33"/>
      <c r="AH3228" s="4"/>
      <c r="AI3228" s="1"/>
      <c r="AJ3228" s="1"/>
      <c r="AK3228" s="1"/>
      <c r="AL3228" s="5"/>
      <c r="AM3228" s="164">
        <f t="shared" ref="AM3228:AM3291" si="163">L3228+3</f>
        <v>45976</v>
      </c>
      <c r="AW3228" s="96"/>
      <c r="AX3228" s="37">
        <f t="shared" si="162"/>
        <v>45980</v>
      </c>
      <c r="AY3228" s="1" t="s">
        <v>1235</v>
      </c>
      <c r="AZ3228" s="183"/>
      <c r="BA3228" s="184"/>
      <c r="BB3228" s="184"/>
      <c r="BC3228" s="184"/>
      <c r="BD3228" s="184"/>
      <c r="BE3228" s="184"/>
      <c r="BF3228" s="184"/>
      <c r="BG3228" s="184"/>
      <c r="BH3228" s="4"/>
      <c r="BI3228" s="1"/>
      <c r="BJ3228" s="1"/>
      <c r="BK3228" s="1"/>
      <c r="BL3228" s="31"/>
      <c r="BM3228" s="31"/>
      <c r="BN3228" s="1"/>
      <c r="BO3228" s="1"/>
      <c r="BP3228" s="1"/>
      <c r="BQ3228" s="1"/>
      <c r="BR3228" s="1"/>
      <c r="BS3228" s="4"/>
      <c r="BT3228" s="37">
        <f t="shared" ref="BT3228:BT3291" si="164">IF(L3228=0, 0, L3228+28)</f>
        <v>46001</v>
      </c>
      <c r="BU3228" s="31" t="s">
        <v>1235</v>
      </c>
      <c r="BV3228" s="183"/>
      <c r="BW3228" s="207"/>
      <c r="BX3228" s="184"/>
      <c r="BY3228" s="184"/>
      <c r="BZ3228" s="184"/>
      <c r="CA3228" s="184"/>
      <c r="CB3228" s="184"/>
      <c r="CC3228" s="184"/>
      <c r="CE3228" s="1"/>
      <c r="CF3228" s="1"/>
      <c r="CG3228" s="1"/>
      <c r="CH3228" s="1"/>
      <c r="CI3228" s="1"/>
      <c r="CJ3228" s="1"/>
      <c r="CK3228" s="1"/>
      <c r="CL3228" s="1"/>
      <c r="CM3228" s="1"/>
      <c r="CN3228" s="1"/>
      <c r="CO3228" s="1"/>
    </row>
    <row r="3229" spans="1:93" ht="30" customHeight="1" x14ac:dyDescent="0.2">
      <c r="A3229" s="1">
        <v>3223</v>
      </c>
      <c r="B3229" s="1" t="s">
        <v>726</v>
      </c>
      <c r="C3229" s="1" t="s">
        <v>727</v>
      </c>
      <c r="D3229" s="1" t="s">
        <v>728</v>
      </c>
      <c r="E3229" s="1" t="s">
        <v>650</v>
      </c>
      <c r="F3229" s="1" t="s">
        <v>74</v>
      </c>
      <c r="G3229" s="1">
        <v>5</v>
      </c>
      <c r="H3229" s="1" t="s">
        <v>341</v>
      </c>
      <c r="I3229" s="1" t="s">
        <v>114</v>
      </c>
      <c r="J3229" s="64">
        <v>273</v>
      </c>
      <c r="K3229" s="76">
        <v>2268096</v>
      </c>
      <c r="L3229" s="29">
        <v>45973</v>
      </c>
      <c r="M3229" s="29" t="s">
        <v>4163</v>
      </c>
      <c r="N3229" s="1" t="s">
        <v>478</v>
      </c>
      <c r="O3229" s="28" t="s">
        <v>225</v>
      </c>
      <c r="P3229" s="1" t="s">
        <v>216</v>
      </c>
      <c r="Q3229" s="76">
        <v>8</v>
      </c>
      <c r="R3229" s="1"/>
      <c r="T3229" s="1" t="s">
        <v>115</v>
      </c>
      <c r="U3229" s="1"/>
      <c r="V3229" s="1"/>
      <c r="W3229" s="4"/>
      <c r="X3229" s="28"/>
      <c r="Y3229" s="33"/>
      <c r="Z3229" s="33"/>
      <c r="AA3229" s="96"/>
      <c r="AB3229" s="178"/>
      <c r="AC3229" s="33">
        <v>23</v>
      </c>
      <c r="AD3229" s="33">
        <v>235</v>
      </c>
      <c r="AE3229" s="33" t="s">
        <v>103</v>
      </c>
      <c r="AF3229" s="33" t="s">
        <v>103</v>
      </c>
      <c r="AG3229" s="33"/>
      <c r="AH3229" s="4"/>
      <c r="AI3229" s="1"/>
      <c r="AJ3229" s="1"/>
      <c r="AK3229" s="1"/>
      <c r="AL3229" s="5"/>
      <c r="AM3229" s="164">
        <f t="shared" si="163"/>
        <v>45976</v>
      </c>
      <c r="AW3229" s="96"/>
      <c r="AX3229" s="37">
        <f t="shared" si="162"/>
        <v>45980</v>
      </c>
      <c r="AY3229" s="1" t="s">
        <v>1235</v>
      </c>
      <c r="AZ3229" s="183"/>
      <c r="BA3229" s="184"/>
      <c r="BB3229" s="184"/>
      <c r="BC3229" s="184"/>
      <c r="BD3229" s="184"/>
      <c r="BE3229" s="184"/>
      <c r="BF3229" s="184"/>
      <c r="BG3229" s="184"/>
      <c r="BH3229" s="4"/>
      <c r="BI3229" s="1"/>
      <c r="BJ3229" s="1"/>
      <c r="BK3229" s="1"/>
      <c r="BL3229" s="31"/>
      <c r="BM3229" s="31"/>
      <c r="BN3229" s="1"/>
      <c r="BO3229" s="1"/>
      <c r="BP3229" s="1"/>
      <c r="BQ3229" s="1"/>
      <c r="BR3229" s="1"/>
      <c r="BS3229" s="4"/>
      <c r="BT3229" s="37">
        <f t="shared" si="164"/>
        <v>46001</v>
      </c>
      <c r="BU3229" s="31" t="s">
        <v>1235</v>
      </c>
      <c r="BV3229" s="183"/>
      <c r="BW3229" s="207"/>
      <c r="BX3229" s="184"/>
      <c r="BY3229" s="184"/>
      <c r="BZ3229" s="184"/>
      <c r="CA3229" s="184"/>
      <c r="CB3229" s="184"/>
      <c r="CC3229" s="184"/>
      <c r="CE3229" s="1"/>
      <c r="CF3229" s="1"/>
      <c r="CG3229" s="1"/>
      <c r="CH3229" s="1"/>
      <c r="CI3229" s="1"/>
      <c r="CJ3229" s="1"/>
      <c r="CK3229" s="1"/>
      <c r="CL3229" s="1"/>
      <c r="CM3229" s="1"/>
      <c r="CN3229" s="1"/>
      <c r="CO3229" s="1"/>
    </row>
    <row r="3230" spans="1:93" ht="30" customHeight="1" x14ac:dyDescent="0.2">
      <c r="A3230" s="1">
        <v>3224</v>
      </c>
      <c r="B3230" s="1" t="s">
        <v>726</v>
      </c>
      <c r="C3230" s="1" t="s">
        <v>727</v>
      </c>
      <c r="D3230" s="1" t="s">
        <v>728</v>
      </c>
      <c r="E3230" s="1" t="s">
        <v>650</v>
      </c>
      <c r="F3230" s="1" t="s">
        <v>74</v>
      </c>
      <c r="G3230" s="1">
        <v>5</v>
      </c>
      <c r="H3230" s="1" t="s">
        <v>341</v>
      </c>
      <c r="I3230" s="1" t="s">
        <v>114</v>
      </c>
      <c r="J3230" s="64">
        <v>431</v>
      </c>
      <c r="K3230" s="76">
        <v>2271228</v>
      </c>
      <c r="L3230" s="29">
        <v>45973</v>
      </c>
      <c r="M3230" s="29" t="s">
        <v>4163</v>
      </c>
      <c r="N3230" s="1" t="s">
        <v>478</v>
      </c>
      <c r="O3230" s="28" t="s">
        <v>225</v>
      </c>
      <c r="P3230" s="1" t="s">
        <v>216</v>
      </c>
      <c r="Q3230" s="76">
        <v>9</v>
      </c>
      <c r="R3230" s="1"/>
      <c r="T3230" s="1" t="s">
        <v>115</v>
      </c>
      <c r="U3230" s="1"/>
      <c r="V3230" s="1"/>
      <c r="W3230" s="4"/>
      <c r="X3230" s="28"/>
      <c r="Y3230" s="33"/>
      <c r="Z3230" s="33"/>
      <c r="AA3230" s="96"/>
      <c r="AB3230" s="178"/>
      <c r="AC3230" s="33">
        <v>21.5</v>
      </c>
      <c r="AD3230" s="33">
        <v>220</v>
      </c>
      <c r="AE3230" s="33" t="s">
        <v>103</v>
      </c>
      <c r="AF3230" s="33" t="s">
        <v>103</v>
      </c>
      <c r="AG3230" s="33"/>
      <c r="AH3230" s="4"/>
      <c r="AI3230" s="1"/>
      <c r="AJ3230" s="1"/>
      <c r="AK3230" s="1"/>
      <c r="AL3230" s="5"/>
      <c r="AM3230" s="164">
        <f t="shared" si="163"/>
        <v>45976</v>
      </c>
      <c r="AW3230" s="96"/>
      <c r="AX3230" s="37">
        <f t="shared" si="162"/>
        <v>45980</v>
      </c>
      <c r="AY3230" s="1" t="s">
        <v>1235</v>
      </c>
      <c r="AZ3230" s="183"/>
      <c r="BA3230" s="184"/>
      <c r="BB3230" s="184"/>
      <c r="BC3230" s="184"/>
      <c r="BD3230" s="184"/>
      <c r="BE3230" s="184"/>
      <c r="BF3230" s="184"/>
      <c r="BG3230" s="184"/>
      <c r="BH3230" s="4"/>
      <c r="BI3230" s="1"/>
      <c r="BJ3230" s="1"/>
      <c r="BK3230" s="1"/>
      <c r="BL3230" s="31"/>
      <c r="BM3230" s="31"/>
      <c r="BN3230" s="1"/>
      <c r="BO3230" s="1"/>
      <c r="BP3230" s="1"/>
      <c r="BQ3230" s="1"/>
      <c r="BR3230" s="1"/>
      <c r="BS3230" s="4"/>
      <c r="BT3230" s="37">
        <f t="shared" si="164"/>
        <v>46001</v>
      </c>
      <c r="BU3230" s="31" t="s">
        <v>1235</v>
      </c>
      <c r="BV3230" s="183"/>
      <c r="BW3230" s="207"/>
      <c r="BX3230" s="184"/>
      <c r="BY3230" s="184"/>
      <c r="BZ3230" s="184"/>
      <c r="CA3230" s="184"/>
      <c r="CB3230" s="184"/>
      <c r="CC3230" s="184"/>
      <c r="CE3230" s="1"/>
      <c r="CF3230" s="1"/>
      <c r="CG3230" s="1"/>
      <c r="CH3230" s="1"/>
      <c r="CI3230" s="1"/>
      <c r="CJ3230" s="1"/>
      <c r="CK3230" s="1"/>
      <c r="CL3230" s="1"/>
      <c r="CM3230" s="1"/>
      <c r="CN3230" s="1"/>
      <c r="CO3230" s="1"/>
    </row>
    <row r="3231" spans="1:93" ht="30" customHeight="1" x14ac:dyDescent="0.2">
      <c r="A3231" s="1">
        <v>3225</v>
      </c>
      <c r="B3231" s="1" t="s">
        <v>726</v>
      </c>
      <c r="C3231" s="1" t="s">
        <v>727</v>
      </c>
      <c r="D3231" s="1" t="s">
        <v>728</v>
      </c>
      <c r="E3231" s="1" t="s">
        <v>650</v>
      </c>
      <c r="F3231" s="1" t="s">
        <v>74</v>
      </c>
      <c r="G3231" s="1">
        <v>5</v>
      </c>
      <c r="H3231" s="1" t="s">
        <v>341</v>
      </c>
      <c r="I3231" s="1" t="s">
        <v>114</v>
      </c>
      <c r="J3231" s="64">
        <v>554</v>
      </c>
      <c r="K3231" s="76">
        <v>2271229</v>
      </c>
      <c r="L3231" s="29">
        <v>45973</v>
      </c>
      <c r="M3231" s="29" t="s">
        <v>4163</v>
      </c>
      <c r="N3231" s="1" t="s">
        <v>478</v>
      </c>
      <c r="O3231" s="28" t="s">
        <v>225</v>
      </c>
      <c r="P3231" s="1" t="s">
        <v>216</v>
      </c>
      <c r="Q3231" s="76">
        <v>12</v>
      </c>
      <c r="R3231" s="1"/>
      <c r="T3231" s="1" t="s">
        <v>115</v>
      </c>
      <c r="U3231" s="1"/>
      <c r="V3231" s="1"/>
      <c r="W3231" s="4"/>
      <c r="X3231" s="28"/>
      <c r="Y3231" s="33"/>
      <c r="Z3231" s="33"/>
      <c r="AA3231" s="96"/>
      <c r="AB3231" s="178"/>
      <c r="AC3231" s="33">
        <v>22</v>
      </c>
      <c r="AD3231" s="33">
        <v>240</v>
      </c>
      <c r="AE3231" s="33" t="s">
        <v>103</v>
      </c>
      <c r="AF3231" s="33" t="s">
        <v>103</v>
      </c>
      <c r="AG3231" s="33"/>
      <c r="AH3231" s="4"/>
      <c r="AI3231" s="1"/>
      <c r="AJ3231" s="1"/>
      <c r="AK3231" s="1"/>
      <c r="AL3231" s="5"/>
      <c r="AM3231" s="164">
        <f t="shared" si="163"/>
        <v>45976</v>
      </c>
      <c r="AW3231" s="96"/>
      <c r="AX3231" s="37">
        <f t="shared" si="162"/>
        <v>45980</v>
      </c>
      <c r="AY3231" s="1" t="s">
        <v>1235</v>
      </c>
      <c r="AZ3231" s="183"/>
      <c r="BA3231" s="184"/>
      <c r="BB3231" s="184"/>
      <c r="BC3231" s="184"/>
      <c r="BD3231" s="184"/>
      <c r="BE3231" s="184"/>
      <c r="BF3231" s="184"/>
      <c r="BG3231" s="184"/>
      <c r="BH3231" s="4"/>
      <c r="BI3231" s="1"/>
      <c r="BJ3231" s="1"/>
      <c r="BK3231" s="1"/>
      <c r="BL3231" s="31"/>
      <c r="BM3231" s="31"/>
      <c r="BN3231" s="1"/>
      <c r="BO3231" s="1"/>
      <c r="BP3231" s="1"/>
      <c r="BQ3231" s="1"/>
      <c r="BR3231" s="1"/>
      <c r="BS3231" s="4"/>
      <c r="BT3231" s="37">
        <f t="shared" si="164"/>
        <v>46001</v>
      </c>
      <c r="BU3231" s="31" t="s">
        <v>1235</v>
      </c>
      <c r="BV3231" s="183"/>
      <c r="BW3231" s="207"/>
      <c r="BX3231" s="184"/>
      <c r="BY3231" s="184"/>
      <c r="BZ3231" s="184"/>
      <c r="CA3231" s="184"/>
      <c r="CB3231" s="184"/>
      <c r="CC3231" s="184"/>
      <c r="CE3231" s="1"/>
      <c r="CF3231" s="1"/>
      <c r="CG3231" s="1"/>
      <c r="CH3231" s="1"/>
      <c r="CI3231" s="1"/>
      <c r="CJ3231" s="1"/>
      <c r="CK3231" s="1"/>
      <c r="CL3231" s="1"/>
      <c r="CM3231" s="1"/>
      <c r="CN3231" s="1"/>
      <c r="CO3231" s="1"/>
    </row>
    <row r="3232" spans="1:93" ht="30" customHeight="1" x14ac:dyDescent="0.2">
      <c r="A3232" s="1">
        <v>3226</v>
      </c>
      <c r="B3232" s="1" t="s">
        <v>726</v>
      </c>
      <c r="C3232" s="1" t="s">
        <v>727</v>
      </c>
      <c r="D3232" s="1" t="s">
        <v>728</v>
      </c>
      <c r="E3232" s="1" t="s">
        <v>650</v>
      </c>
      <c r="F3232" s="1" t="s">
        <v>74</v>
      </c>
      <c r="G3232" s="1">
        <v>5</v>
      </c>
      <c r="H3232" s="1" t="s">
        <v>341</v>
      </c>
      <c r="I3232" s="1" t="s">
        <v>114</v>
      </c>
      <c r="J3232" s="64">
        <v>411</v>
      </c>
      <c r="K3232" s="76">
        <v>2268097</v>
      </c>
      <c r="L3232" s="29">
        <v>45973</v>
      </c>
      <c r="M3232" s="29" t="s">
        <v>4163</v>
      </c>
      <c r="N3232" s="1" t="s">
        <v>478</v>
      </c>
      <c r="O3232" s="28" t="s">
        <v>225</v>
      </c>
      <c r="P3232" s="1" t="s">
        <v>216</v>
      </c>
      <c r="Q3232" s="76">
        <v>9</v>
      </c>
      <c r="R3232" s="1"/>
      <c r="T3232" s="1" t="s">
        <v>115</v>
      </c>
      <c r="U3232" s="1"/>
      <c r="V3232" s="1"/>
      <c r="W3232" s="4"/>
      <c r="X3232" s="28"/>
      <c r="Y3232" s="33"/>
      <c r="Z3232" s="33"/>
      <c r="AA3232" s="96"/>
      <c r="AB3232" s="178"/>
      <c r="AC3232" s="33">
        <v>23</v>
      </c>
      <c r="AD3232" s="33">
        <v>225</v>
      </c>
      <c r="AE3232" s="33" t="s">
        <v>103</v>
      </c>
      <c r="AF3232" s="33" t="s">
        <v>103</v>
      </c>
      <c r="AG3232" s="33"/>
      <c r="AH3232" s="4"/>
      <c r="AI3232" s="1"/>
      <c r="AJ3232" s="1"/>
      <c r="AK3232" s="1"/>
      <c r="AL3232" s="5"/>
      <c r="AM3232" s="164">
        <f t="shared" si="163"/>
        <v>45976</v>
      </c>
      <c r="AW3232" s="96"/>
      <c r="AX3232" s="37">
        <f t="shared" si="162"/>
        <v>45980</v>
      </c>
      <c r="AY3232" s="1" t="s">
        <v>1235</v>
      </c>
      <c r="AZ3232" s="183"/>
      <c r="BA3232" s="184"/>
      <c r="BB3232" s="184"/>
      <c r="BC3232" s="184"/>
      <c r="BD3232" s="184"/>
      <c r="BE3232" s="184"/>
      <c r="BF3232" s="184"/>
      <c r="BG3232" s="184"/>
      <c r="BH3232" s="4"/>
      <c r="BI3232" s="1"/>
      <c r="BJ3232" s="1"/>
      <c r="BK3232" s="1"/>
      <c r="BL3232" s="31"/>
      <c r="BM3232" s="31"/>
      <c r="BN3232" s="1"/>
      <c r="BO3232" s="1"/>
      <c r="BP3232" s="1"/>
      <c r="BQ3232" s="1"/>
      <c r="BR3232" s="1"/>
      <c r="BS3232" s="4"/>
      <c r="BT3232" s="37">
        <f t="shared" si="164"/>
        <v>46001</v>
      </c>
      <c r="BU3232" s="31" t="s">
        <v>1235</v>
      </c>
      <c r="BV3232" s="183"/>
      <c r="BW3232" s="207"/>
      <c r="BX3232" s="184"/>
      <c r="BY3232" s="184"/>
      <c r="BZ3232" s="184"/>
      <c r="CA3232" s="184"/>
      <c r="CB3232" s="184"/>
      <c r="CC3232" s="184"/>
      <c r="CE3232" s="1"/>
      <c r="CF3232" s="1"/>
      <c r="CG3232" s="1"/>
      <c r="CH3232" s="1"/>
      <c r="CI3232" s="1"/>
      <c r="CJ3232" s="1"/>
      <c r="CK3232" s="1"/>
      <c r="CL3232" s="1"/>
      <c r="CM3232" s="1"/>
      <c r="CN3232" s="1"/>
      <c r="CO3232" s="1"/>
    </row>
    <row r="3233" spans="1:93" ht="30" customHeight="1" x14ac:dyDescent="0.2">
      <c r="A3233" s="1">
        <v>3227</v>
      </c>
      <c r="B3233" s="1" t="s">
        <v>726</v>
      </c>
      <c r="C3233" s="1" t="s">
        <v>727</v>
      </c>
      <c r="D3233" s="1" t="s">
        <v>728</v>
      </c>
      <c r="E3233" s="1" t="s">
        <v>650</v>
      </c>
      <c r="F3233" s="1" t="s">
        <v>74</v>
      </c>
      <c r="G3233" s="1">
        <v>5</v>
      </c>
      <c r="H3233" s="1" t="s">
        <v>341</v>
      </c>
      <c r="I3233" s="1" t="s">
        <v>114</v>
      </c>
      <c r="J3233" s="64">
        <v>414</v>
      </c>
      <c r="K3233" s="76">
        <v>2271230</v>
      </c>
      <c r="L3233" s="29">
        <v>45973</v>
      </c>
      <c r="M3233" s="29" t="s">
        <v>4163</v>
      </c>
      <c r="N3233" s="1" t="s">
        <v>478</v>
      </c>
      <c r="O3233" s="28" t="s">
        <v>225</v>
      </c>
      <c r="P3233" s="1" t="s">
        <v>216</v>
      </c>
      <c r="Q3233" s="76">
        <v>9</v>
      </c>
      <c r="R3233" s="1"/>
      <c r="T3233" s="1" t="s">
        <v>115</v>
      </c>
      <c r="U3233" s="1"/>
      <c r="V3233" s="1"/>
      <c r="W3233" s="4"/>
      <c r="X3233" s="28"/>
      <c r="Y3233" s="33"/>
      <c r="Z3233" s="33"/>
      <c r="AA3233" s="96"/>
      <c r="AB3233" s="178"/>
      <c r="AC3233" s="33">
        <v>22.5</v>
      </c>
      <c r="AD3233" s="33">
        <v>240</v>
      </c>
      <c r="AE3233" s="33" t="s">
        <v>103</v>
      </c>
      <c r="AF3233" s="33" t="s">
        <v>103</v>
      </c>
      <c r="AG3233" s="33"/>
      <c r="AH3233" s="4"/>
      <c r="AI3233" s="1"/>
      <c r="AJ3233" s="1"/>
      <c r="AK3233" s="1"/>
      <c r="AL3233" s="5"/>
      <c r="AM3233" s="164">
        <f t="shared" si="163"/>
        <v>45976</v>
      </c>
      <c r="AW3233" s="96"/>
      <c r="AX3233" s="37">
        <f t="shared" si="162"/>
        <v>45980</v>
      </c>
      <c r="AY3233" s="1" t="s">
        <v>1235</v>
      </c>
      <c r="AZ3233" s="183"/>
      <c r="BA3233" s="184"/>
      <c r="BB3233" s="184"/>
      <c r="BC3233" s="184"/>
      <c r="BD3233" s="184"/>
      <c r="BE3233" s="184"/>
      <c r="BF3233" s="184"/>
      <c r="BG3233" s="184"/>
      <c r="BH3233" s="4"/>
      <c r="BI3233" s="1"/>
      <c r="BJ3233" s="1"/>
      <c r="BK3233" s="1"/>
      <c r="BL3233" s="31"/>
      <c r="BM3233" s="31"/>
      <c r="BN3233" s="1"/>
      <c r="BO3233" s="1"/>
      <c r="BP3233" s="1"/>
      <c r="BQ3233" s="1"/>
      <c r="BR3233" s="1"/>
      <c r="BS3233" s="4"/>
      <c r="BT3233" s="37">
        <f t="shared" si="164"/>
        <v>46001</v>
      </c>
      <c r="BU3233" s="31" t="s">
        <v>1235</v>
      </c>
      <c r="BV3233" s="183"/>
      <c r="BW3233" s="207"/>
      <c r="BX3233" s="184"/>
      <c r="BY3233" s="184"/>
      <c r="BZ3233" s="184"/>
      <c r="CA3233" s="184"/>
      <c r="CB3233" s="184"/>
      <c r="CC3233" s="184"/>
      <c r="CE3233" s="1"/>
      <c r="CF3233" s="1"/>
      <c r="CG3233" s="1"/>
      <c r="CH3233" s="1"/>
      <c r="CI3233" s="1"/>
      <c r="CJ3233" s="1"/>
      <c r="CK3233" s="1"/>
      <c r="CL3233" s="1"/>
      <c r="CM3233" s="1"/>
      <c r="CN3233" s="1"/>
      <c r="CO3233" s="1"/>
    </row>
    <row r="3234" spans="1:93" ht="30" customHeight="1" x14ac:dyDescent="0.2">
      <c r="A3234" s="1">
        <v>3228</v>
      </c>
      <c r="B3234" s="1" t="s">
        <v>726</v>
      </c>
      <c r="C3234" s="1" t="s">
        <v>727</v>
      </c>
      <c r="D3234" s="1" t="s">
        <v>728</v>
      </c>
      <c r="E3234" s="1" t="s">
        <v>650</v>
      </c>
      <c r="F3234" s="1" t="s">
        <v>74</v>
      </c>
      <c r="G3234" s="1">
        <v>5</v>
      </c>
      <c r="H3234" s="1" t="s">
        <v>341</v>
      </c>
      <c r="I3234" s="1" t="s">
        <v>114</v>
      </c>
      <c r="J3234" s="64">
        <v>436</v>
      </c>
      <c r="K3234" s="76">
        <v>2269098</v>
      </c>
      <c r="L3234" s="29">
        <v>45973</v>
      </c>
      <c r="M3234" s="29" t="s">
        <v>4163</v>
      </c>
      <c r="N3234" s="1" t="s">
        <v>478</v>
      </c>
      <c r="O3234" s="28" t="s">
        <v>225</v>
      </c>
      <c r="P3234" s="1" t="s">
        <v>216</v>
      </c>
      <c r="Q3234" s="76">
        <v>10</v>
      </c>
      <c r="R3234" s="1"/>
      <c r="S3234" s="1">
        <v>6</v>
      </c>
      <c r="T3234" s="1" t="s">
        <v>115</v>
      </c>
      <c r="U3234" s="1"/>
      <c r="V3234" s="1"/>
      <c r="W3234" s="4"/>
      <c r="X3234" s="28"/>
      <c r="Y3234" s="33"/>
      <c r="Z3234" s="33"/>
      <c r="AA3234" s="96"/>
      <c r="AB3234" s="178"/>
      <c r="AC3234" s="33">
        <v>22</v>
      </c>
      <c r="AD3234" s="33">
        <v>235</v>
      </c>
      <c r="AE3234" s="33" t="s">
        <v>103</v>
      </c>
      <c r="AF3234" s="33" t="s">
        <v>103</v>
      </c>
      <c r="AG3234" s="33"/>
      <c r="AH3234" s="4"/>
      <c r="AI3234" s="1"/>
      <c r="AJ3234" s="1"/>
      <c r="AK3234" s="1"/>
      <c r="AL3234" s="5"/>
      <c r="AM3234" s="164">
        <f t="shared" si="163"/>
        <v>45976</v>
      </c>
      <c r="AW3234" s="96"/>
      <c r="AX3234" s="37">
        <f t="shared" si="162"/>
        <v>45980</v>
      </c>
      <c r="AY3234" s="1" t="s">
        <v>1235</v>
      </c>
      <c r="AZ3234" s="183"/>
      <c r="BA3234" s="184"/>
      <c r="BB3234" s="184"/>
      <c r="BC3234" s="184"/>
      <c r="BD3234" s="184"/>
      <c r="BE3234" s="184"/>
      <c r="BF3234" s="184"/>
      <c r="BG3234" s="184"/>
      <c r="BH3234" s="4"/>
      <c r="BI3234" s="1"/>
      <c r="BJ3234" s="1"/>
      <c r="BK3234" s="1"/>
      <c r="BL3234" s="31"/>
      <c r="BM3234" s="31"/>
      <c r="BN3234" s="1"/>
      <c r="BO3234" s="1"/>
      <c r="BP3234" s="1"/>
      <c r="BQ3234" s="1"/>
      <c r="BR3234" s="1"/>
      <c r="BS3234" s="4"/>
      <c r="BT3234" s="37">
        <f t="shared" si="164"/>
        <v>46001</v>
      </c>
      <c r="BU3234" s="31" t="s">
        <v>1235</v>
      </c>
      <c r="BV3234" s="183"/>
      <c r="BW3234" s="207"/>
      <c r="BX3234" s="184"/>
      <c r="BY3234" s="184"/>
      <c r="BZ3234" s="184"/>
      <c r="CA3234" s="184"/>
      <c r="CB3234" s="184"/>
      <c r="CC3234" s="184"/>
      <c r="CE3234" s="1"/>
      <c r="CF3234" s="1"/>
      <c r="CG3234" s="1"/>
      <c r="CH3234" s="1"/>
      <c r="CI3234" s="1"/>
      <c r="CJ3234" s="1"/>
      <c r="CK3234" s="1"/>
      <c r="CL3234" s="1"/>
      <c r="CM3234" s="1"/>
      <c r="CN3234" s="1"/>
      <c r="CO3234" s="1"/>
    </row>
    <row r="3235" spans="1:93" ht="30" customHeight="1" x14ac:dyDescent="0.2">
      <c r="A3235" s="1">
        <v>3229</v>
      </c>
      <c r="B3235" s="1" t="s">
        <v>726</v>
      </c>
      <c r="C3235" s="1" t="s">
        <v>727</v>
      </c>
      <c r="D3235" s="1" t="s">
        <v>728</v>
      </c>
      <c r="E3235" s="1" t="s">
        <v>650</v>
      </c>
      <c r="F3235" s="1" t="s">
        <v>74</v>
      </c>
      <c r="G3235" s="1">
        <v>5</v>
      </c>
      <c r="H3235" s="1" t="s">
        <v>341</v>
      </c>
      <c r="I3235" s="1" t="s">
        <v>114</v>
      </c>
      <c r="J3235" s="64">
        <v>432</v>
      </c>
      <c r="K3235" s="76">
        <v>2271231</v>
      </c>
      <c r="L3235" s="29">
        <v>45973</v>
      </c>
      <c r="M3235" s="29" t="s">
        <v>4163</v>
      </c>
      <c r="N3235" s="1" t="s">
        <v>478</v>
      </c>
      <c r="O3235" s="28" t="s">
        <v>225</v>
      </c>
      <c r="P3235" s="1" t="s">
        <v>216</v>
      </c>
      <c r="Q3235" s="76">
        <v>9</v>
      </c>
      <c r="R3235" s="1"/>
      <c r="T3235" s="1" t="s">
        <v>115</v>
      </c>
      <c r="U3235" s="1"/>
      <c r="V3235" s="1"/>
      <c r="W3235" s="4"/>
      <c r="X3235" s="28"/>
      <c r="Y3235" s="33"/>
      <c r="Z3235" s="33"/>
      <c r="AA3235" s="96"/>
      <c r="AB3235" s="178"/>
      <c r="AC3235" s="33">
        <v>23.5</v>
      </c>
      <c r="AD3235" s="33">
        <v>230</v>
      </c>
      <c r="AE3235" s="33" t="s">
        <v>103</v>
      </c>
      <c r="AF3235" s="33" t="s">
        <v>103</v>
      </c>
      <c r="AG3235" s="33"/>
      <c r="AH3235" s="4"/>
      <c r="AI3235" s="1"/>
      <c r="AJ3235" s="1"/>
      <c r="AK3235" s="1"/>
      <c r="AL3235" s="5"/>
      <c r="AM3235" s="164">
        <f t="shared" si="163"/>
        <v>45976</v>
      </c>
      <c r="AW3235" s="96"/>
      <c r="AX3235" s="37">
        <f t="shared" si="162"/>
        <v>45980</v>
      </c>
      <c r="AY3235" s="1" t="s">
        <v>1235</v>
      </c>
      <c r="AZ3235" s="183"/>
      <c r="BA3235" s="184"/>
      <c r="BB3235" s="184"/>
      <c r="BC3235" s="184"/>
      <c r="BD3235" s="184"/>
      <c r="BE3235" s="184"/>
      <c r="BF3235" s="184"/>
      <c r="BG3235" s="184"/>
      <c r="BH3235" s="4"/>
      <c r="BI3235" s="1"/>
      <c r="BJ3235" s="1"/>
      <c r="BK3235" s="1"/>
      <c r="BL3235" s="31"/>
      <c r="BM3235" s="31"/>
      <c r="BN3235" s="1"/>
      <c r="BO3235" s="1"/>
      <c r="BP3235" s="1"/>
      <c r="BQ3235" s="1"/>
      <c r="BR3235" s="1"/>
      <c r="BS3235" s="4"/>
      <c r="BT3235" s="37">
        <f t="shared" si="164"/>
        <v>46001</v>
      </c>
      <c r="BU3235" s="31" t="s">
        <v>1235</v>
      </c>
      <c r="BV3235" s="183"/>
      <c r="BW3235" s="207"/>
      <c r="BX3235" s="184"/>
      <c r="BY3235" s="184"/>
      <c r="BZ3235" s="184"/>
      <c r="CA3235" s="184"/>
      <c r="CB3235" s="184"/>
      <c r="CC3235" s="184"/>
      <c r="CE3235" s="1"/>
      <c r="CF3235" s="1"/>
      <c r="CG3235" s="1"/>
      <c r="CH3235" s="1"/>
      <c r="CI3235" s="1"/>
      <c r="CJ3235" s="1"/>
      <c r="CK3235" s="1"/>
      <c r="CL3235" s="1"/>
      <c r="CM3235" s="1"/>
      <c r="CN3235" s="1"/>
      <c r="CO3235" s="1"/>
    </row>
    <row r="3236" spans="1:93" ht="30" customHeight="1" x14ac:dyDescent="0.2">
      <c r="A3236" s="1">
        <v>3230</v>
      </c>
      <c r="B3236" s="1" t="s">
        <v>726</v>
      </c>
      <c r="C3236" s="1" t="s">
        <v>727</v>
      </c>
      <c r="D3236" s="1" t="s">
        <v>728</v>
      </c>
      <c r="E3236" s="1" t="s">
        <v>650</v>
      </c>
      <c r="F3236" s="1" t="s">
        <v>74</v>
      </c>
      <c r="G3236" s="1">
        <v>5</v>
      </c>
      <c r="H3236" s="1" t="s">
        <v>341</v>
      </c>
      <c r="I3236" s="1" t="s">
        <v>114</v>
      </c>
      <c r="J3236" s="64">
        <v>394</v>
      </c>
      <c r="K3236" s="76">
        <v>2271232</v>
      </c>
      <c r="L3236" s="29">
        <v>45973</v>
      </c>
      <c r="M3236" s="29" t="s">
        <v>4163</v>
      </c>
      <c r="N3236" s="1" t="s">
        <v>478</v>
      </c>
      <c r="O3236" s="28" t="s">
        <v>225</v>
      </c>
      <c r="P3236" s="1" t="s">
        <v>216</v>
      </c>
      <c r="Q3236" s="76">
        <v>9</v>
      </c>
      <c r="R3236" s="1"/>
      <c r="T3236" s="1" t="s">
        <v>115</v>
      </c>
      <c r="U3236" s="1"/>
      <c r="V3236" s="1"/>
      <c r="W3236" s="4"/>
      <c r="X3236" s="28"/>
      <c r="Y3236" s="33"/>
      <c r="Z3236" s="33"/>
      <c r="AA3236" s="96"/>
      <c r="AB3236" s="178"/>
      <c r="AC3236" s="33">
        <v>22</v>
      </c>
      <c r="AD3236" s="33">
        <v>210</v>
      </c>
      <c r="AE3236" s="33" t="s">
        <v>103</v>
      </c>
      <c r="AF3236" s="33" t="s">
        <v>103</v>
      </c>
      <c r="AG3236" s="33"/>
      <c r="AH3236" s="4"/>
      <c r="AI3236" s="1"/>
      <c r="AJ3236" s="1"/>
      <c r="AK3236" s="1"/>
      <c r="AL3236" s="5"/>
      <c r="AM3236" s="164">
        <f t="shared" si="163"/>
        <v>45976</v>
      </c>
      <c r="AW3236" s="96"/>
      <c r="AX3236" s="37">
        <f t="shared" si="162"/>
        <v>45980</v>
      </c>
      <c r="AY3236" s="1" t="s">
        <v>1235</v>
      </c>
      <c r="AZ3236" s="183"/>
      <c r="BA3236" s="184"/>
      <c r="BB3236" s="184"/>
      <c r="BC3236" s="184"/>
      <c r="BD3236" s="184"/>
      <c r="BE3236" s="184"/>
      <c r="BF3236" s="184"/>
      <c r="BG3236" s="184"/>
      <c r="BH3236" s="4"/>
      <c r="BI3236" s="1"/>
      <c r="BJ3236" s="1"/>
      <c r="BK3236" s="1"/>
      <c r="BL3236" s="31"/>
      <c r="BM3236" s="31"/>
      <c r="BN3236" s="1"/>
      <c r="BO3236" s="1"/>
      <c r="BP3236" s="1"/>
      <c r="BQ3236" s="1"/>
      <c r="BR3236" s="1"/>
      <c r="BS3236" s="4"/>
      <c r="BT3236" s="37">
        <f t="shared" si="164"/>
        <v>46001</v>
      </c>
      <c r="BU3236" s="31" t="s">
        <v>1235</v>
      </c>
      <c r="BV3236" s="183"/>
      <c r="BW3236" s="207"/>
      <c r="BX3236" s="184"/>
      <c r="BY3236" s="184"/>
      <c r="BZ3236" s="184"/>
      <c r="CA3236" s="184"/>
      <c r="CB3236" s="184"/>
      <c r="CC3236" s="184"/>
      <c r="CE3236" s="1"/>
      <c r="CF3236" s="1"/>
      <c r="CG3236" s="1"/>
      <c r="CH3236" s="1"/>
      <c r="CI3236" s="1"/>
      <c r="CJ3236" s="1"/>
      <c r="CK3236" s="1"/>
      <c r="CL3236" s="1"/>
      <c r="CM3236" s="1"/>
      <c r="CN3236" s="1"/>
      <c r="CO3236" s="1"/>
    </row>
    <row r="3237" spans="1:93" ht="30" customHeight="1" x14ac:dyDescent="0.2">
      <c r="A3237" s="1">
        <v>3231</v>
      </c>
      <c r="B3237" s="1" t="s">
        <v>726</v>
      </c>
      <c r="C3237" s="1" t="s">
        <v>727</v>
      </c>
      <c r="D3237" s="1" t="s">
        <v>728</v>
      </c>
      <c r="E3237" s="1" t="s">
        <v>650</v>
      </c>
      <c r="F3237" s="1" t="s">
        <v>74</v>
      </c>
      <c r="G3237" s="1">
        <v>5</v>
      </c>
      <c r="H3237" s="1" t="s">
        <v>341</v>
      </c>
      <c r="I3237" s="1" t="s">
        <v>114</v>
      </c>
      <c r="J3237" s="64">
        <v>557</v>
      </c>
      <c r="K3237" s="76">
        <v>2268099</v>
      </c>
      <c r="L3237" s="29">
        <v>45973</v>
      </c>
      <c r="M3237" s="29" t="s">
        <v>4163</v>
      </c>
      <c r="N3237" s="1" t="s">
        <v>478</v>
      </c>
      <c r="O3237" s="28" t="s">
        <v>225</v>
      </c>
      <c r="P3237" s="1" t="s">
        <v>216</v>
      </c>
      <c r="Q3237" s="76">
        <v>12</v>
      </c>
      <c r="R3237" s="1"/>
      <c r="T3237" s="1" t="s">
        <v>115</v>
      </c>
      <c r="U3237" s="1"/>
      <c r="V3237" s="1"/>
      <c r="W3237" s="4"/>
      <c r="X3237" s="28"/>
      <c r="Y3237" s="33"/>
      <c r="Z3237" s="33"/>
      <c r="AA3237" s="96"/>
      <c r="AB3237" s="178"/>
      <c r="AC3237" s="33">
        <v>22</v>
      </c>
      <c r="AD3237" s="33">
        <v>240</v>
      </c>
      <c r="AE3237" s="33" t="s">
        <v>103</v>
      </c>
      <c r="AF3237" s="33" t="s">
        <v>103</v>
      </c>
      <c r="AG3237" s="33"/>
      <c r="AH3237" s="4"/>
      <c r="AI3237" s="1"/>
      <c r="AJ3237" s="1"/>
      <c r="AK3237" s="1"/>
      <c r="AL3237" s="5"/>
      <c r="AM3237" s="164">
        <f t="shared" si="163"/>
        <v>45976</v>
      </c>
      <c r="AW3237" s="96"/>
      <c r="AX3237" s="37">
        <f t="shared" si="162"/>
        <v>45980</v>
      </c>
      <c r="AY3237" s="1" t="s">
        <v>1235</v>
      </c>
      <c r="AZ3237" s="183"/>
      <c r="BA3237" s="184"/>
      <c r="BB3237" s="184"/>
      <c r="BC3237" s="184"/>
      <c r="BD3237" s="184"/>
      <c r="BE3237" s="184"/>
      <c r="BF3237" s="184"/>
      <c r="BG3237" s="184"/>
      <c r="BH3237" s="4"/>
      <c r="BI3237" s="1"/>
      <c r="BJ3237" s="1"/>
      <c r="BK3237" s="1"/>
      <c r="BL3237" s="31"/>
      <c r="BM3237" s="31"/>
      <c r="BN3237" s="1"/>
      <c r="BO3237" s="1"/>
      <c r="BP3237" s="1"/>
      <c r="BQ3237" s="1"/>
      <c r="BR3237" s="1"/>
      <c r="BS3237" s="4"/>
      <c r="BT3237" s="37">
        <f t="shared" si="164"/>
        <v>46001</v>
      </c>
      <c r="BU3237" s="31" t="s">
        <v>1235</v>
      </c>
      <c r="BV3237" s="183"/>
      <c r="BW3237" s="207"/>
      <c r="BX3237" s="184"/>
      <c r="BY3237" s="184"/>
      <c r="BZ3237" s="184"/>
      <c r="CA3237" s="184"/>
      <c r="CB3237" s="184"/>
      <c r="CC3237" s="184"/>
      <c r="CE3237" s="1"/>
      <c r="CF3237" s="1"/>
      <c r="CG3237" s="1"/>
      <c r="CH3237" s="1"/>
      <c r="CI3237" s="1"/>
      <c r="CJ3237" s="1"/>
      <c r="CK3237" s="1"/>
      <c r="CL3237" s="1"/>
      <c r="CM3237" s="1"/>
      <c r="CN3237" s="1"/>
      <c r="CO3237" s="1"/>
    </row>
    <row r="3238" spans="1:93" ht="30" customHeight="1" x14ac:dyDescent="0.2">
      <c r="A3238" s="1">
        <v>3232</v>
      </c>
      <c r="B3238" s="1" t="s">
        <v>726</v>
      </c>
      <c r="C3238" s="1" t="s">
        <v>727</v>
      </c>
      <c r="D3238" s="1" t="s">
        <v>728</v>
      </c>
      <c r="E3238" s="1" t="s">
        <v>650</v>
      </c>
      <c r="F3238" s="1" t="s">
        <v>74</v>
      </c>
      <c r="G3238" s="1">
        <v>5</v>
      </c>
      <c r="H3238" s="1" t="s">
        <v>341</v>
      </c>
      <c r="I3238" s="1" t="s">
        <v>114</v>
      </c>
      <c r="J3238" s="64">
        <v>553</v>
      </c>
      <c r="K3238" s="76">
        <v>2271233</v>
      </c>
      <c r="L3238" s="29">
        <v>45973</v>
      </c>
      <c r="M3238" s="29" t="s">
        <v>4163</v>
      </c>
      <c r="N3238" s="1" t="s">
        <v>478</v>
      </c>
      <c r="O3238" s="28" t="s">
        <v>225</v>
      </c>
      <c r="P3238" s="1" t="s">
        <v>216</v>
      </c>
      <c r="Q3238" s="76">
        <v>12</v>
      </c>
      <c r="R3238" s="1"/>
      <c r="T3238" s="1" t="s">
        <v>115</v>
      </c>
      <c r="U3238" s="1"/>
      <c r="V3238" s="1"/>
      <c r="W3238" s="4"/>
      <c r="X3238" s="28"/>
      <c r="Y3238" s="33"/>
      <c r="Z3238" s="33"/>
      <c r="AA3238" s="96"/>
      <c r="AB3238" s="178"/>
      <c r="AC3238" s="33">
        <v>23.5</v>
      </c>
      <c r="AD3238" s="33">
        <v>215</v>
      </c>
      <c r="AE3238" s="33" t="s">
        <v>103</v>
      </c>
      <c r="AF3238" s="33" t="s">
        <v>103</v>
      </c>
      <c r="AG3238" s="33"/>
      <c r="AH3238" s="4"/>
      <c r="AI3238" s="1"/>
      <c r="AJ3238" s="1"/>
      <c r="AK3238" s="1"/>
      <c r="AL3238" s="5"/>
      <c r="AM3238" s="164">
        <f t="shared" si="163"/>
        <v>45976</v>
      </c>
      <c r="AW3238" s="96"/>
      <c r="AX3238" s="37">
        <f t="shared" si="162"/>
        <v>45980</v>
      </c>
      <c r="AY3238" s="1" t="s">
        <v>1235</v>
      </c>
      <c r="AZ3238" s="183"/>
      <c r="BA3238" s="184"/>
      <c r="BB3238" s="184"/>
      <c r="BC3238" s="184"/>
      <c r="BD3238" s="184"/>
      <c r="BE3238" s="184"/>
      <c r="BF3238" s="184"/>
      <c r="BG3238" s="184"/>
      <c r="BH3238" s="4"/>
      <c r="BI3238" s="1"/>
      <c r="BJ3238" s="1"/>
      <c r="BK3238" s="1"/>
      <c r="BL3238" s="31"/>
      <c r="BM3238" s="31"/>
      <c r="BN3238" s="1"/>
      <c r="BO3238" s="1"/>
      <c r="BP3238" s="1"/>
      <c r="BQ3238" s="1"/>
      <c r="BR3238" s="1"/>
      <c r="BS3238" s="4"/>
      <c r="BT3238" s="37">
        <f t="shared" si="164"/>
        <v>46001</v>
      </c>
      <c r="BU3238" s="31" t="s">
        <v>1235</v>
      </c>
      <c r="BV3238" s="183"/>
      <c r="BW3238" s="207"/>
      <c r="BX3238" s="184"/>
      <c r="BY3238" s="184"/>
      <c r="BZ3238" s="184"/>
      <c r="CA3238" s="184"/>
      <c r="CB3238" s="184"/>
      <c r="CC3238" s="184"/>
      <c r="CE3238" s="1"/>
      <c r="CF3238" s="1"/>
      <c r="CG3238" s="1"/>
      <c r="CH3238" s="1"/>
      <c r="CI3238" s="1"/>
      <c r="CJ3238" s="1"/>
      <c r="CK3238" s="1"/>
      <c r="CL3238" s="1"/>
      <c r="CM3238" s="1"/>
      <c r="CN3238" s="1"/>
      <c r="CO3238" s="1"/>
    </row>
    <row r="3239" spans="1:93" ht="30" customHeight="1" x14ac:dyDescent="0.2">
      <c r="A3239" s="1">
        <v>3233</v>
      </c>
      <c r="B3239" s="1" t="s">
        <v>726</v>
      </c>
      <c r="C3239" s="1" t="s">
        <v>727</v>
      </c>
      <c r="D3239" s="1" t="s">
        <v>728</v>
      </c>
      <c r="E3239" s="1" t="s">
        <v>650</v>
      </c>
      <c r="F3239" s="1" t="s">
        <v>74</v>
      </c>
      <c r="G3239" s="1">
        <v>5</v>
      </c>
      <c r="H3239" s="1" t="s">
        <v>341</v>
      </c>
      <c r="I3239" s="1" t="s">
        <v>114</v>
      </c>
      <c r="J3239" s="64">
        <v>403</v>
      </c>
      <c r="K3239" s="76">
        <v>2268100</v>
      </c>
      <c r="L3239" s="29">
        <v>45973</v>
      </c>
      <c r="M3239" s="29" t="s">
        <v>4163</v>
      </c>
      <c r="N3239" s="1" t="s">
        <v>478</v>
      </c>
      <c r="O3239" s="28" t="s">
        <v>225</v>
      </c>
      <c r="P3239" s="1" t="s">
        <v>216</v>
      </c>
      <c r="Q3239" s="76">
        <v>9</v>
      </c>
      <c r="R3239" s="1"/>
      <c r="T3239" s="1" t="s">
        <v>115</v>
      </c>
      <c r="U3239" s="1"/>
      <c r="V3239" s="1"/>
      <c r="W3239" s="4"/>
      <c r="X3239" s="28"/>
      <c r="Y3239" s="33"/>
      <c r="Z3239" s="33"/>
      <c r="AA3239" s="96"/>
      <c r="AB3239" s="178"/>
      <c r="AC3239" s="33">
        <v>21.5</v>
      </c>
      <c r="AD3239" s="33">
        <v>240</v>
      </c>
      <c r="AE3239" s="33" t="s">
        <v>103</v>
      </c>
      <c r="AF3239" s="33" t="s">
        <v>103</v>
      </c>
      <c r="AG3239" s="33"/>
      <c r="AH3239" s="4"/>
      <c r="AI3239" s="1"/>
      <c r="AJ3239" s="1"/>
      <c r="AK3239" s="1"/>
      <c r="AL3239" s="5"/>
      <c r="AM3239" s="164">
        <f t="shared" si="163"/>
        <v>45976</v>
      </c>
      <c r="AW3239" s="96"/>
      <c r="AX3239" s="37">
        <f t="shared" si="162"/>
        <v>45980</v>
      </c>
      <c r="AY3239" s="1" t="s">
        <v>1235</v>
      </c>
      <c r="AZ3239" s="183"/>
      <c r="BA3239" s="184"/>
      <c r="BB3239" s="184"/>
      <c r="BC3239" s="184"/>
      <c r="BD3239" s="184"/>
      <c r="BE3239" s="184"/>
      <c r="BF3239" s="184"/>
      <c r="BG3239" s="184"/>
      <c r="BH3239" s="4"/>
      <c r="BI3239" s="1"/>
      <c r="BJ3239" s="1"/>
      <c r="BK3239" s="1"/>
      <c r="BL3239" s="31"/>
      <c r="BM3239" s="31"/>
      <c r="BN3239" s="1"/>
      <c r="BO3239" s="1"/>
      <c r="BP3239" s="1"/>
      <c r="BQ3239" s="1"/>
      <c r="BR3239" s="1"/>
      <c r="BS3239" s="4"/>
      <c r="BT3239" s="37">
        <f t="shared" si="164"/>
        <v>46001</v>
      </c>
      <c r="BU3239" s="31" t="s">
        <v>1235</v>
      </c>
      <c r="BV3239" s="183"/>
      <c r="BW3239" s="207"/>
      <c r="BX3239" s="184"/>
      <c r="BY3239" s="184"/>
      <c r="BZ3239" s="184"/>
      <c r="CA3239" s="184"/>
      <c r="CB3239" s="184"/>
      <c r="CC3239" s="184"/>
      <c r="CE3239" s="1"/>
      <c r="CF3239" s="1"/>
      <c r="CG3239" s="1"/>
      <c r="CH3239" s="1"/>
      <c r="CI3239" s="1"/>
      <c r="CJ3239" s="1"/>
      <c r="CK3239" s="1"/>
      <c r="CL3239" s="1"/>
      <c r="CM3239" s="1"/>
      <c r="CN3239" s="1"/>
      <c r="CO3239" s="1"/>
    </row>
    <row r="3240" spans="1:93" ht="30" customHeight="1" x14ac:dyDescent="0.2">
      <c r="A3240" s="1">
        <v>3234</v>
      </c>
      <c r="B3240" s="1" t="s">
        <v>726</v>
      </c>
      <c r="C3240" s="1" t="s">
        <v>727</v>
      </c>
      <c r="D3240" s="1" t="s">
        <v>728</v>
      </c>
      <c r="E3240" s="1" t="s">
        <v>650</v>
      </c>
      <c r="F3240" s="1" t="s">
        <v>74</v>
      </c>
      <c r="G3240" s="1">
        <v>5</v>
      </c>
      <c r="H3240" s="1" t="s">
        <v>341</v>
      </c>
      <c r="I3240" s="1" t="s">
        <v>114</v>
      </c>
      <c r="J3240" s="64">
        <v>407</v>
      </c>
      <c r="K3240" s="76">
        <v>2271234</v>
      </c>
      <c r="L3240" s="29">
        <v>45973</v>
      </c>
      <c r="M3240" s="29" t="s">
        <v>4163</v>
      </c>
      <c r="N3240" s="1" t="s">
        <v>478</v>
      </c>
      <c r="O3240" s="28" t="s">
        <v>225</v>
      </c>
      <c r="P3240" s="1" t="s">
        <v>216</v>
      </c>
      <c r="Q3240" s="76">
        <v>9</v>
      </c>
      <c r="R3240" s="1"/>
      <c r="T3240" s="1" t="s">
        <v>115</v>
      </c>
      <c r="U3240" s="1"/>
      <c r="V3240" s="1"/>
      <c r="W3240" s="4"/>
      <c r="X3240" s="28"/>
      <c r="Y3240" s="33"/>
      <c r="Z3240" s="33"/>
      <c r="AA3240" s="96"/>
      <c r="AB3240" s="178"/>
      <c r="AC3240" s="33">
        <v>23</v>
      </c>
      <c r="AD3240" s="33">
        <v>225</v>
      </c>
      <c r="AE3240" s="33" t="s">
        <v>103</v>
      </c>
      <c r="AF3240" s="33" t="s">
        <v>103</v>
      </c>
      <c r="AG3240" s="33"/>
      <c r="AH3240" s="4"/>
      <c r="AI3240" s="1"/>
      <c r="AJ3240" s="1"/>
      <c r="AK3240" s="1"/>
      <c r="AL3240" s="5"/>
      <c r="AM3240" s="164">
        <f t="shared" si="163"/>
        <v>45976</v>
      </c>
      <c r="AW3240" s="96"/>
      <c r="AX3240" s="37">
        <f t="shared" si="162"/>
        <v>45980</v>
      </c>
      <c r="AY3240" s="1" t="s">
        <v>1235</v>
      </c>
      <c r="AZ3240" s="183"/>
      <c r="BA3240" s="184"/>
      <c r="BB3240" s="184"/>
      <c r="BC3240" s="184"/>
      <c r="BD3240" s="184"/>
      <c r="BE3240" s="184"/>
      <c r="BF3240" s="184"/>
      <c r="BG3240" s="184"/>
      <c r="BH3240" s="4"/>
      <c r="BI3240" s="1"/>
      <c r="BJ3240" s="1"/>
      <c r="BK3240" s="1"/>
      <c r="BL3240" s="31"/>
      <c r="BM3240" s="31"/>
      <c r="BN3240" s="1"/>
      <c r="BO3240" s="1"/>
      <c r="BP3240" s="1"/>
      <c r="BQ3240" s="1"/>
      <c r="BR3240" s="1"/>
      <c r="BS3240" s="4"/>
      <c r="BT3240" s="37">
        <f t="shared" si="164"/>
        <v>46001</v>
      </c>
      <c r="BU3240" s="31" t="s">
        <v>1235</v>
      </c>
      <c r="BV3240" s="183"/>
      <c r="BW3240" s="207"/>
      <c r="BX3240" s="184"/>
      <c r="BY3240" s="184"/>
      <c r="BZ3240" s="184"/>
      <c r="CA3240" s="184"/>
      <c r="CB3240" s="184"/>
      <c r="CC3240" s="184"/>
      <c r="CE3240" s="1"/>
      <c r="CF3240" s="1"/>
      <c r="CG3240" s="1"/>
      <c r="CH3240" s="1"/>
      <c r="CI3240" s="1"/>
      <c r="CJ3240" s="1"/>
      <c r="CK3240" s="1"/>
      <c r="CL3240" s="1"/>
      <c r="CM3240" s="1"/>
      <c r="CN3240" s="1"/>
      <c r="CO3240" s="1"/>
    </row>
    <row r="3241" spans="1:93" ht="30" customHeight="1" x14ac:dyDescent="0.2">
      <c r="A3241" s="1">
        <v>3235</v>
      </c>
      <c r="B3241" s="1" t="s">
        <v>726</v>
      </c>
      <c r="C3241" s="1" t="s">
        <v>727</v>
      </c>
      <c r="D3241" s="1" t="s">
        <v>728</v>
      </c>
      <c r="E3241" s="1" t="s">
        <v>650</v>
      </c>
      <c r="F3241" s="1" t="s">
        <v>74</v>
      </c>
      <c r="G3241" s="1">
        <v>5</v>
      </c>
      <c r="H3241" s="1" t="s">
        <v>341</v>
      </c>
      <c r="I3241" s="1" t="s">
        <v>114</v>
      </c>
      <c r="J3241" s="64">
        <v>415</v>
      </c>
      <c r="K3241" s="76">
        <v>2268101</v>
      </c>
      <c r="L3241" s="29">
        <v>45973</v>
      </c>
      <c r="M3241" s="29" t="s">
        <v>4163</v>
      </c>
      <c r="N3241" s="1" t="s">
        <v>478</v>
      </c>
      <c r="O3241" s="28" t="s">
        <v>225</v>
      </c>
      <c r="P3241" s="1" t="s">
        <v>216</v>
      </c>
      <c r="Q3241" s="76">
        <v>10</v>
      </c>
      <c r="R3241" s="1"/>
      <c r="T3241" s="1" t="s">
        <v>115</v>
      </c>
      <c r="U3241" s="1"/>
      <c r="V3241" s="1"/>
      <c r="W3241" s="4"/>
      <c r="X3241" s="28"/>
      <c r="Y3241" s="33"/>
      <c r="Z3241" s="33"/>
      <c r="AA3241" s="96"/>
      <c r="AB3241" s="178"/>
      <c r="AC3241" s="33">
        <v>22</v>
      </c>
      <c r="AD3241" s="33">
        <v>240</v>
      </c>
      <c r="AE3241" s="33" t="s">
        <v>103</v>
      </c>
      <c r="AF3241" s="33" t="s">
        <v>103</v>
      </c>
      <c r="AG3241" s="33"/>
      <c r="AH3241" s="4"/>
      <c r="AI3241" s="1"/>
      <c r="AJ3241" s="1"/>
      <c r="AK3241" s="1"/>
      <c r="AL3241" s="5"/>
      <c r="AM3241" s="164">
        <f t="shared" si="163"/>
        <v>45976</v>
      </c>
      <c r="AW3241" s="96"/>
      <c r="AX3241" s="37">
        <f t="shared" si="162"/>
        <v>45980</v>
      </c>
      <c r="AY3241" s="1" t="s">
        <v>1235</v>
      </c>
      <c r="AZ3241" s="183"/>
      <c r="BA3241" s="184"/>
      <c r="BB3241" s="184"/>
      <c r="BC3241" s="184"/>
      <c r="BD3241" s="184"/>
      <c r="BE3241" s="184"/>
      <c r="BF3241" s="184"/>
      <c r="BG3241" s="184"/>
      <c r="BH3241" s="4"/>
      <c r="BI3241" s="1"/>
      <c r="BJ3241" s="1"/>
      <c r="BK3241" s="1"/>
      <c r="BL3241" s="31"/>
      <c r="BM3241" s="31"/>
      <c r="BN3241" s="1"/>
      <c r="BO3241" s="1"/>
      <c r="BP3241" s="1"/>
      <c r="BQ3241" s="1"/>
      <c r="BR3241" s="1"/>
      <c r="BS3241" s="4"/>
      <c r="BT3241" s="37">
        <f t="shared" si="164"/>
        <v>46001</v>
      </c>
      <c r="BU3241" s="31" t="s">
        <v>1235</v>
      </c>
      <c r="BV3241" s="183"/>
      <c r="BW3241" s="207"/>
      <c r="BX3241" s="184"/>
      <c r="BY3241" s="184"/>
      <c r="BZ3241" s="184"/>
      <c r="CA3241" s="184"/>
      <c r="CB3241" s="184"/>
      <c r="CC3241" s="184"/>
      <c r="CE3241" s="1"/>
      <c r="CF3241" s="1"/>
      <c r="CG3241" s="1"/>
      <c r="CH3241" s="1"/>
      <c r="CI3241" s="1"/>
      <c r="CJ3241" s="1"/>
      <c r="CK3241" s="1"/>
      <c r="CL3241" s="1"/>
      <c r="CM3241" s="1"/>
      <c r="CN3241" s="1"/>
      <c r="CO3241" s="1"/>
    </row>
    <row r="3242" spans="1:93" ht="30" customHeight="1" x14ac:dyDescent="0.2">
      <c r="A3242" s="1">
        <v>3236</v>
      </c>
      <c r="B3242" s="1" t="s">
        <v>726</v>
      </c>
      <c r="C3242" s="1" t="s">
        <v>727</v>
      </c>
      <c r="D3242" s="1" t="s">
        <v>728</v>
      </c>
      <c r="E3242" s="1" t="s">
        <v>650</v>
      </c>
      <c r="F3242" s="1" t="s">
        <v>74</v>
      </c>
      <c r="G3242" s="1">
        <v>5</v>
      </c>
      <c r="H3242" s="1" t="s">
        <v>341</v>
      </c>
      <c r="I3242" s="1" t="s">
        <v>114</v>
      </c>
      <c r="J3242" s="64">
        <v>303</v>
      </c>
      <c r="K3242" s="76">
        <v>2271235</v>
      </c>
      <c r="L3242" s="29">
        <v>45973</v>
      </c>
      <c r="M3242" s="29" t="s">
        <v>4163</v>
      </c>
      <c r="N3242" s="1" t="s">
        <v>478</v>
      </c>
      <c r="O3242" s="28" t="s">
        <v>225</v>
      </c>
      <c r="P3242" s="1" t="s">
        <v>216</v>
      </c>
      <c r="Q3242" s="76">
        <v>8</v>
      </c>
      <c r="R3242" s="1"/>
      <c r="T3242" s="1" t="s">
        <v>115</v>
      </c>
      <c r="U3242" s="1"/>
      <c r="V3242" s="1"/>
      <c r="W3242" s="4"/>
      <c r="X3242" s="28"/>
      <c r="Y3242" s="33"/>
      <c r="Z3242" s="33"/>
      <c r="AA3242" s="96"/>
      <c r="AB3242" s="178"/>
      <c r="AC3242" s="33">
        <v>23</v>
      </c>
      <c r="AD3242" s="33">
        <v>235</v>
      </c>
      <c r="AE3242" s="33" t="s">
        <v>103</v>
      </c>
      <c r="AF3242" s="33" t="s">
        <v>103</v>
      </c>
      <c r="AG3242" s="33"/>
      <c r="AH3242" s="4"/>
      <c r="AI3242" s="1"/>
      <c r="AJ3242" s="1"/>
      <c r="AK3242" s="1"/>
      <c r="AL3242" s="5"/>
      <c r="AM3242" s="164">
        <f t="shared" si="163"/>
        <v>45976</v>
      </c>
      <c r="AW3242" s="96"/>
      <c r="AX3242" s="37">
        <f t="shared" si="162"/>
        <v>45980</v>
      </c>
      <c r="AY3242" s="1" t="s">
        <v>1235</v>
      </c>
      <c r="AZ3242" s="183"/>
      <c r="BA3242" s="181"/>
      <c r="BB3242" s="181"/>
      <c r="BC3242" s="181"/>
      <c r="BD3242" s="181"/>
      <c r="BE3242" s="181"/>
      <c r="BF3242" s="181"/>
      <c r="BG3242" s="184"/>
      <c r="BH3242" s="4"/>
      <c r="BI3242" s="1"/>
      <c r="BJ3242" s="1"/>
      <c r="BK3242" s="1"/>
      <c r="BL3242" s="31"/>
      <c r="BM3242" s="31"/>
      <c r="BN3242" s="1"/>
      <c r="BO3242" s="1"/>
      <c r="BP3242" s="1"/>
      <c r="BQ3242" s="1"/>
      <c r="BR3242" s="1"/>
      <c r="BS3242" s="4"/>
      <c r="BT3242" s="37">
        <f t="shared" si="164"/>
        <v>46001</v>
      </c>
      <c r="BU3242" s="31" t="s">
        <v>1235</v>
      </c>
      <c r="BV3242" s="183"/>
      <c r="BW3242" s="192"/>
      <c r="BX3242" s="181"/>
      <c r="BY3242" s="181"/>
      <c r="BZ3242" s="181"/>
      <c r="CA3242" s="181"/>
      <c r="CB3242" s="181"/>
      <c r="CC3242" s="184"/>
      <c r="CE3242" s="1"/>
      <c r="CF3242" s="1"/>
      <c r="CG3242" s="1"/>
      <c r="CH3242" s="1"/>
      <c r="CI3242" s="1"/>
      <c r="CJ3242" s="1"/>
      <c r="CK3242" s="1"/>
      <c r="CL3242" s="1"/>
      <c r="CM3242" s="1"/>
      <c r="CN3242" s="1"/>
      <c r="CO3242" s="1"/>
    </row>
    <row r="3243" spans="1:93" ht="30" customHeight="1" x14ac:dyDescent="0.2">
      <c r="A3243" s="1">
        <v>3237</v>
      </c>
      <c r="B3243" s="1" t="s">
        <v>726</v>
      </c>
      <c r="C3243" s="1" t="s">
        <v>727</v>
      </c>
      <c r="D3243" s="1" t="s">
        <v>728</v>
      </c>
      <c r="E3243" s="1" t="s">
        <v>650</v>
      </c>
      <c r="F3243" s="1" t="s">
        <v>74</v>
      </c>
      <c r="G3243" s="1">
        <v>5</v>
      </c>
      <c r="H3243" s="1" t="s">
        <v>341</v>
      </c>
      <c r="I3243" s="1" t="s">
        <v>114</v>
      </c>
      <c r="J3243" s="64">
        <v>389</v>
      </c>
      <c r="K3243" s="76">
        <v>2268102</v>
      </c>
      <c r="L3243" s="29">
        <v>45973</v>
      </c>
      <c r="M3243" s="29" t="s">
        <v>4163</v>
      </c>
      <c r="N3243" s="1" t="s">
        <v>478</v>
      </c>
      <c r="O3243" s="28" t="s">
        <v>225</v>
      </c>
      <c r="P3243" s="1" t="s">
        <v>216</v>
      </c>
      <c r="Q3243" s="76">
        <v>10</v>
      </c>
      <c r="R3243" s="1"/>
      <c r="T3243" s="1" t="s">
        <v>115</v>
      </c>
      <c r="U3243" s="1"/>
      <c r="V3243" s="1"/>
      <c r="W3243" s="4"/>
      <c r="X3243" s="28"/>
      <c r="Y3243" s="33"/>
      <c r="Z3243" s="33"/>
      <c r="AA3243" s="96"/>
      <c r="AB3243" s="178"/>
      <c r="AC3243" s="33">
        <v>23</v>
      </c>
      <c r="AD3243" s="33">
        <v>215</v>
      </c>
      <c r="AE3243" s="33" t="s">
        <v>103</v>
      </c>
      <c r="AF3243" s="33" t="s">
        <v>103</v>
      </c>
      <c r="AG3243" s="33"/>
      <c r="AH3243" s="4"/>
      <c r="AI3243" s="1"/>
      <c r="AJ3243" s="1"/>
      <c r="AK3243" s="1"/>
      <c r="AL3243" s="5"/>
      <c r="AM3243" s="164">
        <f t="shared" si="163"/>
        <v>45976</v>
      </c>
      <c r="AW3243" s="96"/>
      <c r="AX3243" s="37">
        <f t="shared" si="162"/>
        <v>45980</v>
      </c>
      <c r="AY3243" s="1" t="s">
        <v>1235</v>
      </c>
      <c r="AZ3243" s="183"/>
      <c r="BA3243" s="180">
        <v>41.9</v>
      </c>
      <c r="BB3243" s="180">
        <v>42.8</v>
      </c>
      <c r="BC3243" s="180">
        <v>44.2</v>
      </c>
      <c r="BD3243" s="180">
        <v>42.8</v>
      </c>
      <c r="BE3243" s="180">
        <v>43.5</v>
      </c>
      <c r="BF3243" s="180">
        <v>43.1</v>
      </c>
      <c r="BG3243" s="184"/>
      <c r="BH3243" s="4"/>
      <c r="BI3243" s="1"/>
      <c r="BJ3243" s="1"/>
      <c r="BK3243" s="1"/>
      <c r="BL3243" s="31"/>
      <c r="BM3243" s="31"/>
      <c r="BN3243" s="1"/>
      <c r="BO3243" s="1"/>
      <c r="BP3243" s="1"/>
      <c r="BQ3243" s="1"/>
      <c r="BR3243" s="1"/>
      <c r="BS3243" s="4"/>
      <c r="BT3243" s="37">
        <f t="shared" si="164"/>
        <v>46001</v>
      </c>
      <c r="BU3243" s="31" t="s">
        <v>1235</v>
      </c>
      <c r="BV3243" s="183"/>
      <c r="BW3243" s="191">
        <v>52.5</v>
      </c>
      <c r="BX3243" s="180">
        <v>53.2</v>
      </c>
      <c r="BY3243" s="180">
        <v>54.2</v>
      </c>
      <c r="BZ3243" s="180">
        <v>53.3</v>
      </c>
      <c r="CA3243" s="180">
        <v>51.9</v>
      </c>
      <c r="CB3243" s="180">
        <v>53.2</v>
      </c>
      <c r="CC3243" s="184"/>
      <c r="CE3243" s="1"/>
      <c r="CF3243" s="1"/>
      <c r="CG3243" s="1"/>
      <c r="CH3243" s="1"/>
      <c r="CI3243" s="1"/>
      <c r="CJ3243" s="1"/>
      <c r="CK3243" s="1"/>
      <c r="CL3243" s="1"/>
      <c r="CM3243" s="1"/>
      <c r="CN3243" s="1"/>
      <c r="CO3243" s="1"/>
    </row>
    <row r="3244" spans="1:93" ht="30" customHeight="1" x14ac:dyDescent="0.2">
      <c r="A3244" s="1">
        <v>3238</v>
      </c>
      <c r="B3244" s="1" t="s">
        <v>726</v>
      </c>
      <c r="C3244" s="1" t="s">
        <v>727</v>
      </c>
      <c r="D3244" s="1" t="s">
        <v>728</v>
      </c>
      <c r="E3244" s="1" t="s">
        <v>650</v>
      </c>
      <c r="F3244" s="1" t="s">
        <v>74</v>
      </c>
      <c r="G3244" s="1">
        <v>5</v>
      </c>
      <c r="H3244" s="1" t="s">
        <v>341</v>
      </c>
      <c r="I3244" s="1" t="s">
        <v>114</v>
      </c>
      <c r="J3244" s="64">
        <v>302</v>
      </c>
      <c r="K3244" s="76">
        <v>2271236</v>
      </c>
      <c r="L3244" s="29">
        <v>45973</v>
      </c>
      <c r="M3244" s="29" t="s">
        <v>4163</v>
      </c>
      <c r="N3244" s="1" t="s">
        <v>478</v>
      </c>
      <c r="O3244" s="28" t="s">
        <v>225</v>
      </c>
      <c r="P3244" s="1" t="s">
        <v>216</v>
      </c>
      <c r="Q3244" s="76">
        <v>8</v>
      </c>
      <c r="R3244" s="1"/>
      <c r="S3244" s="1">
        <v>6</v>
      </c>
      <c r="T3244" s="1" t="s">
        <v>115</v>
      </c>
      <c r="U3244" s="1"/>
      <c r="V3244" s="1"/>
      <c r="W3244" s="4"/>
      <c r="X3244" s="28"/>
      <c r="Y3244" s="33"/>
      <c r="Z3244" s="33"/>
      <c r="AA3244" s="96"/>
      <c r="AB3244" s="178"/>
      <c r="AC3244" s="33">
        <v>22</v>
      </c>
      <c r="AD3244" s="33">
        <v>230</v>
      </c>
      <c r="AE3244" s="33" t="s">
        <v>103</v>
      </c>
      <c r="AF3244" s="33" t="s">
        <v>103</v>
      </c>
      <c r="AG3244" s="33"/>
      <c r="AH3244" s="4"/>
      <c r="AI3244" s="1"/>
      <c r="AJ3244" s="1"/>
      <c r="AK3244" s="1"/>
      <c r="AL3244" s="5"/>
      <c r="AM3244" s="164">
        <f t="shared" si="163"/>
        <v>45976</v>
      </c>
      <c r="AW3244" s="96"/>
      <c r="AX3244" s="37">
        <f t="shared" si="162"/>
        <v>45980</v>
      </c>
      <c r="AY3244" s="1" t="s">
        <v>1235</v>
      </c>
      <c r="AZ3244" s="183"/>
      <c r="BA3244" s="184"/>
      <c r="BB3244" s="184"/>
      <c r="BC3244" s="184"/>
      <c r="BD3244" s="184"/>
      <c r="BE3244" s="184"/>
      <c r="BF3244" s="184"/>
      <c r="BG3244" s="184"/>
      <c r="BH3244" s="4"/>
      <c r="BI3244" s="1"/>
      <c r="BJ3244" s="1"/>
      <c r="BK3244" s="1"/>
      <c r="BL3244" s="31"/>
      <c r="BM3244" s="31"/>
      <c r="BN3244" s="1"/>
      <c r="BO3244" s="1"/>
      <c r="BP3244" s="1"/>
      <c r="BQ3244" s="1"/>
      <c r="BR3244" s="1"/>
      <c r="BS3244" s="4"/>
      <c r="BT3244" s="37">
        <f t="shared" si="164"/>
        <v>46001</v>
      </c>
      <c r="BU3244" s="31" t="s">
        <v>1235</v>
      </c>
      <c r="BV3244" s="183"/>
      <c r="BW3244" s="207"/>
      <c r="BX3244" s="184"/>
      <c r="BY3244" s="184"/>
      <c r="BZ3244" s="184"/>
      <c r="CA3244" s="184"/>
      <c r="CB3244" s="184"/>
      <c r="CC3244" s="184"/>
      <c r="CE3244" s="1"/>
      <c r="CF3244" s="1"/>
      <c r="CG3244" s="1"/>
      <c r="CH3244" s="1"/>
      <c r="CI3244" s="1"/>
      <c r="CJ3244" s="1"/>
      <c r="CK3244" s="1"/>
      <c r="CL3244" s="1"/>
      <c r="CM3244" s="1"/>
      <c r="CN3244" s="1"/>
      <c r="CO3244" s="1"/>
    </row>
    <row r="3245" spans="1:93" ht="30" customHeight="1" x14ac:dyDescent="0.2">
      <c r="A3245" s="1">
        <v>3239</v>
      </c>
      <c r="B3245" s="1" t="s">
        <v>726</v>
      </c>
      <c r="C3245" s="1" t="s">
        <v>727</v>
      </c>
      <c r="D3245" s="1" t="s">
        <v>728</v>
      </c>
      <c r="E3245" s="1" t="s">
        <v>650</v>
      </c>
      <c r="F3245" s="1" t="s">
        <v>74</v>
      </c>
      <c r="G3245" s="1">
        <v>5</v>
      </c>
      <c r="H3245" s="1" t="s">
        <v>341</v>
      </c>
      <c r="I3245" s="1" t="s">
        <v>114</v>
      </c>
      <c r="J3245" s="64">
        <v>433</v>
      </c>
      <c r="K3245" s="76">
        <v>2268103</v>
      </c>
      <c r="L3245" s="29">
        <v>45973</v>
      </c>
      <c r="M3245" s="29" t="s">
        <v>4163</v>
      </c>
      <c r="N3245" s="1" t="s">
        <v>478</v>
      </c>
      <c r="O3245" s="28" t="s">
        <v>225</v>
      </c>
      <c r="P3245" s="1" t="s">
        <v>216</v>
      </c>
      <c r="Q3245" s="76">
        <v>9</v>
      </c>
      <c r="R3245" s="1"/>
      <c r="T3245" s="1" t="s">
        <v>115</v>
      </c>
      <c r="U3245" s="1"/>
      <c r="V3245" s="1"/>
      <c r="W3245" s="4"/>
      <c r="X3245" s="28"/>
      <c r="Y3245" s="33"/>
      <c r="Z3245" s="33"/>
      <c r="AA3245" s="96"/>
      <c r="AB3245" s="178"/>
      <c r="AC3245" s="33">
        <v>23.5</v>
      </c>
      <c r="AD3245" s="33">
        <v>215</v>
      </c>
      <c r="AE3245" s="33" t="s">
        <v>103</v>
      </c>
      <c r="AF3245" s="33" t="s">
        <v>103</v>
      </c>
      <c r="AG3245" s="33"/>
      <c r="AH3245" s="4"/>
      <c r="AI3245" s="1"/>
      <c r="AJ3245" s="1"/>
      <c r="AK3245" s="1"/>
      <c r="AL3245" s="5"/>
      <c r="AM3245" s="164">
        <f t="shared" si="163"/>
        <v>45976</v>
      </c>
      <c r="AW3245" s="96"/>
      <c r="AX3245" s="37">
        <f t="shared" si="162"/>
        <v>45980</v>
      </c>
      <c r="AY3245" s="1" t="s">
        <v>1235</v>
      </c>
      <c r="AZ3245" s="183"/>
      <c r="BA3245" s="184"/>
      <c r="BB3245" s="184"/>
      <c r="BC3245" s="184"/>
      <c r="BD3245" s="184"/>
      <c r="BE3245" s="184"/>
      <c r="BF3245" s="184"/>
      <c r="BG3245" s="184"/>
      <c r="BH3245" s="4"/>
      <c r="BI3245" s="1"/>
      <c r="BJ3245" s="1"/>
      <c r="BK3245" s="1"/>
      <c r="BL3245" s="31"/>
      <c r="BM3245" s="31"/>
      <c r="BN3245" s="1"/>
      <c r="BO3245" s="1"/>
      <c r="BP3245" s="1"/>
      <c r="BQ3245" s="1"/>
      <c r="BR3245" s="1"/>
      <c r="BS3245" s="4"/>
      <c r="BT3245" s="37">
        <f t="shared" si="164"/>
        <v>46001</v>
      </c>
      <c r="BU3245" s="31" t="s">
        <v>1235</v>
      </c>
      <c r="BV3245" s="183"/>
      <c r="BW3245" s="207"/>
      <c r="BX3245" s="184"/>
      <c r="BY3245" s="184"/>
      <c r="BZ3245" s="184"/>
      <c r="CA3245" s="184"/>
      <c r="CB3245" s="184"/>
      <c r="CC3245" s="184"/>
      <c r="CE3245" s="1"/>
      <c r="CF3245" s="1"/>
      <c r="CG3245" s="1"/>
      <c r="CH3245" s="1"/>
      <c r="CI3245" s="1"/>
      <c r="CJ3245" s="1"/>
      <c r="CK3245" s="1"/>
      <c r="CL3245" s="1"/>
      <c r="CM3245" s="1"/>
      <c r="CN3245" s="1"/>
      <c r="CO3245" s="1"/>
    </row>
    <row r="3246" spans="1:93" ht="30" customHeight="1" x14ac:dyDescent="0.2">
      <c r="A3246" s="1">
        <v>3240</v>
      </c>
      <c r="B3246" s="1" t="s">
        <v>726</v>
      </c>
      <c r="C3246" s="1" t="s">
        <v>727</v>
      </c>
      <c r="D3246" s="1" t="s">
        <v>728</v>
      </c>
      <c r="E3246" s="1" t="s">
        <v>650</v>
      </c>
      <c r="F3246" s="1" t="s">
        <v>74</v>
      </c>
      <c r="G3246" s="1">
        <v>5</v>
      </c>
      <c r="H3246" s="1" t="s">
        <v>341</v>
      </c>
      <c r="I3246" s="1" t="s">
        <v>114</v>
      </c>
      <c r="J3246" s="64">
        <v>558</v>
      </c>
      <c r="K3246" s="76">
        <v>2271237</v>
      </c>
      <c r="L3246" s="29">
        <v>45973</v>
      </c>
      <c r="M3246" s="29" t="s">
        <v>4163</v>
      </c>
      <c r="N3246" s="1" t="s">
        <v>478</v>
      </c>
      <c r="O3246" s="28" t="s">
        <v>225</v>
      </c>
      <c r="P3246" s="1" t="s">
        <v>216</v>
      </c>
      <c r="Q3246" s="76">
        <v>12</v>
      </c>
      <c r="R3246" s="1"/>
      <c r="T3246" s="1" t="s">
        <v>115</v>
      </c>
      <c r="U3246" s="1"/>
      <c r="V3246" s="1"/>
      <c r="W3246" s="4"/>
      <c r="X3246" s="28"/>
      <c r="Y3246" s="33"/>
      <c r="Z3246" s="33"/>
      <c r="AA3246" s="96"/>
      <c r="AB3246" s="178"/>
      <c r="AC3246" s="33">
        <v>22</v>
      </c>
      <c r="AD3246" s="33">
        <v>240</v>
      </c>
      <c r="AE3246" s="33" t="s">
        <v>103</v>
      </c>
      <c r="AF3246" s="33" t="s">
        <v>103</v>
      </c>
      <c r="AG3246" s="33"/>
      <c r="AH3246" s="4"/>
      <c r="AI3246" s="1"/>
      <c r="AJ3246" s="1"/>
      <c r="AK3246" s="1"/>
      <c r="AL3246" s="5"/>
      <c r="AM3246" s="164">
        <f t="shared" si="163"/>
        <v>45976</v>
      </c>
      <c r="AW3246" s="96"/>
      <c r="AX3246" s="37">
        <f t="shared" si="162"/>
        <v>45980</v>
      </c>
      <c r="AY3246" s="1" t="s">
        <v>1235</v>
      </c>
      <c r="AZ3246" s="183"/>
      <c r="BA3246" s="184"/>
      <c r="BB3246" s="184"/>
      <c r="BC3246" s="184"/>
      <c r="BD3246" s="184"/>
      <c r="BE3246" s="184"/>
      <c r="BF3246" s="184"/>
      <c r="BG3246" s="184"/>
      <c r="BH3246" s="4"/>
      <c r="BI3246" s="1"/>
      <c r="BJ3246" s="1"/>
      <c r="BK3246" s="1"/>
      <c r="BL3246" s="31"/>
      <c r="BM3246" s="31"/>
      <c r="BN3246" s="1"/>
      <c r="BO3246" s="1"/>
      <c r="BP3246" s="1"/>
      <c r="BQ3246" s="1"/>
      <c r="BR3246" s="1"/>
      <c r="BS3246" s="4"/>
      <c r="BT3246" s="37">
        <f t="shared" si="164"/>
        <v>46001</v>
      </c>
      <c r="BU3246" s="31" t="s">
        <v>1235</v>
      </c>
      <c r="BV3246" s="183"/>
      <c r="BW3246" s="207"/>
      <c r="BX3246" s="184"/>
      <c r="BY3246" s="184"/>
      <c r="BZ3246" s="184"/>
      <c r="CA3246" s="184"/>
      <c r="CB3246" s="184"/>
      <c r="CC3246" s="184"/>
      <c r="CE3246" s="1"/>
      <c r="CF3246" s="1"/>
      <c r="CG3246" s="1"/>
      <c r="CH3246" s="1"/>
      <c r="CI3246" s="1"/>
      <c r="CJ3246" s="1"/>
      <c r="CK3246" s="1"/>
      <c r="CL3246" s="1"/>
      <c r="CM3246" s="1"/>
      <c r="CN3246" s="1"/>
      <c r="CO3246" s="1"/>
    </row>
    <row r="3247" spans="1:93" ht="30" customHeight="1" x14ac:dyDescent="0.2">
      <c r="A3247" s="1">
        <v>3241</v>
      </c>
      <c r="B3247" s="1" t="s">
        <v>726</v>
      </c>
      <c r="C3247" s="1" t="s">
        <v>727</v>
      </c>
      <c r="D3247" s="1" t="s">
        <v>728</v>
      </c>
      <c r="E3247" s="1" t="s">
        <v>650</v>
      </c>
      <c r="F3247" s="1" t="s">
        <v>74</v>
      </c>
      <c r="G3247" s="1">
        <v>5</v>
      </c>
      <c r="H3247" s="1" t="s">
        <v>341</v>
      </c>
      <c r="I3247" s="1" t="s">
        <v>114</v>
      </c>
      <c r="J3247" s="64">
        <v>390</v>
      </c>
      <c r="K3247" s="76">
        <v>2271238</v>
      </c>
      <c r="L3247" s="29">
        <v>45973</v>
      </c>
      <c r="M3247" s="29" t="s">
        <v>4163</v>
      </c>
      <c r="N3247" s="1" t="s">
        <v>478</v>
      </c>
      <c r="O3247" s="28" t="s">
        <v>225</v>
      </c>
      <c r="P3247" s="1" t="s">
        <v>216</v>
      </c>
      <c r="Q3247" s="76">
        <v>9</v>
      </c>
      <c r="R3247" s="1"/>
      <c r="T3247" s="1" t="s">
        <v>115</v>
      </c>
      <c r="U3247" s="1"/>
      <c r="V3247" s="1"/>
      <c r="W3247" s="4"/>
      <c r="X3247" s="28"/>
      <c r="Y3247" s="33"/>
      <c r="Z3247" s="33"/>
      <c r="AA3247" s="96"/>
      <c r="AB3247" s="178"/>
      <c r="AC3247" s="33">
        <v>22</v>
      </c>
      <c r="AD3247" s="33">
        <v>235</v>
      </c>
      <c r="AE3247" s="33" t="s">
        <v>103</v>
      </c>
      <c r="AF3247" s="33" t="s">
        <v>103</v>
      </c>
      <c r="AG3247" s="33"/>
      <c r="AH3247" s="4"/>
      <c r="AI3247" s="1"/>
      <c r="AJ3247" s="1"/>
      <c r="AK3247" s="1"/>
      <c r="AL3247" s="5"/>
      <c r="AM3247" s="164">
        <f t="shared" si="163"/>
        <v>45976</v>
      </c>
      <c r="AW3247" s="96"/>
      <c r="AX3247" s="37">
        <f t="shared" si="162"/>
        <v>45980</v>
      </c>
      <c r="AY3247" s="1" t="s">
        <v>1235</v>
      </c>
      <c r="AZ3247" s="183"/>
      <c r="BA3247" s="184"/>
      <c r="BB3247" s="184"/>
      <c r="BC3247" s="184"/>
      <c r="BD3247" s="184"/>
      <c r="BE3247" s="184"/>
      <c r="BF3247" s="184"/>
      <c r="BG3247" s="184"/>
      <c r="BH3247" s="4"/>
      <c r="BI3247" s="1"/>
      <c r="BJ3247" s="1"/>
      <c r="BK3247" s="1"/>
      <c r="BL3247" s="31"/>
      <c r="BM3247" s="31"/>
      <c r="BN3247" s="1"/>
      <c r="BO3247" s="1"/>
      <c r="BP3247" s="1"/>
      <c r="BQ3247" s="1"/>
      <c r="BR3247" s="1"/>
      <c r="BS3247" s="4"/>
      <c r="BT3247" s="37">
        <f t="shared" si="164"/>
        <v>46001</v>
      </c>
      <c r="BU3247" s="31" t="s">
        <v>1235</v>
      </c>
      <c r="BV3247" s="183"/>
      <c r="BW3247" s="207"/>
      <c r="BX3247" s="184"/>
      <c r="BY3247" s="184"/>
      <c r="BZ3247" s="184"/>
      <c r="CA3247" s="184"/>
      <c r="CB3247" s="184"/>
      <c r="CC3247" s="184"/>
      <c r="CE3247" s="1"/>
      <c r="CF3247" s="1"/>
      <c r="CG3247" s="1"/>
      <c r="CH3247" s="1"/>
      <c r="CI3247" s="1"/>
      <c r="CJ3247" s="1"/>
      <c r="CK3247" s="1"/>
      <c r="CL3247" s="1"/>
      <c r="CM3247" s="1"/>
      <c r="CN3247" s="1"/>
      <c r="CO3247" s="1"/>
    </row>
    <row r="3248" spans="1:93" ht="30" customHeight="1" x14ac:dyDescent="0.2">
      <c r="A3248" s="1">
        <v>3242</v>
      </c>
      <c r="B3248" s="1" t="s">
        <v>726</v>
      </c>
      <c r="C3248" s="1" t="s">
        <v>727</v>
      </c>
      <c r="D3248" s="1" t="s">
        <v>728</v>
      </c>
      <c r="E3248" s="1" t="s">
        <v>650</v>
      </c>
      <c r="F3248" s="1" t="s">
        <v>74</v>
      </c>
      <c r="G3248" s="1">
        <v>5</v>
      </c>
      <c r="H3248" s="1" t="s">
        <v>341</v>
      </c>
      <c r="I3248" s="1" t="s">
        <v>114</v>
      </c>
      <c r="J3248" s="64">
        <v>418</v>
      </c>
      <c r="K3248" s="76">
        <v>2268104</v>
      </c>
      <c r="L3248" s="29">
        <v>45973</v>
      </c>
      <c r="M3248" s="29" t="s">
        <v>4163</v>
      </c>
      <c r="N3248" s="1" t="s">
        <v>478</v>
      </c>
      <c r="O3248" s="28" t="s">
        <v>225</v>
      </c>
      <c r="P3248" s="1" t="s">
        <v>216</v>
      </c>
      <c r="Q3248" s="76">
        <v>10</v>
      </c>
      <c r="R3248" s="1"/>
      <c r="T3248" s="1" t="s">
        <v>115</v>
      </c>
      <c r="U3248" s="1"/>
      <c r="V3248" s="1"/>
      <c r="W3248" s="4"/>
      <c r="X3248" s="28"/>
      <c r="Y3248" s="33"/>
      <c r="Z3248" s="33"/>
      <c r="AA3248" s="96"/>
      <c r="AB3248" s="178"/>
      <c r="AC3248" s="33">
        <v>21</v>
      </c>
      <c r="AD3248" s="33">
        <v>230</v>
      </c>
      <c r="AE3248" s="33" t="s">
        <v>103</v>
      </c>
      <c r="AF3248" s="33" t="s">
        <v>103</v>
      </c>
      <c r="AG3248" s="33"/>
      <c r="AH3248" s="4"/>
      <c r="AI3248" s="1"/>
      <c r="AJ3248" s="1"/>
      <c r="AK3248" s="1"/>
      <c r="AL3248" s="5"/>
      <c r="AM3248" s="164">
        <f t="shared" si="163"/>
        <v>45976</v>
      </c>
      <c r="AW3248" s="96"/>
      <c r="AX3248" s="37">
        <f t="shared" si="162"/>
        <v>45980</v>
      </c>
      <c r="AY3248" s="1" t="s">
        <v>1235</v>
      </c>
      <c r="AZ3248" s="183"/>
      <c r="BA3248" s="184"/>
      <c r="BB3248" s="184"/>
      <c r="BC3248" s="184"/>
      <c r="BD3248" s="184"/>
      <c r="BE3248" s="184"/>
      <c r="BF3248" s="184"/>
      <c r="BG3248" s="184"/>
      <c r="BH3248" s="4"/>
      <c r="BI3248" s="1"/>
      <c r="BJ3248" s="1"/>
      <c r="BK3248" s="1"/>
      <c r="BL3248" s="31"/>
      <c r="BM3248" s="31"/>
      <c r="BN3248" s="1"/>
      <c r="BO3248" s="1"/>
      <c r="BP3248" s="1"/>
      <c r="BQ3248" s="1"/>
      <c r="BR3248" s="1"/>
      <c r="BS3248" s="4"/>
      <c r="BT3248" s="37">
        <f t="shared" si="164"/>
        <v>46001</v>
      </c>
      <c r="BU3248" s="31" t="s">
        <v>1235</v>
      </c>
      <c r="BV3248" s="183"/>
      <c r="BW3248" s="207"/>
      <c r="BX3248" s="184"/>
      <c r="BY3248" s="184"/>
      <c r="BZ3248" s="184"/>
      <c r="CA3248" s="184"/>
      <c r="CB3248" s="184"/>
      <c r="CC3248" s="184"/>
      <c r="CE3248" s="1"/>
      <c r="CF3248" s="1"/>
      <c r="CG3248" s="1"/>
      <c r="CH3248" s="1"/>
      <c r="CI3248" s="1"/>
      <c r="CJ3248" s="1"/>
      <c r="CK3248" s="1"/>
      <c r="CL3248" s="1"/>
      <c r="CM3248" s="1"/>
      <c r="CN3248" s="1"/>
      <c r="CO3248" s="1"/>
    </row>
    <row r="3249" spans="1:93" ht="30" customHeight="1" x14ac:dyDescent="0.2">
      <c r="A3249" s="1">
        <v>3243</v>
      </c>
      <c r="B3249" s="1" t="s">
        <v>726</v>
      </c>
      <c r="C3249" s="1" t="s">
        <v>727</v>
      </c>
      <c r="D3249" s="1" t="s">
        <v>728</v>
      </c>
      <c r="E3249" s="1" t="s">
        <v>650</v>
      </c>
      <c r="F3249" s="1" t="s">
        <v>74</v>
      </c>
      <c r="G3249" s="1">
        <v>5</v>
      </c>
      <c r="H3249" s="1" t="s">
        <v>341</v>
      </c>
      <c r="I3249" s="1" t="s">
        <v>114</v>
      </c>
      <c r="J3249" s="64">
        <v>551</v>
      </c>
      <c r="K3249" s="76">
        <v>2271239</v>
      </c>
      <c r="L3249" s="29">
        <v>45973</v>
      </c>
      <c r="M3249" s="29" t="s">
        <v>4163</v>
      </c>
      <c r="N3249" s="1" t="s">
        <v>478</v>
      </c>
      <c r="O3249" s="28" t="s">
        <v>225</v>
      </c>
      <c r="P3249" s="1" t="s">
        <v>216</v>
      </c>
      <c r="Q3249" s="76">
        <v>12</v>
      </c>
      <c r="R3249" s="1"/>
      <c r="T3249" s="1" t="s">
        <v>115</v>
      </c>
      <c r="U3249" s="1"/>
      <c r="V3249" s="1"/>
      <c r="W3249" s="4"/>
      <c r="X3249" s="28"/>
      <c r="Y3249" s="33"/>
      <c r="Z3249" s="33"/>
      <c r="AA3249" s="96"/>
      <c r="AB3249" s="178"/>
      <c r="AC3249" s="33">
        <v>22</v>
      </c>
      <c r="AD3249" s="33">
        <v>210</v>
      </c>
      <c r="AE3249" s="33" t="s">
        <v>103</v>
      </c>
      <c r="AF3249" s="33" t="s">
        <v>103</v>
      </c>
      <c r="AG3249" s="33"/>
      <c r="AH3249" s="4"/>
      <c r="AI3249" s="1"/>
      <c r="AJ3249" s="1"/>
      <c r="AK3249" s="1"/>
      <c r="AL3249" s="5"/>
      <c r="AM3249" s="164">
        <f t="shared" si="163"/>
        <v>45976</v>
      </c>
      <c r="AW3249" s="96"/>
      <c r="AX3249" s="37">
        <f t="shared" si="162"/>
        <v>45980</v>
      </c>
      <c r="AY3249" s="1" t="s">
        <v>1235</v>
      </c>
      <c r="AZ3249" s="183"/>
      <c r="BA3249" s="184"/>
      <c r="BB3249" s="184"/>
      <c r="BC3249" s="184"/>
      <c r="BD3249" s="184"/>
      <c r="BE3249" s="184"/>
      <c r="BF3249" s="184"/>
      <c r="BG3249" s="184"/>
      <c r="BH3249" s="4"/>
      <c r="BI3249" s="1"/>
      <c r="BJ3249" s="1"/>
      <c r="BK3249" s="1"/>
      <c r="BL3249" s="31"/>
      <c r="BM3249" s="31"/>
      <c r="BN3249" s="1"/>
      <c r="BO3249" s="1"/>
      <c r="BP3249" s="1"/>
      <c r="BQ3249" s="1"/>
      <c r="BR3249" s="1"/>
      <c r="BS3249" s="4"/>
      <c r="BT3249" s="37">
        <f t="shared" si="164"/>
        <v>46001</v>
      </c>
      <c r="BU3249" s="31" t="s">
        <v>1235</v>
      </c>
      <c r="BV3249" s="183"/>
      <c r="BW3249" s="207"/>
      <c r="BX3249" s="184"/>
      <c r="BY3249" s="184"/>
      <c r="BZ3249" s="184"/>
      <c r="CA3249" s="184"/>
      <c r="CB3249" s="184"/>
      <c r="CC3249" s="184"/>
      <c r="CE3249" s="1"/>
      <c r="CF3249" s="1"/>
      <c r="CG3249" s="1"/>
      <c r="CH3249" s="1"/>
      <c r="CI3249" s="1"/>
      <c r="CJ3249" s="1"/>
      <c r="CK3249" s="1"/>
      <c r="CL3249" s="1"/>
      <c r="CM3249" s="1"/>
      <c r="CN3249" s="1"/>
      <c r="CO3249" s="1"/>
    </row>
    <row r="3250" spans="1:93" ht="30" customHeight="1" x14ac:dyDescent="0.2">
      <c r="A3250" s="1">
        <v>3244</v>
      </c>
      <c r="B3250" s="1" t="s">
        <v>726</v>
      </c>
      <c r="C3250" s="1" t="s">
        <v>727</v>
      </c>
      <c r="D3250" s="1" t="s">
        <v>728</v>
      </c>
      <c r="E3250" s="1" t="s">
        <v>650</v>
      </c>
      <c r="F3250" s="1" t="s">
        <v>74</v>
      </c>
      <c r="G3250" s="1">
        <v>5</v>
      </c>
      <c r="H3250" s="1" t="s">
        <v>341</v>
      </c>
      <c r="I3250" s="1" t="s">
        <v>114</v>
      </c>
      <c r="J3250" s="64">
        <v>438</v>
      </c>
      <c r="K3250" s="76">
        <v>2268105</v>
      </c>
      <c r="L3250" s="29">
        <v>45973</v>
      </c>
      <c r="M3250" s="29" t="s">
        <v>4163</v>
      </c>
      <c r="N3250" s="1" t="s">
        <v>478</v>
      </c>
      <c r="O3250" s="28" t="s">
        <v>225</v>
      </c>
      <c r="P3250" s="1" t="s">
        <v>216</v>
      </c>
      <c r="Q3250" s="76">
        <v>9</v>
      </c>
      <c r="R3250" s="1"/>
      <c r="T3250" s="1" t="s">
        <v>115</v>
      </c>
      <c r="U3250" s="1"/>
      <c r="V3250" s="1"/>
      <c r="W3250" s="4"/>
      <c r="X3250" s="28"/>
      <c r="Y3250" s="33"/>
      <c r="Z3250" s="33"/>
      <c r="AA3250" s="96"/>
      <c r="AB3250" s="178"/>
      <c r="AC3250" s="33">
        <v>23.5</v>
      </c>
      <c r="AD3250" s="33">
        <v>200</v>
      </c>
      <c r="AE3250" s="33" t="s">
        <v>103</v>
      </c>
      <c r="AF3250" s="33" t="s">
        <v>103</v>
      </c>
      <c r="AG3250" s="33"/>
      <c r="AH3250" s="4"/>
      <c r="AI3250" s="1"/>
      <c r="AJ3250" s="1"/>
      <c r="AK3250" s="1"/>
      <c r="AL3250" s="5"/>
      <c r="AM3250" s="164">
        <f t="shared" si="163"/>
        <v>45976</v>
      </c>
      <c r="AW3250" s="96"/>
      <c r="AX3250" s="37">
        <f t="shared" si="162"/>
        <v>45980</v>
      </c>
      <c r="AY3250" s="1" t="s">
        <v>1235</v>
      </c>
      <c r="AZ3250" s="183"/>
      <c r="BA3250" s="184"/>
      <c r="BB3250" s="184"/>
      <c r="BC3250" s="184"/>
      <c r="BD3250" s="184"/>
      <c r="BE3250" s="184"/>
      <c r="BF3250" s="184"/>
      <c r="BG3250" s="184"/>
      <c r="BH3250" s="4"/>
      <c r="BI3250" s="1"/>
      <c r="BJ3250" s="1"/>
      <c r="BK3250" s="1"/>
      <c r="BL3250" s="31"/>
      <c r="BM3250" s="31"/>
      <c r="BN3250" s="1"/>
      <c r="BO3250" s="1"/>
      <c r="BP3250" s="1"/>
      <c r="BQ3250" s="1"/>
      <c r="BR3250" s="1"/>
      <c r="BS3250" s="4"/>
      <c r="BT3250" s="37">
        <f t="shared" si="164"/>
        <v>46001</v>
      </c>
      <c r="BU3250" s="31" t="s">
        <v>1235</v>
      </c>
      <c r="BV3250" s="183"/>
      <c r="BW3250" s="207"/>
      <c r="BX3250" s="184"/>
      <c r="BY3250" s="184"/>
      <c r="BZ3250" s="184"/>
      <c r="CA3250" s="184"/>
      <c r="CB3250" s="184"/>
      <c r="CC3250" s="184"/>
      <c r="CE3250" s="1"/>
      <c r="CF3250" s="1"/>
      <c r="CG3250" s="1"/>
      <c r="CH3250" s="1"/>
      <c r="CI3250" s="1"/>
      <c r="CJ3250" s="1"/>
      <c r="CK3250" s="1"/>
      <c r="CL3250" s="1"/>
      <c r="CM3250" s="1"/>
      <c r="CN3250" s="1"/>
      <c r="CO3250" s="1"/>
    </row>
    <row r="3251" spans="1:93" ht="30" customHeight="1" x14ac:dyDescent="0.2">
      <c r="A3251" s="1">
        <v>3245</v>
      </c>
      <c r="B3251" s="1" t="s">
        <v>726</v>
      </c>
      <c r="C3251" s="1" t="s">
        <v>727</v>
      </c>
      <c r="D3251" s="1" t="s">
        <v>728</v>
      </c>
      <c r="E3251" s="1" t="s">
        <v>650</v>
      </c>
      <c r="F3251" s="1" t="s">
        <v>74</v>
      </c>
      <c r="G3251" s="1">
        <v>5</v>
      </c>
      <c r="H3251" s="1" t="s">
        <v>341</v>
      </c>
      <c r="I3251" s="1" t="s">
        <v>114</v>
      </c>
      <c r="J3251" s="64">
        <v>287</v>
      </c>
      <c r="K3251" s="76">
        <v>2271240</v>
      </c>
      <c r="L3251" s="29">
        <v>45973</v>
      </c>
      <c r="M3251" s="29" t="s">
        <v>4163</v>
      </c>
      <c r="N3251" s="1" t="s">
        <v>478</v>
      </c>
      <c r="O3251" s="28" t="s">
        <v>225</v>
      </c>
      <c r="P3251" s="1" t="s">
        <v>216</v>
      </c>
      <c r="Q3251" s="76">
        <v>8</v>
      </c>
      <c r="R3251" s="1"/>
      <c r="T3251" s="1" t="s">
        <v>115</v>
      </c>
      <c r="U3251" s="1"/>
      <c r="V3251" s="1"/>
      <c r="W3251" s="4"/>
      <c r="X3251" s="28"/>
      <c r="Y3251" s="33"/>
      <c r="Z3251" s="33"/>
      <c r="AA3251" s="96"/>
      <c r="AB3251" s="178"/>
      <c r="AC3251" s="33">
        <v>23.5</v>
      </c>
      <c r="AD3251" s="33">
        <v>240</v>
      </c>
      <c r="AE3251" s="33" t="s">
        <v>103</v>
      </c>
      <c r="AF3251" s="33" t="s">
        <v>103</v>
      </c>
      <c r="AG3251" s="33"/>
      <c r="AH3251" s="4"/>
      <c r="AI3251" s="1"/>
      <c r="AJ3251" s="1"/>
      <c r="AK3251" s="1"/>
      <c r="AL3251" s="5"/>
      <c r="AM3251" s="164">
        <f t="shared" si="163"/>
        <v>45976</v>
      </c>
      <c r="AW3251" s="96"/>
      <c r="AX3251" s="37">
        <f t="shared" si="162"/>
        <v>45980</v>
      </c>
      <c r="AY3251" s="1" t="s">
        <v>1235</v>
      </c>
      <c r="AZ3251" s="183"/>
      <c r="BA3251" s="184"/>
      <c r="BB3251" s="184"/>
      <c r="BC3251" s="184"/>
      <c r="BD3251" s="184"/>
      <c r="BE3251" s="184"/>
      <c r="BF3251" s="184"/>
      <c r="BG3251" s="184"/>
      <c r="BH3251" s="4"/>
      <c r="BI3251" s="1"/>
      <c r="BJ3251" s="1"/>
      <c r="BK3251" s="1"/>
      <c r="BL3251" s="31"/>
      <c r="BM3251" s="31"/>
      <c r="BN3251" s="1"/>
      <c r="BO3251" s="1"/>
      <c r="BP3251" s="1"/>
      <c r="BQ3251" s="1"/>
      <c r="BR3251" s="1"/>
      <c r="BS3251" s="4"/>
      <c r="BT3251" s="37">
        <f t="shared" si="164"/>
        <v>46001</v>
      </c>
      <c r="BU3251" s="31" t="s">
        <v>1235</v>
      </c>
      <c r="BV3251" s="183"/>
      <c r="BW3251" s="207"/>
      <c r="BX3251" s="184"/>
      <c r="BY3251" s="184"/>
      <c r="BZ3251" s="184"/>
      <c r="CA3251" s="184"/>
      <c r="CB3251" s="184"/>
      <c r="CC3251" s="184"/>
      <c r="CE3251" s="1"/>
      <c r="CF3251" s="1"/>
      <c r="CG3251" s="1"/>
      <c r="CH3251" s="1"/>
      <c r="CI3251" s="1"/>
      <c r="CJ3251" s="1"/>
      <c r="CK3251" s="1"/>
      <c r="CL3251" s="1"/>
      <c r="CM3251" s="1"/>
      <c r="CN3251" s="1"/>
      <c r="CO3251" s="1"/>
    </row>
    <row r="3252" spans="1:93" ht="30" customHeight="1" x14ac:dyDescent="0.2">
      <c r="A3252" s="1">
        <v>3246</v>
      </c>
      <c r="B3252" s="1" t="s">
        <v>726</v>
      </c>
      <c r="C3252" s="1" t="s">
        <v>727</v>
      </c>
      <c r="D3252" s="1" t="s">
        <v>728</v>
      </c>
      <c r="E3252" s="1" t="s">
        <v>650</v>
      </c>
      <c r="F3252" s="1" t="s">
        <v>74</v>
      </c>
      <c r="G3252" s="1">
        <v>5</v>
      </c>
      <c r="H3252" s="1" t="s">
        <v>341</v>
      </c>
      <c r="I3252" s="1" t="s">
        <v>114</v>
      </c>
      <c r="J3252" s="64">
        <v>295</v>
      </c>
      <c r="K3252" s="76">
        <v>2268106</v>
      </c>
      <c r="L3252" s="29">
        <v>45973</v>
      </c>
      <c r="M3252" s="29" t="s">
        <v>4163</v>
      </c>
      <c r="N3252" s="1" t="s">
        <v>478</v>
      </c>
      <c r="O3252" s="28" t="s">
        <v>225</v>
      </c>
      <c r="P3252" s="1" t="s">
        <v>216</v>
      </c>
      <c r="Q3252" s="76">
        <v>8</v>
      </c>
      <c r="R3252" s="1"/>
      <c r="T3252" s="1" t="s">
        <v>115</v>
      </c>
      <c r="U3252" s="1"/>
      <c r="V3252" s="1"/>
      <c r="W3252" s="4"/>
      <c r="X3252" s="28"/>
      <c r="Y3252" s="33"/>
      <c r="Z3252" s="33"/>
      <c r="AA3252" s="96"/>
      <c r="AB3252" s="178"/>
      <c r="AC3252" s="33">
        <v>22</v>
      </c>
      <c r="AD3252" s="33">
        <v>225</v>
      </c>
      <c r="AE3252" s="33" t="s">
        <v>103</v>
      </c>
      <c r="AF3252" s="33" t="s">
        <v>103</v>
      </c>
      <c r="AG3252" s="33"/>
      <c r="AH3252" s="4"/>
      <c r="AI3252" s="1"/>
      <c r="AJ3252" s="1"/>
      <c r="AK3252" s="1"/>
      <c r="AL3252" s="5"/>
      <c r="AM3252" s="164">
        <f t="shared" si="163"/>
        <v>45976</v>
      </c>
      <c r="AW3252" s="96"/>
      <c r="AX3252" s="37">
        <f t="shared" si="162"/>
        <v>45980</v>
      </c>
      <c r="AY3252" s="1" t="s">
        <v>1235</v>
      </c>
      <c r="AZ3252" s="183"/>
      <c r="BA3252" s="184"/>
      <c r="BB3252" s="184"/>
      <c r="BC3252" s="184"/>
      <c r="BD3252" s="184"/>
      <c r="BE3252" s="184"/>
      <c r="BF3252" s="184"/>
      <c r="BG3252" s="184"/>
      <c r="BH3252" s="4"/>
      <c r="BI3252" s="1"/>
      <c r="BJ3252" s="1"/>
      <c r="BK3252" s="1"/>
      <c r="BL3252" s="31"/>
      <c r="BM3252" s="31"/>
      <c r="BN3252" s="1"/>
      <c r="BO3252" s="1"/>
      <c r="BP3252" s="1"/>
      <c r="BQ3252" s="1"/>
      <c r="BR3252" s="1"/>
      <c r="BS3252" s="4"/>
      <c r="BT3252" s="37">
        <f t="shared" si="164"/>
        <v>46001</v>
      </c>
      <c r="BU3252" s="31" t="s">
        <v>1235</v>
      </c>
      <c r="BV3252" s="183"/>
      <c r="BW3252" s="207"/>
      <c r="BX3252" s="184"/>
      <c r="BY3252" s="184"/>
      <c r="BZ3252" s="184"/>
      <c r="CA3252" s="184"/>
      <c r="CB3252" s="184"/>
      <c r="CC3252" s="184"/>
      <c r="CE3252" s="1"/>
      <c r="CF3252" s="1"/>
      <c r="CG3252" s="1"/>
      <c r="CH3252" s="1"/>
      <c r="CI3252" s="1"/>
      <c r="CJ3252" s="1"/>
      <c r="CK3252" s="1"/>
      <c r="CL3252" s="1"/>
      <c r="CM3252" s="1"/>
      <c r="CN3252" s="1"/>
      <c r="CO3252" s="1"/>
    </row>
    <row r="3253" spans="1:93" ht="30" customHeight="1" x14ac:dyDescent="0.2">
      <c r="A3253" s="1">
        <v>3247</v>
      </c>
      <c r="B3253" s="1" t="s">
        <v>726</v>
      </c>
      <c r="C3253" s="1" t="s">
        <v>727</v>
      </c>
      <c r="D3253" s="1" t="s">
        <v>728</v>
      </c>
      <c r="E3253" s="1" t="s">
        <v>650</v>
      </c>
      <c r="F3253" s="1" t="s">
        <v>74</v>
      </c>
      <c r="G3253" s="1">
        <v>5</v>
      </c>
      <c r="H3253" s="1" t="s">
        <v>341</v>
      </c>
      <c r="I3253" s="1" t="s">
        <v>114</v>
      </c>
      <c r="J3253" s="64">
        <v>391</v>
      </c>
      <c r="K3253" s="76">
        <v>2271241</v>
      </c>
      <c r="L3253" s="29">
        <v>45973</v>
      </c>
      <c r="M3253" s="29" t="s">
        <v>4163</v>
      </c>
      <c r="N3253" s="1" t="s">
        <v>478</v>
      </c>
      <c r="O3253" s="28" t="s">
        <v>225</v>
      </c>
      <c r="P3253" s="1" t="s">
        <v>216</v>
      </c>
      <c r="Q3253" s="76">
        <v>9</v>
      </c>
      <c r="R3253" s="1"/>
      <c r="T3253" s="1" t="s">
        <v>115</v>
      </c>
      <c r="U3253" s="1"/>
      <c r="V3253" s="1"/>
      <c r="W3253" s="4"/>
      <c r="X3253" s="28"/>
      <c r="Y3253" s="33"/>
      <c r="Z3253" s="33"/>
      <c r="AA3253" s="96"/>
      <c r="AB3253" s="178"/>
      <c r="AC3253" s="33">
        <v>22.5</v>
      </c>
      <c r="AD3253" s="33">
        <v>230</v>
      </c>
      <c r="AE3253" s="33" t="s">
        <v>103</v>
      </c>
      <c r="AF3253" s="33" t="s">
        <v>103</v>
      </c>
      <c r="AG3253" s="33"/>
      <c r="AH3253" s="4"/>
      <c r="AI3253" s="1"/>
      <c r="AJ3253" s="1"/>
      <c r="AK3253" s="1"/>
      <c r="AL3253" s="5"/>
      <c r="AM3253" s="164">
        <f t="shared" si="163"/>
        <v>45976</v>
      </c>
      <c r="AW3253" s="96"/>
      <c r="AX3253" s="37">
        <f t="shared" si="162"/>
        <v>45980</v>
      </c>
      <c r="AY3253" s="1" t="s">
        <v>1235</v>
      </c>
      <c r="AZ3253" s="183"/>
      <c r="BA3253" s="184"/>
      <c r="BB3253" s="184"/>
      <c r="BC3253" s="184"/>
      <c r="BD3253" s="184"/>
      <c r="BE3253" s="184"/>
      <c r="BF3253" s="184"/>
      <c r="BG3253" s="184"/>
      <c r="BH3253" s="4"/>
      <c r="BI3253" s="1"/>
      <c r="BJ3253" s="1"/>
      <c r="BK3253" s="1"/>
      <c r="BL3253" s="31"/>
      <c r="BM3253" s="31"/>
      <c r="BN3253" s="1"/>
      <c r="BO3253" s="1"/>
      <c r="BP3253" s="1"/>
      <c r="BQ3253" s="1"/>
      <c r="BR3253" s="1"/>
      <c r="BS3253" s="4"/>
      <c r="BT3253" s="37">
        <f t="shared" si="164"/>
        <v>46001</v>
      </c>
      <c r="BU3253" s="31" t="s">
        <v>1235</v>
      </c>
      <c r="BV3253" s="183"/>
      <c r="BW3253" s="207"/>
      <c r="BX3253" s="184"/>
      <c r="BY3253" s="184"/>
      <c r="BZ3253" s="184"/>
      <c r="CA3253" s="184"/>
      <c r="CB3253" s="184"/>
      <c r="CC3253" s="184"/>
      <c r="CE3253" s="1"/>
      <c r="CF3253" s="1"/>
      <c r="CG3253" s="1"/>
      <c r="CH3253" s="1"/>
      <c r="CI3253" s="1"/>
      <c r="CJ3253" s="1"/>
      <c r="CK3253" s="1"/>
      <c r="CL3253" s="1"/>
      <c r="CM3253" s="1"/>
      <c r="CN3253" s="1"/>
      <c r="CO3253" s="1"/>
    </row>
    <row r="3254" spans="1:93" ht="30" customHeight="1" x14ac:dyDescent="0.2">
      <c r="A3254" s="1">
        <v>3248</v>
      </c>
      <c r="B3254" s="1" t="s">
        <v>726</v>
      </c>
      <c r="C3254" s="1" t="s">
        <v>727</v>
      </c>
      <c r="D3254" s="1" t="s">
        <v>728</v>
      </c>
      <c r="E3254" s="1" t="s">
        <v>650</v>
      </c>
      <c r="F3254" s="1" t="s">
        <v>74</v>
      </c>
      <c r="G3254" s="1">
        <v>5</v>
      </c>
      <c r="H3254" s="1" t="s">
        <v>341</v>
      </c>
      <c r="I3254" s="1" t="s">
        <v>114</v>
      </c>
      <c r="J3254" s="64">
        <v>431</v>
      </c>
      <c r="K3254" s="76">
        <v>2268107</v>
      </c>
      <c r="L3254" s="29">
        <v>45973</v>
      </c>
      <c r="M3254" s="29" t="s">
        <v>4163</v>
      </c>
      <c r="N3254" s="1" t="s">
        <v>478</v>
      </c>
      <c r="O3254" s="28" t="s">
        <v>225</v>
      </c>
      <c r="P3254" s="1" t="s">
        <v>216</v>
      </c>
      <c r="Q3254" s="76">
        <v>9.5</v>
      </c>
      <c r="R3254" s="1"/>
      <c r="T3254" s="1" t="s">
        <v>115</v>
      </c>
      <c r="U3254" s="1"/>
      <c r="V3254" s="1"/>
      <c r="W3254" s="4"/>
      <c r="X3254" s="28"/>
      <c r="Y3254" s="33"/>
      <c r="Z3254" s="33"/>
      <c r="AA3254" s="96"/>
      <c r="AB3254" s="178"/>
      <c r="AC3254" s="33">
        <v>21.5</v>
      </c>
      <c r="AD3254" s="33">
        <v>210</v>
      </c>
      <c r="AE3254" s="33" t="s">
        <v>103</v>
      </c>
      <c r="AF3254" s="33" t="s">
        <v>103</v>
      </c>
      <c r="AG3254" s="33"/>
      <c r="AH3254" s="4"/>
      <c r="AI3254" s="1"/>
      <c r="AJ3254" s="1"/>
      <c r="AK3254" s="1"/>
      <c r="AL3254" s="5"/>
      <c r="AM3254" s="164">
        <f t="shared" si="163"/>
        <v>45976</v>
      </c>
      <c r="AW3254" s="96"/>
      <c r="AX3254" s="37">
        <f t="shared" si="162"/>
        <v>45980</v>
      </c>
      <c r="AY3254" s="1" t="s">
        <v>1235</v>
      </c>
      <c r="AZ3254" s="183"/>
      <c r="BA3254" s="184"/>
      <c r="BB3254" s="184"/>
      <c r="BC3254" s="184"/>
      <c r="BD3254" s="184"/>
      <c r="BE3254" s="184"/>
      <c r="BF3254" s="184"/>
      <c r="BG3254" s="184"/>
      <c r="BH3254" s="4"/>
      <c r="BI3254" s="1"/>
      <c r="BJ3254" s="1"/>
      <c r="BK3254" s="1"/>
      <c r="BL3254" s="31"/>
      <c r="BM3254" s="31"/>
      <c r="BN3254" s="1"/>
      <c r="BO3254" s="1"/>
      <c r="BP3254" s="1"/>
      <c r="BQ3254" s="1"/>
      <c r="BR3254" s="1"/>
      <c r="BS3254" s="4"/>
      <c r="BT3254" s="37">
        <f t="shared" si="164"/>
        <v>46001</v>
      </c>
      <c r="BU3254" s="31" t="s">
        <v>1235</v>
      </c>
      <c r="BV3254" s="183"/>
      <c r="BW3254" s="207"/>
      <c r="BX3254" s="184"/>
      <c r="BY3254" s="184"/>
      <c r="BZ3254" s="184"/>
      <c r="CA3254" s="184"/>
      <c r="CB3254" s="184"/>
      <c r="CC3254" s="184"/>
      <c r="CE3254" s="1"/>
      <c r="CF3254" s="1"/>
      <c r="CG3254" s="1"/>
      <c r="CH3254" s="1"/>
      <c r="CI3254" s="1"/>
      <c r="CJ3254" s="1"/>
      <c r="CK3254" s="1"/>
      <c r="CL3254" s="1"/>
      <c r="CM3254" s="1"/>
      <c r="CN3254" s="1"/>
      <c r="CO3254" s="1"/>
    </row>
    <row r="3255" spans="1:93" ht="30" customHeight="1" x14ac:dyDescent="0.2">
      <c r="A3255" s="1">
        <v>3249</v>
      </c>
      <c r="B3255" s="1" t="s">
        <v>726</v>
      </c>
      <c r="C3255" s="1" t="s">
        <v>727</v>
      </c>
      <c r="D3255" s="1" t="s">
        <v>728</v>
      </c>
      <c r="E3255" s="1" t="s">
        <v>650</v>
      </c>
      <c r="F3255" s="1" t="s">
        <v>74</v>
      </c>
      <c r="G3255" s="1">
        <v>5</v>
      </c>
      <c r="H3255" s="1" t="s">
        <v>341</v>
      </c>
      <c r="I3255" s="1" t="s">
        <v>114</v>
      </c>
      <c r="J3255" s="64">
        <v>554</v>
      </c>
      <c r="K3255" s="76">
        <v>2271242</v>
      </c>
      <c r="L3255" s="29">
        <v>45973</v>
      </c>
      <c r="M3255" s="29" t="s">
        <v>4163</v>
      </c>
      <c r="N3255" s="1" t="s">
        <v>478</v>
      </c>
      <c r="O3255" s="28" t="s">
        <v>225</v>
      </c>
      <c r="P3255" s="1" t="s">
        <v>216</v>
      </c>
      <c r="Q3255" s="76">
        <v>12</v>
      </c>
      <c r="R3255" s="1"/>
      <c r="T3255" s="1" t="s">
        <v>115</v>
      </c>
      <c r="U3255" s="1"/>
      <c r="V3255" s="1"/>
      <c r="W3255" s="4"/>
      <c r="X3255" s="28"/>
      <c r="Y3255" s="33"/>
      <c r="Z3255" s="33"/>
      <c r="AA3255" s="96"/>
      <c r="AB3255" s="178"/>
      <c r="AC3255" s="33">
        <v>23</v>
      </c>
      <c r="AD3255" s="33">
        <v>240</v>
      </c>
      <c r="AE3255" s="33" t="s">
        <v>103</v>
      </c>
      <c r="AF3255" s="33" t="s">
        <v>103</v>
      </c>
      <c r="AG3255" s="33"/>
      <c r="AH3255" s="4"/>
      <c r="AI3255" s="1"/>
      <c r="AJ3255" s="1"/>
      <c r="AK3255" s="1"/>
      <c r="AL3255" s="5"/>
      <c r="AM3255" s="164">
        <f t="shared" si="163"/>
        <v>45976</v>
      </c>
      <c r="AW3255" s="96"/>
      <c r="AX3255" s="37">
        <f t="shared" si="162"/>
        <v>45980</v>
      </c>
      <c r="AY3255" s="1" t="s">
        <v>1235</v>
      </c>
      <c r="AZ3255" s="183"/>
      <c r="BA3255" s="184"/>
      <c r="BB3255" s="184"/>
      <c r="BC3255" s="184"/>
      <c r="BD3255" s="184"/>
      <c r="BE3255" s="184"/>
      <c r="BF3255" s="184"/>
      <c r="BG3255" s="184"/>
      <c r="BH3255" s="4"/>
      <c r="BI3255" s="1"/>
      <c r="BJ3255" s="1"/>
      <c r="BK3255" s="1"/>
      <c r="BL3255" s="31"/>
      <c r="BM3255" s="31"/>
      <c r="BN3255" s="1"/>
      <c r="BO3255" s="1"/>
      <c r="BP3255" s="1"/>
      <c r="BQ3255" s="1"/>
      <c r="BR3255" s="1"/>
      <c r="BS3255" s="4"/>
      <c r="BT3255" s="37">
        <f t="shared" si="164"/>
        <v>46001</v>
      </c>
      <c r="BU3255" s="31" t="s">
        <v>1235</v>
      </c>
      <c r="BV3255" s="183"/>
      <c r="BW3255" s="207"/>
      <c r="BX3255" s="184"/>
      <c r="BY3255" s="184"/>
      <c r="BZ3255" s="184"/>
      <c r="CA3255" s="184"/>
      <c r="CB3255" s="184"/>
      <c r="CC3255" s="184"/>
      <c r="CE3255" s="1"/>
      <c r="CF3255" s="1"/>
      <c r="CG3255" s="1"/>
      <c r="CH3255" s="1"/>
      <c r="CI3255" s="1"/>
      <c r="CJ3255" s="1"/>
      <c r="CK3255" s="1"/>
      <c r="CL3255" s="1"/>
      <c r="CM3255" s="1"/>
      <c r="CN3255" s="1"/>
      <c r="CO3255" s="1"/>
    </row>
    <row r="3256" spans="1:93" ht="30" customHeight="1" x14ac:dyDescent="0.2">
      <c r="A3256" s="1">
        <v>3250</v>
      </c>
      <c r="B3256" s="1" t="s">
        <v>726</v>
      </c>
      <c r="C3256" s="1" t="s">
        <v>727</v>
      </c>
      <c r="D3256" s="1" t="s">
        <v>728</v>
      </c>
      <c r="E3256" s="1" t="s">
        <v>650</v>
      </c>
      <c r="F3256" s="1" t="s">
        <v>74</v>
      </c>
      <c r="G3256" s="1">
        <v>5</v>
      </c>
      <c r="H3256" s="1" t="s">
        <v>341</v>
      </c>
      <c r="I3256" s="1" t="s">
        <v>114</v>
      </c>
      <c r="J3256" s="64">
        <v>274</v>
      </c>
      <c r="K3256" s="76">
        <v>2268108</v>
      </c>
      <c r="L3256" s="29">
        <v>45973</v>
      </c>
      <c r="M3256" s="29" t="s">
        <v>4163</v>
      </c>
      <c r="N3256" s="1" t="s">
        <v>478</v>
      </c>
      <c r="O3256" s="28" t="s">
        <v>225</v>
      </c>
      <c r="P3256" s="1" t="s">
        <v>216</v>
      </c>
      <c r="Q3256" s="76">
        <v>8</v>
      </c>
      <c r="R3256" s="1"/>
      <c r="T3256" s="1" t="s">
        <v>115</v>
      </c>
      <c r="U3256" s="1"/>
      <c r="V3256" s="1"/>
      <c r="W3256" s="4"/>
      <c r="X3256" s="28"/>
      <c r="Y3256" s="33"/>
      <c r="Z3256" s="33"/>
      <c r="AA3256" s="96"/>
      <c r="AB3256" s="178"/>
      <c r="AC3256" s="33">
        <v>22.5</v>
      </c>
      <c r="AD3256" s="33">
        <v>240</v>
      </c>
      <c r="AE3256" s="33" t="s">
        <v>103</v>
      </c>
      <c r="AF3256" s="33" t="s">
        <v>103</v>
      </c>
      <c r="AG3256" s="33"/>
      <c r="AH3256" s="4"/>
      <c r="AI3256" s="1"/>
      <c r="AJ3256" s="1"/>
      <c r="AK3256" s="1"/>
      <c r="AL3256" s="5"/>
      <c r="AM3256" s="164">
        <f t="shared" si="163"/>
        <v>45976</v>
      </c>
      <c r="AW3256" s="96"/>
      <c r="AX3256" s="37">
        <f t="shared" si="162"/>
        <v>45980</v>
      </c>
      <c r="AY3256" s="1" t="s">
        <v>1235</v>
      </c>
      <c r="AZ3256" s="183"/>
      <c r="BA3256" s="184"/>
      <c r="BB3256" s="184"/>
      <c r="BC3256" s="184"/>
      <c r="BD3256" s="184"/>
      <c r="BE3256" s="184"/>
      <c r="BF3256" s="184"/>
      <c r="BG3256" s="184"/>
      <c r="BH3256" s="4"/>
      <c r="BI3256" s="1"/>
      <c r="BJ3256" s="1"/>
      <c r="BK3256" s="1"/>
      <c r="BL3256" s="31"/>
      <c r="BM3256" s="31"/>
      <c r="BN3256" s="1"/>
      <c r="BO3256" s="1"/>
      <c r="BP3256" s="1"/>
      <c r="BQ3256" s="1"/>
      <c r="BR3256" s="1"/>
      <c r="BS3256" s="4"/>
      <c r="BT3256" s="37">
        <f t="shared" si="164"/>
        <v>46001</v>
      </c>
      <c r="BU3256" s="31" t="s">
        <v>1235</v>
      </c>
      <c r="BV3256" s="183"/>
      <c r="BW3256" s="207"/>
      <c r="BX3256" s="184"/>
      <c r="BY3256" s="184"/>
      <c r="BZ3256" s="184"/>
      <c r="CA3256" s="184"/>
      <c r="CB3256" s="184"/>
      <c r="CC3256" s="184"/>
      <c r="CE3256" s="1"/>
      <c r="CF3256" s="1"/>
      <c r="CG3256" s="1"/>
      <c r="CH3256" s="1"/>
      <c r="CI3256" s="1"/>
      <c r="CJ3256" s="1"/>
      <c r="CK3256" s="1"/>
      <c r="CL3256" s="1"/>
      <c r="CM3256" s="1"/>
      <c r="CN3256" s="1"/>
      <c r="CO3256" s="1"/>
    </row>
    <row r="3257" spans="1:93" ht="30" customHeight="1" x14ac:dyDescent="0.2">
      <c r="A3257" s="1">
        <v>3251</v>
      </c>
      <c r="B3257" s="1" t="s">
        <v>726</v>
      </c>
      <c r="C3257" s="1" t="s">
        <v>727</v>
      </c>
      <c r="D3257" s="1" t="s">
        <v>728</v>
      </c>
      <c r="E3257" s="1" t="s">
        <v>650</v>
      </c>
      <c r="F3257" s="1" t="s">
        <v>74</v>
      </c>
      <c r="G3257" s="1">
        <v>5</v>
      </c>
      <c r="H3257" s="1" t="s">
        <v>341</v>
      </c>
      <c r="I3257" s="1" t="s">
        <v>114</v>
      </c>
      <c r="J3257" s="64">
        <v>411</v>
      </c>
      <c r="K3257" s="76">
        <v>2271243</v>
      </c>
      <c r="L3257" s="29">
        <v>45973</v>
      </c>
      <c r="M3257" s="29" t="s">
        <v>4163</v>
      </c>
      <c r="N3257" s="1" t="s">
        <v>478</v>
      </c>
      <c r="O3257" s="28" t="s">
        <v>225</v>
      </c>
      <c r="P3257" s="1" t="s">
        <v>216</v>
      </c>
      <c r="Q3257" s="76">
        <v>9</v>
      </c>
      <c r="R3257" s="1"/>
      <c r="T3257" s="1" t="s">
        <v>115</v>
      </c>
      <c r="U3257" s="1"/>
      <c r="V3257" s="1"/>
      <c r="W3257" s="4"/>
      <c r="X3257" s="28"/>
      <c r="Y3257" s="33"/>
      <c r="Z3257" s="33"/>
      <c r="AA3257" s="96"/>
      <c r="AB3257" s="178"/>
      <c r="AC3257" s="33">
        <v>21</v>
      </c>
      <c r="AD3257" s="33">
        <v>235</v>
      </c>
      <c r="AE3257" s="33" t="s">
        <v>103</v>
      </c>
      <c r="AF3257" s="33" t="s">
        <v>103</v>
      </c>
      <c r="AG3257" s="33"/>
      <c r="AH3257" s="4"/>
      <c r="AI3257" s="1"/>
      <c r="AJ3257" s="1"/>
      <c r="AK3257" s="1"/>
      <c r="AL3257" s="5"/>
      <c r="AM3257" s="164">
        <f t="shared" si="163"/>
        <v>45976</v>
      </c>
      <c r="AW3257" s="96"/>
      <c r="AX3257" s="37">
        <f t="shared" si="162"/>
        <v>45980</v>
      </c>
      <c r="AY3257" s="1" t="s">
        <v>1235</v>
      </c>
      <c r="AZ3257" s="183"/>
      <c r="BA3257" s="184"/>
      <c r="BB3257" s="184"/>
      <c r="BC3257" s="184"/>
      <c r="BD3257" s="184"/>
      <c r="BE3257" s="184"/>
      <c r="BF3257" s="184"/>
      <c r="BG3257" s="184"/>
      <c r="BH3257" s="4"/>
      <c r="BI3257" s="1"/>
      <c r="BJ3257" s="1"/>
      <c r="BK3257" s="1"/>
      <c r="BL3257" s="31"/>
      <c r="BM3257" s="31"/>
      <c r="BN3257" s="1"/>
      <c r="BO3257" s="1"/>
      <c r="BP3257" s="1"/>
      <c r="BQ3257" s="1"/>
      <c r="BR3257" s="1"/>
      <c r="BS3257" s="4"/>
      <c r="BT3257" s="37">
        <f t="shared" si="164"/>
        <v>46001</v>
      </c>
      <c r="BU3257" s="31" t="s">
        <v>1235</v>
      </c>
      <c r="BV3257" s="183"/>
      <c r="BW3257" s="207"/>
      <c r="BX3257" s="184"/>
      <c r="BY3257" s="184"/>
      <c r="BZ3257" s="184"/>
      <c r="CA3257" s="184"/>
      <c r="CB3257" s="184"/>
      <c r="CC3257" s="184"/>
      <c r="CE3257" s="1"/>
      <c r="CF3257" s="1"/>
      <c r="CG3257" s="1"/>
      <c r="CH3257" s="1"/>
      <c r="CI3257" s="1"/>
      <c r="CJ3257" s="1"/>
      <c r="CK3257" s="1"/>
      <c r="CL3257" s="1"/>
      <c r="CM3257" s="1"/>
      <c r="CN3257" s="1"/>
      <c r="CO3257" s="1"/>
    </row>
    <row r="3258" spans="1:93" ht="30" customHeight="1" x14ac:dyDescent="0.2">
      <c r="A3258" s="1">
        <v>3252</v>
      </c>
      <c r="B3258" s="1" t="s">
        <v>726</v>
      </c>
      <c r="C3258" s="1" t="s">
        <v>727</v>
      </c>
      <c r="D3258" s="1" t="s">
        <v>728</v>
      </c>
      <c r="E3258" s="1" t="s">
        <v>650</v>
      </c>
      <c r="F3258" s="1" t="s">
        <v>74</v>
      </c>
      <c r="G3258" s="1">
        <v>5</v>
      </c>
      <c r="H3258" s="1" t="s">
        <v>341</v>
      </c>
      <c r="I3258" s="1" t="s">
        <v>114</v>
      </c>
      <c r="J3258" s="64">
        <v>273</v>
      </c>
      <c r="K3258" s="76">
        <v>2268109</v>
      </c>
      <c r="L3258" s="29">
        <v>45973</v>
      </c>
      <c r="M3258" s="29" t="s">
        <v>4163</v>
      </c>
      <c r="N3258" s="1" t="s">
        <v>478</v>
      </c>
      <c r="O3258" s="28" t="s">
        <v>225</v>
      </c>
      <c r="P3258" s="1" t="s">
        <v>216</v>
      </c>
      <c r="Q3258" s="76">
        <v>8</v>
      </c>
      <c r="R3258" s="1"/>
      <c r="S3258" s="1">
        <v>6</v>
      </c>
      <c r="T3258" s="1" t="s">
        <v>115</v>
      </c>
      <c r="U3258" s="1"/>
      <c r="V3258" s="1"/>
      <c r="W3258" s="4"/>
      <c r="X3258" s="28"/>
      <c r="Y3258" s="33"/>
      <c r="Z3258" s="33"/>
      <c r="AA3258" s="96"/>
      <c r="AB3258" s="178"/>
      <c r="AC3258" s="33">
        <v>22.5</v>
      </c>
      <c r="AD3258" s="33">
        <v>240</v>
      </c>
      <c r="AE3258" s="33" t="s">
        <v>103</v>
      </c>
      <c r="AF3258" s="33" t="s">
        <v>103</v>
      </c>
      <c r="AG3258" s="33"/>
      <c r="AH3258" s="4"/>
      <c r="AI3258" s="1"/>
      <c r="AJ3258" s="1"/>
      <c r="AK3258" s="1"/>
      <c r="AL3258" s="5"/>
      <c r="AM3258" s="164">
        <f t="shared" si="163"/>
        <v>45976</v>
      </c>
      <c r="AW3258" s="96"/>
      <c r="AX3258" s="37">
        <f t="shared" si="162"/>
        <v>45980</v>
      </c>
      <c r="AY3258" s="1" t="s">
        <v>1235</v>
      </c>
      <c r="AZ3258" s="183"/>
      <c r="BA3258" s="184"/>
      <c r="BB3258" s="184"/>
      <c r="BC3258" s="184"/>
      <c r="BD3258" s="184"/>
      <c r="BE3258" s="184"/>
      <c r="BF3258" s="184"/>
      <c r="BG3258" s="184"/>
      <c r="BH3258" s="4"/>
      <c r="BI3258" s="1"/>
      <c r="BJ3258" s="1"/>
      <c r="BK3258" s="1"/>
      <c r="BL3258" s="31"/>
      <c r="BM3258" s="31"/>
      <c r="BN3258" s="1"/>
      <c r="BO3258" s="1"/>
      <c r="BP3258" s="1"/>
      <c r="BQ3258" s="1"/>
      <c r="BR3258" s="1"/>
      <c r="BS3258" s="4"/>
      <c r="BT3258" s="37">
        <f t="shared" si="164"/>
        <v>46001</v>
      </c>
      <c r="BU3258" s="31" t="s">
        <v>1235</v>
      </c>
      <c r="BV3258" s="183"/>
      <c r="BW3258" s="207"/>
      <c r="BX3258" s="184"/>
      <c r="BY3258" s="184"/>
      <c r="BZ3258" s="184"/>
      <c r="CA3258" s="184"/>
      <c r="CB3258" s="184"/>
      <c r="CC3258" s="184"/>
      <c r="CE3258" s="1"/>
      <c r="CF3258" s="1"/>
      <c r="CG3258" s="1"/>
      <c r="CH3258" s="1"/>
      <c r="CI3258" s="1"/>
      <c r="CJ3258" s="1"/>
      <c r="CK3258" s="1"/>
      <c r="CL3258" s="1"/>
      <c r="CM3258" s="1"/>
      <c r="CN3258" s="1"/>
      <c r="CO3258" s="1"/>
    </row>
    <row r="3259" spans="1:93" ht="30" customHeight="1" x14ac:dyDescent="0.2">
      <c r="A3259" s="1">
        <v>3253</v>
      </c>
      <c r="B3259" s="1" t="s">
        <v>726</v>
      </c>
      <c r="C3259" s="1" t="s">
        <v>727</v>
      </c>
      <c r="D3259" s="1" t="s">
        <v>728</v>
      </c>
      <c r="E3259" s="1" t="s">
        <v>650</v>
      </c>
      <c r="F3259" s="1" t="s">
        <v>74</v>
      </c>
      <c r="G3259" s="1">
        <v>5</v>
      </c>
      <c r="H3259" s="1" t="s">
        <v>341</v>
      </c>
      <c r="I3259" s="1" t="s">
        <v>114</v>
      </c>
      <c r="J3259" s="64">
        <v>414</v>
      </c>
      <c r="K3259" s="76">
        <v>2271244</v>
      </c>
      <c r="L3259" s="29">
        <v>45973</v>
      </c>
      <c r="M3259" s="29" t="s">
        <v>4163</v>
      </c>
      <c r="N3259" s="1" t="s">
        <v>478</v>
      </c>
      <c r="O3259" s="28" t="s">
        <v>225</v>
      </c>
      <c r="P3259" s="1" t="s">
        <v>216</v>
      </c>
      <c r="Q3259" s="76">
        <v>9.5</v>
      </c>
      <c r="R3259" s="1"/>
      <c r="T3259" s="1" t="s">
        <v>115</v>
      </c>
      <c r="U3259" s="1"/>
      <c r="V3259" s="1"/>
      <c r="W3259" s="4"/>
      <c r="X3259" s="28"/>
      <c r="Y3259" s="33"/>
      <c r="Z3259" s="33"/>
      <c r="AA3259" s="96"/>
      <c r="AB3259" s="178"/>
      <c r="AC3259" s="33">
        <v>21</v>
      </c>
      <c r="AD3259" s="33">
        <v>230</v>
      </c>
      <c r="AE3259" s="33" t="s">
        <v>103</v>
      </c>
      <c r="AF3259" s="33" t="s">
        <v>103</v>
      </c>
      <c r="AG3259" s="33"/>
      <c r="AH3259" s="4"/>
      <c r="AI3259" s="1"/>
      <c r="AJ3259" s="1"/>
      <c r="AK3259" s="1"/>
      <c r="AL3259" s="5"/>
      <c r="AM3259" s="164">
        <f t="shared" si="163"/>
        <v>45976</v>
      </c>
      <c r="AW3259" s="96"/>
      <c r="AX3259" s="37">
        <f t="shared" si="162"/>
        <v>45980</v>
      </c>
      <c r="AY3259" s="1" t="s">
        <v>1235</v>
      </c>
      <c r="AZ3259" s="183"/>
      <c r="BA3259" s="184"/>
      <c r="BB3259" s="184"/>
      <c r="BC3259" s="184"/>
      <c r="BD3259" s="184"/>
      <c r="BE3259" s="184"/>
      <c r="BF3259" s="184"/>
      <c r="BG3259" s="184"/>
      <c r="BH3259" s="4"/>
      <c r="BI3259" s="1"/>
      <c r="BJ3259" s="1"/>
      <c r="BK3259" s="1"/>
      <c r="BL3259" s="31"/>
      <c r="BM3259" s="31"/>
      <c r="BN3259" s="1"/>
      <c r="BO3259" s="1"/>
      <c r="BP3259" s="1"/>
      <c r="BQ3259" s="1"/>
      <c r="BR3259" s="1"/>
      <c r="BS3259" s="4"/>
      <c r="BT3259" s="37">
        <f t="shared" si="164"/>
        <v>46001</v>
      </c>
      <c r="BU3259" s="31" t="s">
        <v>1235</v>
      </c>
      <c r="BV3259" s="183"/>
      <c r="BW3259" s="207"/>
      <c r="BX3259" s="184"/>
      <c r="BY3259" s="184"/>
      <c r="BZ3259" s="184"/>
      <c r="CA3259" s="184"/>
      <c r="CB3259" s="184"/>
      <c r="CC3259" s="184"/>
      <c r="CE3259" s="1"/>
      <c r="CF3259" s="1"/>
      <c r="CG3259" s="1"/>
      <c r="CH3259" s="1"/>
      <c r="CI3259" s="1"/>
      <c r="CJ3259" s="1"/>
      <c r="CK3259" s="1"/>
      <c r="CL3259" s="1"/>
      <c r="CM3259" s="1"/>
      <c r="CN3259" s="1"/>
      <c r="CO3259" s="1"/>
    </row>
    <row r="3260" spans="1:93" ht="30" customHeight="1" x14ac:dyDescent="0.2">
      <c r="A3260" s="1">
        <v>3254</v>
      </c>
      <c r="B3260" s="1" t="s">
        <v>726</v>
      </c>
      <c r="C3260" s="1" t="s">
        <v>727</v>
      </c>
      <c r="D3260" s="1" t="s">
        <v>728</v>
      </c>
      <c r="E3260" s="1" t="s">
        <v>650</v>
      </c>
      <c r="F3260" s="1" t="s">
        <v>74</v>
      </c>
      <c r="G3260" s="1">
        <v>5</v>
      </c>
      <c r="H3260" s="1" t="s">
        <v>341</v>
      </c>
      <c r="I3260" s="1" t="s">
        <v>114</v>
      </c>
      <c r="J3260" s="64">
        <v>394</v>
      </c>
      <c r="K3260" s="76">
        <v>2268110</v>
      </c>
      <c r="L3260" s="29">
        <v>45973</v>
      </c>
      <c r="M3260" s="29" t="s">
        <v>4163</v>
      </c>
      <c r="N3260" s="1" t="s">
        <v>478</v>
      </c>
      <c r="O3260" s="28" t="s">
        <v>225</v>
      </c>
      <c r="P3260" s="1" t="s">
        <v>216</v>
      </c>
      <c r="Q3260" s="76">
        <v>9</v>
      </c>
      <c r="R3260" s="1"/>
      <c r="T3260" s="1" t="s">
        <v>115</v>
      </c>
      <c r="U3260" s="1"/>
      <c r="V3260" s="1"/>
      <c r="W3260" s="4"/>
      <c r="X3260" s="28"/>
      <c r="Y3260" s="33"/>
      <c r="Z3260" s="33"/>
      <c r="AA3260" s="96"/>
      <c r="AB3260" s="178"/>
      <c r="AC3260" s="33">
        <v>23</v>
      </c>
      <c r="AD3260" s="33">
        <v>230</v>
      </c>
      <c r="AE3260" s="33" t="s">
        <v>103</v>
      </c>
      <c r="AF3260" s="33" t="s">
        <v>103</v>
      </c>
      <c r="AG3260" s="33"/>
      <c r="AH3260" s="4"/>
      <c r="AI3260" s="1"/>
      <c r="AJ3260" s="1"/>
      <c r="AK3260" s="1"/>
      <c r="AL3260" s="5"/>
      <c r="AM3260" s="164">
        <f t="shared" si="163"/>
        <v>45976</v>
      </c>
      <c r="AW3260" s="96"/>
      <c r="AX3260" s="37">
        <f t="shared" si="162"/>
        <v>45980</v>
      </c>
      <c r="AY3260" s="1" t="s">
        <v>1235</v>
      </c>
      <c r="AZ3260" s="183"/>
      <c r="BA3260" s="184"/>
      <c r="BB3260" s="184"/>
      <c r="BC3260" s="184"/>
      <c r="BD3260" s="184"/>
      <c r="BE3260" s="184"/>
      <c r="BF3260" s="184"/>
      <c r="BG3260" s="184"/>
      <c r="BH3260" s="4"/>
      <c r="BI3260" s="1"/>
      <c r="BJ3260" s="1"/>
      <c r="BK3260" s="1"/>
      <c r="BL3260" s="31"/>
      <c r="BM3260" s="31"/>
      <c r="BN3260" s="1"/>
      <c r="BO3260" s="1"/>
      <c r="BP3260" s="1"/>
      <c r="BQ3260" s="1"/>
      <c r="BR3260" s="1"/>
      <c r="BS3260" s="4"/>
      <c r="BT3260" s="37">
        <f t="shared" si="164"/>
        <v>46001</v>
      </c>
      <c r="BU3260" s="31" t="s">
        <v>1235</v>
      </c>
      <c r="BV3260" s="183"/>
      <c r="BW3260" s="207"/>
      <c r="BX3260" s="184"/>
      <c r="BY3260" s="184"/>
      <c r="BZ3260" s="184"/>
      <c r="CA3260" s="184"/>
      <c r="CB3260" s="184"/>
      <c r="CC3260" s="184"/>
      <c r="CE3260" s="1"/>
      <c r="CF3260" s="1"/>
      <c r="CG3260" s="1"/>
      <c r="CH3260" s="1"/>
      <c r="CI3260" s="1"/>
      <c r="CJ3260" s="1"/>
      <c r="CK3260" s="1"/>
      <c r="CL3260" s="1"/>
      <c r="CM3260" s="1"/>
      <c r="CN3260" s="1"/>
      <c r="CO3260" s="1"/>
    </row>
    <row r="3261" spans="1:93" ht="30" customHeight="1" x14ac:dyDescent="0.2">
      <c r="A3261" s="1">
        <v>3255</v>
      </c>
      <c r="B3261" s="1" t="s">
        <v>726</v>
      </c>
      <c r="C3261" s="1" t="s">
        <v>727</v>
      </c>
      <c r="D3261" s="1" t="s">
        <v>728</v>
      </c>
      <c r="E3261" s="1" t="s">
        <v>650</v>
      </c>
      <c r="F3261" s="1" t="s">
        <v>74</v>
      </c>
      <c r="G3261" s="1">
        <v>5</v>
      </c>
      <c r="H3261" s="1" t="s">
        <v>341</v>
      </c>
      <c r="I3261" s="1" t="s">
        <v>114</v>
      </c>
      <c r="J3261" s="64">
        <v>436</v>
      </c>
      <c r="K3261" s="76">
        <v>2271245</v>
      </c>
      <c r="L3261" s="29">
        <v>45973</v>
      </c>
      <c r="M3261" s="29" t="s">
        <v>4163</v>
      </c>
      <c r="N3261" s="1" t="s">
        <v>478</v>
      </c>
      <c r="O3261" s="28" t="s">
        <v>225</v>
      </c>
      <c r="P3261" s="1" t="s">
        <v>216</v>
      </c>
      <c r="Q3261" s="76">
        <v>9</v>
      </c>
      <c r="R3261" s="1"/>
      <c r="T3261" s="1" t="s">
        <v>115</v>
      </c>
      <c r="U3261" s="1"/>
      <c r="V3261" s="1"/>
      <c r="W3261" s="4"/>
      <c r="X3261" s="28"/>
      <c r="Y3261" s="33"/>
      <c r="Z3261" s="33"/>
      <c r="AA3261" s="96"/>
      <c r="AB3261" s="178"/>
      <c r="AC3261" s="33">
        <v>22.5</v>
      </c>
      <c r="AD3261" s="33">
        <v>215</v>
      </c>
      <c r="AE3261" s="33" t="s">
        <v>103</v>
      </c>
      <c r="AF3261" s="33" t="s">
        <v>103</v>
      </c>
      <c r="AG3261" s="33"/>
      <c r="AH3261" s="4"/>
      <c r="AI3261" s="1"/>
      <c r="AJ3261" s="1"/>
      <c r="AK3261" s="1"/>
      <c r="AL3261" s="5"/>
      <c r="AM3261" s="164">
        <f t="shared" si="163"/>
        <v>45976</v>
      </c>
      <c r="AW3261" s="96"/>
      <c r="AX3261" s="37">
        <f t="shared" si="162"/>
        <v>45980</v>
      </c>
      <c r="AY3261" s="1" t="s">
        <v>1235</v>
      </c>
      <c r="AZ3261" s="183"/>
      <c r="BA3261" s="184"/>
      <c r="BB3261" s="184"/>
      <c r="BC3261" s="184"/>
      <c r="BD3261" s="184"/>
      <c r="BE3261" s="184"/>
      <c r="BF3261" s="184"/>
      <c r="BG3261" s="184"/>
      <c r="BH3261" s="4"/>
      <c r="BI3261" s="1"/>
      <c r="BJ3261" s="1"/>
      <c r="BK3261" s="1"/>
      <c r="BL3261" s="31"/>
      <c r="BM3261" s="31"/>
      <c r="BN3261" s="1"/>
      <c r="BO3261" s="1"/>
      <c r="BP3261" s="1"/>
      <c r="BQ3261" s="1"/>
      <c r="BR3261" s="1"/>
      <c r="BS3261" s="4"/>
      <c r="BT3261" s="37">
        <f t="shared" si="164"/>
        <v>46001</v>
      </c>
      <c r="BU3261" s="31" t="s">
        <v>1235</v>
      </c>
      <c r="BV3261" s="183"/>
      <c r="BW3261" s="207"/>
      <c r="BX3261" s="184"/>
      <c r="BY3261" s="184"/>
      <c r="BZ3261" s="184"/>
      <c r="CA3261" s="184"/>
      <c r="CB3261" s="184"/>
      <c r="CC3261" s="184"/>
      <c r="CE3261" s="1"/>
      <c r="CF3261" s="1"/>
      <c r="CG3261" s="1"/>
      <c r="CH3261" s="1"/>
      <c r="CI3261" s="1"/>
      <c r="CJ3261" s="1"/>
      <c r="CK3261" s="1"/>
      <c r="CL3261" s="1"/>
      <c r="CM3261" s="1"/>
      <c r="CN3261" s="1"/>
      <c r="CO3261" s="1"/>
    </row>
    <row r="3262" spans="1:93" ht="30" customHeight="1" x14ac:dyDescent="0.2">
      <c r="A3262" s="1">
        <v>3256</v>
      </c>
      <c r="B3262" s="1" t="s">
        <v>726</v>
      </c>
      <c r="C3262" s="1" t="s">
        <v>727</v>
      </c>
      <c r="D3262" s="1" t="s">
        <v>728</v>
      </c>
      <c r="E3262" s="1" t="s">
        <v>650</v>
      </c>
      <c r="F3262" s="1" t="s">
        <v>74</v>
      </c>
      <c r="G3262" s="1">
        <v>5</v>
      </c>
      <c r="H3262" s="1" t="s">
        <v>341</v>
      </c>
      <c r="I3262" s="1" t="s">
        <v>114</v>
      </c>
      <c r="J3262" s="64">
        <v>393</v>
      </c>
      <c r="K3262" s="76">
        <v>2268111</v>
      </c>
      <c r="L3262" s="29">
        <v>45973</v>
      </c>
      <c r="M3262" s="29" t="s">
        <v>4163</v>
      </c>
      <c r="N3262" s="1" t="s">
        <v>478</v>
      </c>
      <c r="O3262" s="28" t="s">
        <v>225</v>
      </c>
      <c r="P3262" s="1" t="s">
        <v>216</v>
      </c>
      <c r="Q3262" s="76">
        <v>10</v>
      </c>
      <c r="R3262" s="1"/>
      <c r="T3262" s="1" t="s">
        <v>115</v>
      </c>
      <c r="U3262" s="1"/>
      <c r="V3262" s="1"/>
      <c r="W3262" s="4"/>
      <c r="X3262" s="28"/>
      <c r="Y3262" s="33"/>
      <c r="Z3262" s="33"/>
      <c r="AA3262" s="96"/>
      <c r="AB3262" s="178"/>
      <c r="AC3262" s="33">
        <v>21.5</v>
      </c>
      <c r="AD3262" s="33">
        <v>235</v>
      </c>
      <c r="AE3262" s="33" t="s">
        <v>103</v>
      </c>
      <c r="AF3262" s="33" t="s">
        <v>103</v>
      </c>
      <c r="AG3262" s="33"/>
      <c r="AH3262" s="4"/>
      <c r="AI3262" s="1"/>
      <c r="AJ3262" s="1"/>
      <c r="AK3262" s="1"/>
      <c r="AL3262" s="5"/>
      <c r="AM3262" s="164">
        <f t="shared" si="163"/>
        <v>45976</v>
      </c>
      <c r="AW3262" s="96"/>
      <c r="AX3262" s="37">
        <f t="shared" si="162"/>
        <v>45980</v>
      </c>
      <c r="AY3262" s="1" t="s">
        <v>1235</v>
      </c>
      <c r="AZ3262" s="183"/>
      <c r="BA3262" s="184"/>
      <c r="BB3262" s="184"/>
      <c r="BC3262" s="184"/>
      <c r="BD3262" s="184"/>
      <c r="BE3262" s="184"/>
      <c r="BF3262" s="184"/>
      <c r="BG3262" s="184"/>
      <c r="BH3262" s="4"/>
      <c r="BI3262" s="1"/>
      <c r="BJ3262" s="1"/>
      <c r="BK3262" s="1"/>
      <c r="BL3262" s="31"/>
      <c r="BM3262" s="31"/>
      <c r="BN3262" s="1"/>
      <c r="BO3262" s="1"/>
      <c r="BP3262" s="1"/>
      <c r="BQ3262" s="1"/>
      <c r="BR3262" s="1"/>
      <c r="BS3262" s="4"/>
      <c r="BT3262" s="37">
        <f t="shared" si="164"/>
        <v>46001</v>
      </c>
      <c r="BU3262" s="31" t="s">
        <v>1235</v>
      </c>
      <c r="BV3262" s="183"/>
      <c r="BW3262" s="207"/>
      <c r="BX3262" s="184"/>
      <c r="BY3262" s="184"/>
      <c r="BZ3262" s="184"/>
      <c r="CA3262" s="184"/>
      <c r="CB3262" s="184"/>
      <c r="CC3262" s="184"/>
      <c r="CE3262" s="1"/>
      <c r="CF3262" s="1"/>
      <c r="CG3262" s="1"/>
      <c r="CH3262" s="1"/>
      <c r="CI3262" s="1"/>
      <c r="CJ3262" s="1"/>
      <c r="CK3262" s="1"/>
      <c r="CL3262" s="1"/>
      <c r="CM3262" s="1"/>
      <c r="CN3262" s="1"/>
      <c r="CO3262" s="1"/>
    </row>
    <row r="3263" spans="1:93" ht="30" customHeight="1" x14ac:dyDescent="0.2">
      <c r="A3263" s="1">
        <v>3257</v>
      </c>
      <c r="B3263" s="1" t="s">
        <v>726</v>
      </c>
      <c r="C3263" s="1" t="s">
        <v>727</v>
      </c>
      <c r="D3263" s="1" t="s">
        <v>728</v>
      </c>
      <c r="E3263" s="1" t="s">
        <v>650</v>
      </c>
      <c r="F3263" s="1" t="s">
        <v>74</v>
      </c>
      <c r="G3263" s="1">
        <v>5</v>
      </c>
      <c r="H3263" s="1" t="s">
        <v>341</v>
      </c>
      <c r="I3263" s="1" t="s">
        <v>114</v>
      </c>
      <c r="J3263" s="64">
        <v>553</v>
      </c>
      <c r="K3263" s="76">
        <v>2271246</v>
      </c>
      <c r="L3263" s="29">
        <v>45973</v>
      </c>
      <c r="M3263" s="29" t="s">
        <v>4163</v>
      </c>
      <c r="N3263" s="1" t="s">
        <v>478</v>
      </c>
      <c r="O3263" s="28" t="s">
        <v>225</v>
      </c>
      <c r="P3263" s="1" t="s">
        <v>216</v>
      </c>
      <c r="Q3263" s="76">
        <v>12</v>
      </c>
      <c r="R3263" s="1"/>
      <c r="T3263" s="1" t="s">
        <v>115</v>
      </c>
      <c r="U3263" s="1"/>
      <c r="V3263" s="1"/>
      <c r="W3263" s="4"/>
      <c r="X3263" s="28"/>
      <c r="Y3263" s="33"/>
      <c r="Z3263" s="33"/>
      <c r="AA3263" s="96"/>
      <c r="AB3263" s="178"/>
      <c r="AC3263" s="33">
        <v>23.5</v>
      </c>
      <c r="AD3263" s="33">
        <v>230</v>
      </c>
      <c r="AE3263" s="33" t="s">
        <v>103</v>
      </c>
      <c r="AF3263" s="33" t="s">
        <v>103</v>
      </c>
      <c r="AG3263" s="33"/>
      <c r="AH3263" s="4"/>
      <c r="AI3263" s="1"/>
      <c r="AJ3263" s="1"/>
      <c r="AK3263" s="1"/>
      <c r="AL3263" s="5"/>
      <c r="AM3263" s="164">
        <f t="shared" si="163"/>
        <v>45976</v>
      </c>
      <c r="AW3263" s="96"/>
      <c r="AX3263" s="37">
        <f t="shared" si="162"/>
        <v>45980</v>
      </c>
      <c r="AY3263" s="1" t="s">
        <v>1235</v>
      </c>
      <c r="AZ3263" s="183"/>
      <c r="BA3263" s="184"/>
      <c r="BB3263" s="184"/>
      <c r="BC3263" s="184"/>
      <c r="BD3263" s="184"/>
      <c r="BE3263" s="184"/>
      <c r="BF3263" s="184"/>
      <c r="BG3263" s="184"/>
      <c r="BH3263" s="4"/>
      <c r="BI3263" s="1"/>
      <c r="BJ3263" s="1"/>
      <c r="BK3263" s="1"/>
      <c r="BL3263" s="31"/>
      <c r="BM3263" s="31"/>
      <c r="BN3263" s="1"/>
      <c r="BO3263" s="1"/>
      <c r="BP3263" s="1"/>
      <c r="BQ3263" s="1"/>
      <c r="BR3263" s="1"/>
      <c r="BS3263" s="4"/>
      <c r="BT3263" s="37">
        <f t="shared" si="164"/>
        <v>46001</v>
      </c>
      <c r="BU3263" s="31" t="s">
        <v>1235</v>
      </c>
      <c r="BV3263" s="183"/>
      <c r="BW3263" s="207"/>
      <c r="BX3263" s="184"/>
      <c r="BY3263" s="184"/>
      <c r="BZ3263" s="184"/>
      <c r="CA3263" s="184"/>
      <c r="CB3263" s="184"/>
      <c r="CC3263" s="184"/>
      <c r="CE3263" s="1"/>
      <c r="CF3263" s="1"/>
      <c r="CG3263" s="1"/>
      <c r="CH3263" s="1"/>
      <c r="CI3263" s="1"/>
      <c r="CJ3263" s="1"/>
      <c r="CK3263" s="1"/>
      <c r="CL3263" s="1"/>
      <c r="CM3263" s="1"/>
      <c r="CN3263" s="1"/>
      <c r="CO3263" s="1"/>
    </row>
    <row r="3264" spans="1:93" ht="30" customHeight="1" x14ac:dyDescent="0.2">
      <c r="A3264" s="1">
        <v>3258</v>
      </c>
      <c r="B3264" s="1" t="s">
        <v>726</v>
      </c>
      <c r="C3264" s="1" t="s">
        <v>727</v>
      </c>
      <c r="D3264" s="1" t="s">
        <v>728</v>
      </c>
      <c r="E3264" s="1" t="s">
        <v>650</v>
      </c>
      <c r="F3264" s="1" t="s">
        <v>74</v>
      </c>
      <c r="G3264" s="1">
        <v>5</v>
      </c>
      <c r="H3264" s="1" t="s">
        <v>341</v>
      </c>
      <c r="I3264" s="1" t="s">
        <v>114</v>
      </c>
      <c r="J3264" s="64">
        <v>303</v>
      </c>
      <c r="K3264" s="76">
        <v>2268112</v>
      </c>
      <c r="L3264" s="29">
        <v>45973</v>
      </c>
      <c r="M3264" s="29" t="s">
        <v>4163</v>
      </c>
      <c r="N3264" s="1" t="s">
        <v>478</v>
      </c>
      <c r="O3264" s="28" t="s">
        <v>225</v>
      </c>
      <c r="P3264" s="1" t="s">
        <v>216</v>
      </c>
      <c r="Q3264" s="76">
        <v>8</v>
      </c>
      <c r="R3264" s="1"/>
      <c r="T3264" s="1" t="s">
        <v>115</v>
      </c>
      <c r="U3264" s="1"/>
      <c r="V3264" s="1"/>
      <c r="W3264" s="4"/>
      <c r="X3264" s="28"/>
      <c r="Y3264" s="33"/>
      <c r="Z3264" s="33"/>
      <c r="AA3264" s="96"/>
      <c r="AB3264" s="178"/>
      <c r="AC3264" s="33">
        <v>22.8</v>
      </c>
      <c r="AD3264" s="33">
        <v>220</v>
      </c>
      <c r="AE3264" s="33" t="s">
        <v>103</v>
      </c>
      <c r="AF3264" s="33" t="s">
        <v>103</v>
      </c>
      <c r="AG3264" s="33"/>
      <c r="AH3264" s="4"/>
      <c r="AI3264" s="1"/>
      <c r="AJ3264" s="1"/>
      <c r="AK3264" s="1"/>
      <c r="AL3264" s="5"/>
      <c r="AM3264" s="164">
        <f t="shared" si="163"/>
        <v>45976</v>
      </c>
      <c r="AW3264" s="96"/>
      <c r="AX3264" s="37">
        <f t="shared" si="162"/>
        <v>45980</v>
      </c>
      <c r="AY3264" s="1" t="s">
        <v>1235</v>
      </c>
      <c r="AZ3264" s="183"/>
      <c r="BA3264" s="181"/>
      <c r="BB3264" s="181"/>
      <c r="BC3264" s="181"/>
      <c r="BD3264" s="181"/>
      <c r="BE3264" s="181"/>
      <c r="BF3264" s="181"/>
      <c r="BG3264" s="184"/>
      <c r="BH3264" s="4"/>
      <c r="BI3264" s="1"/>
      <c r="BJ3264" s="1"/>
      <c r="BK3264" s="1"/>
      <c r="BL3264" s="31"/>
      <c r="BM3264" s="31"/>
      <c r="BN3264" s="1"/>
      <c r="BO3264" s="1"/>
      <c r="BP3264" s="1"/>
      <c r="BQ3264" s="1"/>
      <c r="BR3264" s="1"/>
      <c r="BS3264" s="4"/>
      <c r="BT3264" s="37">
        <f t="shared" si="164"/>
        <v>46001</v>
      </c>
      <c r="BU3264" s="31" t="s">
        <v>1235</v>
      </c>
      <c r="BV3264" s="183"/>
      <c r="BW3264" s="192"/>
      <c r="BX3264" s="181"/>
      <c r="BY3264" s="181"/>
      <c r="BZ3264" s="181"/>
      <c r="CA3264" s="181"/>
      <c r="CB3264" s="181"/>
      <c r="CC3264" s="184"/>
      <c r="CE3264" s="1"/>
      <c r="CF3264" s="1"/>
      <c r="CG3264" s="1"/>
      <c r="CH3264" s="1"/>
      <c r="CI3264" s="1"/>
      <c r="CJ3264" s="1"/>
      <c r="CK3264" s="1"/>
      <c r="CL3264" s="1"/>
      <c r="CM3264" s="1"/>
      <c r="CN3264" s="1"/>
      <c r="CO3264" s="1"/>
    </row>
    <row r="3265" spans="1:93" ht="30" customHeight="1" x14ac:dyDescent="0.2">
      <c r="A3265" s="1">
        <v>3259</v>
      </c>
      <c r="B3265" s="1" t="s">
        <v>726</v>
      </c>
      <c r="C3265" s="1" t="s">
        <v>727</v>
      </c>
      <c r="D3265" s="1" t="s">
        <v>728</v>
      </c>
      <c r="E3265" s="1" t="s">
        <v>650</v>
      </c>
      <c r="F3265" s="1" t="s">
        <v>74</v>
      </c>
      <c r="G3265" s="1">
        <v>5</v>
      </c>
      <c r="H3265" s="1" t="s">
        <v>341</v>
      </c>
      <c r="I3265" s="1" t="s">
        <v>114</v>
      </c>
      <c r="J3265" s="64">
        <v>407</v>
      </c>
      <c r="K3265" s="76">
        <v>2271247</v>
      </c>
      <c r="L3265" s="29">
        <v>45973</v>
      </c>
      <c r="M3265" s="29" t="s">
        <v>4163</v>
      </c>
      <c r="N3265" s="1" t="s">
        <v>478</v>
      </c>
      <c r="O3265" s="28" t="s">
        <v>225</v>
      </c>
      <c r="P3265" s="1" t="s">
        <v>216</v>
      </c>
      <c r="Q3265" s="76">
        <v>9</v>
      </c>
      <c r="R3265" s="1"/>
      <c r="T3265" s="1" t="s">
        <v>115</v>
      </c>
      <c r="U3265" s="1"/>
      <c r="V3265" s="1"/>
      <c r="W3265" s="4"/>
      <c r="X3265" s="28"/>
      <c r="Y3265" s="33"/>
      <c r="Z3265" s="33"/>
      <c r="AA3265" s="96"/>
      <c r="AB3265" s="178"/>
      <c r="AC3265" s="33">
        <v>23</v>
      </c>
      <c r="AD3265" s="33">
        <v>240</v>
      </c>
      <c r="AE3265" s="33" t="s">
        <v>103</v>
      </c>
      <c r="AF3265" s="33" t="s">
        <v>103</v>
      </c>
      <c r="AG3265" s="33"/>
      <c r="AH3265" s="4"/>
      <c r="AI3265" s="1"/>
      <c r="AJ3265" s="1"/>
      <c r="AK3265" s="1"/>
      <c r="AL3265" s="5"/>
      <c r="AM3265" s="164">
        <f t="shared" si="163"/>
        <v>45976</v>
      </c>
      <c r="AW3265" s="96"/>
      <c r="AX3265" s="37">
        <f t="shared" si="162"/>
        <v>45980</v>
      </c>
      <c r="AY3265" s="1" t="s">
        <v>1235</v>
      </c>
      <c r="AZ3265" s="183"/>
      <c r="BA3265" s="180">
        <v>42.4</v>
      </c>
      <c r="BB3265" s="180">
        <v>41.2</v>
      </c>
      <c r="BC3265" s="180">
        <v>40.4</v>
      </c>
      <c r="BD3265" s="180">
        <v>42.4</v>
      </c>
      <c r="BE3265" s="180">
        <v>43.4</v>
      </c>
      <c r="BF3265" s="180">
        <v>44.7</v>
      </c>
      <c r="BG3265" s="184"/>
      <c r="BH3265" s="4"/>
      <c r="BI3265" s="1"/>
      <c r="BJ3265" s="1"/>
      <c r="BK3265" s="1"/>
      <c r="BL3265" s="31"/>
      <c r="BM3265" s="31"/>
      <c r="BN3265" s="1"/>
      <c r="BO3265" s="1"/>
      <c r="BP3265" s="1"/>
      <c r="BQ3265" s="1"/>
      <c r="BR3265" s="1"/>
      <c r="BS3265" s="4"/>
      <c r="BT3265" s="37">
        <f t="shared" si="164"/>
        <v>46001</v>
      </c>
      <c r="BU3265" s="31" t="s">
        <v>1235</v>
      </c>
      <c r="BV3265" s="183"/>
      <c r="BW3265" s="191">
        <v>53.1</v>
      </c>
      <c r="BX3265" s="180">
        <v>52.9</v>
      </c>
      <c r="BY3265" s="180">
        <v>51.3</v>
      </c>
      <c r="BZ3265" s="180">
        <v>52</v>
      </c>
      <c r="CA3265" s="180">
        <v>53.1</v>
      </c>
      <c r="CB3265" s="180">
        <v>54.3</v>
      </c>
      <c r="CC3265" s="184"/>
      <c r="CE3265" s="1"/>
      <c r="CF3265" s="1"/>
      <c r="CG3265" s="1"/>
      <c r="CH3265" s="1"/>
      <c r="CI3265" s="1"/>
      <c r="CJ3265" s="1"/>
      <c r="CK3265" s="1"/>
      <c r="CL3265" s="1"/>
      <c r="CM3265" s="1"/>
      <c r="CN3265" s="1"/>
      <c r="CO3265" s="1"/>
    </row>
    <row r="3266" spans="1:93" ht="30" customHeight="1" x14ac:dyDescent="0.2">
      <c r="A3266" s="1">
        <v>3260</v>
      </c>
      <c r="B3266" s="1" t="s">
        <v>726</v>
      </c>
      <c r="C3266" s="1" t="s">
        <v>727</v>
      </c>
      <c r="D3266" s="1" t="s">
        <v>728</v>
      </c>
      <c r="E3266" s="1" t="s">
        <v>650</v>
      </c>
      <c r="F3266" s="1" t="s">
        <v>74</v>
      </c>
      <c r="G3266" s="1">
        <v>5</v>
      </c>
      <c r="H3266" s="1" t="s">
        <v>341</v>
      </c>
      <c r="I3266" s="1" t="s">
        <v>114</v>
      </c>
      <c r="J3266" s="64">
        <v>403</v>
      </c>
      <c r="K3266" s="76">
        <v>2268113</v>
      </c>
      <c r="L3266" s="29">
        <v>45973</v>
      </c>
      <c r="M3266" s="29" t="s">
        <v>4163</v>
      </c>
      <c r="N3266" s="1" t="s">
        <v>478</v>
      </c>
      <c r="O3266" s="28" t="s">
        <v>225</v>
      </c>
      <c r="P3266" s="1" t="s">
        <v>216</v>
      </c>
      <c r="Q3266" s="76">
        <v>9</v>
      </c>
      <c r="R3266" s="1"/>
      <c r="T3266" s="1" t="s">
        <v>115</v>
      </c>
      <c r="U3266" s="1"/>
      <c r="V3266" s="1"/>
      <c r="W3266" s="4"/>
      <c r="X3266" s="28"/>
      <c r="Y3266" s="33"/>
      <c r="Z3266" s="33"/>
      <c r="AA3266" s="96"/>
      <c r="AB3266" s="178"/>
      <c r="AC3266" s="33">
        <v>23.5</v>
      </c>
      <c r="AD3266" s="33">
        <v>220</v>
      </c>
      <c r="AE3266" s="33" t="s">
        <v>103</v>
      </c>
      <c r="AF3266" s="33" t="s">
        <v>103</v>
      </c>
      <c r="AG3266" s="33"/>
      <c r="AH3266" s="4"/>
      <c r="AI3266" s="1"/>
      <c r="AJ3266" s="1"/>
      <c r="AK3266" s="1"/>
      <c r="AL3266" s="5"/>
      <c r="AM3266" s="164">
        <f t="shared" si="163"/>
        <v>45976</v>
      </c>
      <c r="AW3266" s="96"/>
      <c r="AX3266" s="37">
        <f t="shared" si="162"/>
        <v>45980</v>
      </c>
      <c r="AY3266" s="1" t="s">
        <v>1235</v>
      </c>
      <c r="AZ3266" s="183"/>
      <c r="BA3266" s="184"/>
      <c r="BB3266" s="184"/>
      <c r="BC3266" s="184"/>
      <c r="BD3266" s="184"/>
      <c r="BE3266" s="184"/>
      <c r="BF3266" s="184"/>
      <c r="BG3266" s="184"/>
      <c r="BH3266" s="4"/>
      <c r="BI3266" s="1"/>
      <c r="BJ3266" s="1"/>
      <c r="BK3266" s="1"/>
      <c r="BL3266" s="31"/>
      <c r="BM3266" s="31"/>
      <c r="BN3266" s="1"/>
      <c r="BO3266" s="1"/>
      <c r="BP3266" s="1"/>
      <c r="BQ3266" s="1"/>
      <c r="BR3266" s="1"/>
      <c r="BS3266" s="4"/>
      <c r="BT3266" s="37">
        <f t="shared" si="164"/>
        <v>46001</v>
      </c>
      <c r="BU3266" s="31" t="s">
        <v>1235</v>
      </c>
      <c r="BV3266" s="183"/>
      <c r="BW3266" s="207"/>
      <c r="BX3266" s="184"/>
      <c r="BY3266" s="184"/>
      <c r="BZ3266" s="184"/>
      <c r="CA3266" s="184"/>
      <c r="CB3266" s="184"/>
      <c r="CC3266" s="184"/>
      <c r="CE3266" s="1"/>
      <c r="CF3266" s="1"/>
      <c r="CG3266" s="1"/>
      <c r="CH3266" s="1"/>
      <c r="CI3266" s="1"/>
      <c r="CJ3266" s="1"/>
      <c r="CK3266" s="1"/>
      <c r="CL3266" s="1"/>
      <c r="CM3266" s="1"/>
      <c r="CN3266" s="1"/>
      <c r="CO3266" s="1"/>
    </row>
    <row r="3267" spans="1:93" ht="30" customHeight="1" x14ac:dyDescent="0.2">
      <c r="A3267" s="1">
        <v>3261</v>
      </c>
      <c r="B3267" s="1" t="s">
        <v>726</v>
      </c>
      <c r="C3267" s="1" t="s">
        <v>727</v>
      </c>
      <c r="D3267" s="1" t="s">
        <v>728</v>
      </c>
      <c r="E3267" s="1" t="s">
        <v>650</v>
      </c>
      <c r="F3267" s="1" t="s">
        <v>74</v>
      </c>
      <c r="G3267" s="1">
        <v>5</v>
      </c>
      <c r="H3267" s="1" t="s">
        <v>341</v>
      </c>
      <c r="I3267" s="1" t="s">
        <v>114</v>
      </c>
      <c r="J3267" s="64">
        <v>389</v>
      </c>
      <c r="K3267" s="76">
        <v>2271248</v>
      </c>
      <c r="L3267" s="29">
        <v>45973</v>
      </c>
      <c r="M3267" s="29" t="s">
        <v>4163</v>
      </c>
      <c r="N3267" s="1" t="s">
        <v>478</v>
      </c>
      <c r="O3267" s="28" t="s">
        <v>225</v>
      </c>
      <c r="P3267" s="1" t="s">
        <v>216</v>
      </c>
      <c r="Q3267" s="76">
        <v>9</v>
      </c>
      <c r="R3267" s="1"/>
      <c r="T3267" s="1" t="s">
        <v>115</v>
      </c>
      <c r="U3267" s="1"/>
      <c r="V3267" s="1"/>
      <c r="W3267" s="4"/>
      <c r="X3267" s="28"/>
      <c r="Y3267" s="33"/>
      <c r="Z3267" s="33"/>
      <c r="AA3267" s="96"/>
      <c r="AB3267" s="178"/>
      <c r="AC3267" s="33">
        <v>23</v>
      </c>
      <c r="AD3267" s="33">
        <v>215</v>
      </c>
      <c r="AE3267" s="33" t="s">
        <v>103</v>
      </c>
      <c r="AF3267" s="33" t="s">
        <v>103</v>
      </c>
      <c r="AG3267" s="33"/>
      <c r="AH3267" s="4"/>
      <c r="AI3267" s="1"/>
      <c r="AJ3267" s="1"/>
      <c r="AK3267" s="1"/>
      <c r="AL3267" s="5"/>
      <c r="AM3267" s="164">
        <f t="shared" si="163"/>
        <v>45976</v>
      </c>
      <c r="AW3267" s="96"/>
      <c r="AX3267" s="37">
        <f t="shared" si="162"/>
        <v>45980</v>
      </c>
      <c r="AY3267" s="1" t="s">
        <v>1235</v>
      </c>
      <c r="AZ3267" s="183"/>
      <c r="BA3267" s="184"/>
      <c r="BB3267" s="184"/>
      <c r="BC3267" s="184"/>
      <c r="BD3267" s="184"/>
      <c r="BE3267" s="184"/>
      <c r="BF3267" s="184"/>
      <c r="BG3267" s="184"/>
      <c r="BH3267" s="4"/>
      <c r="BI3267" s="1"/>
      <c r="BJ3267" s="1"/>
      <c r="BK3267" s="1"/>
      <c r="BL3267" s="31"/>
      <c r="BM3267" s="31"/>
      <c r="BN3267" s="1"/>
      <c r="BO3267" s="1"/>
      <c r="BP3267" s="1"/>
      <c r="BQ3267" s="1"/>
      <c r="BR3267" s="1"/>
      <c r="BS3267" s="4"/>
      <c r="BT3267" s="37">
        <f t="shared" si="164"/>
        <v>46001</v>
      </c>
      <c r="BU3267" s="31" t="s">
        <v>1235</v>
      </c>
      <c r="BV3267" s="183"/>
      <c r="BW3267" s="207"/>
      <c r="BX3267" s="184"/>
      <c r="BY3267" s="184"/>
      <c r="BZ3267" s="184"/>
      <c r="CA3267" s="184"/>
      <c r="CB3267" s="184"/>
      <c r="CC3267" s="184"/>
      <c r="CE3267" s="1"/>
      <c r="CF3267" s="1"/>
      <c r="CG3267" s="1"/>
      <c r="CH3267" s="1"/>
      <c r="CI3267" s="1"/>
      <c r="CJ3267" s="1"/>
      <c r="CK3267" s="1"/>
      <c r="CL3267" s="1"/>
      <c r="CM3267" s="1"/>
      <c r="CN3267" s="1"/>
      <c r="CO3267" s="1"/>
    </row>
    <row r="3268" spans="1:93" ht="30" customHeight="1" x14ac:dyDescent="0.2">
      <c r="A3268" s="1">
        <v>3262</v>
      </c>
      <c r="B3268" s="1" t="s">
        <v>726</v>
      </c>
      <c r="C3268" s="1" t="s">
        <v>727</v>
      </c>
      <c r="D3268" s="1" t="s">
        <v>728</v>
      </c>
      <c r="E3268" s="1" t="s">
        <v>650</v>
      </c>
      <c r="F3268" s="1" t="s">
        <v>74</v>
      </c>
      <c r="G3268" s="1">
        <v>5</v>
      </c>
      <c r="H3268" s="1" t="s">
        <v>341</v>
      </c>
      <c r="I3268" s="1" t="s">
        <v>114</v>
      </c>
      <c r="J3268" s="64">
        <v>433</v>
      </c>
      <c r="K3268" s="76">
        <v>2267114</v>
      </c>
      <c r="L3268" s="29">
        <v>45973</v>
      </c>
      <c r="M3268" s="29" t="s">
        <v>4163</v>
      </c>
      <c r="N3268" s="1" t="s">
        <v>478</v>
      </c>
      <c r="O3268" s="28" t="s">
        <v>225</v>
      </c>
      <c r="P3268" s="1" t="s">
        <v>216</v>
      </c>
      <c r="Q3268" s="76">
        <v>9</v>
      </c>
      <c r="R3268" s="1"/>
      <c r="T3268" s="1" t="s">
        <v>115</v>
      </c>
      <c r="U3268" s="1"/>
      <c r="V3268" s="1"/>
      <c r="W3268" s="4"/>
      <c r="X3268" s="28"/>
      <c r="Y3268" s="33"/>
      <c r="Z3268" s="33"/>
      <c r="AA3268" s="96"/>
      <c r="AB3268" s="178"/>
      <c r="AC3268" s="33">
        <v>22.5</v>
      </c>
      <c r="AD3268" s="33">
        <v>240</v>
      </c>
      <c r="AE3268" s="33" t="s">
        <v>103</v>
      </c>
      <c r="AF3268" s="33" t="s">
        <v>103</v>
      </c>
      <c r="AG3268" s="33"/>
      <c r="AH3268" s="4"/>
      <c r="AI3268" s="1"/>
      <c r="AJ3268" s="1"/>
      <c r="AK3268" s="1"/>
      <c r="AL3268" s="5"/>
      <c r="AM3268" s="164">
        <f t="shared" si="163"/>
        <v>45976</v>
      </c>
      <c r="AW3268" s="96"/>
      <c r="AX3268" s="37">
        <f t="shared" si="162"/>
        <v>45980</v>
      </c>
      <c r="AY3268" s="1" t="s">
        <v>1235</v>
      </c>
      <c r="AZ3268" s="183"/>
      <c r="BA3268" s="184"/>
      <c r="BB3268" s="184"/>
      <c r="BC3268" s="184"/>
      <c r="BD3268" s="184"/>
      <c r="BE3268" s="184"/>
      <c r="BF3268" s="184"/>
      <c r="BG3268" s="184"/>
      <c r="BH3268" s="4"/>
      <c r="BI3268" s="1"/>
      <c r="BJ3268" s="1"/>
      <c r="BK3268" s="1"/>
      <c r="BL3268" s="31"/>
      <c r="BM3268" s="31"/>
      <c r="BN3268" s="1"/>
      <c r="BO3268" s="1"/>
      <c r="BP3268" s="1"/>
      <c r="BQ3268" s="1"/>
      <c r="BR3268" s="1"/>
      <c r="BS3268" s="4"/>
      <c r="BT3268" s="37">
        <f t="shared" si="164"/>
        <v>46001</v>
      </c>
      <c r="BU3268" s="31" t="s">
        <v>1235</v>
      </c>
      <c r="BV3268" s="183"/>
      <c r="BW3268" s="207"/>
      <c r="BX3268" s="184"/>
      <c r="BY3268" s="184"/>
      <c r="BZ3268" s="184"/>
      <c r="CA3268" s="184"/>
      <c r="CB3268" s="184"/>
      <c r="CC3268" s="184"/>
      <c r="CE3268" s="1"/>
      <c r="CF3268" s="1"/>
      <c r="CG3268" s="1"/>
      <c r="CH3268" s="1"/>
      <c r="CI3268" s="1"/>
      <c r="CJ3268" s="1"/>
      <c r="CK3268" s="1"/>
      <c r="CL3268" s="1"/>
      <c r="CM3268" s="1"/>
      <c r="CN3268" s="1"/>
      <c r="CO3268" s="1"/>
    </row>
    <row r="3269" spans="1:93" ht="30" customHeight="1" x14ac:dyDescent="0.2">
      <c r="A3269" s="1">
        <v>3263</v>
      </c>
      <c r="B3269" s="1" t="s">
        <v>726</v>
      </c>
      <c r="C3269" s="1" t="s">
        <v>727</v>
      </c>
      <c r="D3269" s="1" t="s">
        <v>728</v>
      </c>
      <c r="E3269" s="1" t="s">
        <v>650</v>
      </c>
      <c r="F3269" s="1" t="s">
        <v>74</v>
      </c>
      <c r="G3269" s="1">
        <v>5</v>
      </c>
      <c r="H3269" s="1" t="s">
        <v>341</v>
      </c>
      <c r="I3269" s="1" t="s">
        <v>114</v>
      </c>
      <c r="J3269" s="64">
        <v>557</v>
      </c>
      <c r="K3269" s="76">
        <v>2271249</v>
      </c>
      <c r="L3269" s="29">
        <v>45973</v>
      </c>
      <c r="M3269" s="29" t="s">
        <v>4163</v>
      </c>
      <c r="N3269" s="1" t="s">
        <v>478</v>
      </c>
      <c r="O3269" s="28" t="s">
        <v>225</v>
      </c>
      <c r="P3269" s="1" t="s">
        <v>216</v>
      </c>
      <c r="Q3269" s="76">
        <v>12</v>
      </c>
      <c r="R3269" s="1"/>
      <c r="S3269" s="1">
        <v>6</v>
      </c>
      <c r="T3269" s="1" t="s">
        <v>115</v>
      </c>
      <c r="U3269" s="1"/>
      <c r="V3269" s="1"/>
      <c r="W3269" s="4"/>
      <c r="X3269" s="28"/>
      <c r="Y3269" s="33"/>
      <c r="Z3269" s="33"/>
      <c r="AA3269" s="96"/>
      <c r="AB3269" s="178"/>
      <c r="AC3269" s="33">
        <v>23.5</v>
      </c>
      <c r="AD3269" s="33">
        <v>225</v>
      </c>
      <c r="AE3269" s="33" t="s">
        <v>103</v>
      </c>
      <c r="AF3269" s="33" t="s">
        <v>103</v>
      </c>
      <c r="AG3269" s="33"/>
      <c r="AH3269" s="4"/>
      <c r="AI3269" s="1"/>
      <c r="AJ3269" s="1"/>
      <c r="AK3269" s="1"/>
      <c r="AL3269" s="5"/>
      <c r="AM3269" s="164">
        <f t="shared" si="163"/>
        <v>45976</v>
      </c>
      <c r="AW3269" s="96"/>
      <c r="AX3269" s="37">
        <f t="shared" si="162"/>
        <v>45980</v>
      </c>
      <c r="AY3269" s="1" t="s">
        <v>1235</v>
      </c>
      <c r="AZ3269" s="183"/>
      <c r="BA3269" s="184"/>
      <c r="BB3269" s="184"/>
      <c r="BC3269" s="184"/>
      <c r="BD3269" s="184"/>
      <c r="BE3269" s="184"/>
      <c r="BF3269" s="184"/>
      <c r="BG3269" s="184"/>
      <c r="BH3269" s="4"/>
      <c r="BI3269" s="1"/>
      <c r="BJ3269" s="1"/>
      <c r="BK3269" s="1"/>
      <c r="BL3269" s="31"/>
      <c r="BM3269" s="31"/>
      <c r="BN3269" s="1"/>
      <c r="BO3269" s="1"/>
      <c r="BP3269" s="1"/>
      <c r="BQ3269" s="1"/>
      <c r="BR3269" s="1"/>
      <c r="BS3269" s="4"/>
      <c r="BT3269" s="37">
        <f t="shared" si="164"/>
        <v>46001</v>
      </c>
      <c r="BU3269" s="31" t="s">
        <v>1235</v>
      </c>
      <c r="BV3269" s="183"/>
      <c r="BW3269" s="207"/>
      <c r="BX3269" s="184"/>
      <c r="BY3269" s="184"/>
      <c r="BZ3269" s="184"/>
      <c r="CA3269" s="184"/>
      <c r="CB3269" s="184"/>
      <c r="CC3269" s="184"/>
      <c r="CE3269" s="1"/>
      <c r="CF3269" s="1"/>
      <c r="CG3269" s="1"/>
      <c r="CH3269" s="1"/>
      <c r="CI3269" s="1"/>
      <c r="CJ3269" s="1"/>
      <c r="CK3269" s="1"/>
      <c r="CL3269" s="1"/>
      <c r="CM3269" s="1"/>
      <c r="CN3269" s="1"/>
      <c r="CO3269" s="1"/>
    </row>
    <row r="3270" spans="1:93" ht="30" customHeight="1" x14ac:dyDescent="0.2">
      <c r="A3270" s="1">
        <v>3264</v>
      </c>
      <c r="B3270" s="1" t="s">
        <v>726</v>
      </c>
      <c r="C3270" s="1" t="s">
        <v>727</v>
      </c>
      <c r="D3270" s="1" t="s">
        <v>728</v>
      </c>
      <c r="E3270" s="1" t="s">
        <v>650</v>
      </c>
      <c r="F3270" s="1" t="s">
        <v>74</v>
      </c>
      <c r="G3270" s="1">
        <v>5</v>
      </c>
      <c r="H3270" s="1" t="s">
        <v>341</v>
      </c>
      <c r="I3270" s="1" t="s">
        <v>114</v>
      </c>
      <c r="J3270" s="64">
        <v>390</v>
      </c>
      <c r="K3270" s="76">
        <v>2268115</v>
      </c>
      <c r="L3270" s="29">
        <v>45973</v>
      </c>
      <c r="M3270" s="29" t="s">
        <v>4163</v>
      </c>
      <c r="N3270" s="1" t="s">
        <v>478</v>
      </c>
      <c r="O3270" s="28" t="s">
        <v>225</v>
      </c>
      <c r="P3270" s="1" t="s">
        <v>216</v>
      </c>
      <c r="Q3270" s="76">
        <v>10</v>
      </c>
      <c r="R3270" s="1"/>
      <c r="T3270" s="1" t="s">
        <v>115</v>
      </c>
      <c r="U3270" s="1"/>
      <c r="V3270" s="1"/>
      <c r="W3270" s="4"/>
      <c r="X3270" s="28"/>
      <c r="Y3270" s="33"/>
      <c r="Z3270" s="33"/>
      <c r="AA3270" s="96"/>
      <c r="AB3270" s="178"/>
      <c r="AC3270" s="33">
        <v>23</v>
      </c>
      <c r="AD3270" s="33">
        <v>210</v>
      </c>
      <c r="AE3270" s="33" t="s">
        <v>103</v>
      </c>
      <c r="AF3270" s="33" t="s">
        <v>103</v>
      </c>
      <c r="AG3270" s="33"/>
      <c r="AH3270" s="4"/>
      <c r="AI3270" s="1"/>
      <c r="AJ3270" s="1"/>
      <c r="AK3270" s="1"/>
      <c r="AL3270" s="5"/>
      <c r="AM3270" s="164">
        <f t="shared" si="163"/>
        <v>45976</v>
      </c>
      <c r="AW3270" s="96"/>
      <c r="AX3270" s="37">
        <f t="shared" si="162"/>
        <v>45980</v>
      </c>
      <c r="AY3270" s="1" t="s">
        <v>1235</v>
      </c>
      <c r="AZ3270" s="183"/>
      <c r="BA3270" s="184"/>
      <c r="BB3270" s="184"/>
      <c r="BC3270" s="184"/>
      <c r="BD3270" s="184"/>
      <c r="BE3270" s="184"/>
      <c r="BF3270" s="184"/>
      <c r="BG3270" s="184"/>
      <c r="BH3270" s="4"/>
      <c r="BI3270" s="1"/>
      <c r="BJ3270" s="1"/>
      <c r="BK3270" s="1"/>
      <c r="BL3270" s="31"/>
      <c r="BM3270" s="31"/>
      <c r="BN3270" s="1"/>
      <c r="BO3270" s="1"/>
      <c r="BP3270" s="1"/>
      <c r="BQ3270" s="1"/>
      <c r="BR3270" s="1"/>
      <c r="BS3270" s="4"/>
      <c r="BT3270" s="37">
        <f t="shared" si="164"/>
        <v>46001</v>
      </c>
      <c r="BU3270" s="31" t="s">
        <v>1235</v>
      </c>
      <c r="BV3270" s="183"/>
      <c r="BW3270" s="207"/>
      <c r="BX3270" s="184"/>
      <c r="BY3270" s="184"/>
      <c r="BZ3270" s="184"/>
      <c r="CA3270" s="184"/>
      <c r="CB3270" s="184"/>
      <c r="CC3270" s="184"/>
      <c r="CE3270" s="1"/>
      <c r="CF3270" s="1"/>
      <c r="CG3270" s="1"/>
      <c r="CH3270" s="1"/>
      <c r="CI3270" s="1"/>
      <c r="CJ3270" s="1"/>
      <c r="CK3270" s="1"/>
      <c r="CL3270" s="1"/>
      <c r="CM3270" s="1"/>
      <c r="CN3270" s="1"/>
      <c r="CO3270" s="1"/>
    </row>
    <row r="3271" spans="1:93" ht="30" customHeight="1" x14ac:dyDescent="0.2">
      <c r="A3271" s="1">
        <v>3265</v>
      </c>
      <c r="B3271" s="1" t="s">
        <v>726</v>
      </c>
      <c r="C3271" s="1" t="s">
        <v>727</v>
      </c>
      <c r="D3271" s="1" t="s">
        <v>728</v>
      </c>
      <c r="E3271" s="1" t="s">
        <v>650</v>
      </c>
      <c r="F3271" s="1" t="s">
        <v>74</v>
      </c>
      <c r="G3271" s="1">
        <v>5</v>
      </c>
      <c r="H3271" s="1" t="s">
        <v>341</v>
      </c>
      <c r="I3271" s="1" t="s">
        <v>114</v>
      </c>
      <c r="J3271" s="64">
        <v>558</v>
      </c>
      <c r="K3271" s="76">
        <v>2271250</v>
      </c>
      <c r="L3271" s="29">
        <v>45973</v>
      </c>
      <c r="M3271" s="29" t="s">
        <v>4163</v>
      </c>
      <c r="N3271" s="1" t="s">
        <v>478</v>
      </c>
      <c r="O3271" s="28" t="s">
        <v>225</v>
      </c>
      <c r="P3271" s="1" t="s">
        <v>216</v>
      </c>
      <c r="Q3271" s="76">
        <v>12</v>
      </c>
      <c r="R3271" s="1"/>
      <c r="T3271" s="1" t="s">
        <v>115</v>
      </c>
      <c r="U3271" s="1"/>
      <c r="V3271" s="1"/>
      <c r="W3271" s="4"/>
      <c r="X3271" s="28"/>
      <c r="Y3271" s="33"/>
      <c r="Z3271" s="33"/>
      <c r="AA3271" s="96"/>
      <c r="AB3271" s="178"/>
      <c r="AC3271" s="33">
        <v>22</v>
      </c>
      <c r="AD3271" s="33">
        <v>235</v>
      </c>
      <c r="AE3271" s="33" t="s">
        <v>103</v>
      </c>
      <c r="AF3271" s="33" t="s">
        <v>103</v>
      </c>
      <c r="AG3271" s="33"/>
      <c r="AH3271" s="4"/>
      <c r="AI3271" s="1"/>
      <c r="AJ3271" s="1"/>
      <c r="AK3271" s="1"/>
      <c r="AL3271" s="5"/>
      <c r="AM3271" s="164">
        <f t="shared" si="163"/>
        <v>45976</v>
      </c>
      <c r="AW3271" s="96"/>
      <c r="AX3271" s="37">
        <f t="shared" si="162"/>
        <v>45980</v>
      </c>
      <c r="AY3271" s="1" t="s">
        <v>1235</v>
      </c>
      <c r="AZ3271" s="183"/>
      <c r="BA3271" s="184"/>
      <c r="BB3271" s="184"/>
      <c r="BC3271" s="184"/>
      <c r="BD3271" s="184"/>
      <c r="BE3271" s="184"/>
      <c r="BF3271" s="184"/>
      <c r="BG3271" s="184"/>
      <c r="BH3271" s="4"/>
      <c r="BI3271" s="1"/>
      <c r="BJ3271" s="1"/>
      <c r="BK3271" s="1"/>
      <c r="BL3271" s="31"/>
      <c r="BM3271" s="31"/>
      <c r="BN3271" s="1"/>
      <c r="BO3271" s="1"/>
      <c r="BP3271" s="1"/>
      <c r="BQ3271" s="1"/>
      <c r="BR3271" s="1"/>
      <c r="BS3271" s="4"/>
      <c r="BT3271" s="37">
        <f t="shared" si="164"/>
        <v>46001</v>
      </c>
      <c r="BU3271" s="31" t="s">
        <v>1235</v>
      </c>
      <c r="BV3271" s="183"/>
      <c r="BW3271" s="207"/>
      <c r="BX3271" s="184"/>
      <c r="BY3271" s="184"/>
      <c r="BZ3271" s="184"/>
      <c r="CA3271" s="184"/>
      <c r="CB3271" s="184"/>
      <c r="CC3271" s="184"/>
      <c r="CE3271" s="1"/>
      <c r="CF3271" s="1"/>
      <c r="CG3271" s="1"/>
      <c r="CH3271" s="1"/>
      <c r="CI3271" s="1"/>
      <c r="CJ3271" s="1"/>
      <c r="CK3271" s="1"/>
      <c r="CL3271" s="1"/>
      <c r="CM3271" s="1"/>
      <c r="CN3271" s="1"/>
      <c r="CO3271" s="1"/>
    </row>
    <row r="3272" spans="1:93" ht="30" customHeight="1" x14ac:dyDescent="0.2">
      <c r="A3272" s="1">
        <v>3266</v>
      </c>
      <c r="B3272" s="1" t="s">
        <v>726</v>
      </c>
      <c r="C3272" s="1" t="s">
        <v>727</v>
      </c>
      <c r="D3272" s="1" t="s">
        <v>728</v>
      </c>
      <c r="E3272" s="1" t="s">
        <v>650</v>
      </c>
      <c r="F3272" s="1" t="s">
        <v>74</v>
      </c>
      <c r="G3272" s="1">
        <v>5</v>
      </c>
      <c r="H3272" s="1" t="s">
        <v>341</v>
      </c>
      <c r="I3272" s="1" t="s">
        <v>114</v>
      </c>
      <c r="J3272" s="64">
        <v>415</v>
      </c>
      <c r="K3272" s="76">
        <v>2268116</v>
      </c>
      <c r="L3272" s="29">
        <v>45973</v>
      </c>
      <c r="M3272" s="29" t="s">
        <v>4163</v>
      </c>
      <c r="N3272" s="1" t="s">
        <v>478</v>
      </c>
      <c r="O3272" s="28" t="s">
        <v>225</v>
      </c>
      <c r="P3272" s="1" t="s">
        <v>216</v>
      </c>
      <c r="Q3272" s="76">
        <v>10</v>
      </c>
      <c r="R3272" s="1"/>
      <c r="T3272" s="1" t="s">
        <v>115</v>
      </c>
      <c r="U3272" s="1"/>
      <c r="V3272" s="1"/>
      <c r="W3272" s="4"/>
      <c r="X3272" s="28"/>
      <c r="Y3272" s="33"/>
      <c r="Z3272" s="33"/>
      <c r="AA3272" s="96"/>
      <c r="AB3272" s="178"/>
      <c r="AC3272" s="33">
        <v>23.5</v>
      </c>
      <c r="AD3272" s="33">
        <v>240</v>
      </c>
      <c r="AE3272" s="33" t="s">
        <v>103</v>
      </c>
      <c r="AF3272" s="33" t="s">
        <v>103</v>
      </c>
      <c r="AG3272" s="33"/>
      <c r="AH3272" s="4"/>
      <c r="AI3272" s="1"/>
      <c r="AJ3272" s="1"/>
      <c r="AK3272" s="1"/>
      <c r="AL3272" s="5"/>
      <c r="AM3272" s="164">
        <f t="shared" si="163"/>
        <v>45976</v>
      </c>
      <c r="AW3272" s="96"/>
      <c r="AX3272" s="37">
        <f t="shared" si="162"/>
        <v>45980</v>
      </c>
      <c r="AY3272" s="1" t="s">
        <v>1235</v>
      </c>
      <c r="AZ3272" s="183"/>
      <c r="BA3272" s="184"/>
      <c r="BB3272" s="184"/>
      <c r="BC3272" s="184"/>
      <c r="BD3272" s="184"/>
      <c r="BE3272" s="184"/>
      <c r="BF3272" s="184"/>
      <c r="BG3272" s="184"/>
      <c r="BH3272" s="4"/>
      <c r="BI3272" s="1"/>
      <c r="BJ3272" s="1"/>
      <c r="BK3272" s="1"/>
      <c r="BL3272" s="31"/>
      <c r="BM3272" s="31"/>
      <c r="BN3272" s="1"/>
      <c r="BO3272" s="1"/>
      <c r="BP3272" s="1"/>
      <c r="BQ3272" s="1"/>
      <c r="BR3272" s="1"/>
      <c r="BS3272" s="4"/>
      <c r="BT3272" s="37">
        <f t="shared" si="164"/>
        <v>46001</v>
      </c>
      <c r="BU3272" s="31" t="s">
        <v>1235</v>
      </c>
      <c r="BV3272" s="183"/>
      <c r="BW3272" s="207"/>
      <c r="BX3272" s="184"/>
      <c r="BY3272" s="184"/>
      <c r="BZ3272" s="184"/>
      <c r="CA3272" s="184"/>
      <c r="CB3272" s="184"/>
      <c r="CC3272" s="184"/>
      <c r="CE3272" s="1"/>
      <c r="CF3272" s="1"/>
      <c r="CG3272" s="1"/>
      <c r="CH3272" s="1"/>
      <c r="CI3272" s="1"/>
      <c r="CJ3272" s="1"/>
      <c r="CK3272" s="1"/>
      <c r="CL3272" s="1"/>
      <c r="CM3272" s="1"/>
      <c r="CN3272" s="1"/>
      <c r="CO3272" s="1"/>
    </row>
    <row r="3273" spans="1:93" ht="30" customHeight="1" x14ac:dyDescent="0.2">
      <c r="A3273" s="1">
        <v>3267</v>
      </c>
      <c r="B3273" s="1" t="s">
        <v>726</v>
      </c>
      <c r="C3273" s="1" t="s">
        <v>727</v>
      </c>
      <c r="D3273" s="1" t="s">
        <v>728</v>
      </c>
      <c r="E3273" s="1" t="s">
        <v>650</v>
      </c>
      <c r="F3273" s="1" t="s">
        <v>74</v>
      </c>
      <c r="G3273" s="1">
        <v>5</v>
      </c>
      <c r="H3273" s="1" t="s">
        <v>341</v>
      </c>
      <c r="I3273" s="1" t="s">
        <v>114</v>
      </c>
      <c r="J3273" s="64">
        <v>295</v>
      </c>
      <c r="K3273" s="76">
        <v>2271251</v>
      </c>
      <c r="L3273" s="29">
        <v>45973</v>
      </c>
      <c r="M3273" s="29" t="s">
        <v>4163</v>
      </c>
      <c r="N3273" s="1" t="s">
        <v>478</v>
      </c>
      <c r="O3273" s="28" t="s">
        <v>225</v>
      </c>
      <c r="P3273" s="1" t="s">
        <v>216</v>
      </c>
      <c r="Q3273" s="76">
        <v>8</v>
      </c>
      <c r="R3273" s="1"/>
      <c r="T3273" s="1" t="s">
        <v>115</v>
      </c>
      <c r="U3273" s="1"/>
      <c r="V3273" s="1"/>
      <c r="W3273" s="4"/>
      <c r="X3273" s="28"/>
      <c r="Y3273" s="33"/>
      <c r="Z3273" s="33"/>
      <c r="AA3273" s="96"/>
      <c r="AB3273" s="178"/>
      <c r="AC3273" s="33">
        <v>22</v>
      </c>
      <c r="AD3273" s="33">
        <v>220</v>
      </c>
      <c r="AE3273" s="33" t="s">
        <v>103</v>
      </c>
      <c r="AF3273" s="33" t="s">
        <v>103</v>
      </c>
      <c r="AG3273" s="33"/>
      <c r="AH3273" s="4"/>
      <c r="AI3273" s="1"/>
      <c r="AJ3273" s="1"/>
      <c r="AK3273" s="1"/>
      <c r="AL3273" s="5"/>
      <c r="AM3273" s="164">
        <f t="shared" si="163"/>
        <v>45976</v>
      </c>
      <c r="AW3273" s="96"/>
      <c r="AX3273" s="37">
        <f t="shared" ref="AX3273:AX3336" si="165">IF(L3273=0, 0,L3273+7)</f>
        <v>45980</v>
      </c>
      <c r="AY3273" s="1" t="s">
        <v>1235</v>
      </c>
      <c r="AZ3273" s="183"/>
      <c r="BA3273" s="184"/>
      <c r="BB3273" s="184"/>
      <c r="BC3273" s="184"/>
      <c r="BD3273" s="184"/>
      <c r="BE3273" s="184"/>
      <c r="BF3273" s="184"/>
      <c r="BG3273" s="184"/>
      <c r="BH3273" s="4"/>
      <c r="BI3273" s="1"/>
      <c r="BJ3273" s="1"/>
      <c r="BK3273" s="1"/>
      <c r="BL3273" s="31"/>
      <c r="BM3273" s="31"/>
      <c r="BN3273" s="1"/>
      <c r="BO3273" s="1"/>
      <c r="BP3273" s="1"/>
      <c r="BQ3273" s="1"/>
      <c r="BR3273" s="1"/>
      <c r="BS3273" s="4"/>
      <c r="BT3273" s="37">
        <f t="shared" si="164"/>
        <v>46001</v>
      </c>
      <c r="BU3273" s="31" t="s">
        <v>1235</v>
      </c>
      <c r="BV3273" s="183"/>
      <c r="BW3273" s="207"/>
      <c r="BX3273" s="184"/>
      <c r="BY3273" s="184"/>
      <c r="BZ3273" s="184"/>
      <c r="CA3273" s="184"/>
      <c r="CB3273" s="184"/>
      <c r="CC3273" s="184"/>
      <c r="CE3273" s="1"/>
      <c r="CF3273" s="1"/>
      <c r="CG3273" s="1"/>
      <c r="CH3273" s="1"/>
      <c r="CI3273" s="1"/>
      <c r="CJ3273" s="1"/>
      <c r="CK3273" s="1"/>
      <c r="CL3273" s="1"/>
      <c r="CM3273" s="1"/>
      <c r="CN3273" s="1"/>
      <c r="CO3273" s="1"/>
    </row>
    <row r="3274" spans="1:93" ht="30" customHeight="1" x14ac:dyDescent="0.2">
      <c r="A3274" s="1">
        <v>3268</v>
      </c>
      <c r="B3274" s="1" t="s">
        <v>726</v>
      </c>
      <c r="C3274" s="1" t="s">
        <v>727</v>
      </c>
      <c r="D3274" s="1" t="s">
        <v>728</v>
      </c>
      <c r="E3274" s="1" t="s">
        <v>650</v>
      </c>
      <c r="F3274" s="1" t="s">
        <v>74</v>
      </c>
      <c r="G3274" s="1">
        <v>5</v>
      </c>
      <c r="H3274" s="1" t="s">
        <v>341</v>
      </c>
      <c r="I3274" s="1" t="s">
        <v>114</v>
      </c>
      <c r="J3274" s="64">
        <v>302</v>
      </c>
      <c r="K3274" s="76">
        <v>2268117</v>
      </c>
      <c r="L3274" s="29">
        <v>45973</v>
      </c>
      <c r="M3274" s="29" t="s">
        <v>4163</v>
      </c>
      <c r="N3274" s="1" t="s">
        <v>478</v>
      </c>
      <c r="O3274" s="28" t="s">
        <v>225</v>
      </c>
      <c r="P3274" s="1" t="s">
        <v>216</v>
      </c>
      <c r="Q3274" s="76">
        <v>8</v>
      </c>
      <c r="R3274" s="1"/>
      <c r="T3274" s="1" t="s">
        <v>115</v>
      </c>
      <c r="U3274" s="1"/>
      <c r="V3274" s="1"/>
      <c r="W3274" s="4"/>
      <c r="X3274" s="28"/>
      <c r="Y3274" s="33"/>
      <c r="Z3274" s="33"/>
      <c r="AA3274" s="96"/>
      <c r="AB3274" s="178"/>
      <c r="AC3274" s="33">
        <v>23</v>
      </c>
      <c r="AD3274" s="33">
        <v>220</v>
      </c>
      <c r="AE3274" s="33" t="s">
        <v>103</v>
      </c>
      <c r="AF3274" s="33" t="s">
        <v>103</v>
      </c>
      <c r="AG3274" s="33"/>
      <c r="AH3274" s="4"/>
      <c r="AI3274" s="1"/>
      <c r="AJ3274" s="1"/>
      <c r="AK3274" s="1"/>
      <c r="AL3274" s="5"/>
      <c r="AM3274" s="164">
        <f t="shared" si="163"/>
        <v>45976</v>
      </c>
      <c r="AW3274" s="96"/>
      <c r="AX3274" s="37">
        <f t="shared" si="165"/>
        <v>45980</v>
      </c>
      <c r="AY3274" s="1" t="s">
        <v>1235</v>
      </c>
      <c r="AZ3274" s="183"/>
      <c r="BA3274" s="184"/>
      <c r="BB3274" s="184"/>
      <c r="BC3274" s="184"/>
      <c r="BD3274" s="184"/>
      <c r="BE3274" s="184"/>
      <c r="BF3274" s="184"/>
      <c r="BG3274" s="184"/>
      <c r="BH3274" s="4"/>
      <c r="BI3274" s="1"/>
      <c r="BJ3274" s="1"/>
      <c r="BK3274" s="1"/>
      <c r="BL3274" s="31"/>
      <c r="BM3274" s="31"/>
      <c r="BN3274" s="1"/>
      <c r="BO3274" s="1"/>
      <c r="BP3274" s="1"/>
      <c r="BQ3274" s="1"/>
      <c r="BR3274" s="1"/>
      <c r="BS3274" s="4"/>
      <c r="BT3274" s="37">
        <f t="shared" si="164"/>
        <v>46001</v>
      </c>
      <c r="BU3274" s="31" t="s">
        <v>1235</v>
      </c>
      <c r="BV3274" s="183"/>
      <c r="BW3274" s="207"/>
      <c r="BX3274" s="184"/>
      <c r="BY3274" s="184"/>
      <c r="BZ3274" s="184"/>
      <c r="CA3274" s="184"/>
      <c r="CB3274" s="184"/>
      <c r="CC3274" s="184"/>
      <c r="CE3274" s="1"/>
      <c r="CF3274" s="1"/>
      <c r="CG3274" s="1"/>
      <c r="CH3274" s="1"/>
      <c r="CI3274" s="1"/>
      <c r="CJ3274" s="1"/>
      <c r="CK3274" s="1"/>
      <c r="CL3274" s="1"/>
      <c r="CM3274" s="1"/>
      <c r="CN3274" s="1"/>
      <c r="CO3274" s="1"/>
    </row>
    <row r="3275" spans="1:93" ht="30" customHeight="1" x14ac:dyDescent="0.2">
      <c r="A3275" s="1">
        <v>3269</v>
      </c>
      <c r="B3275" s="1" t="s">
        <v>726</v>
      </c>
      <c r="C3275" s="1" t="s">
        <v>727</v>
      </c>
      <c r="D3275" s="1" t="s">
        <v>728</v>
      </c>
      <c r="E3275" s="1" t="s">
        <v>650</v>
      </c>
      <c r="F3275" s="1" t="s">
        <v>74</v>
      </c>
      <c r="G3275" s="1">
        <v>5</v>
      </c>
      <c r="H3275" s="1" t="s">
        <v>341</v>
      </c>
      <c r="I3275" s="1" t="s">
        <v>114</v>
      </c>
      <c r="J3275" s="64">
        <v>391</v>
      </c>
      <c r="K3275" s="76">
        <v>2271252</v>
      </c>
      <c r="L3275" s="29">
        <v>45973</v>
      </c>
      <c r="M3275" s="29" t="s">
        <v>4163</v>
      </c>
      <c r="N3275" s="1" t="s">
        <v>478</v>
      </c>
      <c r="O3275" s="28" t="s">
        <v>225</v>
      </c>
      <c r="P3275" s="1" t="s">
        <v>216</v>
      </c>
      <c r="Q3275" s="76">
        <v>9</v>
      </c>
      <c r="R3275" s="1"/>
      <c r="T3275" s="1" t="s">
        <v>115</v>
      </c>
      <c r="U3275" s="1"/>
      <c r="V3275" s="1"/>
      <c r="W3275" s="4"/>
      <c r="X3275" s="28"/>
      <c r="Y3275" s="33"/>
      <c r="Z3275" s="33"/>
      <c r="AA3275" s="96"/>
      <c r="AB3275" s="178"/>
      <c r="AC3275" s="33">
        <v>21.5</v>
      </c>
      <c r="AD3275" s="33">
        <v>235</v>
      </c>
      <c r="AE3275" s="33" t="s">
        <v>103</v>
      </c>
      <c r="AF3275" s="33" t="s">
        <v>103</v>
      </c>
      <c r="AG3275" s="33"/>
      <c r="AH3275" s="4"/>
      <c r="AI3275" s="1"/>
      <c r="AJ3275" s="1"/>
      <c r="AK3275" s="1"/>
      <c r="AL3275" s="5"/>
      <c r="AM3275" s="164">
        <f t="shared" si="163"/>
        <v>45976</v>
      </c>
      <c r="AW3275" s="96"/>
      <c r="AX3275" s="37">
        <f t="shared" si="165"/>
        <v>45980</v>
      </c>
      <c r="AY3275" s="1" t="s">
        <v>1235</v>
      </c>
      <c r="AZ3275" s="183"/>
      <c r="BA3275" s="184"/>
      <c r="BB3275" s="184"/>
      <c r="BC3275" s="184"/>
      <c r="BD3275" s="184"/>
      <c r="BE3275" s="184"/>
      <c r="BF3275" s="184"/>
      <c r="BG3275" s="184"/>
      <c r="BH3275" s="4"/>
      <c r="BI3275" s="1"/>
      <c r="BJ3275" s="1"/>
      <c r="BK3275" s="1"/>
      <c r="BL3275" s="31"/>
      <c r="BM3275" s="31"/>
      <c r="BN3275" s="1"/>
      <c r="BO3275" s="1"/>
      <c r="BP3275" s="1"/>
      <c r="BQ3275" s="1"/>
      <c r="BR3275" s="1"/>
      <c r="BS3275" s="4"/>
      <c r="BT3275" s="37">
        <f t="shared" si="164"/>
        <v>46001</v>
      </c>
      <c r="BU3275" s="31" t="s">
        <v>1235</v>
      </c>
      <c r="BV3275" s="183"/>
      <c r="BW3275" s="207"/>
      <c r="BX3275" s="184"/>
      <c r="BY3275" s="184"/>
      <c r="BZ3275" s="184"/>
      <c r="CA3275" s="184"/>
      <c r="CB3275" s="184"/>
      <c r="CC3275" s="184"/>
      <c r="CE3275" s="1"/>
      <c r="CF3275" s="1"/>
      <c r="CG3275" s="1"/>
      <c r="CH3275" s="1"/>
      <c r="CI3275" s="1"/>
      <c r="CJ3275" s="1"/>
      <c r="CK3275" s="1"/>
      <c r="CL3275" s="1"/>
      <c r="CM3275" s="1"/>
      <c r="CN3275" s="1"/>
      <c r="CO3275" s="1"/>
    </row>
    <row r="3276" spans="1:93" ht="30" customHeight="1" x14ac:dyDescent="0.2">
      <c r="A3276" s="1">
        <v>3270</v>
      </c>
      <c r="B3276" s="1" t="s">
        <v>726</v>
      </c>
      <c r="C3276" s="1" t="s">
        <v>727</v>
      </c>
      <c r="D3276" s="1" t="s">
        <v>728</v>
      </c>
      <c r="E3276" s="1" t="s">
        <v>650</v>
      </c>
      <c r="F3276" s="1" t="s">
        <v>74</v>
      </c>
      <c r="G3276" s="1">
        <v>5</v>
      </c>
      <c r="H3276" s="1" t="s">
        <v>341</v>
      </c>
      <c r="I3276" s="1" t="s">
        <v>114</v>
      </c>
      <c r="J3276" s="64">
        <v>273</v>
      </c>
      <c r="K3276" s="76">
        <v>2268118</v>
      </c>
      <c r="L3276" s="29">
        <v>45973</v>
      </c>
      <c r="M3276" s="29" t="s">
        <v>4163</v>
      </c>
      <c r="N3276" s="1" t="s">
        <v>478</v>
      </c>
      <c r="O3276" s="28" t="s">
        <v>225</v>
      </c>
      <c r="P3276" s="1" t="s">
        <v>216</v>
      </c>
      <c r="Q3276" s="76">
        <v>8</v>
      </c>
      <c r="R3276" s="1"/>
      <c r="T3276" s="1" t="s">
        <v>115</v>
      </c>
      <c r="U3276" s="1"/>
      <c r="V3276" s="1"/>
      <c r="W3276" s="4"/>
      <c r="X3276" s="28"/>
      <c r="Y3276" s="33"/>
      <c r="Z3276" s="33"/>
      <c r="AA3276" s="96"/>
      <c r="AB3276" s="178"/>
      <c r="AC3276" s="33">
        <v>2.5</v>
      </c>
      <c r="AD3276" s="33">
        <v>230</v>
      </c>
      <c r="AE3276" s="33" t="s">
        <v>103</v>
      </c>
      <c r="AF3276" s="33" t="s">
        <v>103</v>
      </c>
      <c r="AG3276" s="33"/>
      <c r="AH3276" s="4"/>
      <c r="AI3276" s="1"/>
      <c r="AJ3276" s="1"/>
      <c r="AK3276" s="1"/>
      <c r="AL3276" s="5"/>
      <c r="AM3276" s="164">
        <f t="shared" si="163"/>
        <v>45976</v>
      </c>
      <c r="AW3276" s="96"/>
      <c r="AX3276" s="37">
        <f t="shared" si="165"/>
        <v>45980</v>
      </c>
      <c r="AY3276" s="1" t="s">
        <v>1235</v>
      </c>
      <c r="AZ3276" s="183"/>
      <c r="BA3276" s="184"/>
      <c r="BB3276" s="184"/>
      <c r="BC3276" s="184"/>
      <c r="BD3276" s="184"/>
      <c r="BE3276" s="184"/>
      <c r="BF3276" s="184"/>
      <c r="BG3276" s="184"/>
      <c r="BH3276" s="4"/>
      <c r="BI3276" s="1"/>
      <c r="BJ3276" s="1"/>
      <c r="BK3276" s="1"/>
      <c r="BL3276" s="31"/>
      <c r="BM3276" s="31"/>
      <c r="BN3276" s="1"/>
      <c r="BO3276" s="1"/>
      <c r="BP3276" s="1"/>
      <c r="BQ3276" s="1"/>
      <c r="BR3276" s="1"/>
      <c r="BS3276" s="4"/>
      <c r="BT3276" s="37">
        <f t="shared" si="164"/>
        <v>46001</v>
      </c>
      <c r="BU3276" s="31" t="s">
        <v>1235</v>
      </c>
      <c r="BV3276" s="183"/>
      <c r="BW3276" s="207"/>
      <c r="BX3276" s="184"/>
      <c r="BY3276" s="184"/>
      <c r="BZ3276" s="184"/>
      <c r="CA3276" s="184"/>
      <c r="CB3276" s="184"/>
      <c r="CC3276" s="184"/>
      <c r="CE3276" s="1"/>
      <c r="CF3276" s="1"/>
      <c r="CG3276" s="1"/>
      <c r="CH3276" s="1"/>
      <c r="CI3276" s="1"/>
      <c r="CJ3276" s="1"/>
      <c r="CK3276" s="1"/>
      <c r="CL3276" s="1"/>
      <c r="CM3276" s="1"/>
      <c r="CN3276" s="1"/>
      <c r="CO3276" s="1"/>
    </row>
    <row r="3277" spans="1:93" ht="30" customHeight="1" x14ac:dyDescent="0.2">
      <c r="A3277" s="1">
        <v>3271</v>
      </c>
      <c r="B3277" s="1" t="s">
        <v>726</v>
      </c>
      <c r="C3277" s="1" t="s">
        <v>727</v>
      </c>
      <c r="D3277" s="1" t="s">
        <v>728</v>
      </c>
      <c r="E3277" s="1" t="s">
        <v>650</v>
      </c>
      <c r="F3277" s="1" t="s">
        <v>74</v>
      </c>
      <c r="G3277" s="1">
        <v>5</v>
      </c>
      <c r="H3277" s="1" t="s">
        <v>341</v>
      </c>
      <c r="I3277" s="1" t="s">
        <v>114</v>
      </c>
      <c r="J3277" s="64">
        <v>438</v>
      </c>
      <c r="K3277" s="76">
        <v>2271253</v>
      </c>
      <c r="L3277" s="29">
        <v>45973</v>
      </c>
      <c r="M3277" s="29" t="s">
        <v>4163</v>
      </c>
      <c r="N3277" s="1" t="s">
        <v>478</v>
      </c>
      <c r="O3277" s="28" t="s">
        <v>225</v>
      </c>
      <c r="P3277" s="1" t="s">
        <v>216</v>
      </c>
      <c r="Q3277" s="76">
        <v>9</v>
      </c>
      <c r="R3277" s="1"/>
      <c r="T3277" s="1" t="s">
        <v>115</v>
      </c>
      <c r="U3277" s="1"/>
      <c r="V3277" s="1"/>
      <c r="W3277" s="4"/>
      <c r="X3277" s="28"/>
      <c r="Y3277" s="33"/>
      <c r="Z3277" s="33"/>
      <c r="AA3277" s="96"/>
      <c r="AB3277" s="178"/>
      <c r="AC3277" s="33">
        <v>22</v>
      </c>
      <c r="AD3277" s="33">
        <v>210</v>
      </c>
      <c r="AE3277" s="33" t="s">
        <v>103</v>
      </c>
      <c r="AF3277" s="33" t="s">
        <v>103</v>
      </c>
      <c r="AG3277" s="33"/>
      <c r="AH3277" s="4"/>
      <c r="AI3277" s="1"/>
      <c r="AJ3277" s="1"/>
      <c r="AK3277" s="1"/>
      <c r="AL3277" s="5"/>
      <c r="AM3277" s="164">
        <f t="shared" si="163"/>
        <v>45976</v>
      </c>
      <c r="AW3277" s="96"/>
      <c r="AX3277" s="37">
        <f t="shared" si="165"/>
        <v>45980</v>
      </c>
      <c r="AY3277" s="1" t="s">
        <v>1235</v>
      </c>
      <c r="AZ3277" s="183"/>
      <c r="BA3277" s="184"/>
      <c r="BB3277" s="184"/>
      <c r="BC3277" s="184"/>
      <c r="BD3277" s="184"/>
      <c r="BE3277" s="184"/>
      <c r="BF3277" s="184"/>
      <c r="BG3277" s="184"/>
      <c r="BH3277" s="4"/>
      <c r="BI3277" s="1"/>
      <c r="BJ3277" s="1"/>
      <c r="BK3277" s="1"/>
      <c r="BL3277" s="31"/>
      <c r="BM3277" s="31"/>
      <c r="BN3277" s="1"/>
      <c r="BO3277" s="1"/>
      <c r="BP3277" s="1"/>
      <c r="BQ3277" s="1"/>
      <c r="BR3277" s="1"/>
      <c r="BS3277" s="4"/>
      <c r="BT3277" s="37">
        <f t="shared" si="164"/>
        <v>46001</v>
      </c>
      <c r="BU3277" s="31" t="s">
        <v>1235</v>
      </c>
      <c r="BV3277" s="183"/>
      <c r="BW3277" s="207"/>
      <c r="BX3277" s="184"/>
      <c r="BY3277" s="184"/>
      <c r="BZ3277" s="184"/>
      <c r="CA3277" s="184"/>
      <c r="CB3277" s="184"/>
      <c r="CC3277" s="184"/>
      <c r="CE3277" s="1"/>
      <c r="CF3277" s="1"/>
      <c r="CG3277" s="1"/>
      <c r="CH3277" s="1"/>
      <c r="CI3277" s="1"/>
      <c r="CJ3277" s="1"/>
      <c r="CK3277" s="1"/>
      <c r="CL3277" s="1"/>
      <c r="CM3277" s="1"/>
      <c r="CN3277" s="1"/>
      <c r="CO3277" s="1"/>
    </row>
    <row r="3278" spans="1:93" ht="30" customHeight="1" x14ac:dyDescent="0.2">
      <c r="A3278" s="1">
        <v>3272</v>
      </c>
      <c r="B3278" s="1" t="s">
        <v>726</v>
      </c>
      <c r="C3278" s="1" t="s">
        <v>727</v>
      </c>
      <c r="D3278" s="1" t="s">
        <v>728</v>
      </c>
      <c r="E3278" s="1" t="s">
        <v>650</v>
      </c>
      <c r="F3278" s="1" t="s">
        <v>74</v>
      </c>
      <c r="G3278" s="1">
        <v>5</v>
      </c>
      <c r="H3278" s="1" t="s">
        <v>341</v>
      </c>
      <c r="I3278" s="1" t="s">
        <v>114</v>
      </c>
      <c r="J3278" s="64">
        <v>551</v>
      </c>
      <c r="K3278" s="76">
        <v>2268119</v>
      </c>
      <c r="L3278" s="29">
        <v>45973</v>
      </c>
      <c r="M3278" s="29" t="s">
        <v>4163</v>
      </c>
      <c r="N3278" s="1" t="s">
        <v>478</v>
      </c>
      <c r="O3278" s="28" t="s">
        <v>225</v>
      </c>
      <c r="P3278" s="1" t="s">
        <v>216</v>
      </c>
      <c r="Q3278" s="76">
        <v>12</v>
      </c>
      <c r="R3278" s="1"/>
      <c r="T3278" s="1" t="s">
        <v>115</v>
      </c>
      <c r="U3278" s="1"/>
      <c r="V3278" s="1"/>
      <c r="W3278" s="4"/>
      <c r="X3278" s="28"/>
      <c r="Y3278" s="33"/>
      <c r="Z3278" s="33"/>
      <c r="AA3278" s="96"/>
      <c r="AB3278" s="178"/>
      <c r="AC3278" s="33">
        <v>22</v>
      </c>
      <c r="AD3278" s="33">
        <v>230</v>
      </c>
      <c r="AE3278" s="33" t="s">
        <v>103</v>
      </c>
      <c r="AF3278" s="33" t="s">
        <v>103</v>
      </c>
      <c r="AG3278" s="33"/>
      <c r="AH3278" s="4"/>
      <c r="AI3278" s="1"/>
      <c r="AJ3278" s="1"/>
      <c r="AK3278" s="1"/>
      <c r="AL3278" s="5"/>
      <c r="AM3278" s="164">
        <f t="shared" si="163"/>
        <v>45976</v>
      </c>
      <c r="AW3278" s="96"/>
      <c r="AX3278" s="37">
        <f t="shared" si="165"/>
        <v>45980</v>
      </c>
      <c r="AY3278" s="1" t="s">
        <v>1235</v>
      </c>
      <c r="AZ3278" s="183"/>
      <c r="BA3278" s="184"/>
      <c r="BB3278" s="184"/>
      <c r="BC3278" s="184"/>
      <c r="BD3278" s="184"/>
      <c r="BE3278" s="184"/>
      <c r="BF3278" s="184"/>
      <c r="BG3278" s="184"/>
      <c r="BH3278" s="4"/>
      <c r="BI3278" s="1"/>
      <c r="BJ3278" s="1"/>
      <c r="BK3278" s="1"/>
      <c r="BL3278" s="31"/>
      <c r="BM3278" s="31"/>
      <c r="BN3278" s="1"/>
      <c r="BO3278" s="1"/>
      <c r="BP3278" s="1"/>
      <c r="BQ3278" s="1"/>
      <c r="BR3278" s="1"/>
      <c r="BS3278" s="4"/>
      <c r="BT3278" s="37">
        <f t="shared" si="164"/>
        <v>46001</v>
      </c>
      <c r="BU3278" s="31" t="s">
        <v>1235</v>
      </c>
      <c r="BV3278" s="183"/>
      <c r="BW3278" s="207"/>
      <c r="BX3278" s="184"/>
      <c r="BY3278" s="184"/>
      <c r="BZ3278" s="184"/>
      <c r="CA3278" s="184"/>
      <c r="CB3278" s="184"/>
      <c r="CC3278" s="184"/>
      <c r="CE3278" s="1"/>
      <c r="CF3278" s="1"/>
      <c r="CG3278" s="1"/>
      <c r="CH3278" s="1"/>
      <c r="CI3278" s="1"/>
      <c r="CJ3278" s="1"/>
      <c r="CK3278" s="1"/>
      <c r="CL3278" s="1"/>
      <c r="CM3278" s="1"/>
      <c r="CN3278" s="1"/>
      <c r="CO3278" s="1"/>
    </row>
    <row r="3279" spans="1:93" ht="30" customHeight="1" x14ac:dyDescent="0.2">
      <c r="A3279" s="1">
        <v>3273</v>
      </c>
      <c r="B3279" s="1" t="s">
        <v>726</v>
      </c>
      <c r="C3279" s="1" t="s">
        <v>727</v>
      </c>
      <c r="D3279" s="1" t="s">
        <v>728</v>
      </c>
      <c r="E3279" s="1" t="s">
        <v>650</v>
      </c>
      <c r="F3279" s="1" t="s">
        <v>74</v>
      </c>
      <c r="G3279" s="1">
        <v>5</v>
      </c>
      <c r="H3279" s="1" t="s">
        <v>341</v>
      </c>
      <c r="I3279" s="1" t="s">
        <v>114</v>
      </c>
      <c r="J3279" s="64">
        <v>554</v>
      </c>
      <c r="K3279" s="76">
        <v>2271254</v>
      </c>
      <c r="L3279" s="29">
        <v>45973</v>
      </c>
      <c r="M3279" s="29" t="s">
        <v>4163</v>
      </c>
      <c r="N3279" s="1" t="s">
        <v>478</v>
      </c>
      <c r="O3279" s="28" t="s">
        <v>225</v>
      </c>
      <c r="P3279" s="1" t="s">
        <v>216</v>
      </c>
      <c r="Q3279" s="76">
        <v>12</v>
      </c>
      <c r="R3279" s="1"/>
      <c r="T3279" s="1" t="s">
        <v>115</v>
      </c>
      <c r="U3279" s="1"/>
      <c r="V3279" s="1"/>
      <c r="W3279" s="4"/>
      <c r="X3279" s="28"/>
      <c r="Y3279" s="33"/>
      <c r="Z3279" s="33"/>
      <c r="AA3279" s="96"/>
      <c r="AB3279" s="178"/>
      <c r="AC3279" s="33">
        <v>21.5</v>
      </c>
      <c r="AD3279" s="33">
        <v>225</v>
      </c>
      <c r="AE3279" s="33" t="s">
        <v>103</v>
      </c>
      <c r="AF3279" s="33" t="s">
        <v>103</v>
      </c>
      <c r="AG3279" s="33"/>
      <c r="AH3279" s="4"/>
      <c r="AI3279" s="1"/>
      <c r="AJ3279" s="1"/>
      <c r="AK3279" s="1"/>
      <c r="AL3279" s="5"/>
      <c r="AM3279" s="164">
        <f t="shared" si="163"/>
        <v>45976</v>
      </c>
      <c r="AW3279" s="96"/>
      <c r="AX3279" s="37">
        <f t="shared" si="165"/>
        <v>45980</v>
      </c>
      <c r="AY3279" s="1" t="s">
        <v>1235</v>
      </c>
      <c r="AZ3279" s="183"/>
      <c r="BA3279" s="184"/>
      <c r="BB3279" s="184"/>
      <c r="BC3279" s="184"/>
      <c r="BD3279" s="184"/>
      <c r="BE3279" s="184"/>
      <c r="BF3279" s="184"/>
      <c r="BG3279" s="184"/>
      <c r="BH3279" s="4"/>
      <c r="BI3279" s="1"/>
      <c r="BJ3279" s="1"/>
      <c r="BK3279" s="1"/>
      <c r="BL3279" s="31"/>
      <c r="BM3279" s="31"/>
      <c r="BN3279" s="1"/>
      <c r="BO3279" s="1"/>
      <c r="BP3279" s="1"/>
      <c r="BQ3279" s="1"/>
      <c r="BR3279" s="1"/>
      <c r="BS3279" s="4"/>
      <c r="BT3279" s="37">
        <f t="shared" si="164"/>
        <v>46001</v>
      </c>
      <c r="BU3279" s="31" t="s">
        <v>1235</v>
      </c>
      <c r="BV3279" s="183"/>
      <c r="BW3279" s="207"/>
      <c r="BX3279" s="184"/>
      <c r="BY3279" s="184"/>
      <c r="BZ3279" s="184"/>
      <c r="CA3279" s="184"/>
      <c r="CB3279" s="184"/>
      <c r="CC3279" s="184"/>
      <c r="CE3279" s="1"/>
      <c r="CF3279" s="1"/>
      <c r="CG3279" s="1"/>
      <c r="CH3279" s="1"/>
      <c r="CI3279" s="1"/>
      <c r="CJ3279" s="1"/>
      <c r="CK3279" s="1"/>
      <c r="CL3279" s="1"/>
      <c r="CM3279" s="1"/>
      <c r="CN3279" s="1"/>
      <c r="CO3279" s="1"/>
    </row>
    <row r="3280" spans="1:93" ht="30" customHeight="1" x14ac:dyDescent="0.2">
      <c r="A3280" s="1">
        <v>3274</v>
      </c>
      <c r="B3280" s="1" t="s">
        <v>726</v>
      </c>
      <c r="C3280" s="1" t="s">
        <v>727</v>
      </c>
      <c r="D3280" s="1" t="s">
        <v>728</v>
      </c>
      <c r="E3280" s="1" t="s">
        <v>650</v>
      </c>
      <c r="F3280" s="1" t="s">
        <v>74</v>
      </c>
      <c r="G3280" s="1">
        <v>5</v>
      </c>
      <c r="H3280" s="1" t="s">
        <v>341</v>
      </c>
      <c r="I3280" s="1" t="s">
        <v>114</v>
      </c>
      <c r="J3280" s="64">
        <v>287</v>
      </c>
      <c r="K3280" s="76">
        <v>2268120</v>
      </c>
      <c r="L3280" s="29">
        <v>45973</v>
      </c>
      <c r="M3280" s="29" t="s">
        <v>4163</v>
      </c>
      <c r="N3280" s="1" t="s">
        <v>478</v>
      </c>
      <c r="O3280" s="28" t="s">
        <v>225</v>
      </c>
      <c r="P3280" s="1" t="s">
        <v>216</v>
      </c>
      <c r="Q3280" s="76">
        <v>8</v>
      </c>
      <c r="R3280" s="1"/>
      <c r="T3280" s="1" t="s">
        <v>115</v>
      </c>
      <c r="U3280" s="1"/>
      <c r="V3280" s="1"/>
      <c r="W3280" s="4"/>
      <c r="X3280" s="28"/>
      <c r="Y3280" s="33"/>
      <c r="Z3280" s="33"/>
      <c r="AA3280" s="96"/>
      <c r="AB3280" s="178"/>
      <c r="AC3280" s="33">
        <v>23</v>
      </c>
      <c r="AD3280" s="33">
        <v>240</v>
      </c>
      <c r="AE3280" s="33" t="s">
        <v>103</v>
      </c>
      <c r="AF3280" s="33" t="s">
        <v>103</v>
      </c>
      <c r="AG3280" s="33"/>
      <c r="AH3280" s="4"/>
      <c r="AI3280" s="1"/>
      <c r="AJ3280" s="1"/>
      <c r="AK3280" s="1"/>
      <c r="AL3280" s="5"/>
      <c r="AM3280" s="164">
        <f t="shared" si="163"/>
        <v>45976</v>
      </c>
      <c r="AW3280" s="96"/>
      <c r="AX3280" s="37">
        <f t="shared" si="165"/>
        <v>45980</v>
      </c>
      <c r="AY3280" s="1" t="s">
        <v>1235</v>
      </c>
      <c r="AZ3280" s="183"/>
      <c r="BA3280" s="184"/>
      <c r="BB3280" s="184"/>
      <c r="BC3280" s="184"/>
      <c r="BD3280" s="184"/>
      <c r="BE3280" s="184"/>
      <c r="BF3280" s="184"/>
      <c r="BG3280" s="184"/>
      <c r="BH3280" s="4"/>
      <c r="BI3280" s="1"/>
      <c r="BJ3280" s="1"/>
      <c r="BK3280" s="1"/>
      <c r="BL3280" s="31"/>
      <c r="BM3280" s="31"/>
      <c r="BN3280" s="1"/>
      <c r="BO3280" s="1"/>
      <c r="BP3280" s="1"/>
      <c r="BQ3280" s="1"/>
      <c r="BR3280" s="1"/>
      <c r="BS3280" s="4"/>
      <c r="BT3280" s="37">
        <f t="shared" si="164"/>
        <v>46001</v>
      </c>
      <c r="BU3280" s="31" t="s">
        <v>1235</v>
      </c>
      <c r="BV3280" s="183"/>
      <c r="BW3280" s="207"/>
      <c r="BX3280" s="184"/>
      <c r="BY3280" s="184"/>
      <c r="BZ3280" s="184"/>
      <c r="CA3280" s="184"/>
      <c r="CB3280" s="184"/>
      <c r="CC3280" s="184"/>
      <c r="CE3280" s="1"/>
      <c r="CF3280" s="1"/>
      <c r="CG3280" s="1"/>
      <c r="CH3280" s="1"/>
      <c r="CI3280" s="1"/>
      <c r="CJ3280" s="1"/>
      <c r="CK3280" s="1"/>
      <c r="CL3280" s="1"/>
      <c r="CM3280" s="1"/>
      <c r="CN3280" s="1"/>
      <c r="CO3280" s="1"/>
    </row>
    <row r="3281" spans="1:93 16355:16383" ht="30" customHeight="1" x14ac:dyDescent="0.2">
      <c r="A3281" s="1">
        <v>3275</v>
      </c>
      <c r="B3281" s="1" t="s">
        <v>726</v>
      </c>
      <c r="C3281" s="1" t="s">
        <v>727</v>
      </c>
      <c r="D3281" s="1" t="s">
        <v>728</v>
      </c>
      <c r="E3281" s="1" t="s">
        <v>650</v>
      </c>
      <c r="F3281" s="1" t="s">
        <v>74</v>
      </c>
      <c r="G3281" s="1">
        <v>5</v>
      </c>
      <c r="H3281" s="1" t="s">
        <v>341</v>
      </c>
      <c r="I3281" s="1" t="s">
        <v>114</v>
      </c>
      <c r="J3281" s="64">
        <v>432</v>
      </c>
      <c r="K3281" s="76">
        <v>2271255</v>
      </c>
      <c r="L3281" s="29">
        <v>45973</v>
      </c>
      <c r="M3281" s="29" t="s">
        <v>4163</v>
      </c>
      <c r="N3281" s="1" t="s">
        <v>478</v>
      </c>
      <c r="O3281" s="28" t="s">
        <v>225</v>
      </c>
      <c r="P3281" s="1" t="s">
        <v>216</v>
      </c>
      <c r="Q3281" s="76">
        <v>9</v>
      </c>
      <c r="R3281" s="1"/>
      <c r="S3281" s="1">
        <v>6</v>
      </c>
      <c r="T3281" s="1" t="s">
        <v>115</v>
      </c>
      <c r="U3281" s="1"/>
      <c r="V3281" s="1"/>
      <c r="W3281" s="4"/>
      <c r="X3281" s="28"/>
      <c r="Y3281" s="93"/>
      <c r="Z3281" s="69"/>
      <c r="AA3281" s="96"/>
      <c r="AB3281" s="178"/>
      <c r="AC3281" s="33">
        <v>22</v>
      </c>
      <c r="AD3281" s="33">
        <v>225</v>
      </c>
      <c r="AE3281" s="33" t="s">
        <v>103</v>
      </c>
      <c r="AF3281" s="33" t="s">
        <v>103</v>
      </c>
      <c r="AG3281" s="33"/>
      <c r="AH3281" s="31"/>
      <c r="AI3281" s="31"/>
      <c r="AJ3281" s="1"/>
      <c r="AK3281" s="1"/>
      <c r="AL3281" s="31"/>
      <c r="AM3281" s="164">
        <f t="shared" si="163"/>
        <v>45976</v>
      </c>
      <c r="AN3281" s="1"/>
      <c r="AO3281" s="4"/>
      <c r="AW3281" s="33"/>
      <c r="AX3281" s="37">
        <f t="shared" si="165"/>
        <v>45980</v>
      </c>
      <c r="AY3281" s="1" t="s">
        <v>1235</v>
      </c>
      <c r="AZ3281" s="183"/>
      <c r="BA3281" s="184"/>
      <c r="BB3281" s="184"/>
      <c r="BC3281" s="184"/>
      <c r="BD3281" s="184"/>
      <c r="BE3281" s="184"/>
      <c r="BF3281" s="184"/>
      <c r="BG3281" s="184"/>
      <c r="BH3281" s="4"/>
      <c r="BI3281" s="1"/>
      <c r="BJ3281" s="1"/>
      <c r="BK3281" s="1"/>
      <c r="BL3281" s="19"/>
      <c r="BM3281" s="27"/>
      <c r="BN3281" s="27"/>
      <c r="BO3281" s="27"/>
      <c r="BP3281" s="27"/>
      <c r="BQ3281" s="27"/>
      <c r="BR3281" s="27"/>
      <c r="BS3281" s="27"/>
      <c r="BT3281" s="37">
        <f t="shared" si="164"/>
        <v>46001</v>
      </c>
      <c r="BU3281" s="31" t="s">
        <v>1235</v>
      </c>
      <c r="BV3281" s="183"/>
      <c r="BW3281" s="207"/>
      <c r="BX3281" s="184"/>
      <c r="BY3281" s="184"/>
      <c r="BZ3281" s="184"/>
      <c r="CA3281" s="184"/>
      <c r="CB3281" s="184"/>
      <c r="CC3281" s="184"/>
      <c r="CE3281" s="1"/>
      <c r="CF3281" s="1"/>
      <c r="CG3281" s="1"/>
      <c r="CH3281" s="1"/>
      <c r="CI3281" s="1"/>
      <c r="CJ3281" s="1"/>
      <c r="CK3281" s="1"/>
      <c r="CL3281" s="1"/>
      <c r="CM3281" s="1"/>
      <c r="CN3281" s="1"/>
      <c r="CO3281" s="1"/>
      <c r="XEA3281" s="1"/>
      <c r="XEB3281" s="1"/>
      <c r="XEC3281" s="1"/>
      <c r="XED3281" s="1"/>
      <c r="XEE3281" s="1"/>
      <c r="XEF3281" s="1"/>
      <c r="XEG3281" s="1"/>
      <c r="XEH3281" s="1"/>
      <c r="XEI3281" s="1"/>
      <c r="XEJ3281" s="76"/>
      <c r="XEK3281" s="76"/>
      <c r="XEL3281" s="29"/>
      <c r="XEM3281" s="1"/>
      <c r="XEN3281" s="1"/>
      <c r="XEO3281" s="28"/>
      <c r="XEP3281" s="1"/>
      <c r="XEQ3281" s="1"/>
      <c r="XER3281" s="1"/>
      <c r="XES3281" s="76"/>
      <c r="XET3281" s="1"/>
      <c r="XEU3281" s="1"/>
      <c r="XEV3281" s="1"/>
      <c r="XEW3281" s="4"/>
      <c r="XEX3281" s="28"/>
      <c r="XEY3281" s="93"/>
      <c r="XEZ3281" s="69"/>
      <c r="XFA3281" s="33"/>
      <c r="XFB3281" s="33"/>
      <c r="XFC3281" s="33"/>
    </row>
    <row r="3282" spans="1:93 16355:16383" ht="30" customHeight="1" x14ac:dyDescent="0.2">
      <c r="A3282" s="1">
        <v>3276</v>
      </c>
      <c r="B3282" s="1" t="s">
        <v>726</v>
      </c>
      <c r="C3282" s="1" t="s">
        <v>727</v>
      </c>
      <c r="D3282" s="1" t="s">
        <v>728</v>
      </c>
      <c r="E3282" s="1" t="s">
        <v>650</v>
      </c>
      <c r="F3282" s="1" t="s">
        <v>74</v>
      </c>
      <c r="G3282" s="1">
        <v>5</v>
      </c>
      <c r="H3282" s="1" t="s">
        <v>341</v>
      </c>
      <c r="I3282" s="1" t="s">
        <v>114</v>
      </c>
      <c r="J3282" s="64">
        <v>431</v>
      </c>
      <c r="K3282" s="76">
        <v>2268121</v>
      </c>
      <c r="L3282" s="29">
        <v>45973</v>
      </c>
      <c r="M3282" s="29" t="s">
        <v>4163</v>
      </c>
      <c r="N3282" s="1" t="s">
        <v>478</v>
      </c>
      <c r="O3282" s="28" t="s">
        <v>225</v>
      </c>
      <c r="P3282" s="1" t="s">
        <v>216</v>
      </c>
      <c r="Q3282" s="76">
        <v>9.5</v>
      </c>
      <c r="R3282" s="1"/>
      <c r="T3282" s="1" t="s">
        <v>115</v>
      </c>
      <c r="U3282" s="1"/>
      <c r="V3282" s="1"/>
      <c r="AB3282" s="178"/>
      <c r="AC3282" s="33">
        <v>21</v>
      </c>
      <c r="AD3282" s="33">
        <v>235</v>
      </c>
      <c r="AE3282" s="33" t="s">
        <v>103</v>
      </c>
      <c r="AF3282" s="33" t="s">
        <v>103</v>
      </c>
      <c r="AG3282" s="33"/>
      <c r="AM3282" s="164">
        <f t="shared" si="163"/>
        <v>45976</v>
      </c>
      <c r="AX3282" s="37">
        <f t="shared" si="165"/>
        <v>45980</v>
      </c>
      <c r="AY3282" s="1" t="s">
        <v>1235</v>
      </c>
      <c r="AZ3282" s="183"/>
      <c r="BA3282" s="184"/>
      <c r="BB3282" s="184"/>
      <c r="BC3282" s="184"/>
      <c r="BD3282" s="184"/>
      <c r="BE3282" s="184"/>
      <c r="BF3282" s="184"/>
      <c r="BG3282" s="184"/>
      <c r="BT3282" s="37">
        <f t="shared" si="164"/>
        <v>46001</v>
      </c>
      <c r="BU3282" s="31" t="s">
        <v>1235</v>
      </c>
      <c r="BV3282" s="183"/>
      <c r="BW3282" s="207"/>
      <c r="BX3282" s="184"/>
      <c r="BY3282" s="184"/>
      <c r="BZ3282" s="184"/>
      <c r="CA3282" s="184"/>
      <c r="CB3282" s="184"/>
      <c r="CC3282" s="184"/>
      <c r="CE3282" s="1"/>
      <c r="CF3282" s="1"/>
      <c r="CG3282" s="1"/>
      <c r="CH3282" s="1"/>
      <c r="CI3282" s="1"/>
      <c r="CJ3282" s="1"/>
      <c r="CK3282" s="1"/>
      <c r="CL3282" s="1"/>
      <c r="CM3282" s="1"/>
      <c r="CN3282" s="1"/>
      <c r="CO3282" s="1"/>
    </row>
    <row r="3283" spans="1:93 16355:16383" ht="30" customHeight="1" x14ac:dyDescent="0.2">
      <c r="A3283" s="1">
        <v>3277</v>
      </c>
      <c r="B3283" s="1" t="s">
        <v>726</v>
      </c>
      <c r="C3283" s="1" t="s">
        <v>727</v>
      </c>
      <c r="D3283" s="1" t="s">
        <v>728</v>
      </c>
      <c r="E3283" s="1" t="s">
        <v>650</v>
      </c>
      <c r="F3283" s="1" t="s">
        <v>74</v>
      </c>
      <c r="G3283" s="1">
        <v>5</v>
      </c>
      <c r="H3283" s="1" t="s">
        <v>341</v>
      </c>
      <c r="I3283" s="1" t="s">
        <v>114</v>
      </c>
      <c r="J3283" s="64">
        <v>414</v>
      </c>
      <c r="K3283" s="76">
        <v>2271256</v>
      </c>
      <c r="L3283" s="29">
        <v>45973</v>
      </c>
      <c r="M3283" s="29" t="s">
        <v>4163</v>
      </c>
      <c r="N3283" s="1" t="s">
        <v>478</v>
      </c>
      <c r="O3283" s="28" t="s">
        <v>225</v>
      </c>
      <c r="P3283" s="1" t="s">
        <v>216</v>
      </c>
      <c r="Q3283" s="76">
        <v>9.5</v>
      </c>
      <c r="R3283" s="1"/>
      <c r="T3283" s="1" t="s">
        <v>115</v>
      </c>
      <c r="U3283" s="1"/>
      <c r="V3283" s="1"/>
      <c r="AB3283" s="178"/>
      <c r="AC3283" s="33">
        <v>21.5</v>
      </c>
      <c r="AD3283" s="33">
        <v>220</v>
      </c>
      <c r="AE3283" s="33" t="s">
        <v>103</v>
      </c>
      <c r="AF3283" s="33" t="s">
        <v>103</v>
      </c>
      <c r="AG3283" s="33"/>
      <c r="AM3283" s="164">
        <f t="shared" si="163"/>
        <v>45976</v>
      </c>
      <c r="AX3283" s="37">
        <f t="shared" si="165"/>
        <v>45980</v>
      </c>
      <c r="AY3283" s="1" t="s">
        <v>1235</v>
      </c>
      <c r="AZ3283" s="183"/>
      <c r="BA3283" s="184"/>
      <c r="BB3283" s="184"/>
      <c r="BC3283" s="184"/>
      <c r="BD3283" s="184"/>
      <c r="BE3283" s="184"/>
      <c r="BF3283" s="184"/>
      <c r="BG3283" s="184"/>
      <c r="BT3283" s="37">
        <f t="shared" si="164"/>
        <v>46001</v>
      </c>
      <c r="BU3283" s="31" t="s">
        <v>1235</v>
      </c>
      <c r="BV3283" s="183"/>
      <c r="BW3283" s="207"/>
      <c r="BX3283" s="184"/>
      <c r="BY3283" s="184"/>
      <c r="BZ3283" s="184"/>
      <c r="CA3283" s="184"/>
      <c r="CB3283" s="184"/>
      <c r="CC3283" s="184"/>
      <c r="CE3283" s="1"/>
      <c r="CF3283" s="1"/>
      <c r="CG3283" s="1"/>
      <c r="CH3283" s="1"/>
      <c r="CI3283" s="1"/>
      <c r="CJ3283" s="1"/>
      <c r="CK3283" s="1"/>
      <c r="CL3283" s="1"/>
      <c r="CM3283" s="1"/>
      <c r="CN3283" s="1"/>
      <c r="CO3283" s="1"/>
    </row>
    <row r="3284" spans="1:93 16355:16383" ht="30" customHeight="1" x14ac:dyDescent="0.2">
      <c r="A3284" s="1">
        <v>3278</v>
      </c>
      <c r="B3284" s="1" t="s">
        <v>726</v>
      </c>
      <c r="C3284" s="1" t="s">
        <v>727</v>
      </c>
      <c r="D3284" s="1" t="s">
        <v>728</v>
      </c>
      <c r="E3284" s="1" t="s">
        <v>650</v>
      </c>
      <c r="F3284" s="1" t="s">
        <v>74</v>
      </c>
      <c r="G3284" s="1">
        <v>5</v>
      </c>
      <c r="H3284" s="1" t="s">
        <v>341</v>
      </c>
      <c r="I3284" s="1" t="s">
        <v>114</v>
      </c>
      <c r="J3284" s="64">
        <v>274</v>
      </c>
      <c r="K3284" s="76">
        <v>2268122</v>
      </c>
      <c r="L3284" s="29">
        <v>45973</v>
      </c>
      <c r="M3284" s="29" t="s">
        <v>4163</v>
      </c>
      <c r="N3284" s="1" t="s">
        <v>478</v>
      </c>
      <c r="O3284" s="28" t="s">
        <v>225</v>
      </c>
      <c r="P3284" s="1" t="s">
        <v>216</v>
      </c>
      <c r="Q3284" s="76">
        <v>8</v>
      </c>
      <c r="R3284" s="1"/>
      <c r="T3284" s="1" t="s">
        <v>115</v>
      </c>
      <c r="U3284" s="1"/>
      <c r="V3284" s="1"/>
      <c r="AB3284" s="178"/>
      <c r="AC3284" s="33">
        <v>22.5</v>
      </c>
      <c r="AD3284" s="33">
        <v>240</v>
      </c>
      <c r="AE3284" s="33" t="s">
        <v>103</v>
      </c>
      <c r="AF3284" s="33" t="s">
        <v>103</v>
      </c>
      <c r="AG3284" s="33"/>
      <c r="AM3284" s="164">
        <f t="shared" si="163"/>
        <v>45976</v>
      </c>
      <c r="AX3284" s="37">
        <f t="shared" si="165"/>
        <v>45980</v>
      </c>
      <c r="AY3284" s="1" t="s">
        <v>1235</v>
      </c>
      <c r="AZ3284" s="183"/>
      <c r="BA3284" s="184"/>
      <c r="BB3284" s="184"/>
      <c r="BC3284" s="184"/>
      <c r="BD3284" s="184"/>
      <c r="BE3284" s="184"/>
      <c r="BF3284" s="184"/>
      <c r="BG3284" s="184"/>
      <c r="BT3284" s="37">
        <f t="shared" si="164"/>
        <v>46001</v>
      </c>
      <c r="BU3284" s="31" t="s">
        <v>1235</v>
      </c>
      <c r="BV3284" s="183"/>
      <c r="BW3284" s="207"/>
      <c r="BX3284" s="184"/>
      <c r="BY3284" s="184"/>
      <c r="BZ3284" s="184"/>
      <c r="CA3284" s="184"/>
      <c r="CB3284" s="184"/>
      <c r="CC3284" s="184"/>
      <c r="CE3284" s="1"/>
      <c r="CF3284" s="1"/>
      <c r="CG3284" s="1"/>
      <c r="CH3284" s="1"/>
      <c r="CI3284" s="1"/>
      <c r="CJ3284" s="1"/>
      <c r="CK3284" s="1"/>
      <c r="CL3284" s="1"/>
      <c r="CM3284" s="1"/>
      <c r="CN3284" s="1"/>
      <c r="CO3284" s="1"/>
    </row>
    <row r="3285" spans="1:93 16355:16383" ht="30" customHeight="1" x14ac:dyDescent="0.2">
      <c r="A3285" s="1">
        <v>3279</v>
      </c>
      <c r="B3285" s="1" t="s">
        <v>726</v>
      </c>
      <c r="C3285" s="1" t="s">
        <v>727</v>
      </c>
      <c r="D3285" s="1" t="s">
        <v>728</v>
      </c>
      <c r="E3285" s="1" t="s">
        <v>650</v>
      </c>
      <c r="F3285" s="1" t="s">
        <v>74</v>
      </c>
      <c r="G3285" s="1">
        <v>5</v>
      </c>
      <c r="H3285" s="1" t="s">
        <v>341</v>
      </c>
      <c r="I3285" s="1" t="s">
        <v>114</v>
      </c>
      <c r="J3285" s="64">
        <v>393</v>
      </c>
      <c r="K3285" s="76">
        <v>2271257</v>
      </c>
      <c r="L3285" s="29">
        <v>45973</v>
      </c>
      <c r="M3285" s="29" t="s">
        <v>4163</v>
      </c>
      <c r="N3285" s="1" t="s">
        <v>478</v>
      </c>
      <c r="O3285" s="28" t="s">
        <v>225</v>
      </c>
      <c r="P3285" s="1" t="s">
        <v>216</v>
      </c>
      <c r="Q3285" s="76">
        <v>9</v>
      </c>
      <c r="R3285" s="1"/>
      <c r="T3285" s="1" t="s">
        <v>115</v>
      </c>
      <c r="U3285" s="1"/>
      <c r="V3285" s="1"/>
      <c r="AB3285" s="178"/>
      <c r="AC3285" s="33">
        <v>22.5</v>
      </c>
      <c r="AD3285" s="33">
        <v>230</v>
      </c>
      <c r="AE3285" s="33" t="s">
        <v>103</v>
      </c>
      <c r="AF3285" s="33" t="s">
        <v>103</v>
      </c>
      <c r="AG3285" s="33"/>
      <c r="AM3285" s="164">
        <f t="shared" si="163"/>
        <v>45976</v>
      </c>
      <c r="AX3285" s="37">
        <f t="shared" si="165"/>
        <v>45980</v>
      </c>
      <c r="AY3285" s="1" t="s">
        <v>1235</v>
      </c>
      <c r="AZ3285" s="183"/>
      <c r="BA3285" s="184"/>
      <c r="BB3285" s="184"/>
      <c r="BC3285" s="184"/>
      <c r="BD3285" s="184"/>
      <c r="BE3285" s="184"/>
      <c r="BF3285" s="184"/>
      <c r="BG3285" s="184"/>
      <c r="BT3285" s="37">
        <f t="shared" si="164"/>
        <v>46001</v>
      </c>
      <c r="BU3285" s="31" t="s">
        <v>1235</v>
      </c>
      <c r="BV3285" s="183"/>
      <c r="BW3285" s="207"/>
      <c r="BX3285" s="184"/>
      <c r="BY3285" s="184"/>
      <c r="BZ3285" s="184"/>
      <c r="CA3285" s="184"/>
      <c r="CB3285" s="184"/>
      <c r="CC3285" s="184"/>
      <c r="CE3285" s="1"/>
      <c r="CF3285" s="1"/>
      <c r="CG3285" s="1"/>
      <c r="CH3285" s="1"/>
      <c r="CI3285" s="1"/>
      <c r="CJ3285" s="1"/>
      <c r="CK3285" s="1"/>
      <c r="CL3285" s="1"/>
      <c r="CM3285" s="1"/>
      <c r="CN3285" s="1"/>
      <c r="CO3285" s="1"/>
    </row>
    <row r="3286" spans="1:93 16355:16383" ht="30" customHeight="1" x14ac:dyDescent="0.2">
      <c r="A3286" s="1">
        <v>3280</v>
      </c>
      <c r="B3286" s="1" t="s">
        <v>726</v>
      </c>
      <c r="C3286" s="1" t="s">
        <v>727</v>
      </c>
      <c r="D3286" s="1" t="s">
        <v>728</v>
      </c>
      <c r="E3286" s="1" t="s">
        <v>650</v>
      </c>
      <c r="F3286" s="1" t="s">
        <v>74</v>
      </c>
      <c r="G3286" s="1">
        <v>5</v>
      </c>
      <c r="H3286" s="1" t="s">
        <v>341</v>
      </c>
      <c r="I3286" s="1" t="s">
        <v>114</v>
      </c>
      <c r="J3286" s="64">
        <v>303</v>
      </c>
      <c r="K3286" s="76">
        <v>2268123</v>
      </c>
      <c r="L3286" s="29">
        <v>45973</v>
      </c>
      <c r="M3286" s="29" t="s">
        <v>4163</v>
      </c>
      <c r="N3286" s="1" t="s">
        <v>478</v>
      </c>
      <c r="O3286" s="28" t="s">
        <v>225</v>
      </c>
      <c r="P3286" s="1" t="s">
        <v>216</v>
      </c>
      <c r="Q3286" s="76">
        <v>8</v>
      </c>
      <c r="R3286" s="1"/>
      <c r="T3286" s="1" t="s">
        <v>115</v>
      </c>
      <c r="U3286" s="1"/>
      <c r="V3286" s="1"/>
      <c r="AB3286" s="178"/>
      <c r="AC3286" s="33">
        <v>23.5</v>
      </c>
      <c r="AD3286" s="33">
        <v>215</v>
      </c>
      <c r="AE3286" s="33" t="s">
        <v>103</v>
      </c>
      <c r="AF3286" s="33" t="s">
        <v>103</v>
      </c>
      <c r="AG3286" s="33"/>
      <c r="AM3286" s="164">
        <f t="shared" si="163"/>
        <v>45976</v>
      </c>
      <c r="AX3286" s="37">
        <f t="shared" si="165"/>
        <v>45980</v>
      </c>
      <c r="AY3286" s="1" t="s">
        <v>1235</v>
      </c>
      <c r="AZ3286" s="183"/>
      <c r="BA3286" s="181"/>
      <c r="BB3286" s="181"/>
      <c r="BC3286" s="181"/>
      <c r="BD3286" s="181"/>
      <c r="BE3286" s="181"/>
      <c r="BF3286" s="181"/>
      <c r="BG3286" s="184"/>
      <c r="BT3286" s="37">
        <f t="shared" si="164"/>
        <v>46001</v>
      </c>
      <c r="BU3286" s="31" t="s">
        <v>1235</v>
      </c>
      <c r="BV3286" s="183"/>
      <c r="BW3286" s="192"/>
      <c r="BX3286" s="181"/>
      <c r="BY3286" s="181"/>
      <c r="BZ3286" s="181"/>
      <c r="CA3286" s="181"/>
      <c r="CB3286" s="181"/>
      <c r="CC3286" s="184"/>
      <c r="CE3286" s="1"/>
      <c r="CF3286" s="1"/>
      <c r="CG3286" s="1"/>
      <c r="CH3286" s="1"/>
      <c r="CI3286" s="1"/>
      <c r="CJ3286" s="1"/>
      <c r="CK3286" s="1"/>
      <c r="CL3286" s="1"/>
      <c r="CM3286" s="1"/>
      <c r="CN3286" s="1"/>
      <c r="CO3286" s="1"/>
    </row>
    <row r="3287" spans="1:93 16355:16383" ht="30" customHeight="1" x14ac:dyDescent="0.2">
      <c r="A3287" s="1">
        <v>3281</v>
      </c>
      <c r="B3287" s="1" t="s">
        <v>726</v>
      </c>
      <c r="C3287" s="1" t="s">
        <v>727</v>
      </c>
      <c r="D3287" s="1" t="s">
        <v>728</v>
      </c>
      <c r="E3287" s="1" t="s">
        <v>650</v>
      </c>
      <c r="F3287" s="1" t="s">
        <v>74</v>
      </c>
      <c r="G3287" s="1">
        <v>5</v>
      </c>
      <c r="H3287" s="1" t="s">
        <v>341</v>
      </c>
      <c r="I3287" s="1" t="s">
        <v>114</v>
      </c>
      <c r="J3287" s="64">
        <v>553</v>
      </c>
      <c r="K3287" s="76">
        <v>2271258</v>
      </c>
      <c r="L3287" s="29">
        <v>45973</v>
      </c>
      <c r="M3287" s="29" t="s">
        <v>4163</v>
      </c>
      <c r="N3287" s="1" t="s">
        <v>478</v>
      </c>
      <c r="O3287" s="28" t="s">
        <v>225</v>
      </c>
      <c r="P3287" s="1" t="s">
        <v>216</v>
      </c>
      <c r="Q3287" s="76">
        <v>12</v>
      </c>
      <c r="R3287" s="1"/>
      <c r="T3287" s="1" t="s">
        <v>115</v>
      </c>
      <c r="U3287" s="1"/>
      <c r="V3287" s="1"/>
      <c r="AB3287" s="178"/>
      <c r="AC3287" s="33">
        <v>21.5</v>
      </c>
      <c r="AD3287" s="33">
        <v>235</v>
      </c>
      <c r="AE3287" s="33" t="s">
        <v>103</v>
      </c>
      <c r="AF3287" s="33" t="s">
        <v>103</v>
      </c>
      <c r="AG3287" s="33"/>
      <c r="AM3287" s="164">
        <f t="shared" si="163"/>
        <v>45976</v>
      </c>
      <c r="AX3287" s="37">
        <f t="shared" si="165"/>
        <v>45980</v>
      </c>
      <c r="AY3287" s="1" t="s">
        <v>1235</v>
      </c>
      <c r="AZ3287" s="183"/>
      <c r="BA3287" s="180">
        <v>42</v>
      </c>
      <c r="BB3287" s="180">
        <v>43.4</v>
      </c>
      <c r="BC3287" s="180">
        <v>41.8</v>
      </c>
      <c r="BD3287" s="180">
        <v>41.8</v>
      </c>
      <c r="BE3287" s="180">
        <v>43.4</v>
      </c>
      <c r="BF3287" s="180">
        <v>42.4</v>
      </c>
      <c r="BG3287" s="184"/>
      <c r="BT3287" s="37">
        <f t="shared" si="164"/>
        <v>46001</v>
      </c>
      <c r="BU3287" s="31" t="s">
        <v>1235</v>
      </c>
      <c r="BV3287" s="183"/>
      <c r="BW3287" s="191">
        <v>54.9</v>
      </c>
      <c r="BX3287" s="180">
        <v>52.9</v>
      </c>
      <c r="BY3287" s="180">
        <v>51.7</v>
      </c>
      <c r="BZ3287" s="180">
        <v>50.4</v>
      </c>
      <c r="CA3287" s="180">
        <v>50.7</v>
      </c>
      <c r="CB3287" s="180">
        <v>48.7</v>
      </c>
      <c r="CC3287" s="184"/>
      <c r="CE3287" s="1"/>
      <c r="CF3287" s="1"/>
      <c r="CG3287" s="1"/>
      <c r="CH3287" s="1"/>
      <c r="CI3287" s="1"/>
      <c r="CJ3287" s="1"/>
      <c r="CK3287" s="1"/>
      <c r="CL3287" s="1"/>
      <c r="CM3287" s="1"/>
      <c r="CN3287" s="1"/>
      <c r="CO3287" s="1"/>
    </row>
    <row r="3288" spans="1:93 16355:16383" ht="30" customHeight="1" x14ac:dyDescent="0.2">
      <c r="A3288" s="1">
        <v>3282</v>
      </c>
      <c r="B3288" s="1" t="s">
        <v>726</v>
      </c>
      <c r="C3288" s="1" t="s">
        <v>727</v>
      </c>
      <c r="D3288" s="1" t="s">
        <v>728</v>
      </c>
      <c r="E3288" s="1" t="s">
        <v>650</v>
      </c>
      <c r="F3288" s="1" t="s">
        <v>74</v>
      </c>
      <c r="G3288" s="1">
        <v>5</v>
      </c>
      <c r="H3288" s="1" t="s">
        <v>341</v>
      </c>
      <c r="I3288" s="1" t="s">
        <v>114</v>
      </c>
      <c r="J3288" s="64">
        <v>403</v>
      </c>
      <c r="K3288" s="76">
        <v>2268124</v>
      </c>
      <c r="L3288" s="29">
        <v>45973</v>
      </c>
      <c r="M3288" s="29" t="s">
        <v>4163</v>
      </c>
      <c r="N3288" s="1" t="s">
        <v>478</v>
      </c>
      <c r="O3288" s="28" t="s">
        <v>225</v>
      </c>
      <c r="P3288" s="1" t="s">
        <v>216</v>
      </c>
      <c r="Q3288" s="76">
        <v>9</v>
      </c>
      <c r="R3288" s="1"/>
      <c r="T3288" s="1" t="s">
        <v>115</v>
      </c>
      <c r="U3288" s="1"/>
      <c r="V3288" s="1"/>
      <c r="AB3288" s="178"/>
      <c r="AC3288" s="33">
        <v>22</v>
      </c>
      <c r="AD3288" s="33">
        <v>240</v>
      </c>
      <c r="AE3288" s="33" t="s">
        <v>103</v>
      </c>
      <c r="AF3288" s="33" t="s">
        <v>103</v>
      </c>
      <c r="AG3288" s="33"/>
      <c r="AM3288" s="164">
        <f t="shared" si="163"/>
        <v>45976</v>
      </c>
      <c r="AX3288" s="37">
        <f t="shared" si="165"/>
        <v>45980</v>
      </c>
      <c r="AY3288" s="1" t="s">
        <v>1235</v>
      </c>
      <c r="AZ3288" s="183"/>
      <c r="BA3288" s="184"/>
      <c r="BB3288" s="184"/>
      <c r="BC3288" s="184"/>
      <c r="BD3288" s="184"/>
      <c r="BE3288" s="184"/>
      <c r="BF3288" s="184"/>
      <c r="BG3288" s="184"/>
      <c r="BT3288" s="37">
        <f t="shared" si="164"/>
        <v>46001</v>
      </c>
      <c r="BU3288" s="31" t="s">
        <v>1235</v>
      </c>
      <c r="BV3288" s="183"/>
      <c r="BW3288" s="207"/>
      <c r="BX3288" s="184"/>
      <c r="BY3288" s="184"/>
      <c r="BZ3288" s="184"/>
      <c r="CA3288" s="184"/>
      <c r="CB3288" s="184"/>
      <c r="CC3288" s="184"/>
      <c r="CE3288" s="1"/>
      <c r="CF3288" s="1"/>
      <c r="CG3288" s="1"/>
      <c r="CH3288" s="1"/>
      <c r="CI3288" s="1"/>
      <c r="CJ3288" s="1"/>
      <c r="CK3288" s="1"/>
      <c r="CL3288" s="1"/>
      <c r="CM3288" s="1"/>
      <c r="CN3288" s="1"/>
      <c r="CO3288" s="1"/>
    </row>
    <row r="3289" spans="1:93 16355:16383" ht="30" customHeight="1" x14ac:dyDescent="0.2">
      <c r="A3289" s="1">
        <v>3283</v>
      </c>
      <c r="B3289" s="1" t="s">
        <v>726</v>
      </c>
      <c r="C3289" s="1" t="s">
        <v>727</v>
      </c>
      <c r="D3289" s="1" t="s">
        <v>728</v>
      </c>
      <c r="E3289" s="1" t="s">
        <v>650</v>
      </c>
      <c r="F3289" s="1" t="s">
        <v>74</v>
      </c>
      <c r="G3289" s="1">
        <v>5</v>
      </c>
      <c r="H3289" s="1" t="s">
        <v>341</v>
      </c>
      <c r="I3289" s="1" t="s">
        <v>114</v>
      </c>
      <c r="J3289" s="64">
        <v>407</v>
      </c>
      <c r="K3289" s="76">
        <v>2271259</v>
      </c>
      <c r="L3289" s="29">
        <v>45973</v>
      </c>
      <c r="M3289" s="29" t="s">
        <v>4163</v>
      </c>
      <c r="N3289" s="1" t="s">
        <v>478</v>
      </c>
      <c r="O3289" s="28" t="s">
        <v>225</v>
      </c>
      <c r="P3289" s="1" t="s">
        <v>216</v>
      </c>
      <c r="Q3289" s="76">
        <v>9</v>
      </c>
      <c r="R3289" s="1"/>
      <c r="T3289" s="1" t="s">
        <v>115</v>
      </c>
      <c r="U3289" s="1"/>
      <c r="V3289" s="1"/>
      <c r="AB3289" s="178"/>
      <c r="AC3289" s="33">
        <v>22.5</v>
      </c>
      <c r="AD3289" s="33">
        <v>230</v>
      </c>
      <c r="AE3289" s="33" t="s">
        <v>103</v>
      </c>
      <c r="AF3289" s="33" t="s">
        <v>103</v>
      </c>
      <c r="AG3289" s="33"/>
      <c r="AM3289" s="164">
        <f t="shared" si="163"/>
        <v>45976</v>
      </c>
      <c r="AX3289" s="37">
        <f t="shared" si="165"/>
        <v>45980</v>
      </c>
      <c r="AY3289" s="1" t="s">
        <v>1235</v>
      </c>
      <c r="AZ3289" s="183"/>
      <c r="BA3289" s="184"/>
      <c r="BB3289" s="184"/>
      <c r="BC3289" s="184"/>
      <c r="BD3289" s="184"/>
      <c r="BE3289" s="184"/>
      <c r="BF3289" s="184"/>
      <c r="BG3289" s="184"/>
      <c r="BT3289" s="37">
        <f t="shared" si="164"/>
        <v>46001</v>
      </c>
      <c r="BU3289" s="31" t="s">
        <v>1235</v>
      </c>
      <c r="BV3289" s="183"/>
      <c r="BW3289" s="207"/>
      <c r="BX3289" s="184"/>
      <c r="BY3289" s="184"/>
      <c r="BZ3289" s="184"/>
      <c r="CA3289" s="184"/>
      <c r="CB3289" s="184"/>
      <c r="CC3289" s="184"/>
      <c r="CE3289" s="1"/>
      <c r="CF3289" s="1"/>
      <c r="CG3289" s="1"/>
      <c r="CH3289" s="1"/>
      <c r="CI3289" s="1"/>
      <c r="CJ3289" s="1"/>
      <c r="CK3289" s="1"/>
      <c r="CL3289" s="1"/>
      <c r="CM3289" s="1"/>
      <c r="CN3289" s="1"/>
      <c r="CO3289" s="1"/>
    </row>
    <row r="3290" spans="1:93 16355:16383" ht="30" customHeight="1" x14ac:dyDescent="0.2">
      <c r="A3290" s="1">
        <v>3284</v>
      </c>
      <c r="B3290" s="1" t="s">
        <v>726</v>
      </c>
      <c r="C3290" s="1" t="s">
        <v>727</v>
      </c>
      <c r="D3290" s="1" t="s">
        <v>728</v>
      </c>
      <c r="E3290" s="1" t="s">
        <v>650</v>
      </c>
      <c r="F3290" s="1" t="s">
        <v>74</v>
      </c>
      <c r="G3290" s="1">
        <v>5</v>
      </c>
      <c r="H3290" s="1" t="s">
        <v>341</v>
      </c>
      <c r="I3290" s="1" t="s">
        <v>114</v>
      </c>
      <c r="J3290" s="64">
        <v>394</v>
      </c>
      <c r="K3290" s="76">
        <v>2268125</v>
      </c>
      <c r="L3290" s="29">
        <v>45973</v>
      </c>
      <c r="M3290" s="29" t="s">
        <v>4163</v>
      </c>
      <c r="N3290" s="1" t="s">
        <v>478</v>
      </c>
      <c r="O3290" s="28" t="s">
        <v>225</v>
      </c>
      <c r="P3290" s="1" t="s">
        <v>216</v>
      </c>
      <c r="Q3290" s="76">
        <v>10</v>
      </c>
      <c r="R3290" s="1"/>
      <c r="T3290" s="1" t="s">
        <v>115</v>
      </c>
      <c r="U3290" s="1"/>
      <c r="V3290" s="1"/>
      <c r="AB3290" s="178"/>
      <c r="AC3290" s="33">
        <v>23</v>
      </c>
      <c r="AD3290" s="33">
        <v>210</v>
      </c>
      <c r="AE3290" s="33" t="s">
        <v>103</v>
      </c>
      <c r="AF3290" s="33" t="s">
        <v>103</v>
      </c>
      <c r="AG3290" s="33"/>
      <c r="AM3290" s="164">
        <f t="shared" si="163"/>
        <v>45976</v>
      </c>
      <c r="AX3290" s="37">
        <f t="shared" si="165"/>
        <v>45980</v>
      </c>
      <c r="AY3290" s="1" t="s">
        <v>1235</v>
      </c>
      <c r="AZ3290" s="183"/>
      <c r="BA3290" s="184"/>
      <c r="BB3290" s="184"/>
      <c r="BC3290" s="184"/>
      <c r="BD3290" s="184"/>
      <c r="BE3290" s="184"/>
      <c r="BF3290" s="184"/>
      <c r="BG3290" s="184"/>
      <c r="BT3290" s="37">
        <f t="shared" si="164"/>
        <v>46001</v>
      </c>
      <c r="BU3290" s="31" t="s">
        <v>1235</v>
      </c>
      <c r="BV3290" s="183"/>
      <c r="BW3290" s="207"/>
      <c r="BX3290" s="184"/>
      <c r="BY3290" s="184"/>
      <c r="BZ3290" s="184"/>
      <c r="CA3290" s="184"/>
      <c r="CB3290" s="184"/>
      <c r="CC3290" s="184"/>
      <c r="CE3290" s="1"/>
      <c r="CF3290" s="1"/>
      <c r="CG3290" s="1"/>
      <c r="CH3290" s="1"/>
      <c r="CI3290" s="1"/>
      <c r="CJ3290" s="1"/>
      <c r="CK3290" s="1"/>
      <c r="CL3290" s="1"/>
      <c r="CM3290" s="1"/>
      <c r="CN3290" s="1"/>
      <c r="CO3290" s="1"/>
    </row>
    <row r="3291" spans="1:93 16355:16383" ht="30" customHeight="1" x14ac:dyDescent="0.2">
      <c r="A3291" s="1">
        <v>3285</v>
      </c>
      <c r="B3291" s="1" t="s">
        <v>726</v>
      </c>
      <c r="C3291" s="1" t="s">
        <v>727</v>
      </c>
      <c r="D3291" s="1" t="s">
        <v>728</v>
      </c>
      <c r="E3291" s="1" t="s">
        <v>650</v>
      </c>
      <c r="F3291" s="1" t="s">
        <v>74</v>
      </c>
      <c r="G3291" s="1">
        <v>5</v>
      </c>
      <c r="H3291" s="1" t="s">
        <v>341</v>
      </c>
      <c r="I3291" s="1" t="s">
        <v>114</v>
      </c>
      <c r="J3291" s="64">
        <v>436</v>
      </c>
      <c r="K3291" s="76">
        <v>2271260</v>
      </c>
      <c r="L3291" s="29">
        <v>45973</v>
      </c>
      <c r="M3291" s="29" t="s">
        <v>4163</v>
      </c>
      <c r="N3291" s="1" t="s">
        <v>478</v>
      </c>
      <c r="O3291" s="28" t="s">
        <v>225</v>
      </c>
      <c r="P3291" s="1" t="s">
        <v>216</v>
      </c>
      <c r="Q3291" s="76">
        <v>9</v>
      </c>
      <c r="R3291" s="1"/>
      <c r="T3291" s="1" t="s">
        <v>115</v>
      </c>
      <c r="U3291" s="1"/>
      <c r="V3291" s="1"/>
      <c r="AB3291" s="178"/>
      <c r="AC3291" s="33">
        <v>22.5</v>
      </c>
      <c r="AD3291" s="33">
        <v>230</v>
      </c>
      <c r="AE3291" s="33" t="s">
        <v>103</v>
      </c>
      <c r="AF3291" s="33" t="s">
        <v>103</v>
      </c>
      <c r="AG3291" s="33"/>
      <c r="AM3291" s="164">
        <f t="shared" si="163"/>
        <v>45976</v>
      </c>
      <c r="AX3291" s="37">
        <f t="shared" si="165"/>
        <v>45980</v>
      </c>
      <c r="AY3291" s="1" t="s">
        <v>1235</v>
      </c>
      <c r="AZ3291" s="183"/>
      <c r="BA3291" s="184"/>
      <c r="BB3291" s="184"/>
      <c r="BC3291" s="184"/>
      <c r="BD3291" s="184"/>
      <c r="BE3291" s="184"/>
      <c r="BF3291" s="184"/>
      <c r="BG3291" s="184"/>
      <c r="BT3291" s="37">
        <f t="shared" si="164"/>
        <v>46001</v>
      </c>
      <c r="BU3291" s="31" t="s">
        <v>1235</v>
      </c>
      <c r="BV3291" s="183"/>
      <c r="BW3291" s="207"/>
      <c r="BX3291" s="184"/>
      <c r="BY3291" s="184"/>
      <c r="BZ3291" s="184"/>
      <c r="CA3291" s="184"/>
      <c r="CB3291" s="184"/>
      <c r="CC3291" s="184"/>
      <c r="CE3291" s="1"/>
      <c r="CF3291" s="1"/>
      <c r="CG3291" s="1"/>
      <c r="CH3291" s="1"/>
      <c r="CI3291" s="1"/>
      <c r="CJ3291" s="1"/>
      <c r="CK3291" s="1"/>
      <c r="CL3291" s="1"/>
      <c r="CM3291" s="1"/>
      <c r="CN3291" s="1"/>
      <c r="CO3291" s="1"/>
    </row>
    <row r="3292" spans="1:93 16355:16383" ht="30" customHeight="1" x14ac:dyDescent="0.2">
      <c r="A3292" s="1">
        <v>3286</v>
      </c>
      <c r="B3292" s="1" t="s">
        <v>726</v>
      </c>
      <c r="C3292" s="1" t="s">
        <v>727</v>
      </c>
      <c r="D3292" s="1" t="s">
        <v>728</v>
      </c>
      <c r="E3292" s="1" t="s">
        <v>650</v>
      </c>
      <c r="F3292" s="1" t="s">
        <v>74</v>
      </c>
      <c r="G3292" s="1">
        <v>5</v>
      </c>
      <c r="H3292" s="1" t="s">
        <v>341</v>
      </c>
      <c r="I3292" s="1" t="s">
        <v>114</v>
      </c>
      <c r="J3292" s="64">
        <v>433</v>
      </c>
      <c r="K3292" s="76">
        <v>2268126</v>
      </c>
      <c r="L3292" s="29">
        <v>45973</v>
      </c>
      <c r="M3292" s="29" t="s">
        <v>4163</v>
      </c>
      <c r="N3292" s="1" t="s">
        <v>478</v>
      </c>
      <c r="O3292" s="28" t="s">
        <v>225</v>
      </c>
      <c r="P3292" s="1" t="s">
        <v>216</v>
      </c>
      <c r="Q3292" s="76">
        <v>9</v>
      </c>
      <c r="R3292" s="1"/>
      <c r="T3292" s="1" t="s">
        <v>115</v>
      </c>
      <c r="U3292" s="1"/>
      <c r="V3292" s="1"/>
      <c r="AB3292" s="178"/>
      <c r="AC3292" s="33">
        <v>21</v>
      </c>
      <c r="AD3292" s="33">
        <v>215</v>
      </c>
      <c r="AE3292" s="33" t="s">
        <v>103</v>
      </c>
      <c r="AF3292" s="33" t="s">
        <v>103</v>
      </c>
      <c r="AG3292" s="33"/>
      <c r="AM3292" s="164">
        <f t="shared" ref="AM3292:AM3355" si="166">L3292+3</f>
        <v>45976</v>
      </c>
      <c r="AX3292" s="37">
        <f t="shared" si="165"/>
        <v>45980</v>
      </c>
      <c r="AY3292" s="1" t="s">
        <v>1235</v>
      </c>
      <c r="AZ3292" s="183"/>
      <c r="BA3292" s="184"/>
      <c r="BB3292" s="184"/>
      <c r="BC3292" s="184"/>
      <c r="BD3292" s="184"/>
      <c r="BE3292" s="184"/>
      <c r="BF3292" s="184"/>
      <c r="BG3292" s="184"/>
      <c r="BT3292" s="37">
        <f t="shared" ref="BT3292:BT3355" si="167">IF(L3292=0, 0, L3292+28)</f>
        <v>46001</v>
      </c>
      <c r="BU3292" s="31" t="s">
        <v>1235</v>
      </c>
      <c r="BV3292" s="183"/>
      <c r="BW3292" s="207"/>
      <c r="BX3292" s="184"/>
      <c r="BY3292" s="184"/>
      <c r="BZ3292" s="184"/>
      <c r="CA3292" s="184"/>
      <c r="CB3292" s="184"/>
      <c r="CC3292" s="184"/>
      <c r="CE3292" s="1"/>
      <c r="CF3292" s="1"/>
      <c r="CG3292" s="1"/>
      <c r="CH3292" s="1"/>
      <c r="CI3292" s="1"/>
      <c r="CJ3292" s="1"/>
      <c r="CK3292" s="1"/>
      <c r="CL3292" s="1"/>
      <c r="CM3292" s="1"/>
      <c r="CN3292" s="1"/>
      <c r="CO3292" s="1"/>
    </row>
    <row r="3293" spans="1:93 16355:16383" ht="30" customHeight="1" x14ac:dyDescent="0.2">
      <c r="A3293" s="1">
        <v>3287</v>
      </c>
      <c r="B3293" s="1" t="s">
        <v>726</v>
      </c>
      <c r="C3293" s="1" t="s">
        <v>727</v>
      </c>
      <c r="D3293" s="1" t="s">
        <v>728</v>
      </c>
      <c r="E3293" s="1" t="s">
        <v>650</v>
      </c>
      <c r="F3293" s="1" t="s">
        <v>74</v>
      </c>
      <c r="G3293" s="1">
        <v>5</v>
      </c>
      <c r="H3293" s="1" t="s">
        <v>341</v>
      </c>
      <c r="I3293" s="1" t="s">
        <v>114</v>
      </c>
      <c r="J3293" s="64">
        <v>557</v>
      </c>
      <c r="K3293" s="76">
        <v>2271261</v>
      </c>
      <c r="L3293" s="29">
        <v>45973</v>
      </c>
      <c r="M3293" s="29" t="s">
        <v>4163</v>
      </c>
      <c r="N3293" s="1" t="s">
        <v>478</v>
      </c>
      <c r="O3293" s="28" t="s">
        <v>225</v>
      </c>
      <c r="P3293" s="1" t="s">
        <v>216</v>
      </c>
      <c r="Q3293" s="76">
        <v>12</v>
      </c>
      <c r="R3293" s="1"/>
      <c r="T3293" s="1" t="s">
        <v>115</v>
      </c>
      <c r="U3293" s="1"/>
      <c r="V3293" s="1"/>
      <c r="AB3293" s="178"/>
      <c r="AC3293" s="33">
        <v>23</v>
      </c>
      <c r="AD3293" s="33">
        <v>225</v>
      </c>
      <c r="AE3293" s="33" t="s">
        <v>103</v>
      </c>
      <c r="AF3293" s="33" t="s">
        <v>103</v>
      </c>
      <c r="AG3293" s="33"/>
      <c r="AM3293" s="164">
        <f t="shared" si="166"/>
        <v>45976</v>
      </c>
      <c r="AX3293" s="37">
        <f t="shared" si="165"/>
        <v>45980</v>
      </c>
      <c r="AY3293" s="1" t="s">
        <v>1235</v>
      </c>
      <c r="AZ3293" s="183"/>
      <c r="BA3293" s="184"/>
      <c r="BB3293" s="184"/>
      <c r="BC3293" s="184"/>
      <c r="BD3293" s="184"/>
      <c r="BE3293" s="184"/>
      <c r="BF3293" s="184"/>
      <c r="BG3293" s="184"/>
      <c r="BT3293" s="37">
        <f t="shared" si="167"/>
        <v>46001</v>
      </c>
      <c r="BU3293" s="31" t="s">
        <v>1235</v>
      </c>
      <c r="BV3293" s="183"/>
      <c r="BW3293" s="207"/>
      <c r="BX3293" s="184"/>
      <c r="BY3293" s="184"/>
      <c r="BZ3293" s="184"/>
      <c r="CA3293" s="184"/>
      <c r="CB3293" s="184"/>
      <c r="CC3293" s="184"/>
      <c r="CE3293" s="1"/>
      <c r="CF3293" s="1"/>
      <c r="CG3293" s="1"/>
      <c r="CH3293" s="1"/>
      <c r="CI3293" s="1"/>
      <c r="CJ3293" s="1"/>
      <c r="CK3293" s="1"/>
      <c r="CL3293" s="1"/>
      <c r="CM3293" s="1"/>
      <c r="CN3293" s="1"/>
      <c r="CO3293" s="1"/>
    </row>
    <row r="3294" spans="1:93 16355:16383" ht="30" customHeight="1" x14ac:dyDescent="0.2">
      <c r="A3294" s="1">
        <v>3288</v>
      </c>
      <c r="B3294" s="1" t="s">
        <v>726</v>
      </c>
      <c r="C3294" s="1" t="s">
        <v>727</v>
      </c>
      <c r="D3294" s="1" t="s">
        <v>728</v>
      </c>
      <c r="E3294" s="1" t="s">
        <v>650</v>
      </c>
      <c r="F3294" s="1" t="s">
        <v>74</v>
      </c>
      <c r="G3294" s="1">
        <v>5</v>
      </c>
      <c r="H3294" s="1" t="s">
        <v>341</v>
      </c>
      <c r="I3294" s="1" t="s">
        <v>114</v>
      </c>
      <c r="J3294" s="64">
        <v>411</v>
      </c>
      <c r="K3294" s="76">
        <v>2268127</v>
      </c>
      <c r="L3294" s="29">
        <v>45973</v>
      </c>
      <c r="M3294" s="29" t="s">
        <v>4163</v>
      </c>
      <c r="N3294" s="1" t="s">
        <v>478</v>
      </c>
      <c r="O3294" s="28" t="s">
        <v>225</v>
      </c>
      <c r="P3294" s="1" t="s">
        <v>216</v>
      </c>
      <c r="Q3294" s="76">
        <v>9</v>
      </c>
      <c r="R3294" s="1"/>
      <c r="S3294" s="1">
        <v>6</v>
      </c>
      <c r="T3294" s="1" t="s">
        <v>115</v>
      </c>
      <c r="U3294" s="1"/>
      <c r="V3294" s="1"/>
      <c r="AB3294" s="178"/>
      <c r="AC3294" s="33">
        <v>22</v>
      </c>
      <c r="AD3294" s="33">
        <v>240</v>
      </c>
      <c r="AE3294" s="33" t="s">
        <v>103</v>
      </c>
      <c r="AF3294" s="33" t="s">
        <v>103</v>
      </c>
      <c r="AG3294" s="33"/>
      <c r="AM3294" s="164">
        <f t="shared" si="166"/>
        <v>45976</v>
      </c>
      <c r="AX3294" s="37">
        <f t="shared" si="165"/>
        <v>45980</v>
      </c>
      <c r="AY3294" s="1" t="s">
        <v>1235</v>
      </c>
      <c r="AZ3294" s="183"/>
      <c r="BA3294" s="184"/>
      <c r="BB3294" s="184"/>
      <c r="BC3294" s="184"/>
      <c r="BD3294" s="184"/>
      <c r="BE3294" s="184"/>
      <c r="BF3294" s="184"/>
      <c r="BG3294" s="184"/>
      <c r="BT3294" s="37">
        <f t="shared" si="167"/>
        <v>46001</v>
      </c>
      <c r="BU3294" s="31" t="s">
        <v>1235</v>
      </c>
      <c r="BV3294" s="183"/>
      <c r="BW3294" s="207"/>
      <c r="BX3294" s="184"/>
      <c r="BY3294" s="184"/>
      <c r="BZ3294" s="184"/>
      <c r="CA3294" s="184"/>
      <c r="CB3294" s="184"/>
      <c r="CC3294" s="184"/>
      <c r="CE3294" s="1"/>
      <c r="CF3294" s="1"/>
      <c r="CG3294" s="1"/>
      <c r="CH3294" s="1"/>
      <c r="CI3294" s="1"/>
      <c r="CJ3294" s="1"/>
      <c r="CK3294" s="1"/>
      <c r="CL3294" s="1"/>
      <c r="CM3294" s="1"/>
      <c r="CN3294" s="1"/>
      <c r="CO3294" s="1"/>
    </row>
    <row r="3295" spans="1:93 16355:16383" ht="30" customHeight="1" x14ac:dyDescent="0.2">
      <c r="A3295" s="1">
        <v>3289</v>
      </c>
      <c r="B3295" s="1" t="s">
        <v>726</v>
      </c>
      <c r="C3295" s="1" t="s">
        <v>727</v>
      </c>
      <c r="D3295" s="1" t="s">
        <v>728</v>
      </c>
      <c r="E3295" s="1" t="s">
        <v>650</v>
      </c>
      <c r="F3295" s="1" t="s">
        <v>74</v>
      </c>
      <c r="G3295" s="1">
        <v>5</v>
      </c>
      <c r="H3295" s="1" t="s">
        <v>341</v>
      </c>
      <c r="I3295" s="1" t="s">
        <v>114</v>
      </c>
      <c r="J3295" s="64">
        <v>558</v>
      </c>
      <c r="K3295" s="76">
        <v>2271262</v>
      </c>
      <c r="L3295" s="29">
        <v>45973</v>
      </c>
      <c r="M3295" s="29" t="s">
        <v>4163</v>
      </c>
      <c r="N3295" s="1" t="s">
        <v>478</v>
      </c>
      <c r="O3295" s="28" t="s">
        <v>225</v>
      </c>
      <c r="P3295" s="1" t="s">
        <v>216</v>
      </c>
      <c r="Q3295" s="76">
        <v>12</v>
      </c>
      <c r="R3295" s="1"/>
      <c r="T3295" s="1" t="s">
        <v>115</v>
      </c>
      <c r="U3295" s="1"/>
      <c r="V3295" s="1"/>
      <c r="AB3295" s="178"/>
      <c r="AC3295" s="33">
        <v>22.5</v>
      </c>
      <c r="AD3295" s="33">
        <v>230</v>
      </c>
      <c r="AE3295" s="33" t="s">
        <v>103</v>
      </c>
      <c r="AF3295" s="33" t="s">
        <v>103</v>
      </c>
      <c r="AG3295" s="33"/>
      <c r="AM3295" s="164">
        <f t="shared" si="166"/>
        <v>45976</v>
      </c>
      <c r="AX3295" s="37">
        <f t="shared" si="165"/>
        <v>45980</v>
      </c>
      <c r="AY3295" s="1" t="s">
        <v>1235</v>
      </c>
      <c r="AZ3295" s="183"/>
      <c r="BA3295" s="184"/>
      <c r="BB3295" s="184"/>
      <c r="BC3295" s="184"/>
      <c r="BD3295" s="184"/>
      <c r="BE3295" s="184"/>
      <c r="BF3295" s="184"/>
      <c r="BG3295" s="184"/>
      <c r="BT3295" s="37">
        <f t="shared" si="167"/>
        <v>46001</v>
      </c>
      <c r="BU3295" s="31" t="s">
        <v>1235</v>
      </c>
      <c r="BV3295" s="183"/>
      <c r="BW3295" s="207"/>
      <c r="BX3295" s="184"/>
      <c r="BY3295" s="184"/>
      <c r="BZ3295" s="184"/>
      <c r="CA3295" s="184"/>
      <c r="CB3295" s="184"/>
      <c r="CC3295" s="184"/>
      <c r="CE3295" s="1"/>
      <c r="CF3295" s="1"/>
      <c r="CG3295" s="1"/>
      <c r="CH3295" s="1"/>
      <c r="CI3295" s="1"/>
      <c r="CJ3295" s="1"/>
      <c r="CK3295" s="1"/>
      <c r="CL3295" s="1"/>
      <c r="CM3295" s="1"/>
      <c r="CN3295" s="1"/>
      <c r="CO3295" s="1"/>
    </row>
    <row r="3296" spans="1:93 16355:16383" ht="30" customHeight="1" x14ac:dyDescent="0.2">
      <c r="A3296" s="1">
        <v>3290</v>
      </c>
      <c r="B3296" s="1" t="s">
        <v>726</v>
      </c>
      <c r="C3296" s="1" t="s">
        <v>727</v>
      </c>
      <c r="D3296" s="1" t="s">
        <v>728</v>
      </c>
      <c r="E3296" s="1" t="s">
        <v>650</v>
      </c>
      <c r="F3296" s="1" t="s">
        <v>74</v>
      </c>
      <c r="G3296" s="1">
        <v>5</v>
      </c>
      <c r="H3296" s="1" t="s">
        <v>341</v>
      </c>
      <c r="I3296" s="1" t="s">
        <v>114</v>
      </c>
      <c r="J3296" s="64">
        <v>295</v>
      </c>
      <c r="K3296" s="76">
        <v>2268128</v>
      </c>
      <c r="L3296" s="29">
        <v>45973</v>
      </c>
      <c r="M3296" s="29" t="s">
        <v>4163</v>
      </c>
      <c r="N3296" s="1" t="s">
        <v>478</v>
      </c>
      <c r="O3296" s="28" t="s">
        <v>225</v>
      </c>
      <c r="P3296" s="1" t="s">
        <v>216</v>
      </c>
      <c r="Q3296" s="76">
        <v>8</v>
      </c>
      <c r="R3296" s="1"/>
      <c r="T3296" s="1" t="s">
        <v>115</v>
      </c>
      <c r="U3296" s="1"/>
      <c r="V3296" s="1"/>
      <c r="AB3296" s="178"/>
      <c r="AC3296" s="33">
        <v>22.5</v>
      </c>
      <c r="AD3296" s="33">
        <v>220</v>
      </c>
      <c r="AE3296" s="33" t="s">
        <v>103</v>
      </c>
      <c r="AF3296" s="33" t="s">
        <v>103</v>
      </c>
      <c r="AG3296" s="33"/>
      <c r="AM3296" s="164">
        <f t="shared" si="166"/>
        <v>45976</v>
      </c>
      <c r="AX3296" s="37">
        <f t="shared" si="165"/>
        <v>45980</v>
      </c>
      <c r="AY3296" s="1" t="s">
        <v>1235</v>
      </c>
      <c r="AZ3296" s="183"/>
      <c r="BA3296" s="184"/>
      <c r="BB3296" s="184"/>
      <c r="BC3296" s="184"/>
      <c r="BD3296" s="184"/>
      <c r="BE3296" s="184"/>
      <c r="BF3296" s="184"/>
      <c r="BG3296" s="184"/>
      <c r="BT3296" s="37">
        <f t="shared" si="167"/>
        <v>46001</v>
      </c>
      <c r="BU3296" s="31" t="s">
        <v>1235</v>
      </c>
      <c r="BV3296" s="183"/>
      <c r="BW3296" s="207"/>
      <c r="BX3296" s="184"/>
      <c r="BY3296" s="184"/>
      <c r="BZ3296" s="184"/>
      <c r="CA3296" s="184"/>
      <c r="CB3296" s="184"/>
      <c r="CC3296" s="184"/>
      <c r="CE3296" s="1"/>
      <c r="CF3296" s="1"/>
      <c r="CG3296" s="1"/>
      <c r="CH3296" s="1"/>
      <c r="CI3296" s="1"/>
      <c r="CJ3296" s="1"/>
      <c r="CK3296" s="1"/>
      <c r="CL3296" s="1"/>
      <c r="CM3296" s="1"/>
      <c r="CN3296" s="1"/>
      <c r="CO3296" s="1"/>
    </row>
    <row r="3297" spans="1:93" ht="30" customHeight="1" x14ac:dyDescent="0.2">
      <c r="A3297" s="1">
        <v>3291</v>
      </c>
      <c r="B3297" s="1" t="s">
        <v>726</v>
      </c>
      <c r="C3297" s="1" t="s">
        <v>727</v>
      </c>
      <c r="D3297" s="1" t="s">
        <v>728</v>
      </c>
      <c r="E3297" s="1" t="s">
        <v>650</v>
      </c>
      <c r="F3297" s="1" t="s">
        <v>74</v>
      </c>
      <c r="G3297" s="1">
        <v>5</v>
      </c>
      <c r="H3297" s="1" t="s">
        <v>341</v>
      </c>
      <c r="I3297" s="1" t="s">
        <v>114</v>
      </c>
      <c r="J3297" s="64">
        <v>302</v>
      </c>
      <c r="K3297" s="76">
        <v>2271264</v>
      </c>
      <c r="L3297" s="29">
        <v>45973</v>
      </c>
      <c r="M3297" s="29" t="s">
        <v>4163</v>
      </c>
      <c r="N3297" s="1" t="s">
        <v>478</v>
      </c>
      <c r="O3297" s="28" t="s">
        <v>225</v>
      </c>
      <c r="P3297" s="1" t="s">
        <v>216</v>
      </c>
      <c r="Q3297" s="76">
        <v>8</v>
      </c>
      <c r="R3297" s="1"/>
      <c r="T3297" s="1" t="s">
        <v>115</v>
      </c>
      <c r="U3297" s="1"/>
      <c r="V3297" s="1"/>
      <c r="AB3297" s="178"/>
      <c r="AC3297" s="33">
        <v>23</v>
      </c>
      <c r="AD3297" s="33">
        <v>225</v>
      </c>
      <c r="AE3297" s="33" t="s">
        <v>103</v>
      </c>
      <c r="AF3297" s="33" t="s">
        <v>103</v>
      </c>
      <c r="AG3297" s="33"/>
      <c r="AM3297" s="164">
        <f t="shared" si="166"/>
        <v>45976</v>
      </c>
      <c r="AX3297" s="37">
        <f t="shared" si="165"/>
        <v>45980</v>
      </c>
      <c r="AY3297" s="1" t="s">
        <v>1235</v>
      </c>
      <c r="AZ3297" s="183"/>
      <c r="BA3297" s="184"/>
      <c r="BB3297" s="184"/>
      <c r="BC3297" s="184"/>
      <c r="BD3297" s="184"/>
      <c r="BE3297" s="184"/>
      <c r="BF3297" s="184"/>
      <c r="BG3297" s="184"/>
      <c r="BT3297" s="37">
        <f t="shared" si="167"/>
        <v>46001</v>
      </c>
      <c r="BU3297" s="31" t="s">
        <v>1235</v>
      </c>
      <c r="BV3297" s="183"/>
      <c r="BW3297" s="207"/>
      <c r="BX3297" s="184"/>
      <c r="BY3297" s="184"/>
      <c r="BZ3297" s="184"/>
      <c r="CA3297" s="184"/>
      <c r="CB3297" s="184"/>
      <c r="CC3297" s="184"/>
      <c r="CE3297" s="1"/>
      <c r="CF3297" s="1"/>
      <c r="CG3297" s="1"/>
      <c r="CH3297" s="1"/>
      <c r="CI3297" s="1"/>
      <c r="CJ3297" s="1"/>
      <c r="CK3297" s="1"/>
      <c r="CL3297" s="1"/>
      <c r="CM3297" s="1"/>
      <c r="CN3297" s="1"/>
      <c r="CO3297" s="1"/>
    </row>
    <row r="3298" spans="1:93" ht="30" customHeight="1" x14ac:dyDescent="0.2">
      <c r="A3298" s="1">
        <v>3292</v>
      </c>
      <c r="B3298" s="1" t="s">
        <v>726</v>
      </c>
      <c r="C3298" s="1" t="s">
        <v>727</v>
      </c>
      <c r="D3298" s="1" t="s">
        <v>728</v>
      </c>
      <c r="E3298" s="1" t="s">
        <v>650</v>
      </c>
      <c r="F3298" s="1" t="s">
        <v>74</v>
      </c>
      <c r="G3298" s="1">
        <v>5</v>
      </c>
      <c r="H3298" s="1" t="s">
        <v>341</v>
      </c>
      <c r="I3298" s="1" t="s">
        <v>114</v>
      </c>
      <c r="J3298" s="64">
        <v>415</v>
      </c>
      <c r="K3298" s="76">
        <v>2268129</v>
      </c>
      <c r="L3298" s="29">
        <v>45973</v>
      </c>
      <c r="M3298" s="29" t="s">
        <v>4163</v>
      </c>
      <c r="N3298" s="1" t="s">
        <v>478</v>
      </c>
      <c r="O3298" s="28" t="s">
        <v>225</v>
      </c>
      <c r="P3298" s="1" t="s">
        <v>216</v>
      </c>
      <c r="Q3298" s="76">
        <v>10</v>
      </c>
      <c r="R3298" s="1"/>
      <c r="T3298" s="1" t="s">
        <v>115</v>
      </c>
      <c r="U3298" s="1"/>
      <c r="V3298" s="1"/>
      <c r="AB3298" s="178"/>
      <c r="AC3298" s="33">
        <v>21.5</v>
      </c>
      <c r="AD3298" s="33">
        <v>220</v>
      </c>
      <c r="AE3298" s="33" t="s">
        <v>103</v>
      </c>
      <c r="AF3298" s="33" t="s">
        <v>103</v>
      </c>
      <c r="AG3298" s="33"/>
      <c r="AM3298" s="164">
        <f t="shared" si="166"/>
        <v>45976</v>
      </c>
      <c r="AX3298" s="37">
        <f t="shared" si="165"/>
        <v>45980</v>
      </c>
      <c r="AY3298" s="1" t="s">
        <v>1235</v>
      </c>
      <c r="AZ3298" s="183"/>
      <c r="BA3298" s="184"/>
      <c r="BB3298" s="184"/>
      <c r="BC3298" s="184"/>
      <c r="BD3298" s="184"/>
      <c r="BE3298" s="184"/>
      <c r="BF3298" s="184"/>
      <c r="BG3298" s="184"/>
      <c r="BT3298" s="37">
        <f t="shared" si="167"/>
        <v>46001</v>
      </c>
      <c r="BU3298" s="31" t="s">
        <v>1235</v>
      </c>
      <c r="BV3298" s="183"/>
      <c r="BW3298" s="207"/>
      <c r="BX3298" s="184"/>
      <c r="BY3298" s="184"/>
      <c r="BZ3298" s="184"/>
      <c r="CA3298" s="184"/>
      <c r="CB3298" s="184"/>
      <c r="CC3298" s="184"/>
      <c r="CE3298" s="1"/>
      <c r="CF3298" s="1"/>
      <c r="CG3298" s="1"/>
      <c r="CH3298" s="1"/>
      <c r="CI3298" s="1"/>
      <c r="CJ3298" s="1"/>
      <c r="CK3298" s="1"/>
      <c r="CL3298" s="1"/>
      <c r="CM3298" s="1"/>
      <c r="CN3298" s="1"/>
      <c r="CO3298" s="1"/>
    </row>
    <row r="3299" spans="1:93" ht="30" customHeight="1" x14ac:dyDescent="0.2">
      <c r="A3299" s="1">
        <v>3293</v>
      </c>
      <c r="B3299" s="1" t="s">
        <v>726</v>
      </c>
      <c r="C3299" s="1" t="s">
        <v>727</v>
      </c>
      <c r="D3299" s="1" t="s">
        <v>728</v>
      </c>
      <c r="E3299" s="1" t="s">
        <v>650</v>
      </c>
      <c r="F3299" s="1" t="s">
        <v>74</v>
      </c>
      <c r="G3299" s="1">
        <v>5</v>
      </c>
      <c r="H3299" s="1" t="s">
        <v>341</v>
      </c>
      <c r="I3299" s="1" t="s">
        <v>114</v>
      </c>
      <c r="J3299" s="64">
        <v>389</v>
      </c>
      <c r="K3299" s="76">
        <v>2271265</v>
      </c>
      <c r="L3299" s="29">
        <v>45973</v>
      </c>
      <c r="M3299" s="29" t="s">
        <v>4163</v>
      </c>
      <c r="N3299" s="1" t="s">
        <v>478</v>
      </c>
      <c r="O3299" s="28" t="s">
        <v>225</v>
      </c>
      <c r="P3299" s="1" t="s">
        <v>216</v>
      </c>
      <c r="Q3299" s="76">
        <v>9</v>
      </c>
      <c r="R3299" s="1"/>
      <c r="T3299" s="1" t="s">
        <v>115</v>
      </c>
      <c r="U3299" s="1"/>
      <c r="V3299" s="1"/>
      <c r="AB3299" s="178"/>
      <c r="AC3299" s="33">
        <v>21</v>
      </c>
      <c r="AD3299" s="33">
        <v>235</v>
      </c>
      <c r="AE3299" s="33" t="s">
        <v>103</v>
      </c>
      <c r="AF3299" s="33" t="s">
        <v>103</v>
      </c>
      <c r="AG3299" s="33"/>
      <c r="AM3299" s="164">
        <f t="shared" si="166"/>
        <v>45976</v>
      </c>
      <c r="AX3299" s="37">
        <f t="shared" si="165"/>
        <v>45980</v>
      </c>
      <c r="AY3299" s="1" t="s">
        <v>1235</v>
      </c>
      <c r="AZ3299" s="183"/>
      <c r="BA3299" s="184"/>
      <c r="BB3299" s="184"/>
      <c r="BC3299" s="184"/>
      <c r="BD3299" s="184"/>
      <c r="BE3299" s="184"/>
      <c r="BF3299" s="184"/>
      <c r="BG3299" s="184"/>
      <c r="BT3299" s="37">
        <f t="shared" si="167"/>
        <v>46001</v>
      </c>
      <c r="BU3299" s="31" t="s">
        <v>1235</v>
      </c>
      <c r="BV3299" s="183"/>
      <c r="BW3299" s="207"/>
      <c r="BX3299" s="184"/>
      <c r="BY3299" s="184"/>
      <c r="BZ3299" s="184"/>
      <c r="CA3299" s="184"/>
      <c r="CB3299" s="184"/>
      <c r="CC3299" s="184"/>
      <c r="CE3299" s="1"/>
      <c r="CF3299" s="1"/>
      <c r="CG3299" s="1"/>
      <c r="CH3299" s="1"/>
      <c r="CI3299" s="1"/>
      <c r="CJ3299" s="1"/>
      <c r="CK3299" s="1"/>
      <c r="CL3299" s="1"/>
      <c r="CM3299" s="1"/>
      <c r="CN3299" s="1"/>
      <c r="CO3299" s="1"/>
    </row>
    <row r="3300" spans="1:93" ht="30" customHeight="1" x14ac:dyDescent="0.2">
      <c r="A3300" s="1">
        <v>3294</v>
      </c>
      <c r="B3300" s="1" t="s">
        <v>726</v>
      </c>
      <c r="C3300" s="1" t="s">
        <v>727</v>
      </c>
      <c r="D3300" s="1" t="s">
        <v>728</v>
      </c>
      <c r="E3300" s="1" t="s">
        <v>650</v>
      </c>
      <c r="F3300" s="1" t="s">
        <v>74</v>
      </c>
      <c r="G3300" s="1">
        <v>5</v>
      </c>
      <c r="H3300" s="1" t="s">
        <v>341</v>
      </c>
      <c r="I3300" s="1" t="s">
        <v>114</v>
      </c>
      <c r="J3300" s="64">
        <v>391</v>
      </c>
      <c r="K3300" s="76">
        <v>2268130</v>
      </c>
      <c r="L3300" s="29">
        <v>45973</v>
      </c>
      <c r="M3300" s="29" t="s">
        <v>4163</v>
      </c>
      <c r="N3300" s="1" t="s">
        <v>478</v>
      </c>
      <c r="O3300" s="28" t="s">
        <v>225</v>
      </c>
      <c r="P3300" s="1" t="s">
        <v>216</v>
      </c>
      <c r="Q3300" s="76">
        <v>9.5</v>
      </c>
      <c r="R3300" s="1"/>
      <c r="T3300" s="1" t="s">
        <v>115</v>
      </c>
      <c r="U3300" s="1"/>
      <c r="V3300" s="1"/>
      <c r="AB3300" s="178"/>
      <c r="AC3300" s="33">
        <v>21</v>
      </c>
      <c r="AD3300" s="33">
        <v>230</v>
      </c>
      <c r="AE3300" s="33" t="s">
        <v>103</v>
      </c>
      <c r="AF3300" s="33" t="s">
        <v>103</v>
      </c>
      <c r="AG3300" s="33"/>
      <c r="AM3300" s="164">
        <f t="shared" si="166"/>
        <v>45976</v>
      </c>
      <c r="AX3300" s="37">
        <f t="shared" si="165"/>
        <v>45980</v>
      </c>
      <c r="AY3300" s="1" t="s">
        <v>1235</v>
      </c>
      <c r="AZ3300" s="183"/>
      <c r="BA3300" s="184"/>
      <c r="BB3300" s="184"/>
      <c r="BC3300" s="184"/>
      <c r="BD3300" s="184"/>
      <c r="BE3300" s="184"/>
      <c r="BF3300" s="184"/>
      <c r="BG3300" s="184"/>
      <c r="BT3300" s="37">
        <f t="shared" si="167"/>
        <v>46001</v>
      </c>
      <c r="BU3300" s="31" t="s">
        <v>1235</v>
      </c>
      <c r="BV3300" s="183"/>
      <c r="BW3300" s="207"/>
      <c r="BX3300" s="184"/>
      <c r="BY3300" s="184"/>
      <c r="BZ3300" s="184"/>
      <c r="CA3300" s="184"/>
      <c r="CB3300" s="184"/>
      <c r="CC3300" s="184"/>
      <c r="CE3300" s="1"/>
      <c r="CF3300" s="1"/>
      <c r="CG3300" s="1"/>
      <c r="CH3300" s="1"/>
      <c r="CI3300" s="1"/>
      <c r="CJ3300" s="1"/>
      <c r="CK3300" s="1"/>
      <c r="CL3300" s="1"/>
      <c r="CM3300" s="1"/>
      <c r="CN3300" s="1"/>
      <c r="CO3300" s="1"/>
    </row>
    <row r="3301" spans="1:93" ht="30" customHeight="1" x14ac:dyDescent="0.2">
      <c r="A3301" s="1">
        <v>3295</v>
      </c>
      <c r="B3301" s="1" t="s">
        <v>726</v>
      </c>
      <c r="C3301" s="1" t="s">
        <v>727</v>
      </c>
      <c r="D3301" s="1" t="s">
        <v>728</v>
      </c>
      <c r="E3301" s="1" t="s">
        <v>650</v>
      </c>
      <c r="F3301" s="1" t="s">
        <v>74</v>
      </c>
      <c r="G3301" s="1">
        <v>5</v>
      </c>
      <c r="H3301" s="1" t="s">
        <v>341</v>
      </c>
      <c r="I3301" s="1" t="s">
        <v>114</v>
      </c>
      <c r="J3301" s="64">
        <v>390</v>
      </c>
      <c r="K3301" s="76">
        <v>2271266</v>
      </c>
      <c r="L3301" s="29">
        <v>45973</v>
      </c>
      <c r="M3301" s="29" t="s">
        <v>4163</v>
      </c>
      <c r="N3301" s="1" t="s">
        <v>478</v>
      </c>
      <c r="O3301" s="28" t="s">
        <v>225</v>
      </c>
      <c r="P3301" s="1" t="s">
        <v>216</v>
      </c>
      <c r="Q3301" s="76">
        <v>9</v>
      </c>
      <c r="R3301" s="1"/>
      <c r="T3301" s="1" t="s">
        <v>115</v>
      </c>
      <c r="U3301" s="1"/>
      <c r="V3301" s="1"/>
      <c r="AB3301" s="178"/>
      <c r="AC3301" s="33">
        <v>23</v>
      </c>
      <c r="AD3301" s="33">
        <v>240</v>
      </c>
      <c r="AE3301" s="33" t="s">
        <v>103</v>
      </c>
      <c r="AF3301" s="33" t="s">
        <v>103</v>
      </c>
      <c r="AG3301" s="33"/>
      <c r="AM3301" s="164">
        <f t="shared" si="166"/>
        <v>45976</v>
      </c>
      <c r="AX3301" s="37">
        <f t="shared" si="165"/>
        <v>45980</v>
      </c>
      <c r="AY3301" s="1" t="s">
        <v>1235</v>
      </c>
      <c r="AZ3301" s="183"/>
      <c r="BA3301" s="184"/>
      <c r="BB3301" s="184"/>
      <c r="BC3301" s="184"/>
      <c r="BD3301" s="184"/>
      <c r="BE3301" s="184"/>
      <c r="BF3301" s="184"/>
      <c r="BG3301" s="184"/>
      <c r="BT3301" s="37">
        <f t="shared" si="167"/>
        <v>46001</v>
      </c>
      <c r="BU3301" s="31" t="s">
        <v>1235</v>
      </c>
      <c r="BV3301" s="183"/>
      <c r="BW3301" s="207"/>
      <c r="BX3301" s="184"/>
      <c r="BY3301" s="184"/>
      <c r="BZ3301" s="184"/>
      <c r="CA3301" s="184"/>
      <c r="CB3301" s="184"/>
      <c r="CC3301" s="184"/>
      <c r="CE3301" s="1"/>
      <c r="CF3301" s="1"/>
      <c r="CG3301" s="1"/>
      <c r="CH3301" s="1"/>
      <c r="CI3301" s="1"/>
      <c r="CJ3301" s="1"/>
      <c r="CK3301" s="1"/>
      <c r="CL3301" s="1"/>
      <c r="CM3301" s="1"/>
      <c r="CN3301" s="1"/>
      <c r="CO3301" s="1"/>
    </row>
    <row r="3302" spans="1:93" ht="30" customHeight="1" x14ac:dyDescent="0.2">
      <c r="A3302" s="1">
        <v>3296</v>
      </c>
      <c r="B3302" s="1" t="s">
        <v>726</v>
      </c>
      <c r="C3302" s="1" t="s">
        <v>727</v>
      </c>
      <c r="D3302" s="1" t="s">
        <v>728</v>
      </c>
      <c r="E3302" s="1" t="s">
        <v>650</v>
      </c>
      <c r="F3302" s="1" t="s">
        <v>74</v>
      </c>
      <c r="G3302" s="1">
        <v>5</v>
      </c>
      <c r="H3302" s="1" t="s">
        <v>341</v>
      </c>
      <c r="I3302" s="1" t="s">
        <v>114</v>
      </c>
      <c r="J3302" s="64">
        <v>287</v>
      </c>
      <c r="K3302" s="76">
        <v>2268131</v>
      </c>
      <c r="L3302" s="29">
        <v>45973</v>
      </c>
      <c r="M3302" s="29" t="s">
        <v>4163</v>
      </c>
      <c r="N3302" s="1" t="s">
        <v>478</v>
      </c>
      <c r="O3302" s="28" t="s">
        <v>225</v>
      </c>
      <c r="P3302" s="1" t="s">
        <v>216</v>
      </c>
      <c r="Q3302" s="76">
        <v>8</v>
      </c>
      <c r="R3302" s="1"/>
      <c r="T3302" s="1" t="s">
        <v>115</v>
      </c>
      <c r="U3302" s="1"/>
      <c r="V3302" s="1"/>
      <c r="AB3302" s="178"/>
      <c r="AC3302" s="33">
        <v>22.5</v>
      </c>
      <c r="AD3302" s="33">
        <v>230</v>
      </c>
      <c r="AE3302" s="33" t="s">
        <v>103</v>
      </c>
      <c r="AF3302" s="33" t="s">
        <v>103</v>
      </c>
      <c r="AG3302" s="33"/>
      <c r="AM3302" s="164">
        <f t="shared" si="166"/>
        <v>45976</v>
      </c>
      <c r="AX3302" s="37">
        <f t="shared" si="165"/>
        <v>45980</v>
      </c>
      <c r="AY3302" s="1" t="s">
        <v>1235</v>
      </c>
      <c r="AZ3302" s="183"/>
      <c r="BA3302" s="184"/>
      <c r="BB3302" s="184"/>
      <c r="BC3302" s="184"/>
      <c r="BD3302" s="184"/>
      <c r="BE3302" s="184"/>
      <c r="BF3302" s="184"/>
      <c r="BG3302" s="184"/>
      <c r="BT3302" s="37">
        <f t="shared" si="167"/>
        <v>46001</v>
      </c>
      <c r="BU3302" s="31" t="s">
        <v>1235</v>
      </c>
      <c r="BV3302" s="183"/>
      <c r="BW3302" s="207"/>
      <c r="BX3302" s="184"/>
      <c r="BY3302" s="184"/>
      <c r="BZ3302" s="184"/>
      <c r="CA3302" s="184"/>
      <c r="CB3302" s="184"/>
      <c r="CC3302" s="184"/>
      <c r="CE3302" s="1"/>
      <c r="CF3302" s="1"/>
      <c r="CG3302" s="1"/>
      <c r="CH3302" s="1"/>
      <c r="CI3302" s="1"/>
      <c r="CJ3302" s="1"/>
      <c r="CK3302" s="1"/>
      <c r="CL3302" s="1"/>
      <c r="CM3302" s="1"/>
      <c r="CN3302" s="1"/>
      <c r="CO3302" s="1"/>
    </row>
    <row r="3303" spans="1:93" ht="30" customHeight="1" x14ac:dyDescent="0.2">
      <c r="A3303" s="1">
        <v>3297</v>
      </c>
      <c r="B3303" s="1" t="s">
        <v>726</v>
      </c>
      <c r="C3303" s="1" t="s">
        <v>727</v>
      </c>
      <c r="D3303" s="1" t="s">
        <v>728</v>
      </c>
      <c r="E3303" s="1" t="s">
        <v>650</v>
      </c>
      <c r="F3303" s="1" t="s">
        <v>74</v>
      </c>
      <c r="G3303" s="1">
        <v>5</v>
      </c>
      <c r="H3303" s="1" t="s">
        <v>341</v>
      </c>
      <c r="I3303" s="1" t="s">
        <v>114</v>
      </c>
      <c r="J3303" s="64">
        <v>438</v>
      </c>
      <c r="K3303" s="76">
        <v>2271267</v>
      </c>
      <c r="L3303" s="29">
        <v>45973</v>
      </c>
      <c r="M3303" s="29" t="s">
        <v>4163</v>
      </c>
      <c r="N3303" s="1" t="s">
        <v>478</v>
      </c>
      <c r="O3303" s="28" t="s">
        <v>225</v>
      </c>
      <c r="P3303" s="1" t="s">
        <v>216</v>
      </c>
      <c r="Q3303" s="76">
        <v>9</v>
      </c>
      <c r="R3303" s="1"/>
      <c r="T3303" s="1" t="s">
        <v>115</v>
      </c>
      <c r="U3303" s="1"/>
      <c r="V3303" s="1"/>
      <c r="AB3303" s="178"/>
      <c r="AC3303" s="33">
        <v>22.5</v>
      </c>
      <c r="AD3303" s="33">
        <v>220</v>
      </c>
      <c r="AE3303" s="33" t="s">
        <v>103</v>
      </c>
      <c r="AF3303" s="33" t="s">
        <v>103</v>
      </c>
      <c r="AG3303" s="33"/>
      <c r="AM3303" s="164">
        <f t="shared" si="166"/>
        <v>45976</v>
      </c>
      <c r="AX3303" s="37">
        <f t="shared" si="165"/>
        <v>45980</v>
      </c>
      <c r="AY3303" s="1" t="s">
        <v>1235</v>
      </c>
      <c r="AZ3303" s="183"/>
      <c r="BA3303" s="184"/>
      <c r="BB3303" s="184"/>
      <c r="BC3303" s="184"/>
      <c r="BD3303" s="184"/>
      <c r="BE3303" s="184"/>
      <c r="BF3303" s="184"/>
      <c r="BG3303" s="184"/>
      <c r="BT3303" s="37">
        <f t="shared" si="167"/>
        <v>46001</v>
      </c>
      <c r="BU3303" s="31" t="s">
        <v>1235</v>
      </c>
      <c r="BV3303" s="183"/>
      <c r="BW3303" s="207"/>
      <c r="BX3303" s="184"/>
      <c r="BY3303" s="184"/>
      <c r="BZ3303" s="184"/>
      <c r="CA3303" s="184"/>
      <c r="CB3303" s="184"/>
      <c r="CC3303" s="184"/>
      <c r="CE3303" s="1"/>
      <c r="CF3303" s="1"/>
      <c r="CG3303" s="1"/>
      <c r="CH3303" s="1"/>
      <c r="CI3303" s="1"/>
      <c r="CJ3303" s="1"/>
      <c r="CK3303" s="1"/>
      <c r="CL3303" s="1"/>
      <c r="CM3303" s="1"/>
      <c r="CN3303" s="1"/>
      <c r="CO3303" s="1"/>
    </row>
    <row r="3304" spans="1:93" ht="30" customHeight="1" x14ac:dyDescent="0.2">
      <c r="A3304" s="1">
        <v>3298</v>
      </c>
      <c r="B3304" s="1" t="s">
        <v>726</v>
      </c>
      <c r="C3304" s="1" t="s">
        <v>727</v>
      </c>
      <c r="D3304" s="1" t="s">
        <v>728</v>
      </c>
      <c r="E3304" s="1" t="s">
        <v>650</v>
      </c>
      <c r="F3304" s="1" t="s">
        <v>74</v>
      </c>
      <c r="G3304" s="1">
        <v>5</v>
      </c>
      <c r="H3304" s="1" t="s">
        <v>341</v>
      </c>
      <c r="I3304" s="1" t="s">
        <v>114</v>
      </c>
      <c r="J3304" s="64">
        <v>554</v>
      </c>
      <c r="K3304" s="76">
        <v>2271268</v>
      </c>
      <c r="L3304" s="29">
        <v>45973</v>
      </c>
      <c r="M3304" s="29" t="s">
        <v>4163</v>
      </c>
      <c r="N3304" s="1" t="s">
        <v>478</v>
      </c>
      <c r="O3304" s="28" t="s">
        <v>225</v>
      </c>
      <c r="P3304" s="1" t="s">
        <v>216</v>
      </c>
      <c r="Q3304" s="76">
        <v>12</v>
      </c>
      <c r="R3304" s="1"/>
      <c r="T3304" s="1" t="s">
        <v>115</v>
      </c>
      <c r="U3304" s="1"/>
      <c r="V3304" s="1"/>
      <c r="AB3304" s="178"/>
      <c r="AC3304" s="33">
        <v>21</v>
      </c>
      <c r="AD3304" s="33">
        <v>235</v>
      </c>
      <c r="AE3304" s="33" t="s">
        <v>103</v>
      </c>
      <c r="AF3304" s="33" t="s">
        <v>103</v>
      </c>
      <c r="AG3304" s="33"/>
      <c r="AM3304" s="164">
        <f t="shared" si="166"/>
        <v>45976</v>
      </c>
      <c r="AX3304" s="37">
        <f t="shared" si="165"/>
        <v>45980</v>
      </c>
      <c r="AY3304" s="1" t="s">
        <v>1235</v>
      </c>
      <c r="AZ3304" s="183"/>
      <c r="BA3304" s="184"/>
      <c r="BB3304" s="184"/>
      <c r="BC3304" s="184"/>
      <c r="BD3304" s="184"/>
      <c r="BE3304" s="184"/>
      <c r="BF3304" s="184"/>
      <c r="BG3304" s="184"/>
      <c r="BT3304" s="37">
        <f t="shared" si="167"/>
        <v>46001</v>
      </c>
      <c r="BU3304" s="31" t="s">
        <v>1235</v>
      </c>
      <c r="BV3304" s="183"/>
      <c r="BW3304" s="207"/>
      <c r="BX3304" s="184"/>
      <c r="BY3304" s="184"/>
      <c r="BZ3304" s="184"/>
      <c r="CA3304" s="184"/>
      <c r="CB3304" s="184"/>
      <c r="CC3304" s="184"/>
      <c r="CE3304" s="1"/>
      <c r="CF3304" s="1"/>
      <c r="CG3304" s="1"/>
      <c r="CH3304" s="1"/>
      <c r="CI3304" s="1"/>
      <c r="CJ3304" s="1"/>
      <c r="CK3304" s="1"/>
      <c r="CL3304" s="1"/>
      <c r="CM3304" s="1"/>
      <c r="CN3304" s="1"/>
      <c r="CO3304" s="1"/>
    </row>
    <row r="3305" spans="1:93" ht="30" customHeight="1" x14ac:dyDescent="0.2">
      <c r="A3305" s="1">
        <v>3299</v>
      </c>
      <c r="B3305" s="1" t="s">
        <v>726</v>
      </c>
      <c r="C3305" s="1" t="s">
        <v>727</v>
      </c>
      <c r="D3305" s="1" t="s">
        <v>728</v>
      </c>
      <c r="E3305" s="1" t="s">
        <v>650</v>
      </c>
      <c r="F3305" s="1" t="s">
        <v>74</v>
      </c>
      <c r="G3305" s="1">
        <v>5</v>
      </c>
      <c r="H3305" s="1" t="s">
        <v>341</v>
      </c>
      <c r="I3305" s="1" t="s">
        <v>114</v>
      </c>
      <c r="J3305" s="64">
        <v>551</v>
      </c>
      <c r="K3305" s="76">
        <v>2268132</v>
      </c>
      <c r="L3305" s="29">
        <v>45973</v>
      </c>
      <c r="M3305" s="29" t="s">
        <v>4163</v>
      </c>
      <c r="N3305" s="1" t="s">
        <v>478</v>
      </c>
      <c r="O3305" s="28" t="s">
        <v>225</v>
      </c>
      <c r="P3305" s="1" t="s">
        <v>216</v>
      </c>
      <c r="Q3305" s="76">
        <v>12</v>
      </c>
      <c r="R3305" s="1"/>
      <c r="T3305" s="1" t="s">
        <v>115</v>
      </c>
      <c r="U3305" s="1"/>
      <c r="V3305" s="1"/>
      <c r="AB3305" s="178"/>
      <c r="AC3305" s="33">
        <v>22</v>
      </c>
      <c r="AD3305" s="33">
        <v>225</v>
      </c>
      <c r="AE3305" s="33" t="s">
        <v>103</v>
      </c>
      <c r="AF3305" s="33" t="s">
        <v>103</v>
      </c>
      <c r="AG3305" s="33"/>
      <c r="AM3305" s="164">
        <f t="shared" si="166"/>
        <v>45976</v>
      </c>
      <c r="AX3305" s="37">
        <f t="shared" si="165"/>
        <v>45980</v>
      </c>
      <c r="AY3305" s="1" t="s">
        <v>1235</v>
      </c>
      <c r="AZ3305" s="183"/>
      <c r="BA3305" s="184"/>
      <c r="BB3305" s="184"/>
      <c r="BC3305" s="184"/>
      <c r="BD3305" s="184"/>
      <c r="BE3305" s="184"/>
      <c r="BF3305" s="184"/>
      <c r="BG3305" s="184"/>
      <c r="BT3305" s="37">
        <f t="shared" si="167"/>
        <v>46001</v>
      </c>
      <c r="BU3305" s="31" t="s">
        <v>1235</v>
      </c>
      <c r="BV3305" s="183"/>
      <c r="BW3305" s="207"/>
      <c r="BX3305" s="184"/>
      <c r="BY3305" s="184"/>
      <c r="BZ3305" s="184"/>
      <c r="CA3305" s="184"/>
      <c r="CB3305" s="184"/>
      <c r="CC3305" s="184"/>
      <c r="CE3305" s="1"/>
      <c r="CF3305" s="1"/>
      <c r="CG3305" s="1"/>
      <c r="CH3305" s="1"/>
      <c r="CI3305" s="1"/>
      <c r="CJ3305" s="1"/>
      <c r="CK3305" s="1"/>
      <c r="CL3305" s="1"/>
      <c r="CM3305" s="1"/>
      <c r="CN3305" s="1"/>
      <c r="CO3305" s="1"/>
    </row>
    <row r="3306" spans="1:93" ht="30" customHeight="1" x14ac:dyDescent="0.2">
      <c r="A3306" s="1">
        <v>3300</v>
      </c>
      <c r="B3306" s="1" t="s">
        <v>726</v>
      </c>
      <c r="C3306" s="1" t="s">
        <v>727</v>
      </c>
      <c r="D3306" s="1" t="s">
        <v>728</v>
      </c>
      <c r="E3306" s="1" t="s">
        <v>650</v>
      </c>
      <c r="F3306" s="1" t="s">
        <v>74</v>
      </c>
      <c r="G3306" s="1">
        <v>5</v>
      </c>
      <c r="H3306" s="1" t="s">
        <v>341</v>
      </c>
      <c r="I3306" s="1" t="s">
        <v>114</v>
      </c>
      <c r="J3306" s="64">
        <v>431</v>
      </c>
      <c r="K3306" s="76">
        <v>2271269</v>
      </c>
      <c r="L3306" s="29">
        <v>45973</v>
      </c>
      <c r="M3306" s="29" t="s">
        <v>4163</v>
      </c>
      <c r="N3306" s="1" t="s">
        <v>478</v>
      </c>
      <c r="O3306" s="28" t="s">
        <v>225</v>
      </c>
      <c r="P3306" s="1" t="s">
        <v>216</v>
      </c>
      <c r="Q3306" s="76">
        <v>9.5</v>
      </c>
      <c r="R3306" s="1"/>
      <c r="S3306" s="1">
        <v>6</v>
      </c>
      <c r="T3306" s="1" t="s">
        <v>115</v>
      </c>
      <c r="U3306" s="1"/>
      <c r="V3306" s="1"/>
      <c r="AB3306" s="178"/>
      <c r="AC3306" s="33">
        <v>21.5</v>
      </c>
      <c r="AD3306" s="33">
        <v>240</v>
      </c>
      <c r="AE3306" s="33" t="s">
        <v>103</v>
      </c>
      <c r="AF3306" s="33" t="s">
        <v>103</v>
      </c>
      <c r="AG3306" s="33"/>
      <c r="AM3306" s="164">
        <f t="shared" si="166"/>
        <v>45976</v>
      </c>
      <c r="AX3306" s="37">
        <f t="shared" si="165"/>
        <v>45980</v>
      </c>
      <c r="AY3306" s="1" t="s">
        <v>1235</v>
      </c>
      <c r="AZ3306" s="183"/>
      <c r="BA3306" s="184"/>
      <c r="BB3306" s="184"/>
      <c r="BC3306" s="184"/>
      <c r="BD3306" s="184"/>
      <c r="BE3306" s="184"/>
      <c r="BF3306" s="184"/>
      <c r="BG3306" s="184"/>
      <c r="BT3306" s="37">
        <f t="shared" si="167"/>
        <v>46001</v>
      </c>
      <c r="BU3306" s="31" t="s">
        <v>1235</v>
      </c>
      <c r="BV3306" s="183"/>
      <c r="BW3306" s="207"/>
      <c r="BX3306" s="184"/>
      <c r="BY3306" s="184"/>
      <c r="BZ3306" s="184"/>
      <c r="CA3306" s="184"/>
      <c r="CB3306" s="184"/>
      <c r="CC3306" s="184"/>
      <c r="CE3306" s="1"/>
      <c r="CF3306" s="1"/>
      <c r="CG3306" s="1"/>
      <c r="CH3306" s="1"/>
      <c r="CI3306" s="1"/>
      <c r="CJ3306" s="1"/>
      <c r="CK3306" s="1"/>
      <c r="CL3306" s="1"/>
      <c r="CM3306" s="1"/>
      <c r="CN3306" s="1"/>
      <c r="CO3306" s="1"/>
    </row>
    <row r="3307" spans="1:93" ht="30" customHeight="1" x14ac:dyDescent="0.2">
      <c r="A3307" s="1">
        <v>3301</v>
      </c>
      <c r="B3307" s="1" t="s">
        <v>726</v>
      </c>
      <c r="C3307" s="1" t="s">
        <v>727</v>
      </c>
      <c r="D3307" s="1" t="s">
        <v>728</v>
      </c>
      <c r="E3307" s="1" t="s">
        <v>650</v>
      </c>
      <c r="F3307" s="1" t="s">
        <v>74</v>
      </c>
      <c r="G3307" s="1">
        <v>5</v>
      </c>
      <c r="H3307" s="1" t="s">
        <v>341</v>
      </c>
      <c r="I3307" s="1" t="s">
        <v>114</v>
      </c>
      <c r="J3307" s="64">
        <v>274</v>
      </c>
      <c r="K3307" s="76">
        <v>2268133</v>
      </c>
      <c r="L3307" s="29">
        <v>45973</v>
      </c>
      <c r="M3307" s="29" t="s">
        <v>4163</v>
      </c>
      <c r="N3307" s="1" t="s">
        <v>478</v>
      </c>
      <c r="O3307" s="28" t="s">
        <v>225</v>
      </c>
      <c r="P3307" s="1" t="s">
        <v>216</v>
      </c>
      <c r="Q3307" s="76">
        <v>8</v>
      </c>
      <c r="R3307" s="1"/>
      <c r="T3307" s="1" t="s">
        <v>115</v>
      </c>
      <c r="U3307" s="1"/>
      <c r="V3307" s="1"/>
      <c r="AB3307" s="178"/>
      <c r="AC3307" s="33">
        <v>23</v>
      </c>
      <c r="AD3307" s="33">
        <v>220</v>
      </c>
      <c r="AE3307" s="33" t="s">
        <v>103</v>
      </c>
      <c r="AF3307" s="33" t="s">
        <v>103</v>
      </c>
      <c r="AG3307" s="33"/>
      <c r="AM3307" s="164">
        <f t="shared" si="166"/>
        <v>45976</v>
      </c>
      <c r="AX3307" s="37">
        <f t="shared" si="165"/>
        <v>45980</v>
      </c>
      <c r="AY3307" s="1" t="s">
        <v>1235</v>
      </c>
      <c r="AZ3307" s="183"/>
      <c r="BA3307" s="184"/>
      <c r="BB3307" s="184"/>
      <c r="BC3307" s="184"/>
      <c r="BD3307" s="184"/>
      <c r="BE3307" s="184"/>
      <c r="BF3307" s="184"/>
      <c r="BG3307" s="184"/>
      <c r="BT3307" s="37">
        <f t="shared" si="167"/>
        <v>46001</v>
      </c>
      <c r="BU3307" s="31" t="s">
        <v>1235</v>
      </c>
      <c r="BV3307" s="183"/>
      <c r="BW3307" s="207"/>
      <c r="BX3307" s="184"/>
      <c r="BY3307" s="184"/>
      <c r="BZ3307" s="184"/>
      <c r="CA3307" s="184"/>
      <c r="CB3307" s="184"/>
      <c r="CC3307" s="184"/>
      <c r="CE3307" s="1"/>
      <c r="CF3307" s="1"/>
      <c r="CG3307" s="1"/>
      <c r="CH3307" s="1"/>
      <c r="CI3307" s="1"/>
      <c r="CJ3307" s="1"/>
      <c r="CK3307" s="1"/>
      <c r="CL3307" s="1"/>
      <c r="CM3307" s="1"/>
      <c r="CN3307" s="1"/>
      <c r="CO3307" s="1"/>
    </row>
    <row r="3308" spans="1:93" ht="30" customHeight="1" x14ac:dyDescent="0.2">
      <c r="A3308" s="1">
        <v>3302</v>
      </c>
      <c r="B3308" s="1" t="s">
        <v>726</v>
      </c>
      <c r="C3308" s="1" t="s">
        <v>727</v>
      </c>
      <c r="D3308" s="1" t="s">
        <v>728</v>
      </c>
      <c r="E3308" s="1" t="s">
        <v>650</v>
      </c>
      <c r="F3308" s="1" t="s">
        <v>74</v>
      </c>
      <c r="G3308" s="1">
        <v>5</v>
      </c>
      <c r="H3308" s="1" t="s">
        <v>341</v>
      </c>
      <c r="I3308" s="1" t="s">
        <v>114</v>
      </c>
      <c r="J3308" s="64">
        <v>414</v>
      </c>
      <c r="K3308" s="76">
        <v>2271270</v>
      </c>
      <c r="L3308" s="29">
        <v>45973</v>
      </c>
      <c r="M3308" s="29" t="s">
        <v>4163</v>
      </c>
      <c r="N3308" s="1" t="s">
        <v>478</v>
      </c>
      <c r="O3308" s="28" t="s">
        <v>225</v>
      </c>
      <c r="P3308" s="1" t="s">
        <v>216</v>
      </c>
      <c r="Q3308" s="76">
        <v>9</v>
      </c>
      <c r="R3308" s="1"/>
      <c r="T3308" s="1" t="s">
        <v>115</v>
      </c>
      <c r="U3308" s="1"/>
      <c r="V3308" s="1"/>
      <c r="AB3308" s="178"/>
      <c r="AC3308" s="33">
        <v>22.5</v>
      </c>
      <c r="AD3308" s="33">
        <v>235</v>
      </c>
      <c r="AE3308" s="33" t="s">
        <v>103</v>
      </c>
      <c r="AF3308" s="33" t="s">
        <v>103</v>
      </c>
      <c r="AG3308" s="33"/>
      <c r="AM3308" s="164">
        <f t="shared" si="166"/>
        <v>45976</v>
      </c>
      <c r="AX3308" s="37">
        <f t="shared" si="165"/>
        <v>45980</v>
      </c>
      <c r="AY3308" s="1" t="s">
        <v>1235</v>
      </c>
      <c r="AZ3308" s="183"/>
      <c r="BA3308" s="181"/>
      <c r="BB3308" s="181"/>
      <c r="BC3308" s="181"/>
      <c r="BD3308" s="181"/>
      <c r="BE3308" s="181"/>
      <c r="BF3308" s="181"/>
      <c r="BG3308" s="184"/>
      <c r="BT3308" s="37">
        <f t="shared" si="167"/>
        <v>46001</v>
      </c>
      <c r="BU3308" s="31" t="s">
        <v>1235</v>
      </c>
      <c r="BV3308" s="183"/>
      <c r="BW3308" s="192"/>
      <c r="BX3308" s="181"/>
      <c r="BY3308" s="181"/>
      <c r="BZ3308" s="181"/>
      <c r="CA3308" s="181"/>
      <c r="CB3308" s="181"/>
      <c r="CC3308" s="184"/>
      <c r="CE3308" s="1"/>
      <c r="CF3308" s="1"/>
      <c r="CG3308" s="1"/>
      <c r="CH3308" s="1"/>
      <c r="CI3308" s="1"/>
      <c r="CJ3308" s="1"/>
      <c r="CK3308" s="1"/>
      <c r="CL3308" s="1"/>
      <c r="CM3308" s="1"/>
      <c r="CN3308" s="1"/>
      <c r="CO3308" s="1"/>
    </row>
    <row r="3309" spans="1:93" ht="30" customHeight="1" x14ac:dyDescent="0.2">
      <c r="A3309" s="1">
        <v>3303</v>
      </c>
      <c r="B3309" s="1" t="s">
        <v>726</v>
      </c>
      <c r="C3309" s="1" t="s">
        <v>727</v>
      </c>
      <c r="D3309" s="1" t="s">
        <v>728</v>
      </c>
      <c r="E3309" s="1" t="s">
        <v>650</v>
      </c>
      <c r="F3309" s="1" t="s">
        <v>74</v>
      </c>
      <c r="G3309" s="1">
        <v>5</v>
      </c>
      <c r="H3309" s="1" t="s">
        <v>341</v>
      </c>
      <c r="I3309" s="1" t="s">
        <v>114</v>
      </c>
      <c r="J3309" s="64">
        <v>303</v>
      </c>
      <c r="K3309" s="76">
        <v>2268134</v>
      </c>
      <c r="L3309" s="29">
        <v>45973</v>
      </c>
      <c r="M3309" s="29" t="s">
        <v>4163</v>
      </c>
      <c r="N3309" s="1" t="s">
        <v>478</v>
      </c>
      <c r="O3309" s="28" t="s">
        <v>225</v>
      </c>
      <c r="P3309" s="1" t="s">
        <v>216</v>
      </c>
      <c r="Q3309" s="76">
        <v>8</v>
      </c>
      <c r="R3309" s="1"/>
      <c r="T3309" s="1" t="s">
        <v>115</v>
      </c>
      <c r="U3309" s="1"/>
      <c r="V3309" s="1"/>
      <c r="AB3309" s="178"/>
      <c r="AC3309" s="33">
        <v>22</v>
      </c>
      <c r="AD3309" s="33">
        <v>210</v>
      </c>
      <c r="AE3309" s="33" t="s">
        <v>103</v>
      </c>
      <c r="AF3309" s="33" t="s">
        <v>103</v>
      </c>
      <c r="AG3309" s="33"/>
      <c r="AM3309" s="164">
        <f t="shared" si="166"/>
        <v>45976</v>
      </c>
      <c r="AX3309" s="37">
        <f t="shared" si="165"/>
        <v>45980</v>
      </c>
      <c r="AY3309" s="1" t="s">
        <v>1235</v>
      </c>
      <c r="AZ3309" s="183"/>
      <c r="BA3309" s="180">
        <v>42.6</v>
      </c>
      <c r="BB3309" s="180">
        <v>44.1</v>
      </c>
      <c r="BC3309" s="180">
        <v>43.1</v>
      </c>
      <c r="BD3309" s="180">
        <v>41.8</v>
      </c>
      <c r="BE3309" s="180">
        <v>44.1</v>
      </c>
      <c r="BF3309" s="180">
        <v>42.8</v>
      </c>
      <c r="BG3309" s="184"/>
      <c r="BT3309" s="37">
        <f t="shared" si="167"/>
        <v>46001</v>
      </c>
      <c r="BU3309" s="31" t="s">
        <v>1235</v>
      </c>
      <c r="BV3309" s="183"/>
      <c r="BW3309" s="191">
        <v>53.3</v>
      </c>
      <c r="BX3309" s="180">
        <v>52.3</v>
      </c>
      <c r="BY3309" s="180">
        <v>51.3</v>
      </c>
      <c r="BZ3309" s="180">
        <v>52.7</v>
      </c>
      <c r="CA3309" s="180">
        <v>53.9</v>
      </c>
      <c r="CB3309" s="180">
        <v>52.2</v>
      </c>
      <c r="CC3309" s="184"/>
      <c r="CE3309" s="1"/>
      <c r="CF3309" s="1"/>
      <c r="CG3309" s="1"/>
      <c r="CH3309" s="1"/>
      <c r="CI3309" s="1"/>
      <c r="CJ3309" s="1"/>
      <c r="CK3309" s="1"/>
      <c r="CL3309" s="1"/>
      <c r="CM3309" s="1"/>
      <c r="CN3309" s="1"/>
      <c r="CO3309" s="1"/>
    </row>
    <row r="3310" spans="1:93" ht="30" customHeight="1" x14ac:dyDescent="0.2">
      <c r="A3310" s="1">
        <v>3304</v>
      </c>
      <c r="B3310" s="1" t="s">
        <v>726</v>
      </c>
      <c r="C3310" s="1" t="s">
        <v>727</v>
      </c>
      <c r="D3310" s="1" t="s">
        <v>728</v>
      </c>
      <c r="E3310" s="1" t="s">
        <v>650</v>
      </c>
      <c r="F3310" s="1" t="s">
        <v>74</v>
      </c>
      <c r="G3310" s="1">
        <v>5</v>
      </c>
      <c r="H3310" s="1" t="s">
        <v>341</v>
      </c>
      <c r="I3310" s="1" t="s">
        <v>114</v>
      </c>
      <c r="J3310" s="64">
        <v>393</v>
      </c>
      <c r="K3310" s="76">
        <v>2271271</v>
      </c>
      <c r="L3310" s="29">
        <v>45973</v>
      </c>
      <c r="M3310" s="29" t="s">
        <v>4163</v>
      </c>
      <c r="N3310" s="1" t="s">
        <v>478</v>
      </c>
      <c r="O3310" s="28" t="s">
        <v>225</v>
      </c>
      <c r="P3310" s="1" t="s">
        <v>216</v>
      </c>
      <c r="Q3310" s="76">
        <v>9</v>
      </c>
      <c r="R3310" s="1"/>
      <c r="T3310" s="1" t="s">
        <v>115</v>
      </c>
      <c r="U3310" s="1"/>
      <c r="V3310" s="1"/>
      <c r="AB3310" s="178"/>
      <c r="AC3310" s="33">
        <v>21.5</v>
      </c>
      <c r="AD3310" s="33">
        <v>230</v>
      </c>
      <c r="AE3310" s="33" t="s">
        <v>103</v>
      </c>
      <c r="AF3310" s="33" t="s">
        <v>103</v>
      </c>
      <c r="AG3310" s="33"/>
      <c r="AM3310" s="164">
        <f t="shared" si="166"/>
        <v>45976</v>
      </c>
      <c r="AX3310" s="37">
        <f t="shared" si="165"/>
        <v>45980</v>
      </c>
      <c r="AY3310" s="1" t="s">
        <v>1235</v>
      </c>
      <c r="AZ3310" s="183"/>
      <c r="BA3310" s="184"/>
      <c r="BB3310" s="184"/>
      <c r="BC3310" s="184"/>
      <c r="BD3310" s="184"/>
      <c r="BE3310" s="184"/>
      <c r="BF3310" s="184"/>
      <c r="BG3310" s="184"/>
      <c r="BT3310" s="37">
        <f t="shared" si="167"/>
        <v>46001</v>
      </c>
      <c r="BU3310" s="31" t="s">
        <v>1235</v>
      </c>
      <c r="BV3310" s="183"/>
      <c r="BW3310" s="207"/>
      <c r="BX3310" s="184"/>
      <c r="BY3310" s="184"/>
      <c r="BZ3310" s="184"/>
      <c r="CA3310" s="184"/>
      <c r="CB3310" s="184"/>
      <c r="CC3310" s="184"/>
      <c r="CE3310" s="1"/>
      <c r="CF3310" s="1"/>
      <c r="CG3310" s="1"/>
      <c r="CH3310" s="1"/>
      <c r="CI3310" s="1"/>
      <c r="CJ3310" s="1"/>
      <c r="CK3310" s="1"/>
      <c r="CL3310" s="1"/>
      <c r="CM3310" s="1"/>
      <c r="CN3310" s="1"/>
      <c r="CO3310" s="1"/>
    </row>
    <row r="3311" spans="1:93" ht="30" customHeight="1" x14ac:dyDescent="0.2">
      <c r="A3311" s="1">
        <v>3305</v>
      </c>
      <c r="B3311" s="1" t="s">
        <v>726</v>
      </c>
      <c r="C3311" s="1" t="s">
        <v>727</v>
      </c>
      <c r="D3311" s="1" t="s">
        <v>728</v>
      </c>
      <c r="E3311" s="1" t="s">
        <v>650</v>
      </c>
      <c r="F3311" s="1" t="s">
        <v>74</v>
      </c>
      <c r="G3311" s="1">
        <v>5</v>
      </c>
      <c r="H3311" s="1" t="s">
        <v>341</v>
      </c>
      <c r="I3311" s="1" t="s">
        <v>114</v>
      </c>
      <c r="J3311" s="64">
        <v>403</v>
      </c>
      <c r="K3311" s="76">
        <v>2268135</v>
      </c>
      <c r="L3311" s="29">
        <v>45973</v>
      </c>
      <c r="M3311" s="29" t="s">
        <v>4163</v>
      </c>
      <c r="N3311" s="1" t="s">
        <v>478</v>
      </c>
      <c r="O3311" s="28" t="s">
        <v>225</v>
      </c>
      <c r="P3311" s="1" t="s">
        <v>216</v>
      </c>
      <c r="Q3311" s="76">
        <v>9</v>
      </c>
      <c r="R3311" s="1"/>
      <c r="T3311" s="1" t="s">
        <v>115</v>
      </c>
      <c r="U3311" s="1"/>
      <c r="V3311" s="1"/>
      <c r="AB3311" s="178"/>
      <c r="AC3311" s="33">
        <v>22</v>
      </c>
      <c r="AD3311" s="33">
        <v>240</v>
      </c>
      <c r="AE3311" s="33" t="s">
        <v>103</v>
      </c>
      <c r="AF3311" s="33" t="s">
        <v>103</v>
      </c>
      <c r="AG3311" s="33"/>
      <c r="AM3311" s="164">
        <f t="shared" si="166"/>
        <v>45976</v>
      </c>
      <c r="AX3311" s="37">
        <f t="shared" si="165"/>
        <v>45980</v>
      </c>
      <c r="AY3311" s="1" t="s">
        <v>1235</v>
      </c>
      <c r="AZ3311" s="183"/>
      <c r="BA3311" s="184"/>
      <c r="BB3311" s="184"/>
      <c r="BC3311" s="184"/>
      <c r="BD3311" s="184"/>
      <c r="BE3311" s="184"/>
      <c r="BF3311" s="184"/>
      <c r="BG3311" s="184"/>
      <c r="BT3311" s="37">
        <f t="shared" si="167"/>
        <v>46001</v>
      </c>
      <c r="BU3311" s="31" t="s">
        <v>1235</v>
      </c>
      <c r="BV3311" s="183"/>
      <c r="BW3311" s="207"/>
      <c r="BX3311" s="184"/>
      <c r="BY3311" s="184"/>
      <c r="BZ3311" s="184"/>
      <c r="CA3311" s="184"/>
      <c r="CB3311" s="184"/>
      <c r="CC3311" s="184"/>
      <c r="CE3311" s="1"/>
      <c r="CF3311" s="1"/>
      <c r="CG3311" s="1"/>
      <c r="CH3311" s="1"/>
      <c r="CI3311" s="1"/>
      <c r="CJ3311" s="1"/>
      <c r="CK3311" s="1"/>
      <c r="CL3311" s="1"/>
      <c r="CM3311" s="1"/>
      <c r="CN3311" s="1"/>
      <c r="CO3311" s="1"/>
    </row>
    <row r="3312" spans="1:93" ht="30" customHeight="1" x14ac:dyDescent="0.2">
      <c r="A3312" s="1">
        <v>3306</v>
      </c>
      <c r="B3312" s="1" t="s">
        <v>726</v>
      </c>
      <c r="C3312" s="1" t="s">
        <v>727</v>
      </c>
      <c r="D3312" s="1" t="s">
        <v>728</v>
      </c>
      <c r="E3312" s="1" t="s">
        <v>650</v>
      </c>
      <c r="F3312" s="1" t="s">
        <v>74</v>
      </c>
      <c r="G3312" s="1">
        <v>5</v>
      </c>
      <c r="H3312" s="1" t="s">
        <v>341</v>
      </c>
      <c r="I3312" s="1" t="s">
        <v>114</v>
      </c>
      <c r="J3312" s="64">
        <v>553</v>
      </c>
      <c r="K3312" s="76">
        <v>2271272</v>
      </c>
      <c r="L3312" s="29">
        <v>45973</v>
      </c>
      <c r="M3312" s="29" t="s">
        <v>4163</v>
      </c>
      <c r="N3312" s="1" t="s">
        <v>478</v>
      </c>
      <c r="O3312" s="28" t="s">
        <v>225</v>
      </c>
      <c r="P3312" s="1" t="s">
        <v>216</v>
      </c>
      <c r="Q3312" s="76">
        <v>12</v>
      </c>
      <c r="R3312" s="1"/>
      <c r="T3312" s="1" t="s">
        <v>115</v>
      </c>
      <c r="U3312" s="1"/>
      <c r="V3312" s="1"/>
      <c r="AB3312" s="178"/>
      <c r="AC3312" s="33">
        <v>21.5</v>
      </c>
      <c r="AD3312" s="33">
        <v>235</v>
      </c>
      <c r="AE3312" s="33" t="s">
        <v>103</v>
      </c>
      <c r="AF3312" s="33" t="s">
        <v>103</v>
      </c>
      <c r="AG3312" s="33"/>
      <c r="AM3312" s="164">
        <f t="shared" si="166"/>
        <v>45976</v>
      </c>
      <c r="AX3312" s="37">
        <f t="shared" si="165"/>
        <v>45980</v>
      </c>
      <c r="AY3312" s="1" t="s">
        <v>1235</v>
      </c>
      <c r="AZ3312" s="183"/>
      <c r="BA3312" s="184"/>
      <c r="BB3312" s="184"/>
      <c r="BC3312" s="184"/>
      <c r="BD3312" s="184"/>
      <c r="BE3312" s="184"/>
      <c r="BF3312" s="184"/>
      <c r="BG3312" s="184"/>
      <c r="BT3312" s="37">
        <f t="shared" si="167"/>
        <v>46001</v>
      </c>
      <c r="BU3312" s="31" t="s">
        <v>1235</v>
      </c>
      <c r="BV3312" s="183"/>
      <c r="BW3312" s="207"/>
      <c r="BX3312" s="184"/>
      <c r="BY3312" s="184"/>
      <c r="BZ3312" s="184"/>
      <c r="CA3312" s="184"/>
      <c r="CB3312" s="184"/>
      <c r="CC3312" s="184"/>
      <c r="CE3312" s="1"/>
      <c r="CF3312" s="1"/>
      <c r="CG3312" s="1"/>
      <c r="CH3312" s="1"/>
      <c r="CI3312" s="1"/>
      <c r="CJ3312" s="1"/>
      <c r="CK3312" s="1"/>
      <c r="CL3312" s="1"/>
      <c r="CM3312" s="1"/>
      <c r="CN3312" s="1"/>
      <c r="CO3312" s="1"/>
    </row>
    <row r="3313" spans="1:93" ht="30" customHeight="1" x14ac:dyDescent="0.2">
      <c r="A3313" s="1">
        <v>3307</v>
      </c>
      <c r="B3313" s="1" t="s">
        <v>726</v>
      </c>
      <c r="C3313" s="1" t="s">
        <v>727</v>
      </c>
      <c r="D3313" s="1" t="s">
        <v>728</v>
      </c>
      <c r="E3313" s="1" t="s">
        <v>650</v>
      </c>
      <c r="F3313" s="1" t="s">
        <v>74</v>
      </c>
      <c r="G3313" s="1">
        <v>5</v>
      </c>
      <c r="H3313" s="1" t="s">
        <v>341</v>
      </c>
      <c r="I3313" s="1" t="s">
        <v>114</v>
      </c>
      <c r="J3313" s="64">
        <v>433</v>
      </c>
      <c r="K3313" s="76">
        <v>2268136</v>
      </c>
      <c r="L3313" s="29">
        <v>45973</v>
      </c>
      <c r="M3313" s="29" t="s">
        <v>4163</v>
      </c>
      <c r="N3313" s="1" t="s">
        <v>478</v>
      </c>
      <c r="O3313" s="28" t="s">
        <v>225</v>
      </c>
      <c r="P3313" s="1" t="s">
        <v>216</v>
      </c>
      <c r="Q3313" s="76">
        <v>9</v>
      </c>
      <c r="R3313" s="1"/>
      <c r="T3313" s="1" t="s">
        <v>115</v>
      </c>
      <c r="U3313" s="1"/>
      <c r="V3313" s="1"/>
      <c r="AB3313" s="178"/>
      <c r="AC3313" s="33">
        <v>23</v>
      </c>
      <c r="AD3313" s="33">
        <v>240</v>
      </c>
      <c r="AE3313" s="33" t="s">
        <v>103</v>
      </c>
      <c r="AF3313" s="33" t="s">
        <v>103</v>
      </c>
      <c r="AG3313" s="33"/>
      <c r="AM3313" s="164">
        <f t="shared" si="166"/>
        <v>45976</v>
      </c>
      <c r="AX3313" s="37">
        <f t="shared" si="165"/>
        <v>45980</v>
      </c>
      <c r="AY3313" s="1" t="s">
        <v>1235</v>
      </c>
      <c r="AZ3313" s="183"/>
      <c r="BA3313" s="184"/>
      <c r="BB3313" s="184"/>
      <c r="BC3313" s="184"/>
      <c r="BD3313" s="184"/>
      <c r="BE3313" s="184"/>
      <c r="BF3313" s="184"/>
      <c r="BG3313" s="184"/>
      <c r="BT3313" s="37">
        <f t="shared" si="167"/>
        <v>46001</v>
      </c>
      <c r="BU3313" s="31" t="s">
        <v>1235</v>
      </c>
      <c r="BV3313" s="183"/>
      <c r="BW3313" s="207"/>
      <c r="BX3313" s="184"/>
      <c r="BY3313" s="184"/>
      <c r="BZ3313" s="184"/>
      <c r="CA3313" s="184"/>
      <c r="CB3313" s="184"/>
      <c r="CC3313" s="184"/>
      <c r="CE3313" s="1"/>
      <c r="CF3313" s="1"/>
      <c r="CG3313" s="1"/>
      <c r="CH3313" s="1"/>
      <c r="CI3313" s="1"/>
      <c r="CJ3313" s="1"/>
      <c r="CK3313" s="1"/>
      <c r="CL3313" s="1"/>
      <c r="CM3313" s="1"/>
      <c r="CN3313" s="1"/>
      <c r="CO3313" s="1"/>
    </row>
    <row r="3314" spans="1:93" ht="30" customHeight="1" x14ac:dyDescent="0.2">
      <c r="A3314" s="1">
        <v>3308</v>
      </c>
      <c r="B3314" s="1" t="s">
        <v>726</v>
      </c>
      <c r="C3314" s="1" t="s">
        <v>727</v>
      </c>
      <c r="D3314" s="1" t="s">
        <v>728</v>
      </c>
      <c r="E3314" s="1" t="s">
        <v>650</v>
      </c>
      <c r="F3314" s="1" t="s">
        <v>74</v>
      </c>
      <c r="G3314" s="1">
        <v>5</v>
      </c>
      <c r="H3314" s="1" t="s">
        <v>341</v>
      </c>
      <c r="I3314" s="1" t="s">
        <v>114</v>
      </c>
      <c r="J3314" s="64">
        <v>394</v>
      </c>
      <c r="K3314" s="76">
        <v>2271273</v>
      </c>
      <c r="L3314" s="29">
        <v>45973</v>
      </c>
      <c r="M3314" s="29" t="s">
        <v>4163</v>
      </c>
      <c r="N3314" s="1" t="s">
        <v>478</v>
      </c>
      <c r="O3314" s="28" t="s">
        <v>225</v>
      </c>
      <c r="P3314" s="1" t="s">
        <v>216</v>
      </c>
      <c r="Q3314" s="76">
        <v>9</v>
      </c>
      <c r="R3314" s="1"/>
      <c r="T3314" s="1" t="s">
        <v>115</v>
      </c>
      <c r="U3314" s="1"/>
      <c r="V3314" s="1"/>
      <c r="AB3314" s="178"/>
      <c r="AC3314" s="33">
        <v>21.5</v>
      </c>
      <c r="AD3314" s="33">
        <v>230</v>
      </c>
      <c r="AE3314" s="33" t="s">
        <v>103</v>
      </c>
      <c r="AF3314" s="33" t="s">
        <v>103</v>
      </c>
      <c r="AG3314" s="33"/>
      <c r="AM3314" s="164">
        <f t="shared" si="166"/>
        <v>45976</v>
      </c>
      <c r="AX3314" s="37">
        <f t="shared" si="165"/>
        <v>45980</v>
      </c>
      <c r="AY3314" s="1" t="s">
        <v>1235</v>
      </c>
      <c r="AZ3314" s="183"/>
      <c r="BA3314" s="184"/>
      <c r="BB3314" s="184"/>
      <c r="BC3314" s="184"/>
      <c r="BD3314" s="184"/>
      <c r="BE3314" s="184"/>
      <c r="BF3314" s="184"/>
      <c r="BG3314" s="184"/>
      <c r="BT3314" s="37">
        <f t="shared" si="167"/>
        <v>46001</v>
      </c>
      <c r="BU3314" s="31" t="s">
        <v>1235</v>
      </c>
      <c r="BV3314" s="183"/>
      <c r="BW3314" s="207"/>
      <c r="BX3314" s="184"/>
      <c r="BY3314" s="184"/>
      <c r="BZ3314" s="184"/>
      <c r="CA3314" s="184"/>
      <c r="CB3314" s="184"/>
      <c r="CC3314" s="184"/>
      <c r="CE3314" s="1"/>
      <c r="CF3314" s="1"/>
      <c r="CG3314" s="1"/>
      <c r="CH3314" s="1"/>
      <c r="CI3314" s="1"/>
      <c r="CJ3314" s="1"/>
      <c r="CK3314" s="1"/>
      <c r="CL3314" s="1"/>
      <c r="CM3314" s="1"/>
      <c r="CN3314" s="1"/>
      <c r="CO3314" s="1"/>
    </row>
    <row r="3315" spans="1:93" ht="30" customHeight="1" x14ac:dyDescent="0.2">
      <c r="A3315" s="1">
        <v>3309</v>
      </c>
      <c r="B3315" s="1" t="s">
        <v>726</v>
      </c>
      <c r="C3315" s="1" t="s">
        <v>727</v>
      </c>
      <c r="D3315" s="1" t="s">
        <v>728</v>
      </c>
      <c r="E3315" s="1" t="s">
        <v>650</v>
      </c>
      <c r="F3315" s="1" t="s">
        <v>74</v>
      </c>
      <c r="G3315" s="1">
        <v>5</v>
      </c>
      <c r="H3315" s="1" t="s">
        <v>341</v>
      </c>
      <c r="I3315" s="1" t="s">
        <v>114</v>
      </c>
      <c r="J3315" s="64">
        <v>295</v>
      </c>
      <c r="K3315" s="76">
        <v>2268137</v>
      </c>
      <c r="L3315" s="29">
        <v>45973</v>
      </c>
      <c r="M3315" s="29" t="s">
        <v>4163</v>
      </c>
      <c r="N3315" s="1" t="s">
        <v>478</v>
      </c>
      <c r="O3315" s="28" t="s">
        <v>225</v>
      </c>
      <c r="P3315" s="1" t="s">
        <v>216</v>
      </c>
      <c r="Q3315" s="76">
        <v>8</v>
      </c>
      <c r="R3315" s="1"/>
      <c r="T3315" s="1" t="s">
        <v>115</v>
      </c>
      <c r="U3315" s="1"/>
      <c r="V3315" s="1"/>
      <c r="AB3315" s="178"/>
      <c r="AC3315" s="33">
        <v>22.5</v>
      </c>
      <c r="AD3315" s="33">
        <v>230</v>
      </c>
      <c r="AE3315" s="33" t="s">
        <v>103</v>
      </c>
      <c r="AF3315" s="33" t="s">
        <v>103</v>
      </c>
      <c r="AG3315" s="33"/>
      <c r="AM3315" s="164">
        <f t="shared" si="166"/>
        <v>45976</v>
      </c>
      <c r="AX3315" s="37">
        <f t="shared" si="165"/>
        <v>45980</v>
      </c>
      <c r="AY3315" s="1" t="s">
        <v>1235</v>
      </c>
      <c r="AZ3315" s="183"/>
      <c r="BA3315" s="184"/>
      <c r="BB3315" s="184"/>
      <c r="BC3315" s="184"/>
      <c r="BD3315" s="184"/>
      <c r="BE3315" s="184"/>
      <c r="BF3315" s="184"/>
      <c r="BG3315" s="184"/>
      <c r="BT3315" s="37">
        <f t="shared" si="167"/>
        <v>46001</v>
      </c>
      <c r="BU3315" s="31" t="s">
        <v>1235</v>
      </c>
      <c r="BV3315" s="183"/>
      <c r="BW3315" s="207"/>
      <c r="BX3315" s="184"/>
      <c r="BY3315" s="184"/>
      <c r="BZ3315" s="184"/>
      <c r="CA3315" s="184"/>
      <c r="CB3315" s="184"/>
      <c r="CC3315" s="184"/>
      <c r="CE3315" s="1"/>
      <c r="CF3315" s="1"/>
      <c r="CG3315" s="1"/>
      <c r="CH3315" s="1"/>
      <c r="CI3315" s="1"/>
      <c r="CJ3315" s="1"/>
      <c r="CK3315" s="1"/>
      <c r="CL3315" s="1"/>
      <c r="CM3315" s="1"/>
      <c r="CN3315" s="1"/>
      <c r="CO3315" s="1"/>
    </row>
    <row r="3316" spans="1:93" ht="30" customHeight="1" x14ac:dyDescent="0.2">
      <c r="A3316" s="1">
        <v>3310</v>
      </c>
      <c r="B3316" s="1" t="s">
        <v>726</v>
      </c>
      <c r="C3316" s="1" t="s">
        <v>727</v>
      </c>
      <c r="D3316" s="1" t="s">
        <v>728</v>
      </c>
      <c r="E3316" s="1" t="s">
        <v>650</v>
      </c>
      <c r="F3316" s="1" t="s">
        <v>74</v>
      </c>
      <c r="G3316" s="1">
        <v>5</v>
      </c>
      <c r="H3316" s="1" t="s">
        <v>341</v>
      </c>
      <c r="I3316" s="1" t="s">
        <v>114</v>
      </c>
      <c r="J3316" s="64">
        <v>436</v>
      </c>
      <c r="K3316" s="76">
        <v>2271274</v>
      </c>
      <c r="L3316" s="29">
        <v>45973</v>
      </c>
      <c r="M3316" s="29" t="s">
        <v>4163</v>
      </c>
      <c r="N3316" s="1" t="s">
        <v>478</v>
      </c>
      <c r="O3316" s="28" t="s">
        <v>225</v>
      </c>
      <c r="P3316" s="1" t="s">
        <v>216</v>
      </c>
      <c r="Q3316" s="76">
        <v>9</v>
      </c>
      <c r="R3316" s="1"/>
      <c r="T3316" s="1" t="s">
        <v>115</v>
      </c>
      <c r="U3316" s="1"/>
      <c r="V3316" s="1"/>
      <c r="AB3316" s="178"/>
      <c r="AC3316" s="33">
        <v>21.5</v>
      </c>
      <c r="AD3316" s="33">
        <v>235</v>
      </c>
      <c r="AE3316" s="33" t="s">
        <v>103</v>
      </c>
      <c r="AF3316" s="33" t="s">
        <v>103</v>
      </c>
      <c r="AG3316" s="33"/>
      <c r="AM3316" s="164">
        <f t="shared" si="166"/>
        <v>45976</v>
      </c>
      <c r="AX3316" s="37">
        <f t="shared" si="165"/>
        <v>45980</v>
      </c>
      <c r="AY3316" s="1" t="s">
        <v>1235</v>
      </c>
      <c r="AZ3316" s="183"/>
      <c r="BA3316" s="184"/>
      <c r="BB3316" s="184"/>
      <c r="BC3316" s="184"/>
      <c r="BD3316" s="184"/>
      <c r="BE3316" s="184"/>
      <c r="BF3316" s="184"/>
      <c r="BG3316" s="184"/>
      <c r="BT3316" s="37">
        <f t="shared" si="167"/>
        <v>46001</v>
      </c>
      <c r="BU3316" s="31" t="s">
        <v>1235</v>
      </c>
      <c r="BV3316" s="183"/>
      <c r="BW3316" s="207"/>
      <c r="BX3316" s="184"/>
      <c r="BY3316" s="184"/>
      <c r="BZ3316" s="184"/>
      <c r="CA3316" s="184"/>
      <c r="CB3316" s="184"/>
      <c r="CC3316" s="184"/>
      <c r="CE3316" s="1"/>
      <c r="CF3316" s="1"/>
      <c r="CG3316" s="1"/>
      <c r="CH3316" s="1"/>
      <c r="CI3316" s="1"/>
      <c r="CJ3316" s="1"/>
      <c r="CK3316" s="1"/>
      <c r="CL3316" s="1"/>
      <c r="CM3316" s="1"/>
      <c r="CN3316" s="1"/>
      <c r="CO3316" s="1"/>
    </row>
    <row r="3317" spans="1:93" ht="30" customHeight="1" x14ac:dyDescent="0.2">
      <c r="A3317" s="1">
        <v>3311</v>
      </c>
      <c r="B3317" s="1" t="s">
        <v>726</v>
      </c>
      <c r="C3317" s="1" t="s">
        <v>727</v>
      </c>
      <c r="D3317" s="1" t="s">
        <v>728</v>
      </c>
      <c r="E3317" s="1" t="s">
        <v>650</v>
      </c>
      <c r="F3317" s="1" t="s">
        <v>74</v>
      </c>
      <c r="G3317" s="1">
        <v>5</v>
      </c>
      <c r="H3317" s="1" t="s">
        <v>341</v>
      </c>
      <c r="I3317" s="1" t="s">
        <v>114</v>
      </c>
      <c r="J3317" s="64">
        <v>302</v>
      </c>
      <c r="K3317" s="76">
        <v>2271275</v>
      </c>
      <c r="L3317" s="29">
        <v>45973</v>
      </c>
      <c r="M3317" s="29" t="s">
        <v>4163</v>
      </c>
      <c r="N3317" s="1" t="s">
        <v>478</v>
      </c>
      <c r="O3317" s="28" t="s">
        <v>225</v>
      </c>
      <c r="P3317" s="1" t="s">
        <v>216</v>
      </c>
      <c r="Q3317" s="76">
        <v>8</v>
      </c>
      <c r="R3317" s="1"/>
      <c r="S3317" s="1">
        <v>6</v>
      </c>
      <c r="T3317" s="1" t="s">
        <v>115</v>
      </c>
      <c r="U3317" s="1"/>
      <c r="V3317" s="1"/>
      <c r="AB3317" s="178"/>
      <c r="AC3317" s="33">
        <v>22</v>
      </c>
      <c r="AD3317" s="33">
        <v>210</v>
      </c>
      <c r="AE3317" s="33" t="s">
        <v>103</v>
      </c>
      <c r="AF3317" s="33" t="s">
        <v>103</v>
      </c>
      <c r="AG3317" s="33"/>
      <c r="AM3317" s="164">
        <f t="shared" si="166"/>
        <v>45976</v>
      </c>
      <c r="AX3317" s="37">
        <f t="shared" si="165"/>
        <v>45980</v>
      </c>
      <c r="AY3317" s="1" t="s">
        <v>1235</v>
      </c>
      <c r="AZ3317" s="183"/>
      <c r="BA3317" s="184"/>
      <c r="BB3317" s="184"/>
      <c r="BC3317" s="184"/>
      <c r="BD3317" s="184"/>
      <c r="BE3317" s="184"/>
      <c r="BF3317" s="184"/>
      <c r="BG3317" s="184"/>
      <c r="BT3317" s="37">
        <f t="shared" si="167"/>
        <v>46001</v>
      </c>
      <c r="BU3317" s="31" t="s">
        <v>1235</v>
      </c>
      <c r="BV3317" s="183"/>
      <c r="BW3317" s="207"/>
      <c r="BX3317" s="184"/>
      <c r="BY3317" s="184"/>
      <c r="BZ3317" s="184"/>
      <c r="CA3317" s="184"/>
      <c r="CB3317" s="184"/>
      <c r="CC3317" s="184"/>
      <c r="CE3317" s="1"/>
      <c r="CF3317" s="1"/>
      <c r="CG3317" s="1"/>
      <c r="CH3317" s="1"/>
      <c r="CI3317" s="1"/>
      <c r="CJ3317" s="1"/>
      <c r="CK3317" s="1"/>
      <c r="CL3317" s="1"/>
      <c r="CM3317" s="1"/>
      <c r="CN3317" s="1"/>
      <c r="CO3317" s="1"/>
    </row>
    <row r="3318" spans="1:93" ht="30" customHeight="1" x14ac:dyDescent="0.2">
      <c r="A3318" s="1">
        <v>3312</v>
      </c>
      <c r="B3318" s="1" t="s">
        <v>726</v>
      </c>
      <c r="C3318" s="1" t="s">
        <v>727</v>
      </c>
      <c r="D3318" s="1" t="s">
        <v>728</v>
      </c>
      <c r="E3318" s="1" t="s">
        <v>650</v>
      </c>
      <c r="F3318" s="1" t="s">
        <v>74</v>
      </c>
      <c r="G3318" s="1">
        <v>5</v>
      </c>
      <c r="H3318" s="1" t="s">
        <v>341</v>
      </c>
      <c r="I3318" s="1" t="s">
        <v>114</v>
      </c>
      <c r="J3318" s="64">
        <v>411</v>
      </c>
      <c r="K3318" s="76">
        <v>2268138</v>
      </c>
      <c r="L3318" s="29">
        <v>45973</v>
      </c>
      <c r="M3318" s="29" t="s">
        <v>4163</v>
      </c>
      <c r="N3318" s="1" t="s">
        <v>478</v>
      </c>
      <c r="O3318" s="28" t="s">
        <v>225</v>
      </c>
      <c r="P3318" s="1" t="s">
        <v>216</v>
      </c>
      <c r="Q3318" s="76">
        <v>9</v>
      </c>
      <c r="R3318" s="1"/>
      <c r="T3318" s="1" t="s">
        <v>115</v>
      </c>
      <c r="U3318" s="1"/>
      <c r="V3318" s="1"/>
      <c r="AB3318" s="178"/>
      <c r="AC3318" s="33">
        <v>23.5</v>
      </c>
      <c r="AD3318" s="33">
        <v>180</v>
      </c>
      <c r="AE3318" s="33" t="s">
        <v>103</v>
      </c>
      <c r="AF3318" s="33" t="s">
        <v>103</v>
      </c>
      <c r="AG3318" s="33"/>
      <c r="AM3318" s="164">
        <f t="shared" si="166"/>
        <v>45976</v>
      </c>
      <c r="AX3318" s="37">
        <f t="shared" si="165"/>
        <v>45980</v>
      </c>
      <c r="AY3318" s="1" t="s">
        <v>1235</v>
      </c>
      <c r="AZ3318" s="183"/>
      <c r="BA3318" s="184"/>
      <c r="BB3318" s="184"/>
      <c r="BC3318" s="184"/>
      <c r="BD3318" s="184"/>
      <c r="BE3318" s="184"/>
      <c r="BF3318" s="184"/>
      <c r="BG3318" s="184"/>
      <c r="BT3318" s="37">
        <f t="shared" si="167"/>
        <v>46001</v>
      </c>
      <c r="BU3318" s="31" t="s">
        <v>1235</v>
      </c>
      <c r="BV3318" s="183"/>
      <c r="BW3318" s="207"/>
      <c r="BX3318" s="184"/>
      <c r="BY3318" s="184"/>
      <c r="BZ3318" s="184"/>
      <c r="CA3318" s="184"/>
      <c r="CB3318" s="184"/>
      <c r="CC3318" s="184"/>
      <c r="CE3318" s="1"/>
      <c r="CF3318" s="1"/>
      <c r="CG3318" s="1"/>
      <c r="CH3318" s="1"/>
      <c r="CI3318" s="1"/>
      <c r="CJ3318" s="1"/>
      <c r="CK3318" s="1"/>
      <c r="CL3318" s="1"/>
      <c r="CM3318" s="1"/>
      <c r="CN3318" s="1"/>
      <c r="CO3318" s="1"/>
    </row>
    <row r="3319" spans="1:93" ht="30" customHeight="1" x14ac:dyDescent="0.2">
      <c r="A3319" s="1">
        <v>3313</v>
      </c>
      <c r="B3319" s="1" t="s">
        <v>726</v>
      </c>
      <c r="C3319" s="1" t="s">
        <v>727</v>
      </c>
      <c r="D3319" s="1" t="s">
        <v>728</v>
      </c>
      <c r="E3319" s="1" t="s">
        <v>650</v>
      </c>
      <c r="F3319" s="1" t="s">
        <v>74</v>
      </c>
      <c r="G3319" s="1">
        <v>5</v>
      </c>
      <c r="H3319" s="1" t="s">
        <v>341</v>
      </c>
      <c r="I3319" s="1" t="s">
        <v>114</v>
      </c>
      <c r="J3319" s="64">
        <v>390</v>
      </c>
      <c r="K3319" s="76">
        <v>2271276</v>
      </c>
      <c r="L3319" s="29">
        <v>45973</v>
      </c>
      <c r="M3319" s="29" t="s">
        <v>4163</v>
      </c>
      <c r="N3319" s="1" t="s">
        <v>478</v>
      </c>
      <c r="O3319" s="28" t="s">
        <v>225</v>
      </c>
      <c r="P3319" s="1" t="s">
        <v>216</v>
      </c>
      <c r="Q3319" s="76">
        <v>10</v>
      </c>
      <c r="R3319" s="1"/>
      <c r="T3319" s="1" t="s">
        <v>115</v>
      </c>
      <c r="U3319" s="1"/>
      <c r="V3319" s="1"/>
      <c r="AB3319" s="178"/>
      <c r="AC3319" s="33">
        <v>24</v>
      </c>
      <c r="AD3319" s="33">
        <v>220</v>
      </c>
      <c r="AE3319" s="33" t="s">
        <v>103</v>
      </c>
      <c r="AF3319" s="33" t="s">
        <v>103</v>
      </c>
      <c r="AG3319" s="33"/>
      <c r="AM3319" s="164">
        <f t="shared" si="166"/>
        <v>45976</v>
      </c>
      <c r="AX3319" s="37">
        <f t="shared" si="165"/>
        <v>45980</v>
      </c>
      <c r="AY3319" s="1" t="s">
        <v>1235</v>
      </c>
      <c r="AZ3319" s="183"/>
      <c r="BA3319" s="184"/>
      <c r="BB3319" s="184"/>
      <c r="BC3319" s="184"/>
      <c r="BD3319" s="184"/>
      <c r="BE3319" s="184"/>
      <c r="BF3319" s="184"/>
      <c r="BG3319" s="184"/>
      <c r="BT3319" s="37">
        <f t="shared" si="167"/>
        <v>46001</v>
      </c>
      <c r="BU3319" s="31" t="s">
        <v>1235</v>
      </c>
      <c r="BV3319" s="183"/>
      <c r="BW3319" s="207"/>
      <c r="BX3319" s="184"/>
      <c r="BY3319" s="184"/>
      <c r="BZ3319" s="184"/>
      <c r="CA3319" s="184"/>
      <c r="CB3319" s="184"/>
      <c r="CC3319" s="184"/>
      <c r="CE3319" s="1"/>
      <c r="CF3319" s="1"/>
      <c r="CG3319" s="1"/>
      <c r="CH3319" s="1"/>
      <c r="CI3319" s="1"/>
      <c r="CJ3319" s="1"/>
      <c r="CK3319" s="1"/>
      <c r="CL3319" s="1"/>
      <c r="CM3319" s="1"/>
      <c r="CN3319" s="1"/>
      <c r="CO3319" s="1"/>
    </row>
    <row r="3320" spans="1:93" ht="30" customHeight="1" x14ac:dyDescent="0.2">
      <c r="A3320" s="1">
        <v>3314</v>
      </c>
      <c r="B3320" s="1" t="s">
        <v>726</v>
      </c>
      <c r="C3320" s="1" t="s">
        <v>727</v>
      </c>
      <c r="D3320" s="1" t="s">
        <v>728</v>
      </c>
      <c r="E3320" s="1" t="s">
        <v>650</v>
      </c>
      <c r="F3320" s="1" t="s">
        <v>74</v>
      </c>
      <c r="G3320" s="1">
        <v>5</v>
      </c>
      <c r="H3320" s="1" t="s">
        <v>341</v>
      </c>
      <c r="I3320" s="1" t="s">
        <v>114</v>
      </c>
      <c r="J3320" s="64">
        <v>558</v>
      </c>
      <c r="K3320" s="76">
        <v>2268139</v>
      </c>
      <c r="L3320" s="29">
        <v>45973</v>
      </c>
      <c r="M3320" s="29" t="s">
        <v>4163</v>
      </c>
      <c r="N3320" s="1" t="s">
        <v>478</v>
      </c>
      <c r="O3320" s="28" t="s">
        <v>225</v>
      </c>
      <c r="P3320" s="1" t="s">
        <v>216</v>
      </c>
      <c r="Q3320" s="76">
        <v>12</v>
      </c>
      <c r="R3320" s="1"/>
      <c r="T3320" s="1" t="s">
        <v>115</v>
      </c>
      <c r="U3320" s="1"/>
      <c r="V3320" s="1"/>
      <c r="AB3320" s="178"/>
      <c r="AC3320" s="33">
        <v>23</v>
      </c>
      <c r="AD3320" s="33">
        <v>240</v>
      </c>
      <c r="AE3320" s="33" t="s">
        <v>103</v>
      </c>
      <c r="AF3320" s="33" t="s">
        <v>103</v>
      </c>
      <c r="AG3320" s="33"/>
      <c r="AM3320" s="164">
        <f t="shared" si="166"/>
        <v>45976</v>
      </c>
      <c r="AX3320" s="37">
        <f t="shared" si="165"/>
        <v>45980</v>
      </c>
      <c r="AY3320" s="1" t="s">
        <v>1235</v>
      </c>
      <c r="AZ3320" s="183"/>
      <c r="BA3320" s="184"/>
      <c r="BB3320" s="184"/>
      <c r="BC3320" s="184"/>
      <c r="BD3320" s="184"/>
      <c r="BE3320" s="184"/>
      <c r="BF3320" s="184"/>
      <c r="BG3320" s="184"/>
      <c r="BT3320" s="37">
        <f t="shared" si="167"/>
        <v>46001</v>
      </c>
      <c r="BU3320" s="31" t="s">
        <v>1235</v>
      </c>
      <c r="BV3320" s="183"/>
      <c r="BW3320" s="207"/>
      <c r="BX3320" s="184"/>
      <c r="BY3320" s="184"/>
      <c r="BZ3320" s="184"/>
      <c r="CA3320" s="184"/>
      <c r="CB3320" s="184"/>
      <c r="CC3320" s="184"/>
      <c r="CE3320" s="1"/>
      <c r="CF3320" s="1"/>
      <c r="CG3320" s="1"/>
      <c r="CH3320" s="1"/>
      <c r="CI3320" s="1"/>
      <c r="CJ3320" s="1"/>
      <c r="CK3320" s="1"/>
      <c r="CL3320" s="1"/>
      <c r="CM3320" s="1"/>
      <c r="CN3320" s="1"/>
      <c r="CO3320" s="1"/>
    </row>
    <row r="3321" spans="1:93" ht="30" customHeight="1" x14ac:dyDescent="0.2">
      <c r="A3321" s="1">
        <v>3315</v>
      </c>
      <c r="B3321" s="1" t="s">
        <v>726</v>
      </c>
      <c r="C3321" s="1" t="s">
        <v>727</v>
      </c>
      <c r="D3321" s="1" t="s">
        <v>728</v>
      </c>
      <c r="E3321" s="1" t="s">
        <v>650</v>
      </c>
      <c r="F3321" s="1" t="s">
        <v>74</v>
      </c>
      <c r="G3321" s="1">
        <v>5</v>
      </c>
      <c r="H3321" s="1" t="s">
        <v>341</v>
      </c>
      <c r="I3321" s="1" t="s">
        <v>114</v>
      </c>
      <c r="J3321" s="64">
        <v>415</v>
      </c>
      <c r="K3321" s="76">
        <v>2271277</v>
      </c>
      <c r="L3321" s="29">
        <v>45973</v>
      </c>
      <c r="M3321" s="29" t="s">
        <v>4163</v>
      </c>
      <c r="N3321" s="1" t="s">
        <v>478</v>
      </c>
      <c r="O3321" s="28" t="s">
        <v>225</v>
      </c>
      <c r="P3321" s="1" t="s">
        <v>216</v>
      </c>
      <c r="Q3321" s="76">
        <v>9</v>
      </c>
      <c r="R3321" s="1"/>
      <c r="T3321" s="1" t="s">
        <v>115</v>
      </c>
      <c r="U3321" s="1"/>
      <c r="V3321" s="1"/>
      <c r="AB3321" s="178"/>
      <c r="AC3321" s="33">
        <v>23</v>
      </c>
      <c r="AD3321" s="33">
        <v>225</v>
      </c>
      <c r="AE3321" s="33" t="s">
        <v>103</v>
      </c>
      <c r="AF3321" s="33" t="s">
        <v>103</v>
      </c>
      <c r="AG3321" s="33"/>
      <c r="AM3321" s="164">
        <f t="shared" si="166"/>
        <v>45976</v>
      </c>
      <c r="AX3321" s="37">
        <f t="shared" si="165"/>
        <v>45980</v>
      </c>
      <c r="AY3321" s="1" t="s">
        <v>1235</v>
      </c>
      <c r="AZ3321" s="183"/>
      <c r="BA3321" s="184"/>
      <c r="BB3321" s="184"/>
      <c r="BC3321" s="184"/>
      <c r="BD3321" s="184"/>
      <c r="BE3321" s="184"/>
      <c r="BF3321" s="184"/>
      <c r="BG3321" s="184"/>
      <c r="BT3321" s="37">
        <f t="shared" si="167"/>
        <v>46001</v>
      </c>
      <c r="BU3321" s="31" t="s">
        <v>1235</v>
      </c>
      <c r="BV3321" s="183"/>
      <c r="BW3321" s="207"/>
      <c r="BX3321" s="184"/>
      <c r="BY3321" s="184"/>
      <c r="BZ3321" s="184"/>
      <c r="CA3321" s="184"/>
      <c r="CB3321" s="184"/>
      <c r="CC3321" s="184"/>
      <c r="CE3321" s="1"/>
      <c r="CF3321" s="1"/>
      <c r="CG3321" s="1"/>
      <c r="CH3321" s="1"/>
      <c r="CI3321" s="1"/>
      <c r="CJ3321" s="1"/>
      <c r="CK3321" s="1"/>
      <c r="CL3321" s="1"/>
      <c r="CM3321" s="1"/>
      <c r="CN3321" s="1"/>
      <c r="CO3321" s="1"/>
    </row>
    <row r="3322" spans="1:93" ht="30" customHeight="1" x14ac:dyDescent="0.2">
      <c r="A3322" s="1">
        <v>3316</v>
      </c>
      <c r="B3322" s="1" t="s">
        <v>726</v>
      </c>
      <c r="C3322" s="1" t="s">
        <v>727</v>
      </c>
      <c r="D3322" s="1" t="s">
        <v>728</v>
      </c>
      <c r="E3322" s="1" t="s">
        <v>650</v>
      </c>
      <c r="F3322" s="1" t="s">
        <v>74</v>
      </c>
      <c r="G3322" s="1">
        <v>5</v>
      </c>
      <c r="H3322" s="1" t="s">
        <v>341</v>
      </c>
      <c r="I3322" s="1" t="s">
        <v>114</v>
      </c>
      <c r="J3322" s="64">
        <v>389</v>
      </c>
      <c r="K3322" s="76">
        <v>2271278</v>
      </c>
      <c r="L3322" s="29">
        <v>45973</v>
      </c>
      <c r="M3322" s="29" t="s">
        <v>4163</v>
      </c>
      <c r="N3322" s="1" t="s">
        <v>478</v>
      </c>
      <c r="O3322" s="28" t="s">
        <v>225</v>
      </c>
      <c r="P3322" s="1" t="s">
        <v>216</v>
      </c>
      <c r="Q3322" s="76">
        <v>9</v>
      </c>
      <c r="R3322" s="1"/>
      <c r="T3322" s="1" t="s">
        <v>115</v>
      </c>
      <c r="U3322" s="1"/>
      <c r="V3322" s="1"/>
      <c r="AB3322" s="178"/>
      <c r="AC3322" s="33">
        <v>22.5</v>
      </c>
      <c r="AD3322" s="33">
        <v>240</v>
      </c>
      <c r="AE3322" s="33" t="s">
        <v>103</v>
      </c>
      <c r="AF3322" s="33" t="s">
        <v>103</v>
      </c>
      <c r="AG3322" s="33"/>
      <c r="AM3322" s="164">
        <f t="shared" si="166"/>
        <v>45976</v>
      </c>
      <c r="AX3322" s="37">
        <f t="shared" si="165"/>
        <v>45980</v>
      </c>
      <c r="AY3322" s="1" t="s">
        <v>1235</v>
      </c>
      <c r="AZ3322" s="183"/>
      <c r="BA3322" s="184"/>
      <c r="BB3322" s="184"/>
      <c r="BC3322" s="184"/>
      <c r="BD3322" s="184"/>
      <c r="BE3322" s="184"/>
      <c r="BF3322" s="184"/>
      <c r="BG3322" s="184"/>
      <c r="BT3322" s="37">
        <f t="shared" si="167"/>
        <v>46001</v>
      </c>
      <c r="BU3322" s="31" t="s">
        <v>1235</v>
      </c>
      <c r="BV3322" s="183"/>
      <c r="BW3322" s="207"/>
      <c r="BX3322" s="184"/>
      <c r="BY3322" s="184"/>
      <c r="BZ3322" s="184"/>
      <c r="CA3322" s="184"/>
      <c r="CB3322" s="184"/>
      <c r="CC3322" s="184"/>
      <c r="CE3322" s="1"/>
      <c r="CF3322" s="1"/>
      <c r="CG3322" s="1"/>
      <c r="CH3322" s="1"/>
      <c r="CI3322" s="1"/>
      <c r="CJ3322" s="1"/>
      <c r="CK3322" s="1"/>
      <c r="CL3322" s="1"/>
      <c r="CM3322" s="1"/>
      <c r="CN3322" s="1"/>
      <c r="CO3322" s="1"/>
    </row>
    <row r="3323" spans="1:93" ht="30" customHeight="1" x14ac:dyDescent="0.2">
      <c r="A3323" s="1">
        <v>3317</v>
      </c>
      <c r="B3323" s="1" t="s">
        <v>726</v>
      </c>
      <c r="C3323" s="1" t="s">
        <v>727</v>
      </c>
      <c r="D3323" s="1" t="s">
        <v>728</v>
      </c>
      <c r="E3323" s="1" t="s">
        <v>650</v>
      </c>
      <c r="F3323" s="1" t="s">
        <v>74</v>
      </c>
      <c r="G3323" s="1">
        <v>5</v>
      </c>
      <c r="H3323" s="1" t="s">
        <v>341</v>
      </c>
      <c r="I3323" s="1" t="s">
        <v>114</v>
      </c>
      <c r="J3323" s="64">
        <v>391</v>
      </c>
      <c r="K3323" s="76">
        <v>2268140</v>
      </c>
      <c r="L3323" s="29">
        <v>45973</v>
      </c>
      <c r="M3323" s="29" t="s">
        <v>4163</v>
      </c>
      <c r="N3323" s="1" t="s">
        <v>478</v>
      </c>
      <c r="O3323" s="28" t="s">
        <v>225</v>
      </c>
      <c r="P3323" s="1" t="s">
        <v>216</v>
      </c>
      <c r="Q3323" s="76">
        <v>9</v>
      </c>
      <c r="R3323" s="1"/>
      <c r="T3323" s="1" t="s">
        <v>115</v>
      </c>
      <c r="U3323" s="1"/>
      <c r="V3323" s="1"/>
      <c r="AB3323" s="178"/>
      <c r="AC3323" s="33">
        <v>24</v>
      </c>
      <c r="AD3323" s="33">
        <v>220</v>
      </c>
      <c r="AE3323" s="33" t="s">
        <v>103</v>
      </c>
      <c r="AF3323" s="33" t="s">
        <v>103</v>
      </c>
      <c r="AG3323" s="33"/>
      <c r="AM3323" s="164">
        <f t="shared" si="166"/>
        <v>45976</v>
      </c>
      <c r="AX3323" s="37">
        <f t="shared" si="165"/>
        <v>45980</v>
      </c>
      <c r="AY3323" s="1" t="s">
        <v>1235</v>
      </c>
      <c r="AZ3323" s="183"/>
      <c r="BA3323" s="184"/>
      <c r="BB3323" s="184"/>
      <c r="BC3323" s="184"/>
      <c r="BD3323" s="184"/>
      <c r="BE3323" s="184"/>
      <c r="BF3323" s="184"/>
      <c r="BG3323" s="184"/>
      <c r="BT3323" s="37">
        <f t="shared" si="167"/>
        <v>46001</v>
      </c>
      <c r="BU3323" s="31" t="s">
        <v>1235</v>
      </c>
      <c r="BV3323" s="183"/>
      <c r="BW3323" s="207"/>
      <c r="BX3323" s="184"/>
      <c r="BY3323" s="184"/>
      <c r="BZ3323" s="184"/>
      <c r="CA3323" s="184"/>
      <c r="CB3323" s="184"/>
      <c r="CC3323" s="184"/>
      <c r="CE3323" s="1"/>
      <c r="CF3323" s="1"/>
      <c r="CG3323" s="1"/>
      <c r="CH3323" s="1"/>
      <c r="CI3323" s="1"/>
      <c r="CJ3323" s="1"/>
      <c r="CK3323" s="1"/>
      <c r="CL3323" s="1"/>
      <c r="CM3323" s="1"/>
      <c r="CN3323" s="1"/>
      <c r="CO3323" s="1"/>
    </row>
    <row r="3324" spans="1:93" ht="30" customHeight="1" x14ac:dyDescent="0.2">
      <c r="A3324" s="1">
        <v>3318</v>
      </c>
      <c r="B3324" s="1" t="s">
        <v>726</v>
      </c>
      <c r="C3324" s="1" t="s">
        <v>727</v>
      </c>
      <c r="D3324" s="1" t="s">
        <v>728</v>
      </c>
      <c r="E3324" s="1" t="s">
        <v>650</v>
      </c>
      <c r="F3324" s="1" t="s">
        <v>74</v>
      </c>
      <c r="G3324" s="1">
        <v>5</v>
      </c>
      <c r="H3324" s="1" t="s">
        <v>341</v>
      </c>
      <c r="I3324" s="1" t="s">
        <v>114</v>
      </c>
      <c r="J3324" s="64">
        <v>432</v>
      </c>
      <c r="K3324" s="76">
        <v>2271279</v>
      </c>
      <c r="L3324" s="29">
        <v>45973</v>
      </c>
      <c r="M3324" s="29" t="s">
        <v>4163</v>
      </c>
      <c r="N3324" s="1" t="s">
        <v>478</v>
      </c>
      <c r="O3324" s="28" t="s">
        <v>225</v>
      </c>
      <c r="P3324" s="1" t="s">
        <v>216</v>
      </c>
      <c r="Q3324" s="76">
        <v>9</v>
      </c>
      <c r="R3324" s="1"/>
      <c r="T3324" s="1" t="s">
        <v>115</v>
      </c>
      <c r="U3324" s="1"/>
      <c r="V3324" s="1"/>
      <c r="AB3324" s="178"/>
      <c r="AC3324" s="33">
        <v>23</v>
      </c>
      <c r="AD3324" s="33">
        <v>235</v>
      </c>
      <c r="AE3324" s="33" t="s">
        <v>103</v>
      </c>
      <c r="AF3324" s="33" t="s">
        <v>103</v>
      </c>
      <c r="AG3324" s="33"/>
      <c r="AM3324" s="164">
        <f t="shared" si="166"/>
        <v>45976</v>
      </c>
      <c r="AX3324" s="37">
        <f t="shared" si="165"/>
        <v>45980</v>
      </c>
      <c r="AY3324" s="1" t="s">
        <v>1235</v>
      </c>
      <c r="AZ3324" s="183"/>
      <c r="BA3324" s="184"/>
      <c r="BB3324" s="184"/>
      <c r="BC3324" s="184"/>
      <c r="BD3324" s="184"/>
      <c r="BE3324" s="184"/>
      <c r="BF3324" s="184"/>
      <c r="BG3324" s="184"/>
      <c r="BT3324" s="37">
        <f t="shared" si="167"/>
        <v>46001</v>
      </c>
      <c r="BU3324" s="31" t="s">
        <v>1235</v>
      </c>
      <c r="BV3324" s="183"/>
      <c r="BW3324" s="207"/>
      <c r="BX3324" s="184"/>
      <c r="BY3324" s="184"/>
      <c r="BZ3324" s="184"/>
      <c r="CA3324" s="184"/>
      <c r="CB3324" s="184"/>
      <c r="CC3324" s="184"/>
      <c r="CE3324" s="1"/>
      <c r="CF3324" s="1"/>
      <c r="CG3324" s="1"/>
      <c r="CH3324" s="1"/>
      <c r="CI3324" s="1"/>
      <c r="CJ3324" s="1"/>
      <c r="CK3324" s="1"/>
      <c r="CL3324" s="1"/>
      <c r="CM3324" s="1"/>
      <c r="CN3324" s="1"/>
      <c r="CO3324" s="1"/>
    </row>
    <row r="3325" spans="1:93" ht="30" customHeight="1" x14ac:dyDescent="0.2">
      <c r="A3325" s="1">
        <v>3319</v>
      </c>
      <c r="B3325" s="1" t="s">
        <v>726</v>
      </c>
      <c r="C3325" s="1" t="s">
        <v>727</v>
      </c>
      <c r="D3325" s="1" t="s">
        <v>728</v>
      </c>
      <c r="E3325" s="1" t="s">
        <v>650</v>
      </c>
      <c r="F3325" s="1" t="s">
        <v>74</v>
      </c>
      <c r="G3325" s="1">
        <v>5</v>
      </c>
      <c r="H3325" s="1" t="s">
        <v>341</v>
      </c>
      <c r="I3325" s="1" t="s">
        <v>114</v>
      </c>
      <c r="J3325" s="64">
        <v>438</v>
      </c>
      <c r="K3325" s="76">
        <v>2271280</v>
      </c>
      <c r="L3325" s="29">
        <v>45973</v>
      </c>
      <c r="M3325" s="29" t="s">
        <v>4163</v>
      </c>
      <c r="N3325" s="1" t="s">
        <v>478</v>
      </c>
      <c r="O3325" s="28" t="s">
        <v>225</v>
      </c>
      <c r="P3325" s="1" t="s">
        <v>216</v>
      </c>
      <c r="Q3325" s="76">
        <v>9</v>
      </c>
      <c r="R3325" s="1"/>
      <c r="T3325" s="1" t="s">
        <v>115</v>
      </c>
      <c r="U3325" s="1"/>
      <c r="V3325" s="1"/>
      <c r="AB3325" s="178"/>
      <c r="AC3325" s="33">
        <v>24.5</v>
      </c>
      <c r="AD3325" s="33">
        <v>220</v>
      </c>
      <c r="AE3325" s="33" t="s">
        <v>103</v>
      </c>
      <c r="AF3325" s="33" t="s">
        <v>103</v>
      </c>
      <c r="AG3325" s="33"/>
      <c r="AM3325" s="164">
        <f t="shared" si="166"/>
        <v>45976</v>
      </c>
      <c r="AX3325" s="37">
        <f t="shared" si="165"/>
        <v>45980</v>
      </c>
      <c r="AY3325" s="1" t="s">
        <v>1235</v>
      </c>
      <c r="AZ3325" s="183"/>
      <c r="BA3325" s="184"/>
      <c r="BB3325" s="184"/>
      <c r="BC3325" s="184"/>
      <c r="BD3325" s="184"/>
      <c r="BE3325" s="184"/>
      <c r="BF3325" s="184"/>
      <c r="BG3325" s="184"/>
      <c r="BT3325" s="37">
        <f t="shared" si="167"/>
        <v>46001</v>
      </c>
      <c r="BU3325" s="31" t="s">
        <v>1235</v>
      </c>
      <c r="BV3325" s="183"/>
      <c r="BW3325" s="207"/>
      <c r="BX3325" s="184"/>
      <c r="BY3325" s="184"/>
      <c r="BZ3325" s="184"/>
      <c r="CA3325" s="184"/>
      <c r="CB3325" s="184"/>
      <c r="CC3325" s="184"/>
      <c r="CE3325" s="1"/>
      <c r="CF3325" s="1"/>
      <c r="CG3325" s="1"/>
      <c r="CH3325" s="1"/>
      <c r="CI3325" s="1"/>
      <c r="CJ3325" s="1"/>
      <c r="CK3325" s="1"/>
      <c r="CL3325" s="1"/>
      <c r="CM3325" s="1"/>
      <c r="CN3325" s="1"/>
      <c r="CO3325" s="1"/>
    </row>
    <row r="3326" spans="1:93" ht="30" customHeight="1" x14ac:dyDescent="0.2">
      <c r="A3326" s="1">
        <v>3320</v>
      </c>
      <c r="B3326" s="1" t="s">
        <v>726</v>
      </c>
      <c r="C3326" s="1" t="s">
        <v>727</v>
      </c>
      <c r="D3326" s="1" t="s">
        <v>728</v>
      </c>
      <c r="E3326" s="1" t="s">
        <v>650</v>
      </c>
      <c r="F3326" s="1" t="s">
        <v>74</v>
      </c>
      <c r="G3326" s="1">
        <v>5</v>
      </c>
      <c r="H3326" s="1" t="s">
        <v>341</v>
      </c>
      <c r="I3326" s="1" t="s">
        <v>114</v>
      </c>
      <c r="J3326" s="64">
        <v>557</v>
      </c>
      <c r="K3326" s="76">
        <v>2268141</v>
      </c>
      <c r="L3326" s="29">
        <v>45973</v>
      </c>
      <c r="M3326" s="29" t="s">
        <v>4163</v>
      </c>
      <c r="N3326" s="1" t="s">
        <v>478</v>
      </c>
      <c r="O3326" s="28" t="s">
        <v>225</v>
      </c>
      <c r="P3326" s="1" t="s">
        <v>216</v>
      </c>
      <c r="Q3326" s="76">
        <v>12</v>
      </c>
      <c r="R3326" s="1"/>
      <c r="T3326" s="1" t="s">
        <v>115</v>
      </c>
      <c r="U3326" s="1"/>
      <c r="V3326" s="1"/>
      <c r="AB3326" s="178"/>
      <c r="AC3326" s="33">
        <v>23.5</v>
      </c>
      <c r="AD3326" s="33">
        <v>240</v>
      </c>
      <c r="AE3326" s="33" t="s">
        <v>103</v>
      </c>
      <c r="AF3326" s="33" t="s">
        <v>103</v>
      </c>
      <c r="AG3326" s="33"/>
      <c r="AM3326" s="164">
        <f t="shared" si="166"/>
        <v>45976</v>
      </c>
      <c r="AX3326" s="37">
        <f t="shared" si="165"/>
        <v>45980</v>
      </c>
      <c r="AY3326" s="1" t="s">
        <v>1235</v>
      </c>
      <c r="AZ3326" s="183"/>
      <c r="BA3326" s="184"/>
      <c r="BB3326" s="184"/>
      <c r="BC3326" s="184"/>
      <c r="BD3326" s="184"/>
      <c r="BE3326" s="184"/>
      <c r="BF3326" s="184"/>
      <c r="BG3326" s="184"/>
      <c r="BT3326" s="37">
        <f t="shared" si="167"/>
        <v>46001</v>
      </c>
      <c r="BU3326" s="31" t="s">
        <v>1235</v>
      </c>
      <c r="BV3326" s="183"/>
      <c r="BW3326" s="207"/>
      <c r="BX3326" s="184"/>
      <c r="BY3326" s="184"/>
      <c r="BZ3326" s="184"/>
      <c r="CA3326" s="184"/>
      <c r="CB3326" s="184"/>
      <c r="CC3326" s="184"/>
      <c r="CE3326" s="1"/>
      <c r="CF3326" s="1"/>
      <c r="CG3326" s="1"/>
      <c r="CH3326" s="1"/>
      <c r="CI3326" s="1"/>
      <c r="CJ3326" s="1"/>
      <c r="CK3326" s="1"/>
      <c r="CL3326" s="1"/>
      <c r="CM3326" s="1"/>
      <c r="CN3326" s="1"/>
      <c r="CO3326" s="1"/>
    </row>
    <row r="3327" spans="1:93" ht="30" customHeight="1" x14ac:dyDescent="0.2">
      <c r="A3327" s="1">
        <v>3321</v>
      </c>
      <c r="B3327" s="1" t="s">
        <v>726</v>
      </c>
      <c r="C3327" s="1" t="s">
        <v>727</v>
      </c>
      <c r="D3327" s="1" t="s">
        <v>728</v>
      </c>
      <c r="E3327" s="1" t="s">
        <v>650</v>
      </c>
      <c r="F3327" s="1" t="s">
        <v>74</v>
      </c>
      <c r="G3327" s="1">
        <v>5</v>
      </c>
      <c r="H3327" s="1" t="s">
        <v>341</v>
      </c>
      <c r="I3327" s="1" t="s">
        <v>114</v>
      </c>
      <c r="J3327" s="64">
        <v>431</v>
      </c>
      <c r="K3327" s="76">
        <v>2271281</v>
      </c>
      <c r="L3327" s="29">
        <v>45973</v>
      </c>
      <c r="M3327" s="29" t="s">
        <v>4163</v>
      </c>
      <c r="N3327" s="1" t="s">
        <v>478</v>
      </c>
      <c r="O3327" s="28" t="s">
        <v>225</v>
      </c>
      <c r="P3327" s="1" t="s">
        <v>216</v>
      </c>
      <c r="Q3327" s="76">
        <v>9</v>
      </c>
      <c r="R3327" s="1"/>
      <c r="T3327" s="1" t="s">
        <v>115</v>
      </c>
      <c r="U3327" s="1"/>
      <c r="V3327" s="1"/>
      <c r="AB3327" s="178"/>
      <c r="AC3327" s="33">
        <v>24</v>
      </c>
      <c r="AD3327" s="33">
        <v>225</v>
      </c>
      <c r="AE3327" s="33" t="s">
        <v>103</v>
      </c>
      <c r="AF3327" s="33" t="s">
        <v>103</v>
      </c>
      <c r="AG3327" s="33"/>
      <c r="AM3327" s="164">
        <f t="shared" si="166"/>
        <v>45976</v>
      </c>
      <c r="AX3327" s="37">
        <f t="shared" si="165"/>
        <v>45980</v>
      </c>
      <c r="AY3327" s="1" t="s">
        <v>1235</v>
      </c>
      <c r="AZ3327" s="183"/>
      <c r="BA3327" s="184"/>
      <c r="BB3327" s="184"/>
      <c r="BC3327" s="184"/>
      <c r="BD3327" s="184"/>
      <c r="BE3327" s="184"/>
      <c r="BF3327" s="184"/>
      <c r="BG3327" s="184"/>
      <c r="BT3327" s="37">
        <f t="shared" si="167"/>
        <v>46001</v>
      </c>
      <c r="BU3327" s="31" t="s">
        <v>1235</v>
      </c>
      <c r="BV3327" s="183"/>
      <c r="BW3327" s="207"/>
      <c r="BX3327" s="184"/>
      <c r="BY3327" s="184"/>
      <c r="BZ3327" s="184"/>
      <c r="CA3327" s="184"/>
      <c r="CB3327" s="184"/>
      <c r="CC3327" s="184"/>
      <c r="CE3327" s="1"/>
      <c r="CF3327" s="1"/>
      <c r="CG3327" s="1"/>
      <c r="CH3327" s="1"/>
      <c r="CI3327" s="1"/>
      <c r="CJ3327" s="1"/>
      <c r="CK3327" s="1"/>
      <c r="CL3327" s="1"/>
      <c r="CM3327" s="1"/>
      <c r="CN3327" s="1"/>
      <c r="CO3327" s="1"/>
    </row>
    <row r="3328" spans="1:93" ht="30" customHeight="1" x14ac:dyDescent="0.2">
      <c r="A3328" s="1">
        <v>3322</v>
      </c>
      <c r="B3328" s="1" t="s">
        <v>726</v>
      </c>
      <c r="C3328" s="1" t="s">
        <v>727</v>
      </c>
      <c r="D3328" s="1" t="s">
        <v>728</v>
      </c>
      <c r="E3328" s="1" t="s">
        <v>650</v>
      </c>
      <c r="F3328" s="1" t="s">
        <v>74</v>
      </c>
      <c r="G3328" s="1">
        <v>5</v>
      </c>
      <c r="H3328" s="1" t="s">
        <v>341</v>
      </c>
      <c r="I3328" s="1" t="s">
        <v>114</v>
      </c>
      <c r="J3328" s="64">
        <v>414</v>
      </c>
      <c r="K3328" s="76">
        <v>2268142</v>
      </c>
      <c r="L3328" s="29">
        <v>45973</v>
      </c>
      <c r="M3328" s="29" t="s">
        <v>4163</v>
      </c>
      <c r="N3328" s="1" t="s">
        <v>478</v>
      </c>
      <c r="O3328" s="28" t="s">
        <v>225</v>
      </c>
      <c r="P3328" s="1" t="s">
        <v>216</v>
      </c>
      <c r="Q3328" s="76">
        <v>9</v>
      </c>
      <c r="R3328" s="1"/>
      <c r="T3328" s="1" t="s">
        <v>115</v>
      </c>
      <c r="U3328" s="1"/>
      <c r="V3328" s="1"/>
      <c r="AB3328" s="178"/>
      <c r="AC3328" s="33">
        <v>23.5</v>
      </c>
      <c r="AD3328" s="33">
        <v>240</v>
      </c>
      <c r="AE3328" s="33" t="s">
        <v>103</v>
      </c>
      <c r="AF3328" s="33" t="s">
        <v>103</v>
      </c>
      <c r="AG3328" s="33"/>
      <c r="AM3328" s="164">
        <f t="shared" si="166"/>
        <v>45976</v>
      </c>
      <c r="AX3328" s="37">
        <f t="shared" si="165"/>
        <v>45980</v>
      </c>
      <c r="AY3328" s="1" t="s">
        <v>1235</v>
      </c>
      <c r="AZ3328" s="183"/>
      <c r="BA3328" s="184"/>
      <c r="BB3328" s="184"/>
      <c r="BC3328" s="184"/>
      <c r="BD3328" s="184"/>
      <c r="BE3328" s="184"/>
      <c r="BF3328" s="184"/>
      <c r="BG3328" s="184"/>
      <c r="BT3328" s="37">
        <f t="shared" si="167"/>
        <v>46001</v>
      </c>
      <c r="BU3328" s="31" t="s">
        <v>1235</v>
      </c>
      <c r="BV3328" s="183"/>
      <c r="BW3328" s="207"/>
      <c r="BX3328" s="184"/>
      <c r="BY3328" s="184"/>
      <c r="BZ3328" s="184"/>
      <c r="CA3328" s="184"/>
      <c r="CB3328" s="184"/>
      <c r="CC3328" s="184"/>
      <c r="CE3328" s="1"/>
      <c r="CF3328" s="1"/>
      <c r="CG3328" s="1"/>
      <c r="CH3328" s="1"/>
      <c r="CI3328" s="1"/>
      <c r="CJ3328" s="1"/>
      <c r="CK3328" s="1"/>
      <c r="CL3328" s="1"/>
      <c r="CM3328" s="1"/>
      <c r="CN3328" s="1"/>
      <c r="CO3328" s="1"/>
    </row>
    <row r="3329" spans="1:93" ht="30" customHeight="1" x14ac:dyDescent="0.2">
      <c r="A3329" s="1">
        <v>3323</v>
      </c>
      <c r="B3329" s="1" t="s">
        <v>726</v>
      </c>
      <c r="C3329" s="1" t="s">
        <v>727</v>
      </c>
      <c r="D3329" s="1" t="s">
        <v>728</v>
      </c>
      <c r="E3329" s="1" t="s">
        <v>650</v>
      </c>
      <c r="F3329" s="1" t="s">
        <v>74</v>
      </c>
      <c r="G3329" s="1">
        <v>5</v>
      </c>
      <c r="H3329" s="1" t="s">
        <v>341</v>
      </c>
      <c r="I3329" s="1" t="s">
        <v>114</v>
      </c>
      <c r="J3329" s="64">
        <v>554</v>
      </c>
      <c r="K3329" s="76">
        <v>2271282</v>
      </c>
      <c r="L3329" s="29">
        <v>45973</v>
      </c>
      <c r="M3329" s="29" t="s">
        <v>4163</v>
      </c>
      <c r="N3329" s="1" t="s">
        <v>478</v>
      </c>
      <c r="O3329" s="28" t="s">
        <v>225</v>
      </c>
      <c r="P3329" s="1" t="s">
        <v>216</v>
      </c>
      <c r="Q3329" s="76">
        <v>12</v>
      </c>
      <c r="R3329" s="1"/>
      <c r="T3329" s="1" t="s">
        <v>115</v>
      </c>
      <c r="U3329" s="1"/>
      <c r="V3329" s="1"/>
      <c r="AB3329" s="178"/>
      <c r="AC3329" s="33">
        <v>22.5</v>
      </c>
      <c r="AD3329" s="33">
        <v>240</v>
      </c>
      <c r="AE3329" s="33" t="s">
        <v>103</v>
      </c>
      <c r="AF3329" s="33" t="s">
        <v>103</v>
      </c>
      <c r="AG3329" s="33"/>
      <c r="AM3329" s="164">
        <f t="shared" si="166"/>
        <v>45976</v>
      </c>
      <c r="AX3329" s="37">
        <f t="shared" si="165"/>
        <v>45980</v>
      </c>
      <c r="AY3329" s="1" t="s">
        <v>1235</v>
      </c>
      <c r="AZ3329" s="183"/>
      <c r="BA3329" s="184"/>
      <c r="BB3329" s="184"/>
      <c r="BC3329" s="184"/>
      <c r="BD3329" s="184"/>
      <c r="BE3329" s="184"/>
      <c r="BF3329" s="184"/>
      <c r="BG3329" s="184"/>
      <c r="BT3329" s="37">
        <f t="shared" si="167"/>
        <v>46001</v>
      </c>
      <c r="BU3329" s="31" t="s">
        <v>1235</v>
      </c>
      <c r="BV3329" s="183"/>
      <c r="BW3329" s="207"/>
      <c r="BX3329" s="184"/>
      <c r="BY3329" s="184"/>
      <c r="BZ3329" s="184"/>
      <c r="CA3329" s="184"/>
      <c r="CB3329" s="184"/>
      <c r="CC3329" s="184"/>
      <c r="CE3329" s="1"/>
      <c r="CF3329" s="1"/>
      <c r="CG3329" s="1"/>
      <c r="CH3329" s="1"/>
      <c r="CI3329" s="1"/>
      <c r="CJ3329" s="1"/>
      <c r="CK3329" s="1"/>
      <c r="CL3329" s="1"/>
      <c r="CM3329" s="1"/>
      <c r="CN3329" s="1"/>
      <c r="CO3329" s="1"/>
    </row>
    <row r="3330" spans="1:93" ht="30" customHeight="1" x14ac:dyDescent="0.2">
      <c r="A3330" s="1">
        <v>3324</v>
      </c>
      <c r="B3330" s="1" t="s">
        <v>726</v>
      </c>
      <c r="C3330" s="1" t="s">
        <v>727</v>
      </c>
      <c r="D3330" s="1" t="s">
        <v>728</v>
      </c>
      <c r="E3330" s="1" t="s">
        <v>650</v>
      </c>
      <c r="F3330" s="1" t="s">
        <v>74</v>
      </c>
      <c r="G3330" s="1">
        <v>5</v>
      </c>
      <c r="H3330" s="1" t="s">
        <v>341</v>
      </c>
      <c r="I3330" s="1" t="s">
        <v>114</v>
      </c>
      <c r="J3330" s="64">
        <v>287</v>
      </c>
      <c r="K3330" s="76">
        <v>2268143</v>
      </c>
      <c r="L3330" s="29">
        <v>45973</v>
      </c>
      <c r="M3330" s="29" t="s">
        <v>4163</v>
      </c>
      <c r="N3330" s="1" t="s">
        <v>478</v>
      </c>
      <c r="O3330" s="28" t="s">
        <v>225</v>
      </c>
      <c r="P3330" s="1" t="s">
        <v>216</v>
      </c>
      <c r="Q3330" s="76">
        <v>8</v>
      </c>
      <c r="R3330" s="1"/>
      <c r="S3330" s="1">
        <v>6</v>
      </c>
      <c r="T3330" s="1" t="s">
        <v>115</v>
      </c>
      <c r="U3330" s="1"/>
      <c r="V3330" s="1"/>
      <c r="AB3330" s="178"/>
      <c r="AC3330" s="33">
        <v>24</v>
      </c>
      <c r="AD3330" s="33">
        <v>235</v>
      </c>
      <c r="AE3330" s="33" t="s">
        <v>103</v>
      </c>
      <c r="AF3330" s="33" t="s">
        <v>103</v>
      </c>
      <c r="AG3330" s="33"/>
      <c r="AM3330" s="164">
        <f t="shared" si="166"/>
        <v>45976</v>
      </c>
      <c r="AX3330" s="37">
        <f t="shared" si="165"/>
        <v>45980</v>
      </c>
      <c r="AY3330" s="1" t="s">
        <v>1235</v>
      </c>
      <c r="AZ3330" s="183"/>
      <c r="BA3330" s="181"/>
      <c r="BB3330" s="181"/>
      <c r="BC3330" s="181"/>
      <c r="BD3330" s="181"/>
      <c r="BE3330" s="181"/>
      <c r="BF3330" s="181"/>
      <c r="BG3330" s="184"/>
      <c r="BT3330" s="37">
        <f t="shared" si="167"/>
        <v>46001</v>
      </c>
      <c r="BU3330" s="31" t="s">
        <v>1235</v>
      </c>
      <c r="BV3330" s="183"/>
      <c r="BW3330" s="192"/>
      <c r="BX3330" s="181"/>
      <c r="BY3330" s="181"/>
      <c r="BZ3330" s="181"/>
      <c r="CA3330" s="181"/>
      <c r="CB3330" s="181"/>
      <c r="CC3330" s="184"/>
      <c r="CE3330" s="1"/>
      <c r="CF3330" s="1"/>
      <c r="CG3330" s="1"/>
      <c r="CH3330" s="1"/>
      <c r="CI3330" s="1"/>
      <c r="CJ3330" s="1"/>
      <c r="CK3330" s="1"/>
      <c r="CL3330" s="1"/>
      <c r="CM3330" s="1"/>
      <c r="CN3330" s="1"/>
      <c r="CO3330" s="1"/>
    </row>
    <row r="3331" spans="1:93" ht="30" customHeight="1" x14ac:dyDescent="0.2">
      <c r="A3331" s="1">
        <v>3325</v>
      </c>
      <c r="B3331" s="1" t="s">
        <v>726</v>
      </c>
      <c r="C3331" s="1" t="s">
        <v>727</v>
      </c>
      <c r="D3331" s="1" t="s">
        <v>728</v>
      </c>
      <c r="E3331" s="1" t="s">
        <v>650</v>
      </c>
      <c r="F3331" s="1" t="s">
        <v>74</v>
      </c>
      <c r="G3331" s="1">
        <v>5</v>
      </c>
      <c r="H3331" s="1" t="s">
        <v>341</v>
      </c>
      <c r="I3331" s="1" t="s">
        <v>114</v>
      </c>
      <c r="J3331" s="64">
        <v>303</v>
      </c>
      <c r="K3331" s="76">
        <v>2271283</v>
      </c>
      <c r="L3331" s="29">
        <v>45973</v>
      </c>
      <c r="M3331" s="29" t="s">
        <v>4163</v>
      </c>
      <c r="N3331" s="1" t="s">
        <v>478</v>
      </c>
      <c r="O3331" s="28" t="s">
        <v>225</v>
      </c>
      <c r="P3331" s="1" t="s">
        <v>216</v>
      </c>
      <c r="Q3331" s="76">
        <v>8</v>
      </c>
      <c r="R3331" s="1"/>
      <c r="T3331" s="1" t="s">
        <v>115</v>
      </c>
      <c r="U3331" s="1"/>
      <c r="V3331" s="1"/>
      <c r="AB3331" s="178"/>
      <c r="AC3331" s="33">
        <v>23.5</v>
      </c>
      <c r="AD3331" s="33">
        <v>210</v>
      </c>
      <c r="AE3331" s="33" t="s">
        <v>103</v>
      </c>
      <c r="AF3331" s="33" t="s">
        <v>103</v>
      </c>
      <c r="AG3331" s="33"/>
      <c r="AM3331" s="164">
        <f t="shared" si="166"/>
        <v>45976</v>
      </c>
      <c r="AX3331" s="37">
        <f t="shared" si="165"/>
        <v>45980</v>
      </c>
      <c r="AY3331" s="1" t="s">
        <v>1235</v>
      </c>
      <c r="AZ3331" s="183"/>
      <c r="BA3331" s="180">
        <v>41.9</v>
      </c>
      <c r="BB3331" s="180">
        <v>43.4</v>
      </c>
      <c r="BC3331" s="180">
        <v>43.1</v>
      </c>
      <c r="BD3331" s="180">
        <v>41.8</v>
      </c>
      <c r="BE3331" s="180">
        <v>42.6</v>
      </c>
      <c r="BF3331" s="180">
        <v>44.1</v>
      </c>
      <c r="BG3331" s="184"/>
      <c r="BT3331" s="37">
        <f t="shared" si="167"/>
        <v>46001</v>
      </c>
      <c r="BU3331" s="31" t="s">
        <v>1235</v>
      </c>
      <c r="BV3331" s="183"/>
      <c r="BW3331" s="191">
        <v>52.9</v>
      </c>
      <c r="BX3331" s="180">
        <v>54.7</v>
      </c>
      <c r="BY3331" s="180">
        <v>53.1</v>
      </c>
      <c r="BZ3331" s="180">
        <v>54.2</v>
      </c>
      <c r="CA3331" s="180">
        <v>52.7</v>
      </c>
      <c r="CB3331" s="180">
        <v>51.9</v>
      </c>
      <c r="CC3331" s="184"/>
      <c r="CE3331" s="1"/>
      <c r="CF3331" s="1"/>
      <c r="CG3331" s="1"/>
      <c r="CH3331" s="1"/>
      <c r="CI3331" s="1"/>
      <c r="CJ3331" s="1"/>
      <c r="CK3331" s="1"/>
      <c r="CL3331" s="1"/>
      <c r="CM3331" s="1"/>
      <c r="CN3331" s="1"/>
      <c r="CO3331" s="1"/>
    </row>
    <row r="3332" spans="1:93" ht="30" customHeight="1" x14ac:dyDescent="0.2">
      <c r="A3332" s="1">
        <v>3326</v>
      </c>
      <c r="B3332" s="1" t="s">
        <v>726</v>
      </c>
      <c r="C3332" s="1" t="s">
        <v>727</v>
      </c>
      <c r="D3332" s="1" t="s">
        <v>728</v>
      </c>
      <c r="E3332" s="1" t="s">
        <v>650</v>
      </c>
      <c r="F3332" s="1" t="s">
        <v>74</v>
      </c>
      <c r="G3332" s="1">
        <v>5</v>
      </c>
      <c r="H3332" s="1" t="s">
        <v>341</v>
      </c>
      <c r="I3332" s="1" t="s">
        <v>114</v>
      </c>
      <c r="J3332" s="64">
        <v>433</v>
      </c>
      <c r="K3332" s="76">
        <v>2268144</v>
      </c>
      <c r="L3332" s="29">
        <v>45973</v>
      </c>
      <c r="M3332" s="29" t="s">
        <v>4163</v>
      </c>
      <c r="N3332" s="1" t="s">
        <v>478</v>
      </c>
      <c r="O3332" s="28" t="s">
        <v>225</v>
      </c>
      <c r="P3332" s="1" t="s">
        <v>216</v>
      </c>
      <c r="Q3332" s="76">
        <v>9</v>
      </c>
      <c r="R3332" s="1"/>
      <c r="T3332" s="1" t="s">
        <v>115</v>
      </c>
      <c r="U3332" s="1"/>
      <c r="V3332" s="1"/>
      <c r="AB3332" s="178"/>
      <c r="AC3332" s="33">
        <v>23.5</v>
      </c>
      <c r="AD3332" s="33">
        <v>225</v>
      </c>
      <c r="AE3332" s="33" t="s">
        <v>103</v>
      </c>
      <c r="AF3332" s="33" t="s">
        <v>103</v>
      </c>
      <c r="AG3332" s="33"/>
      <c r="AM3332" s="164">
        <f t="shared" si="166"/>
        <v>45976</v>
      </c>
      <c r="AX3332" s="37">
        <f t="shared" si="165"/>
        <v>45980</v>
      </c>
      <c r="AY3332" s="1" t="s">
        <v>1235</v>
      </c>
      <c r="AZ3332" s="183"/>
      <c r="BA3332" s="184"/>
      <c r="BB3332" s="184"/>
      <c r="BC3332" s="184"/>
      <c r="BD3332" s="184"/>
      <c r="BE3332" s="184"/>
      <c r="BF3332" s="184"/>
      <c r="BG3332" s="184"/>
      <c r="BT3332" s="37">
        <f t="shared" si="167"/>
        <v>46001</v>
      </c>
      <c r="BU3332" s="31" t="s">
        <v>1235</v>
      </c>
      <c r="BV3332" s="183"/>
      <c r="BW3332" s="207"/>
      <c r="BX3332" s="184"/>
      <c r="BY3332" s="184"/>
      <c r="BZ3332" s="184"/>
      <c r="CA3332" s="184"/>
      <c r="CB3332" s="184"/>
      <c r="CC3332" s="184"/>
      <c r="CE3332" s="1"/>
      <c r="CF3332" s="1"/>
      <c r="CG3332" s="1"/>
      <c r="CH3332" s="1"/>
      <c r="CI3332" s="1"/>
      <c r="CJ3332" s="1"/>
      <c r="CK3332" s="1"/>
      <c r="CL3332" s="1"/>
      <c r="CM3332" s="1"/>
      <c r="CN3332" s="1"/>
      <c r="CO3332" s="1"/>
    </row>
    <row r="3333" spans="1:93" ht="30" customHeight="1" x14ac:dyDescent="0.2">
      <c r="A3333" s="1">
        <v>3327</v>
      </c>
      <c r="B3333" s="1" t="s">
        <v>726</v>
      </c>
      <c r="C3333" s="1" t="s">
        <v>727</v>
      </c>
      <c r="D3333" s="1" t="s">
        <v>728</v>
      </c>
      <c r="E3333" s="1" t="s">
        <v>650</v>
      </c>
      <c r="F3333" s="1" t="s">
        <v>74</v>
      </c>
      <c r="G3333" s="1">
        <v>5</v>
      </c>
      <c r="H3333" s="1" t="s">
        <v>341</v>
      </c>
      <c r="I3333" s="1" t="s">
        <v>114</v>
      </c>
      <c r="J3333" s="64">
        <v>407</v>
      </c>
      <c r="K3333" s="76">
        <v>2271284</v>
      </c>
      <c r="L3333" s="29">
        <v>45973</v>
      </c>
      <c r="M3333" s="29" t="s">
        <v>4163</v>
      </c>
      <c r="N3333" s="1" t="s">
        <v>478</v>
      </c>
      <c r="O3333" s="28" t="s">
        <v>225</v>
      </c>
      <c r="P3333" s="1" t="s">
        <v>216</v>
      </c>
      <c r="Q3333" s="76">
        <v>9</v>
      </c>
      <c r="R3333" s="1"/>
      <c r="T3333" s="1" t="s">
        <v>115</v>
      </c>
      <c r="U3333" s="1"/>
      <c r="V3333" s="1"/>
      <c r="AB3333" s="178"/>
      <c r="AC3333" s="33">
        <v>24.5</v>
      </c>
      <c r="AD3333" s="33">
        <v>230</v>
      </c>
      <c r="AE3333" s="33" t="s">
        <v>103</v>
      </c>
      <c r="AF3333" s="33" t="s">
        <v>103</v>
      </c>
      <c r="AG3333" s="33"/>
      <c r="AM3333" s="164">
        <f t="shared" si="166"/>
        <v>45976</v>
      </c>
      <c r="AX3333" s="37">
        <f t="shared" si="165"/>
        <v>45980</v>
      </c>
      <c r="AY3333" s="1" t="s">
        <v>1235</v>
      </c>
      <c r="AZ3333" s="183"/>
      <c r="BA3333" s="184"/>
      <c r="BB3333" s="184"/>
      <c r="BC3333" s="184"/>
      <c r="BD3333" s="184"/>
      <c r="BE3333" s="184"/>
      <c r="BF3333" s="184"/>
      <c r="BG3333" s="184"/>
      <c r="BT3333" s="37">
        <f t="shared" si="167"/>
        <v>46001</v>
      </c>
      <c r="BU3333" s="31" t="s">
        <v>1235</v>
      </c>
      <c r="BV3333" s="183"/>
      <c r="BW3333" s="207"/>
      <c r="BX3333" s="184"/>
      <c r="BY3333" s="184"/>
      <c r="BZ3333" s="184"/>
      <c r="CA3333" s="184"/>
      <c r="CB3333" s="184"/>
      <c r="CC3333" s="184"/>
      <c r="CE3333" s="1"/>
      <c r="CF3333" s="1"/>
      <c r="CG3333" s="1"/>
      <c r="CH3333" s="1"/>
      <c r="CI3333" s="1"/>
      <c r="CJ3333" s="1"/>
      <c r="CK3333" s="1"/>
      <c r="CL3333" s="1"/>
      <c r="CM3333" s="1"/>
      <c r="CN3333" s="1"/>
      <c r="CO3333" s="1"/>
    </row>
    <row r="3334" spans="1:93" ht="30" customHeight="1" x14ac:dyDescent="0.2">
      <c r="A3334" s="1">
        <v>3328</v>
      </c>
      <c r="B3334" s="1" t="s">
        <v>726</v>
      </c>
      <c r="C3334" s="1" t="s">
        <v>727</v>
      </c>
      <c r="D3334" s="1" t="s">
        <v>728</v>
      </c>
      <c r="E3334" s="1" t="s">
        <v>650</v>
      </c>
      <c r="F3334" s="1" t="s">
        <v>74</v>
      </c>
      <c r="G3334" s="1">
        <v>5</v>
      </c>
      <c r="H3334" s="1" t="s">
        <v>341</v>
      </c>
      <c r="I3334" s="1" t="s">
        <v>114</v>
      </c>
      <c r="J3334" s="64">
        <v>551</v>
      </c>
      <c r="K3334" s="76">
        <v>2268145</v>
      </c>
      <c r="L3334" s="29">
        <v>45973</v>
      </c>
      <c r="M3334" s="29" t="s">
        <v>4163</v>
      </c>
      <c r="N3334" s="1" t="s">
        <v>478</v>
      </c>
      <c r="O3334" s="28" t="s">
        <v>225</v>
      </c>
      <c r="P3334" s="1" t="s">
        <v>216</v>
      </c>
      <c r="Q3334" s="76">
        <v>12</v>
      </c>
      <c r="R3334" s="1"/>
      <c r="T3334" s="1" t="s">
        <v>115</v>
      </c>
      <c r="U3334" s="1"/>
      <c r="V3334" s="1"/>
      <c r="AB3334" s="178"/>
      <c r="AC3334" s="33">
        <v>23</v>
      </c>
      <c r="AD3334" s="33">
        <v>240</v>
      </c>
      <c r="AE3334" s="33" t="s">
        <v>103</v>
      </c>
      <c r="AF3334" s="33" t="s">
        <v>103</v>
      </c>
      <c r="AG3334" s="33"/>
      <c r="AM3334" s="164">
        <f t="shared" si="166"/>
        <v>45976</v>
      </c>
      <c r="AX3334" s="37">
        <f t="shared" si="165"/>
        <v>45980</v>
      </c>
      <c r="AY3334" s="1" t="s">
        <v>1235</v>
      </c>
      <c r="AZ3334" s="183"/>
      <c r="BA3334" s="184"/>
      <c r="BB3334" s="184"/>
      <c r="BC3334" s="184"/>
      <c r="BD3334" s="184"/>
      <c r="BE3334" s="184"/>
      <c r="BF3334" s="184"/>
      <c r="BG3334" s="184"/>
      <c r="BT3334" s="37">
        <f t="shared" si="167"/>
        <v>46001</v>
      </c>
      <c r="BU3334" s="31" t="s">
        <v>1235</v>
      </c>
      <c r="BV3334" s="183"/>
      <c r="BW3334" s="207"/>
      <c r="BX3334" s="184"/>
      <c r="BY3334" s="184"/>
      <c r="BZ3334" s="184"/>
      <c r="CA3334" s="184"/>
      <c r="CB3334" s="184"/>
      <c r="CC3334" s="184"/>
      <c r="CE3334" s="1"/>
      <c r="CF3334" s="1"/>
      <c r="CG3334" s="1"/>
      <c r="CH3334" s="1"/>
      <c r="CI3334" s="1"/>
      <c r="CJ3334" s="1"/>
      <c r="CK3334" s="1"/>
      <c r="CL3334" s="1"/>
      <c r="CM3334" s="1"/>
      <c r="CN3334" s="1"/>
      <c r="CO3334" s="1"/>
    </row>
    <row r="3335" spans="1:93" ht="30" customHeight="1" x14ac:dyDescent="0.2">
      <c r="A3335" s="1">
        <v>3329</v>
      </c>
      <c r="B3335" s="1" t="s">
        <v>726</v>
      </c>
      <c r="C3335" s="1" t="s">
        <v>727</v>
      </c>
      <c r="D3335" s="1" t="s">
        <v>728</v>
      </c>
      <c r="E3335" s="1" t="s">
        <v>650</v>
      </c>
      <c r="F3335" s="1" t="s">
        <v>74</v>
      </c>
      <c r="G3335" s="1">
        <v>5</v>
      </c>
      <c r="H3335" s="1" t="s">
        <v>341</v>
      </c>
      <c r="I3335" s="1" t="s">
        <v>114</v>
      </c>
      <c r="J3335" s="64">
        <v>394</v>
      </c>
      <c r="K3335" s="76">
        <v>2271285</v>
      </c>
      <c r="L3335" s="29">
        <v>45973</v>
      </c>
      <c r="M3335" s="29" t="s">
        <v>4163</v>
      </c>
      <c r="N3335" s="1" t="s">
        <v>478</v>
      </c>
      <c r="O3335" s="28" t="s">
        <v>225</v>
      </c>
      <c r="P3335" s="1" t="s">
        <v>216</v>
      </c>
      <c r="Q3335" s="76">
        <v>9</v>
      </c>
      <c r="R3335" s="1"/>
      <c r="T3335" s="1" t="s">
        <v>115</v>
      </c>
      <c r="U3335" s="1"/>
      <c r="V3335" s="1"/>
      <c r="AB3335" s="178"/>
      <c r="AC3335" s="33">
        <v>23.5</v>
      </c>
      <c r="AD3335" s="33">
        <v>225</v>
      </c>
      <c r="AE3335" s="33" t="s">
        <v>103</v>
      </c>
      <c r="AF3335" s="33" t="s">
        <v>103</v>
      </c>
      <c r="AG3335" s="33"/>
      <c r="AM3335" s="164">
        <f t="shared" si="166"/>
        <v>45976</v>
      </c>
      <c r="AX3335" s="37">
        <f t="shared" si="165"/>
        <v>45980</v>
      </c>
      <c r="AY3335" s="1" t="s">
        <v>1235</v>
      </c>
      <c r="AZ3335" s="183"/>
      <c r="BA3335" s="184"/>
      <c r="BB3335" s="184"/>
      <c r="BC3335" s="184"/>
      <c r="BD3335" s="184"/>
      <c r="BE3335" s="184"/>
      <c r="BF3335" s="184"/>
      <c r="BG3335" s="184"/>
      <c r="BT3335" s="37">
        <f t="shared" si="167"/>
        <v>46001</v>
      </c>
      <c r="BU3335" s="31" t="s">
        <v>1235</v>
      </c>
      <c r="BV3335" s="183"/>
      <c r="BW3335" s="207"/>
      <c r="BX3335" s="184"/>
      <c r="BY3335" s="184"/>
      <c r="BZ3335" s="184"/>
      <c r="CA3335" s="184"/>
      <c r="CB3335" s="184"/>
      <c r="CC3335" s="184"/>
      <c r="CE3335" s="1"/>
      <c r="CF3335" s="1"/>
      <c r="CG3335" s="1"/>
      <c r="CH3335" s="1"/>
      <c r="CI3335" s="1"/>
      <c r="CJ3335" s="1"/>
      <c r="CK3335" s="1"/>
      <c r="CL3335" s="1"/>
      <c r="CM3335" s="1"/>
      <c r="CN3335" s="1"/>
      <c r="CO3335" s="1"/>
    </row>
    <row r="3336" spans="1:93" ht="30" customHeight="1" x14ac:dyDescent="0.2">
      <c r="A3336" s="1">
        <v>3330</v>
      </c>
      <c r="B3336" s="1" t="s">
        <v>726</v>
      </c>
      <c r="C3336" s="1" t="s">
        <v>727</v>
      </c>
      <c r="D3336" s="1" t="s">
        <v>728</v>
      </c>
      <c r="E3336" s="1" t="s">
        <v>650</v>
      </c>
      <c r="F3336" s="1" t="s">
        <v>74</v>
      </c>
      <c r="G3336" s="1">
        <v>5</v>
      </c>
      <c r="H3336" s="1" t="s">
        <v>341</v>
      </c>
      <c r="I3336" s="1" t="s">
        <v>114</v>
      </c>
      <c r="J3336" s="64">
        <v>436</v>
      </c>
      <c r="K3336" s="76">
        <v>2271286</v>
      </c>
      <c r="L3336" s="29">
        <v>45973</v>
      </c>
      <c r="M3336" s="29" t="s">
        <v>4163</v>
      </c>
      <c r="N3336" s="1" t="s">
        <v>478</v>
      </c>
      <c r="O3336" s="28" t="s">
        <v>225</v>
      </c>
      <c r="P3336" s="1" t="s">
        <v>216</v>
      </c>
      <c r="Q3336" s="76">
        <v>9</v>
      </c>
      <c r="R3336" s="1"/>
      <c r="T3336" s="1" t="s">
        <v>115</v>
      </c>
      <c r="U3336" s="1"/>
      <c r="V3336" s="1"/>
      <c r="AB3336" s="178"/>
      <c r="AC3336" s="33">
        <v>23</v>
      </c>
      <c r="AD3336" s="33">
        <v>240</v>
      </c>
      <c r="AE3336" s="33" t="s">
        <v>103</v>
      </c>
      <c r="AF3336" s="33" t="s">
        <v>103</v>
      </c>
      <c r="AG3336" s="33"/>
      <c r="AM3336" s="164">
        <f t="shared" si="166"/>
        <v>45976</v>
      </c>
      <c r="AX3336" s="37">
        <f t="shared" si="165"/>
        <v>45980</v>
      </c>
      <c r="AY3336" s="1" t="s">
        <v>1235</v>
      </c>
      <c r="AZ3336" s="183"/>
      <c r="BA3336" s="184"/>
      <c r="BB3336" s="184"/>
      <c r="BC3336" s="184"/>
      <c r="BD3336" s="184"/>
      <c r="BE3336" s="184"/>
      <c r="BF3336" s="184"/>
      <c r="BG3336" s="184"/>
      <c r="BT3336" s="37">
        <f t="shared" si="167"/>
        <v>46001</v>
      </c>
      <c r="BU3336" s="31" t="s">
        <v>1235</v>
      </c>
      <c r="BV3336" s="183"/>
      <c r="BW3336" s="207"/>
      <c r="BX3336" s="184"/>
      <c r="BY3336" s="184"/>
      <c r="BZ3336" s="184"/>
      <c r="CA3336" s="184"/>
      <c r="CB3336" s="184"/>
      <c r="CC3336" s="184"/>
      <c r="CE3336" s="1"/>
      <c r="CF3336" s="1"/>
      <c r="CG3336" s="1"/>
      <c r="CH3336" s="1"/>
      <c r="CI3336" s="1"/>
      <c r="CJ3336" s="1"/>
      <c r="CK3336" s="1"/>
      <c r="CL3336" s="1"/>
      <c r="CM3336" s="1"/>
      <c r="CN3336" s="1"/>
      <c r="CO3336" s="1"/>
    </row>
    <row r="3337" spans="1:93" ht="30" customHeight="1" x14ac:dyDescent="0.2">
      <c r="A3337" s="1">
        <v>3331</v>
      </c>
      <c r="B3337" s="1" t="s">
        <v>726</v>
      </c>
      <c r="C3337" s="1" t="s">
        <v>727</v>
      </c>
      <c r="D3337" s="1" t="s">
        <v>728</v>
      </c>
      <c r="E3337" s="1" t="s">
        <v>650</v>
      </c>
      <c r="F3337" s="1" t="s">
        <v>74</v>
      </c>
      <c r="G3337" s="1">
        <v>5</v>
      </c>
      <c r="H3337" s="1" t="s">
        <v>341</v>
      </c>
      <c r="I3337" s="1" t="s">
        <v>114</v>
      </c>
      <c r="J3337" s="64">
        <v>553</v>
      </c>
      <c r="K3337" s="76">
        <v>2268146</v>
      </c>
      <c r="L3337" s="29">
        <v>45973</v>
      </c>
      <c r="M3337" s="29" t="s">
        <v>4163</v>
      </c>
      <c r="N3337" s="1" t="s">
        <v>478</v>
      </c>
      <c r="O3337" s="28" t="s">
        <v>225</v>
      </c>
      <c r="P3337" s="1" t="s">
        <v>216</v>
      </c>
      <c r="Q3337" s="76">
        <v>12</v>
      </c>
      <c r="R3337" s="1"/>
      <c r="T3337" s="1" t="s">
        <v>115</v>
      </c>
      <c r="U3337" s="1"/>
      <c r="V3337" s="1"/>
      <c r="AB3337" s="178"/>
      <c r="AC3337" s="33">
        <v>23</v>
      </c>
      <c r="AD3337" s="33">
        <v>220</v>
      </c>
      <c r="AE3337" s="33" t="s">
        <v>103</v>
      </c>
      <c r="AF3337" s="33" t="s">
        <v>103</v>
      </c>
      <c r="AG3337" s="33"/>
      <c r="AM3337" s="164">
        <f t="shared" si="166"/>
        <v>45976</v>
      </c>
      <c r="AX3337" s="37">
        <f t="shared" ref="AX3337:AX3400" si="168">IF(L3337=0, 0,L3337+7)</f>
        <v>45980</v>
      </c>
      <c r="AY3337" s="1" t="s">
        <v>1235</v>
      </c>
      <c r="AZ3337" s="183"/>
      <c r="BA3337" s="184"/>
      <c r="BB3337" s="184"/>
      <c r="BC3337" s="184"/>
      <c r="BD3337" s="184"/>
      <c r="BE3337" s="184"/>
      <c r="BF3337" s="184"/>
      <c r="BG3337" s="184"/>
      <c r="BT3337" s="37">
        <f t="shared" si="167"/>
        <v>46001</v>
      </c>
      <c r="BU3337" s="31" t="s">
        <v>1235</v>
      </c>
      <c r="BV3337" s="183"/>
      <c r="BW3337" s="207"/>
      <c r="BX3337" s="184"/>
      <c r="BY3337" s="184"/>
      <c r="BZ3337" s="184"/>
      <c r="CA3337" s="184"/>
      <c r="CB3337" s="184"/>
      <c r="CC3337" s="184"/>
      <c r="CE3337" s="1"/>
      <c r="CF3337" s="1"/>
      <c r="CG3337" s="1"/>
      <c r="CH3337" s="1"/>
      <c r="CI3337" s="1"/>
      <c r="CJ3337" s="1"/>
      <c r="CK3337" s="1"/>
      <c r="CL3337" s="1"/>
      <c r="CM3337" s="1"/>
      <c r="CN3337" s="1"/>
      <c r="CO3337" s="1"/>
    </row>
    <row r="3338" spans="1:93" ht="30" customHeight="1" x14ac:dyDescent="0.2">
      <c r="A3338" s="1">
        <v>3332</v>
      </c>
      <c r="B3338" s="1" t="s">
        <v>726</v>
      </c>
      <c r="C3338" s="1" t="s">
        <v>727</v>
      </c>
      <c r="D3338" s="1" t="s">
        <v>728</v>
      </c>
      <c r="E3338" s="1" t="s">
        <v>650</v>
      </c>
      <c r="F3338" s="1" t="s">
        <v>74</v>
      </c>
      <c r="G3338" s="1">
        <v>5</v>
      </c>
      <c r="H3338" s="1" t="s">
        <v>341</v>
      </c>
      <c r="I3338" s="1" t="s">
        <v>114</v>
      </c>
      <c r="J3338" s="64">
        <v>274</v>
      </c>
      <c r="K3338" s="76">
        <v>2271287</v>
      </c>
      <c r="L3338" s="29">
        <v>45973</v>
      </c>
      <c r="M3338" s="29" t="s">
        <v>4163</v>
      </c>
      <c r="N3338" s="1" t="s">
        <v>478</v>
      </c>
      <c r="O3338" s="28" t="s">
        <v>225</v>
      </c>
      <c r="P3338" s="1" t="s">
        <v>216</v>
      </c>
      <c r="Q3338" s="76">
        <v>8</v>
      </c>
      <c r="R3338" s="1"/>
      <c r="T3338" s="1" t="s">
        <v>115</v>
      </c>
      <c r="U3338" s="1"/>
      <c r="V3338" s="1"/>
      <c r="AB3338" s="178"/>
      <c r="AC3338" s="33">
        <v>22</v>
      </c>
      <c r="AD3338" s="33">
        <v>235</v>
      </c>
      <c r="AE3338" s="33" t="s">
        <v>103</v>
      </c>
      <c r="AF3338" s="33" t="s">
        <v>103</v>
      </c>
      <c r="AG3338" s="33"/>
      <c r="AM3338" s="164">
        <f t="shared" si="166"/>
        <v>45976</v>
      </c>
      <c r="AX3338" s="37">
        <f t="shared" si="168"/>
        <v>45980</v>
      </c>
      <c r="AY3338" s="1" t="s">
        <v>1235</v>
      </c>
      <c r="AZ3338" s="183"/>
      <c r="BA3338" s="184"/>
      <c r="BB3338" s="184"/>
      <c r="BC3338" s="184"/>
      <c r="BD3338" s="184"/>
      <c r="BE3338" s="184"/>
      <c r="BF3338" s="184"/>
      <c r="BG3338" s="184"/>
      <c r="BT3338" s="37">
        <f t="shared" si="167"/>
        <v>46001</v>
      </c>
      <c r="BU3338" s="31" t="s">
        <v>1235</v>
      </c>
      <c r="BV3338" s="183"/>
      <c r="BW3338" s="207"/>
      <c r="BX3338" s="184"/>
      <c r="BY3338" s="184"/>
      <c r="BZ3338" s="184"/>
      <c r="CA3338" s="184"/>
      <c r="CB3338" s="184"/>
      <c r="CC3338" s="184"/>
      <c r="CE3338" s="1"/>
      <c r="CF3338" s="1"/>
      <c r="CG3338" s="1"/>
      <c r="CH3338" s="1"/>
      <c r="CI3338" s="1"/>
      <c r="CJ3338" s="1"/>
      <c r="CK3338" s="1"/>
      <c r="CL3338" s="1"/>
      <c r="CM3338" s="1"/>
      <c r="CN3338" s="1"/>
      <c r="CO3338" s="1"/>
    </row>
    <row r="3339" spans="1:93" ht="30" customHeight="1" x14ac:dyDescent="0.2">
      <c r="A3339" s="1">
        <v>3333</v>
      </c>
      <c r="B3339" s="1" t="s">
        <v>726</v>
      </c>
      <c r="C3339" s="1" t="s">
        <v>727</v>
      </c>
      <c r="D3339" s="1" t="s">
        <v>728</v>
      </c>
      <c r="E3339" s="1" t="s">
        <v>650</v>
      </c>
      <c r="F3339" s="1" t="s">
        <v>74</v>
      </c>
      <c r="G3339" s="1">
        <v>5</v>
      </c>
      <c r="H3339" s="1" t="s">
        <v>341</v>
      </c>
      <c r="I3339" s="1" t="s">
        <v>114</v>
      </c>
      <c r="J3339" s="64">
        <v>390</v>
      </c>
      <c r="K3339" s="76">
        <v>2271288</v>
      </c>
      <c r="L3339" s="29">
        <v>45973</v>
      </c>
      <c r="M3339" s="29" t="s">
        <v>4163</v>
      </c>
      <c r="N3339" s="1" t="s">
        <v>478</v>
      </c>
      <c r="O3339" s="28" t="s">
        <v>225</v>
      </c>
      <c r="P3339" s="1" t="s">
        <v>216</v>
      </c>
      <c r="Q3339" s="76">
        <v>9</v>
      </c>
      <c r="R3339" s="1"/>
      <c r="T3339" s="1" t="s">
        <v>115</v>
      </c>
      <c r="U3339" s="1"/>
      <c r="V3339" s="1"/>
      <c r="AB3339" s="178"/>
      <c r="AC3339" s="33">
        <v>23</v>
      </c>
      <c r="AD3339" s="33">
        <v>210</v>
      </c>
      <c r="AE3339" s="33" t="s">
        <v>103</v>
      </c>
      <c r="AF3339" s="33" t="s">
        <v>103</v>
      </c>
      <c r="AG3339" s="33"/>
      <c r="AM3339" s="164">
        <f t="shared" si="166"/>
        <v>45976</v>
      </c>
      <c r="AX3339" s="37">
        <f t="shared" si="168"/>
        <v>45980</v>
      </c>
      <c r="AY3339" s="1" t="s">
        <v>1235</v>
      </c>
      <c r="AZ3339" s="183"/>
      <c r="BA3339" s="184"/>
      <c r="BB3339" s="184"/>
      <c r="BC3339" s="184"/>
      <c r="BD3339" s="184"/>
      <c r="BE3339" s="184"/>
      <c r="BF3339" s="184"/>
      <c r="BG3339" s="184"/>
      <c r="BT3339" s="37">
        <f t="shared" si="167"/>
        <v>46001</v>
      </c>
      <c r="BU3339" s="31" t="s">
        <v>1235</v>
      </c>
      <c r="BV3339" s="183"/>
      <c r="BW3339" s="207"/>
      <c r="BX3339" s="184"/>
      <c r="BY3339" s="184"/>
      <c r="BZ3339" s="184"/>
      <c r="CA3339" s="184"/>
      <c r="CB3339" s="184"/>
      <c r="CC3339" s="184"/>
      <c r="CE3339" s="1"/>
      <c r="CF3339" s="1"/>
      <c r="CG3339" s="1"/>
      <c r="CH3339" s="1"/>
      <c r="CI3339" s="1"/>
      <c r="CJ3339" s="1"/>
      <c r="CK3339" s="1"/>
      <c r="CL3339" s="1"/>
      <c r="CM3339" s="1"/>
      <c r="CN3339" s="1"/>
      <c r="CO3339" s="1"/>
    </row>
    <row r="3340" spans="1:93" ht="30" customHeight="1" x14ac:dyDescent="0.2">
      <c r="A3340" s="1">
        <v>3334</v>
      </c>
      <c r="B3340" s="1" t="s">
        <v>726</v>
      </c>
      <c r="C3340" s="1" t="s">
        <v>727</v>
      </c>
      <c r="D3340" s="1" t="s">
        <v>728</v>
      </c>
      <c r="E3340" s="1" t="s">
        <v>650</v>
      </c>
      <c r="F3340" s="1" t="s">
        <v>74</v>
      </c>
      <c r="G3340" s="1">
        <v>5</v>
      </c>
      <c r="H3340" s="1" t="s">
        <v>341</v>
      </c>
      <c r="I3340" s="1" t="s">
        <v>114</v>
      </c>
      <c r="J3340" s="64">
        <v>403</v>
      </c>
      <c r="K3340" s="76">
        <v>2268147</v>
      </c>
      <c r="L3340" s="29">
        <v>45973</v>
      </c>
      <c r="M3340" s="29" t="s">
        <v>4163</v>
      </c>
      <c r="N3340" s="1" t="s">
        <v>478</v>
      </c>
      <c r="O3340" s="28" t="s">
        <v>225</v>
      </c>
      <c r="P3340" s="1" t="s">
        <v>216</v>
      </c>
      <c r="Q3340" s="76">
        <v>10</v>
      </c>
      <c r="R3340" s="1"/>
      <c r="T3340" s="1" t="s">
        <v>115</v>
      </c>
      <c r="U3340" s="1"/>
      <c r="V3340" s="1"/>
      <c r="AB3340" s="178"/>
      <c r="AC3340" s="33">
        <v>24.5</v>
      </c>
      <c r="AD3340" s="33">
        <v>220</v>
      </c>
      <c r="AE3340" s="33" t="s">
        <v>103</v>
      </c>
      <c r="AF3340" s="33" t="s">
        <v>103</v>
      </c>
      <c r="AG3340" s="33"/>
      <c r="AM3340" s="164">
        <f t="shared" si="166"/>
        <v>45976</v>
      </c>
      <c r="AX3340" s="37">
        <f t="shared" si="168"/>
        <v>45980</v>
      </c>
      <c r="AY3340" s="1" t="s">
        <v>1235</v>
      </c>
      <c r="AZ3340" s="183"/>
      <c r="BA3340" s="184"/>
      <c r="BB3340" s="184"/>
      <c r="BC3340" s="184"/>
      <c r="BD3340" s="184"/>
      <c r="BE3340" s="184"/>
      <c r="BF3340" s="184"/>
      <c r="BG3340" s="184"/>
      <c r="BT3340" s="37">
        <f t="shared" si="167"/>
        <v>46001</v>
      </c>
      <c r="BU3340" s="31" t="s">
        <v>1235</v>
      </c>
      <c r="BV3340" s="183"/>
      <c r="BW3340" s="207"/>
      <c r="BX3340" s="184"/>
      <c r="BY3340" s="184"/>
      <c r="BZ3340" s="184"/>
      <c r="CA3340" s="184"/>
      <c r="CB3340" s="184"/>
      <c r="CC3340" s="184"/>
      <c r="CE3340" s="1"/>
      <c r="CF3340" s="1"/>
      <c r="CG3340" s="1"/>
      <c r="CH3340" s="1"/>
      <c r="CI3340" s="1"/>
      <c r="CJ3340" s="1"/>
      <c r="CK3340" s="1"/>
      <c r="CL3340" s="1"/>
      <c r="CM3340" s="1"/>
      <c r="CN3340" s="1"/>
      <c r="CO3340" s="1"/>
    </row>
    <row r="3341" spans="1:93" ht="30" customHeight="1" x14ac:dyDescent="0.2">
      <c r="A3341" s="1">
        <v>3335</v>
      </c>
      <c r="B3341" s="1" t="s">
        <v>726</v>
      </c>
      <c r="C3341" s="1" t="s">
        <v>727</v>
      </c>
      <c r="D3341" s="1" t="s">
        <v>728</v>
      </c>
      <c r="E3341" s="1" t="s">
        <v>650</v>
      </c>
      <c r="F3341" s="1" t="s">
        <v>74</v>
      </c>
      <c r="G3341" s="1">
        <v>5</v>
      </c>
      <c r="H3341" s="1" t="s">
        <v>341</v>
      </c>
      <c r="I3341" s="1" t="s">
        <v>114</v>
      </c>
      <c r="J3341" s="64">
        <v>411</v>
      </c>
      <c r="K3341" s="76">
        <v>2271289</v>
      </c>
      <c r="L3341" s="29">
        <v>45973</v>
      </c>
      <c r="M3341" s="29" t="s">
        <v>4163</v>
      </c>
      <c r="N3341" s="1" t="s">
        <v>478</v>
      </c>
      <c r="O3341" s="28" t="s">
        <v>225</v>
      </c>
      <c r="P3341" s="1" t="s">
        <v>216</v>
      </c>
      <c r="Q3341" s="76">
        <v>9</v>
      </c>
      <c r="R3341" s="1"/>
      <c r="S3341" s="1">
        <v>6</v>
      </c>
      <c r="T3341" s="1" t="s">
        <v>115</v>
      </c>
      <c r="U3341" s="1"/>
      <c r="V3341" s="1"/>
      <c r="AB3341" s="178"/>
      <c r="AC3341" s="33">
        <v>23</v>
      </c>
      <c r="AD3341" s="33">
        <v>240</v>
      </c>
      <c r="AE3341" s="33" t="s">
        <v>103</v>
      </c>
      <c r="AF3341" s="33" t="s">
        <v>103</v>
      </c>
      <c r="AG3341" s="33"/>
      <c r="AM3341" s="164">
        <f t="shared" si="166"/>
        <v>45976</v>
      </c>
      <c r="AX3341" s="37">
        <f t="shared" si="168"/>
        <v>45980</v>
      </c>
      <c r="AY3341" s="1" t="s">
        <v>1235</v>
      </c>
      <c r="AZ3341" s="183"/>
      <c r="BA3341" s="184"/>
      <c r="BB3341" s="184"/>
      <c r="BC3341" s="184"/>
      <c r="BD3341" s="184"/>
      <c r="BE3341" s="184"/>
      <c r="BF3341" s="184"/>
      <c r="BG3341" s="184"/>
      <c r="BT3341" s="37">
        <f t="shared" si="167"/>
        <v>46001</v>
      </c>
      <c r="BU3341" s="31" t="s">
        <v>1235</v>
      </c>
      <c r="BV3341" s="183"/>
      <c r="BW3341" s="207"/>
      <c r="BX3341" s="184"/>
      <c r="BY3341" s="184"/>
      <c r="BZ3341" s="184"/>
      <c r="CA3341" s="184"/>
      <c r="CB3341" s="184"/>
      <c r="CC3341" s="184"/>
      <c r="CE3341" s="1"/>
      <c r="CF3341" s="1"/>
      <c r="CG3341" s="1"/>
      <c r="CH3341" s="1"/>
      <c r="CI3341" s="1"/>
      <c r="CJ3341" s="1"/>
      <c r="CK3341" s="1"/>
      <c r="CL3341" s="1"/>
      <c r="CM3341" s="1"/>
      <c r="CN3341" s="1"/>
      <c r="CO3341" s="1"/>
    </row>
    <row r="3342" spans="1:93" ht="30" customHeight="1" x14ac:dyDescent="0.2">
      <c r="A3342" s="1">
        <v>3336</v>
      </c>
      <c r="B3342" s="1" t="s">
        <v>726</v>
      </c>
      <c r="C3342" s="1" t="s">
        <v>727</v>
      </c>
      <c r="D3342" s="1" t="s">
        <v>728</v>
      </c>
      <c r="E3342" s="1" t="s">
        <v>650</v>
      </c>
      <c r="F3342" s="1" t="s">
        <v>74</v>
      </c>
      <c r="G3342" s="1">
        <v>5</v>
      </c>
      <c r="H3342" s="1" t="s">
        <v>341</v>
      </c>
      <c r="I3342" s="1" t="s">
        <v>114</v>
      </c>
      <c r="J3342" s="64">
        <v>415</v>
      </c>
      <c r="K3342" s="76">
        <v>2271290</v>
      </c>
      <c r="L3342" s="29">
        <v>45973</v>
      </c>
      <c r="M3342" s="29" t="s">
        <v>4163</v>
      </c>
      <c r="N3342" s="1" t="s">
        <v>478</v>
      </c>
      <c r="O3342" s="28" t="s">
        <v>225</v>
      </c>
      <c r="P3342" s="1" t="s">
        <v>216</v>
      </c>
      <c r="Q3342" s="76">
        <v>9</v>
      </c>
      <c r="R3342" s="1"/>
      <c r="T3342" s="1" t="s">
        <v>115</v>
      </c>
      <c r="U3342" s="1"/>
      <c r="V3342" s="1"/>
      <c r="AB3342" s="178"/>
      <c r="AC3342" s="33">
        <v>25</v>
      </c>
      <c r="AD3342" s="33">
        <v>235</v>
      </c>
      <c r="AE3342" s="33" t="s">
        <v>103</v>
      </c>
      <c r="AF3342" s="33" t="s">
        <v>103</v>
      </c>
      <c r="AG3342" s="33"/>
      <c r="AM3342" s="164">
        <f t="shared" si="166"/>
        <v>45976</v>
      </c>
      <c r="AX3342" s="37">
        <f t="shared" si="168"/>
        <v>45980</v>
      </c>
      <c r="AY3342" s="1" t="s">
        <v>1235</v>
      </c>
      <c r="AZ3342" s="183"/>
      <c r="BA3342" s="184"/>
      <c r="BB3342" s="184"/>
      <c r="BC3342" s="184"/>
      <c r="BD3342" s="184"/>
      <c r="BE3342" s="184"/>
      <c r="BF3342" s="184"/>
      <c r="BG3342" s="184"/>
      <c r="BT3342" s="37">
        <f t="shared" si="167"/>
        <v>46001</v>
      </c>
      <c r="BU3342" s="31" t="s">
        <v>1235</v>
      </c>
      <c r="BV3342" s="183"/>
      <c r="BW3342" s="207"/>
      <c r="BX3342" s="184"/>
      <c r="BY3342" s="184"/>
      <c r="BZ3342" s="184"/>
      <c r="CA3342" s="184"/>
      <c r="CB3342" s="184"/>
      <c r="CC3342" s="184"/>
      <c r="CE3342" s="1"/>
      <c r="CF3342" s="1"/>
      <c r="CG3342" s="1"/>
      <c r="CH3342" s="1"/>
      <c r="CI3342" s="1"/>
      <c r="CJ3342" s="1"/>
      <c r="CK3342" s="1"/>
      <c r="CL3342" s="1"/>
      <c r="CM3342" s="1"/>
      <c r="CN3342" s="1"/>
      <c r="CO3342" s="1"/>
    </row>
    <row r="3343" spans="1:93" ht="30" customHeight="1" x14ac:dyDescent="0.2">
      <c r="A3343" s="1">
        <v>3337</v>
      </c>
      <c r="B3343" s="1" t="s">
        <v>726</v>
      </c>
      <c r="C3343" s="1" t="s">
        <v>727</v>
      </c>
      <c r="D3343" s="1" t="s">
        <v>728</v>
      </c>
      <c r="E3343" s="1" t="s">
        <v>650</v>
      </c>
      <c r="F3343" s="1" t="s">
        <v>74</v>
      </c>
      <c r="G3343" s="1">
        <v>5</v>
      </c>
      <c r="H3343" s="1" t="s">
        <v>341</v>
      </c>
      <c r="I3343" s="1" t="s">
        <v>114</v>
      </c>
      <c r="J3343" s="64">
        <v>389</v>
      </c>
      <c r="K3343" s="76">
        <v>2268148</v>
      </c>
      <c r="L3343" s="29">
        <v>45973</v>
      </c>
      <c r="M3343" s="29" t="s">
        <v>4163</v>
      </c>
      <c r="N3343" s="1" t="s">
        <v>478</v>
      </c>
      <c r="O3343" s="28" t="s">
        <v>225</v>
      </c>
      <c r="P3343" s="1" t="s">
        <v>216</v>
      </c>
      <c r="Q3343" s="76">
        <v>9</v>
      </c>
      <c r="R3343" s="1"/>
      <c r="T3343" s="1" t="s">
        <v>115</v>
      </c>
      <c r="U3343" s="1"/>
      <c r="V3343" s="1"/>
      <c r="AB3343" s="178"/>
      <c r="AC3343" s="33">
        <v>24</v>
      </c>
      <c r="AD3343" s="33">
        <v>220</v>
      </c>
      <c r="AE3343" s="33" t="s">
        <v>103</v>
      </c>
      <c r="AF3343" s="33" t="s">
        <v>103</v>
      </c>
      <c r="AG3343" s="33"/>
      <c r="AM3343" s="164">
        <f t="shared" si="166"/>
        <v>45976</v>
      </c>
      <c r="AX3343" s="37">
        <f t="shared" si="168"/>
        <v>45980</v>
      </c>
      <c r="AY3343" s="1" t="s">
        <v>1235</v>
      </c>
      <c r="AZ3343" s="183"/>
      <c r="BA3343" s="184"/>
      <c r="BB3343" s="184"/>
      <c r="BC3343" s="184"/>
      <c r="BD3343" s="184"/>
      <c r="BE3343" s="184"/>
      <c r="BF3343" s="184"/>
      <c r="BG3343" s="184"/>
      <c r="BT3343" s="37">
        <f t="shared" si="167"/>
        <v>46001</v>
      </c>
      <c r="BU3343" s="31" t="s">
        <v>1235</v>
      </c>
      <c r="BV3343" s="183"/>
      <c r="BW3343" s="207"/>
      <c r="BX3343" s="184"/>
      <c r="BY3343" s="184"/>
      <c r="BZ3343" s="184"/>
      <c r="CA3343" s="184"/>
      <c r="CB3343" s="184"/>
      <c r="CC3343" s="184"/>
      <c r="CE3343" s="1"/>
      <c r="CF3343" s="1"/>
      <c r="CG3343" s="1"/>
      <c r="CH3343" s="1"/>
      <c r="CI3343" s="1"/>
      <c r="CJ3343" s="1"/>
      <c r="CK3343" s="1"/>
      <c r="CL3343" s="1"/>
      <c r="CM3343" s="1"/>
      <c r="CN3343" s="1"/>
      <c r="CO3343" s="1"/>
    </row>
    <row r="3344" spans="1:93" ht="30" customHeight="1" x14ac:dyDescent="0.2">
      <c r="A3344" s="1">
        <v>3338</v>
      </c>
      <c r="B3344" s="1" t="s">
        <v>726</v>
      </c>
      <c r="C3344" s="1" t="s">
        <v>727</v>
      </c>
      <c r="D3344" s="1" t="s">
        <v>728</v>
      </c>
      <c r="E3344" s="1" t="s">
        <v>650</v>
      </c>
      <c r="F3344" s="1" t="s">
        <v>74</v>
      </c>
      <c r="G3344" s="1">
        <v>5</v>
      </c>
      <c r="H3344" s="1" t="s">
        <v>341</v>
      </c>
      <c r="I3344" s="1" t="s">
        <v>114</v>
      </c>
      <c r="J3344" s="64">
        <v>295</v>
      </c>
      <c r="K3344" s="76">
        <v>2271291</v>
      </c>
      <c r="L3344" s="29">
        <v>45973</v>
      </c>
      <c r="M3344" s="29" t="s">
        <v>4163</v>
      </c>
      <c r="N3344" s="1" t="s">
        <v>478</v>
      </c>
      <c r="O3344" s="28" t="s">
        <v>225</v>
      </c>
      <c r="P3344" s="1" t="s">
        <v>216</v>
      </c>
      <c r="Q3344" s="76">
        <v>8</v>
      </c>
      <c r="R3344" s="1"/>
      <c r="T3344" s="1" t="s">
        <v>115</v>
      </c>
      <c r="U3344" s="1"/>
      <c r="V3344" s="1"/>
      <c r="AB3344" s="178"/>
      <c r="AC3344" s="33">
        <v>24</v>
      </c>
      <c r="AD3344" s="33">
        <v>235</v>
      </c>
      <c r="AE3344" s="33" t="s">
        <v>103</v>
      </c>
      <c r="AF3344" s="33" t="s">
        <v>103</v>
      </c>
      <c r="AG3344" s="33"/>
      <c r="AM3344" s="164">
        <f t="shared" si="166"/>
        <v>45976</v>
      </c>
      <c r="AX3344" s="37">
        <f t="shared" si="168"/>
        <v>45980</v>
      </c>
      <c r="AY3344" s="1" t="s">
        <v>1235</v>
      </c>
      <c r="AZ3344" s="183"/>
      <c r="BA3344" s="184"/>
      <c r="BB3344" s="184"/>
      <c r="BC3344" s="184"/>
      <c r="BD3344" s="184"/>
      <c r="BE3344" s="184"/>
      <c r="BF3344" s="184"/>
      <c r="BG3344" s="184"/>
      <c r="BT3344" s="37">
        <f t="shared" si="167"/>
        <v>46001</v>
      </c>
      <c r="BU3344" s="31" t="s">
        <v>1235</v>
      </c>
      <c r="BV3344" s="183"/>
      <c r="BW3344" s="207"/>
      <c r="BX3344" s="184"/>
      <c r="BY3344" s="184"/>
      <c r="BZ3344" s="184"/>
      <c r="CA3344" s="184"/>
      <c r="CB3344" s="184"/>
      <c r="CC3344" s="184"/>
      <c r="CE3344" s="1"/>
      <c r="CF3344" s="1"/>
      <c r="CG3344" s="1"/>
      <c r="CH3344" s="1"/>
      <c r="CI3344" s="1"/>
      <c r="CJ3344" s="1"/>
      <c r="CK3344" s="1"/>
      <c r="CL3344" s="1"/>
      <c r="CM3344" s="1"/>
      <c r="CN3344" s="1"/>
      <c r="CO3344" s="1"/>
    </row>
    <row r="3345" spans="1:93" ht="30" customHeight="1" x14ac:dyDescent="0.2">
      <c r="A3345" s="1">
        <v>3339</v>
      </c>
      <c r="B3345" s="1" t="s">
        <v>726</v>
      </c>
      <c r="C3345" s="1" t="s">
        <v>727</v>
      </c>
      <c r="D3345" s="1" t="s">
        <v>728</v>
      </c>
      <c r="E3345" s="1" t="s">
        <v>650</v>
      </c>
      <c r="F3345" s="1" t="s">
        <v>74</v>
      </c>
      <c r="G3345" s="1">
        <v>5</v>
      </c>
      <c r="H3345" s="1" t="s">
        <v>341</v>
      </c>
      <c r="I3345" s="1" t="s">
        <v>114</v>
      </c>
      <c r="J3345" s="64">
        <v>302</v>
      </c>
      <c r="K3345" s="76">
        <v>2268149</v>
      </c>
      <c r="L3345" s="29">
        <v>45973</v>
      </c>
      <c r="M3345" s="29" t="s">
        <v>4163</v>
      </c>
      <c r="N3345" s="1" t="s">
        <v>478</v>
      </c>
      <c r="O3345" s="28" t="s">
        <v>225</v>
      </c>
      <c r="P3345" s="1" t="s">
        <v>216</v>
      </c>
      <c r="Q3345" s="76">
        <v>8</v>
      </c>
      <c r="R3345" s="1"/>
      <c r="T3345" s="1" t="s">
        <v>115</v>
      </c>
      <c r="U3345" s="1"/>
      <c r="V3345" s="1"/>
      <c r="AB3345" s="178"/>
      <c r="AC3345" s="33">
        <v>23</v>
      </c>
      <c r="AD3345" s="33">
        <v>215</v>
      </c>
      <c r="AE3345" s="33" t="s">
        <v>103</v>
      </c>
      <c r="AF3345" s="33" t="s">
        <v>103</v>
      </c>
      <c r="AG3345" s="33"/>
      <c r="AM3345" s="164">
        <f t="shared" si="166"/>
        <v>45976</v>
      </c>
      <c r="AX3345" s="37">
        <f t="shared" si="168"/>
        <v>45980</v>
      </c>
      <c r="AY3345" s="1" t="s">
        <v>1235</v>
      </c>
      <c r="AZ3345" s="183"/>
      <c r="BA3345" s="184"/>
      <c r="BB3345" s="184"/>
      <c r="BC3345" s="184"/>
      <c r="BD3345" s="184"/>
      <c r="BE3345" s="184"/>
      <c r="BF3345" s="184"/>
      <c r="BG3345" s="184"/>
      <c r="BT3345" s="37">
        <f t="shared" si="167"/>
        <v>46001</v>
      </c>
      <c r="BU3345" s="31" t="s">
        <v>1235</v>
      </c>
      <c r="BV3345" s="183"/>
      <c r="BW3345" s="207"/>
      <c r="BX3345" s="184"/>
      <c r="BY3345" s="184"/>
      <c r="BZ3345" s="184"/>
      <c r="CA3345" s="184"/>
      <c r="CB3345" s="184"/>
      <c r="CC3345" s="184"/>
      <c r="CE3345" s="1"/>
      <c r="CF3345" s="1"/>
      <c r="CG3345" s="1"/>
      <c r="CH3345" s="1"/>
      <c r="CI3345" s="1"/>
      <c r="CJ3345" s="1"/>
      <c r="CK3345" s="1"/>
      <c r="CL3345" s="1"/>
      <c r="CM3345" s="1"/>
      <c r="CN3345" s="1"/>
      <c r="CO3345" s="1"/>
    </row>
    <row r="3346" spans="1:93" ht="30" customHeight="1" x14ac:dyDescent="0.2">
      <c r="A3346" s="1">
        <v>3340</v>
      </c>
      <c r="B3346" s="1" t="s">
        <v>726</v>
      </c>
      <c r="C3346" s="1" t="s">
        <v>727</v>
      </c>
      <c r="D3346" s="1" t="s">
        <v>728</v>
      </c>
      <c r="E3346" s="1" t="s">
        <v>650</v>
      </c>
      <c r="F3346" s="1" t="s">
        <v>74</v>
      </c>
      <c r="G3346" s="1">
        <v>5</v>
      </c>
      <c r="H3346" s="1" t="s">
        <v>341</v>
      </c>
      <c r="I3346" s="1" t="s">
        <v>114</v>
      </c>
      <c r="J3346" s="64">
        <v>431</v>
      </c>
      <c r="K3346" s="76">
        <v>2271292</v>
      </c>
      <c r="L3346" s="29">
        <v>45973</v>
      </c>
      <c r="M3346" s="29" t="s">
        <v>4163</v>
      </c>
      <c r="N3346" s="1" t="s">
        <v>478</v>
      </c>
      <c r="O3346" s="28" t="s">
        <v>225</v>
      </c>
      <c r="P3346" s="1" t="s">
        <v>216</v>
      </c>
      <c r="Q3346" s="76">
        <v>9</v>
      </c>
      <c r="R3346" s="1"/>
      <c r="T3346" s="1" t="s">
        <v>115</v>
      </c>
      <c r="U3346" s="1"/>
      <c r="V3346" s="1"/>
      <c r="AB3346" s="178"/>
      <c r="AC3346" s="33">
        <v>24</v>
      </c>
      <c r="AD3346" s="33">
        <v>235</v>
      </c>
      <c r="AE3346" s="33" t="s">
        <v>103</v>
      </c>
      <c r="AF3346" s="33" t="s">
        <v>103</v>
      </c>
      <c r="AG3346" s="33"/>
      <c r="AM3346" s="164">
        <f t="shared" si="166"/>
        <v>45976</v>
      </c>
      <c r="AX3346" s="37">
        <f t="shared" si="168"/>
        <v>45980</v>
      </c>
      <c r="AY3346" s="1" t="s">
        <v>1235</v>
      </c>
      <c r="AZ3346" s="183"/>
      <c r="BA3346" s="184"/>
      <c r="BB3346" s="184"/>
      <c r="BC3346" s="184"/>
      <c r="BD3346" s="184"/>
      <c r="BE3346" s="184"/>
      <c r="BF3346" s="184"/>
      <c r="BG3346" s="184"/>
      <c r="BT3346" s="37">
        <f t="shared" si="167"/>
        <v>46001</v>
      </c>
      <c r="BU3346" s="31" t="s">
        <v>1235</v>
      </c>
      <c r="BV3346" s="183"/>
      <c r="BW3346" s="207"/>
      <c r="BX3346" s="184"/>
      <c r="BY3346" s="184"/>
      <c r="BZ3346" s="184"/>
      <c r="CA3346" s="184"/>
      <c r="CB3346" s="184"/>
      <c r="CC3346" s="184"/>
      <c r="CE3346" s="1"/>
      <c r="CF3346" s="1"/>
      <c r="CG3346" s="1"/>
      <c r="CH3346" s="1"/>
      <c r="CI3346" s="1"/>
      <c r="CJ3346" s="1"/>
      <c r="CK3346" s="1"/>
      <c r="CL3346" s="1"/>
      <c r="CM3346" s="1"/>
      <c r="CN3346" s="1"/>
      <c r="CO3346" s="1"/>
    </row>
    <row r="3347" spans="1:93" ht="30" customHeight="1" x14ac:dyDescent="0.2">
      <c r="A3347" s="1">
        <v>3341</v>
      </c>
      <c r="B3347" s="1" t="s">
        <v>726</v>
      </c>
      <c r="C3347" s="1" t="s">
        <v>727</v>
      </c>
      <c r="D3347" s="1" t="s">
        <v>728</v>
      </c>
      <c r="E3347" s="1" t="s">
        <v>650</v>
      </c>
      <c r="F3347" s="1" t="s">
        <v>74</v>
      </c>
      <c r="G3347" s="1">
        <v>5</v>
      </c>
      <c r="H3347" s="1" t="s">
        <v>341</v>
      </c>
      <c r="I3347" s="1" t="s">
        <v>114</v>
      </c>
      <c r="J3347" s="64">
        <v>438</v>
      </c>
      <c r="K3347" s="76">
        <v>2271293</v>
      </c>
      <c r="L3347" s="29">
        <v>45973</v>
      </c>
      <c r="M3347" s="29" t="s">
        <v>4163</v>
      </c>
      <c r="N3347" s="1" t="s">
        <v>478</v>
      </c>
      <c r="O3347" s="28" t="s">
        <v>225</v>
      </c>
      <c r="P3347" s="1" t="s">
        <v>216</v>
      </c>
      <c r="Q3347" s="76">
        <v>9</v>
      </c>
      <c r="R3347" s="1"/>
      <c r="T3347" s="1" t="s">
        <v>115</v>
      </c>
      <c r="U3347" s="1"/>
      <c r="V3347" s="1"/>
      <c r="AB3347" s="178"/>
      <c r="AC3347" s="33">
        <v>23.5</v>
      </c>
      <c r="AD3347" s="33">
        <v>230</v>
      </c>
      <c r="AE3347" s="33" t="s">
        <v>103</v>
      </c>
      <c r="AF3347" s="33" t="s">
        <v>103</v>
      </c>
      <c r="AG3347" s="33"/>
      <c r="AM3347" s="164">
        <f t="shared" si="166"/>
        <v>45976</v>
      </c>
      <c r="AX3347" s="37">
        <f t="shared" si="168"/>
        <v>45980</v>
      </c>
      <c r="AY3347" s="1" t="s">
        <v>1235</v>
      </c>
      <c r="AZ3347" s="183"/>
      <c r="BA3347" s="184"/>
      <c r="BB3347" s="184"/>
      <c r="BC3347" s="184"/>
      <c r="BD3347" s="184"/>
      <c r="BE3347" s="184"/>
      <c r="BF3347" s="184"/>
      <c r="BG3347" s="184"/>
      <c r="BT3347" s="37">
        <f t="shared" si="167"/>
        <v>46001</v>
      </c>
      <c r="BU3347" s="31" t="s">
        <v>1235</v>
      </c>
      <c r="BV3347" s="183"/>
      <c r="BW3347" s="207"/>
      <c r="BX3347" s="184"/>
      <c r="BY3347" s="184"/>
      <c r="BZ3347" s="184"/>
      <c r="CA3347" s="184"/>
      <c r="CB3347" s="184"/>
      <c r="CC3347" s="184"/>
      <c r="CE3347" s="1"/>
      <c r="CF3347" s="1"/>
      <c r="CG3347" s="1"/>
      <c r="CH3347" s="1"/>
      <c r="CI3347" s="1"/>
      <c r="CJ3347" s="1"/>
      <c r="CK3347" s="1"/>
      <c r="CL3347" s="1"/>
      <c r="CM3347" s="1"/>
      <c r="CN3347" s="1"/>
      <c r="CO3347" s="1"/>
    </row>
    <row r="3348" spans="1:93" ht="30" customHeight="1" x14ac:dyDescent="0.2">
      <c r="A3348" s="1">
        <v>3342</v>
      </c>
      <c r="B3348" s="1" t="s">
        <v>726</v>
      </c>
      <c r="C3348" s="1" t="s">
        <v>727</v>
      </c>
      <c r="D3348" s="1" t="s">
        <v>728</v>
      </c>
      <c r="E3348" s="1" t="s">
        <v>650</v>
      </c>
      <c r="F3348" s="1" t="s">
        <v>74</v>
      </c>
      <c r="G3348" s="1">
        <v>5</v>
      </c>
      <c r="H3348" s="1" t="s">
        <v>341</v>
      </c>
      <c r="I3348" s="1" t="s">
        <v>114</v>
      </c>
      <c r="J3348" s="64">
        <v>558</v>
      </c>
      <c r="K3348" s="76">
        <v>2271294</v>
      </c>
      <c r="L3348" s="29">
        <v>45973</v>
      </c>
      <c r="M3348" s="29" t="s">
        <v>4163</v>
      </c>
      <c r="N3348" s="1" t="s">
        <v>478</v>
      </c>
      <c r="O3348" s="28" t="s">
        <v>225</v>
      </c>
      <c r="P3348" s="1" t="s">
        <v>216</v>
      </c>
      <c r="Q3348" s="76">
        <v>12</v>
      </c>
      <c r="R3348" s="1"/>
      <c r="T3348" s="1" t="s">
        <v>115</v>
      </c>
      <c r="U3348" s="1"/>
      <c r="V3348" s="1"/>
      <c r="AB3348" s="178"/>
      <c r="AC3348" s="33">
        <v>23</v>
      </c>
      <c r="AD3348" s="33">
        <v>240</v>
      </c>
      <c r="AE3348" s="33" t="s">
        <v>103</v>
      </c>
      <c r="AF3348" s="33" t="s">
        <v>103</v>
      </c>
      <c r="AG3348" s="33"/>
      <c r="AM3348" s="164">
        <f t="shared" si="166"/>
        <v>45976</v>
      </c>
      <c r="AX3348" s="37">
        <f t="shared" si="168"/>
        <v>45980</v>
      </c>
      <c r="AY3348" s="1" t="s">
        <v>1235</v>
      </c>
      <c r="AZ3348" s="183"/>
      <c r="BA3348" s="184"/>
      <c r="BB3348" s="184"/>
      <c r="BC3348" s="184"/>
      <c r="BD3348" s="184"/>
      <c r="BE3348" s="184"/>
      <c r="BF3348" s="184"/>
      <c r="BG3348" s="184"/>
      <c r="BT3348" s="37">
        <f t="shared" si="167"/>
        <v>46001</v>
      </c>
      <c r="BU3348" s="31" t="s">
        <v>1235</v>
      </c>
      <c r="BV3348" s="183"/>
      <c r="BW3348" s="207"/>
      <c r="BX3348" s="184"/>
      <c r="BY3348" s="184"/>
      <c r="BZ3348" s="184"/>
      <c r="CA3348" s="184"/>
      <c r="CB3348" s="184"/>
      <c r="CC3348" s="184"/>
      <c r="CE3348" s="1"/>
      <c r="CF3348" s="1"/>
      <c r="CG3348" s="1"/>
      <c r="CH3348" s="1"/>
      <c r="CI3348" s="1"/>
      <c r="CJ3348" s="1"/>
      <c r="CK3348" s="1"/>
      <c r="CL3348" s="1"/>
      <c r="CM3348" s="1"/>
      <c r="CN3348" s="1"/>
      <c r="CO3348" s="1"/>
    </row>
    <row r="3349" spans="1:93" ht="30" customHeight="1" x14ac:dyDescent="0.2">
      <c r="A3349" s="1">
        <v>3343</v>
      </c>
      <c r="B3349" s="1" t="s">
        <v>726</v>
      </c>
      <c r="C3349" s="1" t="s">
        <v>727</v>
      </c>
      <c r="D3349" s="1" t="s">
        <v>728</v>
      </c>
      <c r="E3349" s="1" t="s">
        <v>650</v>
      </c>
      <c r="F3349" s="1" t="s">
        <v>74</v>
      </c>
      <c r="G3349" s="1">
        <v>5</v>
      </c>
      <c r="H3349" s="1" t="s">
        <v>341</v>
      </c>
      <c r="I3349" s="1" t="s">
        <v>114</v>
      </c>
      <c r="J3349" s="64">
        <v>432</v>
      </c>
      <c r="K3349" s="76">
        <v>2268151</v>
      </c>
      <c r="L3349" s="29">
        <v>45973</v>
      </c>
      <c r="M3349" s="29" t="s">
        <v>4163</v>
      </c>
      <c r="N3349" s="1" t="s">
        <v>478</v>
      </c>
      <c r="O3349" s="28" t="s">
        <v>225</v>
      </c>
      <c r="P3349" s="1" t="s">
        <v>216</v>
      </c>
      <c r="Q3349" s="76">
        <v>9</v>
      </c>
      <c r="R3349" s="1"/>
      <c r="S3349" s="1">
        <v>6</v>
      </c>
      <c r="T3349" s="1" t="s">
        <v>115</v>
      </c>
      <c r="U3349" s="1"/>
      <c r="V3349" s="1"/>
      <c r="AB3349" s="178"/>
      <c r="AC3349" s="33">
        <v>24.5</v>
      </c>
      <c r="AD3349" s="33">
        <v>240</v>
      </c>
      <c r="AE3349" s="33" t="s">
        <v>103</v>
      </c>
      <c r="AF3349" s="33" t="s">
        <v>103</v>
      </c>
      <c r="AG3349" s="33"/>
      <c r="AM3349" s="164">
        <f t="shared" si="166"/>
        <v>45976</v>
      </c>
      <c r="AX3349" s="37">
        <f t="shared" si="168"/>
        <v>45980</v>
      </c>
      <c r="AY3349" s="1" t="s">
        <v>1235</v>
      </c>
      <c r="AZ3349" s="183"/>
      <c r="BA3349" s="184"/>
      <c r="BB3349" s="184"/>
      <c r="BC3349" s="184"/>
      <c r="BD3349" s="184"/>
      <c r="BE3349" s="184"/>
      <c r="BF3349" s="184"/>
      <c r="BG3349" s="184"/>
      <c r="BT3349" s="37">
        <f t="shared" si="167"/>
        <v>46001</v>
      </c>
      <c r="BU3349" s="31" t="s">
        <v>1235</v>
      </c>
      <c r="BV3349" s="183"/>
      <c r="BW3349" s="207"/>
      <c r="BX3349" s="184"/>
      <c r="BY3349" s="184"/>
      <c r="BZ3349" s="184"/>
      <c r="CA3349" s="184"/>
      <c r="CB3349" s="184"/>
      <c r="CC3349" s="184"/>
      <c r="CE3349" s="1"/>
      <c r="CF3349" s="1"/>
      <c r="CG3349" s="1"/>
      <c r="CH3349" s="1"/>
      <c r="CI3349" s="1"/>
      <c r="CJ3349" s="1"/>
      <c r="CK3349" s="1"/>
      <c r="CL3349" s="1"/>
      <c r="CM3349" s="1"/>
      <c r="CN3349" s="1"/>
      <c r="CO3349" s="1"/>
    </row>
    <row r="3350" spans="1:93" ht="30" customHeight="1" x14ac:dyDescent="0.2">
      <c r="A3350" s="1">
        <v>3344</v>
      </c>
      <c r="B3350" s="1" t="s">
        <v>726</v>
      </c>
      <c r="C3350" s="1" t="s">
        <v>727</v>
      </c>
      <c r="D3350" s="1" t="s">
        <v>728</v>
      </c>
      <c r="E3350" s="1" t="s">
        <v>650</v>
      </c>
      <c r="F3350" s="1" t="s">
        <v>74</v>
      </c>
      <c r="G3350" s="1">
        <v>5</v>
      </c>
      <c r="H3350" s="1" t="s">
        <v>341</v>
      </c>
      <c r="I3350" s="1" t="s">
        <v>114</v>
      </c>
      <c r="J3350" s="64">
        <v>414</v>
      </c>
      <c r="K3350" s="76">
        <v>2271295</v>
      </c>
      <c r="L3350" s="29">
        <v>45973</v>
      </c>
      <c r="M3350" s="29" t="s">
        <v>4163</v>
      </c>
      <c r="N3350" s="1" t="s">
        <v>478</v>
      </c>
      <c r="O3350" s="28" t="s">
        <v>225</v>
      </c>
      <c r="P3350" s="1" t="s">
        <v>216</v>
      </c>
      <c r="Q3350" s="76">
        <v>9</v>
      </c>
      <c r="R3350" s="1"/>
      <c r="T3350" s="1" t="s">
        <v>115</v>
      </c>
      <c r="U3350" s="1"/>
      <c r="V3350" s="1"/>
      <c r="AB3350" s="178"/>
      <c r="AC3350" s="33">
        <v>23</v>
      </c>
      <c r="AD3350" s="33">
        <v>225</v>
      </c>
      <c r="AE3350" s="33" t="s">
        <v>103</v>
      </c>
      <c r="AF3350" s="33" t="s">
        <v>103</v>
      </c>
      <c r="AG3350" s="33"/>
      <c r="AM3350" s="164">
        <f t="shared" si="166"/>
        <v>45976</v>
      </c>
      <c r="AX3350" s="37">
        <f t="shared" si="168"/>
        <v>45980</v>
      </c>
      <c r="AY3350" s="1" t="s">
        <v>1235</v>
      </c>
      <c r="AZ3350" s="183"/>
      <c r="BA3350" s="184"/>
      <c r="BB3350" s="184"/>
      <c r="BC3350" s="184"/>
      <c r="BD3350" s="184"/>
      <c r="BE3350" s="184"/>
      <c r="BF3350" s="184"/>
      <c r="BG3350" s="184"/>
      <c r="BT3350" s="37">
        <f t="shared" si="167"/>
        <v>46001</v>
      </c>
      <c r="BU3350" s="31" t="s">
        <v>1235</v>
      </c>
      <c r="BV3350" s="183"/>
      <c r="BW3350" s="207"/>
      <c r="BX3350" s="184"/>
      <c r="BY3350" s="184"/>
      <c r="BZ3350" s="184"/>
      <c r="CA3350" s="184"/>
      <c r="CB3350" s="184"/>
      <c r="CC3350" s="184"/>
      <c r="CE3350" s="1"/>
      <c r="CF3350" s="1"/>
      <c r="CG3350" s="1"/>
      <c r="CH3350" s="1"/>
      <c r="CI3350" s="1"/>
      <c r="CJ3350" s="1"/>
      <c r="CK3350" s="1"/>
      <c r="CL3350" s="1"/>
      <c r="CM3350" s="1"/>
      <c r="CN3350" s="1"/>
      <c r="CO3350" s="1"/>
    </row>
    <row r="3351" spans="1:93" ht="30" customHeight="1" x14ac:dyDescent="0.2">
      <c r="A3351" s="1">
        <v>3345</v>
      </c>
      <c r="B3351" s="1" t="s">
        <v>726</v>
      </c>
      <c r="C3351" s="1" t="s">
        <v>727</v>
      </c>
      <c r="D3351" s="1" t="s">
        <v>728</v>
      </c>
      <c r="E3351" s="1" t="s">
        <v>650</v>
      </c>
      <c r="F3351" s="1" t="s">
        <v>74</v>
      </c>
      <c r="G3351" s="1">
        <v>5</v>
      </c>
      <c r="H3351" s="1" t="s">
        <v>341</v>
      </c>
      <c r="I3351" s="1" t="s">
        <v>114</v>
      </c>
      <c r="J3351" s="64">
        <v>287</v>
      </c>
      <c r="K3351" s="76">
        <v>2268152</v>
      </c>
      <c r="L3351" s="29">
        <v>45973</v>
      </c>
      <c r="M3351" s="29" t="s">
        <v>4163</v>
      </c>
      <c r="N3351" s="1" t="s">
        <v>478</v>
      </c>
      <c r="O3351" s="28" t="s">
        <v>225</v>
      </c>
      <c r="P3351" s="1" t="s">
        <v>216</v>
      </c>
      <c r="Q3351" s="76">
        <v>8</v>
      </c>
      <c r="R3351" s="1"/>
      <c r="T3351" s="1" t="s">
        <v>115</v>
      </c>
      <c r="U3351" s="1"/>
      <c r="V3351" s="1"/>
      <c r="AB3351" s="178"/>
      <c r="AC3351" s="33">
        <v>24</v>
      </c>
      <c r="AD3351" s="33">
        <v>220</v>
      </c>
      <c r="AE3351" s="33" t="s">
        <v>103</v>
      </c>
      <c r="AF3351" s="33" t="s">
        <v>103</v>
      </c>
      <c r="AG3351" s="33"/>
      <c r="AM3351" s="164">
        <f t="shared" si="166"/>
        <v>45976</v>
      </c>
      <c r="AX3351" s="37">
        <f t="shared" si="168"/>
        <v>45980</v>
      </c>
      <c r="AY3351" s="1" t="s">
        <v>1235</v>
      </c>
      <c r="AZ3351" s="183"/>
      <c r="BA3351" s="184"/>
      <c r="BB3351" s="184"/>
      <c r="BC3351" s="184"/>
      <c r="BD3351" s="184"/>
      <c r="BE3351" s="184"/>
      <c r="BF3351" s="184"/>
      <c r="BG3351" s="184"/>
      <c r="BT3351" s="37">
        <f t="shared" si="167"/>
        <v>46001</v>
      </c>
      <c r="BU3351" s="31" t="s">
        <v>1235</v>
      </c>
      <c r="BV3351" s="183"/>
      <c r="BW3351" s="207"/>
      <c r="BX3351" s="184"/>
      <c r="BY3351" s="184"/>
      <c r="BZ3351" s="184"/>
      <c r="CA3351" s="184"/>
      <c r="CB3351" s="184"/>
      <c r="CC3351" s="184"/>
      <c r="CE3351" s="1"/>
      <c r="CF3351" s="1"/>
      <c r="CG3351" s="1"/>
      <c r="CH3351" s="1"/>
      <c r="CI3351" s="1"/>
      <c r="CJ3351" s="1"/>
      <c r="CK3351" s="1"/>
      <c r="CL3351" s="1"/>
      <c r="CM3351" s="1"/>
      <c r="CN3351" s="1"/>
      <c r="CO3351" s="1"/>
    </row>
    <row r="3352" spans="1:93" ht="30" customHeight="1" x14ac:dyDescent="0.2">
      <c r="A3352" s="1">
        <v>3346</v>
      </c>
      <c r="B3352" s="1" t="s">
        <v>726</v>
      </c>
      <c r="C3352" s="1" t="s">
        <v>727</v>
      </c>
      <c r="D3352" s="1" t="s">
        <v>728</v>
      </c>
      <c r="E3352" s="1" t="s">
        <v>650</v>
      </c>
      <c r="F3352" s="1" t="s">
        <v>74</v>
      </c>
      <c r="G3352" s="1">
        <v>5</v>
      </c>
      <c r="H3352" s="1" t="s">
        <v>341</v>
      </c>
      <c r="I3352" s="1" t="s">
        <v>114</v>
      </c>
      <c r="J3352" s="64">
        <v>557</v>
      </c>
      <c r="K3352" s="76">
        <v>2271296</v>
      </c>
      <c r="L3352" s="29">
        <v>45973</v>
      </c>
      <c r="M3352" s="29" t="s">
        <v>4163</v>
      </c>
      <c r="N3352" s="1" t="s">
        <v>478</v>
      </c>
      <c r="O3352" s="28" t="s">
        <v>225</v>
      </c>
      <c r="P3352" s="1" t="s">
        <v>216</v>
      </c>
      <c r="Q3352" s="76">
        <v>12</v>
      </c>
      <c r="R3352" s="1"/>
      <c r="T3352" s="1" t="s">
        <v>115</v>
      </c>
      <c r="U3352" s="1"/>
      <c r="V3352" s="1"/>
      <c r="AB3352" s="178"/>
      <c r="AC3352" s="33">
        <v>24.5</v>
      </c>
      <c r="AD3352" s="33">
        <v>235</v>
      </c>
      <c r="AE3352" s="33" t="s">
        <v>103</v>
      </c>
      <c r="AF3352" s="33" t="s">
        <v>103</v>
      </c>
      <c r="AG3352" s="33"/>
      <c r="AM3352" s="164">
        <f t="shared" si="166"/>
        <v>45976</v>
      </c>
      <c r="AX3352" s="37">
        <f t="shared" si="168"/>
        <v>45980</v>
      </c>
      <c r="AY3352" s="1" t="s">
        <v>1235</v>
      </c>
      <c r="AZ3352" s="183"/>
      <c r="BA3352" s="184"/>
      <c r="BB3352" s="184"/>
      <c r="BC3352" s="184"/>
      <c r="BD3352" s="184"/>
      <c r="BE3352" s="184"/>
      <c r="BF3352" s="184"/>
      <c r="BG3352" s="184"/>
      <c r="BT3352" s="37">
        <f t="shared" si="167"/>
        <v>46001</v>
      </c>
      <c r="BU3352" s="31" t="s">
        <v>1235</v>
      </c>
      <c r="BV3352" s="183"/>
      <c r="BW3352" s="207"/>
      <c r="BX3352" s="184"/>
      <c r="BY3352" s="184"/>
      <c r="BZ3352" s="184"/>
      <c r="CA3352" s="184"/>
      <c r="CB3352" s="184"/>
      <c r="CC3352" s="184"/>
      <c r="CE3352" s="1"/>
      <c r="CF3352" s="1"/>
      <c r="CG3352" s="1"/>
      <c r="CH3352" s="1"/>
      <c r="CI3352" s="1"/>
      <c r="CJ3352" s="1"/>
      <c r="CK3352" s="1"/>
      <c r="CL3352" s="1"/>
      <c r="CM3352" s="1"/>
      <c r="CN3352" s="1"/>
      <c r="CO3352" s="1"/>
    </row>
    <row r="3353" spans="1:93" ht="30" customHeight="1" x14ac:dyDescent="0.2">
      <c r="A3353" s="1">
        <v>3347</v>
      </c>
      <c r="B3353" s="1" t="s">
        <v>726</v>
      </c>
      <c r="C3353" s="1" t="s">
        <v>727</v>
      </c>
      <c r="D3353" s="1" t="s">
        <v>728</v>
      </c>
      <c r="E3353" s="1" t="s">
        <v>650</v>
      </c>
      <c r="F3353" s="1" t="s">
        <v>74</v>
      </c>
      <c r="G3353" s="1">
        <v>5</v>
      </c>
      <c r="H3353" s="1" t="s">
        <v>341</v>
      </c>
      <c r="I3353" s="1" t="s">
        <v>114</v>
      </c>
      <c r="J3353" s="64">
        <v>391</v>
      </c>
      <c r="K3353" s="76">
        <v>2268153</v>
      </c>
      <c r="L3353" s="29">
        <v>45973</v>
      </c>
      <c r="M3353" s="29" t="s">
        <v>4163</v>
      </c>
      <c r="N3353" s="1" t="s">
        <v>478</v>
      </c>
      <c r="O3353" s="28" t="s">
        <v>225</v>
      </c>
      <c r="P3353" s="1" t="s">
        <v>216</v>
      </c>
      <c r="Q3353" s="76">
        <v>9</v>
      </c>
      <c r="R3353" s="1"/>
      <c r="T3353" s="1" t="s">
        <v>115</v>
      </c>
      <c r="U3353" s="1"/>
      <c r="V3353" s="1"/>
      <c r="AB3353" s="178"/>
      <c r="AC3353" s="33">
        <v>24.5</v>
      </c>
      <c r="AD3353" s="33">
        <v>230</v>
      </c>
      <c r="AE3353" s="33" t="s">
        <v>103</v>
      </c>
      <c r="AF3353" s="33" t="s">
        <v>103</v>
      </c>
      <c r="AG3353" s="33"/>
      <c r="AM3353" s="164">
        <f t="shared" si="166"/>
        <v>45976</v>
      </c>
      <c r="AX3353" s="37">
        <f t="shared" si="168"/>
        <v>45980</v>
      </c>
      <c r="AY3353" s="1" t="s">
        <v>1235</v>
      </c>
      <c r="AZ3353" s="183"/>
      <c r="BA3353" s="184"/>
      <c r="BB3353" s="184"/>
      <c r="BC3353" s="184"/>
      <c r="BD3353" s="184"/>
      <c r="BE3353" s="184"/>
      <c r="BF3353" s="184"/>
      <c r="BG3353" s="184"/>
      <c r="BT3353" s="37">
        <f t="shared" si="167"/>
        <v>46001</v>
      </c>
      <c r="BU3353" s="31" t="s">
        <v>1235</v>
      </c>
      <c r="BV3353" s="183"/>
      <c r="BW3353" s="207"/>
      <c r="BX3353" s="184"/>
      <c r="BY3353" s="184"/>
      <c r="BZ3353" s="184"/>
      <c r="CA3353" s="184"/>
      <c r="CB3353" s="184"/>
      <c r="CC3353" s="184"/>
      <c r="CE3353" s="1"/>
      <c r="CF3353" s="1"/>
      <c r="CG3353" s="1"/>
      <c r="CH3353" s="1"/>
      <c r="CI3353" s="1"/>
      <c r="CJ3353" s="1"/>
      <c r="CK3353" s="1"/>
      <c r="CL3353" s="1"/>
      <c r="CM3353" s="1"/>
      <c r="CN3353" s="1"/>
      <c r="CO3353" s="1"/>
    </row>
    <row r="3354" spans="1:93" ht="30" customHeight="1" x14ac:dyDescent="0.2">
      <c r="A3354" s="1">
        <v>3348</v>
      </c>
      <c r="B3354" s="1" t="s">
        <v>726</v>
      </c>
      <c r="C3354" s="1" t="s">
        <v>727</v>
      </c>
      <c r="D3354" s="1" t="s">
        <v>728</v>
      </c>
      <c r="E3354" s="1" t="s">
        <v>650</v>
      </c>
      <c r="F3354" s="1" t="s">
        <v>74</v>
      </c>
      <c r="G3354" s="1">
        <v>5</v>
      </c>
      <c r="H3354" s="1" t="s">
        <v>341</v>
      </c>
      <c r="I3354" s="1" t="s">
        <v>114</v>
      </c>
      <c r="J3354" s="64">
        <v>407</v>
      </c>
      <c r="K3354" s="76">
        <v>2271297</v>
      </c>
      <c r="L3354" s="29">
        <v>45973</v>
      </c>
      <c r="M3354" s="29" t="s">
        <v>4163</v>
      </c>
      <c r="N3354" s="1" t="s">
        <v>478</v>
      </c>
      <c r="O3354" s="28" t="s">
        <v>225</v>
      </c>
      <c r="P3354" s="1" t="s">
        <v>216</v>
      </c>
      <c r="Q3354" s="76">
        <v>10</v>
      </c>
      <c r="R3354" s="1"/>
      <c r="S3354" s="1">
        <v>6</v>
      </c>
      <c r="T3354" s="1" t="s">
        <v>115</v>
      </c>
      <c r="U3354" s="1"/>
      <c r="V3354" s="1"/>
      <c r="AB3354" s="179"/>
      <c r="AC3354" s="33">
        <v>23</v>
      </c>
      <c r="AD3354" s="33">
        <v>240</v>
      </c>
      <c r="AE3354" s="33" t="s">
        <v>103</v>
      </c>
      <c r="AF3354" s="33" t="s">
        <v>103</v>
      </c>
      <c r="AG3354" s="33"/>
      <c r="AM3354" s="164">
        <f t="shared" si="166"/>
        <v>45976</v>
      </c>
      <c r="AX3354" s="37">
        <f t="shared" si="168"/>
        <v>45980</v>
      </c>
      <c r="AY3354" s="1" t="s">
        <v>1235</v>
      </c>
      <c r="AZ3354" s="183"/>
      <c r="BA3354" s="181"/>
      <c r="BB3354" s="181"/>
      <c r="BC3354" s="181"/>
      <c r="BD3354" s="181"/>
      <c r="BE3354" s="181"/>
      <c r="BF3354" s="181"/>
      <c r="BG3354" s="181"/>
      <c r="BT3354" s="37">
        <f t="shared" si="167"/>
        <v>46001</v>
      </c>
      <c r="BU3354" s="31" t="s">
        <v>1235</v>
      </c>
      <c r="BV3354" s="183"/>
      <c r="BW3354" s="192"/>
      <c r="BX3354" s="181"/>
      <c r="BY3354" s="181"/>
      <c r="BZ3354" s="181"/>
      <c r="CA3354" s="181"/>
      <c r="CB3354" s="181"/>
      <c r="CC3354" s="181"/>
      <c r="CE3354" s="1"/>
      <c r="CF3354" s="1"/>
      <c r="CG3354" s="1"/>
      <c r="CH3354" s="1"/>
      <c r="CI3354" s="1"/>
      <c r="CJ3354" s="1"/>
      <c r="CK3354" s="1"/>
      <c r="CL3354" s="1"/>
      <c r="CM3354" s="1"/>
      <c r="CN3354" s="1"/>
      <c r="CO3354" s="1"/>
    </row>
    <row r="3355" spans="1:93" ht="30" customHeight="1" x14ac:dyDescent="0.2">
      <c r="A3355" s="1">
        <v>3349</v>
      </c>
      <c r="B3355" s="1" t="s">
        <v>729</v>
      </c>
      <c r="C3355" s="1" t="s">
        <v>730</v>
      </c>
      <c r="D3355" s="1" t="s">
        <v>731</v>
      </c>
      <c r="E3355" s="1" t="s">
        <v>732</v>
      </c>
      <c r="F3355" s="1" t="s">
        <v>74</v>
      </c>
      <c r="G3355" s="1">
        <v>8</v>
      </c>
      <c r="H3355" s="1" t="s">
        <v>341</v>
      </c>
      <c r="I3355" s="1" t="s">
        <v>114</v>
      </c>
      <c r="J3355" s="64">
        <v>295</v>
      </c>
      <c r="K3355" s="76">
        <v>2271195</v>
      </c>
      <c r="L3355" s="29">
        <v>45974</v>
      </c>
      <c r="M3355" s="29" t="s">
        <v>4163</v>
      </c>
      <c r="N3355" s="1" t="s">
        <v>478</v>
      </c>
      <c r="O3355" s="28" t="s">
        <v>486</v>
      </c>
      <c r="P3355" s="1" t="s">
        <v>323</v>
      </c>
      <c r="Q3355" s="76">
        <v>6</v>
      </c>
      <c r="R3355" s="1"/>
      <c r="S3355" s="1">
        <v>6</v>
      </c>
      <c r="T3355" s="1" t="s">
        <v>115</v>
      </c>
      <c r="U3355" s="1"/>
      <c r="V3355" s="1"/>
      <c r="AB3355" s="28" t="s">
        <v>1246</v>
      </c>
      <c r="AC3355" s="33">
        <v>24</v>
      </c>
      <c r="AD3355" s="33">
        <v>230</v>
      </c>
      <c r="AE3355" s="33" t="s">
        <v>103</v>
      </c>
      <c r="AF3355" s="33" t="s">
        <v>103</v>
      </c>
      <c r="AG3355" s="33"/>
      <c r="AM3355" s="164">
        <f t="shared" si="166"/>
        <v>45977</v>
      </c>
      <c r="AX3355" s="37">
        <f t="shared" si="168"/>
        <v>45981</v>
      </c>
      <c r="AY3355" s="1" t="s">
        <v>1249</v>
      </c>
      <c r="AZ3355" s="1" t="s">
        <v>1247</v>
      </c>
      <c r="BA3355" s="31">
        <v>48.2</v>
      </c>
      <c r="BB3355" s="31">
        <v>48.7</v>
      </c>
      <c r="BC3355" s="1">
        <v>47.1</v>
      </c>
      <c r="BD3355" s="1"/>
      <c r="BE3355" s="1"/>
      <c r="BF3355" s="1"/>
      <c r="BG3355" s="1">
        <f>AVERAGE(BA3355:BF3355)</f>
        <v>48</v>
      </c>
      <c r="BT3355" s="37">
        <f t="shared" si="167"/>
        <v>46002</v>
      </c>
      <c r="BU3355" s="31" t="s">
        <v>1249</v>
      </c>
      <c r="BV3355" s="1" t="s">
        <v>1250</v>
      </c>
      <c r="BW3355" s="79">
        <v>58.2</v>
      </c>
      <c r="BX3355" s="31">
        <v>60</v>
      </c>
      <c r="BY3355" s="1">
        <v>61</v>
      </c>
      <c r="BZ3355" s="1"/>
      <c r="CA3355" s="1"/>
      <c r="CB3355" s="1"/>
      <c r="CC3355" s="1">
        <f>AVERAGE(BW3355:CB3355)</f>
        <v>59.733333333333327</v>
      </c>
      <c r="CE3355" s="1"/>
      <c r="CF3355" s="1"/>
      <c r="CG3355" s="1"/>
      <c r="CH3355" s="1"/>
      <c r="CI3355" s="1"/>
      <c r="CJ3355" s="1"/>
      <c r="CK3355" s="1"/>
      <c r="CL3355" s="1"/>
      <c r="CM3355" s="1"/>
      <c r="CN3355" s="1"/>
      <c r="CO3355" s="1"/>
    </row>
    <row r="3356" spans="1:93" ht="30" customHeight="1" x14ac:dyDescent="0.2">
      <c r="A3356" s="1">
        <v>3350</v>
      </c>
      <c r="B3356" s="1" t="s">
        <v>733</v>
      </c>
      <c r="C3356" s="1" t="s">
        <v>734</v>
      </c>
      <c r="D3356" s="1" t="s">
        <v>735</v>
      </c>
      <c r="E3356" s="1" t="s">
        <v>136</v>
      </c>
      <c r="F3356" s="1" t="s">
        <v>74</v>
      </c>
      <c r="G3356" s="1">
        <v>2</v>
      </c>
      <c r="H3356" s="1" t="s">
        <v>341</v>
      </c>
      <c r="I3356" s="1" t="s">
        <v>114</v>
      </c>
      <c r="J3356" s="64">
        <v>554</v>
      </c>
      <c r="K3356" s="76">
        <v>2268046</v>
      </c>
      <c r="L3356" s="29">
        <v>45973</v>
      </c>
      <c r="M3356" s="29" t="s">
        <v>4163</v>
      </c>
      <c r="N3356" s="1" t="s">
        <v>478</v>
      </c>
      <c r="O3356" s="28" t="s">
        <v>486</v>
      </c>
      <c r="P3356" s="1" t="s">
        <v>323</v>
      </c>
      <c r="Q3356" s="76">
        <v>12</v>
      </c>
      <c r="R3356" s="1"/>
      <c r="S3356" s="1">
        <v>6</v>
      </c>
      <c r="T3356" s="1" t="s">
        <v>115</v>
      </c>
      <c r="U3356" s="1"/>
      <c r="V3356" s="1"/>
      <c r="AB3356" s="177" t="s">
        <v>1296</v>
      </c>
      <c r="AC3356" s="33">
        <v>24.5</v>
      </c>
      <c r="AD3356" s="33">
        <v>240</v>
      </c>
      <c r="AE3356" s="33" t="s">
        <v>103</v>
      </c>
      <c r="AF3356" s="33" t="s">
        <v>103</v>
      </c>
      <c r="AG3356" s="33"/>
      <c r="AM3356" s="164">
        <f t="shared" ref="AM3356:AM3421" si="169">L3356+3</f>
        <v>45976</v>
      </c>
      <c r="AX3356" s="37">
        <f t="shared" si="168"/>
        <v>45980</v>
      </c>
      <c r="AY3356" s="1" t="s">
        <v>1297</v>
      </c>
      <c r="AZ3356" s="183" t="s">
        <v>1298</v>
      </c>
      <c r="BA3356" s="180">
        <v>48.6</v>
      </c>
      <c r="BB3356" s="180">
        <v>50.7</v>
      </c>
      <c r="BC3356" s="180">
        <v>49.1</v>
      </c>
      <c r="BD3356" s="180"/>
      <c r="BE3356" s="180"/>
      <c r="BF3356" s="180"/>
      <c r="BG3356" s="180">
        <f>AVERAGE(BA3356:BF3359)</f>
        <v>49.466666666666669</v>
      </c>
      <c r="BT3356" s="37">
        <f t="shared" ref="BT3356:BT3419" si="170">IF(L3356=0, 0, L3356+28)</f>
        <v>46001</v>
      </c>
      <c r="BU3356" s="31" t="s">
        <v>1297</v>
      </c>
      <c r="BV3356" s="183" t="s">
        <v>1299</v>
      </c>
      <c r="BW3356" s="191">
        <v>61.2</v>
      </c>
      <c r="BX3356" s="180">
        <v>60.4</v>
      </c>
      <c r="BY3356" s="180">
        <v>62</v>
      </c>
      <c r="BZ3356" s="180"/>
      <c r="CA3356" s="180"/>
      <c r="CB3356" s="180"/>
      <c r="CC3356" s="180">
        <f>AVERAGE(BW3356:CB3359)</f>
        <v>61.199999999999996</v>
      </c>
      <c r="CE3356" s="1"/>
      <c r="CF3356" s="1"/>
      <c r="CG3356" s="1"/>
      <c r="CH3356" s="1"/>
      <c r="CI3356" s="1"/>
      <c r="CJ3356" s="1"/>
      <c r="CK3356" s="1"/>
      <c r="CL3356" s="1"/>
      <c r="CM3356" s="1"/>
      <c r="CN3356" s="1"/>
      <c r="CO3356" s="1"/>
    </row>
    <row r="3357" spans="1:93" ht="30" customHeight="1" x14ac:dyDescent="0.2">
      <c r="A3357" s="1">
        <v>3351</v>
      </c>
      <c r="B3357" s="1" t="s">
        <v>733</v>
      </c>
      <c r="C3357" s="1" t="s">
        <v>734</v>
      </c>
      <c r="D3357" s="1" t="s">
        <v>735</v>
      </c>
      <c r="E3357" s="1" t="s">
        <v>136</v>
      </c>
      <c r="F3357" s="1" t="s">
        <v>74</v>
      </c>
      <c r="G3357" s="1">
        <v>2</v>
      </c>
      <c r="H3357" s="1" t="s">
        <v>341</v>
      </c>
      <c r="I3357" s="1" t="s">
        <v>114</v>
      </c>
      <c r="J3357" s="64">
        <v>407</v>
      </c>
      <c r="K3357" s="76">
        <v>2271175</v>
      </c>
      <c r="L3357" s="29">
        <v>45973</v>
      </c>
      <c r="M3357" s="29" t="s">
        <v>4163</v>
      </c>
      <c r="N3357" s="1" t="s">
        <v>478</v>
      </c>
      <c r="O3357" s="28" t="s">
        <v>486</v>
      </c>
      <c r="P3357" s="1" t="s">
        <v>323</v>
      </c>
      <c r="Q3357" s="76">
        <v>10</v>
      </c>
      <c r="R3357" s="1"/>
      <c r="T3357" s="1" t="s">
        <v>115</v>
      </c>
      <c r="U3357" s="1"/>
      <c r="V3357" s="1"/>
      <c r="AB3357" s="178"/>
      <c r="AC3357" s="33">
        <v>26</v>
      </c>
      <c r="AD3357" s="33">
        <v>230</v>
      </c>
      <c r="AE3357" s="33" t="s">
        <v>103</v>
      </c>
      <c r="AF3357" s="33" t="s">
        <v>103</v>
      </c>
      <c r="AG3357" s="33"/>
      <c r="AM3357" s="164">
        <f t="shared" si="169"/>
        <v>45976</v>
      </c>
      <c r="AX3357" s="37">
        <f t="shared" si="168"/>
        <v>45980</v>
      </c>
      <c r="AY3357" s="1" t="s">
        <v>1297</v>
      </c>
      <c r="AZ3357" s="183"/>
      <c r="BA3357" s="184"/>
      <c r="BB3357" s="184"/>
      <c r="BC3357" s="184"/>
      <c r="BD3357" s="184"/>
      <c r="BE3357" s="184"/>
      <c r="BF3357" s="184"/>
      <c r="BG3357" s="184"/>
      <c r="BT3357" s="37">
        <f t="shared" si="170"/>
        <v>46001</v>
      </c>
      <c r="BU3357" s="31" t="s">
        <v>1297</v>
      </c>
      <c r="BV3357" s="183"/>
      <c r="BW3357" s="207"/>
      <c r="BX3357" s="184"/>
      <c r="BY3357" s="184"/>
      <c r="BZ3357" s="184"/>
      <c r="CA3357" s="184"/>
      <c r="CB3357" s="184"/>
      <c r="CC3357" s="184"/>
      <c r="CE3357" s="1"/>
      <c r="CF3357" s="1"/>
      <c r="CG3357" s="1"/>
      <c r="CH3357" s="1"/>
      <c r="CI3357" s="1"/>
      <c r="CJ3357" s="1"/>
      <c r="CK3357" s="1"/>
      <c r="CL3357" s="1"/>
      <c r="CM3357" s="1"/>
      <c r="CN3357" s="1"/>
      <c r="CO3357" s="1"/>
    </row>
    <row r="3358" spans="1:93" ht="30" customHeight="1" x14ac:dyDescent="0.2">
      <c r="A3358" s="1">
        <v>3352</v>
      </c>
      <c r="B3358" s="1" t="s">
        <v>733</v>
      </c>
      <c r="C3358" s="1" t="s">
        <v>734</v>
      </c>
      <c r="D3358" s="1" t="s">
        <v>735</v>
      </c>
      <c r="E3358" s="1" t="s">
        <v>136</v>
      </c>
      <c r="F3358" s="1" t="s">
        <v>74</v>
      </c>
      <c r="G3358" s="1">
        <v>2</v>
      </c>
      <c r="H3358" s="1" t="s">
        <v>341</v>
      </c>
      <c r="I3358" s="1" t="s">
        <v>114</v>
      </c>
      <c r="J3358" s="64">
        <v>553</v>
      </c>
      <c r="K3358" s="76">
        <v>2271178</v>
      </c>
      <c r="L3358" s="29">
        <v>45973</v>
      </c>
      <c r="M3358" s="29" t="s">
        <v>4163</v>
      </c>
      <c r="N3358" s="1" t="s">
        <v>478</v>
      </c>
      <c r="O3358" s="28" t="s">
        <v>486</v>
      </c>
      <c r="P3358" s="1" t="s">
        <v>323</v>
      </c>
      <c r="Q3358" s="76">
        <v>12</v>
      </c>
      <c r="R3358" s="1"/>
      <c r="S3358" s="1">
        <v>6</v>
      </c>
      <c r="T3358" s="1" t="s">
        <v>115</v>
      </c>
      <c r="U3358" s="1"/>
      <c r="V3358" s="1"/>
      <c r="AB3358" s="178"/>
      <c r="AC3358" s="33">
        <v>24.5</v>
      </c>
      <c r="AD3358" s="33">
        <v>240</v>
      </c>
      <c r="AE3358" s="33" t="s">
        <v>103</v>
      </c>
      <c r="AF3358" s="33" t="s">
        <v>103</v>
      </c>
      <c r="AG3358" s="33"/>
      <c r="AM3358" s="164">
        <f t="shared" si="169"/>
        <v>45976</v>
      </c>
      <c r="AX3358" s="37">
        <f t="shared" si="168"/>
        <v>45980</v>
      </c>
      <c r="AY3358" s="1" t="s">
        <v>1297</v>
      </c>
      <c r="AZ3358" s="183"/>
      <c r="BA3358" s="184"/>
      <c r="BB3358" s="184"/>
      <c r="BC3358" s="184"/>
      <c r="BD3358" s="184"/>
      <c r="BE3358" s="184"/>
      <c r="BF3358" s="184"/>
      <c r="BG3358" s="184"/>
      <c r="BT3358" s="37">
        <f t="shared" si="170"/>
        <v>46001</v>
      </c>
      <c r="BU3358" s="31" t="s">
        <v>1297</v>
      </c>
      <c r="BV3358" s="183"/>
      <c r="BW3358" s="207"/>
      <c r="BX3358" s="184"/>
      <c r="BY3358" s="184"/>
      <c r="BZ3358" s="184"/>
      <c r="CA3358" s="184"/>
      <c r="CB3358" s="184"/>
      <c r="CC3358" s="184"/>
      <c r="CE3358" s="1"/>
      <c r="CF3358" s="1"/>
      <c r="CG3358" s="1"/>
      <c r="CH3358" s="1"/>
      <c r="CI3358" s="1"/>
      <c r="CJ3358" s="1"/>
      <c r="CK3358" s="1"/>
      <c r="CL3358" s="1"/>
      <c r="CM3358" s="1"/>
      <c r="CN3358" s="1"/>
      <c r="CO3358" s="1"/>
    </row>
    <row r="3359" spans="1:93" ht="30" customHeight="1" x14ac:dyDescent="0.2">
      <c r="A3359" s="1">
        <v>3353</v>
      </c>
      <c r="B3359" s="1" t="s">
        <v>733</v>
      </c>
      <c r="C3359" s="1" t="s">
        <v>734</v>
      </c>
      <c r="D3359" s="1" t="s">
        <v>735</v>
      </c>
      <c r="E3359" s="1" t="s">
        <v>136</v>
      </c>
      <c r="F3359" s="1" t="s">
        <v>74</v>
      </c>
      <c r="G3359" s="1">
        <v>2</v>
      </c>
      <c r="H3359" s="1" t="s">
        <v>341</v>
      </c>
      <c r="I3359" s="1" t="s">
        <v>114</v>
      </c>
      <c r="J3359" s="64">
        <v>305</v>
      </c>
      <c r="K3359" s="76">
        <v>2271182</v>
      </c>
      <c r="L3359" s="29">
        <v>45973</v>
      </c>
      <c r="M3359" s="29" t="s">
        <v>4163</v>
      </c>
      <c r="N3359" s="1" t="s">
        <v>478</v>
      </c>
      <c r="O3359" s="28" t="s">
        <v>486</v>
      </c>
      <c r="P3359" s="1" t="s">
        <v>323</v>
      </c>
      <c r="Q3359" s="76">
        <v>5</v>
      </c>
      <c r="R3359" s="1"/>
      <c r="T3359" s="1" t="s">
        <v>115</v>
      </c>
      <c r="U3359" s="1"/>
      <c r="V3359" s="1"/>
      <c r="AB3359" s="179"/>
      <c r="AC3359" s="33">
        <v>25</v>
      </c>
      <c r="AD3359" s="33">
        <v>240</v>
      </c>
      <c r="AE3359" s="33" t="s">
        <v>103</v>
      </c>
      <c r="AF3359" s="33" t="s">
        <v>103</v>
      </c>
      <c r="AG3359" s="33"/>
      <c r="AM3359" s="164">
        <f t="shared" si="169"/>
        <v>45976</v>
      </c>
      <c r="AX3359" s="37">
        <f t="shared" si="168"/>
        <v>45980</v>
      </c>
      <c r="AY3359" s="1" t="s">
        <v>1297</v>
      </c>
      <c r="AZ3359" s="183"/>
      <c r="BA3359" s="181"/>
      <c r="BB3359" s="181"/>
      <c r="BC3359" s="181"/>
      <c r="BD3359" s="181"/>
      <c r="BE3359" s="181"/>
      <c r="BF3359" s="181"/>
      <c r="BG3359" s="181"/>
      <c r="BT3359" s="37">
        <f t="shared" si="170"/>
        <v>46001</v>
      </c>
      <c r="BU3359" s="31" t="s">
        <v>1297</v>
      </c>
      <c r="BV3359" s="183"/>
      <c r="BW3359" s="192"/>
      <c r="BX3359" s="181"/>
      <c r="BY3359" s="181"/>
      <c r="BZ3359" s="181"/>
      <c r="CA3359" s="181"/>
      <c r="CB3359" s="181"/>
      <c r="CC3359" s="181"/>
      <c r="CE3359" s="1"/>
      <c r="CF3359" s="1"/>
      <c r="CG3359" s="1"/>
      <c r="CH3359" s="1"/>
      <c r="CI3359" s="1"/>
      <c r="CJ3359" s="1"/>
      <c r="CK3359" s="1"/>
      <c r="CL3359" s="1"/>
      <c r="CM3359" s="1"/>
      <c r="CN3359" s="1"/>
      <c r="CO3359" s="1"/>
    </row>
    <row r="3360" spans="1:93" ht="30" customHeight="1" x14ac:dyDescent="0.2">
      <c r="A3360" s="1">
        <v>3354</v>
      </c>
      <c r="B3360" s="1" t="s">
        <v>103</v>
      </c>
      <c r="C3360" s="1" t="s">
        <v>103</v>
      </c>
      <c r="D3360" s="1"/>
      <c r="E3360" s="1"/>
      <c r="F3360" s="1" t="s">
        <v>74</v>
      </c>
      <c r="G3360" s="1"/>
      <c r="H3360" s="1" t="s">
        <v>341</v>
      </c>
      <c r="I3360" s="1" t="s">
        <v>114</v>
      </c>
      <c r="J3360" s="64">
        <v>590</v>
      </c>
      <c r="K3360" s="76">
        <v>2308401</v>
      </c>
      <c r="L3360" s="29">
        <v>45973</v>
      </c>
      <c r="M3360" s="29" t="s">
        <v>4163</v>
      </c>
      <c r="N3360" s="1" t="s">
        <v>478</v>
      </c>
      <c r="O3360" s="28" t="s">
        <v>494</v>
      </c>
      <c r="P3360" s="1" t="s">
        <v>323</v>
      </c>
      <c r="Q3360" s="76">
        <v>12</v>
      </c>
      <c r="R3360" s="1"/>
      <c r="T3360" s="1" t="s">
        <v>115</v>
      </c>
      <c r="U3360" s="1"/>
      <c r="V3360" s="1"/>
      <c r="AC3360" s="33" t="s">
        <v>103</v>
      </c>
      <c r="AD3360" s="33" t="s">
        <v>103</v>
      </c>
      <c r="AE3360" s="33" t="s">
        <v>103</v>
      </c>
      <c r="AF3360" s="33"/>
      <c r="AG3360" s="33"/>
      <c r="AM3360" s="164"/>
      <c r="AX3360" s="37">
        <f t="shared" si="168"/>
        <v>45980</v>
      </c>
      <c r="AY3360" s="1"/>
      <c r="AZ3360" s="1"/>
      <c r="BA3360" s="31"/>
      <c r="BB3360" s="31"/>
      <c r="BC3360" s="1"/>
      <c r="BD3360" s="1"/>
      <c r="BE3360" s="1"/>
      <c r="BF3360" s="1"/>
      <c r="BG3360" s="1"/>
      <c r="BT3360" s="37">
        <f t="shared" si="170"/>
        <v>46001</v>
      </c>
      <c r="BU3360" s="31"/>
      <c r="BW3360" s="33"/>
      <c r="BX3360" s="1"/>
      <c r="BY3360" s="1"/>
      <c r="BZ3360" s="1"/>
      <c r="CA3360" s="1"/>
      <c r="CB3360" s="1"/>
      <c r="CC3360" s="1"/>
      <c r="CE3360" s="1"/>
      <c r="CF3360" s="1"/>
      <c r="CG3360" s="1"/>
      <c r="CH3360" s="1"/>
      <c r="CI3360" s="1"/>
      <c r="CJ3360" s="1"/>
      <c r="CK3360" s="1"/>
      <c r="CL3360" s="1"/>
      <c r="CM3360" s="1"/>
      <c r="CN3360" s="1"/>
      <c r="CO3360" s="1"/>
    </row>
    <row r="3361" spans="1:93" ht="30" customHeight="1" x14ac:dyDescent="0.2">
      <c r="A3361" s="1">
        <v>3355</v>
      </c>
      <c r="B3361" s="1" t="s">
        <v>103</v>
      </c>
      <c r="C3361" s="1" t="s">
        <v>103</v>
      </c>
      <c r="D3361" s="1"/>
      <c r="E3361" s="1"/>
      <c r="F3361" s="1" t="s">
        <v>74</v>
      </c>
      <c r="G3361" s="1"/>
      <c r="H3361" s="1" t="s">
        <v>341</v>
      </c>
      <c r="I3361" s="1" t="s">
        <v>114</v>
      </c>
      <c r="J3361" s="64">
        <v>587</v>
      </c>
      <c r="K3361" s="76">
        <v>2308400</v>
      </c>
      <c r="L3361" s="29">
        <v>45973</v>
      </c>
      <c r="M3361" s="29" t="s">
        <v>4163</v>
      </c>
      <c r="N3361" s="1" t="s">
        <v>478</v>
      </c>
      <c r="O3361" s="28" t="s">
        <v>494</v>
      </c>
      <c r="P3361" s="1" t="s">
        <v>323</v>
      </c>
      <c r="Q3361" s="76">
        <v>12</v>
      </c>
      <c r="R3361" s="1"/>
      <c r="T3361" s="1" t="s">
        <v>115</v>
      </c>
      <c r="U3361" s="1"/>
      <c r="V3361" s="1"/>
      <c r="AC3361" s="33" t="s">
        <v>103</v>
      </c>
      <c r="AD3361" s="33" t="s">
        <v>103</v>
      </c>
      <c r="AE3361" s="33" t="s">
        <v>103</v>
      </c>
      <c r="AF3361" s="33"/>
      <c r="AG3361" s="33"/>
      <c r="AM3361" s="164">
        <f t="shared" si="169"/>
        <v>45976</v>
      </c>
      <c r="AX3361" s="37">
        <f t="shared" si="168"/>
        <v>45980</v>
      </c>
      <c r="AY3361" s="1"/>
      <c r="AZ3361" s="1"/>
      <c r="BA3361" s="31"/>
      <c r="BB3361" s="31"/>
      <c r="BC3361" s="1"/>
      <c r="BD3361" s="1"/>
      <c r="BE3361" s="1"/>
      <c r="BF3361" s="1"/>
      <c r="BG3361" s="1"/>
      <c r="BT3361" s="37">
        <f t="shared" si="170"/>
        <v>46001</v>
      </c>
      <c r="BU3361" s="31"/>
      <c r="BW3361" s="33"/>
      <c r="BX3361" s="1"/>
      <c r="BY3361" s="1"/>
      <c r="BZ3361" s="1"/>
      <c r="CA3361" s="1"/>
      <c r="CB3361" s="1"/>
      <c r="CC3361" s="1"/>
      <c r="CE3361" s="1"/>
      <c r="CF3361" s="1"/>
      <c r="CG3361" s="1"/>
      <c r="CH3361" s="1"/>
      <c r="CI3361" s="1"/>
      <c r="CJ3361" s="1"/>
      <c r="CK3361" s="1"/>
      <c r="CL3361" s="1"/>
      <c r="CM3361" s="1"/>
      <c r="CN3361" s="1"/>
      <c r="CO3361" s="1"/>
    </row>
    <row r="3362" spans="1:93" ht="30" customHeight="1" x14ac:dyDescent="0.2">
      <c r="A3362" s="1">
        <v>3356</v>
      </c>
      <c r="B3362" s="1" t="s">
        <v>736</v>
      </c>
      <c r="C3362" s="1" t="s">
        <v>737</v>
      </c>
      <c r="D3362" s="1" t="s">
        <v>738</v>
      </c>
      <c r="E3362" s="1" t="s">
        <v>622</v>
      </c>
      <c r="F3362" s="1" t="s">
        <v>74</v>
      </c>
      <c r="G3362" s="1">
        <v>4</v>
      </c>
      <c r="H3362" s="1" t="s">
        <v>341</v>
      </c>
      <c r="I3362" s="1" t="s">
        <v>114</v>
      </c>
      <c r="J3362" s="64">
        <v>302</v>
      </c>
      <c r="K3362" s="76">
        <v>2271310</v>
      </c>
      <c r="L3362" s="29">
        <v>45974</v>
      </c>
      <c r="M3362" s="29" t="s">
        <v>4163</v>
      </c>
      <c r="N3362" s="1" t="s">
        <v>478</v>
      </c>
      <c r="O3362" s="28" t="s">
        <v>634</v>
      </c>
      <c r="P3362" s="1" t="s">
        <v>323</v>
      </c>
      <c r="Q3362" s="76">
        <v>7</v>
      </c>
      <c r="R3362" s="1"/>
      <c r="S3362" s="1">
        <v>6</v>
      </c>
      <c r="T3362" s="1" t="s">
        <v>115</v>
      </c>
      <c r="U3362" s="1"/>
      <c r="V3362" s="1"/>
      <c r="AB3362" s="28" t="s">
        <v>1246</v>
      </c>
      <c r="AC3362" s="33">
        <v>21.5</v>
      </c>
      <c r="AD3362" s="33">
        <v>240</v>
      </c>
      <c r="AE3362" s="33" t="s">
        <v>103</v>
      </c>
      <c r="AF3362" s="33" t="s">
        <v>103</v>
      </c>
      <c r="AG3362" s="33"/>
      <c r="AM3362" s="164">
        <f t="shared" si="169"/>
        <v>45977</v>
      </c>
      <c r="AX3362" s="37">
        <f t="shared" si="168"/>
        <v>45981</v>
      </c>
      <c r="AY3362" s="1" t="s">
        <v>1248</v>
      </c>
      <c r="AZ3362" s="1" t="s">
        <v>1247</v>
      </c>
      <c r="BA3362" s="31">
        <v>48.2</v>
      </c>
      <c r="BB3362" s="31">
        <v>48.7</v>
      </c>
      <c r="BC3362" s="1">
        <v>47.1</v>
      </c>
      <c r="BD3362" s="1"/>
      <c r="BE3362" s="1"/>
      <c r="BF3362" s="1"/>
      <c r="BG3362" s="1">
        <f>AVERAGE(BA3362:BF3362)</f>
        <v>48</v>
      </c>
      <c r="BT3362" s="37">
        <f t="shared" si="170"/>
        <v>46002</v>
      </c>
      <c r="BU3362" s="31" t="s">
        <v>1248</v>
      </c>
      <c r="BV3362" s="1" t="s">
        <v>1247</v>
      </c>
      <c r="BW3362" s="79">
        <v>58.2</v>
      </c>
      <c r="BX3362" s="31">
        <v>60</v>
      </c>
      <c r="BY3362" s="1">
        <v>61</v>
      </c>
      <c r="BZ3362" s="1"/>
      <c r="CA3362" s="1"/>
      <c r="CB3362" s="1"/>
      <c r="CC3362" s="1">
        <f>AVERAGE(BW3362:CB3362)</f>
        <v>59.733333333333327</v>
      </c>
      <c r="CE3362" s="1"/>
      <c r="CF3362" s="1"/>
      <c r="CG3362" s="1"/>
      <c r="CH3362" s="1"/>
      <c r="CI3362" s="1"/>
      <c r="CJ3362" s="1"/>
      <c r="CK3362" s="1"/>
      <c r="CL3362" s="1"/>
      <c r="CM3362" s="1"/>
      <c r="CN3362" s="1"/>
      <c r="CO3362" s="1"/>
    </row>
    <row r="3363" spans="1:93" ht="30" customHeight="1" x14ac:dyDescent="0.2">
      <c r="A3363" s="1">
        <v>3357</v>
      </c>
      <c r="B3363" s="1" t="s">
        <v>103</v>
      </c>
      <c r="C3363" s="1" t="s">
        <v>739</v>
      </c>
      <c r="D3363" s="1" t="s">
        <v>740</v>
      </c>
      <c r="E3363" s="1" t="s">
        <v>741</v>
      </c>
      <c r="F3363" s="1"/>
      <c r="G3363" s="1"/>
      <c r="H3363" s="1" t="s">
        <v>341</v>
      </c>
      <c r="I3363" s="1" t="s">
        <v>742</v>
      </c>
      <c r="J3363" s="64">
        <v>287</v>
      </c>
      <c r="K3363" s="76">
        <v>2271322</v>
      </c>
      <c r="L3363" s="29">
        <v>45975</v>
      </c>
      <c r="M3363" s="29" t="s">
        <v>4163</v>
      </c>
      <c r="N3363" s="1" t="s">
        <v>478</v>
      </c>
      <c r="O3363" s="28" t="s">
        <v>634</v>
      </c>
      <c r="P3363" s="1" t="s">
        <v>323</v>
      </c>
      <c r="Q3363" s="76">
        <v>7</v>
      </c>
      <c r="R3363" s="1"/>
      <c r="S3363" s="1">
        <v>6</v>
      </c>
      <c r="T3363" s="1" t="s">
        <v>115</v>
      </c>
      <c r="U3363" s="1"/>
      <c r="V3363" s="1"/>
      <c r="AB3363" s="28" t="s">
        <v>1312</v>
      </c>
      <c r="AC3363" s="33">
        <v>23.5</v>
      </c>
      <c r="AD3363" s="33">
        <v>255</v>
      </c>
      <c r="AE3363" s="33" t="s">
        <v>103</v>
      </c>
      <c r="AF3363" s="33" t="s">
        <v>103</v>
      </c>
      <c r="AG3363" s="33"/>
      <c r="AM3363" s="164">
        <f t="shared" si="169"/>
        <v>45978</v>
      </c>
      <c r="AX3363" s="37">
        <f t="shared" si="168"/>
        <v>45982</v>
      </c>
      <c r="AY3363" s="1" t="s">
        <v>1313</v>
      </c>
      <c r="AZ3363" s="1" t="s">
        <v>1315</v>
      </c>
      <c r="BA3363" s="31">
        <v>49.4</v>
      </c>
      <c r="BB3363" s="31">
        <v>48.3</v>
      </c>
      <c r="BC3363" s="1">
        <v>48.5</v>
      </c>
      <c r="BD3363" s="1"/>
      <c r="BE3363" s="1"/>
      <c r="BF3363" s="1"/>
      <c r="BG3363" s="1">
        <f>AVERAGE(BA3363:BF3363)</f>
        <v>48.733333333333327</v>
      </c>
      <c r="BT3363" s="37">
        <f t="shared" si="170"/>
        <v>46003</v>
      </c>
      <c r="BU3363" s="31" t="s">
        <v>1313</v>
      </c>
      <c r="BV3363" s="1" t="s">
        <v>1314</v>
      </c>
      <c r="BW3363" s="79">
        <v>62</v>
      </c>
      <c r="BX3363" s="31">
        <v>60.4</v>
      </c>
      <c r="BY3363" s="1">
        <v>58.2</v>
      </c>
      <c r="BZ3363" s="1"/>
      <c r="CA3363" s="1"/>
      <c r="CB3363" s="1"/>
      <c r="CC3363" s="1">
        <f>AVERAGE(BW3363:CB3363)</f>
        <v>60.20000000000001</v>
      </c>
      <c r="CE3363" s="1"/>
      <c r="CF3363" s="1"/>
      <c r="CG3363" s="1"/>
      <c r="CH3363" s="1"/>
      <c r="CI3363" s="1"/>
      <c r="CJ3363" s="1"/>
      <c r="CK3363" s="1"/>
      <c r="CL3363" s="1"/>
      <c r="CM3363" s="1"/>
      <c r="CN3363" s="1"/>
      <c r="CO3363" s="1"/>
    </row>
    <row r="3364" spans="1:93" ht="30" customHeight="1" x14ac:dyDescent="0.2">
      <c r="A3364" s="1">
        <v>3358</v>
      </c>
      <c r="B3364" s="1" t="s">
        <v>743</v>
      </c>
      <c r="C3364" s="1" t="s">
        <v>744</v>
      </c>
      <c r="D3364" s="1" t="s">
        <v>745</v>
      </c>
      <c r="E3364" s="1" t="s">
        <v>725</v>
      </c>
      <c r="F3364" s="1" t="s">
        <v>74</v>
      </c>
      <c r="G3364" s="1">
        <v>3</v>
      </c>
      <c r="H3364" s="1" t="s">
        <v>341</v>
      </c>
      <c r="I3364" s="1" t="s">
        <v>114</v>
      </c>
      <c r="J3364" s="64">
        <v>287</v>
      </c>
      <c r="K3364" s="76">
        <v>2271309</v>
      </c>
      <c r="L3364" s="29">
        <v>45974</v>
      </c>
      <c r="M3364" s="29" t="s">
        <v>4163</v>
      </c>
      <c r="N3364" s="1" t="s">
        <v>478</v>
      </c>
      <c r="O3364" s="28" t="s">
        <v>634</v>
      </c>
      <c r="P3364" s="1" t="s">
        <v>323</v>
      </c>
      <c r="Q3364" s="76">
        <v>5</v>
      </c>
      <c r="R3364" s="1"/>
      <c r="S3364" s="1">
        <v>6</v>
      </c>
      <c r="T3364" s="1" t="s">
        <v>115</v>
      </c>
      <c r="U3364" s="1"/>
      <c r="V3364" s="1"/>
      <c r="AB3364" s="177" t="s">
        <v>1242</v>
      </c>
      <c r="AC3364" s="33">
        <v>23.5</v>
      </c>
      <c r="AD3364" s="33">
        <v>255</v>
      </c>
      <c r="AE3364" s="33" t="s">
        <v>103</v>
      </c>
      <c r="AF3364" s="33" t="s">
        <v>103</v>
      </c>
      <c r="AG3364" s="33"/>
      <c r="AM3364" s="164">
        <f t="shared" si="169"/>
        <v>45977</v>
      </c>
      <c r="AX3364" s="37">
        <f t="shared" si="168"/>
        <v>45981</v>
      </c>
      <c r="AY3364" s="1" t="s">
        <v>1243</v>
      </c>
      <c r="AZ3364" s="183" t="s">
        <v>1244</v>
      </c>
      <c r="BA3364" s="180">
        <v>47.3</v>
      </c>
      <c r="BB3364" s="180">
        <v>48</v>
      </c>
      <c r="BC3364" s="180">
        <v>46.3</v>
      </c>
      <c r="BD3364" s="180"/>
      <c r="BE3364" s="180"/>
      <c r="BF3364" s="180"/>
      <c r="BG3364" s="180">
        <f>AVERAGE(BA3364:BF3365)</f>
        <v>47.199999999999996</v>
      </c>
      <c r="BT3364" s="37">
        <f t="shared" si="170"/>
        <v>46002</v>
      </c>
      <c r="BU3364" s="31" t="s">
        <v>1243</v>
      </c>
      <c r="BV3364" s="183" t="s">
        <v>1245</v>
      </c>
      <c r="BW3364" s="191">
        <v>61.5</v>
      </c>
      <c r="BX3364" s="180">
        <v>60.4</v>
      </c>
      <c r="BY3364" s="180">
        <v>59.8</v>
      </c>
      <c r="BZ3364" s="180"/>
      <c r="CA3364" s="180"/>
      <c r="CB3364" s="180"/>
      <c r="CC3364" s="180">
        <f>AVERAGE(BW3364:CB3365)</f>
        <v>60.566666666666663</v>
      </c>
      <c r="CE3364" s="1"/>
      <c r="CF3364" s="1"/>
      <c r="CG3364" s="1"/>
      <c r="CH3364" s="1"/>
      <c r="CI3364" s="1"/>
      <c r="CJ3364" s="1"/>
      <c r="CK3364" s="1"/>
      <c r="CL3364" s="1"/>
      <c r="CM3364" s="1"/>
      <c r="CN3364" s="1"/>
      <c r="CO3364" s="1"/>
    </row>
    <row r="3365" spans="1:93" ht="30" customHeight="1" x14ac:dyDescent="0.2">
      <c r="A3365" s="1">
        <v>3359</v>
      </c>
      <c r="B3365" s="1" t="s">
        <v>743</v>
      </c>
      <c r="C3365" s="1" t="s">
        <v>744</v>
      </c>
      <c r="D3365" s="1" t="s">
        <v>745</v>
      </c>
      <c r="E3365" s="1" t="s">
        <v>725</v>
      </c>
      <c r="F3365" s="1" t="s">
        <v>74</v>
      </c>
      <c r="G3365" s="1">
        <v>3</v>
      </c>
      <c r="H3365" s="1" t="s">
        <v>341</v>
      </c>
      <c r="I3365" s="1" t="s">
        <v>114</v>
      </c>
      <c r="J3365" s="64">
        <v>295</v>
      </c>
      <c r="K3365" s="76">
        <v>2271312</v>
      </c>
      <c r="L3365" s="29">
        <v>45974</v>
      </c>
      <c r="M3365" s="29" t="s">
        <v>4163</v>
      </c>
      <c r="N3365" s="1" t="s">
        <v>478</v>
      </c>
      <c r="O3365" s="28" t="s">
        <v>634</v>
      </c>
      <c r="P3365" s="1" t="s">
        <v>323</v>
      </c>
      <c r="Q3365" s="76">
        <v>5</v>
      </c>
      <c r="R3365" s="1"/>
      <c r="T3365" s="1" t="s">
        <v>115</v>
      </c>
      <c r="U3365" s="1"/>
      <c r="V3365" s="1"/>
      <c r="AB3365" s="179"/>
      <c r="AC3365" s="33">
        <v>22.5</v>
      </c>
      <c r="AD3365" s="33">
        <v>250</v>
      </c>
      <c r="AE3365" s="33" t="s">
        <v>103</v>
      </c>
      <c r="AF3365" s="33" t="s">
        <v>103</v>
      </c>
      <c r="AG3365" s="33"/>
      <c r="AM3365" s="164">
        <f t="shared" si="169"/>
        <v>45977</v>
      </c>
      <c r="AX3365" s="37">
        <f t="shared" si="168"/>
        <v>45981</v>
      </c>
      <c r="AY3365" s="1" t="s">
        <v>1243</v>
      </c>
      <c r="AZ3365" s="183"/>
      <c r="BA3365" s="181"/>
      <c r="BB3365" s="181"/>
      <c r="BC3365" s="181"/>
      <c r="BD3365" s="181"/>
      <c r="BE3365" s="181"/>
      <c r="BF3365" s="181"/>
      <c r="BG3365" s="181"/>
      <c r="BT3365" s="37">
        <f t="shared" si="170"/>
        <v>46002</v>
      </c>
      <c r="BU3365" s="31" t="s">
        <v>1243</v>
      </c>
      <c r="BV3365" s="183"/>
      <c r="BW3365" s="192"/>
      <c r="BX3365" s="181"/>
      <c r="BY3365" s="181"/>
      <c r="BZ3365" s="181"/>
      <c r="CA3365" s="181"/>
      <c r="CB3365" s="181"/>
      <c r="CC3365" s="181"/>
      <c r="CE3365" s="1"/>
      <c r="CF3365" s="1"/>
      <c r="CG3365" s="1"/>
      <c r="CH3365" s="1"/>
      <c r="CI3365" s="1"/>
      <c r="CJ3365" s="1"/>
      <c r="CK3365" s="1"/>
      <c r="CL3365" s="1"/>
      <c r="CM3365" s="1"/>
      <c r="CN3365" s="1"/>
      <c r="CO3365" s="1"/>
    </row>
    <row r="3366" spans="1:93" ht="30" customHeight="1" x14ac:dyDescent="0.2">
      <c r="A3366" s="1">
        <v>3360</v>
      </c>
      <c r="B3366" s="1" t="s">
        <v>291</v>
      </c>
      <c r="C3366" s="1" t="s">
        <v>746</v>
      </c>
      <c r="D3366" s="1" t="s">
        <v>54</v>
      </c>
      <c r="E3366" s="1" t="s">
        <v>704</v>
      </c>
      <c r="F3366" s="1" t="s">
        <v>74</v>
      </c>
      <c r="G3366" s="1">
        <v>9</v>
      </c>
      <c r="H3366" s="1" t="s">
        <v>341</v>
      </c>
      <c r="I3366" s="1" t="s">
        <v>114</v>
      </c>
      <c r="J3366" s="64">
        <v>433</v>
      </c>
      <c r="K3366" s="76">
        <v>2268154</v>
      </c>
      <c r="L3366" s="29">
        <v>45974</v>
      </c>
      <c r="M3366" s="29" t="s">
        <v>4163</v>
      </c>
      <c r="N3366" s="1" t="s">
        <v>478</v>
      </c>
      <c r="O3366" s="28" t="s">
        <v>225</v>
      </c>
      <c r="P3366" s="1" t="s">
        <v>87</v>
      </c>
      <c r="Q3366" s="76">
        <v>9</v>
      </c>
      <c r="R3366" s="1"/>
      <c r="S3366" s="1">
        <v>6</v>
      </c>
      <c r="T3366" s="1" t="s">
        <v>115</v>
      </c>
      <c r="U3366" s="1"/>
      <c r="V3366" s="1"/>
      <c r="AB3366" s="177" t="s">
        <v>1307</v>
      </c>
      <c r="AC3366" s="33">
        <v>25</v>
      </c>
      <c r="AD3366" s="33">
        <v>225</v>
      </c>
      <c r="AE3366" s="33" t="s">
        <v>103</v>
      </c>
      <c r="AF3366" s="33" t="s">
        <v>103</v>
      </c>
      <c r="AG3366" s="33"/>
      <c r="AM3366" s="164">
        <f t="shared" si="169"/>
        <v>45977</v>
      </c>
      <c r="AX3366" s="37">
        <f t="shared" si="168"/>
        <v>45981</v>
      </c>
      <c r="AY3366" s="1" t="s">
        <v>1239</v>
      </c>
      <c r="AZ3366" s="183" t="s">
        <v>1240</v>
      </c>
      <c r="BA3366" s="180">
        <v>12</v>
      </c>
      <c r="BB3366" s="180">
        <v>13.4</v>
      </c>
      <c r="BC3366" s="180">
        <v>13.7</v>
      </c>
      <c r="BD3366" s="180">
        <v>12.4</v>
      </c>
      <c r="BE3366" s="180">
        <v>12.9</v>
      </c>
      <c r="BF3366" s="180">
        <v>14.1</v>
      </c>
      <c r="BG3366" s="180">
        <f>AVERAGE(BA3366:BF3382)</f>
        <v>13.08333333333333</v>
      </c>
      <c r="BT3366" s="37">
        <f t="shared" si="170"/>
        <v>46002</v>
      </c>
      <c r="BU3366" s="31" t="s">
        <v>1239</v>
      </c>
      <c r="BV3366" s="183" t="s">
        <v>1241</v>
      </c>
      <c r="BW3366" s="221">
        <v>22.3</v>
      </c>
      <c r="BX3366" s="183">
        <v>20.9</v>
      </c>
      <c r="BY3366" s="183">
        <v>20.100000000000001</v>
      </c>
      <c r="BZ3366" s="183">
        <v>22.5</v>
      </c>
      <c r="CA3366" s="183">
        <v>21.3</v>
      </c>
      <c r="CB3366" s="183">
        <v>22.1</v>
      </c>
      <c r="CC3366" s="183">
        <f>AVERAGE(BW3366:CB3382)</f>
        <v>21.533333333333335</v>
      </c>
      <c r="CE3366" s="1"/>
      <c r="CF3366" s="1"/>
      <c r="CG3366" s="1"/>
      <c r="CH3366" s="1"/>
      <c r="CI3366" s="1"/>
      <c r="CJ3366" s="1"/>
      <c r="CK3366" s="1"/>
      <c r="CL3366" s="1"/>
      <c r="CM3366" s="1"/>
      <c r="CN3366" s="1"/>
      <c r="CO3366" s="1"/>
    </row>
    <row r="3367" spans="1:93" ht="30" customHeight="1" x14ac:dyDescent="0.2">
      <c r="A3367" s="1">
        <v>3361</v>
      </c>
      <c r="B3367" s="1" t="s">
        <v>291</v>
      </c>
      <c r="C3367" s="1" t="s">
        <v>746</v>
      </c>
      <c r="D3367" s="1" t="s">
        <v>54</v>
      </c>
      <c r="E3367" s="1" t="s">
        <v>704</v>
      </c>
      <c r="F3367" s="1" t="s">
        <v>74</v>
      </c>
      <c r="G3367" s="1">
        <v>9</v>
      </c>
      <c r="H3367" s="1" t="s">
        <v>341</v>
      </c>
      <c r="I3367" s="1" t="s">
        <v>114</v>
      </c>
      <c r="J3367" s="64">
        <v>394</v>
      </c>
      <c r="K3367" s="76">
        <v>2271298</v>
      </c>
      <c r="L3367" s="29">
        <v>45974</v>
      </c>
      <c r="M3367" s="29" t="s">
        <v>4163</v>
      </c>
      <c r="N3367" s="1" t="s">
        <v>478</v>
      </c>
      <c r="O3367" s="28" t="s">
        <v>225</v>
      </c>
      <c r="P3367" s="1" t="s">
        <v>87</v>
      </c>
      <c r="Q3367" s="76">
        <v>10</v>
      </c>
      <c r="R3367" s="1"/>
      <c r="T3367" s="1" t="s">
        <v>115</v>
      </c>
      <c r="U3367" s="1"/>
      <c r="V3367" s="1"/>
      <c r="AB3367" s="178"/>
      <c r="AC3367" s="33">
        <v>22</v>
      </c>
      <c r="AD3367" s="33">
        <v>235</v>
      </c>
      <c r="AE3367" s="33" t="s">
        <v>103</v>
      </c>
      <c r="AF3367" s="33" t="s">
        <v>103</v>
      </c>
      <c r="AG3367" s="33"/>
      <c r="AM3367" s="164">
        <f t="shared" si="169"/>
        <v>45977</v>
      </c>
      <c r="AX3367" s="37">
        <f t="shared" si="168"/>
        <v>45981</v>
      </c>
      <c r="AY3367" s="1" t="s">
        <v>1239</v>
      </c>
      <c r="AZ3367" s="183"/>
      <c r="BA3367" s="184"/>
      <c r="BB3367" s="184"/>
      <c r="BC3367" s="184"/>
      <c r="BD3367" s="184"/>
      <c r="BE3367" s="184"/>
      <c r="BF3367" s="184"/>
      <c r="BG3367" s="184"/>
      <c r="BT3367" s="37">
        <f t="shared" si="170"/>
        <v>46002</v>
      </c>
      <c r="BU3367" s="31" t="s">
        <v>1239</v>
      </c>
      <c r="BV3367" s="183"/>
      <c r="BW3367" s="221"/>
      <c r="BX3367" s="183"/>
      <c r="BY3367" s="183"/>
      <c r="BZ3367" s="183"/>
      <c r="CA3367" s="183"/>
      <c r="CB3367" s="183"/>
      <c r="CC3367" s="183"/>
      <c r="CE3367" s="1"/>
      <c r="CF3367" s="1"/>
      <c r="CG3367" s="1"/>
      <c r="CH3367" s="1"/>
      <c r="CI3367" s="1"/>
      <c r="CJ3367" s="1"/>
      <c r="CK3367" s="1"/>
      <c r="CL3367" s="1"/>
      <c r="CM3367" s="1"/>
      <c r="CN3367" s="1"/>
      <c r="CO3367" s="1"/>
    </row>
    <row r="3368" spans="1:93" ht="30" customHeight="1" x14ac:dyDescent="0.2">
      <c r="A3368" s="1">
        <v>3362</v>
      </c>
      <c r="B3368" s="1" t="s">
        <v>291</v>
      </c>
      <c r="C3368" s="1" t="s">
        <v>746</v>
      </c>
      <c r="D3368" s="1" t="s">
        <v>54</v>
      </c>
      <c r="E3368" s="1" t="s">
        <v>704</v>
      </c>
      <c r="F3368" s="1" t="s">
        <v>74</v>
      </c>
      <c r="G3368" s="1">
        <v>9</v>
      </c>
      <c r="H3368" s="1" t="s">
        <v>341</v>
      </c>
      <c r="I3368" s="1" t="s">
        <v>114</v>
      </c>
      <c r="J3368" s="64">
        <v>436</v>
      </c>
      <c r="K3368" s="76">
        <v>2268155</v>
      </c>
      <c r="L3368" s="29">
        <v>45974</v>
      </c>
      <c r="M3368" s="29" t="s">
        <v>4163</v>
      </c>
      <c r="N3368" s="1" t="s">
        <v>478</v>
      </c>
      <c r="O3368" s="28" t="s">
        <v>225</v>
      </c>
      <c r="P3368" s="1" t="s">
        <v>87</v>
      </c>
      <c r="Q3368" s="76">
        <v>9</v>
      </c>
      <c r="R3368" s="1"/>
      <c r="T3368" s="1" t="s">
        <v>115</v>
      </c>
      <c r="U3368" s="1"/>
      <c r="V3368" s="1"/>
      <c r="AB3368" s="179"/>
      <c r="AC3368" s="33">
        <v>23.5</v>
      </c>
      <c r="AD3368" s="33">
        <v>240</v>
      </c>
      <c r="AE3368" s="33" t="s">
        <v>103</v>
      </c>
      <c r="AF3368" s="33" t="s">
        <v>103</v>
      </c>
      <c r="AG3368" s="33"/>
      <c r="AM3368" s="164">
        <f t="shared" si="169"/>
        <v>45977</v>
      </c>
      <c r="AX3368" s="37">
        <f t="shared" si="168"/>
        <v>45981</v>
      </c>
      <c r="AY3368" s="1" t="s">
        <v>1239</v>
      </c>
      <c r="AZ3368" s="183"/>
      <c r="BA3368" s="184"/>
      <c r="BB3368" s="184"/>
      <c r="BC3368" s="184"/>
      <c r="BD3368" s="184"/>
      <c r="BE3368" s="184"/>
      <c r="BF3368" s="184"/>
      <c r="BG3368" s="184"/>
      <c r="BT3368" s="37">
        <f t="shared" si="170"/>
        <v>46002</v>
      </c>
      <c r="BU3368" s="31" t="s">
        <v>1239</v>
      </c>
      <c r="BV3368" s="183"/>
      <c r="BW3368" s="221"/>
      <c r="BX3368" s="183"/>
      <c r="BY3368" s="183"/>
      <c r="BZ3368" s="183"/>
      <c r="CA3368" s="183"/>
      <c r="CB3368" s="183"/>
      <c r="CC3368" s="183"/>
      <c r="CE3368" s="1"/>
      <c r="CF3368" s="1"/>
      <c r="CG3368" s="1"/>
      <c r="CH3368" s="1"/>
      <c r="CI3368" s="1"/>
      <c r="CJ3368" s="1"/>
      <c r="CK3368" s="1"/>
      <c r="CL3368" s="1"/>
      <c r="CM3368" s="1"/>
      <c r="CN3368" s="1"/>
      <c r="CO3368" s="1"/>
    </row>
    <row r="3369" spans="1:93" ht="30" customHeight="1" x14ac:dyDescent="0.2">
      <c r="A3369" s="1">
        <v>3363</v>
      </c>
      <c r="B3369" s="1" t="s">
        <v>291</v>
      </c>
      <c r="C3369" s="1" t="s">
        <v>746</v>
      </c>
      <c r="D3369" s="1" t="s">
        <v>54</v>
      </c>
      <c r="E3369" s="1" t="s">
        <v>704</v>
      </c>
      <c r="F3369" s="1" t="s">
        <v>74</v>
      </c>
      <c r="G3369" s="1">
        <v>9</v>
      </c>
      <c r="H3369" s="1" t="s">
        <v>341</v>
      </c>
      <c r="I3369" s="1" t="s">
        <v>114</v>
      </c>
      <c r="J3369" s="64">
        <v>84912</v>
      </c>
      <c r="K3369" s="76">
        <v>101399</v>
      </c>
      <c r="L3369" s="29">
        <v>45974</v>
      </c>
      <c r="M3369" s="29" t="s">
        <v>4163</v>
      </c>
      <c r="N3369" s="1" t="s">
        <v>25</v>
      </c>
      <c r="O3369" s="28" t="s">
        <v>84</v>
      </c>
      <c r="P3369" s="1" t="s">
        <v>87</v>
      </c>
      <c r="Q3369" s="76">
        <v>10</v>
      </c>
      <c r="R3369" s="1"/>
      <c r="S3369" s="1">
        <v>6</v>
      </c>
      <c r="T3369" s="1" t="s">
        <v>115</v>
      </c>
      <c r="U3369" s="1"/>
      <c r="V3369" s="1"/>
      <c r="AB3369" s="177" t="s">
        <v>1238</v>
      </c>
      <c r="AC3369" s="33">
        <v>20.5</v>
      </c>
      <c r="AD3369" s="33">
        <v>180</v>
      </c>
      <c r="AE3369" s="33" t="s">
        <v>103</v>
      </c>
      <c r="AF3369" s="33" t="s">
        <v>103</v>
      </c>
      <c r="AG3369" s="33"/>
      <c r="AM3369" s="164">
        <f t="shared" si="169"/>
        <v>45977</v>
      </c>
      <c r="AX3369" s="37">
        <f t="shared" si="168"/>
        <v>45981</v>
      </c>
      <c r="AY3369" s="1" t="s">
        <v>1239</v>
      </c>
      <c r="AZ3369" s="183"/>
      <c r="BA3369" s="184"/>
      <c r="BB3369" s="184"/>
      <c r="BC3369" s="184"/>
      <c r="BD3369" s="184"/>
      <c r="BE3369" s="184"/>
      <c r="BF3369" s="184"/>
      <c r="BG3369" s="184"/>
      <c r="BT3369" s="37">
        <f t="shared" si="170"/>
        <v>46002</v>
      </c>
      <c r="BU3369" s="31" t="s">
        <v>1239</v>
      </c>
      <c r="BV3369" s="183"/>
      <c r="BW3369" s="221"/>
      <c r="BX3369" s="183"/>
      <c r="BY3369" s="183"/>
      <c r="BZ3369" s="183"/>
      <c r="CA3369" s="183"/>
      <c r="CB3369" s="183"/>
      <c r="CC3369" s="183"/>
      <c r="CE3369" s="1"/>
      <c r="CF3369" s="1"/>
      <c r="CG3369" s="1"/>
      <c r="CH3369" s="1"/>
      <c r="CI3369" s="1"/>
      <c r="CJ3369" s="1"/>
      <c r="CK3369" s="1"/>
      <c r="CL3369" s="1"/>
      <c r="CM3369" s="1"/>
      <c r="CN3369" s="1"/>
      <c r="CO3369" s="1"/>
    </row>
    <row r="3370" spans="1:93" ht="30" customHeight="1" x14ac:dyDescent="0.2">
      <c r="A3370" s="1">
        <v>3364</v>
      </c>
      <c r="B3370" s="1" t="s">
        <v>291</v>
      </c>
      <c r="C3370" s="1" t="s">
        <v>746</v>
      </c>
      <c r="D3370" s="1" t="s">
        <v>54</v>
      </c>
      <c r="E3370" s="1" t="s">
        <v>704</v>
      </c>
      <c r="F3370" s="1" t="s">
        <v>74</v>
      </c>
      <c r="G3370" s="1">
        <v>9</v>
      </c>
      <c r="H3370" s="1" t="s">
        <v>341</v>
      </c>
      <c r="I3370" s="1" t="s">
        <v>114</v>
      </c>
      <c r="J3370" s="64">
        <v>82812</v>
      </c>
      <c r="K3370" s="76">
        <v>165403</v>
      </c>
      <c r="L3370" s="29">
        <v>45974</v>
      </c>
      <c r="M3370" s="29" t="s">
        <v>4163</v>
      </c>
      <c r="N3370" s="1" t="s">
        <v>25</v>
      </c>
      <c r="O3370" s="28" t="s">
        <v>84</v>
      </c>
      <c r="P3370" s="1" t="s">
        <v>87</v>
      </c>
      <c r="Q3370" s="76">
        <v>10</v>
      </c>
      <c r="R3370" s="1"/>
      <c r="T3370" s="1" t="s">
        <v>115</v>
      </c>
      <c r="U3370" s="1"/>
      <c r="V3370" s="1"/>
      <c r="AB3370" s="178"/>
      <c r="AC3370" s="33">
        <v>21.5</v>
      </c>
      <c r="AD3370" s="33">
        <v>170</v>
      </c>
      <c r="AE3370" s="33" t="s">
        <v>103</v>
      </c>
      <c r="AF3370" s="33" t="s">
        <v>103</v>
      </c>
      <c r="AG3370" s="33"/>
      <c r="AM3370" s="164">
        <f t="shared" si="169"/>
        <v>45977</v>
      </c>
      <c r="AX3370" s="37">
        <f t="shared" si="168"/>
        <v>45981</v>
      </c>
      <c r="AY3370" s="1" t="s">
        <v>1239</v>
      </c>
      <c r="AZ3370" s="183"/>
      <c r="BA3370" s="184"/>
      <c r="BB3370" s="184"/>
      <c r="BC3370" s="184"/>
      <c r="BD3370" s="184"/>
      <c r="BE3370" s="184"/>
      <c r="BF3370" s="184"/>
      <c r="BG3370" s="184"/>
      <c r="BT3370" s="37">
        <f t="shared" si="170"/>
        <v>46002</v>
      </c>
      <c r="BU3370" s="31" t="s">
        <v>1239</v>
      </c>
      <c r="BV3370" s="183"/>
      <c r="BW3370" s="221"/>
      <c r="BX3370" s="183"/>
      <c r="BY3370" s="183"/>
      <c r="BZ3370" s="183"/>
      <c r="CA3370" s="183"/>
      <c r="CB3370" s="183"/>
      <c r="CC3370" s="183"/>
      <c r="CE3370" s="1"/>
      <c r="CF3370" s="1"/>
      <c r="CG3370" s="1"/>
      <c r="CH3370" s="1"/>
      <c r="CI3370" s="1"/>
      <c r="CJ3370" s="1"/>
      <c r="CK3370" s="1"/>
      <c r="CL3370" s="1"/>
      <c r="CM3370" s="1"/>
      <c r="CN3370" s="1"/>
      <c r="CO3370" s="1"/>
    </row>
    <row r="3371" spans="1:93" ht="30" customHeight="1" x14ac:dyDescent="0.2">
      <c r="A3371" s="1">
        <v>3365</v>
      </c>
      <c r="B3371" s="1" t="s">
        <v>291</v>
      </c>
      <c r="C3371" s="1" t="s">
        <v>746</v>
      </c>
      <c r="D3371" s="1" t="s">
        <v>54</v>
      </c>
      <c r="E3371" s="1" t="s">
        <v>704</v>
      </c>
      <c r="F3371" s="1" t="s">
        <v>74</v>
      </c>
      <c r="G3371" s="1">
        <v>9</v>
      </c>
      <c r="H3371" s="1" t="s">
        <v>341</v>
      </c>
      <c r="I3371" s="1" t="s">
        <v>114</v>
      </c>
      <c r="J3371" s="64">
        <v>84312</v>
      </c>
      <c r="K3371" s="76">
        <v>165410</v>
      </c>
      <c r="L3371" s="29">
        <v>45974</v>
      </c>
      <c r="M3371" s="29" t="s">
        <v>4163</v>
      </c>
      <c r="N3371" s="1" t="s">
        <v>25</v>
      </c>
      <c r="O3371" s="28" t="s">
        <v>84</v>
      </c>
      <c r="P3371" s="1" t="s">
        <v>87</v>
      </c>
      <c r="Q3371" s="76">
        <v>10</v>
      </c>
      <c r="R3371" s="1"/>
      <c r="T3371" s="1" t="s">
        <v>115</v>
      </c>
      <c r="U3371" s="1"/>
      <c r="V3371" s="1"/>
      <c r="AB3371" s="178"/>
      <c r="AC3371" s="33">
        <v>19</v>
      </c>
      <c r="AD3371" s="33">
        <v>190</v>
      </c>
      <c r="AE3371" s="33" t="s">
        <v>103</v>
      </c>
      <c r="AF3371" s="33" t="s">
        <v>103</v>
      </c>
      <c r="AG3371" s="33"/>
      <c r="AM3371" s="164">
        <f t="shared" si="169"/>
        <v>45977</v>
      </c>
      <c r="AX3371" s="37">
        <f t="shared" si="168"/>
        <v>45981</v>
      </c>
      <c r="AY3371" s="1" t="s">
        <v>1239</v>
      </c>
      <c r="AZ3371" s="183"/>
      <c r="BA3371" s="184"/>
      <c r="BB3371" s="184"/>
      <c r="BC3371" s="184"/>
      <c r="BD3371" s="184"/>
      <c r="BE3371" s="184"/>
      <c r="BF3371" s="184"/>
      <c r="BG3371" s="184"/>
      <c r="BT3371" s="37">
        <f t="shared" si="170"/>
        <v>46002</v>
      </c>
      <c r="BU3371" s="31" t="s">
        <v>1239</v>
      </c>
      <c r="BV3371" s="183"/>
      <c r="BW3371" s="221"/>
      <c r="BX3371" s="183"/>
      <c r="BY3371" s="183"/>
      <c r="BZ3371" s="183"/>
      <c r="CA3371" s="183"/>
      <c r="CB3371" s="183"/>
      <c r="CC3371" s="183"/>
      <c r="CE3371" s="1"/>
      <c r="CF3371" s="1"/>
      <c r="CG3371" s="1"/>
      <c r="CH3371" s="1"/>
      <c r="CI3371" s="1"/>
      <c r="CJ3371" s="1"/>
      <c r="CK3371" s="1"/>
      <c r="CL3371" s="1"/>
      <c r="CM3371" s="1"/>
      <c r="CN3371" s="1"/>
      <c r="CO3371" s="1"/>
    </row>
    <row r="3372" spans="1:93" ht="30" customHeight="1" x14ac:dyDescent="0.2">
      <c r="A3372" s="1">
        <v>3366</v>
      </c>
      <c r="B3372" s="1" t="s">
        <v>291</v>
      </c>
      <c r="C3372" s="1" t="s">
        <v>746</v>
      </c>
      <c r="D3372" s="1" t="s">
        <v>54</v>
      </c>
      <c r="E3372" s="1" t="s">
        <v>704</v>
      </c>
      <c r="F3372" s="1" t="s">
        <v>74</v>
      </c>
      <c r="G3372" s="1">
        <v>9</v>
      </c>
      <c r="H3372" s="1" t="s">
        <v>341</v>
      </c>
      <c r="I3372" s="1" t="s">
        <v>114</v>
      </c>
      <c r="J3372" s="64">
        <v>82812</v>
      </c>
      <c r="K3372" s="76">
        <v>165413</v>
      </c>
      <c r="L3372" s="29">
        <v>45974</v>
      </c>
      <c r="M3372" s="29" t="s">
        <v>4163</v>
      </c>
      <c r="N3372" s="1" t="s">
        <v>25</v>
      </c>
      <c r="O3372" s="28" t="s">
        <v>84</v>
      </c>
      <c r="P3372" s="1" t="s">
        <v>87</v>
      </c>
      <c r="Q3372" s="76">
        <v>10</v>
      </c>
      <c r="R3372" s="1"/>
      <c r="T3372" s="1" t="s">
        <v>115</v>
      </c>
      <c r="U3372" s="1"/>
      <c r="V3372" s="1"/>
      <c r="AB3372" s="178"/>
      <c r="AC3372" s="33">
        <v>22</v>
      </c>
      <c r="AD3372" s="33">
        <v>180</v>
      </c>
      <c r="AE3372" s="33" t="s">
        <v>103</v>
      </c>
      <c r="AF3372" s="33" t="s">
        <v>103</v>
      </c>
      <c r="AG3372" s="33"/>
      <c r="AM3372" s="164">
        <f t="shared" si="169"/>
        <v>45977</v>
      </c>
      <c r="AX3372" s="37">
        <f t="shared" si="168"/>
        <v>45981</v>
      </c>
      <c r="AY3372" s="1" t="s">
        <v>1239</v>
      </c>
      <c r="AZ3372" s="183"/>
      <c r="BA3372" s="184"/>
      <c r="BB3372" s="184"/>
      <c r="BC3372" s="184"/>
      <c r="BD3372" s="184"/>
      <c r="BE3372" s="184"/>
      <c r="BF3372" s="184"/>
      <c r="BG3372" s="184"/>
      <c r="BT3372" s="37">
        <f t="shared" si="170"/>
        <v>46002</v>
      </c>
      <c r="BU3372" s="31" t="s">
        <v>1239</v>
      </c>
      <c r="BV3372" s="183"/>
      <c r="BW3372" s="221"/>
      <c r="BX3372" s="183"/>
      <c r="BY3372" s="183"/>
      <c r="BZ3372" s="183"/>
      <c r="CA3372" s="183"/>
      <c r="CB3372" s="183"/>
      <c r="CC3372" s="183"/>
      <c r="CE3372" s="1"/>
      <c r="CF3372" s="1"/>
      <c r="CG3372" s="1"/>
      <c r="CH3372" s="1"/>
      <c r="CI3372" s="1"/>
      <c r="CJ3372" s="1"/>
      <c r="CK3372" s="1"/>
      <c r="CL3372" s="1"/>
      <c r="CM3372" s="1"/>
      <c r="CN3372" s="1"/>
      <c r="CO3372" s="1"/>
    </row>
    <row r="3373" spans="1:93" ht="30" customHeight="1" x14ac:dyDescent="0.2">
      <c r="A3373" s="1">
        <v>3367</v>
      </c>
      <c r="B3373" s="1" t="s">
        <v>317</v>
      </c>
      <c r="C3373" s="1" t="s">
        <v>747</v>
      </c>
      <c r="D3373" s="1" t="s">
        <v>54</v>
      </c>
      <c r="E3373" s="1" t="s">
        <v>645</v>
      </c>
      <c r="F3373" s="1" t="s">
        <v>74</v>
      </c>
      <c r="G3373" s="1">
        <v>1</v>
      </c>
      <c r="H3373" s="1" t="s">
        <v>341</v>
      </c>
      <c r="I3373" s="1" t="s">
        <v>114</v>
      </c>
      <c r="J3373" s="64">
        <v>84912</v>
      </c>
      <c r="K3373" s="76">
        <v>101367</v>
      </c>
      <c r="L3373" s="29">
        <v>45974</v>
      </c>
      <c r="M3373" s="29" t="s">
        <v>4163</v>
      </c>
      <c r="N3373" s="1" t="s">
        <v>25</v>
      </c>
      <c r="O3373" s="28" t="s">
        <v>84</v>
      </c>
      <c r="P3373" s="1" t="s">
        <v>87</v>
      </c>
      <c r="Q3373" s="76">
        <v>10</v>
      </c>
      <c r="R3373" s="1"/>
      <c r="S3373" s="1">
        <v>6</v>
      </c>
      <c r="T3373" s="1" t="s">
        <v>115</v>
      </c>
      <c r="U3373" s="1"/>
      <c r="V3373" s="1"/>
      <c r="AB3373" s="178"/>
      <c r="AC3373" s="33">
        <v>24.2</v>
      </c>
      <c r="AD3373" s="33">
        <v>190</v>
      </c>
      <c r="AE3373" s="33" t="s">
        <v>103</v>
      </c>
      <c r="AF3373" s="33" t="s">
        <v>103</v>
      </c>
      <c r="AG3373" s="33"/>
      <c r="AM3373" s="164">
        <f t="shared" si="169"/>
        <v>45977</v>
      </c>
      <c r="AX3373" s="37">
        <f t="shared" si="168"/>
        <v>45981</v>
      </c>
      <c r="AY3373" s="1" t="s">
        <v>1239</v>
      </c>
      <c r="AZ3373" s="183"/>
      <c r="BA3373" s="184"/>
      <c r="BB3373" s="184"/>
      <c r="BC3373" s="184"/>
      <c r="BD3373" s="184"/>
      <c r="BE3373" s="184"/>
      <c r="BF3373" s="184"/>
      <c r="BG3373" s="184"/>
      <c r="BT3373" s="37">
        <f t="shared" si="170"/>
        <v>46002</v>
      </c>
      <c r="BU3373" s="31" t="s">
        <v>1239</v>
      </c>
      <c r="BV3373" s="183"/>
      <c r="BW3373" s="221"/>
      <c r="BX3373" s="183"/>
      <c r="BY3373" s="183"/>
      <c r="BZ3373" s="183"/>
      <c r="CA3373" s="183"/>
      <c r="CB3373" s="183"/>
      <c r="CC3373" s="183"/>
      <c r="CE3373" s="1"/>
      <c r="CF3373" s="1"/>
      <c r="CG3373" s="1"/>
      <c r="CH3373" s="1"/>
      <c r="CI3373" s="1"/>
      <c r="CJ3373" s="1"/>
      <c r="CK3373" s="1"/>
      <c r="CL3373" s="1"/>
      <c r="CM3373" s="1"/>
      <c r="CN3373" s="1"/>
      <c r="CO3373" s="1"/>
    </row>
    <row r="3374" spans="1:93" ht="30" customHeight="1" x14ac:dyDescent="0.2">
      <c r="A3374" s="1">
        <v>3368</v>
      </c>
      <c r="B3374" s="1" t="s">
        <v>317</v>
      </c>
      <c r="C3374" s="1" t="s">
        <v>747</v>
      </c>
      <c r="D3374" s="1" t="s">
        <v>54</v>
      </c>
      <c r="E3374" s="1" t="s">
        <v>645</v>
      </c>
      <c r="F3374" s="1" t="s">
        <v>74</v>
      </c>
      <c r="G3374" s="1">
        <v>1</v>
      </c>
      <c r="H3374" s="1" t="s">
        <v>341</v>
      </c>
      <c r="I3374" s="1" t="s">
        <v>114</v>
      </c>
      <c r="J3374" s="64">
        <v>84612</v>
      </c>
      <c r="K3374" s="76">
        <v>101370</v>
      </c>
      <c r="L3374" s="29">
        <v>45974</v>
      </c>
      <c r="M3374" s="29" t="s">
        <v>4163</v>
      </c>
      <c r="N3374" s="1" t="s">
        <v>25</v>
      </c>
      <c r="O3374" s="28" t="s">
        <v>84</v>
      </c>
      <c r="P3374" s="1" t="s">
        <v>87</v>
      </c>
      <c r="Q3374" s="76">
        <v>10</v>
      </c>
      <c r="R3374" s="1"/>
      <c r="T3374" s="1" t="s">
        <v>115</v>
      </c>
      <c r="U3374" s="1"/>
      <c r="V3374" s="1"/>
      <c r="AB3374" s="178"/>
      <c r="AC3374" s="33">
        <v>23</v>
      </c>
      <c r="AD3374" s="33">
        <v>170</v>
      </c>
      <c r="AE3374" s="33" t="s">
        <v>103</v>
      </c>
      <c r="AF3374" s="33" t="s">
        <v>103</v>
      </c>
      <c r="AG3374" s="33"/>
      <c r="AM3374" s="164">
        <f t="shared" si="169"/>
        <v>45977</v>
      </c>
      <c r="AX3374" s="37">
        <f t="shared" si="168"/>
        <v>45981</v>
      </c>
      <c r="AY3374" s="1" t="s">
        <v>1239</v>
      </c>
      <c r="AZ3374" s="183"/>
      <c r="BA3374" s="184"/>
      <c r="BB3374" s="184"/>
      <c r="BC3374" s="184"/>
      <c r="BD3374" s="184"/>
      <c r="BE3374" s="184"/>
      <c r="BF3374" s="184"/>
      <c r="BG3374" s="184"/>
      <c r="BT3374" s="37">
        <f t="shared" si="170"/>
        <v>46002</v>
      </c>
      <c r="BU3374" s="31" t="s">
        <v>1239</v>
      </c>
      <c r="BV3374" s="183"/>
      <c r="BW3374" s="221"/>
      <c r="BX3374" s="183"/>
      <c r="BY3374" s="183"/>
      <c r="BZ3374" s="183"/>
      <c r="CA3374" s="183"/>
      <c r="CB3374" s="183"/>
      <c r="CC3374" s="183"/>
      <c r="CE3374" s="1"/>
      <c r="CF3374" s="1"/>
      <c r="CG3374" s="1"/>
      <c r="CH3374" s="1"/>
      <c r="CI3374" s="1"/>
      <c r="CJ3374" s="1"/>
      <c r="CK3374" s="1"/>
      <c r="CL3374" s="1"/>
      <c r="CM3374" s="1"/>
      <c r="CN3374" s="1"/>
      <c r="CO3374" s="1"/>
    </row>
    <row r="3375" spans="1:93" ht="30" customHeight="1" x14ac:dyDescent="0.2">
      <c r="A3375" s="1">
        <v>3369</v>
      </c>
      <c r="B3375" s="1" t="s">
        <v>317</v>
      </c>
      <c r="C3375" s="1" t="s">
        <v>747</v>
      </c>
      <c r="D3375" s="1" t="s">
        <v>54</v>
      </c>
      <c r="E3375" s="1" t="s">
        <v>645</v>
      </c>
      <c r="F3375" s="1" t="s">
        <v>74</v>
      </c>
      <c r="G3375" s="1">
        <v>1</v>
      </c>
      <c r="H3375" s="1" t="s">
        <v>341</v>
      </c>
      <c r="I3375" s="1" t="s">
        <v>114</v>
      </c>
      <c r="J3375" s="64">
        <v>83512</v>
      </c>
      <c r="K3375" s="76">
        <v>101372</v>
      </c>
      <c r="L3375" s="29">
        <v>45974</v>
      </c>
      <c r="M3375" s="29" t="s">
        <v>4163</v>
      </c>
      <c r="N3375" s="1" t="s">
        <v>25</v>
      </c>
      <c r="O3375" s="28" t="s">
        <v>84</v>
      </c>
      <c r="P3375" s="1" t="s">
        <v>87</v>
      </c>
      <c r="Q3375" s="76">
        <v>10</v>
      </c>
      <c r="R3375" s="1"/>
      <c r="T3375" s="1" t="s">
        <v>115</v>
      </c>
      <c r="U3375" s="1"/>
      <c r="V3375" s="1"/>
      <c r="AB3375" s="178"/>
      <c r="AC3375" s="33">
        <v>21.5</v>
      </c>
      <c r="AD3375" s="33">
        <v>160</v>
      </c>
      <c r="AE3375" s="33" t="s">
        <v>103</v>
      </c>
      <c r="AF3375" s="33" t="s">
        <v>103</v>
      </c>
      <c r="AG3375" s="33"/>
      <c r="AM3375" s="164">
        <f t="shared" si="169"/>
        <v>45977</v>
      </c>
      <c r="AX3375" s="37">
        <f t="shared" si="168"/>
        <v>45981</v>
      </c>
      <c r="AY3375" s="1" t="s">
        <v>1239</v>
      </c>
      <c r="AZ3375" s="183"/>
      <c r="BA3375" s="184"/>
      <c r="BB3375" s="184"/>
      <c r="BC3375" s="184"/>
      <c r="BD3375" s="184"/>
      <c r="BE3375" s="184"/>
      <c r="BF3375" s="184"/>
      <c r="BG3375" s="184"/>
      <c r="BT3375" s="37">
        <f t="shared" si="170"/>
        <v>46002</v>
      </c>
      <c r="BU3375" s="31" t="s">
        <v>1239</v>
      </c>
      <c r="BV3375" s="183"/>
      <c r="BW3375" s="221"/>
      <c r="BX3375" s="183"/>
      <c r="BY3375" s="183"/>
      <c r="BZ3375" s="183"/>
      <c r="CA3375" s="183"/>
      <c r="CB3375" s="183"/>
      <c r="CC3375" s="183"/>
      <c r="CE3375" s="1"/>
      <c r="CF3375" s="1"/>
      <c r="CG3375" s="1"/>
      <c r="CH3375" s="1"/>
      <c r="CI3375" s="1"/>
      <c r="CJ3375" s="1"/>
      <c r="CK3375" s="1"/>
      <c r="CL3375" s="1"/>
      <c r="CM3375" s="1"/>
      <c r="CN3375" s="1"/>
      <c r="CO3375" s="1"/>
    </row>
    <row r="3376" spans="1:93" ht="30" customHeight="1" x14ac:dyDescent="0.2">
      <c r="A3376" s="1">
        <v>3370</v>
      </c>
      <c r="B3376" s="1" t="s">
        <v>317</v>
      </c>
      <c r="C3376" s="1" t="s">
        <v>747</v>
      </c>
      <c r="D3376" s="1" t="s">
        <v>54</v>
      </c>
      <c r="E3376" s="1" t="s">
        <v>645</v>
      </c>
      <c r="F3376" s="1" t="s">
        <v>74</v>
      </c>
      <c r="G3376" s="1">
        <v>1</v>
      </c>
      <c r="H3376" s="1" t="s">
        <v>341</v>
      </c>
      <c r="I3376" s="1" t="s">
        <v>114</v>
      </c>
      <c r="J3376" s="64">
        <v>82912</v>
      </c>
      <c r="K3376" s="76">
        <v>101373</v>
      </c>
      <c r="L3376" s="29">
        <v>45974</v>
      </c>
      <c r="M3376" s="29" t="s">
        <v>4163</v>
      </c>
      <c r="N3376" s="1" t="s">
        <v>25</v>
      </c>
      <c r="O3376" s="28" t="s">
        <v>84</v>
      </c>
      <c r="P3376" s="1" t="s">
        <v>87</v>
      </c>
      <c r="Q3376" s="76">
        <v>10</v>
      </c>
      <c r="R3376" s="1"/>
      <c r="T3376" s="1" t="s">
        <v>115</v>
      </c>
      <c r="U3376" s="1"/>
      <c r="V3376" s="1"/>
      <c r="AB3376" s="178"/>
      <c r="AC3376" s="33">
        <v>23</v>
      </c>
      <c r="AD3376" s="33">
        <v>180</v>
      </c>
      <c r="AE3376" s="33" t="s">
        <v>103</v>
      </c>
      <c r="AF3376" s="33" t="s">
        <v>103</v>
      </c>
      <c r="AG3376" s="33"/>
      <c r="AM3376" s="164">
        <f t="shared" si="169"/>
        <v>45977</v>
      </c>
      <c r="AX3376" s="37">
        <f t="shared" si="168"/>
        <v>45981</v>
      </c>
      <c r="AY3376" s="1" t="s">
        <v>1239</v>
      </c>
      <c r="AZ3376" s="183"/>
      <c r="BA3376" s="184"/>
      <c r="BB3376" s="184"/>
      <c r="BC3376" s="184"/>
      <c r="BD3376" s="184"/>
      <c r="BE3376" s="184"/>
      <c r="BF3376" s="184"/>
      <c r="BG3376" s="184"/>
      <c r="BT3376" s="37">
        <f t="shared" si="170"/>
        <v>46002</v>
      </c>
      <c r="BU3376" s="31" t="s">
        <v>1239</v>
      </c>
      <c r="BV3376" s="183"/>
      <c r="BW3376" s="221"/>
      <c r="BX3376" s="183"/>
      <c r="BY3376" s="183"/>
      <c r="BZ3376" s="183"/>
      <c r="CA3376" s="183"/>
      <c r="CB3376" s="183"/>
      <c r="CC3376" s="183"/>
      <c r="CE3376" s="1"/>
      <c r="CF3376" s="1"/>
      <c r="CG3376" s="1"/>
      <c r="CH3376" s="1"/>
      <c r="CI3376" s="1"/>
      <c r="CJ3376" s="1"/>
      <c r="CK3376" s="1"/>
      <c r="CL3376" s="1"/>
      <c r="CM3376" s="1"/>
      <c r="CN3376" s="1"/>
      <c r="CO3376" s="1"/>
    </row>
    <row r="3377" spans="1:93" ht="30" customHeight="1" x14ac:dyDescent="0.2">
      <c r="A3377" s="1">
        <v>3371</v>
      </c>
      <c r="B3377" s="1" t="s">
        <v>317</v>
      </c>
      <c r="C3377" s="1" t="s">
        <v>747</v>
      </c>
      <c r="D3377" s="1" t="s">
        <v>54</v>
      </c>
      <c r="E3377" s="1" t="s">
        <v>645</v>
      </c>
      <c r="F3377" s="1" t="s">
        <v>74</v>
      </c>
      <c r="G3377" s="1">
        <v>1</v>
      </c>
      <c r="H3377" s="1" t="s">
        <v>341</v>
      </c>
      <c r="I3377" s="1" t="s">
        <v>114</v>
      </c>
      <c r="J3377" s="64">
        <v>78012</v>
      </c>
      <c r="K3377" s="76">
        <v>101376</v>
      </c>
      <c r="L3377" s="29">
        <v>45974</v>
      </c>
      <c r="M3377" s="29" t="s">
        <v>4163</v>
      </c>
      <c r="N3377" s="1" t="s">
        <v>25</v>
      </c>
      <c r="O3377" s="28" t="s">
        <v>84</v>
      </c>
      <c r="P3377" s="1" t="s">
        <v>87</v>
      </c>
      <c r="Q3377" s="76">
        <v>10</v>
      </c>
      <c r="R3377" s="1"/>
      <c r="T3377" s="1" t="s">
        <v>115</v>
      </c>
      <c r="U3377" s="1"/>
      <c r="V3377" s="1"/>
      <c r="AB3377" s="178"/>
      <c r="AC3377" s="33">
        <v>21</v>
      </c>
      <c r="AD3377" s="33">
        <v>160</v>
      </c>
      <c r="AE3377" s="33" t="s">
        <v>103</v>
      </c>
      <c r="AF3377" s="33" t="s">
        <v>103</v>
      </c>
      <c r="AG3377" s="33"/>
      <c r="AM3377" s="164">
        <f t="shared" si="169"/>
        <v>45977</v>
      </c>
      <c r="AX3377" s="37">
        <f t="shared" si="168"/>
        <v>45981</v>
      </c>
      <c r="AY3377" s="1" t="s">
        <v>1239</v>
      </c>
      <c r="AZ3377" s="183"/>
      <c r="BA3377" s="184"/>
      <c r="BB3377" s="184"/>
      <c r="BC3377" s="184"/>
      <c r="BD3377" s="184"/>
      <c r="BE3377" s="184"/>
      <c r="BF3377" s="184"/>
      <c r="BG3377" s="184"/>
      <c r="BT3377" s="37">
        <f t="shared" si="170"/>
        <v>46002</v>
      </c>
      <c r="BU3377" s="31" t="s">
        <v>1239</v>
      </c>
      <c r="BV3377" s="183"/>
      <c r="BW3377" s="221"/>
      <c r="BX3377" s="183"/>
      <c r="BY3377" s="183"/>
      <c r="BZ3377" s="183"/>
      <c r="CA3377" s="183"/>
      <c r="CB3377" s="183"/>
      <c r="CC3377" s="183"/>
      <c r="CE3377" s="1"/>
      <c r="CF3377" s="1"/>
      <c r="CG3377" s="1"/>
      <c r="CH3377" s="1"/>
      <c r="CI3377" s="1"/>
      <c r="CJ3377" s="1"/>
      <c r="CK3377" s="1"/>
      <c r="CL3377" s="1"/>
      <c r="CM3377" s="1"/>
      <c r="CN3377" s="1"/>
      <c r="CO3377" s="1"/>
    </row>
    <row r="3378" spans="1:93" ht="30" customHeight="1" x14ac:dyDescent="0.2">
      <c r="A3378" s="1">
        <v>3372</v>
      </c>
      <c r="B3378" s="1" t="s">
        <v>317</v>
      </c>
      <c r="C3378" s="1" t="s">
        <v>747</v>
      </c>
      <c r="D3378" s="1" t="s">
        <v>54</v>
      </c>
      <c r="E3378" s="1" t="s">
        <v>645</v>
      </c>
      <c r="F3378" s="1" t="s">
        <v>74</v>
      </c>
      <c r="G3378" s="1">
        <v>1</v>
      </c>
      <c r="H3378" s="1" t="s">
        <v>341</v>
      </c>
      <c r="I3378" s="1" t="s">
        <v>114</v>
      </c>
      <c r="J3378" s="64">
        <v>81612</v>
      </c>
      <c r="K3378" s="76">
        <v>101378</v>
      </c>
      <c r="L3378" s="29">
        <v>45974</v>
      </c>
      <c r="M3378" s="29" t="s">
        <v>4163</v>
      </c>
      <c r="N3378" s="1" t="s">
        <v>25</v>
      </c>
      <c r="O3378" s="28" t="s">
        <v>84</v>
      </c>
      <c r="P3378" s="1" t="s">
        <v>87</v>
      </c>
      <c r="Q3378" s="76">
        <v>10</v>
      </c>
      <c r="R3378" s="1"/>
      <c r="T3378" s="1" t="s">
        <v>115</v>
      </c>
      <c r="U3378" s="1"/>
      <c r="V3378" s="1"/>
      <c r="AB3378" s="178"/>
      <c r="AC3378" s="33">
        <v>22.5</v>
      </c>
      <c r="AD3378" s="33">
        <v>190</v>
      </c>
      <c r="AE3378" s="33" t="s">
        <v>103</v>
      </c>
      <c r="AF3378" s="33" t="s">
        <v>103</v>
      </c>
      <c r="AG3378" s="33"/>
      <c r="AM3378" s="164">
        <f t="shared" si="169"/>
        <v>45977</v>
      </c>
      <c r="AX3378" s="37">
        <f t="shared" si="168"/>
        <v>45981</v>
      </c>
      <c r="AY3378" s="1" t="s">
        <v>1239</v>
      </c>
      <c r="AZ3378" s="183"/>
      <c r="BA3378" s="184"/>
      <c r="BB3378" s="184"/>
      <c r="BC3378" s="184"/>
      <c r="BD3378" s="184"/>
      <c r="BE3378" s="184"/>
      <c r="BF3378" s="184"/>
      <c r="BG3378" s="184"/>
      <c r="BT3378" s="37">
        <f t="shared" si="170"/>
        <v>46002</v>
      </c>
      <c r="BU3378" s="31" t="s">
        <v>1239</v>
      </c>
      <c r="BV3378" s="183"/>
      <c r="BW3378" s="221"/>
      <c r="BX3378" s="183"/>
      <c r="BY3378" s="183"/>
      <c r="BZ3378" s="183"/>
      <c r="CA3378" s="183"/>
      <c r="CB3378" s="183"/>
      <c r="CC3378" s="183"/>
      <c r="CE3378" s="1"/>
      <c r="CF3378" s="1"/>
      <c r="CG3378" s="1"/>
      <c r="CH3378" s="1"/>
      <c r="CI3378" s="1"/>
      <c r="CJ3378" s="1"/>
      <c r="CK3378" s="1"/>
      <c r="CL3378" s="1"/>
      <c r="CM3378" s="1"/>
      <c r="CN3378" s="1"/>
      <c r="CO3378" s="1"/>
    </row>
    <row r="3379" spans="1:93" ht="30" customHeight="1" x14ac:dyDescent="0.2">
      <c r="A3379" s="1">
        <v>3373</v>
      </c>
      <c r="B3379" s="1" t="s">
        <v>317</v>
      </c>
      <c r="C3379" s="1" t="s">
        <v>747</v>
      </c>
      <c r="D3379" s="1" t="s">
        <v>54</v>
      </c>
      <c r="E3379" s="1" t="s">
        <v>645</v>
      </c>
      <c r="F3379" s="1" t="s">
        <v>74</v>
      </c>
      <c r="G3379" s="1">
        <v>1</v>
      </c>
      <c r="H3379" s="1" t="s">
        <v>341</v>
      </c>
      <c r="I3379" s="1" t="s">
        <v>114</v>
      </c>
      <c r="J3379" s="64">
        <v>84912</v>
      </c>
      <c r="K3379" s="76">
        <v>101382</v>
      </c>
      <c r="L3379" s="29">
        <v>45974</v>
      </c>
      <c r="M3379" s="29" t="s">
        <v>4163</v>
      </c>
      <c r="N3379" s="1" t="s">
        <v>25</v>
      </c>
      <c r="O3379" s="28" t="s">
        <v>84</v>
      </c>
      <c r="P3379" s="1" t="s">
        <v>87</v>
      </c>
      <c r="Q3379" s="76">
        <v>10</v>
      </c>
      <c r="R3379" s="1"/>
      <c r="T3379" s="1" t="s">
        <v>115</v>
      </c>
      <c r="U3379" s="1"/>
      <c r="V3379" s="1"/>
      <c r="AB3379" s="178"/>
      <c r="AC3379" s="33">
        <v>21</v>
      </c>
      <c r="AD3379" s="33">
        <v>180</v>
      </c>
      <c r="AE3379" s="33" t="s">
        <v>103</v>
      </c>
      <c r="AF3379" s="33" t="s">
        <v>103</v>
      </c>
      <c r="AG3379" s="33"/>
      <c r="AM3379" s="164">
        <f t="shared" si="169"/>
        <v>45977</v>
      </c>
      <c r="AX3379" s="37">
        <f t="shared" si="168"/>
        <v>45981</v>
      </c>
      <c r="AY3379" s="1" t="s">
        <v>1239</v>
      </c>
      <c r="AZ3379" s="183"/>
      <c r="BA3379" s="184"/>
      <c r="BB3379" s="184"/>
      <c r="BC3379" s="184"/>
      <c r="BD3379" s="184"/>
      <c r="BE3379" s="184"/>
      <c r="BF3379" s="184"/>
      <c r="BG3379" s="184"/>
      <c r="BT3379" s="37">
        <f t="shared" si="170"/>
        <v>46002</v>
      </c>
      <c r="BU3379" s="31" t="s">
        <v>1239</v>
      </c>
      <c r="BV3379" s="183"/>
      <c r="BW3379" s="221"/>
      <c r="BX3379" s="183"/>
      <c r="BY3379" s="183"/>
      <c r="BZ3379" s="183"/>
      <c r="CA3379" s="183"/>
      <c r="CB3379" s="183"/>
      <c r="CC3379" s="183"/>
      <c r="CE3379" s="1"/>
      <c r="CF3379" s="1"/>
      <c r="CG3379" s="1"/>
      <c r="CH3379" s="1"/>
      <c r="CI3379" s="1"/>
      <c r="CJ3379" s="1"/>
      <c r="CK3379" s="1"/>
      <c r="CL3379" s="1"/>
      <c r="CM3379" s="1"/>
      <c r="CN3379" s="1"/>
      <c r="CO3379" s="1"/>
    </row>
    <row r="3380" spans="1:93" ht="30" customHeight="1" x14ac:dyDescent="0.2">
      <c r="A3380" s="1">
        <v>3374</v>
      </c>
      <c r="B3380" s="1" t="s">
        <v>317</v>
      </c>
      <c r="C3380" s="1" t="s">
        <v>747</v>
      </c>
      <c r="D3380" s="1" t="s">
        <v>54</v>
      </c>
      <c r="E3380" s="1" t="s">
        <v>645</v>
      </c>
      <c r="F3380" s="1" t="s">
        <v>74</v>
      </c>
      <c r="G3380" s="1">
        <v>1</v>
      </c>
      <c r="H3380" s="1" t="s">
        <v>341</v>
      </c>
      <c r="I3380" s="1" t="s">
        <v>114</v>
      </c>
      <c r="J3380" s="64">
        <v>82612</v>
      </c>
      <c r="K3380" s="76">
        <v>101384</v>
      </c>
      <c r="L3380" s="29">
        <v>45974</v>
      </c>
      <c r="M3380" s="29" t="s">
        <v>4163</v>
      </c>
      <c r="N3380" s="1" t="s">
        <v>25</v>
      </c>
      <c r="O3380" s="28" t="s">
        <v>84</v>
      </c>
      <c r="P3380" s="1" t="s">
        <v>87</v>
      </c>
      <c r="Q3380" s="76">
        <v>10</v>
      </c>
      <c r="R3380" s="1"/>
      <c r="T3380" s="1" t="s">
        <v>115</v>
      </c>
      <c r="U3380" s="1"/>
      <c r="V3380" s="1"/>
      <c r="AB3380" s="178"/>
      <c r="AC3380" s="33">
        <v>23.5</v>
      </c>
      <c r="AD3380" s="33">
        <v>160</v>
      </c>
      <c r="AE3380" s="33" t="s">
        <v>103</v>
      </c>
      <c r="AF3380" s="33" t="s">
        <v>103</v>
      </c>
      <c r="AG3380" s="33"/>
      <c r="AM3380" s="164">
        <f t="shared" si="169"/>
        <v>45977</v>
      </c>
      <c r="AX3380" s="37">
        <f t="shared" si="168"/>
        <v>45981</v>
      </c>
      <c r="AY3380" s="1" t="s">
        <v>1239</v>
      </c>
      <c r="AZ3380" s="183"/>
      <c r="BA3380" s="184"/>
      <c r="BB3380" s="184"/>
      <c r="BC3380" s="184"/>
      <c r="BD3380" s="184"/>
      <c r="BE3380" s="184"/>
      <c r="BF3380" s="184"/>
      <c r="BG3380" s="184"/>
      <c r="BT3380" s="37">
        <f t="shared" si="170"/>
        <v>46002</v>
      </c>
      <c r="BU3380" s="31" t="s">
        <v>1239</v>
      </c>
      <c r="BV3380" s="183"/>
      <c r="BW3380" s="221"/>
      <c r="BX3380" s="183"/>
      <c r="BY3380" s="183"/>
      <c r="BZ3380" s="183"/>
      <c r="CA3380" s="183"/>
      <c r="CB3380" s="183"/>
      <c r="CC3380" s="183"/>
      <c r="CE3380" s="1"/>
      <c r="CF3380" s="1"/>
      <c r="CG3380" s="1"/>
      <c r="CH3380" s="1"/>
      <c r="CI3380" s="1"/>
      <c r="CJ3380" s="1"/>
      <c r="CK3380" s="1"/>
      <c r="CL3380" s="1"/>
      <c r="CM3380" s="1"/>
      <c r="CN3380" s="1"/>
      <c r="CO3380" s="1"/>
    </row>
    <row r="3381" spans="1:93" ht="30" customHeight="1" x14ac:dyDescent="0.2">
      <c r="A3381" s="1">
        <v>3375</v>
      </c>
      <c r="B3381" s="1" t="s">
        <v>317</v>
      </c>
      <c r="C3381" s="1" t="s">
        <v>747</v>
      </c>
      <c r="D3381" s="1" t="s">
        <v>54</v>
      </c>
      <c r="E3381" s="1" t="s">
        <v>645</v>
      </c>
      <c r="F3381" s="1" t="s">
        <v>74</v>
      </c>
      <c r="G3381" s="1">
        <v>1</v>
      </c>
      <c r="H3381" s="1" t="s">
        <v>341</v>
      </c>
      <c r="I3381" s="1" t="s">
        <v>114</v>
      </c>
      <c r="J3381" s="64">
        <v>82012</v>
      </c>
      <c r="K3381" s="76">
        <v>101390</v>
      </c>
      <c r="L3381" s="29">
        <v>45974</v>
      </c>
      <c r="M3381" s="29" t="s">
        <v>4163</v>
      </c>
      <c r="N3381" s="1" t="s">
        <v>25</v>
      </c>
      <c r="O3381" s="28" t="s">
        <v>84</v>
      </c>
      <c r="P3381" s="1" t="s">
        <v>87</v>
      </c>
      <c r="Q3381" s="76">
        <v>10</v>
      </c>
      <c r="R3381" s="1"/>
      <c r="T3381" s="1" t="s">
        <v>115</v>
      </c>
      <c r="U3381" s="1"/>
      <c r="V3381" s="1"/>
      <c r="AB3381" s="178"/>
      <c r="AC3381" s="33">
        <v>21</v>
      </c>
      <c r="AD3381" s="33">
        <v>190</v>
      </c>
      <c r="AE3381" s="33" t="s">
        <v>103</v>
      </c>
      <c r="AF3381" s="33" t="s">
        <v>103</v>
      </c>
      <c r="AG3381" s="33"/>
      <c r="AM3381" s="164">
        <f t="shared" si="169"/>
        <v>45977</v>
      </c>
      <c r="AX3381" s="37">
        <f t="shared" si="168"/>
        <v>45981</v>
      </c>
      <c r="AY3381" s="1" t="s">
        <v>1239</v>
      </c>
      <c r="AZ3381" s="183"/>
      <c r="BA3381" s="184"/>
      <c r="BB3381" s="184"/>
      <c r="BC3381" s="184"/>
      <c r="BD3381" s="184"/>
      <c r="BE3381" s="184"/>
      <c r="BF3381" s="184"/>
      <c r="BG3381" s="184"/>
      <c r="BT3381" s="37">
        <f t="shared" si="170"/>
        <v>46002</v>
      </c>
      <c r="BU3381" s="31" t="s">
        <v>1239</v>
      </c>
      <c r="BV3381" s="183"/>
      <c r="BW3381" s="221"/>
      <c r="BX3381" s="183"/>
      <c r="BY3381" s="183"/>
      <c r="BZ3381" s="183"/>
      <c r="CA3381" s="183"/>
      <c r="CB3381" s="183"/>
      <c r="CC3381" s="183"/>
      <c r="CE3381" s="1"/>
      <c r="CF3381" s="1"/>
      <c r="CG3381" s="1"/>
      <c r="CH3381" s="1"/>
      <c r="CI3381" s="1"/>
      <c r="CJ3381" s="1"/>
      <c r="CK3381" s="1"/>
      <c r="CL3381" s="1"/>
      <c r="CM3381" s="1"/>
      <c r="CN3381" s="1"/>
      <c r="CO3381" s="1"/>
    </row>
    <row r="3382" spans="1:93" ht="30" customHeight="1" x14ac:dyDescent="0.2">
      <c r="A3382" s="1">
        <v>3376</v>
      </c>
      <c r="B3382" s="1" t="s">
        <v>317</v>
      </c>
      <c r="C3382" s="1" t="s">
        <v>747</v>
      </c>
      <c r="D3382" s="1" t="s">
        <v>54</v>
      </c>
      <c r="E3382" s="1" t="s">
        <v>645</v>
      </c>
      <c r="F3382" s="1" t="s">
        <v>74</v>
      </c>
      <c r="G3382" s="1">
        <v>1</v>
      </c>
      <c r="H3382" s="1" t="s">
        <v>341</v>
      </c>
      <c r="I3382" s="1" t="s">
        <v>114</v>
      </c>
      <c r="J3382" s="64">
        <v>83912</v>
      </c>
      <c r="K3382" s="76">
        <v>101391</v>
      </c>
      <c r="L3382" s="29">
        <v>45974</v>
      </c>
      <c r="M3382" s="29" t="s">
        <v>4163</v>
      </c>
      <c r="N3382" s="1" t="s">
        <v>25</v>
      </c>
      <c r="O3382" s="28" t="s">
        <v>84</v>
      </c>
      <c r="P3382" s="1" t="s">
        <v>87</v>
      </c>
      <c r="Q3382" s="76">
        <v>10</v>
      </c>
      <c r="R3382" s="1"/>
      <c r="T3382" s="1" t="s">
        <v>115</v>
      </c>
      <c r="U3382" s="1"/>
      <c r="V3382" s="1"/>
      <c r="AB3382" s="179"/>
      <c r="AC3382" s="33">
        <v>22.5</v>
      </c>
      <c r="AD3382" s="33">
        <v>160</v>
      </c>
      <c r="AE3382" s="33" t="s">
        <v>103</v>
      </c>
      <c r="AF3382" s="33" t="s">
        <v>103</v>
      </c>
      <c r="AG3382" s="33"/>
      <c r="AM3382" s="164">
        <f t="shared" si="169"/>
        <v>45977</v>
      </c>
      <c r="AX3382" s="37">
        <f t="shared" si="168"/>
        <v>45981</v>
      </c>
      <c r="AY3382" s="1" t="s">
        <v>1239</v>
      </c>
      <c r="AZ3382" s="183"/>
      <c r="BA3382" s="181"/>
      <c r="BB3382" s="181"/>
      <c r="BC3382" s="181"/>
      <c r="BD3382" s="181"/>
      <c r="BE3382" s="181"/>
      <c r="BF3382" s="181"/>
      <c r="BG3382" s="181"/>
      <c r="BT3382" s="37">
        <f t="shared" si="170"/>
        <v>46002</v>
      </c>
      <c r="BU3382" s="31" t="s">
        <v>1239</v>
      </c>
      <c r="BV3382" s="183"/>
      <c r="BW3382" s="221"/>
      <c r="BX3382" s="183"/>
      <c r="BY3382" s="183"/>
      <c r="BZ3382" s="183"/>
      <c r="CA3382" s="183"/>
      <c r="CB3382" s="183"/>
      <c r="CC3382" s="183"/>
      <c r="CE3382" s="1"/>
      <c r="CF3382" s="1"/>
      <c r="CG3382" s="1"/>
      <c r="CH3382" s="1"/>
      <c r="CI3382" s="1"/>
      <c r="CJ3382" s="1"/>
      <c r="CK3382" s="1"/>
      <c r="CL3382" s="1"/>
      <c r="CM3382" s="1"/>
      <c r="CN3382" s="1"/>
      <c r="CO3382" s="1"/>
    </row>
    <row r="3383" spans="1:93" ht="30" customHeight="1" x14ac:dyDescent="0.2">
      <c r="A3383" s="1">
        <v>3377</v>
      </c>
      <c r="B3383" s="1" t="s">
        <v>291</v>
      </c>
      <c r="C3383" s="1" t="s">
        <v>746</v>
      </c>
      <c r="D3383" s="1" t="s">
        <v>54</v>
      </c>
      <c r="E3383" s="1" t="s">
        <v>704</v>
      </c>
      <c r="F3383" s="1" t="s">
        <v>74</v>
      </c>
      <c r="G3383" s="1">
        <v>9</v>
      </c>
      <c r="H3383" s="1" t="s">
        <v>341</v>
      </c>
      <c r="I3383" s="1" t="s">
        <v>114</v>
      </c>
      <c r="J3383" s="64">
        <v>83412</v>
      </c>
      <c r="K3383" s="76">
        <v>165463</v>
      </c>
      <c r="L3383" s="29">
        <v>45976</v>
      </c>
      <c r="M3383" s="29" t="s">
        <v>4163</v>
      </c>
      <c r="N3383" s="1" t="s">
        <v>25</v>
      </c>
      <c r="O3383" s="28" t="s">
        <v>84</v>
      </c>
      <c r="P3383" s="1" t="s">
        <v>87</v>
      </c>
      <c r="Q3383" s="76">
        <v>10</v>
      </c>
      <c r="R3383" s="1"/>
      <c r="S3383" s="1">
        <v>6</v>
      </c>
      <c r="T3383" s="1" t="s">
        <v>115</v>
      </c>
      <c r="U3383" s="1"/>
      <c r="V3383" s="1"/>
      <c r="AB3383" s="177" t="s">
        <v>1252</v>
      </c>
      <c r="AC3383" s="33">
        <v>24.5</v>
      </c>
      <c r="AD3383" s="33">
        <v>190</v>
      </c>
      <c r="AE3383" s="33" t="s">
        <v>103</v>
      </c>
      <c r="AF3383" s="33" t="s">
        <v>103</v>
      </c>
      <c r="AG3383" s="33"/>
      <c r="AM3383" s="164">
        <f t="shared" si="169"/>
        <v>45979</v>
      </c>
      <c r="AX3383" s="37">
        <f t="shared" si="168"/>
        <v>45983</v>
      </c>
      <c r="AY3383" s="1" t="s">
        <v>1239</v>
      </c>
      <c r="AZ3383" s="183" t="s">
        <v>1359</v>
      </c>
      <c r="BA3383" s="183">
        <v>13.8</v>
      </c>
      <c r="BB3383" s="183">
        <v>13.1</v>
      </c>
      <c r="BC3383" s="183">
        <v>12.6</v>
      </c>
      <c r="BD3383" s="183">
        <v>12.1</v>
      </c>
      <c r="BE3383" s="183">
        <v>13</v>
      </c>
      <c r="BF3383" s="183">
        <v>13.7</v>
      </c>
      <c r="BG3383" s="183">
        <f>AVERAGE(BA3383:BF3391)</f>
        <v>13.049999999999999</v>
      </c>
      <c r="BT3383" s="37">
        <f t="shared" si="170"/>
        <v>46004</v>
      </c>
      <c r="BU3383" s="31" t="s">
        <v>1239</v>
      </c>
      <c r="BV3383" s="183" t="s">
        <v>1360</v>
      </c>
      <c r="BW3383" s="221">
        <v>20.2</v>
      </c>
      <c r="BX3383" s="183">
        <v>20.8</v>
      </c>
      <c r="BY3383" s="183">
        <v>22.1</v>
      </c>
      <c r="BZ3383" s="183">
        <v>22.5</v>
      </c>
      <c r="CA3383" s="183">
        <v>20.6</v>
      </c>
      <c r="CB3383" s="183">
        <v>21.7</v>
      </c>
      <c r="CC3383" s="183">
        <f>AVERAGE(BW3383:CB3391)</f>
        <v>21.316666666666666</v>
      </c>
      <c r="CE3383" s="1"/>
      <c r="CF3383" s="1"/>
      <c r="CG3383" s="1"/>
      <c r="CH3383" s="1"/>
      <c r="CI3383" s="1"/>
      <c r="CJ3383" s="1"/>
      <c r="CK3383" s="1"/>
      <c r="CL3383" s="1"/>
      <c r="CM3383" s="1"/>
      <c r="CN3383" s="1"/>
      <c r="CO3383" s="1"/>
    </row>
    <row r="3384" spans="1:93" ht="30" customHeight="1" x14ac:dyDescent="0.2">
      <c r="A3384" s="1">
        <v>3378</v>
      </c>
      <c r="B3384" s="1" t="s">
        <v>291</v>
      </c>
      <c r="C3384" s="1" t="s">
        <v>746</v>
      </c>
      <c r="D3384" s="1" t="s">
        <v>54</v>
      </c>
      <c r="E3384" s="1" t="s">
        <v>704</v>
      </c>
      <c r="F3384" s="1" t="s">
        <v>74</v>
      </c>
      <c r="G3384" s="1">
        <v>9</v>
      </c>
      <c r="H3384" s="1" t="s">
        <v>341</v>
      </c>
      <c r="I3384" s="1" t="s">
        <v>114</v>
      </c>
      <c r="J3384" s="64">
        <v>82812</v>
      </c>
      <c r="K3384" s="76">
        <v>165464</v>
      </c>
      <c r="L3384" s="29">
        <v>45976</v>
      </c>
      <c r="M3384" s="29" t="s">
        <v>4163</v>
      </c>
      <c r="N3384" s="1" t="s">
        <v>25</v>
      </c>
      <c r="O3384" s="28" t="s">
        <v>84</v>
      </c>
      <c r="P3384" s="1" t="s">
        <v>87</v>
      </c>
      <c r="Q3384" s="76">
        <v>10</v>
      </c>
      <c r="R3384" s="1"/>
      <c r="T3384" s="1" t="s">
        <v>115</v>
      </c>
      <c r="U3384" s="1"/>
      <c r="V3384" s="1"/>
      <c r="AB3384" s="178"/>
      <c r="AC3384" s="33">
        <v>23</v>
      </c>
      <c r="AD3384" s="33">
        <v>160</v>
      </c>
      <c r="AE3384" s="33" t="s">
        <v>103</v>
      </c>
      <c r="AF3384" s="33" t="s">
        <v>103</v>
      </c>
      <c r="AG3384" s="33"/>
      <c r="AM3384" s="164">
        <f t="shared" si="169"/>
        <v>45979</v>
      </c>
      <c r="AX3384" s="37">
        <f t="shared" si="168"/>
        <v>45983</v>
      </c>
      <c r="AY3384" s="1" t="s">
        <v>1239</v>
      </c>
      <c r="AZ3384" s="183"/>
      <c r="BA3384" s="183"/>
      <c r="BB3384" s="183"/>
      <c r="BC3384" s="183"/>
      <c r="BD3384" s="183"/>
      <c r="BE3384" s="183"/>
      <c r="BF3384" s="183"/>
      <c r="BG3384" s="183"/>
      <c r="BT3384" s="37">
        <f t="shared" si="170"/>
        <v>46004</v>
      </c>
      <c r="BU3384" s="31" t="s">
        <v>1239</v>
      </c>
      <c r="BV3384" s="183"/>
      <c r="BW3384" s="221"/>
      <c r="BX3384" s="183"/>
      <c r="BY3384" s="183"/>
      <c r="BZ3384" s="183"/>
      <c r="CA3384" s="183"/>
      <c r="CB3384" s="183"/>
      <c r="CC3384" s="183"/>
      <c r="CE3384" s="1"/>
      <c r="CF3384" s="1"/>
      <c r="CG3384" s="1"/>
      <c r="CH3384" s="1"/>
      <c r="CI3384" s="1"/>
      <c r="CJ3384" s="1"/>
      <c r="CK3384" s="1"/>
      <c r="CL3384" s="1"/>
      <c r="CM3384" s="1"/>
      <c r="CN3384" s="1"/>
      <c r="CO3384" s="1"/>
    </row>
    <row r="3385" spans="1:93" ht="30" customHeight="1" x14ac:dyDescent="0.2">
      <c r="A3385" s="1">
        <v>3379</v>
      </c>
      <c r="B3385" s="1" t="s">
        <v>291</v>
      </c>
      <c r="C3385" s="1" t="s">
        <v>746</v>
      </c>
      <c r="D3385" s="1" t="s">
        <v>54</v>
      </c>
      <c r="E3385" s="1" t="s">
        <v>704</v>
      </c>
      <c r="F3385" s="1" t="s">
        <v>74</v>
      </c>
      <c r="G3385" s="1">
        <v>9</v>
      </c>
      <c r="H3385" s="1" t="s">
        <v>341</v>
      </c>
      <c r="I3385" s="1" t="s">
        <v>114</v>
      </c>
      <c r="J3385" s="64">
        <v>84812</v>
      </c>
      <c r="K3385" s="76">
        <v>165465</v>
      </c>
      <c r="L3385" s="29">
        <v>45976</v>
      </c>
      <c r="M3385" s="29" t="s">
        <v>4163</v>
      </c>
      <c r="N3385" s="1" t="s">
        <v>25</v>
      </c>
      <c r="O3385" s="28" t="s">
        <v>84</v>
      </c>
      <c r="P3385" s="1" t="s">
        <v>87</v>
      </c>
      <c r="Q3385" s="76">
        <v>10</v>
      </c>
      <c r="R3385" s="1"/>
      <c r="T3385" s="1" t="s">
        <v>115</v>
      </c>
      <c r="U3385" s="1"/>
      <c r="V3385" s="1"/>
      <c r="AB3385" s="178"/>
      <c r="AC3385" s="33">
        <v>23</v>
      </c>
      <c r="AD3385" s="33">
        <v>175</v>
      </c>
      <c r="AE3385" s="33" t="s">
        <v>103</v>
      </c>
      <c r="AF3385" s="33" t="s">
        <v>103</v>
      </c>
      <c r="AG3385" s="33"/>
      <c r="AM3385" s="164">
        <f t="shared" si="169"/>
        <v>45979</v>
      </c>
      <c r="AX3385" s="37">
        <f t="shared" si="168"/>
        <v>45983</v>
      </c>
      <c r="AY3385" s="1" t="s">
        <v>1239</v>
      </c>
      <c r="AZ3385" s="183"/>
      <c r="BA3385" s="183"/>
      <c r="BB3385" s="183"/>
      <c r="BC3385" s="183"/>
      <c r="BD3385" s="183"/>
      <c r="BE3385" s="183"/>
      <c r="BF3385" s="183"/>
      <c r="BG3385" s="183"/>
      <c r="BT3385" s="37">
        <f t="shared" si="170"/>
        <v>46004</v>
      </c>
      <c r="BU3385" s="31" t="s">
        <v>1239</v>
      </c>
      <c r="BV3385" s="183"/>
      <c r="BW3385" s="221"/>
      <c r="BX3385" s="183"/>
      <c r="BY3385" s="183"/>
      <c r="BZ3385" s="183"/>
      <c r="CA3385" s="183"/>
      <c r="CB3385" s="183"/>
      <c r="CC3385" s="183"/>
      <c r="CE3385" s="1"/>
      <c r="CF3385" s="1"/>
      <c r="CG3385" s="1"/>
      <c r="CH3385" s="1"/>
      <c r="CI3385" s="1"/>
      <c r="CJ3385" s="1"/>
      <c r="CK3385" s="1"/>
      <c r="CL3385" s="1"/>
      <c r="CM3385" s="1"/>
      <c r="CN3385" s="1"/>
      <c r="CO3385" s="1"/>
    </row>
    <row r="3386" spans="1:93" ht="30" customHeight="1" x14ac:dyDescent="0.2">
      <c r="A3386" s="1">
        <v>3380</v>
      </c>
      <c r="B3386" s="1" t="s">
        <v>291</v>
      </c>
      <c r="C3386" s="1" t="s">
        <v>746</v>
      </c>
      <c r="D3386" s="1" t="s">
        <v>54</v>
      </c>
      <c r="E3386" s="1" t="s">
        <v>704</v>
      </c>
      <c r="F3386" s="1" t="s">
        <v>74</v>
      </c>
      <c r="G3386" s="1">
        <v>9</v>
      </c>
      <c r="H3386" s="1" t="s">
        <v>341</v>
      </c>
      <c r="I3386" s="1" t="s">
        <v>114</v>
      </c>
      <c r="J3386" s="64">
        <v>84612</v>
      </c>
      <c r="K3386" s="76">
        <v>165472</v>
      </c>
      <c r="L3386" s="29">
        <v>45976</v>
      </c>
      <c r="M3386" s="29" t="s">
        <v>4163</v>
      </c>
      <c r="N3386" s="1" t="s">
        <v>25</v>
      </c>
      <c r="O3386" s="28" t="s">
        <v>84</v>
      </c>
      <c r="P3386" s="1" t="s">
        <v>87</v>
      </c>
      <c r="Q3386" s="76">
        <v>10</v>
      </c>
      <c r="R3386" s="1"/>
      <c r="T3386" s="1" t="s">
        <v>115</v>
      </c>
      <c r="U3386" s="1"/>
      <c r="V3386" s="1"/>
      <c r="AB3386" s="178"/>
      <c r="AC3386" s="33">
        <v>22.5</v>
      </c>
      <c r="AD3386" s="33">
        <v>185</v>
      </c>
      <c r="AE3386" s="33" t="s">
        <v>103</v>
      </c>
      <c r="AF3386" s="33" t="s">
        <v>103</v>
      </c>
      <c r="AG3386" s="33"/>
      <c r="AM3386" s="164">
        <f t="shared" si="169"/>
        <v>45979</v>
      </c>
      <c r="AX3386" s="37">
        <f t="shared" si="168"/>
        <v>45983</v>
      </c>
      <c r="AY3386" s="1" t="s">
        <v>1239</v>
      </c>
      <c r="AZ3386" s="183"/>
      <c r="BA3386" s="183"/>
      <c r="BB3386" s="183"/>
      <c r="BC3386" s="183"/>
      <c r="BD3386" s="183"/>
      <c r="BE3386" s="183"/>
      <c r="BF3386" s="183"/>
      <c r="BG3386" s="183"/>
      <c r="BT3386" s="37">
        <f t="shared" si="170"/>
        <v>46004</v>
      </c>
      <c r="BU3386" s="31" t="s">
        <v>1239</v>
      </c>
      <c r="BV3386" s="183"/>
      <c r="BW3386" s="221"/>
      <c r="BX3386" s="183"/>
      <c r="BY3386" s="183"/>
      <c r="BZ3386" s="183"/>
      <c r="CA3386" s="183"/>
      <c r="CB3386" s="183"/>
      <c r="CC3386" s="183"/>
      <c r="CE3386" s="1"/>
      <c r="CF3386" s="1"/>
      <c r="CG3386" s="1"/>
      <c r="CH3386" s="1"/>
      <c r="CI3386" s="1"/>
      <c r="CJ3386" s="1"/>
      <c r="CK3386" s="1"/>
      <c r="CL3386" s="1"/>
      <c r="CM3386" s="1"/>
      <c r="CN3386" s="1"/>
      <c r="CO3386" s="1"/>
    </row>
    <row r="3387" spans="1:93" ht="30" customHeight="1" x14ac:dyDescent="0.2">
      <c r="A3387" s="1">
        <v>3381</v>
      </c>
      <c r="B3387" s="1" t="s">
        <v>291</v>
      </c>
      <c r="C3387" s="1" t="s">
        <v>746</v>
      </c>
      <c r="D3387" s="1" t="s">
        <v>54</v>
      </c>
      <c r="E3387" s="1" t="s">
        <v>704</v>
      </c>
      <c r="F3387" s="1" t="s">
        <v>74</v>
      </c>
      <c r="G3387" s="1">
        <v>9</v>
      </c>
      <c r="H3387" s="1" t="s">
        <v>341</v>
      </c>
      <c r="I3387" s="1" t="s">
        <v>114</v>
      </c>
      <c r="J3387" s="64">
        <v>82512</v>
      </c>
      <c r="K3387" s="76">
        <v>165473</v>
      </c>
      <c r="L3387" s="29">
        <v>45976</v>
      </c>
      <c r="M3387" s="29" t="s">
        <v>4163</v>
      </c>
      <c r="N3387" s="1" t="s">
        <v>25</v>
      </c>
      <c r="O3387" s="28" t="s">
        <v>84</v>
      </c>
      <c r="P3387" s="1" t="s">
        <v>87</v>
      </c>
      <c r="Q3387" s="76">
        <v>10</v>
      </c>
      <c r="R3387" s="1"/>
      <c r="T3387" s="1" t="s">
        <v>115</v>
      </c>
      <c r="U3387" s="1"/>
      <c r="V3387" s="1"/>
      <c r="AB3387" s="178"/>
      <c r="AC3387" s="33">
        <v>23.5</v>
      </c>
      <c r="AD3387" s="33">
        <v>180</v>
      </c>
      <c r="AE3387" s="33" t="s">
        <v>103</v>
      </c>
      <c r="AF3387" s="33" t="s">
        <v>103</v>
      </c>
      <c r="AG3387" s="33"/>
      <c r="AM3387" s="164">
        <f t="shared" si="169"/>
        <v>45979</v>
      </c>
      <c r="AX3387" s="37">
        <f t="shared" si="168"/>
        <v>45983</v>
      </c>
      <c r="AY3387" s="1" t="s">
        <v>1239</v>
      </c>
      <c r="AZ3387" s="183"/>
      <c r="BA3387" s="183"/>
      <c r="BB3387" s="183"/>
      <c r="BC3387" s="183"/>
      <c r="BD3387" s="183"/>
      <c r="BE3387" s="183"/>
      <c r="BF3387" s="183"/>
      <c r="BG3387" s="183"/>
      <c r="BT3387" s="37">
        <f t="shared" si="170"/>
        <v>46004</v>
      </c>
      <c r="BU3387" s="31" t="s">
        <v>1239</v>
      </c>
      <c r="BV3387" s="183"/>
      <c r="BW3387" s="221"/>
      <c r="BX3387" s="183"/>
      <c r="BY3387" s="183"/>
      <c r="BZ3387" s="183"/>
      <c r="CA3387" s="183"/>
      <c r="CB3387" s="183"/>
      <c r="CC3387" s="183"/>
      <c r="CE3387" s="1"/>
      <c r="CF3387" s="1"/>
      <c r="CG3387" s="1"/>
      <c r="CH3387" s="1"/>
      <c r="CI3387" s="1"/>
      <c r="CJ3387" s="1"/>
      <c r="CK3387" s="1"/>
      <c r="CL3387" s="1"/>
      <c r="CM3387" s="1"/>
      <c r="CN3387" s="1"/>
      <c r="CO3387" s="1"/>
    </row>
    <row r="3388" spans="1:93" ht="30" customHeight="1" x14ac:dyDescent="0.2">
      <c r="A3388" s="1">
        <v>3382</v>
      </c>
      <c r="B3388" s="1" t="s">
        <v>291</v>
      </c>
      <c r="C3388" s="1" t="s">
        <v>746</v>
      </c>
      <c r="D3388" s="1" t="s">
        <v>54</v>
      </c>
      <c r="E3388" s="1" t="s">
        <v>704</v>
      </c>
      <c r="F3388" s="1" t="s">
        <v>74</v>
      </c>
      <c r="G3388" s="1">
        <v>9</v>
      </c>
      <c r="H3388" s="1" t="s">
        <v>341</v>
      </c>
      <c r="I3388" s="1" t="s">
        <v>114</v>
      </c>
      <c r="J3388" s="64">
        <v>84012</v>
      </c>
      <c r="K3388" s="76">
        <v>165474</v>
      </c>
      <c r="L3388" s="29">
        <v>45976</v>
      </c>
      <c r="M3388" s="29" t="s">
        <v>4163</v>
      </c>
      <c r="N3388" s="1" t="s">
        <v>25</v>
      </c>
      <c r="O3388" s="28" t="s">
        <v>84</v>
      </c>
      <c r="P3388" s="1" t="s">
        <v>87</v>
      </c>
      <c r="Q3388" s="76">
        <v>10</v>
      </c>
      <c r="R3388" s="1"/>
      <c r="T3388" s="1" t="s">
        <v>115</v>
      </c>
      <c r="U3388" s="1"/>
      <c r="V3388" s="1"/>
      <c r="AB3388" s="178"/>
      <c r="AC3388" s="33">
        <v>21.5</v>
      </c>
      <c r="AD3388" s="33">
        <v>170</v>
      </c>
      <c r="AE3388" s="33" t="s">
        <v>103</v>
      </c>
      <c r="AF3388" s="33" t="s">
        <v>103</v>
      </c>
      <c r="AG3388" s="33"/>
      <c r="AM3388" s="164">
        <f t="shared" si="169"/>
        <v>45979</v>
      </c>
      <c r="AX3388" s="37">
        <f t="shared" si="168"/>
        <v>45983</v>
      </c>
      <c r="AY3388" s="1" t="s">
        <v>1239</v>
      </c>
      <c r="AZ3388" s="183"/>
      <c r="BA3388" s="183"/>
      <c r="BB3388" s="183"/>
      <c r="BC3388" s="183"/>
      <c r="BD3388" s="183"/>
      <c r="BE3388" s="183"/>
      <c r="BF3388" s="183"/>
      <c r="BG3388" s="183"/>
      <c r="BT3388" s="37">
        <f t="shared" si="170"/>
        <v>46004</v>
      </c>
      <c r="BU3388" s="31" t="s">
        <v>1239</v>
      </c>
      <c r="BV3388" s="183"/>
      <c r="BW3388" s="221"/>
      <c r="BX3388" s="183"/>
      <c r="BY3388" s="183"/>
      <c r="BZ3388" s="183"/>
      <c r="CA3388" s="183"/>
      <c r="CB3388" s="183"/>
      <c r="CC3388" s="183"/>
      <c r="CE3388" s="1"/>
      <c r="CF3388" s="1"/>
      <c r="CG3388" s="1"/>
      <c r="CH3388" s="1"/>
      <c r="CI3388" s="1"/>
      <c r="CJ3388" s="1"/>
      <c r="CK3388" s="1"/>
      <c r="CL3388" s="1"/>
      <c r="CM3388" s="1"/>
      <c r="CN3388" s="1"/>
      <c r="CO3388" s="1"/>
    </row>
    <row r="3389" spans="1:93" ht="30" customHeight="1" x14ac:dyDescent="0.2">
      <c r="A3389" s="1">
        <v>3383</v>
      </c>
      <c r="B3389" s="1" t="s">
        <v>291</v>
      </c>
      <c r="C3389" s="1" t="s">
        <v>746</v>
      </c>
      <c r="D3389" s="1" t="s">
        <v>54</v>
      </c>
      <c r="E3389" s="1" t="s">
        <v>704</v>
      </c>
      <c r="F3389" s="1" t="s">
        <v>74</v>
      </c>
      <c r="G3389" s="1">
        <v>9</v>
      </c>
      <c r="H3389" s="1" t="s">
        <v>341</v>
      </c>
      <c r="I3389" s="1" t="s">
        <v>114</v>
      </c>
      <c r="J3389" s="64">
        <v>83412</v>
      </c>
      <c r="K3389" s="76">
        <v>165475</v>
      </c>
      <c r="L3389" s="29">
        <v>45976</v>
      </c>
      <c r="M3389" s="29" t="s">
        <v>4163</v>
      </c>
      <c r="N3389" s="1" t="s">
        <v>25</v>
      </c>
      <c r="O3389" s="28" t="s">
        <v>84</v>
      </c>
      <c r="P3389" s="1" t="s">
        <v>87</v>
      </c>
      <c r="Q3389" s="76">
        <v>10</v>
      </c>
      <c r="R3389" s="1"/>
      <c r="T3389" s="1" t="s">
        <v>115</v>
      </c>
      <c r="U3389" s="1"/>
      <c r="V3389" s="1"/>
      <c r="AB3389" s="178"/>
      <c r="AC3389" s="33">
        <v>24</v>
      </c>
      <c r="AD3389" s="33">
        <v>190</v>
      </c>
      <c r="AE3389" s="33" t="s">
        <v>103</v>
      </c>
      <c r="AF3389" s="33" t="s">
        <v>103</v>
      </c>
      <c r="AG3389" s="33"/>
      <c r="AM3389" s="164">
        <f t="shared" si="169"/>
        <v>45979</v>
      </c>
      <c r="AX3389" s="37">
        <f t="shared" si="168"/>
        <v>45983</v>
      </c>
      <c r="AY3389" s="1" t="s">
        <v>1239</v>
      </c>
      <c r="AZ3389" s="183"/>
      <c r="BA3389" s="183"/>
      <c r="BB3389" s="183"/>
      <c r="BC3389" s="183"/>
      <c r="BD3389" s="183"/>
      <c r="BE3389" s="183"/>
      <c r="BF3389" s="183"/>
      <c r="BG3389" s="183"/>
      <c r="BT3389" s="37">
        <f t="shared" si="170"/>
        <v>46004</v>
      </c>
      <c r="BU3389" s="31" t="s">
        <v>1239</v>
      </c>
      <c r="BV3389" s="183"/>
      <c r="BW3389" s="221"/>
      <c r="BX3389" s="183"/>
      <c r="BY3389" s="183"/>
      <c r="BZ3389" s="183"/>
      <c r="CA3389" s="183"/>
      <c r="CB3389" s="183"/>
      <c r="CC3389" s="183"/>
      <c r="CE3389" s="1"/>
      <c r="CF3389" s="1"/>
      <c r="CG3389" s="1"/>
      <c r="CH3389" s="1"/>
      <c r="CI3389" s="1"/>
      <c r="CJ3389" s="1"/>
      <c r="CK3389" s="1"/>
      <c r="CL3389" s="1"/>
      <c r="CM3389" s="1"/>
      <c r="CN3389" s="1"/>
      <c r="CO3389" s="1"/>
    </row>
    <row r="3390" spans="1:93" ht="30" customHeight="1" x14ac:dyDescent="0.2">
      <c r="A3390" s="1">
        <v>3384</v>
      </c>
      <c r="B3390" s="1" t="s">
        <v>291</v>
      </c>
      <c r="C3390" s="1" t="s">
        <v>746</v>
      </c>
      <c r="D3390" s="1" t="s">
        <v>54</v>
      </c>
      <c r="E3390" s="1" t="s">
        <v>704</v>
      </c>
      <c r="F3390" s="1" t="s">
        <v>74</v>
      </c>
      <c r="G3390" s="1">
        <v>9</v>
      </c>
      <c r="H3390" s="1" t="s">
        <v>341</v>
      </c>
      <c r="I3390" s="1" t="s">
        <v>114</v>
      </c>
      <c r="J3390" s="64">
        <v>81612</v>
      </c>
      <c r="K3390" s="76">
        <v>165476</v>
      </c>
      <c r="L3390" s="29">
        <v>45976</v>
      </c>
      <c r="M3390" s="29" t="s">
        <v>4163</v>
      </c>
      <c r="N3390" s="1" t="s">
        <v>25</v>
      </c>
      <c r="O3390" s="28" t="s">
        <v>84</v>
      </c>
      <c r="P3390" s="1" t="s">
        <v>87</v>
      </c>
      <c r="Q3390" s="76">
        <v>10</v>
      </c>
      <c r="R3390" s="1"/>
      <c r="T3390" s="1" t="s">
        <v>115</v>
      </c>
      <c r="U3390" s="1"/>
      <c r="V3390" s="1"/>
      <c r="AB3390" s="178"/>
      <c r="AC3390" s="33">
        <v>22.5</v>
      </c>
      <c r="AD3390" s="33">
        <v>190</v>
      </c>
      <c r="AE3390" s="33" t="s">
        <v>103</v>
      </c>
      <c r="AF3390" s="33" t="s">
        <v>103</v>
      </c>
      <c r="AG3390" s="33"/>
      <c r="AM3390" s="164">
        <f t="shared" si="169"/>
        <v>45979</v>
      </c>
      <c r="AX3390" s="37">
        <f t="shared" si="168"/>
        <v>45983</v>
      </c>
      <c r="AY3390" s="1" t="s">
        <v>1239</v>
      </c>
      <c r="AZ3390" s="183"/>
      <c r="BA3390" s="183"/>
      <c r="BB3390" s="183"/>
      <c r="BC3390" s="183"/>
      <c r="BD3390" s="183"/>
      <c r="BE3390" s="183"/>
      <c r="BF3390" s="183"/>
      <c r="BG3390" s="183"/>
      <c r="BT3390" s="37">
        <f t="shared" si="170"/>
        <v>46004</v>
      </c>
      <c r="BU3390" s="31" t="s">
        <v>1239</v>
      </c>
      <c r="BV3390" s="183"/>
      <c r="BW3390" s="221"/>
      <c r="BX3390" s="183"/>
      <c r="BY3390" s="183"/>
      <c r="BZ3390" s="183"/>
      <c r="CA3390" s="183"/>
      <c r="CB3390" s="183"/>
      <c r="CC3390" s="183"/>
      <c r="CE3390" s="1"/>
      <c r="CF3390" s="1"/>
      <c r="CG3390" s="1"/>
      <c r="CH3390" s="1"/>
      <c r="CI3390" s="1"/>
      <c r="CJ3390" s="1"/>
      <c r="CK3390" s="1"/>
      <c r="CL3390" s="1"/>
      <c r="CM3390" s="1"/>
      <c r="CN3390" s="1"/>
      <c r="CO3390" s="1"/>
    </row>
    <row r="3391" spans="1:93" ht="30" customHeight="1" x14ac:dyDescent="0.2">
      <c r="A3391" s="1">
        <v>3385</v>
      </c>
      <c r="B3391" s="1" t="s">
        <v>291</v>
      </c>
      <c r="C3391" s="1" t="s">
        <v>746</v>
      </c>
      <c r="D3391" s="1" t="s">
        <v>54</v>
      </c>
      <c r="E3391" s="1" t="s">
        <v>704</v>
      </c>
      <c r="F3391" s="1" t="s">
        <v>74</v>
      </c>
      <c r="G3391" s="1">
        <v>9</v>
      </c>
      <c r="H3391" s="1" t="s">
        <v>341</v>
      </c>
      <c r="I3391" s="1" t="s">
        <v>114</v>
      </c>
      <c r="J3391" s="64">
        <v>82612</v>
      </c>
      <c r="K3391" s="76">
        <v>165484</v>
      </c>
      <c r="L3391" s="29">
        <v>45976</v>
      </c>
      <c r="M3391" s="29" t="s">
        <v>4163</v>
      </c>
      <c r="N3391" s="1" t="s">
        <v>25</v>
      </c>
      <c r="O3391" s="28" t="s">
        <v>84</v>
      </c>
      <c r="P3391" s="1" t="s">
        <v>87</v>
      </c>
      <c r="Q3391" s="76">
        <v>10</v>
      </c>
      <c r="R3391" s="1"/>
      <c r="S3391" s="1">
        <v>6</v>
      </c>
      <c r="T3391" s="1" t="s">
        <v>115</v>
      </c>
      <c r="U3391" s="1"/>
      <c r="V3391" s="1"/>
      <c r="AB3391" s="179"/>
      <c r="AC3391" s="33">
        <v>22</v>
      </c>
      <c r="AD3391" s="33">
        <v>180</v>
      </c>
      <c r="AE3391" s="33" t="s">
        <v>103</v>
      </c>
      <c r="AF3391" s="33" t="s">
        <v>103</v>
      </c>
      <c r="AG3391" s="33"/>
      <c r="AM3391" s="164">
        <f t="shared" si="169"/>
        <v>45979</v>
      </c>
      <c r="AX3391" s="37">
        <f t="shared" si="168"/>
        <v>45983</v>
      </c>
      <c r="AY3391" s="1" t="s">
        <v>1239</v>
      </c>
      <c r="AZ3391" s="183"/>
      <c r="BA3391" s="183"/>
      <c r="BB3391" s="183"/>
      <c r="BC3391" s="183"/>
      <c r="BD3391" s="183"/>
      <c r="BE3391" s="183"/>
      <c r="BF3391" s="183"/>
      <c r="BG3391" s="183"/>
      <c r="BT3391" s="37">
        <f t="shared" si="170"/>
        <v>46004</v>
      </c>
      <c r="BU3391" s="31" t="s">
        <v>1239</v>
      </c>
      <c r="BV3391" s="183"/>
      <c r="BW3391" s="221"/>
      <c r="BX3391" s="183"/>
      <c r="BY3391" s="183"/>
      <c r="BZ3391" s="183"/>
      <c r="CA3391" s="183"/>
      <c r="CB3391" s="183"/>
      <c r="CC3391" s="183"/>
      <c r="CE3391" s="1"/>
      <c r="CF3391" s="1"/>
      <c r="CG3391" s="1"/>
      <c r="CH3391" s="1"/>
      <c r="CI3391" s="1"/>
      <c r="CJ3391" s="1"/>
      <c r="CK3391" s="1"/>
      <c r="CL3391" s="1"/>
      <c r="CM3391" s="1"/>
      <c r="CN3391" s="1"/>
      <c r="CO3391" s="1"/>
    </row>
    <row r="3392" spans="1:93" ht="30" customHeight="1" x14ac:dyDescent="0.2">
      <c r="A3392" s="1">
        <v>3386</v>
      </c>
      <c r="B3392" s="1" t="s">
        <v>748</v>
      </c>
      <c r="C3392" s="1" t="s">
        <v>749</v>
      </c>
      <c r="D3392" s="1" t="s">
        <v>750</v>
      </c>
      <c r="E3392" s="1" t="s">
        <v>136</v>
      </c>
      <c r="F3392" s="1" t="s">
        <v>74</v>
      </c>
      <c r="G3392" s="1">
        <v>2</v>
      </c>
      <c r="H3392" s="1" t="s">
        <v>341</v>
      </c>
      <c r="I3392" s="1" t="s">
        <v>114</v>
      </c>
      <c r="J3392" s="64">
        <v>557</v>
      </c>
      <c r="K3392" s="76">
        <v>2271373</v>
      </c>
      <c r="L3392" s="29">
        <v>45976</v>
      </c>
      <c r="M3392" s="29" t="s">
        <v>4163</v>
      </c>
      <c r="N3392" s="1" t="s">
        <v>478</v>
      </c>
      <c r="O3392" s="28" t="s">
        <v>634</v>
      </c>
      <c r="P3392" s="1" t="s">
        <v>323</v>
      </c>
      <c r="Q3392" s="76">
        <v>10</v>
      </c>
      <c r="R3392" s="1"/>
      <c r="S3392" s="1">
        <v>6</v>
      </c>
      <c r="T3392" s="1" t="s">
        <v>115</v>
      </c>
      <c r="U3392" s="1"/>
      <c r="V3392" s="1"/>
      <c r="AB3392" s="177" t="s">
        <v>1251</v>
      </c>
      <c r="AC3392" s="33">
        <v>26.5</v>
      </c>
      <c r="AD3392" s="33">
        <v>250</v>
      </c>
      <c r="AE3392" s="33" t="s">
        <v>103</v>
      </c>
      <c r="AF3392" s="33" t="s">
        <v>103</v>
      </c>
      <c r="AG3392" s="33"/>
      <c r="AM3392" s="164">
        <f t="shared" si="169"/>
        <v>45979</v>
      </c>
      <c r="AX3392" s="37">
        <f t="shared" si="168"/>
        <v>45983</v>
      </c>
      <c r="AY3392" s="1" t="s">
        <v>1421</v>
      </c>
      <c r="AZ3392" s="183" t="s">
        <v>1420</v>
      </c>
      <c r="BA3392" s="180">
        <v>45.4</v>
      </c>
      <c r="BB3392" s="180">
        <v>46.4</v>
      </c>
      <c r="BC3392" s="180">
        <v>46.6</v>
      </c>
      <c r="BD3392" s="180">
        <v>47.3</v>
      </c>
      <c r="BE3392" s="180">
        <v>48.4</v>
      </c>
      <c r="BF3392" s="180">
        <v>48.7</v>
      </c>
      <c r="BG3392" s="180">
        <f>AVERAGE(BA3392:BF3395)</f>
        <v>47.133333333333333</v>
      </c>
      <c r="BT3392" s="37">
        <f t="shared" si="170"/>
        <v>46004</v>
      </c>
      <c r="BU3392" s="31" t="s">
        <v>1421</v>
      </c>
      <c r="BV3392" s="183" t="s">
        <v>1422</v>
      </c>
      <c r="BW3392" s="191">
        <v>59.5</v>
      </c>
      <c r="BX3392" s="180">
        <v>60.4</v>
      </c>
      <c r="BY3392" s="180">
        <v>60.9</v>
      </c>
      <c r="BZ3392" s="180">
        <v>61.8</v>
      </c>
      <c r="CA3392" s="180">
        <v>62.5</v>
      </c>
      <c r="CB3392" s="180">
        <v>63.9</v>
      </c>
      <c r="CC3392" s="180">
        <f>AVERAGE(BW3392:CB3395)</f>
        <v>61.5</v>
      </c>
      <c r="CE3392" s="1"/>
      <c r="CF3392" s="1"/>
      <c r="CG3392" s="1"/>
      <c r="CH3392" s="1"/>
      <c r="CI3392" s="1"/>
      <c r="CJ3392" s="1"/>
      <c r="CK3392" s="1"/>
      <c r="CL3392" s="1"/>
      <c r="CM3392" s="1"/>
      <c r="CN3392" s="1"/>
      <c r="CO3392" s="1"/>
    </row>
    <row r="3393" spans="1:93" ht="30" customHeight="1" x14ac:dyDescent="0.2">
      <c r="A3393" s="1">
        <v>3387</v>
      </c>
      <c r="B3393" s="1" t="s">
        <v>748</v>
      </c>
      <c r="C3393" s="1" t="s">
        <v>749</v>
      </c>
      <c r="D3393" s="1" t="s">
        <v>750</v>
      </c>
      <c r="E3393" s="1" t="s">
        <v>136</v>
      </c>
      <c r="F3393" s="1" t="s">
        <v>74</v>
      </c>
      <c r="G3393" s="1">
        <v>2</v>
      </c>
      <c r="H3393" s="1" t="s">
        <v>341</v>
      </c>
      <c r="I3393" s="1" t="s">
        <v>114</v>
      </c>
      <c r="J3393" s="64">
        <v>302</v>
      </c>
      <c r="K3393" s="76">
        <v>2271379</v>
      </c>
      <c r="L3393" s="29">
        <v>45976</v>
      </c>
      <c r="M3393" s="29" t="s">
        <v>4163</v>
      </c>
      <c r="N3393" s="1" t="s">
        <v>478</v>
      </c>
      <c r="O3393" s="28" t="s">
        <v>634</v>
      </c>
      <c r="P3393" s="1" t="s">
        <v>323</v>
      </c>
      <c r="Q3393" s="76">
        <v>8</v>
      </c>
      <c r="R3393" s="1"/>
      <c r="T3393" s="1" t="s">
        <v>115</v>
      </c>
      <c r="U3393" s="1"/>
      <c r="V3393" s="1"/>
      <c r="AB3393" s="178"/>
      <c r="AC3393" s="33">
        <v>24</v>
      </c>
      <c r="AD3393" s="33">
        <v>245</v>
      </c>
      <c r="AE3393" s="33" t="s">
        <v>103</v>
      </c>
      <c r="AF3393" s="33" t="s">
        <v>103</v>
      </c>
      <c r="AG3393" s="33"/>
      <c r="AM3393" s="164">
        <f t="shared" si="169"/>
        <v>45979</v>
      </c>
      <c r="AX3393" s="37">
        <f t="shared" si="168"/>
        <v>45983</v>
      </c>
      <c r="AY3393" s="1" t="s">
        <v>1421</v>
      </c>
      <c r="AZ3393" s="183"/>
      <c r="BA3393" s="184"/>
      <c r="BB3393" s="184"/>
      <c r="BC3393" s="184"/>
      <c r="BD3393" s="184"/>
      <c r="BE3393" s="184"/>
      <c r="BF3393" s="184"/>
      <c r="BG3393" s="184"/>
      <c r="BT3393" s="37">
        <f t="shared" si="170"/>
        <v>46004</v>
      </c>
      <c r="BU3393" s="31" t="s">
        <v>1421</v>
      </c>
      <c r="BV3393" s="183"/>
      <c r="BW3393" s="207"/>
      <c r="BX3393" s="184"/>
      <c r="BY3393" s="184"/>
      <c r="BZ3393" s="184"/>
      <c r="CA3393" s="184"/>
      <c r="CB3393" s="184"/>
      <c r="CC3393" s="184"/>
      <c r="CE3393" s="1"/>
      <c r="CF3393" s="1"/>
      <c r="CG3393" s="1"/>
      <c r="CH3393" s="1"/>
      <c r="CI3393" s="1"/>
      <c r="CJ3393" s="1"/>
      <c r="CK3393" s="1"/>
      <c r="CL3393" s="1"/>
      <c r="CM3393" s="1"/>
      <c r="CN3393" s="1"/>
      <c r="CO3393" s="1"/>
    </row>
    <row r="3394" spans="1:93" ht="30" customHeight="1" x14ac:dyDescent="0.2">
      <c r="A3394" s="1">
        <v>3388</v>
      </c>
      <c r="B3394" s="1" t="s">
        <v>748</v>
      </c>
      <c r="C3394" s="1" t="s">
        <v>749</v>
      </c>
      <c r="D3394" s="1" t="s">
        <v>750</v>
      </c>
      <c r="E3394" s="1" t="s">
        <v>136</v>
      </c>
      <c r="F3394" s="1" t="s">
        <v>74</v>
      </c>
      <c r="G3394" s="1">
        <v>2</v>
      </c>
      <c r="H3394" s="1" t="s">
        <v>341</v>
      </c>
      <c r="I3394" s="1" t="s">
        <v>114</v>
      </c>
      <c r="J3394" s="64">
        <v>551</v>
      </c>
      <c r="K3394" s="76">
        <v>2271383</v>
      </c>
      <c r="L3394" s="29">
        <v>45976</v>
      </c>
      <c r="M3394" s="29" t="s">
        <v>4163</v>
      </c>
      <c r="N3394" s="1" t="s">
        <v>478</v>
      </c>
      <c r="O3394" s="28" t="s">
        <v>634</v>
      </c>
      <c r="P3394" s="1" t="s">
        <v>323</v>
      </c>
      <c r="Q3394" s="76">
        <v>10</v>
      </c>
      <c r="R3394" s="1"/>
      <c r="T3394" s="1" t="s">
        <v>115</v>
      </c>
      <c r="U3394" s="1"/>
      <c r="V3394" s="1"/>
      <c r="AB3394" s="178"/>
      <c r="AC3394" s="33">
        <v>23.5</v>
      </c>
      <c r="AD3394" s="33">
        <v>240</v>
      </c>
      <c r="AE3394" s="33" t="s">
        <v>103</v>
      </c>
      <c r="AF3394" s="33" t="s">
        <v>103</v>
      </c>
      <c r="AG3394" s="33"/>
      <c r="AM3394" s="164">
        <f t="shared" si="169"/>
        <v>45979</v>
      </c>
      <c r="AX3394" s="37">
        <f t="shared" si="168"/>
        <v>45983</v>
      </c>
      <c r="AY3394" s="1" t="s">
        <v>1421</v>
      </c>
      <c r="AZ3394" s="183"/>
      <c r="BA3394" s="184"/>
      <c r="BB3394" s="184"/>
      <c r="BC3394" s="184"/>
      <c r="BD3394" s="184"/>
      <c r="BE3394" s="184"/>
      <c r="BF3394" s="184"/>
      <c r="BG3394" s="184"/>
      <c r="BT3394" s="37">
        <f t="shared" si="170"/>
        <v>46004</v>
      </c>
      <c r="BU3394" s="31" t="s">
        <v>1421</v>
      </c>
      <c r="BV3394" s="183"/>
      <c r="BW3394" s="207"/>
      <c r="BX3394" s="184"/>
      <c r="BY3394" s="184"/>
      <c r="BZ3394" s="184"/>
      <c r="CA3394" s="184"/>
      <c r="CB3394" s="184"/>
      <c r="CC3394" s="184"/>
      <c r="CE3394" s="1"/>
      <c r="CF3394" s="1"/>
      <c r="CG3394" s="1"/>
      <c r="CH3394" s="1"/>
      <c r="CI3394" s="1"/>
      <c r="CJ3394" s="1"/>
      <c r="CK3394" s="1"/>
      <c r="CL3394" s="1"/>
      <c r="CM3394" s="1"/>
      <c r="CN3394" s="1"/>
      <c r="CO3394" s="1"/>
    </row>
    <row r="3395" spans="1:93" ht="30" customHeight="1" x14ac:dyDescent="0.2">
      <c r="A3395" s="1">
        <v>3389</v>
      </c>
      <c r="B3395" s="1" t="s">
        <v>722</v>
      </c>
      <c r="C3395" s="1" t="s">
        <v>754</v>
      </c>
      <c r="D3395" s="1" t="s">
        <v>755</v>
      </c>
      <c r="E3395" s="1" t="s">
        <v>725</v>
      </c>
      <c r="F3395" s="1" t="s">
        <v>74</v>
      </c>
      <c r="G3395" s="1">
        <v>3</v>
      </c>
      <c r="H3395" s="1" t="s">
        <v>341</v>
      </c>
      <c r="I3395" s="1" t="s">
        <v>114</v>
      </c>
      <c r="J3395" s="64">
        <v>554</v>
      </c>
      <c r="K3395" s="76">
        <v>2273394</v>
      </c>
      <c r="L3395" s="29">
        <v>45976</v>
      </c>
      <c r="M3395" s="29" t="s">
        <v>4163</v>
      </c>
      <c r="N3395" s="1" t="s">
        <v>478</v>
      </c>
      <c r="O3395" s="28" t="s">
        <v>634</v>
      </c>
      <c r="P3395" s="1" t="s">
        <v>323</v>
      </c>
      <c r="Q3395" s="76">
        <v>12</v>
      </c>
      <c r="R3395" s="1"/>
      <c r="T3395" s="1" t="s">
        <v>115</v>
      </c>
      <c r="U3395" s="1"/>
      <c r="V3395" s="1"/>
      <c r="AB3395" s="179"/>
      <c r="AC3395" s="33">
        <v>21.5</v>
      </c>
      <c r="AD3395" s="33">
        <v>260</v>
      </c>
      <c r="AE3395" s="33" t="s">
        <v>103</v>
      </c>
      <c r="AF3395" s="33" t="s">
        <v>103</v>
      </c>
      <c r="AG3395" s="33"/>
      <c r="AM3395" s="164">
        <f t="shared" si="169"/>
        <v>45979</v>
      </c>
      <c r="AX3395" s="37">
        <f t="shared" si="168"/>
        <v>45983</v>
      </c>
      <c r="AY3395" s="1" t="s">
        <v>1421</v>
      </c>
      <c r="AZ3395" s="183"/>
      <c r="BA3395" s="181"/>
      <c r="BB3395" s="181"/>
      <c r="BC3395" s="181"/>
      <c r="BD3395" s="181"/>
      <c r="BE3395" s="181"/>
      <c r="BF3395" s="181"/>
      <c r="BG3395" s="181"/>
      <c r="BT3395" s="37">
        <f t="shared" si="170"/>
        <v>46004</v>
      </c>
      <c r="BU3395" s="31" t="s">
        <v>1421</v>
      </c>
      <c r="BV3395" s="183"/>
      <c r="BW3395" s="192"/>
      <c r="BX3395" s="181"/>
      <c r="BY3395" s="181"/>
      <c r="BZ3395" s="181"/>
      <c r="CA3395" s="181"/>
      <c r="CB3395" s="181"/>
      <c r="CC3395" s="181"/>
      <c r="CE3395" s="1"/>
      <c r="CF3395" s="1"/>
      <c r="CG3395" s="1"/>
      <c r="CH3395" s="1"/>
      <c r="CI3395" s="1"/>
      <c r="CJ3395" s="1"/>
      <c r="CK3395" s="1"/>
      <c r="CL3395" s="1"/>
      <c r="CM3395" s="1"/>
      <c r="CN3395" s="1"/>
      <c r="CO3395" s="1"/>
    </row>
    <row r="3396" spans="1:93" ht="30" customHeight="1" x14ac:dyDescent="0.2">
      <c r="A3396" s="1">
        <v>3390</v>
      </c>
      <c r="B3396" s="1" t="s">
        <v>751</v>
      </c>
      <c r="C3396" s="1" t="s">
        <v>752</v>
      </c>
      <c r="D3396" s="1" t="s">
        <v>753</v>
      </c>
      <c r="E3396" s="1" t="s">
        <v>650</v>
      </c>
      <c r="F3396" s="1" t="s">
        <v>74</v>
      </c>
      <c r="G3396" s="1">
        <v>5</v>
      </c>
      <c r="H3396" s="1" t="s">
        <v>341</v>
      </c>
      <c r="I3396" s="1" t="s">
        <v>114</v>
      </c>
      <c r="J3396" s="64">
        <v>411</v>
      </c>
      <c r="K3396" s="76">
        <v>2271382</v>
      </c>
      <c r="L3396" s="29">
        <v>45977</v>
      </c>
      <c r="M3396" s="29" t="s">
        <v>4163</v>
      </c>
      <c r="N3396" s="1" t="s">
        <v>478</v>
      </c>
      <c r="O3396" s="28" t="s">
        <v>225</v>
      </c>
      <c r="P3396" s="1" t="s">
        <v>216</v>
      </c>
      <c r="Q3396" s="76">
        <v>9</v>
      </c>
      <c r="R3396" s="1" t="s">
        <v>537</v>
      </c>
      <c r="S3396" s="1">
        <v>6</v>
      </c>
      <c r="T3396" s="1" t="s">
        <v>115</v>
      </c>
      <c r="U3396" s="1"/>
      <c r="V3396" s="1"/>
      <c r="AB3396" s="177" t="s">
        <v>1255</v>
      </c>
      <c r="AC3396" s="33">
        <v>23</v>
      </c>
      <c r="AD3396" s="33">
        <v>240</v>
      </c>
      <c r="AE3396" s="33" t="s">
        <v>103</v>
      </c>
      <c r="AF3396" s="33" t="s">
        <v>103</v>
      </c>
      <c r="AG3396" s="33"/>
      <c r="AM3396" s="164">
        <f t="shared" si="169"/>
        <v>45980</v>
      </c>
      <c r="AX3396" s="37">
        <f t="shared" si="168"/>
        <v>45984</v>
      </c>
      <c r="AY3396" s="1" t="s">
        <v>1254</v>
      </c>
      <c r="AZ3396" s="183" t="s">
        <v>1368</v>
      </c>
      <c r="BA3396" s="180">
        <v>40.299999999999997</v>
      </c>
      <c r="BB3396" s="180">
        <v>39.700000000000003</v>
      </c>
      <c r="BC3396" s="180">
        <v>38.799999999999997</v>
      </c>
      <c r="BD3396" s="180">
        <v>38</v>
      </c>
      <c r="BE3396" s="180">
        <v>37.9</v>
      </c>
      <c r="BF3396" s="180">
        <v>38.6</v>
      </c>
      <c r="BG3396" s="180">
        <f>AVERAGE(BA3367:BF3475)</f>
        <v>35.9151515151515</v>
      </c>
      <c r="BT3396" s="37">
        <f t="shared" si="170"/>
        <v>46005</v>
      </c>
      <c r="BU3396" s="31" t="s">
        <v>1254</v>
      </c>
      <c r="BV3396" s="183" t="s">
        <v>1369</v>
      </c>
      <c r="BW3396" s="191">
        <v>50.4</v>
      </c>
      <c r="BX3396" s="180">
        <v>49.6</v>
      </c>
      <c r="BY3396" s="180">
        <v>49.2</v>
      </c>
      <c r="BZ3396" s="180">
        <v>48.4</v>
      </c>
      <c r="CA3396" s="180">
        <v>47.7</v>
      </c>
      <c r="CB3396" s="180">
        <v>47.3</v>
      </c>
      <c r="CC3396" s="180">
        <f>AVERAGE(BW3396:CB3475)</f>
        <v>48.333333333333329</v>
      </c>
      <c r="CE3396" s="1"/>
      <c r="CF3396" s="1"/>
      <c r="CG3396" s="1"/>
      <c r="CH3396" s="1"/>
      <c r="CI3396" s="1"/>
      <c r="CJ3396" s="1"/>
      <c r="CK3396" s="1"/>
      <c r="CL3396" s="1"/>
      <c r="CM3396" s="1"/>
      <c r="CN3396" s="1"/>
      <c r="CO3396" s="1"/>
    </row>
    <row r="3397" spans="1:93" ht="30" customHeight="1" x14ac:dyDescent="0.2">
      <c r="A3397" s="1">
        <v>3391</v>
      </c>
      <c r="B3397" s="1" t="s">
        <v>751</v>
      </c>
      <c r="C3397" s="1" t="s">
        <v>752</v>
      </c>
      <c r="D3397" s="1" t="s">
        <v>753</v>
      </c>
      <c r="E3397" s="1" t="s">
        <v>650</v>
      </c>
      <c r="F3397" s="1" t="s">
        <v>74</v>
      </c>
      <c r="G3397" s="1">
        <v>5</v>
      </c>
      <c r="H3397" s="1" t="s">
        <v>341</v>
      </c>
      <c r="I3397" s="1" t="s">
        <v>114</v>
      </c>
      <c r="J3397" s="64">
        <v>274</v>
      </c>
      <c r="K3397" s="76">
        <v>2268259</v>
      </c>
      <c r="L3397" s="29">
        <v>45977</v>
      </c>
      <c r="M3397" s="29" t="s">
        <v>4163</v>
      </c>
      <c r="N3397" s="1" t="s">
        <v>478</v>
      </c>
      <c r="O3397" s="28" t="s">
        <v>225</v>
      </c>
      <c r="P3397" s="1" t="s">
        <v>216</v>
      </c>
      <c r="Q3397" s="76">
        <v>8</v>
      </c>
      <c r="R3397" s="1" t="s">
        <v>537</v>
      </c>
      <c r="T3397" s="1" t="s">
        <v>115</v>
      </c>
      <c r="U3397" s="1"/>
      <c r="V3397" s="1"/>
      <c r="AB3397" s="178"/>
      <c r="AC3397" s="33">
        <v>22.5</v>
      </c>
      <c r="AD3397" s="33">
        <v>225</v>
      </c>
      <c r="AE3397" s="33" t="s">
        <v>103</v>
      </c>
      <c r="AF3397" s="33" t="s">
        <v>103</v>
      </c>
      <c r="AG3397" s="33"/>
      <c r="AM3397" s="164">
        <f t="shared" si="169"/>
        <v>45980</v>
      </c>
      <c r="AX3397" s="37">
        <f t="shared" si="168"/>
        <v>45984</v>
      </c>
      <c r="AY3397" s="1" t="s">
        <v>1254</v>
      </c>
      <c r="AZ3397" s="183"/>
      <c r="BA3397" s="184"/>
      <c r="BB3397" s="184"/>
      <c r="BC3397" s="184"/>
      <c r="BD3397" s="184"/>
      <c r="BE3397" s="184"/>
      <c r="BF3397" s="184"/>
      <c r="BG3397" s="184"/>
      <c r="BT3397" s="37">
        <f t="shared" si="170"/>
        <v>46005</v>
      </c>
      <c r="BU3397" s="31" t="s">
        <v>1254</v>
      </c>
      <c r="BV3397" s="183"/>
      <c r="BW3397" s="207"/>
      <c r="BX3397" s="184"/>
      <c r="BY3397" s="184"/>
      <c r="BZ3397" s="184"/>
      <c r="CA3397" s="184"/>
      <c r="CB3397" s="184"/>
      <c r="CC3397" s="184"/>
      <c r="CE3397" s="1"/>
      <c r="CF3397" s="1"/>
      <c r="CG3397" s="1"/>
      <c r="CH3397" s="1"/>
      <c r="CI3397" s="1"/>
      <c r="CJ3397" s="1"/>
      <c r="CK3397" s="1"/>
      <c r="CL3397" s="1"/>
      <c r="CM3397" s="1"/>
      <c r="CN3397" s="1"/>
      <c r="CO3397" s="1"/>
    </row>
    <row r="3398" spans="1:93" ht="30" customHeight="1" x14ac:dyDescent="0.2">
      <c r="A3398" s="1">
        <v>3392</v>
      </c>
      <c r="B3398" s="1" t="s">
        <v>751</v>
      </c>
      <c r="C3398" s="1" t="s">
        <v>752</v>
      </c>
      <c r="D3398" s="1" t="s">
        <v>753</v>
      </c>
      <c r="E3398" s="1" t="s">
        <v>650</v>
      </c>
      <c r="F3398" s="1" t="s">
        <v>74</v>
      </c>
      <c r="G3398" s="1">
        <v>5</v>
      </c>
      <c r="H3398" s="1" t="s">
        <v>341</v>
      </c>
      <c r="I3398" s="1" t="s">
        <v>114</v>
      </c>
      <c r="J3398" s="64">
        <v>393</v>
      </c>
      <c r="K3398" s="76">
        <v>2268260</v>
      </c>
      <c r="L3398" s="29">
        <v>45977</v>
      </c>
      <c r="M3398" s="29" t="s">
        <v>4163</v>
      </c>
      <c r="N3398" s="1" t="s">
        <v>478</v>
      </c>
      <c r="O3398" s="28" t="s">
        <v>225</v>
      </c>
      <c r="P3398" s="1" t="s">
        <v>216</v>
      </c>
      <c r="Q3398" s="76">
        <v>10</v>
      </c>
      <c r="R3398" s="1" t="s">
        <v>537</v>
      </c>
      <c r="T3398" s="1" t="s">
        <v>115</v>
      </c>
      <c r="U3398" s="1"/>
      <c r="V3398" s="1"/>
      <c r="AB3398" s="178"/>
      <c r="AC3398" s="33">
        <v>21</v>
      </c>
      <c r="AD3398" s="33">
        <v>210</v>
      </c>
      <c r="AE3398" s="33" t="s">
        <v>103</v>
      </c>
      <c r="AF3398" s="33" t="s">
        <v>103</v>
      </c>
      <c r="AG3398" s="33"/>
      <c r="AM3398" s="164">
        <f t="shared" si="169"/>
        <v>45980</v>
      </c>
      <c r="AX3398" s="37">
        <f t="shared" si="168"/>
        <v>45984</v>
      </c>
      <c r="AY3398" s="1" t="s">
        <v>1254</v>
      </c>
      <c r="AZ3398" s="183"/>
      <c r="BA3398" s="184"/>
      <c r="BB3398" s="184"/>
      <c r="BC3398" s="184"/>
      <c r="BD3398" s="184"/>
      <c r="BE3398" s="184"/>
      <c r="BF3398" s="184"/>
      <c r="BG3398" s="184"/>
      <c r="BT3398" s="37">
        <f t="shared" si="170"/>
        <v>46005</v>
      </c>
      <c r="BU3398" s="31" t="s">
        <v>1254</v>
      </c>
      <c r="BV3398" s="183"/>
      <c r="BW3398" s="207"/>
      <c r="BX3398" s="184"/>
      <c r="BY3398" s="184"/>
      <c r="BZ3398" s="184"/>
      <c r="CA3398" s="184"/>
      <c r="CB3398" s="184"/>
      <c r="CC3398" s="184"/>
      <c r="CE3398" s="1"/>
      <c r="CF3398" s="1"/>
      <c r="CG3398" s="1"/>
      <c r="CH3398" s="1"/>
      <c r="CI3398" s="1"/>
      <c r="CJ3398" s="1"/>
      <c r="CK3398" s="1"/>
      <c r="CL3398" s="1"/>
      <c r="CM3398" s="1"/>
      <c r="CN3398" s="1"/>
      <c r="CO3398" s="1"/>
    </row>
    <row r="3399" spans="1:93" ht="30" customHeight="1" x14ac:dyDescent="0.2">
      <c r="A3399" s="1">
        <v>3393</v>
      </c>
      <c r="B3399" s="1" t="s">
        <v>751</v>
      </c>
      <c r="C3399" s="1" t="s">
        <v>752</v>
      </c>
      <c r="D3399" s="1" t="s">
        <v>753</v>
      </c>
      <c r="E3399" s="1" t="s">
        <v>650</v>
      </c>
      <c r="F3399" s="1" t="s">
        <v>74</v>
      </c>
      <c r="G3399" s="1">
        <v>5</v>
      </c>
      <c r="H3399" s="1" t="s">
        <v>341</v>
      </c>
      <c r="I3399" s="1" t="s">
        <v>114</v>
      </c>
      <c r="J3399" s="64">
        <v>287</v>
      </c>
      <c r="K3399" s="76">
        <v>2268261</v>
      </c>
      <c r="L3399" s="29">
        <v>45977</v>
      </c>
      <c r="M3399" s="29" t="s">
        <v>4163</v>
      </c>
      <c r="N3399" s="1" t="s">
        <v>478</v>
      </c>
      <c r="O3399" s="28" t="s">
        <v>225</v>
      </c>
      <c r="P3399" s="1" t="s">
        <v>216</v>
      </c>
      <c r="Q3399" s="76">
        <v>8</v>
      </c>
      <c r="R3399" s="1" t="s">
        <v>537</v>
      </c>
      <c r="T3399" s="1" t="s">
        <v>115</v>
      </c>
      <c r="U3399" s="1"/>
      <c r="V3399" s="1"/>
      <c r="AB3399" s="178"/>
      <c r="AC3399" s="33">
        <v>21</v>
      </c>
      <c r="AD3399" s="33">
        <v>240</v>
      </c>
      <c r="AE3399" s="33" t="s">
        <v>103</v>
      </c>
      <c r="AF3399" s="33" t="s">
        <v>103</v>
      </c>
      <c r="AG3399" s="33"/>
      <c r="AM3399" s="164">
        <f t="shared" si="169"/>
        <v>45980</v>
      </c>
      <c r="AX3399" s="37">
        <f t="shared" si="168"/>
        <v>45984</v>
      </c>
      <c r="AY3399" s="1" t="s">
        <v>1254</v>
      </c>
      <c r="AZ3399" s="183"/>
      <c r="BA3399" s="184"/>
      <c r="BB3399" s="184"/>
      <c r="BC3399" s="184"/>
      <c r="BD3399" s="184"/>
      <c r="BE3399" s="184"/>
      <c r="BF3399" s="184"/>
      <c r="BG3399" s="184"/>
      <c r="BT3399" s="37">
        <f t="shared" si="170"/>
        <v>46005</v>
      </c>
      <c r="BU3399" s="31" t="s">
        <v>1254</v>
      </c>
      <c r="BV3399" s="183"/>
      <c r="BW3399" s="207"/>
      <c r="BX3399" s="184"/>
      <c r="BY3399" s="184"/>
      <c r="BZ3399" s="184"/>
      <c r="CA3399" s="184"/>
      <c r="CB3399" s="184"/>
      <c r="CC3399" s="184"/>
      <c r="CE3399" s="1"/>
      <c r="CF3399" s="1"/>
      <c r="CG3399" s="1"/>
      <c r="CH3399" s="1"/>
      <c r="CI3399" s="1"/>
      <c r="CJ3399" s="1"/>
      <c r="CK3399" s="1"/>
      <c r="CL3399" s="1"/>
      <c r="CM3399" s="1"/>
      <c r="CN3399" s="1"/>
      <c r="CO3399" s="1"/>
    </row>
    <row r="3400" spans="1:93" ht="30" customHeight="1" x14ac:dyDescent="0.2">
      <c r="A3400" s="1">
        <v>3394</v>
      </c>
      <c r="B3400" s="1" t="s">
        <v>751</v>
      </c>
      <c r="C3400" s="1" t="s">
        <v>752</v>
      </c>
      <c r="D3400" s="1" t="s">
        <v>753</v>
      </c>
      <c r="E3400" s="1" t="s">
        <v>650</v>
      </c>
      <c r="F3400" s="1" t="s">
        <v>74</v>
      </c>
      <c r="G3400" s="1">
        <v>5</v>
      </c>
      <c r="H3400" s="1" t="s">
        <v>341</v>
      </c>
      <c r="I3400" s="1" t="s">
        <v>114</v>
      </c>
      <c r="J3400" s="64">
        <v>432</v>
      </c>
      <c r="K3400" s="76">
        <v>2271384</v>
      </c>
      <c r="L3400" s="29">
        <v>45977</v>
      </c>
      <c r="M3400" s="29" t="s">
        <v>4163</v>
      </c>
      <c r="N3400" s="1" t="s">
        <v>478</v>
      </c>
      <c r="O3400" s="28" t="s">
        <v>225</v>
      </c>
      <c r="P3400" s="1" t="s">
        <v>216</v>
      </c>
      <c r="Q3400" s="76">
        <v>9</v>
      </c>
      <c r="R3400" s="1" t="s">
        <v>537</v>
      </c>
      <c r="T3400" s="1" t="s">
        <v>115</v>
      </c>
      <c r="U3400" s="1"/>
      <c r="V3400" s="1"/>
      <c r="AB3400" s="178"/>
      <c r="AC3400" s="33">
        <v>21.5</v>
      </c>
      <c r="AD3400" s="33">
        <v>220</v>
      </c>
      <c r="AE3400" s="33" t="s">
        <v>103</v>
      </c>
      <c r="AF3400" s="33" t="s">
        <v>103</v>
      </c>
      <c r="AG3400" s="33"/>
      <c r="AM3400" s="164">
        <f t="shared" si="169"/>
        <v>45980</v>
      </c>
      <c r="AX3400" s="37">
        <f t="shared" si="168"/>
        <v>45984</v>
      </c>
      <c r="AY3400" s="1" t="s">
        <v>1254</v>
      </c>
      <c r="AZ3400" s="183"/>
      <c r="BA3400" s="184"/>
      <c r="BB3400" s="184"/>
      <c r="BC3400" s="184"/>
      <c r="BD3400" s="184"/>
      <c r="BE3400" s="184"/>
      <c r="BF3400" s="184"/>
      <c r="BG3400" s="184"/>
      <c r="BT3400" s="37">
        <f t="shared" si="170"/>
        <v>46005</v>
      </c>
      <c r="BU3400" s="31" t="s">
        <v>1254</v>
      </c>
      <c r="BV3400" s="183"/>
      <c r="BW3400" s="207"/>
      <c r="BX3400" s="184"/>
      <c r="BY3400" s="184"/>
      <c r="BZ3400" s="184"/>
      <c r="CA3400" s="184"/>
      <c r="CB3400" s="184"/>
      <c r="CC3400" s="184"/>
      <c r="CE3400" s="1"/>
      <c r="CF3400" s="1"/>
      <c r="CG3400" s="1"/>
      <c r="CH3400" s="1"/>
      <c r="CI3400" s="1"/>
      <c r="CJ3400" s="1"/>
      <c r="CK3400" s="1"/>
      <c r="CL3400" s="1"/>
      <c r="CM3400" s="1"/>
      <c r="CN3400" s="1"/>
      <c r="CO3400" s="1"/>
    </row>
    <row r="3401" spans="1:93" ht="30" customHeight="1" x14ac:dyDescent="0.2">
      <c r="A3401" s="1">
        <v>3395</v>
      </c>
      <c r="B3401" s="1" t="s">
        <v>751</v>
      </c>
      <c r="C3401" s="1" t="s">
        <v>752</v>
      </c>
      <c r="D3401" s="1" t="s">
        <v>753</v>
      </c>
      <c r="E3401" s="1" t="s">
        <v>650</v>
      </c>
      <c r="F3401" s="1" t="s">
        <v>74</v>
      </c>
      <c r="G3401" s="1">
        <v>5</v>
      </c>
      <c r="H3401" s="1" t="s">
        <v>341</v>
      </c>
      <c r="I3401" s="1" t="s">
        <v>114</v>
      </c>
      <c r="J3401" s="64">
        <v>303</v>
      </c>
      <c r="K3401" s="76">
        <v>2271385</v>
      </c>
      <c r="L3401" s="29">
        <v>45977</v>
      </c>
      <c r="M3401" s="29" t="s">
        <v>4163</v>
      </c>
      <c r="N3401" s="1" t="s">
        <v>478</v>
      </c>
      <c r="O3401" s="28" t="s">
        <v>225</v>
      </c>
      <c r="P3401" s="1" t="s">
        <v>216</v>
      </c>
      <c r="Q3401" s="76">
        <v>8</v>
      </c>
      <c r="R3401" s="1" t="s">
        <v>537</v>
      </c>
      <c r="T3401" s="1" t="s">
        <v>115</v>
      </c>
      <c r="U3401" s="1"/>
      <c r="V3401" s="1"/>
      <c r="AB3401" s="178"/>
      <c r="AC3401" s="33">
        <v>22</v>
      </c>
      <c r="AD3401" s="33">
        <v>230</v>
      </c>
      <c r="AE3401" s="33" t="s">
        <v>103</v>
      </c>
      <c r="AF3401" s="33" t="s">
        <v>103</v>
      </c>
      <c r="AG3401" s="33"/>
      <c r="AM3401" s="164">
        <f t="shared" si="169"/>
        <v>45980</v>
      </c>
      <c r="AX3401" s="37">
        <f t="shared" ref="AX3401:AX3464" si="171">IF(L3401=0, 0,L3401+7)</f>
        <v>45984</v>
      </c>
      <c r="AY3401" s="1" t="s">
        <v>1254</v>
      </c>
      <c r="AZ3401" s="183"/>
      <c r="BA3401" s="184"/>
      <c r="BB3401" s="184"/>
      <c r="BC3401" s="184"/>
      <c r="BD3401" s="184"/>
      <c r="BE3401" s="184"/>
      <c r="BF3401" s="184"/>
      <c r="BG3401" s="184"/>
      <c r="BT3401" s="37">
        <f t="shared" si="170"/>
        <v>46005</v>
      </c>
      <c r="BU3401" s="31" t="s">
        <v>1254</v>
      </c>
      <c r="BV3401" s="183"/>
      <c r="BW3401" s="207"/>
      <c r="BX3401" s="184"/>
      <c r="BY3401" s="184"/>
      <c r="BZ3401" s="184"/>
      <c r="CA3401" s="184"/>
      <c r="CB3401" s="184"/>
      <c r="CC3401" s="184"/>
      <c r="CE3401" s="1"/>
      <c r="CF3401" s="1"/>
      <c r="CG3401" s="1"/>
      <c r="CH3401" s="1"/>
      <c r="CI3401" s="1"/>
      <c r="CJ3401" s="1"/>
      <c r="CK3401" s="1"/>
      <c r="CL3401" s="1"/>
      <c r="CM3401" s="1"/>
      <c r="CN3401" s="1"/>
      <c r="CO3401" s="1"/>
    </row>
    <row r="3402" spans="1:93" ht="30" customHeight="1" x14ac:dyDescent="0.2">
      <c r="A3402" s="1">
        <v>3396</v>
      </c>
      <c r="B3402" s="1" t="s">
        <v>751</v>
      </c>
      <c r="C3402" s="1" t="s">
        <v>752</v>
      </c>
      <c r="D3402" s="1" t="s">
        <v>753</v>
      </c>
      <c r="E3402" s="1" t="s">
        <v>650</v>
      </c>
      <c r="F3402" s="1" t="s">
        <v>74</v>
      </c>
      <c r="G3402" s="1">
        <v>5</v>
      </c>
      <c r="H3402" s="1" t="s">
        <v>341</v>
      </c>
      <c r="I3402" s="1" t="s">
        <v>114</v>
      </c>
      <c r="J3402" s="64">
        <v>415</v>
      </c>
      <c r="K3402" s="76">
        <v>2268263</v>
      </c>
      <c r="L3402" s="29">
        <v>45977</v>
      </c>
      <c r="M3402" s="29" t="s">
        <v>4163</v>
      </c>
      <c r="N3402" s="1" t="s">
        <v>478</v>
      </c>
      <c r="O3402" s="28" t="s">
        <v>225</v>
      </c>
      <c r="P3402" s="1" t="s">
        <v>216</v>
      </c>
      <c r="Q3402" s="76">
        <v>10</v>
      </c>
      <c r="R3402" s="1" t="s">
        <v>537</v>
      </c>
      <c r="T3402" s="1" t="s">
        <v>115</v>
      </c>
      <c r="U3402" s="1"/>
      <c r="V3402" s="1"/>
      <c r="AB3402" s="178"/>
      <c r="AC3402" s="33">
        <v>21.5</v>
      </c>
      <c r="AD3402" s="33">
        <v>240</v>
      </c>
      <c r="AE3402" s="33" t="s">
        <v>103</v>
      </c>
      <c r="AF3402" s="33" t="s">
        <v>103</v>
      </c>
      <c r="AG3402" s="33"/>
      <c r="AM3402" s="164">
        <f t="shared" si="169"/>
        <v>45980</v>
      </c>
      <c r="AX3402" s="37">
        <f t="shared" si="171"/>
        <v>45984</v>
      </c>
      <c r="AY3402" s="1" t="s">
        <v>1254</v>
      </c>
      <c r="AZ3402" s="183"/>
      <c r="BA3402" s="184"/>
      <c r="BB3402" s="184"/>
      <c r="BC3402" s="184"/>
      <c r="BD3402" s="184"/>
      <c r="BE3402" s="184"/>
      <c r="BF3402" s="184"/>
      <c r="BG3402" s="184"/>
      <c r="BT3402" s="37">
        <f t="shared" si="170"/>
        <v>46005</v>
      </c>
      <c r="BU3402" s="31" t="s">
        <v>1254</v>
      </c>
      <c r="BV3402" s="183"/>
      <c r="BW3402" s="207"/>
      <c r="BX3402" s="184"/>
      <c r="BY3402" s="184"/>
      <c r="BZ3402" s="184"/>
      <c r="CA3402" s="184"/>
      <c r="CB3402" s="184"/>
      <c r="CC3402" s="184"/>
      <c r="CE3402" s="1"/>
      <c r="CF3402" s="1"/>
      <c r="CG3402" s="1"/>
      <c r="CH3402" s="1"/>
      <c r="CI3402" s="1"/>
      <c r="CJ3402" s="1"/>
      <c r="CK3402" s="1"/>
      <c r="CL3402" s="1"/>
      <c r="CM3402" s="1"/>
      <c r="CN3402" s="1"/>
      <c r="CO3402" s="1"/>
    </row>
    <row r="3403" spans="1:93" ht="30" customHeight="1" x14ac:dyDescent="0.2">
      <c r="A3403" s="1">
        <v>3397</v>
      </c>
      <c r="B3403" s="1" t="s">
        <v>751</v>
      </c>
      <c r="C3403" s="1" t="s">
        <v>752</v>
      </c>
      <c r="D3403" s="1" t="s">
        <v>753</v>
      </c>
      <c r="E3403" s="1" t="s">
        <v>650</v>
      </c>
      <c r="F3403" s="1" t="s">
        <v>74</v>
      </c>
      <c r="G3403" s="1">
        <v>5</v>
      </c>
      <c r="H3403" s="1" t="s">
        <v>341</v>
      </c>
      <c r="I3403" s="1" t="s">
        <v>114</v>
      </c>
      <c r="J3403" s="64">
        <v>554</v>
      </c>
      <c r="K3403" s="76">
        <v>2271386</v>
      </c>
      <c r="L3403" s="29">
        <v>45977</v>
      </c>
      <c r="M3403" s="29" t="s">
        <v>4163</v>
      </c>
      <c r="N3403" s="1" t="s">
        <v>478</v>
      </c>
      <c r="O3403" s="28" t="s">
        <v>225</v>
      </c>
      <c r="P3403" s="1" t="s">
        <v>216</v>
      </c>
      <c r="Q3403" s="76">
        <v>12</v>
      </c>
      <c r="R3403" s="1" t="s">
        <v>537</v>
      </c>
      <c r="T3403" s="1" t="s">
        <v>115</v>
      </c>
      <c r="U3403" s="1"/>
      <c r="V3403" s="1"/>
      <c r="AB3403" s="178"/>
      <c r="AC3403" s="33">
        <v>23</v>
      </c>
      <c r="AD3403" s="33">
        <v>230</v>
      </c>
      <c r="AE3403" s="33" t="s">
        <v>103</v>
      </c>
      <c r="AF3403" s="33" t="s">
        <v>103</v>
      </c>
      <c r="AG3403" s="33"/>
      <c r="AM3403" s="164">
        <f t="shared" si="169"/>
        <v>45980</v>
      </c>
      <c r="AX3403" s="37">
        <f t="shared" si="171"/>
        <v>45984</v>
      </c>
      <c r="AY3403" s="1" t="s">
        <v>1254</v>
      </c>
      <c r="AZ3403" s="183"/>
      <c r="BA3403" s="184"/>
      <c r="BB3403" s="184"/>
      <c r="BC3403" s="184"/>
      <c r="BD3403" s="184"/>
      <c r="BE3403" s="184"/>
      <c r="BF3403" s="184"/>
      <c r="BG3403" s="184"/>
      <c r="BT3403" s="37">
        <f t="shared" si="170"/>
        <v>46005</v>
      </c>
      <c r="BU3403" s="31" t="s">
        <v>1254</v>
      </c>
      <c r="BV3403" s="183"/>
      <c r="BW3403" s="207"/>
      <c r="BX3403" s="184"/>
      <c r="BY3403" s="184"/>
      <c r="BZ3403" s="184"/>
      <c r="CA3403" s="184"/>
      <c r="CB3403" s="184"/>
      <c r="CC3403" s="184"/>
      <c r="CE3403" s="1"/>
      <c r="CF3403" s="1"/>
      <c r="CG3403" s="1"/>
      <c r="CH3403" s="1"/>
      <c r="CI3403" s="1"/>
      <c r="CJ3403" s="1"/>
      <c r="CK3403" s="1"/>
      <c r="CL3403" s="1"/>
      <c r="CM3403" s="1"/>
      <c r="CN3403" s="1"/>
      <c r="CO3403" s="1"/>
    </row>
    <row r="3404" spans="1:93" ht="30" customHeight="1" x14ac:dyDescent="0.2">
      <c r="A3404" s="1">
        <v>3398</v>
      </c>
      <c r="B3404" s="1" t="s">
        <v>751</v>
      </c>
      <c r="C3404" s="1" t="s">
        <v>752</v>
      </c>
      <c r="D3404" s="1" t="s">
        <v>753</v>
      </c>
      <c r="E3404" s="1" t="s">
        <v>650</v>
      </c>
      <c r="F3404" s="1" t="s">
        <v>74</v>
      </c>
      <c r="G3404" s="1">
        <v>5</v>
      </c>
      <c r="H3404" s="1" t="s">
        <v>341</v>
      </c>
      <c r="I3404" s="1" t="s">
        <v>114</v>
      </c>
      <c r="J3404" s="64">
        <v>558</v>
      </c>
      <c r="K3404" s="76">
        <v>2268264</v>
      </c>
      <c r="L3404" s="29">
        <v>45977</v>
      </c>
      <c r="M3404" s="29" t="s">
        <v>4163</v>
      </c>
      <c r="N3404" s="1" t="s">
        <v>478</v>
      </c>
      <c r="O3404" s="28" t="s">
        <v>225</v>
      </c>
      <c r="P3404" s="1" t="s">
        <v>216</v>
      </c>
      <c r="Q3404" s="76">
        <v>12</v>
      </c>
      <c r="R3404" s="1" t="s">
        <v>537</v>
      </c>
      <c r="T3404" s="1" t="s">
        <v>115</v>
      </c>
      <c r="U3404" s="1"/>
      <c r="V3404" s="1"/>
      <c r="AB3404" s="178"/>
      <c r="AC3404" s="33">
        <v>22.5</v>
      </c>
      <c r="AD3404" s="33">
        <v>215</v>
      </c>
      <c r="AE3404" s="33" t="s">
        <v>103</v>
      </c>
      <c r="AF3404" s="33" t="s">
        <v>103</v>
      </c>
      <c r="AG3404" s="33"/>
      <c r="AM3404" s="164">
        <f t="shared" si="169"/>
        <v>45980</v>
      </c>
      <c r="AX3404" s="37">
        <f t="shared" si="171"/>
        <v>45984</v>
      </c>
      <c r="AY3404" s="1" t="s">
        <v>1254</v>
      </c>
      <c r="AZ3404" s="183"/>
      <c r="BA3404" s="184"/>
      <c r="BB3404" s="184"/>
      <c r="BC3404" s="184"/>
      <c r="BD3404" s="184"/>
      <c r="BE3404" s="184"/>
      <c r="BF3404" s="184"/>
      <c r="BG3404" s="184"/>
      <c r="BT3404" s="37">
        <f t="shared" si="170"/>
        <v>46005</v>
      </c>
      <c r="BU3404" s="31" t="s">
        <v>1254</v>
      </c>
      <c r="BV3404" s="183"/>
      <c r="BW3404" s="207"/>
      <c r="BX3404" s="184"/>
      <c r="BY3404" s="184"/>
      <c r="BZ3404" s="184"/>
      <c r="CA3404" s="184"/>
      <c r="CB3404" s="184"/>
      <c r="CC3404" s="184"/>
      <c r="CE3404" s="1"/>
      <c r="CF3404" s="1"/>
      <c r="CG3404" s="1"/>
      <c r="CH3404" s="1"/>
      <c r="CI3404" s="1"/>
      <c r="CJ3404" s="1"/>
      <c r="CK3404" s="1"/>
      <c r="CL3404" s="1"/>
      <c r="CM3404" s="1"/>
      <c r="CN3404" s="1"/>
      <c r="CO3404" s="1"/>
    </row>
    <row r="3405" spans="1:93" ht="30" customHeight="1" x14ac:dyDescent="0.2">
      <c r="A3405" s="1">
        <v>3399</v>
      </c>
      <c r="B3405" s="1" t="s">
        <v>751</v>
      </c>
      <c r="C3405" s="1" t="s">
        <v>752</v>
      </c>
      <c r="D3405" s="1" t="s">
        <v>753</v>
      </c>
      <c r="E3405" s="1" t="s">
        <v>650</v>
      </c>
      <c r="F3405" s="1" t="s">
        <v>74</v>
      </c>
      <c r="G3405" s="1">
        <v>5</v>
      </c>
      <c r="H3405" s="1" t="s">
        <v>341</v>
      </c>
      <c r="I3405" s="1" t="s">
        <v>114</v>
      </c>
      <c r="J3405" s="64">
        <v>557</v>
      </c>
      <c r="K3405" s="76">
        <v>2271387</v>
      </c>
      <c r="L3405" s="29">
        <v>45977</v>
      </c>
      <c r="M3405" s="29" t="s">
        <v>4163</v>
      </c>
      <c r="N3405" s="1" t="s">
        <v>478</v>
      </c>
      <c r="O3405" s="28" t="s">
        <v>225</v>
      </c>
      <c r="P3405" s="1" t="s">
        <v>216</v>
      </c>
      <c r="Q3405" s="76">
        <v>12</v>
      </c>
      <c r="R3405" s="1" t="s">
        <v>537</v>
      </c>
      <c r="T3405" s="1" t="s">
        <v>115</v>
      </c>
      <c r="U3405" s="1"/>
      <c r="V3405" s="1"/>
      <c r="AB3405" s="178"/>
      <c r="AC3405" s="33">
        <v>24</v>
      </c>
      <c r="AD3405" s="33">
        <v>235</v>
      </c>
      <c r="AE3405" s="33" t="s">
        <v>103</v>
      </c>
      <c r="AF3405" s="33" t="s">
        <v>103</v>
      </c>
      <c r="AG3405" s="33"/>
      <c r="AM3405" s="164">
        <f t="shared" si="169"/>
        <v>45980</v>
      </c>
      <c r="AX3405" s="37">
        <f t="shared" si="171"/>
        <v>45984</v>
      </c>
      <c r="AY3405" s="1" t="s">
        <v>1254</v>
      </c>
      <c r="AZ3405" s="183"/>
      <c r="BA3405" s="184"/>
      <c r="BB3405" s="184"/>
      <c r="BC3405" s="184"/>
      <c r="BD3405" s="184"/>
      <c r="BE3405" s="184"/>
      <c r="BF3405" s="184"/>
      <c r="BG3405" s="184"/>
      <c r="BT3405" s="37">
        <f t="shared" si="170"/>
        <v>46005</v>
      </c>
      <c r="BU3405" s="31" t="s">
        <v>1254</v>
      </c>
      <c r="BV3405" s="183"/>
      <c r="BW3405" s="207"/>
      <c r="BX3405" s="184"/>
      <c r="BY3405" s="184"/>
      <c r="BZ3405" s="184"/>
      <c r="CA3405" s="184"/>
      <c r="CB3405" s="184"/>
      <c r="CC3405" s="184"/>
      <c r="CE3405" s="1"/>
      <c r="CF3405" s="1"/>
      <c r="CG3405" s="1"/>
      <c r="CH3405" s="1"/>
      <c r="CI3405" s="1"/>
      <c r="CJ3405" s="1"/>
      <c r="CK3405" s="1"/>
      <c r="CL3405" s="1"/>
      <c r="CM3405" s="1"/>
      <c r="CN3405" s="1"/>
      <c r="CO3405" s="1"/>
    </row>
    <row r="3406" spans="1:93" ht="30" customHeight="1" x14ac:dyDescent="0.2">
      <c r="A3406" s="1">
        <v>3400</v>
      </c>
      <c r="B3406" s="1" t="s">
        <v>751</v>
      </c>
      <c r="C3406" s="1" t="s">
        <v>752</v>
      </c>
      <c r="D3406" s="1" t="s">
        <v>753</v>
      </c>
      <c r="E3406" s="1" t="s">
        <v>650</v>
      </c>
      <c r="F3406" s="1" t="s">
        <v>74</v>
      </c>
      <c r="G3406" s="1">
        <v>5</v>
      </c>
      <c r="H3406" s="1" t="s">
        <v>341</v>
      </c>
      <c r="I3406" s="1" t="s">
        <v>114</v>
      </c>
      <c r="J3406" s="64">
        <v>390</v>
      </c>
      <c r="K3406" s="76">
        <v>2268265</v>
      </c>
      <c r="L3406" s="29">
        <v>45977</v>
      </c>
      <c r="M3406" s="29" t="s">
        <v>4163</v>
      </c>
      <c r="N3406" s="1" t="s">
        <v>478</v>
      </c>
      <c r="O3406" s="28" t="s">
        <v>225</v>
      </c>
      <c r="P3406" s="1" t="s">
        <v>216</v>
      </c>
      <c r="Q3406" s="76">
        <v>10</v>
      </c>
      <c r="R3406" s="1" t="s">
        <v>537</v>
      </c>
      <c r="S3406" s="1">
        <v>6</v>
      </c>
      <c r="T3406" s="1" t="s">
        <v>115</v>
      </c>
      <c r="U3406" s="1"/>
      <c r="V3406" s="1"/>
      <c r="AB3406" s="178"/>
      <c r="AC3406" s="33">
        <v>23.5</v>
      </c>
      <c r="AD3406" s="33">
        <v>200</v>
      </c>
      <c r="AE3406" s="33" t="s">
        <v>103</v>
      </c>
      <c r="AF3406" s="33" t="s">
        <v>103</v>
      </c>
      <c r="AG3406" s="33"/>
      <c r="AM3406" s="164">
        <f t="shared" si="169"/>
        <v>45980</v>
      </c>
      <c r="AX3406" s="37">
        <f t="shared" si="171"/>
        <v>45984</v>
      </c>
      <c r="AY3406" s="1" t="s">
        <v>1254</v>
      </c>
      <c r="AZ3406" s="183"/>
      <c r="BA3406" s="184"/>
      <c r="BB3406" s="184"/>
      <c r="BC3406" s="184"/>
      <c r="BD3406" s="184"/>
      <c r="BE3406" s="184"/>
      <c r="BF3406" s="184"/>
      <c r="BG3406" s="184"/>
      <c r="BT3406" s="37">
        <f t="shared" si="170"/>
        <v>46005</v>
      </c>
      <c r="BU3406" s="31" t="s">
        <v>1254</v>
      </c>
      <c r="BV3406" s="183"/>
      <c r="BW3406" s="207"/>
      <c r="BX3406" s="184"/>
      <c r="BY3406" s="184"/>
      <c r="BZ3406" s="184"/>
      <c r="CA3406" s="184"/>
      <c r="CB3406" s="184"/>
      <c r="CC3406" s="184"/>
      <c r="CE3406" s="1"/>
      <c r="CF3406" s="1"/>
      <c r="CG3406" s="1"/>
      <c r="CH3406" s="1"/>
      <c r="CI3406" s="1"/>
      <c r="CJ3406" s="1"/>
      <c r="CK3406" s="1"/>
      <c r="CL3406" s="1"/>
      <c r="CM3406" s="1"/>
      <c r="CN3406" s="1"/>
      <c r="CO3406" s="1"/>
    </row>
    <row r="3407" spans="1:93" ht="30" customHeight="1" x14ac:dyDescent="0.2">
      <c r="A3407" s="1">
        <v>3401</v>
      </c>
      <c r="B3407" s="1" t="s">
        <v>751</v>
      </c>
      <c r="C3407" s="1" t="s">
        <v>752</v>
      </c>
      <c r="D3407" s="1" t="s">
        <v>753</v>
      </c>
      <c r="E3407" s="1" t="s">
        <v>650</v>
      </c>
      <c r="F3407" s="1" t="s">
        <v>74</v>
      </c>
      <c r="G3407" s="1">
        <v>5</v>
      </c>
      <c r="H3407" s="1" t="s">
        <v>341</v>
      </c>
      <c r="I3407" s="1" t="s">
        <v>114</v>
      </c>
      <c r="J3407" s="64">
        <v>431</v>
      </c>
      <c r="K3407" s="76">
        <v>2271388</v>
      </c>
      <c r="L3407" s="29">
        <v>45977</v>
      </c>
      <c r="M3407" s="29" t="s">
        <v>4163</v>
      </c>
      <c r="N3407" s="1" t="s">
        <v>478</v>
      </c>
      <c r="O3407" s="28" t="s">
        <v>225</v>
      </c>
      <c r="P3407" s="1" t="s">
        <v>216</v>
      </c>
      <c r="Q3407" s="76">
        <v>9</v>
      </c>
      <c r="R3407" s="1" t="s">
        <v>537</v>
      </c>
      <c r="T3407" s="1" t="s">
        <v>115</v>
      </c>
      <c r="U3407" s="1"/>
      <c r="V3407" s="1"/>
      <c r="AB3407" s="178"/>
      <c r="AC3407" s="33">
        <v>23.5</v>
      </c>
      <c r="AD3407" s="33">
        <v>230</v>
      </c>
      <c r="AE3407" s="33" t="s">
        <v>103</v>
      </c>
      <c r="AF3407" s="33" t="s">
        <v>103</v>
      </c>
      <c r="AG3407" s="33"/>
      <c r="AM3407" s="164">
        <f t="shared" si="169"/>
        <v>45980</v>
      </c>
      <c r="AX3407" s="37">
        <f t="shared" si="171"/>
        <v>45984</v>
      </c>
      <c r="AY3407" s="1" t="s">
        <v>1254</v>
      </c>
      <c r="AZ3407" s="183"/>
      <c r="BA3407" s="184"/>
      <c r="BB3407" s="184"/>
      <c r="BC3407" s="184"/>
      <c r="BD3407" s="184"/>
      <c r="BE3407" s="184"/>
      <c r="BF3407" s="184"/>
      <c r="BG3407" s="184"/>
      <c r="BT3407" s="37">
        <f t="shared" si="170"/>
        <v>46005</v>
      </c>
      <c r="BU3407" s="31" t="s">
        <v>1254</v>
      </c>
      <c r="BV3407" s="183"/>
      <c r="BW3407" s="207"/>
      <c r="BX3407" s="184"/>
      <c r="BY3407" s="184"/>
      <c r="BZ3407" s="184"/>
      <c r="CA3407" s="184"/>
      <c r="CB3407" s="184"/>
      <c r="CC3407" s="184"/>
      <c r="CE3407" s="1"/>
      <c r="CF3407" s="1"/>
      <c r="CG3407" s="1"/>
      <c r="CH3407" s="1"/>
      <c r="CI3407" s="1"/>
      <c r="CJ3407" s="1"/>
      <c r="CK3407" s="1"/>
      <c r="CL3407" s="1"/>
      <c r="CM3407" s="1"/>
      <c r="CN3407" s="1"/>
      <c r="CO3407" s="1"/>
    </row>
    <row r="3408" spans="1:93" ht="30" customHeight="1" x14ac:dyDescent="0.2">
      <c r="A3408" s="1">
        <v>3402</v>
      </c>
      <c r="B3408" s="1" t="s">
        <v>751</v>
      </c>
      <c r="C3408" s="1" t="s">
        <v>752</v>
      </c>
      <c r="D3408" s="1" t="s">
        <v>753</v>
      </c>
      <c r="E3408" s="1" t="s">
        <v>650</v>
      </c>
      <c r="F3408" s="1" t="s">
        <v>74</v>
      </c>
      <c r="G3408" s="1">
        <v>5</v>
      </c>
      <c r="H3408" s="1" t="s">
        <v>341</v>
      </c>
      <c r="I3408" s="1" t="s">
        <v>114</v>
      </c>
      <c r="J3408" s="64">
        <v>389</v>
      </c>
      <c r="K3408" s="76">
        <v>2268266</v>
      </c>
      <c r="L3408" s="29">
        <v>45977</v>
      </c>
      <c r="M3408" s="29" t="s">
        <v>4163</v>
      </c>
      <c r="N3408" s="1" t="s">
        <v>478</v>
      </c>
      <c r="O3408" s="28" t="s">
        <v>225</v>
      </c>
      <c r="P3408" s="1" t="s">
        <v>216</v>
      </c>
      <c r="Q3408" s="76">
        <v>10</v>
      </c>
      <c r="R3408" s="1" t="s">
        <v>537</v>
      </c>
      <c r="T3408" s="1" t="s">
        <v>115</v>
      </c>
      <c r="U3408" s="1"/>
      <c r="V3408" s="1"/>
      <c r="AB3408" s="178"/>
      <c r="AC3408" s="33">
        <v>21</v>
      </c>
      <c r="AD3408" s="33">
        <v>230</v>
      </c>
      <c r="AE3408" s="33" t="s">
        <v>103</v>
      </c>
      <c r="AF3408" s="33" t="s">
        <v>103</v>
      </c>
      <c r="AG3408" s="33"/>
      <c r="AM3408" s="164">
        <f t="shared" si="169"/>
        <v>45980</v>
      </c>
      <c r="AX3408" s="37">
        <f t="shared" si="171"/>
        <v>45984</v>
      </c>
      <c r="AY3408" s="1" t="s">
        <v>1254</v>
      </c>
      <c r="AZ3408" s="183"/>
      <c r="BA3408" s="184"/>
      <c r="BB3408" s="184"/>
      <c r="BC3408" s="184"/>
      <c r="BD3408" s="184"/>
      <c r="BE3408" s="184"/>
      <c r="BF3408" s="184"/>
      <c r="BG3408" s="184"/>
      <c r="BT3408" s="37">
        <f t="shared" si="170"/>
        <v>46005</v>
      </c>
      <c r="BU3408" s="31" t="s">
        <v>1254</v>
      </c>
      <c r="BV3408" s="183"/>
      <c r="BW3408" s="207"/>
      <c r="BX3408" s="184"/>
      <c r="BY3408" s="184"/>
      <c r="BZ3408" s="184"/>
      <c r="CA3408" s="184"/>
      <c r="CB3408" s="184"/>
      <c r="CC3408" s="184"/>
      <c r="CE3408" s="1"/>
      <c r="CF3408" s="1"/>
      <c r="CG3408" s="1"/>
      <c r="CH3408" s="1"/>
      <c r="CI3408" s="1"/>
      <c r="CJ3408" s="1"/>
      <c r="CK3408" s="1"/>
      <c r="CL3408" s="1"/>
      <c r="CM3408" s="1"/>
      <c r="CN3408" s="1"/>
      <c r="CO3408" s="1"/>
    </row>
    <row r="3409" spans="1:93" ht="30" customHeight="1" x14ac:dyDescent="0.2">
      <c r="A3409" s="1">
        <v>3403</v>
      </c>
      <c r="B3409" s="1" t="s">
        <v>751</v>
      </c>
      <c r="C3409" s="1" t="s">
        <v>752</v>
      </c>
      <c r="D3409" s="1" t="s">
        <v>753</v>
      </c>
      <c r="E3409" s="1" t="s">
        <v>650</v>
      </c>
      <c r="F3409" s="1" t="s">
        <v>74</v>
      </c>
      <c r="G3409" s="1">
        <v>5</v>
      </c>
      <c r="H3409" s="1" t="s">
        <v>341</v>
      </c>
      <c r="I3409" s="1" t="s">
        <v>114</v>
      </c>
      <c r="J3409" s="64">
        <v>553</v>
      </c>
      <c r="K3409" s="76">
        <v>2271389</v>
      </c>
      <c r="L3409" s="29">
        <v>45977</v>
      </c>
      <c r="M3409" s="29" t="s">
        <v>4163</v>
      </c>
      <c r="N3409" s="1" t="s">
        <v>478</v>
      </c>
      <c r="O3409" s="28" t="s">
        <v>225</v>
      </c>
      <c r="P3409" s="1" t="s">
        <v>216</v>
      </c>
      <c r="Q3409" s="76">
        <v>12</v>
      </c>
      <c r="R3409" s="1" t="s">
        <v>537</v>
      </c>
      <c r="T3409" s="1" t="s">
        <v>115</v>
      </c>
      <c r="U3409" s="1"/>
      <c r="V3409" s="1"/>
      <c r="AB3409" s="178"/>
      <c r="AC3409" s="33">
        <v>23.5</v>
      </c>
      <c r="AD3409" s="33">
        <v>240</v>
      </c>
      <c r="AE3409" s="33" t="s">
        <v>103</v>
      </c>
      <c r="AF3409" s="33" t="s">
        <v>103</v>
      </c>
      <c r="AG3409" s="33"/>
      <c r="AM3409" s="164">
        <f t="shared" si="169"/>
        <v>45980</v>
      </c>
      <c r="AX3409" s="37">
        <f t="shared" si="171"/>
        <v>45984</v>
      </c>
      <c r="AY3409" s="1" t="s">
        <v>1254</v>
      </c>
      <c r="AZ3409" s="183"/>
      <c r="BA3409" s="184"/>
      <c r="BB3409" s="184"/>
      <c r="BC3409" s="184"/>
      <c r="BD3409" s="184"/>
      <c r="BE3409" s="184"/>
      <c r="BF3409" s="184"/>
      <c r="BG3409" s="184"/>
      <c r="BT3409" s="37">
        <f t="shared" si="170"/>
        <v>46005</v>
      </c>
      <c r="BU3409" s="31" t="s">
        <v>1254</v>
      </c>
      <c r="BV3409" s="183"/>
      <c r="BW3409" s="207"/>
      <c r="BX3409" s="184"/>
      <c r="BY3409" s="184"/>
      <c r="BZ3409" s="184"/>
      <c r="CA3409" s="184"/>
      <c r="CB3409" s="184"/>
      <c r="CC3409" s="184"/>
      <c r="CE3409" s="1"/>
      <c r="CF3409" s="1"/>
      <c r="CG3409" s="1"/>
      <c r="CH3409" s="1"/>
      <c r="CI3409" s="1"/>
      <c r="CJ3409" s="1"/>
      <c r="CK3409" s="1"/>
      <c r="CL3409" s="1"/>
      <c r="CM3409" s="1"/>
      <c r="CN3409" s="1"/>
      <c r="CO3409" s="1"/>
    </row>
    <row r="3410" spans="1:93" ht="30" customHeight="1" x14ac:dyDescent="0.2">
      <c r="A3410" s="1">
        <v>3404</v>
      </c>
      <c r="B3410" s="1" t="s">
        <v>751</v>
      </c>
      <c r="C3410" s="1" t="s">
        <v>752</v>
      </c>
      <c r="D3410" s="1" t="s">
        <v>753</v>
      </c>
      <c r="E3410" s="1" t="s">
        <v>650</v>
      </c>
      <c r="F3410" s="1" t="s">
        <v>74</v>
      </c>
      <c r="G3410" s="1">
        <v>5</v>
      </c>
      <c r="H3410" s="1" t="s">
        <v>341</v>
      </c>
      <c r="I3410" s="1" t="s">
        <v>114</v>
      </c>
      <c r="J3410" s="64">
        <v>302</v>
      </c>
      <c r="K3410" s="76">
        <v>2268267</v>
      </c>
      <c r="L3410" s="29">
        <v>45977</v>
      </c>
      <c r="M3410" s="29" t="s">
        <v>4163</v>
      </c>
      <c r="N3410" s="1" t="s">
        <v>478</v>
      </c>
      <c r="O3410" s="28" t="s">
        <v>225</v>
      </c>
      <c r="P3410" s="1" t="s">
        <v>216</v>
      </c>
      <c r="Q3410" s="76">
        <v>8</v>
      </c>
      <c r="R3410" s="1" t="s">
        <v>537</v>
      </c>
      <c r="T3410" s="1" t="s">
        <v>115</v>
      </c>
      <c r="U3410" s="1"/>
      <c r="V3410" s="1"/>
      <c r="AB3410" s="178"/>
      <c r="AC3410" s="33">
        <v>20.5</v>
      </c>
      <c r="AD3410" s="33">
        <v>215</v>
      </c>
      <c r="AE3410" s="33" t="s">
        <v>103</v>
      </c>
      <c r="AF3410" s="33" t="s">
        <v>103</v>
      </c>
      <c r="AG3410" s="33"/>
      <c r="AM3410" s="164">
        <f t="shared" si="169"/>
        <v>45980</v>
      </c>
      <c r="AX3410" s="37">
        <f t="shared" si="171"/>
        <v>45984</v>
      </c>
      <c r="AY3410" s="1" t="s">
        <v>1254</v>
      </c>
      <c r="AZ3410" s="183"/>
      <c r="BA3410" s="184"/>
      <c r="BB3410" s="184"/>
      <c r="BC3410" s="184"/>
      <c r="BD3410" s="184"/>
      <c r="BE3410" s="184"/>
      <c r="BF3410" s="184"/>
      <c r="BG3410" s="184"/>
      <c r="BT3410" s="37">
        <f t="shared" si="170"/>
        <v>46005</v>
      </c>
      <c r="BU3410" s="31" t="s">
        <v>1254</v>
      </c>
      <c r="BV3410" s="183"/>
      <c r="BW3410" s="207"/>
      <c r="BX3410" s="184"/>
      <c r="BY3410" s="184"/>
      <c r="BZ3410" s="184"/>
      <c r="CA3410" s="184"/>
      <c r="CB3410" s="184"/>
      <c r="CC3410" s="184"/>
      <c r="CE3410" s="1"/>
      <c r="CF3410" s="1"/>
      <c r="CG3410" s="1"/>
      <c r="CH3410" s="1"/>
      <c r="CI3410" s="1"/>
      <c r="CJ3410" s="1"/>
      <c r="CK3410" s="1"/>
      <c r="CL3410" s="1"/>
      <c r="CM3410" s="1"/>
      <c r="CN3410" s="1"/>
      <c r="CO3410" s="1"/>
    </row>
    <row r="3411" spans="1:93" ht="30" customHeight="1" x14ac:dyDescent="0.2">
      <c r="A3411" s="1">
        <v>3405</v>
      </c>
      <c r="B3411" s="1" t="s">
        <v>751</v>
      </c>
      <c r="C3411" s="1" t="s">
        <v>752</v>
      </c>
      <c r="D3411" s="1" t="s">
        <v>753</v>
      </c>
      <c r="E3411" s="1" t="s">
        <v>650</v>
      </c>
      <c r="F3411" s="1" t="s">
        <v>74</v>
      </c>
      <c r="G3411" s="1">
        <v>5</v>
      </c>
      <c r="H3411" s="1" t="s">
        <v>341</v>
      </c>
      <c r="I3411" s="1" t="s">
        <v>114</v>
      </c>
      <c r="J3411" s="64">
        <v>295</v>
      </c>
      <c r="K3411" s="76">
        <v>2271390</v>
      </c>
      <c r="L3411" s="29">
        <v>45977</v>
      </c>
      <c r="M3411" s="29" t="s">
        <v>4163</v>
      </c>
      <c r="N3411" s="1" t="s">
        <v>478</v>
      </c>
      <c r="O3411" s="28" t="s">
        <v>225</v>
      </c>
      <c r="P3411" s="1" t="s">
        <v>216</v>
      </c>
      <c r="Q3411" s="76">
        <v>8</v>
      </c>
      <c r="R3411" s="1" t="s">
        <v>537</v>
      </c>
      <c r="T3411" s="1" t="s">
        <v>115</v>
      </c>
      <c r="U3411" s="1"/>
      <c r="V3411" s="1"/>
      <c r="AB3411" s="178"/>
      <c r="AC3411" s="33">
        <v>24.5</v>
      </c>
      <c r="AD3411" s="33">
        <v>210</v>
      </c>
      <c r="AE3411" s="33" t="s">
        <v>103</v>
      </c>
      <c r="AF3411" s="33" t="s">
        <v>103</v>
      </c>
      <c r="AG3411" s="33"/>
      <c r="AM3411" s="164">
        <f t="shared" si="169"/>
        <v>45980</v>
      </c>
      <c r="AX3411" s="37">
        <f t="shared" si="171"/>
        <v>45984</v>
      </c>
      <c r="AY3411" s="1" t="s">
        <v>1254</v>
      </c>
      <c r="AZ3411" s="183"/>
      <c r="BA3411" s="184"/>
      <c r="BB3411" s="184"/>
      <c r="BC3411" s="184"/>
      <c r="BD3411" s="184"/>
      <c r="BE3411" s="184"/>
      <c r="BF3411" s="184"/>
      <c r="BG3411" s="184"/>
      <c r="BT3411" s="37">
        <f t="shared" si="170"/>
        <v>46005</v>
      </c>
      <c r="BU3411" s="31" t="s">
        <v>1254</v>
      </c>
      <c r="BV3411" s="183"/>
      <c r="BW3411" s="207"/>
      <c r="BX3411" s="184"/>
      <c r="BY3411" s="184"/>
      <c r="BZ3411" s="184"/>
      <c r="CA3411" s="184"/>
      <c r="CB3411" s="184"/>
      <c r="CC3411" s="184"/>
      <c r="CE3411" s="1"/>
      <c r="CF3411" s="1"/>
      <c r="CG3411" s="1"/>
      <c r="CH3411" s="1"/>
      <c r="CI3411" s="1"/>
      <c r="CJ3411" s="1"/>
      <c r="CK3411" s="1"/>
      <c r="CL3411" s="1"/>
      <c r="CM3411" s="1"/>
      <c r="CN3411" s="1"/>
      <c r="CO3411" s="1"/>
    </row>
    <row r="3412" spans="1:93" ht="30" customHeight="1" x14ac:dyDescent="0.2">
      <c r="A3412" s="1">
        <v>3406</v>
      </c>
      <c r="B3412" s="1" t="s">
        <v>751</v>
      </c>
      <c r="C3412" s="1" t="s">
        <v>752</v>
      </c>
      <c r="D3412" s="1" t="s">
        <v>753</v>
      </c>
      <c r="E3412" s="1" t="s">
        <v>650</v>
      </c>
      <c r="F3412" s="1" t="s">
        <v>74</v>
      </c>
      <c r="G3412" s="1">
        <v>5</v>
      </c>
      <c r="H3412" s="1" t="s">
        <v>341</v>
      </c>
      <c r="I3412" s="1" t="s">
        <v>114</v>
      </c>
      <c r="J3412" s="64">
        <v>274</v>
      </c>
      <c r="K3412" s="76">
        <v>2268268</v>
      </c>
      <c r="L3412" s="29">
        <v>45977</v>
      </c>
      <c r="M3412" s="29" t="s">
        <v>4163</v>
      </c>
      <c r="N3412" s="1" t="s">
        <v>478</v>
      </c>
      <c r="O3412" s="28" t="s">
        <v>225</v>
      </c>
      <c r="P3412" s="1" t="s">
        <v>216</v>
      </c>
      <c r="Q3412" s="76">
        <v>8</v>
      </c>
      <c r="R3412" s="1" t="s">
        <v>537</v>
      </c>
      <c r="T3412" s="1" t="s">
        <v>115</v>
      </c>
      <c r="U3412" s="1"/>
      <c r="V3412" s="1"/>
      <c r="AB3412" s="178"/>
      <c r="AC3412" s="33">
        <v>23</v>
      </c>
      <c r="AD3412" s="33">
        <v>225</v>
      </c>
      <c r="AE3412" s="33" t="s">
        <v>103</v>
      </c>
      <c r="AF3412" s="33" t="s">
        <v>103</v>
      </c>
      <c r="AG3412" s="33"/>
      <c r="AM3412" s="164">
        <f t="shared" si="169"/>
        <v>45980</v>
      </c>
      <c r="AX3412" s="37">
        <f t="shared" si="171"/>
        <v>45984</v>
      </c>
      <c r="AY3412" s="1" t="s">
        <v>1254</v>
      </c>
      <c r="AZ3412" s="183"/>
      <c r="BA3412" s="184"/>
      <c r="BB3412" s="184"/>
      <c r="BC3412" s="184"/>
      <c r="BD3412" s="184"/>
      <c r="BE3412" s="184"/>
      <c r="BF3412" s="184"/>
      <c r="BG3412" s="184"/>
      <c r="BT3412" s="37">
        <f t="shared" si="170"/>
        <v>46005</v>
      </c>
      <c r="BU3412" s="31" t="s">
        <v>1254</v>
      </c>
      <c r="BV3412" s="183"/>
      <c r="BW3412" s="207"/>
      <c r="BX3412" s="184"/>
      <c r="BY3412" s="184"/>
      <c r="BZ3412" s="184"/>
      <c r="CA3412" s="184"/>
      <c r="CB3412" s="184"/>
      <c r="CC3412" s="184"/>
      <c r="CE3412" s="1"/>
      <c r="CF3412" s="1"/>
      <c r="CG3412" s="1"/>
      <c r="CH3412" s="1"/>
      <c r="CI3412" s="1"/>
      <c r="CJ3412" s="1"/>
      <c r="CK3412" s="1"/>
      <c r="CL3412" s="1"/>
      <c r="CM3412" s="1"/>
      <c r="CN3412" s="1"/>
      <c r="CO3412" s="1"/>
    </row>
    <row r="3413" spans="1:93" ht="30" customHeight="1" x14ac:dyDescent="0.2">
      <c r="A3413" s="1">
        <v>3407</v>
      </c>
      <c r="B3413" s="1" t="s">
        <v>751</v>
      </c>
      <c r="C3413" s="1" t="s">
        <v>752</v>
      </c>
      <c r="D3413" s="1" t="s">
        <v>753</v>
      </c>
      <c r="E3413" s="1" t="s">
        <v>650</v>
      </c>
      <c r="F3413" s="1" t="s">
        <v>74</v>
      </c>
      <c r="G3413" s="1">
        <v>5</v>
      </c>
      <c r="H3413" s="1" t="s">
        <v>341</v>
      </c>
      <c r="I3413" s="1" t="s">
        <v>114</v>
      </c>
      <c r="J3413" s="64">
        <v>407</v>
      </c>
      <c r="K3413" s="76">
        <v>2271391</v>
      </c>
      <c r="L3413" s="29">
        <v>45977</v>
      </c>
      <c r="M3413" s="29" t="s">
        <v>4163</v>
      </c>
      <c r="N3413" s="1" t="s">
        <v>478</v>
      </c>
      <c r="O3413" s="28" t="s">
        <v>225</v>
      </c>
      <c r="P3413" s="1" t="s">
        <v>216</v>
      </c>
      <c r="Q3413" s="76">
        <v>9</v>
      </c>
      <c r="R3413" s="1" t="s">
        <v>537</v>
      </c>
      <c r="T3413" s="1" t="s">
        <v>115</v>
      </c>
      <c r="U3413" s="1"/>
      <c r="V3413" s="1"/>
      <c r="AB3413" s="178"/>
      <c r="AC3413" s="33">
        <v>21</v>
      </c>
      <c r="AD3413" s="33">
        <v>200</v>
      </c>
      <c r="AE3413" s="33" t="s">
        <v>103</v>
      </c>
      <c r="AF3413" s="33" t="s">
        <v>103</v>
      </c>
      <c r="AG3413" s="33"/>
      <c r="AM3413" s="164">
        <f t="shared" si="169"/>
        <v>45980</v>
      </c>
      <c r="AX3413" s="37">
        <f t="shared" si="171"/>
        <v>45984</v>
      </c>
      <c r="AY3413" s="1" t="s">
        <v>1254</v>
      </c>
      <c r="AZ3413" s="183"/>
      <c r="BA3413" s="184"/>
      <c r="BB3413" s="184"/>
      <c r="BC3413" s="184"/>
      <c r="BD3413" s="184"/>
      <c r="BE3413" s="184"/>
      <c r="BF3413" s="184"/>
      <c r="BG3413" s="184"/>
      <c r="BT3413" s="37">
        <f t="shared" si="170"/>
        <v>46005</v>
      </c>
      <c r="BU3413" s="31" t="s">
        <v>1254</v>
      </c>
      <c r="BV3413" s="183"/>
      <c r="BW3413" s="207"/>
      <c r="BX3413" s="184"/>
      <c r="BY3413" s="184"/>
      <c r="BZ3413" s="184"/>
      <c r="CA3413" s="184"/>
      <c r="CB3413" s="184"/>
      <c r="CC3413" s="184"/>
      <c r="CE3413" s="1"/>
      <c r="CF3413" s="1"/>
      <c r="CG3413" s="1"/>
      <c r="CH3413" s="1"/>
      <c r="CI3413" s="1"/>
      <c r="CJ3413" s="1"/>
      <c r="CK3413" s="1"/>
      <c r="CL3413" s="1"/>
      <c r="CM3413" s="1"/>
      <c r="CN3413" s="1"/>
      <c r="CO3413" s="1"/>
    </row>
    <row r="3414" spans="1:93" ht="30" customHeight="1" x14ac:dyDescent="0.2">
      <c r="A3414" s="1">
        <v>3408</v>
      </c>
      <c r="B3414" s="1" t="s">
        <v>751</v>
      </c>
      <c r="C3414" s="1" t="s">
        <v>752</v>
      </c>
      <c r="D3414" s="1" t="s">
        <v>753</v>
      </c>
      <c r="E3414" s="1" t="s">
        <v>650</v>
      </c>
      <c r="F3414" s="1" t="s">
        <v>74</v>
      </c>
      <c r="G3414" s="1">
        <v>5</v>
      </c>
      <c r="H3414" s="1" t="s">
        <v>341</v>
      </c>
      <c r="I3414" s="1" t="s">
        <v>114</v>
      </c>
      <c r="J3414" s="64">
        <v>411</v>
      </c>
      <c r="K3414" s="76">
        <v>2268269</v>
      </c>
      <c r="L3414" s="29">
        <v>45977</v>
      </c>
      <c r="M3414" s="29" t="s">
        <v>4163</v>
      </c>
      <c r="N3414" s="1" t="s">
        <v>478</v>
      </c>
      <c r="O3414" s="28" t="s">
        <v>225</v>
      </c>
      <c r="P3414" s="1" t="s">
        <v>216</v>
      </c>
      <c r="Q3414" s="76">
        <v>9</v>
      </c>
      <c r="R3414" s="1" t="s">
        <v>537</v>
      </c>
      <c r="T3414" s="1" t="s">
        <v>115</v>
      </c>
      <c r="U3414" s="1"/>
      <c r="V3414" s="1"/>
      <c r="AB3414" s="178"/>
      <c r="AC3414" s="33">
        <v>23</v>
      </c>
      <c r="AD3414" s="33">
        <v>225</v>
      </c>
      <c r="AE3414" s="33" t="s">
        <v>103</v>
      </c>
      <c r="AF3414" s="33" t="s">
        <v>103</v>
      </c>
      <c r="AG3414" s="33"/>
      <c r="AM3414" s="164">
        <f t="shared" si="169"/>
        <v>45980</v>
      </c>
      <c r="AX3414" s="37">
        <f t="shared" si="171"/>
        <v>45984</v>
      </c>
      <c r="AY3414" s="1" t="s">
        <v>1254</v>
      </c>
      <c r="AZ3414" s="183"/>
      <c r="BA3414" s="184"/>
      <c r="BB3414" s="184"/>
      <c r="BC3414" s="184"/>
      <c r="BD3414" s="184"/>
      <c r="BE3414" s="184"/>
      <c r="BF3414" s="184"/>
      <c r="BG3414" s="184"/>
      <c r="BT3414" s="37">
        <f t="shared" si="170"/>
        <v>46005</v>
      </c>
      <c r="BU3414" s="31" t="s">
        <v>1254</v>
      </c>
      <c r="BV3414" s="183"/>
      <c r="BW3414" s="207"/>
      <c r="BX3414" s="184"/>
      <c r="BY3414" s="184"/>
      <c r="BZ3414" s="184"/>
      <c r="CA3414" s="184"/>
      <c r="CB3414" s="184"/>
      <c r="CC3414" s="184"/>
      <c r="CE3414" s="1"/>
      <c r="CF3414" s="1"/>
      <c r="CG3414" s="1"/>
      <c r="CH3414" s="1"/>
      <c r="CI3414" s="1"/>
      <c r="CJ3414" s="1"/>
      <c r="CK3414" s="1"/>
      <c r="CL3414" s="1"/>
      <c r="CM3414" s="1"/>
      <c r="CN3414" s="1"/>
      <c r="CO3414" s="1"/>
    </row>
    <row r="3415" spans="1:93" ht="30" customHeight="1" x14ac:dyDescent="0.2">
      <c r="A3415" s="1">
        <v>3409</v>
      </c>
      <c r="B3415" s="1" t="s">
        <v>751</v>
      </c>
      <c r="C3415" s="1" t="s">
        <v>752</v>
      </c>
      <c r="D3415" s="1" t="s">
        <v>753</v>
      </c>
      <c r="E3415" s="1" t="s">
        <v>650</v>
      </c>
      <c r="F3415" s="1" t="s">
        <v>74</v>
      </c>
      <c r="G3415" s="1">
        <v>5</v>
      </c>
      <c r="H3415" s="1" t="s">
        <v>341</v>
      </c>
      <c r="I3415" s="1" t="s">
        <v>114</v>
      </c>
      <c r="J3415" s="64">
        <v>432</v>
      </c>
      <c r="K3415" s="76">
        <v>2268270</v>
      </c>
      <c r="L3415" s="29">
        <v>45977</v>
      </c>
      <c r="M3415" s="29" t="s">
        <v>4163</v>
      </c>
      <c r="N3415" s="1" t="s">
        <v>478</v>
      </c>
      <c r="O3415" s="28" t="s">
        <v>225</v>
      </c>
      <c r="P3415" s="1" t="s">
        <v>216</v>
      </c>
      <c r="Q3415" s="76">
        <v>9</v>
      </c>
      <c r="R3415" s="1" t="s">
        <v>537</v>
      </c>
      <c r="S3415" s="1">
        <v>6</v>
      </c>
      <c r="T3415" s="1" t="s">
        <v>115</v>
      </c>
      <c r="U3415" s="1"/>
      <c r="V3415" s="1"/>
      <c r="AB3415" s="178"/>
      <c r="AC3415" s="33">
        <v>23</v>
      </c>
      <c r="AD3415" s="33">
        <v>235</v>
      </c>
      <c r="AE3415" s="33" t="s">
        <v>103</v>
      </c>
      <c r="AF3415" s="33" t="s">
        <v>103</v>
      </c>
      <c r="AG3415" s="33"/>
      <c r="AM3415" s="164">
        <f t="shared" si="169"/>
        <v>45980</v>
      </c>
      <c r="AX3415" s="37">
        <f t="shared" si="171"/>
        <v>45984</v>
      </c>
      <c r="AY3415" s="1" t="s">
        <v>1254</v>
      </c>
      <c r="AZ3415" s="183"/>
      <c r="BA3415" s="181"/>
      <c r="BB3415" s="181"/>
      <c r="BC3415" s="181"/>
      <c r="BD3415" s="181"/>
      <c r="BE3415" s="181"/>
      <c r="BF3415" s="181"/>
      <c r="BG3415" s="184"/>
      <c r="BT3415" s="37">
        <f t="shared" si="170"/>
        <v>46005</v>
      </c>
      <c r="BU3415" s="31" t="s">
        <v>1254</v>
      </c>
      <c r="BV3415" s="183"/>
      <c r="BW3415" s="192"/>
      <c r="BX3415" s="181"/>
      <c r="BY3415" s="181"/>
      <c r="BZ3415" s="181"/>
      <c r="CA3415" s="181"/>
      <c r="CB3415" s="181"/>
      <c r="CC3415" s="184"/>
      <c r="CE3415" s="1"/>
      <c r="CF3415" s="1"/>
      <c r="CG3415" s="1"/>
      <c r="CH3415" s="1"/>
      <c r="CI3415" s="1"/>
      <c r="CJ3415" s="1"/>
      <c r="CK3415" s="1"/>
      <c r="CL3415" s="1"/>
      <c r="CM3415" s="1"/>
      <c r="CN3415" s="1"/>
      <c r="CO3415" s="1"/>
    </row>
    <row r="3416" spans="1:93" ht="30" customHeight="1" x14ac:dyDescent="0.2">
      <c r="A3416" s="1">
        <v>3410</v>
      </c>
      <c r="B3416" s="1" t="s">
        <v>751</v>
      </c>
      <c r="C3416" s="1" t="s">
        <v>752</v>
      </c>
      <c r="D3416" s="1" t="s">
        <v>753</v>
      </c>
      <c r="E3416" s="1" t="s">
        <v>650</v>
      </c>
      <c r="F3416" s="1" t="s">
        <v>74</v>
      </c>
      <c r="G3416" s="1">
        <v>5</v>
      </c>
      <c r="H3416" s="1" t="s">
        <v>341</v>
      </c>
      <c r="I3416" s="1" t="s">
        <v>114</v>
      </c>
      <c r="J3416" s="64">
        <v>287</v>
      </c>
      <c r="K3416" s="76">
        <v>2268271</v>
      </c>
      <c r="L3416" s="29">
        <v>45977</v>
      </c>
      <c r="M3416" s="29" t="s">
        <v>4163</v>
      </c>
      <c r="N3416" s="1" t="s">
        <v>478</v>
      </c>
      <c r="O3416" s="28" t="s">
        <v>225</v>
      </c>
      <c r="P3416" s="1" t="s">
        <v>216</v>
      </c>
      <c r="Q3416" s="76">
        <v>8</v>
      </c>
      <c r="R3416" s="1" t="s">
        <v>537</v>
      </c>
      <c r="T3416" s="1" t="s">
        <v>115</v>
      </c>
      <c r="U3416" s="1"/>
      <c r="V3416" s="1"/>
      <c r="AB3416" s="178"/>
      <c r="AC3416" s="33">
        <v>23</v>
      </c>
      <c r="AD3416" s="33">
        <v>235</v>
      </c>
      <c r="AE3416" s="33" t="s">
        <v>103</v>
      </c>
      <c r="AF3416" s="33" t="s">
        <v>103</v>
      </c>
      <c r="AG3416" s="33"/>
      <c r="AM3416" s="164">
        <f t="shared" si="169"/>
        <v>45980</v>
      </c>
      <c r="AX3416" s="37">
        <f t="shared" si="171"/>
        <v>45984</v>
      </c>
      <c r="AY3416" s="1" t="s">
        <v>1254</v>
      </c>
      <c r="AZ3416" s="183"/>
      <c r="BA3416" s="180">
        <v>39.299999999999997</v>
      </c>
      <c r="BB3416" s="180">
        <v>39.799999999999997</v>
      </c>
      <c r="BC3416" s="180">
        <v>40.1</v>
      </c>
      <c r="BD3416" s="180">
        <v>39.799999999999997</v>
      </c>
      <c r="BE3416" s="180">
        <v>39.1</v>
      </c>
      <c r="BF3416" s="180">
        <v>39.5</v>
      </c>
      <c r="BG3416" s="184"/>
      <c r="BT3416" s="37">
        <f t="shared" si="170"/>
        <v>46005</v>
      </c>
      <c r="BU3416" s="31" t="s">
        <v>1254</v>
      </c>
      <c r="BV3416" s="183"/>
      <c r="BW3416" s="191">
        <v>46.3</v>
      </c>
      <c r="BX3416" s="180">
        <v>46</v>
      </c>
      <c r="BY3416" s="180">
        <v>45.9</v>
      </c>
      <c r="BZ3416" s="180">
        <v>46.7</v>
      </c>
      <c r="CA3416" s="180">
        <v>47.3</v>
      </c>
      <c r="CB3416" s="180">
        <v>48.5</v>
      </c>
      <c r="CC3416" s="184"/>
      <c r="CE3416" s="1"/>
      <c r="CF3416" s="1"/>
      <c r="CG3416" s="1"/>
      <c r="CH3416" s="1"/>
      <c r="CI3416" s="1"/>
      <c r="CJ3416" s="1"/>
      <c r="CK3416" s="1"/>
      <c r="CL3416" s="1"/>
      <c r="CM3416" s="1"/>
      <c r="CN3416" s="1"/>
      <c r="CO3416" s="1"/>
    </row>
    <row r="3417" spans="1:93" ht="30" customHeight="1" x14ac:dyDescent="0.2">
      <c r="A3417" s="1">
        <v>3411</v>
      </c>
      <c r="B3417" s="1" t="s">
        <v>751</v>
      </c>
      <c r="C3417" s="1" t="s">
        <v>752</v>
      </c>
      <c r="D3417" s="1" t="s">
        <v>753</v>
      </c>
      <c r="E3417" s="1" t="s">
        <v>650</v>
      </c>
      <c r="F3417" s="1" t="s">
        <v>74</v>
      </c>
      <c r="G3417" s="1">
        <v>5</v>
      </c>
      <c r="H3417" s="1" t="s">
        <v>341</v>
      </c>
      <c r="I3417" s="1" t="s">
        <v>114</v>
      </c>
      <c r="J3417" s="64">
        <v>303</v>
      </c>
      <c r="K3417" s="76">
        <v>2271393</v>
      </c>
      <c r="L3417" s="29">
        <v>45977</v>
      </c>
      <c r="M3417" s="29" t="s">
        <v>4163</v>
      </c>
      <c r="N3417" s="1" t="s">
        <v>478</v>
      </c>
      <c r="O3417" s="28" t="s">
        <v>225</v>
      </c>
      <c r="P3417" s="1" t="s">
        <v>216</v>
      </c>
      <c r="Q3417" s="76">
        <v>8</v>
      </c>
      <c r="R3417" s="1" t="s">
        <v>537</v>
      </c>
      <c r="T3417" s="1" t="s">
        <v>115</v>
      </c>
      <c r="U3417" s="1"/>
      <c r="V3417" s="1"/>
      <c r="AB3417" s="178"/>
      <c r="AC3417" s="33">
        <v>22.5</v>
      </c>
      <c r="AD3417" s="33">
        <v>240</v>
      </c>
      <c r="AE3417" s="33" t="s">
        <v>103</v>
      </c>
      <c r="AF3417" s="33" t="s">
        <v>103</v>
      </c>
      <c r="AG3417" s="33"/>
      <c r="AM3417" s="164">
        <f t="shared" si="169"/>
        <v>45980</v>
      </c>
      <c r="AX3417" s="37">
        <f t="shared" si="171"/>
        <v>45984</v>
      </c>
      <c r="AY3417" s="1" t="s">
        <v>1254</v>
      </c>
      <c r="AZ3417" s="183"/>
      <c r="BA3417" s="184"/>
      <c r="BB3417" s="184"/>
      <c r="BC3417" s="184"/>
      <c r="BD3417" s="184"/>
      <c r="BE3417" s="184"/>
      <c r="BF3417" s="184"/>
      <c r="BG3417" s="184"/>
      <c r="BT3417" s="37">
        <f t="shared" si="170"/>
        <v>46005</v>
      </c>
      <c r="BU3417" s="31" t="s">
        <v>1254</v>
      </c>
      <c r="BV3417" s="183"/>
      <c r="BW3417" s="207"/>
      <c r="BX3417" s="184"/>
      <c r="BY3417" s="184"/>
      <c r="BZ3417" s="184"/>
      <c r="CA3417" s="184"/>
      <c r="CB3417" s="184"/>
      <c r="CC3417" s="184"/>
      <c r="CE3417" s="1"/>
      <c r="CF3417" s="1"/>
      <c r="CG3417" s="1"/>
      <c r="CH3417" s="1"/>
      <c r="CI3417" s="1"/>
      <c r="CJ3417" s="1"/>
      <c r="CK3417" s="1"/>
      <c r="CL3417" s="1"/>
      <c r="CM3417" s="1"/>
      <c r="CN3417" s="1"/>
      <c r="CO3417" s="1"/>
    </row>
    <row r="3418" spans="1:93" ht="30" customHeight="1" x14ac:dyDescent="0.2">
      <c r="A3418" s="1">
        <v>3412</v>
      </c>
      <c r="B3418" s="1" t="s">
        <v>751</v>
      </c>
      <c r="C3418" s="1" t="s">
        <v>752</v>
      </c>
      <c r="D3418" s="1" t="s">
        <v>753</v>
      </c>
      <c r="E3418" s="1" t="s">
        <v>650</v>
      </c>
      <c r="F3418" s="1" t="s">
        <v>74</v>
      </c>
      <c r="G3418" s="1">
        <v>5</v>
      </c>
      <c r="H3418" s="1" t="s">
        <v>341</v>
      </c>
      <c r="I3418" s="1" t="s">
        <v>114</v>
      </c>
      <c r="J3418" s="64">
        <v>415</v>
      </c>
      <c r="K3418" s="76">
        <v>2268272</v>
      </c>
      <c r="L3418" s="29">
        <v>45977</v>
      </c>
      <c r="M3418" s="29" t="s">
        <v>4163</v>
      </c>
      <c r="N3418" s="1" t="s">
        <v>478</v>
      </c>
      <c r="O3418" s="28" t="s">
        <v>225</v>
      </c>
      <c r="P3418" s="1" t="s">
        <v>216</v>
      </c>
      <c r="Q3418" s="76">
        <v>10</v>
      </c>
      <c r="R3418" s="1" t="s">
        <v>537</v>
      </c>
      <c r="T3418" s="1" t="s">
        <v>115</v>
      </c>
      <c r="U3418" s="1"/>
      <c r="V3418" s="1"/>
      <c r="AB3418" s="178"/>
      <c r="AC3418" s="33">
        <v>21.5</v>
      </c>
      <c r="AD3418" s="33">
        <v>210</v>
      </c>
      <c r="AE3418" s="33" t="s">
        <v>103</v>
      </c>
      <c r="AF3418" s="33" t="s">
        <v>103</v>
      </c>
      <c r="AG3418" s="33"/>
      <c r="AM3418" s="164">
        <f t="shared" si="169"/>
        <v>45980</v>
      </c>
      <c r="AX3418" s="37">
        <f t="shared" si="171"/>
        <v>45984</v>
      </c>
      <c r="AY3418" s="1" t="s">
        <v>1254</v>
      </c>
      <c r="AZ3418" s="183"/>
      <c r="BA3418" s="184"/>
      <c r="BB3418" s="184"/>
      <c r="BC3418" s="184"/>
      <c r="BD3418" s="184"/>
      <c r="BE3418" s="184"/>
      <c r="BF3418" s="184"/>
      <c r="BG3418" s="184"/>
      <c r="BT3418" s="37">
        <f t="shared" si="170"/>
        <v>46005</v>
      </c>
      <c r="BU3418" s="31" t="s">
        <v>1254</v>
      </c>
      <c r="BV3418" s="183"/>
      <c r="BW3418" s="207"/>
      <c r="BX3418" s="184"/>
      <c r="BY3418" s="184"/>
      <c r="BZ3418" s="184"/>
      <c r="CA3418" s="184"/>
      <c r="CB3418" s="184"/>
      <c r="CC3418" s="184"/>
      <c r="CE3418" s="1"/>
      <c r="CF3418" s="1"/>
      <c r="CG3418" s="1"/>
      <c r="CH3418" s="1"/>
      <c r="CI3418" s="1"/>
      <c r="CJ3418" s="1"/>
      <c r="CK3418" s="1"/>
      <c r="CL3418" s="1"/>
      <c r="CM3418" s="1"/>
      <c r="CN3418" s="1"/>
      <c r="CO3418" s="1"/>
    </row>
    <row r="3419" spans="1:93" ht="30" customHeight="1" x14ac:dyDescent="0.2">
      <c r="A3419" s="1">
        <v>3413</v>
      </c>
      <c r="B3419" s="1" t="s">
        <v>751</v>
      </c>
      <c r="C3419" s="1" t="s">
        <v>752</v>
      </c>
      <c r="D3419" s="1" t="s">
        <v>753</v>
      </c>
      <c r="E3419" s="1" t="s">
        <v>650</v>
      </c>
      <c r="F3419" s="1" t="s">
        <v>74</v>
      </c>
      <c r="G3419" s="1">
        <v>5</v>
      </c>
      <c r="H3419" s="1" t="s">
        <v>341</v>
      </c>
      <c r="I3419" s="1" t="s">
        <v>114</v>
      </c>
      <c r="J3419" s="64">
        <v>558</v>
      </c>
      <c r="K3419" s="76">
        <v>2268273</v>
      </c>
      <c r="L3419" s="29">
        <v>45977</v>
      </c>
      <c r="M3419" s="29" t="s">
        <v>4163</v>
      </c>
      <c r="N3419" s="1" t="s">
        <v>478</v>
      </c>
      <c r="O3419" s="28" t="s">
        <v>225</v>
      </c>
      <c r="P3419" s="1" t="s">
        <v>216</v>
      </c>
      <c r="Q3419" s="76">
        <v>12</v>
      </c>
      <c r="R3419" s="1" t="s">
        <v>537</v>
      </c>
      <c r="T3419" s="1" t="s">
        <v>115</v>
      </c>
      <c r="U3419" s="1"/>
      <c r="V3419" s="1"/>
      <c r="AB3419" s="178"/>
      <c r="AC3419" s="33">
        <v>22.5</v>
      </c>
      <c r="AD3419" s="33">
        <v>230</v>
      </c>
      <c r="AE3419" s="33" t="s">
        <v>103</v>
      </c>
      <c r="AF3419" s="33" t="s">
        <v>103</v>
      </c>
      <c r="AG3419" s="33"/>
      <c r="AM3419" s="164">
        <f t="shared" si="169"/>
        <v>45980</v>
      </c>
      <c r="AX3419" s="37">
        <f t="shared" si="171"/>
        <v>45984</v>
      </c>
      <c r="AY3419" s="1" t="s">
        <v>1254</v>
      </c>
      <c r="AZ3419" s="183"/>
      <c r="BA3419" s="184"/>
      <c r="BB3419" s="184"/>
      <c r="BC3419" s="184"/>
      <c r="BD3419" s="184"/>
      <c r="BE3419" s="184"/>
      <c r="BF3419" s="184"/>
      <c r="BG3419" s="184"/>
      <c r="BT3419" s="37">
        <f t="shared" si="170"/>
        <v>46005</v>
      </c>
      <c r="BU3419" s="31" t="s">
        <v>1254</v>
      </c>
      <c r="BV3419" s="183"/>
      <c r="BW3419" s="207"/>
      <c r="BX3419" s="184"/>
      <c r="BY3419" s="184"/>
      <c r="BZ3419" s="184"/>
      <c r="CA3419" s="184"/>
      <c r="CB3419" s="184"/>
      <c r="CC3419" s="184"/>
      <c r="CE3419" s="1"/>
      <c r="CF3419" s="1"/>
      <c r="CG3419" s="1"/>
      <c r="CH3419" s="1"/>
      <c r="CI3419" s="1"/>
      <c r="CJ3419" s="1"/>
      <c r="CK3419" s="1"/>
      <c r="CL3419" s="1"/>
      <c r="CM3419" s="1"/>
      <c r="CN3419" s="1"/>
      <c r="CO3419" s="1"/>
    </row>
    <row r="3420" spans="1:93" ht="30" customHeight="1" x14ac:dyDescent="0.2">
      <c r="A3420" s="1">
        <v>3414</v>
      </c>
      <c r="B3420" s="1" t="s">
        <v>751</v>
      </c>
      <c r="C3420" s="1" t="s">
        <v>752</v>
      </c>
      <c r="D3420" s="1" t="s">
        <v>753</v>
      </c>
      <c r="E3420" s="1" t="s">
        <v>650</v>
      </c>
      <c r="F3420" s="1" t="s">
        <v>74</v>
      </c>
      <c r="G3420" s="1">
        <v>5</v>
      </c>
      <c r="H3420" s="1" t="s">
        <v>341</v>
      </c>
      <c r="I3420" s="1" t="s">
        <v>114</v>
      </c>
      <c r="J3420" s="64">
        <v>551</v>
      </c>
      <c r="K3420" s="76">
        <v>2271395</v>
      </c>
      <c r="L3420" s="29">
        <v>45977</v>
      </c>
      <c r="M3420" s="29" t="s">
        <v>4163</v>
      </c>
      <c r="N3420" s="1" t="s">
        <v>478</v>
      </c>
      <c r="O3420" s="28" t="s">
        <v>225</v>
      </c>
      <c r="P3420" s="1" t="s">
        <v>216</v>
      </c>
      <c r="Q3420" s="76">
        <v>12</v>
      </c>
      <c r="R3420" s="1" t="s">
        <v>537</v>
      </c>
      <c r="T3420" s="1" t="s">
        <v>115</v>
      </c>
      <c r="U3420" s="1"/>
      <c r="V3420" s="1"/>
      <c r="AB3420" s="178"/>
      <c r="AC3420" s="33">
        <v>25</v>
      </c>
      <c r="AD3420" s="33">
        <v>200</v>
      </c>
      <c r="AE3420" s="33" t="s">
        <v>103</v>
      </c>
      <c r="AF3420" s="33" t="s">
        <v>103</v>
      </c>
      <c r="AG3420" s="33"/>
      <c r="AM3420" s="164">
        <f t="shared" si="169"/>
        <v>45980</v>
      </c>
      <c r="AX3420" s="37">
        <f t="shared" si="171"/>
        <v>45984</v>
      </c>
      <c r="AY3420" s="1" t="s">
        <v>1254</v>
      </c>
      <c r="AZ3420" s="183"/>
      <c r="BA3420" s="184"/>
      <c r="BB3420" s="184"/>
      <c r="BC3420" s="184"/>
      <c r="BD3420" s="184"/>
      <c r="BE3420" s="184"/>
      <c r="BF3420" s="184"/>
      <c r="BG3420" s="184"/>
      <c r="BT3420" s="37">
        <f t="shared" ref="BT3420:BT3483" si="172">IF(L3420=0, 0, L3420+28)</f>
        <v>46005</v>
      </c>
      <c r="BU3420" s="31" t="s">
        <v>1254</v>
      </c>
      <c r="BV3420" s="183"/>
      <c r="BW3420" s="207"/>
      <c r="BX3420" s="184"/>
      <c r="BY3420" s="184"/>
      <c r="BZ3420" s="184"/>
      <c r="CA3420" s="184"/>
      <c r="CB3420" s="184"/>
      <c r="CC3420" s="184"/>
      <c r="CE3420" s="1"/>
      <c r="CF3420" s="1"/>
      <c r="CG3420" s="1"/>
      <c r="CH3420" s="1"/>
      <c r="CI3420" s="1"/>
      <c r="CJ3420" s="1"/>
      <c r="CK3420" s="1"/>
      <c r="CL3420" s="1"/>
      <c r="CM3420" s="1"/>
      <c r="CN3420" s="1"/>
      <c r="CO3420" s="1"/>
    </row>
    <row r="3421" spans="1:93" ht="30" customHeight="1" x14ac:dyDescent="0.2">
      <c r="A3421" s="1">
        <v>3415</v>
      </c>
      <c r="B3421" s="1" t="s">
        <v>751</v>
      </c>
      <c r="C3421" s="1" t="s">
        <v>752</v>
      </c>
      <c r="D3421" s="1" t="s">
        <v>753</v>
      </c>
      <c r="E3421" s="1" t="s">
        <v>650</v>
      </c>
      <c r="F3421" s="1" t="s">
        <v>74</v>
      </c>
      <c r="G3421" s="1">
        <v>5</v>
      </c>
      <c r="H3421" s="1" t="s">
        <v>341</v>
      </c>
      <c r="I3421" s="1" t="s">
        <v>114</v>
      </c>
      <c r="J3421" s="64">
        <v>390</v>
      </c>
      <c r="K3421" s="76">
        <v>2268274</v>
      </c>
      <c r="L3421" s="29">
        <v>45977</v>
      </c>
      <c r="M3421" s="29" t="s">
        <v>4163</v>
      </c>
      <c r="N3421" s="1" t="s">
        <v>478</v>
      </c>
      <c r="O3421" s="28" t="s">
        <v>225</v>
      </c>
      <c r="P3421" s="1" t="s">
        <v>216</v>
      </c>
      <c r="Q3421" s="76">
        <v>10</v>
      </c>
      <c r="R3421" s="1" t="s">
        <v>537</v>
      </c>
      <c r="T3421" s="1" t="s">
        <v>115</v>
      </c>
      <c r="U3421" s="1"/>
      <c r="V3421" s="1"/>
      <c r="AB3421" s="178"/>
      <c r="AC3421" s="33">
        <v>24.5</v>
      </c>
      <c r="AD3421" s="33">
        <v>220</v>
      </c>
      <c r="AE3421" s="33" t="s">
        <v>103</v>
      </c>
      <c r="AF3421" s="33" t="s">
        <v>103</v>
      </c>
      <c r="AG3421" s="33"/>
      <c r="AM3421" s="164">
        <f t="shared" si="169"/>
        <v>45980</v>
      </c>
      <c r="AX3421" s="37">
        <f t="shared" si="171"/>
        <v>45984</v>
      </c>
      <c r="AY3421" s="1" t="s">
        <v>1254</v>
      </c>
      <c r="AZ3421" s="183"/>
      <c r="BA3421" s="184"/>
      <c r="BB3421" s="184"/>
      <c r="BC3421" s="184"/>
      <c r="BD3421" s="184"/>
      <c r="BE3421" s="184"/>
      <c r="BF3421" s="184"/>
      <c r="BG3421" s="184"/>
      <c r="BT3421" s="37">
        <f t="shared" si="172"/>
        <v>46005</v>
      </c>
      <c r="BU3421" s="31" t="s">
        <v>1254</v>
      </c>
      <c r="BV3421" s="183"/>
      <c r="BW3421" s="207"/>
      <c r="BX3421" s="184"/>
      <c r="BY3421" s="184"/>
      <c r="BZ3421" s="184"/>
      <c r="CA3421" s="184"/>
      <c r="CB3421" s="184"/>
      <c r="CC3421" s="184"/>
      <c r="CE3421" s="1"/>
      <c r="CF3421" s="1"/>
      <c r="CG3421" s="1"/>
      <c r="CH3421" s="1"/>
      <c r="CI3421" s="1"/>
      <c r="CJ3421" s="1"/>
      <c r="CK3421" s="1"/>
      <c r="CL3421" s="1"/>
      <c r="CM3421" s="1"/>
      <c r="CN3421" s="1"/>
      <c r="CO3421" s="1"/>
    </row>
    <row r="3422" spans="1:93" ht="30" customHeight="1" x14ac:dyDescent="0.2">
      <c r="A3422" s="1">
        <v>3416</v>
      </c>
      <c r="B3422" s="1" t="s">
        <v>751</v>
      </c>
      <c r="C3422" s="1" t="s">
        <v>752</v>
      </c>
      <c r="D3422" s="1" t="s">
        <v>753</v>
      </c>
      <c r="E3422" s="1" t="s">
        <v>650</v>
      </c>
      <c r="F3422" s="1" t="s">
        <v>74</v>
      </c>
      <c r="G3422" s="1">
        <v>5</v>
      </c>
      <c r="H3422" s="1" t="s">
        <v>341</v>
      </c>
      <c r="I3422" s="1" t="s">
        <v>114</v>
      </c>
      <c r="J3422" s="64">
        <v>431</v>
      </c>
      <c r="K3422" s="76">
        <v>2271397</v>
      </c>
      <c r="L3422" s="29">
        <v>45977</v>
      </c>
      <c r="M3422" s="29" t="s">
        <v>4163</v>
      </c>
      <c r="N3422" s="1" t="s">
        <v>478</v>
      </c>
      <c r="O3422" s="28" t="s">
        <v>225</v>
      </c>
      <c r="P3422" s="1" t="s">
        <v>216</v>
      </c>
      <c r="Q3422" s="76">
        <v>9</v>
      </c>
      <c r="R3422" s="1" t="s">
        <v>537</v>
      </c>
      <c r="T3422" s="1" t="s">
        <v>115</v>
      </c>
      <c r="U3422" s="1"/>
      <c r="V3422" s="1"/>
      <c r="AB3422" s="178"/>
      <c r="AC3422" s="33">
        <v>21</v>
      </c>
      <c r="AD3422" s="33">
        <v>225</v>
      </c>
      <c r="AE3422" s="33" t="s">
        <v>103</v>
      </c>
      <c r="AF3422" s="33" t="s">
        <v>103</v>
      </c>
      <c r="AG3422" s="33"/>
      <c r="AM3422" s="164">
        <f t="shared" ref="AM3422:AM3485" si="173">L3422+3</f>
        <v>45980</v>
      </c>
      <c r="AX3422" s="37">
        <f t="shared" si="171"/>
        <v>45984</v>
      </c>
      <c r="AY3422" s="1" t="s">
        <v>1254</v>
      </c>
      <c r="AZ3422" s="183"/>
      <c r="BA3422" s="184"/>
      <c r="BB3422" s="184"/>
      <c r="BC3422" s="184"/>
      <c r="BD3422" s="184"/>
      <c r="BE3422" s="184"/>
      <c r="BF3422" s="184"/>
      <c r="BG3422" s="184"/>
      <c r="BT3422" s="37">
        <f t="shared" si="172"/>
        <v>46005</v>
      </c>
      <c r="BU3422" s="31" t="s">
        <v>1254</v>
      </c>
      <c r="BV3422" s="183"/>
      <c r="BW3422" s="207"/>
      <c r="BX3422" s="184"/>
      <c r="BY3422" s="184"/>
      <c r="BZ3422" s="184"/>
      <c r="CA3422" s="184"/>
      <c r="CB3422" s="184"/>
      <c r="CC3422" s="184"/>
      <c r="CE3422" s="1"/>
      <c r="CF3422" s="1"/>
      <c r="CG3422" s="1"/>
      <c r="CH3422" s="1"/>
      <c r="CI3422" s="1"/>
      <c r="CJ3422" s="1"/>
      <c r="CK3422" s="1"/>
      <c r="CL3422" s="1"/>
      <c r="CM3422" s="1"/>
      <c r="CN3422" s="1"/>
      <c r="CO3422" s="1"/>
    </row>
    <row r="3423" spans="1:93" ht="30" customHeight="1" x14ac:dyDescent="0.2">
      <c r="A3423" s="1">
        <v>3417</v>
      </c>
      <c r="B3423" s="1" t="s">
        <v>751</v>
      </c>
      <c r="C3423" s="1" t="s">
        <v>752</v>
      </c>
      <c r="D3423" s="1" t="s">
        <v>753</v>
      </c>
      <c r="E3423" s="1" t="s">
        <v>650</v>
      </c>
      <c r="F3423" s="1" t="s">
        <v>74</v>
      </c>
      <c r="G3423" s="1">
        <v>5</v>
      </c>
      <c r="H3423" s="1" t="s">
        <v>341</v>
      </c>
      <c r="I3423" s="1" t="s">
        <v>114</v>
      </c>
      <c r="J3423" s="64">
        <v>433</v>
      </c>
      <c r="K3423" s="76">
        <v>2271398</v>
      </c>
      <c r="L3423" s="29">
        <v>45977</v>
      </c>
      <c r="M3423" s="29" t="s">
        <v>4163</v>
      </c>
      <c r="N3423" s="1" t="s">
        <v>478</v>
      </c>
      <c r="O3423" s="28" t="s">
        <v>225</v>
      </c>
      <c r="P3423" s="1" t="s">
        <v>216</v>
      </c>
      <c r="Q3423" s="76">
        <v>8</v>
      </c>
      <c r="R3423" s="1" t="s">
        <v>537</v>
      </c>
      <c r="T3423" s="1" t="s">
        <v>115</v>
      </c>
      <c r="U3423" s="1"/>
      <c r="V3423" s="1"/>
      <c r="AB3423" s="178"/>
      <c r="AC3423" s="33">
        <v>23</v>
      </c>
      <c r="AD3423" s="33">
        <v>240</v>
      </c>
      <c r="AE3423" s="33" t="s">
        <v>103</v>
      </c>
      <c r="AF3423" s="33" t="s">
        <v>103</v>
      </c>
      <c r="AG3423" s="33"/>
      <c r="AM3423" s="164">
        <f t="shared" si="173"/>
        <v>45980</v>
      </c>
      <c r="AX3423" s="37">
        <f t="shared" si="171"/>
        <v>45984</v>
      </c>
      <c r="AY3423" s="1" t="s">
        <v>1254</v>
      </c>
      <c r="AZ3423" s="183"/>
      <c r="BA3423" s="184"/>
      <c r="BB3423" s="184"/>
      <c r="BC3423" s="184"/>
      <c r="BD3423" s="184"/>
      <c r="BE3423" s="184"/>
      <c r="BF3423" s="184"/>
      <c r="BG3423" s="184"/>
      <c r="BT3423" s="37">
        <f t="shared" si="172"/>
        <v>46005</v>
      </c>
      <c r="BU3423" s="31" t="s">
        <v>1254</v>
      </c>
      <c r="BV3423" s="183"/>
      <c r="BW3423" s="207"/>
      <c r="BX3423" s="184"/>
      <c r="BY3423" s="184"/>
      <c r="BZ3423" s="184"/>
      <c r="CA3423" s="184"/>
      <c r="CB3423" s="184"/>
      <c r="CC3423" s="184"/>
      <c r="CE3423" s="1"/>
      <c r="CF3423" s="1"/>
      <c r="CG3423" s="1"/>
      <c r="CH3423" s="1"/>
      <c r="CI3423" s="1"/>
      <c r="CJ3423" s="1"/>
      <c r="CK3423" s="1"/>
      <c r="CL3423" s="1"/>
      <c r="CM3423" s="1"/>
      <c r="CN3423" s="1"/>
      <c r="CO3423" s="1"/>
    </row>
    <row r="3424" spans="1:93" ht="30" customHeight="1" x14ac:dyDescent="0.2">
      <c r="A3424" s="1">
        <v>3418</v>
      </c>
      <c r="B3424" s="1" t="s">
        <v>751</v>
      </c>
      <c r="C3424" s="1" t="s">
        <v>752</v>
      </c>
      <c r="D3424" s="1" t="s">
        <v>753</v>
      </c>
      <c r="E3424" s="1" t="s">
        <v>650</v>
      </c>
      <c r="F3424" s="1" t="s">
        <v>74</v>
      </c>
      <c r="G3424" s="1">
        <v>5</v>
      </c>
      <c r="H3424" s="1" t="s">
        <v>341</v>
      </c>
      <c r="I3424" s="1" t="s">
        <v>114</v>
      </c>
      <c r="J3424" s="64">
        <v>407</v>
      </c>
      <c r="K3424" s="76">
        <v>2268275</v>
      </c>
      <c r="L3424" s="29">
        <v>45977</v>
      </c>
      <c r="M3424" s="29" t="s">
        <v>4163</v>
      </c>
      <c r="N3424" s="1" t="s">
        <v>478</v>
      </c>
      <c r="O3424" s="28" t="s">
        <v>225</v>
      </c>
      <c r="P3424" s="1" t="s">
        <v>216</v>
      </c>
      <c r="Q3424" s="76">
        <v>9</v>
      </c>
      <c r="R3424" s="1" t="s">
        <v>537</v>
      </c>
      <c r="T3424" s="1" t="s">
        <v>115</v>
      </c>
      <c r="U3424" s="1"/>
      <c r="V3424" s="1"/>
      <c r="AB3424" s="178"/>
      <c r="AC3424" s="33">
        <v>22</v>
      </c>
      <c r="AD3424" s="33">
        <v>200</v>
      </c>
      <c r="AE3424" s="33" t="s">
        <v>103</v>
      </c>
      <c r="AF3424" s="33" t="s">
        <v>103</v>
      </c>
      <c r="AG3424" s="33"/>
      <c r="AM3424" s="164">
        <f t="shared" si="173"/>
        <v>45980</v>
      </c>
      <c r="AX3424" s="37">
        <f t="shared" si="171"/>
        <v>45984</v>
      </c>
      <c r="AY3424" s="1" t="s">
        <v>1254</v>
      </c>
      <c r="AZ3424" s="183"/>
      <c r="BA3424" s="184"/>
      <c r="BB3424" s="184"/>
      <c r="BC3424" s="184"/>
      <c r="BD3424" s="184"/>
      <c r="BE3424" s="184"/>
      <c r="BF3424" s="184"/>
      <c r="BG3424" s="184"/>
      <c r="BT3424" s="37">
        <f t="shared" si="172"/>
        <v>46005</v>
      </c>
      <c r="BU3424" s="31" t="s">
        <v>1254</v>
      </c>
      <c r="BV3424" s="183"/>
      <c r="BW3424" s="207"/>
      <c r="BX3424" s="184"/>
      <c r="BY3424" s="184"/>
      <c r="BZ3424" s="184"/>
      <c r="CA3424" s="184"/>
      <c r="CB3424" s="184"/>
      <c r="CC3424" s="184"/>
      <c r="CE3424" s="1"/>
      <c r="CF3424" s="1"/>
      <c r="CG3424" s="1"/>
      <c r="CH3424" s="1"/>
      <c r="CI3424" s="1"/>
      <c r="CJ3424" s="1"/>
      <c r="CK3424" s="1"/>
      <c r="CL3424" s="1"/>
      <c r="CM3424" s="1"/>
      <c r="CN3424" s="1"/>
      <c r="CO3424" s="1"/>
    </row>
    <row r="3425" spans="1:93" ht="30" customHeight="1" x14ac:dyDescent="0.2">
      <c r="A3425" s="1">
        <v>3419</v>
      </c>
      <c r="B3425" s="1" t="s">
        <v>751</v>
      </c>
      <c r="C3425" s="1" t="s">
        <v>752</v>
      </c>
      <c r="D3425" s="1" t="s">
        <v>753</v>
      </c>
      <c r="E3425" s="1" t="s">
        <v>650</v>
      </c>
      <c r="F3425" s="1" t="s">
        <v>74</v>
      </c>
      <c r="G3425" s="1">
        <v>5</v>
      </c>
      <c r="H3425" s="1" t="s">
        <v>341</v>
      </c>
      <c r="I3425" s="1" t="s">
        <v>114</v>
      </c>
      <c r="J3425" s="64">
        <v>389</v>
      </c>
      <c r="K3425" s="76">
        <v>2271399</v>
      </c>
      <c r="L3425" s="29">
        <v>45977</v>
      </c>
      <c r="M3425" s="29" t="s">
        <v>4163</v>
      </c>
      <c r="N3425" s="1" t="s">
        <v>478</v>
      </c>
      <c r="O3425" s="28" t="s">
        <v>225</v>
      </c>
      <c r="P3425" s="1" t="s">
        <v>216</v>
      </c>
      <c r="Q3425" s="76">
        <v>10</v>
      </c>
      <c r="R3425" s="1" t="s">
        <v>537</v>
      </c>
      <c r="T3425" s="1" t="s">
        <v>115</v>
      </c>
      <c r="U3425" s="1"/>
      <c r="V3425" s="1"/>
      <c r="AB3425" s="178"/>
      <c r="AC3425" s="33">
        <v>25</v>
      </c>
      <c r="AD3425" s="33">
        <v>225</v>
      </c>
      <c r="AE3425" s="33" t="s">
        <v>103</v>
      </c>
      <c r="AF3425" s="33" t="s">
        <v>103</v>
      </c>
      <c r="AG3425" s="33"/>
      <c r="AM3425" s="164">
        <f t="shared" si="173"/>
        <v>45980</v>
      </c>
      <c r="AX3425" s="37">
        <f t="shared" si="171"/>
        <v>45984</v>
      </c>
      <c r="AY3425" s="1" t="s">
        <v>1254</v>
      </c>
      <c r="AZ3425" s="183"/>
      <c r="BA3425" s="184"/>
      <c r="BB3425" s="184"/>
      <c r="BC3425" s="184"/>
      <c r="BD3425" s="184"/>
      <c r="BE3425" s="184"/>
      <c r="BF3425" s="184"/>
      <c r="BG3425" s="184"/>
      <c r="BT3425" s="37">
        <f t="shared" si="172"/>
        <v>46005</v>
      </c>
      <c r="BU3425" s="31" t="s">
        <v>1254</v>
      </c>
      <c r="BV3425" s="183"/>
      <c r="BW3425" s="207"/>
      <c r="BX3425" s="184"/>
      <c r="BY3425" s="184"/>
      <c r="BZ3425" s="184"/>
      <c r="CA3425" s="184"/>
      <c r="CB3425" s="184"/>
      <c r="CC3425" s="184"/>
      <c r="CE3425" s="1"/>
      <c r="CF3425" s="1"/>
      <c r="CG3425" s="1"/>
      <c r="CH3425" s="1"/>
      <c r="CI3425" s="1"/>
      <c r="CJ3425" s="1"/>
      <c r="CK3425" s="1"/>
      <c r="CL3425" s="1"/>
      <c r="CM3425" s="1"/>
      <c r="CN3425" s="1"/>
      <c r="CO3425" s="1"/>
    </row>
    <row r="3426" spans="1:93" ht="30" customHeight="1" x14ac:dyDescent="0.2">
      <c r="A3426" s="1">
        <v>3420</v>
      </c>
      <c r="B3426" s="1" t="s">
        <v>751</v>
      </c>
      <c r="C3426" s="1" t="s">
        <v>752</v>
      </c>
      <c r="D3426" s="1" t="s">
        <v>753</v>
      </c>
      <c r="E3426" s="1" t="s">
        <v>650</v>
      </c>
      <c r="F3426" s="1" t="s">
        <v>74</v>
      </c>
      <c r="G3426" s="1">
        <v>5</v>
      </c>
      <c r="H3426" s="1" t="s">
        <v>341</v>
      </c>
      <c r="I3426" s="1" t="s">
        <v>114</v>
      </c>
      <c r="J3426" s="64">
        <v>553</v>
      </c>
      <c r="K3426" s="76">
        <v>2271400</v>
      </c>
      <c r="L3426" s="29">
        <v>45977</v>
      </c>
      <c r="M3426" s="29" t="s">
        <v>4163</v>
      </c>
      <c r="N3426" s="1" t="s">
        <v>478</v>
      </c>
      <c r="O3426" s="28" t="s">
        <v>225</v>
      </c>
      <c r="P3426" s="1" t="s">
        <v>216</v>
      </c>
      <c r="Q3426" s="76">
        <v>12</v>
      </c>
      <c r="R3426" s="1" t="s">
        <v>537</v>
      </c>
      <c r="S3426" s="1">
        <v>6</v>
      </c>
      <c r="T3426" s="1" t="s">
        <v>115</v>
      </c>
      <c r="U3426" s="1"/>
      <c r="V3426" s="1"/>
      <c r="AB3426" s="178"/>
      <c r="AC3426" s="33">
        <v>23.5</v>
      </c>
      <c r="AD3426" s="33">
        <v>235</v>
      </c>
      <c r="AE3426" s="33" t="s">
        <v>103</v>
      </c>
      <c r="AF3426" s="33" t="s">
        <v>103</v>
      </c>
      <c r="AG3426" s="33"/>
      <c r="AM3426" s="164">
        <f t="shared" si="173"/>
        <v>45980</v>
      </c>
      <c r="AX3426" s="37">
        <f t="shared" si="171"/>
        <v>45984</v>
      </c>
      <c r="AY3426" s="1" t="s">
        <v>1254</v>
      </c>
      <c r="AZ3426" s="183"/>
      <c r="BA3426" s="184"/>
      <c r="BB3426" s="184"/>
      <c r="BC3426" s="184"/>
      <c r="BD3426" s="184"/>
      <c r="BE3426" s="184"/>
      <c r="BF3426" s="184"/>
      <c r="BG3426" s="184"/>
      <c r="BT3426" s="37">
        <f t="shared" si="172"/>
        <v>46005</v>
      </c>
      <c r="BU3426" s="31" t="s">
        <v>1254</v>
      </c>
      <c r="BV3426" s="183"/>
      <c r="BW3426" s="207"/>
      <c r="BX3426" s="184"/>
      <c r="BY3426" s="184"/>
      <c r="BZ3426" s="184"/>
      <c r="CA3426" s="184"/>
      <c r="CB3426" s="184"/>
      <c r="CC3426" s="184"/>
      <c r="CE3426" s="1"/>
      <c r="CF3426" s="1"/>
      <c r="CG3426" s="1"/>
      <c r="CH3426" s="1"/>
      <c r="CI3426" s="1"/>
      <c r="CJ3426" s="1"/>
      <c r="CK3426" s="1"/>
      <c r="CL3426" s="1"/>
      <c r="CM3426" s="1"/>
      <c r="CN3426" s="1"/>
      <c r="CO3426" s="1"/>
    </row>
    <row r="3427" spans="1:93" ht="30" customHeight="1" x14ac:dyDescent="0.2">
      <c r="A3427" s="1">
        <v>3421</v>
      </c>
      <c r="B3427" s="1" t="s">
        <v>751</v>
      </c>
      <c r="C3427" s="1" t="s">
        <v>752</v>
      </c>
      <c r="D3427" s="1" t="s">
        <v>753</v>
      </c>
      <c r="E3427" s="1" t="s">
        <v>650</v>
      </c>
      <c r="F3427" s="1" t="s">
        <v>74</v>
      </c>
      <c r="G3427" s="1">
        <v>5</v>
      </c>
      <c r="H3427" s="1" t="s">
        <v>341</v>
      </c>
      <c r="I3427" s="1" t="s">
        <v>114</v>
      </c>
      <c r="J3427" s="64">
        <v>302</v>
      </c>
      <c r="K3427" s="76">
        <v>2271401</v>
      </c>
      <c r="L3427" s="29">
        <v>45977</v>
      </c>
      <c r="M3427" s="29" t="s">
        <v>4163</v>
      </c>
      <c r="N3427" s="1" t="s">
        <v>478</v>
      </c>
      <c r="O3427" s="28" t="s">
        <v>225</v>
      </c>
      <c r="P3427" s="1" t="s">
        <v>216</v>
      </c>
      <c r="Q3427" s="76">
        <v>8</v>
      </c>
      <c r="R3427" s="1" t="s">
        <v>537</v>
      </c>
      <c r="T3427" s="1" t="s">
        <v>115</v>
      </c>
      <c r="U3427" s="1"/>
      <c r="V3427" s="1"/>
      <c r="AB3427" s="178"/>
      <c r="AC3427" s="33">
        <v>23.5</v>
      </c>
      <c r="AD3427" s="33">
        <v>210</v>
      </c>
      <c r="AE3427" s="33" t="s">
        <v>103</v>
      </c>
      <c r="AF3427" s="33" t="s">
        <v>103</v>
      </c>
      <c r="AG3427" s="33"/>
      <c r="AM3427" s="164">
        <f t="shared" si="173"/>
        <v>45980</v>
      </c>
      <c r="AX3427" s="37">
        <f t="shared" si="171"/>
        <v>45984</v>
      </c>
      <c r="AY3427" s="1" t="s">
        <v>1254</v>
      </c>
      <c r="AZ3427" s="183"/>
      <c r="BA3427" s="184"/>
      <c r="BB3427" s="184"/>
      <c r="BC3427" s="184"/>
      <c r="BD3427" s="184"/>
      <c r="BE3427" s="184"/>
      <c r="BF3427" s="184"/>
      <c r="BG3427" s="184"/>
      <c r="BT3427" s="37">
        <f t="shared" si="172"/>
        <v>46005</v>
      </c>
      <c r="BU3427" s="31" t="s">
        <v>1254</v>
      </c>
      <c r="BV3427" s="183"/>
      <c r="BW3427" s="207"/>
      <c r="BX3427" s="184"/>
      <c r="BY3427" s="184"/>
      <c r="BZ3427" s="184"/>
      <c r="CA3427" s="184"/>
      <c r="CB3427" s="184"/>
      <c r="CC3427" s="184"/>
      <c r="CE3427" s="1"/>
      <c r="CF3427" s="1"/>
      <c r="CG3427" s="1"/>
      <c r="CH3427" s="1"/>
      <c r="CI3427" s="1"/>
      <c r="CJ3427" s="1"/>
      <c r="CK3427" s="1"/>
      <c r="CL3427" s="1"/>
      <c r="CM3427" s="1"/>
      <c r="CN3427" s="1"/>
      <c r="CO3427" s="1"/>
    </row>
    <row r="3428" spans="1:93" ht="30" customHeight="1" x14ac:dyDescent="0.2">
      <c r="A3428" s="1">
        <v>3422</v>
      </c>
      <c r="B3428" s="1" t="s">
        <v>751</v>
      </c>
      <c r="C3428" s="1" t="s">
        <v>752</v>
      </c>
      <c r="D3428" s="1" t="s">
        <v>753</v>
      </c>
      <c r="E3428" s="1" t="s">
        <v>650</v>
      </c>
      <c r="F3428" s="1" t="s">
        <v>74</v>
      </c>
      <c r="G3428" s="1">
        <v>5</v>
      </c>
      <c r="H3428" s="1" t="s">
        <v>341</v>
      </c>
      <c r="I3428" s="1" t="s">
        <v>114</v>
      </c>
      <c r="J3428" s="64">
        <v>295</v>
      </c>
      <c r="K3428" s="76">
        <v>2268276</v>
      </c>
      <c r="L3428" s="29">
        <v>45977</v>
      </c>
      <c r="M3428" s="29" t="s">
        <v>4163</v>
      </c>
      <c r="N3428" s="1" t="s">
        <v>478</v>
      </c>
      <c r="O3428" s="28" t="s">
        <v>225</v>
      </c>
      <c r="P3428" s="1" t="s">
        <v>216</v>
      </c>
      <c r="Q3428" s="76">
        <v>8</v>
      </c>
      <c r="R3428" s="1" t="s">
        <v>537</v>
      </c>
      <c r="T3428" s="1" t="s">
        <v>115</v>
      </c>
      <c r="U3428" s="1"/>
      <c r="V3428" s="1"/>
      <c r="AB3428" s="178"/>
      <c r="AC3428" s="33">
        <v>21</v>
      </c>
      <c r="AD3428" s="33">
        <v>200</v>
      </c>
      <c r="AE3428" s="33" t="s">
        <v>103</v>
      </c>
      <c r="AF3428" s="33" t="s">
        <v>103</v>
      </c>
      <c r="AG3428" s="33"/>
      <c r="AM3428" s="164">
        <f t="shared" si="173"/>
        <v>45980</v>
      </c>
      <c r="AX3428" s="37">
        <f t="shared" si="171"/>
        <v>45984</v>
      </c>
      <c r="AY3428" s="1" t="s">
        <v>1254</v>
      </c>
      <c r="AZ3428" s="183"/>
      <c r="BA3428" s="184"/>
      <c r="BB3428" s="184"/>
      <c r="BC3428" s="184"/>
      <c r="BD3428" s="184"/>
      <c r="BE3428" s="184"/>
      <c r="BF3428" s="184"/>
      <c r="BG3428" s="184"/>
      <c r="BT3428" s="37">
        <f t="shared" si="172"/>
        <v>46005</v>
      </c>
      <c r="BU3428" s="31" t="s">
        <v>1254</v>
      </c>
      <c r="BV3428" s="183"/>
      <c r="BW3428" s="207"/>
      <c r="BX3428" s="184"/>
      <c r="BY3428" s="184"/>
      <c r="BZ3428" s="184"/>
      <c r="CA3428" s="184"/>
      <c r="CB3428" s="184"/>
      <c r="CC3428" s="184"/>
      <c r="CE3428" s="1"/>
      <c r="CF3428" s="1"/>
      <c r="CG3428" s="1"/>
      <c r="CH3428" s="1"/>
      <c r="CI3428" s="1"/>
      <c r="CJ3428" s="1"/>
      <c r="CK3428" s="1"/>
      <c r="CL3428" s="1"/>
      <c r="CM3428" s="1"/>
      <c r="CN3428" s="1"/>
      <c r="CO3428" s="1"/>
    </row>
    <row r="3429" spans="1:93" ht="30" customHeight="1" x14ac:dyDescent="0.2">
      <c r="A3429" s="1">
        <v>3423</v>
      </c>
      <c r="B3429" s="1" t="s">
        <v>751</v>
      </c>
      <c r="C3429" s="1" t="s">
        <v>752</v>
      </c>
      <c r="D3429" s="1" t="s">
        <v>753</v>
      </c>
      <c r="E3429" s="1" t="s">
        <v>650</v>
      </c>
      <c r="F3429" s="1" t="s">
        <v>74</v>
      </c>
      <c r="G3429" s="1">
        <v>5</v>
      </c>
      <c r="H3429" s="1" t="s">
        <v>341</v>
      </c>
      <c r="I3429" s="1" t="s">
        <v>114</v>
      </c>
      <c r="J3429" s="64">
        <v>411</v>
      </c>
      <c r="K3429" s="76">
        <v>2271402</v>
      </c>
      <c r="L3429" s="29">
        <v>45977</v>
      </c>
      <c r="M3429" s="29" t="s">
        <v>4163</v>
      </c>
      <c r="N3429" s="1" t="s">
        <v>478</v>
      </c>
      <c r="O3429" s="28" t="s">
        <v>225</v>
      </c>
      <c r="P3429" s="1" t="s">
        <v>216</v>
      </c>
      <c r="Q3429" s="76">
        <v>9</v>
      </c>
      <c r="R3429" s="1" t="s">
        <v>537</v>
      </c>
      <c r="T3429" s="1" t="s">
        <v>115</v>
      </c>
      <c r="U3429" s="1"/>
      <c r="V3429" s="1"/>
      <c r="AB3429" s="178"/>
      <c r="AC3429" s="33">
        <v>23</v>
      </c>
      <c r="AD3429" s="33">
        <v>230</v>
      </c>
      <c r="AE3429" s="33" t="s">
        <v>103</v>
      </c>
      <c r="AF3429" s="33" t="s">
        <v>103</v>
      </c>
      <c r="AG3429" s="33"/>
      <c r="AM3429" s="164">
        <f t="shared" si="173"/>
        <v>45980</v>
      </c>
      <c r="AX3429" s="37">
        <f t="shared" si="171"/>
        <v>45984</v>
      </c>
      <c r="AY3429" s="1" t="s">
        <v>1254</v>
      </c>
      <c r="AZ3429" s="183"/>
      <c r="BA3429" s="184"/>
      <c r="BB3429" s="184"/>
      <c r="BC3429" s="184"/>
      <c r="BD3429" s="184"/>
      <c r="BE3429" s="184"/>
      <c r="BF3429" s="184"/>
      <c r="BG3429" s="184"/>
      <c r="BT3429" s="37">
        <f t="shared" si="172"/>
        <v>46005</v>
      </c>
      <c r="BU3429" s="31" t="s">
        <v>1254</v>
      </c>
      <c r="BV3429" s="183"/>
      <c r="BW3429" s="207"/>
      <c r="BX3429" s="184"/>
      <c r="BY3429" s="184"/>
      <c r="BZ3429" s="184"/>
      <c r="CA3429" s="184"/>
      <c r="CB3429" s="184"/>
      <c r="CC3429" s="184"/>
      <c r="CE3429" s="1"/>
      <c r="CF3429" s="1"/>
      <c r="CG3429" s="1"/>
      <c r="CH3429" s="1"/>
      <c r="CI3429" s="1"/>
      <c r="CJ3429" s="1"/>
      <c r="CK3429" s="1"/>
      <c r="CL3429" s="1"/>
      <c r="CM3429" s="1"/>
      <c r="CN3429" s="1"/>
      <c r="CO3429" s="1"/>
    </row>
    <row r="3430" spans="1:93" ht="30" customHeight="1" x14ac:dyDescent="0.2">
      <c r="A3430" s="1">
        <v>3424</v>
      </c>
      <c r="B3430" s="1" t="s">
        <v>751</v>
      </c>
      <c r="C3430" s="1" t="s">
        <v>752</v>
      </c>
      <c r="D3430" s="1" t="s">
        <v>753</v>
      </c>
      <c r="E3430" s="1" t="s">
        <v>650</v>
      </c>
      <c r="F3430" s="1" t="s">
        <v>74</v>
      </c>
      <c r="G3430" s="1">
        <v>5</v>
      </c>
      <c r="H3430" s="1" t="s">
        <v>341</v>
      </c>
      <c r="I3430" s="1" t="s">
        <v>114</v>
      </c>
      <c r="J3430" s="64">
        <v>274</v>
      </c>
      <c r="K3430" s="76">
        <v>2271403</v>
      </c>
      <c r="L3430" s="29">
        <v>45977</v>
      </c>
      <c r="M3430" s="29" t="s">
        <v>4163</v>
      </c>
      <c r="N3430" s="1" t="s">
        <v>478</v>
      </c>
      <c r="O3430" s="28" t="s">
        <v>225</v>
      </c>
      <c r="P3430" s="1" t="s">
        <v>216</v>
      </c>
      <c r="Q3430" s="76">
        <v>8</v>
      </c>
      <c r="R3430" s="1" t="s">
        <v>537</v>
      </c>
      <c r="T3430" s="1" t="s">
        <v>115</v>
      </c>
      <c r="U3430" s="1"/>
      <c r="V3430" s="1"/>
      <c r="AB3430" s="178"/>
      <c r="AC3430" s="33">
        <v>24.5</v>
      </c>
      <c r="AD3430" s="33">
        <v>200</v>
      </c>
      <c r="AE3430" s="33" t="s">
        <v>103</v>
      </c>
      <c r="AF3430" s="33" t="s">
        <v>103</v>
      </c>
      <c r="AG3430" s="33"/>
      <c r="AM3430" s="164">
        <f t="shared" si="173"/>
        <v>45980</v>
      </c>
      <c r="AX3430" s="37">
        <f t="shared" si="171"/>
        <v>45984</v>
      </c>
      <c r="AY3430" s="1" t="s">
        <v>1254</v>
      </c>
      <c r="AZ3430" s="183"/>
      <c r="BA3430" s="184"/>
      <c r="BB3430" s="184"/>
      <c r="BC3430" s="184"/>
      <c r="BD3430" s="184"/>
      <c r="BE3430" s="184"/>
      <c r="BF3430" s="184"/>
      <c r="BG3430" s="184"/>
      <c r="BT3430" s="37">
        <f t="shared" si="172"/>
        <v>46005</v>
      </c>
      <c r="BU3430" s="31" t="s">
        <v>1254</v>
      </c>
      <c r="BV3430" s="183"/>
      <c r="BW3430" s="207"/>
      <c r="BX3430" s="184"/>
      <c r="BY3430" s="184"/>
      <c r="BZ3430" s="184"/>
      <c r="CA3430" s="184"/>
      <c r="CB3430" s="184"/>
      <c r="CC3430" s="184"/>
      <c r="CE3430" s="1"/>
      <c r="CF3430" s="1"/>
      <c r="CG3430" s="1"/>
      <c r="CH3430" s="1"/>
      <c r="CI3430" s="1"/>
      <c r="CJ3430" s="1"/>
      <c r="CK3430" s="1"/>
      <c r="CL3430" s="1"/>
      <c r="CM3430" s="1"/>
      <c r="CN3430" s="1"/>
      <c r="CO3430" s="1"/>
    </row>
    <row r="3431" spans="1:93" ht="30" customHeight="1" x14ac:dyDescent="0.2">
      <c r="A3431" s="1">
        <v>3425</v>
      </c>
      <c r="B3431" s="1" t="s">
        <v>751</v>
      </c>
      <c r="C3431" s="1" t="s">
        <v>752</v>
      </c>
      <c r="D3431" s="1" t="s">
        <v>753</v>
      </c>
      <c r="E3431" s="1" t="s">
        <v>650</v>
      </c>
      <c r="F3431" s="1" t="s">
        <v>74</v>
      </c>
      <c r="G3431" s="1">
        <v>5</v>
      </c>
      <c r="H3431" s="1" t="s">
        <v>341</v>
      </c>
      <c r="I3431" s="1" t="s">
        <v>114</v>
      </c>
      <c r="J3431" s="64">
        <v>403</v>
      </c>
      <c r="K3431" s="76">
        <v>2268277</v>
      </c>
      <c r="L3431" s="29">
        <v>45977</v>
      </c>
      <c r="M3431" s="29" t="s">
        <v>4163</v>
      </c>
      <c r="N3431" s="1" t="s">
        <v>478</v>
      </c>
      <c r="O3431" s="28" t="s">
        <v>225</v>
      </c>
      <c r="P3431" s="1" t="s">
        <v>216</v>
      </c>
      <c r="Q3431" s="76">
        <v>9</v>
      </c>
      <c r="R3431" s="1" t="s">
        <v>537</v>
      </c>
      <c r="T3431" s="1" t="s">
        <v>115</v>
      </c>
      <c r="U3431" s="1"/>
      <c r="V3431" s="1"/>
      <c r="AB3431" s="178"/>
      <c r="AC3431" s="33">
        <v>22.5</v>
      </c>
      <c r="AD3431" s="33">
        <v>225</v>
      </c>
      <c r="AE3431" s="33" t="s">
        <v>103</v>
      </c>
      <c r="AF3431" s="33" t="s">
        <v>103</v>
      </c>
      <c r="AG3431" s="33"/>
      <c r="AM3431" s="164">
        <f t="shared" si="173"/>
        <v>45980</v>
      </c>
      <c r="AX3431" s="37">
        <f t="shared" si="171"/>
        <v>45984</v>
      </c>
      <c r="AY3431" s="1" t="s">
        <v>1254</v>
      </c>
      <c r="AZ3431" s="183"/>
      <c r="BA3431" s="184"/>
      <c r="BB3431" s="184"/>
      <c r="BC3431" s="184"/>
      <c r="BD3431" s="184"/>
      <c r="BE3431" s="184"/>
      <c r="BF3431" s="184"/>
      <c r="BG3431" s="184"/>
      <c r="BT3431" s="37">
        <f t="shared" si="172"/>
        <v>46005</v>
      </c>
      <c r="BU3431" s="31" t="s">
        <v>1254</v>
      </c>
      <c r="BV3431" s="183"/>
      <c r="BW3431" s="207"/>
      <c r="BX3431" s="184"/>
      <c r="BY3431" s="184"/>
      <c r="BZ3431" s="184"/>
      <c r="CA3431" s="184"/>
      <c r="CB3431" s="184"/>
      <c r="CC3431" s="184"/>
      <c r="CE3431" s="1"/>
      <c r="CF3431" s="1"/>
      <c r="CG3431" s="1"/>
      <c r="CH3431" s="1"/>
      <c r="CI3431" s="1"/>
      <c r="CJ3431" s="1"/>
      <c r="CK3431" s="1"/>
      <c r="CL3431" s="1"/>
      <c r="CM3431" s="1"/>
      <c r="CN3431" s="1"/>
      <c r="CO3431" s="1"/>
    </row>
    <row r="3432" spans="1:93" ht="30" customHeight="1" x14ac:dyDescent="0.2">
      <c r="A3432" s="1">
        <v>3426</v>
      </c>
      <c r="B3432" s="1" t="s">
        <v>751</v>
      </c>
      <c r="C3432" s="1" t="s">
        <v>752</v>
      </c>
      <c r="D3432" s="1" t="s">
        <v>753</v>
      </c>
      <c r="E3432" s="1" t="s">
        <v>650</v>
      </c>
      <c r="F3432" s="1" t="s">
        <v>74</v>
      </c>
      <c r="G3432" s="1">
        <v>5</v>
      </c>
      <c r="H3432" s="1" t="s">
        <v>341</v>
      </c>
      <c r="I3432" s="1" t="s">
        <v>114</v>
      </c>
      <c r="J3432" s="64">
        <v>287</v>
      </c>
      <c r="K3432" s="76">
        <v>2268278</v>
      </c>
      <c r="L3432" s="29">
        <v>45977</v>
      </c>
      <c r="M3432" s="29" t="s">
        <v>4163</v>
      </c>
      <c r="N3432" s="1" t="s">
        <v>478</v>
      </c>
      <c r="O3432" s="28" t="s">
        <v>225</v>
      </c>
      <c r="P3432" s="1" t="s">
        <v>216</v>
      </c>
      <c r="Q3432" s="76">
        <v>8</v>
      </c>
      <c r="R3432" s="1" t="s">
        <v>537</v>
      </c>
      <c r="T3432" s="1" t="s">
        <v>115</v>
      </c>
      <c r="U3432" s="1"/>
      <c r="V3432" s="1"/>
      <c r="AB3432" s="178"/>
      <c r="AC3432" s="33">
        <v>23</v>
      </c>
      <c r="AD3432" s="33">
        <v>200</v>
      </c>
      <c r="AE3432" s="33" t="s">
        <v>103</v>
      </c>
      <c r="AF3432" s="33" t="s">
        <v>103</v>
      </c>
      <c r="AG3432" s="33"/>
      <c r="AM3432" s="164">
        <f t="shared" si="173"/>
        <v>45980</v>
      </c>
      <c r="AX3432" s="37">
        <f t="shared" si="171"/>
        <v>45984</v>
      </c>
      <c r="AY3432" s="1" t="s">
        <v>1254</v>
      </c>
      <c r="AZ3432" s="183"/>
      <c r="BA3432" s="184"/>
      <c r="BB3432" s="184"/>
      <c r="BC3432" s="184"/>
      <c r="BD3432" s="184"/>
      <c r="BE3432" s="184"/>
      <c r="BF3432" s="184"/>
      <c r="BG3432" s="184"/>
      <c r="BT3432" s="37">
        <f t="shared" si="172"/>
        <v>46005</v>
      </c>
      <c r="BU3432" s="31" t="s">
        <v>1254</v>
      </c>
      <c r="BV3432" s="183"/>
      <c r="BW3432" s="207"/>
      <c r="BX3432" s="184"/>
      <c r="BY3432" s="184"/>
      <c r="BZ3432" s="184"/>
      <c r="CA3432" s="184"/>
      <c r="CB3432" s="184"/>
      <c r="CC3432" s="184"/>
      <c r="CE3432" s="1"/>
      <c r="CF3432" s="1"/>
      <c r="CG3432" s="1"/>
      <c r="CH3432" s="1"/>
      <c r="CI3432" s="1"/>
      <c r="CJ3432" s="1"/>
      <c r="CK3432" s="1"/>
      <c r="CL3432" s="1"/>
      <c r="CM3432" s="1"/>
      <c r="CN3432" s="1"/>
      <c r="CO3432" s="1"/>
    </row>
    <row r="3433" spans="1:93" ht="30" customHeight="1" x14ac:dyDescent="0.2">
      <c r="A3433" s="1">
        <v>3427</v>
      </c>
      <c r="B3433" s="1" t="s">
        <v>751</v>
      </c>
      <c r="C3433" s="1" t="s">
        <v>752</v>
      </c>
      <c r="D3433" s="1" t="s">
        <v>753</v>
      </c>
      <c r="E3433" s="1" t="s">
        <v>650</v>
      </c>
      <c r="F3433" s="1" t="s">
        <v>74</v>
      </c>
      <c r="G3433" s="1">
        <v>5</v>
      </c>
      <c r="H3433" s="1" t="s">
        <v>341</v>
      </c>
      <c r="I3433" s="1" t="s">
        <v>114</v>
      </c>
      <c r="J3433" s="64">
        <v>432</v>
      </c>
      <c r="K3433" s="76">
        <v>2271404</v>
      </c>
      <c r="L3433" s="29">
        <v>45977</v>
      </c>
      <c r="M3433" s="29" t="s">
        <v>4163</v>
      </c>
      <c r="N3433" s="1" t="s">
        <v>478</v>
      </c>
      <c r="O3433" s="28" t="s">
        <v>225</v>
      </c>
      <c r="P3433" s="1" t="s">
        <v>216</v>
      </c>
      <c r="Q3433" s="76">
        <v>9</v>
      </c>
      <c r="R3433" s="1" t="s">
        <v>537</v>
      </c>
      <c r="T3433" s="1" t="s">
        <v>115</v>
      </c>
      <c r="U3433" s="1"/>
      <c r="V3433" s="1"/>
      <c r="AB3433" s="178"/>
      <c r="AC3433" s="33">
        <v>22.5</v>
      </c>
      <c r="AD3433" s="33">
        <v>240</v>
      </c>
      <c r="AE3433" s="33" t="s">
        <v>103</v>
      </c>
      <c r="AF3433" s="33" t="s">
        <v>103</v>
      </c>
      <c r="AG3433" s="33"/>
      <c r="AM3433" s="164">
        <f t="shared" si="173"/>
        <v>45980</v>
      </c>
      <c r="AX3433" s="37">
        <f t="shared" si="171"/>
        <v>45984</v>
      </c>
      <c r="AY3433" s="1" t="s">
        <v>1254</v>
      </c>
      <c r="AZ3433" s="183"/>
      <c r="BA3433" s="184"/>
      <c r="BB3433" s="184"/>
      <c r="BC3433" s="184"/>
      <c r="BD3433" s="184"/>
      <c r="BE3433" s="184"/>
      <c r="BF3433" s="184"/>
      <c r="BG3433" s="184"/>
      <c r="BT3433" s="37">
        <f t="shared" si="172"/>
        <v>46005</v>
      </c>
      <c r="BU3433" s="31" t="s">
        <v>1254</v>
      </c>
      <c r="BV3433" s="183"/>
      <c r="BW3433" s="207"/>
      <c r="BX3433" s="184"/>
      <c r="BY3433" s="184"/>
      <c r="BZ3433" s="184"/>
      <c r="CA3433" s="184"/>
      <c r="CB3433" s="184"/>
      <c r="CC3433" s="184"/>
      <c r="CE3433" s="1"/>
      <c r="CF3433" s="1"/>
      <c r="CG3433" s="1"/>
      <c r="CH3433" s="1"/>
      <c r="CI3433" s="1"/>
      <c r="CJ3433" s="1"/>
      <c r="CK3433" s="1"/>
      <c r="CL3433" s="1"/>
      <c r="CM3433" s="1"/>
      <c r="CN3433" s="1"/>
      <c r="CO3433" s="1"/>
    </row>
    <row r="3434" spans="1:93" ht="30" customHeight="1" x14ac:dyDescent="0.2">
      <c r="A3434" s="1">
        <v>3428</v>
      </c>
      <c r="B3434" s="1" t="s">
        <v>751</v>
      </c>
      <c r="C3434" s="1" t="s">
        <v>752</v>
      </c>
      <c r="D3434" s="1" t="s">
        <v>753</v>
      </c>
      <c r="E3434" s="1" t="s">
        <v>650</v>
      </c>
      <c r="F3434" s="1" t="s">
        <v>74</v>
      </c>
      <c r="G3434" s="1">
        <v>5</v>
      </c>
      <c r="H3434" s="1" t="s">
        <v>341</v>
      </c>
      <c r="I3434" s="1" t="s">
        <v>114</v>
      </c>
      <c r="J3434" s="64">
        <v>303</v>
      </c>
      <c r="K3434" s="76">
        <v>2268279</v>
      </c>
      <c r="L3434" s="29">
        <v>45977</v>
      </c>
      <c r="M3434" s="29" t="s">
        <v>4163</v>
      </c>
      <c r="N3434" s="1" t="s">
        <v>478</v>
      </c>
      <c r="O3434" s="28" t="s">
        <v>225</v>
      </c>
      <c r="P3434" s="1" t="s">
        <v>216</v>
      </c>
      <c r="Q3434" s="76">
        <v>8</v>
      </c>
      <c r="R3434" s="1" t="s">
        <v>537</v>
      </c>
      <c r="T3434" s="1" t="s">
        <v>115</v>
      </c>
      <c r="U3434" s="1"/>
      <c r="V3434" s="1"/>
      <c r="AB3434" s="178"/>
      <c r="AC3434" s="33">
        <v>21.5</v>
      </c>
      <c r="AD3434" s="33">
        <v>220</v>
      </c>
      <c r="AE3434" s="33" t="s">
        <v>103</v>
      </c>
      <c r="AF3434" s="33" t="s">
        <v>103</v>
      </c>
      <c r="AG3434" s="33"/>
      <c r="AM3434" s="164">
        <f t="shared" si="173"/>
        <v>45980</v>
      </c>
      <c r="AX3434" s="37">
        <f t="shared" si="171"/>
        <v>45984</v>
      </c>
      <c r="AY3434" s="1" t="s">
        <v>1254</v>
      </c>
      <c r="AZ3434" s="183"/>
      <c r="BA3434" s="184"/>
      <c r="BB3434" s="184"/>
      <c r="BC3434" s="184"/>
      <c r="BD3434" s="184"/>
      <c r="BE3434" s="184"/>
      <c r="BF3434" s="184"/>
      <c r="BG3434" s="184"/>
      <c r="BT3434" s="37">
        <f t="shared" si="172"/>
        <v>46005</v>
      </c>
      <c r="BU3434" s="31" t="s">
        <v>1254</v>
      </c>
      <c r="BV3434" s="183"/>
      <c r="BW3434" s="207"/>
      <c r="BX3434" s="184"/>
      <c r="BY3434" s="184"/>
      <c r="BZ3434" s="184"/>
      <c r="CA3434" s="184"/>
      <c r="CB3434" s="184"/>
      <c r="CC3434" s="184"/>
      <c r="CE3434" s="1"/>
      <c r="CF3434" s="1"/>
      <c r="CG3434" s="1"/>
      <c r="CH3434" s="1"/>
      <c r="CI3434" s="1"/>
      <c r="CJ3434" s="1"/>
      <c r="CK3434" s="1"/>
      <c r="CL3434" s="1"/>
      <c r="CM3434" s="1"/>
      <c r="CN3434" s="1"/>
      <c r="CO3434" s="1"/>
    </row>
    <row r="3435" spans="1:93" ht="30" customHeight="1" x14ac:dyDescent="0.2">
      <c r="A3435" s="1">
        <v>3429</v>
      </c>
      <c r="B3435" s="1" t="s">
        <v>751</v>
      </c>
      <c r="C3435" s="1" t="s">
        <v>752</v>
      </c>
      <c r="D3435" s="1" t="s">
        <v>753</v>
      </c>
      <c r="E3435" s="1" t="s">
        <v>650</v>
      </c>
      <c r="F3435" s="1" t="s">
        <v>74</v>
      </c>
      <c r="G3435" s="1">
        <v>5</v>
      </c>
      <c r="H3435" s="1" t="s">
        <v>341</v>
      </c>
      <c r="I3435" s="1" t="s">
        <v>114</v>
      </c>
      <c r="J3435" s="64">
        <v>415</v>
      </c>
      <c r="K3435" s="76">
        <v>2271405</v>
      </c>
      <c r="L3435" s="29">
        <v>45977</v>
      </c>
      <c r="M3435" s="29" t="s">
        <v>4163</v>
      </c>
      <c r="N3435" s="1" t="s">
        <v>478</v>
      </c>
      <c r="O3435" s="28" t="s">
        <v>225</v>
      </c>
      <c r="P3435" s="1" t="s">
        <v>216</v>
      </c>
      <c r="Q3435" s="76">
        <v>9</v>
      </c>
      <c r="R3435" s="1" t="s">
        <v>537</v>
      </c>
      <c r="T3435" s="1" t="s">
        <v>115</v>
      </c>
      <c r="U3435" s="1"/>
      <c r="V3435" s="1"/>
      <c r="AB3435" s="178"/>
      <c r="AC3435" s="33">
        <v>21</v>
      </c>
      <c r="AD3435" s="33">
        <v>230</v>
      </c>
      <c r="AE3435" s="33" t="s">
        <v>103</v>
      </c>
      <c r="AF3435" s="33" t="s">
        <v>103</v>
      </c>
      <c r="AG3435" s="33"/>
      <c r="AM3435" s="164">
        <f t="shared" si="173"/>
        <v>45980</v>
      </c>
      <c r="AX3435" s="37">
        <f t="shared" si="171"/>
        <v>45984</v>
      </c>
      <c r="AY3435" s="1" t="s">
        <v>1254</v>
      </c>
      <c r="AZ3435" s="183"/>
      <c r="BA3435" s="181"/>
      <c r="BB3435" s="181"/>
      <c r="BC3435" s="181"/>
      <c r="BD3435" s="181"/>
      <c r="BE3435" s="181"/>
      <c r="BF3435" s="181"/>
      <c r="BG3435" s="184"/>
      <c r="BT3435" s="37">
        <f t="shared" si="172"/>
        <v>46005</v>
      </c>
      <c r="BU3435" s="31" t="s">
        <v>1254</v>
      </c>
      <c r="BV3435" s="183"/>
      <c r="BW3435" s="192"/>
      <c r="BX3435" s="181"/>
      <c r="BY3435" s="181"/>
      <c r="BZ3435" s="181"/>
      <c r="CA3435" s="181"/>
      <c r="CB3435" s="181"/>
      <c r="CC3435" s="184"/>
      <c r="CE3435" s="1"/>
      <c r="CF3435" s="1"/>
      <c r="CG3435" s="1"/>
      <c r="CH3435" s="1"/>
      <c r="CI3435" s="1"/>
      <c r="CJ3435" s="1"/>
      <c r="CK3435" s="1"/>
      <c r="CL3435" s="1"/>
      <c r="CM3435" s="1"/>
      <c r="CN3435" s="1"/>
      <c r="CO3435" s="1"/>
    </row>
    <row r="3436" spans="1:93" ht="30" customHeight="1" x14ac:dyDescent="0.2">
      <c r="A3436" s="1">
        <v>3430</v>
      </c>
      <c r="B3436" s="1" t="s">
        <v>751</v>
      </c>
      <c r="C3436" s="1" t="s">
        <v>752</v>
      </c>
      <c r="D3436" s="1" t="s">
        <v>753</v>
      </c>
      <c r="E3436" s="1" t="s">
        <v>650</v>
      </c>
      <c r="F3436" s="1" t="s">
        <v>74</v>
      </c>
      <c r="G3436" s="1">
        <v>5</v>
      </c>
      <c r="H3436" s="1" t="s">
        <v>341</v>
      </c>
      <c r="I3436" s="1" t="s">
        <v>114</v>
      </c>
      <c r="J3436" s="64">
        <v>558</v>
      </c>
      <c r="K3436" s="76">
        <v>2268280</v>
      </c>
      <c r="L3436" s="29">
        <v>45977</v>
      </c>
      <c r="M3436" s="29" t="s">
        <v>4163</v>
      </c>
      <c r="N3436" s="1" t="s">
        <v>478</v>
      </c>
      <c r="O3436" s="28" t="s">
        <v>225</v>
      </c>
      <c r="P3436" s="1" t="s">
        <v>216</v>
      </c>
      <c r="Q3436" s="76">
        <v>12</v>
      </c>
      <c r="R3436" s="1" t="s">
        <v>537</v>
      </c>
      <c r="T3436" s="1" t="s">
        <v>115</v>
      </c>
      <c r="U3436" s="1"/>
      <c r="V3436" s="1"/>
      <c r="AB3436" s="178"/>
      <c r="AC3436" s="33">
        <v>24</v>
      </c>
      <c r="AD3436" s="33">
        <v>230</v>
      </c>
      <c r="AE3436" s="33" t="s">
        <v>103</v>
      </c>
      <c r="AF3436" s="33" t="s">
        <v>103</v>
      </c>
      <c r="AG3436" s="33"/>
      <c r="AM3436" s="164">
        <f t="shared" si="173"/>
        <v>45980</v>
      </c>
      <c r="AX3436" s="37">
        <f t="shared" si="171"/>
        <v>45984</v>
      </c>
      <c r="AY3436" s="1" t="s">
        <v>1254</v>
      </c>
      <c r="AZ3436" s="183"/>
      <c r="BA3436" s="180">
        <v>38.200000000000003</v>
      </c>
      <c r="BB3436" s="180">
        <v>38.799999999999997</v>
      </c>
      <c r="BC3436" s="180">
        <v>39.4</v>
      </c>
      <c r="BD3436" s="180">
        <v>39.9</v>
      </c>
      <c r="BE3436" s="180">
        <v>40.200000000000003</v>
      </c>
      <c r="BF3436" s="180">
        <v>39.5</v>
      </c>
      <c r="BG3436" s="184"/>
      <c r="BT3436" s="37">
        <f t="shared" si="172"/>
        <v>46005</v>
      </c>
      <c r="BU3436" s="31" t="s">
        <v>1254</v>
      </c>
      <c r="BV3436" s="183"/>
      <c r="BW3436" s="191">
        <v>48.3</v>
      </c>
      <c r="BX3436" s="180">
        <v>49.1</v>
      </c>
      <c r="BY3436" s="180">
        <v>49.6</v>
      </c>
      <c r="BZ3436" s="180">
        <v>50.3</v>
      </c>
      <c r="CA3436" s="180">
        <v>50.8</v>
      </c>
      <c r="CB3436" s="180">
        <v>49.5</v>
      </c>
      <c r="CC3436" s="184"/>
      <c r="CE3436" s="1"/>
      <c r="CF3436" s="1"/>
      <c r="CG3436" s="1"/>
      <c r="CH3436" s="1"/>
      <c r="CI3436" s="1"/>
      <c r="CJ3436" s="1"/>
      <c r="CK3436" s="1"/>
      <c r="CL3436" s="1"/>
      <c r="CM3436" s="1"/>
      <c r="CN3436" s="1"/>
      <c r="CO3436" s="1"/>
    </row>
    <row r="3437" spans="1:93" ht="30" customHeight="1" x14ac:dyDescent="0.2">
      <c r="A3437" s="1">
        <v>3431</v>
      </c>
      <c r="B3437" s="1" t="s">
        <v>751</v>
      </c>
      <c r="C3437" s="1" t="s">
        <v>752</v>
      </c>
      <c r="D3437" s="1" t="s">
        <v>753</v>
      </c>
      <c r="E3437" s="1" t="s">
        <v>650</v>
      </c>
      <c r="F3437" s="1" t="s">
        <v>74</v>
      </c>
      <c r="G3437" s="1">
        <v>5</v>
      </c>
      <c r="H3437" s="1" t="s">
        <v>341</v>
      </c>
      <c r="I3437" s="1" t="s">
        <v>114</v>
      </c>
      <c r="J3437" s="64">
        <v>551</v>
      </c>
      <c r="K3437" s="76">
        <v>2271406</v>
      </c>
      <c r="L3437" s="29">
        <v>45977</v>
      </c>
      <c r="M3437" s="29" t="s">
        <v>4163</v>
      </c>
      <c r="N3437" s="1" t="s">
        <v>478</v>
      </c>
      <c r="O3437" s="28" t="s">
        <v>225</v>
      </c>
      <c r="P3437" s="1" t="s">
        <v>216</v>
      </c>
      <c r="Q3437" s="76">
        <v>12</v>
      </c>
      <c r="R3437" s="1" t="s">
        <v>537</v>
      </c>
      <c r="T3437" s="1" t="s">
        <v>115</v>
      </c>
      <c r="U3437" s="1"/>
      <c r="V3437" s="1"/>
      <c r="AB3437" s="178"/>
      <c r="AC3437" s="33">
        <v>23.5</v>
      </c>
      <c r="AD3437" s="33">
        <v>235</v>
      </c>
      <c r="AE3437" s="33" t="s">
        <v>103</v>
      </c>
      <c r="AF3437" s="33" t="s">
        <v>103</v>
      </c>
      <c r="AG3437" s="33"/>
      <c r="AM3437" s="164">
        <f t="shared" si="173"/>
        <v>45980</v>
      </c>
      <c r="AX3437" s="37">
        <f t="shared" si="171"/>
        <v>45984</v>
      </c>
      <c r="AY3437" s="1" t="s">
        <v>1254</v>
      </c>
      <c r="AZ3437" s="183"/>
      <c r="BA3437" s="184"/>
      <c r="BB3437" s="184"/>
      <c r="BC3437" s="184"/>
      <c r="BD3437" s="184"/>
      <c r="BE3437" s="184"/>
      <c r="BF3437" s="184"/>
      <c r="BG3437" s="184"/>
      <c r="BT3437" s="37">
        <f t="shared" si="172"/>
        <v>46005</v>
      </c>
      <c r="BU3437" s="31" t="s">
        <v>1254</v>
      </c>
      <c r="BV3437" s="183"/>
      <c r="BW3437" s="207"/>
      <c r="BX3437" s="184"/>
      <c r="BY3437" s="184"/>
      <c r="BZ3437" s="184"/>
      <c r="CA3437" s="184"/>
      <c r="CB3437" s="184"/>
      <c r="CC3437" s="184"/>
      <c r="CE3437" s="1"/>
      <c r="CF3437" s="1"/>
      <c r="CG3437" s="1"/>
      <c r="CH3437" s="1"/>
      <c r="CI3437" s="1"/>
      <c r="CJ3437" s="1"/>
      <c r="CK3437" s="1"/>
      <c r="CL3437" s="1"/>
      <c r="CM3437" s="1"/>
      <c r="CN3437" s="1"/>
      <c r="CO3437" s="1"/>
    </row>
    <row r="3438" spans="1:93" ht="30" customHeight="1" x14ac:dyDescent="0.2">
      <c r="A3438" s="1">
        <v>3432</v>
      </c>
      <c r="B3438" s="1" t="s">
        <v>751</v>
      </c>
      <c r="C3438" s="1" t="s">
        <v>752</v>
      </c>
      <c r="D3438" s="1" t="s">
        <v>753</v>
      </c>
      <c r="E3438" s="1" t="s">
        <v>650</v>
      </c>
      <c r="F3438" s="1" t="s">
        <v>74</v>
      </c>
      <c r="G3438" s="1">
        <v>5</v>
      </c>
      <c r="H3438" s="1" t="s">
        <v>341</v>
      </c>
      <c r="I3438" s="1" t="s">
        <v>114</v>
      </c>
      <c r="J3438" s="64">
        <v>390</v>
      </c>
      <c r="K3438" s="76">
        <v>2268281</v>
      </c>
      <c r="L3438" s="29">
        <v>45977</v>
      </c>
      <c r="M3438" s="29" t="s">
        <v>4163</v>
      </c>
      <c r="N3438" s="1" t="s">
        <v>478</v>
      </c>
      <c r="O3438" s="28" t="s">
        <v>225</v>
      </c>
      <c r="P3438" s="1" t="s">
        <v>216</v>
      </c>
      <c r="Q3438" s="76">
        <v>10</v>
      </c>
      <c r="R3438" s="1" t="s">
        <v>537</v>
      </c>
      <c r="S3438" s="1">
        <v>6</v>
      </c>
      <c r="T3438" s="1" t="s">
        <v>115</v>
      </c>
      <c r="U3438" s="1"/>
      <c r="V3438" s="1"/>
      <c r="AB3438" s="178"/>
      <c r="AC3438" s="33">
        <v>22</v>
      </c>
      <c r="AD3438" s="33">
        <v>240</v>
      </c>
      <c r="AE3438" s="33" t="s">
        <v>103</v>
      </c>
      <c r="AF3438" s="33" t="s">
        <v>103</v>
      </c>
      <c r="AG3438" s="33"/>
      <c r="AM3438" s="164">
        <f t="shared" si="173"/>
        <v>45980</v>
      </c>
      <c r="AX3438" s="37">
        <f t="shared" si="171"/>
        <v>45984</v>
      </c>
      <c r="AY3438" s="1" t="s">
        <v>1254</v>
      </c>
      <c r="AZ3438" s="183"/>
      <c r="BA3438" s="184"/>
      <c r="BB3438" s="184"/>
      <c r="BC3438" s="184"/>
      <c r="BD3438" s="184"/>
      <c r="BE3438" s="184"/>
      <c r="BF3438" s="184"/>
      <c r="BG3438" s="184"/>
      <c r="BT3438" s="37">
        <f t="shared" si="172"/>
        <v>46005</v>
      </c>
      <c r="BU3438" s="31" t="s">
        <v>1254</v>
      </c>
      <c r="BV3438" s="183"/>
      <c r="BW3438" s="207"/>
      <c r="BX3438" s="184"/>
      <c r="BY3438" s="184"/>
      <c r="BZ3438" s="184"/>
      <c r="CA3438" s="184"/>
      <c r="CB3438" s="184"/>
      <c r="CC3438" s="184"/>
      <c r="CE3438" s="1"/>
      <c r="CF3438" s="1"/>
      <c r="CG3438" s="1"/>
      <c r="CH3438" s="1"/>
      <c r="CI3438" s="1"/>
      <c r="CJ3438" s="1"/>
      <c r="CK3438" s="1"/>
      <c r="CL3438" s="1"/>
      <c r="CM3438" s="1"/>
      <c r="CN3438" s="1"/>
      <c r="CO3438" s="1"/>
    </row>
    <row r="3439" spans="1:93" ht="30" customHeight="1" x14ac:dyDescent="0.2">
      <c r="A3439" s="1">
        <v>3433</v>
      </c>
      <c r="B3439" s="1" t="s">
        <v>751</v>
      </c>
      <c r="C3439" s="1" t="s">
        <v>752</v>
      </c>
      <c r="D3439" s="1" t="s">
        <v>753</v>
      </c>
      <c r="E3439" s="1" t="s">
        <v>650</v>
      </c>
      <c r="F3439" s="1" t="s">
        <v>74</v>
      </c>
      <c r="G3439" s="1">
        <v>5</v>
      </c>
      <c r="H3439" s="1" t="s">
        <v>341</v>
      </c>
      <c r="I3439" s="1" t="s">
        <v>114</v>
      </c>
      <c r="J3439" s="64">
        <v>433</v>
      </c>
      <c r="K3439" s="76">
        <v>2271407</v>
      </c>
      <c r="L3439" s="29">
        <v>45977</v>
      </c>
      <c r="M3439" s="29" t="s">
        <v>4163</v>
      </c>
      <c r="N3439" s="1" t="s">
        <v>478</v>
      </c>
      <c r="O3439" s="28" t="s">
        <v>225</v>
      </c>
      <c r="P3439" s="1" t="s">
        <v>216</v>
      </c>
      <c r="Q3439" s="76">
        <v>9.5</v>
      </c>
      <c r="R3439" s="1" t="s">
        <v>537</v>
      </c>
      <c r="T3439" s="1" t="s">
        <v>115</v>
      </c>
      <c r="U3439" s="1"/>
      <c r="V3439" s="1"/>
      <c r="AB3439" s="178"/>
      <c r="AC3439" s="33">
        <v>20.5</v>
      </c>
      <c r="AD3439" s="33">
        <v>200</v>
      </c>
      <c r="AE3439" s="33" t="s">
        <v>103</v>
      </c>
      <c r="AF3439" s="33" t="s">
        <v>103</v>
      </c>
      <c r="AG3439" s="33"/>
      <c r="AM3439" s="164">
        <f t="shared" si="173"/>
        <v>45980</v>
      </c>
      <c r="AX3439" s="37">
        <f t="shared" si="171"/>
        <v>45984</v>
      </c>
      <c r="AY3439" s="1" t="s">
        <v>1254</v>
      </c>
      <c r="AZ3439" s="183"/>
      <c r="BA3439" s="184"/>
      <c r="BB3439" s="184"/>
      <c r="BC3439" s="184"/>
      <c r="BD3439" s="184"/>
      <c r="BE3439" s="184"/>
      <c r="BF3439" s="184"/>
      <c r="BG3439" s="184"/>
      <c r="BT3439" s="37">
        <f t="shared" si="172"/>
        <v>46005</v>
      </c>
      <c r="BU3439" s="31" t="s">
        <v>1254</v>
      </c>
      <c r="BV3439" s="183"/>
      <c r="BW3439" s="207"/>
      <c r="BX3439" s="184"/>
      <c r="BY3439" s="184"/>
      <c r="BZ3439" s="184"/>
      <c r="CA3439" s="184"/>
      <c r="CB3439" s="184"/>
      <c r="CC3439" s="184"/>
      <c r="CE3439" s="1"/>
      <c r="CF3439" s="1"/>
      <c r="CG3439" s="1"/>
      <c r="CH3439" s="1"/>
      <c r="CI3439" s="1"/>
      <c r="CJ3439" s="1"/>
      <c r="CK3439" s="1"/>
      <c r="CL3439" s="1"/>
      <c r="CM3439" s="1"/>
      <c r="CN3439" s="1"/>
      <c r="CO3439" s="1"/>
    </row>
    <row r="3440" spans="1:93" ht="30" customHeight="1" x14ac:dyDescent="0.2">
      <c r="A3440" s="1">
        <v>3434</v>
      </c>
      <c r="B3440" s="1" t="s">
        <v>751</v>
      </c>
      <c r="C3440" s="1" t="s">
        <v>752</v>
      </c>
      <c r="D3440" s="1" t="s">
        <v>753</v>
      </c>
      <c r="E3440" s="1" t="s">
        <v>650</v>
      </c>
      <c r="F3440" s="1" t="s">
        <v>74</v>
      </c>
      <c r="G3440" s="1">
        <v>5</v>
      </c>
      <c r="H3440" s="1" t="s">
        <v>341</v>
      </c>
      <c r="I3440" s="1" t="s">
        <v>114</v>
      </c>
      <c r="J3440" s="64">
        <v>407</v>
      </c>
      <c r="K3440" s="76">
        <v>2268282</v>
      </c>
      <c r="L3440" s="29">
        <v>45977</v>
      </c>
      <c r="M3440" s="29" t="s">
        <v>4163</v>
      </c>
      <c r="N3440" s="1" t="s">
        <v>478</v>
      </c>
      <c r="O3440" s="28" t="s">
        <v>225</v>
      </c>
      <c r="P3440" s="1" t="s">
        <v>216</v>
      </c>
      <c r="Q3440" s="76">
        <v>9</v>
      </c>
      <c r="R3440" s="1" t="s">
        <v>537</v>
      </c>
      <c r="T3440" s="1" t="s">
        <v>115</v>
      </c>
      <c r="U3440" s="1"/>
      <c r="V3440" s="1"/>
      <c r="AB3440" s="178"/>
      <c r="AC3440" s="33">
        <v>23</v>
      </c>
      <c r="AD3440" s="33">
        <v>230</v>
      </c>
      <c r="AE3440" s="33" t="s">
        <v>103</v>
      </c>
      <c r="AF3440" s="33" t="s">
        <v>103</v>
      </c>
      <c r="AG3440" s="33"/>
      <c r="AM3440" s="164">
        <f t="shared" si="173"/>
        <v>45980</v>
      </c>
      <c r="AX3440" s="37">
        <f t="shared" si="171"/>
        <v>45984</v>
      </c>
      <c r="AY3440" s="1" t="s">
        <v>1254</v>
      </c>
      <c r="AZ3440" s="183"/>
      <c r="BA3440" s="184"/>
      <c r="BB3440" s="184"/>
      <c r="BC3440" s="184"/>
      <c r="BD3440" s="184"/>
      <c r="BE3440" s="184"/>
      <c r="BF3440" s="184"/>
      <c r="BG3440" s="184"/>
      <c r="BT3440" s="37">
        <f t="shared" si="172"/>
        <v>46005</v>
      </c>
      <c r="BU3440" s="31" t="s">
        <v>1254</v>
      </c>
      <c r="BV3440" s="183"/>
      <c r="BW3440" s="207"/>
      <c r="BX3440" s="184"/>
      <c r="BY3440" s="184"/>
      <c r="BZ3440" s="184"/>
      <c r="CA3440" s="184"/>
      <c r="CB3440" s="184"/>
      <c r="CC3440" s="184"/>
      <c r="CE3440" s="1"/>
      <c r="CF3440" s="1"/>
      <c r="CG3440" s="1"/>
      <c r="CH3440" s="1"/>
      <c r="CI3440" s="1"/>
      <c r="CJ3440" s="1"/>
      <c r="CK3440" s="1"/>
      <c r="CL3440" s="1"/>
      <c r="CM3440" s="1"/>
      <c r="CN3440" s="1"/>
      <c r="CO3440" s="1"/>
    </row>
    <row r="3441" spans="1:93" ht="30" customHeight="1" x14ac:dyDescent="0.2">
      <c r="A3441" s="1">
        <v>3435</v>
      </c>
      <c r="B3441" s="1" t="s">
        <v>751</v>
      </c>
      <c r="C3441" s="1" t="s">
        <v>752</v>
      </c>
      <c r="D3441" s="1" t="s">
        <v>753</v>
      </c>
      <c r="E3441" s="1" t="s">
        <v>650</v>
      </c>
      <c r="F3441" s="1" t="s">
        <v>74</v>
      </c>
      <c r="G3441" s="1">
        <v>5</v>
      </c>
      <c r="H3441" s="1" t="s">
        <v>341</v>
      </c>
      <c r="I3441" s="1" t="s">
        <v>114</v>
      </c>
      <c r="J3441" s="64">
        <v>557</v>
      </c>
      <c r="K3441" s="76">
        <v>2271408</v>
      </c>
      <c r="L3441" s="29">
        <v>45977</v>
      </c>
      <c r="M3441" s="29" t="s">
        <v>4163</v>
      </c>
      <c r="N3441" s="1" t="s">
        <v>478</v>
      </c>
      <c r="O3441" s="28" t="s">
        <v>225</v>
      </c>
      <c r="P3441" s="1" t="s">
        <v>216</v>
      </c>
      <c r="Q3441" s="76">
        <v>12</v>
      </c>
      <c r="R3441" s="1" t="s">
        <v>537</v>
      </c>
      <c r="T3441" s="1" t="s">
        <v>115</v>
      </c>
      <c r="U3441" s="1"/>
      <c r="V3441" s="1"/>
      <c r="AB3441" s="178"/>
      <c r="AC3441" s="33">
        <v>24</v>
      </c>
      <c r="AD3441" s="33">
        <v>215</v>
      </c>
      <c r="AE3441" s="33" t="s">
        <v>103</v>
      </c>
      <c r="AF3441" s="33" t="s">
        <v>103</v>
      </c>
      <c r="AG3441" s="33"/>
      <c r="AM3441" s="164">
        <f t="shared" si="173"/>
        <v>45980</v>
      </c>
      <c r="AX3441" s="37">
        <f t="shared" si="171"/>
        <v>45984</v>
      </c>
      <c r="AY3441" s="1" t="s">
        <v>1254</v>
      </c>
      <c r="AZ3441" s="183"/>
      <c r="BA3441" s="184"/>
      <c r="BB3441" s="184"/>
      <c r="BC3441" s="184"/>
      <c r="BD3441" s="184"/>
      <c r="BE3441" s="184"/>
      <c r="BF3441" s="184"/>
      <c r="BG3441" s="184"/>
      <c r="BT3441" s="37">
        <f t="shared" si="172"/>
        <v>46005</v>
      </c>
      <c r="BU3441" s="31" t="s">
        <v>1254</v>
      </c>
      <c r="BV3441" s="183"/>
      <c r="BW3441" s="207"/>
      <c r="BX3441" s="184"/>
      <c r="BY3441" s="184"/>
      <c r="BZ3441" s="184"/>
      <c r="CA3441" s="184"/>
      <c r="CB3441" s="184"/>
      <c r="CC3441" s="184"/>
      <c r="CE3441" s="1"/>
      <c r="CF3441" s="1"/>
      <c r="CG3441" s="1"/>
      <c r="CH3441" s="1"/>
      <c r="CI3441" s="1"/>
      <c r="CJ3441" s="1"/>
      <c r="CK3441" s="1"/>
      <c r="CL3441" s="1"/>
      <c r="CM3441" s="1"/>
      <c r="CN3441" s="1"/>
      <c r="CO3441" s="1"/>
    </row>
    <row r="3442" spans="1:93" ht="30" customHeight="1" x14ac:dyDescent="0.2">
      <c r="A3442" s="1">
        <v>3436</v>
      </c>
      <c r="B3442" s="1" t="s">
        <v>751</v>
      </c>
      <c r="C3442" s="1" t="s">
        <v>752</v>
      </c>
      <c r="D3442" s="1" t="s">
        <v>753</v>
      </c>
      <c r="E3442" s="1" t="s">
        <v>650</v>
      </c>
      <c r="F3442" s="1" t="s">
        <v>74</v>
      </c>
      <c r="G3442" s="1">
        <v>5</v>
      </c>
      <c r="H3442" s="1" t="s">
        <v>341</v>
      </c>
      <c r="I3442" s="1" t="s">
        <v>114</v>
      </c>
      <c r="J3442" s="64">
        <v>554</v>
      </c>
      <c r="K3442" s="76">
        <v>2268283</v>
      </c>
      <c r="L3442" s="29">
        <v>45977</v>
      </c>
      <c r="M3442" s="29" t="s">
        <v>4163</v>
      </c>
      <c r="N3442" s="1" t="s">
        <v>478</v>
      </c>
      <c r="O3442" s="28" t="s">
        <v>225</v>
      </c>
      <c r="P3442" s="1" t="s">
        <v>216</v>
      </c>
      <c r="Q3442" s="76">
        <v>12</v>
      </c>
      <c r="R3442" s="1" t="s">
        <v>537</v>
      </c>
      <c r="T3442" s="1" t="s">
        <v>115</v>
      </c>
      <c r="U3442" s="1"/>
      <c r="V3442" s="1"/>
      <c r="AB3442" s="178"/>
      <c r="AC3442" s="33">
        <v>23.5</v>
      </c>
      <c r="AD3442" s="33">
        <v>235</v>
      </c>
      <c r="AE3442" s="33" t="s">
        <v>103</v>
      </c>
      <c r="AF3442" s="33" t="s">
        <v>103</v>
      </c>
      <c r="AG3442" s="33"/>
      <c r="AM3442" s="164">
        <f t="shared" si="173"/>
        <v>45980</v>
      </c>
      <c r="AX3442" s="37">
        <f t="shared" si="171"/>
        <v>45984</v>
      </c>
      <c r="AY3442" s="1" t="s">
        <v>1254</v>
      </c>
      <c r="AZ3442" s="183"/>
      <c r="BA3442" s="184"/>
      <c r="BB3442" s="184"/>
      <c r="BC3442" s="184"/>
      <c r="BD3442" s="184"/>
      <c r="BE3442" s="184"/>
      <c r="BF3442" s="184"/>
      <c r="BG3442" s="184"/>
      <c r="BT3442" s="37">
        <f t="shared" si="172"/>
        <v>46005</v>
      </c>
      <c r="BU3442" s="31" t="s">
        <v>1254</v>
      </c>
      <c r="BV3442" s="183"/>
      <c r="BW3442" s="207"/>
      <c r="BX3442" s="184"/>
      <c r="BY3442" s="184"/>
      <c r="BZ3442" s="184"/>
      <c r="CA3442" s="184"/>
      <c r="CB3442" s="184"/>
      <c r="CC3442" s="184"/>
      <c r="CE3442" s="1"/>
      <c r="CF3442" s="1"/>
      <c r="CG3442" s="1"/>
      <c r="CH3442" s="1"/>
      <c r="CI3442" s="1"/>
      <c r="CJ3442" s="1"/>
      <c r="CK3442" s="1"/>
      <c r="CL3442" s="1"/>
      <c r="CM3442" s="1"/>
      <c r="CN3442" s="1"/>
      <c r="CO3442" s="1"/>
    </row>
    <row r="3443" spans="1:93" ht="30" customHeight="1" x14ac:dyDescent="0.2">
      <c r="A3443" s="1">
        <v>3437</v>
      </c>
      <c r="B3443" s="1" t="s">
        <v>751</v>
      </c>
      <c r="C3443" s="1" t="s">
        <v>752</v>
      </c>
      <c r="D3443" s="1" t="s">
        <v>753</v>
      </c>
      <c r="E3443" s="1" t="s">
        <v>650</v>
      </c>
      <c r="F3443" s="1" t="s">
        <v>74</v>
      </c>
      <c r="G3443" s="1">
        <v>5</v>
      </c>
      <c r="H3443" s="1" t="s">
        <v>341</v>
      </c>
      <c r="I3443" s="1" t="s">
        <v>114</v>
      </c>
      <c r="J3443" s="64">
        <v>553</v>
      </c>
      <c r="K3443" s="76">
        <v>2271409</v>
      </c>
      <c r="L3443" s="29">
        <v>45977</v>
      </c>
      <c r="M3443" s="29" t="s">
        <v>4163</v>
      </c>
      <c r="N3443" s="1" t="s">
        <v>478</v>
      </c>
      <c r="O3443" s="28" t="s">
        <v>225</v>
      </c>
      <c r="P3443" s="1" t="s">
        <v>216</v>
      </c>
      <c r="Q3443" s="76">
        <v>12</v>
      </c>
      <c r="R3443" s="1" t="s">
        <v>537</v>
      </c>
      <c r="T3443" s="1" t="s">
        <v>115</v>
      </c>
      <c r="U3443" s="1"/>
      <c r="V3443" s="1"/>
      <c r="AB3443" s="178"/>
      <c r="AC3443" s="33">
        <v>22</v>
      </c>
      <c r="AD3443" s="33">
        <v>230</v>
      </c>
      <c r="AE3443" s="33" t="s">
        <v>103</v>
      </c>
      <c r="AF3443" s="33" t="s">
        <v>103</v>
      </c>
      <c r="AG3443" s="33"/>
      <c r="AM3443" s="164">
        <f t="shared" si="173"/>
        <v>45980</v>
      </c>
      <c r="AX3443" s="37">
        <f t="shared" si="171"/>
        <v>45984</v>
      </c>
      <c r="AY3443" s="1" t="s">
        <v>1254</v>
      </c>
      <c r="AZ3443" s="183"/>
      <c r="BA3443" s="184"/>
      <c r="BB3443" s="184"/>
      <c r="BC3443" s="184"/>
      <c r="BD3443" s="184"/>
      <c r="BE3443" s="184"/>
      <c r="BF3443" s="184"/>
      <c r="BG3443" s="184"/>
      <c r="BT3443" s="37">
        <f t="shared" si="172"/>
        <v>46005</v>
      </c>
      <c r="BU3443" s="31" t="s">
        <v>1254</v>
      </c>
      <c r="BV3443" s="183"/>
      <c r="BW3443" s="207"/>
      <c r="BX3443" s="184"/>
      <c r="BY3443" s="184"/>
      <c r="BZ3443" s="184"/>
      <c r="CA3443" s="184"/>
      <c r="CB3443" s="184"/>
      <c r="CC3443" s="184"/>
      <c r="CE3443" s="1"/>
      <c r="CF3443" s="1"/>
      <c r="CG3443" s="1"/>
      <c r="CH3443" s="1"/>
      <c r="CI3443" s="1"/>
      <c r="CJ3443" s="1"/>
      <c r="CK3443" s="1"/>
      <c r="CL3443" s="1"/>
      <c r="CM3443" s="1"/>
      <c r="CN3443" s="1"/>
      <c r="CO3443" s="1"/>
    </row>
    <row r="3444" spans="1:93" ht="30" customHeight="1" x14ac:dyDescent="0.2">
      <c r="A3444" s="1">
        <v>3438</v>
      </c>
      <c r="B3444" s="1" t="s">
        <v>751</v>
      </c>
      <c r="C3444" s="1" t="s">
        <v>752</v>
      </c>
      <c r="D3444" s="1" t="s">
        <v>753</v>
      </c>
      <c r="E3444" s="1" t="s">
        <v>650</v>
      </c>
      <c r="F3444" s="1" t="s">
        <v>74</v>
      </c>
      <c r="G3444" s="1">
        <v>5</v>
      </c>
      <c r="H3444" s="1" t="s">
        <v>341</v>
      </c>
      <c r="I3444" s="1" t="s">
        <v>114</v>
      </c>
      <c r="J3444" s="64">
        <v>302</v>
      </c>
      <c r="K3444" s="76">
        <v>2268284</v>
      </c>
      <c r="L3444" s="29">
        <v>45977</v>
      </c>
      <c r="M3444" s="29" t="s">
        <v>4163</v>
      </c>
      <c r="N3444" s="1" t="s">
        <v>478</v>
      </c>
      <c r="O3444" s="28" t="s">
        <v>225</v>
      </c>
      <c r="P3444" s="1" t="s">
        <v>216</v>
      </c>
      <c r="Q3444" s="76">
        <v>8</v>
      </c>
      <c r="R3444" s="1" t="s">
        <v>537</v>
      </c>
      <c r="T3444" s="1" t="s">
        <v>115</v>
      </c>
      <c r="U3444" s="1"/>
      <c r="V3444" s="1"/>
      <c r="AB3444" s="178"/>
      <c r="AC3444" s="33">
        <v>24</v>
      </c>
      <c r="AD3444" s="33">
        <v>200</v>
      </c>
      <c r="AE3444" s="33" t="s">
        <v>103</v>
      </c>
      <c r="AF3444" s="33" t="s">
        <v>103</v>
      </c>
      <c r="AG3444" s="33"/>
      <c r="AM3444" s="164">
        <f t="shared" si="173"/>
        <v>45980</v>
      </c>
      <c r="AX3444" s="37">
        <f t="shared" si="171"/>
        <v>45984</v>
      </c>
      <c r="AY3444" s="1" t="s">
        <v>1254</v>
      </c>
      <c r="AZ3444" s="183"/>
      <c r="BA3444" s="184"/>
      <c r="BB3444" s="184"/>
      <c r="BC3444" s="184"/>
      <c r="BD3444" s="184"/>
      <c r="BE3444" s="184"/>
      <c r="BF3444" s="184"/>
      <c r="BG3444" s="184"/>
      <c r="BT3444" s="37">
        <f t="shared" si="172"/>
        <v>46005</v>
      </c>
      <c r="BU3444" s="31" t="s">
        <v>1254</v>
      </c>
      <c r="BV3444" s="183"/>
      <c r="BW3444" s="207"/>
      <c r="BX3444" s="184"/>
      <c r="BY3444" s="184"/>
      <c r="BZ3444" s="184"/>
      <c r="CA3444" s="184"/>
      <c r="CB3444" s="184"/>
      <c r="CC3444" s="184"/>
      <c r="CE3444" s="1"/>
      <c r="CF3444" s="1"/>
      <c r="CG3444" s="1"/>
      <c r="CH3444" s="1"/>
      <c r="CI3444" s="1"/>
      <c r="CJ3444" s="1"/>
      <c r="CK3444" s="1"/>
      <c r="CL3444" s="1"/>
      <c r="CM3444" s="1"/>
      <c r="CN3444" s="1"/>
      <c r="CO3444" s="1"/>
    </row>
    <row r="3445" spans="1:93" ht="30" customHeight="1" x14ac:dyDescent="0.2">
      <c r="A3445" s="1">
        <v>3439</v>
      </c>
      <c r="B3445" s="1" t="s">
        <v>751</v>
      </c>
      <c r="C3445" s="1" t="s">
        <v>752</v>
      </c>
      <c r="D3445" s="1" t="s">
        <v>753</v>
      </c>
      <c r="E3445" s="1" t="s">
        <v>650</v>
      </c>
      <c r="F3445" s="1" t="s">
        <v>74</v>
      </c>
      <c r="G3445" s="1">
        <v>5</v>
      </c>
      <c r="H3445" s="1" t="s">
        <v>341</v>
      </c>
      <c r="I3445" s="1" t="s">
        <v>114</v>
      </c>
      <c r="J3445" s="64">
        <v>295</v>
      </c>
      <c r="K3445" s="76">
        <v>2268285</v>
      </c>
      <c r="L3445" s="29">
        <v>45977</v>
      </c>
      <c r="M3445" s="29" t="s">
        <v>4163</v>
      </c>
      <c r="N3445" s="1" t="s">
        <v>478</v>
      </c>
      <c r="O3445" s="28" t="s">
        <v>225</v>
      </c>
      <c r="P3445" s="1" t="s">
        <v>216</v>
      </c>
      <c r="Q3445" s="76">
        <v>8</v>
      </c>
      <c r="R3445" s="1" t="s">
        <v>537</v>
      </c>
      <c r="T3445" s="1" t="s">
        <v>115</v>
      </c>
      <c r="U3445" s="1"/>
      <c r="V3445" s="1"/>
      <c r="AB3445" s="178"/>
      <c r="AC3445" s="33">
        <v>21.5</v>
      </c>
      <c r="AD3445" s="33">
        <v>215</v>
      </c>
      <c r="AE3445" s="33" t="s">
        <v>103</v>
      </c>
      <c r="AF3445" s="33" t="s">
        <v>103</v>
      </c>
      <c r="AG3445" s="33"/>
      <c r="AM3445" s="164">
        <f t="shared" si="173"/>
        <v>45980</v>
      </c>
      <c r="AX3445" s="37">
        <f t="shared" si="171"/>
        <v>45984</v>
      </c>
      <c r="AY3445" s="1" t="s">
        <v>1254</v>
      </c>
      <c r="AZ3445" s="183"/>
      <c r="BA3445" s="184"/>
      <c r="BB3445" s="184"/>
      <c r="BC3445" s="184"/>
      <c r="BD3445" s="184"/>
      <c r="BE3445" s="184"/>
      <c r="BF3445" s="184"/>
      <c r="BG3445" s="184"/>
      <c r="BT3445" s="37">
        <f t="shared" si="172"/>
        <v>46005</v>
      </c>
      <c r="BU3445" s="31" t="s">
        <v>1254</v>
      </c>
      <c r="BV3445" s="183"/>
      <c r="BW3445" s="207"/>
      <c r="BX3445" s="184"/>
      <c r="BY3445" s="184"/>
      <c r="BZ3445" s="184"/>
      <c r="CA3445" s="184"/>
      <c r="CB3445" s="184"/>
      <c r="CC3445" s="184"/>
      <c r="CE3445" s="1"/>
      <c r="CF3445" s="1"/>
      <c r="CG3445" s="1"/>
      <c r="CH3445" s="1"/>
      <c r="CI3445" s="1"/>
      <c r="CJ3445" s="1"/>
      <c r="CK3445" s="1"/>
      <c r="CL3445" s="1"/>
      <c r="CM3445" s="1"/>
      <c r="CN3445" s="1"/>
      <c r="CO3445" s="1"/>
    </row>
    <row r="3446" spans="1:93" ht="30" customHeight="1" x14ac:dyDescent="0.2">
      <c r="A3446" s="1">
        <v>3440</v>
      </c>
      <c r="B3446" s="1" t="s">
        <v>751</v>
      </c>
      <c r="C3446" s="1" t="s">
        <v>752</v>
      </c>
      <c r="D3446" s="1" t="s">
        <v>753</v>
      </c>
      <c r="E3446" s="1" t="s">
        <v>650</v>
      </c>
      <c r="F3446" s="1" t="s">
        <v>74</v>
      </c>
      <c r="G3446" s="1">
        <v>5</v>
      </c>
      <c r="H3446" s="1" t="s">
        <v>341</v>
      </c>
      <c r="I3446" s="1" t="s">
        <v>114</v>
      </c>
      <c r="J3446" s="64">
        <v>403</v>
      </c>
      <c r="K3446" s="76">
        <v>2268286</v>
      </c>
      <c r="L3446" s="29">
        <v>45977</v>
      </c>
      <c r="M3446" s="29" t="s">
        <v>4163</v>
      </c>
      <c r="N3446" s="1" t="s">
        <v>478</v>
      </c>
      <c r="O3446" s="28" t="s">
        <v>225</v>
      </c>
      <c r="P3446" s="1" t="s">
        <v>216</v>
      </c>
      <c r="Q3446" s="76">
        <v>9</v>
      </c>
      <c r="R3446" s="1" t="s">
        <v>537</v>
      </c>
      <c r="T3446" s="1" t="s">
        <v>115</v>
      </c>
      <c r="U3446" s="1"/>
      <c r="V3446" s="1"/>
      <c r="AB3446" s="178"/>
      <c r="AC3446" s="33">
        <v>21.5</v>
      </c>
      <c r="AD3446" s="33">
        <v>200</v>
      </c>
      <c r="AE3446" s="33" t="s">
        <v>103</v>
      </c>
      <c r="AF3446" s="33" t="s">
        <v>103</v>
      </c>
      <c r="AG3446" s="33"/>
      <c r="AM3446" s="164">
        <f t="shared" si="173"/>
        <v>45980</v>
      </c>
      <c r="AX3446" s="37">
        <f t="shared" si="171"/>
        <v>45984</v>
      </c>
      <c r="AY3446" s="1" t="s">
        <v>1254</v>
      </c>
      <c r="AZ3446" s="183"/>
      <c r="BA3446" s="184"/>
      <c r="BB3446" s="184"/>
      <c r="BC3446" s="184"/>
      <c r="BD3446" s="184"/>
      <c r="BE3446" s="184"/>
      <c r="BF3446" s="184"/>
      <c r="BG3446" s="184"/>
      <c r="BT3446" s="37">
        <f t="shared" si="172"/>
        <v>46005</v>
      </c>
      <c r="BU3446" s="31" t="s">
        <v>1254</v>
      </c>
      <c r="BV3446" s="183"/>
      <c r="BW3446" s="207"/>
      <c r="BX3446" s="184"/>
      <c r="BY3446" s="184"/>
      <c r="BZ3446" s="184"/>
      <c r="CA3446" s="184"/>
      <c r="CB3446" s="184"/>
      <c r="CC3446" s="184"/>
      <c r="CE3446" s="1"/>
      <c r="CF3446" s="1"/>
      <c r="CG3446" s="1"/>
      <c r="CH3446" s="1"/>
      <c r="CI3446" s="1"/>
      <c r="CJ3446" s="1"/>
      <c r="CK3446" s="1"/>
      <c r="CL3446" s="1"/>
      <c r="CM3446" s="1"/>
      <c r="CN3446" s="1"/>
      <c r="CO3446" s="1"/>
    </row>
    <row r="3447" spans="1:93" ht="30" customHeight="1" x14ac:dyDescent="0.2">
      <c r="A3447" s="1">
        <v>3441</v>
      </c>
      <c r="B3447" s="1" t="s">
        <v>751</v>
      </c>
      <c r="C3447" s="1" t="s">
        <v>752</v>
      </c>
      <c r="D3447" s="1" t="s">
        <v>753</v>
      </c>
      <c r="E3447" s="1" t="s">
        <v>650</v>
      </c>
      <c r="F3447" s="1" t="s">
        <v>74</v>
      </c>
      <c r="G3447" s="1">
        <v>5</v>
      </c>
      <c r="H3447" s="1" t="s">
        <v>341</v>
      </c>
      <c r="I3447" s="1" t="s">
        <v>114</v>
      </c>
      <c r="J3447" s="64">
        <v>274</v>
      </c>
      <c r="K3447" s="76">
        <v>2268287</v>
      </c>
      <c r="L3447" s="29">
        <v>45977</v>
      </c>
      <c r="M3447" s="29" t="s">
        <v>4163</v>
      </c>
      <c r="N3447" s="1" t="s">
        <v>478</v>
      </c>
      <c r="O3447" s="28" t="s">
        <v>225</v>
      </c>
      <c r="P3447" s="1" t="s">
        <v>216</v>
      </c>
      <c r="Q3447" s="76">
        <v>8</v>
      </c>
      <c r="R3447" s="1" t="s">
        <v>537</v>
      </c>
      <c r="T3447" s="1" t="s">
        <v>115</v>
      </c>
      <c r="U3447" s="1"/>
      <c r="V3447" s="1"/>
      <c r="AB3447" s="178"/>
      <c r="AC3447" s="33">
        <v>24</v>
      </c>
      <c r="AD3447" s="33">
        <v>230</v>
      </c>
      <c r="AE3447" s="33" t="s">
        <v>103</v>
      </c>
      <c r="AF3447" s="33" t="s">
        <v>103</v>
      </c>
      <c r="AG3447" s="33"/>
      <c r="AM3447" s="164">
        <f t="shared" si="173"/>
        <v>45980</v>
      </c>
      <c r="AX3447" s="37">
        <f t="shared" si="171"/>
        <v>45984</v>
      </c>
      <c r="AY3447" s="1" t="s">
        <v>1254</v>
      </c>
      <c r="AZ3447" s="183"/>
      <c r="BA3447" s="184"/>
      <c r="BB3447" s="184"/>
      <c r="BC3447" s="184"/>
      <c r="BD3447" s="184"/>
      <c r="BE3447" s="184"/>
      <c r="BF3447" s="184"/>
      <c r="BG3447" s="184"/>
      <c r="BT3447" s="37">
        <f t="shared" si="172"/>
        <v>46005</v>
      </c>
      <c r="BU3447" s="31" t="s">
        <v>1254</v>
      </c>
      <c r="BV3447" s="183"/>
      <c r="BW3447" s="207"/>
      <c r="BX3447" s="184"/>
      <c r="BY3447" s="184"/>
      <c r="BZ3447" s="184"/>
      <c r="CA3447" s="184"/>
      <c r="CB3447" s="184"/>
      <c r="CC3447" s="184"/>
      <c r="CE3447" s="1"/>
      <c r="CF3447" s="1"/>
      <c r="CG3447" s="1"/>
      <c r="CH3447" s="1"/>
      <c r="CI3447" s="1"/>
      <c r="CJ3447" s="1"/>
      <c r="CK3447" s="1"/>
      <c r="CL3447" s="1"/>
      <c r="CM3447" s="1"/>
      <c r="CN3447" s="1"/>
      <c r="CO3447" s="1"/>
    </row>
    <row r="3448" spans="1:93" ht="30" customHeight="1" x14ac:dyDescent="0.2">
      <c r="A3448" s="1">
        <v>3442</v>
      </c>
      <c r="B3448" s="1" t="s">
        <v>751</v>
      </c>
      <c r="C3448" s="1" t="s">
        <v>752</v>
      </c>
      <c r="D3448" s="1" t="s">
        <v>753</v>
      </c>
      <c r="E3448" s="1" t="s">
        <v>650</v>
      </c>
      <c r="F3448" s="1" t="s">
        <v>74</v>
      </c>
      <c r="G3448" s="1">
        <v>5</v>
      </c>
      <c r="H3448" s="1" t="s">
        <v>341</v>
      </c>
      <c r="I3448" s="1" t="s">
        <v>114</v>
      </c>
      <c r="J3448" s="64">
        <v>303</v>
      </c>
      <c r="K3448" s="76">
        <v>2268288</v>
      </c>
      <c r="L3448" s="29">
        <v>45977</v>
      </c>
      <c r="M3448" s="29" t="s">
        <v>4163</v>
      </c>
      <c r="N3448" s="1" t="s">
        <v>478</v>
      </c>
      <c r="O3448" s="28" t="s">
        <v>225</v>
      </c>
      <c r="P3448" s="1" t="s">
        <v>216</v>
      </c>
      <c r="Q3448" s="76">
        <v>8</v>
      </c>
      <c r="R3448" s="1" t="s">
        <v>537</v>
      </c>
      <c r="T3448" s="1" t="s">
        <v>115</v>
      </c>
      <c r="U3448" s="1"/>
      <c r="V3448" s="1"/>
      <c r="AB3448" s="178"/>
      <c r="AC3448" s="33">
        <v>22.5</v>
      </c>
      <c r="AD3448" s="33">
        <v>215</v>
      </c>
      <c r="AE3448" s="33" t="s">
        <v>103</v>
      </c>
      <c r="AF3448" s="33" t="s">
        <v>103</v>
      </c>
      <c r="AG3448" s="33"/>
      <c r="AM3448" s="164">
        <f t="shared" si="173"/>
        <v>45980</v>
      </c>
      <c r="AX3448" s="37">
        <f t="shared" si="171"/>
        <v>45984</v>
      </c>
      <c r="AY3448" s="1" t="s">
        <v>1254</v>
      </c>
      <c r="AZ3448" s="183"/>
      <c r="BA3448" s="184"/>
      <c r="BB3448" s="184"/>
      <c r="BC3448" s="184"/>
      <c r="BD3448" s="184"/>
      <c r="BE3448" s="184"/>
      <c r="BF3448" s="184"/>
      <c r="BG3448" s="184"/>
      <c r="BT3448" s="37">
        <f t="shared" si="172"/>
        <v>46005</v>
      </c>
      <c r="BU3448" s="31" t="s">
        <v>1254</v>
      </c>
      <c r="BV3448" s="183"/>
      <c r="BW3448" s="207"/>
      <c r="BX3448" s="184"/>
      <c r="BY3448" s="184"/>
      <c r="BZ3448" s="184"/>
      <c r="CA3448" s="184"/>
      <c r="CB3448" s="184"/>
      <c r="CC3448" s="184"/>
      <c r="CE3448" s="1"/>
      <c r="CF3448" s="1"/>
      <c r="CG3448" s="1"/>
      <c r="CH3448" s="1"/>
      <c r="CI3448" s="1"/>
      <c r="CJ3448" s="1"/>
      <c r="CK3448" s="1"/>
      <c r="CL3448" s="1"/>
      <c r="CM3448" s="1"/>
      <c r="CN3448" s="1"/>
      <c r="CO3448" s="1"/>
    </row>
    <row r="3449" spans="1:93" ht="30" customHeight="1" x14ac:dyDescent="0.2">
      <c r="A3449" s="1">
        <v>3443</v>
      </c>
      <c r="B3449" s="1" t="s">
        <v>751</v>
      </c>
      <c r="C3449" s="1" t="s">
        <v>752</v>
      </c>
      <c r="D3449" s="1" t="s">
        <v>753</v>
      </c>
      <c r="E3449" s="1" t="s">
        <v>650</v>
      </c>
      <c r="F3449" s="1" t="s">
        <v>74</v>
      </c>
      <c r="G3449" s="1">
        <v>5</v>
      </c>
      <c r="H3449" s="1" t="s">
        <v>341</v>
      </c>
      <c r="I3449" s="1" t="s">
        <v>114</v>
      </c>
      <c r="J3449" s="64">
        <v>433</v>
      </c>
      <c r="K3449" s="76">
        <v>2271414</v>
      </c>
      <c r="L3449" s="29">
        <v>45977</v>
      </c>
      <c r="M3449" s="29" t="s">
        <v>4163</v>
      </c>
      <c r="N3449" s="1" t="s">
        <v>478</v>
      </c>
      <c r="O3449" s="28" t="s">
        <v>225</v>
      </c>
      <c r="P3449" s="1" t="s">
        <v>216</v>
      </c>
      <c r="Q3449" s="76">
        <v>9.5</v>
      </c>
      <c r="R3449" s="1" t="s">
        <v>537</v>
      </c>
      <c r="T3449" s="1" t="s">
        <v>115</v>
      </c>
      <c r="U3449" s="1"/>
      <c r="V3449" s="1"/>
      <c r="AB3449" s="178"/>
      <c r="AC3449" s="33">
        <v>23</v>
      </c>
      <c r="AD3449" s="33">
        <v>220</v>
      </c>
      <c r="AE3449" s="33" t="s">
        <v>103</v>
      </c>
      <c r="AF3449" s="33" t="s">
        <v>103</v>
      </c>
      <c r="AG3449" s="33"/>
      <c r="AM3449" s="164">
        <f t="shared" si="173"/>
        <v>45980</v>
      </c>
      <c r="AX3449" s="37">
        <f t="shared" si="171"/>
        <v>45984</v>
      </c>
      <c r="AY3449" s="1" t="s">
        <v>1254</v>
      </c>
      <c r="AZ3449" s="183"/>
      <c r="BA3449" s="184"/>
      <c r="BB3449" s="184"/>
      <c r="BC3449" s="184"/>
      <c r="BD3449" s="184"/>
      <c r="BE3449" s="184"/>
      <c r="BF3449" s="184"/>
      <c r="BG3449" s="184"/>
      <c r="BT3449" s="37">
        <f t="shared" si="172"/>
        <v>46005</v>
      </c>
      <c r="BU3449" s="31" t="s">
        <v>1254</v>
      </c>
      <c r="BV3449" s="183"/>
      <c r="BW3449" s="207"/>
      <c r="BX3449" s="184"/>
      <c r="BY3449" s="184"/>
      <c r="BZ3449" s="184"/>
      <c r="CA3449" s="184"/>
      <c r="CB3449" s="184"/>
      <c r="CC3449" s="184"/>
      <c r="CE3449" s="1"/>
      <c r="CF3449" s="1"/>
      <c r="CG3449" s="1"/>
      <c r="CH3449" s="1"/>
      <c r="CI3449" s="1"/>
      <c r="CJ3449" s="1"/>
      <c r="CK3449" s="1"/>
      <c r="CL3449" s="1"/>
      <c r="CM3449" s="1"/>
      <c r="CN3449" s="1"/>
      <c r="CO3449" s="1"/>
    </row>
    <row r="3450" spans="1:93" ht="30" customHeight="1" x14ac:dyDescent="0.2">
      <c r="A3450" s="1">
        <v>3444</v>
      </c>
      <c r="B3450" s="1" t="s">
        <v>751</v>
      </c>
      <c r="C3450" s="1" t="s">
        <v>752</v>
      </c>
      <c r="D3450" s="1" t="s">
        <v>753</v>
      </c>
      <c r="E3450" s="1" t="s">
        <v>650</v>
      </c>
      <c r="F3450" s="1" t="s">
        <v>74</v>
      </c>
      <c r="G3450" s="1">
        <v>5</v>
      </c>
      <c r="H3450" s="1" t="s">
        <v>341</v>
      </c>
      <c r="I3450" s="1" t="s">
        <v>114</v>
      </c>
      <c r="J3450" s="64">
        <v>407</v>
      </c>
      <c r="K3450" s="76">
        <v>2268291</v>
      </c>
      <c r="L3450" s="29">
        <v>45977</v>
      </c>
      <c r="M3450" s="29" t="s">
        <v>4163</v>
      </c>
      <c r="N3450" s="1" t="s">
        <v>478</v>
      </c>
      <c r="O3450" s="28" t="s">
        <v>225</v>
      </c>
      <c r="P3450" s="1" t="s">
        <v>216</v>
      </c>
      <c r="Q3450" s="76">
        <v>9</v>
      </c>
      <c r="R3450" s="1" t="s">
        <v>537</v>
      </c>
      <c r="T3450" s="1" t="s">
        <v>115</v>
      </c>
      <c r="U3450" s="1"/>
      <c r="V3450" s="1"/>
      <c r="AB3450" s="178"/>
      <c r="AC3450" s="33">
        <v>21</v>
      </c>
      <c r="AD3450" s="33">
        <v>210</v>
      </c>
      <c r="AE3450" s="33" t="s">
        <v>103</v>
      </c>
      <c r="AF3450" s="33" t="s">
        <v>103</v>
      </c>
      <c r="AG3450" s="33"/>
      <c r="AM3450" s="164">
        <f t="shared" si="173"/>
        <v>45980</v>
      </c>
      <c r="AX3450" s="37">
        <f t="shared" si="171"/>
        <v>45984</v>
      </c>
      <c r="AY3450" s="1" t="s">
        <v>1254</v>
      </c>
      <c r="AZ3450" s="183"/>
      <c r="BA3450" s="184"/>
      <c r="BB3450" s="184"/>
      <c r="BC3450" s="184"/>
      <c r="BD3450" s="184"/>
      <c r="BE3450" s="184"/>
      <c r="BF3450" s="184"/>
      <c r="BG3450" s="184"/>
      <c r="BT3450" s="37">
        <f t="shared" si="172"/>
        <v>46005</v>
      </c>
      <c r="BU3450" s="31" t="s">
        <v>1254</v>
      </c>
      <c r="BV3450" s="183"/>
      <c r="BW3450" s="207"/>
      <c r="BX3450" s="184"/>
      <c r="BY3450" s="184"/>
      <c r="BZ3450" s="184"/>
      <c r="CA3450" s="184"/>
      <c r="CB3450" s="184"/>
      <c r="CC3450" s="184"/>
      <c r="CE3450" s="1"/>
      <c r="CF3450" s="1"/>
      <c r="CG3450" s="1"/>
      <c r="CH3450" s="1"/>
      <c r="CI3450" s="1"/>
      <c r="CJ3450" s="1"/>
      <c r="CK3450" s="1"/>
      <c r="CL3450" s="1"/>
      <c r="CM3450" s="1"/>
      <c r="CN3450" s="1"/>
      <c r="CO3450" s="1"/>
    </row>
    <row r="3451" spans="1:93" ht="30" customHeight="1" x14ac:dyDescent="0.2">
      <c r="A3451" s="1">
        <v>3445</v>
      </c>
      <c r="B3451" s="1" t="s">
        <v>751</v>
      </c>
      <c r="C3451" s="1" t="s">
        <v>752</v>
      </c>
      <c r="D3451" s="1" t="s">
        <v>753</v>
      </c>
      <c r="E3451" s="1" t="s">
        <v>650</v>
      </c>
      <c r="F3451" s="1" t="s">
        <v>74</v>
      </c>
      <c r="G3451" s="1">
        <v>5</v>
      </c>
      <c r="H3451" s="1" t="s">
        <v>341</v>
      </c>
      <c r="I3451" s="1" t="s">
        <v>114</v>
      </c>
      <c r="J3451" s="64">
        <v>557</v>
      </c>
      <c r="K3451" s="76">
        <v>2271415</v>
      </c>
      <c r="L3451" s="29">
        <v>45977</v>
      </c>
      <c r="M3451" s="29" t="s">
        <v>4163</v>
      </c>
      <c r="N3451" s="1" t="s">
        <v>478</v>
      </c>
      <c r="O3451" s="28" t="s">
        <v>225</v>
      </c>
      <c r="P3451" s="1" t="s">
        <v>216</v>
      </c>
      <c r="Q3451" s="76">
        <v>12</v>
      </c>
      <c r="R3451" s="1" t="s">
        <v>537</v>
      </c>
      <c r="S3451" s="1">
        <v>6</v>
      </c>
      <c r="T3451" s="1" t="s">
        <v>115</v>
      </c>
      <c r="U3451" s="1"/>
      <c r="V3451" s="1"/>
      <c r="AB3451" s="178"/>
      <c r="AC3451" s="33">
        <v>22</v>
      </c>
      <c r="AD3451" s="33">
        <v>235</v>
      </c>
      <c r="AE3451" s="33" t="s">
        <v>103</v>
      </c>
      <c r="AF3451" s="33" t="s">
        <v>103</v>
      </c>
      <c r="AG3451" s="33"/>
      <c r="AM3451" s="164">
        <f t="shared" si="173"/>
        <v>45980</v>
      </c>
      <c r="AX3451" s="37">
        <f t="shared" si="171"/>
        <v>45984</v>
      </c>
      <c r="AY3451" s="1" t="s">
        <v>1254</v>
      </c>
      <c r="AZ3451" s="183"/>
      <c r="BA3451" s="184"/>
      <c r="BB3451" s="184"/>
      <c r="BC3451" s="184"/>
      <c r="BD3451" s="184"/>
      <c r="BE3451" s="184"/>
      <c r="BF3451" s="184"/>
      <c r="BG3451" s="184"/>
      <c r="BT3451" s="37">
        <f t="shared" si="172"/>
        <v>46005</v>
      </c>
      <c r="BU3451" s="31" t="s">
        <v>1254</v>
      </c>
      <c r="BV3451" s="183"/>
      <c r="BW3451" s="207"/>
      <c r="BX3451" s="184"/>
      <c r="BY3451" s="184"/>
      <c r="BZ3451" s="184"/>
      <c r="CA3451" s="184"/>
      <c r="CB3451" s="184"/>
      <c r="CC3451" s="184"/>
      <c r="CE3451" s="1"/>
      <c r="CF3451" s="1"/>
      <c r="CG3451" s="1"/>
      <c r="CH3451" s="1"/>
      <c r="CI3451" s="1"/>
      <c r="CJ3451" s="1"/>
      <c r="CK3451" s="1"/>
      <c r="CL3451" s="1"/>
      <c r="CM3451" s="1"/>
      <c r="CN3451" s="1"/>
      <c r="CO3451" s="1"/>
    </row>
    <row r="3452" spans="1:93" ht="30" customHeight="1" x14ac:dyDescent="0.2">
      <c r="A3452" s="1">
        <v>3446</v>
      </c>
      <c r="B3452" s="1" t="s">
        <v>751</v>
      </c>
      <c r="C3452" s="1" t="s">
        <v>752</v>
      </c>
      <c r="D3452" s="1" t="s">
        <v>753</v>
      </c>
      <c r="E3452" s="1" t="s">
        <v>650</v>
      </c>
      <c r="F3452" s="1" t="s">
        <v>74</v>
      </c>
      <c r="G3452" s="1">
        <v>5</v>
      </c>
      <c r="H3452" s="1" t="s">
        <v>341</v>
      </c>
      <c r="I3452" s="1" t="s">
        <v>114</v>
      </c>
      <c r="J3452" s="64">
        <v>430</v>
      </c>
      <c r="K3452" s="76">
        <v>2271416</v>
      </c>
      <c r="L3452" s="29">
        <v>45977</v>
      </c>
      <c r="M3452" s="29" t="s">
        <v>4163</v>
      </c>
      <c r="N3452" s="1" t="s">
        <v>478</v>
      </c>
      <c r="O3452" s="28" t="s">
        <v>225</v>
      </c>
      <c r="P3452" s="1" t="s">
        <v>216</v>
      </c>
      <c r="Q3452" s="76">
        <v>9</v>
      </c>
      <c r="R3452" s="1" t="s">
        <v>537</v>
      </c>
      <c r="T3452" s="1" t="s">
        <v>115</v>
      </c>
      <c r="U3452" s="1"/>
      <c r="V3452" s="1"/>
      <c r="AB3452" s="178"/>
      <c r="AC3452" s="33">
        <v>22</v>
      </c>
      <c r="AD3452" s="33">
        <v>210</v>
      </c>
      <c r="AE3452" s="33" t="s">
        <v>103</v>
      </c>
      <c r="AF3452" s="33" t="s">
        <v>103</v>
      </c>
      <c r="AG3452" s="33"/>
      <c r="AM3452" s="164">
        <f t="shared" si="173"/>
        <v>45980</v>
      </c>
      <c r="AX3452" s="37">
        <f t="shared" si="171"/>
        <v>45984</v>
      </c>
      <c r="AY3452" s="1" t="s">
        <v>1254</v>
      </c>
      <c r="AZ3452" s="183"/>
      <c r="BA3452" s="184"/>
      <c r="BB3452" s="184"/>
      <c r="BC3452" s="184"/>
      <c r="BD3452" s="184"/>
      <c r="BE3452" s="184"/>
      <c r="BF3452" s="184"/>
      <c r="BG3452" s="184"/>
      <c r="BT3452" s="37">
        <f t="shared" si="172"/>
        <v>46005</v>
      </c>
      <c r="BU3452" s="31" t="s">
        <v>1254</v>
      </c>
      <c r="BV3452" s="183"/>
      <c r="BW3452" s="207"/>
      <c r="BX3452" s="184"/>
      <c r="BY3452" s="184"/>
      <c r="BZ3452" s="184"/>
      <c r="CA3452" s="184"/>
      <c r="CB3452" s="184"/>
      <c r="CC3452" s="184"/>
      <c r="CE3452" s="1"/>
      <c r="CF3452" s="1"/>
      <c r="CG3452" s="1"/>
      <c r="CH3452" s="1"/>
      <c r="CI3452" s="1"/>
      <c r="CJ3452" s="1"/>
      <c r="CK3452" s="1"/>
      <c r="CL3452" s="1"/>
      <c r="CM3452" s="1"/>
      <c r="CN3452" s="1"/>
      <c r="CO3452" s="1"/>
    </row>
    <row r="3453" spans="1:93" ht="30" customHeight="1" x14ac:dyDescent="0.2">
      <c r="A3453" s="1">
        <v>3447</v>
      </c>
      <c r="B3453" s="1" t="s">
        <v>751</v>
      </c>
      <c r="C3453" s="1" t="s">
        <v>752</v>
      </c>
      <c r="D3453" s="1" t="s">
        <v>753</v>
      </c>
      <c r="E3453" s="1" t="s">
        <v>650</v>
      </c>
      <c r="F3453" s="1" t="s">
        <v>74</v>
      </c>
      <c r="G3453" s="1">
        <v>5</v>
      </c>
      <c r="H3453" s="1" t="s">
        <v>341</v>
      </c>
      <c r="I3453" s="1" t="s">
        <v>114</v>
      </c>
      <c r="J3453" s="64">
        <v>554</v>
      </c>
      <c r="K3453" s="76">
        <v>2268292</v>
      </c>
      <c r="L3453" s="29">
        <v>45977</v>
      </c>
      <c r="M3453" s="29" t="s">
        <v>4163</v>
      </c>
      <c r="N3453" s="1" t="s">
        <v>478</v>
      </c>
      <c r="O3453" s="28" t="s">
        <v>225</v>
      </c>
      <c r="P3453" s="1" t="s">
        <v>216</v>
      </c>
      <c r="Q3453" s="76">
        <v>12</v>
      </c>
      <c r="R3453" s="1" t="s">
        <v>537</v>
      </c>
      <c r="T3453" s="1" t="s">
        <v>115</v>
      </c>
      <c r="U3453" s="1"/>
      <c r="V3453" s="1"/>
      <c r="AB3453" s="178"/>
      <c r="AC3453" s="33">
        <v>21</v>
      </c>
      <c r="AD3453" s="33">
        <v>225</v>
      </c>
      <c r="AE3453" s="33" t="s">
        <v>103</v>
      </c>
      <c r="AF3453" s="33" t="s">
        <v>103</v>
      </c>
      <c r="AG3453" s="33"/>
      <c r="AM3453" s="164">
        <f t="shared" si="173"/>
        <v>45980</v>
      </c>
      <c r="AX3453" s="37">
        <f t="shared" si="171"/>
        <v>45984</v>
      </c>
      <c r="AY3453" s="1" t="s">
        <v>1254</v>
      </c>
      <c r="AZ3453" s="183"/>
      <c r="BA3453" s="184"/>
      <c r="BB3453" s="184"/>
      <c r="BC3453" s="184"/>
      <c r="BD3453" s="184"/>
      <c r="BE3453" s="184"/>
      <c r="BF3453" s="184"/>
      <c r="BG3453" s="184"/>
      <c r="BT3453" s="37">
        <f t="shared" si="172"/>
        <v>46005</v>
      </c>
      <c r="BU3453" s="31" t="s">
        <v>1254</v>
      </c>
      <c r="BV3453" s="183"/>
      <c r="BW3453" s="207"/>
      <c r="BX3453" s="184"/>
      <c r="BY3453" s="184"/>
      <c r="BZ3453" s="184"/>
      <c r="CA3453" s="184"/>
      <c r="CB3453" s="184"/>
      <c r="CC3453" s="184"/>
      <c r="CE3453" s="1"/>
      <c r="CF3453" s="1"/>
      <c r="CG3453" s="1"/>
      <c r="CH3453" s="1"/>
      <c r="CI3453" s="1"/>
      <c r="CJ3453" s="1"/>
      <c r="CK3453" s="1"/>
      <c r="CL3453" s="1"/>
      <c r="CM3453" s="1"/>
      <c r="CN3453" s="1"/>
      <c r="CO3453" s="1"/>
    </row>
    <row r="3454" spans="1:93" ht="30" customHeight="1" x14ac:dyDescent="0.2">
      <c r="A3454" s="1">
        <v>3448</v>
      </c>
      <c r="B3454" s="1" t="s">
        <v>751</v>
      </c>
      <c r="C3454" s="1" t="s">
        <v>752</v>
      </c>
      <c r="D3454" s="1" t="s">
        <v>753</v>
      </c>
      <c r="E3454" s="1" t="s">
        <v>650</v>
      </c>
      <c r="F3454" s="1" t="s">
        <v>74</v>
      </c>
      <c r="G3454" s="1">
        <v>5</v>
      </c>
      <c r="H3454" s="1" t="s">
        <v>341</v>
      </c>
      <c r="I3454" s="1" t="s">
        <v>114</v>
      </c>
      <c r="J3454" s="64">
        <v>391</v>
      </c>
      <c r="K3454" s="76">
        <v>2271417</v>
      </c>
      <c r="L3454" s="29">
        <v>45977</v>
      </c>
      <c r="M3454" s="29" t="s">
        <v>4163</v>
      </c>
      <c r="N3454" s="1" t="s">
        <v>478</v>
      </c>
      <c r="O3454" s="28" t="s">
        <v>225</v>
      </c>
      <c r="P3454" s="1" t="s">
        <v>216</v>
      </c>
      <c r="Q3454" s="76">
        <v>9</v>
      </c>
      <c r="R3454" s="1" t="s">
        <v>537</v>
      </c>
      <c r="T3454" s="1" t="s">
        <v>115</v>
      </c>
      <c r="U3454" s="1"/>
      <c r="V3454" s="1"/>
      <c r="AB3454" s="178"/>
      <c r="AC3454" s="33">
        <v>25</v>
      </c>
      <c r="AD3454" s="33">
        <v>220</v>
      </c>
      <c r="AE3454" s="33" t="s">
        <v>103</v>
      </c>
      <c r="AF3454" s="33" t="s">
        <v>103</v>
      </c>
      <c r="AG3454" s="33"/>
      <c r="AM3454" s="164">
        <f t="shared" si="173"/>
        <v>45980</v>
      </c>
      <c r="AX3454" s="37">
        <f t="shared" si="171"/>
        <v>45984</v>
      </c>
      <c r="AY3454" s="1" t="s">
        <v>1254</v>
      </c>
      <c r="AZ3454" s="183"/>
      <c r="BA3454" s="184"/>
      <c r="BB3454" s="184"/>
      <c r="BC3454" s="184"/>
      <c r="BD3454" s="184"/>
      <c r="BE3454" s="184"/>
      <c r="BF3454" s="184"/>
      <c r="BG3454" s="184"/>
      <c r="BT3454" s="37">
        <f t="shared" si="172"/>
        <v>46005</v>
      </c>
      <c r="BU3454" s="31" t="s">
        <v>1254</v>
      </c>
      <c r="BV3454" s="183"/>
      <c r="BW3454" s="207"/>
      <c r="BX3454" s="184"/>
      <c r="BY3454" s="184"/>
      <c r="BZ3454" s="184"/>
      <c r="CA3454" s="184"/>
      <c r="CB3454" s="184"/>
      <c r="CC3454" s="184"/>
      <c r="CE3454" s="1"/>
      <c r="CF3454" s="1"/>
      <c r="CG3454" s="1"/>
      <c r="CH3454" s="1"/>
      <c r="CI3454" s="1"/>
      <c r="CJ3454" s="1"/>
      <c r="CK3454" s="1"/>
      <c r="CL3454" s="1"/>
      <c r="CM3454" s="1"/>
      <c r="CN3454" s="1"/>
      <c r="CO3454" s="1"/>
    </row>
    <row r="3455" spans="1:93" ht="30" customHeight="1" x14ac:dyDescent="0.2">
      <c r="A3455" s="1">
        <v>3449</v>
      </c>
      <c r="B3455" s="1" t="s">
        <v>751</v>
      </c>
      <c r="C3455" s="1" t="s">
        <v>752</v>
      </c>
      <c r="D3455" s="1" t="s">
        <v>753</v>
      </c>
      <c r="E3455" s="1" t="s">
        <v>650</v>
      </c>
      <c r="F3455" s="1" t="s">
        <v>74</v>
      </c>
      <c r="G3455" s="1">
        <v>5</v>
      </c>
      <c r="H3455" s="1" t="s">
        <v>341</v>
      </c>
      <c r="I3455" s="1" t="s">
        <v>114</v>
      </c>
      <c r="J3455" s="64">
        <v>302</v>
      </c>
      <c r="K3455" s="76">
        <v>2268293</v>
      </c>
      <c r="L3455" s="29">
        <v>45977</v>
      </c>
      <c r="M3455" s="29" t="s">
        <v>4163</v>
      </c>
      <c r="N3455" s="1" t="s">
        <v>478</v>
      </c>
      <c r="O3455" s="28" t="s">
        <v>225</v>
      </c>
      <c r="P3455" s="1" t="s">
        <v>216</v>
      </c>
      <c r="Q3455" s="76">
        <v>8</v>
      </c>
      <c r="R3455" s="1" t="s">
        <v>537</v>
      </c>
      <c r="T3455" s="1" t="s">
        <v>115</v>
      </c>
      <c r="U3455" s="1"/>
      <c r="V3455" s="1"/>
      <c r="AB3455" s="178"/>
      <c r="AC3455" s="33">
        <v>23</v>
      </c>
      <c r="AD3455" s="33">
        <v>240</v>
      </c>
      <c r="AE3455" s="33" t="s">
        <v>103</v>
      </c>
      <c r="AF3455" s="33" t="s">
        <v>103</v>
      </c>
      <c r="AG3455" s="33"/>
      <c r="AM3455" s="164">
        <f t="shared" si="173"/>
        <v>45980</v>
      </c>
      <c r="AX3455" s="37">
        <f t="shared" si="171"/>
        <v>45984</v>
      </c>
      <c r="AY3455" s="1" t="s">
        <v>1254</v>
      </c>
      <c r="AZ3455" s="183"/>
      <c r="BA3455" s="181"/>
      <c r="BB3455" s="181"/>
      <c r="BC3455" s="181"/>
      <c r="BD3455" s="181"/>
      <c r="BE3455" s="181"/>
      <c r="BF3455" s="181"/>
      <c r="BG3455" s="184"/>
      <c r="BT3455" s="37">
        <f t="shared" si="172"/>
        <v>46005</v>
      </c>
      <c r="BU3455" s="31" t="s">
        <v>1254</v>
      </c>
      <c r="BV3455" s="183"/>
      <c r="BW3455" s="192"/>
      <c r="BX3455" s="181"/>
      <c r="BY3455" s="181"/>
      <c r="BZ3455" s="181"/>
      <c r="CA3455" s="181"/>
      <c r="CB3455" s="181"/>
      <c r="CC3455" s="184"/>
      <c r="CE3455" s="1"/>
      <c r="CF3455" s="1"/>
      <c r="CG3455" s="1"/>
      <c r="CH3455" s="1"/>
      <c r="CI3455" s="1"/>
      <c r="CJ3455" s="1"/>
      <c r="CK3455" s="1"/>
      <c r="CL3455" s="1"/>
      <c r="CM3455" s="1"/>
      <c r="CN3455" s="1"/>
      <c r="CO3455" s="1"/>
    </row>
    <row r="3456" spans="1:93" ht="30" customHeight="1" x14ac:dyDescent="0.2">
      <c r="A3456" s="1">
        <v>3450</v>
      </c>
      <c r="B3456" s="1" t="s">
        <v>751</v>
      </c>
      <c r="C3456" s="1" t="s">
        <v>752</v>
      </c>
      <c r="D3456" s="1" t="s">
        <v>753</v>
      </c>
      <c r="E3456" s="1" t="s">
        <v>650</v>
      </c>
      <c r="F3456" s="1" t="s">
        <v>74</v>
      </c>
      <c r="G3456" s="1">
        <v>5</v>
      </c>
      <c r="H3456" s="1" t="s">
        <v>341</v>
      </c>
      <c r="I3456" s="1" t="s">
        <v>114</v>
      </c>
      <c r="J3456" s="64">
        <v>295</v>
      </c>
      <c r="K3456" s="76">
        <v>2268294</v>
      </c>
      <c r="L3456" s="29">
        <v>45977</v>
      </c>
      <c r="M3456" s="29" t="s">
        <v>4163</v>
      </c>
      <c r="N3456" s="1" t="s">
        <v>478</v>
      </c>
      <c r="O3456" s="28" t="s">
        <v>225</v>
      </c>
      <c r="P3456" s="1" t="s">
        <v>216</v>
      </c>
      <c r="Q3456" s="76">
        <v>8</v>
      </c>
      <c r="R3456" s="1" t="s">
        <v>537</v>
      </c>
      <c r="T3456" s="1" t="s">
        <v>115</v>
      </c>
      <c r="U3456" s="1"/>
      <c r="V3456" s="1"/>
      <c r="AB3456" s="178"/>
      <c r="AC3456" s="33">
        <v>24</v>
      </c>
      <c r="AD3456" s="33">
        <v>210</v>
      </c>
      <c r="AE3456" s="33" t="s">
        <v>103</v>
      </c>
      <c r="AF3456" s="33" t="s">
        <v>103</v>
      </c>
      <c r="AG3456" s="33"/>
      <c r="AM3456" s="164">
        <f t="shared" si="173"/>
        <v>45980</v>
      </c>
      <c r="AX3456" s="37">
        <f t="shared" si="171"/>
        <v>45984</v>
      </c>
      <c r="AY3456" s="1" t="s">
        <v>1254</v>
      </c>
      <c r="AZ3456" s="183"/>
      <c r="BA3456" s="180">
        <v>39.1</v>
      </c>
      <c r="BB3456" s="180">
        <v>38</v>
      </c>
      <c r="BC3456" s="180">
        <v>40.1</v>
      </c>
      <c r="BD3456" s="180"/>
      <c r="BE3456" s="180"/>
      <c r="BF3456" s="180"/>
      <c r="BG3456" s="184"/>
      <c r="BT3456" s="37">
        <f t="shared" si="172"/>
        <v>46005</v>
      </c>
      <c r="BU3456" s="31" t="s">
        <v>1254</v>
      </c>
      <c r="BV3456" s="183"/>
      <c r="BW3456" s="191">
        <v>49.2</v>
      </c>
      <c r="BX3456" s="180">
        <v>47.8</v>
      </c>
      <c r="BY3456" s="180">
        <v>47.1</v>
      </c>
      <c r="BZ3456" s="180"/>
      <c r="CA3456" s="180"/>
      <c r="CB3456" s="180"/>
      <c r="CC3456" s="184"/>
      <c r="CE3456" s="1"/>
      <c r="CF3456" s="1"/>
      <c r="CG3456" s="1"/>
      <c r="CH3456" s="1"/>
      <c r="CI3456" s="1"/>
      <c r="CJ3456" s="1"/>
      <c r="CK3456" s="1"/>
      <c r="CL3456" s="1"/>
      <c r="CM3456" s="1"/>
      <c r="CN3456" s="1"/>
      <c r="CO3456" s="1"/>
    </row>
    <row r="3457" spans="1:93" ht="30" customHeight="1" x14ac:dyDescent="0.2">
      <c r="A3457" s="1">
        <v>3451</v>
      </c>
      <c r="B3457" s="1" t="s">
        <v>751</v>
      </c>
      <c r="C3457" s="1" t="s">
        <v>752</v>
      </c>
      <c r="D3457" s="1" t="s">
        <v>753</v>
      </c>
      <c r="E3457" s="1" t="s">
        <v>650</v>
      </c>
      <c r="F3457" s="1" t="s">
        <v>74</v>
      </c>
      <c r="G3457" s="1">
        <v>5</v>
      </c>
      <c r="H3457" s="1" t="s">
        <v>341</v>
      </c>
      <c r="I3457" s="1" t="s">
        <v>114</v>
      </c>
      <c r="J3457" s="64">
        <v>553</v>
      </c>
      <c r="K3457" s="76">
        <v>2271418</v>
      </c>
      <c r="L3457" s="29">
        <v>45977</v>
      </c>
      <c r="M3457" s="29" t="s">
        <v>4163</v>
      </c>
      <c r="N3457" s="1" t="s">
        <v>478</v>
      </c>
      <c r="O3457" s="28" t="s">
        <v>225</v>
      </c>
      <c r="P3457" s="1" t="s">
        <v>216</v>
      </c>
      <c r="Q3457" s="76">
        <v>12</v>
      </c>
      <c r="R3457" s="1" t="s">
        <v>537</v>
      </c>
      <c r="T3457" s="1" t="s">
        <v>115</v>
      </c>
      <c r="U3457" s="1"/>
      <c r="V3457" s="1"/>
      <c r="AB3457" s="178"/>
      <c r="AC3457" s="33">
        <v>21</v>
      </c>
      <c r="AD3457" s="33">
        <v>240</v>
      </c>
      <c r="AE3457" s="33" t="s">
        <v>103</v>
      </c>
      <c r="AF3457" s="33" t="s">
        <v>103</v>
      </c>
      <c r="AG3457" s="33"/>
      <c r="AM3457" s="164">
        <f t="shared" si="173"/>
        <v>45980</v>
      </c>
      <c r="AX3457" s="37">
        <f t="shared" si="171"/>
        <v>45984</v>
      </c>
      <c r="AY3457" s="1" t="s">
        <v>1254</v>
      </c>
      <c r="AZ3457" s="183"/>
      <c r="BA3457" s="184"/>
      <c r="BB3457" s="184"/>
      <c r="BC3457" s="184"/>
      <c r="BD3457" s="184"/>
      <c r="BE3457" s="184"/>
      <c r="BF3457" s="184"/>
      <c r="BG3457" s="184"/>
      <c r="BT3457" s="37">
        <f t="shared" si="172"/>
        <v>46005</v>
      </c>
      <c r="BU3457" s="31" t="s">
        <v>1254</v>
      </c>
      <c r="BV3457" s="183"/>
      <c r="BW3457" s="207"/>
      <c r="BX3457" s="184"/>
      <c r="BY3457" s="184"/>
      <c r="BZ3457" s="184"/>
      <c r="CA3457" s="184"/>
      <c r="CB3457" s="184"/>
      <c r="CC3457" s="184"/>
      <c r="CE3457" s="1"/>
      <c r="CF3457" s="1"/>
      <c r="CG3457" s="1"/>
      <c r="CH3457" s="1"/>
      <c r="CI3457" s="1"/>
      <c r="CJ3457" s="1"/>
      <c r="CK3457" s="1"/>
      <c r="CL3457" s="1"/>
      <c r="CM3457" s="1"/>
      <c r="CN3457" s="1"/>
      <c r="CO3457" s="1"/>
    </row>
    <row r="3458" spans="1:93" ht="30" customHeight="1" x14ac:dyDescent="0.2">
      <c r="A3458" s="1">
        <v>3452</v>
      </c>
      <c r="B3458" s="1" t="s">
        <v>751</v>
      </c>
      <c r="C3458" s="1" t="s">
        <v>752</v>
      </c>
      <c r="D3458" s="1" t="s">
        <v>753</v>
      </c>
      <c r="E3458" s="1" t="s">
        <v>650</v>
      </c>
      <c r="F3458" s="1" t="s">
        <v>74</v>
      </c>
      <c r="G3458" s="1">
        <v>5</v>
      </c>
      <c r="H3458" s="1" t="s">
        <v>341</v>
      </c>
      <c r="I3458" s="1" t="s">
        <v>114</v>
      </c>
      <c r="J3458" s="64">
        <v>394</v>
      </c>
      <c r="K3458" s="76">
        <v>2268295</v>
      </c>
      <c r="L3458" s="29">
        <v>45977</v>
      </c>
      <c r="M3458" s="29" t="s">
        <v>4163</v>
      </c>
      <c r="N3458" s="1" t="s">
        <v>478</v>
      </c>
      <c r="O3458" s="28" t="s">
        <v>225</v>
      </c>
      <c r="P3458" s="1" t="s">
        <v>216</v>
      </c>
      <c r="Q3458" s="76">
        <v>9</v>
      </c>
      <c r="R3458" s="1" t="s">
        <v>537</v>
      </c>
      <c r="T3458" s="1" t="s">
        <v>115</v>
      </c>
      <c r="U3458" s="1"/>
      <c r="V3458" s="1"/>
      <c r="AB3458" s="178"/>
      <c r="AC3458" s="33">
        <v>21.5</v>
      </c>
      <c r="AD3458" s="33">
        <v>200</v>
      </c>
      <c r="AE3458" s="33" t="s">
        <v>103</v>
      </c>
      <c r="AF3458" s="33" t="s">
        <v>103</v>
      </c>
      <c r="AG3458" s="33"/>
      <c r="AM3458" s="164">
        <f t="shared" si="173"/>
        <v>45980</v>
      </c>
      <c r="AX3458" s="37">
        <f t="shared" si="171"/>
        <v>45984</v>
      </c>
      <c r="AY3458" s="1" t="s">
        <v>1254</v>
      </c>
      <c r="AZ3458" s="183"/>
      <c r="BA3458" s="184"/>
      <c r="BB3458" s="184"/>
      <c r="BC3458" s="184"/>
      <c r="BD3458" s="184"/>
      <c r="BE3458" s="184"/>
      <c r="BF3458" s="184"/>
      <c r="BG3458" s="184"/>
      <c r="BT3458" s="37">
        <f t="shared" si="172"/>
        <v>46005</v>
      </c>
      <c r="BU3458" s="31" t="s">
        <v>1254</v>
      </c>
      <c r="BV3458" s="183"/>
      <c r="BW3458" s="207"/>
      <c r="BX3458" s="184"/>
      <c r="BY3458" s="184"/>
      <c r="BZ3458" s="184"/>
      <c r="CA3458" s="184"/>
      <c r="CB3458" s="184"/>
      <c r="CC3458" s="184"/>
      <c r="CE3458" s="1"/>
      <c r="CF3458" s="1"/>
      <c r="CG3458" s="1"/>
      <c r="CH3458" s="1"/>
      <c r="CI3458" s="1"/>
      <c r="CJ3458" s="1"/>
      <c r="CK3458" s="1"/>
      <c r="CL3458" s="1"/>
      <c r="CM3458" s="1"/>
      <c r="CN3458" s="1"/>
      <c r="CO3458" s="1"/>
    </row>
    <row r="3459" spans="1:93" ht="30" customHeight="1" x14ac:dyDescent="0.2">
      <c r="A3459" s="1">
        <v>3453</v>
      </c>
      <c r="B3459" s="1" t="s">
        <v>751</v>
      </c>
      <c r="C3459" s="1" t="s">
        <v>752</v>
      </c>
      <c r="D3459" s="1" t="s">
        <v>753</v>
      </c>
      <c r="E3459" s="1" t="s">
        <v>650</v>
      </c>
      <c r="F3459" s="1" t="s">
        <v>74</v>
      </c>
      <c r="G3459" s="1">
        <v>5</v>
      </c>
      <c r="H3459" s="1" t="s">
        <v>341</v>
      </c>
      <c r="I3459" s="1" t="s">
        <v>114</v>
      </c>
      <c r="J3459" s="64">
        <v>436</v>
      </c>
      <c r="K3459" s="76">
        <v>2268296</v>
      </c>
      <c r="L3459" s="29">
        <v>45977</v>
      </c>
      <c r="M3459" s="29" t="s">
        <v>4163</v>
      </c>
      <c r="N3459" s="1" t="s">
        <v>478</v>
      </c>
      <c r="O3459" s="28" t="s">
        <v>225</v>
      </c>
      <c r="P3459" s="1" t="s">
        <v>216</v>
      </c>
      <c r="Q3459" s="76">
        <v>10</v>
      </c>
      <c r="R3459" s="1" t="s">
        <v>537</v>
      </c>
      <c r="T3459" s="1" t="s">
        <v>115</v>
      </c>
      <c r="U3459" s="1"/>
      <c r="V3459" s="1"/>
      <c r="AB3459" s="178"/>
      <c r="AC3459" s="33">
        <v>23</v>
      </c>
      <c r="AD3459" s="33">
        <v>235</v>
      </c>
      <c r="AE3459" s="33" t="s">
        <v>103</v>
      </c>
      <c r="AF3459" s="33" t="s">
        <v>103</v>
      </c>
      <c r="AG3459" s="33"/>
      <c r="AM3459" s="164">
        <f t="shared" si="173"/>
        <v>45980</v>
      </c>
      <c r="AX3459" s="37">
        <f t="shared" si="171"/>
        <v>45984</v>
      </c>
      <c r="AY3459" s="1" t="s">
        <v>1254</v>
      </c>
      <c r="AZ3459" s="183"/>
      <c r="BA3459" s="184"/>
      <c r="BB3459" s="184"/>
      <c r="BC3459" s="184"/>
      <c r="BD3459" s="184"/>
      <c r="BE3459" s="184"/>
      <c r="BF3459" s="184"/>
      <c r="BG3459" s="184"/>
      <c r="BT3459" s="37">
        <f t="shared" si="172"/>
        <v>46005</v>
      </c>
      <c r="BU3459" s="31" t="s">
        <v>1254</v>
      </c>
      <c r="BV3459" s="183"/>
      <c r="BW3459" s="207"/>
      <c r="BX3459" s="184"/>
      <c r="BY3459" s="184"/>
      <c r="BZ3459" s="184"/>
      <c r="CA3459" s="184"/>
      <c r="CB3459" s="184"/>
      <c r="CC3459" s="184"/>
      <c r="CE3459" s="1"/>
      <c r="CF3459" s="1"/>
      <c r="CG3459" s="1"/>
      <c r="CH3459" s="1"/>
      <c r="CI3459" s="1"/>
      <c r="CJ3459" s="1"/>
      <c r="CK3459" s="1"/>
      <c r="CL3459" s="1"/>
      <c r="CM3459" s="1"/>
      <c r="CN3459" s="1"/>
      <c r="CO3459" s="1"/>
    </row>
    <row r="3460" spans="1:93" ht="30" customHeight="1" x14ac:dyDescent="0.2">
      <c r="A3460" s="1">
        <v>3454</v>
      </c>
      <c r="B3460" s="1" t="s">
        <v>751</v>
      </c>
      <c r="C3460" s="1" t="s">
        <v>752</v>
      </c>
      <c r="D3460" s="1" t="s">
        <v>753</v>
      </c>
      <c r="E3460" s="1" t="s">
        <v>650</v>
      </c>
      <c r="F3460" s="1" t="s">
        <v>74</v>
      </c>
      <c r="G3460" s="1">
        <v>5</v>
      </c>
      <c r="H3460" s="1" t="s">
        <v>341</v>
      </c>
      <c r="I3460" s="1" t="s">
        <v>114</v>
      </c>
      <c r="J3460" s="64">
        <v>415</v>
      </c>
      <c r="K3460" s="76">
        <v>2271419</v>
      </c>
      <c r="L3460" s="29">
        <v>45977</v>
      </c>
      <c r="M3460" s="29" t="s">
        <v>4163</v>
      </c>
      <c r="N3460" s="1" t="s">
        <v>478</v>
      </c>
      <c r="O3460" s="28" t="s">
        <v>225</v>
      </c>
      <c r="P3460" s="1" t="s">
        <v>216</v>
      </c>
      <c r="Q3460" s="76">
        <v>10</v>
      </c>
      <c r="R3460" s="1" t="s">
        <v>537</v>
      </c>
      <c r="T3460" s="1" t="s">
        <v>115</v>
      </c>
      <c r="U3460" s="1"/>
      <c r="V3460" s="1"/>
      <c r="AB3460" s="178"/>
      <c r="AC3460" s="33">
        <v>24</v>
      </c>
      <c r="AD3460" s="33">
        <v>200</v>
      </c>
      <c r="AE3460" s="33" t="s">
        <v>103</v>
      </c>
      <c r="AF3460" s="33" t="s">
        <v>103</v>
      </c>
      <c r="AG3460" s="33"/>
      <c r="AM3460" s="164">
        <f t="shared" si="173"/>
        <v>45980</v>
      </c>
      <c r="AX3460" s="37">
        <f t="shared" si="171"/>
        <v>45984</v>
      </c>
      <c r="AY3460" s="1" t="s">
        <v>1254</v>
      </c>
      <c r="AZ3460" s="183"/>
      <c r="BA3460" s="184"/>
      <c r="BB3460" s="184"/>
      <c r="BC3460" s="184"/>
      <c r="BD3460" s="184"/>
      <c r="BE3460" s="184"/>
      <c r="BF3460" s="184"/>
      <c r="BG3460" s="184"/>
      <c r="BT3460" s="37">
        <f t="shared" si="172"/>
        <v>46005</v>
      </c>
      <c r="BU3460" s="31" t="s">
        <v>1254</v>
      </c>
      <c r="BV3460" s="183"/>
      <c r="BW3460" s="207"/>
      <c r="BX3460" s="184"/>
      <c r="BY3460" s="184"/>
      <c r="BZ3460" s="184"/>
      <c r="CA3460" s="184"/>
      <c r="CB3460" s="184"/>
      <c r="CC3460" s="184"/>
      <c r="CE3460" s="1"/>
      <c r="CF3460" s="1"/>
      <c r="CG3460" s="1"/>
      <c r="CH3460" s="1"/>
      <c r="CI3460" s="1"/>
      <c r="CJ3460" s="1"/>
      <c r="CK3460" s="1"/>
      <c r="CL3460" s="1"/>
      <c r="CM3460" s="1"/>
      <c r="CN3460" s="1"/>
      <c r="CO3460" s="1"/>
    </row>
    <row r="3461" spans="1:93" ht="30" customHeight="1" x14ac:dyDescent="0.2">
      <c r="A3461" s="1">
        <v>3455</v>
      </c>
      <c r="B3461" s="1" t="s">
        <v>751</v>
      </c>
      <c r="C3461" s="1" t="s">
        <v>752</v>
      </c>
      <c r="D3461" s="1" t="s">
        <v>753</v>
      </c>
      <c r="E3461" s="1" t="s">
        <v>650</v>
      </c>
      <c r="F3461" s="1" t="s">
        <v>74</v>
      </c>
      <c r="G3461" s="1">
        <v>5</v>
      </c>
      <c r="H3461" s="1" t="s">
        <v>341</v>
      </c>
      <c r="I3461" s="1" t="s">
        <v>114</v>
      </c>
      <c r="J3461" s="64">
        <v>414</v>
      </c>
      <c r="K3461" s="76">
        <v>2268297</v>
      </c>
      <c r="L3461" s="29">
        <v>45977</v>
      </c>
      <c r="M3461" s="29" t="s">
        <v>4163</v>
      </c>
      <c r="N3461" s="1" t="s">
        <v>478</v>
      </c>
      <c r="O3461" s="28" t="s">
        <v>225</v>
      </c>
      <c r="P3461" s="1" t="s">
        <v>216</v>
      </c>
      <c r="Q3461" s="76">
        <v>9</v>
      </c>
      <c r="R3461" s="1" t="s">
        <v>537</v>
      </c>
      <c r="T3461" s="1" t="s">
        <v>115</v>
      </c>
      <c r="U3461" s="1"/>
      <c r="V3461" s="1"/>
      <c r="AB3461" s="178"/>
      <c r="AC3461" s="33">
        <v>22</v>
      </c>
      <c r="AD3461" s="33">
        <v>225</v>
      </c>
      <c r="AE3461" s="33" t="s">
        <v>103</v>
      </c>
      <c r="AF3461" s="33" t="s">
        <v>103</v>
      </c>
      <c r="AG3461" s="33"/>
      <c r="AM3461" s="164">
        <f t="shared" si="173"/>
        <v>45980</v>
      </c>
      <c r="AX3461" s="37">
        <f t="shared" si="171"/>
        <v>45984</v>
      </c>
      <c r="AY3461" s="1" t="s">
        <v>1254</v>
      </c>
      <c r="AZ3461" s="183"/>
      <c r="BA3461" s="184"/>
      <c r="BB3461" s="184"/>
      <c r="BC3461" s="184"/>
      <c r="BD3461" s="184"/>
      <c r="BE3461" s="184"/>
      <c r="BF3461" s="184"/>
      <c r="BG3461" s="184"/>
      <c r="BT3461" s="37">
        <f t="shared" si="172"/>
        <v>46005</v>
      </c>
      <c r="BU3461" s="31" t="s">
        <v>1254</v>
      </c>
      <c r="BV3461" s="183"/>
      <c r="BW3461" s="207"/>
      <c r="BX3461" s="184"/>
      <c r="BY3461" s="184"/>
      <c r="BZ3461" s="184"/>
      <c r="CA3461" s="184"/>
      <c r="CB3461" s="184"/>
      <c r="CC3461" s="184"/>
      <c r="CE3461" s="1"/>
      <c r="CF3461" s="1"/>
      <c r="CG3461" s="1"/>
      <c r="CH3461" s="1"/>
      <c r="CI3461" s="1"/>
      <c r="CJ3461" s="1"/>
      <c r="CK3461" s="1"/>
      <c r="CL3461" s="1"/>
      <c r="CM3461" s="1"/>
      <c r="CN3461" s="1"/>
      <c r="CO3461" s="1"/>
    </row>
    <row r="3462" spans="1:93" ht="30" customHeight="1" x14ac:dyDescent="0.2">
      <c r="A3462" s="1">
        <v>3456</v>
      </c>
      <c r="B3462" s="1" t="s">
        <v>751</v>
      </c>
      <c r="C3462" s="1" t="s">
        <v>752</v>
      </c>
      <c r="D3462" s="1" t="s">
        <v>753</v>
      </c>
      <c r="E3462" s="1" t="s">
        <v>650</v>
      </c>
      <c r="F3462" s="1" t="s">
        <v>74</v>
      </c>
      <c r="G3462" s="1">
        <v>5</v>
      </c>
      <c r="H3462" s="1" t="s">
        <v>341</v>
      </c>
      <c r="I3462" s="1" t="s">
        <v>114</v>
      </c>
      <c r="J3462" s="64">
        <v>294</v>
      </c>
      <c r="K3462" s="76">
        <v>2271420</v>
      </c>
      <c r="L3462" s="29">
        <v>45977</v>
      </c>
      <c r="M3462" s="29" t="s">
        <v>4163</v>
      </c>
      <c r="N3462" s="1" t="s">
        <v>478</v>
      </c>
      <c r="O3462" s="28" t="s">
        <v>225</v>
      </c>
      <c r="P3462" s="1" t="s">
        <v>216</v>
      </c>
      <c r="Q3462" s="76">
        <v>8</v>
      </c>
      <c r="R3462" s="1" t="s">
        <v>537</v>
      </c>
      <c r="T3462" s="1" t="s">
        <v>115</v>
      </c>
      <c r="U3462" s="1"/>
      <c r="V3462" s="1"/>
      <c r="AB3462" s="178"/>
      <c r="AC3462" s="33">
        <v>23</v>
      </c>
      <c r="AD3462" s="33">
        <v>225</v>
      </c>
      <c r="AE3462" s="33" t="s">
        <v>103</v>
      </c>
      <c r="AF3462" s="33" t="s">
        <v>103</v>
      </c>
      <c r="AG3462" s="33"/>
      <c r="AM3462" s="164">
        <f t="shared" si="173"/>
        <v>45980</v>
      </c>
      <c r="AX3462" s="37">
        <f t="shared" si="171"/>
        <v>45984</v>
      </c>
      <c r="AY3462" s="1" t="s">
        <v>1254</v>
      </c>
      <c r="AZ3462" s="183"/>
      <c r="BA3462" s="184"/>
      <c r="BB3462" s="184"/>
      <c r="BC3462" s="184"/>
      <c r="BD3462" s="184"/>
      <c r="BE3462" s="184"/>
      <c r="BF3462" s="184"/>
      <c r="BG3462" s="184"/>
      <c r="BT3462" s="37">
        <f t="shared" si="172"/>
        <v>46005</v>
      </c>
      <c r="BU3462" s="31" t="s">
        <v>1254</v>
      </c>
      <c r="BV3462" s="183"/>
      <c r="BW3462" s="207"/>
      <c r="BX3462" s="184"/>
      <c r="BY3462" s="184"/>
      <c r="BZ3462" s="184"/>
      <c r="CA3462" s="184"/>
      <c r="CB3462" s="184"/>
      <c r="CC3462" s="184"/>
      <c r="CE3462" s="1"/>
      <c r="CF3462" s="1"/>
      <c r="CG3462" s="1"/>
      <c r="CH3462" s="1"/>
      <c r="CI3462" s="1"/>
      <c r="CJ3462" s="1"/>
      <c r="CK3462" s="1"/>
      <c r="CL3462" s="1"/>
      <c r="CM3462" s="1"/>
      <c r="CN3462" s="1"/>
      <c r="CO3462" s="1"/>
    </row>
    <row r="3463" spans="1:93" ht="30" customHeight="1" x14ac:dyDescent="0.2">
      <c r="A3463" s="1">
        <v>3457</v>
      </c>
      <c r="B3463" s="1" t="s">
        <v>751</v>
      </c>
      <c r="C3463" s="1" t="s">
        <v>752</v>
      </c>
      <c r="D3463" s="1" t="s">
        <v>753</v>
      </c>
      <c r="E3463" s="1" t="s">
        <v>650</v>
      </c>
      <c r="F3463" s="1" t="s">
        <v>74</v>
      </c>
      <c r="G3463" s="1">
        <v>5</v>
      </c>
      <c r="H3463" s="1" t="s">
        <v>341</v>
      </c>
      <c r="I3463" s="1" t="s">
        <v>114</v>
      </c>
      <c r="J3463" s="64">
        <v>303</v>
      </c>
      <c r="K3463" s="76">
        <v>2271421</v>
      </c>
      <c r="L3463" s="29">
        <v>45977</v>
      </c>
      <c r="M3463" s="29" t="s">
        <v>4163</v>
      </c>
      <c r="N3463" s="1" t="s">
        <v>478</v>
      </c>
      <c r="O3463" s="28" t="s">
        <v>225</v>
      </c>
      <c r="P3463" s="1" t="s">
        <v>216</v>
      </c>
      <c r="Q3463" s="76">
        <v>8</v>
      </c>
      <c r="R3463" s="1" t="s">
        <v>537</v>
      </c>
      <c r="S3463" s="1">
        <v>6</v>
      </c>
      <c r="T3463" s="1" t="s">
        <v>115</v>
      </c>
      <c r="U3463" s="1"/>
      <c r="V3463" s="1"/>
      <c r="AB3463" s="178"/>
      <c r="AC3463" s="33">
        <v>24.5</v>
      </c>
      <c r="AD3463" s="33">
        <v>215</v>
      </c>
      <c r="AE3463" s="33" t="s">
        <v>103</v>
      </c>
      <c r="AF3463" s="33" t="s">
        <v>103</v>
      </c>
      <c r="AG3463" s="33"/>
      <c r="AM3463" s="164">
        <f t="shared" si="173"/>
        <v>45980</v>
      </c>
      <c r="AX3463" s="37">
        <f t="shared" si="171"/>
        <v>45984</v>
      </c>
      <c r="AY3463" s="1" t="s">
        <v>1254</v>
      </c>
      <c r="AZ3463" s="183"/>
      <c r="BA3463" s="184"/>
      <c r="BB3463" s="184"/>
      <c r="BC3463" s="184"/>
      <c r="BD3463" s="184"/>
      <c r="BE3463" s="184"/>
      <c r="BF3463" s="184"/>
      <c r="BG3463" s="184"/>
      <c r="BT3463" s="37">
        <f t="shared" si="172"/>
        <v>46005</v>
      </c>
      <c r="BU3463" s="31" t="s">
        <v>1254</v>
      </c>
      <c r="BV3463" s="183"/>
      <c r="BW3463" s="207"/>
      <c r="BX3463" s="184"/>
      <c r="BY3463" s="184"/>
      <c r="BZ3463" s="184"/>
      <c r="CA3463" s="184"/>
      <c r="CB3463" s="184"/>
      <c r="CC3463" s="184"/>
      <c r="CE3463" s="1"/>
      <c r="CF3463" s="1"/>
      <c r="CG3463" s="1"/>
      <c r="CH3463" s="1"/>
      <c r="CI3463" s="1"/>
      <c r="CJ3463" s="1"/>
      <c r="CK3463" s="1"/>
      <c r="CL3463" s="1"/>
      <c r="CM3463" s="1"/>
      <c r="CN3463" s="1"/>
      <c r="CO3463" s="1"/>
    </row>
    <row r="3464" spans="1:93" ht="30" customHeight="1" x14ac:dyDescent="0.2">
      <c r="A3464" s="1">
        <v>3458</v>
      </c>
      <c r="B3464" s="1" t="s">
        <v>751</v>
      </c>
      <c r="C3464" s="1" t="s">
        <v>752</v>
      </c>
      <c r="D3464" s="1" t="s">
        <v>753</v>
      </c>
      <c r="E3464" s="1" t="s">
        <v>650</v>
      </c>
      <c r="F3464" s="1" t="s">
        <v>74</v>
      </c>
      <c r="G3464" s="1">
        <v>5</v>
      </c>
      <c r="H3464" s="1" t="s">
        <v>341</v>
      </c>
      <c r="I3464" s="1" t="s">
        <v>114</v>
      </c>
      <c r="J3464" s="64">
        <v>430</v>
      </c>
      <c r="K3464" s="76">
        <v>2271422</v>
      </c>
      <c r="L3464" s="29">
        <v>45977</v>
      </c>
      <c r="M3464" s="29" t="s">
        <v>4163</v>
      </c>
      <c r="N3464" s="1" t="s">
        <v>478</v>
      </c>
      <c r="O3464" s="28" t="s">
        <v>225</v>
      </c>
      <c r="P3464" s="1" t="s">
        <v>216</v>
      </c>
      <c r="Q3464" s="76">
        <v>9</v>
      </c>
      <c r="R3464" s="1" t="s">
        <v>537</v>
      </c>
      <c r="T3464" s="1" t="s">
        <v>115</v>
      </c>
      <c r="U3464" s="1"/>
      <c r="V3464" s="1"/>
      <c r="AB3464" s="178"/>
      <c r="AC3464" s="33">
        <v>21.5</v>
      </c>
      <c r="AD3464" s="33">
        <v>235</v>
      </c>
      <c r="AE3464" s="33" t="s">
        <v>103</v>
      </c>
      <c r="AF3464" s="33" t="s">
        <v>103</v>
      </c>
      <c r="AG3464" s="33"/>
      <c r="AM3464" s="164">
        <f t="shared" si="173"/>
        <v>45980</v>
      </c>
      <c r="AX3464" s="37">
        <f t="shared" si="171"/>
        <v>45984</v>
      </c>
      <c r="AY3464" s="1" t="s">
        <v>1254</v>
      </c>
      <c r="AZ3464" s="183"/>
      <c r="BA3464" s="184"/>
      <c r="BB3464" s="184"/>
      <c r="BC3464" s="184"/>
      <c r="BD3464" s="184"/>
      <c r="BE3464" s="184"/>
      <c r="BF3464" s="184"/>
      <c r="BG3464" s="184"/>
      <c r="BT3464" s="37">
        <f t="shared" si="172"/>
        <v>46005</v>
      </c>
      <c r="BU3464" s="31" t="s">
        <v>1254</v>
      </c>
      <c r="BV3464" s="183"/>
      <c r="BW3464" s="207"/>
      <c r="BX3464" s="184"/>
      <c r="BY3464" s="184"/>
      <c r="BZ3464" s="184"/>
      <c r="CA3464" s="184"/>
      <c r="CB3464" s="184"/>
      <c r="CC3464" s="184"/>
      <c r="CE3464" s="1"/>
      <c r="CF3464" s="1"/>
      <c r="CG3464" s="1"/>
      <c r="CH3464" s="1"/>
      <c r="CI3464" s="1"/>
      <c r="CJ3464" s="1"/>
      <c r="CK3464" s="1"/>
      <c r="CL3464" s="1"/>
      <c r="CM3464" s="1"/>
      <c r="CN3464" s="1"/>
      <c r="CO3464" s="1"/>
    </row>
    <row r="3465" spans="1:93" ht="30" customHeight="1" x14ac:dyDescent="0.2">
      <c r="A3465" s="1">
        <v>3459</v>
      </c>
      <c r="B3465" s="1" t="s">
        <v>751</v>
      </c>
      <c r="C3465" s="1" t="s">
        <v>752</v>
      </c>
      <c r="D3465" s="1" t="s">
        <v>753</v>
      </c>
      <c r="E3465" s="1" t="s">
        <v>650</v>
      </c>
      <c r="F3465" s="1" t="s">
        <v>74</v>
      </c>
      <c r="G3465" s="1">
        <v>5</v>
      </c>
      <c r="H3465" s="1" t="s">
        <v>341</v>
      </c>
      <c r="I3465" s="1" t="s">
        <v>114</v>
      </c>
      <c r="J3465" s="64">
        <v>393</v>
      </c>
      <c r="K3465" s="76">
        <v>2268299</v>
      </c>
      <c r="L3465" s="29">
        <v>45977</v>
      </c>
      <c r="M3465" s="29" t="s">
        <v>4163</v>
      </c>
      <c r="N3465" s="1" t="s">
        <v>478</v>
      </c>
      <c r="O3465" s="28" t="s">
        <v>225</v>
      </c>
      <c r="P3465" s="1" t="s">
        <v>216</v>
      </c>
      <c r="Q3465" s="76">
        <v>10</v>
      </c>
      <c r="R3465" s="1" t="s">
        <v>537</v>
      </c>
      <c r="T3465" s="1" t="s">
        <v>115</v>
      </c>
      <c r="U3465" s="1"/>
      <c r="V3465" s="1"/>
      <c r="AB3465" s="178"/>
      <c r="AC3465" s="33">
        <v>23.5</v>
      </c>
      <c r="AD3465" s="33">
        <v>240</v>
      </c>
      <c r="AE3465" s="33" t="s">
        <v>103</v>
      </c>
      <c r="AF3465" s="33" t="s">
        <v>103</v>
      </c>
      <c r="AG3465" s="33"/>
      <c r="AM3465" s="164">
        <f t="shared" si="173"/>
        <v>45980</v>
      </c>
      <c r="AX3465" s="37">
        <f t="shared" ref="AX3465:AX3528" si="174">IF(L3465=0, 0,L3465+7)</f>
        <v>45984</v>
      </c>
      <c r="AY3465" s="1" t="s">
        <v>1254</v>
      </c>
      <c r="AZ3465" s="183"/>
      <c r="BA3465" s="184"/>
      <c r="BB3465" s="184"/>
      <c r="BC3465" s="184"/>
      <c r="BD3465" s="184"/>
      <c r="BE3465" s="184"/>
      <c r="BF3465" s="184"/>
      <c r="BG3465" s="184"/>
      <c r="BT3465" s="37">
        <f t="shared" si="172"/>
        <v>46005</v>
      </c>
      <c r="BU3465" s="31" t="s">
        <v>1254</v>
      </c>
      <c r="BV3465" s="183"/>
      <c r="BW3465" s="207"/>
      <c r="BX3465" s="184"/>
      <c r="BY3465" s="184"/>
      <c r="BZ3465" s="184"/>
      <c r="CA3465" s="184"/>
      <c r="CB3465" s="184"/>
      <c r="CC3465" s="184"/>
      <c r="CE3465" s="1"/>
      <c r="CF3465" s="1"/>
      <c r="CG3465" s="1"/>
      <c r="CH3465" s="1"/>
      <c r="CI3465" s="1"/>
      <c r="CJ3465" s="1"/>
      <c r="CK3465" s="1"/>
      <c r="CL3465" s="1"/>
      <c r="CM3465" s="1"/>
      <c r="CN3465" s="1"/>
      <c r="CO3465" s="1"/>
    </row>
    <row r="3466" spans="1:93" ht="30" customHeight="1" x14ac:dyDescent="0.2">
      <c r="A3466" s="1">
        <v>3460</v>
      </c>
      <c r="B3466" s="1" t="s">
        <v>751</v>
      </c>
      <c r="C3466" s="1" t="s">
        <v>752</v>
      </c>
      <c r="D3466" s="1" t="s">
        <v>753</v>
      </c>
      <c r="E3466" s="1" t="s">
        <v>650</v>
      </c>
      <c r="F3466" s="1" t="s">
        <v>74</v>
      </c>
      <c r="G3466" s="1">
        <v>5</v>
      </c>
      <c r="H3466" s="1" t="s">
        <v>341</v>
      </c>
      <c r="I3466" s="1" t="s">
        <v>114</v>
      </c>
      <c r="J3466" s="64">
        <v>403</v>
      </c>
      <c r="K3466" s="76">
        <v>2271423</v>
      </c>
      <c r="L3466" s="29">
        <v>45977</v>
      </c>
      <c r="M3466" s="29" t="s">
        <v>4163</v>
      </c>
      <c r="N3466" s="1" t="s">
        <v>478</v>
      </c>
      <c r="O3466" s="28" t="s">
        <v>225</v>
      </c>
      <c r="P3466" s="1" t="s">
        <v>216</v>
      </c>
      <c r="Q3466" s="76">
        <v>9</v>
      </c>
      <c r="R3466" s="1" t="s">
        <v>537</v>
      </c>
      <c r="T3466" s="1" t="s">
        <v>115</v>
      </c>
      <c r="U3466" s="1"/>
      <c r="V3466" s="1"/>
      <c r="AB3466" s="178"/>
      <c r="AC3466" s="33">
        <v>25</v>
      </c>
      <c r="AD3466" s="33">
        <v>230</v>
      </c>
      <c r="AE3466" s="33" t="s">
        <v>103</v>
      </c>
      <c r="AF3466" s="33" t="s">
        <v>103</v>
      </c>
      <c r="AG3466" s="33"/>
      <c r="AM3466" s="164">
        <f t="shared" si="173"/>
        <v>45980</v>
      </c>
      <c r="AX3466" s="37">
        <f t="shared" si="174"/>
        <v>45984</v>
      </c>
      <c r="AY3466" s="1" t="s">
        <v>1254</v>
      </c>
      <c r="AZ3466" s="183"/>
      <c r="BA3466" s="184"/>
      <c r="BB3466" s="184"/>
      <c r="BC3466" s="184"/>
      <c r="BD3466" s="184"/>
      <c r="BE3466" s="184"/>
      <c r="BF3466" s="184"/>
      <c r="BG3466" s="184"/>
      <c r="BT3466" s="37">
        <f t="shared" si="172"/>
        <v>46005</v>
      </c>
      <c r="BU3466" s="31" t="s">
        <v>1254</v>
      </c>
      <c r="BV3466" s="183"/>
      <c r="BW3466" s="207"/>
      <c r="BX3466" s="184"/>
      <c r="BY3466" s="184"/>
      <c r="BZ3466" s="184"/>
      <c r="CA3466" s="184"/>
      <c r="CB3466" s="184"/>
      <c r="CC3466" s="184"/>
      <c r="CE3466" s="1"/>
      <c r="CF3466" s="1"/>
      <c r="CG3466" s="1"/>
      <c r="CH3466" s="1"/>
      <c r="CI3466" s="1"/>
      <c r="CJ3466" s="1"/>
      <c r="CK3466" s="1"/>
      <c r="CL3466" s="1"/>
      <c r="CM3466" s="1"/>
      <c r="CN3466" s="1"/>
      <c r="CO3466" s="1"/>
    </row>
    <row r="3467" spans="1:93" ht="30" customHeight="1" x14ac:dyDescent="0.2">
      <c r="A3467" s="1">
        <v>3461</v>
      </c>
      <c r="B3467" s="1" t="s">
        <v>751</v>
      </c>
      <c r="C3467" s="1" t="s">
        <v>752</v>
      </c>
      <c r="D3467" s="1" t="s">
        <v>753</v>
      </c>
      <c r="E3467" s="1" t="s">
        <v>650</v>
      </c>
      <c r="F3467" s="1" t="s">
        <v>74</v>
      </c>
      <c r="G3467" s="1">
        <v>5</v>
      </c>
      <c r="H3467" s="1" t="s">
        <v>341</v>
      </c>
      <c r="I3467" s="1" t="s">
        <v>114</v>
      </c>
      <c r="J3467" s="64">
        <v>557</v>
      </c>
      <c r="K3467" s="76">
        <v>2271424</v>
      </c>
      <c r="L3467" s="29">
        <v>45977</v>
      </c>
      <c r="M3467" s="29" t="s">
        <v>4163</v>
      </c>
      <c r="N3467" s="1" t="s">
        <v>478</v>
      </c>
      <c r="O3467" s="28" t="s">
        <v>225</v>
      </c>
      <c r="P3467" s="1" t="s">
        <v>216</v>
      </c>
      <c r="Q3467" s="76">
        <v>12</v>
      </c>
      <c r="R3467" s="1" t="s">
        <v>537</v>
      </c>
      <c r="T3467" s="1" t="s">
        <v>115</v>
      </c>
      <c r="U3467" s="1"/>
      <c r="V3467" s="1"/>
      <c r="AB3467" s="178"/>
      <c r="AC3467" s="33">
        <v>23</v>
      </c>
      <c r="AD3467" s="33">
        <v>235</v>
      </c>
      <c r="AE3467" s="33" t="s">
        <v>103</v>
      </c>
      <c r="AF3467" s="33" t="s">
        <v>103</v>
      </c>
      <c r="AG3467" s="33"/>
      <c r="AM3467" s="164">
        <f t="shared" si="173"/>
        <v>45980</v>
      </c>
      <c r="AX3467" s="37">
        <f t="shared" si="174"/>
        <v>45984</v>
      </c>
      <c r="AY3467" s="1" t="s">
        <v>1254</v>
      </c>
      <c r="AZ3467" s="183"/>
      <c r="BA3467" s="184"/>
      <c r="BB3467" s="184"/>
      <c r="BC3467" s="184"/>
      <c r="BD3467" s="184"/>
      <c r="BE3467" s="184"/>
      <c r="BF3467" s="184"/>
      <c r="BG3467" s="184"/>
      <c r="BT3467" s="37">
        <f t="shared" si="172"/>
        <v>46005</v>
      </c>
      <c r="BU3467" s="31" t="s">
        <v>1254</v>
      </c>
      <c r="BV3467" s="183"/>
      <c r="BW3467" s="207"/>
      <c r="BX3467" s="184"/>
      <c r="BY3467" s="184"/>
      <c r="BZ3467" s="184"/>
      <c r="CA3467" s="184"/>
      <c r="CB3467" s="184"/>
      <c r="CC3467" s="184"/>
      <c r="CE3467" s="1"/>
      <c r="CF3467" s="1"/>
      <c r="CG3467" s="1"/>
      <c r="CH3467" s="1"/>
      <c r="CI3467" s="1"/>
      <c r="CJ3467" s="1"/>
      <c r="CK3467" s="1"/>
      <c r="CL3467" s="1"/>
      <c r="CM3467" s="1"/>
      <c r="CN3467" s="1"/>
      <c r="CO3467" s="1"/>
    </row>
    <row r="3468" spans="1:93" ht="30" customHeight="1" x14ac:dyDescent="0.2">
      <c r="A3468" s="1">
        <v>3462</v>
      </c>
      <c r="B3468" s="1" t="s">
        <v>751</v>
      </c>
      <c r="C3468" s="1" t="s">
        <v>752</v>
      </c>
      <c r="D3468" s="1" t="s">
        <v>753</v>
      </c>
      <c r="E3468" s="1" t="s">
        <v>650</v>
      </c>
      <c r="F3468" s="1" t="s">
        <v>74</v>
      </c>
      <c r="G3468" s="1">
        <v>5</v>
      </c>
      <c r="H3468" s="1" t="s">
        <v>341</v>
      </c>
      <c r="I3468" s="1" t="s">
        <v>114</v>
      </c>
      <c r="J3468" s="64">
        <v>551</v>
      </c>
      <c r="K3468" s="76">
        <v>2268302</v>
      </c>
      <c r="L3468" s="29">
        <v>45977</v>
      </c>
      <c r="M3468" s="29" t="s">
        <v>4163</v>
      </c>
      <c r="N3468" s="1" t="s">
        <v>478</v>
      </c>
      <c r="O3468" s="28" t="s">
        <v>225</v>
      </c>
      <c r="P3468" s="1" t="s">
        <v>216</v>
      </c>
      <c r="Q3468" s="76">
        <v>12</v>
      </c>
      <c r="R3468" s="1" t="s">
        <v>537</v>
      </c>
      <c r="T3468" s="1" t="s">
        <v>115</v>
      </c>
      <c r="U3468" s="1"/>
      <c r="V3468" s="1"/>
      <c r="AB3468" s="178"/>
      <c r="AC3468" s="33">
        <v>25</v>
      </c>
      <c r="AD3468" s="33">
        <v>210</v>
      </c>
      <c r="AE3468" s="33" t="s">
        <v>103</v>
      </c>
      <c r="AF3468" s="33" t="s">
        <v>103</v>
      </c>
      <c r="AG3468" s="33"/>
      <c r="AM3468" s="164">
        <f t="shared" si="173"/>
        <v>45980</v>
      </c>
      <c r="AX3468" s="37">
        <f t="shared" si="174"/>
        <v>45984</v>
      </c>
      <c r="AY3468" s="1" t="s">
        <v>1254</v>
      </c>
      <c r="AZ3468" s="183"/>
      <c r="BA3468" s="184"/>
      <c r="BB3468" s="184"/>
      <c r="BC3468" s="184"/>
      <c r="BD3468" s="184"/>
      <c r="BE3468" s="184"/>
      <c r="BF3468" s="184"/>
      <c r="BG3468" s="184"/>
      <c r="BT3468" s="37">
        <f t="shared" si="172"/>
        <v>46005</v>
      </c>
      <c r="BU3468" s="31" t="s">
        <v>1254</v>
      </c>
      <c r="BV3468" s="183"/>
      <c r="BW3468" s="207"/>
      <c r="BX3468" s="184"/>
      <c r="BY3468" s="184"/>
      <c r="BZ3468" s="184"/>
      <c r="CA3468" s="184"/>
      <c r="CB3468" s="184"/>
      <c r="CC3468" s="184"/>
      <c r="CE3468" s="1"/>
      <c r="CF3468" s="1"/>
      <c r="CG3468" s="1"/>
      <c r="CH3468" s="1"/>
      <c r="CI3468" s="1"/>
      <c r="CJ3468" s="1"/>
      <c r="CK3468" s="1"/>
      <c r="CL3468" s="1"/>
      <c r="CM3468" s="1"/>
      <c r="CN3468" s="1"/>
      <c r="CO3468" s="1"/>
    </row>
    <row r="3469" spans="1:93" ht="30" customHeight="1" x14ac:dyDescent="0.2">
      <c r="A3469" s="1">
        <v>3463</v>
      </c>
      <c r="B3469" s="1" t="s">
        <v>751</v>
      </c>
      <c r="C3469" s="1" t="s">
        <v>752</v>
      </c>
      <c r="D3469" s="1" t="s">
        <v>753</v>
      </c>
      <c r="E3469" s="1" t="s">
        <v>650</v>
      </c>
      <c r="F3469" s="1" t="s">
        <v>74</v>
      </c>
      <c r="G3469" s="1">
        <v>5</v>
      </c>
      <c r="H3469" s="1" t="s">
        <v>341</v>
      </c>
      <c r="I3469" s="1" t="s">
        <v>114</v>
      </c>
      <c r="J3469" s="64">
        <v>407</v>
      </c>
      <c r="K3469" s="76">
        <v>2271425</v>
      </c>
      <c r="L3469" s="29">
        <v>45977</v>
      </c>
      <c r="M3469" s="29" t="s">
        <v>4163</v>
      </c>
      <c r="N3469" s="1" t="s">
        <v>478</v>
      </c>
      <c r="O3469" s="28" t="s">
        <v>225</v>
      </c>
      <c r="P3469" s="1" t="s">
        <v>216</v>
      </c>
      <c r="Q3469" s="76">
        <v>9</v>
      </c>
      <c r="R3469" s="1" t="s">
        <v>537</v>
      </c>
      <c r="T3469" s="1" t="s">
        <v>115</v>
      </c>
      <c r="U3469" s="1"/>
      <c r="V3469" s="1"/>
      <c r="AB3469" s="178"/>
      <c r="AC3469" s="33">
        <v>23.5</v>
      </c>
      <c r="AD3469" s="33">
        <v>230</v>
      </c>
      <c r="AE3469" s="33" t="s">
        <v>103</v>
      </c>
      <c r="AF3469" s="33" t="s">
        <v>103</v>
      </c>
      <c r="AG3469" s="33"/>
      <c r="AM3469" s="164">
        <f t="shared" si="173"/>
        <v>45980</v>
      </c>
      <c r="AX3469" s="37">
        <f t="shared" si="174"/>
        <v>45984</v>
      </c>
      <c r="AY3469" s="1" t="s">
        <v>1254</v>
      </c>
      <c r="AZ3469" s="183"/>
      <c r="BA3469" s="184"/>
      <c r="BB3469" s="184"/>
      <c r="BC3469" s="184"/>
      <c r="BD3469" s="184"/>
      <c r="BE3469" s="184"/>
      <c r="BF3469" s="184"/>
      <c r="BG3469" s="184"/>
      <c r="BT3469" s="37">
        <f t="shared" si="172"/>
        <v>46005</v>
      </c>
      <c r="BU3469" s="31" t="s">
        <v>1254</v>
      </c>
      <c r="BV3469" s="183"/>
      <c r="BW3469" s="207"/>
      <c r="BX3469" s="184"/>
      <c r="BY3469" s="184"/>
      <c r="BZ3469" s="184"/>
      <c r="CA3469" s="184"/>
      <c r="CB3469" s="184"/>
      <c r="CC3469" s="184"/>
      <c r="CE3469" s="1"/>
      <c r="CF3469" s="1"/>
      <c r="CG3469" s="1"/>
      <c r="CH3469" s="1"/>
      <c r="CI3469" s="1"/>
      <c r="CJ3469" s="1"/>
      <c r="CK3469" s="1"/>
      <c r="CL3469" s="1"/>
      <c r="CM3469" s="1"/>
      <c r="CN3469" s="1"/>
      <c r="CO3469" s="1"/>
    </row>
    <row r="3470" spans="1:93" ht="30" customHeight="1" x14ac:dyDescent="0.2">
      <c r="A3470" s="1">
        <v>3464</v>
      </c>
      <c r="B3470" s="1" t="s">
        <v>751</v>
      </c>
      <c r="C3470" s="1" t="s">
        <v>752</v>
      </c>
      <c r="D3470" s="1" t="s">
        <v>753</v>
      </c>
      <c r="E3470" s="1" t="s">
        <v>650</v>
      </c>
      <c r="F3470" s="1" t="s">
        <v>74</v>
      </c>
      <c r="G3470" s="1">
        <v>5</v>
      </c>
      <c r="H3470" s="1" t="s">
        <v>341</v>
      </c>
      <c r="I3470" s="1" t="s">
        <v>114</v>
      </c>
      <c r="J3470" s="64">
        <v>433</v>
      </c>
      <c r="K3470" s="76">
        <v>2271427</v>
      </c>
      <c r="L3470" s="29">
        <v>45977</v>
      </c>
      <c r="M3470" s="29" t="s">
        <v>4163</v>
      </c>
      <c r="N3470" s="1" t="s">
        <v>478</v>
      </c>
      <c r="O3470" s="28" t="s">
        <v>225</v>
      </c>
      <c r="P3470" s="1" t="s">
        <v>216</v>
      </c>
      <c r="Q3470" s="76">
        <v>9</v>
      </c>
      <c r="R3470" s="1" t="s">
        <v>537</v>
      </c>
      <c r="T3470" s="1" t="s">
        <v>115</v>
      </c>
      <c r="U3470" s="1"/>
      <c r="V3470" s="1"/>
      <c r="AB3470" s="178"/>
      <c r="AC3470" s="33">
        <v>25</v>
      </c>
      <c r="AD3470" s="33">
        <v>210</v>
      </c>
      <c r="AE3470" s="33" t="s">
        <v>103</v>
      </c>
      <c r="AF3470" s="33" t="s">
        <v>103</v>
      </c>
      <c r="AG3470" s="33"/>
      <c r="AM3470" s="164">
        <f t="shared" si="173"/>
        <v>45980</v>
      </c>
      <c r="AX3470" s="37">
        <f t="shared" si="174"/>
        <v>45984</v>
      </c>
      <c r="AY3470" s="1" t="s">
        <v>1254</v>
      </c>
      <c r="AZ3470" s="183"/>
      <c r="BA3470" s="184"/>
      <c r="BB3470" s="184"/>
      <c r="BC3470" s="184"/>
      <c r="BD3470" s="184"/>
      <c r="BE3470" s="184"/>
      <c r="BF3470" s="184"/>
      <c r="BG3470" s="184"/>
      <c r="BT3470" s="37">
        <f t="shared" si="172"/>
        <v>46005</v>
      </c>
      <c r="BU3470" s="31" t="s">
        <v>1254</v>
      </c>
      <c r="BV3470" s="183"/>
      <c r="BW3470" s="207"/>
      <c r="BX3470" s="184"/>
      <c r="BY3470" s="184"/>
      <c r="BZ3470" s="184"/>
      <c r="CA3470" s="184"/>
      <c r="CB3470" s="184"/>
      <c r="CC3470" s="184"/>
      <c r="CE3470" s="1"/>
      <c r="CF3470" s="1"/>
      <c r="CG3470" s="1"/>
      <c r="CH3470" s="1"/>
      <c r="CI3470" s="1"/>
      <c r="CJ3470" s="1"/>
      <c r="CK3470" s="1"/>
      <c r="CL3470" s="1"/>
      <c r="CM3470" s="1"/>
      <c r="CN3470" s="1"/>
      <c r="CO3470" s="1"/>
    </row>
    <row r="3471" spans="1:93" ht="30" customHeight="1" x14ac:dyDescent="0.2">
      <c r="A3471" s="1">
        <v>3465</v>
      </c>
      <c r="B3471" s="1" t="s">
        <v>751</v>
      </c>
      <c r="C3471" s="1" t="s">
        <v>752</v>
      </c>
      <c r="D3471" s="1" t="s">
        <v>753</v>
      </c>
      <c r="E3471" s="1" t="s">
        <v>650</v>
      </c>
      <c r="F3471" s="1" t="s">
        <v>74</v>
      </c>
      <c r="G3471" s="1">
        <v>5</v>
      </c>
      <c r="H3471" s="1" t="s">
        <v>341</v>
      </c>
      <c r="I3471" s="1" t="s">
        <v>114</v>
      </c>
      <c r="J3471" s="64">
        <v>403</v>
      </c>
      <c r="K3471" s="76">
        <v>2268305</v>
      </c>
      <c r="L3471" s="29">
        <v>45977</v>
      </c>
      <c r="M3471" s="29" t="s">
        <v>4163</v>
      </c>
      <c r="N3471" s="1" t="s">
        <v>478</v>
      </c>
      <c r="O3471" s="28" t="s">
        <v>225</v>
      </c>
      <c r="P3471" s="1" t="s">
        <v>216</v>
      </c>
      <c r="Q3471" s="76">
        <v>10</v>
      </c>
      <c r="R3471" s="1" t="s">
        <v>537</v>
      </c>
      <c r="T3471" s="1" t="s">
        <v>115</v>
      </c>
      <c r="U3471" s="1"/>
      <c r="V3471" s="1"/>
      <c r="AB3471" s="178"/>
      <c r="AC3471" s="33">
        <v>23</v>
      </c>
      <c r="AD3471" s="33">
        <v>230</v>
      </c>
      <c r="AE3471" s="33" t="s">
        <v>103</v>
      </c>
      <c r="AF3471" s="33" t="s">
        <v>103</v>
      </c>
      <c r="AG3471" s="33"/>
      <c r="AM3471" s="164">
        <f t="shared" si="173"/>
        <v>45980</v>
      </c>
      <c r="AX3471" s="37">
        <f t="shared" si="174"/>
        <v>45984</v>
      </c>
      <c r="AY3471" s="1" t="s">
        <v>1254</v>
      </c>
      <c r="AZ3471" s="183"/>
      <c r="BA3471" s="184"/>
      <c r="BB3471" s="184"/>
      <c r="BC3471" s="184"/>
      <c r="BD3471" s="184"/>
      <c r="BE3471" s="184"/>
      <c r="BF3471" s="184"/>
      <c r="BG3471" s="184"/>
      <c r="BT3471" s="37">
        <f t="shared" si="172"/>
        <v>46005</v>
      </c>
      <c r="BU3471" s="31" t="s">
        <v>1254</v>
      </c>
      <c r="BV3471" s="183"/>
      <c r="BW3471" s="207"/>
      <c r="BX3471" s="184"/>
      <c r="BY3471" s="184"/>
      <c r="BZ3471" s="184"/>
      <c r="CA3471" s="184"/>
      <c r="CB3471" s="184"/>
      <c r="CC3471" s="184"/>
      <c r="CE3471" s="1"/>
      <c r="CF3471" s="1"/>
      <c r="CG3471" s="1"/>
      <c r="CH3471" s="1"/>
      <c r="CI3471" s="1"/>
      <c r="CJ3471" s="1"/>
      <c r="CK3471" s="1"/>
      <c r="CL3471" s="1"/>
      <c r="CM3471" s="1"/>
      <c r="CN3471" s="1"/>
      <c r="CO3471" s="1"/>
    </row>
    <row r="3472" spans="1:93" ht="30" customHeight="1" x14ac:dyDescent="0.2">
      <c r="A3472" s="1">
        <v>3466</v>
      </c>
      <c r="B3472" s="1" t="s">
        <v>751</v>
      </c>
      <c r="C3472" s="1" t="s">
        <v>752</v>
      </c>
      <c r="D3472" s="1" t="s">
        <v>753</v>
      </c>
      <c r="E3472" s="1" t="s">
        <v>650</v>
      </c>
      <c r="F3472" s="1" t="s">
        <v>74</v>
      </c>
      <c r="G3472" s="1">
        <v>5</v>
      </c>
      <c r="H3472" s="1" t="s">
        <v>341</v>
      </c>
      <c r="I3472" s="1" t="s">
        <v>114</v>
      </c>
      <c r="J3472" s="64">
        <v>558</v>
      </c>
      <c r="K3472" s="76">
        <v>2271428</v>
      </c>
      <c r="L3472" s="29">
        <v>45977</v>
      </c>
      <c r="M3472" s="29" t="s">
        <v>4163</v>
      </c>
      <c r="N3472" s="1" t="s">
        <v>478</v>
      </c>
      <c r="O3472" s="28" t="s">
        <v>225</v>
      </c>
      <c r="P3472" s="1" t="s">
        <v>216</v>
      </c>
      <c r="Q3472" s="76">
        <v>12</v>
      </c>
      <c r="R3472" s="1" t="s">
        <v>537</v>
      </c>
      <c r="T3472" s="1" t="s">
        <v>115</v>
      </c>
      <c r="U3472" s="1"/>
      <c r="V3472" s="1"/>
      <c r="AB3472" s="178"/>
      <c r="AC3472" s="33">
        <v>23.5</v>
      </c>
      <c r="AD3472" s="33">
        <v>240</v>
      </c>
      <c r="AE3472" s="33" t="s">
        <v>103</v>
      </c>
      <c r="AF3472" s="33" t="s">
        <v>103</v>
      </c>
      <c r="AG3472" s="33"/>
      <c r="AM3472" s="164">
        <f t="shared" si="173"/>
        <v>45980</v>
      </c>
      <c r="AX3472" s="37">
        <f t="shared" si="174"/>
        <v>45984</v>
      </c>
      <c r="AY3472" s="1" t="s">
        <v>1254</v>
      </c>
      <c r="AZ3472" s="183"/>
      <c r="BA3472" s="184"/>
      <c r="BB3472" s="184"/>
      <c r="BC3472" s="184"/>
      <c r="BD3472" s="184"/>
      <c r="BE3472" s="184"/>
      <c r="BF3472" s="184"/>
      <c r="BG3472" s="184"/>
      <c r="BT3472" s="37">
        <f t="shared" si="172"/>
        <v>46005</v>
      </c>
      <c r="BU3472" s="31" t="s">
        <v>1254</v>
      </c>
      <c r="BV3472" s="183"/>
      <c r="BW3472" s="207"/>
      <c r="BX3472" s="184"/>
      <c r="BY3472" s="184"/>
      <c r="BZ3472" s="184"/>
      <c r="CA3472" s="184"/>
      <c r="CB3472" s="184"/>
      <c r="CC3472" s="184"/>
      <c r="CE3472" s="1"/>
      <c r="CF3472" s="1"/>
      <c r="CG3472" s="1"/>
      <c r="CH3472" s="1"/>
      <c r="CI3472" s="1"/>
      <c r="CJ3472" s="1"/>
      <c r="CK3472" s="1"/>
      <c r="CL3472" s="1"/>
      <c r="CM3472" s="1"/>
      <c r="CN3472" s="1"/>
      <c r="CO3472" s="1"/>
    </row>
    <row r="3473" spans="1:93" ht="30" customHeight="1" x14ac:dyDescent="0.2">
      <c r="A3473" s="1">
        <v>3467</v>
      </c>
      <c r="B3473" s="1" t="s">
        <v>751</v>
      </c>
      <c r="C3473" s="1" t="s">
        <v>752</v>
      </c>
      <c r="D3473" s="1" t="s">
        <v>753</v>
      </c>
      <c r="E3473" s="1" t="s">
        <v>650</v>
      </c>
      <c r="F3473" s="1" t="s">
        <v>74</v>
      </c>
      <c r="G3473" s="1">
        <v>5</v>
      </c>
      <c r="H3473" s="1" t="s">
        <v>341</v>
      </c>
      <c r="I3473" s="1" t="s">
        <v>114</v>
      </c>
      <c r="J3473" s="64">
        <v>551</v>
      </c>
      <c r="K3473" s="76">
        <v>2271429</v>
      </c>
      <c r="L3473" s="29">
        <v>45977</v>
      </c>
      <c r="M3473" s="29" t="s">
        <v>4163</v>
      </c>
      <c r="N3473" s="1" t="s">
        <v>478</v>
      </c>
      <c r="O3473" s="28" t="s">
        <v>225</v>
      </c>
      <c r="P3473" s="1" t="s">
        <v>216</v>
      </c>
      <c r="Q3473" s="76">
        <v>12</v>
      </c>
      <c r="R3473" s="1" t="s">
        <v>537</v>
      </c>
      <c r="T3473" s="1" t="s">
        <v>115</v>
      </c>
      <c r="U3473" s="1"/>
      <c r="V3473" s="1"/>
      <c r="AB3473" s="178"/>
      <c r="AC3473" s="33">
        <v>24</v>
      </c>
      <c r="AD3473" s="33">
        <v>225</v>
      </c>
      <c r="AE3473" s="33" t="s">
        <v>103</v>
      </c>
      <c r="AF3473" s="33" t="s">
        <v>103</v>
      </c>
      <c r="AG3473" s="33"/>
      <c r="AM3473" s="164">
        <f t="shared" si="173"/>
        <v>45980</v>
      </c>
      <c r="AX3473" s="37">
        <f t="shared" si="174"/>
        <v>45984</v>
      </c>
      <c r="AY3473" s="1" t="s">
        <v>1254</v>
      </c>
      <c r="AZ3473" s="183"/>
      <c r="BA3473" s="184"/>
      <c r="BB3473" s="184"/>
      <c r="BC3473" s="184"/>
      <c r="BD3473" s="184"/>
      <c r="BE3473" s="184"/>
      <c r="BF3473" s="184"/>
      <c r="BG3473" s="184"/>
      <c r="BT3473" s="37">
        <f t="shared" si="172"/>
        <v>46005</v>
      </c>
      <c r="BU3473" s="31" t="s">
        <v>1254</v>
      </c>
      <c r="BV3473" s="183"/>
      <c r="BW3473" s="207"/>
      <c r="BX3473" s="184"/>
      <c r="BY3473" s="184"/>
      <c r="BZ3473" s="184"/>
      <c r="CA3473" s="184"/>
      <c r="CB3473" s="184"/>
      <c r="CC3473" s="184"/>
      <c r="CE3473" s="1"/>
      <c r="CF3473" s="1"/>
      <c r="CG3473" s="1"/>
      <c r="CH3473" s="1"/>
      <c r="CI3473" s="1"/>
      <c r="CJ3473" s="1"/>
      <c r="CK3473" s="1"/>
      <c r="CL3473" s="1"/>
      <c r="CM3473" s="1"/>
      <c r="CN3473" s="1"/>
      <c r="CO3473" s="1"/>
    </row>
    <row r="3474" spans="1:93" ht="30" customHeight="1" x14ac:dyDescent="0.2">
      <c r="A3474" s="1">
        <v>3468</v>
      </c>
      <c r="B3474" s="1" t="s">
        <v>751</v>
      </c>
      <c r="C3474" s="1" t="s">
        <v>752</v>
      </c>
      <c r="D3474" s="1" t="s">
        <v>753</v>
      </c>
      <c r="E3474" s="1" t="s">
        <v>650</v>
      </c>
      <c r="F3474" s="1" t="s">
        <v>74</v>
      </c>
      <c r="G3474" s="1">
        <v>5</v>
      </c>
      <c r="H3474" s="1" t="s">
        <v>341</v>
      </c>
      <c r="I3474" s="1" t="s">
        <v>114</v>
      </c>
      <c r="J3474" s="64">
        <v>554</v>
      </c>
      <c r="K3474" s="76">
        <v>2271431</v>
      </c>
      <c r="L3474" s="29">
        <v>45977</v>
      </c>
      <c r="M3474" s="29" t="s">
        <v>4163</v>
      </c>
      <c r="N3474" s="1" t="s">
        <v>478</v>
      </c>
      <c r="O3474" s="28" t="s">
        <v>225</v>
      </c>
      <c r="P3474" s="1" t="s">
        <v>216</v>
      </c>
      <c r="Q3474" s="76">
        <v>12</v>
      </c>
      <c r="R3474" s="1" t="s">
        <v>537</v>
      </c>
      <c r="S3474" s="1">
        <v>6</v>
      </c>
      <c r="T3474" s="1" t="s">
        <v>115</v>
      </c>
      <c r="U3474" s="1"/>
      <c r="V3474" s="1"/>
      <c r="AB3474" s="178"/>
      <c r="AC3474" s="33">
        <v>24.5</v>
      </c>
      <c r="AD3474" s="33">
        <v>230</v>
      </c>
      <c r="AE3474" s="33" t="s">
        <v>103</v>
      </c>
      <c r="AF3474" s="33" t="s">
        <v>103</v>
      </c>
      <c r="AG3474" s="33"/>
      <c r="AM3474" s="164">
        <f t="shared" si="173"/>
        <v>45980</v>
      </c>
      <c r="AX3474" s="37">
        <f t="shared" si="174"/>
        <v>45984</v>
      </c>
      <c r="AY3474" s="1" t="s">
        <v>1254</v>
      </c>
      <c r="AZ3474" s="183"/>
      <c r="BA3474" s="184"/>
      <c r="BB3474" s="184"/>
      <c r="BC3474" s="184"/>
      <c r="BD3474" s="184"/>
      <c r="BE3474" s="184"/>
      <c r="BF3474" s="184"/>
      <c r="BG3474" s="184"/>
      <c r="BT3474" s="37">
        <f t="shared" si="172"/>
        <v>46005</v>
      </c>
      <c r="BU3474" s="31" t="s">
        <v>1254</v>
      </c>
      <c r="BV3474" s="183"/>
      <c r="BW3474" s="207"/>
      <c r="BX3474" s="184"/>
      <c r="BY3474" s="184"/>
      <c r="BZ3474" s="184"/>
      <c r="CA3474" s="184"/>
      <c r="CB3474" s="184"/>
      <c r="CC3474" s="184"/>
      <c r="CE3474" s="1"/>
      <c r="CF3474" s="1"/>
      <c r="CG3474" s="1"/>
      <c r="CH3474" s="1"/>
      <c r="CI3474" s="1"/>
      <c r="CJ3474" s="1"/>
      <c r="CK3474" s="1"/>
      <c r="CL3474" s="1"/>
      <c r="CM3474" s="1"/>
      <c r="CN3474" s="1"/>
      <c r="CO3474" s="1"/>
    </row>
    <row r="3475" spans="1:93" ht="30" customHeight="1" x14ac:dyDescent="0.2">
      <c r="A3475" s="1">
        <v>3469</v>
      </c>
      <c r="B3475" s="1" t="s">
        <v>751</v>
      </c>
      <c r="C3475" s="1" t="s">
        <v>752</v>
      </c>
      <c r="D3475" s="1" t="s">
        <v>753</v>
      </c>
      <c r="E3475" s="1" t="s">
        <v>650</v>
      </c>
      <c r="F3475" s="1" t="s">
        <v>74</v>
      </c>
      <c r="G3475" s="1">
        <v>5</v>
      </c>
      <c r="H3475" s="1" t="s">
        <v>341</v>
      </c>
      <c r="I3475" s="1" t="s">
        <v>114</v>
      </c>
      <c r="J3475" s="64">
        <v>432</v>
      </c>
      <c r="K3475" s="76">
        <v>2271434</v>
      </c>
      <c r="L3475" s="29">
        <v>45977</v>
      </c>
      <c r="M3475" s="29" t="s">
        <v>4163</v>
      </c>
      <c r="N3475" s="1" t="s">
        <v>478</v>
      </c>
      <c r="O3475" s="28" t="s">
        <v>225</v>
      </c>
      <c r="P3475" s="1" t="s">
        <v>216</v>
      </c>
      <c r="Q3475" s="76">
        <v>8</v>
      </c>
      <c r="R3475" s="1" t="s">
        <v>537</v>
      </c>
      <c r="T3475" s="1" t="s">
        <v>115</v>
      </c>
      <c r="U3475" s="1"/>
      <c r="V3475" s="1"/>
      <c r="AB3475" s="179"/>
      <c r="AC3475" s="33">
        <v>25.5</v>
      </c>
      <c r="AD3475" s="33">
        <v>230</v>
      </c>
      <c r="AE3475" s="33" t="s">
        <v>103</v>
      </c>
      <c r="AF3475" s="33" t="s">
        <v>103</v>
      </c>
      <c r="AG3475" s="33"/>
      <c r="AM3475" s="164">
        <f t="shared" si="173"/>
        <v>45980</v>
      </c>
      <c r="AX3475" s="37">
        <f t="shared" si="174"/>
        <v>45984</v>
      </c>
      <c r="AY3475" s="1" t="s">
        <v>1254</v>
      </c>
      <c r="AZ3475" s="183"/>
      <c r="BA3475" s="181"/>
      <c r="BB3475" s="181"/>
      <c r="BC3475" s="181"/>
      <c r="BD3475" s="181"/>
      <c r="BE3475" s="181"/>
      <c r="BF3475" s="181"/>
      <c r="BG3475" s="181"/>
      <c r="BT3475" s="37">
        <f t="shared" si="172"/>
        <v>46005</v>
      </c>
      <c r="BU3475" s="31" t="s">
        <v>1254</v>
      </c>
      <c r="BV3475" s="183"/>
      <c r="BW3475" s="192"/>
      <c r="BX3475" s="181"/>
      <c r="BY3475" s="181"/>
      <c r="BZ3475" s="181"/>
      <c r="CA3475" s="181"/>
      <c r="CB3475" s="181"/>
      <c r="CC3475" s="181"/>
      <c r="CE3475" s="1"/>
      <c r="CF3475" s="1"/>
      <c r="CG3475" s="1"/>
      <c r="CH3475" s="1"/>
      <c r="CI3475" s="1"/>
      <c r="CJ3475" s="1"/>
      <c r="CK3475" s="1"/>
      <c r="CL3475" s="1"/>
      <c r="CM3475" s="1"/>
      <c r="CN3475" s="1"/>
      <c r="CO3475" s="1"/>
    </row>
    <row r="3476" spans="1:93" ht="30" customHeight="1" x14ac:dyDescent="0.2">
      <c r="A3476" s="1">
        <v>3470</v>
      </c>
      <c r="B3476" s="1" t="s">
        <v>751</v>
      </c>
      <c r="C3476" s="1" t="s">
        <v>752</v>
      </c>
      <c r="D3476" s="1" t="s">
        <v>753</v>
      </c>
      <c r="E3476" s="1" t="s">
        <v>650</v>
      </c>
      <c r="F3476" s="1" t="s">
        <v>74</v>
      </c>
      <c r="G3476" s="1">
        <v>5</v>
      </c>
      <c r="H3476" s="1" t="s">
        <v>341</v>
      </c>
      <c r="I3476" s="1" t="s">
        <v>114</v>
      </c>
      <c r="J3476" s="64">
        <v>430</v>
      </c>
      <c r="K3476" s="76">
        <v>2249831</v>
      </c>
      <c r="L3476" s="29">
        <v>45977</v>
      </c>
      <c r="M3476" s="29" t="s">
        <v>4163</v>
      </c>
      <c r="N3476" s="1" t="s">
        <v>478</v>
      </c>
      <c r="O3476" s="28" t="s">
        <v>225</v>
      </c>
      <c r="P3476" s="1" t="s">
        <v>216</v>
      </c>
      <c r="Q3476" s="76">
        <v>9</v>
      </c>
      <c r="R3476" s="1" t="s">
        <v>547</v>
      </c>
      <c r="T3476" s="1" t="s">
        <v>115</v>
      </c>
      <c r="U3476" s="1"/>
      <c r="V3476" s="1"/>
      <c r="AB3476" s="177" t="s">
        <v>1253</v>
      </c>
      <c r="AC3476" s="33">
        <v>23</v>
      </c>
      <c r="AD3476" s="33">
        <v>210</v>
      </c>
      <c r="AE3476" s="33" t="s">
        <v>103</v>
      </c>
      <c r="AF3476" s="33" t="s">
        <v>103</v>
      </c>
      <c r="AG3476" s="33"/>
      <c r="AM3476" s="164">
        <f t="shared" si="173"/>
        <v>45980</v>
      </c>
      <c r="AX3476" s="37">
        <f t="shared" si="174"/>
        <v>45984</v>
      </c>
      <c r="AY3476" s="1" t="s">
        <v>1254</v>
      </c>
      <c r="AZ3476" s="183" t="s">
        <v>1366</v>
      </c>
      <c r="BA3476" s="180">
        <v>38.1</v>
      </c>
      <c r="BB3476" s="180">
        <v>38.799999999999997</v>
      </c>
      <c r="BC3476" s="180">
        <v>39.299999999999997</v>
      </c>
      <c r="BD3476" s="180"/>
      <c r="BE3476" s="180"/>
      <c r="BF3476" s="180"/>
      <c r="BG3476" s="180">
        <f>AVERAGE(BA3476:BF3480)</f>
        <v>38.733333333333334</v>
      </c>
      <c r="BT3476" s="37">
        <f t="shared" si="172"/>
        <v>46005</v>
      </c>
      <c r="BU3476" s="31" t="s">
        <v>1254</v>
      </c>
      <c r="BV3476" s="183" t="s">
        <v>1367</v>
      </c>
      <c r="BW3476" s="191">
        <v>50.4</v>
      </c>
      <c r="BX3476" s="180">
        <v>49.8</v>
      </c>
      <c r="BY3476" s="180">
        <v>49.4</v>
      </c>
      <c r="BZ3476" s="180"/>
      <c r="CA3476" s="180"/>
      <c r="CB3476" s="180"/>
      <c r="CC3476" s="180">
        <f>AVERAGE(BW3476:CB3480)</f>
        <v>49.866666666666667</v>
      </c>
      <c r="CE3476" s="1"/>
      <c r="CF3476" s="1"/>
      <c r="CG3476" s="1"/>
      <c r="CH3476" s="1"/>
      <c r="CI3476" s="1"/>
      <c r="CJ3476" s="1"/>
      <c r="CK3476" s="1"/>
      <c r="CL3476" s="1"/>
      <c r="CM3476" s="1"/>
      <c r="CN3476" s="1"/>
      <c r="CO3476" s="1"/>
    </row>
    <row r="3477" spans="1:93" ht="30" customHeight="1" x14ac:dyDescent="0.2">
      <c r="A3477" s="1">
        <v>3471</v>
      </c>
      <c r="B3477" s="1" t="s">
        <v>751</v>
      </c>
      <c r="C3477" s="1" t="s">
        <v>752</v>
      </c>
      <c r="D3477" s="1" t="s">
        <v>753</v>
      </c>
      <c r="E3477" s="1" t="s">
        <v>650</v>
      </c>
      <c r="F3477" s="1" t="s">
        <v>74</v>
      </c>
      <c r="G3477" s="1">
        <v>5</v>
      </c>
      <c r="H3477" s="1" t="s">
        <v>341</v>
      </c>
      <c r="I3477" s="1" t="s">
        <v>114</v>
      </c>
      <c r="J3477" s="64">
        <v>391</v>
      </c>
      <c r="K3477" s="76">
        <v>2249832</v>
      </c>
      <c r="L3477" s="29">
        <v>45977</v>
      </c>
      <c r="M3477" s="29" t="s">
        <v>4163</v>
      </c>
      <c r="N3477" s="1" t="s">
        <v>478</v>
      </c>
      <c r="O3477" s="28" t="s">
        <v>225</v>
      </c>
      <c r="P3477" s="1" t="s">
        <v>216</v>
      </c>
      <c r="Q3477" s="76">
        <v>9.5</v>
      </c>
      <c r="R3477" s="1" t="s">
        <v>547</v>
      </c>
      <c r="S3477" s="1">
        <v>6</v>
      </c>
      <c r="T3477" s="1" t="s">
        <v>115</v>
      </c>
      <c r="U3477" s="1"/>
      <c r="V3477" s="1"/>
      <c r="AB3477" s="178"/>
      <c r="AC3477" s="33">
        <v>21.5</v>
      </c>
      <c r="AD3477" s="33">
        <v>230</v>
      </c>
      <c r="AE3477" s="33" t="s">
        <v>103</v>
      </c>
      <c r="AF3477" s="33" t="s">
        <v>103</v>
      </c>
      <c r="AG3477" s="33"/>
      <c r="AM3477" s="164">
        <f t="shared" si="173"/>
        <v>45980</v>
      </c>
      <c r="AX3477" s="37">
        <f t="shared" si="174"/>
        <v>45984</v>
      </c>
      <c r="AY3477" s="1" t="s">
        <v>1254</v>
      </c>
      <c r="AZ3477" s="183"/>
      <c r="BA3477" s="184"/>
      <c r="BB3477" s="184"/>
      <c r="BC3477" s="184"/>
      <c r="BD3477" s="184"/>
      <c r="BE3477" s="184"/>
      <c r="BF3477" s="184"/>
      <c r="BG3477" s="184"/>
      <c r="BT3477" s="37">
        <f t="shared" si="172"/>
        <v>46005</v>
      </c>
      <c r="BU3477" s="31" t="s">
        <v>1254</v>
      </c>
      <c r="BV3477" s="183"/>
      <c r="BW3477" s="207"/>
      <c r="BX3477" s="184"/>
      <c r="BY3477" s="184"/>
      <c r="BZ3477" s="184"/>
      <c r="CA3477" s="184"/>
      <c r="CB3477" s="184"/>
      <c r="CC3477" s="184"/>
      <c r="CE3477" s="1"/>
      <c r="CF3477" s="1"/>
      <c r="CG3477" s="1"/>
      <c r="CH3477" s="1"/>
      <c r="CI3477" s="1"/>
      <c r="CJ3477" s="1"/>
      <c r="CK3477" s="1"/>
      <c r="CL3477" s="1"/>
      <c r="CM3477" s="1"/>
      <c r="CN3477" s="1"/>
      <c r="CO3477" s="1"/>
    </row>
    <row r="3478" spans="1:93" ht="30" customHeight="1" x14ac:dyDescent="0.2">
      <c r="A3478" s="1">
        <v>3472</v>
      </c>
      <c r="B3478" s="1" t="s">
        <v>751</v>
      </c>
      <c r="C3478" s="1" t="s">
        <v>752</v>
      </c>
      <c r="D3478" s="1" t="s">
        <v>753</v>
      </c>
      <c r="E3478" s="1" t="s">
        <v>650</v>
      </c>
      <c r="F3478" s="1" t="s">
        <v>74</v>
      </c>
      <c r="G3478" s="1">
        <v>5</v>
      </c>
      <c r="H3478" s="1" t="s">
        <v>341</v>
      </c>
      <c r="I3478" s="1" t="s">
        <v>114</v>
      </c>
      <c r="J3478" s="64">
        <v>436</v>
      </c>
      <c r="K3478" s="76">
        <v>2249833</v>
      </c>
      <c r="L3478" s="29">
        <v>45977</v>
      </c>
      <c r="M3478" s="29" t="s">
        <v>4163</v>
      </c>
      <c r="N3478" s="1" t="s">
        <v>478</v>
      </c>
      <c r="O3478" s="28" t="s">
        <v>225</v>
      </c>
      <c r="P3478" s="1" t="s">
        <v>216</v>
      </c>
      <c r="Q3478" s="76">
        <v>10</v>
      </c>
      <c r="R3478" s="1" t="s">
        <v>547</v>
      </c>
      <c r="T3478" s="1" t="s">
        <v>115</v>
      </c>
      <c r="U3478" s="1"/>
      <c r="V3478" s="1"/>
      <c r="AB3478" s="178"/>
      <c r="AC3478" s="33">
        <v>23.5</v>
      </c>
      <c r="AD3478" s="33">
        <v>240</v>
      </c>
      <c r="AE3478" s="33" t="s">
        <v>103</v>
      </c>
      <c r="AF3478" s="33" t="s">
        <v>103</v>
      </c>
      <c r="AG3478" s="33"/>
      <c r="AM3478" s="164">
        <f t="shared" si="173"/>
        <v>45980</v>
      </c>
      <c r="AX3478" s="37">
        <f t="shared" si="174"/>
        <v>45984</v>
      </c>
      <c r="AY3478" s="1" t="s">
        <v>1254</v>
      </c>
      <c r="AZ3478" s="183"/>
      <c r="BA3478" s="184"/>
      <c r="BB3478" s="184"/>
      <c r="BC3478" s="184"/>
      <c r="BD3478" s="184"/>
      <c r="BE3478" s="184"/>
      <c r="BF3478" s="184"/>
      <c r="BG3478" s="184"/>
      <c r="BT3478" s="37">
        <f t="shared" si="172"/>
        <v>46005</v>
      </c>
      <c r="BU3478" s="31" t="s">
        <v>1254</v>
      </c>
      <c r="BV3478" s="183"/>
      <c r="BW3478" s="207"/>
      <c r="BX3478" s="184"/>
      <c r="BY3478" s="184"/>
      <c r="BZ3478" s="184"/>
      <c r="CA3478" s="184"/>
      <c r="CB3478" s="184"/>
      <c r="CC3478" s="184"/>
      <c r="CE3478" s="1"/>
      <c r="CF3478" s="1"/>
      <c r="CG3478" s="1"/>
      <c r="CH3478" s="1"/>
      <c r="CI3478" s="1"/>
      <c r="CJ3478" s="1"/>
      <c r="CK3478" s="1"/>
      <c r="CL3478" s="1"/>
      <c r="CM3478" s="1"/>
      <c r="CN3478" s="1"/>
      <c r="CO3478" s="1"/>
    </row>
    <row r="3479" spans="1:93" ht="30" customHeight="1" x14ac:dyDescent="0.2">
      <c r="A3479" s="1">
        <v>3473</v>
      </c>
      <c r="B3479" s="1" t="s">
        <v>751</v>
      </c>
      <c r="C3479" s="1" t="s">
        <v>752</v>
      </c>
      <c r="D3479" s="1" t="s">
        <v>753</v>
      </c>
      <c r="E3479" s="1" t="s">
        <v>650</v>
      </c>
      <c r="F3479" s="1" t="s">
        <v>74</v>
      </c>
      <c r="G3479" s="1">
        <v>5</v>
      </c>
      <c r="H3479" s="1" t="s">
        <v>341</v>
      </c>
      <c r="I3479" s="1" t="s">
        <v>114</v>
      </c>
      <c r="J3479" s="64">
        <v>394</v>
      </c>
      <c r="K3479" s="76">
        <v>2249834</v>
      </c>
      <c r="L3479" s="29">
        <v>45977</v>
      </c>
      <c r="M3479" s="29" t="s">
        <v>4163</v>
      </c>
      <c r="N3479" s="1" t="s">
        <v>478</v>
      </c>
      <c r="O3479" s="28" t="s">
        <v>225</v>
      </c>
      <c r="P3479" s="1" t="s">
        <v>216</v>
      </c>
      <c r="Q3479" s="76">
        <v>10</v>
      </c>
      <c r="R3479" s="1" t="s">
        <v>547</v>
      </c>
      <c r="T3479" s="1" t="s">
        <v>115</v>
      </c>
      <c r="U3479" s="1"/>
      <c r="V3479" s="1"/>
      <c r="AB3479" s="178"/>
      <c r="AC3479" s="33">
        <v>24</v>
      </c>
      <c r="AD3479" s="33">
        <v>225</v>
      </c>
      <c r="AE3479" s="33" t="s">
        <v>103</v>
      </c>
      <c r="AF3479" s="33" t="s">
        <v>103</v>
      </c>
      <c r="AG3479" s="33"/>
      <c r="AM3479" s="164">
        <f t="shared" si="173"/>
        <v>45980</v>
      </c>
      <c r="AX3479" s="37">
        <f t="shared" si="174"/>
        <v>45984</v>
      </c>
      <c r="AY3479" s="1" t="s">
        <v>1254</v>
      </c>
      <c r="AZ3479" s="183"/>
      <c r="BA3479" s="184"/>
      <c r="BB3479" s="184"/>
      <c r="BC3479" s="184"/>
      <c r="BD3479" s="184"/>
      <c r="BE3479" s="184"/>
      <c r="BF3479" s="184"/>
      <c r="BG3479" s="184"/>
      <c r="BT3479" s="37">
        <f t="shared" si="172"/>
        <v>46005</v>
      </c>
      <c r="BU3479" s="31" t="s">
        <v>1254</v>
      </c>
      <c r="BV3479" s="183"/>
      <c r="BW3479" s="207"/>
      <c r="BX3479" s="184"/>
      <c r="BY3479" s="184"/>
      <c r="BZ3479" s="184"/>
      <c r="CA3479" s="184"/>
      <c r="CB3479" s="184"/>
      <c r="CC3479" s="184"/>
      <c r="CE3479" s="1"/>
      <c r="CF3479" s="1"/>
      <c r="CG3479" s="1"/>
      <c r="CH3479" s="1"/>
      <c r="CI3479" s="1"/>
      <c r="CJ3479" s="1"/>
      <c r="CK3479" s="1"/>
      <c r="CL3479" s="1"/>
      <c r="CM3479" s="1"/>
      <c r="CN3479" s="1"/>
      <c r="CO3479" s="1"/>
    </row>
    <row r="3480" spans="1:93" ht="30" customHeight="1" x14ac:dyDescent="0.2">
      <c r="A3480" s="1">
        <v>3474</v>
      </c>
      <c r="B3480" s="1" t="s">
        <v>751</v>
      </c>
      <c r="C3480" s="1" t="s">
        <v>752</v>
      </c>
      <c r="D3480" s="1" t="s">
        <v>753</v>
      </c>
      <c r="E3480" s="1" t="s">
        <v>650</v>
      </c>
      <c r="F3480" s="1" t="s">
        <v>74</v>
      </c>
      <c r="G3480" s="1">
        <v>5</v>
      </c>
      <c r="H3480" s="1" t="s">
        <v>341</v>
      </c>
      <c r="I3480" s="1" t="s">
        <v>114</v>
      </c>
      <c r="J3480" s="64">
        <v>414</v>
      </c>
      <c r="K3480" s="76">
        <v>2249835</v>
      </c>
      <c r="L3480" s="29">
        <v>45977</v>
      </c>
      <c r="M3480" s="29" t="s">
        <v>4163</v>
      </c>
      <c r="N3480" s="1" t="s">
        <v>478</v>
      </c>
      <c r="O3480" s="28" t="s">
        <v>225</v>
      </c>
      <c r="P3480" s="1" t="s">
        <v>216</v>
      </c>
      <c r="Q3480" s="76">
        <v>9.5</v>
      </c>
      <c r="R3480" s="1" t="s">
        <v>547</v>
      </c>
      <c r="T3480" s="1" t="s">
        <v>115</v>
      </c>
      <c r="U3480" s="1"/>
      <c r="V3480" s="1"/>
      <c r="AB3480" s="179"/>
      <c r="AC3480" s="33">
        <v>21</v>
      </c>
      <c r="AD3480" s="33">
        <v>220</v>
      </c>
      <c r="AE3480" s="33" t="s">
        <v>103</v>
      </c>
      <c r="AF3480" s="33" t="s">
        <v>103</v>
      </c>
      <c r="AG3480" s="33"/>
      <c r="AM3480" s="164">
        <f t="shared" si="173"/>
        <v>45980</v>
      </c>
      <c r="AX3480" s="37">
        <f t="shared" si="174"/>
        <v>45984</v>
      </c>
      <c r="AY3480" s="1" t="s">
        <v>1254</v>
      </c>
      <c r="AZ3480" s="183"/>
      <c r="BA3480" s="181"/>
      <c r="BB3480" s="181"/>
      <c r="BC3480" s="181"/>
      <c r="BD3480" s="181"/>
      <c r="BE3480" s="181"/>
      <c r="BF3480" s="181"/>
      <c r="BG3480" s="181"/>
      <c r="BT3480" s="37">
        <f t="shared" si="172"/>
        <v>46005</v>
      </c>
      <c r="BU3480" s="31" t="s">
        <v>1254</v>
      </c>
      <c r="BV3480" s="183"/>
      <c r="BW3480" s="192"/>
      <c r="BX3480" s="181"/>
      <c r="BY3480" s="181"/>
      <c r="BZ3480" s="181"/>
      <c r="CA3480" s="181"/>
      <c r="CB3480" s="181"/>
      <c r="CC3480" s="181"/>
      <c r="CE3480" s="1"/>
      <c r="CF3480" s="1"/>
      <c r="CG3480" s="1"/>
      <c r="CH3480" s="1"/>
      <c r="CI3480" s="1"/>
      <c r="CJ3480" s="1"/>
      <c r="CK3480" s="1"/>
      <c r="CL3480" s="1"/>
      <c r="CM3480" s="1"/>
      <c r="CN3480" s="1"/>
      <c r="CO3480" s="1"/>
    </row>
    <row r="3481" spans="1:93" ht="30" customHeight="1" x14ac:dyDescent="0.2">
      <c r="A3481" s="1">
        <v>3475</v>
      </c>
      <c r="B3481" s="1" t="s">
        <v>751</v>
      </c>
      <c r="C3481" s="1" t="s">
        <v>752</v>
      </c>
      <c r="D3481" s="1" t="s">
        <v>753</v>
      </c>
      <c r="E3481" s="1" t="s">
        <v>650</v>
      </c>
      <c r="F3481" s="1" t="s">
        <v>74</v>
      </c>
      <c r="G3481" s="1">
        <v>5</v>
      </c>
      <c r="H3481" s="1" t="s">
        <v>341</v>
      </c>
      <c r="I3481" s="1" t="s">
        <v>114</v>
      </c>
      <c r="J3481" s="64">
        <v>404</v>
      </c>
      <c r="K3481" s="76">
        <v>2290827</v>
      </c>
      <c r="L3481" s="29">
        <v>45977</v>
      </c>
      <c r="M3481" s="29" t="s">
        <v>4163</v>
      </c>
      <c r="N3481" s="1" t="s">
        <v>478</v>
      </c>
      <c r="O3481" s="28" t="s">
        <v>225</v>
      </c>
      <c r="P3481" s="1" t="s">
        <v>216</v>
      </c>
      <c r="Q3481" s="76">
        <v>9</v>
      </c>
      <c r="R3481" s="1" t="s">
        <v>538</v>
      </c>
      <c r="T3481" s="1" t="s">
        <v>115</v>
      </c>
      <c r="U3481" s="1"/>
      <c r="V3481" s="1"/>
      <c r="AB3481" s="177" t="s">
        <v>1361</v>
      </c>
      <c r="AC3481" s="33">
        <v>22.5</v>
      </c>
      <c r="AD3481" s="33">
        <v>220</v>
      </c>
      <c r="AE3481" s="33" t="s">
        <v>103</v>
      </c>
      <c r="AF3481" s="33" t="s">
        <v>103</v>
      </c>
      <c r="AG3481" s="33"/>
      <c r="AM3481" s="164">
        <f t="shared" si="173"/>
        <v>45980</v>
      </c>
      <c r="AX3481" s="37">
        <f t="shared" si="174"/>
        <v>45984</v>
      </c>
      <c r="AY3481" s="1" t="s">
        <v>1254</v>
      </c>
      <c r="AZ3481" s="183" t="s">
        <v>1362</v>
      </c>
      <c r="BA3481" s="180">
        <v>38.6</v>
      </c>
      <c r="BB3481" s="180">
        <v>39.9</v>
      </c>
      <c r="BC3481" s="180">
        <v>40.1</v>
      </c>
      <c r="BD3481" s="180"/>
      <c r="BE3481" s="180"/>
      <c r="BF3481" s="180"/>
      <c r="BG3481" s="180">
        <f>AVERAGE(BA3481:BF3485)</f>
        <v>39.533333333333331</v>
      </c>
      <c r="BT3481" s="37">
        <f t="shared" si="172"/>
        <v>46005</v>
      </c>
      <c r="BU3481" s="31" t="s">
        <v>1254</v>
      </c>
      <c r="BV3481" s="183" t="s">
        <v>1363</v>
      </c>
      <c r="BW3481" s="191">
        <v>46.8</v>
      </c>
      <c r="BX3481" s="180">
        <v>47.3</v>
      </c>
      <c r="BY3481" s="180">
        <v>48.4</v>
      </c>
      <c r="BZ3481" s="180"/>
      <c r="CA3481" s="180"/>
      <c r="CB3481" s="180"/>
      <c r="CC3481" s="180">
        <f>AVERAGE(BW3481:CB3485)</f>
        <v>47.5</v>
      </c>
      <c r="CE3481" s="1"/>
      <c r="CF3481" s="1"/>
      <c r="CG3481" s="1"/>
      <c r="CH3481" s="1"/>
      <c r="CI3481" s="1"/>
      <c r="CJ3481" s="1"/>
      <c r="CK3481" s="1"/>
      <c r="CL3481" s="1"/>
      <c r="CM3481" s="1"/>
      <c r="CN3481" s="1"/>
      <c r="CO3481" s="1"/>
    </row>
    <row r="3482" spans="1:93" ht="30" customHeight="1" x14ac:dyDescent="0.2">
      <c r="A3482" s="1">
        <v>3476</v>
      </c>
      <c r="B3482" s="1" t="s">
        <v>751</v>
      </c>
      <c r="C3482" s="1" t="s">
        <v>752</v>
      </c>
      <c r="D3482" s="1" t="s">
        <v>753</v>
      </c>
      <c r="E3482" s="1" t="s">
        <v>650</v>
      </c>
      <c r="F3482" s="1" t="s">
        <v>74</v>
      </c>
      <c r="G3482" s="1">
        <v>5</v>
      </c>
      <c r="H3482" s="1" t="s">
        <v>341</v>
      </c>
      <c r="I3482" s="1" t="s">
        <v>114</v>
      </c>
      <c r="J3482" s="64">
        <v>533</v>
      </c>
      <c r="K3482" s="76">
        <v>2290828</v>
      </c>
      <c r="L3482" s="29">
        <v>45977</v>
      </c>
      <c r="M3482" s="29" t="s">
        <v>4163</v>
      </c>
      <c r="N3482" s="1" t="s">
        <v>478</v>
      </c>
      <c r="O3482" s="28" t="s">
        <v>225</v>
      </c>
      <c r="P3482" s="1" t="s">
        <v>216</v>
      </c>
      <c r="Q3482" s="76">
        <v>12</v>
      </c>
      <c r="R3482" s="1" t="s">
        <v>538</v>
      </c>
      <c r="S3482" s="1">
        <v>6</v>
      </c>
      <c r="T3482" s="1" t="s">
        <v>115</v>
      </c>
      <c r="U3482" s="1"/>
      <c r="V3482" s="1"/>
      <c r="AB3482" s="178"/>
      <c r="AC3482" s="33">
        <v>22</v>
      </c>
      <c r="AD3482" s="33">
        <v>235</v>
      </c>
      <c r="AE3482" s="33" t="s">
        <v>103</v>
      </c>
      <c r="AF3482" s="33" t="s">
        <v>103</v>
      </c>
      <c r="AG3482" s="33"/>
      <c r="AM3482" s="164">
        <f t="shared" si="173"/>
        <v>45980</v>
      </c>
      <c r="AX3482" s="37">
        <f t="shared" si="174"/>
        <v>45984</v>
      </c>
      <c r="AY3482" s="1" t="s">
        <v>1254</v>
      </c>
      <c r="AZ3482" s="183"/>
      <c r="BA3482" s="184"/>
      <c r="BB3482" s="184"/>
      <c r="BC3482" s="184"/>
      <c r="BD3482" s="184"/>
      <c r="BE3482" s="184"/>
      <c r="BF3482" s="184"/>
      <c r="BG3482" s="184"/>
      <c r="BT3482" s="37">
        <f t="shared" si="172"/>
        <v>46005</v>
      </c>
      <c r="BU3482" s="31" t="s">
        <v>1254</v>
      </c>
      <c r="BV3482" s="183"/>
      <c r="BW3482" s="207"/>
      <c r="BX3482" s="184"/>
      <c r="BY3482" s="184"/>
      <c r="BZ3482" s="184"/>
      <c r="CA3482" s="184"/>
      <c r="CB3482" s="184"/>
      <c r="CC3482" s="184"/>
      <c r="CE3482" s="1"/>
      <c r="CF3482" s="1"/>
      <c r="CG3482" s="1"/>
      <c r="CH3482" s="1"/>
      <c r="CI3482" s="1"/>
      <c r="CJ3482" s="1"/>
      <c r="CK3482" s="1"/>
      <c r="CL3482" s="1"/>
      <c r="CM3482" s="1"/>
      <c r="CN3482" s="1"/>
      <c r="CO3482" s="1"/>
    </row>
    <row r="3483" spans="1:93" ht="30" customHeight="1" x14ac:dyDescent="0.2">
      <c r="A3483" s="1">
        <v>3477</v>
      </c>
      <c r="B3483" s="1" t="s">
        <v>751</v>
      </c>
      <c r="C3483" s="1" t="s">
        <v>752</v>
      </c>
      <c r="D3483" s="1" t="s">
        <v>753</v>
      </c>
      <c r="E3483" s="1" t="s">
        <v>650</v>
      </c>
      <c r="F3483" s="1" t="s">
        <v>74</v>
      </c>
      <c r="G3483" s="1">
        <v>5</v>
      </c>
      <c r="H3483" s="1" t="s">
        <v>341</v>
      </c>
      <c r="I3483" s="1" t="s">
        <v>114</v>
      </c>
      <c r="J3483" s="64">
        <v>278</v>
      </c>
      <c r="K3483" s="76">
        <v>2290832</v>
      </c>
      <c r="L3483" s="29">
        <v>45977</v>
      </c>
      <c r="M3483" s="29" t="s">
        <v>4163</v>
      </c>
      <c r="N3483" s="1" t="s">
        <v>478</v>
      </c>
      <c r="O3483" s="28" t="s">
        <v>225</v>
      </c>
      <c r="P3483" s="1" t="s">
        <v>216</v>
      </c>
      <c r="Q3483" s="76">
        <v>8</v>
      </c>
      <c r="R3483" s="1" t="s">
        <v>538</v>
      </c>
      <c r="T3483" s="1" t="s">
        <v>115</v>
      </c>
      <c r="U3483" s="1"/>
      <c r="V3483" s="1"/>
      <c r="AB3483" s="178"/>
      <c r="AC3483" s="33">
        <v>23</v>
      </c>
      <c r="AD3483" s="33">
        <v>210</v>
      </c>
      <c r="AE3483" s="33" t="s">
        <v>103</v>
      </c>
      <c r="AF3483" s="33" t="s">
        <v>103</v>
      </c>
      <c r="AG3483" s="33"/>
      <c r="AM3483" s="164">
        <f t="shared" si="173"/>
        <v>45980</v>
      </c>
      <c r="AX3483" s="37">
        <f t="shared" si="174"/>
        <v>45984</v>
      </c>
      <c r="AY3483" s="1" t="s">
        <v>1254</v>
      </c>
      <c r="AZ3483" s="183"/>
      <c r="BA3483" s="184"/>
      <c r="BB3483" s="184"/>
      <c r="BC3483" s="184"/>
      <c r="BD3483" s="184"/>
      <c r="BE3483" s="184"/>
      <c r="BF3483" s="184"/>
      <c r="BG3483" s="184"/>
      <c r="BT3483" s="37">
        <f t="shared" si="172"/>
        <v>46005</v>
      </c>
      <c r="BU3483" s="31" t="s">
        <v>1254</v>
      </c>
      <c r="BV3483" s="183"/>
      <c r="BW3483" s="207"/>
      <c r="BX3483" s="184"/>
      <c r="BY3483" s="184"/>
      <c r="BZ3483" s="184"/>
      <c r="CA3483" s="184"/>
      <c r="CB3483" s="184"/>
      <c r="CC3483" s="184"/>
      <c r="CE3483" s="1"/>
      <c r="CF3483" s="1"/>
      <c r="CG3483" s="1"/>
      <c r="CH3483" s="1"/>
      <c r="CI3483" s="1"/>
      <c r="CJ3483" s="1"/>
      <c r="CK3483" s="1"/>
      <c r="CL3483" s="1"/>
      <c r="CM3483" s="1"/>
      <c r="CN3483" s="1"/>
      <c r="CO3483" s="1"/>
    </row>
    <row r="3484" spans="1:93" ht="30" customHeight="1" x14ac:dyDescent="0.2">
      <c r="A3484" s="1">
        <v>3478</v>
      </c>
      <c r="B3484" s="1" t="s">
        <v>751</v>
      </c>
      <c r="C3484" s="1" t="s">
        <v>752</v>
      </c>
      <c r="D3484" s="1" t="s">
        <v>753</v>
      </c>
      <c r="E3484" s="1" t="s">
        <v>650</v>
      </c>
      <c r="F3484" s="1" t="s">
        <v>74</v>
      </c>
      <c r="G3484" s="1">
        <v>5</v>
      </c>
      <c r="H3484" s="1" t="s">
        <v>341</v>
      </c>
      <c r="I3484" s="1" t="s">
        <v>114</v>
      </c>
      <c r="J3484" s="64">
        <v>294</v>
      </c>
      <c r="K3484" s="76">
        <v>2290834</v>
      </c>
      <c r="L3484" s="29">
        <v>45977</v>
      </c>
      <c r="M3484" s="29" t="s">
        <v>4163</v>
      </c>
      <c r="N3484" s="1" t="s">
        <v>478</v>
      </c>
      <c r="O3484" s="28" t="s">
        <v>225</v>
      </c>
      <c r="P3484" s="1" t="s">
        <v>216</v>
      </c>
      <c r="Q3484" s="76">
        <v>8</v>
      </c>
      <c r="R3484" s="1" t="s">
        <v>538</v>
      </c>
      <c r="T3484" s="1" t="s">
        <v>115</v>
      </c>
      <c r="U3484" s="1"/>
      <c r="V3484" s="1"/>
      <c r="AB3484" s="178"/>
      <c r="AC3484" s="33">
        <v>23</v>
      </c>
      <c r="AD3484" s="33">
        <v>220</v>
      </c>
      <c r="AE3484" s="33" t="s">
        <v>103</v>
      </c>
      <c r="AF3484" s="33" t="s">
        <v>103</v>
      </c>
      <c r="AG3484" s="33"/>
      <c r="AM3484" s="164">
        <f t="shared" si="173"/>
        <v>45980</v>
      </c>
      <c r="AX3484" s="37">
        <f t="shared" si="174"/>
        <v>45984</v>
      </c>
      <c r="AY3484" s="1" t="s">
        <v>1254</v>
      </c>
      <c r="AZ3484" s="183"/>
      <c r="BA3484" s="184"/>
      <c r="BB3484" s="184"/>
      <c r="BC3484" s="184"/>
      <c r="BD3484" s="184"/>
      <c r="BE3484" s="184"/>
      <c r="BF3484" s="184"/>
      <c r="BG3484" s="184"/>
      <c r="BT3484" s="37">
        <f t="shared" ref="BT3484:BT3547" si="175">IF(L3484=0, 0, L3484+28)</f>
        <v>46005</v>
      </c>
      <c r="BU3484" s="31" t="s">
        <v>1254</v>
      </c>
      <c r="BV3484" s="183"/>
      <c r="BW3484" s="207"/>
      <c r="BX3484" s="184"/>
      <c r="BY3484" s="184"/>
      <c r="BZ3484" s="184"/>
      <c r="CA3484" s="184"/>
      <c r="CB3484" s="184"/>
      <c r="CC3484" s="184"/>
      <c r="CE3484" s="1"/>
      <c r="CF3484" s="1"/>
      <c r="CG3484" s="1"/>
      <c r="CH3484" s="1"/>
      <c r="CI3484" s="1"/>
      <c r="CJ3484" s="1"/>
      <c r="CK3484" s="1"/>
      <c r="CL3484" s="1"/>
      <c r="CM3484" s="1"/>
      <c r="CN3484" s="1"/>
      <c r="CO3484" s="1"/>
    </row>
    <row r="3485" spans="1:93" ht="30" customHeight="1" x14ac:dyDescent="0.2">
      <c r="A3485" s="1">
        <v>3479</v>
      </c>
      <c r="B3485" s="1" t="s">
        <v>751</v>
      </c>
      <c r="C3485" s="1" t="s">
        <v>752</v>
      </c>
      <c r="D3485" s="1" t="s">
        <v>753</v>
      </c>
      <c r="E3485" s="1" t="s">
        <v>650</v>
      </c>
      <c r="F3485" s="1" t="s">
        <v>74</v>
      </c>
      <c r="G3485" s="1">
        <v>5</v>
      </c>
      <c r="H3485" s="1" t="s">
        <v>341</v>
      </c>
      <c r="I3485" s="1" t="s">
        <v>114</v>
      </c>
      <c r="J3485" s="64">
        <v>306</v>
      </c>
      <c r="K3485" s="76">
        <v>2290835</v>
      </c>
      <c r="L3485" s="29">
        <v>45977</v>
      </c>
      <c r="M3485" s="29" t="s">
        <v>4163</v>
      </c>
      <c r="N3485" s="1" t="s">
        <v>478</v>
      </c>
      <c r="O3485" s="28" t="s">
        <v>225</v>
      </c>
      <c r="P3485" s="1" t="s">
        <v>216</v>
      </c>
      <c r="Q3485" s="76">
        <v>8</v>
      </c>
      <c r="R3485" s="1" t="s">
        <v>538</v>
      </c>
      <c r="T3485" s="1" t="s">
        <v>115</v>
      </c>
      <c r="U3485" s="1"/>
      <c r="V3485" s="1"/>
      <c r="AB3485" s="179"/>
      <c r="AC3485" s="33">
        <v>21.5</v>
      </c>
      <c r="AD3485" s="33">
        <v>200</v>
      </c>
      <c r="AE3485" s="33" t="s">
        <v>103</v>
      </c>
      <c r="AF3485" s="33" t="s">
        <v>103</v>
      </c>
      <c r="AG3485" s="33"/>
      <c r="AM3485" s="164">
        <f t="shared" si="173"/>
        <v>45980</v>
      </c>
      <c r="AX3485" s="37">
        <f t="shared" si="174"/>
        <v>45984</v>
      </c>
      <c r="AY3485" s="1" t="s">
        <v>1254</v>
      </c>
      <c r="AZ3485" s="183"/>
      <c r="BA3485" s="181"/>
      <c r="BB3485" s="184"/>
      <c r="BC3485" s="181"/>
      <c r="BD3485" s="181"/>
      <c r="BE3485" s="181"/>
      <c r="BF3485" s="181"/>
      <c r="BG3485" s="181"/>
      <c r="BT3485" s="37">
        <f t="shared" si="175"/>
        <v>46005</v>
      </c>
      <c r="BU3485" s="31" t="s">
        <v>1254</v>
      </c>
      <c r="BV3485" s="183"/>
      <c r="BW3485" s="192"/>
      <c r="BX3485" s="181"/>
      <c r="BY3485" s="181"/>
      <c r="BZ3485" s="181"/>
      <c r="CA3485" s="181"/>
      <c r="CB3485" s="181"/>
      <c r="CC3485" s="181"/>
      <c r="CE3485" s="1"/>
      <c r="CF3485" s="1"/>
      <c r="CG3485" s="1"/>
      <c r="CH3485" s="1"/>
      <c r="CI3485" s="1"/>
      <c r="CJ3485" s="1"/>
      <c r="CK3485" s="1"/>
      <c r="CL3485" s="1"/>
      <c r="CM3485" s="1"/>
      <c r="CN3485" s="1"/>
      <c r="CO3485" s="1"/>
    </row>
    <row r="3486" spans="1:93" ht="30" customHeight="1" x14ac:dyDescent="0.2">
      <c r="A3486" s="1">
        <v>3480</v>
      </c>
      <c r="B3486" s="1" t="s">
        <v>291</v>
      </c>
      <c r="C3486" s="1" t="s">
        <v>746</v>
      </c>
      <c r="D3486" s="1" t="s">
        <v>54</v>
      </c>
      <c r="E3486" s="1" t="s">
        <v>704</v>
      </c>
      <c r="F3486" s="1" t="s">
        <v>74</v>
      </c>
      <c r="G3486" s="1">
        <v>9</v>
      </c>
      <c r="H3486" s="1" t="s">
        <v>341</v>
      </c>
      <c r="I3486" s="1" t="s">
        <v>114</v>
      </c>
      <c r="J3486" s="64">
        <v>83912</v>
      </c>
      <c r="K3486" s="76">
        <v>165518</v>
      </c>
      <c r="L3486" s="29">
        <v>45976</v>
      </c>
      <c r="M3486" s="29" t="s">
        <v>4163</v>
      </c>
      <c r="N3486" s="1" t="s">
        <v>25</v>
      </c>
      <c r="O3486" s="28" t="s">
        <v>84</v>
      </c>
      <c r="P3486" s="1" t="s">
        <v>87</v>
      </c>
      <c r="Q3486" s="76">
        <v>10</v>
      </c>
      <c r="R3486" s="1"/>
      <c r="T3486" s="1" t="s">
        <v>115</v>
      </c>
      <c r="U3486" s="1"/>
      <c r="V3486" s="1"/>
      <c r="AB3486" s="177" t="s">
        <v>1256</v>
      </c>
      <c r="AC3486" s="33">
        <v>24.5</v>
      </c>
      <c r="AD3486" s="33">
        <v>170</v>
      </c>
      <c r="AE3486" s="33" t="s">
        <v>103</v>
      </c>
      <c r="AF3486" s="33" t="s">
        <v>103</v>
      </c>
      <c r="AG3486" s="33"/>
      <c r="AM3486" s="164">
        <f t="shared" ref="AM3486:AM3548" si="176">L3486+3</f>
        <v>45979</v>
      </c>
      <c r="AX3486" s="37">
        <f t="shared" si="174"/>
        <v>45983</v>
      </c>
      <c r="AY3486" s="1" t="s">
        <v>1239</v>
      </c>
      <c r="AZ3486" s="183" t="s">
        <v>1364</v>
      </c>
      <c r="BA3486" s="180">
        <v>12.1</v>
      </c>
      <c r="BB3486" s="180">
        <v>12.4</v>
      </c>
      <c r="BC3486" s="180">
        <v>13.1</v>
      </c>
      <c r="BD3486" s="180">
        <v>14</v>
      </c>
      <c r="BE3486" s="180">
        <v>14</v>
      </c>
      <c r="BF3486" s="180">
        <v>13.4</v>
      </c>
      <c r="BG3486" s="180">
        <f>AVERAGE(BA3486:BF3494)</f>
        <v>13.166666666666666</v>
      </c>
      <c r="BT3486" s="37">
        <f t="shared" si="175"/>
        <v>46004</v>
      </c>
      <c r="BU3486" s="31" t="s">
        <v>1239</v>
      </c>
      <c r="BV3486" s="183" t="s">
        <v>1365</v>
      </c>
      <c r="BW3486" s="191">
        <v>20</v>
      </c>
      <c r="BX3486" s="180">
        <v>20.7</v>
      </c>
      <c r="BY3486" s="180">
        <v>21.5</v>
      </c>
      <c r="BZ3486" s="180">
        <v>22.1</v>
      </c>
      <c r="CA3486" s="180">
        <v>17.5</v>
      </c>
      <c r="CB3486" s="180">
        <v>17.899999999999999</v>
      </c>
      <c r="CC3486" s="180">
        <f>AVERAGE(BW3486:CB3494)</f>
        <v>19.950000000000003</v>
      </c>
      <c r="CE3486" s="1"/>
      <c r="CF3486" s="1"/>
      <c r="CG3486" s="1"/>
      <c r="CH3486" s="1"/>
      <c r="CI3486" s="1"/>
      <c r="CJ3486" s="1"/>
      <c r="CK3486" s="1"/>
      <c r="CL3486" s="1"/>
      <c r="CM3486" s="1"/>
      <c r="CN3486" s="1"/>
      <c r="CO3486" s="1"/>
    </row>
    <row r="3487" spans="1:93" ht="30" customHeight="1" x14ac:dyDescent="0.2">
      <c r="A3487" s="1">
        <v>3481</v>
      </c>
      <c r="B3487" s="1" t="s">
        <v>291</v>
      </c>
      <c r="C3487" s="1" t="s">
        <v>746</v>
      </c>
      <c r="D3487" s="1" t="s">
        <v>54</v>
      </c>
      <c r="E3487" s="1" t="s">
        <v>704</v>
      </c>
      <c r="F3487" s="1" t="s">
        <v>74</v>
      </c>
      <c r="G3487" s="1">
        <v>9</v>
      </c>
      <c r="H3487" s="1" t="s">
        <v>341</v>
      </c>
      <c r="I3487" s="1" t="s">
        <v>114</v>
      </c>
      <c r="J3487" s="64">
        <v>82812</v>
      </c>
      <c r="K3487" s="76">
        <v>165520</v>
      </c>
      <c r="L3487" s="29">
        <v>45976</v>
      </c>
      <c r="M3487" s="29" t="s">
        <v>4163</v>
      </c>
      <c r="N3487" s="1" t="s">
        <v>25</v>
      </c>
      <c r="O3487" s="28" t="s">
        <v>84</v>
      </c>
      <c r="P3487" s="1" t="s">
        <v>87</v>
      </c>
      <c r="Q3487" s="76">
        <v>10</v>
      </c>
      <c r="R3487" s="1"/>
      <c r="S3487" s="1">
        <v>6</v>
      </c>
      <c r="T3487" s="1" t="s">
        <v>115</v>
      </c>
      <c r="U3487" s="1"/>
      <c r="V3487" s="1"/>
      <c r="AB3487" s="178"/>
      <c r="AC3487" s="33">
        <v>25</v>
      </c>
      <c r="AD3487" s="33">
        <v>190</v>
      </c>
      <c r="AE3487" s="33" t="s">
        <v>103</v>
      </c>
      <c r="AF3487" s="33" t="s">
        <v>103</v>
      </c>
      <c r="AG3487" s="33"/>
      <c r="AM3487" s="164">
        <f t="shared" si="176"/>
        <v>45979</v>
      </c>
      <c r="AX3487" s="37">
        <f t="shared" si="174"/>
        <v>45983</v>
      </c>
      <c r="AY3487" s="1" t="s">
        <v>1239</v>
      </c>
      <c r="AZ3487" s="183"/>
      <c r="BA3487" s="184"/>
      <c r="BB3487" s="184"/>
      <c r="BC3487" s="184"/>
      <c r="BD3487" s="184"/>
      <c r="BE3487" s="184"/>
      <c r="BF3487" s="184"/>
      <c r="BG3487" s="184"/>
      <c r="BT3487" s="37">
        <f t="shared" si="175"/>
        <v>46004</v>
      </c>
      <c r="BU3487" s="31" t="s">
        <v>1239</v>
      </c>
      <c r="BV3487" s="183"/>
      <c r="BW3487" s="207"/>
      <c r="BX3487" s="184"/>
      <c r="BY3487" s="184"/>
      <c r="BZ3487" s="184"/>
      <c r="CA3487" s="184"/>
      <c r="CB3487" s="184"/>
      <c r="CC3487" s="184"/>
      <c r="CE3487" s="1"/>
      <c r="CF3487" s="1"/>
      <c r="CG3487" s="1"/>
      <c r="CH3487" s="1"/>
      <c r="CI3487" s="1"/>
      <c r="CJ3487" s="1"/>
      <c r="CK3487" s="1"/>
      <c r="CL3487" s="1"/>
      <c r="CM3487" s="1"/>
      <c r="CN3487" s="1"/>
      <c r="CO3487" s="1"/>
    </row>
    <row r="3488" spans="1:93" ht="30" customHeight="1" x14ac:dyDescent="0.2">
      <c r="A3488" s="1">
        <v>3482</v>
      </c>
      <c r="B3488" s="1" t="s">
        <v>291</v>
      </c>
      <c r="C3488" s="1" t="s">
        <v>746</v>
      </c>
      <c r="D3488" s="1" t="s">
        <v>54</v>
      </c>
      <c r="E3488" s="1" t="s">
        <v>704</v>
      </c>
      <c r="F3488" s="1" t="s">
        <v>74</v>
      </c>
      <c r="G3488" s="1">
        <v>9</v>
      </c>
      <c r="H3488" s="1" t="s">
        <v>341</v>
      </c>
      <c r="I3488" s="1" t="s">
        <v>114</v>
      </c>
      <c r="J3488" s="64">
        <v>62810</v>
      </c>
      <c r="K3488" s="76">
        <v>165523</v>
      </c>
      <c r="L3488" s="29">
        <v>45976</v>
      </c>
      <c r="M3488" s="29" t="s">
        <v>4163</v>
      </c>
      <c r="N3488" s="1" t="s">
        <v>25</v>
      </c>
      <c r="O3488" s="28" t="s">
        <v>84</v>
      </c>
      <c r="P3488" s="1" t="s">
        <v>87</v>
      </c>
      <c r="Q3488" s="76">
        <v>10</v>
      </c>
      <c r="R3488" s="1"/>
      <c r="T3488" s="1" t="s">
        <v>115</v>
      </c>
      <c r="U3488" s="1"/>
      <c r="V3488" s="1"/>
      <c r="AB3488" s="178"/>
      <c r="AC3488" s="33">
        <v>25</v>
      </c>
      <c r="AD3488" s="33">
        <v>185</v>
      </c>
      <c r="AE3488" s="33" t="s">
        <v>103</v>
      </c>
      <c r="AF3488" s="33" t="s">
        <v>103</v>
      </c>
      <c r="AG3488" s="33"/>
      <c r="AM3488" s="164">
        <f t="shared" si="176"/>
        <v>45979</v>
      </c>
      <c r="AX3488" s="37">
        <f t="shared" si="174"/>
        <v>45983</v>
      </c>
      <c r="AY3488" s="1" t="s">
        <v>1239</v>
      </c>
      <c r="AZ3488" s="183"/>
      <c r="BA3488" s="184"/>
      <c r="BB3488" s="184"/>
      <c r="BC3488" s="184"/>
      <c r="BD3488" s="184"/>
      <c r="BE3488" s="184"/>
      <c r="BF3488" s="184"/>
      <c r="BG3488" s="184"/>
      <c r="BT3488" s="37">
        <f t="shared" si="175"/>
        <v>46004</v>
      </c>
      <c r="BU3488" s="31" t="s">
        <v>1239</v>
      </c>
      <c r="BV3488" s="183"/>
      <c r="BW3488" s="207"/>
      <c r="BX3488" s="184"/>
      <c r="BY3488" s="184"/>
      <c r="BZ3488" s="184"/>
      <c r="CA3488" s="184"/>
      <c r="CB3488" s="184"/>
      <c r="CC3488" s="184"/>
      <c r="CE3488" s="1"/>
      <c r="CF3488" s="1"/>
      <c r="CG3488" s="1"/>
      <c r="CH3488" s="1"/>
      <c r="CI3488" s="1"/>
      <c r="CJ3488" s="1"/>
      <c r="CK3488" s="1"/>
      <c r="CL3488" s="1"/>
      <c r="CM3488" s="1"/>
      <c r="CN3488" s="1"/>
      <c r="CO3488" s="1"/>
    </row>
    <row r="3489" spans="1:93" ht="30" customHeight="1" x14ac:dyDescent="0.2">
      <c r="A3489" s="1">
        <v>3483</v>
      </c>
      <c r="B3489" s="1" t="s">
        <v>291</v>
      </c>
      <c r="C3489" s="1" t="s">
        <v>746</v>
      </c>
      <c r="D3489" s="1" t="s">
        <v>54</v>
      </c>
      <c r="E3489" s="1" t="s">
        <v>704</v>
      </c>
      <c r="F3489" s="1" t="s">
        <v>74</v>
      </c>
      <c r="G3489" s="1">
        <v>9</v>
      </c>
      <c r="H3489" s="1" t="s">
        <v>341</v>
      </c>
      <c r="I3489" s="1" t="s">
        <v>114</v>
      </c>
      <c r="J3489" s="64">
        <v>83412</v>
      </c>
      <c r="K3489" s="76">
        <v>165524</v>
      </c>
      <c r="L3489" s="29">
        <v>45976</v>
      </c>
      <c r="M3489" s="29" t="s">
        <v>4163</v>
      </c>
      <c r="N3489" s="1" t="s">
        <v>25</v>
      </c>
      <c r="O3489" s="28" t="s">
        <v>84</v>
      </c>
      <c r="P3489" s="1" t="s">
        <v>87</v>
      </c>
      <c r="Q3489" s="76">
        <v>10</v>
      </c>
      <c r="R3489" s="1"/>
      <c r="T3489" s="1" t="s">
        <v>115</v>
      </c>
      <c r="U3489" s="1"/>
      <c r="V3489" s="1"/>
      <c r="AB3489" s="178"/>
      <c r="AC3489" s="33">
        <v>22.5</v>
      </c>
      <c r="AD3489" s="33">
        <v>190</v>
      </c>
      <c r="AE3489" s="33" t="s">
        <v>103</v>
      </c>
      <c r="AF3489" s="33" t="s">
        <v>103</v>
      </c>
      <c r="AG3489" s="33"/>
      <c r="AM3489" s="164">
        <f t="shared" si="176"/>
        <v>45979</v>
      </c>
      <c r="AX3489" s="37">
        <f t="shared" si="174"/>
        <v>45983</v>
      </c>
      <c r="AY3489" s="1" t="s">
        <v>1239</v>
      </c>
      <c r="AZ3489" s="183"/>
      <c r="BA3489" s="184"/>
      <c r="BB3489" s="184"/>
      <c r="BC3489" s="184"/>
      <c r="BD3489" s="184"/>
      <c r="BE3489" s="184"/>
      <c r="BF3489" s="184"/>
      <c r="BG3489" s="184"/>
      <c r="BT3489" s="37">
        <f t="shared" si="175"/>
        <v>46004</v>
      </c>
      <c r="BU3489" s="31" t="s">
        <v>1239</v>
      </c>
      <c r="BV3489" s="183"/>
      <c r="BW3489" s="207"/>
      <c r="BX3489" s="184"/>
      <c r="BY3489" s="184"/>
      <c r="BZ3489" s="184"/>
      <c r="CA3489" s="184"/>
      <c r="CB3489" s="184"/>
      <c r="CC3489" s="184"/>
      <c r="CE3489" s="1"/>
      <c r="CF3489" s="1"/>
      <c r="CG3489" s="1"/>
      <c r="CH3489" s="1"/>
      <c r="CI3489" s="1"/>
      <c r="CJ3489" s="1"/>
      <c r="CK3489" s="1"/>
      <c r="CL3489" s="1"/>
      <c r="CM3489" s="1"/>
      <c r="CN3489" s="1"/>
      <c r="CO3489" s="1"/>
    </row>
    <row r="3490" spans="1:93" ht="30" customHeight="1" x14ac:dyDescent="0.2">
      <c r="A3490" s="1">
        <v>3484</v>
      </c>
      <c r="B3490" s="1" t="s">
        <v>291</v>
      </c>
      <c r="C3490" s="1" t="s">
        <v>746</v>
      </c>
      <c r="D3490" s="1" t="s">
        <v>54</v>
      </c>
      <c r="E3490" s="1" t="s">
        <v>704</v>
      </c>
      <c r="F3490" s="1" t="s">
        <v>74</v>
      </c>
      <c r="G3490" s="1">
        <v>9</v>
      </c>
      <c r="H3490" s="1" t="s">
        <v>341</v>
      </c>
      <c r="I3490" s="1" t="s">
        <v>114</v>
      </c>
      <c r="J3490" s="64">
        <v>84812</v>
      </c>
      <c r="K3490" s="76">
        <v>165527</v>
      </c>
      <c r="L3490" s="29">
        <v>45976</v>
      </c>
      <c r="M3490" s="29" t="s">
        <v>4163</v>
      </c>
      <c r="N3490" s="1" t="s">
        <v>25</v>
      </c>
      <c r="O3490" s="28" t="s">
        <v>84</v>
      </c>
      <c r="P3490" s="1" t="s">
        <v>87</v>
      </c>
      <c r="Q3490" s="76">
        <v>10</v>
      </c>
      <c r="R3490" s="1"/>
      <c r="T3490" s="1" t="s">
        <v>115</v>
      </c>
      <c r="U3490" s="1"/>
      <c r="V3490" s="1"/>
      <c r="AB3490" s="178"/>
      <c r="AC3490" s="33">
        <v>24.5</v>
      </c>
      <c r="AD3490" s="33">
        <v>190</v>
      </c>
      <c r="AE3490" s="33" t="s">
        <v>103</v>
      </c>
      <c r="AF3490" s="33" t="s">
        <v>103</v>
      </c>
      <c r="AG3490" s="33"/>
      <c r="AM3490" s="164">
        <f t="shared" si="176"/>
        <v>45979</v>
      </c>
      <c r="AX3490" s="37">
        <f t="shared" si="174"/>
        <v>45983</v>
      </c>
      <c r="AY3490" s="1" t="s">
        <v>1239</v>
      </c>
      <c r="AZ3490" s="183"/>
      <c r="BA3490" s="184"/>
      <c r="BB3490" s="184"/>
      <c r="BC3490" s="184"/>
      <c r="BD3490" s="184"/>
      <c r="BE3490" s="184"/>
      <c r="BF3490" s="184"/>
      <c r="BG3490" s="184"/>
      <c r="BT3490" s="37">
        <f t="shared" si="175"/>
        <v>46004</v>
      </c>
      <c r="BU3490" s="31" t="s">
        <v>1239</v>
      </c>
      <c r="BV3490" s="183"/>
      <c r="BW3490" s="207"/>
      <c r="BX3490" s="184"/>
      <c r="BY3490" s="184"/>
      <c r="BZ3490" s="184"/>
      <c r="CA3490" s="184"/>
      <c r="CB3490" s="184"/>
      <c r="CC3490" s="184"/>
      <c r="CE3490" s="1"/>
      <c r="CF3490" s="1"/>
      <c r="CG3490" s="1"/>
      <c r="CH3490" s="1"/>
      <c r="CI3490" s="1"/>
      <c r="CJ3490" s="1"/>
      <c r="CK3490" s="1"/>
      <c r="CL3490" s="1"/>
      <c r="CM3490" s="1"/>
      <c r="CN3490" s="1"/>
      <c r="CO3490" s="1"/>
    </row>
    <row r="3491" spans="1:93" ht="30" customHeight="1" x14ac:dyDescent="0.2">
      <c r="A3491" s="1">
        <v>3485</v>
      </c>
      <c r="B3491" s="1" t="s">
        <v>291</v>
      </c>
      <c r="C3491" s="1" t="s">
        <v>746</v>
      </c>
      <c r="D3491" s="1" t="s">
        <v>54</v>
      </c>
      <c r="E3491" s="1" t="s">
        <v>704</v>
      </c>
      <c r="F3491" s="1" t="s">
        <v>74</v>
      </c>
      <c r="G3491" s="1">
        <v>9</v>
      </c>
      <c r="H3491" s="1" t="s">
        <v>341</v>
      </c>
      <c r="I3491" s="1" t="s">
        <v>114</v>
      </c>
      <c r="J3491" s="64">
        <v>83512</v>
      </c>
      <c r="K3491" s="76">
        <v>165529</v>
      </c>
      <c r="L3491" s="29">
        <v>45976</v>
      </c>
      <c r="M3491" s="29" t="s">
        <v>4163</v>
      </c>
      <c r="N3491" s="1" t="s">
        <v>25</v>
      </c>
      <c r="O3491" s="28" t="s">
        <v>84</v>
      </c>
      <c r="P3491" s="1" t="s">
        <v>87</v>
      </c>
      <c r="Q3491" s="76">
        <v>10</v>
      </c>
      <c r="R3491" s="1"/>
      <c r="T3491" s="1" t="s">
        <v>115</v>
      </c>
      <c r="U3491" s="1"/>
      <c r="V3491" s="1"/>
      <c r="AB3491" s="178"/>
      <c r="AC3491" s="33">
        <v>26</v>
      </c>
      <c r="AD3491" s="33">
        <v>160</v>
      </c>
      <c r="AE3491" s="33" t="s">
        <v>103</v>
      </c>
      <c r="AF3491" s="33" t="s">
        <v>103</v>
      </c>
      <c r="AG3491" s="33"/>
      <c r="AM3491" s="164">
        <f t="shared" si="176"/>
        <v>45979</v>
      </c>
      <c r="AX3491" s="37">
        <f t="shared" si="174"/>
        <v>45983</v>
      </c>
      <c r="AY3491" s="1" t="s">
        <v>1239</v>
      </c>
      <c r="AZ3491" s="183"/>
      <c r="BA3491" s="184"/>
      <c r="BB3491" s="184"/>
      <c r="BC3491" s="184"/>
      <c r="BD3491" s="184"/>
      <c r="BE3491" s="184"/>
      <c r="BF3491" s="184"/>
      <c r="BG3491" s="184"/>
      <c r="BT3491" s="37">
        <f t="shared" si="175"/>
        <v>46004</v>
      </c>
      <c r="BU3491" s="31" t="s">
        <v>1239</v>
      </c>
      <c r="BV3491" s="183"/>
      <c r="BW3491" s="207"/>
      <c r="BX3491" s="184"/>
      <c r="BY3491" s="184"/>
      <c r="BZ3491" s="184"/>
      <c r="CA3491" s="184"/>
      <c r="CB3491" s="184"/>
      <c r="CC3491" s="184"/>
      <c r="CE3491" s="1"/>
      <c r="CF3491" s="1"/>
      <c r="CG3491" s="1"/>
      <c r="CH3491" s="1"/>
      <c r="CI3491" s="1"/>
      <c r="CJ3491" s="1"/>
      <c r="CK3491" s="1"/>
      <c r="CL3491" s="1"/>
      <c r="CM3491" s="1"/>
      <c r="CN3491" s="1"/>
      <c r="CO3491" s="1"/>
    </row>
    <row r="3492" spans="1:93" ht="30" customHeight="1" x14ac:dyDescent="0.2">
      <c r="A3492" s="1">
        <v>3486</v>
      </c>
      <c r="B3492" s="1" t="s">
        <v>291</v>
      </c>
      <c r="C3492" s="1" t="s">
        <v>746</v>
      </c>
      <c r="D3492" s="1" t="s">
        <v>54</v>
      </c>
      <c r="E3492" s="1" t="s">
        <v>704</v>
      </c>
      <c r="F3492" s="1" t="s">
        <v>74</v>
      </c>
      <c r="G3492" s="1">
        <v>9</v>
      </c>
      <c r="H3492" s="1" t="s">
        <v>341</v>
      </c>
      <c r="I3492" s="1" t="s">
        <v>114</v>
      </c>
      <c r="J3492" s="64">
        <v>82912</v>
      </c>
      <c r="K3492" s="76">
        <v>165530</v>
      </c>
      <c r="L3492" s="29">
        <v>45976</v>
      </c>
      <c r="M3492" s="29" t="s">
        <v>4163</v>
      </c>
      <c r="N3492" s="1" t="s">
        <v>25</v>
      </c>
      <c r="O3492" s="28" t="s">
        <v>84</v>
      </c>
      <c r="P3492" s="1" t="s">
        <v>87</v>
      </c>
      <c r="Q3492" s="76">
        <v>10</v>
      </c>
      <c r="R3492" s="1"/>
      <c r="T3492" s="1" t="s">
        <v>115</v>
      </c>
      <c r="U3492" s="1"/>
      <c r="V3492" s="1"/>
      <c r="AB3492" s="178"/>
      <c r="AC3492" s="33">
        <v>24</v>
      </c>
      <c r="AD3492" s="33">
        <v>170</v>
      </c>
      <c r="AE3492" s="33" t="s">
        <v>103</v>
      </c>
      <c r="AF3492" s="33" t="s">
        <v>103</v>
      </c>
      <c r="AG3492" s="33"/>
      <c r="AM3492" s="164">
        <f t="shared" si="176"/>
        <v>45979</v>
      </c>
      <c r="AX3492" s="37">
        <f t="shared" si="174"/>
        <v>45983</v>
      </c>
      <c r="AY3492" s="1" t="s">
        <v>1239</v>
      </c>
      <c r="AZ3492" s="183"/>
      <c r="BA3492" s="184"/>
      <c r="BB3492" s="184"/>
      <c r="BC3492" s="184"/>
      <c r="BD3492" s="184"/>
      <c r="BE3492" s="184"/>
      <c r="BF3492" s="184"/>
      <c r="BG3492" s="184"/>
      <c r="BT3492" s="37">
        <f t="shared" si="175"/>
        <v>46004</v>
      </c>
      <c r="BU3492" s="31" t="s">
        <v>1239</v>
      </c>
      <c r="BV3492" s="183"/>
      <c r="BW3492" s="207"/>
      <c r="BX3492" s="184"/>
      <c r="BY3492" s="184"/>
      <c r="BZ3492" s="184"/>
      <c r="CA3492" s="184"/>
      <c r="CB3492" s="184"/>
      <c r="CC3492" s="184"/>
      <c r="CE3492" s="1"/>
      <c r="CF3492" s="1"/>
      <c r="CG3492" s="1"/>
      <c r="CH3492" s="1"/>
      <c r="CI3492" s="1"/>
      <c r="CJ3492" s="1"/>
      <c r="CK3492" s="1"/>
      <c r="CL3492" s="1"/>
      <c r="CM3492" s="1"/>
      <c r="CN3492" s="1"/>
      <c r="CO3492" s="1"/>
    </row>
    <row r="3493" spans="1:93" ht="30" customHeight="1" x14ac:dyDescent="0.2">
      <c r="A3493" s="1">
        <v>3487</v>
      </c>
      <c r="B3493" s="1" t="s">
        <v>291</v>
      </c>
      <c r="C3493" s="1" t="s">
        <v>746</v>
      </c>
      <c r="D3493" s="1" t="s">
        <v>54</v>
      </c>
      <c r="E3493" s="1" t="s">
        <v>704</v>
      </c>
      <c r="F3493" s="1" t="s">
        <v>74</v>
      </c>
      <c r="G3493" s="1">
        <v>9</v>
      </c>
      <c r="H3493" s="1" t="s">
        <v>341</v>
      </c>
      <c r="I3493" s="1" t="s">
        <v>114</v>
      </c>
      <c r="J3493" s="64">
        <v>83512</v>
      </c>
      <c r="K3493" s="76">
        <v>165540</v>
      </c>
      <c r="L3493" s="29">
        <v>45976</v>
      </c>
      <c r="M3493" s="29" t="s">
        <v>4163</v>
      </c>
      <c r="N3493" s="1" t="s">
        <v>25</v>
      </c>
      <c r="O3493" s="28" t="s">
        <v>84</v>
      </c>
      <c r="P3493" s="1" t="s">
        <v>87</v>
      </c>
      <c r="Q3493" s="76">
        <v>10</v>
      </c>
      <c r="R3493" s="1"/>
      <c r="S3493" s="1">
        <v>6</v>
      </c>
      <c r="T3493" s="1" t="s">
        <v>115</v>
      </c>
      <c r="U3493" s="1"/>
      <c r="V3493" s="1"/>
      <c r="AB3493" s="178"/>
      <c r="AC3493" s="33">
        <v>25</v>
      </c>
      <c r="AD3493" s="33">
        <v>180</v>
      </c>
      <c r="AE3493" s="33" t="s">
        <v>103</v>
      </c>
      <c r="AF3493" s="33" t="s">
        <v>103</v>
      </c>
      <c r="AG3493" s="33"/>
      <c r="AM3493" s="164">
        <f t="shared" si="176"/>
        <v>45979</v>
      </c>
      <c r="AX3493" s="37">
        <f t="shared" si="174"/>
        <v>45983</v>
      </c>
      <c r="AY3493" s="1" t="s">
        <v>1239</v>
      </c>
      <c r="AZ3493" s="183"/>
      <c r="BA3493" s="184"/>
      <c r="BB3493" s="184"/>
      <c r="BC3493" s="184"/>
      <c r="BD3493" s="184"/>
      <c r="BE3493" s="184"/>
      <c r="BF3493" s="184"/>
      <c r="BG3493" s="184"/>
      <c r="BT3493" s="37">
        <f t="shared" si="175"/>
        <v>46004</v>
      </c>
      <c r="BU3493" s="31" t="s">
        <v>1239</v>
      </c>
      <c r="BV3493" s="183"/>
      <c r="BW3493" s="207"/>
      <c r="BX3493" s="184"/>
      <c r="BY3493" s="184"/>
      <c r="BZ3493" s="184"/>
      <c r="CA3493" s="184"/>
      <c r="CB3493" s="184"/>
      <c r="CC3493" s="184"/>
      <c r="CE3493" s="1"/>
      <c r="CF3493" s="1"/>
      <c r="CG3493" s="1"/>
      <c r="CH3493" s="1"/>
      <c r="CI3493" s="1"/>
      <c r="CJ3493" s="1"/>
      <c r="CK3493" s="1"/>
      <c r="CL3493" s="1"/>
      <c r="CM3493" s="1"/>
      <c r="CN3493" s="1"/>
      <c r="CO3493" s="1"/>
    </row>
    <row r="3494" spans="1:93" ht="30" customHeight="1" x14ac:dyDescent="0.2">
      <c r="A3494" s="1">
        <v>3488</v>
      </c>
      <c r="B3494" s="1" t="s">
        <v>291</v>
      </c>
      <c r="C3494" s="1" t="s">
        <v>746</v>
      </c>
      <c r="D3494" s="1" t="s">
        <v>54</v>
      </c>
      <c r="E3494" s="1" t="s">
        <v>704</v>
      </c>
      <c r="F3494" s="1" t="s">
        <v>74</v>
      </c>
      <c r="G3494" s="1">
        <v>9</v>
      </c>
      <c r="H3494" s="1" t="s">
        <v>341</v>
      </c>
      <c r="I3494" s="1" t="s">
        <v>114</v>
      </c>
      <c r="J3494" s="64">
        <v>82912</v>
      </c>
      <c r="K3494" s="76">
        <v>165541</v>
      </c>
      <c r="L3494" s="29">
        <v>45976</v>
      </c>
      <c r="M3494" s="29" t="s">
        <v>4163</v>
      </c>
      <c r="N3494" s="1" t="s">
        <v>25</v>
      </c>
      <c r="O3494" s="28" t="s">
        <v>84</v>
      </c>
      <c r="P3494" s="1" t="s">
        <v>87</v>
      </c>
      <c r="Q3494" s="76">
        <v>10</v>
      </c>
      <c r="R3494" s="1"/>
      <c r="T3494" s="1" t="s">
        <v>115</v>
      </c>
      <c r="U3494" s="1"/>
      <c r="V3494" s="1"/>
      <c r="AB3494" s="179"/>
      <c r="AC3494" s="33">
        <v>23</v>
      </c>
      <c r="AD3494" s="33">
        <v>185</v>
      </c>
      <c r="AE3494" s="33" t="s">
        <v>103</v>
      </c>
      <c r="AF3494" s="33" t="s">
        <v>103</v>
      </c>
      <c r="AG3494" s="33"/>
      <c r="AM3494" s="164">
        <f t="shared" si="176"/>
        <v>45979</v>
      </c>
      <c r="AX3494" s="37">
        <f t="shared" si="174"/>
        <v>45983</v>
      </c>
      <c r="AY3494" s="1" t="s">
        <v>1239</v>
      </c>
      <c r="AZ3494" s="183"/>
      <c r="BA3494" s="181"/>
      <c r="BB3494" s="181"/>
      <c r="BC3494" s="181"/>
      <c r="BD3494" s="181"/>
      <c r="BE3494" s="181"/>
      <c r="BF3494" s="181"/>
      <c r="BG3494" s="181"/>
      <c r="BT3494" s="37">
        <f t="shared" si="175"/>
        <v>46004</v>
      </c>
      <c r="BU3494" s="31" t="s">
        <v>1239</v>
      </c>
      <c r="BV3494" s="183"/>
      <c r="BW3494" s="192"/>
      <c r="BX3494" s="181"/>
      <c r="BY3494" s="181"/>
      <c r="BZ3494" s="181"/>
      <c r="CA3494" s="181"/>
      <c r="CB3494" s="181"/>
      <c r="CC3494" s="181"/>
      <c r="CE3494" s="1"/>
      <c r="CF3494" s="1"/>
      <c r="CG3494" s="1"/>
      <c r="CH3494" s="1"/>
      <c r="CI3494" s="1"/>
      <c r="CJ3494" s="1"/>
      <c r="CK3494" s="1"/>
      <c r="CL3494" s="1"/>
      <c r="CM3494" s="1"/>
      <c r="CN3494" s="1"/>
      <c r="CO3494" s="1"/>
    </row>
    <row r="3495" spans="1:93" ht="30" customHeight="1" x14ac:dyDescent="0.2">
      <c r="A3495" s="1">
        <v>3489</v>
      </c>
      <c r="B3495" s="1" t="s">
        <v>756</v>
      </c>
      <c r="C3495" s="1" t="s">
        <v>757</v>
      </c>
      <c r="D3495" s="1" t="s">
        <v>758</v>
      </c>
      <c r="E3495" s="1" t="s">
        <v>759</v>
      </c>
      <c r="F3495" s="1" t="s">
        <v>74</v>
      </c>
      <c r="G3495" s="1">
        <v>1</v>
      </c>
      <c r="H3495" s="1" t="s">
        <v>341</v>
      </c>
      <c r="I3495" s="1" t="s">
        <v>114</v>
      </c>
      <c r="J3495" s="64">
        <v>407</v>
      </c>
      <c r="K3495" s="76">
        <v>2270528</v>
      </c>
      <c r="L3495" s="29">
        <v>45978</v>
      </c>
      <c r="M3495" s="29" t="s">
        <v>4163</v>
      </c>
      <c r="N3495" s="1" t="s">
        <v>478</v>
      </c>
      <c r="O3495" s="28" t="s">
        <v>225</v>
      </c>
      <c r="P3495" s="1" t="s">
        <v>216</v>
      </c>
      <c r="Q3495" s="76">
        <v>9</v>
      </c>
      <c r="R3495" s="1" t="s">
        <v>537</v>
      </c>
      <c r="T3495" s="1" t="s">
        <v>115</v>
      </c>
      <c r="U3495" s="1"/>
      <c r="V3495" s="1"/>
      <c r="AC3495" s="33">
        <v>24</v>
      </c>
      <c r="AD3495" s="33">
        <v>220</v>
      </c>
      <c r="AE3495" s="33" t="s">
        <v>103</v>
      </c>
      <c r="AF3495" s="33" t="s">
        <v>103</v>
      </c>
      <c r="AG3495" s="33"/>
      <c r="AM3495" s="164">
        <f t="shared" si="176"/>
        <v>45981</v>
      </c>
      <c r="AX3495" s="37">
        <f t="shared" si="174"/>
        <v>45985</v>
      </c>
      <c r="AY3495" s="1" t="s">
        <v>1386</v>
      </c>
      <c r="AZ3495" s="183" t="s">
        <v>1389</v>
      </c>
      <c r="BA3495" s="180">
        <v>42.6</v>
      </c>
      <c r="BB3495" s="180">
        <v>43.2</v>
      </c>
      <c r="BC3495" s="180">
        <v>41.8</v>
      </c>
      <c r="BD3495" s="180">
        <v>41.2</v>
      </c>
      <c r="BE3495" s="180">
        <v>41.8</v>
      </c>
      <c r="BF3495" s="180">
        <v>43.1</v>
      </c>
      <c r="BG3495" s="180">
        <f>AVERAGE(BA3495:BF3582)</f>
        <v>42.755555555555539</v>
      </c>
      <c r="BT3495" s="37">
        <f t="shared" si="175"/>
        <v>46006</v>
      </c>
      <c r="BU3495" s="31" t="s">
        <v>1386</v>
      </c>
      <c r="BV3495" s="183" t="s">
        <v>1390</v>
      </c>
      <c r="BW3495" s="191">
        <v>48.4</v>
      </c>
      <c r="BX3495" s="180">
        <v>49.4</v>
      </c>
      <c r="BY3495" s="180">
        <v>50.8</v>
      </c>
      <c r="BZ3495" s="180">
        <v>49.2</v>
      </c>
      <c r="CA3495" s="180">
        <v>48.3</v>
      </c>
      <c r="CB3495" s="180">
        <v>49.5</v>
      </c>
      <c r="CC3495" s="180">
        <f>AVERAGE(BW3495:CB3582)</f>
        <v>48.933333333333344</v>
      </c>
      <c r="CE3495" s="1"/>
      <c r="CF3495" s="1"/>
      <c r="CG3495" s="1"/>
      <c r="CH3495" s="1"/>
      <c r="CI3495" s="1"/>
      <c r="CJ3495" s="1"/>
      <c r="CK3495" s="1"/>
      <c r="CL3495" s="1"/>
      <c r="CM3495" s="1"/>
      <c r="CN3495" s="1"/>
      <c r="CO3495" s="1"/>
    </row>
    <row r="3496" spans="1:93" ht="30" customHeight="1" x14ac:dyDescent="0.2">
      <c r="A3496" s="1">
        <v>3490</v>
      </c>
      <c r="B3496" s="1" t="s">
        <v>756</v>
      </c>
      <c r="C3496" s="1" t="s">
        <v>757</v>
      </c>
      <c r="D3496" s="1" t="s">
        <v>758</v>
      </c>
      <c r="E3496" s="1" t="s">
        <v>759</v>
      </c>
      <c r="F3496" s="1" t="s">
        <v>74</v>
      </c>
      <c r="G3496" s="1">
        <v>1</v>
      </c>
      <c r="H3496" s="1" t="s">
        <v>341</v>
      </c>
      <c r="I3496" s="1" t="s">
        <v>114</v>
      </c>
      <c r="J3496" s="64">
        <v>431</v>
      </c>
      <c r="K3496" s="76">
        <v>2268423</v>
      </c>
      <c r="L3496" s="29">
        <v>45978</v>
      </c>
      <c r="M3496" s="29" t="s">
        <v>4163</v>
      </c>
      <c r="N3496" s="1" t="s">
        <v>478</v>
      </c>
      <c r="O3496" s="28" t="s">
        <v>225</v>
      </c>
      <c r="P3496" s="1" t="s">
        <v>216</v>
      </c>
      <c r="Q3496" s="76">
        <v>9</v>
      </c>
      <c r="R3496" s="1" t="s">
        <v>537</v>
      </c>
      <c r="S3496" s="1">
        <v>6</v>
      </c>
      <c r="T3496" s="1" t="s">
        <v>115</v>
      </c>
      <c r="U3496" s="1"/>
      <c r="V3496" s="1"/>
      <c r="AC3496" s="33">
        <v>24.5</v>
      </c>
      <c r="AD3496" s="33">
        <v>235</v>
      </c>
      <c r="AE3496" s="33" t="s">
        <v>103</v>
      </c>
      <c r="AF3496" s="33" t="s">
        <v>103</v>
      </c>
      <c r="AG3496" s="33"/>
      <c r="AM3496" s="164">
        <f t="shared" si="176"/>
        <v>45981</v>
      </c>
      <c r="AX3496" s="37">
        <f t="shared" si="174"/>
        <v>45985</v>
      </c>
      <c r="AY3496" s="1" t="s">
        <v>1386</v>
      </c>
      <c r="AZ3496" s="183"/>
      <c r="BA3496" s="184"/>
      <c r="BB3496" s="184"/>
      <c r="BC3496" s="184"/>
      <c r="BD3496" s="184"/>
      <c r="BE3496" s="184"/>
      <c r="BF3496" s="184"/>
      <c r="BG3496" s="184"/>
      <c r="BT3496" s="37">
        <f t="shared" si="175"/>
        <v>46006</v>
      </c>
      <c r="BU3496" s="31" t="s">
        <v>1386</v>
      </c>
      <c r="BV3496" s="183"/>
      <c r="BW3496" s="207"/>
      <c r="BX3496" s="184"/>
      <c r="BY3496" s="184"/>
      <c r="BZ3496" s="184"/>
      <c r="CA3496" s="184"/>
      <c r="CB3496" s="184"/>
      <c r="CC3496" s="184"/>
      <c r="CE3496" s="1"/>
      <c r="CF3496" s="1"/>
      <c r="CG3496" s="1"/>
      <c r="CH3496" s="1"/>
      <c r="CI3496" s="1"/>
      <c r="CJ3496" s="1"/>
      <c r="CK3496" s="1"/>
      <c r="CL3496" s="1"/>
      <c r="CM3496" s="1"/>
      <c r="CN3496" s="1"/>
      <c r="CO3496" s="1"/>
    </row>
    <row r="3497" spans="1:93" ht="30" customHeight="1" x14ac:dyDescent="0.2">
      <c r="A3497" s="1">
        <v>3491</v>
      </c>
      <c r="B3497" s="1" t="s">
        <v>756</v>
      </c>
      <c r="C3497" s="1" t="s">
        <v>757</v>
      </c>
      <c r="D3497" s="1" t="s">
        <v>758</v>
      </c>
      <c r="E3497" s="1" t="s">
        <v>759</v>
      </c>
      <c r="F3497" s="1" t="s">
        <v>74</v>
      </c>
      <c r="G3497" s="1">
        <v>1</v>
      </c>
      <c r="H3497" s="1" t="s">
        <v>341</v>
      </c>
      <c r="I3497" s="1" t="s">
        <v>114</v>
      </c>
      <c r="J3497" s="64">
        <v>391</v>
      </c>
      <c r="K3497" s="76">
        <v>2268424</v>
      </c>
      <c r="L3497" s="29">
        <v>45978</v>
      </c>
      <c r="M3497" s="29" t="s">
        <v>4163</v>
      </c>
      <c r="N3497" s="1" t="s">
        <v>478</v>
      </c>
      <c r="O3497" s="28" t="s">
        <v>225</v>
      </c>
      <c r="P3497" s="1" t="s">
        <v>216</v>
      </c>
      <c r="Q3497" s="76">
        <v>10</v>
      </c>
      <c r="R3497" s="1" t="s">
        <v>537</v>
      </c>
      <c r="T3497" s="1" t="s">
        <v>115</v>
      </c>
      <c r="U3497" s="1"/>
      <c r="V3497" s="1"/>
      <c r="AC3497" s="33">
        <v>25.5</v>
      </c>
      <c r="AD3497" s="33">
        <v>220</v>
      </c>
      <c r="AE3497" s="33" t="s">
        <v>103</v>
      </c>
      <c r="AF3497" s="33" t="s">
        <v>103</v>
      </c>
      <c r="AG3497" s="33"/>
      <c r="AM3497" s="164">
        <f t="shared" si="176"/>
        <v>45981</v>
      </c>
      <c r="AX3497" s="37">
        <f t="shared" si="174"/>
        <v>45985</v>
      </c>
      <c r="AY3497" s="1" t="s">
        <v>1386</v>
      </c>
      <c r="AZ3497" s="183"/>
      <c r="BA3497" s="184"/>
      <c r="BB3497" s="184"/>
      <c r="BC3497" s="184"/>
      <c r="BD3497" s="184"/>
      <c r="BE3497" s="184"/>
      <c r="BF3497" s="184"/>
      <c r="BG3497" s="184"/>
      <c r="BT3497" s="37">
        <f t="shared" si="175"/>
        <v>46006</v>
      </c>
      <c r="BU3497" s="31" t="s">
        <v>1386</v>
      </c>
      <c r="BV3497" s="183"/>
      <c r="BW3497" s="207"/>
      <c r="BX3497" s="184"/>
      <c r="BY3497" s="184"/>
      <c r="BZ3497" s="184"/>
      <c r="CA3497" s="184"/>
      <c r="CB3497" s="184"/>
      <c r="CC3497" s="184"/>
      <c r="CE3497" s="1"/>
      <c r="CF3497" s="1"/>
      <c r="CG3497" s="1"/>
      <c r="CH3497" s="1"/>
      <c r="CI3497" s="1"/>
      <c r="CJ3497" s="1"/>
      <c r="CK3497" s="1"/>
      <c r="CL3497" s="1"/>
      <c r="CM3497" s="1"/>
      <c r="CN3497" s="1"/>
      <c r="CO3497" s="1"/>
    </row>
    <row r="3498" spans="1:93" ht="30" customHeight="1" x14ac:dyDescent="0.2">
      <c r="A3498" s="1">
        <v>3492</v>
      </c>
      <c r="B3498" s="1" t="s">
        <v>756</v>
      </c>
      <c r="C3498" s="1" t="s">
        <v>757</v>
      </c>
      <c r="D3498" s="1" t="s">
        <v>758</v>
      </c>
      <c r="E3498" s="1" t="s">
        <v>759</v>
      </c>
      <c r="F3498" s="1" t="s">
        <v>74</v>
      </c>
      <c r="G3498" s="1">
        <v>1</v>
      </c>
      <c r="H3498" s="1" t="s">
        <v>341</v>
      </c>
      <c r="I3498" s="1" t="s">
        <v>114</v>
      </c>
      <c r="J3498" s="64">
        <v>411</v>
      </c>
      <c r="K3498" s="76">
        <v>2270530</v>
      </c>
      <c r="L3498" s="29">
        <v>45978</v>
      </c>
      <c r="M3498" s="29" t="s">
        <v>4163</v>
      </c>
      <c r="N3498" s="1" t="s">
        <v>478</v>
      </c>
      <c r="O3498" s="28" t="s">
        <v>225</v>
      </c>
      <c r="P3498" s="1" t="s">
        <v>216</v>
      </c>
      <c r="Q3498" s="76">
        <v>9</v>
      </c>
      <c r="R3498" s="1" t="s">
        <v>537</v>
      </c>
      <c r="T3498" s="1" t="s">
        <v>115</v>
      </c>
      <c r="U3498" s="1"/>
      <c r="V3498" s="1"/>
      <c r="AC3498" s="33">
        <v>24</v>
      </c>
      <c r="AD3498" s="33">
        <v>200</v>
      </c>
      <c r="AE3498" s="33" t="s">
        <v>103</v>
      </c>
      <c r="AF3498" s="33" t="s">
        <v>103</v>
      </c>
      <c r="AG3498" s="33"/>
      <c r="AM3498" s="164">
        <f t="shared" si="176"/>
        <v>45981</v>
      </c>
      <c r="AX3498" s="37">
        <f t="shared" si="174"/>
        <v>45985</v>
      </c>
      <c r="AY3498" s="1" t="s">
        <v>1386</v>
      </c>
      <c r="AZ3498" s="183"/>
      <c r="BA3498" s="184"/>
      <c r="BB3498" s="184"/>
      <c r="BC3498" s="184"/>
      <c r="BD3498" s="184"/>
      <c r="BE3498" s="184"/>
      <c r="BF3498" s="184"/>
      <c r="BG3498" s="184"/>
      <c r="BT3498" s="37">
        <f t="shared" si="175"/>
        <v>46006</v>
      </c>
      <c r="BU3498" s="31" t="s">
        <v>1386</v>
      </c>
      <c r="BV3498" s="183"/>
      <c r="BW3498" s="207"/>
      <c r="BX3498" s="184"/>
      <c r="BY3498" s="184"/>
      <c r="BZ3498" s="184"/>
      <c r="CA3498" s="184"/>
      <c r="CB3498" s="184"/>
      <c r="CC3498" s="184"/>
      <c r="CE3498" s="1"/>
      <c r="CF3498" s="1"/>
      <c r="CG3498" s="1"/>
      <c r="CH3498" s="1"/>
      <c r="CI3498" s="1"/>
      <c r="CJ3498" s="1"/>
      <c r="CK3498" s="1"/>
      <c r="CL3498" s="1"/>
      <c r="CM3498" s="1"/>
      <c r="CN3498" s="1"/>
      <c r="CO3498" s="1"/>
    </row>
    <row r="3499" spans="1:93" ht="30" customHeight="1" x14ac:dyDescent="0.2">
      <c r="A3499" s="1">
        <v>3493</v>
      </c>
      <c r="B3499" s="1" t="s">
        <v>756</v>
      </c>
      <c r="C3499" s="1" t="s">
        <v>757</v>
      </c>
      <c r="D3499" s="1" t="s">
        <v>758</v>
      </c>
      <c r="E3499" s="1" t="s">
        <v>759</v>
      </c>
      <c r="F3499" s="1" t="s">
        <v>74</v>
      </c>
      <c r="G3499" s="1">
        <v>1</v>
      </c>
      <c r="H3499" s="1" t="s">
        <v>341</v>
      </c>
      <c r="I3499" s="1" t="s">
        <v>114</v>
      </c>
      <c r="J3499" s="64">
        <v>389</v>
      </c>
      <c r="K3499" s="76">
        <v>2268425</v>
      </c>
      <c r="L3499" s="29">
        <v>45978</v>
      </c>
      <c r="M3499" s="29" t="s">
        <v>4163</v>
      </c>
      <c r="N3499" s="1" t="s">
        <v>478</v>
      </c>
      <c r="O3499" s="28" t="s">
        <v>225</v>
      </c>
      <c r="P3499" s="1" t="s">
        <v>216</v>
      </c>
      <c r="Q3499" s="76">
        <v>10</v>
      </c>
      <c r="R3499" s="1" t="s">
        <v>537</v>
      </c>
      <c r="T3499" s="1" t="s">
        <v>115</v>
      </c>
      <c r="U3499" s="1"/>
      <c r="V3499" s="1"/>
      <c r="AC3499" s="33">
        <v>24</v>
      </c>
      <c r="AD3499" s="33">
        <v>225</v>
      </c>
      <c r="AE3499" s="33" t="s">
        <v>103</v>
      </c>
      <c r="AF3499" s="33" t="s">
        <v>103</v>
      </c>
      <c r="AG3499" s="33"/>
      <c r="AM3499" s="164">
        <f t="shared" si="176"/>
        <v>45981</v>
      </c>
      <c r="AX3499" s="37">
        <f t="shared" si="174"/>
        <v>45985</v>
      </c>
      <c r="AY3499" s="1" t="s">
        <v>1386</v>
      </c>
      <c r="AZ3499" s="183"/>
      <c r="BA3499" s="184"/>
      <c r="BB3499" s="184"/>
      <c r="BC3499" s="184"/>
      <c r="BD3499" s="184"/>
      <c r="BE3499" s="184"/>
      <c r="BF3499" s="184"/>
      <c r="BG3499" s="184"/>
      <c r="BT3499" s="37">
        <f t="shared" si="175"/>
        <v>46006</v>
      </c>
      <c r="BU3499" s="31" t="s">
        <v>1386</v>
      </c>
      <c r="BV3499" s="183"/>
      <c r="BW3499" s="207"/>
      <c r="BX3499" s="184"/>
      <c r="BY3499" s="184"/>
      <c r="BZ3499" s="184"/>
      <c r="CA3499" s="184"/>
      <c r="CB3499" s="184"/>
      <c r="CC3499" s="184"/>
      <c r="CE3499" s="1"/>
      <c r="CF3499" s="1"/>
      <c r="CG3499" s="1"/>
      <c r="CH3499" s="1"/>
      <c r="CI3499" s="1"/>
      <c r="CJ3499" s="1"/>
      <c r="CK3499" s="1"/>
      <c r="CL3499" s="1"/>
      <c r="CM3499" s="1"/>
      <c r="CN3499" s="1"/>
      <c r="CO3499" s="1"/>
    </row>
    <row r="3500" spans="1:93" ht="30" customHeight="1" x14ac:dyDescent="0.2">
      <c r="A3500" s="1">
        <v>3494</v>
      </c>
      <c r="B3500" s="1" t="s">
        <v>756</v>
      </c>
      <c r="C3500" s="1" t="s">
        <v>757</v>
      </c>
      <c r="D3500" s="1" t="s">
        <v>758</v>
      </c>
      <c r="E3500" s="1" t="s">
        <v>759</v>
      </c>
      <c r="F3500" s="1" t="s">
        <v>74</v>
      </c>
      <c r="G3500" s="1">
        <v>1</v>
      </c>
      <c r="H3500" s="1" t="s">
        <v>341</v>
      </c>
      <c r="I3500" s="1" t="s">
        <v>114</v>
      </c>
      <c r="J3500" s="64">
        <v>551</v>
      </c>
      <c r="K3500" s="76">
        <v>2270531</v>
      </c>
      <c r="L3500" s="29">
        <v>45979</v>
      </c>
      <c r="M3500" s="29" t="s">
        <v>4163</v>
      </c>
      <c r="N3500" s="1" t="s">
        <v>478</v>
      </c>
      <c r="O3500" s="28" t="s">
        <v>225</v>
      </c>
      <c r="P3500" s="1" t="s">
        <v>216</v>
      </c>
      <c r="Q3500" s="76">
        <v>12</v>
      </c>
      <c r="R3500" s="1" t="s">
        <v>537</v>
      </c>
      <c r="T3500" s="1" t="s">
        <v>115</v>
      </c>
      <c r="U3500" s="1"/>
      <c r="V3500" s="1"/>
      <c r="AC3500" s="33">
        <v>23.5</v>
      </c>
      <c r="AD3500" s="33">
        <v>240</v>
      </c>
      <c r="AE3500" s="33" t="s">
        <v>103</v>
      </c>
      <c r="AF3500" s="33" t="s">
        <v>103</v>
      </c>
      <c r="AG3500" s="33"/>
      <c r="AM3500" s="164">
        <f t="shared" si="176"/>
        <v>45982</v>
      </c>
      <c r="AX3500" s="37">
        <f t="shared" si="174"/>
        <v>45986</v>
      </c>
      <c r="AY3500" s="1" t="s">
        <v>1386</v>
      </c>
      <c r="AZ3500" s="183"/>
      <c r="BA3500" s="184"/>
      <c r="BB3500" s="184"/>
      <c r="BC3500" s="184"/>
      <c r="BD3500" s="184"/>
      <c r="BE3500" s="184"/>
      <c r="BF3500" s="184"/>
      <c r="BG3500" s="184"/>
      <c r="BT3500" s="37">
        <f t="shared" si="175"/>
        <v>46007</v>
      </c>
      <c r="BU3500" s="31" t="s">
        <v>1386</v>
      </c>
      <c r="BV3500" s="183"/>
      <c r="BW3500" s="207"/>
      <c r="BX3500" s="184"/>
      <c r="BY3500" s="184"/>
      <c r="BZ3500" s="184"/>
      <c r="CA3500" s="184"/>
      <c r="CB3500" s="184"/>
      <c r="CC3500" s="184"/>
      <c r="CE3500" s="1"/>
      <c r="CF3500" s="1"/>
      <c r="CG3500" s="1"/>
      <c r="CH3500" s="1"/>
      <c r="CI3500" s="1"/>
      <c r="CJ3500" s="1"/>
      <c r="CK3500" s="1"/>
      <c r="CL3500" s="1"/>
      <c r="CM3500" s="1"/>
      <c r="CN3500" s="1"/>
      <c r="CO3500" s="1"/>
    </row>
    <row r="3501" spans="1:93" ht="30" customHeight="1" x14ac:dyDescent="0.2">
      <c r="A3501" s="1">
        <v>3495</v>
      </c>
      <c r="B3501" s="1" t="s">
        <v>756</v>
      </c>
      <c r="C3501" s="1" t="s">
        <v>757</v>
      </c>
      <c r="D3501" s="1" t="s">
        <v>758</v>
      </c>
      <c r="E3501" s="1" t="s">
        <v>759</v>
      </c>
      <c r="F3501" s="1" t="s">
        <v>74</v>
      </c>
      <c r="G3501" s="1">
        <v>1</v>
      </c>
      <c r="H3501" s="1" t="s">
        <v>341</v>
      </c>
      <c r="I3501" s="1" t="s">
        <v>114</v>
      </c>
      <c r="J3501" s="64">
        <v>414</v>
      </c>
      <c r="K3501" s="76">
        <v>2268426</v>
      </c>
      <c r="L3501" s="29">
        <v>45979</v>
      </c>
      <c r="M3501" s="29" t="s">
        <v>4163</v>
      </c>
      <c r="N3501" s="1" t="s">
        <v>478</v>
      </c>
      <c r="O3501" s="28" t="s">
        <v>225</v>
      </c>
      <c r="P3501" s="1" t="s">
        <v>216</v>
      </c>
      <c r="Q3501" s="76">
        <v>9</v>
      </c>
      <c r="R3501" s="1" t="s">
        <v>537</v>
      </c>
      <c r="T3501" s="1" t="s">
        <v>115</v>
      </c>
      <c r="U3501" s="1"/>
      <c r="V3501" s="1"/>
      <c r="AC3501" s="33">
        <v>25</v>
      </c>
      <c r="AD3501" s="33">
        <v>220</v>
      </c>
      <c r="AE3501" s="33" t="s">
        <v>103</v>
      </c>
      <c r="AF3501" s="33" t="s">
        <v>103</v>
      </c>
      <c r="AG3501" s="33"/>
      <c r="AM3501" s="164">
        <f t="shared" si="176"/>
        <v>45982</v>
      </c>
      <c r="AX3501" s="37">
        <f t="shared" si="174"/>
        <v>45986</v>
      </c>
      <c r="AY3501" s="1" t="s">
        <v>1386</v>
      </c>
      <c r="AZ3501" s="183"/>
      <c r="BA3501" s="184"/>
      <c r="BB3501" s="184"/>
      <c r="BC3501" s="184"/>
      <c r="BD3501" s="184"/>
      <c r="BE3501" s="184"/>
      <c r="BF3501" s="184"/>
      <c r="BG3501" s="184"/>
      <c r="BT3501" s="37">
        <f t="shared" si="175"/>
        <v>46007</v>
      </c>
      <c r="BU3501" s="31" t="s">
        <v>1386</v>
      </c>
      <c r="BV3501" s="183"/>
      <c r="BW3501" s="207"/>
      <c r="BX3501" s="184"/>
      <c r="BY3501" s="184"/>
      <c r="BZ3501" s="184"/>
      <c r="CA3501" s="184"/>
      <c r="CB3501" s="184"/>
      <c r="CC3501" s="184"/>
      <c r="CE3501" s="1"/>
      <c r="CF3501" s="1"/>
      <c r="CG3501" s="1"/>
      <c r="CH3501" s="1"/>
      <c r="CI3501" s="1"/>
      <c r="CJ3501" s="1"/>
      <c r="CK3501" s="1"/>
      <c r="CL3501" s="1"/>
      <c r="CM3501" s="1"/>
      <c r="CN3501" s="1"/>
      <c r="CO3501" s="1"/>
    </row>
    <row r="3502" spans="1:93" ht="30" customHeight="1" x14ac:dyDescent="0.2">
      <c r="A3502" s="1">
        <v>3496</v>
      </c>
      <c r="B3502" s="1" t="s">
        <v>756</v>
      </c>
      <c r="C3502" s="1" t="s">
        <v>757</v>
      </c>
      <c r="D3502" s="1" t="s">
        <v>758</v>
      </c>
      <c r="E3502" s="1" t="s">
        <v>759</v>
      </c>
      <c r="F3502" s="1" t="s">
        <v>74</v>
      </c>
      <c r="G3502" s="1">
        <v>1</v>
      </c>
      <c r="H3502" s="1" t="s">
        <v>341</v>
      </c>
      <c r="I3502" s="1" t="s">
        <v>114</v>
      </c>
      <c r="J3502" s="64">
        <v>302</v>
      </c>
      <c r="K3502" s="76">
        <v>2268427</v>
      </c>
      <c r="L3502" s="29">
        <v>45979</v>
      </c>
      <c r="M3502" s="29" t="s">
        <v>4163</v>
      </c>
      <c r="N3502" s="1" t="s">
        <v>478</v>
      </c>
      <c r="O3502" s="28" t="s">
        <v>225</v>
      </c>
      <c r="P3502" s="1" t="s">
        <v>216</v>
      </c>
      <c r="Q3502" s="76">
        <v>8</v>
      </c>
      <c r="R3502" s="1" t="s">
        <v>537</v>
      </c>
      <c r="T3502" s="1" t="s">
        <v>115</v>
      </c>
      <c r="U3502" s="1"/>
      <c r="V3502" s="1"/>
      <c r="AC3502" s="33">
        <v>23.5</v>
      </c>
      <c r="AD3502" s="33">
        <v>235</v>
      </c>
      <c r="AE3502" s="33" t="s">
        <v>103</v>
      </c>
      <c r="AF3502" s="33" t="s">
        <v>103</v>
      </c>
      <c r="AG3502" s="33"/>
      <c r="AM3502" s="164">
        <f t="shared" si="176"/>
        <v>45982</v>
      </c>
      <c r="AX3502" s="37">
        <f t="shared" si="174"/>
        <v>45986</v>
      </c>
      <c r="AY3502" s="1" t="s">
        <v>1386</v>
      </c>
      <c r="AZ3502" s="183"/>
      <c r="BA3502" s="184"/>
      <c r="BB3502" s="184"/>
      <c r="BC3502" s="184"/>
      <c r="BD3502" s="184"/>
      <c r="BE3502" s="184"/>
      <c r="BF3502" s="184"/>
      <c r="BG3502" s="184"/>
      <c r="BT3502" s="37">
        <f t="shared" si="175"/>
        <v>46007</v>
      </c>
      <c r="BU3502" s="31" t="s">
        <v>1386</v>
      </c>
      <c r="BV3502" s="183"/>
      <c r="BW3502" s="207"/>
      <c r="BX3502" s="184"/>
      <c r="BY3502" s="184"/>
      <c r="BZ3502" s="184"/>
      <c r="CA3502" s="184"/>
      <c r="CB3502" s="184"/>
      <c r="CC3502" s="184"/>
      <c r="CE3502" s="1"/>
      <c r="CF3502" s="1"/>
      <c r="CG3502" s="1"/>
      <c r="CH3502" s="1"/>
      <c r="CI3502" s="1"/>
      <c r="CJ3502" s="1"/>
      <c r="CK3502" s="1"/>
      <c r="CL3502" s="1"/>
      <c r="CM3502" s="1"/>
      <c r="CN3502" s="1"/>
      <c r="CO3502" s="1"/>
    </row>
    <row r="3503" spans="1:93" ht="30" customHeight="1" x14ac:dyDescent="0.2">
      <c r="A3503" s="1">
        <v>3497</v>
      </c>
      <c r="B3503" s="1" t="s">
        <v>756</v>
      </c>
      <c r="C3503" s="1" t="s">
        <v>757</v>
      </c>
      <c r="D3503" s="1" t="s">
        <v>758</v>
      </c>
      <c r="E3503" s="1" t="s">
        <v>759</v>
      </c>
      <c r="F3503" s="1" t="s">
        <v>74</v>
      </c>
      <c r="G3503" s="1">
        <v>1</v>
      </c>
      <c r="H3503" s="1" t="s">
        <v>341</v>
      </c>
      <c r="I3503" s="1" t="s">
        <v>114</v>
      </c>
      <c r="J3503" s="64">
        <v>430</v>
      </c>
      <c r="K3503" s="76">
        <v>2270532</v>
      </c>
      <c r="L3503" s="29">
        <v>45979</v>
      </c>
      <c r="M3503" s="29" t="s">
        <v>4163</v>
      </c>
      <c r="N3503" s="1" t="s">
        <v>478</v>
      </c>
      <c r="O3503" s="28" t="s">
        <v>225</v>
      </c>
      <c r="P3503" s="1" t="s">
        <v>216</v>
      </c>
      <c r="Q3503" s="76">
        <v>9</v>
      </c>
      <c r="R3503" s="1" t="s">
        <v>537</v>
      </c>
      <c r="S3503" s="1">
        <v>6</v>
      </c>
      <c r="T3503" s="1" t="s">
        <v>115</v>
      </c>
      <c r="U3503" s="1"/>
      <c r="V3503" s="1"/>
      <c r="AC3503" s="33">
        <v>24</v>
      </c>
      <c r="AD3503" s="33">
        <v>230</v>
      </c>
      <c r="AE3503" s="33" t="s">
        <v>103</v>
      </c>
      <c r="AF3503" s="33" t="s">
        <v>103</v>
      </c>
      <c r="AG3503" s="33"/>
      <c r="AM3503" s="164">
        <f t="shared" si="176"/>
        <v>45982</v>
      </c>
      <c r="AX3503" s="37">
        <f t="shared" si="174"/>
        <v>45986</v>
      </c>
      <c r="AY3503" s="1" t="s">
        <v>1386</v>
      </c>
      <c r="AZ3503" s="183"/>
      <c r="BA3503" s="184"/>
      <c r="BB3503" s="184"/>
      <c r="BC3503" s="184"/>
      <c r="BD3503" s="184"/>
      <c r="BE3503" s="184"/>
      <c r="BF3503" s="184"/>
      <c r="BG3503" s="184"/>
      <c r="BT3503" s="37">
        <f t="shared" si="175"/>
        <v>46007</v>
      </c>
      <c r="BU3503" s="31" t="s">
        <v>1386</v>
      </c>
      <c r="BV3503" s="183"/>
      <c r="BW3503" s="207"/>
      <c r="BX3503" s="184"/>
      <c r="BY3503" s="184"/>
      <c r="BZ3503" s="184"/>
      <c r="CA3503" s="184"/>
      <c r="CB3503" s="184"/>
      <c r="CC3503" s="184"/>
      <c r="CE3503" s="1"/>
      <c r="CF3503" s="1"/>
      <c r="CG3503" s="1"/>
      <c r="CH3503" s="1"/>
      <c r="CI3503" s="1"/>
      <c r="CJ3503" s="1"/>
      <c r="CK3503" s="1"/>
      <c r="CL3503" s="1"/>
      <c r="CM3503" s="1"/>
      <c r="CN3503" s="1"/>
      <c r="CO3503" s="1"/>
    </row>
    <row r="3504" spans="1:93" ht="30" customHeight="1" x14ac:dyDescent="0.2">
      <c r="A3504" s="1">
        <v>3498</v>
      </c>
      <c r="B3504" s="1" t="s">
        <v>756</v>
      </c>
      <c r="C3504" s="1" t="s">
        <v>757</v>
      </c>
      <c r="D3504" s="1" t="s">
        <v>758</v>
      </c>
      <c r="E3504" s="1" t="s">
        <v>759</v>
      </c>
      <c r="F3504" s="1" t="s">
        <v>74</v>
      </c>
      <c r="G3504" s="1">
        <v>1</v>
      </c>
      <c r="H3504" s="1" t="s">
        <v>341</v>
      </c>
      <c r="I3504" s="1" t="s">
        <v>114</v>
      </c>
      <c r="J3504" s="64">
        <v>287</v>
      </c>
      <c r="K3504" s="76">
        <v>2268428</v>
      </c>
      <c r="L3504" s="29">
        <v>45979</v>
      </c>
      <c r="M3504" s="29" t="s">
        <v>4163</v>
      </c>
      <c r="N3504" s="1" t="s">
        <v>478</v>
      </c>
      <c r="O3504" s="28" t="s">
        <v>225</v>
      </c>
      <c r="P3504" s="1" t="s">
        <v>216</v>
      </c>
      <c r="Q3504" s="76">
        <v>8</v>
      </c>
      <c r="R3504" s="1" t="s">
        <v>537</v>
      </c>
      <c r="T3504" s="1" t="s">
        <v>115</v>
      </c>
      <c r="U3504" s="1"/>
      <c r="V3504" s="1"/>
      <c r="AC3504" s="33">
        <v>25.5</v>
      </c>
      <c r="AD3504" s="33">
        <v>220</v>
      </c>
      <c r="AE3504" s="33" t="s">
        <v>103</v>
      </c>
      <c r="AF3504" s="33" t="s">
        <v>103</v>
      </c>
      <c r="AG3504" s="33"/>
      <c r="AM3504" s="164">
        <f t="shared" si="176"/>
        <v>45982</v>
      </c>
      <c r="AX3504" s="37">
        <f t="shared" si="174"/>
        <v>45986</v>
      </c>
      <c r="AY3504" s="1" t="s">
        <v>1386</v>
      </c>
      <c r="AZ3504" s="183"/>
      <c r="BA3504" s="184"/>
      <c r="BB3504" s="184"/>
      <c r="BC3504" s="184"/>
      <c r="BD3504" s="184"/>
      <c r="BE3504" s="184"/>
      <c r="BF3504" s="184"/>
      <c r="BG3504" s="184"/>
      <c r="BT3504" s="37">
        <f t="shared" si="175"/>
        <v>46007</v>
      </c>
      <c r="BU3504" s="31" t="s">
        <v>1386</v>
      </c>
      <c r="BV3504" s="183"/>
      <c r="BW3504" s="207"/>
      <c r="BX3504" s="184"/>
      <c r="BY3504" s="184"/>
      <c r="BZ3504" s="184"/>
      <c r="CA3504" s="184"/>
      <c r="CB3504" s="184"/>
      <c r="CC3504" s="184"/>
      <c r="CE3504" s="1"/>
      <c r="CF3504" s="1"/>
      <c r="CG3504" s="1"/>
      <c r="CH3504" s="1"/>
      <c r="CI3504" s="1"/>
      <c r="CJ3504" s="1"/>
      <c r="CK3504" s="1"/>
      <c r="CL3504" s="1"/>
      <c r="CM3504" s="1"/>
      <c r="CN3504" s="1"/>
      <c r="CO3504" s="1"/>
    </row>
    <row r="3505" spans="1:93" ht="30" customHeight="1" x14ac:dyDescent="0.2">
      <c r="A3505" s="1">
        <v>3499</v>
      </c>
      <c r="B3505" s="1" t="s">
        <v>756</v>
      </c>
      <c r="C3505" s="1" t="s">
        <v>757</v>
      </c>
      <c r="D3505" s="1" t="s">
        <v>758</v>
      </c>
      <c r="E3505" s="1" t="s">
        <v>759</v>
      </c>
      <c r="F3505" s="1" t="s">
        <v>74</v>
      </c>
      <c r="G3505" s="1">
        <v>1</v>
      </c>
      <c r="H3505" s="1" t="s">
        <v>341</v>
      </c>
      <c r="I3505" s="1" t="s">
        <v>114</v>
      </c>
      <c r="J3505" s="64">
        <v>274</v>
      </c>
      <c r="K3505" s="76">
        <v>2268429</v>
      </c>
      <c r="L3505" s="29">
        <v>45979</v>
      </c>
      <c r="M3505" s="29" t="s">
        <v>4163</v>
      </c>
      <c r="N3505" s="1" t="s">
        <v>478</v>
      </c>
      <c r="O3505" s="28" t="s">
        <v>225</v>
      </c>
      <c r="P3505" s="1" t="s">
        <v>216</v>
      </c>
      <c r="Q3505" s="76">
        <v>8</v>
      </c>
      <c r="R3505" s="1" t="s">
        <v>537</v>
      </c>
      <c r="T3505" s="1" t="s">
        <v>115</v>
      </c>
      <c r="U3505" s="1"/>
      <c r="V3505" s="1"/>
      <c r="AC3505" s="33">
        <v>24.5</v>
      </c>
      <c r="AD3505" s="33">
        <v>230</v>
      </c>
      <c r="AE3505" s="33" t="s">
        <v>103</v>
      </c>
      <c r="AF3505" s="33" t="s">
        <v>103</v>
      </c>
      <c r="AG3505" s="33"/>
      <c r="AM3505" s="164">
        <f t="shared" si="176"/>
        <v>45982</v>
      </c>
      <c r="AX3505" s="37">
        <f t="shared" si="174"/>
        <v>45986</v>
      </c>
      <c r="AY3505" s="1" t="s">
        <v>1386</v>
      </c>
      <c r="AZ3505" s="183"/>
      <c r="BA3505" s="184"/>
      <c r="BB3505" s="184"/>
      <c r="BC3505" s="184"/>
      <c r="BD3505" s="184"/>
      <c r="BE3505" s="184"/>
      <c r="BF3505" s="184"/>
      <c r="BG3505" s="184"/>
      <c r="BT3505" s="37">
        <f t="shared" si="175"/>
        <v>46007</v>
      </c>
      <c r="BU3505" s="31" t="s">
        <v>1386</v>
      </c>
      <c r="BV3505" s="183"/>
      <c r="BW3505" s="207"/>
      <c r="BX3505" s="184"/>
      <c r="BY3505" s="184"/>
      <c r="BZ3505" s="184"/>
      <c r="CA3505" s="184"/>
      <c r="CB3505" s="184"/>
      <c r="CC3505" s="184"/>
      <c r="CE3505" s="1"/>
      <c r="CF3505" s="1"/>
      <c r="CG3505" s="1"/>
      <c r="CH3505" s="1"/>
      <c r="CI3505" s="1"/>
      <c r="CJ3505" s="1"/>
      <c r="CK3505" s="1"/>
      <c r="CL3505" s="1"/>
      <c r="CM3505" s="1"/>
      <c r="CN3505" s="1"/>
      <c r="CO3505" s="1"/>
    </row>
    <row r="3506" spans="1:93" ht="30" customHeight="1" x14ac:dyDescent="0.2">
      <c r="A3506" s="1">
        <v>3500</v>
      </c>
      <c r="B3506" s="1" t="s">
        <v>756</v>
      </c>
      <c r="C3506" s="1" t="s">
        <v>757</v>
      </c>
      <c r="D3506" s="1" t="s">
        <v>758</v>
      </c>
      <c r="E3506" s="1" t="s">
        <v>759</v>
      </c>
      <c r="F3506" s="1" t="s">
        <v>74</v>
      </c>
      <c r="G3506" s="1">
        <v>1</v>
      </c>
      <c r="H3506" s="1" t="s">
        <v>341</v>
      </c>
      <c r="I3506" s="1" t="s">
        <v>114</v>
      </c>
      <c r="J3506" s="64">
        <v>553</v>
      </c>
      <c r="K3506" s="76">
        <v>2270534</v>
      </c>
      <c r="L3506" s="29">
        <v>45979</v>
      </c>
      <c r="M3506" s="29" t="s">
        <v>4163</v>
      </c>
      <c r="N3506" s="1" t="s">
        <v>478</v>
      </c>
      <c r="O3506" s="28" t="s">
        <v>225</v>
      </c>
      <c r="P3506" s="1" t="s">
        <v>216</v>
      </c>
      <c r="Q3506" s="76">
        <v>12</v>
      </c>
      <c r="R3506" s="1" t="s">
        <v>537</v>
      </c>
      <c r="T3506" s="1" t="s">
        <v>115</v>
      </c>
      <c r="U3506" s="1"/>
      <c r="V3506" s="1"/>
      <c r="AC3506" s="33">
        <v>25</v>
      </c>
      <c r="AD3506" s="33">
        <v>210</v>
      </c>
      <c r="AE3506" s="33" t="s">
        <v>103</v>
      </c>
      <c r="AF3506" s="33" t="s">
        <v>103</v>
      </c>
      <c r="AG3506" s="33"/>
      <c r="AM3506" s="164">
        <f t="shared" si="176"/>
        <v>45982</v>
      </c>
      <c r="AX3506" s="37">
        <f t="shared" si="174"/>
        <v>45986</v>
      </c>
      <c r="AY3506" s="1" t="s">
        <v>1386</v>
      </c>
      <c r="AZ3506" s="183"/>
      <c r="BA3506" s="184"/>
      <c r="BB3506" s="184"/>
      <c r="BC3506" s="184"/>
      <c r="BD3506" s="184"/>
      <c r="BE3506" s="184"/>
      <c r="BF3506" s="184"/>
      <c r="BG3506" s="184"/>
      <c r="BT3506" s="37">
        <f t="shared" si="175"/>
        <v>46007</v>
      </c>
      <c r="BU3506" s="31" t="s">
        <v>1386</v>
      </c>
      <c r="BV3506" s="183"/>
      <c r="BW3506" s="207"/>
      <c r="BX3506" s="184"/>
      <c r="BY3506" s="184"/>
      <c r="BZ3506" s="184"/>
      <c r="CA3506" s="184"/>
      <c r="CB3506" s="184"/>
      <c r="CC3506" s="184"/>
      <c r="CE3506" s="1"/>
      <c r="CF3506" s="1"/>
      <c r="CG3506" s="1"/>
      <c r="CH3506" s="1"/>
      <c r="CI3506" s="1"/>
      <c r="CJ3506" s="1"/>
      <c r="CK3506" s="1"/>
      <c r="CL3506" s="1"/>
      <c r="CM3506" s="1"/>
      <c r="CN3506" s="1"/>
      <c r="CO3506" s="1"/>
    </row>
    <row r="3507" spans="1:93" ht="30" customHeight="1" x14ac:dyDescent="0.2">
      <c r="A3507" s="1">
        <v>3501</v>
      </c>
      <c r="B3507" s="1" t="s">
        <v>756</v>
      </c>
      <c r="C3507" s="1" t="s">
        <v>757</v>
      </c>
      <c r="D3507" s="1" t="s">
        <v>758</v>
      </c>
      <c r="E3507" s="1" t="s">
        <v>759</v>
      </c>
      <c r="F3507" s="1" t="s">
        <v>74</v>
      </c>
      <c r="G3507" s="1">
        <v>1</v>
      </c>
      <c r="H3507" s="1" t="s">
        <v>341</v>
      </c>
      <c r="I3507" s="1" t="s">
        <v>114</v>
      </c>
      <c r="J3507" s="64">
        <v>433</v>
      </c>
      <c r="K3507" s="76">
        <v>2268430</v>
      </c>
      <c r="L3507" s="29">
        <v>45979</v>
      </c>
      <c r="M3507" s="29" t="s">
        <v>4163</v>
      </c>
      <c r="N3507" s="1" t="s">
        <v>478</v>
      </c>
      <c r="O3507" s="28" t="s">
        <v>225</v>
      </c>
      <c r="P3507" s="1" t="s">
        <v>216</v>
      </c>
      <c r="Q3507" s="76">
        <v>9</v>
      </c>
      <c r="R3507" s="1" t="s">
        <v>537</v>
      </c>
      <c r="T3507" s="1" t="s">
        <v>115</v>
      </c>
      <c r="U3507" s="1"/>
      <c r="V3507" s="1"/>
      <c r="AC3507" s="33">
        <v>24.5</v>
      </c>
      <c r="AD3507" s="33">
        <v>235</v>
      </c>
      <c r="AE3507" s="33" t="s">
        <v>103</v>
      </c>
      <c r="AF3507" s="33" t="s">
        <v>103</v>
      </c>
      <c r="AG3507" s="33"/>
      <c r="AM3507" s="164">
        <f t="shared" si="176"/>
        <v>45982</v>
      </c>
      <c r="AX3507" s="37">
        <f t="shared" si="174"/>
        <v>45986</v>
      </c>
      <c r="AY3507" s="1" t="s">
        <v>1386</v>
      </c>
      <c r="AZ3507" s="183"/>
      <c r="BA3507" s="184"/>
      <c r="BB3507" s="184"/>
      <c r="BC3507" s="184"/>
      <c r="BD3507" s="184"/>
      <c r="BE3507" s="184"/>
      <c r="BF3507" s="184"/>
      <c r="BG3507" s="184"/>
      <c r="BT3507" s="37">
        <f t="shared" si="175"/>
        <v>46007</v>
      </c>
      <c r="BU3507" s="31" t="s">
        <v>1386</v>
      </c>
      <c r="BV3507" s="183"/>
      <c r="BW3507" s="207"/>
      <c r="BX3507" s="184"/>
      <c r="BY3507" s="184"/>
      <c r="BZ3507" s="184"/>
      <c r="CA3507" s="184"/>
      <c r="CB3507" s="184"/>
      <c r="CC3507" s="184"/>
      <c r="CE3507" s="1"/>
      <c r="CF3507" s="1"/>
      <c r="CG3507" s="1"/>
      <c r="CH3507" s="1"/>
      <c r="CI3507" s="1"/>
      <c r="CJ3507" s="1"/>
      <c r="CK3507" s="1"/>
      <c r="CL3507" s="1"/>
      <c r="CM3507" s="1"/>
      <c r="CN3507" s="1"/>
      <c r="CO3507" s="1"/>
    </row>
    <row r="3508" spans="1:93" ht="30" customHeight="1" x14ac:dyDescent="0.2">
      <c r="A3508" s="1">
        <v>3502</v>
      </c>
      <c r="B3508" s="1" t="s">
        <v>756</v>
      </c>
      <c r="C3508" s="1" t="s">
        <v>757</v>
      </c>
      <c r="D3508" s="1" t="s">
        <v>758</v>
      </c>
      <c r="E3508" s="1" t="s">
        <v>759</v>
      </c>
      <c r="F3508" s="1" t="s">
        <v>74</v>
      </c>
      <c r="G3508" s="1">
        <v>1</v>
      </c>
      <c r="H3508" s="1" t="s">
        <v>341</v>
      </c>
      <c r="I3508" s="1" t="s">
        <v>114</v>
      </c>
      <c r="J3508" s="64">
        <v>558</v>
      </c>
      <c r="K3508" s="76">
        <v>2270535</v>
      </c>
      <c r="L3508" s="29">
        <v>45979</v>
      </c>
      <c r="M3508" s="29" t="s">
        <v>4163</v>
      </c>
      <c r="N3508" s="1" t="s">
        <v>478</v>
      </c>
      <c r="O3508" s="28" t="s">
        <v>225</v>
      </c>
      <c r="P3508" s="1" t="s">
        <v>216</v>
      </c>
      <c r="Q3508" s="76">
        <v>12</v>
      </c>
      <c r="R3508" s="1" t="s">
        <v>537</v>
      </c>
      <c r="T3508" s="1" t="s">
        <v>115</v>
      </c>
      <c r="U3508" s="1"/>
      <c r="V3508" s="1"/>
      <c r="AC3508" s="33">
        <v>24.5</v>
      </c>
      <c r="AD3508" s="33">
        <v>220</v>
      </c>
      <c r="AE3508" s="33" t="s">
        <v>103</v>
      </c>
      <c r="AF3508" s="33" t="s">
        <v>103</v>
      </c>
      <c r="AG3508" s="33"/>
      <c r="AM3508" s="164">
        <f t="shared" si="176"/>
        <v>45982</v>
      </c>
      <c r="AX3508" s="37">
        <f t="shared" si="174"/>
        <v>45986</v>
      </c>
      <c r="AY3508" s="1" t="s">
        <v>1386</v>
      </c>
      <c r="AZ3508" s="183"/>
      <c r="BA3508" s="184"/>
      <c r="BB3508" s="184"/>
      <c r="BC3508" s="184"/>
      <c r="BD3508" s="184"/>
      <c r="BE3508" s="184"/>
      <c r="BF3508" s="184"/>
      <c r="BG3508" s="184"/>
      <c r="BT3508" s="37">
        <f t="shared" si="175"/>
        <v>46007</v>
      </c>
      <c r="BU3508" s="31" t="s">
        <v>1386</v>
      </c>
      <c r="BV3508" s="183"/>
      <c r="BW3508" s="207"/>
      <c r="BX3508" s="184"/>
      <c r="BY3508" s="184"/>
      <c r="BZ3508" s="184"/>
      <c r="CA3508" s="184"/>
      <c r="CB3508" s="184"/>
      <c r="CC3508" s="184"/>
      <c r="CE3508" s="1"/>
      <c r="CF3508" s="1"/>
      <c r="CG3508" s="1"/>
      <c r="CH3508" s="1"/>
      <c r="CI3508" s="1"/>
      <c r="CJ3508" s="1"/>
      <c r="CK3508" s="1"/>
      <c r="CL3508" s="1"/>
      <c r="CM3508" s="1"/>
      <c r="CN3508" s="1"/>
      <c r="CO3508" s="1"/>
    </row>
    <row r="3509" spans="1:93" ht="30" customHeight="1" x14ac:dyDescent="0.2">
      <c r="A3509" s="1">
        <v>3503</v>
      </c>
      <c r="B3509" s="1" t="s">
        <v>756</v>
      </c>
      <c r="C3509" s="1" t="s">
        <v>757</v>
      </c>
      <c r="D3509" s="1" t="s">
        <v>758</v>
      </c>
      <c r="E3509" s="1" t="s">
        <v>759</v>
      </c>
      <c r="F3509" s="1" t="s">
        <v>74</v>
      </c>
      <c r="G3509" s="1">
        <v>1</v>
      </c>
      <c r="H3509" s="1" t="s">
        <v>341</v>
      </c>
      <c r="I3509" s="1" t="s">
        <v>114</v>
      </c>
      <c r="J3509" s="64">
        <v>438</v>
      </c>
      <c r="K3509" s="76">
        <v>2268431</v>
      </c>
      <c r="L3509" s="29">
        <v>45979</v>
      </c>
      <c r="M3509" s="29" t="s">
        <v>4163</v>
      </c>
      <c r="N3509" s="1" t="s">
        <v>478</v>
      </c>
      <c r="O3509" s="28" t="s">
        <v>225</v>
      </c>
      <c r="P3509" s="1" t="s">
        <v>216</v>
      </c>
      <c r="Q3509" s="76">
        <v>9</v>
      </c>
      <c r="R3509" s="1" t="s">
        <v>537</v>
      </c>
      <c r="T3509" s="1" t="s">
        <v>115</v>
      </c>
      <c r="U3509" s="1"/>
      <c r="V3509" s="1"/>
      <c r="AC3509" s="33">
        <v>23</v>
      </c>
      <c r="AD3509" s="33">
        <v>240</v>
      </c>
      <c r="AE3509" s="33" t="s">
        <v>103</v>
      </c>
      <c r="AF3509" s="33" t="s">
        <v>103</v>
      </c>
      <c r="AG3509" s="33"/>
      <c r="AM3509" s="164">
        <f t="shared" si="176"/>
        <v>45982</v>
      </c>
      <c r="AX3509" s="37">
        <f t="shared" si="174"/>
        <v>45986</v>
      </c>
      <c r="AY3509" s="1" t="s">
        <v>1386</v>
      </c>
      <c r="AZ3509" s="183"/>
      <c r="BA3509" s="184"/>
      <c r="BB3509" s="184"/>
      <c r="BC3509" s="184"/>
      <c r="BD3509" s="184"/>
      <c r="BE3509" s="184"/>
      <c r="BF3509" s="184"/>
      <c r="BG3509" s="184"/>
      <c r="BT3509" s="37">
        <f t="shared" si="175"/>
        <v>46007</v>
      </c>
      <c r="BU3509" s="31" t="s">
        <v>1386</v>
      </c>
      <c r="BV3509" s="183"/>
      <c r="BW3509" s="207"/>
      <c r="BX3509" s="184"/>
      <c r="BY3509" s="184"/>
      <c r="BZ3509" s="184"/>
      <c r="CA3509" s="184"/>
      <c r="CB3509" s="184"/>
      <c r="CC3509" s="184"/>
      <c r="CE3509" s="1"/>
      <c r="CF3509" s="1"/>
      <c r="CG3509" s="1"/>
      <c r="CH3509" s="1"/>
      <c r="CI3509" s="1"/>
      <c r="CJ3509" s="1"/>
      <c r="CK3509" s="1"/>
      <c r="CL3509" s="1"/>
      <c r="CM3509" s="1"/>
      <c r="CN3509" s="1"/>
      <c r="CO3509" s="1"/>
    </row>
    <row r="3510" spans="1:93" ht="30" customHeight="1" x14ac:dyDescent="0.2">
      <c r="A3510" s="1">
        <v>3504</v>
      </c>
      <c r="B3510" s="1" t="s">
        <v>756</v>
      </c>
      <c r="C3510" s="1" t="s">
        <v>757</v>
      </c>
      <c r="D3510" s="1" t="s">
        <v>758</v>
      </c>
      <c r="E3510" s="1" t="s">
        <v>759</v>
      </c>
      <c r="F3510" s="1" t="s">
        <v>74</v>
      </c>
      <c r="G3510" s="1">
        <v>1</v>
      </c>
      <c r="H3510" s="1" t="s">
        <v>341</v>
      </c>
      <c r="I3510" s="1" t="s">
        <v>114</v>
      </c>
      <c r="J3510" s="64">
        <v>295</v>
      </c>
      <c r="K3510" s="76">
        <v>2270536</v>
      </c>
      <c r="L3510" s="29">
        <v>45979</v>
      </c>
      <c r="M3510" s="29" t="s">
        <v>4163</v>
      </c>
      <c r="N3510" s="1" t="s">
        <v>478</v>
      </c>
      <c r="O3510" s="28" t="s">
        <v>225</v>
      </c>
      <c r="P3510" s="1" t="s">
        <v>216</v>
      </c>
      <c r="Q3510" s="76">
        <v>8</v>
      </c>
      <c r="R3510" s="1" t="s">
        <v>537</v>
      </c>
      <c r="T3510" s="1" t="s">
        <v>115</v>
      </c>
      <c r="U3510" s="1"/>
      <c r="V3510" s="1"/>
      <c r="AC3510" s="33">
        <v>24.5</v>
      </c>
      <c r="AD3510" s="33">
        <v>220</v>
      </c>
      <c r="AE3510" s="33" t="s">
        <v>103</v>
      </c>
      <c r="AF3510" s="33" t="s">
        <v>103</v>
      </c>
      <c r="AG3510" s="33"/>
      <c r="AM3510" s="164">
        <f t="shared" si="176"/>
        <v>45982</v>
      </c>
      <c r="AX3510" s="37">
        <f t="shared" si="174"/>
        <v>45986</v>
      </c>
      <c r="AY3510" s="1" t="s">
        <v>1386</v>
      </c>
      <c r="AZ3510" s="183"/>
      <c r="BA3510" s="181"/>
      <c r="BB3510" s="181"/>
      <c r="BC3510" s="181"/>
      <c r="BD3510" s="181"/>
      <c r="BE3510" s="181"/>
      <c r="BF3510" s="181"/>
      <c r="BG3510" s="184"/>
      <c r="BT3510" s="37">
        <f t="shared" si="175"/>
        <v>46007</v>
      </c>
      <c r="BU3510" s="31" t="s">
        <v>1386</v>
      </c>
      <c r="BV3510" s="183"/>
      <c r="BW3510" s="192"/>
      <c r="BX3510" s="181"/>
      <c r="BY3510" s="181"/>
      <c r="BZ3510" s="181"/>
      <c r="CA3510" s="181"/>
      <c r="CB3510" s="181"/>
      <c r="CC3510" s="184"/>
      <c r="CE3510" s="1"/>
      <c r="CF3510" s="1"/>
      <c r="CG3510" s="1"/>
      <c r="CH3510" s="1"/>
      <c r="CI3510" s="1"/>
      <c r="CJ3510" s="1"/>
      <c r="CK3510" s="1"/>
      <c r="CL3510" s="1"/>
      <c r="CM3510" s="1"/>
      <c r="CN3510" s="1"/>
      <c r="CO3510" s="1"/>
    </row>
    <row r="3511" spans="1:93" ht="30" customHeight="1" x14ac:dyDescent="0.2">
      <c r="A3511" s="1">
        <v>3505</v>
      </c>
      <c r="B3511" s="1" t="s">
        <v>756</v>
      </c>
      <c r="C3511" s="1" t="s">
        <v>757</v>
      </c>
      <c r="D3511" s="1" t="s">
        <v>758</v>
      </c>
      <c r="E3511" s="1" t="s">
        <v>759</v>
      </c>
      <c r="F3511" s="1" t="s">
        <v>74</v>
      </c>
      <c r="G3511" s="1">
        <v>1</v>
      </c>
      <c r="H3511" s="1" t="s">
        <v>341</v>
      </c>
      <c r="I3511" s="1" t="s">
        <v>114</v>
      </c>
      <c r="J3511" s="64">
        <v>407</v>
      </c>
      <c r="K3511" s="76">
        <v>2268433</v>
      </c>
      <c r="L3511" s="29">
        <v>45979</v>
      </c>
      <c r="M3511" s="29" t="s">
        <v>4163</v>
      </c>
      <c r="N3511" s="1" t="s">
        <v>478</v>
      </c>
      <c r="O3511" s="28" t="s">
        <v>225</v>
      </c>
      <c r="P3511" s="1" t="s">
        <v>216</v>
      </c>
      <c r="Q3511" s="76">
        <v>9</v>
      </c>
      <c r="R3511" s="1" t="s">
        <v>537</v>
      </c>
      <c r="T3511" s="1" t="s">
        <v>115</v>
      </c>
      <c r="U3511" s="1"/>
      <c r="V3511" s="1"/>
      <c r="AC3511" s="33">
        <v>25.5</v>
      </c>
      <c r="AD3511" s="33">
        <v>200</v>
      </c>
      <c r="AE3511" s="33" t="s">
        <v>103</v>
      </c>
      <c r="AF3511" s="33" t="s">
        <v>103</v>
      </c>
      <c r="AG3511" s="33"/>
      <c r="AM3511" s="164">
        <f t="shared" si="176"/>
        <v>45982</v>
      </c>
      <c r="AX3511" s="37">
        <f t="shared" si="174"/>
        <v>45986</v>
      </c>
      <c r="AY3511" s="1" t="s">
        <v>1386</v>
      </c>
      <c r="AZ3511" s="183"/>
      <c r="BA3511" s="180">
        <v>44.1</v>
      </c>
      <c r="BB3511" s="180">
        <v>42.8</v>
      </c>
      <c r="BC3511" s="180">
        <v>42.8</v>
      </c>
      <c r="BD3511" s="180">
        <v>41.8</v>
      </c>
      <c r="BE3511" s="180">
        <v>44.6</v>
      </c>
      <c r="BF3511" s="180">
        <v>42.5</v>
      </c>
      <c r="BG3511" s="184"/>
      <c r="BT3511" s="37">
        <f t="shared" si="175"/>
        <v>46007</v>
      </c>
      <c r="BU3511" s="31" t="s">
        <v>1386</v>
      </c>
      <c r="BV3511" s="183"/>
      <c r="BW3511" s="191">
        <v>50.3</v>
      </c>
      <c r="BX3511" s="180">
        <v>48.8</v>
      </c>
      <c r="BY3511" s="180">
        <v>47.7</v>
      </c>
      <c r="BZ3511" s="180">
        <v>47.2</v>
      </c>
      <c r="CA3511" s="180">
        <v>46.8</v>
      </c>
      <c r="CB3511" s="180">
        <v>48.8</v>
      </c>
      <c r="CC3511" s="184"/>
      <c r="CE3511" s="1"/>
      <c r="CF3511" s="1"/>
      <c r="CG3511" s="1"/>
      <c r="CH3511" s="1"/>
      <c r="CI3511" s="1"/>
      <c r="CJ3511" s="1"/>
      <c r="CK3511" s="1"/>
      <c r="CL3511" s="1"/>
      <c r="CM3511" s="1"/>
      <c r="CN3511" s="1"/>
      <c r="CO3511" s="1"/>
    </row>
    <row r="3512" spans="1:93" ht="30" customHeight="1" x14ac:dyDescent="0.2">
      <c r="A3512" s="1">
        <v>3506</v>
      </c>
      <c r="B3512" s="1" t="s">
        <v>756</v>
      </c>
      <c r="C3512" s="1" t="s">
        <v>757</v>
      </c>
      <c r="D3512" s="1" t="s">
        <v>758</v>
      </c>
      <c r="E3512" s="1" t="s">
        <v>759</v>
      </c>
      <c r="F3512" s="1" t="s">
        <v>74</v>
      </c>
      <c r="G3512" s="1">
        <v>1</v>
      </c>
      <c r="H3512" s="1" t="s">
        <v>341</v>
      </c>
      <c r="I3512" s="1" t="s">
        <v>114</v>
      </c>
      <c r="J3512" s="64">
        <v>393</v>
      </c>
      <c r="K3512" s="76">
        <v>2270537</v>
      </c>
      <c r="L3512" s="29">
        <v>45979</v>
      </c>
      <c r="M3512" s="29" t="s">
        <v>4163</v>
      </c>
      <c r="N3512" s="1" t="s">
        <v>478</v>
      </c>
      <c r="O3512" s="28" t="s">
        <v>225</v>
      </c>
      <c r="P3512" s="1" t="s">
        <v>216</v>
      </c>
      <c r="Q3512" s="76">
        <v>10</v>
      </c>
      <c r="R3512" s="1" t="s">
        <v>537</v>
      </c>
      <c r="T3512" s="1" t="s">
        <v>115</v>
      </c>
      <c r="U3512" s="1"/>
      <c r="V3512" s="1"/>
      <c r="AC3512" s="33">
        <v>23</v>
      </c>
      <c r="AD3512" s="33">
        <v>240</v>
      </c>
      <c r="AE3512" s="33" t="s">
        <v>103</v>
      </c>
      <c r="AF3512" s="33" t="s">
        <v>103</v>
      </c>
      <c r="AG3512" s="33"/>
      <c r="AM3512" s="164">
        <f t="shared" si="176"/>
        <v>45982</v>
      </c>
      <c r="AX3512" s="37">
        <f t="shared" si="174"/>
        <v>45986</v>
      </c>
      <c r="AY3512" s="1" t="s">
        <v>1386</v>
      </c>
      <c r="AZ3512" s="183"/>
      <c r="BA3512" s="184"/>
      <c r="BB3512" s="184"/>
      <c r="BC3512" s="184"/>
      <c r="BD3512" s="184"/>
      <c r="BE3512" s="184"/>
      <c r="BF3512" s="184"/>
      <c r="BG3512" s="184"/>
      <c r="BT3512" s="37">
        <f t="shared" si="175"/>
        <v>46007</v>
      </c>
      <c r="BU3512" s="31" t="s">
        <v>1386</v>
      </c>
      <c r="BV3512" s="183"/>
      <c r="BW3512" s="207"/>
      <c r="BX3512" s="184"/>
      <c r="BY3512" s="184"/>
      <c r="BZ3512" s="184"/>
      <c r="CA3512" s="184"/>
      <c r="CB3512" s="184"/>
      <c r="CC3512" s="184"/>
      <c r="CE3512" s="1"/>
      <c r="CF3512" s="1"/>
      <c r="CG3512" s="1"/>
      <c r="CH3512" s="1"/>
      <c r="CI3512" s="1"/>
      <c r="CJ3512" s="1"/>
      <c r="CK3512" s="1"/>
      <c r="CL3512" s="1"/>
      <c r="CM3512" s="1"/>
      <c r="CN3512" s="1"/>
      <c r="CO3512" s="1"/>
    </row>
    <row r="3513" spans="1:93" ht="30" customHeight="1" x14ac:dyDescent="0.2">
      <c r="A3513" s="1">
        <v>3507</v>
      </c>
      <c r="B3513" s="1" t="s">
        <v>756</v>
      </c>
      <c r="C3513" s="1" t="s">
        <v>757</v>
      </c>
      <c r="D3513" s="1" t="s">
        <v>758</v>
      </c>
      <c r="E3513" s="1" t="s">
        <v>759</v>
      </c>
      <c r="F3513" s="1" t="s">
        <v>74</v>
      </c>
      <c r="G3513" s="1">
        <v>1</v>
      </c>
      <c r="H3513" s="1" t="s">
        <v>341</v>
      </c>
      <c r="I3513" s="1" t="s">
        <v>114</v>
      </c>
      <c r="J3513" s="64">
        <v>431</v>
      </c>
      <c r="K3513" s="76">
        <v>2268434</v>
      </c>
      <c r="L3513" s="29">
        <v>45979</v>
      </c>
      <c r="M3513" s="29" t="s">
        <v>4163</v>
      </c>
      <c r="N3513" s="1" t="s">
        <v>478</v>
      </c>
      <c r="O3513" s="28" t="s">
        <v>225</v>
      </c>
      <c r="P3513" s="1" t="s">
        <v>216</v>
      </c>
      <c r="Q3513" s="76">
        <v>9</v>
      </c>
      <c r="R3513" s="1" t="s">
        <v>537</v>
      </c>
      <c r="T3513" s="1" t="s">
        <v>115</v>
      </c>
      <c r="U3513" s="1"/>
      <c r="V3513" s="1"/>
      <c r="AC3513" s="33">
        <v>24.5</v>
      </c>
      <c r="AD3513" s="33">
        <v>230</v>
      </c>
      <c r="AE3513" s="33" t="s">
        <v>103</v>
      </c>
      <c r="AF3513" s="33" t="s">
        <v>103</v>
      </c>
      <c r="AG3513" s="33"/>
      <c r="AM3513" s="164">
        <f t="shared" si="176"/>
        <v>45982</v>
      </c>
      <c r="AX3513" s="37">
        <f t="shared" si="174"/>
        <v>45986</v>
      </c>
      <c r="AY3513" s="1" t="s">
        <v>1386</v>
      </c>
      <c r="AZ3513" s="183"/>
      <c r="BA3513" s="184"/>
      <c r="BB3513" s="184"/>
      <c r="BC3513" s="184"/>
      <c r="BD3513" s="184"/>
      <c r="BE3513" s="184"/>
      <c r="BF3513" s="184"/>
      <c r="BG3513" s="184"/>
      <c r="BT3513" s="37">
        <f t="shared" si="175"/>
        <v>46007</v>
      </c>
      <c r="BU3513" s="31" t="s">
        <v>1386</v>
      </c>
      <c r="BV3513" s="183"/>
      <c r="BW3513" s="207"/>
      <c r="BX3513" s="184"/>
      <c r="BY3513" s="184"/>
      <c r="BZ3513" s="184"/>
      <c r="CA3513" s="184"/>
      <c r="CB3513" s="184"/>
      <c r="CC3513" s="184"/>
      <c r="CE3513" s="1"/>
      <c r="CF3513" s="1"/>
      <c r="CG3513" s="1"/>
      <c r="CH3513" s="1"/>
      <c r="CI3513" s="1"/>
      <c r="CJ3513" s="1"/>
      <c r="CK3513" s="1"/>
      <c r="CL3513" s="1"/>
      <c r="CM3513" s="1"/>
      <c r="CN3513" s="1"/>
      <c r="CO3513" s="1"/>
    </row>
    <row r="3514" spans="1:93" ht="30" customHeight="1" x14ac:dyDescent="0.2">
      <c r="A3514" s="1">
        <v>3508</v>
      </c>
      <c r="B3514" s="1" t="s">
        <v>756</v>
      </c>
      <c r="C3514" s="1" t="s">
        <v>757</v>
      </c>
      <c r="D3514" s="1" t="s">
        <v>758</v>
      </c>
      <c r="E3514" s="1" t="s">
        <v>759</v>
      </c>
      <c r="F3514" s="1" t="s">
        <v>74</v>
      </c>
      <c r="G3514" s="1">
        <v>1</v>
      </c>
      <c r="H3514" s="1" t="s">
        <v>341</v>
      </c>
      <c r="I3514" s="1" t="s">
        <v>114</v>
      </c>
      <c r="J3514" s="64">
        <v>418</v>
      </c>
      <c r="K3514" s="76">
        <v>2270538</v>
      </c>
      <c r="L3514" s="29">
        <v>45979</v>
      </c>
      <c r="M3514" s="29" t="s">
        <v>4163</v>
      </c>
      <c r="N3514" s="1" t="s">
        <v>478</v>
      </c>
      <c r="O3514" s="28" t="s">
        <v>225</v>
      </c>
      <c r="P3514" s="1" t="s">
        <v>216</v>
      </c>
      <c r="Q3514" s="76">
        <v>10</v>
      </c>
      <c r="R3514" s="1" t="s">
        <v>537</v>
      </c>
      <c r="S3514" s="1">
        <v>6</v>
      </c>
      <c r="T3514" s="1" t="s">
        <v>115</v>
      </c>
      <c r="U3514" s="1"/>
      <c r="V3514" s="1"/>
      <c r="AC3514" s="33">
        <v>25</v>
      </c>
      <c r="AD3514" s="33">
        <v>220</v>
      </c>
      <c r="AE3514" s="33" t="s">
        <v>103</v>
      </c>
      <c r="AF3514" s="33" t="s">
        <v>103</v>
      </c>
      <c r="AG3514" s="33"/>
      <c r="AM3514" s="164">
        <f t="shared" si="176"/>
        <v>45982</v>
      </c>
      <c r="AX3514" s="37">
        <f t="shared" si="174"/>
        <v>45986</v>
      </c>
      <c r="AY3514" s="1" t="s">
        <v>1386</v>
      </c>
      <c r="AZ3514" s="183"/>
      <c r="BA3514" s="184"/>
      <c r="BB3514" s="184"/>
      <c r="BC3514" s="184"/>
      <c r="BD3514" s="184"/>
      <c r="BE3514" s="184"/>
      <c r="BF3514" s="184"/>
      <c r="BG3514" s="184"/>
      <c r="BT3514" s="37">
        <f t="shared" si="175"/>
        <v>46007</v>
      </c>
      <c r="BU3514" s="31" t="s">
        <v>1386</v>
      </c>
      <c r="BV3514" s="183"/>
      <c r="BW3514" s="207"/>
      <c r="BX3514" s="184"/>
      <c r="BY3514" s="184"/>
      <c r="BZ3514" s="184"/>
      <c r="CA3514" s="184"/>
      <c r="CB3514" s="184"/>
      <c r="CC3514" s="184"/>
      <c r="CE3514" s="1"/>
      <c r="CF3514" s="1"/>
      <c r="CG3514" s="1"/>
      <c r="CH3514" s="1"/>
      <c r="CI3514" s="1"/>
      <c r="CJ3514" s="1"/>
      <c r="CK3514" s="1"/>
      <c r="CL3514" s="1"/>
      <c r="CM3514" s="1"/>
      <c r="CN3514" s="1"/>
      <c r="CO3514" s="1"/>
    </row>
    <row r="3515" spans="1:93" ht="30" customHeight="1" x14ac:dyDescent="0.2">
      <c r="A3515" s="1">
        <v>3509</v>
      </c>
      <c r="B3515" s="1" t="s">
        <v>756</v>
      </c>
      <c r="C3515" s="1" t="s">
        <v>757</v>
      </c>
      <c r="D3515" s="1" t="s">
        <v>758</v>
      </c>
      <c r="E3515" s="1" t="s">
        <v>759</v>
      </c>
      <c r="F3515" s="1" t="s">
        <v>74</v>
      </c>
      <c r="G3515" s="1">
        <v>1</v>
      </c>
      <c r="H3515" s="1" t="s">
        <v>341</v>
      </c>
      <c r="I3515" s="1" t="s">
        <v>114</v>
      </c>
      <c r="J3515" s="64">
        <v>391</v>
      </c>
      <c r="K3515" s="76">
        <v>2268435</v>
      </c>
      <c r="L3515" s="29">
        <v>45979</v>
      </c>
      <c r="M3515" s="29" t="s">
        <v>4163</v>
      </c>
      <c r="N3515" s="1" t="s">
        <v>478</v>
      </c>
      <c r="O3515" s="28" t="s">
        <v>225</v>
      </c>
      <c r="P3515" s="1" t="s">
        <v>216</v>
      </c>
      <c r="Q3515" s="76">
        <v>10</v>
      </c>
      <c r="R3515" s="1" t="s">
        <v>537</v>
      </c>
      <c r="T3515" s="1" t="s">
        <v>115</v>
      </c>
      <c r="U3515" s="1"/>
      <c r="V3515" s="1"/>
      <c r="AC3515" s="33">
        <v>22.5</v>
      </c>
      <c r="AD3515" s="33">
        <v>240</v>
      </c>
      <c r="AE3515" s="33" t="s">
        <v>103</v>
      </c>
      <c r="AF3515" s="33" t="s">
        <v>103</v>
      </c>
      <c r="AG3515" s="33"/>
      <c r="AM3515" s="164">
        <f t="shared" si="176"/>
        <v>45982</v>
      </c>
      <c r="AX3515" s="37">
        <f t="shared" si="174"/>
        <v>45986</v>
      </c>
      <c r="AY3515" s="1" t="s">
        <v>1386</v>
      </c>
      <c r="AZ3515" s="183"/>
      <c r="BA3515" s="184"/>
      <c r="BB3515" s="184"/>
      <c r="BC3515" s="184"/>
      <c r="BD3515" s="184"/>
      <c r="BE3515" s="184"/>
      <c r="BF3515" s="184"/>
      <c r="BG3515" s="184"/>
      <c r="BT3515" s="37">
        <f t="shared" si="175"/>
        <v>46007</v>
      </c>
      <c r="BU3515" s="31" t="s">
        <v>1386</v>
      </c>
      <c r="BV3515" s="183"/>
      <c r="BW3515" s="207"/>
      <c r="BX3515" s="184"/>
      <c r="BY3515" s="184"/>
      <c r="BZ3515" s="184"/>
      <c r="CA3515" s="184"/>
      <c r="CB3515" s="184"/>
      <c r="CC3515" s="184"/>
      <c r="CE3515" s="1"/>
      <c r="CF3515" s="1"/>
      <c r="CG3515" s="1"/>
      <c r="CH3515" s="1"/>
      <c r="CI3515" s="1"/>
      <c r="CJ3515" s="1"/>
      <c r="CK3515" s="1"/>
      <c r="CL3515" s="1"/>
      <c r="CM3515" s="1"/>
      <c r="CN3515" s="1"/>
      <c r="CO3515" s="1"/>
    </row>
    <row r="3516" spans="1:93" ht="30" customHeight="1" x14ac:dyDescent="0.2">
      <c r="A3516" s="1">
        <v>3510</v>
      </c>
      <c r="B3516" s="1" t="s">
        <v>756</v>
      </c>
      <c r="C3516" s="1" t="s">
        <v>757</v>
      </c>
      <c r="D3516" s="1" t="s">
        <v>758</v>
      </c>
      <c r="E3516" s="1" t="s">
        <v>759</v>
      </c>
      <c r="F3516" s="1" t="s">
        <v>74</v>
      </c>
      <c r="G3516" s="1">
        <v>1</v>
      </c>
      <c r="H3516" s="1" t="s">
        <v>341</v>
      </c>
      <c r="I3516" s="1" t="s">
        <v>114</v>
      </c>
      <c r="J3516" s="64">
        <v>394</v>
      </c>
      <c r="K3516" s="76">
        <v>2270539</v>
      </c>
      <c r="L3516" s="29">
        <v>45979</v>
      </c>
      <c r="M3516" s="29" t="s">
        <v>4163</v>
      </c>
      <c r="N3516" s="1" t="s">
        <v>478</v>
      </c>
      <c r="O3516" s="28" t="s">
        <v>225</v>
      </c>
      <c r="P3516" s="1" t="s">
        <v>216</v>
      </c>
      <c r="Q3516" s="76">
        <v>10</v>
      </c>
      <c r="R3516" s="1" t="s">
        <v>537</v>
      </c>
      <c r="T3516" s="1" t="s">
        <v>115</v>
      </c>
      <c r="U3516" s="1"/>
      <c r="V3516" s="1"/>
      <c r="AC3516" s="33">
        <v>22.5</v>
      </c>
      <c r="AD3516" s="33">
        <v>240</v>
      </c>
      <c r="AE3516" s="33" t="s">
        <v>103</v>
      </c>
      <c r="AF3516" s="33" t="s">
        <v>103</v>
      </c>
      <c r="AG3516" s="33"/>
      <c r="AM3516" s="164">
        <f t="shared" si="176"/>
        <v>45982</v>
      </c>
      <c r="AX3516" s="37">
        <f t="shared" si="174"/>
        <v>45986</v>
      </c>
      <c r="AY3516" s="1" t="s">
        <v>1386</v>
      </c>
      <c r="AZ3516" s="183"/>
      <c r="BA3516" s="184"/>
      <c r="BB3516" s="184"/>
      <c r="BC3516" s="184"/>
      <c r="BD3516" s="184"/>
      <c r="BE3516" s="184"/>
      <c r="BF3516" s="184"/>
      <c r="BG3516" s="184"/>
      <c r="BT3516" s="37">
        <f t="shared" si="175"/>
        <v>46007</v>
      </c>
      <c r="BU3516" s="31" t="s">
        <v>1386</v>
      </c>
      <c r="BV3516" s="183"/>
      <c r="BW3516" s="207"/>
      <c r="BX3516" s="184"/>
      <c r="BY3516" s="184"/>
      <c r="BZ3516" s="184"/>
      <c r="CA3516" s="184"/>
      <c r="CB3516" s="184"/>
      <c r="CC3516" s="184"/>
      <c r="CE3516" s="1"/>
      <c r="CF3516" s="1"/>
      <c r="CG3516" s="1"/>
      <c r="CH3516" s="1"/>
      <c r="CI3516" s="1"/>
      <c r="CJ3516" s="1"/>
      <c r="CK3516" s="1"/>
      <c r="CL3516" s="1"/>
      <c r="CM3516" s="1"/>
      <c r="CN3516" s="1"/>
      <c r="CO3516" s="1"/>
    </row>
    <row r="3517" spans="1:93" ht="30" customHeight="1" x14ac:dyDescent="0.2">
      <c r="A3517" s="1">
        <v>3511</v>
      </c>
      <c r="B3517" s="1" t="s">
        <v>756</v>
      </c>
      <c r="C3517" s="1" t="s">
        <v>757</v>
      </c>
      <c r="D3517" s="1" t="s">
        <v>758</v>
      </c>
      <c r="E3517" s="1" t="s">
        <v>759</v>
      </c>
      <c r="F3517" s="1" t="s">
        <v>74</v>
      </c>
      <c r="G3517" s="1">
        <v>1</v>
      </c>
      <c r="H3517" s="1" t="s">
        <v>341</v>
      </c>
      <c r="I3517" s="1" t="s">
        <v>114</v>
      </c>
      <c r="J3517" s="64">
        <v>411</v>
      </c>
      <c r="K3517" s="76">
        <v>2268436</v>
      </c>
      <c r="L3517" s="29">
        <v>45979</v>
      </c>
      <c r="M3517" s="29" t="s">
        <v>4163</v>
      </c>
      <c r="N3517" s="1" t="s">
        <v>478</v>
      </c>
      <c r="O3517" s="28" t="s">
        <v>225</v>
      </c>
      <c r="P3517" s="1" t="s">
        <v>216</v>
      </c>
      <c r="Q3517" s="76">
        <v>9</v>
      </c>
      <c r="R3517" s="1" t="s">
        <v>537</v>
      </c>
      <c r="T3517" s="1" t="s">
        <v>115</v>
      </c>
      <c r="U3517" s="1"/>
      <c r="V3517" s="1"/>
      <c r="AC3517" s="33">
        <v>23</v>
      </c>
      <c r="AD3517" s="33">
        <v>235</v>
      </c>
      <c r="AE3517" s="33" t="s">
        <v>103</v>
      </c>
      <c r="AF3517" s="33" t="s">
        <v>103</v>
      </c>
      <c r="AG3517" s="33"/>
      <c r="AM3517" s="164">
        <f t="shared" si="176"/>
        <v>45982</v>
      </c>
      <c r="AX3517" s="37">
        <f t="shared" si="174"/>
        <v>45986</v>
      </c>
      <c r="AY3517" s="1" t="s">
        <v>1386</v>
      </c>
      <c r="AZ3517" s="183"/>
      <c r="BA3517" s="184"/>
      <c r="BB3517" s="184"/>
      <c r="BC3517" s="184"/>
      <c r="BD3517" s="184"/>
      <c r="BE3517" s="184"/>
      <c r="BF3517" s="184"/>
      <c r="BG3517" s="184"/>
      <c r="BT3517" s="37">
        <f t="shared" si="175"/>
        <v>46007</v>
      </c>
      <c r="BU3517" s="31" t="s">
        <v>1386</v>
      </c>
      <c r="BV3517" s="183"/>
      <c r="BW3517" s="207"/>
      <c r="BX3517" s="184"/>
      <c r="BY3517" s="184"/>
      <c r="BZ3517" s="184"/>
      <c r="CA3517" s="184"/>
      <c r="CB3517" s="184"/>
      <c r="CC3517" s="184"/>
      <c r="CE3517" s="1"/>
      <c r="CF3517" s="1"/>
      <c r="CG3517" s="1"/>
      <c r="CH3517" s="1"/>
      <c r="CI3517" s="1"/>
      <c r="CJ3517" s="1"/>
      <c r="CK3517" s="1"/>
      <c r="CL3517" s="1"/>
      <c r="CM3517" s="1"/>
      <c r="CN3517" s="1"/>
      <c r="CO3517" s="1"/>
    </row>
    <row r="3518" spans="1:93" ht="30" customHeight="1" x14ac:dyDescent="0.2">
      <c r="A3518" s="1">
        <v>3512</v>
      </c>
      <c r="B3518" s="1" t="s">
        <v>756</v>
      </c>
      <c r="C3518" s="1" t="s">
        <v>757</v>
      </c>
      <c r="D3518" s="1" t="s">
        <v>758</v>
      </c>
      <c r="E3518" s="1" t="s">
        <v>759</v>
      </c>
      <c r="F3518" s="1" t="s">
        <v>74</v>
      </c>
      <c r="G3518" s="1">
        <v>1</v>
      </c>
      <c r="H3518" s="1" t="s">
        <v>341</v>
      </c>
      <c r="I3518" s="1" t="s">
        <v>114</v>
      </c>
      <c r="J3518" s="64">
        <v>273</v>
      </c>
      <c r="K3518" s="76">
        <v>2270540</v>
      </c>
      <c r="L3518" s="29">
        <v>45979</v>
      </c>
      <c r="M3518" s="29" t="s">
        <v>4163</v>
      </c>
      <c r="N3518" s="1" t="s">
        <v>478</v>
      </c>
      <c r="O3518" s="28" t="s">
        <v>225</v>
      </c>
      <c r="P3518" s="1" t="s">
        <v>216</v>
      </c>
      <c r="Q3518" s="76">
        <v>8</v>
      </c>
      <c r="R3518" s="1" t="s">
        <v>537</v>
      </c>
      <c r="T3518" s="1" t="s">
        <v>115</v>
      </c>
      <c r="U3518" s="1"/>
      <c r="V3518" s="1"/>
      <c r="AC3518" s="33">
        <v>25</v>
      </c>
      <c r="AD3518" s="33">
        <v>220</v>
      </c>
      <c r="AE3518" s="33" t="s">
        <v>103</v>
      </c>
      <c r="AF3518" s="33" t="s">
        <v>103</v>
      </c>
      <c r="AG3518" s="33"/>
      <c r="AM3518" s="164">
        <f t="shared" si="176"/>
        <v>45982</v>
      </c>
      <c r="AX3518" s="37">
        <f t="shared" si="174"/>
        <v>45986</v>
      </c>
      <c r="AY3518" s="1" t="s">
        <v>1386</v>
      </c>
      <c r="AZ3518" s="183"/>
      <c r="BA3518" s="184"/>
      <c r="BB3518" s="184"/>
      <c r="BC3518" s="184"/>
      <c r="BD3518" s="184"/>
      <c r="BE3518" s="184"/>
      <c r="BF3518" s="184"/>
      <c r="BG3518" s="184"/>
      <c r="BT3518" s="37">
        <f t="shared" si="175"/>
        <v>46007</v>
      </c>
      <c r="BU3518" s="31" t="s">
        <v>1386</v>
      </c>
      <c r="BV3518" s="183"/>
      <c r="BW3518" s="207"/>
      <c r="BX3518" s="184"/>
      <c r="BY3518" s="184"/>
      <c r="BZ3518" s="184"/>
      <c r="CA3518" s="184"/>
      <c r="CB3518" s="184"/>
      <c r="CC3518" s="184"/>
      <c r="CE3518" s="1"/>
      <c r="CF3518" s="1"/>
      <c r="CG3518" s="1"/>
      <c r="CH3518" s="1"/>
      <c r="CI3518" s="1"/>
      <c r="CJ3518" s="1"/>
      <c r="CK3518" s="1"/>
      <c r="CL3518" s="1"/>
      <c r="CM3518" s="1"/>
      <c r="CN3518" s="1"/>
      <c r="CO3518" s="1"/>
    </row>
    <row r="3519" spans="1:93" ht="30" customHeight="1" x14ac:dyDescent="0.2">
      <c r="A3519" s="1">
        <v>3513</v>
      </c>
      <c r="B3519" s="1" t="s">
        <v>756</v>
      </c>
      <c r="C3519" s="1" t="s">
        <v>757</v>
      </c>
      <c r="D3519" s="1" t="s">
        <v>758</v>
      </c>
      <c r="E3519" s="1" t="s">
        <v>759</v>
      </c>
      <c r="F3519" s="1" t="s">
        <v>74</v>
      </c>
      <c r="G3519" s="1">
        <v>1</v>
      </c>
      <c r="H3519" s="1" t="s">
        <v>341</v>
      </c>
      <c r="I3519" s="1" t="s">
        <v>114</v>
      </c>
      <c r="J3519" s="64">
        <v>432</v>
      </c>
      <c r="K3519" s="76">
        <v>2268437</v>
      </c>
      <c r="L3519" s="29">
        <v>45979</v>
      </c>
      <c r="M3519" s="29" t="s">
        <v>4163</v>
      </c>
      <c r="N3519" s="1" t="s">
        <v>478</v>
      </c>
      <c r="O3519" s="28" t="s">
        <v>225</v>
      </c>
      <c r="P3519" s="1" t="s">
        <v>216</v>
      </c>
      <c r="Q3519" s="76">
        <v>9</v>
      </c>
      <c r="R3519" s="1" t="s">
        <v>537</v>
      </c>
      <c r="T3519" s="1" t="s">
        <v>115</v>
      </c>
      <c r="U3519" s="1"/>
      <c r="V3519" s="1"/>
      <c r="AC3519" s="33">
        <v>23</v>
      </c>
      <c r="AD3519" s="33">
        <v>200</v>
      </c>
      <c r="AE3519" s="33" t="s">
        <v>103</v>
      </c>
      <c r="AF3519" s="33" t="s">
        <v>103</v>
      </c>
      <c r="AG3519" s="33"/>
      <c r="AM3519" s="164">
        <f t="shared" si="176"/>
        <v>45982</v>
      </c>
      <c r="AX3519" s="37">
        <f t="shared" si="174"/>
        <v>45986</v>
      </c>
      <c r="AY3519" s="1" t="s">
        <v>1386</v>
      </c>
      <c r="AZ3519" s="183"/>
      <c r="BA3519" s="184"/>
      <c r="BB3519" s="184"/>
      <c r="BC3519" s="184"/>
      <c r="BD3519" s="184"/>
      <c r="BE3519" s="184"/>
      <c r="BF3519" s="184"/>
      <c r="BG3519" s="184"/>
      <c r="BT3519" s="37">
        <f t="shared" si="175"/>
        <v>46007</v>
      </c>
      <c r="BU3519" s="31" t="s">
        <v>1386</v>
      </c>
      <c r="BV3519" s="183"/>
      <c r="BW3519" s="207"/>
      <c r="BX3519" s="184"/>
      <c r="BY3519" s="184"/>
      <c r="BZ3519" s="184"/>
      <c r="CA3519" s="184"/>
      <c r="CB3519" s="184"/>
      <c r="CC3519" s="184"/>
      <c r="CE3519" s="1"/>
      <c r="CF3519" s="1"/>
      <c r="CG3519" s="1"/>
      <c r="CH3519" s="1"/>
      <c r="CI3519" s="1"/>
      <c r="CJ3519" s="1"/>
      <c r="CK3519" s="1"/>
      <c r="CL3519" s="1"/>
      <c r="CM3519" s="1"/>
      <c r="CN3519" s="1"/>
      <c r="CO3519" s="1"/>
    </row>
    <row r="3520" spans="1:93" ht="30" customHeight="1" x14ac:dyDescent="0.2">
      <c r="A3520" s="1">
        <v>3514</v>
      </c>
      <c r="B3520" s="1" t="s">
        <v>756</v>
      </c>
      <c r="C3520" s="1" t="s">
        <v>757</v>
      </c>
      <c r="D3520" s="1" t="s">
        <v>758</v>
      </c>
      <c r="E3520" s="1" t="s">
        <v>759</v>
      </c>
      <c r="F3520" s="1" t="s">
        <v>74</v>
      </c>
      <c r="G3520" s="1">
        <v>1</v>
      </c>
      <c r="H3520" s="1" t="s">
        <v>341</v>
      </c>
      <c r="I3520" s="1" t="s">
        <v>114</v>
      </c>
      <c r="J3520" s="64">
        <v>554</v>
      </c>
      <c r="K3520" s="76">
        <v>2270542</v>
      </c>
      <c r="L3520" s="29">
        <v>45979</v>
      </c>
      <c r="M3520" s="29" t="s">
        <v>4163</v>
      </c>
      <c r="N3520" s="1" t="s">
        <v>478</v>
      </c>
      <c r="O3520" s="28" t="s">
        <v>225</v>
      </c>
      <c r="P3520" s="1" t="s">
        <v>216</v>
      </c>
      <c r="Q3520" s="76">
        <v>12</v>
      </c>
      <c r="R3520" s="1" t="s">
        <v>537</v>
      </c>
      <c r="T3520" s="1" t="s">
        <v>115</v>
      </c>
      <c r="U3520" s="1"/>
      <c r="V3520" s="1"/>
      <c r="AC3520" s="33">
        <v>22</v>
      </c>
      <c r="AD3520" s="33">
        <v>235</v>
      </c>
      <c r="AE3520" s="33" t="s">
        <v>103</v>
      </c>
      <c r="AF3520" s="33" t="s">
        <v>103</v>
      </c>
      <c r="AG3520" s="33"/>
      <c r="AM3520" s="164">
        <f t="shared" si="176"/>
        <v>45982</v>
      </c>
      <c r="AX3520" s="37">
        <f t="shared" si="174"/>
        <v>45986</v>
      </c>
      <c r="AY3520" s="1" t="s">
        <v>1386</v>
      </c>
      <c r="AZ3520" s="183"/>
      <c r="BA3520" s="184"/>
      <c r="BB3520" s="184"/>
      <c r="BC3520" s="184"/>
      <c r="BD3520" s="184"/>
      <c r="BE3520" s="184"/>
      <c r="BF3520" s="184"/>
      <c r="BG3520" s="184"/>
      <c r="BT3520" s="37">
        <f t="shared" si="175"/>
        <v>46007</v>
      </c>
      <c r="BU3520" s="31" t="s">
        <v>1386</v>
      </c>
      <c r="BV3520" s="183"/>
      <c r="BW3520" s="207"/>
      <c r="BX3520" s="184"/>
      <c r="BY3520" s="184"/>
      <c r="BZ3520" s="184"/>
      <c r="CA3520" s="184"/>
      <c r="CB3520" s="184"/>
      <c r="CC3520" s="184"/>
      <c r="CE3520" s="1"/>
      <c r="CF3520" s="1"/>
      <c r="CG3520" s="1"/>
      <c r="CH3520" s="1"/>
      <c r="CI3520" s="1"/>
      <c r="CJ3520" s="1"/>
      <c r="CK3520" s="1"/>
      <c r="CL3520" s="1"/>
      <c r="CM3520" s="1"/>
      <c r="CN3520" s="1"/>
      <c r="CO3520" s="1"/>
    </row>
    <row r="3521" spans="1:93" ht="30" customHeight="1" x14ac:dyDescent="0.2">
      <c r="A3521" s="1">
        <v>3515</v>
      </c>
      <c r="B3521" s="1" t="s">
        <v>756</v>
      </c>
      <c r="C3521" s="1" t="s">
        <v>757</v>
      </c>
      <c r="D3521" s="1" t="s">
        <v>758</v>
      </c>
      <c r="E3521" s="1" t="s">
        <v>759</v>
      </c>
      <c r="F3521" s="1" t="s">
        <v>74</v>
      </c>
      <c r="G3521" s="1">
        <v>1</v>
      </c>
      <c r="H3521" s="1" t="s">
        <v>341</v>
      </c>
      <c r="I3521" s="1" t="s">
        <v>114</v>
      </c>
      <c r="J3521" s="64">
        <v>389</v>
      </c>
      <c r="K3521" s="76">
        <v>2268438</v>
      </c>
      <c r="L3521" s="29">
        <v>45979</v>
      </c>
      <c r="M3521" s="29" t="s">
        <v>4163</v>
      </c>
      <c r="N3521" s="1" t="s">
        <v>478</v>
      </c>
      <c r="O3521" s="28" t="s">
        <v>225</v>
      </c>
      <c r="P3521" s="1" t="s">
        <v>216</v>
      </c>
      <c r="Q3521" s="76">
        <v>10</v>
      </c>
      <c r="R3521" s="1" t="s">
        <v>537</v>
      </c>
      <c r="T3521" s="1" t="s">
        <v>115</v>
      </c>
      <c r="U3521" s="1"/>
      <c r="V3521" s="1"/>
      <c r="AC3521" s="33">
        <v>25</v>
      </c>
      <c r="AD3521" s="33">
        <v>210</v>
      </c>
      <c r="AE3521" s="33" t="s">
        <v>103</v>
      </c>
      <c r="AF3521" s="33" t="s">
        <v>103</v>
      </c>
      <c r="AG3521" s="33"/>
      <c r="AM3521" s="164">
        <f t="shared" si="176"/>
        <v>45982</v>
      </c>
      <c r="AX3521" s="37">
        <f t="shared" si="174"/>
        <v>45986</v>
      </c>
      <c r="AY3521" s="1" t="s">
        <v>1386</v>
      </c>
      <c r="AZ3521" s="183"/>
      <c r="BA3521" s="184"/>
      <c r="BB3521" s="184"/>
      <c r="BC3521" s="184"/>
      <c r="BD3521" s="184"/>
      <c r="BE3521" s="184"/>
      <c r="BF3521" s="184"/>
      <c r="BG3521" s="184"/>
      <c r="BT3521" s="37">
        <f t="shared" si="175"/>
        <v>46007</v>
      </c>
      <c r="BU3521" s="31" t="s">
        <v>1386</v>
      </c>
      <c r="BV3521" s="183"/>
      <c r="BW3521" s="207"/>
      <c r="BX3521" s="184"/>
      <c r="BY3521" s="184"/>
      <c r="BZ3521" s="184"/>
      <c r="CA3521" s="184"/>
      <c r="CB3521" s="184"/>
      <c r="CC3521" s="184"/>
      <c r="CE3521" s="1"/>
      <c r="CF3521" s="1"/>
      <c r="CG3521" s="1"/>
      <c r="CH3521" s="1"/>
      <c r="CI3521" s="1"/>
      <c r="CJ3521" s="1"/>
      <c r="CK3521" s="1"/>
      <c r="CL3521" s="1"/>
      <c r="CM3521" s="1"/>
      <c r="CN3521" s="1"/>
      <c r="CO3521" s="1"/>
    </row>
    <row r="3522" spans="1:93" ht="30" customHeight="1" x14ac:dyDescent="0.2">
      <c r="A3522" s="1">
        <v>3516</v>
      </c>
      <c r="B3522" s="1" t="s">
        <v>756</v>
      </c>
      <c r="C3522" s="1" t="s">
        <v>757</v>
      </c>
      <c r="D3522" s="1" t="s">
        <v>758</v>
      </c>
      <c r="E3522" s="1" t="s">
        <v>759</v>
      </c>
      <c r="F3522" s="1" t="s">
        <v>74</v>
      </c>
      <c r="G3522" s="1">
        <v>1</v>
      </c>
      <c r="H3522" s="1" t="s">
        <v>341</v>
      </c>
      <c r="I3522" s="1" t="s">
        <v>114</v>
      </c>
      <c r="J3522" s="64">
        <v>414</v>
      </c>
      <c r="K3522" s="76">
        <v>2270543</v>
      </c>
      <c r="L3522" s="29">
        <v>45979</v>
      </c>
      <c r="M3522" s="29" t="s">
        <v>4163</v>
      </c>
      <c r="N3522" s="1" t="s">
        <v>478</v>
      </c>
      <c r="O3522" s="28" t="s">
        <v>225</v>
      </c>
      <c r="P3522" s="1" t="s">
        <v>216</v>
      </c>
      <c r="Q3522" s="76">
        <v>9</v>
      </c>
      <c r="R3522" s="1" t="s">
        <v>537</v>
      </c>
      <c r="T3522" s="1" t="s">
        <v>115</v>
      </c>
      <c r="U3522" s="1"/>
      <c r="V3522" s="1"/>
      <c r="AC3522" s="33">
        <v>25.5</v>
      </c>
      <c r="AD3522" s="33">
        <v>210</v>
      </c>
      <c r="AE3522" s="33" t="s">
        <v>103</v>
      </c>
      <c r="AF3522" s="33" t="s">
        <v>103</v>
      </c>
      <c r="AG3522" s="33"/>
      <c r="AM3522" s="164">
        <f t="shared" si="176"/>
        <v>45982</v>
      </c>
      <c r="AX3522" s="37">
        <f t="shared" si="174"/>
        <v>45986</v>
      </c>
      <c r="AY3522" s="1" t="s">
        <v>1386</v>
      </c>
      <c r="AZ3522" s="183"/>
      <c r="BA3522" s="184"/>
      <c r="BB3522" s="184"/>
      <c r="BC3522" s="184"/>
      <c r="BD3522" s="184"/>
      <c r="BE3522" s="184"/>
      <c r="BF3522" s="184"/>
      <c r="BG3522" s="184"/>
      <c r="BT3522" s="37">
        <f t="shared" si="175"/>
        <v>46007</v>
      </c>
      <c r="BU3522" s="31" t="s">
        <v>1386</v>
      </c>
      <c r="BV3522" s="183"/>
      <c r="BW3522" s="207"/>
      <c r="BX3522" s="184"/>
      <c r="BY3522" s="184"/>
      <c r="BZ3522" s="184"/>
      <c r="CA3522" s="184"/>
      <c r="CB3522" s="184"/>
      <c r="CC3522" s="184"/>
      <c r="CE3522" s="1"/>
      <c r="CF3522" s="1"/>
      <c r="CG3522" s="1"/>
      <c r="CH3522" s="1"/>
      <c r="CI3522" s="1"/>
      <c r="CJ3522" s="1"/>
      <c r="CK3522" s="1"/>
      <c r="CL3522" s="1"/>
      <c r="CM3522" s="1"/>
      <c r="CN3522" s="1"/>
      <c r="CO3522" s="1"/>
    </row>
    <row r="3523" spans="1:93" ht="30" customHeight="1" x14ac:dyDescent="0.2">
      <c r="A3523" s="1">
        <v>3517</v>
      </c>
      <c r="B3523" s="1" t="s">
        <v>756</v>
      </c>
      <c r="C3523" s="1" t="s">
        <v>757</v>
      </c>
      <c r="D3523" s="1" t="s">
        <v>758</v>
      </c>
      <c r="E3523" s="1" t="s">
        <v>759</v>
      </c>
      <c r="F3523" s="1" t="s">
        <v>74</v>
      </c>
      <c r="G3523" s="1">
        <v>1</v>
      </c>
      <c r="H3523" s="1" t="s">
        <v>341</v>
      </c>
      <c r="I3523" s="1" t="s">
        <v>114</v>
      </c>
      <c r="J3523" s="64">
        <v>302</v>
      </c>
      <c r="K3523" s="76">
        <v>2268439</v>
      </c>
      <c r="L3523" s="29">
        <v>45979</v>
      </c>
      <c r="M3523" s="29" t="s">
        <v>4163</v>
      </c>
      <c r="N3523" s="1" t="s">
        <v>478</v>
      </c>
      <c r="O3523" s="28" t="s">
        <v>225</v>
      </c>
      <c r="P3523" s="1" t="s">
        <v>216</v>
      </c>
      <c r="Q3523" s="76">
        <v>8</v>
      </c>
      <c r="R3523" s="1" t="s">
        <v>537</v>
      </c>
      <c r="T3523" s="1" t="s">
        <v>115</v>
      </c>
      <c r="U3523" s="1"/>
      <c r="V3523" s="1"/>
      <c r="AC3523" s="33">
        <v>23</v>
      </c>
      <c r="AD3523" s="33">
        <v>240</v>
      </c>
      <c r="AE3523" s="33" t="s">
        <v>103</v>
      </c>
      <c r="AF3523" s="33" t="s">
        <v>103</v>
      </c>
      <c r="AG3523" s="33"/>
      <c r="AM3523" s="164">
        <f t="shared" si="176"/>
        <v>45982</v>
      </c>
      <c r="AX3523" s="37">
        <f t="shared" si="174"/>
        <v>45986</v>
      </c>
      <c r="AY3523" s="1" t="s">
        <v>1386</v>
      </c>
      <c r="AZ3523" s="183"/>
      <c r="BA3523" s="184"/>
      <c r="BB3523" s="184"/>
      <c r="BC3523" s="184"/>
      <c r="BD3523" s="184"/>
      <c r="BE3523" s="184"/>
      <c r="BF3523" s="184"/>
      <c r="BG3523" s="184"/>
      <c r="BT3523" s="37">
        <f t="shared" si="175"/>
        <v>46007</v>
      </c>
      <c r="BU3523" s="31" t="s">
        <v>1386</v>
      </c>
      <c r="BV3523" s="183"/>
      <c r="BW3523" s="207"/>
      <c r="BX3523" s="184"/>
      <c r="BY3523" s="184"/>
      <c r="BZ3523" s="184"/>
      <c r="CA3523" s="184"/>
      <c r="CB3523" s="184"/>
      <c r="CC3523" s="184"/>
      <c r="CE3523" s="1"/>
      <c r="CF3523" s="1"/>
      <c r="CG3523" s="1"/>
      <c r="CH3523" s="1"/>
      <c r="CI3523" s="1"/>
      <c r="CJ3523" s="1"/>
      <c r="CK3523" s="1"/>
      <c r="CL3523" s="1"/>
      <c r="CM3523" s="1"/>
      <c r="CN3523" s="1"/>
      <c r="CO3523" s="1"/>
    </row>
    <row r="3524" spans="1:93" ht="30" customHeight="1" x14ac:dyDescent="0.2">
      <c r="A3524" s="1">
        <v>3518</v>
      </c>
      <c r="B3524" s="1" t="s">
        <v>756</v>
      </c>
      <c r="C3524" s="1" t="s">
        <v>757</v>
      </c>
      <c r="D3524" s="1" t="s">
        <v>758</v>
      </c>
      <c r="E3524" s="1" t="s">
        <v>759</v>
      </c>
      <c r="F3524" s="1" t="s">
        <v>74</v>
      </c>
      <c r="G3524" s="1">
        <v>1</v>
      </c>
      <c r="H3524" s="1" t="s">
        <v>341</v>
      </c>
      <c r="I3524" s="1" t="s">
        <v>114</v>
      </c>
      <c r="J3524" s="64">
        <v>274</v>
      </c>
      <c r="K3524" s="76">
        <v>2270544</v>
      </c>
      <c r="L3524" s="29">
        <v>45979</v>
      </c>
      <c r="M3524" s="29" t="s">
        <v>4163</v>
      </c>
      <c r="N3524" s="1" t="s">
        <v>478</v>
      </c>
      <c r="O3524" s="28" t="s">
        <v>225</v>
      </c>
      <c r="P3524" s="1" t="s">
        <v>216</v>
      </c>
      <c r="Q3524" s="76">
        <v>8</v>
      </c>
      <c r="R3524" s="1" t="s">
        <v>537</v>
      </c>
      <c r="T3524" s="1" t="s">
        <v>115</v>
      </c>
      <c r="U3524" s="1"/>
      <c r="V3524" s="1"/>
      <c r="AC3524" s="33">
        <v>22.5</v>
      </c>
      <c r="AD3524" s="33">
        <v>200</v>
      </c>
      <c r="AE3524" s="33" t="s">
        <v>103</v>
      </c>
      <c r="AF3524" s="33" t="s">
        <v>103</v>
      </c>
      <c r="AG3524" s="33"/>
      <c r="AM3524" s="164">
        <f t="shared" si="176"/>
        <v>45982</v>
      </c>
      <c r="AX3524" s="37">
        <f t="shared" si="174"/>
        <v>45986</v>
      </c>
      <c r="AY3524" s="1" t="s">
        <v>1386</v>
      </c>
      <c r="AZ3524" s="183"/>
      <c r="BA3524" s="184"/>
      <c r="BB3524" s="184"/>
      <c r="BC3524" s="184"/>
      <c r="BD3524" s="184"/>
      <c r="BE3524" s="184"/>
      <c r="BF3524" s="184"/>
      <c r="BG3524" s="184"/>
      <c r="BT3524" s="37">
        <f t="shared" si="175"/>
        <v>46007</v>
      </c>
      <c r="BU3524" s="31" t="s">
        <v>1386</v>
      </c>
      <c r="BV3524" s="183"/>
      <c r="BW3524" s="207"/>
      <c r="BX3524" s="184"/>
      <c r="BY3524" s="184"/>
      <c r="BZ3524" s="184"/>
      <c r="CA3524" s="184"/>
      <c r="CB3524" s="184"/>
      <c r="CC3524" s="184"/>
      <c r="CE3524" s="1"/>
      <c r="CF3524" s="1"/>
      <c r="CG3524" s="1"/>
      <c r="CH3524" s="1"/>
      <c r="CI3524" s="1"/>
      <c r="CJ3524" s="1"/>
      <c r="CK3524" s="1"/>
      <c r="CL3524" s="1"/>
      <c r="CM3524" s="1"/>
      <c r="CN3524" s="1"/>
      <c r="CO3524" s="1"/>
    </row>
    <row r="3525" spans="1:93" ht="30" customHeight="1" x14ac:dyDescent="0.2">
      <c r="A3525" s="1">
        <v>3519</v>
      </c>
      <c r="B3525" s="1" t="s">
        <v>756</v>
      </c>
      <c r="C3525" s="1" t="s">
        <v>757</v>
      </c>
      <c r="D3525" s="1" t="s">
        <v>758</v>
      </c>
      <c r="E3525" s="1" t="s">
        <v>759</v>
      </c>
      <c r="F3525" s="1" t="s">
        <v>74</v>
      </c>
      <c r="G3525" s="1">
        <v>1</v>
      </c>
      <c r="H3525" s="1" t="s">
        <v>341</v>
      </c>
      <c r="I3525" s="1" t="s">
        <v>114</v>
      </c>
      <c r="J3525" s="64">
        <v>403</v>
      </c>
      <c r="K3525" s="76">
        <v>2268440</v>
      </c>
      <c r="L3525" s="29">
        <v>45979</v>
      </c>
      <c r="M3525" s="29" t="s">
        <v>4163</v>
      </c>
      <c r="N3525" s="1" t="s">
        <v>478</v>
      </c>
      <c r="O3525" s="28" t="s">
        <v>225</v>
      </c>
      <c r="P3525" s="1" t="s">
        <v>216</v>
      </c>
      <c r="Q3525" s="76">
        <v>9</v>
      </c>
      <c r="R3525" s="1" t="s">
        <v>537</v>
      </c>
      <c r="T3525" s="1" t="s">
        <v>115</v>
      </c>
      <c r="U3525" s="1"/>
      <c r="V3525" s="1"/>
      <c r="AC3525" s="33">
        <v>25</v>
      </c>
      <c r="AD3525" s="33">
        <v>230</v>
      </c>
      <c r="AE3525" s="33" t="s">
        <v>103</v>
      </c>
      <c r="AF3525" s="33" t="s">
        <v>103</v>
      </c>
      <c r="AG3525" s="33"/>
      <c r="AM3525" s="164">
        <f t="shared" si="176"/>
        <v>45982</v>
      </c>
      <c r="AX3525" s="37">
        <f t="shared" si="174"/>
        <v>45986</v>
      </c>
      <c r="AY3525" s="1" t="s">
        <v>1386</v>
      </c>
      <c r="AZ3525" s="183"/>
      <c r="BA3525" s="184"/>
      <c r="BB3525" s="184"/>
      <c r="BC3525" s="184"/>
      <c r="BD3525" s="184"/>
      <c r="BE3525" s="184"/>
      <c r="BF3525" s="184"/>
      <c r="BG3525" s="184"/>
      <c r="BT3525" s="37">
        <f t="shared" si="175"/>
        <v>46007</v>
      </c>
      <c r="BU3525" s="31" t="s">
        <v>1386</v>
      </c>
      <c r="BV3525" s="183"/>
      <c r="BW3525" s="207"/>
      <c r="BX3525" s="184"/>
      <c r="BY3525" s="184"/>
      <c r="BZ3525" s="184"/>
      <c r="CA3525" s="184"/>
      <c r="CB3525" s="184"/>
      <c r="CC3525" s="184"/>
      <c r="CE3525" s="1"/>
      <c r="CF3525" s="1"/>
      <c r="CG3525" s="1"/>
      <c r="CH3525" s="1"/>
      <c r="CI3525" s="1"/>
      <c r="CJ3525" s="1"/>
      <c r="CK3525" s="1"/>
      <c r="CL3525" s="1"/>
      <c r="CM3525" s="1"/>
      <c r="CN3525" s="1"/>
      <c r="CO3525" s="1"/>
    </row>
    <row r="3526" spans="1:93" ht="30" customHeight="1" x14ac:dyDescent="0.2">
      <c r="A3526" s="1">
        <v>3520</v>
      </c>
      <c r="B3526" s="1" t="s">
        <v>756</v>
      </c>
      <c r="C3526" s="1" t="s">
        <v>757</v>
      </c>
      <c r="D3526" s="1" t="s">
        <v>758</v>
      </c>
      <c r="E3526" s="1" t="s">
        <v>759</v>
      </c>
      <c r="F3526" s="1" t="s">
        <v>74</v>
      </c>
      <c r="G3526" s="1">
        <v>1</v>
      </c>
      <c r="H3526" s="1" t="s">
        <v>341</v>
      </c>
      <c r="I3526" s="1" t="s">
        <v>114</v>
      </c>
      <c r="J3526" s="64">
        <v>430</v>
      </c>
      <c r="K3526" s="76">
        <v>2270545</v>
      </c>
      <c r="L3526" s="29">
        <v>45979</v>
      </c>
      <c r="M3526" s="29" t="s">
        <v>4163</v>
      </c>
      <c r="N3526" s="1" t="s">
        <v>478</v>
      </c>
      <c r="O3526" s="28" t="s">
        <v>225</v>
      </c>
      <c r="P3526" s="1" t="s">
        <v>216</v>
      </c>
      <c r="Q3526" s="76">
        <v>9</v>
      </c>
      <c r="R3526" s="1" t="s">
        <v>537</v>
      </c>
      <c r="T3526" s="1" t="s">
        <v>115</v>
      </c>
      <c r="U3526" s="1"/>
      <c r="V3526" s="1"/>
      <c r="AC3526" s="33">
        <v>24</v>
      </c>
      <c r="AD3526" s="33">
        <v>225</v>
      </c>
      <c r="AE3526" s="33" t="s">
        <v>103</v>
      </c>
      <c r="AF3526" s="33" t="s">
        <v>103</v>
      </c>
      <c r="AG3526" s="33"/>
      <c r="AM3526" s="164">
        <f t="shared" si="176"/>
        <v>45982</v>
      </c>
      <c r="AX3526" s="37">
        <f t="shared" si="174"/>
        <v>45986</v>
      </c>
      <c r="AY3526" s="1" t="s">
        <v>1386</v>
      </c>
      <c r="AZ3526" s="183"/>
      <c r="BA3526" s="181"/>
      <c r="BB3526" s="181"/>
      <c r="BC3526" s="181"/>
      <c r="BD3526" s="181"/>
      <c r="BE3526" s="181"/>
      <c r="BF3526" s="181"/>
      <c r="BG3526" s="184"/>
      <c r="BT3526" s="37">
        <f t="shared" si="175"/>
        <v>46007</v>
      </c>
      <c r="BU3526" s="31" t="s">
        <v>1386</v>
      </c>
      <c r="BV3526" s="183"/>
      <c r="BW3526" s="192"/>
      <c r="BX3526" s="181"/>
      <c r="BY3526" s="181"/>
      <c r="BZ3526" s="181"/>
      <c r="CA3526" s="181"/>
      <c r="CB3526" s="181"/>
      <c r="CC3526" s="184"/>
      <c r="CE3526" s="1"/>
      <c r="CF3526" s="1"/>
      <c r="CG3526" s="1"/>
      <c r="CH3526" s="1"/>
      <c r="CI3526" s="1"/>
      <c r="CJ3526" s="1"/>
      <c r="CK3526" s="1"/>
      <c r="CL3526" s="1"/>
      <c r="CM3526" s="1"/>
      <c r="CN3526" s="1"/>
      <c r="CO3526" s="1"/>
    </row>
    <row r="3527" spans="1:93" ht="30" customHeight="1" x14ac:dyDescent="0.2">
      <c r="A3527" s="1">
        <v>3521</v>
      </c>
      <c r="B3527" s="1" t="s">
        <v>756</v>
      </c>
      <c r="C3527" s="1" t="s">
        <v>757</v>
      </c>
      <c r="D3527" s="1" t="s">
        <v>758</v>
      </c>
      <c r="E3527" s="1" t="s">
        <v>759</v>
      </c>
      <c r="F3527" s="1" t="s">
        <v>74</v>
      </c>
      <c r="G3527" s="1">
        <v>1</v>
      </c>
      <c r="H3527" s="1" t="s">
        <v>341</v>
      </c>
      <c r="I3527" s="1" t="s">
        <v>114</v>
      </c>
      <c r="J3527" s="64">
        <v>390</v>
      </c>
      <c r="K3527" s="76">
        <v>2268441</v>
      </c>
      <c r="L3527" s="29">
        <v>45979</v>
      </c>
      <c r="M3527" s="29" t="s">
        <v>4163</v>
      </c>
      <c r="N3527" s="1" t="s">
        <v>478</v>
      </c>
      <c r="O3527" s="28" t="s">
        <v>225</v>
      </c>
      <c r="P3527" s="1" t="s">
        <v>216</v>
      </c>
      <c r="Q3527" s="76">
        <v>10</v>
      </c>
      <c r="R3527" s="1" t="s">
        <v>537</v>
      </c>
      <c r="S3527" s="1">
        <v>6</v>
      </c>
      <c r="T3527" s="1" t="s">
        <v>115</v>
      </c>
      <c r="U3527" s="1"/>
      <c r="V3527" s="1"/>
      <c r="AC3527" s="33">
        <v>22</v>
      </c>
      <c r="AD3527" s="33">
        <v>240</v>
      </c>
      <c r="AE3527" s="33" t="s">
        <v>103</v>
      </c>
      <c r="AF3527" s="33" t="s">
        <v>103</v>
      </c>
      <c r="AG3527" s="33"/>
      <c r="AM3527" s="164">
        <f t="shared" si="176"/>
        <v>45982</v>
      </c>
      <c r="AX3527" s="37">
        <f t="shared" si="174"/>
        <v>45986</v>
      </c>
      <c r="AY3527" s="1" t="s">
        <v>1386</v>
      </c>
      <c r="AZ3527" s="183"/>
      <c r="BA3527" s="180">
        <v>41.5</v>
      </c>
      <c r="BB3527" s="180">
        <v>42.8</v>
      </c>
      <c r="BC3527" s="180">
        <v>43.5</v>
      </c>
      <c r="BD3527" s="180">
        <v>42</v>
      </c>
      <c r="BE3527" s="180">
        <v>40.9</v>
      </c>
      <c r="BF3527" s="180">
        <v>42.8</v>
      </c>
      <c r="BG3527" s="184"/>
      <c r="BT3527" s="37">
        <f t="shared" si="175"/>
        <v>46007</v>
      </c>
      <c r="BU3527" s="31" t="s">
        <v>1386</v>
      </c>
      <c r="BV3527" s="183"/>
      <c r="BW3527" s="191">
        <v>48.5</v>
      </c>
      <c r="BX3527" s="180">
        <v>49.4</v>
      </c>
      <c r="BY3527" s="180">
        <v>50.5</v>
      </c>
      <c r="BZ3527" s="180">
        <v>50.1</v>
      </c>
      <c r="CA3527" s="180">
        <v>48</v>
      </c>
      <c r="CB3527" s="180">
        <v>47</v>
      </c>
      <c r="CC3527" s="184"/>
      <c r="CE3527" s="1"/>
      <c r="CF3527" s="1"/>
      <c r="CG3527" s="1"/>
      <c r="CH3527" s="1"/>
      <c r="CI3527" s="1"/>
      <c r="CJ3527" s="1"/>
      <c r="CK3527" s="1"/>
      <c r="CL3527" s="1"/>
      <c r="CM3527" s="1"/>
      <c r="CN3527" s="1"/>
      <c r="CO3527" s="1"/>
    </row>
    <row r="3528" spans="1:93" ht="30" customHeight="1" x14ac:dyDescent="0.2">
      <c r="A3528" s="1">
        <v>3522</v>
      </c>
      <c r="B3528" s="1" t="s">
        <v>756</v>
      </c>
      <c r="C3528" s="1" t="s">
        <v>757</v>
      </c>
      <c r="D3528" s="1" t="s">
        <v>758</v>
      </c>
      <c r="E3528" s="1" t="s">
        <v>759</v>
      </c>
      <c r="F3528" s="1" t="s">
        <v>74</v>
      </c>
      <c r="G3528" s="1">
        <v>1</v>
      </c>
      <c r="H3528" s="1" t="s">
        <v>341</v>
      </c>
      <c r="I3528" s="1" t="s">
        <v>114</v>
      </c>
      <c r="J3528" s="64">
        <v>558</v>
      </c>
      <c r="K3528" s="76">
        <v>2270546</v>
      </c>
      <c r="L3528" s="29">
        <v>45979</v>
      </c>
      <c r="M3528" s="29" t="s">
        <v>4163</v>
      </c>
      <c r="N3528" s="1" t="s">
        <v>478</v>
      </c>
      <c r="O3528" s="28" t="s">
        <v>225</v>
      </c>
      <c r="P3528" s="1" t="s">
        <v>216</v>
      </c>
      <c r="Q3528" s="76">
        <v>12</v>
      </c>
      <c r="R3528" s="1" t="s">
        <v>537</v>
      </c>
      <c r="T3528" s="1" t="s">
        <v>115</v>
      </c>
      <c r="U3528" s="1"/>
      <c r="V3528" s="1"/>
      <c r="AC3528" s="33">
        <v>26</v>
      </c>
      <c r="AD3528" s="33">
        <v>215</v>
      </c>
      <c r="AE3528" s="33" t="s">
        <v>103</v>
      </c>
      <c r="AF3528" s="33" t="s">
        <v>103</v>
      </c>
      <c r="AG3528" s="33"/>
      <c r="AM3528" s="164">
        <f t="shared" si="176"/>
        <v>45982</v>
      </c>
      <c r="AX3528" s="37">
        <f t="shared" si="174"/>
        <v>45986</v>
      </c>
      <c r="AY3528" s="1" t="s">
        <v>1386</v>
      </c>
      <c r="AZ3528" s="183"/>
      <c r="BA3528" s="184"/>
      <c r="BB3528" s="184"/>
      <c r="BC3528" s="184"/>
      <c r="BD3528" s="184"/>
      <c r="BE3528" s="184"/>
      <c r="BF3528" s="184"/>
      <c r="BG3528" s="184"/>
      <c r="BT3528" s="37">
        <f t="shared" si="175"/>
        <v>46007</v>
      </c>
      <c r="BU3528" s="31" t="s">
        <v>1386</v>
      </c>
      <c r="BV3528" s="183"/>
      <c r="BW3528" s="207"/>
      <c r="BX3528" s="184"/>
      <c r="BY3528" s="184"/>
      <c r="BZ3528" s="184"/>
      <c r="CA3528" s="184"/>
      <c r="CB3528" s="184"/>
      <c r="CC3528" s="184"/>
      <c r="CE3528" s="1"/>
      <c r="CF3528" s="1"/>
      <c r="CG3528" s="1"/>
      <c r="CH3528" s="1"/>
      <c r="CI3528" s="1"/>
      <c r="CJ3528" s="1"/>
      <c r="CK3528" s="1"/>
      <c r="CL3528" s="1"/>
      <c r="CM3528" s="1"/>
      <c r="CN3528" s="1"/>
      <c r="CO3528" s="1"/>
    </row>
    <row r="3529" spans="1:93" ht="30" customHeight="1" x14ac:dyDescent="0.2">
      <c r="A3529" s="1">
        <v>3523</v>
      </c>
      <c r="B3529" s="1" t="s">
        <v>756</v>
      </c>
      <c r="C3529" s="1" t="s">
        <v>757</v>
      </c>
      <c r="D3529" s="1" t="s">
        <v>758</v>
      </c>
      <c r="E3529" s="1" t="s">
        <v>759</v>
      </c>
      <c r="F3529" s="1" t="s">
        <v>74</v>
      </c>
      <c r="G3529" s="1">
        <v>1</v>
      </c>
      <c r="H3529" s="1" t="s">
        <v>341</v>
      </c>
      <c r="I3529" s="1" t="s">
        <v>114</v>
      </c>
      <c r="J3529" s="64">
        <v>295</v>
      </c>
      <c r="K3529" s="76">
        <v>2268442</v>
      </c>
      <c r="L3529" s="29">
        <v>45979</v>
      </c>
      <c r="M3529" s="29" t="s">
        <v>4163</v>
      </c>
      <c r="N3529" s="1" t="s">
        <v>478</v>
      </c>
      <c r="O3529" s="28" t="s">
        <v>225</v>
      </c>
      <c r="P3529" s="1" t="s">
        <v>216</v>
      </c>
      <c r="Q3529" s="76">
        <v>8</v>
      </c>
      <c r="R3529" s="1" t="s">
        <v>537</v>
      </c>
      <c r="T3529" s="1" t="s">
        <v>115</v>
      </c>
      <c r="U3529" s="1"/>
      <c r="V3529" s="1"/>
      <c r="AC3529" s="33">
        <v>25.5</v>
      </c>
      <c r="AD3529" s="33">
        <v>230</v>
      </c>
      <c r="AE3529" s="33" t="s">
        <v>103</v>
      </c>
      <c r="AF3529" s="33" t="s">
        <v>103</v>
      </c>
      <c r="AG3529" s="33"/>
      <c r="AM3529" s="164">
        <f t="shared" si="176"/>
        <v>45982</v>
      </c>
      <c r="AX3529" s="37">
        <f t="shared" ref="AX3529:AX3592" si="177">IF(L3529=0, 0,L3529+7)</f>
        <v>45986</v>
      </c>
      <c r="AY3529" s="1" t="s">
        <v>1386</v>
      </c>
      <c r="AZ3529" s="183"/>
      <c r="BA3529" s="184"/>
      <c r="BB3529" s="184"/>
      <c r="BC3529" s="184"/>
      <c r="BD3529" s="184"/>
      <c r="BE3529" s="184"/>
      <c r="BF3529" s="184"/>
      <c r="BG3529" s="184"/>
      <c r="BT3529" s="37">
        <f t="shared" si="175"/>
        <v>46007</v>
      </c>
      <c r="BU3529" s="31" t="s">
        <v>1386</v>
      </c>
      <c r="BV3529" s="183"/>
      <c r="BW3529" s="207"/>
      <c r="BX3529" s="184"/>
      <c r="BY3529" s="184"/>
      <c r="BZ3529" s="184"/>
      <c r="CA3529" s="184"/>
      <c r="CB3529" s="184"/>
      <c r="CC3529" s="184"/>
      <c r="CE3529" s="1"/>
      <c r="CF3529" s="1"/>
      <c r="CG3529" s="1"/>
      <c r="CH3529" s="1"/>
      <c r="CI3529" s="1"/>
      <c r="CJ3529" s="1"/>
      <c r="CK3529" s="1"/>
      <c r="CL3529" s="1"/>
      <c r="CM3529" s="1"/>
      <c r="CN3529" s="1"/>
      <c r="CO3529" s="1"/>
    </row>
    <row r="3530" spans="1:93" ht="30" customHeight="1" x14ac:dyDescent="0.2">
      <c r="A3530" s="1">
        <v>3524</v>
      </c>
      <c r="B3530" s="1" t="s">
        <v>756</v>
      </c>
      <c r="C3530" s="1" t="s">
        <v>757</v>
      </c>
      <c r="D3530" s="1" t="s">
        <v>758</v>
      </c>
      <c r="E3530" s="1" t="s">
        <v>759</v>
      </c>
      <c r="F3530" s="1" t="s">
        <v>74</v>
      </c>
      <c r="G3530" s="1">
        <v>1</v>
      </c>
      <c r="H3530" s="1" t="s">
        <v>341</v>
      </c>
      <c r="I3530" s="1" t="s">
        <v>114</v>
      </c>
      <c r="J3530" s="64">
        <v>415</v>
      </c>
      <c r="K3530" s="76">
        <v>2268443</v>
      </c>
      <c r="L3530" s="29">
        <v>45979</v>
      </c>
      <c r="M3530" s="29" t="s">
        <v>4163</v>
      </c>
      <c r="N3530" s="1" t="s">
        <v>478</v>
      </c>
      <c r="O3530" s="28" t="s">
        <v>225</v>
      </c>
      <c r="P3530" s="1" t="s">
        <v>216</v>
      </c>
      <c r="Q3530" s="76">
        <v>10</v>
      </c>
      <c r="R3530" s="1" t="s">
        <v>537</v>
      </c>
      <c r="T3530" s="1" t="s">
        <v>115</v>
      </c>
      <c r="U3530" s="1"/>
      <c r="V3530" s="1"/>
      <c r="AC3530" s="33">
        <v>24</v>
      </c>
      <c r="AD3530" s="33">
        <v>230</v>
      </c>
      <c r="AE3530" s="33" t="s">
        <v>103</v>
      </c>
      <c r="AF3530" s="33" t="s">
        <v>103</v>
      </c>
      <c r="AG3530" s="33"/>
      <c r="AM3530" s="164">
        <f t="shared" si="176"/>
        <v>45982</v>
      </c>
      <c r="AX3530" s="37">
        <f t="shared" si="177"/>
        <v>45986</v>
      </c>
      <c r="AY3530" s="1" t="s">
        <v>1386</v>
      </c>
      <c r="AZ3530" s="183"/>
      <c r="BA3530" s="184"/>
      <c r="BB3530" s="184"/>
      <c r="BC3530" s="184"/>
      <c r="BD3530" s="184"/>
      <c r="BE3530" s="184"/>
      <c r="BF3530" s="184"/>
      <c r="BG3530" s="184"/>
      <c r="BT3530" s="37">
        <f t="shared" si="175"/>
        <v>46007</v>
      </c>
      <c r="BU3530" s="31" t="s">
        <v>1386</v>
      </c>
      <c r="BV3530" s="183"/>
      <c r="BW3530" s="207"/>
      <c r="BX3530" s="184"/>
      <c r="BY3530" s="184"/>
      <c r="BZ3530" s="184"/>
      <c r="CA3530" s="184"/>
      <c r="CB3530" s="184"/>
      <c r="CC3530" s="184"/>
      <c r="CE3530" s="1"/>
      <c r="CF3530" s="1"/>
      <c r="CG3530" s="1"/>
      <c r="CH3530" s="1"/>
      <c r="CI3530" s="1"/>
      <c r="CJ3530" s="1"/>
      <c r="CK3530" s="1"/>
      <c r="CL3530" s="1"/>
      <c r="CM3530" s="1"/>
      <c r="CN3530" s="1"/>
      <c r="CO3530" s="1"/>
    </row>
    <row r="3531" spans="1:93" ht="30" customHeight="1" x14ac:dyDescent="0.2">
      <c r="A3531" s="1">
        <v>3525</v>
      </c>
      <c r="B3531" s="1" t="s">
        <v>756</v>
      </c>
      <c r="C3531" s="1" t="s">
        <v>757</v>
      </c>
      <c r="D3531" s="1" t="s">
        <v>758</v>
      </c>
      <c r="E3531" s="1" t="s">
        <v>759</v>
      </c>
      <c r="F3531" s="1" t="s">
        <v>74</v>
      </c>
      <c r="G3531" s="1">
        <v>1</v>
      </c>
      <c r="H3531" s="1" t="s">
        <v>341</v>
      </c>
      <c r="I3531" s="1" t="s">
        <v>114</v>
      </c>
      <c r="J3531" s="64">
        <v>553</v>
      </c>
      <c r="K3531" s="76">
        <v>2270547</v>
      </c>
      <c r="L3531" s="29">
        <v>45979</v>
      </c>
      <c r="M3531" s="29" t="s">
        <v>4163</v>
      </c>
      <c r="N3531" s="1" t="s">
        <v>478</v>
      </c>
      <c r="O3531" s="28" t="s">
        <v>225</v>
      </c>
      <c r="P3531" s="1" t="s">
        <v>216</v>
      </c>
      <c r="Q3531" s="76">
        <v>12</v>
      </c>
      <c r="R3531" s="1" t="s">
        <v>537</v>
      </c>
      <c r="T3531" s="1" t="s">
        <v>115</v>
      </c>
      <c r="U3531" s="1"/>
      <c r="V3531" s="1"/>
      <c r="AC3531" s="33">
        <v>24</v>
      </c>
      <c r="AD3531" s="33">
        <v>225</v>
      </c>
      <c r="AE3531" s="33" t="s">
        <v>103</v>
      </c>
      <c r="AF3531" s="33" t="s">
        <v>103</v>
      </c>
      <c r="AG3531" s="33"/>
      <c r="AM3531" s="164">
        <f t="shared" si="176"/>
        <v>45982</v>
      </c>
      <c r="AX3531" s="37">
        <f t="shared" si="177"/>
        <v>45986</v>
      </c>
      <c r="AY3531" s="1" t="s">
        <v>1386</v>
      </c>
      <c r="AZ3531" s="183"/>
      <c r="BA3531" s="184"/>
      <c r="BB3531" s="184"/>
      <c r="BC3531" s="184"/>
      <c r="BD3531" s="184"/>
      <c r="BE3531" s="184"/>
      <c r="BF3531" s="184"/>
      <c r="BG3531" s="184"/>
      <c r="BT3531" s="37">
        <f t="shared" si="175"/>
        <v>46007</v>
      </c>
      <c r="BU3531" s="31" t="s">
        <v>1386</v>
      </c>
      <c r="BV3531" s="183"/>
      <c r="BW3531" s="207"/>
      <c r="BX3531" s="184"/>
      <c r="BY3531" s="184"/>
      <c r="BZ3531" s="184"/>
      <c r="CA3531" s="184"/>
      <c r="CB3531" s="184"/>
      <c r="CC3531" s="184"/>
      <c r="CE3531" s="1"/>
      <c r="CF3531" s="1"/>
      <c r="CG3531" s="1"/>
      <c r="CH3531" s="1"/>
      <c r="CI3531" s="1"/>
      <c r="CJ3531" s="1"/>
      <c r="CK3531" s="1"/>
      <c r="CL3531" s="1"/>
      <c r="CM3531" s="1"/>
      <c r="CN3531" s="1"/>
      <c r="CO3531" s="1"/>
    </row>
    <row r="3532" spans="1:93" ht="30" customHeight="1" x14ac:dyDescent="0.2">
      <c r="A3532" s="1">
        <v>3526</v>
      </c>
      <c r="B3532" s="1" t="s">
        <v>756</v>
      </c>
      <c r="C3532" s="1" t="s">
        <v>757</v>
      </c>
      <c r="D3532" s="1" t="s">
        <v>758</v>
      </c>
      <c r="E3532" s="1" t="s">
        <v>759</v>
      </c>
      <c r="F3532" s="1" t="s">
        <v>74</v>
      </c>
      <c r="G3532" s="1">
        <v>1</v>
      </c>
      <c r="H3532" s="1" t="s">
        <v>341</v>
      </c>
      <c r="I3532" s="1" t="s">
        <v>114</v>
      </c>
      <c r="J3532" s="64">
        <v>407</v>
      </c>
      <c r="K3532" s="76">
        <v>2268444</v>
      </c>
      <c r="L3532" s="29">
        <v>45979</v>
      </c>
      <c r="M3532" s="29" t="s">
        <v>4163</v>
      </c>
      <c r="N3532" s="1" t="s">
        <v>478</v>
      </c>
      <c r="O3532" s="28" t="s">
        <v>225</v>
      </c>
      <c r="P3532" s="1" t="s">
        <v>216</v>
      </c>
      <c r="Q3532" s="76">
        <v>9</v>
      </c>
      <c r="R3532" s="1" t="s">
        <v>537</v>
      </c>
      <c r="T3532" s="1" t="s">
        <v>115</v>
      </c>
      <c r="U3532" s="1"/>
      <c r="V3532" s="1"/>
      <c r="AC3532" s="33">
        <v>25.5</v>
      </c>
      <c r="AD3532" s="33">
        <v>230</v>
      </c>
      <c r="AE3532" s="33" t="s">
        <v>103</v>
      </c>
      <c r="AF3532" s="33" t="s">
        <v>103</v>
      </c>
      <c r="AG3532" s="33"/>
      <c r="AM3532" s="164">
        <f t="shared" si="176"/>
        <v>45982</v>
      </c>
      <c r="AX3532" s="37">
        <f t="shared" si="177"/>
        <v>45986</v>
      </c>
      <c r="AY3532" s="1" t="s">
        <v>1386</v>
      </c>
      <c r="AZ3532" s="183"/>
      <c r="BA3532" s="184"/>
      <c r="BB3532" s="184"/>
      <c r="BC3532" s="184"/>
      <c r="BD3532" s="184"/>
      <c r="BE3532" s="184"/>
      <c r="BF3532" s="184"/>
      <c r="BG3532" s="184"/>
      <c r="BT3532" s="37">
        <f t="shared" si="175"/>
        <v>46007</v>
      </c>
      <c r="BU3532" s="31" t="s">
        <v>1386</v>
      </c>
      <c r="BV3532" s="183"/>
      <c r="BW3532" s="207"/>
      <c r="BX3532" s="184"/>
      <c r="BY3532" s="184"/>
      <c r="BZ3532" s="184"/>
      <c r="CA3532" s="184"/>
      <c r="CB3532" s="184"/>
      <c r="CC3532" s="184"/>
      <c r="CE3532" s="1"/>
      <c r="CF3532" s="1"/>
      <c r="CG3532" s="1"/>
      <c r="CH3532" s="1"/>
      <c r="CI3532" s="1"/>
      <c r="CJ3532" s="1"/>
      <c r="CK3532" s="1"/>
      <c r="CL3532" s="1"/>
      <c r="CM3532" s="1"/>
      <c r="CN3532" s="1"/>
      <c r="CO3532" s="1"/>
    </row>
    <row r="3533" spans="1:93" ht="30" customHeight="1" x14ac:dyDescent="0.2">
      <c r="A3533" s="1">
        <v>3527</v>
      </c>
      <c r="B3533" s="1" t="s">
        <v>756</v>
      </c>
      <c r="C3533" s="1" t="s">
        <v>757</v>
      </c>
      <c r="D3533" s="1" t="s">
        <v>758</v>
      </c>
      <c r="E3533" s="1" t="s">
        <v>759</v>
      </c>
      <c r="F3533" s="1" t="s">
        <v>74</v>
      </c>
      <c r="G3533" s="1">
        <v>1</v>
      </c>
      <c r="H3533" s="1" t="s">
        <v>341</v>
      </c>
      <c r="I3533" s="1" t="s">
        <v>114</v>
      </c>
      <c r="J3533" s="64">
        <v>431</v>
      </c>
      <c r="K3533" s="76">
        <v>2270548</v>
      </c>
      <c r="L3533" s="29">
        <v>45979</v>
      </c>
      <c r="M3533" s="29" t="s">
        <v>4163</v>
      </c>
      <c r="N3533" s="1" t="s">
        <v>478</v>
      </c>
      <c r="O3533" s="28" t="s">
        <v>225</v>
      </c>
      <c r="P3533" s="1" t="s">
        <v>216</v>
      </c>
      <c r="Q3533" s="76">
        <v>9</v>
      </c>
      <c r="R3533" s="1" t="s">
        <v>537</v>
      </c>
      <c r="T3533" s="1" t="s">
        <v>115</v>
      </c>
      <c r="U3533" s="1"/>
      <c r="V3533" s="1"/>
      <c r="AC3533" s="33">
        <v>24.5</v>
      </c>
      <c r="AD3533" s="33">
        <v>210</v>
      </c>
      <c r="AE3533" s="33" t="s">
        <v>103</v>
      </c>
      <c r="AF3533" s="33" t="s">
        <v>103</v>
      </c>
      <c r="AG3533" s="33"/>
      <c r="AM3533" s="164">
        <f t="shared" si="176"/>
        <v>45982</v>
      </c>
      <c r="AX3533" s="37">
        <f t="shared" si="177"/>
        <v>45986</v>
      </c>
      <c r="AY3533" s="1" t="s">
        <v>1386</v>
      </c>
      <c r="AZ3533" s="183"/>
      <c r="BA3533" s="184"/>
      <c r="BB3533" s="184"/>
      <c r="BC3533" s="184"/>
      <c r="BD3533" s="184"/>
      <c r="BE3533" s="184"/>
      <c r="BF3533" s="184"/>
      <c r="BG3533" s="184"/>
      <c r="BT3533" s="37">
        <f t="shared" si="175"/>
        <v>46007</v>
      </c>
      <c r="BU3533" s="31" t="s">
        <v>1386</v>
      </c>
      <c r="BV3533" s="183"/>
      <c r="BW3533" s="207"/>
      <c r="BX3533" s="184"/>
      <c r="BY3533" s="184"/>
      <c r="BZ3533" s="184"/>
      <c r="CA3533" s="184"/>
      <c r="CB3533" s="184"/>
      <c r="CC3533" s="184"/>
      <c r="CE3533" s="1"/>
      <c r="CF3533" s="1"/>
      <c r="CG3533" s="1"/>
      <c r="CH3533" s="1"/>
      <c r="CI3533" s="1"/>
      <c r="CJ3533" s="1"/>
      <c r="CK3533" s="1"/>
      <c r="CL3533" s="1"/>
      <c r="CM3533" s="1"/>
      <c r="CN3533" s="1"/>
      <c r="CO3533" s="1"/>
    </row>
    <row r="3534" spans="1:93" ht="30" customHeight="1" x14ac:dyDescent="0.2">
      <c r="A3534" s="1">
        <v>3528</v>
      </c>
      <c r="B3534" s="1" t="s">
        <v>756</v>
      </c>
      <c r="C3534" s="1" t="s">
        <v>757</v>
      </c>
      <c r="D3534" s="1" t="s">
        <v>758</v>
      </c>
      <c r="E3534" s="1" t="s">
        <v>759</v>
      </c>
      <c r="F3534" s="1" t="s">
        <v>74</v>
      </c>
      <c r="G3534" s="1">
        <v>1</v>
      </c>
      <c r="H3534" s="1" t="s">
        <v>341</v>
      </c>
      <c r="I3534" s="1" t="s">
        <v>114</v>
      </c>
      <c r="J3534" s="64">
        <v>393</v>
      </c>
      <c r="K3534" s="76">
        <v>2268445</v>
      </c>
      <c r="L3534" s="29">
        <v>45979</v>
      </c>
      <c r="M3534" s="29" t="s">
        <v>4163</v>
      </c>
      <c r="N3534" s="1" t="s">
        <v>478</v>
      </c>
      <c r="O3534" s="28" t="s">
        <v>225</v>
      </c>
      <c r="P3534" s="1" t="s">
        <v>216</v>
      </c>
      <c r="Q3534" s="76">
        <v>10</v>
      </c>
      <c r="R3534" s="1" t="s">
        <v>537</v>
      </c>
      <c r="T3534" s="1" t="s">
        <v>115</v>
      </c>
      <c r="U3534" s="1"/>
      <c r="V3534" s="1"/>
      <c r="AC3534" s="33">
        <v>23.5</v>
      </c>
      <c r="AD3534" s="33">
        <v>230</v>
      </c>
      <c r="AE3534" s="33" t="s">
        <v>103</v>
      </c>
      <c r="AF3534" s="33" t="s">
        <v>103</v>
      </c>
      <c r="AG3534" s="33"/>
      <c r="AM3534" s="164">
        <f t="shared" si="176"/>
        <v>45982</v>
      </c>
      <c r="AX3534" s="37">
        <f t="shared" si="177"/>
        <v>45986</v>
      </c>
      <c r="AY3534" s="1" t="s">
        <v>1386</v>
      </c>
      <c r="AZ3534" s="183"/>
      <c r="BA3534" s="184"/>
      <c r="BB3534" s="184"/>
      <c r="BC3534" s="184"/>
      <c r="BD3534" s="184"/>
      <c r="BE3534" s="184"/>
      <c r="BF3534" s="184"/>
      <c r="BG3534" s="184"/>
      <c r="BT3534" s="37">
        <f t="shared" si="175"/>
        <v>46007</v>
      </c>
      <c r="BU3534" s="31" t="s">
        <v>1386</v>
      </c>
      <c r="BV3534" s="183"/>
      <c r="BW3534" s="207"/>
      <c r="BX3534" s="184"/>
      <c r="BY3534" s="184"/>
      <c r="BZ3534" s="184"/>
      <c r="CA3534" s="184"/>
      <c r="CB3534" s="184"/>
      <c r="CC3534" s="184"/>
      <c r="CE3534" s="1"/>
      <c r="CF3534" s="1"/>
      <c r="CG3534" s="1"/>
      <c r="CH3534" s="1"/>
      <c r="CI3534" s="1"/>
      <c r="CJ3534" s="1"/>
      <c r="CK3534" s="1"/>
      <c r="CL3534" s="1"/>
      <c r="CM3534" s="1"/>
      <c r="CN3534" s="1"/>
      <c r="CO3534" s="1"/>
    </row>
    <row r="3535" spans="1:93" ht="30" customHeight="1" x14ac:dyDescent="0.2">
      <c r="A3535" s="1">
        <v>3529</v>
      </c>
      <c r="B3535" s="1" t="s">
        <v>756</v>
      </c>
      <c r="C3535" s="1" t="s">
        <v>757</v>
      </c>
      <c r="D3535" s="1" t="s">
        <v>758</v>
      </c>
      <c r="E3535" s="1" t="s">
        <v>759</v>
      </c>
      <c r="F3535" s="1" t="s">
        <v>74</v>
      </c>
      <c r="G3535" s="1">
        <v>1</v>
      </c>
      <c r="H3535" s="1" t="s">
        <v>341</v>
      </c>
      <c r="I3535" s="1" t="s">
        <v>114</v>
      </c>
      <c r="J3535" s="64">
        <v>391</v>
      </c>
      <c r="K3535" s="76">
        <v>2270549</v>
      </c>
      <c r="L3535" s="29">
        <v>45979</v>
      </c>
      <c r="M3535" s="29" t="s">
        <v>4163</v>
      </c>
      <c r="N3535" s="1" t="s">
        <v>478</v>
      </c>
      <c r="O3535" s="28" t="s">
        <v>225</v>
      </c>
      <c r="P3535" s="1" t="s">
        <v>216</v>
      </c>
      <c r="Q3535" s="76">
        <v>9</v>
      </c>
      <c r="R3535" s="1" t="s">
        <v>537</v>
      </c>
      <c r="T3535" s="1" t="s">
        <v>115</v>
      </c>
      <c r="U3535" s="1"/>
      <c r="V3535" s="1"/>
      <c r="AC3535" s="33">
        <v>25</v>
      </c>
      <c r="AD3535" s="33">
        <v>210</v>
      </c>
      <c r="AE3535" s="33" t="s">
        <v>103</v>
      </c>
      <c r="AF3535" s="33" t="s">
        <v>103</v>
      </c>
      <c r="AG3535" s="33"/>
      <c r="AM3535" s="164">
        <f t="shared" si="176"/>
        <v>45982</v>
      </c>
      <c r="AX3535" s="37">
        <f t="shared" si="177"/>
        <v>45986</v>
      </c>
      <c r="AY3535" s="1" t="s">
        <v>1386</v>
      </c>
      <c r="AZ3535" s="183"/>
      <c r="BA3535" s="184"/>
      <c r="BB3535" s="184"/>
      <c r="BC3535" s="184"/>
      <c r="BD3535" s="184"/>
      <c r="BE3535" s="184"/>
      <c r="BF3535" s="184"/>
      <c r="BG3535" s="184"/>
      <c r="BT3535" s="37">
        <f t="shared" si="175"/>
        <v>46007</v>
      </c>
      <c r="BU3535" s="31" t="s">
        <v>1386</v>
      </c>
      <c r="BV3535" s="183"/>
      <c r="BW3535" s="207"/>
      <c r="BX3535" s="184"/>
      <c r="BY3535" s="184"/>
      <c r="BZ3535" s="184"/>
      <c r="CA3535" s="184"/>
      <c r="CB3535" s="184"/>
      <c r="CC3535" s="184"/>
      <c r="CE3535" s="1"/>
      <c r="CF3535" s="1"/>
      <c r="CG3535" s="1"/>
      <c r="CH3535" s="1"/>
      <c r="CI3535" s="1"/>
      <c r="CJ3535" s="1"/>
      <c r="CK3535" s="1"/>
      <c r="CL3535" s="1"/>
      <c r="CM3535" s="1"/>
      <c r="CN3535" s="1"/>
      <c r="CO3535" s="1"/>
    </row>
    <row r="3536" spans="1:93" ht="30" customHeight="1" x14ac:dyDescent="0.2">
      <c r="A3536" s="1">
        <v>3530</v>
      </c>
      <c r="B3536" s="1" t="s">
        <v>756</v>
      </c>
      <c r="C3536" s="1" t="s">
        <v>757</v>
      </c>
      <c r="D3536" s="1" t="s">
        <v>758</v>
      </c>
      <c r="E3536" s="1" t="s">
        <v>759</v>
      </c>
      <c r="F3536" s="1" t="s">
        <v>74</v>
      </c>
      <c r="G3536" s="1">
        <v>1</v>
      </c>
      <c r="H3536" s="1" t="s">
        <v>341</v>
      </c>
      <c r="I3536" s="1" t="s">
        <v>114</v>
      </c>
      <c r="J3536" s="64">
        <v>394</v>
      </c>
      <c r="K3536" s="76">
        <v>2270550</v>
      </c>
      <c r="L3536" s="29">
        <v>45979</v>
      </c>
      <c r="M3536" s="29" t="s">
        <v>4163</v>
      </c>
      <c r="N3536" s="1" t="s">
        <v>478</v>
      </c>
      <c r="O3536" s="28" t="s">
        <v>225</v>
      </c>
      <c r="P3536" s="1" t="s">
        <v>216</v>
      </c>
      <c r="Q3536" s="76">
        <v>9</v>
      </c>
      <c r="R3536" s="1" t="s">
        <v>537</v>
      </c>
      <c r="T3536" s="1" t="s">
        <v>115</v>
      </c>
      <c r="U3536" s="1"/>
      <c r="V3536" s="1"/>
      <c r="AC3536" s="33">
        <v>23.5</v>
      </c>
      <c r="AD3536" s="33">
        <v>240</v>
      </c>
      <c r="AE3536" s="33" t="s">
        <v>103</v>
      </c>
      <c r="AF3536" s="33" t="s">
        <v>103</v>
      </c>
      <c r="AG3536" s="33"/>
      <c r="AM3536" s="164">
        <f t="shared" si="176"/>
        <v>45982</v>
      </c>
      <c r="AX3536" s="37">
        <f t="shared" si="177"/>
        <v>45986</v>
      </c>
      <c r="AY3536" s="1" t="s">
        <v>1386</v>
      </c>
      <c r="AZ3536" s="183"/>
      <c r="BA3536" s="184"/>
      <c r="BB3536" s="184"/>
      <c r="BC3536" s="184"/>
      <c r="BD3536" s="184"/>
      <c r="BE3536" s="184"/>
      <c r="BF3536" s="184"/>
      <c r="BG3536" s="184"/>
      <c r="BT3536" s="37">
        <f t="shared" si="175"/>
        <v>46007</v>
      </c>
      <c r="BU3536" s="31" t="s">
        <v>1386</v>
      </c>
      <c r="BV3536" s="183"/>
      <c r="BW3536" s="207"/>
      <c r="BX3536" s="184"/>
      <c r="BY3536" s="184"/>
      <c r="BZ3536" s="184"/>
      <c r="CA3536" s="184"/>
      <c r="CB3536" s="184"/>
      <c r="CC3536" s="184"/>
      <c r="CE3536" s="1"/>
      <c r="CF3536" s="1"/>
      <c r="CG3536" s="1"/>
      <c r="CH3536" s="1"/>
      <c r="CI3536" s="1"/>
      <c r="CJ3536" s="1"/>
      <c r="CK3536" s="1"/>
      <c r="CL3536" s="1"/>
      <c r="CM3536" s="1"/>
      <c r="CN3536" s="1"/>
      <c r="CO3536" s="1"/>
    </row>
    <row r="3537" spans="1:93" ht="30" customHeight="1" x14ac:dyDescent="0.2">
      <c r="A3537" s="1">
        <v>3531</v>
      </c>
      <c r="B3537" s="1" t="s">
        <v>756</v>
      </c>
      <c r="C3537" s="1" t="s">
        <v>757</v>
      </c>
      <c r="D3537" s="1" t="s">
        <v>758</v>
      </c>
      <c r="E3537" s="1" t="s">
        <v>759</v>
      </c>
      <c r="F3537" s="1" t="s">
        <v>74</v>
      </c>
      <c r="G3537" s="1">
        <v>1</v>
      </c>
      <c r="H3537" s="1" t="s">
        <v>341</v>
      </c>
      <c r="I3537" s="1" t="s">
        <v>114</v>
      </c>
      <c r="J3537" s="64">
        <v>418</v>
      </c>
      <c r="K3537" s="76">
        <v>2268446</v>
      </c>
      <c r="L3537" s="29">
        <v>45979</v>
      </c>
      <c r="M3537" s="29" t="s">
        <v>4163</v>
      </c>
      <c r="N3537" s="1" t="s">
        <v>478</v>
      </c>
      <c r="O3537" s="28" t="s">
        <v>225</v>
      </c>
      <c r="P3537" s="1" t="s">
        <v>216</v>
      </c>
      <c r="Q3537" s="76">
        <v>9</v>
      </c>
      <c r="R3537" s="1" t="s">
        <v>537</v>
      </c>
      <c r="T3537" s="1" t="s">
        <v>115</v>
      </c>
      <c r="U3537" s="1"/>
      <c r="V3537" s="1"/>
      <c r="AC3537" s="33">
        <v>25.5</v>
      </c>
      <c r="AD3537" s="33">
        <v>225</v>
      </c>
      <c r="AE3537" s="33" t="s">
        <v>103</v>
      </c>
      <c r="AF3537" s="33" t="s">
        <v>103</v>
      </c>
      <c r="AG3537" s="33"/>
      <c r="AM3537" s="164">
        <f t="shared" si="176"/>
        <v>45982</v>
      </c>
      <c r="AX3537" s="37">
        <f t="shared" si="177"/>
        <v>45986</v>
      </c>
      <c r="AY3537" s="1" t="s">
        <v>1386</v>
      </c>
      <c r="AZ3537" s="183"/>
      <c r="BA3537" s="184"/>
      <c r="BB3537" s="184"/>
      <c r="BC3537" s="184"/>
      <c r="BD3537" s="184"/>
      <c r="BE3537" s="184"/>
      <c r="BF3537" s="184"/>
      <c r="BG3537" s="184"/>
      <c r="BT3537" s="37">
        <f t="shared" si="175"/>
        <v>46007</v>
      </c>
      <c r="BU3537" s="31" t="s">
        <v>1386</v>
      </c>
      <c r="BV3537" s="183"/>
      <c r="BW3537" s="207"/>
      <c r="BX3537" s="184"/>
      <c r="BY3537" s="184"/>
      <c r="BZ3537" s="184"/>
      <c r="CA3537" s="184"/>
      <c r="CB3537" s="184"/>
      <c r="CC3537" s="184"/>
      <c r="CE3537" s="1"/>
      <c r="CF3537" s="1"/>
      <c r="CG3537" s="1"/>
      <c r="CH3537" s="1"/>
      <c r="CI3537" s="1"/>
      <c r="CJ3537" s="1"/>
      <c r="CK3537" s="1"/>
      <c r="CL3537" s="1"/>
      <c r="CM3537" s="1"/>
      <c r="CN3537" s="1"/>
      <c r="CO3537" s="1"/>
    </row>
    <row r="3538" spans="1:93" ht="30" customHeight="1" x14ac:dyDescent="0.2">
      <c r="A3538" s="1">
        <v>3532</v>
      </c>
      <c r="B3538" s="1" t="s">
        <v>756</v>
      </c>
      <c r="C3538" s="1" t="s">
        <v>757</v>
      </c>
      <c r="D3538" s="1" t="s">
        <v>758</v>
      </c>
      <c r="E3538" s="1" t="s">
        <v>759</v>
      </c>
      <c r="F3538" s="1" t="s">
        <v>74</v>
      </c>
      <c r="G3538" s="1">
        <v>1</v>
      </c>
      <c r="H3538" s="1" t="s">
        <v>341</v>
      </c>
      <c r="I3538" s="1" t="s">
        <v>114</v>
      </c>
      <c r="J3538" s="64">
        <v>557</v>
      </c>
      <c r="K3538" s="76">
        <v>2270551</v>
      </c>
      <c r="L3538" s="29">
        <v>45979</v>
      </c>
      <c r="M3538" s="29" t="s">
        <v>4163</v>
      </c>
      <c r="N3538" s="1" t="s">
        <v>478</v>
      </c>
      <c r="O3538" s="28" t="s">
        <v>225</v>
      </c>
      <c r="P3538" s="1" t="s">
        <v>216</v>
      </c>
      <c r="Q3538" s="76">
        <v>12</v>
      </c>
      <c r="R3538" s="1" t="s">
        <v>537</v>
      </c>
      <c r="T3538" s="1" t="s">
        <v>115</v>
      </c>
      <c r="U3538" s="1"/>
      <c r="V3538" s="1"/>
      <c r="AC3538" s="33">
        <v>26</v>
      </c>
      <c r="AD3538" s="33">
        <v>235</v>
      </c>
      <c r="AE3538" s="33" t="s">
        <v>103</v>
      </c>
      <c r="AF3538" s="33" t="s">
        <v>103</v>
      </c>
      <c r="AG3538" s="33"/>
      <c r="AM3538" s="164">
        <f t="shared" si="176"/>
        <v>45982</v>
      </c>
      <c r="AX3538" s="37">
        <f t="shared" si="177"/>
        <v>45986</v>
      </c>
      <c r="AY3538" s="1" t="s">
        <v>1386</v>
      </c>
      <c r="AZ3538" s="183"/>
      <c r="BA3538" s="184"/>
      <c r="BB3538" s="184"/>
      <c r="BC3538" s="184"/>
      <c r="BD3538" s="184"/>
      <c r="BE3538" s="184"/>
      <c r="BF3538" s="184"/>
      <c r="BG3538" s="184"/>
      <c r="BT3538" s="37">
        <f t="shared" si="175"/>
        <v>46007</v>
      </c>
      <c r="BU3538" s="31" t="s">
        <v>1386</v>
      </c>
      <c r="BV3538" s="183"/>
      <c r="BW3538" s="207"/>
      <c r="BX3538" s="184"/>
      <c r="BY3538" s="184"/>
      <c r="BZ3538" s="184"/>
      <c r="CA3538" s="184"/>
      <c r="CB3538" s="184"/>
      <c r="CC3538" s="184"/>
      <c r="CE3538" s="1"/>
      <c r="CF3538" s="1"/>
      <c r="CG3538" s="1"/>
      <c r="CH3538" s="1"/>
      <c r="CI3538" s="1"/>
      <c r="CJ3538" s="1"/>
      <c r="CK3538" s="1"/>
      <c r="CL3538" s="1"/>
      <c r="CM3538" s="1"/>
      <c r="CN3538" s="1"/>
      <c r="CO3538" s="1"/>
    </row>
    <row r="3539" spans="1:93" ht="30" customHeight="1" x14ac:dyDescent="0.2">
      <c r="A3539" s="1">
        <v>3533</v>
      </c>
      <c r="B3539" s="1" t="s">
        <v>756</v>
      </c>
      <c r="C3539" s="1" t="s">
        <v>757</v>
      </c>
      <c r="D3539" s="1" t="s">
        <v>758</v>
      </c>
      <c r="E3539" s="1" t="s">
        <v>759</v>
      </c>
      <c r="F3539" s="1" t="s">
        <v>74</v>
      </c>
      <c r="G3539" s="1">
        <v>1</v>
      </c>
      <c r="H3539" s="1" t="s">
        <v>341</v>
      </c>
      <c r="I3539" s="1" t="s">
        <v>114</v>
      </c>
      <c r="J3539" s="64">
        <v>411</v>
      </c>
      <c r="K3539" s="76">
        <v>2268447</v>
      </c>
      <c r="L3539" s="29">
        <v>45979</v>
      </c>
      <c r="M3539" s="29" t="s">
        <v>4163</v>
      </c>
      <c r="N3539" s="1" t="s">
        <v>478</v>
      </c>
      <c r="O3539" s="28" t="s">
        <v>225</v>
      </c>
      <c r="P3539" s="1" t="s">
        <v>216</v>
      </c>
      <c r="Q3539" s="76">
        <v>9</v>
      </c>
      <c r="R3539" s="1" t="s">
        <v>537</v>
      </c>
      <c r="S3539" s="1">
        <v>6</v>
      </c>
      <c r="T3539" s="1" t="s">
        <v>115</v>
      </c>
      <c r="U3539" s="1"/>
      <c r="V3539" s="1"/>
      <c r="AC3539" s="33">
        <v>23.5</v>
      </c>
      <c r="AD3539" s="33">
        <v>215</v>
      </c>
      <c r="AE3539" s="33" t="s">
        <v>103</v>
      </c>
      <c r="AF3539" s="33" t="s">
        <v>103</v>
      </c>
      <c r="AG3539" s="33"/>
      <c r="AM3539" s="164">
        <f t="shared" si="176"/>
        <v>45982</v>
      </c>
      <c r="AX3539" s="37">
        <f t="shared" si="177"/>
        <v>45986</v>
      </c>
      <c r="AY3539" s="1" t="s">
        <v>1386</v>
      </c>
      <c r="AZ3539" s="183"/>
      <c r="BA3539" s="184"/>
      <c r="BB3539" s="184"/>
      <c r="BC3539" s="184"/>
      <c r="BD3539" s="184"/>
      <c r="BE3539" s="184"/>
      <c r="BF3539" s="184"/>
      <c r="BG3539" s="184"/>
      <c r="BT3539" s="37">
        <f t="shared" si="175"/>
        <v>46007</v>
      </c>
      <c r="BU3539" s="31" t="s">
        <v>1386</v>
      </c>
      <c r="BV3539" s="183"/>
      <c r="BW3539" s="207"/>
      <c r="BX3539" s="184"/>
      <c r="BY3539" s="184"/>
      <c r="BZ3539" s="184"/>
      <c r="CA3539" s="184"/>
      <c r="CB3539" s="184"/>
      <c r="CC3539" s="184"/>
      <c r="CE3539" s="1"/>
      <c r="CF3539" s="1"/>
      <c r="CG3539" s="1"/>
      <c r="CH3539" s="1"/>
      <c r="CI3539" s="1"/>
      <c r="CJ3539" s="1"/>
      <c r="CK3539" s="1"/>
      <c r="CL3539" s="1"/>
      <c r="CM3539" s="1"/>
      <c r="CN3539" s="1"/>
      <c r="CO3539" s="1"/>
    </row>
    <row r="3540" spans="1:93" ht="30" customHeight="1" x14ac:dyDescent="0.2">
      <c r="A3540" s="1">
        <v>3534</v>
      </c>
      <c r="B3540" s="1" t="s">
        <v>756</v>
      </c>
      <c r="C3540" s="1" t="s">
        <v>757</v>
      </c>
      <c r="D3540" s="1" t="s">
        <v>758</v>
      </c>
      <c r="E3540" s="1" t="s">
        <v>759</v>
      </c>
      <c r="F3540" s="1" t="s">
        <v>74</v>
      </c>
      <c r="G3540" s="1">
        <v>1</v>
      </c>
      <c r="H3540" s="1" t="s">
        <v>341</v>
      </c>
      <c r="I3540" s="1" t="s">
        <v>114</v>
      </c>
      <c r="J3540" s="64">
        <v>554</v>
      </c>
      <c r="K3540" s="76">
        <v>2270552</v>
      </c>
      <c r="L3540" s="29">
        <v>45979</v>
      </c>
      <c r="M3540" s="29" t="s">
        <v>4163</v>
      </c>
      <c r="N3540" s="1" t="s">
        <v>478</v>
      </c>
      <c r="O3540" s="28" t="s">
        <v>225</v>
      </c>
      <c r="P3540" s="1" t="s">
        <v>216</v>
      </c>
      <c r="Q3540" s="76">
        <v>12</v>
      </c>
      <c r="R3540" s="1" t="s">
        <v>537</v>
      </c>
      <c r="T3540" s="1" t="s">
        <v>115</v>
      </c>
      <c r="U3540" s="1"/>
      <c r="V3540" s="1"/>
      <c r="AC3540" s="33">
        <v>25</v>
      </c>
      <c r="AD3540" s="33">
        <v>240</v>
      </c>
      <c r="AE3540" s="33" t="s">
        <v>103</v>
      </c>
      <c r="AF3540" s="33" t="s">
        <v>103</v>
      </c>
      <c r="AG3540" s="33"/>
      <c r="AM3540" s="164">
        <f t="shared" si="176"/>
        <v>45982</v>
      </c>
      <c r="AX3540" s="37">
        <f t="shared" si="177"/>
        <v>45986</v>
      </c>
      <c r="AY3540" s="1" t="s">
        <v>1386</v>
      </c>
      <c r="AZ3540" s="183"/>
      <c r="BA3540" s="184"/>
      <c r="BB3540" s="184"/>
      <c r="BC3540" s="184"/>
      <c r="BD3540" s="184"/>
      <c r="BE3540" s="184"/>
      <c r="BF3540" s="184"/>
      <c r="BG3540" s="184"/>
      <c r="BT3540" s="37">
        <f t="shared" si="175"/>
        <v>46007</v>
      </c>
      <c r="BU3540" s="31" t="s">
        <v>1386</v>
      </c>
      <c r="BV3540" s="183"/>
      <c r="BW3540" s="207"/>
      <c r="BX3540" s="184"/>
      <c r="BY3540" s="184"/>
      <c r="BZ3540" s="184"/>
      <c r="CA3540" s="184"/>
      <c r="CB3540" s="184"/>
      <c r="CC3540" s="184"/>
      <c r="CE3540" s="1"/>
      <c r="CF3540" s="1"/>
      <c r="CG3540" s="1"/>
      <c r="CH3540" s="1"/>
      <c r="CI3540" s="1"/>
      <c r="CJ3540" s="1"/>
      <c r="CK3540" s="1"/>
      <c r="CL3540" s="1"/>
      <c r="CM3540" s="1"/>
      <c r="CN3540" s="1"/>
      <c r="CO3540" s="1"/>
    </row>
    <row r="3541" spans="1:93" ht="30" customHeight="1" x14ac:dyDescent="0.2">
      <c r="A3541" s="1">
        <v>3535</v>
      </c>
      <c r="B3541" s="1" t="s">
        <v>756</v>
      </c>
      <c r="C3541" s="1" t="s">
        <v>757</v>
      </c>
      <c r="D3541" s="1" t="s">
        <v>758</v>
      </c>
      <c r="E3541" s="1" t="s">
        <v>759</v>
      </c>
      <c r="F3541" s="1" t="s">
        <v>74</v>
      </c>
      <c r="G3541" s="1">
        <v>1</v>
      </c>
      <c r="H3541" s="1" t="s">
        <v>341</v>
      </c>
      <c r="I3541" s="1" t="s">
        <v>114</v>
      </c>
      <c r="J3541" s="64">
        <v>551</v>
      </c>
      <c r="K3541" s="76">
        <v>2268448</v>
      </c>
      <c r="L3541" s="29">
        <v>45979</v>
      </c>
      <c r="M3541" s="29" t="s">
        <v>4163</v>
      </c>
      <c r="N3541" s="1" t="s">
        <v>478</v>
      </c>
      <c r="O3541" s="28" t="s">
        <v>225</v>
      </c>
      <c r="P3541" s="1" t="s">
        <v>216</v>
      </c>
      <c r="Q3541" s="76">
        <v>12</v>
      </c>
      <c r="R3541" s="1" t="s">
        <v>537</v>
      </c>
      <c r="T3541" s="1" t="s">
        <v>115</v>
      </c>
      <c r="U3541" s="1"/>
      <c r="V3541" s="1"/>
      <c r="AC3541" s="33">
        <v>24.5</v>
      </c>
      <c r="AD3541" s="33">
        <v>225</v>
      </c>
      <c r="AE3541" s="33" t="s">
        <v>103</v>
      </c>
      <c r="AF3541" s="33" t="s">
        <v>103</v>
      </c>
      <c r="AG3541" s="33"/>
      <c r="AM3541" s="164">
        <f t="shared" si="176"/>
        <v>45982</v>
      </c>
      <c r="AX3541" s="37">
        <f t="shared" si="177"/>
        <v>45986</v>
      </c>
      <c r="AY3541" s="1" t="s">
        <v>1386</v>
      </c>
      <c r="AZ3541" s="183"/>
      <c r="BA3541" s="184"/>
      <c r="BB3541" s="184"/>
      <c r="BC3541" s="184"/>
      <c r="BD3541" s="184"/>
      <c r="BE3541" s="184"/>
      <c r="BF3541" s="184"/>
      <c r="BG3541" s="184"/>
      <c r="BT3541" s="37">
        <f t="shared" si="175"/>
        <v>46007</v>
      </c>
      <c r="BU3541" s="31" t="s">
        <v>1386</v>
      </c>
      <c r="BV3541" s="183"/>
      <c r="BW3541" s="207"/>
      <c r="BX3541" s="184"/>
      <c r="BY3541" s="184"/>
      <c r="BZ3541" s="184"/>
      <c r="CA3541" s="184"/>
      <c r="CB3541" s="184"/>
      <c r="CC3541" s="184"/>
      <c r="CE3541" s="1"/>
      <c r="CF3541" s="1"/>
      <c r="CG3541" s="1"/>
      <c r="CH3541" s="1"/>
      <c r="CI3541" s="1"/>
      <c r="CJ3541" s="1"/>
      <c r="CK3541" s="1"/>
      <c r="CL3541" s="1"/>
      <c r="CM3541" s="1"/>
      <c r="CN3541" s="1"/>
      <c r="CO3541" s="1"/>
    </row>
    <row r="3542" spans="1:93" ht="30" customHeight="1" x14ac:dyDescent="0.2">
      <c r="A3542" s="1">
        <v>3536</v>
      </c>
      <c r="B3542" s="1" t="s">
        <v>756</v>
      </c>
      <c r="C3542" s="1" t="s">
        <v>757</v>
      </c>
      <c r="D3542" s="1" t="s">
        <v>758</v>
      </c>
      <c r="E3542" s="1" t="s">
        <v>759</v>
      </c>
      <c r="F3542" s="1" t="s">
        <v>74</v>
      </c>
      <c r="G3542" s="1">
        <v>1</v>
      </c>
      <c r="H3542" s="1" t="s">
        <v>341</v>
      </c>
      <c r="I3542" s="1" t="s">
        <v>114</v>
      </c>
      <c r="J3542" s="64">
        <v>432</v>
      </c>
      <c r="K3542" s="76">
        <v>2270553</v>
      </c>
      <c r="L3542" s="29">
        <v>45979</v>
      </c>
      <c r="M3542" s="29" t="s">
        <v>4163</v>
      </c>
      <c r="N3542" s="1" t="s">
        <v>478</v>
      </c>
      <c r="O3542" s="28" t="s">
        <v>225</v>
      </c>
      <c r="P3542" s="1" t="s">
        <v>216</v>
      </c>
      <c r="Q3542" s="76">
        <v>9</v>
      </c>
      <c r="R3542" s="1" t="s">
        <v>537</v>
      </c>
      <c r="T3542" s="1" t="s">
        <v>115</v>
      </c>
      <c r="U3542" s="1"/>
      <c r="V3542" s="1"/>
      <c r="AC3542" s="33">
        <v>25.5</v>
      </c>
      <c r="AD3542" s="33">
        <v>240</v>
      </c>
      <c r="AE3542" s="33" t="s">
        <v>103</v>
      </c>
      <c r="AF3542" s="33" t="s">
        <v>103</v>
      </c>
      <c r="AG3542" s="33"/>
      <c r="AM3542" s="164">
        <f t="shared" si="176"/>
        <v>45982</v>
      </c>
      <c r="AX3542" s="37">
        <f t="shared" si="177"/>
        <v>45986</v>
      </c>
      <c r="AY3542" s="1" t="s">
        <v>1386</v>
      </c>
      <c r="AZ3542" s="183"/>
      <c r="BA3542" s="181"/>
      <c r="BB3542" s="181"/>
      <c r="BC3542" s="181"/>
      <c r="BD3542" s="181"/>
      <c r="BE3542" s="181"/>
      <c r="BF3542" s="181"/>
      <c r="BG3542" s="184"/>
      <c r="BT3542" s="37">
        <f t="shared" si="175"/>
        <v>46007</v>
      </c>
      <c r="BU3542" s="31" t="s">
        <v>1386</v>
      </c>
      <c r="BV3542" s="183"/>
      <c r="BW3542" s="192"/>
      <c r="BX3542" s="181"/>
      <c r="BY3542" s="181"/>
      <c r="BZ3542" s="181"/>
      <c r="CA3542" s="181"/>
      <c r="CB3542" s="181"/>
      <c r="CC3542" s="184"/>
      <c r="CE3542" s="1"/>
      <c r="CF3542" s="1"/>
      <c r="CG3542" s="1"/>
      <c r="CH3542" s="1"/>
      <c r="CI3542" s="1"/>
      <c r="CJ3542" s="1"/>
      <c r="CK3542" s="1"/>
      <c r="CL3542" s="1"/>
      <c r="CM3542" s="1"/>
      <c r="CN3542" s="1"/>
      <c r="CO3542" s="1"/>
    </row>
    <row r="3543" spans="1:93" ht="30" customHeight="1" x14ac:dyDescent="0.2">
      <c r="A3543" s="1">
        <v>3537</v>
      </c>
      <c r="B3543" s="1" t="s">
        <v>756</v>
      </c>
      <c r="C3543" s="1" t="s">
        <v>757</v>
      </c>
      <c r="D3543" s="1" t="s">
        <v>758</v>
      </c>
      <c r="E3543" s="1" t="s">
        <v>759</v>
      </c>
      <c r="F3543" s="1" t="s">
        <v>74</v>
      </c>
      <c r="G3543" s="1">
        <v>1</v>
      </c>
      <c r="H3543" s="1" t="s">
        <v>341</v>
      </c>
      <c r="I3543" s="1" t="s">
        <v>114</v>
      </c>
      <c r="J3543" s="64">
        <v>273</v>
      </c>
      <c r="K3543" s="76">
        <v>2268449</v>
      </c>
      <c r="L3543" s="29">
        <v>45979</v>
      </c>
      <c r="M3543" s="29" t="s">
        <v>4163</v>
      </c>
      <c r="N3543" s="1" t="s">
        <v>478</v>
      </c>
      <c r="O3543" s="28" t="s">
        <v>225</v>
      </c>
      <c r="P3543" s="1" t="s">
        <v>216</v>
      </c>
      <c r="Q3543" s="76">
        <v>8</v>
      </c>
      <c r="R3543" s="1" t="s">
        <v>537</v>
      </c>
      <c r="T3543" s="1" t="s">
        <v>115</v>
      </c>
      <c r="U3543" s="1"/>
      <c r="V3543" s="1"/>
      <c r="AC3543" s="33">
        <v>24</v>
      </c>
      <c r="AD3543" s="33">
        <v>225</v>
      </c>
      <c r="AE3543" s="33" t="s">
        <v>103</v>
      </c>
      <c r="AF3543" s="33" t="s">
        <v>103</v>
      </c>
      <c r="AG3543" s="33"/>
      <c r="AM3543" s="164">
        <f t="shared" si="176"/>
        <v>45982</v>
      </c>
      <c r="AX3543" s="37">
        <f t="shared" si="177"/>
        <v>45986</v>
      </c>
      <c r="AY3543" s="1" t="s">
        <v>1386</v>
      </c>
      <c r="AZ3543" s="183"/>
      <c r="BA3543" s="180">
        <v>42.3</v>
      </c>
      <c r="BB3543" s="180">
        <v>43.4</v>
      </c>
      <c r="BC3543" s="180">
        <v>43.4</v>
      </c>
      <c r="BD3543" s="180">
        <v>44.5</v>
      </c>
      <c r="BE3543" s="180">
        <v>42</v>
      </c>
      <c r="BF3543" s="180">
        <v>44.1</v>
      </c>
      <c r="BG3543" s="184"/>
      <c r="BT3543" s="37">
        <f t="shared" si="175"/>
        <v>46007</v>
      </c>
      <c r="BU3543" s="31" t="s">
        <v>1386</v>
      </c>
      <c r="BV3543" s="183"/>
      <c r="BW3543" s="191">
        <v>46.3</v>
      </c>
      <c r="BX3543" s="180">
        <v>48.7</v>
      </c>
      <c r="BY3543" s="180">
        <v>50.2</v>
      </c>
      <c r="BZ3543" s="180">
        <v>48.8</v>
      </c>
      <c r="CA3543" s="180">
        <v>49.9</v>
      </c>
      <c r="CB3543" s="180">
        <v>49.5</v>
      </c>
      <c r="CC3543" s="184"/>
      <c r="CE3543" s="1"/>
      <c r="CF3543" s="1"/>
      <c r="CG3543" s="1"/>
      <c r="CH3543" s="1"/>
      <c r="CI3543" s="1"/>
      <c r="CJ3543" s="1"/>
      <c r="CK3543" s="1"/>
      <c r="CL3543" s="1"/>
      <c r="CM3543" s="1"/>
      <c r="CN3543" s="1"/>
      <c r="CO3543" s="1"/>
    </row>
    <row r="3544" spans="1:93" ht="30" customHeight="1" x14ac:dyDescent="0.2">
      <c r="A3544" s="1">
        <v>3538</v>
      </c>
      <c r="B3544" s="1" t="s">
        <v>756</v>
      </c>
      <c r="C3544" s="1" t="s">
        <v>757</v>
      </c>
      <c r="D3544" s="1" t="s">
        <v>758</v>
      </c>
      <c r="E3544" s="1" t="s">
        <v>759</v>
      </c>
      <c r="F3544" s="1" t="s">
        <v>74</v>
      </c>
      <c r="G3544" s="1">
        <v>1</v>
      </c>
      <c r="H3544" s="1" t="s">
        <v>341</v>
      </c>
      <c r="I3544" s="1" t="s">
        <v>114</v>
      </c>
      <c r="J3544" s="64">
        <v>414</v>
      </c>
      <c r="K3544" s="76">
        <v>2270554</v>
      </c>
      <c r="L3544" s="29">
        <v>45979</v>
      </c>
      <c r="M3544" s="29" t="s">
        <v>4163</v>
      </c>
      <c r="N3544" s="1" t="s">
        <v>478</v>
      </c>
      <c r="O3544" s="28" t="s">
        <v>225</v>
      </c>
      <c r="P3544" s="1" t="s">
        <v>216</v>
      </c>
      <c r="Q3544" s="76">
        <v>9</v>
      </c>
      <c r="R3544" s="1" t="s">
        <v>537</v>
      </c>
      <c r="T3544" s="1" t="s">
        <v>115</v>
      </c>
      <c r="U3544" s="1"/>
      <c r="V3544" s="1"/>
      <c r="AC3544" s="33">
        <v>23.5</v>
      </c>
      <c r="AD3544" s="33">
        <v>200</v>
      </c>
      <c r="AE3544" s="33" t="s">
        <v>103</v>
      </c>
      <c r="AF3544" s="33" t="s">
        <v>103</v>
      </c>
      <c r="AG3544" s="33"/>
      <c r="AM3544" s="164">
        <f t="shared" si="176"/>
        <v>45982</v>
      </c>
      <c r="AX3544" s="37">
        <f t="shared" si="177"/>
        <v>45986</v>
      </c>
      <c r="AY3544" s="1" t="s">
        <v>1386</v>
      </c>
      <c r="AZ3544" s="183"/>
      <c r="BA3544" s="184"/>
      <c r="BB3544" s="184"/>
      <c r="BC3544" s="184"/>
      <c r="BD3544" s="184"/>
      <c r="BE3544" s="184"/>
      <c r="BF3544" s="184"/>
      <c r="BG3544" s="184"/>
      <c r="BT3544" s="37">
        <f t="shared" si="175"/>
        <v>46007</v>
      </c>
      <c r="BU3544" s="31" t="s">
        <v>1386</v>
      </c>
      <c r="BV3544" s="183"/>
      <c r="BW3544" s="207"/>
      <c r="BX3544" s="184"/>
      <c r="BY3544" s="184"/>
      <c r="BZ3544" s="184"/>
      <c r="CA3544" s="184"/>
      <c r="CB3544" s="184"/>
      <c r="CC3544" s="184"/>
      <c r="CE3544" s="1"/>
      <c r="CF3544" s="1"/>
      <c r="CG3544" s="1"/>
      <c r="CH3544" s="1"/>
      <c r="CI3544" s="1"/>
      <c r="CJ3544" s="1"/>
      <c r="CK3544" s="1"/>
      <c r="CL3544" s="1"/>
      <c r="CM3544" s="1"/>
      <c r="CN3544" s="1"/>
      <c r="CO3544" s="1"/>
    </row>
    <row r="3545" spans="1:93" ht="30" customHeight="1" x14ac:dyDescent="0.2">
      <c r="A3545" s="1">
        <v>3539</v>
      </c>
      <c r="B3545" s="1" t="s">
        <v>756</v>
      </c>
      <c r="C3545" s="1" t="s">
        <v>757</v>
      </c>
      <c r="D3545" s="1" t="s">
        <v>758</v>
      </c>
      <c r="E3545" s="1" t="s">
        <v>759</v>
      </c>
      <c r="F3545" s="1" t="s">
        <v>74</v>
      </c>
      <c r="G3545" s="1">
        <v>1</v>
      </c>
      <c r="H3545" s="1" t="s">
        <v>341</v>
      </c>
      <c r="I3545" s="1" t="s">
        <v>114</v>
      </c>
      <c r="J3545" s="64">
        <v>438</v>
      </c>
      <c r="K3545" s="76">
        <v>2268450</v>
      </c>
      <c r="L3545" s="29">
        <v>45979</v>
      </c>
      <c r="M3545" s="29" t="s">
        <v>4163</v>
      </c>
      <c r="N3545" s="1" t="s">
        <v>478</v>
      </c>
      <c r="O3545" s="28" t="s">
        <v>225</v>
      </c>
      <c r="P3545" s="1" t="s">
        <v>216</v>
      </c>
      <c r="Q3545" s="76">
        <v>9</v>
      </c>
      <c r="R3545" s="1" t="s">
        <v>537</v>
      </c>
      <c r="T3545" s="1" t="s">
        <v>115</v>
      </c>
      <c r="U3545" s="1"/>
      <c r="V3545" s="1"/>
      <c r="AC3545" s="33">
        <v>25.5</v>
      </c>
      <c r="AD3545" s="33">
        <v>240</v>
      </c>
      <c r="AE3545" s="33" t="s">
        <v>103</v>
      </c>
      <c r="AF3545" s="33" t="s">
        <v>103</v>
      </c>
      <c r="AG3545" s="33"/>
      <c r="AM3545" s="164">
        <f t="shared" si="176"/>
        <v>45982</v>
      </c>
      <c r="AX3545" s="37">
        <f t="shared" si="177"/>
        <v>45986</v>
      </c>
      <c r="AY3545" s="1" t="s">
        <v>1386</v>
      </c>
      <c r="AZ3545" s="183"/>
      <c r="BA3545" s="184"/>
      <c r="BB3545" s="184"/>
      <c r="BC3545" s="184"/>
      <c r="BD3545" s="184"/>
      <c r="BE3545" s="184"/>
      <c r="BF3545" s="184"/>
      <c r="BG3545" s="184"/>
      <c r="BT3545" s="37">
        <f t="shared" si="175"/>
        <v>46007</v>
      </c>
      <c r="BU3545" s="31" t="s">
        <v>1386</v>
      </c>
      <c r="BV3545" s="183"/>
      <c r="BW3545" s="207"/>
      <c r="BX3545" s="184"/>
      <c r="BY3545" s="184"/>
      <c r="BZ3545" s="184"/>
      <c r="CA3545" s="184"/>
      <c r="CB3545" s="184"/>
      <c r="CC3545" s="184"/>
      <c r="CE3545" s="1"/>
      <c r="CF3545" s="1"/>
      <c r="CG3545" s="1"/>
      <c r="CH3545" s="1"/>
      <c r="CI3545" s="1"/>
      <c r="CJ3545" s="1"/>
      <c r="CK3545" s="1"/>
      <c r="CL3545" s="1"/>
      <c r="CM3545" s="1"/>
      <c r="CN3545" s="1"/>
      <c r="CO3545" s="1"/>
    </row>
    <row r="3546" spans="1:93" ht="30" customHeight="1" x14ac:dyDescent="0.2">
      <c r="A3546" s="1">
        <v>3540</v>
      </c>
      <c r="B3546" s="1" t="s">
        <v>756</v>
      </c>
      <c r="C3546" s="1" t="s">
        <v>757</v>
      </c>
      <c r="D3546" s="1" t="s">
        <v>758</v>
      </c>
      <c r="E3546" s="1" t="s">
        <v>759</v>
      </c>
      <c r="F3546" s="1" t="s">
        <v>74</v>
      </c>
      <c r="G3546" s="1">
        <v>1</v>
      </c>
      <c r="H3546" s="1" t="s">
        <v>341</v>
      </c>
      <c r="I3546" s="1" t="s">
        <v>114</v>
      </c>
      <c r="J3546" s="64">
        <v>274</v>
      </c>
      <c r="K3546" s="76">
        <v>2270555</v>
      </c>
      <c r="L3546" s="29">
        <v>45979</v>
      </c>
      <c r="M3546" s="29" t="s">
        <v>4163</v>
      </c>
      <c r="N3546" s="1" t="s">
        <v>478</v>
      </c>
      <c r="O3546" s="28" t="s">
        <v>225</v>
      </c>
      <c r="P3546" s="1" t="s">
        <v>216</v>
      </c>
      <c r="Q3546" s="76">
        <v>8</v>
      </c>
      <c r="R3546" s="1" t="s">
        <v>537</v>
      </c>
      <c r="T3546" s="1" t="s">
        <v>115</v>
      </c>
      <c r="U3546" s="1"/>
      <c r="V3546" s="1"/>
      <c r="AC3546" s="33">
        <v>26</v>
      </c>
      <c r="AD3546" s="33">
        <v>240</v>
      </c>
      <c r="AE3546" s="33" t="s">
        <v>103</v>
      </c>
      <c r="AF3546" s="33" t="s">
        <v>103</v>
      </c>
      <c r="AG3546" s="33"/>
      <c r="AM3546" s="164">
        <f t="shared" si="176"/>
        <v>45982</v>
      </c>
      <c r="AX3546" s="37">
        <f t="shared" si="177"/>
        <v>45986</v>
      </c>
      <c r="AY3546" s="1" t="s">
        <v>1386</v>
      </c>
      <c r="AZ3546" s="183"/>
      <c r="BA3546" s="184"/>
      <c r="BB3546" s="184"/>
      <c r="BC3546" s="184"/>
      <c r="BD3546" s="184"/>
      <c r="BE3546" s="184"/>
      <c r="BF3546" s="184"/>
      <c r="BG3546" s="184"/>
      <c r="BT3546" s="37">
        <f t="shared" si="175"/>
        <v>46007</v>
      </c>
      <c r="BU3546" s="31" t="s">
        <v>1386</v>
      </c>
      <c r="BV3546" s="183"/>
      <c r="BW3546" s="207"/>
      <c r="BX3546" s="184"/>
      <c r="BY3546" s="184"/>
      <c r="BZ3546" s="184"/>
      <c r="CA3546" s="184"/>
      <c r="CB3546" s="184"/>
      <c r="CC3546" s="184"/>
      <c r="CE3546" s="1"/>
      <c r="CF3546" s="1"/>
      <c r="CG3546" s="1"/>
      <c r="CH3546" s="1"/>
      <c r="CI3546" s="1"/>
      <c r="CJ3546" s="1"/>
      <c r="CK3546" s="1"/>
      <c r="CL3546" s="1"/>
      <c r="CM3546" s="1"/>
      <c r="CN3546" s="1"/>
      <c r="CO3546" s="1"/>
    </row>
    <row r="3547" spans="1:93" ht="30" customHeight="1" x14ac:dyDescent="0.2">
      <c r="A3547" s="1">
        <v>3541</v>
      </c>
      <c r="B3547" s="1" t="s">
        <v>756</v>
      </c>
      <c r="C3547" s="1" t="s">
        <v>757</v>
      </c>
      <c r="D3547" s="1" t="s">
        <v>758</v>
      </c>
      <c r="E3547" s="1" t="s">
        <v>759</v>
      </c>
      <c r="F3547" s="1" t="s">
        <v>74</v>
      </c>
      <c r="G3547" s="1">
        <v>1</v>
      </c>
      <c r="H3547" s="1" t="s">
        <v>341</v>
      </c>
      <c r="I3547" s="1" t="s">
        <v>114</v>
      </c>
      <c r="J3547" s="64">
        <v>557</v>
      </c>
      <c r="K3547" s="76">
        <v>2268451</v>
      </c>
      <c r="L3547" s="29">
        <v>45979</v>
      </c>
      <c r="M3547" s="29" t="s">
        <v>4163</v>
      </c>
      <c r="N3547" s="1" t="s">
        <v>478</v>
      </c>
      <c r="O3547" s="28" t="s">
        <v>225</v>
      </c>
      <c r="P3547" s="1" t="s">
        <v>216</v>
      </c>
      <c r="Q3547" s="76">
        <v>12</v>
      </c>
      <c r="R3547" s="1" t="s">
        <v>537</v>
      </c>
      <c r="T3547" s="1" t="s">
        <v>115</v>
      </c>
      <c r="U3547" s="1"/>
      <c r="V3547" s="1"/>
      <c r="AC3547" s="33">
        <v>24.5</v>
      </c>
      <c r="AD3547" s="33">
        <v>210</v>
      </c>
      <c r="AE3547" s="33" t="s">
        <v>103</v>
      </c>
      <c r="AF3547" s="33" t="s">
        <v>103</v>
      </c>
      <c r="AG3547" s="33"/>
      <c r="AM3547" s="164">
        <f t="shared" si="176"/>
        <v>45982</v>
      </c>
      <c r="AX3547" s="37">
        <f t="shared" si="177"/>
        <v>45986</v>
      </c>
      <c r="AY3547" s="1" t="s">
        <v>1386</v>
      </c>
      <c r="AZ3547" s="183"/>
      <c r="BA3547" s="184"/>
      <c r="BB3547" s="184"/>
      <c r="BC3547" s="184"/>
      <c r="BD3547" s="184"/>
      <c r="BE3547" s="184"/>
      <c r="BF3547" s="184"/>
      <c r="BG3547" s="184"/>
      <c r="BT3547" s="37">
        <f t="shared" si="175"/>
        <v>46007</v>
      </c>
      <c r="BU3547" s="31" t="s">
        <v>1386</v>
      </c>
      <c r="BV3547" s="183"/>
      <c r="BW3547" s="207"/>
      <c r="BX3547" s="184"/>
      <c r="BY3547" s="184"/>
      <c r="BZ3547" s="184"/>
      <c r="CA3547" s="184"/>
      <c r="CB3547" s="184"/>
      <c r="CC3547" s="184"/>
      <c r="CE3547" s="1"/>
      <c r="CF3547" s="1"/>
      <c r="CG3547" s="1"/>
      <c r="CH3547" s="1"/>
      <c r="CI3547" s="1"/>
      <c r="CJ3547" s="1"/>
      <c r="CK3547" s="1"/>
      <c r="CL3547" s="1"/>
      <c r="CM3547" s="1"/>
      <c r="CN3547" s="1"/>
      <c r="CO3547" s="1"/>
    </row>
    <row r="3548" spans="1:93" ht="30" customHeight="1" x14ac:dyDescent="0.2">
      <c r="A3548" s="1">
        <v>3542</v>
      </c>
      <c r="B3548" s="1" t="s">
        <v>756</v>
      </c>
      <c r="C3548" s="1" t="s">
        <v>757</v>
      </c>
      <c r="D3548" s="1" t="s">
        <v>758</v>
      </c>
      <c r="E3548" s="1" t="s">
        <v>759</v>
      </c>
      <c r="F3548" s="1" t="s">
        <v>74</v>
      </c>
      <c r="G3548" s="1">
        <v>1</v>
      </c>
      <c r="H3548" s="1" t="s">
        <v>341</v>
      </c>
      <c r="I3548" s="1" t="s">
        <v>114</v>
      </c>
      <c r="J3548" s="64">
        <v>302</v>
      </c>
      <c r="K3548" s="76">
        <v>2270556</v>
      </c>
      <c r="L3548" s="29">
        <v>45979</v>
      </c>
      <c r="M3548" s="29" t="s">
        <v>4163</v>
      </c>
      <c r="N3548" s="1" t="s">
        <v>478</v>
      </c>
      <c r="O3548" s="28" t="s">
        <v>225</v>
      </c>
      <c r="P3548" s="1" t="s">
        <v>216</v>
      </c>
      <c r="Q3548" s="76">
        <v>8</v>
      </c>
      <c r="R3548" s="1" t="s">
        <v>537</v>
      </c>
      <c r="T3548" s="1" t="s">
        <v>115</v>
      </c>
      <c r="U3548" s="1"/>
      <c r="V3548" s="1"/>
      <c r="AC3548" s="33">
        <v>25.5</v>
      </c>
      <c r="AD3548" s="33">
        <v>235</v>
      </c>
      <c r="AE3548" s="33" t="s">
        <v>103</v>
      </c>
      <c r="AF3548" s="33" t="s">
        <v>103</v>
      </c>
      <c r="AG3548" s="33"/>
      <c r="AM3548" s="164">
        <f t="shared" si="176"/>
        <v>45982</v>
      </c>
      <c r="AX3548" s="37">
        <f t="shared" si="177"/>
        <v>45986</v>
      </c>
      <c r="AY3548" s="1" t="s">
        <v>1386</v>
      </c>
      <c r="AZ3548" s="183"/>
      <c r="BA3548" s="184"/>
      <c r="BB3548" s="184"/>
      <c r="BC3548" s="184"/>
      <c r="BD3548" s="184"/>
      <c r="BE3548" s="184"/>
      <c r="BF3548" s="184"/>
      <c r="BG3548" s="184"/>
      <c r="BT3548" s="37">
        <f t="shared" ref="BT3548:BT3611" si="178">IF(L3548=0, 0, L3548+28)</f>
        <v>46007</v>
      </c>
      <c r="BU3548" s="31" t="s">
        <v>1386</v>
      </c>
      <c r="BV3548" s="183"/>
      <c r="BW3548" s="207"/>
      <c r="BX3548" s="184"/>
      <c r="BY3548" s="184"/>
      <c r="BZ3548" s="184"/>
      <c r="CA3548" s="184"/>
      <c r="CB3548" s="184"/>
      <c r="CC3548" s="184"/>
      <c r="CE3548" s="1"/>
      <c r="CF3548" s="1"/>
      <c r="CG3548" s="1"/>
      <c r="CH3548" s="1"/>
      <c r="CI3548" s="1"/>
      <c r="CJ3548" s="1"/>
      <c r="CK3548" s="1"/>
      <c r="CL3548" s="1"/>
      <c r="CM3548" s="1"/>
      <c r="CN3548" s="1"/>
      <c r="CO3548" s="1"/>
    </row>
    <row r="3549" spans="1:93" ht="30" customHeight="1" x14ac:dyDescent="0.2">
      <c r="A3549" s="1">
        <v>3543</v>
      </c>
      <c r="B3549" s="1" t="s">
        <v>756</v>
      </c>
      <c r="C3549" s="1" t="s">
        <v>757</v>
      </c>
      <c r="D3549" s="1" t="s">
        <v>758</v>
      </c>
      <c r="E3549" s="1" t="s">
        <v>759</v>
      </c>
      <c r="F3549" s="1" t="s">
        <v>74</v>
      </c>
      <c r="G3549" s="1">
        <v>1</v>
      </c>
      <c r="H3549" s="1" t="s">
        <v>341</v>
      </c>
      <c r="I3549" s="1" t="s">
        <v>114</v>
      </c>
      <c r="J3549" s="64">
        <v>389</v>
      </c>
      <c r="K3549" s="76">
        <v>2268452</v>
      </c>
      <c r="L3549" s="29">
        <v>45979</v>
      </c>
      <c r="M3549" s="29" t="s">
        <v>4163</v>
      </c>
      <c r="N3549" s="1" t="s">
        <v>478</v>
      </c>
      <c r="O3549" s="28" t="s">
        <v>225</v>
      </c>
      <c r="P3549" s="1" t="s">
        <v>216</v>
      </c>
      <c r="Q3549" s="76">
        <v>10</v>
      </c>
      <c r="R3549" s="1" t="s">
        <v>537</v>
      </c>
      <c r="T3549" s="1" t="s">
        <v>115</v>
      </c>
      <c r="U3549" s="1"/>
      <c r="V3549" s="1"/>
      <c r="AC3549" s="33">
        <v>25</v>
      </c>
      <c r="AD3549" s="33">
        <v>220</v>
      </c>
      <c r="AE3549" s="33" t="s">
        <v>103</v>
      </c>
      <c r="AF3549" s="33" t="s">
        <v>103</v>
      </c>
      <c r="AG3549" s="33"/>
      <c r="AM3549" s="164">
        <f t="shared" ref="AM3549:AM3612" si="179">L3549+3</f>
        <v>45982</v>
      </c>
      <c r="AX3549" s="37">
        <f t="shared" si="177"/>
        <v>45986</v>
      </c>
      <c r="AY3549" s="1" t="s">
        <v>1386</v>
      </c>
      <c r="AZ3549" s="183"/>
      <c r="BA3549" s="184"/>
      <c r="BB3549" s="184"/>
      <c r="BC3549" s="184"/>
      <c r="BD3549" s="184"/>
      <c r="BE3549" s="184"/>
      <c r="BF3549" s="184"/>
      <c r="BG3549" s="184"/>
      <c r="BT3549" s="37">
        <f t="shared" si="178"/>
        <v>46007</v>
      </c>
      <c r="BU3549" s="31" t="s">
        <v>1386</v>
      </c>
      <c r="BV3549" s="183"/>
      <c r="BW3549" s="207"/>
      <c r="BX3549" s="184"/>
      <c r="BY3549" s="184"/>
      <c r="BZ3549" s="184"/>
      <c r="CA3549" s="184"/>
      <c r="CB3549" s="184"/>
      <c r="CC3549" s="184"/>
      <c r="CE3549" s="1"/>
      <c r="CF3549" s="1"/>
      <c r="CG3549" s="1"/>
      <c r="CH3549" s="1"/>
      <c r="CI3549" s="1"/>
      <c r="CJ3549" s="1"/>
      <c r="CK3549" s="1"/>
      <c r="CL3549" s="1"/>
      <c r="CM3549" s="1"/>
      <c r="CN3549" s="1"/>
      <c r="CO3549" s="1"/>
    </row>
    <row r="3550" spans="1:93" ht="30" customHeight="1" x14ac:dyDescent="0.2">
      <c r="A3550" s="1">
        <v>3544</v>
      </c>
      <c r="B3550" s="1" t="s">
        <v>756</v>
      </c>
      <c r="C3550" s="1" t="s">
        <v>757</v>
      </c>
      <c r="D3550" s="1" t="s">
        <v>758</v>
      </c>
      <c r="E3550" s="1" t="s">
        <v>759</v>
      </c>
      <c r="F3550" s="1" t="s">
        <v>74</v>
      </c>
      <c r="G3550" s="1">
        <v>1</v>
      </c>
      <c r="H3550" s="1" t="s">
        <v>341</v>
      </c>
      <c r="I3550" s="1" t="s">
        <v>114</v>
      </c>
      <c r="J3550" s="64">
        <v>390</v>
      </c>
      <c r="K3550" s="76">
        <v>2270557</v>
      </c>
      <c r="L3550" s="29">
        <v>45979</v>
      </c>
      <c r="M3550" s="29" t="s">
        <v>4163</v>
      </c>
      <c r="N3550" s="1" t="s">
        <v>478</v>
      </c>
      <c r="O3550" s="28" t="s">
        <v>225</v>
      </c>
      <c r="P3550" s="1" t="s">
        <v>216</v>
      </c>
      <c r="Q3550" s="76">
        <v>10</v>
      </c>
      <c r="R3550" s="1" t="s">
        <v>537</v>
      </c>
      <c r="T3550" s="1" t="s">
        <v>115</v>
      </c>
      <c r="U3550" s="1"/>
      <c r="V3550" s="1"/>
      <c r="AC3550" s="33">
        <v>24.5</v>
      </c>
      <c r="AD3550" s="33">
        <v>240</v>
      </c>
      <c r="AE3550" s="33" t="s">
        <v>103</v>
      </c>
      <c r="AF3550" s="33" t="s">
        <v>103</v>
      </c>
      <c r="AG3550" s="33"/>
      <c r="AM3550" s="164">
        <f t="shared" si="179"/>
        <v>45982</v>
      </c>
      <c r="AX3550" s="37">
        <f t="shared" si="177"/>
        <v>45986</v>
      </c>
      <c r="AY3550" s="1" t="s">
        <v>1386</v>
      </c>
      <c r="AZ3550" s="183"/>
      <c r="BA3550" s="184"/>
      <c r="BB3550" s="184"/>
      <c r="BC3550" s="184"/>
      <c r="BD3550" s="184"/>
      <c r="BE3550" s="184"/>
      <c r="BF3550" s="184"/>
      <c r="BG3550" s="184"/>
      <c r="BT3550" s="37">
        <f t="shared" si="178"/>
        <v>46007</v>
      </c>
      <c r="BU3550" s="31" t="s">
        <v>1386</v>
      </c>
      <c r="BV3550" s="183"/>
      <c r="BW3550" s="207"/>
      <c r="BX3550" s="184"/>
      <c r="BY3550" s="184"/>
      <c r="BZ3550" s="184"/>
      <c r="CA3550" s="184"/>
      <c r="CB3550" s="184"/>
      <c r="CC3550" s="184"/>
      <c r="CE3550" s="1"/>
      <c r="CF3550" s="1"/>
      <c r="CG3550" s="1"/>
      <c r="CH3550" s="1"/>
      <c r="CI3550" s="1"/>
      <c r="CJ3550" s="1"/>
      <c r="CK3550" s="1"/>
      <c r="CL3550" s="1"/>
      <c r="CM3550" s="1"/>
      <c r="CN3550" s="1"/>
      <c r="CO3550" s="1"/>
    </row>
    <row r="3551" spans="1:93" ht="30" customHeight="1" x14ac:dyDescent="0.2">
      <c r="A3551" s="1">
        <v>3545</v>
      </c>
      <c r="B3551" s="1" t="s">
        <v>756</v>
      </c>
      <c r="C3551" s="1" t="s">
        <v>757</v>
      </c>
      <c r="D3551" s="1" t="s">
        <v>758</v>
      </c>
      <c r="E3551" s="1" t="s">
        <v>759</v>
      </c>
      <c r="F3551" s="1" t="s">
        <v>74</v>
      </c>
      <c r="G3551" s="1">
        <v>1</v>
      </c>
      <c r="H3551" s="1" t="s">
        <v>341</v>
      </c>
      <c r="I3551" s="1" t="s">
        <v>114</v>
      </c>
      <c r="J3551" s="64">
        <v>295</v>
      </c>
      <c r="K3551" s="76">
        <v>2270558</v>
      </c>
      <c r="L3551" s="29">
        <v>45979</v>
      </c>
      <c r="M3551" s="29" t="s">
        <v>4163</v>
      </c>
      <c r="N3551" s="1" t="s">
        <v>478</v>
      </c>
      <c r="O3551" s="28" t="s">
        <v>225</v>
      </c>
      <c r="P3551" s="1" t="s">
        <v>216</v>
      </c>
      <c r="Q3551" s="76">
        <v>8</v>
      </c>
      <c r="R3551" s="1" t="s">
        <v>537</v>
      </c>
      <c r="S3551" s="1">
        <v>6</v>
      </c>
      <c r="T3551" s="1" t="s">
        <v>115</v>
      </c>
      <c r="U3551" s="1"/>
      <c r="V3551" s="1"/>
      <c r="AC3551" s="33">
        <v>22.5</v>
      </c>
      <c r="AD3551" s="33">
        <v>240</v>
      </c>
      <c r="AE3551" s="33" t="s">
        <v>103</v>
      </c>
      <c r="AF3551" s="33" t="s">
        <v>103</v>
      </c>
      <c r="AG3551" s="33"/>
      <c r="AM3551" s="164">
        <f t="shared" si="179"/>
        <v>45982</v>
      </c>
      <c r="AX3551" s="37">
        <f t="shared" si="177"/>
        <v>45986</v>
      </c>
      <c r="AY3551" s="1" t="s">
        <v>1386</v>
      </c>
      <c r="AZ3551" s="183"/>
      <c r="BA3551" s="184"/>
      <c r="BB3551" s="184"/>
      <c r="BC3551" s="184"/>
      <c r="BD3551" s="184"/>
      <c r="BE3551" s="184"/>
      <c r="BF3551" s="184"/>
      <c r="BG3551" s="184"/>
      <c r="BT3551" s="37">
        <f t="shared" si="178"/>
        <v>46007</v>
      </c>
      <c r="BU3551" s="31" t="s">
        <v>1386</v>
      </c>
      <c r="BV3551" s="183"/>
      <c r="BW3551" s="207"/>
      <c r="BX3551" s="184"/>
      <c r="BY3551" s="184"/>
      <c r="BZ3551" s="184"/>
      <c r="CA3551" s="184"/>
      <c r="CB3551" s="184"/>
      <c r="CC3551" s="184"/>
      <c r="CE3551" s="1"/>
      <c r="CF3551" s="1"/>
      <c r="CG3551" s="1"/>
      <c r="CH3551" s="1"/>
      <c r="CI3551" s="1"/>
      <c r="CJ3551" s="1"/>
      <c r="CK3551" s="1"/>
      <c r="CL3551" s="1"/>
      <c r="CM3551" s="1"/>
      <c r="CN3551" s="1"/>
      <c r="CO3551" s="1"/>
    </row>
    <row r="3552" spans="1:93" ht="30" customHeight="1" x14ac:dyDescent="0.2">
      <c r="A3552" s="1">
        <v>3546</v>
      </c>
      <c r="B3552" s="1" t="s">
        <v>756</v>
      </c>
      <c r="C3552" s="1" t="s">
        <v>757</v>
      </c>
      <c r="D3552" s="1" t="s">
        <v>758</v>
      </c>
      <c r="E3552" s="1" t="s">
        <v>759</v>
      </c>
      <c r="F3552" s="1" t="s">
        <v>74</v>
      </c>
      <c r="G3552" s="1">
        <v>1</v>
      </c>
      <c r="H3552" s="1" t="s">
        <v>341</v>
      </c>
      <c r="I3552" s="1" t="s">
        <v>114</v>
      </c>
      <c r="J3552" s="64">
        <v>430</v>
      </c>
      <c r="K3552" s="76">
        <v>2268453</v>
      </c>
      <c r="L3552" s="29">
        <v>45979</v>
      </c>
      <c r="M3552" s="29" t="s">
        <v>4163</v>
      </c>
      <c r="N3552" s="1" t="s">
        <v>478</v>
      </c>
      <c r="O3552" s="28" t="s">
        <v>225</v>
      </c>
      <c r="P3552" s="1" t="s">
        <v>216</v>
      </c>
      <c r="Q3552" s="76">
        <v>9</v>
      </c>
      <c r="R3552" s="1" t="s">
        <v>537</v>
      </c>
      <c r="T3552" s="1" t="s">
        <v>115</v>
      </c>
      <c r="U3552" s="1"/>
      <c r="V3552" s="1"/>
      <c r="AC3552" s="33">
        <v>23.5</v>
      </c>
      <c r="AD3552" s="33">
        <v>200</v>
      </c>
      <c r="AE3552" s="33" t="s">
        <v>103</v>
      </c>
      <c r="AF3552" s="33" t="s">
        <v>103</v>
      </c>
      <c r="AG3552" s="33"/>
      <c r="AM3552" s="164">
        <f t="shared" si="179"/>
        <v>45982</v>
      </c>
      <c r="AX3552" s="37">
        <f t="shared" si="177"/>
        <v>45986</v>
      </c>
      <c r="AY3552" s="1" t="s">
        <v>1386</v>
      </c>
      <c r="AZ3552" s="183"/>
      <c r="BA3552" s="184"/>
      <c r="BB3552" s="184"/>
      <c r="BC3552" s="184"/>
      <c r="BD3552" s="184"/>
      <c r="BE3552" s="184"/>
      <c r="BF3552" s="184"/>
      <c r="BG3552" s="184"/>
      <c r="BT3552" s="37">
        <f t="shared" si="178"/>
        <v>46007</v>
      </c>
      <c r="BU3552" s="31" t="s">
        <v>1386</v>
      </c>
      <c r="BV3552" s="183"/>
      <c r="BW3552" s="207"/>
      <c r="BX3552" s="184"/>
      <c r="BY3552" s="184"/>
      <c r="BZ3552" s="184"/>
      <c r="CA3552" s="184"/>
      <c r="CB3552" s="184"/>
      <c r="CC3552" s="184"/>
      <c r="CE3552" s="1"/>
      <c r="CF3552" s="1"/>
      <c r="CG3552" s="1"/>
      <c r="CH3552" s="1"/>
      <c r="CI3552" s="1"/>
      <c r="CJ3552" s="1"/>
      <c r="CK3552" s="1"/>
      <c r="CL3552" s="1"/>
      <c r="CM3552" s="1"/>
      <c r="CN3552" s="1"/>
      <c r="CO3552" s="1"/>
    </row>
    <row r="3553" spans="1:93" ht="30" customHeight="1" x14ac:dyDescent="0.2">
      <c r="A3553" s="1">
        <v>3547</v>
      </c>
      <c r="B3553" s="1" t="s">
        <v>756</v>
      </c>
      <c r="C3553" s="1" t="s">
        <v>757</v>
      </c>
      <c r="D3553" s="1" t="s">
        <v>758</v>
      </c>
      <c r="E3553" s="1" t="s">
        <v>759</v>
      </c>
      <c r="F3553" s="1" t="s">
        <v>74</v>
      </c>
      <c r="G3553" s="1">
        <v>1</v>
      </c>
      <c r="H3553" s="1" t="s">
        <v>341</v>
      </c>
      <c r="I3553" s="1" t="s">
        <v>114</v>
      </c>
      <c r="J3553" s="64">
        <v>403</v>
      </c>
      <c r="K3553" s="76">
        <v>2270559</v>
      </c>
      <c r="L3553" s="29">
        <v>45979</v>
      </c>
      <c r="M3553" s="29" t="s">
        <v>4163</v>
      </c>
      <c r="N3553" s="1" t="s">
        <v>478</v>
      </c>
      <c r="O3553" s="28" t="s">
        <v>225</v>
      </c>
      <c r="P3553" s="1" t="s">
        <v>216</v>
      </c>
      <c r="Q3553" s="76">
        <v>9</v>
      </c>
      <c r="R3553" s="1" t="s">
        <v>537</v>
      </c>
      <c r="T3553" s="1" t="s">
        <v>115</v>
      </c>
      <c r="U3553" s="1"/>
      <c r="V3553" s="1"/>
      <c r="AC3553" s="33">
        <v>24.5</v>
      </c>
      <c r="AD3553" s="33">
        <v>235</v>
      </c>
      <c r="AE3553" s="33" t="s">
        <v>103</v>
      </c>
      <c r="AF3553" s="33" t="s">
        <v>103</v>
      </c>
      <c r="AG3553" s="33"/>
      <c r="AM3553" s="164">
        <f t="shared" si="179"/>
        <v>45982</v>
      </c>
      <c r="AX3553" s="37">
        <f t="shared" si="177"/>
        <v>45986</v>
      </c>
      <c r="AY3553" s="1" t="s">
        <v>1386</v>
      </c>
      <c r="AZ3553" s="183"/>
      <c r="BA3553" s="184"/>
      <c r="BB3553" s="184"/>
      <c r="BC3553" s="184"/>
      <c r="BD3553" s="184"/>
      <c r="BE3553" s="184"/>
      <c r="BF3553" s="184"/>
      <c r="BG3553" s="184"/>
      <c r="BT3553" s="37">
        <f t="shared" si="178"/>
        <v>46007</v>
      </c>
      <c r="BU3553" s="31" t="s">
        <v>1386</v>
      </c>
      <c r="BV3553" s="183"/>
      <c r="BW3553" s="207"/>
      <c r="BX3553" s="184"/>
      <c r="BY3553" s="184"/>
      <c r="BZ3553" s="184"/>
      <c r="CA3553" s="184"/>
      <c r="CB3553" s="184"/>
      <c r="CC3553" s="184"/>
      <c r="CE3553" s="1"/>
      <c r="CF3553" s="1"/>
      <c r="CG3553" s="1"/>
      <c r="CH3553" s="1"/>
      <c r="CI3553" s="1"/>
      <c r="CJ3553" s="1"/>
      <c r="CK3553" s="1"/>
      <c r="CL3553" s="1"/>
      <c r="CM3553" s="1"/>
      <c r="CN3553" s="1"/>
      <c r="CO3553" s="1"/>
    </row>
    <row r="3554" spans="1:93" ht="30" customHeight="1" x14ac:dyDescent="0.2">
      <c r="A3554" s="1">
        <v>3548</v>
      </c>
      <c r="B3554" s="1" t="s">
        <v>756</v>
      </c>
      <c r="C3554" s="1" t="s">
        <v>757</v>
      </c>
      <c r="D3554" s="1" t="s">
        <v>758</v>
      </c>
      <c r="E3554" s="1" t="s">
        <v>759</v>
      </c>
      <c r="F3554" s="1" t="s">
        <v>74</v>
      </c>
      <c r="G3554" s="1">
        <v>1</v>
      </c>
      <c r="H3554" s="1" t="s">
        <v>341</v>
      </c>
      <c r="I3554" s="1" t="s">
        <v>114</v>
      </c>
      <c r="J3554" s="64">
        <v>415</v>
      </c>
      <c r="K3554" s="76">
        <v>2268454</v>
      </c>
      <c r="L3554" s="29">
        <v>45979</v>
      </c>
      <c r="M3554" s="29" t="s">
        <v>4163</v>
      </c>
      <c r="N3554" s="1" t="s">
        <v>478</v>
      </c>
      <c r="O3554" s="28" t="s">
        <v>225</v>
      </c>
      <c r="P3554" s="1" t="s">
        <v>216</v>
      </c>
      <c r="Q3554" s="76">
        <v>10</v>
      </c>
      <c r="R3554" s="1" t="s">
        <v>537</v>
      </c>
      <c r="T3554" s="1" t="s">
        <v>115</v>
      </c>
      <c r="U3554" s="1"/>
      <c r="V3554" s="1"/>
      <c r="AC3554" s="33">
        <v>25.5</v>
      </c>
      <c r="AD3554" s="33">
        <v>230</v>
      </c>
      <c r="AE3554" s="33" t="s">
        <v>103</v>
      </c>
      <c r="AF3554" s="33" t="s">
        <v>103</v>
      </c>
      <c r="AG3554" s="33"/>
      <c r="AM3554" s="164">
        <f t="shared" si="179"/>
        <v>45982</v>
      </c>
      <c r="AX3554" s="37">
        <f t="shared" si="177"/>
        <v>45986</v>
      </c>
      <c r="AY3554" s="1" t="s">
        <v>1386</v>
      </c>
      <c r="AZ3554" s="183"/>
      <c r="BA3554" s="184"/>
      <c r="BB3554" s="184"/>
      <c r="BC3554" s="184"/>
      <c r="BD3554" s="184"/>
      <c r="BE3554" s="184"/>
      <c r="BF3554" s="184"/>
      <c r="BG3554" s="184"/>
      <c r="BT3554" s="37">
        <f t="shared" si="178"/>
        <v>46007</v>
      </c>
      <c r="BU3554" s="31" t="s">
        <v>1386</v>
      </c>
      <c r="BV3554" s="183"/>
      <c r="BW3554" s="207"/>
      <c r="BX3554" s="184"/>
      <c r="BY3554" s="184"/>
      <c r="BZ3554" s="184"/>
      <c r="CA3554" s="184"/>
      <c r="CB3554" s="184"/>
      <c r="CC3554" s="184"/>
      <c r="CE3554" s="1"/>
      <c r="CF3554" s="1"/>
      <c r="CG3554" s="1"/>
      <c r="CH3554" s="1"/>
      <c r="CI3554" s="1"/>
      <c r="CJ3554" s="1"/>
      <c r="CK3554" s="1"/>
      <c r="CL3554" s="1"/>
      <c r="CM3554" s="1"/>
      <c r="CN3554" s="1"/>
      <c r="CO3554" s="1"/>
    </row>
    <row r="3555" spans="1:93" ht="30" customHeight="1" x14ac:dyDescent="0.2">
      <c r="A3555" s="1">
        <v>3549</v>
      </c>
      <c r="B3555" s="1" t="s">
        <v>756</v>
      </c>
      <c r="C3555" s="1" t="s">
        <v>757</v>
      </c>
      <c r="D3555" s="1" t="s">
        <v>758</v>
      </c>
      <c r="E3555" s="1" t="s">
        <v>759</v>
      </c>
      <c r="F3555" s="1" t="s">
        <v>74</v>
      </c>
      <c r="G3555" s="1">
        <v>1</v>
      </c>
      <c r="H3555" s="1" t="s">
        <v>341</v>
      </c>
      <c r="I3555" s="1" t="s">
        <v>114</v>
      </c>
      <c r="J3555" s="64">
        <v>407</v>
      </c>
      <c r="K3555" s="76">
        <v>2270560</v>
      </c>
      <c r="L3555" s="29">
        <v>45979</v>
      </c>
      <c r="M3555" s="29" t="s">
        <v>4163</v>
      </c>
      <c r="N3555" s="1" t="s">
        <v>478</v>
      </c>
      <c r="O3555" s="28" t="s">
        <v>225</v>
      </c>
      <c r="P3555" s="1" t="s">
        <v>216</v>
      </c>
      <c r="Q3555" s="76">
        <v>9</v>
      </c>
      <c r="R3555" s="1" t="s">
        <v>537</v>
      </c>
      <c r="T3555" s="1" t="s">
        <v>115</v>
      </c>
      <c r="U3555" s="1"/>
      <c r="V3555" s="1"/>
      <c r="AC3555" s="33">
        <v>23</v>
      </c>
      <c r="AD3555" s="33">
        <v>225</v>
      </c>
      <c r="AE3555" s="33" t="s">
        <v>103</v>
      </c>
      <c r="AF3555" s="33" t="s">
        <v>103</v>
      </c>
      <c r="AG3555" s="33"/>
      <c r="AM3555" s="164">
        <f t="shared" si="179"/>
        <v>45982</v>
      </c>
      <c r="AX3555" s="37">
        <f t="shared" si="177"/>
        <v>45986</v>
      </c>
      <c r="AY3555" s="1" t="s">
        <v>1386</v>
      </c>
      <c r="AZ3555" s="183"/>
      <c r="BA3555" s="184"/>
      <c r="BB3555" s="184"/>
      <c r="BC3555" s="184"/>
      <c r="BD3555" s="184"/>
      <c r="BE3555" s="184"/>
      <c r="BF3555" s="184"/>
      <c r="BG3555" s="184"/>
      <c r="BT3555" s="37">
        <f t="shared" si="178"/>
        <v>46007</v>
      </c>
      <c r="BU3555" s="31" t="s">
        <v>1386</v>
      </c>
      <c r="BV3555" s="183"/>
      <c r="BW3555" s="207"/>
      <c r="BX3555" s="184"/>
      <c r="BY3555" s="184"/>
      <c r="BZ3555" s="184"/>
      <c r="CA3555" s="184"/>
      <c r="CB3555" s="184"/>
      <c r="CC3555" s="184"/>
      <c r="CE3555" s="1"/>
      <c r="CF3555" s="1"/>
      <c r="CG3555" s="1"/>
      <c r="CH3555" s="1"/>
      <c r="CI3555" s="1"/>
      <c r="CJ3555" s="1"/>
      <c r="CK3555" s="1"/>
      <c r="CL3555" s="1"/>
      <c r="CM3555" s="1"/>
      <c r="CN3555" s="1"/>
      <c r="CO3555" s="1"/>
    </row>
    <row r="3556" spans="1:93" ht="30" customHeight="1" x14ac:dyDescent="0.2">
      <c r="A3556" s="1">
        <v>3550</v>
      </c>
      <c r="B3556" s="1" t="s">
        <v>756</v>
      </c>
      <c r="C3556" s="1" t="s">
        <v>757</v>
      </c>
      <c r="D3556" s="1" t="s">
        <v>758</v>
      </c>
      <c r="E3556" s="1" t="s">
        <v>759</v>
      </c>
      <c r="F3556" s="1" t="s">
        <v>74</v>
      </c>
      <c r="G3556" s="1">
        <v>1</v>
      </c>
      <c r="H3556" s="1" t="s">
        <v>341</v>
      </c>
      <c r="I3556" s="1" t="s">
        <v>114</v>
      </c>
      <c r="J3556" s="64">
        <v>553</v>
      </c>
      <c r="K3556" s="76">
        <v>2270561</v>
      </c>
      <c r="L3556" s="29">
        <v>45979</v>
      </c>
      <c r="M3556" s="29" t="s">
        <v>4163</v>
      </c>
      <c r="N3556" s="1" t="s">
        <v>478</v>
      </c>
      <c r="O3556" s="28" t="s">
        <v>225</v>
      </c>
      <c r="P3556" s="1" t="s">
        <v>216</v>
      </c>
      <c r="Q3556" s="76">
        <v>12</v>
      </c>
      <c r="R3556" s="1" t="s">
        <v>537</v>
      </c>
      <c r="T3556" s="1" t="s">
        <v>115</v>
      </c>
      <c r="U3556" s="1"/>
      <c r="V3556" s="1"/>
      <c r="AC3556" s="33">
        <v>25</v>
      </c>
      <c r="AD3556" s="33">
        <v>240</v>
      </c>
      <c r="AE3556" s="33" t="s">
        <v>103</v>
      </c>
      <c r="AF3556" s="33" t="s">
        <v>103</v>
      </c>
      <c r="AG3556" s="33"/>
      <c r="AM3556" s="164">
        <f t="shared" si="179"/>
        <v>45982</v>
      </c>
      <c r="AX3556" s="37">
        <f t="shared" si="177"/>
        <v>45986</v>
      </c>
      <c r="AY3556" s="1" t="s">
        <v>1386</v>
      </c>
      <c r="AZ3556" s="183"/>
      <c r="BA3556" s="184"/>
      <c r="BB3556" s="184"/>
      <c r="BC3556" s="184"/>
      <c r="BD3556" s="184"/>
      <c r="BE3556" s="184"/>
      <c r="BF3556" s="184"/>
      <c r="BG3556" s="184"/>
      <c r="BT3556" s="37">
        <f t="shared" si="178"/>
        <v>46007</v>
      </c>
      <c r="BU3556" s="31" t="s">
        <v>1386</v>
      </c>
      <c r="BV3556" s="183"/>
      <c r="BW3556" s="207"/>
      <c r="BX3556" s="184"/>
      <c r="BY3556" s="184"/>
      <c r="BZ3556" s="184"/>
      <c r="CA3556" s="184"/>
      <c r="CB3556" s="184"/>
      <c r="CC3556" s="184"/>
      <c r="CE3556" s="1"/>
      <c r="CF3556" s="1"/>
      <c r="CG3556" s="1"/>
      <c r="CH3556" s="1"/>
      <c r="CI3556" s="1"/>
      <c r="CJ3556" s="1"/>
      <c r="CK3556" s="1"/>
      <c r="CL3556" s="1"/>
      <c r="CM3556" s="1"/>
      <c r="CN3556" s="1"/>
      <c r="CO3556" s="1"/>
    </row>
    <row r="3557" spans="1:93" ht="30" customHeight="1" x14ac:dyDescent="0.2">
      <c r="A3557" s="1">
        <v>3551</v>
      </c>
      <c r="B3557" s="1" t="s">
        <v>756</v>
      </c>
      <c r="C3557" s="1" t="s">
        <v>757</v>
      </c>
      <c r="D3557" s="1" t="s">
        <v>758</v>
      </c>
      <c r="E3557" s="1" t="s">
        <v>759</v>
      </c>
      <c r="F3557" s="1" t="s">
        <v>74</v>
      </c>
      <c r="G3557" s="1">
        <v>1</v>
      </c>
      <c r="H3557" s="1" t="s">
        <v>341</v>
      </c>
      <c r="I3557" s="1" t="s">
        <v>114</v>
      </c>
      <c r="J3557" s="64">
        <v>394</v>
      </c>
      <c r="K3557" s="76">
        <v>2268422</v>
      </c>
      <c r="L3557" s="29">
        <v>45979</v>
      </c>
      <c r="M3557" s="29" t="s">
        <v>4163</v>
      </c>
      <c r="N3557" s="1" t="s">
        <v>478</v>
      </c>
      <c r="O3557" s="28" t="s">
        <v>225</v>
      </c>
      <c r="P3557" s="1" t="s">
        <v>216</v>
      </c>
      <c r="Q3557" s="76">
        <v>9</v>
      </c>
      <c r="R3557" s="1" t="s">
        <v>537</v>
      </c>
      <c r="T3557" s="1" t="s">
        <v>115</v>
      </c>
      <c r="U3557" s="1"/>
      <c r="V3557" s="1"/>
      <c r="AC3557" s="33">
        <v>24.5</v>
      </c>
      <c r="AD3557" s="33">
        <v>210</v>
      </c>
      <c r="AE3557" s="33" t="s">
        <v>103</v>
      </c>
      <c r="AF3557" s="33" t="s">
        <v>103</v>
      </c>
      <c r="AG3557" s="33"/>
      <c r="AM3557" s="164">
        <f t="shared" si="179"/>
        <v>45982</v>
      </c>
      <c r="AX3557" s="37">
        <f t="shared" si="177"/>
        <v>45986</v>
      </c>
      <c r="AY3557" s="1" t="s">
        <v>1386</v>
      </c>
      <c r="AZ3557" s="183"/>
      <c r="BA3557" s="184"/>
      <c r="BB3557" s="184"/>
      <c r="BC3557" s="184"/>
      <c r="BD3557" s="184"/>
      <c r="BE3557" s="184"/>
      <c r="BF3557" s="184"/>
      <c r="BG3557" s="184"/>
      <c r="BT3557" s="37">
        <f t="shared" si="178"/>
        <v>46007</v>
      </c>
      <c r="BU3557" s="31" t="s">
        <v>1386</v>
      </c>
      <c r="BV3557" s="183"/>
      <c r="BW3557" s="207"/>
      <c r="BX3557" s="184"/>
      <c r="BY3557" s="184"/>
      <c r="BZ3557" s="184"/>
      <c r="CA3557" s="184"/>
      <c r="CB3557" s="184"/>
      <c r="CC3557" s="184"/>
      <c r="CE3557" s="1"/>
      <c r="CF3557" s="1"/>
      <c r="CG3557" s="1"/>
      <c r="CH3557" s="1"/>
      <c r="CI3557" s="1"/>
      <c r="CJ3557" s="1"/>
      <c r="CK3557" s="1"/>
      <c r="CL3557" s="1"/>
      <c r="CM3557" s="1"/>
      <c r="CN3557" s="1"/>
      <c r="CO3557" s="1"/>
    </row>
    <row r="3558" spans="1:93" ht="30" customHeight="1" x14ac:dyDescent="0.2">
      <c r="A3558" s="1">
        <v>3552</v>
      </c>
      <c r="B3558" s="1" t="s">
        <v>756</v>
      </c>
      <c r="C3558" s="1" t="s">
        <v>757</v>
      </c>
      <c r="D3558" s="1" t="s">
        <v>758</v>
      </c>
      <c r="E3558" s="1" t="s">
        <v>759</v>
      </c>
      <c r="F3558" s="1" t="s">
        <v>74</v>
      </c>
      <c r="G3558" s="1">
        <v>1</v>
      </c>
      <c r="H3558" s="1" t="s">
        <v>341</v>
      </c>
      <c r="I3558" s="1" t="s">
        <v>114</v>
      </c>
      <c r="J3558" s="64">
        <v>554</v>
      </c>
      <c r="K3558" s="76">
        <v>2270562</v>
      </c>
      <c r="L3558" s="29">
        <v>45979</v>
      </c>
      <c r="M3558" s="29" t="s">
        <v>4163</v>
      </c>
      <c r="N3558" s="1" t="s">
        <v>478</v>
      </c>
      <c r="O3558" s="28" t="s">
        <v>225</v>
      </c>
      <c r="P3558" s="1" t="s">
        <v>216</v>
      </c>
      <c r="Q3558" s="76">
        <v>12</v>
      </c>
      <c r="R3558" s="1" t="s">
        <v>537</v>
      </c>
      <c r="T3558" s="1" t="s">
        <v>115</v>
      </c>
      <c r="U3558" s="1"/>
      <c r="V3558" s="1"/>
      <c r="AC3558" s="33">
        <v>24</v>
      </c>
      <c r="AD3558" s="33">
        <v>235</v>
      </c>
      <c r="AE3558" s="33" t="s">
        <v>103</v>
      </c>
      <c r="AF3558" s="33" t="s">
        <v>103</v>
      </c>
      <c r="AG3558" s="33"/>
      <c r="AM3558" s="164">
        <f t="shared" si="179"/>
        <v>45982</v>
      </c>
      <c r="AX3558" s="37">
        <f t="shared" si="177"/>
        <v>45986</v>
      </c>
      <c r="AY3558" s="1" t="s">
        <v>1386</v>
      </c>
      <c r="AZ3558" s="183"/>
      <c r="BA3558" s="181"/>
      <c r="BB3558" s="181"/>
      <c r="BC3558" s="181"/>
      <c r="BD3558" s="181"/>
      <c r="BE3558" s="181"/>
      <c r="BF3558" s="181"/>
      <c r="BG3558" s="184"/>
      <c r="BT3558" s="37">
        <f t="shared" si="178"/>
        <v>46007</v>
      </c>
      <c r="BU3558" s="31" t="s">
        <v>1386</v>
      </c>
      <c r="BV3558" s="183"/>
      <c r="BW3558" s="192"/>
      <c r="BX3558" s="181"/>
      <c r="BY3558" s="181"/>
      <c r="BZ3558" s="181"/>
      <c r="CA3558" s="181"/>
      <c r="CB3558" s="181"/>
      <c r="CC3558" s="184"/>
      <c r="CE3558" s="1"/>
      <c r="CF3558" s="1"/>
      <c r="CG3558" s="1"/>
      <c r="CH3558" s="1"/>
      <c r="CI3558" s="1"/>
      <c r="CJ3558" s="1"/>
      <c r="CK3558" s="1"/>
      <c r="CL3558" s="1"/>
      <c r="CM3558" s="1"/>
      <c r="CN3558" s="1"/>
      <c r="CO3558" s="1"/>
    </row>
    <row r="3559" spans="1:93" ht="30" customHeight="1" x14ac:dyDescent="0.2">
      <c r="A3559" s="1">
        <v>3553</v>
      </c>
      <c r="B3559" s="1" t="s">
        <v>756</v>
      </c>
      <c r="C3559" s="1" t="s">
        <v>757</v>
      </c>
      <c r="D3559" s="1" t="s">
        <v>758</v>
      </c>
      <c r="E3559" s="1" t="s">
        <v>759</v>
      </c>
      <c r="F3559" s="1" t="s">
        <v>74</v>
      </c>
      <c r="G3559" s="1">
        <v>1</v>
      </c>
      <c r="H3559" s="1" t="s">
        <v>341</v>
      </c>
      <c r="I3559" s="1" t="s">
        <v>114</v>
      </c>
      <c r="J3559" s="64">
        <v>391</v>
      </c>
      <c r="K3559" s="76">
        <v>2268456</v>
      </c>
      <c r="L3559" s="29">
        <v>45979</v>
      </c>
      <c r="M3559" s="29" t="s">
        <v>4163</v>
      </c>
      <c r="N3559" s="1" t="s">
        <v>478</v>
      </c>
      <c r="O3559" s="28" t="s">
        <v>225</v>
      </c>
      <c r="P3559" s="1" t="s">
        <v>216</v>
      </c>
      <c r="Q3559" s="76">
        <v>9</v>
      </c>
      <c r="R3559" s="1" t="s">
        <v>537</v>
      </c>
      <c r="T3559" s="1" t="s">
        <v>115</v>
      </c>
      <c r="U3559" s="1"/>
      <c r="V3559" s="1"/>
      <c r="AC3559" s="33">
        <v>21</v>
      </c>
      <c r="AD3559" s="33">
        <v>225</v>
      </c>
      <c r="AE3559" s="33" t="s">
        <v>103</v>
      </c>
      <c r="AF3559" s="33" t="s">
        <v>103</v>
      </c>
      <c r="AG3559" s="33"/>
      <c r="AM3559" s="164">
        <f t="shared" si="179"/>
        <v>45982</v>
      </c>
      <c r="AX3559" s="37">
        <f t="shared" si="177"/>
        <v>45986</v>
      </c>
      <c r="AY3559" s="1" t="s">
        <v>1386</v>
      </c>
      <c r="AZ3559" s="183"/>
      <c r="BA3559" s="180">
        <v>42.2</v>
      </c>
      <c r="BB3559" s="180">
        <v>42.6</v>
      </c>
      <c r="BC3559" s="180">
        <v>44.1</v>
      </c>
      <c r="BD3559" s="180"/>
      <c r="BE3559" s="180"/>
      <c r="BF3559" s="180"/>
      <c r="BG3559" s="184"/>
      <c r="BT3559" s="37">
        <f t="shared" si="178"/>
        <v>46007</v>
      </c>
      <c r="BU3559" s="31" t="s">
        <v>1386</v>
      </c>
      <c r="BV3559" s="183"/>
      <c r="BW3559" s="191">
        <v>49.2</v>
      </c>
      <c r="BX3559" s="180">
        <v>50.9</v>
      </c>
      <c r="BY3559" s="180">
        <v>49</v>
      </c>
      <c r="BZ3559" s="180"/>
      <c r="CA3559" s="180"/>
      <c r="CB3559" s="180"/>
      <c r="CC3559" s="184"/>
      <c r="CE3559" s="1"/>
      <c r="CF3559" s="1"/>
      <c r="CG3559" s="1"/>
      <c r="CH3559" s="1"/>
      <c r="CI3559" s="1"/>
      <c r="CJ3559" s="1"/>
      <c r="CK3559" s="1"/>
      <c r="CL3559" s="1"/>
      <c r="CM3559" s="1"/>
      <c r="CN3559" s="1"/>
      <c r="CO3559" s="1"/>
    </row>
    <row r="3560" spans="1:93" ht="30" customHeight="1" x14ac:dyDescent="0.2">
      <c r="A3560" s="1">
        <v>3554</v>
      </c>
      <c r="B3560" s="1" t="s">
        <v>756</v>
      </c>
      <c r="C3560" s="1" t="s">
        <v>757</v>
      </c>
      <c r="D3560" s="1" t="s">
        <v>758</v>
      </c>
      <c r="E3560" s="1" t="s">
        <v>759</v>
      </c>
      <c r="F3560" s="1" t="s">
        <v>74</v>
      </c>
      <c r="G3560" s="1">
        <v>1</v>
      </c>
      <c r="H3560" s="1" t="s">
        <v>341</v>
      </c>
      <c r="I3560" s="1" t="s">
        <v>114</v>
      </c>
      <c r="J3560" s="64">
        <v>431</v>
      </c>
      <c r="K3560" s="76">
        <v>2270563</v>
      </c>
      <c r="L3560" s="29">
        <v>45979</v>
      </c>
      <c r="M3560" s="29" t="s">
        <v>4163</v>
      </c>
      <c r="N3560" s="1" t="s">
        <v>478</v>
      </c>
      <c r="O3560" s="28" t="s">
        <v>225</v>
      </c>
      <c r="P3560" s="1" t="s">
        <v>216</v>
      </c>
      <c r="Q3560" s="76">
        <v>9</v>
      </c>
      <c r="R3560" s="1" t="s">
        <v>537</v>
      </c>
      <c r="T3560" s="1" t="s">
        <v>115</v>
      </c>
      <c r="U3560" s="1"/>
      <c r="V3560" s="1"/>
      <c r="AC3560" s="33">
        <v>23.5</v>
      </c>
      <c r="AD3560" s="33">
        <v>235</v>
      </c>
      <c r="AE3560" s="33" t="s">
        <v>103</v>
      </c>
      <c r="AF3560" s="33" t="s">
        <v>103</v>
      </c>
      <c r="AG3560" s="33"/>
      <c r="AM3560" s="164">
        <f t="shared" si="179"/>
        <v>45982</v>
      </c>
      <c r="AX3560" s="37">
        <f t="shared" si="177"/>
        <v>45986</v>
      </c>
      <c r="AY3560" s="1" t="s">
        <v>1386</v>
      </c>
      <c r="AZ3560" s="183"/>
      <c r="BA3560" s="184"/>
      <c r="BB3560" s="184"/>
      <c r="BC3560" s="184"/>
      <c r="BD3560" s="184"/>
      <c r="BE3560" s="184"/>
      <c r="BF3560" s="184"/>
      <c r="BG3560" s="184"/>
      <c r="BT3560" s="37">
        <f t="shared" si="178"/>
        <v>46007</v>
      </c>
      <c r="BU3560" s="31" t="s">
        <v>1386</v>
      </c>
      <c r="BV3560" s="183"/>
      <c r="BW3560" s="207"/>
      <c r="BX3560" s="184"/>
      <c r="BY3560" s="184"/>
      <c r="BZ3560" s="184"/>
      <c r="CA3560" s="184"/>
      <c r="CB3560" s="184"/>
      <c r="CC3560" s="184"/>
      <c r="CE3560" s="1"/>
      <c r="CF3560" s="1"/>
      <c r="CG3560" s="1"/>
      <c r="CH3560" s="1"/>
      <c r="CI3560" s="1"/>
      <c r="CJ3560" s="1"/>
      <c r="CK3560" s="1"/>
      <c r="CL3560" s="1"/>
      <c r="CM3560" s="1"/>
      <c r="CN3560" s="1"/>
      <c r="CO3560" s="1"/>
    </row>
    <row r="3561" spans="1:93" ht="30" customHeight="1" x14ac:dyDescent="0.2">
      <c r="A3561" s="1">
        <v>3555</v>
      </c>
      <c r="B3561" s="1" t="s">
        <v>756</v>
      </c>
      <c r="C3561" s="1" t="s">
        <v>757</v>
      </c>
      <c r="D3561" s="1" t="s">
        <v>758</v>
      </c>
      <c r="E3561" s="1" t="s">
        <v>759</v>
      </c>
      <c r="F3561" s="1" t="s">
        <v>74</v>
      </c>
      <c r="G3561" s="1">
        <v>1</v>
      </c>
      <c r="H3561" s="1" t="s">
        <v>341</v>
      </c>
      <c r="I3561" s="1" t="s">
        <v>114</v>
      </c>
      <c r="J3561" s="64">
        <v>557</v>
      </c>
      <c r="K3561" s="76">
        <v>2270564</v>
      </c>
      <c r="L3561" s="29">
        <v>45979</v>
      </c>
      <c r="M3561" s="29" t="s">
        <v>4163</v>
      </c>
      <c r="N3561" s="1" t="s">
        <v>478</v>
      </c>
      <c r="O3561" s="28" t="s">
        <v>225</v>
      </c>
      <c r="P3561" s="1" t="s">
        <v>216</v>
      </c>
      <c r="Q3561" s="76">
        <v>12</v>
      </c>
      <c r="R3561" s="1" t="s">
        <v>537</v>
      </c>
      <c r="T3561" s="1" t="s">
        <v>115</v>
      </c>
      <c r="U3561" s="1"/>
      <c r="V3561" s="1"/>
      <c r="AC3561" s="33">
        <v>22</v>
      </c>
      <c r="AD3561" s="33">
        <v>230</v>
      </c>
      <c r="AE3561" s="33" t="s">
        <v>103</v>
      </c>
      <c r="AF3561" s="33" t="s">
        <v>103</v>
      </c>
      <c r="AG3561" s="33"/>
      <c r="AM3561" s="164">
        <f t="shared" si="179"/>
        <v>45982</v>
      </c>
      <c r="AX3561" s="37">
        <f t="shared" si="177"/>
        <v>45986</v>
      </c>
      <c r="AY3561" s="1" t="s">
        <v>1386</v>
      </c>
      <c r="AZ3561" s="183"/>
      <c r="BA3561" s="184"/>
      <c r="BB3561" s="184"/>
      <c r="BC3561" s="184"/>
      <c r="BD3561" s="184"/>
      <c r="BE3561" s="184"/>
      <c r="BF3561" s="184"/>
      <c r="BG3561" s="184"/>
      <c r="BT3561" s="37">
        <f t="shared" si="178"/>
        <v>46007</v>
      </c>
      <c r="BU3561" s="31" t="s">
        <v>1386</v>
      </c>
      <c r="BV3561" s="183"/>
      <c r="BW3561" s="207"/>
      <c r="BX3561" s="184"/>
      <c r="BY3561" s="184"/>
      <c r="BZ3561" s="184"/>
      <c r="CA3561" s="184"/>
      <c r="CB3561" s="184"/>
      <c r="CC3561" s="184"/>
      <c r="CE3561" s="1"/>
      <c r="CF3561" s="1"/>
      <c r="CG3561" s="1"/>
      <c r="CH3561" s="1"/>
      <c r="CI3561" s="1"/>
      <c r="CJ3561" s="1"/>
      <c r="CK3561" s="1"/>
      <c r="CL3561" s="1"/>
      <c r="CM3561" s="1"/>
      <c r="CN3561" s="1"/>
      <c r="CO3561" s="1"/>
    </row>
    <row r="3562" spans="1:93" ht="30" customHeight="1" x14ac:dyDescent="0.2">
      <c r="A3562" s="1">
        <v>3556</v>
      </c>
      <c r="B3562" s="1" t="s">
        <v>756</v>
      </c>
      <c r="C3562" s="1" t="s">
        <v>757</v>
      </c>
      <c r="D3562" s="1" t="s">
        <v>758</v>
      </c>
      <c r="E3562" s="1" t="s">
        <v>759</v>
      </c>
      <c r="F3562" s="1" t="s">
        <v>74</v>
      </c>
      <c r="G3562" s="1">
        <v>1</v>
      </c>
      <c r="H3562" s="1" t="s">
        <v>341</v>
      </c>
      <c r="I3562" s="1" t="s">
        <v>114</v>
      </c>
      <c r="J3562" s="64">
        <v>393</v>
      </c>
      <c r="K3562" s="76">
        <v>2268457</v>
      </c>
      <c r="L3562" s="29">
        <v>45979</v>
      </c>
      <c r="M3562" s="29" t="s">
        <v>4163</v>
      </c>
      <c r="N3562" s="1" t="s">
        <v>478</v>
      </c>
      <c r="O3562" s="28" t="s">
        <v>225</v>
      </c>
      <c r="P3562" s="1" t="s">
        <v>216</v>
      </c>
      <c r="Q3562" s="76">
        <v>10</v>
      </c>
      <c r="R3562" s="1" t="s">
        <v>537</v>
      </c>
      <c r="S3562" s="1">
        <v>6</v>
      </c>
      <c r="T3562" s="1" t="s">
        <v>115</v>
      </c>
      <c r="U3562" s="1"/>
      <c r="V3562" s="1"/>
      <c r="AC3562" s="33">
        <v>25</v>
      </c>
      <c r="AD3562" s="33">
        <v>240</v>
      </c>
      <c r="AE3562" s="33" t="s">
        <v>103</v>
      </c>
      <c r="AF3562" s="33" t="s">
        <v>103</v>
      </c>
      <c r="AG3562" s="33"/>
      <c r="AM3562" s="164">
        <f t="shared" si="179"/>
        <v>45982</v>
      </c>
      <c r="AX3562" s="37">
        <f t="shared" si="177"/>
        <v>45986</v>
      </c>
      <c r="AY3562" s="1" t="s">
        <v>1386</v>
      </c>
      <c r="AZ3562" s="183"/>
      <c r="BA3562" s="184"/>
      <c r="BB3562" s="184"/>
      <c r="BC3562" s="184"/>
      <c r="BD3562" s="184"/>
      <c r="BE3562" s="184"/>
      <c r="BF3562" s="184"/>
      <c r="BG3562" s="184"/>
      <c r="BT3562" s="37">
        <f t="shared" si="178"/>
        <v>46007</v>
      </c>
      <c r="BU3562" s="31" t="s">
        <v>1386</v>
      </c>
      <c r="BV3562" s="183"/>
      <c r="BW3562" s="207"/>
      <c r="BX3562" s="184"/>
      <c r="BY3562" s="184"/>
      <c r="BZ3562" s="184"/>
      <c r="CA3562" s="184"/>
      <c r="CB3562" s="184"/>
      <c r="CC3562" s="184"/>
      <c r="CE3562" s="1"/>
      <c r="CF3562" s="1"/>
      <c r="CG3562" s="1"/>
      <c r="CH3562" s="1"/>
      <c r="CI3562" s="1"/>
      <c r="CJ3562" s="1"/>
      <c r="CK3562" s="1"/>
      <c r="CL3562" s="1"/>
      <c r="CM3562" s="1"/>
      <c r="CN3562" s="1"/>
      <c r="CO3562" s="1"/>
    </row>
    <row r="3563" spans="1:93" ht="30" customHeight="1" x14ac:dyDescent="0.2">
      <c r="A3563" s="1">
        <v>3557</v>
      </c>
      <c r="B3563" s="1" t="s">
        <v>756</v>
      </c>
      <c r="C3563" s="1" t="s">
        <v>757</v>
      </c>
      <c r="D3563" s="1" t="s">
        <v>758</v>
      </c>
      <c r="E3563" s="1" t="s">
        <v>759</v>
      </c>
      <c r="F3563" s="1" t="s">
        <v>74</v>
      </c>
      <c r="G3563" s="1">
        <v>1</v>
      </c>
      <c r="H3563" s="1" t="s">
        <v>341</v>
      </c>
      <c r="I3563" s="1" t="s">
        <v>114</v>
      </c>
      <c r="J3563" s="64">
        <v>418</v>
      </c>
      <c r="K3563" s="76">
        <v>2268458</v>
      </c>
      <c r="L3563" s="29">
        <v>45979</v>
      </c>
      <c r="M3563" s="29" t="s">
        <v>4163</v>
      </c>
      <c r="N3563" s="1" t="s">
        <v>478</v>
      </c>
      <c r="O3563" s="28" t="s">
        <v>225</v>
      </c>
      <c r="P3563" s="1" t="s">
        <v>216</v>
      </c>
      <c r="Q3563" s="76">
        <v>10</v>
      </c>
      <c r="R3563" s="1" t="s">
        <v>537</v>
      </c>
      <c r="T3563" s="1" t="s">
        <v>115</v>
      </c>
      <c r="U3563" s="1"/>
      <c r="V3563" s="1"/>
      <c r="AC3563" s="33">
        <v>24</v>
      </c>
      <c r="AD3563" s="33">
        <v>200</v>
      </c>
      <c r="AE3563" s="33" t="s">
        <v>103</v>
      </c>
      <c r="AF3563" s="33" t="s">
        <v>103</v>
      </c>
      <c r="AG3563" s="33"/>
      <c r="AM3563" s="164">
        <f t="shared" si="179"/>
        <v>45982</v>
      </c>
      <c r="AX3563" s="37">
        <f t="shared" si="177"/>
        <v>45986</v>
      </c>
      <c r="AY3563" s="1" t="s">
        <v>1386</v>
      </c>
      <c r="AZ3563" s="183"/>
      <c r="BA3563" s="184"/>
      <c r="BB3563" s="184"/>
      <c r="BC3563" s="184"/>
      <c r="BD3563" s="184"/>
      <c r="BE3563" s="184"/>
      <c r="BF3563" s="184"/>
      <c r="BG3563" s="184"/>
      <c r="BT3563" s="37">
        <f t="shared" si="178"/>
        <v>46007</v>
      </c>
      <c r="BU3563" s="31" t="s">
        <v>1386</v>
      </c>
      <c r="BV3563" s="183"/>
      <c r="BW3563" s="207"/>
      <c r="BX3563" s="184"/>
      <c r="BY3563" s="184"/>
      <c r="BZ3563" s="184"/>
      <c r="CA3563" s="184"/>
      <c r="CB3563" s="184"/>
      <c r="CC3563" s="184"/>
      <c r="CE3563" s="1"/>
      <c r="CF3563" s="1"/>
      <c r="CG3563" s="1"/>
      <c r="CH3563" s="1"/>
      <c r="CI3563" s="1"/>
      <c r="CJ3563" s="1"/>
      <c r="CK3563" s="1"/>
      <c r="CL3563" s="1"/>
      <c r="CM3563" s="1"/>
      <c r="CN3563" s="1"/>
      <c r="CO3563" s="1"/>
    </row>
    <row r="3564" spans="1:93" ht="30" customHeight="1" x14ac:dyDescent="0.2">
      <c r="A3564" s="1">
        <v>3558</v>
      </c>
      <c r="B3564" s="1" t="s">
        <v>756</v>
      </c>
      <c r="C3564" s="1" t="s">
        <v>757</v>
      </c>
      <c r="D3564" s="1" t="s">
        <v>758</v>
      </c>
      <c r="E3564" s="1" t="s">
        <v>759</v>
      </c>
      <c r="F3564" s="1" t="s">
        <v>74</v>
      </c>
      <c r="G3564" s="1">
        <v>1</v>
      </c>
      <c r="H3564" s="1" t="s">
        <v>341</v>
      </c>
      <c r="I3564" s="1" t="s">
        <v>114</v>
      </c>
      <c r="J3564" s="64">
        <v>551</v>
      </c>
      <c r="K3564" s="76">
        <v>2270565</v>
      </c>
      <c r="L3564" s="29">
        <v>45979</v>
      </c>
      <c r="M3564" s="29" t="s">
        <v>4163</v>
      </c>
      <c r="N3564" s="1" t="s">
        <v>478</v>
      </c>
      <c r="O3564" s="28" t="s">
        <v>225</v>
      </c>
      <c r="P3564" s="1" t="s">
        <v>216</v>
      </c>
      <c r="Q3564" s="76">
        <v>12</v>
      </c>
      <c r="R3564" s="1" t="s">
        <v>537</v>
      </c>
      <c r="T3564" s="1" t="s">
        <v>115</v>
      </c>
      <c r="U3564" s="1"/>
      <c r="V3564" s="1"/>
      <c r="AC3564" s="33">
        <v>25.5</v>
      </c>
      <c r="AD3564" s="33">
        <v>215</v>
      </c>
      <c r="AE3564" s="33" t="s">
        <v>103</v>
      </c>
      <c r="AF3564" s="33" t="s">
        <v>103</v>
      </c>
      <c r="AG3564" s="33"/>
      <c r="AM3564" s="164">
        <f t="shared" si="179"/>
        <v>45982</v>
      </c>
      <c r="AX3564" s="37">
        <f t="shared" si="177"/>
        <v>45986</v>
      </c>
      <c r="AY3564" s="1" t="s">
        <v>1386</v>
      </c>
      <c r="AZ3564" s="183"/>
      <c r="BA3564" s="184"/>
      <c r="BB3564" s="184"/>
      <c r="BC3564" s="184"/>
      <c r="BD3564" s="184"/>
      <c r="BE3564" s="184"/>
      <c r="BF3564" s="184"/>
      <c r="BG3564" s="184"/>
      <c r="BT3564" s="37">
        <f t="shared" si="178"/>
        <v>46007</v>
      </c>
      <c r="BU3564" s="31" t="s">
        <v>1386</v>
      </c>
      <c r="BV3564" s="183"/>
      <c r="BW3564" s="207"/>
      <c r="BX3564" s="184"/>
      <c r="BY3564" s="184"/>
      <c r="BZ3564" s="184"/>
      <c r="CA3564" s="184"/>
      <c r="CB3564" s="184"/>
      <c r="CC3564" s="184"/>
      <c r="CE3564" s="1"/>
      <c r="CF3564" s="1"/>
      <c r="CG3564" s="1"/>
      <c r="CH3564" s="1"/>
      <c r="CI3564" s="1"/>
      <c r="CJ3564" s="1"/>
      <c r="CK3564" s="1"/>
      <c r="CL3564" s="1"/>
      <c r="CM3564" s="1"/>
      <c r="CN3564" s="1"/>
      <c r="CO3564" s="1"/>
    </row>
    <row r="3565" spans="1:93" ht="30" customHeight="1" x14ac:dyDescent="0.2">
      <c r="A3565" s="1">
        <v>3559</v>
      </c>
      <c r="B3565" s="1" t="s">
        <v>756</v>
      </c>
      <c r="C3565" s="1" t="s">
        <v>757</v>
      </c>
      <c r="D3565" s="1" t="s">
        <v>758</v>
      </c>
      <c r="E3565" s="1" t="s">
        <v>759</v>
      </c>
      <c r="F3565" s="1" t="s">
        <v>74</v>
      </c>
      <c r="G3565" s="1">
        <v>1</v>
      </c>
      <c r="H3565" s="1" t="s">
        <v>341</v>
      </c>
      <c r="I3565" s="1" t="s">
        <v>114</v>
      </c>
      <c r="J3565" s="64">
        <v>411</v>
      </c>
      <c r="K3565" s="76">
        <v>2270566</v>
      </c>
      <c r="L3565" s="29">
        <v>45979</v>
      </c>
      <c r="M3565" s="29" t="s">
        <v>4163</v>
      </c>
      <c r="N3565" s="1" t="s">
        <v>478</v>
      </c>
      <c r="O3565" s="28" t="s">
        <v>225</v>
      </c>
      <c r="P3565" s="1" t="s">
        <v>216</v>
      </c>
      <c r="Q3565" s="76">
        <v>9</v>
      </c>
      <c r="R3565" s="1" t="s">
        <v>537</v>
      </c>
      <c r="T3565" s="1" t="s">
        <v>115</v>
      </c>
      <c r="U3565" s="1"/>
      <c r="V3565" s="1"/>
      <c r="AC3565" s="33">
        <v>23.5</v>
      </c>
      <c r="AD3565" s="33">
        <v>210</v>
      </c>
      <c r="AE3565" s="33" t="s">
        <v>103</v>
      </c>
      <c r="AF3565" s="33" t="s">
        <v>103</v>
      </c>
      <c r="AG3565" s="33"/>
      <c r="AM3565" s="164">
        <f t="shared" si="179"/>
        <v>45982</v>
      </c>
      <c r="AX3565" s="37">
        <f t="shared" si="177"/>
        <v>45986</v>
      </c>
      <c r="AY3565" s="1" t="s">
        <v>1386</v>
      </c>
      <c r="AZ3565" s="183"/>
      <c r="BA3565" s="184"/>
      <c r="BB3565" s="184"/>
      <c r="BC3565" s="184"/>
      <c r="BD3565" s="184"/>
      <c r="BE3565" s="184"/>
      <c r="BF3565" s="184"/>
      <c r="BG3565" s="184"/>
      <c r="BT3565" s="37">
        <f t="shared" si="178"/>
        <v>46007</v>
      </c>
      <c r="BU3565" s="31" t="s">
        <v>1386</v>
      </c>
      <c r="BV3565" s="183"/>
      <c r="BW3565" s="207"/>
      <c r="BX3565" s="184"/>
      <c r="BY3565" s="184"/>
      <c r="BZ3565" s="184"/>
      <c r="CA3565" s="184"/>
      <c r="CB3565" s="184"/>
      <c r="CC3565" s="184"/>
      <c r="CE3565" s="1"/>
      <c r="CF3565" s="1"/>
      <c r="CG3565" s="1"/>
      <c r="CH3565" s="1"/>
      <c r="CI3565" s="1"/>
      <c r="CJ3565" s="1"/>
      <c r="CK3565" s="1"/>
      <c r="CL3565" s="1"/>
      <c r="CM3565" s="1"/>
      <c r="CN3565" s="1"/>
      <c r="CO3565" s="1"/>
    </row>
    <row r="3566" spans="1:93" ht="30" customHeight="1" x14ac:dyDescent="0.2">
      <c r="A3566" s="1">
        <v>3560</v>
      </c>
      <c r="B3566" s="1" t="s">
        <v>756</v>
      </c>
      <c r="C3566" s="1" t="s">
        <v>757</v>
      </c>
      <c r="D3566" s="1" t="s">
        <v>758</v>
      </c>
      <c r="E3566" s="1" t="s">
        <v>759</v>
      </c>
      <c r="F3566" s="1" t="s">
        <v>74</v>
      </c>
      <c r="G3566" s="1">
        <v>1</v>
      </c>
      <c r="H3566" s="1" t="s">
        <v>341</v>
      </c>
      <c r="I3566" s="1" t="s">
        <v>114</v>
      </c>
      <c r="J3566" s="64">
        <v>273</v>
      </c>
      <c r="K3566" s="76">
        <v>2268459</v>
      </c>
      <c r="L3566" s="29">
        <v>45979</v>
      </c>
      <c r="M3566" s="29" t="s">
        <v>4163</v>
      </c>
      <c r="N3566" s="1" t="s">
        <v>478</v>
      </c>
      <c r="O3566" s="28" t="s">
        <v>225</v>
      </c>
      <c r="P3566" s="1" t="s">
        <v>216</v>
      </c>
      <c r="Q3566" s="76">
        <v>8</v>
      </c>
      <c r="R3566" s="1" t="s">
        <v>537</v>
      </c>
      <c r="T3566" s="1" t="s">
        <v>115</v>
      </c>
      <c r="U3566" s="1"/>
      <c r="V3566" s="1"/>
      <c r="AC3566" s="33">
        <v>24.5</v>
      </c>
      <c r="AD3566" s="33">
        <v>235</v>
      </c>
      <c r="AE3566" s="33" t="s">
        <v>103</v>
      </c>
      <c r="AF3566" s="33" t="s">
        <v>103</v>
      </c>
      <c r="AG3566" s="33"/>
      <c r="AM3566" s="164">
        <f t="shared" si="179"/>
        <v>45982</v>
      </c>
      <c r="AX3566" s="37">
        <f t="shared" si="177"/>
        <v>45986</v>
      </c>
      <c r="AY3566" s="1" t="s">
        <v>1386</v>
      </c>
      <c r="AZ3566" s="183"/>
      <c r="BA3566" s="184"/>
      <c r="BB3566" s="184"/>
      <c r="BC3566" s="184"/>
      <c r="BD3566" s="184"/>
      <c r="BE3566" s="184"/>
      <c r="BF3566" s="184"/>
      <c r="BG3566" s="184"/>
      <c r="BT3566" s="37">
        <f t="shared" si="178"/>
        <v>46007</v>
      </c>
      <c r="BU3566" s="31" t="s">
        <v>1386</v>
      </c>
      <c r="BV3566" s="183"/>
      <c r="BW3566" s="207"/>
      <c r="BX3566" s="184"/>
      <c r="BY3566" s="184"/>
      <c r="BZ3566" s="184"/>
      <c r="CA3566" s="184"/>
      <c r="CB3566" s="184"/>
      <c r="CC3566" s="184"/>
      <c r="CE3566" s="1"/>
      <c r="CF3566" s="1"/>
      <c r="CG3566" s="1"/>
      <c r="CH3566" s="1"/>
      <c r="CI3566" s="1"/>
      <c r="CJ3566" s="1"/>
      <c r="CK3566" s="1"/>
      <c r="CL3566" s="1"/>
      <c r="CM3566" s="1"/>
      <c r="CN3566" s="1"/>
      <c r="CO3566" s="1"/>
    </row>
    <row r="3567" spans="1:93" ht="30" customHeight="1" x14ac:dyDescent="0.2">
      <c r="A3567" s="1">
        <v>3561</v>
      </c>
      <c r="B3567" s="1" t="s">
        <v>756</v>
      </c>
      <c r="C3567" s="1" t="s">
        <v>757</v>
      </c>
      <c r="D3567" s="1" t="s">
        <v>758</v>
      </c>
      <c r="E3567" s="1" t="s">
        <v>759</v>
      </c>
      <c r="F3567" s="1" t="s">
        <v>74</v>
      </c>
      <c r="G3567" s="1">
        <v>1</v>
      </c>
      <c r="H3567" s="1" t="s">
        <v>341</v>
      </c>
      <c r="I3567" s="1" t="s">
        <v>114</v>
      </c>
      <c r="J3567" s="64">
        <v>432</v>
      </c>
      <c r="K3567" s="76">
        <v>2270567</v>
      </c>
      <c r="L3567" s="29">
        <v>45979</v>
      </c>
      <c r="M3567" s="29" t="s">
        <v>4163</v>
      </c>
      <c r="N3567" s="1" t="s">
        <v>478</v>
      </c>
      <c r="O3567" s="28" t="s">
        <v>225</v>
      </c>
      <c r="P3567" s="1" t="s">
        <v>216</v>
      </c>
      <c r="Q3567" s="76">
        <v>9</v>
      </c>
      <c r="R3567" s="1" t="s">
        <v>537</v>
      </c>
      <c r="T3567" s="1" t="s">
        <v>115</v>
      </c>
      <c r="U3567" s="1"/>
      <c r="V3567" s="1"/>
      <c r="AC3567" s="33">
        <v>23.5</v>
      </c>
      <c r="AD3567" s="33">
        <v>220</v>
      </c>
      <c r="AE3567" s="33" t="s">
        <v>103</v>
      </c>
      <c r="AF3567" s="33" t="s">
        <v>103</v>
      </c>
      <c r="AG3567" s="33"/>
      <c r="AM3567" s="164">
        <f t="shared" si="179"/>
        <v>45982</v>
      </c>
      <c r="AX3567" s="37">
        <f t="shared" si="177"/>
        <v>45986</v>
      </c>
      <c r="AY3567" s="1" t="s">
        <v>1386</v>
      </c>
      <c r="AZ3567" s="183"/>
      <c r="BA3567" s="184"/>
      <c r="BB3567" s="184"/>
      <c r="BC3567" s="184"/>
      <c r="BD3567" s="184"/>
      <c r="BE3567" s="184"/>
      <c r="BF3567" s="184"/>
      <c r="BG3567" s="184"/>
      <c r="BT3567" s="37">
        <f t="shared" si="178"/>
        <v>46007</v>
      </c>
      <c r="BU3567" s="31" t="s">
        <v>1386</v>
      </c>
      <c r="BV3567" s="183"/>
      <c r="BW3567" s="207"/>
      <c r="BX3567" s="184"/>
      <c r="BY3567" s="184"/>
      <c r="BZ3567" s="184"/>
      <c r="CA3567" s="184"/>
      <c r="CB3567" s="184"/>
      <c r="CC3567" s="184"/>
      <c r="CE3567" s="1"/>
      <c r="CF3567" s="1"/>
      <c r="CG3567" s="1"/>
      <c r="CH3567" s="1"/>
      <c r="CI3567" s="1"/>
      <c r="CJ3567" s="1"/>
      <c r="CK3567" s="1"/>
      <c r="CL3567" s="1"/>
      <c r="CM3567" s="1"/>
      <c r="CN3567" s="1"/>
      <c r="CO3567" s="1"/>
    </row>
    <row r="3568" spans="1:93" ht="30" customHeight="1" x14ac:dyDescent="0.2">
      <c r="A3568" s="1">
        <v>3562</v>
      </c>
      <c r="B3568" s="1" t="s">
        <v>756</v>
      </c>
      <c r="C3568" s="1" t="s">
        <v>757</v>
      </c>
      <c r="D3568" s="1" t="s">
        <v>758</v>
      </c>
      <c r="E3568" s="1" t="s">
        <v>759</v>
      </c>
      <c r="F3568" s="1" t="s">
        <v>74</v>
      </c>
      <c r="G3568" s="1">
        <v>1</v>
      </c>
      <c r="H3568" s="1" t="s">
        <v>341</v>
      </c>
      <c r="I3568" s="1" t="s">
        <v>114</v>
      </c>
      <c r="J3568" s="64">
        <v>438</v>
      </c>
      <c r="K3568" s="76">
        <v>2270568</v>
      </c>
      <c r="L3568" s="29">
        <v>45979</v>
      </c>
      <c r="M3568" s="29" t="s">
        <v>4163</v>
      </c>
      <c r="N3568" s="1" t="s">
        <v>478</v>
      </c>
      <c r="O3568" s="28" t="s">
        <v>225</v>
      </c>
      <c r="P3568" s="1" t="s">
        <v>216</v>
      </c>
      <c r="Q3568" s="76">
        <v>9</v>
      </c>
      <c r="R3568" s="1" t="s">
        <v>537</v>
      </c>
      <c r="T3568" s="1" t="s">
        <v>115</v>
      </c>
      <c r="U3568" s="1"/>
      <c r="V3568" s="1"/>
      <c r="AC3568" s="33">
        <v>23</v>
      </c>
      <c r="AD3568" s="33">
        <v>210</v>
      </c>
      <c r="AE3568" s="33" t="s">
        <v>103</v>
      </c>
      <c r="AF3568" s="33" t="s">
        <v>103</v>
      </c>
      <c r="AG3568" s="33"/>
      <c r="AM3568" s="164">
        <f t="shared" si="179"/>
        <v>45982</v>
      </c>
      <c r="AX3568" s="37">
        <f t="shared" si="177"/>
        <v>45986</v>
      </c>
      <c r="AY3568" s="1" t="s">
        <v>1386</v>
      </c>
      <c r="AZ3568" s="183"/>
      <c r="BA3568" s="184"/>
      <c r="BB3568" s="184"/>
      <c r="BC3568" s="184"/>
      <c r="BD3568" s="184"/>
      <c r="BE3568" s="184"/>
      <c r="BF3568" s="184"/>
      <c r="BG3568" s="184"/>
      <c r="BT3568" s="37">
        <f t="shared" si="178"/>
        <v>46007</v>
      </c>
      <c r="BU3568" s="31" t="s">
        <v>1386</v>
      </c>
      <c r="BV3568" s="183"/>
      <c r="BW3568" s="207"/>
      <c r="BX3568" s="184"/>
      <c r="BY3568" s="184"/>
      <c r="BZ3568" s="184"/>
      <c r="CA3568" s="184"/>
      <c r="CB3568" s="184"/>
      <c r="CC3568" s="184"/>
      <c r="CE3568" s="1"/>
      <c r="CF3568" s="1"/>
      <c r="CG3568" s="1"/>
      <c r="CH3568" s="1"/>
      <c r="CI3568" s="1"/>
      <c r="CJ3568" s="1"/>
      <c r="CK3568" s="1"/>
      <c r="CL3568" s="1"/>
      <c r="CM3568" s="1"/>
      <c r="CN3568" s="1"/>
      <c r="CO3568" s="1"/>
    </row>
    <row r="3569" spans="1:93" ht="30" customHeight="1" x14ac:dyDescent="0.2">
      <c r="A3569" s="1">
        <v>3563</v>
      </c>
      <c r="B3569" s="1" t="s">
        <v>756</v>
      </c>
      <c r="C3569" s="1" t="s">
        <v>757</v>
      </c>
      <c r="D3569" s="1" t="s">
        <v>758</v>
      </c>
      <c r="E3569" s="1" t="s">
        <v>759</v>
      </c>
      <c r="F3569" s="1" t="s">
        <v>74</v>
      </c>
      <c r="G3569" s="1">
        <v>1</v>
      </c>
      <c r="H3569" s="1" t="s">
        <v>341</v>
      </c>
      <c r="I3569" s="1" t="s">
        <v>114</v>
      </c>
      <c r="J3569" s="64">
        <v>414</v>
      </c>
      <c r="K3569" s="76">
        <v>2268460</v>
      </c>
      <c r="L3569" s="29">
        <v>45979</v>
      </c>
      <c r="M3569" s="29" t="s">
        <v>4163</v>
      </c>
      <c r="N3569" s="1" t="s">
        <v>478</v>
      </c>
      <c r="O3569" s="28" t="s">
        <v>225</v>
      </c>
      <c r="P3569" s="1" t="s">
        <v>216</v>
      </c>
      <c r="Q3569" s="76">
        <v>9</v>
      </c>
      <c r="R3569" s="1" t="s">
        <v>537</v>
      </c>
      <c r="T3569" s="1" t="s">
        <v>115</v>
      </c>
      <c r="U3569" s="1"/>
      <c r="V3569" s="1"/>
      <c r="AC3569" s="33">
        <v>23</v>
      </c>
      <c r="AD3569" s="33">
        <v>220</v>
      </c>
      <c r="AE3569" s="33" t="s">
        <v>103</v>
      </c>
      <c r="AF3569" s="33" t="s">
        <v>103</v>
      </c>
      <c r="AG3569" s="33"/>
      <c r="AM3569" s="164">
        <f t="shared" si="179"/>
        <v>45982</v>
      </c>
      <c r="AX3569" s="37">
        <f t="shared" si="177"/>
        <v>45986</v>
      </c>
      <c r="AY3569" s="1" t="s">
        <v>1386</v>
      </c>
      <c r="AZ3569" s="183"/>
      <c r="BA3569" s="184"/>
      <c r="BB3569" s="184"/>
      <c r="BC3569" s="184"/>
      <c r="BD3569" s="184"/>
      <c r="BE3569" s="184"/>
      <c r="BF3569" s="184"/>
      <c r="BG3569" s="184"/>
      <c r="BT3569" s="37">
        <f t="shared" si="178"/>
        <v>46007</v>
      </c>
      <c r="BU3569" s="31" t="s">
        <v>1386</v>
      </c>
      <c r="BV3569" s="183"/>
      <c r="BW3569" s="207"/>
      <c r="BX3569" s="184"/>
      <c r="BY3569" s="184"/>
      <c r="BZ3569" s="184"/>
      <c r="CA3569" s="184"/>
      <c r="CB3569" s="184"/>
      <c r="CC3569" s="184"/>
      <c r="CE3569" s="1"/>
      <c r="CF3569" s="1"/>
      <c r="CG3569" s="1"/>
      <c r="CH3569" s="1"/>
      <c r="CI3569" s="1"/>
      <c r="CJ3569" s="1"/>
      <c r="CK3569" s="1"/>
      <c r="CL3569" s="1"/>
      <c r="CM3569" s="1"/>
      <c r="CN3569" s="1"/>
      <c r="CO3569" s="1"/>
    </row>
    <row r="3570" spans="1:93" ht="30" customHeight="1" x14ac:dyDescent="0.2">
      <c r="A3570" s="1">
        <v>3564</v>
      </c>
      <c r="B3570" s="1" t="s">
        <v>756</v>
      </c>
      <c r="C3570" s="1" t="s">
        <v>757</v>
      </c>
      <c r="D3570" s="1" t="s">
        <v>758</v>
      </c>
      <c r="E3570" s="1" t="s">
        <v>759</v>
      </c>
      <c r="F3570" s="1" t="s">
        <v>74</v>
      </c>
      <c r="G3570" s="1">
        <v>1</v>
      </c>
      <c r="H3570" s="1" t="s">
        <v>341</v>
      </c>
      <c r="I3570" s="1" t="s">
        <v>114</v>
      </c>
      <c r="J3570" s="64">
        <v>390</v>
      </c>
      <c r="K3570" s="76">
        <v>2270569</v>
      </c>
      <c r="L3570" s="29">
        <v>45979</v>
      </c>
      <c r="M3570" s="29" t="s">
        <v>4163</v>
      </c>
      <c r="N3570" s="1" t="s">
        <v>478</v>
      </c>
      <c r="O3570" s="28" t="s">
        <v>225</v>
      </c>
      <c r="P3570" s="1" t="s">
        <v>216</v>
      </c>
      <c r="Q3570" s="76">
        <v>10</v>
      </c>
      <c r="R3570" s="1" t="s">
        <v>537</v>
      </c>
      <c r="T3570" s="1" t="s">
        <v>115</v>
      </c>
      <c r="U3570" s="1"/>
      <c r="V3570" s="1"/>
      <c r="AC3570" s="33">
        <v>23.5</v>
      </c>
      <c r="AD3570" s="33">
        <v>210</v>
      </c>
      <c r="AE3570" s="33" t="s">
        <v>103</v>
      </c>
      <c r="AF3570" s="33" t="s">
        <v>103</v>
      </c>
      <c r="AG3570" s="33"/>
      <c r="AM3570" s="164">
        <f t="shared" si="179"/>
        <v>45982</v>
      </c>
      <c r="AX3570" s="37">
        <f t="shared" si="177"/>
        <v>45986</v>
      </c>
      <c r="AY3570" s="1" t="s">
        <v>1386</v>
      </c>
      <c r="AZ3570" s="183"/>
      <c r="BA3570" s="184"/>
      <c r="BB3570" s="184"/>
      <c r="BC3570" s="184"/>
      <c r="BD3570" s="184"/>
      <c r="BE3570" s="184"/>
      <c r="BF3570" s="184"/>
      <c r="BG3570" s="184"/>
      <c r="BT3570" s="37">
        <f t="shared" si="178"/>
        <v>46007</v>
      </c>
      <c r="BU3570" s="31" t="s">
        <v>1386</v>
      </c>
      <c r="BV3570" s="183"/>
      <c r="BW3570" s="207"/>
      <c r="BX3570" s="184"/>
      <c r="BY3570" s="184"/>
      <c r="BZ3570" s="184"/>
      <c r="CA3570" s="184"/>
      <c r="CB3570" s="184"/>
      <c r="CC3570" s="184"/>
      <c r="CE3570" s="1"/>
      <c r="CF3570" s="1"/>
      <c r="CG3570" s="1"/>
      <c r="CH3570" s="1"/>
      <c r="CI3570" s="1"/>
      <c r="CJ3570" s="1"/>
      <c r="CK3570" s="1"/>
      <c r="CL3570" s="1"/>
      <c r="CM3570" s="1"/>
      <c r="CN3570" s="1"/>
      <c r="CO3570" s="1"/>
    </row>
    <row r="3571" spans="1:93" ht="30" customHeight="1" x14ac:dyDescent="0.2">
      <c r="A3571" s="1">
        <v>3565</v>
      </c>
      <c r="B3571" s="1" t="s">
        <v>756</v>
      </c>
      <c r="C3571" s="1" t="s">
        <v>757</v>
      </c>
      <c r="D3571" s="1" t="s">
        <v>758</v>
      </c>
      <c r="E3571" s="1" t="s">
        <v>759</v>
      </c>
      <c r="F3571" s="1" t="s">
        <v>74</v>
      </c>
      <c r="G3571" s="1">
        <v>1</v>
      </c>
      <c r="H3571" s="1" t="s">
        <v>341</v>
      </c>
      <c r="I3571" s="1" t="s">
        <v>114</v>
      </c>
      <c r="J3571" s="64">
        <v>302</v>
      </c>
      <c r="K3571" s="76">
        <v>2270570</v>
      </c>
      <c r="L3571" s="29">
        <v>45979</v>
      </c>
      <c r="M3571" s="29" t="s">
        <v>4163</v>
      </c>
      <c r="N3571" s="1" t="s">
        <v>478</v>
      </c>
      <c r="O3571" s="28" t="s">
        <v>225</v>
      </c>
      <c r="P3571" s="1" t="s">
        <v>216</v>
      </c>
      <c r="Q3571" s="76">
        <v>8</v>
      </c>
      <c r="R3571" s="1" t="s">
        <v>537</v>
      </c>
      <c r="T3571" s="1" t="s">
        <v>115</v>
      </c>
      <c r="U3571" s="1"/>
      <c r="V3571" s="1"/>
      <c r="AC3571" s="33">
        <v>22.5</v>
      </c>
      <c r="AD3571" s="33">
        <v>220</v>
      </c>
      <c r="AE3571" s="33" t="s">
        <v>103</v>
      </c>
      <c r="AF3571" s="33" t="s">
        <v>103</v>
      </c>
      <c r="AG3571" s="33"/>
      <c r="AM3571" s="164">
        <f t="shared" si="179"/>
        <v>45982</v>
      </c>
      <c r="AX3571" s="37">
        <f t="shared" si="177"/>
        <v>45986</v>
      </c>
      <c r="AY3571" s="1" t="s">
        <v>1386</v>
      </c>
      <c r="AZ3571" s="183"/>
      <c r="BA3571" s="184"/>
      <c r="BB3571" s="184"/>
      <c r="BC3571" s="184"/>
      <c r="BD3571" s="184"/>
      <c r="BE3571" s="184"/>
      <c r="BF3571" s="184"/>
      <c r="BG3571" s="184"/>
      <c r="BT3571" s="37">
        <f t="shared" si="178"/>
        <v>46007</v>
      </c>
      <c r="BU3571" s="31" t="s">
        <v>1386</v>
      </c>
      <c r="BV3571" s="183"/>
      <c r="BW3571" s="207"/>
      <c r="BX3571" s="184"/>
      <c r="BY3571" s="184"/>
      <c r="BZ3571" s="184"/>
      <c r="CA3571" s="184"/>
      <c r="CB3571" s="184"/>
      <c r="CC3571" s="184"/>
      <c r="CE3571" s="1"/>
      <c r="CF3571" s="1"/>
      <c r="CG3571" s="1"/>
      <c r="CH3571" s="1"/>
      <c r="CI3571" s="1"/>
      <c r="CJ3571" s="1"/>
      <c r="CK3571" s="1"/>
      <c r="CL3571" s="1"/>
      <c r="CM3571" s="1"/>
      <c r="CN3571" s="1"/>
      <c r="CO3571" s="1"/>
    </row>
    <row r="3572" spans="1:93" ht="30" customHeight="1" x14ac:dyDescent="0.2">
      <c r="A3572" s="1">
        <v>3566</v>
      </c>
      <c r="B3572" s="1" t="s">
        <v>756</v>
      </c>
      <c r="C3572" s="1" t="s">
        <v>757</v>
      </c>
      <c r="D3572" s="1" t="s">
        <v>758</v>
      </c>
      <c r="E3572" s="1" t="s">
        <v>759</v>
      </c>
      <c r="F3572" s="1" t="s">
        <v>74</v>
      </c>
      <c r="G3572" s="1">
        <v>1</v>
      </c>
      <c r="H3572" s="1" t="s">
        <v>341</v>
      </c>
      <c r="I3572" s="1" t="s">
        <v>114</v>
      </c>
      <c r="J3572" s="64">
        <v>274</v>
      </c>
      <c r="K3572" s="76">
        <v>2268461</v>
      </c>
      <c r="L3572" s="29">
        <v>45979</v>
      </c>
      <c r="M3572" s="29" t="s">
        <v>4163</v>
      </c>
      <c r="N3572" s="1" t="s">
        <v>478</v>
      </c>
      <c r="O3572" s="28" t="s">
        <v>225</v>
      </c>
      <c r="P3572" s="1" t="s">
        <v>216</v>
      </c>
      <c r="Q3572" s="76">
        <v>8</v>
      </c>
      <c r="R3572" s="1" t="s">
        <v>537</v>
      </c>
      <c r="T3572" s="1" t="s">
        <v>115</v>
      </c>
      <c r="U3572" s="1"/>
      <c r="V3572" s="1"/>
      <c r="AC3572" s="33">
        <v>24</v>
      </c>
      <c r="AD3572" s="33">
        <v>240</v>
      </c>
      <c r="AE3572" s="33" t="s">
        <v>103</v>
      </c>
      <c r="AF3572" s="33" t="s">
        <v>103</v>
      </c>
      <c r="AG3572" s="33"/>
      <c r="AM3572" s="164">
        <f t="shared" si="179"/>
        <v>45982</v>
      </c>
      <c r="AX3572" s="37">
        <f t="shared" si="177"/>
        <v>45986</v>
      </c>
      <c r="AY3572" s="1" t="s">
        <v>1386</v>
      </c>
      <c r="AZ3572" s="183"/>
      <c r="BA3572" s="184"/>
      <c r="BB3572" s="184"/>
      <c r="BC3572" s="184"/>
      <c r="BD3572" s="184"/>
      <c r="BE3572" s="184"/>
      <c r="BF3572" s="184"/>
      <c r="BG3572" s="184"/>
      <c r="BT3572" s="37">
        <f t="shared" si="178"/>
        <v>46007</v>
      </c>
      <c r="BU3572" s="31" t="s">
        <v>1386</v>
      </c>
      <c r="BV3572" s="183"/>
      <c r="BW3572" s="207"/>
      <c r="BX3572" s="184"/>
      <c r="BY3572" s="184"/>
      <c r="BZ3572" s="184"/>
      <c r="CA3572" s="184"/>
      <c r="CB3572" s="184"/>
      <c r="CC3572" s="184"/>
      <c r="CE3572" s="1"/>
      <c r="CF3572" s="1"/>
      <c r="CG3572" s="1"/>
      <c r="CH3572" s="1"/>
      <c r="CI3572" s="1"/>
      <c r="CJ3572" s="1"/>
      <c r="CK3572" s="1"/>
      <c r="CL3572" s="1"/>
      <c r="CM3572" s="1"/>
      <c r="CN3572" s="1"/>
      <c r="CO3572" s="1"/>
    </row>
    <row r="3573" spans="1:93" ht="30" customHeight="1" x14ac:dyDescent="0.2">
      <c r="A3573" s="1">
        <v>3567</v>
      </c>
      <c r="B3573" s="1" t="s">
        <v>756</v>
      </c>
      <c r="C3573" s="1" t="s">
        <v>757</v>
      </c>
      <c r="D3573" s="1" t="s">
        <v>758</v>
      </c>
      <c r="E3573" s="1" t="s">
        <v>759</v>
      </c>
      <c r="F3573" s="1" t="s">
        <v>74</v>
      </c>
      <c r="G3573" s="1">
        <v>1</v>
      </c>
      <c r="H3573" s="1" t="s">
        <v>341</v>
      </c>
      <c r="I3573" s="1" t="s">
        <v>114</v>
      </c>
      <c r="J3573" s="64">
        <v>389</v>
      </c>
      <c r="K3573" s="76">
        <v>2270571</v>
      </c>
      <c r="L3573" s="29">
        <v>45979</v>
      </c>
      <c r="M3573" s="29" t="s">
        <v>4163</v>
      </c>
      <c r="N3573" s="1" t="s">
        <v>478</v>
      </c>
      <c r="O3573" s="28" t="s">
        <v>225</v>
      </c>
      <c r="P3573" s="1" t="s">
        <v>216</v>
      </c>
      <c r="Q3573" s="76">
        <v>10</v>
      </c>
      <c r="R3573" s="1" t="s">
        <v>537</v>
      </c>
      <c r="T3573" s="1" t="s">
        <v>115</v>
      </c>
      <c r="U3573" s="1"/>
      <c r="V3573" s="1"/>
      <c r="AC3573" s="33">
        <v>24.5</v>
      </c>
      <c r="AD3573" s="33">
        <v>240</v>
      </c>
      <c r="AE3573" s="33" t="s">
        <v>103</v>
      </c>
      <c r="AF3573" s="33" t="s">
        <v>103</v>
      </c>
      <c r="AG3573" s="33"/>
      <c r="AM3573" s="164">
        <f t="shared" si="179"/>
        <v>45982</v>
      </c>
      <c r="AX3573" s="37">
        <f t="shared" si="177"/>
        <v>45986</v>
      </c>
      <c r="AY3573" s="1" t="s">
        <v>1386</v>
      </c>
      <c r="AZ3573" s="183"/>
      <c r="BA3573" s="184"/>
      <c r="BB3573" s="184"/>
      <c r="BC3573" s="184"/>
      <c r="BD3573" s="184"/>
      <c r="BE3573" s="184"/>
      <c r="BF3573" s="184"/>
      <c r="BG3573" s="184"/>
      <c r="BT3573" s="37">
        <f t="shared" si="178"/>
        <v>46007</v>
      </c>
      <c r="BU3573" s="31" t="s">
        <v>1386</v>
      </c>
      <c r="BV3573" s="183"/>
      <c r="BW3573" s="207"/>
      <c r="BX3573" s="184"/>
      <c r="BY3573" s="184"/>
      <c r="BZ3573" s="184"/>
      <c r="CA3573" s="184"/>
      <c r="CB3573" s="184"/>
      <c r="CC3573" s="184"/>
      <c r="CE3573" s="1"/>
      <c r="CF3573" s="1"/>
      <c r="CG3573" s="1"/>
      <c r="CH3573" s="1"/>
      <c r="CI3573" s="1"/>
      <c r="CJ3573" s="1"/>
      <c r="CK3573" s="1"/>
      <c r="CL3573" s="1"/>
      <c r="CM3573" s="1"/>
      <c r="CN3573" s="1"/>
      <c r="CO3573" s="1"/>
    </row>
    <row r="3574" spans="1:93" ht="30" customHeight="1" x14ac:dyDescent="0.2">
      <c r="A3574" s="1">
        <v>3568</v>
      </c>
      <c r="B3574" s="1" t="s">
        <v>756</v>
      </c>
      <c r="C3574" s="1" t="s">
        <v>757</v>
      </c>
      <c r="D3574" s="1" t="s">
        <v>758</v>
      </c>
      <c r="E3574" s="1" t="s">
        <v>759</v>
      </c>
      <c r="F3574" s="1" t="s">
        <v>74</v>
      </c>
      <c r="G3574" s="1">
        <v>1</v>
      </c>
      <c r="H3574" s="1" t="s">
        <v>341</v>
      </c>
      <c r="I3574" s="1" t="s">
        <v>114</v>
      </c>
      <c r="J3574" s="64">
        <v>430</v>
      </c>
      <c r="K3574" s="76">
        <v>2268462</v>
      </c>
      <c r="L3574" s="29">
        <v>45979</v>
      </c>
      <c r="M3574" s="29" t="s">
        <v>4163</v>
      </c>
      <c r="N3574" s="1" t="s">
        <v>478</v>
      </c>
      <c r="O3574" s="28" t="s">
        <v>225</v>
      </c>
      <c r="P3574" s="1" t="s">
        <v>216</v>
      </c>
      <c r="Q3574" s="76">
        <v>9</v>
      </c>
      <c r="R3574" s="1" t="s">
        <v>537</v>
      </c>
      <c r="S3574" s="1">
        <v>6</v>
      </c>
      <c r="T3574" s="1" t="s">
        <v>115</v>
      </c>
      <c r="U3574" s="1"/>
      <c r="V3574" s="1"/>
      <c r="AC3574" s="33">
        <v>22.5</v>
      </c>
      <c r="AD3574" s="33">
        <v>230</v>
      </c>
      <c r="AE3574" s="33" t="s">
        <v>103</v>
      </c>
      <c r="AF3574" s="33" t="s">
        <v>103</v>
      </c>
      <c r="AG3574" s="33"/>
      <c r="AM3574" s="164">
        <f t="shared" si="179"/>
        <v>45982</v>
      </c>
      <c r="AX3574" s="37">
        <f t="shared" si="177"/>
        <v>45986</v>
      </c>
      <c r="AY3574" s="1" t="s">
        <v>1386</v>
      </c>
      <c r="AZ3574" s="183"/>
      <c r="BA3574" s="184"/>
      <c r="BB3574" s="184"/>
      <c r="BC3574" s="184"/>
      <c r="BD3574" s="184"/>
      <c r="BE3574" s="184"/>
      <c r="BF3574" s="184"/>
      <c r="BG3574" s="184"/>
      <c r="BT3574" s="37">
        <f t="shared" si="178"/>
        <v>46007</v>
      </c>
      <c r="BU3574" s="31" t="s">
        <v>1386</v>
      </c>
      <c r="BV3574" s="183"/>
      <c r="BW3574" s="207"/>
      <c r="BX3574" s="184"/>
      <c r="BY3574" s="184"/>
      <c r="BZ3574" s="184"/>
      <c r="CA3574" s="184"/>
      <c r="CB3574" s="184"/>
      <c r="CC3574" s="184"/>
      <c r="CE3574" s="1"/>
      <c r="CF3574" s="1"/>
      <c r="CG3574" s="1"/>
      <c r="CH3574" s="1"/>
      <c r="CI3574" s="1"/>
      <c r="CJ3574" s="1"/>
      <c r="CK3574" s="1"/>
      <c r="CL3574" s="1"/>
      <c r="CM3574" s="1"/>
      <c r="CN3574" s="1"/>
      <c r="CO3574" s="1"/>
    </row>
    <row r="3575" spans="1:93" ht="30" customHeight="1" x14ac:dyDescent="0.2">
      <c r="A3575" s="1">
        <v>3569</v>
      </c>
      <c r="B3575" s="1" t="s">
        <v>756</v>
      </c>
      <c r="C3575" s="1" t="s">
        <v>757</v>
      </c>
      <c r="D3575" s="1" t="s">
        <v>758</v>
      </c>
      <c r="E3575" s="1" t="s">
        <v>759</v>
      </c>
      <c r="F3575" s="1" t="s">
        <v>74</v>
      </c>
      <c r="G3575" s="1">
        <v>1</v>
      </c>
      <c r="H3575" s="1" t="s">
        <v>341</v>
      </c>
      <c r="I3575" s="1" t="s">
        <v>114</v>
      </c>
      <c r="J3575" s="64">
        <v>415</v>
      </c>
      <c r="K3575" s="76">
        <v>2270572</v>
      </c>
      <c r="L3575" s="29">
        <v>45979</v>
      </c>
      <c r="M3575" s="29" t="s">
        <v>4163</v>
      </c>
      <c r="N3575" s="1" t="s">
        <v>478</v>
      </c>
      <c r="O3575" s="28" t="s">
        <v>225</v>
      </c>
      <c r="P3575" s="1" t="s">
        <v>216</v>
      </c>
      <c r="Q3575" s="76">
        <v>10</v>
      </c>
      <c r="R3575" s="1" t="s">
        <v>537</v>
      </c>
      <c r="T3575" s="1" t="s">
        <v>115</v>
      </c>
      <c r="U3575" s="1"/>
      <c r="V3575" s="1"/>
      <c r="AC3575" s="33">
        <v>25</v>
      </c>
      <c r="AD3575" s="33">
        <v>230</v>
      </c>
      <c r="AE3575" s="33" t="s">
        <v>103</v>
      </c>
      <c r="AF3575" s="33" t="s">
        <v>103</v>
      </c>
      <c r="AG3575" s="33"/>
      <c r="AM3575" s="164">
        <f t="shared" si="179"/>
        <v>45982</v>
      </c>
      <c r="AX3575" s="37">
        <f t="shared" si="177"/>
        <v>45986</v>
      </c>
      <c r="AY3575" s="1" t="s">
        <v>1386</v>
      </c>
      <c r="AZ3575" s="183"/>
      <c r="BA3575" s="184"/>
      <c r="BB3575" s="184"/>
      <c r="BC3575" s="184"/>
      <c r="BD3575" s="184"/>
      <c r="BE3575" s="184"/>
      <c r="BF3575" s="184"/>
      <c r="BG3575" s="184"/>
      <c r="BT3575" s="37">
        <f t="shared" si="178"/>
        <v>46007</v>
      </c>
      <c r="BU3575" s="31" t="s">
        <v>1386</v>
      </c>
      <c r="BV3575" s="183"/>
      <c r="BW3575" s="207"/>
      <c r="BX3575" s="184"/>
      <c r="BY3575" s="184"/>
      <c r="BZ3575" s="184"/>
      <c r="CA3575" s="184"/>
      <c r="CB3575" s="184"/>
      <c r="CC3575" s="184"/>
      <c r="CE3575" s="1"/>
      <c r="CF3575" s="1"/>
      <c r="CG3575" s="1"/>
      <c r="CH3575" s="1"/>
      <c r="CI3575" s="1"/>
      <c r="CJ3575" s="1"/>
      <c r="CK3575" s="1"/>
      <c r="CL3575" s="1"/>
      <c r="CM3575" s="1"/>
      <c r="CN3575" s="1"/>
      <c r="CO3575" s="1"/>
    </row>
    <row r="3576" spans="1:93" ht="30" customHeight="1" x14ac:dyDescent="0.2">
      <c r="A3576" s="1">
        <v>3570</v>
      </c>
      <c r="B3576" s="1" t="s">
        <v>756</v>
      </c>
      <c r="C3576" s="1" t="s">
        <v>757</v>
      </c>
      <c r="D3576" s="1" t="s">
        <v>758</v>
      </c>
      <c r="E3576" s="1" t="s">
        <v>759</v>
      </c>
      <c r="F3576" s="1" t="s">
        <v>74</v>
      </c>
      <c r="G3576" s="1">
        <v>1</v>
      </c>
      <c r="H3576" s="1" t="s">
        <v>341</v>
      </c>
      <c r="I3576" s="1" t="s">
        <v>114</v>
      </c>
      <c r="J3576" s="64">
        <v>431</v>
      </c>
      <c r="K3576" s="76">
        <v>2268463</v>
      </c>
      <c r="L3576" s="29">
        <v>45979</v>
      </c>
      <c r="M3576" s="29" t="s">
        <v>4163</v>
      </c>
      <c r="N3576" s="1" t="s">
        <v>478</v>
      </c>
      <c r="O3576" s="28" t="s">
        <v>225</v>
      </c>
      <c r="P3576" s="1" t="s">
        <v>216</v>
      </c>
      <c r="Q3576" s="76">
        <v>9.5</v>
      </c>
      <c r="R3576" s="1" t="s">
        <v>537</v>
      </c>
      <c r="T3576" s="1" t="s">
        <v>115</v>
      </c>
      <c r="U3576" s="1"/>
      <c r="V3576" s="1"/>
      <c r="AC3576" s="33">
        <v>24.5</v>
      </c>
      <c r="AD3576" s="33">
        <v>215</v>
      </c>
      <c r="AE3576" s="33" t="s">
        <v>103</v>
      </c>
      <c r="AF3576" s="33" t="s">
        <v>103</v>
      </c>
      <c r="AG3576" s="33"/>
      <c r="AM3576" s="164">
        <f t="shared" si="179"/>
        <v>45982</v>
      </c>
      <c r="AX3576" s="37">
        <f t="shared" si="177"/>
        <v>45986</v>
      </c>
      <c r="AY3576" s="1" t="s">
        <v>1386</v>
      </c>
      <c r="AZ3576" s="183"/>
      <c r="BA3576" s="184"/>
      <c r="BB3576" s="184"/>
      <c r="BC3576" s="184"/>
      <c r="BD3576" s="184"/>
      <c r="BE3576" s="184"/>
      <c r="BF3576" s="184"/>
      <c r="BG3576" s="184"/>
      <c r="BT3576" s="37">
        <f t="shared" si="178"/>
        <v>46007</v>
      </c>
      <c r="BU3576" s="31" t="s">
        <v>1386</v>
      </c>
      <c r="BV3576" s="183"/>
      <c r="BW3576" s="207"/>
      <c r="BX3576" s="184"/>
      <c r="BY3576" s="184"/>
      <c r="BZ3576" s="184"/>
      <c r="CA3576" s="184"/>
      <c r="CB3576" s="184"/>
      <c r="CC3576" s="184"/>
      <c r="CE3576" s="1"/>
      <c r="CF3576" s="1"/>
      <c r="CG3576" s="1"/>
      <c r="CH3576" s="1"/>
      <c r="CI3576" s="1"/>
      <c r="CJ3576" s="1"/>
      <c r="CK3576" s="1"/>
      <c r="CL3576" s="1"/>
      <c r="CM3576" s="1"/>
      <c r="CN3576" s="1"/>
      <c r="CO3576" s="1"/>
    </row>
    <row r="3577" spans="1:93" ht="30" customHeight="1" x14ac:dyDescent="0.2">
      <c r="A3577" s="1">
        <v>3571</v>
      </c>
      <c r="B3577" s="1" t="s">
        <v>756</v>
      </c>
      <c r="C3577" s="1" t="s">
        <v>757</v>
      </c>
      <c r="D3577" s="1" t="s">
        <v>758</v>
      </c>
      <c r="E3577" s="1" t="s">
        <v>759</v>
      </c>
      <c r="F3577" s="1" t="s">
        <v>74</v>
      </c>
      <c r="G3577" s="1">
        <v>1</v>
      </c>
      <c r="H3577" s="1" t="s">
        <v>341</v>
      </c>
      <c r="I3577" s="1" t="s">
        <v>114</v>
      </c>
      <c r="J3577" s="64">
        <v>403</v>
      </c>
      <c r="K3577" s="76">
        <v>2270573</v>
      </c>
      <c r="L3577" s="29">
        <v>45979</v>
      </c>
      <c r="M3577" s="29" t="s">
        <v>4163</v>
      </c>
      <c r="N3577" s="1" t="s">
        <v>478</v>
      </c>
      <c r="O3577" s="28" t="s">
        <v>225</v>
      </c>
      <c r="P3577" s="1" t="s">
        <v>216</v>
      </c>
      <c r="Q3577" s="76">
        <v>9.5</v>
      </c>
      <c r="R3577" s="1" t="s">
        <v>537</v>
      </c>
      <c r="T3577" s="1" t="s">
        <v>115</v>
      </c>
      <c r="U3577" s="1"/>
      <c r="V3577" s="1"/>
      <c r="AC3577" s="33">
        <v>22</v>
      </c>
      <c r="AD3577" s="33">
        <v>220</v>
      </c>
      <c r="AE3577" s="33" t="s">
        <v>103</v>
      </c>
      <c r="AF3577" s="33" t="s">
        <v>103</v>
      </c>
      <c r="AG3577" s="33"/>
      <c r="AM3577" s="164">
        <f t="shared" si="179"/>
        <v>45982</v>
      </c>
      <c r="AX3577" s="37">
        <f t="shared" si="177"/>
        <v>45986</v>
      </c>
      <c r="AY3577" s="1" t="s">
        <v>1386</v>
      </c>
      <c r="AZ3577" s="183"/>
      <c r="BA3577" s="184"/>
      <c r="BB3577" s="184"/>
      <c r="BC3577" s="184"/>
      <c r="BD3577" s="184"/>
      <c r="BE3577" s="184"/>
      <c r="BF3577" s="184"/>
      <c r="BG3577" s="184"/>
      <c r="BT3577" s="37">
        <f t="shared" si="178"/>
        <v>46007</v>
      </c>
      <c r="BU3577" s="31" t="s">
        <v>1386</v>
      </c>
      <c r="BV3577" s="183"/>
      <c r="BW3577" s="207"/>
      <c r="BX3577" s="184"/>
      <c r="BY3577" s="184"/>
      <c r="BZ3577" s="184"/>
      <c r="CA3577" s="184"/>
      <c r="CB3577" s="184"/>
      <c r="CC3577" s="184"/>
      <c r="CE3577" s="1"/>
      <c r="CF3577" s="1"/>
      <c r="CG3577" s="1"/>
      <c r="CH3577" s="1"/>
      <c r="CI3577" s="1"/>
      <c r="CJ3577" s="1"/>
      <c r="CK3577" s="1"/>
      <c r="CL3577" s="1"/>
      <c r="CM3577" s="1"/>
      <c r="CN3577" s="1"/>
      <c r="CO3577" s="1"/>
    </row>
    <row r="3578" spans="1:93" ht="30" customHeight="1" x14ac:dyDescent="0.2">
      <c r="A3578" s="1">
        <v>3572</v>
      </c>
      <c r="B3578" s="1" t="s">
        <v>756</v>
      </c>
      <c r="C3578" s="1" t="s">
        <v>757</v>
      </c>
      <c r="D3578" s="1" t="s">
        <v>758</v>
      </c>
      <c r="E3578" s="1" t="s">
        <v>759</v>
      </c>
      <c r="F3578" s="1" t="s">
        <v>74</v>
      </c>
      <c r="G3578" s="1">
        <v>1</v>
      </c>
      <c r="H3578" s="1" t="s">
        <v>341</v>
      </c>
      <c r="I3578" s="1" t="s">
        <v>114</v>
      </c>
      <c r="J3578" s="64">
        <v>554</v>
      </c>
      <c r="K3578" s="76">
        <v>2270574</v>
      </c>
      <c r="L3578" s="29">
        <v>45979</v>
      </c>
      <c r="M3578" s="29" t="s">
        <v>4163</v>
      </c>
      <c r="N3578" s="1" t="s">
        <v>478</v>
      </c>
      <c r="O3578" s="28" t="s">
        <v>225</v>
      </c>
      <c r="P3578" s="1" t="s">
        <v>216</v>
      </c>
      <c r="Q3578" s="76">
        <v>12</v>
      </c>
      <c r="R3578" s="1" t="s">
        <v>537</v>
      </c>
      <c r="T3578" s="1" t="s">
        <v>115</v>
      </c>
      <c r="U3578" s="1"/>
      <c r="V3578" s="1"/>
      <c r="AC3578" s="33">
        <v>24</v>
      </c>
      <c r="AD3578" s="33">
        <v>200</v>
      </c>
      <c r="AE3578" s="33" t="s">
        <v>103</v>
      </c>
      <c r="AF3578" s="33" t="s">
        <v>103</v>
      </c>
      <c r="AG3578" s="33"/>
      <c r="AM3578" s="164">
        <f t="shared" si="179"/>
        <v>45982</v>
      </c>
      <c r="AX3578" s="37">
        <f t="shared" si="177"/>
        <v>45986</v>
      </c>
      <c r="AY3578" s="1" t="s">
        <v>1386</v>
      </c>
      <c r="AZ3578" s="183"/>
      <c r="BA3578" s="184"/>
      <c r="BB3578" s="184"/>
      <c r="BC3578" s="184"/>
      <c r="BD3578" s="184"/>
      <c r="BE3578" s="184"/>
      <c r="BF3578" s="184"/>
      <c r="BG3578" s="184"/>
      <c r="BT3578" s="37">
        <f t="shared" si="178"/>
        <v>46007</v>
      </c>
      <c r="BU3578" s="31" t="s">
        <v>1386</v>
      </c>
      <c r="BV3578" s="183"/>
      <c r="BW3578" s="207"/>
      <c r="BX3578" s="184"/>
      <c r="BY3578" s="184"/>
      <c r="BZ3578" s="184"/>
      <c r="CA3578" s="184"/>
      <c r="CB3578" s="184"/>
      <c r="CC3578" s="184"/>
      <c r="CE3578" s="1"/>
      <c r="CF3578" s="1"/>
      <c r="CG3578" s="1"/>
      <c r="CH3578" s="1"/>
      <c r="CI3578" s="1"/>
      <c r="CJ3578" s="1"/>
      <c r="CK3578" s="1"/>
      <c r="CL3578" s="1"/>
      <c r="CM3578" s="1"/>
      <c r="CN3578" s="1"/>
      <c r="CO3578" s="1"/>
    </row>
    <row r="3579" spans="1:93" ht="30" customHeight="1" x14ac:dyDescent="0.2">
      <c r="A3579" s="1">
        <v>3573</v>
      </c>
      <c r="B3579" s="1" t="s">
        <v>756</v>
      </c>
      <c r="C3579" s="1" t="s">
        <v>757</v>
      </c>
      <c r="D3579" s="1" t="s">
        <v>758</v>
      </c>
      <c r="E3579" s="1" t="s">
        <v>759</v>
      </c>
      <c r="F3579" s="1" t="s">
        <v>74</v>
      </c>
      <c r="G3579" s="1">
        <v>1</v>
      </c>
      <c r="H3579" s="1" t="s">
        <v>341</v>
      </c>
      <c r="I3579" s="1" t="s">
        <v>114</v>
      </c>
      <c r="J3579" s="64">
        <v>411</v>
      </c>
      <c r="K3579" s="76">
        <v>2270575</v>
      </c>
      <c r="L3579" s="29">
        <v>45979</v>
      </c>
      <c r="M3579" s="29" t="s">
        <v>4163</v>
      </c>
      <c r="N3579" s="1" t="s">
        <v>478</v>
      </c>
      <c r="O3579" s="28" t="s">
        <v>225</v>
      </c>
      <c r="P3579" s="1" t="s">
        <v>216</v>
      </c>
      <c r="Q3579" s="76">
        <v>8</v>
      </c>
      <c r="R3579" s="1" t="s">
        <v>537</v>
      </c>
      <c r="S3579" s="1">
        <v>6</v>
      </c>
      <c r="T3579" s="1" t="s">
        <v>115</v>
      </c>
      <c r="U3579" s="1"/>
      <c r="V3579" s="1"/>
      <c r="AC3579" s="33">
        <v>24.5</v>
      </c>
      <c r="AD3579" s="33">
        <v>220</v>
      </c>
      <c r="AE3579" s="33" t="s">
        <v>103</v>
      </c>
      <c r="AF3579" s="33" t="s">
        <v>103</v>
      </c>
      <c r="AG3579" s="33"/>
      <c r="AM3579" s="164">
        <f t="shared" si="179"/>
        <v>45982</v>
      </c>
      <c r="AX3579" s="37">
        <f t="shared" si="177"/>
        <v>45986</v>
      </c>
      <c r="AY3579" s="1" t="s">
        <v>1386</v>
      </c>
      <c r="AZ3579" s="183"/>
      <c r="BA3579" s="184"/>
      <c r="BB3579" s="184"/>
      <c r="BC3579" s="184"/>
      <c r="BD3579" s="184"/>
      <c r="BE3579" s="184"/>
      <c r="BF3579" s="184"/>
      <c r="BG3579" s="184"/>
      <c r="BT3579" s="37">
        <f t="shared" si="178"/>
        <v>46007</v>
      </c>
      <c r="BU3579" s="31" t="s">
        <v>1386</v>
      </c>
      <c r="BV3579" s="183"/>
      <c r="BW3579" s="207"/>
      <c r="BX3579" s="184"/>
      <c r="BY3579" s="184"/>
      <c r="BZ3579" s="184"/>
      <c r="CA3579" s="184"/>
      <c r="CB3579" s="184"/>
      <c r="CC3579" s="184"/>
      <c r="CE3579" s="1"/>
      <c r="CF3579" s="1"/>
      <c r="CG3579" s="1"/>
      <c r="CH3579" s="1"/>
      <c r="CI3579" s="1"/>
      <c r="CJ3579" s="1"/>
      <c r="CK3579" s="1"/>
      <c r="CL3579" s="1"/>
      <c r="CM3579" s="1"/>
      <c r="CN3579" s="1"/>
      <c r="CO3579" s="1"/>
    </row>
    <row r="3580" spans="1:93" ht="30" customHeight="1" x14ac:dyDescent="0.2">
      <c r="A3580" s="1">
        <v>3574</v>
      </c>
      <c r="B3580" s="1" t="s">
        <v>756</v>
      </c>
      <c r="C3580" s="1" t="s">
        <v>757</v>
      </c>
      <c r="D3580" s="1" t="s">
        <v>758</v>
      </c>
      <c r="E3580" s="1" t="s">
        <v>759</v>
      </c>
      <c r="F3580" s="1" t="s">
        <v>74</v>
      </c>
      <c r="G3580" s="1">
        <v>1</v>
      </c>
      <c r="H3580" s="1" t="s">
        <v>341</v>
      </c>
      <c r="I3580" s="1" t="s">
        <v>114</v>
      </c>
      <c r="J3580" s="64">
        <v>558</v>
      </c>
      <c r="K3580" s="76">
        <v>2268464</v>
      </c>
      <c r="L3580" s="29">
        <v>45979</v>
      </c>
      <c r="M3580" s="29" t="s">
        <v>4163</v>
      </c>
      <c r="N3580" s="1" t="s">
        <v>478</v>
      </c>
      <c r="O3580" s="28" t="s">
        <v>225</v>
      </c>
      <c r="P3580" s="1" t="s">
        <v>216</v>
      </c>
      <c r="Q3580" s="76">
        <v>10</v>
      </c>
      <c r="R3580" s="1" t="s">
        <v>537</v>
      </c>
      <c r="T3580" s="1" t="s">
        <v>115</v>
      </c>
      <c r="U3580" s="1"/>
      <c r="V3580" s="1"/>
      <c r="AC3580" s="33">
        <v>23</v>
      </c>
      <c r="AD3580" s="33">
        <v>240</v>
      </c>
      <c r="AE3580" s="33" t="s">
        <v>103</v>
      </c>
      <c r="AF3580" s="33" t="s">
        <v>103</v>
      </c>
      <c r="AG3580" s="33"/>
      <c r="AM3580" s="164">
        <f t="shared" si="179"/>
        <v>45982</v>
      </c>
      <c r="AX3580" s="37">
        <f t="shared" si="177"/>
        <v>45986</v>
      </c>
      <c r="AY3580" s="1" t="s">
        <v>1386</v>
      </c>
      <c r="AZ3580" s="183"/>
      <c r="BA3580" s="184"/>
      <c r="BB3580" s="184"/>
      <c r="BC3580" s="184"/>
      <c r="BD3580" s="184"/>
      <c r="BE3580" s="184"/>
      <c r="BF3580" s="184"/>
      <c r="BG3580" s="184"/>
      <c r="BT3580" s="37">
        <f t="shared" si="178"/>
        <v>46007</v>
      </c>
      <c r="BU3580" s="31" t="s">
        <v>1386</v>
      </c>
      <c r="BV3580" s="183"/>
      <c r="BW3580" s="207"/>
      <c r="BX3580" s="184"/>
      <c r="BY3580" s="184"/>
      <c r="BZ3580" s="184"/>
      <c r="CA3580" s="184"/>
      <c r="CB3580" s="184"/>
      <c r="CC3580" s="184"/>
      <c r="CE3580" s="1"/>
      <c r="CF3580" s="1"/>
      <c r="CG3580" s="1"/>
      <c r="CH3580" s="1"/>
      <c r="CI3580" s="1"/>
      <c r="CJ3580" s="1"/>
      <c r="CK3580" s="1"/>
      <c r="CL3580" s="1"/>
      <c r="CM3580" s="1"/>
      <c r="CN3580" s="1"/>
      <c r="CO3580" s="1"/>
    </row>
    <row r="3581" spans="1:93" ht="30" customHeight="1" x14ac:dyDescent="0.2">
      <c r="A3581" s="1">
        <v>3575</v>
      </c>
      <c r="B3581" s="1" t="s">
        <v>756</v>
      </c>
      <c r="C3581" s="1" t="s">
        <v>757</v>
      </c>
      <c r="D3581" s="1" t="s">
        <v>758</v>
      </c>
      <c r="E3581" s="1" t="s">
        <v>759</v>
      </c>
      <c r="F3581" s="1" t="s">
        <v>74</v>
      </c>
      <c r="G3581" s="1">
        <v>1</v>
      </c>
      <c r="H3581" s="1" t="s">
        <v>341</v>
      </c>
      <c r="I3581" s="1" t="s">
        <v>114</v>
      </c>
      <c r="J3581" s="64">
        <v>394</v>
      </c>
      <c r="K3581" s="76">
        <v>2270576</v>
      </c>
      <c r="L3581" s="29">
        <v>45979</v>
      </c>
      <c r="M3581" s="29" t="s">
        <v>4163</v>
      </c>
      <c r="N3581" s="1" t="s">
        <v>478</v>
      </c>
      <c r="O3581" s="28" t="s">
        <v>225</v>
      </c>
      <c r="P3581" s="1" t="s">
        <v>216</v>
      </c>
      <c r="Q3581" s="76">
        <v>10</v>
      </c>
      <c r="R3581" s="1" t="s">
        <v>537</v>
      </c>
      <c r="T3581" s="1" t="s">
        <v>115</v>
      </c>
      <c r="U3581" s="1"/>
      <c r="V3581" s="1"/>
      <c r="AC3581" s="33">
        <v>25</v>
      </c>
      <c r="AD3581" s="33">
        <v>230</v>
      </c>
      <c r="AE3581" s="33" t="s">
        <v>103</v>
      </c>
      <c r="AF3581" s="33" t="s">
        <v>103</v>
      </c>
      <c r="AG3581" s="33"/>
      <c r="AM3581" s="164">
        <f t="shared" si="179"/>
        <v>45982</v>
      </c>
      <c r="AX3581" s="37">
        <f t="shared" si="177"/>
        <v>45986</v>
      </c>
      <c r="AY3581" s="1" t="s">
        <v>1386</v>
      </c>
      <c r="AZ3581" s="183"/>
      <c r="BA3581" s="184"/>
      <c r="BB3581" s="184"/>
      <c r="BC3581" s="184"/>
      <c r="BD3581" s="184"/>
      <c r="BE3581" s="184"/>
      <c r="BF3581" s="184"/>
      <c r="BG3581" s="184"/>
      <c r="BT3581" s="37">
        <f t="shared" si="178"/>
        <v>46007</v>
      </c>
      <c r="BU3581" s="31" t="s">
        <v>1386</v>
      </c>
      <c r="BV3581" s="183"/>
      <c r="BW3581" s="207"/>
      <c r="BX3581" s="184"/>
      <c r="BY3581" s="184"/>
      <c r="BZ3581" s="184"/>
      <c r="CA3581" s="184"/>
      <c r="CB3581" s="184"/>
      <c r="CC3581" s="184"/>
      <c r="CE3581" s="1"/>
      <c r="CF3581" s="1"/>
      <c r="CG3581" s="1"/>
      <c r="CH3581" s="1"/>
      <c r="CI3581" s="1"/>
      <c r="CJ3581" s="1"/>
      <c r="CK3581" s="1"/>
      <c r="CL3581" s="1"/>
      <c r="CM3581" s="1"/>
      <c r="CN3581" s="1"/>
      <c r="CO3581" s="1"/>
    </row>
    <row r="3582" spans="1:93" ht="30" customHeight="1" x14ac:dyDescent="0.2">
      <c r="A3582" s="1">
        <v>3576</v>
      </c>
      <c r="B3582" s="1" t="s">
        <v>756</v>
      </c>
      <c r="C3582" s="1" t="s">
        <v>757</v>
      </c>
      <c r="D3582" s="1" t="s">
        <v>758</v>
      </c>
      <c r="E3582" s="1" t="s">
        <v>759</v>
      </c>
      <c r="F3582" s="1" t="s">
        <v>74</v>
      </c>
      <c r="G3582" s="1">
        <v>1</v>
      </c>
      <c r="H3582" s="1" t="s">
        <v>341</v>
      </c>
      <c r="I3582" s="1" t="s">
        <v>114</v>
      </c>
      <c r="J3582" s="64">
        <v>287</v>
      </c>
      <c r="K3582" s="76">
        <v>2268465</v>
      </c>
      <c r="L3582" s="29">
        <v>45979</v>
      </c>
      <c r="M3582" s="29" t="s">
        <v>4163</v>
      </c>
      <c r="N3582" s="1" t="s">
        <v>478</v>
      </c>
      <c r="O3582" s="28" t="s">
        <v>225</v>
      </c>
      <c r="P3582" s="1" t="s">
        <v>216</v>
      </c>
      <c r="Q3582" s="76">
        <v>8</v>
      </c>
      <c r="R3582" s="1" t="s">
        <v>537</v>
      </c>
      <c r="S3582" s="1">
        <v>6</v>
      </c>
      <c r="T3582" s="1" t="s">
        <v>115</v>
      </c>
      <c r="U3582" s="1"/>
      <c r="V3582" s="1"/>
      <c r="AC3582" s="33">
        <v>23</v>
      </c>
      <c r="AD3582" s="33">
        <v>240</v>
      </c>
      <c r="AE3582" s="33" t="s">
        <v>103</v>
      </c>
      <c r="AF3582" s="33" t="s">
        <v>103</v>
      </c>
      <c r="AG3582" s="33"/>
      <c r="AM3582" s="164">
        <f t="shared" si="179"/>
        <v>45982</v>
      </c>
      <c r="AX3582" s="37">
        <f t="shared" si="177"/>
        <v>45986</v>
      </c>
      <c r="AY3582" s="1" t="s">
        <v>1386</v>
      </c>
      <c r="AZ3582" s="183"/>
      <c r="BA3582" s="181"/>
      <c r="BB3582" s="181"/>
      <c r="BC3582" s="181"/>
      <c r="BD3582" s="181"/>
      <c r="BE3582" s="181"/>
      <c r="BF3582" s="181"/>
      <c r="BG3582" s="181"/>
      <c r="BT3582" s="37">
        <f t="shared" si="178"/>
        <v>46007</v>
      </c>
      <c r="BU3582" s="31" t="s">
        <v>1386</v>
      </c>
      <c r="BV3582" s="183"/>
      <c r="BW3582" s="192"/>
      <c r="BX3582" s="181"/>
      <c r="BY3582" s="181"/>
      <c r="BZ3582" s="181"/>
      <c r="CA3582" s="181"/>
      <c r="CB3582" s="181"/>
      <c r="CC3582" s="181"/>
      <c r="CE3582" s="1"/>
      <c r="CF3582" s="1"/>
      <c r="CG3582" s="1"/>
      <c r="CH3582" s="1"/>
      <c r="CI3582" s="1"/>
      <c r="CJ3582" s="1"/>
      <c r="CK3582" s="1"/>
      <c r="CL3582" s="1"/>
      <c r="CM3582" s="1"/>
      <c r="CN3582" s="1"/>
      <c r="CO3582" s="1"/>
    </row>
    <row r="3583" spans="1:93" ht="30" customHeight="1" x14ac:dyDescent="0.2">
      <c r="A3583" s="1">
        <v>3577</v>
      </c>
      <c r="B3583" s="1" t="s">
        <v>756</v>
      </c>
      <c r="C3583" s="1" t="s">
        <v>757</v>
      </c>
      <c r="D3583" s="1" t="s">
        <v>758</v>
      </c>
      <c r="E3583" s="1" t="s">
        <v>759</v>
      </c>
      <c r="F3583" s="1" t="s">
        <v>74</v>
      </c>
      <c r="G3583" s="1">
        <v>1</v>
      </c>
      <c r="H3583" s="1" t="s">
        <v>341</v>
      </c>
      <c r="I3583" s="1" t="s">
        <v>114</v>
      </c>
      <c r="J3583" s="64">
        <v>404</v>
      </c>
      <c r="K3583" s="76">
        <v>2290998</v>
      </c>
      <c r="L3583" s="29">
        <v>45979</v>
      </c>
      <c r="M3583" s="29" t="s">
        <v>4163</v>
      </c>
      <c r="N3583" s="1" t="s">
        <v>478</v>
      </c>
      <c r="O3583" s="28" t="s">
        <v>225</v>
      </c>
      <c r="P3583" s="1" t="s">
        <v>216</v>
      </c>
      <c r="Q3583" s="76">
        <v>9</v>
      </c>
      <c r="R3583" s="1" t="s">
        <v>537</v>
      </c>
      <c r="T3583" s="1" t="s">
        <v>115</v>
      </c>
      <c r="U3583" s="1"/>
      <c r="V3583" s="1"/>
      <c r="AB3583" s="177" t="s">
        <v>1385</v>
      </c>
      <c r="AC3583" s="33">
        <v>24.5</v>
      </c>
      <c r="AD3583" s="33">
        <v>230</v>
      </c>
      <c r="AE3583" s="33" t="s">
        <v>103</v>
      </c>
      <c r="AF3583" s="33" t="s">
        <v>103</v>
      </c>
      <c r="AG3583" s="33"/>
      <c r="AM3583" s="164">
        <f t="shared" si="179"/>
        <v>45982</v>
      </c>
      <c r="AX3583" s="37">
        <f t="shared" si="177"/>
        <v>45986</v>
      </c>
      <c r="AY3583" s="1" t="s">
        <v>1386</v>
      </c>
      <c r="AZ3583" s="183" t="s">
        <v>1387</v>
      </c>
      <c r="BA3583" s="180">
        <v>41.7</v>
      </c>
      <c r="BB3583" s="180">
        <v>43.2</v>
      </c>
      <c r="BC3583" s="180">
        <v>41.7</v>
      </c>
      <c r="BD3583" s="180"/>
      <c r="BE3583" s="180"/>
      <c r="BF3583" s="180"/>
      <c r="BG3583" s="180">
        <f>AVERAGE(BA3583:BF3589)</f>
        <v>42.2</v>
      </c>
      <c r="BT3583" s="37">
        <f t="shared" si="178"/>
        <v>46007</v>
      </c>
      <c r="BU3583" s="31" t="s">
        <v>1386</v>
      </c>
      <c r="BV3583" s="183" t="s">
        <v>1388</v>
      </c>
      <c r="BW3583" s="191">
        <v>49.6</v>
      </c>
      <c r="BX3583" s="180">
        <v>49.9</v>
      </c>
      <c r="BY3583" s="180">
        <v>49.3</v>
      </c>
      <c r="BZ3583" s="180"/>
      <c r="CA3583" s="180"/>
      <c r="CB3583" s="180"/>
      <c r="CC3583" s="180">
        <f>AVERAGE(BW3583:CB3589)</f>
        <v>49.6</v>
      </c>
      <c r="CE3583" s="1"/>
      <c r="CF3583" s="1"/>
      <c r="CG3583" s="1"/>
      <c r="CH3583" s="1"/>
      <c r="CI3583" s="1"/>
      <c r="CJ3583" s="1"/>
      <c r="CK3583" s="1"/>
      <c r="CL3583" s="1"/>
      <c r="CM3583" s="1"/>
      <c r="CN3583" s="1"/>
      <c r="CO3583" s="1"/>
    </row>
    <row r="3584" spans="1:93" ht="30" customHeight="1" x14ac:dyDescent="0.2">
      <c r="A3584" s="1">
        <v>3578</v>
      </c>
      <c r="B3584" s="1" t="s">
        <v>756</v>
      </c>
      <c r="C3584" s="1" t="s">
        <v>757</v>
      </c>
      <c r="D3584" s="1" t="s">
        <v>758</v>
      </c>
      <c r="E3584" s="1" t="s">
        <v>759</v>
      </c>
      <c r="F3584" s="1" t="s">
        <v>74</v>
      </c>
      <c r="G3584" s="1">
        <v>1</v>
      </c>
      <c r="H3584" s="1" t="s">
        <v>341</v>
      </c>
      <c r="I3584" s="1" t="s">
        <v>114</v>
      </c>
      <c r="J3584" s="64">
        <v>590</v>
      </c>
      <c r="K3584" s="76">
        <v>2302001</v>
      </c>
      <c r="L3584" s="29">
        <v>45979</v>
      </c>
      <c r="M3584" s="29" t="s">
        <v>4163</v>
      </c>
      <c r="N3584" s="1" t="s">
        <v>478</v>
      </c>
      <c r="O3584" s="28" t="s">
        <v>225</v>
      </c>
      <c r="P3584" s="1" t="s">
        <v>216</v>
      </c>
      <c r="Q3584" s="76">
        <v>12</v>
      </c>
      <c r="R3584" s="1" t="s">
        <v>537</v>
      </c>
      <c r="T3584" s="1" t="s">
        <v>115</v>
      </c>
      <c r="U3584" s="1"/>
      <c r="V3584" s="1"/>
      <c r="AB3584" s="178"/>
      <c r="AC3584" s="33">
        <v>25</v>
      </c>
      <c r="AD3584" s="33">
        <v>220</v>
      </c>
      <c r="AE3584" s="33" t="s">
        <v>103</v>
      </c>
      <c r="AF3584" s="33" t="s">
        <v>103</v>
      </c>
      <c r="AG3584" s="33"/>
      <c r="AM3584" s="164">
        <f t="shared" si="179"/>
        <v>45982</v>
      </c>
      <c r="AX3584" s="37">
        <f t="shared" si="177"/>
        <v>45986</v>
      </c>
      <c r="AY3584" s="1" t="s">
        <v>1386</v>
      </c>
      <c r="AZ3584" s="183"/>
      <c r="BA3584" s="184"/>
      <c r="BB3584" s="184"/>
      <c r="BC3584" s="184"/>
      <c r="BD3584" s="184"/>
      <c r="BE3584" s="184"/>
      <c r="BF3584" s="184"/>
      <c r="BG3584" s="184"/>
      <c r="BT3584" s="37">
        <f t="shared" si="178"/>
        <v>46007</v>
      </c>
      <c r="BU3584" s="31" t="s">
        <v>1386</v>
      </c>
      <c r="BV3584" s="183"/>
      <c r="BW3584" s="207"/>
      <c r="BX3584" s="184"/>
      <c r="BY3584" s="184"/>
      <c r="BZ3584" s="184"/>
      <c r="CA3584" s="184"/>
      <c r="CB3584" s="184"/>
      <c r="CC3584" s="184"/>
      <c r="CE3584" s="1"/>
      <c r="CF3584" s="1"/>
      <c r="CG3584" s="1"/>
      <c r="CH3584" s="1"/>
      <c r="CI3584" s="1"/>
      <c r="CJ3584" s="1"/>
      <c r="CK3584" s="1"/>
      <c r="CL3584" s="1"/>
      <c r="CM3584" s="1"/>
      <c r="CN3584" s="1"/>
      <c r="CO3584" s="1"/>
    </row>
    <row r="3585" spans="1:93" ht="30" customHeight="1" x14ac:dyDescent="0.2">
      <c r="A3585" s="1">
        <v>3579</v>
      </c>
      <c r="B3585" s="1" t="s">
        <v>756</v>
      </c>
      <c r="C3585" s="1" t="s">
        <v>757</v>
      </c>
      <c r="D3585" s="1" t="s">
        <v>758</v>
      </c>
      <c r="E3585" s="1" t="s">
        <v>759</v>
      </c>
      <c r="F3585" s="1" t="s">
        <v>74</v>
      </c>
      <c r="G3585" s="1">
        <v>1</v>
      </c>
      <c r="H3585" s="1" t="s">
        <v>341</v>
      </c>
      <c r="I3585" s="1" t="s">
        <v>114</v>
      </c>
      <c r="J3585" s="64">
        <v>539</v>
      </c>
      <c r="K3585" s="76">
        <v>2302003</v>
      </c>
      <c r="L3585" s="29">
        <v>45979</v>
      </c>
      <c r="M3585" s="29" t="s">
        <v>4163</v>
      </c>
      <c r="N3585" s="1" t="s">
        <v>478</v>
      </c>
      <c r="O3585" s="28" t="s">
        <v>225</v>
      </c>
      <c r="P3585" s="1" t="s">
        <v>216</v>
      </c>
      <c r="Q3585" s="76">
        <v>12</v>
      </c>
      <c r="R3585" s="1" t="s">
        <v>537</v>
      </c>
      <c r="T3585" s="1" t="s">
        <v>115</v>
      </c>
      <c r="U3585" s="1"/>
      <c r="V3585" s="1"/>
      <c r="AB3585" s="178"/>
      <c r="AC3585" s="33">
        <v>25</v>
      </c>
      <c r="AD3585" s="33">
        <v>240</v>
      </c>
      <c r="AE3585" s="33" t="s">
        <v>103</v>
      </c>
      <c r="AF3585" s="33" t="s">
        <v>103</v>
      </c>
      <c r="AG3585" s="33"/>
      <c r="AM3585" s="164">
        <f t="shared" si="179"/>
        <v>45982</v>
      </c>
      <c r="AX3585" s="37">
        <f t="shared" si="177"/>
        <v>45986</v>
      </c>
      <c r="AY3585" s="1" t="s">
        <v>1386</v>
      </c>
      <c r="AZ3585" s="183"/>
      <c r="BA3585" s="184"/>
      <c r="BB3585" s="184"/>
      <c r="BC3585" s="184"/>
      <c r="BD3585" s="184"/>
      <c r="BE3585" s="184"/>
      <c r="BF3585" s="184"/>
      <c r="BG3585" s="184"/>
      <c r="BT3585" s="37">
        <f t="shared" si="178"/>
        <v>46007</v>
      </c>
      <c r="BU3585" s="31" t="s">
        <v>1386</v>
      </c>
      <c r="BV3585" s="183"/>
      <c r="BW3585" s="207"/>
      <c r="BX3585" s="184"/>
      <c r="BY3585" s="184"/>
      <c r="BZ3585" s="184"/>
      <c r="CA3585" s="184"/>
      <c r="CB3585" s="184"/>
      <c r="CC3585" s="184"/>
      <c r="CE3585" s="1"/>
      <c r="CF3585" s="1"/>
      <c r="CG3585" s="1"/>
      <c r="CH3585" s="1"/>
      <c r="CI3585" s="1"/>
      <c r="CJ3585" s="1"/>
      <c r="CK3585" s="1"/>
      <c r="CL3585" s="1"/>
      <c r="CM3585" s="1"/>
      <c r="CN3585" s="1"/>
      <c r="CO3585" s="1"/>
    </row>
    <row r="3586" spans="1:93" ht="30" customHeight="1" x14ac:dyDescent="0.2">
      <c r="A3586" s="1">
        <v>3580</v>
      </c>
      <c r="B3586" s="1" t="s">
        <v>756</v>
      </c>
      <c r="C3586" s="1" t="s">
        <v>757</v>
      </c>
      <c r="D3586" s="1" t="s">
        <v>758</v>
      </c>
      <c r="E3586" s="1" t="s">
        <v>759</v>
      </c>
      <c r="F3586" s="1" t="s">
        <v>74</v>
      </c>
      <c r="G3586" s="1">
        <v>1</v>
      </c>
      <c r="H3586" s="1" t="s">
        <v>341</v>
      </c>
      <c r="I3586" s="1" t="s">
        <v>114</v>
      </c>
      <c r="J3586" s="64">
        <v>542</v>
      </c>
      <c r="K3586" s="76">
        <v>2302004</v>
      </c>
      <c r="L3586" s="29">
        <v>45979</v>
      </c>
      <c r="M3586" s="29" t="s">
        <v>4163</v>
      </c>
      <c r="N3586" s="1" t="s">
        <v>478</v>
      </c>
      <c r="O3586" s="28" t="s">
        <v>225</v>
      </c>
      <c r="P3586" s="1" t="s">
        <v>216</v>
      </c>
      <c r="Q3586" s="76">
        <v>12</v>
      </c>
      <c r="R3586" s="1" t="s">
        <v>537</v>
      </c>
      <c r="T3586" s="1" t="s">
        <v>115</v>
      </c>
      <c r="U3586" s="1"/>
      <c r="V3586" s="1"/>
      <c r="AB3586" s="178"/>
      <c r="AC3586" s="33">
        <v>23.5</v>
      </c>
      <c r="AD3586" s="33">
        <v>210</v>
      </c>
      <c r="AE3586" s="33" t="s">
        <v>103</v>
      </c>
      <c r="AF3586" s="33" t="s">
        <v>103</v>
      </c>
      <c r="AG3586" s="33"/>
      <c r="AM3586" s="164">
        <f t="shared" si="179"/>
        <v>45982</v>
      </c>
      <c r="AX3586" s="37">
        <f t="shared" si="177"/>
        <v>45986</v>
      </c>
      <c r="AY3586" s="1" t="s">
        <v>1386</v>
      </c>
      <c r="AZ3586" s="183"/>
      <c r="BA3586" s="184"/>
      <c r="BB3586" s="184"/>
      <c r="BC3586" s="184"/>
      <c r="BD3586" s="184"/>
      <c r="BE3586" s="184"/>
      <c r="BF3586" s="184"/>
      <c r="BG3586" s="184"/>
      <c r="BT3586" s="37">
        <f t="shared" si="178"/>
        <v>46007</v>
      </c>
      <c r="BU3586" s="31" t="s">
        <v>1386</v>
      </c>
      <c r="BV3586" s="183"/>
      <c r="BW3586" s="207"/>
      <c r="BX3586" s="184"/>
      <c r="BY3586" s="184"/>
      <c r="BZ3586" s="184"/>
      <c r="CA3586" s="184"/>
      <c r="CB3586" s="184"/>
      <c r="CC3586" s="184"/>
      <c r="CE3586" s="1"/>
      <c r="CF3586" s="1"/>
      <c r="CG3586" s="1"/>
      <c r="CH3586" s="1"/>
      <c r="CI3586" s="1"/>
      <c r="CJ3586" s="1"/>
      <c r="CK3586" s="1"/>
      <c r="CL3586" s="1"/>
      <c r="CM3586" s="1"/>
      <c r="CN3586" s="1"/>
      <c r="CO3586" s="1"/>
    </row>
    <row r="3587" spans="1:93" ht="30" customHeight="1" x14ac:dyDescent="0.2">
      <c r="A3587" s="1">
        <v>3581</v>
      </c>
      <c r="B3587" s="1" t="s">
        <v>756</v>
      </c>
      <c r="C3587" s="1" t="s">
        <v>757</v>
      </c>
      <c r="D3587" s="1" t="s">
        <v>758</v>
      </c>
      <c r="E3587" s="1" t="s">
        <v>759</v>
      </c>
      <c r="F3587" s="1" t="s">
        <v>74</v>
      </c>
      <c r="G3587" s="1">
        <v>1</v>
      </c>
      <c r="H3587" s="1" t="s">
        <v>341</v>
      </c>
      <c r="I3587" s="1" t="s">
        <v>114</v>
      </c>
      <c r="J3587" s="64">
        <v>278</v>
      </c>
      <c r="K3587" s="76">
        <v>2302007</v>
      </c>
      <c r="L3587" s="29">
        <v>45979</v>
      </c>
      <c r="M3587" s="29" t="s">
        <v>4163</v>
      </c>
      <c r="N3587" s="1" t="s">
        <v>478</v>
      </c>
      <c r="O3587" s="28" t="s">
        <v>225</v>
      </c>
      <c r="P3587" s="1" t="s">
        <v>216</v>
      </c>
      <c r="Q3587" s="76">
        <v>8</v>
      </c>
      <c r="R3587" s="1" t="s">
        <v>537</v>
      </c>
      <c r="S3587" s="1">
        <v>6</v>
      </c>
      <c r="T3587" s="1" t="s">
        <v>115</v>
      </c>
      <c r="U3587" s="1"/>
      <c r="V3587" s="1"/>
      <c r="AB3587" s="178"/>
      <c r="AC3587" s="33">
        <v>21.5</v>
      </c>
      <c r="AD3587" s="33">
        <v>225</v>
      </c>
      <c r="AE3587" s="33" t="s">
        <v>103</v>
      </c>
      <c r="AF3587" s="33" t="s">
        <v>103</v>
      </c>
      <c r="AG3587" s="33"/>
      <c r="AM3587" s="164">
        <f t="shared" si="179"/>
        <v>45982</v>
      </c>
      <c r="AX3587" s="37">
        <f t="shared" si="177"/>
        <v>45986</v>
      </c>
      <c r="AY3587" s="1" t="s">
        <v>1386</v>
      </c>
      <c r="AZ3587" s="183"/>
      <c r="BA3587" s="184"/>
      <c r="BB3587" s="184"/>
      <c r="BC3587" s="184"/>
      <c r="BD3587" s="184"/>
      <c r="BE3587" s="184"/>
      <c r="BF3587" s="184"/>
      <c r="BG3587" s="184"/>
      <c r="BT3587" s="37">
        <f t="shared" si="178"/>
        <v>46007</v>
      </c>
      <c r="BU3587" s="31" t="s">
        <v>1386</v>
      </c>
      <c r="BV3587" s="183"/>
      <c r="BW3587" s="207"/>
      <c r="BX3587" s="184"/>
      <c r="BY3587" s="184"/>
      <c r="BZ3587" s="184"/>
      <c r="CA3587" s="184"/>
      <c r="CB3587" s="184"/>
      <c r="CC3587" s="184"/>
      <c r="CE3587" s="1"/>
      <c r="CF3587" s="1"/>
      <c r="CG3587" s="1"/>
      <c r="CH3587" s="1"/>
      <c r="CI3587" s="1"/>
      <c r="CJ3587" s="1"/>
      <c r="CK3587" s="1"/>
      <c r="CL3587" s="1"/>
      <c r="CM3587" s="1"/>
      <c r="CN3587" s="1"/>
      <c r="CO3587" s="1"/>
    </row>
    <row r="3588" spans="1:93" ht="30" customHeight="1" x14ac:dyDescent="0.2">
      <c r="A3588" s="1">
        <v>3582</v>
      </c>
      <c r="B3588" s="1" t="s">
        <v>756</v>
      </c>
      <c r="C3588" s="1" t="s">
        <v>757</v>
      </c>
      <c r="D3588" s="1" t="s">
        <v>758</v>
      </c>
      <c r="E3588" s="1" t="s">
        <v>759</v>
      </c>
      <c r="F3588" s="1" t="s">
        <v>74</v>
      </c>
      <c r="G3588" s="1">
        <v>1</v>
      </c>
      <c r="H3588" s="1" t="s">
        <v>341</v>
      </c>
      <c r="I3588" s="1" t="s">
        <v>114</v>
      </c>
      <c r="J3588" s="64">
        <v>536</v>
      </c>
      <c r="K3588" s="76">
        <v>2302010</v>
      </c>
      <c r="L3588" s="29">
        <v>45979</v>
      </c>
      <c r="M3588" s="29" t="s">
        <v>4163</v>
      </c>
      <c r="N3588" s="1" t="s">
        <v>478</v>
      </c>
      <c r="O3588" s="28" t="s">
        <v>225</v>
      </c>
      <c r="P3588" s="1" t="s">
        <v>216</v>
      </c>
      <c r="Q3588" s="76">
        <v>12</v>
      </c>
      <c r="R3588" s="1" t="s">
        <v>537</v>
      </c>
      <c r="T3588" s="1" t="s">
        <v>115</v>
      </c>
      <c r="U3588" s="1"/>
      <c r="V3588" s="1"/>
      <c r="AB3588" s="178"/>
      <c r="AC3588" s="33">
        <v>25</v>
      </c>
      <c r="AD3588" s="33">
        <v>230</v>
      </c>
      <c r="AE3588" s="33" t="s">
        <v>103</v>
      </c>
      <c r="AF3588" s="33" t="s">
        <v>103</v>
      </c>
      <c r="AG3588" s="33"/>
      <c r="AM3588" s="164">
        <f t="shared" si="179"/>
        <v>45982</v>
      </c>
      <c r="AX3588" s="37">
        <f t="shared" si="177"/>
        <v>45986</v>
      </c>
      <c r="AY3588" s="1" t="s">
        <v>1386</v>
      </c>
      <c r="AZ3588" s="183"/>
      <c r="BA3588" s="184"/>
      <c r="BB3588" s="184"/>
      <c r="BC3588" s="184"/>
      <c r="BD3588" s="184"/>
      <c r="BE3588" s="184"/>
      <c r="BF3588" s="184"/>
      <c r="BG3588" s="184"/>
      <c r="BT3588" s="37">
        <f t="shared" si="178"/>
        <v>46007</v>
      </c>
      <c r="BU3588" s="31" t="s">
        <v>1386</v>
      </c>
      <c r="BV3588" s="183"/>
      <c r="BW3588" s="207"/>
      <c r="BX3588" s="184"/>
      <c r="BY3588" s="184"/>
      <c r="BZ3588" s="184"/>
      <c r="CA3588" s="184"/>
      <c r="CB3588" s="184"/>
      <c r="CC3588" s="184"/>
      <c r="CE3588" s="1"/>
      <c r="CF3588" s="1"/>
      <c r="CG3588" s="1"/>
      <c r="CH3588" s="1"/>
      <c r="CI3588" s="1"/>
      <c r="CJ3588" s="1"/>
      <c r="CK3588" s="1"/>
      <c r="CL3588" s="1"/>
      <c r="CM3588" s="1"/>
      <c r="CN3588" s="1"/>
      <c r="CO3588" s="1"/>
    </row>
    <row r="3589" spans="1:93" ht="30" customHeight="1" x14ac:dyDescent="0.2">
      <c r="A3589" s="1">
        <v>3583</v>
      </c>
      <c r="B3589" s="1" t="s">
        <v>756</v>
      </c>
      <c r="C3589" s="1" t="s">
        <v>757</v>
      </c>
      <c r="D3589" s="1" t="s">
        <v>758</v>
      </c>
      <c r="E3589" s="1" t="s">
        <v>759</v>
      </c>
      <c r="F3589" s="1" t="s">
        <v>74</v>
      </c>
      <c r="G3589" s="1">
        <v>1</v>
      </c>
      <c r="H3589" s="1" t="s">
        <v>341</v>
      </c>
      <c r="I3589" s="1" t="s">
        <v>114</v>
      </c>
      <c r="J3589" s="64">
        <v>541</v>
      </c>
      <c r="K3589" s="76">
        <v>2302012</v>
      </c>
      <c r="L3589" s="29">
        <v>45979</v>
      </c>
      <c r="M3589" s="29" t="s">
        <v>4163</v>
      </c>
      <c r="N3589" s="1" t="s">
        <v>478</v>
      </c>
      <c r="O3589" s="28" t="s">
        <v>225</v>
      </c>
      <c r="P3589" s="1" t="s">
        <v>216</v>
      </c>
      <c r="Q3589" s="76">
        <v>12</v>
      </c>
      <c r="R3589" s="1" t="s">
        <v>537</v>
      </c>
      <c r="T3589" s="1" t="s">
        <v>115</v>
      </c>
      <c r="U3589" s="1"/>
      <c r="V3589" s="1"/>
      <c r="AB3589" s="179"/>
      <c r="AC3589" s="33">
        <v>24</v>
      </c>
      <c r="AD3589" s="33">
        <v>230</v>
      </c>
      <c r="AE3589" s="33" t="s">
        <v>103</v>
      </c>
      <c r="AF3589" s="33" t="s">
        <v>103</v>
      </c>
      <c r="AG3589" s="33"/>
      <c r="AM3589" s="164">
        <f t="shared" si="179"/>
        <v>45982</v>
      </c>
      <c r="AX3589" s="37">
        <f t="shared" si="177"/>
        <v>45986</v>
      </c>
      <c r="AY3589" s="1" t="s">
        <v>1386</v>
      </c>
      <c r="AZ3589" s="183"/>
      <c r="BA3589" s="181"/>
      <c r="BB3589" s="181"/>
      <c r="BC3589" s="181"/>
      <c r="BD3589" s="181"/>
      <c r="BE3589" s="181"/>
      <c r="BF3589" s="181"/>
      <c r="BG3589" s="181"/>
      <c r="BT3589" s="37">
        <f t="shared" si="178"/>
        <v>46007</v>
      </c>
      <c r="BU3589" s="31" t="s">
        <v>1386</v>
      </c>
      <c r="BV3589" s="183"/>
      <c r="BW3589" s="192"/>
      <c r="BX3589" s="181"/>
      <c r="BY3589" s="181"/>
      <c r="BZ3589" s="181"/>
      <c r="CA3589" s="181"/>
      <c r="CB3589" s="181"/>
      <c r="CC3589" s="181"/>
      <c r="CE3589" s="1"/>
      <c r="CF3589" s="1"/>
      <c r="CG3589" s="1"/>
      <c r="CH3589" s="1"/>
      <c r="CI3589" s="1"/>
      <c r="CJ3589" s="1"/>
      <c r="CK3589" s="1"/>
      <c r="CL3589" s="1"/>
      <c r="CM3589" s="1"/>
      <c r="CN3589" s="1"/>
      <c r="CO3589" s="1"/>
    </row>
    <row r="3590" spans="1:93" ht="30" customHeight="1" x14ac:dyDescent="0.2">
      <c r="A3590" s="1">
        <v>3584</v>
      </c>
      <c r="B3590" s="1" t="s">
        <v>760</v>
      </c>
      <c r="C3590" s="1" t="s">
        <v>761</v>
      </c>
      <c r="D3590" s="1" t="s">
        <v>762</v>
      </c>
      <c r="E3590" s="1" t="s">
        <v>763</v>
      </c>
      <c r="F3590" s="1" t="s">
        <v>74</v>
      </c>
      <c r="G3590" s="1">
        <v>5</v>
      </c>
      <c r="H3590" s="1" t="s">
        <v>341</v>
      </c>
      <c r="I3590" s="1" t="s">
        <v>114</v>
      </c>
      <c r="J3590" s="64">
        <v>554</v>
      </c>
      <c r="K3590" s="76">
        <v>2270629</v>
      </c>
      <c r="L3590" s="29">
        <v>45979</v>
      </c>
      <c r="M3590" s="29" t="s">
        <v>4163</v>
      </c>
      <c r="N3590" s="1" t="s">
        <v>478</v>
      </c>
      <c r="O3590" s="28" t="s">
        <v>225</v>
      </c>
      <c r="P3590" s="1" t="s">
        <v>216</v>
      </c>
      <c r="Q3590" s="76">
        <v>12</v>
      </c>
      <c r="R3590" s="1" t="s">
        <v>537</v>
      </c>
      <c r="T3590" s="1" t="s">
        <v>115</v>
      </c>
      <c r="U3590" s="1"/>
      <c r="V3590" s="1"/>
      <c r="AB3590" s="177" t="s">
        <v>1265</v>
      </c>
      <c r="AC3590" s="33">
        <v>25</v>
      </c>
      <c r="AD3590" s="33">
        <v>210</v>
      </c>
      <c r="AE3590" s="33" t="s">
        <v>103</v>
      </c>
      <c r="AF3590" s="33" t="s">
        <v>103</v>
      </c>
      <c r="AG3590" s="33"/>
      <c r="AM3590" s="164">
        <f t="shared" si="179"/>
        <v>45982</v>
      </c>
      <c r="AX3590" s="37">
        <f t="shared" si="177"/>
        <v>45986</v>
      </c>
      <c r="AY3590" s="1" t="s">
        <v>1266</v>
      </c>
      <c r="AZ3590" s="183" t="s">
        <v>1267</v>
      </c>
      <c r="BA3590" s="180">
        <v>44.8</v>
      </c>
      <c r="BB3590" s="180">
        <v>43.4</v>
      </c>
      <c r="BC3590" s="180">
        <v>44.1</v>
      </c>
      <c r="BD3590" s="180">
        <v>45.9</v>
      </c>
      <c r="BE3590" s="180">
        <v>43.6</v>
      </c>
      <c r="BF3590" s="180">
        <v>45.6</v>
      </c>
      <c r="BG3590" s="180">
        <f>AVERAGE(BA3590:BF3707)</f>
        <v>44.24848484848485</v>
      </c>
      <c r="BT3590" s="37">
        <f t="shared" si="178"/>
        <v>46007</v>
      </c>
      <c r="BU3590" s="31" t="s">
        <v>1266</v>
      </c>
      <c r="BV3590" s="183" t="s">
        <v>1268</v>
      </c>
      <c r="BW3590" s="191">
        <v>49.2</v>
      </c>
      <c r="BX3590" s="180">
        <v>47.3</v>
      </c>
      <c r="BY3590" s="180">
        <v>48.2</v>
      </c>
      <c r="BZ3590" s="180">
        <v>49.5</v>
      </c>
      <c r="CA3590" s="180">
        <v>50.1</v>
      </c>
      <c r="CB3590" s="180">
        <v>49.1</v>
      </c>
      <c r="CC3590" s="180">
        <f>AVERAGE(BW3590:CB3707)</f>
        <v>49.063333333333325</v>
      </c>
      <c r="CE3590" s="1"/>
      <c r="CF3590" s="1"/>
      <c r="CG3590" s="1"/>
      <c r="CH3590" s="1"/>
      <c r="CI3590" s="1"/>
      <c r="CJ3590" s="1"/>
      <c r="CK3590" s="1"/>
      <c r="CL3590" s="1"/>
      <c r="CM3590" s="1"/>
      <c r="CN3590" s="1"/>
      <c r="CO3590" s="1"/>
    </row>
    <row r="3591" spans="1:93" ht="30" customHeight="1" x14ac:dyDescent="0.2">
      <c r="A3591" s="1">
        <v>3585</v>
      </c>
      <c r="B3591" s="1" t="s">
        <v>760</v>
      </c>
      <c r="C3591" s="1" t="s">
        <v>761</v>
      </c>
      <c r="D3591" s="1" t="s">
        <v>762</v>
      </c>
      <c r="E3591" s="1" t="s">
        <v>763</v>
      </c>
      <c r="F3591" s="1" t="s">
        <v>74</v>
      </c>
      <c r="G3591" s="1">
        <v>5</v>
      </c>
      <c r="H3591" s="1" t="s">
        <v>341</v>
      </c>
      <c r="I3591" s="1" t="s">
        <v>114</v>
      </c>
      <c r="J3591" s="64">
        <v>407</v>
      </c>
      <c r="K3591" s="76">
        <v>2291507</v>
      </c>
      <c r="L3591" s="29">
        <v>45979</v>
      </c>
      <c r="M3591" s="29" t="s">
        <v>4163</v>
      </c>
      <c r="N3591" s="1" t="s">
        <v>478</v>
      </c>
      <c r="O3591" s="28" t="s">
        <v>225</v>
      </c>
      <c r="P3591" s="1" t="s">
        <v>216</v>
      </c>
      <c r="Q3591" s="76">
        <v>9</v>
      </c>
      <c r="R3591" s="1" t="s">
        <v>537</v>
      </c>
      <c r="S3591" s="1">
        <v>6</v>
      </c>
      <c r="T3591" s="1" t="s">
        <v>115</v>
      </c>
      <c r="U3591" s="1"/>
      <c r="V3591" s="1"/>
      <c r="AB3591" s="178"/>
      <c r="AC3591" s="33">
        <v>24</v>
      </c>
      <c r="AD3591" s="33">
        <v>230</v>
      </c>
      <c r="AE3591" s="33" t="s">
        <v>103</v>
      </c>
      <c r="AF3591" s="33" t="s">
        <v>103</v>
      </c>
      <c r="AG3591" s="33"/>
      <c r="AM3591" s="164">
        <f t="shared" si="179"/>
        <v>45982</v>
      </c>
      <c r="AX3591" s="37">
        <f t="shared" si="177"/>
        <v>45986</v>
      </c>
      <c r="AY3591" s="1" t="s">
        <v>1266</v>
      </c>
      <c r="AZ3591" s="183"/>
      <c r="BA3591" s="184"/>
      <c r="BB3591" s="184"/>
      <c r="BC3591" s="184"/>
      <c r="BD3591" s="184"/>
      <c r="BE3591" s="184"/>
      <c r="BF3591" s="184"/>
      <c r="BG3591" s="184"/>
      <c r="BT3591" s="37">
        <f t="shared" si="178"/>
        <v>46007</v>
      </c>
      <c r="BU3591" s="31" t="s">
        <v>1266</v>
      </c>
      <c r="BV3591" s="183"/>
      <c r="BW3591" s="207"/>
      <c r="BX3591" s="184"/>
      <c r="BY3591" s="184"/>
      <c r="BZ3591" s="184"/>
      <c r="CA3591" s="184"/>
      <c r="CB3591" s="184"/>
      <c r="CC3591" s="184"/>
      <c r="CE3591" s="1"/>
      <c r="CF3591" s="1"/>
      <c r="CG3591" s="1"/>
      <c r="CH3591" s="1"/>
      <c r="CI3591" s="1"/>
      <c r="CJ3591" s="1"/>
      <c r="CK3591" s="1"/>
      <c r="CL3591" s="1"/>
      <c r="CM3591" s="1"/>
      <c r="CN3591" s="1"/>
      <c r="CO3591" s="1"/>
    </row>
    <row r="3592" spans="1:93" ht="30" customHeight="1" x14ac:dyDescent="0.2">
      <c r="A3592" s="1">
        <v>3586</v>
      </c>
      <c r="B3592" s="1" t="s">
        <v>760</v>
      </c>
      <c r="C3592" s="1" t="s">
        <v>761</v>
      </c>
      <c r="D3592" s="1" t="s">
        <v>762</v>
      </c>
      <c r="E3592" s="1" t="s">
        <v>763</v>
      </c>
      <c r="F3592" s="1" t="s">
        <v>74</v>
      </c>
      <c r="G3592" s="1">
        <v>5</v>
      </c>
      <c r="H3592" s="1" t="s">
        <v>341</v>
      </c>
      <c r="I3592" s="1" t="s">
        <v>114</v>
      </c>
      <c r="J3592" s="64">
        <v>295</v>
      </c>
      <c r="K3592" s="76">
        <v>2270630</v>
      </c>
      <c r="L3592" s="29">
        <v>45979</v>
      </c>
      <c r="M3592" s="29" t="s">
        <v>4163</v>
      </c>
      <c r="N3592" s="1" t="s">
        <v>478</v>
      </c>
      <c r="O3592" s="28" t="s">
        <v>225</v>
      </c>
      <c r="P3592" s="1" t="s">
        <v>216</v>
      </c>
      <c r="Q3592" s="76">
        <v>8</v>
      </c>
      <c r="R3592" s="1" t="s">
        <v>537</v>
      </c>
      <c r="T3592" s="1" t="s">
        <v>115</v>
      </c>
      <c r="U3592" s="1"/>
      <c r="V3592" s="1"/>
      <c r="AB3592" s="178"/>
      <c r="AC3592" s="33">
        <v>23.5</v>
      </c>
      <c r="AD3592" s="33">
        <v>220</v>
      </c>
      <c r="AE3592" s="33" t="s">
        <v>103</v>
      </c>
      <c r="AF3592" s="33" t="s">
        <v>103</v>
      </c>
      <c r="AG3592" s="33"/>
      <c r="AM3592" s="164">
        <f t="shared" si="179"/>
        <v>45982</v>
      </c>
      <c r="AX3592" s="37">
        <f t="shared" si="177"/>
        <v>45986</v>
      </c>
      <c r="AY3592" s="1" t="s">
        <v>1266</v>
      </c>
      <c r="AZ3592" s="183"/>
      <c r="BA3592" s="184"/>
      <c r="BB3592" s="184"/>
      <c r="BC3592" s="184"/>
      <c r="BD3592" s="184"/>
      <c r="BE3592" s="184"/>
      <c r="BF3592" s="184"/>
      <c r="BG3592" s="184"/>
      <c r="BT3592" s="37">
        <f t="shared" si="178"/>
        <v>46007</v>
      </c>
      <c r="BU3592" s="31" t="s">
        <v>1266</v>
      </c>
      <c r="BV3592" s="183"/>
      <c r="BW3592" s="207"/>
      <c r="BX3592" s="184"/>
      <c r="BY3592" s="184"/>
      <c r="BZ3592" s="184"/>
      <c r="CA3592" s="184"/>
      <c r="CB3592" s="184"/>
      <c r="CC3592" s="184"/>
      <c r="CE3592" s="1"/>
      <c r="CF3592" s="1"/>
      <c r="CG3592" s="1"/>
      <c r="CH3592" s="1"/>
      <c r="CI3592" s="1"/>
      <c r="CJ3592" s="1"/>
      <c r="CK3592" s="1"/>
      <c r="CL3592" s="1"/>
      <c r="CM3592" s="1"/>
      <c r="CN3592" s="1"/>
      <c r="CO3592" s="1"/>
    </row>
    <row r="3593" spans="1:93" ht="30" customHeight="1" x14ac:dyDescent="0.2">
      <c r="A3593" s="1">
        <v>3587</v>
      </c>
      <c r="B3593" s="1" t="s">
        <v>760</v>
      </c>
      <c r="C3593" s="1" t="s">
        <v>761</v>
      </c>
      <c r="D3593" s="1" t="s">
        <v>762</v>
      </c>
      <c r="E3593" s="1" t="s">
        <v>763</v>
      </c>
      <c r="F3593" s="1" t="s">
        <v>74</v>
      </c>
      <c r="G3593" s="1">
        <v>5</v>
      </c>
      <c r="H3593" s="1" t="s">
        <v>341</v>
      </c>
      <c r="I3593" s="1" t="s">
        <v>114</v>
      </c>
      <c r="J3593" s="64">
        <v>389</v>
      </c>
      <c r="K3593" s="76">
        <v>2291508</v>
      </c>
      <c r="L3593" s="29">
        <v>45979</v>
      </c>
      <c r="M3593" s="29" t="s">
        <v>4163</v>
      </c>
      <c r="N3593" s="1" t="s">
        <v>478</v>
      </c>
      <c r="O3593" s="28" t="s">
        <v>225</v>
      </c>
      <c r="P3593" s="1" t="s">
        <v>216</v>
      </c>
      <c r="Q3593" s="76">
        <v>10</v>
      </c>
      <c r="R3593" s="1" t="s">
        <v>537</v>
      </c>
      <c r="T3593" s="1" t="s">
        <v>115</v>
      </c>
      <c r="U3593" s="1"/>
      <c r="V3593" s="1"/>
      <c r="AB3593" s="178"/>
      <c r="AC3593" s="33">
        <v>25.5</v>
      </c>
      <c r="AD3593" s="33">
        <v>240</v>
      </c>
      <c r="AE3593" s="33" t="s">
        <v>103</v>
      </c>
      <c r="AF3593" s="33" t="s">
        <v>103</v>
      </c>
      <c r="AG3593" s="33"/>
      <c r="AM3593" s="164">
        <f t="shared" si="179"/>
        <v>45982</v>
      </c>
      <c r="AX3593" s="37">
        <f t="shared" ref="AX3593:AX3656" si="180">IF(L3593=0, 0,L3593+7)</f>
        <v>45986</v>
      </c>
      <c r="AY3593" s="1" t="s">
        <v>1266</v>
      </c>
      <c r="AZ3593" s="183"/>
      <c r="BA3593" s="184"/>
      <c r="BB3593" s="184"/>
      <c r="BC3593" s="184"/>
      <c r="BD3593" s="184"/>
      <c r="BE3593" s="184"/>
      <c r="BF3593" s="184"/>
      <c r="BG3593" s="184"/>
      <c r="BT3593" s="37">
        <f t="shared" si="178"/>
        <v>46007</v>
      </c>
      <c r="BU3593" s="31" t="s">
        <v>1266</v>
      </c>
      <c r="BV3593" s="183"/>
      <c r="BW3593" s="207"/>
      <c r="BX3593" s="184"/>
      <c r="BY3593" s="184"/>
      <c r="BZ3593" s="184"/>
      <c r="CA3593" s="184"/>
      <c r="CB3593" s="184"/>
      <c r="CC3593" s="184"/>
      <c r="CE3593" s="1"/>
      <c r="CF3593" s="1"/>
      <c r="CG3593" s="1"/>
      <c r="CH3593" s="1"/>
      <c r="CI3593" s="1"/>
      <c r="CJ3593" s="1"/>
      <c r="CK3593" s="1"/>
      <c r="CL3593" s="1"/>
      <c r="CM3593" s="1"/>
      <c r="CN3593" s="1"/>
      <c r="CO3593" s="1"/>
    </row>
    <row r="3594" spans="1:93" ht="30" customHeight="1" x14ac:dyDescent="0.2">
      <c r="A3594" s="1">
        <v>3588</v>
      </c>
      <c r="B3594" s="1" t="s">
        <v>760</v>
      </c>
      <c r="C3594" s="1" t="s">
        <v>761</v>
      </c>
      <c r="D3594" s="1" t="s">
        <v>762</v>
      </c>
      <c r="E3594" s="1" t="s">
        <v>763</v>
      </c>
      <c r="F3594" s="1" t="s">
        <v>74</v>
      </c>
      <c r="G3594" s="1">
        <v>5</v>
      </c>
      <c r="H3594" s="1" t="s">
        <v>341</v>
      </c>
      <c r="I3594" s="1" t="s">
        <v>114</v>
      </c>
      <c r="J3594" s="64">
        <v>557</v>
      </c>
      <c r="K3594" s="76">
        <v>2270631</v>
      </c>
      <c r="L3594" s="29">
        <v>45979</v>
      </c>
      <c r="M3594" s="29" t="s">
        <v>4163</v>
      </c>
      <c r="N3594" s="1" t="s">
        <v>478</v>
      </c>
      <c r="O3594" s="28" t="s">
        <v>225</v>
      </c>
      <c r="P3594" s="1" t="s">
        <v>216</v>
      </c>
      <c r="Q3594" s="76">
        <v>12</v>
      </c>
      <c r="R3594" s="1" t="s">
        <v>537</v>
      </c>
      <c r="T3594" s="1" t="s">
        <v>115</v>
      </c>
      <c r="U3594" s="1"/>
      <c r="V3594" s="1"/>
      <c r="AB3594" s="178"/>
      <c r="AC3594" s="33">
        <v>24.5</v>
      </c>
      <c r="AD3594" s="33">
        <v>220</v>
      </c>
      <c r="AE3594" s="33" t="s">
        <v>103</v>
      </c>
      <c r="AF3594" s="33" t="s">
        <v>103</v>
      </c>
      <c r="AG3594" s="33"/>
      <c r="AM3594" s="164">
        <f t="shared" si="179"/>
        <v>45982</v>
      </c>
      <c r="AX3594" s="37">
        <f t="shared" si="180"/>
        <v>45986</v>
      </c>
      <c r="AY3594" s="1" t="s">
        <v>1266</v>
      </c>
      <c r="AZ3594" s="183"/>
      <c r="BA3594" s="184"/>
      <c r="BB3594" s="184"/>
      <c r="BC3594" s="184"/>
      <c r="BD3594" s="184"/>
      <c r="BE3594" s="184"/>
      <c r="BF3594" s="184"/>
      <c r="BG3594" s="184"/>
      <c r="BT3594" s="37">
        <f t="shared" si="178"/>
        <v>46007</v>
      </c>
      <c r="BU3594" s="31" t="s">
        <v>1266</v>
      </c>
      <c r="BV3594" s="183"/>
      <c r="BW3594" s="207"/>
      <c r="BX3594" s="184"/>
      <c r="BY3594" s="184"/>
      <c r="BZ3594" s="184"/>
      <c r="CA3594" s="184"/>
      <c r="CB3594" s="184"/>
      <c r="CC3594" s="184"/>
      <c r="CE3594" s="1"/>
      <c r="CF3594" s="1"/>
      <c r="CG3594" s="1"/>
      <c r="CH3594" s="1"/>
      <c r="CI3594" s="1"/>
      <c r="CJ3594" s="1"/>
      <c r="CK3594" s="1"/>
      <c r="CL3594" s="1"/>
      <c r="CM3594" s="1"/>
      <c r="CN3594" s="1"/>
      <c r="CO3594" s="1"/>
    </row>
    <row r="3595" spans="1:93" ht="30" customHeight="1" x14ac:dyDescent="0.2">
      <c r="A3595" s="1">
        <v>3589</v>
      </c>
      <c r="B3595" s="1" t="s">
        <v>760</v>
      </c>
      <c r="C3595" s="1" t="s">
        <v>761</v>
      </c>
      <c r="D3595" s="1" t="s">
        <v>762</v>
      </c>
      <c r="E3595" s="1" t="s">
        <v>763</v>
      </c>
      <c r="F3595" s="1" t="s">
        <v>74</v>
      </c>
      <c r="G3595" s="1">
        <v>5</v>
      </c>
      <c r="H3595" s="1" t="s">
        <v>341</v>
      </c>
      <c r="I3595" s="1" t="s">
        <v>114</v>
      </c>
      <c r="J3595" s="64">
        <v>394</v>
      </c>
      <c r="K3595" s="76">
        <v>2291509</v>
      </c>
      <c r="L3595" s="29">
        <v>45979</v>
      </c>
      <c r="M3595" s="29" t="s">
        <v>4163</v>
      </c>
      <c r="N3595" s="1" t="s">
        <v>478</v>
      </c>
      <c r="O3595" s="28" t="s">
        <v>225</v>
      </c>
      <c r="P3595" s="1" t="s">
        <v>216</v>
      </c>
      <c r="Q3595" s="76">
        <v>10</v>
      </c>
      <c r="R3595" s="1" t="s">
        <v>537</v>
      </c>
      <c r="T3595" s="1" t="s">
        <v>115</v>
      </c>
      <c r="U3595" s="1"/>
      <c r="V3595" s="1"/>
      <c r="AB3595" s="178"/>
      <c r="AC3595" s="33">
        <v>24.5</v>
      </c>
      <c r="AD3595" s="33">
        <v>235</v>
      </c>
      <c r="AE3595" s="33" t="s">
        <v>103</v>
      </c>
      <c r="AF3595" s="33" t="s">
        <v>103</v>
      </c>
      <c r="AG3595" s="33"/>
      <c r="AM3595" s="164">
        <f t="shared" si="179"/>
        <v>45982</v>
      </c>
      <c r="AX3595" s="37">
        <f t="shared" si="180"/>
        <v>45986</v>
      </c>
      <c r="AY3595" s="1" t="s">
        <v>1266</v>
      </c>
      <c r="AZ3595" s="183"/>
      <c r="BA3595" s="184"/>
      <c r="BB3595" s="184"/>
      <c r="BC3595" s="184"/>
      <c r="BD3595" s="184"/>
      <c r="BE3595" s="184"/>
      <c r="BF3595" s="184"/>
      <c r="BG3595" s="184"/>
      <c r="BT3595" s="37">
        <f t="shared" si="178"/>
        <v>46007</v>
      </c>
      <c r="BU3595" s="31" t="s">
        <v>1266</v>
      </c>
      <c r="BV3595" s="183"/>
      <c r="BW3595" s="207"/>
      <c r="BX3595" s="184"/>
      <c r="BY3595" s="184"/>
      <c r="BZ3595" s="184"/>
      <c r="CA3595" s="184"/>
      <c r="CB3595" s="184"/>
      <c r="CC3595" s="184"/>
      <c r="CE3595" s="1"/>
      <c r="CF3595" s="1"/>
      <c r="CG3595" s="1"/>
      <c r="CH3595" s="1"/>
      <c r="CI3595" s="1"/>
      <c r="CJ3595" s="1"/>
      <c r="CK3595" s="1"/>
      <c r="CL3595" s="1"/>
      <c r="CM3595" s="1"/>
      <c r="CN3595" s="1"/>
      <c r="CO3595" s="1"/>
    </row>
    <row r="3596" spans="1:93" ht="30" customHeight="1" x14ac:dyDescent="0.2">
      <c r="A3596" s="1">
        <v>3590</v>
      </c>
      <c r="B3596" s="1" t="s">
        <v>760</v>
      </c>
      <c r="C3596" s="1" t="s">
        <v>761</v>
      </c>
      <c r="D3596" s="1" t="s">
        <v>762</v>
      </c>
      <c r="E3596" s="1" t="s">
        <v>763</v>
      </c>
      <c r="F3596" s="1" t="s">
        <v>74</v>
      </c>
      <c r="G3596" s="1">
        <v>5</v>
      </c>
      <c r="H3596" s="1" t="s">
        <v>341</v>
      </c>
      <c r="I3596" s="1" t="s">
        <v>114</v>
      </c>
      <c r="J3596" s="64">
        <v>391</v>
      </c>
      <c r="K3596" s="76">
        <v>2270632</v>
      </c>
      <c r="L3596" s="29">
        <v>45979</v>
      </c>
      <c r="M3596" s="29" t="s">
        <v>4163</v>
      </c>
      <c r="N3596" s="1" t="s">
        <v>478</v>
      </c>
      <c r="O3596" s="28" t="s">
        <v>225</v>
      </c>
      <c r="P3596" s="1" t="s">
        <v>216</v>
      </c>
      <c r="Q3596" s="76">
        <v>9</v>
      </c>
      <c r="R3596" s="1" t="s">
        <v>537</v>
      </c>
      <c r="T3596" s="1" t="s">
        <v>115</v>
      </c>
      <c r="U3596" s="1"/>
      <c r="V3596" s="1"/>
      <c r="AB3596" s="178"/>
      <c r="AC3596" s="33">
        <v>24.5</v>
      </c>
      <c r="AD3596" s="33">
        <v>220</v>
      </c>
      <c r="AE3596" s="33" t="s">
        <v>103</v>
      </c>
      <c r="AF3596" s="33" t="s">
        <v>103</v>
      </c>
      <c r="AG3596" s="33"/>
      <c r="AM3596" s="164">
        <f t="shared" si="179"/>
        <v>45982</v>
      </c>
      <c r="AX3596" s="37">
        <f t="shared" si="180"/>
        <v>45986</v>
      </c>
      <c r="AY3596" s="1" t="s">
        <v>1266</v>
      </c>
      <c r="AZ3596" s="183"/>
      <c r="BA3596" s="184"/>
      <c r="BB3596" s="184"/>
      <c r="BC3596" s="184"/>
      <c r="BD3596" s="184"/>
      <c r="BE3596" s="184"/>
      <c r="BF3596" s="184"/>
      <c r="BG3596" s="184"/>
      <c r="BT3596" s="37">
        <f t="shared" si="178"/>
        <v>46007</v>
      </c>
      <c r="BU3596" s="31" t="s">
        <v>1266</v>
      </c>
      <c r="BV3596" s="183"/>
      <c r="BW3596" s="207"/>
      <c r="BX3596" s="184"/>
      <c r="BY3596" s="184"/>
      <c r="BZ3596" s="184"/>
      <c r="CA3596" s="184"/>
      <c r="CB3596" s="184"/>
      <c r="CC3596" s="184"/>
      <c r="CE3596" s="1"/>
      <c r="CF3596" s="1"/>
      <c r="CG3596" s="1"/>
      <c r="CH3596" s="1"/>
      <c r="CI3596" s="1"/>
      <c r="CJ3596" s="1"/>
      <c r="CK3596" s="1"/>
      <c r="CL3596" s="1"/>
      <c r="CM3596" s="1"/>
      <c r="CN3596" s="1"/>
      <c r="CO3596" s="1"/>
    </row>
    <row r="3597" spans="1:93" ht="30" customHeight="1" x14ac:dyDescent="0.2">
      <c r="A3597" s="1">
        <v>3591</v>
      </c>
      <c r="B3597" s="1" t="s">
        <v>760</v>
      </c>
      <c r="C3597" s="1" t="s">
        <v>761</v>
      </c>
      <c r="D3597" s="1" t="s">
        <v>762</v>
      </c>
      <c r="E3597" s="1" t="s">
        <v>763</v>
      </c>
      <c r="F3597" s="1" t="s">
        <v>74</v>
      </c>
      <c r="G3597" s="1">
        <v>5</v>
      </c>
      <c r="H3597" s="1" t="s">
        <v>341</v>
      </c>
      <c r="I3597" s="1" t="s">
        <v>114</v>
      </c>
      <c r="J3597" s="64">
        <v>393</v>
      </c>
      <c r="K3597" s="76">
        <v>2270633</v>
      </c>
      <c r="L3597" s="29">
        <v>45979</v>
      </c>
      <c r="M3597" s="29" t="s">
        <v>4163</v>
      </c>
      <c r="N3597" s="1" t="s">
        <v>478</v>
      </c>
      <c r="O3597" s="28" t="s">
        <v>225</v>
      </c>
      <c r="P3597" s="1" t="s">
        <v>216</v>
      </c>
      <c r="Q3597" s="76">
        <v>10</v>
      </c>
      <c r="R3597" s="1" t="s">
        <v>537</v>
      </c>
      <c r="T3597" s="1" t="s">
        <v>115</v>
      </c>
      <c r="U3597" s="1"/>
      <c r="V3597" s="1"/>
      <c r="AB3597" s="178"/>
      <c r="AC3597" s="33">
        <v>25</v>
      </c>
      <c r="AD3597" s="33">
        <v>225</v>
      </c>
      <c r="AE3597" s="33" t="s">
        <v>103</v>
      </c>
      <c r="AF3597" s="33" t="s">
        <v>103</v>
      </c>
      <c r="AG3597" s="33"/>
      <c r="AM3597" s="164">
        <f t="shared" si="179"/>
        <v>45982</v>
      </c>
      <c r="AX3597" s="37">
        <f t="shared" si="180"/>
        <v>45986</v>
      </c>
      <c r="AY3597" s="1" t="s">
        <v>1266</v>
      </c>
      <c r="AZ3597" s="183"/>
      <c r="BA3597" s="184"/>
      <c r="BB3597" s="184"/>
      <c r="BC3597" s="184"/>
      <c r="BD3597" s="184"/>
      <c r="BE3597" s="184"/>
      <c r="BF3597" s="184"/>
      <c r="BG3597" s="184"/>
      <c r="BT3597" s="37">
        <f t="shared" si="178"/>
        <v>46007</v>
      </c>
      <c r="BU3597" s="31" t="s">
        <v>1266</v>
      </c>
      <c r="BV3597" s="183"/>
      <c r="BW3597" s="207"/>
      <c r="BX3597" s="184"/>
      <c r="BY3597" s="184"/>
      <c r="BZ3597" s="184"/>
      <c r="CA3597" s="184"/>
      <c r="CB3597" s="184"/>
      <c r="CC3597" s="184"/>
      <c r="CE3597" s="1"/>
      <c r="CF3597" s="1"/>
      <c r="CG3597" s="1"/>
      <c r="CH3597" s="1"/>
      <c r="CI3597" s="1"/>
      <c r="CJ3597" s="1"/>
      <c r="CK3597" s="1"/>
      <c r="CL3597" s="1"/>
      <c r="CM3597" s="1"/>
      <c r="CN3597" s="1"/>
      <c r="CO3597" s="1"/>
    </row>
    <row r="3598" spans="1:93" ht="30" customHeight="1" x14ac:dyDescent="0.2">
      <c r="A3598" s="1">
        <v>3592</v>
      </c>
      <c r="B3598" s="1" t="s">
        <v>760</v>
      </c>
      <c r="C3598" s="1" t="s">
        <v>761</v>
      </c>
      <c r="D3598" s="1" t="s">
        <v>762</v>
      </c>
      <c r="E3598" s="1" t="s">
        <v>763</v>
      </c>
      <c r="F3598" s="1" t="s">
        <v>74</v>
      </c>
      <c r="G3598" s="1">
        <v>5</v>
      </c>
      <c r="H3598" s="1" t="s">
        <v>341</v>
      </c>
      <c r="I3598" s="1" t="s">
        <v>114</v>
      </c>
      <c r="J3598" s="64">
        <v>551</v>
      </c>
      <c r="K3598" s="76">
        <v>2291510</v>
      </c>
      <c r="L3598" s="29">
        <v>45979</v>
      </c>
      <c r="M3598" s="29" t="s">
        <v>4163</v>
      </c>
      <c r="N3598" s="1" t="s">
        <v>478</v>
      </c>
      <c r="O3598" s="28" t="s">
        <v>225</v>
      </c>
      <c r="P3598" s="1" t="s">
        <v>216</v>
      </c>
      <c r="Q3598" s="76">
        <v>12</v>
      </c>
      <c r="R3598" s="1" t="s">
        <v>537</v>
      </c>
      <c r="S3598" s="1">
        <v>6</v>
      </c>
      <c r="T3598" s="1" t="s">
        <v>115</v>
      </c>
      <c r="U3598" s="1"/>
      <c r="V3598" s="1"/>
      <c r="AB3598" s="178"/>
      <c r="AC3598" s="33">
        <v>23.5</v>
      </c>
      <c r="AD3598" s="33">
        <v>240</v>
      </c>
      <c r="AE3598" s="33" t="s">
        <v>103</v>
      </c>
      <c r="AF3598" s="33" t="s">
        <v>103</v>
      </c>
      <c r="AG3598" s="33"/>
      <c r="AM3598" s="164">
        <f t="shared" si="179"/>
        <v>45982</v>
      </c>
      <c r="AX3598" s="37">
        <f t="shared" si="180"/>
        <v>45986</v>
      </c>
      <c r="AY3598" s="1" t="s">
        <v>1266</v>
      </c>
      <c r="AZ3598" s="183"/>
      <c r="BA3598" s="184"/>
      <c r="BB3598" s="184"/>
      <c r="BC3598" s="184"/>
      <c r="BD3598" s="184"/>
      <c r="BE3598" s="184"/>
      <c r="BF3598" s="184"/>
      <c r="BG3598" s="184"/>
      <c r="BT3598" s="37">
        <f t="shared" si="178"/>
        <v>46007</v>
      </c>
      <c r="BU3598" s="31" t="s">
        <v>1266</v>
      </c>
      <c r="BV3598" s="183"/>
      <c r="BW3598" s="207"/>
      <c r="BX3598" s="184"/>
      <c r="BY3598" s="184"/>
      <c r="BZ3598" s="184"/>
      <c r="CA3598" s="184"/>
      <c r="CB3598" s="184"/>
      <c r="CC3598" s="184"/>
      <c r="CE3598" s="1"/>
      <c r="CF3598" s="1"/>
      <c r="CG3598" s="1"/>
      <c r="CH3598" s="1"/>
      <c r="CI3598" s="1"/>
      <c r="CJ3598" s="1"/>
      <c r="CK3598" s="1"/>
      <c r="CL3598" s="1"/>
      <c r="CM3598" s="1"/>
      <c r="CN3598" s="1"/>
      <c r="CO3598" s="1"/>
    </row>
    <row r="3599" spans="1:93" ht="30" customHeight="1" x14ac:dyDescent="0.2">
      <c r="A3599" s="1">
        <v>3593</v>
      </c>
      <c r="B3599" s="1" t="s">
        <v>760</v>
      </c>
      <c r="C3599" s="1" t="s">
        <v>761</v>
      </c>
      <c r="D3599" s="1" t="s">
        <v>762</v>
      </c>
      <c r="E3599" s="1" t="s">
        <v>763</v>
      </c>
      <c r="F3599" s="1" t="s">
        <v>74</v>
      </c>
      <c r="G3599" s="1">
        <v>5</v>
      </c>
      <c r="H3599" s="1" t="s">
        <v>341</v>
      </c>
      <c r="I3599" s="1" t="s">
        <v>114</v>
      </c>
      <c r="J3599" s="64">
        <v>273</v>
      </c>
      <c r="K3599" s="76">
        <v>2270635</v>
      </c>
      <c r="L3599" s="29">
        <v>45979</v>
      </c>
      <c r="M3599" s="29" t="s">
        <v>4163</v>
      </c>
      <c r="N3599" s="1" t="s">
        <v>478</v>
      </c>
      <c r="O3599" s="28" t="s">
        <v>225</v>
      </c>
      <c r="P3599" s="1" t="s">
        <v>216</v>
      </c>
      <c r="Q3599" s="76">
        <v>8</v>
      </c>
      <c r="R3599" s="1" t="s">
        <v>537</v>
      </c>
      <c r="T3599" s="1" t="s">
        <v>115</v>
      </c>
      <c r="U3599" s="1"/>
      <c r="V3599" s="1"/>
      <c r="AB3599" s="178"/>
      <c r="AC3599" s="33">
        <v>25.5</v>
      </c>
      <c r="AD3599" s="33">
        <v>240</v>
      </c>
      <c r="AE3599" s="33" t="s">
        <v>103</v>
      </c>
      <c r="AF3599" s="33" t="s">
        <v>103</v>
      </c>
      <c r="AG3599" s="33"/>
      <c r="AM3599" s="164">
        <f t="shared" si="179"/>
        <v>45982</v>
      </c>
      <c r="AX3599" s="37">
        <f t="shared" si="180"/>
        <v>45986</v>
      </c>
      <c r="AY3599" s="1" t="s">
        <v>1266</v>
      </c>
      <c r="AZ3599" s="183"/>
      <c r="BA3599" s="184"/>
      <c r="BB3599" s="184"/>
      <c r="BC3599" s="184"/>
      <c r="BD3599" s="184"/>
      <c r="BE3599" s="184"/>
      <c r="BF3599" s="184"/>
      <c r="BG3599" s="184"/>
      <c r="BT3599" s="37">
        <f t="shared" si="178"/>
        <v>46007</v>
      </c>
      <c r="BU3599" s="31" t="s">
        <v>1266</v>
      </c>
      <c r="BV3599" s="183"/>
      <c r="BW3599" s="207"/>
      <c r="BX3599" s="184"/>
      <c r="BY3599" s="184"/>
      <c r="BZ3599" s="184"/>
      <c r="CA3599" s="184"/>
      <c r="CB3599" s="184"/>
      <c r="CC3599" s="184"/>
      <c r="CE3599" s="1"/>
      <c r="CF3599" s="1"/>
      <c r="CG3599" s="1"/>
      <c r="CH3599" s="1"/>
      <c r="CI3599" s="1"/>
      <c r="CJ3599" s="1"/>
      <c r="CK3599" s="1"/>
      <c r="CL3599" s="1"/>
      <c r="CM3599" s="1"/>
      <c r="CN3599" s="1"/>
      <c r="CO3599" s="1"/>
    </row>
    <row r="3600" spans="1:93" ht="30" customHeight="1" x14ac:dyDescent="0.2">
      <c r="A3600" s="1">
        <v>3594</v>
      </c>
      <c r="B3600" s="1" t="s">
        <v>760</v>
      </c>
      <c r="C3600" s="1" t="s">
        <v>761</v>
      </c>
      <c r="D3600" s="1" t="s">
        <v>762</v>
      </c>
      <c r="E3600" s="1" t="s">
        <v>763</v>
      </c>
      <c r="F3600" s="1" t="s">
        <v>74</v>
      </c>
      <c r="G3600" s="1">
        <v>5</v>
      </c>
      <c r="H3600" s="1" t="s">
        <v>341</v>
      </c>
      <c r="I3600" s="1" t="s">
        <v>114</v>
      </c>
      <c r="J3600" s="64">
        <v>431</v>
      </c>
      <c r="K3600" s="76">
        <v>2291511</v>
      </c>
      <c r="L3600" s="29">
        <v>45979</v>
      </c>
      <c r="M3600" s="29" t="s">
        <v>4163</v>
      </c>
      <c r="N3600" s="1" t="s">
        <v>478</v>
      </c>
      <c r="O3600" s="28" t="s">
        <v>225</v>
      </c>
      <c r="P3600" s="1" t="s">
        <v>216</v>
      </c>
      <c r="Q3600" s="76">
        <v>9</v>
      </c>
      <c r="R3600" s="1" t="s">
        <v>537</v>
      </c>
      <c r="T3600" s="1" t="s">
        <v>115</v>
      </c>
      <c r="U3600" s="1"/>
      <c r="V3600" s="1"/>
      <c r="AB3600" s="178"/>
      <c r="AC3600" s="33">
        <v>23</v>
      </c>
      <c r="AD3600" s="33">
        <v>210</v>
      </c>
      <c r="AE3600" s="33" t="s">
        <v>103</v>
      </c>
      <c r="AF3600" s="33" t="s">
        <v>103</v>
      </c>
      <c r="AG3600" s="33"/>
      <c r="AM3600" s="164">
        <f t="shared" si="179"/>
        <v>45982</v>
      </c>
      <c r="AX3600" s="37">
        <f t="shared" si="180"/>
        <v>45986</v>
      </c>
      <c r="AY3600" s="1" t="s">
        <v>1266</v>
      </c>
      <c r="AZ3600" s="183"/>
      <c r="BA3600" s="184"/>
      <c r="BB3600" s="184"/>
      <c r="BC3600" s="184"/>
      <c r="BD3600" s="184"/>
      <c r="BE3600" s="184"/>
      <c r="BF3600" s="184"/>
      <c r="BG3600" s="184"/>
      <c r="BT3600" s="37">
        <f t="shared" si="178"/>
        <v>46007</v>
      </c>
      <c r="BU3600" s="31" t="s">
        <v>1266</v>
      </c>
      <c r="BV3600" s="183"/>
      <c r="BW3600" s="207"/>
      <c r="BX3600" s="184"/>
      <c r="BY3600" s="184"/>
      <c r="BZ3600" s="184"/>
      <c r="CA3600" s="184"/>
      <c r="CB3600" s="184"/>
      <c r="CC3600" s="184"/>
      <c r="CE3600" s="1"/>
      <c r="CF3600" s="1"/>
      <c r="CG3600" s="1"/>
      <c r="CH3600" s="1"/>
      <c r="CI3600" s="1"/>
      <c r="CJ3600" s="1"/>
      <c r="CK3600" s="1"/>
      <c r="CL3600" s="1"/>
      <c r="CM3600" s="1"/>
      <c r="CN3600" s="1"/>
      <c r="CO3600" s="1"/>
    </row>
    <row r="3601" spans="1:93" ht="30" customHeight="1" x14ac:dyDescent="0.2">
      <c r="A3601" s="1">
        <v>3595</v>
      </c>
      <c r="B3601" s="1" t="s">
        <v>760</v>
      </c>
      <c r="C3601" s="1" t="s">
        <v>761</v>
      </c>
      <c r="D3601" s="1" t="s">
        <v>762</v>
      </c>
      <c r="E3601" s="1" t="s">
        <v>763</v>
      </c>
      <c r="F3601" s="1" t="s">
        <v>74</v>
      </c>
      <c r="G3601" s="1">
        <v>5</v>
      </c>
      <c r="H3601" s="1" t="s">
        <v>341</v>
      </c>
      <c r="I3601" s="1" t="s">
        <v>114</v>
      </c>
      <c r="J3601" s="64">
        <v>438</v>
      </c>
      <c r="K3601" s="76">
        <v>2270636</v>
      </c>
      <c r="L3601" s="29">
        <v>45979</v>
      </c>
      <c r="M3601" s="29" t="s">
        <v>4163</v>
      </c>
      <c r="N3601" s="1" t="s">
        <v>478</v>
      </c>
      <c r="O3601" s="28" t="s">
        <v>225</v>
      </c>
      <c r="P3601" s="1" t="s">
        <v>216</v>
      </c>
      <c r="Q3601" s="76">
        <v>9</v>
      </c>
      <c r="R3601" s="1" t="s">
        <v>537</v>
      </c>
      <c r="T3601" s="1" t="s">
        <v>115</v>
      </c>
      <c r="U3601" s="1"/>
      <c r="V3601" s="1"/>
      <c r="AB3601" s="178"/>
      <c r="AC3601" s="33">
        <v>23.5</v>
      </c>
      <c r="AD3601" s="33">
        <v>230</v>
      </c>
      <c r="AE3601" s="33" t="s">
        <v>103</v>
      </c>
      <c r="AF3601" s="33" t="s">
        <v>103</v>
      </c>
      <c r="AG3601" s="33"/>
      <c r="AM3601" s="164">
        <f t="shared" si="179"/>
        <v>45982</v>
      </c>
      <c r="AX3601" s="37">
        <f t="shared" si="180"/>
        <v>45986</v>
      </c>
      <c r="AY3601" s="1" t="s">
        <v>1266</v>
      </c>
      <c r="AZ3601" s="183"/>
      <c r="BA3601" s="184"/>
      <c r="BB3601" s="184"/>
      <c r="BC3601" s="184"/>
      <c r="BD3601" s="184"/>
      <c r="BE3601" s="184"/>
      <c r="BF3601" s="184"/>
      <c r="BG3601" s="184"/>
      <c r="BT3601" s="37">
        <f t="shared" si="178"/>
        <v>46007</v>
      </c>
      <c r="BU3601" s="31" t="s">
        <v>1266</v>
      </c>
      <c r="BV3601" s="183"/>
      <c r="BW3601" s="207"/>
      <c r="BX3601" s="184"/>
      <c r="BY3601" s="184"/>
      <c r="BZ3601" s="184"/>
      <c r="CA3601" s="184"/>
      <c r="CB3601" s="184"/>
      <c r="CC3601" s="184"/>
      <c r="CE3601" s="1"/>
      <c r="CF3601" s="1"/>
      <c r="CG3601" s="1"/>
      <c r="CH3601" s="1"/>
      <c r="CI3601" s="1"/>
      <c r="CJ3601" s="1"/>
      <c r="CK3601" s="1"/>
      <c r="CL3601" s="1"/>
      <c r="CM3601" s="1"/>
      <c r="CN3601" s="1"/>
      <c r="CO3601" s="1"/>
    </row>
    <row r="3602" spans="1:93" ht="30" customHeight="1" x14ac:dyDescent="0.2">
      <c r="A3602" s="1">
        <v>3596</v>
      </c>
      <c r="B3602" s="1" t="s">
        <v>760</v>
      </c>
      <c r="C3602" s="1" t="s">
        <v>761</v>
      </c>
      <c r="D3602" s="1" t="s">
        <v>762</v>
      </c>
      <c r="E3602" s="1" t="s">
        <v>763</v>
      </c>
      <c r="F3602" s="1" t="s">
        <v>74</v>
      </c>
      <c r="G3602" s="1">
        <v>5</v>
      </c>
      <c r="H3602" s="1" t="s">
        <v>341</v>
      </c>
      <c r="I3602" s="1" t="s">
        <v>114</v>
      </c>
      <c r="J3602" s="64">
        <v>302</v>
      </c>
      <c r="K3602" s="76">
        <v>2270637</v>
      </c>
      <c r="L3602" s="29">
        <v>45979</v>
      </c>
      <c r="M3602" s="29" t="s">
        <v>4163</v>
      </c>
      <c r="N3602" s="1" t="s">
        <v>478</v>
      </c>
      <c r="O3602" s="28" t="s">
        <v>225</v>
      </c>
      <c r="P3602" s="1" t="s">
        <v>216</v>
      </c>
      <c r="Q3602" s="76">
        <v>8</v>
      </c>
      <c r="R3602" s="1" t="s">
        <v>537</v>
      </c>
      <c r="T3602" s="1" t="s">
        <v>115</v>
      </c>
      <c r="U3602" s="1"/>
      <c r="V3602" s="1"/>
      <c r="AB3602" s="178"/>
      <c r="AC3602" s="33">
        <v>24</v>
      </c>
      <c r="AD3602" s="33">
        <v>215</v>
      </c>
      <c r="AE3602" s="33" t="s">
        <v>103</v>
      </c>
      <c r="AF3602" s="33" t="s">
        <v>103</v>
      </c>
      <c r="AG3602" s="33"/>
      <c r="AM3602" s="164">
        <f t="shared" si="179"/>
        <v>45982</v>
      </c>
      <c r="AX3602" s="37">
        <f t="shared" si="180"/>
        <v>45986</v>
      </c>
      <c r="AY3602" s="1" t="s">
        <v>1266</v>
      </c>
      <c r="AZ3602" s="183"/>
      <c r="BA3602" s="184"/>
      <c r="BB3602" s="184"/>
      <c r="BC3602" s="184"/>
      <c r="BD3602" s="184"/>
      <c r="BE3602" s="184"/>
      <c r="BF3602" s="184"/>
      <c r="BG3602" s="184"/>
      <c r="BT3602" s="37">
        <f t="shared" si="178"/>
        <v>46007</v>
      </c>
      <c r="BU3602" s="31" t="s">
        <v>1266</v>
      </c>
      <c r="BV3602" s="183"/>
      <c r="BW3602" s="207"/>
      <c r="BX3602" s="184"/>
      <c r="BY3602" s="184"/>
      <c r="BZ3602" s="184"/>
      <c r="CA3602" s="184"/>
      <c r="CB3602" s="184"/>
      <c r="CC3602" s="184"/>
      <c r="CE3602" s="1"/>
      <c r="CF3602" s="1"/>
      <c r="CG3602" s="1"/>
      <c r="CH3602" s="1"/>
      <c r="CI3602" s="1"/>
      <c r="CJ3602" s="1"/>
      <c r="CK3602" s="1"/>
      <c r="CL3602" s="1"/>
      <c r="CM3602" s="1"/>
      <c r="CN3602" s="1"/>
      <c r="CO3602" s="1"/>
    </row>
    <row r="3603" spans="1:93" ht="30" customHeight="1" x14ac:dyDescent="0.2">
      <c r="A3603" s="1">
        <v>3597</v>
      </c>
      <c r="B3603" s="1" t="s">
        <v>760</v>
      </c>
      <c r="C3603" s="1" t="s">
        <v>761</v>
      </c>
      <c r="D3603" s="1" t="s">
        <v>762</v>
      </c>
      <c r="E3603" s="1" t="s">
        <v>763</v>
      </c>
      <c r="F3603" s="1" t="s">
        <v>74</v>
      </c>
      <c r="G3603" s="1">
        <v>5</v>
      </c>
      <c r="H3603" s="1" t="s">
        <v>341</v>
      </c>
      <c r="I3603" s="1" t="s">
        <v>114</v>
      </c>
      <c r="J3603" s="64">
        <v>553</v>
      </c>
      <c r="K3603" s="76">
        <v>2291512</v>
      </c>
      <c r="L3603" s="29">
        <v>45979</v>
      </c>
      <c r="M3603" s="29" t="s">
        <v>4163</v>
      </c>
      <c r="N3603" s="1" t="s">
        <v>478</v>
      </c>
      <c r="O3603" s="28" t="s">
        <v>225</v>
      </c>
      <c r="P3603" s="1" t="s">
        <v>216</v>
      </c>
      <c r="Q3603" s="76">
        <v>12</v>
      </c>
      <c r="R3603" s="1" t="s">
        <v>537</v>
      </c>
      <c r="T3603" s="1" t="s">
        <v>115</v>
      </c>
      <c r="U3603" s="1"/>
      <c r="V3603" s="1"/>
      <c r="AB3603" s="178"/>
      <c r="AC3603" s="33">
        <v>25</v>
      </c>
      <c r="AD3603" s="33">
        <v>230</v>
      </c>
      <c r="AE3603" s="33" t="s">
        <v>103</v>
      </c>
      <c r="AF3603" s="33" t="s">
        <v>103</v>
      </c>
      <c r="AG3603" s="33"/>
      <c r="AM3603" s="164">
        <f t="shared" si="179"/>
        <v>45982</v>
      </c>
      <c r="AX3603" s="37">
        <f t="shared" si="180"/>
        <v>45986</v>
      </c>
      <c r="AY3603" s="1" t="s">
        <v>1266</v>
      </c>
      <c r="AZ3603" s="183"/>
      <c r="BA3603" s="184"/>
      <c r="BB3603" s="184"/>
      <c r="BC3603" s="184"/>
      <c r="BD3603" s="184"/>
      <c r="BE3603" s="184"/>
      <c r="BF3603" s="184"/>
      <c r="BG3603" s="184"/>
      <c r="BT3603" s="37">
        <f t="shared" si="178"/>
        <v>46007</v>
      </c>
      <c r="BU3603" s="31" t="s">
        <v>1266</v>
      </c>
      <c r="BV3603" s="183"/>
      <c r="BW3603" s="207"/>
      <c r="BX3603" s="184"/>
      <c r="BY3603" s="184"/>
      <c r="BZ3603" s="184"/>
      <c r="CA3603" s="184"/>
      <c r="CB3603" s="184"/>
      <c r="CC3603" s="184"/>
      <c r="CE3603" s="1"/>
      <c r="CF3603" s="1"/>
      <c r="CG3603" s="1"/>
      <c r="CH3603" s="1"/>
      <c r="CI3603" s="1"/>
      <c r="CJ3603" s="1"/>
      <c r="CK3603" s="1"/>
      <c r="CL3603" s="1"/>
      <c r="CM3603" s="1"/>
      <c r="CN3603" s="1"/>
      <c r="CO3603" s="1"/>
    </row>
    <row r="3604" spans="1:93" ht="30" customHeight="1" x14ac:dyDescent="0.2">
      <c r="A3604" s="1">
        <v>3598</v>
      </c>
      <c r="B3604" s="1" t="s">
        <v>760</v>
      </c>
      <c r="C3604" s="1" t="s">
        <v>761</v>
      </c>
      <c r="D3604" s="1" t="s">
        <v>762</v>
      </c>
      <c r="E3604" s="1" t="s">
        <v>763</v>
      </c>
      <c r="F3604" s="1" t="s">
        <v>74</v>
      </c>
      <c r="G3604" s="1">
        <v>5</v>
      </c>
      <c r="H3604" s="1" t="s">
        <v>341</v>
      </c>
      <c r="I3604" s="1" t="s">
        <v>114</v>
      </c>
      <c r="J3604" s="64">
        <v>390</v>
      </c>
      <c r="K3604" s="76">
        <v>2270638</v>
      </c>
      <c r="L3604" s="29">
        <v>45979</v>
      </c>
      <c r="M3604" s="29" t="s">
        <v>4163</v>
      </c>
      <c r="N3604" s="1" t="s">
        <v>478</v>
      </c>
      <c r="O3604" s="28" t="s">
        <v>225</v>
      </c>
      <c r="P3604" s="1" t="s">
        <v>216</v>
      </c>
      <c r="Q3604" s="76">
        <v>10</v>
      </c>
      <c r="R3604" s="1" t="s">
        <v>537</v>
      </c>
      <c r="T3604" s="1" t="s">
        <v>115</v>
      </c>
      <c r="U3604" s="1"/>
      <c r="V3604" s="1"/>
      <c r="AB3604" s="178"/>
      <c r="AC3604" s="33">
        <v>22.5</v>
      </c>
      <c r="AD3604" s="33">
        <v>235</v>
      </c>
      <c r="AE3604" s="33" t="s">
        <v>103</v>
      </c>
      <c r="AF3604" s="33" t="s">
        <v>103</v>
      </c>
      <c r="AG3604" s="33"/>
      <c r="AM3604" s="164">
        <f t="shared" si="179"/>
        <v>45982</v>
      </c>
      <c r="AX3604" s="37">
        <f t="shared" si="180"/>
        <v>45986</v>
      </c>
      <c r="AY3604" s="1" t="s">
        <v>1266</v>
      </c>
      <c r="AZ3604" s="183"/>
      <c r="BA3604" s="184"/>
      <c r="BB3604" s="184"/>
      <c r="BC3604" s="184"/>
      <c r="BD3604" s="184"/>
      <c r="BE3604" s="184"/>
      <c r="BF3604" s="184"/>
      <c r="BG3604" s="184"/>
      <c r="BT3604" s="37">
        <f t="shared" si="178"/>
        <v>46007</v>
      </c>
      <c r="BU3604" s="31" t="s">
        <v>1266</v>
      </c>
      <c r="BV3604" s="183"/>
      <c r="BW3604" s="207"/>
      <c r="BX3604" s="184"/>
      <c r="BY3604" s="184"/>
      <c r="BZ3604" s="184"/>
      <c r="CA3604" s="184"/>
      <c r="CB3604" s="184"/>
      <c r="CC3604" s="184"/>
      <c r="CE3604" s="1"/>
      <c r="CF3604" s="1"/>
      <c r="CG3604" s="1"/>
      <c r="CH3604" s="1"/>
      <c r="CI3604" s="1"/>
      <c r="CJ3604" s="1"/>
      <c r="CK3604" s="1"/>
      <c r="CL3604" s="1"/>
      <c r="CM3604" s="1"/>
      <c r="CN3604" s="1"/>
      <c r="CO3604" s="1"/>
    </row>
    <row r="3605" spans="1:93" ht="30" customHeight="1" x14ac:dyDescent="0.2">
      <c r="A3605" s="1">
        <v>3599</v>
      </c>
      <c r="B3605" s="1" t="s">
        <v>760</v>
      </c>
      <c r="C3605" s="1" t="s">
        <v>761</v>
      </c>
      <c r="D3605" s="1" t="s">
        <v>762</v>
      </c>
      <c r="E3605" s="1" t="s">
        <v>763</v>
      </c>
      <c r="F3605" s="1" t="s">
        <v>74</v>
      </c>
      <c r="G3605" s="1">
        <v>5</v>
      </c>
      <c r="H3605" s="1" t="s">
        <v>341</v>
      </c>
      <c r="I3605" s="1" t="s">
        <v>114</v>
      </c>
      <c r="J3605" s="64">
        <v>403</v>
      </c>
      <c r="K3605" s="76">
        <v>2291513</v>
      </c>
      <c r="L3605" s="29">
        <v>45979</v>
      </c>
      <c r="M3605" s="29" t="s">
        <v>4163</v>
      </c>
      <c r="N3605" s="1" t="s">
        <v>478</v>
      </c>
      <c r="O3605" s="28" t="s">
        <v>225</v>
      </c>
      <c r="P3605" s="1" t="s">
        <v>216</v>
      </c>
      <c r="Q3605" s="76">
        <v>9</v>
      </c>
      <c r="R3605" s="1" t="s">
        <v>537</v>
      </c>
      <c r="T3605" s="1" t="s">
        <v>115</v>
      </c>
      <c r="U3605" s="1"/>
      <c r="V3605" s="1"/>
      <c r="AB3605" s="178"/>
      <c r="AC3605" s="33">
        <v>24</v>
      </c>
      <c r="AD3605" s="33">
        <v>240</v>
      </c>
      <c r="AE3605" s="33" t="s">
        <v>103</v>
      </c>
      <c r="AF3605" s="33" t="s">
        <v>103</v>
      </c>
      <c r="AG3605" s="33"/>
      <c r="AM3605" s="164">
        <f t="shared" si="179"/>
        <v>45982</v>
      </c>
      <c r="AX3605" s="37">
        <f t="shared" si="180"/>
        <v>45986</v>
      </c>
      <c r="AY3605" s="1" t="s">
        <v>1266</v>
      </c>
      <c r="AZ3605" s="183"/>
      <c r="BA3605" s="184"/>
      <c r="BB3605" s="184"/>
      <c r="BC3605" s="184"/>
      <c r="BD3605" s="184"/>
      <c r="BE3605" s="184"/>
      <c r="BF3605" s="184"/>
      <c r="BG3605" s="184"/>
      <c r="BT3605" s="37">
        <f t="shared" si="178"/>
        <v>46007</v>
      </c>
      <c r="BU3605" s="31" t="s">
        <v>1266</v>
      </c>
      <c r="BV3605" s="183"/>
      <c r="BW3605" s="207"/>
      <c r="BX3605" s="184"/>
      <c r="BY3605" s="184"/>
      <c r="BZ3605" s="184"/>
      <c r="CA3605" s="184"/>
      <c r="CB3605" s="184"/>
      <c r="CC3605" s="184"/>
      <c r="CE3605" s="1"/>
      <c r="CF3605" s="1"/>
      <c r="CG3605" s="1"/>
      <c r="CH3605" s="1"/>
      <c r="CI3605" s="1"/>
      <c r="CJ3605" s="1"/>
      <c r="CK3605" s="1"/>
      <c r="CL3605" s="1"/>
      <c r="CM3605" s="1"/>
      <c r="CN3605" s="1"/>
      <c r="CO3605" s="1"/>
    </row>
    <row r="3606" spans="1:93" ht="30" customHeight="1" x14ac:dyDescent="0.2">
      <c r="A3606" s="1">
        <v>3600</v>
      </c>
      <c r="B3606" s="1" t="s">
        <v>760</v>
      </c>
      <c r="C3606" s="1" t="s">
        <v>761</v>
      </c>
      <c r="D3606" s="1" t="s">
        <v>762</v>
      </c>
      <c r="E3606" s="1" t="s">
        <v>763</v>
      </c>
      <c r="F3606" s="1" t="s">
        <v>74</v>
      </c>
      <c r="G3606" s="1">
        <v>5</v>
      </c>
      <c r="H3606" s="1" t="s">
        <v>341</v>
      </c>
      <c r="I3606" s="1" t="s">
        <v>114</v>
      </c>
      <c r="J3606" s="64">
        <v>411</v>
      </c>
      <c r="K3606" s="76">
        <v>2270639</v>
      </c>
      <c r="L3606" s="29">
        <v>45979</v>
      </c>
      <c r="M3606" s="29" t="s">
        <v>4163</v>
      </c>
      <c r="N3606" s="1" t="s">
        <v>478</v>
      </c>
      <c r="O3606" s="28" t="s">
        <v>225</v>
      </c>
      <c r="P3606" s="1" t="s">
        <v>216</v>
      </c>
      <c r="Q3606" s="76">
        <v>9</v>
      </c>
      <c r="R3606" s="1" t="s">
        <v>537</v>
      </c>
      <c r="T3606" s="1" t="s">
        <v>115</v>
      </c>
      <c r="U3606" s="1"/>
      <c r="V3606" s="1"/>
      <c r="AB3606" s="178"/>
      <c r="AC3606" s="33">
        <v>24.5</v>
      </c>
      <c r="AD3606" s="33">
        <v>210</v>
      </c>
      <c r="AE3606" s="33" t="s">
        <v>103</v>
      </c>
      <c r="AF3606" s="33" t="s">
        <v>103</v>
      </c>
      <c r="AG3606" s="33"/>
      <c r="AM3606" s="164">
        <f t="shared" si="179"/>
        <v>45982</v>
      </c>
      <c r="AX3606" s="37">
        <f t="shared" si="180"/>
        <v>45986</v>
      </c>
      <c r="AY3606" s="1" t="s">
        <v>1266</v>
      </c>
      <c r="AZ3606" s="183"/>
      <c r="BA3606" s="184"/>
      <c r="BB3606" s="184"/>
      <c r="BC3606" s="184"/>
      <c r="BD3606" s="184"/>
      <c r="BE3606" s="184"/>
      <c r="BF3606" s="184"/>
      <c r="BG3606" s="184"/>
      <c r="BT3606" s="37">
        <f t="shared" si="178"/>
        <v>46007</v>
      </c>
      <c r="BU3606" s="31" t="s">
        <v>1266</v>
      </c>
      <c r="BV3606" s="183"/>
      <c r="BW3606" s="207"/>
      <c r="BX3606" s="184"/>
      <c r="BY3606" s="184"/>
      <c r="BZ3606" s="184"/>
      <c r="CA3606" s="184"/>
      <c r="CB3606" s="184"/>
      <c r="CC3606" s="184"/>
      <c r="CE3606" s="1"/>
      <c r="CF3606" s="1"/>
      <c r="CG3606" s="1"/>
      <c r="CH3606" s="1"/>
      <c r="CI3606" s="1"/>
      <c r="CJ3606" s="1"/>
      <c r="CK3606" s="1"/>
      <c r="CL3606" s="1"/>
      <c r="CM3606" s="1"/>
      <c r="CN3606" s="1"/>
      <c r="CO3606" s="1"/>
    </row>
    <row r="3607" spans="1:93" ht="30" customHeight="1" x14ac:dyDescent="0.2">
      <c r="A3607" s="1">
        <v>3601</v>
      </c>
      <c r="B3607" s="1" t="s">
        <v>760</v>
      </c>
      <c r="C3607" s="1" t="s">
        <v>761</v>
      </c>
      <c r="D3607" s="1" t="s">
        <v>762</v>
      </c>
      <c r="E3607" s="1" t="s">
        <v>763</v>
      </c>
      <c r="F3607" s="1" t="s">
        <v>74</v>
      </c>
      <c r="G3607" s="1">
        <v>5</v>
      </c>
      <c r="H3607" s="1" t="s">
        <v>341</v>
      </c>
      <c r="I3607" s="1" t="s">
        <v>114</v>
      </c>
      <c r="J3607" s="64">
        <v>414</v>
      </c>
      <c r="K3607" s="76">
        <v>2291514</v>
      </c>
      <c r="L3607" s="29">
        <v>45979</v>
      </c>
      <c r="M3607" s="29" t="s">
        <v>4163</v>
      </c>
      <c r="N3607" s="1" t="s">
        <v>478</v>
      </c>
      <c r="O3607" s="28" t="s">
        <v>225</v>
      </c>
      <c r="P3607" s="1" t="s">
        <v>216</v>
      </c>
      <c r="Q3607" s="76">
        <v>9</v>
      </c>
      <c r="R3607" s="1" t="s">
        <v>537</v>
      </c>
      <c r="T3607" s="1" t="s">
        <v>115</v>
      </c>
      <c r="U3607" s="1"/>
      <c r="V3607" s="1"/>
      <c r="AB3607" s="178"/>
      <c r="AC3607" s="33">
        <v>23</v>
      </c>
      <c r="AD3607" s="33">
        <v>230</v>
      </c>
      <c r="AE3607" s="33" t="s">
        <v>103</v>
      </c>
      <c r="AF3607" s="33" t="s">
        <v>103</v>
      </c>
      <c r="AG3607" s="33"/>
      <c r="AM3607" s="164">
        <f t="shared" si="179"/>
        <v>45982</v>
      </c>
      <c r="AX3607" s="37">
        <f t="shared" si="180"/>
        <v>45986</v>
      </c>
      <c r="AY3607" s="1" t="s">
        <v>1266</v>
      </c>
      <c r="AZ3607" s="183"/>
      <c r="BA3607" s="184"/>
      <c r="BB3607" s="184"/>
      <c r="BC3607" s="184"/>
      <c r="BD3607" s="184"/>
      <c r="BE3607" s="184"/>
      <c r="BF3607" s="184"/>
      <c r="BG3607" s="184"/>
      <c r="BT3607" s="37">
        <f t="shared" si="178"/>
        <v>46007</v>
      </c>
      <c r="BU3607" s="31" t="s">
        <v>1266</v>
      </c>
      <c r="BV3607" s="183"/>
      <c r="BW3607" s="207"/>
      <c r="BX3607" s="184"/>
      <c r="BY3607" s="184"/>
      <c r="BZ3607" s="184"/>
      <c r="CA3607" s="184"/>
      <c r="CB3607" s="184"/>
      <c r="CC3607" s="184"/>
      <c r="CE3607" s="1"/>
      <c r="CF3607" s="1"/>
      <c r="CG3607" s="1"/>
      <c r="CH3607" s="1"/>
      <c r="CI3607" s="1"/>
      <c r="CJ3607" s="1"/>
      <c r="CK3607" s="1"/>
      <c r="CL3607" s="1"/>
      <c r="CM3607" s="1"/>
      <c r="CN3607" s="1"/>
      <c r="CO3607" s="1"/>
    </row>
    <row r="3608" spans="1:93" ht="30" customHeight="1" x14ac:dyDescent="0.2">
      <c r="A3608" s="1">
        <v>3602</v>
      </c>
      <c r="B3608" s="1" t="s">
        <v>760</v>
      </c>
      <c r="C3608" s="1" t="s">
        <v>761</v>
      </c>
      <c r="D3608" s="1" t="s">
        <v>762</v>
      </c>
      <c r="E3608" s="1" t="s">
        <v>763</v>
      </c>
      <c r="F3608" s="1" t="s">
        <v>74</v>
      </c>
      <c r="G3608" s="1">
        <v>5</v>
      </c>
      <c r="H3608" s="1" t="s">
        <v>341</v>
      </c>
      <c r="I3608" s="1" t="s">
        <v>114</v>
      </c>
      <c r="J3608" s="64">
        <v>558</v>
      </c>
      <c r="K3608" s="76">
        <v>2270640</v>
      </c>
      <c r="L3608" s="29">
        <v>45979</v>
      </c>
      <c r="M3608" s="29" t="s">
        <v>4163</v>
      </c>
      <c r="N3608" s="1" t="s">
        <v>478</v>
      </c>
      <c r="O3608" s="28" t="s">
        <v>225</v>
      </c>
      <c r="P3608" s="1" t="s">
        <v>216</v>
      </c>
      <c r="Q3608" s="76">
        <v>12</v>
      </c>
      <c r="R3608" s="1" t="s">
        <v>537</v>
      </c>
      <c r="T3608" s="1" t="s">
        <v>115</v>
      </c>
      <c r="U3608" s="1"/>
      <c r="V3608" s="1"/>
      <c r="AB3608" s="178"/>
      <c r="AC3608" s="33">
        <v>24.5</v>
      </c>
      <c r="AD3608" s="33">
        <v>220</v>
      </c>
      <c r="AE3608" s="33" t="s">
        <v>103</v>
      </c>
      <c r="AF3608" s="33" t="s">
        <v>103</v>
      </c>
      <c r="AG3608" s="33"/>
      <c r="AM3608" s="164">
        <f t="shared" si="179"/>
        <v>45982</v>
      </c>
      <c r="AX3608" s="37">
        <f t="shared" si="180"/>
        <v>45986</v>
      </c>
      <c r="AY3608" s="1" t="s">
        <v>1266</v>
      </c>
      <c r="AZ3608" s="183"/>
      <c r="BA3608" s="184"/>
      <c r="BB3608" s="184"/>
      <c r="BC3608" s="184"/>
      <c r="BD3608" s="184"/>
      <c r="BE3608" s="184"/>
      <c r="BF3608" s="184"/>
      <c r="BG3608" s="184"/>
      <c r="BT3608" s="37">
        <f t="shared" si="178"/>
        <v>46007</v>
      </c>
      <c r="BU3608" s="31" t="s">
        <v>1266</v>
      </c>
      <c r="BV3608" s="183"/>
      <c r="BW3608" s="207"/>
      <c r="BX3608" s="184"/>
      <c r="BY3608" s="184"/>
      <c r="BZ3608" s="184"/>
      <c r="CA3608" s="184"/>
      <c r="CB3608" s="184"/>
      <c r="CC3608" s="184"/>
      <c r="CE3608" s="1"/>
      <c r="CF3608" s="1"/>
      <c r="CG3608" s="1"/>
      <c r="CH3608" s="1"/>
      <c r="CI3608" s="1"/>
      <c r="CJ3608" s="1"/>
      <c r="CK3608" s="1"/>
      <c r="CL3608" s="1"/>
      <c r="CM3608" s="1"/>
      <c r="CN3608" s="1"/>
      <c r="CO3608" s="1"/>
    </row>
    <row r="3609" spans="1:93" ht="30" customHeight="1" x14ac:dyDescent="0.2">
      <c r="A3609" s="1">
        <v>3603</v>
      </c>
      <c r="B3609" s="1" t="s">
        <v>760</v>
      </c>
      <c r="C3609" s="1" t="s">
        <v>761</v>
      </c>
      <c r="D3609" s="1" t="s">
        <v>762</v>
      </c>
      <c r="E3609" s="1" t="s">
        <v>763</v>
      </c>
      <c r="F3609" s="1" t="s">
        <v>74</v>
      </c>
      <c r="G3609" s="1">
        <v>5</v>
      </c>
      <c r="H3609" s="1" t="s">
        <v>341</v>
      </c>
      <c r="I3609" s="1" t="s">
        <v>114</v>
      </c>
      <c r="J3609" s="64">
        <v>554</v>
      </c>
      <c r="K3609" s="76">
        <v>2291515</v>
      </c>
      <c r="L3609" s="29">
        <v>45979</v>
      </c>
      <c r="M3609" s="29" t="s">
        <v>4163</v>
      </c>
      <c r="N3609" s="1" t="s">
        <v>478</v>
      </c>
      <c r="O3609" s="28" t="s">
        <v>225</v>
      </c>
      <c r="P3609" s="1" t="s">
        <v>216</v>
      </c>
      <c r="Q3609" s="76">
        <v>12</v>
      </c>
      <c r="R3609" s="1" t="s">
        <v>537</v>
      </c>
      <c r="S3609" s="1">
        <v>6</v>
      </c>
      <c r="T3609" s="1" t="s">
        <v>115</v>
      </c>
      <c r="U3609" s="1"/>
      <c r="V3609" s="1"/>
      <c r="AB3609" s="178"/>
      <c r="AC3609" s="33">
        <v>25</v>
      </c>
      <c r="AD3609" s="33">
        <v>235</v>
      </c>
      <c r="AE3609" s="33" t="s">
        <v>103</v>
      </c>
      <c r="AF3609" s="33" t="s">
        <v>103</v>
      </c>
      <c r="AG3609" s="33"/>
      <c r="AM3609" s="164">
        <f t="shared" si="179"/>
        <v>45982</v>
      </c>
      <c r="AX3609" s="37">
        <f t="shared" si="180"/>
        <v>45986</v>
      </c>
      <c r="AY3609" s="1" t="s">
        <v>1266</v>
      </c>
      <c r="AZ3609" s="183"/>
      <c r="BA3609" s="181"/>
      <c r="BB3609" s="181"/>
      <c r="BC3609" s="181"/>
      <c r="BD3609" s="181"/>
      <c r="BE3609" s="181"/>
      <c r="BF3609" s="181"/>
      <c r="BG3609" s="184"/>
      <c r="BT3609" s="37">
        <f t="shared" si="178"/>
        <v>46007</v>
      </c>
      <c r="BU3609" s="31" t="s">
        <v>1266</v>
      </c>
      <c r="BV3609" s="183"/>
      <c r="BW3609" s="192"/>
      <c r="BX3609" s="181"/>
      <c r="BY3609" s="181"/>
      <c r="BZ3609" s="181"/>
      <c r="CA3609" s="181"/>
      <c r="CB3609" s="181"/>
      <c r="CC3609" s="184"/>
      <c r="CE3609" s="1"/>
      <c r="CF3609" s="1"/>
      <c r="CG3609" s="1"/>
      <c r="CH3609" s="1"/>
      <c r="CI3609" s="1"/>
      <c r="CJ3609" s="1"/>
      <c r="CK3609" s="1"/>
      <c r="CL3609" s="1"/>
      <c r="CM3609" s="1"/>
      <c r="CN3609" s="1"/>
      <c r="CO3609" s="1"/>
    </row>
    <row r="3610" spans="1:93" ht="30" customHeight="1" x14ac:dyDescent="0.2">
      <c r="A3610" s="1">
        <v>3604</v>
      </c>
      <c r="B3610" s="1" t="s">
        <v>760</v>
      </c>
      <c r="C3610" s="1" t="s">
        <v>761</v>
      </c>
      <c r="D3610" s="1" t="s">
        <v>762</v>
      </c>
      <c r="E3610" s="1" t="s">
        <v>763</v>
      </c>
      <c r="F3610" s="1" t="s">
        <v>74</v>
      </c>
      <c r="G3610" s="1">
        <v>5</v>
      </c>
      <c r="H3610" s="1" t="s">
        <v>341</v>
      </c>
      <c r="I3610" s="1" t="s">
        <v>114</v>
      </c>
      <c r="J3610" s="64">
        <v>407</v>
      </c>
      <c r="K3610" s="76">
        <v>2270641</v>
      </c>
      <c r="L3610" s="29">
        <v>45979</v>
      </c>
      <c r="M3610" s="29" t="s">
        <v>4163</v>
      </c>
      <c r="N3610" s="1" t="s">
        <v>478</v>
      </c>
      <c r="O3610" s="28" t="s">
        <v>225</v>
      </c>
      <c r="P3610" s="1" t="s">
        <v>216</v>
      </c>
      <c r="Q3610" s="76">
        <v>9</v>
      </c>
      <c r="R3610" s="1" t="s">
        <v>537</v>
      </c>
      <c r="T3610" s="1" t="s">
        <v>115</v>
      </c>
      <c r="U3610" s="1"/>
      <c r="V3610" s="1"/>
      <c r="AB3610" s="178"/>
      <c r="AC3610" s="33">
        <v>24</v>
      </c>
      <c r="AD3610" s="33">
        <v>190</v>
      </c>
      <c r="AE3610" s="33" t="s">
        <v>103</v>
      </c>
      <c r="AF3610" s="33" t="s">
        <v>103</v>
      </c>
      <c r="AG3610" s="33"/>
      <c r="AM3610" s="164">
        <f t="shared" si="179"/>
        <v>45982</v>
      </c>
      <c r="AX3610" s="37">
        <f t="shared" si="180"/>
        <v>45986</v>
      </c>
      <c r="AY3610" s="1" t="s">
        <v>1266</v>
      </c>
      <c r="AZ3610" s="183"/>
      <c r="BA3610" s="180">
        <v>45.2</v>
      </c>
      <c r="BB3610" s="180">
        <v>45.9</v>
      </c>
      <c r="BC3610" s="180">
        <v>43.6</v>
      </c>
      <c r="BD3610" s="180">
        <v>45</v>
      </c>
      <c r="BE3610" s="180">
        <v>44.2</v>
      </c>
      <c r="BF3610" s="180">
        <v>43.4</v>
      </c>
      <c r="BG3610" s="184"/>
      <c r="BT3610" s="37">
        <f t="shared" si="178"/>
        <v>46007</v>
      </c>
      <c r="BU3610" s="31" t="s">
        <v>1266</v>
      </c>
      <c r="BV3610" s="183"/>
      <c r="BW3610" s="191">
        <v>49.4</v>
      </c>
      <c r="BX3610" s="180">
        <v>50</v>
      </c>
      <c r="BY3610" s="180">
        <v>46.3</v>
      </c>
      <c r="BZ3610" s="180">
        <v>47</v>
      </c>
      <c r="CA3610" s="180">
        <v>48.4</v>
      </c>
      <c r="CB3610" s="180">
        <v>49.6</v>
      </c>
      <c r="CC3610" s="184"/>
      <c r="CE3610" s="1"/>
      <c r="CF3610" s="1"/>
      <c r="CG3610" s="1"/>
      <c r="CH3610" s="1"/>
      <c r="CI3610" s="1"/>
      <c r="CJ3610" s="1"/>
      <c r="CK3610" s="1"/>
      <c r="CL3610" s="1"/>
      <c r="CM3610" s="1"/>
      <c r="CN3610" s="1"/>
      <c r="CO3610" s="1"/>
    </row>
    <row r="3611" spans="1:93" ht="30" customHeight="1" x14ac:dyDescent="0.2">
      <c r="A3611" s="1">
        <v>3605</v>
      </c>
      <c r="B3611" s="1" t="s">
        <v>760</v>
      </c>
      <c r="C3611" s="1" t="s">
        <v>761</v>
      </c>
      <c r="D3611" s="1" t="s">
        <v>762</v>
      </c>
      <c r="E3611" s="1" t="s">
        <v>763</v>
      </c>
      <c r="F3611" s="1" t="s">
        <v>74</v>
      </c>
      <c r="G3611" s="1">
        <v>5</v>
      </c>
      <c r="H3611" s="1" t="s">
        <v>341</v>
      </c>
      <c r="I3611" s="1" t="s">
        <v>114</v>
      </c>
      <c r="J3611" s="64">
        <v>295</v>
      </c>
      <c r="K3611" s="76">
        <v>2291516</v>
      </c>
      <c r="L3611" s="29">
        <v>45979</v>
      </c>
      <c r="M3611" s="29" t="s">
        <v>4163</v>
      </c>
      <c r="N3611" s="1" t="s">
        <v>478</v>
      </c>
      <c r="O3611" s="28" t="s">
        <v>225</v>
      </c>
      <c r="P3611" s="1" t="s">
        <v>216</v>
      </c>
      <c r="Q3611" s="76">
        <v>8</v>
      </c>
      <c r="R3611" s="1" t="s">
        <v>537</v>
      </c>
      <c r="T3611" s="1" t="s">
        <v>115</v>
      </c>
      <c r="U3611" s="1"/>
      <c r="V3611" s="1"/>
      <c r="AB3611" s="178"/>
      <c r="AC3611" s="33">
        <v>25.5</v>
      </c>
      <c r="AD3611" s="33">
        <v>240</v>
      </c>
      <c r="AE3611" s="33" t="s">
        <v>103</v>
      </c>
      <c r="AF3611" s="33" t="s">
        <v>103</v>
      </c>
      <c r="AG3611" s="33"/>
      <c r="AM3611" s="164">
        <f t="shared" si="179"/>
        <v>45982</v>
      </c>
      <c r="AX3611" s="37">
        <f t="shared" si="180"/>
        <v>45986</v>
      </c>
      <c r="AY3611" s="1" t="s">
        <v>1266</v>
      </c>
      <c r="AZ3611" s="183"/>
      <c r="BA3611" s="184"/>
      <c r="BB3611" s="184"/>
      <c r="BC3611" s="184"/>
      <c r="BD3611" s="184"/>
      <c r="BE3611" s="184"/>
      <c r="BF3611" s="184"/>
      <c r="BG3611" s="184"/>
      <c r="BT3611" s="37">
        <f t="shared" si="178"/>
        <v>46007</v>
      </c>
      <c r="BU3611" s="31" t="s">
        <v>1266</v>
      </c>
      <c r="BV3611" s="183"/>
      <c r="BW3611" s="207"/>
      <c r="BX3611" s="184"/>
      <c r="BY3611" s="184"/>
      <c r="BZ3611" s="184"/>
      <c r="CA3611" s="184"/>
      <c r="CB3611" s="184"/>
      <c r="CC3611" s="184"/>
      <c r="CE3611" s="1"/>
      <c r="CF3611" s="1"/>
      <c r="CG3611" s="1"/>
      <c r="CH3611" s="1"/>
      <c r="CI3611" s="1"/>
      <c r="CJ3611" s="1"/>
      <c r="CK3611" s="1"/>
      <c r="CL3611" s="1"/>
      <c r="CM3611" s="1"/>
      <c r="CN3611" s="1"/>
      <c r="CO3611" s="1"/>
    </row>
    <row r="3612" spans="1:93" ht="30" customHeight="1" x14ac:dyDescent="0.2">
      <c r="A3612" s="1">
        <v>3606</v>
      </c>
      <c r="B3612" s="1" t="s">
        <v>760</v>
      </c>
      <c r="C3612" s="1" t="s">
        <v>761</v>
      </c>
      <c r="D3612" s="1" t="s">
        <v>762</v>
      </c>
      <c r="E3612" s="1" t="s">
        <v>763</v>
      </c>
      <c r="F3612" s="1" t="s">
        <v>74</v>
      </c>
      <c r="G3612" s="1">
        <v>5</v>
      </c>
      <c r="H3612" s="1" t="s">
        <v>341</v>
      </c>
      <c r="I3612" s="1" t="s">
        <v>114</v>
      </c>
      <c r="J3612" s="64">
        <v>389</v>
      </c>
      <c r="K3612" s="76">
        <v>2270642</v>
      </c>
      <c r="L3612" s="29">
        <v>45979</v>
      </c>
      <c r="M3612" s="29" t="s">
        <v>4163</v>
      </c>
      <c r="N3612" s="1" t="s">
        <v>478</v>
      </c>
      <c r="O3612" s="28" t="s">
        <v>225</v>
      </c>
      <c r="P3612" s="1" t="s">
        <v>216</v>
      </c>
      <c r="Q3612" s="76">
        <v>10</v>
      </c>
      <c r="R3612" s="1" t="s">
        <v>537</v>
      </c>
      <c r="T3612" s="1" t="s">
        <v>115</v>
      </c>
      <c r="U3612" s="1"/>
      <c r="V3612" s="1"/>
      <c r="AB3612" s="178"/>
      <c r="AC3612" s="33">
        <v>25</v>
      </c>
      <c r="AD3612" s="33">
        <v>235</v>
      </c>
      <c r="AE3612" s="33" t="s">
        <v>103</v>
      </c>
      <c r="AF3612" s="33" t="s">
        <v>103</v>
      </c>
      <c r="AG3612" s="33"/>
      <c r="AM3612" s="164">
        <f t="shared" si="179"/>
        <v>45982</v>
      </c>
      <c r="AX3612" s="37">
        <f t="shared" si="180"/>
        <v>45986</v>
      </c>
      <c r="AY3612" s="1" t="s">
        <v>1266</v>
      </c>
      <c r="AZ3612" s="183"/>
      <c r="BA3612" s="184"/>
      <c r="BB3612" s="184"/>
      <c r="BC3612" s="184"/>
      <c r="BD3612" s="184"/>
      <c r="BE3612" s="184"/>
      <c r="BF3612" s="184"/>
      <c r="BG3612" s="184"/>
      <c r="BT3612" s="37">
        <f t="shared" ref="BT3612:BT3675" si="181">IF(L3612=0, 0, L3612+28)</f>
        <v>46007</v>
      </c>
      <c r="BU3612" s="31" t="s">
        <v>1266</v>
      </c>
      <c r="BV3612" s="183"/>
      <c r="BW3612" s="207"/>
      <c r="BX3612" s="184"/>
      <c r="BY3612" s="184"/>
      <c r="BZ3612" s="184"/>
      <c r="CA3612" s="184"/>
      <c r="CB3612" s="184"/>
      <c r="CC3612" s="184"/>
      <c r="CE3612" s="1"/>
      <c r="CF3612" s="1"/>
      <c r="CG3612" s="1"/>
      <c r="CH3612" s="1"/>
      <c r="CI3612" s="1"/>
      <c r="CJ3612" s="1"/>
      <c r="CK3612" s="1"/>
      <c r="CL3612" s="1"/>
      <c r="CM3612" s="1"/>
      <c r="CN3612" s="1"/>
      <c r="CO3612" s="1"/>
    </row>
    <row r="3613" spans="1:93" ht="30" customHeight="1" x14ac:dyDescent="0.2">
      <c r="A3613" s="1">
        <v>3607</v>
      </c>
      <c r="B3613" s="1" t="s">
        <v>760</v>
      </c>
      <c r="C3613" s="1" t="s">
        <v>761</v>
      </c>
      <c r="D3613" s="1" t="s">
        <v>762</v>
      </c>
      <c r="E3613" s="1" t="s">
        <v>763</v>
      </c>
      <c r="F3613" s="1" t="s">
        <v>74</v>
      </c>
      <c r="G3613" s="1">
        <v>5</v>
      </c>
      <c r="H3613" s="1" t="s">
        <v>341</v>
      </c>
      <c r="I3613" s="1" t="s">
        <v>114</v>
      </c>
      <c r="J3613" s="64">
        <v>557</v>
      </c>
      <c r="K3613" s="76">
        <v>2291517</v>
      </c>
      <c r="L3613" s="29">
        <v>45979</v>
      </c>
      <c r="M3613" s="29" t="s">
        <v>4163</v>
      </c>
      <c r="N3613" s="1" t="s">
        <v>478</v>
      </c>
      <c r="O3613" s="28" t="s">
        <v>225</v>
      </c>
      <c r="P3613" s="1" t="s">
        <v>216</v>
      </c>
      <c r="Q3613" s="76">
        <v>12</v>
      </c>
      <c r="R3613" s="1" t="s">
        <v>537</v>
      </c>
      <c r="T3613" s="1" t="s">
        <v>115</v>
      </c>
      <c r="U3613" s="1"/>
      <c r="V3613" s="1"/>
      <c r="AB3613" s="178"/>
      <c r="AC3613" s="33">
        <v>22.5</v>
      </c>
      <c r="AD3613" s="33">
        <v>215</v>
      </c>
      <c r="AE3613" s="33" t="s">
        <v>103</v>
      </c>
      <c r="AF3613" s="33" t="s">
        <v>103</v>
      </c>
      <c r="AG3613" s="33"/>
      <c r="AM3613" s="164">
        <f t="shared" ref="AM3613:AM3676" si="182">L3613+3</f>
        <v>45982</v>
      </c>
      <c r="AX3613" s="37">
        <f t="shared" si="180"/>
        <v>45986</v>
      </c>
      <c r="AY3613" s="1" t="s">
        <v>1266</v>
      </c>
      <c r="AZ3613" s="183"/>
      <c r="BA3613" s="184"/>
      <c r="BB3613" s="184"/>
      <c r="BC3613" s="184"/>
      <c r="BD3613" s="184"/>
      <c r="BE3613" s="184"/>
      <c r="BF3613" s="184"/>
      <c r="BG3613" s="184"/>
      <c r="BT3613" s="37">
        <f t="shared" si="181"/>
        <v>46007</v>
      </c>
      <c r="BU3613" s="31" t="s">
        <v>1266</v>
      </c>
      <c r="BV3613" s="183"/>
      <c r="BW3613" s="207"/>
      <c r="BX3613" s="184"/>
      <c r="BY3613" s="184"/>
      <c r="BZ3613" s="184"/>
      <c r="CA3613" s="184"/>
      <c r="CB3613" s="184"/>
      <c r="CC3613" s="184"/>
      <c r="CE3613" s="1"/>
      <c r="CF3613" s="1"/>
      <c r="CG3613" s="1"/>
      <c r="CH3613" s="1"/>
      <c r="CI3613" s="1"/>
      <c r="CJ3613" s="1"/>
      <c r="CK3613" s="1"/>
      <c r="CL3613" s="1"/>
      <c r="CM3613" s="1"/>
      <c r="CN3613" s="1"/>
      <c r="CO3613" s="1"/>
    </row>
    <row r="3614" spans="1:93" ht="30" customHeight="1" x14ac:dyDescent="0.2">
      <c r="A3614" s="1">
        <v>3608</v>
      </c>
      <c r="B3614" s="1" t="s">
        <v>760</v>
      </c>
      <c r="C3614" s="1" t="s">
        <v>761</v>
      </c>
      <c r="D3614" s="1" t="s">
        <v>762</v>
      </c>
      <c r="E3614" s="1" t="s">
        <v>763</v>
      </c>
      <c r="F3614" s="1" t="s">
        <v>74</v>
      </c>
      <c r="G3614" s="1">
        <v>5</v>
      </c>
      <c r="H3614" s="1" t="s">
        <v>341</v>
      </c>
      <c r="I3614" s="1" t="s">
        <v>114</v>
      </c>
      <c r="J3614" s="64">
        <v>394</v>
      </c>
      <c r="K3614" s="76">
        <v>2270643</v>
      </c>
      <c r="L3614" s="29">
        <v>45979</v>
      </c>
      <c r="M3614" s="29" t="s">
        <v>4163</v>
      </c>
      <c r="N3614" s="1" t="s">
        <v>478</v>
      </c>
      <c r="O3614" s="28" t="s">
        <v>225</v>
      </c>
      <c r="P3614" s="1" t="s">
        <v>216</v>
      </c>
      <c r="Q3614" s="76">
        <v>10</v>
      </c>
      <c r="R3614" s="1" t="s">
        <v>537</v>
      </c>
      <c r="T3614" s="1" t="s">
        <v>115</v>
      </c>
      <c r="U3614" s="1"/>
      <c r="V3614" s="1"/>
      <c r="AB3614" s="178"/>
      <c r="AC3614" s="33">
        <v>24</v>
      </c>
      <c r="AD3614" s="33">
        <v>215</v>
      </c>
      <c r="AE3614" s="33" t="s">
        <v>103</v>
      </c>
      <c r="AF3614" s="33" t="s">
        <v>103</v>
      </c>
      <c r="AG3614" s="33"/>
      <c r="AM3614" s="164">
        <f t="shared" si="182"/>
        <v>45982</v>
      </c>
      <c r="AX3614" s="37">
        <f t="shared" si="180"/>
        <v>45986</v>
      </c>
      <c r="AY3614" s="1" t="s">
        <v>1266</v>
      </c>
      <c r="AZ3614" s="183"/>
      <c r="BA3614" s="184"/>
      <c r="BB3614" s="184"/>
      <c r="BC3614" s="184"/>
      <c r="BD3614" s="184"/>
      <c r="BE3614" s="184"/>
      <c r="BF3614" s="184"/>
      <c r="BG3614" s="184"/>
      <c r="BT3614" s="37">
        <f t="shared" si="181"/>
        <v>46007</v>
      </c>
      <c r="BU3614" s="31" t="s">
        <v>1266</v>
      </c>
      <c r="BV3614" s="183"/>
      <c r="BW3614" s="207"/>
      <c r="BX3614" s="184"/>
      <c r="BY3614" s="184"/>
      <c r="BZ3614" s="184"/>
      <c r="CA3614" s="184"/>
      <c r="CB3614" s="184"/>
      <c r="CC3614" s="184"/>
      <c r="CE3614" s="1"/>
      <c r="CF3614" s="1"/>
      <c r="CG3614" s="1"/>
      <c r="CH3614" s="1"/>
      <c r="CI3614" s="1"/>
      <c r="CJ3614" s="1"/>
      <c r="CK3614" s="1"/>
      <c r="CL3614" s="1"/>
      <c r="CM3614" s="1"/>
      <c r="CN3614" s="1"/>
      <c r="CO3614" s="1"/>
    </row>
    <row r="3615" spans="1:93" ht="30" customHeight="1" x14ac:dyDescent="0.2">
      <c r="A3615" s="1">
        <v>3609</v>
      </c>
      <c r="B3615" s="1" t="s">
        <v>760</v>
      </c>
      <c r="C3615" s="1" t="s">
        <v>761</v>
      </c>
      <c r="D3615" s="1" t="s">
        <v>762</v>
      </c>
      <c r="E3615" s="1" t="s">
        <v>763</v>
      </c>
      <c r="F3615" s="1" t="s">
        <v>74</v>
      </c>
      <c r="G3615" s="1">
        <v>5</v>
      </c>
      <c r="H3615" s="1" t="s">
        <v>341</v>
      </c>
      <c r="I3615" s="1" t="s">
        <v>114</v>
      </c>
      <c r="J3615" s="64">
        <v>391</v>
      </c>
      <c r="K3615" s="76">
        <v>2291518</v>
      </c>
      <c r="L3615" s="29">
        <v>45979</v>
      </c>
      <c r="M3615" s="29" t="s">
        <v>4163</v>
      </c>
      <c r="N3615" s="1" t="s">
        <v>478</v>
      </c>
      <c r="O3615" s="28" t="s">
        <v>225</v>
      </c>
      <c r="P3615" s="1" t="s">
        <v>216</v>
      </c>
      <c r="Q3615" s="76">
        <v>9</v>
      </c>
      <c r="R3615" s="1" t="s">
        <v>537</v>
      </c>
      <c r="T3615" s="1" t="s">
        <v>115</v>
      </c>
      <c r="U3615" s="1"/>
      <c r="V3615" s="1"/>
      <c r="AB3615" s="178"/>
      <c r="AC3615" s="33">
        <v>23</v>
      </c>
      <c r="AD3615" s="33">
        <v>240</v>
      </c>
      <c r="AE3615" s="33" t="s">
        <v>103</v>
      </c>
      <c r="AF3615" s="33" t="s">
        <v>103</v>
      </c>
      <c r="AG3615" s="33"/>
      <c r="AM3615" s="164">
        <f t="shared" si="182"/>
        <v>45982</v>
      </c>
      <c r="AX3615" s="37">
        <f t="shared" si="180"/>
        <v>45986</v>
      </c>
      <c r="AY3615" s="1" t="s">
        <v>1266</v>
      </c>
      <c r="AZ3615" s="183"/>
      <c r="BA3615" s="184"/>
      <c r="BB3615" s="184"/>
      <c r="BC3615" s="184"/>
      <c r="BD3615" s="184"/>
      <c r="BE3615" s="184"/>
      <c r="BF3615" s="184"/>
      <c r="BG3615" s="184"/>
      <c r="BT3615" s="37">
        <f t="shared" si="181"/>
        <v>46007</v>
      </c>
      <c r="BU3615" s="31" t="s">
        <v>1266</v>
      </c>
      <c r="BV3615" s="183"/>
      <c r="BW3615" s="207"/>
      <c r="BX3615" s="184"/>
      <c r="BY3615" s="184"/>
      <c r="BZ3615" s="184"/>
      <c r="CA3615" s="184"/>
      <c r="CB3615" s="184"/>
      <c r="CC3615" s="184"/>
      <c r="CE3615" s="1"/>
      <c r="CF3615" s="1"/>
      <c r="CG3615" s="1"/>
      <c r="CH3615" s="1"/>
      <c r="CI3615" s="1"/>
      <c r="CJ3615" s="1"/>
      <c r="CK3615" s="1"/>
      <c r="CL3615" s="1"/>
      <c r="CM3615" s="1"/>
      <c r="CN3615" s="1"/>
      <c r="CO3615" s="1"/>
    </row>
    <row r="3616" spans="1:93" ht="30" customHeight="1" x14ac:dyDescent="0.2">
      <c r="A3616" s="1">
        <v>3610</v>
      </c>
      <c r="B3616" s="1" t="s">
        <v>760</v>
      </c>
      <c r="C3616" s="1" t="s">
        <v>761</v>
      </c>
      <c r="D3616" s="1" t="s">
        <v>762</v>
      </c>
      <c r="E3616" s="1" t="s">
        <v>763</v>
      </c>
      <c r="F3616" s="1" t="s">
        <v>74</v>
      </c>
      <c r="G3616" s="1">
        <v>5</v>
      </c>
      <c r="H3616" s="1" t="s">
        <v>341</v>
      </c>
      <c r="I3616" s="1" t="s">
        <v>114</v>
      </c>
      <c r="J3616" s="64">
        <v>273</v>
      </c>
      <c r="K3616" s="76">
        <v>2270644</v>
      </c>
      <c r="L3616" s="29">
        <v>45979</v>
      </c>
      <c r="M3616" s="29" t="s">
        <v>4163</v>
      </c>
      <c r="N3616" s="1" t="s">
        <v>478</v>
      </c>
      <c r="O3616" s="28" t="s">
        <v>225</v>
      </c>
      <c r="P3616" s="1" t="s">
        <v>216</v>
      </c>
      <c r="Q3616" s="76">
        <v>8</v>
      </c>
      <c r="R3616" s="1" t="s">
        <v>537</v>
      </c>
      <c r="T3616" s="1" t="s">
        <v>115</v>
      </c>
      <c r="U3616" s="1"/>
      <c r="V3616" s="1"/>
      <c r="AB3616" s="178"/>
      <c r="AC3616" s="33">
        <v>24.5</v>
      </c>
      <c r="AD3616" s="33">
        <v>225</v>
      </c>
      <c r="AE3616" s="33" t="s">
        <v>103</v>
      </c>
      <c r="AF3616" s="33" t="s">
        <v>103</v>
      </c>
      <c r="AG3616" s="33"/>
      <c r="AM3616" s="164">
        <f t="shared" si="182"/>
        <v>45982</v>
      </c>
      <c r="AX3616" s="37">
        <f t="shared" si="180"/>
        <v>45986</v>
      </c>
      <c r="AY3616" s="1" t="s">
        <v>1266</v>
      </c>
      <c r="AZ3616" s="183"/>
      <c r="BA3616" s="184"/>
      <c r="BB3616" s="184"/>
      <c r="BC3616" s="184"/>
      <c r="BD3616" s="184"/>
      <c r="BE3616" s="184"/>
      <c r="BF3616" s="184"/>
      <c r="BG3616" s="184"/>
      <c r="BT3616" s="37">
        <f t="shared" si="181"/>
        <v>46007</v>
      </c>
      <c r="BU3616" s="31" t="s">
        <v>1266</v>
      </c>
      <c r="BV3616" s="183"/>
      <c r="BW3616" s="207"/>
      <c r="BX3616" s="184"/>
      <c r="BY3616" s="184"/>
      <c r="BZ3616" s="184"/>
      <c r="CA3616" s="184"/>
      <c r="CB3616" s="184"/>
      <c r="CC3616" s="184"/>
      <c r="CE3616" s="1"/>
      <c r="CF3616" s="1"/>
      <c r="CG3616" s="1"/>
      <c r="CH3616" s="1"/>
      <c r="CI3616" s="1"/>
      <c r="CJ3616" s="1"/>
      <c r="CK3616" s="1"/>
      <c r="CL3616" s="1"/>
      <c r="CM3616" s="1"/>
      <c r="CN3616" s="1"/>
      <c r="CO3616" s="1"/>
    </row>
    <row r="3617" spans="1:93" ht="30" customHeight="1" x14ac:dyDescent="0.2">
      <c r="A3617" s="1">
        <v>3611</v>
      </c>
      <c r="B3617" s="1" t="s">
        <v>760</v>
      </c>
      <c r="C3617" s="1" t="s">
        <v>761</v>
      </c>
      <c r="D3617" s="1" t="s">
        <v>762</v>
      </c>
      <c r="E3617" s="1" t="s">
        <v>763</v>
      </c>
      <c r="F3617" s="1" t="s">
        <v>74</v>
      </c>
      <c r="G3617" s="1">
        <v>5</v>
      </c>
      <c r="H3617" s="1" t="s">
        <v>341</v>
      </c>
      <c r="I3617" s="1" t="s">
        <v>114</v>
      </c>
      <c r="J3617" s="64">
        <v>302</v>
      </c>
      <c r="K3617" s="76">
        <v>2291519</v>
      </c>
      <c r="L3617" s="29">
        <v>45979</v>
      </c>
      <c r="M3617" s="29" t="s">
        <v>4163</v>
      </c>
      <c r="N3617" s="1" t="s">
        <v>478</v>
      </c>
      <c r="O3617" s="28" t="s">
        <v>225</v>
      </c>
      <c r="P3617" s="1" t="s">
        <v>216</v>
      </c>
      <c r="Q3617" s="76">
        <v>8</v>
      </c>
      <c r="R3617" s="1" t="s">
        <v>537</v>
      </c>
      <c r="T3617" s="1" t="s">
        <v>115</v>
      </c>
      <c r="U3617" s="1"/>
      <c r="V3617" s="1"/>
      <c r="AB3617" s="178"/>
      <c r="AC3617" s="33">
        <v>24</v>
      </c>
      <c r="AD3617" s="33">
        <v>230</v>
      </c>
      <c r="AE3617" s="33" t="s">
        <v>103</v>
      </c>
      <c r="AF3617" s="33" t="s">
        <v>103</v>
      </c>
      <c r="AG3617" s="33"/>
      <c r="AM3617" s="164">
        <f t="shared" si="182"/>
        <v>45982</v>
      </c>
      <c r="AX3617" s="37">
        <f t="shared" si="180"/>
        <v>45986</v>
      </c>
      <c r="AY3617" s="1" t="s">
        <v>1266</v>
      </c>
      <c r="AZ3617" s="183"/>
      <c r="BA3617" s="184"/>
      <c r="BB3617" s="184"/>
      <c r="BC3617" s="184"/>
      <c r="BD3617" s="184"/>
      <c r="BE3617" s="184"/>
      <c r="BF3617" s="184"/>
      <c r="BG3617" s="184"/>
      <c r="BT3617" s="37">
        <f t="shared" si="181"/>
        <v>46007</v>
      </c>
      <c r="BU3617" s="31" t="s">
        <v>1266</v>
      </c>
      <c r="BV3617" s="183"/>
      <c r="BW3617" s="207"/>
      <c r="BX3617" s="184"/>
      <c r="BY3617" s="184"/>
      <c r="BZ3617" s="184"/>
      <c r="CA3617" s="184"/>
      <c r="CB3617" s="184"/>
      <c r="CC3617" s="184"/>
      <c r="CE3617" s="1"/>
      <c r="CF3617" s="1"/>
      <c r="CG3617" s="1"/>
      <c r="CH3617" s="1"/>
      <c r="CI3617" s="1"/>
      <c r="CJ3617" s="1"/>
      <c r="CK3617" s="1"/>
      <c r="CL3617" s="1"/>
      <c r="CM3617" s="1"/>
      <c r="CN3617" s="1"/>
      <c r="CO3617" s="1"/>
    </row>
    <row r="3618" spans="1:93" ht="30" customHeight="1" x14ac:dyDescent="0.2">
      <c r="A3618" s="1">
        <v>3612</v>
      </c>
      <c r="B3618" s="1" t="s">
        <v>760</v>
      </c>
      <c r="C3618" s="1" t="s">
        <v>761</v>
      </c>
      <c r="D3618" s="1" t="s">
        <v>762</v>
      </c>
      <c r="E3618" s="1" t="s">
        <v>763</v>
      </c>
      <c r="F3618" s="1" t="s">
        <v>74</v>
      </c>
      <c r="G3618" s="1">
        <v>5</v>
      </c>
      <c r="H3618" s="1" t="s">
        <v>341</v>
      </c>
      <c r="I3618" s="1" t="s">
        <v>114</v>
      </c>
      <c r="J3618" s="64">
        <v>551</v>
      </c>
      <c r="K3618" s="76">
        <v>2270645</v>
      </c>
      <c r="L3618" s="29">
        <v>45979</v>
      </c>
      <c r="M3618" s="29" t="s">
        <v>4163</v>
      </c>
      <c r="N3618" s="1" t="s">
        <v>478</v>
      </c>
      <c r="O3618" s="28" t="s">
        <v>225</v>
      </c>
      <c r="P3618" s="1" t="s">
        <v>216</v>
      </c>
      <c r="Q3618" s="76">
        <v>12</v>
      </c>
      <c r="R3618" s="1" t="s">
        <v>537</v>
      </c>
      <c r="T3618" s="1" t="s">
        <v>115</v>
      </c>
      <c r="U3618" s="1"/>
      <c r="V3618" s="1"/>
      <c r="AB3618" s="178"/>
      <c r="AC3618" s="33">
        <v>23.5</v>
      </c>
      <c r="AD3618" s="33">
        <v>200</v>
      </c>
      <c r="AE3618" s="33" t="s">
        <v>103</v>
      </c>
      <c r="AF3618" s="33" t="s">
        <v>103</v>
      </c>
      <c r="AG3618" s="33"/>
      <c r="AM3618" s="164">
        <f t="shared" si="182"/>
        <v>45982</v>
      </c>
      <c r="AX3618" s="37">
        <f t="shared" si="180"/>
        <v>45986</v>
      </c>
      <c r="AY3618" s="1" t="s">
        <v>1266</v>
      </c>
      <c r="AZ3618" s="183"/>
      <c r="BA3618" s="184"/>
      <c r="BB3618" s="184"/>
      <c r="BC3618" s="184"/>
      <c r="BD3618" s="184"/>
      <c r="BE3618" s="184"/>
      <c r="BF3618" s="184"/>
      <c r="BG3618" s="184"/>
      <c r="BT3618" s="37">
        <f t="shared" si="181"/>
        <v>46007</v>
      </c>
      <c r="BU3618" s="31" t="s">
        <v>1266</v>
      </c>
      <c r="BV3618" s="183"/>
      <c r="BW3618" s="207"/>
      <c r="BX3618" s="184"/>
      <c r="BY3618" s="184"/>
      <c r="BZ3618" s="184"/>
      <c r="CA3618" s="184"/>
      <c r="CB3618" s="184"/>
      <c r="CC3618" s="184"/>
      <c r="CE3618" s="1"/>
      <c r="CF3618" s="1"/>
      <c r="CG3618" s="1"/>
      <c r="CH3618" s="1"/>
      <c r="CI3618" s="1"/>
      <c r="CJ3618" s="1"/>
      <c r="CK3618" s="1"/>
      <c r="CL3618" s="1"/>
      <c r="CM3618" s="1"/>
      <c r="CN3618" s="1"/>
      <c r="CO3618" s="1"/>
    </row>
    <row r="3619" spans="1:93" ht="30" customHeight="1" x14ac:dyDescent="0.2">
      <c r="A3619" s="1">
        <v>3613</v>
      </c>
      <c r="B3619" s="1" t="s">
        <v>760</v>
      </c>
      <c r="C3619" s="1" t="s">
        <v>761</v>
      </c>
      <c r="D3619" s="1" t="s">
        <v>762</v>
      </c>
      <c r="E3619" s="1" t="s">
        <v>763</v>
      </c>
      <c r="F3619" s="1" t="s">
        <v>74</v>
      </c>
      <c r="G3619" s="1">
        <v>5</v>
      </c>
      <c r="H3619" s="1" t="s">
        <v>341</v>
      </c>
      <c r="I3619" s="1" t="s">
        <v>114</v>
      </c>
      <c r="J3619" s="64">
        <v>431</v>
      </c>
      <c r="K3619" s="76">
        <v>2291520</v>
      </c>
      <c r="L3619" s="29">
        <v>45979</v>
      </c>
      <c r="M3619" s="29" t="s">
        <v>4163</v>
      </c>
      <c r="N3619" s="1" t="s">
        <v>478</v>
      </c>
      <c r="O3619" s="28" t="s">
        <v>225</v>
      </c>
      <c r="P3619" s="1" t="s">
        <v>216</v>
      </c>
      <c r="Q3619" s="76">
        <v>9</v>
      </c>
      <c r="R3619" s="1" t="s">
        <v>537</v>
      </c>
      <c r="T3619" s="1" t="s">
        <v>115</v>
      </c>
      <c r="U3619" s="1"/>
      <c r="V3619" s="1"/>
      <c r="AB3619" s="178"/>
      <c r="AC3619" s="33">
        <v>25</v>
      </c>
      <c r="AD3619" s="33">
        <v>240</v>
      </c>
      <c r="AE3619" s="33" t="s">
        <v>103</v>
      </c>
      <c r="AF3619" s="33" t="s">
        <v>103</v>
      </c>
      <c r="AG3619" s="33"/>
      <c r="AM3619" s="164">
        <f t="shared" si="182"/>
        <v>45982</v>
      </c>
      <c r="AX3619" s="37">
        <f t="shared" si="180"/>
        <v>45986</v>
      </c>
      <c r="AY3619" s="1" t="s">
        <v>1266</v>
      </c>
      <c r="AZ3619" s="183"/>
      <c r="BA3619" s="184"/>
      <c r="BB3619" s="184"/>
      <c r="BC3619" s="184"/>
      <c r="BD3619" s="184"/>
      <c r="BE3619" s="184"/>
      <c r="BF3619" s="184"/>
      <c r="BG3619" s="184"/>
      <c r="BT3619" s="37">
        <f t="shared" si="181"/>
        <v>46007</v>
      </c>
      <c r="BU3619" s="31" t="s">
        <v>1266</v>
      </c>
      <c r="BV3619" s="183"/>
      <c r="BW3619" s="207"/>
      <c r="BX3619" s="184"/>
      <c r="BY3619" s="184"/>
      <c r="BZ3619" s="184"/>
      <c r="CA3619" s="184"/>
      <c r="CB3619" s="184"/>
      <c r="CC3619" s="184"/>
      <c r="CE3619" s="1"/>
      <c r="CF3619" s="1"/>
      <c r="CG3619" s="1"/>
      <c r="CH3619" s="1"/>
      <c r="CI3619" s="1"/>
      <c r="CJ3619" s="1"/>
      <c r="CK3619" s="1"/>
      <c r="CL3619" s="1"/>
      <c r="CM3619" s="1"/>
      <c r="CN3619" s="1"/>
      <c r="CO3619" s="1"/>
    </row>
    <row r="3620" spans="1:93" ht="30" customHeight="1" x14ac:dyDescent="0.2">
      <c r="A3620" s="1">
        <v>3614</v>
      </c>
      <c r="B3620" s="1" t="s">
        <v>760</v>
      </c>
      <c r="C3620" s="1" t="s">
        <v>761</v>
      </c>
      <c r="D3620" s="1" t="s">
        <v>762</v>
      </c>
      <c r="E3620" s="1" t="s">
        <v>763</v>
      </c>
      <c r="F3620" s="1" t="s">
        <v>74</v>
      </c>
      <c r="G3620" s="1">
        <v>5</v>
      </c>
      <c r="H3620" s="1" t="s">
        <v>341</v>
      </c>
      <c r="I3620" s="1" t="s">
        <v>114</v>
      </c>
      <c r="J3620" s="64">
        <v>553</v>
      </c>
      <c r="K3620" s="76">
        <v>2270646</v>
      </c>
      <c r="L3620" s="29">
        <v>45979</v>
      </c>
      <c r="M3620" s="29" t="s">
        <v>4163</v>
      </c>
      <c r="N3620" s="1" t="s">
        <v>478</v>
      </c>
      <c r="O3620" s="28" t="s">
        <v>225</v>
      </c>
      <c r="P3620" s="1" t="s">
        <v>216</v>
      </c>
      <c r="Q3620" s="76">
        <v>12</v>
      </c>
      <c r="R3620" s="1" t="s">
        <v>537</v>
      </c>
      <c r="T3620" s="1" t="s">
        <v>115</v>
      </c>
      <c r="U3620" s="1"/>
      <c r="V3620" s="1"/>
      <c r="AB3620" s="178"/>
      <c r="AC3620" s="33">
        <v>23.5</v>
      </c>
      <c r="AD3620" s="33">
        <v>230</v>
      </c>
      <c r="AE3620" s="33" t="s">
        <v>103</v>
      </c>
      <c r="AF3620" s="33" t="s">
        <v>103</v>
      </c>
      <c r="AG3620" s="33"/>
      <c r="AM3620" s="164">
        <f t="shared" si="182"/>
        <v>45982</v>
      </c>
      <c r="AX3620" s="37">
        <f t="shared" si="180"/>
        <v>45986</v>
      </c>
      <c r="AY3620" s="1" t="s">
        <v>1266</v>
      </c>
      <c r="AZ3620" s="183"/>
      <c r="BA3620" s="184"/>
      <c r="BB3620" s="184"/>
      <c r="BC3620" s="184"/>
      <c r="BD3620" s="184"/>
      <c r="BE3620" s="184"/>
      <c r="BF3620" s="184"/>
      <c r="BG3620" s="184"/>
      <c r="BT3620" s="37">
        <f t="shared" si="181"/>
        <v>46007</v>
      </c>
      <c r="BU3620" s="31" t="s">
        <v>1266</v>
      </c>
      <c r="BV3620" s="183"/>
      <c r="BW3620" s="207"/>
      <c r="BX3620" s="184"/>
      <c r="BY3620" s="184"/>
      <c r="BZ3620" s="184"/>
      <c r="CA3620" s="184"/>
      <c r="CB3620" s="184"/>
      <c r="CC3620" s="184"/>
      <c r="CE3620" s="1"/>
      <c r="CF3620" s="1"/>
      <c r="CG3620" s="1"/>
      <c r="CH3620" s="1"/>
      <c r="CI3620" s="1"/>
      <c r="CJ3620" s="1"/>
      <c r="CK3620" s="1"/>
      <c r="CL3620" s="1"/>
      <c r="CM3620" s="1"/>
      <c r="CN3620" s="1"/>
      <c r="CO3620" s="1"/>
    </row>
    <row r="3621" spans="1:93" ht="30" customHeight="1" x14ac:dyDescent="0.2">
      <c r="A3621" s="1">
        <v>3615</v>
      </c>
      <c r="B3621" s="1" t="s">
        <v>760</v>
      </c>
      <c r="C3621" s="1" t="s">
        <v>761</v>
      </c>
      <c r="D3621" s="1" t="s">
        <v>762</v>
      </c>
      <c r="E3621" s="1" t="s">
        <v>763</v>
      </c>
      <c r="F3621" s="1" t="s">
        <v>74</v>
      </c>
      <c r="G3621" s="1">
        <v>5</v>
      </c>
      <c r="H3621" s="1" t="s">
        <v>341</v>
      </c>
      <c r="I3621" s="1" t="s">
        <v>114</v>
      </c>
      <c r="J3621" s="64">
        <v>433</v>
      </c>
      <c r="K3621" s="76">
        <v>2291521</v>
      </c>
      <c r="L3621" s="29">
        <v>45979</v>
      </c>
      <c r="M3621" s="29" t="s">
        <v>4163</v>
      </c>
      <c r="N3621" s="1" t="s">
        <v>478</v>
      </c>
      <c r="O3621" s="28" t="s">
        <v>225</v>
      </c>
      <c r="P3621" s="1" t="s">
        <v>216</v>
      </c>
      <c r="Q3621" s="76">
        <v>9</v>
      </c>
      <c r="R3621" s="1" t="s">
        <v>537</v>
      </c>
      <c r="T3621" s="1" t="s">
        <v>115</v>
      </c>
      <c r="U3621" s="1"/>
      <c r="V3621" s="1"/>
      <c r="AB3621" s="178"/>
      <c r="AC3621" s="33">
        <v>24</v>
      </c>
      <c r="AD3621" s="33">
        <v>230</v>
      </c>
      <c r="AE3621" s="33" t="s">
        <v>103</v>
      </c>
      <c r="AF3621" s="33" t="s">
        <v>103</v>
      </c>
      <c r="AG3621" s="33"/>
      <c r="AM3621" s="164">
        <f t="shared" si="182"/>
        <v>45982</v>
      </c>
      <c r="AX3621" s="37">
        <f t="shared" si="180"/>
        <v>45986</v>
      </c>
      <c r="AY3621" s="1" t="s">
        <v>1266</v>
      </c>
      <c r="AZ3621" s="183"/>
      <c r="BA3621" s="184"/>
      <c r="BB3621" s="184"/>
      <c r="BC3621" s="184"/>
      <c r="BD3621" s="184"/>
      <c r="BE3621" s="184"/>
      <c r="BF3621" s="184"/>
      <c r="BG3621" s="184"/>
      <c r="BT3621" s="37">
        <f t="shared" si="181"/>
        <v>46007</v>
      </c>
      <c r="BU3621" s="31" t="s">
        <v>1266</v>
      </c>
      <c r="BV3621" s="183"/>
      <c r="BW3621" s="207"/>
      <c r="BX3621" s="184"/>
      <c r="BY3621" s="184"/>
      <c r="BZ3621" s="184"/>
      <c r="CA3621" s="184"/>
      <c r="CB3621" s="184"/>
      <c r="CC3621" s="184"/>
      <c r="CE3621" s="1"/>
      <c r="CF3621" s="1"/>
      <c r="CG3621" s="1"/>
      <c r="CH3621" s="1"/>
      <c r="CI3621" s="1"/>
      <c r="CJ3621" s="1"/>
      <c r="CK3621" s="1"/>
      <c r="CL3621" s="1"/>
      <c r="CM3621" s="1"/>
      <c r="CN3621" s="1"/>
      <c r="CO3621" s="1"/>
    </row>
    <row r="3622" spans="1:93" ht="30" customHeight="1" x14ac:dyDescent="0.2">
      <c r="A3622" s="1">
        <v>3616</v>
      </c>
      <c r="B3622" s="1" t="s">
        <v>760</v>
      </c>
      <c r="C3622" s="1" t="s">
        <v>761</v>
      </c>
      <c r="D3622" s="1" t="s">
        <v>762</v>
      </c>
      <c r="E3622" s="1" t="s">
        <v>763</v>
      </c>
      <c r="F3622" s="1" t="s">
        <v>74</v>
      </c>
      <c r="G3622" s="1">
        <v>5</v>
      </c>
      <c r="H3622" s="1" t="s">
        <v>341</v>
      </c>
      <c r="I3622" s="1" t="s">
        <v>114</v>
      </c>
      <c r="J3622" s="64">
        <v>390</v>
      </c>
      <c r="K3622" s="76">
        <v>2270647</v>
      </c>
      <c r="L3622" s="29">
        <v>45979</v>
      </c>
      <c r="M3622" s="29" t="s">
        <v>4163</v>
      </c>
      <c r="N3622" s="1" t="s">
        <v>478</v>
      </c>
      <c r="O3622" s="28" t="s">
        <v>225</v>
      </c>
      <c r="P3622" s="1" t="s">
        <v>216</v>
      </c>
      <c r="Q3622" s="76">
        <v>10</v>
      </c>
      <c r="R3622" s="1" t="s">
        <v>537</v>
      </c>
      <c r="S3622" s="1">
        <v>6</v>
      </c>
      <c r="T3622" s="1" t="s">
        <v>115</v>
      </c>
      <c r="U3622" s="1"/>
      <c r="V3622" s="1"/>
      <c r="AB3622" s="178"/>
      <c r="AC3622" s="33">
        <v>22</v>
      </c>
      <c r="AD3622" s="33">
        <v>240</v>
      </c>
      <c r="AE3622" s="33" t="s">
        <v>103</v>
      </c>
      <c r="AF3622" s="33" t="s">
        <v>103</v>
      </c>
      <c r="AG3622" s="33"/>
      <c r="AM3622" s="164">
        <f t="shared" si="182"/>
        <v>45982</v>
      </c>
      <c r="AX3622" s="37">
        <f t="shared" si="180"/>
        <v>45986</v>
      </c>
      <c r="AY3622" s="1" t="s">
        <v>1266</v>
      </c>
      <c r="AZ3622" s="183"/>
      <c r="BA3622" s="184"/>
      <c r="BB3622" s="184"/>
      <c r="BC3622" s="184"/>
      <c r="BD3622" s="184"/>
      <c r="BE3622" s="184"/>
      <c r="BF3622" s="184"/>
      <c r="BG3622" s="184"/>
      <c r="BT3622" s="37">
        <f t="shared" si="181"/>
        <v>46007</v>
      </c>
      <c r="BU3622" s="31" t="s">
        <v>1266</v>
      </c>
      <c r="BV3622" s="183"/>
      <c r="BW3622" s="207"/>
      <c r="BX3622" s="184"/>
      <c r="BY3622" s="184"/>
      <c r="BZ3622" s="184"/>
      <c r="CA3622" s="184"/>
      <c r="CB3622" s="184"/>
      <c r="CC3622" s="184"/>
      <c r="CE3622" s="1"/>
      <c r="CF3622" s="1"/>
      <c r="CG3622" s="1"/>
      <c r="CH3622" s="1"/>
      <c r="CI3622" s="1"/>
      <c r="CJ3622" s="1"/>
      <c r="CK3622" s="1"/>
      <c r="CL3622" s="1"/>
      <c r="CM3622" s="1"/>
      <c r="CN3622" s="1"/>
      <c r="CO3622" s="1"/>
    </row>
    <row r="3623" spans="1:93" ht="30" customHeight="1" x14ac:dyDescent="0.2">
      <c r="A3623" s="1">
        <v>3617</v>
      </c>
      <c r="B3623" s="1" t="s">
        <v>760</v>
      </c>
      <c r="C3623" s="1" t="s">
        <v>761</v>
      </c>
      <c r="D3623" s="1" t="s">
        <v>762</v>
      </c>
      <c r="E3623" s="1" t="s">
        <v>763</v>
      </c>
      <c r="F3623" s="1" t="s">
        <v>74</v>
      </c>
      <c r="G3623" s="1">
        <v>5</v>
      </c>
      <c r="H3623" s="1" t="s">
        <v>341</v>
      </c>
      <c r="I3623" s="1" t="s">
        <v>114</v>
      </c>
      <c r="J3623" s="64">
        <v>414</v>
      </c>
      <c r="K3623" s="76">
        <v>2291522</v>
      </c>
      <c r="L3623" s="29">
        <v>45979</v>
      </c>
      <c r="M3623" s="29" t="s">
        <v>4163</v>
      </c>
      <c r="N3623" s="1" t="s">
        <v>478</v>
      </c>
      <c r="O3623" s="28" t="s">
        <v>225</v>
      </c>
      <c r="P3623" s="1" t="s">
        <v>216</v>
      </c>
      <c r="Q3623" s="76">
        <v>9</v>
      </c>
      <c r="R3623" s="1" t="s">
        <v>537</v>
      </c>
      <c r="T3623" s="1" t="s">
        <v>115</v>
      </c>
      <c r="U3623" s="1"/>
      <c r="V3623" s="1"/>
      <c r="AB3623" s="178"/>
      <c r="AC3623" s="33">
        <v>23.5</v>
      </c>
      <c r="AD3623" s="33">
        <v>220</v>
      </c>
      <c r="AE3623" s="33" t="s">
        <v>103</v>
      </c>
      <c r="AF3623" s="33" t="s">
        <v>103</v>
      </c>
      <c r="AG3623" s="33"/>
      <c r="AM3623" s="164">
        <f t="shared" si="182"/>
        <v>45982</v>
      </c>
      <c r="AX3623" s="37">
        <f t="shared" si="180"/>
        <v>45986</v>
      </c>
      <c r="AY3623" s="1" t="s">
        <v>1266</v>
      </c>
      <c r="AZ3623" s="183"/>
      <c r="BA3623" s="184"/>
      <c r="BB3623" s="184"/>
      <c r="BC3623" s="184"/>
      <c r="BD3623" s="184"/>
      <c r="BE3623" s="184"/>
      <c r="BF3623" s="184"/>
      <c r="BG3623" s="184"/>
      <c r="BT3623" s="37">
        <f t="shared" si="181"/>
        <v>46007</v>
      </c>
      <c r="BU3623" s="31" t="s">
        <v>1266</v>
      </c>
      <c r="BV3623" s="183"/>
      <c r="BW3623" s="207"/>
      <c r="BX3623" s="184"/>
      <c r="BY3623" s="184"/>
      <c r="BZ3623" s="184"/>
      <c r="CA3623" s="184"/>
      <c r="CB3623" s="184"/>
      <c r="CC3623" s="184"/>
      <c r="CE3623" s="1"/>
      <c r="CF3623" s="1"/>
      <c r="CG3623" s="1"/>
      <c r="CH3623" s="1"/>
      <c r="CI3623" s="1"/>
      <c r="CJ3623" s="1"/>
      <c r="CK3623" s="1"/>
      <c r="CL3623" s="1"/>
      <c r="CM3623" s="1"/>
      <c r="CN3623" s="1"/>
      <c r="CO3623" s="1"/>
    </row>
    <row r="3624" spans="1:93" ht="30" customHeight="1" x14ac:dyDescent="0.2">
      <c r="A3624" s="1">
        <v>3618</v>
      </c>
      <c r="B3624" s="1" t="s">
        <v>760</v>
      </c>
      <c r="C3624" s="1" t="s">
        <v>761</v>
      </c>
      <c r="D3624" s="1" t="s">
        <v>762</v>
      </c>
      <c r="E3624" s="1" t="s">
        <v>763</v>
      </c>
      <c r="F3624" s="1" t="s">
        <v>74</v>
      </c>
      <c r="G3624" s="1">
        <v>5</v>
      </c>
      <c r="H3624" s="1" t="s">
        <v>341</v>
      </c>
      <c r="I3624" s="1" t="s">
        <v>114</v>
      </c>
      <c r="J3624" s="64">
        <v>411</v>
      </c>
      <c r="K3624" s="76">
        <v>2291523</v>
      </c>
      <c r="L3624" s="29">
        <v>45979</v>
      </c>
      <c r="M3624" s="29" t="s">
        <v>4163</v>
      </c>
      <c r="N3624" s="1" t="s">
        <v>478</v>
      </c>
      <c r="O3624" s="28" t="s">
        <v>225</v>
      </c>
      <c r="P3624" s="1" t="s">
        <v>216</v>
      </c>
      <c r="Q3624" s="76">
        <v>9</v>
      </c>
      <c r="R3624" s="1" t="s">
        <v>537</v>
      </c>
      <c r="T3624" s="1" t="s">
        <v>115</v>
      </c>
      <c r="U3624" s="1"/>
      <c r="V3624" s="1"/>
      <c r="AB3624" s="178"/>
      <c r="AC3624" s="33">
        <v>23</v>
      </c>
      <c r="AD3624" s="33">
        <v>215</v>
      </c>
      <c r="AE3624" s="33" t="s">
        <v>103</v>
      </c>
      <c r="AF3624" s="33" t="s">
        <v>103</v>
      </c>
      <c r="AG3624" s="33"/>
      <c r="AM3624" s="164">
        <f t="shared" si="182"/>
        <v>45982</v>
      </c>
      <c r="AX3624" s="37">
        <f t="shared" si="180"/>
        <v>45986</v>
      </c>
      <c r="AY3624" s="1" t="s">
        <v>1266</v>
      </c>
      <c r="AZ3624" s="183"/>
      <c r="BA3624" s="184"/>
      <c r="BB3624" s="184"/>
      <c r="BC3624" s="184"/>
      <c r="BD3624" s="184"/>
      <c r="BE3624" s="184"/>
      <c r="BF3624" s="184"/>
      <c r="BG3624" s="184"/>
      <c r="BT3624" s="37">
        <f t="shared" si="181"/>
        <v>46007</v>
      </c>
      <c r="BU3624" s="31" t="s">
        <v>1266</v>
      </c>
      <c r="BV3624" s="183"/>
      <c r="BW3624" s="207"/>
      <c r="BX3624" s="184"/>
      <c r="BY3624" s="184"/>
      <c r="BZ3624" s="184"/>
      <c r="CA3624" s="184"/>
      <c r="CB3624" s="184"/>
      <c r="CC3624" s="184"/>
      <c r="CE3624" s="1"/>
      <c r="CF3624" s="1"/>
      <c r="CG3624" s="1"/>
      <c r="CH3624" s="1"/>
      <c r="CI3624" s="1"/>
      <c r="CJ3624" s="1"/>
      <c r="CK3624" s="1"/>
      <c r="CL3624" s="1"/>
      <c r="CM3624" s="1"/>
      <c r="CN3624" s="1"/>
      <c r="CO3624" s="1"/>
    </row>
    <row r="3625" spans="1:93" ht="30" customHeight="1" x14ac:dyDescent="0.2">
      <c r="A3625" s="1">
        <v>3619</v>
      </c>
      <c r="B3625" s="1" t="s">
        <v>760</v>
      </c>
      <c r="C3625" s="1" t="s">
        <v>761</v>
      </c>
      <c r="D3625" s="1" t="s">
        <v>762</v>
      </c>
      <c r="E3625" s="1" t="s">
        <v>763</v>
      </c>
      <c r="F3625" s="1" t="s">
        <v>74</v>
      </c>
      <c r="G3625" s="1">
        <v>5</v>
      </c>
      <c r="H3625" s="1" t="s">
        <v>341</v>
      </c>
      <c r="I3625" s="1" t="s">
        <v>114</v>
      </c>
      <c r="J3625" s="64">
        <v>554</v>
      </c>
      <c r="K3625" s="76">
        <v>2270649</v>
      </c>
      <c r="L3625" s="29">
        <v>45979</v>
      </c>
      <c r="M3625" s="29" t="s">
        <v>4163</v>
      </c>
      <c r="N3625" s="1" t="s">
        <v>478</v>
      </c>
      <c r="O3625" s="28" t="s">
        <v>225</v>
      </c>
      <c r="P3625" s="1" t="s">
        <v>216</v>
      </c>
      <c r="Q3625" s="76">
        <v>12</v>
      </c>
      <c r="R3625" s="1" t="s">
        <v>537</v>
      </c>
      <c r="T3625" s="1" t="s">
        <v>115</v>
      </c>
      <c r="U3625" s="1"/>
      <c r="V3625" s="1"/>
      <c r="AB3625" s="178"/>
      <c r="AC3625" s="33">
        <v>22</v>
      </c>
      <c r="AD3625" s="33">
        <v>235</v>
      </c>
      <c r="AE3625" s="33" t="s">
        <v>103</v>
      </c>
      <c r="AF3625" s="33" t="s">
        <v>103</v>
      </c>
      <c r="AG3625" s="33"/>
      <c r="AM3625" s="164">
        <f t="shared" si="182"/>
        <v>45982</v>
      </c>
      <c r="AX3625" s="37">
        <f t="shared" si="180"/>
        <v>45986</v>
      </c>
      <c r="AY3625" s="1" t="s">
        <v>1266</v>
      </c>
      <c r="AZ3625" s="183"/>
      <c r="BA3625" s="184"/>
      <c r="BB3625" s="184"/>
      <c r="BC3625" s="184"/>
      <c r="BD3625" s="184"/>
      <c r="BE3625" s="184"/>
      <c r="BF3625" s="184"/>
      <c r="BG3625" s="184"/>
      <c r="BT3625" s="37">
        <f t="shared" si="181"/>
        <v>46007</v>
      </c>
      <c r="BU3625" s="31" t="s">
        <v>1266</v>
      </c>
      <c r="BV3625" s="183"/>
      <c r="BW3625" s="207"/>
      <c r="BX3625" s="184"/>
      <c r="BY3625" s="184"/>
      <c r="BZ3625" s="184"/>
      <c r="CA3625" s="184"/>
      <c r="CB3625" s="184"/>
      <c r="CC3625" s="184"/>
      <c r="CE3625" s="1"/>
      <c r="CF3625" s="1"/>
      <c r="CG3625" s="1"/>
      <c r="CH3625" s="1"/>
      <c r="CI3625" s="1"/>
      <c r="CJ3625" s="1"/>
      <c r="CK3625" s="1"/>
      <c r="CL3625" s="1"/>
      <c r="CM3625" s="1"/>
      <c r="CN3625" s="1"/>
      <c r="CO3625" s="1"/>
    </row>
    <row r="3626" spans="1:93" ht="30" customHeight="1" x14ac:dyDescent="0.2">
      <c r="A3626" s="1">
        <v>3620</v>
      </c>
      <c r="B3626" s="1" t="s">
        <v>760</v>
      </c>
      <c r="C3626" s="1" t="s">
        <v>761</v>
      </c>
      <c r="D3626" s="1" t="s">
        <v>762</v>
      </c>
      <c r="E3626" s="1" t="s">
        <v>763</v>
      </c>
      <c r="F3626" s="1" t="s">
        <v>74</v>
      </c>
      <c r="G3626" s="1">
        <v>5</v>
      </c>
      <c r="H3626" s="1" t="s">
        <v>341</v>
      </c>
      <c r="I3626" s="1" t="s">
        <v>114</v>
      </c>
      <c r="J3626" s="64">
        <v>393</v>
      </c>
      <c r="K3626" s="76">
        <v>2291524</v>
      </c>
      <c r="L3626" s="29">
        <v>45979</v>
      </c>
      <c r="M3626" s="29" t="s">
        <v>4163</v>
      </c>
      <c r="N3626" s="1" t="s">
        <v>478</v>
      </c>
      <c r="O3626" s="28" t="s">
        <v>225</v>
      </c>
      <c r="P3626" s="1" t="s">
        <v>216</v>
      </c>
      <c r="Q3626" s="76">
        <v>10</v>
      </c>
      <c r="R3626" s="1" t="s">
        <v>537</v>
      </c>
      <c r="T3626" s="1" t="s">
        <v>115</v>
      </c>
      <c r="U3626" s="1"/>
      <c r="V3626" s="1"/>
      <c r="AB3626" s="178"/>
      <c r="AC3626" s="33">
        <v>22.5</v>
      </c>
      <c r="AD3626" s="33">
        <v>220</v>
      </c>
      <c r="AE3626" s="33" t="s">
        <v>103</v>
      </c>
      <c r="AF3626" s="33" t="s">
        <v>103</v>
      </c>
      <c r="AG3626" s="33"/>
      <c r="AM3626" s="164">
        <f t="shared" si="182"/>
        <v>45982</v>
      </c>
      <c r="AX3626" s="37">
        <f t="shared" si="180"/>
        <v>45986</v>
      </c>
      <c r="AY3626" s="1" t="s">
        <v>1266</v>
      </c>
      <c r="AZ3626" s="183"/>
      <c r="BA3626" s="184"/>
      <c r="BB3626" s="184"/>
      <c r="BC3626" s="184"/>
      <c r="BD3626" s="184"/>
      <c r="BE3626" s="184"/>
      <c r="BF3626" s="184"/>
      <c r="BG3626" s="184"/>
      <c r="BT3626" s="37">
        <f t="shared" si="181"/>
        <v>46007</v>
      </c>
      <c r="BU3626" s="31" t="s">
        <v>1266</v>
      </c>
      <c r="BV3626" s="183"/>
      <c r="BW3626" s="207"/>
      <c r="BX3626" s="184"/>
      <c r="BY3626" s="184"/>
      <c r="BZ3626" s="184"/>
      <c r="CA3626" s="184"/>
      <c r="CB3626" s="184"/>
      <c r="CC3626" s="184"/>
      <c r="CE3626" s="1"/>
      <c r="CF3626" s="1"/>
      <c r="CG3626" s="1"/>
      <c r="CH3626" s="1"/>
      <c r="CI3626" s="1"/>
      <c r="CJ3626" s="1"/>
      <c r="CK3626" s="1"/>
      <c r="CL3626" s="1"/>
      <c r="CM3626" s="1"/>
      <c r="CN3626" s="1"/>
      <c r="CO3626" s="1"/>
    </row>
    <row r="3627" spans="1:93" ht="30" customHeight="1" x14ac:dyDescent="0.2">
      <c r="A3627" s="1">
        <v>3621</v>
      </c>
      <c r="B3627" s="1" t="s">
        <v>760</v>
      </c>
      <c r="C3627" s="1" t="s">
        <v>761</v>
      </c>
      <c r="D3627" s="1" t="s">
        <v>762</v>
      </c>
      <c r="E3627" s="1" t="s">
        <v>763</v>
      </c>
      <c r="F3627" s="1" t="s">
        <v>74</v>
      </c>
      <c r="G3627" s="1">
        <v>5</v>
      </c>
      <c r="H3627" s="1" t="s">
        <v>341</v>
      </c>
      <c r="I3627" s="1" t="s">
        <v>114</v>
      </c>
      <c r="J3627" s="64">
        <v>389</v>
      </c>
      <c r="K3627" s="76">
        <v>2291525</v>
      </c>
      <c r="L3627" s="29">
        <v>45979</v>
      </c>
      <c r="M3627" s="29" t="s">
        <v>4163</v>
      </c>
      <c r="N3627" s="1" t="s">
        <v>478</v>
      </c>
      <c r="O3627" s="28" t="s">
        <v>225</v>
      </c>
      <c r="P3627" s="1" t="s">
        <v>216</v>
      </c>
      <c r="Q3627" s="76">
        <v>10</v>
      </c>
      <c r="R3627" s="1" t="s">
        <v>537</v>
      </c>
      <c r="T3627" s="1" t="s">
        <v>115</v>
      </c>
      <c r="U3627" s="1"/>
      <c r="V3627" s="1"/>
      <c r="AB3627" s="178"/>
      <c r="AC3627" s="33">
        <v>25</v>
      </c>
      <c r="AD3627" s="33">
        <v>235</v>
      </c>
      <c r="AE3627" s="33" t="s">
        <v>103</v>
      </c>
      <c r="AF3627" s="33" t="s">
        <v>103</v>
      </c>
      <c r="AG3627" s="33"/>
      <c r="AM3627" s="164">
        <f t="shared" si="182"/>
        <v>45982</v>
      </c>
      <c r="AX3627" s="37">
        <f t="shared" si="180"/>
        <v>45986</v>
      </c>
      <c r="AY3627" s="1" t="s">
        <v>1266</v>
      </c>
      <c r="AZ3627" s="183"/>
      <c r="BA3627" s="184"/>
      <c r="BB3627" s="184"/>
      <c r="BC3627" s="184"/>
      <c r="BD3627" s="184"/>
      <c r="BE3627" s="184"/>
      <c r="BF3627" s="184"/>
      <c r="BG3627" s="184"/>
      <c r="BT3627" s="37">
        <f t="shared" si="181"/>
        <v>46007</v>
      </c>
      <c r="BU3627" s="31" t="s">
        <v>1266</v>
      </c>
      <c r="BV3627" s="183"/>
      <c r="BW3627" s="207"/>
      <c r="BX3627" s="184"/>
      <c r="BY3627" s="184"/>
      <c r="BZ3627" s="184"/>
      <c r="CA3627" s="184"/>
      <c r="CB3627" s="184"/>
      <c r="CC3627" s="184"/>
      <c r="CE3627" s="1"/>
      <c r="CF3627" s="1"/>
      <c r="CG3627" s="1"/>
      <c r="CH3627" s="1"/>
      <c r="CI3627" s="1"/>
      <c r="CJ3627" s="1"/>
      <c r="CK3627" s="1"/>
      <c r="CL3627" s="1"/>
      <c r="CM3627" s="1"/>
      <c r="CN3627" s="1"/>
      <c r="CO3627" s="1"/>
    </row>
    <row r="3628" spans="1:93" ht="30" customHeight="1" x14ac:dyDescent="0.2">
      <c r="A3628" s="1">
        <v>3622</v>
      </c>
      <c r="B3628" s="1" t="s">
        <v>760</v>
      </c>
      <c r="C3628" s="1" t="s">
        <v>761</v>
      </c>
      <c r="D3628" s="1" t="s">
        <v>762</v>
      </c>
      <c r="E3628" s="1" t="s">
        <v>763</v>
      </c>
      <c r="F3628" s="1" t="s">
        <v>74</v>
      </c>
      <c r="G3628" s="1">
        <v>5</v>
      </c>
      <c r="H3628" s="1" t="s">
        <v>341</v>
      </c>
      <c r="I3628" s="1" t="s">
        <v>114</v>
      </c>
      <c r="J3628" s="64">
        <v>558</v>
      </c>
      <c r="K3628" s="76">
        <v>2270651</v>
      </c>
      <c r="L3628" s="29">
        <v>45979</v>
      </c>
      <c r="M3628" s="29" t="s">
        <v>4163</v>
      </c>
      <c r="N3628" s="1" t="s">
        <v>478</v>
      </c>
      <c r="O3628" s="28" t="s">
        <v>225</v>
      </c>
      <c r="P3628" s="1" t="s">
        <v>216</v>
      </c>
      <c r="Q3628" s="76">
        <v>12</v>
      </c>
      <c r="R3628" s="1" t="s">
        <v>537</v>
      </c>
      <c r="T3628" s="1" t="s">
        <v>115</v>
      </c>
      <c r="U3628" s="1"/>
      <c r="V3628" s="1"/>
      <c r="AB3628" s="178"/>
      <c r="AC3628" s="33">
        <v>26.5</v>
      </c>
      <c r="AD3628" s="33">
        <v>220</v>
      </c>
      <c r="AE3628" s="33" t="s">
        <v>103</v>
      </c>
      <c r="AF3628" s="33" t="s">
        <v>103</v>
      </c>
      <c r="AG3628" s="33"/>
      <c r="AM3628" s="164">
        <f t="shared" si="182"/>
        <v>45982</v>
      </c>
      <c r="AX3628" s="37">
        <f t="shared" si="180"/>
        <v>45986</v>
      </c>
      <c r="AY3628" s="1" t="s">
        <v>1266</v>
      </c>
      <c r="AZ3628" s="183"/>
      <c r="BA3628" s="184"/>
      <c r="BB3628" s="184"/>
      <c r="BC3628" s="184"/>
      <c r="BD3628" s="184"/>
      <c r="BE3628" s="184"/>
      <c r="BF3628" s="184"/>
      <c r="BG3628" s="184"/>
      <c r="BT3628" s="37">
        <f t="shared" si="181"/>
        <v>46007</v>
      </c>
      <c r="BU3628" s="31" t="s">
        <v>1266</v>
      </c>
      <c r="BV3628" s="183"/>
      <c r="BW3628" s="207"/>
      <c r="BX3628" s="184"/>
      <c r="BY3628" s="184"/>
      <c r="BZ3628" s="184"/>
      <c r="CA3628" s="184"/>
      <c r="CB3628" s="184"/>
      <c r="CC3628" s="184"/>
      <c r="CE3628" s="1"/>
      <c r="CF3628" s="1"/>
      <c r="CG3628" s="1"/>
      <c r="CH3628" s="1"/>
      <c r="CI3628" s="1"/>
      <c r="CJ3628" s="1"/>
      <c r="CK3628" s="1"/>
      <c r="CL3628" s="1"/>
      <c r="CM3628" s="1"/>
      <c r="CN3628" s="1"/>
      <c r="CO3628" s="1"/>
    </row>
    <row r="3629" spans="1:93" ht="30" customHeight="1" x14ac:dyDescent="0.2">
      <c r="A3629" s="1">
        <v>3623</v>
      </c>
      <c r="B3629" s="1" t="s">
        <v>760</v>
      </c>
      <c r="C3629" s="1" t="s">
        <v>761</v>
      </c>
      <c r="D3629" s="1" t="s">
        <v>762</v>
      </c>
      <c r="E3629" s="1" t="s">
        <v>763</v>
      </c>
      <c r="F3629" s="1" t="s">
        <v>74</v>
      </c>
      <c r="G3629" s="1">
        <v>5</v>
      </c>
      <c r="H3629" s="1" t="s">
        <v>341</v>
      </c>
      <c r="I3629" s="1" t="s">
        <v>114</v>
      </c>
      <c r="J3629" s="64">
        <v>394</v>
      </c>
      <c r="K3629" s="76">
        <v>2270652</v>
      </c>
      <c r="L3629" s="29">
        <v>45979</v>
      </c>
      <c r="M3629" s="29" t="s">
        <v>4163</v>
      </c>
      <c r="N3629" s="1" t="s">
        <v>478</v>
      </c>
      <c r="O3629" s="28" t="s">
        <v>225</v>
      </c>
      <c r="P3629" s="1" t="s">
        <v>216</v>
      </c>
      <c r="Q3629" s="76">
        <v>10</v>
      </c>
      <c r="R3629" s="1" t="s">
        <v>537</v>
      </c>
      <c r="T3629" s="1" t="s">
        <v>115</v>
      </c>
      <c r="U3629" s="1"/>
      <c r="V3629" s="1"/>
      <c r="AB3629" s="178"/>
      <c r="AC3629" s="33">
        <v>24.5</v>
      </c>
      <c r="AD3629" s="33">
        <v>240</v>
      </c>
      <c r="AE3629" s="33" t="s">
        <v>103</v>
      </c>
      <c r="AF3629" s="33" t="s">
        <v>103</v>
      </c>
      <c r="AG3629" s="33"/>
      <c r="AM3629" s="164">
        <f t="shared" si="182"/>
        <v>45982</v>
      </c>
      <c r="AX3629" s="37">
        <f t="shared" si="180"/>
        <v>45986</v>
      </c>
      <c r="AY3629" s="1" t="s">
        <v>1266</v>
      </c>
      <c r="AZ3629" s="183"/>
      <c r="BA3629" s="181"/>
      <c r="BB3629" s="181"/>
      <c r="BC3629" s="181"/>
      <c r="BD3629" s="181"/>
      <c r="BE3629" s="181"/>
      <c r="BF3629" s="181"/>
      <c r="BG3629" s="184"/>
      <c r="BT3629" s="37">
        <f t="shared" si="181"/>
        <v>46007</v>
      </c>
      <c r="BU3629" s="31" t="s">
        <v>1266</v>
      </c>
      <c r="BV3629" s="183"/>
      <c r="BW3629" s="192"/>
      <c r="BX3629" s="181"/>
      <c r="BY3629" s="181"/>
      <c r="BZ3629" s="181"/>
      <c r="CA3629" s="181"/>
      <c r="CB3629" s="181"/>
      <c r="CC3629" s="184"/>
      <c r="CE3629" s="1"/>
      <c r="CF3629" s="1"/>
      <c r="CG3629" s="1"/>
      <c r="CH3629" s="1"/>
      <c r="CI3629" s="1"/>
      <c r="CJ3629" s="1"/>
      <c r="CK3629" s="1"/>
      <c r="CL3629" s="1"/>
      <c r="CM3629" s="1"/>
      <c r="CN3629" s="1"/>
      <c r="CO3629" s="1"/>
    </row>
    <row r="3630" spans="1:93" ht="30" customHeight="1" x14ac:dyDescent="0.2">
      <c r="A3630" s="1">
        <v>3624</v>
      </c>
      <c r="B3630" s="1" t="s">
        <v>760</v>
      </c>
      <c r="C3630" s="1" t="s">
        <v>761</v>
      </c>
      <c r="D3630" s="1" t="s">
        <v>762</v>
      </c>
      <c r="E3630" s="1" t="s">
        <v>763</v>
      </c>
      <c r="F3630" s="1" t="s">
        <v>74</v>
      </c>
      <c r="G3630" s="1">
        <v>5</v>
      </c>
      <c r="H3630" s="1" t="s">
        <v>341</v>
      </c>
      <c r="I3630" s="1" t="s">
        <v>114</v>
      </c>
      <c r="J3630" s="64">
        <v>407</v>
      </c>
      <c r="K3630" s="76">
        <v>2291526</v>
      </c>
      <c r="L3630" s="29">
        <v>45979</v>
      </c>
      <c r="M3630" s="29" t="s">
        <v>4163</v>
      </c>
      <c r="N3630" s="1" t="s">
        <v>478</v>
      </c>
      <c r="O3630" s="28" t="s">
        <v>225</v>
      </c>
      <c r="P3630" s="1" t="s">
        <v>216</v>
      </c>
      <c r="Q3630" s="76">
        <v>9</v>
      </c>
      <c r="R3630" s="1" t="s">
        <v>537</v>
      </c>
      <c r="T3630" s="1" t="s">
        <v>115</v>
      </c>
      <c r="U3630" s="1"/>
      <c r="V3630" s="1"/>
      <c r="AB3630" s="178"/>
      <c r="AC3630" s="33">
        <v>27</v>
      </c>
      <c r="AD3630" s="33">
        <v>235</v>
      </c>
      <c r="AE3630" s="33" t="s">
        <v>103</v>
      </c>
      <c r="AF3630" s="33" t="s">
        <v>103</v>
      </c>
      <c r="AG3630" s="33"/>
      <c r="AM3630" s="164">
        <f t="shared" si="182"/>
        <v>45982</v>
      </c>
      <c r="AX3630" s="37">
        <f t="shared" si="180"/>
        <v>45986</v>
      </c>
      <c r="AY3630" s="1" t="s">
        <v>1266</v>
      </c>
      <c r="AZ3630" s="183"/>
      <c r="BA3630" s="180">
        <v>45.7</v>
      </c>
      <c r="BB3630" s="180">
        <v>44.1</v>
      </c>
      <c r="BC3630" s="180">
        <v>43.4</v>
      </c>
      <c r="BD3630" s="180">
        <v>44.8</v>
      </c>
      <c r="BE3630" s="180">
        <v>43.5</v>
      </c>
      <c r="BF3630" s="180">
        <v>45.1</v>
      </c>
      <c r="BG3630" s="184"/>
      <c r="BT3630" s="37">
        <f t="shared" si="181"/>
        <v>46007</v>
      </c>
      <c r="BU3630" s="31" t="s">
        <v>1266</v>
      </c>
      <c r="BV3630" s="183"/>
      <c r="BW3630" s="191">
        <v>47</v>
      </c>
      <c r="BX3630" s="180">
        <v>50.7</v>
      </c>
      <c r="BY3630" s="180">
        <v>49.8</v>
      </c>
      <c r="BZ3630" s="180">
        <v>49.1</v>
      </c>
      <c r="CA3630" s="180">
        <v>50.6</v>
      </c>
      <c r="CB3630" s="180">
        <v>49.6</v>
      </c>
      <c r="CC3630" s="184"/>
      <c r="CE3630" s="1"/>
      <c r="CF3630" s="1"/>
      <c r="CG3630" s="1"/>
      <c r="CH3630" s="1"/>
      <c r="CI3630" s="1"/>
      <c r="CJ3630" s="1"/>
      <c r="CK3630" s="1"/>
      <c r="CL3630" s="1"/>
      <c r="CM3630" s="1"/>
      <c r="CN3630" s="1"/>
      <c r="CO3630" s="1"/>
    </row>
    <row r="3631" spans="1:93" ht="30" customHeight="1" x14ac:dyDescent="0.2">
      <c r="A3631" s="1">
        <v>3625</v>
      </c>
      <c r="B3631" s="1" t="s">
        <v>760</v>
      </c>
      <c r="C3631" s="1" t="s">
        <v>761</v>
      </c>
      <c r="D3631" s="1" t="s">
        <v>762</v>
      </c>
      <c r="E3631" s="1" t="s">
        <v>763</v>
      </c>
      <c r="F3631" s="1" t="s">
        <v>74</v>
      </c>
      <c r="G3631" s="1">
        <v>5</v>
      </c>
      <c r="H3631" s="1" t="s">
        <v>341</v>
      </c>
      <c r="I3631" s="1" t="s">
        <v>114</v>
      </c>
      <c r="J3631" s="64">
        <v>391</v>
      </c>
      <c r="K3631" s="76">
        <v>2270653</v>
      </c>
      <c r="L3631" s="29">
        <v>45979</v>
      </c>
      <c r="M3631" s="29" t="s">
        <v>4163</v>
      </c>
      <c r="N3631" s="1" t="s">
        <v>478</v>
      </c>
      <c r="O3631" s="28" t="s">
        <v>225</v>
      </c>
      <c r="P3631" s="1" t="s">
        <v>216</v>
      </c>
      <c r="Q3631" s="76">
        <v>9</v>
      </c>
      <c r="R3631" s="1" t="s">
        <v>537</v>
      </c>
      <c r="T3631" s="1" t="s">
        <v>115</v>
      </c>
      <c r="U3631" s="1"/>
      <c r="V3631" s="1"/>
      <c r="AB3631" s="178"/>
      <c r="AC3631" s="33">
        <v>25.5</v>
      </c>
      <c r="AD3631" s="33">
        <v>210</v>
      </c>
      <c r="AE3631" s="33" t="s">
        <v>103</v>
      </c>
      <c r="AF3631" s="33" t="s">
        <v>103</v>
      </c>
      <c r="AG3631" s="33"/>
      <c r="AM3631" s="164">
        <f t="shared" si="182"/>
        <v>45982</v>
      </c>
      <c r="AX3631" s="37">
        <f t="shared" si="180"/>
        <v>45986</v>
      </c>
      <c r="AY3631" s="1" t="s">
        <v>1266</v>
      </c>
      <c r="AZ3631" s="183"/>
      <c r="BA3631" s="184"/>
      <c r="BB3631" s="184"/>
      <c r="BC3631" s="184"/>
      <c r="BD3631" s="184"/>
      <c r="BE3631" s="184"/>
      <c r="BF3631" s="184"/>
      <c r="BG3631" s="184"/>
      <c r="BT3631" s="37">
        <f t="shared" si="181"/>
        <v>46007</v>
      </c>
      <c r="BU3631" s="31" t="s">
        <v>1266</v>
      </c>
      <c r="BV3631" s="183"/>
      <c r="BW3631" s="207"/>
      <c r="BX3631" s="184"/>
      <c r="BY3631" s="184"/>
      <c r="BZ3631" s="184"/>
      <c r="CA3631" s="184"/>
      <c r="CB3631" s="184"/>
      <c r="CC3631" s="184"/>
      <c r="CE3631" s="1"/>
      <c r="CF3631" s="1"/>
      <c r="CG3631" s="1"/>
      <c r="CH3631" s="1"/>
      <c r="CI3631" s="1"/>
      <c r="CJ3631" s="1"/>
      <c r="CK3631" s="1"/>
      <c r="CL3631" s="1"/>
      <c r="CM3631" s="1"/>
      <c r="CN3631" s="1"/>
      <c r="CO3631" s="1"/>
    </row>
    <row r="3632" spans="1:93" ht="30" customHeight="1" x14ac:dyDescent="0.2">
      <c r="A3632" s="1">
        <v>3626</v>
      </c>
      <c r="B3632" s="1" t="s">
        <v>760</v>
      </c>
      <c r="C3632" s="1" t="s">
        <v>761</v>
      </c>
      <c r="D3632" s="1" t="s">
        <v>762</v>
      </c>
      <c r="E3632" s="1" t="s">
        <v>763</v>
      </c>
      <c r="F3632" s="1" t="s">
        <v>74</v>
      </c>
      <c r="G3632" s="1">
        <v>5</v>
      </c>
      <c r="H3632" s="1" t="s">
        <v>341</v>
      </c>
      <c r="I3632" s="1" t="s">
        <v>114</v>
      </c>
      <c r="J3632" s="64">
        <v>557</v>
      </c>
      <c r="K3632" s="76">
        <v>2291527</v>
      </c>
      <c r="L3632" s="29">
        <v>45979</v>
      </c>
      <c r="M3632" s="29" t="s">
        <v>4163</v>
      </c>
      <c r="N3632" s="1" t="s">
        <v>478</v>
      </c>
      <c r="O3632" s="28" t="s">
        <v>225</v>
      </c>
      <c r="P3632" s="1" t="s">
        <v>216</v>
      </c>
      <c r="Q3632" s="76">
        <v>12</v>
      </c>
      <c r="R3632" s="1" t="s">
        <v>537</v>
      </c>
      <c r="T3632" s="1" t="s">
        <v>115</v>
      </c>
      <c r="U3632" s="1"/>
      <c r="V3632" s="1"/>
      <c r="AB3632" s="178"/>
      <c r="AC3632" s="33">
        <v>27.5</v>
      </c>
      <c r="AD3632" s="33">
        <v>230</v>
      </c>
      <c r="AE3632" s="33" t="s">
        <v>103</v>
      </c>
      <c r="AF3632" s="33" t="s">
        <v>103</v>
      </c>
      <c r="AG3632" s="33"/>
      <c r="AM3632" s="164">
        <f t="shared" si="182"/>
        <v>45982</v>
      </c>
      <c r="AX3632" s="37">
        <f t="shared" si="180"/>
        <v>45986</v>
      </c>
      <c r="AY3632" s="1" t="s">
        <v>1266</v>
      </c>
      <c r="AZ3632" s="183"/>
      <c r="BA3632" s="184"/>
      <c r="BB3632" s="184"/>
      <c r="BC3632" s="184"/>
      <c r="BD3632" s="184"/>
      <c r="BE3632" s="184"/>
      <c r="BF3632" s="184"/>
      <c r="BG3632" s="184"/>
      <c r="BT3632" s="37">
        <f t="shared" si="181"/>
        <v>46007</v>
      </c>
      <c r="BU3632" s="31" t="s">
        <v>1266</v>
      </c>
      <c r="BV3632" s="183"/>
      <c r="BW3632" s="207"/>
      <c r="BX3632" s="184"/>
      <c r="BY3632" s="184"/>
      <c r="BZ3632" s="184"/>
      <c r="CA3632" s="184"/>
      <c r="CB3632" s="184"/>
      <c r="CC3632" s="184"/>
      <c r="CE3632" s="1"/>
      <c r="CF3632" s="1"/>
      <c r="CG3632" s="1"/>
      <c r="CH3632" s="1"/>
      <c r="CI3632" s="1"/>
      <c r="CJ3632" s="1"/>
      <c r="CK3632" s="1"/>
      <c r="CL3632" s="1"/>
      <c r="CM3632" s="1"/>
      <c r="CN3632" s="1"/>
      <c r="CO3632" s="1"/>
    </row>
    <row r="3633" spans="1:93" ht="30" customHeight="1" x14ac:dyDescent="0.2">
      <c r="A3633" s="1">
        <v>3627</v>
      </c>
      <c r="B3633" s="1" t="s">
        <v>760</v>
      </c>
      <c r="C3633" s="1" t="s">
        <v>761</v>
      </c>
      <c r="D3633" s="1" t="s">
        <v>762</v>
      </c>
      <c r="E3633" s="1" t="s">
        <v>763</v>
      </c>
      <c r="F3633" s="1" t="s">
        <v>74</v>
      </c>
      <c r="G3633" s="1">
        <v>5</v>
      </c>
      <c r="H3633" s="1" t="s">
        <v>341</v>
      </c>
      <c r="I3633" s="1" t="s">
        <v>114</v>
      </c>
      <c r="J3633" s="64">
        <v>302</v>
      </c>
      <c r="K3633" s="76">
        <v>2270654</v>
      </c>
      <c r="L3633" s="29">
        <v>45979</v>
      </c>
      <c r="M3633" s="29" t="s">
        <v>4163</v>
      </c>
      <c r="N3633" s="1" t="s">
        <v>478</v>
      </c>
      <c r="O3633" s="28" t="s">
        <v>225</v>
      </c>
      <c r="P3633" s="1" t="s">
        <v>216</v>
      </c>
      <c r="Q3633" s="76">
        <v>8</v>
      </c>
      <c r="R3633" s="1" t="s">
        <v>537</v>
      </c>
      <c r="S3633" s="1">
        <v>6</v>
      </c>
      <c r="T3633" s="1" t="s">
        <v>115</v>
      </c>
      <c r="U3633" s="1"/>
      <c r="V3633" s="1"/>
      <c r="AB3633" s="178"/>
      <c r="AC3633" s="33">
        <v>24.5</v>
      </c>
      <c r="AD3633" s="33">
        <v>200</v>
      </c>
      <c r="AE3633" s="33" t="s">
        <v>103</v>
      </c>
      <c r="AF3633" s="33" t="s">
        <v>103</v>
      </c>
      <c r="AG3633" s="33"/>
      <c r="AM3633" s="164">
        <f t="shared" si="182"/>
        <v>45982</v>
      </c>
      <c r="AX3633" s="37">
        <f t="shared" si="180"/>
        <v>45986</v>
      </c>
      <c r="AY3633" s="1" t="s">
        <v>1266</v>
      </c>
      <c r="AZ3633" s="183"/>
      <c r="BA3633" s="184"/>
      <c r="BB3633" s="184"/>
      <c r="BC3633" s="184"/>
      <c r="BD3633" s="184"/>
      <c r="BE3633" s="184"/>
      <c r="BF3633" s="184"/>
      <c r="BG3633" s="184"/>
      <c r="BT3633" s="37">
        <f t="shared" si="181"/>
        <v>46007</v>
      </c>
      <c r="BU3633" s="31" t="s">
        <v>1266</v>
      </c>
      <c r="BV3633" s="183"/>
      <c r="BW3633" s="207"/>
      <c r="BX3633" s="184"/>
      <c r="BY3633" s="184"/>
      <c r="BZ3633" s="184"/>
      <c r="CA3633" s="184"/>
      <c r="CB3633" s="184"/>
      <c r="CC3633" s="184"/>
      <c r="CE3633" s="1"/>
      <c r="CF3633" s="1"/>
      <c r="CG3633" s="1"/>
      <c r="CH3633" s="1"/>
      <c r="CI3633" s="1"/>
      <c r="CJ3633" s="1"/>
      <c r="CK3633" s="1"/>
      <c r="CL3633" s="1"/>
      <c r="CM3633" s="1"/>
      <c r="CN3633" s="1"/>
      <c r="CO3633" s="1"/>
    </row>
    <row r="3634" spans="1:93" ht="30" customHeight="1" x14ac:dyDescent="0.2">
      <c r="A3634" s="1">
        <v>3628</v>
      </c>
      <c r="B3634" s="1" t="s">
        <v>760</v>
      </c>
      <c r="C3634" s="1" t="s">
        <v>761</v>
      </c>
      <c r="D3634" s="1" t="s">
        <v>762</v>
      </c>
      <c r="E3634" s="1" t="s">
        <v>763</v>
      </c>
      <c r="F3634" s="1" t="s">
        <v>74</v>
      </c>
      <c r="G3634" s="1">
        <v>5</v>
      </c>
      <c r="H3634" s="1" t="s">
        <v>341</v>
      </c>
      <c r="I3634" s="1" t="s">
        <v>114</v>
      </c>
      <c r="J3634" s="64">
        <v>273</v>
      </c>
      <c r="K3634" s="76">
        <v>2291528</v>
      </c>
      <c r="L3634" s="29">
        <v>45979</v>
      </c>
      <c r="M3634" s="29" t="s">
        <v>4163</v>
      </c>
      <c r="N3634" s="1" t="s">
        <v>478</v>
      </c>
      <c r="O3634" s="28" t="s">
        <v>225</v>
      </c>
      <c r="P3634" s="1" t="s">
        <v>216</v>
      </c>
      <c r="Q3634" s="76">
        <v>8</v>
      </c>
      <c r="R3634" s="1" t="s">
        <v>537</v>
      </c>
      <c r="T3634" s="1" t="s">
        <v>115</v>
      </c>
      <c r="U3634" s="1"/>
      <c r="V3634" s="1"/>
      <c r="AB3634" s="178"/>
      <c r="AC3634" s="33">
        <v>26</v>
      </c>
      <c r="AD3634" s="33">
        <v>240</v>
      </c>
      <c r="AE3634" s="33" t="s">
        <v>103</v>
      </c>
      <c r="AF3634" s="33" t="s">
        <v>103</v>
      </c>
      <c r="AG3634" s="33"/>
      <c r="AM3634" s="164">
        <f t="shared" si="182"/>
        <v>45982</v>
      </c>
      <c r="AX3634" s="37">
        <f t="shared" si="180"/>
        <v>45986</v>
      </c>
      <c r="AY3634" s="1" t="s">
        <v>1266</v>
      </c>
      <c r="AZ3634" s="183"/>
      <c r="BA3634" s="184"/>
      <c r="BB3634" s="184"/>
      <c r="BC3634" s="184"/>
      <c r="BD3634" s="184"/>
      <c r="BE3634" s="184"/>
      <c r="BF3634" s="184"/>
      <c r="BG3634" s="184"/>
      <c r="BT3634" s="37">
        <f t="shared" si="181"/>
        <v>46007</v>
      </c>
      <c r="BU3634" s="31" t="s">
        <v>1266</v>
      </c>
      <c r="BV3634" s="183"/>
      <c r="BW3634" s="207"/>
      <c r="BX3634" s="184"/>
      <c r="BY3634" s="184"/>
      <c r="BZ3634" s="184"/>
      <c r="CA3634" s="184"/>
      <c r="CB3634" s="184"/>
      <c r="CC3634" s="184"/>
      <c r="CE3634" s="1"/>
      <c r="CF3634" s="1"/>
      <c r="CG3634" s="1"/>
      <c r="CH3634" s="1"/>
      <c r="CI3634" s="1"/>
      <c r="CJ3634" s="1"/>
      <c r="CK3634" s="1"/>
      <c r="CL3634" s="1"/>
      <c r="CM3634" s="1"/>
      <c r="CN3634" s="1"/>
      <c r="CO3634" s="1"/>
    </row>
    <row r="3635" spans="1:93" ht="30" customHeight="1" x14ac:dyDescent="0.2">
      <c r="A3635" s="1">
        <v>3629</v>
      </c>
      <c r="B3635" s="1" t="s">
        <v>760</v>
      </c>
      <c r="C3635" s="1" t="s">
        <v>761</v>
      </c>
      <c r="D3635" s="1" t="s">
        <v>762</v>
      </c>
      <c r="E3635" s="1" t="s">
        <v>763</v>
      </c>
      <c r="F3635" s="1" t="s">
        <v>74</v>
      </c>
      <c r="G3635" s="1">
        <v>5</v>
      </c>
      <c r="H3635" s="1" t="s">
        <v>341</v>
      </c>
      <c r="I3635" s="1" t="s">
        <v>114</v>
      </c>
      <c r="J3635" s="64">
        <v>436</v>
      </c>
      <c r="K3635" s="76">
        <v>2270655</v>
      </c>
      <c r="L3635" s="29">
        <v>45979</v>
      </c>
      <c r="M3635" s="29" t="s">
        <v>4163</v>
      </c>
      <c r="N3635" s="1" t="s">
        <v>478</v>
      </c>
      <c r="O3635" s="28" t="s">
        <v>225</v>
      </c>
      <c r="P3635" s="1" t="s">
        <v>216</v>
      </c>
      <c r="Q3635" s="76">
        <v>9</v>
      </c>
      <c r="R3635" s="1" t="s">
        <v>537</v>
      </c>
      <c r="T3635" s="1" t="s">
        <v>115</v>
      </c>
      <c r="U3635" s="1"/>
      <c r="V3635" s="1"/>
      <c r="AB3635" s="178"/>
      <c r="AC3635" s="33">
        <v>25.5</v>
      </c>
      <c r="AD3635" s="33">
        <v>225</v>
      </c>
      <c r="AE3635" s="33" t="s">
        <v>103</v>
      </c>
      <c r="AF3635" s="33" t="s">
        <v>103</v>
      </c>
      <c r="AG3635" s="33"/>
      <c r="AM3635" s="164">
        <f t="shared" si="182"/>
        <v>45982</v>
      </c>
      <c r="AX3635" s="37">
        <f t="shared" si="180"/>
        <v>45986</v>
      </c>
      <c r="AY3635" s="1" t="s">
        <v>1266</v>
      </c>
      <c r="AZ3635" s="183"/>
      <c r="BA3635" s="184"/>
      <c r="BB3635" s="184"/>
      <c r="BC3635" s="184"/>
      <c r="BD3635" s="184"/>
      <c r="BE3635" s="184"/>
      <c r="BF3635" s="184"/>
      <c r="BG3635" s="184"/>
      <c r="BT3635" s="37">
        <f t="shared" si="181"/>
        <v>46007</v>
      </c>
      <c r="BU3635" s="31" t="s">
        <v>1266</v>
      </c>
      <c r="BV3635" s="183"/>
      <c r="BW3635" s="207"/>
      <c r="BX3635" s="184"/>
      <c r="BY3635" s="184"/>
      <c r="BZ3635" s="184"/>
      <c r="CA3635" s="184"/>
      <c r="CB3635" s="184"/>
      <c r="CC3635" s="184"/>
      <c r="CE3635" s="1"/>
      <c r="CF3635" s="1"/>
      <c r="CG3635" s="1"/>
      <c r="CH3635" s="1"/>
      <c r="CI3635" s="1"/>
      <c r="CJ3635" s="1"/>
      <c r="CK3635" s="1"/>
      <c r="CL3635" s="1"/>
      <c r="CM3635" s="1"/>
      <c r="CN3635" s="1"/>
      <c r="CO3635" s="1"/>
    </row>
    <row r="3636" spans="1:93" ht="30" customHeight="1" x14ac:dyDescent="0.2">
      <c r="A3636" s="1">
        <v>3630</v>
      </c>
      <c r="B3636" s="1" t="s">
        <v>760</v>
      </c>
      <c r="C3636" s="1" t="s">
        <v>761</v>
      </c>
      <c r="D3636" s="1" t="s">
        <v>762</v>
      </c>
      <c r="E3636" s="1" t="s">
        <v>763</v>
      </c>
      <c r="F3636" s="1" t="s">
        <v>74</v>
      </c>
      <c r="G3636" s="1">
        <v>5</v>
      </c>
      <c r="H3636" s="1" t="s">
        <v>341</v>
      </c>
      <c r="I3636" s="1" t="s">
        <v>114</v>
      </c>
      <c r="J3636" s="64">
        <v>551</v>
      </c>
      <c r="K3636" s="76">
        <v>2270656</v>
      </c>
      <c r="L3636" s="29">
        <v>45979</v>
      </c>
      <c r="M3636" s="29" t="s">
        <v>4163</v>
      </c>
      <c r="N3636" s="1" t="s">
        <v>478</v>
      </c>
      <c r="O3636" s="28" t="s">
        <v>225</v>
      </c>
      <c r="P3636" s="1" t="s">
        <v>216</v>
      </c>
      <c r="Q3636" s="76">
        <v>12</v>
      </c>
      <c r="R3636" s="1" t="s">
        <v>537</v>
      </c>
      <c r="T3636" s="1" t="s">
        <v>115</v>
      </c>
      <c r="U3636" s="1"/>
      <c r="V3636" s="1"/>
      <c r="AB3636" s="178"/>
      <c r="AC3636" s="33">
        <v>24</v>
      </c>
      <c r="AD3636" s="33">
        <v>230</v>
      </c>
      <c r="AE3636" s="33" t="s">
        <v>103</v>
      </c>
      <c r="AF3636" s="33" t="s">
        <v>103</v>
      </c>
      <c r="AG3636" s="33"/>
      <c r="AM3636" s="164">
        <f t="shared" si="182"/>
        <v>45982</v>
      </c>
      <c r="AX3636" s="37">
        <f t="shared" si="180"/>
        <v>45986</v>
      </c>
      <c r="AY3636" s="1" t="s">
        <v>1266</v>
      </c>
      <c r="AZ3636" s="183"/>
      <c r="BA3636" s="184"/>
      <c r="BB3636" s="184"/>
      <c r="BC3636" s="184"/>
      <c r="BD3636" s="184"/>
      <c r="BE3636" s="184"/>
      <c r="BF3636" s="184"/>
      <c r="BG3636" s="184"/>
      <c r="BT3636" s="37">
        <f t="shared" si="181"/>
        <v>46007</v>
      </c>
      <c r="BU3636" s="31" t="s">
        <v>1266</v>
      </c>
      <c r="BV3636" s="183"/>
      <c r="BW3636" s="207"/>
      <c r="BX3636" s="184"/>
      <c r="BY3636" s="184"/>
      <c r="BZ3636" s="184"/>
      <c r="CA3636" s="184"/>
      <c r="CB3636" s="184"/>
      <c r="CC3636" s="184"/>
      <c r="CE3636" s="1"/>
      <c r="CF3636" s="1"/>
      <c r="CG3636" s="1"/>
      <c r="CH3636" s="1"/>
      <c r="CI3636" s="1"/>
      <c r="CJ3636" s="1"/>
      <c r="CK3636" s="1"/>
      <c r="CL3636" s="1"/>
      <c r="CM3636" s="1"/>
      <c r="CN3636" s="1"/>
      <c r="CO3636" s="1"/>
    </row>
    <row r="3637" spans="1:93" ht="30" customHeight="1" x14ac:dyDescent="0.2">
      <c r="A3637" s="1">
        <v>3631</v>
      </c>
      <c r="B3637" s="1" t="s">
        <v>760</v>
      </c>
      <c r="C3637" s="1" t="s">
        <v>761</v>
      </c>
      <c r="D3637" s="1" t="s">
        <v>762</v>
      </c>
      <c r="E3637" s="1" t="s">
        <v>763</v>
      </c>
      <c r="F3637" s="1" t="s">
        <v>74</v>
      </c>
      <c r="G3637" s="1">
        <v>5</v>
      </c>
      <c r="H3637" s="1" t="s">
        <v>341</v>
      </c>
      <c r="I3637" s="1" t="s">
        <v>114</v>
      </c>
      <c r="J3637" s="64">
        <v>432</v>
      </c>
      <c r="K3637" s="76">
        <v>2270657</v>
      </c>
      <c r="L3637" s="29">
        <v>45979</v>
      </c>
      <c r="M3637" s="29" t="s">
        <v>4163</v>
      </c>
      <c r="N3637" s="1" t="s">
        <v>478</v>
      </c>
      <c r="O3637" s="28" t="s">
        <v>225</v>
      </c>
      <c r="P3637" s="1" t="s">
        <v>216</v>
      </c>
      <c r="Q3637" s="76">
        <v>9</v>
      </c>
      <c r="R3637" s="1" t="s">
        <v>537</v>
      </c>
      <c r="T3637" s="1" t="s">
        <v>115</v>
      </c>
      <c r="U3637" s="1"/>
      <c r="V3637" s="1"/>
      <c r="AB3637" s="178"/>
      <c r="AC3637" s="33">
        <v>25</v>
      </c>
      <c r="AD3637" s="33">
        <v>200</v>
      </c>
      <c r="AE3637" s="33" t="s">
        <v>103</v>
      </c>
      <c r="AF3637" s="33" t="s">
        <v>103</v>
      </c>
      <c r="AG3637" s="33"/>
      <c r="AM3637" s="164">
        <f t="shared" si="182"/>
        <v>45982</v>
      </c>
      <c r="AX3637" s="37">
        <f t="shared" si="180"/>
        <v>45986</v>
      </c>
      <c r="AY3637" s="1" t="s">
        <v>1266</v>
      </c>
      <c r="AZ3637" s="183"/>
      <c r="BA3637" s="184"/>
      <c r="BB3637" s="184"/>
      <c r="BC3637" s="184"/>
      <c r="BD3637" s="184"/>
      <c r="BE3637" s="184"/>
      <c r="BF3637" s="184"/>
      <c r="BG3637" s="184"/>
      <c r="BT3637" s="37">
        <f t="shared" si="181"/>
        <v>46007</v>
      </c>
      <c r="BU3637" s="31" t="s">
        <v>1266</v>
      </c>
      <c r="BV3637" s="183"/>
      <c r="BW3637" s="207"/>
      <c r="BX3637" s="184"/>
      <c r="BY3637" s="184"/>
      <c r="BZ3637" s="184"/>
      <c r="CA3637" s="184"/>
      <c r="CB3637" s="184"/>
      <c r="CC3637" s="184"/>
      <c r="CE3637" s="1"/>
      <c r="CF3637" s="1"/>
      <c r="CG3637" s="1"/>
      <c r="CH3637" s="1"/>
      <c r="CI3637" s="1"/>
      <c r="CJ3637" s="1"/>
      <c r="CK3637" s="1"/>
      <c r="CL3637" s="1"/>
      <c r="CM3637" s="1"/>
      <c r="CN3637" s="1"/>
      <c r="CO3637" s="1"/>
    </row>
    <row r="3638" spans="1:93" ht="30" customHeight="1" x14ac:dyDescent="0.2">
      <c r="A3638" s="1">
        <v>3632</v>
      </c>
      <c r="B3638" s="1" t="s">
        <v>760</v>
      </c>
      <c r="C3638" s="1" t="s">
        <v>761</v>
      </c>
      <c r="D3638" s="1" t="s">
        <v>762</v>
      </c>
      <c r="E3638" s="1" t="s">
        <v>763</v>
      </c>
      <c r="F3638" s="1" t="s">
        <v>74</v>
      </c>
      <c r="G3638" s="1">
        <v>5</v>
      </c>
      <c r="H3638" s="1" t="s">
        <v>341</v>
      </c>
      <c r="I3638" s="1" t="s">
        <v>114</v>
      </c>
      <c r="J3638" s="64">
        <v>431</v>
      </c>
      <c r="K3638" s="76">
        <v>2291529</v>
      </c>
      <c r="L3638" s="29">
        <v>45979</v>
      </c>
      <c r="M3638" s="29" t="s">
        <v>4163</v>
      </c>
      <c r="N3638" s="1" t="s">
        <v>478</v>
      </c>
      <c r="O3638" s="28" t="s">
        <v>225</v>
      </c>
      <c r="P3638" s="1" t="s">
        <v>216</v>
      </c>
      <c r="Q3638" s="76">
        <v>9</v>
      </c>
      <c r="R3638" s="1" t="s">
        <v>537</v>
      </c>
      <c r="T3638" s="1" t="s">
        <v>115</v>
      </c>
      <c r="U3638" s="1"/>
      <c r="V3638" s="1"/>
      <c r="AB3638" s="178"/>
      <c r="AC3638" s="33">
        <v>26</v>
      </c>
      <c r="AD3638" s="33">
        <v>230</v>
      </c>
      <c r="AE3638" s="33" t="s">
        <v>103</v>
      </c>
      <c r="AF3638" s="33" t="s">
        <v>103</v>
      </c>
      <c r="AG3638" s="33"/>
      <c r="AM3638" s="164">
        <f t="shared" si="182"/>
        <v>45982</v>
      </c>
      <c r="AX3638" s="37">
        <f t="shared" si="180"/>
        <v>45986</v>
      </c>
      <c r="AY3638" s="1" t="s">
        <v>1266</v>
      </c>
      <c r="AZ3638" s="183"/>
      <c r="BA3638" s="184"/>
      <c r="BB3638" s="184"/>
      <c r="BC3638" s="184"/>
      <c r="BD3638" s="184"/>
      <c r="BE3638" s="184"/>
      <c r="BF3638" s="184"/>
      <c r="BG3638" s="184"/>
      <c r="BT3638" s="37">
        <f t="shared" si="181"/>
        <v>46007</v>
      </c>
      <c r="BU3638" s="31" t="s">
        <v>1266</v>
      </c>
      <c r="BV3638" s="183"/>
      <c r="BW3638" s="207"/>
      <c r="BX3638" s="184"/>
      <c r="BY3638" s="184"/>
      <c r="BZ3638" s="184"/>
      <c r="CA3638" s="184"/>
      <c r="CB3638" s="184"/>
      <c r="CC3638" s="184"/>
      <c r="CE3638" s="1"/>
      <c r="CF3638" s="1"/>
      <c r="CG3638" s="1"/>
      <c r="CH3638" s="1"/>
      <c r="CI3638" s="1"/>
      <c r="CJ3638" s="1"/>
      <c r="CK3638" s="1"/>
      <c r="CL3638" s="1"/>
      <c r="CM3638" s="1"/>
      <c r="CN3638" s="1"/>
      <c r="CO3638" s="1"/>
    </row>
    <row r="3639" spans="1:93" ht="30" customHeight="1" x14ac:dyDescent="0.2">
      <c r="A3639" s="1">
        <v>3633</v>
      </c>
      <c r="B3639" s="1" t="s">
        <v>760</v>
      </c>
      <c r="C3639" s="1" t="s">
        <v>761</v>
      </c>
      <c r="D3639" s="1" t="s">
        <v>762</v>
      </c>
      <c r="E3639" s="1" t="s">
        <v>763</v>
      </c>
      <c r="F3639" s="1" t="s">
        <v>74</v>
      </c>
      <c r="G3639" s="1">
        <v>5</v>
      </c>
      <c r="H3639" s="1" t="s">
        <v>341</v>
      </c>
      <c r="I3639" s="1" t="s">
        <v>114</v>
      </c>
      <c r="J3639" s="64">
        <v>414</v>
      </c>
      <c r="K3639" s="76">
        <v>2270658</v>
      </c>
      <c r="L3639" s="29">
        <v>45979</v>
      </c>
      <c r="M3639" s="29" t="s">
        <v>4163</v>
      </c>
      <c r="N3639" s="1" t="s">
        <v>478</v>
      </c>
      <c r="O3639" s="28" t="s">
        <v>225</v>
      </c>
      <c r="P3639" s="1" t="s">
        <v>216</v>
      </c>
      <c r="Q3639" s="76">
        <v>9</v>
      </c>
      <c r="R3639" s="1" t="s">
        <v>537</v>
      </c>
      <c r="T3639" s="1" t="s">
        <v>115</v>
      </c>
      <c r="U3639" s="1"/>
      <c r="V3639" s="1"/>
      <c r="AB3639" s="178"/>
      <c r="AC3639" s="33">
        <v>24.5</v>
      </c>
      <c r="AD3639" s="33">
        <v>235</v>
      </c>
      <c r="AE3639" s="33" t="s">
        <v>103</v>
      </c>
      <c r="AF3639" s="33" t="s">
        <v>103</v>
      </c>
      <c r="AG3639" s="33"/>
      <c r="AM3639" s="164">
        <f t="shared" si="182"/>
        <v>45982</v>
      </c>
      <c r="AX3639" s="37">
        <f t="shared" si="180"/>
        <v>45986</v>
      </c>
      <c r="AY3639" s="1" t="s">
        <v>1266</v>
      </c>
      <c r="AZ3639" s="183"/>
      <c r="BA3639" s="184"/>
      <c r="BB3639" s="184"/>
      <c r="BC3639" s="184"/>
      <c r="BD3639" s="184"/>
      <c r="BE3639" s="184"/>
      <c r="BF3639" s="184"/>
      <c r="BG3639" s="184"/>
      <c r="BT3639" s="37">
        <f t="shared" si="181"/>
        <v>46007</v>
      </c>
      <c r="BU3639" s="31" t="s">
        <v>1266</v>
      </c>
      <c r="BV3639" s="183"/>
      <c r="BW3639" s="207"/>
      <c r="BX3639" s="184"/>
      <c r="BY3639" s="184"/>
      <c r="BZ3639" s="184"/>
      <c r="CA3639" s="184"/>
      <c r="CB3639" s="184"/>
      <c r="CC3639" s="184"/>
      <c r="CE3639" s="1"/>
      <c r="CF3639" s="1"/>
      <c r="CG3639" s="1"/>
      <c r="CH3639" s="1"/>
      <c r="CI3639" s="1"/>
      <c r="CJ3639" s="1"/>
      <c r="CK3639" s="1"/>
      <c r="CL3639" s="1"/>
      <c r="CM3639" s="1"/>
      <c r="CN3639" s="1"/>
      <c r="CO3639" s="1"/>
    </row>
    <row r="3640" spans="1:93" ht="30" customHeight="1" x14ac:dyDescent="0.2">
      <c r="A3640" s="1">
        <v>3634</v>
      </c>
      <c r="B3640" s="1" t="s">
        <v>760</v>
      </c>
      <c r="C3640" s="1" t="s">
        <v>761</v>
      </c>
      <c r="D3640" s="1" t="s">
        <v>762</v>
      </c>
      <c r="E3640" s="1" t="s">
        <v>763</v>
      </c>
      <c r="F3640" s="1" t="s">
        <v>74</v>
      </c>
      <c r="G3640" s="1">
        <v>5</v>
      </c>
      <c r="H3640" s="1" t="s">
        <v>341</v>
      </c>
      <c r="I3640" s="1" t="s">
        <v>114</v>
      </c>
      <c r="J3640" s="64">
        <v>553</v>
      </c>
      <c r="K3640" s="76">
        <v>2291530</v>
      </c>
      <c r="L3640" s="29">
        <v>45979</v>
      </c>
      <c r="M3640" s="29" t="s">
        <v>4163</v>
      </c>
      <c r="N3640" s="1" t="s">
        <v>478</v>
      </c>
      <c r="O3640" s="28" t="s">
        <v>225</v>
      </c>
      <c r="P3640" s="1" t="s">
        <v>216</v>
      </c>
      <c r="Q3640" s="76">
        <v>12</v>
      </c>
      <c r="R3640" s="1" t="s">
        <v>537</v>
      </c>
      <c r="T3640" s="1" t="s">
        <v>115</v>
      </c>
      <c r="U3640" s="1"/>
      <c r="V3640" s="1"/>
      <c r="AB3640" s="178"/>
      <c r="AC3640" s="33">
        <v>25</v>
      </c>
      <c r="AD3640" s="33">
        <v>200</v>
      </c>
      <c r="AE3640" s="33" t="s">
        <v>103</v>
      </c>
      <c r="AF3640" s="33" t="s">
        <v>103</v>
      </c>
      <c r="AG3640" s="33"/>
      <c r="AM3640" s="164">
        <f t="shared" si="182"/>
        <v>45982</v>
      </c>
      <c r="AX3640" s="37">
        <f t="shared" si="180"/>
        <v>45986</v>
      </c>
      <c r="AY3640" s="1" t="s">
        <v>1266</v>
      </c>
      <c r="AZ3640" s="183"/>
      <c r="BA3640" s="184"/>
      <c r="BB3640" s="184"/>
      <c r="BC3640" s="184"/>
      <c r="BD3640" s="184"/>
      <c r="BE3640" s="184"/>
      <c r="BF3640" s="184"/>
      <c r="BG3640" s="184"/>
      <c r="BT3640" s="37">
        <f t="shared" si="181"/>
        <v>46007</v>
      </c>
      <c r="BU3640" s="31" t="s">
        <v>1266</v>
      </c>
      <c r="BV3640" s="183"/>
      <c r="BW3640" s="207"/>
      <c r="BX3640" s="184"/>
      <c r="BY3640" s="184"/>
      <c r="BZ3640" s="184"/>
      <c r="CA3640" s="184"/>
      <c r="CB3640" s="184"/>
      <c r="CC3640" s="184"/>
      <c r="CE3640" s="1"/>
      <c r="CF3640" s="1"/>
      <c r="CG3640" s="1"/>
      <c r="CH3640" s="1"/>
      <c r="CI3640" s="1"/>
      <c r="CJ3640" s="1"/>
      <c r="CK3640" s="1"/>
      <c r="CL3640" s="1"/>
      <c r="CM3640" s="1"/>
      <c r="CN3640" s="1"/>
      <c r="CO3640" s="1"/>
    </row>
    <row r="3641" spans="1:93" ht="30" customHeight="1" x14ac:dyDescent="0.2">
      <c r="A3641" s="1">
        <v>3635</v>
      </c>
      <c r="B3641" s="1" t="s">
        <v>760</v>
      </c>
      <c r="C3641" s="1" t="s">
        <v>761</v>
      </c>
      <c r="D3641" s="1" t="s">
        <v>762</v>
      </c>
      <c r="E3641" s="1" t="s">
        <v>763</v>
      </c>
      <c r="F3641" s="1" t="s">
        <v>74</v>
      </c>
      <c r="G3641" s="1">
        <v>5</v>
      </c>
      <c r="H3641" s="1" t="s">
        <v>341</v>
      </c>
      <c r="I3641" s="1" t="s">
        <v>114</v>
      </c>
      <c r="J3641" s="64">
        <v>390</v>
      </c>
      <c r="K3641" s="76">
        <v>2270659</v>
      </c>
      <c r="L3641" s="29">
        <v>45979</v>
      </c>
      <c r="M3641" s="29" t="s">
        <v>4163</v>
      </c>
      <c r="N3641" s="1" t="s">
        <v>478</v>
      </c>
      <c r="O3641" s="28" t="s">
        <v>225</v>
      </c>
      <c r="P3641" s="1" t="s">
        <v>216</v>
      </c>
      <c r="Q3641" s="76">
        <v>10</v>
      </c>
      <c r="R3641" s="1" t="s">
        <v>537</v>
      </c>
      <c r="T3641" s="1" t="s">
        <v>115</v>
      </c>
      <c r="U3641" s="1"/>
      <c r="V3641" s="1"/>
      <c r="AB3641" s="178"/>
      <c r="AC3641" s="33">
        <v>25.5</v>
      </c>
      <c r="AD3641" s="33">
        <v>230</v>
      </c>
      <c r="AE3641" s="33" t="s">
        <v>103</v>
      </c>
      <c r="AF3641" s="33" t="s">
        <v>103</v>
      </c>
      <c r="AG3641" s="33"/>
      <c r="AM3641" s="164">
        <f t="shared" si="182"/>
        <v>45982</v>
      </c>
      <c r="AX3641" s="37">
        <f t="shared" si="180"/>
        <v>45986</v>
      </c>
      <c r="AY3641" s="1" t="s">
        <v>1266</v>
      </c>
      <c r="AZ3641" s="183"/>
      <c r="BA3641" s="184"/>
      <c r="BB3641" s="184"/>
      <c r="BC3641" s="184"/>
      <c r="BD3641" s="184"/>
      <c r="BE3641" s="184"/>
      <c r="BF3641" s="184"/>
      <c r="BG3641" s="184"/>
      <c r="BT3641" s="37">
        <f t="shared" si="181"/>
        <v>46007</v>
      </c>
      <c r="BU3641" s="31" t="s">
        <v>1266</v>
      </c>
      <c r="BV3641" s="183"/>
      <c r="BW3641" s="207"/>
      <c r="BX3641" s="184"/>
      <c r="BY3641" s="184"/>
      <c r="BZ3641" s="184"/>
      <c r="CA3641" s="184"/>
      <c r="CB3641" s="184"/>
      <c r="CC3641" s="184"/>
      <c r="CE3641" s="1"/>
      <c r="CF3641" s="1"/>
      <c r="CG3641" s="1"/>
      <c r="CH3641" s="1"/>
      <c r="CI3641" s="1"/>
      <c r="CJ3641" s="1"/>
      <c r="CK3641" s="1"/>
      <c r="CL3641" s="1"/>
      <c r="CM3641" s="1"/>
      <c r="CN3641" s="1"/>
      <c r="CO3641" s="1"/>
    </row>
    <row r="3642" spans="1:93" ht="30" customHeight="1" x14ac:dyDescent="0.2">
      <c r="A3642" s="1">
        <v>3636</v>
      </c>
      <c r="B3642" s="1" t="s">
        <v>760</v>
      </c>
      <c r="C3642" s="1" t="s">
        <v>761</v>
      </c>
      <c r="D3642" s="1" t="s">
        <v>762</v>
      </c>
      <c r="E3642" s="1" t="s">
        <v>763</v>
      </c>
      <c r="F3642" s="1" t="s">
        <v>74</v>
      </c>
      <c r="G3642" s="1">
        <v>5</v>
      </c>
      <c r="H3642" s="1" t="s">
        <v>341</v>
      </c>
      <c r="I3642" s="1" t="s">
        <v>114</v>
      </c>
      <c r="J3642" s="64">
        <v>403</v>
      </c>
      <c r="K3642" s="76">
        <v>2291531</v>
      </c>
      <c r="L3642" s="29">
        <v>45979</v>
      </c>
      <c r="M3642" s="29" t="s">
        <v>4163</v>
      </c>
      <c r="N3642" s="1" t="s">
        <v>478</v>
      </c>
      <c r="O3642" s="28" t="s">
        <v>225</v>
      </c>
      <c r="P3642" s="1" t="s">
        <v>216</v>
      </c>
      <c r="Q3642" s="76">
        <v>9</v>
      </c>
      <c r="R3642" s="1" t="s">
        <v>537</v>
      </c>
      <c r="T3642" s="1" t="s">
        <v>115</v>
      </c>
      <c r="U3642" s="1"/>
      <c r="V3642" s="1"/>
      <c r="AB3642" s="178"/>
      <c r="AC3642" s="33">
        <v>23.5</v>
      </c>
      <c r="AD3642" s="33">
        <v>240</v>
      </c>
      <c r="AE3642" s="33" t="s">
        <v>103</v>
      </c>
      <c r="AF3642" s="33" t="s">
        <v>103</v>
      </c>
      <c r="AG3642" s="33"/>
      <c r="AM3642" s="164">
        <f t="shared" si="182"/>
        <v>45982</v>
      </c>
      <c r="AX3642" s="37">
        <f t="shared" si="180"/>
        <v>45986</v>
      </c>
      <c r="AY3642" s="1" t="s">
        <v>1266</v>
      </c>
      <c r="AZ3642" s="183"/>
      <c r="BA3642" s="184"/>
      <c r="BB3642" s="184"/>
      <c r="BC3642" s="184"/>
      <c r="BD3642" s="184"/>
      <c r="BE3642" s="184"/>
      <c r="BF3642" s="184"/>
      <c r="BG3642" s="184"/>
      <c r="BT3642" s="37">
        <f t="shared" si="181"/>
        <v>46007</v>
      </c>
      <c r="BU3642" s="31" t="s">
        <v>1266</v>
      </c>
      <c r="BV3642" s="183"/>
      <c r="BW3642" s="207"/>
      <c r="BX3642" s="184"/>
      <c r="BY3642" s="184"/>
      <c r="BZ3642" s="184"/>
      <c r="CA3642" s="184"/>
      <c r="CB3642" s="184"/>
      <c r="CC3642" s="184"/>
      <c r="CE3642" s="1"/>
      <c r="CF3642" s="1"/>
      <c r="CG3642" s="1"/>
      <c r="CH3642" s="1"/>
      <c r="CI3642" s="1"/>
      <c r="CJ3642" s="1"/>
      <c r="CK3642" s="1"/>
      <c r="CL3642" s="1"/>
      <c r="CM3642" s="1"/>
      <c r="CN3642" s="1"/>
      <c r="CO3642" s="1"/>
    </row>
    <row r="3643" spans="1:93" ht="30" customHeight="1" x14ac:dyDescent="0.2">
      <c r="A3643" s="1">
        <v>3637</v>
      </c>
      <c r="B3643" s="1" t="s">
        <v>760</v>
      </c>
      <c r="C3643" s="1" t="s">
        <v>761</v>
      </c>
      <c r="D3643" s="1" t="s">
        <v>762</v>
      </c>
      <c r="E3643" s="1" t="s">
        <v>763</v>
      </c>
      <c r="F3643" s="1" t="s">
        <v>74</v>
      </c>
      <c r="G3643" s="1">
        <v>5</v>
      </c>
      <c r="H3643" s="1" t="s">
        <v>341</v>
      </c>
      <c r="I3643" s="1" t="s">
        <v>114</v>
      </c>
      <c r="J3643" s="64">
        <v>554</v>
      </c>
      <c r="K3643" s="76">
        <v>2270660</v>
      </c>
      <c r="L3643" s="29">
        <v>45979</v>
      </c>
      <c r="M3643" s="29" t="s">
        <v>4163</v>
      </c>
      <c r="N3643" s="1" t="s">
        <v>478</v>
      </c>
      <c r="O3643" s="28" t="s">
        <v>225</v>
      </c>
      <c r="P3643" s="1" t="s">
        <v>216</v>
      </c>
      <c r="Q3643" s="76">
        <v>12</v>
      </c>
      <c r="R3643" s="1" t="s">
        <v>537</v>
      </c>
      <c r="T3643" s="1" t="s">
        <v>115</v>
      </c>
      <c r="U3643" s="1"/>
      <c r="V3643" s="1"/>
      <c r="AB3643" s="178"/>
      <c r="AC3643" s="33">
        <v>25</v>
      </c>
      <c r="AD3643" s="33">
        <v>215</v>
      </c>
      <c r="AE3643" s="33" t="s">
        <v>103</v>
      </c>
      <c r="AF3643" s="33" t="s">
        <v>103</v>
      </c>
      <c r="AG3643" s="33"/>
      <c r="AM3643" s="164">
        <f t="shared" si="182"/>
        <v>45982</v>
      </c>
      <c r="AX3643" s="37">
        <f t="shared" si="180"/>
        <v>45986</v>
      </c>
      <c r="AY3643" s="1" t="s">
        <v>1266</v>
      </c>
      <c r="AZ3643" s="183"/>
      <c r="BA3643" s="184"/>
      <c r="BB3643" s="184"/>
      <c r="BC3643" s="184"/>
      <c r="BD3643" s="184"/>
      <c r="BE3643" s="184"/>
      <c r="BF3643" s="184"/>
      <c r="BG3643" s="184"/>
      <c r="BT3643" s="37">
        <f t="shared" si="181"/>
        <v>46007</v>
      </c>
      <c r="BU3643" s="31" t="s">
        <v>1266</v>
      </c>
      <c r="BV3643" s="183"/>
      <c r="BW3643" s="207"/>
      <c r="BX3643" s="184"/>
      <c r="BY3643" s="184"/>
      <c r="BZ3643" s="184"/>
      <c r="CA3643" s="184"/>
      <c r="CB3643" s="184"/>
      <c r="CC3643" s="184"/>
      <c r="CE3643" s="1"/>
      <c r="CF3643" s="1"/>
      <c r="CG3643" s="1"/>
      <c r="CH3643" s="1"/>
      <c r="CI3643" s="1"/>
      <c r="CJ3643" s="1"/>
      <c r="CK3643" s="1"/>
      <c r="CL3643" s="1"/>
      <c r="CM3643" s="1"/>
      <c r="CN3643" s="1"/>
      <c r="CO3643" s="1"/>
    </row>
    <row r="3644" spans="1:93" ht="30" customHeight="1" x14ac:dyDescent="0.2">
      <c r="A3644" s="1">
        <v>3638</v>
      </c>
      <c r="B3644" s="1" t="s">
        <v>760</v>
      </c>
      <c r="C3644" s="1" t="s">
        <v>761</v>
      </c>
      <c r="D3644" s="1" t="s">
        <v>762</v>
      </c>
      <c r="E3644" s="1" t="s">
        <v>763</v>
      </c>
      <c r="F3644" s="1" t="s">
        <v>74</v>
      </c>
      <c r="G3644" s="1">
        <v>5</v>
      </c>
      <c r="H3644" s="1" t="s">
        <v>341</v>
      </c>
      <c r="I3644" s="1" t="s">
        <v>114</v>
      </c>
      <c r="J3644" s="64">
        <v>415</v>
      </c>
      <c r="K3644" s="76">
        <v>2291532</v>
      </c>
      <c r="L3644" s="29">
        <v>45979</v>
      </c>
      <c r="M3644" s="29" t="s">
        <v>4163</v>
      </c>
      <c r="N3644" s="1" t="s">
        <v>478</v>
      </c>
      <c r="O3644" s="28" t="s">
        <v>225</v>
      </c>
      <c r="P3644" s="1" t="s">
        <v>216</v>
      </c>
      <c r="Q3644" s="76">
        <v>10</v>
      </c>
      <c r="R3644" s="1" t="s">
        <v>537</v>
      </c>
      <c r="T3644" s="1" t="s">
        <v>115</v>
      </c>
      <c r="U3644" s="1"/>
      <c r="V3644" s="1"/>
      <c r="AB3644" s="178"/>
      <c r="AC3644" s="33">
        <v>25.5</v>
      </c>
      <c r="AD3644" s="33">
        <v>230</v>
      </c>
      <c r="AE3644" s="33" t="s">
        <v>103</v>
      </c>
      <c r="AF3644" s="33" t="s">
        <v>103</v>
      </c>
      <c r="AG3644" s="33"/>
      <c r="AM3644" s="164">
        <f t="shared" si="182"/>
        <v>45982</v>
      </c>
      <c r="AX3644" s="37">
        <f t="shared" si="180"/>
        <v>45986</v>
      </c>
      <c r="AY3644" s="1" t="s">
        <v>1266</v>
      </c>
      <c r="AZ3644" s="183"/>
      <c r="BA3644" s="184"/>
      <c r="BB3644" s="184"/>
      <c r="BC3644" s="184"/>
      <c r="BD3644" s="184"/>
      <c r="BE3644" s="184"/>
      <c r="BF3644" s="184"/>
      <c r="BG3644" s="184"/>
      <c r="BT3644" s="37">
        <f t="shared" si="181"/>
        <v>46007</v>
      </c>
      <c r="BU3644" s="31" t="s">
        <v>1266</v>
      </c>
      <c r="BV3644" s="183"/>
      <c r="BW3644" s="207"/>
      <c r="BX3644" s="184"/>
      <c r="BY3644" s="184"/>
      <c r="BZ3644" s="184"/>
      <c r="CA3644" s="184"/>
      <c r="CB3644" s="184"/>
      <c r="CC3644" s="184"/>
      <c r="CE3644" s="1"/>
      <c r="CF3644" s="1"/>
      <c r="CG3644" s="1"/>
      <c r="CH3644" s="1"/>
      <c r="CI3644" s="1"/>
      <c r="CJ3644" s="1"/>
      <c r="CK3644" s="1"/>
      <c r="CL3644" s="1"/>
      <c r="CM3644" s="1"/>
      <c r="CN3644" s="1"/>
      <c r="CO3644" s="1"/>
    </row>
    <row r="3645" spans="1:93" ht="30" customHeight="1" x14ac:dyDescent="0.2">
      <c r="A3645" s="1">
        <v>3639</v>
      </c>
      <c r="B3645" s="1" t="s">
        <v>760</v>
      </c>
      <c r="C3645" s="1" t="s">
        <v>761</v>
      </c>
      <c r="D3645" s="1" t="s">
        <v>762</v>
      </c>
      <c r="E3645" s="1" t="s">
        <v>763</v>
      </c>
      <c r="F3645" s="1" t="s">
        <v>74</v>
      </c>
      <c r="G3645" s="1">
        <v>5</v>
      </c>
      <c r="H3645" s="1" t="s">
        <v>341</v>
      </c>
      <c r="I3645" s="1" t="s">
        <v>114</v>
      </c>
      <c r="J3645" s="64">
        <v>558</v>
      </c>
      <c r="K3645" s="76">
        <v>2270661</v>
      </c>
      <c r="L3645" s="29">
        <v>45979</v>
      </c>
      <c r="M3645" s="29" t="s">
        <v>4163</v>
      </c>
      <c r="N3645" s="1" t="s">
        <v>478</v>
      </c>
      <c r="O3645" s="28" t="s">
        <v>225</v>
      </c>
      <c r="P3645" s="1" t="s">
        <v>216</v>
      </c>
      <c r="Q3645" s="76">
        <v>12</v>
      </c>
      <c r="R3645" s="1" t="s">
        <v>537</v>
      </c>
      <c r="S3645" s="1">
        <v>6</v>
      </c>
      <c r="T3645" s="1" t="s">
        <v>115</v>
      </c>
      <c r="U3645" s="1"/>
      <c r="V3645" s="1"/>
      <c r="AB3645" s="178"/>
      <c r="AC3645" s="33">
        <v>24</v>
      </c>
      <c r="AD3645" s="33">
        <v>230</v>
      </c>
      <c r="AE3645" s="33" t="s">
        <v>103</v>
      </c>
      <c r="AF3645" s="33" t="s">
        <v>103</v>
      </c>
      <c r="AG3645" s="33"/>
      <c r="AM3645" s="164">
        <f t="shared" si="182"/>
        <v>45982</v>
      </c>
      <c r="AX3645" s="37">
        <f t="shared" si="180"/>
        <v>45986</v>
      </c>
      <c r="AY3645" s="1" t="s">
        <v>1266</v>
      </c>
      <c r="AZ3645" s="183"/>
      <c r="BA3645" s="184"/>
      <c r="BB3645" s="184"/>
      <c r="BC3645" s="184"/>
      <c r="BD3645" s="184"/>
      <c r="BE3645" s="184"/>
      <c r="BF3645" s="184"/>
      <c r="BG3645" s="184"/>
      <c r="BT3645" s="37">
        <f t="shared" si="181"/>
        <v>46007</v>
      </c>
      <c r="BU3645" s="31" t="s">
        <v>1266</v>
      </c>
      <c r="BV3645" s="183"/>
      <c r="BW3645" s="207"/>
      <c r="BX3645" s="184"/>
      <c r="BY3645" s="184"/>
      <c r="BZ3645" s="184"/>
      <c r="CA3645" s="184"/>
      <c r="CB3645" s="184"/>
      <c r="CC3645" s="184"/>
      <c r="CE3645" s="1"/>
      <c r="CF3645" s="1"/>
      <c r="CG3645" s="1"/>
      <c r="CH3645" s="1"/>
      <c r="CI3645" s="1"/>
      <c r="CJ3645" s="1"/>
      <c r="CK3645" s="1"/>
      <c r="CL3645" s="1"/>
      <c r="CM3645" s="1"/>
      <c r="CN3645" s="1"/>
      <c r="CO3645" s="1"/>
    </row>
    <row r="3646" spans="1:93" ht="30" customHeight="1" x14ac:dyDescent="0.2">
      <c r="A3646" s="1">
        <v>3640</v>
      </c>
      <c r="B3646" s="1" t="s">
        <v>760</v>
      </c>
      <c r="C3646" s="1" t="s">
        <v>761</v>
      </c>
      <c r="D3646" s="1" t="s">
        <v>762</v>
      </c>
      <c r="E3646" s="1" t="s">
        <v>763</v>
      </c>
      <c r="F3646" s="1" t="s">
        <v>74</v>
      </c>
      <c r="G3646" s="1">
        <v>5</v>
      </c>
      <c r="H3646" s="1" t="s">
        <v>341</v>
      </c>
      <c r="I3646" s="1" t="s">
        <v>114</v>
      </c>
      <c r="J3646" s="64">
        <v>389</v>
      </c>
      <c r="K3646" s="76">
        <v>2291533</v>
      </c>
      <c r="L3646" s="29">
        <v>45979</v>
      </c>
      <c r="M3646" s="29" t="s">
        <v>4163</v>
      </c>
      <c r="N3646" s="1" t="s">
        <v>478</v>
      </c>
      <c r="O3646" s="28" t="s">
        <v>225</v>
      </c>
      <c r="P3646" s="1" t="s">
        <v>216</v>
      </c>
      <c r="Q3646" s="76">
        <v>10</v>
      </c>
      <c r="R3646" s="1" t="s">
        <v>537</v>
      </c>
      <c r="T3646" s="1" t="s">
        <v>115</v>
      </c>
      <c r="U3646" s="1"/>
      <c r="V3646" s="1"/>
      <c r="AB3646" s="178"/>
      <c r="AC3646" s="33">
        <v>22.5</v>
      </c>
      <c r="AD3646" s="33">
        <v>220</v>
      </c>
      <c r="AE3646" s="33" t="s">
        <v>103</v>
      </c>
      <c r="AF3646" s="33" t="s">
        <v>103</v>
      </c>
      <c r="AG3646" s="33"/>
      <c r="AM3646" s="164">
        <f t="shared" si="182"/>
        <v>45982</v>
      </c>
      <c r="AX3646" s="37">
        <f t="shared" si="180"/>
        <v>45986</v>
      </c>
      <c r="AY3646" s="1" t="s">
        <v>1266</v>
      </c>
      <c r="AZ3646" s="183"/>
      <c r="BA3646" s="184"/>
      <c r="BB3646" s="184"/>
      <c r="BC3646" s="184"/>
      <c r="BD3646" s="184"/>
      <c r="BE3646" s="184"/>
      <c r="BF3646" s="184"/>
      <c r="BG3646" s="184"/>
      <c r="BT3646" s="37">
        <f t="shared" si="181"/>
        <v>46007</v>
      </c>
      <c r="BU3646" s="31" t="s">
        <v>1266</v>
      </c>
      <c r="BV3646" s="183"/>
      <c r="BW3646" s="207"/>
      <c r="BX3646" s="184"/>
      <c r="BY3646" s="184"/>
      <c r="BZ3646" s="184"/>
      <c r="CA3646" s="184"/>
      <c r="CB3646" s="184"/>
      <c r="CC3646" s="184"/>
      <c r="CE3646" s="1"/>
      <c r="CF3646" s="1"/>
      <c r="CG3646" s="1"/>
      <c r="CH3646" s="1"/>
      <c r="CI3646" s="1"/>
      <c r="CJ3646" s="1"/>
      <c r="CK3646" s="1"/>
      <c r="CL3646" s="1"/>
      <c r="CM3646" s="1"/>
      <c r="CN3646" s="1"/>
      <c r="CO3646" s="1"/>
    </row>
    <row r="3647" spans="1:93" ht="30" customHeight="1" x14ac:dyDescent="0.2">
      <c r="A3647" s="1">
        <v>3641</v>
      </c>
      <c r="B3647" s="1" t="s">
        <v>760</v>
      </c>
      <c r="C3647" s="1" t="s">
        <v>761</v>
      </c>
      <c r="D3647" s="1" t="s">
        <v>762</v>
      </c>
      <c r="E3647" s="1" t="s">
        <v>763</v>
      </c>
      <c r="F3647" s="1" t="s">
        <v>74</v>
      </c>
      <c r="G3647" s="1">
        <v>5</v>
      </c>
      <c r="H3647" s="1" t="s">
        <v>341</v>
      </c>
      <c r="I3647" s="1" t="s">
        <v>114</v>
      </c>
      <c r="J3647" s="64">
        <v>407</v>
      </c>
      <c r="K3647" s="76">
        <v>2270662</v>
      </c>
      <c r="L3647" s="29">
        <v>45979</v>
      </c>
      <c r="M3647" s="29" t="s">
        <v>4163</v>
      </c>
      <c r="N3647" s="1" t="s">
        <v>478</v>
      </c>
      <c r="O3647" s="28" t="s">
        <v>225</v>
      </c>
      <c r="P3647" s="1" t="s">
        <v>216</v>
      </c>
      <c r="Q3647" s="76">
        <v>9</v>
      </c>
      <c r="R3647" s="1" t="s">
        <v>537</v>
      </c>
      <c r="T3647" s="1" t="s">
        <v>115</v>
      </c>
      <c r="U3647" s="1"/>
      <c r="V3647" s="1"/>
      <c r="AB3647" s="178"/>
      <c r="AC3647" s="33">
        <v>24</v>
      </c>
      <c r="AD3647" s="33">
        <v>240</v>
      </c>
      <c r="AE3647" s="33" t="s">
        <v>103</v>
      </c>
      <c r="AF3647" s="33" t="s">
        <v>103</v>
      </c>
      <c r="AG3647" s="33"/>
      <c r="AM3647" s="164">
        <f t="shared" si="182"/>
        <v>45982</v>
      </c>
      <c r="AX3647" s="37">
        <f t="shared" si="180"/>
        <v>45986</v>
      </c>
      <c r="AY3647" s="1" t="s">
        <v>1266</v>
      </c>
      <c r="AZ3647" s="183"/>
      <c r="BA3647" s="184"/>
      <c r="BB3647" s="184"/>
      <c r="BC3647" s="184"/>
      <c r="BD3647" s="184"/>
      <c r="BE3647" s="184"/>
      <c r="BF3647" s="184"/>
      <c r="BG3647" s="184"/>
      <c r="BT3647" s="37">
        <f t="shared" si="181"/>
        <v>46007</v>
      </c>
      <c r="BU3647" s="31" t="s">
        <v>1266</v>
      </c>
      <c r="BV3647" s="183"/>
      <c r="BW3647" s="207"/>
      <c r="BX3647" s="184"/>
      <c r="BY3647" s="184"/>
      <c r="BZ3647" s="184"/>
      <c r="CA3647" s="184"/>
      <c r="CB3647" s="184"/>
      <c r="CC3647" s="184"/>
      <c r="CE3647" s="1"/>
      <c r="CF3647" s="1"/>
      <c r="CG3647" s="1"/>
      <c r="CH3647" s="1"/>
      <c r="CI3647" s="1"/>
      <c r="CJ3647" s="1"/>
      <c r="CK3647" s="1"/>
      <c r="CL3647" s="1"/>
      <c r="CM3647" s="1"/>
      <c r="CN3647" s="1"/>
      <c r="CO3647" s="1"/>
    </row>
    <row r="3648" spans="1:93" ht="30" customHeight="1" x14ac:dyDescent="0.2">
      <c r="A3648" s="1">
        <v>3642</v>
      </c>
      <c r="B3648" s="1" t="s">
        <v>760</v>
      </c>
      <c r="C3648" s="1" t="s">
        <v>761</v>
      </c>
      <c r="D3648" s="1" t="s">
        <v>762</v>
      </c>
      <c r="E3648" s="1" t="s">
        <v>763</v>
      </c>
      <c r="F3648" s="1" t="s">
        <v>74</v>
      </c>
      <c r="G3648" s="1">
        <v>5</v>
      </c>
      <c r="H3648" s="1" t="s">
        <v>341</v>
      </c>
      <c r="I3648" s="1" t="s">
        <v>114</v>
      </c>
      <c r="J3648" s="64">
        <v>391</v>
      </c>
      <c r="K3648" s="76">
        <v>2291534</v>
      </c>
      <c r="L3648" s="29">
        <v>45979</v>
      </c>
      <c r="M3648" s="29" t="s">
        <v>4163</v>
      </c>
      <c r="N3648" s="1" t="s">
        <v>478</v>
      </c>
      <c r="O3648" s="28" t="s">
        <v>225</v>
      </c>
      <c r="P3648" s="1" t="s">
        <v>216</v>
      </c>
      <c r="Q3648" s="76">
        <v>9</v>
      </c>
      <c r="R3648" s="1" t="s">
        <v>537</v>
      </c>
      <c r="T3648" s="1" t="s">
        <v>115</v>
      </c>
      <c r="U3648" s="1"/>
      <c r="V3648" s="1"/>
      <c r="AB3648" s="178"/>
      <c r="AC3648" s="33">
        <v>23</v>
      </c>
      <c r="AD3648" s="33">
        <v>190</v>
      </c>
      <c r="AE3648" s="33" t="s">
        <v>103</v>
      </c>
      <c r="AF3648" s="33" t="s">
        <v>103</v>
      </c>
      <c r="AG3648" s="33"/>
      <c r="AM3648" s="164">
        <f t="shared" si="182"/>
        <v>45982</v>
      </c>
      <c r="AX3648" s="37">
        <f t="shared" si="180"/>
        <v>45986</v>
      </c>
      <c r="AY3648" s="1" t="s">
        <v>1266</v>
      </c>
      <c r="AZ3648" s="183"/>
      <c r="BA3648" s="184"/>
      <c r="BB3648" s="184"/>
      <c r="BC3648" s="184"/>
      <c r="BD3648" s="184"/>
      <c r="BE3648" s="184"/>
      <c r="BF3648" s="184"/>
      <c r="BG3648" s="184"/>
      <c r="BT3648" s="37">
        <f t="shared" si="181"/>
        <v>46007</v>
      </c>
      <c r="BU3648" s="31" t="s">
        <v>1266</v>
      </c>
      <c r="BV3648" s="183"/>
      <c r="BW3648" s="207"/>
      <c r="BX3648" s="184"/>
      <c r="BY3648" s="184"/>
      <c r="BZ3648" s="184"/>
      <c r="CA3648" s="184"/>
      <c r="CB3648" s="184"/>
      <c r="CC3648" s="184"/>
      <c r="CE3648" s="1"/>
      <c r="CF3648" s="1"/>
      <c r="CG3648" s="1"/>
      <c r="CH3648" s="1"/>
      <c r="CI3648" s="1"/>
      <c r="CJ3648" s="1"/>
      <c r="CK3648" s="1"/>
      <c r="CL3648" s="1"/>
      <c r="CM3648" s="1"/>
      <c r="CN3648" s="1"/>
      <c r="CO3648" s="1"/>
    </row>
    <row r="3649" spans="1:93" ht="30" customHeight="1" x14ac:dyDescent="0.2">
      <c r="A3649" s="1">
        <v>3643</v>
      </c>
      <c r="B3649" s="1" t="s">
        <v>760</v>
      </c>
      <c r="C3649" s="1" t="s">
        <v>761</v>
      </c>
      <c r="D3649" s="1" t="s">
        <v>762</v>
      </c>
      <c r="E3649" s="1" t="s">
        <v>763</v>
      </c>
      <c r="F3649" s="1" t="s">
        <v>74</v>
      </c>
      <c r="G3649" s="1">
        <v>5</v>
      </c>
      <c r="H3649" s="1" t="s">
        <v>341</v>
      </c>
      <c r="I3649" s="1" t="s">
        <v>114</v>
      </c>
      <c r="J3649" s="64">
        <v>394</v>
      </c>
      <c r="K3649" s="76">
        <v>2270663</v>
      </c>
      <c r="L3649" s="29">
        <v>45979</v>
      </c>
      <c r="M3649" s="29" t="s">
        <v>4163</v>
      </c>
      <c r="N3649" s="1" t="s">
        <v>478</v>
      </c>
      <c r="O3649" s="28" t="s">
        <v>225</v>
      </c>
      <c r="P3649" s="1" t="s">
        <v>216</v>
      </c>
      <c r="Q3649" s="76">
        <v>10</v>
      </c>
      <c r="R3649" s="1" t="s">
        <v>537</v>
      </c>
      <c r="T3649" s="1" t="s">
        <v>115</v>
      </c>
      <c r="U3649" s="1"/>
      <c r="V3649" s="1"/>
      <c r="AB3649" s="178"/>
      <c r="AC3649" s="33">
        <v>25.5</v>
      </c>
      <c r="AD3649" s="33">
        <v>200</v>
      </c>
      <c r="AE3649" s="33" t="s">
        <v>103</v>
      </c>
      <c r="AF3649" s="33" t="s">
        <v>103</v>
      </c>
      <c r="AG3649" s="33"/>
      <c r="AM3649" s="164">
        <f t="shared" si="182"/>
        <v>45982</v>
      </c>
      <c r="AX3649" s="37">
        <f t="shared" si="180"/>
        <v>45986</v>
      </c>
      <c r="AY3649" s="1" t="s">
        <v>1266</v>
      </c>
      <c r="AZ3649" s="183"/>
      <c r="BA3649" s="181"/>
      <c r="BB3649" s="181"/>
      <c r="BC3649" s="181"/>
      <c r="BD3649" s="181"/>
      <c r="BE3649" s="181"/>
      <c r="BF3649" s="181"/>
      <c r="BG3649" s="184"/>
      <c r="BT3649" s="37">
        <f t="shared" si="181"/>
        <v>46007</v>
      </c>
      <c r="BU3649" s="31" t="s">
        <v>1266</v>
      </c>
      <c r="BV3649" s="183"/>
      <c r="BW3649" s="192"/>
      <c r="BX3649" s="181"/>
      <c r="BY3649" s="181"/>
      <c r="BZ3649" s="181"/>
      <c r="CA3649" s="181"/>
      <c r="CB3649" s="181"/>
      <c r="CC3649" s="184"/>
      <c r="CE3649" s="1"/>
      <c r="CF3649" s="1"/>
      <c r="CG3649" s="1"/>
      <c r="CH3649" s="1"/>
      <c r="CI3649" s="1"/>
      <c r="CJ3649" s="1"/>
      <c r="CK3649" s="1"/>
      <c r="CL3649" s="1"/>
      <c r="CM3649" s="1"/>
      <c r="CN3649" s="1"/>
      <c r="CO3649" s="1"/>
    </row>
    <row r="3650" spans="1:93" ht="30" customHeight="1" x14ac:dyDescent="0.2">
      <c r="A3650" s="1">
        <v>3644</v>
      </c>
      <c r="B3650" s="1" t="s">
        <v>760</v>
      </c>
      <c r="C3650" s="1" t="s">
        <v>761</v>
      </c>
      <c r="D3650" s="1" t="s">
        <v>762</v>
      </c>
      <c r="E3650" s="1" t="s">
        <v>763</v>
      </c>
      <c r="F3650" s="1" t="s">
        <v>74</v>
      </c>
      <c r="G3650" s="1">
        <v>5</v>
      </c>
      <c r="H3650" s="1" t="s">
        <v>341</v>
      </c>
      <c r="I3650" s="1" t="s">
        <v>114</v>
      </c>
      <c r="J3650" s="64">
        <v>273</v>
      </c>
      <c r="K3650" s="76">
        <v>2291535</v>
      </c>
      <c r="L3650" s="29">
        <v>45979</v>
      </c>
      <c r="M3650" s="29" t="s">
        <v>4163</v>
      </c>
      <c r="N3650" s="1" t="s">
        <v>478</v>
      </c>
      <c r="O3650" s="28" t="s">
        <v>225</v>
      </c>
      <c r="P3650" s="1" t="s">
        <v>216</v>
      </c>
      <c r="Q3650" s="76">
        <v>8</v>
      </c>
      <c r="R3650" s="1" t="s">
        <v>537</v>
      </c>
      <c r="T3650" s="1" t="s">
        <v>115</v>
      </c>
      <c r="U3650" s="1"/>
      <c r="V3650" s="1"/>
      <c r="AB3650" s="178"/>
      <c r="AC3650" s="33">
        <v>25</v>
      </c>
      <c r="AD3650" s="33">
        <v>230</v>
      </c>
      <c r="AE3650" s="33" t="s">
        <v>103</v>
      </c>
      <c r="AF3650" s="33" t="s">
        <v>103</v>
      </c>
      <c r="AG3650" s="33"/>
      <c r="AM3650" s="164">
        <f t="shared" si="182"/>
        <v>45982</v>
      </c>
      <c r="AX3650" s="37">
        <f t="shared" si="180"/>
        <v>45986</v>
      </c>
      <c r="AY3650" s="1" t="s">
        <v>1266</v>
      </c>
      <c r="AZ3650" s="183"/>
      <c r="BA3650" s="180">
        <v>42.7</v>
      </c>
      <c r="BB3650" s="180">
        <v>45.2</v>
      </c>
      <c r="BC3650" s="180">
        <v>44.3</v>
      </c>
      <c r="BD3650" s="180">
        <v>43.4</v>
      </c>
      <c r="BE3650" s="180">
        <v>44.6</v>
      </c>
      <c r="BF3650" s="180">
        <v>43.2</v>
      </c>
      <c r="BG3650" s="184"/>
      <c r="BT3650" s="37">
        <f t="shared" si="181"/>
        <v>46007</v>
      </c>
      <c r="BU3650" s="31" t="s">
        <v>1266</v>
      </c>
      <c r="BV3650" s="183"/>
      <c r="BW3650" s="191">
        <v>49.6</v>
      </c>
      <c r="BX3650" s="180">
        <v>50.7</v>
      </c>
      <c r="BY3650" s="180">
        <v>49.6</v>
      </c>
      <c r="BZ3650" s="180">
        <v>47.3</v>
      </c>
      <c r="CA3650" s="180">
        <v>50.1</v>
      </c>
      <c r="CB3650" s="180">
        <v>50.6</v>
      </c>
      <c r="CC3650" s="184"/>
      <c r="CE3650" s="1"/>
      <c r="CF3650" s="1"/>
      <c r="CG3650" s="1"/>
      <c r="CH3650" s="1"/>
      <c r="CI3650" s="1"/>
      <c r="CJ3650" s="1"/>
      <c r="CK3650" s="1"/>
      <c r="CL3650" s="1"/>
      <c r="CM3650" s="1"/>
      <c r="CN3650" s="1"/>
      <c r="CO3650" s="1"/>
    </row>
    <row r="3651" spans="1:93" ht="30" customHeight="1" x14ac:dyDescent="0.2">
      <c r="A3651" s="1">
        <v>3645</v>
      </c>
      <c r="B3651" s="1" t="s">
        <v>760</v>
      </c>
      <c r="C3651" s="1" t="s">
        <v>761</v>
      </c>
      <c r="D3651" s="1" t="s">
        <v>762</v>
      </c>
      <c r="E3651" s="1" t="s">
        <v>763</v>
      </c>
      <c r="F3651" s="1" t="s">
        <v>74</v>
      </c>
      <c r="G3651" s="1">
        <v>5</v>
      </c>
      <c r="H3651" s="1" t="s">
        <v>341</v>
      </c>
      <c r="I3651" s="1" t="s">
        <v>114</v>
      </c>
      <c r="J3651" s="64">
        <v>557</v>
      </c>
      <c r="K3651" s="76">
        <v>2270665</v>
      </c>
      <c r="L3651" s="29">
        <v>45979</v>
      </c>
      <c r="M3651" s="29" t="s">
        <v>4163</v>
      </c>
      <c r="N3651" s="1" t="s">
        <v>478</v>
      </c>
      <c r="O3651" s="28" t="s">
        <v>225</v>
      </c>
      <c r="P3651" s="1" t="s">
        <v>216</v>
      </c>
      <c r="Q3651" s="76">
        <v>12</v>
      </c>
      <c r="R3651" s="1" t="s">
        <v>537</v>
      </c>
      <c r="T3651" s="1" t="s">
        <v>115</v>
      </c>
      <c r="U3651" s="1"/>
      <c r="V3651" s="1"/>
      <c r="AB3651" s="178"/>
      <c r="AC3651" s="33">
        <v>24.5</v>
      </c>
      <c r="AD3651" s="33">
        <v>210</v>
      </c>
      <c r="AE3651" s="33" t="s">
        <v>103</v>
      </c>
      <c r="AF3651" s="33" t="s">
        <v>103</v>
      </c>
      <c r="AG3651" s="33"/>
      <c r="AM3651" s="164">
        <f t="shared" si="182"/>
        <v>45982</v>
      </c>
      <c r="AX3651" s="37">
        <f t="shared" si="180"/>
        <v>45986</v>
      </c>
      <c r="AY3651" s="1" t="s">
        <v>1266</v>
      </c>
      <c r="AZ3651" s="183"/>
      <c r="BA3651" s="184"/>
      <c r="BB3651" s="184"/>
      <c r="BC3651" s="184"/>
      <c r="BD3651" s="184"/>
      <c r="BE3651" s="184"/>
      <c r="BF3651" s="184"/>
      <c r="BG3651" s="184"/>
      <c r="BT3651" s="37">
        <f t="shared" si="181"/>
        <v>46007</v>
      </c>
      <c r="BU3651" s="31" t="s">
        <v>1266</v>
      </c>
      <c r="BV3651" s="183"/>
      <c r="BW3651" s="207"/>
      <c r="BX3651" s="184"/>
      <c r="BY3651" s="184"/>
      <c r="BZ3651" s="184"/>
      <c r="CA3651" s="184"/>
      <c r="CB3651" s="184"/>
      <c r="CC3651" s="184"/>
      <c r="CE3651" s="1"/>
      <c r="CF3651" s="1"/>
      <c r="CG3651" s="1"/>
      <c r="CH3651" s="1"/>
      <c r="CI3651" s="1"/>
      <c r="CJ3651" s="1"/>
      <c r="CK3651" s="1"/>
      <c r="CL3651" s="1"/>
      <c r="CM3651" s="1"/>
      <c r="CN3651" s="1"/>
      <c r="CO3651" s="1"/>
    </row>
    <row r="3652" spans="1:93" ht="30" customHeight="1" x14ac:dyDescent="0.2">
      <c r="A3652" s="1">
        <v>3646</v>
      </c>
      <c r="B3652" s="1" t="s">
        <v>760</v>
      </c>
      <c r="C3652" s="1" t="s">
        <v>761</v>
      </c>
      <c r="D3652" s="1" t="s">
        <v>762</v>
      </c>
      <c r="E3652" s="1" t="s">
        <v>763</v>
      </c>
      <c r="F3652" s="1" t="s">
        <v>74</v>
      </c>
      <c r="G3652" s="1">
        <v>5</v>
      </c>
      <c r="H3652" s="1" t="s">
        <v>341</v>
      </c>
      <c r="I3652" s="1" t="s">
        <v>114</v>
      </c>
      <c r="J3652" s="64">
        <v>432</v>
      </c>
      <c r="K3652" s="76">
        <v>2291536</v>
      </c>
      <c r="L3652" s="29">
        <v>45979</v>
      </c>
      <c r="M3652" s="29" t="s">
        <v>4163</v>
      </c>
      <c r="N3652" s="1" t="s">
        <v>478</v>
      </c>
      <c r="O3652" s="28" t="s">
        <v>225</v>
      </c>
      <c r="P3652" s="1" t="s">
        <v>216</v>
      </c>
      <c r="Q3652" s="76">
        <v>9</v>
      </c>
      <c r="R3652" s="1" t="s">
        <v>537</v>
      </c>
      <c r="T3652" s="1" t="s">
        <v>115</v>
      </c>
      <c r="U3652" s="1"/>
      <c r="V3652" s="1"/>
      <c r="AB3652" s="178"/>
      <c r="AC3652" s="33">
        <v>25.5</v>
      </c>
      <c r="AD3652" s="33">
        <v>225</v>
      </c>
      <c r="AE3652" s="33" t="s">
        <v>103</v>
      </c>
      <c r="AF3652" s="33" t="s">
        <v>103</v>
      </c>
      <c r="AG3652" s="33"/>
      <c r="AM3652" s="164">
        <f t="shared" si="182"/>
        <v>45982</v>
      </c>
      <c r="AX3652" s="37">
        <f t="shared" si="180"/>
        <v>45986</v>
      </c>
      <c r="AY3652" s="1" t="s">
        <v>1266</v>
      </c>
      <c r="AZ3652" s="183"/>
      <c r="BA3652" s="184"/>
      <c r="BB3652" s="184"/>
      <c r="BC3652" s="184"/>
      <c r="BD3652" s="184"/>
      <c r="BE3652" s="184"/>
      <c r="BF3652" s="184"/>
      <c r="BG3652" s="184"/>
      <c r="BT3652" s="37">
        <f t="shared" si="181"/>
        <v>46007</v>
      </c>
      <c r="BU3652" s="31" t="s">
        <v>1266</v>
      </c>
      <c r="BV3652" s="183"/>
      <c r="BW3652" s="207"/>
      <c r="BX3652" s="184"/>
      <c r="BY3652" s="184"/>
      <c r="BZ3652" s="184"/>
      <c r="CA3652" s="184"/>
      <c r="CB3652" s="184"/>
      <c r="CC3652" s="184"/>
      <c r="CE3652" s="1"/>
      <c r="CF3652" s="1"/>
      <c r="CG3652" s="1"/>
      <c r="CH3652" s="1"/>
      <c r="CI3652" s="1"/>
      <c r="CJ3652" s="1"/>
      <c r="CK3652" s="1"/>
      <c r="CL3652" s="1"/>
      <c r="CM3652" s="1"/>
      <c r="CN3652" s="1"/>
      <c r="CO3652" s="1"/>
    </row>
    <row r="3653" spans="1:93" ht="30" customHeight="1" x14ac:dyDescent="0.2">
      <c r="A3653" s="1">
        <v>3647</v>
      </c>
      <c r="B3653" s="1" t="s">
        <v>760</v>
      </c>
      <c r="C3653" s="1" t="s">
        <v>761</v>
      </c>
      <c r="D3653" s="1" t="s">
        <v>762</v>
      </c>
      <c r="E3653" s="1" t="s">
        <v>763</v>
      </c>
      <c r="F3653" s="1" t="s">
        <v>74</v>
      </c>
      <c r="G3653" s="1">
        <v>5</v>
      </c>
      <c r="H3653" s="1" t="s">
        <v>341</v>
      </c>
      <c r="I3653" s="1" t="s">
        <v>114</v>
      </c>
      <c r="J3653" s="64">
        <v>436</v>
      </c>
      <c r="K3653" s="76">
        <v>2270666</v>
      </c>
      <c r="L3653" s="29">
        <v>45979</v>
      </c>
      <c r="M3653" s="29" t="s">
        <v>4163</v>
      </c>
      <c r="N3653" s="1" t="s">
        <v>478</v>
      </c>
      <c r="O3653" s="28" t="s">
        <v>225</v>
      </c>
      <c r="P3653" s="1" t="s">
        <v>216</v>
      </c>
      <c r="Q3653" s="76">
        <v>10</v>
      </c>
      <c r="R3653" s="1" t="s">
        <v>537</v>
      </c>
      <c r="T3653" s="1" t="s">
        <v>115</v>
      </c>
      <c r="U3653" s="1"/>
      <c r="V3653" s="1"/>
      <c r="AB3653" s="178"/>
      <c r="AC3653" s="33">
        <v>25</v>
      </c>
      <c r="AD3653" s="33">
        <v>235</v>
      </c>
      <c r="AE3653" s="33" t="s">
        <v>103</v>
      </c>
      <c r="AF3653" s="33" t="s">
        <v>103</v>
      </c>
      <c r="AG3653" s="33"/>
      <c r="AM3653" s="164">
        <f t="shared" si="182"/>
        <v>45982</v>
      </c>
      <c r="AX3653" s="37">
        <f t="shared" si="180"/>
        <v>45986</v>
      </c>
      <c r="AY3653" s="1" t="s">
        <v>1266</v>
      </c>
      <c r="AZ3653" s="183"/>
      <c r="BA3653" s="184"/>
      <c r="BB3653" s="184"/>
      <c r="BC3653" s="184"/>
      <c r="BD3653" s="184"/>
      <c r="BE3653" s="184"/>
      <c r="BF3653" s="184"/>
      <c r="BG3653" s="184"/>
      <c r="BT3653" s="37">
        <f t="shared" si="181"/>
        <v>46007</v>
      </c>
      <c r="BU3653" s="31" t="s">
        <v>1266</v>
      </c>
      <c r="BV3653" s="183"/>
      <c r="BW3653" s="207"/>
      <c r="BX3653" s="184"/>
      <c r="BY3653" s="184"/>
      <c r="BZ3653" s="184"/>
      <c r="CA3653" s="184"/>
      <c r="CB3653" s="184"/>
      <c r="CC3653" s="184"/>
      <c r="CE3653" s="1"/>
      <c r="CF3653" s="1"/>
      <c r="CG3653" s="1"/>
      <c r="CH3653" s="1"/>
      <c r="CI3653" s="1"/>
      <c r="CJ3653" s="1"/>
      <c r="CK3653" s="1"/>
      <c r="CL3653" s="1"/>
      <c r="CM3653" s="1"/>
      <c r="CN3653" s="1"/>
      <c r="CO3653" s="1"/>
    </row>
    <row r="3654" spans="1:93" ht="30" customHeight="1" x14ac:dyDescent="0.2">
      <c r="A3654" s="1">
        <v>3648</v>
      </c>
      <c r="B3654" s="1" t="s">
        <v>760</v>
      </c>
      <c r="C3654" s="1" t="s">
        <v>761</v>
      </c>
      <c r="D3654" s="1" t="s">
        <v>762</v>
      </c>
      <c r="E3654" s="1" t="s">
        <v>763</v>
      </c>
      <c r="F3654" s="1" t="s">
        <v>74</v>
      </c>
      <c r="G3654" s="1">
        <v>5</v>
      </c>
      <c r="H3654" s="1" t="s">
        <v>341</v>
      </c>
      <c r="I3654" s="1" t="s">
        <v>114</v>
      </c>
      <c r="J3654" s="64">
        <v>431</v>
      </c>
      <c r="K3654" s="76">
        <v>2270667</v>
      </c>
      <c r="L3654" s="29">
        <v>45979</v>
      </c>
      <c r="M3654" s="29" t="s">
        <v>4163</v>
      </c>
      <c r="N3654" s="1" t="s">
        <v>478</v>
      </c>
      <c r="O3654" s="28" t="s">
        <v>225</v>
      </c>
      <c r="P3654" s="1" t="s">
        <v>216</v>
      </c>
      <c r="Q3654" s="76">
        <v>9</v>
      </c>
      <c r="R3654" s="1" t="s">
        <v>537</v>
      </c>
      <c r="T3654" s="1" t="s">
        <v>115</v>
      </c>
      <c r="U3654" s="1"/>
      <c r="V3654" s="1"/>
      <c r="AB3654" s="178"/>
      <c r="AC3654" s="33">
        <v>23.5</v>
      </c>
      <c r="AD3654" s="33">
        <v>230</v>
      </c>
      <c r="AE3654" s="33" t="s">
        <v>103</v>
      </c>
      <c r="AF3654" s="33" t="s">
        <v>103</v>
      </c>
      <c r="AG3654" s="33"/>
      <c r="AM3654" s="164">
        <f t="shared" si="182"/>
        <v>45982</v>
      </c>
      <c r="AX3654" s="37">
        <f t="shared" si="180"/>
        <v>45986</v>
      </c>
      <c r="AY3654" s="1" t="s">
        <v>1266</v>
      </c>
      <c r="AZ3654" s="183"/>
      <c r="BA3654" s="184"/>
      <c r="BB3654" s="184"/>
      <c r="BC3654" s="184"/>
      <c r="BD3654" s="184"/>
      <c r="BE3654" s="184"/>
      <c r="BF3654" s="184"/>
      <c r="BG3654" s="184"/>
      <c r="BT3654" s="37">
        <f t="shared" si="181"/>
        <v>46007</v>
      </c>
      <c r="BU3654" s="31" t="s">
        <v>1266</v>
      </c>
      <c r="BV3654" s="183"/>
      <c r="BW3654" s="207"/>
      <c r="BX3654" s="184"/>
      <c r="BY3654" s="184"/>
      <c r="BZ3654" s="184"/>
      <c r="CA3654" s="184"/>
      <c r="CB3654" s="184"/>
      <c r="CC3654" s="184"/>
      <c r="CE3654" s="1"/>
      <c r="CF3654" s="1"/>
      <c r="CG3654" s="1"/>
      <c r="CH3654" s="1"/>
      <c r="CI3654" s="1"/>
      <c r="CJ3654" s="1"/>
      <c r="CK3654" s="1"/>
      <c r="CL3654" s="1"/>
      <c r="CM3654" s="1"/>
      <c r="CN3654" s="1"/>
      <c r="CO3654" s="1"/>
    </row>
    <row r="3655" spans="1:93" ht="30" customHeight="1" x14ac:dyDescent="0.2">
      <c r="A3655" s="1">
        <v>3649</v>
      </c>
      <c r="B3655" s="1" t="s">
        <v>760</v>
      </c>
      <c r="C3655" s="1" t="s">
        <v>761</v>
      </c>
      <c r="D3655" s="1" t="s">
        <v>762</v>
      </c>
      <c r="E3655" s="1" t="s">
        <v>763</v>
      </c>
      <c r="F3655" s="1" t="s">
        <v>74</v>
      </c>
      <c r="G3655" s="1">
        <v>5</v>
      </c>
      <c r="H3655" s="1" t="s">
        <v>341</v>
      </c>
      <c r="I3655" s="1" t="s">
        <v>114</v>
      </c>
      <c r="J3655" s="64">
        <v>551</v>
      </c>
      <c r="K3655" s="76">
        <v>2291537</v>
      </c>
      <c r="L3655" s="29">
        <v>45979</v>
      </c>
      <c r="M3655" s="29" t="s">
        <v>4163</v>
      </c>
      <c r="N3655" s="1" t="s">
        <v>478</v>
      </c>
      <c r="O3655" s="28" t="s">
        <v>225</v>
      </c>
      <c r="P3655" s="1" t="s">
        <v>216</v>
      </c>
      <c r="Q3655" s="76">
        <v>12</v>
      </c>
      <c r="R3655" s="1" t="s">
        <v>537</v>
      </c>
      <c r="T3655" s="1" t="s">
        <v>115</v>
      </c>
      <c r="U3655" s="1"/>
      <c r="V3655" s="1"/>
      <c r="AB3655" s="178"/>
      <c r="AC3655" s="33">
        <v>24.5</v>
      </c>
      <c r="AD3655" s="33">
        <v>240</v>
      </c>
      <c r="AE3655" s="33" t="s">
        <v>103</v>
      </c>
      <c r="AF3655" s="33" t="s">
        <v>103</v>
      </c>
      <c r="AG3655" s="33"/>
      <c r="AM3655" s="164">
        <f t="shared" si="182"/>
        <v>45982</v>
      </c>
      <c r="AX3655" s="37">
        <f t="shared" si="180"/>
        <v>45986</v>
      </c>
      <c r="AY3655" s="1" t="s">
        <v>1266</v>
      </c>
      <c r="AZ3655" s="183"/>
      <c r="BA3655" s="184"/>
      <c r="BB3655" s="184"/>
      <c r="BC3655" s="184"/>
      <c r="BD3655" s="184"/>
      <c r="BE3655" s="184"/>
      <c r="BF3655" s="184"/>
      <c r="BG3655" s="184"/>
      <c r="BT3655" s="37">
        <f t="shared" si="181"/>
        <v>46007</v>
      </c>
      <c r="BU3655" s="31" t="s">
        <v>1266</v>
      </c>
      <c r="BV3655" s="183"/>
      <c r="BW3655" s="207"/>
      <c r="BX3655" s="184"/>
      <c r="BY3655" s="184"/>
      <c r="BZ3655" s="184"/>
      <c r="CA3655" s="184"/>
      <c r="CB3655" s="184"/>
      <c r="CC3655" s="184"/>
      <c r="CE3655" s="1"/>
      <c r="CF3655" s="1"/>
      <c r="CG3655" s="1"/>
      <c r="CH3655" s="1"/>
      <c r="CI3655" s="1"/>
      <c r="CJ3655" s="1"/>
      <c r="CK3655" s="1"/>
      <c r="CL3655" s="1"/>
      <c r="CM3655" s="1"/>
      <c r="CN3655" s="1"/>
      <c r="CO3655" s="1"/>
    </row>
    <row r="3656" spans="1:93" ht="30" customHeight="1" x14ac:dyDescent="0.2">
      <c r="A3656" s="1">
        <v>3650</v>
      </c>
      <c r="B3656" s="1" t="s">
        <v>760</v>
      </c>
      <c r="C3656" s="1" t="s">
        <v>761</v>
      </c>
      <c r="D3656" s="1" t="s">
        <v>762</v>
      </c>
      <c r="E3656" s="1" t="s">
        <v>763</v>
      </c>
      <c r="F3656" s="1" t="s">
        <v>74</v>
      </c>
      <c r="G3656" s="1">
        <v>5</v>
      </c>
      <c r="H3656" s="1" t="s">
        <v>341</v>
      </c>
      <c r="I3656" s="1" t="s">
        <v>114</v>
      </c>
      <c r="J3656" s="64">
        <v>414</v>
      </c>
      <c r="K3656" s="76">
        <v>2270668</v>
      </c>
      <c r="L3656" s="29">
        <v>45979</v>
      </c>
      <c r="M3656" s="29" t="s">
        <v>4163</v>
      </c>
      <c r="N3656" s="1" t="s">
        <v>478</v>
      </c>
      <c r="O3656" s="28" t="s">
        <v>225</v>
      </c>
      <c r="P3656" s="1" t="s">
        <v>216</v>
      </c>
      <c r="Q3656" s="76">
        <v>9</v>
      </c>
      <c r="R3656" s="1" t="s">
        <v>537</v>
      </c>
      <c r="S3656" s="1">
        <v>6</v>
      </c>
      <c r="T3656" s="1" t="s">
        <v>115</v>
      </c>
      <c r="U3656" s="1"/>
      <c r="V3656" s="1"/>
      <c r="AB3656" s="178"/>
      <c r="AC3656" s="33">
        <v>23</v>
      </c>
      <c r="AD3656" s="33">
        <v>215</v>
      </c>
      <c r="AE3656" s="33" t="s">
        <v>103</v>
      </c>
      <c r="AF3656" s="33" t="s">
        <v>103</v>
      </c>
      <c r="AG3656" s="33"/>
      <c r="AM3656" s="164">
        <f t="shared" si="182"/>
        <v>45982</v>
      </c>
      <c r="AX3656" s="37">
        <f t="shared" si="180"/>
        <v>45986</v>
      </c>
      <c r="AY3656" s="1" t="s">
        <v>1266</v>
      </c>
      <c r="AZ3656" s="183"/>
      <c r="BA3656" s="184"/>
      <c r="BB3656" s="184"/>
      <c r="BC3656" s="184"/>
      <c r="BD3656" s="184"/>
      <c r="BE3656" s="184"/>
      <c r="BF3656" s="184"/>
      <c r="BG3656" s="184"/>
      <c r="BT3656" s="37">
        <f t="shared" si="181"/>
        <v>46007</v>
      </c>
      <c r="BU3656" s="31" t="s">
        <v>1266</v>
      </c>
      <c r="BV3656" s="183"/>
      <c r="BW3656" s="207"/>
      <c r="BX3656" s="184"/>
      <c r="BY3656" s="184"/>
      <c r="BZ3656" s="184"/>
      <c r="CA3656" s="184"/>
      <c r="CB3656" s="184"/>
      <c r="CC3656" s="184"/>
      <c r="CE3656" s="1"/>
      <c r="CF3656" s="1"/>
      <c r="CG3656" s="1"/>
      <c r="CH3656" s="1"/>
      <c r="CI3656" s="1"/>
      <c r="CJ3656" s="1"/>
      <c r="CK3656" s="1"/>
      <c r="CL3656" s="1"/>
      <c r="CM3656" s="1"/>
      <c r="CN3656" s="1"/>
      <c r="CO3656" s="1"/>
    </row>
    <row r="3657" spans="1:93" ht="30" customHeight="1" x14ac:dyDescent="0.2">
      <c r="A3657" s="1">
        <v>3651</v>
      </c>
      <c r="B3657" s="1" t="s">
        <v>760</v>
      </c>
      <c r="C3657" s="1" t="s">
        <v>761</v>
      </c>
      <c r="D3657" s="1" t="s">
        <v>762</v>
      </c>
      <c r="E3657" s="1" t="s">
        <v>763</v>
      </c>
      <c r="F3657" s="1" t="s">
        <v>74</v>
      </c>
      <c r="G3657" s="1">
        <v>5</v>
      </c>
      <c r="H3657" s="1" t="s">
        <v>341</v>
      </c>
      <c r="I3657" s="1" t="s">
        <v>114</v>
      </c>
      <c r="J3657" s="64">
        <v>390</v>
      </c>
      <c r="K3657" s="76">
        <v>2270669</v>
      </c>
      <c r="L3657" s="29">
        <v>45979</v>
      </c>
      <c r="M3657" s="29" t="s">
        <v>4163</v>
      </c>
      <c r="N3657" s="1" t="s">
        <v>478</v>
      </c>
      <c r="O3657" s="28" t="s">
        <v>225</v>
      </c>
      <c r="P3657" s="1" t="s">
        <v>216</v>
      </c>
      <c r="Q3657" s="76">
        <v>10</v>
      </c>
      <c r="R3657" s="1" t="s">
        <v>537</v>
      </c>
      <c r="T3657" s="1" t="s">
        <v>115</v>
      </c>
      <c r="U3657" s="1"/>
      <c r="V3657" s="1"/>
      <c r="AB3657" s="178"/>
      <c r="AC3657" s="33">
        <v>25.5</v>
      </c>
      <c r="AD3657" s="33">
        <v>240</v>
      </c>
      <c r="AE3657" s="33" t="s">
        <v>103</v>
      </c>
      <c r="AF3657" s="33" t="s">
        <v>103</v>
      </c>
      <c r="AG3657" s="33"/>
      <c r="AM3657" s="164">
        <f t="shared" si="182"/>
        <v>45982</v>
      </c>
      <c r="AX3657" s="37">
        <f t="shared" ref="AX3657:AX3720" si="183">IF(L3657=0, 0,L3657+7)</f>
        <v>45986</v>
      </c>
      <c r="AY3657" s="1" t="s">
        <v>1266</v>
      </c>
      <c r="AZ3657" s="183"/>
      <c r="BA3657" s="184"/>
      <c r="BB3657" s="184"/>
      <c r="BC3657" s="184"/>
      <c r="BD3657" s="184"/>
      <c r="BE3657" s="184"/>
      <c r="BF3657" s="184"/>
      <c r="BG3657" s="184"/>
      <c r="BT3657" s="37">
        <f t="shared" si="181"/>
        <v>46007</v>
      </c>
      <c r="BU3657" s="31" t="s">
        <v>1266</v>
      </c>
      <c r="BV3657" s="183"/>
      <c r="BW3657" s="207"/>
      <c r="BX3657" s="184"/>
      <c r="BY3657" s="184"/>
      <c r="BZ3657" s="184"/>
      <c r="CA3657" s="184"/>
      <c r="CB3657" s="184"/>
      <c r="CC3657" s="184"/>
      <c r="CE3657" s="1"/>
      <c r="CF3657" s="1"/>
      <c r="CG3657" s="1"/>
      <c r="CH3657" s="1"/>
      <c r="CI3657" s="1"/>
      <c r="CJ3657" s="1"/>
      <c r="CK3657" s="1"/>
      <c r="CL3657" s="1"/>
      <c r="CM3657" s="1"/>
      <c r="CN3657" s="1"/>
      <c r="CO3657" s="1"/>
    </row>
    <row r="3658" spans="1:93" ht="30" customHeight="1" x14ac:dyDescent="0.2">
      <c r="A3658" s="1">
        <v>3652</v>
      </c>
      <c r="B3658" s="1" t="s">
        <v>760</v>
      </c>
      <c r="C3658" s="1" t="s">
        <v>761</v>
      </c>
      <c r="D3658" s="1" t="s">
        <v>762</v>
      </c>
      <c r="E3658" s="1" t="s">
        <v>763</v>
      </c>
      <c r="F3658" s="1" t="s">
        <v>74</v>
      </c>
      <c r="G3658" s="1">
        <v>5</v>
      </c>
      <c r="H3658" s="1" t="s">
        <v>341</v>
      </c>
      <c r="I3658" s="1" t="s">
        <v>114</v>
      </c>
      <c r="J3658" s="64">
        <v>553</v>
      </c>
      <c r="K3658" s="76">
        <v>2291538</v>
      </c>
      <c r="L3658" s="29">
        <v>45979</v>
      </c>
      <c r="M3658" s="29" t="s">
        <v>4163</v>
      </c>
      <c r="N3658" s="1" t="s">
        <v>478</v>
      </c>
      <c r="O3658" s="28" t="s">
        <v>225</v>
      </c>
      <c r="P3658" s="1" t="s">
        <v>216</v>
      </c>
      <c r="Q3658" s="76">
        <v>12</v>
      </c>
      <c r="R3658" s="1" t="s">
        <v>537</v>
      </c>
      <c r="T3658" s="1" t="s">
        <v>115</v>
      </c>
      <c r="U3658" s="1"/>
      <c r="V3658" s="1"/>
      <c r="AB3658" s="178"/>
      <c r="AC3658" s="33">
        <v>24</v>
      </c>
      <c r="AD3658" s="33">
        <v>225</v>
      </c>
      <c r="AE3658" s="33" t="s">
        <v>103</v>
      </c>
      <c r="AF3658" s="33" t="s">
        <v>103</v>
      </c>
      <c r="AG3658" s="33"/>
      <c r="AM3658" s="164">
        <f t="shared" si="182"/>
        <v>45982</v>
      </c>
      <c r="AX3658" s="37">
        <f t="shared" si="183"/>
        <v>45986</v>
      </c>
      <c r="AY3658" s="1" t="s">
        <v>1266</v>
      </c>
      <c r="AZ3658" s="183"/>
      <c r="BA3658" s="184"/>
      <c r="BB3658" s="184"/>
      <c r="BC3658" s="184"/>
      <c r="BD3658" s="184"/>
      <c r="BE3658" s="184"/>
      <c r="BF3658" s="184"/>
      <c r="BG3658" s="184"/>
      <c r="BT3658" s="37">
        <f t="shared" si="181"/>
        <v>46007</v>
      </c>
      <c r="BU3658" s="31" t="s">
        <v>1266</v>
      </c>
      <c r="BV3658" s="183"/>
      <c r="BW3658" s="207"/>
      <c r="BX3658" s="184"/>
      <c r="BY3658" s="184"/>
      <c r="BZ3658" s="184"/>
      <c r="CA3658" s="184"/>
      <c r="CB3658" s="184"/>
      <c r="CC3658" s="184"/>
      <c r="CE3658" s="1"/>
      <c r="CF3658" s="1"/>
      <c r="CG3658" s="1"/>
      <c r="CH3658" s="1"/>
      <c r="CI3658" s="1"/>
      <c r="CJ3658" s="1"/>
      <c r="CK3658" s="1"/>
      <c r="CL3658" s="1"/>
      <c r="CM3658" s="1"/>
      <c r="CN3658" s="1"/>
      <c r="CO3658" s="1"/>
    </row>
    <row r="3659" spans="1:93" ht="30" customHeight="1" x14ac:dyDescent="0.2">
      <c r="A3659" s="1">
        <v>3653</v>
      </c>
      <c r="B3659" s="1" t="s">
        <v>760</v>
      </c>
      <c r="C3659" s="1" t="s">
        <v>761</v>
      </c>
      <c r="D3659" s="1" t="s">
        <v>762</v>
      </c>
      <c r="E3659" s="1" t="s">
        <v>763</v>
      </c>
      <c r="F3659" s="1" t="s">
        <v>74</v>
      </c>
      <c r="G3659" s="1">
        <v>5</v>
      </c>
      <c r="H3659" s="1" t="s">
        <v>341</v>
      </c>
      <c r="I3659" s="1" t="s">
        <v>114</v>
      </c>
      <c r="J3659" s="64">
        <v>403</v>
      </c>
      <c r="K3659" s="76">
        <v>2270670</v>
      </c>
      <c r="L3659" s="29">
        <v>45979</v>
      </c>
      <c r="M3659" s="29" t="s">
        <v>4163</v>
      </c>
      <c r="N3659" s="1" t="s">
        <v>478</v>
      </c>
      <c r="O3659" s="28" t="s">
        <v>225</v>
      </c>
      <c r="P3659" s="1" t="s">
        <v>216</v>
      </c>
      <c r="Q3659" s="76">
        <v>9</v>
      </c>
      <c r="R3659" s="1" t="s">
        <v>537</v>
      </c>
      <c r="T3659" s="1" t="s">
        <v>115</v>
      </c>
      <c r="U3659" s="1"/>
      <c r="V3659" s="1"/>
      <c r="AB3659" s="178"/>
      <c r="AC3659" s="33">
        <v>23.5</v>
      </c>
      <c r="AD3659" s="33">
        <v>225</v>
      </c>
      <c r="AE3659" s="33" t="s">
        <v>103</v>
      </c>
      <c r="AF3659" s="33" t="s">
        <v>103</v>
      </c>
      <c r="AG3659" s="33"/>
      <c r="AM3659" s="164">
        <f t="shared" si="182"/>
        <v>45982</v>
      </c>
      <c r="AX3659" s="37">
        <f t="shared" si="183"/>
        <v>45986</v>
      </c>
      <c r="AY3659" s="1" t="s">
        <v>1266</v>
      </c>
      <c r="AZ3659" s="183"/>
      <c r="BA3659" s="184"/>
      <c r="BB3659" s="184"/>
      <c r="BC3659" s="184"/>
      <c r="BD3659" s="184"/>
      <c r="BE3659" s="184"/>
      <c r="BF3659" s="184"/>
      <c r="BG3659" s="184"/>
      <c r="BT3659" s="37">
        <f t="shared" si="181"/>
        <v>46007</v>
      </c>
      <c r="BU3659" s="31" t="s">
        <v>1266</v>
      </c>
      <c r="BV3659" s="183"/>
      <c r="BW3659" s="207"/>
      <c r="BX3659" s="184"/>
      <c r="BY3659" s="184"/>
      <c r="BZ3659" s="184"/>
      <c r="CA3659" s="184"/>
      <c r="CB3659" s="184"/>
      <c r="CC3659" s="184"/>
      <c r="CE3659" s="1"/>
      <c r="CF3659" s="1"/>
      <c r="CG3659" s="1"/>
      <c r="CH3659" s="1"/>
      <c r="CI3659" s="1"/>
      <c r="CJ3659" s="1"/>
      <c r="CK3659" s="1"/>
      <c r="CL3659" s="1"/>
      <c r="CM3659" s="1"/>
      <c r="CN3659" s="1"/>
      <c r="CO3659" s="1"/>
    </row>
    <row r="3660" spans="1:93" ht="30" customHeight="1" x14ac:dyDescent="0.2">
      <c r="A3660" s="1">
        <v>3654</v>
      </c>
      <c r="B3660" s="1" t="s">
        <v>760</v>
      </c>
      <c r="C3660" s="1" t="s">
        <v>761</v>
      </c>
      <c r="D3660" s="1" t="s">
        <v>762</v>
      </c>
      <c r="E3660" s="1" t="s">
        <v>763</v>
      </c>
      <c r="F3660" s="1" t="s">
        <v>74</v>
      </c>
      <c r="G3660" s="1">
        <v>5</v>
      </c>
      <c r="H3660" s="1" t="s">
        <v>341</v>
      </c>
      <c r="I3660" s="1" t="s">
        <v>114</v>
      </c>
      <c r="J3660" s="64">
        <v>554</v>
      </c>
      <c r="K3660" s="76">
        <v>2291539</v>
      </c>
      <c r="L3660" s="29">
        <v>45979</v>
      </c>
      <c r="M3660" s="29" t="s">
        <v>4163</v>
      </c>
      <c r="N3660" s="1" t="s">
        <v>478</v>
      </c>
      <c r="O3660" s="28" t="s">
        <v>225</v>
      </c>
      <c r="P3660" s="1" t="s">
        <v>216</v>
      </c>
      <c r="Q3660" s="76">
        <v>12</v>
      </c>
      <c r="R3660" s="1" t="s">
        <v>537</v>
      </c>
      <c r="T3660" s="1" t="s">
        <v>115</v>
      </c>
      <c r="U3660" s="1"/>
      <c r="V3660" s="1"/>
      <c r="AB3660" s="178"/>
      <c r="AC3660" s="33">
        <v>25</v>
      </c>
      <c r="AD3660" s="33">
        <v>240</v>
      </c>
      <c r="AE3660" s="33" t="s">
        <v>103</v>
      </c>
      <c r="AF3660" s="33" t="s">
        <v>103</v>
      </c>
      <c r="AG3660" s="33"/>
      <c r="AM3660" s="164">
        <f t="shared" si="182"/>
        <v>45982</v>
      </c>
      <c r="AX3660" s="37">
        <f t="shared" si="183"/>
        <v>45986</v>
      </c>
      <c r="AY3660" s="1" t="s">
        <v>1266</v>
      </c>
      <c r="AZ3660" s="183"/>
      <c r="BA3660" s="184"/>
      <c r="BB3660" s="184"/>
      <c r="BC3660" s="184"/>
      <c r="BD3660" s="184"/>
      <c r="BE3660" s="184"/>
      <c r="BF3660" s="184"/>
      <c r="BG3660" s="184"/>
      <c r="BT3660" s="37">
        <f t="shared" si="181"/>
        <v>46007</v>
      </c>
      <c r="BU3660" s="31" t="s">
        <v>1266</v>
      </c>
      <c r="BV3660" s="183"/>
      <c r="BW3660" s="207"/>
      <c r="BX3660" s="184"/>
      <c r="BY3660" s="184"/>
      <c r="BZ3660" s="184"/>
      <c r="CA3660" s="184"/>
      <c r="CB3660" s="184"/>
      <c r="CC3660" s="184"/>
      <c r="CE3660" s="1"/>
      <c r="CF3660" s="1"/>
      <c r="CG3660" s="1"/>
      <c r="CH3660" s="1"/>
      <c r="CI3660" s="1"/>
      <c r="CJ3660" s="1"/>
      <c r="CK3660" s="1"/>
      <c r="CL3660" s="1"/>
      <c r="CM3660" s="1"/>
      <c r="CN3660" s="1"/>
      <c r="CO3660" s="1"/>
    </row>
    <row r="3661" spans="1:93" ht="30" customHeight="1" x14ac:dyDescent="0.2">
      <c r="A3661" s="1">
        <v>3655</v>
      </c>
      <c r="B3661" s="1" t="s">
        <v>760</v>
      </c>
      <c r="C3661" s="1" t="s">
        <v>761</v>
      </c>
      <c r="D3661" s="1" t="s">
        <v>762</v>
      </c>
      <c r="E3661" s="1" t="s">
        <v>763</v>
      </c>
      <c r="F3661" s="1" t="s">
        <v>74</v>
      </c>
      <c r="G3661" s="1">
        <v>5</v>
      </c>
      <c r="H3661" s="1" t="s">
        <v>341</v>
      </c>
      <c r="I3661" s="1" t="s">
        <v>114</v>
      </c>
      <c r="J3661" s="64">
        <v>415</v>
      </c>
      <c r="K3661" s="76">
        <v>2270671</v>
      </c>
      <c r="L3661" s="29">
        <v>45979</v>
      </c>
      <c r="M3661" s="29" t="s">
        <v>4163</v>
      </c>
      <c r="N3661" s="1" t="s">
        <v>478</v>
      </c>
      <c r="O3661" s="28" t="s">
        <v>225</v>
      </c>
      <c r="P3661" s="1" t="s">
        <v>216</v>
      </c>
      <c r="Q3661" s="76">
        <v>10</v>
      </c>
      <c r="R3661" s="1" t="s">
        <v>537</v>
      </c>
      <c r="T3661" s="1" t="s">
        <v>115</v>
      </c>
      <c r="U3661" s="1"/>
      <c r="V3661" s="1"/>
      <c r="AB3661" s="178"/>
      <c r="AC3661" s="33">
        <v>24.5</v>
      </c>
      <c r="AD3661" s="33">
        <v>225</v>
      </c>
      <c r="AE3661" s="33" t="s">
        <v>103</v>
      </c>
      <c r="AF3661" s="33" t="s">
        <v>103</v>
      </c>
      <c r="AG3661" s="33"/>
      <c r="AM3661" s="164">
        <f t="shared" si="182"/>
        <v>45982</v>
      </c>
      <c r="AX3661" s="37">
        <f t="shared" si="183"/>
        <v>45986</v>
      </c>
      <c r="AY3661" s="1" t="s">
        <v>1266</v>
      </c>
      <c r="AZ3661" s="183"/>
      <c r="BA3661" s="184"/>
      <c r="BB3661" s="184"/>
      <c r="BC3661" s="184"/>
      <c r="BD3661" s="184"/>
      <c r="BE3661" s="184"/>
      <c r="BF3661" s="184"/>
      <c r="BG3661" s="184"/>
      <c r="BT3661" s="37">
        <f t="shared" si="181"/>
        <v>46007</v>
      </c>
      <c r="BU3661" s="31" t="s">
        <v>1266</v>
      </c>
      <c r="BV3661" s="183"/>
      <c r="BW3661" s="207"/>
      <c r="BX3661" s="184"/>
      <c r="BY3661" s="184"/>
      <c r="BZ3661" s="184"/>
      <c r="CA3661" s="184"/>
      <c r="CB3661" s="184"/>
      <c r="CC3661" s="184"/>
      <c r="CE3661" s="1"/>
      <c r="CF3661" s="1"/>
      <c r="CG3661" s="1"/>
      <c r="CH3661" s="1"/>
      <c r="CI3661" s="1"/>
      <c r="CJ3661" s="1"/>
      <c r="CK3661" s="1"/>
      <c r="CL3661" s="1"/>
      <c r="CM3661" s="1"/>
      <c r="CN3661" s="1"/>
      <c r="CO3661" s="1"/>
    </row>
    <row r="3662" spans="1:93" ht="30" customHeight="1" x14ac:dyDescent="0.2">
      <c r="A3662" s="1">
        <v>3656</v>
      </c>
      <c r="B3662" s="1" t="s">
        <v>760</v>
      </c>
      <c r="C3662" s="1" t="s">
        <v>761</v>
      </c>
      <c r="D3662" s="1" t="s">
        <v>762</v>
      </c>
      <c r="E3662" s="1" t="s">
        <v>763</v>
      </c>
      <c r="F3662" s="1" t="s">
        <v>74</v>
      </c>
      <c r="G3662" s="1">
        <v>5</v>
      </c>
      <c r="H3662" s="1" t="s">
        <v>341</v>
      </c>
      <c r="I3662" s="1" t="s">
        <v>114</v>
      </c>
      <c r="J3662" s="64">
        <v>389</v>
      </c>
      <c r="K3662" s="76">
        <v>2291540</v>
      </c>
      <c r="L3662" s="29">
        <v>45979</v>
      </c>
      <c r="M3662" s="29" t="s">
        <v>4163</v>
      </c>
      <c r="N3662" s="1" t="s">
        <v>478</v>
      </c>
      <c r="O3662" s="28" t="s">
        <v>225</v>
      </c>
      <c r="P3662" s="1" t="s">
        <v>216</v>
      </c>
      <c r="Q3662" s="76">
        <v>10</v>
      </c>
      <c r="R3662" s="1" t="s">
        <v>537</v>
      </c>
      <c r="T3662" s="1" t="s">
        <v>115</v>
      </c>
      <c r="U3662" s="1"/>
      <c r="V3662" s="1"/>
      <c r="AB3662" s="178"/>
      <c r="AC3662" s="33">
        <v>24.5</v>
      </c>
      <c r="AD3662" s="33">
        <v>240</v>
      </c>
      <c r="AE3662" s="33" t="s">
        <v>103</v>
      </c>
      <c r="AF3662" s="33" t="s">
        <v>103</v>
      </c>
      <c r="AG3662" s="33"/>
      <c r="AM3662" s="164">
        <f t="shared" si="182"/>
        <v>45982</v>
      </c>
      <c r="AX3662" s="37">
        <f t="shared" si="183"/>
        <v>45986</v>
      </c>
      <c r="AY3662" s="1" t="s">
        <v>1266</v>
      </c>
      <c r="AZ3662" s="183"/>
      <c r="BA3662" s="184"/>
      <c r="BB3662" s="184"/>
      <c r="BC3662" s="184"/>
      <c r="BD3662" s="184"/>
      <c r="BE3662" s="184"/>
      <c r="BF3662" s="184"/>
      <c r="BG3662" s="184"/>
      <c r="BT3662" s="37">
        <f t="shared" si="181"/>
        <v>46007</v>
      </c>
      <c r="BU3662" s="31" t="s">
        <v>1266</v>
      </c>
      <c r="BV3662" s="183"/>
      <c r="BW3662" s="207"/>
      <c r="BX3662" s="184"/>
      <c r="BY3662" s="184"/>
      <c r="BZ3662" s="184"/>
      <c r="CA3662" s="184"/>
      <c r="CB3662" s="184"/>
      <c r="CC3662" s="184"/>
      <c r="CE3662" s="1"/>
      <c r="CF3662" s="1"/>
      <c r="CG3662" s="1"/>
      <c r="CH3662" s="1"/>
      <c r="CI3662" s="1"/>
      <c r="CJ3662" s="1"/>
      <c r="CK3662" s="1"/>
      <c r="CL3662" s="1"/>
      <c r="CM3662" s="1"/>
      <c r="CN3662" s="1"/>
      <c r="CO3662" s="1"/>
    </row>
    <row r="3663" spans="1:93" ht="30" customHeight="1" x14ac:dyDescent="0.2">
      <c r="A3663" s="1">
        <v>3657</v>
      </c>
      <c r="B3663" s="1" t="s">
        <v>760</v>
      </c>
      <c r="C3663" s="1" t="s">
        <v>761</v>
      </c>
      <c r="D3663" s="1" t="s">
        <v>762</v>
      </c>
      <c r="E3663" s="1" t="s">
        <v>763</v>
      </c>
      <c r="F3663" s="1" t="s">
        <v>74</v>
      </c>
      <c r="G3663" s="1">
        <v>5</v>
      </c>
      <c r="H3663" s="1" t="s">
        <v>341</v>
      </c>
      <c r="I3663" s="1" t="s">
        <v>114</v>
      </c>
      <c r="J3663" s="64">
        <v>391</v>
      </c>
      <c r="K3663" s="76">
        <v>2270672</v>
      </c>
      <c r="L3663" s="29">
        <v>45979</v>
      </c>
      <c r="M3663" s="29" t="s">
        <v>4163</v>
      </c>
      <c r="N3663" s="1" t="s">
        <v>478</v>
      </c>
      <c r="O3663" s="28" t="s">
        <v>225</v>
      </c>
      <c r="P3663" s="1" t="s">
        <v>216</v>
      </c>
      <c r="Q3663" s="76">
        <v>9</v>
      </c>
      <c r="R3663" s="1" t="s">
        <v>537</v>
      </c>
      <c r="T3663" s="1" t="s">
        <v>115</v>
      </c>
      <c r="U3663" s="1"/>
      <c r="V3663" s="1"/>
      <c r="AB3663" s="178"/>
      <c r="AC3663" s="33">
        <v>23</v>
      </c>
      <c r="AD3663" s="33">
        <v>215</v>
      </c>
      <c r="AE3663" s="33" t="s">
        <v>103</v>
      </c>
      <c r="AF3663" s="33" t="s">
        <v>103</v>
      </c>
      <c r="AG3663" s="33"/>
      <c r="AM3663" s="164">
        <f t="shared" si="182"/>
        <v>45982</v>
      </c>
      <c r="AX3663" s="37">
        <f t="shared" si="183"/>
        <v>45986</v>
      </c>
      <c r="AY3663" s="1" t="s">
        <v>1266</v>
      </c>
      <c r="AZ3663" s="183"/>
      <c r="BA3663" s="184"/>
      <c r="BB3663" s="184"/>
      <c r="BC3663" s="184"/>
      <c r="BD3663" s="184"/>
      <c r="BE3663" s="184"/>
      <c r="BF3663" s="184"/>
      <c r="BG3663" s="184"/>
      <c r="BT3663" s="37">
        <f t="shared" si="181"/>
        <v>46007</v>
      </c>
      <c r="BU3663" s="31" t="s">
        <v>1266</v>
      </c>
      <c r="BV3663" s="183"/>
      <c r="BW3663" s="207"/>
      <c r="BX3663" s="184"/>
      <c r="BY3663" s="184"/>
      <c r="BZ3663" s="184"/>
      <c r="CA3663" s="184"/>
      <c r="CB3663" s="184"/>
      <c r="CC3663" s="184"/>
      <c r="CE3663" s="1"/>
      <c r="CF3663" s="1"/>
      <c r="CG3663" s="1"/>
      <c r="CH3663" s="1"/>
      <c r="CI3663" s="1"/>
      <c r="CJ3663" s="1"/>
      <c r="CK3663" s="1"/>
      <c r="CL3663" s="1"/>
      <c r="CM3663" s="1"/>
      <c r="CN3663" s="1"/>
      <c r="CO3663" s="1"/>
    </row>
    <row r="3664" spans="1:93" ht="30" customHeight="1" x14ac:dyDescent="0.2">
      <c r="A3664" s="1">
        <v>3658</v>
      </c>
      <c r="B3664" s="1" t="s">
        <v>760</v>
      </c>
      <c r="C3664" s="1" t="s">
        <v>761</v>
      </c>
      <c r="D3664" s="1" t="s">
        <v>762</v>
      </c>
      <c r="E3664" s="1" t="s">
        <v>763</v>
      </c>
      <c r="F3664" s="1" t="s">
        <v>74</v>
      </c>
      <c r="G3664" s="1">
        <v>5</v>
      </c>
      <c r="H3664" s="1" t="s">
        <v>341</v>
      </c>
      <c r="I3664" s="1" t="s">
        <v>114</v>
      </c>
      <c r="J3664" s="64">
        <v>394</v>
      </c>
      <c r="K3664" s="76">
        <v>2291541</v>
      </c>
      <c r="L3664" s="29">
        <v>45979</v>
      </c>
      <c r="M3664" s="29" t="s">
        <v>4163</v>
      </c>
      <c r="N3664" s="1" t="s">
        <v>478</v>
      </c>
      <c r="O3664" s="28" t="s">
        <v>225</v>
      </c>
      <c r="P3664" s="1" t="s">
        <v>216</v>
      </c>
      <c r="Q3664" s="76">
        <v>10</v>
      </c>
      <c r="R3664" s="1" t="s">
        <v>537</v>
      </c>
      <c r="T3664" s="1" t="s">
        <v>115</v>
      </c>
      <c r="U3664" s="1"/>
      <c r="V3664" s="1"/>
      <c r="AB3664" s="178"/>
      <c r="AC3664" s="33">
        <v>21</v>
      </c>
      <c r="AD3664" s="33">
        <v>240</v>
      </c>
      <c r="AE3664" s="33" t="s">
        <v>103</v>
      </c>
      <c r="AF3664" s="33" t="s">
        <v>103</v>
      </c>
      <c r="AG3664" s="33"/>
      <c r="AM3664" s="164">
        <f t="shared" si="182"/>
        <v>45982</v>
      </c>
      <c r="AX3664" s="37">
        <f t="shared" si="183"/>
        <v>45986</v>
      </c>
      <c r="AY3664" s="1" t="s">
        <v>1266</v>
      </c>
      <c r="AZ3664" s="183"/>
      <c r="BA3664" s="184"/>
      <c r="BB3664" s="184"/>
      <c r="BC3664" s="184"/>
      <c r="BD3664" s="184"/>
      <c r="BE3664" s="184"/>
      <c r="BF3664" s="184"/>
      <c r="BG3664" s="184"/>
      <c r="BT3664" s="37">
        <f t="shared" si="181"/>
        <v>46007</v>
      </c>
      <c r="BU3664" s="31" t="s">
        <v>1266</v>
      </c>
      <c r="BV3664" s="183"/>
      <c r="BW3664" s="207"/>
      <c r="BX3664" s="184"/>
      <c r="BY3664" s="184"/>
      <c r="BZ3664" s="184"/>
      <c r="CA3664" s="184"/>
      <c r="CB3664" s="184"/>
      <c r="CC3664" s="184"/>
      <c r="CE3664" s="1"/>
      <c r="CF3664" s="1"/>
      <c r="CG3664" s="1"/>
      <c r="CH3664" s="1"/>
      <c r="CI3664" s="1"/>
      <c r="CJ3664" s="1"/>
      <c r="CK3664" s="1"/>
      <c r="CL3664" s="1"/>
      <c r="CM3664" s="1"/>
      <c r="CN3664" s="1"/>
      <c r="CO3664" s="1"/>
    </row>
    <row r="3665" spans="1:93" ht="30" customHeight="1" x14ac:dyDescent="0.2">
      <c r="A3665" s="1">
        <v>3659</v>
      </c>
      <c r="B3665" s="1" t="s">
        <v>760</v>
      </c>
      <c r="C3665" s="1" t="s">
        <v>761</v>
      </c>
      <c r="D3665" s="1" t="s">
        <v>762</v>
      </c>
      <c r="E3665" s="1" t="s">
        <v>763</v>
      </c>
      <c r="F3665" s="1" t="s">
        <v>74</v>
      </c>
      <c r="G3665" s="1">
        <v>5</v>
      </c>
      <c r="H3665" s="1" t="s">
        <v>341</v>
      </c>
      <c r="I3665" s="1" t="s">
        <v>114</v>
      </c>
      <c r="J3665" s="64">
        <v>432</v>
      </c>
      <c r="K3665" s="76">
        <v>2270673</v>
      </c>
      <c r="L3665" s="29">
        <v>45979</v>
      </c>
      <c r="M3665" s="29" t="s">
        <v>4163</v>
      </c>
      <c r="N3665" s="1" t="s">
        <v>478</v>
      </c>
      <c r="O3665" s="28" t="s">
        <v>225</v>
      </c>
      <c r="P3665" s="1" t="s">
        <v>216</v>
      </c>
      <c r="Q3665" s="76">
        <v>9</v>
      </c>
      <c r="R3665" s="1" t="s">
        <v>537</v>
      </c>
      <c r="T3665" s="1" t="s">
        <v>115</v>
      </c>
      <c r="U3665" s="1"/>
      <c r="V3665" s="1"/>
      <c r="AB3665" s="178"/>
      <c r="AC3665" s="33">
        <v>23</v>
      </c>
      <c r="AD3665" s="33">
        <v>235</v>
      </c>
      <c r="AE3665" s="33" t="s">
        <v>103</v>
      </c>
      <c r="AF3665" s="33" t="s">
        <v>103</v>
      </c>
      <c r="AG3665" s="33"/>
      <c r="AM3665" s="164">
        <f t="shared" si="182"/>
        <v>45982</v>
      </c>
      <c r="AX3665" s="37">
        <f t="shared" si="183"/>
        <v>45986</v>
      </c>
      <c r="AY3665" s="1" t="s">
        <v>1266</v>
      </c>
      <c r="AZ3665" s="183"/>
      <c r="BA3665" s="184"/>
      <c r="BB3665" s="184"/>
      <c r="BC3665" s="184"/>
      <c r="BD3665" s="184"/>
      <c r="BE3665" s="184"/>
      <c r="BF3665" s="184"/>
      <c r="BG3665" s="184"/>
      <c r="BT3665" s="37">
        <f t="shared" si="181"/>
        <v>46007</v>
      </c>
      <c r="BU3665" s="31" t="s">
        <v>1266</v>
      </c>
      <c r="BV3665" s="183"/>
      <c r="BW3665" s="207"/>
      <c r="BX3665" s="184"/>
      <c r="BY3665" s="184"/>
      <c r="BZ3665" s="184"/>
      <c r="CA3665" s="184"/>
      <c r="CB3665" s="184"/>
      <c r="CC3665" s="184"/>
      <c r="CE3665" s="1"/>
      <c r="CF3665" s="1"/>
      <c r="CG3665" s="1"/>
      <c r="CH3665" s="1"/>
      <c r="CI3665" s="1"/>
      <c r="CJ3665" s="1"/>
      <c r="CK3665" s="1"/>
      <c r="CL3665" s="1"/>
      <c r="CM3665" s="1"/>
      <c r="CN3665" s="1"/>
      <c r="CO3665" s="1"/>
    </row>
    <row r="3666" spans="1:93" ht="30" customHeight="1" x14ac:dyDescent="0.2">
      <c r="A3666" s="1">
        <v>3660</v>
      </c>
      <c r="B3666" s="1" t="s">
        <v>760</v>
      </c>
      <c r="C3666" s="1" t="s">
        <v>761</v>
      </c>
      <c r="D3666" s="1" t="s">
        <v>762</v>
      </c>
      <c r="E3666" s="1" t="s">
        <v>763</v>
      </c>
      <c r="F3666" s="1" t="s">
        <v>74</v>
      </c>
      <c r="G3666" s="1">
        <v>5</v>
      </c>
      <c r="H3666" s="1" t="s">
        <v>341</v>
      </c>
      <c r="I3666" s="1" t="s">
        <v>114</v>
      </c>
      <c r="J3666" s="64">
        <v>273</v>
      </c>
      <c r="K3666" s="76">
        <v>2291542</v>
      </c>
      <c r="L3666" s="29">
        <v>45979</v>
      </c>
      <c r="M3666" s="29" t="s">
        <v>4163</v>
      </c>
      <c r="N3666" s="1" t="s">
        <v>478</v>
      </c>
      <c r="O3666" s="28" t="s">
        <v>225</v>
      </c>
      <c r="P3666" s="1" t="s">
        <v>216</v>
      </c>
      <c r="Q3666" s="76">
        <v>8</v>
      </c>
      <c r="R3666" s="1" t="s">
        <v>537</v>
      </c>
      <c r="T3666" s="1" t="s">
        <v>115</v>
      </c>
      <c r="U3666" s="1"/>
      <c r="V3666" s="1"/>
      <c r="AB3666" s="178"/>
      <c r="AC3666" s="33">
        <v>22.5</v>
      </c>
      <c r="AD3666" s="33">
        <v>230</v>
      </c>
      <c r="AE3666" s="33" t="s">
        <v>103</v>
      </c>
      <c r="AF3666" s="33" t="s">
        <v>103</v>
      </c>
      <c r="AG3666" s="33"/>
      <c r="AM3666" s="164">
        <f t="shared" si="182"/>
        <v>45982</v>
      </c>
      <c r="AX3666" s="37">
        <f t="shared" si="183"/>
        <v>45986</v>
      </c>
      <c r="AY3666" s="1" t="s">
        <v>1266</v>
      </c>
      <c r="AZ3666" s="183"/>
      <c r="BA3666" s="184"/>
      <c r="BB3666" s="184"/>
      <c r="BC3666" s="184"/>
      <c r="BD3666" s="184"/>
      <c r="BE3666" s="184"/>
      <c r="BF3666" s="184"/>
      <c r="BG3666" s="184"/>
      <c r="BT3666" s="37">
        <f t="shared" si="181"/>
        <v>46007</v>
      </c>
      <c r="BU3666" s="31" t="s">
        <v>1266</v>
      </c>
      <c r="BV3666" s="183"/>
      <c r="BW3666" s="207"/>
      <c r="BX3666" s="184"/>
      <c r="BY3666" s="184"/>
      <c r="BZ3666" s="184"/>
      <c r="CA3666" s="184"/>
      <c r="CB3666" s="184"/>
      <c r="CC3666" s="184"/>
      <c r="CE3666" s="1"/>
      <c r="CF3666" s="1"/>
      <c r="CG3666" s="1"/>
      <c r="CH3666" s="1"/>
      <c r="CI3666" s="1"/>
      <c r="CJ3666" s="1"/>
      <c r="CK3666" s="1"/>
      <c r="CL3666" s="1"/>
      <c r="CM3666" s="1"/>
      <c r="CN3666" s="1"/>
      <c r="CO3666" s="1"/>
    </row>
    <row r="3667" spans="1:93" ht="30" customHeight="1" x14ac:dyDescent="0.2">
      <c r="A3667" s="1">
        <v>3661</v>
      </c>
      <c r="B3667" s="1" t="s">
        <v>760</v>
      </c>
      <c r="C3667" s="1" t="s">
        <v>761</v>
      </c>
      <c r="D3667" s="1" t="s">
        <v>762</v>
      </c>
      <c r="E3667" s="1" t="s">
        <v>763</v>
      </c>
      <c r="F3667" s="1" t="s">
        <v>74</v>
      </c>
      <c r="G3667" s="1">
        <v>5</v>
      </c>
      <c r="H3667" s="1" t="s">
        <v>341</v>
      </c>
      <c r="I3667" s="1" t="s">
        <v>114</v>
      </c>
      <c r="J3667" s="64">
        <v>431</v>
      </c>
      <c r="K3667" s="76">
        <v>2270674</v>
      </c>
      <c r="L3667" s="29">
        <v>45979</v>
      </c>
      <c r="M3667" s="29" t="s">
        <v>4163</v>
      </c>
      <c r="N3667" s="1" t="s">
        <v>478</v>
      </c>
      <c r="O3667" s="28" t="s">
        <v>225</v>
      </c>
      <c r="P3667" s="1" t="s">
        <v>216</v>
      </c>
      <c r="Q3667" s="76">
        <v>9</v>
      </c>
      <c r="R3667" s="1" t="s">
        <v>537</v>
      </c>
      <c r="T3667" s="1" t="s">
        <v>115</v>
      </c>
      <c r="U3667" s="1"/>
      <c r="V3667" s="1"/>
      <c r="AB3667" s="178"/>
      <c r="AC3667" s="33">
        <v>23.5</v>
      </c>
      <c r="AD3667" s="33">
        <v>200</v>
      </c>
      <c r="AE3667" s="33" t="s">
        <v>103</v>
      </c>
      <c r="AF3667" s="33" t="s">
        <v>103</v>
      </c>
      <c r="AG3667" s="33"/>
      <c r="AM3667" s="164">
        <f t="shared" si="182"/>
        <v>45982</v>
      </c>
      <c r="AX3667" s="37">
        <f t="shared" si="183"/>
        <v>45986</v>
      </c>
      <c r="AY3667" s="1" t="s">
        <v>1266</v>
      </c>
      <c r="AZ3667" s="183"/>
      <c r="BA3667" s="184"/>
      <c r="BB3667" s="184"/>
      <c r="BC3667" s="184"/>
      <c r="BD3667" s="184"/>
      <c r="BE3667" s="184"/>
      <c r="BF3667" s="184"/>
      <c r="BG3667" s="184"/>
      <c r="BT3667" s="37">
        <f t="shared" si="181"/>
        <v>46007</v>
      </c>
      <c r="BU3667" s="31" t="s">
        <v>1266</v>
      </c>
      <c r="BV3667" s="183"/>
      <c r="BW3667" s="207"/>
      <c r="BX3667" s="184"/>
      <c r="BY3667" s="184"/>
      <c r="BZ3667" s="184"/>
      <c r="CA3667" s="184"/>
      <c r="CB3667" s="184"/>
      <c r="CC3667" s="184"/>
      <c r="CE3667" s="1"/>
      <c r="CF3667" s="1"/>
      <c r="CG3667" s="1"/>
      <c r="CH3667" s="1"/>
      <c r="CI3667" s="1"/>
      <c r="CJ3667" s="1"/>
      <c r="CK3667" s="1"/>
      <c r="CL3667" s="1"/>
      <c r="CM3667" s="1"/>
      <c r="CN3667" s="1"/>
      <c r="CO3667" s="1"/>
    </row>
    <row r="3668" spans="1:93" ht="30" customHeight="1" x14ac:dyDescent="0.2">
      <c r="A3668" s="1">
        <v>3662</v>
      </c>
      <c r="B3668" s="1" t="s">
        <v>760</v>
      </c>
      <c r="C3668" s="1" t="s">
        <v>761</v>
      </c>
      <c r="D3668" s="1" t="s">
        <v>762</v>
      </c>
      <c r="E3668" s="1" t="s">
        <v>763</v>
      </c>
      <c r="F3668" s="1" t="s">
        <v>74</v>
      </c>
      <c r="G3668" s="1">
        <v>5</v>
      </c>
      <c r="H3668" s="1" t="s">
        <v>341</v>
      </c>
      <c r="I3668" s="1" t="s">
        <v>114</v>
      </c>
      <c r="J3668" s="64">
        <v>393</v>
      </c>
      <c r="K3668" s="76">
        <v>2270675</v>
      </c>
      <c r="L3668" s="29">
        <v>45979</v>
      </c>
      <c r="M3668" s="29" t="s">
        <v>4163</v>
      </c>
      <c r="N3668" s="1" t="s">
        <v>478</v>
      </c>
      <c r="O3668" s="28" t="s">
        <v>225</v>
      </c>
      <c r="P3668" s="1" t="s">
        <v>216</v>
      </c>
      <c r="Q3668" s="76">
        <v>10</v>
      </c>
      <c r="R3668" s="1" t="s">
        <v>537</v>
      </c>
      <c r="S3668" s="1">
        <v>6</v>
      </c>
      <c r="T3668" s="1" t="s">
        <v>115</v>
      </c>
      <c r="U3668" s="1"/>
      <c r="V3668" s="1"/>
      <c r="AB3668" s="178"/>
      <c r="AC3668" s="33">
        <v>21.5</v>
      </c>
      <c r="AD3668" s="33">
        <v>215</v>
      </c>
      <c r="AE3668" s="33" t="s">
        <v>103</v>
      </c>
      <c r="AF3668" s="33" t="s">
        <v>103</v>
      </c>
      <c r="AG3668" s="33"/>
      <c r="AM3668" s="164">
        <f t="shared" si="182"/>
        <v>45982</v>
      </c>
      <c r="AX3668" s="37">
        <f t="shared" si="183"/>
        <v>45986</v>
      </c>
      <c r="AY3668" s="1" t="s">
        <v>1266</v>
      </c>
      <c r="AZ3668" s="183"/>
      <c r="BA3668" s="184"/>
      <c r="BB3668" s="184"/>
      <c r="BC3668" s="184"/>
      <c r="BD3668" s="184"/>
      <c r="BE3668" s="184"/>
      <c r="BF3668" s="184"/>
      <c r="BG3668" s="184"/>
      <c r="BT3668" s="37">
        <f t="shared" si="181"/>
        <v>46007</v>
      </c>
      <c r="BU3668" s="31" t="s">
        <v>1266</v>
      </c>
      <c r="BV3668" s="183"/>
      <c r="BW3668" s="207"/>
      <c r="BX3668" s="184"/>
      <c r="BY3668" s="184"/>
      <c r="BZ3668" s="184"/>
      <c r="CA3668" s="184"/>
      <c r="CB3668" s="184"/>
      <c r="CC3668" s="184"/>
      <c r="CE3668" s="1"/>
      <c r="CF3668" s="1"/>
      <c r="CG3668" s="1"/>
      <c r="CH3668" s="1"/>
      <c r="CI3668" s="1"/>
      <c r="CJ3668" s="1"/>
      <c r="CK3668" s="1"/>
      <c r="CL3668" s="1"/>
      <c r="CM3668" s="1"/>
      <c r="CN3668" s="1"/>
      <c r="CO3668" s="1"/>
    </row>
    <row r="3669" spans="1:93" ht="30" customHeight="1" x14ac:dyDescent="0.2">
      <c r="A3669" s="1">
        <v>3663</v>
      </c>
      <c r="B3669" s="1" t="s">
        <v>760</v>
      </c>
      <c r="C3669" s="1" t="s">
        <v>761</v>
      </c>
      <c r="D3669" s="1" t="s">
        <v>762</v>
      </c>
      <c r="E3669" s="1" t="s">
        <v>763</v>
      </c>
      <c r="F3669" s="1" t="s">
        <v>74</v>
      </c>
      <c r="G3669" s="1">
        <v>5</v>
      </c>
      <c r="H3669" s="1" t="s">
        <v>341</v>
      </c>
      <c r="I3669" s="1" t="s">
        <v>114</v>
      </c>
      <c r="J3669" s="64">
        <v>407</v>
      </c>
      <c r="K3669" s="76">
        <v>2291543</v>
      </c>
      <c r="L3669" s="29">
        <v>45979</v>
      </c>
      <c r="M3669" s="29" t="s">
        <v>4163</v>
      </c>
      <c r="N3669" s="1" t="s">
        <v>478</v>
      </c>
      <c r="O3669" s="28" t="s">
        <v>225</v>
      </c>
      <c r="P3669" s="1" t="s">
        <v>216</v>
      </c>
      <c r="Q3669" s="76">
        <v>9</v>
      </c>
      <c r="R3669" s="1" t="s">
        <v>537</v>
      </c>
      <c r="T3669" s="1" t="s">
        <v>115</v>
      </c>
      <c r="U3669" s="1"/>
      <c r="V3669" s="1"/>
      <c r="AB3669" s="178"/>
      <c r="AC3669" s="33">
        <v>23</v>
      </c>
      <c r="AD3669" s="33">
        <v>240</v>
      </c>
      <c r="AE3669" s="33" t="s">
        <v>103</v>
      </c>
      <c r="AF3669" s="33" t="s">
        <v>103</v>
      </c>
      <c r="AG3669" s="33"/>
      <c r="AM3669" s="164">
        <f t="shared" si="182"/>
        <v>45982</v>
      </c>
      <c r="AX3669" s="37">
        <f t="shared" si="183"/>
        <v>45986</v>
      </c>
      <c r="AY3669" s="1" t="s">
        <v>1266</v>
      </c>
      <c r="AZ3669" s="183"/>
      <c r="BA3669" s="181"/>
      <c r="BB3669" s="181"/>
      <c r="BC3669" s="181"/>
      <c r="BD3669" s="181"/>
      <c r="BE3669" s="181"/>
      <c r="BF3669" s="181"/>
      <c r="BG3669" s="184"/>
      <c r="BT3669" s="37">
        <f t="shared" si="181"/>
        <v>46007</v>
      </c>
      <c r="BU3669" s="31" t="s">
        <v>1266</v>
      </c>
      <c r="BV3669" s="183"/>
      <c r="BW3669" s="192"/>
      <c r="BX3669" s="181"/>
      <c r="BY3669" s="181"/>
      <c r="BZ3669" s="181"/>
      <c r="CA3669" s="181"/>
      <c r="CB3669" s="181"/>
      <c r="CC3669" s="184"/>
      <c r="CE3669" s="1"/>
      <c r="CF3669" s="1"/>
      <c r="CG3669" s="1"/>
      <c r="CH3669" s="1"/>
      <c r="CI3669" s="1"/>
      <c r="CJ3669" s="1"/>
      <c r="CK3669" s="1"/>
      <c r="CL3669" s="1"/>
      <c r="CM3669" s="1"/>
      <c r="CN3669" s="1"/>
      <c r="CO3669" s="1"/>
    </row>
    <row r="3670" spans="1:93" ht="30" customHeight="1" x14ac:dyDescent="0.2">
      <c r="A3670" s="1">
        <v>3664</v>
      </c>
      <c r="B3670" s="1" t="s">
        <v>760</v>
      </c>
      <c r="C3670" s="1" t="s">
        <v>761</v>
      </c>
      <c r="D3670" s="1" t="s">
        <v>762</v>
      </c>
      <c r="E3670" s="1" t="s">
        <v>763</v>
      </c>
      <c r="F3670" s="1" t="s">
        <v>74</v>
      </c>
      <c r="G3670" s="1">
        <v>5</v>
      </c>
      <c r="H3670" s="1" t="s">
        <v>341</v>
      </c>
      <c r="I3670" s="1" t="s">
        <v>114</v>
      </c>
      <c r="J3670" s="64">
        <v>558</v>
      </c>
      <c r="K3670" s="76">
        <v>2270676</v>
      </c>
      <c r="L3670" s="29">
        <v>45979</v>
      </c>
      <c r="M3670" s="29" t="s">
        <v>4163</v>
      </c>
      <c r="N3670" s="1" t="s">
        <v>478</v>
      </c>
      <c r="O3670" s="28" t="s">
        <v>225</v>
      </c>
      <c r="P3670" s="1" t="s">
        <v>216</v>
      </c>
      <c r="Q3670" s="76">
        <v>12</v>
      </c>
      <c r="R3670" s="1" t="s">
        <v>537</v>
      </c>
      <c r="T3670" s="1" t="s">
        <v>115</v>
      </c>
      <c r="U3670" s="1"/>
      <c r="V3670" s="1"/>
      <c r="AB3670" s="178"/>
      <c r="AC3670" s="33">
        <v>21</v>
      </c>
      <c r="AD3670" s="33">
        <v>210</v>
      </c>
      <c r="AE3670" s="33" t="s">
        <v>103</v>
      </c>
      <c r="AF3670" s="33" t="s">
        <v>103</v>
      </c>
      <c r="AG3670" s="33"/>
      <c r="AM3670" s="164">
        <f t="shared" si="182"/>
        <v>45982</v>
      </c>
      <c r="AX3670" s="37">
        <f t="shared" si="183"/>
        <v>45986</v>
      </c>
      <c r="AY3670" s="1" t="s">
        <v>1266</v>
      </c>
      <c r="AZ3670" s="183"/>
      <c r="BA3670" s="180">
        <v>44.4</v>
      </c>
      <c r="BB3670" s="180">
        <v>43.4</v>
      </c>
      <c r="BC3670" s="180">
        <v>45.1</v>
      </c>
      <c r="BD3670" s="180">
        <v>43.5</v>
      </c>
      <c r="BE3670" s="180">
        <v>42.8</v>
      </c>
      <c r="BF3670" s="180">
        <v>43.6</v>
      </c>
      <c r="BG3670" s="184"/>
      <c r="BT3670" s="37">
        <f t="shared" si="181"/>
        <v>46007</v>
      </c>
      <c r="BU3670" s="31" t="s">
        <v>1266</v>
      </c>
      <c r="BV3670" s="183"/>
      <c r="BW3670" s="191">
        <v>48.1</v>
      </c>
      <c r="BX3670" s="180">
        <v>47.9</v>
      </c>
      <c r="BY3670" s="180">
        <v>49</v>
      </c>
      <c r="BZ3670" s="180">
        <v>50.2</v>
      </c>
      <c r="CA3670" s="180">
        <v>50.3</v>
      </c>
      <c r="CB3670" s="180">
        <v>47.6</v>
      </c>
      <c r="CC3670" s="184"/>
      <c r="CE3670" s="1"/>
      <c r="CF3670" s="1"/>
      <c r="CG3670" s="1"/>
      <c r="CH3670" s="1"/>
      <c r="CI3670" s="1"/>
      <c r="CJ3670" s="1"/>
      <c r="CK3670" s="1"/>
      <c r="CL3670" s="1"/>
      <c r="CM3670" s="1"/>
      <c r="CN3670" s="1"/>
      <c r="CO3670" s="1"/>
    </row>
    <row r="3671" spans="1:93" ht="30" customHeight="1" x14ac:dyDescent="0.2">
      <c r="A3671" s="1">
        <v>3665</v>
      </c>
      <c r="B3671" s="1" t="s">
        <v>760</v>
      </c>
      <c r="C3671" s="1" t="s">
        <v>761</v>
      </c>
      <c r="D3671" s="1" t="s">
        <v>762</v>
      </c>
      <c r="E3671" s="1" t="s">
        <v>763</v>
      </c>
      <c r="F3671" s="1" t="s">
        <v>74</v>
      </c>
      <c r="G3671" s="1">
        <v>5</v>
      </c>
      <c r="H3671" s="1" t="s">
        <v>341</v>
      </c>
      <c r="I3671" s="1" t="s">
        <v>114</v>
      </c>
      <c r="J3671" s="64">
        <v>438</v>
      </c>
      <c r="K3671" s="76">
        <v>2291544</v>
      </c>
      <c r="L3671" s="29">
        <v>45979</v>
      </c>
      <c r="M3671" s="29" t="s">
        <v>4163</v>
      </c>
      <c r="N3671" s="1" t="s">
        <v>478</v>
      </c>
      <c r="O3671" s="28" t="s">
        <v>225</v>
      </c>
      <c r="P3671" s="1" t="s">
        <v>216</v>
      </c>
      <c r="Q3671" s="76">
        <v>9</v>
      </c>
      <c r="R3671" s="1" t="s">
        <v>537</v>
      </c>
      <c r="T3671" s="1" t="s">
        <v>115</v>
      </c>
      <c r="U3671" s="1"/>
      <c r="V3671" s="1"/>
      <c r="AB3671" s="178"/>
      <c r="AC3671" s="33">
        <v>23.5</v>
      </c>
      <c r="AD3671" s="33">
        <v>240</v>
      </c>
      <c r="AE3671" s="33" t="s">
        <v>103</v>
      </c>
      <c r="AF3671" s="33" t="s">
        <v>103</v>
      </c>
      <c r="AG3671" s="33"/>
      <c r="AM3671" s="164">
        <f t="shared" si="182"/>
        <v>45982</v>
      </c>
      <c r="AX3671" s="37">
        <f t="shared" si="183"/>
        <v>45986</v>
      </c>
      <c r="AY3671" s="1" t="s">
        <v>1266</v>
      </c>
      <c r="AZ3671" s="183"/>
      <c r="BA3671" s="184"/>
      <c r="BB3671" s="184"/>
      <c r="BC3671" s="184"/>
      <c r="BD3671" s="184"/>
      <c r="BE3671" s="184"/>
      <c r="BF3671" s="184"/>
      <c r="BG3671" s="184"/>
      <c r="BT3671" s="37">
        <f t="shared" si="181"/>
        <v>46007</v>
      </c>
      <c r="BU3671" s="31" t="s">
        <v>1266</v>
      </c>
      <c r="BV3671" s="183"/>
      <c r="BW3671" s="207"/>
      <c r="BX3671" s="184"/>
      <c r="BY3671" s="184"/>
      <c r="BZ3671" s="184"/>
      <c r="CA3671" s="184"/>
      <c r="CB3671" s="184"/>
      <c r="CC3671" s="184"/>
      <c r="CE3671" s="1"/>
      <c r="CF3671" s="1"/>
      <c r="CG3671" s="1"/>
      <c r="CH3671" s="1"/>
      <c r="CI3671" s="1"/>
      <c r="CJ3671" s="1"/>
      <c r="CK3671" s="1"/>
      <c r="CL3671" s="1"/>
      <c r="CM3671" s="1"/>
      <c r="CN3671" s="1"/>
      <c r="CO3671" s="1"/>
    </row>
    <row r="3672" spans="1:93" ht="30" customHeight="1" x14ac:dyDescent="0.2">
      <c r="A3672" s="1">
        <v>3666</v>
      </c>
      <c r="B3672" s="1" t="s">
        <v>760</v>
      </c>
      <c r="C3672" s="1" t="s">
        <v>761</v>
      </c>
      <c r="D3672" s="1" t="s">
        <v>762</v>
      </c>
      <c r="E3672" s="1" t="s">
        <v>763</v>
      </c>
      <c r="F3672" s="1" t="s">
        <v>74</v>
      </c>
      <c r="G3672" s="1">
        <v>5</v>
      </c>
      <c r="H3672" s="1" t="s">
        <v>341</v>
      </c>
      <c r="I3672" s="1" t="s">
        <v>114</v>
      </c>
      <c r="J3672" s="64">
        <v>557</v>
      </c>
      <c r="K3672" s="76">
        <v>2270677</v>
      </c>
      <c r="L3672" s="29">
        <v>45979</v>
      </c>
      <c r="M3672" s="29" t="s">
        <v>4163</v>
      </c>
      <c r="N3672" s="1" t="s">
        <v>478</v>
      </c>
      <c r="O3672" s="28" t="s">
        <v>225</v>
      </c>
      <c r="P3672" s="1" t="s">
        <v>216</v>
      </c>
      <c r="Q3672" s="76">
        <v>12</v>
      </c>
      <c r="R3672" s="1" t="s">
        <v>537</v>
      </c>
      <c r="T3672" s="1" t="s">
        <v>115</v>
      </c>
      <c r="U3672" s="1"/>
      <c r="V3672" s="1"/>
      <c r="AB3672" s="178"/>
      <c r="AC3672" s="33">
        <v>20.5</v>
      </c>
      <c r="AD3672" s="33">
        <v>235</v>
      </c>
      <c r="AE3672" s="33" t="s">
        <v>103</v>
      </c>
      <c r="AF3672" s="33" t="s">
        <v>103</v>
      </c>
      <c r="AG3672" s="33"/>
      <c r="AM3672" s="164">
        <f t="shared" si="182"/>
        <v>45982</v>
      </c>
      <c r="AX3672" s="37">
        <f t="shared" si="183"/>
        <v>45986</v>
      </c>
      <c r="AY3672" s="1" t="s">
        <v>1266</v>
      </c>
      <c r="AZ3672" s="183"/>
      <c r="BA3672" s="184"/>
      <c r="BB3672" s="184"/>
      <c r="BC3672" s="184"/>
      <c r="BD3672" s="184"/>
      <c r="BE3672" s="184"/>
      <c r="BF3672" s="184"/>
      <c r="BG3672" s="184"/>
      <c r="BT3672" s="37">
        <f t="shared" si="181"/>
        <v>46007</v>
      </c>
      <c r="BU3672" s="31" t="s">
        <v>1266</v>
      </c>
      <c r="BV3672" s="183"/>
      <c r="BW3672" s="207"/>
      <c r="BX3672" s="184"/>
      <c r="BY3672" s="184"/>
      <c r="BZ3672" s="184"/>
      <c r="CA3672" s="184"/>
      <c r="CB3672" s="184"/>
      <c r="CC3672" s="184"/>
      <c r="CE3672" s="1"/>
      <c r="CF3672" s="1"/>
      <c r="CG3672" s="1"/>
      <c r="CH3672" s="1"/>
      <c r="CI3672" s="1"/>
      <c r="CJ3672" s="1"/>
      <c r="CK3672" s="1"/>
      <c r="CL3672" s="1"/>
      <c r="CM3672" s="1"/>
      <c r="CN3672" s="1"/>
      <c r="CO3672" s="1"/>
    </row>
    <row r="3673" spans="1:93" ht="30" customHeight="1" x14ac:dyDescent="0.2">
      <c r="A3673" s="1">
        <v>3667</v>
      </c>
      <c r="B3673" s="1" t="s">
        <v>760</v>
      </c>
      <c r="C3673" s="1" t="s">
        <v>761</v>
      </c>
      <c r="D3673" s="1" t="s">
        <v>762</v>
      </c>
      <c r="E3673" s="1" t="s">
        <v>763</v>
      </c>
      <c r="F3673" s="1" t="s">
        <v>74</v>
      </c>
      <c r="G3673" s="1">
        <v>5</v>
      </c>
      <c r="H3673" s="1" t="s">
        <v>341</v>
      </c>
      <c r="I3673" s="1" t="s">
        <v>114</v>
      </c>
      <c r="J3673" s="64">
        <v>551</v>
      </c>
      <c r="K3673" s="76">
        <v>2291545</v>
      </c>
      <c r="L3673" s="29">
        <v>45979</v>
      </c>
      <c r="M3673" s="29" t="s">
        <v>4163</v>
      </c>
      <c r="N3673" s="1" t="s">
        <v>478</v>
      </c>
      <c r="O3673" s="28" t="s">
        <v>225</v>
      </c>
      <c r="P3673" s="1" t="s">
        <v>216</v>
      </c>
      <c r="Q3673" s="76">
        <v>12</v>
      </c>
      <c r="R3673" s="1" t="s">
        <v>537</v>
      </c>
      <c r="T3673" s="1" t="s">
        <v>115</v>
      </c>
      <c r="U3673" s="1"/>
      <c r="V3673" s="1"/>
      <c r="AB3673" s="178"/>
      <c r="AC3673" s="33">
        <v>24</v>
      </c>
      <c r="AD3673" s="33">
        <v>225</v>
      </c>
      <c r="AE3673" s="33" t="s">
        <v>103</v>
      </c>
      <c r="AF3673" s="33" t="s">
        <v>103</v>
      </c>
      <c r="AG3673" s="33"/>
      <c r="AM3673" s="164">
        <f t="shared" si="182"/>
        <v>45982</v>
      </c>
      <c r="AX3673" s="37">
        <f t="shared" si="183"/>
        <v>45986</v>
      </c>
      <c r="AY3673" s="1" t="s">
        <v>1266</v>
      </c>
      <c r="AZ3673" s="183"/>
      <c r="BA3673" s="184"/>
      <c r="BB3673" s="184"/>
      <c r="BC3673" s="184"/>
      <c r="BD3673" s="184"/>
      <c r="BE3673" s="184"/>
      <c r="BF3673" s="184"/>
      <c r="BG3673" s="184"/>
      <c r="BT3673" s="37">
        <f t="shared" si="181"/>
        <v>46007</v>
      </c>
      <c r="BU3673" s="31" t="s">
        <v>1266</v>
      </c>
      <c r="BV3673" s="183"/>
      <c r="BW3673" s="207"/>
      <c r="BX3673" s="184"/>
      <c r="BY3673" s="184"/>
      <c r="BZ3673" s="184"/>
      <c r="CA3673" s="184"/>
      <c r="CB3673" s="184"/>
      <c r="CC3673" s="184"/>
      <c r="CE3673" s="1"/>
      <c r="CF3673" s="1"/>
      <c r="CG3673" s="1"/>
      <c r="CH3673" s="1"/>
      <c r="CI3673" s="1"/>
      <c r="CJ3673" s="1"/>
      <c r="CK3673" s="1"/>
      <c r="CL3673" s="1"/>
      <c r="CM3673" s="1"/>
      <c r="CN3673" s="1"/>
      <c r="CO3673" s="1"/>
    </row>
    <row r="3674" spans="1:93" ht="30" customHeight="1" x14ac:dyDescent="0.2">
      <c r="A3674" s="1">
        <v>3668</v>
      </c>
      <c r="B3674" s="1" t="s">
        <v>760</v>
      </c>
      <c r="C3674" s="1" t="s">
        <v>761</v>
      </c>
      <c r="D3674" s="1" t="s">
        <v>762</v>
      </c>
      <c r="E3674" s="1" t="s">
        <v>763</v>
      </c>
      <c r="F3674" s="1" t="s">
        <v>74</v>
      </c>
      <c r="G3674" s="1">
        <v>5</v>
      </c>
      <c r="H3674" s="1" t="s">
        <v>341</v>
      </c>
      <c r="I3674" s="1" t="s">
        <v>114</v>
      </c>
      <c r="J3674" s="64">
        <v>554</v>
      </c>
      <c r="K3674" s="76">
        <v>2270678</v>
      </c>
      <c r="L3674" s="29">
        <v>45979</v>
      </c>
      <c r="M3674" s="29" t="s">
        <v>4163</v>
      </c>
      <c r="N3674" s="1" t="s">
        <v>478</v>
      </c>
      <c r="O3674" s="28" t="s">
        <v>225</v>
      </c>
      <c r="P3674" s="1" t="s">
        <v>216</v>
      </c>
      <c r="Q3674" s="76">
        <v>12</v>
      </c>
      <c r="R3674" s="1" t="s">
        <v>537</v>
      </c>
      <c r="T3674" s="1" t="s">
        <v>115</v>
      </c>
      <c r="U3674" s="1"/>
      <c r="V3674" s="1"/>
      <c r="AB3674" s="178"/>
      <c r="AC3674" s="33">
        <v>22.5</v>
      </c>
      <c r="AD3674" s="33">
        <v>210</v>
      </c>
      <c r="AE3674" s="33" t="s">
        <v>103</v>
      </c>
      <c r="AF3674" s="33" t="s">
        <v>103</v>
      </c>
      <c r="AG3674" s="33"/>
      <c r="AM3674" s="164">
        <f t="shared" si="182"/>
        <v>45982</v>
      </c>
      <c r="AX3674" s="37">
        <f t="shared" si="183"/>
        <v>45986</v>
      </c>
      <c r="AY3674" s="1" t="s">
        <v>1266</v>
      </c>
      <c r="AZ3674" s="183"/>
      <c r="BA3674" s="184"/>
      <c r="BB3674" s="184"/>
      <c r="BC3674" s="184"/>
      <c r="BD3674" s="184"/>
      <c r="BE3674" s="184"/>
      <c r="BF3674" s="184"/>
      <c r="BG3674" s="184"/>
      <c r="BT3674" s="37">
        <f t="shared" si="181"/>
        <v>46007</v>
      </c>
      <c r="BU3674" s="31" t="s">
        <v>1266</v>
      </c>
      <c r="BV3674" s="183"/>
      <c r="BW3674" s="207"/>
      <c r="BX3674" s="184"/>
      <c r="BY3674" s="184"/>
      <c r="BZ3674" s="184"/>
      <c r="CA3674" s="184"/>
      <c r="CB3674" s="184"/>
      <c r="CC3674" s="184"/>
      <c r="CE3674" s="1"/>
      <c r="CF3674" s="1"/>
      <c r="CG3674" s="1"/>
      <c r="CH3674" s="1"/>
      <c r="CI3674" s="1"/>
      <c r="CJ3674" s="1"/>
      <c r="CK3674" s="1"/>
      <c r="CL3674" s="1"/>
      <c r="CM3674" s="1"/>
      <c r="CN3674" s="1"/>
      <c r="CO3674" s="1"/>
    </row>
    <row r="3675" spans="1:93" ht="30" customHeight="1" x14ac:dyDescent="0.2">
      <c r="A3675" s="1">
        <v>3669</v>
      </c>
      <c r="B3675" s="1" t="s">
        <v>760</v>
      </c>
      <c r="C3675" s="1" t="s">
        <v>761</v>
      </c>
      <c r="D3675" s="1" t="s">
        <v>762</v>
      </c>
      <c r="E3675" s="1" t="s">
        <v>763</v>
      </c>
      <c r="F3675" s="1" t="s">
        <v>74</v>
      </c>
      <c r="G3675" s="1">
        <v>5</v>
      </c>
      <c r="H3675" s="1" t="s">
        <v>341</v>
      </c>
      <c r="I3675" s="1" t="s">
        <v>114</v>
      </c>
      <c r="J3675" s="64">
        <v>390</v>
      </c>
      <c r="K3675" s="76">
        <v>2291546</v>
      </c>
      <c r="L3675" s="29">
        <v>45979</v>
      </c>
      <c r="M3675" s="29" t="s">
        <v>4163</v>
      </c>
      <c r="N3675" s="1" t="s">
        <v>478</v>
      </c>
      <c r="O3675" s="28" t="s">
        <v>225</v>
      </c>
      <c r="P3675" s="1" t="s">
        <v>216</v>
      </c>
      <c r="Q3675" s="76">
        <v>10</v>
      </c>
      <c r="R3675" s="1" t="s">
        <v>537</v>
      </c>
      <c r="T3675" s="1" t="s">
        <v>115</v>
      </c>
      <c r="U3675" s="1"/>
      <c r="V3675" s="1"/>
      <c r="AB3675" s="178"/>
      <c r="AC3675" s="33">
        <v>23</v>
      </c>
      <c r="AD3675" s="33">
        <v>240</v>
      </c>
      <c r="AE3675" s="33" t="s">
        <v>103</v>
      </c>
      <c r="AF3675" s="33" t="s">
        <v>103</v>
      </c>
      <c r="AG3675" s="33"/>
      <c r="AM3675" s="164">
        <f t="shared" si="182"/>
        <v>45982</v>
      </c>
      <c r="AX3675" s="37">
        <f t="shared" si="183"/>
        <v>45986</v>
      </c>
      <c r="AY3675" s="1" t="s">
        <v>1266</v>
      </c>
      <c r="AZ3675" s="183"/>
      <c r="BA3675" s="184"/>
      <c r="BB3675" s="184"/>
      <c r="BC3675" s="184"/>
      <c r="BD3675" s="184"/>
      <c r="BE3675" s="184"/>
      <c r="BF3675" s="184"/>
      <c r="BG3675" s="184"/>
      <c r="BT3675" s="37">
        <f t="shared" si="181"/>
        <v>46007</v>
      </c>
      <c r="BU3675" s="31" t="s">
        <v>1266</v>
      </c>
      <c r="BV3675" s="183"/>
      <c r="BW3675" s="207"/>
      <c r="BX3675" s="184"/>
      <c r="BY3675" s="184"/>
      <c r="BZ3675" s="184"/>
      <c r="CA3675" s="184"/>
      <c r="CB3675" s="184"/>
      <c r="CC3675" s="184"/>
      <c r="CE3675" s="1"/>
      <c r="CF3675" s="1"/>
      <c r="CG3675" s="1"/>
      <c r="CH3675" s="1"/>
      <c r="CI3675" s="1"/>
      <c r="CJ3675" s="1"/>
      <c r="CK3675" s="1"/>
      <c r="CL3675" s="1"/>
      <c r="CM3675" s="1"/>
      <c r="CN3675" s="1"/>
      <c r="CO3675" s="1"/>
    </row>
    <row r="3676" spans="1:93" ht="30" customHeight="1" x14ac:dyDescent="0.2">
      <c r="A3676" s="1">
        <v>3670</v>
      </c>
      <c r="B3676" s="1" t="s">
        <v>760</v>
      </c>
      <c r="C3676" s="1" t="s">
        <v>761</v>
      </c>
      <c r="D3676" s="1" t="s">
        <v>762</v>
      </c>
      <c r="E3676" s="1" t="s">
        <v>763</v>
      </c>
      <c r="F3676" s="1" t="s">
        <v>74</v>
      </c>
      <c r="G3676" s="1">
        <v>5</v>
      </c>
      <c r="H3676" s="1" t="s">
        <v>341</v>
      </c>
      <c r="I3676" s="1" t="s">
        <v>114</v>
      </c>
      <c r="J3676" s="64">
        <v>287</v>
      </c>
      <c r="K3676" s="76">
        <v>2270679</v>
      </c>
      <c r="L3676" s="29">
        <v>45979</v>
      </c>
      <c r="M3676" s="29" t="s">
        <v>4163</v>
      </c>
      <c r="N3676" s="1" t="s">
        <v>478</v>
      </c>
      <c r="O3676" s="28" t="s">
        <v>225</v>
      </c>
      <c r="P3676" s="1" t="s">
        <v>216</v>
      </c>
      <c r="Q3676" s="76">
        <v>8</v>
      </c>
      <c r="R3676" s="1" t="s">
        <v>537</v>
      </c>
      <c r="T3676" s="1" t="s">
        <v>115</v>
      </c>
      <c r="U3676" s="1"/>
      <c r="V3676" s="1"/>
      <c r="AB3676" s="178"/>
      <c r="AC3676" s="33">
        <v>25</v>
      </c>
      <c r="AD3676" s="33">
        <v>230</v>
      </c>
      <c r="AE3676" s="33" t="s">
        <v>103</v>
      </c>
      <c r="AF3676" s="33" t="s">
        <v>103</v>
      </c>
      <c r="AG3676" s="33"/>
      <c r="AM3676" s="164">
        <f t="shared" si="182"/>
        <v>45982</v>
      </c>
      <c r="AX3676" s="37">
        <f t="shared" si="183"/>
        <v>45986</v>
      </c>
      <c r="AY3676" s="1" t="s">
        <v>1266</v>
      </c>
      <c r="AZ3676" s="183"/>
      <c r="BA3676" s="184"/>
      <c r="BB3676" s="184"/>
      <c r="BC3676" s="184"/>
      <c r="BD3676" s="184"/>
      <c r="BE3676" s="184"/>
      <c r="BF3676" s="184"/>
      <c r="BG3676" s="184"/>
      <c r="BT3676" s="37">
        <f t="shared" ref="BT3676:BT3739" si="184">IF(L3676=0, 0, L3676+28)</f>
        <v>46007</v>
      </c>
      <c r="BU3676" s="31" t="s">
        <v>1266</v>
      </c>
      <c r="BV3676" s="183"/>
      <c r="BW3676" s="207"/>
      <c r="BX3676" s="184"/>
      <c r="BY3676" s="184"/>
      <c r="BZ3676" s="184"/>
      <c r="CA3676" s="184"/>
      <c r="CB3676" s="184"/>
      <c r="CC3676" s="184"/>
      <c r="CE3676" s="1"/>
      <c r="CF3676" s="1"/>
      <c r="CG3676" s="1"/>
      <c r="CH3676" s="1"/>
      <c r="CI3676" s="1"/>
      <c r="CJ3676" s="1"/>
      <c r="CK3676" s="1"/>
      <c r="CL3676" s="1"/>
      <c r="CM3676" s="1"/>
      <c r="CN3676" s="1"/>
      <c r="CO3676" s="1"/>
    </row>
    <row r="3677" spans="1:93" ht="30" customHeight="1" x14ac:dyDescent="0.2">
      <c r="A3677" s="1">
        <v>3671</v>
      </c>
      <c r="B3677" s="1" t="s">
        <v>760</v>
      </c>
      <c r="C3677" s="1" t="s">
        <v>761</v>
      </c>
      <c r="D3677" s="1" t="s">
        <v>762</v>
      </c>
      <c r="E3677" s="1" t="s">
        <v>763</v>
      </c>
      <c r="F3677" s="1" t="s">
        <v>74</v>
      </c>
      <c r="G3677" s="1">
        <v>5</v>
      </c>
      <c r="H3677" s="1" t="s">
        <v>341</v>
      </c>
      <c r="I3677" s="1" t="s">
        <v>114</v>
      </c>
      <c r="J3677" s="64">
        <v>403</v>
      </c>
      <c r="K3677" s="76">
        <v>2270680</v>
      </c>
      <c r="L3677" s="29">
        <v>45979</v>
      </c>
      <c r="M3677" s="29" t="s">
        <v>4163</v>
      </c>
      <c r="N3677" s="1" t="s">
        <v>478</v>
      </c>
      <c r="O3677" s="28" t="s">
        <v>225</v>
      </c>
      <c r="P3677" s="1" t="s">
        <v>216</v>
      </c>
      <c r="Q3677" s="76">
        <v>9</v>
      </c>
      <c r="R3677" s="1" t="s">
        <v>537</v>
      </c>
      <c r="T3677" s="1" t="s">
        <v>115</v>
      </c>
      <c r="U3677" s="1"/>
      <c r="V3677" s="1"/>
      <c r="AB3677" s="178"/>
      <c r="AC3677" s="33">
        <v>23.5</v>
      </c>
      <c r="AD3677" s="33">
        <v>215</v>
      </c>
      <c r="AE3677" s="33" t="s">
        <v>103</v>
      </c>
      <c r="AF3677" s="33" t="s">
        <v>103</v>
      </c>
      <c r="AG3677" s="33"/>
      <c r="AM3677" s="164">
        <f t="shared" ref="AM3677:AM3742" si="185">L3677+3</f>
        <v>45982</v>
      </c>
      <c r="AX3677" s="37">
        <f t="shared" si="183"/>
        <v>45986</v>
      </c>
      <c r="AY3677" s="1" t="s">
        <v>1266</v>
      </c>
      <c r="AZ3677" s="183"/>
      <c r="BA3677" s="184"/>
      <c r="BB3677" s="184"/>
      <c r="BC3677" s="184"/>
      <c r="BD3677" s="184"/>
      <c r="BE3677" s="184"/>
      <c r="BF3677" s="184"/>
      <c r="BG3677" s="184"/>
      <c r="BT3677" s="37">
        <f t="shared" si="184"/>
        <v>46007</v>
      </c>
      <c r="BU3677" s="31" t="s">
        <v>1266</v>
      </c>
      <c r="BV3677" s="183"/>
      <c r="BW3677" s="207"/>
      <c r="BX3677" s="184"/>
      <c r="BY3677" s="184"/>
      <c r="BZ3677" s="184"/>
      <c r="CA3677" s="184"/>
      <c r="CB3677" s="184"/>
      <c r="CC3677" s="184"/>
      <c r="CE3677" s="1"/>
      <c r="CF3677" s="1"/>
      <c r="CG3677" s="1"/>
      <c r="CH3677" s="1"/>
      <c r="CI3677" s="1"/>
      <c r="CJ3677" s="1"/>
      <c r="CK3677" s="1"/>
      <c r="CL3677" s="1"/>
      <c r="CM3677" s="1"/>
      <c r="CN3677" s="1"/>
      <c r="CO3677" s="1"/>
    </row>
    <row r="3678" spans="1:93" ht="30" customHeight="1" x14ac:dyDescent="0.2">
      <c r="A3678" s="1">
        <v>3672</v>
      </c>
      <c r="B3678" s="1" t="s">
        <v>760</v>
      </c>
      <c r="C3678" s="1" t="s">
        <v>761</v>
      </c>
      <c r="D3678" s="1" t="s">
        <v>762</v>
      </c>
      <c r="E3678" s="1" t="s">
        <v>763</v>
      </c>
      <c r="F3678" s="1" t="s">
        <v>74</v>
      </c>
      <c r="G3678" s="1">
        <v>5</v>
      </c>
      <c r="H3678" s="1" t="s">
        <v>341</v>
      </c>
      <c r="I3678" s="1" t="s">
        <v>114</v>
      </c>
      <c r="J3678" s="64">
        <v>533</v>
      </c>
      <c r="K3678" s="76">
        <v>2291547</v>
      </c>
      <c r="L3678" s="29">
        <v>45979</v>
      </c>
      <c r="M3678" s="29" t="s">
        <v>4163</v>
      </c>
      <c r="N3678" s="1" t="s">
        <v>478</v>
      </c>
      <c r="O3678" s="28" t="s">
        <v>225</v>
      </c>
      <c r="P3678" s="1" t="s">
        <v>216</v>
      </c>
      <c r="Q3678" s="76">
        <v>12</v>
      </c>
      <c r="R3678" s="1" t="s">
        <v>537</v>
      </c>
      <c r="T3678" s="1" t="s">
        <v>115</v>
      </c>
      <c r="U3678" s="1"/>
      <c r="V3678" s="1"/>
      <c r="AB3678" s="178"/>
      <c r="AC3678" s="33">
        <v>21.5</v>
      </c>
      <c r="AD3678" s="33">
        <v>200</v>
      </c>
      <c r="AE3678" s="33" t="s">
        <v>103</v>
      </c>
      <c r="AF3678" s="33" t="s">
        <v>103</v>
      </c>
      <c r="AG3678" s="33"/>
      <c r="AM3678" s="164">
        <f t="shared" si="185"/>
        <v>45982</v>
      </c>
      <c r="AX3678" s="37">
        <f t="shared" si="183"/>
        <v>45986</v>
      </c>
      <c r="AY3678" s="1" t="s">
        <v>1266</v>
      </c>
      <c r="AZ3678" s="183"/>
      <c r="BA3678" s="184"/>
      <c r="BB3678" s="184"/>
      <c r="BC3678" s="184"/>
      <c r="BD3678" s="184"/>
      <c r="BE3678" s="184"/>
      <c r="BF3678" s="184"/>
      <c r="BG3678" s="184"/>
      <c r="BT3678" s="37">
        <f t="shared" si="184"/>
        <v>46007</v>
      </c>
      <c r="BU3678" s="31" t="s">
        <v>1266</v>
      </c>
      <c r="BV3678" s="183"/>
      <c r="BW3678" s="207"/>
      <c r="BX3678" s="184"/>
      <c r="BY3678" s="184"/>
      <c r="BZ3678" s="184"/>
      <c r="CA3678" s="184"/>
      <c r="CB3678" s="184"/>
      <c r="CC3678" s="184"/>
      <c r="CE3678" s="1"/>
      <c r="CF3678" s="1"/>
      <c r="CG3678" s="1"/>
      <c r="CH3678" s="1"/>
      <c r="CI3678" s="1"/>
      <c r="CJ3678" s="1"/>
      <c r="CK3678" s="1"/>
      <c r="CL3678" s="1"/>
      <c r="CM3678" s="1"/>
      <c r="CN3678" s="1"/>
      <c r="CO3678" s="1"/>
    </row>
    <row r="3679" spans="1:93" ht="30" customHeight="1" x14ac:dyDescent="0.2">
      <c r="A3679" s="1">
        <v>3673</v>
      </c>
      <c r="B3679" s="1" t="s">
        <v>760</v>
      </c>
      <c r="C3679" s="1" t="s">
        <v>761</v>
      </c>
      <c r="D3679" s="1" t="s">
        <v>762</v>
      </c>
      <c r="E3679" s="1" t="s">
        <v>763</v>
      </c>
      <c r="F3679" s="1" t="s">
        <v>74</v>
      </c>
      <c r="G3679" s="1">
        <v>5</v>
      </c>
      <c r="H3679" s="1" t="s">
        <v>341</v>
      </c>
      <c r="I3679" s="1" t="s">
        <v>114</v>
      </c>
      <c r="J3679" s="64">
        <v>436</v>
      </c>
      <c r="K3679" s="76">
        <v>2270681</v>
      </c>
      <c r="L3679" s="29">
        <v>45979</v>
      </c>
      <c r="M3679" s="29" t="s">
        <v>4163</v>
      </c>
      <c r="N3679" s="1" t="s">
        <v>478</v>
      </c>
      <c r="O3679" s="28" t="s">
        <v>225</v>
      </c>
      <c r="P3679" s="1" t="s">
        <v>216</v>
      </c>
      <c r="Q3679" s="76">
        <v>10</v>
      </c>
      <c r="R3679" s="1" t="s">
        <v>537</v>
      </c>
      <c r="T3679" s="1" t="s">
        <v>115</v>
      </c>
      <c r="U3679" s="1"/>
      <c r="V3679" s="1"/>
      <c r="AB3679" s="178"/>
      <c r="AC3679" s="33">
        <v>23.5</v>
      </c>
      <c r="AD3679" s="33">
        <v>225</v>
      </c>
      <c r="AE3679" s="33" t="s">
        <v>103</v>
      </c>
      <c r="AF3679" s="33" t="s">
        <v>103</v>
      </c>
      <c r="AG3679" s="33"/>
      <c r="AM3679" s="164">
        <f t="shared" si="185"/>
        <v>45982</v>
      </c>
      <c r="AX3679" s="37">
        <f t="shared" si="183"/>
        <v>45986</v>
      </c>
      <c r="AY3679" s="1" t="s">
        <v>1266</v>
      </c>
      <c r="AZ3679" s="183"/>
      <c r="BA3679" s="184"/>
      <c r="BB3679" s="184"/>
      <c r="BC3679" s="184"/>
      <c r="BD3679" s="184"/>
      <c r="BE3679" s="184"/>
      <c r="BF3679" s="184"/>
      <c r="BG3679" s="184"/>
      <c r="BT3679" s="37">
        <f t="shared" si="184"/>
        <v>46007</v>
      </c>
      <c r="BU3679" s="31" t="s">
        <v>1266</v>
      </c>
      <c r="BV3679" s="183"/>
      <c r="BW3679" s="207"/>
      <c r="BX3679" s="184"/>
      <c r="BY3679" s="184"/>
      <c r="BZ3679" s="184"/>
      <c r="CA3679" s="184"/>
      <c r="CB3679" s="184"/>
      <c r="CC3679" s="184"/>
      <c r="CE3679" s="1"/>
      <c r="CF3679" s="1"/>
      <c r="CG3679" s="1"/>
      <c r="CH3679" s="1"/>
      <c r="CI3679" s="1"/>
      <c r="CJ3679" s="1"/>
      <c r="CK3679" s="1"/>
      <c r="CL3679" s="1"/>
      <c r="CM3679" s="1"/>
      <c r="CN3679" s="1"/>
      <c r="CO3679" s="1"/>
    </row>
    <row r="3680" spans="1:93" ht="30" customHeight="1" x14ac:dyDescent="0.2">
      <c r="A3680" s="1">
        <v>3674</v>
      </c>
      <c r="B3680" s="1" t="s">
        <v>760</v>
      </c>
      <c r="C3680" s="1" t="s">
        <v>761</v>
      </c>
      <c r="D3680" s="1" t="s">
        <v>762</v>
      </c>
      <c r="E3680" s="1" t="s">
        <v>763</v>
      </c>
      <c r="F3680" s="1" t="s">
        <v>74</v>
      </c>
      <c r="G3680" s="1">
        <v>5</v>
      </c>
      <c r="H3680" s="1" t="s">
        <v>341</v>
      </c>
      <c r="I3680" s="1" t="s">
        <v>114</v>
      </c>
      <c r="J3680" s="64">
        <v>295</v>
      </c>
      <c r="K3680" s="76">
        <v>2291548</v>
      </c>
      <c r="L3680" s="29">
        <v>45979</v>
      </c>
      <c r="M3680" s="29" t="s">
        <v>4163</v>
      </c>
      <c r="N3680" s="1" t="s">
        <v>478</v>
      </c>
      <c r="O3680" s="28" t="s">
        <v>225</v>
      </c>
      <c r="P3680" s="1" t="s">
        <v>216</v>
      </c>
      <c r="Q3680" s="76">
        <v>8</v>
      </c>
      <c r="R3680" s="1" t="s">
        <v>537</v>
      </c>
      <c r="S3680" s="1">
        <v>6</v>
      </c>
      <c r="T3680" s="1" t="s">
        <v>115</v>
      </c>
      <c r="U3680" s="1"/>
      <c r="V3680" s="1"/>
      <c r="AB3680" s="178"/>
      <c r="AC3680" s="33">
        <v>24</v>
      </c>
      <c r="AD3680" s="33">
        <v>210</v>
      </c>
      <c r="AE3680" s="33" t="s">
        <v>103</v>
      </c>
      <c r="AF3680" s="33" t="s">
        <v>103</v>
      </c>
      <c r="AG3680" s="33"/>
      <c r="AM3680" s="164">
        <f t="shared" si="185"/>
        <v>45982</v>
      </c>
      <c r="AX3680" s="37">
        <f t="shared" si="183"/>
        <v>45986</v>
      </c>
      <c r="AY3680" s="1" t="s">
        <v>1266</v>
      </c>
      <c r="AZ3680" s="183"/>
      <c r="BA3680" s="184"/>
      <c r="BB3680" s="184"/>
      <c r="BC3680" s="184"/>
      <c r="BD3680" s="184"/>
      <c r="BE3680" s="184"/>
      <c r="BF3680" s="184"/>
      <c r="BG3680" s="184"/>
      <c r="BT3680" s="37">
        <f t="shared" si="184"/>
        <v>46007</v>
      </c>
      <c r="BU3680" s="31" t="s">
        <v>1266</v>
      </c>
      <c r="BV3680" s="183"/>
      <c r="BW3680" s="207"/>
      <c r="BX3680" s="184"/>
      <c r="BY3680" s="184"/>
      <c r="BZ3680" s="184"/>
      <c r="CA3680" s="184"/>
      <c r="CB3680" s="184"/>
      <c r="CC3680" s="184"/>
      <c r="CE3680" s="1"/>
      <c r="CF3680" s="1"/>
      <c r="CG3680" s="1"/>
      <c r="CH3680" s="1"/>
      <c r="CI3680" s="1"/>
      <c r="CJ3680" s="1"/>
      <c r="CK3680" s="1"/>
      <c r="CL3680" s="1"/>
      <c r="CM3680" s="1"/>
      <c r="CN3680" s="1"/>
      <c r="CO3680" s="1"/>
    </row>
    <row r="3681" spans="1:93" ht="30" customHeight="1" x14ac:dyDescent="0.2">
      <c r="A3681" s="1">
        <v>3675</v>
      </c>
      <c r="B3681" s="1" t="s">
        <v>760</v>
      </c>
      <c r="C3681" s="1" t="s">
        <v>761</v>
      </c>
      <c r="D3681" s="1" t="s">
        <v>762</v>
      </c>
      <c r="E3681" s="1" t="s">
        <v>763</v>
      </c>
      <c r="F3681" s="1" t="s">
        <v>74</v>
      </c>
      <c r="G3681" s="1">
        <v>5</v>
      </c>
      <c r="H3681" s="1" t="s">
        <v>341</v>
      </c>
      <c r="I3681" s="1" t="s">
        <v>114</v>
      </c>
      <c r="J3681" s="64">
        <v>415</v>
      </c>
      <c r="K3681" s="76">
        <v>2270682</v>
      </c>
      <c r="L3681" s="29">
        <v>45979</v>
      </c>
      <c r="M3681" s="29" t="s">
        <v>4163</v>
      </c>
      <c r="N3681" s="1" t="s">
        <v>478</v>
      </c>
      <c r="O3681" s="28" t="s">
        <v>225</v>
      </c>
      <c r="P3681" s="1" t="s">
        <v>216</v>
      </c>
      <c r="Q3681" s="76">
        <v>10</v>
      </c>
      <c r="R3681" s="1" t="s">
        <v>537</v>
      </c>
      <c r="T3681" s="1" t="s">
        <v>115</v>
      </c>
      <c r="U3681" s="1"/>
      <c r="V3681" s="1"/>
      <c r="AB3681" s="178"/>
      <c r="AC3681" s="33">
        <v>22.5</v>
      </c>
      <c r="AD3681" s="33">
        <v>210</v>
      </c>
      <c r="AE3681" s="33" t="s">
        <v>103</v>
      </c>
      <c r="AF3681" s="33" t="s">
        <v>103</v>
      </c>
      <c r="AG3681" s="33"/>
      <c r="AM3681" s="164">
        <f t="shared" si="185"/>
        <v>45982</v>
      </c>
      <c r="AX3681" s="37">
        <f t="shared" si="183"/>
        <v>45986</v>
      </c>
      <c r="AY3681" s="1" t="s">
        <v>1266</v>
      </c>
      <c r="AZ3681" s="183"/>
      <c r="BA3681" s="184"/>
      <c r="BB3681" s="184"/>
      <c r="BC3681" s="184"/>
      <c r="BD3681" s="184"/>
      <c r="BE3681" s="184"/>
      <c r="BF3681" s="184"/>
      <c r="BG3681" s="184"/>
      <c r="BT3681" s="37">
        <f t="shared" si="184"/>
        <v>46007</v>
      </c>
      <c r="BU3681" s="31" t="s">
        <v>1266</v>
      </c>
      <c r="BV3681" s="183"/>
      <c r="BW3681" s="207"/>
      <c r="BX3681" s="184"/>
      <c r="BY3681" s="184"/>
      <c r="BZ3681" s="184"/>
      <c r="CA3681" s="184"/>
      <c r="CB3681" s="184"/>
      <c r="CC3681" s="184"/>
      <c r="CE3681" s="1"/>
      <c r="CF3681" s="1"/>
      <c r="CG3681" s="1"/>
      <c r="CH3681" s="1"/>
      <c r="CI3681" s="1"/>
      <c r="CJ3681" s="1"/>
      <c r="CK3681" s="1"/>
      <c r="CL3681" s="1"/>
      <c r="CM3681" s="1"/>
      <c r="CN3681" s="1"/>
      <c r="CO3681" s="1"/>
    </row>
    <row r="3682" spans="1:93" ht="30" customHeight="1" x14ac:dyDescent="0.2">
      <c r="A3682" s="1">
        <v>3676</v>
      </c>
      <c r="B3682" s="1" t="s">
        <v>760</v>
      </c>
      <c r="C3682" s="1" t="s">
        <v>761</v>
      </c>
      <c r="D3682" s="1" t="s">
        <v>762</v>
      </c>
      <c r="E3682" s="1" t="s">
        <v>763</v>
      </c>
      <c r="F3682" s="1" t="s">
        <v>74</v>
      </c>
      <c r="G3682" s="1">
        <v>5</v>
      </c>
      <c r="H3682" s="1" t="s">
        <v>341</v>
      </c>
      <c r="I3682" s="1" t="s">
        <v>114</v>
      </c>
      <c r="J3682" s="64">
        <v>273</v>
      </c>
      <c r="K3682" s="76">
        <v>2291550</v>
      </c>
      <c r="L3682" s="29">
        <v>45979</v>
      </c>
      <c r="M3682" s="29" t="s">
        <v>4163</v>
      </c>
      <c r="N3682" s="1" t="s">
        <v>478</v>
      </c>
      <c r="O3682" s="28" t="s">
        <v>225</v>
      </c>
      <c r="P3682" s="1" t="s">
        <v>216</v>
      </c>
      <c r="Q3682" s="76">
        <v>8</v>
      </c>
      <c r="R3682" s="1" t="s">
        <v>537</v>
      </c>
      <c r="T3682" s="1" t="s">
        <v>115</v>
      </c>
      <c r="U3682" s="1"/>
      <c r="V3682" s="1"/>
      <c r="AB3682" s="178"/>
      <c r="AC3682" s="33">
        <v>24.5</v>
      </c>
      <c r="AD3682" s="33">
        <v>230</v>
      </c>
      <c r="AE3682" s="33" t="s">
        <v>103</v>
      </c>
      <c r="AF3682" s="33" t="s">
        <v>103</v>
      </c>
      <c r="AG3682" s="33"/>
      <c r="AM3682" s="164">
        <f t="shared" si="185"/>
        <v>45982</v>
      </c>
      <c r="AX3682" s="37">
        <f t="shared" si="183"/>
        <v>45986</v>
      </c>
      <c r="AY3682" s="1" t="s">
        <v>1266</v>
      </c>
      <c r="AZ3682" s="183"/>
      <c r="BA3682" s="184"/>
      <c r="BB3682" s="184"/>
      <c r="BC3682" s="184"/>
      <c r="BD3682" s="184"/>
      <c r="BE3682" s="184"/>
      <c r="BF3682" s="184"/>
      <c r="BG3682" s="184"/>
      <c r="BT3682" s="37">
        <f t="shared" si="184"/>
        <v>46007</v>
      </c>
      <c r="BU3682" s="31" t="s">
        <v>1266</v>
      </c>
      <c r="BV3682" s="183"/>
      <c r="BW3682" s="207"/>
      <c r="BX3682" s="184"/>
      <c r="BY3682" s="184"/>
      <c r="BZ3682" s="184"/>
      <c r="CA3682" s="184"/>
      <c r="CB3682" s="184"/>
      <c r="CC3682" s="184"/>
      <c r="CE3682" s="1"/>
      <c r="CF3682" s="1"/>
      <c r="CG3682" s="1"/>
      <c r="CH3682" s="1"/>
      <c r="CI3682" s="1"/>
      <c r="CJ3682" s="1"/>
      <c r="CK3682" s="1"/>
      <c r="CL3682" s="1"/>
      <c r="CM3682" s="1"/>
      <c r="CN3682" s="1"/>
      <c r="CO3682" s="1"/>
    </row>
    <row r="3683" spans="1:93" ht="30" customHeight="1" x14ac:dyDescent="0.2">
      <c r="A3683" s="1">
        <v>3677</v>
      </c>
      <c r="B3683" s="1" t="s">
        <v>760</v>
      </c>
      <c r="C3683" s="1" t="s">
        <v>761</v>
      </c>
      <c r="D3683" s="1" t="s">
        <v>762</v>
      </c>
      <c r="E3683" s="1" t="s">
        <v>763</v>
      </c>
      <c r="F3683" s="1" t="s">
        <v>74</v>
      </c>
      <c r="G3683" s="1">
        <v>5</v>
      </c>
      <c r="H3683" s="1" t="s">
        <v>341</v>
      </c>
      <c r="I3683" s="1" t="s">
        <v>114</v>
      </c>
      <c r="J3683" s="64">
        <v>414</v>
      </c>
      <c r="K3683" s="76">
        <v>2291549</v>
      </c>
      <c r="L3683" s="29">
        <v>45979</v>
      </c>
      <c r="M3683" s="29" t="s">
        <v>4163</v>
      </c>
      <c r="N3683" s="1" t="s">
        <v>478</v>
      </c>
      <c r="O3683" s="28" t="s">
        <v>225</v>
      </c>
      <c r="P3683" s="1" t="s">
        <v>216</v>
      </c>
      <c r="Q3683" s="76">
        <v>9</v>
      </c>
      <c r="R3683" s="1" t="s">
        <v>537</v>
      </c>
      <c r="T3683" s="1" t="s">
        <v>115</v>
      </c>
      <c r="U3683" s="1"/>
      <c r="V3683" s="1"/>
      <c r="AB3683" s="178"/>
      <c r="AC3683" s="33">
        <v>24.5</v>
      </c>
      <c r="AD3683" s="33">
        <v>230</v>
      </c>
      <c r="AE3683" s="33" t="s">
        <v>103</v>
      </c>
      <c r="AF3683" s="33" t="s">
        <v>103</v>
      </c>
      <c r="AG3683" s="33"/>
      <c r="AM3683" s="164">
        <f t="shared" si="185"/>
        <v>45982</v>
      </c>
      <c r="AX3683" s="37">
        <f t="shared" si="183"/>
        <v>45986</v>
      </c>
      <c r="AY3683" s="1" t="s">
        <v>1266</v>
      </c>
      <c r="AZ3683" s="183"/>
      <c r="BA3683" s="184"/>
      <c r="BB3683" s="184"/>
      <c r="BC3683" s="184"/>
      <c r="BD3683" s="184"/>
      <c r="BE3683" s="184"/>
      <c r="BF3683" s="184"/>
      <c r="BG3683" s="184"/>
      <c r="BT3683" s="37">
        <f t="shared" si="184"/>
        <v>46007</v>
      </c>
      <c r="BU3683" s="31" t="s">
        <v>1266</v>
      </c>
      <c r="BV3683" s="183"/>
      <c r="BW3683" s="207"/>
      <c r="BX3683" s="184"/>
      <c r="BY3683" s="184"/>
      <c r="BZ3683" s="184"/>
      <c r="CA3683" s="184"/>
      <c r="CB3683" s="184"/>
      <c r="CC3683" s="184"/>
      <c r="CE3683" s="1"/>
      <c r="CF3683" s="1"/>
      <c r="CG3683" s="1"/>
      <c r="CH3683" s="1"/>
      <c r="CI3683" s="1"/>
      <c r="CJ3683" s="1"/>
      <c r="CK3683" s="1"/>
      <c r="CL3683" s="1"/>
      <c r="CM3683" s="1"/>
      <c r="CN3683" s="1"/>
      <c r="CO3683" s="1"/>
    </row>
    <row r="3684" spans="1:93" ht="30" customHeight="1" x14ac:dyDescent="0.2">
      <c r="A3684" s="1">
        <v>3678</v>
      </c>
      <c r="B3684" s="1" t="s">
        <v>760</v>
      </c>
      <c r="C3684" s="1" t="s">
        <v>761</v>
      </c>
      <c r="D3684" s="1" t="s">
        <v>762</v>
      </c>
      <c r="E3684" s="1" t="s">
        <v>763</v>
      </c>
      <c r="F3684" s="1" t="s">
        <v>74</v>
      </c>
      <c r="G3684" s="1">
        <v>5</v>
      </c>
      <c r="H3684" s="1" t="s">
        <v>341</v>
      </c>
      <c r="I3684" s="1" t="s">
        <v>114</v>
      </c>
      <c r="J3684" s="64">
        <v>432</v>
      </c>
      <c r="K3684" s="76">
        <v>2270683</v>
      </c>
      <c r="L3684" s="29">
        <v>45979</v>
      </c>
      <c r="M3684" s="29" t="s">
        <v>4163</v>
      </c>
      <c r="N3684" s="1" t="s">
        <v>478</v>
      </c>
      <c r="O3684" s="28" t="s">
        <v>225</v>
      </c>
      <c r="P3684" s="1" t="s">
        <v>216</v>
      </c>
      <c r="Q3684" s="76">
        <v>9</v>
      </c>
      <c r="R3684" s="1" t="s">
        <v>537</v>
      </c>
      <c r="T3684" s="1" t="s">
        <v>115</v>
      </c>
      <c r="U3684" s="1"/>
      <c r="V3684" s="1"/>
      <c r="AB3684" s="178"/>
      <c r="AC3684" s="33">
        <v>24</v>
      </c>
      <c r="AD3684" s="33">
        <v>215</v>
      </c>
      <c r="AE3684" s="33" t="s">
        <v>103</v>
      </c>
      <c r="AF3684" s="33" t="s">
        <v>103</v>
      </c>
      <c r="AG3684" s="33"/>
      <c r="AM3684" s="164">
        <f t="shared" si="185"/>
        <v>45982</v>
      </c>
      <c r="AX3684" s="37">
        <f t="shared" si="183"/>
        <v>45986</v>
      </c>
      <c r="AY3684" s="1" t="s">
        <v>1266</v>
      </c>
      <c r="AZ3684" s="183"/>
      <c r="BA3684" s="184"/>
      <c r="BB3684" s="184"/>
      <c r="BC3684" s="184"/>
      <c r="BD3684" s="184"/>
      <c r="BE3684" s="184"/>
      <c r="BF3684" s="184"/>
      <c r="BG3684" s="184"/>
      <c r="BT3684" s="37">
        <f t="shared" si="184"/>
        <v>46007</v>
      </c>
      <c r="BU3684" s="31" t="s">
        <v>1266</v>
      </c>
      <c r="BV3684" s="183"/>
      <c r="BW3684" s="207"/>
      <c r="BX3684" s="184"/>
      <c r="BY3684" s="184"/>
      <c r="BZ3684" s="184"/>
      <c r="CA3684" s="184"/>
      <c r="CB3684" s="184"/>
      <c r="CC3684" s="184"/>
      <c r="CE3684" s="1"/>
      <c r="CF3684" s="1"/>
      <c r="CG3684" s="1"/>
      <c r="CH3684" s="1"/>
      <c r="CI3684" s="1"/>
      <c r="CJ3684" s="1"/>
      <c r="CK3684" s="1"/>
      <c r="CL3684" s="1"/>
      <c r="CM3684" s="1"/>
      <c r="CN3684" s="1"/>
      <c r="CO3684" s="1"/>
    </row>
    <row r="3685" spans="1:93" ht="30" customHeight="1" x14ac:dyDescent="0.2">
      <c r="A3685" s="1">
        <v>3679</v>
      </c>
      <c r="B3685" s="1" t="s">
        <v>760</v>
      </c>
      <c r="C3685" s="1" t="s">
        <v>761</v>
      </c>
      <c r="D3685" s="1" t="s">
        <v>762</v>
      </c>
      <c r="E3685" s="1" t="s">
        <v>763</v>
      </c>
      <c r="F3685" s="1" t="s">
        <v>74</v>
      </c>
      <c r="G3685" s="1">
        <v>5</v>
      </c>
      <c r="H3685" s="1" t="s">
        <v>341</v>
      </c>
      <c r="I3685" s="1" t="s">
        <v>114</v>
      </c>
      <c r="J3685" s="64">
        <v>302</v>
      </c>
      <c r="K3685" s="76">
        <v>2270684</v>
      </c>
      <c r="L3685" s="29">
        <v>45979</v>
      </c>
      <c r="M3685" s="29" t="s">
        <v>4163</v>
      </c>
      <c r="N3685" s="1" t="s">
        <v>478</v>
      </c>
      <c r="O3685" s="28" t="s">
        <v>225</v>
      </c>
      <c r="P3685" s="1" t="s">
        <v>216</v>
      </c>
      <c r="Q3685" s="76">
        <v>8</v>
      </c>
      <c r="R3685" s="1" t="s">
        <v>537</v>
      </c>
      <c r="T3685" s="1" t="s">
        <v>115</v>
      </c>
      <c r="U3685" s="1"/>
      <c r="V3685" s="1"/>
      <c r="AB3685" s="178"/>
      <c r="AC3685" s="33">
        <v>22</v>
      </c>
      <c r="AD3685" s="33">
        <v>225</v>
      </c>
      <c r="AE3685" s="33" t="s">
        <v>103</v>
      </c>
      <c r="AF3685" s="33" t="s">
        <v>103</v>
      </c>
      <c r="AG3685" s="33"/>
      <c r="AM3685" s="164">
        <f t="shared" si="185"/>
        <v>45982</v>
      </c>
      <c r="AX3685" s="37">
        <f t="shared" si="183"/>
        <v>45986</v>
      </c>
      <c r="AY3685" s="1" t="s">
        <v>1266</v>
      </c>
      <c r="AZ3685" s="183"/>
      <c r="BA3685" s="184"/>
      <c r="BB3685" s="184"/>
      <c r="BC3685" s="184"/>
      <c r="BD3685" s="184"/>
      <c r="BE3685" s="184"/>
      <c r="BF3685" s="184"/>
      <c r="BG3685" s="184"/>
      <c r="BT3685" s="37">
        <f t="shared" si="184"/>
        <v>46007</v>
      </c>
      <c r="BU3685" s="31" t="s">
        <v>1266</v>
      </c>
      <c r="BV3685" s="183"/>
      <c r="BW3685" s="207"/>
      <c r="BX3685" s="184"/>
      <c r="BY3685" s="184"/>
      <c r="BZ3685" s="184"/>
      <c r="CA3685" s="184"/>
      <c r="CB3685" s="184"/>
      <c r="CC3685" s="184"/>
      <c r="CE3685" s="1"/>
      <c r="CF3685" s="1"/>
      <c r="CG3685" s="1"/>
      <c r="CH3685" s="1"/>
      <c r="CI3685" s="1"/>
      <c r="CJ3685" s="1"/>
      <c r="CK3685" s="1"/>
      <c r="CL3685" s="1"/>
      <c r="CM3685" s="1"/>
      <c r="CN3685" s="1"/>
      <c r="CO3685" s="1"/>
    </row>
    <row r="3686" spans="1:93" ht="30" customHeight="1" x14ac:dyDescent="0.2">
      <c r="A3686" s="1">
        <v>3680</v>
      </c>
      <c r="B3686" s="1" t="s">
        <v>760</v>
      </c>
      <c r="C3686" s="1" t="s">
        <v>761</v>
      </c>
      <c r="D3686" s="1" t="s">
        <v>762</v>
      </c>
      <c r="E3686" s="1" t="s">
        <v>763</v>
      </c>
      <c r="F3686" s="1" t="s">
        <v>74</v>
      </c>
      <c r="G3686" s="1">
        <v>5</v>
      </c>
      <c r="H3686" s="1" t="s">
        <v>341</v>
      </c>
      <c r="I3686" s="1" t="s">
        <v>114</v>
      </c>
      <c r="J3686" s="64">
        <v>389</v>
      </c>
      <c r="K3686" s="76">
        <v>2291551</v>
      </c>
      <c r="L3686" s="29">
        <v>45979</v>
      </c>
      <c r="M3686" s="29" t="s">
        <v>4163</v>
      </c>
      <c r="N3686" s="1" t="s">
        <v>478</v>
      </c>
      <c r="O3686" s="28" t="s">
        <v>225</v>
      </c>
      <c r="P3686" s="1" t="s">
        <v>216</v>
      </c>
      <c r="Q3686" s="76">
        <v>10</v>
      </c>
      <c r="R3686" s="1" t="s">
        <v>537</v>
      </c>
      <c r="T3686" s="1" t="s">
        <v>115</v>
      </c>
      <c r="U3686" s="1"/>
      <c r="V3686" s="1"/>
      <c r="AB3686" s="178"/>
      <c r="AC3686" s="33">
        <v>22.5</v>
      </c>
      <c r="AD3686" s="33">
        <v>200</v>
      </c>
      <c r="AE3686" s="33" t="s">
        <v>103</v>
      </c>
      <c r="AF3686" s="33" t="s">
        <v>103</v>
      </c>
      <c r="AG3686" s="33"/>
      <c r="AM3686" s="164">
        <f t="shared" si="185"/>
        <v>45982</v>
      </c>
      <c r="AX3686" s="37">
        <f t="shared" si="183"/>
        <v>45986</v>
      </c>
      <c r="AY3686" s="1" t="s">
        <v>1266</v>
      </c>
      <c r="AZ3686" s="183"/>
      <c r="BA3686" s="184"/>
      <c r="BB3686" s="184"/>
      <c r="BC3686" s="184"/>
      <c r="BD3686" s="184"/>
      <c r="BE3686" s="184"/>
      <c r="BF3686" s="184"/>
      <c r="BG3686" s="184"/>
      <c r="BT3686" s="37">
        <f t="shared" si="184"/>
        <v>46007</v>
      </c>
      <c r="BU3686" s="31" t="s">
        <v>1266</v>
      </c>
      <c r="BV3686" s="183"/>
      <c r="BW3686" s="207"/>
      <c r="BX3686" s="184"/>
      <c r="BY3686" s="184"/>
      <c r="BZ3686" s="184"/>
      <c r="CA3686" s="184"/>
      <c r="CB3686" s="184"/>
      <c r="CC3686" s="184"/>
      <c r="CE3686" s="1"/>
      <c r="CF3686" s="1"/>
      <c r="CG3686" s="1"/>
      <c r="CH3686" s="1"/>
      <c r="CI3686" s="1"/>
      <c r="CJ3686" s="1"/>
      <c r="CK3686" s="1"/>
      <c r="CL3686" s="1"/>
      <c r="CM3686" s="1"/>
      <c r="CN3686" s="1"/>
      <c r="CO3686" s="1"/>
    </row>
    <row r="3687" spans="1:93" ht="30" customHeight="1" x14ac:dyDescent="0.2">
      <c r="A3687" s="1">
        <v>3681</v>
      </c>
      <c r="B3687" s="1" t="s">
        <v>760</v>
      </c>
      <c r="C3687" s="1" t="s">
        <v>761</v>
      </c>
      <c r="D3687" s="1" t="s">
        <v>762</v>
      </c>
      <c r="E3687" s="1" t="s">
        <v>763</v>
      </c>
      <c r="F3687" s="1" t="s">
        <v>74</v>
      </c>
      <c r="G3687" s="1">
        <v>5</v>
      </c>
      <c r="H3687" s="1" t="s">
        <v>341</v>
      </c>
      <c r="I3687" s="1" t="s">
        <v>114</v>
      </c>
      <c r="J3687" s="64">
        <v>393</v>
      </c>
      <c r="K3687" s="76">
        <v>2270686</v>
      </c>
      <c r="L3687" s="29">
        <v>45979</v>
      </c>
      <c r="M3687" s="29" t="s">
        <v>4163</v>
      </c>
      <c r="N3687" s="1" t="s">
        <v>478</v>
      </c>
      <c r="O3687" s="28" t="s">
        <v>225</v>
      </c>
      <c r="P3687" s="1" t="s">
        <v>216</v>
      </c>
      <c r="Q3687" s="76">
        <v>10</v>
      </c>
      <c r="R3687" s="1" t="s">
        <v>537</v>
      </c>
      <c r="T3687" s="1" t="s">
        <v>115</v>
      </c>
      <c r="U3687" s="1"/>
      <c r="V3687" s="1"/>
      <c r="AB3687" s="178"/>
      <c r="AC3687" s="33">
        <v>21</v>
      </c>
      <c r="AD3687" s="33">
        <v>230</v>
      </c>
      <c r="AE3687" s="33" t="s">
        <v>103</v>
      </c>
      <c r="AF3687" s="33" t="s">
        <v>103</v>
      </c>
      <c r="AG3687" s="33"/>
      <c r="AM3687" s="164">
        <f t="shared" si="185"/>
        <v>45982</v>
      </c>
      <c r="AX3687" s="37">
        <f t="shared" si="183"/>
        <v>45986</v>
      </c>
      <c r="AY3687" s="1" t="s">
        <v>1266</v>
      </c>
      <c r="AZ3687" s="183"/>
      <c r="BA3687" s="184"/>
      <c r="BB3687" s="184"/>
      <c r="BC3687" s="184"/>
      <c r="BD3687" s="184"/>
      <c r="BE3687" s="184"/>
      <c r="BF3687" s="184"/>
      <c r="BG3687" s="184"/>
      <c r="BT3687" s="37">
        <f t="shared" si="184"/>
        <v>46007</v>
      </c>
      <c r="BU3687" s="31" t="s">
        <v>1266</v>
      </c>
      <c r="BV3687" s="183"/>
      <c r="BW3687" s="207"/>
      <c r="BX3687" s="184"/>
      <c r="BY3687" s="184"/>
      <c r="BZ3687" s="184"/>
      <c r="CA3687" s="184"/>
      <c r="CB3687" s="184"/>
      <c r="CC3687" s="184"/>
      <c r="CE3687" s="1"/>
      <c r="CF3687" s="1"/>
      <c r="CG3687" s="1"/>
      <c r="CH3687" s="1"/>
      <c r="CI3687" s="1"/>
      <c r="CJ3687" s="1"/>
      <c r="CK3687" s="1"/>
      <c r="CL3687" s="1"/>
      <c r="CM3687" s="1"/>
      <c r="CN3687" s="1"/>
      <c r="CO3687" s="1"/>
    </row>
    <row r="3688" spans="1:93" ht="30" customHeight="1" x14ac:dyDescent="0.2">
      <c r="A3688" s="1">
        <v>3682</v>
      </c>
      <c r="B3688" s="1" t="s">
        <v>760</v>
      </c>
      <c r="C3688" s="1" t="s">
        <v>761</v>
      </c>
      <c r="D3688" s="1" t="s">
        <v>762</v>
      </c>
      <c r="E3688" s="1" t="s">
        <v>763</v>
      </c>
      <c r="F3688" s="1" t="s">
        <v>74</v>
      </c>
      <c r="G3688" s="1">
        <v>5</v>
      </c>
      <c r="H3688" s="1" t="s">
        <v>341</v>
      </c>
      <c r="I3688" s="1" t="s">
        <v>114</v>
      </c>
      <c r="J3688" s="64">
        <v>391</v>
      </c>
      <c r="K3688" s="76">
        <v>2291552</v>
      </c>
      <c r="L3688" s="29">
        <v>45979</v>
      </c>
      <c r="M3688" s="29" t="s">
        <v>4163</v>
      </c>
      <c r="N3688" s="1" t="s">
        <v>478</v>
      </c>
      <c r="O3688" s="28" t="s">
        <v>225</v>
      </c>
      <c r="P3688" s="1" t="s">
        <v>216</v>
      </c>
      <c r="Q3688" s="76">
        <v>9</v>
      </c>
      <c r="R3688" s="1" t="s">
        <v>537</v>
      </c>
      <c r="T3688" s="1" t="s">
        <v>115</v>
      </c>
      <c r="U3688" s="1"/>
      <c r="V3688" s="1"/>
      <c r="AB3688" s="178"/>
      <c r="AC3688" s="33">
        <v>23.5</v>
      </c>
      <c r="AD3688" s="33">
        <v>210</v>
      </c>
      <c r="AE3688" s="33" t="s">
        <v>103</v>
      </c>
      <c r="AF3688" s="33" t="s">
        <v>103</v>
      </c>
      <c r="AG3688" s="33"/>
      <c r="AM3688" s="164">
        <f t="shared" si="185"/>
        <v>45982</v>
      </c>
      <c r="AX3688" s="37">
        <f t="shared" si="183"/>
        <v>45986</v>
      </c>
      <c r="AY3688" s="1" t="s">
        <v>1266</v>
      </c>
      <c r="AZ3688" s="183"/>
      <c r="BA3688" s="184"/>
      <c r="BB3688" s="184"/>
      <c r="BC3688" s="184"/>
      <c r="BD3688" s="184"/>
      <c r="BE3688" s="184"/>
      <c r="BF3688" s="184"/>
      <c r="BG3688" s="184"/>
      <c r="BT3688" s="37">
        <f t="shared" si="184"/>
        <v>46007</v>
      </c>
      <c r="BU3688" s="31" t="s">
        <v>1266</v>
      </c>
      <c r="BV3688" s="183"/>
      <c r="BW3688" s="207"/>
      <c r="BX3688" s="184"/>
      <c r="BY3688" s="184"/>
      <c r="BZ3688" s="184"/>
      <c r="CA3688" s="184"/>
      <c r="CB3688" s="184"/>
      <c r="CC3688" s="184"/>
      <c r="CE3688" s="1"/>
      <c r="CF3688" s="1"/>
      <c r="CG3688" s="1"/>
      <c r="CH3688" s="1"/>
      <c r="CI3688" s="1"/>
      <c r="CJ3688" s="1"/>
      <c r="CK3688" s="1"/>
      <c r="CL3688" s="1"/>
      <c r="CM3688" s="1"/>
      <c r="CN3688" s="1"/>
      <c r="CO3688" s="1"/>
    </row>
    <row r="3689" spans="1:93" ht="30" customHeight="1" x14ac:dyDescent="0.2">
      <c r="A3689" s="1">
        <v>3683</v>
      </c>
      <c r="B3689" s="1" t="s">
        <v>760</v>
      </c>
      <c r="C3689" s="1" t="s">
        <v>761</v>
      </c>
      <c r="D3689" s="1" t="s">
        <v>762</v>
      </c>
      <c r="E3689" s="1" t="s">
        <v>763</v>
      </c>
      <c r="F3689" s="1" t="s">
        <v>74</v>
      </c>
      <c r="G3689" s="1">
        <v>5</v>
      </c>
      <c r="H3689" s="1" t="s">
        <v>341</v>
      </c>
      <c r="I3689" s="1" t="s">
        <v>114</v>
      </c>
      <c r="J3689" s="64">
        <v>433</v>
      </c>
      <c r="K3689" s="76">
        <v>2291553</v>
      </c>
      <c r="L3689" s="29">
        <v>45979</v>
      </c>
      <c r="M3689" s="29" t="s">
        <v>4163</v>
      </c>
      <c r="N3689" s="1" t="s">
        <v>478</v>
      </c>
      <c r="O3689" s="28" t="s">
        <v>225</v>
      </c>
      <c r="P3689" s="1" t="s">
        <v>216</v>
      </c>
      <c r="Q3689" s="76">
        <v>9</v>
      </c>
      <c r="R3689" s="1" t="s">
        <v>537</v>
      </c>
      <c r="T3689" s="1" t="s">
        <v>115</v>
      </c>
      <c r="U3689" s="1"/>
      <c r="V3689" s="1"/>
      <c r="AB3689" s="178"/>
      <c r="AC3689" s="33">
        <v>24</v>
      </c>
      <c r="AD3689" s="33">
        <v>200</v>
      </c>
      <c r="AE3689" s="33" t="s">
        <v>103</v>
      </c>
      <c r="AF3689" s="33" t="s">
        <v>103</v>
      </c>
      <c r="AG3689" s="33"/>
      <c r="AM3689" s="164">
        <f t="shared" si="185"/>
        <v>45982</v>
      </c>
      <c r="AX3689" s="37">
        <f t="shared" si="183"/>
        <v>45986</v>
      </c>
      <c r="AY3689" s="1" t="s">
        <v>1266</v>
      </c>
      <c r="AZ3689" s="183"/>
      <c r="BA3689" s="181"/>
      <c r="BB3689" s="181"/>
      <c r="BC3689" s="181"/>
      <c r="BD3689" s="181"/>
      <c r="BE3689" s="181"/>
      <c r="BF3689" s="181"/>
      <c r="BG3689" s="184"/>
      <c r="BT3689" s="37">
        <f t="shared" si="184"/>
        <v>46007</v>
      </c>
      <c r="BU3689" s="31" t="s">
        <v>1266</v>
      </c>
      <c r="BV3689" s="183"/>
      <c r="BW3689" s="192"/>
      <c r="BX3689" s="181"/>
      <c r="BY3689" s="181"/>
      <c r="BZ3689" s="181"/>
      <c r="CA3689" s="181"/>
      <c r="CB3689" s="181"/>
      <c r="CC3689" s="184"/>
      <c r="CE3689" s="1"/>
      <c r="CF3689" s="1"/>
      <c r="CG3689" s="1"/>
      <c r="CH3689" s="1"/>
      <c r="CI3689" s="1"/>
      <c r="CJ3689" s="1"/>
      <c r="CK3689" s="1"/>
      <c r="CL3689" s="1"/>
      <c r="CM3689" s="1"/>
      <c r="CN3689" s="1"/>
      <c r="CO3689" s="1"/>
    </row>
    <row r="3690" spans="1:93" ht="30" customHeight="1" x14ac:dyDescent="0.2">
      <c r="A3690" s="1">
        <v>3684</v>
      </c>
      <c r="B3690" s="1" t="s">
        <v>760</v>
      </c>
      <c r="C3690" s="1" t="s">
        <v>761</v>
      </c>
      <c r="D3690" s="1" t="s">
        <v>762</v>
      </c>
      <c r="E3690" s="1" t="s">
        <v>763</v>
      </c>
      <c r="F3690" s="1" t="s">
        <v>74</v>
      </c>
      <c r="G3690" s="1">
        <v>5</v>
      </c>
      <c r="H3690" s="1" t="s">
        <v>341</v>
      </c>
      <c r="I3690" s="1" t="s">
        <v>114</v>
      </c>
      <c r="J3690" s="64">
        <v>438</v>
      </c>
      <c r="K3690" s="76">
        <v>2270688</v>
      </c>
      <c r="L3690" s="29">
        <v>45979</v>
      </c>
      <c r="M3690" s="29" t="s">
        <v>4163</v>
      </c>
      <c r="N3690" s="1" t="s">
        <v>478</v>
      </c>
      <c r="O3690" s="28" t="s">
        <v>225</v>
      </c>
      <c r="P3690" s="1" t="s">
        <v>216</v>
      </c>
      <c r="Q3690" s="76">
        <v>9</v>
      </c>
      <c r="R3690" s="1" t="s">
        <v>537</v>
      </c>
      <c r="T3690" s="1" t="s">
        <v>115</v>
      </c>
      <c r="U3690" s="1"/>
      <c r="V3690" s="1"/>
      <c r="AB3690" s="178"/>
      <c r="AC3690" s="33">
        <v>22</v>
      </c>
      <c r="AD3690" s="33">
        <v>230</v>
      </c>
      <c r="AE3690" s="33" t="s">
        <v>103</v>
      </c>
      <c r="AF3690" s="33" t="s">
        <v>103</v>
      </c>
      <c r="AG3690" s="33"/>
      <c r="AM3690" s="164">
        <f t="shared" si="185"/>
        <v>45982</v>
      </c>
      <c r="AX3690" s="37">
        <f t="shared" si="183"/>
        <v>45986</v>
      </c>
      <c r="AY3690" s="1" t="s">
        <v>1266</v>
      </c>
      <c r="AZ3690" s="183"/>
      <c r="BA3690" s="180">
        <v>44.9</v>
      </c>
      <c r="BB3690" s="180">
        <v>43.7</v>
      </c>
      <c r="BC3690" s="180">
        <v>44.1</v>
      </c>
      <c r="BD3690" s="180"/>
      <c r="BE3690" s="180"/>
      <c r="BF3690" s="180"/>
      <c r="BG3690" s="184"/>
      <c r="BT3690" s="37">
        <f t="shared" si="184"/>
        <v>46007</v>
      </c>
      <c r="BU3690" s="31" t="s">
        <v>1266</v>
      </c>
      <c r="BV3690" s="183"/>
      <c r="BW3690" s="191"/>
      <c r="BX3690" s="180"/>
      <c r="BY3690" s="180"/>
      <c r="BZ3690" s="180"/>
      <c r="CA3690" s="180"/>
      <c r="CB3690" s="180"/>
      <c r="CC3690" s="184"/>
      <c r="CE3690" s="1"/>
      <c r="CF3690" s="1"/>
      <c r="CG3690" s="1"/>
      <c r="CH3690" s="1"/>
      <c r="CI3690" s="1"/>
      <c r="CJ3690" s="1"/>
      <c r="CK3690" s="1"/>
      <c r="CL3690" s="1"/>
      <c r="CM3690" s="1"/>
      <c r="CN3690" s="1"/>
      <c r="CO3690" s="1"/>
    </row>
    <row r="3691" spans="1:93" ht="30" customHeight="1" x14ac:dyDescent="0.2">
      <c r="A3691" s="1">
        <v>3685</v>
      </c>
      <c r="B3691" s="1" t="s">
        <v>760</v>
      </c>
      <c r="C3691" s="1" t="s">
        <v>761</v>
      </c>
      <c r="D3691" s="1" t="s">
        <v>762</v>
      </c>
      <c r="E3691" s="1" t="s">
        <v>763</v>
      </c>
      <c r="F3691" s="1" t="s">
        <v>74</v>
      </c>
      <c r="G3691" s="1">
        <v>5</v>
      </c>
      <c r="H3691" s="1" t="s">
        <v>341</v>
      </c>
      <c r="I3691" s="1" t="s">
        <v>114</v>
      </c>
      <c r="J3691" s="64">
        <v>551</v>
      </c>
      <c r="K3691" s="76">
        <v>2291554</v>
      </c>
      <c r="L3691" s="29">
        <v>45979</v>
      </c>
      <c r="M3691" s="29" t="s">
        <v>4163</v>
      </c>
      <c r="N3691" s="1" t="s">
        <v>478</v>
      </c>
      <c r="O3691" s="28" t="s">
        <v>225</v>
      </c>
      <c r="P3691" s="1" t="s">
        <v>216</v>
      </c>
      <c r="Q3691" s="76">
        <v>12</v>
      </c>
      <c r="R3691" s="1" t="s">
        <v>537</v>
      </c>
      <c r="T3691" s="1" t="s">
        <v>115</v>
      </c>
      <c r="U3691" s="1"/>
      <c r="V3691" s="1"/>
      <c r="AB3691" s="178"/>
      <c r="AC3691" s="33">
        <v>23</v>
      </c>
      <c r="AD3691" s="33">
        <v>215</v>
      </c>
      <c r="AE3691" s="33" t="s">
        <v>103</v>
      </c>
      <c r="AF3691" s="33" t="s">
        <v>103</v>
      </c>
      <c r="AG3691" s="33"/>
      <c r="AM3691" s="164">
        <f t="shared" si="185"/>
        <v>45982</v>
      </c>
      <c r="AX3691" s="37">
        <f t="shared" si="183"/>
        <v>45986</v>
      </c>
      <c r="AY3691" s="1" t="s">
        <v>1266</v>
      </c>
      <c r="AZ3691" s="183"/>
      <c r="BA3691" s="184"/>
      <c r="BB3691" s="184"/>
      <c r="BC3691" s="184"/>
      <c r="BD3691" s="184"/>
      <c r="BE3691" s="184"/>
      <c r="BF3691" s="184"/>
      <c r="BG3691" s="184"/>
      <c r="BT3691" s="37">
        <f t="shared" si="184"/>
        <v>46007</v>
      </c>
      <c r="BU3691" s="31" t="s">
        <v>1266</v>
      </c>
      <c r="BV3691" s="183"/>
      <c r="BW3691" s="207"/>
      <c r="BX3691" s="184"/>
      <c r="BY3691" s="184"/>
      <c r="BZ3691" s="184"/>
      <c r="CA3691" s="184"/>
      <c r="CB3691" s="184"/>
      <c r="CC3691" s="184"/>
      <c r="CE3691" s="1"/>
      <c r="CF3691" s="1"/>
      <c r="CG3691" s="1"/>
      <c r="CH3691" s="1"/>
      <c r="CI3691" s="1"/>
      <c r="CJ3691" s="1"/>
      <c r="CK3691" s="1"/>
      <c r="CL3691" s="1"/>
      <c r="CM3691" s="1"/>
      <c r="CN3691" s="1"/>
      <c r="CO3691" s="1"/>
    </row>
    <row r="3692" spans="1:93" ht="30" customHeight="1" x14ac:dyDescent="0.2">
      <c r="A3692" s="1">
        <v>3686</v>
      </c>
      <c r="B3692" s="1" t="s">
        <v>760</v>
      </c>
      <c r="C3692" s="1" t="s">
        <v>761</v>
      </c>
      <c r="D3692" s="1" t="s">
        <v>762</v>
      </c>
      <c r="E3692" s="1" t="s">
        <v>763</v>
      </c>
      <c r="F3692" s="1" t="s">
        <v>74</v>
      </c>
      <c r="G3692" s="1">
        <v>5</v>
      </c>
      <c r="H3692" s="1" t="s">
        <v>341</v>
      </c>
      <c r="I3692" s="1" t="s">
        <v>114</v>
      </c>
      <c r="J3692" s="64">
        <v>394</v>
      </c>
      <c r="K3692" s="76">
        <v>2270691</v>
      </c>
      <c r="L3692" s="29">
        <v>45979</v>
      </c>
      <c r="M3692" s="29" t="s">
        <v>4163</v>
      </c>
      <c r="N3692" s="1" t="s">
        <v>478</v>
      </c>
      <c r="O3692" s="28" t="s">
        <v>225</v>
      </c>
      <c r="P3692" s="1" t="s">
        <v>216</v>
      </c>
      <c r="Q3692" s="76">
        <v>9</v>
      </c>
      <c r="R3692" s="1" t="s">
        <v>537</v>
      </c>
      <c r="S3692" s="1">
        <v>6</v>
      </c>
      <c r="T3692" s="1" t="s">
        <v>115</v>
      </c>
      <c r="U3692" s="1"/>
      <c r="V3692" s="1"/>
      <c r="AB3692" s="178"/>
      <c r="AC3692" s="33">
        <v>23</v>
      </c>
      <c r="AD3692" s="33">
        <v>210</v>
      </c>
      <c r="AE3692" s="33" t="s">
        <v>103</v>
      </c>
      <c r="AF3692" s="33" t="s">
        <v>103</v>
      </c>
      <c r="AG3692" s="33"/>
      <c r="AM3692" s="164">
        <f t="shared" si="185"/>
        <v>45982</v>
      </c>
      <c r="AX3692" s="37">
        <f t="shared" si="183"/>
        <v>45986</v>
      </c>
      <c r="AY3692" s="1" t="s">
        <v>1266</v>
      </c>
      <c r="AZ3692" s="183"/>
      <c r="BA3692" s="184"/>
      <c r="BB3692" s="184"/>
      <c r="BC3692" s="184"/>
      <c r="BD3692" s="184"/>
      <c r="BE3692" s="184"/>
      <c r="BF3692" s="184"/>
      <c r="BG3692" s="184"/>
      <c r="BT3692" s="37">
        <f t="shared" si="184"/>
        <v>46007</v>
      </c>
      <c r="BU3692" s="31" t="s">
        <v>1266</v>
      </c>
      <c r="BV3692" s="183"/>
      <c r="BW3692" s="207"/>
      <c r="BX3692" s="184"/>
      <c r="BY3692" s="184"/>
      <c r="BZ3692" s="184"/>
      <c r="CA3692" s="184"/>
      <c r="CB3692" s="184"/>
      <c r="CC3692" s="184"/>
      <c r="CE3692" s="1"/>
      <c r="CF3692" s="1"/>
      <c r="CG3692" s="1"/>
      <c r="CH3692" s="1"/>
      <c r="CI3692" s="1"/>
      <c r="CJ3692" s="1"/>
      <c r="CK3692" s="1"/>
      <c r="CL3692" s="1"/>
      <c r="CM3692" s="1"/>
      <c r="CN3692" s="1"/>
      <c r="CO3692" s="1"/>
    </row>
    <row r="3693" spans="1:93" ht="30" customHeight="1" x14ac:dyDescent="0.2">
      <c r="A3693" s="1">
        <v>3687</v>
      </c>
      <c r="B3693" s="1" t="s">
        <v>760</v>
      </c>
      <c r="C3693" s="1" t="s">
        <v>761</v>
      </c>
      <c r="D3693" s="1" t="s">
        <v>762</v>
      </c>
      <c r="E3693" s="1" t="s">
        <v>763</v>
      </c>
      <c r="F3693" s="1" t="s">
        <v>74</v>
      </c>
      <c r="G3693" s="1">
        <v>5</v>
      </c>
      <c r="H3693" s="1" t="s">
        <v>341</v>
      </c>
      <c r="I3693" s="1" t="s">
        <v>114</v>
      </c>
      <c r="J3693" s="64">
        <v>557</v>
      </c>
      <c r="K3693" s="76">
        <v>2291555</v>
      </c>
      <c r="L3693" s="29">
        <v>45979</v>
      </c>
      <c r="M3693" s="29" t="s">
        <v>4163</v>
      </c>
      <c r="N3693" s="1" t="s">
        <v>478</v>
      </c>
      <c r="O3693" s="28" t="s">
        <v>225</v>
      </c>
      <c r="P3693" s="1" t="s">
        <v>216</v>
      </c>
      <c r="Q3693" s="76">
        <v>12</v>
      </c>
      <c r="R3693" s="1" t="s">
        <v>537</v>
      </c>
      <c r="T3693" s="1" t="s">
        <v>115</v>
      </c>
      <c r="U3693" s="1"/>
      <c r="V3693" s="1"/>
      <c r="AB3693" s="178"/>
      <c r="AC3693" s="33">
        <v>21.5</v>
      </c>
      <c r="AD3693" s="33">
        <v>225</v>
      </c>
      <c r="AE3693" s="33" t="s">
        <v>103</v>
      </c>
      <c r="AF3693" s="33" t="s">
        <v>103</v>
      </c>
      <c r="AG3693" s="33"/>
      <c r="AM3693" s="164">
        <f t="shared" si="185"/>
        <v>45982</v>
      </c>
      <c r="AX3693" s="37">
        <f t="shared" si="183"/>
        <v>45986</v>
      </c>
      <c r="AY3693" s="1" t="s">
        <v>1266</v>
      </c>
      <c r="AZ3693" s="183"/>
      <c r="BA3693" s="184"/>
      <c r="BB3693" s="184"/>
      <c r="BC3693" s="184"/>
      <c r="BD3693" s="184"/>
      <c r="BE3693" s="184"/>
      <c r="BF3693" s="184"/>
      <c r="BG3693" s="184"/>
      <c r="BT3693" s="37">
        <f t="shared" si="184"/>
        <v>46007</v>
      </c>
      <c r="BU3693" s="31" t="s">
        <v>1266</v>
      </c>
      <c r="BV3693" s="183"/>
      <c r="BW3693" s="207"/>
      <c r="BX3693" s="184"/>
      <c r="BY3693" s="184"/>
      <c r="BZ3693" s="184"/>
      <c r="CA3693" s="184"/>
      <c r="CB3693" s="184"/>
      <c r="CC3693" s="184"/>
      <c r="CE3693" s="1"/>
      <c r="CF3693" s="1"/>
      <c r="CG3693" s="1"/>
      <c r="CH3693" s="1"/>
      <c r="CI3693" s="1"/>
      <c r="CJ3693" s="1"/>
      <c r="CK3693" s="1"/>
      <c r="CL3693" s="1"/>
      <c r="CM3693" s="1"/>
      <c r="CN3693" s="1"/>
      <c r="CO3693" s="1"/>
    </row>
    <row r="3694" spans="1:93" ht="30" customHeight="1" x14ac:dyDescent="0.2">
      <c r="A3694" s="1">
        <v>3688</v>
      </c>
      <c r="B3694" s="1" t="s">
        <v>760</v>
      </c>
      <c r="C3694" s="1" t="s">
        <v>761</v>
      </c>
      <c r="D3694" s="1" t="s">
        <v>762</v>
      </c>
      <c r="E3694" s="1" t="s">
        <v>763</v>
      </c>
      <c r="F3694" s="1" t="s">
        <v>74</v>
      </c>
      <c r="G3694" s="1">
        <v>5</v>
      </c>
      <c r="H3694" s="1" t="s">
        <v>341</v>
      </c>
      <c r="I3694" s="1" t="s">
        <v>114</v>
      </c>
      <c r="J3694" s="64">
        <v>554</v>
      </c>
      <c r="K3694" s="76">
        <v>2270692</v>
      </c>
      <c r="L3694" s="29">
        <v>45979</v>
      </c>
      <c r="M3694" s="29" t="s">
        <v>4163</v>
      </c>
      <c r="N3694" s="1" t="s">
        <v>478</v>
      </c>
      <c r="O3694" s="28" t="s">
        <v>225</v>
      </c>
      <c r="P3694" s="1" t="s">
        <v>216</v>
      </c>
      <c r="Q3694" s="76">
        <v>12</v>
      </c>
      <c r="R3694" s="1" t="s">
        <v>537</v>
      </c>
      <c r="T3694" s="1" t="s">
        <v>115</v>
      </c>
      <c r="U3694" s="1"/>
      <c r="V3694" s="1"/>
      <c r="AB3694" s="178"/>
      <c r="AC3694" s="33">
        <v>21</v>
      </c>
      <c r="AD3694" s="33">
        <v>230</v>
      </c>
      <c r="AE3694" s="33" t="s">
        <v>103</v>
      </c>
      <c r="AF3694" s="33" t="s">
        <v>103</v>
      </c>
      <c r="AG3694" s="33"/>
      <c r="AM3694" s="164">
        <f t="shared" si="185"/>
        <v>45982</v>
      </c>
      <c r="AX3694" s="37">
        <f t="shared" si="183"/>
        <v>45986</v>
      </c>
      <c r="AY3694" s="1" t="s">
        <v>1266</v>
      </c>
      <c r="AZ3694" s="183"/>
      <c r="BA3694" s="184"/>
      <c r="BB3694" s="184"/>
      <c r="BC3694" s="184"/>
      <c r="BD3694" s="184"/>
      <c r="BE3694" s="184"/>
      <c r="BF3694" s="184"/>
      <c r="BG3694" s="184"/>
      <c r="BT3694" s="37">
        <f t="shared" si="184"/>
        <v>46007</v>
      </c>
      <c r="BU3694" s="31" t="s">
        <v>1266</v>
      </c>
      <c r="BV3694" s="183"/>
      <c r="BW3694" s="207"/>
      <c r="BX3694" s="184"/>
      <c r="BY3694" s="184"/>
      <c r="BZ3694" s="184"/>
      <c r="CA3694" s="184"/>
      <c r="CB3694" s="184"/>
      <c r="CC3694" s="184"/>
      <c r="CE3694" s="1"/>
      <c r="CF3694" s="1"/>
      <c r="CG3694" s="1"/>
      <c r="CH3694" s="1"/>
      <c r="CI3694" s="1"/>
      <c r="CJ3694" s="1"/>
      <c r="CK3694" s="1"/>
      <c r="CL3694" s="1"/>
      <c r="CM3694" s="1"/>
      <c r="CN3694" s="1"/>
      <c r="CO3694" s="1"/>
    </row>
    <row r="3695" spans="1:93" ht="30" customHeight="1" x14ac:dyDescent="0.2">
      <c r="A3695" s="1">
        <v>3689</v>
      </c>
      <c r="B3695" s="1" t="s">
        <v>760</v>
      </c>
      <c r="C3695" s="1" t="s">
        <v>761</v>
      </c>
      <c r="D3695" s="1" t="s">
        <v>762</v>
      </c>
      <c r="E3695" s="1" t="s">
        <v>763</v>
      </c>
      <c r="F3695" s="1" t="s">
        <v>74</v>
      </c>
      <c r="G3695" s="1">
        <v>5</v>
      </c>
      <c r="H3695" s="1" t="s">
        <v>341</v>
      </c>
      <c r="I3695" s="1" t="s">
        <v>114</v>
      </c>
      <c r="J3695" s="64">
        <v>390</v>
      </c>
      <c r="K3695" s="76">
        <v>2291556</v>
      </c>
      <c r="L3695" s="29">
        <v>45979</v>
      </c>
      <c r="M3695" s="29" t="s">
        <v>4163</v>
      </c>
      <c r="N3695" s="1" t="s">
        <v>478</v>
      </c>
      <c r="O3695" s="28" t="s">
        <v>225</v>
      </c>
      <c r="P3695" s="1" t="s">
        <v>216</v>
      </c>
      <c r="Q3695" s="76">
        <v>10</v>
      </c>
      <c r="R3695" s="1" t="s">
        <v>537</v>
      </c>
      <c r="T3695" s="1" t="s">
        <v>115</v>
      </c>
      <c r="U3695" s="1"/>
      <c r="V3695" s="1"/>
      <c r="AB3695" s="178"/>
      <c r="AC3695" s="33">
        <v>22</v>
      </c>
      <c r="AD3695" s="33">
        <v>215</v>
      </c>
      <c r="AE3695" s="33" t="s">
        <v>103</v>
      </c>
      <c r="AF3695" s="33" t="s">
        <v>103</v>
      </c>
      <c r="AG3695" s="33"/>
      <c r="AM3695" s="164">
        <f t="shared" si="185"/>
        <v>45982</v>
      </c>
      <c r="AX3695" s="37">
        <f t="shared" si="183"/>
        <v>45986</v>
      </c>
      <c r="AY3695" s="1" t="s">
        <v>1266</v>
      </c>
      <c r="AZ3695" s="183"/>
      <c r="BA3695" s="184"/>
      <c r="BB3695" s="184"/>
      <c r="BC3695" s="184"/>
      <c r="BD3695" s="184"/>
      <c r="BE3695" s="184"/>
      <c r="BF3695" s="184"/>
      <c r="BG3695" s="184"/>
      <c r="BT3695" s="37">
        <f t="shared" si="184"/>
        <v>46007</v>
      </c>
      <c r="BU3695" s="31" t="s">
        <v>1266</v>
      </c>
      <c r="BV3695" s="183"/>
      <c r="BW3695" s="207"/>
      <c r="BX3695" s="184"/>
      <c r="BY3695" s="184"/>
      <c r="BZ3695" s="184"/>
      <c r="CA3695" s="184"/>
      <c r="CB3695" s="184"/>
      <c r="CC3695" s="184"/>
      <c r="CE3695" s="1"/>
      <c r="CF3695" s="1"/>
      <c r="CG3695" s="1"/>
      <c r="CH3695" s="1"/>
      <c r="CI3695" s="1"/>
      <c r="CJ3695" s="1"/>
      <c r="CK3695" s="1"/>
      <c r="CL3695" s="1"/>
      <c r="CM3695" s="1"/>
      <c r="CN3695" s="1"/>
      <c r="CO3695" s="1"/>
    </row>
    <row r="3696" spans="1:93" ht="30" customHeight="1" x14ac:dyDescent="0.2">
      <c r="A3696" s="1">
        <v>3690</v>
      </c>
      <c r="B3696" s="1" t="s">
        <v>760</v>
      </c>
      <c r="C3696" s="1" t="s">
        <v>761</v>
      </c>
      <c r="D3696" s="1" t="s">
        <v>762</v>
      </c>
      <c r="E3696" s="1" t="s">
        <v>763</v>
      </c>
      <c r="F3696" s="1" t="s">
        <v>74</v>
      </c>
      <c r="G3696" s="1">
        <v>5</v>
      </c>
      <c r="H3696" s="1" t="s">
        <v>341</v>
      </c>
      <c r="I3696" s="1" t="s">
        <v>114</v>
      </c>
      <c r="J3696" s="64">
        <v>403</v>
      </c>
      <c r="K3696" s="76">
        <v>2270693</v>
      </c>
      <c r="L3696" s="29">
        <v>45979</v>
      </c>
      <c r="M3696" s="29" t="s">
        <v>4163</v>
      </c>
      <c r="N3696" s="1" t="s">
        <v>478</v>
      </c>
      <c r="O3696" s="28" t="s">
        <v>225</v>
      </c>
      <c r="P3696" s="1" t="s">
        <v>216</v>
      </c>
      <c r="Q3696" s="76">
        <v>9</v>
      </c>
      <c r="R3696" s="1" t="s">
        <v>537</v>
      </c>
      <c r="T3696" s="1" t="s">
        <v>115</v>
      </c>
      <c r="U3696" s="1"/>
      <c r="V3696" s="1"/>
      <c r="AB3696" s="178"/>
      <c r="AC3696" s="33">
        <v>24</v>
      </c>
      <c r="AD3696" s="33">
        <v>220</v>
      </c>
      <c r="AE3696" s="33" t="s">
        <v>103</v>
      </c>
      <c r="AF3696" s="33" t="s">
        <v>103</v>
      </c>
      <c r="AG3696" s="33"/>
      <c r="AM3696" s="164">
        <f t="shared" si="185"/>
        <v>45982</v>
      </c>
      <c r="AX3696" s="37">
        <f t="shared" si="183"/>
        <v>45986</v>
      </c>
      <c r="AY3696" s="1" t="s">
        <v>1266</v>
      </c>
      <c r="AZ3696" s="183"/>
      <c r="BA3696" s="184"/>
      <c r="BB3696" s="184"/>
      <c r="BC3696" s="184"/>
      <c r="BD3696" s="184"/>
      <c r="BE3696" s="184"/>
      <c r="BF3696" s="184"/>
      <c r="BG3696" s="184"/>
      <c r="BT3696" s="37">
        <f t="shared" si="184"/>
        <v>46007</v>
      </c>
      <c r="BU3696" s="31" t="s">
        <v>1266</v>
      </c>
      <c r="BV3696" s="183"/>
      <c r="BW3696" s="207"/>
      <c r="BX3696" s="184"/>
      <c r="BY3696" s="184"/>
      <c r="BZ3696" s="184"/>
      <c r="CA3696" s="184"/>
      <c r="CB3696" s="184"/>
      <c r="CC3696" s="184"/>
      <c r="CE3696" s="1"/>
      <c r="CF3696" s="1"/>
      <c r="CG3696" s="1"/>
      <c r="CH3696" s="1"/>
      <c r="CI3696" s="1"/>
      <c r="CJ3696" s="1"/>
      <c r="CK3696" s="1"/>
      <c r="CL3696" s="1"/>
      <c r="CM3696" s="1"/>
      <c r="CN3696" s="1"/>
      <c r="CO3696" s="1"/>
    </row>
    <row r="3697" spans="1:93" ht="30" customHeight="1" x14ac:dyDescent="0.2">
      <c r="A3697" s="1">
        <v>3691</v>
      </c>
      <c r="B3697" s="1" t="s">
        <v>760</v>
      </c>
      <c r="C3697" s="1" t="s">
        <v>761</v>
      </c>
      <c r="D3697" s="1" t="s">
        <v>762</v>
      </c>
      <c r="E3697" s="1" t="s">
        <v>763</v>
      </c>
      <c r="F3697" s="1" t="s">
        <v>74</v>
      </c>
      <c r="G3697" s="1">
        <v>5</v>
      </c>
      <c r="H3697" s="1" t="s">
        <v>341</v>
      </c>
      <c r="I3697" s="1" t="s">
        <v>114</v>
      </c>
      <c r="J3697" s="64">
        <v>287</v>
      </c>
      <c r="K3697" s="76">
        <v>2291557</v>
      </c>
      <c r="L3697" s="29">
        <v>45979</v>
      </c>
      <c r="M3697" s="29" t="s">
        <v>4163</v>
      </c>
      <c r="N3697" s="1" t="s">
        <v>478</v>
      </c>
      <c r="O3697" s="28" t="s">
        <v>225</v>
      </c>
      <c r="P3697" s="1" t="s">
        <v>216</v>
      </c>
      <c r="Q3697" s="76">
        <v>8</v>
      </c>
      <c r="R3697" s="1" t="s">
        <v>537</v>
      </c>
      <c r="T3697" s="1" t="s">
        <v>115</v>
      </c>
      <c r="U3697" s="1"/>
      <c r="V3697" s="1"/>
      <c r="AB3697" s="178"/>
      <c r="AC3697" s="33">
        <v>23.5</v>
      </c>
      <c r="AD3697" s="33">
        <v>230</v>
      </c>
      <c r="AE3697" s="33" t="s">
        <v>103</v>
      </c>
      <c r="AF3697" s="33" t="s">
        <v>103</v>
      </c>
      <c r="AG3697" s="33"/>
      <c r="AM3697" s="164">
        <f t="shared" si="185"/>
        <v>45982</v>
      </c>
      <c r="AX3697" s="37">
        <f t="shared" si="183"/>
        <v>45986</v>
      </c>
      <c r="AY3697" s="1" t="s">
        <v>1266</v>
      </c>
      <c r="AZ3697" s="183"/>
      <c r="BA3697" s="184"/>
      <c r="BB3697" s="184"/>
      <c r="BC3697" s="184"/>
      <c r="BD3697" s="184"/>
      <c r="BE3697" s="184"/>
      <c r="BF3697" s="184"/>
      <c r="BG3697" s="184"/>
      <c r="BT3697" s="37">
        <f t="shared" si="184"/>
        <v>46007</v>
      </c>
      <c r="BU3697" s="31" t="s">
        <v>1266</v>
      </c>
      <c r="BV3697" s="183"/>
      <c r="BW3697" s="207"/>
      <c r="BX3697" s="184"/>
      <c r="BY3697" s="184"/>
      <c r="BZ3697" s="184"/>
      <c r="CA3697" s="184"/>
      <c r="CB3697" s="184"/>
      <c r="CC3697" s="184"/>
      <c r="CE3697" s="1"/>
      <c r="CF3697" s="1"/>
      <c r="CG3697" s="1"/>
      <c r="CH3697" s="1"/>
      <c r="CI3697" s="1"/>
      <c r="CJ3697" s="1"/>
      <c r="CK3697" s="1"/>
      <c r="CL3697" s="1"/>
      <c r="CM3697" s="1"/>
      <c r="CN3697" s="1"/>
      <c r="CO3697" s="1"/>
    </row>
    <row r="3698" spans="1:93" ht="30" customHeight="1" x14ac:dyDescent="0.2">
      <c r="A3698" s="1">
        <v>3692</v>
      </c>
      <c r="B3698" s="1" t="s">
        <v>760</v>
      </c>
      <c r="C3698" s="1" t="s">
        <v>761</v>
      </c>
      <c r="D3698" s="1" t="s">
        <v>762</v>
      </c>
      <c r="E3698" s="1" t="s">
        <v>763</v>
      </c>
      <c r="F3698" s="1" t="s">
        <v>74</v>
      </c>
      <c r="G3698" s="1">
        <v>5</v>
      </c>
      <c r="H3698" s="1" t="s">
        <v>341</v>
      </c>
      <c r="I3698" s="1" t="s">
        <v>114</v>
      </c>
      <c r="J3698" s="64">
        <v>436</v>
      </c>
      <c r="K3698" s="76">
        <v>2270694</v>
      </c>
      <c r="L3698" s="29">
        <v>45979</v>
      </c>
      <c r="M3698" s="29" t="s">
        <v>4163</v>
      </c>
      <c r="N3698" s="1" t="s">
        <v>478</v>
      </c>
      <c r="O3698" s="28" t="s">
        <v>225</v>
      </c>
      <c r="P3698" s="1" t="s">
        <v>216</v>
      </c>
      <c r="Q3698" s="76">
        <v>8</v>
      </c>
      <c r="R3698" s="1" t="s">
        <v>537</v>
      </c>
      <c r="T3698" s="1" t="s">
        <v>115</v>
      </c>
      <c r="U3698" s="1"/>
      <c r="V3698" s="1"/>
      <c r="AB3698" s="178"/>
      <c r="AC3698" s="33">
        <v>25.5</v>
      </c>
      <c r="AD3698" s="33">
        <v>200</v>
      </c>
      <c r="AE3698" s="33" t="s">
        <v>103</v>
      </c>
      <c r="AF3698" s="33" t="s">
        <v>103</v>
      </c>
      <c r="AG3698" s="33"/>
      <c r="AM3698" s="164">
        <f t="shared" si="185"/>
        <v>45982</v>
      </c>
      <c r="AX3698" s="37">
        <f t="shared" si="183"/>
        <v>45986</v>
      </c>
      <c r="AY3698" s="1" t="s">
        <v>1266</v>
      </c>
      <c r="AZ3698" s="183"/>
      <c r="BA3698" s="184"/>
      <c r="BB3698" s="184"/>
      <c r="BC3698" s="184"/>
      <c r="BD3698" s="184"/>
      <c r="BE3698" s="184"/>
      <c r="BF3698" s="184"/>
      <c r="BG3698" s="184"/>
      <c r="BT3698" s="37">
        <f t="shared" si="184"/>
        <v>46007</v>
      </c>
      <c r="BU3698" s="31" t="s">
        <v>1266</v>
      </c>
      <c r="BV3698" s="183"/>
      <c r="BW3698" s="207"/>
      <c r="BX3698" s="184"/>
      <c r="BY3698" s="184"/>
      <c r="BZ3698" s="184"/>
      <c r="CA3698" s="184"/>
      <c r="CB3698" s="184"/>
      <c r="CC3698" s="184"/>
      <c r="CE3698" s="1"/>
      <c r="CF3698" s="1"/>
      <c r="CG3698" s="1"/>
      <c r="CH3698" s="1"/>
      <c r="CI3698" s="1"/>
      <c r="CJ3698" s="1"/>
      <c r="CK3698" s="1"/>
      <c r="CL3698" s="1"/>
      <c r="CM3698" s="1"/>
      <c r="CN3698" s="1"/>
      <c r="CO3698" s="1"/>
    </row>
    <row r="3699" spans="1:93" ht="30" customHeight="1" x14ac:dyDescent="0.2">
      <c r="A3699" s="1">
        <v>3693</v>
      </c>
      <c r="B3699" s="1" t="s">
        <v>760</v>
      </c>
      <c r="C3699" s="1" t="s">
        <v>761</v>
      </c>
      <c r="D3699" s="1" t="s">
        <v>762</v>
      </c>
      <c r="E3699" s="1" t="s">
        <v>763</v>
      </c>
      <c r="F3699" s="1" t="s">
        <v>74</v>
      </c>
      <c r="G3699" s="1">
        <v>5</v>
      </c>
      <c r="H3699" s="1" t="s">
        <v>341</v>
      </c>
      <c r="I3699" s="1" t="s">
        <v>114</v>
      </c>
      <c r="J3699" s="64">
        <v>553</v>
      </c>
      <c r="K3699" s="76">
        <v>2291558</v>
      </c>
      <c r="L3699" s="29">
        <v>45979</v>
      </c>
      <c r="M3699" s="29" t="s">
        <v>4163</v>
      </c>
      <c r="N3699" s="1" t="s">
        <v>478</v>
      </c>
      <c r="O3699" s="28" t="s">
        <v>225</v>
      </c>
      <c r="P3699" s="1" t="s">
        <v>216</v>
      </c>
      <c r="Q3699" s="76">
        <v>12</v>
      </c>
      <c r="R3699" s="1" t="s">
        <v>537</v>
      </c>
      <c r="T3699" s="1" t="s">
        <v>115</v>
      </c>
      <c r="U3699" s="1"/>
      <c r="V3699" s="1"/>
      <c r="AB3699" s="178"/>
      <c r="AC3699" s="33">
        <v>24.5</v>
      </c>
      <c r="AD3699" s="33">
        <v>220</v>
      </c>
      <c r="AE3699" s="33" t="s">
        <v>103</v>
      </c>
      <c r="AF3699" s="33" t="s">
        <v>103</v>
      </c>
      <c r="AG3699" s="33"/>
      <c r="AM3699" s="164">
        <f t="shared" si="185"/>
        <v>45982</v>
      </c>
      <c r="AX3699" s="37">
        <f t="shared" si="183"/>
        <v>45986</v>
      </c>
      <c r="AY3699" s="1" t="s">
        <v>1266</v>
      </c>
      <c r="AZ3699" s="183"/>
      <c r="BA3699" s="184"/>
      <c r="BB3699" s="184"/>
      <c r="BC3699" s="184"/>
      <c r="BD3699" s="184"/>
      <c r="BE3699" s="184"/>
      <c r="BF3699" s="184"/>
      <c r="BG3699" s="184"/>
      <c r="BT3699" s="37">
        <f t="shared" si="184"/>
        <v>46007</v>
      </c>
      <c r="BU3699" s="31" t="s">
        <v>1266</v>
      </c>
      <c r="BV3699" s="183"/>
      <c r="BW3699" s="207"/>
      <c r="BX3699" s="184"/>
      <c r="BY3699" s="184"/>
      <c r="BZ3699" s="184"/>
      <c r="CA3699" s="184"/>
      <c r="CB3699" s="184"/>
      <c r="CC3699" s="184"/>
      <c r="CE3699" s="1"/>
      <c r="CF3699" s="1"/>
      <c r="CG3699" s="1"/>
      <c r="CH3699" s="1"/>
      <c r="CI3699" s="1"/>
      <c r="CJ3699" s="1"/>
      <c r="CK3699" s="1"/>
      <c r="CL3699" s="1"/>
      <c r="CM3699" s="1"/>
      <c r="CN3699" s="1"/>
      <c r="CO3699" s="1"/>
    </row>
    <row r="3700" spans="1:93" ht="30" customHeight="1" x14ac:dyDescent="0.2">
      <c r="A3700" s="1">
        <v>3694</v>
      </c>
      <c r="B3700" s="1" t="s">
        <v>760</v>
      </c>
      <c r="C3700" s="1" t="s">
        <v>761</v>
      </c>
      <c r="D3700" s="1" t="s">
        <v>762</v>
      </c>
      <c r="E3700" s="1" t="s">
        <v>763</v>
      </c>
      <c r="F3700" s="1" t="s">
        <v>74</v>
      </c>
      <c r="G3700" s="1">
        <v>5</v>
      </c>
      <c r="H3700" s="1" t="s">
        <v>341</v>
      </c>
      <c r="I3700" s="1" t="s">
        <v>114</v>
      </c>
      <c r="J3700" s="64">
        <v>295</v>
      </c>
      <c r="K3700" s="76">
        <v>2270695</v>
      </c>
      <c r="L3700" s="29">
        <v>45979</v>
      </c>
      <c r="M3700" s="29" t="s">
        <v>4163</v>
      </c>
      <c r="N3700" s="1" t="s">
        <v>478</v>
      </c>
      <c r="O3700" s="28" t="s">
        <v>225</v>
      </c>
      <c r="P3700" s="1" t="s">
        <v>216</v>
      </c>
      <c r="Q3700" s="76">
        <v>8</v>
      </c>
      <c r="R3700" s="1" t="s">
        <v>537</v>
      </c>
      <c r="S3700" s="1">
        <v>6</v>
      </c>
      <c r="T3700" s="1" t="s">
        <v>115</v>
      </c>
      <c r="U3700" s="1"/>
      <c r="V3700" s="1"/>
      <c r="AB3700" s="178"/>
      <c r="AC3700" s="33">
        <v>23</v>
      </c>
      <c r="AD3700" s="33">
        <v>200</v>
      </c>
      <c r="AE3700" s="33" t="s">
        <v>103</v>
      </c>
      <c r="AF3700" s="33" t="s">
        <v>103</v>
      </c>
      <c r="AG3700" s="33"/>
      <c r="AM3700" s="164">
        <f t="shared" si="185"/>
        <v>45982</v>
      </c>
      <c r="AX3700" s="37">
        <f t="shared" si="183"/>
        <v>45986</v>
      </c>
      <c r="AY3700" s="1" t="s">
        <v>1266</v>
      </c>
      <c r="AZ3700" s="183"/>
      <c r="BA3700" s="184"/>
      <c r="BB3700" s="184"/>
      <c r="BC3700" s="184"/>
      <c r="BD3700" s="184"/>
      <c r="BE3700" s="184"/>
      <c r="BF3700" s="184"/>
      <c r="BG3700" s="184"/>
      <c r="BT3700" s="37">
        <f t="shared" si="184"/>
        <v>46007</v>
      </c>
      <c r="BU3700" s="31" t="s">
        <v>1266</v>
      </c>
      <c r="BV3700" s="183"/>
      <c r="BW3700" s="207"/>
      <c r="BX3700" s="184"/>
      <c r="BY3700" s="184"/>
      <c r="BZ3700" s="184"/>
      <c r="CA3700" s="184"/>
      <c r="CB3700" s="184"/>
      <c r="CC3700" s="184"/>
      <c r="CE3700" s="1"/>
      <c r="CF3700" s="1"/>
      <c r="CG3700" s="1"/>
      <c r="CH3700" s="1"/>
      <c r="CI3700" s="1"/>
      <c r="CJ3700" s="1"/>
      <c r="CK3700" s="1"/>
      <c r="CL3700" s="1"/>
      <c r="CM3700" s="1"/>
      <c r="CN3700" s="1"/>
      <c r="CO3700" s="1"/>
    </row>
    <row r="3701" spans="1:93" ht="30" customHeight="1" x14ac:dyDescent="0.2">
      <c r="A3701" s="1">
        <v>3695</v>
      </c>
      <c r="B3701" s="1" t="s">
        <v>760</v>
      </c>
      <c r="C3701" s="1" t="s">
        <v>761</v>
      </c>
      <c r="D3701" s="1" t="s">
        <v>762</v>
      </c>
      <c r="E3701" s="1" t="s">
        <v>763</v>
      </c>
      <c r="F3701" s="1" t="s">
        <v>74</v>
      </c>
      <c r="G3701" s="1">
        <v>5</v>
      </c>
      <c r="H3701" s="1" t="s">
        <v>341</v>
      </c>
      <c r="I3701" s="1" t="s">
        <v>114</v>
      </c>
      <c r="J3701" s="64">
        <v>273</v>
      </c>
      <c r="K3701" s="76">
        <v>2291560</v>
      </c>
      <c r="L3701" s="29">
        <v>45979</v>
      </c>
      <c r="M3701" s="29" t="s">
        <v>4163</v>
      </c>
      <c r="N3701" s="1" t="s">
        <v>478</v>
      </c>
      <c r="O3701" s="28" t="s">
        <v>225</v>
      </c>
      <c r="P3701" s="1" t="s">
        <v>216</v>
      </c>
      <c r="Q3701" s="76">
        <v>5</v>
      </c>
      <c r="R3701" s="1" t="s">
        <v>537</v>
      </c>
      <c r="T3701" s="1" t="s">
        <v>115</v>
      </c>
      <c r="U3701" s="1"/>
      <c r="V3701" s="1"/>
      <c r="AB3701" s="178"/>
      <c r="AC3701" s="33">
        <v>21.5</v>
      </c>
      <c r="AD3701" s="33">
        <v>240</v>
      </c>
      <c r="AE3701" s="33" t="s">
        <v>103</v>
      </c>
      <c r="AF3701" s="33" t="s">
        <v>103</v>
      </c>
      <c r="AG3701" s="33"/>
      <c r="AM3701" s="164">
        <f t="shared" si="185"/>
        <v>45982</v>
      </c>
      <c r="AX3701" s="37">
        <f t="shared" si="183"/>
        <v>45986</v>
      </c>
      <c r="AY3701" s="1" t="s">
        <v>1266</v>
      </c>
      <c r="AZ3701" s="183"/>
      <c r="BA3701" s="184"/>
      <c r="BB3701" s="184"/>
      <c r="BC3701" s="184"/>
      <c r="BD3701" s="184"/>
      <c r="BE3701" s="184"/>
      <c r="BF3701" s="184"/>
      <c r="BG3701" s="184"/>
      <c r="BT3701" s="37">
        <f t="shared" si="184"/>
        <v>46007</v>
      </c>
      <c r="BU3701" s="31" t="s">
        <v>1266</v>
      </c>
      <c r="BV3701" s="183"/>
      <c r="BW3701" s="207"/>
      <c r="BX3701" s="184"/>
      <c r="BY3701" s="184"/>
      <c r="BZ3701" s="184"/>
      <c r="CA3701" s="184"/>
      <c r="CB3701" s="184"/>
      <c r="CC3701" s="184"/>
      <c r="CE3701" s="1"/>
      <c r="CF3701" s="1"/>
      <c r="CG3701" s="1"/>
      <c r="CH3701" s="1"/>
      <c r="CI3701" s="1"/>
      <c r="CJ3701" s="1"/>
      <c r="CK3701" s="1"/>
      <c r="CL3701" s="1"/>
      <c r="CM3701" s="1"/>
      <c r="CN3701" s="1"/>
      <c r="CO3701" s="1"/>
    </row>
    <row r="3702" spans="1:93" ht="30" customHeight="1" x14ac:dyDescent="0.2">
      <c r="A3702" s="1">
        <v>3696</v>
      </c>
      <c r="B3702" s="1" t="s">
        <v>760</v>
      </c>
      <c r="C3702" s="1" t="s">
        <v>761</v>
      </c>
      <c r="D3702" s="1" t="s">
        <v>762</v>
      </c>
      <c r="E3702" s="1" t="s">
        <v>763</v>
      </c>
      <c r="F3702" s="1" t="s">
        <v>74</v>
      </c>
      <c r="G3702" s="1">
        <v>5</v>
      </c>
      <c r="H3702" s="1" t="s">
        <v>341</v>
      </c>
      <c r="I3702" s="1" t="s">
        <v>114</v>
      </c>
      <c r="J3702" s="64">
        <v>389</v>
      </c>
      <c r="K3702" s="76">
        <v>2270700</v>
      </c>
      <c r="L3702" s="29">
        <v>45979</v>
      </c>
      <c r="M3702" s="29" t="s">
        <v>4163</v>
      </c>
      <c r="N3702" s="1" t="s">
        <v>478</v>
      </c>
      <c r="O3702" s="28" t="s">
        <v>225</v>
      </c>
      <c r="P3702" s="1" t="s">
        <v>216</v>
      </c>
      <c r="Q3702" s="76">
        <v>10</v>
      </c>
      <c r="R3702" s="1" t="s">
        <v>537</v>
      </c>
      <c r="T3702" s="1" t="s">
        <v>115</v>
      </c>
      <c r="U3702" s="1"/>
      <c r="V3702" s="1"/>
      <c r="AB3702" s="178"/>
      <c r="AC3702" s="33">
        <v>25.5</v>
      </c>
      <c r="AD3702" s="33">
        <v>230</v>
      </c>
      <c r="AE3702" s="33" t="s">
        <v>103</v>
      </c>
      <c r="AF3702" s="33" t="s">
        <v>103</v>
      </c>
      <c r="AG3702" s="33"/>
      <c r="AM3702" s="164">
        <f t="shared" si="185"/>
        <v>45982</v>
      </c>
      <c r="AX3702" s="37">
        <f t="shared" si="183"/>
        <v>45986</v>
      </c>
      <c r="AY3702" s="1" t="s">
        <v>1266</v>
      </c>
      <c r="AZ3702" s="183"/>
      <c r="BA3702" s="184"/>
      <c r="BB3702" s="184"/>
      <c r="BC3702" s="184"/>
      <c r="BD3702" s="184"/>
      <c r="BE3702" s="184"/>
      <c r="BF3702" s="184"/>
      <c r="BG3702" s="184"/>
      <c r="BT3702" s="37">
        <f t="shared" si="184"/>
        <v>46007</v>
      </c>
      <c r="BU3702" s="31" t="s">
        <v>1266</v>
      </c>
      <c r="BV3702" s="183"/>
      <c r="BW3702" s="207"/>
      <c r="BX3702" s="184"/>
      <c r="BY3702" s="184"/>
      <c r="BZ3702" s="184"/>
      <c r="CA3702" s="184"/>
      <c r="CB3702" s="184"/>
      <c r="CC3702" s="184"/>
      <c r="CE3702" s="1"/>
      <c r="CF3702" s="1"/>
      <c r="CG3702" s="1"/>
      <c r="CH3702" s="1"/>
      <c r="CI3702" s="1"/>
      <c r="CJ3702" s="1"/>
      <c r="CK3702" s="1"/>
      <c r="CL3702" s="1"/>
      <c r="CM3702" s="1"/>
      <c r="CN3702" s="1"/>
      <c r="CO3702" s="1"/>
    </row>
    <row r="3703" spans="1:93" ht="30" customHeight="1" x14ac:dyDescent="0.2">
      <c r="A3703" s="1">
        <v>3697</v>
      </c>
      <c r="B3703" s="1" t="s">
        <v>760</v>
      </c>
      <c r="C3703" s="1" t="s">
        <v>761</v>
      </c>
      <c r="D3703" s="1" t="s">
        <v>762</v>
      </c>
      <c r="E3703" s="1" t="s">
        <v>763</v>
      </c>
      <c r="F3703" s="1" t="s">
        <v>74</v>
      </c>
      <c r="G3703" s="1">
        <v>5</v>
      </c>
      <c r="H3703" s="1" t="s">
        <v>341</v>
      </c>
      <c r="I3703" s="1" t="s">
        <v>114</v>
      </c>
      <c r="J3703" s="64">
        <v>394</v>
      </c>
      <c r="K3703" s="76">
        <v>2291561</v>
      </c>
      <c r="L3703" s="29">
        <v>45979</v>
      </c>
      <c r="M3703" s="29" t="s">
        <v>4163</v>
      </c>
      <c r="N3703" s="1" t="s">
        <v>478</v>
      </c>
      <c r="O3703" s="28" t="s">
        <v>225</v>
      </c>
      <c r="P3703" s="1" t="s">
        <v>216</v>
      </c>
      <c r="Q3703" s="76">
        <v>10</v>
      </c>
      <c r="R3703" s="1" t="s">
        <v>537</v>
      </c>
      <c r="T3703" s="1" t="s">
        <v>115</v>
      </c>
      <c r="U3703" s="1"/>
      <c r="V3703" s="1"/>
      <c r="AB3703" s="178"/>
      <c r="AC3703" s="33">
        <v>24</v>
      </c>
      <c r="AD3703" s="33">
        <v>200</v>
      </c>
      <c r="AE3703" s="33" t="s">
        <v>103</v>
      </c>
      <c r="AF3703" s="33" t="s">
        <v>103</v>
      </c>
      <c r="AG3703" s="33"/>
      <c r="AM3703" s="164">
        <f t="shared" si="185"/>
        <v>45982</v>
      </c>
      <c r="AX3703" s="37">
        <f t="shared" si="183"/>
        <v>45986</v>
      </c>
      <c r="AY3703" s="1" t="s">
        <v>1266</v>
      </c>
      <c r="AZ3703" s="183"/>
      <c r="BA3703" s="184"/>
      <c r="BB3703" s="184"/>
      <c r="BC3703" s="184"/>
      <c r="BD3703" s="184"/>
      <c r="BE3703" s="184"/>
      <c r="BF3703" s="184"/>
      <c r="BG3703" s="184"/>
      <c r="BT3703" s="37">
        <f t="shared" si="184"/>
        <v>46007</v>
      </c>
      <c r="BU3703" s="31" t="s">
        <v>1266</v>
      </c>
      <c r="BV3703" s="183"/>
      <c r="BW3703" s="207"/>
      <c r="BX3703" s="184"/>
      <c r="BY3703" s="184"/>
      <c r="BZ3703" s="184"/>
      <c r="CA3703" s="184"/>
      <c r="CB3703" s="184"/>
      <c r="CC3703" s="184"/>
      <c r="CE3703" s="1"/>
      <c r="CF3703" s="1"/>
      <c r="CG3703" s="1"/>
      <c r="CH3703" s="1"/>
      <c r="CI3703" s="1"/>
      <c r="CJ3703" s="1"/>
      <c r="CK3703" s="1"/>
      <c r="CL3703" s="1"/>
      <c r="CM3703" s="1"/>
      <c r="CN3703" s="1"/>
      <c r="CO3703" s="1"/>
    </row>
    <row r="3704" spans="1:93" ht="30" customHeight="1" x14ac:dyDescent="0.2">
      <c r="A3704" s="1">
        <v>3698</v>
      </c>
      <c r="B3704" s="1" t="s">
        <v>760</v>
      </c>
      <c r="C3704" s="1" t="s">
        <v>761</v>
      </c>
      <c r="D3704" s="1" t="s">
        <v>762</v>
      </c>
      <c r="E3704" s="1" t="s">
        <v>763</v>
      </c>
      <c r="F3704" s="1" t="s">
        <v>74</v>
      </c>
      <c r="G3704" s="1">
        <v>5</v>
      </c>
      <c r="H3704" s="1" t="s">
        <v>341</v>
      </c>
      <c r="I3704" s="1" t="s">
        <v>114</v>
      </c>
      <c r="J3704" s="64">
        <v>557</v>
      </c>
      <c r="K3704" s="76">
        <v>2270701</v>
      </c>
      <c r="L3704" s="29">
        <v>45979</v>
      </c>
      <c r="M3704" s="29" t="s">
        <v>4163</v>
      </c>
      <c r="N3704" s="1" t="s">
        <v>478</v>
      </c>
      <c r="O3704" s="28" t="s">
        <v>225</v>
      </c>
      <c r="P3704" s="1" t="s">
        <v>216</v>
      </c>
      <c r="Q3704" s="76">
        <v>10</v>
      </c>
      <c r="R3704" s="1" t="s">
        <v>537</v>
      </c>
      <c r="T3704" s="1" t="s">
        <v>115</v>
      </c>
      <c r="U3704" s="1"/>
      <c r="V3704" s="1"/>
      <c r="AB3704" s="178"/>
      <c r="AC3704" s="33">
        <v>24.5</v>
      </c>
      <c r="AD3704" s="33">
        <v>210</v>
      </c>
      <c r="AE3704" s="33" t="s">
        <v>103</v>
      </c>
      <c r="AF3704" s="33" t="s">
        <v>103</v>
      </c>
      <c r="AG3704" s="33"/>
      <c r="AM3704" s="164">
        <f t="shared" si="185"/>
        <v>45982</v>
      </c>
      <c r="AX3704" s="37">
        <f t="shared" si="183"/>
        <v>45986</v>
      </c>
      <c r="AY3704" s="1" t="s">
        <v>1266</v>
      </c>
      <c r="AZ3704" s="183"/>
      <c r="BA3704" s="184"/>
      <c r="BB3704" s="184"/>
      <c r="BC3704" s="184"/>
      <c r="BD3704" s="184"/>
      <c r="BE3704" s="184"/>
      <c r="BF3704" s="184"/>
      <c r="BG3704" s="184"/>
      <c r="BT3704" s="37">
        <f t="shared" si="184"/>
        <v>46007</v>
      </c>
      <c r="BU3704" s="31" t="s">
        <v>1266</v>
      </c>
      <c r="BV3704" s="183"/>
      <c r="BW3704" s="207"/>
      <c r="BX3704" s="184"/>
      <c r="BY3704" s="184"/>
      <c r="BZ3704" s="184"/>
      <c r="CA3704" s="184"/>
      <c r="CB3704" s="184"/>
      <c r="CC3704" s="184"/>
      <c r="CE3704" s="1"/>
      <c r="CF3704" s="1"/>
      <c r="CG3704" s="1"/>
      <c r="CH3704" s="1"/>
      <c r="CI3704" s="1"/>
      <c r="CJ3704" s="1"/>
      <c r="CK3704" s="1"/>
      <c r="CL3704" s="1"/>
      <c r="CM3704" s="1"/>
      <c r="CN3704" s="1"/>
      <c r="CO3704" s="1"/>
    </row>
    <row r="3705" spans="1:93" ht="30" customHeight="1" x14ac:dyDescent="0.2">
      <c r="A3705" s="1">
        <v>3699</v>
      </c>
      <c r="B3705" s="1" t="s">
        <v>760</v>
      </c>
      <c r="C3705" s="1" t="s">
        <v>761</v>
      </c>
      <c r="D3705" s="1" t="s">
        <v>762</v>
      </c>
      <c r="E3705" s="1" t="s">
        <v>763</v>
      </c>
      <c r="F3705" s="1" t="s">
        <v>74</v>
      </c>
      <c r="G3705" s="1">
        <v>5</v>
      </c>
      <c r="H3705" s="1" t="s">
        <v>341</v>
      </c>
      <c r="I3705" s="1" t="s">
        <v>114</v>
      </c>
      <c r="J3705" s="64">
        <v>436</v>
      </c>
      <c r="K3705" s="76">
        <v>2270702</v>
      </c>
      <c r="L3705" s="29">
        <v>45979</v>
      </c>
      <c r="M3705" s="29" t="s">
        <v>4163</v>
      </c>
      <c r="N3705" s="1" t="s">
        <v>478</v>
      </c>
      <c r="O3705" s="28" t="s">
        <v>225</v>
      </c>
      <c r="P3705" s="1" t="s">
        <v>216</v>
      </c>
      <c r="Q3705" s="76">
        <v>8</v>
      </c>
      <c r="R3705" s="1" t="s">
        <v>537</v>
      </c>
      <c r="T3705" s="1" t="s">
        <v>115</v>
      </c>
      <c r="U3705" s="1"/>
      <c r="V3705" s="1"/>
      <c r="AB3705" s="178"/>
      <c r="AC3705" s="33">
        <v>23</v>
      </c>
      <c r="AD3705" s="33">
        <v>220</v>
      </c>
      <c r="AE3705" s="33" t="s">
        <v>103</v>
      </c>
      <c r="AF3705" s="33" t="s">
        <v>103</v>
      </c>
      <c r="AG3705" s="33"/>
      <c r="AM3705" s="164">
        <f t="shared" si="185"/>
        <v>45982</v>
      </c>
      <c r="AX3705" s="37">
        <f t="shared" si="183"/>
        <v>45986</v>
      </c>
      <c r="AY3705" s="1" t="s">
        <v>1266</v>
      </c>
      <c r="AZ3705" s="183"/>
      <c r="BA3705" s="184"/>
      <c r="BB3705" s="184"/>
      <c r="BC3705" s="184"/>
      <c r="BD3705" s="184"/>
      <c r="BE3705" s="184"/>
      <c r="BF3705" s="184"/>
      <c r="BG3705" s="184"/>
      <c r="BT3705" s="37">
        <f t="shared" si="184"/>
        <v>46007</v>
      </c>
      <c r="BU3705" s="31" t="s">
        <v>1266</v>
      </c>
      <c r="BV3705" s="183"/>
      <c r="BW3705" s="207"/>
      <c r="BX3705" s="184"/>
      <c r="BY3705" s="184"/>
      <c r="BZ3705" s="184"/>
      <c r="CA3705" s="184"/>
      <c r="CB3705" s="184"/>
      <c r="CC3705" s="184"/>
      <c r="CE3705" s="1"/>
      <c r="CF3705" s="1"/>
      <c r="CG3705" s="1"/>
      <c r="CH3705" s="1"/>
      <c r="CI3705" s="1"/>
      <c r="CJ3705" s="1"/>
      <c r="CK3705" s="1"/>
      <c r="CL3705" s="1"/>
      <c r="CM3705" s="1"/>
      <c r="CN3705" s="1"/>
      <c r="CO3705" s="1"/>
    </row>
    <row r="3706" spans="1:93" ht="30" customHeight="1" x14ac:dyDescent="0.2">
      <c r="A3706" s="1">
        <v>3700</v>
      </c>
      <c r="B3706" s="1" t="s">
        <v>760</v>
      </c>
      <c r="C3706" s="1" t="s">
        <v>761</v>
      </c>
      <c r="D3706" s="1" t="s">
        <v>762</v>
      </c>
      <c r="E3706" s="1" t="s">
        <v>763</v>
      </c>
      <c r="F3706" s="1" t="s">
        <v>74</v>
      </c>
      <c r="G3706" s="1">
        <v>5</v>
      </c>
      <c r="H3706" s="1" t="s">
        <v>341</v>
      </c>
      <c r="I3706" s="1" t="s">
        <v>114</v>
      </c>
      <c r="J3706" s="64">
        <v>551</v>
      </c>
      <c r="K3706" s="76">
        <v>2291563</v>
      </c>
      <c r="L3706" s="29">
        <v>45979</v>
      </c>
      <c r="M3706" s="29" t="s">
        <v>4163</v>
      </c>
      <c r="N3706" s="1" t="s">
        <v>478</v>
      </c>
      <c r="O3706" s="28" t="s">
        <v>225</v>
      </c>
      <c r="P3706" s="1" t="s">
        <v>216</v>
      </c>
      <c r="Q3706" s="76">
        <v>12</v>
      </c>
      <c r="R3706" s="1" t="s">
        <v>537</v>
      </c>
      <c r="S3706" s="1">
        <v>6</v>
      </c>
      <c r="T3706" s="1" t="s">
        <v>115</v>
      </c>
      <c r="U3706" s="1"/>
      <c r="V3706" s="1"/>
      <c r="AB3706" s="178"/>
      <c r="AC3706" s="33">
        <v>23.5</v>
      </c>
      <c r="AD3706" s="33">
        <v>240</v>
      </c>
      <c r="AE3706" s="33" t="s">
        <v>103</v>
      </c>
      <c r="AF3706" s="33" t="s">
        <v>103</v>
      </c>
      <c r="AG3706" s="33"/>
      <c r="AM3706" s="164">
        <f t="shared" si="185"/>
        <v>45982</v>
      </c>
      <c r="AX3706" s="37">
        <f t="shared" si="183"/>
        <v>45986</v>
      </c>
      <c r="AY3706" s="1" t="s">
        <v>1266</v>
      </c>
      <c r="AZ3706" s="183"/>
      <c r="BA3706" s="184"/>
      <c r="BB3706" s="184"/>
      <c r="BC3706" s="184"/>
      <c r="BD3706" s="184"/>
      <c r="BE3706" s="184"/>
      <c r="BF3706" s="184"/>
      <c r="BG3706" s="184"/>
      <c r="BT3706" s="37">
        <f t="shared" si="184"/>
        <v>46007</v>
      </c>
      <c r="BU3706" s="31" t="s">
        <v>1266</v>
      </c>
      <c r="BV3706" s="183"/>
      <c r="BW3706" s="207"/>
      <c r="BX3706" s="184"/>
      <c r="BY3706" s="184"/>
      <c r="BZ3706" s="184"/>
      <c r="CA3706" s="184"/>
      <c r="CB3706" s="184"/>
      <c r="CC3706" s="184"/>
      <c r="CE3706" s="1"/>
      <c r="CF3706" s="1"/>
      <c r="CG3706" s="1"/>
      <c r="CH3706" s="1"/>
      <c r="CI3706" s="1"/>
      <c r="CJ3706" s="1"/>
      <c r="CK3706" s="1"/>
      <c r="CL3706" s="1"/>
      <c r="CM3706" s="1"/>
      <c r="CN3706" s="1"/>
      <c r="CO3706" s="1"/>
    </row>
    <row r="3707" spans="1:93" ht="30" customHeight="1" x14ac:dyDescent="0.2">
      <c r="A3707" s="1">
        <v>3701</v>
      </c>
      <c r="B3707" s="1" t="s">
        <v>760</v>
      </c>
      <c r="C3707" s="1" t="s">
        <v>761</v>
      </c>
      <c r="D3707" s="1" t="s">
        <v>762</v>
      </c>
      <c r="E3707" s="1" t="s">
        <v>763</v>
      </c>
      <c r="F3707" s="1" t="s">
        <v>74</v>
      </c>
      <c r="G3707" s="1">
        <v>5</v>
      </c>
      <c r="H3707" s="1" t="s">
        <v>341</v>
      </c>
      <c r="I3707" s="1" t="s">
        <v>114</v>
      </c>
      <c r="J3707" s="64">
        <v>393</v>
      </c>
      <c r="K3707" s="76">
        <v>2270704</v>
      </c>
      <c r="L3707" s="29">
        <v>45979</v>
      </c>
      <c r="M3707" s="29" t="s">
        <v>4163</v>
      </c>
      <c r="N3707" s="1" t="s">
        <v>478</v>
      </c>
      <c r="O3707" s="28" t="s">
        <v>225</v>
      </c>
      <c r="P3707" s="1" t="s">
        <v>216</v>
      </c>
      <c r="Q3707" s="76">
        <v>10</v>
      </c>
      <c r="R3707" s="1" t="s">
        <v>537</v>
      </c>
      <c r="T3707" s="1" t="s">
        <v>115</v>
      </c>
      <c r="U3707" s="1"/>
      <c r="V3707" s="1"/>
      <c r="AB3707" s="179"/>
      <c r="AC3707" s="33">
        <v>25</v>
      </c>
      <c r="AD3707" s="33">
        <v>230</v>
      </c>
      <c r="AE3707" s="33" t="s">
        <v>103</v>
      </c>
      <c r="AF3707" s="33" t="s">
        <v>103</v>
      </c>
      <c r="AG3707" s="33"/>
      <c r="AM3707" s="164">
        <f t="shared" si="185"/>
        <v>45982</v>
      </c>
      <c r="AX3707" s="37">
        <f t="shared" si="183"/>
        <v>45986</v>
      </c>
      <c r="AY3707" s="1" t="s">
        <v>1266</v>
      </c>
      <c r="AZ3707" s="183"/>
      <c r="BA3707" s="184"/>
      <c r="BB3707" s="184"/>
      <c r="BC3707" s="184"/>
      <c r="BD3707" s="184"/>
      <c r="BE3707" s="184"/>
      <c r="BF3707" s="184"/>
      <c r="BG3707" s="181"/>
      <c r="BT3707" s="37">
        <f t="shared" si="184"/>
        <v>46007</v>
      </c>
      <c r="BU3707" s="31" t="s">
        <v>1266</v>
      </c>
      <c r="BV3707" s="183"/>
      <c r="BW3707" s="207"/>
      <c r="BX3707" s="184"/>
      <c r="BY3707" s="184"/>
      <c r="BZ3707" s="184"/>
      <c r="CA3707" s="184"/>
      <c r="CB3707" s="184"/>
      <c r="CC3707" s="181"/>
      <c r="CE3707" s="1"/>
      <c r="CF3707" s="1"/>
      <c r="CG3707" s="1"/>
      <c r="CH3707" s="1"/>
      <c r="CI3707" s="1"/>
      <c r="CJ3707" s="1"/>
      <c r="CK3707" s="1"/>
      <c r="CL3707" s="1"/>
      <c r="CM3707" s="1"/>
      <c r="CN3707" s="1"/>
      <c r="CO3707" s="1"/>
    </row>
    <row r="3708" spans="1:93" ht="30" customHeight="1" x14ac:dyDescent="0.2">
      <c r="A3708" s="1">
        <v>3702</v>
      </c>
      <c r="B3708" s="1" t="s">
        <v>765</v>
      </c>
      <c r="C3708" s="1" t="s">
        <v>766</v>
      </c>
      <c r="D3708" s="1" t="s">
        <v>767</v>
      </c>
      <c r="E3708" s="1" t="s">
        <v>622</v>
      </c>
      <c r="F3708" s="1" t="s">
        <v>74</v>
      </c>
      <c r="G3708" s="1">
        <v>4</v>
      </c>
      <c r="H3708" s="1" t="s">
        <v>341</v>
      </c>
      <c r="I3708" s="1" t="s">
        <v>114</v>
      </c>
      <c r="J3708" s="64">
        <v>553</v>
      </c>
      <c r="K3708" s="76">
        <v>2270712</v>
      </c>
      <c r="L3708" s="29">
        <v>45980</v>
      </c>
      <c r="M3708" s="29" t="s">
        <v>4163</v>
      </c>
      <c r="N3708" s="1" t="s">
        <v>478</v>
      </c>
      <c r="O3708" s="28" t="s">
        <v>634</v>
      </c>
      <c r="P3708" s="1" t="s">
        <v>323</v>
      </c>
      <c r="Q3708" s="76">
        <v>8</v>
      </c>
      <c r="R3708" s="1"/>
      <c r="S3708" s="1">
        <v>6</v>
      </c>
      <c r="T3708" s="1" t="s">
        <v>115</v>
      </c>
      <c r="U3708" s="1"/>
      <c r="V3708" s="1"/>
      <c r="AB3708" s="177" t="s">
        <v>1381</v>
      </c>
      <c r="AC3708" s="33">
        <v>27</v>
      </c>
      <c r="AD3708" s="33">
        <v>230</v>
      </c>
      <c r="AE3708" s="33" t="s">
        <v>103</v>
      </c>
      <c r="AF3708" s="33" t="s">
        <v>103</v>
      </c>
      <c r="AG3708" s="33"/>
      <c r="AM3708" s="164">
        <f t="shared" si="185"/>
        <v>45983</v>
      </c>
      <c r="AX3708" s="37">
        <f t="shared" si="183"/>
        <v>45987</v>
      </c>
      <c r="AY3708" s="180" t="s">
        <v>1382</v>
      </c>
      <c r="AZ3708" s="183" t="s">
        <v>1383</v>
      </c>
      <c r="BA3708" s="180">
        <v>50.5</v>
      </c>
      <c r="BB3708" s="180">
        <v>50.9</v>
      </c>
      <c r="BC3708" s="180">
        <v>49.2</v>
      </c>
      <c r="BD3708" s="180"/>
      <c r="BE3708" s="180"/>
      <c r="BF3708" s="180"/>
      <c r="BG3708" s="180">
        <f>AVERAGE(BA3708:BF3709)</f>
        <v>50.20000000000001</v>
      </c>
      <c r="BT3708" s="37">
        <f t="shared" si="184"/>
        <v>46008</v>
      </c>
      <c r="BU3708" s="234" t="s">
        <v>1382</v>
      </c>
      <c r="BV3708" s="183" t="s">
        <v>1384</v>
      </c>
      <c r="BW3708" s="191">
        <v>63.2</v>
      </c>
      <c r="BX3708" s="180">
        <v>62.9</v>
      </c>
      <c r="BY3708" s="180">
        <v>61.8</v>
      </c>
      <c r="BZ3708" s="180"/>
      <c r="CA3708" s="180"/>
      <c r="CB3708" s="180"/>
      <c r="CC3708" s="180">
        <f>AVERAGE(BW3708:CB3709)</f>
        <v>62.633333333333326</v>
      </c>
      <c r="CE3708" s="1"/>
      <c r="CF3708" s="1"/>
      <c r="CG3708" s="1"/>
      <c r="CH3708" s="1"/>
      <c r="CI3708" s="1"/>
      <c r="CJ3708" s="1"/>
      <c r="CK3708" s="1"/>
      <c r="CL3708" s="1"/>
      <c r="CM3708" s="1"/>
      <c r="CN3708" s="1"/>
      <c r="CO3708" s="1"/>
    </row>
    <row r="3709" spans="1:93" ht="30" customHeight="1" x14ac:dyDescent="0.2">
      <c r="A3709" s="1">
        <v>3703</v>
      </c>
      <c r="B3709" s="1" t="s">
        <v>765</v>
      </c>
      <c r="C3709" s="1" t="s">
        <v>812</v>
      </c>
      <c r="D3709" s="1" t="s">
        <v>768</v>
      </c>
      <c r="E3709" s="1" t="s">
        <v>622</v>
      </c>
      <c r="F3709" s="1" t="s">
        <v>74</v>
      </c>
      <c r="G3709" s="1">
        <v>4</v>
      </c>
      <c r="H3709" s="1" t="s">
        <v>341</v>
      </c>
      <c r="I3709" s="1" t="s">
        <v>114</v>
      </c>
      <c r="J3709" s="64">
        <v>407</v>
      </c>
      <c r="K3709" s="76">
        <v>2270725</v>
      </c>
      <c r="L3709" s="29">
        <v>45980</v>
      </c>
      <c r="M3709" s="29" t="s">
        <v>4163</v>
      </c>
      <c r="N3709" s="1" t="s">
        <v>478</v>
      </c>
      <c r="O3709" s="28" t="s">
        <v>634</v>
      </c>
      <c r="P3709" s="1" t="s">
        <v>323</v>
      </c>
      <c r="Q3709" s="76">
        <v>9</v>
      </c>
      <c r="R3709" s="1"/>
      <c r="T3709" s="1" t="s">
        <v>115</v>
      </c>
      <c r="U3709" s="1"/>
      <c r="V3709" s="1"/>
      <c r="AB3709" s="179"/>
      <c r="AC3709" s="33">
        <v>25.5</v>
      </c>
      <c r="AD3709" s="33">
        <v>250</v>
      </c>
      <c r="AE3709" s="33" t="s">
        <v>103</v>
      </c>
      <c r="AF3709" s="33" t="s">
        <v>103</v>
      </c>
      <c r="AG3709" s="33"/>
      <c r="AM3709" s="164">
        <f t="shared" si="185"/>
        <v>45983</v>
      </c>
      <c r="AX3709" s="37">
        <f t="shared" si="183"/>
        <v>45987</v>
      </c>
      <c r="AY3709" s="181"/>
      <c r="AZ3709" s="183"/>
      <c r="BA3709" s="181"/>
      <c r="BB3709" s="181"/>
      <c r="BC3709" s="181"/>
      <c r="BD3709" s="181"/>
      <c r="BE3709" s="181"/>
      <c r="BF3709" s="181"/>
      <c r="BG3709" s="181"/>
      <c r="BT3709" s="37">
        <f t="shared" si="184"/>
        <v>46008</v>
      </c>
      <c r="BU3709" s="236"/>
      <c r="BV3709" s="183"/>
      <c r="BW3709" s="192"/>
      <c r="BX3709" s="181"/>
      <c r="BY3709" s="181"/>
      <c r="BZ3709" s="181"/>
      <c r="CA3709" s="181"/>
      <c r="CB3709" s="181"/>
      <c r="CC3709" s="181"/>
      <c r="CE3709" s="1"/>
      <c r="CF3709" s="1"/>
      <c r="CG3709" s="1"/>
      <c r="CH3709" s="1"/>
      <c r="CI3709" s="1"/>
      <c r="CJ3709" s="1"/>
      <c r="CK3709" s="1"/>
      <c r="CL3709" s="1"/>
      <c r="CM3709" s="1"/>
      <c r="CN3709" s="1"/>
      <c r="CO3709" s="1"/>
    </row>
    <row r="3710" spans="1:93" ht="30" customHeight="1" x14ac:dyDescent="0.2">
      <c r="A3710" s="1">
        <v>3704</v>
      </c>
      <c r="B3710" s="1" t="s">
        <v>764</v>
      </c>
      <c r="C3710" s="1" t="s">
        <v>769</v>
      </c>
      <c r="D3710" s="1" t="s">
        <v>770</v>
      </c>
      <c r="E3710" s="1" t="s">
        <v>771</v>
      </c>
      <c r="F3710" s="1" t="s">
        <v>74</v>
      </c>
      <c r="G3710" s="1">
        <v>2</v>
      </c>
      <c r="H3710" s="1" t="s">
        <v>341</v>
      </c>
      <c r="I3710" s="1" t="s">
        <v>114</v>
      </c>
      <c r="J3710" s="64">
        <v>295</v>
      </c>
      <c r="K3710" s="76">
        <v>2270650</v>
      </c>
      <c r="L3710" s="29">
        <v>45980</v>
      </c>
      <c r="M3710" s="29" t="s">
        <v>4163</v>
      </c>
      <c r="N3710" s="1" t="s">
        <v>478</v>
      </c>
      <c r="O3710" s="28" t="s">
        <v>634</v>
      </c>
      <c r="P3710" s="1" t="s">
        <v>323</v>
      </c>
      <c r="Q3710" s="76">
        <v>5</v>
      </c>
      <c r="R3710" s="1"/>
      <c r="T3710" s="1" t="s">
        <v>115</v>
      </c>
      <c r="U3710" s="1"/>
      <c r="V3710" s="1"/>
      <c r="AB3710" s="28" t="s">
        <v>1261</v>
      </c>
      <c r="AC3710" s="33">
        <v>27.5</v>
      </c>
      <c r="AD3710" s="33">
        <v>230</v>
      </c>
      <c r="AE3710" s="33" t="s">
        <v>103</v>
      </c>
      <c r="AF3710" s="33" t="s">
        <v>103</v>
      </c>
      <c r="AG3710" s="33"/>
      <c r="AM3710" s="164">
        <f t="shared" si="185"/>
        <v>45983</v>
      </c>
      <c r="AX3710" s="37">
        <f t="shared" si="183"/>
        <v>45987</v>
      </c>
      <c r="AY3710" s="1" t="s">
        <v>1262</v>
      </c>
      <c r="AZ3710" s="1" t="s">
        <v>1263</v>
      </c>
      <c r="BA3710" s="1">
        <v>50.5</v>
      </c>
      <c r="BB3710" s="1">
        <v>49.6</v>
      </c>
      <c r="BC3710" s="1">
        <v>51.1</v>
      </c>
      <c r="BD3710" s="1"/>
      <c r="BE3710" s="1"/>
      <c r="BF3710" s="1"/>
      <c r="BG3710" s="1">
        <f>AVERAGE(BA3710:BF3710)</f>
        <v>50.4</v>
      </c>
      <c r="BH3710" s="4"/>
      <c r="BI3710" s="28"/>
      <c r="BJ3710" s="28"/>
      <c r="BK3710" s="1"/>
      <c r="BL3710" s="1"/>
      <c r="BM3710" s="1"/>
      <c r="BN3710" s="1"/>
      <c r="BO3710" s="1"/>
      <c r="BP3710" s="1"/>
      <c r="BQ3710" s="1"/>
      <c r="BR3710" s="1"/>
      <c r="BS3710" s="4"/>
      <c r="BT3710" s="37">
        <f t="shared" si="184"/>
        <v>46008</v>
      </c>
      <c r="BU3710" s="31" t="s">
        <v>1262</v>
      </c>
      <c r="BV3710" s="1" t="s">
        <v>1264</v>
      </c>
      <c r="BW3710" s="79">
        <v>59.5</v>
      </c>
      <c r="BX3710" s="31">
        <v>61.1</v>
      </c>
      <c r="BY3710" s="1">
        <v>61.1</v>
      </c>
      <c r="BZ3710" s="1"/>
      <c r="CA3710" s="1"/>
      <c r="CB3710" s="1"/>
      <c r="CC3710" s="1">
        <f>AVERAGE(BW3710:CB3710)</f>
        <v>60.566666666666663</v>
      </c>
      <c r="CE3710" s="1"/>
      <c r="CF3710" s="1"/>
      <c r="CG3710" s="1"/>
      <c r="CH3710" s="1"/>
      <c r="CI3710" s="1"/>
      <c r="CJ3710" s="1"/>
      <c r="CK3710" s="1"/>
      <c r="CL3710" s="1"/>
      <c r="CM3710" s="1"/>
      <c r="CN3710" s="1"/>
      <c r="CO3710" s="1"/>
    </row>
    <row r="3711" spans="1:93" ht="30" customHeight="1" x14ac:dyDescent="0.2">
      <c r="A3711" s="1">
        <v>3705</v>
      </c>
      <c r="B3711" s="1" t="s">
        <v>291</v>
      </c>
      <c r="C3711" s="1" t="s">
        <v>772</v>
      </c>
      <c r="D3711" s="1" t="s">
        <v>54</v>
      </c>
      <c r="E3711" s="1" t="s">
        <v>704</v>
      </c>
      <c r="F3711" s="1" t="s">
        <v>74</v>
      </c>
      <c r="G3711" s="1">
        <v>9</v>
      </c>
      <c r="H3711" s="1" t="s">
        <v>341</v>
      </c>
      <c r="I3711" s="1" t="s">
        <v>114</v>
      </c>
      <c r="J3711" s="64">
        <v>81612</v>
      </c>
      <c r="K3711" s="76">
        <v>53419</v>
      </c>
      <c r="L3711" s="29">
        <v>45979</v>
      </c>
      <c r="M3711" s="29" t="s">
        <v>4163</v>
      </c>
      <c r="N3711" s="1" t="s">
        <v>25</v>
      </c>
      <c r="O3711" s="28" t="s">
        <v>84</v>
      </c>
      <c r="P3711" s="1" t="s">
        <v>87</v>
      </c>
      <c r="Q3711" s="76">
        <v>10</v>
      </c>
      <c r="R3711" s="1"/>
      <c r="T3711" s="1" t="s">
        <v>115</v>
      </c>
      <c r="U3711" s="1"/>
      <c r="V3711" s="1"/>
      <c r="AB3711" s="177" t="s">
        <v>1257</v>
      </c>
      <c r="AC3711" s="33">
        <v>25</v>
      </c>
      <c r="AD3711" s="33">
        <v>190</v>
      </c>
      <c r="AE3711" s="33" t="s">
        <v>103</v>
      </c>
      <c r="AF3711" s="33" t="s">
        <v>103</v>
      </c>
      <c r="AG3711" s="33"/>
      <c r="AM3711" s="164">
        <f t="shared" si="185"/>
        <v>45982</v>
      </c>
      <c r="AX3711" s="37">
        <f t="shared" si="183"/>
        <v>45986</v>
      </c>
      <c r="AY3711" s="1" t="s">
        <v>1258</v>
      </c>
      <c r="AZ3711" s="183" t="s">
        <v>1259</v>
      </c>
      <c r="BA3711" s="184">
        <v>13.1</v>
      </c>
      <c r="BB3711" s="184">
        <v>12.3</v>
      </c>
      <c r="BC3711" s="184">
        <v>13</v>
      </c>
      <c r="BD3711" s="184">
        <v>13.6</v>
      </c>
      <c r="BE3711" s="184">
        <v>14.2</v>
      </c>
      <c r="BF3711" s="184">
        <v>13.2</v>
      </c>
      <c r="BG3711" s="184">
        <f>AVERAGE(BA3711:BF3717)</f>
        <v>13.233333333333334</v>
      </c>
      <c r="BT3711" s="37">
        <f t="shared" si="184"/>
        <v>46007</v>
      </c>
      <c r="BU3711" s="103" t="s">
        <v>1258</v>
      </c>
      <c r="BV3711" s="183" t="s">
        <v>1260</v>
      </c>
      <c r="BW3711" s="191">
        <v>20.399999999999999</v>
      </c>
      <c r="BX3711" s="180">
        <v>21.5</v>
      </c>
      <c r="BY3711" s="180">
        <v>22.2</v>
      </c>
      <c r="BZ3711" s="180">
        <v>22</v>
      </c>
      <c r="CA3711" s="180">
        <v>20.7</v>
      </c>
      <c r="CB3711" s="180">
        <v>20.3</v>
      </c>
      <c r="CC3711" s="180">
        <f>AVERAGE(BW3711:CB3717)</f>
        <v>21.183333333333334</v>
      </c>
      <c r="CE3711" s="1"/>
      <c r="CF3711" s="1"/>
      <c r="CG3711" s="1"/>
      <c r="CH3711" s="1"/>
      <c r="CI3711" s="1"/>
      <c r="CJ3711" s="1"/>
      <c r="CK3711" s="1"/>
      <c r="CL3711" s="1"/>
      <c r="CM3711" s="1"/>
      <c r="CN3711" s="1"/>
      <c r="CO3711" s="1"/>
    </row>
    <row r="3712" spans="1:93" ht="30" customHeight="1" x14ac:dyDescent="0.2">
      <c r="A3712" s="1">
        <v>3706</v>
      </c>
      <c r="B3712" s="1" t="s">
        <v>291</v>
      </c>
      <c r="C3712" s="1" t="s">
        <v>772</v>
      </c>
      <c r="D3712" s="1" t="s">
        <v>54</v>
      </c>
      <c r="E3712" s="1" t="s">
        <v>704</v>
      </c>
      <c r="F3712" s="1" t="s">
        <v>74</v>
      </c>
      <c r="G3712" s="1">
        <v>9</v>
      </c>
      <c r="H3712" s="1" t="s">
        <v>341</v>
      </c>
      <c r="I3712" s="1" t="s">
        <v>114</v>
      </c>
      <c r="J3712" s="64">
        <v>83512</v>
      </c>
      <c r="K3712" s="76">
        <v>53420</v>
      </c>
      <c r="L3712" s="29">
        <v>45979</v>
      </c>
      <c r="M3712" s="29" t="s">
        <v>4163</v>
      </c>
      <c r="N3712" s="1" t="s">
        <v>25</v>
      </c>
      <c r="O3712" s="28" t="s">
        <v>84</v>
      </c>
      <c r="P3712" s="1" t="s">
        <v>87</v>
      </c>
      <c r="Q3712" s="76">
        <v>10</v>
      </c>
      <c r="R3712" s="1"/>
      <c r="S3712" s="1">
        <v>6</v>
      </c>
      <c r="T3712" s="1" t="s">
        <v>115</v>
      </c>
      <c r="U3712" s="1"/>
      <c r="V3712" s="1"/>
      <c r="AB3712" s="178"/>
      <c r="AC3712" s="33">
        <v>22</v>
      </c>
      <c r="AD3712" s="33">
        <v>170</v>
      </c>
      <c r="AE3712" s="33" t="s">
        <v>103</v>
      </c>
      <c r="AF3712" s="33" t="s">
        <v>103</v>
      </c>
      <c r="AG3712" s="33"/>
      <c r="AM3712" s="164">
        <f t="shared" si="185"/>
        <v>45982</v>
      </c>
      <c r="AX3712" s="37">
        <f t="shared" si="183"/>
        <v>45986</v>
      </c>
      <c r="AY3712" s="1" t="s">
        <v>1258</v>
      </c>
      <c r="AZ3712" s="183"/>
      <c r="BA3712" s="184"/>
      <c r="BB3712" s="184"/>
      <c r="BC3712" s="184"/>
      <c r="BD3712" s="184"/>
      <c r="BE3712" s="184"/>
      <c r="BF3712" s="184"/>
      <c r="BG3712" s="184"/>
      <c r="BT3712" s="37">
        <f t="shared" si="184"/>
        <v>46007</v>
      </c>
      <c r="BU3712" s="31" t="s">
        <v>1258</v>
      </c>
      <c r="BV3712" s="183"/>
      <c r="BW3712" s="207"/>
      <c r="BX3712" s="184"/>
      <c r="BY3712" s="184"/>
      <c r="BZ3712" s="184"/>
      <c r="CA3712" s="184"/>
      <c r="CB3712" s="184"/>
      <c r="CC3712" s="184"/>
      <c r="CE3712" s="1"/>
      <c r="CF3712" s="1"/>
      <c r="CG3712" s="1"/>
      <c r="CH3712" s="1"/>
      <c r="CI3712" s="1"/>
      <c r="CJ3712" s="1"/>
      <c r="CK3712" s="1"/>
      <c r="CL3712" s="1"/>
      <c r="CM3712" s="1"/>
      <c r="CN3712" s="1"/>
      <c r="CO3712" s="1"/>
    </row>
    <row r="3713" spans="1:93" ht="30" customHeight="1" x14ac:dyDescent="0.2">
      <c r="A3713" s="1">
        <v>3707</v>
      </c>
      <c r="B3713" s="1" t="s">
        <v>291</v>
      </c>
      <c r="C3713" s="1" t="s">
        <v>772</v>
      </c>
      <c r="D3713" s="1" t="s">
        <v>54</v>
      </c>
      <c r="E3713" s="1" t="s">
        <v>704</v>
      </c>
      <c r="F3713" s="1" t="s">
        <v>74</v>
      </c>
      <c r="G3713" s="1">
        <v>9</v>
      </c>
      <c r="H3713" s="1" t="s">
        <v>341</v>
      </c>
      <c r="I3713" s="1" t="s">
        <v>114</v>
      </c>
      <c r="J3713" s="64">
        <v>83812</v>
      </c>
      <c r="K3713" s="76">
        <v>53421</v>
      </c>
      <c r="L3713" s="29">
        <v>45979</v>
      </c>
      <c r="M3713" s="29" t="s">
        <v>4163</v>
      </c>
      <c r="N3713" s="1" t="s">
        <v>25</v>
      </c>
      <c r="O3713" s="28" t="s">
        <v>84</v>
      </c>
      <c r="P3713" s="1" t="s">
        <v>87</v>
      </c>
      <c r="Q3713" s="76">
        <v>10</v>
      </c>
      <c r="R3713" s="1"/>
      <c r="T3713" s="1" t="s">
        <v>115</v>
      </c>
      <c r="U3713" s="1"/>
      <c r="V3713" s="1"/>
      <c r="AB3713" s="178"/>
      <c r="AC3713" s="33">
        <v>24</v>
      </c>
      <c r="AD3713" s="33">
        <v>160</v>
      </c>
      <c r="AE3713" s="33" t="s">
        <v>103</v>
      </c>
      <c r="AF3713" s="33" t="s">
        <v>103</v>
      </c>
      <c r="AG3713" s="33"/>
      <c r="AM3713" s="164">
        <f t="shared" si="185"/>
        <v>45982</v>
      </c>
      <c r="AX3713" s="37">
        <f t="shared" si="183"/>
        <v>45986</v>
      </c>
      <c r="AY3713" s="1" t="s">
        <v>1258</v>
      </c>
      <c r="AZ3713" s="183"/>
      <c r="BA3713" s="184"/>
      <c r="BB3713" s="184"/>
      <c r="BC3713" s="184"/>
      <c r="BD3713" s="184"/>
      <c r="BE3713" s="184"/>
      <c r="BF3713" s="184"/>
      <c r="BG3713" s="184"/>
      <c r="BT3713" s="37">
        <f t="shared" si="184"/>
        <v>46007</v>
      </c>
      <c r="BU3713" s="31" t="s">
        <v>1258</v>
      </c>
      <c r="BV3713" s="183"/>
      <c r="BW3713" s="207"/>
      <c r="BX3713" s="184"/>
      <c r="BY3713" s="184"/>
      <c r="BZ3713" s="184"/>
      <c r="CA3713" s="184"/>
      <c r="CB3713" s="184"/>
      <c r="CC3713" s="184"/>
      <c r="CE3713" s="1"/>
      <c r="CF3713" s="1"/>
      <c r="CG3713" s="1"/>
      <c r="CH3713" s="1"/>
      <c r="CI3713" s="1"/>
      <c r="CJ3713" s="1"/>
      <c r="CK3713" s="1"/>
      <c r="CL3713" s="1"/>
      <c r="CM3713" s="1"/>
      <c r="CN3713" s="1"/>
      <c r="CO3713" s="1"/>
    </row>
    <row r="3714" spans="1:93" ht="30" customHeight="1" x14ac:dyDescent="0.2">
      <c r="A3714" s="1">
        <v>3708</v>
      </c>
      <c r="B3714" s="1" t="s">
        <v>291</v>
      </c>
      <c r="C3714" s="1" t="s">
        <v>772</v>
      </c>
      <c r="D3714" s="1" t="s">
        <v>54</v>
      </c>
      <c r="E3714" s="1" t="s">
        <v>704</v>
      </c>
      <c r="F3714" s="1" t="s">
        <v>74</v>
      </c>
      <c r="G3714" s="1">
        <v>9</v>
      </c>
      <c r="H3714" s="1" t="s">
        <v>341</v>
      </c>
      <c r="I3714" s="1" t="s">
        <v>114</v>
      </c>
      <c r="J3714" s="64">
        <v>82112</v>
      </c>
      <c r="K3714" s="76">
        <v>53422</v>
      </c>
      <c r="L3714" s="29">
        <v>45979</v>
      </c>
      <c r="M3714" s="29" t="s">
        <v>4163</v>
      </c>
      <c r="N3714" s="1" t="s">
        <v>25</v>
      </c>
      <c r="O3714" s="28" t="s">
        <v>84</v>
      </c>
      <c r="P3714" s="1" t="s">
        <v>87</v>
      </c>
      <c r="Q3714" s="76">
        <v>10</v>
      </c>
      <c r="R3714" s="1"/>
      <c r="T3714" s="1" t="s">
        <v>115</v>
      </c>
      <c r="U3714" s="1"/>
      <c r="V3714" s="1"/>
      <c r="AB3714" s="178"/>
      <c r="AC3714" s="33">
        <v>23.5</v>
      </c>
      <c r="AD3714" s="33">
        <v>180</v>
      </c>
      <c r="AE3714" s="33" t="s">
        <v>103</v>
      </c>
      <c r="AF3714" s="33" t="s">
        <v>103</v>
      </c>
      <c r="AG3714" s="33"/>
      <c r="AM3714" s="164">
        <f t="shared" si="185"/>
        <v>45982</v>
      </c>
      <c r="AX3714" s="37">
        <f t="shared" si="183"/>
        <v>45986</v>
      </c>
      <c r="AY3714" s="1" t="s">
        <v>1258</v>
      </c>
      <c r="AZ3714" s="183"/>
      <c r="BA3714" s="184"/>
      <c r="BB3714" s="184"/>
      <c r="BC3714" s="184"/>
      <c r="BD3714" s="184"/>
      <c r="BE3714" s="184"/>
      <c r="BF3714" s="184"/>
      <c r="BG3714" s="184"/>
      <c r="BT3714" s="37">
        <f t="shared" si="184"/>
        <v>46007</v>
      </c>
      <c r="BU3714" s="31" t="s">
        <v>1258</v>
      </c>
      <c r="BV3714" s="183"/>
      <c r="BW3714" s="207"/>
      <c r="BX3714" s="184"/>
      <c r="BY3714" s="184"/>
      <c r="BZ3714" s="184"/>
      <c r="CA3714" s="184"/>
      <c r="CB3714" s="184"/>
      <c r="CC3714" s="184"/>
      <c r="CE3714" s="1"/>
      <c r="CF3714" s="1"/>
      <c r="CG3714" s="1"/>
      <c r="CH3714" s="1"/>
      <c r="CI3714" s="1"/>
      <c r="CJ3714" s="1"/>
      <c r="CK3714" s="1"/>
      <c r="CL3714" s="1"/>
      <c r="CM3714" s="1"/>
      <c r="CN3714" s="1"/>
      <c r="CO3714" s="1"/>
    </row>
    <row r="3715" spans="1:93" ht="30" customHeight="1" x14ac:dyDescent="0.2">
      <c r="A3715" s="1">
        <v>3709</v>
      </c>
      <c r="B3715" s="1" t="s">
        <v>291</v>
      </c>
      <c r="C3715" s="1" t="s">
        <v>772</v>
      </c>
      <c r="D3715" s="1" t="s">
        <v>54</v>
      </c>
      <c r="E3715" s="1" t="s">
        <v>704</v>
      </c>
      <c r="F3715" s="1" t="s">
        <v>74</v>
      </c>
      <c r="G3715" s="1">
        <v>9</v>
      </c>
      <c r="H3715" s="1" t="s">
        <v>341</v>
      </c>
      <c r="I3715" s="1" t="s">
        <v>114</v>
      </c>
      <c r="J3715" s="64">
        <v>83012</v>
      </c>
      <c r="K3715" s="76">
        <v>53423</v>
      </c>
      <c r="L3715" s="29">
        <v>45979</v>
      </c>
      <c r="M3715" s="29" t="s">
        <v>4163</v>
      </c>
      <c r="N3715" s="1" t="s">
        <v>25</v>
      </c>
      <c r="O3715" s="28" t="s">
        <v>84</v>
      </c>
      <c r="P3715" s="1" t="s">
        <v>87</v>
      </c>
      <c r="Q3715" s="76">
        <v>10</v>
      </c>
      <c r="R3715" s="1"/>
      <c r="S3715" s="1">
        <v>6</v>
      </c>
      <c r="T3715" s="1" t="s">
        <v>115</v>
      </c>
      <c r="U3715" s="1"/>
      <c r="V3715" s="1"/>
      <c r="AB3715" s="178"/>
      <c r="AC3715" s="33">
        <v>25</v>
      </c>
      <c r="AD3715" s="33">
        <v>170</v>
      </c>
      <c r="AE3715" s="33" t="s">
        <v>103</v>
      </c>
      <c r="AF3715" s="33" t="s">
        <v>103</v>
      </c>
      <c r="AG3715" s="33"/>
      <c r="AM3715" s="164">
        <f t="shared" si="185"/>
        <v>45982</v>
      </c>
      <c r="AX3715" s="37">
        <f t="shared" si="183"/>
        <v>45986</v>
      </c>
      <c r="AY3715" s="1" t="s">
        <v>1258</v>
      </c>
      <c r="AZ3715" s="183"/>
      <c r="BA3715" s="184"/>
      <c r="BB3715" s="184"/>
      <c r="BC3715" s="184"/>
      <c r="BD3715" s="184"/>
      <c r="BE3715" s="184"/>
      <c r="BF3715" s="184"/>
      <c r="BG3715" s="184"/>
      <c r="BT3715" s="37">
        <f t="shared" si="184"/>
        <v>46007</v>
      </c>
      <c r="BU3715" s="31" t="s">
        <v>1258</v>
      </c>
      <c r="BV3715" s="183"/>
      <c r="BW3715" s="207"/>
      <c r="BX3715" s="184"/>
      <c r="BY3715" s="184"/>
      <c r="BZ3715" s="184"/>
      <c r="CA3715" s="184"/>
      <c r="CB3715" s="184"/>
      <c r="CC3715" s="184"/>
      <c r="CE3715" s="1"/>
      <c r="CF3715" s="1"/>
      <c r="CG3715" s="1"/>
      <c r="CH3715" s="1"/>
      <c r="CI3715" s="1"/>
      <c r="CJ3715" s="1"/>
      <c r="CK3715" s="1"/>
      <c r="CL3715" s="1"/>
      <c r="CM3715" s="1"/>
      <c r="CN3715" s="1"/>
      <c r="CO3715" s="1"/>
    </row>
    <row r="3716" spans="1:93" ht="30" customHeight="1" x14ac:dyDescent="0.2">
      <c r="A3716" s="1">
        <v>3710</v>
      </c>
      <c r="B3716" s="1" t="s">
        <v>291</v>
      </c>
      <c r="C3716" s="1" t="s">
        <v>772</v>
      </c>
      <c r="D3716" s="1" t="s">
        <v>54</v>
      </c>
      <c r="E3716" s="1" t="s">
        <v>704</v>
      </c>
      <c r="F3716" s="1" t="s">
        <v>74</v>
      </c>
      <c r="G3716" s="1">
        <v>9</v>
      </c>
      <c r="H3716" s="1" t="s">
        <v>341</v>
      </c>
      <c r="I3716" s="1" t="s">
        <v>114</v>
      </c>
      <c r="J3716" s="64">
        <v>83412</v>
      </c>
      <c r="K3716" s="76">
        <v>53429</v>
      </c>
      <c r="L3716" s="29">
        <v>45979</v>
      </c>
      <c r="M3716" s="29" t="s">
        <v>4163</v>
      </c>
      <c r="N3716" s="1" t="s">
        <v>25</v>
      </c>
      <c r="O3716" s="28" t="s">
        <v>84</v>
      </c>
      <c r="P3716" s="1" t="s">
        <v>87</v>
      </c>
      <c r="Q3716" s="76">
        <v>10</v>
      </c>
      <c r="R3716" s="1"/>
      <c r="T3716" s="1" t="s">
        <v>115</v>
      </c>
      <c r="U3716" s="1"/>
      <c r="V3716" s="1"/>
      <c r="AB3716" s="178"/>
      <c r="AC3716" s="33">
        <v>25.5</v>
      </c>
      <c r="AD3716" s="33">
        <v>160</v>
      </c>
      <c r="AE3716" s="33" t="s">
        <v>103</v>
      </c>
      <c r="AF3716" s="33" t="s">
        <v>103</v>
      </c>
      <c r="AG3716" s="33"/>
      <c r="AM3716" s="164">
        <f t="shared" si="185"/>
        <v>45982</v>
      </c>
      <c r="AX3716" s="37">
        <f t="shared" si="183"/>
        <v>45986</v>
      </c>
      <c r="AY3716" s="1" t="s">
        <v>1258</v>
      </c>
      <c r="AZ3716" s="183"/>
      <c r="BA3716" s="184"/>
      <c r="BB3716" s="184"/>
      <c r="BC3716" s="184"/>
      <c r="BD3716" s="184"/>
      <c r="BE3716" s="184"/>
      <c r="BF3716" s="184"/>
      <c r="BG3716" s="184"/>
      <c r="BT3716" s="37">
        <f t="shared" si="184"/>
        <v>46007</v>
      </c>
      <c r="BU3716" s="31" t="s">
        <v>1258</v>
      </c>
      <c r="BV3716" s="183"/>
      <c r="BW3716" s="207"/>
      <c r="BX3716" s="184"/>
      <c r="BY3716" s="184"/>
      <c r="BZ3716" s="184"/>
      <c r="CA3716" s="184"/>
      <c r="CB3716" s="184"/>
      <c r="CC3716" s="184"/>
      <c r="CE3716" s="1"/>
      <c r="CF3716" s="1"/>
      <c r="CG3716" s="1"/>
      <c r="CH3716" s="1"/>
      <c r="CI3716" s="1"/>
      <c r="CJ3716" s="1"/>
      <c r="CK3716" s="1"/>
      <c r="CL3716" s="1"/>
      <c r="CM3716" s="1"/>
      <c r="CN3716" s="1"/>
      <c r="CO3716" s="1"/>
    </row>
    <row r="3717" spans="1:93" ht="30" customHeight="1" x14ac:dyDescent="0.2">
      <c r="A3717" s="1">
        <v>3711</v>
      </c>
      <c r="B3717" s="1" t="s">
        <v>291</v>
      </c>
      <c r="C3717" s="1" t="s">
        <v>772</v>
      </c>
      <c r="D3717" s="1" t="s">
        <v>54</v>
      </c>
      <c r="E3717" s="1" t="s">
        <v>704</v>
      </c>
      <c r="F3717" s="1" t="s">
        <v>74</v>
      </c>
      <c r="G3717" s="1">
        <v>9</v>
      </c>
      <c r="H3717" s="1" t="s">
        <v>341</v>
      </c>
      <c r="I3717" s="1" t="s">
        <v>114</v>
      </c>
      <c r="J3717" s="64">
        <v>84312</v>
      </c>
      <c r="K3717" s="76">
        <v>53437</v>
      </c>
      <c r="L3717" s="29">
        <v>45979</v>
      </c>
      <c r="M3717" s="29" t="s">
        <v>4163</v>
      </c>
      <c r="N3717" s="1" t="s">
        <v>25</v>
      </c>
      <c r="O3717" s="28" t="s">
        <v>84</v>
      </c>
      <c r="P3717" s="1" t="s">
        <v>87</v>
      </c>
      <c r="Q3717" s="76">
        <v>10</v>
      </c>
      <c r="R3717" s="1"/>
      <c r="T3717" s="1" t="s">
        <v>115</v>
      </c>
      <c r="U3717" s="1"/>
      <c r="V3717" s="1"/>
      <c r="AB3717" s="179"/>
      <c r="AC3717" s="33">
        <v>24</v>
      </c>
      <c r="AD3717" s="33">
        <v>180</v>
      </c>
      <c r="AE3717" s="33" t="s">
        <v>103</v>
      </c>
      <c r="AF3717" s="33" t="s">
        <v>103</v>
      </c>
      <c r="AG3717" s="33"/>
      <c r="AM3717" s="164">
        <f t="shared" si="185"/>
        <v>45982</v>
      </c>
      <c r="AX3717" s="37">
        <f t="shared" si="183"/>
        <v>45986</v>
      </c>
      <c r="AY3717" s="1" t="s">
        <v>1258</v>
      </c>
      <c r="AZ3717" s="183"/>
      <c r="BA3717" s="181"/>
      <c r="BB3717" s="181"/>
      <c r="BC3717" s="181"/>
      <c r="BD3717" s="181"/>
      <c r="BE3717" s="181"/>
      <c r="BF3717" s="181"/>
      <c r="BG3717" s="181"/>
      <c r="BT3717" s="37">
        <f t="shared" si="184"/>
        <v>46007</v>
      </c>
      <c r="BU3717" s="31" t="s">
        <v>1258</v>
      </c>
      <c r="BV3717" s="183"/>
      <c r="BW3717" s="192"/>
      <c r="BX3717" s="181"/>
      <c r="BY3717" s="181"/>
      <c r="BZ3717" s="181"/>
      <c r="CA3717" s="181"/>
      <c r="CB3717" s="181"/>
      <c r="CC3717" s="181"/>
      <c r="CE3717" s="1"/>
      <c r="CF3717" s="1"/>
      <c r="CG3717" s="1"/>
      <c r="CH3717" s="1"/>
      <c r="CI3717" s="1"/>
      <c r="CJ3717" s="1"/>
      <c r="CK3717" s="1"/>
      <c r="CL3717" s="1"/>
      <c r="CM3717" s="1"/>
      <c r="CN3717" s="1"/>
      <c r="CO3717" s="1"/>
    </row>
    <row r="3718" spans="1:93" ht="30" customHeight="1" x14ac:dyDescent="0.2">
      <c r="A3718" s="1">
        <v>3712</v>
      </c>
      <c r="B3718" s="1" t="s">
        <v>103</v>
      </c>
      <c r="C3718" s="1" t="s">
        <v>103</v>
      </c>
      <c r="D3718" s="1"/>
      <c r="E3718" s="1"/>
      <c r="F3718" s="1" t="s">
        <v>74</v>
      </c>
      <c r="G3718" s="1"/>
      <c r="H3718" s="1" t="s">
        <v>341</v>
      </c>
      <c r="I3718" s="1" t="s">
        <v>114</v>
      </c>
      <c r="J3718" s="64">
        <v>273</v>
      </c>
      <c r="K3718" s="76">
        <v>2308402</v>
      </c>
      <c r="L3718" s="29">
        <v>45979</v>
      </c>
      <c r="M3718" s="29" t="s">
        <v>4163</v>
      </c>
      <c r="N3718" s="1" t="s">
        <v>478</v>
      </c>
      <c r="O3718" s="28" t="s">
        <v>634</v>
      </c>
      <c r="P3718" s="1" t="s">
        <v>323</v>
      </c>
      <c r="Q3718" s="76">
        <v>5</v>
      </c>
      <c r="R3718" s="1"/>
      <c r="T3718" s="1" t="s">
        <v>115</v>
      </c>
      <c r="U3718" s="1"/>
      <c r="V3718" s="1"/>
      <c r="AC3718" s="33" t="s">
        <v>103</v>
      </c>
      <c r="AD3718" s="33" t="s">
        <v>103</v>
      </c>
      <c r="AE3718" s="33" t="s">
        <v>103</v>
      </c>
      <c r="AF3718" s="33"/>
      <c r="AG3718" s="33"/>
      <c r="AM3718" s="164">
        <f t="shared" si="185"/>
        <v>45982</v>
      </c>
      <c r="AX3718" s="37">
        <f t="shared" si="183"/>
        <v>45986</v>
      </c>
      <c r="AY3718" s="1"/>
      <c r="AZ3718" s="1"/>
      <c r="BA3718" s="31"/>
      <c r="BB3718" s="31"/>
      <c r="BC3718" s="1"/>
      <c r="BD3718" s="1"/>
      <c r="BE3718" s="1"/>
      <c r="BF3718" s="1"/>
      <c r="BG3718" s="1"/>
      <c r="BT3718" s="37">
        <f t="shared" si="184"/>
        <v>46007</v>
      </c>
      <c r="BU3718" s="31"/>
      <c r="BW3718" s="33"/>
      <c r="BX3718" s="1"/>
      <c r="BY3718" s="1"/>
      <c r="BZ3718" s="1"/>
      <c r="CA3718" s="1"/>
      <c r="CB3718" s="1"/>
      <c r="CC3718" s="1"/>
      <c r="CE3718" s="1"/>
      <c r="CF3718" s="1"/>
      <c r="CG3718" s="1"/>
      <c r="CH3718" s="1"/>
      <c r="CI3718" s="1"/>
      <c r="CJ3718" s="1"/>
      <c r="CK3718" s="1"/>
      <c r="CL3718" s="1"/>
      <c r="CM3718" s="1"/>
      <c r="CN3718" s="1"/>
      <c r="CO3718" s="1"/>
    </row>
    <row r="3719" spans="1:93" ht="30" customHeight="1" x14ac:dyDescent="0.2">
      <c r="A3719" s="1">
        <v>3713</v>
      </c>
      <c r="B3719" s="1" t="s">
        <v>291</v>
      </c>
      <c r="C3719" s="1" t="s">
        <v>772</v>
      </c>
      <c r="D3719" s="1" t="s">
        <v>54</v>
      </c>
      <c r="E3719" s="1" t="s">
        <v>704</v>
      </c>
      <c r="F3719" s="1" t="s">
        <v>74</v>
      </c>
      <c r="G3719" s="1">
        <v>9</v>
      </c>
      <c r="H3719" s="1" t="s">
        <v>341</v>
      </c>
      <c r="I3719" s="1" t="s">
        <v>114</v>
      </c>
      <c r="J3719" s="64">
        <v>84812</v>
      </c>
      <c r="K3719" s="76">
        <v>53485</v>
      </c>
      <c r="L3719" s="29">
        <v>45980</v>
      </c>
      <c r="M3719" s="29" t="s">
        <v>4163</v>
      </c>
      <c r="N3719" s="1" t="s">
        <v>25</v>
      </c>
      <c r="O3719" s="28" t="s">
        <v>84</v>
      </c>
      <c r="P3719" s="1" t="s">
        <v>87</v>
      </c>
      <c r="Q3719" s="76">
        <v>10</v>
      </c>
      <c r="R3719" s="1"/>
      <c r="S3719" s="1">
        <v>6</v>
      </c>
      <c r="T3719" s="1" t="s">
        <v>115</v>
      </c>
      <c r="U3719" s="1"/>
      <c r="V3719" s="1"/>
      <c r="AB3719" s="177" t="s">
        <v>1371</v>
      </c>
      <c r="AC3719" s="33">
        <v>25</v>
      </c>
      <c r="AD3719" s="33">
        <v>180</v>
      </c>
      <c r="AE3719" s="33" t="s">
        <v>103</v>
      </c>
      <c r="AF3719" s="33" t="s">
        <v>103</v>
      </c>
      <c r="AG3719" s="33"/>
      <c r="AM3719" s="164">
        <f t="shared" si="185"/>
        <v>45983</v>
      </c>
      <c r="AX3719" s="37">
        <f t="shared" si="183"/>
        <v>45987</v>
      </c>
      <c r="AY3719" s="1" t="s">
        <v>1258</v>
      </c>
      <c r="AZ3719" s="183" t="s">
        <v>1372</v>
      </c>
      <c r="BA3719" s="180">
        <v>13.7</v>
      </c>
      <c r="BB3719" s="180">
        <v>12.4</v>
      </c>
      <c r="BC3719" s="180">
        <v>13.2</v>
      </c>
      <c r="BD3719" s="180">
        <v>12</v>
      </c>
      <c r="BE3719" s="180">
        <v>13.6</v>
      </c>
      <c r="BF3719" s="180">
        <v>12.4</v>
      </c>
      <c r="BG3719" s="180">
        <f>AVERAGE(BA3719:BF3724)</f>
        <v>12.883333333333333</v>
      </c>
      <c r="BT3719" s="37">
        <f t="shared" si="184"/>
        <v>46008</v>
      </c>
      <c r="BU3719" s="31" t="s">
        <v>1258</v>
      </c>
      <c r="BV3719" s="183" t="s">
        <v>1373</v>
      </c>
      <c r="BW3719" s="191">
        <v>20</v>
      </c>
      <c r="BX3719" s="180">
        <v>21</v>
      </c>
      <c r="BY3719" s="180">
        <v>21.9</v>
      </c>
      <c r="BZ3719" s="180">
        <v>22.5</v>
      </c>
      <c r="CA3719" s="180">
        <v>21.2</v>
      </c>
      <c r="CB3719" s="180">
        <v>20.7</v>
      </c>
      <c r="CC3719" s="180">
        <f>AVERAGE(BW3719:CB3724)</f>
        <v>21.216666666666669</v>
      </c>
      <c r="CE3719" s="1"/>
      <c r="CF3719" s="1"/>
      <c r="CG3719" s="1"/>
      <c r="CH3719" s="1"/>
      <c r="CI3719" s="1"/>
      <c r="CJ3719" s="1"/>
      <c r="CK3719" s="1"/>
      <c r="CL3719" s="1"/>
      <c r="CM3719" s="1"/>
      <c r="CN3719" s="1"/>
      <c r="CO3719" s="1"/>
    </row>
    <row r="3720" spans="1:93" ht="30" customHeight="1" x14ac:dyDescent="0.2">
      <c r="A3720" s="1">
        <v>3714</v>
      </c>
      <c r="B3720" s="1" t="s">
        <v>291</v>
      </c>
      <c r="C3720" s="1" t="s">
        <v>772</v>
      </c>
      <c r="D3720" s="1" t="s">
        <v>54</v>
      </c>
      <c r="E3720" s="1" t="s">
        <v>704</v>
      </c>
      <c r="F3720" s="1" t="s">
        <v>74</v>
      </c>
      <c r="G3720" s="1">
        <v>9</v>
      </c>
      <c r="H3720" s="1" t="s">
        <v>341</v>
      </c>
      <c r="I3720" s="1" t="s">
        <v>114</v>
      </c>
      <c r="J3720" s="64">
        <v>82612</v>
      </c>
      <c r="K3720" s="76">
        <v>53489</v>
      </c>
      <c r="L3720" s="29">
        <v>45980</v>
      </c>
      <c r="M3720" s="29" t="s">
        <v>4163</v>
      </c>
      <c r="N3720" s="1" t="s">
        <v>25</v>
      </c>
      <c r="O3720" s="28" t="s">
        <v>84</v>
      </c>
      <c r="P3720" s="1" t="s">
        <v>87</v>
      </c>
      <c r="Q3720" s="76">
        <v>10</v>
      </c>
      <c r="R3720" s="1"/>
      <c r="T3720" s="1" t="s">
        <v>115</v>
      </c>
      <c r="U3720" s="1"/>
      <c r="V3720" s="1"/>
      <c r="AB3720" s="178"/>
      <c r="AC3720" s="33">
        <v>24.5</v>
      </c>
      <c r="AD3720" s="33">
        <v>160</v>
      </c>
      <c r="AE3720" s="33" t="s">
        <v>103</v>
      </c>
      <c r="AF3720" s="33" t="s">
        <v>103</v>
      </c>
      <c r="AG3720" s="33"/>
      <c r="AM3720" s="164">
        <f t="shared" si="185"/>
        <v>45983</v>
      </c>
      <c r="AX3720" s="37">
        <f t="shared" si="183"/>
        <v>45987</v>
      </c>
      <c r="AY3720" s="1" t="s">
        <v>1258</v>
      </c>
      <c r="AZ3720" s="183"/>
      <c r="BA3720" s="184"/>
      <c r="BB3720" s="184"/>
      <c r="BC3720" s="184"/>
      <c r="BD3720" s="184"/>
      <c r="BE3720" s="184"/>
      <c r="BF3720" s="184"/>
      <c r="BG3720" s="184"/>
      <c r="BT3720" s="37">
        <f t="shared" si="184"/>
        <v>46008</v>
      </c>
      <c r="BU3720" s="31" t="s">
        <v>1258</v>
      </c>
      <c r="BV3720" s="183"/>
      <c r="BW3720" s="207"/>
      <c r="BX3720" s="184"/>
      <c r="BY3720" s="184"/>
      <c r="BZ3720" s="184"/>
      <c r="CA3720" s="184"/>
      <c r="CB3720" s="184"/>
      <c r="CC3720" s="184"/>
      <c r="CE3720" s="1"/>
      <c r="CF3720" s="1"/>
      <c r="CG3720" s="1"/>
      <c r="CH3720" s="1"/>
      <c r="CI3720" s="1"/>
      <c r="CJ3720" s="1"/>
      <c r="CK3720" s="1"/>
      <c r="CL3720" s="1"/>
      <c r="CM3720" s="1"/>
      <c r="CN3720" s="1"/>
      <c r="CO3720" s="1"/>
    </row>
    <row r="3721" spans="1:93" ht="30" customHeight="1" x14ac:dyDescent="0.2">
      <c r="A3721" s="1">
        <v>3715</v>
      </c>
      <c r="B3721" s="1" t="s">
        <v>291</v>
      </c>
      <c r="C3721" s="1" t="s">
        <v>772</v>
      </c>
      <c r="D3721" s="1" t="s">
        <v>54</v>
      </c>
      <c r="E3721" s="1" t="s">
        <v>704</v>
      </c>
      <c r="F3721" s="1" t="s">
        <v>74</v>
      </c>
      <c r="G3721" s="1">
        <v>9</v>
      </c>
      <c r="H3721" s="1" t="s">
        <v>341</v>
      </c>
      <c r="I3721" s="1" t="s">
        <v>114</v>
      </c>
      <c r="J3721" s="64">
        <v>78012</v>
      </c>
      <c r="K3721" s="76">
        <v>53493</v>
      </c>
      <c r="L3721" s="29">
        <v>45980</v>
      </c>
      <c r="M3721" s="29" t="s">
        <v>4163</v>
      </c>
      <c r="N3721" s="1" t="s">
        <v>25</v>
      </c>
      <c r="O3721" s="28" t="s">
        <v>84</v>
      </c>
      <c r="P3721" s="1" t="s">
        <v>87</v>
      </c>
      <c r="Q3721" s="76">
        <v>10</v>
      </c>
      <c r="R3721" s="1"/>
      <c r="T3721" s="1" t="s">
        <v>115</v>
      </c>
      <c r="U3721" s="1"/>
      <c r="V3721" s="1"/>
      <c r="AB3721" s="178"/>
      <c r="AC3721" s="33">
        <v>24.5</v>
      </c>
      <c r="AD3721" s="33">
        <v>180</v>
      </c>
      <c r="AE3721" s="33" t="s">
        <v>103</v>
      </c>
      <c r="AF3721" s="33" t="s">
        <v>103</v>
      </c>
      <c r="AG3721" s="33"/>
      <c r="AM3721" s="164">
        <f t="shared" si="185"/>
        <v>45983</v>
      </c>
      <c r="AX3721" s="37">
        <f t="shared" ref="AX3721:AX3785" si="186">IF(L3721=0, 0,L3721+7)</f>
        <v>45987</v>
      </c>
      <c r="AY3721" s="1" t="s">
        <v>1258</v>
      </c>
      <c r="AZ3721" s="183"/>
      <c r="BA3721" s="184"/>
      <c r="BB3721" s="184"/>
      <c r="BC3721" s="184"/>
      <c r="BD3721" s="184"/>
      <c r="BE3721" s="184"/>
      <c r="BF3721" s="184"/>
      <c r="BG3721" s="184"/>
      <c r="BT3721" s="37">
        <f t="shared" si="184"/>
        <v>46008</v>
      </c>
      <c r="BU3721" s="31" t="s">
        <v>1258</v>
      </c>
      <c r="BV3721" s="183"/>
      <c r="BW3721" s="207"/>
      <c r="BX3721" s="184"/>
      <c r="BY3721" s="184"/>
      <c r="BZ3721" s="184"/>
      <c r="CA3721" s="184"/>
      <c r="CB3721" s="184"/>
      <c r="CC3721" s="184"/>
      <c r="CE3721" s="1"/>
      <c r="CF3721" s="1"/>
      <c r="CG3721" s="1"/>
      <c r="CH3721" s="1"/>
      <c r="CI3721" s="1"/>
      <c r="CJ3721" s="1"/>
      <c r="CK3721" s="1"/>
      <c r="CL3721" s="1"/>
      <c r="CM3721" s="1"/>
      <c r="CN3721" s="1"/>
      <c r="CO3721" s="1"/>
    </row>
    <row r="3722" spans="1:93" ht="30" customHeight="1" x14ac:dyDescent="0.2">
      <c r="A3722" s="1">
        <v>3716</v>
      </c>
      <c r="B3722" s="1" t="s">
        <v>291</v>
      </c>
      <c r="C3722" s="1" t="s">
        <v>772</v>
      </c>
      <c r="D3722" s="1" t="s">
        <v>54</v>
      </c>
      <c r="E3722" s="1" t="s">
        <v>704</v>
      </c>
      <c r="F3722" s="1" t="s">
        <v>74</v>
      </c>
      <c r="G3722" s="1">
        <v>9</v>
      </c>
      <c r="H3722" s="1" t="s">
        <v>341</v>
      </c>
      <c r="I3722" s="1" t="s">
        <v>114</v>
      </c>
      <c r="J3722" s="64">
        <v>83512</v>
      </c>
      <c r="K3722" s="76">
        <v>53498</v>
      </c>
      <c r="L3722" s="29">
        <v>45980</v>
      </c>
      <c r="M3722" s="29" t="s">
        <v>4163</v>
      </c>
      <c r="N3722" s="1" t="s">
        <v>25</v>
      </c>
      <c r="O3722" s="28" t="s">
        <v>84</v>
      </c>
      <c r="P3722" s="1" t="s">
        <v>87</v>
      </c>
      <c r="Q3722" s="76">
        <v>10</v>
      </c>
      <c r="R3722" s="1"/>
      <c r="S3722" s="1">
        <v>6</v>
      </c>
      <c r="T3722" s="1" t="s">
        <v>115</v>
      </c>
      <c r="U3722" s="1"/>
      <c r="V3722" s="1"/>
      <c r="AB3722" s="178"/>
      <c r="AC3722" s="33">
        <v>23</v>
      </c>
      <c r="AD3722" s="33">
        <v>170</v>
      </c>
      <c r="AE3722" s="33" t="s">
        <v>103</v>
      </c>
      <c r="AF3722" s="33" t="s">
        <v>103</v>
      </c>
      <c r="AG3722" s="33"/>
      <c r="AM3722" s="164">
        <f t="shared" si="185"/>
        <v>45983</v>
      </c>
      <c r="AX3722" s="37">
        <f t="shared" si="186"/>
        <v>45987</v>
      </c>
      <c r="AY3722" s="1" t="s">
        <v>1258</v>
      </c>
      <c r="AZ3722" s="183"/>
      <c r="BA3722" s="184"/>
      <c r="BB3722" s="184"/>
      <c r="BC3722" s="184"/>
      <c r="BD3722" s="184"/>
      <c r="BE3722" s="184"/>
      <c r="BF3722" s="184"/>
      <c r="BG3722" s="184"/>
      <c r="BT3722" s="37">
        <f t="shared" si="184"/>
        <v>46008</v>
      </c>
      <c r="BU3722" s="31" t="s">
        <v>1258</v>
      </c>
      <c r="BV3722" s="183"/>
      <c r="BW3722" s="207"/>
      <c r="BX3722" s="184"/>
      <c r="BY3722" s="184"/>
      <c r="BZ3722" s="184"/>
      <c r="CA3722" s="184"/>
      <c r="CB3722" s="184"/>
      <c r="CC3722" s="184"/>
      <c r="CE3722" s="1"/>
      <c r="CF3722" s="1"/>
      <c r="CG3722" s="1"/>
      <c r="CH3722" s="1"/>
      <c r="CI3722" s="1"/>
      <c r="CJ3722" s="1"/>
      <c r="CK3722" s="1"/>
      <c r="CL3722" s="1"/>
      <c r="CM3722" s="1"/>
      <c r="CN3722" s="1"/>
      <c r="CO3722" s="1"/>
    </row>
    <row r="3723" spans="1:93" ht="30" customHeight="1" x14ac:dyDescent="0.2">
      <c r="A3723" s="1">
        <v>3717</v>
      </c>
      <c r="B3723" s="1" t="s">
        <v>291</v>
      </c>
      <c r="C3723" s="1" t="s">
        <v>772</v>
      </c>
      <c r="D3723" s="1" t="s">
        <v>54</v>
      </c>
      <c r="E3723" s="1" t="s">
        <v>704</v>
      </c>
      <c r="F3723" s="1" t="s">
        <v>74</v>
      </c>
      <c r="G3723" s="1">
        <v>9</v>
      </c>
      <c r="H3723" s="1" t="s">
        <v>341</v>
      </c>
      <c r="I3723" s="1" t="s">
        <v>114</v>
      </c>
      <c r="J3723" s="64">
        <v>82012</v>
      </c>
      <c r="K3723" s="76">
        <v>53494</v>
      </c>
      <c r="L3723" s="29">
        <v>45980</v>
      </c>
      <c r="M3723" s="29" t="s">
        <v>4163</v>
      </c>
      <c r="N3723" s="1" t="s">
        <v>25</v>
      </c>
      <c r="O3723" s="28" t="s">
        <v>84</v>
      </c>
      <c r="P3723" s="1" t="s">
        <v>87</v>
      </c>
      <c r="Q3723" s="76">
        <v>10</v>
      </c>
      <c r="R3723" s="1"/>
      <c r="T3723" s="1" t="s">
        <v>115</v>
      </c>
      <c r="U3723" s="1"/>
      <c r="V3723" s="1"/>
      <c r="AB3723" s="178"/>
      <c r="AC3723" s="33">
        <v>24.5</v>
      </c>
      <c r="AD3723" s="33">
        <v>160</v>
      </c>
      <c r="AE3723" s="33" t="s">
        <v>103</v>
      </c>
      <c r="AF3723" s="33" t="s">
        <v>103</v>
      </c>
      <c r="AG3723" s="33"/>
      <c r="AM3723" s="164">
        <f t="shared" si="185"/>
        <v>45983</v>
      </c>
      <c r="AX3723" s="37">
        <f t="shared" si="186"/>
        <v>45987</v>
      </c>
      <c r="AY3723" s="1" t="s">
        <v>1258</v>
      </c>
      <c r="AZ3723" s="183"/>
      <c r="BA3723" s="184"/>
      <c r="BB3723" s="184"/>
      <c r="BC3723" s="184"/>
      <c r="BD3723" s="184"/>
      <c r="BE3723" s="184"/>
      <c r="BF3723" s="184"/>
      <c r="BG3723" s="184"/>
      <c r="BT3723" s="37">
        <f t="shared" si="184"/>
        <v>46008</v>
      </c>
      <c r="BU3723" s="31" t="s">
        <v>1258</v>
      </c>
      <c r="BV3723" s="183"/>
      <c r="BW3723" s="207"/>
      <c r="BX3723" s="184"/>
      <c r="BY3723" s="184"/>
      <c r="BZ3723" s="184"/>
      <c r="CA3723" s="184"/>
      <c r="CB3723" s="184"/>
      <c r="CC3723" s="184"/>
      <c r="CE3723" s="1"/>
      <c r="CF3723" s="1"/>
      <c r="CG3723" s="1"/>
      <c r="CH3723" s="1"/>
      <c r="CI3723" s="1"/>
      <c r="CJ3723" s="1"/>
      <c r="CK3723" s="1"/>
      <c r="CL3723" s="1"/>
      <c r="CM3723" s="1"/>
      <c r="CN3723" s="1"/>
      <c r="CO3723" s="1"/>
    </row>
    <row r="3724" spans="1:93" ht="30" customHeight="1" x14ac:dyDescent="0.2">
      <c r="A3724" s="1">
        <v>3718</v>
      </c>
      <c r="B3724" s="1" t="s">
        <v>291</v>
      </c>
      <c r="C3724" s="1" t="s">
        <v>772</v>
      </c>
      <c r="D3724" s="1" t="s">
        <v>54</v>
      </c>
      <c r="E3724" s="1" t="s">
        <v>704</v>
      </c>
      <c r="F3724" s="1" t="s">
        <v>74</v>
      </c>
      <c r="G3724" s="1">
        <v>9</v>
      </c>
      <c r="H3724" s="1" t="s">
        <v>341</v>
      </c>
      <c r="I3724" s="1" t="s">
        <v>114</v>
      </c>
      <c r="J3724" s="64">
        <v>83412</v>
      </c>
      <c r="K3724" s="76">
        <v>53507</v>
      </c>
      <c r="L3724" s="29">
        <v>45980</v>
      </c>
      <c r="M3724" s="29" t="s">
        <v>4163</v>
      </c>
      <c r="N3724" s="1" t="s">
        <v>25</v>
      </c>
      <c r="O3724" s="28" t="s">
        <v>84</v>
      </c>
      <c r="P3724" s="1" t="s">
        <v>87</v>
      </c>
      <c r="Q3724" s="76">
        <v>5</v>
      </c>
      <c r="R3724" s="1"/>
      <c r="T3724" s="1" t="s">
        <v>115</v>
      </c>
      <c r="U3724" s="1"/>
      <c r="V3724" s="1"/>
      <c r="AB3724" s="179"/>
      <c r="AC3724" s="33">
        <v>24</v>
      </c>
      <c r="AD3724" s="33">
        <v>180</v>
      </c>
      <c r="AE3724" s="33" t="s">
        <v>103</v>
      </c>
      <c r="AF3724" s="33" t="s">
        <v>103</v>
      </c>
      <c r="AG3724" s="33"/>
      <c r="AM3724" s="164">
        <f t="shared" si="185"/>
        <v>45983</v>
      </c>
      <c r="AX3724" s="37">
        <f t="shared" si="186"/>
        <v>45987</v>
      </c>
      <c r="AY3724" s="1" t="s">
        <v>1258</v>
      </c>
      <c r="AZ3724" s="183"/>
      <c r="BA3724" s="181"/>
      <c r="BB3724" s="181"/>
      <c r="BC3724" s="181"/>
      <c r="BD3724" s="181"/>
      <c r="BE3724" s="181"/>
      <c r="BF3724" s="181"/>
      <c r="BG3724" s="181"/>
      <c r="BT3724" s="37">
        <f t="shared" si="184"/>
        <v>46008</v>
      </c>
      <c r="BU3724" s="31" t="s">
        <v>1258</v>
      </c>
      <c r="BV3724" s="183"/>
      <c r="BW3724" s="192"/>
      <c r="BX3724" s="181"/>
      <c r="BY3724" s="181"/>
      <c r="BZ3724" s="181"/>
      <c r="CA3724" s="181"/>
      <c r="CB3724" s="181"/>
      <c r="CC3724" s="181"/>
      <c r="CE3724" s="1"/>
      <c r="CF3724" s="1"/>
      <c r="CG3724" s="1"/>
      <c r="CH3724" s="1"/>
      <c r="CI3724" s="1"/>
      <c r="CJ3724" s="1"/>
      <c r="CK3724" s="1"/>
      <c r="CL3724" s="1"/>
      <c r="CM3724" s="1"/>
      <c r="CN3724" s="1"/>
      <c r="CO3724" s="1"/>
    </row>
    <row r="3725" spans="1:93" ht="30" customHeight="1" x14ac:dyDescent="0.2">
      <c r="A3725" s="1">
        <v>3719</v>
      </c>
      <c r="B3725" s="1" t="s">
        <v>827</v>
      </c>
      <c r="C3725" s="1" t="s">
        <v>828</v>
      </c>
      <c r="D3725" s="1" t="s">
        <v>829</v>
      </c>
      <c r="E3725" s="1" t="s">
        <v>732</v>
      </c>
      <c r="F3725" s="1" t="s">
        <v>74</v>
      </c>
      <c r="G3725" s="1">
        <v>8</v>
      </c>
      <c r="H3725" s="1" t="s">
        <v>341</v>
      </c>
      <c r="I3725" s="1" t="s">
        <v>114</v>
      </c>
      <c r="J3725" s="64">
        <v>407</v>
      </c>
      <c r="K3725" s="76">
        <v>2270744</v>
      </c>
      <c r="L3725" s="29">
        <v>45980</v>
      </c>
      <c r="M3725" s="29" t="s">
        <v>4163</v>
      </c>
      <c r="N3725" s="1" t="s">
        <v>478</v>
      </c>
      <c r="O3725" s="28" t="s">
        <v>634</v>
      </c>
      <c r="P3725" s="1" t="s">
        <v>323</v>
      </c>
      <c r="Q3725" s="76">
        <v>7</v>
      </c>
      <c r="R3725" s="1"/>
      <c r="S3725" s="1">
        <v>6</v>
      </c>
      <c r="T3725" s="1" t="s">
        <v>115</v>
      </c>
      <c r="U3725" s="1"/>
      <c r="V3725" s="1"/>
      <c r="AB3725" s="28" t="s">
        <v>1374</v>
      </c>
      <c r="AC3725" s="33">
        <v>25</v>
      </c>
      <c r="AD3725" s="33">
        <v>250</v>
      </c>
      <c r="AE3725" s="33" t="s">
        <v>103</v>
      </c>
      <c r="AF3725" s="33" t="s">
        <v>103</v>
      </c>
      <c r="AG3725" s="33"/>
      <c r="AM3725" s="164">
        <f t="shared" si="185"/>
        <v>45983</v>
      </c>
      <c r="AX3725" s="37">
        <f t="shared" si="186"/>
        <v>45987</v>
      </c>
      <c r="AY3725" s="1" t="s">
        <v>1375</v>
      </c>
      <c r="AZ3725" s="1" t="s">
        <v>1376</v>
      </c>
      <c r="BA3725" s="31">
        <v>49.5</v>
      </c>
      <c r="BB3725" s="31">
        <v>48.6</v>
      </c>
      <c r="BC3725" s="1">
        <v>50.2</v>
      </c>
      <c r="BD3725" s="1"/>
      <c r="BE3725" s="1"/>
      <c r="BF3725" s="1"/>
      <c r="BG3725" s="1">
        <f>AVERAGE(BA3725:BF3725)</f>
        <v>49.433333333333337</v>
      </c>
      <c r="BT3725" s="37">
        <f t="shared" si="184"/>
        <v>46008</v>
      </c>
      <c r="BU3725" s="31" t="s">
        <v>1375</v>
      </c>
      <c r="BV3725" s="1" t="s">
        <v>1376</v>
      </c>
      <c r="BW3725" s="79">
        <v>59.5</v>
      </c>
      <c r="BX3725" s="31">
        <v>60.6</v>
      </c>
      <c r="BY3725" s="1">
        <v>61.2</v>
      </c>
      <c r="BZ3725" s="1"/>
      <c r="CA3725" s="1"/>
      <c r="CB3725" s="1"/>
      <c r="CC3725" s="1">
        <f>AVERAGE(BW3725:CB3725)</f>
        <v>60.433333333333337</v>
      </c>
      <c r="CE3725" s="1"/>
      <c r="CF3725" s="1"/>
      <c r="CG3725" s="1"/>
      <c r="CH3725" s="1"/>
      <c r="CI3725" s="1"/>
      <c r="CJ3725" s="1"/>
      <c r="CK3725" s="1"/>
      <c r="CL3725" s="1"/>
      <c r="CM3725" s="1"/>
      <c r="CN3725" s="1"/>
      <c r="CO3725" s="1"/>
    </row>
    <row r="3726" spans="1:93" ht="30" customHeight="1" x14ac:dyDescent="0.2">
      <c r="A3726" s="1">
        <v>3720</v>
      </c>
      <c r="B3726" s="1" t="s">
        <v>830</v>
      </c>
      <c r="C3726" s="1" t="s">
        <v>831</v>
      </c>
      <c r="D3726" s="1" t="s">
        <v>832</v>
      </c>
      <c r="E3726" s="1" t="s">
        <v>732</v>
      </c>
      <c r="F3726" s="1" t="s">
        <v>74</v>
      </c>
      <c r="G3726" s="1">
        <v>8</v>
      </c>
      <c r="H3726" s="1" t="s">
        <v>341</v>
      </c>
      <c r="I3726" s="1" t="s">
        <v>114</v>
      </c>
      <c r="J3726" s="64">
        <v>553</v>
      </c>
      <c r="K3726" s="76">
        <v>2270835</v>
      </c>
      <c r="L3726" s="29">
        <v>45981</v>
      </c>
      <c r="M3726" s="29" t="s">
        <v>4163</v>
      </c>
      <c r="N3726" s="1" t="s">
        <v>478</v>
      </c>
      <c r="O3726" s="28" t="s">
        <v>634</v>
      </c>
      <c r="P3726" s="1" t="s">
        <v>323</v>
      </c>
      <c r="Q3726" s="76">
        <v>10</v>
      </c>
      <c r="R3726" s="1"/>
      <c r="T3726" s="1" t="s">
        <v>115</v>
      </c>
      <c r="U3726" s="1"/>
      <c r="V3726" s="1"/>
      <c r="AB3726" s="177" t="s">
        <v>1320</v>
      </c>
      <c r="AC3726" s="33">
        <v>26</v>
      </c>
      <c r="AD3726" s="33">
        <v>240</v>
      </c>
      <c r="AE3726" s="33" t="s">
        <v>103</v>
      </c>
      <c r="AF3726" s="33" t="s">
        <v>103</v>
      </c>
      <c r="AG3726" s="33"/>
      <c r="AM3726" s="164">
        <f t="shared" si="185"/>
        <v>45984</v>
      </c>
      <c r="AX3726" s="37">
        <f t="shared" si="186"/>
        <v>45988</v>
      </c>
      <c r="AY3726" s="180" t="s">
        <v>1370</v>
      </c>
      <c r="AZ3726" s="183" t="s">
        <v>1305</v>
      </c>
      <c r="BA3726" s="180">
        <v>47.5</v>
      </c>
      <c r="BB3726" s="180">
        <v>45.9</v>
      </c>
      <c r="BC3726" s="180">
        <v>47.1</v>
      </c>
      <c r="BD3726" s="180"/>
      <c r="BE3726" s="180"/>
      <c r="BF3726" s="180"/>
      <c r="BG3726" s="180">
        <f>AVERAGE(BA3726:BF3726)</f>
        <v>46.833333333333336</v>
      </c>
      <c r="BT3726" s="37">
        <f t="shared" si="184"/>
        <v>46009</v>
      </c>
      <c r="BU3726" s="234" t="s">
        <v>1304</v>
      </c>
      <c r="BV3726" s="183" t="s">
        <v>1306</v>
      </c>
      <c r="BW3726" s="191">
        <v>59.5</v>
      </c>
      <c r="BX3726" s="180">
        <v>60.3</v>
      </c>
      <c r="BY3726" s="180">
        <v>62</v>
      </c>
      <c r="BZ3726" s="180"/>
      <c r="CA3726" s="180"/>
      <c r="CB3726" s="180"/>
      <c r="CC3726" s="180">
        <f>AVERAGE(BW3726:CB3726)</f>
        <v>60.6</v>
      </c>
      <c r="CE3726" s="1"/>
      <c r="CF3726" s="1"/>
      <c r="CG3726" s="1"/>
      <c r="CH3726" s="1"/>
      <c r="CI3726" s="1"/>
      <c r="CJ3726" s="1"/>
      <c r="CK3726" s="1"/>
      <c r="CL3726" s="1"/>
      <c r="CM3726" s="1"/>
      <c r="CN3726" s="1"/>
      <c r="CO3726" s="1"/>
    </row>
    <row r="3727" spans="1:93" ht="30" customHeight="1" x14ac:dyDescent="0.2">
      <c r="A3727" s="1">
        <v>3721</v>
      </c>
      <c r="B3727" s="1" t="s">
        <v>773</v>
      </c>
      <c r="C3727" s="1" t="s">
        <v>774</v>
      </c>
      <c r="D3727" s="1" t="s">
        <v>775</v>
      </c>
      <c r="E3727" s="1" t="s">
        <v>732</v>
      </c>
      <c r="F3727" s="1" t="s">
        <v>74</v>
      </c>
      <c r="G3727" s="1">
        <v>8</v>
      </c>
      <c r="H3727" s="1" t="s">
        <v>341</v>
      </c>
      <c r="I3727" s="1" t="s">
        <v>114</v>
      </c>
      <c r="J3727" s="64">
        <v>415</v>
      </c>
      <c r="K3727" s="76">
        <v>2270828</v>
      </c>
      <c r="L3727" s="29">
        <v>45981</v>
      </c>
      <c r="M3727" s="29" t="s">
        <v>4163</v>
      </c>
      <c r="N3727" s="1" t="s">
        <v>478</v>
      </c>
      <c r="O3727" s="28" t="s">
        <v>634</v>
      </c>
      <c r="P3727" s="1" t="s">
        <v>323</v>
      </c>
      <c r="Q3727" s="76">
        <v>10</v>
      </c>
      <c r="R3727" s="1"/>
      <c r="S3727" s="1">
        <v>6</v>
      </c>
      <c r="T3727" s="1" t="s">
        <v>115</v>
      </c>
      <c r="U3727" s="1"/>
      <c r="V3727" s="1"/>
      <c r="AB3727" s="179"/>
      <c r="AC3727" s="33">
        <v>26</v>
      </c>
      <c r="AD3727" s="33">
        <v>250</v>
      </c>
      <c r="AE3727" s="33" t="s">
        <v>103</v>
      </c>
      <c r="AF3727" s="33" t="s">
        <v>103</v>
      </c>
      <c r="AG3727" s="33"/>
      <c r="AM3727" s="164">
        <f t="shared" si="185"/>
        <v>45984</v>
      </c>
      <c r="AX3727" s="37">
        <f t="shared" si="186"/>
        <v>45988</v>
      </c>
      <c r="AY3727" s="181"/>
      <c r="AZ3727" s="183"/>
      <c r="BA3727" s="181"/>
      <c r="BB3727" s="181"/>
      <c r="BC3727" s="181"/>
      <c r="BD3727" s="181"/>
      <c r="BE3727" s="181"/>
      <c r="BF3727" s="181"/>
      <c r="BG3727" s="181"/>
      <c r="BT3727" s="37">
        <f t="shared" si="184"/>
        <v>46009</v>
      </c>
      <c r="BU3727" s="236"/>
      <c r="BV3727" s="183"/>
      <c r="BW3727" s="192"/>
      <c r="BX3727" s="181"/>
      <c r="BY3727" s="181"/>
      <c r="BZ3727" s="181"/>
      <c r="CA3727" s="181"/>
      <c r="CB3727" s="181"/>
      <c r="CC3727" s="181"/>
      <c r="CE3727" s="1"/>
      <c r="CF3727" s="1"/>
      <c r="CG3727" s="1"/>
      <c r="CH3727" s="1"/>
      <c r="CI3727" s="1"/>
      <c r="CJ3727" s="1"/>
      <c r="CK3727" s="1"/>
      <c r="CL3727" s="1"/>
      <c r="CM3727" s="1"/>
      <c r="CN3727" s="1"/>
      <c r="CO3727" s="1"/>
    </row>
    <row r="3728" spans="1:93" ht="30" customHeight="1" x14ac:dyDescent="0.2">
      <c r="A3728" s="1">
        <v>3722</v>
      </c>
      <c r="B3728" s="1" t="s">
        <v>291</v>
      </c>
      <c r="C3728" s="1" t="s">
        <v>781</v>
      </c>
      <c r="D3728" s="1" t="s">
        <v>54</v>
      </c>
      <c r="E3728" s="1" t="s">
        <v>704</v>
      </c>
      <c r="F3728" s="1" t="s">
        <v>74</v>
      </c>
      <c r="G3728" s="1">
        <v>9</v>
      </c>
      <c r="H3728" s="1" t="s">
        <v>341</v>
      </c>
      <c r="I3728" s="1" t="s">
        <v>114</v>
      </c>
      <c r="J3728" s="64">
        <v>82812</v>
      </c>
      <c r="K3728" s="76">
        <v>53535</v>
      </c>
      <c r="L3728" s="29">
        <v>45981</v>
      </c>
      <c r="M3728" s="29" t="s">
        <v>4163</v>
      </c>
      <c r="N3728" s="1" t="s">
        <v>25</v>
      </c>
      <c r="O3728" s="28" t="s">
        <v>84</v>
      </c>
      <c r="P3728" s="1" t="s">
        <v>87</v>
      </c>
      <c r="Q3728" s="76">
        <v>10</v>
      </c>
      <c r="R3728" s="1"/>
      <c r="S3728" s="1">
        <v>6</v>
      </c>
      <c r="T3728" s="1" t="s">
        <v>115</v>
      </c>
      <c r="U3728" s="1"/>
      <c r="V3728" s="1"/>
      <c r="AB3728" s="177" t="s">
        <v>1377</v>
      </c>
      <c r="AC3728" s="33">
        <v>25.5</v>
      </c>
      <c r="AD3728" s="33">
        <v>180</v>
      </c>
      <c r="AE3728" s="33" t="s">
        <v>103</v>
      </c>
      <c r="AF3728" s="33" t="s">
        <v>103</v>
      </c>
      <c r="AG3728" s="33"/>
      <c r="AM3728" s="164">
        <f t="shared" si="185"/>
        <v>45984</v>
      </c>
      <c r="AX3728" s="37">
        <f t="shared" si="186"/>
        <v>45988</v>
      </c>
      <c r="AY3728" s="1" t="s">
        <v>1326</v>
      </c>
      <c r="AZ3728" s="183" t="s">
        <v>1378</v>
      </c>
      <c r="BA3728" s="180">
        <v>12.2</v>
      </c>
      <c r="BB3728" s="180">
        <v>13.1</v>
      </c>
      <c r="BC3728" s="180">
        <v>12.2</v>
      </c>
      <c r="BD3728" s="180"/>
      <c r="BE3728" s="180"/>
      <c r="BF3728" s="180"/>
      <c r="BG3728" s="180">
        <f>AVERAGE(BA3728:BF3731)</f>
        <v>12.5</v>
      </c>
      <c r="BT3728" s="37">
        <f t="shared" si="184"/>
        <v>46009</v>
      </c>
      <c r="BU3728" s="31" t="s">
        <v>1326</v>
      </c>
      <c r="BV3728" s="183" t="s">
        <v>1379</v>
      </c>
      <c r="BW3728" s="191">
        <v>18</v>
      </c>
      <c r="BX3728" s="180">
        <v>17.399999999999999</v>
      </c>
      <c r="BY3728" s="180">
        <v>16.7</v>
      </c>
      <c r="BZ3728" s="180"/>
      <c r="CA3728" s="180"/>
      <c r="CB3728" s="180"/>
      <c r="CC3728" s="180">
        <f>AVERAGE(BW3728:CB3731)</f>
        <v>17.366666666666664</v>
      </c>
      <c r="CE3728" s="1"/>
      <c r="CF3728" s="1"/>
      <c r="CG3728" s="1"/>
      <c r="CH3728" s="1"/>
      <c r="CI3728" s="1"/>
      <c r="CJ3728" s="1"/>
      <c r="CK3728" s="1"/>
      <c r="CL3728" s="1"/>
      <c r="CM3728" s="32"/>
      <c r="CN3728" s="1"/>
      <c r="CO3728" s="1"/>
    </row>
    <row r="3729" spans="1:93" ht="30" customHeight="1" x14ac:dyDescent="0.2">
      <c r="A3729" s="1">
        <v>3723</v>
      </c>
      <c r="B3729" s="1" t="s">
        <v>291</v>
      </c>
      <c r="C3729" s="1" t="s">
        <v>781</v>
      </c>
      <c r="D3729" s="1" t="s">
        <v>54</v>
      </c>
      <c r="E3729" s="1" t="s">
        <v>704</v>
      </c>
      <c r="F3729" s="1" t="s">
        <v>74</v>
      </c>
      <c r="G3729" s="1">
        <v>9</v>
      </c>
      <c r="H3729" s="1" t="s">
        <v>341</v>
      </c>
      <c r="I3729" s="1" t="s">
        <v>114</v>
      </c>
      <c r="J3729" s="64">
        <v>69410</v>
      </c>
      <c r="K3729" s="76">
        <v>53538</v>
      </c>
      <c r="L3729" s="29">
        <v>45981</v>
      </c>
      <c r="M3729" s="29" t="s">
        <v>4163</v>
      </c>
      <c r="N3729" s="1" t="s">
        <v>25</v>
      </c>
      <c r="O3729" s="28" t="s">
        <v>84</v>
      </c>
      <c r="P3729" s="1" t="s">
        <v>87</v>
      </c>
      <c r="Q3729" s="76">
        <v>9</v>
      </c>
      <c r="R3729" s="1"/>
      <c r="T3729" s="1" t="s">
        <v>115</v>
      </c>
      <c r="U3729" s="1"/>
      <c r="V3729" s="1"/>
      <c r="AB3729" s="178"/>
      <c r="AC3729" s="33">
        <v>23.5</v>
      </c>
      <c r="AD3729" s="33">
        <v>175</v>
      </c>
      <c r="AE3729" s="33" t="s">
        <v>103</v>
      </c>
      <c r="AF3729" s="33" t="s">
        <v>103</v>
      </c>
      <c r="AG3729" s="33"/>
      <c r="AM3729" s="164">
        <f t="shared" si="185"/>
        <v>45984</v>
      </c>
      <c r="AX3729" s="37">
        <f t="shared" si="186"/>
        <v>45988</v>
      </c>
      <c r="AY3729" s="1" t="s">
        <v>1326</v>
      </c>
      <c r="AZ3729" s="183"/>
      <c r="BA3729" s="184"/>
      <c r="BB3729" s="184"/>
      <c r="BC3729" s="184"/>
      <c r="BD3729" s="184"/>
      <c r="BE3729" s="184"/>
      <c r="BF3729" s="184"/>
      <c r="BG3729" s="184"/>
      <c r="BT3729" s="37">
        <f t="shared" si="184"/>
        <v>46009</v>
      </c>
      <c r="BU3729" s="31" t="s">
        <v>1326</v>
      </c>
      <c r="BV3729" s="183"/>
      <c r="BW3729" s="207"/>
      <c r="BX3729" s="184"/>
      <c r="BY3729" s="184"/>
      <c r="BZ3729" s="184"/>
      <c r="CA3729" s="184"/>
      <c r="CB3729" s="184"/>
      <c r="CC3729" s="184"/>
      <c r="CE3729" s="1"/>
      <c r="CF3729" s="1"/>
      <c r="CG3729" s="1"/>
      <c r="CH3729" s="1"/>
      <c r="CI3729" s="1"/>
      <c r="CJ3729" s="1"/>
      <c r="CK3729" s="1"/>
      <c r="CL3729" s="1"/>
      <c r="CM3729" s="32"/>
      <c r="CN3729" s="1"/>
      <c r="CO3729" s="1"/>
    </row>
    <row r="3730" spans="1:93" ht="30" customHeight="1" x14ac:dyDescent="0.2">
      <c r="A3730" s="1">
        <v>3724</v>
      </c>
      <c r="B3730" s="1" t="s">
        <v>291</v>
      </c>
      <c r="C3730" s="1" t="s">
        <v>781</v>
      </c>
      <c r="D3730" s="1" t="s">
        <v>54</v>
      </c>
      <c r="E3730" s="1" t="s">
        <v>704</v>
      </c>
      <c r="F3730" s="1" t="s">
        <v>74</v>
      </c>
      <c r="G3730" s="1">
        <v>9</v>
      </c>
      <c r="H3730" s="1" t="s">
        <v>341</v>
      </c>
      <c r="I3730" s="1" t="s">
        <v>114</v>
      </c>
      <c r="J3730" s="64">
        <v>82712</v>
      </c>
      <c r="K3730" s="76">
        <v>53540</v>
      </c>
      <c r="L3730" s="29">
        <v>45981</v>
      </c>
      <c r="M3730" s="29" t="s">
        <v>4163</v>
      </c>
      <c r="N3730" s="1" t="s">
        <v>25</v>
      </c>
      <c r="O3730" s="28" t="s">
        <v>84</v>
      </c>
      <c r="P3730" s="1" t="s">
        <v>87</v>
      </c>
      <c r="Q3730" s="76">
        <v>10</v>
      </c>
      <c r="R3730" s="1"/>
      <c r="T3730" s="1" t="s">
        <v>115</v>
      </c>
      <c r="U3730" s="1"/>
      <c r="V3730" s="1"/>
      <c r="AB3730" s="178"/>
      <c r="AC3730" s="33">
        <v>25</v>
      </c>
      <c r="AD3730" s="33">
        <v>185</v>
      </c>
      <c r="AE3730" s="33" t="s">
        <v>103</v>
      </c>
      <c r="AF3730" s="33" t="s">
        <v>103</v>
      </c>
      <c r="AG3730" s="33"/>
      <c r="AM3730" s="164">
        <f t="shared" si="185"/>
        <v>45984</v>
      </c>
      <c r="AX3730" s="37">
        <f t="shared" si="186"/>
        <v>45988</v>
      </c>
      <c r="AY3730" s="1" t="s">
        <v>1326</v>
      </c>
      <c r="AZ3730" s="183"/>
      <c r="BA3730" s="184"/>
      <c r="BB3730" s="184"/>
      <c r="BC3730" s="184"/>
      <c r="BD3730" s="184"/>
      <c r="BE3730" s="184"/>
      <c r="BF3730" s="184"/>
      <c r="BG3730" s="184"/>
      <c r="BT3730" s="37">
        <f t="shared" si="184"/>
        <v>46009</v>
      </c>
      <c r="BU3730" s="31" t="s">
        <v>1326</v>
      </c>
      <c r="BV3730" s="183"/>
      <c r="BW3730" s="207"/>
      <c r="BX3730" s="184"/>
      <c r="BY3730" s="184"/>
      <c r="BZ3730" s="184"/>
      <c r="CA3730" s="184"/>
      <c r="CB3730" s="184"/>
      <c r="CC3730" s="184"/>
      <c r="CE3730" s="1"/>
      <c r="CF3730" s="1"/>
      <c r="CG3730" s="1"/>
      <c r="CH3730" s="1"/>
      <c r="CI3730" s="1"/>
      <c r="CJ3730" s="1"/>
      <c r="CK3730" s="1"/>
      <c r="CL3730" s="1"/>
      <c r="CM3730" s="32"/>
      <c r="CN3730" s="1"/>
      <c r="CO3730" s="1"/>
    </row>
    <row r="3731" spans="1:93" ht="30" customHeight="1" x14ac:dyDescent="0.2">
      <c r="A3731" s="1">
        <v>3725</v>
      </c>
      <c r="B3731" s="1" t="s">
        <v>291</v>
      </c>
      <c r="C3731" s="1" t="s">
        <v>781</v>
      </c>
      <c r="D3731" s="1" t="s">
        <v>54</v>
      </c>
      <c r="E3731" s="1" t="s">
        <v>704</v>
      </c>
      <c r="F3731" s="1" t="s">
        <v>74</v>
      </c>
      <c r="G3731" s="1">
        <v>9</v>
      </c>
      <c r="H3731" s="1" t="s">
        <v>341</v>
      </c>
      <c r="I3731" s="1" t="s">
        <v>114</v>
      </c>
      <c r="J3731" s="64">
        <v>84012</v>
      </c>
      <c r="K3731" s="76">
        <v>53542</v>
      </c>
      <c r="L3731" s="29">
        <v>45981</v>
      </c>
      <c r="M3731" s="29" t="s">
        <v>4163</v>
      </c>
      <c r="N3731" s="1" t="s">
        <v>25</v>
      </c>
      <c r="O3731" s="28" t="s">
        <v>84</v>
      </c>
      <c r="P3731" s="1" t="s">
        <v>87</v>
      </c>
      <c r="Q3731" s="76">
        <v>10</v>
      </c>
      <c r="R3731" s="1"/>
      <c r="T3731" s="1" t="s">
        <v>115</v>
      </c>
      <c r="U3731" s="1"/>
      <c r="V3731" s="1"/>
      <c r="AB3731" s="179"/>
      <c r="AC3731" s="33">
        <v>22</v>
      </c>
      <c r="AD3731" s="33">
        <v>190</v>
      </c>
      <c r="AE3731" s="33" t="s">
        <v>103</v>
      </c>
      <c r="AF3731" s="33" t="s">
        <v>103</v>
      </c>
      <c r="AG3731" s="33"/>
      <c r="AM3731" s="164">
        <f t="shared" si="185"/>
        <v>45984</v>
      </c>
      <c r="AX3731" s="37">
        <f t="shared" si="186"/>
        <v>45988</v>
      </c>
      <c r="AY3731" s="101" t="s">
        <v>1326</v>
      </c>
      <c r="AZ3731" s="183"/>
      <c r="BA3731" s="184"/>
      <c r="BB3731" s="184"/>
      <c r="BC3731" s="184"/>
      <c r="BD3731" s="184"/>
      <c r="BE3731" s="184"/>
      <c r="BF3731" s="184"/>
      <c r="BG3731" s="184"/>
      <c r="BT3731" s="37">
        <f t="shared" si="184"/>
        <v>46009</v>
      </c>
      <c r="BU3731" s="102" t="s">
        <v>1326</v>
      </c>
      <c r="BV3731" s="183"/>
      <c r="BW3731" s="192"/>
      <c r="BX3731" s="181"/>
      <c r="BY3731" s="181"/>
      <c r="BZ3731" s="181"/>
      <c r="CA3731" s="181"/>
      <c r="CB3731" s="181"/>
      <c r="CC3731" s="181"/>
      <c r="CE3731" s="1"/>
      <c r="CF3731" s="1"/>
      <c r="CG3731" s="1"/>
      <c r="CH3731" s="1"/>
      <c r="CI3731" s="1"/>
      <c r="CJ3731" s="1"/>
      <c r="CK3731" s="1"/>
      <c r="CL3731" s="1"/>
      <c r="CM3731" s="32"/>
      <c r="CN3731" s="1"/>
      <c r="CO3731" s="1"/>
    </row>
    <row r="3732" spans="1:93" ht="30" customHeight="1" x14ac:dyDescent="0.2">
      <c r="A3732" s="1">
        <v>3726</v>
      </c>
      <c r="B3732" s="1" t="s">
        <v>834</v>
      </c>
      <c r="C3732" s="1" t="s">
        <v>835</v>
      </c>
      <c r="D3732" s="1" t="s">
        <v>833</v>
      </c>
      <c r="E3732" s="1" t="s">
        <v>732</v>
      </c>
      <c r="F3732" s="1" t="s">
        <v>74</v>
      </c>
      <c r="G3732" s="1">
        <v>8</v>
      </c>
      <c r="H3732" s="1" t="s">
        <v>341</v>
      </c>
      <c r="I3732" s="1" t="s">
        <v>114</v>
      </c>
      <c r="J3732" s="64">
        <v>302</v>
      </c>
      <c r="K3732" s="76">
        <v>2270969</v>
      </c>
      <c r="L3732" s="29">
        <v>45983</v>
      </c>
      <c r="M3732" s="29" t="s">
        <v>4163</v>
      </c>
      <c r="N3732" s="1" t="s">
        <v>478</v>
      </c>
      <c r="O3732" s="28" t="s">
        <v>634</v>
      </c>
      <c r="P3732" s="1" t="s">
        <v>323</v>
      </c>
      <c r="Q3732" s="76">
        <v>8</v>
      </c>
      <c r="R3732" s="1"/>
      <c r="S3732" s="1">
        <v>6</v>
      </c>
      <c r="T3732" s="1" t="s">
        <v>115</v>
      </c>
      <c r="U3732" s="1"/>
      <c r="V3732" s="1"/>
      <c r="AB3732" s="28" t="s">
        <v>1320</v>
      </c>
      <c r="AC3732" s="33">
        <v>23.5</v>
      </c>
      <c r="AD3732" s="33">
        <v>230</v>
      </c>
      <c r="AE3732" s="33" t="s">
        <v>103</v>
      </c>
      <c r="AF3732" s="33" t="s">
        <v>103</v>
      </c>
      <c r="AG3732" s="33"/>
      <c r="AM3732" s="164">
        <f t="shared" si="185"/>
        <v>45986</v>
      </c>
      <c r="AX3732" s="37">
        <f t="shared" si="186"/>
        <v>45990</v>
      </c>
      <c r="AY3732" s="38" t="s">
        <v>1380</v>
      </c>
      <c r="AZ3732" s="1" t="s">
        <v>1305</v>
      </c>
      <c r="BA3732" s="1">
        <v>47.5</v>
      </c>
      <c r="BB3732" s="1">
        <v>45.9</v>
      </c>
      <c r="BC3732" s="1">
        <v>47.1</v>
      </c>
      <c r="BD3732" s="1"/>
      <c r="BE3732" s="1"/>
      <c r="BF3732" s="1"/>
      <c r="BG3732" s="1">
        <f>AVERAGE(BA3732:BF3732)</f>
        <v>46.833333333333336</v>
      </c>
      <c r="BH3732" s="4"/>
      <c r="BI3732" s="28"/>
      <c r="BJ3732" s="28"/>
      <c r="BK3732" s="1"/>
      <c r="BL3732" s="1"/>
      <c r="BM3732" s="1"/>
      <c r="BN3732" s="1"/>
      <c r="BO3732" s="1"/>
      <c r="BP3732" s="1"/>
      <c r="BQ3732" s="1"/>
      <c r="BR3732" s="1"/>
      <c r="BS3732" s="4"/>
      <c r="BT3732" s="37">
        <f t="shared" si="184"/>
        <v>46011</v>
      </c>
      <c r="BU3732" s="31" t="s">
        <v>1380</v>
      </c>
      <c r="BV3732" s="1" t="s">
        <v>1306</v>
      </c>
      <c r="BW3732" s="141">
        <v>59.5</v>
      </c>
      <c r="BX3732" s="31">
        <v>60.3</v>
      </c>
      <c r="BY3732" s="1">
        <v>63</v>
      </c>
      <c r="BZ3732" s="1"/>
      <c r="CA3732" s="1"/>
      <c r="CB3732" s="1"/>
      <c r="CC3732" s="1">
        <f>AVERAGE(BW3732:CB3732)</f>
        <v>60.933333333333337</v>
      </c>
      <c r="CE3732" s="1"/>
      <c r="CF3732" s="1"/>
      <c r="CG3732" s="1"/>
      <c r="CH3732" s="1"/>
      <c r="CI3732" s="1"/>
      <c r="CJ3732" s="1"/>
      <c r="CK3732" s="1"/>
      <c r="CL3732" s="1"/>
      <c r="CM3732" s="32"/>
      <c r="CN3732" s="1"/>
      <c r="CO3732" s="1"/>
    </row>
    <row r="3733" spans="1:93" ht="30" customHeight="1" x14ac:dyDescent="0.2">
      <c r="A3733" s="1">
        <v>3727</v>
      </c>
      <c r="B3733" s="1" t="s">
        <v>844</v>
      </c>
      <c r="C3733" s="1" t="s">
        <v>842</v>
      </c>
      <c r="D3733" s="1"/>
      <c r="E3733" s="1" t="s">
        <v>843</v>
      </c>
      <c r="F3733" s="1" t="s">
        <v>74</v>
      </c>
      <c r="G3733" s="1">
        <v>11</v>
      </c>
      <c r="H3733" s="1" t="s">
        <v>341</v>
      </c>
      <c r="I3733" s="1" t="s">
        <v>114</v>
      </c>
      <c r="J3733" s="64">
        <v>437</v>
      </c>
      <c r="K3733" s="76">
        <v>2270799</v>
      </c>
      <c r="L3733" s="29">
        <v>45981</v>
      </c>
      <c r="M3733" s="29" t="s">
        <v>4163</v>
      </c>
      <c r="N3733" s="1" t="s">
        <v>478</v>
      </c>
      <c r="O3733" s="28" t="s">
        <v>634</v>
      </c>
      <c r="P3733" s="1" t="s">
        <v>323</v>
      </c>
      <c r="Q3733" s="76">
        <v>5</v>
      </c>
      <c r="R3733" s="1"/>
      <c r="S3733" s="1">
        <v>6</v>
      </c>
      <c r="T3733" s="1" t="s">
        <v>115</v>
      </c>
      <c r="U3733" s="1"/>
      <c r="V3733" s="1"/>
      <c r="AB3733" s="28" t="s">
        <v>1411</v>
      </c>
      <c r="AC3733" s="33">
        <v>27.2</v>
      </c>
      <c r="AD3733" s="33">
        <v>235</v>
      </c>
      <c r="AE3733" s="33"/>
      <c r="AF3733" s="33"/>
      <c r="AG3733" s="33"/>
      <c r="AM3733" s="164">
        <f t="shared" si="185"/>
        <v>45984</v>
      </c>
      <c r="AX3733" s="37">
        <f t="shared" si="186"/>
        <v>45988</v>
      </c>
      <c r="AY3733" s="38" t="s">
        <v>1409</v>
      </c>
      <c r="AZ3733" s="1" t="s">
        <v>1408</v>
      </c>
      <c r="BA3733" s="1">
        <v>50.7</v>
      </c>
      <c r="BB3733" s="1">
        <v>49.5</v>
      </c>
      <c r="BC3733" s="1">
        <v>50.8</v>
      </c>
      <c r="BD3733" s="1"/>
      <c r="BE3733" s="1"/>
      <c r="BF3733" s="1"/>
      <c r="BG3733" s="1">
        <f>AVERAGE(BA3733:BF3733)</f>
        <v>50.333333333333336</v>
      </c>
      <c r="BH3733" s="4"/>
      <c r="BI3733" s="28"/>
      <c r="BJ3733" s="28"/>
      <c r="BK3733" s="1"/>
      <c r="BL3733" s="1"/>
      <c r="BM3733" s="1"/>
      <c r="BN3733" s="1"/>
      <c r="BO3733" s="1"/>
      <c r="BP3733" s="1"/>
      <c r="BQ3733" s="1"/>
      <c r="BR3733" s="1"/>
      <c r="BS3733" s="4"/>
      <c r="BT3733" s="37">
        <f t="shared" si="184"/>
        <v>46009</v>
      </c>
      <c r="BU3733" s="31" t="s">
        <v>1409</v>
      </c>
      <c r="BV3733" s="1" t="s">
        <v>1410</v>
      </c>
      <c r="BW3733" s="33">
        <v>63.3</v>
      </c>
      <c r="BX3733" s="31">
        <v>62</v>
      </c>
      <c r="BY3733" s="1">
        <v>60.1</v>
      </c>
      <c r="BZ3733" s="1"/>
      <c r="CA3733" s="1"/>
      <c r="CB3733" s="1"/>
      <c r="CC3733" s="1">
        <f>AVERAGE(BW3733:CB3733)</f>
        <v>61.800000000000004</v>
      </c>
      <c r="CE3733" s="1"/>
      <c r="CF3733" s="1"/>
      <c r="CG3733" s="1"/>
      <c r="CH3733" s="1"/>
      <c r="CI3733" s="1"/>
      <c r="CJ3733" s="1"/>
      <c r="CK3733" s="1"/>
      <c r="CL3733" s="1"/>
      <c r="CM3733" s="32"/>
      <c r="CN3733" s="1"/>
      <c r="CO3733" s="1"/>
    </row>
    <row r="3734" spans="1:93" ht="30" customHeight="1" x14ac:dyDescent="0.2">
      <c r="A3734" s="1">
        <v>3728</v>
      </c>
      <c r="B3734" s="1" t="s">
        <v>764</v>
      </c>
      <c r="C3734" s="1" t="s">
        <v>776</v>
      </c>
      <c r="D3734" s="1" t="s">
        <v>777</v>
      </c>
      <c r="E3734" s="1" t="s">
        <v>732</v>
      </c>
      <c r="F3734" s="1" t="s">
        <v>74</v>
      </c>
      <c r="G3734" s="1">
        <v>3</v>
      </c>
      <c r="H3734" s="1" t="s">
        <v>341</v>
      </c>
      <c r="I3734" s="1" t="s">
        <v>114</v>
      </c>
      <c r="J3734" s="64">
        <v>407</v>
      </c>
      <c r="K3734" s="76">
        <v>2270845</v>
      </c>
      <c r="L3734" s="29">
        <v>45984</v>
      </c>
      <c r="M3734" s="29" t="s">
        <v>4163</v>
      </c>
      <c r="N3734" s="1" t="s">
        <v>478</v>
      </c>
      <c r="O3734" s="28" t="s">
        <v>634</v>
      </c>
      <c r="P3734" s="1" t="s">
        <v>323</v>
      </c>
      <c r="Q3734" s="76">
        <v>7</v>
      </c>
      <c r="R3734" s="1"/>
      <c r="S3734" s="1">
        <v>6</v>
      </c>
      <c r="T3734" s="1" t="s">
        <v>115</v>
      </c>
      <c r="U3734" s="1"/>
      <c r="V3734" s="1"/>
      <c r="AB3734" s="28" t="s">
        <v>1316</v>
      </c>
      <c r="AC3734" s="33">
        <v>26.8</v>
      </c>
      <c r="AD3734" s="33">
        <v>220</v>
      </c>
      <c r="AE3734" s="33" t="s">
        <v>103</v>
      </c>
      <c r="AF3734" s="33" t="s">
        <v>103</v>
      </c>
      <c r="AG3734" s="33"/>
      <c r="AM3734" s="164">
        <f t="shared" si="185"/>
        <v>45987</v>
      </c>
      <c r="AX3734" s="37">
        <f t="shared" si="186"/>
        <v>45991</v>
      </c>
      <c r="AY3734" s="100" t="s">
        <v>1317</v>
      </c>
      <c r="AZ3734" s="1" t="s">
        <v>1318</v>
      </c>
      <c r="BA3734" s="125">
        <v>48.7</v>
      </c>
      <c r="BB3734" s="125">
        <v>50.7</v>
      </c>
      <c r="BC3734" s="124">
        <v>49.5</v>
      </c>
      <c r="BD3734" s="124"/>
      <c r="BE3734" s="124"/>
      <c r="BF3734" s="124"/>
      <c r="BG3734" s="124">
        <f>AVERAGE(BA3734:BF3734)</f>
        <v>49.633333333333333</v>
      </c>
      <c r="BT3734" s="37">
        <f t="shared" si="184"/>
        <v>46012</v>
      </c>
      <c r="BU3734" s="125" t="s">
        <v>1317</v>
      </c>
      <c r="BV3734" s="1" t="s">
        <v>1319</v>
      </c>
      <c r="BW3734" s="142">
        <v>63.2</v>
      </c>
      <c r="BX3734" s="31">
        <v>62.6</v>
      </c>
      <c r="BY3734" s="1">
        <v>61.7</v>
      </c>
      <c r="BZ3734" s="1"/>
      <c r="CA3734" s="1"/>
      <c r="CB3734" s="1"/>
      <c r="CC3734" s="1">
        <f>AVERAGE(BW3734:CB3734)</f>
        <v>62.5</v>
      </c>
      <c r="CE3734" s="1"/>
      <c r="CF3734" s="1"/>
      <c r="CG3734" s="1"/>
      <c r="CH3734" s="1"/>
      <c r="CI3734" s="1"/>
      <c r="CJ3734" s="1"/>
      <c r="CK3734" s="1"/>
      <c r="CL3734" s="1"/>
      <c r="CM3734" s="32"/>
      <c r="CN3734" s="1"/>
      <c r="CO3734" s="1"/>
    </row>
    <row r="3735" spans="1:93" ht="30" customHeight="1" x14ac:dyDescent="0.2">
      <c r="A3735" s="1">
        <v>3729</v>
      </c>
      <c r="B3735" s="1" t="s">
        <v>779</v>
      </c>
      <c r="C3735" s="1" t="s">
        <v>778</v>
      </c>
      <c r="D3735" s="1" t="s">
        <v>780</v>
      </c>
      <c r="E3735" s="1" t="s">
        <v>136</v>
      </c>
      <c r="F3735" s="1" t="s">
        <v>74</v>
      </c>
      <c r="G3735" s="1">
        <v>2</v>
      </c>
      <c r="H3735" s="1" t="s">
        <v>341</v>
      </c>
      <c r="I3735" s="1" t="s">
        <v>114</v>
      </c>
      <c r="J3735" s="64">
        <v>557</v>
      </c>
      <c r="K3735" s="76">
        <v>2270981</v>
      </c>
      <c r="L3735" s="29">
        <v>45984</v>
      </c>
      <c r="M3735" s="29" t="s">
        <v>4163</v>
      </c>
      <c r="N3735" s="1" t="s">
        <v>478</v>
      </c>
      <c r="O3735" s="28" t="s">
        <v>634</v>
      </c>
      <c r="P3735" s="1" t="s">
        <v>323</v>
      </c>
      <c r="Q3735" s="76">
        <v>12</v>
      </c>
      <c r="R3735" s="1"/>
      <c r="S3735" s="1">
        <v>6</v>
      </c>
      <c r="T3735" s="1" t="s">
        <v>115</v>
      </c>
      <c r="U3735" s="1"/>
      <c r="V3735" s="1"/>
      <c r="AB3735" s="177" t="s">
        <v>1308</v>
      </c>
      <c r="AC3735" s="33">
        <v>23</v>
      </c>
      <c r="AD3735" s="33">
        <v>250</v>
      </c>
      <c r="AE3735" s="33" t="s">
        <v>103</v>
      </c>
      <c r="AF3735" s="33" t="s">
        <v>103</v>
      </c>
      <c r="AG3735" s="33"/>
      <c r="AM3735" s="164">
        <f t="shared" si="185"/>
        <v>45987</v>
      </c>
      <c r="AX3735" s="37">
        <f t="shared" si="186"/>
        <v>45991</v>
      </c>
      <c r="AY3735" s="1" t="s">
        <v>1309</v>
      </c>
      <c r="AZ3735" s="183" t="s">
        <v>1310</v>
      </c>
      <c r="BA3735" s="183">
        <v>47.1</v>
      </c>
      <c r="BB3735" s="183">
        <v>46.7</v>
      </c>
      <c r="BC3735" s="183">
        <v>46.8</v>
      </c>
      <c r="BD3735" s="183">
        <v>48.4</v>
      </c>
      <c r="BE3735" s="183">
        <v>46.9</v>
      </c>
      <c r="BF3735" s="183">
        <v>47.1</v>
      </c>
      <c r="BG3735" s="183">
        <f>AVERAGE(BA3735:BF3737)</f>
        <v>47.166666666666679</v>
      </c>
      <c r="BH3735" s="4"/>
      <c r="BI3735" s="28"/>
      <c r="BJ3735" s="28"/>
      <c r="BK3735" s="1"/>
      <c r="BL3735" s="1"/>
      <c r="BM3735" s="1"/>
      <c r="BN3735" s="1"/>
      <c r="BO3735" s="1"/>
      <c r="BP3735" s="1"/>
      <c r="BQ3735" s="1"/>
      <c r="BR3735" s="1"/>
      <c r="BS3735" s="4"/>
      <c r="BT3735" s="37">
        <f t="shared" si="184"/>
        <v>46012</v>
      </c>
      <c r="BU3735" s="31" t="s">
        <v>1309</v>
      </c>
      <c r="BV3735" s="183" t="s">
        <v>1311</v>
      </c>
      <c r="BW3735" s="191">
        <v>50.8</v>
      </c>
      <c r="BX3735" s="180">
        <v>61.6</v>
      </c>
      <c r="BY3735" s="180">
        <v>63.7</v>
      </c>
      <c r="BZ3735" s="180">
        <v>62.2</v>
      </c>
      <c r="CA3735" s="180">
        <v>62.9</v>
      </c>
      <c r="CB3735" s="180">
        <v>60.9</v>
      </c>
      <c r="CC3735" s="180">
        <f>AVERAGE(BW3735:CB3737)</f>
        <v>60.349999999999994</v>
      </c>
      <c r="CE3735" s="1"/>
      <c r="CF3735" s="1"/>
      <c r="CG3735" s="1"/>
      <c r="CH3735" s="1"/>
      <c r="CI3735" s="1"/>
      <c r="CJ3735" s="1"/>
      <c r="CK3735" s="1"/>
      <c r="CL3735" s="1"/>
      <c r="CM3735" s="32"/>
      <c r="CN3735" s="1"/>
      <c r="CO3735" s="1"/>
    </row>
    <row r="3736" spans="1:93" ht="30" customHeight="1" x14ac:dyDescent="0.2">
      <c r="A3736" s="1">
        <v>3730</v>
      </c>
      <c r="B3736" s="1" t="s">
        <v>779</v>
      </c>
      <c r="C3736" s="1" t="s">
        <v>778</v>
      </c>
      <c r="D3736" s="1" t="s">
        <v>780</v>
      </c>
      <c r="E3736" s="1" t="s">
        <v>136</v>
      </c>
      <c r="F3736" s="1" t="s">
        <v>74</v>
      </c>
      <c r="G3736" s="1">
        <v>2</v>
      </c>
      <c r="H3736" s="1" t="s">
        <v>341</v>
      </c>
      <c r="I3736" s="1" t="s">
        <v>114</v>
      </c>
      <c r="J3736" s="64">
        <v>407</v>
      </c>
      <c r="K3736" s="76">
        <v>2270984</v>
      </c>
      <c r="L3736" s="29">
        <v>45984</v>
      </c>
      <c r="M3736" s="29" t="s">
        <v>4163</v>
      </c>
      <c r="N3736" s="1" t="s">
        <v>478</v>
      </c>
      <c r="O3736" s="28" t="s">
        <v>634</v>
      </c>
      <c r="P3736" s="1" t="s">
        <v>323</v>
      </c>
      <c r="Q3736" s="76">
        <v>8</v>
      </c>
      <c r="R3736" s="1"/>
      <c r="T3736" s="1" t="s">
        <v>115</v>
      </c>
      <c r="U3736" s="1"/>
      <c r="V3736" s="1"/>
      <c r="AB3736" s="178"/>
      <c r="AC3736" s="33">
        <v>21</v>
      </c>
      <c r="AD3736" s="33">
        <v>230</v>
      </c>
      <c r="AE3736" s="33" t="s">
        <v>103</v>
      </c>
      <c r="AF3736" s="33" t="s">
        <v>103</v>
      </c>
      <c r="AG3736" s="33"/>
      <c r="AM3736" s="164">
        <f t="shared" si="185"/>
        <v>45987</v>
      </c>
      <c r="AX3736" s="37">
        <f t="shared" si="186"/>
        <v>45991</v>
      </c>
      <c r="AY3736" s="1" t="s">
        <v>1309</v>
      </c>
      <c r="AZ3736" s="183"/>
      <c r="BA3736" s="183"/>
      <c r="BB3736" s="183"/>
      <c r="BC3736" s="183"/>
      <c r="BD3736" s="183"/>
      <c r="BE3736" s="183"/>
      <c r="BF3736" s="183"/>
      <c r="BG3736" s="183"/>
      <c r="BH3736" s="4"/>
      <c r="BI3736" s="28"/>
      <c r="BJ3736" s="28"/>
      <c r="BK3736" s="1"/>
      <c r="BL3736" s="1"/>
      <c r="BM3736" s="1"/>
      <c r="BN3736" s="1"/>
      <c r="BO3736" s="1"/>
      <c r="BP3736" s="1"/>
      <c r="BQ3736" s="1"/>
      <c r="BR3736" s="1"/>
      <c r="BS3736" s="4"/>
      <c r="BT3736" s="37">
        <f t="shared" si="184"/>
        <v>46012</v>
      </c>
      <c r="BU3736" s="31" t="s">
        <v>1309</v>
      </c>
      <c r="BV3736" s="183"/>
      <c r="BW3736" s="207"/>
      <c r="BX3736" s="184"/>
      <c r="BY3736" s="184"/>
      <c r="BZ3736" s="184"/>
      <c r="CA3736" s="184"/>
      <c r="CB3736" s="184"/>
      <c r="CC3736" s="184"/>
      <c r="CE3736" s="1"/>
      <c r="CF3736" s="1"/>
      <c r="CG3736" s="1"/>
      <c r="CH3736" s="1"/>
      <c r="CI3736" s="1"/>
      <c r="CJ3736" s="1"/>
      <c r="CK3736" s="1"/>
      <c r="CL3736" s="1"/>
      <c r="CM3736" s="32"/>
      <c r="CN3736" s="1"/>
      <c r="CO3736" s="1"/>
    </row>
    <row r="3737" spans="1:93" ht="30" customHeight="1" x14ac:dyDescent="0.2">
      <c r="A3737" s="1">
        <v>3731</v>
      </c>
      <c r="B3737" s="1" t="s">
        <v>779</v>
      </c>
      <c r="C3737" s="1" t="s">
        <v>778</v>
      </c>
      <c r="D3737" s="1" t="s">
        <v>780</v>
      </c>
      <c r="E3737" s="1" t="s">
        <v>136</v>
      </c>
      <c r="F3737" s="1" t="s">
        <v>74</v>
      </c>
      <c r="G3737" s="1">
        <v>2</v>
      </c>
      <c r="H3737" s="1" t="s">
        <v>341</v>
      </c>
      <c r="I3737" s="1" t="s">
        <v>114</v>
      </c>
      <c r="J3737" s="64">
        <v>407</v>
      </c>
      <c r="K3737" s="76">
        <v>2270990</v>
      </c>
      <c r="L3737" s="29">
        <v>45984</v>
      </c>
      <c r="M3737" s="29" t="s">
        <v>4163</v>
      </c>
      <c r="N3737" s="1" t="s">
        <v>478</v>
      </c>
      <c r="O3737" s="28" t="s">
        <v>634</v>
      </c>
      <c r="P3737" s="1" t="s">
        <v>323</v>
      </c>
      <c r="Q3737" s="76">
        <v>8</v>
      </c>
      <c r="R3737" s="1"/>
      <c r="S3737" s="1">
        <v>6</v>
      </c>
      <c r="T3737" s="1" t="s">
        <v>115</v>
      </c>
      <c r="U3737" s="1"/>
      <c r="V3737" s="1"/>
      <c r="AB3737" s="179"/>
      <c r="AC3737" s="33">
        <v>21.5</v>
      </c>
      <c r="AD3737" s="33">
        <v>250</v>
      </c>
      <c r="AE3737" s="33" t="s">
        <v>103</v>
      </c>
      <c r="AF3737" s="33" t="s">
        <v>103</v>
      </c>
      <c r="AG3737" s="33"/>
      <c r="AM3737" s="164">
        <f t="shared" si="185"/>
        <v>45987</v>
      </c>
      <c r="AX3737" s="37">
        <f t="shared" si="186"/>
        <v>45991</v>
      </c>
      <c r="AY3737" s="1" t="s">
        <v>1309</v>
      </c>
      <c r="AZ3737" s="183"/>
      <c r="BA3737" s="183"/>
      <c r="BB3737" s="183"/>
      <c r="BC3737" s="183"/>
      <c r="BD3737" s="183"/>
      <c r="BE3737" s="183"/>
      <c r="BF3737" s="183"/>
      <c r="BG3737" s="183"/>
      <c r="BH3737" s="4"/>
      <c r="BI3737" s="28"/>
      <c r="BJ3737" s="28"/>
      <c r="BK3737" s="1"/>
      <c r="BL3737" s="1"/>
      <c r="BM3737" s="1"/>
      <c r="BN3737" s="1"/>
      <c r="BO3737" s="1"/>
      <c r="BP3737" s="1"/>
      <c r="BQ3737" s="1"/>
      <c r="BR3737" s="1"/>
      <c r="BS3737" s="4"/>
      <c r="BT3737" s="37">
        <f t="shared" si="184"/>
        <v>46012</v>
      </c>
      <c r="BU3737" s="31" t="s">
        <v>1309</v>
      </c>
      <c r="BV3737" s="183"/>
      <c r="BW3737" s="192"/>
      <c r="BX3737" s="181"/>
      <c r="BY3737" s="181"/>
      <c r="BZ3737" s="181"/>
      <c r="CA3737" s="181"/>
      <c r="CB3737" s="181"/>
      <c r="CC3737" s="181"/>
      <c r="CE3737" s="1"/>
      <c r="CF3737" s="1"/>
      <c r="CG3737" s="1"/>
      <c r="CH3737" s="1"/>
      <c r="CI3737" s="1"/>
      <c r="CJ3737" s="1"/>
      <c r="CK3737" s="1"/>
      <c r="CL3737" s="1"/>
      <c r="CM3737" s="32"/>
      <c r="CN3737" s="1"/>
      <c r="CO3737" s="1"/>
    </row>
    <row r="3738" spans="1:93" ht="30" customHeight="1" x14ac:dyDescent="0.2">
      <c r="A3738" s="1">
        <v>3732</v>
      </c>
      <c r="B3738" s="1" t="s">
        <v>823</v>
      </c>
      <c r="C3738" s="1" t="s">
        <v>824</v>
      </c>
      <c r="D3738" s="1" t="s">
        <v>825</v>
      </c>
      <c r="E3738" s="1" t="s">
        <v>826</v>
      </c>
      <c r="F3738" s="1" t="s">
        <v>74</v>
      </c>
      <c r="G3738" s="1">
        <v>4</v>
      </c>
      <c r="H3738" s="1" t="s">
        <v>341</v>
      </c>
      <c r="I3738" s="1" t="s">
        <v>114</v>
      </c>
      <c r="J3738" s="64">
        <v>558</v>
      </c>
      <c r="K3738" s="76">
        <v>2270979</v>
      </c>
      <c r="L3738" s="29">
        <v>45983</v>
      </c>
      <c r="M3738" s="29" t="s">
        <v>4163</v>
      </c>
      <c r="N3738" s="1" t="s">
        <v>478</v>
      </c>
      <c r="O3738" s="28" t="s">
        <v>634</v>
      </c>
      <c r="P3738" s="1" t="s">
        <v>323</v>
      </c>
      <c r="Q3738" s="76">
        <v>6</v>
      </c>
      <c r="R3738" s="1"/>
      <c r="S3738" s="1">
        <v>6</v>
      </c>
      <c r="T3738" s="1" t="s">
        <v>115</v>
      </c>
      <c r="U3738" s="1"/>
      <c r="V3738" s="1"/>
      <c r="AB3738" s="28" t="s">
        <v>1321</v>
      </c>
      <c r="AC3738" s="33">
        <v>22</v>
      </c>
      <c r="AD3738" s="33">
        <v>250</v>
      </c>
      <c r="AE3738" s="33" t="s">
        <v>103</v>
      </c>
      <c r="AF3738" s="33" t="s">
        <v>103</v>
      </c>
      <c r="AG3738" s="33"/>
      <c r="AM3738" s="164">
        <f t="shared" si="185"/>
        <v>45986</v>
      </c>
      <c r="AX3738" s="37">
        <f t="shared" si="186"/>
        <v>45990</v>
      </c>
      <c r="AY3738" s="1" t="s">
        <v>1322</v>
      </c>
      <c r="AZ3738" s="1" t="s">
        <v>1323</v>
      </c>
      <c r="BA3738" s="1">
        <v>48.7</v>
      </c>
      <c r="BB3738" s="1">
        <v>47.4</v>
      </c>
      <c r="BC3738" s="1">
        <v>49.5</v>
      </c>
      <c r="BD3738" s="1"/>
      <c r="BE3738" s="1"/>
      <c r="BF3738" s="1"/>
      <c r="BG3738" s="1">
        <f>AVERAGE(BA3738:BF3738)</f>
        <v>48.533333333333331</v>
      </c>
      <c r="BH3738" s="4"/>
      <c r="BI3738" s="28"/>
      <c r="BJ3738" s="28"/>
      <c r="BK3738" s="1"/>
      <c r="BL3738" s="1"/>
      <c r="BM3738" s="1"/>
      <c r="BN3738" s="1"/>
      <c r="BO3738" s="1"/>
      <c r="BP3738" s="1"/>
      <c r="BQ3738" s="1"/>
      <c r="BR3738" s="1"/>
      <c r="BS3738" s="4"/>
      <c r="BT3738" s="37">
        <f t="shared" si="184"/>
        <v>46011</v>
      </c>
      <c r="BU3738" s="31" t="s">
        <v>1322</v>
      </c>
      <c r="BV3738" s="1" t="s">
        <v>1324</v>
      </c>
      <c r="BW3738" s="79">
        <v>63.9</v>
      </c>
      <c r="BX3738" s="31">
        <v>62.4</v>
      </c>
      <c r="BY3738" s="1">
        <v>61.5</v>
      </c>
      <c r="BZ3738" s="1"/>
      <c r="CA3738" s="1"/>
      <c r="CB3738" s="1"/>
      <c r="CC3738" s="1">
        <f>AVERAGE(BW3738:CB3738)</f>
        <v>62.6</v>
      </c>
      <c r="CE3738" s="1"/>
      <c r="CF3738" s="1"/>
      <c r="CG3738" s="1"/>
      <c r="CH3738" s="1"/>
      <c r="CI3738" s="1"/>
      <c r="CJ3738" s="1"/>
      <c r="CK3738" s="1"/>
      <c r="CL3738" s="1"/>
      <c r="CM3738" s="32"/>
      <c r="CN3738" s="1"/>
      <c r="CO3738" s="1"/>
    </row>
    <row r="3739" spans="1:93" ht="30" customHeight="1" x14ac:dyDescent="0.2">
      <c r="A3739" s="1">
        <v>3733</v>
      </c>
      <c r="B3739" s="1" t="s">
        <v>291</v>
      </c>
      <c r="C3739" s="1" t="s">
        <v>781</v>
      </c>
      <c r="D3739" s="1" t="s">
        <v>54</v>
      </c>
      <c r="E3739" s="1" t="s">
        <v>704</v>
      </c>
      <c r="F3739" s="1" t="s">
        <v>74</v>
      </c>
      <c r="G3739" s="1">
        <v>9</v>
      </c>
      <c r="H3739" s="1" t="s">
        <v>341</v>
      </c>
      <c r="I3739" s="1" t="s">
        <v>114</v>
      </c>
      <c r="J3739" s="64">
        <v>82612</v>
      </c>
      <c r="K3739" s="76">
        <v>53645</v>
      </c>
      <c r="L3739" s="29">
        <v>45983</v>
      </c>
      <c r="M3739" s="29" t="s">
        <v>4163</v>
      </c>
      <c r="N3739" s="1" t="s">
        <v>25</v>
      </c>
      <c r="O3739" s="28" t="s">
        <v>84</v>
      </c>
      <c r="P3739" s="1" t="s">
        <v>87</v>
      </c>
      <c r="Q3739" s="76">
        <v>8</v>
      </c>
      <c r="R3739" s="1"/>
      <c r="S3739" s="1">
        <v>6</v>
      </c>
      <c r="T3739" s="1" t="s">
        <v>115</v>
      </c>
      <c r="U3739" s="1"/>
      <c r="V3739" s="1"/>
      <c r="AB3739" s="177" t="s">
        <v>1325</v>
      </c>
      <c r="AC3739" s="33">
        <v>22.5</v>
      </c>
      <c r="AD3739" s="33">
        <v>190</v>
      </c>
      <c r="AE3739" s="33" t="s">
        <v>103</v>
      </c>
      <c r="AF3739" s="33" t="s">
        <v>103</v>
      </c>
      <c r="AG3739" s="33"/>
      <c r="AM3739" s="164">
        <f t="shared" si="185"/>
        <v>45986</v>
      </c>
      <c r="AX3739" s="37">
        <f t="shared" si="186"/>
        <v>45990</v>
      </c>
      <c r="AY3739" s="1" t="s">
        <v>1326</v>
      </c>
      <c r="AZ3739" s="183" t="s">
        <v>1327</v>
      </c>
      <c r="BA3739" s="183">
        <v>13</v>
      </c>
      <c r="BB3739" s="183">
        <v>12</v>
      </c>
      <c r="BC3739" s="183">
        <v>12.5</v>
      </c>
      <c r="BD3739" s="183"/>
      <c r="BE3739" s="183"/>
      <c r="BF3739" s="183"/>
      <c r="BG3739" s="183">
        <f>AVERAGE(BA3739:BF3740)</f>
        <v>12.5</v>
      </c>
      <c r="BH3739" s="4"/>
      <c r="BI3739" s="28"/>
      <c r="BJ3739" s="28"/>
      <c r="BK3739" s="1"/>
      <c r="BL3739" s="1"/>
      <c r="BM3739" s="1"/>
      <c r="BN3739" s="1"/>
      <c r="BO3739" s="1"/>
      <c r="BP3739" s="1"/>
      <c r="BQ3739" s="1"/>
      <c r="BR3739" s="1"/>
      <c r="BS3739" s="4"/>
      <c r="BT3739" s="37">
        <f t="shared" si="184"/>
        <v>46011</v>
      </c>
      <c r="BU3739" s="31" t="s">
        <v>1326</v>
      </c>
      <c r="BV3739" s="183" t="s">
        <v>1328</v>
      </c>
      <c r="BW3739" s="191">
        <v>20.9</v>
      </c>
      <c r="BX3739" s="180">
        <v>22</v>
      </c>
      <c r="BY3739" s="180">
        <v>20.7</v>
      </c>
      <c r="BZ3739" s="180"/>
      <c r="CA3739" s="180"/>
      <c r="CB3739" s="180"/>
      <c r="CC3739" s="180">
        <f>AVERAGE(BW3739:CB3740)</f>
        <v>21.2</v>
      </c>
      <c r="CE3739" s="1"/>
      <c r="CF3739" s="1"/>
      <c r="CG3739" s="1"/>
      <c r="CH3739" s="1"/>
      <c r="CI3739" s="1"/>
      <c r="CJ3739" s="1"/>
      <c r="CK3739" s="1"/>
      <c r="CL3739" s="1"/>
      <c r="CM3739" s="32"/>
      <c r="CN3739" s="1"/>
      <c r="CO3739" s="1"/>
    </row>
    <row r="3740" spans="1:93" ht="30" customHeight="1" x14ac:dyDescent="0.2">
      <c r="A3740" s="1">
        <v>3734</v>
      </c>
      <c r="B3740" s="1" t="s">
        <v>291</v>
      </c>
      <c r="C3740" s="1" t="s">
        <v>781</v>
      </c>
      <c r="D3740" s="1" t="s">
        <v>54</v>
      </c>
      <c r="E3740" s="1" t="s">
        <v>704</v>
      </c>
      <c r="F3740" s="1" t="s">
        <v>74</v>
      </c>
      <c r="G3740" s="1">
        <v>9</v>
      </c>
      <c r="H3740" s="1" t="s">
        <v>341</v>
      </c>
      <c r="I3740" s="1" t="s">
        <v>114</v>
      </c>
      <c r="J3740" s="64">
        <v>84312</v>
      </c>
      <c r="K3740" s="76">
        <v>53656</v>
      </c>
      <c r="L3740" s="29">
        <v>45983</v>
      </c>
      <c r="M3740" s="29" t="s">
        <v>4163</v>
      </c>
      <c r="N3740" s="1" t="s">
        <v>25</v>
      </c>
      <c r="O3740" s="28" t="s">
        <v>84</v>
      </c>
      <c r="P3740" s="1" t="s">
        <v>87</v>
      </c>
      <c r="Q3740" s="76">
        <v>8</v>
      </c>
      <c r="R3740" s="1"/>
      <c r="T3740" s="1" t="s">
        <v>115</v>
      </c>
      <c r="U3740" s="1"/>
      <c r="V3740" s="1"/>
      <c r="AB3740" s="179"/>
      <c r="AC3740" s="33">
        <v>23.5</v>
      </c>
      <c r="AD3740" s="33">
        <v>160</v>
      </c>
      <c r="AE3740" s="33" t="s">
        <v>103</v>
      </c>
      <c r="AF3740" s="33" t="s">
        <v>103</v>
      </c>
      <c r="AG3740" s="33"/>
      <c r="AM3740" s="164">
        <f t="shared" si="185"/>
        <v>45986</v>
      </c>
      <c r="AX3740" s="37">
        <f t="shared" si="186"/>
        <v>45990</v>
      </c>
      <c r="AY3740" s="1" t="s">
        <v>1326</v>
      </c>
      <c r="AZ3740" s="183"/>
      <c r="BA3740" s="183"/>
      <c r="BB3740" s="183"/>
      <c r="BC3740" s="183"/>
      <c r="BD3740" s="183"/>
      <c r="BE3740" s="183"/>
      <c r="BF3740" s="183"/>
      <c r="BG3740" s="183"/>
      <c r="BH3740" s="4"/>
      <c r="BI3740" s="28"/>
      <c r="BJ3740" s="28"/>
      <c r="BK3740" s="1"/>
      <c r="BL3740" s="1"/>
      <c r="BM3740" s="1"/>
      <c r="BN3740" s="1"/>
      <c r="BO3740" s="1"/>
      <c r="BP3740" s="1"/>
      <c r="BQ3740" s="1"/>
      <c r="BR3740" s="1"/>
      <c r="BS3740" s="4"/>
      <c r="BT3740" s="37">
        <f t="shared" ref="BT3740:BT3804" si="187">IF(L3740=0, 0, L3740+28)</f>
        <v>46011</v>
      </c>
      <c r="BU3740" s="31" t="s">
        <v>1326</v>
      </c>
      <c r="BV3740" s="183"/>
      <c r="BW3740" s="192"/>
      <c r="BX3740" s="181"/>
      <c r="BY3740" s="181"/>
      <c r="BZ3740" s="181"/>
      <c r="CA3740" s="181"/>
      <c r="CB3740" s="181"/>
      <c r="CC3740" s="181"/>
      <c r="CE3740" s="1"/>
      <c r="CF3740" s="1"/>
      <c r="CG3740" s="1"/>
      <c r="CH3740" s="1"/>
      <c r="CI3740" s="1"/>
      <c r="CJ3740" s="1"/>
      <c r="CK3740" s="1"/>
      <c r="CL3740" s="1"/>
      <c r="CM3740" s="32"/>
      <c r="CN3740" s="1"/>
      <c r="CO3740" s="1"/>
    </row>
    <row r="3741" spans="1:93" ht="30" customHeight="1" x14ac:dyDescent="0.2">
      <c r="A3741" s="1">
        <v>3735</v>
      </c>
      <c r="B3741" s="1" t="s">
        <v>103</v>
      </c>
      <c r="C3741" s="1" t="s">
        <v>103</v>
      </c>
      <c r="D3741" s="1" t="s">
        <v>54</v>
      </c>
      <c r="E3741" s="1" t="s">
        <v>103</v>
      </c>
      <c r="F3741" s="1" t="s">
        <v>74</v>
      </c>
      <c r="G3741" s="1">
        <v>9</v>
      </c>
      <c r="H3741" s="1" t="s">
        <v>341</v>
      </c>
      <c r="I3741" s="1" t="s">
        <v>114</v>
      </c>
      <c r="J3741" s="64">
        <v>83612</v>
      </c>
      <c r="K3741" s="64">
        <v>165751</v>
      </c>
      <c r="L3741" s="29">
        <v>45985</v>
      </c>
      <c r="M3741" s="29" t="s">
        <v>4163</v>
      </c>
      <c r="N3741" s="1" t="s">
        <v>25</v>
      </c>
      <c r="O3741" s="28" t="s">
        <v>84</v>
      </c>
      <c r="P3741" s="1" t="s">
        <v>87</v>
      </c>
      <c r="Q3741" s="76">
        <v>10</v>
      </c>
      <c r="R3741" s="1"/>
      <c r="T3741" s="1" t="s">
        <v>115</v>
      </c>
      <c r="U3741" s="1"/>
      <c r="V3741" s="1"/>
      <c r="AB3741" s="153"/>
      <c r="AC3741" s="33" t="s">
        <v>103</v>
      </c>
      <c r="AD3741" s="33" t="s">
        <v>103</v>
      </c>
      <c r="AE3741" s="33"/>
      <c r="AF3741" s="33"/>
      <c r="AG3741" s="33"/>
      <c r="AM3741" s="164"/>
      <c r="AX3741" s="37"/>
      <c r="AY3741" s="1"/>
      <c r="AZ3741" s="1"/>
      <c r="BA3741" s="1"/>
      <c r="BB3741" s="1"/>
      <c r="BC3741" s="1"/>
      <c r="BD3741" s="1"/>
      <c r="BE3741" s="1"/>
      <c r="BF3741" s="1"/>
      <c r="BG3741" s="1"/>
      <c r="BH3741" s="4"/>
      <c r="BI3741" s="28"/>
      <c r="BJ3741" s="28"/>
      <c r="BK3741" s="1"/>
      <c r="BL3741" s="1"/>
      <c r="BM3741" s="1"/>
      <c r="BN3741" s="1"/>
      <c r="BO3741" s="1"/>
      <c r="BP3741" s="1"/>
      <c r="BQ3741" s="1"/>
      <c r="BR3741" s="1"/>
      <c r="BS3741" s="4"/>
      <c r="BT3741" s="37"/>
      <c r="BU3741" s="31"/>
      <c r="BW3741" s="154"/>
      <c r="BX3741" s="100"/>
      <c r="BY3741" s="100"/>
      <c r="BZ3741" s="100"/>
      <c r="CA3741" s="100"/>
      <c r="CB3741" s="100"/>
      <c r="CC3741" s="100"/>
      <c r="CE3741" s="1"/>
      <c r="CF3741" s="1"/>
      <c r="CG3741" s="1"/>
      <c r="CH3741" s="1"/>
      <c r="CI3741" s="1"/>
      <c r="CJ3741" s="1"/>
      <c r="CK3741" s="1"/>
      <c r="CL3741" s="1"/>
      <c r="CM3741" s="32"/>
      <c r="CN3741" s="1"/>
      <c r="CO3741" s="1"/>
    </row>
    <row r="3742" spans="1:93" ht="30" customHeight="1" x14ac:dyDescent="0.2">
      <c r="A3742" s="1">
        <v>3736</v>
      </c>
      <c r="B3742" s="1" t="s">
        <v>2551</v>
      </c>
      <c r="C3742" s="1" t="s">
        <v>103</v>
      </c>
      <c r="D3742" s="1" t="s">
        <v>808</v>
      </c>
      <c r="E3742" s="1" t="s">
        <v>807</v>
      </c>
      <c r="F3742" s="1" t="s">
        <v>74</v>
      </c>
      <c r="G3742" s="1">
        <v>2</v>
      </c>
      <c r="H3742" s="1" t="s">
        <v>341</v>
      </c>
      <c r="I3742" s="1" t="s">
        <v>114</v>
      </c>
      <c r="J3742" s="64">
        <v>433</v>
      </c>
      <c r="K3742" s="76">
        <v>2292014</v>
      </c>
      <c r="L3742" s="29">
        <v>45984</v>
      </c>
      <c r="M3742" s="29" t="s">
        <v>4163</v>
      </c>
      <c r="N3742" s="1" t="s">
        <v>478</v>
      </c>
      <c r="O3742" s="28" t="s">
        <v>634</v>
      </c>
      <c r="P3742" s="1" t="s">
        <v>323</v>
      </c>
      <c r="Q3742" s="76">
        <v>3</v>
      </c>
      <c r="R3742" s="1"/>
      <c r="T3742" s="1" t="s">
        <v>115</v>
      </c>
      <c r="U3742" s="1"/>
      <c r="V3742" s="1"/>
      <c r="AC3742" s="33">
        <v>24</v>
      </c>
      <c r="AD3742" s="33">
        <v>210</v>
      </c>
      <c r="AE3742" s="33"/>
      <c r="AF3742" s="33"/>
      <c r="AG3742" s="33"/>
      <c r="AM3742" s="164">
        <f t="shared" si="185"/>
        <v>45987</v>
      </c>
      <c r="AX3742" s="37">
        <f t="shared" si="186"/>
        <v>45991</v>
      </c>
      <c r="AY3742" s="1"/>
      <c r="AZ3742" s="1"/>
      <c r="BA3742" s="1"/>
      <c r="BB3742" s="1"/>
      <c r="BC3742" s="1"/>
      <c r="BD3742" s="1"/>
      <c r="BE3742" s="1"/>
      <c r="BF3742" s="1"/>
      <c r="BG3742" s="1"/>
      <c r="BH3742" s="4"/>
      <c r="BI3742" s="28"/>
      <c r="BJ3742" s="28"/>
      <c r="BK3742" s="1"/>
      <c r="BL3742" s="1"/>
      <c r="BM3742" s="1"/>
      <c r="BN3742" s="1"/>
      <c r="BO3742" s="1"/>
      <c r="BP3742" s="1"/>
      <c r="BQ3742" s="1"/>
      <c r="BR3742" s="1"/>
      <c r="BS3742" s="4"/>
      <c r="BT3742" s="37">
        <f t="shared" si="187"/>
        <v>46012</v>
      </c>
      <c r="BU3742" s="31"/>
      <c r="BW3742" s="33"/>
      <c r="BX3742" s="1"/>
      <c r="BY3742" s="1"/>
      <c r="BZ3742" s="1"/>
      <c r="CA3742" s="1"/>
      <c r="CB3742" s="1"/>
      <c r="CC3742" s="1"/>
      <c r="CE3742" s="1"/>
      <c r="CF3742" s="1"/>
      <c r="CG3742" s="1"/>
      <c r="CH3742" s="1"/>
      <c r="CI3742" s="1"/>
      <c r="CJ3742" s="1"/>
      <c r="CK3742" s="1"/>
      <c r="CL3742" s="1"/>
      <c r="CM3742" s="32"/>
      <c r="CN3742" s="1"/>
      <c r="CO3742" s="1"/>
    </row>
    <row r="3743" spans="1:93" ht="30" customHeight="1" x14ac:dyDescent="0.2">
      <c r="A3743" s="1">
        <v>3737</v>
      </c>
      <c r="B3743" s="1" t="s">
        <v>805</v>
      </c>
      <c r="C3743" s="1" t="s">
        <v>804</v>
      </c>
      <c r="D3743" s="1" t="s">
        <v>806</v>
      </c>
      <c r="E3743" s="1" t="s">
        <v>807</v>
      </c>
      <c r="F3743" s="1" t="s">
        <v>74</v>
      </c>
      <c r="G3743" s="1">
        <v>2</v>
      </c>
      <c r="H3743" s="1" t="s">
        <v>341</v>
      </c>
      <c r="I3743" s="1" t="s">
        <v>114</v>
      </c>
      <c r="J3743" s="64">
        <v>403</v>
      </c>
      <c r="K3743" s="76">
        <v>2292098</v>
      </c>
      <c r="L3743" s="29">
        <v>45985</v>
      </c>
      <c r="M3743" s="29" t="s">
        <v>4163</v>
      </c>
      <c r="N3743" s="1" t="s">
        <v>478</v>
      </c>
      <c r="O3743" s="28" t="s">
        <v>634</v>
      </c>
      <c r="P3743" s="1" t="s">
        <v>323</v>
      </c>
      <c r="Q3743" s="76">
        <v>8</v>
      </c>
      <c r="R3743" s="1"/>
      <c r="S3743" s="1">
        <v>6</v>
      </c>
      <c r="T3743" s="1" t="s">
        <v>115</v>
      </c>
      <c r="U3743" s="1"/>
      <c r="V3743" s="1"/>
      <c r="AB3743" s="177" t="s">
        <v>1329</v>
      </c>
      <c r="AC3743" s="33">
        <v>24.5</v>
      </c>
      <c r="AD3743" s="33">
        <v>250</v>
      </c>
      <c r="AE3743" s="33" t="s">
        <v>103</v>
      </c>
      <c r="AF3743" s="33" t="s">
        <v>103</v>
      </c>
      <c r="AG3743" s="33"/>
      <c r="AM3743" s="164">
        <f t="shared" ref="AM3743:AM3807" si="188">L3743+3</f>
        <v>45988</v>
      </c>
      <c r="AX3743" s="37">
        <f t="shared" si="186"/>
        <v>45992</v>
      </c>
      <c r="AY3743" s="180" t="s">
        <v>1330</v>
      </c>
      <c r="AZ3743" s="183" t="s">
        <v>1331</v>
      </c>
      <c r="BA3743" s="183">
        <v>47.8</v>
      </c>
      <c r="BB3743" s="183">
        <v>49</v>
      </c>
      <c r="BC3743" s="183">
        <v>49</v>
      </c>
      <c r="BD3743" s="183">
        <v>47.6</v>
      </c>
      <c r="BE3743" s="183">
        <v>50.3</v>
      </c>
      <c r="BF3743" s="183">
        <v>48.2</v>
      </c>
      <c r="BG3743" s="183">
        <f>AVERAGE(BA3743:BF3747)</f>
        <v>48.65</v>
      </c>
      <c r="BH3743" s="4"/>
      <c r="BI3743" s="28"/>
      <c r="BJ3743" s="28"/>
      <c r="BK3743" s="1"/>
      <c r="BL3743" s="1"/>
      <c r="BM3743" s="1"/>
      <c r="BN3743" s="1"/>
      <c r="BO3743" s="1"/>
      <c r="BP3743" s="1"/>
      <c r="BQ3743" s="1"/>
      <c r="BR3743" s="1"/>
      <c r="BS3743" s="4"/>
      <c r="BT3743" s="37">
        <f t="shared" si="187"/>
        <v>46013</v>
      </c>
      <c r="BU3743" s="220" t="s">
        <v>1330</v>
      </c>
      <c r="BV3743" s="183" t="s">
        <v>1332</v>
      </c>
      <c r="BW3743" s="191">
        <v>58.6</v>
      </c>
      <c r="BX3743" s="180">
        <v>61</v>
      </c>
      <c r="BY3743" s="180">
        <v>61.9</v>
      </c>
      <c r="BZ3743" s="180">
        <v>63.5</v>
      </c>
      <c r="CA3743" s="180">
        <v>62.4</v>
      </c>
      <c r="CB3743" s="180">
        <v>61.7</v>
      </c>
      <c r="CC3743" s="180">
        <f>AVERAGE(BW3743:CB3747)</f>
        <v>61.516666666666659</v>
      </c>
      <c r="CE3743" s="1"/>
      <c r="CF3743" s="1"/>
      <c r="CG3743" s="1"/>
      <c r="CH3743" s="1"/>
      <c r="CI3743" s="1"/>
      <c r="CJ3743" s="1"/>
      <c r="CK3743" s="1"/>
      <c r="CL3743" s="1"/>
      <c r="CM3743" s="32"/>
      <c r="CN3743" s="1"/>
      <c r="CO3743" s="1"/>
    </row>
    <row r="3744" spans="1:93" ht="30" customHeight="1" x14ac:dyDescent="0.2">
      <c r="A3744" s="1">
        <v>3738</v>
      </c>
      <c r="B3744" s="1" t="s">
        <v>805</v>
      </c>
      <c r="C3744" s="1" t="s">
        <v>804</v>
      </c>
      <c r="D3744" s="1" t="s">
        <v>806</v>
      </c>
      <c r="E3744" s="1" t="s">
        <v>807</v>
      </c>
      <c r="F3744" s="1" t="s">
        <v>74</v>
      </c>
      <c r="G3744" s="1">
        <v>2</v>
      </c>
      <c r="H3744" s="1" t="s">
        <v>341</v>
      </c>
      <c r="I3744" s="1" t="s">
        <v>114</v>
      </c>
      <c r="J3744" s="64">
        <v>274</v>
      </c>
      <c r="K3744" s="76">
        <v>2292109</v>
      </c>
      <c r="L3744" s="29">
        <v>45985</v>
      </c>
      <c r="M3744" s="29" t="s">
        <v>4163</v>
      </c>
      <c r="N3744" s="1" t="s">
        <v>478</v>
      </c>
      <c r="O3744" s="28" t="s">
        <v>634</v>
      </c>
      <c r="P3744" s="1" t="s">
        <v>323</v>
      </c>
      <c r="Q3744" s="76">
        <v>8</v>
      </c>
      <c r="R3744" s="1"/>
      <c r="T3744" s="1" t="s">
        <v>115</v>
      </c>
      <c r="U3744" s="1"/>
      <c r="V3744" s="1"/>
      <c r="AB3744" s="178"/>
      <c r="AC3744" s="33">
        <v>26.1</v>
      </c>
      <c r="AD3744" s="33">
        <v>260</v>
      </c>
      <c r="AE3744" s="33" t="s">
        <v>103</v>
      </c>
      <c r="AF3744" s="33" t="s">
        <v>103</v>
      </c>
      <c r="AG3744" s="33"/>
      <c r="AM3744" s="164">
        <f t="shared" si="188"/>
        <v>45988</v>
      </c>
      <c r="AX3744" s="37">
        <f t="shared" si="186"/>
        <v>45992</v>
      </c>
      <c r="AY3744" s="184"/>
      <c r="AZ3744" s="183"/>
      <c r="BA3744" s="183"/>
      <c r="BB3744" s="183"/>
      <c r="BC3744" s="183"/>
      <c r="BD3744" s="183"/>
      <c r="BE3744" s="183"/>
      <c r="BF3744" s="183"/>
      <c r="BG3744" s="183"/>
      <c r="BH3744" s="4"/>
      <c r="BI3744" s="28"/>
      <c r="BJ3744" s="28"/>
      <c r="BK3744" s="1"/>
      <c r="BL3744" s="1"/>
      <c r="BM3744" s="1"/>
      <c r="BN3744" s="1"/>
      <c r="BO3744" s="1"/>
      <c r="BP3744" s="1"/>
      <c r="BQ3744" s="1"/>
      <c r="BR3744" s="1"/>
      <c r="BS3744" s="4"/>
      <c r="BT3744" s="37">
        <f t="shared" si="187"/>
        <v>46013</v>
      </c>
      <c r="BU3744" s="220"/>
      <c r="BV3744" s="183"/>
      <c r="BW3744" s="207"/>
      <c r="BX3744" s="184"/>
      <c r="BY3744" s="184"/>
      <c r="BZ3744" s="184"/>
      <c r="CA3744" s="184"/>
      <c r="CB3744" s="184"/>
      <c r="CC3744" s="184"/>
      <c r="CE3744" s="1"/>
      <c r="CF3744" s="1"/>
      <c r="CG3744" s="1"/>
      <c r="CH3744" s="1"/>
      <c r="CI3744" s="1"/>
      <c r="CJ3744" s="1"/>
      <c r="CK3744" s="1"/>
      <c r="CL3744" s="1"/>
      <c r="CM3744" s="32"/>
      <c r="CN3744" s="1"/>
      <c r="CO3744" s="1"/>
    </row>
    <row r="3745" spans="1:93" ht="30" customHeight="1" x14ac:dyDescent="0.2">
      <c r="A3745" s="1">
        <v>3739</v>
      </c>
      <c r="B3745" s="1" t="s">
        <v>805</v>
      </c>
      <c r="C3745" s="1" t="s">
        <v>804</v>
      </c>
      <c r="D3745" s="1" t="s">
        <v>806</v>
      </c>
      <c r="E3745" s="1" t="s">
        <v>807</v>
      </c>
      <c r="F3745" s="1" t="s">
        <v>74</v>
      </c>
      <c r="G3745" s="1">
        <v>2</v>
      </c>
      <c r="H3745" s="1" t="s">
        <v>341</v>
      </c>
      <c r="I3745" s="1" t="s">
        <v>114</v>
      </c>
      <c r="J3745" s="64">
        <v>554</v>
      </c>
      <c r="K3745" s="76">
        <v>2292118</v>
      </c>
      <c r="L3745" s="29">
        <v>45985</v>
      </c>
      <c r="M3745" s="29" t="s">
        <v>4163</v>
      </c>
      <c r="N3745" s="1" t="s">
        <v>478</v>
      </c>
      <c r="O3745" s="28" t="s">
        <v>634</v>
      </c>
      <c r="P3745" s="1" t="s">
        <v>323</v>
      </c>
      <c r="Q3745" s="76">
        <v>10</v>
      </c>
      <c r="R3745" s="1"/>
      <c r="T3745" s="1" t="s">
        <v>115</v>
      </c>
      <c r="U3745" s="1"/>
      <c r="V3745" s="1"/>
      <c r="AB3745" s="178"/>
      <c r="AC3745" s="33">
        <v>23.9</v>
      </c>
      <c r="AD3745" s="33">
        <v>250</v>
      </c>
      <c r="AE3745" s="33" t="s">
        <v>103</v>
      </c>
      <c r="AF3745" s="33" t="s">
        <v>103</v>
      </c>
      <c r="AG3745" s="33"/>
      <c r="AM3745" s="164">
        <f t="shared" si="188"/>
        <v>45988</v>
      </c>
      <c r="AX3745" s="37">
        <f t="shared" si="186"/>
        <v>45992</v>
      </c>
      <c r="AY3745" s="184"/>
      <c r="AZ3745" s="183"/>
      <c r="BA3745" s="183"/>
      <c r="BB3745" s="183"/>
      <c r="BC3745" s="183"/>
      <c r="BD3745" s="183"/>
      <c r="BE3745" s="183"/>
      <c r="BF3745" s="183"/>
      <c r="BG3745" s="183"/>
      <c r="BH3745" s="4"/>
      <c r="BI3745" s="28"/>
      <c r="BJ3745" s="28"/>
      <c r="BK3745" s="1"/>
      <c r="BL3745" s="1"/>
      <c r="BM3745" s="1"/>
      <c r="BN3745" s="1"/>
      <c r="BO3745" s="1"/>
      <c r="BP3745" s="1"/>
      <c r="BQ3745" s="1"/>
      <c r="BR3745" s="1"/>
      <c r="BS3745" s="4"/>
      <c r="BT3745" s="37">
        <f t="shared" si="187"/>
        <v>46013</v>
      </c>
      <c r="BU3745" s="220"/>
      <c r="BV3745" s="183"/>
      <c r="BW3745" s="207"/>
      <c r="BX3745" s="184"/>
      <c r="BY3745" s="184"/>
      <c r="BZ3745" s="184"/>
      <c r="CA3745" s="184"/>
      <c r="CB3745" s="184"/>
      <c r="CC3745" s="184"/>
      <c r="CE3745" s="1"/>
      <c r="CF3745" s="1"/>
      <c r="CG3745" s="1"/>
      <c r="CH3745" s="1"/>
      <c r="CI3745" s="1"/>
      <c r="CJ3745" s="1"/>
      <c r="CK3745" s="1"/>
      <c r="CL3745" s="1"/>
      <c r="CM3745" s="32"/>
      <c r="CN3745" s="1"/>
      <c r="CO3745" s="1"/>
    </row>
    <row r="3746" spans="1:93" ht="30" customHeight="1" x14ac:dyDescent="0.2">
      <c r="A3746" s="1">
        <v>3740</v>
      </c>
      <c r="B3746" s="1" t="s">
        <v>805</v>
      </c>
      <c r="C3746" s="1" t="s">
        <v>804</v>
      </c>
      <c r="D3746" s="1" t="s">
        <v>806</v>
      </c>
      <c r="E3746" s="1" t="s">
        <v>807</v>
      </c>
      <c r="F3746" s="1" t="s">
        <v>74</v>
      </c>
      <c r="G3746" s="1">
        <v>2</v>
      </c>
      <c r="H3746" s="1" t="s">
        <v>341</v>
      </c>
      <c r="I3746" s="1" t="s">
        <v>114</v>
      </c>
      <c r="J3746" s="64">
        <v>551</v>
      </c>
      <c r="K3746" s="76">
        <v>2292128</v>
      </c>
      <c r="L3746" s="29">
        <v>45985</v>
      </c>
      <c r="M3746" s="29" t="s">
        <v>4163</v>
      </c>
      <c r="N3746" s="1" t="s">
        <v>478</v>
      </c>
      <c r="O3746" s="28" t="s">
        <v>634</v>
      </c>
      <c r="P3746" s="1" t="s">
        <v>323</v>
      </c>
      <c r="Q3746" s="76">
        <v>10</v>
      </c>
      <c r="R3746" s="1"/>
      <c r="T3746" s="1" t="s">
        <v>115</v>
      </c>
      <c r="U3746" s="1"/>
      <c r="V3746" s="1"/>
      <c r="AB3746" s="178"/>
      <c r="AC3746" s="33">
        <v>21.4</v>
      </c>
      <c r="AD3746" s="33">
        <v>250</v>
      </c>
      <c r="AE3746" s="33" t="s">
        <v>103</v>
      </c>
      <c r="AF3746" s="33" t="s">
        <v>103</v>
      </c>
      <c r="AG3746" s="33"/>
      <c r="AM3746" s="164">
        <f t="shared" si="188"/>
        <v>45988</v>
      </c>
      <c r="AX3746" s="37">
        <f t="shared" si="186"/>
        <v>45992</v>
      </c>
      <c r="AY3746" s="184"/>
      <c r="AZ3746" s="183"/>
      <c r="BA3746" s="183"/>
      <c r="BB3746" s="183"/>
      <c r="BC3746" s="183"/>
      <c r="BD3746" s="183"/>
      <c r="BE3746" s="183"/>
      <c r="BF3746" s="183"/>
      <c r="BG3746" s="183"/>
      <c r="BH3746" s="4"/>
      <c r="BI3746" s="28"/>
      <c r="BJ3746" s="28"/>
      <c r="BK3746" s="1"/>
      <c r="BL3746" s="1"/>
      <c r="BM3746" s="1"/>
      <c r="BN3746" s="1"/>
      <c r="BO3746" s="1"/>
      <c r="BP3746" s="1"/>
      <c r="BQ3746" s="1"/>
      <c r="BR3746" s="1"/>
      <c r="BS3746" s="4"/>
      <c r="BT3746" s="37">
        <f t="shared" si="187"/>
        <v>46013</v>
      </c>
      <c r="BU3746" s="220"/>
      <c r="BV3746" s="183"/>
      <c r="BW3746" s="207"/>
      <c r="BX3746" s="184"/>
      <c r="BY3746" s="184"/>
      <c r="BZ3746" s="184"/>
      <c r="CA3746" s="184"/>
      <c r="CB3746" s="184"/>
      <c r="CC3746" s="184"/>
      <c r="CE3746" s="1"/>
      <c r="CF3746" s="1"/>
      <c r="CG3746" s="1"/>
      <c r="CH3746" s="1"/>
      <c r="CI3746" s="1"/>
      <c r="CJ3746" s="1"/>
      <c r="CK3746" s="1"/>
      <c r="CL3746" s="1"/>
      <c r="CM3746" s="32"/>
      <c r="CN3746" s="1"/>
      <c r="CO3746" s="1"/>
    </row>
    <row r="3747" spans="1:93" ht="30" customHeight="1" x14ac:dyDescent="0.2">
      <c r="A3747" s="1">
        <v>3741</v>
      </c>
      <c r="B3747" s="1" t="s">
        <v>810</v>
      </c>
      <c r="C3747" s="1" t="s">
        <v>811</v>
      </c>
      <c r="D3747" s="1" t="s">
        <v>809</v>
      </c>
      <c r="E3747" s="1" t="s">
        <v>732</v>
      </c>
      <c r="F3747" s="1" t="s">
        <v>74</v>
      </c>
      <c r="G3747" s="1">
        <v>8</v>
      </c>
      <c r="H3747" s="1" t="s">
        <v>341</v>
      </c>
      <c r="I3747" s="1" t="s">
        <v>114</v>
      </c>
      <c r="J3747" s="64">
        <v>557</v>
      </c>
      <c r="K3747" s="76">
        <v>2292135</v>
      </c>
      <c r="L3747" s="29">
        <v>45985</v>
      </c>
      <c r="M3747" s="29" t="s">
        <v>4163</v>
      </c>
      <c r="N3747" s="1" t="s">
        <v>478</v>
      </c>
      <c r="O3747" s="28" t="s">
        <v>634</v>
      </c>
      <c r="P3747" s="1" t="s">
        <v>323</v>
      </c>
      <c r="Q3747" s="76">
        <v>12</v>
      </c>
      <c r="R3747" s="1"/>
      <c r="S3747" s="1">
        <v>6</v>
      </c>
      <c r="T3747" s="1" t="s">
        <v>115</v>
      </c>
      <c r="U3747" s="1"/>
      <c r="V3747" s="1"/>
      <c r="AB3747" s="179"/>
      <c r="AC3747" s="33">
        <v>22</v>
      </c>
      <c r="AD3747" s="33">
        <v>240</v>
      </c>
      <c r="AE3747" s="33" t="s">
        <v>103</v>
      </c>
      <c r="AF3747" s="33" t="s">
        <v>103</v>
      </c>
      <c r="AG3747" s="33"/>
      <c r="AM3747" s="164">
        <f t="shared" si="188"/>
        <v>45988</v>
      </c>
      <c r="AX3747" s="37">
        <f t="shared" si="186"/>
        <v>45992</v>
      </c>
      <c r="AY3747" s="181"/>
      <c r="AZ3747" s="183"/>
      <c r="BA3747" s="183"/>
      <c r="BB3747" s="183"/>
      <c r="BC3747" s="183"/>
      <c r="BD3747" s="183"/>
      <c r="BE3747" s="183"/>
      <c r="BF3747" s="183"/>
      <c r="BG3747" s="183"/>
      <c r="BH3747" s="4"/>
      <c r="BI3747" s="28"/>
      <c r="BJ3747" s="28"/>
      <c r="BK3747" s="1"/>
      <c r="BL3747" s="1"/>
      <c r="BM3747" s="1"/>
      <c r="BN3747" s="1"/>
      <c r="BO3747" s="1"/>
      <c r="BP3747" s="1"/>
      <c r="BQ3747" s="1"/>
      <c r="BR3747" s="1"/>
      <c r="BS3747" s="4"/>
      <c r="BT3747" s="37">
        <f t="shared" si="187"/>
        <v>46013</v>
      </c>
      <c r="BU3747" s="220"/>
      <c r="BV3747" s="183"/>
      <c r="BW3747" s="192"/>
      <c r="BX3747" s="181"/>
      <c r="BY3747" s="181"/>
      <c r="BZ3747" s="181"/>
      <c r="CA3747" s="181"/>
      <c r="CB3747" s="181"/>
      <c r="CC3747" s="181"/>
      <c r="CE3747" s="1"/>
      <c r="CF3747" s="1"/>
      <c r="CG3747" s="1"/>
      <c r="CH3747" s="1"/>
      <c r="CI3747" s="1"/>
      <c r="CJ3747" s="1"/>
      <c r="CK3747" s="1"/>
      <c r="CL3747" s="1"/>
      <c r="CM3747" s="32"/>
      <c r="CN3747" s="1"/>
      <c r="CO3747" s="1"/>
    </row>
    <row r="3748" spans="1:93" ht="30" customHeight="1" x14ac:dyDescent="0.2">
      <c r="A3748" s="1">
        <v>3742</v>
      </c>
      <c r="B3748" s="1" t="s">
        <v>813</v>
      </c>
      <c r="C3748" s="1" t="s">
        <v>814</v>
      </c>
      <c r="D3748" s="1" t="s">
        <v>815</v>
      </c>
      <c r="E3748" s="1" t="s">
        <v>136</v>
      </c>
      <c r="F3748" s="1" t="s">
        <v>74</v>
      </c>
      <c r="G3748" s="1">
        <v>2</v>
      </c>
      <c r="H3748" s="1" t="s">
        <v>341</v>
      </c>
      <c r="I3748" s="1" t="s">
        <v>114</v>
      </c>
      <c r="J3748" s="64">
        <v>554</v>
      </c>
      <c r="K3748" s="76">
        <v>2292223</v>
      </c>
      <c r="L3748" s="29">
        <v>45986</v>
      </c>
      <c r="M3748" s="29" t="s">
        <v>4163</v>
      </c>
      <c r="N3748" s="1" t="s">
        <v>478</v>
      </c>
      <c r="O3748" s="28" t="s">
        <v>634</v>
      </c>
      <c r="P3748" s="1" t="s">
        <v>323</v>
      </c>
      <c r="Q3748" s="76">
        <v>12</v>
      </c>
      <c r="R3748" s="1"/>
      <c r="S3748" s="1">
        <v>6</v>
      </c>
      <c r="T3748" s="1" t="s">
        <v>115</v>
      </c>
      <c r="U3748" s="1"/>
      <c r="V3748" s="1"/>
      <c r="AB3748" s="177" t="s">
        <v>1333</v>
      </c>
      <c r="AC3748" s="33">
        <v>21.5</v>
      </c>
      <c r="AD3748" s="33">
        <v>240</v>
      </c>
      <c r="AE3748" s="33" t="s">
        <v>103</v>
      </c>
      <c r="AF3748" s="33" t="s">
        <v>103</v>
      </c>
      <c r="AG3748" s="33"/>
      <c r="AM3748" s="164">
        <f t="shared" si="188"/>
        <v>45989</v>
      </c>
      <c r="AX3748" s="37">
        <f t="shared" si="186"/>
        <v>45993</v>
      </c>
      <c r="AY3748" s="1" t="s">
        <v>1334</v>
      </c>
      <c r="AZ3748" s="183" t="s">
        <v>1335</v>
      </c>
      <c r="BA3748" s="180">
        <v>49.2</v>
      </c>
      <c r="BB3748" s="180">
        <v>50.7</v>
      </c>
      <c r="BC3748" s="180">
        <v>48.8</v>
      </c>
      <c r="BD3748" s="180">
        <v>47.5</v>
      </c>
      <c r="BE3748" s="180">
        <v>48.2</v>
      </c>
      <c r="BF3748" s="180">
        <v>50.1</v>
      </c>
      <c r="BG3748" s="180">
        <f>AVERAGE(BA3748:BF3752)</f>
        <v>49.083333333333336</v>
      </c>
      <c r="BT3748" s="37">
        <f t="shared" si="187"/>
        <v>46014</v>
      </c>
      <c r="BU3748" s="31" t="s">
        <v>1334</v>
      </c>
      <c r="BV3748" s="183" t="s">
        <v>1335</v>
      </c>
      <c r="BW3748" s="191">
        <v>59.7</v>
      </c>
      <c r="BX3748" s="180">
        <v>61.3</v>
      </c>
      <c r="BY3748" s="180">
        <v>58.7</v>
      </c>
      <c r="BZ3748" s="180">
        <v>60.2</v>
      </c>
      <c r="CA3748" s="180">
        <v>59.2</v>
      </c>
      <c r="CB3748" s="180">
        <v>61.4</v>
      </c>
      <c r="CC3748" s="180">
        <f>AVERAGE(BW3748:CB3752)</f>
        <v>60.083333333333321</v>
      </c>
      <c r="CE3748" s="1"/>
      <c r="CF3748" s="1"/>
      <c r="CG3748" s="1"/>
      <c r="CH3748" s="1"/>
      <c r="CI3748" s="1"/>
      <c r="CJ3748" s="1"/>
      <c r="CK3748" s="1"/>
      <c r="CL3748" s="1"/>
      <c r="CM3748" s="32"/>
      <c r="CN3748" s="1"/>
      <c r="CO3748" s="1"/>
    </row>
    <row r="3749" spans="1:93" ht="30" customHeight="1" x14ac:dyDescent="0.2">
      <c r="A3749" s="1">
        <v>3743</v>
      </c>
      <c r="B3749" s="1" t="s">
        <v>813</v>
      </c>
      <c r="C3749" s="1" t="s">
        <v>814</v>
      </c>
      <c r="D3749" s="1" t="s">
        <v>815</v>
      </c>
      <c r="E3749" s="1" t="s">
        <v>136</v>
      </c>
      <c r="F3749" s="1" t="s">
        <v>74</v>
      </c>
      <c r="G3749" s="1">
        <v>2</v>
      </c>
      <c r="H3749" s="1" t="s">
        <v>341</v>
      </c>
      <c r="I3749" s="1" t="s">
        <v>114</v>
      </c>
      <c r="J3749" s="64">
        <v>287</v>
      </c>
      <c r="K3749" s="76">
        <v>2292226</v>
      </c>
      <c r="L3749" s="29">
        <v>45986</v>
      </c>
      <c r="M3749" s="29" t="s">
        <v>4163</v>
      </c>
      <c r="N3749" s="1" t="s">
        <v>478</v>
      </c>
      <c r="O3749" s="28" t="s">
        <v>634</v>
      </c>
      <c r="P3749" s="1" t="s">
        <v>323</v>
      </c>
      <c r="Q3749" s="76">
        <v>8</v>
      </c>
      <c r="R3749" s="1"/>
      <c r="T3749" s="1" t="s">
        <v>115</v>
      </c>
      <c r="U3749" s="1"/>
      <c r="V3749" s="1"/>
      <c r="AB3749" s="178"/>
      <c r="AC3749" s="33">
        <v>23</v>
      </c>
      <c r="AD3749" s="33">
        <v>230</v>
      </c>
      <c r="AE3749" s="33" t="s">
        <v>103</v>
      </c>
      <c r="AF3749" s="33" t="s">
        <v>103</v>
      </c>
      <c r="AG3749" s="33"/>
      <c r="AM3749" s="164">
        <f t="shared" si="188"/>
        <v>45989</v>
      </c>
      <c r="AX3749" s="37">
        <f t="shared" si="186"/>
        <v>45993</v>
      </c>
      <c r="AY3749" s="1" t="s">
        <v>1334</v>
      </c>
      <c r="AZ3749" s="183"/>
      <c r="BA3749" s="184"/>
      <c r="BB3749" s="184"/>
      <c r="BC3749" s="184"/>
      <c r="BD3749" s="184"/>
      <c r="BE3749" s="184"/>
      <c r="BF3749" s="184"/>
      <c r="BG3749" s="184"/>
      <c r="BT3749" s="37">
        <f t="shared" si="187"/>
        <v>46014</v>
      </c>
      <c r="BU3749" s="31" t="s">
        <v>1334</v>
      </c>
      <c r="BV3749" s="183"/>
      <c r="BW3749" s="207"/>
      <c r="BX3749" s="184"/>
      <c r="BY3749" s="184"/>
      <c r="BZ3749" s="184"/>
      <c r="CA3749" s="184"/>
      <c r="CB3749" s="184"/>
      <c r="CC3749" s="184"/>
      <c r="CE3749" s="1"/>
      <c r="CF3749" s="1"/>
      <c r="CG3749" s="1"/>
      <c r="CH3749" s="1"/>
      <c r="CI3749" s="1"/>
      <c r="CJ3749" s="1"/>
      <c r="CK3749" s="1"/>
      <c r="CL3749" s="1"/>
      <c r="CM3749" s="32"/>
      <c r="CN3749" s="1"/>
      <c r="CO3749" s="1"/>
    </row>
    <row r="3750" spans="1:93" ht="30" customHeight="1" x14ac:dyDescent="0.2">
      <c r="A3750" s="1">
        <v>3744</v>
      </c>
      <c r="B3750" s="1" t="s">
        <v>813</v>
      </c>
      <c r="C3750" s="1" t="s">
        <v>814</v>
      </c>
      <c r="D3750" s="1" t="s">
        <v>815</v>
      </c>
      <c r="E3750" s="1" t="s">
        <v>136</v>
      </c>
      <c r="F3750" s="1" t="s">
        <v>74</v>
      </c>
      <c r="G3750" s="1">
        <v>2</v>
      </c>
      <c r="H3750" s="1" t="s">
        <v>341</v>
      </c>
      <c r="I3750" s="1" t="s">
        <v>114</v>
      </c>
      <c r="J3750" s="64">
        <v>433</v>
      </c>
      <c r="K3750" s="76">
        <v>2292231</v>
      </c>
      <c r="L3750" s="29">
        <v>45986</v>
      </c>
      <c r="M3750" s="29" t="s">
        <v>4163</v>
      </c>
      <c r="N3750" s="1" t="s">
        <v>478</v>
      </c>
      <c r="O3750" s="28" t="s">
        <v>634</v>
      </c>
      <c r="P3750" s="1" t="s">
        <v>323</v>
      </c>
      <c r="Q3750" s="76">
        <v>9</v>
      </c>
      <c r="R3750" s="1"/>
      <c r="T3750" s="1" t="s">
        <v>115</v>
      </c>
      <c r="U3750" s="1"/>
      <c r="V3750" s="1"/>
      <c r="AB3750" s="178"/>
      <c r="AC3750" s="33">
        <v>23</v>
      </c>
      <c r="AD3750" s="33">
        <v>230</v>
      </c>
      <c r="AE3750" s="33" t="s">
        <v>103</v>
      </c>
      <c r="AF3750" s="33" t="s">
        <v>103</v>
      </c>
      <c r="AG3750" s="33"/>
      <c r="AM3750" s="164">
        <f t="shared" si="188"/>
        <v>45989</v>
      </c>
      <c r="AX3750" s="37">
        <f t="shared" si="186"/>
        <v>45993</v>
      </c>
      <c r="AY3750" s="1" t="s">
        <v>1334</v>
      </c>
      <c r="AZ3750" s="183"/>
      <c r="BA3750" s="184"/>
      <c r="BB3750" s="184"/>
      <c r="BC3750" s="184"/>
      <c r="BD3750" s="184"/>
      <c r="BE3750" s="184"/>
      <c r="BF3750" s="184"/>
      <c r="BG3750" s="184"/>
      <c r="BT3750" s="37">
        <f t="shared" si="187"/>
        <v>46014</v>
      </c>
      <c r="BU3750" s="31" t="s">
        <v>1334</v>
      </c>
      <c r="BV3750" s="183"/>
      <c r="BW3750" s="207"/>
      <c r="BX3750" s="184"/>
      <c r="BY3750" s="184"/>
      <c r="BZ3750" s="184"/>
      <c r="CA3750" s="184"/>
      <c r="CB3750" s="184"/>
      <c r="CC3750" s="184"/>
      <c r="CE3750" s="1"/>
      <c r="CF3750" s="1"/>
      <c r="CG3750" s="1"/>
      <c r="CH3750" s="1"/>
      <c r="CI3750" s="1"/>
      <c r="CJ3750" s="1"/>
      <c r="CK3750" s="1"/>
      <c r="CL3750" s="1"/>
      <c r="CM3750" s="32"/>
      <c r="CN3750" s="1"/>
      <c r="CO3750" s="1"/>
    </row>
    <row r="3751" spans="1:93" ht="30" customHeight="1" x14ac:dyDescent="0.2">
      <c r="A3751" s="1">
        <v>3745</v>
      </c>
      <c r="B3751" s="1" t="s">
        <v>813</v>
      </c>
      <c r="C3751" s="1" t="s">
        <v>814</v>
      </c>
      <c r="D3751" s="1" t="s">
        <v>815</v>
      </c>
      <c r="E3751" s="1" t="s">
        <v>136</v>
      </c>
      <c r="F3751" s="1" t="s">
        <v>74</v>
      </c>
      <c r="G3751" s="1">
        <v>2</v>
      </c>
      <c r="H3751" s="1" t="s">
        <v>341</v>
      </c>
      <c r="I3751" s="1" t="s">
        <v>114</v>
      </c>
      <c r="J3751" s="64">
        <v>557</v>
      </c>
      <c r="K3751" s="76">
        <v>2292234</v>
      </c>
      <c r="L3751" s="29">
        <v>45986</v>
      </c>
      <c r="M3751" s="29" t="s">
        <v>4163</v>
      </c>
      <c r="N3751" s="1" t="s">
        <v>478</v>
      </c>
      <c r="O3751" s="28" t="s">
        <v>634</v>
      </c>
      <c r="P3751" s="1" t="s">
        <v>323</v>
      </c>
      <c r="Q3751" s="76">
        <v>12</v>
      </c>
      <c r="R3751" s="1"/>
      <c r="S3751" s="1">
        <v>6</v>
      </c>
      <c r="T3751" s="1" t="s">
        <v>115</v>
      </c>
      <c r="U3751" s="1"/>
      <c r="V3751" s="1"/>
      <c r="AB3751" s="178"/>
      <c r="AC3751" s="33">
        <v>22.5</v>
      </c>
      <c r="AD3751" s="33">
        <v>250</v>
      </c>
      <c r="AE3751" s="33" t="s">
        <v>103</v>
      </c>
      <c r="AF3751" s="33" t="s">
        <v>103</v>
      </c>
      <c r="AG3751" s="33"/>
      <c r="AM3751" s="164">
        <f t="shared" si="188"/>
        <v>45989</v>
      </c>
      <c r="AX3751" s="37">
        <f t="shared" si="186"/>
        <v>45993</v>
      </c>
      <c r="AY3751" s="1" t="s">
        <v>1334</v>
      </c>
      <c r="AZ3751" s="183"/>
      <c r="BA3751" s="184"/>
      <c r="BB3751" s="184"/>
      <c r="BC3751" s="184"/>
      <c r="BD3751" s="184"/>
      <c r="BE3751" s="184"/>
      <c r="BF3751" s="184"/>
      <c r="BG3751" s="184"/>
      <c r="BT3751" s="37">
        <f t="shared" si="187"/>
        <v>46014</v>
      </c>
      <c r="BU3751" s="31" t="s">
        <v>1334</v>
      </c>
      <c r="BV3751" s="183"/>
      <c r="BW3751" s="207"/>
      <c r="BX3751" s="184"/>
      <c r="BY3751" s="184"/>
      <c r="BZ3751" s="184"/>
      <c r="CA3751" s="184"/>
      <c r="CB3751" s="184"/>
      <c r="CC3751" s="184"/>
      <c r="CE3751" s="1"/>
      <c r="CF3751" s="1"/>
      <c r="CG3751" s="1"/>
      <c r="CH3751" s="1"/>
      <c r="CI3751" s="1"/>
      <c r="CJ3751" s="1"/>
      <c r="CK3751" s="1"/>
      <c r="CL3751" s="1"/>
      <c r="CM3751" s="32"/>
      <c r="CN3751" s="1"/>
      <c r="CO3751" s="1"/>
    </row>
    <row r="3752" spans="1:93" ht="30" customHeight="1" x14ac:dyDescent="0.2">
      <c r="A3752" s="1">
        <v>3746</v>
      </c>
      <c r="B3752" s="1" t="s">
        <v>813</v>
      </c>
      <c r="C3752" s="1" t="s">
        <v>814</v>
      </c>
      <c r="D3752" s="1" t="s">
        <v>815</v>
      </c>
      <c r="E3752" s="1" t="s">
        <v>136</v>
      </c>
      <c r="F3752" s="1" t="s">
        <v>74</v>
      </c>
      <c r="G3752" s="1">
        <v>2</v>
      </c>
      <c r="H3752" s="1" t="s">
        <v>341</v>
      </c>
      <c r="I3752" s="1" t="s">
        <v>114</v>
      </c>
      <c r="J3752" s="64">
        <v>302</v>
      </c>
      <c r="K3752" s="76">
        <v>2292235</v>
      </c>
      <c r="L3752" s="29">
        <v>45986</v>
      </c>
      <c r="M3752" s="29" t="s">
        <v>4163</v>
      </c>
      <c r="N3752" s="1" t="s">
        <v>478</v>
      </c>
      <c r="O3752" s="28" t="s">
        <v>634</v>
      </c>
      <c r="P3752" s="1" t="s">
        <v>323</v>
      </c>
      <c r="Q3752" s="76">
        <v>5</v>
      </c>
      <c r="R3752" s="1"/>
      <c r="T3752" s="1" t="s">
        <v>115</v>
      </c>
      <c r="U3752" s="1"/>
      <c r="V3752" s="1"/>
      <c r="AB3752" s="179"/>
      <c r="AC3752" s="33">
        <v>23.5</v>
      </c>
      <c r="AD3752" s="33">
        <v>240</v>
      </c>
      <c r="AE3752" s="33" t="s">
        <v>103</v>
      </c>
      <c r="AF3752" s="33" t="s">
        <v>103</v>
      </c>
      <c r="AG3752" s="33"/>
      <c r="AM3752" s="164">
        <f t="shared" si="188"/>
        <v>45989</v>
      </c>
      <c r="AX3752" s="37">
        <f t="shared" si="186"/>
        <v>45993</v>
      </c>
      <c r="AY3752" s="1" t="s">
        <v>1334</v>
      </c>
      <c r="AZ3752" s="183"/>
      <c r="BA3752" s="181"/>
      <c r="BB3752" s="181"/>
      <c r="BC3752" s="181"/>
      <c r="BD3752" s="181"/>
      <c r="BE3752" s="181"/>
      <c r="BF3752" s="181"/>
      <c r="BG3752" s="181"/>
      <c r="BT3752" s="37">
        <f t="shared" si="187"/>
        <v>46014</v>
      </c>
      <c r="BU3752" s="31" t="s">
        <v>1334</v>
      </c>
      <c r="BV3752" s="183"/>
      <c r="BW3752" s="192"/>
      <c r="BX3752" s="181"/>
      <c r="BY3752" s="181"/>
      <c r="BZ3752" s="181"/>
      <c r="CA3752" s="181"/>
      <c r="CB3752" s="181"/>
      <c r="CC3752" s="181"/>
      <c r="CE3752" s="1"/>
      <c r="CF3752" s="1"/>
      <c r="CG3752" s="1"/>
      <c r="CH3752" s="1"/>
      <c r="CI3752" s="1"/>
      <c r="CJ3752" s="1"/>
      <c r="CK3752" s="1"/>
      <c r="CL3752" s="1"/>
      <c r="CM3752" s="32"/>
      <c r="CN3752" s="1"/>
      <c r="CO3752" s="1"/>
    </row>
    <row r="3753" spans="1:93" ht="30" customHeight="1" x14ac:dyDescent="0.2">
      <c r="A3753" s="1">
        <v>3747</v>
      </c>
      <c r="B3753" s="1" t="s">
        <v>816</v>
      </c>
      <c r="C3753" s="1" t="s">
        <v>819</v>
      </c>
      <c r="D3753" s="1" t="s">
        <v>817</v>
      </c>
      <c r="E3753" s="1" t="s">
        <v>818</v>
      </c>
      <c r="F3753" s="1" t="s">
        <v>74</v>
      </c>
      <c r="G3753" s="1">
        <v>8</v>
      </c>
      <c r="H3753" s="1" t="s">
        <v>341</v>
      </c>
      <c r="I3753" s="1" t="s">
        <v>114</v>
      </c>
      <c r="J3753" s="64">
        <v>407</v>
      </c>
      <c r="K3753" s="76">
        <v>2292224</v>
      </c>
      <c r="L3753" s="29">
        <v>45986</v>
      </c>
      <c r="M3753" s="29" t="s">
        <v>4163</v>
      </c>
      <c r="N3753" s="1" t="s">
        <v>478</v>
      </c>
      <c r="O3753" s="28" t="s">
        <v>634</v>
      </c>
      <c r="P3753" s="1" t="s">
        <v>323</v>
      </c>
      <c r="Q3753" s="76">
        <v>9</v>
      </c>
      <c r="R3753" s="1"/>
      <c r="S3753" s="1">
        <v>6</v>
      </c>
      <c r="T3753" s="1" t="s">
        <v>115</v>
      </c>
      <c r="U3753" s="1"/>
      <c r="V3753" s="1"/>
      <c r="AB3753" s="28" t="s">
        <v>1336</v>
      </c>
      <c r="AC3753" s="33">
        <v>22.5</v>
      </c>
      <c r="AD3753" s="33">
        <v>250</v>
      </c>
      <c r="AE3753" s="33" t="s">
        <v>103</v>
      </c>
      <c r="AF3753" s="33" t="s">
        <v>103</v>
      </c>
      <c r="AG3753" s="33"/>
      <c r="AM3753" s="164">
        <f t="shared" si="188"/>
        <v>45989</v>
      </c>
      <c r="AX3753" s="37">
        <f t="shared" si="186"/>
        <v>45993</v>
      </c>
      <c r="AY3753" s="1" t="s">
        <v>1337</v>
      </c>
      <c r="AZ3753" s="1" t="s">
        <v>1338</v>
      </c>
      <c r="BA3753" s="31">
        <v>49.6</v>
      </c>
      <c r="BB3753" s="31">
        <v>49.8</v>
      </c>
      <c r="BC3753" s="1">
        <v>50.9</v>
      </c>
      <c r="BD3753" s="1"/>
      <c r="BE3753" s="1"/>
      <c r="BF3753" s="1"/>
      <c r="BG3753" s="1">
        <f>AVERAGE(BA3753:BF3753)</f>
        <v>50.1</v>
      </c>
      <c r="BT3753" s="37">
        <f t="shared" si="187"/>
        <v>46014</v>
      </c>
      <c r="BU3753" s="31" t="s">
        <v>1337</v>
      </c>
      <c r="BV3753" s="1" t="s">
        <v>1339</v>
      </c>
      <c r="BW3753" s="79">
        <v>61.7</v>
      </c>
      <c r="BX3753" s="31">
        <v>59.5</v>
      </c>
      <c r="BY3753" s="1">
        <v>61.1</v>
      </c>
      <c r="BZ3753" s="1"/>
      <c r="CA3753" s="1"/>
      <c r="CB3753" s="1"/>
      <c r="CC3753" s="1">
        <f>AVERAGE(BW3753:CB3753)</f>
        <v>60.766666666666673</v>
      </c>
      <c r="CE3753" s="1"/>
      <c r="CF3753" s="1"/>
      <c r="CG3753" s="1"/>
      <c r="CH3753" s="1"/>
      <c r="CI3753" s="1"/>
      <c r="CJ3753" s="1"/>
      <c r="CK3753" s="1"/>
      <c r="CL3753" s="1"/>
      <c r="CM3753" s="32"/>
      <c r="CN3753" s="1"/>
      <c r="CO3753" s="1"/>
    </row>
    <row r="3754" spans="1:93" ht="30" customHeight="1" x14ac:dyDescent="0.2">
      <c r="A3754" s="1">
        <v>3748</v>
      </c>
      <c r="B3754" s="1" t="s">
        <v>822</v>
      </c>
      <c r="C3754" s="1" t="s">
        <v>820</v>
      </c>
      <c r="D3754" s="28" t="s">
        <v>821</v>
      </c>
      <c r="E3754" s="1" t="s">
        <v>818</v>
      </c>
      <c r="F3754" s="1" t="s">
        <v>74</v>
      </c>
      <c r="G3754" s="1">
        <v>8</v>
      </c>
      <c r="H3754" s="1" t="s">
        <v>341</v>
      </c>
      <c r="I3754" s="1" t="s">
        <v>114</v>
      </c>
      <c r="J3754" s="64">
        <v>557</v>
      </c>
      <c r="K3754" s="76">
        <v>2292283</v>
      </c>
      <c r="L3754" s="29">
        <v>45987</v>
      </c>
      <c r="M3754" s="29" t="s">
        <v>4163</v>
      </c>
      <c r="N3754" s="1" t="s">
        <v>478</v>
      </c>
      <c r="O3754" s="28" t="s">
        <v>634</v>
      </c>
      <c r="P3754" s="1" t="s">
        <v>323</v>
      </c>
      <c r="Q3754" s="76">
        <v>10</v>
      </c>
      <c r="R3754" s="1"/>
      <c r="S3754" s="1">
        <v>6</v>
      </c>
      <c r="T3754" s="1" t="s">
        <v>115</v>
      </c>
      <c r="U3754" s="1"/>
      <c r="V3754" s="1"/>
      <c r="AC3754" s="33">
        <v>23.5</v>
      </c>
      <c r="AD3754" s="33">
        <v>240</v>
      </c>
      <c r="AE3754" s="33" t="s">
        <v>103</v>
      </c>
      <c r="AF3754" s="33" t="s">
        <v>103</v>
      </c>
      <c r="AG3754" s="33"/>
      <c r="AM3754" s="164">
        <f t="shared" si="188"/>
        <v>45990</v>
      </c>
      <c r="AX3754" s="37">
        <f t="shared" si="186"/>
        <v>45994</v>
      </c>
      <c r="AY3754" s="1" t="s">
        <v>1412</v>
      </c>
      <c r="AZ3754" s="183" t="s">
        <v>1413</v>
      </c>
      <c r="BA3754" s="180">
        <v>48</v>
      </c>
      <c r="BB3754" s="180">
        <v>49.6</v>
      </c>
      <c r="BC3754" s="180">
        <v>50.1</v>
      </c>
      <c r="BD3754" s="180"/>
      <c r="BE3754" s="180"/>
      <c r="BF3754" s="180"/>
      <c r="BG3754" s="180">
        <f>AVERAGE(BA3754:BF3756)</f>
        <v>49.233333333333327</v>
      </c>
      <c r="BT3754" s="37">
        <f t="shared" si="187"/>
        <v>46015</v>
      </c>
      <c r="BU3754" s="31" t="s">
        <v>1412</v>
      </c>
      <c r="BV3754" s="183" t="s">
        <v>1414</v>
      </c>
      <c r="BW3754" s="191">
        <v>62.5</v>
      </c>
      <c r="BX3754" s="180">
        <v>61.6</v>
      </c>
      <c r="BY3754" s="180">
        <v>60.1</v>
      </c>
      <c r="BZ3754" s="180"/>
      <c r="CA3754" s="180"/>
      <c r="CB3754" s="180"/>
      <c r="CC3754" s="180">
        <f>AVERAGE(BW3754:CB3756)</f>
        <v>61.4</v>
      </c>
      <c r="CE3754" s="1"/>
      <c r="CF3754" s="1"/>
      <c r="CG3754" s="1"/>
      <c r="CH3754" s="1"/>
      <c r="CI3754" s="1"/>
      <c r="CJ3754" s="1"/>
      <c r="CK3754" s="1"/>
      <c r="CL3754" s="1"/>
      <c r="CM3754" s="32"/>
      <c r="CN3754" s="1"/>
      <c r="CO3754" s="1"/>
    </row>
    <row r="3755" spans="1:93" ht="30" customHeight="1" x14ac:dyDescent="0.2">
      <c r="A3755" s="1">
        <v>3749</v>
      </c>
      <c r="B3755" s="1" t="s">
        <v>822</v>
      </c>
      <c r="C3755" s="1" t="s">
        <v>820</v>
      </c>
      <c r="D3755" s="28" t="s">
        <v>821</v>
      </c>
      <c r="E3755" s="1" t="s">
        <v>818</v>
      </c>
      <c r="F3755" s="1" t="s">
        <v>74</v>
      </c>
      <c r="G3755" s="1">
        <v>8</v>
      </c>
      <c r="H3755" s="1" t="s">
        <v>341</v>
      </c>
      <c r="I3755" s="1" t="s">
        <v>114</v>
      </c>
      <c r="J3755" s="64">
        <v>302</v>
      </c>
      <c r="K3755" s="76">
        <v>2292289</v>
      </c>
      <c r="L3755" s="29">
        <v>45987</v>
      </c>
      <c r="M3755" s="29" t="s">
        <v>4163</v>
      </c>
      <c r="N3755" s="1" t="s">
        <v>478</v>
      </c>
      <c r="O3755" s="28" t="s">
        <v>634</v>
      </c>
      <c r="P3755" s="1" t="s">
        <v>323</v>
      </c>
      <c r="Q3755" s="76">
        <v>7</v>
      </c>
      <c r="R3755" s="1"/>
      <c r="T3755" s="1" t="s">
        <v>115</v>
      </c>
      <c r="U3755" s="1"/>
      <c r="V3755" s="1"/>
      <c r="AC3755" s="33">
        <v>22</v>
      </c>
      <c r="AD3755" s="33">
        <v>250</v>
      </c>
      <c r="AE3755" s="33" t="s">
        <v>103</v>
      </c>
      <c r="AF3755" s="33" t="s">
        <v>103</v>
      </c>
      <c r="AG3755" s="33"/>
      <c r="AM3755" s="164">
        <f t="shared" si="188"/>
        <v>45990</v>
      </c>
      <c r="AX3755" s="37">
        <f t="shared" si="186"/>
        <v>45994</v>
      </c>
      <c r="AY3755" s="1" t="s">
        <v>1412</v>
      </c>
      <c r="AZ3755" s="183"/>
      <c r="BA3755" s="184"/>
      <c r="BB3755" s="184"/>
      <c r="BC3755" s="184"/>
      <c r="BD3755" s="184"/>
      <c r="BE3755" s="184"/>
      <c r="BF3755" s="184"/>
      <c r="BG3755" s="184"/>
      <c r="BT3755" s="37">
        <f t="shared" si="187"/>
        <v>46015</v>
      </c>
      <c r="BU3755" s="31" t="s">
        <v>1412</v>
      </c>
      <c r="BV3755" s="183"/>
      <c r="BW3755" s="207"/>
      <c r="BX3755" s="184"/>
      <c r="BY3755" s="184"/>
      <c r="BZ3755" s="184"/>
      <c r="CA3755" s="184"/>
      <c r="CB3755" s="184"/>
      <c r="CC3755" s="184"/>
      <c r="CE3755" s="1"/>
      <c r="CF3755" s="1"/>
      <c r="CG3755" s="1"/>
      <c r="CH3755" s="1"/>
      <c r="CI3755" s="1"/>
      <c r="CJ3755" s="1"/>
      <c r="CK3755" s="1"/>
      <c r="CL3755" s="1"/>
      <c r="CM3755" s="32"/>
      <c r="CN3755" s="1"/>
      <c r="CO3755" s="1"/>
    </row>
    <row r="3756" spans="1:93" ht="30" customHeight="1" x14ac:dyDescent="0.2">
      <c r="A3756" s="1">
        <v>3750</v>
      </c>
      <c r="B3756" s="1" t="s">
        <v>822</v>
      </c>
      <c r="C3756" s="1" t="s">
        <v>820</v>
      </c>
      <c r="D3756" s="1" t="s">
        <v>821</v>
      </c>
      <c r="E3756" s="1" t="s">
        <v>818</v>
      </c>
      <c r="F3756" s="1" t="s">
        <v>74</v>
      </c>
      <c r="G3756" s="1">
        <v>8</v>
      </c>
      <c r="H3756" s="1" t="s">
        <v>341</v>
      </c>
      <c r="I3756" s="1" t="s">
        <v>114</v>
      </c>
      <c r="J3756" s="64">
        <v>287</v>
      </c>
      <c r="K3756" s="76">
        <v>2292291</v>
      </c>
      <c r="L3756" s="29">
        <v>45987</v>
      </c>
      <c r="M3756" s="29" t="s">
        <v>4163</v>
      </c>
      <c r="N3756" s="1" t="s">
        <v>478</v>
      </c>
      <c r="O3756" s="28" t="s">
        <v>634</v>
      </c>
      <c r="P3756" s="1" t="s">
        <v>323</v>
      </c>
      <c r="Q3756" s="76">
        <v>7</v>
      </c>
      <c r="R3756" s="1"/>
      <c r="T3756" s="1" t="s">
        <v>115</v>
      </c>
      <c r="U3756" s="1"/>
      <c r="V3756" s="1"/>
      <c r="AC3756" s="33">
        <v>20.5</v>
      </c>
      <c r="AD3756" s="33">
        <v>250</v>
      </c>
      <c r="AE3756" s="33" t="s">
        <v>103</v>
      </c>
      <c r="AF3756" s="33" t="s">
        <v>103</v>
      </c>
      <c r="AG3756" s="33"/>
      <c r="AM3756" s="164">
        <f t="shared" si="188"/>
        <v>45990</v>
      </c>
      <c r="AX3756" s="37">
        <f t="shared" si="186"/>
        <v>45994</v>
      </c>
      <c r="AY3756" s="1" t="s">
        <v>1412</v>
      </c>
      <c r="AZ3756" s="183"/>
      <c r="BA3756" s="181"/>
      <c r="BB3756" s="181"/>
      <c r="BC3756" s="181"/>
      <c r="BD3756" s="181"/>
      <c r="BE3756" s="181"/>
      <c r="BF3756" s="181"/>
      <c r="BG3756" s="181"/>
      <c r="BT3756" s="37">
        <f t="shared" si="187"/>
        <v>46015</v>
      </c>
      <c r="BU3756" s="31" t="s">
        <v>1412</v>
      </c>
      <c r="BV3756" s="183"/>
      <c r="BW3756" s="192"/>
      <c r="BX3756" s="181"/>
      <c r="BY3756" s="181"/>
      <c r="BZ3756" s="181"/>
      <c r="CA3756" s="181"/>
      <c r="CB3756" s="181"/>
      <c r="CC3756" s="181"/>
      <c r="CE3756" s="1"/>
      <c r="CF3756" s="1"/>
      <c r="CG3756" s="1"/>
      <c r="CH3756" s="1"/>
      <c r="CI3756" s="1"/>
      <c r="CJ3756" s="1"/>
      <c r="CK3756" s="1"/>
      <c r="CL3756" s="1"/>
      <c r="CM3756" s="32"/>
      <c r="CN3756" s="1"/>
      <c r="CO3756" s="1"/>
    </row>
    <row r="3757" spans="1:93" ht="30" customHeight="1" x14ac:dyDescent="0.2">
      <c r="A3757" s="1">
        <v>3751</v>
      </c>
      <c r="B3757" s="1" t="s">
        <v>103</v>
      </c>
      <c r="C3757" s="1" t="s">
        <v>103</v>
      </c>
      <c r="D3757" s="1" t="s">
        <v>103</v>
      </c>
      <c r="E3757" s="1" t="s">
        <v>103</v>
      </c>
      <c r="F3757" s="1" t="s">
        <v>74</v>
      </c>
      <c r="G3757" s="1"/>
      <c r="H3757" s="1" t="s">
        <v>341</v>
      </c>
      <c r="I3757" s="1" t="s">
        <v>76</v>
      </c>
      <c r="J3757" s="64">
        <v>418</v>
      </c>
      <c r="K3757" s="76">
        <v>2308403</v>
      </c>
      <c r="L3757" s="29">
        <v>45987</v>
      </c>
      <c r="M3757" s="29" t="s">
        <v>4163</v>
      </c>
      <c r="N3757" s="1" t="s">
        <v>478</v>
      </c>
      <c r="O3757" s="28" t="s">
        <v>307</v>
      </c>
      <c r="P3757" s="1" t="s">
        <v>87</v>
      </c>
      <c r="Q3757" s="76">
        <v>3</v>
      </c>
      <c r="R3757" s="1"/>
      <c r="T3757" s="1" t="s">
        <v>115</v>
      </c>
      <c r="U3757" s="1"/>
      <c r="V3757" s="1"/>
      <c r="AC3757" s="33" t="s">
        <v>103</v>
      </c>
      <c r="AD3757" s="33" t="s">
        <v>103</v>
      </c>
      <c r="AE3757" s="33" t="s">
        <v>103</v>
      </c>
      <c r="AF3757" s="33"/>
      <c r="AG3757" s="33"/>
      <c r="AM3757" s="164">
        <f t="shared" si="188"/>
        <v>45990</v>
      </c>
      <c r="AX3757" s="37">
        <f t="shared" si="186"/>
        <v>45994</v>
      </c>
      <c r="AY3757" s="1"/>
      <c r="AZ3757" s="1"/>
      <c r="BA3757" s="31"/>
      <c r="BB3757" s="31"/>
      <c r="BC3757" s="1"/>
      <c r="BD3757" s="1"/>
      <c r="BE3757" s="1"/>
      <c r="BF3757" s="1"/>
      <c r="BG3757" s="1"/>
      <c r="BT3757" s="37">
        <f t="shared" si="187"/>
        <v>46015</v>
      </c>
      <c r="BU3757" s="31"/>
      <c r="BW3757" s="33"/>
      <c r="BX3757" s="1"/>
      <c r="BY3757" s="1"/>
      <c r="BZ3757" s="1"/>
      <c r="CA3757" s="1"/>
      <c r="CB3757" s="1"/>
      <c r="CC3757" s="1"/>
      <c r="CE3757" s="1"/>
      <c r="CF3757" s="1"/>
      <c r="CG3757" s="1"/>
      <c r="CH3757" s="1"/>
      <c r="CI3757" s="1"/>
      <c r="CJ3757" s="1"/>
      <c r="CK3757" s="1"/>
      <c r="CL3757" s="1"/>
      <c r="CM3757" s="32"/>
      <c r="CN3757" s="1"/>
      <c r="CO3757" s="1"/>
    </row>
    <row r="3758" spans="1:93" ht="30" customHeight="1" x14ac:dyDescent="0.2">
      <c r="A3758" s="1">
        <v>3752</v>
      </c>
      <c r="B3758" s="1" t="s">
        <v>836</v>
      </c>
      <c r="C3758" s="1" t="s">
        <v>860</v>
      </c>
      <c r="D3758" s="1" t="s">
        <v>837</v>
      </c>
      <c r="E3758" s="1" t="s">
        <v>136</v>
      </c>
      <c r="F3758" s="1" t="s">
        <v>74</v>
      </c>
      <c r="G3758" s="1">
        <v>2</v>
      </c>
      <c r="H3758" s="1" t="s">
        <v>341</v>
      </c>
      <c r="I3758" s="1" t="s">
        <v>114</v>
      </c>
      <c r="J3758" s="64">
        <v>557</v>
      </c>
      <c r="K3758" s="76">
        <v>2292336</v>
      </c>
      <c r="L3758" s="29">
        <v>45988</v>
      </c>
      <c r="M3758" s="29" t="s">
        <v>4163</v>
      </c>
      <c r="N3758" s="1" t="s">
        <v>478</v>
      </c>
      <c r="O3758" s="28" t="s">
        <v>634</v>
      </c>
      <c r="P3758" s="1" t="s">
        <v>323</v>
      </c>
      <c r="Q3758" s="76">
        <v>12</v>
      </c>
      <c r="R3758" s="1"/>
      <c r="S3758" s="1">
        <v>6</v>
      </c>
      <c r="T3758" s="1" t="s">
        <v>115</v>
      </c>
      <c r="U3758" s="1"/>
      <c r="V3758" s="1"/>
      <c r="AB3758" s="177" t="s">
        <v>1340</v>
      </c>
      <c r="AC3758" s="33">
        <v>24.5</v>
      </c>
      <c r="AD3758" s="33">
        <v>240</v>
      </c>
      <c r="AE3758" s="33" t="s">
        <v>103</v>
      </c>
      <c r="AF3758" s="33" t="s">
        <v>103</v>
      </c>
      <c r="AG3758" s="33"/>
      <c r="AM3758" s="164">
        <f t="shared" si="188"/>
        <v>45991</v>
      </c>
      <c r="AX3758" s="37">
        <f t="shared" si="186"/>
        <v>45995</v>
      </c>
      <c r="AY3758" s="1" t="s">
        <v>1341</v>
      </c>
      <c r="AZ3758" s="183" t="s">
        <v>1342</v>
      </c>
      <c r="BA3758" s="183">
        <v>48.8</v>
      </c>
      <c r="BB3758" s="183">
        <v>47</v>
      </c>
      <c r="BC3758" s="183">
        <v>48.1</v>
      </c>
      <c r="BD3758" s="183">
        <v>49.6</v>
      </c>
      <c r="BE3758" s="183">
        <v>49.7</v>
      </c>
      <c r="BF3758" s="183">
        <v>49.2</v>
      </c>
      <c r="BG3758" s="183">
        <f>AVERAGE(BA3758:BF3761)</f>
        <v>48.733333333333327</v>
      </c>
      <c r="BT3758" s="37">
        <f t="shared" si="187"/>
        <v>46016</v>
      </c>
      <c r="BU3758" s="31" t="s">
        <v>1341</v>
      </c>
      <c r="BV3758" s="183" t="s">
        <v>1343</v>
      </c>
      <c r="BW3758" s="221">
        <v>58.4</v>
      </c>
      <c r="BX3758" s="183">
        <v>61.8</v>
      </c>
      <c r="BY3758" s="183">
        <v>61.2</v>
      </c>
      <c r="BZ3758" s="183">
        <v>61.8</v>
      </c>
      <c r="CA3758" s="183">
        <v>59.3</v>
      </c>
      <c r="CB3758" s="183">
        <v>60.9</v>
      </c>
      <c r="CC3758" s="183">
        <f>AVERAGE(BW3758:CB3761)</f>
        <v>60.566666666666663</v>
      </c>
      <c r="CE3758" s="1"/>
      <c r="CF3758" s="1"/>
      <c r="CG3758" s="1"/>
      <c r="CH3758" s="1"/>
      <c r="CI3758" s="1"/>
      <c r="CJ3758" s="1"/>
      <c r="CK3758" s="1"/>
      <c r="CL3758" s="1"/>
      <c r="CM3758" s="32"/>
      <c r="CN3758" s="1"/>
      <c r="CO3758" s="1"/>
    </row>
    <row r="3759" spans="1:93" ht="30" customHeight="1" x14ac:dyDescent="0.2">
      <c r="A3759" s="1">
        <v>3753</v>
      </c>
      <c r="B3759" s="1" t="s">
        <v>836</v>
      </c>
      <c r="C3759" s="1" t="s">
        <v>860</v>
      </c>
      <c r="D3759" s="1" t="s">
        <v>837</v>
      </c>
      <c r="E3759" s="1" t="s">
        <v>136</v>
      </c>
      <c r="F3759" s="1" t="s">
        <v>74</v>
      </c>
      <c r="G3759" s="1">
        <v>2</v>
      </c>
      <c r="H3759" s="1" t="s">
        <v>341</v>
      </c>
      <c r="I3759" s="1" t="s">
        <v>114</v>
      </c>
      <c r="J3759" s="64">
        <v>295</v>
      </c>
      <c r="K3759" s="76">
        <v>2292337</v>
      </c>
      <c r="L3759" s="29">
        <v>45988</v>
      </c>
      <c r="M3759" s="29" t="s">
        <v>4163</v>
      </c>
      <c r="N3759" s="1" t="s">
        <v>478</v>
      </c>
      <c r="O3759" s="28" t="s">
        <v>634</v>
      </c>
      <c r="P3759" s="1" t="s">
        <v>323</v>
      </c>
      <c r="Q3759" s="76">
        <v>8</v>
      </c>
      <c r="R3759" s="1"/>
      <c r="T3759" s="1" t="s">
        <v>115</v>
      </c>
      <c r="U3759" s="1"/>
      <c r="V3759" s="1"/>
      <c r="AB3759" s="178"/>
      <c r="AC3759" s="33">
        <v>24.5</v>
      </c>
      <c r="AD3759" s="33">
        <v>230</v>
      </c>
      <c r="AE3759" s="33" t="s">
        <v>103</v>
      </c>
      <c r="AF3759" s="33" t="s">
        <v>103</v>
      </c>
      <c r="AG3759" s="33"/>
      <c r="AM3759" s="164">
        <f t="shared" si="188"/>
        <v>45991</v>
      </c>
      <c r="AX3759" s="37">
        <f t="shared" si="186"/>
        <v>45995</v>
      </c>
      <c r="AY3759" s="1" t="s">
        <v>1341</v>
      </c>
      <c r="AZ3759" s="183"/>
      <c r="BA3759" s="183"/>
      <c r="BB3759" s="183"/>
      <c r="BC3759" s="183"/>
      <c r="BD3759" s="183"/>
      <c r="BE3759" s="183"/>
      <c r="BF3759" s="183"/>
      <c r="BG3759" s="183"/>
      <c r="BT3759" s="37">
        <f t="shared" si="187"/>
        <v>46016</v>
      </c>
      <c r="BU3759" s="31" t="s">
        <v>1341</v>
      </c>
      <c r="BV3759" s="183"/>
      <c r="BW3759" s="221"/>
      <c r="BX3759" s="183"/>
      <c r="BY3759" s="183"/>
      <c r="BZ3759" s="183"/>
      <c r="CA3759" s="183"/>
      <c r="CB3759" s="183"/>
      <c r="CC3759" s="183"/>
      <c r="CE3759" s="1"/>
      <c r="CF3759" s="1"/>
      <c r="CG3759" s="1"/>
      <c r="CH3759" s="1"/>
      <c r="CI3759" s="1"/>
      <c r="CJ3759" s="1"/>
      <c r="CK3759" s="1"/>
      <c r="CL3759" s="1"/>
      <c r="CM3759" s="32"/>
      <c r="CN3759" s="1"/>
      <c r="CO3759" s="1"/>
    </row>
    <row r="3760" spans="1:93" ht="30" customHeight="1" x14ac:dyDescent="0.2">
      <c r="A3760" s="1">
        <v>3754</v>
      </c>
      <c r="B3760" s="1" t="s">
        <v>836</v>
      </c>
      <c r="C3760" s="1" t="s">
        <v>860</v>
      </c>
      <c r="D3760" s="1" t="s">
        <v>837</v>
      </c>
      <c r="E3760" s="1" t="s">
        <v>136</v>
      </c>
      <c r="F3760" s="1" t="s">
        <v>74</v>
      </c>
      <c r="G3760" s="1">
        <v>2</v>
      </c>
      <c r="H3760" s="1" t="s">
        <v>341</v>
      </c>
      <c r="I3760" s="1" t="s">
        <v>114</v>
      </c>
      <c r="J3760" s="64">
        <v>553</v>
      </c>
      <c r="K3760" s="76">
        <v>2292338</v>
      </c>
      <c r="L3760" s="29">
        <v>45988</v>
      </c>
      <c r="M3760" s="29" t="s">
        <v>4163</v>
      </c>
      <c r="N3760" s="1" t="s">
        <v>478</v>
      </c>
      <c r="O3760" s="28" t="s">
        <v>634</v>
      </c>
      <c r="P3760" s="1" t="s">
        <v>323</v>
      </c>
      <c r="Q3760" s="76">
        <v>12</v>
      </c>
      <c r="R3760" s="1"/>
      <c r="S3760" s="1">
        <v>6</v>
      </c>
      <c r="T3760" s="1" t="s">
        <v>115</v>
      </c>
      <c r="U3760" s="1"/>
      <c r="V3760" s="1"/>
      <c r="AB3760" s="178"/>
      <c r="AC3760" s="33">
        <v>24</v>
      </c>
      <c r="AD3760" s="33">
        <v>250</v>
      </c>
      <c r="AE3760" s="33" t="s">
        <v>103</v>
      </c>
      <c r="AF3760" s="33" t="s">
        <v>103</v>
      </c>
      <c r="AG3760" s="33"/>
      <c r="AM3760" s="164">
        <f t="shared" si="188"/>
        <v>45991</v>
      </c>
      <c r="AX3760" s="37">
        <f t="shared" si="186"/>
        <v>45995</v>
      </c>
      <c r="AY3760" s="1" t="s">
        <v>1341</v>
      </c>
      <c r="AZ3760" s="183"/>
      <c r="BA3760" s="183"/>
      <c r="BB3760" s="183"/>
      <c r="BC3760" s="183"/>
      <c r="BD3760" s="183"/>
      <c r="BE3760" s="183"/>
      <c r="BF3760" s="183"/>
      <c r="BG3760" s="183"/>
      <c r="BT3760" s="37">
        <f t="shared" si="187"/>
        <v>46016</v>
      </c>
      <c r="BU3760" s="31" t="s">
        <v>1341</v>
      </c>
      <c r="BV3760" s="183"/>
      <c r="BW3760" s="221"/>
      <c r="BX3760" s="183"/>
      <c r="BY3760" s="183"/>
      <c r="BZ3760" s="183"/>
      <c r="CA3760" s="183"/>
      <c r="CB3760" s="183"/>
      <c r="CC3760" s="183"/>
      <c r="CE3760" s="1"/>
      <c r="CF3760" s="1"/>
      <c r="CG3760" s="1"/>
      <c r="CH3760" s="1"/>
      <c r="CI3760" s="1"/>
      <c r="CJ3760" s="1"/>
      <c r="CK3760" s="1"/>
      <c r="CL3760" s="1"/>
      <c r="CM3760" s="32"/>
      <c r="CN3760" s="1"/>
      <c r="CO3760" s="1"/>
    </row>
    <row r="3761" spans="1:93" ht="30" customHeight="1" x14ac:dyDescent="0.2">
      <c r="A3761" s="1">
        <v>3755</v>
      </c>
      <c r="B3761" s="1" t="s">
        <v>836</v>
      </c>
      <c r="C3761" s="1" t="s">
        <v>860</v>
      </c>
      <c r="D3761" s="1" t="s">
        <v>837</v>
      </c>
      <c r="E3761" s="1" t="s">
        <v>136</v>
      </c>
      <c r="F3761" s="1" t="s">
        <v>74</v>
      </c>
      <c r="G3761" s="1">
        <v>2</v>
      </c>
      <c r="H3761" s="1" t="s">
        <v>341</v>
      </c>
      <c r="I3761" s="1" t="s">
        <v>114</v>
      </c>
      <c r="J3761" s="64">
        <v>415</v>
      </c>
      <c r="K3761" s="76">
        <v>2292339</v>
      </c>
      <c r="L3761" s="29">
        <v>45988</v>
      </c>
      <c r="M3761" s="29" t="s">
        <v>4163</v>
      </c>
      <c r="N3761" s="1" t="s">
        <v>478</v>
      </c>
      <c r="O3761" s="28" t="s">
        <v>634</v>
      </c>
      <c r="P3761" s="1" t="s">
        <v>323</v>
      </c>
      <c r="Q3761" s="76">
        <v>8</v>
      </c>
      <c r="R3761" s="1"/>
      <c r="T3761" s="1" t="s">
        <v>115</v>
      </c>
      <c r="U3761" s="1"/>
      <c r="V3761" s="1"/>
      <c r="AB3761" s="179"/>
      <c r="AC3761" s="33">
        <v>23.5</v>
      </c>
      <c r="AD3761" s="33">
        <v>240</v>
      </c>
      <c r="AE3761" s="33" t="s">
        <v>103</v>
      </c>
      <c r="AF3761" s="33" t="s">
        <v>103</v>
      </c>
      <c r="AG3761" s="33"/>
      <c r="AM3761" s="164">
        <f t="shared" si="188"/>
        <v>45991</v>
      </c>
      <c r="AX3761" s="37">
        <f t="shared" si="186"/>
        <v>45995</v>
      </c>
      <c r="AY3761" s="1" t="s">
        <v>1341</v>
      </c>
      <c r="AZ3761" s="183"/>
      <c r="BA3761" s="183"/>
      <c r="BB3761" s="183"/>
      <c r="BC3761" s="183"/>
      <c r="BD3761" s="183"/>
      <c r="BE3761" s="183"/>
      <c r="BF3761" s="183"/>
      <c r="BG3761" s="183"/>
      <c r="BT3761" s="37">
        <f t="shared" si="187"/>
        <v>46016</v>
      </c>
      <c r="BU3761" s="31" t="s">
        <v>1341</v>
      </c>
      <c r="BV3761" s="183"/>
      <c r="BW3761" s="221"/>
      <c r="BX3761" s="183"/>
      <c r="BY3761" s="183"/>
      <c r="BZ3761" s="183"/>
      <c r="CA3761" s="183"/>
      <c r="CB3761" s="183"/>
      <c r="CC3761" s="183"/>
      <c r="CE3761" s="1"/>
      <c r="CF3761" s="1"/>
      <c r="CG3761" s="1"/>
      <c r="CH3761" s="1"/>
      <c r="CI3761" s="1"/>
      <c r="CJ3761" s="1"/>
      <c r="CK3761" s="1"/>
      <c r="CL3761" s="1"/>
      <c r="CM3761" s="32"/>
      <c r="CN3761" s="1"/>
      <c r="CO3761" s="1"/>
    </row>
    <row r="3762" spans="1:93" ht="30" customHeight="1" x14ac:dyDescent="0.2">
      <c r="A3762" s="1">
        <v>3756</v>
      </c>
      <c r="B3762" s="1" t="s">
        <v>765</v>
      </c>
      <c r="C3762" s="1" t="s">
        <v>858</v>
      </c>
      <c r="D3762" s="1" t="s">
        <v>859</v>
      </c>
      <c r="E3762" s="1" t="s">
        <v>622</v>
      </c>
      <c r="F3762" s="1" t="s">
        <v>74</v>
      </c>
      <c r="G3762" s="1">
        <v>4</v>
      </c>
      <c r="H3762" s="1" t="s">
        <v>341</v>
      </c>
      <c r="I3762" s="1" t="s">
        <v>114</v>
      </c>
      <c r="J3762" s="64">
        <v>407</v>
      </c>
      <c r="K3762" s="76">
        <v>2292340</v>
      </c>
      <c r="L3762" s="29">
        <v>45988</v>
      </c>
      <c r="M3762" s="29" t="s">
        <v>4163</v>
      </c>
      <c r="N3762" s="1" t="s">
        <v>478</v>
      </c>
      <c r="O3762" s="28" t="s">
        <v>634</v>
      </c>
      <c r="P3762" s="1" t="s">
        <v>323</v>
      </c>
      <c r="Q3762" s="76">
        <v>3</v>
      </c>
      <c r="R3762" s="1"/>
      <c r="S3762" s="1">
        <v>6</v>
      </c>
      <c r="T3762" s="1" t="s">
        <v>115</v>
      </c>
      <c r="U3762" s="1"/>
      <c r="V3762" s="1"/>
      <c r="AB3762" s="28" t="s">
        <v>1344</v>
      </c>
      <c r="AC3762" s="33">
        <v>22.5</v>
      </c>
      <c r="AD3762" s="33">
        <v>230</v>
      </c>
      <c r="AE3762" s="33" t="s">
        <v>103</v>
      </c>
      <c r="AF3762" s="33" t="s">
        <v>103</v>
      </c>
      <c r="AG3762" s="33"/>
      <c r="AM3762" s="164">
        <f t="shared" si="188"/>
        <v>45991</v>
      </c>
      <c r="AX3762" s="37">
        <f t="shared" si="186"/>
        <v>45995</v>
      </c>
      <c r="AY3762" s="1" t="s">
        <v>1345</v>
      </c>
      <c r="AZ3762" s="1" t="s">
        <v>1346</v>
      </c>
      <c r="BA3762" s="31">
        <v>50.7</v>
      </c>
      <c r="BB3762" s="31">
        <v>47.3</v>
      </c>
      <c r="BC3762" s="1">
        <v>48.8</v>
      </c>
      <c r="BD3762" s="1"/>
      <c r="BE3762" s="1"/>
      <c r="BF3762" s="1"/>
      <c r="BG3762" s="1">
        <f>AVERAGE(BA3762:BF3762)</f>
        <v>48.933333333333337</v>
      </c>
      <c r="BT3762" s="37">
        <f t="shared" si="187"/>
        <v>46016</v>
      </c>
      <c r="BU3762" s="31" t="s">
        <v>1345</v>
      </c>
      <c r="BV3762" s="1" t="s">
        <v>1419</v>
      </c>
      <c r="BW3762" s="79">
        <v>59.3</v>
      </c>
      <c r="BX3762" s="31">
        <v>61.3</v>
      </c>
      <c r="BY3762" s="1">
        <v>60.6</v>
      </c>
      <c r="BZ3762" s="1"/>
      <c r="CA3762" s="1"/>
      <c r="CB3762" s="1"/>
      <c r="CC3762" s="1">
        <f>AVERAGE(BW3762:CB3762)</f>
        <v>60.4</v>
      </c>
      <c r="CE3762" s="1"/>
      <c r="CF3762" s="1"/>
      <c r="CG3762" s="1"/>
      <c r="CH3762" s="1"/>
      <c r="CI3762" s="1"/>
      <c r="CJ3762" s="1"/>
      <c r="CK3762" s="1"/>
      <c r="CL3762" s="1"/>
      <c r="CM3762" s="32"/>
      <c r="CN3762" s="1"/>
      <c r="CO3762" s="1"/>
    </row>
    <row r="3763" spans="1:93" ht="30" customHeight="1" x14ac:dyDescent="0.2">
      <c r="A3763" s="1">
        <v>3757</v>
      </c>
      <c r="B3763" s="1" t="s">
        <v>838</v>
      </c>
      <c r="C3763" s="1" t="s">
        <v>839</v>
      </c>
      <c r="D3763" s="1" t="s">
        <v>840</v>
      </c>
      <c r="E3763" s="1" t="s">
        <v>841</v>
      </c>
      <c r="F3763" s="1" t="s">
        <v>74</v>
      </c>
      <c r="G3763" s="1">
        <v>9</v>
      </c>
      <c r="H3763" s="1" t="s">
        <v>341</v>
      </c>
      <c r="I3763" s="1" t="s">
        <v>114</v>
      </c>
      <c r="J3763" s="64">
        <v>273</v>
      </c>
      <c r="K3763" s="76">
        <v>2292341</v>
      </c>
      <c r="L3763" s="29">
        <v>45989</v>
      </c>
      <c r="M3763" s="29" t="s">
        <v>4163</v>
      </c>
      <c r="N3763" s="1" t="s">
        <v>478</v>
      </c>
      <c r="O3763" s="28" t="s">
        <v>225</v>
      </c>
      <c r="P3763" s="1" t="s">
        <v>216</v>
      </c>
      <c r="Q3763" s="76">
        <v>8</v>
      </c>
      <c r="R3763" s="1" t="s">
        <v>537</v>
      </c>
      <c r="S3763" s="1">
        <v>6</v>
      </c>
      <c r="T3763" s="1" t="s">
        <v>115</v>
      </c>
      <c r="U3763" s="1"/>
      <c r="V3763" s="1"/>
      <c r="AB3763" s="177" t="s">
        <v>1415</v>
      </c>
      <c r="AC3763" s="33">
        <v>22</v>
      </c>
      <c r="AD3763" s="33">
        <v>210</v>
      </c>
      <c r="AE3763" s="33" t="s">
        <v>103</v>
      </c>
      <c r="AF3763" s="33" t="s">
        <v>103</v>
      </c>
      <c r="AG3763" s="33"/>
      <c r="AM3763" s="164">
        <f t="shared" si="188"/>
        <v>45992</v>
      </c>
      <c r="AX3763" s="37">
        <f t="shared" si="186"/>
        <v>45996</v>
      </c>
      <c r="AY3763" s="1" t="s">
        <v>1416</v>
      </c>
      <c r="AZ3763" s="183" t="s">
        <v>1417</v>
      </c>
      <c r="BA3763" s="180">
        <v>38.6</v>
      </c>
      <c r="BB3763" s="180">
        <v>39.4</v>
      </c>
      <c r="BC3763" s="180">
        <v>42</v>
      </c>
      <c r="BD3763" s="180">
        <v>41</v>
      </c>
      <c r="BE3763" s="180">
        <v>41.6</v>
      </c>
      <c r="BF3763" s="180">
        <v>39.5</v>
      </c>
      <c r="BG3763" s="180">
        <f>AVERAGE(BA3763:BF3839)</f>
        <v>40.749999999999993</v>
      </c>
      <c r="BT3763" s="37">
        <f t="shared" si="187"/>
        <v>46017</v>
      </c>
      <c r="BU3763" s="31" t="s">
        <v>1416</v>
      </c>
      <c r="BV3763" s="183" t="s">
        <v>1418</v>
      </c>
      <c r="BW3763" s="191">
        <v>48.9</v>
      </c>
      <c r="BX3763" s="180">
        <v>51.7</v>
      </c>
      <c r="BY3763" s="180">
        <v>50.2</v>
      </c>
      <c r="BZ3763" s="180">
        <v>51</v>
      </c>
      <c r="CA3763" s="180">
        <v>52</v>
      </c>
      <c r="CB3763" s="180">
        <v>51.8</v>
      </c>
      <c r="CC3763" s="180">
        <f>AVERAGE(BW3763:CB3839)</f>
        <v>50.699999999999996</v>
      </c>
      <c r="CE3763" s="1"/>
      <c r="CF3763" s="1"/>
      <c r="CG3763" s="1"/>
      <c r="CH3763" s="1"/>
      <c r="CI3763" s="1"/>
      <c r="CJ3763" s="1"/>
      <c r="CK3763" s="1"/>
      <c r="CL3763" s="1"/>
      <c r="CM3763" s="32"/>
      <c r="CN3763" s="1"/>
      <c r="CO3763" s="1"/>
    </row>
    <row r="3764" spans="1:93" ht="30" customHeight="1" x14ac:dyDescent="0.2">
      <c r="A3764" s="1">
        <v>3758</v>
      </c>
      <c r="B3764" s="1" t="s">
        <v>838</v>
      </c>
      <c r="C3764" s="1" t="s">
        <v>839</v>
      </c>
      <c r="D3764" s="1" t="s">
        <v>840</v>
      </c>
      <c r="E3764" s="1" t="s">
        <v>841</v>
      </c>
      <c r="F3764" s="1" t="s">
        <v>74</v>
      </c>
      <c r="G3764" s="1">
        <v>9</v>
      </c>
      <c r="H3764" s="1" t="s">
        <v>341</v>
      </c>
      <c r="I3764" s="1" t="s">
        <v>114</v>
      </c>
      <c r="J3764" s="64">
        <v>554</v>
      </c>
      <c r="K3764" s="76">
        <v>2296176</v>
      </c>
      <c r="L3764" s="29">
        <v>45989</v>
      </c>
      <c r="M3764" s="29" t="s">
        <v>4163</v>
      </c>
      <c r="N3764" s="1" t="s">
        <v>478</v>
      </c>
      <c r="O3764" s="28" t="s">
        <v>225</v>
      </c>
      <c r="P3764" s="1" t="s">
        <v>216</v>
      </c>
      <c r="Q3764" s="76">
        <v>12</v>
      </c>
      <c r="R3764" s="1" t="s">
        <v>537</v>
      </c>
      <c r="T3764" s="1" t="s">
        <v>115</v>
      </c>
      <c r="U3764" s="1"/>
      <c r="V3764" s="1"/>
      <c r="AB3764" s="178"/>
      <c r="AC3764" s="33">
        <v>23</v>
      </c>
      <c r="AD3764" s="33">
        <v>240</v>
      </c>
      <c r="AE3764" s="33" t="s">
        <v>103</v>
      </c>
      <c r="AF3764" s="33" t="s">
        <v>103</v>
      </c>
      <c r="AG3764" s="33"/>
      <c r="AM3764" s="164">
        <f t="shared" si="188"/>
        <v>45992</v>
      </c>
      <c r="AX3764" s="37">
        <f t="shared" si="186"/>
        <v>45996</v>
      </c>
      <c r="AY3764" s="1" t="s">
        <v>1416</v>
      </c>
      <c r="AZ3764" s="183"/>
      <c r="BA3764" s="184"/>
      <c r="BB3764" s="184"/>
      <c r="BC3764" s="184"/>
      <c r="BD3764" s="184"/>
      <c r="BE3764" s="184"/>
      <c r="BF3764" s="184"/>
      <c r="BG3764" s="184"/>
      <c r="BT3764" s="37">
        <f t="shared" si="187"/>
        <v>46017</v>
      </c>
      <c r="BU3764" s="31" t="s">
        <v>1416</v>
      </c>
      <c r="BV3764" s="183"/>
      <c r="BW3764" s="207"/>
      <c r="BX3764" s="184"/>
      <c r="BY3764" s="184"/>
      <c r="BZ3764" s="184"/>
      <c r="CA3764" s="184"/>
      <c r="CB3764" s="184"/>
      <c r="CC3764" s="184"/>
      <c r="CE3764" s="1"/>
      <c r="CF3764" s="1"/>
      <c r="CG3764" s="1"/>
      <c r="CH3764" s="1"/>
      <c r="CI3764" s="1"/>
      <c r="CJ3764" s="1"/>
      <c r="CK3764" s="1"/>
      <c r="CL3764" s="1"/>
      <c r="CM3764" s="32"/>
      <c r="CN3764" s="1"/>
      <c r="CO3764" s="1"/>
    </row>
    <row r="3765" spans="1:93" ht="30" customHeight="1" x14ac:dyDescent="0.2">
      <c r="A3765" s="1">
        <v>3759</v>
      </c>
      <c r="B3765" s="1" t="s">
        <v>838</v>
      </c>
      <c r="C3765" s="1" t="s">
        <v>839</v>
      </c>
      <c r="D3765" s="1" t="s">
        <v>840</v>
      </c>
      <c r="E3765" s="1" t="s">
        <v>841</v>
      </c>
      <c r="F3765" s="1" t="s">
        <v>74</v>
      </c>
      <c r="G3765" s="1">
        <v>9</v>
      </c>
      <c r="H3765" s="1" t="s">
        <v>341</v>
      </c>
      <c r="I3765" s="1" t="s">
        <v>114</v>
      </c>
      <c r="J3765" s="64">
        <v>302</v>
      </c>
      <c r="K3765" s="76">
        <v>2292342</v>
      </c>
      <c r="L3765" s="29">
        <v>45989</v>
      </c>
      <c r="M3765" s="29" t="s">
        <v>4163</v>
      </c>
      <c r="N3765" s="1" t="s">
        <v>478</v>
      </c>
      <c r="O3765" s="28" t="s">
        <v>225</v>
      </c>
      <c r="P3765" s="1" t="s">
        <v>216</v>
      </c>
      <c r="Q3765" s="76">
        <v>8</v>
      </c>
      <c r="R3765" s="1" t="s">
        <v>537</v>
      </c>
      <c r="T3765" s="1" t="s">
        <v>115</v>
      </c>
      <c r="U3765" s="1"/>
      <c r="V3765" s="1"/>
      <c r="AB3765" s="178"/>
      <c r="AC3765" s="33">
        <v>21.5</v>
      </c>
      <c r="AD3765" s="33">
        <v>230</v>
      </c>
      <c r="AE3765" s="33" t="s">
        <v>103</v>
      </c>
      <c r="AF3765" s="33" t="s">
        <v>103</v>
      </c>
      <c r="AG3765" s="33"/>
      <c r="AM3765" s="164">
        <f t="shared" si="188"/>
        <v>45992</v>
      </c>
      <c r="AX3765" s="37">
        <f t="shared" si="186"/>
        <v>45996</v>
      </c>
      <c r="AY3765" s="1" t="s">
        <v>1416</v>
      </c>
      <c r="AZ3765" s="183"/>
      <c r="BA3765" s="184"/>
      <c r="BB3765" s="184"/>
      <c r="BC3765" s="184"/>
      <c r="BD3765" s="184"/>
      <c r="BE3765" s="184"/>
      <c r="BF3765" s="184"/>
      <c r="BG3765" s="184"/>
      <c r="BT3765" s="37">
        <f t="shared" si="187"/>
        <v>46017</v>
      </c>
      <c r="BU3765" s="31" t="s">
        <v>1416</v>
      </c>
      <c r="BV3765" s="183"/>
      <c r="BW3765" s="207"/>
      <c r="BX3765" s="184"/>
      <c r="BY3765" s="184"/>
      <c r="BZ3765" s="184"/>
      <c r="CA3765" s="184"/>
      <c r="CB3765" s="184"/>
      <c r="CC3765" s="184"/>
      <c r="CE3765" s="1"/>
      <c r="CF3765" s="1"/>
      <c r="CG3765" s="1"/>
      <c r="CH3765" s="1"/>
      <c r="CI3765" s="1"/>
      <c r="CJ3765" s="1"/>
      <c r="CK3765" s="1"/>
      <c r="CL3765" s="1"/>
      <c r="CM3765" s="32"/>
      <c r="CN3765" s="1"/>
      <c r="CO3765" s="1"/>
    </row>
    <row r="3766" spans="1:93" ht="30" customHeight="1" x14ac:dyDescent="0.2">
      <c r="A3766" s="1">
        <v>3760</v>
      </c>
      <c r="B3766" s="1" t="s">
        <v>838</v>
      </c>
      <c r="C3766" s="1" t="s">
        <v>839</v>
      </c>
      <c r="D3766" s="1" t="s">
        <v>840</v>
      </c>
      <c r="E3766" s="1" t="s">
        <v>841</v>
      </c>
      <c r="F3766" s="1" t="s">
        <v>74</v>
      </c>
      <c r="G3766" s="1">
        <v>9</v>
      </c>
      <c r="H3766" s="1" t="s">
        <v>341</v>
      </c>
      <c r="I3766" s="1" t="s">
        <v>114</v>
      </c>
      <c r="J3766" s="64">
        <v>407</v>
      </c>
      <c r="K3766" s="76">
        <v>2296177</v>
      </c>
      <c r="L3766" s="29">
        <v>45989</v>
      </c>
      <c r="M3766" s="29" t="s">
        <v>4163</v>
      </c>
      <c r="N3766" s="1" t="s">
        <v>478</v>
      </c>
      <c r="O3766" s="28" t="s">
        <v>225</v>
      </c>
      <c r="P3766" s="1" t="s">
        <v>216</v>
      </c>
      <c r="Q3766" s="76">
        <v>9</v>
      </c>
      <c r="R3766" s="1" t="s">
        <v>537</v>
      </c>
      <c r="T3766" s="1" t="s">
        <v>115</v>
      </c>
      <c r="U3766" s="1"/>
      <c r="V3766" s="1"/>
      <c r="AB3766" s="178"/>
      <c r="AC3766" s="33">
        <v>23</v>
      </c>
      <c r="AD3766" s="33">
        <v>200</v>
      </c>
      <c r="AE3766" s="33" t="s">
        <v>103</v>
      </c>
      <c r="AF3766" s="33" t="s">
        <v>103</v>
      </c>
      <c r="AG3766" s="33"/>
      <c r="AM3766" s="164">
        <f t="shared" si="188"/>
        <v>45992</v>
      </c>
      <c r="AX3766" s="37">
        <f t="shared" si="186"/>
        <v>45996</v>
      </c>
      <c r="AY3766" s="1" t="s">
        <v>1416</v>
      </c>
      <c r="AZ3766" s="183"/>
      <c r="BA3766" s="184"/>
      <c r="BB3766" s="184"/>
      <c r="BC3766" s="184"/>
      <c r="BD3766" s="184"/>
      <c r="BE3766" s="184"/>
      <c r="BF3766" s="184"/>
      <c r="BG3766" s="184"/>
      <c r="BT3766" s="37">
        <f t="shared" si="187"/>
        <v>46017</v>
      </c>
      <c r="BU3766" s="31" t="s">
        <v>1416</v>
      </c>
      <c r="BV3766" s="183"/>
      <c r="BW3766" s="207"/>
      <c r="BX3766" s="184"/>
      <c r="BY3766" s="184"/>
      <c r="BZ3766" s="184"/>
      <c r="CA3766" s="184"/>
      <c r="CB3766" s="184"/>
      <c r="CC3766" s="184"/>
      <c r="CE3766" s="1"/>
      <c r="CF3766" s="1"/>
      <c r="CG3766" s="1"/>
      <c r="CH3766" s="1"/>
      <c r="CI3766" s="1"/>
      <c r="CJ3766" s="1"/>
      <c r="CK3766" s="1"/>
      <c r="CL3766" s="1"/>
      <c r="CM3766" s="32"/>
      <c r="CN3766" s="1"/>
      <c r="CO3766" s="1"/>
    </row>
    <row r="3767" spans="1:93" ht="30" customHeight="1" x14ac:dyDescent="0.2">
      <c r="A3767" s="1">
        <v>3761</v>
      </c>
      <c r="B3767" s="1" t="s">
        <v>838</v>
      </c>
      <c r="C3767" s="1" t="s">
        <v>839</v>
      </c>
      <c r="D3767" s="1" t="s">
        <v>840</v>
      </c>
      <c r="E3767" s="1" t="s">
        <v>841</v>
      </c>
      <c r="F3767" s="1" t="s">
        <v>74</v>
      </c>
      <c r="G3767" s="1">
        <v>9</v>
      </c>
      <c r="H3767" s="1" t="s">
        <v>341</v>
      </c>
      <c r="I3767" s="1" t="s">
        <v>114</v>
      </c>
      <c r="J3767" s="64">
        <v>403</v>
      </c>
      <c r="K3767" s="76">
        <v>2292343</v>
      </c>
      <c r="L3767" s="29">
        <v>45989</v>
      </c>
      <c r="M3767" s="29" t="s">
        <v>4163</v>
      </c>
      <c r="N3767" s="1" t="s">
        <v>478</v>
      </c>
      <c r="O3767" s="28" t="s">
        <v>225</v>
      </c>
      <c r="P3767" s="1" t="s">
        <v>216</v>
      </c>
      <c r="Q3767" s="76">
        <v>9</v>
      </c>
      <c r="R3767" s="1" t="s">
        <v>537</v>
      </c>
      <c r="T3767" s="1" t="s">
        <v>115</v>
      </c>
      <c r="U3767" s="1"/>
      <c r="V3767" s="1"/>
      <c r="AB3767" s="178"/>
      <c r="AC3767" s="33">
        <v>22.5</v>
      </c>
      <c r="AD3767" s="33">
        <v>235</v>
      </c>
      <c r="AE3767" s="33" t="s">
        <v>103</v>
      </c>
      <c r="AF3767" s="33" t="s">
        <v>103</v>
      </c>
      <c r="AG3767" s="33"/>
      <c r="AM3767" s="164">
        <f t="shared" si="188"/>
        <v>45992</v>
      </c>
      <c r="AX3767" s="37">
        <f t="shared" si="186"/>
        <v>45996</v>
      </c>
      <c r="AY3767" s="1" t="s">
        <v>1416</v>
      </c>
      <c r="AZ3767" s="183"/>
      <c r="BA3767" s="184"/>
      <c r="BB3767" s="184"/>
      <c r="BC3767" s="184"/>
      <c r="BD3767" s="184"/>
      <c r="BE3767" s="184"/>
      <c r="BF3767" s="184"/>
      <c r="BG3767" s="184"/>
      <c r="BT3767" s="37">
        <f t="shared" si="187"/>
        <v>46017</v>
      </c>
      <c r="BU3767" s="31" t="s">
        <v>1416</v>
      </c>
      <c r="BV3767" s="183"/>
      <c r="BW3767" s="207"/>
      <c r="BX3767" s="184"/>
      <c r="BY3767" s="184"/>
      <c r="BZ3767" s="184"/>
      <c r="CA3767" s="184"/>
      <c r="CB3767" s="184"/>
      <c r="CC3767" s="184"/>
      <c r="CE3767" s="1"/>
      <c r="CF3767" s="1"/>
      <c r="CG3767" s="1"/>
      <c r="CH3767" s="1"/>
      <c r="CI3767" s="1"/>
      <c r="CJ3767" s="1"/>
      <c r="CK3767" s="1"/>
      <c r="CL3767" s="1"/>
      <c r="CM3767" s="32"/>
      <c r="CN3767" s="1"/>
      <c r="CO3767" s="1"/>
    </row>
    <row r="3768" spans="1:93" ht="30" customHeight="1" x14ac:dyDescent="0.2">
      <c r="A3768" s="1">
        <v>3762</v>
      </c>
      <c r="B3768" s="1" t="s">
        <v>838</v>
      </c>
      <c r="C3768" s="1" t="s">
        <v>839</v>
      </c>
      <c r="D3768" s="1" t="s">
        <v>840</v>
      </c>
      <c r="E3768" s="1" t="s">
        <v>841</v>
      </c>
      <c r="F3768" s="1" t="s">
        <v>74</v>
      </c>
      <c r="G3768" s="1">
        <v>9</v>
      </c>
      <c r="H3768" s="1" t="s">
        <v>341</v>
      </c>
      <c r="I3768" s="1" t="s">
        <v>114</v>
      </c>
      <c r="J3768" s="64">
        <v>393</v>
      </c>
      <c r="K3768" s="76">
        <v>2296178</v>
      </c>
      <c r="L3768" s="29">
        <v>45989</v>
      </c>
      <c r="M3768" s="29" t="s">
        <v>4163</v>
      </c>
      <c r="N3768" s="1" t="s">
        <v>478</v>
      </c>
      <c r="O3768" s="28" t="s">
        <v>225</v>
      </c>
      <c r="P3768" s="1" t="s">
        <v>216</v>
      </c>
      <c r="Q3768" s="76">
        <v>10</v>
      </c>
      <c r="R3768" s="1" t="s">
        <v>537</v>
      </c>
      <c r="T3768" s="1" t="s">
        <v>115</v>
      </c>
      <c r="U3768" s="1"/>
      <c r="V3768" s="1"/>
      <c r="AB3768" s="178"/>
      <c r="AC3768" s="33">
        <v>22</v>
      </c>
      <c r="AD3768" s="33">
        <v>220</v>
      </c>
      <c r="AE3768" s="33" t="s">
        <v>103</v>
      </c>
      <c r="AF3768" s="33" t="s">
        <v>103</v>
      </c>
      <c r="AG3768" s="33"/>
      <c r="AM3768" s="164">
        <f t="shared" si="188"/>
        <v>45992</v>
      </c>
      <c r="AX3768" s="37">
        <f t="shared" si="186"/>
        <v>45996</v>
      </c>
      <c r="AY3768" s="1" t="s">
        <v>1416</v>
      </c>
      <c r="AZ3768" s="183"/>
      <c r="BA3768" s="184"/>
      <c r="BB3768" s="184"/>
      <c r="BC3768" s="184"/>
      <c r="BD3768" s="184"/>
      <c r="BE3768" s="184"/>
      <c r="BF3768" s="184"/>
      <c r="BG3768" s="184"/>
      <c r="BT3768" s="37">
        <f t="shared" si="187"/>
        <v>46017</v>
      </c>
      <c r="BU3768" s="31" t="s">
        <v>1416</v>
      </c>
      <c r="BV3768" s="183"/>
      <c r="BW3768" s="207"/>
      <c r="BX3768" s="184"/>
      <c r="BY3768" s="184"/>
      <c r="BZ3768" s="184"/>
      <c r="CA3768" s="184"/>
      <c r="CB3768" s="184"/>
      <c r="CC3768" s="184"/>
      <c r="CE3768" s="1"/>
      <c r="CF3768" s="1"/>
      <c r="CG3768" s="1"/>
      <c r="CH3768" s="1"/>
      <c r="CI3768" s="1"/>
      <c r="CJ3768" s="1"/>
      <c r="CK3768" s="1"/>
      <c r="CL3768" s="1"/>
      <c r="CM3768" s="32"/>
      <c r="CN3768" s="1"/>
      <c r="CO3768" s="1"/>
    </row>
    <row r="3769" spans="1:93" ht="30" customHeight="1" x14ac:dyDescent="0.2">
      <c r="A3769" s="1">
        <v>3763</v>
      </c>
      <c r="B3769" s="1" t="s">
        <v>838</v>
      </c>
      <c r="C3769" s="1" t="s">
        <v>839</v>
      </c>
      <c r="D3769" s="1" t="s">
        <v>840</v>
      </c>
      <c r="E3769" s="1" t="s">
        <v>841</v>
      </c>
      <c r="F3769" s="1" t="s">
        <v>74</v>
      </c>
      <c r="G3769" s="1">
        <v>9</v>
      </c>
      <c r="H3769" s="1" t="s">
        <v>341</v>
      </c>
      <c r="I3769" s="1" t="s">
        <v>114</v>
      </c>
      <c r="J3769" s="64">
        <v>557</v>
      </c>
      <c r="K3769" s="76">
        <v>2292344</v>
      </c>
      <c r="L3769" s="29">
        <v>45989</v>
      </c>
      <c r="M3769" s="29" t="s">
        <v>4163</v>
      </c>
      <c r="N3769" s="1" t="s">
        <v>478</v>
      </c>
      <c r="O3769" s="28" t="s">
        <v>225</v>
      </c>
      <c r="P3769" s="1" t="s">
        <v>216</v>
      </c>
      <c r="Q3769" s="76">
        <v>12</v>
      </c>
      <c r="R3769" s="1" t="s">
        <v>537</v>
      </c>
      <c r="T3769" s="1" t="s">
        <v>115</v>
      </c>
      <c r="U3769" s="1"/>
      <c r="V3769" s="1"/>
      <c r="AB3769" s="178"/>
      <c r="AC3769" s="33">
        <v>24</v>
      </c>
      <c r="AD3769" s="33">
        <v>230</v>
      </c>
      <c r="AE3769" s="33" t="s">
        <v>103</v>
      </c>
      <c r="AF3769" s="33" t="s">
        <v>103</v>
      </c>
      <c r="AG3769" s="33"/>
      <c r="AM3769" s="164">
        <f t="shared" si="188"/>
        <v>45992</v>
      </c>
      <c r="AX3769" s="37">
        <f t="shared" si="186"/>
        <v>45996</v>
      </c>
      <c r="AY3769" s="1" t="s">
        <v>1416</v>
      </c>
      <c r="AZ3769" s="183"/>
      <c r="BA3769" s="184"/>
      <c r="BB3769" s="184"/>
      <c r="BC3769" s="184"/>
      <c r="BD3769" s="184"/>
      <c r="BE3769" s="184"/>
      <c r="BF3769" s="184"/>
      <c r="BG3769" s="184"/>
      <c r="BT3769" s="37">
        <f t="shared" si="187"/>
        <v>46017</v>
      </c>
      <c r="BU3769" s="31" t="s">
        <v>1416</v>
      </c>
      <c r="BV3769" s="183"/>
      <c r="BW3769" s="207"/>
      <c r="BX3769" s="184"/>
      <c r="BY3769" s="184"/>
      <c r="BZ3769" s="184"/>
      <c r="CA3769" s="184"/>
      <c r="CB3769" s="184"/>
      <c r="CC3769" s="184"/>
      <c r="CE3769" s="1"/>
      <c r="CF3769" s="1"/>
      <c r="CG3769" s="1"/>
      <c r="CH3769" s="1"/>
      <c r="CI3769" s="1"/>
      <c r="CJ3769" s="1"/>
      <c r="CK3769" s="1"/>
      <c r="CL3769" s="1"/>
      <c r="CM3769" s="32"/>
      <c r="CN3769" s="1"/>
      <c r="CO3769" s="1"/>
    </row>
    <row r="3770" spans="1:93" ht="30" customHeight="1" x14ac:dyDescent="0.2">
      <c r="A3770" s="1">
        <v>3764</v>
      </c>
      <c r="B3770" s="1" t="s">
        <v>838</v>
      </c>
      <c r="C3770" s="1" t="s">
        <v>839</v>
      </c>
      <c r="D3770" s="1" t="s">
        <v>840</v>
      </c>
      <c r="E3770" s="1" t="s">
        <v>841</v>
      </c>
      <c r="F3770" s="1" t="s">
        <v>74</v>
      </c>
      <c r="G3770" s="1">
        <v>9</v>
      </c>
      <c r="H3770" s="1" t="s">
        <v>341</v>
      </c>
      <c r="I3770" s="1" t="s">
        <v>114</v>
      </c>
      <c r="J3770" s="64">
        <v>415</v>
      </c>
      <c r="K3770" s="76">
        <v>2296179</v>
      </c>
      <c r="L3770" s="29">
        <v>45989</v>
      </c>
      <c r="M3770" s="29" t="s">
        <v>4163</v>
      </c>
      <c r="N3770" s="1" t="s">
        <v>478</v>
      </c>
      <c r="O3770" s="28" t="s">
        <v>225</v>
      </c>
      <c r="P3770" s="1" t="s">
        <v>216</v>
      </c>
      <c r="Q3770" s="76">
        <v>10</v>
      </c>
      <c r="R3770" s="1" t="s">
        <v>537</v>
      </c>
      <c r="T3770" s="1" t="s">
        <v>115</v>
      </c>
      <c r="U3770" s="1"/>
      <c r="V3770" s="1"/>
      <c r="AB3770" s="178"/>
      <c r="AC3770" s="33">
        <v>21</v>
      </c>
      <c r="AD3770" s="33">
        <v>215</v>
      </c>
      <c r="AE3770" s="33" t="s">
        <v>103</v>
      </c>
      <c r="AF3770" s="33" t="s">
        <v>103</v>
      </c>
      <c r="AG3770" s="33"/>
      <c r="AM3770" s="164">
        <f t="shared" si="188"/>
        <v>45992</v>
      </c>
      <c r="AX3770" s="37">
        <f t="shared" si="186"/>
        <v>45996</v>
      </c>
      <c r="AY3770" s="1" t="s">
        <v>1416</v>
      </c>
      <c r="AZ3770" s="183"/>
      <c r="BA3770" s="184"/>
      <c r="BB3770" s="184"/>
      <c r="BC3770" s="184"/>
      <c r="BD3770" s="184"/>
      <c r="BE3770" s="184"/>
      <c r="BF3770" s="184"/>
      <c r="BG3770" s="184"/>
      <c r="BT3770" s="37">
        <f t="shared" si="187"/>
        <v>46017</v>
      </c>
      <c r="BU3770" s="31" t="s">
        <v>1416</v>
      </c>
      <c r="BV3770" s="183"/>
      <c r="BW3770" s="207"/>
      <c r="BX3770" s="184"/>
      <c r="BY3770" s="184"/>
      <c r="BZ3770" s="184"/>
      <c r="CA3770" s="184"/>
      <c r="CB3770" s="184"/>
      <c r="CC3770" s="184"/>
      <c r="CE3770" s="1"/>
      <c r="CF3770" s="1"/>
      <c r="CG3770" s="1"/>
      <c r="CH3770" s="1"/>
      <c r="CI3770" s="1"/>
      <c r="CJ3770" s="1"/>
      <c r="CK3770" s="1"/>
      <c r="CL3770" s="1"/>
      <c r="CM3770" s="32"/>
      <c r="CN3770" s="1"/>
      <c r="CO3770" s="1"/>
    </row>
    <row r="3771" spans="1:93" ht="30" customHeight="1" x14ac:dyDescent="0.2">
      <c r="A3771" s="1">
        <v>3765</v>
      </c>
      <c r="B3771" s="1" t="s">
        <v>838</v>
      </c>
      <c r="C3771" s="1" t="s">
        <v>839</v>
      </c>
      <c r="D3771" s="1" t="s">
        <v>840</v>
      </c>
      <c r="E3771" s="1" t="s">
        <v>841</v>
      </c>
      <c r="F3771" s="1" t="s">
        <v>74</v>
      </c>
      <c r="G3771" s="1">
        <v>9</v>
      </c>
      <c r="H3771" s="1" t="s">
        <v>341</v>
      </c>
      <c r="I3771" s="1" t="s">
        <v>114</v>
      </c>
      <c r="J3771" s="64">
        <v>287</v>
      </c>
      <c r="K3771" s="76">
        <v>2292345</v>
      </c>
      <c r="L3771" s="29">
        <v>45989</v>
      </c>
      <c r="M3771" s="29" t="s">
        <v>4163</v>
      </c>
      <c r="N3771" s="1" t="s">
        <v>478</v>
      </c>
      <c r="O3771" s="28" t="s">
        <v>225</v>
      </c>
      <c r="P3771" s="1" t="s">
        <v>216</v>
      </c>
      <c r="Q3771" s="76">
        <v>8</v>
      </c>
      <c r="R3771" s="1" t="s">
        <v>537</v>
      </c>
      <c r="T3771" s="1" t="s">
        <v>115</v>
      </c>
      <c r="U3771" s="1"/>
      <c r="V3771" s="1"/>
      <c r="AB3771" s="178"/>
      <c r="AC3771" s="33">
        <v>21</v>
      </c>
      <c r="AD3771" s="33">
        <v>240</v>
      </c>
      <c r="AE3771" s="33" t="s">
        <v>103</v>
      </c>
      <c r="AF3771" s="33" t="s">
        <v>103</v>
      </c>
      <c r="AG3771" s="33"/>
      <c r="AM3771" s="164">
        <f t="shared" si="188"/>
        <v>45992</v>
      </c>
      <c r="AX3771" s="37">
        <f t="shared" si="186"/>
        <v>45996</v>
      </c>
      <c r="AY3771" s="1" t="s">
        <v>1416</v>
      </c>
      <c r="AZ3771" s="183"/>
      <c r="BA3771" s="184"/>
      <c r="BB3771" s="184"/>
      <c r="BC3771" s="184"/>
      <c r="BD3771" s="184"/>
      <c r="BE3771" s="184"/>
      <c r="BF3771" s="184"/>
      <c r="BG3771" s="184"/>
      <c r="BT3771" s="37">
        <f t="shared" si="187"/>
        <v>46017</v>
      </c>
      <c r="BU3771" s="31" t="s">
        <v>1416</v>
      </c>
      <c r="BV3771" s="183"/>
      <c r="BW3771" s="207"/>
      <c r="BX3771" s="184"/>
      <c r="BY3771" s="184"/>
      <c r="BZ3771" s="184"/>
      <c r="CA3771" s="184"/>
      <c r="CB3771" s="184"/>
      <c r="CC3771" s="184"/>
      <c r="CE3771" s="1"/>
      <c r="CF3771" s="1"/>
      <c r="CG3771" s="1"/>
      <c r="CH3771" s="1"/>
      <c r="CI3771" s="1"/>
      <c r="CJ3771" s="1"/>
      <c r="CK3771" s="1"/>
      <c r="CL3771" s="1"/>
      <c r="CM3771" s="32"/>
      <c r="CN3771" s="1"/>
      <c r="CO3771" s="1"/>
    </row>
    <row r="3772" spans="1:93" ht="30" customHeight="1" x14ac:dyDescent="0.2">
      <c r="A3772" s="1">
        <v>3766</v>
      </c>
      <c r="B3772" s="1" t="s">
        <v>838</v>
      </c>
      <c r="C3772" s="1" t="s">
        <v>839</v>
      </c>
      <c r="D3772" s="1" t="s">
        <v>840</v>
      </c>
      <c r="E3772" s="1" t="s">
        <v>841</v>
      </c>
      <c r="F3772" s="1" t="s">
        <v>74</v>
      </c>
      <c r="G3772" s="1">
        <v>9</v>
      </c>
      <c r="H3772" s="1" t="s">
        <v>341</v>
      </c>
      <c r="I3772" s="1" t="s">
        <v>114</v>
      </c>
      <c r="J3772" s="64">
        <v>553</v>
      </c>
      <c r="K3772" s="76">
        <v>2296180</v>
      </c>
      <c r="L3772" s="29">
        <v>45989</v>
      </c>
      <c r="M3772" s="29" t="s">
        <v>4163</v>
      </c>
      <c r="N3772" s="1" t="s">
        <v>478</v>
      </c>
      <c r="O3772" s="28" t="s">
        <v>225</v>
      </c>
      <c r="P3772" s="1" t="s">
        <v>216</v>
      </c>
      <c r="Q3772" s="76">
        <v>12</v>
      </c>
      <c r="R3772" s="1" t="s">
        <v>537</v>
      </c>
      <c r="S3772" s="1">
        <v>6</v>
      </c>
      <c r="T3772" s="1" t="s">
        <v>115</v>
      </c>
      <c r="U3772" s="1"/>
      <c r="V3772" s="1"/>
      <c r="AB3772" s="178"/>
      <c r="AC3772" s="33">
        <v>24</v>
      </c>
      <c r="AD3772" s="33">
        <v>230</v>
      </c>
      <c r="AE3772" s="33" t="s">
        <v>103</v>
      </c>
      <c r="AF3772" s="33" t="s">
        <v>103</v>
      </c>
      <c r="AG3772" s="33"/>
      <c r="AM3772" s="164">
        <f t="shared" si="188"/>
        <v>45992</v>
      </c>
      <c r="AX3772" s="37">
        <f t="shared" si="186"/>
        <v>45996</v>
      </c>
      <c r="AY3772" s="1" t="s">
        <v>1416</v>
      </c>
      <c r="AZ3772" s="183"/>
      <c r="BA3772" s="184"/>
      <c r="BB3772" s="184"/>
      <c r="BC3772" s="184"/>
      <c r="BD3772" s="184"/>
      <c r="BE3772" s="184"/>
      <c r="BF3772" s="184"/>
      <c r="BG3772" s="184"/>
      <c r="BT3772" s="37">
        <f t="shared" si="187"/>
        <v>46017</v>
      </c>
      <c r="BU3772" s="31" t="s">
        <v>1416</v>
      </c>
      <c r="BV3772" s="183"/>
      <c r="BW3772" s="207"/>
      <c r="BX3772" s="184"/>
      <c r="BY3772" s="184"/>
      <c r="BZ3772" s="184"/>
      <c r="CA3772" s="184"/>
      <c r="CB3772" s="184"/>
      <c r="CC3772" s="184"/>
      <c r="CE3772" s="1"/>
      <c r="CF3772" s="1"/>
      <c r="CG3772" s="1"/>
      <c r="CH3772" s="1"/>
      <c r="CI3772" s="1"/>
      <c r="CJ3772" s="1"/>
      <c r="CK3772" s="1"/>
      <c r="CL3772" s="1"/>
      <c r="CM3772" s="32"/>
      <c r="CN3772" s="1"/>
      <c r="CO3772" s="1"/>
    </row>
    <row r="3773" spans="1:93" ht="30" customHeight="1" x14ac:dyDescent="0.2">
      <c r="A3773" s="1">
        <v>3767</v>
      </c>
      <c r="B3773" s="1" t="s">
        <v>838</v>
      </c>
      <c r="C3773" s="1" t="s">
        <v>839</v>
      </c>
      <c r="D3773" s="1" t="s">
        <v>840</v>
      </c>
      <c r="E3773" s="1" t="s">
        <v>841</v>
      </c>
      <c r="F3773" s="1" t="s">
        <v>74</v>
      </c>
      <c r="G3773" s="1">
        <v>9</v>
      </c>
      <c r="H3773" s="1" t="s">
        <v>341</v>
      </c>
      <c r="I3773" s="1" t="s">
        <v>114</v>
      </c>
      <c r="J3773" s="64">
        <v>295</v>
      </c>
      <c r="K3773" s="76">
        <v>2292346</v>
      </c>
      <c r="L3773" s="29">
        <v>45989</v>
      </c>
      <c r="M3773" s="29" t="s">
        <v>4163</v>
      </c>
      <c r="N3773" s="1" t="s">
        <v>478</v>
      </c>
      <c r="O3773" s="28" t="s">
        <v>225</v>
      </c>
      <c r="P3773" s="1" t="s">
        <v>216</v>
      </c>
      <c r="Q3773" s="76">
        <v>8</v>
      </c>
      <c r="R3773" s="1" t="s">
        <v>537</v>
      </c>
      <c r="T3773" s="1" t="s">
        <v>115</v>
      </c>
      <c r="U3773" s="1"/>
      <c r="V3773" s="1"/>
      <c r="AB3773" s="178"/>
      <c r="AC3773" s="33">
        <v>22</v>
      </c>
      <c r="AD3773" s="33">
        <v>210</v>
      </c>
      <c r="AE3773" s="33" t="s">
        <v>103</v>
      </c>
      <c r="AF3773" s="33" t="s">
        <v>103</v>
      </c>
      <c r="AG3773" s="33"/>
      <c r="AM3773" s="164">
        <f t="shared" si="188"/>
        <v>45992</v>
      </c>
      <c r="AX3773" s="37">
        <f t="shared" si="186"/>
        <v>45996</v>
      </c>
      <c r="AY3773" s="1" t="s">
        <v>1416</v>
      </c>
      <c r="AZ3773" s="183"/>
      <c r="BA3773" s="184"/>
      <c r="BB3773" s="184"/>
      <c r="BC3773" s="184"/>
      <c r="BD3773" s="184"/>
      <c r="BE3773" s="184"/>
      <c r="BF3773" s="184"/>
      <c r="BG3773" s="184"/>
      <c r="BT3773" s="37">
        <f t="shared" si="187"/>
        <v>46017</v>
      </c>
      <c r="BU3773" s="31" t="s">
        <v>1416</v>
      </c>
      <c r="BV3773" s="183"/>
      <c r="BW3773" s="207"/>
      <c r="BX3773" s="184"/>
      <c r="BY3773" s="184"/>
      <c r="BZ3773" s="184"/>
      <c r="CA3773" s="184"/>
      <c r="CB3773" s="184"/>
      <c r="CC3773" s="184"/>
      <c r="CE3773" s="1"/>
      <c r="CF3773" s="1"/>
      <c r="CG3773" s="1"/>
      <c r="CH3773" s="1"/>
      <c r="CI3773" s="1"/>
      <c r="CJ3773" s="1"/>
      <c r="CK3773" s="1"/>
      <c r="CL3773" s="1"/>
      <c r="CM3773" s="32"/>
      <c r="CN3773" s="1"/>
      <c r="CO3773" s="1"/>
    </row>
    <row r="3774" spans="1:93" ht="30" customHeight="1" x14ac:dyDescent="0.2">
      <c r="A3774" s="1">
        <v>3768</v>
      </c>
      <c r="B3774" s="1" t="s">
        <v>838</v>
      </c>
      <c r="C3774" s="1" t="s">
        <v>839</v>
      </c>
      <c r="D3774" s="1" t="s">
        <v>840</v>
      </c>
      <c r="E3774" s="1" t="s">
        <v>841</v>
      </c>
      <c r="F3774" s="1" t="s">
        <v>74</v>
      </c>
      <c r="G3774" s="1">
        <v>9</v>
      </c>
      <c r="H3774" s="1" t="s">
        <v>341</v>
      </c>
      <c r="I3774" s="1" t="s">
        <v>114</v>
      </c>
      <c r="J3774" s="64">
        <v>433</v>
      </c>
      <c r="K3774" s="76">
        <v>2292347</v>
      </c>
      <c r="L3774" s="29">
        <v>45989</v>
      </c>
      <c r="M3774" s="29" t="s">
        <v>4163</v>
      </c>
      <c r="N3774" s="1" t="s">
        <v>478</v>
      </c>
      <c r="O3774" s="28" t="s">
        <v>225</v>
      </c>
      <c r="P3774" s="1" t="s">
        <v>216</v>
      </c>
      <c r="Q3774" s="76">
        <v>9</v>
      </c>
      <c r="R3774" s="1" t="s">
        <v>537</v>
      </c>
      <c r="T3774" s="1" t="s">
        <v>115</v>
      </c>
      <c r="U3774" s="1"/>
      <c r="V3774" s="1"/>
      <c r="AB3774" s="178"/>
      <c r="AC3774" s="33">
        <v>23</v>
      </c>
      <c r="AD3774" s="33">
        <v>225</v>
      </c>
      <c r="AE3774" s="33" t="s">
        <v>103</v>
      </c>
      <c r="AF3774" s="33" t="s">
        <v>103</v>
      </c>
      <c r="AG3774" s="33"/>
      <c r="AM3774" s="164">
        <f t="shared" si="188"/>
        <v>45992</v>
      </c>
      <c r="AX3774" s="37">
        <f t="shared" si="186"/>
        <v>45996</v>
      </c>
      <c r="AY3774" s="1" t="s">
        <v>1416</v>
      </c>
      <c r="AZ3774" s="183"/>
      <c r="BA3774" s="184"/>
      <c r="BB3774" s="184"/>
      <c r="BC3774" s="184"/>
      <c r="BD3774" s="184"/>
      <c r="BE3774" s="184"/>
      <c r="BF3774" s="184"/>
      <c r="BG3774" s="184"/>
      <c r="BT3774" s="37">
        <f t="shared" si="187"/>
        <v>46017</v>
      </c>
      <c r="BU3774" s="31" t="s">
        <v>1416</v>
      </c>
      <c r="BV3774" s="183"/>
      <c r="BW3774" s="207"/>
      <c r="BX3774" s="184"/>
      <c r="BY3774" s="184"/>
      <c r="BZ3774" s="184"/>
      <c r="CA3774" s="184"/>
      <c r="CB3774" s="184"/>
      <c r="CC3774" s="184"/>
      <c r="CE3774" s="1"/>
      <c r="CF3774" s="1"/>
      <c r="CG3774" s="1"/>
      <c r="CH3774" s="1"/>
      <c r="CI3774" s="1"/>
      <c r="CJ3774" s="1"/>
      <c r="CK3774" s="1"/>
      <c r="CL3774" s="1"/>
      <c r="CM3774" s="32"/>
      <c r="CN3774" s="1"/>
      <c r="CO3774" s="1"/>
    </row>
    <row r="3775" spans="1:93" ht="30" customHeight="1" x14ac:dyDescent="0.2">
      <c r="A3775" s="1">
        <v>3769</v>
      </c>
      <c r="B3775" s="1" t="s">
        <v>838</v>
      </c>
      <c r="C3775" s="1" t="s">
        <v>839</v>
      </c>
      <c r="D3775" s="1" t="s">
        <v>840</v>
      </c>
      <c r="E3775" s="1" t="s">
        <v>841</v>
      </c>
      <c r="F3775" s="1" t="s">
        <v>74</v>
      </c>
      <c r="G3775" s="1">
        <v>9</v>
      </c>
      <c r="H3775" s="1" t="s">
        <v>341</v>
      </c>
      <c r="I3775" s="1" t="s">
        <v>114</v>
      </c>
      <c r="J3775" s="64">
        <v>551</v>
      </c>
      <c r="K3775" s="76">
        <v>2296181</v>
      </c>
      <c r="L3775" s="29">
        <v>45989</v>
      </c>
      <c r="M3775" s="29" t="s">
        <v>4163</v>
      </c>
      <c r="N3775" s="1" t="s">
        <v>478</v>
      </c>
      <c r="O3775" s="28" t="s">
        <v>225</v>
      </c>
      <c r="P3775" s="1" t="s">
        <v>216</v>
      </c>
      <c r="Q3775" s="76">
        <v>12</v>
      </c>
      <c r="R3775" s="1" t="s">
        <v>537</v>
      </c>
      <c r="T3775" s="1" t="s">
        <v>115</v>
      </c>
      <c r="U3775" s="1"/>
      <c r="V3775" s="1"/>
      <c r="AB3775" s="178"/>
      <c r="AC3775" s="33">
        <v>23</v>
      </c>
      <c r="AD3775" s="33">
        <v>220</v>
      </c>
      <c r="AE3775" s="33" t="s">
        <v>103</v>
      </c>
      <c r="AF3775" s="33" t="s">
        <v>103</v>
      </c>
      <c r="AG3775" s="33"/>
      <c r="AM3775" s="164">
        <f t="shared" si="188"/>
        <v>45992</v>
      </c>
      <c r="AX3775" s="37">
        <f t="shared" si="186"/>
        <v>45996</v>
      </c>
      <c r="AY3775" s="1" t="s">
        <v>1416</v>
      </c>
      <c r="AZ3775" s="183"/>
      <c r="BA3775" s="184"/>
      <c r="BB3775" s="184"/>
      <c r="BC3775" s="184"/>
      <c r="BD3775" s="184"/>
      <c r="BE3775" s="184"/>
      <c r="BF3775" s="184"/>
      <c r="BG3775" s="184"/>
      <c r="BT3775" s="37">
        <f t="shared" si="187"/>
        <v>46017</v>
      </c>
      <c r="BU3775" s="31" t="s">
        <v>1416</v>
      </c>
      <c r="BV3775" s="183"/>
      <c r="BW3775" s="207"/>
      <c r="BX3775" s="184"/>
      <c r="BY3775" s="184"/>
      <c r="BZ3775" s="184"/>
      <c r="CA3775" s="184"/>
      <c r="CB3775" s="184"/>
      <c r="CC3775" s="184"/>
      <c r="CE3775" s="1"/>
      <c r="CF3775" s="1"/>
      <c r="CG3775" s="1"/>
      <c r="CH3775" s="1"/>
      <c r="CI3775" s="1"/>
      <c r="CJ3775" s="1"/>
      <c r="CK3775" s="1"/>
      <c r="CL3775" s="1"/>
      <c r="CM3775" s="32"/>
      <c r="CN3775" s="1"/>
      <c r="CO3775" s="1"/>
    </row>
    <row r="3776" spans="1:93" ht="30" customHeight="1" x14ac:dyDescent="0.2">
      <c r="A3776" s="1">
        <v>3770</v>
      </c>
      <c r="B3776" s="1" t="s">
        <v>838</v>
      </c>
      <c r="C3776" s="1" t="s">
        <v>839</v>
      </c>
      <c r="D3776" s="1" t="s">
        <v>840</v>
      </c>
      <c r="E3776" s="1" t="s">
        <v>841</v>
      </c>
      <c r="F3776" s="1" t="s">
        <v>74</v>
      </c>
      <c r="G3776" s="1">
        <v>9</v>
      </c>
      <c r="H3776" s="1" t="s">
        <v>341</v>
      </c>
      <c r="I3776" s="1" t="s">
        <v>114</v>
      </c>
      <c r="J3776" s="64">
        <v>558</v>
      </c>
      <c r="K3776" s="76">
        <v>2292348</v>
      </c>
      <c r="L3776" s="29">
        <v>45989</v>
      </c>
      <c r="M3776" s="29" t="s">
        <v>4163</v>
      </c>
      <c r="N3776" s="1" t="s">
        <v>478</v>
      </c>
      <c r="O3776" s="28" t="s">
        <v>225</v>
      </c>
      <c r="P3776" s="1" t="s">
        <v>216</v>
      </c>
      <c r="Q3776" s="76">
        <v>12</v>
      </c>
      <c r="R3776" s="1" t="s">
        <v>537</v>
      </c>
      <c r="T3776" s="1" t="s">
        <v>115</v>
      </c>
      <c r="U3776" s="1"/>
      <c r="V3776" s="1"/>
      <c r="AB3776" s="178"/>
      <c r="AC3776" s="33">
        <v>22.5</v>
      </c>
      <c r="AD3776" s="33">
        <v>200</v>
      </c>
      <c r="AE3776" s="33" t="s">
        <v>103</v>
      </c>
      <c r="AF3776" s="33" t="s">
        <v>103</v>
      </c>
      <c r="AG3776" s="33"/>
      <c r="AM3776" s="164">
        <f t="shared" si="188"/>
        <v>45992</v>
      </c>
      <c r="AX3776" s="37">
        <f t="shared" si="186"/>
        <v>45996</v>
      </c>
      <c r="AY3776" s="1" t="s">
        <v>1416</v>
      </c>
      <c r="AZ3776" s="183"/>
      <c r="BA3776" s="184"/>
      <c r="BB3776" s="184"/>
      <c r="BC3776" s="184"/>
      <c r="BD3776" s="184"/>
      <c r="BE3776" s="184"/>
      <c r="BF3776" s="184"/>
      <c r="BG3776" s="184"/>
      <c r="BT3776" s="37">
        <f t="shared" si="187"/>
        <v>46017</v>
      </c>
      <c r="BU3776" s="31" t="s">
        <v>1416</v>
      </c>
      <c r="BV3776" s="183"/>
      <c r="BW3776" s="207"/>
      <c r="BX3776" s="184"/>
      <c r="BY3776" s="184"/>
      <c r="BZ3776" s="184"/>
      <c r="CA3776" s="184"/>
      <c r="CB3776" s="184"/>
      <c r="CC3776" s="184"/>
      <c r="CE3776" s="1"/>
      <c r="CF3776" s="1"/>
      <c r="CG3776" s="1"/>
      <c r="CH3776" s="1"/>
      <c r="CI3776" s="1"/>
      <c r="CJ3776" s="1"/>
      <c r="CK3776" s="1"/>
      <c r="CL3776" s="1"/>
      <c r="CM3776" s="32"/>
      <c r="CN3776" s="1"/>
      <c r="CO3776" s="1"/>
    </row>
    <row r="3777" spans="1:93" ht="30" customHeight="1" x14ac:dyDescent="0.2">
      <c r="A3777" s="1">
        <v>3771</v>
      </c>
      <c r="B3777" s="1" t="s">
        <v>838</v>
      </c>
      <c r="C3777" s="1" t="s">
        <v>839</v>
      </c>
      <c r="D3777" s="1" t="s">
        <v>840</v>
      </c>
      <c r="E3777" s="1" t="s">
        <v>841</v>
      </c>
      <c r="F3777" s="1" t="s">
        <v>74</v>
      </c>
      <c r="G3777" s="1">
        <v>9</v>
      </c>
      <c r="H3777" s="1" t="s">
        <v>341</v>
      </c>
      <c r="I3777" s="1" t="s">
        <v>114</v>
      </c>
      <c r="J3777" s="64">
        <v>274</v>
      </c>
      <c r="K3777" s="76">
        <v>2296182</v>
      </c>
      <c r="L3777" s="29">
        <v>45989</v>
      </c>
      <c r="M3777" s="29" t="s">
        <v>4163</v>
      </c>
      <c r="N3777" s="1" t="s">
        <v>478</v>
      </c>
      <c r="O3777" s="28" t="s">
        <v>225</v>
      </c>
      <c r="P3777" s="1" t="s">
        <v>216</v>
      </c>
      <c r="Q3777" s="76">
        <v>8</v>
      </c>
      <c r="R3777" s="1" t="s">
        <v>537</v>
      </c>
      <c r="T3777" s="1" t="s">
        <v>115</v>
      </c>
      <c r="U3777" s="1"/>
      <c r="V3777" s="1"/>
      <c r="AB3777" s="178"/>
      <c r="AC3777" s="33">
        <v>22</v>
      </c>
      <c r="AD3777" s="33">
        <v>240</v>
      </c>
      <c r="AE3777" s="33" t="s">
        <v>103</v>
      </c>
      <c r="AF3777" s="33" t="s">
        <v>103</v>
      </c>
      <c r="AG3777" s="33"/>
      <c r="AM3777" s="164">
        <f t="shared" si="188"/>
        <v>45992</v>
      </c>
      <c r="AX3777" s="37">
        <f t="shared" si="186"/>
        <v>45996</v>
      </c>
      <c r="AY3777" s="1" t="s">
        <v>1416</v>
      </c>
      <c r="AZ3777" s="183"/>
      <c r="BA3777" s="184"/>
      <c r="BB3777" s="184"/>
      <c r="BC3777" s="184"/>
      <c r="BD3777" s="184"/>
      <c r="BE3777" s="184"/>
      <c r="BF3777" s="184"/>
      <c r="BG3777" s="184"/>
      <c r="BT3777" s="37">
        <f t="shared" si="187"/>
        <v>46017</v>
      </c>
      <c r="BU3777" s="31" t="s">
        <v>1416</v>
      </c>
      <c r="BV3777" s="183"/>
      <c r="BW3777" s="207"/>
      <c r="BX3777" s="184"/>
      <c r="BY3777" s="184"/>
      <c r="BZ3777" s="184"/>
      <c r="CA3777" s="184"/>
      <c r="CB3777" s="184"/>
      <c r="CC3777" s="184"/>
      <c r="CE3777" s="1"/>
      <c r="CF3777" s="1"/>
      <c r="CG3777" s="1"/>
      <c r="CH3777" s="1"/>
      <c r="CI3777" s="1"/>
      <c r="CJ3777" s="1"/>
      <c r="CK3777" s="1"/>
      <c r="CL3777" s="1"/>
      <c r="CM3777" s="32"/>
      <c r="CN3777" s="1"/>
      <c r="CO3777" s="1"/>
    </row>
    <row r="3778" spans="1:93" ht="30" customHeight="1" x14ac:dyDescent="0.2">
      <c r="A3778" s="1">
        <v>3772</v>
      </c>
      <c r="B3778" s="1" t="s">
        <v>838</v>
      </c>
      <c r="C3778" s="1" t="s">
        <v>839</v>
      </c>
      <c r="D3778" s="1" t="s">
        <v>840</v>
      </c>
      <c r="E3778" s="1" t="s">
        <v>841</v>
      </c>
      <c r="F3778" s="1" t="s">
        <v>74</v>
      </c>
      <c r="G3778" s="1">
        <v>9</v>
      </c>
      <c r="H3778" s="1" t="s">
        <v>341</v>
      </c>
      <c r="I3778" s="1" t="s">
        <v>114</v>
      </c>
      <c r="J3778" s="64">
        <v>273</v>
      </c>
      <c r="K3778" s="76">
        <v>2292349</v>
      </c>
      <c r="L3778" s="29">
        <v>45989</v>
      </c>
      <c r="M3778" s="29" t="s">
        <v>4163</v>
      </c>
      <c r="N3778" s="1" t="s">
        <v>478</v>
      </c>
      <c r="O3778" s="28" t="s">
        <v>225</v>
      </c>
      <c r="P3778" s="1" t="s">
        <v>216</v>
      </c>
      <c r="Q3778" s="76">
        <v>8</v>
      </c>
      <c r="R3778" s="1" t="s">
        <v>537</v>
      </c>
      <c r="T3778" s="1" t="s">
        <v>115</v>
      </c>
      <c r="U3778" s="1"/>
      <c r="V3778" s="1"/>
      <c r="AB3778" s="178"/>
      <c r="AC3778" s="33">
        <v>21.5</v>
      </c>
      <c r="AD3778" s="33">
        <v>215</v>
      </c>
      <c r="AE3778" s="33" t="s">
        <v>103</v>
      </c>
      <c r="AF3778" s="33" t="s">
        <v>103</v>
      </c>
      <c r="AG3778" s="33"/>
      <c r="AM3778" s="164">
        <f t="shared" si="188"/>
        <v>45992</v>
      </c>
      <c r="AX3778" s="37">
        <f t="shared" si="186"/>
        <v>45996</v>
      </c>
      <c r="AY3778" s="1" t="s">
        <v>1416</v>
      </c>
      <c r="AZ3778" s="183"/>
      <c r="BA3778" s="184"/>
      <c r="BB3778" s="184"/>
      <c r="BC3778" s="184"/>
      <c r="BD3778" s="184"/>
      <c r="BE3778" s="184"/>
      <c r="BF3778" s="184"/>
      <c r="BG3778" s="184"/>
      <c r="BT3778" s="37">
        <f t="shared" si="187"/>
        <v>46017</v>
      </c>
      <c r="BU3778" s="31" t="s">
        <v>1416</v>
      </c>
      <c r="BV3778" s="183"/>
      <c r="BW3778" s="207"/>
      <c r="BX3778" s="184"/>
      <c r="BY3778" s="184"/>
      <c r="BZ3778" s="184"/>
      <c r="CA3778" s="184"/>
      <c r="CB3778" s="184"/>
      <c r="CC3778" s="184"/>
      <c r="CE3778" s="1"/>
      <c r="CF3778" s="1"/>
      <c r="CG3778" s="1"/>
      <c r="CH3778" s="1"/>
      <c r="CI3778" s="1"/>
      <c r="CJ3778" s="1"/>
      <c r="CK3778" s="1"/>
      <c r="CL3778" s="1"/>
      <c r="CM3778" s="32"/>
      <c r="CN3778" s="1"/>
      <c r="CO3778" s="1"/>
    </row>
    <row r="3779" spans="1:93" ht="30" customHeight="1" x14ac:dyDescent="0.2">
      <c r="A3779" s="1">
        <v>3773</v>
      </c>
      <c r="B3779" s="1" t="s">
        <v>838</v>
      </c>
      <c r="C3779" s="1" t="s">
        <v>839</v>
      </c>
      <c r="D3779" s="1" t="s">
        <v>840</v>
      </c>
      <c r="E3779" s="1" t="s">
        <v>841</v>
      </c>
      <c r="F3779" s="1" t="s">
        <v>74</v>
      </c>
      <c r="G3779" s="1">
        <v>9</v>
      </c>
      <c r="H3779" s="1" t="s">
        <v>341</v>
      </c>
      <c r="I3779" s="1" t="s">
        <v>114</v>
      </c>
      <c r="J3779" s="64">
        <v>554</v>
      </c>
      <c r="K3779" s="76">
        <v>2296183</v>
      </c>
      <c r="L3779" s="29">
        <v>45989</v>
      </c>
      <c r="M3779" s="29" t="s">
        <v>4163</v>
      </c>
      <c r="N3779" s="1" t="s">
        <v>478</v>
      </c>
      <c r="O3779" s="28" t="s">
        <v>225</v>
      </c>
      <c r="P3779" s="1" t="s">
        <v>216</v>
      </c>
      <c r="Q3779" s="76">
        <v>12</v>
      </c>
      <c r="R3779" s="1" t="s">
        <v>537</v>
      </c>
      <c r="T3779" s="1" t="s">
        <v>115</v>
      </c>
      <c r="U3779" s="1"/>
      <c r="V3779" s="1"/>
      <c r="AB3779" s="178"/>
      <c r="AC3779" s="33">
        <v>23</v>
      </c>
      <c r="AD3779" s="33">
        <v>235</v>
      </c>
      <c r="AE3779" s="33" t="s">
        <v>103</v>
      </c>
      <c r="AF3779" s="33" t="s">
        <v>103</v>
      </c>
      <c r="AG3779" s="33"/>
      <c r="AM3779" s="164">
        <f t="shared" si="188"/>
        <v>45992</v>
      </c>
      <c r="AX3779" s="37">
        <f t="shared" si="186"/>
        <v>45996</v>
      </c>
      <c r="AY3779" s="1" t="s">
        <v>1416</v>
      </c>
      <c r="AZ3779" s="183"/>
      <c r="BA3779" s="184"/>
      <c r="BB3779" s="184"/>
      <c r="BC3779" s="184"/>
      <c r="BD3779" s="184"/>
      <c r="BE3779" s="184"/>
      <c r="BF3779" s="184"/>
      <c r="BG3779" s="184"/>
      <c r="BT3779" s="37">
        <f t="shared" si="187"/>
        <v>46017</v>
      </c>
      <c r="BU3779" s="31" t="s">
        <v>1416</v>
      </c>
      <c r="BV3779" s="183"/>
      <c r="BW3779" s="207"/>
      <c r="BX3779" s="184"/>
      <c r="BY3779" s="184"/>
      <c r="BZ3779" s="184"/>
      <c r="CA3779" s="184"/>
      <c r="CB3779" s="184"/>
      <c r="CC3779" s="184"/>
      <c r="CE3779" s="1"/>
      <c r="CF3779" s="1"/>
      <c r="CG3779" s="1"/>
      <c r="CH3779" s="1"/>
      <c r="CI3779" s="1"/>
      <c r="CJ3779" s="1"/>
      <c r="CK3779" s="1"/>
      <c r="CL3779" s="1"/>
      <c r="CM3779" s="32"/>
      <c r="CN3779" s="1"/>
      <c r="CO3779" s="1"/>
    </row>
    <row r="3780" spans="1:93" ht="30" customHeight="1" x14ac:dyDescent="0.2">
      <c r="A3780" s="1">
        <v>3774</v>
      </c>
      <c r="B3780" s="1" t="s">
        <v>838</v>
      </c>
      <c r="C3780" s="1" t="s">
        <v>839</v>
      </c>
      <c r="D3780" s="1" t="s">
        <v>840</v>
      </c>
      <c r="E3780" s="1" t="s">
        <v>841</v>
      </c>
      <c r="F3780" s="1" t="s">
        <v>74</v>
      </c>
      <c r="G3780" s="1">
        <v>9</v>
      </c>
      <c r="H3780" s="1" t="s">
        <v>341</v>
      </c>
      <c r="I3780" s="1" t="s">
        <v>114</v>
      </c>
      <c r="J3780" s="64">
        <v>302</v>
      </c>
      <c r="K3780" s="76">
        <v>2292350</v>
      </c>
      <c r="L3780" s="29">
        <v>45989</v>
      </c>
      <c r="M3780" s="29" t="s">
        <v>4163</v>
      </c>
      <c r="N3780" s="1" t="s">
        <v>478</v>
      </c>
      <c r="O3780" s="28" t="s">
        <v>225</v>
      </c>
      <c r="P3780" s="1" t="s">
        <v>216</v>
      </c>
      <c r="Q3780" s="76">
        <v>8</v>
      </c>
      <c r="R3780" s="1" t="s">
        <v>537</v>
      </c>
      <c r="T3780" s="1" t="s">
        <v>115</v>
      </c>
      <c r="U3780" s="1"/>
      <c r="V3780" s="1"/>
      <c r="AB3780" s="178"/>
      <c r="AC3780" s="33">
        <v>22</v>
      </c>
      <c r="AD3780" s="33">
        <v>220</v>
      </c>
      <c r="AE3780" s="33" t="s">
        <v>103</v>
      </c>
      <c r="AF3780" s="33" t="s">
        <v>103</v>
      </c>
      <c r="AG3780" s="33"/>
      <c r="AM3780" s="164">
        <f t="shared" si="188"/>
        <v>45992</v>
      </c>
      <c r="AX3780" s="37">
        <f t="shared" si="186"/>
        <v>45996</v>
      </c>
      <c r="AY3780" s="1" t="s">
        <v>1416</v>
      </c>
      <c r="AZ3780" s="183"/>
      <c r="BA3780" s="184"/>
      <c r="BB3780" s="184"/>
      <c r="BC3780" s="184"/>
      <c r="BD3780" s="184"/>
      <c r="BE3780" s="184"/>
      <c r="BF3780" s="184"/>
      <c r="BG3780" s="184"/>
      <c r="BT3780" s="37">
        <f t="shared" si="187"/>
        <v>46017</v>
      </c>
      <c r="BU3780" s="31" t="s">
        <v>1416</v>
      </c>
      <c r="BV3780" s="183"/>
      <c r="BW3780" s="207"/>
      <c r="BX3780" s="184"/>
      <c r="BY3780" s="184"/>
      <c r="BZ3780" s="184"/>
      <c r="CA3780" s="184"/>
      <c r="CB3780" s="184"/>
      <c r="CC3780" s="184"/>
      <c r="CE3780" s="1"/>
      <c r="CF3780" s="1"/>
      <c r="CG3780" s="1"/>
      <c r="CH3780" s="1"/>
      <c r="CI3780" s="1"/>
      <c r="CJ3780" s="1"/>
      <c r="CK3780" s="1"/>
      <c r="CL3780" s="1"/>
      <c r="CM3780" s="32"/>
      <c r="CN3780" s="1"/>
      <c r="CO3780" s="1"/>
    </row>
    <row r="3781" spans="1:93" ht="30" customHeight="1" x14ac:dyDescent="0.2">
      <c r="A3781" s="1">
        <v>3775</v>
      </c>
      <c r="B3781" s="1" t="s">
        <v>838</v>
      </c>
      <c r="C3781" s="1" t="s">
        <v>839</v>
      </c>
      <c r="D3781" s="1" t="s">
        <v>840</v>
      </c>
      <c r="E3781" s="1" t="s">
        <v>841</v>
      </c>
      <c r="F3781" s="1" t="s">
        <v>74</v>
      </c>
      <c r="G3781" s="1">
        <v>9</v>
      </c>
      <c r="H3781" s="1" t="s">
        <v>341</v>
      </c>
      <c r="I3781" s="1" t="s">
        <v>114</v>
      </c>
      <c r="J3781" s="64">
        <v>407</v>
      </c>
      <c r="K3781" s="76">
        <v>2296184</v>
      </c>
      <c r="L3781" s="29">
        <v>45989</v>
      </c>
      <c r="M3781" s="29" t="s">
        <v>4163</v>
      </c>
      <c r="N3781" s="1" t="s">
        <v>478</v>
      </c>
      <c r="O3781" s="28" t="s">
        <v>225</v>
      </c>
      <c r="P3781" s="1" t="s">
        <v>216</v>
      </c>
      <c r="Q3781" s="76">
        <v>9</v>
      </c>
      <c r="R3781" s="1" t="s">
        <v>537</v>
      </c>
      <c r="T3781" s="1" t="s">
        <v>115</v>
      </c>
      <c r="U3781" s="1"/>
      <c r="V3781" s="1"/>
      <c r="AB3781" s="178"/>
      <c r="AC3781" s="33">
        <v>23.5</v>
      </c>
      <c r="AD3781" s="33">
        <v>210</v>
      </c>
      <c r="AE3781" s="33" t="s">
        <v>103</v>
      </c>
      <c r="AF3781" s="33" t="s">
        <v>103</v>
      </c>
      <c r="AG3781" s="33"/>
      <c r="AM3781" s="164">
        <f t="shared" si="188"/>
        <v>45992</v>
      </c>
      <c r="AX3781" s="37">
        <f t="shared" si="186"/>
        <v>45996</v>
      </c>
      <c r="AY3781" s="1" t="s">
        <v>1416</v>
      </c>
      <c r="AZ3781" s="183"/>
      <c r="BA3781" s="184"/>
      <c r="BB3781" s="184"/>
      <c r="BC3781" s="184"/>
      <c r="BD3781" s="184"/>
      <c r="BE3781" s="184"/>
      <c r="BF3781" s="184"/>
      <c r="BG3781" s="184"/>
      <c r="BT3781" s="37">
        <f t="shared" si="187"/>
        <v>46017</v>
      </c>
      <c r="BU3781" s="31" t="s">
        <v>1416</v>
      </c>
      <c r="BV3781" s="183"/>
      <c r="BW3781" s="207"/>
      <c r="BX3781" s="184"/>
      <c r="BY3781" s="184"/>
      <c r="BZ3781" s="184"/>
      <c r="CA3781" s="184"/>
      <c r="CB3781" s="184"/>
      <c r="CC3781" s="184"/>
      <c r="CE3781" s="1"/>
      <c r="CF3781" s="1"/>
      <c r="CG3781" s="1"/>
      <c r="CH3781" s="1"/>
      <c r="CI3781" s="1"/>
      <c r="CJ3781" s="1"/>
      <c r="CK3781" s="1"/>
      <c r="CL3781" s="1"/>
      <c r="CM3781" s="32"/>
      <c r="CN3781" s="1"/>
      <c r="CO3781" s="1"/>
    </row>
    <row r="3782" spans="1:93" ht="30" customHeight="1" x14ac:dyDescent="0.2">
      <c r="A3782" s="1">
        <v>3776</v>
      </c>
      <c r="B3782" s="1" t="s">
        <v>838</v>
      </c>
      <c r="C3782" s="1" t="s">
        <v>839</v>
      </c>
      <c r="D3782" s="1" t="s">
        <v>840</v>
      </c>
      <c r="E3782" s="1" t="s">
        <v>841</v>
      </c>
      <c r="F3782" s="1" t="s">
        <v>74</v>
      </c>
      <c r="G3782" s="1">
        <v>9</v>
      </c>
      <c r="H3782" s="1" t="s">
        <v>341</v>
      </c>
      <c r="I3782" s="1" t="s">
        <v>114</v>
      </c>
      <c r="J3782" s="64">
        <v>403</v>
      </c>
      <c r="K3782" s="76">
        <v>2292351</v>
      </c>
      <c r="L3782" s="29">
        <v>45989</v>
      </c>
      <c r="M3782" s="29" t="s">
        <v>4163</v>
      </c>
      <c r="N3782" s="1" t="s">
        <v>478</v>
      </c>
      <c r="O3782" s="28" t="s">
        <v>225</v>
      </c>
      <c r="P3782" s="1" t="s">
        <v>216</v>
      </c>
      <c r="Q3782" s="76">
        <v>9</v>
      </c>
      <c r="R3782" s="1" t="s">
        <v>537</v>
      </c>
      <c r="S3782" s="1">
        <v>6</v>
      </c>
      <c r="T3782" s="1" t="s">
        <v>115</v>
      </c>
      <c r="U3782" s="1"/>
      <c r="V3782" s="1"/>
      <c r="AB3782" s="178"/>
      <c r="AC3782" s="33">
        <v>22.5</v>
      </c>
      <c r="AD3782" s="33">
        <v>210</v>
      </c>
      <c r="AE3782" s="33" t="s">
        <v>103</v>
      </c>
      <c r="AF3782" s="33" t="s">
        <v>103</v>
      </c>
      <c r="AG3782" s="33"/>
      <c r="AM3782" s="164">
        <f t="shared" si="188"/>
        <v>45992</v>
      </c>
      <c r="AX3782" s="37">
        <f t="shared" si="186"/>
        <v>45996</v>
      </c>
      <c r="AY3782" s="1" t="s">
        <v>1416</v>
      </c>
      <c r="AZ3782" s="183"/>
      <c r="BA3782" s="181"/>
      <c r="BB3782" s="181"/>
      <c r="BC3782" s="181"/>
      <c r="BD3782" s="181"/>
      <c r="BE3782" s="181"/>
      <c r="BF3782" s="181"/>
      <c r="BG3782" s="184"/>
      <c r="BT3782" s="37">
        <f t="shared" si="187"/>
        <v>46017</v>
      </c>
      <c r="BU3782" s="31" t="s">
        <v>1416</v>
      </c>
      <c r="BV3782" s="183"/>
      <c r="BW3782" s="192"/>
      <c r="BX3782" s="181"/>
      <c r="BY3782" s="181"/>
      <c r="BZ3782" s="181"/>
      <c r="CA3782" s="181"/>
      <c r="CB3782" s="181"/>
      <c r="CC3782" s="184"/>
      <c r="CE3782" s="1"/>
      <c r="CF3782" s="1"/>
      <c r="CG3782" s="1"/>
      <c r="CH3782" s="1"/>
      <c r="CI3782" s="1"/>
      <c r="CJ3782" s="1"/>
      <c r="CK3782" s="1"/>
      <c r="CL3782" s="1"/>
      <c r="CM3782" s="32"/>
      <c r="CN3782" s="1"/>
      <c r="CO3782" s="1"/>
    </row>
    <row r="3783" spans="1:93" ht="30" customHeight="1" x14ac:dyDescent="0.2">
      <c r="A3783" s="1">
        <v>3777</v>
      </c>
      <c r="B3783" s="1" t="s">
        <v>838</v>
      </c>
      <c r="C3783" s="1" t="s">
        <v>839</v>
      </c>
      <c r="D3783" s="1" t="s">
        <v>840</v>
      </c>
      <c r="E3783" s="1" t="s">
        <v>841</v>
      </c>
      <c r="F3783" s="1" t="s">
        <v>74</v>
      </c>
      <c r="G3783" s="1">
        <v>9</v>
      </c>
      <c r="H3783" s="1" t="s">
        <v>341</v>
      </c>
      <c r="I3783" s="1" t="s">
        <v>114</v>
      </c>
      <c r="J3783" s="64">
        <v>393</v>
      </c>
      <c r="K3783" s="76">
        <v>2296185</v>
      </c>
      <c r="L3783" s="29">
        <v>45989</v>
      </c>
      <c r="M3783" s="29" t="s">
        <v>4163</v>
      </c>
      <c r="N3783" s="1" t="s">
        <v>478</v>
      </c>
      <c r="O3783" s="28" t="s">
        <v>225</v>
      </c>
      <c r="P3783" s="1" t="s">
        <v>216</v>
      </c>
      <c r="Q3783" s="76">
        <v>10</v>
      </c>
      <c r="R3783" s="1" t="s">
        <v>537</v>
      </c>
      <c r="T3783" s="1" t="s">
        <v>115</v>
      </c>
      <c r="U3783" s="1"/>
      <c r="V3783" s="1"/>
      <c r="AB3783" s="178"/>
      <c r="AC3783" s="33">
        <v>22.5</v>
      </c>
      <c r="AD3783" s="33">
        <v>230</v>
      </c>
      <c r="AE3783" s="33" t="s">
        <v>103</v>
      </c>
      <c r="AF3783" s="33" t="s">
        <v>103</v>
      </c>
      <c r="AG3783" s="33"/>
      <c r="AM3783" s="164">
        <f t="shared" si="188"/>
        <v>45992</v>
      </c>
      <c r="AX3783" s="37">
        <f t="shared" si="186"/>
        <v>45996</v>
      </c>
      <c r="AY3783" s="1" t="s">
        <v>1416</v>
      </c>
      <c r="AZ3783" s="183"/>
      <c r="BA3783" s="180">
        <v>40.700000000000003</v>
      </c>
      <c r="BB3783" s="180">
        <v>41.8</v>
      </c>
      <c r="BC3783" s="180">
        <v>41.7</v>
      </c>
      <c r="BD3783" s="180">
        <v>39.200000000000003</v>
      </c>
      <c r="BE3783" s="180">
        <v>39.5</v>
      </c>
      <c r="BF3783" s="180">
        <v>40.799999999999997</v>
      </c>
      <c r="BG3783" s="184"/>
      <c r="BT3783" s="37">
        <f t="shared" si="187"/>
        <v>46017</v>
      </c>
      <c r="BU3783" s="31" t="s">
        <v>1416</v>
      </c>
      <c r="BV3783" s="183"/>
      <c r="BW3783" s="191">
        <v>49.8</v>
      </c>
      <c r="BX3783" s="180">
        <v>50</v>
      </c>
      <c r="BY3783" s="180">
        <v>48.2</v>
      </c>
      <c r="BZ3783" s="180">
        <v>50.4</v>
      </c>
      <c r="CA3783" s="180">
        <v>50.8</v>
      </c>
      <c r="CB3783" s="180">
        <v>52</v>
      </c>
      <c r="CC3783" s="184"/>
      <c r="CE3783" s="1"/>
      <c r="CF3783" s="1"/>
      <c r="CG3783" s="1"/>
      <c r="CH3783" s="1"/>
      <c r="CI3783" s="1"/>
      <c r="CJ3783" s="1"/>
      <c r="CK3783" s="1"/>
      <c r="CL3783" s="1"/>
      <c r="CM3783" s="32"/>
      <c r="CN3783" s="1"/>
      <c r="CO3783" s="1"/>
    </row>
    <row r="3784" spans="1:93" ht="30" customHeight="1" x14ac:dyDescent="0.2">
      <c r="A3784" s="1">
        <v>3778</v>
      </c>
      <c r="B3784" s="1" t="s">
        <v>838</v>
      </c>
      <c r="C3784" s="1" t="s">
        <v>839</v>
      </c>
      <c r="D3784" s="1" t="s">
        <v>840</v>
      </c>
      <c r="E3784" s="1" t="s">
        <v>841</v>
      </c>
      <c r="F3784" s="1" t="s">
        <v>74</v>
      </c>
      <c r="G3784" s="1">
        <v>9</v>
      </c>
      <c r="H3784" s="1" t="s">
        <v>341</v>
      </c>
      <c r="I3784" s="1" t="s">
        <v>114</v>
      </c>
      <c r="J3784" s="64">
        <v>557</v>
      </c>
      <c r="K3784" s="76">
        <v>2292352</v>
      </c>
      <c r="L3784" s="29">
        <v>45989</v>
      </c>
      <c r="M3784" s="29" t="s">
        <v>4163</v>
      </c>
      <c r="N3784" s="1" t="s">
        <v>478</v>
      </c>
      <c r="O3784" s="28" t="s">
        <v>225</v>
      </c>
      <c r="P3784" s="1" t="s">
        <v>216</v>
      </c>
      <c r="Q3784" s="76">
        <v>12</v>
      </c>
      <c r="R3784" s="1" t="s">
        <v>537</v>
      </c>
      <c r="T3784" s="1" t="s">
        <v>115</v>
      </c>
      <c r="U3784" s="1"/>
      <c r="V3784" s="1"/>
      <c r="AB3784" s="178"/>
      <c r="AC3784" s="33">
        <v>21</v>
      </c>
      <c r="AD3784" s="33">
        <v>235</v>
      </c>
      <c r="AE3784" s="33" t="s">
        <v>103</v>
      </c>
      <c r="AF3784" s="33" t="s">
        <v>103</v>
      </c>
      <c r="AG3784" s="33"/>
      <c r="AM3784" s="164">
        <f t="shared" si="188"/>
        <v>45992</v>
      </c>
      <c r="AX3784" s="37">
        <f t="shared" si="186"/>
        <v>45996</v>
      </c>
      <c r="AY3784" s="1" t="s">
        <v>1416</v>
      </c>
      <c r="AZ3784" s="183"/>
      <c r="BA3784" s="184"/>
      <c r="BB3784" s="184"/>
      <c r="BC3784" s="184"/>
      <c r="BD3784" s="184"/>
      <c r="BE3784" s="184"/>
      <c r="BF3784" s="184"/>
      <c r="BG3784" s="184"/>
      <c r="BT3784" s="37">
        <f t="shared" si="187"/>
        <v>46017</v>
      </c>
      <c r="BU3784" s="31" t="s">
        <v>1416</v>
      </c>
      <c r="BV3784" s="183"/>
      <c r="BW3784" s="207"/>
      <c r="BX3784" s="184"/>
      <c r="BY3784" s="184"/>
      <c r="BZ3784" s="184"/>
      <c r="CA3784" s="184"/>
      <c r="CB3784" s="184"/>
      <c r="CC3784" s="184"/>
      <c r="CE3784" s="1"/>
      <c r="CF3784" s="1"/>
      <c r="CG3784" s="1"/>
      <c r="CH3784" s="1"/>
      <c r="CI3784" s="1"/>
      <c r="CJ3784" s="1"/>
      <c r="CK3784" s="1"/>
      <c r="CL3784" s="1"/>
      <c r="CM3784" s="32"/>
      <c r="CN3784" s="1"/>
      <c r="CO3784" s="1"/>
    </row>
    <row r="3785" spans="1:93" ht="30" customHeight="1" x14ac:dyDescent="0.2">
      <c r="A3785" s="1">
        <v>3779</v>
      </c>
      <c r="B3785" s="1" t="s">
        <v>838</v>
      </c>
      <c r="C3785" s="1" t="s">
        <v>839</v>
      </c>
      <c r="D3785" s="1" t="s">
        <v>840</v>
      </c>
      <c r="E3785" s="1" t="s">
        <v>841</v>
      </c>
      <c r="F3785" s="1" t="s">
        <v>74</v>
      </c>
      <c r="G3785" s="1">
        <v>9</v>
      </c>
      <c r="H3785" s="1" t="s">
        <v>341</v>
      </c>
      <c r="I3785" s="1" t="s">
        <v>114</v>
      </c>
      <c r="J3785" s="64">
        <v>415</v>
      </c>
      <c r="K3785" s="76">
        <v>2296186</v>
      </c>
      <c r="L3785" s="29">
        <v>45989</v>
      </c>
      <c r="M3785" s="29" t="s">
        <v>4163</v>
      </c>
      <c r="N3785" s="1" t="s">
        <v>478</v>
      </c>
      <c r="O3785" s="28" t="s">
        <v>225</v>
      </c>
      <c r="P3785" s="1" t="s">
        <v>216</v>
      </c>
      <c r="Q3785" s="76">
        <v>10</v>
      </c>
      <c r="R3785" s="1" t="s">
        <v>537</v>
      </c>
      <c r="T3785" s="1" t="s">
        <v>115</v>
      </c>
      <c r="U3785" s="1"/>
      <c r="V3785" s="1"/>
      <c r="AB3785" s="178"/>
      <c r="AC3785" s="33">
        <v>24</v>
      </c>
      <c r="AD3785" s="33">
        <v>215</v>
      </c>
      <c r="AE3785" s="33" t="s">
        <v>103</v>
      </c>
      <c r="AF3785" s="33" t="s">
        <v>103</v>
      </c>
      <c r="AG3785" s="33"/>
      <c r="AM3785" s="164">
        <f t="shared" si="188"/>
        <v>45992</v>
      </c>
      <c r="AX3785" s="37">
        <f t="shared" si="186"/>
        <v>45996</v>
      </c>
      <c r="AY3785" s="1" t="s">
        <v>1416</v>
      </c>
      <c r="AZ3785" s="183"/>
      <c r="BA3785" s="184"/>
      <c r="BB3785" s="184"/>
      <c r="BC3785" s="184"/>
      <c r="BD3785" s="184"/>
      <c r="BE3785" s="184"/>
      <c r="BF3785" s="184"/>
      <c r="BG3785" s="184"/>
      <c r="BT3785" s="37">
        <f t="shared" si="187"/>
        <v>46017</v>
      </c>
      <c r="BU3785" s="31" t="s">
        <v>1416</v>
      </c>
      <c r="BV3785" s="183"/>
      <c r="BW3785" s="207"/>
      <c r="BX3785" s="184"/>
      <c r="BY3785" s="184"/>
      <c r="BZ3785" s="184"/>
      <c r="CA3785" s="184"/>
      <c r="CB3785" s="184"/>
      <c r="CC3785" s="184"/>
      <c r="CE3785" s="1"/>
      <c r="CF3785" s="1"/>
      <c r="CG3785" s="1"/>
      <c r="CH3785" s="1"/>
      <c r="CI3785" s="1"/>
      <c r="CJ3785" s="1"/>
      <c r="CK3785" s="1"/>
      <c r="CL3785" s="1"/>
      <c r="CM3785" s="32"/>
      <c r="CN3785" s="1"/>
      <c r="CO3785" s="1"/>
    </row>
    <row r="3786" spans="1:93" ht="30" customHeight="1" x14ac:dyDescent="0.2">
      <c r="A3786" s="1">
        <v>3780</v>
      </c>
      <c r="B3786" s="1" t="s">
        <v>838</v>
      </c>
      <c r="C3786" s="1" t="s">
        <v>839</v>
      </c>
      <c r="D3786" s="1" t="s">
        <v>840</v>
      </c>
      <c r="E3786" s="1" t="s">
        <v>841</v>
      </c>
      <c r="F3786" s="1" t="s">
        <v>74</v>
      </c>
      <c r="G3786" s="1">
        <v>9</v>
      </c>
      <c r="H3786" s="1" t="s">
        <v>341</v>
      </c>
      <c r="I3786" s="1" t="s">
        <v>114</v>
      </c>
      <c r="J3786" s="64">
        <v>295</v>
      </c>
      <c r="K3786" s="76">
        <v>2292353</v>
      </c>
      <c r="L3786" s="29">
        <v>45989</v>
      </c>
      <c r="M3786" s="29" t="s">
        <v>4163</v>
      </c>
      <c r="N3786" s="1" t="s">
        <v>478</v>
      </c>
      <c r="O3786" s="28" t="s">
        <v>225</v>
      </c>
      <c r="P3786" s="1" t="s">
        <v>216</v>
      </c>
      <c r="Q3786" s="76">
        <v>8</v>
      </c>
      <c r="R3786" s="1" t="s">
        <v>537</v>
      </c>
      <c r="T3786" s="1" t="s">
        <v>115</v>
      </c>
      <c r="U3786" s="1"/>
      <c r="V3786" s="1"/>
      <c r="AB3786" s="178"/>
      <c r="AC3786" s="33">
        <v>20.5</v>
      </c>
      <c r="AD3786" s="33">
        <v>240</v>
      </c>
      <c r="AE3786" s="33" t="s">
        <v>103</v>
      </c>
      <c r="AF3786" s="33" t="s">
        <v>103</v>
      </c>
      <c r="AG3786" s="33"/>
      <c r="AM3786" s="164">
        <f t="shared" si="188"/>
        <v>45992</v>
      </c>
      <c r="AX3786" s="37">
        <f t="shared" ref="AX3786:AX3849" si="189">IF(L3786=0, 0,L3786+7)</f>
        <v>45996</v>
      </c>
      <c r="AY3786" s="1" t="s">
        <v>1416</v>
      </c>
      <c r="AZ3786" s="183"/>
      <c r="BA3786" s="184"/>
      <c r="BB3786" s="184"/>
      <c r="BC3786" s="184"/>
      <c r="BD3786" s="184"/>
      <c r="BE3786" s="184"/>
      <c r="BF3786" s="184"/>
      <c r="BG3786" s="184"/>
      <c r="BT3786" s="37">
        <f t="shared" si="187"/>
        <v>46017</v>
      </c>
      <c r="BU3786" s="31" t="s">
        <v>1416</v>
      </c>
      <c r="BV3786" s="183"/>
      <c r="BW3786" s="207"/>
      <c r="BX3786" s="184"/>
      <c r="BY3786" s="184"/>
      <c r="BZ3786" s="184"/>
      <c r="CA3786" s="184"/>
      <c r="CB3786" s="184"/>
      <c r="CC3786" s="184"/>
      <c r="CE3786" s="1"/>
      <c r="CF3786" s="1"/>
      <c r="CG3786" s="1"/>
      <c r="CH3786" s="1"/>
      <c r="CI3786" s="1"/>
      <c r="CJ3786" s="1"/>
      <c r="CK3786" s="1"/>
      <c r="CL3786" s="1"/>
      <c r="CM3786" s="32"/>
      <c r="CN3786" s="1"/>
      <c r="CO3786" s="1"/>
    </row>
    <row r="3787" spans="1:93" ht="30" customHeight="1" x14ac:dyDescent="0.2">
      <c r="A3787" s="1">
        <v>3781</v>
      </c>
      <c r="B3787" s="1" t="s">
        <v>838</v>
      </c>
      <c r="C3787" s="1" t="s">
        <v>839</v>
      </c>
      <c r="D3787" s="1" t="s">
        <v>840</v>
      </c>
      <c r="E3787" s="1" t="s">
        <v>841</v>
      </c>
      <c r="F3787" s="1" t="s">
        <v>74</v>
      </c>
      <c r="G3787" s="1">
        <v>9</v>
      </c>
      <c r="H3787" s="1" t="s">
        <v>341</v>
      </c>
      <c r="I3787" s="1" t="s">
        <v>114</v>
      </c>
      <c r="J3787" s="64">
        <v>287</v>
      </c>
      <c r="K3787" s="76">
        <v>2292354</v>
      </c>
      <c r="L3787" s="29">
        <v>45989</v>
      </c>
      <c r="M3787" s="29" t="s">
        <v>4163</v>
      </c>
      <c r="N3787" s="1" t="s">
        <v>478</v>
      </c>
      <c r="O3787" s="28" t="s">
        <v>225</v>
      </c>
      <c r="P3787" s="1" t="s">
        <v>216</v>
      </c>
      <c r="Q3787" s="76">
        <v>8</v>
      </c>
      <c r="R3787" s="1" t="s">
        <v>537</v>
      </c>
      <c r="T3787" s="1" t="s">
        <v>115</v>
      </c>
      <c r="U3787" s="1"/>
      <c r="V3787" s="1"/>
      <c r="AB3787" s="178"/>
      <c r="AC3787" s="33">
        <v>21</v>
      </c>
      <c r="AD3787" s="33">
        <v>230</v>
      </c>
      <c r="AE3787" s="33" t="s">
        <v>103</v>
      </c>
      <c r="AF3787" s="33" t="s">
        <v>103</v>
      </c>
      <c r="AG3787" s="33"/>
      <c r="AM3787" s="164">
        <f t="shared" si="188"/>
        <v>45992</v>
      </c>
      <c r="AX3787" s="37">
        <f t="shared" si="189"/>
        <v>45996</v>
      </c>
      <c r="AY3787" s="1" t="s">
        <v>1416</v>
      </c>
      <c r="AZ3787" s="183"/>
      <c r="BA3787" s="184"/>
      <c r="BB3787" s="184"/>
      <c r="BC3787" s="184"/>
      <c r="BD3787" s="184"/>
      <c r="BE3787" s="184"/>
      <c r="BF3787" s="184"/>
      <c r="BG3787" s="184"/>
      <c r="BT3787" s="37">
        <f t="shared" si="187"/>
        <v>46017</v>
      </c>
      <c r="BU3787" s="31" t="s">
        <v>1416</v>
      </c>
      <c r="BV3787" s="183"/>
      <c r="BW3787" s="207"/>
      <c r="BX3787" s="184"/>
      <c r="BY3787" s="184"/>
      <c r="BZ3787" s="184"/>
      <c r="CA3787" s="184"/>
      <c r="CB3787" s="184"/>
      <c r="CC3787" s="184"/>
      <c r="CE3787" s="1"/>
      <c r="CF3787" s="1"/>
      <c r="CG3787" s="1"/>
      <c r="CH3787" s="1"/>
      <c r="CI3787" s="1"/>
      <c r="CJ3787" s="1"/>
      <c r="CK3787" s="1"/>
      <c r="CL3787" s="1"/>
      <c r="CM3787" s="32"/>
      <c r="CN3787" s="1"/>
      <c r="CO3787" s="1"/>
    </row>
    <row r="3788" spans="1:93" ht="30" customHeight="1" x14ac:dyDescent="0.2">
      <c r="A3788" s="1">
        <v>3782</v>
      </c>
      <c r="B3788" s="1" t="s">
        <v>838</v>
      </c>
      <c r="C3788" s="1" t="s">
        <v>839</v>
      </c>
      <c r="D3788" s="1" t="s">
        <v>840</v>
      </c>
      <c r="E3788" s="1" t="s">
        <v>841</v>
      </c>
      <c r="F3788" s="1" t="s">
        <v>74</v>
      </c>
      <c r="G3788" s="1">
        <v>9</v>
      </c>
      <c r="H3788" s="1" t="s">
        <v>341</v>
      </c>
      <c r="I3788" s="1" t="s">
        <v>114</v>
      </c>
      <c r="J3788" s="64">
        <v>553</v>
      </c>
      <c r="K3788" s="76">
        <v>2296187</v>
      </c>
      <c r="L3788" s="29">
        <v>45989</v>
      </c>
      <c r="M3788" s="29" t="s">
        <v>4163</v>
      </c>
      <c r="N3788" s="1" t="s">
        <v>478</v>
      </c>
      <c r="O3788" s="28" t="s">
        <v>225</v>
      </c>
      <c r="P3788" s="1" t="s">
        <v>216</v>
      </c>
      <c r="Q3788" s="76">
        <v>12</v>
      </c>
      <c r="R3788" s="1" t="s">
        <v>537</v>
      </c>
      <c r="T3788" s="1" t="s">
        <v>115</v>
      </c>
      <c r="U3788" s="1"/>
      <c r="V3788" s="1"/>
      <c r="AB3788" s="178"/>
      <c r="AC3788" s="33">
        <v>24</v>
      </c>
      <c r="AD3788" s="33">
        <v>200</v>
      </c>
      <c r="AE3788" s="33" t="s">
        <v>103</v>
      </c>
      <c r="AF3788" s="33" t="s">
        <v>103</v>
      </c>
      <c r="AG3788" s="33"/>
      <c r="AM3788" s="164">
        <f t="shared" si="188"/>
        <v>45992</v>
      </c>
      <c r="AX3788" s="37">
        <f t="shared" si="189"/>
        <v>45996</v>
      </c>
      <c r="AY3788" s="1" t="s">
        <v>1416</v>
      </c>
      <c r="AZ3788" s="183"/>
      <c r="BA3788" s="184"/>
      <c r="BB3788" s="184"/>
      <c r="BC3788" s="184"/>
      <c r="BD3788" s="184"/>
      <c r="BE3788" s="184"/>
      <c r="BF3788" s="184"/>
      <c r="BG3788" s="184"/>
      <c r="BT3788" s="37">
        <f t="shared" si="187"/>
        <v>46017</v>
      </c>
      <c r="BU3788" s="31" t="s">
        <v>1416</v>
      </c>
      <c r="BV3788" s="183"/>
      <c r="BW3788" s="207"/>
      <c r="BX3788" s="184"/>
      <c r="BY3788" s="184"/>
      <c r="BZ3788" s="184"/>
      <c r="CA3788" s="184"/>
      <c r="CB3788" s="184"/>
      <c r="CC3788" s="184"/>
      <c r="CE3788" s="1"/>
      <c r="CF3788" s="1"/>
      <c r="CG3788" s="1"/>
      <c r="CH3788" s="1"/>
      <c r="CI3788" s="1"/>
      <c r="CJ3788" s="1"/>
      <c r="CK3788" s="1"/>
      <c r="CL3788" s="1"/>
      <c r="CM3788" s="32"/>
      <c r="CN3788" s="1"/>
      <c r="CO3788" s="1"/>
    </row>
    <row r="3789" spans="1:93" ht="30" customHeight="1" x14ac:dyDescent="0.2">
      <c r="A3789" s="1">
        <v>3783</v>
      </c>
      <c r="B3789" s="1" t="s">
        <v>838</v>
      </c>
      <c r="C3789" s="1" t="s">
        <v>839</v>
      </c>
      <c r="D3789" s="1" t="s">
        <v>840</v>
      </c>
      <c r="E3789" s="1" t="s">
        <v>841</v>
      </c>
      <c r="F3789" s="1" t="s">
        <v>74</v>
      </c>
      <c r="G3789" s="1">
        <v>9</v>
      </c>
      <c r="H3789" s="1" t="s">
        <v>341</v>
      </c>
      <c r="I3789" s="1" t="s">
        <v>114</v>
      </c>
      <c r="J3789" s="64">
        <v>433</v>
      </c>
      <c r="K3789" s="76">
        <v>2292355</v>
      </c>
      <c r="L3789" s="29">
        <v>45989</v>
      </c>
      <c r="M3789" s="29" t="s">
        <v>4163</v>
      </c>
      <c r="N3789" s="1" t="s">
        <v>478</v>
      </c>
      <c r="O3789" s="28" t="s">
        <v>225</v>
      </c>
      <c r="P3789" s="1" t="s">
        <v>216</v>
      </c>
      <c r="Q3789" s="76">
        <v>9</v>
      </c>
      <c r="R3789" s="1" t="s">
        <v>537</v>
      </c>
      <c r="T3789" s="1" t="s">
        <v>115</v>
      </c>
      <c r="U3789" s="1"/>
      <c r="V3789" s="1"/>
      <c r="AB3789" s="178"/>
      <c r="AC3789" s="33">
        <v>23.5</v>
      </c>
      <c r="AD3789" s="33">
        <v>235</v>
      </c>
      <c r="AE3789" s="33" t="s">
        <v>103</v>
      </c>
      <c r="AF3789" s="33" t="s">
        <v>103</v>
      </c>
      <c r="AG3789" s="33"/>
      <c r="AM3789" s="164">
        <f t="shared" si="188"/>
        <v>45992</v>
      </c>
      <c r="AX3789" s="37">
        <f t="shared" si="189"/>
        <v>45996</v>
      </c>
      <c r="AY3789" s="1" t="s">
        <v>1416</v>
      </c>
      <c r="AZ3789" s="183"/>
      <c r="BA3789" s="184"/>
      <c r="BB3789" s="184"/>
      <c r="BC3789" s="184"/>
      <c r="BD3789" s="184"/>
      <c r="BE3789" s="184"/>
      <c r="BF3789" s="184"/>
      <c r="BG3789" s="184"/>
      <c r="BT3789" s="37">
        <f t="shared" si="187"/>
        <v>46017</v>
      </c>
      <c r="BU3789" s="31" t="s">
        <v>1416</v>
      </c>
      <c r="BV3789" s="183"/>
      <c r="BW3789" s="207"/>
      <c r="BX3789" s="184"/>
      <c r="BY3789" s="184"/>
      <c r="BZ3789" s="184"/>
      <c r="CA3789" s="184"/>
      <c r="CB3789" s="184"/>
      <c r="CC3789" s="184"/>
      <c r="CE3789" s="1"/>
      <c r="CF3789" s="1"/>
      <c r="CG3789" s="1"/>
      <c r="CH3789" s="1"/>
      <c r="CI3789" s="1"/>
      <c r="CJ3789" s="1"/>
      <c r="CK3789" s="1"/>
      <c r="CL3789" s="1"/>
      <c r="CM3789" s="32"/>
      <c r="CN3789" s="1"/>
      <c r="CO3789" s="1"/>
    </row>
    <row r="3790" spans="1:93" ht="30" customHeight="1" x14ac:dyDescent="0.2">
      <c r="A3790" s="1">
        <v>3784</v>
      </c>
      <c r="B3790" s="1" t="s">
        <v>838</v>
      </c>
      <c r="C3790" s="1" t="s">
        <v>839</v>
      </c>
      <c r="D3790" s="1" t="s">
        <v>840</v>
      </c>
      <c r="E3790" s="1" t="s">
        <v>841</v>
      </c>
      <c r="F3790" s="1" t="s">
        <v>74</v>
      </c>
      <c r="G3790" s="1">
        <v>9</v>
      </c>
      <c r="H3790" s="1" t="s">
        <v>341</v>
      </c>
      <c r="I3790" s="1" t="s">
        <v>114</v>
      </c>
      <c r="J3790" s="64">
        <v>551</v>
      </c>
      <c r="K3790" s="76">
        <v>2296188</v>
      </c>
      <c r="L3790" s="29">
        <v>45989</v>
      </c>
      <c r="M3790" s="29" t="s">
        <v>4163</v>
      </c>
      <c r="N3790" s="1" t="s">
        <v>478</v>
      </c>
      <c r="O3790" s="28" t="s">
        <v>225</v>
      </c>
      <c r="P3790" s="1" t="s">
        <v>216</v>
      </c>
      <c r="Q3790" s="76">
        <v>12</v>
      </c>
      <c r="R3790" s="1" t="s">
        <v>537</v>
      </c>
      <c r="T3790" s="1" t="s">
        <v>115</v>
      </c>
      <c r="U3790" s="1"/>
      <c r="V3790" s="1"/>
      <c r="AB3790" s="178"/>
      <c r="AC3790" s="33">
        <v>23</v>
      </c>
      <c r="AD3790" s="33">
        <v>210</v>
      </c>
      <c r="AE3790" s="33" t="s">
        <v>103</v>
      </c>
      <c r="AF3790" s="33" t="s">
        <v>103</v>
      </c>
      <c r="AG3790" s="33"/>
      <c r="AM3790" s="164">
        <f t="shared" si="188"/>
        <v>45992</v>
      </c>
      <c r="AX3790" s="37">
        <f t="shared" si="189"/>
        <v>45996</v>
      </c>
      <c r="AY3790" s="1" t="s">
        <v>1416</v>
      </c>
      <c r="AZ3790" s="183"/>
      <c r="BA3790" s="184"/>
      <c r="BB3790" s="184"/>
      <c r="BC3790" s="184"/>
      <c r="BD3790" s="184"/>
      <c r="BE3790" s="184"/>
      <c r="BF3790" s="184"/>
      <c r="BG3790" s="184"/>
      <c r="BT3790" s="37">
        <f t="shared" si="187"/>
        <v>46017</v>
      </c>
      <c r="BU3790" s="31" t="s">
        <v>1416</v>
      </c>
      <c r="BV3790" s="183"/>
      <c r="BW3790" s="207"/>
      <c r="BX3790" s="184"/>
      <c r="BY3790" s="184"/>
      <c r="BZ3790" s="184"/>
      <c r="CA3790" s="184"/>
      <c r="CB3790" s="184"/>
      <c r="CC3790" s="184"/>
      <c r="CE3790" s="1"/>
      <c r="CF3790" s="1"/>
      <c r="CG3790" s="1"/>
      <c r="CH3790" s="1"/>
      <c r="CI3790" s="1"/>
      <c r="CJ3790" s="1"/>
      <c r="CK3790" s="1"/>
      <c r="CL3790" s="1"/>
      <c r="CM3790" s="32"/>
      <c r="CN3790" s="1"/>
      <c r="CO3790" s="1"/>
    </row>
    <row r="3791" spans="1:93" ht="30" customHeight="1" x14ac:dyDescent="0.2">
      <c r="A3791" s="1">
        <v>3785</v>
      </c>
      <c r="B3791" s="1" t="s">
        <v>838</v>
      </c>
      <c r="C3791" s="1" t="s">
        <v>839</v>
      </c>
      <c r="D3791" s="1" t="s">
        <v>840</v>
      </c>
      <c r="E3791" s="1" t="s">
        <v>841</v>
      </c>
      <c r="F3791" s="1" t="s">
        <v>74</v>
      </c>
      <c r="G3791" s="1">
        <v>9</v>
      </c>
      <c r="H3791" s="1" t="s">
        <v>341</v>
      </c>
      <c r="I3791" s="1" t="s">
        <v>114</v>
      </c>
      <c r="J3791" s="64">
        <v>558</v>
      </c>
      <c r="K3791" s="76">
        <v>2292356</v>
      </c>
      <c r="L3791" s="29">
        <v>45989</v>
      </c>
      <c r="M3791" s="29" t="s">
        <v>4163</v>
      </c>
      <c r="N3791" s="1" t="s">
        <v>478</v>
      </c>
      <c r="O3791" s="28" t="s">
        <v>225</v>
      </c>
      <c r="P3791" s="1" t="s">
        <v>216</v>
      </c>
      <c r="Q3791" s="76">
        <v>12</v>
      </c>
      <c r="R3791" s="1" t="s">
        <v>537</v>
      </c>
      <c r="T3791" s="1" t="s">
        <v>115</v>
      </c>
      <c r="U3791" s="1"/>
      <c r="V3791" s="1"/>
      <c r="AB3791" s="178"/>
      <c r="AC3791" s="33">
        <v>23</v>
      </c>
      <c r="AD3791" s="33">
        <v>230</v>
      </c>
      <c r="AE3791" s="33" t="s">
        <v>103</v>
      </c>
      <c r="AF3791" s="33" t="s">
        <v>103</v>
      </c>
      <c r="AG3791" s="33"/>
      <c r="AM3791" s="164">
        <f t="shared" si="188"/>
        <v>45992</v>
      </c>
      <c r="AX3791" s="37">
        <f t="shared" si="189"/>
        <v>45996</v>
      </c>
      <c r="AY3791" s="1" t="s">
        <v>1416</v>
      </c>
      <c r="AZ3791" s="183"/>
      <c r="BA3791" s="184"/>
      <c r="BB3791" s="184"/>
      <c r="BC3791" s="184"/>
      <c r="BD3791" s="184"/>
      <c r="BE3791" s="184"/>
      <c r="BF3791" s="184"/>
      <c r="BG3791" s="184"/>
      <c r="BT3791" s="37">
        <f t="shared" si="187"/>
        <v>46017</v>
      </c>
      <c r="BU3791" s="31" t="s">
        <v>1416</v>
      </c>
      <c r="BV3791" s="183"/>
      <c r="BW3791" s="207"/>
      <c r="BX3791" s="184"/>
      <c r="BY3791" s="184"/>
      <c r="BZ3791" s="184"/>
      <c r="CA3791" s="184"/>
      <c r="CB3791" s="184"/>
      <c r="CC3791" s="184"/>
      <c r="CE3791" s="1"/>
      <c r="CF3791" s="1"/>
      <c r="CG3791" s="1"/>
      <c r="CH3791" s="1"/>
      <c r="CI3791" s="1"/>
      <c r="CJ3791" s="1"/>
      <c r="CK3791" s="1"/>
      <c r="CL3791" s="1"/>
      <c r="CM3791" s="32"/>
      <c r="CN3791" s="1"/>
      <c r="CO3791" s="1"/>
    </row>
    <row r="3792" spans="1:93" ht="30" customHeight="1" x14ac:dyDescent="0.2">
      <c r="A3792" s="1">
        <v>3786</v>
      </c>
      <c r="B3792" s="1" t="s">
        <v>838</v>
      </c>
      <c r="C3792" s="1" t="s">
        <v>839</v>
      </c>
      <c r="D3792" s="1" t="s">
        <v>840</v>
      </c>
      <c r="E3792" s="1" t="s">
        <v>841</v>
      </c>
      <c r="F3792" s="1" t="s">
        <v>74</v>
      </c>
      <c r="G3792" s="1">
        <v>9</v>
      </c>
      <c r="H3792" s="1" t="s">
        <v>341</v>
      </c>
      <c r="I3792" s="1" t="s">
        <v>114</v>
      </c>
      <c r="J3792" s="64">
        <v>274</v>
      </c>
      <c r="K3792" s="76">
        <v>2296189</v>
      </c>
      <c r="L3792" s="29">
        <v>45989</v>
      </c>
      <c r="M3792" s="29" t="s">
        <v>4163</v>
      </c>
      <c r="N3792" s="1" t="s">
        <v>478</v>
      </c>
      <c r="O3792" s="28" t="s">
        <v>225</v>
      </c>
      <c r="P3792" s="1" t="s">
        <v>216</v>
      </c>
      <c r="Q3792" s="76">
        <v>8</v>
      </c>
      <c r="R3792" s="1" t="s">
        <v>537</v>
      </c>
      <c r="T3792" s="1" t="s">
        <v>115</v>
      </c>
      <c r="U3792" s="1"/>
      <c r="V3792" s="1"/>
      <c r="AB3792" s="178"/>
      <c r="AC3792" s="33">
        <v>22</v>
      </c>
      <c r="AD3792" s="33">
        <v>240</v>
      </c>
      <c r="AE3792" s="33" t="s">
        <v>103</v>
      </c>
      <c r="AF3792" s="33" t="s">
        <v>103</v>
      </c>
      <c r="AG3792" s="33"/>
      <c r="AM3792" s="164">
        <f t="shared" si="188"/>
        <v>45992</v>
      </c>
      <c r="AX3792" s="37">
        <f t="shared" si="189"/>
        <v>45996</v>
      </c>
      <c r="AY3792" s="1" t="s">
        <v>1416</v>
      </c>
      <c r="AZ3792" s="183"/>
      <c r="BA3792" s="184"/>
      <c r="BB3792" s="184"/>
      <c r="BC3792" s="184"/>
      <c r="BD3792" s="184"/>
      <c r="BE3792" s="184"/>
      <c r="BF3792" s="184"/>
      <c r="BG3792" s="184"/>
      <c r="BT3792" s="37">
        <f t="shared" si="187"/>
        <v>46017</v>
      </c>
      <c r="BU3792" s="31" t="s">
        <v>1416</v>
      </c>
      <c r="BV3792" s="183"/>
      <c r="BW3792" s="207"/>
      <c r="BX3792" s="184"/>
      <c r="BY3792" s="184"/>
      <c r="BZ3792" s="184"/>
      <c r="CA3792" s="184"/>
      <c r="CB3792" s="184"/>
      <c r="CC3792" s="184"/>
      <c r="CE3792" s="1"/>
      <c r="CF3792" s="1"/>
      <c r="CG3792" s="1"/>
      <c r="CH3792" s="1"/>
      <c r="CI3792" s="1"/>
      <c r="CJ3792" s="1"/>
      <c r="CK3792" s="1"/>
      <c r="CL3792" s="1"/>
      <c r="CM3792" s="32"/>
      <c r="CN3792" s="1"/>
      <c r="CO3792" s="1"/>
    </row>
    <row r="3793" spans="1:93" ht="30" customHeight="1" x14ac:dyDescent="0.2">
      <c r="A3793" s="1">
        <v>3787</v>
      </c>
      <c r="B3793" s="1" t="s">
        <v>838</v>
      </c>
      <c r="C3793" s="1" t="s">
        <v>839</v>
      </c>
      <c r="D3793" s="1" t="s">
        <v>840</v>
      </c>
      <c r="E3793" s="1" t="s">
        <v>841</v>
      </c>
      <c r="F3793" s="1" t="s">
        <v>74</v>
      </c>
      <c r="G3793" s="1">
        <v>9</v>
      </c>
      <c r="H3793" s="1" t="s">
        <v>341</v>
      </c>
      <c r="I3793" s="1" t="s">
        <v>114</v>
      </c>
      <c r="J3793" s="64">
        <v>273</v>
      </c>
      <c r="K3793" s="76">
        <v>2292357</v>
      </c>
      <c r="L3793" s="29">
        <v>45989</v>
      </c>
      <c r="M3793" s="29" t="s">
        <v>4163</v>
      </c>
      <c r="N3793" s="1" t="s">
        <v>478</v>
      </c>
      <c r="O3793" s="28" t="s">
        <v>225</v>
      </c>
      <c r="P3793" s="1" t="s">
        <v>216</v>
      </c>
      <c r="Q3793" s="76">
        <v>8</v>
      </c>
      <c r="R3793" s="1" t="s">
        <v>537</v>
      </c>
      <c r="T3793" s="1" t="s">
        <v>115</v>
      </c>
      <c r="U3793" s="1"/>
      <c r="V3793" s="1"/>
      <c r="AB3793" s="178"/>
      <c r="AC3793" s="33">
        <v>22</v>
      </c>
      <c r="AD3793" s="33">
        <v>215</v>
      </c>
      <c r="AE3793" s="33" t="s">
        <v>103</v>
      </c>
      <c r="AF3793" s="33" t="s">
        <v>103</v>
      </c>
      <c r="AG3793" s="33"/>
      <c r="AM3793" s="164">
        <f t="shared" si="188"/>
        <v>45992</v>
      </c>
      <c r="AX3793" s="37">
        <f t="shared" si="189"/>
        <v>45996</v>
      </c>
      <c r="AY3793" s="1" t="s">
        <v>1416</v>
      </c>
      <c r="AZ3793" s="183"/>
      <c r="BA3793" s="184"/>
      <c r="BB3793" s="184"/>
      <c r="BC3793" s="184"/>
      <c r="BD3793" s="184"/>
      <c r="BE3793" s="184"/>
      <c r="BF3793" s="184"/>
      <c r="BG3793" s="184"/>
      <c r="BT3793" s="37">
        <f t="shared" si="187"/>
        <v>46017</v>
      </c>
      <c r="BU3793" s="31" t="s">
        <v>1416</v>
      </c>
      <c r="BV3793" s="183"/>
      <c r="BW3793" s="207"/>
      <c r="BX3793" s="184"/>
      <c r="BY3793" s="184"/>
      <c r="BZ3793" s="184"/>
      <c r="CA3793" s="184"/>
      <c r="CB3793" s="184"/>
      <c r="CC3793" s="184"/>
      <c r="CE3793" s="1"/>
      <c r="CF3793" s="1"/>
      <c r="CG3793" s="1"/>
      <c r="CH3793" s="1"/>
      <c r="CI3793" s="1"/>
      <c r="CJ3793" s="1"/>
      <c r="CK3793" s="1"/>
      <c r="CL3793" s="1"/>
      <c r="CM3793" s="32"/>
      <c r="CN3793" s="1"/>
      <c r="CO3793" s="1"/>
    </row>
    <row r="3794" spans="1:93" ht="30" customHeight="1" x14ac:dyDescent="0.2">
      <c r="A3794" s="1">
        <v>3788</v>
      </c>
      <c r="B3794" s="1" t="s">
        <v>838</v>
      </c>
      <c r="C3794" s="1" t="s">
        <v>839</v>
      </c>
      <c r="D3794" s="1" t="s">
        <v>840</v>
      </c>
      <c r="E3794" s="1" t="s">
        <v>841</v>
      </c>
      <c r="F3794" s="1" t="s">
        <v>74</v>
      </c>
      <c r="G3794" s="1">
        <v>9</v>
      </c>
      <c r="H3794" s="1" t="s">
        <v>341</v>
      </c>
      <c r="I3794" s="1" t="s">
        <v>114</v>
      </c>
      <c r="J3794" s="64">
        <v>302</v>
      </c>
      <c r="K3794" s="76">
        <v>2296190</v>
      </c>
      <c r="L3794" s="29">
        <v>45989</v>
      </c>
      <c r="M3794" s="29" t="s">
        <v>4163</v>
      </c>
      <c r="N3794" s="1" t="s">
        <v>478</v>
      </c>
      <c r="O3794" s="28" t="s">
        <v>225</v>
      </c>
      <c r="P3794" s="1" t="s">
        <v>216</v>
      </c>
      <c r="Q3794" s="76">
        <v>8</v>
      </c>
      <c r="R3794" s="1" t="s">
        <v>537</v>
      </c>
      <c r="S3794" s="1">
        <v>6</v>
      </c>
      <c r="T3794" s="1" t="s">
        <v>115</v>
      </c>
      <c r="U3794" s="1"/>
      <c r="V3794" s="1"/>
      <c r="AB3794" s="178"/>
      <c r="AC3794" s="33">
        <v>25</v>
      </c>
      <c r="AD3794" s="33">
        <v>225</v>
      </c>
      <c r="AE3794" s="33" t="s">
        <v>103</v>
      </c>
      <c r="AF3794" s="33" t="s">
        <v>103</v>
      </c>
      <c r="AG3794" s="33"/>
      <c r="AM3794" s="164">
        <f t="shared" si="188"/>
        <v>45992</v>
      </c>
      <c r="AX3794" s="37">
        <f t="shared" si="189"/>
        <v>45996</v>
      </c>
      <c r="AY3794" s="1" t="s">
        <v>1416</v>
      </c>
      <c r="AZ3794" s="183"/>
      <c r="BA3794" s="184"/>
      <c r="BB3794" s="184"/>
      <c r="BC3794" s="184"/>
      <c r="BD3794" s="184"/>
      <c r="BE3794" s="184"/>
      <c r="BF3794" s="184"/>
      <c r="BG3794" s="184"/>
      <c r="BT3794" s="37">
        <f t="shared" si="187"/>
        <v>46017</v>
      </c>
      <c r="BU3794" s="31" t="s">
        <v>1416</v>
      </c>
      <c r="BV3794" s="183"/>
      <c r="BW3794" s="207"/>
      <c r="BX3794" s="184"/>
      <c r="BY3794" s="184"/>
      <c r="BZ3794" s="184"/>
      <c r="CA3794" s="184"/>
      <c r="CB3794" s="184"/>
      <c r="CC3794" s="184"/>
      <c r="CE3794" s="1"/>
      <c r="CF3794" s="1"/>
      <c r="CG3794" s="1"/>
      <c r="CH3794" s="1"/>
      <c r="CI3794" s="1"/>
      <c r="CJ3794" s="1"/>
      <c r="CK3794" s="1"/>
      <c r="CL3794" s="1"/>
      <c r="CM3794" s="32"/>
      <c r="CN3794" s="1"/>
      <c r="CO3794" s="1"/>
    </row>
    <row r="3795" spans="1:93" ht="30" customHeight="1" x14ac:dyDescent="0.2">
      <c r="A3795" s="1">
        <v>3789</v>
      </c>
      <c r="B3795" s="1" t="s">
        <v>838</v>
      </c>
      <c r="C3795" s="1" t="s">
        <v>839</v>
      </c>
      <c r="D3795" s="1" t="s">
        <v>840</v>
      </c>
      <c r="E3795" s="1" t="s">
        <v>841</v>
      </c>
      <c r="F3795" s="1" t="s">
        <v>74</v>
      </c>
      <c r="G3795" s="1">
        <v>9</v>
      </c>
      <c r="H3795" s="1" t="s">
        <v>341</v>
      </c>
      <c r="I3795" s="1" t="s">
        <v>114</v>
      </c>
      <c r="J3795" s="64">
        <v>554</v>
      </c>
      <c r="K3795" s="76">
        <v>2292358</v>
      </c>
      <c r="L3795" s="29">
        <v>45989</v>
      </c>
      <c r="M3795" s="29" t="s">
        <v>4163</v>
      </c>
      <c r="N3795" s="1" t="s">
        <v>478</v>
      </c>
      <c r="O3795" s="28" t="s">
        <v>225</v>
      </c>
      <c r="P3795" s="1" t="s">
        <v>216</v>
      </c>
      <c r="Q3795" s="76">
        <v>12</v>
      </c>
      <c r="R3795" s="1" t="s">
        <v>537</v>
      </c>
      <c r="T3795" s="1" t="s">
        <v>115</v>
      </c>
      <c r="U3795" s="1"/>
      <c r="V3795" s="1"/>
      <c r="AB3795" s="178"/>
      <c r="AC3795" s="33">
        <v>21.5</v>
      </c>
      <c r="AD3795" s="33">
        <v>235</v>
      </c>
      <c r="AE3795" s="33" t="s">
        <v>103</v>
      </c>
      <c r="AF3795" s="33" t="s">
        <v>103</v>
      </c>
      <c r="AG3795" s="33"/>
      <c r="AM3795" s="164">
        <f t="shared" si="188"/>
        <v>45992</v>
      </c>
      <c r="AX3795" s="37">
        <f t="shared" si="189"/>
        <v>45996</v>
      </c>
      <c r="AY3795" s="1" t="s">
        <v>1416</v>
      </c>
      <c r="AZ3795" s="183"/>
      <c r="BA3795" s="184"/>
      <c r="BB3795" s="184"/>
      <c r="BC3795" s="184"/>
      <c r="BD3795" s="184"/>
      <c r="BE3795" s="184"/>
      <c r="BF3795" s="184"/>
      <c r="BG3795" s="184"/>
      <c r="BT3795" s="37">
        <f t="shared" si="187"/>
        <v>46017</v>
      </c>
      <c r="BU3795" s="31" t="s">
        <v>1416</v>
      </c>
      <c r="BV3795" s="183"/>
      <c r="BW3795" s="207"/>
      <c r="BX3795" s="184"/>
      <c r="BY3795" s="184"/>
      <c r="BZ3795" s="184"/>
      <c r="CA3795" s="184"/>
      <c r="CB3795" s="184"/>
      <c r="CC3795" s="184"/>
      <c r="CE3795" s="1"/>
      <c r="CF3795" s="1"/>
      <c r="CG3795" s="1"/>
      <c r="CH3795" s="1"/>
      <c r="CI3795" s="1"/>
      <c r="CJ3795" s="1"/>
      <c r="CK3795" s="1"/>
      <c r="CL3795" s="1"/>
      <c r="CM3795" s="32"/>
      <c r="CN3795" s="1"/>
      <c r="CO3795" s="1"/>
    </row>
    <row r="3796" spans="1:93" ht="30" customHeight="1" x14ac:dyDescent="0.2">
      <c r="A3796" s="1">
        <v>3790</v>
      </c>
      <c r="B3796" s="1" t="s">
        <v>838</v>
      </c>
      <c r="C3796" s="1" t="s">
        <v>839</v>
      </c>
      <c r="D3796" s="1" t="s">
        <v>840</v>
      </c>
      <c r="E3796" s="1" t="s">
        <v>841</v>
      </c>
      <c r="F3796" s="1" t="s">
        <v>74</v>
      </c>
      <c r="G3796" s="1">
        <v>9</v>
      </c>
      <c r="H3796" s="1" t="s">
        <v>341</v>
      </c>
      <c r="I3796" s="1" t="s">
        <v>114</v>
      </c>
      <c r="J3796" s="64">
        <v>407</v>
      </c>
      <c r="K3796" s="76">
        <v>2296191</v>
      </c>
      <c r="L3796" s="29">
        <v>45989</v>
      </c>
      <c r="M3796" s="29" t="s">
        <v>4163</v>
      </c>
      <c r="N3796" s="1" t="s">
        <v>478</v>
      </c>
      <c r="O3796" s="28" t="s">
        <v>225</v>
      </c>
      <c r="P3796" s="1" t="s">
        <v>216</v>
      </c>
      <c r="Q3796" s="76">
        <v>9</v>
      </c>
      <c r="R3796" s="1" t="s">
        <v>537</v>
      </c>
      <c r="T3796" s="1" t="s">
        <v>115</v>
      </c>
      <c r="U3796" s="1"/>
      <c r="V3796" s="1"/>
      <c r="AB3796" s="178"/>
      <c r="AC3796" s="33">
        <v>23</v>
      </c>
      <c r="AD3796" s="33">
        <v>240</v>
      </c>
      <c r="AE3796" s="33" t="s">
        <v>103</v>
      </c>
      <c r="AF3796" s="33" t="s">
        <v>103</v>
      </c>
      <c r="AG3796" s="33"/>
      <c r="AM3796" s="164">
        <f t="shared" si="188"/>
        <v>45992</v>
      </c>
      <c r="AX3796" s="37">
        <f t="shared" si="189"/>
        <v>45996</v>
      </c>
      <c r="AY3796" s="1" t="s">
        <v>1416</v>
      </c>
      <c r="AZ3796" s="183"/>
      <c r="BA3796" s="184"/>
      <c r="BB3796" s="184"/>
      <c r="BC3796" s="184"/>
      <c r="BD3796" s="184"/>
      <c r="BE3796" s="184"/>
      <c r="BF3796" s="184"/>
      <c r="BG3796" s="184"/>
      <c r="BT3796" s="37">
        <f t="shared" si="187"/>
        <v>46017</v>
      </c>
      <c r="BU3796" s="31" t="s">
        <v>1416</v>
      </c>
      <c r="BV3796" s="183"/>
      <c r="BW3796" s="207"/>
      <c r="BX3796" s="184"/>
      <c r="BY3796" s="184"/>
      <c r="BZ3796" s="184"/>
      <c r="CA3796" s="184"/>
      <c r="CB3796" s="184"/>
      <c r="CC3796" s="184"/>
      <c r="CE3796" s="1"/>
      <c r="CF3796" s="1"/>
      <c r="CG3796" s="1"/>
      <c r="CH3796" s="1"/>
      <c r="CI3796" s="1"/>
      <c r="CJ3796" s="1"/>
      <c r="CK3796" s="1"/>
      <c r="CL3796" s="1"/>
      <c r="CM3796" s="32"/>
      <c r="CN3796" s="1"/>
      <c r="CO3796" s="1"/>
    </row>
    <row r="3797" spans="1:93" ht="32" x14ac:dyDescent="0.2">
      <c r="A3797" s="1">
        <v>3791</v>
      </c>
      <c r="B3797" s="1" t="s">
        <v>838</v>
      </c>
      <c r="C3797" s="1" t="s">
        <v>839</v>
      </c>
      <c r="D3797" s="1" t="s">
        <v>840</v>
      </c>
      <c r="E3797" s="1" t="s">
        <v>841</v>
      </c>
      <c r="F3797" s="1" t="s">
        <v>74</v>
      </c>
      <c r="G3797" s="1">
        <v>9</v>
      </c>
      <c r="H3797" s="1" t="s">
        <v>341</v>
      </c>
      <c r="I3797" s="1" t="s">
        <v>114</v>
      </c>
      <c r="J3797" s="64">
        <v>403</v>
      </c>
      <c r="K3797" s="76">
        <v>2292359</v>
      </c>
      <c r="L3797" s="29">
        <v>45989</v>
      </c>
      <c r="M3797" s="29" t="s">
        <v>4163</v>
      </c>
      <c r="N3797" s="1" t="s">
        <v>478</v>
      </c>
      <c r="O3797" s="28" t="s">
        <v>225</v>
      </c>
      <c r="P3797" s="1" t="s">
        <v>216</v>
      </c>
      <c r="Q3797" s="76">
        <v>9</v>
      </c>
      <c r="R3797" s="1" t="s">
        <v>537</v>
      </c>
      <c r="T3797" s="1" t="s">
        <v>115</v>
      </c>
      <c r="U3797" s="1"/>
      <c r="V3797" s="1"/>
      <c r="AB3797" s="178"/>
      <c r="AC3797" s="33">
        <v>25</v>
      </c>
      <c r="AD3797" s="33">
        <v>200</v>
      </c>
      <c r="AE3797" s="33" t="s">
        <v>103</v>
      </c>
      <c r="AF3797" s="33" t="s">
        <v>103</v>
      </c>
      <c r="AG3797" s="33"/>
      <c r="AM3797" s="164">
        <f t="shared" si="188"/>
        <v>45992</v>
      </c>
      <c r="AX3797" s="37">
        <f t="shared" si="189"/>
        <v>45996</v>
      </c>
      <c r="AY3797" s="1" t="s">
        <v>1416</v>
      </c>
      <c r="AZ3797" s="183"/>
      <c r="BA3797" s="184"/>
      <c r="BB3797" s="184"/>
      <c r="BC3797" s="184"/>
      <c r="BD3797" s="184"/>
      <c r="BE3797" s="184"/>
      <c r="BF3797" s="184"/>
      <c r="BG3797" s="184"/>
      <c r="BT3797" s="37">
        <f t="shared" si="187"/>
        <v>46017</v>
      </c>
      <c r="BU3797" s="31" t="s">
        <v>1416</v>
      </c>
      <c r="BV3797" s="183"/>
      <c r="BW3797" s="207"/>
      <c r="BX3797" s="184"/>
      <c r="BY3797" s="184"/>
      <c r="BZ3797" s="184"/>
      <c r="CA3797" s="184"/>
      <c r="CB3797" s="184"/>
      <c r="CC3797" s="184"/>
      <c r="CE3797" s="1"/>
      <c r="CF3797" s="1"/>
      <c r="CG3797" s="1"/>
      <c r="CH3797" s="1"/>
      <c r="CI3797" s="1"/>
      <c r="CJ3797" s="1"/>
      <c r="CK3797" s="1"/>
      <c r="CL3797" s="1"/>
      <c r="CM3797" s="32"/>
      <c r="CN3797" s="1"/>
      <c r="CO3797" s="1"/>
    </row>
    <row r="3798" spans="1:93" ht="30" customHeight="1" x14ac:dyDescent="0.2">
      <c r="A3798" s="1">
        <v>3792</v>
      </c>
      <c r="B3798" s="1" t="s">
        <v>838</v>
      </c>
      <c r="C3798" s="1" t="s">
        <v>839</v>
      </c>
      <c r="D3798" s="1" t="s">
        <v>840</v>
      </c>
      <c r="E3798" s="1" t="s">
        <v>841</v>
      </c>
      <c r="F3798" s="1" t="s">
        <v>74</v>
      </c>
      <c r="G3798" s="1">
        <v>9</v>
      </c>
      <c r="H3798" s="1" t="s">
        <v>341</v>
      </c>
      <c r="I3798" s="1" t="s">
        <v>114</v>
      </c>
      <c r="J3798" s="64">
        <v>393</v>
      </c>
      <c r="K3798" s="76">
        <v>2292360</v>
      </c>
      <c r="L3798" s="29">
        <v>45989</v>
      </c>
      <c r="M3798" s="29" t="s">
        <v>4163</v>
      </c>
      <c r="N3798" s="1" t="s">
        <v>478</v>
      </c>
      <c r="O3798" s="28" t="s">
        <v>225</v>
      </c>
      <c r="P3798" s="1" t="s">
        <v>216</v>
      </c>
      <c r="Q3798" s="76">
        <v>10</v>
      </c>
      <c r="R3798" s="1" t="s">
        <v>537</v>
      </c>
      <c r="T3798" s="1" t="s">
        <v>115</v>
      </c>
      <c r="U3798" s="1"/>
      <c r="V3798" s="1"/>
      <c r="AB3798" s="178"/>
      <c r="AC3798" s="33">
        <v>22.5</v>
      </c>
      <c r="AD3798" s="33">
        <v>235</v>
      </c>
      <c r="AE3798" s="33" t="s">
        <v>103</v>
      </c>
      <c r="AF3798" s="33" t="s">
        <v>103</v>
      </c>
      <c r="AG3798" s="33"/>
      <c r="AM3798" s="164">
        <f t="shared" si="188"/>
        <v>45992</v>
      </c>
      <c r="AX3798" s="37">
        <f t="shared" si="189"/>
        <v>45996</v>
      </c>
      <c r="AY3798" s="1" t="s">
        <v>1416</v>
      </c>
      <c r="AZ3798" s="183"/>
      <c r="BA3798" s="184"/>
      <c r="BB3798" s="184"/>
      <c r="BC3798" s="184"/>
      <c r="BD3798" s="184"/>
      <c r="BE3798" s="184"/>
      <c r="BF3798" s="184"/>
      <c r="BG3798" s="184"/>
      <c r="BT3798" s="37">
        <f t="shared" si="187"/>
        <v>46017</v>
      </c>
      <c r="BU3798" s="31" t="s">
        <v>1416</v>
      </c>
      <c r="BV3798" s="183"/>
      <c r="BW3798" s="207"/>
      <c r="BX3798" s="184"/>
      <c r="BY3798" s="184"/>
      <c r="BZ3798" s="184"/>
      <c r="CA3798" s="184"/>
      <c r="CB3798" s="184"/>
      <c r="CC3798" s="184"/>
      <c r="CE3798" s="1"/>
      <c r="CF3798" s="1"/>
      <c r="CG3798" s="1"/>
      <c r="CH3798" s="1"/>
      <c r="CI3798" s="1"/>
      <c r="CJ3798" s="1"/>
      <c r="CK3798" s="1"/>
      <c r="CL3798" s="1"/>
      <c r="CM3798" s="32"/>
      <c r="CN3798" s="1"/>
      <c r="CO3798" s="1"/>
    </row>
    <row r="3799" spans="1:93" ht="30" customHeight="1" x14ac:dyDescent="0.2">
      <c r="A3799" s="1">
        <v>3793</v>
      </c>
      <c r="B3799" s="1" t="s">
        <v>838</v>
      </c>
      <c r="C3799" s="1" t="s">
        <v>839</v>
      </c>
      <c r="D3799" s="1" t="s">
        <v>840</v>
      </c>
      <c r="E3799" s="1" t="s">
        <v>841</v>
      </c>
      <c r="F3799" s="1" t="s">
        <v>74</v>
      </c>
      <c r="G3799" s="1">
        <v>9</v>
      </c>
      <c r="H3799" s="1" t="s">
        <v>341</v>
      </c>
      <c r="I3799" s="1" t="s">
        <v>114</v>
      </c>
      <c r="J3799" s="64">
        <v>415</v>
      </c>
      <c r="K3799" s="76">
        <v>2296192</v>
      </c>
      <c r="L3799" s="29">
        <v>45989</v>
      </c>
      <c r="M3799" s="29" t="s">
        <v>4163</v>
      </c>
      <c r="N3799" s="1" t="s">
        <v>478</v>
      </c>
      <c r="O3799" s="28" t="s">
        <v>225</v>
      </c>
      <c r="P3799" s="1" t="s">
        <v>216</v>
      </c>
      <c r="Q3799" s="76">
        <v>10</v>
      </c>
      <c r="R3799" s="1" t="s">
        <v>537</v>
      </c>
      <c r="T3799" s="1" t="s">
        <v>115</v>
      </c>
      <c r="U3799" s="1"/>
      <c r="V3799" s="1"/>
      <c r="AB3799" s="178"/>
      <c r="AC3799" s="33">
        <v>23</v>
      </c>
      <c r="AD3799" s="33">
        <v>230</v>
      </c>
      <c r="AE3799" s="33" t="s">
        <v>103</v>
      </c>
      <c r="AF3799" s="33" t="s">
        <v>103</v>
      </c>
      <c r="AG3799" s="33"/>
      <c r="AM3799" s="164">
        <f t="shared" si="188"/>
        <v>45992</v>
      </c>
      <c r="AX3799" s="37">
        <f t="shared" si="189"/>
        <v>45996</v>
      </c>
      <c r="AY3799" s="1" t="s">
        <v>1416</v>
      </c>
      <c r="AZ3799" s="183"/>
      <c r="BA3799" s="184"/>
      <c r="BB3799" s="184"/>
      <c r="BC3799" s="184"/>
      <c r="BD3799" s="184"/>
      <c r="BE3799" s="184"/>
      <c r="BF3799" s="184"/>
      <c r="BG3799" s="184"/>
      <c r="BT3799" s="37">
        <f t="shared" si="187"/>
        <v>46017</v>
      </c>
      <c r="BU3799" s="31" t="s">
        <v>1416</v>
      </c>
      <c r="BV3799" s="183"/>
      <c r="BW3799" s="207"/>
      <c r="BX3799" s="184"/>
      <c r="BY3799" s="184"/>
      <c r="BZ3799" s="184"/>
      <c r="CA3799" s="184"/>
      <c r="CB3799" s="184"/>
      <c r="CC3799" s="184"/>
      <c r="CE3799" s="1"/>
      <c r="CF3799" s="1"/>
      <c r="CG3799" s="1"/>
      <c r="CH3799" s="1"/>
      <c r="CI3799" s="1"/>
      <c r="CJ3799" s="1"/>
      <c r="CK3799" s="1"/>
      <c r="CL3799" s="1"/>
      <c r="CM3799" s="32"/>
      <c r="CN3799" s="1"/>
      <c r="CO3799" s="1"/>
    </row>
    <row r="3800" spans="1:93" ht="30" customHeight="1" x14ac:dyDescent="0.2">
      <c r="A3800" s="1">
        <v>3794</v>
      </c>
      <c r="B3800" s="1" t="s">
        <v>838</v>
      </c>
      <c r="C3800" s="1" t="s">
        <v>839</v>
      </c>
      <c r="D3800" s="1" t="s">
        <v>840</v>
      </c>
      <c r="E3800" s="1" t="s">
        <v>841</v>
      </c>
      <c r="F3800" s="1" t="s">
        <v>74</v>
      </c>
      <c r="G3800" s="1">
        <v>9</v>
      </c>
      <c r="H3800" s="1" t="s">
        <v>341</v>
      </c>
      <c r="I3800" s="1" t="s">
        <v>114</v>
      </c>
      <c r="J3800" s="64">
        <v>295</v>
      </c>
      <c r="K3800" s="76">
        <v>2292361</v>
      </c>
      <c r="L3800" s="29">
        <v>45989</v>
      </c>
      <c r="M3800" s="29" t="s">
        <v>4163</v>
      </c>
      <c r="N3800" s="1" t="s">
        <v>478</v>
      </c>
      <c r="O3800" s="28" t="s">
        <v>225</v>
      </c>
      <c r="P3800" s="1" t="s">
        <v>216</v>
      </c>
      <c r="Q3800" s="76">
        <v>8</v>
      </c>
      <c r="R3800" s="1" t="s">
        <v>537</v>
      </c>
      <c r="T3800" s="1" t="s">
        <v>115</v>
      </c>
      <c r="U3800" s="1"/>
      <c r="V3800" s="1"/>
      <c r="AB3800" s="178"/>
      <c r="AC3800" s="33">
        <v>24</v>
      </c>
      <c r="AD3800" s="33">
        <v>225</v>
      </c>
      <c r="AE3800" s="33" t="s">
        <v>103</v>
      </c>
      <c r="AF3800" s="33" t="s">
        <v>103</v>
      </c>
      <c r="AG3800" s="33"/>
      <c r="AM3800" s="164">
        <f t="shared" si="188"/>
        <v>45992</v>
      </c>
      <c r="AX3800" s="37">
        <f t="shared" si="189"/>
        <v>45996</v>
      </c>
      <c r="AY3800" s="1" t="s">
        <v>1416</v>
      </c>
      <c r="AZ3800" s="183"/>
      <c r="BA3800" s="184"/>
      <c r="BB3800" s="184"/>
      <c r="BC3800" s="184"/>
      <c r="BD3800" s="184"/>
      <c r="BE3800" s="184"/>
      <c r="BF3800" s="184"/>
      <c r="BG3800" s="184"/>
      <c r="BT3800" s="37">
        <f t="shared" si="187"/>
        <v>46017</v>
      </c>
      <c r="BU3800" s="31" t="s">
        <v>1416</v>
      </c>
      <c r="BV3800" s="183"/>
      <c r="BW3800" s="207"/>
      <c r="BX3800" s="184"/>
      <c r="BY3800" s="184"/>
      <c r="BZ3800" s="184"/>
      <c r="CA3800" s="184"/>
      <c r="CB3800" s="184"/>
      <c r="CC3800" s="184"/>
      <c r="CE3800" s="1"/>
      <c r="CF3800" s="1"/>
      <c r="CG3800" s="1"/>
      <c r="CH3800" s="1"/>
      <c r="CI3800" s="1"/>
      <c r="CJ3800" s="1"/>
      <c r="CK3800" s="1"/>
      <c r="CL3800" s="1"/>
      <c r="CM3800" s="32"/>
      <c r="CN3800" s="1"/>
      <c r="CO3800" s="1"/>
    </row>
    <row r="3801" spans="1:93" ht="30" customHeight="1" x14ac:dyDescent="0.2">
      <c r="A3801" s="1">
        <v>3795</v>
      </c>
      <c r="B3801" s="1" t="s">
        <v>838</v>
      </c>
      <c r="C3801" s="1" t="s">
        <v>839</v>
      </c>
      <c r="D3801" s="1" t="s">
        <v>840</v>
      </c>
      <c r="E3801" s="1" t="s">
        <v>841</v>
      </c>
      <c r="F3801" s="1" t="s">
        <v>74</v>
      </c>
      <c r="G3801" s="1">
        <v>9</v>
      </c>
      <c r="H3801" s="1" t="s">
        <v>341</v>
      </c>
      <c r="I3801" s="1" t="s">
        <v>114</v>
      </c>
      <c r="J3801" s="64">
        <v>557</v>
      </c>
      <c r="K3801" s="76">
        <v>2296193</v>
      </c>
      <c r="L3801" s="29">
        <v>45989</v>
      </c>
      <c r="M3801" s="29" t="s">
        <v>4163</v>
      </c>
      <c r="N3801" s="1" t="s">
        <v>478</v>
      </c>
      <c r="O3801" s="28" t="s">
        <v>225</v>
      </c>
      <c r="P3801" s="1" t="s">
        <v>216</v>
      </c>
      <c r="Q3801" s="76">
        <v>12</v>
      </c>
      <c r="R3801" s="1" t="s">
        <v>537</v>
      </c>
      <c r="T3801" s="1" t="s">
        <v>115</v>
      </c>
      <c r="U3801" s="1"/>
      <c r="V3801" s="1"/>
      <c r="AB3801" s="178"/>
      <c r="AC3801" s="33">
        <v>23</v>
      </c>
      <c r="AD3801" s="33">
        <v>215</v>
      </c>
      <c r="AE3801" s="33" t="s">
        <v>103</v>
      </c>
      <c r="AF3801" s="33" t="s">
        <v>103</v>
      </c>
      <c r="AG3801" s="33"/>
      <c r="AM3801" s="164">
        <f t="shared" si="188"/>
        <v>45992</v>
      </c>
      <c r="AX3801" s="37">
        <f t="shared" si="189"/>
        <v>45996</v>
      </c>
      <c r="AY3801" s="1" t="s">
        <v>1416</v>
      </c>
      <c r="AZ3801" s="183"/>
      <c r="BA3801" s="181"/>
      <c r="BB3801" s="181"/>
      <c r="BC3801" s="181"/>
      <c r="BD3801" s="181"/>
      <c r="BE3801" s="181"/>
      <c r="BF3801" s="181"/>
      <c r="BG3801" s="184"/>
      <c r="BT3801" s="37">
        <f t="shared" si="187"/>
        <v>46017</v>
      </c>
      <c r="BU3801" s="31" t="s">
        <v>1416</v>
      </c>
      <c r="BV3801" s="183"/>
      <c r="BW3801" s="192"/>
      <c r="BX3801" s="181"/>
      <c r="BY3801" s="181"/>
      <c r="BZ3801" s="181"/>
      <c r="CA3801" s="181"/>
      <c r="CB3801" s="181"/>
      <c r="CC3801" s="184"/>
      <c r="CE3801" s="1"/>
      <c r="CF3801" s="1"/>
      <c r="CG3801" s="1"/>
      <c r="CH3801" s="1"/>
      <c r="CI3801" s="1"/>
      <c r="CJ3801" s="1"/>
      <c r="CK3801" s="1"/>
      <c r="CL3801" s="1"/>
      <c r="CM3801" s="32"/>
      <c r="CN3801" s="1"/>
      <c r="CO3801" s="1"/>
    </row>
    <row r="3802" spans="1:93" ht="30" customHeight="1" x14ac:dyDescent="0.2">
      <c r="A3802" s="1">
        <v>3796</v>
      </c>
      <c r="B3802" s="1" t="s">
        <v>838</v>
      </c>
      <c r="C3802" s="1" t="s">
        <v>839</v>
      </c>
      <c r="D3802" s="1" t="s">
        <v>840</v>
      </c>
      <c r="E3802" s="1" t="s">
        <v>841</v>
      </c>
      <c r="F3802" s="1" t="s">
        <v>74</v>
      </c>
      <c r="G3802" s="1">
        <v>9</v>
      </c>
      <c r="H3802" s="1" t="s">
        <v>341</v>
      </c>
      <c r="I3802" s="1" t="s">
        <v>114</v>
      </c>
      <c r="J3802" s="64">
        <v>553</v>
      </c>
      <c r="K3802" s="76">
        <v>2292362</v>
      </c>
      <c r="L3802" s="29">
        <v>45989</v>
      </c>
      <c r="M3802" s="29" t="s">
        <v>4163</v>
      </c>
      <c r="N3802" s="1" t="s">
        <v>478</v>
      </c>
      <c r="O3802" s="28" t="s">
        <v>225</v>
      </c>
      <c r="P3802" s="1" t="s">
        <v>216</v>
      </c>
      <c r="Q3802" s="76">
        <v>12</v>
      </c>
      <c r="R3802" s="1" t="s">
        <v>537</v>
      </c>
      <c r="T3802" s="1" t="s">
        <v>115</v>
      </c>
      <c r="U3802" s="1"/>
      <c r="V3802" s="1"/>
      <c r="AB3802" s="178"/>
      <c r="AC3802" s="33">
        <v>23.5</v>
      </c>
      <c r="AD3802" s="33">
        <v>200</v>
      </c>
      <c r="AE3802" s="33" t="s">
        <v>103</v>
      </c>
      <c r="AF3802" s="33" t="s">
        <v>103</v>
      </c>
      <c r="AG3802" s="33"/>
      <c r="AM3802" s="164">
        <f t="shared" si="188"/>
        <v>45992</v>
      </c>
      <c r="AX3802" s="37">
        <f t="shared" si="189"/>
        <v>45996</v>
      </c>
      <c r="AY3802" s="1" t="s">
        <v>1416</v>
      </c>
      <c r="AZ3802" s="183"/>
      <c r="BA3802" s="180">
        <v>41</v>
      </c>
      <c r="BB3802" s="180">
        <v>42.8</v>
      </c>
      <c r="BC3802" s="180">
        <v>41.8</v>
      </c>
      <c r="BD3802" s="180">
        <v>40.5</v>
      </c>
      <c r="BE3802" s="180">
        <v>42.2</v>
      </c>
      <c r="BF3802" s="180">
        <v>40</v>
      </c>
      <c r="BG3802" s="184"/>
      <c r="BT3802" s="37">
        <f t="shared" si="187"/>
        <v>46017</v>
      </c>
      <c r="BU3802" s="31" t="s">
        <v>1416</v>
      </c>
      <c r="BV3802" s="183"/>
      <c r="BW3802" s="191">
        <v>50.7</v>
      </c>
      <c r="BX3802" s="180">
        <v>52.4</v>
      </c>
      <c r="BY3802" s="180">
        <v>52.3</v>
      </c>
      <c r="BZ3802" s="180">
        <v>51.1</v>
      </c>
      <c r="CA3802" s="180">
        <v>51.8</v>
      </c>
      <c r="CB3802" s="180">
        <v>50.2</v>
      </c>
      <c r="CC3802" s="184"/>
      <c r="CE3802" s="1"/>
      <c r="CF3802" s="1"/>
      <c r="CG3802" s="1"/>
      <c r="CH3802" s="1"/>
      <c r="CI3802" s="1"/>
      <c r="CJ3802" s="1"/>
      <c r="CK3802" s="1"/>
      <c r="CL3802" s="1"/>
      <c r="CM3802" s="32"/>
      <c r="CN3802" s="1"/>
      <c r="CO3802" s="1"/>
    </row>
    <row r="3803" spans="1:93" ht="30" customHeight="1" x14ac:dyDescent="0.2">
      <c r="A3803" s="1">
        <v>3797</v>
      </c>
      <c r="B3803" s="1" t="s">
        <v>838</v>
      </c>
      <c r="C3803" s="1" t="s">
        <v>839</v>
      </c>
      <c r="D3803" s="1" t="s">
        <v>840</v>
      </c>
      <c r="E3803" s="1" t="s">
        <v>841</v>
      </c>
      <c r="F3803" s="1" t="s">
        <v>74</v>
      </c>
      <c r="G3803" s="1">
        <v>9</v>
      </c>
      <c r="H3803" s="1" t="s">
        <v>341</v>
      </c>
      <c r="I3803" s="1" t="s">
        <v>114</v>
      </c>
      <c r="J3803" s="64">
        <v>287</v>
      </c>
      <c r="K3803" s="76">
        <v>2292363</v>
      </c>
      <c r="L3803" s="29">
        <v>45989</v>
      </c>
      <c r="M3803" s="29" t="s">
        <v>4163</v>
      </c>
      <c r="N3803" s="1" t="s">
        <v>478</v>
      </c>
      <c r="O3803" s="28" t="s">
        <v>225</v>
      </c>
      <c r="P3803" s="1" t="s">
        <v>216</v>
      </c>
      <c r="Q3803" s="76">
        <v>8</v>
      </c>
      <c r="R3803" s="1" t="s">
        <v>537</v>
      </c>
      <c r="T3803" s="1" t="s">
        <v>115</v>
      </c>
      <c r="U3803" s="1"/>
      <c r="V3803" s="1"/>
      <c r="AB3803" s="178"/>
      <c r="AC3803" s="33">
        <v>22</v>
      </c>
      <c r="AD3803" s="33">
        <v>230</v>
      </c>
      <c r="AE3803" s="33" t="s">
        <v>103</v>
      </c>
      <c r="AF3803" s="33" t="s">
        <v>103</v>
      </c>
      <c r="AG3803" s="33"/>
      <c r="AM3803" s="164">
        <f t="shared" si="188"/>
        <v>45992</v>
      </c>
      <c r="AX3803" s="37">
        <f t="shared" si="189"/>
        <v>45996</v>
      </c>
      <c r="AY3803" s="1" t="s">
        <v>1416</v>
      </c>
      <c r="AZ3803" s="183"/>
      <c r="BA3803" s="184"/>
      <c r="BB3803" s="184"/>
      <c r="BC3803" s="184"/>
      <c r="BD3803" s="184"/>
      <c r="BE3803" s="184"/>
      <c r="BF3803" s="184"/>
      <c r="BG3803" s="184"/>
      <c r="BT3803" s="37">
        <f t="shared" si="187"/>
        <v>46017</v>
      </c>
      <c r="BU3803" s="31" t="s">
        <v>1416</v>
      </c>
      <c r="BV3803" s="183"/>
      <c r="BW3803" s="207"/>
      <c r="BX3803" s="184"/>
      <c r="BY3803" s="184"/>
      <c r="BZ3803" s="184"/>
      <c r="CA3803" s="184"/>
      <c r="CB3803" s="184"/>
      <c r="CC3803" s="184"/>
      <c r="CE3803" s="1"/>
      <c r="CF3803" s="1"/>
      <c r="CG3803" s="1"/>
      <c r="CH3803" s="1"/>
      <c r="CI3803" s="1"/>
      <c r="CJ3803" s="1"/>
      <c r="CK3803" s="1"/>
      <c r="CL3803" s="1"/>
      <c r="CM3803" s="32"/>
      <c r="CN3803" s="1"/>
      <c r="CO3803" s="1"/>
    </row>
    <row r="3804" spans="1:93" ht="30" customHeight="1" x14ac:dyDescent="0.2">
      <c r="A3804" s="1">
        <v>3798</v>
      </c>
      <c r="B3804" s="1" t="s">
        <v>838</v>
      </c>
      <c r="C3804" s="1" t="s">
        <v>839</v>
      </c>
      <c r="D3804" s="1" t="s">
        <v>840</v>
      </c>
      <c r="E3804" s="1" t="s">
        <v>841</v>
      </c>
      <c r="F3804" s="1" t="s">
        <v>74</v>
      </c>
      <c r="G3804" s="1">
        <v>9</v>
      </c>
      <c r="H3804" s="1" t="s">
        <v>341</v>
      </c>
      <c r="I3804" s="1" t="s">
        <v>114</v>
      </c>
      <c r="J3804" s="64">
        <v>433</v>
      </c>
      <c r="K3804" s="76">
        <v>2292364</v>
      </c>
      <c r="L3804" s="29">
        <v>45989</v>
      </c>
      <c r="M3804" s="29" t="s">
        <v>4163</v>
      </c>
      <c r="N3804" s="1" t="s">
        <v>478</v>
      </c>
      <c r="O3804" s="28" t="s">
        <v>225</v>
      </c>
      <c r="P3804" s="1" t="s">
        <v>216</v>
      </c>
      <c r="Q3804" s="76">
        <v>9</v>
      </c>
      <c r="R3804" s="1" t="s">
        <v>537</v>
      </c>
      <c r="T3804" s="1" t="s">
        <v>115</v>
      </c>
      <c r="U3804" s="1"/>
      <c r="V3804" s="1"/>
      <c r="AB3804" s="178"/>
      <c r="AC3804" s="33">
        <v>23</v>
      </c>
      <c r="AD3804" s="33">
        <v>210</v>
      </c>
      <c r="AE3804" s="33" t="s">
        <v>103</v>
      </c>
      <c r="AF3804" s="33" t="s">
        <v>103</v>
      </c>
      <c r="AG3804" s="33"/>
      <c r="AM3804" s="164">
        <f t="shared" si="188"/>
        <v>45992</v>
      </c>
      <c r="AX3804" s="37">
        <f t="shared" si="189"/>
        <v>45996</v>
      </c>
      <c r="AY3804" s="1" t="s">
        <v>1416</v>
      </c>
      <c r="AZ3804" s="183"/>
      <c r="BA3804" s="184"/>
      <c r="BB3804" s="184"/>
      <c r="BC3804" s="184"/>
      <c r="BD3804" s="184"/>
      <c r="BE3804" s="184"/>
      <c r="BF3804" s="184"/>
      <c r="BG3804" s="184"/>
      <c r="BT3804" s="37">
        <f t="shared" si="187"/>
        <v>46017</v>
      </c>
      <c r="BU3804" s="31" t="s">
        <v>1416</v>
      </c>
      <c r="BV3804" s="183"/>
      <c r="BW3804" s="207"/>
      <c r="BX3804" s="184"/>
      <c r="BY3804" s="184"/>
      <c r="BZ3804" s="184"/>
      <c r="CA3804" s="184"/>
      <c r="CB3804" s="184"/>
      <c r="CC3804" s="184"/>
      <c r="CE3804" s="1"/>
      <c r="CF3804" s="1"/>
      <c r="CG3804" s="1"/>
      <c r="CH3804" s="1"/>
      <c r="CI3804" s="1"/>
      <c r="CJ3804" s="1"/>
      <c r="CK3804" s="1"/>
      <c r="CL3804" s="1"/>
      <c r="CM3804" s="32"/>
      <c r="CN3804" s="1"/>
      <c r="CO3804" s="1"/>
    </row>
    <row r="3805" spans="1:93" ht="30" customHeight="1" x14ac:dyDescent="0.2">
      <c r="A3805" s="1">
        <v>3799</v>
      </c>
      <c r="B3805" s="1" t="s">
        <v>838</v>
      </c>
      <c r="C3805" s="1" t="s">
        <v>839</v>
      </c>
      <c r="D3805" s="1" t="s">
        <v>840</v>
      </c>
      <c r="E3805" s="1" t="s">
        <v>841</v>
      </c>
      <c r="F3805" s="1" t="s">
        <v>74</v>
      </c>
      <c r="G3805" s="1">
        <v>9</v>
      </c>
      <c r="H3805" s="1" t="s">
        <v>341</v>
      </c>
      <c r="I3805" s="1" t="s">
        <v>114</v>
      </c>
      <c r="J3805" s="64">
        <v>274</v>
      </c>
      <c r="K3805" s="76">
        <v>2296194</v>
      </c>
      <c r="L3805" s="29">
        <v>45989</v>
      </c>
      <c r="M3805" s="29" t="s">
        <v>4163</v>
      </c>
      <c r="N3805" s="1" t="s">
        <v>478</v>
      </c>
      <c r="O3805" s="28" t="s">
        <v>225</v>
      </c>
      <c r="P3805" s="1" t="s">
        <v>216</v>
      </c>
      <c r="Q3805" s="76">
        <v>8</v>
      </c>
      <c r="R3805" s="1" t="s">
        <v>537</v>
      </c>
      <c r="T3805" s="1" t="s">
        <v>115</v>
      </c>
      <c r="U3805" s="1"/>
      <c r="V3805" s="1"/>
      <c r="AB3805" s="178"/>
      <c r="AC3805" s="33">
        <v>23.5</v>
      </c>
      <c r="AD3805" s="33">
        <v>240</v>
      </c>
      <c r="AE3805" s="33" t="s">
        <v>103</v>
      </c>
      <c r="AF3805" s="33" t="s">
        <v>103</v>
      </c>
      <c r="AG3805" s="33"/>
      <c r="AM3805" s="164">
        <f t="shared" si="188"/>
        <v>45992</v>
      </c>
      <c r="AX3805" s="37">
        <f t="shared" si="189"/>
        <v>45996</v>
      </c>
      <c r="AY3805" s="1" t="s">
        <v>1416</v>
      </c>
      <c r="AZ3805" s="183"/>
      <c r="BA3805" s="184"/>
      <c r="BB3805" s="184"/>
      <c r="BC3805" s="184"/>
      <c r="BD3805" s="184"/>
      <c r="BE3805" s="184"/>
      <c r="BF3805" s="184"/>
      <c r="BG3805" s="184"/>
      <c r="BT3805" s="37">
        <f t="shared" ref="BT3805:BT3868" si="190">IF(L3805=0, 0, L3805+28)</f>
        <v>46017</v>
      </c>
      <c r="BU3805" s="31" t="s">
        <v>1416</v>
      </c>
      <c r="BV3805" s="183"/>
      <c r="BW3805" s="207"/>
      <c r="BX3805" s="184"/>
      <c r="BY3805" s="184"/>
      <c r="BZ3805" s="184"/>
      <c r="CA3805" s="184"/>
      <c r="CB3805" s="184"/>
      <c r="CC3805" s="184"/>
      <c r="CE3805" s="1"/>
      <c r="CF3805" s="1"/>
      <c r="CG3805" s="1"/>
      <c r="CH3805" s="1"/>
      <c r="CI3805" s="1"/>
      <c r="CJ3805" s="1"/>
      <c r="CK3805" s="1"/>
      <c r="CL3805" s="1"/>
      <c r="CM3805" s="32"/>
      <c r="CN3805" s="1"/>
      <c r="CO3805" s="1"/>
    </row>
    <row r="3806" spans="1:93" ht="30" customHeight="1" x14ac:dyDescent="0.2">
      <c r="A3806" s="1">
        <v>3800</v>
      </c>
      <c r="B3806" s="1" t="s">
        <v>838</v>
      </c>
      <c r="C3806" s="1" t="s">
        <v>839</v>
      </c>
      <c r="D3806" s="1" t="s">
        <v>840</v>
      </c>
      <c r="E3806" s="1" t="s">
        <v>841</v>
      </c>
      <c r="F3806" s="1" t="s">
        <v>74</v>
      </c>
      <c r="G3806" s="1">
        <v>9</v>
      </c>
      <c r="H3806" s="1" t="s">
        <v>341</v>
      </c>
      <c r="I3806" s="1" t="s">
        <v>114</v>
      </c>
      <c r="J3806" s="64">
        <v>551</v>
      </c>
      <c r="K3806" s="76">
        <v>2292365</v>
      </c>
      <c r="L3806" s="29">
        <v>45989</v>
      </c>
      <c r="M3806" s="29" t="s">
        <v>4163</v>
      </c>
      <c r="N3806" s="1" t="s">
        <v>478</v>
      </c>
      <c r="O3806" s="28" t="s">
        <v>225</v>
      </c>
      <c r="P3806" s="1" t="s">
        <v>216</v>
      </c>
      <c r="Q3806" s="76">
        <v>12</v>
      </c>
      <c r="R3806" s="1" t="s">
        <v>537</v>
      </c>
      <c r="T3806" s="1" t="s">
        <v>115</v>
      </c>
      <c r="U3806" s="1"/>
      <c r="V3806" s="1"/>
      <c r="AB3806" s="178"/>
      <c r="AC3806" s="33">
        <v>22</v>
      </c>
      <c r="AD3806" s="33">
        <v>220</v>
      </c>
      <c r="AE3806" s="33" t="s">
        <v>103</v>
      </c>
      <c r="AF3806" s="33" t="s">
        <v>103</v>
      </c>
      <c r="AG3806" s="33"/>
      <c r="AM3806" s="164">
        <f t="shared" si="188"/>
        <v>45992</v>
      </c>
      <c r="AX3806" s="37">
        <f t="shared" si="189"/>
        <v>45996</v>
      </c>
      <c r="AY3806" s="1" t="s">
        <v>1416</v>
      </c>
      <c r="AZ3806" s="183"/>
      <c r="BA3806" s="184"/>
      <c r="BB3806" s="184"/>
      <c r="BC3806" s="184"/>
      <c r="BD3806" s="184"/>
      <c r="BE3806" s="184"/>
      <c r="BF3806" s="184"/>
      <c r="BG3806" s="184"/>
      <c r="BT3806" s="37">
        <f t="shared" si="190"/>
        <v>46017</v>
      </c>
      <c r="BU3806" s="31" t="s">
        <v>1416</v>
      </c>
      <c r="BV3806" s="183"/>
      <c r="BW3806" s="207"/>
      <c r="BX3806" s="184"/>
      <c r="BY3806" s="184"/>
      <c r="BZ3806" s="184"/>
      <c r="CA3806" s="184"/>
      <c r="CB3806" s="184"/>
      <c r="CC3806" s="184"/>
      <c r="CE3806" s="1"/>
      <c r="CF3806" s="1"/>
      <c r="CG3806" s="1"/>
      <c r="CH3806" s="1"/>
      <c r="CI3806" s="1"/>
      <c r="CJ3806" s="1"/>
      <c r="CK3806" s="1"/>
      <c r="CL3806" s="1"/>
      <c r="CM3806" s="32"/>
      <c r="CN3806" s="1"/>
      <c r="CO3806" s="1"/>
    </row>
    <row r="3807" spans="1:93" ht="30" customHeight="1" x14ac:dyDescent="0.2">
      <c r="A3807" s="1">
        <v>3801</v>
      </c>
      <c r="B3807" s="1" t="s">
        <v>838</v>
      </c>
      <c r="C3807" s="1" t="s">
        <v>839</v>
      </c>
      <c r="D3807" s="1" t="s">
        <v>840</v>
      </c>
      <c r="E3807" s="1" t="s">
        <v>841</v>
      </c>
      <c r="F3807" s="1" t="s">
        <v>74</v>
      </c>
      <c r="G3807" s="1">
        <v>9</v>
      </c>
      <c r="H3807" s="1" t="s">
        <v>341</v>
      </c>
      <c r="I3807" s="1" t="s">
        <v>114</v>
      </c>
      <c r="J3807" s="64">
        <v>273</v>
      </c>
      <c r="K3807" s="76">
        <v>2296195</v>
      </c>
      <c r="L3807" s="29">
        <v>45989</v>
      </c>
      <c r="M3807" s="29" t="s">
        <v>4163</v>
      </c>
      <c r="N3807" s="1" t="s">
        <v>478</v>
      </c>
      <c r="O3807" s="28" t="s">
        <v>225</v>
      </c>
      <c r="P3807" s="1" t="s">
        <v>216</v>
      </c>
      <c r="Q3807" s="76">
        <v>8</v>
      </c>
      <c r="R3807" s="1" t="s">
        <v>537</v>
      </c>
      <c r="S3807" s="1">
        <v>6</v>
      </c>
      <c r="T3807" s="1" t="s">
        <v>115</v>
      </c>
      <c r="U3807" s="1"/>
      <c r="V3807" s="1"/>
      <c r="AB3807" s="178"/>
      <c r="AC3807" s="33">
        <v>24.5</v>
      </c>
      <c r="AD3807" s="33">
        <v>200</v>
      </c>
      <c r="AE3807" s="33" t="s">
        <v>103</v>
      </c>
      <c r="AF3807" s="33" t="s">
        <v>103</v>
      </c>
      <c r="AG3807" s="33"/>
      <c r="AM3807" s="164">
        <f t="shared" si="188"/>
        <v>45992</v>
      </c>
      <c r="AX3807" s="37">
        <f t="shared" si="189"/>
        <v>45996</v>
      </c>
      <c r="AY3807" s="1" t="s">
        <v>1416</v>
      </c>
      <c r="AZ3807" s="183"/>
      <c r="BA3807" s="184"/>
      <c r="BB3807" s="184"/>
      <c r="BC3807" s="184"/>
      <c r="BD3807" s="184"/>
      <c r="BE3807" s="184"/>
      <c r="BF3807" s="184"/>
      <c r="BG3807" s="184"/>
      <c r="BT3807" s="37">
        <f t="shared" si="190"/>
        <v>46017</v>
      </c>
      <c r="BU3807" s="31" t="s">
        <v>1416</v>
      </c>
      <c r="BV3807" s="183"/>
      <c r="BW3807" s="207"/>
      <c r="BX3807" s="184"/>
      <c r="BY3807" s="184"/>
      <c r="BZ3807" s="184"/>
      <c r="CA3807" s="184"/>
      <c r="CB3807" s="184"/>
      <c r="CC3807" s="184"/>
      <c r="CE3807" s="1"/>
      <c r="CF3807" s="1"/>
      <c r="CG3807" s="1"/>
      <c r="CH3807" s="1"/>
      <c r="CI3807" s="1"/>
      <c r="CJ3807" s="1"/>
      <c r="CK3807" s="1"/>
      <c r="CL3807" s="1"/>
      <c r="CM3807" s="32"/>
      <c r="CN3807" s="1"/>
      <c r="CO3807" s="1"/>
    </row>
    <row r="3808" spans="1:93" ht="30" customHeight="1" x14ac:dyDescent="0.2">
      <c r="A3808" s="1">
        <v>3802</v>
      </c>
      <c r="B3808" s="1" t="s">
        <v>838</v>
      </c>
      <c r="C3808" s="1" t="s">
        <v>839</v>
      </c>
      <c r="D3808" s="1" t="s">
        <v>840</v>
      </c>
      <c r="E3808" s="1" t="s">
        <v>841</v>
      </c>
      <c r="F3808" s="1" t="s">
        <v>74</v>
      </c>
      <c r="G3808" s="1">
        <v>9</v>
      </c>
      <c r="H3808" s="1" t="s">
        <v>341</v>
      </c>
      <c r="I3808" s="1" t="s">
        <v>114</v>
      </c>
      <c r="J3808" s="64">
        <v>558</v>
      </c>
      <c r="K3808" s="76">
        <v>2292366</v>
      </c>
      <c r="L3808" s="29">
        <v>45989</v>
      </c>
      <c r="M3808" s="29" t="s">
        <v>4163</v>
      </c>
      <c r="N3808" s="1" t="s">
        <v>478</v>
      </c>
      <c r="O3808" s="28" t="s">
        <v>225</v>
      </c>
      <c r="P3808" s="1" t="s">
        <v>216</v>
      </c>
      <c r="Q3808" s="76">
        <v>12</v>
      </c>
      <c r="R3808" s="1" t="s">
        <v>537</v>
      </c>
      <c r="T3808" s="1" t="s">
        <v>115</v>
      </c>
      <c r="U3808" s="1"/>
      <c r="V3808" s="1"/>
      <c r="AB3808" s="178"/>
      <c r="AC3808" s="33">
        <v>23</v>
      </c>
      <c r="AD3808" s="33">
        <v>230</v>
      </c>
      <c r="AE3808" s="33" t="s">
        <v>103</v>
      </c>
      <c r="AF3808" s="33" t="s">
        <v>103</v>
      </c>
      <c r="AG3808" s="33"/>
      <c r="AM3808" s="164">
        <f t="shared" ref="AM3808:AM3871" si="191">L3808+3</f>
        <v>45992</v>
      </c>
      <c r="AX3808" s="37">
        <f t="shared" si="189"/>
        <v>45996</v>
      </c>
      <c r="AY3808" s="1" t="s">
        <v>1416</v>
      </c>
      <c r="AZ3808" s="183"/>
      <c r="BA3808" s="184"/>
      <c r="BB3808" s="184"/>
      <c r="BC3808" s="184"/>
      <c r="BD3808" s="184"/>
      <c r="BE3808" s="184"/>
      <c r="BF3808" s="184"/>
      <c r="BG3808" s="184"/>
      <c r="BT3808" s="37">
        <f t="shared" si="190"/>
        <v>46017</v>
      </c>
      <c r="BU3808" s="31" t="s">
        <v>1416</v>
      </c>
      <c r="BV3808" s="183"/>
      <c r="BW3808" s="207"/>
      <c r="BX3808" s="184"/>
      <c r="BY3808" s="184"/>
      <c r="BZ3808" s="184"/>
      <c r="CA3808" s="184"/>
      <c r="CB3808" s="184"/>
      <c r="CC3808" s="184"/>
      <c r="CE3808" s="1"/>
      <c r="CF3808" s="1"/>
      <c r="CG3808" s="1"/>
      <c r="CH3808" s="1"/>
      <c r="CI3808" s="1"/>
      <c r="CJ3808" s="1"/>
      <c r="CK3808" s="1"/>
      <c r="CL3808" s="1"/>
      <c r="CM3808" s="32"/>
      <c r="CN3808" s="1"/>
      <c r="CO3808" s="1"/>
    </row>
    <row r="3809" spans="1:93" ht="30" customHeight="1" x14ac:dyDescent="0.2">
      <c r="A3809" s="1">
        <v>3803</v>
      </c>
      <c r="B3809" s="1" t="s">
        <v>838</v>
      </c>
      <c r="C3809" s="1" t="s">
        <v>839</v>
      </c>
      <c r="D3809" s="1" t="s">
        <v>840</v>
      </c>
      <c r="E3809" s="1" t="s">
        <v>841</v>
      </c>
      <c r="F3809" s="1" t="s">
        <v>74</v>
      </c>
      <c r="G3809" s="1">
        <v>9</v>
      </c>
      <c r="H3809" s="1" t="s">
        <v>341</v>
      </c>
      <c r="I3809" s="1" t="s">
        <v>114</v>
      </c>
      <c r="J3809" s="64">
        <v>302</v>
      </c>
      <c r="K3809" s="76">
        <v>2296196</v>
      </c>
      <c r="L3809" s="29">
        <v>45989</v>
      </c>
      <c r="M3809" s="29" t="s">
        <v>4163</v>
      </c>
      <c r="N3809" s="1" t="s">
        <v>478</v>
      </c>
      <c r="O3809" s="28" t="s">
        <v>225</v>
      </c>
      <c r="P3809" s="1" t="s">
        <v>216</v>
      </c>
      <c r="Q3809" s="76">
        <v>8</v>
      </c>
      <c r="R3809" s="1" t="s">
        <v>537</v>
      </c>
      <c r="T3809" s="1" t="s">
        <v>115</v>
      </c>
      <c r="U3809" s="1"/>
      <c r="V3809" s="1"/>
      <c r="AB3809" s="178"/>
      <c r="AC3809" s="33">
        <v>21.5</v>
      </c>
      <c r="AD3809" s="33">
        <v>210</v>
      </c>
      <c r="AE3809" s="33" t="s">
        <v>103</v>
      </c>
      <c r="AF3809" s="33" t="s">
        <v>103</v>
      </c>
      <c r="AG3809" s="33"/>
      <c r="AM3809" s="164">
        <f t="shared" si="191"/>
        <v>45992</v>
      </c>
      <c r="AX3809" s="37">
        <f t="shared" si="189"/>
        <v>45996</v>
      </c>
      <c r="AY3809" s="1" t="s">
        <v>1416</v>
      </c>
      <c r="AZ3809" s="183"/>
      <c r="BA3809" s="184"/>
      <c r="BB3809" s="184"/>
      <c r="BC3809" s="184"/>
      <c r="BD3809" s="184"/>
      <c r="BE3809" s="184"/>
      <c r="BF3809" s="184"/>
      <c r="BG3809" s="184"/>
      <c r="BT3809" s="37">
        <f t="shared" si="190"/>
        <v>46017</v>
      </c>
      <c r="BU3809" s="31" t="s">
        <v>1416</v>
      </c>
      <c r="BV3809" s="183"/>
      <c r="BW3809" s="207"/>
      <c r="BX3809" s="184"/>
      <c r="BY3809" s="184"/>
      <c r="BZ3809" s="184"/>
      <c r="CA3809" s="184"/>
      <c r="CB3809" s="184"/>
      <c r="CC3809" s="184"/>
      <c r="CE3809" s="1"/>
      <c r="CF3809" s="1"/>
      <c r="CG3809" s="1"/>
      <c r="CH3809" s="1"/>
      <c r="CI3809" s="1"/>
      <c r="CJ3809" s="1"/>
      <c r="CK3809" s="1"/>
      <c r="CL3809" s="1"/>
      <c r="CM3809" s="32"/>
      <c r="CN3809" s="1"/>
      <c r="CO3809" s="1"/>
    </row>
    <row r="3810" spans="1:93" ht="30" customHeight="1" x14ac:dyDescent="0.2">
      <c r="A3810" s="1">
        <v>3804</v>
      </c>
      <c r="B3810" s="1" t="s">
        <v>838</v>
      </c>
      <c r="C3810" s="1" t="s">
        <v>839</v>
      </c>
      <c r="D3810" s="1" t="s">
        <v>840</v>
      </c>
      <c r="E3810" s="1" t="s">
        <v>841</v>
      </c>
      <c r="F3810" s="1" t="s">
        <v>74</v>
      </c>
      <c r="G3810" s="1">
        <v>9</v>
      </c>
      <c r="H3810" s="1" t="s">
        <v>341</v>
      </c>
      <c r="I3810" s="1" t="s">
        <v>114</v>
      </c>
      <c r="J3810" s="64">
        <v>554</v>
      </c>
      <c r="K3810" s="76">
        <v>22952367</v>
      </c>
      <c r="L3810" s="29">
        <v>45989</v>
      </c>
      <c r="M3810" s="29" t="s">
        <v>4163</v>
      </c>
      <c r="N3810" s="1" t="s">
        <v>478</v>
      </c>
      <c r="O3810" s="28" t="s">
        <v>225</v>
      </c>
      <c r="P3810" s="1" t="s">
        <v>216</v>
      </c>
      <c r="Q3810" s="76">
        <v>12</v>
      </c>
      <c r="R3810" s="1" t="s">
        <v>537</v>
      </c>
      <c r="T3810" s="1" t="s">
        <v>115</v>
      </c>
      <c r="U3810" s="1"/>
      <c r="V3810" s="1"/>
      <c r="AB3810" s="178"/>
      <c r="AC3810" s="33">
        <v>24</v>
      </c>
      <c r="AD3810" s="33">
        <v>220</v>
      </c>
      <c r="AE3810" s="33" t="s">
        <v>103</v>
      </c>
      <c r="AF3810" s="33" t="s">
        <v>103</v>
      </c>
      <c r="AG3810" s="33"/>
      <c r="AM3810" s="164">
        <f t="shared" si="191"/>
        <v>45992</v>
      </c>
      <c r="AX3810" s="37">
        <f t="shared" si="189"/>
        <v>45996</v>
      </c>
      <c r="AY3810" s="1" t="s">
        <v>1416</v>
      </c>
      <c r="AZ3810" s="183"/>
      <c r="BA3810" s="184"/>
      <c r="BB3810" s="184"/>
      <c r="BC3810" s="184"/>
      <c r="BD3810" s="184"/>
      <c r="BE3810" s="184"/>
      <c r="BF3810" s="184"/>
      <c r="BG3810" s="184"/>
      <c r="BT3810" s="37">
        <f t="shared" si="190"/>
        <v>46017</v>
      </c>
      <c r="BU3810" s="31" t="s">
        <v>1416</v>
      </c>
      <c r="BV3810" s="183"/>
      <c r="BW3810" s="207"/>
      <c r="BX3810" s="184"/>
      <c r="BY3810" s="184"/>
      <c r="BZ3810" s="184"/>
      <c r="CA3810" s="184"/>
      <c r="CB3810" s="184"/>
      <c r="CC3810" s="184"/>
      <c r="CE3810" s="1"/>
      <c r="CF3810" s="1"/>
      <c r="CG3810" s="1"/>
      <c r="CH3810" s="1"/>
      <c r="CI3810" s="1"/>
      <c r="CJ3810" s="1"/>
      <c r="CK3810" s="1"/>
      <c r="CL3810" s="1"/>
      <c r="CM3810" s="32"/>
      <c r="CN3810" s="1"/>
      <c r="CO3810" s="1"/>
    </row>
    <row r="3811" spans="1:93" ht="30" customHeight="1" x14ac:dyDescent="0.2">
      <c r="A3811" s="1">
        <v>3805</v>
      </c>
      <c r="B3811" s="1" t="s">
        <v>838</v>
      </c>
      <c r="C3811" s="1" t="s">
        <v>839</v>
      </c>
      <c r="D3811" s="1" t="s">
        <v>840</v>
      </c>
      <c r="E3811" s="1" t="s">
        <v>841</v>
      </c>
      <c r="F3811" s="1" t="s">
        <v>74</v>
      </c>
      <c r="G3811" s="1">
        <v>9</v>
      </c>
      <c r="H3811" s="1" t="s">
        <v>341</v>
      </c>
      <c r="I3811" s="1" t="s">
        <v>114</v>
      </c>
      <c r="J3811" s="64">
        <v>403</v>
      </c>
      <c r="K3811" s="76">
        <v>2296197</v>
      </c>
      <c r="L3811" s="29">
        <v>45989</v>
      </c>
      <c r="M3811" s="29" t="s">
        <v>4163</v>
      </c>
      <c r="N3811" s="1" t="s">
        <v>478</v>
      </c>
      <c r="O3811" s="28" t="s">
        <v>225</v>
      </c>
      <c r="P3811" s="1" t="s">
        <v>216</v>
      </c>
      <c r="Q3811" s="76">
        <v>9</v>
      </c>
      <c r="R3811" s="1" t="s">
        <v>537</v>
      </c>
      <c r="T3811" s="1" t="s">
        <v>115</v>
      </c>
      <c r="U3811" s="1"/>
      <c r="V3811" s="1"/>
      <c r="AB3811" s="178"/>
      <c r="AC3811" s="33">
        <v>23.5</v>
      </c>
      <c r="AD3811" s="33">
        <v>240</v>
      </c>
      <c r="AE3811" s="33" t="s">
        <v>103</v>
      </c>
      <c r="AF3811" s="33" t="s">
        <v>103</v>
      </c>
      <c r="AG3811" s="33"/>
      <c r="AM3811" s="164">
        <f t="shared" si="191"/>
        <v>45992</v>
      </c>
      <c r="AX3811" s="37">
        <f t="shared" si="189"/>
        <v>45996</v>
      </c>
      <c r="AY3811" s="1" t="s">
        <v>1416</v>
      </c>
      <c r="AZ3811" s="183"/>
      <c r="BA3811" s="184"/>
      <c r="BB3811" s="184"/>
      <c r="BC3811" s="184"/>
      <c r="BD3811" s="184"/>
      <c r="BE3811" s="184"/>
      <c r="BF3811" s="184"/>
      <c r="BG3811" s="184"/>
      <c r="BT3811" s="37">
        <f t="shared" si="190"/>
        <v>46017</v>
      </c>
      <c r="BU3811" s="31" t="s">
        <v>1416</v>
      </c>
      <c r="BV3811" s="183"/>
      <c r="BW3811" s="207"/>
      <c r="BX3811" s="184"/>
      <c r="BY3811" s="184"/>
      <c r="BZ3811" s="184"/>
      <c r="CA3811" s="184"/>
      <c r="CB3811" s="184"/>
      <c r="CC3811" s="184"/>
      <c r="CE3811" s="1"/>
      <c r="CF3811" s="1"/>
      <c r="CG3811" s="1"/>
      <c r="CH3811" s="1"/>
      <c r="CI3811" s="1"/>
      <c r="CJ3811" s="1"/>
      <c r="CK3811" s="1"/>
      <c r="CL3811" s="1"/>
      <c r="CM3811" s="32"/>
      <c r="CN3811" s="1"/>
      <c r="CO3811" s="1"/>
    </row>
    <row r="3812" spans="1:93" ht="30" customHeight="1" x14ac:dyDescent="0.2">
      <c r="A3812" s="1">
        <v>3806</v>
      </c>
      <c r="B3812" s="1" t="s">
        <v>838</v>
      </c>
      <c r="C3812" s="1" t="s">
        <v>839</v>
      </c>
      <c r="D3812" s="1" t="s">
        <v>840</v>
      </c>
      <c r="E3812" s="1" t="s">
        <v>841</v>
      </c>
      <c r="F3812" s="1" t="s">
        <v>74</v>
      </c>
      <c r="G3812" s="1">
        <v>9</v>
      </c>
      <c r="H3812" s="1" t="s">
        <v>341</v>
      </c>
      <c r="I3812" s="1" t="s">
        <v>114</v>
      </c>
      <c r="J3812" s="64">
        <v>415</v>
      </c>
      <c r="K3812" s="76">
        <v>2292368</v>
      </c>
      <c r="L3812" s="29">
        <v>45989</v>
      </c>
      <c r="M3812" s="29" t="s">
        <v>4163</v>
      </c>
      <c r="N3812" s="1" t="s">
        <v>478</v>
      </c>
      <c r="O3812" s="28" t="s">
        <v>225</v>
      </c>
      <c r="P3812" s="1" t="s">
        <v>216</v>
      </c>
      <c r="Q3812" s="76">
        <v>10</v>
      </c>
      <c r="R3812" s="1" t="s">
        <v>537</v>
      </c>
      <c r="T3812" s="1" t="s">
        <v>115</v>
      </c>
      <c r="U3812" s="1"/>
      <c r="V3812" s="1"/>
      <c r="AB3812" s="178"/>
      <c r="AC3812" s="33">
        <v>21</v>
      </c>
      <c r="AD3812" s="33">
        <v>220</v>
      </c>
      <c r="AE3812" s="33" t="s">
        <v>103</v>
      </c>
      <c r="AF3812" s="33" t="s">
        <v>103</v>
      </c>
      <c r="AG3812" s="33"/>
      <c r="AM3812" s="164">
        <f t="shared" si="191"/>
        <v>45992</v>
      </c>
      <c r="AX3812" s="37">
        <f t="shared" si="189"/>
        <v>45996</v>
      </c>
      <c r="AY3812" s="1" t="s">
        <v>1416</v>
      </c>
      <c r="AZ3812" s="183"/>
      <c r="BA3812" s="184"/>
      <c r="BB3812" s="184"/>
      <c r="BC3812" s="184"/>
      <c r="BD3812" s="184"/>
      <c r="BE3812" s="184"/>
      <c r="BF3812" s="184"/>
      <c r="BG3812" s="184"/>
      <c r="BT3812" s="37">
        <f t="shared" si="190"/>
        <v>46017</v>
      </c>
      <c r="BU3812" s="31" t="s">
        <v>1416</v>
      </c>
      <c r="BV3812" s="183"/>
      <c r="BW3812" s="207"/>
      <c r="BX3812" s="184"/>
      <c r="BY3812" s="184"/>
      <c r="BZ3812" s="184"/>
      <c r="CA3812" s="184"/>
      <c r="CB3812" s="184"/>
      <c r="CC3812" s="184"/>
      <c r="CE3812" s="1"/>
      <c r="CF3812" s="1"/>
      <c r="CG3812" s="1"/>
      <c r="CH3812" s="1"/>
      <c r="CI3812" s="1"/>
      <c r="CJ3812" s="1"/>
      <c r="CK3812" s="1"/>
      <c r="CL3812" s="1"/>
      <c r="CM3812" s="32"/>
      <c r="CN3812" s="1"/>
      <c r="CO3812" s="1"/>
    </row>
    <row r="3813" spans="1:93" ht="30" customHeight="1" x14ac:dyDescent="0.2">
      <c r="A3813" s="1">
        <v>3807</v>
      </c>
      <c r="B3813" s="1" t="s">
        <v>838</v>
      </c>
      <c r="C3813" s="1" t="s">
        <v>839</v>
      </c>
      <c r="D3813" s="1" t="s">
        <v>840</v>
      </c>
      <c r="E3813" s="1" t="s">
        <v>841</v>
      </c>
      <c r="F3813" s="1" t="s">
        <v>74</v>
      </c>
      <c r="G3813" s="1">
        <v>9</v>
      </c>
      <c r="H3813" s="1" t="s">
        <v>341</v>
      </c>
      <c r="I3813" s="1" t="s">
        <v>114</v>
      </c>
      <c r="J3813" s="64">
        <v>407</v>
      </c>
      <c r="K3813" s="76">
        <v>2296198</v>
      </c>
      <c r="L3813" s="29">
        <v>45989</v>
      </c>
      <c r="M3813" s="29" t="s">
        <v>4163</v>
      </c>
      <c r="N3813" s="1" t="s">
        <v>478</v>
      </c>
      <c r="O3813" s="28" t="s">
        <v>225</v>
      </c>
      <c r="P3813" s="1" t="s">
        <v>216</v>
      </c>
      <c r="Q3813" s="76">
        <v>9</v>
      </c>
      <c r="R3813" s="1" t="s">
        <v>537</v>
      </c>
      <c r="T3813" s="1" t="s">
        <v>115</v>
      </c>
      <c r="U3813" s="1"/>
      <c r="V3813" s="1"/>
      <c r="AB3813" s="178"/>
      <c r="AC3813" s="33">
        <v>24</v>
      </c>
      <c r="AD3813" s="33">
        <v>200</v>
      </c>
      <c r="AE3813" s="33" t="s">
        <v>103</v>
      </c>
      <c r="AF3813" s="33" t="s">
        <v>103</v>
      </c>
      <c r="AG3813" s="33"/>
      <c r="AM3813" s="164">
        <f t="shared" si="191"/>
        <v>45992</v>
      </c>
      <c r="AX3813" s="37">
        <f t="shared" si="189"/>
        <v>45996</v>
      </c>
      <c r="AY3813" s="1" t="s">
        <v>1416</v>
      </c>
      <c r="AZ3813" s="183"/>
      <c r="BA3813" s="184"/>
      <c r="BB3813" s="184"/>
      <c r="BC3813" s="184"/>
      <c r="BD3813" s="184"/>
      <c r="BE3813" s="184"/>
      <c r="BF3813" s="184"/>
      <c r="BG3813" s="184"/>
      <c r="BT3813" s="37">
        <f t="shared" si="190"/>
        <v>46017</v>
      </c>
      <c r="BU3813" s="31" t="s">
        <v>1416</v>
      </c>
      <c r="BV3813" s="183"/>
      <c r="BW3813" s="207"/>
      <c r="BX3813" s="184"/>
      <c r="BY3813" s="184"/>
      <c r="BZ3813" s="184"/>
      <c r="CA3813" s="184"/>
      <c r="CB3813" s="184"/>
      <c r="CC3813" s="184"/>
      <c r="CE3813" s="1"/>
      <c r="CF3813" s="1"/>
      <c r="CG3813" s="1"/>
      <c r="CH3813" s="1"/>
      <c r="CI3813" s="1"/>
      <c r="CJ3813" s="1"/>
      <c r="CK3813" s="1"/>
      <c r="CL3813" s="1"/>
      <c r="CM3813" s="32"/>
      <c r="CN3813" s="1"/>
      <c r="CO3813" s="1"/>
    </row>
    <row r="3814" spans="1:93" ht="30" customHeight="1" x14ac:dyDescent="0.2">
      <c r="A3814" s="1">
        <v>3808</v>
      </c>
      <c r="B3814" s="1" t="s">
        <v>838</v>
      </c>
      <c r="C3814" s="1" t="s">
        <v>839</v>
      </c>
      <c r="D3814" s="1" t="s">
        <v>840</v>
      </c>
      <c r="E3814" s="1" t="s">
        <v>841</v>
      </c>
      <c r="F3814" s="1" t="s">
        <v>74</v>
      </c>
      <c r="G3814" s="1">
        <v>9</v>
      </c>
      <c r="H3814" s="1" t="s">
        <v>341</v>
      </c>
      <c r="I3814" s="1" t="s">
        <v>114</v>
      </c>
      <c r="J3814" s="64">
        <v>295</v>
      </c>
      <c r="K3814" s="76">
        <v>2292369</v>
      </c>
      <c r="L3814" s="29">
        <v>45989</v>
      </c>
      <c r="M3814" s="29" t="s">
        <v>4163</v>
      </c>
      <c r="N3814" s="1" t="s">
        <v>478</v>
      </c>
      <c r="O3814" s="28" t="s">
        <v>225</v>
      </c>
      <c r="P3814" s="1" t="s">
        <v>216</v>
      </c>
      <c r="Q3814" s="76">
        <v>8</v>
      </c>
      <c r="R3814" s="1" t="s">
        <v>537</v>
      </c>
      <c r="T3814" s="1" t="s">
        <v>115</v>
      </c>
      <c r="U3814" s="1"/>
      <c r="V3814" s="1"/>
      <c r="AB3814" s="178"/>
      <c r="AC3814" s="33">
        <v>22.5</v>
      </c>
      <c r="AD3814" s="33">
        <v>230</v>
      </c>
      <c r="AE3814" s="33" t="s">
        <v>103</v>
      </c>
      <c r="AF3814" s="33" t="s">
        <v>103</v>
      </c>
      <c r="AG3814" s="33"/>
      <c r="AM3814" s="164">
        <f t="shared" si="191"/>
        <v>45992</v>
      </c>
      <c r="AX3814" s="37">
        <f t="shared" si="189"/>
        <v>45996</v>
      </c>
      <c r="AY3814" s="1" t="s">
        <v>1416</v>
      </c>
      <c r="AZ3814" s="183"/>
      <c r="BA3814" s="184"/>
      <c r="BB3814" s="184"/>
      <c r="BC3814" s="184"/>
      <c r="BD3814" s="184"/>
      <c r="BE3814" s="184"/>
      <c r="BF3814" s="184"/>
      <c r="BG3814" s="184"/>
      <c r="BT3814" s="37">
        <f t="shared" si="190"/>
        <v>46017</v>
      </c>
      <c r="BU3814" s="31" t="s">
        <v>1416</v>
      </c>
      <c r="BV3814" s="183"/>
      <c r="BW3814" s="207"/>
      <c r="BX3814" s="184"/>
      <c r="BY3814" s="184"/>
      <c r="BZ3814" s="184"/>
      <c r="CA3814" s="184"/>
      <c r="CB3814" s="184"/>
      <c r="CC3814" s="184"/>
      <c r="CE3814" s="1"/>
      <c r="CF3814" s="1"/>
      <c r="CG3814" s="1"/>
      <c r="CH3814" s="1"/>
      <c r="CI3814" s="1"/>
      <c r="CJ3814" s="1"/>
      <c r="CK3814" s="1"/>
      <c r="CL3814" s="1"/>
      <c r="CM3814" s="32"/>
      <c r="CN3814" s="1"/>
      <c r="CO3814" s="1"/>
    </row>
    <row r="3815" spans="1:93" ht="30" customHeight="1" x14ac:dyDescent="0.2">
      <c r="A3815" s="1">
        <v>3809</v>
      </c>
      <c r="B3815" s="1" t="s">
        <v>838</v>
      </c>
      <c r="C3815" s="1" t="s">
        <v>839</v>
      </c>
      <c r="D3815" s="1" t="s">
        <v>840</v>
      </c>
      <c r="E3815" s="1" t="s">
        <v>841</v>
      </c>
      <c r="F3815" s="1" t="s">
        <v>74</v>
      </c>
      <c r="G3815" s="1">
        <v>9</v>
      </c>
      <c r="H3815" s="1" t="s">
        <v>341</v>
      </c>
      <c r="I3815" s="1" t="s">
        <v>114</v>
      </c>
      <c r="J3815" s="64">
        <v>393</v>
      </c>
      <c r="K3815" s="76">
        <v>2296199</v>
      </c>
      <c r="L3815" s="29">
        <v>45989</v>
      </c>
      <c r="M3815" s="29" t="s">
        <v>4163</v>
      </c>
      <c r="N3815" s="1" t="s">
        <v>478</v>
      </c>
      <c r="O3815" s="28" t="s">
        <v>225</v>
      </c>
      <c r="P3815" s="1" t="s">
        <v>216</v>
      </c>
      <c r="Q3815" s="76">
        <v>10</v>
      </c>
      <c r="R3815" s="1" t="s">
        <v>537</v>
      </c>
      <c r="T3815" s="1" t="s">
        <v>115</v>
      </c>
      <c r="U3815" s="1"/>
      <c r="V3815" s="1"/>
      <c r="AB3815" s="178"/>
      <c r="AC3815" s="33">
        <v>21</v>
      </c>
      <c r="AD3815" s="33">
        <v>210</v>
      </c>
      <c r="AE3815" s="33" t="s">
        <v>103</v>
      </c>
      <c r="AF3815" s="33" t="s">
        <v>103</v>
      </c>
      <c r="AG3815" s="33"/>
      <c r="AM3815" s="164">
        <f t="shared" si="191"/>
        <v>45992</v>
      </c>
      <c r="AX3815" s="37">
        <f t="shared" si="189"/>
        <v>45996</v>
      </c>
      <c r="AY3815" s="1" t="s">
        <v>1416</v>
      </c>
      <c r="AZ3815" s="183"/>
      <c r="BA3815" s="184"/>
      <c r="BB3815" s="184"/>
      <c r="BC3815" s="184"/>
      <c r="BD3815" s="184"/>
      <c r="BE3815" s="184"/>
      <c r="BF3815" s="184"/>
      <c r="BG3815" s="184"/>
      <c r="BT3815" s="37">
        <f t="shared" si="190"/>
        <v>46017</v>
      </c>
      <c r="BU3815" s="31" t="s">
        <v>1416</v>
      </c>
      <c r="BV3815" s="183"/>
      <c r="BW3815" s="207"/>
      <c r="BX3815" s="184"/>
      <c r="BY3815" s="184"/>
      <c r="BZ3815" s="184"/>
      <c r="CA3815" s="184"/>
      <c r="CB3815" s="184"/>
      <c r="CC3815" s="184"/>
      <c r="CE3815" s="1"/>
      <c r="CF3815" s="1"/>
      <c r="CG3815" s="1"/>
      <c r="CH3815" s="1"/>
      <c r="CI3815" s="1"/>
      <c r="CJ3815" s="1"/>
      <c r="CK3815" s="1"/>
      <c r="CL3815" s="1"/>
      <c r="CM3815" s="32"/>
      <c r="CN3815" s="1"/>
      <c r="CO3815" s="1"/>
    </row>
    <row r="3816" spans="1:93" ht="30" customHeight="1" x14ac:dyDescent="0.2">
      <c r="A3816" s="1">
        <v>3810</v>
      </c>
      <c r="B3816" s="1" t="s">
        <v>838</v>
      </c>
      <c r="C3816" s="1" t="s">
        <v>839</v>
      </c>
      <c r="D3816" s="1" t="s">
        <v>840</v>
      </c>
      <c r="E3816" s="1" t="s">
        <v>841</v>
      </c>
      <c r="F3816" s="1" t="s">
        <v>74</v>
      </c>
      <c r="G3816" s="1">
        <v>9</v>
      </c>
      <c r="H3816" s="1" t="s">
        <v>341</v>
      </c>
      <c r="I3816" s="1" t="s">
        <v>114</v>
      </c>
      <c r="J3816" s="64">
        <v>557</v>
      </c>
      <c r="K3816" s="76">
        <v>2292370</v>
      </c>
      <c r="L3816" s="29">
        <v>45989</v>
      </c>
      <c r="M3816" s="29" t="s">
        <v>4163</v>
      </c>
      <c r="N3816" s="1" t="s">
        <v>478</v>
      </c>
      <c r="O3816" s="28" t="s">
        <v>225</v>
      </c>
      <c r="P3816" s="1" t="s">
        <v>216</v>
      </c>
      <c r="Q3816" s="76">
        <v>12</v>
      </c>
      <c r="R3816" s="1" t="s">
        <v>537</v>
      </c>
      <c r="T3816" s="1" t="s">
        <v>115</v>
      </c>
      <c r="U3816" s="1"/>
      <c r="V3816" s="1"/>
      <c r="AB3816" s="178"/>
      <c r="AC3816" s="33">
        <v>21.5</v>
      </c>
      <c r="AD3816" s="33">
        <v>240</v>
      </c>
      <c r="AE3816" s="33" t="s">
        <v>103</v>
      </c>
      <c r="AF3816" s="33" t="s">
        <v>103</v>
      </c>
      <c r="AG3816" s="33"/>
      <c r="AM3816" s="164">
        <f t="shared" si="191"/>
        <v>45992</v>
      </c>
      <c r="AX3816" s="37">
        <f t="shared" si="189"/>
        <v>45996</v>
      </c>
      <c r="AY3816" s="1" t="s">
        <v>1416</v>
      </c>
      <c r="AZ3816" s="183"/>
      <c r="BA3816" s="184"/>
      <c r="BB3816" s="184"/>
      <c r="BC3816" s="184"/>
      <c r="BD3816" s="184"/>
      <c r="BE3816" s="184"/>
      <c r="BF3816" s="184"/>
      <c r="BG3816" s="184"/>
      <c r="BT3816" s="37">
        <f t="shared" si="190"/>
        <v>46017</v>
      </c>
      <c r="BU3816" s="31" t="s">
        <v>1416</v>
      </c>
      <c r="BV3816" s="183"/>
      <c r="BW3816" s="207"/>
      <c r="BX3816" s="184"/>
      <c r="BY3816" s="184"/>
      <c r="BZ3816" s="184"/>
      <c r="CA3816" s="184"/>
      <c r="CB3816" s="184"/>
      <c r="CC3816" s="184"/>
      <c r="CE3816" s="1"/>
      <c r="CF3816" s="1"/>
      <c r="CG3816" s="1"/>
      <c r="CH3816" s="1"/>
      <c r="CI3816" s="1"/>
      <c r="CJ3816" s="1"/>
      <c r="CK3816" s="1"/>
      <c r="CL3816" s="1"/>
      <c r="CM3816" s="32"/>
      <c r="CN3816" s="1"/>
      <c r="CO3816" s="1"/>
    </row>
    <row r="3817" spans="1:93" ht="30" customHeight="1" x14ac:dyDescent="0.2">
      <c r="A3817" s="1">
        <v>3811</v>
      </c>
      <c r="B3817" s="1" t="s">
        <v>838</v>
      </c>
      <c r="C3817" s="1" t="s">
        <v>839</v>
      </c>
      <c r="D3817" s="1" t="s">
        <v>840</v>
      </c>
      <c r="E3817" s="1" t="s">
        <v>841</v>
      </c>
      <c r="F3817" s="1" t="s">
        <v>74</v>
      </c>
      <c r="G3817" s="1">
        <v>9</v>
      </c>
      <c r="H3817" s="1" t="s">
        <v>341</v>
      </c>
      <c r="I3817" s="1" t="s">
        <v>114</v>
      </c>
      <c r="J3817" s="64">
        <v>553</v>
      </c>
      <c r="K3817" s="76">
        <v>2296200</v>
      </c>
      <c r="L3817" s="29">
        <v>45989</v>
      </c>
      <c r="M3817" s="29" t="s">
        <v>4163</v>
      </c>
      <c r="N3817" s="1" t="s">
        <v>478</v>
      </c>
      <c r="O3817" s="28" t="s">
        <v>225</v>
      </c>
      <c r="P3817" s="1" t="s">
        <v>216</v>
      </c>
      <c r="Q3817" s="76">
        <v>12</v>
      </c>
      <c r="R3817" s="1" t="s">
        <v>537</v>
      </c>
      <c r="T3817" s="1" t="s">
        <v>115</v>
      </c>
      <c r="U3817" s="1"/>
      <c r="V3817" s="1"/>
      <c r="AB3817" s="178"/>
      <c r="AC3817" s="33">
        <v>24</v>
      </c>
      <c r="AD3817" s="33">
        <v>210</v>
      </c>
      <c r="AE3817" s="33" t="s">
        <v>103</v>
      </c>
      <c r="AF3817" s="33" t="s">
        <v>103</v>
      </c>
      <c r="AG3817" s="33"/>
      <c r="AM3817" s="164">
        <f t="shared" si="191"/>
        <v>45992</v>
      </c>
      <c r="AX3817" s="37">
        <f t="shared" si="189"/>
        <v>45996</v>
      </c>
      <c r="AY3817" s="1" t="s">
        <v>1416</v>
      </c>
      <c r="AZ3817" s="183"/>
      <c r="BA3817" s="184"/>
      <c r="BB3817" s="184"/>
      <c r="BC3817" s="184"/>
      <c r="BD3817" s="184"/>
      <c r="BE3817" s="184"/>
      <c r="BF3817" s="184"/>
      <c r="BG3817" s="184"/>
      <c r="BT3817" s="37">
        <f t="shared" si="190"/>
        <v>46017</v>
      </c>
      <c r="BU3817" s="31" t="s">
        <v>1416</v>
      </c>
      <c r="BV3817" s="183"/>
      <c r="BW3817" s="207"/>
      <c r="BX3817" s="184"/>
      <c r="BY3817" s="184"/>
      <c r="BZ3817" s="184"/>
      <c r="CA3817" s="184"/>
      <c r="CB3817" s="184"/>
      <c r="CC3817" s="184"/>
      <c r="CE3817" s="1"/>
      <c r="CF3817" s="1"/>
      <c r="CG3817" s="1"/>
      <c r="CH3817" s="1"/>
      <c r="CI3817" s="1"/>
      <c r="CJ3817" s="1"/>
      <c r="CK3817" s="1"/>
      <c r="CL3817" s="1"/>
      <c r="CM3817" s="32"/>
      <c r="CN3817" s="1"/>
      <c r="CO3817" s="1"/>
    </row>
    <row r="3818" spans="1:93" ht="30" customHeight="1" x14ac:dyDescent="0.2">
      <c r="A3818" s="1">
        <v>3812</v>
      </c>
      <c r="B3818" s="1" t="s">
        <v>838</v>
      </c>
      <c r="C3818" s="1" t="s">
        <v>839</v>
      </c>
      <c r="D3818" s="1" t="s">
        <v>840</v>
      </c>
      <c r="E3818" s="1" t="s">
        <v>841</v>
      </c>
      <c r="F3818" s="1" t="s">
        <v>74</v>
      </c>
      <c r="G3818" s="1">
        <v>9</v>
      </c>
      <c r="H3818" s="1" t="s">
        <v>341</v>
      </c>
      <c r="I3818" s="1" t="s">
        <v>114</v>
      </c>
      <c r="J3818" s="64">
        <v>287</v>
      </c>
      <c r="K3818" s="76">
        <v>2292371</v>
      </c>
      <c r="L3818" s="29">
        <v>45989</v>
      </c>
      <c r="M3818" s="29" t="s">
        <v>4163</v>
      </c>
      <c r="N3818" s="1" t="s">
        <v>478</v>
      </c>
      <c r="O3818" s="28" t="s">
        <v>225</v>
      </c>
      <c r="P3818" s="1" t="s">
        <v>216</v>
      </c>
      <c r="Q3818" s="76">
        <v>8</v>
      </c>
      <c r="R3818" s="1" t="s">
        <v>537</v>
      </c>
      <c r="S3818" s="1">
        <v>6</v>
      </c>
      <c r="T3818" s="1" t="s">
        <v>115</v>
      </c>
      <c r="U3818" s="1"/>
      <c r="V3818" s="1"/>
      <c r="AB3818" s="178"/>
      <c r="AC3818" s="33">
        <v>22.5</v>
      </c>
      <c r="AD3818" s="33">
        <v>230</v>
      </c>
      <c r="AE3818" s="33" t="s">
        <v>103</v>
      </c>
      <c r="AF3818" s="33" t="s">
        <v>103</v>
      </c>
      <c r="AG3818" s="33"/>
      <c r="AM3818" s="164">
        <f t="shared" si="191"/>
        <v>45992</v>
      </c>
      <c r="AX3818" s="37">
        <f t="shared" si="189"/>
        <v>45996</v>
      </c>
      <c r="AY3818" s="1" t="s">
        <v>1416</v>
      </c>
      <c r="AZ3818" s="183"/>
      <c r="BA3818" s="184"/>
      <c r="BB3818" s="184"/>
      <c r="BC3818" s="184"/>
      <c r="BD3818" s="184"/>
      <c r="BE3818" s="184"/>
      <c r="BF3818" s="184"/>
      <c r="BG3818" s="184"/>
      <c r="BT3818" s="37">
        <f t="shared" si="190"/>
        <v>46017</v>
      </c>
      <c r="BU3818" s="31" t="s">
        <v>1416</v>
      </c>
      <c r="BV3818" s="183"/>
      <c r="BW3818" s="207"/>
      <c r="BX3818" s="184"/>
      <c r="BY3818" s="184"/>
      <c r="BZ3818" s="184"/>
      <c r="CA3818" s="184"/>
      <c r="CB3818" s="184"/>
      <c r="CC3818" s="184"/>
      <c r="CE3818" s="1"/>
      <c r="CF3818" s="1"/>
      <c r="CG3818" s="1"/>
      <c r="CH3818" s="1"/>
      <c r="CI3818" s="1"/>
      <c r="CJ3818" s="1"/>
      <c r="CK3818" s="1"/>
      <c r="CL3818" s="1"/>
      <c r="CM3818" s="32"/>
      <c r="CN3818" s="1"/>
      <c r="CO3818" s="1"/>
    </row>
    <row r="3819" spans="1:93" ht="30" customHeight="1" x14ac:dyDescent="0.2">
      <c r="A3819" s="1">
        <v>3813</v>
      </c>
      <c r="B3819" s="1" t="s">
        <v>838</v>
      </c>
      <c r="C3819" s="1" t="s">
        <v>839</v>
      </c>
      <c r="D3819" s="1" t="s">
        <v>840</v>
      </c>
      <c r="E3819" s="1" t="s">
        <v>841</v>
      </c>
      <c r="F3819" s="1" t="s">
        <v>74</v>
      </c>
      <c r="G3819" s="1">
        <v>9</v>
      </c>
      <c r="H3819" s="1" t="s">
        <v>341</v>
      </c>
      <c r="I3819" s="1" t="s">
        <v>114</v>
      </c>
      <c r="J3819" s="64">
        <v>433</v>
      </c>
      <c r="K3819" s="76">
        <v>2296201</v>
      </c>
      <c r="L3819" s="29">
        <v>45989</v>
      </c>
      <c r="M3819" s="29" t="s">
        <v>4163</v>
      </c>
      <c r="N3819" s="1" t="s">
        <v>478</v>
      </c>
      <c r="O3819" s="28" t="s">
        <v>225</v>
      </c>
      <c r="P3819" s="1" t="s">
        <v>216</v>
      </c>
      <c r="Q3819" s="76">
        <v>9</v>
      </c>
      <c r="R3819" s="1" t="s">
        <v>537</v>
      </c>
      <c r="T3819" s="1" t="s">
        <v>115</v>
      </c>
      <c r="U3819" s="1"/>
      <c r="V3819" s="1"/>
      <c r="AB3819" s="178"/>
      <c r="AC3819" s="33">
        <v>23</v>
      </c>
      <c r="AD3819" s="33">
        <v>210</v>
      </c>
      <c r="AE3819" s="33" t="s">
        <v>103</v>
      </c>
      <c r="AF3819" s="33" t="s">
        <v>103</v>
      </c>
      <c r="AG3819" s="33"/>
      <c r="AM3819" s="164">
        <f t="shared" si="191"/>
        <v>45992</v>
      </c>
      <c r="AX3819" s="37">
        <f t="shared" si="189"/>
        <v>45996</v>
      </c>
      <c r="AY3819" s="1" t="s">
        <v>1416</v>
      </c>
      <c r="AZ3819" s="183"/>
      <c r="BA3819" s="184"/>
      <c r="BB3819" s="184"/>
      <c r="BC3819" s="184"/>
      <c r="BD3819" s="184"/>
      <c r="BE3819" s="184"/>
      <c r="BF3819" s="184"/>
      <c r="BG3819" s="184"/>
      <c r="BT3819" s="37">
        <f t="shared" si="190"/>
        <v>46017</v>
      </c>
      <c r="BU3819" s="31" t="s">
        <v>1416</v>
      </c>
      <c r="BV3819" s="183"/>
      <c r="BW3819" s="207"/>
      <c r="BX3819" s="184"/>
      <c r="BY3819" s="184"/>
      <c r="BZ3819" s="184"/>
      <c r="CA3819" s="184"/>
      <c r="CB3819" s="184"/>
      <c r="CC3819" s="184"/>
      <c r="CE3819" s="1"/>
      <c r="CF3819" s="1"/>
      <c r="CG3819" s="1"/>
      <c r="CH3819" s="1"/>
      <c r="CI3819" s="1"/>
      <c r="CJ3819" s="1"/>
      <c r="CK3819" s="1"/>
      <c r="CL3819" s="1"/>
      <c r="CM3819" s="32"/>
      <c r="CN3819" s="1"/>
      <c r="CO3819" s="1"/>
    </row>
    <row r="3820" spans="1:93" ht="30" customHeight="1" x14ac:dyDescent="0.2">
      <c r="A3820" s="1">
        <v>3814</v>
      </c>
      <c r="B3820" s="1" t="s">
        <v>838</v>
      </c>
      <c r="C3820" s="1" t="s">
        <v>839</v>
      </c>
      <c r="D3820" s="1" t="s">
        <v>840</v>
      </c>
      <c r="E3820" s="1" t="s">
        <v>841</v>
      </c>
      <c r="F3820" s="1" t="s">
        <v>74</v>
      </c>
      <c r="G3820" s="1">
        <v>9</v>
      </c>
      <c r="H3820" s="1" t="s">
        <v>341</v>
      </c>
      <c r="I3820" s="1" t="s">
        <v>114</v>
      </c>
      <c r="J3820" s="64">
        <v>274</v>
      </c>
      <c r="K3820" s="76">
        <v>2292372</v>
      </c>
      <c r="L3820" s="29">
        <v>45989</v>
      </c>
      <c r="M3820" s="29" t="s">
        <v>4163</v>
      </c>
      <c r="N3820" s="1" t="s">
        <v>478</v>
      </c>
      <c r="O3820" s="28" t="s">
        <v>225</v>
      </c>
      <c r="P3820" s="1" t="s">
        <v>216</v>
      </c>
      <c r="Q3820" s="76">
        <v>8</v>
      </c>
      <c r="R3820" s="1" t="s">
        <v>537</v>
      </c>
      <c r="T3820" s="1" t="s">
        <v>115</v>
      </c>
      <c r="U3820" s="1"/>
      <c r="V3820" s="1"/>
      <c r="AB3820" s="178"/>
      <c r="AC3820" s="33">
        <v>21</v>
      </c>
      <c r="AD3820" s="33">
        <v>240</v>
      </c>
      <c r="AE3820" s="33" t="s">
        <v>103</v>
      </c>
      <c r="AF3820" s="33" t="s">
        <v>103</v>
      </c>
      <c r="AG3820" s="33"/>
      <c r="AM3820" s="164">
        <f t="shared" si="191"/>
        <v>45992</v>
      </c>
      <c r="AX3820" s="37">
        <f t="shared" si="189"/>
        <v>45996</v>
      </c>
      <c r="AY3820" s="1" t="s">
        <v>1416</v>
      </c>
      <c r="AZ3820" s="183"/>
      <c r="BA3820" s="181"/>
      <c r="BB3820" s="181"/>
      <c r="BC3820" s="181"/>
      <c r="BD3820" s="181"/>
      <c r="BE3820" s="181"/>
      <c r="BF3820" s="181"/>
      <c r="BG3820" s="184"/>
      <c r="BT3820" s="37">
        <f t="shared" si="190"/>
        <v>46017</v>
      </c>
      <c r="BU3820" s="31" t="s">
        <v>1416</v>
      </c>
      <c r="BV3820" s="183"/>
      <c r="BW3820" s="192"/>
      <c r="BX3820" s="181"/>
      <c r="BY3820" s="181"/>
      <c r="BZ3820" s="181"/>
      <c r="CA3820" s="181"/>
      <c r="CB3820" s="181"/>
      <c r="CC3820" s="184"/>
      <c r="CE3820" s="1"/>
      <c r="CF3820" s="1"/>
      <c r="CG3820" s="1"/>
      <c r="CH3820" s="1"/>
      <c r="CI3820" s="1"/>
      <c r="CJ3820" s="1"/>
      <c r="CK3820" s="1"/>
      <c r="CL3820" s="1"/>
      <c r="CM3820" s="32"/>
      <c r="CN3820" s="1"/>
      <c r="CO3820" s="1"/>
    </row>
    <row r="3821" spans="1:93" ht="30" customHeight="1" x14ac:dyDescent="0.2">
      <c r="A3821" s="1">
        <v>3815</v>
      </c>
      <c r="B3821" s="1" t="s">
        <v>838</v>
      </c>
      <c r="C3821" s="1" t="s">
        <v>839</v>
      </c>
      <c r="D3821" s="1" t="s">
        <v>840</v>
      </c>
      <c r="E3821" s="1" t="s">
        <v>841</v>
      </c>
      <c r="F3821" s="1" t="s">
        <v>74</v>
      </c>
      <c r="G3821" s="1">
        <v>9</v>
      </c>
      <c r="H3821" s="1" t="s">
        <v>341</v>
      </c>
      <c r="I3821" s="1" t="s">
        <v>114</v>
      </c>
      <c r="J3821" s="64">
        <v>273</v>
      </c>
      <c r="K3821" s="76">
        <v>2292373</v>
      </c>
      <c r="L3821" s="29">
        <v>45989</v>
      </c>
      <c r="M3821" s="29" t="s">
        <v>4163</v>
      </c>
      <c r="N3821" s="1" t="s">
        <v>478</v>
      </c>
      <c r="O3821" s="28" t="s">
        <v>225</v>
      </c>
      <c r="P3821" s="1" t="s">
        <v>216</v>
      </c>
      <c r="Q3821" s="76">
        <v>8</v>
      </c>
      <c r="R3821" s="1" t="s">
        <v>537</v>
      </c>
      <c r="T3821" s="1" t="s">
        <v>115</v>
      </c>
      <c r="U3821" s="1"/>
      <c r="V3821" s="1"/>
      <c r="AB3821" s="178"/>
      <c r="AC3821" s="33">
        <v>23.5</v>
      </c>
      <c r="AD3821" s="33">
        <v>220</v>
      </c>
      <c r="AE3821" s="33" t="s">
        <v>103</v>
      </c>
      <c r="AF3821" s="33" t="s">
        <v>103</v>
      </c>
      <c r="AG3821" s="33"/>
      <c r="AM3821" s="164">
        <f t="shared" si="191"/>
        <v>45992</v>
      </c>
      <c r="AX3821" s="37">
        <f t="shared" si="189"/>
        <v>45996</v>
      </c>
      <c r="AY3821" s="1" t="s">
        <v>1416</v>
      </c>
      <c r="AZ3821" s="183"/>
      <c r="BA3821" s="180">
        <v>40.299999999999997</v>
      </c>
      <c r="BB3821" s="180">
        <v>41.3</v>
      </c>
      <c r="BC3821" s="180">
        <v>38.9</v>
      </c>
      <c r="BD3821" s="180">
        <v>40.4</v>
      </c>
      <c r="BE3821" s="180">
        <v>41.2</v>
      </c>
      <c r="BF3821" s="180">
        <v>41.8</v>
      </c>
      <c r="BG3821" s="184"/>
      <c r="BT3821" s="37">
        <f t="shared" si="190"/>
        <v>46017</v>
      </c>
      <c r="BU3821" s="31" t="s">
        <v>1416</v>
      </c>
      <c r="BV3821" s="183"/>
      <c r="BW3821" s="191">
        <v>48.4</v>
      </c>
      <c r="BX3821" s="180">
        <v>49.5</v>
      </c>
      <c r="BY3821" s="180">
        <v>48.5</v>
      </c>
      <c r="BZ3821" s="180">
        <v>51.2</v>
      </c>
      <c r="CA3821" s="180">
        <v>52.2</v>
      </c>
      <c r="CB3821" s="180">
        <v>51.7</v>
      </c>
      <c r="CC3821" s="184"/>
      <c r="CE3821" s="1"/>
      <c r="CF3821" s="1"/>
      <c r="CG3821" s="1"/>
      <c r="CH3821" s="1"/>
      <c r="CI3821" s="1"/>
      <c r="CJ3821" s="1"/>
      <c r="CK3821" s="1"/>
      <c r="CL3821" s="1"/>
      <c r="CM3821" s="32"/>
      <c r="CN3821" s="1"/>
      <c r="CO3821" s="1"/>
    </row>
    <row r="3822" spans="1:93" ht="30" customHeight="1" x14ac:dyDescent="0.2">
      <c r="A3822" s="1">
        <v>3816</v>
      </c>
      <c r="B3822" s="1" t="s">
        <v>838</v>
      </c>
      <c r="C3822" s="1" t="s">
        <v>839</v>
      </c>
      <c r="D3822" s="1" t="s">
        <v>840</v>
      </c>
      <c r="E3822" s="1" t="s">
        <v>841</v>
      </c>
      <c r="F3822" s="1" t="s">
        <v>74</v>
      </c>
      <c r="G3822" s="1">
        <v>9</v>
      </c>
      <c r="H3822" s="1" t="s">
        <v>341</v>
      </c>
      <c r="I3822" s="1" t="s">
        <v>114</v>
      </c>
      <c r="J3822" s="64">
        <v>551</v>
      </c>
      <c r="K3822" s="76">
        <v>2296202</v>
      </c>
      <c r="L3822" s="29">
        <v>45989</v>
      </c>
      <c r="M3822" s="29" t="s">
        <v>4163</v>
      </c>
      <c r="N3822" s="1" t="s">
        <v>478</v>
      </c>
      <c r="O3822" s="28" t="s">
        <v>225</v>
      </c>
      <c r="P3822" s="1" t="s">
        <v>216</v>
      </c>
      <c r="Q3822" s="76">
        <v>12</v>
      </c>
      <c r="R3822" s="1" t="s">
        <v>537</v>
      </c>
      <c r="T3822" s="1" t="s">
        <v>115</v>
      </c>
      <c r="U3822" s="1"/>
      <c r="V3822" s="1"/>
      <c r="AB3822" s="178"/>
      <c r="AC3822" s="33">
        <v>21.5</v>
      </c>
      <c r="AD3822" s="33">
        <v>210</v>
      </c>
      <c r="AE3822" s="33" t="s">
        <v>103</v>
      </c>
      <c r="AF3822" s="33" t="s">
        <v>103</v>
      </c>
      <c r="AG3822" s="33"/>
      <c r="AM3822" s="164">
        <f t="shared" si="191"/>
        <v>45992</v>
      </c>
      <c r="AX3822" s="37">
        <f t="shared" si="189"/>
        <v>45996</v>
      </c>
      <c r="AY3822" s="1" t="s">
        <v>1416</v>
      </c>
      <c r="AZ3822" s="183"/>
      <c r="BA3822" s="184"/>
      <c r="BB3822" s="184"/>
      <c r="BC3822" s="184"/>
      <c r="BD3822" s="184"/>
      <c r="BE3822" s="184"/>
      <c r="BF3822" s="184"/>
      <c r="BG3822" s="184"/>
      <c r="BT3822" s="37">
        <f t="shared" si="190"/>
        <v>46017</v>
      </c>
      <c r="BU3822" s="31" t="s">
        <v>1416</v>
      </c>
      <c r="BV3822" s="183"/>
      <c r="BW3822" s="207"/>
      <c r="BX3822" s="184"/>
      <c r="BY3822" s="184"/>
      <c r="BZ3822" s="184"/>
      <c r="CA3822" s="184"/>
      <c r="CB3822" s="184"/>
      <c r="CC3822" s="184"/>
      <c r="CE3822" s="1"/>
      <c r="CF3822" s="1"/>
      <c r="CG3822" s="1"/>
      <c r="CH3822" s="1"/>
      <c r="CI3822" s="1"/>
      <c r="CJ3822" s="1"/>
      <c r="CK3822" s="1"/>
      <c r="CL3822" s="1"/>
      <c r="CM3822" s="32"/>
      <c r="CN3822" s="1"/>
      <c r="CO3822" s="1"/>
    </row>
    <row r="3823" spans="1:93" ht="30" customHeight="1" x14ac:dyDescent="0.2">
      <c r="A3823" s="1">
        <v>3817</v>
      </c>
      <c r="B3823" s="1" t="s">
        <v>838</v>
      </c>
      <c r="C3823" s="1" t="s">
        <v>839</v>
      </c>
      <c r="D3823" s="1" t="s">
        <v>840</v>
      </c>
      <c r="E3823" s="1" t="s">
        <v>841</v>
      </c>
      <c r="F3823" s="1" t="s">
        <v>74</v>
      </c>
      <c r="G3823" s="1">
        <v>9</v>
      </c>
      <c r="H3823" s="1" t="s">
        <v>341</v>
      </c>
      <c r="I3823" s="1" t="s">
        <v>114</v>
      </c>
      <c r="J3823" s="64">
        <v>558</v>
      </c>
      <c r="K3823" s="76">
        <v>2292374</v>
      </c>
      <c r="L3823" s="29">
        <v>45989</v>
      </c>
      <c r="M3823" s="29" t="s">
        <v>4163</v>
      </c>
      <c r="N3823" s="1" t="s">
        <v>478</v>
      </c>
      <c r="O3823" s="28" t="s">
        <v>225</v>
      </c>
      <c r="P3823" s="1" t="s">
        <v>216</v>
      </c>
      <c r="Q3823" s="76">
        <v>12</v>
      </c>
      <c r="R3823" s="1" t="s">
        <v>537</v>
      </c>
      <c r="T3823" s="1" t="s">
        <v>115</v>
      </c>
      <c r="U3823" s="1"/>
      <c r="V3823" s="1"/>
      <c r="AB3823" s="178"/>
      <c r="AC3823" s="33">
        <v>23</v>
      </c>
      <c r="AD3823" s="33">
        <v>240</v>
      </c>
      <c r="AE3823" s="33" t="s">
        <v>103</v>
      </c>
      <c r="AF3823" s="33" t="s">
        <v>103</v>
      </c>
      <c r="AG3823" s="33"/>
      <c r="AM3823" s="164">
        <f t="shared" si="191"/>
        <v>45992</v>
      </c>
      <c r="AX3823" s="37">
        <f t="shared" si="189"/>
        <v>45996</v>
      </c>
      <c r="AY3823" s="1" t="s">
        <v>1416</v>
      </c>
      <c r="AZ3823" s="183"/>
      <c r="BA3823" s="184"/>
      <c r="BB3823" s="184"/>
      <c r="BC3823" s="184"/>
      <c r="BD3823" s="184"/>
      <c r="BE3823" s="184"/>
      <c r="BF3823" s="184"/>
      <c r="BG3823" s="184"/>
      <c r="BT3823" s="37">
        <f t="shared" si="190"/>
        <v>46017</v>
      </c>
      <c r="BU3823" s="31" t="s">
        <v>1416</v>
      </c>
      <c r="BV3823" s="183"/>
      <c r="BW3823" s="207"/>
      <c r="BX3823" s="184"/>
      <c r="BY3823" s="184"/>
      <c r="BZ3823" s="184"/>
      <c r="CA3823" s="184"/>
      <c r="CB3823" s="184"/>
      <c r="CC3823" s="184"/>
      <c r="CE3823" s="1"/>
      <c r="CF3823" s="1"/>
      <c r="CG3823" s="1"/>
      <c r="CH3823" s="1"/>
      <c r="CI3823" s="1"/>
      <c r="CJ3823" s="1"/>
      <c r="CK3823" s="1"/>
      <c r="CL3823" s="1"/>
      <c r="CM3823" s="32"/>
      <c r="CN3823" s="1"/>
      <c r="CO3823" s="1"/>
    </row>
    <row r="3824" spans="1:93" ht="30" customHeight="1" x14ac:dyDescent="0.2">
      <c r="A3824" s="1">
        <v>3818</v>
      </c>
      <c r="B3824" s="1" t="s">
        <v>838</v>
      </c>
      <c r="C3824" s="1" t="s">
        <v>839</v>
      </c>
      <c r="D3824" s="1" t="s">
        <v>840</v>
      </c>
      <c r="E3824" s="1" t="s">
        <v>841</v>
      </c>
      <c r="F3824" s="1" t="s">
        <v>74</v>
      </c>
      <c r="G3824" s="1">
        <v>9</v>
      </c>
      <c r="H3824" s="1" t="s">
        <v>341</v>
      </c>
      <c r="I3824" s="1" t="s">
        <v>114</v>
      </c>
      <c r="J3824" s="64">
        <v>302</v>
      </c>
      <c r="K3824" s="76">
        <v>2296203</v>
      </c>
      <c r="L3824" s="29">
        <v>45989</v>
      </c>
      <c r="M3824" s="29" t="s">
        <v>4163</v>
      </c>
      <c r="N3824" s="1" t="s">
        <v>478</v>
      </c>
      <c r="O3824" s="28" t="s">
        <v>225</v>
      </c>
      <c r="P3824" s="1" t="s">
        <v>216</v>
      </c>
      <c r="Q3824" s="76">
        <v>8</v>
      </c>
      <c r="R3824" s="1" t="s">
        <v>537</v>
      </c>
      <c r="T3824" s="1" t="s">
        <v>115</v>
      </c>
      <c r="U3824" s="1"/>
      <c r="V3824" s="1"/>
      <c r="AB3824" s="178"/>
      <c r="AC3824" s="33">
        <v>21.5</v>
      </c>
      <c r="AD3824" s="33">
        <v>210</v>
      </c>
      <c r="AE3824" s="33" t="s">
        <v>103</v>
      </c>
      <c r="AF3824" s="33" t="s">
        <v>103</v>
      </c>
      <c r="AG3824" s="33"/>
      <c r="AM3824" s="164">
        <f t="shared" si="191"/>
        <v>45992</v>
      </c>
      <c r="AX3824" s="37">
        <f t="shared" si="189"/>
        <v>45996</v>
      </c>
      <c r="AY3824" s="1" t="s">
        <v>1416</v>
      </c>
      <c r="AZ3824" s="183"/>
      <c r="BA3824" s="184"/>
      <c r="BB3824" s="184"/>
      <c r="BC3824" s="184"/>
      <c r="BD3824" s="184"/>
      <c r="BE3824" s="184"/>
      <c r="BF3824" s="184"/>
      <c r="BG3824" s="184"/>
      <c r="BT3824" s="37">
        <f t="shared" si="190"/>
        <v>46017</v>
      </c>
      <c r="BU3824" s="31" t="s">
        <v>1416</v>
      </c>
      <c r="BV3824" s="183"/>
      <c r="BW3824" s="207"/>
      <c r="BX3824" s="184"/>
      <c r="BY3824" s="184"/>
      <c r="BZ3824" s="184"/>
      <c r="CA3824" s="184"/>
      <c r="CB3824" s="184"/>
      <c r="CC3824" s="184"/>
      <c r="CE3824" s="1"/>
      <c r="CF3824" s="1"/>
      <c r="CG3824" s="1"/>
      <c r="CH3824" s="1"/>
      <c r="CI3824" s="1"/>
      <c r="CJ3824" s="1"/>
      <c r="CK3824" s="1"/>
      <c r="CL3824" s="1"/>
      <c r="CM3824" s="32"/>
      <c r="CN3824" s="1"/>
      <c r="CO3824" s="1"/>
    </row>
    <row r="3825" spans="1:93" ht="30" customHeight="1" x14ac:dyDescent="0.2">
      <c r="A3825" s="1">
        <v>3819</v>
      </c>
      <c r="B3825" s="1" t="s">
        <v>838</v>
      </c>
      <c r="C3825" s="1" t="s">
        <v>839</v>
      </c>
      <c r="D3825" s="1" t="s">
        <v>840</v>
      </c>
      <c r="E3825" s="1" t="s">
        <v>841</v>
      </c>
      <c r="F3825" s="1" t="s">
        <v>74</v>
      </c>
      <c r="G3825" s="1">
        <v>9</v>
      </c>
      <c r="H3825" s="1" t="s">
        <v>341</v>
      </c>
      <c r="I3825" s="1" t="s">
        <v>114</v>
      </c>
      <c r="J3825" s="64">
        <v>554</v>
      </c>
      <c r="K3825" s="76">
        <v>2292375</v>
      </c>
      <c r="L3825" s="29">
        <v>45989</v>
      </c>
      <c r="M3825" s="29" t="s">
        <v>4163</v>
      </c>
      <c r="N3825" s="1" t="s">
        <v>478</v>
      </c>
      <c r="O3825" s="28" t="s">
        <v>225</v>
      </c>
      <c r="P3825" s="1" t="s">
        <v>216</v>
      </c>
      <c r="Q3825" s="76">
        <v>12</v>
      </c>
      <c r="R3825" s="1" t="s">
        <v>537</v>
      </c>
      <c r="T3825" s="1" t="s">
        <v>115</v>
      </c>
      <c r="U3825" s="1"/>
      <c r="V3825" s="1"/>
      <c r="AB3825" s="178"/>
      <c r="AC3825" s="33">
        <v>22</v>
      </c>
      <c r="AD3825" s="33">
        <v>230</v>
      </c>
      <c r="AE3825" s="33" t="s">
        <v>103</v>
      </c>
      <c r="AF3825" s="33" t="s">
        <v>103</v>
      </c>
      <c r="AG3825" s="33"/>
      <c r="AM3825" s="164">
        <f t="shared" si="191"/>
        <v>45992</v>
      </c>
      <c r="AX3825" s="37">
        <f t="shared" si="189"/>
        <v>45996</v>
      </c>
      <c r="AY3825" s="1" t="s">
        <v>1416</v>
      </c>
      <c r="AZ3825" s="183"/>
      <c r="BA3825" s="184"/>
      <c r="BB3825" s="184"/>
      <c r="BC3825" s="184"/>
      <c r="BD3825" s="184"/>
      <c r="BE3825" s="184"/>
      <c r="BF3825" s="184"/>
      <c r="BG3825" s="184"/>
      <c r="BT3825" s="37">
        <f t="shared" si="190"/>
        <v>46017</v>
      </c>
      <c r="BU3825" s="31" t="s">
        <v>1416</v>
      </c>
      <c r="BV3825" s="183"/>
      <c r="BW3825" s="207"/>
      <c r="BX3825" s="184"/>
      <c r="BY3825" s="184"/>
      <c r="BZ3825" s="184"/>
      <c r="CA3825" s="184"/>
      <c r="CB3825" s="184"/>
      <c r="CC3825" s="184"/>
      <c r="CE3825" s="1"/>
      <c r="CF3825" s="1"/>
      <c r="CG3825" s="1"/>
      <c r="CH3825" s="1"/>
      <c r="CI3825" s="1"/>
      <c r="CJ3825" s="1"/>
      <c r="CK3825" s="1"/>
      <c r="CL3825" s="1"/>
      <c r="CM3825" s="32"/>
      <c r="CN3825" s="1"/>
      <c r="CO3825" s="1"/>
    </row>
    <row r="3826" spans="1:93" ht="30" customHeight="1" x14ac:dyDescent="0.2">
      <c r="A3826" s="1">
        <v>3820</v>
      </c>
      <c r="B3826" s="1" t="s">
        <v>838</v>
      </c>
      <c r="C3826" s="1" t="s">
        <v>839</v>
      </c>
      <c r="D3826" s="1" t="s">
        <v>840</v>
      </c>
      <c r="E3826" s="1" t="s">
        <v>841</v>
      </c>
      <c r="F3826" s="1" t="s">
        <v>74</v>
      </c>
      <c r="G3826" s="1">
        <v>9</v>
      </c>
      <c r="H3826" s="1" t="s">
        <v>341</v>
      </c>
      <c r="I3826" s="1" t="s">
        <v>114</v>
      </c>
      <c r="J3826" s="64">
        <v>415</v>
      </c>
      <c r="K3826" s="76">
        <v>2292376</v>
      </c>
      <c r="L3826" s="29">
        <v>45989</v>
      </c>
      <c r="M3826" s="29" t="s">
        <v>4163</v>
      </c>
      <c r="N3826" s="1" t="s">
        <v>478</v>
      </c>
      <c r="O3826" s="28" t="s">
        <v>225</v>
      </c>
      <c r="P3826" s="1" t="s">
        <v>216</v>
      </c>
      <c r="Q3826" s="76">
        <v>10</v>
      </c>
      <c r="R3826" s="1" t="s">
        <v>537</v>
      </c>
      <c r="T3826" s="1" t="s">
        <v>115</v>
      </c>
      <c r="U3826" s="1"/>
      <c r="V3826" s="1"/>
      <c r="AB3826" s="178"/>
      <c r="AC3826" s="33">
        <v>22.5</v>
      </c>
      <c r="AD3826" s="33">
        <v>200</v>
      </c>
      <c r="AE3826" s="33" t="s">
        <v>103</v>
      </c>
      <c r="AF3826" s="33" t="s">
        <v>103</v>
      </c>
      <c r="AG3826" s="33"/>
      <c r="AM3826" s="164">
        <f t="shared" si="191"/>
        <v>45992</v>
      </c>
      <c r="AX3826" s="37">
        <f t="shared" si="189"/>
        <v>45996</v>
      </c>
      <c r="AY3826" s="1" t="s">
        <v>1416</v>
      </c>
      <c r="AZ3826" s="183"/>
      <c r="BA3826" s="184"/>
      <c r="BB3826" s="184"/>
      <c r="BC3826" s="184"/>
      <c r="BD3826" s="184"/>
      <c r="BE3826" s="184"/>
      <c r="BF3826" s="184"/>
      <c r="BG3826" s="184"/>
      <c r="BT3826" s="37">
        <f t="shared" si="190"/>
        <v>46017</v>
      </c>
      <c r="BU3826" s="31" t="s">
        <v>1416</v>
      </c>
      <c r="BV3826" s="183"/>
      <c r="BW3826" s="207"/>
      <c r="BX3826" s="184"/>
      <c r="BY3826" s="184"/>
      <c r="BZ3826" s="184"/>
      <c r="CA3826" s="184"/>
      <c r="CB3826" s="184"/>
      <c r="CC3826" s="184"/>
      <c r="CE3826" s="1"/>
      <c r="CF3826" s="1"/>
      <c r="CG3826" s="1"/>
      <c r="CH3826" s="1"/>
      <c r="CI3826" s="1"/>
      <c r="CJ3826" s="1"/>
      <c r="CK3826" s="1"/>
      <c r="CL3826" s="1"/>
      <c r="CM3826" s="32"/>
      <c r="CN3826" s="1"/>
      <c r="CO3826" s="1"/>
    </row>
    <row r="3827" spans="1:93" ht="30" customHeight="1" x14ac:dyDescent="0.2">
      <c r="A3827" s="1">
        <v>3821</v>
      </c>
      <c r="B3827" s="1" t="s">
        <v>838</v>
      </c>
      <c r="C3827" s="1" t="s">
        <v>839</v>
      </c>
      <c r="D3827" s="1" t="s">
        <v>840</v>
      </c>
      <c r="E3827" s="1" t="s">
        <v>841</v>
      </c>
      <c r="F3827" s="1" t="s">
        <v>74</v>
      </c>
      <c r="G3827" s="1">
        <v>9</v>
      </c>
      <c r="H3827" s="1" t="s">
        <v>341</v>
      </c>
      <c r="I3827" s="1" t="s">
        <v>114</v>
      </c>
      <c r="J3827" s="64">
        <v>403</v>
      </c>
      <c r="K3827" s="76">
        <v>2296204</v>
      </c>
      <c r="L3827" s="29">
        <v>45989</v>
      </c>
      <c r="M3827" s="29" t="s">
        <v>4163</v>
      </c>
      <c r="N3827" s="1" t="s">
        <v>478</v>
      </c>
      <c r="O3827" s="28" t="s">
        <v>225</v>
      </c>
      <c r="P3827" s="1" t="s">
        <v>216</v>
      </c>
      <c r="Q3827" s="76">
        <v>9</v>
      </c>
      <c r="R3827" s="1" t="s">
        <v>537</v>
      </c>
      <c r="T3827" s="1" t="s">
        <v>115</v>
      </c>
      <c r="U3827" s="1"/>
      <c r="V3827" s="1"/>
      <c r="AB3827" s="178"/>
      <c r="AC3827" s="33">
        <v>20</v>
      </c>
      <c r="AD3827" s="33">
        <v>220</v>
      </c>
      <c r="AE3827" s="33" t="s">
        <v>103</v>
      </c>
      <c r="AF3827" s="33" t="s">
        <v>103</v>
      </c>
      <c r="AG3827" s="33"/>
      <c r="AM3827" s="164">
        <f t="shared" si="191"/>
        <v>45992</v>
      </c>
      <c r="AX3827" s="37">
        <f t="shared" si="189"/>
        <v>45996</v>
      </c>
      <c r="AY3827" s="1" t="s">
        <v>1416</v>
      </c>
      <c r="AZ3827" s="183"/>
      <c r="BA3827" s="184"/>
      <c r="BB3827" s="184"/>
      <c r="BC3827" s="184"/>
      <c r="BD3827" s="184"/>
      <c r="BE3827" s="184"/>
      <c r="BF3827" s="184"/>
      <c r="BG3827" s="184"/>
      <c r="BT3827" s="37">
        <f t="shared" si="190"/>
        <v>46017</v>
      </c>
      <c r="BU3827" s="31" t="s">
        <v>1416</v>
      </c>
      <c r="BV3827" s="183"/>
      <c r="BW3827" s="207"/>
      <c r="BX3827" s="184"/>
      <c r="BY3827" s="184"/>
      <c r="BZ3827" s="184"/>
      <c r="CA3827" s="184"/>
      <c r="CB3827" s="184"/>
      <c r="CC3827" s="184"/>
      <c r="CE3827" s="1"/>
      <c r="CF3827" s="1"/>
      <c r="CG3827" s="1"/>
      <c r="CH3827" s="1"/>
      <c r="CI3827" s="1"/>
      <c r="CJ3827" s="1"/>
      <c r="CK3827" s="1"/>
      <c r="CL3827" s="1"/>
      <c r="CM3827" s="32"/>
      <c r="CN3827" s="1"/>
      <c r="CO3827" s="1"/>
    </row>
    <row r="3828" spans="1:93" ht="30" customHeight="1" x14ac:dyDescent="0.2">
      <c r="A3828" s="1">
        <v>3822</v>
      </c>
      <c r="B3828" s="1" t="s">
        <v>838</v>
      </c>
      <c r="C3828" s="1" t="s">
        <v>839</v>
      </c>
      <c r="D3828" s="1" t="s">
        <v>840</v>
      </c>
      <c r="E3828" s="1" t="s">
        <v>841</v>
      </c>
      <c r="F3828" s="1" t="s">
        <v>74</v>
      </c>
      <c r="G3828" s="1">
        <v>9</v>
      </c>
      <c r="H3828" s="1" t="s">
        <v>341</v>
      </c>
      <c r="I3828" s="1" t="s">
        <v>114</v>
      </c>
      <c r="J3828" s="64">
        <v>393</v>
      </c>
      <c r="K3828" s="76">
        <v>2292377</v>
      </c>
      <c r="L3828" s="29">
        <v>45989</v>
      </c>
      <c r="M3828" s="29" t="s">
        <v>4163</v>
      </c>
      <c r="N3828" s="1" t="s">
        <v>478</v>
      </c>
      <c r="O3828" s="28" t="s">
        <v>225</v>
      </c>
      <c r="P3828" s="1" t="s">
        <v>216</v>
      </c>
      <c r="Q3828" s="76">
        <v>10</v>
      </c>
      <c r="R3828" s="1" t="s">
        <v>537</v>
      </c>
      <c r="T3828" s="1" t="s">
        <v>115</v>
      </c>
      <c r="U3828" s="1"/>
      <c r="V3828" s="1"/>
      <c r="AB3828" s="178"/>
      <c r="AC3828" s="33">
        <v>22.5</v>
      </c>
      <c r="AD3828" s="33">
        <v>240</v>
      </c>
      <c r="AE3828" s="33" t="s">
        <v>103</v>
      </c>
      <c r="AF3828" s="33" t="s">
        <v>103</v>
      </c>
      <c r="AG3828" s="33"/>
      <c r="AM3828" s="164">
        <f t="shared" si="191"/>
        <v>45992</v>
      </c>
      <c r="AX3828" s="37">
        <f t="shared" si="189"/>
        <v>45996</v>
      </c>
      <c r="AY3828" s="1" t="s">
        <v>1416</v>
      </c>
      <c r="AZ3828" s="183"/>
      <c r="BA3828" s="184"/>
      <c r="BB3828" s="184"/>
      <c r="BC3828" s="184"/>
      <c r="BD3828" s="184"/>
      <c r="BE3828" s="184"/>
      <c r="BF3828" s="184"/>
      <c r="BG3828" s="184"/>
      <c r="BT3828" s="37">
        <f t="shared" si="190"/>
        <v>46017</v>
      </c>
      <c r="BU3828" s="31" t="s">
        <v>1416</v>
      </c>
      <c r="BV3828" s="183"/>
      <c r="BW3828" s="207"/>
      <c r="BX3828" s="184"/>
      <c r="BY3828" s="184"/>
      <c r="BZ3828" s="184"/>
      <c r="CA3828" s="184"/>
      <c r="CB3828" s="184"/>
      <c r="CC3828" s="184"/>
      <c r="CE3828" s="1"/>
      <c r="CF3828" s="1"/>
      <c r="CG3828" s="1"/>
      <c r="CH3828" s="1"/>
      <c r="CI3828" s="1"/>
      <c r="CJ3828" s="1"/>
      <c r="CK3828" s="1"/>
      <c r="CL3828" s="1"/>
      <c r="CM3828" s="32"/>
      <c r="CN3828" s="1"/>
      <c r="CO3828" s="1"/>
    </row>
    <row r="3829" spans="1:93" ht="30" customHeight="1" x14ac:dyDescent="0.2">
      <c r="A3829" s="1">
        <v>3823</v>
      </c>
      <c r="B3829" s="1" t="s">
        <v>838</v>
      </c>
      <c r="C3829" s="1" t="s">
        <v>839</v>
      </c>
      <c r="D3829" s="1" t="s">
        <v>840</v>
      </c>
      <c r="E3829" s="1" t="s">
        <v>841</v>
      </c>
      <c r="F3829" s="1" t="s">
        <v>74</v>
      </c>
      <c r="G3829" s="1">
        <v>9</v>
      </c>
      <c r="H3829" s="1" t="s">
        <v>341</v>
      </c>
      <c r="I3829" s="1" t="s">
        <v>114</v>
      </c>
      <c r="J3829" s="64">
        <v>295</v>
      </c>
      <c r="K3829" s="76">
        <v>2296205</v>
      </c>
      <c r="L3829" s="29">
        <v>45989</v>
      </c>
      <c r="M3829" s="29" t="s">
        <v>4163</v>
      </c>
      <c r="N3829" s="1" t="s">
        <v>478</v>
      </c>
      <c r="O3829" s="28" t="s">
        <v>225</v>
      </c>
      <c r="P3829" s="1" t="s">
        <v>216</v>
      </c>
      <c r="Q3829" s="76">
        <v>8</v>
      </c>
      <c r="R3829" s="1" t="s">
        <v>537</v>
      </c>
      <c r="S3829" s="1">
        <v>6</v>
      </c>
      <c r="T3829" s="1" t="s">
        <v>115</v>
      </c>
      <c r="U3829" s="1"/>
      <c r="V3829" s="1"/>
      <c r="AB3829" s="178"/>
      <c r="AC3829" s="33">
        <v>21</v>
      </c>
      <c r="AD3829" s="33">
        <v>210</v>
      </c>
      <c r="AE3829" s="33" t="s">
        <v>103</v>
      </c>
      <c r="AF3829" s="33" t="s">
        <v>103</v>
      </c>
      <c r="AG3829" s="33"/>
      <c r="AM3829" s="164">
        <f t="shared" si="191"/>
        <v>45992</v>
      </c>
      <c r="AX3829" s="37">
        <f t="shared" si="189"/>
        <v>45996</v>
      </c>
      <c r="AY3829" s="1" t="s">
        <v>1416</v>
      </c>
      <c r="AZ3829" s="183"/>
      <c r="BA3829" s="184"/>
      <c r="BB3829" s="184"/>
      <c r="BC3829" s="184"/>
      <c r="BD3829" s="184"/>
      <c r="BE3829" s="184"/>
      <c r="BF3829" s="184"/>
      <c r="BG3829" s="184"/>
      <c r="BT3829" s="37">
        <f t="shared" si="190"/>
        <v>46017</v>
      </c>
      <c r="BU3829" s="31" t="s">
        <v>1416</v>
      </c>
      <c r="BV3829" s="183"/>
      <c r="BW3829" s="207"/>
      <c r="BX3829" s="184"/>
      <c r="BY3829" s="184"/>
      <c r="BZ3829" s="184"/>
      <c r="CA3829" s="184"/>
      <c r="CB3829" s="184"/>
      <c r="CC3829" s="184"/>
      <c r="CE3829" s="1"/>
      <c r="CF3829" s="1"/>
      <c r="CG3829" s="1"/>
      <c r="CH3829" s="1"/>
      <c r="CI3829" s="1"/>
      <c r="CJ3829" s="1"/>
      <c r="CK3829" s="1"/>
      <c r="CL3829" s="1"/>
      <c r="CM3829" s="32"/>
      <c r="CN3829" s="1"/>
      <c r="CO3829" s="1"/>
    </row>
    <row r="3830" spans="1:93" ht="30" customHeight="1" x14ac:dyDescent="0.2">
      <c r="A3830" s="1">
        <v>3824</v>
      </c>
      <c r="B3830" s="1" t="s">
        <v>838</v>
      </c>
      <c r="C3830" s="1" t="s">
        <v>839</v>
      </c>
      <c r="D3830" s="1" t="s">
        <v>840</v>
      </c>
      <c r="E3830" s="1" t="s">
        <v>841</v>
      </c>
      <c r="F3830" s="1" t="s">
        <v>74</v>
      </c>
      <c r="G3830" s="1">
        <v>9</v>
      </c>
      <c r="H3830" s="1" t="s">
        <v>341</v>
      </c>
      <c r="I3830" s="1" t="s">
        <v>114</v>
      </c>
      <c r="J3830" s="64">
        <v>557</v>
      </c>
      <c r="K3830" s="76">
        <v>2292378</v>
      </c>
      <c r="L3830" s="29">
        <v>45989</v>
      </c>
      <c r="M3830" s="29" t="s">
        <v>4163</v>
      </c>
      <c r="N3830" s="1" t="s">
        <v>478</v>
      </c>
      <c r="O3830" s="28" t="s">
        <v>225</v>
      </c>
      <c r="P3830" s="1" t="s">
        <v>216</v>
      </c>
      <c r="Q3830" s="76">
        <v>12</v>
      </c>
      <c r="R3830" s="1" t="s">
        <v>537</v>
      </c>
      <c r="T3830" s="1" t="s">
        <v>115</v>
      </c>
      <c r="U3830" s="1"/>
      <c r="V3830" s="1"/>
      <c r="AB3830" s="178"/>
      <c r="AC3830" s="33">
        <v>23.5</v>
      </c>
      <c r="AD3830" s="33">
        <v>230</v>
      </c>
      <c r="AE3830" s="33" t="s">
        <v>103</v>
      </c>
      <c r="AF3830" s="33" t="s">
        <v>103</v>
      </c>
      <c r="AG3830" s="33"/>
      <c r="AM3830" s="164">
        <f t="shared" si="191"/>
        <v>45992</v>
      </c>
      <c r="AX3830" s="37">
        <f t="shared" si="189"/>
        <v>45996</v>
      </c>
      <c r="AY3830" s="1" t="s">
        <v>1416</v>
      </c>
      <c r="AZ3830" s="183"/>
      <c r="BA3830" s="184"/>
      <c r="BB3830" s="184"/>
      <c r="BC3830" s="184"/>
      <c r="BD3830" s="184"/>
      <c r="BE3830" s="184"/>
      <c r="BF3830" s="184"/>
      <c r="BG3830" s="184"/>
      <c r="BT3830" s="37">
        <f t="shared" si="190"/>
        <v>46017</v>
      </c>
      <c r="BU3830" s="31" t="s">
        <v>1416</v>
      </c>
      <c r="BV3830" s="183"/>
      <c r="BW3830" s="207"/>
      <c r="BX3830" s="184"/>
      <c r="BY3830" s="184"/>
      <c r="BZ3830" s="184"/>
      <c r="CA3830" s="184"/>
      <c r="CB3830" s="184"/>
      <c r="CC3830" s="184"/>
      <c r="CE3830" s="1"/>
      <c r="CF3830" s="1"/>
      <c r="CG3830" s="1"/>
      <c r="CH3830" s="1"/>
      <c r="CI3830" s="1"/>
      <c r="CJ3830" s="1"/>
      <c r="CK3830" s="1"/>
      <c r="CL3830" s="1"/>
      <c r="CM3830" s="32"/>
      <c r="CN3830" s="1"/>
      <c r="CO3830" s="1"/>
    </row>
    <row r="3831" spans="1:93" ht="30" customHeight="1" x14ac:dyDescent="0.2">
      <c r="A3831" s="1">
        <v>3825</v>
      </c>
      <c r="B3831" s="1" t="s">
        <v>838</v>
      </c>
      <c r="C3831" s="1" t="s">
        <v>839</v>
      </c>
      <c r="D3831" s="1" t="s">
        <v>840</v>
      </c>
      <c r="E3831" s="1" t="s">
        <v>841</v>
      </c>
      <c r="F3831" s="1" t="s">
        <v>74</v>
      </c>
      <c r="G3831" s="1">
        <v>9</v>
      </c>
      <c r="H3831" s="1" t="s">
        <v>341</v>
      </c>
      <c r="I3831" s="1" t="s">
        <v>114</v>
      </c>
      <c r="J3831" s="64">
        <v>287</v>
      </c>
      <c r="K3831" s="76">
        <v>2296206</v>
      </c>
      <c r="L3831" s="29">
        <v>45989</v>
      </c>
      <c r="M3831" s="29" t="s">
        <v>4163</v>
      </c>
      <c r="N3831" s="1" t="s">
        <v>478</v>
      </c>
      <c r="O3831" s="28" t="s">
        <v>225</v>
      </c>
      <c r="P3831" s="1" t="s">
        <v>216</v>
      </c>
      <c r="Q3831" s="76">
        <v>8</v>
      </c>
      <c r="R3831" s="1" t="s">
        <v>537</v>
      </c>
      <c r="T3831" s="1" t="s">
        <v>115</v>
      </c>
      <c r="U3831" s="1"/>
      <c r="V3831" s="1"/>
      <c r="AB3831" s="178"/>
      <c r="AC3831" s="33">
        <v>22</v>
      </c>
      <c r="AD3831" s="33">
        <v>220</v>
      </c>
      <c r="AE3831" s="33" t="s">
        <v>103</v>
      </c>
      <c r="AF3831" s="33" t="s">
        <v>103</v>
      </c>
      <c r="AG3831" s="33"/>
      <c r="AM3831" s="164">
        <f t="shared" si="191"/>
        <v>45992</v>
      </c>
      <c r="AX3831" s="37">
        <f t="shared" si="189"/>
        <v>45996</v>
      </c>
      <c r="AY3831" s="1" t="s">
        <v>1416</v>
      </c>
      <c r="AZ3831" s="183"/>
      <c r="BA3831" s="184"/>
      <c r="BB3831" s="184"/>
      <c r="BC3831" s="184"/>
      <c r="BD3831" s="184"/>
      <c r="BE3831" s="184"/>
      <c r="BF3831" s="184"/>
      <c r="BG3831" s="184"/>
      <c r="BT3831" s="37">
        <f t="shared" si="190"/>
        <v>46017</v>
      </c>
      <c r="BU3831" s="31" t="s">
        <v>1416</v>
      </c>
      <c r="BV3831" s="183"/>
      <c r="BW3831" s="207"/>
      <c r="BX3831" s="184"/>
      <c r="BY3831" s="184"/>
      <c r="BZ3831" s="184"/>
      <c r="CA3831" s="184"/>
      <c r="CB3831" s="184"/>
      <c r="CC3831" s="184"/>
      <c r="CE3831" s="1"/>
      <c r="CF3831" s="1"/>
      <c r="CG3831" s="1"/>
      <c r="CH3831" s="1"/>
      <c r="CI3831" s="1"/>
      <c r="CJ3831" s="1"/>
      <c r="CK3831" s="1"/>
      <c r="CL3831" s="1"/>
      <c r="CM3831" s="32"/>
      <c r="CN3831" s="1"/>
      <c r="CO3831" s="1"/>
    </row>
    <row r="3832" spans="1:93" ht="30" customHeight="1" x14ac:dyDescent="0.2">
      <c r="A3832" s="1">
        <v>3826</v>
      </c>
      <c r="B3832" s="1" t="s">
        <v>838</v>
      </c>
      <c r="C3832" s="1" t="s">
        <v>839</v>
      </c>
      <c r="D3832" s="1" t="s">
        <v>840</v>
      </c>
      <c r="E3832" s="1" t="s">
        <v>841</v>
      </c>
      <c r="F3832" s="1" t="s">
        <v>74</v>
      </c>
      <c r="G3832" s="1">
        <v>9</v>
      </c>
      <c r="H3832" s="1" t="s">
        <v>341</v>
      </c>
      <c r="I3832" s="1" t="s">
        <v>114</v>
      </c>
      <c r="J3832" s="64">
        <v>274</v>
      </c>
      <c r="K3832" s="76">
        <v>2292379</v>
      </c>
      <c r="L3832" s="29">
        <v>45989</v>
      </c>
      <c r="M3832" s="29" t="s">
        <v>4163</v>
      </c>
      <c r="N3832" s="1" t="s">
        <v>478</v>
      </c>
      <c r="O3832" s="28" t="s">
        <v>225</v>
      </c>
      <c r="P3832" s="1" t="s">
        <v>216</v>
      </c>
      <c r="Q3832" s="76">
        <v>8</v>
      </c>
      <c r="R3832" s="1" t="s">
        <v>537</v>
      </c>
      <c r="T3832" s="1" t="s">
        <v>115</v>
      </c>
      <c r="U3832" s="1"/>
      <c r="V3832" s="1"/>
      <c r="AB3832" s="178"/>
      <c r="AC3832" s="33">
        <v>21.5</v>
      </c>
      <c r="AD3832" s="33">
        <v>240</v>
      </c>
      <c r="AE3832" s="33" t="s">
        <v>103</v>
      </c>
      <c r="AF3832" s="33" t="s">
        <v>103</v>
      </c>
      <c r="AG3832" s="33"/>
      <c r="AM3832" s="164">
        <f t="shared" si="191"/>
        <v>45992</v>
      </c>
      <c r="AX3832" s="37">
        <f t="shared" si="189"/>
        <v>45996</v>
      </c>
      <c r="AY3832" s="1" t="s">
        <v>1416</v>
      </c>
      <c r="AZ3832" s="183"/>
      <c r="BA3832" s="184"/>
      <c r="BB3832" s="184"/>
      <c r="BC3832" s="184"/>
      <c r="BD3832" s="184"/>
      <c r="BE3832" s="184"/>
      <c r="BF3832" s="184"/>
      <c r="BG3832" s="184"/>
      <c r="BT3832" s="37">
        <f t="shared" si="190"/>
        <v>46017</v>
      </c>
      <c r="BU3832" s="31" t="s">
        <v>1416</v>
      </c>
      <c r="BV3832" s="183"/>
      <c r="BW3832" s="207"/>
      <c r="BX3832" s="184"/>
      <c r="BY3832" s="184"/>
      <c r="BZ3832" s="184"/>
      <c r="CA3832" s="184"/>
      <c r="CB3832" s="184"/>
      <c r="CC3832" s="184"/>
      <c r="CE3832" s="1"/>
      <c r="CF3832" s="1"/>
      <c r="CG3832" s="1"/>
      <c r="CH3832" s="1"/>
      <c r="CI3832" s="1"/>
      <c r="CJ3832" s="1"/>
      <c r="CK3832" s="1"/>
      <c r="CL3832" s="1"/>
      <c r="CM3832" s="32"/>
      <c r="CN3832" s="1"/>
      <c r="CO3832" s="1"/>
    </row>
    <row r="3833" spans="1:93" ht="30" customHeight="1" x14ac:dyDescent="0.2">
      <c r="A3833" s="1">
        <v>3827</v>
      </c>
      <c r="B3833" s="1" t="s">
        <v>838</v>
      </c>
      <c r="C3833" s="1" t="s">
        <v>839</v>
      </c>
      <c r="D3833" s="1" t="s">
        <v>840</v>
      </c>
      <c r="E3833" s="1" t="s">
        <v>841</v>
      </c>
      <c r="F3833" s="1" t="s">
        <v>74</v>
      </c>
      <c r="G3833" s="1">
        <v>9</v>
      </c>
      <c r="H3833" s="1" t="s">
        <v>341</v>
      </c>
      <c r="I3833" s="1" t="s">
        <v>114</v>
      </c>
      <c r="J3833" s="64">
        <v>553</v>
      </c>
      <c r="K3833" s="76">
        <v>2296207</v>
      </c>
      <c r="L3833" s="29">
        <v>45989</v>
      </c>
      <c r="M3833" s="29" t="s">
        <v>4163</v>
      </c>
      <c r="N3833" s="1" t="s">
        <v>478</v>
      </c>
      <c r="O3833" s="28" t="s">
        <v>225</v>
      </c>
      <c r="P3833" s="1" t="s">
        <v>216</v>
      </c>
      <c r="Q3833" s="76">
        <v>12</v>
      </c>
      <c r="R3833" s="1" t="s">
        <v>537</v>
      </c>
      <c r="T3833" s="1" t="s">
        <v>115</v>
      </c>
      <c r="U3833" s="1"/>
      <c r="V3833" s="1"/>
      <c r="AB3833" s="178"/>
      <c r="AC3833" s="33">
        <v>22.5</v>
      </c>
      <c r="AD3833" s="33">
        <v>210</v>
      </c>
      <c r="AE3833" s="33" t="s">
        <v>103</v>
      </c>
      <c r="AF3833" s="33" t="s">
        <v>103</v>
      </c>
      <c r="AG3833" s="33"/>
      <c r="AM3833" s="164">
        <f t="shared" si="191"/>
        <v>45992</v>
      </c>
      <c r="AX3833" s="37">
        <f t="shared" si="189"/>
        <v>45996</v>
      </c>
      <c r="AY3833" s="1" t="s">
        <v>1416</v>
      </c>
      <c r="AZ3833" s="183"/>
      <c r="BA3833" s="184"/>
      <c r="BB3833" s="184"/>
      <c r="BC3833" s="184"/>
      <c r="BD3833" s="184"/>
      <c r="BE3833" s="184"/>
      <c r="BF3833" s="184"/>
      <c r="BG3833" s="184"/>
      <c r="BT3833" s="37">
        <f t="shared" si="190"/>
        <v>46017</v>
      </c>
      <c r="BU3833" s="31" t="s">
        <v>1416</v>
      </c>
      <c r="BV3833" s="183"/>
      <c r="BW3833" s="207"/>
      <c r="BX3833" s="184"/>
      <c r="BY3833" s="184"/>
      <c r="BZ3833" s="184"/>
      <c r="CA3833" s="184"/>
      <c r="CB3833" s="184"/>
      <c r="CC3833" s="184"/>
      <c r="CE3833" s="1"/>
      <c r="CF3833" s="1"/>
      <c r="CG3833" s="1"/>
      <c r="CH3833" s="1"/>
      <c r="CI3833" s="1"/>
      <c r="CJ3833" s="1"/>
      <c r="CK3833" s="1"/>
      <c r="CL3833" s="1"/>
      <c r="CM3833" s="32"/>
      <c r="CN3833" s="1"/>
      <c r="CO3833" s="1"/>
    </row>
    <row r="3834" spans="1:93" ht="30" customHeight="1" x14ac:dyDescent="0.2">
      <c r="A3834" s="1">
        <v>3828</v>
      </c>
      <c r="B3834" s="1" t="s">
        <v>838</v>
      </c>
      <c r="C3834" s="1" t="s">
        <v>839</v>
      </c>
      <c r="D3834" s="1" t="s">
        <v>840</v>
      </c>
      <c r="E3834" s="1" t="s">
        <v>841</v>
      </c>
      <c r="F3834" s="1" t="s">
        <v>74</v>
      </c>
      <c r="G3834" s="1">
        <v>9</v>
      </c>
      <c r="H3834" s="1" t="s">
        <v>341</v>
      </c>
      <c r="I3834" s="1" t="s">
        <v>114</v>
      </c>
      <c r="J3834" s="64">
        <v>273</v>
      </c>
      <c r="K3834" s="76">
        <v>2292380</v>
      </c>
      <c r="L3834" s="29">
        <v>45989</v>
      </c>
      <c r="M3834" s="29" t="s">
        <v>4163</v>
      </c>
      <c r="N3834" s="1" t="s">
        <v>478</v>
      </c>
      <c r="O3834" s="28" t="s">
        <v>225</v>
      </c>
      <c r="P3834" s="1" t="s">
        <v>216</v>
      </c>
      <c r="Q3834" s="76">
        <v>8</v>
      </c>
      <c r="R3834" s="1" t="s">
        <v>537</v>
      </c>
      <c r="T3834" s="1" t="s">
        <v>115</v>
      </c>
      <c r="U3834" s="1"/>
      <c r="V3834" s="1"/>
      <c r="AB3834" s="178"/>
      <c r="AC3834" s="33">
        <v>21</v>
      </c>
      <c r="AD3834" s="33">
        <v>220</v>
      </c>
      <c r="AE3834" s="33" t="s">
        <v>103</v>
      </c>
      <c r="AF3834" s="33" t="s">
        <v>103</v>
      </c>
      <c r="AG3834" s="33"/>
      <c r="AM3834" s="164">
        <f t="shared" si="191"/>
        <v>45992</v>
      </c>
      <c r="AX3834" s="37">
        <f t="shared" si="189"/>
        <v>45996</v>
      </c>
      <c r="AY3834" s="1" t="s">
        <v>1416</v>
      </c>
      <c r="AZ3834" s="183"/>
      <c r="BA3834" s="184"/>
      <c r="BB3834" s="184"/>
      <c r="BC3834" s="184"/>
      <c r="BD3834" s="184"/>
      <c r="BE3834" s="184"/>
      <c r="BF3834" s="184"/>
      <c r="BG3834" s="184"/>
      <c r="BT3834" s="37">
        <f t="shared" si="190"/>
        <v>46017</v>
      </c>
      <c r="BU3834" s="31" t="s">
        <v>1416</v>
      </c>
      <c r="BV3834" s="183"/>
      <c r="BW3834" s="207"/>
      <c r="BX3834" s="184"/>
      <c r="BY3834" s="184"/>
      <c r="BZ3834" s="184"/>
      <c r="CA3834" s="184"/>
      <c r="CB3834" s="184"/>
      <c r="CC3834" s="184"/>
      <c r="CE3834" s="1"/>
      <c r="CF3834" s="1"/>
      <c r="CG3834" s="1"/>
      <c r="CH3834" s="1"/>
      <c r="CI3834" s="1"/>
      <c r="CJ3834" s="1"/>
      <c r="CK3834" s="1"/>
      <c r="CL3834" s="1"/>
      <c r="CM3834" s="32"/>
      <c r="CN3834" s="1"/>
      <c r="CO3834" s="1"/>
    </row>
    <row r="3835" spans="1:93" ht="30" customHeight="1" x14ac:dyDescent="0.2">
      <c r="A3835" s="1">
        <v>3829</v>
      </c>
      <c r="B3835" s="1" t="s">
        <v>838</v>
      </c>
      <c r="C3835" s="1" t="s">
        <v>839</v>
      </c>
      <c r="D3835" s="1" t="s">
        <v>840</v>
      </c>
      <c r="E3835" s="1" t="s">
        <v>841</v>
      </c>
      <c r="F3835" s="1" t="s">
        <v>74</v>
      </c>
      <c r="G3835" s="1">
        <v>9</v>
      </c>
      <c r="H3835" s="1" t="s">
        <v>341</v>
      </c>
      <c r="I3835" s="1" t="s">
        <v>114</v>
      </c>
      <c r="J3835" s="64">
        <v>433</v>
      </c>
      <c r="K3835" s="76">
        <v>2296208</v>
      </c>
      <c r="L3835" s="29">
        <v>45989</v>
      </c>
      <c r="M3835" s="29" t="s">
        <v>4163</v>
      </c>
      <c r="N3835" s="1" t="s">
        <v>478</v>
      </c>
      <c r="O3835" s="28" t="s">
        <v>225</v>
      </c>
      <c r="P3835" s="1" t="s">
        <v>216</v>
      </c>
      <c r="Q3835" s="76">
        <v>9</v>
      </c>
      <c r="R3835" s="1" t="s">
        <v>537</v>
      </c>
      <c r="T3835" s="1" t="s">
        <v>115</v>
      </c>
      <c r="U3835" s="1"/>
      <c r="V3835" s="1"/>
      <c r="AB3835" s="178"/>
      <c r="AC3835" s="33">
        <v>23.5</v>
      </c>
      <c r="AD3835" s="33">
        <v>200</v>
      </c>
      <c r="AE3835" s="33" t="s">
        <v>103</v>
      </c>
      <c r="AF3835" s="33" t="s">
        <v>103</v>
      </c>
      <c r="AG3835" s="33"/>
      <c r="AM3835" s="164">
        <f t="shared" si="191"/>
        <v>45992</v>
      </c>
      <c r="AX3835" s="37">
        <f t="shared" si="189"/>
        <v>45996</v>
      </c>
      <c r="AY3835" s="1" t="s">
        <v>1416</v>
      </c>
      <c r="AZ3835" s="183"/>
      <c r="BA3835" s="184"/>
      <c r="BB3835" s="184"/>
      <c r="BC3835" s="184"/>
      <c r="BD3835" s="184"/>
      <c r="BE3835" s="184"/>
      <c r="BF3835" s="184"/>
      <c r="BG3835" s="184"/>
      <c r="BT3835" s="37">
        <f t="shared" si="190"/>
        <v>46017</v>
      </c>
      <c r="BU3835" s="31" t="s">
        <v>1416</v>
      </c>
      <c r="BV3835" s="183"/>
      <c r="BW3835" s="207"/>
      <c r="BX3835" s="184"/>
      <c r="BY3835" s="184"/>
      <c r="BZ3835" s="184"/>
      <c r="CA3835" s="184"/>
      <c r="CB3835" s="184"/>
      <c r="CC3835" s="184"/>
      <c r="CE3835" s="1"/>
      <c r="CF3835" s="1"/>
      <c r="CG3835" s="1"/>
      <c r="CH3835" s="1"/>
      <c r="CI3835" s="1"/>
      <c r="CJ3835" s="1"/>
      <c r="CK3835" s="1"/>
      <c r="CL3835" s="1"/>
      <c r="CM3835" s="32"/>
      <c r="CN3835" s="1"/>
      <c r="CO3835" s="1"/>
    </row>
    <row r="3836" spans="1:93" ht="30" customHeight="1" x14ac:dyDescent="0.2">
      <c r="A3836" s="1">
        <v>3830</v>
      </c>
      <c r="B3836" s="1" t="s">
        <v>838</v>
      </c>
      <c r="C3836" s="1" t="s">
        <v>839</v>
      </c>
      <c r="D3836" s="1" t="s">
        <v>840</v>
      </c>
      <c r="E3836" s="1" t="s">
        <v>841</v>
      </c>
      <c r="F3836" s="1" t="s">
        <v>74</v>
      </c>
      <c r="G3836" s="1">
        <v>9</v>
      </c>
      <c r="H3836" s="1" t="s">
        <v>341</v>
      </c>
      <c r="I3836" s="1" t="s">
        <v>114</v>
      </c>
      <c r="J3836" s="64">
        <v>551</v>
      </c>
      <c r="K3836" s="76">
        <v>2296209</v>
      </c>
      <c r="L3836" s="29">
        <v>45989</v>
      </c>
      <c r="M3836" s="29" t="s">
        <v>4163</v>
      </c>
      <c r="N3836" s="1" t="s">
        <v>478</v>
      </c>
      <c r="O3836" s="28" t="s">
        <v>225</v>
      </c>
      <c r="P3836" s="1" t="s">
        <v>216</v>
      </c>
      <c r="Q3836" s="76">
        <v>12</v>
      </c>
      <c r="R3836" s="1" t="s">
        <v>537</v>
      </c>
      <c r="S3836" s="1">
        <v>6</v>
      </c>
      <c r="T3836" s="1" t="s">
        <v>115</v>
      </c>
      <c r="U3836" s="1"/>
      <c r="V3836" s="1"/>
      <c r="AB3836" s="178"/>
      <c r="AC3836" s="33">
        <v>21</v>
      </c>
      <c r="AD3836" s="33">
        <v>230</v>
      </c>
      <c r="AE3836" s="33" t="s">
        <v>103</v>
      </c>
      <c r="AF3836" s="33" t="s">
        <v>103</v>
      </c>
      <c r="AG3836" s="33"/>
      <c r="AM3836" s="164">
        <f t="shared" si="191"/>
        <v>45992</v>
      </c>
      <c r="AX3836" s="37">
        <f t="shared" si="189"/>
        <v>45996</v>
      </c>
      <c r="AY3836" s="1" t="s">
        <v>1416</v>
      </c>
      <c r="AZ3836" s="183"/>
      <c r="BA3836" s="184"/>
      <c r="BB3836" s="184"/>
      <c r="BC3836" s="184"/>
      <c r="BD3836" s="184"/>
      <c r="BE3836" s="184"/>
      <c r="BF3836" s="184"/>
      <c r="BG3836" s="184"/>
      <c r="BT3836" s="37">
        <f t="shared" si="190"/>
        <v>46017</v>
      </c>
      <c r="BU3836" s="31" t="s">
        <v>1416</v>
      </c>
      <c r="BV3836" s="183"/>
      <c r="BW3836" s="207"/>
      <c r="BX3836" s="184"/>
      <c r="BY3836" s="184"/>
      <c r="BZ3836" s="184"/>
      <c r="CA3836" s="184"/>
      <c r="CB3836" s="184"/>
      <c r="CC3836" s="184"/>
      <c r="CE3836" s="1"/>
      <c r="CF3836" s="1"/>
      <c r="CG3836" s="1"/>
      <c r="CH3836" s="1"/>
      <c r="CI3836" s="1"/>
      <c r="CJ3836" s="1"/>
      <c r="CK3836" s="1"/>
      <c r="CL3836" s="1"/>
      <c r="CM3836" s="32"/>
      <c r="CN3836" s="1"/>
      <c r="CO3836" s="1"/>
    </row>
    <row r="3837" spans="1:93" ht="30" customHeight="1" x14ac:dyDescent="0.2">
      <c r="A3837" s="1">
        <v>3831</v>
      </c>
      <c r="B3837" s="1" t="s">
        <v>838</v>
      </c>
      <c r="C3837" s="1" t="s">
        <v>839</v>
      </c>
      <c r="D3837" s="1" t="s">
        <v>840</v>
      </c>
      <c r="E3837" s="1" t="s">
        <v>841</v>
      </c>
      <c r="F3837" s="1" t="s">
        <v>74</v>
      </c>
      <c r="G3837" s="1">
        <v>9</v>
      </c>
      <c r="H3837" s="1" t="s">
        <v>341</v>
      </c>
      <c r="I3837" s="1" t="s">
        <v>114</v>
      </c>
      <c r="J3837" s="64">
        <v>302</v>
      </c>
      <c r="K3837" s="76">
        <v>2292381</v>
      </c>
      <c r="L3837" s="29">
        <v>45989</v>
      </c>
      <c r="M3837" s="29" t="s">
        <v>4163</v>
      </c>
      <c r="N3837" s="1" t="s">
        <v>478</v>
      </c>
      <c r="O3837" s="28" t="s">
        <v>225</v>
      </c>
      <c r="P3837" s="1" t="s">
        <v>216</v>
      </c>
      <c r="Q3837" s="76">
        <v>8</v>
      </c>
      <c r="R3837" s="1" t="s">
        <v>537</v>
      </c>
      <c r="T3837" s="1" t="s">
        <v>115</v>
      </c>
      <c r="U3837" s="1"/>
      <c r="V3837" s="1"/>
      <c r="AB3837" s="178"/>
      <c r="AC3837" s="33">
        <v>23</v>
      </c>
      <c r="AD3837" s="33">
        <v>210</v>
      </c>
      <c r="AE3837" s="33" t="s">
        <v>103</v>
      </c>
      <c r="AF3837" s="33" t="s">
        <v>103</v>
      </c>
      <c r="AG3837" s="33"/>
      <c r="AM3837" s="164">
        <f t="shared" si="191"/>
        <v>45992</v>
      </c>
      <c r="AX3837" s="37">
        <f t="shared" si="189"/>
        <v>45996</v>
      </c>
      <c r="AY3837" s="1" t="s">
        <v>1416</v>
      </c>
      <c r="AZ3837" s="183"/>
      <c r="BA3837" s="184"/>
      <c r="BB3837" s="184"/>
      <c r="BC3837" s="184"/>
      <c r="BD3837" s="184"/>
      <c r="BE3837" s="184"/>
      <c r="BF3837" s="184"/>
      <c r="BG3837" s="184"/>
      <c r="BT3837" s="37">
        <f t="shared" si="190"/>
        <v>46017</v>
      </c>
      <c r="BU3837" s="31" t="s">
        <v>1416</v>
      </c>
      <c r="BV3837" s="183"/>
      <c r="BW3837" s="207"/>
      <c r="BX3837" s="184"/>
      <c r="BY3837" s="184"/>
      <c r="BZ3837" s="184"/>
      <c r="CA3837" s="184"/>
      <c r="CB3837" s="184"/>
      <c r="CC3837" s="184"/>
      <c r="CE3837" s="1"/>
      <c r="CF3837" s="1"/>
      <c r="CG3837" s="1"/>
      <c r="CH3837" s="1"/>
      <c r="CI3837" s="1"/>
      <c r="CJ3837" s="1"/>
      <c r="CK3837" s="1"/>
      <c r="CL3837" s="1"/>
      <c r="CM3837" s="32"/>
      <c r="CN3837" s="1"/>
      <c r="CO3837" s="1"/>
    </row>
    <row r="3838" spans="1:93" ht="30" customHeight="1" x14ac:dyDescent="0.2">
      <c r="A3838" s="1">
        <v>3832</v>
      </c>
      <c r="B3838" s="1" t="s">
        <v>838</v>
      </c>
      <c r="C3838" s="1" t="s">
        <v>839</v>
      </c>
      <c r="D3838" s="1" t="s">
        <v>840</v>
      </c>
      <c r="E3838" s="1" t="s">
        <v>841</v>
      </c>
      <c r="F3838" s="1" t="s">
        <v>74</v>
      </c>
      <c r="G3838" s="1">
        <v>9</v>
      </c>
      <c r="H3838" s="1" t="s">
        <v>341</v>
      </c>
      <c r="I3838" s="1" t="s">
        <v>114</v>
      </c>
      <c r="J3838" s="64">
        <v>415</v>
      </c>
      <c r="K3838" s="76">
        <v>2296210</v>
      </c>
      <c r="L3838" s="29">
        <v>45989</v>
      </c>
      <c r="M3838" s="29" t="s">
        <v>4163</v>
      </c>
      <c r="N3838" s="1" t="s">
        <v>478</v>
      </c>
      <c r="O3838" s="28" t="s">
        <v>225</v>
      </c>
      <c r="P3838" s="1" t="s">
        <v>216</v>
      </c>
      <c r="Q3838" s="76">
        <v>10</v>
      </c>
      <c r="R3838" s="1" t="s">
        <v>537</v>
      </c>
      <c r="T3838" s="1" t="s">
        <v>115</v>
      </c>
      <c r="U3838" s="1"/>
      <c r="V3838" s="1"/>
      <c r="AB3838" s="178"/>
      <c r="AC3838" s="33">
        <v>22.5</v>
      </c>
      <c r="AD3838" s="33">
        <v>240</v>
      </c>
      <c r="AE3838" s="33" t="s">
        <v>103</v>
      </c>
      <c r="AF3838" s="33" t="s">
        <v>103</v>
      </c>
      <c r="AG3838" s="33"/>
      <c r="AM3838" s="164">
        <f t="shared" si="191"/>
        <v>45992</v>
      </c>
      <c r="AX3838" s="37">
        <f t="shared" si="189"/>
        <v>45996</v>
      </c>
      <c r="AY3838" s="1" t="s">
        <v>1416</v>
      </c>
      <c r="AZ3838" s="183"/>
      <c r="BA3838" s="184"/>
      <c r="BB3838" s="184"/>
      <c r="BC3838" s="184"/>
      <c r="BD3838" s="184"/>
      <c r="BE3838" s="184"/>
      <c r="BF3838" s="184"/>
      <c r="BG3838" s="184"/>
      <c r="BT3838" s="37">
        <f t="shared" si="190"/>
        <v>46017</v>
      </c>
      <c r="BU3838" s="31" t="s">
        <v>1416</v>
      </c>
      <c r="BV3838" s="183"/>
      <c r="BW3838" s="207"/>
      <c r="BX3838" s="184"/>
      <c r="BY3838" s="184"/>
      <c r="BZ3838" s="184"/>
      <c r="CA3838" s="184"/>
      <c r="CB3838" s="184"/>
      <c r="CC3838" s="184"/>
      <c r="CE3838" s="1"/>
      <c r="CF3838" s="1"/>
      <c r="CG3838" s="1"/>
      <c r="CH3838" s="1"/>
      <c r="CI3838" s="1"/>
      <c r="CJ3838" s="1"/>
      <c r="CK3838" s="1"/>
      <c r="CL3838" s="1"/>
      <c r="CM3838" s="32"/>
      <c r="CN3838" s="1"/>
      <c r="CO3838" s="1"/>
    </row>
    <row r="3839" spans="1:93" ht="30" customHeight="1" x14ac:dyDescent="0.2">
      <c r="A3839" s="1">
        <v>3833</v>
      </c>
      <c r="B3839" s="1" t="s">
        <v>838</v>
      </c>
      <c r="C3839" s="1" t="s">
        <v>839</v>
      </c>
      <c r="D3839" s="1" t="s">
        <v>840</v>
      </c>
      <c r="E3839" s="1" t="s">
        <v>841</v>
      </c>
      <c r="F3839" s="1" t="s">
        <v>74</v>
      </c>
      <c r="G3839" s="1">
        <v>9</v>
      </c>
      <c r="H3839" s="1" t="s">
        <v>341</v>
      </c>
      <c r="I3839" s="1" t="s">
        <v>114</v>
      </c>
      <c r="J3839" s="64">
        <v>393</v>
      </c>
      <c r="K3839" s="76">
        <v>2292383</v>
      </c>
      <c r="L3839" s="29">
        <v>45989</v>
      </c>
      <c r="M3839" s="29" t="s">
        <v>4163</v>
      </c>
      <c r="N3839" s="1" t="s">
        <v>478</v>
      </c>
      <c r="O3839" s="28" t="s">
        <v>225</v>
      </c>
      <c r="P3839" s="1" t="s">
        <v>216</v>
      </c>
      <c r="Q3839" s="76">
        <v>6</v>
      </c>
      <c r="R3839" s="1" t="s">
        <v>537</v>
      </c>
      <c r="S3839" s="1">
        <v>6</v>
      </c>
      <c r="T3839" s="1" t="s">
        <v>115</v>
      </c>
      <c r="U3839" s="1"/>
      <c r="V3839" s="1"/>
      <c r="AB3839" s="179"/>
      <c r="AC3839" s="33">
        <v>24</v>
      </c>
      <c r="AD3839" s="33">
        <v>220</v>
      </c>
      <c r="AE3839" s="33" t="s">
        <v>103</v>
      </c>
      <c r="AF3839" s="33" t="s">
        <v>103</v>
      </c>
      <c r="AG3839" s="33"/>
      <c r="AM3839" s="164">
        <f t="shared" si="191"/>
        <v>45992</v>
      </c>
      <c r="AX3839" s="37">
        <f t="shared" si="189"/>
        <v>45996</v>
      </c>
      <c r="AY3839" s="1" t="s">
        <v>1416</v>
      </c>
      <c r="AZ3839" s="183"/>
      <c r="BA3839" s="181"/>
      <c r="BB3839" s="181"/>
      <c r="BC3839" s="181"/>
      <c r="BD3839" s="181"/>
      <c r="BE3839" s="181"/>
      <c r="BF3839" s="181"/>
      <c r="BG3839" s="181"/>
      <c r="BT3839" s="37">
        <f t="shared" si="190"/>
        <v>46017</v>
      </c>
      <c r="BU3839" s="31" t="s">
        <v>1416</v>
      </c>
      <c r="BV3839" s="183"/>
      <c r="BW3839" s="192"/>
      <c r="BX3839" s="181"/>
      <c r="BY3839" s="181"/>
      <c r="BZ3839" s="181"/>
      <c r="CA3839" s="181"/>
      <c r="CB3839" s="181"/>
      <c r="CC3839" s="181"/>
      <c r="CE3839" s="1"/>
      <c r="CF3839" s="1"/>
      <c r="CG3839" s="1"/>
      <c r="CH3839" s="1"/>
      <c r="CI3839" s="1"/>
      <c r="CJ3839" s="1"/>
      <c r="CK3839" s="1"/>
      <c r="CL3839" s="1"/>
      <c r="CM3839" s="32"/>
      <c r="CN3839" s="1"/>
      <c r="CO3839" s="1"/>
    </row>
    <row r="3840" spans="1:93" ht="30" customHeight="1" x14ac:dyDescent="0.2">
      <c r="A3840" s="1">
        <v>3834</v>
      </c>
      <c r="B3840" s="1" t="s">
        <v>845</v>
      </c>
      <c r="C3840" s="1" t="s">
        <v>846</v>
      </c>
      <c r="D3840" s="28" t="s">
        <v>847</v>
      </c>
      <c r="E3840" s="1" t="s">
        <v>848</v>
      </c>
      <c r="F3840" s="1" t="s">
        <v>74</v>
      </c>
      <c r="G3840" s="1">
        <v>4</v>
      </c>
      <c r="H3840" s="1" t="s">
        <v>341</v>
      </c>
      <c r="I3840" s="1" t="s">
        <v>114</v>
      </c>
      <c r="J3840" s="64">
        <v>551</v>
      </c>
      <c r="K3840" s="76">
        <v>2292474</v>
      </c>
      <c r="L3840" s="29">
        <v>45991</v>
      </c>
      <c r="M3840" s="29" t="s">
        <v>4163</v>
      </c>
      <c r="N3840" s="1" t="s">
        <v>478</v>
      </c>
      <c r="O3840" s="28" t="s">
        <v>634</v>
      </c>
      <c r="P3840" s="1" t="s">
        <v>323</v>
      </c>
      <c r="Q3840" s="76">
        <v>10</v>
      </c>
      <c r="R3840" s="1"/>
      <c r="S3840" s="1">
        <v>6</v>
      </c>
      <c r="T3840" s="1" t="s">
        <v>115</v>
      </c>
      <c r="U3840" s="1"/>
      <c r="V3840" s="1"/>
      <c r="AB3840" s="28" t="s">
        <v>1351</v>
      </c>
      <c r="AC3840" s="93">
        <v>22</v>
      </c>
      <c r="AD3840" s="69">
        <v>220</v>
      </c>
      <c r="AE3840" s="33" t="s">
        <v>103</v>
      </c>
      <c r="AF3840" s="33" t="s">
        <v>103</v>
      </c>
      <c r="AG3840" s="33"/>
      <c r="AM3840" s="164">
        <f t="shared" si="191"/>
        <v>45994</v>
      </c>
      <c r="AX3840" s="37">
        <f t="shared" si="189"/>
        <v>45998</v>
      </c>
      <c r="AY3840" s="1" t="s">
        <v>1352</v>
      </c>
      <c r="AZ3840" s="1" t="s">
        <v>1353</v>
      </c>
      <c r="BA3840" s="31">
        <v>49.4</v>
      </c>
      <c r="BB3840" s="31">
        <v>48.7</v>
      </c>
      <c r="BC3840" s="1">
        <v>47.4</v>
      </c>
      <c r="BD3840" s="1"/>
      <c r="BE3840" s="1"/>
      <c r="BF3840" s="1"/>
      <c r="BG3840" s="1">
        <f>AVERAGE(BA3840:BF3840)</f>
        <v>48.5</v>
      </c>
      <c r="BT3840" s="37">
        <f t="shared" si="190"/>
        <v>46019</v>
      </c>
      <c r="BU3840" s="31" t="s">
        <v>1352</v>
      </c>
      <c r="BV3840" s="1" t="s">
        <v>1354</v>
      </c>
      <c r="BW3840" s="79">
        <v>57.7</v>
      </c>
      <c r="BX3840" s="31">
        <v>64</v>
      </c>
      <c r="BY3840" s="1">
        <v>61.4</v>
      </c>
      <c r="BZ3840" s="1"/>
      <c r="CA3840" s="1"/>
      <c r="CB3840" s="1"/>
      <c r="CC3840" s="1">
        <f>AVERAGE(BF3840:BW3840)</f>
        <v>15375.066666666666</v>
      </c>
      <c r="CE3840" s="1"/>
      <c r="CF3840" s="1"/>
      <c r="CG3840" s="1"/>
      <c r="CH3840" s="1"/>
      <c r="CI3840" s="1"/>
      <c r="CJ3840" s="1"/>
      <c r="CK3840" s="1"/>
      <c r="CL3840" s="1"/>
      <c r="CM3840" s="32"/>
      <c r="CN3840" s="1"/>
      <c r="CO3840" s="1"/>
    </row>
    <row r="3841" spans="1:93" ht="30" customHeight="1" x14ac:dyDescent="0.2">
      <c r="A3841" s="1">
        <v>3835</v>
      </c>
      <c r="B3841" s="1" t="s">
        <v>849</v>
      </c>
      <c r="C3841" s="1" t="s">
        <v>850</v>
      </c>
      <c r="D3841" s="28" t="s">
        <v>851</v>
      </c>
      <c r="E3841" s="1" t="s">
        <v>852</v>
      </c>
      <c r="F3841" s="1" t="s">
        <v>74</v>
      </c>
      <c r="G3841" s="1">
        <v>7</v>
      </c>
      <c r="H3841" s="1" t="s">
        <v>341</v>
      </c>
      <c r="I3841" s="1" t="s">
        <v>114</v>
      </c>
      <c r="J3841" s="64">
        <v>403</v>
      </c>
      <c r="K3841" s="76">
        <v>2296316</v>
      </c>
      <c r="L3841" s="29">
        <v>45992</v>
      </c>
      <c r="M3841" s="29" t="s">
        <v>4163</v>
      </c>
      <c r="N3841" s="1" t="s">
        <v>478</v>
      </c>
      <c r="O3841" s="28" t="s">
        <v>634</v>
      </c>
      <c r="P3841" s="1" t="s">
        <v>323</v>
      </c>
      <c r="Q3841" s="76">
        <v>9</v>
      </c>
      <c r="R3841" s="1"/>
      <c r="S3841" s="1">
        <v>6</v>
      </c>
      <c r="T3841" s="1" t="s">
        <v>115</v>
      </c>
      <c r="U3841" s="1"/>
      <c r="V3841" s="1"/>
      <c r="AB3841" s="28" t="s">
        <v>1355</v>
      </c>
      <c r="AC3841" s="93">
        <v>23</v>
      </c>
      <c r="AD3841" s="69">
        <v>230</v>
      </c>
      <c r="AE3841" s="33" t="s">
        <v>103</v>
      </c>
      <c r="AF3841" s="33" t="s">
        <v>103</v>
      </c>
      <c r="AG3841" s="33"/>
      <c r="AM3841" s="164">
        <f t="shared" si="191"/>
        <v>45995</v>
      </c>
      <c r="AX3841" s="37">
        <f t="shared" si="189"/>
        <v>45999</v>
      </c>
      <c r="AY3841" s="1" t="s">
        <v>1356</v>
      </c>
      <c r="AZ3841" s="1" t="s">
        <v>1357</v>
      </c>
      <c r="BA3841" s="102">
        <v>49.8</v>
      </c>
      <c r="BB3841" s="102">
        <v>48.2</v>
      </c>
      <c r="BC3841" s="101">
        <v>49.2</v>
      </c>
      <c r="BD3841" s="101"/>
      <c r="BE3841" s="101"/>
      <c r="BF3841" s="101"/>
      <c r="BG3841" s="101">
        <f>AVERAGE(BA3841:BF3841)</f>
        <v>49.066666666666663</v>
      </c>
      <c r="BT3841" s="37">
        <f t="shared" si="190"/>
        <v>46020</v>
      </c>
      <c r="BU3841" s="102" t="s">
        <v>1356</v>
      </c>
      <c r="BV3841" s="1" t="s">
        <v>1358</v>
      </c>
      <c r="BW3841" s="79">
        <v>58.3</v>
      </c>
      <c r="BX3841" s="31">
        <v>64.099999999999994</v>
      </c>
      <c r="BY3841" s="1">
        <v>61.4</v>
      </c>
      <c r="BZ3841" s="1"/>
      <c r="CA3841" s="1"/>
      <c r="CB3841" s="1"/>
      <c r="CC3841" s="1">
        <f>AVERAGE(BW3841:CB3841)</f>
        <v>61.266666666666659</v>
      </c>
      <c r="CE3841" s="1"/>
      <c r="CF3841" s="1"/>
      <c r="CG3841" s="1"/>
      <c r="CH3841" s="1"/>
      <c r="CI3841" s="1"/>
      <c r="CJ3841" s="1"/>
      <c r="CK3841" s="1"/>
      <c r="CL3841" s="1"/>
      <c r="CM3841" s="32"/>
      <c r="CN3841" s="1"/>
      <c r="CO3841" s="1"/>
    </row>
    <row r="3842" spans="1:93" ht="30" customHeight="1" x14ac:dyDescent="0.2">
      <c r="A3842" s="1">
        <v>3836</v>
      </c>
      <c r="B3842" s="1" t="s">
        <v>854</v>
      </c>
      <c r="C3842" s="1" t="s">
        <v>853</v>
      </c>
      <c r="D3842" s="28" t="s">
        <v>1432</v>
      </c>
      <c r="E3842" s="1" t="s">
        <v>136</v>
      </c>
      <c r="F3842" s="1" t="s">
        <v>74</v>
      </c>
      <c r="G3842" s="1">
        <v>2</v>
      </c>
      <c r="H3842" s="1" t="s">
        <v>341</v>
      </c>
      <c r="I3842" s="1" t="s">
        <v>114</v>
      </c>
      <c r="J3842" s="64">
        <v>403</v>
      </c>
      <c r="K3842" s="76">
        <v>2292477</v>
      </c>
      <c r="L3842" s="29">
        <v>45991</v>
      </c>
      <c r="M3842" s="29" t="s">
        <v>4163</v>
      </c>
      <c r="N3842" s="1" t="s">
        <v>478</v>
      </c>
      <c r="O3842" s="28" t="s">
        <v>634</v>
      </c>
      <c r="P3842" s="1" t="s">
        <v>323</v>
      </c>
      <c r="Q3842" s="76">
        <v>9</v>
      </c>
      <c r="R3842" s="1"/>
      <c r="S3842" s="1">
        <v>6</v>
      </c>
      <c r="T3842" s="1" t="s">
        <v>115</v>
      </c>
      <c r="U3842" s="1"/>
      <c r="V3842" s="1"/>
      <c r="AB3842" s="177" t="s">
        <v>1300</v>
      </c>
      <c r="AC3842" s="93">
        <v>23.5</v>
      </c>
      <c r="AD3842" s="69">
        <v>240</v>
      </c>
      <c r="AE3842" s="33" t="s">
        <v>103</v>
      </c>
      <c r="AF3842" s="33" t="s">
        <v>103</v>
      </c>
      <c r="AG3842" s="33"/>
      <c r="AM3842" s="164">
        <f t="shared" si="191"/>
        <v>45994</v>
      </c>
      <c r="AX3842" s="37">
        <f t="shared" si="189"/>
        <v>45998</v>
      </c>
      <c r="AY3842" s="1" t="s">
        <v>1301</v>
      </c>
      <c r="AZ3842" s="183" t="s">
        <v>1302</v>
      </c>
      <c r="BA3842" s="183">
        <v>49.2</v>
      </c>
      <c r="BB3842" s="183">
        <v>50.5</v>
      </c>
      <c r="BC3842" s="183">
        <v>48.6</v>
      </c>
      <c r="BD3842" s="183">
        <v>48.6</v>
      </c>
      <c r="BE3842" s="183">
        <v>48</v>
      </c>
      <c r="BF3842" s="183">
        <v>49.7</v>
      </c>
      <c r="BG3842" s="287">
        <f>AVERAGE(BA3842:BF3846)</f>
        <v>49.1</v>
      </c>
      <c r="BH3842" s="4"/>
      <c r="BI3842" s="28"/>
      <c r="BJ3842" s="28"/>
      <c r="BK3842" s="1"/>
      <c r="BL3842" s="1"/>
      <c r="BM3842" s="1"/>
      <c r="BN3842" s="1"/>
      <c r="BO3842" s="1"/>
      <c r="BP3842" s="1"/>
      <c r="BQ3842" s="1"/>
      <c r="BR3842" s="1"/>
      <c r="BS3842" s="4"/>
      <c r="BT3842" s="37">
        <f t="shared" si="190"/>
        <v>46019</v>
      </c>
      <c r="BU3842" s="31" t="s">
        <v>1301</v>
      </c>
      <c r="BV3842" s="183" t="s">
        <v>1303</v>
      </c>
      <c r="BW3842" s="191">
        <v>58.8</v>
      </c>
      <c r="BX3842" s="180">
        <v>63.2</v>
      </c>
      <c r="BY3842" s="180">
        <v>61</v>
      </c>
      <c r="BZ3842" s="180">
        <v>62.4</v>
      </c>
      <c r="CA3842" s="180">
        <v>61.7</v>
      </c>
      <c r="CB3842" s="180">
        <v>63.4</v>
      </c>
      <c r="CC3842" s="284">
        <f>AVERAGE(BW3842:CB3846)</f>
        <v>61.75</v>
      </c>
      <c r="CE3842" s="1"/>
      <c r="CF3842" s="1"/>
      <c r="CG3842" s="1"/>
      <c r="CH3842" s="1"/>
      <c r="CI3842" s="1"/>
      <c r="CJ3842" s="1"/>
      <c r="CK3842" s="1"/>
      <c r="CL3842" s="1"/>
      <c r="CM3842" s="32"/>
      <c r="CN3842" s="1"/>
      <c r="CO3842" s="1"/>
    </row>
    <row r="3843" spans="1:93" ht="30" customHeight="1" x14ac:dyDescent="0.2">
      <c r="A3843" s="1">
        <v>3837</v>
      </c>
      <c r="B3843" s="1" t="s">
        <v>854</v>
      </c>
      <c r="C3843" s="1" t="s">
        <v>853</v>
      </c>
      <c r="D3843" s="28" t="s">
        <v>1432</v>
      </c>
      <c r="E3843" s="1" t="s">
        <v>136</v>
      </c>
      <c r="F3843" s="1" t="s">
        <v>74</v>
      </c>
      <c r="G3843" s="1">
        <v>2</v>
      </c>
      <c r="H3843" s="1" t="s">
        <v>341</v>
      </c>
      <c r="I3843" s="1" t="s">
        <v>114</v>
      </c>
      <c r="J3843" s="64">
        <v>287</v>
      </c>
      <c r="K3843" s="76">
        <v>2292483</v>
      </c>
      <c r="L3843" s="29">
        <v>45991</v>
      </c>
      <c r="M3843" s="29" t="s">
        <v>4163</v>
      </c>
      <c r="N3843" s="1" t="s">
        <v>478</v>
      </c>
      <c r="O3843" s="28" t="s">
        <v>634</v>
      </c>
      <c r="P3843" s="1" t="s">
        <v>323</v>
      </c>
      <c r="Q3843" s="76">
        <v>8</v>
      </c>
      <c r="R3843" s="1"/>
      <c r="T3843" s="1" t="s">
        <v>115</v>
      </c>
      <c r="U3843" s="1"/>
      <c r="V3843" s="1"/>
      <c r="AB3843" s="178"/>
      <c r="AC3843" s="93">
        <v>23</v>
      </c>
      <c r="AD3843" s="69">
        <v>250</v>
      </c>
      <c r="AE3843" s="33" t="s">
        <v>103</v>
      </c>
      <c r="AF3843" s="33" t="s">
        <v>103</v>
      </c>
      <c r="AG3843" s="33"/>
      <c r="AM3843" s="164">
        <f t="shared" si="191"/>
        <v>45994</v>
      </c>
      <c r="AX3843" s="37">
        <f t="shared" si="189"/>
        <v>45998</v>
      </c>
      <c r="AY3843" s="1" t="s">
        <v>1301</v>
      </c>
      <c r="AZ3843" s="183"/>
      <c r="BA3843" s="183"/>
      <c r="BB3843" s="183"/>
      <c r="BC3843" s="183"/>
      <c r="BD3843" s="183"/>
      <c r="BE3843" s="183"/>
      <c r="BF3843" s="183"/>
      <c r="BG3843" s="287"/>
      <c r="BH3843" s="4"/>
      <c r="BI3843" s="28"/>
      <c r="BJ3843" s="28"/>
      <c r="BK3843" s="1"/>
      <c r="BL3843" s="1"/>
      <c r="BM3843" s="1"/>
      <c r="BN3843" s="1"/>
      <c r="BO3843" s="1"/>
      <c r="BP3843" s="1"/>
      <c r="BQ3843" s="1"/>
      <c r="BR3843" s="1"/>
      <c r="BS3843" s="4"/>
      <c r="BT3843" s="37">
        <f t="shared" si="190"/>
        <v>46019</v>
      </c>
      <c r="BU3843" s="31" t="s">
        <v>1301</v>
      </c>
      <c r="BV3843" s="183"/>
      <c r="BW3843" s="207"/>
      <c r="BX3843" s="184"/>
      <c r="BY3843" s="184"/>
      <c r="BZ3843" s="184"/>
      <c r="CA3843" s="184"/>
      <c r="CB3843" s="184"/>
      <c r="CC3843" s="285"/>
      <c r="CE3843" s="1"/>
      <c r="CF3843" s="1"/>
      <c r="CG3843" s="1"/>
      <c r="CH3843" s="1"/>
      <c r="CI3843" s="1"/>
      <c r="CJ3843" s="1"/>
      <c r="CK3843" s="1"/>
      <c r="CL3843" s="1"/>
      <c r="CM3843" s="32"/>
      <c r="CN3843" s="1"/>
      <c r="CO3843" s="1"/>
    </row>
    <row r="3844" spans="1:93" ht="30" customHeight="1" x14ac:dyDescent="0.2">
      <c r="A3844" s="1">
        <v>3838</v>
      </c>
      <c r="B3844" s="1" t="s">
        <v>854</v>
      </c>
      <c r="C3844" s="1" t="s">
        <v>853</v>
      </c>
      <c r="D3844" s="28" t="s">
        <v>1432</v>
      </c>
      <c r="E3844" s="1" t="s">
        <v>136</v>
      </c>
      <c r="F3844" s="1" t="s">
        <v>74</v>
      </c>
      <c r="G3844" s="1">
        <v>2</v>
      </c>
      <c r="H3844" s="1" t="s">
        <v>341</v>
      </c>
      <c r="I3844" s="1" t="s">
        <v>114</v>
      </c>
      <c r="J3844" s="64">
        <v>415</v>
      </c>
      <c r="K3844" s="76">
        <v>2296317</v>
      </c>
      <c r="L3844" s="29">
        <v>45991</v>
      </c>
      <c r="M3844" s="29" t="s">
        <v>4163</v>
      </c>
      <c r="N3844" s="1" t="s">
        <v>478</v>
      </c>
      <c r="O3844" s="28" t="s">
        <v>634</v>
      </c>
      <c r="P3844" s="1" t="s">
        <v>323</v>
      </c>
      <c r="Q3844" s="76">
        <v>10</v>
      </c>
      <c r="R3844" s="1"/>
      <c r="T3844" s="1" t="s">
        <v>115</v>
      </c>
      <c r="U3844" s="1"/>
      <c r="V3844" s="1"/>
      <c r="AB3844" s="178"/>
      <c r="AC3844" s="93">
        <v>21.5</v>
      </c>
      <c r="AD3844" s="69">
        <v>220</v>
      </c>
      <c r="AE3844" s="33" t="s">
        <v>103</v>
      </c>
      <c r="AF3844" s="33" t="s">
        <v>103</v>
      </c>
      <c r="AG3844" s="33"/>
      <c r="AM3844" s="164">
        <f t="shared" si="191"/>
        <v>45994</v>
      </c>
      <c r="AX3844" s="37">
        <f t="shared" si="189"/>
        <v>45998</v>
      </c>
      <c r="AY3844" s="1" t="s">
        <v>1301</v>
      </c>
      <c r="AZ3844" s="183"/>
      <c r="BA3844" s="183"/>
      <c r="BB3844" s="183"/>
      <c r="BC3844" s="183"/>
      <c r="BD3844" s="183"/>
      <c r="BE3844" s="183"/>
      <c r="BF3844" s="183"/>
      <c r="BG3844" s="287"/>
      <c r="BH3844" s="4"/>
      <c r="BI3844" s="28"/>
      <c r="BJ3844" s="28"/>
      <c r="BK3844" s="1"/>
      <c r="BL3844" s="1"/>
      <c r="BM3844" s="1"/>
      <c r="BN3844" s="1"/>
      <c r="BO3844" s="1"/>
      <c r="BP3844" s="1"/>
      <c r="BQ3844" s="1"/>
      <c r="BR3844" s="1"/>
      <c r="BS3844" s="4"/>
      <c r="BT3844" s="37">
        <f t="shared" si="190"/>
        <v>46019</v>
      </c>
      <c r="BU3844" s="31" t="s">
        <v>1301</v>
      </c>
      <c r="BV3844" s="183"/>
      <c r="BW3844" s="207"/>
      <c r="BX3844" s="184"/>
      <c r="BY3844" s="184"/>
      <c r="BZ3844" s="184"/>
      <c r="CA3844" s="184"/>
      <c r="CB3844" s="184"/>
      <c r="CC3844" s="285"/>
      <c r="CE3844" s="1"/>
      <c r="CF3844" s="1"/>
      <c r="CG3844" s="1"/>
      <c r="CH3844" s="1"/>
      <c r="CI3844" s="1"/>
      <c r="CJ3844" s="1"/>
      <c r="CK3844" s="1"/>
      <c r="CL3844" s="1"/>
      <c r="CM3844" s="32"/>
      <c r="CN3844" s="1"/>
      <c r="CO3844" s="1"/>
    </row>
    <row r="3845" spans="1:93" ht="30" customHeight="1" x14ac:dyDescent="0.2">
      <c r="A3845" s="1">
        <v>3839</v>
      </c>
      <c r="B3845" s="1" t="s">
        <v>854</v>
      </c>
      <c r="C3845" s="1" t="s">
        <v>853</v>
      </c>
      <c r="D3845" s="28" t="s">
        <v>1432</v>
      </c>
      <c r="E3845" s="1" t="s">
        <v>136</v>
      </c>
      <c r="F3845" s="1" t="s">
        <v>74</v>
      </c>
      <c r="G3845" s="1">
        <v>2</v>
      </c>
      <c r="H3845" s="1" t="s">
        <v>341</v>
      </c>
      <c r="I3845" s="1" t="s">
        <v>114</v>
      </c>
      <c r="J3845" s="64">
        <v>274</v>
      </c>
      <c r="K3845" s="76">
        <v>2296323</v>
      </c>
      <c r="L3845" s="29">
        <v>45991</v>
      </c>
      <c r="M3845" s="29" t="s">
        <v>4163</v>
      </c>
      <c r="N3845" s="1" t="s">
        <v>478</v>
      </c>
      <c r="O3845" s="28" t="s">
        <v>634</v>
      </c>
      <c r="P3845" s="1" t="s">
        <v>323</v>
      </c>
      <c r="Q3845" s="76">
        <v>8</v>
      </c>
      <c r="R3845" s="1"/>
      <c r="S3845" s="1">
        <v>6</v>
      </c>
      <c r="T3845" s="1" t="s">
        <v>115</v>
      </c>
      <c r="U3845" s="1"/>
      <c r="V3845" s="1"/>
      <c r="AB3845" s="178"/>
      <c r="AC3845" s="93">
        <v>22.5</v>
      </c>
      <c r="AD3845" s="69">
        <v>240</v>
      </c>
      <c r="AE3845" s="33" t="s">
        <v>103</v>
      </c>
      <c r="AF3845" s="33" t="s">
        <v>103</v>
      </c>
      <c r="AG3845" s="33"/>
      <c r="AM3845" s="164">
        <f t="shared" si="191"/>
        <v>45994</v>
      </c>
      <c r="AX3845" s="37">
        <f t="shared" si="189"/>
        <v>45998</v>
      </c>
      <c r="AY3845" s="1" t="s">
        <v>1301</v>
      </c>
      <c r="AZ3845" s="183"/>
      <c r="BA3845" s="183"/>
      <c r="BB3845" s="183"/>
      <c r="BC3845" s="183"/>
      <c r="BD3845" s="183"/>
      <c r="BE3845" s="183"/>
      <c r="BF3845" s="183"/>
      <c r="BG3845" s="287"/>
      <c r="BH3845" s="4"/>
      <c r="BI3845" s="28"/>
      <c r="BJ3845" s="28"/>
      <c r="BK3845" s="1"/>
      <c r="BL3845" s="1"/>
      <c r="BM3845" s="1"/>
      <c r="BN3845" s="1"/>
      <c r="BO3845" s="1"/>
      <c r="BP3845" s="1"/>
      <c r="BQ3845" s="1"/>
      <c r="BR3845" s="1"/>
      <c r="BS3845" s="4"/>
      <c r="BT3845" s="37">
        <f t="shared" si="190"/>
        <v>46019</v>
      </c>
      <c r="BU3845" s="31" t="s">
        <v>1301</v>
      </c>
      <c r="BV3845" s="183"/>
      <c r="BW3845" s="207"/>
      <c r="BX3845" s="184"/>
      <c r="BY3845" s="184"/>
      <c r="BZ3845" s="184"/>
      <c r="CA3845" s="184"/>
      <c r="CB3845" s="184"/>
      <c r="CC3845" s="285"/>
      <c r="CE3845" s="1"/>
      <c r="CF3845" s="1"/>
      <c r="CG3845" s="1"/>
      <c r="CH3845" s="1"/>
      <c r="CI3845" s="1"/>
      <c r="CJ3845" s="1"/>
      <c r="CK3845" s="1"/>
      <c r="CL3845" s="1"/>
      <c r="CM3845" s="32"/>
      <c r="CN3845" s="1"/>
      <c r="CO3845" s="1"/>
    </row>
    <row r="3846" spans="1:93" ht="30" customHeight="1" x14ac:dyDescent="0.2">
      <c r="A3846" s="1">
        <v>3840</v>
      </c>
      <c r="B3846" s="1" t="s">
        <v>854</v>
      </c>
      <c r="C3846" s="1" t="s">
        <v>853</v>
      </c>
      <c r="D3846" s="28" t="s">
        <v>1432</v>
      </c>
      <c r="E3846" s="1" t="s">
        <v>136</v>
      </c>
      <c r="F3846" s="1" t="s">
        <v>74</v>
      </c>
      <c r="G3846" s="1">
        <v>2</v>
      </c>
      <c r="H3846" s="1" t="s">
        <v>341</v>
      </c>
      <c r="I3846" s="1" t="s">
        <v>114</v>
      </c>
      <c r="J3846" s="64">
        <v>273</v>
      </c>
      <c r="K3846" s="76">
        <v>2296326</v>
      </c>
      <c r="L3846" s="29">
        <v>45991</v>
      </c>
      <c r="M3846" s="29" t="s">
        <v>4163</v>
      </c>
      <c r="N3846" s="1" t="s">
        <v>478</v>
      </c>
      <c r="O3846" s="28" t="s">
        <v>634</v>
      </c>
      <c r="P3846" s="1" t="s">
        <v>323</v>
      </c>
      <c r="Q3846" s="76">
        <v>8</v>
      </c>
      <c r="R3846" s="1"/>
      <c r="T3846" s="1" t="s">
        <v>115</v>
      </c>
      <c r="U3846" s="1"/>
      <c r="V3846" s="1"/>
      <c r="AB3846" s="179"/>
      <c r="AC3846" s="93">
        <v>21</v>
      </c>
      <c r="AD3846" s="69">
        <v>230</v>
      </c>
      <c r="AE3846" s="33" t="s">
        <v>103</v>
      </c>
      <c r="AF3846" s="33" t="s">
        <v>103</v>
      </c>
      <c r="AG3846" s="33"/>
      <c r="AM3846" s="164">
        <f t="shared" si="191"/>
        <v>45994</v>
      </c>
      <c r="AX3846" s="37">
        <f t="shared" si="189"/>
        <v>45998</v>
      </c>
      <c r="AY3846" s="1" t="s">
        <v>1301</v>
      </c>
      <c r="AZ3846" s="183"/>
      <c r="BA3846" s="183"/>
      <c r="BB3846" s="183"/>
      <c r="BC3846" s="183"/>
      <c r="BD3846" s="183"/>
      <c r="BE3846" s="183"/>
      <c r="BF3846" s="183"/>
      <c r="BG3846" s="287"/>
      <c r="BH3846" s="4"/>
      <c r="BI3846" s="28"/>
      <c r="BJ3846" s="28"/>
      <c r="BK3846" s="1"/>
      <c r="BL3846" s="1"/>
      <c r="BM3846" s="1"/>
      <c r="BN3846" s="1"/>
      <c r="BO3846" s="1"/>
      <c r="BP3846" s="1"/>
      <c r="BQ3846" s="1"/>
      <c r="BR3846" s="1"/>
      <c r="BS3846" s="4"/>
      <c r="BT3846" s="37">
        <f t="shared" si="190"/>
        <v>46019</v>
      </c>
      <c r="BU3846" s="31" t="s">
        <v>1301</v>
      </c>
      <c r="BV3846" s="183"/>
      <c r="BW3846" s="192"/>
      <c r="BX3846" s="181"/>
      <c r="BY3846" s="181"/>
      <c r="BZ3846" s="181"/>
      <c r="CA3846" s="181"/>
      <c r="CB3846" s="181"/>
      <c r="CC3846" s="286"/>
      <c r="CE3846" s="1"/>
      <c r="CF3846" s="1"/>
      <c r="CG3846" s="1"/>
      <c r="CH3846" s="1"/>
      <c r="CI3846" s="1"/>
      <c r="CJ3846" s="1"/>
      <c r="CK3846" s="1"/>
      <c r="CL3846" s="1"/>
      <c r="CM3846" s="32"/>
      <c r="CN3846" s="1"/>
      <c r="CO3846" s="1"/>
    </row>
    <row r="3847" spans="1:93" ht="30" customHeight="1" x14ac:dyDescent="0.2">
      <c r="A3847" s="1">
        <v>3841</v>
      </c>
      <c r="B3847" s="1" t="s">
        <v>855</v>
      </c>
      <c r="C3847" s="1" t="s">
        <v>856</v>
      </c>
      <c r="D3847" s="28" t="s">
        <v>857</v>
      </c>
      <c r="E3847" s="1" t="s">
        <v>732</v>
      </c>
      <c r="F3847" s="1" t="s">
        <v>74</v>
      </c>
      <c r="G3847" s="1">
        <v>8</v>
      </c>
      <c r="H3847" s="1" t="s">
        <v>341</v>
      </c>
      <c r="I3847" s="1" t="s">
        <v>114</v>
      </c>
      <c r="J3847" s="64">
        <v>393</v>
      </c>
      <c r="K3847" s="76">
        <v>2292409</v>
      </c>
      <c r="L3847" s="29">
        <v>45990</v>
      </c>
      <c r="M3847" s="29" t="s">
        <v>4163</v>
      </c>
      <c r="N3847" s="1" t="s">
        <v>478</v>
      </c>
      <c r="O3847" s="28" t="s">
        <v>634</v>
      </c>
      <c r="P3847" s="1" t="s">
        <v>323</v>
      </c>
      <c r="Q3847" s="76">
        <v>9</v>
      </c>
      <c r="R3847" s="1"/>
      <c r="S3847" s="1">
        <v>6</v>
      </c>
      <c r="T3847" s="1" t="s">
        <v>115</v>
      </c>
      <c r="U3847" s="1"/>
      <c r="V3847" s="1"/>
      <c r="AB3847" s="177" t="s">
        <v>1347</v>
      </c>
      <c r="AC3847" s="93">
        <v>23.5</v>
      </c>
      <c r="AD3847" s="69">
        <v>240</v>
      </c>
      <c r="AE3847" s="33" t="s">
        <v>103</v>
      </c>
      <c r="AF3847" s="33" t="s">
        <v>103</v>
      </c>
      <c r="AG3847" s="33"/>
      <c r="AM3847" s="164">
        <f t="shared" si="191"/>
        <v>45993</v>
      </c>
      <c r="AX3847" s="37">
        <f t="shared" si="189"/>
        <v>45997</v>
      </c>
      <c r="AY3847" s="1" t="s">
        <v>1348</v>
      </c>
      <c r="AZ3847" s="183" t="s">
        <v>1349</v>
      </c>
      <c r="BA3847" s="183">
        <v>46.5</v>
      </c>
      <c r="BB3847" s="183">
        <v>46.1</v>
      </c>
      <c r="BC3847" s="183">
        <v>47.4</v>
      </c>
      <c r="BD3847" s="183"/>
      <c r="BE3847" s="183"/>
      <c r="BF3847" s="183"/>
      <c r="BG3847" s="183">
        <f>AVERAGE(BA3847:BF3848)</f>
        <v>46.666666666666664</v>
      </c>
      <c r="BH3847" s="4"/>
      <c r="BI3847" s="28"/>
      <c r="BJ3847" s="28"/>
      <c r="BK3847" s="1"/>
      <c r="BL3847" s="1"/>
      <c r="BM3847" s="1"/>
      <c r="BN3847" s="1"/>
      <c r="BO3847" s="1"/>
      <c r="BP3847" s="1"/>
      <c r="BQ3847" s="1"/>
      <c r="BR3847" s="1"/>
      <c r="BS3847" s="4"/>
      <c r="BT3847" s="37">
        <f t="shared" si="190"/>
        <v>46018</v>
      </c>
      <c r="BU3847" s="31" t="s">
        <v>1348</v>
      </c>
      <c r="BV3847" s="183" t="s">
        <v>1350</v>
      </c>
      <c r="BW3847" s="191">
        <v>55.6</v>
      </c>
      <c r="BX3847" s="180">
        <v>54.5</v>
      </c>
      <c r="BY3847" s="180">
        <v>56.3</v>
      </c>
      <c r="BZ3847" s="180"/>
      <c r="CA3847" s="180"/>
      <c r="CB3847" s="180"/>
      <c r="CC3847" s="180">
        <f>AVERAGE(BW3847:CB3848)</f>
        <v>55.466666666666661</v>
      </c>
      <c r="CE3847" s="1"/>
      <c r="CF3847" s="1"/>
      <c r="CG3847" s="1"/>
      <c r="CH3847" s="1"/>
      <c r="CI3847" s="1"/>
      <c r="CJ3847" s="1"/>
      <c r="CK3847" s="1"/>
      <c r="CL3847" s="1"/>
      <c r="CM3847" s="32"/>
      <c r="CN3847" s="1"/>
      <c r="CO3847" s="1"/>
    </row>
    <row r="3848" spans="1:93" ht="30" customHeight="1" x14ac:dyDescent="0.2">
      <c r="A3848" s="1">
        <v>3842</v>
      </c>
      <c r="B3848" s="1" t="s">
        <v>855</v>
      </c>
      <c r="C3848" s="1" t="s">
        <v>856</v>
      </c>
      <c r="D3848" s="28" t="s">
        <v>857</v>
      </c>
      <c r="E3848" s="1" t="s">
        <v>732</v>
      </c>
      <c r="F3848" s="1" t="s">
        <v>74</v>
      </c>
      <c r="G3848" s="1">
        <v>8</v>
      </c>
      <c r="H3848" s="1" t="s">
        <v>341</v>
      </c>
      <c r="I3848" s="1" t="s">
        <v>114</v>
      </c>
      <c r="J3848" s="64">
        <v>407</v>
      </c>
      <c r="K3848" s="76">
        <v>2292410</v>
      </c>
      <c r="L3848" s="29">
        <v>45990</v>
      </c>
      <c r="M3848" s="29" t="s">
        <v>4163</v>
      </c>
      <c r="N3848" s="1" t="s">
        <v>478</v>
      </c>
      <c r="O3848" s="28" t="s">
        <v>634</v>
      </c>
      <c r="P3848" s="1" t="s">
        <v>323</v>
      </c>
      <c r="Q3848" s="76">
        <v>8</v>
      </c>
      <c r="R3848" s="1"/>
      <c r="T3848" s="1" t="s">
        <v>115</v>
      </c>
      <c r="U3848" s="1"/>
      <c r="V3848" s="1"/>
      <c r="AB3848" s="179"/>
      <c r="AC3848" s="93">
        <v>22.5</v>
      </c>
      <c r="AD3848" s="69">
        <v>260</v>
      </c>
      <c r="AE3848" s="33" t="s">
        <v>103</v>
      </c>
      <c r="AF3848" s="33" t="s">
        <v>103</v>
      </c>
      <c r="AG3848" s="33"/>
      <c r="AM3848" s="164">
        <f t="shared" si="191"/>
        <v>45993</v>
      </c>
      <c r="AX3848" s="37">
        <f t="shared" si="189"/>
        <v>45997</v>
      </c>
      <c r="AY3848" s="1" t="s">
        <v>1348</v>
      </c>
      <c r="AZ3848" s="183"/>
      <c r="BA3848" s="183"/>
      <c r="BB3848" s="183"/>
      <c r="BC3848" s="183"/>
      <c r="BD3848" s="183"/>
      <c r="BE3848" s="183"/>
      <c r="BF3848" s="183"/>
      <c r="BG3848" s="183"/>
      <c r="BH3848" s="4"/>
      <c r="BI3848" s="28"/>
      <c r="BJ3848" s="28"/>
      <c r="BK3848" s="1"/>
      <c r="BL3848" s="1"/>
      <c r="BM3848" s="1"/>
      <c r="BN3848" s="1"/>
      <c r="BO3848" s="1"/>
      <c r="BP3848" s="1"/>
      <c r="BQ3848" s="1"/>
      <c r="BR3848" s="1"/>
      <c r="BS3848" s="4"/>
      <c r="BT3848" s="37">
        <f t="shared" si="190"/>
        <v>46018</v>
      </c>
      <c r="BU3848" s="31" t="s">
        <v>1348</v>
      </c>
      <c r="BV3848" s="183"/>
      <c r="BW3848" s="192"/>
      <c r="BX3848" s="181"/>
      <c r="BY3848" s="181"/>
      <c r="BZ3848" s="181"/>
      <c r="CA3848" s="181"/>
      <c r="CB3848" s="181"/>
      <c r="CC3848" s="181"/>
      <c r="CE3848" s="1"/>
      <c r="CF3848" s="1"/>
      <c r="CG3848" s="1"/>
      <c r="CH3848" s="1"/>
      <c r="CI3848" s="1"/>
      <c r="CJ3848" s="1"/>
      <c r="CK3848" s="1"/>
      <c r="CL3848" s="1"/>
      <c r="CM3848" s="32"/>
      <c r="CN3848" s="1"/>
      <c r="CO3848" s="1"/>
    </row>
    <row r="3849" spans="1:93" ht="30" customHeight="1" x14ac:dyDescent="0.2">
      <c r="A3849" s="1">
        <v>3843</v>
      </c>
      <c r="B3849" s="1" t="s">
        <v>861</v>
      </c>
      <c r="C3849" s="1" t="s">
        <v>862</v>
      </c>
      <c r="D3849" s="1" t="s">
        <v>863</v>
      </c>
      <c r="E3849" s="1" t="s">
        <v>864</v>
      </c>
      <c r="F3849" s="1" t="s">
        <v>74</v>
      </c>
      <c r="G3849" s="1">
        <v>10</v>
      </c>
      <c r="H3849" s="1" t="s">
        <v>341</v>
      </c>
      <c r="I3849" s="1" t="s">
        <v>114</v>
      </c>
      <c r="J3849" s="64">
        <v>302</v>
      </c>
      <c r="K3849" s="76">
        <v>2296354</v>
      </c>
      <c r="L3849" s="29">
        <v>45992</v>
      </c>
      <c r="M3849" s="29" t="s">
        <v>4163</v>
      </c>
      <c r="N3849" s="1" t="s">
        <v>478</v>
      </c>
      <c r="O3849" s="28" t="s">
        <v>634</v>
      </c>
      <c r="P3849" s="1" t="s">
        <v>323</v>
      </c>
      <c r="Q3849" s="76">
        <v>7</v>
      </c>
      <c r="R3849" s="1"/>
      <c r="S3849" s="1">
        <v>6</v>
      </c>
      <c r="T3849" s="1" t="s">
        <v>115</v>
      </c>
      <c r="U3849" s="1"/>
      <c r="V3849" s="1"/>
      <c r="AC3849" s="93">
        <v>23</v>
      </c>
      <c r="AD3849" s="69">
        <v>220</v>
      </c>
      <c r="AE3849" s="33" t="s">
        <v>103</v>
      </c>
      <c r="AF3849" s="33" t="s">
        <v>103</v>
      </c>
      <c r="AG3849" s="33"/>
      <c r="AM3849" s="164">
        <f t="shared" si="191"/>
        <v>45995</v>
      </c>
      <c r="AX3849" s="37">
        <f t="shared" si="189"/>
        <v>45999</v>
      </c>
      <c r="AY3849" s="1" t="s">
        <v>1860</v>
      </c>
      <c r="AZ3849" s="1" t="s">
        <v>1861</v>
      </c>
      <c r="BA3849" s="102">
        <v>50.5</v>
      </c>
      <c r="BB3849" s="102">
        <v>48.9</v>
      </c>
      <c r="BC3849" s="101">
        <v>49.3</v>
      </c>
      <c r="BD3849" s="101"/>
      <c r="BE3849" s="101"/>
      <c r="BF3849" s="101"/>
      <c r="BG3849" s="101">
        <f>AVERAGE(BA3849:BF3849)</f>
        <v>49.566666666666663</v>
      </c>
      <c r="BH3849" s="4"/>
      <c r="BI3849" s="28"/>
      <c r="BJ3849" s="28"/>
      <c r="BK3849" s="1"/>
      <c r="BL3849" s="1"/>
      <c r="BM3849" s="1"/>
      <c r="BN3849" s="1"/>
      <c r="BO3849" s="1"/>
      <c r="BP3849" s="1"/>
      <c r="BQ3849" s="1"/>
      <c r="BR3849" s="1"/>
      <c r="BS3849" s="4"/>
      <c r="BT3849" s="37">
        <f t="shared" si="190"/>
        <v>46020</v>
      </c>
      <c r="BU3849" s="1" t="s">
        <v>1860</v>
      </c>
      <c r="BV3849" s="1" t="s">
        <v>1862</v>
      </c>
      <c r="BW3849" s="102">
        <v>61.3</v>
      </c>
      <c r="BX3849" s="102">
        <v>63.7</v>
      </c>
      <c r="BY3849" s="101">
        <v>62.1</v>
      </c>
      <c r="BZ3849" s="101"/>
      <c r="CA3849" s="101"/>
      <c r="CB3849" s="101"/>
      <c r="CC3849" s="101">
        <f>AVERAGE(BW3849:CB3849)</f>
        <v>62.366666666666667</v>
      </c>
      <c r="CE3849" s="1"/>
      <c r="CF3849" s="1"/>
      <c r="CG3849" s="1"/>
      <c r="CH3849" s="1"/>
      <c r="CI3849" s="1"/>
      <c r="CJ3849" s="1"/>
      <c r="CK3849" s="1"/>
      <c r="CL3849" s="1"/>
      <c r="CM3849" s="32"/>
      <c r="CN3849" s="1"/>
      <c r="CO3849" s="1"/>
    </row>
    <row r="3850" spans="1:93" ht="30" customHeight="1" x14ac:dyDescent="0.2">
      <c r="A3850" s="1">
        <v>3844</v>
      </c>
      <c r="B3850" s="1" t="s">
        <v>865</v>
      </c>
      <c r="C3850" s="1" t="s">
        <v>866</v>
      </c>
      <c r="D3850" s="1" t="s">
        <v>867</v>
      </c>
      <c r="E3850" s="1" t="s">
        <v>868</v>
      </c>
      <c r="F3850" s="1" t="s">
        <v>74</v>
      </c>
      <c r="G3850" s="1">
        <v>1</v>
      </c>
      <c r="H3850" s="1" t="s">
        <v>341</v>
      </c>
      <c r="I3850" s="1" t="s">
        <v>114</v>
      </c>
      <c r="J3850" s="64">
        <v>541</v>
      </c>
      <c r="K3850" s="76">
        <v>2311039</v>
      </c>
      <c r="L3850" s="29">
        <v>45992</v>
      </c>
      <c r="M3850" s="29" t="s">
        <v>4163</v>
      </c>
      <c r="N3850" s="1" t="s">
        <v>478</v>
      </c>
      <c r="O3850" s="28" t="s">
        <v>225</v>
      </c>
      <c r="P3850" s="1" t="s">
        <v>216</v>
      </c>
      <c r="Q3850" s="76">
        <v>12</v>
      </c>
      <c r="R3850" s="1" t="s">
        <v>537</v>
      </c>
      <c r="S3850" s="1">
        <v>6</v>
      </c>
      <c r="T3850" s="1" t="s">
        <v>115</v>
      </c>
      <c r="U3850" s="1"/>
      <c r="V3850" s="1"/>
      <c r="AB3850" s="177" t="s">
        <v>1924</v>
      </c>
      <c r="AC3850" s="93">
        <v>21</v>
      </c>
      <c r="AD3850" s="69">
        <v>240</v>
      </c>
      <c r="AE3850" s="33" t="s">
        <v>103</v>
      </c>
      <c r="AF3850" s="33" t="s">
        <v>103</v>
      </c>
      <c r="AG3850" s="33"/>
      <c r="AM3850" s="164">
        <f t="shared" si="191"/>
        <v>45995</v>
      </c>
      <c r="AX3850" s="37">
        <f t="shared" ref="AX3850:AX3913" si="192">IF(L3850=0, 0,L3850+7)</f>
        <v>45999</v>
      </c>
      <c r="AY3850" s="1" t="s">
        <v>1670</v>
      </c>
      <c r="AZ3850" s="183" t="s">
        <v>1671</v>
      </c>
      <c r="BA3850" s="180">
        <v>42.1</v>
      </c>
      <c r="BB3850" s="180">
        <v>42.8</v>
      </c>
      <c r="BC3850" s="180">
        <v>43.6</v>
      </c>
      <c r="BD3850" s="180">
        <v>44.6</v>
      </c>
      <c r="BE3850" s="180">
        <v>41.6</v>
      </c>
      <c r="BF3850" s="180">
        <v>42.2</v>
      </c>
      <c r="BG3850" s="180">
        <f>AVERAGE(BA3850:BF4170)</f>
        <v>42.455769230769235</v>
      </c>
      <c r="BT3850" s="37">
        <f t="shared" si="190"/>
        <v>46020</v>
      </c>
      <c r="BU3850" s="31" t="s">
        <v>1670</v>
      </c>
      <c r="BV3850" s="183" t="s">
        <v>1704</v>
      </c>
      <c r="BW3850" s="191">
        <v>49.7</v>
      </c>
      <c r="BX3850" s="180">
        <v>49.6</v>
      </c>
      <c r="BY3850" s="180">
        <v>50.8</v>
      </c>
      <c r="BZ3850" s="180">
        <v>49.4</v>
      </c>
      <c r="CA3850" s="180">
        <v>48</v>
      </c>
      <c r="CB3850" s="180">
        <v>48.9</v>
      </c>
      <c r="CC3850" s="180">
        <f>AVERAGE(BW3850:CB4170)</f>
        <v>49.405769230769238</v>
      </c>
      <c r="CE3850" s="1"/>
      <c r="CF3850" s="1"/>
      <c r="CG3850" s="1"/>
      <c r="CH3850" s="1"/>
      <c r="CI3850" s="1"/>
      <c r="CJ3850" s="1"/>
      <c r="CK3850" s="1"/>
      <c r="CL3850" s="1"/>
      <c r="CM3850" s="32"/>
      <c r="CN3850" s="1"/>
      <c r="CO3850" s="1"/>
    </row>
    <row r="3851" spans="1:93" ht="30" customHeight="1" x14ac:dyDescent="0.2">
      <c r="A3851" s="1">
        <v>3845</v>
      </c>
      <c r="B3851" s="1" t="s">
        <v>865</v>
      </c>
      <c r="C3851" s="1" t="s">
        <v>866</v>
      </c>
      <c r="D3851" s="1" t="s">
        <v>867</v>
      </c>
      <c r="E3851" s="1" t="s">
        <v>868</v>
      </c>
      <c r="F3851" s="1" t="s">
        <v>74</v>
      </c>
      <c r="G3851" s="1">
        <v>1</v>
      </c>
      <c r="H3851" s="1" t="s">
        <v>341</v>
      </c>
      <c r="I3851" s="1" t="s">
        <v>114</v>
      </c>
      <c r="J3851" s="64">
        <v>393</v>
      </c>
      <c r="K3851" s="76">
        <v>2296356</v>
      </c>
      <c r="L3851" s="29">
        <v>45992</v>
      </c>
      <c r="M3851" s="29" t="s">
        <v>4163</v>
      </c>
      <c r="N3851" s="1" t="s">
        <v>478</v>
      </c>
      <c r="O3851" s="28" t="s">
        <v>225</v>
      </c>
      <c r="P3851" s="1" t="s">
        <v>216</v>
      </c>
      <c r="Q3851" s="76">
        <v>10</v>
      </c>
      <c r="R3851" s="1" t="s">
        <v>537</v>
      </c>
      <c r="T3851" s="1" t="s">
        <v>115</v>
      </c>
      <c r="U3851" s="1"/>
      <c r="V3851" s="1"/>
      <c r="AB3851" s="178"/>
      <c r="AC3851" s="93">
        <v>23.5</v>
      </c>
      <c r="AD3851" s="69">
        <v>225</v>
      </c>
      <c r="AE3851" s="33" t="s">
        <v>103</v>
      </c>
      <c r="AF3851" s="33" t="s">
        <v>103</v>
      </c>
      <c r="AG3851" s="33"/>
      <c r="AM3851" s="164">
        <f t="shared" si="191"/>
        <v>45995</v>
      </c>
      <c r="AX3851" s="37">
        <f t="shared" si="192"/>
        <v>45999</v>
      </c>
      <c r="AY3851" s="1" t="s">
        <v>1670</v>
      </c>
      <c r="AZ3851" s="183"/>
      <c r="BA3851" s="184"/>
      <c r="BB3851" s="184"/>
      <c r="BC3851" s="184"/>
      <c r="BD3851" s="184"/>
      <c r="BE3851" s="184"/>
      <c r="BF3851" s="184"/>
      <c r="BG3851" s="184"/>
      <c r="BT3851" s="37">
        <f t="shared" si="190"/>
        <v>46020</v>
      </c>
      <c r="BU3851" s="31" t="s">
        <v>1670</v>
      </c>
      <c r="BV3851" s="183"/>
      <c r="BW3851" s="207"/>
      <c r="BX3851" s="184"/>
      <c r="BY3851" s="184"/>
      <c r="BZ3851" s="184"/>
      <c r="CA3851" s="184"/>
      <c r="CB3851" s="184"/>
      <c r="CC3851" s="184"/>
      <c r="CE3851" s="1"/>
      <c r="CF3851" s="1"/>
      <c r="CG3851" s="1"/>
      <c r="CH3851" s="1"/>
      <c r="CI3851" s="1"/>
      <c r="CJ3851" s="1"/>
      <c r="CK3851" s="1"/>
      <c r="CL3851" s="1"/>
      <c r="CM3851" s="32"/>
      <c r="CN3851" s="1"/>
      <c r="CO3851" s="1"/>
    </row>
    <row r="3852" spans="1:93" ht="30" customHeight="1" x14ac:dyDescent="0.2">
      <c r="A3852" s="1">
        <v>3846</v>
      </c>
      <c r="B3852" s="1" t="s">
        <v>865</v>
      </c>
      <c r="C3852" s="1" t="s">
        <v>866</v>
      </c>
      <c r="D3852" s="1" t="s">
        <v>867</v>
      </c>
      <c r="E3852" s="1" t="s">
        <v>868</v>
      </c>
      <c r="F3852" s="1" t="s">
        <v>74</v>
      </c>
      <c r="G3852" s="1">
        <v>1</v>
      </c>
      <c r="H3852" s="1" t="s">
        <v>341</v>
      </c>
      <c r="I3852" s="1" t="s">
        <v>114</v>
      </c>
      <c r="J3852" s="64">
        <v>558</v>
      </c>
      <c r="K3852" s="76">
        <v>2311040</v>
      </c>
      <c r="L3852" s="29">
        <v>45992</v>
      </c>
      <c r="M3852" s="29" t="s">
        <v>4163</v>
      </c>
      <c r="N3852" s="1" t="s">
        <v>478</v>
      </c>
      <c r="O3852" s="28" t="s">
        <v>225</v>
      </c>
      <c r="P3852" s="1" t="s">
        <v>216</v>
      </c>
      <c r="Q3852" s="76">
        <v>12</v>
      </c>
      <c r="R3852" s="1" t="s">
        <v>537</v>
      </c>
      <c r="T3852" s="1" t="s">
        <v>115</v>
      </c>
      <c r="U3852" s="1"/>
      <c r="V3852" s="1"/>
      <c r="AB3852" s="178"/>
      <c r="AC3852" s="93">
        <v>23</v>
      </c>
      <c r="AD3852" s="69">
        <v>240</v>
      </c>
      <c r="AE3852" s="33" t="s">
        <v>103</v>
      </c>
      <c r="AF3852" s="33" t="s">
        <v>103</v>
      </c>
      <c r="AG3852" s="33"/>
      <c r="AM3852" s="164">
        <f t="shared" si="191"/>
        <v>45995</v>
      </c>
      <c r="AX3852" s="37">
        <f t="shared" si="192"/>
        <v>45999</v>
      </c>
      <c r="AY3852" s="1" t="s">
        <v>1670</v>
      </c>
      <c r="AZ3852" s="183"/>
      <c r="BA3852" s="184"/>
      <c r="BB3852" s="184"/>
      <c r="BC3852" s="184"/>
      <c r="BD3852" s="184"/>
      <c r="BE3852" s="184"/>
      <c r="BF3852" s="184"/>
      <c r="BG3852" s="184"/>
      <c r="BT3852" s="37">
        <f t="shared" si="190"/>
        <v>46020</v>
      </c>
      <c r="BU3852" s="31" t="s">
        <v>1670</v>
      </c>
      <c r="BV3852" s="183"/>
      <c r="BW3852" s="207"/>
      <c r="BX3852" s="184"/>
      <c r="BY3852" s="184"/>
      <c r="BZ3852" s="184"/>
      <c r="CA3852" s="184"/>
      <c r="CB3852" s="184"/>
      <c r="CC3852" s="184"/>
      <c r="CE3852" s="1"/>
      <c r="CF3852" s="1"/>
      <c r="CG3852" s="1"/>
      <c r="CH3852" s="1"/>
      <c r="CI3852" s="1"/>
      <c r="CJ3852" s="1"/>
      <c r="CK3852" s="1"/>
      <c r="CL3852" s="1"/>
      <c r="CM3852" s="32"/>
      <c r="CN3852" s="1"/>
      <c r="CO3852" s="1"/>
    </row>
    <row r="3853" spans="1:93" ht="30" customHeight="1" x14ac:dyDescent="0.2">
      <c r="A3853" s="1">
        <v>3847</v>
      </c>
      <c r="B3853" s="1" t="s">
        <v>865</v>
      </c>
      <c r="C3853" s="1" t="s">
        <v>866</v>
      </c>
      <c r="D3853" s="1" t="s">
        <v>867</v>
      </c>
      <c r="E3853" s="1" t="s">
        <v>868</v>
      </c>
      <c r="F3853" s="1" t="s">
        <v>74</v>
      </c>
      <c r="G3853" s="1">
        <v>1</v>
      </c>
      <c r="H3853" s="1" t="s">
        <v>341</v>
      </c>
      <c r="I3853" s="1" t="s">
        <v>114</v>
      </c>
      <c r="J3853" s="64">
        <v>588</v>
      </c>
      <c r="K3853" s="76">
        <v>2296357</v>
      </c>
      <c r="L3853" s="29">
        <v>45992</v>
      </c>
      <c r="M3853" s="29" t="s">
        <v>4163</v>
      </c>
      <c r="N3853" s="1" t="s">
        <v>478</v>
      </c>
      <c r="O3853" s="28" t="s">
        <v>225</v>
      </c>
      <c r="P3853" s="1" t="s">
        <v>216</v>
      </c>
      <c r="Q3853" s="76">
        <v>12</v>
      </c>
      <c r="R3853" s="1" t="s">
        <v>537</v>
      </c>
      <c r="T3853" s="1" t="s">
        <v>115</v>
      </c>
      <c r="U3853" s="1"/>
      <c r="V3853" s="1"/>
      <c r="AB3853" s="178"/>
      <c r="AC3853" s="93">
        <v>22.5</v>
      </c>
      <c r="AD3853" s="69">
        <v>210</v>
      </c>
      <c r="AE3853" s="33" t="s">
        <v>103</v>
      </c>
      <c r="AF3853" s="33" t="s">
        <v>103</v>
      </c>
      <c r="AG3853" s="33"/>
      <c r="AM3853" s="164">
        <f t="shared" si="191"/>
        <v>45995</v>
      </c>
      <c r="AX3853" s="37">
        <f t="shared" si="192"/>
        <v>45999</v>
      </c>
      <c r="AY3853" s="1" t="s">
        <v>1670</v>
      </c>
      <c r="AZ3853" s="183"/>
      <c r="BA3853" s="184"/>
      <c r="BB3853" s="184"/>
      <c r="BC3853" s="184"/>
      <c r="BD3853" s="184"/>
      <c r="BE3853" s="184"/>
      <c r="BF3853" s="184"/>
      <c r="BG3853" s="184"/>
      <c r="BT3853" s="37">
        <f t="shared" si="190"/>
        <v>46020</v>
      </c>
      <c r="BU3853" s="31" t="s">
        <v>1670</v>
      </c>
      <c r="BV3853" s="183"/>
      <c r="BW3853" s="207"/>
      <c r="BX3853" s="184"/>
      <c r="BY3853" s="184"/>
      <c r="BZ3853" s="184"/>
      <c r="CA3853" s="184"/>
      <c r="CB3853" s="184"/>
      <c r="CC3853" s="184"/>
      <c r="CE3853" s="1"/>
      <c r="CF3853" s="1"/>
      <c r="CG3853" s="1"/>
      <c r="CH3853" s="1"/>
      <c r="CI3853" s="1"/>
      <c r="CJ3853" s="1"/>
      <c r="CK3853" s="1"/>
      <c r="CL3853" s="1"/>
      <c r="CM3853" s="32"/>
      <c r="CN3853" s="1"/>
      <c r="CO3853" s="1"/>
    </row>
    <row r="3854" spans="1:93" ht="30" customHeight="1" x14ac:dyDescent="0.2">
      <c r="A3854" s="1">
        <v>3848</v>
      </c>
      <c r="B3854" s="1" t="s">
        <v>865</v>
      </c>
      <c r="C3854" s="1" t="s">
        <v>866</v>
      </c>
      <c r="D3854" s="1" t="s">
        <v>867</v>
      </c>
      <c r="E3854" s="1" t="s">
        <v>868</v>
      </c>
      <c r="F3854" s="1" t="s">
        <v>74</v>
      </c>
      <c r="G3854" s="1">
        <v>1</v>
      </c>
      <c r="H3854" s="1" t="s">
        <v>341</v>
      </c>
      <c r="I3854" s="1" t="s">
        <v>114</v>
      </c>
      <c r="J3854" s="64">
        <v>437</v>
      </c>
      <c r="K3854" s="76">
        <v>2311041</v>
      </c>
      <c r="L3854" s="29">
        <v>45992</v>
      </c>
      <c r="M3854" s="29" t="s">
        <v>4163</v>
      </c>
      <c r="N3854" s="1" t="s">
        <v>478</v>
      </c>
      <c r="O3854" s="28" t="s">
        <v>225</v>
      </c>
      <c r="P3854" s="1" t="s">
        <v>216</v>
      </c>
      <c r="Q3854" s="76">
        <v>8</v>
      </c>
      <c r="R3854" s="1" t="s">
        <v>537</v>
      </c>
      <c r="T3854" s="1" t="s">
        <v>115</v>
      </c>
      <c r="U3854" s="1"/>
      <c r="V3854" s="1"/>
      <c r="AB3854" s="178"/>
      <c r="AC3854" s="93">
        <v>21.5</v>
      </c>
      <c r="AD3854" s="69">
        <v>230</v>
      </c>
      <c r="AE3854" s="33" t="s">
        <v>103</v>
      </c>
      <c r="AF3854" s="33" t="s">
        <v>103</v>
      </c>
      <c r="AG3854" s="33"/>
      <c r="AM3854" s="164">
        <f t="shared" si="191"/>
        <v>45995</v>
      </c>
      <c r="AX3854" s="37">
        <f t="shared" si="192"/>
        <v>45999</v>
      </c>
      <c r="AY3854" s="1" t="s">
        <v>1670</v>
      </c>
      <c r="AZ3854" s="183"/>
      <c r="BA3854" s="184"/>
      <c r="BB3854" s="184"/>
      <c r="BC3854" s="184"/>
      <c r="BD3854" s="184"/>
      <c r="BE3854" s="184"/>
      <c r="BF3854" s="184"/>
      <c r="BG3854" s="184"/>
      <c r="BT3854" s="37">
        <f t="shared" si="190"/>
        <v>46020</v>
      </c>
      <c r="BU3854" s="31" t="s">
        <v>1670</v>
      </c>
      <c r="BV3854" s="183"/>
      <c r="BW3854" s="207"/>
      <c r="BX3854" s="184"/>
      <c r="BY3854" s="184"/>
      <c r="BZ3854" s="184"/>
      <c r="CA3854" s="184"/>
      <c r="CB3854" s="184"/>
      <c r="CC3854" s="184"/>
      <c r="CE3854" s="1"/>
      <c r="CF3854" s="1"/>
      <c r="CG3854" s="1"/>
      <c r="CH3854" s="1"/>
      <c r="CI3854" s="1"/>
      <c r="CJ3854" s="1"/>
      <c r="CK3854" s="1"/>
      <c r="CL3854" s="1"/>
      <c r="CM3854" s="32"/>
      <c r="CN3854" s="1"/>
      <c r="CO3854" s="1"/>
    </row>
    <row r="3855" spans="1:93" ht="30" customHeight="1" x14ac:dyDescent="0.2">
      <c r="A3855" s="1">
        <v>3849</v>
      </c>
      <c r="B3855" s="1" t="s">
        <v>865</v>
      </c>
      <c r="C3855" s="1" t="s">
        <v>866</v>
      </c>
      <c r="D3855" s="1" t="s">
        <v>867</v>
      </c>
      <c r="E3855" s="1" t="s">
        <v>868</v>
      </c>
      <c r="F3855" s="1" t="s">
        <v>74</v>
      </c>
      <c r="G3855" s="1">
        <v>1</v>
      </c>
      <c r="H3855" s="1" t="s">
        <v>341</v>
      </c>
      <c r="I3855" s="1" t="s">
        <v>114</v>
      </c>
      <c r="J3855" s="64">
        <v>557</v>
      </c>
      <c r="K3855" s="76">
        <v>2296358</v>
      </c>
      <c r="L3855" s="29">
        <v>45992</v>
      </c>
      <c r="M3855" s="29" t="s">
        <v>4163</v>
      </c>
      <c r="N3855" s="1" t="s">
        <v>478</v>
      </c>
      <c r="O3855" s="28" t="s">
        <v>225</v>
      </c>
      <c r="P3855" s="1" t="s">
        <v>216</v>
      </c>
      <c r="Q3855" s="76">
        <v>12</v>
      </c>
      <c r="R3855" s="1" t="s">
        <v>537</v>
      </c>
      <c r="T3855" s="1" t="s">
        <v>115</v>
      </c>
      <c r="U3855" s="1"/>
      <c r="V3855" s="1"/>
      <c r="AB3855" s="178"/>
      <c r="AC3855" s="93">
        <v>24</v>
      </c>
      <c r="AD3855" s="69">
        <v>235</v>
      </c>
      <c r="AE3855" s="33" t="s">
        <v>103</v>
      </c>
      <c r="AF3855" s="33" t="s">
        <v>103</v>
      </c>
      <c r="AG3855" s="33"/>
      <c r="AM3855" s="164">
        <f t="shared" si="191"/>
        <v>45995</v>
      </c>
      <c r="AX3855" s="37">
        <f t="shared" si="192"/>
        <v>45999</v>
      </c>
      <c r="AY3855" s="1" t="s">
        <v>1670</v>
      </c>
      <c r="AZ3855" s="183"/>
      <c r="BA3855" s="184"/>
      <c r="BB3855" s="184"/>
      <c r="BC3855" s="184"/>
      <c r="BD3855" s="184"/>
      <c r="BE3855" s="184"/>
      <c r="BF3855" s="184"/>
      <c r="BG3855" s="184"/>
      <c r="BT3855" s="37">
        <f t="shared" si="190"/>
        <v>46020</v>
      </c>
      <c r="BU3855" s="31" t="s">
        <v>1670</v>
      </c>
      <c r="BV3855" s="183"/>
      <c r="BW3855" s="207"/>
      <c r="BX3855" s="184"/>
      <c r="BY3855" s="184"/>
      <c r="BZ3855" s="184"/>
      <c r="CA3855" s="184"/>
      <c r="CB3855" s="184"/>
      <c r="CC3855" s="184"/>
      <c r="CE3855" s="1"/>
      <c r="CF3855" s="1"/>
      <c r="CG3855" s="1"/>
      <c r="CH3855" s="1"/>
      <c r="CI3855" s="1"/>
      <c r="CJ3855" s="1"/>
      <c r="CK3855" s="1"/>
      <c r="CL3855" s="1"/>
      <c r="CM3855" s="32"/>
      <c r="CN3855" s="1"/>
      <c r="CO3855" s="1"/>
    </row>
    <row r="3856" spans="1:93" ht="30" customHeight="1" x14ac:dyDescent="0.2">
      <c r="A3856" s="1">
        <v>3850</v>
      </c>
      <c r="B3856" s="1" t="s">
        <v>865</v>
      </c>
      <c r="C3856" s="1" t="s">
        <v>866</v>
      </c>
      <c r="D3856" s="1" t="s">
        <v>867</v>
      </c>
      <c r="E3856" s="1" t="s">
        <v>868</v>
      </c>
      <c r="F3856" s="1" t="s">
        <v>74</v>
      </c>
      <c r="G3856" s="1">
        <v>1</v>
      </c>
      <c r="H3856" s="1" t="s">
        <v>341</v>
      </c>
      <c r="I3856" s="1" t="s">
        <v>114</v>
      </c>
      <c r="J3856" s="64">
        <v>407</v>
      </c>
      <c r="K3856" s="76">
        <v>2311042</v>
      </c>
      <c r="L3856" s="29">
        <v>45992</v>
      </c>
      <c r="M3856" s="29" t="s">
        <v>4163</v>
      </c>
      <c r="N3856" s="1" t="s">
        <v>478</v>
      </c>
      <c r="O3856" s="28" t="s">
        <v>225</v>
      </c>
      <c r="P3856" s="1" t="s">
        <v>216</v>
      </c>
      <c r="Q3856" s="76">
        <v>9</v>
      </c>
      <c r="R3856" s="1" t="s">
        <v>537</v>
      </c>
      <c r="T3856" s="1" t="s">
        <v>115</v>
      </c>
      <c r="U3856" s="1"/>
      <c r="V3856" s="1"/>
      <c r="AB3856" s="178"/>
      <c r="AC3856" s="93">
        <v>22</v>
      </c>
      <c r="AD3856" s="69">
        <v>215</v>
      </c>
      <c r="AE3856" s="33" t="s">
        <v>103</v>
      </c>
      <c r="AF3856" s="33" t="s">
        <v>103</v>
      </c>
      <c r="AG3856" s="33"/>
      <c r="AM3856" s="164">
        <f t="shared" si="191"/>
        <v>45995</v>
      </c>
      <c r="AX3856" s="37">
        <f t="shared" si="192"/>
        <v>45999</v>
      </c>
      <c r="AY3856" s="1" t="s">
        <v>1670</v>
      </c>
      <c r="AZ3856" s="183"/>
      <c r="BA3856" s="184"/>
      <c r="BB3856" s="184"/>
      <c r="BC3856" s="184"/>
      <c r="BD3856" s="184"/>
      <c r="BE3856" s="184"/>
      <c r="BF3856" s="184"/>
      <c r="BG3856" s="184"/>
      <c r="BT3856" s="37">
        <f t="shared" si="190"/>
        <v>46020</v>
      </c>
      <c r="BU3856" s="31" t="s">
        <v>1670</v>
      </c>
      <c r="BV3856" s="183"/>
      <c r="BW3856" s="207"/>
      <c r="BX3856" s="184"/>
      <c r="BY3856" s="184"/>
      <c r="BZ3856" s="184"/>
      <c r="CA3856" s="184"/>
      <c r="CB3856" s="184"/>
      <c r="CC3856" s="184"/>
      <c r="CE3856" s="1"/>
      <c r="CF3856" s="1"/>
      <c r="CG3856" s="1"/>
      <c r="CH3856" s="1"/>
      <c r="CI3856" s="1"/>
      <c r="CJ3856" s="1"/>
      <c r="CK3856" s="1"/>
      <c r="CL3856" s="1"/>
      <c r="CM3856" s="32"/>
      <c r="CN3856" s="1"/>
      <c r="CO3856" s="1"/>
    </row>
    <row r="3857" spans="1:93" ht="30" customHeight="1" x14ac:dyDescent="0.2">
      <c r="A3857" s="1">
        <v>3851</v>
      </c>
      <c r="B3857" s="1" t="s">
        <v>865</v>
      </c>
      <c r="C3857" s="1" t="s">
        <v>866</v>
      </c>
      <c r="D3857" s="1" t="s">
        <v>867</v>
      </c>
      <c r="E3857" s="1" t="s">
        <v>868</v>
      </c>
      <c r="F3857" s="1" t="s">
        <v>74</v>
      </c>
      <c r="G3857" s="1">
        <v>1</v>
      </c>
      <c r="H3857" s="1" t="s">
        <v>341</v>
      </c>
      <c r="I3857" s="1" t="s">
        <v>114</v>
      </c>
      <c r="J3857" s="64">
        <v>297</v>
      </c>
      <c r="K3857" s="76">
        <v>2296359</v>
      </c>
      <c r="L3857" s="29">
        <v>45992</v>
      </c>
      <c r="M3857" s="29" t="s">
        <v>4163</v>
      </c>
      <c r="N3857" s="1" t="s">
        <v>478</v>
      </c>
      <c r="O3857" s="28" t="s">
        <v>225</v>
      </c>
      <c r="P3857" s="1" t="s">
        <v>216</v>
      </c>
      <c r="Q3857" s="76">
        <v>8</v>
      </c>
      <c r="R3857" s="1" t="s">
        <v>537</v>
      </c>
      <c r="T3857" s="1" t="s">
        <v>115</v>
      </c>
      <c r="U3857" s="1"/>
      <c r="V3857" s="1"/>
      <c r="AB3857" s="178"/>
      <c r="AC3857" s="93">
        <v>22</v>
      </c>
      <c r="AD3857" s="69">
        <v>220</v>
      </c>
      <c r="AE3857" s="33" t="s">
        <v>103</v>
      </c>
      <c r="AF3857" s="33" t="s">
        <v>103</v>
      </c>
      <c r="AG3857" s="33"/>
      <c r="AM3857" s="164">
        <f t="shared" si="191"/>
        <v>45995</v>
      </c>
      <c r="AX3857" s="37">
        <f t="shared" si="192"/>
        <v>45999</v>
      </c>
      <c r="AY3857" s="1" t="s">
        <v>1670</v>
      </c>
      <c r="AZ3857" s="183"/>
      <c r="BA3857" s="184"/>
      <c r="BB3857" s="184"/>
      <c r="BC3857" s="184"/>
      <c r="BD3857" s="184"/>
      <c r="BE3857" s="184"/>
      <c r="BF3857" s="184"/>
      <c r="BG3857" s="184"/>
      <c r="BT3857" s="37">
        <f t="shared" si="190"/>
        <v>46020</v>
      </c>
      <c r="BU3857" s="31" t="s">
        <v>1670</v>
      </c>
      <c r="BV3857" s="183"/>
      <c r="BW3857" s="207"/>
      <c r="BX3857" s="184"/>
      <c r="BY3857" s="184"/>
      <c r="BZ3857" s="184"/>
      <c r="CA3857" s="184"/>
      <c r="CB3857" s="184"/>
      <c r="CC3857" s="184"/>
      <c r="CE3857" s="1"/>
      <c r="CF3857" s="1"/>
      <c r="CG3857" s="1"/>
      <c r="CH3857" s="1"/>
      <c r="CI3857" s="1"/>
      <c r="CJ3857" s="1"/>
      <c r="CK3857" s="1"/>
      <c r="CL3857" s="1"/>
      <c r="CM3857" s="32"/>
      <c r="CN3857" s="1"/>
      <c r="CO3857" s="1"/>
    </row>
    <row r="3858" spans="1:93" ht="30" customHeight="1" x14ac:dyDescent="0.2">
      <c r="A3858" s="1">
        <v>3852</v>
      </c>
      <c r="B3858" s="1" t="s">
        <v>865</v>
      </c>
      <c r="C3858" s="1" t="s">
        <v>866</v>
      </c>
      <c r="D3858" s="1" t="s">
        <v>867</v>
      </c>
      <c r="E3858" s="1" t="s">
        <v>868</v>
      </c>
      <c r="F3858" s="1" t="s">
        <v>74</v>
      </c>
      <c r="G3858" s="1">
        <v>1</v>
      </c>
      <c r="H3858" s="1" t="s">
        <v>341</v>
      </c>
      <c r="I3858" s="1" t="s">
        <v>114</v>
      </c>
      <c r="J3858" s="64">
        <v>554</v>
      </c>
      <c r="K3858" s="76">
        <v>2311043</v>
      </c>
      <c r="L3858" s="29">
        <v>45992</v>
      </c>
      <c r="M3858" s="29" t="s">
        <v>4163</v>
      </c>
      <c r="N3858" s="1" t="s">
        <v>478</v>
      </c>
      <c r="O3858" s="28" t="s">
        <v>225</v>
      </c>
      <c r="P3858" s="1" t="s">
        <v>216</v>
      </c>
      <c r="Q3858" s="76">
        <v>12</v>
      </c>
      <c r="R3858" s="1" t="s">
        <v>537</v>
      </c>
      <c r="T3858" s="1" t="s">
        <v>115</v>
      </c>
      <c r="U3858" s="1"/>
      <c r="V3858" s="1"/>
      <c r="AB3858" s="178"/>
      <c r="AC3858" s="93">
        <v>23</v>
      </c>
      <c r="AD3858" s="69">
        <v>200</v>
      </c>
      <c r="AE3858" s="33" t="s">
        <v>103</v>
      </c>
      <c r="AF3858" s="33" t="s">
        <v>103</v>
      </c>
      <c r="AG3858" s="33"/>
      <c r="AM3858" s="164">
        <f t="shared" si="191"/>
        <v>45995</v>
      </c>
      <c r="AX3858" s="37">
        <f t="shared" si="192"/>
        <v>45999</v>
      </c>
      <c r="AY3858" s="1" t="s">
        <v>1670</v>
      </c>
      <c r="AZ3858" s="183"/>
      <c r="BA3858" s="184"/>
      <c r="BB3858" s="184"/>
      <c r="BC3858" s="184"/>
      <c r="BD3858" s="184"/>
      <c r="BE3858" s="184"/>
      <c r="BF3858" s="184"/>
      <c r="BG3858" s="184"/>
      <c r="BT3858" s="37">
        <f t="shared" si="190"/>
        <v>46020</v>
      </c>
      <c r="BU3858" s="31" t="s">
        <v>1670</v>
      </c>
      <c r="BV3858" s="183"/>
      <c r="BW3858" s="207"/>
      <c r="BX3858" s="184"/>
      <c r="BY3858" s="184"/>
      <c r="BZ3858" s="184"/>
      <c r="CA3858" s="184"/>
      <c r="CB3858" s="184"/>
      <c r="CC3858" s="184"/>
      <c r="CE3858" s="1"/>
      <c r="CF3858" s="1"/>
      <c r="CG3858" s="1"/>
      <c r="CH3858" s="1"/>
      <c r="CI3858" s="1"/>
      <c r="CJ3858" s="1"/>
      <c r="CK3858" s="1"/>
      <c r="CL3858" s="1"/>
      <c r="CM3858" s="32"/>
      <c r="CN3858" s="1"/>
      <c r="CO3858" s="1"/>
    </row>
    <row r="3859" spans="1:93" ht="30" customHeight="1" x14ac:dyDescent="0.2">
      <c r="A3859" s="1">
        <v>3853</v>
      </c>
      <c r="B3859" s="1" t="s">
        <v>865</v>
      </c>
      <c r="C3859" s="1" t="s">
        <v>866</v>
      </c>
      <c r="D3859" s="1" t="s">
        <v>867</v>
      </c>
      <c r="E3859" s="1" t="s">
        <v>868</v>
      </c>
      <c r="F3859" s="1" t="s">
        <v>74</v>
      </c>
      <c r="G3859" s="1">
        <v>1</v>
      </c>
      <c r="H3859" s="1" t="s">
        <v>341</v>
      </c>
      <c r="I3859" s="1" t="s">
        <v>114</v>
      </c>
      <c r="J3859" s="64">
        <v>273</v>
      </c>
      <c r="K3859" s="76">
        <v>2296360</v>
      </c>
      <c r="L3859" s="29">
        <v>45992</v>
      </c>
      <c r="M3859" s="29" t="s">
        <v>4163</v>
      </c>
      <c r="N3859" s="1" t="s">
        <v>478</v>
      </c>
      <c r="O3859" s="28" t="s">
        <v>225</v>
      </c>
      <c r="P3859" s="1" t="s">
        <v>216</v>
      </c>
      <c r="Q3859" s="76">
        <v>8</v>
      </c>
      <c r="R3859" s="1" t="s">
        <v>537</v>
      </c>
      <c r="T3859" s="1" t="s">
        <v>115</v>
      </c>
      <c r="U3859" s="1"/>
      <c r="V3859" s="1"/>
      <c r="AB3859" s="178"/>
      <c r="AC3859" s="93">
        <v>23</v>
      </c>
      <c r="AD3859" s="69">
        <v>215</v>
      </c>
      <c r="AE3859" s="33" t="s">
        <v>103</v>
      </c>
      <c r="AF3859" s="33" t="s">
        <v>103</v>
      </c>
      <c r="AG3859" s="33"/>
      <c r="AM3859" s="164">
        <f t="shared" si="191"/>
        <v>45995</v>
      </c>
      <c r="AX3859" s="37">
        <f t="shared" si="192"/>
        <v>45999</v>
      </c>
      <c r="AY3859" s="1" t="s">
        <v>1670</v>
      </c>
      <c r="AZ3859" s="183"/>
      <c r="BA3859" s="184"/>
      <c r="BB3859" s="184"/>
      <c r="BC3859" s="184"/>
      <c r="BD3859" s="184"/>
      <c r="BE3859" s="184"/>
      <c r="BF3859" s="184"/>
      <c r="BG3859" s="184"/>
      <c r="BT3859" s="37">
        <f t="shared" si="190"/>
        <v>46020</v>
      </c>
      <c r="BU3859" s="31" t="s">
        <v>1670</v>
      </c>
      <c r="BV3859" s="183"/>
      <c r="BW3859" s="207"/>
      <c r="BX3859" s="184"/>
      <c r="BY3859" s="184"/>
      <c r="BZ3859" s="184"/>
      <c r="CA3859" s="184"/>
      <c r="CB3859" s="184"/>
      <c r="CC3859" s="184"/>
      <c r="CE3859" s="1"/>
      <c r="CF3859" s="1"/>
      <c r="CG3859" s="1"/>
      <c r="CH3859" s="1"/>
      <c r="CI3859" s="1"/>
      <c r="CJ3859" s="1"/>
      <c r="CK3859" s="1"/>
      <c r="CL3859" s="1"/>
      <c r="CM3859" s="32"/>
      <c r="CN3859" s="1"/>
      <c r="CO3859" s="1"/>
    </row>
    <row r="3860" spans="1:93" ht="30" customHeight="1" x14ac:dyDescent="0.2">
      <c r="A3860" s="1">
        <v>3854</v>
      </c>
      <c r="B3860" s="1" t="s">
        <v>865</v>
      </c>
      <c r="C3860" s="1" t="s">
        <v>866</v>
      </c>
      <c r="D3860" s="1" t="s">
        <v>867</v>
      </c>
      <c r="E3860" s="1" t="s">
        <v>868</v>
      </c>
      <c r="F3860" s="1" t="s">
        <v>74</v>
      </c>
      <c r="G3860" s="1">
        <v>1</v>
      </c>
      <c r="H3860" s="1" t="s">
        <v>341</v>
      </c>
      <c r="I3860" s="1" t="s">
        <v>114</v>
      </c>
      <c r="J3860" s="64">
        <v>553</v>
      </c>
      <c r="K3860" s="76">
        <v>2311044</v>
      </c>
      <c r="L3860" s="29">
        <v>45992</v>
      </c>
      <c r="M3860" s="29" t="s">
        <v>4163</v>
      </c>
      <c r="N3860" s="1" t="s">
        <v>478</v>
      </c>
      <c r="O3860" s="28" t="s">
        <v>225</v>
      </c>
      <c r="P3860" s="1" t="s">
        <v>216</v>
      </c>
      <c r="Q3860" s="76">
        <v>12</v>
      </c>
      <c r="R3860" s="1" t="s">
        <v>537</v>
      </c>
      <c r="S3860" s="1">
        <v>6</v>
      </c>
      <c r="T3860" s="1" t="s">
        <v>115</v>
      </c>
      <c r="U3860" s="1"/>
      <c r="V3860" s="1"/>
      <c r="AB3860" s="178"/>
      <c r="AC3860" s="93">
        <v>22</v>
      </c>
      <c r="AD3860" s="69">
        <v>235</v>
      </c>
      <c r="AE3860" s="33" t="s">
        <v>103</v>
      </c>
      <c r="AF3860" s="33" t="s">
        <v>103</v>
      </c>
      <c r="AG3860" s="33"/>
      <c r="AM3860" s="164">
        <f t="shared" si="191"/>
        <v>45995</v>
      </c>
      <c r="AX3860" s="37">
        <f t="shared" si="192"/>
        <v>45999</v>
      </c>
      <c r="AY3860" s="1" t="s">
        <v>1670</v>
      </c>
      <c r="AZ3860" s="183"/>
      <c r="BA3860" s="184"/>
      <c r="BB3860" s="184"/>
      <c r="BC3860" s="184"/>
      <c r="BD3860" s="184"/>
      <c r="BE3860" s="184"/>
      <c r="BF3860" s="184"/>
      <c r="BG3860" s="184"/>
      <c r="BT3860" s="37">
        <f t="shared" si="190"/>
        <v>46020</v>
      </c>
      <c r="BU3860" s="31" t="s">
        <v>1670</v>
      </c>
      <c r="BV3860" s="183"/>
      <c r="BW3860" s="207"/>
      <c r="BX3860" s="184"/>
      <c r="BY3860" s="184"/>
      <c r="BZ3860" s="184"/>
      <c r="CA3860" s="184"/>
      <c r="CB3860" s="184"/>
      <c r="CC3860" s="184"/>
      <c r="CE3860" s="1"/>
      <c r="CF3860" s="1"/>
      <c r="CG3860" s="1"/>
      <c r="CH3860" s="1"/>
      <c r="CI3860" s="1"/>
      <c r="CJ3860" s="1"/>
      <c r="CK3860" s="1"/>
      <c r="CL3860" s="1"/>
      <c r="CM3860" s="32"/>
      <c r="CN3860" s="1"/>
      <c r="CO3860" s="1"/>
    </row>
    <row r="3861" spans="1:93" ht="30" customHeight="1" x14ac:dyDescent="0.2">
      <c r="A3861" s="1">
        <v>3855</v>
      </c>
      <c r="B3861" s="1" t="s">
        <v>865</v>
      </c>
      <c r="C3861" s="1" t="s">
        <v>866</v>
      </c>
      <c r="D3861" s="1" t="s">
        <v>867</v>
      </c>
      <c r="E3861" s="1" t="s">
        <v>868</v>
      </c>
      <c r="F3861" s="1" t="s">
        <v>74</v>
      </c>
      <c r="G3861" s="1">
        <v>1</v>
      </c>
      <c r="H3861" s="1" t="s">
        <v>341</v>
      </c>
      <c r="I3861" s="1" t="s">
        <v>114</v>
      </c>
      <c r="J3861" s="64">
        <v>302</v>
      </c>
      <c r="K3861" s="76">
        <v>2296361</v>
      </c>
      <c r="L3861" s="29">
        <v>45992</v>
      </c>
      <c r="M3861" s="29" t="s">
        <v>4163</v>
      </c>
      <c r="N3861" s="1" t="s">
        <v>478</v>
      </c>
      <c r="O3861" s="28" t="s">
        <v>225</v>
      </c>
      <c r="P3861" s="1" t="s">
        <v>216</v>
      </c>
      <c r="Q3861" s="76">
        <v>8</v>
      </c>
      <c r="R3861" s="1" t="s">
        <v>537</v>
      </c>
      <c r="T3861" s="1" t="s">
        <v>115</v>
      </c>
      <c r="U3861" s="1"/>
      <c r="V3861" s="1"/>
      <c r="AB3861" s="178"/>
      <c r="AC3861" s="93">
        <v>20.5</v>
      </c>
      <c r="AD3861" s="69">
        <v>240</v>
      </c>
      <c r="AE3861" s="33" t="s">
        <v>103</v>
      </c>
      <c r="AF3861" s="33" t="s">
        <v>103</v>
      </c>
      <c r="AG3861" s="33"/>
      <c r="AM3861" s="164">
        <f t="shared" si="191"/>
        <v>45995</v>
      </c>
      <c r="AX3861" s="37">
        <f t="shared" si="192"/>
        <v>45999</v>
      </c>
      <c r="AY3861" s="1" t="s">
        <v>1670</v>
      </c>
      <c r="AZ3861" s="183"/>
      <c r="BA3861" s="184"/>
      <c r="BB3861" s="184"/>
      <c r="BC3861" s="184"/>
      <c r="BD3861" s="184"/>
      <c r="BE3861" s="184"/>
      <c r="BF3861" s="184"/>
      <c r="BG3861" s="184"/>
      <c r="BT3861" s="37">
        <f t="shared" si="190"/>
        <v>46020</v>
      </c>
      <c r="BU3861" s="31" t="s">
        <v>1670</v>
      </c>
      <c r="BV3861" s="183"/>
      <c r="BW3861" s="207"/>
      <c r="BX3861" s="184"/>
      <c r="BY3861" s="184"/>
      <c r="BZ3861" s="184"/>
      <c r="CA3861" s="184"/>
      <c r="CB3861" s="184"/>
      <c r="CC3861" s="184"/>
      <c r="CE3861" s="1"/>
      <c r="CF3861" s="1"/>
      <c r="CG3861" s="1"/>
      <c r="CH3861" s="1"/>
      <c r="CI3861" s="1"/>
      <c r="CJ3861" s="1"/>
      <c r="CK3861" s="1"/>
      <c r="CL3861" s="1"/>
      <c r="CM3861" s="32"/>
      <c r="CN3861" s="1"/>
      <c r="CO3861" s="1"/>
    </row>
    <row r="3862" spans="1:93" ht="30" customHeight="1" x14ac:dyDescent="0.2">
      <c r="A3862" s="1">
        <v>3856</v>
      </c>
      <c r="B3862" s="1" t="s">
        <v>865</v>
      </c>
      <c r="C3862" s="1" t="s">
        <v>866</v>
      </c>
      <c r="D3862" s="1" t="s">
        <v>867</v>
      </c>
      <c r="E3862" s="1" t="s">
        <v>868</v>
      </c>
      <c r="F3862" s="1" t="s">
        <v>74</v>
      </c>
      <c r="G3862" s="1">
        <v>1</v>
      </c>
      <c r="H3862" s="1" t="s">
        <v>341</v>
      </c>
      <c r="I3862" s="1" t="s">
        <v>114</v>
      </c>
      <c r="J3862" s="64">
        <v>303</v>
      </c>
      <c r="K3862" s="76">
        <v>2311045</v>
      </c>
      <c r="L3862" s="29">
        <v>45992</v>
      </c>
      <c r="M3862" s="29" t="s">
        <v>4163</v>
      </c>
      <c r="N3862" s="1" t="s">
        <v>478</v>
      </c>
      <c r="O3862" s="28" t="s">
        <v>225</v>
      </c>
      <c r="P3862" s="1" t="s">
        <v>216</v>
      </c>
      <c r="Q3862" s="76">
        <v>8</v>
      </c>
      <c r="R3862" s="1" t="s">
        <v>537</v>
      </c>
      <c r="T3862" s="1" t="s">
        <v>115</v>
      </c>
      <c r="U3862" s="1"/>
      <c r="V3862" s="1"/>
      <c r="AB3862" s="178"/>
      <c r="AC3862" s="93">
        <v>22</v>
      </c>
      <c r="AD3862" s="69">
        <v>225</v>
      </c>
      <c r="AE3862" s="33" t="s">
        <v>103</v>
      </c>
      <c r="AF3862" s="33" t="s">
        <v>103</v>
      </c>
      <c r="AG3862" s="33"/>
      <c r="AM3862" s="164">
        <f t="shared" si="191"/>
        <v>45995</v>
      </c>
      <c r="AX3862" s="37">
        <f t="shared" si="192"/>
        <v>45999</v>
      </c>
      <c r="AY3862" s="1" t="s">
        <v>1670</v>
      </c>
      <c r="AZ3862" s="183"/>
      <c r="BA3862" s="184"/>
      <c r="BB3862" s="184"/>
      <c r="BC3862" s="184"/>
      <c r="BD3862" s="184"/>
      <c r="BE3862" s="184"/>
      <c r="BF3862" s="184"/>
      <c r="BG3862" s="184"/>
      <c r="BT3862" s="37">
        <f t="shared" si="190"/>
        <v>46020</v>
      </c>
      <c r="BU3862" s="31" t="s">
        <v>1670</v>
      </c>
      <c r="BV3862" s="183"/>
      <c r="BW3862" s="207"/>
      <c r="BX3862" s="184"/>
      <c r="BY3862" s="184"/>
      <c r="BZ3862" s="184"/>
      <c r="CA3862" s="184"/>
      <c r="CB3862" s="184"/>
      <c r="CC3862" s="184"/>
      <c r="CE3862" s="1"/>
      <c r="CF3862" s="1"/>
      <c r="CG3862" s="1"/>
      <c r="CH3862" s="1"/>
      <c r="CI3862" s="1"/>
      <c r="CJ3862" s="1"/>
      <c r="CK3862" s="1"/>
      <c r="CL3862" s="1"/>
      <c r="CM3862" s="32"/>
      <c r="CN3862" s="1"/>
      <c r="CO3862" s="1"/>
    </row>
    <row r="3863" spans="1:93" ht="30" customHeight="1" x14ac:dyDescent="0.2">
      <c r="A3863" s="1">
        <v>3857</v>
      </c>
      <c r="B3863" s="1" t="s">
        <v>865</v>
      </c>
      <c r="C3863" s="1" t="s">
        <v>866</v>
      </c>
      <c r="D3863" s="1" t="s">
        <v>867</v>
      </c>
      <c r="E3863" s="1" t="s">
        <v>868</v>
      </c>
      <c r="F3863" s="1" t="s">
        <v>74</v>
      </c>
      <c r="G3863" s="1">
        <v>1</v>
      </c>
      <c r="H3863" s="1" t="s">
        <v>341</v>
      </c>
      <c r="I3863" s="1" t="s">
        <v>114</v>
      </c>
      <c r="J3863" s="64">
        <v>551</v>
      </c>
      <c r="K3863" s="76">
        <v>2311046</v>
      </c>
      <c r="L3863" s="29">
        <v>45992</v>
      </c>
      <c r="M3863" s="29" t="s">
        <v>4163</v>
      </c>
      <c r="N3863" s="1" t="s">
        <v>478</v>
      </c>
      <c r="O3863" s="28" t="s">
        <v>225</v>
      </c>
      <c r="P3863" s="1" t="s">
        <v>216</v>
      </c>
      <c r="Q3863" s="76">
        <v>12</v>
      </c>
      <c r="R3863" s="1" t="s">
        <v>537</v>
      </c>
      <c r="T3863" s="1" t="s">
        <v>115</v>
      </c>
      <c r="U3863" s="1"/>
      <c r="V3863" s="1"/>
      <c r="AB3863" s="178"/>
      <c r="AC3863" s="93">
        <v>21</v>
      </c>
      <c r="AD3863" s="69">
        <v>240</v>
      </c>
      <c r="AE3863" s="33" t="s">
        <v>103</v>
      </c>
      <c r="AF3863" s="33" t="s">
        <v>103</v>
      </c>
      <c r="AG3863" s="33"/>
      <c r="AM3863" s="164">
        <f t="shared" si="191"/>
        <v>45995</v>
      </c>
      <c r="AX3863" s="37">
        <f t="shared" si="192"/>
        <v>45999</v>
      </c>
      <c r="AY3863" s="1" t="s">
        <v>1670</v>
      </c>
      <c r="AZ3863" s="183"/>
      <c r="BA3863" s="184"/>
      <c r="BB3863" s="184"/>
      <c r="BC3863" s="184"/>
      <c r="BD3863" s="184"/>
      <c r="BE3863" s="184"/>
      <c r="BF3863" s="184"/>
      <c r="BG3863" s="184"/>
      <c r="BT3863" s="37">
        <f t="shared" si="190"/>
        <v>46020</v>
      </c>
      <c r="BU3863" s="31" t="s">
        <v>1670</v>
      </c>
      <c r="BV3863" s="183"/>
      <c r="BW3863" s="207"/>
      <c r="BX3863" s="184"/>
      <c r="BY3863" s="184"/>
      <c r="BZ3863" s="184"/>
      <c r="CA3863" s="184"/>
      <c r="CB3863" s="184"/>
      <c r="CC3863" s="184"/>
      <c r="CE3863" s="1"/>
      <c r="CF3863" s="1"/>
      <c r="CG3863" s="1"/>
      <c r="CH3863" s="1"/>
      <c r="CI3863" s="1"/>
      <c r="CJ3863" s="1"/>
      <c r="CK3863" s="1"/>
      <c r="CL3863" s="1"/>
      <c r="CM3863" s="32"/>
      <c r="CN3863" s="1"/>
      <c r="CO3863" s="1"/>
    </row>
    <row r="3864" spans="1:93" ht="30" customHeight="1" x14ac:dyDescent="0.2">
      <c r="A3864" s="1">
        <v>3858</v>
      </c>
      <c r="B3864" s="1" t="s">
        <v>865</v>
      </c>
      <c r="C3864" s="1" t="s">
        <v>866</v>
      </c>
      <c r="D3864" s="1" t="s">
        <v>867</v>
      </c>
      <c r="E3864" s="1" t="s">
        <v>868</v>
      </c>
      <c r="F3864" s="1" t="s">
        <v>74</v>
      </c>
      <c r="G3864" s="1">
        <v>1</v>
      </c>
      <c r="H3864" s="1" t="s">
        <v>341</v>
      </c>
      <c r="I3864" s="1" t="s">
        <v>114</v>
      </c>
      <c r="J3864" s="64">
        <v>528</v>
      </c>
      <c r="K3864" s="76">
        <v>2296362</v>
      </c>
      <c r="L3864" s="29">
        <v>45992</v>
      </c>
      <c r="M3864" s="29" t="s">
        <v>4163</v>
      </c>
      <c r="N3864" s="1" t="s">
        <v>478</v>
      </c>
      <c r="O3864" s="28" t="s">
        <v>225</v>
      </c>
      <c r="P3864" s="1" t="s">
        <v>216</v>
      </c>
      <c r="Q3864" s="76">
        <v>12</v>
      </c>
      <c r="R3864" s="1" t="s">
        <v>537</v>
      </c>
      <c r="T3864" s="1" t="s">
        <v>115</v>
      </c>
      <c r="U3864" s="1"/>
      <c r="V3864" s="1"/>
      <c r="AB3864" s="178"/>
      <c r="AC3864" s="93">
        <v>21</v>
      </c>
      <c r="AD3864" s="69">
        <v>240</v>
      </c>
      <c r="AE3864" s="33" t="s">
        <v>103</v>
      </c>
      <c r="AF3864" s="33" t="s">
        <v>103</v>
      </c>
      <c r="AG3864" s="33"/>
      <c r="AM3864" s="164">
        <f t="shared" si="191"/>
        <v>45995</v>
      </c>
      <c r="AX3864" s="37">
        <f t="shared" si="192"/>
        <v>45999</v>
      </c>
      <c r="AY3864" s="1" t="s">
        <v>1670</v>
      </c>
      <c r="AZ3864" s="183"/>
      <c r="BA3864" s="184"/>
      <c r="BB3864" s="184"/>
      <c r="BC3864" s="184"/>
      <c r="BD3864" s="184"/>
      <c r="BE3864" s="184"/>
      <c r="BF3864" s="184"/>
      <c r="BG3864" s="184"/>
      <c r="BT3864" s="37">
        <f t="shared" si="190"/>
        <v>46020</v>
      </c>
      <c r="BU3864" s="31" t="s">
        <v>1670</v>
      </c>
      <c r="BV3864" s="183"/>
      <c r="BW3864" s="207"/>
      <c r="BX3864" s="184"/>
      <c r="BY3864" s="184"/>
      <c r="BZ3864" s="184"/>
      <c r="CA3864" s="184"/>
      <c r="CB3864" s="184"/>
      <c r="CC3864" s="184"/>
      <c r="CE3864" s="1"/>
      <c r="CF3864" s="1"/>
      <c r="CG3864" s="1"/>
      <c r="CH3864" s="1"/>
      <c r="CI3864" s="1"/>
      <c r="CJ3864" s="1"/>
      <c r="CK3864" s="1"/>
      <c r="CL3864" s="1"/>
      <c r="CM3864" s="32"/>
      <c r="CN3864" s="1"/>
      <c r="CO3864" s="1"/>
    </row>
    <row r="3865" spans="1:93" ht="30" customHeight="1" x14ac:dyDescent="0.2">
      <c r="A3865" s="1">
        <v>3859</v>
      </c>
      <c r="B3865" s="1" t="s">
        <v>865</v>
      </c>
      <c r="C3865" s="1" t="s">
        <v>866</v>
      </c>
      <c r="D3865" s="1" t="s">
        <v>867</v>
      </c>
      <c r="E3865" s="1" t="s">
        <v>868</v>
      </c>
      <c r="F3865" s="1" t="s">
        <v>74</v>
      </c>
      <c r="G3865" s="1">
        <v>1</v>
      </c>
      <c r="H3865" s="1" t="s">
        <v>341</v>
      </c>
      <c r="I3865" s="1" t="s">
        <v>114</v>
      </c>
      <c r="J3865" s="64">
        <v>590</v>
      </c>
      <c r="K3865" s="76">
        <v>2311047</v>
      </c>
      <c r="L3865" s="29">
        <v>45992</v>
      </c>
      <c r="M3865" s="29" t="s">
        <v>4163</v>
      </c>
      <c r="N3865" s="1" t="s">
        <v>478</v>
      </c>
      <c r="O3865" s="28" t="s">
        <v>225</v>
      </c>
      <c r="P3865" s="1" t="s">
        <v>216</v>
      </c>
      <c r="Q3865" s="76">
        <v>12</v>
      </c>
      <c r="R3865" s="1" t="s">
        <v>537</v>
      </c>
      <c r="T3865" s="1" t="s">
        <v>115</v>
      </c>
      <c r="U3865" s="1"/>
      <c r="V3865" s="1"/>
      <c r="AB3865" s="178"/>
      <c r="AC3865" s="93">
        <v>23.5</v>
      </c>
      <c r="AD3865" s="69">
        <v>220</v>
      </c>
      <c r="AE3865" s="33" t="s">
        <v>103</v>
      </c>
      <c r="AF3865" s="33" t="s">
        <v>103</v>
      </c>
      <c r="AG3865" s="33"/>
      <c r="AM3865" s="164">
        <f t="shared" si="191"/>
        <v>45995</v>
      </c>
      <c r="AX3865" s="37">
        <f t="shared" si="192"/>
        <v>45999</v>
      </c>
      <c r="AY3865" s="1" t="s">
        <v>1670</v>
      </c>
      <c r="AZ3865" s="183"/>
      <c r="BA3865" s="184"/>
      <c r="BB3865" s="184"/>
      <c r="BC3865" s="184"/>
      <c r="BD3865" s="184"/>
      <c r="BE3865" s="184"/>
      <c r="BF3865" s="184"/>
      <c r="BG3865" s="184"/>
      <c r="BT3865" s="37">
        <f t="shared" si="190"/>
        <v>46020</v>
      </c>
      <c r="BU3865" s="31" t="s">
        <v>1670</v>
      </c>
      <c r="BV3865" s="183"/>
      <c r="BW3865" s="207"/>
      <c r="BX3865" s="184"/>
      <c r="BY3865" s="184"/>
      <c r="BZ3865" s="184"/>
      <c r="CA3865" s="184"/>
      <c r="CB3865" s="184"/>
      <c r="CC3865" s="184"/>
      <c r="CE3865" s="1"/>
      <c r="CF3865" s="1"/>
      <c r="CG3865" s="1"/>
      <c r="CH3865" s="1"/>
      <c r="CI3865" s="1"/>
      <c r="CJ3865" s="1"/>
      <c r="CK3865" s="1"/>
      <c r="CL3865" s="1"/>
      <c r="CM3865" s="32"/>
      <c r="CN3865" s="1"/>
      <c r="CO3865" s="1"/>
    </row>
    <row r="3866" spans="1:93" ht="30" customHeight="1" x14ac:dyDescent="0.2">
      <c r="A3866" s="1">
        <v>3860</v>
      </c>
      <c r="B3866" s="1" t="s">
        <v>865</v>
      </c>
      <c r="C3866" s="1" t="s">
        <v>866</v>
      </c>
      <c r="D3866" s="1" t="s">
        <v>867</v>
      </c>
      <c r="E3866" s="1" t="s">
        <v>868</v>
      </c>
      <c r="F3866" s="1" t="s">
        <v>74</v>
      </c>
      <c r="G3866" s="1">
        <v>1</v>
      </c>
      <c r="H3866" s="1" t="s">
        <v>341</v>
      </c>
      <c r="I3866" s="1" t="s">
        <v>114</v>
      </c>
      <c r="J3866" s="64">
        <v>274</v>
      </c>
      <c r="K3866" s="76">
        <v>2296363</v>
      </c>
      <c r="L3866" s="29">
        <v>45992</v>
      </c>
      <c r="M3866" s="29" t="s">
        <v>4163</v>
      </c>
      <c r="N3866" s="1" t="s">
        <v>478</v>
      </c>
      <c r="O3866" s="28" t="s">
        <v>225</v>
      </c>
      <c r="P3866" s="1" t="s">
        <v>216</v>
      </c>
      <c r="Q3866" s="76">
        <v>8</v>
      </c>
      <c r="R3866" s="1" t="s">
        <v>537</v>
      </c>
      <c r="T3866" s="1" t="s">
        <v>115</v>
      </c>
      <c r="U3866" s="1"/>
      <c r="V3866" s="1"/>
      <c r="AB3866" s="178"/>
      <c r="AC3866" s="93">
        <v>23</v>
      </c>
      <c r="AD3866" s="69">
        <v>200</v>
      </c>
      <c r="AE3866" s="33" t="s">
        <v>103</v>
      </c>
      <c r="AF3866" s="33" t="s">
        <v>103</v>
      </c>
      <c r="AG3866" s="33"/>
      <c r="AM3866" s="164">
        <f t="shared" si="191"/>
        <v>45995</v>
      </c>
      <c r="AX3866" s="37">
        <f t="shared" si="192"/>
        <v>45999</v>
      </c>
      <c r="AY3866" s="1" t="s">
        <v>1670</v>
      </c>
      <c r="AZ3866" s="183"/>
      <c r="BA3866" s="184"/>
      <c r="BB3866" s="184"/>
      <c r="BC3866" s="184"/>
      <c r="BD3866" s="184"/>
      <c r="BE3866" s="184"/>
      <c r="BF3866" s="184"/>
      <c r="BG3866" s="184"/>
      <c r="BT3866" s="37">
        <f t="shared" si="190"/>
        <v>46020</v>
      </c>
      <c r="BU3866" s="31" t="s">
        <v>1670</v>
      </c>
      <c r="BV3866" s="183"/>
      <c r="BW3866" s="207"/>
      <c r="BX3866" s="184"/>
      <c r="BY3866" s="184"/>
      <c r="BZ3866" s="184"/>
      <c r="CA3866" s="184"/>
      <c r="CB3866" s="184"/>
      <c r="CC3866" s="184"/>
      <c r="CE3866" s="1"/>
      <c r="CF3866" s="1"/>
      <c r="CG3866" s="1"/>
      <c r="CH3866" s="1"/>
      <c r="CI3866" s="1"/>
      <c r="CJ3866" s="1"/>
      <c r="CK3866" s="1"/>
      <c r="CL3866" s="1"/>
      <c r="CM3866" s="32"/>
      <c r="CN3866" s="1"/>
      <c r="CO3866" s="1"/>
    </row>
    <row r="3867" spans="1:93" ht="30" customHeight="1" x14ac:dyDescent="0.2">
      <c r="A3867" s="1">
        <v>3861</v>
      </c>
      <c r="B3867" s="1" t="s">
        <v>865</v>
      </c>
      <c r="C3867" s="1" t="s">
        <v>866</v>
      </c>
      <c r="D3867" s="1" t="s">
        <v>867</v>
      </c>
      <c r="E3867" s="1" t="s">
        <v>868</v>
      </c>
      <c r="F3867" s="1" t="s">
        <v>74</v>
      </c>
      <c r="G3867" s="1">
        <v>1</v>
      </c>
      <c r="H3867" s="1" t="s">
        <v>341</v>
      </c>
      <c r="I3867" s="1" t="s">
        <v>114</v>
      </c>
      <c r="J3867" s="64">
        <v>403</v>
      </c>
      <c r="K3867" s="76">
        <v>2296364</v>
      </c>
      <c r="L3867" s="29">
        <v>45992</v>
      </c>
      <c r="M3867" s="29" t="s">
        <v>4163</v>
      </c>
      <c r="N3867" s="1" t="s">
        <v>478</v>
      </c>
      <c r="O3867" s="28" t="s">
        <v>225</v>
      </c>
      <c r="P3867" s="1" t="s">
        <v>216</v>
      </c>
      <c r="Q3867" s="76">
        <v>9</v>
      </c>
      <c r="R3867" s="1" t="s">
        <v>537</v>
      </c>
      <c r="S3867" s="1">
        <v>6</v>
      </c>
      <c r="T3867" s="1" t="s">
        <v>115</v>
      </c>
      <c r="U3867" s="1"/>
      <c r="V3867" s="1"/>
      <c r="AB3867" s="178"/>
      <c r="AC3867" s="93">
        <v>22</v>
      </c>
      <c r="AD3867" s="69">
        <v>235</v>
      </c>
      <c r="AE3867" s="33" t="s">
        <v>103</v>
      </c>
      <c r="AF3867" s="33" t="s">
        <v>103</v>
      </c>
      <c r="AG3867" s="33"/>
      <c r="AM3867" s="164">
        <f t="shared" si="191"/>
        <v>45995</v>
      </c>
      <c r="AX3867" s="37">
        <f t="shared" si="192"/>
        <v>45999</v>
      </c>
      <c r="AY3867" s="1" t="s">
        <v>1670</v>
      </c>
      <c r="AZ3867" s="183"/>
      <c r="BA3867" s="184"/>
      <c r="BB3867" s="184"/>
      <c r="BC3867" s="184"/>
      <c r="BD3867" s="184"/>
      <c r="BE3867" s="184"/>
      <c r="BF3867" s="184"/>
      <c r="BG3867" s="184"/>
      <c r="BT3867" s="37">
        <f t="shared" si="190"/>
        <v>46020</v>
      </c>
      <c r="BU3867" s="31" t="s">
        <v>1670</v>
      </c>
      <c r="BV3867" s="183"/>
      <c r="BW3867" s="207"/>
      <c r="BX3867" s="184"/>
      <c r="BY3867" s="184"/>
      <c r="BZ3867" s="184"/>
      <c r="CA3867" s="184"/>
      <c r="CB3867" s="184"/>
      <c r="CC3867" s="184"/>
      <c r="CE3867" s="1"/>
      <c r="CF3867" s="1"/>
      <c r="CG3867" s="1"/>
      <c r="CH3867" s="1"/>
      <c r="CI3867" s="1"/>
      <c r="CJ3867" s="1"/>
      <c r="CK3867" s="1"/>
      <c r="CL3867" s="1"/>
      <c r="CM3867" s="32"/>
      <c r="CN3867" s="1"/>
      <c r="CO3867" s="1"/>
    </row>
    <row r="3868" spans="1:93" ht="30" customHeight="1" x14ac:dyDescent="0.2">
      <c r="A3868" s="1">
        <v>3862</v>
      </c>
      <c r="B3868" s="1" t="s">
        <v>865</v>
      </c>
      <c r="C3868" s="1" t="s">
        <v>866</v>
      </c>
      <c r="D3868" s="1" t="s">
        <v>867</v>
      </c>
      <c r="E3868" s="1" t="s">
        <v>868</v>
      </c>
      <c r="F3868" s="1" t="s">
        <v>74</v>
      </c>
      <c r="G3868" s="1">
        <v>1</v>
      </c>
      <c r="H3868" s="1" t="s">
        <v>341</v>
      </c>
      <c r="I3868" s="1" t="s">
        <v>114</v>
      </c>
      <c r="J3868" s="64">
        <v>558</v>
      </c>
      <c r="K3868" s="76">
        <v>2311048</v>
      </c>
      <c r="L3868" s="29">
        <v>45992</v>
      </c>
      <c r="M3868" s="29" t="s">
        <v>4163</v>
      </c>
      <c r="N3868" s="1" t="s">
        <v>478</v>
      </c>
      <c r="O3868" s="28" t="s">
        <v>225</v>
      </c>
      <c r="P3868" s="1" t="s">
        <v>216</v>
      </c>
      <c r="Q3868" s="76">
        <v>12</v>
      </c>
      <c r="R3868" s="1" t="s">
        <v>537</v>
      </c>
      <c r="T3868" s="1" t="s">
        <v>115</v>
      </c>
      <c r="U3868" s="1"/>
      <c r="V3868" s="1"/>
      <c r="AB3868" s="178"/>
      <c r="AC3868" s="93">
        <v>23</v>
      </c>
      <c r="AD3868" s="69">
        <v>220</v>
      </c>
      <c r="AE3868" s="33" t="s">
        <v>103</v>
      </c>
      <c r="AF3868" s="33" t="s">
        <v>103</v>
      </c>
      <c r="AG3868" s="33"/>
      <c r="AM3868" s="164">
        <f t="shared" si="191"/>
        <v>45995</v>
      </c>
      <c r="AX3868" s="37">
        <f t="shared" si="192"/>
        <v>45999</v>
      </c>
      <c r="AY3868" s="1" t="s">
        <v>1670</v>
      </c>
      <c r="AZ3868" s="183"/>
      <c r="BA3868" s="184"/>
      <c r="BB3868" s="184"/>
      <c r="BC3868" s="184"/>
      <c r="BD3868" s="184"/>
      <c r="BE3868" s="184"/>
      <c r="BF3868" s="184"/>
      <c r="BG3868" s="184"/>
      <c r="BT3868" s="37">
        <f t="shared" si="190"/>
        <v>46020</v>
      </c>
      <c r="BU3868" s="31" t="s">
        <v>1670</v>
      </c>
      <c r="BV3868" s="183"/>
      <c r="BW3868" s="207"/>
      <c r="BX3868" s="184"/>
      <c r="BY3868" s="184"/>
      <c r="BZ3868" s="184"/>
      <c r="CA3868" s="184"/>
      <c r="CB3868" s="184"/>
      <c r="CC3868" s="184"/>
      <c r="CE3868" s="1"/>
      <c r="CF3868" s="1"/>
      <c r="CG3868" s="1"/>
      <c r="CH3868" s="1"/>
      <c r="CI3868" s="1"/>
      <c r="CJ3868" s="1"/>
      <c r="CK3868" s="1"/>
      <c r="CL3868" s="1"/>
      <c r="CM3868" s="32"/>
      <c r="CN3868" s="1"/>
      <c r="CO3868" s="1"/>
    </row>
    <row r="3869" spans="1:93" ht="30" customHeight="1" x14ac:dyDescent="0.2">
      <c r="A3869" s="1">
        <v>3863</v>
      </c>
      <c r="B3869" s="1" t="s">
        <v>865</v>
      </c>
      <c r="C3869" s="1" t="s">
        <v>866</v>
      </c>
      <c r="D3869" s="1" t="s">
        <v>867</v>
      </c>
      <c r="E3869" s="1" t="s">
        <v>868</v>
      </c>
      <c r="F3869" s="1" t="s">
        <v>74</v>
      </c>
      <c r="G3869" s="1">
        <v>1</v>
      </c>
      <c r="H3869" s="1" t="s">
        <v>341</v>
      </c>
      <c r="I3869" s="1" t="s">
        <v>114</v>
      </c>
      <c r="J3869" s="64">
        <v>393</v>
      </c>
      <c r="K3869" s="76">
        <v>2296365</v>
      </c>
      <c r="L3869" s="29">
        <v>45992</v>
      </c>
      <c r="M3869" s="29" t="s">
        <v>4163</v>
      </c>
      <c r="N3869" s="1" t="s">
        <v>478</v>
      </c>
      <c r="O3869" s="28" t="s">
        <v>225</v>
      </c>
      <c r="P3869" s="1" t="s">
        <v>216</v>
      </c>
      <c r="Q3869" s="76">
        <v>10</v>
      </c>
      <c r="R3869" s="1" t="s">
        <v>537</v>
      </c>
      <c r="T3869" s="1" t="s">
        <v>115</v>
      </c>
      <c r="U3869" s="1"/>
      <c r="V3869" s="1"/>
      <c r="AB3869" s="178"/>
      <c r="AC3869" s="93">
        <v>22</v>
      </c>
      <c r="AD3869" s="69">
        <v>240</v>
      </c>
      <c r="AE3869" s="33" t="s">
        <v>103</v>
      </c>
      <c r="AF3869" s="33" t="s">
        <v>103</v>
      </c>
      <c r="AG3869" s="33"/>
      <c r="AM3869" s="164">
        <f t="shared" si="191"/>
        <v>45995</v>
      </c>
      <c r="AX3869" s="37">
        <f t="shared" si="192"/>
        <v>45999</v>
      </c>
      <c r="AY3869" s="1" t="s">
        <v>1670</v>
      </c>
      <c r="AZ3869" s="183"/>
      <c r="BA3869" s="184"/>
      <c r="BB3869" s="184"/>
      <c r="BC3869" s="184"/>
      <c r="BD3869" s="184"/>
      <c r="BE3869" s="184"/>
      <c r="BF3869" s="184"/>
      <c r="BG3869" s="184"/>
      <c r="BT3869" s="37">
        <f t="shared" ref="BT3869:BT3932" si="193">IF(L3869=0, 0, L3869+28)</f>
        <v>46020</v>
      </c>
      <c r="BU3869" s="31" t="s">
        <v>1670</v>
      </c>
      <c r="BV3869" s="183"/>
      <c r="BW3869" s="207"/>
      <c r="BX3869" s="184"/>
      <c r="BY3869" s="184"/>
      <c r="BZ3869" s="184"/>
      <c r="CA3869" s="184"/>
      <c r="CB3869" s="184"/>
      <c r="CC3869" s="184"/>
      <c r="CE3869" s="1"/>
      <c r="CF3869" s="1"/>
      <c r="CG3869" s="1"/>
      <c r="CH3869" s="1"/>
      <c r="CI3869" s="1"/>
      <c r="CJ3869" s="1"/>
      <c r="CK3869" s="1"/>
      <c r="CL3869" s="1"/>
      <c r="CM3869" s="32"/>
      <c r="CN3869" s="1"/>
      <c r="CO3869" s="1"/>
    </row>
    <row r="3870" spans="1:93" ht="30" customHeight="1" x14ac:dyDescent="0.2">
      <c r="A3870" s="1">
        <v>3864</v>
      </c>
      <c r="B3870" s="1" t="s">
        <v>865</v>
      </c>
      <c r="C3870" s="1" t="s">
        <v>866</v>
      </c>
      <c r="D3870" s="1" t="s">
        <v>867</v>
      </c>
      <c r="E3870" s="1" t="s">
        <v>868</v>
      </c>
      <c r="F3870" s="1" t="s">
        <v>74</v>
      </c>
      <c r="G3870" s="1">
        <v>1</v>
      </c>
      <c r="H3870" s="1" t="s">
        <v>341</v>
      </c>
      <c r="I3870" s="1" t="s">
        <v>114</v>
      </c>
      <c r="J3870" s="64">
        <v>538</v>
      </c>
      <c r="K3870" s="76">
        <v>2311049</v>
      </c>
      <c r="L3870" s="29">
        <v>45992</v>
      </c>
      <c r="M3870" s="29" t="s">
        <v>4163</v>
      </c>
      <c r="N3870" s="1" t="s">
        <v>478</v>
      </c>
      <c r="O3870" s="28" t="s">
        <v>225</v>
      </c>
      <c r="P3870" s="1" t="s">
        <v>216</v>
      </c>
      <c r="Q3870" s="76">
        <v>12</v>
      </c>
      <c r="R3870" s="1" t="s">
        <v>537</v>
      </c>
      <c r="T3870" s="1" t="s">
        <v>115</v>
      </c>
      <c r="U3870" s="1"/>
      <c r="V3870" s="1"/>
      <c r="AB3870" s="178"/>
      <c r="AC3870" s="93">
        <v>22.5</v>
      </c>
      <c r="AD3870" s="69">
        <v>220</v>
      </c>
      <c r="AE3870" s="33" t="s">
        <v>103</v>
      </c>
      <c r="AF3870" s="33" t="s">
        <v>103</v>
      </c>
      <c r="AG3870" s="33"/>
      <c r="AM3870" s="164">
        <f t="shared" si="191"/>
        <v>45995</v>
      </c>
      <c r="AX3870" s="37">
        <f t="shared" si="192"/>
        <v>45999</v>
      </c>
      <c r="AY3870" s="1" t="s">
        <v>1670</v>
      </c>
      <c r="AZ3870" s="183"/>
      <c r="BA3870" s="184"/>
      <c r="BB3870" s="184"/>
      <c r="BC3870" s="184"/>
      <c r="BD3870" s="184"/>
      <c r="BE3870" s="184"/>
      <c r="BF3870" s="184"/>
      <c r="BG3870" s="184"/>
      <c r="BT3870" s="37">
        <f t="shared" si="193"/>
        <v>46020</v>
      </c>
      <c r="BU3870" s="31" t="s">
        <v>1670</v>
      </c>
      <c r="BV3870" s="183"/>
      <c r="BW3870" s="207"/>
      <c r="BX3870" s="184"/>
      <c r="BY3870" s="184"/>
      <c r="BZ3870" s="184"/>
      <c r="CA3870" s="184"/>
      <c r="CB3870" s="184"/>
      <c r="CC3870" s="184"/>
      <c r="CE3870" s="1"/>
      <c r="CF3870" s="1"/>
      <c r="CG3870" s="1"/>
      <c r="CH3870" s="1"/>
      <c r="CI3870" s="1"/>
      <c r="CJ3870" s="1"/>
      <c r="CK3870" s="1"/>
      <c r="CL3870" s="1"/>
      <c r="CM3870" s="32"/>
      <c r="CN3870" s="1"/>
      <c r="CO3870" s="1"/>
    </row>
    <row r="3871" spans="1:93" ht="30" customHeight="1" x14ac:dyDescent="0.2">
      <c r="A3871" s="1">
        <v>3865</v>
      </c>
      <c r="B3871" s="1" t="s">
        <v>865</v>
      </c>
      <c r="C3871" s="1" t="s">
        <v>866</v>
      </c>
      <c r="D3871" s="1" t="s">
        <v>867</v>
      </c>
      <c r="E3871" s="1" t="s">
        <v>868</v>
      </c>
      <c r="F3871" s="1" t="s">
        <v>74</v>
      </c>
      <c r="G3871" s="1">
        <v>1</v>
      </c>
      <c r="H3871" s="1" t="s">
        <v>341</v>
      </c>
      <c r="I3871" s="1" t="s">
        <v>114</v>
      </c>
      <c r="J3871" s="64">
        <v>287</v>
      </c>
      <c r="K3871" s="76">
        <v>2311050</v>
      </c>
      <c r="L3871" s="29">
        <v>45992</v>
      </c>
      <c r="M3871" s="29" t="s">
        <v>4163</v>
      </c>
      <c r="N3871" s="1" t="s">
        <v>478</v>
      </c>
      <c r="O3871" s="28" t="s">
        <v>225</v>
      </c>
      <c r="P3871" s="1" t="s">
        <v>216</v>
      </c>
      <c r="Q3871" s="76">
        <v>8</v>
      </c>
      <c r="R3871" s="1" t="s">
        <v>537</v>
      </c>
      <c r="T3871" s="1" t="s">
        <v>115</v>
      </c>
      <c r="U3871" s="1"/>
      <c r="V3871" s="1"/>
      <c r="AB3871" s="178"/>
      <c r="AC3871" s="93">
        <v>23.5</v>
      </c>
      <c r="AD3871" s="69">
        <v>215</v>
      </c>
      <c r="AE3871" s="33" t="s">
        <v>103</v>
      </c>
      <c r="AF3871" s="33" t="s">
        <v>103</v>
      </c>
      <c r="AG3871" s="33"/>
      <c r="AM3871" s="164">
        <f t="shared" si="191"/>
        <v>45995</v>
      </c>
      <c r="AX3871" s="37">
        <f t="shared" si="192"/>
        <v>45999</v>
      </c>
      <c r="AY3871" s="1" t="s">
        <v>1670</v>
      </c>
      <c r="AZ3871" s="183"/>
      <c r="BA3871" s="184"/>
      <c r="BB3871" s="184"/>
      <c r="BC3871" s="184"/>
      <c r="BD3871" s="184"/>
      <c r="BE3871" s="184"/>
      <c r="BF3871" s="184"/>
      <c r="BG3871" s="184"/>
      <c r="BT3871" s="37">
        <f t="shared" si="193"/>
        <v>46020</v>
      </c>
      <c r="BU3871" s="31" t="s">
        <v>1670</v>
      </c>
      <c r="BV3871" s="183"/>
      <c r="BW3871" s="207"/>
      <c r="BX3871" s="184"/>
      <c r="BY3871" s="184"/>
      <c r="BZ3871" s="184"/>
      <c r="CA3871" s="184"/>
      <c r="CB3871" s="184"/>
      <c r="CC3871" s="184"/>
      <c r="CE3871" s="1"/>
      <c r="CF3871" s="1"/>
      <c r="CG3871" s="1"/>
      <c r="CH3871" s="1"/>
      <c r="CI3871" s="1"/>
      <c r="CJ3871" s="1"/>
      <c r="CK3871" s="1"/>
      <c r="CL3871" s="1"/>
      <c r="CM3871" s="32"/>
      <c r="CN3871" s="1"/>
      <c r="CO3871" s="1"/>
    </row>
    <row r="3872" spans="1:93" ht="30" customHeight="1" x14ac:dyDescent="0.2">
      <c r="A3872" s="1">
        <v>3866</v>
      </c>
      <c r="B3872" s="1" t="s">
        <v>865</v>
      </c>
      <c r="C3872" s="1" t="s">
        <v>866</v>
      </c>
      <c r="D3872" s="1" t="s">
        <v>867</v>
      </c>
      <c r="E3872" s="1" t="s">
        <v>868</v>
      </c>
      <c r="F3872" s="1" t="s">
        <v>74</v>
      </c>
      <c r="G3872" s="1">
        <v>1</v>
      </c>
      <c r="H3872" s="1" t="s">
        <v>341</v>
      </c>
      <c r="I3872" s="1" t="s">
        <v>114</v>
      </c>
      <c r="J3872" s="64">
        <v>557</v>
      </c>
      <c r="K3872" s="76">
        <v>2296366</v>
      </c>
      <c r="L3872" s="29">
        <v>45992</v>
      </c>
      <c r="M3872" s="29" t="s">
        <v>4163</v>
      </c>
      <c r="N3872" s="1" t="s">
        <v>478</v>
      </c>
      <c r="O3872" s="28" t="s">
        <v>225</v>
      </c>
      <c r="P3872" s="1" t="s">
        <v>216</v>
      </c>
      <c r="Q3872" s="76">
        <v>12</v>
      </c>
      <c r="R3872" s="1" t="s">
        <v>537</v>
      </c>
      <c r="T3872" s="1" t="s">
        <v>115</v>
      </c>
      <c r="U3872" s="1"/>
      <c r="V3872" s="1"/>
      <c r="AB3872" s="178"/>
      <c r="AC3872" s="93">
        <v>22.5</v>
      </c>
      <c r="AD3872" s="69">
        <v>230</v>
      </c>
      <c r="AE3872" s="33" t="s">
        <v>103</v>
      </c>
      <c r="AF3872" s="33" t="s">
        <v>103</v>
      </c>
      <c r="AG3872" s="33"/>
      <c r="AM3872" s="164">
        <f t="shared" ref="AM3872:AM3935" si="194">L3872+3</f>
        <v>45995</v>
      </c>
      <c r="AX3872" s="37">
        <f t="shared" si="192"/>
        <v>45999</v>
      </c>
      <c r="AY3872" s="1" t="s">
        <v>1670</v>
      </c>
      <c r="AZ3872" s="183"/>
      <c r="BA3872" s="184"/>
      <c r="BB3872" s="184"/>
      <c r="BC3872" s="184"/>
      <c r="BD3872" s="184"/>
      <c r="BE3872" s="184"/>
      <c r="BF3872" s="184"/>
      <c r="BG3872" s="184"/>
      <c r="BT3872" s="37">
        <f t="shared" si="193"/>
        <v>46020</v>
      </c>
      <c r="BU3872" s="31" t="s">
        <v>1670</v>
      </c>
      <c r="BV3872" s="183"/>
      <c r="BW3872" s="207"/>
      <c r="BX3872" s="184"/>
      <c r="BY3872" s="184"/>
      <c r="BZ3872" s="184"/>
      <c r="CA3872" s="184"/>
      <c r="CB3872" s="184"/>
      <c r="CC3872" s="184"/>
      <c r="CE3872" s="1"/>
      <c r="CF3872" s="1"/>
      <c r="CG3872" s="1"/>
      <c r="CH3872" s="1"/>
      <c r="CI3872" s="1"/>
      <c r="CJ3872" s="1"/>
      <c r="CK3872" s="1"/>
      <c r="CL3872" s="1"/>
      <c r="CM3872" s="32"/>
      <c r="CN3872" s="1"/>
      <c r="CO3872" s="1"/>
    </row>
    <row r="3873" spans="1:93" ht="30" customHeight="1" x14ac:dyDescent="0.2">
      <c r="A3873" s="1">
        <v>3867</v>
      </c>
      <c r="B3873" s="1" t="s">
        <v>865</v>
      </c>
      <c r="C3873" s="1" t="s">
        <v>866</v>
      </c>
      <c r="D3873" s="1" t="s">
        <v>867</v>
      </c>
      <c r="E3873" s="1" t="s">
        <v>868</v>
      </c>
      <c r="F3873" s="1" t="s">
        <v>74</v>
      </c>
      <c r="G3873" s="1">
        <v>1</v>
      </c>
      <c r="H3873" s="1" t="s">
        <v>341</v>
      </c>
      <c r="I3873" s="1" t="s">
        <v>114</v>
      </c>
      <c r="J3873" s="64">
        <v>306</v>
      </c>
      <c r="K3873" s="76">
        <v>2311051</v>
      </c>
      <c r="L3873" s="29">
        <v>45992</v>
      </c>
      <c r="M3873" s="29" t="s">
        <v>4163</v>
      </c>
      <c r="N3873" s="1" t="s">
        <v>478</v>
      </c>
      <c r="O3873" s="28" t="s">
        <v>225</v>
      </c>
      <c r="P3873" s="1" t="s">
        <v>216</v>
      </c>
      <c r="Q3873" s="76">
        <v>8</v>
      </c>
      <c r="R3873" s="1" t="s">
        <v>537</v>
      </c>
      <c r="T3873" s="1" t="s">
        <v>115</v>
      </c>
      <c r="U3873" s="1"/>
      <c r="V3873" s="1"/>
      <c r="AB3873" s="178"/>
      <c r="AC3873" s="93">
        <v>23</v>
      </c>
      <c r="AD3873" s="69">
        <v>210</v>
      </c>
      <c r="AE3873" s="33" t="s">
        <v>103</v>
      </c>
      <c r="AF3873" s="33" t="s">
        <v>103</v>
      </c>
      <c r="AG3873" s="33"/>
      <c r="AM3873" s="164">
        <f t="shared" si="194"/>
        <v>45995</v>
      </c>
      <c r="AX3873" s="37">
        <f t="shared" si="192"/>
        <v>45999</v>
      </c>
      <c r="AY3873" s="1" t="s">
        <v>1670</v>
      </c>
      <c r="AZ3873" s="183"/>
      <c r="BA3873" s="184"/>
      <c r="BB3873" s="184"/>
      <c r="BC3873" s="184"/>
      <c r="BD3873" s="184"/>
      <c r="BE3873" s="184"/>
      <c r="BF3873" s="184"/>
      <c r="BG3873" s="184"/>
      <c r="BT3873" s="37">
        <f t="shared" si="193"/>
        <v>46020</v>
      </c>
      <c r="BU3873" s="31" t="s">
        <v>1670</v>
      </c>
      <c r="BV3873" s="183"/>
      <c r="BW3873" s="207"/>
      <c r="BX3873" s="184"/>
      <c r="BY3873" s="184"/>
      <c r="BZ3873" s="184"/>
      <c r="CA3873" s="184"/>
      <c r="CB3873" s="184"/>
      <c r="CC3873" s="184"/>
      <c r="CE3873" s="1"/>
      <c r="CF3873" s="1"/>
      <c r="CG3873" s="1"/>
      <c r="CH3873" s="1"/>
      <c r="CI3873" s="1"/>
      <c r="CJ3873" s="1"/>
      <c r="CK3873" s="1"/>
      <c r="CL3873" s="1"/>
      <c r="CM3873" s="32"/>
      <c r="CN3873" s="1"/>
      <c r="CO3873" s="1"/>
    </row>
    <row r="3874" spans="1:93" ht="30" customHeight="1" x14ac:dyDescent="0.2">
      <c r="A3874" s="1">
        <v>3868</v>
      </c>
      <c r="B3874" s="1" t="s">
        <v>865</v>
      </c>
      <c r="C3874" s="1" t="s">
        <v>866</v>
      </c>
      <c r="D3874" s="1" t="s">
        <v>867</v>
      </c>
      <c r="E3874" s="1" t="s">
        <v>868</v>
      </c>
      <c r="F3874" s="1" t="s">
        <v>74</v>
      </c>
      <c r="G3874" s="1">
        <v>1</v>
      </c>
      <c r="H3874" s="1" t="s">
        <v>341</v>
      </c>
      <c r="I3874" s="1" t="s">
        <v>114</v>
      </c>
      <c r="J3874" s="64">
        <v>588</v>
      </c>
      <c r="K3874" s="76">
        <v>2311052</v>
      </c>
      <c r="L3874" s="29">
        <v>45992</v>
      </c>
      <c r="M3874" s="29" t="s">
        <v>4163</v>
      </c>
      <c r="N3874" s="1" t="s">
        <v>478</v>
      </c>
      <c r="O3874" s="28" t="s">
        <v>225</v>
      </c>
      <c r="P3874" s="1" t="s">
        <v>216</v>
      </c>
      <c r="Q3874" s="76">
        <v>12</v>
      </c>
      <c r="R3874" s="1" t="s">
        <v>537</v>
      </c>
      <c r="T3874" s="1" t="s">
        <v>115</v>
      </c>
      <c r="U3874" s="1"/>
      <c r="V3874" s="1"/>
      <c r="AB3874" s="178"/>
      <c r="AC3874" s="93">
        <v>21.5</v>
      </c>
      <c r="AD3874" s="69">
        <v>240</v>
      </c>
      <c r="AE3874" s="33" t="s">
        <v>103</v>
      </c>
      <c r="AF3874" s="33" t="s">
        <v>103</v>
      </c>
      <c r="AG3874" s="33"/>
      <c r="AM3874" s="164">
        <f t="shared" si="194"/>
        <v>45995</v>
      </c>
      <c r="AX3874" s="37">
        <f t="shared" si="192"/>
        <v>45999</v>
      </c>
      <c r="AY3874" s="1" t="s">
        <v>1670</v>
      </c>
      <c r="AZ3874" s="183"/>
      <c r="BA3874" s="184"/>
      <c r="BB3874" s="184"/>
      <c r="BC3874" s="184"/>
      <c r="BD3874" s="184"/>
      <c r="BE3874" s="184"/>
      <c r="BF3874" s="184"/>
      <c r="BG3874" s="184"/>
      <c r="BT3874" s="37">
        <f t="shared" si="193"/>
        <v>46020</v>
      </c>
      <c r="BU3874" s="31" t="s">
        <v>1670</v>
      </c>
      <c r="BV3874" s="183"/>
      <c r="BW3874" s="207"/>
      <c r="BX3874" s="184"/>
      <c r="BY3874" s="184"/>
      <c r="BZ3874" s="184"/>
      <c r="CA3874" s="184"/>
      <c r="CB3874" s="184"/>
      <c r="CC3874" s="184"/>
      <c r="CE3874" s="1"/>
      <c r="CF3874" s="1"/>
      <c r="CG3874" s="1"/>
      <c r="CH3874" s="1"/>
      <c r="CI3874" s="1"/>
      <c r="CJ3874" s="1"/>
      <c r="CK3874" s="1"/>
      <c r="CL3874" s="1"/>
      <c r="CM3874" s="32"/>
      <c r="CN3874" s="1"/>
      <c r="CO3874" s="1"/>
    </row>
    <row r="3875" spans="1:93" ht="30" customHeight="1" x14ac:dyDescent="0.2">
      <c r="A3875" s="1">
        <v>3869</v>
      </c>
      <c r="B3875" s="1" t="s">
        <v>865</v>
      </c>
      <c r="C3875" s="1" t="s">
        <v>866</v>
      </c>
      <c r="D3875" s="1" t="s">
        <v>867</v>
      </c>
      <c r="E3875" s="1" t="s">
        <v>868</v>
      </c>
      <c r="F3875" s="1" t="s">
        <v>74</v>
      </c>
      <c r="G3875" s="1">
        <v>1</v>
      </c>
      <c r="H3875" s="1" t="s">
        <v>341</v>
      </c>
      <c r="I3875" s="1" t="s">
        <v>114</v>
      </c>
      <c r="J3875" s="64">
        <v>407</v>
      </c>
      <c r="K3875" s="76">
        <v>2296367</v>
      </c>
      <c r="L3875" s="29">
        <v>45992</v>
      </c>
      <c r="M3875" s="29" t="s">
        <v>4163</v>
      </c>
      <c r="N3875" s="1" t="s">
        <v>478</v>
      </c>
      <c r="O3875" s="28" t="s">
        <v>225</v>
      </c>
      <c r="P3875" s="1" t="s">
        <v>216</v>
      </c>
      <c r="Q3875" s="76">
        <v>9</v>
      </c>
      <c r="R3875" s="1" t="s">
        <v>537</v>
      </c>
      <c r="T3875" s="1" t="s">
        <v>115</v>
      </c>
      <c r="U3875" s="1"/>
      <c r="V3875" s="1"/>
      <c r="AB3875" s="178"/>
      <c r="AC3875" s="93">
        <v>22</v>
      </c>
      <c r="AD3875" s="69">
        <v>200</v>
      </c>
      <c r="AE3875" s="33" t="s">
        <v>103</v>
      </c>
      <c r="AF3875" s="33" t="s">
        <v>103</v>
      </c>
      <c r="AG3875" s="33"/>
      <c r="AM3875" s="164">
        <f t="shared" si="194"/>
        <v>45995</v>
      </c>
      <c r="AX3875" s="37">
        <f t="shared" si="192"/>
        <v>45999</v>
      </c>
      <c r="AY3875" s="1" t="s">
        <v>1670</v>
      </c>
      <c r="AZ3875" s="183"/>
      <c r="BA3875" s="184"/>
      <c r="BB3875" s="184"/>
      <c r="BC3875" s="184"/>
      <c r="BD3875" s="184"/>
      <c r="BE3875" s="184"/>
      <c r="BF3875" s="184"/>
      <c r="BG3875" s="184"/>
      <c r="BT3875" s="37">
        <f t="shared" si="193"/>
        <v>46020</v>
      </c>
      <c r="BU3875" s="31" t="s">
        <v>1670</v>
      </c>
      <c r="BV3875" s="183"/>
      <c r="BW3875" s="207"/>
      <c r="BX3875" s="184"/>
      <c r="BY3875" s="184"/>
      <c r="BZ3875" s="184"/>
      <c r="CA3875" s="184"/>
      <c r="CB3875" s="184"/>
      <c r="CC3875" s="184"/>
      <c r="CE3875" s="1"/>
      <c r="CF3875" s="1"/>
      <c r="CG3875" s="1"/>
      <c r="CH3875" s="1"/>
      <c r="CI3875" s="1"/>
      <c r="CJ3875" s="1"/>
      <c r="CK3875" s="1"/>
      <c r="CL3875" s="1"/>
      <c r="CM3875" s="32"/>
      <c r="CN3875" s="1"/>
      <c r="CO3875" s="1"/>
    </row>
    <row r="3876" spans="1:93" ht="30" customHeight="1" x14ac:dyDescent="0.2">
      <c r="A3876" s="1">
        <v>3870</v>
      </c>
      <c r="B3876" s="1" t="s">
        <v>865</v>
      </c>
      <c r="C3876" s="1" t="s">
        <v>866</v>
      </c>
      <c r="D3876" s="1" t="s">
        <v>867</v>
      </c>
      <c r="E3876" s="1" t="s">
        <v>868</v>
      </c>
      <c r="F3876" s="1" t="s">
        <v>74</v>
      </c>
      <c r="G3876" s="1">
        <v>1</v>
      </c>
      <c r="H3876" s="1" t="s">
        <v>341</v>
      </c>
      <c r="I3876" s="1" t="s">
        <v>114</v>
      </c>
      <c r="J3876" s="64">
        <v>437</v>
      </c>
      <c r="K3876" s="76">
        <v>2311053</v>
      </c>
      <c r="L3876" s="29">
        <v>45992</v>
      </c>
      <c r="M3876" s="29" t="s">
        <v>4163</v>
      </c>
      <c r="N3876" s="1" t="s">
        <v>478</v>
      </c>
      <c r="O3876" s="28" t="s">
        <v>225</v>
      </c>
      <c r="P3876" s="1" t="s">
        <v>216</v>
      </c>
      <c r="Q3876" s="76">
        <v>8</v>
      </c>
      <c r="R3876" s="1" t="s">
        <v>537</v>
      </c>
      <c r="T3876" s="1" t="s">
        <v>115</v>
      </c>
      <c r="U3876" s="1"/>
      <c r="V3876" s="1"/>
      <c r="AB3876" s="178"/>
      <c r="AC3876" s="93">
        <v>22.5</v>
      </c>
      <c r="AD3876" s="69">
        <v>235</v>
      </c>
      <c r="AE3876" s="33" t="s">
        <v>103</v>
      </c>
      <c r="AF3876" s="33" t="s">
        <v>103</v>
      </c>
      <c r="AG3876" s="33"/>
      <c r="AM3876" s="164">
        <f t="shared" si="194"/>
        <v>45995</v>
      </c>
      <c r="AX3876" s="37">
        <f t="shared" si="192"/>
        <v>45999</v>
      </c>
      <c r="AY3876" s="1" t="s">
        <v>1670</v>
      </c>
      <c r="AZ3876" s="183"/>
      <c r="BA3876" s="184"/>
      <c r="BB3876" s="184"/>
      <c r="BC3876" s="184"/>
      <c r="BD3876" s="184"/>
      <c r="BE3876" s="184"/>
      <c r="BF3876" s="184"/>
      <c r="BG3876" s="184"/>
      <c r="BT3876" s="37">
        <f t="shared" si="193"/>
        <v>46020</v>
      </c>
      <c r="BU3876" s="31" t="s">
        <v>1670</v>
      </c>
      <c r="BV3876" s="183"/>
      <c r="BW3876" s="207"/>
      <c r="BX3876" s="184"/>
      <c r="BY3876" s="184"/>
      <c r="BZ3876" s="184"/>
      <c r="CA3876" s="184"/>
      <c r="CB3876" s="184"/>
      <c r="CC3876" s="184"/>
      <c r="CE3876" s="1"/>
      <c r="CF3876" s="1"/>
      <c r="CG3876" s="1"/>
      <c r="CH3876" s="1"/>
      <c r="CI3876" s="1"/>
      <c r="CJ3876" s="1"/>
      <c r="CK3876" s="1"/>
      <c r="CL3876" s="1"/>
      <c r="CM3876" s="32"/>
      <c r="CN3876" s="1"/>
      <c r="CO3876" s="1"/>
    </row>
    <row r="3877" spans="1:93" ht="30" customHeight="1" x14ac:dyDescent="0.2">
      <c r="A3877" s="1">
        <v>3871</v>
      </c>
      <c r="B3877" s="1" t="s">
        <v>865</v>
      </c>
      <c r="C3877" s="1" t="s">
        <v>866</v>
      </c>
      <c r="D3877" s="1" t="s">
        <v>867</v>
      </c>
      <c r="E3877" s="1" t="s">
        <v>868</v>
      </c>
      <c r="F3877" s="1" t="s">
        <v>74</v>
      </c>
      <c r="G3877" s="1">
        <v>1</v>
      </c>
      <c r="H3877" s="1" t="s">
        <v>341</v>
      </c>
      <c r="I3877" s="1" t="s">
        <v>114</v>
      </c>
      <c r="J3877" s="64">
        <v>297</v>
      </c>
      <c r="K3877" s="76">
        <v>2296368</v>
      </c>
      <c r="L3877" s="29">
        <v>45992</v>
      </c>
      <c r="M3877" s="29" t="s">
        <v>4163</v>
      </c>
      <c r="N3877" s="1" t="s">
        <v>478</v>
      </c>
      <c r="O3877" s="28" t="s">
        <v>225</v>
      </c>
      <c r="P3877" s="1" t="s">
        <v>216</v>
      </c>
      <c r="Q3877" s="76">
        <v>8</v>
      </c>
      <c r="R3877" s="1" t="s">
        <v>537</v>
      </c>
      <c r="T3877" s="1" t="s">
        <v>115</v>
      </c>
      <c r="U3877" s="1"/>
      <c r="V3877" s="1"/>
      <c r="AB3877" s="178"/>
      <c r="AC3877" s="93">
        <v>21</v>
      </c>
      <c r="AD3877" s="69">
        <v>230</v>
      </c>
      <c r="AE3877" s="33" t="s">
        <v>103</v>
      </c>
      <c r="AF3877" s="33" t="s">
        <v>103</v>
      </c>
      <c r="AG3877" s="33"/>
      <c r="AM3877" s="164">
        <f t="shared" si="194"/>
        <v>45995</v>
      </c>
      <c r="AX3877" s="37">
        <f t="shared" si="192"/>
        <v>45999</v>
      </c>
      <c r="AY3877" s="1" t="s">
        <v>1670</v>
      </c>
      <c r="AZ3877" s="183"/>
      <c r="BA3877" s="184"/>
      <c r="BB3877" s="184"/>
      <c r="BC3877" s="184"/>
      <c r="BD3877" s="184"/>
      <c r="BE3877" s="184"/>
      <c r="BF3877" s="184"/>
      <c r="BG3877" s="184"/>
      <c r="BT3877" s="37">
        <f t="shared" si="193"/>
        <v>46020</v>
      </c>
      <c r="BU3877" s="31" t="s">
        <v>1670</v>
      </c>
      <c r="BV3877" s="183"/>
      <c r="BW3877" s="207"/>
      <c r="BX3877" s="184"/>
      <c r="BY3877" s="184"/>
      <c r="BZ3877" s="184"/>
      <c r="CA3877" s="184"/>
      <c r="CB3877" s="184"/>
      <c r="CC3877" s="184"/>
      <c r="CE3877" s="1"/>
      <c r="CF3877" s="1"/>
      <c r="CG3877" s="1"/>
      <c r="CH3877" s="1"/>
      <c r="CI3877" s="1"/>
      <c r="CJ3877" s="1"/>
      <c r="CK3877" s="1"/>
      <c r="CL3877" s="1"/>
      <c r="CM3877" s="32"/>
      <c r="CN3877" s="1"/>
      <c r="CO3877" s="1"/>
    </row>
    <row r="3878" spans="1:93" ht="30" customHeight="1" x14ac:dyDescent="0.2">
      <c r="A3878" s="1">
        <v>3872</v>
      </c>
      <c r="B3878" s="1" t="s">
        <v>865</v>
      </c>
      <c r="C3878" s="1" t="s">
        <v>866</v>
      </c>
      <c r="D3878" s="1" t="s">
        <v>867</v>
      </c>
      <c r="E3878" s="1" t="s">
        <v>868</v>
      </c>
      <c r="F3878" s="1" t="s">
        <v>74</v>
      </c>
      <c r="G3878" s="1">
        <v>1</v>
      </c>
      <c r="H3878" s="1" t="s">
        <v>341</v>
      </c>
      <c r="I3878" s="1" t="s">
        <v>114</v>
      </c>
      <c r="J3878" s="64">
        <v>554</v>
      </c>
      <c r="K3878" s="76">
        <v>2311054</v>
      </c>
      <c r="L3878" s="29">
        <v>45992</v>
      </c>
      <c r="M3878" s="29" t="s">
        <v>4163</v>
      </c>
      <c r="N3878" s="1" t="s">
        <v>478</v>
      </c>
      <c r="O3878" s="28" t="s">
        <v>225</v>
      </c>
      <c r="P3878" s="1" t="s">
        <v>216</v>
      </c>
      <c r="Q3878" s="76">
        <v>12</v>
      </c>
      <c r="R3878" s="1" t="s">
        <v>537</v>
      </c>
      <c r="T3878" s="1" t="s">
        <v>115</v>
      </c>
      <c r="U3878" s="1"/>
      <c r="V3878" s="1"/>
      <c r="AB3878" s="178"/>
      <c r="AC3878" s="93">
        <v>22</v>
      </c>
      <c r="AD3878" s="69">
        <v>235</v>
      </c>
      <c r="AE3878" s="33" t="s">
        <v>103</v>
      </c>
      <c r="AF3878" s="33" t="s">
        <v>103</v>
      </c>
      <c r="AG3878" s="33"/>
      <c r="AM3878" s="164">
        <f t="shared" si="194"/>
        <v>45995</v>
      </c>
      <c r="AX3878" s="37">
        <f t="shared" si="192"/>
        <v>45999</v>
      </c>
      <c r="AY3878" s="1" t="s">
        <v>1670</v>
      </c>
      <c r="AZ3878" s="183"/>
      <c r="BA3878" s="184"/>
      <c r="BB3878" s="184"/>
      <c r="BC3878" s="184"/>
      <c r="BD3878" s="184"/>
      <c r="BE3878" s="184"/>
      <c r="BF3878" s="184"/>
      <c r="BG3878" s="184"/>
      <c r="BT3878" s="37">
        <f t="shared" si="193"/>
        <v>46020</v>
      </c>
      <c r="BU3878" s="31" t="s">
        <v>1670</v>
      </c>
      <c r="BV3878" s="183"/>
      <c r="BW3878" s="207"/>
      <c r="BX3878" s="184"/>
      <c r="BY3878" s="184"/>
      <c r="BZ3878" s="184"/>
      <c r="CA3878" s="184"/>
      <c r="CB3878" s="184"/>
      <c r="CC3878" s="184"/>
      <c r="CE3878" s="1"/>
      <c r="CF3878" s="1"/>
      <c r="CG3878" s="1"/>
      <c r="CH3878" s="1"/>
      <c r="CI3878" s="1"/>
      <c r="CJ3878" s="1"/>
      <c r="CK3878" s="1"/>
      <c r="CL3878" s="1"/>
      <c r="CM3878" s="32"/>
      <c r="CN3878" s="1"/>
      <c r="CO3878" s="1"/>
    </row>
    <row r="3879" spans="1:93" ht="30" customHeight="1" x14ac:dyDescent="0.2">
      <c r="A3879" s="1">
        <v>3873</v>
      </c>
      <c r="B3879" s="1" t="s">
        <v>865</v>
      </c>
      <c r="C3879" s="1" t="s">
        <v>866</v>
      </c>
      <c r="D3879" s="1" t="s">
        <v>867</v>
      </c>
      <c r="E3879" s="1" t="s">
        <v>868</v>
      </c>
      <c r="F3879" s="1" t="s">
        <v>74</v>
      </c>
      <c r="G3879" s="1">
        <v>1</v>
      </c>
      <c r="H3879" s="1" t="s">
        <v>341</v>
      </c>
      <c r="I3879" s="1" t="s">
        <v>114</v>
      </c>
      <c r="J3879" s="64">
        <v>302</v>
      </c>
      <c r="K3879" s="76">
        <v>2296369</v>
      </c>
      <c r="L3879" s="29">
        <v>45992</v>
      </c>
      <c r="M3879" s="29" t="s">
        <v>4163</v>
      </c>
      <c r="N3879" s="1" t="s">
        <v>478</v>
      </c>
      <c r="O3879" s="28" t="s">
        <v>225</v>
      </c>
      <c r="P3879" s="1" t="s">
        <v>216</v>
      </c>
      <c r="Q3879" s="76">
        <v>8</v>
      </c>
      <c r="R3879" s="1" t="s">
        <v>537</v>
      </c>
      <c r="T3879" s="1" t="s">
        <v>115</v>
      </c>
      <c r="U3879" s="1"/>
      <c r="V3879" s="1"/>
      <c r="AB3879" s="178"/>
      <c r="AC3879" s="93">
        <v>23</v>
      </c>
      <c r="AD3879" s="69">
        <v>200</v>
      </c>
      <c r="AE3879" s="33" t="s">
        <v>103</v>
      </c>
      <c r="AF3879" s="33" t="s">
        <v>103</v>
      </c>
      <c r="AG3879" s="33"/>
      <c r="AM3879" s="164">
        <f t="shared" si="194"/>
        <v>45995</v>
      </c>
      <c r="AX3879" s="37">
        <f t="shared" si="192"/>
        <v>45999</v>
      </c>
      <c r="AY3879" s="1" t="s">
        <v>1670</v>
      </c>
      <c r="AZ3879" s="183"/>
      <c r="BA3879" s="184"/>
      <c r="BB3879" s="184"/>
      <c r="BC3879" s="184"/>
      <c r="BD3879" s="184"/>
      <c r="BE3879" s="184"/>
      <c r="BF3879" s="184"/>
      <c r="BG3879" s="184"/>
      <c r="BT3879" s="37">
        <f t="shared" si="193"/>
        <v>46020</v>
      </c>
      <c r="BU3879" s="31" t="s">
        <v>1670</v>
      </c>
      <c r="BV3879" s="183"/>
      <c r="BW3879" s="207"/>
      <c r="BX3879" s="184"/>
      <c r="BY3879" s="184"/>
      <c r="BZ3879" s="184"/>
      <c r="CA3879" s="184"/>
      <c r="CB3879" s="184"/>
      <c r="CC3879" s="184"/>
      <c r="CE3879" s="1"/>
      <c r="CF3879" s="1"/>
      <c r="CG3879" s="1"/>
      <c r="CH3879" s="1"/>
      <c r="CI3879" s="1"/>
      <c r="CJ3879" s="1"/>
      <c r="CK3879" s="1"/>
      <c r="CL3879" s="1"/>
      <c r="CM3879" s="32"/>
      <c r="CN3879" s="1"/>
      <c r="CO3879" s="1"/>
    </row>
    <row r="3880" spans="1:93" ht="30" customHeight="1" x14ac:dyDescent="0.2">
      <c r="A3880" s="1">
        <v>3874</v>
      </c>
      <c r="B3880" s="1" t="s">
        <v>865</v>
      </c>
      <c r="C3880" s="1" t="s">
        <v>866</v>
      </c>
      <c r="D3880" s="1" t="s">
        <v>867</v>
      </c>
      <c r="E3880" s="1" t="s">
        <v>868</v>
      </c>
      <c r="F3880" s="1" t="s">
        <v>74</v>
      </c>
      <c r="G3880" s="1">
        <v>1</v>
      </c>
      <c r="H3880" s="1" t="s">
        <v>341</v>
      </c>
      <c r="I3880" s="1" t="s">
        <v>114</v>
      </c>
      <c r="J3880" s="64">
        <v>553</v>
      </c>
      <c r="K3880" s="76">
        <v>2311055</v>
      </c>
      <c r="L3880" s="29">
        <v>45992</v>
      </c>
      <c r="M3880" s="29" t="s">
        <v>4163</v>
      </c>
      <c r="N3880" s="1" t="s">
        <v>478</v>
      </c>
      <c r="O3880" s="28" t="s">
        <v>225</v>
      </c>
      <c r="P3880" s="1" t="s">
        <v>216</v>
      </c>
      <c r="Q3880" s="76">
        <v>12</v>
      </c>
      <c r="R3880" s="1" t="s">
        <v>537</v>
      </c>
      <c r="T3880" s="1" t="s">
        <v>115</v>
      </c>
      <c r="U3880" s="1"/>
      <c r="V3880" s="1"/>
      <c r="AB3880" s="178"/>
      <c r="AC3880" s="93">
        <v>21.5</v>
      </c>
      <c r="AD3880" s="69">
        <v>240</v>
      </c>
      <c r="AE3880" s="33" t="s">
        <v>103</v>
      </c>
      <c r="AF3880" s="33" t="s">
        <v>103</v>
      </c>
      <c r="AG3880" s="33"/>
      <c r="AM3880" s="164">
        <f t="shared" si="194"/>
        <v>45995</v>
      </c>
      <c r="AX3880" s="37">
        <f t="shared" si="192"/>
        <v>45999</v>
      </c>
      <c r="AY3880" s="1" t="s">
        <v>1670</v>
      </c>
      <c r="AZ3880" s="183"/>
      <c r="BA3880" s="184"/>
      <c r="BB3880" s="184"/>
      <c r="BC3880" s="184"/>
      <c r="BD3880" s="184"/>
      <c r="BE3880" s="184"/>
      <c r="BF3880" s="184"/>
      <c r="BG3880" s="184"/>
      <c r="BT3880" s="37">
        <f t="shared" si="193"/>
        <v>46020</v>
      </c>
      <c r="BU3880" s="31" t="s">
        <v>1670</v>
      </c>
      <c r="BV3880" s="183"/>
      <c r="BW3880" s="207"/>
      <c r="BX3880" s="184"/>
      <c r="BY3880" s="184"/>
      <c r="BZ3880" s="184"/>
      <c r="CA3880" s="184"/>
      <c r="CB3880" s="184"/>
      <c r="CC3880" s="184"/>
      <c r="CE3880" s="1"/>
      <c r="CF3880" s="1"/>
      <c r="CG3880" s="1"/>
      <c r="CH3880" s="1"/>
      <c r="CI3880" s="1"/>
      <c r="CJ3880" s="1"/>
      <c r="CK3880" s="1"/>
      <c r="CL3880" s="1"/>
      <c r="CM3880" s="32"/>
      <c r="CN3880" s="1"/>
      <c r="CO3880" s="1"/>
    </row>
    <row r="3881" spans="1:93" ht="30" customHeight="1" x14ac:dyDescent="0.2">
      <c r="A3881" s="1">
        <v>3875</v>
      </c>
      <c r="B3881" s="1" t="s">
        <v>865</v>
      </c>
      <c r="C3881" s="1" t="s">
        <v>866</v>
      </c>
      <c r="D3881" s="1" t="s">
        <v>867</v>
      </c>
      <c r="E3881" s="1" t="s">
        <v>868</v>
      </c>
      <c r="F3881" s="1" t="s">
        <v>74</v>
      </c>
      <c r="G3881" s="1">
        <v>1</v>
      </c>
      <c r="H3881" s="1" t="s">
        <v>341</v>
      </c>
      <c r="I3881" s="1" t="s">
        <v>114</v>
      </c>
      <c r="J3881" s="64">
        <v>273</v>
      </c>
      <c r="K3881" s="76">
        <v>2296370</v>
      </c>
      <c r="L3881" s="29">
        <v>45992</v>
      </c>
      <c r="M3881" s="29" t="s">
        <v>4163</v>
      </c>
      <c r="N3881" s="1" t="s">
        <v>478</v>
      </c>
      <c r="O3881" s="28" t="s">
        <v>225</v>
      </c>
      <c r="P3881" s="1" t="s">
        <v>216</v>
      </c>
      <c r="Q3881" s="76">
        <v>8</v>
      </c>
      <c r="R3881" s="1" t="s">
        <v>537</v>
      </c>
      <c r="S3881" s="1">
        <v>6</v>
      </c>
      <c r="T3881" s="1" t="s">
        <v>115</v>
      </c>
      <c r="U3881" s="1"/>
      <c r="V3881" s="1"/>
      <c r="AB3881" s="178"/>
      <c r="AC3881" s="93">
        <v>22</v>
      </c>
      <c r="AD3881" s="69">
        <v>190</v>
      </c>
      <c r="AE3881" s="33" t="s">
        <v>103</v>
      </c>
      <c r="AF3881" s="33" t="s">
        <v>103</v>
      </c>
      <c r="AG3881" s="33"/>
      <c r="AM3881" s="164">
        <f t="shared" si="194"/>
        <v>45995</v>
      </c>
      <c r="AX3881" s="37">
        <f t="shared" si="192"/>
        <v>45999</v>
      </c>
      <c r="AY3881" s="1" t="s">
        <v>1670</v>
      </c>
      <c r="AZ3881" s="183"/>
      <c r="BA3881" s="184"/>
      <c r="BB3881" s="184"/>
      <c r="BC3881" s="184"/>
      <c r="BD3881" s="184"/>
      <c r="BE3881" s="184"/>
      <c r="BF3881" s="184"/>
      <c r="BG3881" s="184"/>
      <c r="BT3881" s="37">
        <f t="shared" si="193"/>
        <v>46020</v>
      </c>
      <c r="BU3881" s="31" t="s">
        <v>1670</v>
      </c>
      <c r="BV3881" s="183"/>
      <c r="BW3881" s="207"/>
      <c r="BX3881" s="184"/>
      <c r="BY3881" s="184"/>
      <c r="BZ3881" s="184"/>
      <c r="CA3881" s="184"/>
      <c r="CB3881" s="184"/>
      <c r="CC3881" s="184"/>
      <c r="CE3881" s="1"/>
      <c r="CF3881" s="1"/>
      <c r="CG3881" s="1"/>
      <c r="CH3881" s="1"/>
      <c r="CI3881" s="1"/>
      <c r="CJ3881" s="1"/>
      <c r="CK3881" s="1"/>
      <c r="CL3881" s="1"/>
      <c r="CM3881" s="32"/>
      <c r="CN3881" s="1"/>
      <c r="CO3881" s="1"/>
    </row>
    <row r="3882" spans="1:93" ht="30" customHeight="1" x14ac:dyDescent="0.2">
      <c r="A3882" s="1">
        <v>3876</v>
      </c>
      <c r="B3882" s="1" t="s">
        <v>865</v>
      </c>
      <c r="C3882" s="1" t="s">
        <v>866</v>
      </c>
      <c r="D3882" s="1" t="s">
        <v>867</v>
      </c>
      <c r="E3882" s="1" t="s">
        <v>868</v>
      </c>
      <c r="F3882" s="1" t="s">
        <v>74</v>
      </c>
      <c r="G3882" s="1">
        <v>1</v>
      </c>
      <c r="H3882" s="1" t="s">
        <v>341</v>
      </c>
      <c r="I3882" s="1" t="s">
        <v>114</v>
      </c>
      <c r="J3882" s="64">
        <v>415</v>
      </c>
      <c r="K3882" s="76">
        <v>2311056</v>
      </c>
      <c r="L3882" s="29">
        <v>45992</v>
      </c>
      <c r="M3882" s="29" t="s">
        <v>4163</v>
      </c>
      <c r="N3882" s="1" t="s">
        <v>478</v>
      </c>
      <c r="O3882" s="28" t="s">
        <v>225</v>
      </c>
      <c r="P3882" s="1" t="s">
        <v>216</v>
      </c>
      <c r="Q3882" s="76">
        <v>10</v>
      </c>
      <c r="R3882" s="1" t="s">
        <v>537</v>
      </c>
      <c r="T3882" s="1" t="s">
        <v>115</v>
      </c>
      <c r="U3882" s="1"/>
      <c r="V3882" s="1"/>
      <c r="AB3882" s="178"/>
      <c r="AC3882" s="93">
        <v>21</v>
      </c>
      <c r="AD3882" s="69">
        <v>230</v>
      </c>
      <c r="AE3882" s="33" t="s">
        <v>103</v>
      </c>
      <c r="AF3882" s="33" t="s">
        <v>103</v>
      </c>
      <c r="AG3882" s="33"/>
      <c r="AM3882" s="164">
        <f t="shared" si="194"/>
        <v>45995</v>
      </c>
      <c r="AX3882" s="37">
        <f t="shared" si="192"/>
        <v>45999</v>
      </c>
      <c r="AY3882" s="1" t="s">
        <v>1670</v>
      </c>
      <c r="AZ3882" s="183"/>
      <c r="BA3882" s="184"/>
      <c r="BB3882" s="184"/>
      <c r="BC3882" s="184"/>
      <c r="BD3882" s="184"/>
      <c r="BE3882" s="184"/>
      <c r="BF3882" s="184"/>
      <c r="BG3882" s="184"/>
      <c r="BT3882" s="37">
        <f t="shared" si="193"/>
        <v>46020</v>
      </c>
      <c r="BU3882" s="31" t="s">
        <v>1670</v>
      </c>
      <c r="BV3882" s="183"/>
      <c r="BW3882" s="207"/>
      <c r="BX3882" s="184"/>
      <c r="BY3882" s="184"/>
      <c r="BZ3882" s="184"/>
      <c r="CA3882" s="184"/>
      <c r="CB3882" s="184"/>
      <c r="CC3882" s="184"/>
      <c r="CE3882" s="1"/>
      <c r="CF3882" s="1"/>
      <c r="CG3882" s="1"/>
      <c r="CH3882" s="1"/>
      <c r="CI3882" s="1"/>
      <c r="CJ3882" s="1"/>
      <c r="CK3882" s="1"/>
      <c r="CL3882" s="1"/>
      <c r="CM3882" s="32"/>
      <c r="CN3882" s="1"/>
      <c r="CO3882" s="1"/>
    </row>
    <row r="3883" spans="1:93" ht="30" customHeight="1" x14ac:dyDescent="0.2">
      <c r="A3883" s="1">
        <v>3877</v>
      </c>
      <c r="B3883" s="1" t="s">
        <v>865</v>
      </c>
      <c r="C3883" s="1" t="s">
        <v>866</v>
      </c>
      <c r="D3883" s="1" t="s">
        <v>867</v>
      </c>
      <c r="E3883" s="1" t="s">
        <v>868</v>
      </c>
      <c r="F3883" s="1" t="s">
        <v>74</v>
      </c>
      <c r="G3883" s="1">
        <v>1</v>
      </c>
      <c r="H3883" s="1" t="s">
        <v>341</v>
      </c>
      <c r="I3883" s="1" t="s">
        <v>114</v>
      </c>
      <c r="J3883" s="64">
        <v>551</v>
      </c>
      <c r="K3883" s="76">
        <v>2296371</v>
      </c>
      <c r="L3883" s="29">
        <v>45992</v>
      </c>
      <c r="M3883" s="29" t="s">
        <v>4163</v>
      </c>
      <c r="N3883" s="1" t="s">
        <v>478</v>
      </c>
      <c r="O3883" s="28" t="s">
        <v>225</v>
      </c>
      <c r="P3883" s="1" t="s">
        <v>216</v>
      </c>
      <c r="Q3883" s="76">
        <v>12</v>
      </c>
      <c r="R3883" s="1" t="s">
        <v>537</v>
      </c>
      <c r="T3883" s="1" t="s">
        <v>115</v>
      </c>
      <c r="U3883" s="1"/>
      <c r="V3883" s="1"/>
      <c r="AB3883" s="178"/>
      <c r="AC3883" s="93">
        <v>22</v>
      </c>
      <c r="AD3883" s="69">
        <v>200</v>
      </c>
      <c r="AE3883" s="33" t="s">
        <v>103</v>
      </c>
      <c r="AF3883" s="33" t="s">
        <v>103</v>
      </c>
      <c r="AG3883" s="33"/>
      <c r="AM3883" s="164">
        <f t="shared" si="194"/>
        <v>45995</v>
      </c>
      <c r="AX3883" s="37">
        <f t="shared" si="192"/>
        <v>45999</v>
      </c>
      <c r="AY3883" s="1" t="s">
        <v>1670</v>
      </c>
      <c r="AZ3883" s="183"/>
      <c r="BA3883" s="184"/>
      <c r="BB3883" s="184"/>
      <c r="BC3883" s="184"/>
      <c r="BD3883" s="184"/>
      <c r="BE3883" s="184"/>
      <c r="BF3883" s="184"/>
      <c r="BG3883" s="184"/>
      <c r="BT3883" s="37">
        <f t="shared" si="193"/>
        <v>46020</v>
      </c>
      <c r="BU3883" s="31" t="s">
        <v>1670</v>
      </c>
      <c r="BV3883" s="183"/>
      <c r="BW3883" s="207"/>
      <c r="BX3883" s="184"/>
      <c r="BY3883" s="184"/>
      <c r="BZ3883" s="184"/>
      <c r="CA3883" s="184"/>
      <c r="CB3883" s="184"/>
      <c r="CC3883" s="184"/>
      <c r="CE3883" s="1"/>
      <c r="CF3883" s="1"/>
      <c r="CG3883" s="1"/>
      <c r="CH3883" s="1"/>
      <c r="CI3883" s="1"/>
      <c r="CJ3883" s="1"/>
      <c r="CK3883" s="1"/>
      <c r="CL3883" s="1"/>
      <c r="CM3883" s="32"/>
      <c r="CN3883" s="1"/>
      <c r="CO3883" s="1"/>
    </row>
    <row r="3884" spans="1:93" ht="30" customHeight="1" x14ac:dyDescent="0.2">
      <c r="A3884" s="1">
        <v>3878</v>
      </c>
      <c r="B3884" s="1" t="s">
        <v>865</v>
      </c>
      <c r="C3884" s="1" t="s">
        <v>866</v>
      </c>
      <c r="D3884" s="1" t="s">
        <v>867</v>
      </c>
      <c r="E3884" s="1" t="s">
        <v>868</v>
      </c>
      <c r="F3884" s="1" t="s">
        <v>74</v>
      </c>
      <c r="G3884" s="1">
        <v>1</v>
      </c>
      <c r="H3884" s="1" t="s">
        <v>341</v>
      </c>
      <c r="I3884" s="1" t="s">
        <v>114</v>
      </c>
      <c r="J3884" s="64">
        <v>541</v>
      </c>
      <c r="K3884" s="76">
        <v>2311057</v>
      </c>
      <c r="L3884" s="29">
        <v>45992</v>
      </c>
      <c r="M3884" s="29" t="s">
        <v>4163</v>
      </c>
      <c r="N3884" s="1" t="s">
        <v>478</v>
      </c>
      <c r="O3884" s="28" t="s">
        <v>225</v>
      </c>
      <c r="P3884" s="1" t="s">
        <v>216</v>
      </c>
      <c r="Q3884" s="76">
        <v>12</v>
      </c>
      <c r="R3884" s="1" t="s">
        <v>537</v>
      </c>
      <c r="T3884" s="1" t="s">
        <v>115</v>
      </c>
      <c r="U3884" s="1"/>
      <c r="V3884" s="1"/>
      <c r="AB3884" s="178"/>
      <c r="AC3884" s="93">
        <v>22.5</v>
      </c>
      <c r="AD3884" s="69">
        <v>235</v>
      </c>
      <c r="AE3884" s="33" t="s">
        <v>103</v>
      </c>
      <c r="AF3884" s="33" t="s">
        <v>103</v>
      </c>
      <c r="AG3884" s="33"/>
      <c r="AM3884" s="164">
        <f t="shared" si="194"/>
        <v>45995</v>
      </c>
      <c r="AX3884" s="37">
        <f t="shared" si="192"/>
        <v>45999</v>
      </c>
      <c r="AY3884" s="1" t="s">
        <v>1670</v>
      </c>
      <c r="AZ3884" s="183"/>
      <c r="BA3884" s="184"/>
      <c r="BB3884" s="184"/>
      <c r="BC3884" s="184"/>
      <c r="BD3884" s="184"/>
      <c r="BE3884" s="184"/>
      <c r="BF3884" s="184"/>
      <c r="BG3884" s="184"/>
      <c r="BT3884" s="37">
        <f t="shared" si="193"/>
        <v>46020</v>
      </c>
      <c r="BU3884" s="31" t="s">
        <v>1670</v>
      </c>
      <c r="BV3884" s="183"/>
      <c r="BW3884" s="207"/>
      <c r="BX3884" s="184"/>
      <c r="BY3884" s="184"/>
      <c r="BZ3884" s="184"/>
      <c r="CA3884" s="184"/>
      <c r="CB3884" s="184"/>
      <c r="CC3884" s="184"/>
      <c r="CE3884" s="1"/>
      <c r="CF3884" s="1"/>
      <c r="CG3884" s="1"/>
      <c r="CH3884" s="1"/>
      <c r="CI3884" s="1"/>
      <c r="CJ3884" s="1"/>
      <c r="CK3884" s="1"/>
      <c r="CL3884" s="1"/>
      <c r="CM3884" s="32"/>
      <c r="CN3884" s="1"/>
      <c r="CO3884" s="1"/>
    </row>
    <row r="3885" spans="1:93" ht="30" customHeight="1" x14ac:dyDescent="0.2">
      <c r="A3885" s="1">
        <v>3879</v>
      </c>
      <c r="B3885" s="1" t="s">
        <v>865</v>
      </c>
      <c r="C3885" s="1" t="s">
        <v>866</v>
      </c>
      <c r="D3885" s="1" t="s">
        <v>867</v>
      </c>
      <c r="E3885" s="1" t="s">
        <v>868</v>
      </c>
      <c r="F3885" s="1" t="s">
        <v>74</v>
      </c>
      <c r="G3885" s="1">
        <v>1</v>
      </c>
      <c r="H3885" s="1" t="s">
        <v>341</v>
      </c>
      <c r="I3885" s="1" t="s">
        <v>114</v>
      </c>
      <c r="J3885" s="64">
        <v>303</v>
      </c>
      <c r="K3885" s="76">
        <v>2311058</v>
      </c>
      <c r="L3885" s="29">
        <v>45992</v>
      </c>
      <c r="M3885" s="29" t="s">
        <v>4163</v>
      </c>
      <c r="N3885" s="1" t="s">
        <v>478</v>
      </c>
      <c r="O3885" s="28" t="s">
        <v>225</v>
      </c>
      <c r="P3885" s="1" t="s">
        <v>216</v>
      </c>
      <c r="Q3885" s="76">
        <v>8</v>
      </c>
      <c r="R3885" s="1" t="s">
        <v>537</v>
      </c>
      <c r="T3885" s="1" t="s">
        <v>115</v>
      </c>
      <c r="U3885" s="1"/>
      <c r="V3885" s="1"/>
      <c r="AB3885" s="178"/>
      <c r="AC3885" s="93">
        <v>21</v>
      </c>
      <c r="AD3885" s="69">
        <v>225</v>
      </c>
      <c r="AE3885" s="33" t="s">
        <v>103</v>
      </c>
      <c r="AF3885" s="33" t="s">
        <v>103</v>
      </c>
      <c r="AG3885" s="33"/>
      <c r="AM3885" s="164">
        <f t="shared" si="194"/>
        <v>45995</v>
      </c>
      <c r="AX3885" s="37">
        <f t="shared" si="192"/>
        <v>45999</v>
      </c>
      <c r="AY3885" s="1" t="s">
        <v>1670</v>
      </c>
      <c r="AZ3885" s="183"/>
      <c r="BA3885" s="180">
        <v>44.4</v>
      </c>
      <c r="BB3885" s="180">
        <v>42.9</v>
      </c>
      <c r="BC3885" s="180">
        <v>41.9</v>
      </c>
      <c r="BD3885" s="180">
        <v>41.1</v>
      </c>
      <c r="BE3885" s="180">
        <v>40.5</v>
      </c>
      <c r="BF3885" s="180">
        <v>42.5</v>
      </c>
      <c r="BG3885" s="184"/>
      <c r="BT3885" s="37">
        <f t="shared" si="193"/>
        <v>46020</v>
      </c>
      <c r="BU3885" s="31" t="s">
        <v>1670</v>
      </c>
      <c r="BV3885" s="183"/>
      <c r="BW3885" s="191">
        <v>50.8</v>
      </c>
      <c r="BX3885" s="180">
        <v>48.8</v>
      </c>
      <c r="BY3885" s="180">
        <v>49.5</v>
      </c>
      <c r="BZ3885" s="180">
        <v>48.7</v>
      </c>
      <c r="CA3885" s="180">
        <v>51.2</v>
      </c>
      <c r="CB3885" s="180">
        <v>47.7</v>
      </c>
      <c r="CC3885" s="184"/>
      <c r="CE3885" s="1"/>
      <c r="CF3885" s="1"/>
      <c r="CG3885" s="1"/>
      <c r="CH3885" s="1"/>
      <c r="CI3885" s="1"/>
      <c r="CJ3885" s="1"/>
      <c r="CK3885" s="1"/>
      <c r="CL3885" s="1"/>
      <c r="CM3885" s="32"/>
      <c r="CN3885" s="1"/>
      <c r="CO3885" s="1"/>
    </row>
    <row r="3886" spans="1:93" ht="30" customHeight="1" x14ac:dyDescent="0.2">
      <c r="A3886" s="1">
        <v>3880</v>
      </c>
      <c r="B3886" s="1" t="s">
        <v>865</v>
      </c>
      <c r="C3886" s="1" t="s">
        <v>866</v>
      </c>
      <c r="D3886" s="1" t="s">
        <v>867</v>
      </c>
      <c r="E3886" s="1" t="s">
        <v>868</v>
      </c>
      <c r="F3886" s="1" t="s">
        <v>74</v>
      </c>
      <c r="G3886" s="1">
        <v>1</v>
      </c>
      <c r="H3886" s="1" t="s">
        <v>341</v>
      </c>
      <c r="I3886" s="1" t="s">
        <v>114</v>
      </c>
      <c r="J3886" s="64">
        <v>528</v>
      </c>
      <c r="K3886" s="76">
        <v>2296372</v>
      </c>
      <c r="L3886" s="29">
        <v>45992</v>
      </c>
      <c r="M3886" s="29" t="s">
        <v>4163</v>
      </c>
      <c r="N3886" s="1" t="s">
        <v>478</v>
      </c>
      <c r="O3886" s="28" t="s">
        <v>225</v>
      </c>
      <c r="P3886" s="1" t="s">
        <v>216</v>
      </c>
      <c r="Q3886" s="76">
        <v>12</v>
      </c>
      <c r="R3886" s="1" t="s">
        <v>537</v>
      </c>
      <c r="T3886" s="1" t="s">
        <v>115</v>
      </c>
      <c r="U3886" s="1"/>
      <c r="V3886" s="1"/>
      <c r="AB3886" s="178"/>
      <c r="AC3886" s="93">
        <v>23</v>
      </c>
      <c r="AD3886" s="69">
        <v>235</v>
      </c>
      <c r="AE3886" s="33" t="s">
        <v>103</v>
      </c>
      <c r="AF3886" s="33" t="s">
        <v>103</v>
      </c>
      <c r="AG3886" s="33"/>
      <c r="AM3886" s="164">
        <f t="shared" si="194"/>
        <v>45995</v>
      </c>
      <c r="AX3886" s="37">
        <f t="shared" si="192"/>
        <v>45999</v>
      </c>
      <c r="AY3886" s="1" t="s">
        <v>1670</v>
      </c>
      <c r="AZ3886" s="183"/>
      <c r="BA3886" s="184"/>
      <c r="BB3886" s="184"/>
      <c r="BC3886" s="184"/>
      <c r="BD3886" s="184"/>
      <c r="BE3886" s="184"/>
      <c r="BF3886" s="184"/>
      <c r="BG3886" s="184"/>
      <c r="BT3886" s="37">
        <f t="shared" si="193"/>
        <v>46020</v>
      </c>
      <c r="BU3886" s="31" t="s">
        <v>1670</v>
      </c>
      <c r="BV3886" s="183"/>
      <c r="BW3886" s="207"/>
      <c r="BX3886" s="184"/>
      <c r="BY3886" s="184"/>
      <c r="BZ3886" s="184"/>
      <c r="CA3886" s="184"/>
      <c r="CB3886" s="184"/>
      <c r="CC3886" s="184"/>
      <c r="CE3886" s="1"/>
      <c r="CF3886" s="1"/>
      <c r="CG3886" s="1"/>
      <c r="CH3886" s="1"/>
      <c r="CI3886" s="1"/>
      <c r="CJ3886" s="1"/>
      <c r="CK3886" s="1"/>
      <c r="CL3886" s="1"/>
      <c r="CM3886" s="32"/>
      <c r="CN3886" s="1"/>
      <c r="CO3886" s="1"/>
    </row>
    <row r="3887" spans="1:93" ht="30" customHeight="1" x14ac:dyDescent="0.2">
      <c r="A3887" s="1">
        <v>3881</v>
      </c>
      <c r="B3887" s="1" t="s">
        <v>865</v>
      </c>
      <c r="C3887" s="1" t="s">
        <v>866</v>
      </c>
      <c r="D3887" s="1" t="s">
        <v>867</v>
      </c>
      <c r="E3887" s="1" t="s">
        <v>868</v>
      </c>
      <c r="F3887" s="1" t="s">
        <v>74</v>
      </c>
      <c r="G3887" s="1">
        <v>1</v>
      </c>
      <c r="H3887" s="1" t="s">
        <v>341</v>
      </c>
      <c r="I3887" s="1" t="s">
        <v>114</v>
      </c>
      <c r="J3887" s="64">
        <v>590</v>
      </c>
      <c r="K3887" s="76">
        <v>2311059</v>
      </c>
      <c r="L3887" s="29">
        <v>45992</v>
      </c>
      <c r="M3887" s="29" t="s">
        <v>4163</v>
      </c>
      <c r="N3887" s="1" t="s">
        <v>478</v>
      </c>
      <c r="O3887" s="28" t="s">
        <v>225</v>
      </c>
      <c r="P3887" s="1" t="s">
        <v>216</v>
      </c>
      <c r="Q3887" s="76">
        <v>12</v>
      </c>
      <c r="R3887" s="1" t="s">
        <v>537</v>
      </c>
      <c r="T3887" s="1" t="s">
        <v>115</v>
      </c>
      <c r="U3887" s="1"/>
      <c r="V3887" s="1"/>
      <c r="AB3887" s="178"/>
      <c r="AC3887" s="93">
        <v>22.5</v>
      </c>
      <c r="AD3887" s="69">
        <v>220</v>
      </c>
      <c r="AE3887" s="33" t="s">
        <v>103</v>
      </c>
      <c r="AF3887" s="33" t="s">
        <v>103</v>
      </c>
      <c r="AG3887" s="33"/>
      <c r="AM3887" s="164">
        <f t="shared" si="194"/>
        <v>45995</v>
      </c>
      <c r="AX3887" s="37">
        <f t="shared" si="192"/>
        <v>45999</v>
      </c>
      <c r="AY3887" s="1" t="s">
        <v>1670</v>
      </c>
      <c r="AZ3887" s="183"/>
      <c r="BA3887" s="184"/>
      <c r="BB3887" s="184"/>
      <c r="BC3887" s="184"/>
      <c r="BD3887" s="184"/>
      <c r="BE3887" s="184"/>
      <c r="BF3887" s="184"/>
      <c r="BG3887" s="184"/>
      <c r="BT3887" s="37">
        <f t="shared" si="193"/>
        <v>46020</v>
      </c>
      <c r="BU3887" s="31" t="s">
        <v>1670</v>
      </c>
      <c r="BV3887" s="183"/>
      <c r="BW3887" s="207"/>
      <c r="BX3887" s="184"/>
      <c r="BY3887" s="184"/>
      <c r="BZ3887" s="184"/>
      <c r="CA3887" s="184"/>
      <c r="CB3887" s="184"/>
      <c r="CC3887" s="184"/>
      <c r="CE3887" s="1"/>
      <c r="CF3887" s="1"/>
      <c r="CG3887" s="1"/>
      <c r="CH3887" s="1"/>
      <c r="CI3887" s="1"/>
      <c r="CJ3887" s="1"/>
      <c r="CK3887" s="1"/>
      <c r="CL3887" s="1"/>
      <c r="CM3887" s="32"/>
      <c r="CN3887" s="1"/>
      <c r="CO3887" s="1"/>
    </row>
    <row r="3888" spans="1:93" ht="30" customHeight="1" x14ac:dyDescent="0.2">
      <c r="A3888" s="1">
        <v>3882</v>
      </c>
      <c r="B3888" s="1" t="s">
        <v>865</v>
      </c>
      <c r="C3888" s="1" t="s">
        <v>866</v>
      </c>
      <c r="D3888" s="1" t="s">
        <v>867</v>
      </c>
      <c r="E3888" s="1" t="s">
        <v>868</v>
      </c>
      <c r="F3888" s="1" t="s">
        <v>74</v>
      </c>
      <c r="G3888" s="1">
        <v>1</v>
      </c>
      <c r="H3888" s="1" t="s">
        <v>341</v>
      </c>
      <c r="I3888" s="1" t="s">
        <v>114</v>
      </c>
      <c r="J3888" s="64">
        <v>274</v>
      </c>
      <c r="K3888" s="76">
        <v>2296373</v>
      </c>
      <c r="L3888" s="29">
        <v>45992</v>
      </c>
      <c r="M3888" s="29" t="s">
        <v>4163</v>
      </c>
      <c r="N3888" s="1" t="s">
        <v>478</v>
      </c>
      <c r="O3888" s="28" t="s">
        <v>225</v>
      </c>
      <c r="P3888" s="1" t="s">
        <v>216</v>
      </c>
      <c r="Q3888" s="76">
        <v>8</v>
      </c>
      <c r="R3888" s="1" t="s">
        <v>537</v>
      </c>
      <c r="T3888" s="1" t="s">
        <v>115</v>
      </c>
      <c r="U3888" s="1"/>
      <c r="V3888" s="1"/>
      <c r="AB3888" s="178"/>
      <c r="AC3888" s="93">
        <v>21</v>
      </c>
      <c r="AD3888" s="69">
        <v>240</v>
      </c>
      <c r="AE3888" s="33" t="s">
        <v>103</v>
      </c>
      <c r="AF3888" s="33" t="s">
        <v>103</v>
      </c>
      <c r="AG3888" s="33"/>
      <c r="AM3888" s="164">
        <f t="shared" si="194"/>
        <v>45995</v>
      </c>
      <c r="AX3888" s="37">
        <f t="shared" si="192"/>
        <v>45999</v>
      </c>
      <c r="AY3888" s="1" t="s">
        <v>1670</v>
      </c>
      <c r="AZ3888" s="183"/>
      <c r="BA3888" s="184"/>
      <c r="BB3888" s="184"/>
      <c r="BC3888" s="184"/>
      <c r="BD3888" s="184"/>
      <c r="BE3888" s="184"/>
      <c r="BF3888" s="184"/>
      <c r="BG3888" s="184"/>
      <c r="BT3888" s="37">
        <f t="shared" si="193"/>
        <v>46020</v>
      </c>
      <c r="BU3888" s="31" t="s">
        <v>1670</v>
      </c>
      <c r="BV3888" s="183"/>
      <c r="BW3888" s="207"/>
      <c r="BX3888" s="184"/>
      <c r="BY3888" s="184"/>
      <c r="BZ3888" s="184"/>
      <c r="CA3888" s="184"/>
      <c r="CB3888" s="184"/>
      <c r="CC3888" s="184"/>
      <c r="CE3888" s="1"/>
      <c r="CF3888" s="1"/>
      <c r="CG3888" s="1"/>
      <c r="CH3888" s="1"/>
      <c r="CI3888" s="1"/>
      <c r="CJ3888" s="1"/>
      <c r="CK3888" s="1"/>
      <c r="CL3888" s="1"/>
      <c r="CM3888" s="32"/>
      <c r="CN3888" s="1"/>
      <c r="CO3888" s="1"/>
    </row>
    <row r="3889" spans="1:93" ht="30" customHeight="1" x14ac:dyDescent="0.2">
      <c r="A3889" s="1">
        <v>3883</v>
      </c>
      <c r="B3889" s="1" t="s">
        <v>865</v>
      </c>
      <c r="C3889" s="1" t="s">
        <v>866</v>
      </c>
      <c r="D3889" s="1" t="s">
        <v>867</v>
      </c>
      <c r="E3889" s="1" t="s">
        <v>868</v>
      </c>
      <c r="F3889" s="1" t="s">
        <v>74</v>
      </c>
      <c r="G3889" s="1">
        <v>1</v>
      </c>
      <c r="H3889" s="1" t="s">
        <v>341</v>
      </c>
      <c r="I3889" s="1" t="s">
        <v>114</v>
      </c>
      <c r="J3889" s="64">
        <v>403</v>
      </c>
      <c r="K3889" s="76">
        <v>2311060</v>
      </c>
      <c r="L3889" s="29">
        <v>45992</v>
      </c>
      <c r="M3889" s="29" t="s">
        <v>4163</v>
      </c>
      <c r="N3889" s="1" t="s">
        <v>478</v>
      </c>
      <c r="O3889" s="28" t="s">
        <v>225</v>
      </c>
      <c r="P3889" s="1" t="s">
        <v>216</v>
      </c>
      <c r="Q3889" s="76">
        <v>9</v>
      </c>
      <c r="R3889" s="1" t="s">
        <v>537</v>
      </c>
      <c r="T3889" s="1" t="s">
        <v>115</v>
      </c>
      <c r="U3889" s="1"/>
      <c r="V3889" s="1"/>
      <c r="AB3889" s="178"/>
      <c r="AC3889" s="93">
        <v>23</v>
      </c>
      <c r="AD3889" s="69">
        <v>220</v>
      </c>
      <c r="AE3889" s="33" t="s">
        <v>103</v>
      </c>
      <c r="AF3889" s="33" t="s">
        <v>103</v>
      </c>
      <c r="AG3889" s="33"/>
      <c r="AM3889" s="164">
        <f t="shared" si="194"/>
        <v>45995</v>
      </c>
      <c r="AX3889" s="37">
        <f t="shared" si="192"/>
        <v>45999</v>
      </c>
      <c r="AY3889" s="1" t="s">
        <v>1670</v>
      </c>
      <c r="AZ3889" s="183"/>
      <c r="BA3889" s="184"/>
      <c r="BB3889" s="184"/>
      <c r="BC3889" s="184"/>
      <c r="BD3889" s="184"/>
      <c r="BE3889" s="184"/>
      <c r="BF3889" s="184"/>
      <c r="BG3889" s="184"/>
      <c r="BT3889" s="37">
        <f t="shared" si="193"/>
        <v>46020</v>
      </c>
      <c r="BU3889" s="31" t="s">
        <v>1670</v>
      </c>
      <c r="BV3889" s="183"/>
      <c r="BW3889" s="207"/>
      <c r="BX3889" s="184"/>
      <c r="BY3889" s="184"/>
      <c r="BZ3889" s="184"/>
      <c r="CA3889" s="184"/>
      <c r="CB3889" s="184"/>
      <c r="CC3889" s="184"/>
      <c r="CE3889" s="1"/>
      <c r="CF3889" s="1"/>
      <c r="CG3889" s="1"/>
      <c r="CH3889" s="1"/>
      <c r="CI3889" s="1"/>
      <c r="CJ3889" s="1"/>
      <c r="CK3889" s="1"/>
      <c r="CL3889" s="1"/>
      <c r="CM3889" s="32"/>
      <c r="CN3889" s="1"/>
      <c r="CO3889" s="1"/>
    </row>
    <row r="3890" spans="1:93" ht="30" customHeight="1" x14ac:dyDescent="0.2">
      <c r="A3890" s="1">
        <v>3884</v>
      </c>
      <c r="B3890" s="1" t="s">
        <v>865</v>
      </c>
      <c r="C3890" s="1" t="s">
        <v>866</v>
      </c>
      <c r="D3890" s="1" t="s">
        <v>867</v>
      </c>
      <c r="E3890" s="1" t="s">
        <v>868</v>
      </c>
      <c r="F3890" s="1" t="s">
        <v>74</v>
      </c>
      <c r="G3890" s="1">
        <v>1</v>
      </c>
      <c r="H3890" s="1" t="s">
        <v>341</v>
      </c>
      <c r="I3890" s="1" t="s">
        <v>114</v>
      </c>
      <c r="J3890" s="64">
        <v>558</v>
      </c>
      <c r="K3890" s="76">
        <v>2296374</v>
      </c>
      <c r="L3890" s="29">
        <v>45992</v>
      </c>
      <c r="M3890" s="29" t="s">
        <v>4163</v>
      </c>
      <c r="N3890" s="1" t="s">
        <v>478</v>
      </c>
      <c r="O3890" s="28" t="s">
        <v>225</v>
      </c>
      <c r="P3890" s="1" t="s">
        <v>216</v>
      </c>
      <c r="Q3890" s="76">
        <v>12</v>
      </c>
      <c r="R3890" s="1" t="s">
        <v>537</v>
      </c>
      <c r="T3890" s="1" t="s">
        <v>115</v>
      </c>
      <c r="U3890" s="1"/>
      <c r="V3890" s="1"/>
      <c r="AB3890" s="178"/>
      <c r="AC3890" s="93">
        <v>22</v>
      </c>
      <c r="AD3890" s="69">
        <v>235</v>
      </c>
      <c r="AE3890" s="33" t="s">
        <v>103</v>
      </c>
      <c r="AF3890" s="33" t="s">
        <v>103</v>
      </c>
      <c r="AG3890" s="33"/>
      <c r="AM3890" s="164">
        <f t="shared" si="194"/>
        <v>45995</v>
      </c>
      <c r="AX3890" s="37">
        <f t="shared" si="192"/>
        <v>45999</v>
      </c>
      <c r="AY3890" s="1" t="s">
        <v>1670</v>
      </c>
      <c r="AZ3890" s="183"/>
      <c r="BA3890" s="184"/>
      <c r="BB3890" s="184"/>
      <c r="BC3890" s="184"/>
      <c r="BD3890" s="184"/>
      <c r="BE3890" s="184"/>
      <c r="BF3890" s="184"/>
      <c r="BG3890" s="184"/>
      <c r="BT3890" s="37">
        <f t="shared" si="193"/>
        <v>46020</v>
      </c>
      <c r="BU3890" s="31" t="s">
        <v>1670</v>
      </c>
      <c r="BV3890" s="183"/>
      <c r="BW3890" s="207"/>
      <c r="BX3890" s="184"/>
      <c r="BY3890" s="184"/>
      <c r="BZ3890" s="184"/>
      <c r="CA3890" s="184"/>
      <c r="CB3890" s="184"/>
      <c r="CC3890" s="184"/>
      <c r="CE3890" s="1"/>
      <c r="CF3890" s="1"/>
      <c r="CG3890" s="1"/>
      <c r="CH3890" s="1"/>
      <c r="CI3890" s="1"/>
      <c r="CJ3890" s="1"/>
      <c r="CK3890" s="1"/>
      <c r="CL3890" s="1"/>
      <c r="CM3890" s="32"/>
      <c r="CN3890" s="1"/>
      <c r="CO3890" s="1"/>
    </row>
    <row r="3891" spans="1:93" ht="30" customHeight="1" x14ac:dyDescent="0.2">
      <c r="A3891" s="1">
        <v>3885</v>
      </c>
      <c r="B3891" s="1" t="s">
        <v>865</v>
      </c>
      <c r="C3891" s="1" t="s">
        <v>866</v>
      </c>
      <c r="D3891" s="1" t="s">
        <v>867</v>
      </c>
      <c r="E3891" s="1" t="s">
        <v>868</v>
      </c>
      <c r="F3891" s="1" t="s">
        <v>74</v>
      </c>
      <c r="G3891" s="1">
        <v>1</v>
      </c>
      <c r="H3891" s="1" t="s">
        <v>341</v>
      </c>
      <c r="I3891" s="1" t="s">
        <v>114</v>
      </c>
      <c r="J3891" s="64">
        <v>393</v>
      </c>
      <c r="K3891" s="76">
        <v>2311061</v>
      </c>
      <c r="L3891" s="29">
        <v>45992</v>
      </c>
      <c r="M3891" s="29" t="s">
        <v>4163</v>
      </c>
      <c r="N3891" s="1" t="s">
        <v>478</v>
      </c>
      <c r="O3891" s="28" t="s">
        <v>225</v>
      </c>
      <c r="P3891" s="1" t="s">
        <v>216</v>
      </c>
      <c r="Q3891" s="76">
        <v>10</v>
      </c>
      <c r="R3891" s="1" t="s">
        <v>537</v>
      </c>
      <c r="T3891" s="1" t="s">
        <v>115</v>
      </c>
      <c r="U3891" s="1"/>
      <c r="V3891" s="1"/>
      <c r="AB3891" s="178"/>
      <c r="AC3891" s="93">
        <v>22.5</v>
      </c>
      <c r="AD3891" s="69">
        <v>210</v>
      </c>
      <c r="AE3891" s="33" t="s">
        <v>103</v>
      </c>
      <c r="AF3891" s="33" t="s">
        <v>103</v>
      </c>
      <c r="AG3891" s="33"/>
      <c r="AM3891" s="164">
        <f t="shared" si="194"/>
        <v>45995</v>
      </c>
      <c r="AX3891" s="37">
        <f t="shared" si="192"/>
        <v>45999</v>
      </c>
      <c r="AY3891" s="1" t="s">
        <v>1670</v>
      </c>
      <c r="AZ3891" s="183"/>
      <c r="BA3891" s="184"/>
      <c r="BB3891" s="184"/>
      <c r="BC3891" s="184"/>
      <c r="BD3891" s="184"/>
      <c r="BE3891" s="184"/>
      <c r="BF3891" s="184"/>
      <c r="BG3891" s="184"/>
      <c r="BT3891" s="37">
        <f t="shared" si="193"/>
        <v>46020</v>
      </c>
      <c r="BU3891" s="31" t="s">
        <v>1670</v>
      </c>
      <c r="BV3891" s="183"/>
      <c r="BW3891" s="207"/>
      <c r="BX3891" s="184"/>
      <c r="BY3891" s="184"/>
      <c r="BZ3891" s="184"/>
      <c r="CA3891" s="184"/>
      <c r="CB3891" s="184"/>
      <c r="CC3891" s="184"/>
      <c r="CE3891" s="1"/>
      <c r="CF3891" s="1"/>
      <c r="CG3891" s="1"/>
      <c r="CH3891" s="1"/>
      <c r="CI3891" s="1"/>
      <c r="CJ3891" s="1"/>
      <c r="CK3891" s="1"/>
      <c r="CL3891" s="1"/>
      <c r="CM3891" s="32"/>
      <c r="CN3891" s="1"/>
      <c r="CO3891" s="1"/>
    </row>
    <row r="3892" spans="1:93" ht="30" customHeight="1" x14ac:dyDescent="0.2">
      <c r="A3892" s="1">
        <v>3886</v>
      </c>
      <c r="B3892" s="1" t="s">
        <v>865</v>
      </c>
      <c r="C3892" s="1" t="s">
        <v>866</v>
      </c>
      <c r="D3892" s="1" t="s">
        <v>867</v>
      </c>
      <c r="E3892" s="1" t="s">
        <v>868</v>
      </c>
      <c r="F3892" s="1" t="s">
        <v>74</v>
      </c>
      <c r="G3892" s="1">
        <v>1</v>
      </c>
      <c r="H3892" s="1" t="s">
        <v>341</v>
      </c>
      <c r="I3892" s="1" t="s">
        <v>114</v>
      </c>
      <c r="J3892" s="64">
        <v>557</v>
      </c>
      <c r="K3892" s="76">
        <v>2296375</v>
      </c>
      <c r="L3892" s="29">
        <v>45992</v>
      </c>
      <c r="M3892" s="29" t="s">
        <v>4163</v>
      </c>
      <c r="N3892" s="1" t="s">
        <v>478</v>
      </c>
      <c r="O3892" s="28" t="s">
        <v>225</v>
      </c>
      <c r="P3892" s="1" t="s">
        <v>216</v>
      </c>
      <c r="Q3892" s="76">
        <v>12</v>
      </c>
      <c r="R3892" s="1" t="s">
        <v>537</v>
      </c>
      <c r="S3892" s="1">
        <v>6</v>
      </c>
      <c r="T3892" s="1" t="s">
        <v>115</v>
      </c>
      <c r="U3892" s="1"/>
      <c r="V3892" s="1"/>
      <c r="AB3892" s="178"/>
      <c r="AC3892" s="93">
        <v>22.5</v>
      </c>
      <c r="AD3892" s="69">
        <v>230</v>
      </c>
      <c r="AE3892" s="33" t="s">
        <v>103</v>
      </c>
      <c r="AF3892" s="33" t="s">
        <v>103</v>
      </c>
      <c r="AG3892" s="33"/>
      <c r="AM3892" s="164">
        <f t="shared" si="194"/>
        <v>45995</v>
      </c>
      <c r="AX3892" s="37">
        <f t="shared" si="192"/>
        <v>45999</v>
      </c>
      <c r="AY3892" s="1" t="s">
        <v>1670</v>
      </c>
      <c r="AZ3892" s="183"/>
      <c r="BA3892" s="184"/>
      <c r="BB3892" s="184"/>
      <c r="BC3892" s="184"/>
      <c r="BD3892" s="184"/>
      <c r="BE3892" s="184"/>
      <c r="BF3892" s="184"/>
      <c r="BG3892" s="184"/>
      <c r="BT3892" s="37">
        <f t="shared" si="193"/>
        <v>46020</v>
      </c>
      <c r="BU3892" s="31" t="s">
        <v>1670</v>
      </c>
      <c r="BV3892" s="183"/>
      <c r="BW3892" s="207"/>
      <c r="BX3892" s="184"/>
      <c r="BY3892" s="184"/>
      <c r="BZ3892" s="184"/>
      <c r="CA3892" s="184"/>
      <c r="CB3892" s="184"/>
      <c r="CC3892" s="184"/>
      <c r="CE3892" s="1"/>
      <c r="CF3892" s="1"/>
      <c r="CG3892" s="1"/>
      <c r="CH3892" s="1"/>
      <c r="CI3892" s="1"/>
      <c r="CJ3892" s="1"/>
      <c r="CK3892" s="1"/>
      <c r="CL3892" s="1"/>
      <c r="CM3892" s="32"/>
      <c r="CN3892" s="1"/>
      <c r="CO3892" s="1"/>
    </row>
    <row r="3893" spans="1:93" ht="30" customHeight="1" x14ac:dyDescent="0.2">
      <c r="A3893" s="1">
        <v>3887</v>
      </c>
      <c r="B3893" s="1" t="s">
        <v>865</v>
      </c>
      <c r="C3893" s="1" t="s">
        <v>866</v>
      </c>
      <c r="D3893" s="1" t="s">
        <v>867</v>
      </c>
      <c r="E3893" s="1" t="s">
        <v>868</v>
      </c>
      <c r="F3893" s="1" t="s">
        <v>74</v>
      </c>
      <c r="G3893" s="1">
        <v>1</v>
      </c>
      <c r="H3893" s="1" t="s">
        <v>341</v>
      </c>
      <c r="I3893" s="1" t="s">
        <v>114</v>
      </c>
      <c r="J3893" s="64">
        <v>437</v>
      </c>
      <c r="K3893" s="76">
        <v>2311062</v>
      </c>
      <c r="L3893" s="29">
        <v>45992</v>
      </c>
      <c r="M3893" s="29" t="s">
        <v>4163</v>
      </c>
      <c r="N3893" s="1" t="s">
        <v>478</v>
      </c>
      <c r="O3893" s="28" t="s">
        <v>225</v>
      </c>
      <c r="P3893" s="1" t="s">
        <v>216</v>
      </c>
      <c r="Q3893" s="76">
        <v>8</v>
      </c>
      <c r="R3893" s="1" t="s">
        <v>537</v>
      </c>
      <c r="T3893" s="1" t="s">
        <v>115</v>
      </c>
      <c r="U3893" s="1"/>
      <c r="V3893" s="1"/>
      <c r="AB3893" s="178"/>
      <c r="AC3893" s="93">
        <v>21</v>
      </c>
      <c r="AD3893" s="69">
        <v>240</v>
      </c>
      <c r="AE3893" s="33" t="s">
        <v>103</v>
      </c>
      <c r="AF3893" s="33" t="s">
        <v>103</v>
      </c>
      <c r="AG3893" s="33"/>
      <c r="AM3893" s="164">
        <f t="shared" si="194"/>
        <v>45995</v>
      </c>
      <c r="AX3893" s="37">
        <f t="shared" si="192"/>
        <v>45999</v>
      </c>
      <c r="AY3893" s="1" t="s">
        <v>1670</v>
      </c>
      <c r="AZ3893" s="183"/>
      <c r="BA3893" s="184"/>
      <c r="BB3893" s="184"/>
      <c r="BC3893" s="184"/>
      <c r="BD3893" s="184"/>
      <c r="BE3893" s="184"/>
      <c r="BF3893" s="184"/>
      <c r="BG3893" s="184"/>
      <c r="BT3893" s="37">
        <f t="shared" si="193"/>
        <v>46020</v>
      </c>
      <c r="BU3893" s="31" t="s">
        <v>1670</v>
      </c>
      <c r="BV3893" s="183"/>
      <c r="BW3893" s="207"/>
      <c r="BX3893" s="184"/>
      <c r="BY3893" s="184"/>
      <c r="BZ3893" s="184"/>
      <c r="CA3893" s="184"/>
      <c r="CB3893" s="184"/>
      <c r="CC3893" s="184"/>
      <c r="CE3893" s="1"/>
      <c r="CF3893" s="1"/>
      <c r="CG3893" s="1"/>
      <c r="CH3893" s="1"/>
      <c r="CI3893" s="1"/>
      <c r="CJ3893" s="1"/>
      <c r="CK3893" s="1"/>
      <c r="CL3893" s="1"/>
      <c r="CM3893" s="32"/>
      <c r="CN3893" s="1"/>
      <c r="CO3893" s="1"/>
    </row>
    <row r="3894" spans="1:93" ht="30" customHeight="1" x14ac:dyDescent="0.2">
      <c r="A3894" s="1">
        <v>3888</v>
      </c>
      <c r="B3894" s="1" t="s">
        <v>865</v>
      </c>
      <c r="C3894" s="1" t="s">
        <v>866</v>
      </c>
      <c r="D3894" s="1" t="s">
        <v>867</v>
      </c>
      <c r="E3894" s="1" t="s">
        <v>868</v>
      </c>
      <c r="F3894" s="1" t="s">
        <v>74</v>
      </c>
      <c r="G3894" s="1">
        <v>1</v>
      </c>
      <c r="H3894" s="1" t="s">
        <v>341</v>
      </c>
      <c r="I3894" s="1" t="s">
        <v>114</v>
      </c>
      <c r="J3894" s="64">
        <v>588</v>
      </c>
      <c r="K3894" s="76">
        <v>2296376</v>
      </c>
      <c r="L3894" s="29">
        <v>45992</v>
      </c>
      <c r="M3894" s="29" t="s">
        <v>4163</v>
      </c>
      <c r="N3894" s="1" t="s">
        <v>478</v>
      </c>
      <c r="O3894" s="28" t="s">
        <v>225</v>
      </c>
      <c r="P3894" s="1" t="s">
        <v>216</v>
      </c>
      <c r="Q3894" s="76">
        <v>12</v>
      </c>
      <c r="R3894" s="1" t="s">
        <v>537</v>
      </c>
      <c r="T3894" s="1" t="s">
        <v>115</v>
      </c>
      <c r="U3894" s="1"/>
      <c r="V3894" s="1"/>
      <c r="AB3894" s="178"/>
      <c r="AC3894" s="93">
        <v>21</v>
      </c>
      <c r="AD3894" s="69">
        <v>225</v>
      </c>
      <c r="AE3894" s="33" t="s">
        <v>103</v>
      </c>
      <c r="AF3894" s="33" t="s">
        <v>103</v>
      </c>
      <c r="AG3894" s="33"/>
      <c r="AM3894" s="164">
        <f t="shared" si="194"/>
        <v>45995</v>
      </c>
      <c r="AX3894" s="37">
        <f t="shared" si="192"/>
        <v>45999</v>
      </c>
      <c r="AY3894" s="1" t="s">
        <v>1670</v>
      </c>
      <c r="AZ3894" s="183"/>
      <c r="BA3894" s="184"/>
      <c r="BB3894" s="184"/>
      <c r="BC3894" s="184"/>
      <c r="BD3894" s="184"/>
      <c r="BE3894" s="184"/>
      <c r="BF3894" s="184"/>
      <c r="BG3894" s="184"/>
      <c r="BT3894" s="37">
        <f t="shared" si="193"/>
        <v>46020</v>
      </c>
      <c r="BU3894" s="31" t="s">
        <v>1670</v>
      </c>
      <c r="BV3894" s="183"/>
      <c r="BW3894" s="207"/>
      <c r="BX3894" s="184"/>
      <c r="BY3894" s="184"/>
      <c r="BZ3894" s="184"/>
      <c r="CA3894" s="184"/>
      <c r="CB3894" s="184"/>
      <c r="CC3894" s="184"/>
      <c r="CE3894" s="1"/>
      <c r="CF3894" s="1"/>
      <c r="CG3894" s="1"/>
      <c r="CH3894" s="1"/>
      <c r="CI3894" s="1"/>
      <c r="CJ3894" s="1"/>
      <c r="CK3894" s="1"/>
      <c r="CL3894" s="1"/>
      <c r="CM3894" s="32"/>
      <c r="CN3894" s="1"/>
      <c r="CO3894" s="1"/>
    </row>
    <row r="3895" spans="1:93" ht="30" customHeight="1" x14ac:dyDescent="0.2">
      <c r="A3895" s="1">
        <v>3889</v>
      </c>
      <c r="B3895" s="1" t="s">
        <v>865</v>
      </c>
      <c r="C3895" s="1" t="s">
        <v>866</v>
      </c>
      <c r="D3895" s="1" t="s">
        <v>867</v>
      </c>
      <c r="E3895" s="1" t="s">
        <v>868</v>
      </c>
      <c r="F3895" s="1" t="s">
        <v>74</v>
      </c>
      <c r="G3895" s="1">
        <v>1</v>
      </c>
      <c r="H3895" s="1" t="s">
        <v>341</v>
      </c>
      <c r="I3895" s="1" t="s">
        <v>114</v>
      </c>
      <c r="J3895" s="64">
        <v>554</v>
      </c>
      <c r="K3895" s="76">
        <v>2311063</v>
      </c>
      <c r="L3895" s="29">
        <v>45992</v>
      </c>
      <c r="M3895" s="29" t="s">
        <v>4163</v>
      </c>
      <c r="N3895" s="1" t="s">
        <v>478</v>
      </c>
      <c r="O3895" s="28" t="s">
        <v>225</v>
      </c>
      <c r="P3895" s="1" t="s">
        <v>216</v>
      </c>
      <c r="Q3895" s="76">
        <v>12</v>
      </c>
      <c r="R3895" s="1" t="s">
        <v>537</v>
      </c>
      <c r="T3895" s="1" t="s">
        <v>115</v>
      </c>
      <c r="U3895" s="1"/>
      <c r="V3895" s="1"/>
      <c r="AB3895" s="178"/>
      <c r="AC3895" s="93">
        <v>22</v>
      </c>
      <c r="AD3895" s="69">
        <v>235</v>
      </c>
      <c r="AE3895" s="33" t="s">
        <v>103</v>
      </c>
      <c r="AF3895" s="33" t="s">
        <v>103</v>
      </c>
      <c r="AG3895" s="33"/>
      <c r="AM3895" s="164">
        <f t="shared" si="194"/>
        <v>45995</v>
      </c>
      <c r="AX3895" s="37">
        <f t="shared" si="192"/>
        <v>45999</v>
      </c>
      <c r="AY3895" s="1" t="s">
        <v>1670</v>
      </c>
      <c r="AZ3895" s="183"/>
      <c r="BA3895" s="184"/>
      <c r="BB3895" s="184"/>
      <c r="BC3895" s="184"/>
      <c r="BD3895" s="184"/>
      <c r="BE3895" s="184"/>
      <c r="BF3895" s="184"/>
      <c r="BG3895" s="184"/>
      <c r="BT3895" s="37">
        <f t="shared" si="193"/>
        <v>46020</v>
      </c>
      <c r="BU3895" s="31" t="s">
        <v>1670</v>
      </c>
      <c r="BV3895" s="183"/>
      <c r="BW3895" s="207"/>
      <c r="BX3895" s="184"/>
      <c r="BY3895" s="184"/>
      <c r="BZ3895" s="184"/>
      <c r="CA3895" s="184"/>
      <c r="CB3895" s="184"/>
      <c r="CC3895" s="184"/>
      <c r="CE3895" s="1"/>
      <c r="CF3895" s="1"/>
      <c r="CG3895" s="1"/>
      <c r="CH3895" s="1"/>
      <c r="CI3895" s="1"/>
      <c r="CJ3895" s="1"/>
      <c r="CK3895" s="1"/>
      <c r="CL3895" s="1"/>
      <c r="CM3895" s="32"/>
      <c r="CN3895" s="1"/>
      <c r="CO3895" s="1"/>
    </row>
    <row r="3896" spans="1:93" ht="30" customHeight="1" x14ac:dyDescent="0.2">
      <c r="A3896" s="1">
        <v>3890</v>
      </c>
      <c r="B3896" s="1" t="s">
        <v>865</v>
      </c>
      <c r="C3896" s="1" t="s">
        <v>866</v>
      </c>
      <c r="D3896" s="1" t="s">
        <v>867</v>
      </c>
      <c r="E3896" s="1" t="s">
        <v>868</v>
      </c>
      <c r="F3896" s="1" t="s">
        <v>74</v>
      </c>
      <c r="G3896" s="1">
        <v>1</v>
      </c>
      <c r="H3896" s="1" t="s">
        <v>341</v>
      </c>
      <c r="I3896" s="1" t="s">
        <v>114</v>
      </c>
      <c r="J3896" s="64">
        <v>407</v>
      </c>
      <c r="K3896" s="76">
        <v>2296377</v>
      </c>
      <c r="L3896" s="29">
        <v>45992</v>
      </c>
      <c r="M3896" s="29" t="s">
        <v>4163</v>
      </c>
      <c r="N3896" s="1" t="s">
        <v>478</v>
      </c>
      <c r="O3896" s="28" t="s">
        <v>225</v>
      </c>
      <c r="P3896" s="1" t="s">
        <v>216</v>
      </c>
      <c r="Q3896" s="76">
        <v>9</v>
      </c>
      <c r="R3896" s="1" t="s">
        <v>537</v>
      </c>
      <c r="T3896" s="1" t="s">
        <v>115</v>
      </c>
      <c r="U3896" s="1"/>
      <c r="V3896" s="1"/>
      <c r="AB3896" s="178"/>
      <c r="AC3896" s="93">
        <v>21.5</v>
      </c>
      <c r="AD3896" s="69">
        <v>240</v>
      </c>
      <c r="AE3896" s="33" t="s">
        <v>103</v>
      </c>
      <c r="AF3896" s="33" t="s">
        <v>103</v>
      </c>
      <c r="AG3896" s="33"/>
      <c r="AM3896" s="164">
        <f t="shared" si="194"/>
        <v>45995</v>
      </c>
      <c r="AX3896" s="37">
        <f t="shared" si="192"/>
        <v>45999</v>
      </c>
      <c r="AY3896" s="1" t="s">
        <v>1670</v>
      </c>
      <c r="AZ3896" s="183"/>
      <c r="BA3896" s="184"/>
      <c r="BB3896" s="184"/>
      <c r="BC3896" s="184"/>
      <c r="BD3896" s="184"/>
      <c r="BE3896" s="184"/>
      <c r="BF3896" s="184"/>
      <c r="BG3896" s="184"/>
      <c r="BT3896" s="37">
        <f t="shared" si="193"/>
        <v>46020</v>
      </c>
      <c r="BU3896" s="31" t="s">
        <v>1670</v>
      </c>
      <c r="BV3896" s="183"/>
      <c r="BW3896" s="207"/>
      <c r="BX3896" s="184"/>
      <c r="BY3896" s="184"/>
      <c r="BZ3896" s="184"/>
      <c r="CA3896" s="184"/>
      <c r="CB3896" s="184"/>
      <c r="CC3896" s="184"/>
      <c r="CE3896" s="1"/>
      <c r="CF3896" s="1"/>
      <c r="CG3896" s="1"/>
      <c r="CH3896" s="1"/>
      <c r="CI3896" s="1"/>
      <c r="CJ3896" s="1"/>
      <c r="CK3896" s="1"/>
      <c r="CL3896" s="1"/>
      <c r="CM3896" s="32"/>
      <c r="CN3896" s="1"/>
      <c r="CO3896" s="1"/>
    </row>
    <row r="3897" spans="1:93" ht="30" customHeight="1" x14ac:dyDescent="0.2">
      <c r="A3897" s="1">
        <v>3891</v>
      </c>
      <c r="B3897" s="1" t="s">
        <v>865</v>
      </c>
      <c r="C3897" s="1" t="s">
        <v>866</v>
      </c>
      <c r="D3897" s="1" t="s">
        <v>867</v>
      </c>
      <c r="E3897" s="1" t="s">
        <v>868</v>
      </c>
      <c r="F3897" s="1" t="s">
        <v>74</v>
      </c>
      <c r="G3897" s="1">
        <v>1</v>
      </c>
      <c r="H3897" s="1" t="s">
        <v>341</v>
      </c>
      <c r="I3897" s="1" t="s">
        <v>114</v>
      </c>
      <c r="J3897" s="64">
        <v>302</v>
      </c>
      <c r="K3897" s="76">
        <v>2311065</v>
      </c>
      <c r="L3897" s="29">
        <v>45992</v>
      </c>
      <c r="M3897" s="29" t="s">
        <v>4163</v>
      </c>
      <c r="N3897" s="1" t="s">
        <v>478</v>
      </c>
      <c r="O3897" s="28" t="s">
        <v>225</v>
      </c>
      <c r="P3897" s="1" t="s">
        <v>216</v>
      </c>
      <c r="Q3897" s="76">
        <v>8</v>
      </c>
      <c r="R3897" s="1" t="s">
        <v>537</v>
      </c>
      <c r="T3897" s="1" t="s">
        <v>115</v>
      </c>
      <c r="U3897" s="1"/>
      <c r="V3897" s="1"/>
      <c r="AB3897" s="178"/>
      <c r="AC3897" s="93">
        <v>22</v>
      </c>
      <c r="AD3897" s="69">
        <v>230</v>
      </c>
      <c r="AE3897" s="33" t="s">
        <v>103</v>
      </c>
      <c r="AF3897" s="33" t="s">
        <v>103</v>
      </c>
      <c r="AG3897" s="33"/>
      <c r="AM3897" s="164">
        <f t="shared" si="194"/>
        <v>45995</v>
      </c>
      <c r="AX3897" s="37">
        <f t="shared" si="192"/>
        <v>45999</v>
      </c>
      <c r="AY3897" s="1" t="s">
        <v>1670</v>
      </c>
      <c r="AZ3897" s="183"/>
      <c r="BA3897" s="184"/>
      <c r="BB3897" s="184"/>
      <c r="BC3897" s="184"/>
      <c r="BD3897" s="184"/>
      <c r="BE3897" s="184"/>
      <c r="BF3897" s="184"/>
      <c r="BG3897" s="184"/>
      <c r="BT3897" s="37">
        <f t="shared" si="193"/>
        <v>46020</v>
      </c>
      <c r="BU3897" s="31" t="s">
        <v>1670</v>
      </c>
      <c r="BV3897" s="183"/>
      <c r="BW3897" s="207"/>
      <c r="BX3897" s="184"/>
      <c r="BY3897" s="184"/>
      <c r="BZ3897" s="184"/>
      <c r="CA3897" s="184"/>
      <c r="CB3897" s="184"/>
      <c r="CC3897" s="184"/>
      <c r="CE3897" s="1"/>
      <c r="CF3897" s="1"/>
      <c r="CG3897" s="1"/>
      <c r="CH3897" s="1"/>
      <c r="CI3897" s="1"/>
      <c r="CJ3897" s="1"/>
      <c r="CK3897" s="1"/>
      <c r="CL3897" s="1"/>
      <c r="CM3897" s="32"/>
      <c r="CN3897" s="1"/>
      <c r="CO3897" s="1"/>
    </row>
    <row r="3898" spans="1:93" ht="30" customHeight="1" x14ac:dyDescent="0.2">
      <c r="A3898" s="1">
        <v>3892</v>
      </c>
      <c r="B3898" s="1" t="s">
        <v>865</v>
      </c>
      <c r="C3898" s="1" t="s">
        <v>866</v>
      </c>
      <c r="D3898" s="1" t="s">
        <v>867</v>
      </c>
      <c r="E3898" s="1" t="s">
        <v>868</v>
      </c>
      <c r="F3898" s="1" t="s">
        <v>74</v>
      </c>
      <c r="G3898" s="1">
        <v>1</v>
      </c>
      <c r="H3898" s="1" t="s">
        <v>341</v>
      </c>
      <c r="I3898" s="1" t="s">
        <v>114</v>
      </c>
      <c r="J3898" s="64">
        <v>287</v>
      </c>
      <c r="K3898" s="76">
        <v>2311066</v>
      </c>
      <c r="L3898" s="29">
        <v>45992</v>
      </c>
      <c r="M3898" s="29" t="s">
        <v>4163</v>
      </c>
      <c r="N3898" s="1" t="s">
        <v>478</v>
      </c>
      <c r="O3898" s="28" t="s">
        <v>225</v>
      </c>
      <c r="P3898" s="1" t="s">
        <v>216</v>
      </c>
      <c r="Q3898" s="76">
        <v>8</v>
      </c>
      <c r="R3898" s="1" t="s">
        <v>537</v>
      </c>
      <c r="T3898" s="1" t="s">
        <v>115</v>
      </c>
      <c r="U3898" s="1"/>
      <c r="V3898" s="1"/>
      <c r="AB3898" s="178"/>
      <c r="AC3898" s="93">
        <v>21.5</v>
      </c>
      <c r="AD3898" s="69">
        <v>230</v>
      </c>
      <c r="AE3898" s="33" t="s">
        <v>103</v>
      </c>
      <c r="AF3898" s="33" t="s">
        <v>103</v>
      </c>
      <c r="AG3898" s="33"/>
      <c r="AM3898" s="164">
        <f t="shared" si="194"/>
        <v>45995</v>
      </c>
      <c r="AX3898" s="37">
        <f t="shared" si="192"/>
        <v>45999</v>
      </c>
      <c r="AY3898" s="1" t="s">
        <v>1670</v>
      </c>
      <c r="AZ3898" s="183"/>
      <c r="BA3898" s="184"/>
      <c r="BB3898" s="184"/>
      <c r="BC3898" s="184"/>
      <c r="BD3898" s="184"/>
      <c r="BE3898" s="184"/>
      <c r="BF3898" s="184"/>
      <c r="BG3898" s="184"/>
      <c r="BT3898" s="37">
        <f t="shared" si="193"/>
        <v>46020</v>
      </c>
      <c r="BU3898" s="31" t="s">
        <v>1670</v>
      </c>
      <c r="BV3898" s="183"/>
      <c r="BW3898" s="207"/>
      <c r="BX3898" s="184"/>
      <c r="BY3898" s="184"/>
      <c r="BZ3898" s="184"/>
      <c r="CA3898" s="184"/>
      <c r="CB3898" s="184"/>
      <c r="CC3898" s="184"/>
      <c r="CE3898" s="1"/>
      <c r="CF3898" s="1"/>
      <c r="CG3898" s="1"/>
      <c r="CH3898" s="1"/>
      <c r="CI3898" s="1"/>
      <c r="CJ3898" s="1"/>
      <c r="CK3898" s="1"/>
      <c r="CL3898" s="1"/>
      <c r="CM3898" s="32"/>
      <c r="CN3898" s="1"/>
      <c r="CO3898" s="1"/>
    </row>
    <row r="3899" spans="1:93" ht="30" customHeight="1" x14ac:dyDescent="0.2">
      <c r="A3899" s="1">
        <v>3893</v>
      </c>
      <c r="B3899" s="1" t="s">
        <v>865</v>
      </c>
      <c r="C3899" s="1" t="s">
        <v>866</v>
      </c>
      <c r="D3899" s="1" t="s">
        <v>867</v>
      </c>
      <c r="E3899" s="1" t="s">
        <v>868</v>
      </c>
      <c r="F3899" s="1" t="s">
        <v>74</v>
      </c>
      <c r="G3899" s="1">
        <v>1</v>
      </c>
      <c r="H3899" s="1" t="s">
        <v>341</v>
      </c>
      <c r="I3899" s="1" t="s">
        <v>114</v>
      </c>
      <c r="J3899" s="64">
        <v>297</v>
      </c>
      <c r="K3899" s="76">
        <v>2296378</v>
      </c>
      <c r="L3899" s="29">
        <v>45992</v>
      </c>
      <c r="M3899" s="29" t="s">
        <v>4163</v>
      </c>
      <c r="N3899" s="1" t="s">
        <v>478</v>
      </c>
      <c r="O3899" s="28" t="s">
        <v>225</v>
      </c>
      <c r="P3899" s="1" t="s">
        <v>216</v>
      </c>
      <c r="Q3899" s="76">
        <v>8</v>
      </c>
      <c r="R3899" s="1" t="s">
        <v>537</v>
      </c>
      <c r="T3899" s="1" t="s">
        <v>115</v>
      </c>
      <c r="U3899" s="1"/>
      <c r="V3899" s="1"/>
      <c r="AB3899" s="178"/>
      <c r="AC3899" s="93">
        <v>23.5</v>
      </c>
      <c r="AD3899" s="69">
        <v>225</v>
      </c>
      <c r="AE3899" s="33" t="s">
        <v>103</v>
      </c>
      <c r="AF3899" s="33" t="s">
        <v>103</v>
      </c>
      <c r="AG3899" s="33"/>
      <c r="AM3899" s="164">
        <f t="shared" si="194"/>
        <v>45995</v>
      </c>
      <c r="AX3899" s="37">
        <f t="shared" si="192"/>
        <v>45999</v>
      </c>
      <c r="AY3899" s="1" t="s">
        <v>1670</v>
      </c>
      <c r="AZ3899" s="183"/>
      <c r="BA3899" s="184"/>
      <c r="BB3899" s="184"/>
      <c r="BC3899" s="184"/>
      <c r="BD3899" s="184"/>
      <c r="BE3899" s="184"/>
      <c r="BF3899" s="184"/>
      <c r="BG3899" s="184"/>
      <c r="BT3899" s="37">
        <f t="shared" si="193"/>
        <v>46020</v>
      </c>
      <c r="BU3899" s="31" t="s">
        <v>1670</v>
      </c>
      <c r="BV3899" s="183"/>
      <c r="BW3899" s="207"/>
      <c r="BX3899" s="184"/>
      <c r="BY3899" s="184"/>
      <c r="BZ3899" s="184"/>
      <c r="CA3899" s="184"/>
      <c r="CB3899" s="184"/>
      <c r="CC3899" s="184"/>
      <c r="CE3899" s="1"/>
      <c r="CF3899" s="1"/>
      <c r="CG3899" s="1"/>
      <c r="CH3899" s="1"/>
      <c r="CI3899" s="1"/>
      <c r="CJ3899" s="1"/>
      <c r="CK3899" s="1"/>
      <c r="CL3899" s="1"/>
      <c r="CM3899" s="32"/>
      <c r="CN3899" s="1"/>
      <c r="CO3899" s="1"/>
    </row>
    <row r="3900" spans="1:93" ht="30" customHeight="1" x14ac:dyDescent="0.2">
      <c r="A3900" s="1">
        <v>3894</v>
      </c>
      <c r="B3900" s="1" t="s">
        <v>865</v>
      </c>
      <c r="C3900" s="1" t="s">
        <v>866</v>
      </c>
      <c r="D3900" s="1" t="s">
        <v>867</v>
      </c>
      <c r="E3900" s="1" t="s">
        <v>868</v>
      </c>
      <c r="F3900" s="1" t="s">
        <v>74</v>
      </c>
      <c r="G3900" s="1">
        <v>1</v>
      </c>
      <c r="H3900" s="1" t="s">
        <v>341</v>
      </c>
      <c r="I3900" s="1" t="s">
        <v>114</v>
      </c>
      <c r="J3900" s="64">
        <v>553</v>
      </c>
      <c r="K3900" s="76">
        <v>2311067</v>
      </c>
      <c r="L3900" s="29">
        <v>45992</v>
      </c>
      <c r="M3900" s="29" t="s">
        <v>4163</v>
      </c>
      <c r="N3900" s="1" t="s">
        <v>478</v>
      </c>
      <c r="O3900" s="28" t="s">
        <v>225</v>
      </c>
      <c r="P3900" s="1" t="s">
        <v>216</v>
      </c>
      <c r="Q3900" s="76">
        <v>12</v>
      </c>
      <c r="R3900" s="1" t="s">
        <v>537</v>
      </c>
      <c r="T3900" s="1" t="s">
        <v>115</v>
      </c>
      <c r="U3900" s="1"/>
      <c r="V3900" s="1"/>
      <c r="AB3900" s="178"/>
      <c r="AC3900" s="93">
        <v>21</v>
      </c>
      <c r="AD3900" s="69">
        <v>240</v>
      </c>
      <c r="AE3900" s="33" t="s">
        <v>103</v>
      </c>
      <c r="AF3900" s="33" t="s">
        <v>103</v>
      </c>
      <c r="AG3900" s="33"/>
      <c r="AM3900" s="164">
        <f t="shared" si="194"/>
        <v>45995</v>
      </c>
      <c r="AX3900" s="37">
        <f t="shared" si="192"/>
        <v>45999</v>
      </c>
      <c r="AY3900" s="1" t="s">
        <v>1670</v>
      </c>
      <c r="AZ3900" s="183"/>
      <c r="BA3900" s="184"/>
      <c r="BB3900" s="184"/>
      <c r="BC3900" s="184"/>
      <c r="BD3900" s="184"/>
      <c r="BE3900" s="184"/>
      <c r="BF3900" s="184"/>
      <c r="BG3900" s="184"/>
      <c r="BT3900" s="37">
        <f t="shared" si="193"/>
        <v>46020</v>
      </c>
      <c r="BU3900" s="31" t="s">
        <v>1670</v>
      </c>
      <c r="BV3900" s="183"/>
      <c r="BW3900" s="207"/>
      <c r="BX3900" s="184"/>
      <c r="BY3900" s="184"/>
      <c r="BZ3900" s="184"/>
      <c r="CA3900" s="184"/>
      <c r="CB3900" s="184"/>
      <c r="CC3900" s="184"/>
      <c r="CE3900" s="1"/>
      <c r="CF3900" s="1"/>
      <c r="CG3900" s="1"/>
      <c r="CH3900" s="1"/>
      <c r="CI3900" s="1"/>
      <c r="CJ3900" s="1"/>
      <c r="CK3900" s="1"/>
      <c r="CL3900" s="1"/>
      <c r="CM3900" s="32"/>
      <c r="CN3900" s="1"/>
      <c r="CO3900" s="1"/>
    </row>
    <row r="3901" spans="1:93" ht="30" customHeight="1" x14ac:dyDescent="0.2">
      <c r="A3901" s="1">
        <v>3895</v>
      </c>
      <c r="B3901" s="1" t="s">
        <v>865</v>
      </c>
      <c r="C3901" s="1" t="s">
        <v>866</v>
      </c>
      <c r="D3901" s="1" t="s">
        <v>867</v>
      </c>
      <c r="E3901" s="1" t="s">
        <v>868</v>
      </c>
      <c r="F3901" s="1" t="s">
        <v>74</v>
      </c>
      <c r="G3901" s="1">
        <v>1</v>
      </c>
      <c r="H3901" s="1" t="s">
        <v>341</v>
      </c>
      <c r="I3901" s="1" t="s">
        <v>114</v>
      </c>
      <c r="J3901" s="64">
        <v>415</v>
      </c>
      <c r="K3901" s="76">
        <v>2311068</v>
      </c>
      <c r="L3901" s="29">
        <v>45992</v>
      </c>
      <c r="M3901" s="29" t="s">
        <v>4163</v>
      </c>
      <c r="N3901" s="1" t="s">
        <v>478</v>
      </c>
      <c r="O3901" s="28" t="s">
        <v>225</v>
      </c>
      <c r="P3901" s="1" t="s">
        <v>216</v>
      </c>
      <c r="Q3901" s="76">
        <v>10</v>
      </c>
      <c r="R3901" s="1" t="s">
        <v>537</v>
      </c>
      <c r="T3901" s="1" t="s">
        <v>115</v>
      </c>
      <c r="U3901" s="1"/>
      <c r="V3901" s="1"/>
      <c r="AB3901" s="178"/>
      <c r="AC3901" s="93">
        <v>22.5</v>
      </c>
      <c r="AD3901" s="69">
        <v>225</v>
      </c>
      <c r="AE3901" s="33" t="s">
        <v>103</v>
      </c>
      <c r="AF3901" s="33" t="s">
        <v>103</v>
      </c>
      <c r="AG3901" s="33"/>
      <c r="AM3901" s="164">
        <f t="shared" si="194"/>
        <v>45995</v>
      </c>
      <c r="AX3901" s="37">
        <f t="shared" si="192"/>
        <v>45999</v>
      </c>
      <c r="AY3901" s="1" t="s">
        <v>1670</v>
      </c>
      <c r="AZ3901" s="183"/>
      <c r="BA3901" s="184"/>
      <c r="BB3901" s="184"/>
      <c r="BC3901" s="184"/>
      <c r="BD3901" s="184"/>
      <c r="BE3901" s="184"/>
      <c r="BF3901" s="184"/>
      <c r="BG3901" s="184"/>
      <c r="BT3901" s="37">
        <f t="shared" si="193"/>
        <v>46020</v>
      </c>
      <c r="BU3901" s="31" t="s">
        <v>1670</v>
      </c>
      <c r="BV3901" s="183"/>
      <c r="BW3901" s="207"/>
      <c r="BX3901" s="184"/>
      <c r="BY3901" s="184"/>
      <c r="BZ3901" s="184"/>
      <c r="CA3901" s="184"/>
      <c r="CB3901" s="184"/>
      <c r="CC3901" s="184"/>
      <c r="CE3901" s="1"/>
      <c r="CF3901" s="1"/>
      <c r="CG3901" s="1"/>
      <c r="CH3901" s="1"/>
      <c r="CI3901" s="1"/>
      <c r="CJ3901" s="1"/>
      <c r="CK3901" s="1"/>
      <c r="CL3901" s="1"/>
      <c r="CM3901" s="32"/>
      <c r="CN3901" s="1"/>
      <c r="CO3901" s="1"/>
    </row>
    <row r="3902" spans="1:93" ht="30" customHeight="1" x14ac:dyDescent="0.2">
      <c r="A3902" s="1">
        <v>3896</v>
      </c>
      <c r="B3902" s="1" t="s">
        <v>865</v>
      </c>
      <c r="C3902" s="1" t="s">
        <v>866</v>
      </c>
      <c r="D3902" s="1" t="s">
        <v>867</v>
      </c>
      <c r="E3902" s="1" t="s">
        <v>868</v>
      </c>
      <c r="F3902" s="1" t="s">
        <v>74</v>
      </c>
      <c r="G3902" s="1">
        <v>1</v>
      </c>
      <c r="H3902" s="1" t="s">
        <v>341</v>
      </c>
      <c r="I3902" s="1" t="s">
        <v>114</v>
      </c>
      <c r="J3902" s="64">
        <v>273</v>
      </c>
      <c r="K3902" s="76">
        <v>2296379</v>
      </c>
      <c r="L3902" s="29">
        <v>45992</v>
      </c>
      <c r="M3902" s="29" t="s">
        <v>4163</v>
      </c>
      <c r="N3902" s="1" t="s">
        <v>478</v>
      </c>
      <c r="O3902" s="28" t="s">
        <v>225</v>
      </c>
      <c r="P3902" s="1" t="s">
        <v>216</v>
      </c>
      <c r="Q3902" s="76">
        <v>8</v>
      </c>
      <c r="R3902" s="1" t="s">
        <v>537</v>
      </c>
      <c r="T3902" s="1" t="s">
        <v>115</v>
      </c>
      <c r="U3902" s="1"/>
      <c r="V3902" s="1"/>
      <c r="AB3902" s="178"/>
      <c r="AC3902" s="93">
        <v>22</v>
      </c>
      <c r="AD3902" s="69">
        <v>235</v>
      </c>
      <c r="AE3902" s="33" t="s">
        <v>103</v>
      </c>
      <c r="AF3902" s="33" t="s">
        <v>103</v>
      </c>
      <c r="AG3902" s="33"/>
      <c r="AM3902" s="164">
        <f t="shared" si="194"/>
        <v>45995</v>
      </c>
      <c r="AX3902" s="37">
        <f t="shared" si="192"/>
        <v>45999</v>
      </c>
      <c r="AY3902" s="1" t="s">
        <v>1670</v>
      </c>
      <c r="AZ3902" s="183"/>
      <c r="BA3902" s="184"/>
      <c r="BB3902" s="184"/>
      <c r="BC3902" s="184"/>
      <c r="BD3902" s="184"/>
      <c r="BE3902" s="184"/>
      <c r="BF3902" s="184"/>
      <c r="BG3902" s="184"/>
      <c r="BT3902" s="37">
        <f t="shared" si="193"/>
        <v>46020</v>
      </c>
      <c r="BU3902" s="31" t="s">
        <v>1670</v>
      </c>
      <c r="BV3902" s="183"/>
      <c r="BW3902" s="207"/>
      <c r="BX3902" s="184"/>
      <c r="BY3902" s="184"/>
      <c r="BZ3902" s="184"/>
      <c r="CA3902" s="184"/>
      <c r="CB3902" s="184"/>
      <c r="CC3902" s="184"/>
      <c r="CE3902" s="1"/>
      <c r="CF3902" s="1"/>
      <c r="CG3902" s="1"/>
      <c r="CH3902" s="1"/>
      <c r="CI3902" s="1"/>
      <c r="CJ3902" s="1"/>
      <c r="CK3902" s="1"/>
      <c r="CL3902" s="1"/>
      <c r="CM3902" s="32"/>
      <c r="CN3902" s="1"/>
      <c r="CO3902" s="1"/>
    </row>
    <row r="3903" spans="1:93" ht="30" customHeight="1" x14ac:dyDescent="0.2">
      <c r="A3903" s="1">
        <v>3897</v>
      </c>
      <c r="B3903" s="1" t="s">
        <v>865</v>
      </c>
      <c r="C3903" s="1" t="s">
        <v>866</v>
      </c>
      <c r="D3903" s="1" t="s">
        <v>867</v>
      </c>
      <c r="E3903" s="1" t="s">
        <v>868</v>
      </c>
      <c r="F3903" s="1" t="s">
        <v>74</v>
      </c>
      <c r="G3903" s="1">
        <v>1</v>
      </c>
      <c r="H3903" s="1" t="s">
        <v>341</v>
      </c>
      <c r="I3903" s="1" t="s">
        <v>114</v>
      </c>
      <c r="J3903" s="64">
        <v>551</v>
      </c>
      <c r="K3903" s="76">
        <v>2311069</v>
      </c>
      <c r="L3903" s="29">
        <v>45992</v>
      </c>
      <c r="M3903" s="29" t="s">
        <v>4163</v>
      </c>
      <c r="N3903" s="1" t="s">
        <v>478</v>
      </c>
      <c r="O3903" s="28" t="s">
        <v>225</v>
      </c>
      <c r="P3903" s="1" t="s">
        <v>216</v>
      </c>
      <c r="Q3903" s="76">
        <v>12</v>
      </c>
      <c r="R3903" s="1" t="s">
        <v>537</v>
      </c>
      <c r="T3903" s="1" t="s">
        <v>115</v>
      </c>
      <c r="U3903" s="1"/>
      <c r="V3903" s="1"/>
      <c r="AB3903" s="178"/>
      <c r="AC3903" s="93">
        <v>22</v>
      </c>
      <c r="AD3903" s="69">
        <v>240</v>
      </c>
      <c r="AE3903" s="33" t="s">
        <v>103</v>
      </c>
      <c r="AF3903" s="33" t="s">
        <v>103</v>
      </c>
      <c r="AG3903" s="33"/>
      <c r="AM3903" s="164">
        <f t="shared" si="194"/>
        <v>45995</v>
      </c>
      <c r="AX3903" s="37">
        <f t="shared" si="192"/>
        <v>45999</v>
      </c>
      <c r="AY3903" s="1" t="s">
        <v>1670</v>
      </c>
      <c r="AZ3903" s="183"/>
      <c r="BA3903" s="184"/>
      <c r="BB3903" s="184"/>
      <c r="BC3903" s="184"/>
      <c r="BD3903" s="184"/>
      <c r="BE3903" s="184"/>
      <c r="BF3903" s="184"/>
      <c r="BG3903" s="184"/>
      <c r="BT3903" s="37">
        <f t="shared" si="193"/>
        <v>46020</v>
      </c>
      <c r="BU3903" s="31" t="s">
        <v>1670</v>
      </c>
      <c r="BV3903" s="183"/>
      <c r="BW3903" s="207"/>
      <c r="BX3903" s="184"/>
      <c r="BY3903" s="184"/>
      <c r="BZ3903" s="184"/>
      <c r="CA3903" s="184"/>
      <c r="CB3903" s="184"/>
      <c r="CC3903" s="184"/>
      <c r="CE3903" s="1"/>
      <c r="CF3903" s="1"/>
      <c r="CG3903" s="1"/>
      <c r="CH3903" s="1"/>
      <c r="CI3903" s="1"/>
      <c r="CJ3903" s="1"/>
      <c r="CK3903" s="1"/>
      <c r="CL3903" s="1"/>
      <c r="CM3903" s="32"/>
      <c r="CN3903" s="1"/>
      <c r="CO3903" s="1"/>
    </row>
    <row r="3904" spans="1:93" ht="30" customHeight="1" x14ac:dyDescent="0.2">
      <c r="A3904" s="1">
        <v>3898</v>
      </c>
      <c r="B3904" s="1" t="s">
        <v>865</v>
      </c>
      <c r="C3904" s="1" t="s">
        <v>866</v>
      </c>
      <c r="D3904" s="1" t="s">
        <v>867</v>
      </c>
      <c r="E3904" s="1" t="s">
        <v>868</v>
      </c>
      <c r="F3904" s="1" t="s">
        <v>74</v>
      </c>
      <c r="G3904" s="1">
        <v>1</v>
      </c>
      <c r="H3904" s="1" t="s">
        <v>341</v>
      </c>
      <c r="I3904" s="1" t="s">
        <v>114</v>
      </c>
      <c r="J3904" s="64">
        <v>303</v>
      </c>
      <c r="K3904" s="76">
        <v>2311070</v>
      </c>
      <c r="L3904" s="29">
        <v>45992</v>
      </c>
      <c r="M3904" s="29" t="s">
        <v>4163</v>
      </c>
      <c r="N3904" s="1" t="s">
        <v>478</v>
      </c>
      <c r="O3904" s="28" t="s">
        <v>225</v>
      </c>
      <c r="P3904" s="1" t="s">
        <v>216</v>
      </c>
      <c r="Q3904" s="76">
        <v>8</v>
      </c>
      <c r="R3904" s="1" t="s">
        <v>537</v>
      </c>
      <c r="T3904" s="1" t="s">
        <v>115</v>
      </c>
      <c r="U3904" s="1"/>
      <c r="V3904" s="1"/>
      <c r="AB3904" s="178"/>
      <c r="AC3904" s="93">
        <v>21</v>
      </c>
      <c r="AD3904" s="69">
        <v>225</v>
      </c>
      <c r="AE3904" s="33" t="s">
        <v>103</v>
      </c>
      <c r="AF3904" s="33" t="s">
        <v>103</v>
      </c>
      <c r="AG3904" s="33"/>
      <c r="AM3904" s="164">
        <f t="shared" si="194"/>
        <v>45995</v>
      </c>
      <c r="AX3904" s="37">
        <f t="shared" si="192"/>
        <v>45999</v>
      </c>
      <c r="AY3904" s="1" t="s">
        <v>1670</v>
      </c>
      <c r="AZ3904" s="183"/>
      <c r="BA3904" s="184"/>
      <c r="BB3904" s="184"/>
      <c r="BC3904" s="184"/>
      <c r="BD3904" s="184"/>
      <c r="BE3904" s="184"/>
      <c r="BF3904" s="184"/>
      <c r="BG3904" s="184"/>
      <c r="BT3904" s="37">
        <f t="shared" si="193"/>
        <v>46020</v>
      </c>
      <c r="BU3904" s="31" t="s">
        <v>1670</v>
      </c>
      <c r="BV3904" s="183"/>
      <c r="BW3904" s="207"/>
      <c r="BX3904" s="184"/>
      <c r="BY3904" s="184"/>
      <c r="BZ3904" s="184"/>
      <c r="CA3904" s="184"/>
      <c r="CB3904" s="184"/>
      <c r="CC3904" s="184"/>
      <c r="CE3904" s="1"/>
      <c r="CF3904" s="1"/>
      <c r="CG3904" s="1"/>
      <c r="CH3904" s="1"/>
      <c r="CI3904" s="1"/>
      <c r="CJ3904" s="1"/>
      <c r="CK3904" s="1"/>
      <c r="CL3904" s="1"/>
      <c r="CM3904" s="32"/>
      <c r="CN3904" s="1"/>
      <c r="CO3904" s="1"/>
    </row>
    <row r="3905" spans="1:93" ht="30" customHeight="1" x14ac:dyDescent="0.2">
      <c r="A3905" s="1">
        <v>3899</v>
      </c>
      <c r="B3905" s="1" t="s">
        <v>865</v>
      </c>
      <c r="C3905" s="1" t="s">
        <v>866</v>
      </c>
      <c r="D3905" s="1" t="s">
        <v>867</v>
      </c>
      <c r="E3905" s="1" t="s">
        <v>868</v>
      </c>
      <c r="F3905" s="1" t="s">
        <v>74</v>
      </c>
      <c r="G3905" s="1">
        <v>1</v>
      </c>
      <c r="H3905" s="1" t="s">
        <v>341</v>
      </c>
      <c r="I3905" s="1" t="s">
        <v>114</v>
      </c>
      <c r="J3905" s="64">
        <v>541</v>
      </c>
      <c r="K3905" s="76">
        <v>2296380</v>
      </c>
      <c r="L3905" s="29">
        <v>45992</v>
      </c>
      <c r="M3905" s="29" t="s">
        <v>4163</v>
      </c>
      <c r="N3905" s="1" t="s">
        <v>478</v>
      </c>
      <c r="O3905" s="28" t="s">
        <v>225</v>
      </c>
      <c r="P3905" s="1" t="s">
        <v>216</v>
      </c>
      <c r="Q3905" s="76">
        <v>12</v>
      </c>
      <c r="R3905" s="1" t="s">
        <v>537</v>
      </c>
      <c r="S3905" s="1">
        <v>6</v>
      </c>
      <c r="T3905" s="1" t="s">
        <v>115</v>
      </c>
      <c r="U3905" s="1"/>
      <c r="V3905" s="1"/>
      <c r="AB3905" s="178"/>
      <c r="AC3905" s="93">
        <v>22.5</v>
      </c>
      <c r="AD3905" s="69">
        <v>235</v>
      </c>
      <c r="AE3905" s="33" t="s">
        <v>103</v>
      </c>
      <c r="AF3905" s="33" t="s">
        <v>103</v>
      </c>
      <c r="AG3905" s="33"/>
      <c r="AM3905" s="164">
        <f t="shared" si="194"/>
        <v>45995</v>
      </c>
      <c r="AX3905" s="37">
        <f t="shared" si="192"/>
        <v>45999</v>
      </c>
      <c r="AY3905" s="1" t="s">
        <v>1670</v>
      </c>
      <c r="AZ3905" s="183"/>
      <c r="BA3905" s="184"/>
      <c r="BB3905" s="184"/>
      <c r="BC3905" s="184"/>
      <c r="BD3905" s="184"/>
      <c r="BE3905" s="184"/>
      <c r="BF3905" s="184"/>
      <c r="BG3905" s="184"/>
      <c r="BT3905" s="37">
        <f t="shared" si="193"/>
        <v>46020</v>
      </c>
      <c r="BU3905" s="31" t="s">
        <v>1670</v>
      </c>
      <c r="BV3905" s="183"/>
      <c r="BW3905" s="207"/>
      <c r="BX3905" s="184"/>
      <c r="BY3905" s="184"/>
      <c r="BZ3905" s="184"/>
      <c r="CA3905" s="184"/>
      <c r="CB3905" s="184"/>
      <c r="CC3905" s="184"/>
      <c r="CE3905" s="1"/>
      <c r="CF3905" s="1"/>
      <c r="CG3905" s="1"/>
      <c r="CH3905" s="1"/>
      <c r="CI3905" s="1"/>
      <c r="CJ3905" s="1"/>
      <c r="CK3905" s="1"/>
      <c r="CL3905" s="1"/>
      <c r="CM3905" s="32"/>
      <c r="CN3905" s="1"/>
      <c r="CO3905" s="1"/>
    </row>
    <row r="3906" spans="1:93" ht="30" customHeight="1" x14ac:dyDescent="0.2">
      <c r="A3906" s="1">
        <v>3900</v>
      </c>
      <c r="B3906" s="1" t="s">
        <v>865</v>
      </c>
      <c r="C3906" s="1" t="s">
        <v>866</v>
      </c>
      <c r="D3906" s="1" t="s">
        <v>867</v>
      </c>
      <c r="E3906" s="1" t="s">
        <v>868</v>
      </c>
      <c r="F3906" s="1" t="s">
        <v>74</v>
      </c>
      <c r="G3906" s="1">
        <v>1</v>
      </c>
      <c r="H3906" s="1" t="s">
        <v>341</v>
      </c>
      <c r="I3906" s="1" t="s">
        <v>114</v>
      </c>
      <c r="J3906" s="64">
        <v>590</v>
      </c>
      <c r="K3906" s="76">
        <v>2311071</v>
      </c>
      <c r="L3906" s="29">
        <v>45992</v>
      </c>
      <c r="M3906" s="29" t="s">
        <v>4163</v>
      </c>
      <c r="N3906" s="1" t="s">
        <v>478</v>
      </c>
      <c r="O3906" s="28" t="s">
        <v>225</v>
      </c>
      <c r="P3906" s="1" t="s">
        <v>216</v>
      </c>
      <c r="Q3906" s="76">
        <v>12</v>
      </c>
      <c r="R3906" s="1" t="s">
        <v>537</v>
      </c>
      <c r="T3906" s="1" t="s">
        <v>115</v>
      </c>
      <c r="U3906" s="1"/>
      <c r="V3906" s="1"/>
      <c r="AB3906" s="178"/>
      <c r="AC3906" s="93">
        <v>21</v>
      </c>
      <c r="AD3906" s="69">
        <v>230</v>
      </c>
      <c r="AE3906" s="33" t="s">
        <v>103</v>
      </c>
      <c r="AF3906" s="33" t="s">
        <v>103</v>
      </c>
      <c r="AG3906" s="33"/>
      <c r="AM3906" s="164">
        <f t="shared" si="194"/>
        <v>45995</v>
      </c>
      <c r="AX3906" s="37">
        <f t="shared" si="192"/>
        <v>45999</v>
      </c>
      <c r="AY3906" s="1" t="s">
        <v>1670</v>
      </c>
      <c r="AZ3906" s="183"/>
      <c r="BA3906" s="184"/>
      <c r="BB3906" s="184"/>
      <c r="BC3906" s="184"/>
      <c r="BD3906" s="184"/>
      <c r="BE3906" s="184"/>
      <c r="BF3906" s="184"/>
      <c r="BG3906" s="184"/>
      <c r="BT3906" s="37">
        <f t="shared" si="193"/>
        <v>46020</v>
      </c>
      <c r="BU3906" s="31" t="s">
        <v>1670</v>
      </c>
      <c r="BV3906" s="183"/>
      <c r="BW3906" s="207"/>
      <c r="BX3906" s="184"/>
      <c r="BY3906" s="184"/>
      <c r="BZ3906" s="184"/>
      <c r="CA3906" s="184"/>
      <c r="CB3906" s="184"/>
      <c r="CC3906" s="184"/>
      <c r="CE3906" s="1"/>
      <c r="CF3906" s="1"/>
      <c r="CG3906" s="1"/>
      <c r="CH3906" s="1"/>
      <c r="CI3906" s="1"/>
      <c r="CJ3906" s="1"/>
      <c r="CK3906" s="1"/>
      <c r="CL3906" s="1"/>
      <c r="CM3906" s="32"/>
      <c r="CN3906" s="1"/>
      <c r="CO3906" s="1"/>
    </row>
    <row r="3907" spans="1:93" ht="30" customHeight="1" x14ac:dyDescent="0.2">
      <c r="A3907" s="1">
        <v>3901</v>
      </c>
      <c r="B3907" s="1" t="s">
        <v>865</v>
      </c>
      <c r="C3907" s="1" t="s">
        <v>866</v>
      </c>
      <c r="D3907" s="1" t="s">
        <v>867</v>
      </c>
      <c r="E3907" s="1" t="s">
        <v>868</v>
      </c>
      <c r="F3907" s="1" t="s">
        <v>74</v>
      </c>
      <c r="G3907" s="1">
        <v>1</v>
      </c>
      <c r="H3907" s="1" t="s">
        <v>341</v>
      </c>
      <c r="I3907" s="1" t="s">
        <v>114</v>
      </c>
      <c r="J3907" s="64">
        <v>528</v>
      </c>
      <c r="K3907" s="76">
        <v>2296381</v>
      </c>
      <c r="L3907" s="29">
        <v>45992</v>
      </c>
      <c r="M3907" s="29" t="s">
        <v>4163</v>
      </c>
      <c r="N3907" s="1" t="s">
        <v>478</v>
      </c>
      <c r="O3907" s="28" t="s">
        <v>225</v>
      </c>
      <c r="P3907" s="1" t="s">
        <v>216</v>
      </c>
      <c r="Q3907" s="76">
        <v>12</v>
      </c>
      <c r="R3907" s="1" t="s">
        <v>537</v>
      </c>
      <c r="T3907" s="1" t="s">
        <v>115</v>
      </c>
      <c r="U3907" s="1"/>
      <c r="V3907" s="1"/>
      <c r="AB3907" s="178"/>
      <c r="AC3907" s="93">
        <v>22.5</v>
      </c>
      <c r="AD3907" s="69">
        <v>240</v>
      </c>
      <c r="AE3907" s="33" t="s">
        <v>103</v>
      </c>
      <c r="AF3907" s="33" t="s">
        <v>103</v>
      </c>
      <c r="AG3907" s="33"/>
      <c r="AM3907" s="164">
        <f t="shared" si="194"/>
        <v>45995</v>
      </c>
      <c r="AX3907" s="37">
        <f t="shared" si="192"/>
        <v>45999</v>
      </c>
      <c r="AY3907" s="1" t="s">
        <v>1670</v>
      </c>
      <c r="AZ3907" s="183"/>
      <c r="BA3907" s="184"/>
      <c r="BB3907" s="184"/>
      <c r="BC3907" s="184"/>
      <c r="BD3907" s="184"/>
      <c r="BE3907" s="184"/>
      <c r="BF3907" s="184"/>
      <c r="BG3907" s="184"/>
      <c r="BT3907" s="37">
        <f t="shared" si="193"/>
        <v>46020</v>
      </c>
      <c r="BU3907" s="31" t="s">
        <v>1670</v>
      </c>
      <c r="BV3907" s="183"/>
      <c r="BW3907" s="207"/>
      <c r="BX3907" s="184"/>
      <c r="BY3907" s="184"/>
      <c r="BZ3907" s="184"/>
      <c r="CA3907" s="184"/>
      <c r="CB3907" s="184"/>
      <c r="CC3907" s="184"/>
      <c r="CE3907" s="1"/>
      <c r="CF3907" s="1"/>
      <c r="CG3907" s="1"/>
      <c r="CH3907" s="1"/>
      <c r="CI3907" s="1"/>
      <c r="CJ3907" s="1"/>
      <c r="CK3907" s="1"/>
      <c r="CL3907" s="1"/>
      <c r="CM3907" s="32"/>
      <c r="CN3907" s="1"/>
      <c r="CO3907" s="1"/>
    </row>
    <row r="3908" spans="1:93" ht="30" customHeight="1" x14ac:dyDescent="0.2">
      <c r="A3908" s="1">
        <v>3902</v>
      </c>
      <c r="B3908" s="1" t="s">
        <v>865</v>
      </c>
      <c r="C3908" s="1" t="s">
        <v>866</v>
      </c>
      <c r="D3908" s="1" t="s">
        <v>867</v>
      </c>
      <c r="E3908" s="1" t="s">
        <v>868</v>
      </c>
      <c r="F3908" s="1" t="s">
        <v>74</v>
      </c>
      <c r="G3908" s="1">
        <v>1</v>
      </c>
      <c r="H3908" s="1" t="s">
        <v>341</v>
      </c>
      <c r="I3908" s="1" t="s">
        <v>114</v>
      </c>
      <c r="J3908" s="64">
        <v>433</v>
      </c>
      <c r="K3908" s="76">
        <v>2311072</v>
      </c>
      <c r="L3908" s="29">
        <v>45992</v>
      </c>
      <c r="M3908" s="29" t="s">
        <v>4163</v>
      </c>
      <c r="N3908" s="1" t="s">
        <v>478</v>
      </c>
      <c r="O3908" s="28" t="s">
        <v>225</v>
      </c>
      <c r="P3908" s="1" t="s">
        <v>216</v>
      </c>
      <c r="Q3908" s="76">
        <v>9</v>
      </c>
      <c r="R3908" s="1" t="s">
        <v>537</v>
      </c>
      <c r="T3908" s="1" t="s">
        <v>115</v>
      </c>
      <c r="U3908" s="1"/>
      <c r="V3908" s="1"/>
      <c r="AB3908" s="178"/>
      <c r="AC3908" s="93">
        <v>21</v>
      </c>
      <c r="AD3908" s="69">
        <v>215</v>
      </c>
      <c r="AE3908" s="33" t="s">
        <v>103</v>
      </c>
      <c r="AF3908" s="33" t="s">
        <v>103</v>
      </c>
      <c r="AG3908" s="33"/>
      <c r="AM3908" s="164">
        <f t="shared" si="194"/>
        <v>45995</v>
      </c>
      <c r="AX3908" s="37">
        <f t="shared" si="192"/>
        <v>45999</v>
      </c>
      <c r="AY3908" s="1" t="s">
        <v>1670</v>
      </c>
      <c r="AZ3908" s="183"/>
      <c r="BA3908" s="184"/>
      <c r="BB3908" s="184"/>
      <c r="BC3908" s="184"/>
      <c r="BD3908" s="184"/>
      <c r="BE3908" s="184"/>
      <c r="BF3908" s="184"/>
      <c r="BG3908" s="184"/>
      <c r="BT3908" s="37">
        <f t="shared" si="193"/>
        <v>46020</v>
      </c>
      <c r="BU3908" s="31" t="s">
        <v>1670</v>
      </c>
      <c r="BV3908" s="183"/>
      <c r="BW3908" s="207"/>
      <c r="BX3908" s="184"/>
      <c r="BY3908" s="184"/>
      <c r="BZ3908" s="184"/>
      <c r="CA3908" s="184"/>
      <c r="CB3908" s="184"/>
      <c r="CC3908" s="184"/>
      <c r="CE3908" s="1"/>
      <c r="CF3908" s="1"/>
      <c r="CG3908" s="1"/>
      <c r="CH3908" s="1"/>
      <c r="CI3908" s="1"/>
      <c r="CJ3908" s="1"/>
      <c r="CK3908" s="1"/>
      <c r="CL3908" s="1"/>
      <c r="CM3908" s="32"/>
      <c r="CN3908" s="1"/>
      <c r="CO3908" s="1"/>
    </row>
    <row r="3909" spans="1:93" ht="30" customHeight="1" x14ac:dyDescent="0.2">
      <c r="A3909" s="1">
        <v>3903</v>
      </c>
      <c r="B3909" s="1" t="s">
        <v>865</v>
      </c>
      <c r="C3909" s="1" t="s">
        <v>866</v>
      </c>
      <c r="D3909" s="1" t="s">
        <v>867</v>
      </c>
      <c r="E3909" s="1" t="s">
        <v>868</v>
      </c>
      <c r="F3909" s="1" t="s">
        <v>74</v>
      </c>
      <c r="G3909" s="1">
        <v>1</v>
      </c>
      <c r="H3909" s="1" t="s">
        <v>341</v>
      </c>
      <c r="I3909" s="1" t="s">
        <v>114</v>
      </c>
      <c r="J3909" s="64">
        <v>274</v>
      </c>
      <c r="K3909" s="76">
        <v>2296382</v>
      </c>
      <c r="L3909" s="29">
        <v>45992</v>
      </c>
      <c r="M3909" s="29" t="s">
        <v>4163</v>
      </c>
      <c r="N3909" s="1" t="s">
        <v>478</v>
      </c>
      <c r="O3909" s="28" t="s">
        <v>225</v>
      </c>
      <c r="P3909" s="1" t="s">
        <v>216</v>
      </c>
      <c r="Q3909" s="76">
        <v>8</v>
      </c>
      <c r="R3909" s="1" t="s">
        <v>537</v>
      </c>
      <c r="T3909" s="1" t="s">
        <v>115</v>
      </c>
      <c r="U3909" s="1"/>
      <c r="V3909" s="1"/>
      <c r="AB3909" s="178"/>
      <c r="AC3909" s="93">
        <v>22</v>
      </c>
      <c r="AD3909" s="69">
        <v>230</v>
      </c>
      <c r="AE3909" s="33" t="s">
        <v>103</v>
      </c>
      <c r="AF3909" s="33" t="s">
        <v>103</v>
      </c>
      <c r="AG3909" s="33"/>
      <c r="AM3909" s="164">
        <f t="shared" si="194"/>
        <v>45995</v>
      </c>
      <c r="AX3909" s="37">
        <f t="shared" si="192"/>
        <v>45999</v>
      </c>
      <c r="AY3909" s="1" t="s">
        <v>1670</v>
      </c>
      <c r="AZ3909" s="183"/>
      <c r="BA3909" s="184"/>
      <c r="BB3909" s="184"/>
      <c r="BC3909" s="184"/>
      <c r="BD3909" s="184"/>
      <c r="BE3909" s="184"/>
      <c r="BF3909" s="184"/>
      <c r="BG3909" s="184"/>
      <c r="BT3909" s="37">
        <f t="shared" si="193"/>
        <v>46020</v>
      </c>
      <c r="BU3909" s="31" t="s">
        <v>1670</v>
      </c>
      <c r="BV3909" s="183"/>
      <c r="BW3909" s="207"/>
      <c r="BX3909" s="184"/>
      <c r="BY3909" s="184"/>
      <c r="BZ3909" s="184"/>
      <c r="CA3909" s="184"/>
      <c r="CB3909" s="184"/>
      <c r="CC3909" s="184"/>
      <c r="CE3909" s="1"/>
      <c r="CF3909" s="1"/>
      <c r="CG3909" s="1"/>
      <c r="CH3909" s="1"/>
      <c r="CI3909" s="1"/>
      <c r="CJ3909" s="1"/>
      <c r="CK3909" s="1"/>
      <c r="CL3909" s="1"/>
      <c r="CM3909" s="32"/>
      <c r="CN3909" s="1"/>
      <c r="CO3909" s="1"/>
    </row>
    <row r="3910" spans="1:93" ht="30" customHeight="1" x14ac:dyDescent="0.2">
      <c r="A3910" s="1">
        <v>3904</v>
      </c>
      <c r="B3910" s="1" t="s">
        <v>865</v>
      </c>
      <c r="C3910" s="1" t="s">
        <v>866</v>
      </c>
      <c r="D3910" s="1" t="s">
        <v>867</v>
      </c>
      <c r="E3910" s="1" t="s">
        <v>868</v>
      </c>
      <c r="F3910" s="1" t="s">
        <v>74</v>
      </c>
      <c r="G3910" s="1">
        <v>1</v>
      </c>
      <c r="H3910" s="1" t="s">
        <v>341</v>
      </c>
      <c r="I3910" s="1" t="s">
        <v>114</v>
      </c>
      <c r="J3910" s="64">
        <v>403</v>
      </c>
      <c r="K3910" s="76">
        <v>2311073</v>
      </c>
      <c r="L3910" s="29">
        <v>45992</v>
      </c>
      <c r="M3910" s="29" t="s">
        <v>4163</v>
      </c>
      <c r="N3910" s="1" t="s">
        <v>478</v>
      </c>
      <c r="O3910" s="28" t="s">
        <v>225</v>
      </c>
      <c r="P3910" s="1" t="s">
        <v>216</v>
      </c>
      <c r="Q3910" s="76">
        <v>9</v>
      </c>
      <c r="R3910" s="1" t="s">
        <v>537</v>
      </c>
      <c r="T3910" s="1" t="s">
        <v>115</v>
      </c>
      <c r="U3910" s="1"/>
      <c r="V3910" s="1"/>
      <c r="AB3910" s="178"/>
      <c r="AC3910" s="93">
        <v>21</v>
      </c>
      <c r="AD3910" s="69">
        <v>235</v>
      </c>
      <c r="AE3910" s="33" t="s">
        <v>103</v>
      </c>
      <c r="AF3910" s="33" t="s">
        <v>103</v>
      </c>
      <c r="AG3910" s="33"/>
      <c r="AM3910" s="164">
        <f t="shared" si="194"/>
        <v>45995</v>
      </c>
      <c r="AX3910" s="37">
        <f t="shared" si="192"/>
        <v>45999</v>
      </c>
      <c r="AY3910" s="1" t="s">
        <v>1670</v>
      </c>
      <c r="AZ3910" s="183"/>
      <c r="BA3910" s="184"/>
      <c r="BB3910" s="184"/>
      <c r="BC3910" s="184"/>
      <c r="BD3910" s="184"/>
      <c r="BE3910" s="184"/>
      <c r="BF3910" s="184"/>
      <c r="BG3910" s="184"/>
      <c r="BT3910" s="37">
        <f t="shared" si="193"/>
        <v>46020</v>
      </c>
      <c r="BU3910" s="31" t="s">
        <v>1670</v>
      </c>
      <c r="BV3910" s="183"/>
      <c r="BW3910" s="207"/>
      <c r="BX3910" s="184"/>
      <c r="BY3910" s="184"/>
      <c r="BZ3910" s="184"/>
      <c r="CA3910" s="184"/>
      <c r="CB3910" s="184"/>
      <c r="CC3910" s="184"/>
      <c r="CE3910" s="1"/>
      <c r="CF3910" s="1"/>
      <c r="CG3910" s="1"/>
      <c r="CH3910" s="1"/>
      <c r="CI3910" s="1"/>
      <c r="CJ3910" s="1"/>
      <c r="CK3910" s="1"/>
      <c r="CL3910" s="1"/>
      <c r="CM3910" s="32"/>
      <c r="CN3910" s="1"/>
      <c r="CO3910" s="1"/>
    </row>
    <row r="3911" spans="1:93" ht="30" customHeight="1" x14ac:dyDescent="0.2">
      <c r="A3911" s="1">
        <v>3905</v>
      </c>
      <c r="B3911" s="1" t="s">
        <v>865</v>
      </c>
      <c r="C3911" s="1" t="s">
        <v>866</v>
      </c>
      <c r="D3911" s="1" t="s">
        <v>867</v>
      </c>
      <c r="E3911" s="1" t="s">
        <v>868</v>
      </c>
      <c r="F3911" s="1" t="s">
        <v>74</v>
      </c>
      <c r="G3911" s="1">
        <v>1</v>
      </c>
      <c r="H3911" s="1" t="s">
        <v>341</v>
      </c>
      <c r="I3911" s="1" t="s">
        <v>114</v>
      </c>
      <c r="J3911" s="64">
        <v>437</v>
      </c>
      <c r="K3911" s="76">
        <v>2311074</v>
      </c>
      <c r="L3911" s="29">
        <v>45992</v>
      </c>
      <c r="M3911" s="29" t="s">
        <v>4163</v>
      </c>
      <c r="N3911" s="1" t="s">
        <v>478</v>
      </c>
      <c r="O3911" s="28" t="s">
        <v>225</v>
      </c>
      <c r="P3911" s="1" t="s">
        <v>216</v>
      </c>
      <c r="Q3911" s="76">
        <v>8</v>
      </c>
      <c r="R3911" s="1" t="s">
        <v>537</v>
      </c>
      <c r="T3911" s="1" t="s">
        <v>115</v>
      </c>
      <c r="U3911" s="1"/>
      <c r="V3911" s="1"/>
      <c r="AB3911" s="178"/>
      <c r="AC3911" s="93">
        <v>23.5</v>
      </c>
      <c r="AD3911" s="69">
        <v>230</v>
      </c>
      <c r="AE3911" s="33" t="s">
        <v>103</v>
      </c>
      <c r="AF3911" s="33" t="s">
        <v>103</v>
      </c>
      <c r="AG3911" s="33"/>
      <c r="AM3911" s="164">
        <f t="shared" si="194"/>
        <v>45995</v>
      </c>
      <c r="AX3911" s="37">
        <f t="shared" si="192"/>
        <v>45999</v>
      </c>
      <c r="AY3911" s="1" t="s">
        <v>1670</v>
      </c>
      <c r="AZ3911" s="183"/>
      <c r="BA3911" s="184"/>
      <c r="BB3911" s="184"/>
      <c r="BC3911" s="184"/>
      <c r="BD3911" s="184"/>
      <c r="BE3911" s="184"/>
      <c r="BF3911" s="184"/>
      <c r="BG3911" s="184"/>
      <c r="BT3911" s="37">
        <f t="shared" si="193"/>
        <v>46020</v>
      </c>
      <c r="BU3911" s="31" t="s">
        <v>1670</v>
      </c>
      <c r="BV3911" s="183"/>
      <c r="BW3911" s="207"/>
      <c r="BX3911" s="184"/>
      <c r="BY3911" s="184"/>
      <c r="BZ3911" s="184"/>
      <c r="CA3911" s="184"/>
      <c r="CB3911" s="184"/>
      <c r="CC3911" s="184"/>
      <c r="CE3911" s="1"/>
      <c r="CF3911" s="1"/>
      <c r="CG3911" s="1"/>
      <c r="CH3911" s="1"/>
      <c r="CI3911" s="1"/>
      <c r="CJ3911" s="1"/>
      <c r="CK3911" s="1"/>
      <c r="CL3911" s="1"/>
      <c r="CM3911" s="32"/>
      <c r="CN3911" s="1"/>
      <c r="CO3911" s="1"/>
    </row>
    <row r="3912" spans="1:93" ht="30" customHeight="1" x14ac:dyDescent="0.2">
      <c r="A3912" s="1">
        <v>3906</v>
      </c>
      <c r="B3912" s="1" t="s">
        <v>865</v>
      </c>
      <c r="C3912" s="1" t="s">
        <v>866</v>
      </c>
      <c r="D3912" s="1" t="s">
        <v>867</v>
      </c>
      <c r="E3912" s="1" t="s">
        <v>868</v>
      </c>
      <c r="F3912" s="1" t="s">
        <v>74</v>
      </c>
      <c r="G3912" s="1">
        <v>1</v>
      </c>
      <c r="H3912" s="1" t="s">
        <v>341</v>
      </c>
      <c r="I3912" s="1" t="s">
        <v>114</v>
      </c>
      <c r="J3912" s="64">
        <v>393</v>
      </c>
      <c r="K3912" s="76">
        <v>2296383</v>
      </c>
      <c r="L3912" s="29">
        <v>45992</v>
      </c>
      <c r="M3912" s="29" t="s">
        <v>4163</v>
      </c>
      <c r="N3912" s="1" t="s">
        <v>478</v>
      </c>
      <c r="O3912" s="28" t="s">
        <v>225</v>
      </c>
      <c r="P3912" s="1" t="s">
        <v>216</v>
      </c>
      <c r="Q3912" s="76">
        <v>10</v>
      </c>
      <c r="R3912" s="1" t="s">
        <v>537</v>
      </c>
      <c r="T3912" s="1" t="s">
        <v>115</v>
      </c>
      <c r="U3912" s="1"/>
      <c r="V3912" s="1"/>
      <c r="AB3912" s="178"/>
      <c r="AC3912" s="93">
        <v>22.5</v>
      </c>
      <c r="AD3912" s="69">
        <v>240</v>
      </c>
      <c r="AE3912" s="33" t="s">
        <v>103</v>
      </c>
      <c r="AF3912" s="33" t="s">
        <v>103</v>
      </c>
      <c r="AG3912" s="33"/>
      <c r="AM3912" s="164">
        <f t="shared" si="194"/>
        <v>45995</v>
      </c>
      <c r="AX3912" s="37">
        <f t="shared" si="192"/>
        <v>45999</v>
      </c>
      <c r="AY3912" s="1" t="s">
        <v>1670</v>
      </c>
      <c r="AZ3912" s="183"/>
      <c r="BA3912" s="184"/>
      <c r="BB3912" s="184"/>
      <c r="BC3912" s="184"/>
      <c r="BD3912" s="184"/>
      <c r="BE3912" s="184"/>
      <c r="BF3912" s="184"/>
      <c r="BG3912" s="184"/>
      <c r="BT3912" s="37">
        <f t="shared" si="193"/>
        <v>46020</v>
      </c>
      <c r="BU3912" s="31" t="s">
        <v>1670</v>
      </c>
      <c r="BV3912" s="183"/>
      <c r="BW3912" s="207"/>
      <c r="BX3912" s="184"/>
      <c r="BY3912" s="184"/>
      <c r="BZ3912" s="184"/>
      <c r="CA3912" s="184"/>
      <c r="CB3912" s="184"/>
      <c r="CC3912" s="184"/>
      <c r="CE3912" s="1"/>
      <c r="CF3912" s="1"/>
      <c r="CG3912" s="1"/>
      <c r="CH3912" s="1"/>
      <c r="CI3912" s="1"/>
      <c r="CJ3912" s="1"/>
      <c r="CK3912" s="1"/>
      <c r="CL3912" s="1"/>
      <c r="CM3912" s="32"/>
      <c r="CN3912" s="1"/>
      <c r="CO3912" s="1"/>
    </row>
    <row r="3913" spans="1:93" ht="30" customHeight="1" x14ac:dyDescent="0.2">
      <c r="A3913" s="1">
        <v>3907</v>
      </c>
      <c r="B3913" s="1" t="s">
        <v>865</v>
      </c>
      <c r="C3913" s="1" t="s">
        <v>866</v>
      </c>
      <c r="D3913" s="1" t="s">
        <v>867</v>
      </c>
      <c r="E3913" s="1" t="s">
        <v>868</v>
      </c>
      <c r="F3913" s="1" t="s">
        <v>74</v>
      </c>
      <c r="G3913" s="1">
        <v>1</v>
      </c>
      <c r="H3913" s="1" t="s">
        <v>341</v>
      </c>
      <c r="I3913" s="1" t="s">
        <v>114</v>
      </c>
      <c r="J3913" s="64">
        <v>558</v>
      </c>
      <c r="K3913" s="76">
        <v>2311075</v>
      </c>
      <c r="L3913" s="29">
        <v>45992</v>
      </c>
      <c r="M3913" s="29" t="s">
        <v>4163</v>
      </c>
      <c r="N3913" s="1" t="s">
        <v>478</v>
      </c>
      <c r="O3913" s="28" t="s">
        <v>225</v>
      </c>
      <c r="P3913" s="1" t="s">
        <v>216</v>
      </c>
      <c r="Q3913" s="76">
        <v>12</v>
      </c>
      <c r="R3913" s="1" t="s">
        <v>537</v>
      </c>
      <c r="S3913" s="1">
        <v>6</v>
      </c>
      <c r="T3913" s="1" t="s">
        <v>115</v>
      </c>
      <c r="U3913" s="1"/>
      <c r="V3913" s="1"/>
      <c r="AB3913" s="178"/>
      <c r="AC3913" s="93">
        <v>21</v>
      </c>
      <c r="AD3913" s="69">
        <v>225</v>
      </c>
      <c r="AE3913" s="33" t="s">
        <v>103</v>
      </c>
      <c r="AF3913" s="33" t="s">
        <v>103</v>
      </c>
      <c r="AG3913" s="33"/>
      <c r="AM3913" s="164">
        <f t="shared" si="194"/>
        <v>45995</v>
      </c>
      <c r="AX3913" s="37">
        <f t="shared" si="192"/>
        <v>45999</v>
      </c>
      <c r="AY3913" s="1" t="s">
        <v>1670</v>
      </c>
      <c r="AZ3913" s="183"/>
      <c r="BA3913" s="184"/>
      <c r="BB3913" s="184"/>
      <c r="BC3913" s="184"/>
      <c r="BD3913" s="184"/>
      <c r="BE3913" s="184"/>
      <c r="BF3913" s="184"/>
      <c r="BG3913" s="184"/>
      <c r="BT3913" s="37">
        <f t="shared" si="193"/>
        <v>46020</v>
      </c>
      <c r="BU3913" s="31" t="s">
        <v>1670</v>
      </c>
      <c r="BV3913" s="183"/>
      <c r="BW3913" s="207"/>
      <c r="BX3913" s="184"/>
      <c r="BY3913" s="184"/>
      <c r="BZ3913" s="184"/>
      <c r="CA3913" s="184"/>
      <c r="CB3913" s="184"/>
      <c r="CC3913" s="184"/>
      <c r="CE3913" s="1"/>
      <c r="CF3913" s="1"/>
      <c r="CG3913" s="1"/>
      <c r="CH3913" s="1"/>
      <c r="CI3913" s="1"/>
      <c r="CJ3913" s="1"/>
      <c r="CK3913" s="1"/>
      <c r="CL3913" s="1"/>
      <c r="CM3913" s="32"/>
      <c r="CN3913" s="1"/>
      <c r="CO3913" s="1"/>
    </row>
    <row r="3914" spans="1:93" ht="30" customHeight="1" x14ac:dyDescent="0.2">
      <c r="A3914" s="1">
        <v>3908</v>
      </c>
      <c r="B3914" s="1" t="s">
        <v>865</v>
      </c>
      <c r="C3914" s="1" t="s">
        <v>866</v>
      </c>
      <c r="D3914" s="1" t="s">
        <v>867</v>
      </c>
      <c r="E3914" s="1" t="s">
        <v>868</v>
      </c>
      <c r="F3914" s="1" t="s">
        <v>74</v>
      </c>
      <c r="G3914" s="1">
        <v>1</v>
      </c>
      <c r="H3914" s="1" t="s">
        <v>341</v>
      </c>
      <c r="I3914" s="1" t="s">
        <v>114</v>
      </c>
      <c r="J3914" s="64">
        <v>557</v>
      </c>
      <c r="K3914" s="76">
        <v>2296384</v>
      </c>
      <c r="L3914" s="29">
        <v>45992</v>
      </c>
      <c r="M3914" s="29" t="s">
        <v>4163</v>
      </c>
      <c r="N3914" s="1" t="s">
        <v>478</v>
      </c>
      <c r="O3914" s="28" t="s">
        <v>225</v>
      </c>
      <c r="P3914" s="1" t="s">
        <v>216</v>
      </c>
      <c r="Q3914" s="76">
        <v>12</v>
      </c>
      <c r="R3914" s="1" t="s">
        <v>537</v>
      </c>
      <c r="T3914" s="1" t="s">
        <v>115</v>
      </c>
      <c r="U3914" s="1"/>
      <c r="V3914" s="1"/>
      <c r="AB3914" s="178"/>
      <c r="AC3914" s="93">
        <v>22</v>
      </c>
      <c r="AD3914" s="69">
        <v>240</v>
      </c>
      <c r="AE3914" s="33" t="s">
        <v>103</v>
      </c>
      <c r="AF3914" s="33" t="s">
        <v>103</v>
      </c>
      <c r="AG3914" s="33"/>
      <c r="AM3914" s="164">
        <f t="shared" si="194"/>
        <v>45995</v>
      </c>
      <c r="AX3914" s="37">
        <f t="shared" ref="AX3914:AX3977" si="195">IF(L3914=0, 0,L3914+7)</f>
        <v>45999</v>
      </c>
      <c r="AY3914" s="1" t="s">
        <v>1670</v>
      </c>
      <c r="AZ3914" s="183"/>
      <c r="BA3914" s="184"/>
      <c r="BB3914" s="184"/>
      <c r="BC3914" s="184"/>
      <c r="BD3914" s="184"/>
      <c r="BE3914" s="184"/>
      <c r="BF3914" s="184"/>
      <c r="BG3914" s="184"/>
      <c r="BT3914" s="37">
        <f t="shared" si="193"/>
        <v>46020</v>
      </c>
      <c r="BU3914" s="31" t="s">
        <v>1670</v>
      </c>
      <c r="BV3914" s="183"/>
      <c r="BW3914" s="207"/>
      <c r="BX3914" s="184"/>
      <c r="BY3914" s="184"/>
      <c r="BZ3914" s="184"/>
      <c r="CA3914" s="184"/>
      <c r="CB3914" s="184"/>
      <c r="CC3914" s="184"/>
      <c r="CE3914" s="1"/>
      <c r="CF3914" s="1"/>
      <c r="CG3914" s="1"/>
      <c r="CH3914" s="1"/>
      <c r="CI3914" s="1"/>
      <c r="CJ3914" s="1"/>
      <c r="CK3914" s="1"/>
      <c r="CL3914" s="1"/>
      <c r="CM3914" s="32"/>
      <c r="CN3914" s="1"/>
      <c r="CO3914" s="1"/>
    </row>
    <row r="3915" spans="1:93" ht="30" customHeight="1" x14ac:dyDescent="0.2">
      <c r="A3915" s="1">
        <v>3909</v>
      </c>
      <c r="B3915" s="1" t="s">
        <v>865</v>
      </c>
      <c r="C3915" s="1" t="s">
        <v>866</v>
      </c>
      <c r="D3915" s="1" t="s">
        <v>867</v>
      </c>
      <c r="E3915" s="1" t="s">
        <v>868</v>
      </c>
      <c r="F3915" s="1" t="s">
        <v>74</v>
      </c>
      <c r="G3915" s="1">
        <v>1</v>
      </c>
      <c r="H3915" s="1" t="s">
        <v>341</v>
      </c>
      <c r="I3915" s="1" t="s">
        <v>114</v>
      </c>
      <c r="J3915" s="64">
        <v>554</v>
      </c>
      <c r="K3915" s="76">
        <v>2311076</v>
      </c>
      <c r="L3915" s="29">
        <v>45992</v>
      </c>
      <c r="M3915" s="29" t="s">
        <v>4163</v>
      </c>
      <c r="N3915" s="1" t="s">
        <v>478</v>
      </c>
      <c r="O3915" s="28" t="s">
        <v>225</v>
      </c>
      <c r="P3915" s="1" t="s">
        <v>216</v>
      </c>
      <c r="Q3915" s="76">
        <v>12</v>
      </c>
      <c r="R3915" s="1" t="s">
        <v>537</v>
      </c>
      <c r="T3915" s="1" t="s">
        <v>115</v>
      </c>
      <c r="U3915" s="1"/>
      <c r="V3915" s="1"/>
      <c r="AB3915" s="178"/>
      <c r="AC3915" s="93">
        <v>21.5</v>
      </c>
      <c r="AD3915" s="69">
        <v>225</v>
      </c>
      <c r="AE3915" s="33" t="s">
        <v>103</v>
      </c>
      <c r="AF3915" s="33" t="s">
        <v>103</v>
      </c>
      <c r="AG3915" s="33"/>
      <c r="AM3915" s="164">
        <f t="shared" si="194"/>
        <v>45995</v>
      </c>
      <c r="AX3915" s="37">
        <f t="shared" si="195"/>
        <v>45999</v>
      </c>
      <c r="AY3915" s="1" t="s">
        <v>1670</v>
      </c>
      <c r="AZ3915" s="183"/>
      <c r="BA3915" s="184"/>
      <c r="BB3915" s="184"/>
      <c r="BC3915" s="184"/>
      <c r="BD3915" s="184"/>
      <c r="BE3915" s="184"/>
      <c r="BF3915" s="184"/>
      <c r="BG3915" s="184"/>
      <c r="BT3915" s="37">
        <f t="shared" si="193"/>
        <v>46020</v>
      </c>
      <c r="BU3915" s="31" t="s">
        <v>1670</v>
      </c>
      <c r="BV3915" s="183"/>
      <c r="BW3915" s="207"/>
      <c r="BX3915" s="184"/>
      <c r="BY3915" s="184"/>
      <c r="BZ3915" s="184"/>
      <c r="CA3915" s="184"/>
      <c r="CB3915" s="184"/>
      <c r="CC3915" s="184"/>
      <c r="CE3915" s="1"/>
      <c r="CF3915" s="1"/>
      <c r="CG3915" s="1"/>
      <c r="CH3915" s="1"/>
      <c r="CI3915" s="1"/>
      <c r="CJ3915" s="1"/>
      <c r="CK3915" s="1"/>
      <c r="CL3915" s="1"/>
      <c r="CM3915" s="32"/>
      <c r="CN3915" s="1"/>
      <c r="CO3915" s="1"/>
    </row>
    <row r="3916" spans="1:93" ht="30" customHeight="1" x14ac:dyDescent="0.2">
      <c r="A3916" s="1">
        <v>3910</v>
      </c>
      <c r="B3916" s="1" t="s">
        <v>865</v>
      </c>
      <c r="C3916" s="1" t="s">
        <v>866</v>
      </c>
      <c r="D3916" s="1" t="s">
        <v>867</v>
      </c>
      <c r="E3916" s="1" t="s">
        <v>868</v>
      </c>
      <c r="F3916" s="1" t="s">
        <v>74</v>
      </c>
      <c r="G3916" s="1">
        <v>1</v>
      </c>
      <c r="H3916" s="1" t="s">
        <v>341</v>
      </c>
      <c r="I3916" s="1" t="s">
        <v>114</v>
      </c>
      <c r="J3916" s="64">
        <v>588</v>
      </c>
      <c r="K3916" s="76">
        <v>2296385</v>
      </c>
      <c r="L3916" s="29">
        <v>45992</v>
      </c>
      <c r="M3916" s="29" t="s">
        <v>4163</v>
      </c>
      <c r="N3916" s="1" t="s">
        <v>478</v>
      </c>
      <c r="O3916" s="28" t="s">
        <v>225</v>
      </c>
      <c r="P3916" s="1" t="s">
        <v>216</v>
      </c>
      <c r="Q3916" s="76">
        <v>12</v>
      </c>
      <c r="R3916" s="1" t="s">
        <v>537</v>
      </c>
      <c r="T3916" s="1" t="s">
        <v>115</v>
      </c>
      <c r="U3916" s="1"/>
      <c r="V3916" s="1"/>
      <c r="AB3916" s="178"/>
      <c r="AC3916" s="93">
        <v>21</v>
      </c>
      <c r="AD3916" s="69">
        <v>235</v>
      </c>
      <c r="AE3916" s="33" t="s">
        <v>103</v>
      </c>
      <c r="AF3916" s="33" t="s">
        <v>103</v>
      </c>
      <c r="AG3916" s="33"/>
      <c r="AM3916" s="164">
        <f t="shared" si="194"/>
        <v>45995</v>
      </c>
      <c r="AX3916" s="37">
        <f t="shared" si="195"/>
        <v>45999</v>
      </c>
      <c r="AY3916" s="1" t="s">
        <v>1670</v>
      </c>
      <c r="AZ3916" s="183"/>
      <c r="BA3916" s="184"/>
      <c r="BB3916" s="184"/>
      <c r="BC3916" s="184"/>
      <c r="BD3916" s="184"/>
      <c r="BE3916" s="184"/>
      <c r="BF3916" s="184"/>
      <c r="BG3916" s="184"/>
      <c r="BT3916" s="37">
        <f t="shared" si="193"/>
        <v>46020</v>
      </c>
      <c r="BU3916" s="31" t="s">
        <v>1670</v>
      </c>
      <c r="BV3916" s="183"/>
      <c r="BW3916" s="207"/>
      <c r="BX3916" s="184"/>
      <c r="BY3916" s="184"/>
      <c r="BZ3916" s="184"/>
      <c r="CA3916" s="184"/>
      <c r="CB3916" s="184"/>
      <c r="CC3916" s="184"/>
      <c r="CE3916" s="1"/>
      <c r="CF3916" s="1"/>
      <c r="CG3916" s="1"/>
      <c r="CH3916" s="1"/>
      <c r="CI3916" s="1"/>
      <c r="CJ3916" s="1"/>
      <c r="CK3916" s="1"/>
      <c r="CL3916" s="1"/>
      <c r="CM3916" s="32"/>
      <c r="CN3916" s="1"/>
      <c r="CO3916" s="1"/>
    </row>
    <row r="3917" spans="1:93" ht="30" customHeight="1" x14ac:dyDescent="0.2">
      <c r="A3917" s="1">
        <v>3911</v>
      </c>
      <c r="B3917" s="1" t="s">
        <v>865</v>
      </c>
      <c r="C3917" s="1" t="s">
        <v>866</v>
      </c>
      <c r="D3917" s="1" t="s">
        <v>867</v>
      </c>
      <c r="E3917" s="1" t="s">
        <v>868</v>
      </c>
      <c r="F3917" s="1" t="s">
        <v>74</v>
      </c>
      <c r="G3917" s="1">
        <v>1</v>
      </c>
      <c r="H3917" s="1" t="s">
        <v>341</v>
      </c>
      <c r="I3917" s="1" t="s">
        <v>114</v>
      </c>
      <c r="J3917" s="64">
        <v>407</v>
      </c>
      <c r="K3917" s="76">
        <v>2311077</v>
      </c>
      <c r="L3917" s="29">
        <v>45992</v>
      </c>
      <c r="M3917" s="29" t="s">
        <v>4163</v>
      </c>
      <c r="N3917" s="1" t="s">
        <v>478</v>
      </c>
      <c r="O3917" s="28" t="s">
        <v>225</v>
      </c>
      <c r="P3917" s="1" t="s">
        <v>216</v>
      </c>
      <c r="Q3917" s="76">
        <v>9</v>
      </c>
      <c r="R3917" s="1" t="s">
        <v>537</v>
      </c>
      <c r="T3917" s="1" t="s">
        <v>115</v>
      </c>
      <c r="U3917" s="1"/>
      <c r="V3917" s="1"/>
      <c r="AB3917" s="178"/>
      <c r="AC3917" s="93">
        <v>21</v>
      </c>
      <c r="AD3917" s="69">
        <v>225</v>
      </c>
      <c r="AE3917" s="33" t="s">
        <v>103</v>
      </c>
      <c r="AF3917" s="33" t="s">
        <v>103</v>
      </c>
      <c r="AG3917" s="33"/>
      <c r="AM3917" s="164">
        <f t="shared" si="194"/>
        <v>45995</v>
      </c>
      <c r="AX3917" s="37">
        <f t="shared" si="195"/>
        <v>45999</v>
      </c>
      <c r="AY3917" s="1" t="s">
        <v>1670</v>
      </c>
      <c r="AZ3917" s="183"/>
      <c r="BA3917" s="184"/>
      <c r="BB3917" s="184"/>
      <c r="BC3917" s="184"/>
      <c r="BD3917" s="184"/>
      <c r="BE3917" s="184"/>
      <c r="BF3917" s="184"/>
      <c r="BG3917" s="184"/>
      <c r="BT3917" s="37">
        <f t="shared" si="193"/>
        <v>46020</v>
      </c>
      <c r="BU3917" s="31" t="s">
        <v>1670</v>
      </c>
      <c r="BV3917" s="183"/>
      <c r="BW3917" s="207"/>
      <c r="BX3917" s="184"/>
      <c r="BY3917" s="184"/>
      <c r="BZ3917" s="184"/>
      <c r="CA3917" s="184"/>
      <c r="CB3917" s="184"/>
      <c r="CC3917" s="184"/>
      <c r="CE3917" s="1"/>
      <c r="CF3917" s="1"/>
      <c r="CG3917" s="1"/>
      <c r="CH3917" s="1"/>
      <c r="CI3917" s="1"/>
      <c r="CJ3917" s="1"/>
      <c r="CK3917" s="1"/>
      <c r="CL3917" s="1"/>
      <c r="CM3917" s="32"/>
      <c r="CN3917" s="1"/>
      <c r="CO3917" s="1"/>
    </row>
    <row r="3918" spans="1:93" ht="30" customHeight="1" x14ac:dyDescent="0.2">
      <c r="A3918" s="1">
        <v>3912</v>
      </c>
      <c r="B3918" s="1" t="s">
        <v>865</v>
      </c>
      <c r="C3918" s="1" t="s">
        <v>866</v>
      </c>
      <c r="D3918" s="1" t="s">
        <v>867</v>
      </c>
      <c r="E3918" s="1" t="s">
        <v>868</v>
      </c>
      <c r="F3918" s="1" t="s">
        <v>74</v>
      </c>
      <c r="G3918" s="1">
        <v>1</v>
      </c>
      <c r="H3918" s="1" t="s">
        <v>341</v>
      </c>
      <c r="I3918" s="1" t="s">
        <v>114</v>
      </c>
      <c r="J3918" s="64">
        <v>287</v>
      </c>
      <c r="K3918" s="76">
        <v>2311078</v>
      </c>
      <c r="L3918" s="29">
        <v>45992</v>
      </c>
      <c r="M3918" s="29" t="s">
        <v>4163</v>
      </c>
      <c r="N3918" s="1" t="s">
        <v>478</v>
      </c>
      <c r="O3918" s="28" t="s">
        <v>225</v>
      </c>
      <c r="P3918" s="1" t="s">
        <v>216</v>
      </c>
      <c r="Q3918" s="76">
        <v>8</v>
      </c>
      <c r="R3918" s="1" t="s">
        <v>537</v>
      </c>
      <c r="T3918" s="1" t="s">
        <v>115</v>
      </c>
      <c r="U3918" s="1"/>
      <c r="V3918" s="1"/>
      <c r="AB3918" s="178"/>
      <c r="AC3918" s="93">
        <v>21</v>
      </c>
      <c r="AD3918" s="69">
        <v>230</v>
      </c>
      <c r="AE3918" s="33" t="s">
        <v>103</v>
      </c>
      <c r="AF3918" s="33" t="s">
        <v>103</v>
      </c>
      <c r="AG3918" s="33"/>
      <c r="AM3918" s="164">
        <f t="shared" si="194"/>
        <v>45995</v>
      </c>
      <c r="AX3918" s="37">
        <f t="shared" si="195"/>
        <v>45999</v>
      </c>
      <c r="AY3918" s="1" t="s">
        <v>1670</v>
      </c>
      <c r="AZ3918" s="183"/>
      <c r="BA3918" s="184"/>
      <c r="BB3918" s="184"/>
      <c r="BC3918" s="184"/>
      <c r="BD3918" s="184"/>
      <c r="BE3918" s="184"/>
      <c r="BF3918" s="184"/>
      <c r="BG3918" s="184"/>
      <c r="BT3918" s="37">
        <f t="shared" si="193"/>
        <v>46020</v>
      </c>
      <c r="BU3918" s="31" t="s">
        <v>1670</v>
      </c>
      <c r="BV3918" s="183"/>
      <c r="BW3918" s="207"/>
      <c r="BX3918" s="184"/>
      <c r="BY3918" s="184"/>
      <c r="BZ3918" s="184"/>
      <c r="CA3918" s="184"/>
      <c r="CB3918" s="184"/>
      <c r="CC3918" s="184"/>
      <c r="CE3918" s="1"/>
      <c r="CF3918" s="1"/>
      <c r="CG3918" s="1"/>
      <c r="CH3918" s="1"/>
      <c r="CI3918" s="1"/>
      <c r="CJ3918" s="1"/>
      <c r="CK3918" s="1"/>
      <c r="CL3918" s="1"/>
      <c r="CM3918" s="32"/>
      <c r="CN3918" s="1"/>
      <c r="CO3918" s="1"/>
    </row>
    <row r="3919" spans="1:93" ht="30" customHeight="1" x14ac:dyDescent="0.2">
      <c r="A3919" s="1">
        <v>3913</v>
      </c>
      <c r="B3919" s="1" t="s">
        <v>865</v>
      </c>
      <c r="C3919" s="1" t="s">
        <v>866</v>
      </c>
      <c r="D3919" s="1" t="s">
        <v>867</v>
      </c>
      <c r="E3919" s="1" t="s">
        <v>868</v>
      </c>
      <c r="F3919" s="1" t="s">
        <v>74</v>
      </c>
      <c r="G3919" s="1">
        <v>1</v>
      </c>
      <c r="H3919" s="1" t="s">
        <v>341</v>
      </c>
      <c r="I3919" s="1" t="s">
        <v>114</v>
      </c>
      <c r="J3919" s="64">
        <v>302</v>
      </c>
      <c r="K3919" s="76">
        <v>2296386</v>
      </c>
      <c r="L3919" s="29">
        <v>45992</v>
      </c>
      <c r="M3919" s="29" t="s">
        <v>4163</v>
      </c>
      <c r="N3919" s="1" t="s">
        <v>478</v>
      </c>
      <c r="O3919" s="28" t="s">
        <v>225</v>
      </c>
      <c r="P3919" s="1" t="s">
        <v>216</v>
      </c>
      <c r="Q3919" s="76">
        <v>8</v>
      </c>
      <c r="R3919" s="1" t="s">
        <v>537</v>
      </c>
      <c r="T3919" s="1" t="s">
        <v>115</v>
      </c>
      <c r="U3919" s="1"/>
      <c r="V3919" s="1"/>
      <c r="AB3919" s="178"/>
      <c r="AC3919" s="93">
        <v>22.5</v>
      </c>
      <c r="AD3919" s="69">
        <v>230</v>
      </c>
      <c r="AE3919" s="33" t="s">
        <v>103</v>
      </c>
      <c r="AF3919" s="33" t="s">
        <v>103</v>
      </c>
      <c r="AG3919" s="33"/>
      <c r="AM3919" s="164">
        <f t="shared" si="194"/>
        <v>45995</v>
      </c>
      <c r="AX3919" s="37">
        <f t="shared" si="195"/>
        <v>45999</v>
      </c>
      <c r="AY3919" s="1" t="s">
        <v>1670</v>
      </c>
      <c r="AZ3919" s="183"/>
      <c r="BA3919" s="184"/>
      <c r="BB3919" s="184"/>
      <c r="BC3919" s="184"/>
      <c r="BD3919" s="184"/>
      <c r="BE3919" s="184"/>
      <c r="BF3919" s="184"/>
      <c r="BG3919" s="184"/>
      <c r="BT3919" s="37">
        <f t="shared" si="193"/>
        <v>46020</v>
      </c>
      <c r="BU3919" s="31" t="s">
        <v>1670</v>
      </c>
      <c r="BV3919" s="183"/>
      <c r="BW3919" s="207"/>
      <c r="BX3919" s="184"/>
      <c r="BY3919" s="184"/>
      <c r="BZ3919" s="184"/>
      <c r="CA3919" s="184"/>
      <c r="CB3919" s="184"/>
      <c r="CC3919" s="184"/>
      <c r="CE3919" s="1"/>
      <c r="CF3919" s="1"/>
      <c r="CG3919" s="1"/>
      <c r="CH3919" s="1"/>
      <c r="CI3919" s="1"/>
      <c r="CJ3919" s="1"/>
      <c r="CK3919" s="1"/>
      <c r="CL3919" s="1"/>
      <c r="CM3919" s="32"/>
      <c r="CN3919" s="1"/>
      <c r="CO3919" s="1"/>
    </row>
    <row r="3920" spans="1:93" ht="30" customHeight="1" x14ac:dyDescent="0.2">
      <c r="A3920" s="1">
        <v>3914</v>
      </c>
      <c r="B3920" s="1" t="s">
        <v>865</v>
      </c>
      <c r="C3920" s="1" t="s">
        <v>866</v>
      </c>
      <c r="D3920" s="1" t="s">
        <v>867</v>
      </c>
      <c r="E3920" s="1" t="s">
        <v>868</v>
      </c>
      <c r="F3920" s="1" t="s">
        <v>74</v>
      </c>
      <c r="G3920" s="1">
        <v>1</v>
      </c>
      <c r="H3920" s="1" t="s">
        <v>341</v>
      </c>
      <c r="I3920" s="1" t="s">
        <v>114</v>
      </c>
      <c r="J3920" s="64">
        <v>297</v>
      </c>
      <c r="K3920" s="76">
        <v>2296387</v>
      </c>
      <c r="L3920" s="29">
        <v>45992</v>
      </c>
      <c r="M3920" s="29" t="s">
        <v>4163</v>
      </c>
      <c r="N3920" s="1" t="s">
        <v>478</v>
      </c>
      <c r="O3920" s="28" t="s">
        <v>225</v>
      </c>
      <c r="P3920" s="1" t="s">
        <v>216</v>
      </c>
      <c r="Q3920" s="76">
        <v>8</v>
      </c>
      <c r="R3920" s="1" t="s">
        <v>537</v>
      </c>
      <c r="T3920" s="1" t="s">
        <v>115</v>
      </c>
      <c r="U3920" s="1"/>
      <c r="V3920" s="1"/>
      <c r="AB3920" s="178"/>
      <c r="AC3920" s="93">
        <v>22</v>
      </c>
      <c r="AD3920" s="69">
        <v>210</v>
      </c>
      <c r="AE3920" s="33" t="s">
        <v>103</v>
      </c>
      <c r="AF3920" s="33" t="s">
        <v>103</v>
      </c>
      <c r="AG3920" s="33"/>
      <c r="AM3920" s="164">
        <f t="shared" si="194"/>
        <v>45995</v>
      </c>
      <c r="AX3920" s="37">
        <f t="shared" si="195"/>
        <v>45999</v>
      </c>
      <c r="AY3920" s="1" t="s">
        <v>1670</v>
      </c>
      <c r="AZ3920" s="183"/>
      <c r="BA3920" s="180">
        <v>42.1</v>
      </c>
      <c r="BB3920" s="180">
        <v>43.5</v>
      </c>
      <c r="BC3920" s="180">
        <v>41.7</v>
      </c>
      <c r="BD3920" s="180">
        <v>40.4</v>
      </c>
      <c r="BE3920" s="180">
        <v>44.7</v>
      </c>
      <c r="BF3920" s="180">
        <v>42.1</v>
      </c>
      <c r="BG3920" s="184"/>
      <c r="BT3920" s="37">
        <f t="shared" si="193"/>
        <v>46020</v>
      </c>
      <c r="BU3920" s="31" t="s">
        <v>1670</v>
      </c>
      <c r="BV3920" s="183"/>
      <c r="BW3920" s="191">
        <v>47.7</v>
      </c>
      <c r="BX3920" s="180">
        <v>50.2</v>
      </c>
      <c r="BY3920" s="180">
        <v>48.6</v>
      </c>
      <c r="BZ3920" s="180">
        <v>49.5</v>
      </c>
      <c r="CA3920" s="180">
        <v>48.8</v>
      </c>
      <c r="CB3920" s="180">
        <v>50.2</v>
      </c>
      <c r="CC3920" s="184"/>
      <c r="CE3920" s="1"/>
      <c r="CF3920" s="1"/>
      <c r="CG3920" s="1"/>
      <c r="CH3920" s="1"/>
      <c r="CI3920" s="1"/>
      <c r="CJ3920" s="1"/>
      <c r="CK3920" s="1"/>
      <c r="CL3920" s="1"/>
      <c r="CM3920" s="32"/>
      <c r="CN3920" s="1"/>
      <c r="CO3920" s="1"/>
    </row>
    <row r="3921" spans="1:93" ht="30" customHeight="1" x14ac:dyDescent="0.2">
      <c r="A3921" s="1">
        <v>3915</v>
      </c>
      <c r="B3921" s="1" t="s">
        <v>865</v>
      </c>
      <c r="C3921" s="1" t="s">
        <v>866</v>
      </c>
      <c r="D3921" s="1" t="s">
        <v>867</v>
      </c>
      <c r="E3921" s="1" t="s">
        <v>868</v>
      </c>
      <c r="F3921" s="1" t="s">
        <v>74</v>
      </c>
      <c r="G3921" s="1">
        <v>1</v>
      </c>
      <c r="H3921" s="1" t="s">
        <v>341</v>
      </c>
      <c r="I3921" s="1" t="s">
        <v>114</v>
      </c>
      <c r="J3921" s="64">
        <v>553</v>
      </c>
      <c r="K3921" s="76">
        <v>2311079</v>
      </c>
      <c r="L3921" s="29">
        <v>45992</v>
      </c>
      <c r="M3921" s="29" t="s">
        <v>4163</v>
      </c>
      <c r="N3921" s="1" t="s">
        <v>478</v>
      </c>
      <c r="O3921" s="28" t="s">
        <v>225</v>
      </c>
      <c r="P3921" s="1" t="s">
        <v>216</v>
      </c>
      <c r="Q3921" s="76">
        <v>12</v>
      </c>
      <c r="R3921" s="1" t="s">
        <v>537</v>
      </c>
      <c r="T3921" s="1" t="s">
        <v>115</v>
      </c>
      <c r="U3921" s="1"/>
      <c r="V3921" s="1"/>
      <c r="AB3921" s="178"/>
      <c r="AC3921" s="93">
        <v>22.5</v>
      </c>
      <c r="AD3921" s="69">
        <v>180</v>
      </c>
      <c r="AE3921" s="33" t="s">
        <v>103</v>
      </c>
      <c r="AF3921" s="33" t="s">
        <v>103</v>
      </c>
      <c r="AG3921" s="33"/>
      <c r="AM3921" s="164">
        <f t="shared" si="194"/>
        <v>45995</v>
      </c>
      <c r="AX3921" s="37">
        <f t="shared" si="195"/>
        <v>45999</v>
      </c>
      <c r="AY3921" s="1" t="s">
        <v>1670</v>
      </c>
      <c r="AZ3921" s="183"/>
      <c r="BA3921" s="184"/>
      <c r="BB3921" s="184"/>
      <c r="BC3921" s="184"/>
      <c r="BD3921" s="184"/>
      <c r="BE3921" s="184"/>
      <c r="BF3921" s="184"/>
      <c r="BG3921" s="184"/>
      <c r="BT3921" s="37">
        <f t="shared" si="193"/>
        <v>46020</v>
      </c>
      <c r="BU3921" s="31" t="s">
        <v>1670</v>
      </c>
      <c r="BV3921" s="183"/>
      <c r="BW3921" s="207"/>
      <c r="BX3921" s="184"/>
      <c r="BY3921" s="184"/>
      <c r="BZ3921" s="184"/>
      <c r="CA3921" s="184"/>
      <c r="CB3921" s="184"/>
      <c r="CC3921" s="184"/>
      <c r="CE3921" s="1"/>
      <c r="CF3921" s="1"/>
      <c r="CG3921" s="1"/>
      <c r="CH3921" s="1"/>
      <c r="CI3921" s="1"/>
      <c r="CJ3921" s="1"/>
      <c r="CK3921" s="1"/>
      <c r="CL3921" s="1"/>
      <c r="CM3921" s="32"/>
      <c r="CN3921" s="1"/>
      <c r="CO3921" s="1"/>
    </row>
    <row r="3922" spans="1:93" ht="30" customHeight="1" x14ac:dyDescent="0.2">
      <c r="A3922" s="1">
        <v>3916</v>
      </c>
      <c r="B3922" s="1" t="s">
        <v>865</v>
      </c>
      <c r="C3922" s="1" t="s">
        <v>866</v>
      </c>
      <c r="D3922" s="1" t="s">
        <v>867</v>
      </c>
      <c r="E3922" s="1" t="s">
        <v>868</v>
      </c>
      <c r="F3922" s="1" t="s">
        <v>74</v>
      </c>
      <c r="G3922" s="1">
        <v>1</v>
      </c>
      <c r="H3922" s="1" t="s">
        <v>341</v>
      </c>
      <c r="I3922" s="1" t="s">
        <v>114</v>
      </c>
      <c r="J3922" s="64">
        <v>415</v>
      </c>
      <c r="K3922" s="76">
        <v>2296388</v>
      </c>
      <c r="L3922" s="29">
        <v>45992</v>
      </c>
      <c r="M3922" s="29" t="s">
        <v>4163</v>
      </c>
      <c r="N3922" s="1" t="s">
        <v>478</v>
      </c>
      <c r="O3922" s="28" t="s">
        <v>225</v>
      </c>
      <c r="P3922" s="1" t="s">
        <v>216</v>
      </c>
      <c r="Q3922" s="76">
        <v>10</v>
      </c>
      <c r="R3922" s="1" t="s">
        <v>537</v>
      </c>
      <c r="T3922" s="1" t="s">
        <v>115</v>
      </c>
      <c r="U3922" s="1"/>
      <c r="V3922" s="1"/>
      <c r="AB3922" s="178"/>
      <c r="AC3922" s="93">
        <v>21</v>
      </c>
      <c r="AD3922" s="69">
        <v>200</v>
      </c>
      <c r="AE3922" s="33"/>
      <c r="AF3922" s="33"/>
      <c r="AG3922" s="33"/>
      <c r="AM3922" s="164">
        <f t="shared" si="194"/>
        <v>45995</v>
      </c>
      <c r="AX3922" s="37">
        <f t="shared" si="195"/>
        <v>45999</v>
      </c>
      <c r="AY3922" s="1" t="s">
        <v>1670</v>
      </c>
      <c r="AZ3922" s="183"/>
      <c r="BA3922" s="184"/>
      <c r="BB3922" s="184"/>
      <c r="BC3922" s="184"/>
      <c r="BD3922" s="184"/>
      <c r="BE3922" s="184"/>
      <c r="BF3922" s="184"/>
      <c r="BG3922" s="184"/>
      <c r="BT3922" s="37">
        <f t="shared" si="193"/>
        <v>46020</v>
      </c>
      <c r="BU3922" s="31" t="s">
        <v>1670</v>
      </c>
      <c r="BV3922" s="183"/>
      <c r="BW3922" s="207"/>
      <c r="BX3922" s="184"/>
      <c r="BY3922" s="184"/>
      <c r="BZ3922" s="184"/>
      <c r="CA3922" s="184"/>
      <c r="CB3922" s="184"/>
      <c r="CC3922" s="184"/>
      <c r="CE3922" s="1"/>
      <c r="CF3922" s="1"/>
      <c r="CG3922" s="1"/>
      <c r="CH3922" s="1"/>
      <c r="CI3922" s="1"/>
      <c r="CJ3922" s="1"/>
      <c r="CK3922" s="1"/>
      <c r="CL3922" s="1"/>
      <c r="CM3922" s="32"/>
      <c r="CN3922" s="1"/>
      <c r="CO3922" s="1"/>
    </row>
    <row r="3923" spans="1:93" ht="30" customHeight="1" x14ac:dyDescent="0.2">
      <c r="A3923" s="1">
        <v>3917</v>
      </c>
      <c r="B3923" s="1" t="s">
        <v>865</v>
      </c>
      <c r="C3923" s="1" t="s">
        <v>866</v>
      </c>
      <c r="D3923" s="1" t="s">
        <v>867</v>
      </c>
      <c r="E3923" s="1" t="s">
        <v>868</v>
      </c>
      <c r="F3923" s="1" t="s">
        <v>74</v>
      </c>
      <c r="G3923" s="1">
        <v>1</v>
      </c>
      <c r="H3923" s="1" t="s">
        <v>341</v>
      </c>
      <c r="I3923" s="1" t="s">
        <v>114</v>
      </c>
      <c r="J3923" s="64">
        <v>273</v>
      </c>
      <c r="K3923" s="76">
        <v>2311080</v>
      </c>
      <c r="L3923" s="29">
        <v>45992</v>
      </c>
      <c r="M3923" s="29" t="s">
        <v>4163</v>
      </c>
      <c r="N3923" s="1" t="s">
        <v>478</v>
      </c>
      <c r="O3923" s="28" t="s">
        <v>225</v>
      </c>
      <c r="P3923" s="1" t="s">
        <v>216</v>
      </c>
      <c r="Q3923" s="76">
        <v>8</v>
      </c>
      <c r="R3923" s="1" t="s">
        <v>537</v>
      </c>
      <c r="T3923" s="1" t="s">
        <v>115</v>
      </c>
      <c r="U3923" s="1"/>
      <c r="V3923" s="1"/>
      <c r="AB3923" s="178"/>
      <c r="AC3923" s="93">
        <v>22.5</v>
      </c>
      <c r="AD3923" s="69">
        <v>200</v>
      </c>
      <c r="AE3923" s="33"/>
      <c r="AF3923" s="33"/>
      <c r="AG3923" s="33"/>
      <c r="AM3923" s="164">
        <f t="shared" si="194"/>
        <v>45995</v>
      </c>
      <c r="AX3923" s="37">
        <f t="shared" si="195"/>
        <v>45999</v>
      </c>
      <c r="AY3923" s="1" t="s">
        <v>1670</v>
      </c>
      <c r="AZ3923" s="183"/>
      <c r="BA3923" s="184"/>
      <c r="BB3923" s="184"/>
      <c r="BC3923" s="184"/>
      <c r="BD3923" s="184"/>
      <c r="BE3923" s="184"/>
      <c r="BF3923" s="184"/>
      <c r="BG3923" s="184"/>
      <c r="BT3923" s="37">
        <f t="shared" si="193"/>
        <v>46020</v>
      </c>
      <c r="BU3923" s="31" t="s">
        <v>1670</v>
      </c>
      <c r="BV3923" s="183"/>
      <c r="BW3923" s="207"/>
      <c r="BX3923" s="184"/>
      <c r="BY3923" s="184"/>
      <c r="BZ3923" s="184"/>
      <c r="CA3923" s="184"/>
      <c r="CB3923" s="184"/>
      <c r="CC3923" s="184"/>
      <c r="CE3923" s="1"/>
      <c r="CF3923" s="1"/>
      <c r="CG3923" s="1"/>
      <c r="CH3923" s="1"/>
      <c r="CI3923" s="1"/>
      <c r="CJ3923" s="1"/>
      <c r="CK3923" s="1"/>
      <c r="CL3923" s="1"/>
      <c r="CM3923" s="32"/>
      <c r="CN3923" s="1"/>
      <c r="CO3923" s="1"/>
    </row>
    <row r="3924" spans="1:93" ht="30" customHeight="1" x14ac:dyDescent="0.2">
      <c r="A3924" s="1">
        <v>3918</v>
      </c>
      <c r="B3924" s="1" t="s">
        <v>865</v>
      </c>
      <c r="C3924" s="1" t="s">
        <v>866</v>
      </c>
      <c r="D3924" s="1" t="s">
        <v>867</v>
      </c>
      <c r="E3924" s="1" t="s">
        <v>868</v>
      </c>
      <c r="F3924" s="1" t="s">
        <v>74</v>
      </c>
      <c r="G3924" s="1">
        <v>1</v>
      </c>
      <c r="H3924" s="1" t="s">
        <v>341</v>
      </c>
      <c r="I3924" s="1" t="s">
        <v>114</v>
      </c>
      <c r="J3924" s="64">
        <v>551</v>
      </c>
      <c r="K3924" s="76">
        <v>2296389</v>
      </c>
      <c r="L3924" s="29">
        <v>45992</v>
      </c>
      <c r="M3924" s="29" t="s">
        <v>4163</v>
      </c>
      <c r="N3924" s="1" t="s">
        <v>478</v>
      </c>
      <c r="O3924" s="28" t="s">
        <v>225</v>
      </c>
      <c r="P3924" s="1" t="s">
        <v>216</v>
      </c>
      <c r="Q3924" s="76">
        <v>12</v>
      </c>
      <c r="R3924" s="1" t="s">
        <v>537</v>
      </c>
      <c r="T3924" s="1" t="s">
        <v>115</v>
      </c>
      <c r="U3924" s="1"/>
      <c r="V3924" s="1"/>
      <c r="AB3924" s="178"/>
      <c r="AC3924" s="93">
        <v>20.5</v>
      </c>
      <c r="AD3924" s="69">
        <v>235</v>
      </c>
      <c r="AE3924" s="33"/>
      <c r="AF3924" s="33"/>
      <c r="AG3924" s="33"/>
      <c r="AM3924" s="164">
        <f t="shared" si="194"/>
        <v>45995</v>
      </c>
      <c r="AX3924" s="37">
        <f t="shared" si="195"/>
        <v>45999</v>
      </c>
      <c r="AY3924" s="1" t="s">
        <v>1670</v>
      </c>
      <c r="AZ3924" s="183"/>
      <c r="BA3924" s="184"/>
      <c r="BB3924" s="184"/>
      <c r="BC3924" s="184"/>
      <c r="BD3924" s="184"/>
      <c r="BE3924" s="184"/>
      <c r="BF3924" s="184"/>
      <c r="BG3924" s="184"/>
      <c r="BT3924" s="37">
        <f t="shared" si="193"/>
        <v>46020</v>
      </c>
      <c r="BU3924" s="31" t="s">
        <v>1670</v>
      </c>
      <c r="BV3924" s="183"/>
      <c r="BW3924" s="207"/>
      <c r="BX3924" s="184"/>
      <c r="BY3924" s="184"/>
      <c r="BZ3924" s="184"/>
      <c r="CA3924" s="184"/>
      <c r="CB3924" s="184"/>
      <c r="CC3924" s="184"/>
      <c r="CE3924" s="1"/>
      <c r="CF3924" s="1"/>
      <c r="CG3924" s="1"/>
      <c r="CH3924" s="1"/>
      <c r="CI3924" s="1"/>
      <c r="CJ3924" s="1"/>
      <c r="CK3924" s="1"/>
      <c r="CL3924" s="1"/>
      <c r="CM3924" s="32"/>
      <c r="CN3924" s="1"/>
      <c r="CO3924" s="1"/>
    </row>
    <row r="3925" spans="1:93" ht="30" customHeight="1" x14ac:dyDescent="0.2">
      <c r="A3925" s="1">
        <v>3919</v>
      </c>
      <c r="B3925" s="1" t="s">
        <v>865</v>
      </c>
      <c r="C3925" s="1" t="s">
        <v>866</v>
      </c>
      <c r="D3925" s="1" t="s">
        <v>867</v>
      </c>
      <c r="E3925" s="1" t="s">
        <v>868</v>
      </c>
      <c r="F3925" s="1" t="s">
        <v>74</v>
      </c>
      <c r="G3925" s="1">
        <v>1</v>
      </c>
      <c r="H3925" s="1" t="s">
        <v>341</v>
      </c>
      <c r="I3925" s="1" t="s">
        <v>114</v>
      </c>
      <c r="J3925" s="64">
        <v>541</v>
      </c>
      <c r="K3925" s="76">
        <v>2311081</v>
      </c>
      <c r="L3925" s="29">
        <v>45992</v>
      </c>
      <c r="M3925" s="29" t="s">
        <v>4163</v>
      </c>
      <c r="N3925" s="1" t="s">
        <v>478</v>
      </c>
      <c r="O3925" s="28" t="s">
        <v>225</v>
      </c>
      <c r="P3925" s="1" t="s">
        <v>216</v>
      </c>
      <c r="Q3925" s="76">
        <v>12</v>
      </c>
      <c r="R3925" s="1" t="s">
        <v>537</v>
      </c>
      <c r="S3925" s="1">
        <v>6</v>
      </c>
      <c r="T3925" s="1" t="s">
        <v>115</v>
      </c>
      <c r="U3925" s="1"/>
      <c r="V3925" s="1"/>
      <c r="AB3925" s="178"/>
      <c r="AC3925" s="93">
        <v>22.5</v>
      </c>
      <c r="AD3925" s="69">
        <v>210</v>
      </c>
      <c r="AE3925" s="33"/>
      <c r="AF3925" s="33"/>
      <c r="AG3925" s="33"/>
      <c r="AM3925" s="164">
        <f t="shared" si="194"/>
        <v>45995</v>
      </c>
      <c r="AX3925" s="37">
        <f t="shared" si="195"/>
        <v>45999</v>
      </c>
      <c r="AY3925" s="1" t="s">
        <v>1670</v>
      </c>
      <c r="AZ3925" s="183"/>
      <c r="BA3925" s="184"/>
      <c r="BB3925" s="184"/>
      <c r="BC3925" s="184"/>
      <c r="BD3925" s="184"/>
      <c r="BE3925" s="184"/>
      <c r="BF3925" s="184"/>
      <c r="BG3925" s="184"/>
      <c r="BT3925" s="37">
        <f t="shared" si="193"/>
        <v>46020</v>
      </c>
      <c r="BU3925" s="31" t="s">
        <v>1670</v>
      </c>
      <c r="BV3925" s="183"/>
      <c r="BW3925" s="207"/>
      <c r="BX3925" s="184"/>
      <c r="BY3925" s="184"/>
      <c r="BZ3925" s="184"/>
      <c r="CA3925" s="184"/>
      <c r="CB3925" s="184"/>
      <c r="CC3925" s="184"/>
      <c r="CE3925" s="1"/>
      <c r="CF3925" s="1"/>
      <c r="CG3925" s="1"/>
      <c r="CH3925" s="1"/>
      <c r="CI3925" s="1"/>
      <c r="CJ3925" s="1"/>
      <c r="CK3925" s="1"/>
      <c r="CL3925" s="1"/>
      <c r="CM3925" s="32"/>
      <c r="CN3925" s="1"/>
      <c r="CO3925" s="1"/>
    </row>
    <row r="3926" spans="1:93" ht="30" customHeight="1" x14ac:dyDescent="0.2">
      <c r="A3926" s="1">
        <v>3920</v>
      </c>
      <c r="B3926" s="1" t="s">
        <v>865</v>
      </c>
      <c r="C3926" s="1" t="s">
        <v>866</v>
      </c>
      <c r="D3926" s="1" t="s">
        <v>867</v>
      </c>
      <c r="E3926" s="1" t="s">
        <v>868</v>
      </c>
      <c r="F3926" s="1" t="s">
        <v>74</v>
      </c>
      <c r="G3926" s="1">
        <v>1</v>
      </c>
      <c r="H3926" s="1" t="s">
        <v>341</v>
      </c>
      <c r="I3926" s="1" t="s">
        <v>114</v>
      </c>
      <c r="J3926" s="64">
        <v>528</v>
      </c>
      <c r="K3926" s="76">
        <v>2296390</v>
      </c>
      <c r="L3926" s="29">
        <v>45992</v>
      </c>
      <c r="M3926" s="29" t="s">
        <v>4163</v>
      </c>
      <c r="N3926" s="1" t="s">
        <v>478</v>
      </c>
      <c r="O3926" s="28" t="s">
        <v>225</v>
      </c>
      <c r="P3926" s="1" t="s">
        <v>216</v>
      </c>
      <c r="Q3926" s="76">
        <v>12</v>
      </c>
      <c r="R3926" s="1" t="s">
        <v>537</v>
      </c>
      <c r="T3926" s="1" t="s">
        <v>115</v>
      </c>
      <c r="U3926" s="1"/>
      <c r="V3926" s="1"/>
      <c r="AB3926" s="178"/>
      <c r="AC3926" s="93">
        <v>22.5</v>
      </c>
      <c r="AD3926" s="69">
        <v>240</v>
      </c>
      <c r="AE3926" s="33"/>
      <c r="AF3926" s="33"/>
      <c r="AG3926" s="33"/>
      <c r="AM3926" s="164">
        <f t="shared" si="194"/>
        <v>45995</v>
      </c>
      <c r="AX3926" s="37">
        <f t="shared" si="195"/>
        <v>45999</v>
      </c>
      <c r="AY3926" s="1" t="s">
        <v>1670</v>
      </c>
      <c r="AZ3926" s="183"/>
      <c r="BA3926" s="184"/>
      <c r="BB3926" s="184"/>
      <c r="BC3926" s="184"/>
      <c r="BD3926" s="184"/>
      <c r="BE3926" s="184"/>
      <c r="BF3926" s="184"/>
      <c r="BG3926" s="184"/>
      <c r="BT3926" s="37">
        <f t="shared" si="193"/>
        <v>46020</v>
      </c>
      <c r="BU3926" s="31" t="s">
        <v>1670</v>
      </c>
      <c r="BV3926" s="183"/>
      <c r="BW3926" s="207"/>
      <c r="BX3926" s="184"/>
      <c r="BY3926" s="184"/>
      <c r="BZ3926" s="184"/>
      <c r="CA3926" s="184"/>
      <c r="CB3926" s="184"/>
      <c r="CC3926" s="184"/>
      <c r="CE3926" s="1"/>
      <c r="CF3926" s="1"/>
      <c r="CG3926" s="1"/>
      <c r="CH3926" s="1"/>
      <c r="CI3926" s="1"/>
      <c r="CJ3926" s="1"/>
      <c r="CK3926" s="1"/>
      <c r="CL3926" s="1"/>
      <c r="CM3926" s="32"/>
      <c r="CN3926" s="1"/>
      <c r="CO3926" s="1"/>
    </row>
    <row r="3927" spans="1:93" ht="30" customHeight="1" x14ac:dyDescent="0.2">
      <c r="A3927" s="1">
        <v>3921</v>
      </c>
      <c r="B3927" s="1" t="s">
        <v>865</v>
      </c>
      <c r="C3927" s="1" t="s">
        <v>866</v>
      </c>
      <c r="D3927" s="1" t="s">
        <v>867</v>
      </c>
      <c r="E3927" s="1" t="s">
        <v>868</v>
      </c>
      <c r="F3927" s="1" t="s">
        <v>74</v>
      </c>
      <c r="G3927" s="1">
        <v>1</v>
      </c>
      <c r="H3927" s="1" t="s">
        <v>341</v>
      </c>
      <c r="I3927" s="1" t="s">
        <v>114</v>
      </c>
      <c r="J3927" s="64">
        <v>590</v>
      </c>
      <c r="K3927" s="76">
        <v>2311082</v>
      </c>
      <c r="L3927" s="29">
        <v>45992</v>
      </c>
      <c r="M3927" s="29" t="s">
        <v>4163</v>
      </c>
      <c r="N3927" s="1" t="s">
        <v>478</v>
      </c>
      <c r="O3927" s="28" t="s">
        <v>225</v>
      </c>
      <c r="P3927" s="1" t="s">
        <v>216</v>
      </c>
      <c r="Q3927" s="76">
        <v>12</v>
      </c>
      <c r="R3927" s="1" t="s">
        <v>537</v>
      </c>
      <c r="T3927" s="1" t="s">
        <v>115</v>
      </c>
      <c r="U3927" s="1"/>
      <c r="V3927" s="1"/>
      <c r="AB3927" s="178"/>
      <c r="AC3927" s="93">
        <v>20.5</v>
      </c>
      <c r="AD3927" s="69">
        <v>230</v>
      </c>
      <c r="AE3927" s="33"/>
      <c r="AF3927" s="33"/>
      <c r="AG3927" s="33"/>
      <c r="AM3927" s="164">
        <f t="shared" si="194"/>
        <v>45995</v>
      </c>
      <c r="AX3927" s="37">
        <f t="shared" si="195"/>
        <v>45999</v>
      </c>
      <c r="AY3927" s="1" t="s">
        <v>1670</v>
      </c>
      <c r="AZ3927" s="183"/>
      <c r="BA3927" s="184"/>
      <c r="BB3927" s="184"/>
      <c r="BC3927" s="184"/>
      <c r="BD3927" s="184"/>
      <c r="BE3927" s="184"/>
      <c r="BF3927" s="184"/>
      <c r="BG3927" s="184"/>
      <c r="BT3927" s="37">
        <f t="shared" si="193"/>
        <v>46020</v>
      </c>
      <c r="BU3927" s="31" t="s">
        <v>1670</v>
      </c>
      <c r="BV3927" s="183"/>
      <c r="BW3927" s="207"/>
      <c r="BX3927" s="184"/>
      <c r="BY3927" s="184"/>
      <c r="BZ3927" s="184"/>
      <c r="CA3927" s="184"/>
      <c r="CB3927" s="184"/>
      <c r="CC3927" s="184"/>
      <c r="CE3927" s="1"/>
      <c r="CF3927" s="1"/>
      <c r="CG3927" s="1"/>
      <c r="CH3927" s="1"/>
      <c r="CI3927" s="1"/>
      <c r="CJ3927" s="1"/>
      <c r="CK3927" s="1"/>
      <c r="CL3927" s="1"/>
      <c r="CM3927" s="32"/>
      <c r="CN3927" s="1"/>
      <c r="CO3927" s="1"/>
    </row>
    <row r="3928" spans="1:93" ht="30" customHeight="1" x14ac:dyDescent="0.2">
      <c r="A3928" s="1">
        <v>3922</v>
      </c>
      <c r="B3928" s="1" t="s">
        <v>865</v>
      </c>
      <c r="C3928" s="1" t="s">
        <v>866</v>
      </c>
      <c r="D3928" s="1" t="s">
        <v>867</v>
      </c>
      <c r="E3928" s="1" t="s">
        <v>868</v>
      </c>
      <c r="F3928" s="1" t="s">
        <v>74</v>
      </c>
      <c r="G3928" s="1">
        <v>1</v>
      </c>
      <c r="H3928" s="1" t="s">
        <v>341</v>
      </c>
      <c r="I3928" s="1" t="s">
        <v>114</v>
      </c>
      <c r="J3928" s="64">
        <v>403</v>
      </c>
      <c r="K3928" s="76">
        <v>2311084</v>
      </c>
      <c r="L3928" s="29">
        <v>45992</v>
      </c>
      <c r="M3928" s="29" t="s">
        <v>4163</v>
      </c>
      <c r="N3928" s="1" t="s">
        <v>478</v>
      </c>
      <c r="O3928" s="28" t="s">
        <v>225</v>
      </c>
      <c r="P3928" s="1" t="s">
        <v>216</v>
      </c>
      <c r="Q3928" s="76">
        <v>1</v>
      </c>
      <c r="R3928" s="1" t="s">
        <v>537</v>
      </c>
      <c r="T3928" s="1" t="s">
        <v>115</v>
      </c>
      <c r="U3928" s="1"/>
      <c r="V3928" s="1" t="s">
        <v>886</v>
      </c>
      <c r="AB3928" s="178"/>
      <c r="AC3928" s="93" t="s">
        <v>103</v>
      </c>
      <c r="AD3928" s="69" t="s">
        <v>103</v>
      </c>
      <c r="AE3928" s="33"/>
      <c r="AF3928" s="33"/>
      <c r="AG3928" s="33"/>
      <c r="AM3928" s="164">
        <f t="shared" si="194"/>
        <v>45995</v>
      </c>
      <c r="AX3928" s="37">
        <f t="shared" si="195"/>
        <v>45999</v>
      </c>
      <c r="AY3928" s="1" t="s">
        <v>1670</v>
      </c>
      <c r="AZ3928" s="183"/>
      <c r="BA3928" s="184"/>
      <c r="BB3928" s="184"/>
      <c r="BC3928" s="184"/>
      <c r="BD3928" s="184"/>
      <c r="BE3928" s="184"/>
      <c r="BF3928" s="184"/>
      <c r="BG3928" s="184"/>
      <c r="BT3928" s="37">
        <f t="shared" si="193"/>
        <v>46020</v>
      </c>
      <c r="BU3928" s="31" t="s">
        <v>1670</v>
      </c>
      <c r="BV3928" s="183"/>
      <c r="BW3928" s="207"/>
      <c r="BX3928" s="184"/>
      <c r="BY3928" s="184"/>
      <c r="BZ3928" s="184"/>
      <c r="CA3928" s="184"/>
      <c r="CB3928" s="184"/>
      <c r="CC3928" s="184"/>
      <c r="CE3928" s="1"/>
      <c r="CF3928" s="1"/>
      <c r="CG3928" s="1"/>
      <c r="CH3928" s="1"/>
      <c r="CI3928" s="1"/>
      <c r="CJ3928" s="1"/>
      <c r="CK3928" s="1"/>
      <c r="CL3928" s="1"/>
      <c r="CM3928" s="32"/>
      <c r="CN3928" s="1"/>
      <c r="CO3928" s="1"/>
    </row>
    <row r="3929" spans="1:93" ht="30" customHeight="1" x14ac:dyDescent="0.2">
      <c r="A3929" s="1">
        <v>3923</v>
      </c>
      <c r="B3929" s="1" t="s">
        <v>865</v>
      </c>
      <c r="C3929" s="1" t="s">
        <v>866</v>
      </c>
      <c r="D3929" s="1" t="s">
        <v>867</v>
      </c>
      <c r="E3929" s="1" t="s">
        <v>868</v>
      </c>
      <c r="F3929" s="1" t="s">
        <v>74</v>
      </c>
      <c r="G3929" s="1">
        <v>1</v>
      </c>
      <c r="H3929" s="1" t="s">
        <v>341</v>
      </c>
      <c r="I3929" s="1" t="s">
        <v>114</v>
      </c>
      <c r="J3929" s="64">
        <v>433</v>
      </c>
      <c r="K3929" s="76">
        <v>2311083</v>
      </c>
      <c r="L3929" s="29">
        <v>45992</v>
      </c>
      <c r="M3929" s="29" t="s">
        <v>4163</v>
      </c>
      <c r="N3929" s="1" t="s">
        <v>478</v>
      </c>
      <c r="O3929" s="28" t="s">
        <v>225</v>
      </c>
      <c r="P3929" s="1" t="s">
        <v>216</v>
      </c>
      <c r="Q3929" s="76">
        <v>9</v>
      </c>
      <c r="R3929" s="1" t="s">
        <v>537</v>
      </c>
      <c r="T3929" s="1" t="s">
        <v>115</v>
      </c>
      <c r="U3929" s="1"/>
      <c r="V3929" s="1"/>
      <c r="AB3929" s="178"/>
      <c r="AC3929" s="93">
        <v>24</v>
      </c>
      <c r="AD3929" s="69">
        <v>220</v>
      </c>
      <c r="AE3929" s="33"/>
      <c r="AF3929" s="33"/>
      <c r="AG3929" s="33"/>
      <c r="AM3929" s="164">
        <f t="shared" si="194"/>
        <v>45995</v>
      </c>
      <c r="AX3929" s="37">
        <f t="shared" si="195"/>
        <v>45999</v>
      </c>
      <c r="AY3929" s="1" t="s">
        <v>1670</v>
      </c>
      <c r="AZ3929" s="183"/>
      <c r="BA3929" s="184"/>
      <c r="BB3929" s="184"/>
      <c r="BC3929" s="184"/>
      <c r="BD3929" s="184"/>
      <c r="BE3929" s="184"/>
      <c r="BF3929" s="184"/>
      <c r="BG3929" s="184"/>
      <c r="BT3929" s="37">
        <f t="shared" si="193"/>
        <v>46020</v>
      </c>
      <c r="BU3929" s="31" t="s">
        <v>1670</v>
      </c>
      <c r="BV3929" s="183"/>
      <c r="BW3929" s="207"/>
      <c r="BX3929" s="184"/>
      <c r="BY3929" s="184"/>
      <c r="BZ3929" s="184"/>
      <c r="CA3929" s="184"/>
      <c r="CB3929" s="184"/>
      <c r="CC3929" s="184"/>
      <c r="CE3929" s="1"/>
      <c r="CF3929" s="1"/>
      <c r="CG3929" s="1"/>
      <c r="CH3929" s="1"/>
      <c r="CI3929" s="1"/>
      <c r="CJ3929" s="1"/>
      <c r="CK3929" s="1"/>
      <c r="CL3929" s="1"/>
      <c r="CM3929" s="32"/>
      <c r="CN3929" s="1"/>
      <c r="CO3929" s="1"/>
    </row>
    <row r="3930" spans="1:93" ht="30" customHeight="1" x14ac:dyDescent="0.2">
      <c r="A3930" s="1">
        <v>3924</v>
      </c>
      <c r="B3930" s="1" t="s">
        <v>865</v>
      </c>
      <c r="C3930" s="1" t="s">
        <v>866</v>
      </c>
      <c r="D3930" s="1" t="s">
        <v>867</v>
      </c>
      <c r="E3930" s="1" t="s">
        <v>868</v>
      </c>
      <c r="F3930" s="1" t="s">
        <v>74</v>
      </c>
      <c r="G3930" s="1">
        <v>1</v>
      </c>
      <c r="H3930" s="1" t="s">
        <v>341</v>
      </c>
      <c r="I3930" s="1" t="s">
        <v>114</v>
      </c>
      <c r="J3930" s="64">
        <v>303</v>
      </c>
      <c r="K3930" s="76">
        <v>2296391</v>
      </c>
      <c r="L3930" s="29">
        <v>45992</v>
      </c>
      <c r="M3930" s="29" t="s">
        <v>4163</v>
      </c>
      <c r="N3930" s="1" t="s">
        <v>478</v>
      </c>
      <c r="O3930" s="28" t="s">
        <v>225</v>
      </c>
      <c r="P3930" s="1" t="s">
        <v>216</v>
      </c>
      <c r="Q3930" s="76">
        <v>8</v>
      </c>
      <c r="R3930" s="1" t="s">
        <v>537</v>
      </c>
      <c r="T3930" s="1" t="s">
        <v>115</v>
      </c>
      <c r="U3930" s="1"/>
      <c r="V3930" s="1"/>
      <c r="AB3930" s="178"/>
      <c r="AC3930" s="93">
        <v>21.5</v>
      </c>
      <c r="AD3930" s="69">
        <v>220</v>
      </c>
      <c r="AE3930" s="33"/>
      <c r="AF3930" s="33"/>
      <c r="AG3930" s="33"/>
      <c r="AM3930" s="164">
        <f t="shared" si="194"/>
        <v>45995</v>
      </c>
      <c r="AX3930" s="37">
        <f t="shared" si="195"/>
        <v>45999</v>
      </c>
      <c r="AY3930" s="1" t="s">
        <v>1670</v>
      </c>
      <c r="AZ3930" s="183"/>
      <c r="BA3930" s="184"/>
      <c r="BB3930" s="184"/>
      <c r="BC3930" s="184"/>
      <c r="BD3930" s="184"/>
      <c r="BE3930" s="184"/>
      <c r="BF3930" s="184"/>
      <c r="BG3930" s="184"/>
      <c r="BT3930" s="37">
        <f t="shared" si="193"/>
        <v>46020</v>
      </c>
      <c r="BU3930" s="31" t="s">
        <v>1670</v>
      </c>
      <c r="BV3930" s="183"/>
      <c r="BW3930" s="207"/>
      <c r="BX3930" s="184"/>
      <c r="BY3930" s="184"/>
      <c r="BZ3930" s="184"/>
      <c r="CA3930" s="184"/>
      <c r="CB3930" s="184"/>
      <c r="CC3930" s="184"/>
      <c r="CE3930" s="1"/>
      <c r="CF3930" s="1"/>
      <c r="CG3930" s="1"/>
      <c r="CH3930" s="1"/>
      <c r="CI3930" s="1"/>
      <c r="CJ3930" s="1"/>
      <c r="CK3930" s="1"/>
      <c r="CL3930" s="1"/>
      <c r="CM3930" s="32"/>
      <c r="CN3930" s="1"/>
      <c r="CO3930" s="1"/>
    </row>
    <row r="3931" spans="1:93" ht="30" customHeight="1" x14ac:dyDescent="0.2">
      <c r="A3931" s="1">
        <v>3925</v>
      </c>
      <c r="B3931" s="1" t="s">
        <v>865</v>
      </c>
      <c r="C3931" s="1" t="s">
        <v>866</v>
      </c>
      <c r="D3931" s="1" t="s">
        <v>867</v>
      </c>
      <c r="E3931" s="1" t="s">
        <v>868</v>
      </c>
      <c r="F3931" s="1" t="s">
        <v>74</v>
      </c>
      <c r="G3931" s="1">
        <v>1</v>
      </c>
      <c r="H3931" s="1" t="s">
        <v>341</v>
      </c>
      <c r="I3931" s="1" t="s">
        <v>114</v>
      </c>
      <c r="J3931" s="64">
        <v>274</v>
      </c>
      <c r="K3931" s="76">
        <v>2296392</v>
      </c>
      <c r="L3931" s="29">
        <v>45992</v>
      </c>
      <c r="M3931" s="29" t="s">
        <v>4163</v>
      </c>
      <c r="N3931" s="1" t="s">
        <v>478</v>
      </c>
      <c r="O3931" s="28" t="s">
        <v>225</v>
      </c>
      <c r="P3931" s="1" t="s">
        <v>216</v>
      </c>
      <c r="Q3931" s="76">
        <v>8</v>
      </c>
      <c r="R3931" s="1" t="s">
        <v>537</v>
      </c>
      <c r="T3931" s="1" t="s">
        <v>115</v>
      </c>
      <c r="U3931" s="1"/>
      <c r="V3931" s="1"/>
      <c r="AB3931" s="178"/>
      <c r="AC3931" s="93">
        <v>23.5</v>
      </c>
      <c r="AD3931" s="69">
        <v>240</v>
      </c>
      <c r="AE3931" s="33"/>
      <c r="AF3931" s="33"/>
      <c r="AG3931" s="33"/>
      <c r="AM3931" s="164">
        <f t="shared" si="194"/>
        <v>45995</v>
      </c>
      <c r="AX3931" s="37">
        <f t="shared" si="195"/>
        <v>45999</v>
      </c>
      <c r="AY3931" s="1" t="s">
        <v>1670</v>
      </c>
      <c r="AZ3931" s="183"/>
      <c r="BA3931" s="184"/>
      <c r="BB3931" s="184"/>
      <c r="BC3931" s="184"/>
      <c r="BD3931" s="184"/>
      <c r="BE3931" s="184"/>
      <c r="BF3931" s="184"/>
      <c r="BG3931" s="184"/>
      <c r="BT3931" s="37">
        <f t="shared" si="193"/>
        <v>46020</v>
      </c>
      <c r="BU3931" s="31" t="s">
        <v>1670</v>
      </c>
      <c r="BV3931" s="183"/>
      <c r="BW3931" s="207"/>
      <c r="BX3931" s="184"/>
      <c r="BY3931" s="184"/>
      <c r="BZ3931" s="184"/>
      <c r="CA3931" s="184"/>
      <c r="CB3931" s="184"/>
      <c r="CC3931" s="184"/>
      <c r="CE3931" s="1"/>
      <c r="CF3931" s="1"/>
      <c r="CG3931" s="1"/>
      <c r="CH3931" s="1"/>
      <c r="CI3931" s="1"/>
      <c r="CJ3931" s="1"/>
      <c r="CK3931" s="1"/>
      <c r="CL3931" s="1"/>
      <c r="CM3931" s="32"/>
      <c r="CN3931" s="1"/>
      <c r="CO3931" s="1"/>
    </row>
    <row r="3932" spans="1:93" ht="30" customHeight="1" x14ac:dyDescent="0.2">
      <c r="A3932" s="1">
        <v>3926</v>
      </c>
      <c r="B3932" s="1" t="s">
        <v>865</v>
      </c>
      <c r="C3932" s="1" t="s">
        <v>866</v>
      </c>
      <c r="D3932" s="1" t="s">
        <v>867</v>
      </c>
      <c r="E3932" s="1" t="s">
        <v>868</v>
      </c>
      <c r="F3932" s="1" t="s">
        <v>74</v>
      </c>
      <c r="G3932" s="1">
        <v>1</v>
      </c>
      <c r="H3932" s="1" t="s">
        <v>341</v>
      </c>
      <c r="I3932" s="1" t="s">
        <v>114</v>
      </c>
      <c r="J3932" s="64">
        <v>437</v>
      </c>
      <c r="K3932" s="76">
        <v>2311085</v>
      </c>
      <c r="L3932" s="29">
        <v>45992</v>
      </c>
      <c r="M3932" s="29" t="s">
        <v>4163</v>
      </c>
      <c r="N3932" s="1" t="s">
        <v>478</v>
      </c>
      <c r="O3932" s="28" t="s">
        <v>225</v>
      </c>
      <c r="P3932" s="1" t="s">
        <v>216</v>
      </c>
      <c r="Q3932" s="76">
        <v>8</v>
      </c>
      <c r="R3932" s="1" t="s">
        <v>537</v>
      </c>
      <c r="T3932" s="1" t="s">
        <v>115</v>
      </c>
      <c r="U3932" s="1"/>
      <c r="V3932" s="1"/>
      <c r="AB3932" s="178"/>
      <c r="AC3932" s="93">
        <v>23</v>
      </c>
      <c r="AD3932" s="69">
        <v>210</v>
      </c>
      <c r="AE3932" s="33"/>
      <c r="AF3932" s="33"/>
      <c r="AG3932" s="33"/>
      <c r="AM3932" s="164">
        <f t="shared" si="194"/>
        <v>45995</v>
      </c>
      <c r="AX3932" s="37">
        <f t="shared" si="195"/>
        <v>45999</v>
      </c>
      <c r="AY3932" s="1" t="s">
        <v>1670</v>
      </c>
      <c r="AZ3932" s="183"/>
      <c r="BA3932" s="184"/>
      <c r="BB3932" s="184"/>
      <c r="BC3932" s="184"/>
      <c r="BD3932" s="184"/>
      <c r="BE3932" s="184"/>
      <c r="BF3932" s="184"/>
      <c r="BG3932" s="184"/>
      <c r="BT3932" s="37">
        <f t="shared" si="193"/>
        <v>46020</v>
      </c>
      <c r="BU3932" s="31" t="s">
        <v>1670</v>
      </c>
      <c r="BV3932" s="183"/>
      <c r="BW3932" s="207"/>
      <c r="BX3932" s="184"/>
      <c r="BY3932" s="184"/>
      <c r="BZ3932" s="184"/>
      <c r="CA3932" s="184"/>
      <c r="CB3932" s="184"/>
      <c r="CC3932" s="184"/>
      <c r="CE3932" s="1"/>
      <c r="CF3932" s="1"/>
      <c r="CG3932" s="1"/>
      <c r="CH3932" s="1"/>
      <c r="CI3932" s="1"/>
      <c r="CJ3932" s="1"/>
      <c r="CK3932" s="1"/>
      <c r="CL3932" s="1"/>
      <c r="CM3932" s="32"/>
      <c r="CN3932" s="1"/>
      <c r="CO3932" s="1"/>
    </row>
    <row r="3933" spans="1:93" ht="30" customHeight="1" x14ac:dyDescent="0.2">
      <c r="A3933" s="1">
        <v>3927</v>
      </c>
      <c r="B3933" s="1" t="s">
        <v>865</v>
      </c>
      <c r="C3933" s="1" t="s">
        <v>866</v>
      </c>
      <c r="D3933" s="1" t="s">
        <v>867</v>
      </c>
      <c r="E3933" s="1" t="s">
        <v>868</v>
      </c>
      <c r="F3933" s="1" t="s">
        <v>74</v>
      </c>
      <c r="G3933" s="1">
        <v>1</v>
      </c>
      <c r="H3933" s="1" t="s">
        <v>341</v>
      </c>
      <c r="I3933" s="1" t="s">
        <v>114</v>
      </c>
      <c r="J3933" s="64">
        <v>393</v>
      </c>
      <c r="K3933" s="76">
        <v>2296393</v>
      </c>
      <c r="L3933" s="29">
        <v>45992</v>
      </c>
      <c r="M3933" s="29" t="s">
        <v>4163</v>
      </c>
      <c r="N3933" s="1" t="s">
        <v>478</v>
      </c>
      <c r="O3933" s="28" t="s">
        <v>225</v>
      </c>
      <c r="P3933" s="1" t="s">
        <v>216</v>
      </c>
      <c r="Q3933" s="76">
        <v>10</v>
      </c>
      <c r="R3933" s="1" t="s">
        <v>537</v>
      </c>
      <c r="T3933" s="1" t="s">
        <v>115</v>
      </c>
      <c r="U3933" s="1"/>
      <c r="V3933" s="1"/>
      <c r="AB3933" s="178"/>
      <c r="AC3933" s="93">
        <v>21</v>
      </c>
      <c r="AD3933" s="69">
        <v>235</v>
      </c>
      <c r="AE3933" s="33"/>
      <c r="AF3933" s="33"/>
      <c r="AG3933" s="33"/>
      <c r="AM3933" s="164">
        <f t="shared" si="194"/>
        <v>45995</v>
      </c>
      <c r="AX3933" s="37">
        <f t="shared" si="195"/>
        <v>45999</v>
      </c>
      <c r="AY3933" s="1" t="s">
        <v>1670</v>
      </c>
      <c r="AZ3933" s="183"/>
      <c r="BA3933" s="184"/>
      <c r="BB3933" s="184"/>
      <c r="BC3933" s="184"/>
      <c r="BD3933" s="184"/>
      <c r="BE3933" s="184"/>
      <c r="BF3933" s="184"/>
      <c r="BG3933" s="184"/>
      <c r="BT3933" s="37">
        <f t="shared" ref="BT3933:BT3996" si="196">IF(L3933=0, 0, L3933+28)</f>
        <v>46020</v>
      </c>
      <c r="BU3933" s="31" t="s">
        <v>1670</v>
      </c>
      <c r="BV3933" s="183"/>
      <c r="BW3933" s="207"/>
      <c r="BX3933" s="184"/>
      <c r="BY3933" s="184"/>
      <c r="BZ3933" s="184"/>
      <c r="CA3933" s="184"/>
      <c r="CB3933" s="184"/>
      <c r="CC3933" s="184"/>
      <c r="CE3933" s="1"/>
      <c r="CF3933" s="1"/>
      <c r="CG3933" s="1"/>
      <c r="CH3933" s="1"/>
      <c r="CI3933" s="1"/>
      <c r="CJ3933" s="1"/>
      <c r="CK3933" s="1"/>
      <c r="CL3933" s="1"/>
      <c r="CM3933" s="32"/>
      <c r="CN3933" s="1"/>
      <c r="CO3933" s="1"/>
    </row>
    <row r="3934" spans="1:93" ht="30" customHeight="1" x14ac:dyDescent="0.2">
      <c r="A3934" s="1">
        <v>3928</v>
      </c>
      <c r="B3934" s="1" t="s">
        <v>865</v>
      </c>
      <c r="C3934" s="1" t="s">
        <v>866</v>
      </c>
      <c r="D3934" s="1" t="s">
        <v>867</v>
      </c>
      <c r="E3934" s="1" t="s">
        <v>868</v>
      </c>
      <c r="F3934" s="1" t="s">
        <v>74</v>
      </c>
      <c r="G3934" s="1">
        <v>1</v>
      </c>
      <c r="H3934" s="1" t="s">
        <v>341</v>
      </c>
      <c r="I3934" s="1" t="s">
        <v>114</v>
      </c>
      <c r="J3934" s="64">
        <v>558</v>
      </c>
      <c r="K3934" s="76">
        <v>2311086</v>
      </c>
      <c r="L3934" s="29">
        <v>45992</v>
      </c>
      <c r="M3934" s="29" t="s">
        <v>4163</v>
      </c>
      <c r="N3934" s="1" t="s">
        <v>478</v>
      </c>
      <c r="O3934" s="28" t="s">
        <v>225</v>
      </c>
      <c r="P3934" s="1" t="s">
        <v>216</v>
      </c>
      <c r="Q3934" s="76">
        <v>12</v>
      </c>
      <c r="R3934" s="1" t="s">
        <v>537</v>
      </c>
      <c r="T3934" s="1" t="s">
        <v>115</v>
      </c>
      <c r="U3934" s="1"/>
      <c r="V3934" s="1"/>
      <c r="AB3934" s="178"/>
      <c r="AC3934" s="93">
        <v>20.5</v>
      </c>
      <c r="AD3934" s="69">
        <v>235</v>
      </c>
      <c r="AE3934" s="33" t="s">
        <v>103</v>
      </c>
      <c r="AF3934" s="33" t="s">
        <v>103</v>
      </c>
      <c r="AG3934" s="33"/>
      <c r="AM3934" s="164">
        <f t="shared" si="194"/>
        <v>45995</v>
      </c>
      <c r="AX3934" s="37">
        <f t="shared" si="195"/>
        <v>45999</v>
      </c>
      <c r="AY3934" s="1" t="s">
        <v>1670</v>
      </c>
      <c r="AZ3934" s="183"/>
      <c r="BA3934" s="184"/>
      <c r="BB3934" s="184"/>
      <c r="BC3934" s="184"/>
      <c r="BD3934" s="184"/>
      <c r="BE3934" s="184"/>
      <c r="BF3934" s="184"/>
      <c r="BG3934" s="184"/>
      <c r="BT3934" s="37">
        <f t="shared" si="196"/>
        <v>46020</v>
      </c>
      <c r="BU3934" s="31" t="s">
        <v>1670</v>
      </c>
      <c r="BV3934" s="183"/>
      <c r="BW3934" s="207"/>
      <c r="BX3934" s="184"/>
      <c r="BY3934" s="184"/>
      <c r="BZ3934" s="184"/>
      <c r="CA3934" s="184"/>
      <c r="CB3934" s="184"/>
      <c r="CC3934" s="184"/>
      <c r="CE3934" s="1"/>
      <c r="CF3934" s="1"/>
      <c r="CG3934" s="1"/>
      <c r="CH3934" s="1"/>
      <c r="CI3934" s="1"/>
      <c r="CJ3934" s="1"/>
      <c r="CK3934" s="1"/>
      <c r="CL3934" s="1"/>
      <c r="CM3934" s="32"/>
      <c r="CN3934" s="1"/>
      <c r="CO3934" s="1"/>
    </row>
    <row r="3935" spans="1:93" ht="30" customHeight="1" x14ac:dyDescent="0.2">
      <c r="A3935" s="1">
        <v>3929</v>
      </c>
      <c r="B3935" s="1" t="s">
        <v>865</v>
      </c>
      <c r="C3935" s="1" t="s">
        <v>866</v>
      </c>
      <c r="D3935" s="1" t="s">
        <v>867</v>
      </c>
      <c r="E3935" s="1" t="s">
        <v>868</v>
      </c>
      <c r="F3935" s="1" t="s">
        <v>74</v>
      </c>
      <c r="G3935" s="1">
        <v>1</v>
      </c>
      <c r="H3935" s="1" t="s">
        <v>341</v>
      </c>
      <c r="I3935" s="1" t="s">
        <v>114</v>
      </c>
      <c r="J3935" s="64">
        <v>557</v>
      </c>
      <c r="K3935" s="76">
        <v>2296394</v>
      </c>
      <c r="L3935" s="29">
        <v>45992</v>
      </c>
      <c r="M3935" s="29" t="s">
        <v>4163</v>
      </c>
      <c r="N3935" s="1" t="s">
        <v>478</v>
      </c>
      <c r="O3935" s="28" t="s">
        <v>225</v>
      </c>
      <c r="P3935" s="1" t="s">
        <v>216</v>
      </c>
      <c r="Q3935" s="76">
        <v>12</v>
      </c>
      <c r="R3935" s="1" t="s">
        <v>537</v>
      </c>
      <c r="T3935" s="1" t="s">
        <v>115</v>
      </c>
      <c r="U3935" s="1"/>
      <c r="V3935" s="1"/>
      <c r="AB3935" s="178"/>
      <c r="AC3935" s="93">
        <v>21.5</v>
      </c>
      <c r="AD3935" s="69">
        <v>210</v>
      </c>
      <c r="AE3935" s="33" t="s">
        <v>103</v>
      </c>
      <c r="AF3935" s="33" t="s">
        <v>103</v>
      </c>
      <c r="AG3935" s="33"/>
      <c r="AM3935" s="164">
        <f t="shared" si="194"/>
        <v>45995</v>
      </c>
      <c r="AX3935" s="37">
        <f t="shared" si="195"/>
        <v>45999</v>
      </c>
      <c r="AY3935" s="1" t="s">
        <v>1670</v>
      </c>
      <c r="AZ3935" s="183"/>
      <c r="BA3935" s="184"/>
      <c r="BB3935" s="184"/>
      <c r="BC3935" s="184"/>
      <c r="BD3935" s="184"/>
      <c r="BE3935" s="184"/>
      <c r="BF3935" s="184"/>
      <c r="BG3935" s="184"/>
      <c r="BT3935" s="37">
        <f t="shared" si="196"/>
        <v>46020</v>
      </c>
      <c r="BU3935" s="31" t="s">
        <v>1670</v>
      </c>
      <c r="BV3935" s="183"/>
      <c r="BW3935" s="207"/>
      <c r="BX3935" s="184"/>
      <c r="BY3935" s="184"/>
      <c r="BZ3935" s="184"/>
      <c r="CA3935" s="184"/>
      <c r="CB3935" s="184"/>
      <c r="CC3935" s="184"/>
      <c r="CE3935" s="1"/>
      <c r="CF3935" s="1"/>
      <c r="CG3935" s="1"/>
      <c r="CH3935" s="1"/>
      <c r="CI3935" s="1"/>
      <c r="CJ3935" s="1"/>
      <c r="CK3935" s="1"/>
      <c r="CL3935" s="1"/>
      <c r="CM3935" s="32"/>
      <c r="CN3935" s="1"/>
      <c r="CO3935" s="1"/>
    </row>
    <row r="3936" spans="1:93" ht="30" customHeight="1" x14ac:dyDescent="0.2">
      <c r="A3936" s="1">
        <v>3930</v>
      </c>
      <c r="B3936" s="1" t="s">
        <v>865</v>
      </c>
      <c r="C3936" s="1" t="s">
        <v>866</v>
      </c>
      <c r="D3936" s="1" t="s">
        <v>867</v>
      </c>
      <c r="E3936" s="1" t="s">
        <v>868</v>
      </c>
      <c r="F3936" s="1" t="s">
        <v>74</v>
      </c>
      <c r="G3936" s="1">
        <v>1</v>
      </c>
      <c r="H3936" s="1" t="s">
        <v>341</v>
      </c>
      <c r="I3936" s="1" t="s">
        <v>114</v>
      </c>
      <c r="J3936" s="64">
        <v>554</v>
      </c>
      <c r="K3936" s="76">
        <v>2311087</v>
      </c>
      <c r="L3936" s="29">
        <v>45992</v>
      </c>
      <c r="M3936" s="29" t="s">
        <v>4163</v>
      </c>
      <c r="N3936" s="1" t="s">
        <v>478</v>
      </c>
      <c r="O3936" s="28" t="s">
        <v>225</v>
      </c>
      <c r="P3936" s="1" t="s">
        <v>216</v>
      </c>
      <c r="Q3936" s="76">
        <v>12</v>
      </c>
      <c r="R3936" s="1" t="s">
        <v>537</v>
      </c>
      <c r="T3936" s="1" t="s">
        <v>115</v>
      </c>
      <c r="U3936" s="1"/>
      <c r="V3936" s="1"/>
      <c r="AB3936" s="178"/>
      <c r="AC3936" s="93">
        <v>21</v>
      </c>
      <c r="AD3936" s="69">
        <v>225</v>
      </c>
      <c r="AE3936" s="33" t="s">
        <v>103</v>
      </c>
      <c r="AF3936" s="33" t="s">
        <v>103</v>
      </c>
      <c r="AG3936" s="33"/>
      <c r="AM3936" s="164">
        <f t="shared" ref="AM3936:AM3999" si="197">L3936+3</f>
        <v>45995</v>
      </c>
      <c r="AX3936" s="37">
        <f t="shared" si="195"/>
        <v>45999</v>
      </c>
      <c r="AY3936" s="1" t="s">
        <v>1670</v>
      </c>
      <c r="AZ3936" s="183"/>
      <c r="BA3936" s="184"/>
      <c r="BB3936" s="184"/>
      <c r="BC3936" s="184"/>
      <c r="BD3936" s="184"/>
      <c r="BE3936" s="184"/>
      <c r="BF3936" s="184"/>
      <c r="BG3936" s="184"/>
      <c r="BT3936" s="37">
        <f t="shared" si="196"/>
        <v>46020</v>
      </c>
      <c r="BU3936" s="31" t="s">
        <v>1670</v>
      </c>
      <c r="BV3936" s="183"/>
      <c r="BW3936" s="207"/>
      <c r="BX3936" s="184"/>
      <c r="BY3936" s="184"/>
      <c r="BZ3936" s="184"/>
      <c r="CA3936" s="184"/>
      <c r="CB3936" s="184"/>
      <c r="CC3936" s="184"/>
      <c r="CE3936" s="1"/>
      <c r="CF3936" s="1"/>
      <c r="CG3936" s="1"/>
      <c r="CH3936" s="1"/>
      <c r="CI3936" s="1"/>
      <c r="CJ3936" s="1"/>
      <c r="CK3936" s="1"/>
      <c r="CL3936" s="1"/>
      <c r="CM3936" s="32"/>
      <c r="CN3936" s="1"/>
      <c r="CO3936" s="1"/>
    </row>
    <row r="3937" spans="1:93" ht="30" customHeight="1" x14ac:dyDescent="0.2">
      <c r="A3937" s="1">
        <v>3931</v>
      </c>
      <c r="B3937" s="1" t="s">
        <v>865</v>
      </c>
      <c r="C3937" s="1" t="s">
        <v>866</v>
      </c>
      <c r="D3937" s="1" t="s">
        <v>867</v>
      </c>
      <c r="E3937" s="1" t="s">
        <v>868</v>
      </c>
      <c r="F3937" s="1" t="s">
        <v>74</v>
      </c>
      <c r="G3937" s="1">
        <v>1</v>
      </c>
      <c r="H3937" s="1" t="s">
        <v>341</v>
      </c>
      <c r="I3937" s="1" t="s">
        <v>114</v>
      </c>
      <c r="J3937" s="64">
        <v>302</v>
      </c>
      <c r="K3937" s="76">
        <v>2296395</v>
      </c>
      <c r="L3937" s="29">
        <v>45992</v>
      </c>
      <c r="M3937" s="29" t="s">
        <v>4163</v>
      </c>
      <c r="N3937" s="1" t="s">
        <v>478</v>
      </c>
      <c r="O3937" s="28" t="s">
        <v>225</v>
      </c>
      <c r="P3937" s="1" t="s">
        <v>216</v>
      </c>
      <c r="Q3937" s="76">
        <v>8</v>
      </c>
      <c r="R3937" s="1" t="s">
        <v>537</v>
      </c>
      <c r="T3937" s="1" t="s">
        <v>115</v>
      </c>
      <c r="U3937" s="1"/>
      <c r="V3937" s="1"/>
      <c r="AB3937" s="178"/>
      <c r="AC3937" s="93">
        <v>23</v>
      </c>
      <c r="AD3937" s="69">
        <v>240</v>
      </c>
      <c r="AE3937" s="33" t="s">
        <v>103</v>
      </c>
      <c r="AF3937" s="33" t="s">
        <v>103</v>
      </c>
      <c r="AG3937" s="33"/>
      <c r="AM3937" s="164">
        <f t="shared" si="197"/>
        <v>45995</v>
      </c>
      <c r="AX3937" s="37">
        <f t="shared" si="195"/>
        <v>45999</v>
      </c>
      <c r="AY3937" s="1" t="s">
        <v>1670</v>
      </c>
      <c r="AZ3937" s="183"/>
      <c r="BA3937" s="184"/>
      <c r="BB3937" s="184"/>
      <c r="BC3937" s="184"/>
      <c r="BD3937" s="184"/>
      <c r="BE3937" s="184"/>
      <c r="BF3937" s="184"/>
      <c r="BG3937" s="184"/>
      <c r="BT3937" s="37">
        <f t="shared" si="196"/>
        <v>46020</v>
      </c>
      <c r="BU3937" s="31" t="s">
        <v>1670</v>
      </c>
      <c r="BV3937" s="183"/>
      <c r="BW3937" s="207"/>
      <c r="BX3937" s="184"/>
      <c r="BY3937" s="184"/>
      <c r="BZ3937" s="184"/>
      <c r="CA3937" s="184"/>
      <c r="CB3937" s="184"/>
      <c r="CC3937" s="184"/>
      <c r="CE3937" s="1"/>
      <c r="CF3937" s="1"/>
      <c r="CG3937" s="1"/>
      <c r="CH3937" s="1"/>
      <c r="CI3937" s="1"/>
      <c r="CJ3937" s="1"/>
      <c r="CK3937" s="1"/>
      <c r="CL3937" s="1"/>
      <c r="CM3937" s="32"/>
      <c r="CN3937" s="1"/>
      <c r="CO3937" s="1"/>
    </row>
    <row r="3938" spans="1:93" ht="30" customHeight="1" x14ac:dyDescent="0.2">
      <c r="A3938" s="1">
        <v>3932</v>
      </c>
      <c r="B3938" s="1" t="s">
        <v>865</v>
      </c>
      <c r="C3938" s="1" t="s">
        <v>866</v>
      </c>
      <c r="D3938" s="1" t="s">
        <v>867</v>
      </c>
      <c r="E3938" s="1" t="s">
        <v>868</v>
      </c>
      <c r="F3938" s="1" t="s">
        <v>74</v>
      </c>
      <c r="G3938" s="1">
        <v>1</v>
      </c>
      <c r="H3938" s="1" t="s">
        <v>341</v>
      </c>
      <c r="I3938" s="1" t="s">
        <v>114</v>
      </c>
      <c r="J3938" s="64">
        <v>407</v>
      </c>
      <c r="K3938" s="76">
        <v>2296396</v>
      </c>
      <c r="L3938" s="29">
        <v>45992</v>
      </c>
      <c r="M3938" s="29" t="s">
        <v>4163</v>
      </c>
      <c r="N3938" s="1" t="s">
        <v>478</v>
      </c>
      <c r="O3938" s="28" t="s">
        <v>225</v>
      </c>
      <c r="P3938" s="1" t="s">
        <v>216</v>
      </c>
      <c r="Q3938" s="76">
        <v>9</v>
      </c>
      <c r="R3938" s="1" t="s">
        <v>537</v>
      </c>
      <c r="S3938" s="1">
        <v>6</v>
      </c>
      <c r="T3938" s="1" t="s">
        <v>115</v>
      </c>
      <c r="U3938" s="1"/>
      <c r="V3938" s="1"/>
      <c r="AB3938" s="178"/>
      <c r="AC3938" s="93">
        <v>22.5</v>
      </c>
      <c r="AD3938" s="69">
        <v>230</v>
      </c>
      <c r="AE3938" s="33" t="s">
        <v>103</v>
      </c>
      <c r="AF3938" s="33" t="s">
        <v>103</v>
      </c>
      <c r="AG3938" s="33"/>
      <c r="AM3938" s="164">
        <f t="shared" si="197"/>
        <v>45995</v>
      </c>
      <c r="AX3938" s="37">
        <f t="shared" si="195"/>
        <v>45999</v>
      </c>
      <c r="AY3938" s="1" t="s">
        <v>1670</v>
      </c>
      <c r="AZ3938" s="183"/>
      <c r="BA3938" s="184"/>
      <c r="BB3938" s="184"/>
      <c r="BC3938" s="184"/>
      <c r="BD3938" s="184"/>
      <c r="BE3938" s="184"/>
      <c r="BF3938" s="184"/>
      <c r="BG3938" s="184"/>
      <c r="BT3938" s="37">
        <f t="shared" si="196"/>
        <v>46020</v>
      </c>
      <c r="BU3938" s="31" t="s">
        <v>1670</v>
      </c>
      <c r="BV3938" s="183"/>
      <c r="BW3938" s="207"/>
      <c r="BX3938" s="184"/>
      <c r="BY3938" s="184"/>
      <c r="BZ3938" s="184"/>
      <c r="CA3938" s="184"/>
      <c r="CB3938" s="184"/>
      <c r="CC3938" s="184"/>
      <c r="CE3938" s="1"/>
      <c r="CF3938" s="1"/>
      <c r="CG3938" s="1"/>
      <c r="CH3938" s="1"/>
      <c r="CI3938" s="1"/>
      <c r="CJ3938" s="1"/>
      <c r="CK3938" s="1"/>
      <c r="CL3938" s="1"/>
      <c r="CM3938" s="32"/>
      <c r="CN3938" s="1"/>
      <c r="CO3938" s="1"/>
    </row>
    <row r="3939" spans="1:93" ht="30" customHeight="1" x14ac:dyDescent="0.2">
      <c r="A3939" s="1">
        <v>3933</v>
      </c>
      <c r="B3939" s="1" t="s">
        <v>865</v>
      </c>
      <c r="C3939" s="1" t="s">
        <v>866</v>
      </c>
      <c r="D3939" s="1" t="s">
        <v>867</v>
      </c>
      <c r="E3939" s="1" t="s">
        <v>868</v>
      </c>
      <c r="F3939" s="1" t="s">
        <v>74</v>
      </c>
      <c r="G3939" s="1">
        <v>1</v>
      </c>
      <c r="H3939" s="1" t="s">
        <v>341</v>
      </c>
      <c r="I3939" s="1" t="s">
        <v>114</v>
      </c>
      <c r="J3939" s="64">
        <v>287</v>
      </c>
      <c r="K3939" s="76">
        <v>2311089</v>
      </c>
      <c r="L3939" s="29">
        <v>45992</v>
      </c>
      <c r="M3939" s="29" t="s">
        <v>4163</v>
      </c>
      <c r="N3939" s="1" t="s">
        <v>478</v>
      </c>
      <c r="O3939" s="28" t="s">
        <v>225</v>
      </c>
      <c r="P3939" s="1" t="s">
        <v>216</v>
      </c>
      <c r="Q3939" s="76">
        <v>8</v>
      </c>
      <c r="R3939" s="1" t="s">
        <v>537</v>
      </c>
      <c r="T3939" s="1" t="s">
        <v>115</v>
      </c>
      <c r="U3939" s="1"/>
      <c r="V3939" s="1"/>
      <c r="AB3939" s="178"/>
      <c r="AC3939" s="93">
        <v>20.5</v>
      </c>
      <c r="AD3939" s="69">
        <v>230</v>
      </c>
      <c r="AE3939" s="33" t="s">
        <v>103</v>
      </c>
      <c r="AF3939" s="33" t="s">
        <v>103</v>
      </c>
      <c r="AG3939" s="33"/>
      <c r="AM3939" s="164">
        <f t="shared" si="197"/>
        <v>45995</v>
      </c>
      <c r="AX3939" s="37">
        <f t="shared" si="195"/>
        <v>45999</v>
      </c>
      <c r="AY3939" s="1" t="s">
        <v>1670</v>
      </c>
      <c r="AZ3939" s="183"/>
      <c r="BA3939" s="184"/>
      <c r="BB3939" s="184"/>
      <c r="BC3939" s="184"/>
      <c r="BD3939" s="184"/>
      <c r="BE3939" s="184"/>
      <c r="BF3939" s="184"/>
      <c r="BG3939" s="184"/>
      <c r="BT3939" s="37">
        <f t="shared" si="196"/>
        <v>46020</v>
      </c>
      <c r="BU3939" s="31" t="s">
        <v>1670</v>
      </c>
      <c r="BV3939" s="183"/>
      <c r="BW3939" s="207"/>
      <c r="BX3939" s="184"/>
      <c r="BY3939" s="184"/>
      <c r="BZ3939" s="184"/>
      <c r="CA3939" s="184"/>
      <c r="CB3939" s="184"/>
      <c r="CC3939" s="184"/>
      <c r="CE3939" s="1"/>
      <c r="CF3939" s="1"/>
      <c r="CG3939" s="1"/>
      <c r="CH3939" s="1"/>
      <c r="CI3939" s="1"/>
      <c r="CJ3939" s="1"/>
      <c r="CK3939" s="1"/>
      <c r="CL3939" s="1"/>
      <c r="CM3939" s="32"/>
      <c r="CN3939" s="1"/>
      <c r="CO3939" s="1"/>
    </row>
    <row r="3940" spans="1:93" ht="30" customHeight="1" x14ac:dyDescent="0.2">
      <c r="A3940" s="1">
        <v>3934</v>
      </c>
      <c r="B3940" s="1" t="s">
        <v>865</v>
      </c>
      <c r="C3940" s="1" t="s">
        <v>866</v>
      </c>
      <c r="D3940" s="1" t="s">
        <v>867</v>
      </c>
      <c r="E3940" s="1" t="s">
        <v>868</v>
      </c>
      <c r="F3940" s="1" t="s">
        <v>74</v>
      </c>
      <c r="G3940" s="1">
        <v>1</v>
      </c>
      <c r="H3940" s="1" t="s">
        <v>341</v>
      </c>
      <c r="I3940" s="1" t="s">
        <v>114</v>
      </c>
      <c r="J3940" s="64">
        <v>553</v>
      </c>
      <c r="K3940" s="76">
        <v>2311090</v>
      </c>
      <c r="L3940" s="29">
        <v>45992</v>
      </c>
      <c r="M3940" s="29" t="s">
        <v>4163</v>
      </c>
      <c r="N3940" s="1" t="s">
        <v>478</v>
      </c>
      <c r="O3940" s="28" t="s">
        <v>225</v>
      </c>
      <c r="P3940" s="1" t="s">
        <v>216</v>
      </c>
      <c r="Q3940" s="76">
        <v>12</v>
      </c>
      <c r="R3940" s="1" t="s">
        <v>537</v>
      </c>
      <c r="T3940" s="1" t="s">
        <v>115</v>
      </c>
      <c r="U3940" s="1"/>
      <c r="V3940" s="1"/>
      <c r="AB3940" s="178"/>
      <c r="AC3940" s="93">
        <v>23</v>
      </c>
      <c r="AD3940" s="69">
        <v>240</v>
      </c>
      <c r="AE3940" s="33" t="s">
        <v>103</v>
      </c>
      <c r="AF3940" s="33" t="s">
        <v>103</v>
      </c>
      <c r="AG3940" s="33"/>
      <c r="AM3940" s="164">
        <f t="shared" si="197"/>
        <v>45995</v>
      </c>
      <c r="AX3940" s="37">
        <f t="shared" si="195"/>
        <v>45999</v>
      </c>
      <c r="AY3940" s="1" t="s">
        <v>1670</v>
      </c>
      <c r="AZ3940" s="183"/>
      <c r="BA3940" s="184"/>
      <c r="BB3940" s="184"/>
      <c r="BC3940" s="184"/>
      <c r="BD3940" s="184"/>
      <c r="BE3940" s="184"/>
      <c r="BF3940" s="184"/>
      <c r="BG3940" s="184"/>
      <c r="BT3940" s="37">
        <f t="shared" si="196"/>
        <v>46020</v>
      </c>
      <c r="BU3940" s="31" t="s">
        <v>1670</v>
      </c>
      <c r="BV3940" s="183"/>
      <c r="BW3940" s="207"/>
      <c r="BX3940" s="184"/>
      <c r="BY3940" s="184"/>
      <c r="BZ3940" s="184"/>
      <c r="CA3940" s="184"/>
      <c r="CB3940" s="184"/>
      <c r="CC3940" s="184"/>
      <c r="CE3940" s="1"/>
      <c r="CF3940" s="1"/>
      <c r="CG3940" s="1"/>
      <c r="CH3940" s="1"/>
      <c r="CI3940" s="1"/>
      <c r="CJ3940" s="1"/>
      <c r="CK3940" s="1"/>
      <c r="CL3940" s="1"/>
      <c r="CM3940" s="32"/>
      <c r="CN3940" s="1"/>
      <c r="CO3940" s="1"/>
    </row>
    <row r="3941" spans="1:93" ht="30" customHeight="1" x14ac:dyDescent="0.2">
      <c r="A3941" s="1">
        <v>3935</v>
      </c>
      <c r="B3941" s="1" t="s">
        <v>865</v>
      </c>
      <c r="C3941" s="1" t="s">
        <v>866</v>
      </c>
      <c r="D3941" s="1" t="s">
        <v>867</v>
      </c>
      <c r="E3941" s="1" t="s">
        <v>868</v>
      </c>
      <c r="F3941" s="1" t="s">
        <v>74</v>
      </c>
      <c r="G3941" s="1">
        <v>1</v>
      </c>
      <c r="H3941" s="1" t="s">
        <v>341</v>
      </c>
      <c r="I3941" s="1" t="s">
        <v>114</v>
      </c>
      <c r="J3941" s="64">
        <v>415</v>
      </c>
      <c r="K3941" s="76">
        <v>2296397</v>
      </c>
      <c r="L3941" s="29">
        <v>45992</v>
      </c>
      <c r="M3941" s="29" t="s">
        <v>4163</v>
      </c>
      <c r="N3941" s="1" t="s">
        <v>478</v>
      </c>
      <c r="O3941" s="28" t="s">
        <v>225</v>
      </c>
      <c r="P3941" s="1" t="s">
        <v>216</v>
      </c>
      <c r="Q3941" s="76">
        <v>10</v>
      </c>
      <c r="R3941" s="1" t="s">
        <v>537</v>
      </c>
      <c r="T3941" s="1" t="s">
        <v>115</v>
      </c>
      <c r="U3941" s="1"/>
      <c r="V3941" s="1"/>
      <c r="AB3941" s="178"/>
      <c r="AC3941" s="93">
        <v>24.5</v>
      </c>
      <c r="AD3941" s="69">
        <v>205</v>
      </c>
      <c r="AE3941" s="33" t="s">
        <v>103</v>
      </c>
      <c r="AF3941" s="33" t="s">
        <v>103</v>
      </c>
      <c r="AG3941" s="33"/>
      <c r="AM3941" s="164">
        <f t="shared" si="197"/>
        <v>45995</v>
      </c>
      <c r="AX3941" s="37">
        <f t="shared" si="195"/>
        <v>45999</v>
      </c>
      <c r="AY3941" s="1" t="s">
        <v>1670</v>
      </c>
      <c r="AZ3941" s="183"/>
      <c r="BA3941" s="184"/>
      <c r="BB3941" s="184"/>
      <c r="BC3941" s="184"/>
      <c r="BD3941" s="184"/>
      <c r="BE3941" s="184"/>
      <c r="BF3941" s="184"/>
      <c r="BG3941" s="184"/>
      <c r="BT3941" s="37">
        <f t="shared" si="196"/>
        <v>46020</v>
      </c>
      <c r="BU3941" s="31" t="s">
        <v>1670</v>
      </c>
      <c r="BV3941" s="183"/>
      <c r="BW3941" s="207"/>
      <c r="BX3941" s="184"/>
      <c r="BY3941" s="184"/>
      <c r="BZ3941" s="184"/>
      <c r="CA3941" s="184"/>
      <c r="CB3941" s="184"/>
      <c r="CC3941" s="184"/>
      <c r="CE3941" s="1"/>
      <c r="CF3941" s="1"/>
      <c r="CG3941" s="1"/>
      <c r="CH3941" s="1"/>
      <c r="CI3941" s="1"/>
      <c r="CJ3941" s="1"/>
      <c r="CK3941" s="1"/>
      <c r="CL3941" s="1"/>
      <c r="CM3941" s="32"/>
      <c r="CN3941" s="1"/>
      <c r="CO3941" s="1"/>
    </row>
    <row r="3942" spans="1:93" ht="30" customHeight="1" x14ac:dyDescent="0.2">
      <c r="A3942" s="1">
        <v>3936</v>
      </c>
      <c r="B3942" s="1" t="s">
        <v>865</v>
      </c>
      <c r="C3942" s="1" t="s">
        <v>866</v>
      </c>
      <c r="D3942" s="1" t="s">
        <v>867</v>
      </c>
      <c r="E3942" s="1" t="s">
        <v>868</v>
      </c>
      <c r="F3942" s="1" t="s">
        <v>74</v>
      </c>
      <c r="G3942" s="1">
        <v>1</v>
      </c>
      <c r="H3942" s="1" t="s">
        <v>341</v>
      </c>
      <c r="I3942" s="1" t="s">
        <v>114</v>
      </c>
      <c r="J3942" s="64">
        <v>403</v>
      </c>
      <c r="K3942" s="76">
        <v>2296398</v>
      </c>
      <c r="L3942" s="29">
        <v>45992</v>
      </c>
      <c r="M3942" s="29" t="s">
        <v>4163</v>
      </c>
      <c r="N3942" s="1" t="s">
        <v>478</v>
      </c>
      <c r="O3942" s="28" t="s">
        <v>225</v>
      </c>
      <c r="P3942" s="1" t="s">
        <v>216</v>
      </c>
      <c r="Q3942" s="76">
        <v>9</v>
      </c>
      <c r="R3942" s="1" t="s">
        <v>537</v>
      </c>
      <c r="T3942" s="1" t="s">
        <v>115</v>
      </c>
      <c r="U3942" s="1"/>
      <c r="V3942" s="1"/>
      <c r="AB3942" s="178"/>
      <c r="AC3942" s="93">
        <v>20.5</v>
      </c>
      <c r="AD3942" s="69">
        <v>220</v>
      </c>
      <c r="AE3942" s="33" t="s">
        <v>103</v>
      </c>
      <c r="AF3942" s="33" t="s">
        <v>103</v>
      </c>
      <c r="AG3942" s="33"/>
      <c r="AM3942" s="164">
        <f t="shared" si="197"/>
        <v>45995</v>
      </c>
      <c r="AX3942" s="37">
        <f t="shared" si="195"/>
        <v>45999</v>
      </c>
      <c r="AY3942" s="1" t="s">
        <v>1670</v>
      </c>
      <c r="AZ3942" s="183"/>
      <c r="BA3942" s="184"/>
      <c r="BB3942" s="184"/>
      <c r="BC3942" s="184"/>
      <c r="BD3942" s="184"/>
      <c r="BE3942" s="184"/>
      <c r="BF3942" s="184"/>
      <c r="BG3942" s="184"/>
      <c r="BT3942" s="37">
        <f t="shared" si="196"/>
        <v>46020</v>
      </c>
      <c r="BU3942" s="31" t="s">
        <v>1670</v>
      </c>
      <c r="BV3942" s="183"/>
      <c r="BW3942" s="207"/>
      <c r="BX3942" s="184"/>
      <c r="BY3942" s="184"/>
      <c r="BZ3942" s="184"/>
      <c r="CA3942" s="184"/>
      <c r="CB3942" s="184"/>
      <c r="CC3942" s="184"/>
      <c r="CE3942" s="1"/>
      <c r="CF3942" s="1"/>
      <c r="CG3942" s="1"/>
      <c r="CH3942" s="1"/>
      <c r="CI3942" s="1"/>
      <c r="CJ3942" s="1"/>
      <c r="CK3942" s="1"/>
      <c r="CL3942" s="1"/>
      <c r="CM3942" s="32"/>
      <c r="CN3942" s="1"/>
      <c r="CO3942" s="1"/>
    </row>
    <row r="3943" spans="1:93" ht="30" customHeight="1" x14ac:dyDescent="0.2">
      <c r="A3943" s="1">
        <v>3937</v>
      </c>
      <c r="B3943" s="1" t="s">
        <v>865</v>
      </c>
      <c r="C3943" s="1" t="s">
        <v>866</v>
      </c>
      <c r="D3943" s="1" t="s">
        <v>867</v>
      </c>
      <c r="E3943" s="1" t="s">
        <v>868</v>
      </c>
      <c r="F3943" s="1" t="s">
        <v>74</v>
      </c>
      <c r="G3943" s="1">
        <v>1</v>
      </c>
      <c r="H3943" s="1" t="s">
        <v>341</v>
      </c>
      <c r="I3943" s="1" t="s">
        <v>114</v>
      </c>
      <c r="J3943" s="64">
        <v>551</v>
      </c>
      <c r="K3943" s="76">
        <v>2311091</v>
      </c>
      <c r="L3943" s="29">
        <v>45992</v>
      </c>
      <c r="M3943" s="29" t="s">
        <v>4163</v>
      </c>
      <c r="N3943" s="1" t="s">
        <v>478</v>
      </c>
      <c r="O3943" s="28" t="s">
        <v>225</v>
      </c>
      <c r="P3943" s="1" t="s">
        <v>216</v>
      </c>
      <c r="Q3943" s="76">
        <v>12</v>
      </c>
      <c r="R3943" s="1" t="s">
        <v>537</v>
      </c>
      <c r="T3943" s="1" t="s">
        <v>115</v>
      </c>
      <c r="U3943" s="1"/>
      <c r="V3943" s="1"/>
      <c r="AB3943" s="178"/>
      <c r="AC3943" s="93">
        <v>20</v>
      </c>
      <c r="AD3943" s="69">
        <v>210</v>
      </c>
      <c r="AE3943" s="33" t="s">
        <v>103</v>
      </c>
      <c r="AF3943" s="33" t="s">
        <v>103</v>
      </c>
      <c r="AG3943" s="33"/>
      <c r="AM3943" s="164">
        <f t="shared" si="197"/>
        <v>45995</v>
      </c>
      <c r="AX3943" s="37">
        <f t="shared" si="195"/>
        <v>45999</v>
      </c>
      <c r="AY3943" s="1" t="s">
        <v>1670</v>
      </c>
      <c r="AZ3943" s="183"/>
      <c r="BA3943" s="184"/>
      <c r="BB3943" s="184"/>
      <c r="BC3943" s="184"/>
      <c r="BD3943" s="184"/>
      <c r="BE3943" s="184"/>
      <c r="BF3943" s="184"/>
      <c r="BG3943" s="184"/>
      <c r="BT3943" s="37">
        <f t="shared" si="196"/>
        <v>46020</v>
      </c>
      <c r="BU3943" s="31" t="s">
        <v>1670</v>
      </c>
      <c r="BV3943" s="183"/>
      <c r="BW3943" s="207"/>
      <c r="BX3943" s="184"/>
      <c r="BY3943" s="184"/>
      <c r="BZ3943" s="184"/>
      <c r="CA3943" s="184"/>
      <c r="CB3943" s="184"/>
      <c r="CC3943" s="184"/>
      <c r="CE3943" s="1"/>
      <c r="CF3943" s="1"/>
      <c r="CG3943" s="1"/>
      <c r="CH3943" s="1"/>
      <c r="CI3943" s="1"/>
      <c r="CJ3943" s="1"/>
      <c r="CK3943" s="1"/>
      <c r="CL3943" s="1"/>
      <c r="CM3943" s="32"/>
      <c r="CN3943" s="1"/>
      <c r="CO3943" s="1"/>
    </row>
    <row r="3944" spans="1:93" ht="30" customHeight="1" x14ac:dyDescent="0.2">
      <c r="A3944" s="1">
        <v>3938</v>
      </c>
      <c r="B3944" s="1" t="s">
        <v>865</v>
      </c>
      <c r="C3944" s="1" t="s">
        <v>866</v>
      </c>
      <c r="D3944" s="1" t="s">
        <v>867</v>
      </c>
      <c r="E3944" s="1" t="s">
        <v>868</v>
      </c>
      <c r="F3944" s="1" t="s">
        <v>74</v>
      </c>
      <c r="G3944" s="1">
        <v>1</v>
      </c>
      <c r="H3944" s="1" t="s">
        <v>341</v>
      </c>
      <c r="I3944" s="1" t="s">
        <v>114</v>
      </c>
      <c r="J3944" s="64">
        <v>433</v>
      </c>
      <c r="K3944" s="76">
        <v>2296399</v>
      </c>
      <c r="L3944" s="29">
        <v>45992</v>
      </c>
      <c r="M3944" s="29" t="s">
        <v>4163</v>
      </c>
      <c r="N3944" s="1" t="s">
        <v>478</v>
      </c>
      <c r="O3944" s="28" t="s">
        <v>225</v>
      </c>
      <c r="P3944" s="1" t="s">
        <v>216</v>
      </c>
      <c r="Q3944" s="76">
        <v>9</v>
      </c>
      <c r="R3944" s="1" t="s">
        <v>537</v>
      </c>
      <c r="T3944" s="1" t="s">
        <v>115</v>
      </c>
      <c r="U3944" s="1"/>
      <c r="V3944" s="1"/>
      <c r="AB3944" s="178"/>
      <c r="AC3944" s="93">
        <v>23</v>
      </c>
      <c r="AD3944" s="69">
        <v>210</v>
      </c>
      <c r="AE3944" s="33" t="s">
        <v>103</v>
      </c>
      <c r="AF3944" s="33" t="s">
        <v>103</v>
      </c>
      <c r="AG3944" s="33"/>
      <c r="AM3944" s="164">
        <f t="shared" si="197"/>
        <v>45995</v>
      </c>
      <c r="AX3944" s="37">
        <f t="shared" si="195"/>
        <v>45999</v>
      </c>
      <c r="AY3944" s="1" t="s">
        <v>1670</v>
      </c>
      <c r="AZ3944" s="183"/>
      <c r="BA3944" s="184"/>
      <c r="BB3944" s="184"/>
      <c r="BC3944" s="184"/>
      <c r="BD3944" s="184"/>
      <c r="BE3944" s="184"/>
      <c r="BF3944" s="184"/>
      <c r="BG3944" s="184"/>
      <c r="BT3944" s="37">
        <f t="shared" si="196"/>
        <v>46020</v>
      </c>
      <c r="BU3944" s="31" t="s">
        <v>1670</v>
      </c>
      <c r="BV3944" s="183"/>
      <c r="BW3944" s="207"/>
      <c r="BX3944" s="184"/>
      <c r="BY3944" s="184"/>
      <c r="BZ3944" s="184"/>
      <c r="CA3944" s="184"/>
      <c r="CB3944" s="184"/>
      <c r="CC3944" s="184"/>
      <c r="CE3944" s="1"/>
      <c r="CF3944" s="1"/>
      <c r="CG3944" s="1"/>
      <c r="CH3944" s="1"/>
      <c r="CI3944" s="1"/>
      <c r="CJ3944" s="1"/>
      <c r="CK3944" s="1"/>
      <c r="CL3944" s="1"/>
      <c r="CM3944" s="32"/>
      <c r="CN3944" s="1"/>
      <c r="CO3944" s="1"/>
    </row>
    <row r="3945" spans="1:93" ht="30" customHeight="1" x14ac:dyDescent="0.2">
      <c r="A3945" s="1">
        <v>3939</v>
      </c>
      <c r="B3945" s="1" t="s">
        <v>865</v>
      </c>
      <c r="C3945" s="1" t="s">
        <v>866</v>
      </c>
      <c r="D3945" s="1" t="s">
        <v>867</v>
      </c>
      <c r="E3945" s="1" t="s">
        <v>868</v>
      </c>
      <c r="F3945" s="1" t="s">
        <v>74</v>
      </c>
      <c r="G3945" s="1">
        <v>1</v>
      </c>
      <c r="H3945" s="1" t="s">
        <v>341</v>
      </c>
      <c r="I3945" s="1" t="s">
        <v>114</v>
      </c>
      <c r="J3945" s="64">
        <v>287</v>
      </c>
      <c r="K3945" s="76">
        <v>2311092</v>
      </c>
      <c r="L3945" s="29">
        <v>45992</v>
      </c>
      <c r="M3945" s="29" t="s">
        <v>4163</v>
      </c>
      <c r="N3945" s="1" t="s">
        <v>478</v>
      </c>
      <c r="O3945" s="28" t="s">
        <v>225</v>
      </c>
      <c r="P3945" s="1" t="s">
        <v>216</v>
      </c>
      <c r="Q3945" s="76">
        <v>8</v>
      </c>
      <c r="R3945" s="1" t="s">
        <v>537</v>
      </c>
      <c r="T3945" s="1" t="s">
        <v>115</v>
      </c>
      <c r="U3945" s="1"/>
      <c r="V3945" s="1"/>
      <c r="AB3945" s="178"/>
      <c r="AC3945" s="93">
        <v>22.5</v>
      </c>
      <c r="AD3945" s="69">
        <v>240</v>
      </c>
      <c r="AE3945" s="33" t="s">
        <v>103</v>
      </c>
      <c r="AF3945" s="33" t="s">
        <v>103</v>
      </c>
      <c r="AG3945" s="33"/>
      <c r="AM3945" s="164">
        <f t="shared" si="197"/>
        <v>45995</v>
      </c>
      <c r="AX3945" s="37">
        <f t="shared" si="195"/>
        <v>45999</v>
      </c>
      <c r="AY3945" s="1" t="s">
        <v>1670</v>
      </c>
      <c r="AZ3945" s="183"/>
      <c r="BA3945" s="184"/>
      <c r="BB3945" s="184"/>
      <c r="BC3945" s="184"/>
      <c r="BD3945" s="184"/>
      <c r="BE3945" s="184"/>
      <c r="BF3945" s="184"/>
      <c r="BG3945" s="184"/>
      <c r="BT3945" s="37">
        <f t="shared" si="196"/>
        <v>46020</v>
      </c>
      <c r="BU3945" s="31" t="s">
        <v>1670</v>
      </c>
      <c r="BV3945" s="183"/>
      <c r="BW3945" s="207"/>
      <c r="BX3945" s="184"/>
      <c r="BY3945" s="184"/>
      <c r="BZ3945" s="184"/>
      <c r="CA3945" s="184"/>
      <c r="CB3945" s="184"/>
      <c r="CC3945" s="184"/>
      <c r="CE3945" s="1"/>
      <c r="CF3945" s="1"/>
      <c r="CG3945" s="1"/>
      <c r="CH3945" s="1"/>
      <c r="CI3945" s="1"/>
      <c r="CJ3945" s="1"/>
      <c r="CK3945" s="1"/>
      <c r="CL3945" s="1"/>
      <c r="CM3945" s="32"/>
      <c r="CN3945" s="1"/>
      <c r="CO3945" s="1"/>
    </row>
    <row r="3946" spans="1:93" ht="30" customHeight="1" x14ac:dyDescent="0.2">
      <c r="A3946" s="1">
        <v>3940</v>
      </c>
      <c r="B3946" s="1" t="s">
        <v>865</v>
      </c>
      <c r="C3946" s="1" t="s">
        <v>866</v>
      </c>
      <c r="D3946" s="1" t="s">
        <v>867</v>
      </c>
      <c r="E3946" s="1" t="s">
        <v>868</v>
      </c>
      <c r="F3946" s="1" t="s">
        <v>74</v>
      </c>
      <c r="G3946" s="1">
        <v>1</v>
      </c>
      <c r="H3946" s="1" t="s">
        <v>341</v>
      </c>
      <c r="I3946" s="1" t="s">
        <v>114</v>
      </c>
      <c r="J3946" s="64">
        <v>274</v>
      </c>
      <c r="K3946" s="76">
        <v>2296400</v>
      </c>
      <c r="L3946" s="29">
        <v>45992</v>
      </c>
      <c r="M3946" s="29" t="s">
        <v>4163</v>
      </c>
      <c r="N3946" s="1" t="s">
        <v>478</v>
      </c>
      <c r="O3946" s="28" t="s">
        <v>225</v>
      </c>
      <c r="P3946" s="1" t="s">
        <v>216</v>
      </c>
      <c r="Q3946" s="76">
        <v>8</v>
      </c>
      <c r="R3946" s="1" t="s">
        <v>537</v>
      </c>
      <c r="T3946" s="1" t="s">
        <v>115</v>
      </c>
      <c r="U3946" s="1"/>
      <c r="V3946" s="1"/>
      <c r="AB3946" s="178"/>
      <c r="AC3946" s="93">
        <v>21.5</v>
      </c>
      <c r="AD3946" s="69">
        <v>230</v>
      </c>
      <c r="AE3946" s="33" t="s">
        <v>103</v>
      </c>
      <c r="AF3946" s="33" t="s">
        <v>103</v>
      </c>
      <c r="AG3946" s="33"/>
      <c r="AM3946" s="164">
        <f t="shared" si="197"/>
        <v>45995</v>
      </c>
      <c r="AX3946" s="37">
        <f t="shared" si="195"/>
        <v>45999</v>
      </c>
      <c r="AY3946" s="1" t="s">
        <v>1670</v>
      </c>
      <c r="AZ3946" s="183"/>
      <c r="BA3946" s="184"/>
      <c r="BB3946" s="184"/>
      <c r="BC3946" s="184"/>
      <c r="BD3946" s="184"/>
      <c r="BE3946" s="184"/>
      <c r="BF3946" s="184"/>
      <c r="BG3946" s="184"/>
      <c r="BT3946" s="37">
        <f t="shared" si="196"/>
        <v>46020</v>
      </c>
      <c r="BU3946" s="31" t="s">
        <v>1670</v>
      </c>
      <c r="BV3946" s="183"/>
      <c r="BW3946" s="207"/>
      <c r="BX3946" s="184"/>
      <c r="BY3946" s="184"/>
      <c r="BZ3946" s="184"/>
      <c r="CA3946" s="184"/>
      <c r="CB3946" s="184"/>
      <c r="CC3946" s="184"/>
      <c r="CE3946" s="1"/>
      <c r="CF3946" s="1"/>
      <c r="CG3946" s="1"/>
      <c r="CH3946" s="1"/>
      <c r="CI3946" s="1"/>
      <c r="CJ3946" s="1"/>
      <c r="CK3946" s="1"/>
      <c r="CL3946" s="1"/>
      <c r="CM3946" s="32"/>
      <c r="CN3946" s="1"/>
      <c r="CO3946" s="1"/>
    </row>
    <row r="3947" spans="1:93" ht="30" customHeight="1" x14ac:dyDescent="0.2">
      <c r="A3947" s="1">
        <v>3941</v>
      </c>
      <c r="B3947" s="1" t="s">
        <v>865</v>
      </c>
      <c r="C3947" s="1" t="s">
        <v>866</v>
      </c>
      <c r="D3947" s="1" t="s">
        <v>867</v>
      </c>
      <c r="E3947" s="1" t="s">
        <v>868</v>
      </c>
      <c r="F3947" s="1" t="s">
        <v>74</v>
      </c>
      <c r="G3947" s="1">
        <v>1</v>
      </c>
      <c r="H3947" s="1" t="s">
        <v>341</v>
      </c>
      <c r="I3947" s="1" t="s">
        <v>114</v>
      </c>
      <c r="J3947" s="64">
        <v>541</v>
      </c>
      <c r="K3947" s="76">
        <v>2311093</v>
      </c>
      <c r="L3947" s="29">
        <v>45992</v>
      </c>
      <c r="M3947" s="29" t="s">
        <v>4163</v>
      </c>
      <c r="N3947" s="1" t="s">
        <v>478</v>
      </c>
      <c r="O3947" s="28" t="s">
        <v>225</v>
      </c>
      <c r="P3947" s="1" t="s">
        <v>216</v>
      </c>
      <c r="Q3947" s="76">
        <v>12</v>
      </c>
      <c r="R3947" s="1" t="s">
        <v>537</v>
      </c>
      <c r="T3947" s="1" t="s">
        <v>115</v>
      </c>
      <c r="U3947" s="1"/>
      <c r="V3947" s="1"/>
      <c r="AB3947" s="178"/>
      <c r="AC3947" s="93">
        <v>24</v>
      </c>
      <c r="AD3947" s="69">
        <v>200</v>
      </c>
      <c r="AE3947" s="33" t="s">
        <v>103</v>
      </c>
      <c r="AF3947" s="33" t="s">
        <v>103</v>
      </c>
      <c r="AG3947" s="33"/>
      <c r="AM3947" s="164">
        <f t="shared" si="197"/>
        <v>45995</v>
      </c>
      <c r="AX3947" s="37">
        <f t="shared" si="195"/>
        <v>45999</v>
      </c>
      <c r="AY3947" s="1" t="s">
        <v>1670</v>
      </c>
      <c r="AZ3947" s="183"/>
      <c r="BA3947" s="184"/>
      <c r="BB3947" s="184"/>
      <c r="BC3947" s="184"/>
      <c r="BD3947" s="184"/>
      <c r="BE3947" s="184"/>
      <c r="BF3947" s="184"/>
      <c r="BG3947" s="184"/>
      <c r="BT3947" s="37">
        <f t="shared" si="196"/>
        <v>46020</v>
      </c>
      <c r="BU3947" s="31" t="s">
        <v>1670</v>
      </c>
      <c r="BV3947" s="183"/>
      <c r="BW3947" s="207"/>
      <c r="BX3947" s="184"/>
      <c r="BY3947" s="184"/>
      <c r="BZ3947" s="184"/>
      <c r="CA3947" s="184"/>
      <c r="CB3947" s="184"/>
      <c r="CC3947" s="184"/>
      <c r="CE3947" s="1"/>
      <c r="CF3947" s="1"/>
      <c r="CG3947" s="1"/>
      <c r="CH3947" s="1"/>
      <c r="CI3947" s="1"/>
      <c r="CJ3947" s="1"/>
      <c r="CK3947" s="1"/>
      <c r="CL3947" s="1"/>
      <c r="CM3947" s="32"/>
      <c r="CN3947" s="1"/>
      <c r="CO3947" s="1"/>
    </row>
    <row r="3948" spans="1:93" ht="30" customHeight="1" x14ac:dyDescent="0.2">
      <c r="A3948" s="1">
        <v>3942</v>
      </c>
      <c r="B3948" s="1" t="s">
        <v>865</v>
      </c>
      <c r="C3948" s="1" t="s">
        <v>866</v>
      </c>
      <c r="D3948" s="1" t="s">
        <v>867</v>
      </c>
      <c r="E3948" s="1" t="s">
        <v>868</v>
      </c>
      <c r="F3948" s="1" t="s">
        <v>74</v>
      </c>
      <c r="G3948" s="1">
        <v>1</v>
      </c>
      <c r="H3948" s="1" t="s">
        <v>341</v>
      </c>
      <c r="I3948" s="1" t="s">
        <v>114</v>
      </c>
      <c r="J3948" s="64">
        <v>273</v>
      </c>
      <c r="K3948" s="76">
        <v>2296401</v>
      </c>
      <c r="L3948" s="29">
        <v>45992</v>
      </c>
      <c r="M3948" s="29" t="s">
        <v>4163</v>
      </c>
      <c r="N3948" s="1" t="s">
        <v>478</v>
      </c>
      <c r="O3948" s="28" t="s">
        <v>225</v>
      </c>
      <c r="P3948" s="1" t="s">
        <v>216</v>
      </c>
      <c r="Q3948" s="76">
        <v>8</v>
      </c>
      <c r="R3948" s="1" t="s">
        <v>537</v>
      </c>
      <c r="T3948" s="1" t="s">
        <v>115</v>
      </c>
      <c r="U3948" s="1"/>
      <c r="V3948" s="1"/>
      <c r="AB3948" s="178"/>
      <c r="AC3948" s="93">
        <v>21</v>
      </c>
      <c r="AD3948" s="69">
        <v>235</v>
      </c>
      <c r="AE3948" s="33" t="s">
        <v>103</v>
      </c>
      <c r="AF3948" s="33" t="s">
        <v>103</v>
      </c>
      <c r="AG3948" s="33"/>
      <c r="AM3948" s="164">
        <f t="shared" si="197"/>
        <v>45995</v>
      </c>
      <c r="AX3948" s="37">
        <f t="shared" si="195"/>
        <v>45999</v>
      </c>
      <c r="AY3948" s="1" t="s">
        <v>1670</v>
      </c>
      <c r="AZ3948" s="183"/>
      <c r="BA3948" s="184"/>
      <c r="BB3948" s="184"/>
      <c r="BC3948" s="184"/>
      <c r="BD3948" s="184"/>
      <c r="BE3948" s="184"/>
      <c r="BF3948" s="184"/>
      <c r="BG3948" s="184"/>
      <c r="BT3948" s="37">
        <f t="shared" si="196"/>
        <v>46020</v>
      </c>
      <c r="BU3948" s="31" t="s">
        <v>1670</v>
      </c>
      <c r="BV3948" s="183"/>
      <c r="BW3948" s="207"/>
      <c r="BX3948" s="184"/>
      <c r="BY3948" s="184"/>
      <c r="BZ3948" s="184"/>
      <c r="CA3948" s="184"/>
      <c r="CB3948" s="184"/>
      <c r="CC3948" s="184"/>
      <c r="CE3948" s="1"/>
      <c r="CF3948" s="1"/>
      <c r="CG3948" s="1"/>
      <c r="CH3948" s="1"/>
      <c r="CI3948" s="1"/>
      <c r="CJ3948" s="1"/>
      <c r="CK3948" s="1"/>
      <c r="CL3948" s="1"/>
      <c r="CM3948" s="32"/>
      <c r="CN3948" s="1"/>
      <c r="CO3948" s="1"/>
    </row>
    <row r="3949" spans="1:93" ht="30" customHeight="1" x14ac:dyDescent="0.2">
      <c r="A3949" s="1">
        <v>3943</v>
      </c>
      <c r="B3949" s="1" t="s">
        <v>865</v>
      </c>
      <c r="C3949" s="1" t="s">
        <v>866</v>
      </c>
      <c r="D3949" s="1" t="s">
        <v>867</v>
      </c>
      <c r="E3949" s="1" t="s">
        <v>868</v>
      </c>
      <c r="F3949" s="1" t="s">
        <v>74</v>
      </c>
      <c r="G3949" s="1">
        <v>1</v>
      </c>
      <c r="H3949" s="1" t="s">
        <v>341</v>
      </c>
      <c r="I3949" s="1" t="s">
        <v>114</v>
      </c>
      <c r="J3949" s="64">
        <v>303</v>
      </c>
      <c r="K3949" s="76">
        <v>2296402</v>
      </c>
      <c r="L3949" s="29">
        <v>45992</v>
      </c>
      <c r="M3949" s="29" t="s">
        <v>4163</v>
      </c>
      <c r="N3949" s="1" t="s">
        <v>478</v>
      </c>
      <c r="O3949" s="28" t="s">
        <v>225</v>
      </c>
      <c r="P3949" s="1" t="s">
        <v>216</v>
      </c>
      <c r="Q3949" s="76">
        <v>8</v>
      </c>
      <c r="R3949" s="1" t="s">
        <v>537</v>
      </c>
      <c r="T3949" s="1" t="s">
        <v>115</v>
      </c>
      <c r="U3949" s="1"/>
      <c r="V3949" s="1"/>
      <c r="AB3949" s="178"/>
      <c r="AC3949" s="93">
        <v>22.5</v>
      </c>
      <c r="AD3949" s="69">
        <v>215</v>
      </c>
      <c r="AE3949" s="33" t="s">
        <v>103</v>
      </c>
      <c r="AF3949" s="33" t="s">
        <v>103</v>
      </c>
      <c r="AG3949" s="33"/>
      <c r="AM3949" s="164">
        <f t="shared" si="197"/>
        <v>45995</v>
      </c>
      <c r="AX3949" s="37">
        <f t="shared" si="195"/>
        <v>45999</v>
      </c>
      <c r="AY3949" s="1" t="s">
        <v>1670</v>
      </c>
      <c r="AZ3949" s="183"/>
      <c r="BA3949" s="184"/>
      <c r="BB3949" s="184"/>
      <c r="BC3949" s="184"/>
      <c r="BD3949" s="184"/>
      <c r="BE3949" s="184"/>
      <c r="BF3949" s="184"/>
      <c r="BG3949" s="184"/>
      <c r="BT3949" s="37">
        <f t="shared" si="196"/>
        <v>46020</v>
      </c>
      <c r="BU3949" s="31" t="s">
        <v>1670</v>
      </c>
      <c r="BV3949" s="183"/>
      <c r="BW3949" s="207"/>
      <c r="BX3949" s="184"/>
      <c r="BY3949" s="184"/>
      <c r="BZ3949" s="184"/>
      <c r="CA3949" s="184"/>
      <c r="CB3949" s="184"/>
      <c r="CC3949" s="184"/>
      <c r="CE3949" s="1"/>
      <c r="CF3949" s="1"/>
      <c r="CG3949" s="1"/>
      <c r="CH3949" s="1"/>
      <c r="CI3949" s="1"/>
      <c r="CJ3949" s="1"/>
      <c r="CK3949" s="1"/>
      <c r="CL3949" s="1"/>
      <c r="CM3949" s="32"/>
      <c r="CN3949" s="1"/>
      <c r="CO3949" s="1"/>
    </row>
    <row r="3950" spans="1:93" ht="30" customHeight="1" x14ac:dyDescent="0.2">
      <c r="A3950" s="1">
        <v>3944</v>
      </c>
      <c r="B3950" s="1" t="s">
        <v>865</v>
      </c>
      <c r="C3950" s="1" t="s">
        <v>866</v>
      </c>
      <c r="D3950" s="1" t="s">
        <v>867</v>
      </c>
      <c r="E3950" s="1" t="s">
        <v>868</v>
      </c>
      <c r="F3950" s="1" t="s">
        <v>74</v>
      </c>
      <c r="G3950" s="1">
        <v>1</v>
      </c>
      <c r="H3950" s="1" t="s">
        <v>341</v>
      </c>
      <c r="I3950" s="1" t="s">
        <v>114</v>
      </c>
      <c r="J3950" s="64">
        <v>588</v>
      </c>
      <c r="K3950" s="76">
        <v>2311094</v>
      </c>
      <c r="L3950" s="29">
        <v>45992</v>
      </c>
      <c r="M3950" s="29" t="s">
        <v>4163</v>
      </c>
      <c r="N3950" s="1" t="s">
        <v>478</v>
      </c>
      <c r="O3950" s="28" t="s">
        <v>225</v>
      </c>
      <c r="P3950" s="1" t="s">
        <v>216</v>
      </c>
      <c r="Q3950" s="76">
        <v>12</v>
      </c>
      <c r="R3950" s="1" t="s">
        <v>537</v>
      </c>
      <c r="S3950" s="1">
        <v>6</v>
      </c>
      <c r="T3950" s="1" t="s">
        <v>115</v>
      </c>
      <c r="U3950" s="1"/>
      <c r="V3950" s="1"/>
      <c r="AB3950" s="178"/>
      <c r="AC3950" s="93">
        <v>24</v>
      </c>
      <c r="AD3950" s="69">
        <v>235</v>
      </c>
      <c r="AE3950" s="33" t="s">
        <v>103</v>
      </c>
      <c r="AF3950" s="33" t="s">
        <v>103</v>
      </c>
      <c r="AG3950" s="33"/>
      <c r="AM3950" s="164">
        <f t="shared" si="197"/>
        <v>45995</v>
      </c>
      <c r="AX3950" s="37">
        <f t="shared" si="195"/>
        <v>45999</v>
      </c>
      <c r="AY3950" s="1" t="s">
        <v>1670</v>
      </c>
      <c r="AZ3950" s="183"/>
      <c r="BA3950" s="184"/>
      <c r="BB3950" s="184"/>
      <c r="BC3950" s="184"/>
      <c r="BD3950" s="184"/>
      <c r="BE3950" s="184"/>
      <c r="BF3950" s="184"/>
      <c r="BG3950" s="184"/>
      <c r="BT3950" s="37">
        <f t="shared" si="196"/>
        <v>46020</v>
      </c>
      <c r="BU3950" s="31" t="s">
        <v>1670</v>
      </c>
      <c r="BV3950" s="183"/>
      <c r="BW3950" s="207"/>
      <c r="BX3950" s="184"/>
      <c r="BY3950" s="184"/>
      <c r="BZ3950" s="184"/>
      <c r="CA3950" s="184"/>
      <c r="CB3950" s="184"/>
      <c r="CC3950" s="184"/>
      <c r="CE3950" s="1"/>
      <c r="CF3950" s="1"/>
      <c r="CG3950" s="1"/>
      <c r="CH3950" s="1"/>
      <c r="CI3950" s="1"/>
      <c r="CJ3950" s="1"/>
      <c r="CK3950" s="1"/>
      <c r="CL3950" s="1"/>
      <c r="CM3950" s="32"/>
      <c r="CN3950" s="1"/>
      <c r="CO3950" s="1"/>
    </row>
    <row r="3951" spans="1:93" ht="30" customHeight="1" x14ac:dyDescent="0.2">
      <c r="A3951" s="1">
        <v>3945</v>
      </c>
      <c r="B3951" s="1" t="s">
        <v>865</v>
      </c>
      <c r="C3951" s="1" t="s">
        <v>866</v>
      </c>
      <c r="D3951" s="1" t="s">
        <v>867</v>
      </c>
      <c r="E3951" s="1" t="s">
        <v>868</v>
      </c>
      <c r="F3951" s="1" t="s">
        <v>74</v>
      </c>
      <c r="G3951" s="1">
        <v>1</v>
      </c>
      <c r="H3951" s="1" t="s">
        <v>341</v>
      </c>
      <c r="I3951" s="1" t="s">
        <v>114</v>
      </c>
      <c r="J3951" s="64">
        <v>528</v>
      </c>
      <c r="K3951" s="76">
        <v>2296403</v>
      </c>
      <c r="L3951" s="29">
        <v>45992</v>
      </c>
      <c r="M3951" s="29" t="s">
        <v>4163</v>
      </c>
      <c r="N3951" s="1" t="s">
        <v>478</v>
      </c>
      <c r="O3951" s="28" t="s">
        <v>225</v>
      </c>
      <c r="P3951" s="1" t="s">
        <v>216</v>
      </c>
      <c r="Q3951" s="76">
        <v>12</v>
      </c>
      <c r="R3951" s="1" t="s">
        <v>537</v>
      </c>
      <c r="T3951" s="1" t="s">
        <v>115</v>
      </c>
      <c r="U3951" s="1"/>
      <c r="V3951" s="1"/>
      <c r="AB3951" s="178"/>
      <c r="AC3951" s="93">
        <v>22</v>
      </c>
      <c r="AD3951" s="69">
        <v>210</v>
      </c>
      <c r="AE3951" s="33" t="s">
        <v>103</v>
      </c>
      <c r="AF3951" s="33" t="s">
        <v>103</v>
      </c>
      <c r="AG3951" s="33"/>
      <c r="AM3951" s="164">
        <f t="shared" si="197"/>
        <v>45995</v>
      </c>
      <c r="AX3951" s="37">
        <f t="shared" si="195"/>
        <v>45999</v>
      </c>
      <c r="AY3951" s="1" t="s">
        <v>1670</v>
      </c>
      <c r="AZ3951" s="183"/>
      <c r="BA3951" s="184"/>
      <c r="BB3951" s="184"/>
      <c r="BC3951" s="184"/>
      <c r="BD3951" s="184"/>
      <c r="BE3951" s="184"/>
      <c r="BF3951" s="184"/>
      <c r="BG3951" s="184"/>
      <c r="BT3951" s="37">
        <f t="shared" si="196"/>
        <v>46020</v>
      </c>
      <c r="BU3951" s="31" t="s">
        <v>1670</v>
      </c>
      <c r="BV3951" s="183"/>
      <c r="BW3951" s="207"/>
      <c r="BX3951" s="184"/>
      <c r="BY3951" s="184"/>
      <c r="BZ3951" s="184"/>
      <c r="CA3951" s="184"/>
      <c r="CB3951" s="184"/>
      <c r="CC3951" s="184"/>
      <c r="CE3951" s="1"/>
      <c r="CF3951" s="1"/>
      <c r="CG3951" s="1"/>
      <c r="CH3951" s="1"/>
      <c r="CI3951" s="1"/>
      <c r="CJ3951" s="1"/>
      <c r="CK3951" s="1"/>
      <c r="CL3951" s="1"/>
      <c r="CM3951" s="32"/>
      <c r="CN3951" s="1"/>
      <c r="CO3951" s="1"/>
    </row>
    <row r="3952" spans="1:93" ht="30" customHeight="1" x14ac:dyDescent="0.2">
      <c r="A3952" s="1">
        <v>3946</v>
      </c>
      <c r="B3952" s="1" t="s">
        <v>865</v>
      </c>
      <c r="C3952" s="1" t="s">
        <v>866</v>
      </c>
      <c r="D3952" s="1" t="s">
        <v>867</v>
      </c>
      <c r="E3952" s="1" t="s">
        <v>868</v>
      </c>
      <c r="F3952" s="1" t="s">
        <v>74</v>
      </c>
      <c r="G3952" s="1">
        <v>1</v>
      </c>
      <c r="H3952" s="1" t="s">
        <v>341</v>
      </c>
      <c r="I3952" s="1" t="s">
        <v>114</v>
      </c>
      <c r="J3952" s="64">
        <v>590</v>
      </c>
      <c r="K3952" s="76">
        <v>2311095</v>
      </c>
      <c r="L3952" s="29">
        <v>45992</v>
      </c>
      <c r="M3952" s="29" t="s">
        <v>4163</v>
      </c>
      <c r="N3952" s="1" t="s">
        <v>478</v>
      </c>
      <c r="O3952" s="28" t="s">
        <v>225</v>
      </c>
      <c r="P3952" s="1" t="s">
        <v>216</v>
      </c>
      <c r="Q3952" s="76">
        <v>12</v>
      </c>
      <c r="R3952" s="1" t="s">
        <v>537</v>
      </c>
      <c r="T3952" s="1" t="s">
        <v>115</v>
      </c>
      <c r="U3952" s="1"/>
      <c r="V3952" s="1"/>
      <c r="AB3952" s="178"/>
      <c r="AC3952" s="93">
        <v>24</v>
      </c>
      <c r="AD3952" s="69">
        <v>200</v>
      </c>
      <c r="AE3952" s="33" t="s">
        <v>103</v>
      </c>
      <c r="AF3952" s="33" t="s">
        <v>103</v>
      </c>
      <c r="AG3952" s="33"/>
      <c r="AM3952" s="164">
        <f t="shared" si="197"/>
        <v>45995</v>
      </c>
      <c r="AX3952" s="37">
        <f t="shared" si="195"/>
        <v>45999</v>
      </c>
      <c r="AY3952" s="1" t="s">
        <v>1670</v>
      </c>
      <c r="AZ3952" s="183"/>
      <c r="BA3952" s="184"/>
      <c r="BB3952" s="184"/>
      <c r="BC3952" s="184"/>
      <c r="BD3952" s="184"/>
      <c r="BE3952" s="184"/>
      <c r="BF3952" s="184"/>
      <c r="BG3952" s="184"/>
      <c r="BT3952" s="37">
        <f t="shared" si="196"/>
        <v>46020</v>
      </c>
      <c r="BU3952" s="31" t="s">
        <v>1670</v>
      </c>
      <c r="BV3952" s="183"/>
      <c r="BW3952" s="207"/>
      <c r="BX3952" s="184"/>
      <c r="BY3952" s="184"/>
      <c r="BZ3952" s="184"/>
      <c r="CA3952" s="184"/>
      <c r="CB3952" s="184"/>
      <c r="CC3952" s="184"/>
      <c r="CE3952" s="1"/>
      <c r="CF3952" s="1"/>
      <c r="CG3952" s="1"/>
      <c r="CH3952" s="1"/>
      <c r="CI3952" s="1"/>
      <c r="CJ3952" s="1"/>
      <c r="CK3952" s="1"/>
      <c r="CL3952" s="1"/>
      <c r="CM3952" s="32"/>
      <c r="CN3952" s="1"/>
      <c r="CO3952" s="1"/>
    </row>
    <row r="3953" spans="1:93" ht="30" customHeight="1" x14ac:dyDescent="0.2">
      <c r="A3953" s="1">
        <v>3947</v>
      </c>
      <c r="B3953" s="1" t="s">
        <v>865</v>
      </c>
      <c r="C3953" s="1" t="s">
        <v>866</v>
      </c>
      <c r="D3953" s="1" t="s">
        <v>867</v>
      </c>
      <c r="E3953" s="1" t="s">
        <v>868</v>
      </c>
      <c r="F3953" s="1" t="s">
        <v>74</v>
      </c>
      <c r="G3953" s="1">
        <v>1</v>
      </c>
      <c r="H3953" s="1" t="s">
        <v>341</v>
      </c>
      <c r="I3953" s="1" t="s">
        <v>114</v>
      </c>
      <c r="J3953" s="64">
        <v>437</v>
      </c>
      <c r="K3953" s="76">
        <v>2311096</v>
      </c>
      <c r="L3953" s="29">
        <v>45992</v>
      </c>
      <c r="M3953" s="29" t="s">
        <v>4163</v>
      </c>
      <c r="N3953" s="1" t="s">
        <v>478</v>
      </c>
      <c r="O3953" s="28" t="s">
        <v>225</v>
      </c>
      <c r="P3953" s="1" t="s">
        <v>216</v>
      </c>
      <c r="Q3953" s="76">
        <v>8</v>
      </c>
      <c r="R3953" s="1" t="s">
        <v>537</v>
      </c>
      <c r="T3953" s="1" t="s">
        <v>115</v>
      </c>
      <c r="U3953" s="1"/>
      <c r="V3953" s="1"/>
      <c r="AB3953" s="178"/>
      <c r="AC3953" s="93">
        <v>20.5</v>
      </c>
      <c r="AD3953" s="69">
        <v>240</v>
      </c>
      <c r="AE3953" s="33" t="s">
        <v>103</v>
      </c>
      <c r="AF3953" s="33" t="s">
        <v>103</v>
      </c>
      <c r="AG3953" s="33"/>
      <c r="AM3953" s="164">
        <f t="shared" si="197"/>
        <v>45995</v>
      </c>
      <c r="AX3953" s="37">
        <f t="shared" si="195"/>
        <v>45999</v>
      </c>
      <c r="AY3953" s="1" t="s">
        <v>1670</v>
      </c>
      <c r="AZ3953" s="183"/>
      <c r="BA3953" s="184"/>
      <c r="BB3953" s="184"/>
      <c r="BC3953" s="184"/>
      <c r="BD3953" s="184"/>
      <c r="BE3953" s="184"/>
      <c r="BF3953" s="184"/>
      <c r="BG3953" s="184"/>
      <c r="BT3953" s="37">
        <f t="shared" si="196"/>
        <v>46020</v>
      </c>
      <c r="BU3953" s="31" t="s">
        <v>1670</v>
      </c>
      <c r="BV3953" s="183"/>
      <c r="BW3953" s="207"/>
      <c r="BX3953" s="184"/>
      <c r="BY3953" s="184"/>
      <c r="BZ3953" s="184"/>
      <c r="CA3953" s="184"/>
      <c r="CB3953" s="184"/>
      <c r="CC3953" s="184"/>
      <c r="CE3953" s="1"/>
      <c r="CF3953" s="1"/>
      <c r="CG3953" s="1"/>
      <c r="CH3953" s="1"/>
      <c r="CI3953" s="1"/>
      <c r="CJ3953" s="1"/>
      <c r="CK3953" s="1"/>
      <c r="CL3953" s="1"/>
      <c r="CM3953" s="32"/>
      <c r="CN3953" s="1"/>
      <c r="CO3953" s="1"/>
    </row>
    <row r="3954" spans="1:93" ht="30" customHeight="1" x14ac:dyDescent="0.2">
      <c r="A3954" s="1">
        <v>3948</v>
      </c>
      <c r="B3954" s="1" t="s">
        <v>865</v>
      </c>
      <c r="C3954" s="1" t="s">
        <v>866</v>
      </c>
      <c r="D3954" s="1" t="s">
        <v>867</v>
      </c>
      <c r="E3954" s="1" t="s">
        <v>868</v>
      </c>
      <c r="F3954" s="1" t="s">
        <v>74</v>
      </c>
      <c r="G3954" s="1">
        <v>1</v>
      </c>
      <c r="H3954" s="1" t="s">
        <v>341</v>
      </c>
      <c r="I3954" s="1" t="s">
        <v>114</v>
      </c>
      <c r="J3954" s="64">
        <v>554</v>
      </c>
      <c r="K3954" s="76">
        <v>2296404</v>
      </c>
      <c r="L3954" s="29">
        <v>45992</v>
      </c>
      <c r="M3954" s="29" t="s">
        <v>4163</v>
      </c>
      <c r="N3954" s="1" t="s">
        <v>478</v>
      </c>
      <c r="O3954" s="28" t="s">
        <v>225</v>
      </c>
      <c r="P3954" s="1" t="s">
        <v>216</v>
      </c>
      <c r="Q3954" s="76">
        <v>12</v>
      </c>
      <c r="R3954" s="1" t="s">
        <v>537</v>
      </c>
      <c r="T3954" s="1" t="s">
        <v>115</v>
      </c>
      <c r="U3954" s="1"/>
      <c r="V3954" s="1"/>
      <c r="AB3954" s="178"/>
      <c r="AC3954" s="93">
        <v>23.5</v>
      </c>
      <c r="AD3954" s="69">
        <v>225</v>
      </c>
      <c r="AE3954" s="33" t="s">
        <v>103</v>
      </c>
      <c r="AF3954" s="33" t="s">
        <v>103</v>
      </c>
      <c r="AG3954" s="33"/>
      <c r="AM3954" s="164">
        <f t="shared" si="197"/>
        <v>45995</v>
      </c>
      <c r="AX3954" s="37">
        <f t="shared" si="195"/>
        <v>45999</v>
      </c>
      <c r="AY3954" s="1" t="s">
        <v>1670</v>
      </c>
      <c r="AZ3954" s="183"/>
      <c r="BA3954" s="184"/>
      <c r="BB3954" s="184"/>
      <c r="BC3954" s="184"/>
      <c r="BD3954" s="184"/>
      <c r="BE3954" s="184"/>
      <c r="BF3954" s="184"/>
      <c r="BG3954" s="184"/>
      <c r="BT3954" s="37">
        <f t="shared" si="196"/>
        <v>46020</v>
      </c>
      <c r="BU3954" s="31" t="s">
        <v>1670</v>
      </c>
      <c r="BV3954" s="183"/>
      <c r="BW3954" s="207"/>
      <c r="BX3954" s="184"/>
      <c r="BY3954" s="184"/>
      <c r="BZ3954" s="184"/>
      <c r="CA3954" s="184"/>
      <c r="CB3954" s="184"/>
      <c r="CC3954" s="184"/>
      <c r="CE3954" s="1"/>
      <c r="CF3954" s="1"/>
      <c r="CG3954" s="1"/>
      <c r="CH3954" s="1"/>
      <c r="CI3954" s="1"/>
      <c r="CJ3954" s="1"/>
      <c r="CK3954" s="1"/>
      <c r="CL3954" s="1"/>
      <c r="CM3954" s="32"/>
      <c r="CN3954" s="1"/>
      <c r="CO3954" s="1"/>
    </row>
    <row r="3955" spans="1:93" ht="30" customHeight="1" x14ac:dyDescent="0.2">
      <c r="A3955" s="1">
        <v>3949</v>
      </c>
      <c r="B3955" s="1" t="s">
        <v>865</v>
      </c>
      <c r="C3955" s="1" t="s">
        <v>866</v>
      </c>
      <c r="D3955" s="1" t="s">
        <v>867</v>
      </c>
      <c r="E3955" s="1" t="s">
        <v>868</v>
      </c>
      <c r="F3955" s="1" t="s">
        <v>74</v>
      </c>
      <c r="G3955" s="1">
        <v>1</v>
      </c>
      <c r="H3955" s="1" t="s">
        <v>341</v>
      </c>
      <c r="I3955" s="1" t="s">
        <v>114</v>
      </c>
      <c r="J3955" s="64">
        <v>558</v>
      </c>
      <c r="K3955" s="76">
        <v>2311097</v>
      </c>
      <c r="L3955" s="29">
        <v>45992</v>
      </c>
      <c r="M3955" s="29" t="s">
        <v>4163</v>
      </c>
      <c r="N3955" s="1" t="s">
        <v>478</v>
      </c>
      <c r="O3955" s="28" t="s">
        <v>225</v>
      </c>
      <c r="P3955" s="1" t="s">
        <v>216</v>
      </c>
      <c r="Q3955" s="76">
        <v>12</v>
      </c>
      <c r="R3955" s="1" t="s">
        <v>537</v>
      </c>
      <c r="T3955" s="1" t="s">
        <v>115</v>
      </c>
      <c r="U3955" s="1"/>
      <c r="V3955" s="1"/>
      <c r="AB3955" s="178"/>
      <c r="AC3955" s="93">
        <v>22.5</v>
      </c>
      <c r="AD3955" s="69">
        <v>240</v>
      </c>
      <c r="AE3955" s="33" t="s">
        <v>103</v>
      </c>
      <c r="AF3955" s="33" t="s">
        <v>103</v>
      </c>
      <c r="AG3955" s="33"/>
      <c r="AM3955" s="164">
        <f t="shared" si="197"/>
        <v>45995</v>
      </c>
      <c r="AX3955" s="37">
        <f t="shared" si="195"/>
        <v>45999</v>
      </c>
      <c r="AY3955" s="1" t="s">
        <v>1670</v>
      </c>
      <c r="AZ3955" s="183"/>
      <c r="BA3955" s="180">
        <v>41</v>
      </c>
      <c r="BB3955" s="180">
        <v>41.9</v>
      </c>
      <c r="BC3955" s="180">
        <v>43.7</v>
      </c>
      <c r="BD3955" s="180">
        <v>42.1</v>
      </c>
      <c r="BE3955" s="180">
        <v>41.7</v>
      </c>
      <c r="BF3955" s="180">
        <v>44</v>
      </c>
      <c r="BG3955" s="184"/>
      <c r="BT3955" s="37">
        <f t="shared" si="196"/>
        <v>46020</v>
      </c>
      <c r="BU3955" s="31" t="s">
        <v>1670</v>
      </c>
      <c r="BV3955" s="183"/>
      <c r="BW3955" s="191">
        <v>48</v>
      </c>
      <c r="BX3955" s="180">
        <v>48.5</v>
      </c>
      <c r="BY3955" s="180">
        <v>49.9</v>
      </c>
      <c r="BZ3955" s="180">
        <v>50.4</v>
      </c>
      <c r="CA3955" s="180">
        <v>49.2</v>
      </c>
      <c r="CB3955" s="180">
        <v>46.9</v>
      </c>
      <c r="CC3955" s="184"/>
      <c r="CE3955" s="1"/>
      <c r="CF3955" s="1"/>
      <c r="CG3955" s="1"/>
      <c r="CH3955" s="1"/>
      <c r="CI3955" s="1"/>
      <c r="CJ3955" s="1"/>
      <c r="CK3955" s="1"/>
      <c r="CL3955" s="1"/>
      <c r="CM3955" s="32"/>
      <c r="CN3955" s="1"/>
      <c r="CO3955" s="1"/>
    </row>
    <row r="3956" spans="1:93" ht="30" customHeight="1" x14ac:dyDescent="0.2">
      <c r="A3956" s="1">
        <v>3950</v>
      </c>
      <c r="B3956" s="1" t="s">
        <v>865</v>
      </c>
      <c r="C3956" s="1" t="s">
        <v>866</v>
      </c>
      <c r="D3956" s="1" t="s">
        <v>867</v>
      </c>
      <c r="E3956" s="1" t="s">
        <v>868</v>
      </c>
      <c r="F3956" s="1" t="s">
        <v>74</v>
      </c>
      <c r="G3956" s="1">
        <v>1</v>
      </c>
      <c r="H3956" s="1" t="s">
        <v>341</v>
      </c>
      <c r="I3956" s="1" t="s">
        <v>114</v>
      </c>
      <c r="J3956" s="64">
        <v>557</v>
      </c>
      <c r="K3956" s="76">
        <v>2296405</v>
      </c>
      <c r="L3956" s="29">
        <v>45992</v>
      </c>
      <c r="M3956" s="29" t="s">
        <v>4163</v>
      </c>
      <c r="N3956" s="1" t="s">
        <v>478</v>
      </c>
      <c r="O3956" s="28" t="s">
        <v>225</v>
      </c>
      <c r="P3956" s="1" t="s">
        <v>216</v>
      </c>
      <c r="Q3956" s="76">
        <v>12</v>
      </c>
      <c r="R3956" s="1" t="s">
        <v>537</v>
      </c>
      <c r="T3956" s="1" t="s">
        <v>115</v>
      </c>
      <c r="U3956" s="1"/>
      <c r="V3956" s="1"/>
      <c r="AB3956" s="178"/>
      <c r="AC3956" s="93">
        <v>21</v>
      </c>
      <c r="AD3956" s="69">
        <v>210</v>
      </c>
      <c r="AE3956" s="33" t="s">
        <v>103</v>
      </c>
      <c r="AF3956" s="33" t="s">
        <v>103</v>
      </c>
      <c r="AG3956" s="33"/>
      <c r="AM3956" s="164">
        <f t="shared" si="197"/>
        <v>45995</v>
      </c>
      <c r="AX3956" s="37">
        <f t="shared" si="195"/>
        <v>45999</v>
      </c>
      <c r="AY3956" s="1" t="s">
        <v>1670</v>
      </c>
      <c r="AZ3956" s="183"/>
      <c r="BA3956" s="184"/>
      <c r="BB3956" s="184"/>
      <c r="BC3956" s="184"/>
      <c r="BD3956" s="184"/>
      <c r="BE3956" s="184"/>
      <c r="BF3956" s="184"/>
      <c r="BG3956" s="184"/>
      <c r="BT3956" s="37">
        <f t="shared" si="196"/>
        <v>46020</v>
      </c>
      <c r="BU3956" s="31" t="s">
        <v>1670</v>
      </c>
      <c r="BV3956" s="183"/>
      <c r="BW3956" s="207"/>
      <c r="BX3956" s="184"/>
      <c r="BY3956" s="184"/>
      <c r="BZ3956" s="184"/>
      <c r="CA3956" s="184"/>
      <c r="CB3956" s="184"/>
      <c r="CC3956" s="184"/>
      <c r="CE3956" s="1"/>
      <c r="CF3956" s="1"/>
      <c r="CG3956" s="1"/>
      <c r="CH3956" s="1"/>
      <c r="CI3956" s="1"/>
      <c r="CJ3956" s="1"/>
      <c r="CK3956" s="1"/>
      <c r="CL3956" s="1"/>
      <c r="CM3956" s="32"/>
      <c r="CN3956" s="1"/>
      <c r="CO3956" s="1"/>
    </row>
    <row r="3957" spans="1:93" ht="30" customHeight="1" x14ac:dyDescent="0.2">
      <c r="A3957" s="1">
        <v>3951</v>
      </c>
      <c r="B3957" s="1" t="s">
        <v>865</v>
      </c>
      <c r="C3957" s="1" t="s">
        <v>866</v>
      </c>
      <c r="D3957" s="1" t="s">
        <v>867</v>
      </c>
      <c r="E3957" s="1" t="s">
        <v>868</v>
      </c>
      <c r="F3957" s="1" t="s">
        <v>74</v>
      </c>
      <c r="G3957" s="1">
        <v>1</v>
      </c>
      <c r="H3957" s="1" t="s">
        <v>341</v>
      </c>
      <c r="I3957" s="1" t="s">
        <v>114</v>
      </c>
      <c r="J3957" s="64">
        <v>407</v>
      </c>
      <c r="K3957" s="76">
        <v>2311098</v>
      </c>
      <c r="L3957" s="29">
        <v>45992</v>
      </c>
      <c r="M3957" s="29" t="s">
        <v>4163</v>
      </c>
      <c r="N3957" s="1" t="s">
        <v>478</v>
      </c>
      <c r="O3957" s="28" t="s">
        <v>225</v>
      </c>
      <c r="P3957" s="1" t="s">
        <v>216</v>
      </c>
      <c r="Q3957" s="76">
        <v>9</v>
      </c>
      <c r="R3957" s="1" t="s">
        <v>537</v>
      </c>
      <c r="T3957" s="1" t="s">
        <v>115</v>
      </c>
      <c r="U3957" s="1"/>
      <c r="V3957" s="1"/>
      <c r="AB3957" s="178"/>
      <c r="AC3957" s="93">
        <v>24.5</v>
      </c>
      <c r="AD3957" s="69">
        <v>235</v>
      </c>
      <c r="AE3957" s="33" t="s">
        <v>103</v>
      </c>
      <c r="AF3957" s="33" t="s">
        <v>103</v>
      </c>
      <c r="AG3957" s="33"/>
      <c r="AM3957" s="164">
        <f t="shared" si="197"/>
        <v>45995</v>
      </c>
      <c r="AX3957" s="37">
        <f t="shared" si="195"/>
        <v>45999</v>
      </c>
      <c r="AY3957" s="1" t="s">
        <v>1670</v>
      </c>
      <c r="AZ3957" s="183"/>
      <c r="BA3957" s="184"/>
      <c r="BB3957" s="184"/>
      <c r="BC3957" s="184"/>
      <c r="BD3957" s="184"/>
      <c r="BE3957" s="184"/>
      <c r="BF3957" s="184"/>
      <c r="BG3957" s="184"/>
      <c r="BT3957" s="37">
        <f t="shared" si="196"/>
        <v>46020</v>
      </c>
      <c r="BU3957" s="31" t="s">
        <v>1670</v>
      </c>
      <c r="BV3957" s="183"/>
      <c r="BW3957" s="207"/>
      <c r="BX3957" s="184"/>
      <c r="BY3957" s="184"/>
      <c r="BZ3957" s="184"/>
      <c r="CA3957" s="184"/>
      <c r="CB3957" s="184"/>
      <c r="CC3957" s="184"/>
      <c r="CE3957" s="1"/>
      <c r="CF3957" s="1"/>
      <c r="CG3957" s="1"/>
      <c r="CH3957" s="1"/>
      <c r="CI3957" s="1"/>
      <c r="CJ3957" s="1"/>
      <c r="CK3957" s="1"/>
      <c r="CL3957" s="1"/>
      <c r="CM3957" s="32"/>
      <c r="CN3957" s="1"/>
      <c r="CO3957" s="1"/>
    </row>
    <row r="3958" spans="1:93" ht="30" customHeight="1" x14ac:dyDescent="0.2">
      <c r="A3958" s="1">
        <v>3952</v>
      </c>
      <c r="B3958" s="1" t="s">
        <v>865</v>
      </c>
      <c r="C3958" s="1" t="s">
        <v>866</v>
      </c>
      <c r="D3958" s="1" t="s">
        <v>867</v>
      </c>
      <c r="E3958" s="1" t="s">
        <v>868</v>
      </c>
      <c r="F3958" s="1" t="s">
        <v>74</v>
      </c>
      <c r="G3958" s="1">
        <v>1</v>
      </c>
      <c r="H3958" s="1" t="s">
        <v>341</v>
      </c>
      <c r="I3958" s="1" t="s">
        <v>114</v>
      </c>
      <c r="J3958" s="64">
        <v>553</v>
      </c>
      <c r="K3958" s="76">
        <v>2311099</v>
      </c>
      <c r="L3958" s="29">
        <v>45992</v>
      </c>
      <c r="M3958" s="29" t="s">
        <v>4163</v>
      </c>
      <c r="N3958" s="1" t="s">
        <v>478</v>
      </c>
      <c r="O3958" s="28" t="s">
        <v>225</v>
      </c>
      <c r="P3958" s="1" t="s">
        <v>216</v>
      </c>
      <c r="Q3958" s="76">
        <v>12</v>
      </c>
      <c r="R3958" s="1" t="s">
        <v>537</v>
      </c>
      <c r="T3958" s="1" t="s">
        <v>115</v>
      </c>
      <c r="U3958" s="1"/>
      <c r="V3958" s="1"/>
      <c r="AB3958" s="178"/>
      <c r="AC3958" s="93">
        <v>20.5</v>
      </c>
      <c r="AD3958" s="69">
        <v>240</v>
      </c>
      <c r="AE3958" s="33" t="s">
        <v>103</v>
      </c>
      <c r="AF3958" s="33" t="s">
        <v>103</v>
      </c>
      <c r="AG3958" s="33"/>
      <c r="AM3958" s="164">
        <f t="shared" si="197"/>
        <v>45995</v>
      </c>
      <c r="AX3958" s="37">
        <f t="shared" si="195"/>
        <v>45999</v>
      </c>
      <c r="AY3958" s="1" t="s">
        <v>1670</v>
      </c>
      <c r="AZ3958" s="183"/>
      <c r="BA3958" s="184"/>
      <c r="BB3958" s="184"/>
      <c r="BC3958" s="184"/>
      <c r="BD3958" s="184"/>
      <c r="BE3958" s="184"/>
      <c r="BF3958" s="184"/>
      <c r="BG3958" s="184"/>
      <c r="BT3958" s="37">
        <f t="shared" si="196"/>
        <v>46020</v>
      </c>
      <c r="BU3958" s="31" t="s">
        <v>1670</v>
      </c>
      <c r="BV3958" s="183"/>
      <c r="BW3958" s="207"/>
      <c r="BX3958" s="184"/>
      <c r="BY3958" s="184"/>
      <c r="BZ3958" s="184"/>
      <c r="CA3958" s="184"/>
      <c r="CB3958" s="184"/>
      <c r="CC3958" s="184"/>
      <c r="CE3958" s="1"/>
      <c r="CF3958" s="1"/>
      <c r="CG3958" s="1"/>
      <c r="CH3958" s="1"/>
      <c r="CI3958" s="1"/>
      <c r="CJ3958" s="1"/>
      <c r="CK3958" s="1"/>
      <c r="CL3958" s="1"/>
      <c r="CM3958" s="32"/>
      <c r="CN3958" s="1"/>
      <c r="CO3958" s="1"/>
    </row>
    <row r="3959" spans="1:93" ht="30" customHeight="1" x14ac:dyDescent="0.2">
      <c r="A3959" s="1">
        <v>3953</v>
      </c>
      <c r="B3959" s="1" t="s">
        <v>865</v>
      </c>
      <c r="C3959" s="1" t="s">
        <v>866</v>
      </c>
      <c r="D3959" s="1" t="s">
        <v>867</v>
      </c>
      <c r="E3959" s="1" t="s">
        <v>868</v>
      </c>
      <c r="F3959" s="1" t="s">
        <v>74</v>
      </c>
      <c r="G3959" s="1">
        <v>1</v>
      </c>
      <c r="H3959" s="1" t="s">
        <v>341</v>
      </c>
      <c r="I3959" s="1" t="s">
        <v>114</v>
      </c>
      <c r="J3959" s="64">
        <v>415</v>
      </c>
      <c r="K3959" s="76">
        <v>2296406</v>
      </c>
      <c r="L3959" s="29">
        <v>45992</v>
      </c>
      <c r="M3959" s="29" t="s">
        <v>4163</v>
      </c>
      <c r="N3959" s="1" t="s">
        <v>478</v>
      </c>
      <c r="O3959" s="28" t="s">
        <v>225</v>
      </c>
      <c r="P3959" s="1" t="s">
        <v>216</v>
      </c>
      <c r="Q3959" s="76">
        <v>10</v>
      </c>
      <c r="R3959" s="1" t="s">
        <v>537</v>
      </c>
      <c r="T3959" s="1" t="s">
        <v>115</v>
      </c>
      <c r="U3959" s="1"/>
      <c r="V3959" s="1"/>
      <c r="AB3959" s="178"/>
      <c r="AC3959" s="93">
        <v>23</v>
      </c>
      <c r="AD3959" s="69">
        <v>215</v>
      </c>
      <c r="AE3959" s="33" t="s">
        <v>103</v>
      </c>
      <c r="AF3959" s="33" t="s">
        <v>103</v>
      </c>
      <c r="AG3959" s="33"/>
      <c r="AM3959" s="164">
        <f t="shared" si="197"/>
        <v>45995</v>
      </c>
      <c r="AX3959" s="37">
        <f t="shared" si="195"/>
        <v>45999</v>
      </c>
      <c r="AY3959" s="1" t="s">
        <v>1670</v>
      </c>
      <c r="AZ3959" s="183"/>
      <c r="BA3959" s="184"/>
      <c r="BB3959" s="184"/>
      <c r="BC3959" s="184"/>
      <c r="BD3959" s="184"/>
      <c r="BE3959" s="184"/>
      <c r="BF3959" s="184"/>
      <c r="BG3959" s="184"/>
      <c r="BT3959" s="37">
        <f t="shared" si="196"/>
        <v>46020</v>
      </c>
      <c r="BU3959" s="31" t="s">
        <v>1670</v>
      </c>
      <c r="BV3959" s="183"/>
      <c r="BW3959" s="207"/>
      <c r="BX3959" s="184"/>
      <c r="BY3959" s="184"/>
      <c r="BZ3959" s="184"/>
      <c r="CA3959" s="184"/>
      <c r="CB3959" s="184"/>
      <c r="CC3959" s="184"/>
      <c r="CE3959" s="1"/>
      <c r="CF3959" s="1"/>
      <c r="CG3959" s="1"/>
      <c r="CH3959" s="1"/>
      <c r="CI3959" s="1"/>
      <c r="CJ3959" s="1"/>
      <c r="CK3959" s="1"/>
      <c r="CL3959" s="1"/>
      <c r="CM3959" s="32"/>
      <c r="CN3959" s="1"/>
      <c r="CO3959" s="1"/>
    </row>
    <row r="3960" spans="1:93" ht="30" customHeight="1" x14ac:dyDescent="0.2">
      <c r="A3960" s="1">
        <v>3954</v>
      </c>
      <c r="B3960" s="1" t="s">
        <v>865</v>
      </c>
      <c r="C3960" s="1" t="s">
        <v>866</v>
      </c>
      <c r="D3960" s="1" t="s">
        <v>867</v>
      </c>
      <c r="E3960" s="1" t="s">
        <v>868</v>
      </c>
      <c r="F3960" s="1" t="s">
        <v>74</v>
      </c>
      <c r="G3960" s="1">
        <v>1</v>
      </c>
      <c r="H3960" s="1" t="s">
        <v>341</v>
      </c>
      <c r="I3960" s="1" t="s">
        <v>114</v>
      </c>
      <c r="J3960" s="64">
        <v>287</v>
      </c>
      <c r="K3960" s="76">
        <v>2311100</v>
      </c>
      <c r="L3960" s="29">
        <v>45992</v>
      </c>
      <c r="M3960" s="29" t="s">
        <v>4163</v>
      </c>
      <c r="N3960" s="1" t="s">
        <v>478</v>
      </c>
      <c r="O3960" s="28" t="s">
        <v>225</v>
      </c>
      <c r="P3960" s="1" t="s">
        <v>216</v>
      </c>
      <c r="Q3960" s="76">
        <v>8</v>
      </c>
      <c r="R3960" s="1" t="s">
        <v>537</v>
      </c>
      <c r="T3960" s="1" t="s">
        <v>115</v>
      </c>
      <c r="U3960" s="1"/>
      <c r="V3960" s="1"/>
      <c r="AB3960" s="178"/>
      <c r="AC3960" s="93">
        <v>22.5</v>
      </c>
      <c r="AD3960" s="69">
        <v>230</v>
      </c>
      <c r="AE3960" s="33" t="s">
        <v>103</v>
      </c>
      <c r="AF3960" s="33" t="s">
        <v>103</v>
      </c>
      <c r="AG3960" s="33"/>
      <c r="AM3960" s="164">
        <f t="shared" si="197"/>
        <v>45995</v>
      </c>
      <c r="AX3960" s="37">
        <f t="shared" si="195"/>
        <v>45999</v>
      </c>
      <c r="AY3960" s="1" t="s">
        <v>1670</v>
      </c>
      <c r="AZ3960" s="183"/>
      <c r="BA3960" s="184"/>
      <c r="BB3960" s="184"/>
      <c r="BC3960" s="184"/>
      <c r="BD3960" s="184"/>
      <c r="BE3960" s="184"/>
      <c r="BF3960" s="184"/>
      <c r="BG3960" s="184"/>
      <c r="BT3960" s="37">
        <f t="shared" si="196"/>
        <v>46020</v>
      </c>
      <c r="BU3960" s="31" t="s">
        <v>1670</v>
      </c>
      <c r="BV3960" s="183"/>
      <c r="BW3960" s="207"/>
      <c r="BX3960" s="184"/>
      <c r="BY3960" s="184"/>
      <c r="BZ3960" s="184"/>
      <c r="CA3960" s="184"/>
      <c r="CB3960" s="184"/>
      <c r="CC3960" s="184"/>
      <c r="CE3960" s="1"/>
      <c r="CF3960" s="1"/>
      <c r="CG3960" s="1"/>
      <c r="CH3960" s="1"/>
      <c r="CI3960" s="1"/>
      <c r="CJ3960" s="1"/>
      <c r="CK3960" s="1"/>
      <c r="CL3960" s="1"/>
      <c r="CM3960" s="32"/>
      <c r="CN3960" s="1"/>
      <c r="CO3960" s="1"/>
    </row>
    <row r="3961" spans="1:93" ht="30" customHeight="1" x14ac:dyDescent="0.2">
      <c r="A3961" s="1">
        <v>3955</v>
      </c>
      <c r="B3961" s="1" t="s">
        <v>865</v>
      </c>
      <c r="C3961" s="1" t="s">
        <v>866</v>
      </c>
      <c r="D3961" s="1" t="s">
        <v>867</v>
      </c>
      <c r="E3961" s="1" t="s">
        <v>868</v>
      </c>
      <c r="F3961" s="1" t="s">
        <v>74</v>
      </c>
      <c r="G3961" s="1">
        <v>1</v>
      </c>
      <c r="H3961" s="1" t="s">
        <v>341</v>
      </c>
      <c r="I3961" s="1" t="s">
        <v>114</v>
      </c>
      <c r="J3961" s="64">
        <v>302</v>
      </c>
      <c r="K3961" s="76">
        <v>2296407</v>
      </c>
      <c r="L3961" s="29">
        <v>45992</v>
      </c>
      <c r="M3961" s="29" t="s">
        <v>4163</v>
      </c>
      <c r="N3961" s="1" t="s">
        <v>478</v>
      </c>
      <c r="O3961" s="28" t="s">
        <v>225</v>
      </c>
      <c r="P3961" s="1" t="s">
        <v>216</v>
      </c>
      <c r="Q3961" s="76">
        <v>8</v>
      </c>
      <c r="R3961" s="1" t="s">
        <v>537</v>
      </c>
      <c r="T3961" s="1" t="s">
        <v>115</v>
      </c>
      <c r="U3961" s="1"/>
      <c r="V3961" s="1"/>
      <c r="AB3961" s="178"/>
      <c r="AC3961" s="93">
        <v>21</v>
      </c>
      <c r="AD3961" s="69">
        <v>215</v>
      </c>
      <c r="AE3961" s="33" t="s">
        <v>103</v>
      </c>
      <c r="AF3961" s="33" t="s">
        <v>103</v>
      </c>
      <c r="AG3961" s="33"/>
      <c r="AM3961" s="164">
        <f t="shared" si="197"/>
        <v>45995</v>
      </c>
      <c r="AX3961" s="37">
        <f t="shared" si="195"/>
        <v>45999</v>
      </c>
      <c r="AY3961" s="1" t="s">
        <v>1670</v>
      </c>
      <c r="AZ3961" s="183"/>
      <c r="BA3961" s="184"/>
      <c r="BB3961" s="184"/>
      <c r="BC3961" s="184"/>
      <c r="BD3961" s="184"/>
      <c r="BE3961" s="184"/>
      <c r="BF3961" s="184"/>
      <c r="BG3961" s="184"/>
      <c r="BT3961" s="37">
        <f t="shared" si="196"/>
        <v>46020</v>
      </c>
      <c r="BU3961" s="31" t="s">
        <v>1670</v>
      </c>
      <c r="BV3961" s="183"/>
      <c r="BW3961" s="207"/>
      <c r="BX3961" s="184"/>
      <c r="BY3961" s="184"/>
      <c r="BZ3961" s="184"/>
      <c r="CA3961" s="184"/>
      <c r="CB3961" s="184"/>
      <c r="CC3961" s="184"/>
      <c r="CE3961" s="1"/>
      <c r="CF3961" s="1"/>
      <c r="CG3961" s="1"/>
      <c r="CH3961" s="1"/>
      <c r="CI3961" s="1"/>
      <c r="CJ3961" s="1"/>
      <c r="CK3961" s="1"/>
      <c r="CL3961" s="1"/>
      <c r="CM3961" s="32"/>
      <c r="CN3961" s="1"/>
      <c r="CO3961" s="1"/>
    </row>
    <row r="3962" spans="1:93" ht="30" customHeight="1" x14ac:dyDescent="0.2">
      <c r="A3962" s="1">
        <v>3956</v>
      </c>
      <c r="B3962" s="1" t="s">
        <v>865</v>
      </c>
      <c r="C3962" s="1" t="s">
        <v>866</v>
      </c>
      <c r="D3962" s="1" t="s">
        <v>867</v>
      </c>
      <c r="E3962" s="1" t="s">
        <v>868</v>
      </c>
      <c r="F3962" s="1" t="s">
        <v>74</v>
      </c>
      <c r="G3962" s="1">
        <v>1</v>
      </c>
      <c r="H3962" s="1" t="s">
        <v>341</v>
      </c>
      <c r="I3962" s="1" t="s">
        <v>114</v>
      </c>
      <c r="J3962" s="64">
        <v>433</v>
      </c>
      <c r="K3962" s="76">
        <v>2311101</v>
      </c>
      <c r="L3962" s="29">
        <v>45992</v>
      </c>
      <c r="M3962" s="29" t="s">
        <v>4163</v>
      </c>
      <c r="N3962" s="1" t="s">
        <v>478</v>
      </c>
      <c r="O3962" s="28" t="s">
        <v>225</v>
      </c>
      <c r="P3962" s="1" t="s">
        <v>216</v>
      </c>
      <c r="Q3962" s="76">
        <v>9</v>
      </c>
      <c r="R3962" s="1" t="s">
        <v>537</v>
      </c>
      <c r="S3962" s="1">
        <v>6</v>
      </c>
      <c r="T3962" s="1" t="s">
        <v>115</v>
      </c>
      <c r="U3962" s="1"/>
      <c r="V3962" s="1"/>
      <c r="AB3962" s="178"/>
      <c r="AC3962" s="93">
        <v>23</v>
      </c>
      <c r="AD3962" s="69">
        <v>230</v>
      </c>
      <c r="AE3962" s="33" t="s">
        <v>103</v>
      </c>
      <c r="AF3962" s="33" t="s">
        <v>103</v>
      </c>
      <c r="AG3962" s="33"/>
      <c r="AM3962" s="164">
        <f t="shared" si="197"/>
        <v>45995</v>
      </c>
      <c r="AX3962" s="37">
        <f t="shared" si="195"/>
        <v>45999</v>
      </c>
      <c r="AY3962" s="1" t="s">
        <v>1670</v>
      </c>
      <c r="AZ3962" s="183"/>
      <c r="BA3962" s="184"/>
      <c r="BB3962" s="184"/>
      <c r="BC3962" s="184"/>
      <c r="BD3962" s="184"/>
      <c r="BE3962" s="184"/>
      <c r="BF3962" s="184"/>
      <c r="BG3962" s="184"/>
      <c r="BT3962" s="37">
        <f t="shared" si="196"/>
        <v>46020</v>
      </c>
      <c r="BU3962" s="31" t="s">
        <v>1670</v>
      </c>
      <c r="BV3962" s="183"/>
      <c r="BW3962" s="207"/>
      <c r="BX3962" s="184"/>
      <c r="BY3962" s="184"/>
      <c r="BZ3962" s="184"/>
      <c r="CA3962" s="184"/>
      <c r="CB3962" s="184"/>
      <c r="CC3962" s="184"/>
      <c r="CE3962" s="1"/>
      <c r="CF3962" s="1"/>
      <c r="CG3962" s="1"/>
      <c r="CH3962" s="1"/>
      <c r="CI3962" s="1"/>
      <c r="CJ3962" s="1"/>
      <c r="CK3962" s="1"/>
      <c r="CL3962" s="1"/>
      <c r="CM3962" s="32"/>
      <c r="CN3962" s="1"/>
      <c r="CO3962" s="1"/>
    </row>
    <row r="3963" spans="1:93" ht="30" customHeight="1" x14ac:dyDescent="0.2">
      <c r="A3963" s="1">
        <v>3957</v>
      </c>
      <c r="B3963" s="1" t="s">
        <v>865</v>
      </c>
      <c r="C3963" s="1" t="s">
        <v>866</v>
      </c>
      <c r="D3963" s="1" t="s">
        <v>867</v>
      </c>
      <c r="E3963" s="1" t="s">
        <v>868</v>
      </c>
      <c r="F3963" s="1" t="s">
        <v>74</v>
      </c>
      <c r="G3963" s="1">
        <v>1</v>
      </c>
      <c r="H3963" s="1" t="s">
        <v>341</v>
      </c>
      <c r="I3963" s="1" t="s">
        <v>114</v>
      </c>
      <c r="J3963" s="64">
        <v>403</v>
      </c>
      <c r="K3963" s="76">
        <v>2296408</v>
      </c>
      <c r="L3963" s="29">
        <v>45992</v>
      </c>
      <c r="M3963" s="29" t="s">
        <v>4163</v>
      </c>
      <c r="N3963" s="1" t="s">
        <v>478</v>
      </c>
      <c r="O3963" s="28" t="s">
        <v>225</v>
      </c>
      <c r="P3963" s="1" t="s">
        <v>216</v>
      </c>
      <c r="Q3963" s="76">
        <v>9</v>
      </c>
      <c r="R3963" s="1" t="s">
        <v>537</v>
      </c>
      <c r="T3963" s="1" t="s">
        <v>115</v>
      </c>
      <c r="U3963" s="1"/>
      <c r="V3963" s="1"/>
      <c r="AB3963" s="178"/>
      <c r="AC3963" s="93">
        <v>23</v>
      </c>
      <c r="AD3963" s="69">
        <v>220</v>
      </c>
      <c r="AE3963" s="33" t="s">
        <v>103</v>
      </c>
      <c r="AF3963" s="33" t="s">
        <v>103</v>
      </c>
      <c r="AG3963" s="33"/>
      <c r="AM3963" s="164">
        <f t="shared" si="197"/>
        <v>45995</v>
      </c>
      <c r="AX3963" s="37">
        <f t="shared" si="195"/>
        <v>45999</v>
      </c>
      <c r="AY3963" s="1" t="s">
        <v>1670</v>
      </c>
      <c r="AZ3963" s="183"/>
      <c r="BA3963" s="184"/>
      <c r="BB3963" s="184"/>
      <c r="BC3963" s="184"/>
      <c r="BD3963" s="184"/>
      <c r="BE3963" s="184"/>
      <c r="BF3963" s="184"/>
      <c r="BG3963" s="184"/>
      <c r="BT3963" s="37">
        <f t="shared" si="196"/>
        <v>46020</v>
      </c>
      <c r="BU3963" s="31" t="s">
        <v>1670</v>
      </c>
      <c r="BV3963" s="183"/>
      <c r="BW3963" s="207"/>
      <c r="BX3963" s="184"/>
      <c r="BY3963" s="184"/>
      <c r="BZ3963" s="184"/>
      <c r="CA3963" s="184"/>
      <c r="CB3963" s="184"/>
      <c r="CC3963" s="184"/>
      <c r="CE3963" s="1"/>
      <c r="CF3963" s="1"/>
      <c r="CG3963" s="1"/>
      <c r="CH3963" s="1"/>
      <c r="CI3963" s="1"/>
      <c r="CJ3963" s="1"/>
      <c r="CK3963" s="1"/>
      <c r="CL3963" s="1"/>
      <c r="CM3963" s="32"/>
      <c r="CN3963" s="1"/>
      <c r="CO3963" s="1"/>
    </row>
    <row r="3964" spans="1:93" ht="30" customHeight="1" x14ac:dyDescent="0.2">
      <c r="A3964" s="1">
        <v>3958</v>
      </c>
      <c r="B3964" s="1" t="s">
        <v>865</v>
      </c>
      <c r="C3964" s="1" t="s">
        <v>866</v>
      </c>
      <c r="D3964" s="1" t="s">
        <v>867</v>
      </c>
      <c r="E3964" s="1" t="s">
        <v>868</v>
      </c>
      <c r="F3964" s="1" t="s">
        <v>74</v>
      </c>
      <c r="G3964" s="1">
        <v>1</v>
      </c>
      <c r="H3964" s="1" t="s">
        <v>341</v>
      </c>
      <c r="I3964" s="1" t="s">
        <v>114</v>
      </c>
      <c r="J3964" s="64">
        <v>303</v>
      </c>
      <c r="K3964" s="76">
        <v>2296409</v>
      </c>
      <c r="L3964" s="29">
        <v>45992</v>
      </c>
      <c r="M3964" s="29" t="s">
        <v>4163</v>
      </c>
      <c r="N3964" s="1" t="s">
        <v>478</v>
      </c>
      <c r="O3964" s="28" t="s">
        <v>225</v>
      </c>
      <c r="P3964" s="1" t="s">
        <v>216</v>
      </c>
      <c r="Q3964" s="76">
        <v>8</v>
      </c>
      <c r="R3964" s="1" t="s">
        <v>537</v>
      </c>
      <c r="T3964" s="1" t="s">
        <v>115</v>
      </c>
      <c r="U3964" s="1"/>
      <c r="V3964" s="1"/>
      <c r="AB3964" s="178"/>
      <c r="AC3964" s="93">
        <v>23</v>
      </c>
      <c r="AD3964" s="69">
        <v>225</v>
      </c>
      <c r="AE3964" s="33" t="s">
        <v>103</v>
      </c>
      <c r="AF3964" s="33" t="s">
        <v>103</v>
      </c>
      <c r="AG3964" s="33"/>
      <c r="AM3964" s="164">
        <f t="shared" si="197"/>
        <v>45995</v>
      </c>
      <c r="AX3964" s="37">
        <f t="shared" si="195"/>
        <v>45999</v>
      </c>
      <c r="AY3964" s="1" t="s">
        <v>1670</v>
      </c>
      <c r="AZ3964" s="183"/>
      <c r="BA3964" s="184"/>
      <c r="BB3964" s="184"/>
      <c r="BC3964" s="184"/>
      <c r="BD3964" s="184"/>
      <c r="BE3964" s="184"/>
      <c r="BF3964" s="184"/>
      <c r="BG3964" s="184"/>
      <c r="BT3964" s="37">
        <f t="shared" si="196"/>
        <v>46020</v>
      </c>
      <c r="BU3964" s="31" t="s">
        <v>1670</v>
      </c>
      <c r="BV3964" s="183"/>
      <c r="BW3964" s="207"/>
      <c r="BX3964" s="184"/>
      <c r="BY3964" s="184"/>
      <c r="BZ3964" s="184"/>
      <c r="CA3964" s="184"/>
      <c r="CB3964" s="184"/>
      <c r="CC3964" s="184"/>
      <c r="CE3964" s="1"/>
      <c r="CF3964" s="1"/>
      <c r="CG3964" s="1"/>
      <c r="CH3964" s="1"/>
      <c r="CI3964" s="1"/>
      <c r="CJ3964" s="1"/>
      <c r="CK3964" s="1"/>
      <c r="CL3964" s="1"/>
      <c r="CM3964" s="32"/>
      <c r="CN3964" s="1"/>
      <c r="CO3964" s="1"/>
    </row>
    <row r="3965" spans="1:93" ht="30" customHeight="1" x14ac:dyDescent="0.2">
      <c r="A3965" s="1">
        <v>3959</v>
      </c>
      <c r="B3965" s="1" t="s">
        <v>865</v>
      </c>
      <c r="C3965" s="1" t="s">
        <v>866</v>
      </c>
      <c r="D3965" s="1" t="s">
        <v>867</v>
      </c>
      <c r="E3965" s="1" t="s">
        <v>868</v>
      </c>
      <c r="F3965" s="1" t="s">
        <v>74</v>
      </c>
      <c r="G3965" s="1">
        <v>1</v>
      </c>
      <c r="H3965" s="1" t="s">
        <v>341</v>
      </c>
      <c r="I3965" s="1" t="s">
        <v>114</v>
      </c>
      <c r="J3965" s="64">
        <v>551</v>
      </c>
      <c r="K3965" s="76">
        <v>2311102</v>
      </c>
      <c r="L3965" s="29">
        <v>45992</v>
      </c>
      <c r="M3965" s="29" t="s">
        <v>4163</v>
      </c>
      <c r="N3965" s="1" t="s">
        <v>478</v>
      </c>
      <c r="O3965" s="28" t="s">
        <v>225</v>
      </c>
      <c r="P3965" s="1" t="s">
        <v>216</v>
      </c>
      <c r="Q3965" s="76">
        <v>12</v>
      </c>
      <c r="R3965" s="1" t="s">
        <v>537</v>
      </c>
      <c r="T3965" s="1" t="s">
        <v>115</v>
      </c>
      <c r="U3965" s="1"/>
      <c r="V3965" s="1"/>
      <c r="AB3965" s="178"/>
      <c r="AC3965" s="93">
        <v>21.5</v>
      </c>
      <c r="AD3965" s="69">
        <v>240</v>
      </c>
      <c r="AE3965" s="33" t="s">
        <v>103</v>
      </c>
      <c r="AF3965" s="33" t="s">
        <v>103</v>
      </c>
      <c r="AG3965" s="33"/>
      <c r="AM3965" s="164">
        <f t="shared" si="197"/>
        <v>45995</v>
      </c>
      <c r="AX3965" s="37">
        <f t="shared" si="195"/>
        <v>45999</v>
      </c>
      <c r="AY3965" s="1" t="s">
        <v>1670</v>
      </c>
      <c r="AZ3965" s="183"/>
      <c r="BA3965" s="184"/>
      <c r="BB3965" s="184"/>
      <c r="BC3965" s="184"/>
      <c r="BD3965" s="184"/>
      <c r="BE3965" s="184"/>
      <c r="BF3965" s="184"/>
      <c r="BG3965" s="184"/>
      <c r="BT3965" s="37">
        <f t="shared" si="196"/>
        <v>46020</v>
      </c>
      <c r="BU3965" s="31" t="s">
        <v>1670</v>
      </c>
      <c r="BV3965" s="183"/>
      <c r="BW3965" s="207"/>
      <c r="BX3965" s="184"/>
      <c r="BY3965" s="184"/>
      <c r="BZ3965" s="184"/>
      <c r="CA3965" s="184"/>
      <c r="CB3965" s="184"/>
      <c r="CC3965" s="184"/>
      <c r="CE3965" s="1"/>
      <c r="CF3965" s="1"/>
      <c r="CG3965" s="1"/>
      <c r="CH3965" s="1"/>
      <c r="CI3965" s="1"/>
      <c r="CJ3965" s="1"/>
      <c r="CK3965" s="1"/>
      <c r="CL3965" s="1"/>
      <c r="CM3965" s="32"/>
      <c r="CN3965" s="1"/>
      <c r="CO3965" s="1"/>
    </row>
    <row r="3966" spans="1:93" ht="30" customHeight="1" x14ac:dyDescent="0.2">
      <c r="A3966" s="1">
        <v>3960</v>
      </c>
      <c r="B3966" s="1" t="s">
        <v>865</v>
      </c>
      <c r="C3966" s="1" t="s">
        <v>866</v>
      </c>
      <c r="D3966" s="1" t="s">
        <v>867</v>
      </c>
      <c r="E3966" s="1" t="s">
        <v>868</v>
      </c>
      <c r="F3966" s="1" t="s">
        <v>74</v>
      </c>
      <c r="G3966" s="1">
        <v>1</v>
      </c>
      <c r="H3966" s="1" t="s">
        <v>341</v>
      </c>
      <c r="I3966" s="1" t="s">
        <v>114</v>
      </c>
      <c r="J3966" s="64">
        <v>294</v>
      </c>
      <c r="K3966" s="76">
        <v>2296410</v>
      </c>
      <c r="L3966" s="29">
        <v>45992</v>
      </c>
      <c r="M3966" s="29" t="s">
        <v>4163</v>
      </c>
      <c r="N3966" s="1" t="s">
        <v>478</v>
      </c>
      <c r="O3966" s="28" t="s">
        <v>225</v>
      </c>
      <c r="P3966" s="1" t="s">
        <v>216</v>
      </c>
      <c r="Q3966" s="76">
        <v>8</v>
      </c>
      <c r="R3966" s="1" t="s">
        <v>537</v>
      </c>
      <c r="T3966" s="1" t="s">
        <v>115</v>
      </c>
      <c r="U3966" s="1"/>
      <c r="V3966" s="1"/>
      <c r="AB3966" s="178"/>
      <c r="AC3966" s="93">
        <v>22</v>
      </c>
      <c r="AD3966" s="69">
        <v>230</v>
      </c>
      <c r="AE3966" s="33" t="s">
        <v>103</v>
      </c>
      <c r="AF3966" s="33" t="s">
        <v>103</v>
      </c>
      <c r="AG3966" s="33"/>
      <c r="AM3966" s="164">
        <f t="shared" si="197"/>
        <v>45995</v>
      </c>
      <c r="AX3966" s="37">
        <f t="shared" si="195"/>
        <v>45999</v>
      </c>
      <c r="AY3966" s="1" t="s">
        <v>1670</v>
      </c>
      <c r="AZ3966" s="183"/>
      <c r="BA3966" s="184"/>
      <c r="BB3966" s="184"/>
      <c r="BC3966" s="184"/>
      <c r="BD3966" s="184"/>
      <c r="BE3966" s="184"/>
      <c r="BF3966" s="184"/>
      <c r="BG3966" s="184"/>
      <c r="BT3966" s="37">
        <f t="shared" si="196"/>
        <v>46020</v>
      </c>
      <c r="BU3966" s="31" t="s">
        <v>1670</v>
      </c>
      <c r="BV3966" s="183"/>
      <c r="BW3966" s="207"/>
      <c r="BX3966" s="184"/>
      <c r="BY3966" s="184"/>
      <c r="BZ3966" s="184"/>
      <c r="CA3966" s="184"/>
      <c r="CB3966" s="184"/>
      <c r="CC3966" s="184"/>
      <c r="CE3966" s="1"/>
      <c r="CF3966" s="1"/>
      <c r="CG3966" s="1"/>
      <c r="CH3966" s="1"/>
      <c r="CI3966" s="1"/>
      <c r="CJ3966" s="1"/>
      <c r="CK3966" s="1"/>
      <c r="CL3966" s="1"/>
      <c r="CM3966" s="32"/>
      <c r="CN3966" s="1"/>
      <c r="CO3966" s="1"/>
    </row>
    <row r="3967" spans="1:93" ht="30" customHeight="1" x14ac:dyDescent="0.2">
      <c r="A3967" s="1">
        <v>3961</v>
      </c>
      <c r="B3967" s="1" t="s">
        <v>865</v>
      </c>
      <c r="C3967" s="1" t="s">
        <v>866</v>
      </c>
      <c r="D3967" s="1" t="s">
        <v>867</v>
      </c>
      <c r="E3967" s="1" t="s">
        <v>868</v>
      </c>
      <c r="F3967" s="1" t="s">
        <v>74</v>
      </c>
      <c r="G3967" s="1">
        <v>1</v>
      </c>
      <c r="H3967" s="1" t="s">
        <v>341</v>
      </c>
      <c r="I3967" s="1" t="s">
        <v>114</v>
      </c>
      <c r="J3967" s="64">
        <v>541</v>
      </c>
      <c r="K3967" s="76">
        <v>2311103</v>
      </c>
      <c r="L3967" s="29">
        <v>45992</v>
      </c>
      <c r="M3967" s="29" t="s">
        <v>4163</v>
      </c>
      <c r="N3967" s="1" t="s">
        <v>478</v>
      </c>
      <c r="O3967" s="28" t="s">
        <v>225</v>
      </c>
      <c r="P3967" s="1" t="s">
        <v>216</v>
      </c>
      <c r="Q3967" s="76">
        <v>12</v>
      </c>
      <c r="R3967" s="1" t="s">
        <v>537</v>
      </c>
      <c r="T3967" s="1" t="s">
        <v>115</v>
      </c>
      <c r="U3967" s="1"/>
      <c r="V3967" s="1"/>
      <c r="AB3967" s="178"/>
      <c r="AC3967" s="93">
        <v>21</v>
      </c>
      <c r="AD3967" s="69">
        <v>240</v>
      </c>
      <c r="AE3967" s="33" t="s">
        <v>103</v>
      </c>
      <c r="AF3967" s="33" t="s">
        <v>103</v>
      </c>
      <c r="AG3967" s="33"/>
      <c r="AM3967" s="164">
        <f t="shared" si="197"/>
        <v>45995</v>
      </c>
      <c r="AX3967" s="37">
        <f t="shared" si="195"/>
        <v>45999</v>
      </c>
      <c r="AY3967" s="1" t="s">
        <v>1670</v>
      </c>
      <c r="AZ3967" s="183"/>
      <c r="BA3967" s="184"/>
      <c r="BB3967" s="184"/>
      <c r="BC3967" s="184"/>
      <c r="BD3967" s="184"/>
      <c r="BE3967" s="184"/>
      <c r="BF3967" s="184"/>
      <c r="BG3967" s="184"/>
      <c r="BT3967" s="37">
        <f t="shared" si="196"/>
        <v>46020</v>
      </c>
      <c r="BU3967" s="31" t="s">
        <v>1670</v>
      </c>
      <c r="BV3967" s="183"/>
      <c r="BW3967" s="207"/>
      <c r="BX3967" s="184"/>
      <c r="BY3967" s="184"/>
      <c r="BZ3967" s="184"/>
      <c r="CA3967" s="184"/>
      <c r="CB3967" s="184"/>
      <c r="CC3967" s="184"/>
      <c r="CE3967" s="1"/>
      <c r="CF3967" s="1"/>
      <c r="CG3967" s="1"/>
      <c r="CH3967" s="1"/>
      <c r="CI3967" s="1"/>
      <c r="CJ3967" s="1"/>
      <c r="CK3967" s="1"/>
      <c r="CL3967" s="1"/>
      <c r="CM3967" s="32"/>
      <c r="CN3967" s="1"/>
      <c r="CO3967" s="1"/>
    </row>
    <row r="3968" spans="1:93" ht="30" customHeight="1" x14ac:dyDescent="0.2">
      <c r="A3968" s="1">
        <v>3962</v>
      </c>
      <c r="B3968" s="1" t="s">
        <v>865</v>
      </c>
      <c r="C3968" s="1" t="s">
        <v>866</v>
      </c>
      <c r="D3968" s="1" t="s">
        <v>867</v>
      </c>
      <c r="E3968" s="1" t="s">
        <v>868</v>
      </c>
      <c r="F3968" s="1" t="s">
        <v>74</v>
      </c>
      <c r="G3968" s="1">
        <v>1</v>
      </c>
      <c r="H3968" s="1" t="s">
        <v>341</v>
      </c>
      <c r="I3968" s="1" t="s">
        <v>114</v>
      </c>
      <c r="J3968" s="64">
        <v>437</v>
      </c>
      <c r="K3968" s="76">
        <v>2296411</v>
      </c>
      <c r="L3968" s="29">
        <v>45992</v>
      </c>
      <c r="M3968" s="29" t="s">
        <v>4163</v>
      </c>
      <c r="N3968" s="1" t="s">
        <v>478</v>
      </c>
      <c r="O3968" s="28" t="s">
        <v>225</v>
      </c>
      <c r="P3968" s="1" t="s">
        <v>216</v>
      </c>
      <c r="Q3968" s="76">
        <v>8</v>
      </c>
      <c r="R3968" s="1" t="s">
        <v>537</v>
      </c>
      <c r="T3968" s="1" t="s">
        <v>115</v>
      </c>
      <c r="U3968" s="1"/>
      <c r="V3968" s="1"/>
      <c r="AB3968" s="178"/>
      <c r="AC3968" s="93">
        <v>21.5</v>
      </c>
      <c r="AD3968" s="69">
        <v>235</v>
      </c>
      <c r="AE3968" s="33" t="s">
        <v>103</v>
      </c>
      <c r="AF3968" s="33" t="s">
        <v>103</v>
      </c>
      <c r="AG3968" s="33"/>
      <c r="AM3968" s="164">
        <f t="shared" si="197"/>
        <v>45995</v>
      </c>
      <c r="AX3968" s="37">
        <f t="shared" si="195"/>
        <v>45999</v>
      </c>
      <c r="AY3968" s="1" t="s">
        <v>1670</v>
      </c>
      <c r="AZ3968" s="183"/>
      <c r="BA3968" s="184"/>
      <c r="BB3968" s="184"/>
      <c r="BC3968" s="184"/>
      <c r="BD3968" s="184"/>
      <c r="BE3968" s="184"/>
      <c r="BF3968" s="184"/>
      <c r="BG3968" s="184"/>
      <c r="BT3968" s="37">
        <f t="shared" si="196"/>
        <v>46020</v>
      </c>
      <c r="BU3968" s="31" t="s">
        <v>1670</v>
      </c>
      <c r="BV3968" s="183"/>
      <c r="BW3968" s="207"/>
      <c r="BX3968" s="184"/>
      <c r="BY3968" s="184"/>
      <c r="BZ3968" s="184"/>
      <c r="CA3968" s="184"/>
      <c r="CB3968" s="184"/>
      <c r="CC3968" s="184"/>
      <c r="CE3968" s="1"/>
      <c r="CF3968" s="1"/>
      <c r="CG3968" s="1"/>
      <c r="CH3968" s="1"/>
      <c r="CI3968" s="1"/>
      <c r="CJ3968" s="1"/>
      <c r="CK3968" s="1"/>
      <c r="CL3968" s="1"/>
      <c r="CM3968" s="32"/>
      <c r="CN3968" s="1"/>
      <c r="CO3968" s="1"/>
    </row>
    <row r="3969" spans="1:93" ht="30" customHeight="1" x14ac:dyDescent="0.2">
      <c r="A3969" s="1">
        <v>3963</v>
      </c>
      <c r="B3969" s="1" t="s">
        <v>865</v>
      </c>
      <c r="C3969" s="1" t="s">
        <v>866</v>
      </c>
      <c r="D3969" s="1" t="s">
        <v>867</v>
      </c>
      <c r="E3969" s="1" t="s">
        <v>868</v>
      </c>
      <c r="F3969" s="1" t="s">
        <v>74</v>
      </c>
      <c r="G3969" s="1">
        <v>1</v>
      </c>
      <c r="H3969" s="1" t="s">
        <v>341</v>
      </c>
      <c r="I3969" s="1" t="s">
        <v>114</v>
      </c>
      <c r="J3969" s="64">
        <v>588</v>
      </c>
      <c r="K3969" s="76">
        <v>2311104</v>
      </c>
      <c r="L3969" s="29">
        <v>45992</v>
      </c>
      <c r="M3969" s="29" t="s">
        <v>4163</v>
      </c>
      <c r="N3969" s="1" t="s">
        <v>478</v>
      </c>
      <c r="O3969" s="28" t="s">
        <v>225</v>
      </c>
      <c r="P3969" s="1" t="s">
        <v>216</v>
      </c>
      <c r="Q3969" s="76">
        <v>12</v>
      </c>
      <c r="R3969" s="1" t="s">
        <v>537</v>
      </c>
      <c r="T3969" s="1" t="s">
        <v>115</v>
      </c>
      <c r="U3969" s="1"/>
      <c r="V3969" s="1"/>
      <c r="AB3969" s="178"/>
      <c r="AC3969" s="93">
        <v>22</v>
      </c>
      <c r="AD3969" s="69">
        <v>240</v>
      </c>
      <c r="AE3969" s="33" t="s">
        <v>103</v>
      </c>
      <c r="AF3969" s="33" t="s">
        <v>103</v>
      </c>
      <c r="AG3969" s="33"/>
      <c r="AM3969" s="164">
        <f t="shared" si="197"/>
        <v>45995</v>
      </c>
      <c r="AX3969" s="37">
        <f t="shared" si="195"/>
        <v>45999</v>
      </c>
      <c r="AY3969" s="1" t="s">
        <v>1670</v>
      </c>
      <c r="AZ3969" s="183"/>
      <c r="BA3969" s="184"/>
      <c r="BB3969" s="184"/>
      <c r="BC3969" s="184"/>
      <c r="BD3969" s="184"/>
      <c r="BE3969" s="184"/>
      <c r="BF3969" s="184"/>
      <c r="BG3969" s="184"/>
      <c r="BT3969" s="37">
        <f t="shared" si="196"/>
        <v>46020</v>
      </c>
      <c r="BU3969" s="31" t="s">
        <v>1670</v>
      </c>
      <c r="BV3969" s="183"/>
      <c r="BW3969" s="207"/>
      <c r="BX3969" s="184"/>
      <c r="BY3969" s="184"/>
      <c r="BZ3969" s="184"/>
      <c r="CA3969" s="184"/>
      <c r="CB3969" s="184"/>
      <c r="CC3969" s="184"/>
      <c r="CE3969" s="1"/>
      <c r="CF3969" s="1"/>
      <c r="CG3969" s="1"/>
      <c r="CH3969" s="1"/>
      <c r="CI3969" s="1"/>
      <c r="CJ3969" s="1"/>
      <c r="CK3969" s="1"/>
      <c r="CL3969" s="1"/>
      <c r="CM3969" s="32"/>
      <c r="CN3969" s="1"/>
      <c r="CO3969" s="1"/>
    </row>
    <row r="3970" spans="1:93" ht="30" customHeight="1" x14ac:dyDescent="0.2">
      <c r="A3970" s="1">
        <v>3964</v>
      </c>
      <c r="B3970" s="1" t="s">
        <v>865</v>
      </c>
      <c r="C3970" s="1" t="s">
        <v>866</v>
      </c>
      <c r="D3970" s="1" t="s">
        <v>867</v>
      </c>
      <c r="E3970" s="1" t="s">
        <v>868</v>
      </c>
      <c r="F3970" s="1" t="s">
        <v>74</v>
      </c>
      <c r="G3970" s="1">
        <v>1</v>
      </c>
      <c r="H3970" s="1" t="s">
        <v>341</v>
      </c>
      <c r="I3970" s="1" t="s">
        <v>114</v>
      </c>
      <c r="J3970" s="64">
        <v>273</v>
      </c>
      <c r="K3970" s="76">
        <v>2296412</v>
      </c>
      <c r="L3970" s="29">
        <v>45993</v>
      </c>
      <c r="M3970" s="29" t="s">
        <v>4163</v>
      </c>
      <c r="N3970" s="1" t="s">
        <v>478</v>
      </c>
      <c r="O3970" s="28" t="s">
        <v>225</v>
      </c>
      <c r="P3970" s="1" t="s">
        <v>216</v>
      </c>
      <c r="Q3970" s="76">
        <v>8</v>
      </c>
      <c r="R3970" s="1" t="s">
        <v>537</v>
      </c>
      <c r="T3970" s="1" t="s">
        <v>115</v>
      </c>
      <c r="U3970" s="1"/>
      <c r="V3970" s="1"/>
      <c r="AB3970" s="178"/>
      <c r="AC3970" s="93">
        <v>21</v>
      </c>
      <c r="AD3970" s="69">
        <v>230</v>
      </c>
      <c r="AE3970" s="33" t="s">
        <v>103</v>
      </c>
      <c r="AF3970" s="33" t="s">
        <v>103</v>
      </c>
      <c r="AG3970" s="33"/>
      <c r="AM3970" s="164">
        <f t="shared" si="197"/>
        <v>45996</v>
      </c>
      <c r="AX3970" s="37">
        <f t="shared" si="195"/>
        <v>46000</v>
      </c>
      <c r="AY3970" s="1" t="s">
        <v>1670</v>
      </c>
      <c r="AZ3970" s="183"/>
      <c r="BA3970" s="184"/>
      <c r="BB3970" s="184"/>
      <c r="BC3970" s="184"/>
      <c r="BD3970" s="184"/>
      <c r="BE3970" s="184"/>
      <c r="BF3970" s="184"/>
      <c r="BG3970" s="184"/>
      <c r="BT3970" s="37">
        <f t="shared" si="196"/>
        <v>46021</v>
      </c>
      <c r="BU3970" s="31" t="s">
        <v>1670</v>
      </c>
      <c r="BV3970" s="183"/>
      <c r="BW3970" s="207"/>
      <c r="BX3970" s="184"/>
      <c r="BY3970" s="184"/>
      <c r="BZ3970" s="184"/>
      <c r="CA3970" s="184"/>
      <c r="CB3970" s="184"/>
      <c r="CC3970" s="184"/>
      <c r="CE3970" s="1"/>
      <c r="CF3970" s="1"/>
      <c r="CG3970" s="1"/>
      <c r="CH3970" s="1"/>
      <c r="CI3970" s="1"/>
      <c r="CJ3970" s="1"/>
      <c r="CK3970" s="1"/>
      <c r="CL3970" s="1"/>
      <c r="CM3970" s="32"/>
      <c r="CN3970" s="1"/>
      <c r="CO3970" s="1"/>
    </row>
    <row r="3971" spans="1:93" ht="30" customHeight="1" x14ac:dyDescent="0.2">
      <c r="A3971" s="1">
        <v>3965</v>
      </c>
      <c r="B3971" s="1" t="s">
        <v>865</v>
      </c>
      <c r="C3971" s="1" t="s">
        <v>866</v>
      </c>
      <c r="D3971" s="1" t="s">
        <v>867</v>
      </c>
      <c r="E3971" s="1" t="s">
        <v>868</v>
      </c>
      <c r="F3971" s="1" t="s">
        <v>74</v>
      </c>
      <c r="G3971" s="1">
        <v>1</v>
      </c>
      <c r="H3971" s="1" t="s">
        <v>341</v>
      </c>
      <c r="I3971" s="1" t="s">
        <v>114</v>
      </c>
      <c r="J3971" s="64">
        <v>297</v>
      </c>
      <c r="K3971" s="76">
        <v>2311105</v>
      </c>
      <c r="L3971" s="29">
        <v>45993</v>
      </c>
      <c r="M3971" s="29" t="s">
        <v>4163</v>
      </c>
      <c r="N3971" s="1" t="s">
        <v>478</v>
      </c>
      <c r="O3971" s="28" t="s">
        <v>225</v>
      </c>
      <c r="P3971" s="1" t="s">
        <v>216</v>
      </c>
      <c r="Q3971" s="76">
        <v>8</v>
      </c>
      <c r="R3971" s="1" t="s">
        <v>537</v>
      </c>
      <c r="T3971" s="1" t="s">
        <v>115</v>
      </c>
      <c r="U3971" s="1"/>
      <c r="V3971" s="1"/>
      <c r="AB3971" s="178"/>
      <c r="AC3971" s="93">
        <v>21</v>
      </c>
      <c r="AD3971" s="69">
        <v>220</v>
      </c>
      <c r="AE3971" s="33" t="s">
        <v>103</v>
      </c>
      <c r="AF3971" s="33" t="s">
        <v>103</v>
      </c>
      <c r="AG3971" s="33"/>
      <c r="AM3971" s="164">
        <f t="shared" si="197"/>
        <v>45996</v>
      </c>
      <c r="AX3971" s="37">
        <f t="shared" si="195"/>
        <v>46000</v>
      </c>
      <c r="AY3971" s="1" t="s">
        <v>1670</v>
      </c>
      <c r="AZ3971" s="183"/>
      <c r="BA3971" s="184"/>
      <c r="BB3971" s="184"/>
      <c r="BC3971" s="184"/>
      <c r="BD3971" s="184"/>
      <c r="BE3971" s="184"/>
      <c r="BF3971" s="184"/>
      <c r="BG3971" s="184"/>
      <c r="BT3971" s="37">
        <f t="shared" si="196"/>
        <v>46021</v>
      </c>
      <c r="BU3971" s="31" t="s">
        <v>1670</v>
      </c>
      <c r="BV3971" s="183"/>
      <c r="BW3971" s="207"/>
      <c r="BX3971" s="184"/>
      <c r="BY3971" s="184"/>
      <c r="BZ3971" s="184"/>
      <c r="CA3971" s="184"/>
      <c r="CB3971" s="184"/>
      <c r="CC3971" s="184"/>
      <c r="CE3971" s="1"/>
      <c r="CF3971" s="1"/>
      <c r="CG3971" s="1"/>
      <c r="CH3971" s="1"/>
      <c r="CI3971" s="1"/>
      <c r="CJ3971" s="1"/>
      <c r="CK3971" s="1"/>
      <c r="CL3971" s="1"/>
      <c r="CM3971" s="32"/>
      <c r="CN3971" s="1"/>
      <c r="CO3971" s="1"/>
    </row>
    <row r="3972" spans="1:93" ht="30" customHeight="1" x14ac:dyDescent="0.2">
      <c r="A3972" s="1">
        <v>3966</v>
      </c>
      <c r="B3972" s="1" t="s">
        <v>865</v>
      </c>
      <c r="C3972" s="1" t="s">
        <v>866</v>
      </c>
      <c r="D3972" s="1" t="s">
        <v>867</v>
      </c>
      <c r="E3972" s="1" t="s">
        <v>868</v>
      </c>
      <c r="F3972" s="1" t="s">
        <v>74</v>
      </c>
      <c r="G3972" s="1">
        <v>1</v>
      </c>
      <c r="H3972" s="1" t="s">
        <v>341</v>
      </c>
      <c r="I3972" s="1" t="s">
        <v>114</v>
      </c>
      <c r="J3972" s="64">
        <v>557</v>
      </c>
      <c r="K3972" s="76">
        <v>2296413</v>
      </c>
      <c r="L3972" s="29">
        <v>45993</v>
      </c>
      <c r="M3972" s="29" t="s">
        <v>4163</v>
      </c>
      <c r="N3972" s="1" t="s">
        <v>478</v>
      </c>
      <c r="O3972" s="28" t="s">
        <v>225</v>
      </c>
      <c r="P3972" s="1" t="s">
        <v>216</v>
      </c>
      <c r="Q3972" s="76">
        <v>12</v>
      </c>
      <c r="R3972" s="1" t="s">
        <v>537</v>
      </c>
      <c r="S3972" s="1">
        <v>6</v>
      </c>
      <c r="T3972" s="1" t="s">
        <v>115</v>
      </c>
      <c r="U3972" s="1"/>
      <c r="V3972" s="1"/>
      <c r="AB3972" s="178"/>
      <c r="AC3972" s="93">
        <v>22.5</v>
      </c>
      <c r="AD3972" s="69">
        <v>235</v>
      </c>
      <c r="AE3972" s="33" t="s">
        <v>103</v>
      </c>
      <c r="AF3972" s="33" t="s">
        <v>103</v>
      </c>
      <c r="AG3972" s="33"/>
      <c r="AM3972" s="164">
        <f t="shared" si="197"/>
        <v>45996</v>
      </c>
      <c r="AX3972" s="37">
        <f t="shared" si="195"/>
        <v>46000</v>
      </c>
      <c r="AY3972" s="1" t="s">
        <v>1670</v>
      </c>
      <c r="AZ3972" s="183"/>
      <c r="BA3972" s="184"/>
      <c r="BB3972" s="184"/>
      <c r="BC3972" s="184"/>
      <c r="BD3972" s="184"/>
      <c r="BE3972" s="184"/>
      <c r="BF3972" s="184"/>
      <c r="BG3972" s="184"/>
      <c r="BT3972" s="37">
        <f t="shared" si="196"/>
        <v>46021</v>
      </c>
      <c r="BU3972" s="31" t="s">
        <v>1670</v>
      </c>
      <c r="BV3972" s="183"/>
      <c r="BW3972" s="207"/>
      <c r="BX3972" s="184"/>
      <c r="BY3972" s="184"/>
      <c r="BZ3972" s="184"/>
      <c r="CA3972" s="184"/>
      <c r="CB3972" s="184"/>
      <c r="CC3972" s="184"/>
      <c r="CE3972" s="1"/>
      <c r="CF3972" s="1"/>
      <c r="CG3972" s="1"/>
      <c r="CH3972" s="1"/>
      <c r="CI3972" s="1"/>
      <c r="CJ3972" s="1"/>
      <c r="CK3972" s="1"/>
      <c r="CL3972" s="1"/>
      <c r="CM3972" s="32"/>
      <c r="CN3972" s="1"/>
      <c r="CO3972" s="1"/>
    </row>
    <row r="3973" spans="1:93" ht="30" customHeight="1" x14ac:dyDescent="0.2">
      <c r="A3973" s="1">
        <v>3967</v>
      </c>
      <c r="B3973" s="1" t="s">
        <v>865</v>
      </c>
      <c r="C3973" s="1" t="s">
        <v>866</v>
      </c>
      <c r="D3973" s="1" t="s">
        <v>867</v>
      </c>
      <c r="E3973" s="1" t="s">
        <v>868</v>
      </c>
      <c r="F3973" s="1" t="s">
        <v>74</v>
      </c>
      <c r="G3973" s="1">
        <v>1</v>
      </c>
      <c r="H3973" s="1" t="s">
        <v>341</v>
      </c>
      <c r="I3973" s="1" t="s">
        <v>114</v>
      </c>
      <c r="J3973" s="64">
        <v>554</v>
      </c>
      <c r="K3973" s="76">
        <v>2311106</v>
      </c>
      <c r="L3973" s="29">
        <v>45993</v>
      </c>
      <c r="M3973" s="29" t="s">
        <v>4163</v>
      </c>
      <c r="N3973" s="1" t="s">
        <v>478</v>
      </c>
      <c r="O3973" s="28" t="s">
        <v>225</v>
      </c>
      <c r="P3973" s="1" t="s">
        <v>216</v>
      </c>
      <c r="Q3973" s="76">
        <v>12</v>
      </c>
      <c r="R3973" s="1" t="s">
        <v>537</v>
      </c>
      <c r="T3973" s="1" t="s">
        <v>115</v>
      </c>
      <c r="U3973" s="1"/>
      <c r="V3973" s="1"/>
      <c r="AB3973" s="178"/>
      <c r="AC3973" s="93">
        <v>24</v>
      </c>
      <c r="AD3973" s="69">
        <v>240</v>
      </c>
      <c r="AE3973" s="33" t="s">
        <v>103</v>
      </c>
      <c r="AF3973" s="33" t="s">
        <v>103</v>
      </c>
      <c r="AG3973" s="33"/>
      <c r="AM3973" s="164">
        <f t="shared" si="197"/>
        <v>45996</v>
      </c>
      <c r="AX3973" s="37">
        <f t="shared" si="195"/>
        <v>46000</v>
      </c>
      <c r="AY3973" s="1" t="s">
        <v>1670</v>
      </c>
      <c r="AZ3973" s="183"/>
      <c r="BA3973" s="184"/>
      <c r="BB3973" s="184"/>
      <c r="BC3973" s="184"/>
      <c r="BD3973" s="184"/>
      <c r="BE3973" s="184"/>
      <c r="BF3973" s="184"/>
      <c r="BG3973" s="184"/>
      <c r="BT3973" s="37">
        <f t="shared" si="196"/>
        <v>46021</v>
      </c>
      <c r="BU3973" s="31" t="s">
        <v>1670</v>
      </c>
      <c r="BV3973" s="183"/>
      <c r="BW3973" s="207"/>
      <c r="BX3973" s="184"/>
      <c r="BY3973" s="184"/>
      <c r="BZ3973" s="184"/>
      <c r="CA3973" s="184"/>
      <c r="CB3973" s="184"/>
      <c r="CC3973" s="184"/>
      <c r="CE3973" s="1"/>
      <c r="CF3973" s="1"/>
      <c r="CG3973" s="1"/>
      <c r="CH3973" s="1"/>
      <c r="CI3973" s="1"/>
      <c r="CJ3973" s="1"/>
      <c r="CK3973" s="1"/>
      <c r="CL3973" s="1"/>
      <c r="CM3973" s="32"/>
      <c r="CN3973" s="1"/>
      <c r="CO3973" s="1"/>
    </row>
    <row r="3974" spans="1:93" ht="30" customHeight="1" x14ac:dyDescent="0.2">
      <c r="A3974" s="1">
        <v>3968</v>
      </c>
      <c r="B3974" s="1" t="s">
        <v>865</v>
      </c>
      <c r="C3974" s="1" t="s">
        <v>866</v>
      </c>
      <c r="D3974" s="1" t="s">
        <v>867</v>
      </c>
      <c r="E3974" s="1" t="s">
        <v>868</v>
      </c>
      <c r="F3974" s="1" t="s">
        <v>74</v>
      </c>
      <c r="G3974" s="1">
        <v>1</v>
      </c>
      <c r="H3974" s="1" t="s">
        <v>341</v>
      </c>
      <c r="I3974" s="1" t="s">
        <v>114</v>
      </c>
      <c r="J3974" s="64">
        <v>411</v>
      </c>
      <c r="K3974" s="76">
        <v>2296414</v>
      </c>
      <c r="L3974" s="29">
        <v>45993</v>
      </c>
      <c r="M3974" s="29" t="s">
        <v>4163</v>
      </c>
      <c r="N3974" s="1" t="s">
        <v>478</v>
      </c>
      <c r="O3974" s="28" t="s">
        <v>225</v>
      </c>
      <c r="P3974" s="1" t="s">
        <v>216</v>
      </c>
      <c r="Q3974" s="76">
        <v>9</v>
      </c>
      <c r="R3974" s="1" t="s">
        <v>537</v>
      </c>
      <c r="T3974" s="1" t="s">
        <v>115</v>
      </c>
      <c r="U3974" s="1"/>
      <c r="V3974" s="1"/>
      <c r="AB3974" s="178"/>
      <c r="AC3974" s="93">
        <v>23</v>
      </c>
      <c r="AD3974" s="69">
        <v>220</v>
      </c>
      <c r="AE3974" s="33" t="s">
        <v>103</v>
      </c>
      <c r="AF3974" s="33" t="s">
        <v>103</v>
      </c>
      <c r="AG3974" s="33"/>
      <c r="AM3974" s="164">
        <f t="shared" si="197"/>
        <v>45996</v>
      </c>
      <c r="AX3974" s="37">
        <f t="shared" si="195"/>
        <v>46000</v>
      </c>
      <c r="AY3974" s="1" t="s">
        <v>1670</v>
      </c>
      <c r="AZ3974" s="183"/>
      <c r="BA3974" s="184"/>
      <c r="BB3974" s="184"/>
      <c r="BC3974" s="184"/>
      <c r="BD3974" s="184"/>
      <c r="BE3974" s="184"/>
      <c r="BF3974" s="184"/>
      <c r="BG3974" s="184"/>
      <c r="BT3974" s="37">
        <f t="shared" si="196"/>
        <v>46021</v>
      </c>
      <c r="BU3974" s="31" t="s">
        <v>1670</v>
      </c>
      <c r="BV3974" s="183"/>
      <c r="BW3974" s="207"/>
      <c r="BX3974" s="184"/>
      <c r="BY3974" s="184"/>
      <c r="BZ3974" s="184"/>
      <c r="CA3974" s="184"/>
      <c r="CB3974" s="184"/>
      <c r="CC3974" s="184"/>
      <c r="CE3974" s="1"/>
      <c r="CF3974" s="1"/>
      <c r="CG3974" s="1"/>
      <c r="CH3974" s="1"/>
      <c r="CI3974" s="1"/>
      <c r="CJ3974" s="1"/>
      <c r="CK3974" s="1"/>
      <c r="CL3974" s="1"/>
      <c r="CM3974" s="32"/>
      <c r="CN3974" s="1"/>
      <c r="CO3974" s="1"/>
    </row>
    <row r="3975" spans="1:93" ht="30" customHeight="1" x14ac:dyDescent="0.2">
      <c r="A3975" s="1">
        <v>3969</v>
      </c>
      <c r="B3975" s="1" t="s">
        <v>865</v>
      </c>
      <c r="C3975" s="1" t="s">
        <v>866</v>
      </c>
      <c r="D3975" s="1" t="s">
        <v>867</v>
      </c>
      <c r="E3975" s="1" t="s">
        <v>868</v>
      </c>
      <c r="F3975" s="1" t="s">
        <v>74</v>
      </c>
      <c r="G3975" s="1">
        <v>1</v>
      </c>
      <c r="H3975" s="1" t="s">
        <v>341</v>
      </c>
      <c r="I3975" s="1" t="s">
        <v>114</v>
      </c>
      <c r="J3975" s="64">
        <v>590</v>
      </c>
      <c r="K3975" s="76">
        <v>2311107</v>
      </c>
      <c r="L3975" s="29">
        <v>45993</v>
      </c>
      <c r="M3975" s="29" t="s">
        <v>4163</v>
      </c>
      <c r="N3975" s="1" t="s">
        <v>478</v>
      </c>
      <c r="O3975" s="28" t="s">
        <v>225</v>
      </c>
      <c r="P3975" s="1" t="s">
        <v>216</v>
      </c>
      <c r="Q3975" s="76">
        <v>12</v>
      </c>
      <c r="R3975" s="1" t="s">
        <v>537</v>
      </c>
      <c r="T3975" s="1" t="s">
        <v>115</v>
      </c>
      <c r="U3975" s="1"/>
      <c r="V3975" s="1"/>
      <c r="AB3975" s="178"/>
      <c r="AC3975" s="93">
        <v>22.5</v>
      </c>
      <c r="AD3975" s="69">
        <v>240</v>
      </c>
      <c r="AE3975" s="33" t="s">
        <v>103</v>
      </c>
      <c r="AF3975" s="33" t="s">
        <v>103</v>
      </c>
      <c r="AG3975" s="33"/>
      <c r="AM3975" s="164">
        <f t="shared" si="197"/>
        <v>45996</v>
      </c>
      <c r="AX3975" s="37">
        <f t="shared" si="195"/>
        <v>46000</v>
      </c>
      <c r="AY3975" s="1" t="s">
        <v>1670</v>
      </c>
      <c r="AZ3975" s="183"/>
      <c r="BA3975" s="184"/>
      <c r="BB3975" s="184"/>
      <c r="BC3975" s="184"/>
      <c r="BD3975" s="184"/>
      <c r="BE3975" s="184"/>
      <c r="BF3975" s="184"/>
      <c r="BG3975" s="184"/>
      <c r="BT3975" s="37">
        <f t="shared" si="196"/>
        <v>46021</v>
      </c>
      <c r="BU3975" s="31" t="s">
        <v>1670</v>
      </c>
      <c r="BV3975" s="183"/>
      <c r="BW3975" s="207"/>
      <c r="BX3975" s="184"/>
      <c r="BY3975" s="184"/>
      <c r="BZ3975" s="184"/>
      <c r="CA3975" s="184"/>
      <c r="CB3975" s="184"/>
      <c r="CC3975" s="184"/>
      <c r="CE3975" s="1"/>
      <c r="CF3975" s="1"/>
      <c r="CG3975" s="1"/>
      <c r="CH3975" s="1"/>
      <c r="CI3975" s="1"/>
      <c r="CJ3975" s="1"/>
      <c r="CK3975" s="1"/>
      <c r="CL3975" s="1"/>
      <c r="CM3975" s="32"/>
      <c r="CN3975" s="1"/>
      <c r="CO3975" s="1"/>
    </row>
    <row r="3976" spans="1:93" ht="30" customHeight="1" x14ac:dyDescent="0.2">
      <c r="A3976" s="1">
        <v>3970</v>
      </c>
      <c r="B3976" s="1" t="s">
        <v>865</v>
      </c>
      <c r="C3976" s="1" t="s">
        <v>866</v>
      </c>
      <c r="D3976" s="1" t="s">
        <v>867</v>
      </c>
      <c r="E3976" s="1" t="s">
        <v>868</v>
      </c>
      <c r="F3976" s="1" t="s">
        <v>74</v>
      </c>
      <c r="G3976" s="1">
        <v>1</v>
      </c>
      <c r="H3976" s="1" t="s">
        <v>341</v>
      </c>
      <c r="I3976" s="1" t="s">
        <v>114</v>
      </c>
      <c r="J3976" s="64">
        <v>433</v>
      </c>
      <c r="K3976" s="76">
        <v>2311108</v>
      </c>
      <c r="L3976" s="29">
        <v>45993</v>
      </c>
      <c r="M3976" s="29" t="s">
        <v>4163</v>
      </c>
      <c r="N3976" s="1" t="s">
        <v>478</v>
      </c>
      <c r="O3976" s="28" t="s">
        <v>225</v>
      </c>
      <c r="P3976" s="1" t="s">
        <v>216</v>
      </c>
      <c r="Q3976" s="76">
        <v>9</v>
      </c>
      <c r="R3976" s="1" t="s">
        <v>537</v>
      </c>
      <c r="T3976" s="1" t="s">
        <v>115</v>
      </c>
      <c r="U3976" s="1"/>
      <c r="V3976" s="1"/>
      <c r="AB3976" s="178"/>
      <c r="AC3976" s="93">
        <v>24.5</v>
      </c>
      <c r="AD3976" s="69">
        <v>230</v>
      </c>
      <c r="AE3976" s="33" t="s">
        <v>103</v>
      </c>
      <c r="AF3976" s="33" t="s">
        <v>103</v>
      </c>
      <c r="AG3976" s="33"/>
      <c r="AM3976" s="164">
        <f t="shared" si="197"/>
        <v>45996</v>
      </c>
      <c r="AX3976" s="37">
        <f t="shared" si="195"/>
        <v>46000</v>
      </c>
      <c r="AY3976" s="1" t="s">
        <v>1670</v>
      </c>
      <c r="AZ3976" s="183"/>
      <c r="BA3976" s="184"/>
      <c r="BB3976" s="184"/>
      <c r="BC3976" s="184"/>
      <c r="BD3976" s="184"/>
      <c r="BE3976" s="184"/>
      <c r="BF3976" s="184"/>
      <c r="BG3976" s="184"/>
      <c r="BT3976" s="37">
        <f t="shared" si="196"/>
        <v>46021</v>
      </c>
      <c r="BU3976" s="31" t="s">
        <v>1670</v>
      </c>
      <c r="BV3976" s="183"/>
      <c r="BW3976" s="207"/>
      <c r="BX3976" s="184"/>
      <c r="BY3976" s="184"/>
      <c r="BZ3976" s="184"/>
      <c r="CA3976" s="184"/>
      <c r="CB3976" s="184"/>
      <c r="CC3976" s="184"/>
      <c r="CE3976" s="1"/>
      <c r="CF3976" s="1"/>
      <c r="CG3976" s="1"/>
      <c r="CH3976" s="1"/>
      <c r="CI3976" s="1"/>
      <c r="CJ3976" s="1"/>
      <c r="CK3976" s="1"/>
      <c r="CL3976" s="1"/>
      <c r="CM3976" s="32"/>
      <c r="CN3976" s="1"/>
      <c r="CO3976" s="1"/>
    </row>
    <row r="3977" spans="1:93" ht="30" customHeight="1" x14ac:dyDescent="0.2">
      <c r="A3977" s="1">
        <v>3971</v>
      </c>
      <c r="B3977" s="1" t="s">
        <v>865</v>
      </c>
      <c r="C3977" s="1" t="s">
        <v>866</v>
      </c>
      <c r="D3977" s="1" t="s">
        <v>867</v>
      </c>
      <c r="E3977" s="1" t="s">
        <v>868</v>
      </c>
      <c r="F3977" s="1" t="s">
        <v>74</v>
      </c>
      <c r="G3977" s="1">
        <v>1</v>
      </c>
      <c r="H3977" s="1" t="s">
        <v>341</v>
      </c>
      <c r="I3977" s="1" t="s">
        <v>114</v>
      </c>
      <c r="J3977" s="64">
        <v>528</v>
      </c>
      <c r="K3977" s="76">
        <v>2296415</v>
      </c>
      <c r="L3977" s="29">
        <v>45993</v>
      </c>
      <c r="M3977" s="29" t="s">
        <v>4163</v>
      </c>
      <c r="N3977" s="1" t="s">
        <v>478</v>
      </c>
      <c r="O3977" s="28" t="s">
        <v>225</v>
      </c>
      <c r="P3977" s="1" t="s">
        <v>216</v>
      </c>
      <c r="Q3977" s="76">
        <v>12</v>
      </c>
      <c r="R3977" s="1" t="s">
        <v>537</v>
      </c>
      <c r="T3977" s="1" t="s">
        <v>115</v>
      </c>
      <c r="U3977" s="1"/>
      <c r="V3977" s="1"/>
      <c r="AB3977" s="178"/>
      <c r="AC3977" s="93">
        <v>23</v>
      </c>
      <c r="AD3977" s="69">
        <v>215</v>
      </c>
      <c r="AE3977" s="33" t="s">
        <v>103</v>
      </c>
      <c r="AF3977" s="33" t="s">
        <v>103</v>
      </c>
      <c r="AG3977" s="33"/>
      <c r="AM3977" s="164">
        <f t="shared" si="197"/>
        <v>45996</v>
      </c>
      <c r="AX3977" s="37">
        <f t="shared" si="195"/>
        <v>46000</v>
      </c>
      <c r="AY3977" s="1" t="s">
        <v>1670</v>
      </c>
      <c r="AZ3977" s="183"/>
      <c r="BA3977" s="184"/>
      <c r="BB3977" s="184"/>
      <c r="BC3977" s="184"/>
      <c r="BD3977" s="184"/>
      <c r="BE3977" s="184"/>
      <c r="BF3977" s="184"/>
      <c r="BG3977" s="184"/>
      <c r="BT3977" s="37">
        <f t="shared" si="196"/>
        <v>46021</v>
      </c>
      <c r="BU3977" s="31" t="s">
        <v>1670</v>
      </c>
      <c r="BV3977" s="183"/>
      <c r="BW3977" s="207"/>
      <c r="BX3977" s="184"/>
      <c r="BY3977" s="184"/>
      <c r="BZ3977" s="184"/>
      <c r="CA3977" s="184"/>
      <c r="CB3977" s="184"/>
      <c r="CC3977" s="184"/>
      <c r="CE3977" s="1"/>
      <c r="CF3977" s="1"/>
      <c r="CG3977" s="1"/>
      <c r="CH3977" s="1"/>
      <c r="CI3977" s="1"/>
      <c r="CJ3977" s="1"/>
      <c r="CK3977" s="1"/>
      <c r="CL3977" s="1"/>
      <c r="CM3977" s="32"/>
      <c r="CN3977" s="1"/>
      <c r="CO3977" s="1"/>
    </row>
    <row r="3978" spans="1:93" ht="30" customHeight="1" x14ac:dyDescent="0.2">
      <c r="A3978" s="1">
        <v>3972</v>
      </c>
      <c r="B3978" s="1" t="s">
        <v>865</v>
      </c>
      <c r="C3978" s="1" t="s">
        <v>866</v>
      </c>
      <c r="D3978" s="1" t="s">
        <v>867</v>
      </c>
      <c r="E3978" s="1" t="s">
        <v>868</v>
      </c>
      <c r="F3978" s="1" t="s">
        <v>74</v>
      </c>
      <c r="G3978" s="1">
        <v>1</v>
      </c>
      <c r="H3978" s="1" t="s">
        <v>341</v>
      </c>
      <c r="I3978" s="1" t="s">
        <v>114</v>
      </c>
      <c r="J3978" s="64">
        <v>553</v>
      </c>
      <c r="K3978" s="76">
        <v>2311109</v>
      </c>
      <c r="L3978" s="29">
        <v>45993</v>
      </c>
      <c r="M3978" s="29" t="s">
        <v>4163</v>
      </c>
      <c r="N3978" s="1" t="s">
        <v>478</v>
      </c>
      <c r="O3978" s="28" t="s">
        <v>225</v>
      </c>
      <c r="P3978" s="1" t="s">
        <v>216</v>
      </c>
      <c r="Q3978" s="76">
        <v>12</v>
      </c>
      <c r="R3978" s="1" t="s">
        <v>537</v>
      </c>
      <c r="T3978" s="1" t="s">
        <v>115</v>
      </c>
      <c r="U3978" s="1"/>
      <c r="V3978" s="1"/>
      <c r="AB3978" s="178"/>
      <c r="AC3978" s="93">
        <v>23.5</v>
      </c>
      <c r="AD3978" s="69">
        <v>215</v>
      </c>
      <c r="AE3978" s="33" t="s">
        <v>103</v>
      </c>
      <c r="AF3978" s="33" t="s">
        <v>103</v>
      </c>
      <c r="AG3978" s="33"/>
      <c r="AM3978" s="164">
        <f t="shared" si="197"/>
        <v>45996</v>
      </c>
      <c r="AX3978" s="37">
        <f t="shared" ref="AX3978:AX4041" si="198">IF(L3978=0, 0,L3978+7)</f>
        <v>46000</v>
      </c>
      <c r="AY3978" s="1" t="s">
        <v>1670</v>
      </c>
      <c r="AZ3978" s="183"/>
      <c r="BA3978" s="184"/>
      <c r="BB3978" s="184"/>
      <c r="BC3978" s="184"/>
      <c r="BD3978" s="184"/>
      <c r="BE3978" s="184"/>
      <c r="BF3978" s="184"/>
      <c r="BG3978" s="184"/>
      <c r="BT3978" s="37">
        <f t="shared" si="196"/>
        <v>46021</v>
      </c>
      <c r="BU3978" s="31" t="s">
        <v>1670</v>
      </c>
      <c r="BV3978" s="183"/>
      <c r="BW3978" s="207"/>
      <c r="BX3978" s="184"/>
      <c r="BY3978" s="184"/>
      <c r="BZ3978" s="184"/>
      <c r="CA3978" s="184"/>
      <c r="CB3978" s="184"/>
      <c r="CC3978" s="184"/>
      <c r="CE3978" s="1"/>
      <c r="CF3978" s="1"/>
      <c r="CG3978" s="1"/>
      <c r="CH3978" s="1"/>
      <c r="CI3978" s="1"/>
      <c r="CJ3978" s="1"/>
      <c r="CK3978" s="1"/>
      <c r="CL3978" s="1"/>
      <c r="CM3978" s="32"/>
      <c r="CN3978" s="1"/>
      <c r="CO3978" s="1"/>
    </row>
    <row r="3979" spans="1:93" ht="30" customHeight="1" x14ac:dyDescent="0.2">
      <c r="A3979" s="1">
        <v>3973</v>
      </c>
      <c r="B3979" s="1" t="s">
        <v>865</v>
      </c>
      <c r="C3979" s="1" t="s">
        <v>866</v>
      </c>
      <c r="D3979" s="1" t="s">
        <v>867</v>
      </c>
      <c r="E3979" s="1" t="s">
        <v>868</v>
      </c>
      <c r="F3979" s="1" t="s">
        <v>74</v>
      </c>
      <c r="G3979" s="1">
        <v>1</v>
      </c>
      <c r="H3979" s="1" t="s">
        <v>341</v>
      </c>
      <c r="I3979" s="1" t="s">
        <v>114</v>
      </c>
      <c r="J3979" s="64">
        <v>551</v>
      </c>
      <c r="K3979" s="76">
        <v>2296416</v>
      </c>
      <c r="L3979" s="29">
        <v>45993</v>
      </c>
      <c r="M3979" s="29" t="s">
        <v>4163</v>
      </c>
      <c r="N3979" s="1" t="s">
        <v>478</v>
      </c>
      <c r="O3979" s="28" t="s">
        <v>225</v>
      </c>
      <c r="P3979" s="1" t="s">
        <v>216</v>
      </c>
      <c r="Q3979" s="76">
        <v>12</v>
      </c>
      <c r="R3979" s="1" t="s">
        <v>537</v>
      </c>
      <c r="T3979" s="1" t="s">
        <v>115</v>
      </c>
      <c r="U3979" s="1"/>
      <c r="V3979" s="1"/>
      <c r="AB3979" s="178"/>
      <c r="AC3979" s="93">
        <v>23.5</v>
      </c>
      <c r="AD3979" s="69">
        <v>225</v>
      </c>
      <c r="AE3979" s="33" t="s">
        <v>103</v>
      </c>
      <c r="AF3979" s="33" t="s">
        <v>103</v>
      </c>
      <c r="AG3979" s="33"/>
      <c r="AM3979" s="164">
        <f t="shared" si="197"/>
        <v>45996</v>
      </c>
      <c r="AX3979" s="37">
        <f t="shared" si="198"/>
        <v>46000</v>
      </c>
      <c r="AY3979" s="1" t="s">
        <v>1670</v>
      </c>
      <c r="AZ3979" s="183"/>
      <c r="BA3979" s="184"/>
      <c r="BB3979" s="184"/>
      <c r="BC3979" s="184"/>
      <c r="BD3979" s="184"/>
      <c r="BE3979" s="184"/>
      <c r="BF3979" s="184"/>
      <c r="BG3979" s="184"/>
      <c r="BT3979" s="37">
        <f t="shared" si="196"/>
        <v>46021</v>
      </c>
      <c r="BU3979" s="31" t="s">
        <v>1670</v>
      </c>
      <c r="BV3979" s="183"/>
      <c r="BW3979" s="207"/>
      <c r="BX3979" s="184"/>
      <c r="BY3979" s="184"/>
      <c r="BZ3979" s="184"/>
      <c r="CA3979" s="184"/>
      <c r="CB3979" s="184"/>
      <c r="CC3979" s="184"/>
      <c r="CE3979" s="1"/>
      <c r="CF3979" s="1"/>
      <c r="CG3979" s="1"/>
      <c r="CH3979" s="1"/>
      <c r="CI3979" s="1"/>
      <c r="CJ3979" s="1"/>
      <c r="CK3979" s="1"/>
      <c r="CL3979" s="1"/>
      <c r="CM3979" s="32"/>
      <c r="CN3979" s="1"/>
      <c r="CO3979" s="1"/>
    </row>
    <row r="3980" spans="1:93" ht="30" customHeight="1" x14ac:dyDescent="0.2">
      <c r="A3980" s="1">
        <v>3974</v>
      </c>
      <c r="B3980" s="1" t="s">
        <v>865</v>
      </c>
      <c r="C3980" s="1" t="s">
        <v>866</v>
      </c>
      <c r="D3980" s="1" t="s">
        <v>867</v>
      </c>
      <c r="E3980" s="1" t="s">
        <v>868</v>
      </c>
      <c r="F3980" s="1" t="s">
        <v>74</v>
      </c>
      <c r="G3980" s="1">
        <v>1</v>
      </c>
      <c r="H3980" s="1" t="s">
        <v>341</v>
      </c>
      <c r="I3980" s="1" t="s">
        <v>114</v>
      </c>
      <c r="J3980" s="64">
        <v>287</v>
      </c>
      <c r="K3980" s="76">
        <v>2311110</v>
      </c>
      <c r="L3980" s="29">
        <v>45993</v>
      </c>
      <c r="M3980" s="29" t="s">
        <v>4163</v>
      </c>
      <c r="N3980" s="1" t="s">
        <v>478</v>
      </c>
      <c r="O3980" s="28" t="s">
        <v>225</v>
      </c>
      <c r="P3980" s="1" t="s">
        <v>216</v>
      </c>
      <c r="Q3980" s="76">
        <v>8</v>
      </c>
      <c r="R3980" s="1" t="s">
        <v>537</v>
      </c>
      <c r="T3980" s="1" t="s">
        <v>115</v>
      </c>
      <c r="U3980" s="1"/>
      <c r="V3980" s="1"/>
      <c r="AB3980" s="178"/>
      <c r="AC3980" s="93">
        <v>23.5</v>
      </c>
      <c r="AD3980" s="69">
        <v>240</v>
      </c>
      <c r="AE3980" s="33" t="s">
        <v>103</v>
      </c>
      <c r="AF3980" s="33" t="s">
        <v>103</v>
      </c>
      <c r="AG3980" s="33"/>
      <c r="AM3980" s="164">
        <f t="shared" si="197"/>
        <v>45996</v>
      </c>
      <c r="AX3980" s="37">
        <f t="shared" si="198"/>
        <v>46000</v>
      </c>
      <c r="AY3980" s="1" t="s">
        <v>1670</v>
      </c>
      <c r="AZ3980" s="183"/>
      <c r="BA3980" s="184"/>
      <c r="BB3980" s="184"/>
      <c r="BC3980" s="184"/>
      <c r="BD3980" s="184"/>
      <c r="BE3980" s="184"/>
      <c r="BF3980" s="184"/>
      <c r="BG3980" s="184"/>
      <c r="BT3980" s="37">
        <f t="shared" si="196"/>
        <v>46021</v>
      </c>
      <c r="BU3980" s="31" t="s">
        <v>1670</v>
      </c>
      <c r="BV3980" s="183"/>
      <c r="BW3980" s="207"/>
      <c r="BX3980" s="184"/>
      <c r="BY3980" s="184"/>
      <c r="BZ3980" s="184"/>
      <c r="CA3980" s="184"/>
      <c r="CB3980" s="184"/>
      <c r="CC3980" s="184"/>
      <c r="CE3980" s="1"/>
      <c r="CF3980" s="1"/>
      <c r="CG3980" s="1"/>
      <c r="CH3980" s="1"/>
      <c r="CI3980" s="1"/>
      <c r="CJ3980" s="1"/>
      <c r="CK3980" s="1"/>
      <c r="CL3980" s="1"/>
      <c r="CM3980" s="32"/>
      <c r="CN3980" s="1"/>
      <c r="CO3980" s="1"/>
    </row>
    <row r="3981" spans="1:93" ht="30" customHeight="1" x14ac:dyDescent="0.2">
      <c r="A3981" s="1">
        <v>3975</v>
      </c>
      <c r="B3981" s="1" t="s">
        <v>865</v>
      </c>
      <c r="C3981" s="1" t="s">
        <v>866</v>
      </c>
      <c r="D3981" s="1" t="s">
        <v>867</v>
      </c>
      <c r="E3981" s="1" t="s">
        <v>868</v>
      </c>
      <c r="F3981" s="1" t="s">
        <v>74</v>
      </c>
      <c r="G3981" s="1">
        <v>1</v>
      </c>
      <c r="H3981" s="1" t="s">
        <v>341</v>
      </c>
      <c r="I3981" s="1" t="s">
        <v>114</v>
      </c>
      <c r="J3981" s="64">
        <v>302</v>
      </c>
      <c r="K3981" s="76">
        <v>2296417</v>
      </c>
      <c r="L3981" s="29">
        <v>45993</v>
      </c>
      <c r="M3981" s="29" t="s">
        <v>4163</v>
      </c>
      <c r="N3981" s="1" t="s">
        <v>478</v>
      </c>
      <c r="O3981" s="28" t="s">
        <v>225</v>
      </c>
      <c r="P3981" s="1" t="s">
        <v>216</v>
      </c>
      <c r="Q3981" s="76">
        <v>8</v>
      </c>
      <c r="R3981" s="1" t="s">
        <v>537</v>
      </c>
      <c r="T3981" s="1" t="s">
        <v>115</v>
      </c>
      <c r="U3981" s="1"/>
      <c r="V3981" s="1"/>
      <c r="AB3981" s="178"/>
      <c r="AC3981" s="93">
        <v>23</v>
      </c>
      <c r="AD3981" s="69">
        <v>220</v>
      </c>
      <c r="AE3981" s="33" t="s">
        <v>103</v>
      </c>
      <c r="AF3981" s="33" t="s">
        <v>103</v>
      </c>
      <c r="AG3981" s="33"/>
      <c r="AM3981" s="164">
        <f t="shared" si="197"/>
        <v>45996</v>
      </c>
      <c r="AX3981" s="37">
        <f t="shared" si="198"/>
        <v>46000</v>
      </c>
      <c r="AY3981" s="1" t="s">
        <v>1670</v>
      </c>
      <c r="AZ3981" s="183"/>
      <c r="BA3981" s="184"/>
      <c r="BB3981" s="184"/>
      <c r="BC3981" s="184"/>
      <c r="BD3981" s="184"/>
      <c r="BE3981" s="184"/>
      <c r="BF3981" s="184"/>
      <c r="BG3981" s="184"/>
      <c r="BT3981" s="37">
        <f t="shared" si="196"/>
        <v>46021</v>
      </c>
      <c r="BU3981" s="31" t="s">
        <v>1670</v>
      </c>
      <c r="BV3981" s="183"/>
      <c r="BW3981" s="207"/>
      <c r="BX3981" s="184"/>
      <c r="BY3981" s="184"/>
      <c r="BZ3981" s="184"/>
      <c r="CA3981" s="184"/>
      <c r="CB3981" s="184"/>
      <c r="CC3981" s="184"/>
      <c r="CE3981" s="1"/>
      <c r="CF3981" s="1"/>
      <c r="CG3981" s="1"/>
      <c r="CH3981" s="1"/>
      <c r="CI3981" s="1"/>
      <c r="CJ3981" s="1"/>
      <c r="CK3981" s="1"/>
      <c r="CL3981" s="1"/>
      <c r="CM3981" s="32"/>
      <c r="CN3981" s="1"/>
      <c r="CO3981" s="1"/>
    </row>
    <row r="3982" spans="1:93" ht="30" customHeight="1" x14ac:dyDescent="0.2">
      <c r="A3982" s="1">
        <v>3976</v>
      </c>
      <c r="B3982" s="1" t="s">
        <v>865</v>
      </c>
      <c r="C3982" s="1" t="s">
        <v>866</v>
      </c>
      <c r="D3982" s="1" t="s">
        <v>867</v>
      </c>
      <c r="E3982" s="1" t="s">
        <v>868</v>
      </c>
      <c r="F3982" s="1" t="s">
        <v>74</v>
      </c>
      <c r="G3982" s="1">
        <v>1</v>
      </c>
      <c r="H3982" s="1" t="s">
        <v>341</v>
      </c>
      <c r="I3982" s="1" t="s">
        <v>114</v>
      </c>
      <c r="J3982" s="64">
        <v>541</v>
      </c>
      <c r="K3982" s="76">
        <v>2311111</v>
      </c>
      <c r="L3982" s="29">
        <v>45993</v>
      </c>
      <c r="M3982" s="29" t="s">
        <v>4163</v>
      </c>
      <c r="N3982" s="1" t="s">
        <v>478</v>
      </c>
      <c r="O3982" s="28" t="s">
        <v>225</v>
      </c>
      <c r="P3982" s="1" t="s">
        <v>216</v>
      </c>
      <c r="Q3982" s="76">
        <v>12</v>
      </c>
      <c r="R3982" s="1" t="s">
        <v>537</v>
      </c>
      <c r="T3982" s="1" t="s">
        <v>115</v>
      </c>
      <c r="U3982" s="1"/>
      <c r="V3982" s="1"/>
      <c r="AB3982" s="178"/>
      <c r="AC3982" s="93">
        <v>22</v>
      </c>
      <c r="AD3982" s="69">
        <v>240</v>
      </c>
      <c r="AE3982" s="33" t="s">
        <v>103</v>
      </c>
      <c r="AF3982" s="33" t="s">
        <v>103</v>
      </c>
      <c r="AG3982" s="33"/>
      <c r="AM3982" s="164">
        <f t="shared" si="197"/>
        <v>45996</v>
      </c>
      <c r="AX3982" s="37">
        <f t="shared" si="198"/>
        <v>46000</v>
      </c>
      <c r="AY3982" s="1" t="s">
        <v>1670</v>
      </c>
      <c r="AZ3982" s="183"/>
      <c r="BA3982" s="184"/>
      <c r="BB3982" s="184"/>
      <c r="BC3982" s="184"/>
      <c r="BD3982" s="184"/>
      <c r="BE3982" s="184"/>
      <c r="BF3982" s="184"/>
      <c r="BG3982" s="184"/>
      <c r="BT3982" s="37">
        <f t="shared" si="196"/>
        <v>46021</v>
      </c>
      <c r="BU3982" s="31" t="s">
        <v>1670</v>
      </c>
      <c r="BV3982" s="183"/>
      <c r="BW3982" s="207"/>
      <c r="BX3982" s="184"/>
      <c r="BY3982" s="184"/>
      <c r="BZ3982" s="184"/>
      <c r="CA3982" s="184"/>
      <c r="CB3982" s="184"/>
      <c r="CC3982" s="184"/>
      <c r="CE3982" s="1"/>
      <c r="CF3982" s="1"/>
      <c r="CG3982" s="1"/>
      <c r="CH3982" s="1"/>
      <c r="CI3982" s="1"/>
      <c r="CJ3982" s="1"/>
      <c r="CK3982" s="1"/>
      <c r="CL3982" s="1"/>
      <c r="CM3982" s="32"/>
      <c r="CN3982" s="1"/>
      <c r="CO3982" s="1"/>
    </row>
    <row r="3983" spans="1:93" ht="30" customHeight="1" x14ac:dyDescent="0.2">
      <c r="A3983" s="1">
        <v>3977</v>
      </c>
      <c r="B3983" s="1" t="s">
        <v>865</v>
      </c>
      <c r="C3983" s="1" t="s">
        <v>866</v>
      </c>
      <c r="D3983" s="1" t="s">
        <v>867</v>
      </c>
      <c r="E3983" s="1" t="s">
        <v>868</v>
      </c>
      <c r="F3983" s="1" t="s">
        <v>74</v>
      </c>
      <c r="G3983" s="1">
        <v>1</v>
      </c>
      <c r="H3983" s="1" t="s">
        <v>341</v>
      </c>
      <c r="I3983" s="1" t="s">
        <v>114</v>
      </c>
      <c r="J3983" s="64">
        <v>273</v>
      </c>
      <c r="K3983" s="76">
        <v>2296418</v>
      </c>
      <c r="L3983" s="29">
        <v>45993</v>
      </c>
      <c r="M3983" s="29" t="s">
        <v>4163</v>
      </c>
      <c r="N3983" s="1" t="s">
        <v>478</v>
      </c>
      <c r="O3983" s="28" t="s">
        <v>225</v>
      </c>
      <c r="P3983" s="1" t="s">
        <v>216</v>
      </c>
      <c r="Q3983" s="76">
        <v>8</v>
      </c>
      <c r="R3983" s="1" t="s">
        <v>537</v>
      </c>
      <c r="T3983" s="1" t="s">
        <v>115</v>
      </c>
      <c r="U3983" s="1"/>
      <c r="V3983" s="1"/>
      <c r="AB3983" s="178"/>
      <c r="AC3983" s="93">
        <v>24.5</v>
      </c>
      <c r="AD3983" s="69">
        <v>240</v>
      </c>
      <c r="AE3983" s="33" t="s">
        <v>103</v>
      </c>
      <c r="AF3983" s="33" t="s">
        <v>103</v>
      </c>
      <c r="AG3983" s="33"/>
      <c r="AM3983" s="164">
        <f t="shared" si="197"/>
        <v>45996</v>
      </c>
      <c r="AX3983" s="37">
        <f t="shared" si="198"/>
        <v>46000</v>
      </c>
      <c r="AY3983" s="1" t="s">
        <v>1670</v>
      </c>
      <c r="AZ3983" s="183"/>
      <c r="BA3983" s="184"/>
      <c r="BB3983" s="184"/>
      <c r="BC3983" s="184"/>
      <c r="BD3983" s="184"/>
      <c r="BE3983" s="184"/>
      <c r="BF3983" s="184"/>
      <c r="BG3983" s="184"/>
      <c r="BT3983" s="37">
        <f t="shared" si="196"/>
        <v>46021</v>
      </c>
      <c r="BU3983" s="31" t="s">
        <v>1670</v>
      </c>
      <c r="BV3983" s="183"/>
      <c r="BW3983" s="207"/>
      <c r="BX3983" s="184"/>
      <c r="BY3983" s="184"/>
      <c r="BZ3983" s="184"/>
      <c r="CA3983" s="184"/>
      <c r="CB3983" s="184"/>
      <c r="CC3983" s="184"/>
      <c r="CE3983" s="1"/>
      <c r="CF3983" s="1"/>
      <c r="CG3983" s="1"/>
      <c r="CH3983" s="1"/>
      <c r="CI3983" s="1"/>
      <c r="CJ3983" s="1"/>
      <c r="CK3983" s="1"/>
      <c r="CL3983" s="1"/>
      <c r="CM3983" s="32"/>
      <c r="CN3983" s="1"/>
      <c r="CO3983" s="1"/>
    </row>
    <row r="3984" spans="1:93" ht="30" customHeight="1" x14ac:dyDescent="0.2">
      <c r="A3984" s="1">
        <v>3978</v>
      </c>
      <c r="B3984" s="1" t="s">
        <v>865</v>
      </c>
      <c r="C3984" s="1" t="s">
        <v>866</v>
      </c>
      <c r="D3984" s="1" t="s">
        <v>867</v>
      </c>
      <c r="E3984" s="1" t="s">
        <v>868</v>
      </c>
      <c r="F3984" s="1" t="s">
        <v>74</v>
      </c>
      <c r="G3984" s="1">
        <v>1</v>
      </c>
      <c r="H3984" s="1" t="s">
        <v>341</v>
      </c>
      <c r="I3984" s="1" t="s">
        <v>114</v>
      </c>
      <c r="J3984" s="64">
        <v>437</v>
      </c>
      <c r="K3984" s="76">
        <v>2311112</v>
      </c>
      <c r="L3984" s="29">
        <v>45993</v>
      </c>
      <c r="M3984" s="29" t="s">
        <v>4163</v>
      </c>
      <c r="N3984" s="1" t="s">
        <v>478</v>
      </c>
      <c r="O3984" s="28" t="s">
        <v>225</v>
      </c>
      <c r="P3984" s="1" t="s">
        <v>216</v>
      </c>
      <c r="Q3984" s="76">
        <v>8</v>
      </c>
      <c r="R3984" s="1" t="s">
        <v>537</v>
      </c>
      <c r="T3984" s="1" t="s">
        <v>115</v>
      </c>
      <c r="U3984" s="1"/>
      <c r="V3984" s="1"/>
      <c r="AB3984" s="178"/>
      <c r="AC3984" s="93">
        <v>24</v>
      </c>
      <c r="AD3984" s="69">
        <v>220</v>
      </c>
      <c r="AE3984" s="33" t="s">
        <v>103</v>
      </c>
      <c r="AF3984" s="33" t="s">
        <v>103</v>
      </c>
      <c r="AG3984" s="33"/>
      <c r="AM3984" s="164">
        <f t="shared" si="197"/>
        <v>45996</v>
      </c>
      <c r="AX3984" s="37">
        <f t="shared" si="198"/>
        <v>46000</v>
      </c>
      <c r="AY3984" s="1" t="s">
        <v>1670</v>
      </c>
      <c r="AZ3984" s="183"/>
      <c r="BA3984" s="184"/>
      <c r="BB3984" s="184"/>
      <c r="BC3984" s="184"/>
      <c r="BD3984" s="184"/>
      <c r="BE3984" s="184"/>
      <c r="BF3984" s="184"/>
      <c r="BG3984" s="184"/>
      <c r="BT3984" s="37">
        <f t="shared" si="196"/>
        <v>46021</v>
      </c>
      <c r="BU3984" s="31" t="s">
        <v>1670</v>
      </c>
      <c r="BV3984" s="183"/>
      <c r="BW3984" s="207"/>
      <c r="BX3984" s="184"/>
      <c r="BY3984" s="184"/>
      <c r="BZ3984" s="184"/>
      <c r="CA3984" s="184"/>
      <c r="CB3984" s="184"/>
      <c r="CC3984" s="184"/>
      <c r="CE3984" s="1"/>
      <c r="CF3984" s="1"/>
      <c r="CG3984" s="1"/>
      <c r="CH3984" s="1"/>
      <c r="CI3984" s="1"/>
      <c r="CJ3984" s="1"/>
      <c r="CK3984" s="1"/>
      <c r="CL3984" s="1"/>
      <c r="CM3984" s="32"/>
      <c r="CN3984" s="1"/>
      <c r="CO3984" s="1"/>
    </row>
    <row r="3985" spans="1:93" ht="30" customHeight="1" x14ac:dyDescent="0.2">
      <c r="A3985" s="1">
        <v>3979</v>
      </c>
      <c r="B3985" s="1" t="s">
        <v>865</v>
      </c>
      <c r="C3985" s="1" t="s">
        <v>866</v>
      </c>
      <c r="D3985" s="1" t="s">
        <v>867</v>
      </c>
      <c r="E3985" s="1" t="s">
        <v>868</v>
      </c>
      <c r="F3985" s="1" t="s">
        <v>74</v>
      </c>
      <c r="G3985" s="1">
        <v>1</v>
      </c>
      <c r="H3985" s="1" t="s">
        <v>341</v>
      </c>
      <c r="I3985" s="1" t="s">
        <v>114</v>
      </c>
      <c r="J3985" s="64">
        <v>297</v>
      </c>
      <c r="K3985" s="76">
        <v>2296419</v>
      </c>
      <c r="L3985" s="29">
        <v>45993</v>
      </c>
      <c r="M3985" s="29" t="s">
        <v>4163</v>
      </c>
      <c r="N3985" s="1" t="s">
        <v>478</v>
      </c>
      <c r="O3985" s="28" t="s">
        <v>225</v>
      </c>
      <c r="P3985" s="1" t="s">
        <v>216</v>
      </c>
      <c r="Q3985" s="76">
        <v>8</v>
      </c>
      <c r="R3985" s="1" t="s">
        <v>537</v>
      </c>
      <c r="S3985" s="1">
        <v>6</v>
      </c>
      <c r="T3985" s="1" t="s">
        <v>115</v>
      </c>
      <c r="U3985" s="1"/>
      <c r="V3985" s="1"/>
      <c r="AB3985" s="178"/>
      <c r="AC3985" s="93">
        <v>23</v>
      </c>
      <c r="AD3985" s="69">
        <v>215</v>
      </c>
      <c r="AE3985" s="33" t="s">
        <v>103</v>
      </c>
      <c r="AF3985" s="33" t="s">
        <v>103</v>
      </c>
      <c r="AG3985" s="33"/>
      <c r="AM3985" s="164">
        <f t="shared" si="197"/>
        <v>45996</v>
      </c>
      <c r="AX3985" s="37">
        <f t="shared" si="198"/>
        <v>46000</v>
      </c>
      <c r="AY3985" s="1" t="s">
        <v>1670</v>
      </c>
      <c r="AZ3985" s="183"/>
      <c r="BA3985" s="184"/>
      <c r="BB3985" s="184"/>
      <c r="BC3985" s="184"/>
      <c r="BD3985" s="184"/>
      <c r="BE3985" s="184"/>
      <c r="BF3985" s="184"/>
      <c r="BG3985" s="184"/>
      <c r="BT3985" s="37">
        <f t="shared" si="196"/>
        <v>46021</v>
      </c>
      <c r="BU3985" s="31" t="s">
        <v>1670</v>
      </c>
      <c r="BV3985" s="183"/>
      <c r="BW3985" s="207"/>
      <c r="BX3985" s="184"/>
      <c r="BY3985" s="184"/>
      <c r="BZ3985" s="184"/>
      <c r="CA3985" s="184"/>
      <c r="CB3985" s="184"/>
      <c r="CC3985" s="184"/>
      <c r="CE3985" s="1"/>
      <c r="CF3985" s="1"/>
      <c r="CG3985" s="1"/>
      <c r="CH3985" s="1"/>
      <c r="CI3985" s="1"/>
      <c r="CJ3985" s="1"/>
      <c r="CK3985" s="1"/>
      <c r="CL3985" s="1"/>
      <c r="CM3985" s="32"/>
      <c r="CN3985" s="1"/>
      <c r="CO3985" s="1"/>
    </row>
    <row r="3986" spans="1:93" ht="30" customHeight="1" x14ac:dyDescent="0.2">
      <c r="A3986" s="1">
        <v>3980</v>
      </c>
      <c r="B3986" s="1" t="s">
        <v>865</v>
      </c>
      <c r="C3986" s="1" t="s">
        <v>866</v>
      </c>
      <c r="D3986" s="1" t="s">
        <v>867</v>
      </c>
      <c r="E3986" s="1" t="s">
        <v>868</v>
      </c>
      <c r="F3986" s="1" t="s">
        <v>74</v>
      </c>
      <c r="G3986" s="1">
        <v>1</v>
      </c>
      <c r="H3986" s="1" t="s">
        <v>341</v>
      </c>
      <c r="I3986" s="1" t="s">
        <v>114</v>
      </c>
      <c r="J3986" s="64">
        <v>303</v>
      </c>
      <c r="K3986" s="76">
        <v>2311113</v>
      </c>
      <c r="L3986" s="29">
        <v>45993</v>
      </c>
      <c r="M3986" s="29" t="s">
        <v>4163</v>
      </c>
      <c r="N3986" s="1" t="s">
        <v>478</v>
      </c>
      <c r="O3986" s="28" t="s">
        <v>225</v>
      </c>
      <c r="P3986" s="1" t="s">
        <v>216</v>
      </c>
      <c r="Q3986" s="76">
        <v>8</v>
      </c>
      <c r="R3986" s="1" t="s">
        <v>537</v>
      </c>
      <c r="T3986" s="1" t="s">
        <v>115</v>
      </c>
      <c r="U3986" s="1"/>
      <c r="V3986" s="1"/>
      <c r="AB3986" s="178"/>
      <c r="AC3986" s="93">
        <v>23</v>
      </c>
      <c r="AD3986" s="69">
        <v>235</v>
      </c>
      <c r="AE3986" s="33" t="s">
        <v>103</v>
      </c>
      <c r="AF3986" s="33" t="s">
        <v>103</v>
      </c>
      <c r="AG3986" s="33"/>
      <c r="AM3986" s="164">
        <f t="shared" si="197"/>
        <v>45996</v>
      </c>
      <c r="AX3986" s="37">
        <f t="shared" si="198"/>
        <v>46000</v>
      </c>
      <c r="AY3986" s="1" t="s">
        <v>1670</v>
      </c>
      <c r="AZ3986" s="183"/>
      <c r="BA3986" s="184"/>
      <c r="BB3986" s="184"/>
      <c r="BC3986" s="184"/>
      <c r="BD3986" s="184"/>
      <c r="BE3986" s="184"/>
      <c r="BF3986" s="184"/>
      <c r="BG3986" s="184"/>
      <c r="BT3986" s="37">
        <f t="shared" si="196"/>
        <v>46021</v>
      </c>
      <c r="BU3986" s="31" t="s">
        <v>1670</v>
      </c>
      <c r="BV3986" s="183"/>
      <c r="BW3986" s="207"/>
      <c r="BX3986" s="184"/>
      <c r="BY3986" s="184"/>
      <c r="BZ3986" s="184"/>
      <c r="CA3986" s="184"/>
      <c r="CB3986" s="184"/>
      <c r="CC3986" s="184"/>
      <c r="CE3986" s="1"/>
      <c r="CF3986" s="1"/>
      <c r="CG3986" s="1"/>
      <c r="CH3986" s="1"/>
      <c r="CI3986" s="1"/>
      <c r="CJ3986" s="1"/>
      <c r="CK3986" s="1"/>
      <c r="CL3986" s="1"/>
      <c r="CM3986" s="32"/>
      <c r="CN3986" s="1"/>
      <c r="CO3986" s="1"/>
    </row>
    <row r="3987" spans="1:93" ht="30" customHeight="1" x14ac:dyDescent="0.2">
      <c r="A3987" s="1">
        <v>3981</v>
      </c>
      <c r="B3987" s="1" t="s">
        <v>865</v>
      </c>
      <c r="C3987" s="1" t="s">
        <v>866</v>
      </c>
      <c r="D3987" s="1" t="s">
        <v>867</v>
      </c>
      <c r="E3987" s="1" t="s">
        <v>868</v>
      </c>
      <c r="F3987" s="1" t="s">
        <v>74</v>
      </c>
      <c r="G3987" s="1">
        <v>1</v>
      </c>
      <c r="H3987" s="1" t="s">
        <v>341</v>
      </c>
      <c r="I3987" s="1" t="s">
        <v>114</v>
      </c>
      <c r="J3987" s="64">
        <v>554</v>
      </c>
      <c r="K3987" s="76">
        <v>2311114</v>
      </c>
      <c r="L3987" s="29">
        <v>45993</v>
      </c>
      <c r="M3987" s="29" t="s">
        <v>4163</v>
      </c>
      <c r="N3987" s="1" t="s">
        <v>478</v>
      </c>
      <c r="O3987" s="28" t="s">
        <v>225</v>
      </c>
      <c r="P3987" s="1" t="s">
        <v>216</v>
      </c>
      <c r="Q3987" s="76">
        <v>12</v>
      </c>
      <c r="R3987" s="1" t="s">
        <v>537</v>
      </c>
      <c r="T3987" s="1" t="s">
        <v>115</v>
      </c>
      <c r="U3987" s="1"/>
      <c r="V3987" s="1"/>
      <c r="AB3987" s="178"/>
      <c r="AC3987" s="93">
        <v>22.5</v>
      </c>
      <c r="AD3987" s="69">
        <v>240</v>
      </c>
      <c r="AE3987" s="33" t="s">
        <v>103</v>
      </c>
      <c r="AF3987" s="33" t="s">
        <v>103</v>
      </c>
      <c r="AG3987" s="33"/>
      <c r="AM3987" s="164">
        <f t="shared" si="197"/>
        <v>45996</v>
      </c>
      <c r="AX3987" s="37">
        <f t="shared" si="198"/>
        <v>46000</v>
      </c>
      <c r="AY3987" s="1" t="s">
        <v>1670</v>
      </c>
      <c r="AZ3987" s="183"/>
      <c r="BA3987" s="184"/>
      <c r="BB3987" s="184"/>
      <c r="BC3987" s="184"/>
      <c r="BD3987" s="184"/>
      <c r="BE3987" s="184"/>
      <c r="BF3987" s="184"/>
      <c r="BG3987" s="184"/>
      <c r="BT3987" s="37">
        <f t="shared" si="196"/>
        <v>46021</v>
      </c>
      <c r="BU3987" s="31" t="s">
        <v>1670</v>
      </c>
      <c r="BV3987" s="183"/>
      <c r="BW3987" s="207"/>
      <c r="BX3987" s="184"/>
      <c r="BY3987" s="184"/>
      <c r="BZ3987" s="184"/>
      <c r="CA3987" s="184"/>
      <c r="CB3987" s="184"/>
      <c r="CC3987" s="184"/>
      <c r="CE3987" s="1"/>
      <c r="CF3987" s="1"/>
      <c r="CG3987" s="1"/>
      <c r="CH3987" s="1"/>
      <c r="CI3987" s="1"/>
      <c r="CJ3987" s="1"/>
      <c r="CK3987" s="1"/>
      <c r="CL3987" s="1"/>
      <c r="CM3987" s="32"/>
      <c r="CN3987" s="1"/>
      <c r="CO3987" s="1"/>
    </row>
    <row r="3988" spans="1:93" ht="30" customHeight="1" x14ac:dyDescent="0.2">
      <c r="A3988" s="1">
        <v>3982</v>
      </c>
      <c r="B3988" s="1" t="s">
        <v>865</v>
      </c>
      <c r="C3988" s="1" t="s">
        <v>866</v>
      </c>
      <c r="D3988" s="1" t="s">
        <v>867</v>
      </c>
      <c r="E3988" s="1" t="s">
        <v>868</v>
      </c>
      <c r="F3988" s="1" t="s">
        <v>74</v>
      </c>
      <c r="G3988" s="1">
        <v>1</v>
      </c>
      <c r="H3988" s="1" t="s">
        <v>341</v>
      </c>
      <c r="I3988" s="1" t="s">
        <v>114</v>
      </c>
      <c r="J3988" s="64">
        <v>274</v>
      </c>
      <c r="K3988" s="76">
        <v>2296420</v>
      </c>
      <c r="L3988" s="29">
        <v>45993</v>
      </c>
      <c r="M3988" s="29" t="s">
        <v>4163</v>
      </c>
      <c r="N3988" s="1" t="s">
        <v>478</v>
      </c>
      <c r="O3988" s="28" t="s">
        <v>225</v>
      </c>
      <c r="P3988" s="1" t="s">
        <v>216</v>
      </c>
      <c r="Q3988" s="76">
        <v>8</v>
      </c>
      <c r="R3988" s="1" t="s">
        <v>537</v>
      </c>
      <c r="T3988" s="1" t="s">
        <v>115</v>
      </c>
      <c r="U3988" s="1"/>
      <c r="V3988" s="1"/>
      <c r="AB3988" s="178"/>
      <c r="AC3988" s="93">
        <v>23.5</v>
      </c>
      <c r="AD3988" s="69">
        <v>225</v>
      </c>
      <c r="AE3988" s="33" t="s">
        <v>103</v>
      </c>
      <c r="AF3988" s="33" t="s">
        <v>103</v>
      </c>
      <c r="AG3988" s="33"/>
      <c r="AM3988" s="164">
        <f t="shared" si="197"/>
        <v>45996</v>
      </c>
      <c r="AX3988" s="37">
        <f t="shared" si="198"/>
        <v>46000</v>
      </c>
      <c r="AY3988" s="1" t="s">
        <v>1670</v>
      </c>
      <c r="AZ3988" s="183"/>
      <c r="BA3988" s="184"/>
      <c r="BB3988" s="184"/>
      <c r="BC3988" s="184"/>
      <c r="BD3988" s="184"/>
      <c r="BE3988" s="184"/>
      <c r="BF3988" s="184"/>
      <c r="BG3988" s="184"/>
      <c r="BT3988" s="37">
        <f t="shared" si="196"/>
        <v>46021</v>
      </c>
      <c r="BU3988" s="31" t="s">
        <v>1670</v>
      </c>
      <c r="BV3988" s="183"/>
      <c r="BW3988" s="207"/>
      <c r="BX3988" s="184"/>
      <c r="BY3988" s="184"/>
      <c r="BZ3988" s="184"/>
      <c r="CA3988" s="184"/>
      <c r="CB3988" s="184"/>
      <c r="CC3988" s="184"/>
      <c r="CE3988" s="1"/>
      <c r="CF3988" s="1"/>
      <c r="CG3988" s="1"/>
      <c r="CH3988" s="1"/>
      <c r="CI3988" s="1"/>
      <c r="CJ3988" s="1"/>
      <c r="CK3988" s="1"/>
      <c r="CL3988" s="1"/>
      <c r="CM3988" s="32"/>
      <c r="CN3988" s="1"/>
      <c r="CO3988" s="1"/>
    </row>
    <row r="3989" spans="1:93" ht="30" customHeight="1" x14ac:dyDescent="0.2">
      <c r="A3989" s="1">
        <v>3983</v>
      </c>
      <c r="B3989" s="1" t="s">
        <v>865</v>
      </c>
      <c r="C3989" s="1" t="s">
        <v>866</v>
      </c>
      <c r="D3989" s="1" t="s">
        <v>867</v>
      </c>
      <c r="E3989" s="1" t="s">
        <v>868</v>
      </c>
      <c r="F3989" s="1" t="s">
        <v>74</v>
      </c>
      <c r="G3989" s="1">
        <v>1</v>
      </c>
      <c r="H3989" s="1" t="s">
        <v>341</v>
      </c>
      <c r="I3989" s="1" t="s">
        <v>114</v>
      </c>
      <c r="J3989" s="64">
        <v>407</v>
      </c>
      <c r="K3989" s="76">
        <v>2296421</v>
      </c>
      <c r="L3989" s="29">
        <v>45993</v>
      </c>
      <c r="M3989" s="29" t="s">
        <v>4163</v>
      </c>
      <c r="N3989" s="1" t="s">
        <v>478</v>
      </c>
      <c r="O3989" s="28" t="s">
        <v>225</v>
      </c>
      <c r="P3989" s="1" t="s">
        <v>216</v>
      </c>
      <c r="Q3989" s="76">
        <v>9</v>
      </c>
      <c r="R3989" s="1" t="s">
        <v>537</v>
      </c>
      <c r="T3989" s="1" t="s">
        <v>115</v>
      </c>
      <c r="U3989" s="1"/>
      <c r="V3989" s="1"/>
      <c r="AB3989" s="178"/>
      <c r="AC3989" s="93">
        <v>23.5</v>
      </c>
      <c r="AD3989" s="69">
        <v>230</v>
      </c>
      <c r="AE3989" s="33" t="s">
        <v>103</v>
      </c>
      <c r="AF3989" s="33" t="s">
        <v>103</v>
      </c>
      <c r="AG3989" s="33"/>
      <c r="AM3989" s="164">
        <f t="shared" si="197"/>
        <v>45996</v>
      </c>
      <c r="AX3989" s="37">
        <f t="shared" si="198"/>
        <v>46000</v>
      </c>
      <c r="AY3989" s="1" t="s">
        <v>1670</v>
      </c>
      <c r="AZ3989" s="183"/>
      <c r="BA3989" s="184"/>
      <c r="BB3989" s="184"/>
      <c r="BC3989" s="184"/>
      <c r="BD3989" s="184"/>
      <c r="BE3989" s="184"/>
      <c r="BF3989" s="184"/>
      <c r="BG3989" s="184"/>
      <c r="BT3989" s="37">
        <f t="shared" si="196"/>
        <v>46021</v>
      </c>
      <c r="BU3989" s="31" t="s">
        <v>1670</v>
      </c>
      <c r="BV3989" s="183"/>
      <c r="BW3989" s="207"/>
      <c r="BX3989" s="184"/>
      <c r="BY3989" s="184"/>
      <c r="BZ3989" s="184"/>
      <c r="CA3989" s="184"/>
      <c r="CB3989" s="184"/>
      <c r="CC3989" s="184"/>
      <c r="CE3989" s="1"/>
      <c r="CF3989" s="1"/>
      <c r="CG3989" s="1"/>
      <c r="CH3989" s="1"/>
      <c r="CI3989" s="1"/>
      <c r="CJ3989" s="1"/>
      <c r="CK3989" s="1"/>
      <c r="CL3989" s="1"/>
      <c r="CM3989" s="32"/>
      <c r="CN3989" s="1"/>
      <c r="CO3989" s="1"/>
    </row>
    <row r="3990" spans="1:93" ht="30" customHeight="1" x14ac:dyDescent="0.2">
      <c r="A3990" s="1">
        <v>3984</v>
      </c>
      <c r="B3990" s="1" t="s">
        <v>865</v>
      </c>
      <c r="C3990" s="1" t="s">
        <v>866</v>
      </c>
      <c r="D3990" s="1" t="s">
        <v>867</v>
      </c>
      <c r="E3990" s="1" t="s">
        <v>868</v>
      </c>
      <c r="F3990" s="1" t="s">
        <v>74</v>
      </c>
      <c r="G3990" s="1">
        <v>1</v>
      </c>
      <c r="H3990" s="1" t="s">
        <v>341</v>
      </c>
      <c r="I3990" s="1" t="s">
        <v>114</v>
      </c>
      <c r="J3990" s="64">
        <v>588</v>
      </c>
      <c r="K3990" s="76">
        <v>2311115</v>
      </c>
      <c r="L3990" s="29">
        <v>45993</v>
      </c>
      <c r="M3990" s="29" t="s">
        <v>4163</v>
      </c>
      <c r="N3990" s="1" t="s">
        <v>478</v>
      </c>
      <c r="O3990" s="28" t="s">
        <v>225</v>
      </c>
      <c r="P3990" s="1" t="s">
        <v>216</v>
      </c>
      <c r="Q3990" s="76">
        <v>12</v>
      </c>
      <c r="R3990" s="1" t="s">
        <v>537</v>
      </c>
      <c r="T3990" s="1" t="s">
        <v>115</v>
      </c>
      <c r="U3990" s="1"/>
      <c r="V3990" s="1"/>
      <c r="AB3990" s="178"/>
      <c r="AC3990" s="93">
        <v>23</v>
      </c>
      <c r="AD3990" s="69">
        <v>240</v>
      </c>
      <c r="AE3990" s="33" t="s">
        <v>103</v>
      </c>
      <c r="AF3990" s="33" t="s">
        <v>103</v>
      </c>
      <c r="AG3990" s="33"/>
      <c r="AM3990" s="164">
        <f t="shared" si="197"/>
        <v>45996</v>
      </c>
      <c r="AX3990" s="37">
        <f t="shared" si="198"/>
        <v>46000</v>
      </c>
      <c r="AY3990" s="1" t="s">
        <v>1670</v>
      </c>
      <c r="AZ3990" s="183"/>
      <c r="BA3990" s="180">
        <v>40.299999999999997</v>
      </c>
      <c r="BB3990" s="180">
        <v>41.4</v>
      </c>
      <c r="BC3990" s="180">
        <v>42.5</v>
      </c>
      <c r="BD3990" s="180">
        <v>40.9</v>
      </c>
      <c r="BE3990" s="180">
        <v>44</v>
      </c>
      <c r="BF3990" s="180">
        <v>42.5</v>
      </c>
      <c r="BG3990" s="184"/>
      <c r="BT3990" s="37">
        <f t="shared" si="196"/>
        <v>46021</v>
      </c>
      <c r="BU3990" s="31" t="s">
        <v>1670</v>
      </c>
      <c r="BV3990" s="183"/>
      <c r="BW3990" s="191">
        <v>50.6</v>
      </c>
      <c r="BX3990" s="180">
        <v>50.2</v>
      </c>
      <c r="BY3990" s="180">
        <v>49.2</v>
      </c>
      <c r="BZ3990" s="180">
        <v>48.7</v>
      </c>
      <c r="CA3990" s="180">
        <v>50.6</v>
      </c>
      <c r="CB3990" s="180">
        <v>50.4</v>
      </c>
      <c r="CC3990" s="184"/>
      <c r="CE3990" s="1"/>
      <c r="CF3990" s="1"/>
      <c r="CG3990" s="1"/>
      <c r="CH3990" s="1"/>
      <c r="CI3990" s="1"/>
      <c r="CJ3990" s="1"/>
      <c r="CK3990" s="1"/>
      <c r="CL3990" s="1"/>
      <c r="CM3990" s="32"/>
      <c r="CN3990" s="1"/>
      <c r="CO3990" s="1"/>
    </row>
    <row r="3991" spans="1:93" ht="30" customHeight="1" x14ac:dyDescent="0.2">
      <c r="A3991" s="1">
        <v>3985</v>
      </c>
      <c r="B3991" s="1" t="s">
        <v>865</v>
      </c>
      <c r="C3991" s="1" t="s">
        <v>866</v>
      </c>
      <c r="D3991" s="1" t="s">
        <v>867</v>
      </c>
      <c r="E3991" s="1" t="s">
        <v>868</v>
      </c>
      <c r="F3991" s="1" t="s">
        <v>74</v>
      </c>
      <c r="G3991" s="1">
        <v>1</v>
      </c>
      <c r="H3991" s="1" t="s">
        <v>341</v>
      </c>
      <c r="I3991" s="1" t="s">
        <v>114</v>
      </c>
      <c r="J3991" s="64">
        <v>403</v>
      </c>
      <c r="K3991" s="76">
        <v>2296422</v>
      </c>
      <c r="L3991" s="29">
        <v>45993</v>
      </c>
      <c r="M3991" s="29" t="s">
        <v>4163</v>
      </c>
      <c r="N3991" s="1" t="s">
        <v>478</v>
      </c>
      <c r="O3991" s="28" t="s">
        <v>225</v>
      </c>
      <c r="P3991" s="1" t="s">
        <v>216</v>
      </c>
      <c r="Q3991" s="76">
        <v>9</v>
      </c>
      <c r="R3991" s="1" t="s">
        <v>537</v>
      </c>
      <c r="T3991" s="1" t="s">
        <v>115</v>
      </c>
      <c r="U3991" s="1"/>
      <c r="V3991" s="1"/>
      <c r="AB3991" s="178"/>
      <c r="AC3991" s="93">
        <v>23.5</v>
      </c>
      <c r="AD3991" s="69">
        <v>240</v>
      </c>
      <c r="AE3991" s="33" t="s">
        <v>103</v>
      </c>
      <c r="AF3991" s="33" t="s">
        <v>103</v>
      </c>
      <c r="AG3991" s="33"/>
      <c r="AM3991" s="164">
        <f t="shared" si="197"/>
        <v>45996</v>
      </c>
      <c r="AX3991" s="37">
        <f t="shared" si="198"/>
        <v>46000</v>
      </c>
      <c r="AY3991" s="1" t="s">
        <v>1670</v>
      </c>
      <c r="AZ3991" s="183"/>
      <c r="BA3991" s="184"/>
      <c r="BB3991" s="184"/>
      <c r="BC3991" s="184"/>
      <c r="BD3991" s="184"/>
      <c r="BE3991" s="184"/>
      <c r="BF3991" s="184"/>
      <c r="BG3991" s="184"/>
      <c r="BT3991" s="37">
        <f t="shared" si="196"/>
        <v>46021</v>
      </c>
      <c r="BU3991" s="31" t="s">
        <v>1670</v>
      </c>
      <c r="BV3991" s="183"/>
      <c r="BW3991" s="207"/>
      <c r="BX3991" s="184"/>
      <c r="BY3991" s="184"/>
      <c r="BZ3991" s="184"/>
      <c r="CA3991" s="184"/>
      <c r="CB3991" s="184"/>
      <c r="CC3991" s="184"/>
      <c r="CE3991" s="1"/>
      <c r="CF3991" s="1"/>
      <c r="CG3991" s="1"/>
      <c r="CH3991" s="1"/>
      <c r="CI3991" s="1"/>
      <c r="CJ3991" s="1"/>
      <c r="CK3991" s="1"/>
      <c r="CL3991" s="1"/>
      <c r="CM3991" s="32"/>
      <c r="CN3991" s="1"/>
      <c r="CO3991" s="1"/>
    </row>
    <row r="3992" spans="1:93" ht="30" customHeight="1" x14ac:dyDescent="0.2">
      <c r="A3992" s="1">
        <v>3986</v>
      </c>
      <c r="B3992" s="1" t="s">
        <v>865</v>
      </c>
      <c r="C3992" s="1" t="s">
        <v>866</v>
      </c>
      <c r="D3992" s="1" t="s">
        <v>867</v>
      </c>
      <c r="E3992" s="1" t="s">
        <v>868</v>
      </c>
      <c r="F3992" s="1" t="s">
        <v>74</v>
      </c>
      <c r="G3992" s="1">
        <v>1</v>
      </c>
      <c r="H3992" s="1" t="s">
        <v>341</v>
      </c>
      <c r="I3992" s="1" t="s">
        <v>114</v>
      </c>
      <c r="J3992" s="64">
        <v>590</v>
      </c>
      <c r="K3992" s="76">
        <v>2311116</v>
      </c>
      <c r="L3992" s="29">
        <v>45993</v>
      </c>
      <c r="M3992" s="29" t="s">
        <v>4163</v>
      </c>
      <c r="N3992" s="1" t="s">
        <v>478</v>
      </c>
      <c r="O3992" s="28" t="s">
        <v>225</v>
      </c>
      <c r="P3992" s="1" t="s">
        <v>216</v>
      </c>
      <c r="Q3992" s="76">
        <v>12</v>
      </c>
      <c r="R3992" s="1" t="s">
        <v>537</v>
      </c>
      <c r="T3992" s="1" t="s">
        <v>115</v>
      </c>
      <c r="U3992" s="1"/>
      <c r="V3992" s="1"/>
      <c r="AB3992" s="178"/>
      <c r="AC3992" s="93">
        <v>23.5</v>
      </c>
      <c r="AD3992" s="69">
        <v>230</v>
      </c>
      <c r="AE3992" s="33" t="s">
        <v>103</v>
      </c>
      <c r="AF3992" s="33" t="s">
        <v>103</v>
      </c>
      <c r="AG3992" s="33"/>
      <c r="AM3992" s="164">
        <f t="shared" si="197"/>
        <v>45996</v>
      </c>
      <c r="AX3992" s="37">
        <f t="shared" si="198"/>
        <v>46000</v>
      </c>
      <c r="AY3992" s="1" t="s">
        <v>1670</v>
      </c>
      <c r="AZ3992" s="183"/>
      <c r="BA3992" s="184"/>
      <c r="BB3992" s="184"/>
      <c r="BC3992" s="184"/>
      <c r="BD3992" s="184"/>
      <c r="BE3992" s="184"/>
      <c r="BF3992" s="184"/>
      <c r="BG3992" s="184"/>
      <c r="BT3992" s="37">
        <f t="shared" si="196"/>
        <v>46021</v>
      </c>
      <c r="BU3992" s="31" t="s">
        <v>1670</v>
      </c>
      <c r="BV3992" s="183"/>
      <c r="BW3992" s="207"/>
      <c r="BX3992" s="184"/>
      <c r="BY3992" s="184"/>
      <c r="BZ3992" s="184"/>
      <c r="CA3992" s="184"/>
      <c r="CB3992" s="184"/>
      <c r="CC3992" s="184"/>
      <c r="CE3992" s="1"/>
      <c r="CF3992" s="1"/>
      <c r="CG3992" s="1"/>
      <c r="CH3992" s="1"/>
      <c r="CI3992" s="1"/>
      <c r="CJ3992" s="1"/>
      <c r="CK3992" s="1"/>
      <c r="CL3992" s="1"/>
      <c r="CM3992" s="32"/>
      <c r="CN3992" s="1"/>
      <c r="CO3992" s="1"/>
    </row>
    <row r="3993" spans="1:93" ht="30" customHeight="1" x14ac:dyDescent="0.2">
      <c r="A3993" s="1">
        <v>3987</v>
      </c>
      <c r="B3993" s="1" t="s">
        <v>865</v>
      </c>
      <c r="C3993" s="1" t="s">
        <v>866</v>
      </c>
      <c r="D3993" s="1" t="s">
        <v>867</v>
      </c>
      <c r="E3993" s="1" t="s">
        <v>868</v>
      </c>
      <c r="F3993" s="1" t="s">
        <v>74</v>
      </c>
      <c r="G3993" s="1">
        <v>1</v>
      </c>
      <c r="H3993" s="1" t="s">
        <v>341</v>
      </c>
      <c r="I3993" s="1" t="s">
        <v>114</v>
      </c>
      <c r="J3993" s="64">
        <v>433</v>
      </c>
      <c r="K3993" s="76">
        <v>2296423</v>
      </c>
      <c r="L3993" s="29">
        <v>45993</v>
      </c>
      <c r="M3993" s="29" t="s">
        <v>4163</v>
      </c>
      <c r="N3993" s="1" t="s">
        <v>478</v>
      </c>
      <c r="O3993" s="28" t="s">
        <v>225</v>
      </c>
      <c r="P3993" s="1" t="s">
        <v>216</v>
      </c>
      <c r="Q3993" s="76">
        <v>9</v>
      </c>
      <c r="R3993" s="1" t="s">
        <v>537</v>
      </c>
      <c r="T3993" s="1" t="s">
        <v>115</v>
      </c>
      <c r="U3993" s="1"/>
      <c r="V3993" s="1"/>
      <c r="AB3993" s="178"/>
      <c r="AC3993" s="93">
        <v>23.5</v>
      </c>
      <c r="AD3993" s="69">
        <v>220</v>
      </c>
      <c r="AE3993" s="33" t="s">
        <v>103</v>
      </c>
      <c r="AF3993" s="33" t="s">
        <v>103</v>
      </c>
      <c r="AG3993" s="33"/>
      <c r="AM3993" s="164">
        <f t="shared" si="197"/>
        <v>45996</v>
      </c>
      <c r="AX3993" s="37">
        <f t="shared" si="198"/>
        <v>46000</v>
      </c>
      <c r="AY3993" s="1" t="s">
        <v>1670</v>
      </c>
      <c r="AZ3993" s="183"/>
      <c r="BA3993" s="184"/>
      <c r="BB3993" s="184"/>
      <c r="BC3993" s="184"/>
      <c r="BD3993" s="184"/>
      <c r="BE3993" s="184"/>
      <c r="BF3993" s="184"/>
      <c r="BG3993" s="184"/>
      <c r="BT3993" s="37">
        <f t="shared" si="196"/>
        <v>46021</v>
      </c>
      <c r="BU3993" s="31" t="s">
        <v>1670</v>
      </c>
      <c r="BV3993" s="183"/>
      <c r="BW3993" s="207"/>
      <c r="BX3993" s="184"/>
      <c r="BY3993" s="184"/>
      <c r="BZ3993" s="184"/>
      <c r="CA3993" s="184"/>
      <c r="CB3993" s="184"/>
      <c r="CC3993" s="184"/>
      <c r="CE3993" s="1"/>
      <c r="CF3993" s="1"/>
      <c r="CG3993" s="1"/>
      <c r="CH3993" s="1"/>
      <c r="CI3993" s="1"/>
      <c r="CJ3993" s="1"/>
      <c r="CK3993" s="1"/>
      <c r="CL3993" s="1"/>
      <c r="CM3993" s="32"/>
      <c r="CN3993" s="1"/>
      <c r="CO3993" s="1"/>
    </row>
    <row r="3994" spans="1:93" ht="30" customHeight="1" x14ac:dyDescent="0.2">
      <c r="A3994" s="1">
        <v>3988</v>
      </c>
      <c r="B3994" s="1" t="s">
        <v>865</v>
      </c>
      <c r="C3994" s="1" t="s">
        <v>866</v>
      </c>
      <c r="D3994" s="1" t="s">
        <v>867</v>
      </c>
      <c r="E3994" s="1" t="s">
        <v>868</v>
      </c>
      <c r="F3994" s="1" t="s">
        <v>74</v>
      </c>
      <c r="G3994" s="1">
        <v>1</v>
      </c>
      <c r="H3994" s="1" t="s">
        <v>341</v>
      </c>
      <c r="I3994" s="1" t="s">
        <v>114</v>
      </c>
      <c r="J3994" s="64">
        <v>551</v>
      </c>
      <c r="K3994" s="76">
        <v>2311117</v>
      </c>
      <c r="L3994" s="29">
        <v>45993</v>
      </c>
      <c r="M3994" s="29" t="s">
        <v>4163</v>
      </c>
      <c r="N3994" s="1" t="s">
        <v>478</v>
      </c>
      <c r="O3994" s="28" t="s">
        <v>225</v>
      </c>
      <c r="P3994" s="1" t="s">
        <v>216</v>
      </c>
      <c r="Q3994" s="76">
        <v>12</v>
      </c>
      <c r="R3994" s="1" t="s">
        <v>537</v>
      </c>
      <c r="T3994" s="1" t="s">
        <v>115</v>
      </c>
      <c r="U3994" s="1"/>
      <c r="V3994" s="1"/>
      <c r="AB3994" s="178"/>
      <c r="AC3994" s="93">
        <v>24.5</v>
      </c>
      <c r="AD3994" s="69">
        <v>220</v>
      </c>
      <c r="AE3994" s="33" t="s">
        <v>103</v>
      </c>
      <c r="AF3994" s="33" t="s">
        <v>103</v>
      </c>
      <c r="AG3994" s="33"/>
      <c r="AM3994" s="164">
        <f t="shared" si="197"/>
        <v>45996</v>
      </c>
      <c r="AX3994" s="37">
        <f t="shared" si="198"/>
        <v>46000</v>
      </c>
      <c r="AY3994" s="1" t="s">
        <v>1670</v>
      </c>
      <c r="AZ3994" s="183"/>
      <c r="BA3994" s="184"/>
      <c r="BB3994" s="184"/>
      <c r="BC3994" s="184"/>
      <c r="BD3994" s="184"/>
      <c r="BE3994" s="184"/>
      <c r="BF3994" s="184"/>
      <c r="BG3994" s="184"/>
      <c r="BT3994" s="37">
        <f t="shared" si="196"/>
        <v>46021</v>
      </c>
      <c r="BU3994" s="31" t="s">
        <v>1670</v>
      </c>
      <c r="BV3994" s="183"/>
      <c r="BW3994" s="207"/>
      <c r="BX3994" s="184"/>
      <c r="BY3994" s="184"/>
      <c r="BZ3994" s="184"/>
      <c r="CA3994" s="184"/>
      <c r="CB3994" s="184"/>
      <c r="CC3994" s="184"/>
      <c r="CE3994" s="1"/>
      <c r="CF3994" s="1"/>
      <c r="CG3994" s="1"/>
      <c r="CH3994" s="1"/>
      <c r="CI3994" s="1"/>
      <c r="CJ3994" s="1"/>
      <c r="CK3994" s="1"/>
      <c r="CL3994" s="1"/>
      <c r="CM3994" s="32"/>
      <c r="CN3994" s="1"/>
      <c r="CO3994" s="1"/>
    </row>
    <row r="3995" spans="1:93" ht="30" customHeight="1" x14ac:dyDescent="0.2">
      <c r="A3995" s="1">
        <v>3989</v>
      </c>
      <c r="B3995" s="1" t="s">
        <v>865</v>
      </c>
      <c r="C3995" s="1" t="s">
        <v>866</v>
      </c>
      <c r="D3995" s="1" t="s">
        <v>867</v>
      </c>
      <c r="E3995" s="1" t="s">
        <v>868</v>
      </c>
      <c r="F3995" s="1" t="s">
        <v>74</v>
      </c>
      <c r="G3995" s="1">
        <v>1</v>
      </c>
      <c r="H3995" s="1" t="s">
        <v>341</v>
      </c>
      <c r="I3995" s="1" t="s">
        <v>114</v>
      </c>
      <c r="J3995" s="64">
        <v>553</v>
      </c>
      <c r="K3995" s="76">
        <v>2296424</v>
      </c>
      <c r="L3995" s="29">
        <v>45993</v>
      </c>
      <c r="M3995" s="29" t="s">
        <v>4163</v>
      </c>
      <c r="N3995" s="1" t="s">
        <v>478</v>
      </c>
      <c r="O3995" s="28" t="s">
        <v>225</v>
      </c>
      <c r="P3995" s="1" t="s">
        <v>216</v>
      </c>
      <c r="Q3995" s="76">
        <v>12</v>
      </c>
      <c r="R3995" s="1" t="s">
        <v>537</v>
      </c>
      <c r="S3995" s="1">
        <v>6</v>
      </c>
      <c r="T3995" s="1" t="s">
        <v>115</v>
      </c>
      <c r="U3995" s="1"/>
      <c r="V3995" s="1"/>
      <c r="AB3995" s="178"/>
      <c r="AC3995" s="93">
        <v>22.5</v>
      </c>
      <c r="AD3995" s="69">
        <v>240</v>
      </c>
      <c r="AE3995" s="33" t="s">
        <v>103</v>
      </c>
      <c r="AF3995" s="33" t="s">
        <v>103</v>
      </c>
      <c r="AG3995" s="33"/>
      <c r="AM3995" s="164">
        <f t="shared" si="197"/>
        <v>45996</v>
      </c>
      <c r="AX3995" s="37">
        <f t="shared" si="198"/>
        <v>46000</v>
      </c>
      <c r="AY3995" s="1" t="s">
        <v>1670</v>
      </c>
      <c r="AZ3995" s="183"/>
      <c r="BA3995" s="184"/>
      <c r="BB3995" s="184"/>
      <c r="BC3995" s="184"/>
      <c r="BD3995" s="184"/>
      <c r="BE3995" s="184"/>
      <c r="BF3995" s="184"/>
      <c r="BG3995" s="184"/>
      <c r="BT3995" s="37">
        <f t="shared" si="196"/>
        <v>46021</v>
      </c>
      <c r="BU3995" s="31" t="s">
        <v>1670</v>
      </c>
      <c r="BV3995" s="183"/>
      <c r="BW3995" s="207"/>
      <c r="BX3995" s="184"/>
      <c r="BY3995" s="184"/>
      <c r="BZ3995" s="184"/>
      <c r="CA3995" s="184"/>
      <c r="CB3995" s="184"/>
      <c r="CC3995" s="184"/>
      <c r="CE3995" s="1"/>
      <c r="CF3995" s="1"/>
      <c r="CG3995" s="1"/>
      <c r="CH3995" s="1"/>
      <c r="CI3995" s="1"/>
      <c r="CJ3995" s="1"/>
      <c r="CK3995" s="1"/>
      <c r="CL3995" s="1"/>
      <c r="CM3995" s="32"/>
      <c r="CN3995" s="1"/>
      <c r="CO3995" s="1"/>
    </row>
    <row r="3996" spans="1:93" ht="30" customHeight="1" x14ac:dyDescent="0.2">
      <c r="A3996" s="1">
        <v>3990</v>
      </c>
      <c r="B3996" s="1" t="s">
        <v>865</v>
      </c>
      <c r="C3996" s="1" t="s">
        <v>866</v>
      </c>
      <c r="D3996" s="1" t="s">
        <v>867</v>
      </c>
      <c r="E3996" s="1" t="s">
        <v>868</v>
      </c>
      <c r="F3996" s="1" t="s">
        <v>74</v>
      </c>
      <c r="G3996" s="1">
        <v>1</v>
      </c>
      <c r="H3996" s="1" t="s">
        <v>341</v>
      </c>
      <c r="I3996" s="1" t="s">
        <v>114</v>
      </c>
      <c r="J3996" s="64">
        <v>528</v>
      </c>
      <c r="K3996" s="76">
        <v>2311118</v>
      </c>
      <c r="L3996" s="29">
        <v>45993</v>
      </c>
      <c r="M3996" s="29" t="s">
        <v>4163</v>
      </c>
      <c r="N3996" s="1" t="s">
        <v>478</v>
      </c>
      <c r="O3996" s="28" t="s">
        <v>225</v>
      </c>
      <c r="P3996" s="1" t="s">
        <v>216</v>
      </c>
      <c r="Q3996" s="76">
        <v>12</v>
      </c>
      <c r="R3996" s="1" t="s">
        <v>537</v>
      </c>
      <c r="T3996" s="1" t="s">
        <v>115</v>
      </c>
      <c r="U3996" s="1"/>
      <c r="V3996" s="1"/>
      <c r="AB3996" s="178"/>
      <c r="AC3996" s="93">
        <v>24.5</v>
      </c>
      <c r="AD3996" s="69">
        <v>230</v>
      </c>
      <c r="AE3996" s="33" t="s">
        <v>103</v>
      </c>
      <c r="AF3996" s="33" t="s">
        <v>103</v>
      </c>
      <c r="AG3996" s="33"/>
      <c r="AM3996" s="164">
        <f t="shared" si="197"/>
        <v>45996</v>
      </c>
      <c r="AX3996" s="37">
        <f t="shared" si="198"/>
        <v>46000</v>
      </c>
      <c r="AY3996" s="1" t="s">
        <v>1670</v>
      </c>
      <c r="AZ3996" s="183"/>
      <c r="BA3996" s="184"/>
      <c r="BB3996" s="184"/>
      <c r="BC3996" s="184"/>
      <c r="BD3996" s="184"/>
      <c r="BE3996" s="184"/>
      <c r="BF3996" s="184"/>
      <c r="BG3996" s="184"/>
      <c r="BT3996" s="37">
        <f t="shared" si="196"/>
        <v>46021</v>
      </c>
      <c r="BU3996" s="31" t="s">
        <v>1670</v>
      </c>
      <c r="BV3996" s="183"/>
      <c r="BW3996" s="207"/>
      <c r="BX3996" s="184"/>
      <c r="BY3996" s="184"/>
      <c r="BZ3996" s="184"/>
      <c r="CA3996" s="184"/>
      <c r="CB3996" s="184"/>
      <c r="CC3996" s="184"/>
      <c r="CE3996" s="1"/>
      <c r="CF3996" s="1"/>
      <c r="CG3996" s="1"/>
      <c r="CH3996" s="1"/>
      <c r="CI3996" s="1"/>
      <c r="CJ3996" s="1"/>
      <c r="CK3996" s="1"/>
      <c r="CL3996" s="1"/>
      <c r="CM3996" s="32"/>
      <c r="CN3996" s="1"/>
      <c r="CO3996" s="1"/>
    </row>
    <row r="3997" spans="1:93" ht="30" customHeight="1" x14ac:dyDescent="0.2">
      <c r="A3997" s="1">
        <v>3991</v>
      </c>
      <c r="B3997" s="1" t="s">
        <v>865</v>
      </c>
      <c r="C3997" s="1" t="s">
        <v>866</v>
      </c>
      <c r="D3997" s="1" t="s">
        <v>867</v>
      </c>
      <c r="E3997" s="1" t="s">
        <v>868</v>
      </c>
      <c r="F3997" s="1" t="s">
        <v>74</v>
      </c>
      <c r="G3997" s="1">
        <v>1</v>
      </c>
      <c r="H3997" s="1" t="s">
        <v>341</v>
      </c>
      <c r="I3997" s="1" t="s">
        <v>114</v>
      </c>
      <c r="J3997" s="64">
        <v>411</v>
      </c>
      <c r="K3997" s="76">
        <v>2296425</v>
      </c>
      <c r="L3997" s="29">
        <v>45993</v>
      </c>
      <c r="M3997" s="29" t="s">
        <v>4163</v>
      </c>
      <c r="N3997" s="1" t="s">
        <v>478</v>
      </c>
      <c r="O3997" s="28" t="s">
        <v>225</v>
      </c>
      <c r="P3997" s="1" t="s">
        <v>216</v>
      </c>
      <c r="Q3997" s="76">
        <v>9</v>
      </c>
      <c r="R3997" s="1" t="s">
        <v>537</v>
      </c>
      <c r="T3997" s="1" t="s">
        <v>115</v>
      </c>
      <c r="U3997" s="1"/>
      <c r="V3997" s="1"/>
      <c r="AB3997" s="178"/>
      <c r="AC3997" s="93">
        <v>24</v>
      </c>
      <c r="AD3997" s="69">
        <v>235</v>
      </c>
      <c r="AE3997" s="33" t="s">
        <v>103</v>
      </c>
      <c r="AF3997" s="33" t="s">
        <v>103</v>
      </c>
      <c r="AG3997" s="33"/>
      <c r="AM3997" s="164">
        <f t="shared" si="197"/>
        <v>45996</v>
      </c>
      <c r="AX3997" s="37">
        <f t="shared" si="198"/>
        <v>46000</v>
      </c>
      <c r="AY3997" s="1" t="s">
        <v>1670</v>
      </c>
      <c r="AZ3997" s="183"/>
      <c r="BA3997" s="184"/>
      <c r="BB3997" s="184"/>
      <c r="BC3997" s="184"/>
      <c r="BD3997" s="184"/>
      <c r="BE3997" s="184"/>
      <c r="BF3997" s="184"/>
      <c r="BG3997" s="184"/>
      <c r="BT3997" s="37">
        <f t="shared" ref="BT3997:BT4060" si="199">IF(L3997=0, 0, L3997+28)</f>
        <v>46021</v>
      </c>
      <c r="BU3997" s="31" t="s">
        <v>1670</v>
      </c>
      <c r="BV3997" s="183"/>
      <c r="BW3997" s="207"/>
      <c r="BX3997" s="184"/>
      <c r="BY3997" s="184"/>
      <c r="BZ3997" s="184"/>
      <c r="CA3997" s="184"/>
      <c r="CB3997" s="184"/>
      <c r="CC3997" s="184"/>
      <c r="CE3997" s="1"/>
      <c r="CF3997" s="1"/>
      <c r="CG3997" s="1"/>
      <c r="CH3997" s="1"/>
      <c r="CI3997" s="1"/>
      <c r="CJ3997" s="1"/>
      <c r="CK3997" s="1"/>
      <c r="CL3997" s="1"/>
      <c r="CM3997" s="32"/>
      <c r="CN3997" s="1"/>
      <c r="CO3997" s="1"/>
    </row>
    <row r="3998" spans="1:93" ht="30" customHeight="1" x14ac:dyDescent="0.2">
      <c r="A3998" s="1">
        <v>3992</v>
      </c>
      <c r="B3998" s="1" t="s">
        <v>865</v>
      </c>
      <c r="C3998" s="1" t="s">
        <v>866</v>
      </c>
      <c r="D3998" s="1" t="s">
        <v>867</v>
      </c>
      <c r="E3998" s="1" t="s">
        <v>868</v>
      </c>
      <c r="F3998" s="1" t="s">
        <v>74</v>
      </c>
      <c r="G3998" s="1">
        <v>1</v>
      </c>
      <c r="H3998" s="1" t="s">
        <v>341</v>
      </c>
      <c r="I3998" s="1" t="s">
        <v>114</v>
      </c>
      <c r="J3998" s="64">
        <v>541</v>
      </c>
      <c r="K3998" s="76">
        <v>2311119</v>
      </c>
      <c r="L3998" s="29">
        <v>45993</v>
      </c>
      <c r="M3998" s="29" t="s">
        <v>4163</v>
      </c>
      <c r="N3998" s="1" t="s">
        <v>478</v>
      </c>
      <c r="O3998" s="28" t="s">
        <v>225</v>
      </c>
      <c r="P3998" s="1" t="s">
        <v>216</v>
      </c>
      <c r="Q3998" s="76">
        <v>12</v>
      </c>
      <c r="R3998" s="1" t="s">
        <v>537</v>
      </c>
      <c r="T3998" s="1" t="s">
        <v>115</v>
      </c>
      <c r="U3998" s="1"/>
      <c r="V3998" s="1"/>
      <c r="AB3998" s="178"/>
      <c r="AC3998" s="93">
        <v>24.5</v>
      </c>
      <c r="AD3998" s="69">
        <v>220</v>
      </c>
      <c r="AE3998" s="33" t="s">
        <v>103</v>
      </c>
      <c r="AF3998" s="33" t="s">
        <v>103</v>
      </c>
      <c r="AG3998" s="33"/>
      <c r="AM3998" s="164">
        <f t="shared" si="197"/>
        <v>45996</v>
      </c>
      <c r="AX3998" s="37">
        <f t="shared" si="198"/>
        <v>46000</v>
      </c>
      <c r="AY3998" s="1" t="s">
        <v>1670</v>
      </c>
      <c r="AZ3998" s="183"/>
      <c r="BA3998" s="184"/>
      <c r="BB3998" s="184"/>
      <c r="BC3998" s="184"/>
      <c r="BD3998" s="184"/>
      <c r="BE3998" s="184"/>
      <c r="BF3998" s="184"/>
      <c r="BG3998" s="184"/>
      <c r="BT3998" s="37">
        <f t="shared" si="199"/>
        <v>46021</v>
      </c>
      <c r="BU3998" s="31" t="s">
        <v>1670</v>
      </c>
      <c r="BV3998" s="183"/>
      <c r="BW3998" s="207"/>
      <c r="BX3998" s="184"/>
      <c r="BY3998" s="184"/>
      <c r="BZ3998" s="184"/>
      <c r="CA3998" s="184"/>
      <c r="CB3998" s="184"/>
      <c r="CC3998" s="184"/>
      <c r="CE3998" s="1"/>
      <c r="CF3998" s="1"/>
      <c r="CG3998" s="1"/>
      <c r="CH3998" s="1"/>
      <c r="CI3998" s="1"/>
      <c r="CJ3998" s="1"/>
      <c r="CK3998" s="1"/>
      <c r="CL3998" s="1"/>
      <c r="CM3998" s="32"/>
      <c r="CN3998" s="1"/>
      <c r="CO3998" s="1"/>
    </row>
    <row r="3999" spans="1:93" ht="30" customHeight="1" x14ac:dyDescent="0.2">
      <c r="A3999" s="1">
        <v>3993</v>
      </c>
      <c r="B3999" s="1" t="s">
        <v>865</v>
      </c>
      <c r="C3999" s="1" t="s">
        <v>866</v>
      </c>
      <c r="D3999" s="1" t="s">
        <v>867</v>
      </c>
      <c r="E3999" s="1" t="s">
        <v>868</v>
      </c>
      <c r="F3999" s="1" t="s">
        <v>74</v>
      </c>
      <c r="G3999" s="1">
        <v>1</v>
      </c>
      <c r="H3999" s="1" t="s">
        <v>341</v>
      </c>
      <c r="I3999" s="1" t="s">
        <v>114</v>
      </c>
      <c r="J3999" s="64">
        <v>437</v>
      </c>
      <c r="K3999" s="76">
        <v>2296426</v>
      </c>
      <c r="L3999" s="29">
        <v>45993</v>
      </c>
      <c r="M3999" s="29" t="s">
        <v>4163</v>
      </c>
      <c r="N3999" s="1" t="s">
        <v>478</v>
      </c>
      <c r="O3999" s="28" t="s">
        <v>225</v>
      </c>
      <c r="P3999" s="1" t="s">
        <v>216</v>
      </c>
      <c r="Q3999" s="76">
        <v>8</v>
      </c>
      <c r="R3999" s="1" t="s">
        <v>537</v>
      </c>
      <c r="T3999" s="1" t="s">
        <v>115</v>
      </c>
      <c r="U3999" s="1"/>
      <c r="V3999" s="1"/>
      <c r="AB3999" s="178"/>
      <c r="AC3999" s="93">
        <v>23.5</v>
      </c>
      <c r="AD3999" s="69">
        <v>240</v>
      </c>
      <c r="AE3999" s="33" t="s">
        <v>103</v>
      </c>
      <c r="AF3999" s="33" t="s">
        <v>103</v>
      </c>
      <c r="AG3999" s="33"/>
      <c r="AM3999" s="164">
        <f t="shared" si="197"/>
        <v>45996</v>
      </c>
      <c r="AX3999" s="37">
        <f t="shared" si="198"/>
        <v>46000</v>
      </c>
      <c r="AY3999" s="1" t="s">
        <v>1670</v>
      </c>
      <c r="AZ3999" s="183"/>
      <c r="BA3999" s="184"/>
      <c r="BB3999" s="184"/>
      <c r="BC3999" s="184"/>
      <c r="BD3999" s="184"/>
      <c r="BE3999" s="184"/>
      <c r="BF3999" s="184"/>
      <c r="BG3999" s="184"/>
      <c r="BT3999" s="37">
        <f t="shared" si="199"/>
        <v>46021</v>
      </c>
      <c r="BU3999" s="31" t="s">
        <v>1670</v>
      </c>
      <c r="BV3999" s="183"/>
      <c r="BW3999" s="207"/>
      <c r="BX3999" s="184"/>
      <c r="BY3999" s="184"/>
      <c r="BZ3999" s="184"/>
      <c r="CA3999" s="184"/>
      <c r="CB3999" s="184"/>
      <c r="CC3999" s="184"/>
      <c r="CE3999" s="1"/>
      <c r="CF3999" s="1"/>
      <c r="CG3999" s="1"/>
      <c r="CH3999" s="1"/>
      <c r="CI3999" s="1"/>
      <c r="CJ3999" s="1"/>
      <c r="CK3999" s="1"/>
      <c r="CL3999" s="1"/>
      <c r="CM3999" s="32"/>
      <c r="CN3999" s="1"/>
      <c r="CO3999" s="1"/>
    </row>
    <row r="4000" spans="1:93" ht="30" customHeight="1" x14ac:dyDescent="0.2">
      <c r="A4000" s="1">
        <v>3994</v>
      </c>
      <c r="B4000" s="1" t="s">
        <v>865</v>
      </c>
      <c r="C4000" s="1" t="s">
        <v>866</v>
      </c>
      <c r="D4000" s="1" t="s">
        <v>867</v>
      </c>
      <c r="E4000" s="1" t="s">
        <v>868</v>
      </c>
      <c r="F4000" s="1" t="s">
        <v>74</v>
      </c>
      <c r="G4000" s="1">
        <v>1</v>
      </c>
      <c r="H4000" s="1" t="s">
        <v>341</v>
      </c>
      <c r="I4000" s="1" t="s">
        <v>114</v>
      </c>
      <c r="J4000" s="64">
        <v>273</v>
      </c>
      <c r="K4000" s="76">
        <v>2311120</v>
      </c>
      <c r="L4000" s="29">
        <v>45993</v>
      </c>
      <c r="M4000" s="29" t="s">
        <v>4163</v>
      </c>
      <c r="N4000" s="1" t="s">
        <v>478</v>
      </c>
      <c r="O4000" s="28" t="s">
        <v>225</v>
      </c>
      <c r="P4000" s="1" t="s">
        <v>216</v>
      </c>
      <c r="Q4000" s="76">
        <v>8</v>
      </c>
      <c r="R4000" s="1" t="s">
        <v>537</v>
      </c>
      <c r="T4000" s="1" t="s">
        <v>115</v>
      </c>
      <c r="U4000" s="1"/>
      <c r="V4000" s="1"/>
      <c r="AB4000" s="178"/>
      <c r="AC4000" s="93">
        <v>23.5</v>
      </c>
      <c r="AD4000" s="69">
        <v>225</v>
      </c>
      <c r="AE4000" s="33" t="s">
        <v>103</v>
      </c>
      <c r="AF4000" s="33" t="s">
        <v>103</v>
      </c>
      <c r="AG4000" s="33"/>
      <c r="AM4000" s="164">
        <f t="shared" ref="AM4000:AM4063" si="200">L4000+3</f>
        <v>45996</v>
      </c>
      <c r="AX4000" s="37">
        <f t="shared" si="198"/>
        <v>46000</v>
      </c>
      <c r="AY4000" s="1" t="s">
        <v>1670</v>
      </c>
      <c r="AZ4000" s="183"/>
      <c r="BA4000" s="184"/>
      <c r="BB4000" s="184"/>
      <c r="BC4000" s="184"/>
      <c r="BD4000" s="184"/>
      <c r="BE4000" s="184"/>
      <c r="BF4000" s="184"/>
      <c r="BG4000" s="184"/>
      <c r="BT4000" s="37">
        <f t="shared" si="199"/>
        <v>46021</v>
      </c>
      <c r="BU4000" s="31" t="s">
        <v>1670</v>
      </c>
      <c r="BV4000" s="183"/>
      <c r="BW4000" s="207"/>
      <c r="BX4000" s="184"/>
      <c r="BY4000" s="184"/>
      <c r="BZ4000" s="184"/>
      <c r="CA4000" s="184"/>
      <c r="CB4000" s="184"/>
      <c r="CC4000" s="184"/>
      <c r="CE4000" s="1"/>
      <c r="CF4000" s="1"/>
      <c r="CG4000" s="1"/>
      <c r="CH4000" s="1"/>
      <c r="CI4000" s="1"/>
      <c r="CJ4000" s="1"/>
      <c r="CK4000" s="1"/>
      <c r="CL4000" s="1"/>
      <c r="CM4000" s="32"/>
      <c r="CN4000" s="1"/>
      <c r="CO4000" s="1"/>
    </row>
    <row r="4001" spans="1:93" ht="30" customHeight="1" x14ac:dyDescent="0.2">
      <c r="A4001" s="1">
        <v>3995</v>
      </c>
      <c r="B4001" s="1" t="s">
        <v>865</v>
      </c>
      <c r="C4001" s="1" t="s">
        <v>866</v>
      </c>
      <c r="D4001" s="1" t="s">
        <v>867</v>
      </c>
      <c r="E4001" s="1" t="s">
        <v>868</v>
      </c>
      <c r="F4001" s="1" t="s">
        <v>74</v>
      </c>
      <c r="G4001" s="1">
        <v>1</v>
      </c>
      <c r="H4001" s="1" t="s">
        <v>341</v>
      </c>
      <c r="I4001" s="1" t="s">
        <v>114</v>
      </c>
      <c r="J4001" s="64">
        <v>297</v>
      </c>
      <c r="K4001" s="76">
        <v>2311121</v>
      </c>
      <c r="L4001" s="29">
        <v>45993</v>
      </c>
      <c r="M4001" s="29" t="s">
        <v>4163</v>
      </c>
      <c r="N4001" s="1" t="s">
        <v>478</v>
      </c>
      <c r="O4001" s="28" t="s">
        <v>225</v>
      </c>
      <c r="P4001" s="1" t="s">
        <v>216</v>
      </c>
      <c r="Q4001" s="76">
        <v>8</v>
      </c>
      <c r="R4001" s="1" t="s">
        <v>537</v>
      </c>
      <c r="T4001" s="1" t="s">
        <v>115</v>
      </c>
      <c r="U4001" s="1"/>
      <c r="V4001" s="1"/>
      <c r="AB4001" s="178"/>
      <c r="AC4001" s="93">
        <v>24.5</v>
      </c>
      <c r="AD4001" s="69">
        <v>240</v>
      </c>
      <c r="AE4001" s="33" t="s">
        <v>103</v>
      </c>
      <c r="AF4001" s="33" t="s">
        <v>103</v>
      </c>
      <c r="AG4001" s="33"/>
      <c r="AM4001" s="164">
        <f t="shared" si="200"/>
        <v>45996</v>
      </c>
      <c r="AX4001" s="37">
        <f t="shared" si="198"/>
        <v>46000</v>
      </c>
      <c r="AY4001" s="1" t="s">
        <v>1670</v>
      </c>
      <c r="AZ4001" s="183"/>
      <c r="BA4001" s="184"/>
      <c r="BB4001" s="184"/>
      <c r="BC4001" s="184"/>
      <c r="BD4001" s="184"/>
      <c r="BE4001" s="184"/>
      <c r="BF4001" s="184"/>
      <c r="BG4001" s="184"/>
      <c r="BT4001" s="37">
        <f t="shared" si="199"/>
        <v>46021</v>
      </c>
      <c r="BU4001" s="31" t="s">
        <v>1670</v>
      </c>
      <c r="BV4001" s="183"/>
      <c r="BW4001" s="207"/>
      <c r="BX4001" s="184"/>
      <c r="BY4001" s="184"/>
      <c r="BZ4001" s="184"/>
      <c r="CA4001" s="184"/>
      <c r="CB4001" s="184"/>
      <c r="CC4001" s="184"/>
      <c r="CE4001" s="1"/>
      <c r="CF4001" s="1"/>
      <c r="CG4001" s="1"/>
      <c r="CH4001" s="1"/>
      <c r="CI4001" s="1"/>
      <c r="CJ4001" s="1"/>
      <c r="CK4001" s="1"/>
      <c r="CL4001" s="1"/>
      <c r="CM4001" s="32"/>
      <c r="CN4001" s="1"/>
      <c r="CO4001" s="1"/>
    </row>
    <row r="4002" spans="1:93" ht="30" customHeight="1" x14ac:dyDescent="0.2">
      <c r="A4002" s="1">
        <v>3996</v>
      </c>
      <c r="B4002" s="1" t="s">
        <v>865</v>
      </c>
      <c r="C4002" s="1" t="s">
        <v>866</v>
      </c>
      <c r="D4002" s="1" t="s">
        <v>867</v>
      </c>
      <c r="E4002" s="1" t="s">
        <v>868</v>
      </c>
      <c r="F4002" s="1" t="s">
        <v>74</v>
      </c>
      <c r="G4002" s="1">
        <v>1</v>
      </c>
      <c r="H4002" s="1" t="s">
        <v>341</v>
      </c>
      <c r="I4002" s="1" t="s">
        <v>114</v>
      </c>
      <c r="J4002" s="64">
        <v>287</v>
      </c>
      <c r="K4002" s="76">
        <v>2296427</v>
      </c>
      <c r="L4002" s="29">
        <v>45993</v>
      </c>
      <c r="M4002" s="29" t="s">
        <v>4163</v>
      </c>
      <c r="N4002" s="1" t="s">
        <v>478</v>
      </c>
      <c r="O4002" s="28" t="s">
        <v>225</v>
      </c>
      <c r="P4002" s="1" t="s">
        <v>216</v>
      </c>
      <c r="Q4002" s="76">
        <v>8</v>
      </c>
      <c r="R4002" s="1" t="s">
        <v>537</v>
      </c>
      <c r="T4002" s="1" t="s">
        <v>115</v>
      </c>
      <c r="U4002" s="1"/>
      <c r="V4002" s="1"/>
      <c r="AB4002" s="178"/>
      <c r="AC4002" s="93">
        <v>24</v>
      </c>
      <c r="AD4002" s="69">
        <v>230</v>
      </c>
      <c r="AE4002" s="33" t="s">
        <v>103</v>
      </c>
      <c r="AF4002" s="33" t="s">
        <v>103</v>
      </c>
      <c r="AG4002" s="33"/>
      <c r="AM4002" s="164">
        <f t="shared" si="200"/>
        <v>45996</v>
      </c>
      <c r="AX4002" s="37">
        <f t="shared" si="198"/>
        <v>46000</v>
      </c>
      <c r="AY4002" s="1" t="s">
        <v>1670</v>
      </c>
      <c r="AZ4002" s="183"/>
      <c r="BA4002" s="184"/>
      <c r="BB4002" s="184"/>
      <c r="BC4002" s="184"/>
      <c r="BD4002" s="184"/>
      <c r="BE4002" s="184"/>
      <c r="BF4002" s="184"/>
      <c r="BG4002" s="184"/>
      <c r="BT4002" s="37">
        <f t="shared" si="199"/>
        <v>46021</v>
      </c>
      <c r="BU4002" s="31" t="s">
        <v>1670</v>
      </c>
      <c r="BV4002" s="183"/>
      <c r="BW4002" s="207"/>
      <c r="BX4002" s="184"/>
      <c r="BY4002" s="184"/>
      <c r="BZ4002" s="184"/>
      <c r="CA4002" s="184"/>
      <c r="CB4002" s="184"/>
      <c r="CC4002" s="184"/>
      <c r="CE4002" s="1"/>
      <c r="CF4002" s="1"/>
      <c r="CG4002" s="1"/>
      <c r="CH4002" s="1"/>
      <c r="CI4002" s="1"/>
      <c r="CJ4002" s="1"/>
      <c r="CK4002" s="1"/>
      <c r="CL4002" s="1"/>
      <c r="CM4002" s="32"/>
      <c r="CN4002" s="1"/>
      <c r="CO4002" s="1"/>
    </row>
    <row r="4003" spans="1:93" ht="30" customHeight="1" x14ac:dyDescent="0.2">
      <c r="A4003" s="1">
        <v>3997</v>
      </c>
      <c r="B4003" s="1" t="s">
        <v>865</v>
      </c>
      <c r="C4003" s="1" t="s">
        <v>866</v>
      </c>
      <c r="D4003" s="1" t="s">
        <v>867</v>
      </c>
      <c r="E4003" s="1" t="s">
        <v>868</v>
      </c>
      <c r="F4003" s="1" t="s">
        <v>74</v>
      </c>
      <c r="G4003" s="1">
        <v>1</v>
      </c>
      <c r="H4003" s="1" t="s">
        <v>341</v>
      </c>
      <c r="I4003" s="1" t="s">
        <v>114</v>
      </c>
      <c r="J4003" s="64">
        <v>558</v>
      </c>
      <c r="K4003" s="76">
        <v>2311122</v>
      </c>
      <c r="L4003" s="29">
        <v>45993</v>
      </c>
      <c r="M4003" s="29" t="s">
        <v>4163</v>
      </c>
      <c r="N4003" s="1" t="s">
        <v>478</v>
      </c>
      <c r="O4003" s="28" t="s">
        <v>225</v>
      </c>
      <c r="P4003" s="1" t="s">
        <v>216</v>
      </c>
      <c r="Q4003" s="76">
        <v>12</v>
      </c>
      <c r="R4003" s="1" t="s">
        <v>537</v>
      </c>
      <c r="T4003" s="1" t="s">
        <v>115</v>
      </c>
      <c r="U4003" s="1"/>
      <c r="V4003" s="1"/>
      <c r="AB4003" s="178"/>
      <c r="AC4003" s="93">
        <v>25</v>
      </c>
      <c r="AD4003" s="69">
        <v>225</v>
      </c>
      <c r="AE4003" s="33" t="s">
        <v>103</v>
      </c>
      <c r="AF4003" s="33" t="s">
        <v>103</v>
      </c>
      <c r="AG4003" s="33"/>
      <c r="AM4003" s="164">
        <f t="shared" si="200"/>
        <v>45996</v>
      </c>
      <c r="AX4003" s="37">
        <f t="shared" si="198"/>
        <v>46000</v>
      </c>
      <c r="AY4003" s="1" t="s">
        <v>1670</v>
      </c>
      <c r="AZ4003" s="183"/>
      <c r="BA4003" s="184"/>
      <c r="BB4003" s="184"/>
      <c r="BC4003" s="184"/>
      <c r="BD4003" s="184"/>
      <c r="BE4003" s="184"/>
      <c r="BF4003" s="184"/>
      <c r="BG4003" s="184"/>
      <c r="BT4003" s="37">
        <f t="shared" si="199"/>
        <v>46021</v>
      </c>
      <c r="BU4003" s="31" t="s">
        <v>1670</v>
      </c>
      <c r="BV4003" s="183"/>
      <c r="BW4003" s="207"/>
      <c r="BX4003" s="184"/>
      <c r="BY4003" s="184"/>
      <c r="BZ4003" s="184"/>
      <c r="CA4003" s="184"/>
      <c r="CB4003" s="184"/>
      <c r="CC4003" s="184"/>
      <c r="CE4003" s="1"/>
      <c r="CF4003" s="1"/>
      <c r="CG4003" s="1"/>
      <c r="CH4003" s="1"/>
      <c r="CI4003" s="1"/>
      <c r="CJ4003" s="1"/>
      <c r="CK4003" s="1"/>
      <c r="CL4003" s="1"/>
      <c r="CM4003" s="32"/>
      <c r="CN4003" s="1"/>
      <c r="CO4003" s="1"/>
    </row>
    <row r="4004" spans="1:93" ht="30" customHeight="1" x14ac:dyDescent="0.2">
      <c r="A4004" s="1">
        <v>3998</v>
      </c>
      <c r="B4004" s="1" t="s">
        <v>865</v>
      </c>
      <c r="C4004" s="1" t="s">
        <v>866</v>
      </c>
      <c r="D4004" s="1" t="s">
        <v>867</v>
      </c>
      <c r="E4004" s="1" t="s">
        <v>868</v>
      </c>
      <c r="F4004" s="1" t="s">
        <v>74</v>
      </c>
      <c r="G4004" s="1">
        <v>1</v>
      </c>
      <c r="H4004" s="1" t="s">
        <v>341</v>
      </c>
      <c r="I4004" s="1" t="s">
        <v>114</v>
      </c>
      <c r="J4004" s="64">
        <v>554</v>
      </c>
      <c r="K4004" s="76">
        <v>2296428</v>
      </c>
      <c r="L4004" s="29">
        <v>45993</v>
      </c>
      <c r="M4004" s="29" t="s">
        <v>4163</v>
      </c>
      <c r="N4004" s="1" t="s">
        <v>478</v>
      </c>
      <c r="O4004" s="28" t="s">
        <v>225</v>
      </c>
      <c r="P4004" s="1" t="s">
        <v>216</v>
      </c>
      <c r="Q4004" s="76">
        <v>12</v>
      </c>
      <c r="R4004" s="1" t="s">
        <v>537</v>
      </c>
      <c r="T4004" s="1" t="s">
        <v>115</v>
      </c>
      <c r="U4004" s="1"/>
      <c r="V4004" s="1"/>
      <c r="AB4004" s="178"/>
      <c r="AC4004" s="93">
        <v>24.5</v>
      </c>
      <c r="AD4004" s="69">
        <v>240</v>
      </c>
      <c r="AE4004" s="33" t="s">
        <v>103</v>
      </c>
      <c r="AF4004" s="33" t="s">
        <v>103</v>
      </c>
      <c r="AG4004" s="33"/>
      <c r="AM4004" s="164">
        <f t="shared" si="200"/>
        <v>45996</v>
      </c>
      <c r="AX4004" s="37">
        <f t="shared" si="198"/>
        <v>46000</v>
      </c>
      <c r="AY4004" s="1" t="s">
        <v>1670</v>
      </c>
      <c r="AZ4004" s="183"/>
      <c r="BA4004" s="184"/>
      <c r="BB4004" s="184"/>
      <c r="BC4004" s="184"/>
      <c r="BD4004" s="184"/>
      <c r="BE4004" s="184"/>
      <c r="BF4004" s="184"/>
      <c r="BG4004" s="184"/>
      <c r="BT4004" s="37">
        <f t="shared" si="199"/>
        <v>46021</v>
      </c>
      <c r="BU4004" s="31" t="s">
        <v>1670</v>
      </c>
      <c r="BV4004" s="183"/>
      <c r="BW4004" s="207"/>
      <c r="BX4004" s="184"/>
      <c r="BY4004" s="184"/>
      <c r="BZ4004" s="184"/>
      <c r="CA4004" s="184"/>
      <c r="CB4004" s="184"/>
      <c r="CC4004" s="184"/>
      <c r="CE4004" s="1"/>
      <c r="CF4004" s="1"/>
      <c r="CG4004" s="1"/>
      <c r="CH4004" s="1"/>
      <c r="CI4004" s="1"/>
      <c r="CJ4004" s="1"/>
      <c r="CK4004" s="1"/>
      <c r="CL4004" s="1"/>
      <c r="CM4004" s="32"/>
      <c r="CN4004" s="1"/>
      <c r="CO4004" s="1"/>
    </row>
    <row r="4005" spans="1:93" ht="30" customHeight="1" x14ac:dyDescent="0.2">
      <c r="A4005" s="1">
        <v>3999</v>
      </c>
      <c r="B4005" s="1" t="s">
        <v>865</v>
      </c>
      <c r="C4005" s="1" t="s">
        <v>866</v>
      </c>
      <c r="D4005" s="1" t="s">
        <v>867</v>
      </c>
      <c r="E4005" s="1" t="s">
        <v>868</v>
      </c>
      <c r="F4005" s="1" t="s">
        <v>74</v>
      </c>
      <c r="G4005" s="1">
        <v>1</v>
      </c>
      <c r="H4005" s="1" t="s">
        <v>341</v>
      </c>
      <c r="I4005" s="1" t="s">
        <v>114</v>
      </c>
      <c r="J4005" s="64">
        <v>415</v>
      </c>
      <c r="K4005" s="76">
        <v>2311123</v>
      </c>
      <c r="L4005" s="29">
        <v>45993</v>
      </c>
      <c r="M4005" s="29" t="s">
        <v>4163</v>
      </c>
      <c r="N4005" s="1" t="s">
        <v>478</v>
      </c>
      <c r="O4005" s="28" t="s">
        <v>225</v>
      </c>
      <c r="P4005" s="1" t="s">
        <v>216</v>
      </c>
      <c r="Q4005" s="76">
        <v>10</v>
      </c>
      <c r="R4005" s="1" t="s">
        <v>537</v>
      </c>
      <c r="T4005" s="1" t="s">
        <v>115</v>
      </c>
      <c r="U4005" s="1"/>
      <c r="V4005" s="1"/>
      <c r="AB4005" s="178"/>
      <c r="AC4005" s="93">
        <v>25.5</v>
      </c>
      <c r="AD4005" s="69">
        <v>230</v>
      </c>
      <c r="AE4005" s="33" t="s">
        <v>103</v>
      </c>
      <c r="AF4005" s="33" t="s">
        <v>103</v>
      </c>
      <c r="AG4005" s="33"/>
      <c r="AM4005" s="164">
        <f t="shared" si="200"/>
        <v>45996</v>
      </c>
      <c r="AX4005" s="37">
        <f t="shared" si="198"/>
        <v>46000</v>
      </c>
      <c r="AY4005" s="1" t="s">
        <v>1670</v>
      </c>
      <c r="AZ4005" s="183"/>
      <c r="BA4005" s="184"/>
      <c r="BB4005" s="184"/>
      <c r="BC4005" s="184"/>
      <c r="BD4005" s="184"/>
      <c r="BE4005" s="184"/>
      <c r="BF4005" s="184"/>
      <c r="BG4005" s="184"/>
      <c r="BT4005" s="37">
        <f t="shared" si="199"/>
        <v>46021</v>
      </c>
      <c r="BU4005" s="31" t="s">
        <v>1670</v>
      </c>
      <c r="BV4005" s="183"/>
      <c r="BW4005" s="207"/>
      <c r="BX4005" s="184"/>
      <c r="BY4005" s="184"/>
      <c r="BZ4005" s="184"/>
      <c r="CA4005" s="184"/>
      <c r="CB4005" s="184"/>
      <c r="CC4005" s="184"/>
      <c r="CE4005" s="1"/>
      <c r="CF4005" s="1"/>
      <c r="CG4005" s="1"/>
      <c r="CH4005" s="1"/>
      <c r="CI4005" s="1"/>
      <c r="CJ4005" s="1"/>
      <c r="CK4005" s="1"/>
      <c r="CL4005" s="1"/>
      <c r="CM4005" s="32"/>
      <c r="CN4005" s="1"/>
      <c r="CO4005" s="1"/>
    </row>
    <row r="4006" spans="1:93" ht="30" customHeight="1" x14ac:dyDescent="0.2">
      <c r="A4006" s="1">
        <v>4000</v>
      </c>
      <c r="B4006" s="1" t="s">
        <v>865</v>
      </c>
      <c r="C4006" s="1" t="s">
        <v>866</v>
      </c>
      <c r="D4006" s="1" t="s">
        <v>867</v>
      </c>
      <c r="E4006" s="1" t="s">
        <v>868</v>
      </c>
      <c r="F4006" s="1" t="s">
        <v>74</v>
      </c>
      <c r="G4006" s="1">
        <v>1</v>
      </c>
      <c r="H4006" s="1" t="s">
        <v>341</v>
      </c>
      <c r="I4006" s="1" t="s">
        <v>114</v>
      </c>
      <c r="J4006" s="64">
        <v>588</v>
      </c>
      <c r="K4006" s="76">
        <v>2311124</v>
      </c>
      <c r="L4006" s="29">
        <v>45993</v>
      </c>
      <c r="M4006" s="29" t="s">
        <v>4163</v>
      </c>
      <c r="N4006" s="1" t="s">
        <v>478</v>
      </c>
      <c r="O4006" s="28" t="s">
        <v>225</v>
      </c>
      <c r="P4006" s="1" t="s">
        <v>216</v>
      </c>
      <c r="Q4006" s="76">
        <v>12</v>
      </c>
      <c r="R4006" s="1" t="s">
        <v>537</v>
      </c>
      <c r="T4006" s="1" t="s">
        <v>115</v>
      </c>
      <c r="U4006" s="1"/>
      <c r="V4006" s="1"/>
      <c r="AB4006" s="178"/>
      <c r="AC4006" s="93">
        <v>24</v>
      </c>
      <c r="AD4006" s="69">
        <v>230</v>
      </c>
      <c r="AE4006" s="33" t="s">
        <v>103</v>
      </c>
      <c r="AF4006" s="33" t="s">
        <v>103</v>
      </c>
      <c r="AG4006" s="33"/>
      <c r="AM4006" s="164">
        <f t="shared" si="200"/>
        <v>45996</v>
      </c>
      <c r="AX4006" s="37">
        <f t="shared" si="198"/>
        <v>46000</v>
      </c>
      <c r="AY4006" s="1" t="s">
        <v>1670</v>
      </c>
      <c r="AZ4006" s="183"/>
      <c r="BA4006" s="184"/>
      <c r="BB4006" s="184"/>
      <c r="BC4006" s="184"/>
      <c r="BD4006" s="184"/>
      <c r="BE4006" s="184"/>
      <c r="BF4006" s="184"/>
      <c r="BG4006" s="184"/>
      <c r="BT4006" s="37">
        <f t="shared" si="199"/>
        <v>46021</v>
      </c>
      <c r="BU4006" s="31" t="s">
        <v>1670</v>
      </c>
      <c r="BV4006" s="183"/>
      <c r="BW4006" s="207"/>
      <c r="BX4006" s="184"/>
      <c r="BY4006" s="184"/>
      <c r="BZ4006" s="184"/>
      <c r="CA4006" s="184"/>
      <c r="CB4006" s="184"/>
      <c r="CC4006" s="184"/>
      <c r="CE4006" s="1"/>
      <c r="CF4006" s="1"/>
      <c r="CG4006" s="1"/>
      <c r="CH4006" s="1"/>
      <c r="CI4006" s="1"/>
      <c r="CJ4006" s="1"/>
      <c r="CK4006" s="1"/>
      <c r="CL4006" s="1"/>
      <c r="CM4006" s="32"/>
      <c r="CN4006" s="1"/>
      <c r="CO4006" s="1"/>
    </row>
    <row r="4007" spans="1:93" ht="30" customHeight="1" x14ac:dyDescent="0.2">
      <c r="A4007" s="1">
        <v>4001</v>
      </c>
      <c r="B4007" s="1" t="s">
        <v>865</v>
      </c>
      <c r="C4007" s="1" t="s">
        <v>866</v>
      </c>
      <c r="D4007" s="1" t="s">
        <v>867</v>
      </c>
      <c r="E4007" s="1" t="s">
        <v>868</v>
      </c>
      <c r="F4007" s="1" t="s">
        <v>74</v>
      </c>
      <c r="G4007" s="1">
        <v>1</v>
      </c>
      <c r="H4007" s="1" t="s">
        <v>341</v>
      </c>
      <c r="I4007" s="1" t="s">
        <v>114</v>
      </c>
      <c r="J4007" s="64">
        <v>557</v>
      </c>
      <c r="K4007" s="76">
        <v>2296429</v>
      </c>
      <c r="L4007" s="29">
        <v>45993</v>
      </c>
      <c r="M4007" s="29" t="s">
        <v>4163</v>
      </c>
      <c r="N4007" s="1" t="s">
        <v>478</v>
      </c>
      <c r="O4007" s="28" t="s">
        <v>225</v>
      </c>
      <c r="P4007" s="1" t="s">
        <v>216</v>
      </c>
      <c r="Q4007" s="76">
        <v>12</v>
      </c>
      <c r="R4007" s="1" t="s">
        <v>537</v>
      </c>
      <c r="S4007" s="1">
        <v>6</v>
      </c>
      <c r="T4007" s="1" t="s">
        <v>115</v>
      </c>
      <c r="U4007" s="1"/>
      <c r="V4007" s="1"/>
      <c r="AB4007" s="178"/>
      <c r="AC4007" s="93">
        <v>24.5</v>
      </c>
      <c r="AD4007" s="69">
        <v>230</v>
      </c>
      <c r="AE4007" s="33" t="s">
        <v>103</v>
      </c>
      <c r="AF4007" s="33" t="s">
        <v>103</v>
      </c>
      <c r="AG4007" s="33"/>
      <c r="AM4007" s="164">
        <f t="shared" si="200"/>
        <v>45996</v>
      </c>
      <c r="AX4007" s="37">
        <f t="shared" si="198"/>
        <v>46000</v>
      </c>
      <c r="AY4007" s="1" t="s">
        <v>1670</v>
      </c>
      <c r="AZ4007" s="183"/>
      <c r="BA4007" s="184"/>
      <c r="BB4007" s="184"/>
      <c r="BC4007" s="184"/>
      <c r="BD4007" s="184"/>
      <c r="BE4007" s="184"/>
      <c r="BF4007" s="184"/>
      <c r="BG4007" s="184"/>
      <c r="BT4007" s="37">
        <f t="shared" si="199"/>
        <v>46021</v>
      </c>
      <c r="BU4007" s="31" t="s">
        <v>1670</v>
      </c>
      <c r="BV4007" s="183"/>
      <c r="BW4007" s="207"/>
      <c r="BX4007" s="184"/>
      <c r="BY4007" s="184"/>
      <c r="BZ4007" s="184"/>
      <c r="CA4007" s="184"/>
      <c r="CB4007" s="184"/>
      <c r="CC4007" s="184"/>
      <c r="CE4007" s="1"/>
      <c r="CF4007" s="1"/>
      <c r="CG4007" s="1"/>
      <c r="CH4007" s="1"/>
      <c r="CI4007" s="1"/>
      <c r="CJ4007" s="1"/>
      <c r="CK4007" s="1"/>
      <c r="CL4007" s="1"/>
      <c r="CM4007" s="32"/>
      <c r="CN4007" s="1"/>
      <c r="CO4007" s="1"/>
    </row>
    <row r="4008" spans="1:93" ht="30" customHeight="1" x14ac:dyDescent="0.2">
      <c r="A4008" s="1">
        <v>4002</v>
      </c>
      <c r="B4008" s="1" t="s">
        <v>865</v>
      </c>
      <c r="C4008" s="1" t="s">
        <v>866</v>
      </c>
      <c r="D4008" s="1" t="s">
        <v>867</v>
      </c>
      <c r="E4008" s="1" t="s">
        <v>868</v>
      </c>
      <c r="F4008" s="1" t="s">
        <v>74</v>
      </c>
      <c r="G4008" s="1">
        <v>1</v>
      </c>
      <c r="H4008" s="1" t="s">
        <v>341</v>
      </c>
      <c r="I4008" s="1" t="s">
        <v>114</v>
      </c>
      <c r="J4008" s="64">
        <v>590</v>
      </c>
      <c r="K4008" s="76">
        <v>2311125</v>
      </c>
      <c r="L4008" s="29">
        <v>45993</v>
      </c>
      <c r="M4008" s="29" t="s">
        <v>4163</v>
      </c>
      <c r="N4008" s="1" t="s">
        <v>478</v>
      </c>
      <c r="O4008" s="28" t="s">
        <v>225</v>
      </c>
      <c r="P4008" s="1" t="s">
        <v>216</v>
      </c>
      <c r="Q4008" s="76">
        <v>12</v>
      </c>
      <c r="R4008" s="1" t="s">
        <v>537</v>
      </c>
      <c r="T4008" s="1" t="s">
        <v>115</v>
      </c>
      <c r="U4008" s="1"/>
      <c r="V4008" s="1"/>
      <c r="AB4008" s="178"/>
      <c r="AC4008" s="93">
        <v>24.5</v>
      </c>
      <c r="AD4008" s="69">
        <v>235</v>
      </c>
      <c r="AE4008" s="33" t="s">
        <v>103</v>
      </c>
      <c r="AF4008" s="33" t="s">
        <v>103</v>
      </c>
      <c r="AG4008" s="33"/>
      <c r="AM4008" s="164">
        <f t="shared" si="200"/>
        <v>45996</v>
      </c>
      <c r="AX4008" s="37">
        <f t="shared" si="198"/>
        <v>46000</v>
      </c>
      <c r="AY4008" s="1" t="s">
        <v>1670</v>
      </c>
      <c r="AZ4008" s="183"/>
      <c r="BA4008" s="184"/>
      <c r="BB4008" s="184"/>
      <c r="BC4008" s="184"/>
      <c r="BD4008" s="184"/>
      <c r="BE4008" s="184"/>
      <c r="BF4008" s="184"/>
      <c r="BG4008" s="184"/>
      <c r="BT4008" s="37">
        <f t="shared" si="199"/>
        <v>46021</v>
      </c>
      <c r="BU4008" s="31" t="s">
        <v>1670</v>
      </c>
      <c r="BV4008" s="183"/>
      <c r="BW4008" s="207"/>
      <c r="BX4008" s="184"/>
      <c r="BY4008" s="184"/>
      <c r="BZ4008" s="184"/>
      <c r="CA4008" s="184"/>
      <c r="CB4008" s="184"/>
      <c r="CC4008" s="184"/>
      <c r="CE4008" s="1"/>
      <c r="CF4008" s="1"/>
      <c r="CG4008" s="1"/>
      <c r="CH4008" s="1"/>
      <c r="CI4008" s="1"/>
      <c r="CJ4008" s="1"/>
      <c r="CK4008" s="1"/>
      <c r="CL4008" s="1"/>
      <c r="CM4008" s="32"/>
      <c r="CN4008" s="1"/>
      <c r="CO4008" s="1"/>
    </row>
    <row r="4009" spans="1:93" ht="30" customHeight="1" x14ac:dyDescent="0.2">
      <c r="A4009" s="1">
        <v>4003</v>
      </c>
      <c r="B4009" s="1" t="s">
        <v>865</v>
      </c>
      <c r="C4009" s="1" t="s">
        <v>866</v>
      </c>
      <c r="D4009" s="1" t="s">
        <v>867</v>
      </c>
      <c r="E4009" s="1" t="s">
        <v>868</v>
      </c>
      <c r="F4009" s="1" t="s">
        <v>74</v>
      </c>
      <c r="G4009" s="1">
        <v>1</v>
      </c>
      <c r="H4009" s="1" t="s">
        <v>341</v>
      </c>
      <c r="I4009" s="1" t="s">
        <v>114</v>
      </c>
      <c r="J4009" s="64">
        <v>407</v>
      </c>
      <c r="K4009" s="76">
        <v>2296430</v>
      </c>
      <c r="L4009" s="29">
        <v>45993</v>
      </c>
      <c r="M4009" s="29" t="s">
        <v>4163</v>
      </c>
      <c r="N4009" s="1" t="s">
        <v>478</v>
      </c>
      <c r="O4009" s="28" t="s">
        <v>225</v>
      </c>
      <c r="P4009" s="1" t="s">
        <v>216</v>
      </c>
      <c r="Q4009" s="76">
        <v>9</v>
      </c>
      <c r="R4009" s="1" t="s">
        <v>537</v>
      </c>
      <c r="T4009" s="1" t="s">
        <v>115</v>
      </c>
      <c r="U4009" s="1"/>
      <c r="V4009" s="1"/>
      <c r="AB4009" s="178"/>
      <c r="AC4009" s="93">
        <v>23.5</v>
      </c>
      <c r="AD4009" s="69">
        <v>240</v>
      </c>
      <c r="AE4009" s="33" t="s">
        <v>103</v>
      </c>
      <c r="AF4009" s="33" t="s">
        <v>103</v>
      </c>
      <c r="AG4009" s="33"/>
      <c r="AM4009" s="164">
        <f t="shared" si="200"/>
        <v>45996</v>
      </c>
      <c r="AX4009" s="37">
        <f t="shared" si="198"/>
        <v>46000</v>
      </c>
      <c r="AY4009" s="1" t="s">
        <v>1670</v>
      </c>
      <c r="AZ4009" s="183"/>
      <c r="BA4009" s="184"/>
      <c r="BB4009" s="184"/>
      <c r="BC4009" s="184"/>
      <c r="BD4009" s="184"/>
      <c r="BE4009" s="184"/>
      <c r="BF4009" s="184"/>
      <c r="BG4009" s="184"/>
      <c r="BT4009" s="37">
        <f t="shared" si="199"/>
        <v>46021</v>
      </c>
      <c r="BU4009" s="31" t="s">
        <v>1670</v>
      </c>
      <c r="BV4009" s="183"/>
      <c r="BW4009" s="207"/>
      <c r="BX4009" s="184"/>
      <c r="BY4009" s="184"/>
      <c r="BZ4009" s="184"/>
      <c r="CA4009" s="184"/>
      <c r="CB4009" s="184"/>
      <c r="CC4009" s="184"/>
      <c r="CE4009" s="1"/>
      <c r="CF4009" s="1"/>
      <c r="CG4009" s="1"/>
      <c r="CH4009" s="1"/>
      <c r="CI4009" s="1"/>
      <c r="CJ4009" s="1"/>
      <c r="CK4009" s="1"/>
      <c r="CL4009" s="1"/>
      <c r="CM4009" s="32"/>
      <c r="CN4009" s="1"/>
      <c r="CO4009" s="1"/>
    </row>
    <row r="4010" spans="1:93" ht="30" customHeight="1" x14ac:dyDescent="0.2">
      <c r="A4010" s="1">
        <v>4004</v>
      </c>
      <c r="B4010" s="1" t="s">
        <v>865</v>
      </c>
      <c r="C4010" s="1" t="s">
        <v>866</v>
      </c>
      <c r="D4010" s="1" t="s">
        <v>867</v>
      </c>
      <c r="E4010" s="1" t="s">
        <v>868</v>
      </c>
      <c r="F4010" s="1" t="s">
        <v>74</v>
      </c>
      <c r="G4010" s="1">
        <v>1</v>
      </c>
      <c r="H4010" s="1" t="s">
        <v>341</v>
      </c>
      <c r="I4010" s="1" t="s">
        <v>114</v>
      </c>
      <c r="J4010" s="64">
        <v>411</v>
      </c>
      <c r="K4010" s="76">
        <v>2311126</v>
      </c>
      <c r="L4010" s="29">
        <v>45993</v>
      </c>
      <c r="M4010" s="29" t="s">
        <v>4163</v>
      </c>
      <c r="N4010" s="1" t="s">
        <v>478</v>
      </c>
      <c r="O4010" s="28" t="s">
        <v>225</v>
      </c>
      <c r="P4010" s="1" t="s">
        <v>216</v>
      </c>
      <c r="Q4010" s="76">
        <v>9</v>
      </c>
      <c r="R4010" s="1" t="s">
        <v>537</v>
      </c>
      <c r="T4010" s="1" t="s">
        <v>115</v>
      </c>
      <c r="U4010" s="1"/>
      <c r="V4010" s="1"/>
      <c r="AB4010" s="178"/>
      <c r="AC4010" s="93">
        <v>24</v>
      </c>
      <c r="AD4010" s="69">
        <v>220</v>
      </c>
      <c r="AE4010" s="33" t="s">
        <v>103</v>
      </c>
      <c r="AF4010" s="33" t="s">
        <v>103</v>
      </c>
      <c r="AG4010" s="33"/>
      <c r="AM4010" s="164">
        <f t="shared" si="200"/>
        <v>45996</v>
      </c>
      <c r="AX4010" s="37">
        <f t="shared" si="198"/>
        <v>46000</v>
      </c>
      <c r="AY4010" s="1" t="s">
        <v>1670</v>
      </c>
      <c r="AZ4010" s="183"/>
      <c r="BA4010" s="184"/>
      <c r="BB4010" s="184"/>
      <c r="BC4010" s="184"/>
      <c r="BD4010" s="184"/>
      <c r="BE4010" s="184"/>
      <c r="BF4010" s="184"/>
      <c r="BG4010" s="184"/>
      <c r="BT4010" s="37">
        <f t="shared" si="199"/>
        <v>46021</v>
      </c>
      <c r="BU4010" s="31" t="s">
        <v>1670</v>
      </c>
      <c r="BV4010" s="183"/>
      <c r="BW4010" s="207"/>
      <c r="BX4010" s="184"/>
      <c r="BY4010" s="184"/>
      <c r="BZ4010" s="184"/>
      <c r="CA4010" s="184"/>
      <c r="CB4010" s="184"/>
      <c r="CC4010" s="184"/>
      <c r="CE4010" s="1"/>
      <c r="CF4010" s="1"/>
      <c r="CG4010" s="1"/>
      <c r="CH4010" s="1"/>
      <c r="CI4010" s="1"/>
      <c r="CJ4010" s="1"/>
      <c r="CK4010" s="1"/>
      <c r="CL4010" s="1"/>
      <c r="CM4010" s="32"/>
      <c r="CN4010" s="1"/>
      <c r="CO4010" s="1"/>
    </row>
    <row r="4011" spans="1:93" ht="30" customHeight="1" x14ac:dyDescent="0.2">
      <c r="A4011" s="1">
        <v>4005</v>
      </c>
      <c r="B4011" s="1" t="s">
        <v>865</v>
      </c>
      <c r="C4011" s="1" t="s">
        <v>866</v>
      </c>
      <c r="D4011" s="1" t="s">
        <v>867</v>
      </c>
      <c r="E4011" s="1" t="s">
        <v>868</v>
      </c>
      <c r="F4011" s="1" t="s">
        <v>74</v>
      </c>
      <c r="G4011" s="1">
        <v>1</v>
      </c>
      <c r="H4011" s="1" t="s">
        <v>341</v>
      </c>
      <c r="I4011" s="1" t="s">
        <v>114</v>
      </c>
      <c r="J4011" s="64">
        <v>403</v>
      </c>
      <c r="K4011" s="76">
        <v>2296431</v>
      </c>
      <c r="L4011" s="29">
        <v>45993</v>
      </c>
      <c r="M4011" s="29" t="s">
        <v>4163</v>
      </c>
      <c r="N4011" s="1" t="s">
        <v>478</v>
      </c>
      <c r="O4011" s="28" t="s">
        <v>225</v>
      </c>
      <c r="P4011" s="1" t="s">
        <v>216</v>
      </c>
      <c r="Q4011" s="76">
        <v>9</v>
      </c>
      <c r="R4011" s="1" t="s">
        <v>537</v>
      </c>
      <c r="T4011" s="1" t="s">
        <v>115</v>
      </c>
      <c r="U4011" s="1"/>
      <c r="V4011" s="1"/>
      <c r="AB4011" s="178"/>
      <c r="AC4011" s="93">
        <v>23</v>
      </c>
      <c r="AD4011" s="69">
        <v>210</v>
      </c>
      <c r="AE4011" s="33" t="s">
        <v>103</v>
      </c>
      <c r="AF4011" s="33" t="s">
        <v>103</v>
      </c>
      <c r="AG4011" s="33"/>
      <c r="AM4011" s="164">
        <f t="shared" si="200"/>
        <v>45996</v>
      </c>
      <c r="AX4011" s="37">
        <f t="shared" si="198"/>
        <v>46000</v>
      </c>
      <c r="AY4011" s="1" t="s">
        <v>1670</v>
      </c>
      <c r="AZ4011" s="183"/>
      <c r="BA4011" s="184"/>
      <c r="BB4011" s="184"/>
      <c r="BC4011" s="184"/>
      <c r="BD4011" s="184"/>
      <c r="BE4011" s="184"/>
      <c r="BF4011" s="184"/>
      <c r="BG4011" s="184"/>
      <c r="BT4011" s="37">
        <f t="shared" si="199"/>
        <v>46021</v>
      </c>
      <c r="BU4011" s="31" t="s">
        <v>1670</v>
      </c>
      <c r="BV4011" s="183"/>
      <c r="BW4011" s="207"/>
      <c r="BX4011" s="184"/>
      <c r="BY4011" s="184"/>
      <c r="BZ4011" s="184"/>
      <c r="CA4011" s="184"/>
      <c r="CB4011" s="184"/>
      <c r="CC4011" s="184"/>
      <c r="CE4011" s="1"/>
      <c r="CF4011" s="1"/>
      <c r="CG4011" s="1"/>
      <c r="CH4011" s="1"/>
      <c r="CI4011" s="1"/>
      <c r="CJ4011" s="1"/>
      <c r="CK4011" s="1"/>
      <c r="CL4011" s="1"/>
      <c r="CM4011" s="32"/>
      <c r="CN4011" s="1"/>
      <c r="CO4011" s="1"/>
    </row>
    <row r="4012" spans="1:93" ht="30" customHeight="1" x14ac:dyDescent="0.2">
      <c r="A4012" s="1">
        <v>4006</v>
      </c>
      <c r="B4012" s="1" t="s">
        <v>865</v>
      </c>
      <c r="C4012" s="1" t="s">
        <v>866</v>
      </c>
      <c r="D4012" s="1" t="s">
        <v>867</v>
      </c>
      <c r="E4012" s="1" t="s">
        <v>868</v>
      </c>
      <c r="F4012" s="1" t="s">
        <v>74</v>
      </c>
      <c r="G4012" s="1">
        <v>1</v>
      </c>
      <c r="H4012" s="1" t="s">
        <v>341</v>
      </c>
      <c r="I4012" s="1" t="s">
        <v>114</v>
      </c>
      <c r="J4012" s="64">
        <v>541</v>
      </c>
      <c r="K4012" s="76">
        <v>2311127</v>
      </c>
      <c r="L4012" s="29">
        <v>45993</v>
      </c>
      <c r="M4012" s="29" t="s">
        <v>4163</v>
      </c>
      <c r="N4012" s="1" t="s">
        <v>478</v>
      </c>
      <c r="O4012" s="28" t="s">
        <v>225</v>
      </c>
      <c r="P4012" s="1" t="s">
        <v>216</v>
      </c>
      <c r="Q4012" s="76">
        <v>12</v>
      </c>
      <c r="R4012" s="1" t="s">
        <v>537</v>
      </c>
      <c r="T4012" s="1" t="s">
        <v>115</v>
      </c>
      <c r="U4012" s="1"/>
      <c r="V4012" s="1"/>
      <c r="AB4012" s="178"/>
      <c r="AC4012" s="93">
        <v>24.5</v>
      </c>
      <c r="AD4012" s="69">
        <v>230</v>
      </c>
      <c r="AE4012" s="33" t="s">
        <v>103</v>
      </c>
      <c r="AF4012" s="33" t="s">
        <v>103</v>
      </c>
      <c r="AG4012" s="33"/>
      <c r="AM4012" s="164">
        <f t="shared" si="200"/>
        <v>45996</v>
      </c>
      <c r="AX4012" s="37">
        <f t="shared" si="198"/>
        <v>46000</v>
      </c>
      <c r="AY4012" s="1" t="s">
        <v>1670</v>
      </c>
      <c r="AZ4012" s="183"/>
      <c r="BA4012" s="184"/>
      <c r="BB4012" s="184"/>
      <c r="BC4012" s="184"/>
      <c r="BD4012" s="184"/>
      <c r="BE4012" s="184"/>
      <c r="BF4012" s="184"/>
      <c r="BG4012" s="184"/>
      <c r="BT4012" s="37">
        <f t="shared" si="199"/>
        <v>46021</v>
      </c>
      <c r="BU4012" s="31" t="s">
        <v>1670</v>
      </c>
      <c r="BV4012" s="183"/>
      <c r="BW4012" s="207"/>
      <c r="BX4012" s="184"/>
      <c r="BY4012" s="184"/>
      <c r="BZ4012" s="184"/>
      <c r="CA4012" s="184"/>
      <c r="CB4012" s="184"/>
      <c r="CC4012" s="184"/>
      <c r="CE4012" s="1"/>
      <c r="CF4012" s="1"/>
      <c r="CG4012" s="1"/>
      <c r="CH4012" s="1"/>
      <c r="CI4012" s="1"/>
      <c r="CJ4012" s="1"/>
      <c r="CK4012" s="1"/>
      <c r="CL4012" s="1"/>
      <c r="CM4012" s="32"/>
      <c r="CN4012" s="1"/>
      <c r="CO4012" s="1"/>
    </row>
    <row r="4013" spans="1:93" ht="30" customHeight="1" x14ac:dyDescent="0.2">
      <c r="A4013" s="1">
        <v>4007</v>
      </c>
      <c r="B4013" s="1" t="s">
        <v>865</v>
      </c>
      <c r="C4013" s="1" t="s">
        <v>866</v>
      </c>
      <c r="D4013" s="1" t="s">
        <v>867</v>
      </c>
      <c r="E4013" s="1" t="s">
        <v>868</v>
      </c>
      <c r="F4013" s="1" t="s">
        <v>74</v>
      </c>
      <c r="G4013" s="1">
        <v>1</v>
      </c>
      <c r="H4013" s="1" t="s">
        <v>341</v>
      </c>
      <c r="I4013" s="1" t="s">
        <v>114</v>
      </c>
      <c r="J4013" s="64">
        <v>274</v>
      </c>
      <c r="K4013" s="76">
        <v>2296432</v>
      </c>
      <c r="L4013" s="29">
        <v>45993</v>
      </c>
      <c r="M4013" s="29" t="s">
        <v>4163</v>
      </c>
      <c r="N4013" s="1" t="s">
        <v>478</v>
      </c>
      <c r="O4013" s="28" t="s">
        <v>225</v>
      </c>
      <c r="P4013" s="1" t="s">
        <v>216</v>
      </c>
      <c r="Q4013" s="76">
        <v>8</v>
      </c>
      <c r="R4013" s="1" t="s">
        <v>537</v>
      </c>
      <c r="T4013" s="1" t="s">
        <v>115</v>
      </c>
      <c r="U4013" s="1"/>
      <c r="V4013" s="1"/>
      <c r="AB4013" s="178"/>
      <c r="AC4013" s="93">
        <v>24.5</v>
      </c>
      <c r="AD4013" s="69">
        <v>235</v>
      </c>
      <c r="AE4013" s="33" t="s">
        <v>103</v>
      </c>
      <c r="AF4013" s="33" t="s">
        <v>103</v>
      </c>
      <c r="AG4013" s="33"/>
      <c r="AM4013" s="164">
        <f t="shared" si="200"/>
        <v>45996</v>
      </c>
      <c r="AX4013" s="37">
        <f t="shared" si="198"/>
        <v>46000</v>
      </c>
      <c r="AY4013" s="1" t="s">
        <v>1670</v>
      </c>
      <c r="AZ4013" s="183"/>
      <c r="BA4013" s="184"/>
      <c r="BB4013" s="184"/>
      <c r="BC4013" s="184"/>
      <c r="BD4013" s="184"/>
      <c r="BE4013" s="184"/>
      <c r="BF4013" s="184"/>
      <c r="BG4013" s="184"/>
      <c r="BT4013" s="37">
        <f t="shared" si="199"/>
        <v>46021</v>
      </c>
      <c r="BU4013" s="31" t="s">
        <v>1670</v>
      </c>
      <c r="BV4013" s="183"/>
      <c r="BW4013" s="207"/>
      <c r="BX4013" s="184"/>
      <c r="BY4013" s="184"/>
      <c r="BZ4013" s="184"/>
      <c r="CA4013" s="184"/>
      <c r="CB4013" s="184"/>
      <c r="CC4013" s="184"/>
      <c r="CE4013" s="1"/>
      <c r="CF4013" s="1"/>
      <c r="CG4013" s="1"/>
      <c r="CH4013" s="1"/>
      <c r="CI4013" s="1"/>
      <c r="CJ4013" s="1"/>
      <c r="CK4013" s="1"/>
      <c r="CL4013" s="1"/>
      <c r="CM4013" s="32"/>
      <c r="CN4013" s="1"/>
      <c r="CO4013" s="1"/>
    </row>
    <row r="4014" spans="1:93" ht="30" customHeight="1" x14ac:dyDescent="0.2">
      <c r="A4014" s="1">
        <v>4008</v>
      </c>
      <c r="B4014" s="1" t="s">
        <v>865</v>
      </c>
      <c r="C4014" s="1" t="s">
        <v>866</v>
      </c>
      <c r="D4014" s="1" t="s">
        <v>867</v>
      </c>
      <c r="E4014" s="1" t="s">
        <v>868</v>
      </c>
      <c r="F4014" s="1" t="s">
        <v>74</v>
      </c>
      <c r="G4014" s="1">
        <v>1</v>
      </c>
      <c r="H4014" s="1" t="s">
        <v>341</v>
      </c>
      <c r="I4014" s="1" t="s">
        <v>114</v>
      </c>
      <c r="J4014" s="64">
        <v>433</v>
      </c>
      <c r="K4014" s="76">
        <v>2311128</v>
      </c>
      <c r="L4014" s="29">
        <v>45993</v>
      </c>
      <c r="M4014" s="29" t="s">
        <v>4163</v>
      </c>
      <c r="N4014" s="1" t="s">
        <v>478</v>
      </c>
      <c r="O4014" s="28" t="s">
        <v>225</v>
      </c>
      <c r="P4014" s="1" t="s">
        <v>216</v>
      </c>
      <c r="Q4014" s="76">
        <v>9</v>
      </c>
      <c r="R4014" s="1" t="s">
        <v>537</v>
      </c>
      <c r="T4014" s="1" t="s">
        <v>115</v>
      </c>
      <c r="U4014" s="1"/>
      <c r="V4014" s="1"/>
      <c r="AB4014" s="178"/>
      <c r="AC4014" s="93">
        <v>23</v>
      </c>
      <c r="AD4014" s="69">
        <v>220</v>
      </c>
      <c r="AE4014" s="33" t="s">
        <v>103</v>
      </c>
      <c r="AF4014" s="33" t="s">
        <v>103</v>
      </c>
      <c r="AG4014" s="33"/>
      <c r="AM4014" s="164">
        <f t="shared" si="200"/>
        <v>45996</v>
      </c>
      <c r="AX4014" s="37">
        <f t="shared" si="198"/>
        <v>46000</v>
      </c>
      <c r="AY4014" s="1" t="s">
        <v>1670</v>
      </c>
      <c r="AZ4014" s="183"/>
      <c r="BA4014" s="184"/>
      <c r="BB4014" s="184"/>
      <c r="BC4014" s="184"/>
      <c r="BD4014" s="184"/>
      <c r="BE4014" s="184"/>
      <c r="BF4014" s="184"/>
      <c r="BG4014" s="184"/>
      <c r="BT4014" s="37">
        <f t="shared" si="199"/>
        <v>46021</v>
      </c>
      <c r="BU4014" s="31" t="s">
        <v>1670</v>
      </c>
      <c r="BV4014" s="183"/>
      <c r="BW4014" s="207"/>
      <c r="BX4014" s="184"/>
      <c r="BY4014" s="184"/>
      <c r="BZ4014" s="184"/>
      <c r="CA4014" s="184"/>
      <c r="CB4014" s="184"/>
      <c r="CC4014" s="184"/>
      <c r="CE4014" s="1"/>
      <c r="CF4014" s="1"/>
      <c r="CG4014" s="1"/>
      <c r="CH4014" s="1"/>
      <c r="CI4014" s="1"/>
      <c r="CJ4014" s="1"/>
      <c r="CK4014" s="1"/>
      <c r="CL4014" s="1"/>
      <c r="CM4014" s="32"/>
      <c r="CN4014" s="1"/>
      <c r="CO4014" s="1"/>
    </row>
    <row r="4015" spans="1:93" ht="30" customHeight="1" x14ac:dyDescent="0.2">
      <c r="A4015" s="1">
        <v>4009</v>
      </c>
      <c r="B4015" s="1" t="s">
        <v>865</v>
      </c>
      <c r="C4015" s="1" t="s">
        <v>866</v>
      </c>
      <c r="D4015" s="1" t="s">
        <v>867</v>
      </c>
      <c r="E4015" s="1" t="s">
        <v>868</v>
      </c>
      <c r="F4015" s="1" t="s">
        <v>74</v>
      </c>
      <c r="G4015" s="1">
        <v>1</v>
      </c>
      <c r="H4015" s="1" t="s">
        <v>341</v>
      </c>
      <c r="I4015" s="1" t="s">
        <v>114</v>
      </c>
      <c r="J4015" s="64">
        <v>297</v>
      </c>
      <c r="K4015" s="76">
        <v>2296433</v>
      </c>
      <c r="L4015" s="29">
        <v>45993</v>
      </c>
      <c r="M4015" s="29" t="s">
        <v>4163</v>
      </c>
      <c r="N4015" s="1" t="s">
        <v>478</v>
      </c>
      <c r="O4015" s="28" t="s">
        <v>225</v>
      </c>
      <c r="P4015" s="1" t="s">
        <v>216</v>
      </c>
      <c r="Q4015" s="76">
        <v>8</v>
      </c>
      <c r="R4015" s="1" t="s">
        <v>537</v>
      </c>
      <c r="T4015" s="1" t="s">
        <v>115</v>
      </c>
      <c r="U4015" s="1"/>
      <c r="V4015" s="1"/>
      <c r="AB4015" s="178"/>
      <c r="AC4015" s="93">
        <v>23</v>
      </c>
      <c r="AD4015" s="69">
        <v>240</v>
      </c>
      <c r="AE4015" s="33" t="s">
        <v>103</v>
      </c>
      <c r="AF4015" s="33" t="s">
        <v>103</v>
      </c>
      <c r="AG4015" s="33"/>
      <c r="AM4015" s="164">
        <f t="shared" si="200"/>
        <v>45996</v>
      </c>
      <c r="AX4015" s="37">
        <f t="shared" si="198"/>
        <v>46000</v>
      </c>
      <c r="AY4015" s="1" t="s">
        <v>1670</v>
      </c>
      <c r="AZ4015" s="183"/>
      <c r="BA4015" s="184"/>
      <c r="BB4015" s="184"/>
      <c r="BC4015" s="184"/>
      <c r="BD4015" s="184"/>
      <c r="BE4015" s="184"/>
      <c r="BF4015" s="184"/>
      <c r="BG4015" s="184"/>
      <c r="BT4015" s="37">
        <f t="shared" si="199"/>
        <v>46021</v>
      </c>
      <c r="BU4015" s="31" t="s">
        <v>1670</v>
      </c>
      <c r="BV4015" s="183"/>
      <c r="BW4015" s="207"/>
      <c r="BX4015" s="184"/>
      <c r="BY4015" s="184"/>
      <c r="BZ4015" s="184"/>
      <c r="CA4015" s="184"/>
      <c r="CB4015" s="184"/>
      <c r="CC4015" s="184"/>
      <c r="CE4015" s="1"/>
      <c r="CF4015" s="1"/>
      <c r="CG4015" s="1"/>
      <c r="CH4015" s="1"/>
      <c r="CI4015" s="1"/>
      <c r="CJ4015" s="1"/>
      <c r="CK4015" s="1"/>
      <c r="CL4015" s="1"/>
      <c r="CM4015" s="32"/>
      <c r="CN4015" s="1"/>
      <c r="CO4015" s="1"/>
    </row>
    <row r="4016" spans="1:93" ht="30" customHeight="1" x14ac:dyDescent="0.2">
      <c r="A4016" s="1">
        <v>4010</v>
      </c>
      <c r="B4016" s="1" t="s">
        <v>865</v>
      </c>
      <c r="C4016" s="1" t="s">
        <v>866</v>
      </c>
      <c r="D4016" s="1" t="s">
        <v>867</v>
      </c>
      <c r="E4016" s="1" t="s">
        <v>868</v>
      </c>
      <c r="F4016" s="1" t="s">
        <v>74</v>
      </c>
      <c r="G4016" s="1">
        <v>1</v>
      </c>
      <c r="H4016" s="1" t="s">
        <v>341</v>
      </c>
      <c r="I4016" s="1" t="s">
        <v>114</v>
      </c>
      <c r="J4016" s="64">
        <v>551</v>
      </c>
      <c r="K4016" s="76">
        <v>2296434</v>
      </c>
      <c r="L4016" s="29">
        <v>45993</v>
      </c>
      <c r="M4016" s="29" t="s">
        <v>4163</v>
      </c>
      <c r="N4016" s="1" t="s">
        <v>478</v>
      </c>
      <c r="O4016" s="28" t="s">
        <v>225</v>
      </c>
      <c r="P4016" s="1" t="s">
        <v>216</v>
      </c>
      <c r="Q4016" s="76">
        <v>12</v>
      </c>
      <c r="R4016" s="1" t="s">
        <v>537</v>
      </c>
      <c r="T4016" s="1" t="s">
        <v>115</v>
      </c>
      <c r="U4016" s="1"/>
      <c r="V4016" s="1"/>
      <c r="AB4016" s="178"/>
      <c r="AC4016" s="93">
        <v>24.5</v>
      </c>
      <c r="AD4016" s="69">
        <v>230</v>
      </c>
      <c r="AE4016" s="33" t="s">
        <v>103</v>
      </c>
      <c r="AF4016" s="33" t="s">
        <v>103</v>
      </c>
      <c r="AG4016" s="33"/>
      <c r="AM4016" s="164">
        <f t="shared" si="200"/>
        <v>45996</v>
      </c>
      <c r="AX4016" s="37">
        <f t="shared" si="198"/>
        <v>46000</v>
      </c>
      <c r="AY4016" s="1" t="s">
        <v>1670</v>
      </c>
      <c r="AZ4016" s="183"/>
      <c r="BA4016" s="184"/>
      <c r="BB4016" s="184"/>
      <c r="BC4016" s="184"/>
      <c r="BD4016" s="184"/>
      <c r="BE4016" s="184"/>
      <c r="BF4016" s="184"/>
      <c r="BG4016" s="184"/>
      <c r="BT4016" s="37">
        <f t="shared" si="199"/>
        <v>46021</v>
      </c>
      <c r="BU4016" s="31" t="s">
        <v>1670</v>
      </c>
      <c r="BV4016" s="183"/>
      <c r="BW4016" s="207"/>
      <c r="BX4016" s="184"/>
      <c r="BY4016" s="184"/>
      <c r="BZ4016" s="184"/>
      <c r="CA4016" s="184"/>
      <c r="CB4016" s="184"/>
      <c r="CC4016" s="184"/>
      <c r="CE4016" s="1"/>
      <c r="CF4016" s="1"/>
      <c r="CG4016" s="1"/>
      <c r="CH4016" s="1"/>
      <c r="CI4016" s="1"/>
      <c r="CJ4016" s="1"/>
      <c r="CK4016" s="1"/>
      <c r="CL4016" s="1"/>
      <c r="CM4016" s="32"/>
      <c r="CN4016" s="1"/>
      <c r="CO4016" s="1"/>
    </row>
    <row r="4017" spans="1:93" ht="30" customHeight="1" x14ac:dyDescent="0.2">
      <c r="A4017" s="1">
        <v>4011</v>
      </c>
      <c r="B4017" s="1" t="s">
        <v>865</v>
      </c>
      <c r="C4017" s="1" t="s">
        <v>866</v>
      </c>
      <c r="D4017" s="1" t="s">
        <v>867</v>
      </c>
      <c r="E4017" s="1" t="s">
        <v>868</v>
      </c>
      <c r="F4017" s="1" t="s">
        <v>74</v>
      </c>
      <c r="G4017" s="1">
        <v>1</v>
      </c>
      <c r="H4017" s="1" t="s">
        <v>341</v>
      </c>
      <c r="I4017" s="1" t="s">
        <v>114</v>
      </c>
      <c r="J4017" s="64">
        <v>553</v>
      </c>
      <c r="K4017" s="76">
        <v>2311129</v>
      </c>
      <c r="L4017" s="29">
        <v>45993</v>
      </c>
      <c r="M4017" s="29" t="s">
        <v>4163</v>
      </c>
      <c r="N4017" s="1" t="s">
        <v>478</v>
      </c>
      <c r="O4017" s="28" t="s">
        <v>225</v>
      </c>
      <c r="P4017" s="1" t="s">
        <v>216</v>
      </c>
      <c r="Q4017" s="76">
        <v>12</v>
      </c>
      <c r="R4017" s="1" t="s">
        <v>537</v>
      </c>
      <c r="T4017" s="1" t="s">
        <v>115</v>
      </c>
      <c r="U4017" s="1"/>
      <c r="V4017" s="1"/>
      <c r="AB4017" s="178"/>
      <c r="AC4017" s="93">
        <v>25</v>
      </c>
      <c r="AD4017" s="69">
        <v>240</v>
      </c>
      <c r="AE4017" s="33" t="s">
        <v>103</v>
      </c>
      <c r="AF4017" s="33" t="s">
        <v>103</v>
      </c>
      <c r="AG4017" s="33"/>
      <c r="AM4017" s="164">
        <f t="shared" si="200"/>
        <v>45996</v>
      </c>
      <c r="AX4017" s="37">
        <f t="shared" si="198"/>
        <v>46000</v>
      </c>
      <c r="AY4017" s="1" t="s">
        <v>1670</v>
      </c>
      <c r="AZ4017" s="183"/>
      <c r="BA4017" s="184"/>
      <c r="BB4017" s="184"/>
      <c r="BC4017" s="184"/>
      <c r="BD4017" s="184"/>
      <c r="BE4017" s="184"/>
      <c r="BF4017" s="184"/>
      <c r="BG4017" s="184"/>
      <c r="BT4017" s="37">
        <f t="shared" si="199"/>
        <v>46021</v>
      </c>
      <c r="BU4017" s="31" t="s">
        <v>1670</v>
      </c>
      <c r="BV4017" s="183"/>
      <c r="BW4017" s="207"/>
      <c r="BX4017" s="184"/>
      <c r="BY4017" s="184"/>
      <c r="BZ4017" s="184"/>
      <c r="CA4017" s="184"/>
      <c r="CB4017" s="184"/>
      <c r="CC4017" s="184"/>
      <c r="CE4017" s="1"/>
      <c r="CF4017" s="1"/>
      <c r="CG4017" s="1"/>
      <c r="CH4017" s="1"/>
      <c r="CI4017" s="1"/>
      <c r="CJ4017" s="1"/>
      <c r="CK4017" s="1"/>
      <c r="CL4017" s="1"/>
      <c r="CM4017" s="32"/>
      <c r="CN4017" s="1"/>
      <c r="CO4017" s="1"/>
    </row>
    <row r="4018" spans="1:93" ht="30" customHeight="1" x14ac:dyDescent="0.2">
      <c r="A4018" s="1">
        <v>4012</v>
      </c>
      <c r="B4018" s="1" t="s">
        <v>865</v>
      </c>
      <c r="C4018" s="1" t="s">
        <v>866</v>
      </c>
      <c r="D4018" s="1" t="s">
        <v>867</v>
      </c>
      <c r="E4018" s="1" t="s">
        <v>868</v>
      </c>
      <c r="F4018" s="1" t="s">
        <v>74</v>
      </c>
      <c r="G4018" s="1">
        <v>1</v>
      </c>
      <c r="H4018" s="1" t="s">
        <v>341</v>
      </c>
      <c r="I4018" s="1" t="s">
        <v>114</v>
      </c>
      <c r="J4018" s="64">
        <v>273</v>
      </c>
      <c r="K4018" s="76">
        <v>2311130</v>
      </c>
      <c r="L4018" s="29">
        <v>45993</v>
      </c>
      <c r="M4018" s="29" t="s">
        <v>4163</v>
      </c>
      <c r="N4018" s="1" t="s">
        <v>478</v>
      </c>
      <c r="O4018" s="28" t="s">
        <v>225</v>
      </c>
      <c r="P4018" s="1" t="s">
        <v>216</v>
      </c>
      <c r="Q4018" s="76">
        <v>8</v>
      </c>
      <c r="R4018" s="1" t="s">
        <v>537</v>
      </c>
      <c r="S4018" s="1">
        <v>6</v>
      </c>
      <c r="T4018" s="1" t="s">
        <v>115</v>
      </c>
      <c r="U4018" s="1"/>
      <c r="V4018" s="1"/>
      <c r="AB4018" s="178"/>
      <c r="AC4018" s="93">
        <v>23.5</v>
      </c>
      <c r="AD4018" s="69">
        <v>220</v>
      </c>
      <c r="AE4018" s="33" t="s">
        <v>103</v>
      </c>
      <c r="AF4018" s="33" t="s">
        <v>103</v>
      </c>
      <c r="AG4018" s="33"/>
      <c r="AM4018" s="164">
        <f t="shared" si="200"/>
        <v>45996</v>
      </c>
      <c r="AX4018" s="37">
        <f t="shared" si="198"/>
        <v>46000</v>
      </c>
      <c r="AY4018" s="1" t="s">
        <v>1670</v>
      </c>
      <c r="AZ4018" s="183"/>
      <c r="BA4018" s="184"/>
      <c r="BB4018" s="184"/>
      <c r="BC4018" s="184"/>
      <c r="BD4018" s="184"/>
      <c r="BE4018" s="184"/>
      <c r="BF4018" s="184"/>
      <c r="BG4018" s="184"/>
      <c r="BT4018" s="37">
        <f t="shared" si="199"/>
        <v>46021</v>
      </c>
      <c r="BU4018" s="31" t="s">
        <v>1670</v>
      </c>
      <c r="BV4018" s="183"/>
      <c r="BW4018" s="207"/>
      <c r="BX4018" s="184"/>
      <c r="BY4018" s="184"/>
      <c r="BZ4018" s="184"/>
      <c r="CA4018" s="184"/>
      <c r="CB4018" s="184"/>
      <c r="CC4018" s="184"/>
      <c r="CE4018" s="1"/>
      <c r="CF4018" s="1"/>
      <c r="CG4018" s="1"/>
      <c r="CH4018" s="1"/>
      <c r="CI4018" s="1"/>
      <c r="CJ4018" s="1"/>
      <c r="CK4018" s="1"/>
      <c r="CL4018" s="1"/>
      <c r="CM4018" s="32"/>
      <c r="CN4018" s="1"/>
      <c r="CO4018" s="1"/>
    </row>
    <row r="4019" spans="1:93" ht="30" customHeight="1" x14ac:dyDescent="0.2">
      <c r="A4019" s="1">
        <v>4013</v>
      </c>
      <c r="B4019" s="1" t="s">
        <v>865</v>
      </c>
      <c r="C4019" s="1" t="s">
        <v>866</v>
      </c>
      <c r="D4019" s="1" t="s">
        <v>867</v>
      </c>
      <c r="E4019" s="1" t="s">
        <v>868</v>
      </c>
      <c r="F4019" s="1" t="s">
        <v>74</v>
      </c>
      <c r="G4019" s="1">
        <v>1</v>
      </c>
      <c r="H4019" s="1" t="s">
        <v>341</v>
      </c>
      <c r="I4019" s="1" t="s">
        <v>114</v>
      </c>
      <c r="J4019" s="64">
        <v>528</v>
      </c>
      <c r="K4019" s="76">
        <v>2296435</v>
      </c>
      <c r="L4019" s="29">
        <v>45993</v>
      </c>
      <c r="M4019" s="29" t="s">
        <v>4163</v>
      </c>
      <c r="N4019" s="1" t="s">
        <v>478</v>
      </c>
      <c r="O4019" s="28" t="s">
        <v>225</v>
      </c>
      <c r="P4019" s="1" t="s">
        <v>216</v>
      </c>
      <c r="Q4019" s="76">
        <v>12</v>
      </c>
      <c r="R4019" s="1" t="s">
        <v>537</v>
      </c>
      <c r="T4019" s="1" t="s">
        <v>115</v>
      </c>
      <c r="U4019" s="1"/>
      <c r="V4019" s="1"/>
      <c r="AB4019" s="178"/>
      <c r="AC4019" s="93" t="s">
        <v>869</v>
      </c>
      <c r="AD4019" s="69">
        <v>235</v>
      </c>
      <c r="AE4019" s="33" t="s">
        <v>103</v>
      </c>
      <c r="AF4019" s="33" t="s">
        <v>103</v>
      </c>
      <c r="AG4019" s="33"/>
      <c r="AM4019" s="164">
        <f t="shared" si="200"/>
        <v>45996</v>
      </c>
      <c r="AX4019" s="37">
        <f t="shared" si="198"/>
        <v>46000</v>
      </c>
      <c r="AY4019" s="1" t="s">
        <v>1670</v>
      </c>
      <c r="AZ4019" s="183"/>
      <c r="BA4019" s="184"/>
      <c r="BB4019" s="184"/>
      <c r="BC4019" s="184"/>
      <c r="BD4019" s="184"/>
      <c r="BE4019" s="184"/>
      <c r="BF4019" s="184"/>
      <c r="BG4019" s="184"/>
      <c r="BT4019" s="37">
        <f t="shared" si="199"/>
        <v>46021</v>
      </c>
      <c r="BU4019" s="31" t="s">
        <v>1670</v>
      </c>
      <c r="BV4019" s="183"/>
      <c r="BW4019" s="207"/>
      <c r="BX4019" s="184"/>
      <c r="BY4019" s="184"/>
      <c r="BZ4019" s="184"/>
      <c r="CA4019" s="184"/>
      <c r="CB4019" s="184"/>
      <c r="CC4019" s="184"/>
      <c r="CE4019" s="1"/>
      <c r="CF4019" s="1"/>
      <c r="CG4019" s="1"/>
      <c r="CH4019" s="1"/>
      <c r="CI4019" s="1"/>
      <c r="CJ4019" s="1"/>
      <c r="CK4019" s="1"/>
      <c r="CL4019" s="1"/>
      <c r="CM4019" s="32"/>
      <c r="CN4019" s="1"/>
      <c r="CO4019" s="1"/>
    </row>
    <row r="4020" spans="1:93" ht="30" customHeight="1" x14ac:dyDescent="0.2">
      <c r="A4020" s="1">
        <v>4014</v>
      </c>
      <c r="B4020" s="1" t="s">
        <v>865</v>
      </c>
      <c r="C4020" s="1" t="s">
        <v>866</v>
      </c>
      <c r="D4020" s="1" t="s">
        <v>867</v>
      </c>
      <c r="E4020" s="1" t="s">
        <v>868</v>
      </c>
      <c r="F4020" s="1" t="s">
        <v>74</v>
      </c>
      <c r="G4020" s="1">
        <v>1</v>
      </c>
      <c r="H4020" s="1" t="s">
        <v>341</v>
      </c>
      <c r="I4020" s="1" t="s">
        <v>114</v>
      </c>
      <c r="J4020" s="64">
        <v>415</v>
      </c>
      <c r="K4020" s="76">
        <v>2311131</v>
      </c>
      <c r="L4020" s="29">
        <v>45993</v>
      </c>
      <c r="M4020" s="29" t="s">
        <v>4163</v>
      </c>
      <c r="N4020" s="1" t="s">
        <v>478</v>
      </c>
      <c r="O4020" s="28" t="s">
        <v>225</v>
      </c>
      <c r="P4020" s="1" t="s">
        <v>216</v>
      </c>
      <c r="Q4020" s="76">
        <v>9</v>
      </c>
      <c r="R4020" s="1" t="s">
        <v>537</v>
      </c>
      <c r="T4020" s="1" t="s">
        <v>115</v>
      </c>
      <c r="U4020" s="1"/>
      <c r="V4020" s="1"/>
      <c r="AB4020" s="178"/>
      <c r="AC4020" s="93">
        <v>23</v>
      </c>
      <c r="AD4020" s="69">
        <v>220</v>
      </c>
      <c r="AE4020" s="33" t="s">
        <v>103</v>
      </c>
      <c r="AF4020" s="33" t="s">
        <v>103</v>
      </c>
      <c r="AG4020" s="33"/>
      <c r="AM4020" s="164">
        <f t="shared" si="200"/>
        <v>45996</v>
      </c>
      <c r="AX4020" s="37">
        <f t="shared" si="198"/>
        <v>46000</v>
      </c>
      <c r="AY4020" s="1" t="s">
        <v>1670</v>
      </c>
      <c r="AZ4020" s="183"/>
      <c r="BA4020" s="184"/>
      <c r="BB4020" s="184"/>
      <c r="BC4020" s="184"/>
      <c r="BD4020" s="184"/>
      <c r="BE4020" s="184"/>
      <c r="BF4020" s="184"/>
      <c r="BG4020" s="184"/>
      <c r="BT4020" s="37">
        <f t="shared" si="199"/>
        <v>46021</v>
      </c>
      <c r="BU4020" s="31" t="s">
        <v>1670</v>
      </c>
      <c r="BV4020" s="183"/>
      <c r="BW4020" s="207"/>
      <c r="BX4020" s="184"/>
      <c r="BY4020" s="184"/>
      <c r="BZ4020" s="184"/>
      <c r="CA4020" s="184"/>
      <c r="CB4020" s="184"/>
      <c r="CC4020" s="184"/>
      <c r="CE4020" s="1"/>
      <c r="CF4020" s="1"/>
      <c r="CG4020" s="1"/>
      <c r="CH4020" s="1"/>
      <c r="CI4020" s="1"/>
      <c r="CJ4020" s="1"/>
      <c r="CK4020" s="1"/>
      <c r="CL4020" s="1"/>
      <c r="CM4020" s="32"/>
      <c r="CN4020" s="1"/>
      <c r="CO4020" s="1"/>
    </row>
    <row r="4021" spans="1:93" ht="30" customHeight="1" x14ac:dyDescent="0.2">
      <c r="A4021" s="1">
        <v>4015</v>
      </c>
      <c r="B4021" s="1" t="s">
        <v>865</v>
      </c>
      <c r="C4021" s="1" t="s">
        <v>866</v>
      </c>
      <c r="D4021" s="1" t="s">
        <v>867</v>
      </c>
      <c r="E4021" s="1" t="s">
        <v>868</v>
      </c>
      <c r="F4021" s="1" t="s">
        <v>74</v>
      </c>
      <c r="G4021" s="1">
        <v>1</v>
      </c>
      <c r="H4021" s="1" t="s">
        <v>341</v>
      </c>
      <c r="I4021" s="1" t="s">
        <v>114</v>
      </c>
      <c r="J4021" s="64">
        <v>287</v>
      </c>
      <c r="K4021" s="76">
        <v>2296436</v>
      </c>
      <c r="L4021" s="29">
        <v>45993</v>
      </c>
      <c r="M4021" s="29" t="s">
        <v>4163</v>
      </c>
      <c r="N4021" s="1" t="s">
        <v>478</v>
      </c>
      <c r="O4021" s="28" t="s">
        <v>225</v>
      </c>
      <c r="P4021" s="1" t="s">
        <v>216</v>
      </c>
      <c r="Q4021" s="76">
        <v>8</v>
      </c>
      <c r="R4021" s="1" t="s">
        <v>537</v>
      </c>
      <c r="T4021" s="1" t="s">
        <v>115</v>
      </c>
      <c r="U4021" s="1"/>
      <c r="V4021" s="1"/>
      <c r="AB4021" s="178"/>
      <c r="AC4021" s="93">
        <v>23.5</v>
      </c>
      <c r="AD4021" s="69">
        <v>240</v>
      </c>
      <c r="AE4021" s="33" t="s">
        <v>103</v>
      </c>
      <c r="AF4021" s="33" t="s">
        <v>103</v>
      </c>
      <c r="AG4021" s="33"/>
      <c r="AM4021" s="164">
        <f t="shared" si="200"/>
        <v>45996</v>
      </c>
      <c r="AX4021" s="37">
        <f t="shared" si="198"/>
        <v>46000</v>
      </c>
      <c r="AY4021" s="1" t="s">
        <v>1670</v>
      </c>
      <c r="AZ4021" s="183"/>
      <c r="BA4021" s="184"/>
      <c r="BB4021" s="184"/>
      <c r="BC4021" s="184"/>
      <c r="BD4021" s="184"/>
      <c r="BE4021" s="184"/>
      <c r="BF4021" s="184"/>
      <c r="BG4021" s="184"/>
      <c r="BT4021" s="37">
        <f t="shared" si="199"/>
        <v>46021</v>
      </c>
      <c r="BU4021" s="31" t="s">
        <v>1670</v>
      </c>
      <c r="BV4021" s="183"/>
      <c r="BW4021" s="207"/>
      <c r="BX4021" s="184"/>
      <c r="BY4021" s="184"/>
      <c r="BZ4021" s="184"/>
      <c r="CA4021" s="184"/>
      <c r="CB4021" s="184"/>
      <c r="CC4021" s="184"/>
      <c r="CE4021" s="1"/>
      <c r="CF4021" s="1"/>
      <c r="CG4021" s="1"/>
      <c r="CH4021" s="1"/>
      <c r="CI4021" s="1"/>
      <c r="CJ4021" s="1"/>
      <c r="CK4021" s="1"/>
      <c r="CL4021" s="1"/>
      <c r="CM4021" s="32"/>
      <c r="CN4021" s="1"/>
      <c r="CO4021" s="1"/>
    </row>
    <row r="4022" spans="1:93" ht="30" customHeight="1" x14ac:dyDescent="0.2">
      <c r="A4022" s="1">
        <v>4016</v>
      </c>
      <c r="B4022" s="1" t="s">
        <v>865</v>
      </c>
      <c r="C4022" s="1" t="s">
        <v>866</v>
      </c>
      <c r="D4022" s="1" t="s">
        <v>867</v>
      </c>
      <c r="E4022" s="1" t="s">
        <v>868</v>
      </c>
      <c r="F4022" s="1" t="s">
        <v>74</v>
      </c>
      <c r="G4022" s="1">
        <v>1</v>
      </c>
      <c r="H4022" s="1" t="s">
        <v>341</v>
      </c>
      <c r="I4022" s="1" t="s">
        <v>114</v>
      </c>
      <c r="J4022" s="64">
        <v>588</v>
      </c>
      <c r="K4022" s="76">
        <v>2296437</v>
      </c>
      <c r="L4022" s="29">
        <v>45993</v>
      </c>
      <c r="M4022" s="29" t="s">
        <v>4163</v>
      </c>
      <c r="N4022" s="1" t="s">
        <v>478</v>
      </c>
      <c r="O4022" s="28" t="s">
        <v>225</v>
      </c>
      <c r="P4022" s="1" t="s">
        <v>216</v>
      </c>
      <c r="Q4022" s="76">
        <v>12</v>
      </c>
      <c r="R4022" s="1" t="s">
        <v>537</v>
      </c>
      <c r="T4022" s="1" t="s">
        <v>115</v>
      </c>
      <c r="U4022" s="1"/>
      <c r="V4022" s="1"/>
      <c r="AB4022" s="178"/>
      <c r="AC4022" s="93">
        <v>23.58</v>
      </c>
      <c r="AD4022" s="69">
        <v>225</v>
      </c>
      <c r="AE4022" s="33" t="s">
        <v>103</v>
      </c>
      <c r="AF4022" s="33" t="s">
        <v>103</v>
      </c>
      <c r="AG4022" s="33"/>
      <c r="AM4022" s="164">
        <f t="shared" si="200"/>
        <v>45996</v>
      </c>
      <c r="AX4022" s="37">
        <f t="shared" si="198"/>
        <v>46000</v>
      </c>
      <c r="AY4022" s="1" t="s">
        <v>1670</v>
      </c>
      <c r="AZ4022" s="183"/>
      <c r="BA4022" s="184"/>
      <c r="BB4022" s="184"/>
      <c r="BC4022" s="184"/>
      <c r="BD4022" s="184"/>
      <c r="BE4022" s="184"/>
      <c r="BF4022" s="184"/>
      <c r="BG4022" s="184"/>
      <c r="BT4022" s="37">
        <f t="shared" si="199"/>
        <v>46021</v>
      </c>
      <c r="BU4022" s="31" t="s">
        <v>1670</v>
      </c>
      <c r="BV4022" s="183"/>
      <c r="BW4022" s="207"/>
      <c r="BX4022" s="184"/>
      <c r="BY4022" s="184"/>
      <c r="BZ4022" s="184"/>
      <c r="CA4022" s="184"/>
      <c r="CB4022" s="184"/>
      <c r="CC4022" s="184"/>
      <c r="CE4022" s="1"/>
      <c r="CF4022" s="1"/>
      <c r="CG4022" s="1"/>
      <c r="CH4022" s="1"/>
      <c r="CI4022" s="1"/>
      <c r="CJ4022" s="1"/>
      <c r="CK4022" s="1"/>
      <c r="CL4022" s="1"/>
      <c r="CM4022" s="32"/>
      <c r="CN4022" s="1"/>
      <c r="CO4022" s="1"/>
    </row>
    <row r="4023" spans="1:93" ht="30" customHeight="1" x14ac:dyDescent="0.2">
      <c r="A4023" s="1">
        <v>4017</v>
      </c>
      <c r="B4023" s="1" t="s">
        <v>865</v>
      </c>
      <c r="C4023" s="1" t="s">
        <v>866</v>
      </c>
      <c r="D4023" s="1" t="s">
        <v>867</v>
      </c>
      <c r="E4023" s="1" t="s">
        <v>868</v>
      </c>
      <c r="F4023" s="1" t="s">
        <v>74</v>
      </c>
      <c r="G4023" s="1">
        <v>1</v>
      </c>
      <c r="H4023" s="1" t="s">
        <v>341</v>
      </c>
      <c r="I4023" s="1" t="s">
        <v>114</v>
      </c>
      <c r="J4023" s="64">
        <v>302</v>
      </c>
      <c r="K4023" s="76">
        <v>2311132</v>
      </c>
      <c r="L4023" s="29">
        <v>45993</v>
      </c>
      <c r="M4023" s="29" t="s">
        <v>4163</v>
      </c>
      <c r="N4023" s="1" t="s">
        <v>478</v>
      </c>
      <c r="O4023" s="28" t="s">
        <v>225</v>
      </c>
      <c r="P4023" s="1" t="s">
        <v>216</v>
      </c>
      <c r="Q4023" s="76">
        <v>8</v>
      </c>
      <c r="R4023" s="1" t="s">
        <v>537</v>
      </c>
      <c r="T4023" s="1" t="s">
        <v>115</v>
      </c>
      <c r="U4023" s="1"/>
      <c r="V4023" s="1"/>
      <c r="AB4023" s="178"/>
      <c r="AC4023" s="93">
        <v>25</v>
      </c>
      <c r="AD4023" s="69">
        <v>210</v>
      </c>
      <c r="AE4023" s="33" t="s">
        <v>103</v>
      </c>
      <c r="AF4023" s="33" t="s">
        <v>103</v>
      </c>
      <c r="AG4023" s="33"/>
      <c r="AM4023" s="164">
        <f t="shared" si="200"/>
        <v>45996</v>
      </c>
      <c r="AX4023" s="37">
        <f t="shared" si="198"/>
        <v>46000</v>
      </c>
      <c r="AY4023" s="1" t="s">
        <v>1670</v>
      </c>
      <c r="AZ4023" s="183"/>
      <c r="BA4023" s="184"/>
      <c r="BB4023" s="184"/>
      <c r="BC4023" s="184"/>
      <c r="BD4023" s="184"/>
      <c r="BE4023" s="184"/>
      <c r="BF4023" s="184"/>
      <c r="BG4023" s="184"/>
      <c r="BT4023" s="37">
        <f t="shared" si="199"/>
        <v>46021</v>
      </c>
      <c r="BU4023" s="31" t="s">
        <v>1670</v>
      </c>
      <c r="BV4023" s="183"/>
      <c r="BW4023" s="207"/>
      <c r="BX4023" s="184"/>
      <c r="BY4023" s="184"/>
      <c r="BZ4023" s="184"/>
      <c r="CA4023" s="184"/>
      <c r="CB4023" s="184"/>
      <c r="CC4023" s="184"/>
      <c r="CE4023" s="1"/>
      <c r="CF4023" s="1"/>
      <c r="CG4023" s="1"/>
      <c r="CH4023" s="1"/>
      <c r="CI4023" s="1"/>
      <c r="CJ4023" s="1"/>
      <c r="CK4023" s="1"/>
      <c r="CL4023" s="1"/>
      <c r="CM4023" s="32"/>
      <c r="CN4023" s="1"/>
      <c r="CO4023" s="1"/>
    </row>
    <row r="4024" spans="1:93" ht="30" customHeight="1" x14ac:dyDescent="0.2">
      <c r="A4024" s="1">
        <v>4018</v>
      </c>
      <c r="B4024" s="1" t="s">
        <v>865</v>
      </c>
      <c r="C4024" s="1" t="s">
        <v>866</v>
      </c>
      <c r="D4024" s="1" t="s">
        <v>867</v>
      </c>
      <c r="E4024" s="1" t="s">
        <v>868</v>
      </c>
      <c r="F4024" s="1" t="s">
        <v>74</v>
      </c>
      <c r="G4024" s="1">
        <v>1</v>
      </c>
      <c r="H4024" s="1" t="s">
        <v>341</v>
      </c>
      <c r="I4024" s="1" t="s">
        <v>114</v>
      </c>
      <c r="J4024" s="64">
        <v>407</v>
      </c>
      <c r="K4024" s="76">
        <v>2296438</v>
      </c>
      <c r="L4024" s="29">
        <v>45993</v>
      </c>
      <c r="M4024" s="29" t="s">
        <v>4163</v>
      </c>
      <c r="N4024" s="1" t="s">
        <v>478</v>
      </c>
      <c r="O4024" s="28" t="s">
        <v>225</v>
      </c>
      <c r="P4024" s="1" t="s">
        <v>216</v>
      </c>
      <c r="Q4024" s="76">
        <v>10</v>
      </c>
      <c r="R4024" s="1" t="s">
        <v>537</v>
      </c>
      <c r="T4024" s="1" t="s">
        <v>115</v>
      </c>
      <c r="U4024" s="1"/>
      <c r="V4024" s="1"/>
      <c r="AB4024" s="178"/>
      <c r="AC4024" s="93">
        <v>25.5</v>
      </c>
      <c r="AD4024" s="69">
        <v>240</v>
      </c>
      <c r="AE4024" s="33" t="s">
        <v>103</v>
      </c>
      <c r="AF4024" s="33" t="s">
        <v>103</v>
      </c>
      <c r="AG4024" s="33"/>
      <c r="AM4024" s="164">
        <f t="shared" si="200"/>
        <v>45996</v>
      </c>
      <c r="AX4024" s="37">
        <f t="shared" si="198"/>
        <v>46000</v>
      </c>
      <c r="AY4024" s="1" t="s">
        <v>1670</v>
      </c>
      <c r="AZ4024" s="183"/>
      <c r="BA4024" s="184"/>
      <c r="BB4024" s="184"/>
      <c r="BC4024" s="184"/>
      <c r="BD4024" s="184"/>
      <c r="BE4024" s="184"/>
      <c r="BF4024" s="184"/>
      <c r="BG4024" s="184"/>
      <c r="BT4024" s="37">
        <f t="shared" si="199"/>
        <v>46021</v>
      </c>
      <c r="BU4024" s="31" t="s">
        <v>1670</v>
      </c>
      <c r="BV4024" s="183"/>
      <c r="BW4024" s="207"/>
      <c r="BX4024" s="184"/>
      <c r="BY4024" s="184"/>
      <c r="BZ4024" s="184"/>
      <c r="CA4024" s="184"/>
      <c r="CB4024" s="184"/>
      <c r="CC4024" s="184"/>
      <c r="CE4024" s="1"/>
      <c r="CF4024" s="1"/>
      <c r="CG4024" s="1"/>
      <c r="CH4024" s="1"/>
      <c r="CI4024" s="1"/>
      <c r="CJ4024" s="1"/>
      <c r="CK4024" s="1"/>
      <c r="CL4024" s="1"/>
      <c r="CM4024" s="32"/>
      <c r="CN4024" s="1"/>
      <c r="CO4024" s="1"/>
    </row>
    <row r="4025" spans="1:93" ht="30" customHeight="1" x14ac:dyDescent="0.2">
      <c r="A4025" s="1">
        <v>4019</v>
      </c>
      <c r="B4025" s="1" t="s">
        <v>865</v>
      </c>
      <c r="C4025" s="1" t="s">
        <v>866</v>
      </c>
      <c r="D4025" s="1" t="s">
        <v>867</v>
      </c>
      <c r="E4025" s="1" t="s">
        <v>868</v>
      </c>
      <c r="F4025" s="1" t="s">
        <v>74</v>
      </c>
      <c r="G4025" s="1">
        <v>1</v>
      </c>
      <c r="H4025" s="1" t="s">
        <v>341</v>
      </c>
      <c r="I4025" s="1" t="s">
        <v>114</v>
      </c>
      <c r="J4025" s="64">
        <v>558</v>
      </c>
      <c r="K4025" s="76">
        <v>2311133</v>
      </c>
      <c r="L4025" s="29">
        <v>45993</v>
      </c>
      <c r="M4025" s="29" t="s">
        <v>4163</v>
      </c>
      <c r="N4025" s="1" t="s">
        <v>478</v>
      </c>
      <c r="O4025" s="28" t="s">
        <v>225</v>
      </c>
      <c r="P4025" s="1" t="s">
        <v>216</v>
      </c>
      <c r="Q4025" s="76">
        <v>12</v>
      </c>
      <c r="R4025" s="1" t="s">
        <v>537</v>
      </c>
      <c r="T4025" s="1" t="s">
        <v>115</v>
      </c>
      <c r="U4025" s="1"/>
      <c r="V4025" s="1"/>
      <c r="AB4025" s="178"/>
      <c r="AC4025" s="93">
        <v>26</v>
      </c>
      <c r="AD4025" s="69">
        <v>225</v>
      </c>
      <c r="AE4025" s="33" t="s">
        <v>103</v>
      </c>
      <c r="AF4025" s="33" t="s">
        <v>103</v>
      </c>
      <c r="AG4025" s="33"/>
      <c r="AM4025" s="164">
        <f t="shared" si="200"/>
        <v>45996</v>
      </c>
      <c r="AX4025" s="37">
        <f t="shared" si="198"/>
        <v>46000</v>
      </c>
      <c r="AY4025" s="1" t="s">
        <v>1670</v>
      </c>
      <c r="AZ4025" s="183"/>
      <c r="BA4025" s="180">
        <v>43.3</v>
      </c>
      <c r="BB4025" s="180">
        <v>44.2</v>
      </c>
      <c r="BC4025" s="180">
        <v>43.2</v>
      </c>
      <c r="BD4025" s="180">
        <v>41.8</v>
      </c>
      <c r="BE4025" s="180">
        <v>41.4</v>
      </c>
      <c r="BF4025" s="180">
        <v>42.6</v>
      </c>
      <c r="BG4025" s="184"/>
      <c r="BT4025" s="37">
        <f t="shared" si="199"/>
        <v>46021</v>
      </c>
      <c r="BU4025" s="31" t="s">
        <v>1670</v>
      </c>
      <c r="BV4025" s="183"/>
      <c r="BW4025" s="191">
        <v>47.8</v>
      </c>
      <c r="BX4025" s="180">
        <v>48.6</v>
      </c>
      <c r="BY4025" s="180">
        <v>49</v>
      </c>
      <c r="BZ4025" s="180">
        <v>48</v>
      </c>
      <c r="CA4025" s="180">
        <v>49.9</v>
      </c>
      <c r="CB4025" s="180">
        <v>48.9</v>
      </c>
      <c r="CC4025" s="184"/>
      <c r="CE4025" s="1"/>
      <c r="CF4025" s="1"/>
      <c r="CG4025" s="1"/>
      <c r="CH4025" s="1"/>
      <c r="CI4025" s="1"/>
      <c r="CJ4025" s="1"/>
      <c r="CK4025" s="1"/>
      <c r="CL4025" s="1"/>
      <c r="CM4025" s="32"/>
      <c r="CN4025" s="1"/>
      <c r="CO4025" s="1"/>
    </row>
    <row r="4026" spans="1:93" ht="30" customHeight="1" x14ac:dyDescent="0.2">
      <c r="A4026" s="1">
        <v>4020</v>
      </c>
      <c r="B4026" s="1" t="s">
        <v>865</v>
      </c>
      <c r="C4026" s="1" t="s">
        <v>866</v>
      </c>
      <c r="D4026" s="1" t="s">
        <v>867</v>
      </c>
      <c r="E4026" s="1" t="s">
        <v>868</v>
      </c>
      <c r="F4026" s="1" t="s">
        <v>74</v>
      </c>
      <c r="G4026" s="1">
        <v>1</v>
      </c>
      <c r="H4026" s="1" t="s">
        <v>341</v>
      </c>
      <c r="I4026" s="1" t="s">
        <v>114</v>
      </c>
      <c r="J4026" s="64">
        <v>274</v>
      </c>
      <c r="K4026" s="76">
        <v>2296439</v>
      </c>
      <c r="L4026" s="29">
        <v>45993</v>
      </c>
      <c r="M4026" s="29" t="s">
        <v>4163</v>
      </c>
      <c r="N4026" s="1" t="s">
        <v>478</v>
      </c>
      <c r="O4026" s="28" t="s">
        <v>225</v>
      </c>
      <c r="P4026" s="1" t="s">
        <v>216</v>
      </c>
      <c r="Q4026" s="76">
        <v>8</v>
      </c>
      <c r="R4026" s="1" t="s">
        <v>537</v>
      </c>
      <c r="T4026" s="1" t="s">
        <v>115</v>
      </c>
      <c r="U4026" s="1"/>
      <c r="V4026" s="1"/>
      <c r="AB4026" s="178"/>
      <c r="AC4026" s="93">
        <v>24.5</v>
      </c>
      <c r="AD4026" s="69">
        <v>230</v>
      </c>
      <c r="AE4026" s="33" t="s">
        <v>103</v>
      </c>
      <c r="AF4026" s="33" t="s">
        <v>103</v>
      </c>
      <c r="AG4026" s="33"/>
      <c r="AM4026" s="164">
        <f t="shared" si="200"/>
        <v>45996</v>
      </c>
      <c r="AX4026" s="37">
        <f t="shared" si="198"/>
        <v>46000</v>
      </c>
      <c r="AY4026" s="1" t="s">
        <v>1670</v>
      </c>
      <c r="AZ4026" s="183"/>
      <c r="BA4026" s="184"/>
      <c r="BB4026" s="184"/>
      <c r="BC4026" s="184"/>
      <c r="BD4026" s="184"/>
      <c r="BE4026" s="184"/>
      <c r="BF4026" s="184"/>
      <c r="BG4026" s="184"/>
      <c r="BT4026" s="37">
        <f t="shared" si="199"/>
        <v>46021</v>
      </c>
      <c r="BU4026" s="31" t="s">
        <v>1670</v>
      </c>
      <c r="BV4026" s="183"/>
      <c r="BW4026" s="207"/>
      <c r="BX4026" s="184"/>
      <c r="BY4026" s="184"/>
      <c r="BZ4026" s="184"/>
      <c r="CA4026" s="184"/>
      <c r="CB4026" s="184"/>
      <c r="CC4026" s="184"/>
      <c r="CE4026" s="1"/>
      <c r="CF4026" s="1"/>
      <c r="CG4026" s="1"/>
      <c r="CH4026" s="1"/>
      <c r="CI4026" s="1"/>
      <c r="CJ4026" s="1"/>
      <c r="CK4026" s="1"/>
      <c r="CL4026" s="1"/>
      <c r="CM4026" s="32"/>
      <c r="CN4026" s="1"/>
      <c r="CO4026" s="1"/>
    </row>
    <row r="4027" spans="1:93" ht="30" customHeight="1" x14ac:dyDescent="0.2">
      <c r="A4027" s="1">
        <v>4021</v>
      </c>
      <c r="B4027" s="1" t="s">
        <v>865</v>
      </c>
      <c r="C4027" s="1" t="s">
        <v>866</v>
      </c>
      <c r="D4027" s="1" t="s">
        <v>867</v>
      </c>
      <c r="E4027" s="1" t="s">
        <v>868</v>
      </c>
      <c r="F4027" s="1" t="s">
        <v>74</v>
      </c>
      <c r="G4027" s="1">
        <v>1</v>
      </c>
      <c r="H4027" s="1" t="s">
        <v>341</v>
      </c>
      <c r="I4027" s="1" t="s">
        <v>114</v>
      </c>
      <c r="J4027" s="64">
        <v>403</v>
      </c>
      <c r="K4027" s="76">
        <v>2296440</v>
      </c>
      <c r="L4027" s="29">
        <v>45993</v>
      </c>
      <c r="M4027" s="29" t="s">
        <v>4163</v>
      </c>
      <c r="N4027" s="1" t="s">
        <v>478</v>
      </c>
      <c r="O4027" s="28" t="s">
        <v>225</v>
      </c>
      <c r="P4027" s="1" t="s">
        <v>216</v>
      </c>
      <c r="Q4027" s="76">
        <v>9</v>
      </c>
      <c r="R4027" s="1" t="s">
        <v>537</v>
      </c>
      <c r="T4027" s="1" t="s">
        <v>115</v>
      </c>
      <c r="U4027" s="1"/>
      <c r="V4027" s="1"/>
      <c r="AB4027" s="178"/>
      <c r="AC4027" s="93">
        <v>23</v>
      </c>
      <c r="AD4027" s="69">
        <v>215</v>
      </c>
      <c r="AE4027" s="33" t="s">
        <v>103</v>
      </c>
      <c r="AF4027" s="33" t="s">
        <v>103</v>
      </c>
      <c r="AG4027" s="33"/>
      <c r="AM4027" s="164">
        <f t="shared" si="200"/>
        <v>45996</v>
      </c>
      <c r="AX4027" s="37">
        <f t="shared" si="198"/>
        <v>46000</v>
      </c>
      <c r="AY4027" s="1" t="s">
        <v>1670</v>
      </c>
      <c r="AZ4027" s="183"/>
      <c r="BA4027" s="184"/>
      <c r="BB4027" s="184"/>
      <c r="BC4027" s="184"/>
      <c r="BD4027" s="184"/>
      <c r="BE4027" s="184"/>
      <c r="BF4027" s="184"/>
      <c r="BG4027" s="184"/>
      <c r="BT4027" s="37">
        <f t="shared" si="199"/>
        <v>46021</v>
      </c>
      <c r="BU4027" s="31" t="s">
        <v>1670</v>
      </c>
      <c r="BV4027" s="183"/>
      <c r="BW4027" s="207"/>
      <c r="BX4027" s="184"/>
      <c r="BY4027" s="184"/>
      <c r="BZ4027" s="184"/>
      <c r="CA4027" s="184"/>
      <c r="CB4027" s="184"/>
      <c r="CC4027" s="184"/>
      <c r="CE4027" s="1"/>
      <c r="CF4027" s="1"/>
      <c r="CG4027" s="1"/>
      <c r="CH4027" s="1"/>
      <c r="CI4027" s="1"/>
      <c r="CJ4027" s="1"/>
      <c r="CK4027" s="1"/>
      <c r="CL4027" s="1"/>
      <c r="CM4027" s="32"/>
      <c r="CN4027" s="1"/>
      <c r="CO4027" s="1"/>
    </row>
    <row r="4028" spans="1:93" ht="30" customHeight="1" x14ac:dyDescent="0.2">
      <c r="A4028" s="1">
        <v>4022</v>
      </c>
      <c r="B4028" s="1" t="s">
        <v>865</v>
      </c>
      <c r="C4028" s="1" t="s">
        <v>866</v>
      </c>
      <c r="D4028" s="1" t="s">
        <v>867</v>
      </c>
      <c r="E4028" s="1" t="s">
        <v>868</v>
      </c>
      <c r="F4028" s="1" t="s">
        <v>74</v>
      </c>
      <c r="G4028" s="1">
        <v>1</v>
      </c>
      <c r="H4028" s="1" t="s">
        <v>341</v>
      </c>
      <c r="I4028" s="1" t="s">
        <v>114</v>
      </c>
      <c r="J4028" s="64">
        <v>433</v>
      </c>
      <c r="K4028" s="76">
        <v>2311134</v>
      </c>
      <c r="L4028" s="29">
        <v>45993</v>
      </c>
      <c r="M4028" s="29" t="s">
        <v>4163</v>
      </c>
      <c r="N4028" s="1" t="s">
        <v>478</v>
      </c>
      <c r="O4028" s="28" t="s">
        <v>225</v>
      </c>
      <c r="P4028" s="1" t="s">
        <v>216</v>
      </c>
      <c r="Q4028" s="76">
        <v>9</v>
      </c>
      <c r="R4028" s="1" t="s">
        <v>537</v>
      </c>
      <c r="T4028" s="1" t="s">
        <v>115</v>
      </c>
      <c r="U4028" s="1"/>
      <c r="V4028" s="1"/>
      <c r="AB4028" s="178"/>
      <c r="AC4028" s="93">
        <v>24.5</v>
      </c>
      <c r="AD4028" s="69">
        <v>235</v>
      </c>
      <c r="AE4028" s="33" t="s">
        <v>103</v>
      </c>
      <c r="AF4028" s="33" t="s">
        <v>103</v>
      </c>
      <c r="AG4028" s="33"/>
      <c r="AM4028" s="164">
        <f t="shared" si="200"/>
        <v>45996</v>
      </c>
      <c r="AX4028" s="37">
        <f t="shared" si="198"/>
        <v>46000</v>
      </c>
      <c r="AY4028" s="1" t="s">
        <v>1670</v>
      </c>
      <c r="AZ4028" s="183"/>
      <c r="BA4028" s="184"/>
      <c r="BB4028" s="184"/>
      <c r="BC4028" s="184"/>
      <c r="BD4028" s="184"/>
      <c r="BE4028" s="184"/>
      <c r="BF4028" s="184"/>
      <c r="BG4028" s="184"/>
      <c r="BT4028" s="37">
        <f t="shared" si="199"/>
        <v>46021</v>
      </c>
      <c r="BU4028" s="31" t="s">
        <v>1670</v>
      </c>
      <c r="BV4028" s="183"/>
      <c r="BW4028" s="207"/>
      <c r="BX4028" s="184"/>
      <c r="BY4028" s="184"/>
      <c r="BZ4028" s="184"/>
      <c r="CA4028" s="184"/>
      <c r="CB4028" s="184"/>
      <c r="CC4028" s="184"/>
      <c r="CE4028" s="1"/>
      <c r="CF4028" s="1"/>
      <c r="CG4028" s="1"/>
      <c r="CH4028" s="1"/>
      <c r="CI4028" s="1"/>
      <c r="CJ4028" s="1"/>
      <c r="CK4028" s="1"/>
      <c r="CL4028" s="1"/>
      <c r="CM4028" s="32"/>
      <c r="CN4028" s="1"/>
      <c r="CO4028" s="1"/>
    </row>
    <row r="4029" spans="1:93" ht="30" customHeight="1" x14ac:dyDescent="0.2">
      <c r="A4029" s="1">
        <v>4023</v>
      </c>
      <c r="B4029" s="1" t="s">
        <v>865</v>
      </c>
      <c r="C4029" s="1" t="s">
        <v>866</v>
      </c>
      <c r="D4029" s="1" t="s">
        <v>867</v>
      </c>
      <c r="E4029" s="1" t="s">
        <v>868</v>
      </c>
      <c r="F4029" s="1" t="s">
        <v>74</v>
      </c>
      <c r="G4029" s="1">
        <v>1</v>
      </c>
      <c r="H4029" s="1" t="s">
        <v>341</v>
      </c>
      <c r="I4029" s="1" t="s">
        <v>114</v>
      </c>
      <c r="J4029" s="64">
        <v>297</v>
      </c>
      <c r="K4029" s="76">
        <v>2296441</v>
      </c>
      <c r="L4029" s="29">
        <v>45993</v>
      </c>
      <c r="M4029" s="29" t="s">
        <v>4163</v>
      </c>
      <c r="N4029" s="1" t="s">
        <v>478</v>
      </c>
      <c r="O4029" s="28" t="s">
        <v>225</v>
      </c>
      <c r="P4029" s="1" t="s">
        <v>216</v>
      </c>
      <c r="Q4029" s="76">
        <v>8</v>
      </c>
      <c r="R4029" s="1" t="s">
        <v>537</v>
      </c>
      <c r="T4029" s="1" t="s">
        <v>115</v>
      </c>
      <c r="U4029" s="1"/>
      <c r="V4029" s="1"/>
      <c r="AB4029" s="178"/>
      <c r="AC4029" s="93">
        <v>24.5</v>
      </c>
      <c r="AD4029" s="69">
        <v>240</v>
      </c>
      <c r="AE4029" s="33" t="s">
        <v>103</v>
      </c>
      <c r="AF4029" s="33" t="s">
        <v>103</v>
      </c>
      <c r="AG4029" s="33"/>
      <c r="AM4029" s="164">
        <f t="shared" si="200"/>
        <v>45996</v>
      </c>
      <c r="AX4029" s="37">
        <f t="shared" si="198"/>
        <v>46000</v>
      </c>
      <c r="AY4029" s="1" t="s">
        <v>1670</v>
      </c>
      <c r="AZ4029" s="183"/>
      <c r="BA4029" s="184"/>
      <c r="BB4029" s="184"/>
      <c r="BC4029" s="184"/>
      <c r="BD4029" s="184"/>
      <c r="BE4029" s="184"/>
      <c r="BF4029" s="184"/>
      <c r="BG4029" s="184"/>
      <c r="BT4029" s="37">
        <f t="shared" si="199"/>
        <v>46021</v>
      </c>
      <c r="BU4029" s="31" t="s">
        <v>1670</v>
      </c>
      <c r="BV4029" s="183"/>
      <c r="BW4029" s="207"/>
      <c r="BX4029" s="184"/>
      <c r="BY4029" s="184"/>
      <c r="BZ4029" s="184"/>
      <c r="CA4029" s="184"/>
      <c r="CB4029" s="184"/>
      <c r="CC4029" s="184"/>
      <c r="CE4029" s="1"/>
      <c r="CF4029" s="1"/>
      <c r="CG4029" s="1"/>
      <c r="CH4029" s="1"/>
      <c r="CI4029" s="1"/>
      <c r="CJ4029" s="1"/>
      <c r="CK4029" s="1"/>
      <c r="CL4029" s="1"/>
      <c r="CM4029" s="32"/>
      <c r="CN4029" s="1"/>
      <c r="CO4029" s="1"/>
    </row>
    <row r="4030" spans="1:93" ht="30" customHeight="1" x14ac:dyDescent="0.2">
      <c r="A4030" s="1">
        <v>4024</v>
      </c>
      <c r="B4030" s="1" t="s">
        <v>865</v>
      </c>
      <c r="C4030" s="1" t="s">
        <v>866</v>
      </c>
      <c r="D4030" s="1" t="s">
        <v>867</v>
      </c>
      <c r="E4030" s="1" t="s">
        <v>868</v>
      </c>
      <c r="F4030" s="1" t="s">
        <v>74</v>
      </c>
      <c r="G4030" s="1">
        <v>1</v>
      </c>
      <c r="H4030" s="1" t="s">
        <v>341</v>
      </c>
      <c r="I4030" s="1" t="s">
        <v>114</v>
      </c>
      <c r="J4030" s="64">
        <v>287</v>
      </c>
      <c r="K4030" s="76">
        <v>2296442</v>
      </c>
      <c r="L4030" s="29">
        <v>45993</v>
      </c>
      <c r="M4030" s="29" t="s">
        <v>4163</v>
      </c>
      <c r="N4030" s="1" t="s">
        <v>478</v>
      </c>
      <c r="O4030" s="28" t="s">
        <v>225</v>
      </c>
      <c r="P4030" s="1" t="s">
        <v>216</v>
      </c>
      <c r="Q4030" s="76">
        <v>8</v>
      </c>
      <c r="R4030" s="1" t="s">
        <v>537</v>
      </c>
      <c r="T4030" s="1" t="s">
        <v>115</v>
      </c>
      <c r="U4030" s="1"/>
      <c r="V4030" s="1"/>
      <c r="AB4030" s="178"/>
      <c r="AC4030" s="93">
        <v>24</v>
      </c>
      <c r="AD4030" s="69">
        <v>220</v>
      </c>
      <c r="AE4030" s="33" t="s">
        <v>103</v>
      </c>
      <c r="AF4030" s="33" t="s">
        <v>103</v>
      </c>
      <c r="AG4030" s="33"/>
      <c r="AM4030" s="164">
        <f t="shared" si="200"/>
        <v>45996</v>
      </c>
      <c r="AX4030" s="37">
        <f t="shared" si="198"/>
        <v>46000</v>
      </c>
      <c r="AY4030" s="1" t="s">
        <v>1670</v>
      </c>
      <c r="AZ4030" s="183"/>
      <c r="BA4030" s="184"/>
      <c r="BB4030" s="184"/>
      <c r="BC4030" s="184"/>
      <c r="BD4030" s="184"/>
      <c r="BE4030" s="184"/>
      <c r="BF4030" s="184"/>
      <c r="BG4030" s="184"/>
      <c r="BT4030" s="37">
        <f t="shared" si="199"/>
        <v>46021</v>
      </c>
      <c r="BU4030" s="31" t="s">
        <v>1670</v>
      </c>
      <c r="BV4030" s="183"/>
      <c r="BW4030" s="207"/>
      <c r="BX4030" s="184"/>
      <c r="BY4030" s="184"/>
      <c r="BZ4030" s="184"/>
      <c r="CA4030" s="184"/>
      <c r="CB4030" s="184"/>
      <c r="CC4030" s="184"/>
      <c r="CE4030" s="1"/>
      <c r="CF4030" s="1"/>
      <c r="CG4030" s="1"/>
      <c r="CH4030" s="1"/>
      <c r="CI4030" s="1"/>
      <c r="CJ4030" s="1"/>
      <c r="CK4030" s="1"/>
      <c r="CL4030" s="1"/>
      <c r="CM4030" s="32"/>
      <c r="CN4030" s="1"/>
      <c r="CO4030" s="1"/>
    </row>
    <row r="4031" spans="1:93" ht="30" customHeight="1" x14ac:dyDescent="0.2">
      <c r="A4031" s="1">
        <v>4025</v>
      </c>
      <c r="B4031" s="1" t="s">
        <v>865</v>
      </c>
      <c r="C4031" s="1" t="s">
        <v>866</v>
      </c>
      <c r="D4031" s="1" t="s">
        <v>867</v>
      </c>
      <c r="E4031" s="1" t="s">
        <v>868</v>
      </c>
      <c r="F4031" s="1" t="s">
        <v>74</v>
      </c>
      <c r="G4031" s="1">
        <v>1</v>
      </c>
      <c r="H4031" s="1" t="s">
        <v>341</v>
      </c>
      <c r="I4031" s="1" t="s">
        <v>114</v>
      </c>
      <c r="J4031" s="64">
        <v>393</v>
      </c>
      <c r="K4031" s="76">
        <v>2311136</v>
      </c>
      <c r="L4031" s="29">
        <v>45993</v>
      </c>
      <c r="M4031" s="29" t="s">
        <v>4163</v>
      </c>
      <c r="N4031" s="1" t="s">
        <v>478</v>
      </c>
      <c r="O4031" s="28" t="s">
        <v>225</v>
      </c>
      <c r="P4031" s="1" t="s">
        <v>216</v>
      </c>
      <c r="Q4031" s="76">
        <v>9</v>
      </c>
      <c r="R4031" s="1" t="s">
        <v>537</v>
      </c>
      <c r="S4031" s="1">
        <v>6</v>
      </c>
      <c r="T4031" s="1" t="s">
        <v>115</v>
      </c>
      <c r="U4031" s="1"/>
      <c r="V4031" s="1"/>
      <c r="AB4031" s="178"/>
      <c r="AC4031" s="93">
        <v>23.5</v>
      </c>
      <c r="AD4031" s="69">
        <v>210</v>
      </c>
      <c r="AE4031" s="33" t="s">
        <v>103</v>
      </c>
      <c r="AF4031" s="33" t="s">
        <v>103</v>
      </c>
      <c r="AG4031" s="33"/>
      <c r="AM4031" s="164">
        <f t="shared" si="200"/>
        <v>45996</v>
      </c>
      <c r="AX4031" s="37">
        <f t="shared" si="198"/>
        <v>46000</v>
      </c>
      <c r="AY4031" s="1" t="s">
        <v>1670</v>
      </c>
      <c r="AZ4031" s="183"/>
      <c r="BA4031" s="184"/>
      <c r="BB4031" s="184"/>
      <c r="BC4031" s="184"/>
      <c r="BD4031" s="184"/>
      <c r="BE4031" s="184"/>
      <c r="BF4031" s="184"/>
      <c r="BG4031" s="184"/>
      <c r="BT4031" s="37">
        <f t="shared" si="199"/>
        <v>46021</v>
      </c>
      <c r="BU4031" s="31" t="s">
        <v>1670</v>
      </c>
      <c r="BV4031" s="183"/>
      <c r="BW4031" s="207"/>
      <c r="BX4031" s="184"/>
      <c r="BY4031" s="184"/>
      <c r="BZ4031" s="184"/>
      <c r="CA4031" s="184"/>
      <c r="CB4031" s="184"/>
      <c r="CC4031" s="184"/>
      <c r="CE4031" s="1"/>
      <c r="CF4031" s="1"/>
      <c r="CG4031" s="1"/>
      <c r="CH4031" s="1"/>
      <c r="CI4031" s="1"/>
      <c r="CJ4031" s="1"/>
      <c r="CK4031" s="1"/>
      <c r="CL4031" s="1"/>
      <c r="CM4031" s="32"/>
      <c r="CN4031" s="1"/>
      <c r="CO4031" s="1"/>
    </row>
    <row r="4032" spans="1:93" ht="30" customHeight="1" x14ac:dyDescent="0.2">
      <c r="A4032" s="1">
        <v>4026</v>
      </c>
      <c r="B4032" s="1" t="s">
        <v>865</v>
      </c>
      <c r="C4032" s="1" t="s">
        <v>866</v>
      </c>
      <c r="D4032" s="1" t="s">
        <v>867</v>
      </c>
      <c r="E4032" s="1" t="s">
        <v>868</v>
      </c>
      <c r="F4032" s="1" t="s">
        <v>74</v>
      </c>
      <c r="G4032" s="1">
        <v>1</v>
      </c>
      <c r="H4032" s="1" t="s">
        <v>341</v>
      </c>
      <c r="I4032" s="1" t="s">
        <v>114</v>
      </c>
      <c r="J4032" s="64">
        <v>415</v>
      </c>
      <c r="K4032" s="76">
        <v>2311137</v>
      </c>
      <c r="L4032" s="29">
        <v>45993</v>
      </c>
      <c r="M4032" s="29" t="s">
        <v>4163</v>
      </c>
      <c r="N4032" s="1" t="s">
        <v>478</v>
      </c>
      <c r="O4032" s="28" t="s">
        <v>225</v>
      </c>
      <c r="P4032" s="1" t="s">
        <v>216</v>
      </c>
      <c r="Q4032" s="76">
        <v>9</v>
      </c>
      <c r="R4032" s="1" t="s">
        <v>537</v>
      </c>
      <c r="T4032" s="1" t="s">
        <v>115</v>
      </c>
      <c r="U4032" s="1"/>
      <c r="V4032" s="1"/>
      <c r="AB4032" s="178"/>
      <c r="AC4032" s="93">
        <v>24</v>
      </c>
      <c r="AD4032" s="69">
        <v>235</v>
      </c>
      <c r="AE4032" s="33" t="s">
        <v>103</v>
      </c>
      <c r="AF4032" s="33" t="s">
        <v>103</v>
      </c>
      <c r="AG4032" s="33"/>
      <c r="AM4032" s="164">
        <f t="shared" si="200"/>
        <v>45996</v>
      </c>
      <c r="AX4032" s="37">
        <f t="shared" si="198"/>
        <v>46000</v>
      </c>
      <c r="AY4032" s="1" t="s">
        <v>1670</v>
      </c>
      <c r="AZ4032" s="183"/>
      <c r="BA4032" s="184"/>
      <c r="BB4032" s="184"/>
      <c r="BC4032" s="184"/>
      <c r="BD4032" s="184"/>
      <c r="BE4032" s="184"/>
      <c r="BF4032" s="184"/>
      <c r="BG4032" s="184"/>
      <c r="BT4032" s="37">
        <f t="shared" si="199"/>
        <v>46021</v>
      </c>
      <c r="BU4032" s="31" t="s">
        <v>1670</v>
      </c>
      <c r="BV4032" s="183"/>
      <c r="BW4032" s="207"/>
      <c r="BX4032" s="184"/>
      <c r="BY4032" s="184"/>
      <c r="BZ4032" s="184"/>
      <c r="CA4032" s="184"/>
      <c r="CB4032" s="184"/>
      <c r="CC4032" s="184"/>
      <c r="CE4032" s="1"/>
      <c r="CF4032" s="1"/>
      <c r="CG4032" s="1"/>
      <c r="CH4032" s="1"/>
      <c r="CI4032" s="1"/>
      <c r="CJ4032" s="1"/>
      <c r="CK4032" s="1"/>
      <c r="CL4032" s="1"/>
      <c r="CM4032" s="32"/>
      <c r="CN4032" s="1"/>
      <c r="CO4032" s="1"/>
    </row>
    <row r="4033" spans="1:93" ht="30" customHeight="1" x14ac:dyDescent="0.2">
      <c r="A4033" s="1">
        <v>4027</v>
      </c>
      <c r="B4033" s="1" t="s">
        <v>865</v>
      </c>
      <c r="C4033" s="1" t="s">
        <v>866</v>
      </c>
      <c r="D4033" s="1" t="s">
        <v>867</v>
      </c>
      <c r="E4033" s="1" t="s">
        <v>868</v>
      </c>
      <c r="F4033" s="1" t="s">
        <v>74</v>
      </c>
      <c r="G4033" s="1">
        <v>1</v>
      </c>
      <c r="H4033" s="1" t="s">
        <v>341</v>
      </c>
      <c r="I4033" s="1" t="s">
        <v>114</v>
      </c>
      <c r="J4033" s="64">
        <v>273</v>
      </c>
      <c r="K4033" s="76">
        <v>2296443</v>
      </c>
      <c r="L4033" s="29">
        <v>45993</v>
      </c>
      <c r="M4033" s="29" t="s">
        <v>4163</v>
      </c>
      <c r="N4033" s="1" t="s">
        <v>478</v>
      </c>
      <c r="O4033" s="28" t="s">
        <v>225</v>
      </c>
      <c r="P4033" s="1" t="s">
        <v>216</v>
      </c>
      <c r="Q4033" s="76">
        <v>8</v>
      </c>
      <c r="R4033" s="1" t="s">
        <v>537</v>
      </c>
      <c r="T4033" s="1" t="s">
        <v>115</v>
      </c>
      <c r="U4033" s="1"/>
      <c r="V4033" s="1"/>
      <c r="AB4033" s="178"/>
      <c r="AC4033" s="93">
        <v>24</v>
      </c>
      <c r="AD4033" s="69">
        <v>220</v>
      </c>
      <c r="AE4033" s="33" t="s">
        <v>103</v>
      </c>
      <c r="AF4033" s="33" t="s">
        <v>103</v>
      </c>
      <c r="AG4033" s="33"/>
      <c r="AM4033" s="164">
        <f t="shared" si="200"/>
        <v>45996</v>
      </c>
      <c r="AX4033" s="37">
        <f t="shared" si="198"/>
        <v>46000</v>
      </c>
      <c r="AY4033" s="1" t="s">
        <v>1670</v>
      </c>
      <c r="AZ4033" s="183"/>
      <c r="BA4033" s="184"/>
      <c r="BB4033" s="184"/>
      <c r="BC4033" s="184"/>
      <c r="BD4033" s="184"/>
      <c r="BE4033" s="184"/>
      <c r="BF4033" s="184"/>
      <c r="BG4033" s="184"/>
      <c r="BT4033" s="37">
        <f t="shared" si="199"/>
        <v>46021</v>
      </c>
      <c r="BU4033" s="31" t="s">
        <v>1670</v>
      </c>
      <c r="BV4033" s="183"/>
      <c r="BW4033" s="207"/>
      <c r="BX4033" s="184"/>
      <c r="BY4033" s="184"/>
      <c r="BZ4033" s="184"/>
      <c r="CA4033" s="184"/>
      <c r="CB4033" s="184"/>
      <c r="CC4033" s="184"/>
      <c r="CE4033" s="1"/>
      <c r="CF4033" s="1"/>
      <c r="CG4033" s="1"/>
      <c r="CH4033" s="1"/>
      <c r="CI4033" s="1"/>
      <c r="CJ4033" s="1"/>
      <c r="CK4033" s="1"/>
      <c r="CL4033" s="1"/>
      <c r="CM4033" s="32"/>
      <c r="CN4033" s="1"/>
      <c r="CO4033" s="1"/>
    </row>
    <row r="4034" spans="1:93" ht="30" customHeight="1" x14ac:dyDescent="0.2">
      <c r="A4034" s="1">
        <v>4028</v>
      </c>
      <c r="B4034" s="1" t="s">
        <v>865</v>
      </c>
      <c r="C4034" s="1" t="s">
        <v>866</v>
      </c>
      <c r="D4034" s="1" t="s">
        <v>867</v>
      </c>
      <c r="E4034" s="1" t="s">
        <v>868</v>
      </c>
      <c r="F4034" s="1" t="s">
        <v>74</v>
      </c>
      <c r="G4034" s="1">
        <v>1</v>
      </c>
      <c r="H4034" s="1" t="s">
        <v>341</v>
      </c>
      <c r="I4034" s="1" t="s">
        <v>114</v>
      </c>
      <c r="J4034" s="64">
        <v>528</v>
      </c>
      <c r="K4034" s="76">
        <v>2311142</v>
      </c>
      <c r="L4034" s="29">
        <v>45993</v>
      </c>
      <c r="M4034" s="29" t="s">
        <v>4163</v>
      </c>
      <c r="N4034" s="1" t="s">
        <v>478</v>
      </c>
      <c r="O4034" s="28" t="s">
        <v>225</v>
      </c>
      <c r="P4034" s="1" t="s">
        <v>216</v>
      </c>
      <c r="Q4034" s="76">
        <v>12</v>
      </c>
      <c r="R4034" s="1" t="s">
        <v>537</v>
      </c>
      <c r="T4034" s="1" t="s">
        <v>115</v>
      </c>
      <c r="U4034" s="1"/>
      <c r="V4034" s="1"/>
      <c r="AB4034" s="178"/>
      <c r="AC4034" s="93">
        <v>24</v>
      </c>
      <c r="AD4034" s="69">
        <v>230</v>
      </c>
      <c r="AE4034" s="33" t="s">
        <v>103</v>
      </c>
      <c r="AF4034" s="33" t="s">
        <v>103</v>
      </c>
      <c r="AG4034" s="33"/>
      <c r="AM4034" s="164">
        <f t="shared" si="200"/>
        <v>45996</v>
      </c>
      <c r="AX4034" s="37">
        <f t="shared" si="198"/>
        <v>46000</v>
      </c>
      <c r="AY4034" s="1" t="s">
        <v>1670</v>
      </c>
      <c r="AZ4034" s="183"/>
      <c r="BA4034" s="184"/>
      <c r="BB4034" s="184"/>
      <c r="BC4034" s="184"/>
      <c r="BD4034" s="184"/>
      <c r="BE4034" s="184"/>
      <c r="BF4034" s="184"/>
      <c r="BG4034" s="184"/>
      <c r="BT4034" s="37">
        <f t="shared" si="199"/>
        <v>46021</v>
      </c>
      <c r="BU4034" s="31" t="s">
        <v>1670</v>
      </c>
      <c r="BV4034" s="183"/>
      <c r="BW4034" s="207"/>
      <c r="BX4034" s="184"/>
      <c r="BY4034" s="184"/>
      <c r="BZ4034" s="184"/>
      <c r="CA4034" s="184"/>
      <c r="CB4034" s="184"/>
      <c r="CC4034" s="184"/>
      <c r="CE4034" s="1"/>
      <c r="CF4034" s="1"/>
      <c r="CG4034" s="1"/>
      <c r="CH4034" s="1"/>
      <c r="CI4034" s="1"/>
      <c r="CJ4034" s="1"/>
      <c r="CK4034" s="1"/>
      <c r="CL4034" s="1"/>
      <c r="CM4034" s="32"/>
      <c r="CN4034" s="1"/>
      <c r="CO4034" s="1"/>
    </row>
    <row r="4035" spans="1:93" ht="30" customHeight="1" x14ac:dyDescent="0.2">
      <c r="A4035" s="1">
        <v>4029</v>
      </c>
      <c r="B4035" s="1" t="s">
        <v>865</v>
      </c>
      <c r="C4035" s="1" t="s">
        <v>866</v>
      </c>
      <c r="D4035" s="1" t="s">
        <v>867</v>
      </c>
      <c r="E4035" s="1" t="s">
        <v>868</v>
      </c>
      <c r="F4035" s="1" t="s">
        <v>74</v>
      </c>
      <c r="G4035" s="1">
        <v>1</v>
      </c>
      <c r="H4035" s="1" t="s">
        <v>341</v>
      </c>
      <c r="I4035" s="1" t="s">
        <v>114</v>
      </c>
      <c r="J4035" s="64">
        <v>551</v>
      </c>
      <c r="K4035" s="76">
        <v>2296444</v>
      </c>
      <c r="L4035" s="29">
        <v>45993</v>
      </c>
      <c r="M4035" s="29" t="s">
        <v>4163</v>
      </c>
      <c r="N4035" s="1" t="s">
        <v>478</v>
      </c>
      <c r="O4035" s="28" t="s">
        <v>225</v>
      </c>
      <c r="P4035" s="1" t="s">
        <v>216</v>
      </c>
      <c r="Q4035" s="76">
        <v>12</v>
      </c>
      <c r="R4035" s="1" t="s">
        <v>537</v>
      </c>
      <c r="T4035" s="1" t="s">
        <v>115</v>
      </c>
      <c r="U4035" s="1"/>
      <c r="V4035" s="1"/>
      <c r="AB4035" s="178"/>
      <c r="AC4035" s="93">
        <v>23.5</v>
      </c>
      <c r="AD4035" s="69">
        <v>240</v>
      </c>
      <c r="AE4035" s="33" t="s">
        <v>103</v>
      </c>
      <c r="AF4035" s="33" t="s">
        <v>103</v>
      </c>
      <c r="AG4035" s="33"/>
      <c r="AM4035" s="164">
        <f t="shared" si="200"/>
        <v>45996</v>
      </c>
      <c r="AX4035" s="37">
        <f t="shared" si="198"/>
        <v>46000</v>
      </c>
      <c r="AY4035" s="1" t="s">
        <v>1670</v>
      </c>
      <c r="AZ4035" s="183"/>
      <c r="BA4035" s="184"/>
      <c r="BB4035" s="184"/>
      <c r="BC4035" s="184"/>
      <c r="BD4035" s="184"/>
      <c r="BE4035" s="184"/>
      <c r="BF4035" s="184"/>
      <c r="BG4035" s="184"/>
      <c r="BT4035" s="37">
        <f t="shared" si="199"/>
        <v>46021</v>
      </c>
      <c r="BU4035" s="31" t="s">
        <v>1670</v>
      </c>
      <c r="BV4035" s="183"/>
      <c r="BW4035" s="207"/>
      <c r="BX4035" s="184"/>
      <c r="BY4035" s="184"/>
      <c r="BZ4035" s="184"/>
      <c r="CA4035" s="184"/>
      <c r="CB4035" s="184"/>
      <c r="CC4035" s="184"/>
      <c r="CE4035" s="1"/>
      <c r="CF4035" s="1"/>
      <c r="CG4035" s="1"/>
      <c r="CH4035" s="1"/>
      <c r="CI4035" s="1"/>
      <c r="CJ4035" s="1"/>
      <c r="CK4035" s="1"/>
      <c r="CL4035" s="1"/>
      <c r="CM4035" s="32"/>
      <c r="CN4035" s="1"/>
      <c r="CO4035" s="1"/>
    </row>
    <row r="4036" spans="1:93" ht="30" customHeight="1" x14ac:dyDescent="0.2">
      <c r="A4036" s="1">
        <v>4030</v>
      </c>
      <c r="B4036" s="1" t="s">
        <v>865</v>
      </c>
      <c r="C4036" s="1" t="s">
        <v>866</v>
      </c>
      <c r="D4036" s="1" t="s">
        <v>867</v>
      </c>
      <c r="E4036" s="1" t="s">
        <v>868</v>
      </c>
      <c r="F4036" s="1" t="s">
        <v>74</v>
      </c>
      <c r="G4036" s="1">
        <v>1</v>
      </c>
      <c r="H4036" s="1" t="s">
        <v>341</v>
      </c>
      <c r="I4036" s="1" t="s">
        <v>114</v>
      </c>
      <c r="J4036" s="64">
        <v>303</v>
      </c>
      <c r="K4036" s="76">
        <v>2311139</v>
      </c>
      <c r="L4036" s="29">
        <v>45993</v>
      </c>
      <c r="M4036" s="29" t="s">
        <v>4163</v>
      </c>
      <c r="N4036" s="1" t="s">
        <v>478</v>
      </c>
      <c r="O4036" s="28" t="s">
        <v>225</v>
      </c>
      <c r="P4036" s="1" t="s">
        <v>216</v>
      </c>
      <c r="Q4036" s="76">
        <v>8</v>
      </c>
      <c r="R4036" s="1" t="s">
        <v>537</v>
      </c>
      <c r="T4036" s="1" t="s">
        <v>115</v>
      </c>
      <c r="U4036" s="1"/>
      <c r="V4036" s="1"/>
      <c r="AB4036" s="178"/>
      <c r="AC4036" s="93">
        <v>25.5</v>
      </c>
      <c r="AD4036" s="69">
        <v>210</v>
      </c>
      <c r="AE4036" s="33" t="s">
        <v>103</v>
      </c>
      <c r="AF4036" s="33" t="s">
        <v>103</v>
      </c>
      <c r="AG4036" s="33"/>
      <c r="AM4036" s="164">
        <f t="shared" si="200"/>
        <v>45996</v>
      </c>
      <c r="AX4036" s="37">
        <f t="shared" si="198"/>
        <v>46000</v>
      </c>
      <c r="AY4036" s="1" t="s">
        <v>1670</v>
      </c>
      <c r="AZ4036" s="183"/>
      <c r="BA4036" s="184"/>
      <c r="BB4036" s="184"/>
      <c r="BC4036" s="184"/>
      <c r="BD4036" s="184"/>
      <c r="BE4036" s="184"/>
      <c r="BF4036" s="184"/>
      <c r="BG4036" s="184"/>
      <c r="BT4036" s="37">
        <f t="shared" si="199"/>
        <v>46021</v>
      </c>
      <c r="BU4036" s="31" t="s">
        <v>1670</v>
      </c>
      <c r="BV4036" s="183"/>
      <c r="BW4036" s="207"/>
      <c r="BX4036" s="184"/>
      <c r="BY4036" s="184"/>
      <c r="BZ4036" s="184"/>
      <c r="CA4036" s="184"/>
      <c r="CB4036" s="184"/>
      <c r="CC4036" s="184"/>
      <c r="CE4036" s="1"/>
      <c r="CF4036" s="1"/>
      <c r="CG4036" s="1"/>
      <c r="CH4036" s="1"/>
      <c r="CI4036" s="1"/>
      <c r="CJ4036" s="1"/>
      <c r="CK4036" s="1"/>
      <c r="CL4036" s="1"/>
      <c r="CM4036" s="32"/>
      <c r="CN4036" s="1"/>
      <c r="CO4036" s="1"/>
    </row>
    <row r="4037" spans="1:93" ht="30" customHeight="1" x14ac:dyDescent="0.2">
      <c r="A4037" s="1">
        <v>4031</v>
      </c>
      <c r="B4037" s="1" t="s">
        <v>865</v>
      </c>
      <c r="C4037" s="1" t="s">
        <v>866</v>
      </c>
      <c r="D4037" s="1" t="s">
        <v>867</v>
      </c>
      <c r="E4037" s="1" t="s">
        <v>868</v>
      </c>
      <c r="F4037" s="1" t="s">
        <v>74</v>
      </c>
      <c r="G4037" s="1">
        <v>1</v>
      </c>
      <c r="H4037" s="1" t="s">
        <v>341</v>
      </c>
      <c r="I4037" s="1" t="s">
        <v>114</v>
      </c>
      <c r="J4037" s="64">
        <v>407</v>
      </c>
      <c r="K4037" s="76">
        <v>2296446</v>
      </c>
      <c r="L4037" s="29">
        <v>45993</v>
      </c>
      <c r="M4037" s="29" t="s">
        <v>4163</v>
      </c>
      <c r="N4037" s="1" t="s">
        <v>478</v>
      </c>
      <c r="O4037" s="28" t="s">
        <v>225</v>
      </c>
      <c r="P4037" s="1" t="s">
        <v>216</v>
      </c>
      <c r="Q4037" s="76">
        <v>10</v>
      </c>
      <c r="R4037" s="1" t="s">
        <v>537</v>
      </c>
      <c r="T4037" s="1" t="s">
        <v>115</v>
      </c>
      <c r="U4037" s="1"/>
      <c r="V4037" s="1"/>
      <c r="AB4037" s="178"/>
      <c r="AC4037" s="93">
        <v>24</v>
      </c>
      <c r="AD4037" s="69">
        <v>235</v>
      </c>
      <c r="AE4037" s="33" t="s">
        <v>103</v>
      </c>
      <c r="AF4037" s="33" t="s">
        <v>103</v>
      </c>
      <c r="AG4037" s="33"/>
      <c r="AM4037" s="164">
        <f t="shared" si="200"/>
        <v>45996</v>
      </c>
      <c r="AX4037" s="37">
        <f t="shared" si="198"/>
        <v>46000</v>
      </c>
      <c r="AY4037" s="1" t="s">
        <v>1670</v>
      </c>
      <c r="AZ4037" s="183"/>
      <c r="BA4037" s="184"/>
      <c r="BB4037" s="184"/>
      <c r="BC4037" s="184"/>
      <c r="BD4037" s="184"/>
      <c r="BE4037" s="184"/>
      <c r="BF4037" s="184"/>
      <c r="BG4037" s="184"/>
      <c r="BT4037" s="37">
        <f t="shared" si="199"/>
        <v>46021</v>
      </c>
      <c r="BU4037" s="31" t="s">
        <v>1670</v>
      </c>
      <c r="BV4037" s="183"/>
      <c r="BW4037" s="207"/>
      <c r="BX4037" s="184"/>
      <c r="BY4037" s="184"/>
      <c r="BZ4037" s="184"/>
      <c r="CA4037" s="184"/>
      <c r="CB4037" s="184"/>
      <c r="CC4037" s="184"/>
      <c r="CE4037" s="1"/>
      <c r="CF4037" s="1"/>
      <c r="CG4037" s="1"/>
      <c r="CH4037" s="1"/>
      <c r="CI4037" s="1"/>
      <c r="CJ4037" s="1"/>
      <c r="CK4037" s="1"/>
      <c r="CL4037" s="1"/>
      <c r="CM4037" s="32"/>
      <c r="CN4037" s="1"/>
      <c r="CO4037" s="1"/>
    </row>
    <row r="4038" spans="1:93" ht="30" customHeight="1" x14ac:dyDescent="0.2">
      <c r="A4038" s="1">
        <v>4032</v>
      </c>
      <c r="B4038" s="1" t="s">
        <v>865</v>
      </c>
      <c r="C4038" s="1" t="s">
        <v>866</v>
      </c>
      <c r="D4038" s="1" t="s">
        <v>867</v>
      </c>
      <c r="E4038" s="1" t="s">
        <v>868</v>
      </c>
      <c r="F4038" s="1" t="s">
        <v>74</v>
      </c>
      <c r="G4038" s="1">
        <v>1</v>
      </c>
      <c r="H4038" s="1" t="s">
        <v>341</v>
      </c>
      <c r="I4038" s="1" t="s">
        <v>114</v>
      </c>
      <c r="J4038" s="64">
        <v>274</v>
      </c>
      <c r="K4038" s="76">
        <v>2311140</v>
      </c>
      <c r="L4038" s="29">
        <v>45993</v>
      </c>
      <c r="M4038" s="29" t="s">
        <v>4163</v>
      </c>
      <c r="N4038" s="1" t="s">
        <v>478</v>
      </c>
      <c r="O4038" s="28" t="s">
        <v>225</v>
      </c>
      <c r="P4038" s="1" t="s">
        <v>216</v>
      </c>
      <c r="Q4038" s="76">
        <v>8</v>
      </c>
      <c r="R4038" s="1" t="s">
        <v>537</v>
      </c>
      <c r="T4038" s="1" t="s">
        <v>115</v>
      </c>
      <c r="U4038" s="1"/>
      <c r="V4038" s="1"/>
      <c r="AB4038" s="178"/>
      <c r="AC4038" s="93">
        <v>24.5</v>
      </c>
      <c r="AD4038" s="69">
        <v>240</v>
      </c>
      <c r="AE4038" s="33" t="s">
        <v>103</v>
      </c>
      <c r="AF4038" s="33" t="s">
        <v>103</v>
      </c>
      <c r="AG4038" s="33"/>
      <c r="AM4038" s="164">
        <f t="shared" si="200"/>
        <v>45996</v>
      </c>
      <c r="AX4038" s="37">
        <f t="shared" si="198"/>
        <v>46000</v>
      </c>
      <c r="AY4038" s="1" t="s">
        <v>1670</v>
      </c>
      <c r="AZ4038" s="183"/>
      <c r="BA4038" s="184"/>
      <c r="BB4038" s="184"/>
      <c r="BC4038" s="184"/>
      <c r="BD4038" s="184"/>
      <c r="BE4038" s="184"/>
      <c r="BF4038" s="184"/>
      <c r="BG4038" s="184"/>
      <c r="BT4038" s="37">
        <f t="shared" si="199"/>
        <v>46021</v>
      </c>
      <c r="BU4038" s="31" t="s">
        <v>1670</v>
      </c>
      <c r="BV4038" s="183"/>
      <c r="BW4038" s="207"/>
      <c r="BX4038" s="184"/>
      <c r="BY4038" s="184"/>
      <c r="BZ4038" s="184"/>
      <c r="CA4038" s="184"/>
      <c r="CB4038" s="184"/>
      <c r="CC4038" s="184"/>
      <c r="CE4038" s="1"/>
      <c r="CF4038" s="1"/>
      <c r="CG4038" s="1"/>
      <c r="CH4038" s="1"/>
      <c r="CI4038" s="1"/>
      <c r="CJ4038" s="1"/>
      <c r="CK4038" s="1"/>
      <c r="CL4038" s="1"/>
      <c r="CM4038" s="32"/>
      <c r="CN4038" s="1"/>
      <c r="CO4038" s="1"/>
    </row>
    <row r="4039" spans="1:93" ht="30" customHeight="1" x14ac:dyDescent="0.2">
      <c r="A4039" s="1">
        <v>4033</v>
      </c>
      <c r="B4039" s="1" t="s">
        <v>865</v>
      </c>
      <c r="C4039" s="1" t="s">
        <v>866</v>
      </c>
      <c r="D4039" s="1" t="s">
        <v>867</v>
      </c>
      <c r="E4039" s="1" t="s">
        <v>868</v>
      </c>
      <c r="F4039" s="1" t="s">
        <v>74</v>
      </c>
      <c r="G4039" s="1">
        <v>1</v>
      </c>
      <c r="H4039" s="1" t="s">
        <v>341</v>
      </c>
      <c r="I4039" s="1" t="s">
        <v>114</v>
      </c>
      <c r="J4039" s="64">
        <v>588</v>
      </c>
      <c r="K4039" s="76">
        <v>2311141</v>
      </c>
      <c r="L4039" s="29">
        <v>45993</v>
      </c>
      <c r="M4039" s="29" t="s">
        <v>4163</v>
      </c>
      <c r="N4039" s="1" t="s">
        <v>478</v>
      </c>
      <c r="O4039" s="28" t="s">
        <v>225</v>
      </c>
      <c r="P4039" s="1" t="s">
        <v>216</v>
      </c>
      <c r="Q4039" s="76">
        <v>12</v>
      </c>
      <c r="R4039" s="1" t="s">
        <v>537</v>
      </c>
      <c r="T4039" s="1" t="s">
        <v>115</v>
      </c>
      <c r="U4039" s="1"/>
      <c r="V4039" s="1"/>
      <c r="AB4039" s="178"/>
      <c r="AC4039" s="93">
        <v>26.5</v>
      </c>
      <c r="AD4039" s="69">
        <v>230</v>
      </c>
      <c r="AE4039" s="33" t="s">
        <v>103</v>
      </c>
      <c r="AF4039" s="33" t="s">
        <v>103</v>
      </c>
      <c r="AG4039" s="33"/>
      <c r="AM4039" s="164">
        <f t="shared" si="200"/>
        <v>45996</v>
      </c>
      <c r="AX4039" s="37">
        <f t="shared" si="198"/>
        <v>46000</v>
      </c>
      <c r="AY4039" s="1" t="s">
        <v>1670</v>
      </c>
      <c r="AZ4039" s="183"/>
      <c r="BA4039" s="184"/>
      <c r="BB4039" s="184"/>
      <c r="BC4039" s="184"/>
      <c r="BD4039" s="184"/>
      <c r="BE4039" s="184"/>
      <c r="BF4039" s="184"/>
      <c r="BG4039" s="184"/>
      <c r="BT4039" s="37">
        <f t="shared" si="199"/>
        <v>46021</v>
      </c>
      <c r="BU4039" s="31" t="s">
        <v>1670</v>
      </c>
      <c r="BV4039" s="183"/>
      <c r="BW4039" s="207"/>
      <c r="BX4039" s="184"/>
      <c r="BY4039" s="184"/>
      <c r="BZ4039" s="184"/>
      <c r="CA4039" s="184"/>
      <c r="CB4039" s="184"/>
      <c r="CC4039" s="184"/>
      <c r="CE4039" s="1"/>
      <c r="CF4039" s="1"/>
      <c r="CG4039" s="1"/>
      <c r="CH4039" s="1"/>
      <c r="CI4039" s="1"/>
      <c r="CJ4039" s="1"/>
      <c r="CK4039" s="1"/>
      <c r="CL4039" s="1"/>
      <c r="CM4039" s="32"/>
      <c r="CN4039" s="1"/>
      <c r="CO4039" s="1"/>
    </row>
    <row r="4040" spans="1:93" ht="30" customHeight="1" x14ac:dyDescent="0.2">
      <c r="A4040" s="1">
        <v>4034</v>
      </c>
      <c r="B4040" s="1" t="s">
        <v>865</v>
      </c>
      <c r="C4040" s="1" t="s">
        <v>866</v>
      </c>
      <c r="D4040" s="1" t="s">
        <v>867</v>
      </c>
      <c r="E4040" s="1" t="s">
        <v>868</v>
      </c>
      <c r="F4040" s="1" t="s">
        <v>74</v>
      </c>
      <c r="G4040" s="1">
        <v>1</v>
      </c>
      <c r="H4040" s="1" t="s">
        <v>341</v>
      </c>
      <c r="I4040" s="1" t="s">
        <v>114</v>
      </c>
      <c r="J4040" s="64">
        <v>558</v>
      </c>
      <c r="K4040" s="76">
        <v>2296447</v>
      </c>
      <c r="L4040" s="29">
        <v>45993</v>
      </c>
      <c r="M4040" s="29" t="s">
        <v>4163</v>
      </c>
      <c r="N4040" s="1" t="s">
        <v>478</v>
      </c>
      <c r="O4040" s="28" t="s">
        <v>225</v>
      </c>
      <c r="P4040" s="1" t="s">
        <v>216</v>
      </c>
      <c r="Q4040" s="76">
        <v>12</v>
      </c>
      <c r="R4040" s="1" t="s">
        <v>537</v>
      </c>
      <c r="T4040" s="1" t="s">
        <v>115</v>
      </c>
      <c r="U4040" s="1"/>
      <c r="V4040" s="1"/>
      <c r="AB4040" s="178"/>
      <c r="AC4040" s="93">
        <v>23.5</v>
      </c>
      <c r="AD4040" s="69">
        <v>240</v>
      </c>
      <c r="AE4040" s="33" t="s">
        <v>103</v>
      </c>
      <c r="AF4040" s="33" t="s">
        <v>103</v>
      </c>
      <c r="AG4040" s="33"/>
      <c r="AM4040" s="164">
        <f t="shared" si="200"/>
        <v>45996</v>
      </c>
      <c r="AX4040" s="37">
        <f t="shared" si="198"/>
        <v>46000</v>
      </c>
      <c r="AY4040" s="1" t="s">
        <v>1670</v>
      </c>
      <c r="AZ4040" s="183"/>
      <c r="BA4040" s="184"/>
      <c r="BB4040" s="184"/>
      <c r="BC4040" s="184"/>
      <c r="BD4040" s="184"/>
      <c r="BE4040" s="184"/>
      <c r="BF4040" s="184"/>
      <c r="BG4040" s="184"/>
      <c r="BT4040" s="37">
        <f t="shared" si="199"/>
        <v>46021</v>
      </c>
      <c r="BU4040" s="31" t="s">
        <v>1670</v>
      </c>
      <c r="BV4040" s="183"/>
      <c r="BW4040" s="207"/>
      <c r="BX4040" s="184"/>
      <c r="BY4040" s="184"/>
      <c r="BZ4040" s="184"/>
      <c r="CA4040" s="184"/>
      <c r="CB4040" s="184"/>
      <c r="CC4040" s="184"/>
      <c r="CE4040" s="1"/>
      <c r="CF4040" s="1"/>
      <c r="CG4040" s="1"/>
      <c r="CH4040" s="1"/>
      <c r="CI4040" s="1"/>
      <c r="CJ4040" s="1"/>
      <c r="CK4040" s="1"/>
      <c r="CL4040" s="1"/>
      <c r="CM4040" s="32"/>
      <c r="CN4040" s="1"/>
      <c r="CO4040" s="1"/>
    </row>
    <row r="4041" spans="1:93" ht="30" customHeight="1" x14ac:dyDescent="0.2">
      <c r="A4041" s="1">
        <v>4035</v>
      </c>
      <c r="B4041" s="1" t="s">
        <v>865</v>
      </c>
      <c r="C4041" s="1" t="s">
        <v>866</v>
      </c>
      <c r="D4041" s="1" t="s">
        <v>867</v>
      </c>
      <c r="E4041" s="1" t="s">
        <v>868</v>
      </c>
      <c r="F4041" s="1" t="s">
        <v>74</v>
      </c>
      <c r="G4041" s="1">
        <v>1</v>
      </c>
      <c r="H4041" s="1" t="s">
        <v>341</v>
      </c>
      <c r="I4041" s="1" t="s">
        <v>114</v>
      </c>
      <c r="J4041" s="64">
        <v>297</v>
      </c>
      <c r="K4041" s="76">
        <v>2296448</v>
      </c>
      <c r="L4041" s="29">
        <v>45993</v>
      </c>
      <c r="M4041" s="29" t="s">
        <v>4163</v>
      </c>
      <c r="N4041" s="1" t="s">
        <v>478</v>
      </c>
      <c r="O4041" s="28" t="s">
        <v>225</v>
      </c>
      <c r="P4041" s="1" t="s">
        <v>216</v>
      </c>
      <c r="Q4041" s="76">
        <v>8</v>
      </c>
      <c r="R4041" s="1" t="s">
        <v>537</v>
      </c>
      <c r="T4041" s="1" t="s">
        <v>115</v>
      </c>
      <c r="U4041" s="1"/>
      <c r="V4041" s="1"/>
      <c r="AB4041" s="178"/>
      <c r="AC4041" s="93">
        <v>24.5</v>
      </c>
      <c r="AD4041" s="69">
        <v>235</v>
      </c>
      <c r="AE4041" s="33" t="s">
        <v>103</v>
      </c>
      <c r="AF4041" s="33" t="s">
        <v>103</v>
      </c>
      <c r="AG4041" s="33"/>
      <c r="AM4041" s="164">
        <f t="shared" si="200"/>
        <v>45996</v>
      </c>
      <c r="AX4041" s="37">
        <f t="shared" si="198"/>
        <v>46000</v>
      </c>
      <c r="AY4041" s="1" t="s">
        <v>1670</v>
      </c>
      <c r="AZ4041" s="183"/>
      <c r="BA4041" s="184"/>
      <c r="BB4041" s="184"/>
      <c r="BC4041" s="184"/>
      <c r="BD4041" s="184"/>
      <c r="BE4041" s="184"/>
      <c r="BF4041" s="184"/>
      <c r="BG4041" s="184"/>
      <c r="BT4041" s="37">
        <f t="shared" si="199"/>
        <v>46021</v>
      </c>
      <c r="BU4041" s="31" t="s">
        <v>1670</v>
      </c>
      <c r="BV4041" s="183"/>
      <c r="BW4041" s="207"/>
      <c r="BX4041" s="184"/>
      <c r="BY4041" s="184"/>
      <c r="BZ4041" s="184"/>
      <c r="CA4041" s="184"/>
      <c r="CB4041" s="184"/>
      <c r="CC4041" s="184"/>
      <c r="CE4041" s="1"/>
      <c r="CF4041" s="1"/>
      <c r="CG4041" s="1"/>
      <c r="CH4041" s="1"/>
      <c r="CI4041" s="1"/>
      <c r="CJ4041" s="1"/>
      <c r="CK4041" s="1"/>
      <c r="CL4041" s="1"/>
      <c r="CM4041" s="32"/>
      <c r="CN4041" s="1"/>
      <c r="CO4041" s="1"/>
    </row>
    <row r="4042" spans="1:93" ht="30" customHeight="1" x14ac:dyDescent="0.2">
      <c r="A4042" s="1">
        <v>4036</v>
      </c>
      <c r="B4042" s="1" t="s">
        <v>865</v>
      </c>
      <c r="C4042" s="1" t="s">
        <v>866</v>
      </c>
      <c r="D4042" s="1" t="s">
        <v>867</v>
      </c>
      <c r="E4042" s="1" t="s">
        <v>868</v>
      </c>
      <c r="F4042" s="1" t="s">
        <v>74</v>
      </c>
      <c r="G4042" s="1">
        <v>1</v>
      </c>
      <c r="H4042" s="1" t="s">
        <v>341</v>
      </c>
      <c r="I4042" s="1" t="s">
        <v>114</v>
      </c>
      <c r="J4042" s="64">
        <v>415</v>
      </c>
      <c r="K4042" s="76">
        <v>2296480</v>
      </c>
      <c r="L4042" s="29">
        <v>45993</v>
      </c>
      <c r="M4042" s="29" t="s">
        <v>4163</v>
      </c>
      <c r="N4042" s="1" t="s">
        <v>478</v>
      </c>
      <c r="O4042" s="28" t="s">
        <v>225</v>
      </c>
      <c r="P4042" s="1" t="s">
        <v>216</v>
      </c>
      <c r="Q4042" s="76">
        <v>9</v>
      </c>
      <c r="R4042" s="1" t="s">
        <v>537</v>
      </c>
      <c r="T4042" s="1" t="s">
        <v>115</v>
      </c>
      <c r="U4042" s="1"/>
      <c r="V4042" s="1"/>
      <c r="AB4042" s="178"/>
      <c r="AC4042" s="93">
        <v>23.5</v>
      </c>
      <c r="AD4042" s="69">
        <v>220</v>
      </c>
      <c r="AE4042" s="33" t="s">
        <v>103</v>
      </c>
      <c r="AF4042" s="33" t="s">
        <v>103</v>
      </c>
      <c r="AG4042" s="33"/>
      <c r="AM4042" s="164">
        <f t="shared" si="200"/>
        <v>45996</v>
      </c>
      <c r="AX4042" s="37">
        <f t="shared" ref="AX4042:AX4105" si="201">IF(L4042=0, 0,L4042+7)</f>
        <v>46000</v>
      </c>
      <c r="AY4042" s="1" t="s">
        <v>1670</v>
      </c>
      <c r="AZ4042" s="183"/>
      <c r="BA4042" s="184"/>
      <c r="BB4042" s="184"/>
      <c r="BC4042" s="184"/>
      <c r="BD4042" s="184"/>
      <c r="BE4042" s="184"/>
      <c r="BF4042" s="184"/>
      <c r="BG4042" s="184"/>
      <c r="BT4042" s="37">
        <f t="shared" si="199"/>
        <v>46021</v>
      </c>
      <c r="BU4042" s="31" t="s">
        <v>1670</v>
      </c>
      <c r="BV4042" s="183"/>
      <c r="BW4042" s="207"/>
      <c r="BX4042" s="184"/>
      <c r="BY4042" s="184"/>
      <c r="BZ4042" s="184"/>
      <c r="CA4042" s="184"/>
      <c r="CB4042" s="184"/>
      <c r="CC4042" s="184"/>
      <c r="CE4042" s="1"/>
      <c r="CF4042" s="1"/>
      <c r="CG4042" s="1"/>
      <c r="CH4042" s="1"/>
      <c r="CI4042" s="1"/>
      <c r="CJ4042" s="1"/>
      <c r="CK4042" s="1"/>
      <c r="CL4042" s="1"/>
      <c r="CM4042" s="32"/>
      <c r="CN4042" s="1"/>
      <c r="CO4042" s="1"/>
    </row>
    <row r="4043" spans="1:93" ht="30" customHeight="1" x14ac:dyDescent="0.2">
      <c r="A4043" s="1">
        <v>4037</v>
      </c>
      <c r="B4043" s="1" t="s">
        <v>865</v>
      </c>
      <c r="C4043" s="1" t="s">
        <v>866</v>
      </c>
      <c r="D4043" s="1" t="s">
        <v>867</v>
      </c>
      <c r="E4043" s="1" t="s">
        <v>868</v>
      </c>
      <c r="F4043" s="1" t="s">
        <v>74</v>
      </c>
      <c r="G4043" s="1">
        <v>1</v>
      </c>
      <c r="H4043" s="1" t="s">
        <v>341</v>
      </c>
      <c r="I4043" s="1" t="s">
        <v>114</v>
      </c>
      <c r="J4043" s="64">
        <v>403</v>
      </c>
      <c r="K4043" s="76">
        <v>2311143</v>
      </c>
      <c r="L4043" s="29">
        <v>45993</v>
      </c>
      <c r="M4043" s="29" t="s">
        <v>4163</v>
      </c>
      <c r="N4043" s="1" t="s">
        <v>478</v>
      </c>
      <c r="O4043" s="28" t="s">
        <v>225</v>
      </c>
      <c r="P4043" s="1" t="s">
        <v>216</v>
      </c>
      <c r="Q4043" s="76">
        <v>9</v>
      </c>
      <c r="R4043" s="1" t="s">
        <v>537</v>
      </c>
      <c r="S4043" s="1">
        <v>6</v>
      </c>
      <c r="T4043" s="1" t="s">
        <v>115</v>
      </c>
      <c r="U4043" s="1"/>
      <c r="V4043" s="1"/>
      <c r="AB4043" s="178"/>
      <c r="AC4043" s="93">
        <v>27</v>
      </c>
      <c r="AD4043" s="69">
        <v>230</v>
      </c>
      <c r="AE4043" s="33" t="s">
        <v>103</v>
      </c>
      <c r="AF4043" s="33" t="s">
        <v>103</v>
      </c>
      <c r="AG4043" s="33"/>
      <c r="AM4043" s="164">
        <f t="shared" si="200"/>
        <v>45996</v>
      </c>
      <c r="AX4043" s="37">
        <f t="shared" si="201"/>
        <v>46000</v>
      </c>
      <c r="AY4043" s="1" t="s">
        <v>1670</v>
      </c>
      <c r="AZ4043" s="183"/>
      <c r="BA4043" s="184"/>
      <c r="BB4043" s="184"/>
      <c r="BC4043" s="184"/>
      <c r="BD4043" s="184"/>
      <c r="BE4043" s="184"/>
      <c r="BF4043" s="184"/>
      <c r="BG4043" s="184"/>
      <c r="BT4043" s="37">
        <f t="shared" si="199"/>
        <v>46021</v>
      </c>
      <c r="BU4043" s="31" t="s">
        <v>1670</v>
      </c>
      <c r="BV4043" s="183"/>
      <c r="BW4043" s="207"/>
      <c r="BX4043" s="184"/>
      <c r="BY4043" s="184"/>
      <c r="BZ4043" s="184"/>
      <c r="CA4043" s="184"/>
      <c r="CB4043" s="184"/>
      <c r="CC4043" s="184"/>
      <c r="CE4043" s="1"/>
      <c r="CF4043" s="1"/>
      <c r="CG4043" s="1"/>
      <c r="CH4043" s="1"/>
      <c r="CI4043" s="1"/>
      <c r="CJ4043" s="1"/>
      <c r="CK4043" s="1"/>
      <c r="CL4043" s="1"/>
      <c r="CM4043" s="32"/>
      <c r="CN4043" s="1"/>
      <c r="CO4043" s="1"/>
    </row>
    <row r="4044" spans="1:93" ht="30" customHeight="1" x14ac:dyDescent="0.2">
      <c r="A4044" s="1">
        <v>4038</v>
      </c>
      <c r="B4044" s="1" t="s">
        <v>865</v>
      </c>
      <c r="C4044" s="1" t="s">
        <v>866</v>
      </c>
      <c r="D4044" s="1" t="s">
        <v>867</v>
      </c>
      <c r="E4044" s="1" t="s">
        <v>868</v>
      </c>
      <c r="F4044" s="1" t="s">
        <v>74</v>
      </c>
      <c r="G4044" s="1">
        <v>1</v>
      </c>
      <c r="H4044" s="1" t="s">
        <v>341</v>
      </c>
      <c r="I4044" s="1" t="s">
        <v>114</v>
      </c>
      <c r="J4044" s="64">
        <v>433</v>
      </c>
      <c r="K4044" s="76">
        <v>2311144</v>
      </c>
      <c r="L4044" s="29">
        <v>45993</v>
      </c>
      <c r="M4044" s="29" t="s">
        <v>4163</v>
      </c>
      <c r="N4044" s="1" t="s">
        <v>478</v>
      </c>
      <c r="O4044" s="28" t="s">
        <v>225</v>
      </c>
      <c r="P4044" s="1" t="s">
        <v>216</v>
      </c>
      <c r="Q4044" s="76">
        <v>9</v>
      </c>
      <c r="R4044" s="1" t="s">
        <v>537</v>
      </c>
      <c r="T4044" s="1" t="s">
        <v>115</v>
      </c>
      <c r="U4044" s="1"/>
      <c r="V4044" s="1"/>
      <c r="AB4044" s="178"/>
      <c r="AC4044" s="93">
        <v>26</v>
      </c>
      <c r="AD4044" s="69">
        <v>240</v>
      </c>
      <c r="AE4044" s="33" t="s">
        <v>103</v>
      </c>
      <c r="AF4044" s="33" t="s">
        <v>103</v>
      </c>
      <c r="AG4044" s="33"/>
      <c r="AM4044" s="164">
        <f t="shared" si="200"/>
        <v>45996</v>
      </c>
      <c r="AX4044" s="37">
        <f t="shared" si="201"/>
        <v>46000</v>
      </c>
      <c r="AY4044" s="1" t="s">
        <v>1670</v>
      </c>
      <c r="AZ4044" s="183"/>
      <c r="BA4044" s="184"/>
      <c r="BB4044" s="184"/>
      <c r="BC4044" s="184"/>
      <c r="BD4044" s="184"/>
      <c r="BE4044" s="184"/>
      <c r="BF4044" s="184"/>
      <c r="BG4044" s="184"/>
      <c r="BT4044" s="37">
        <f t="shared" si="199"/>
        <v>46021</v>
      </c>
      <c r="BU4044" s="31" t="s">
        <v>1670</v>
      </c>
      <c r="BV4044" s="183"/>
      <c r="BW4044" s="207"/>
      <c r="BX4044" s="184"/>
      <c r="BY4044" s="184"/>
      <c r="BZ4044" s="184"/>
      <c r="CA4044" s="184"/>
      <c r="CB4044" s="184"/>
      <c r="CC4044" s="184"/>
      <c r="CE4044" s="1"/>
      <c r="CF4044" s="1"/>
      <c r="CG4044" s="1"/>
      <c r="CH4044" s="1"/>
      <c r="CI4044" s="1"/>
      <c r="CJ4044" s="1"/>
      <c r="CK4044" s="1"/>
      <c r="CL4044" s="1"/>
      <c r="CM4044" s="32"/>
      <c r="CN4044" s="1"/>
      <c r="CO4044" s="1"/>
    </row>
    <row r="4045" spans="1:93" ht="30" customHeight="1" x14ac:dyDescent="0.2">
      <c r="A4045" s="1">
        <v>4039</v>
      </c>
      <c r="B4045" s="1" t="s">
        <v>865</v>
      </c>
      <c r="C4045" s="1" t="s">
        <v>866</v>
      </c>
      <c r="D4045" s="1" t="s">
        <v>867</v>
      </c>
      <c r="E4045" s="1" t="s">
        <v>868</v>
      </c>
      <c r="F4045" s="1" t="s">
        <v>74</v>
      </c>
      <c r="G4045" s="1">
        <v>1</v>
      </c>
      <c r="H4045" s="1" t="s">
        <v>341</v>
      </c>
      <c r="I4045" s="1" t="s">
        <v>114</v>
      </c>
      <c r="J4045" s="64">
        <v>393</v>
      </c>
      <c r="K4045" s="76">
        <v>2296481</v>
      </c>
      <c r="L4045" s="29">
        <v>45993</v>
      </c>
      <c r="M4045" s="29" t="s">
        <v>4163</v>
      </c>
      <c r="N4045" s="1" t="s">
        <v>478</v>
      </c>
      <c r="O4045" s="28" t="s">
        <v>225</v>
      </c>
      <c r="P4045" s="1" t="s">
        <v>216</v>
      </c>
      <c r="Q4045" s="76">
        <v>10</v>
      </c>
      <c r="R4045" s="1" t="s">
        <v>537</v>
      </c>
      <c r="T4045" s="1" t="s">
        <v>115</v>
      </c>
      <c r="U4045" s="1"/>
      <c r="V4045" s="1"/>
      <c r="AB4045" s="178"/>
      <c r="AC4045" s="93">
        <v>25</v>
      </c>
      <c r="AD4045" s="69">
        <v>220</v>
      </c>
      <c r="AE4045" s="33" t="s">
        <v>103</v>
      </c>
      <c r="AF4045" s="33" t="s">
        <v>103</v>
      </c>
      <c r="AG4045" s="33"/>
      <c r="AM4045" s="164">
        <f t="shared" si="200"/>
        <v>45996</v>
      </c>
      <c r="AX4045" s="37">
        <f t="shared" si="201"/>
        <v>46000</v>
      </c>
      <c r="AY4045" s="1" t="s">
        <v>1670</v>
      </c>
      <c r="AZ4045" s="183"/>
      <c r="BA4045" s="184"/>
      <c r="BB4045" s="184"/>
      <c r="BC4045" s="184"/>
      <c r="BD4045" s="184"/>
      <c r="BE4045" s="184"/>
      <c r="BF4045" s="184"/>
      <c r="BG4045" s="184"/>
      <c r="BT4045" s="37">
        <f t="shared" si="199"/>
        <v>46021</v>
      </c>
      <c r="BU4045" s="31" t="s">
        <v>1670</v>
      </c>
      <c r="BV4045" s="183"/>
      <c r="BW4045" s="207"/>
      <c r="BX4045" s="184"/>
      <c r="BY4045" s="184"/>
      <c r="BZ4045" s="184"/>
      <c r="CA4045" s="184"/>
      <c r="CB4045" s="184"/>
      <c r="CC4045" s="184"/>
      <c r="CE4045" s="1"/>
      <c r="CF4045" s="1"/>
      <c r="CG4045" s="1"/>
      <c r="CH4045" s="1"/>
      <c r="CI4045" s="1"/>
      <c r="CJ4045" s="1"/>
      <c r="CK4045" s="1"/>
      <c r="CL4045" s="1"/>
      <c r="CM4045" s="32"/>
      <c r="CN4045" s="1"/>
      <c r="CO4045" s="1"/>
    </row>
    <row r="4046" spans="1:93" ht="30" customHeight="1" x14ac:dyDescent="0.2">
      <c r="A4046" s="1">
        <v>4040</v>
      </c>
      <c r="B4046" s="1" t="s">
        <v>865</v>
      </c>
      <c r="C4046" s="1" t="s">
        <v>866</v>
      </c>
      <c r="D4046" s="1" t="s">
        <v>867</v>
      </c>
      <c r="E4046" s="1" t="s">
        <v>868</v>
      </c>
      <c r="F4046" s="1" t="s">
        <v>74</v>
      </c>
      <c r="G4046" s="1">
        <v>1</v>
      </c>
      <c r="H4046" s="1" t="s">
        <v>341</v>
      </c>
      <c r="I4046" s="1" t="s">
        <v>114</v>
      </c>
      <c r="J4046" s="64">
        <v>407</v>
      </c>
      <c r="K4046" s="76">
        <v>2311145</v>
      </c>
      <c r="L4046" s="29">
        <v>45993</v>
      </c>
      <c r="M4046" s="29" t="s">
        <v>4163</v>
      </c>
      <c r="N4046" s="1" t="s">
        <v>478</v>
      </c>
      <c r="O4046" s="28" t="s">
        <v>225</v>
      </c>
      <c r="P4046" s="1" t="s">
        <v>216</v>
      </c>
      <c r="Q4046" s="76">
        <v>10</v>
      </c>
      <c r="R4046" s="1" t="s">
        <v>537</v>
      </c>
      <c r="T4046" s="1" t="s">
        <v>115</v>
      </c>
      <c r="U4046" s="1"/>
      <c r="V4046" s="1"/>
      <c r="AB4046" s="178"/>
      <c r="AC4046" s="93">
        <v>24.5</v>
      </c>
      <c r="AD4046" s="69">
        <v>225</v>
      </c>
      <c r="AE4046" s="33" t="s">
        <v>103</v>
      </c>
      <c r="AF4046" s="33" t="s">
        <v>103</v>
      </c>
      <c r="AG4046" s="33"/>
      <c r="AM4046" s="164">
        <f t="shared" si="200"/>
        <v>45996</v>
      </c>
      <c r="AX4046" s="37">
        <f t="shared" si="201"/>
        <v>46000</v>
      </c>
      <c r="AY4046" s="1" t="s">
        <v>1670</v>
      </c>
      <c r="AZ4046" s="183"/>
      <c r="BA4046" s="184"/>
      <c r="BB4046" s="184"/>
      <c r="BC4046" s="184"/>
      <c r="BD4046" s="184"/>
      <c r="BE4046" s="184"/>
      <c r="BF4046" s="184"/>
      <c r="BG4046" s="184"/>
      <c r="BT4046" s="37">
        <f t="shared" si="199"/>
        <v>46021</v>
      </c>
      <c r="BU4046" s="31" t="s">
        <v>1670</v>
      </c>
      <c r="BV4046" s="183"/>
      <c r="BW4046" s="207"/>
      <c r="BX4046" s="184"/>
      <c r="BY4046" s="184"/>
      <c r="BZ4046" s="184"/>
      <c r="CA4046" s="184"/>
      <c r="CB4046" s="184"/>
      <c r="CC4046" s="184"/>
      <c r="CE4046" s="1"/>
      <c r="CF4046" s="1"/>
      <c r="CG4046" s="1"/>
      <c r="CH4046" s="1"/>
      <c r="CI4046" s="1"/>
      <c r="CJ4046" s="1"/>
      <c r="CK4046" s="1"/>
      <c r="CL4046" s="1"/>
      <c r="CM4046" s="32"/>
      <c r="CN4046" s="1"/>
      <c r="CO4046" s="1"/>
    </row>
    <row r="4047" spans="1:93" ht="30" customHeight="1" x14ac:dyDescent="0.2">
      <c r="A4047" s="1">
        <v>4041</v>
      </c>
      <c r="B4047" s="1" t="s">
        <v>865</v>
      </c>
      <c r="C4047" s="1" t="s">
        <v>866</v>
      </c>
      <c r="D4047" s="1" t="s">
        <v>867</v>
      </c>
      <c r="E4047" s="1" t="s">
        <v>868</v>
      </c>
      <c r="F4047" s="1" t="s">
        <v>74</v>
      </c>
      <c r="G4047" s="1">
        <v>1</v>
      </c>
      <c r="H4047" s="1" t="s">
        <v>341</v>
      </c>
      <c r="I4047" s="1" t="s">
        <v>114</v>
      </c>
      <c r="J4047" s="64">
        <v>273</v>
      </c>
      <c r="K4047" s="76">
        <v>2311146</v>
      </c>
      <c r="L4047" s="29">
        <v>45993</v>
      </c>
      <c r="M4047" s="29" t="s">
        <v>4163</v>
      </c>
      <c r="N4047" s="1" t="s">
        <v>478</v>
      </c>
      <c r="O4047" s="28" t="s">
        <v>225</v>
      </c>
      <c r="P4047" s="1" t="s">
        <v>216</v>
      </c>
      <c r="Q4047" s="76">
        <v>8</v>
      </c>
      <c r="R4047" s="1" t="s">
        <v>537</v>
      </c>
      <c r="T4047" s="1" t="s">
        <v>115</v>
      </c>
      <c r="U4047" s="1"/>
      <c r="V4047" s="1"/>
      <c r="AB4047" s="178"/>
      <c r="AC4047" s="93">
        <v>24</v>
      </c>
      <c r="AD4047" s="69">
        <v>220</v>
      </c>
      <c r="AE4047" s="33" t="s">
        <v>103</v>
      </c>
      <c r="AF4047" s="33" t="s">
        <v>103</v>
      </c>
      <c r="AG4047" s="33"/>
      <c r="AM4047" s="164">
        <f t="shared" si="200"/>
        <v>45996</v>
      </c>
      <c r="AX4047" s="37">
        <f t="shared" si="201"/>
        <v>46000</v>
      </c>
      <c r="AY4047" s="1" t="s">
        <v>1670</v>
      </c>
      <c r="AZ4047" s="183"/>
      <c r="BA4047" s="184"/>
      <c r="BB4047" s="184"/>
      <c r="BC4047" s="184"/>
      <c r="BD4047" s="184"/>
      <c r="BE4047" s="184"/>
      <c r="BF4047" s="184"/>
      <c r="BG4047" s="184"/>
      <c r="BT4047" s="37">
        <f t="shared" si="199"/>
        <v>46021</v>
      </c>
      <c r="BU4047" s="31" t="s">
        <v>1670</v>
      </c>
      <c r="BV4047" s="183"/>
      <c r="BW4047" s="207"/>
      <c r="BX4047" s="184"/>
      <c r="BY4047" s="184"/>
      <c r="BZ4047" s="184"/>
      <c r="CA4047" s="184"/>
      <c r="CB4047" s="184"/>
      <c r="CC4047" s="184"/>
      <c r="CE4047" s="1"/>
      <c r="CF4047" s="1"/>
      <c r="CG4047" s="1"/>
      <c r="CH4047" s="1"/>
      <c r="CI4047" s="1"/>
      <c r="CJ4047" s="1"/>
      <c r="CK4047" s="1"/>
      <c r="CL4047" s="1"/>
      <c r="CM4047" s="32"/>
      <c r="CN4047" s="1"/>
      <c r="CO4047" s="1"/>
    </row>
    <row r="4048" spans="1:93" ht="30" customHeight="1" x14ac:dyDescent="0.2">
      <c r="A4048" s="1">
        <v>4042</v>
      </c>
      <c r="B4048" s="1" t="s">
        <v>865</v>
      </c>
      <c r="C4048" s="1" t="s">
        <v>866</v>
      </c>
      <c r="D4048" s="1" t="s">
        <v>867</v>
      </c>
      <c r="E4048" s="1" t="s">
        <v>868</v>
      </c>
      <c r="F4048" s="1" t="s">
        <v>74</v>
      </c>
      <c r="G4048" s="1">
        <v>1</v>
      </c>
      <c r="H4048" s="1" t="s">
        <v>341</v>
      </c>
      <c r="I4048" s="1" t="s">
        <v>114</v>
      </c>
      <c r="J4048" s="64">
        <v>551</v>
      </c>
      <c r="K4048" s="76">
        <v>2296482</v>
      </c>
      <c r="L4048" s="29">
        <v>45993</v>
      </c>
      <c r="M4048" s="29" t="s">
        <v>4163</v>
      </c>
      <c r="N4048" s="1" t="s">
        <v>478</v>
      </c>
      <c r="O4048" s="28" t="s">
        <v>225</v>
      </c>
      <c r="P4048" s="1" t="s">
        <v>216</v>
      </c>
      <c r="Q4048" s="76">
        <v>12</v>
      </c>
      <c r="R4048" s="1" t="s">
        <v>537</v>
      </c>
      <c r="T4048" s="1" t="s">
        <v>115</v>
      </c>
      <c r="U4048" s="1"/>
      <c r="V4048" s="1"/>
      <c r="AB4048" s="178"/>
      <c r="AC4048" s="93">
        <v>25.5</v>
      </c>
      <c r="AD4048" s="69">
        <v>240</v>
      </c>
      <c r="AE4048" s="33" t="s">
        <v>103</v>
      </c>
      <c r="AF4048" s="33" t="s">
        <v>103</v>
      </c>
      <c r="AG4048" s="33"/>
      <c r="AM4048" s="164">
        <f t="shared" si="200"/>
        <v>45996</v>
      </c>
      <c r="AX4048" s="37">
        <f t="shared" si="201"/>
        <v>46000</v>
      </c>
      <c r="AY4048" s="1" t="s">
        <v>1670</v>
      </c>
      <c r="AZ4048" s="183"/>
      <c r="BA4048" s="184"/>
      <c r="BB4048" s="184"/>
      <c r="BC4048" s="184"/>
      <c r="BD4048" s="184"/>
      <c r="BE4048" s="184"/>
      <c r="BF4048" s="184"/>
      <c r="BG4048" s="184"/>
      <c r="BT4048" s="37">
        <f t="shared" si="199"/>
        <v>46021</v>
      </c>
      <c r="BU4048" s="31" t="s">
        <v>1670</v>
      </c>
      <c r="BV4048" s="183"/>
      <c r="BW4048" s="207"/>
      <c r="BX4048" s="184"/>
      <c r="BY4048" s="184"/>
      <c r="BZ4048" s="184"/>
      <c r="CA4048" s="184"/>
      <c r="CB4048" s="184"/>
      <c r="CC4048" s="184"/>
      <c r="CE4048" s="1"/>
      <c r="CF4048" s="1"/>
      <c r="CG4048" s="1"/>
      <c r="CH4048" s="1"/>
      <c r="CI4048" s="1"/>
      <c r="CJ4048" s="1"/>
      <c r="CK4048" s="1"/>
      <c r="CL4048" s="1"/>
      <c r="CM4048" s="32"/>
      <c r="CN4048" s="1"/>
      <c r="CO4048" s="1"/>
    </row>
    <row r="4049" spans="1:93" ht="30" customHeight="1" x14ac:dyDescent="0.2">
      <c r="A4049" s="1">
        <v>4043</v>
      </c>
      <c r="B4049" s="1" t="s">
        <v>865</v>
      </c>
      <c r="C4049" s="1" t="s">
        <v>866</v>
      </c>
      <c r="D4049" s="1" t="s">
        <v>867</v>
      </c>
      <c r="E4049" s="1" t="s">
        <v>868</v>
      </c>
      <c r="F4049" s="1" t="s">
        <v>74</v>
      </c>
      <c r="G4049" s="1">
        <v>1</v>
      </c>
      <c r="H4049" s="1" t="s">
        <v>341</v>
      </c>
      <c r="I4049" s="1" t="s">
        <v>114</v>
      </c>
      <c r="J4049" s="64">
        <v>297</v>
      </c>
      <c r="K4049" s="76">
        <v>2311147</v>
      </c>
      <c r="L4049" s="29">
        <v>45993</v>
      </c>
      <c r="M4049" s="29" t="s">
        <v>4163</v>
      </c>
      <c r="N4049" s="1" t="s">
        <v>478</v>
      </c>
      <c r="O4049" s="28" t="s">
        <v>225</v>
      </c>
      <c r="P4049" s="1" t="s">
        <v>216</v>
      </c>
      <c r="Q4049" s="76">
        <v>8</v>
      </c>
      <c r="R4049" s="1" t="s">
        <v>537</v>
      </c>
      <c r="T4049" s="1" t="s">
        <v>115</v>
      </c>
      <c r="U4049" s="1"/>
      <c r="V4049" s="1"/>
      <c r="AB4049" s="178"/>
      <c r="AC4049" s="93">
        <v>23</v>
      </c>
      <c r="AD4049" s="69">
        <v>235</v>
      </c>
      <c r="AE4049" s="33" t="s">
        <v>103</v>
      </c>
      <c r="AF4049" s="33" t="s">
        <v>103</v>
      </c>
      <c r="AG4049" s="33"/>
      <c r="AM4049" s="164">
        <f t="shared" si="200"/>
        <v>45996</v>
      </c>
      <c r="AX4049" s="37">
        <f t="shared" si="201"/>
        <v>46000</v>
      </c>
      <c r="AY4049" s="1" t="s">
        <v>1670</v>
      </c>
      <c r="AZ4049" s="183"/>
      <c r="BA4049" s="184"/>
      <c r="BB4049" s="184"/>
      <c r="BC4049" s="184"/>
      <c r="BD4049" s="184"/>
      <c r="BE4049" s="184"/>
      <c r="BF4049" s="184"/>
      <c r="BG4049" s="184"/>
      <c r="BT4049" s="37">
        <f t="shared" si="199"/>
        <v>46021</v>
      </c>
      <c r="BU4049" s="31" t="s">
        <v>1670</v>
      </c>
      <c r="BV4049" s="183"/>
      <c r="BW4049" s="207"/>
      <c r="BX4049" s="184"/>
      <c r="BY4049" s="184"/>
      <c r="BZ4049" s="184"/>
      <c r="CA4049" s="184"/>
      <c r="CB4049" s="184"/>
      <c r="CC4049" s="184"/>
      <c r="CE4049" s="1"/>
      <c r="CF4049" s="1"/>
      <c r="CG4049" s="1"/>
      <c r="CH4049" s="1"/>
      <c r="CI4049" s="1"/>
      <c r="CJ4049" s="1"/>
      <c r="CK4049" s="1"/>
      <c r="CL4049" s="1"/>
      <c r="CM4049" s="32"/>
      <c r="CN4049" s="1"/>
      <c r="CO4049" s="1"/>
    </row>
    <row r="4050" spans="1:93" ht="30" customHeight="1" x14ac:dyDescent="0.2">
      <c r="A4050" s="1">
        <v>4044</v>
      </c>
      <c r="B4050" s="1" t="s">
        <v>865</v>
      </c>
      <c r="C4050" s="1" t="s">
        <v>866</v>
      </c>
      <c r="D4050" s="1" t="s">
        <v>867</v>
      </c>
      <c r="E4050" s="1" t="s">
        <v>868</v>
      </c>
      <c r="F4050" s="1" t="s">
        <v>74</v>
      </c>
      <c r="G4050" s="1">
        <v>1</v>
      </c>
      <c r="H4050" s="1" t="s">
        <v>341</v>
      </c>
      <c r="I4050" s="1" t="s">
        <v>114</v>
      </c>
      <c r="J4050" s="64">
        <v>274</v>
      </c>
      <c r="K4050" s="76">
        <v>2296483</v>
      </c>
      <c r="L4050" s="29">
        <v>45993</v>
      </c>
      <c r="M4050" s="29" t="s">
        <v>4163</v>
      </c>
      <c r="N4050" s="1" t="s">
        <v>478</v>
      </c>
      <c r="O4050" s="28" t="s">
        <v>225</v>
      </c>
      <c r="P4050" s="1" t="s">
        <v>216</v>
      </c>
      <c r="Q4050" s="76">
        <v>8</v>
      </c>
      <c r="R4050" s="1" t="s">
        <v>537</v>
      </c>
      <c r="T4050" s="1" t="s">
        <v>115</v>
      </c>
      <c r="U4050" s="1"/>
      <c r="V4050" s="1"/>
      <c r="AB4050" s="178"/>
      <c r="AC4050" s="93">
        <v>25</v>
      </c>
      <c r="AD4050" s="69">
        <v>220</v>
      </c>
      <c r="AE4050" s="33" t="s">
        <v>103</v>
      </c>
      <c r="AF4050" s="33" t="s">
        <v>103</v>
      </c>
      <c r="AG4050" s="33"/>
      <c r="AM4050" s="164">
        <f t="shared" si="200"/>
        <v>45996</v>
      </c>
      <c r="AX4050" s="37">
        <f t="shared" si="201"/>
        <v>46000</v>
      </c>
      <c r="AY4050" s="1" t="s">
        <v>1670</v>
      </c>
      <c r="AZ4050" s="183"/>
      <c r="BA4050" s="184"/>
      <c r="BB4050" s="184"/>
      <c r="BC4050" s="184"/>
      <c r="BD4050" s="184"/>
      <c r="BE4050" s="184"/>
      <c r="BF4050" s="184"/>
      <c r="BG4050" s="184"/>
      <c r="BT4050" s="37">
        <f t="shared" si="199"/>
        <v>46021</v>
      </c>
      <c r="BU4050" s="31" t="s">
        <v>1670</v>
      </c>
      <c r="BV4050" s="183"/>
      <c r="BW4050" s="207"/>
      <c r="BX4050" s="184"/>
      <c r="BY4050" s="184"/>
      <c r="BZ4050" s="184"/>
      <c r="CA4050" s="184"/>
      <c r="CB4050" s="184"/>
      <c r="CC4050" s="184"/>
      <c r="CE4050" s="1"/>
      <c r="CF4050" s="1"/>
      <c r="CG4050" s="1"/>
      <c r="CH4050" s="1"/>
      <c r="CI4050" s="1"/>
      <c r="CJ4050" s="1"/>
      <c r="CK4050" s="1"/>
      <c r="CL4050" s="1"/>
      <c r="CM4050" s="32"/>
      <c r="CN4050" s="1"/>
      <c r="CO4050" s="1"/>
    </row>
    <row r="4051" spans="1:93" ht="30" customHeight="1" x14ac:dyDescent="0.2">
      <c r="A4051" s="1">
        <v>4045</v>
      </c>
      <c r="B4051" s="1" t="s">
        <v>865</v>
      </c>
      <c r="C4051" s="1" t="s">
        <v>866</v>
      </c>
      <c r="D4051" s="1" t="s">
        <v>867</v>
      </c>
      <c r="E4051" s="1" t="s">
        <v>868</v>
      </c>
      <c r="F4051" s="1" t="s">
        <v>74</v>
      </c>
      <c r="G4051" s="1">
        <v>1</v>
      </c>
      <c r="H4051" s="1" t="s">
        <v>341</v>
      </c>
      <c r="I4051" s="1" t="s">
        <v>114</v>
      </c>
      <c r="J4051" s="64">
        <v>287</v>
      </c>
      <c r="K4051" s="76">
        <v>2311148</v>
      </c>
      <c r="L4051" s="29">
        <v>45993</v>
      </c>
      <c r="M4051" s="29" t="s">
        <v>4163</v>
      </c>
      <c r="N4051" s="1" t="s">
        <v>478</v>
      </c>
      <c r="O4051" s="28" t="s">
        <v>225</v>
      </c>
      <c r="P4051" s="1" t="s">
        <v>216</v>
      </c>
      <c r="Q4051" s="76">
        <v>8</v>
      </c>
      <c r="R4051" s="1" t="s">
        <v>537</v>
      </c>
      <c r="T4051" s="1" t="s">
        <v>115</v>
      </c>
      <c r="U4051" s="1"/>
      <c r="V4051" s="1"/>
      <c r="AB4051" s="178"/>
      <c r="AC4051" s="93">
        <v>25.5</v>
      </c>
      <c r="AD4051" s="69">
        <v>240</v>
      </c>
      <c r="AE4051" s="33" t="s">
        <v>103</v>
      </c>
      <c r="AF4051" s="33" t="s">
        <v>103</v>
      </c>
      <c r="AG4051" s="33"/>
      <c r="AM4051" s="164">
        <f t="shared" si="200"/>
        <v>45996</v>
      </c>
      <c r="AX4051" s="37">
        <f t="shared" si="201"/>
        <v>46000</v>
      </c>
      <c r="AY4051" s="1" t="s">
        <v>1670</v>
      </c>
      <c r="AZ4051" s="183"/>
      <c r="BA4051" s="184"/>
      <c r="BB4051" s="184"/>
      <c r="BC4051" s="184"/>
      <c r="BD4051" s="184"/>
      <c r="BE4051" s="184"/>
      <c r="BF4051" s="184"/>
      <c r="BG4051" s="184"/>
      <c r="BT4051" s="37">
        <f t="shared" si="199"/>
        <v>46021</v>
      </c>
      <c r="BU4051" s="31" t="s">
        <v>1670</v>
      </c>
      <c r="BV4051" s="183"/>
      <c r="BW4051" s="207"/>
      <c r="BX4051" s="184"/>
      <c r="BY4051" s="184"/>
      <c r="BZ4051" s="184"/>
      <c r="CA4051" s="184"/>
      <c r="CB4051" s="184"/>
      <c r="CC4051" s="184"/>
      <c r="CE4051" s="1"/>
      <c r="CF4051" s="1"/>
      <c r="CG4051" s="1"/>
      <c r="CH4051" s="1"/>
      <c r="CI4051" s="1"/>
      <c r="CJ4051" s="1"/>
      <c r="CK4051" s="1"/>
      <c r="CL4051" s="1"/>
      <c r="CM4051" s="32"/>
      <c r="CN4051" s="1"/>
      <c r="CO4051" s="1"/>
    </row>
    <row r="4052" spans="1:93" ht="30" customHeight="1" x14ac:dyDescent="0.2">
      <c r="A4052" s="1">
        <v>4046</v>
      </c>
      <c r="B4052" s="1" t="s">
        <v>865</v>
      </c>
      <c r="C4052" s="1" t="s">
        <v>866</v>
      </c>
      <c r="D4052" s="1" t="s">
        <v>867</v>
      </c>
      <c r="E4052" s="1" t="s">
        <v>868</v>
      </c>
      <c r="F4052" s="1" t="s">
        <v>74</v>
      </c>
      <c r="G4052" s="1">
        <v>1</v>
      </c>
      <c r="H4052" s="1" t="s">
        <v>341</v>
      </c>
      <c r="I4052" s="1" t="s">
        <v>114</v>
      </c>
      <c r="J4052" s="64">
        <v>541</v>
      </c>
      <c r="K4052" s="76">
        <v>2311149</v>
      </c>
      <c r="L4052" s="29">
        <v>45993</v>
      </c>
      <c r="M4052" s="29" t="s">
        <v>4163</v>
      </c>
      <c r="N4052" s="1" t="s">
        <v>478</v>
      </c>
      <c r="O4052" s="28" t="s">
        <v>225</v>
      </c>
      <c r="P4052" s="1" t="s">
        <v>216</v>
      </c>
      <c r="Q4052" s="76">
        <v>12</v>
      </c>
      <c r="R4052" s="1" t="s">
        <v>537</v>
      </c>
      <c r="T4052" s="1" t="s">
        <v>115</v>
      </c>
      <c r="U4052" s="1"/>
      <c r="V4052" s="1"/>
      <c r="AB4052" s="178"/>
      <c r="AC4052" s="93">
        <v>23</v>
      </c>
      <c r="AD4052" s="69">
        <v>215</v>
      </c>
      <c r="AE4052" s="33" t="s">
        <v>103</v>
      </c>
      <c r="AF4052" s="33" t="s">
        <v>103</v>
      </c>
      <c r="AG4052" s="33"/>
      <c r="AM4052" s="164">
        <f t="shared" si="200"/>
        <v>45996</v>
      </c>
      <c r="AX4052" s="37">
        <f t="shared" si="201"/>
        <v>46000</v>
      </c>
      <c r="AY4052" s="1" t="s">
        <v>1670</v>
      </c>
      <c r="AZ4052" s="183"/>
      <c r="BA4052" s="184"/>
      <c r="BB4052" s="184"/>
      <c r="BC4052" s="184"/>
      <c r="BD4052" s="184"/>
      <c r="BE4052" s="184"/>
      <c r="BF4052" s="184"/>
      <c r="BG4052" s="184"/>
      <c r="BT4052" s="37">
        <f t="shared" si="199"/>
        <v>46021</v>
      </c>
      <c r="BU4052" s="31" t="s">
        <v>1670</v>
      </c>
      <c r="BV4052" s="183"/>
      <c r="BW4052" s="207"/>
      <c r="BX4052" s="184"/>
      <c r="BY4052" s="184"/>
      <c r="BZ4052" s="184"/>
      <c r="CA4052" s="184"/>
      <c r="CB4052" s="184"/>
      <c r="CC4052" s="184"/>
      <c r="CE4052" s="1"/>
      <c r="CF4052" s="1"/>
      <c r="CG4052" s="1"/>
      <c r="CH4052" s="1"/>
      <c r="CI4052" s="1"/>
      <c r="CJ4052" s="1"/>
      <c r="CK4052" s="1"/>
      <c r="CL4052" s="1"/>
      <c r="CM4052" s="32"/>
      <c r="CN4052" s="1"/>
      <c r="CO4052" s="1"/>
    </row>
    <row r="4053" spans="1:93" ht="30" customHeight="1" x14ac:dyDescent="0.2">
      <c r="A4053" s="1">
        <v>4047</v>
      </c>
      <c r="B4053" s="1" t="s">
        <v>865</v>
      </c>
      <c r="C4053" s="1" t="s">
        <v>866</v>
      </c>
      <c r="D4053" s="1" t="s">
        <v>867</v>
      </c>
      <c r="E4053" s="1" t="s">
        <v>868</v>
      </c>
      <c r="F4053" s="1" t="s">
        <v>74</v>
      </c>
      <c r="G4053" s="1">
        <v>1</v>
      </c>
      <c r="H4053" s="1" t="s">
        <v>341</v>
      </c>
      <c r="I4053" s="1" t="s">
        <v>114</v>
      </c>
      <c r="J4053" s="64">
        <v>588</v>
      </c>
      <c r="K4053" s="76">
        <v>2311150</v>
      </c>
      <c r="L4053" s="29">
        <v>45993</v>
      </c>
      <c r="M4053" s="29" t="s">
        <v>4163</v>
      </c>
      <c r="N4053" s="1" t="s">
        <v>478</v>
      </c>
      <c r="O4053" s="28" t="s">
        <v>225</v>
      </c>
      <c r="P4053" s="1" t="s">
        <v>216</v>
      </c>
      <c r="Q4053" s="76">
        <v>12</v>
      </c>
      <c r="R4053" s="1" t="s">
        <v>537</v>
      </c>
      <c r="T4053" s="1" t="s">
        <v>115</v>
      </c>
      <c r="U4053" s="1"/>
      <c r="V4053" s="1"/>
      <c r="AB4053" s="178"/>
      <c r="AC4053" s="93">
        <v>23.5</v>
      </c>
      <c r="AD4053" s="69">
        <v>225</v>
      </c>
      <c r="AE4053" s="33" t="s">
        <v>103</v>
      </c>
      <c r="AF4053" s="33" t="s">
        <v>103</v>
      </c>
      <c r="AG4053" s="33"/>
      <c r="AM4053" s="164">
        <f t="shared" si="200"/>
        <v>45996</v>
      </c>
      <c r="AX4053" s="37">
        <f t="shared" si="201"/>
        <v>46000</v>
      </c>
      <c r="AY4053" s="1" t="s">
        <v>1670</v>
      </c>
      <c r="AZ4053" s="183"/>
      <c r="BA4053" s="184"/>
      <c r="BB4053" s="184"/>
      <c r="BC4053" s="184"/>
      <c r="BD4053" s="184"/>
      <c r="BE4053" s="184"/>
      <c r="BF4053" s="184"/>
      <c r="BG4053" s="184"/>
      <c r="BT4053" s="37">
        <f t="shared" si="199"/>
        <v>46021</v>
      </c>
      <c r="BU4053" s="31" t="s">
        <v>1670</v>
      </c>
      <c r="BV4053" s="183"/>
      <c r="BW4053" s="207"/>
      <c r="BX4053" s="184"/>
      <c r="BY4053" s="184"/>
      <c r="BZ4053" s="184"/>
      <c r="CA4053" s="184"/>
      <c r="CB4053" s="184"/>
      <c r="CC4053" s="184"/>
      <c r="CE4053" s="1"/>
      <c r="CF4053" s="1"/>
      <c r="CG4053" s="1"/>
      <c r="CH4053" s="1"/>
      <c r="CI4053" s="1"/>
      <c r="CJ4053" s="1"/>
      <c r="CK4053" s="1"/>
      <c r="CL4053" s="1"/>
      <c r="CM4053" s="32"/>
      <c r="CN4053" s="1"/>
      <c r="CO4053" s="1"/>
    </row>
    <row r="4054" spans="1:93" ht="30" customHeight="1" x14ac:dyDescent="0.2">
      <c r="A4054" s="1">
        <v>4048</v>
      </c>
      <c r="B4054" s="1" t="s">
        <v>865</v>
      </c>
      <c r="C4054" s="1" t="s">
        <v>866</v>
      </c>
      <c r="D4054" s="1" t="s">
        <v>867</v>
      </c>
      <c r="E4054" s="1" t="s">
        <v>868</v>
      </c>
      <c r="F4054" s="1" t="s">
        <v>74</v>
      </c>
      <c r="G4054" s="1">
        <v>1</v>
      </c>
      <c r="H4054" s="1" t="s">
        <v>341</v>
      </c>
      <c r="I4054" s="1" t="s">
        <v>114</v>
      </c>
      <c r="J4054" s="64">
        <v>558</v>
      </c>
      <c r="K4054" s="76">
        <v>2296484</v>
      </c>
      <c r="L4054" s="29">
        <v>45993</v>
      </c>
      <c r="M4054" s="29" t="s">
        <v>4163</v>
      </c>
      <c r="N4054" s="1" t="s">
        <v>478</v>
      </c>
      <c r="O4054" s="28" t="s">
        <v>225</v>
      </c>
      <c r="P4054" s="1" t="s">
        <v>216</v>
      </c>
      <c r="Q4054" s="76">
        <v>12</v>
      </c>
      <c r="R4054" s="1" t="s">
        <v>537</v>
      </c>
      <c r="S4054" s="1">
        <v>6</v>
      </c>
      <c r="T4054" s="1" t="s">
        <v>115</v>
      </c>
      <c r="U4054" s="1"/>
      <c r="V4054" s="1"/>
      <c r="AB4054" s="178"/>
      <c r="AC4054" s="93">
        <v>25.5</v>
      </c>
      <c r="AD4054" s="69">
        <v>240</v>
      </c>
      <c r="AE4054" s="33" t="s">
        <v>103</v>
      </c>
      <c r="AF4054" s="33" t="s">
        <v>103</v>
      </c>
      <c r="AG4054" s="33"/>
      <c r="AM4054" s="164">
        <f t="shared" si="200"/>
        <v>45996</v>
      </c>
      <c r="AX4054" s="37">
        <f t="shared" si="201"/>
        <v>46000</v>
      </c>
      <c r="AY4054" s="1" t="s">
        <v>1670</v>
      </c>
      <c r="AZ4054" s="183"/>
      <c r="BA4054" s="184"/>
      <c r="BB4054" s="184"/>
      <c r="BC4054" s="184"/>
      <c r="BD4054" s="184"/>
      <c r="BE4054" s="184"/>
      <c r="BF4054" s="184"/>
      <c r="BG4054" s="184"/>
      <c r="BT4054" s="37">
        <f t="shared" si="199"/>
        <v>46021</v>
      </c>
      <c r="BU4054" s="31" t="s">
        <v>1670</v>
      </c>
      <c r="BV4054" s="183"/>
      <c r="BW4054" s="207"/>
      <c r="BX4054" s="184"/>
      <c r="BY4054" s="184"/>
      <c r="BZ4054" s="184"/>
      <c r="CA4054" s="184"/>
      <c r="CB4054" s="184"/>
      <c r="CC4054" s="184"/>
      <c r="CE4054" s="1"/>
      <c r="CF4054" s="1"/>
      <c r="CG4054" s="1"/>
      <c r="CH4054" s="1"/>
      <c r="CI4054" s="1"/>
      <c r="CJ4054" s="1"/>
      <c r="CK4054" s="1"/>
      <c r="CL4054" s="1"/>
      <c r="CM4054" s="32"/>
      <c r="CN4054" s="1"/>
      <c r="CO4054" s="1"/>
    </row>
    <row r="4055" spans="1:93" ht="30" customHeight="1" x14ac:dyDescent="0.2">
      <c r="A4055" s="1">
        <v>4049</v>
      </c>
      <c r="B4055" s="1" t="s">
        <v>865</v>
      </c>
      <c r="C4055" s="1" t="s">
        <v>866</v>
      </c>
      <c r="D4055" s="1" t="s">
        <v>867</v>
      </c>
      <c r="E4055" s="1" t="s">
        <v>868</v>
      </c>
      <c r="F4055" s="1" t="s">
        <v>74</v>
      </c>
      <c r="G4055" s="1">
        <v>1</v>
      </c>
      <c r="H4055" s="1" t="s">
        <v>341</v>
      </c>
      <c r="I4055" s="1" t="s">
        <v>114</v>
      </c>
      <c r="J4055" s="64">
        <v>528</v>
      </c>
      <c r="K4055" s="76">
        <v>2311151</v>
      </c>
      <c r="L4055" s="29">
        <v>45993</v>
      </c>
      <c r="M4055" s="29" t="s">
        <v>4163</v>
      </c>
      <c r="N4055" s="1" t="s">
        <v>478</v>
      </c>
      <c r="O4055" s="28" t="s">
        <v>225</v>
      </c>
      <c r="P4055" s="1" t="s">
        <v>216</v>
      </c>
      <c r="Q4055" s="76">
        <v>12</v>
      </c>
      <c r="R4055" s="1" t="s">
        <v>537</v>
      </c>
      <c r="T4055" s="1" t="s">
        <v>115</v>
      </c>
      <c r="U4055" s="1"/>
      <c r="V4055" s="1"/>
      <c r="AB4055" s="178"/>
      <c r="AC4055" s="93">
        <v>24</v>
      </c>
      <c r="AD4055" s="69">
        <v>225</v>
      </c>
      <c r="AE4055" s="33" t="s">
        <v>103</v>
      </c>
      <c r="AF4055" s="33" t="s">
        <v>103</v>
      </c>
      <c r="AG4055" s="33"/>
      <c r="AM4055" s="164">
        <f t="shared" si="200"/>
        <v>45996</v>
      </c>
      <c r="AX4055" s="37">
        <f t="shared" si="201"/>
        <v>46000</v>
      </c>
      <c r="AY4055" s="1" t="s">
        <v>1670</v>
      </c>
      <c r="AZ4055" s="183"/>
      <c r="BA4055" s="184"/>
      <c r="BB4055" s="184"/>
      <c r="BC4055" s="184"/>
      <c r="BD4055" s="184"/>
      <c r="BE4055" s="184"/>
      <c r="BF4055" s="184"/>
      <c r="BG4055" s="184"/>
      <c r="BT4055" s="37">
        <f t="shared" si="199"/>
        <v>46021</v>
      </c>
      <c r="BU4055" s="31" t="s">
        <v>1670</v>
      </c>
      <c r="BV4055" s="183"/>
      <c r="BW4055" s="207"/>
      <c r="BX4055" s="184"/>
      <c r="BY4055" s="184"/>
      <c r="BZ4055" s="184"/>
      <c r="CA4055" s="184"/>
      <c r="CB4055" s="184"/>
      <c r="CC4055" s="184"/>
      <c r="CE4055" s="1"/>
      <c r="CF4055" s="1"/>
      <c r="CG4055" s="1"/>
      <c r="CH4055" s="1"/>
      <c r="CI4055" s="1"/>
      <c r="CJ4055" s="1"/>
      <c r="CK4055" s="1"/>
      <c r="CL4055" s="1"/>
      <c r="CM4055" s="32"/>
      <c r="CN4055" s="1"/>
      <c r="CO4055" s="1"/>
    </row>
    <row r="4056" spans="1:93" ht="30" customHeight="1" x14ac:dyDescent="0.2">
      <c r="A4056" s="1">
        <v>4050</v>
      </c>
      <c r="B4056" s="1" t="s">
        <v>865</v>
      </c>
      <c r="C4056" s="1" t="s">
        <v>866</v>
      </c>
      <c r="D4056" s="1" t="s">
        <v>867</v>
      </c>
      <c r="E4056" s="1" t="s">
        <v>868</v>
      </c>
      <c r="F4056" s="1" t="s">
        <v>74</v>
      </c>
      <c r="G4056" s="1">
        <v>1</v>
      </c>
      <c r="H4056" s="1" t="s">
        <v>341</v>
      </c>
      <c r="I4056" s="1" t="s">
        <v>114</v>
      </c>
      <c r="J4056" s="64">
        <v>303</v>
      </c>
      <c r="K4056" s="76">
        <v>2296485</v>
      </c>
      <c r="L4056" s="29">
        <v>45993</v>
      </c>
      <c r="M4056" s="29" t="s">
        <v>4163</v>
      </c>
      <c r="N4056" s="1" t="s">
        <v>478</v>
      </c>
      <c r="O4056" s="28" t="s">
        <v>225</v>
      </c>
      <c r="P4056" s="1" t="s">
        <v>216</v>
      </c>
      <c r="Q4056" s="76">
        <v>8</v>
      </c>
      <c r="R4056" s="1" t="s">
        <v>537</v>
      </c>
      <c r="T4056" s="1" t="s">
        <v>115</v>
      </c>
      <c r="U4056" s="1"/>
      <c r="V4056" s="1"/>
      <c r="AB4056" s="178"/>
      <c r="AC4056" s="93">
        <v>25.5</v>
      </c>
      <c r="AD4056" s="69">
        <v>235</v>
      </c>
      <c r="AE4056" s="33" t="s">
        <v>103</v>
      </c>
      <c r="AF4056" s="33" t="s">
        <v>103</v>
      </c>
      <c r="AG4056" s="33"/>
      <c r="AM4056" s="164">
        <f t="shared" si="200"/>
        <v>45996</v>
      </c>
      <c r="AX4056" s="37">
        <f t="shared" si="201"/>
        <v>46000</v>
      </c>
      <c r="AY4056" s="1" t="s">
        <v>1670</v>
      </c>
      <c r="AZ4056" s="183"/>
      <c r="BA4056" s="184"/>
      <c r="BB4056" s="184"/>
      <c r="BC4056" s="184"/>
      <c r="BD4056" s="184"/>
      <c r="BE4056" s="184"/>
      <c r="BF4056" s="184"/>
      <c r="BG4056" s="184"/>
      <c r="BT4056" s="37">
        <f t="shared" si="199"/>
        <v>46021</v>
      </c>
      <c r="BU4056" s="31" t="s">
        <v>1670</v>
      </c>
      <c r="BV4056" s="183"/>
      <c r="BW4056" s="207"/>
      <c r="BX4056" s="184"/>
      <c r="BY4056" s="184"/>
      <c r="BZ4056" s="184"/>
      <c r="CA4056" s="184"/>
      <c r="CB4056" s="184"/>
      <c r="CC4056" s="184"/>
      <c r="CE4056" s="1"/>
      <c r="CF4056" s="1"/>
      <c r="CG4056" s="1"/>
      <c r="CH4056" s="1"/>
      <c r="CI4056" s="1"/>
      <c r="CJ4056" s="1"/>
      <c r="CK4056" s="1"/>
      <c r="CL4056" s="1"/>
      <c r="CM4056" s="32"/>
      <c r="CN4056" s="1"/>
      <c r="CO4056" s="1"/>
    </row>
    <row r="4057" spans="1:93" ht="30" customHeight="1" x14ac:dyDescent="0.2">
      <c r="A4057" s="1">
        <v>4051</v>
      </c>
      <c r="B4057" s="1" t="s">
        <v>865</v>
      </c>
      <c r="C4057" s="1" t="s">
        <v>866</v>
      </c>
      <c r="D4057" s="1" t="s">
        <v>867</v>
      </c>
      <c r="E4057" s="1" t="s">
        <v>868</v>
      </c>
      <c r="F4057" s="1" t="s">
        <v>74</v>
      </c>
      <c r="G4057" s="1">
        <v>1</v>
      </c>
      <c r="H4057" s="1" t="s">
        <v>341</v>
      </c>
      <c r="I4057" s="1" t="s">
        <v>114</v>
      </c>
      <c r="J4057" s="64">
        <v>415</v>
      </c>
      <c r="K4057" s="76">
        <v>2311152</v>
      </c>
      <c r="L4057" s="29">
        <v>45993</v>
      </c>
      <c r="M4057" s="29" t="s">
        <v>4163</v>
      </c>
      <c r="N4057" s="1" t="s">
        <v>478</v>
      </c>
      <c r="O4057" s="28" t="s">
        <v>225</v>
      </c>
      <c r="P4057" s="1" t="s">
        <v>216</v>
      </c>
      <c r="Q4057" s="76">
        <v>9</v>
      </c>
      <c r="R4057" s="1" t="s">
        <v>537</v>
      </c>
      <c r="T4057" s="1" t="s">
        <v>115</v>
      </c>
      <c r="U4057" s="1"/>
      <c r="V4057" s="1"/>
      <c r="AB4057" s="178"/>
      <c r="AC4057" s="93">
        <v>24</v>
      </c>
      <c r="AD4057" s="69">
        <v>220</v>
      </c>
      <c r="AE4057" s="33" t="s">
        <v>103</v>
      </c>
      <c r="AF4057" s="33" t="s">
        <v>103</v>
      </c>
      <c r="AG4057" s="33"/>
      <c r="AM4057" s="164">
        <f t="shared" si="200"/>
        <v>45996</v>
      </c>
      <c r="AX4057" s="37">
        <f t="shared" si="201"/>
        <v>46000</v>
      </c>
      <c r="AY4057" s="1" t="s">
        <v>1670</v>
      </c>
      <c r="AZ4057" s="183"/>
      <c r="BA4057" s="184"/>
      <c r="BB4057" s="184"/>
      <c r="BC4057" s="184"/>
      <c r="BD4057" s="184"/>
      <c r="BE4057" s="184"/>
      <c r="BF4057" s="184"/>
      <c r="BG4057" s="184"/>
      <c r="BT4057" s="37">
        <f t="shared" si="199"/>
        <v>46021</v>
      </c>
      <c r="BU4057" s="31" t="s">
        <v>1670</v>
      </c>
      <c r="BV4057" s="183"/>
      <c r="BW4057" s="207"/>
      <c r="BX4057" s="184"/>
      <c r="BY4057" s="184"/>
      <c r="BZ4057" s="184"/>
      <c r="CA4057" s="184"/>
      <c r="CB4057" s="184"/>
      <c r="CC4057" s="184"/>
      <c r="CE4057" s="1"/>
      <c r="CF4057" s="1"/>
      <c r="CG4057" s="1"/>
      <c r="CH4057" s="1"/>
      <c r="CI4057" s="1"/>
      <c r="CJ4057" s="1"/>
      <c r="CK4057" s="1"/>
      <c r="CL4057" s="1"/>
      <c r="CM4057" s="32"/>
      <c r="CN4057" s="1"/>
      <c r="CO4057" s="1"/>
    </row>
    <row r="4058" spans="1:93" ht="30" customHeight="1" x14ac:dyDescent="0.2">
      <c r="A4058" s="1">
        <v>4052</v>
      </c>
      <c r="B4058" s="1" t="s">
        <v>865</v>
      </c>
      <c r="C4058" s="1" t="s">
        <v>866</v>
      </c>
      <c r="D4058" s="1" t="s">
        <v>867</v>
      </c>
      <c r="E4058" s="1" t="s">
        <v>868</v>
      </c>
      <c r="F4058" s="1" t="s">
        <v>74</v>
      </c>
      <c r="G4058" s="1">
        <v>1</v>
      </c>
      <c r="H4058" s="1" t="s">
        <v>341</v>
      </c>
      <c r="I4058" s="1" t="s">
        <v>114</v>
      </c>
      <c r="J4058" s="64">
        <v>433</v>
      </c>
      <c r="K4058" s="76">
        <v>2311153</v>
      </c>
      <c r="L4058" s="29">
        <v>45993</v>
      </c>
      <c r="M4058" s="29" t="s">
        <v>4163</v>
      </c>
      <c r="N4058" s="1" t="s">
        <v>478</v>
      </c>
      <c r="O4058" s="28" t="s">
        <v>225</v>
      </c>
      <c r="P4058" s="1" t="s">
        <v>216</v>
      </c>
      <c r="Q4058" s="76">
        <v>9</v>
      </c>
      <c r="R4058" s="1" t="s">
        <v>537</v>
      </c>
      <c r="T4058" s="1" t="s">
        <v>115</v>
      </c>
      <c r="U4058" s="1"/>
      <c r="V4058" s="1"/>
      <c r="AB4058" s="178"/>
      <c r="AC4058" s="93">
        <v>23.5</v>
      </c>
      <c r="AD4058" s="69">
        <v>240</v>
      </c>
      <c r="AE4058" s="33" t="s">
        <v>103</v>
      </c>
      <c r="AF4058" s="33" t="s">
        <v>103</v>
      </c>
      <c r="AG4058" s="33"/>
      <c r="AM4058" s="164">
        <f t="shared" si="200"/>
        <v>45996</v>
      </c>
      <c r="AX4058" s="37">
        <f t="shared" si="201"/>
        <v>46000</v>
      </c>
      <c r="AY4058" s="1" t="s">
        <v>1670</v>
      </c>
      <c r="AZ4058" s="183"/>
      <c r="BA4058" s="184"/>
      <c r="BB4058" s="184"/>
      <c r="BC4058" s="184"/>
      <c r="BD4058" s="184"/>
      <c r="BE4058" s="184"/>
      <c r="BF4058" s="184"/>
      <c r="BG4058" s="184"/>
      <c r="BT4058" s="37">
        <f t="shared" si="199"/>
        <v>46021</v>
      </c>
      <c r="BU4058" s="31" t="s">
        <v>1670</v>
      </c>
      <c r="BV4058" s="183"/>
      <c r="BW4058" s="207"/>
      <c r="BX4058" s="184"/>
      <c r="BY4058" s="184"/>
      <c r="BZ4058" s="184"/>
      <c r="CA4058" s="184"/>
      <c r="CB4058" s="184"/>
      <c r="CC4058" s="184"/>
      <c r="CE4058" s="1"/>
      <c r="CF4058" s="1"/>
      <c r="CG4058" s="1"/>
      <c r="CH4058" s="1"/>
      <c r="CI4058" s="1"/>
      <c r="CJ4058" s="1"/>
      <c r="CK4058" s="1"/>
      <c r="CL4058" s="1"/>
      <c r="CM4058" s="32"/>
      <c r="CN4058" s="1"/>
      <c r="CO4058" s="1"/>
    </row>
    <row r="4059" spans="1:93" ht="30" customHeight="1" x14ac:dyDescent="0.2">
      <c r="A4059" s="1">
        <v>4053</v>
      </c>
      <c r="B4059" s="1" t="s">
        <v>865</v>
      </c>
      <c r="C4059" s="1" t="s">
        <v>866</v>
      </c>
      <c r="D4059" s="1" t="s">
        <v>867</v>
      </c>
      <c r="E4059" s="1" t="s">
        <v>868</v>
      </c>
      <c r="F4059" s="1" t="s">
        <v>74</v>
      </c>
      <c r="G4059" s="1">
        <v>1</v>
      </c>
      <c r="H4059" s="1" t="s">
        <v>341</v>
      </c>
      <c r="I4059" s="1" t="s">
        <v>114</v>
      </c>
      <c r="J4059" s="64">
        <v>393</v>
      </c>
      <c r="K4059" s="76">
        <v>2296486</v>
      </c>
      <c r="L4059" s="29">
        <v>45993</v>
      </c>
      <c r="M4059" s="29" t="s">
        <v>4163</v>
      </c>
      <c r="N4059" s="1" t="s">
        <v>478</v>
      </c>
      <c r="O4059" s="28" t="s">
        <v>225</v>
      </c>
      <c r="P4059" s="1" t="s">
        <v>216</v>
      </c>
      <c r="Q4059" s="76">
        <v>10</v>
      </c>
      <c r="R4059" s="1" t="s">
        <v>537</v>
      </c>
      <c r="T4059" s="1" t="s">
        <v>115</v>
      </c>
      <c r="U4059" s="1"/>
      <c r="V4059" s="1"/>
      <c r="AB4059" s="178"/>
      <c r="AC4059" s="93">
        <v>25</v>
      </c>
      <c r="AD4059" s="69">
        <v>240</v>
      </c>
      <c r="AE4059" s="33" t="s">
        <v>103</v>
      </c>
      <c r="AF4059" s="33" t="s">
        <v>103</v>
      </c>
      <c r="AG4059" s="33"/>
      <c r="AM4059" s="164">
        <f t="shared" si="200"/>
        <v>45996</v>
      </c>
      <c r="AX4059" s="37">
        <f t="shared" si="201"/>
        <v>46000</v>
      </c>
      <c r="AY4059" s="1" t="s">
        <v>1670</v>
      </c>
      <c r="AZ4059" s="183"/>
      <c r="BA4059" s="184"/>
      <c r="BB4059" s="184"/>
      <c r="BC4059" s="184"/>
      <c r="BD4059" s="184"/>
      <c r="BE4059" s="184"/>
      <c r="BF4059" s="184"/>
      <c r="BG4059" s="184"/>
      <c r="BT4059" s="37">
        <f t="shared" si="199"/>
        <v>46021</v>
      </c>
      <c r="BU4059" s="31" t="s">
        <v>1670</v>
      </c>
      <c r="BV4059" s="183"/>
      <c r="BW4059" s="207"/>
      <c r="BX4059" s="184"/>
      <c r="BY4059" s="184"/>
      <c r="BZ4059" s="184"/>
      <c r="CA4059" s="184"/>
      <c r="CB4059" s="184"/>
      <c r="CC4059" s="184"/>
      <c r="CE4059" s="1"/>
      <c r="CF4059" s="1"/>
      <c r="CG4059" s="1"/>
      <c r="CH4059" s="1"/>
      <c r="CI4059" s="1"/>
      <c r="CJ4059" s="1"/>
      <c r="CK4059" s="1"/>
      <c r="CL4059" s="1"/>
      <c r="CM4059" s="32"/>
      <c r="CN4059" s="1"/>
      <c r="CO4059" s="1"/>
    </row>
    <row r="4060" spans="1:93" ht="30" customHeight="1" x14ac:dyDescent="0.2">
      <c r="A4060" s="1">
        <v>4054</v>
      </c>
      <c r="B4060" s="1" t="s">
        <v>865</v>
      </c>
      <c r="C4060" s="1" t="s">
        <v>866</v>
      </c>
      <c r="D4060" s="1" t="s">
        <v>867</v>
      </c>
      <c r="E4060" s="1" t="s">
        <v>868</v>
      </c>
      <c r="F4060" s="1" t="s">
        <v>74</v>
      </c>
      <c r="G4060" s="1">
        <v>1</v>
      </c>
      <c r="H4060" s="1" t="s">
        <v>341</v>
      </c>
      <c r="I4060" s="1" t="s">
        <v>114</v>
      </c>
      <c r="J4060" s="64">
        <v>273</v>
      </c>
      <c r="K4060" s="76">
        <v>2311154</v>
      </c>
      <c r="L4060" s="29">
        <v>45993</v>
      </c>
      <c r="M4060" s="29" t="s">
        <v>4163</v>
      </c>
      <c r="N4060" s="1" t="s">
        <v>478</v>
      </c>
      <c r="O4060" s="28" t="s">
        <v>225</v>
      </c>
      <c r="P4060" s="1" t="s">
        <v>216</v>
      </c>
      <c r="Q4060" s="76">
        <v>8</v>
      </c>
      <c r="R4060" s="1" t="s">
        <v>537</v>
      </c>
      <c r="T4060" s="1" t="s">
        <v>115</v>
      </c>
      <c r="U4060" s="1"/>
      <c r="V4060" s="1"/>
      <c r="AB4060" s="178"/>
      <c r="AC4060" s="93">
        <v>27</v>
      </c>
      <c r="AD4060" s="69">
        <v>200</v>
      </c>
      <c r="AE4060" s="33" t="s">
        <v>103</v>
      </c>
      <c r="AF4060" s="33" t="s">
        <v>103</v>
      </c>
      <c r="AG4060" s="33"/>
      <c r="AM4060" s="164">
        <f t="shared" si="200"/>
        <v>45996</v>
      </c>
      <c r="AX4060" s="37">
        <f t="shared" si="201"/>
        <v>46000</v>
      </c>
      <c r="AY4060" s="1" t="s">
        <v>1670</v>
      </c>
      <c r="AZ4060" s="183"/>
      <c r="BA4060" s="180">
        <v>43.2</v>
      </c>
      <c r="BB4060" s="180">
        <v>41.4</v>
      </c>
      <c r="BC4060" s="180">
        <v>42.5</v>
      </c>
      <c r="BD4060" s="180">
        <v>44</v>
      </c>
      <c r="BE4060" s="180">
        <v>42.6</v>
      </c>
      <c r="BF4060" s="180">
        <v>41.7</v>
      </c>
      <c r="BG4060" s="184"/>
      <c r="BT4060" s="37">
        <f t="shared" si="199"/>
        <v>46021</v>
      </c>
      <c r="BU4060" s="31" t="s">
        <v>1670</v>
      </c>
      <c r="BV4060" s="183"/>
      <c r="BW4060" s="191">
        <v>50.4</v>
      </c>
      <c r="BX4060" s="180">
        <v>50.3</v>
      </c>
      <c r="BY4060" s="180">
        <v>49.5</v>
      </c>
      <c r="BZ4060" s="180">
        <v>50.4</v>
      </c>
      <c r="CA4060" s="180">
        <v>48.5</v>
      </c>
      <c r="CB4060" s="180">
        <v>50.4</v>
      </c>
      <c r="CC4060" s="184"/>
      <c r="CE4060" s="1"/>
      <c r="CF4060" s="1"/>
      <c r="CG4060" s="1"/>
      <c r="CH4060" s="1"/>
      <c r="CI4060" s="1"/>
      <c r="CJ4060" s="1"/>
      <c r="CK4060" s="1"/>
      <c r="CL4060" s="1"/>
      <c r="CM4060" s="32"/>
      <c r="CN4060" s="1"/>
      <c r="CO4060" s="1"/>
    </row>
    <row r="4061" spans="1:93" ht="30" customHeight="1" x14ac:dyDescent="0.2">
      <c r="A4061" s="1">
        <v>4055</v>
      </c>
      <c r="B4061" s="1" t="s">
        <v>865</v>
      </c>
      <c r="C4061" s="1" t="s">
        <v>866</v>
      </c>
      <c r="D4061" s="1" t="s">
        <v>867</v>
      </c>
      <c r="E4061" s="1" t="s">
        <v>868</v>
      </c>
      <c r="F4061" s="1" t="s">
        <v>74</v>
      </c>
      <c r="G4061" s="1">
        <v>1</v>
      </c>
      <c r="H4061" s="1" t="s">
        <v>341</v>
      </c>
      <c r="I4061" s="1" t="s">
        <v>114</v>
      </c>
      <c r="J4061" s="64">
        <v>403</v>
      </c>
      <c r="K4061" s="76">
        <v>2311155</v>
      </c>
      <c r="L4061" s="29">
        <v>45993</v>
      </c>
      <c r="M4061" s="29" t="s">
        <v>4163</v>
      </c>
      <c r="N4061" s="1" t="s">
        <v>478</v>
      </c>
      <c r="O4061" s="28" t="s">
        <v>225</v>
      </c>
      <c r="P4061" s="1" t="s">
        <v>216</v>
      </c>
      <c r="Q4061" s="76">
        <v>9</v>
      </c>
      <c r="R4061" s="1" t="s">
        <v>537</v>
      </c>
      <c r="T4061" s="1" t="s">
        <v>115</v>
      </c>
      <c r="U4061" s="1"/>
      <c r="V4061" s="1"/>
      <c r="AB4061" s="178"/>
      <c r="AC4061" s="93">
        <v>23.5</v>
      </c>
      <c r="AD4061" s="69">
        <v>235</v>
      </c>
      <c r="AE4061" s="33" t="s">
        <v>103</v>
      </c>
      <c r="AF4061" s="33" t="s">
        <v>103</v>
      </c>
      <c r="AG4061" s="33"/>
      <c r="AM4061" s="164">
        <f t="shared" si="200"/>
        <v>45996</v>
      </c>
      <c r="AX4061" s="37">
        <f t="shared" si="201"/>
        <v>46000</v>
      </c>
      <c r="AY4061" s="1" t="s">
        <v>1670</v>
      </c>
      <c r="AZ4061" s="183"/>
      <c r="BA4061" s="184"/>
      <c r="BB4061" s="184"/>
      <c r="BC4061" s="184"/>
      <c r="BD4061" s="184"/>
      <c r="BE4061" s="184"/>
      <c r="BF4061" s="184"/>
      <c r="BG4061" s="184"/>
      <c r="BT4061" s="37">
        <f t="shared" ref="BT4061:BT4124" si="202">IF(L4061=0, 0, L4061+28)</f>
        <v>46021</v>
      </c>
      <c r="BU4061" s="31" t="s">
        <v>1670</v>
      </c>
      <c r="BV4061" s="183"/>
      <c r="BW4061" s="207"/>
      <c r="BX4061" s="184"/>
      <c r="BY4061" s="184"/>
      <c r="BZ4061" s="184"/>
      <c r="CA4061" s="184"/>
      <c r="CB4061" s="184"/>
      <c r="CC4061" s="184"/>
      <c r="CE4061" s="1"/>
      <c r="CF4061" s="1"/>
      <c r="CG4061" s="1"/>
      <c r="CH4061" s="1"/>
      <c r="CI4061" s="1"/>
      <c r="CJ4061" s="1"/>
      <c r="CK4061" s="1"/>
      <c r="CL4061" s="1"/>
      <c r="CM4061" s="32"/>
      <c r="CN4061" s="1"/>
      <c r="CO4061" s="1"/>
    </row>
    <row r="4062" spans="1:93" ht="30" customHeight="1" x14ac:dyDescent="0.2">
      <c r="A4062" s="1">
        <v>4056</v>
      </c>
      <c r="B4062" s="1" t="s">
        <v>865</v>
      </c>
      <c r="C4062" s="1" t="s">
        <v>866</v>
      </c>
      <c r="D4062" s="1" t="s">
        <v>867</v>
      </c>
      <c r="E4062" s="1" t="s">
        <v>868</v>
      </c>
      <c r="F4062" s="1" t="s">
        <v>74</v>
      </c>
      <c r="G4062" s="1">
        <v>1</v>
      </c>
      <c r="H4062" s="1" t="s">
        <v>341</v>
      </c>
      <c r="I4062" s="1" t="s">
        <v>114</v>
      </c>
      <c r="J4062" s="64">
        <v>306</v>
      </c>
      <c r="K4062" s="76">
        <v>2311156</v>
      </c>
      <c r="L4062" s="29">
        <v>45993</v>
      </c>
      <c r="M4062" s="29" t="s">
        <v>4163</v>
      </c>
      <c r="N4062" s="1" t="s">
        <v>478</v>
      </c>
      <c r="O4062" s="28" t="s">
        <v>225</v>
      </c>
      <c r="P4062" s="1" t="s">
        <v>216</v>
      </c>
      <c r="Q4062" s="76">
        <v>8</v>
      </c>
      <c r="R4062" s="1" t="s">
        <v>537</v>
      </c>
      <c r="T4062" s="1" t="s">
        <v>115</v>
      </c>
      <c r="U4062" s="1"/>
      <c r="V4062" s="1"/>
      <c r="AB4062" s="178"/>
      <c r="AC4062" s="93">
        <v>26</v>
      </c>
      <c r="AD4062" s="69">
        <v>220</v>
      </c>
      <c r="AE4062" s="33" t="s">
        <v>103</v>
      </c>
      <c r="AF4062" s="33" t="s">
        <v>103</v>
      </c>
      <c r="AG4062" s="33"/>
      <c r="AM4062" s="164">
        <f t="shared" si="200"/>
        <v>45996</v>
      </c>
      <c r="AX4062" s="37">
        <f t="shared" si="201"/>
        <v>46000</v>
      </c>
      <c r="AY4062" s="1" t="s">
        <v>1670</v>
      </c>
      <c r="AZ4062" s="183"/>
      <c r="BA4062" s="184"/>
      <c r="BB4062" s="184"/>
      <c r="BC4062" s="184"/>
      <c r="BD4062" s="184"/>
      <c r="BE4062" s="184"/>
      <c r="BF4062" s="184"/>
      <c r="BG4062" s="184"/>
      <c r="BT4062" s="37">
        <f t="shared" si="202"/>
        <v>46021</v>
      </c>
      <c r="BU4062" s="31" t="s">
        <v>1670</v>
      </c>
      <c r="BV4062" s="183"/>
      <c r="BW4062" s="207"/>
      <c r="BX4062" s="184"/>
      <c r="BY4062" s="184"/>
      <c r="BZ4062" s="184"/>
      <c r="CA4062" s="184"/>
      <c r="CB4062" s="184"/>
      <c r="CC4062" s="184"/>
      <c r="CE4062" s="1"/>
      <c r="CF4062" s="1"/>
      <c r="CG4062" s="1"/>
      <c r="CH4062" s="1"/>
      <c r="CI4062" s="1"/>
      <c r="CJ4062" s="1"/>
      <c r="CK4062" s="1"/>
      <c r="CL4062" s="1"/>
      <c r="CM4062" s="32"/>
      <c r="CN4062" s="1"/>
      <c r="CO4062" s="1"/>
    </row>
    <row r="4063" spans="1:93" ht="30" customHeight="1" x14ac:dyDescent="0.2">
      <c r="A4063" s="1">
        <v>4057</v>
      </c>
      <c r="B4063" s="1" t="s">
        <v>865</v>
      </c>
      <c r="C4063" s="1" t="s">
        <v>866</v>
      </c>
      <c r="D4063" s="1" t="s">
        <v>867</v>
      </c>
      <c r="E4063" s="1" t="s">
        <v>868</v>
      </c>
      <c r="F4063" s="1" t="s">
        <v>74</v>
      </c>
      <c r="G4063" s="1">
        <v>1</v>
      </c>
      <c r="H4063" s="1" t="s">
        <v>341</v>
      </c>
      <c r="I4063" s="1" t="s">
        <v>114</v>
      </c>
      <c r="J4063" s="64">
        <v>287</v>
      </c>
      <c r="K4063" s="76">
        <v>2311157</v>
      </c>
      <c r="L4063" s="29">
        <v>45993</v>
      </c>
      <c r="M4063" s="29" t="s">
        <v>4163</v>
      </c>
      <c r="N4063" s="1" t="s">
        <v>478</v>
      </c>
      <c r="O4063" s="28" t="s">
        <v>225</v>
      </c>
      <c r="P4063" s="1" t="s">
        <v>216</v>
      </c>
      <c r="Q4063" s="76">
        <v>8</v>
      </c>
      <c r="R4063" s="1" t="s">
        <v>537</v>
      </c>
      <c r="T4063" s="1" t="s">
        <v>115</v>
      </c>
      <c r="U4063" s="1"/>
      <c r="V4063" s="1"/>
      <c r="AB4063" s="178"/>
      <c r="AC4063" s="93">
        <v>25</v>
      </c>
      <c r="AD4063" s="69">
        <v>235</v>
      </c>
      <c r="AE4063" s="33" t="s">
        <v>103</v>
      </c>
      <c r="AF4063" s="33" t="s">
        <v>103</v>
      </c>
      <c r="AG4063" s="33"/>
      <c r="AM4063" s="164">
        <f t="shared" si="200"/>
        <v>45996</v>
      </c>
      <c r="AX4063" s="37">
        <f t="shared" si="201"/>
        <v>46000</v>
      </c>
      <c r="AY4063" s="1" t="s">
        <v>1670</v>
      </c>
      <c r="AZ4063" s="183"/>
      <c r="BA4063" s="184"/>
      <c r="BB4063" s="184"/>
      <c r="BC4063" s="184"/>
      <c r="BD4063" s="184"/>
      <c r="BE4063" s="184"/>
      <c r="BF4063" s="184"/>
      <c r="BG4063" s="184"/>
      <c r="BT4063" s="37">
        <f t="shared" si="202"/>
        <v>46021</v>
      </c>
      <c r="BU4063" s="31" t="s">
        <v>1670</v>
      </c>
      <c r="BV4063" s="183"/>
      <c r="BW4063" s="207"/>
      <c r="BX4063" s="184"/>
      <c r="BY4063" s="184"/>
      <c r="BZ4063" s="184"/>
      <c r="CA4063" s="184"/>
      <c r="CB4063" s="184"/>
      <c r="CC4063" s="184"/>
      <c r="CE4063" s="1"/>
      <c r="CF4063" s="1"/>
      <c r="CG4063" s="1"/>
      <c r="CH4063" s="1"/>
      <c r="CI4063" s="1"/>
      <c r="CJ4063" s="1"/>
      <c r="CK4063" s="1"/>
      <c r="CL4063" s="1"/>
      <c r="CM4063" s="32"/>
      <c r="CN4063" s="1"/>
      <c r="CO4063" s="1"/>
    </row>
    <row r="4064" spans="1:93" ht="30" customHeight="1" x14ac:dyDescent="0.2">
      <c r="A4064" s="1">
        <v>4058</v>
      </c>
      <c r="B4064" s="1" t="s">
        <v>865</v>
      </c>
      <c r="C4064" s="1" t="s">
        <v>866</v>
      </c>
      <c r="D4064" s="1" t="s">
        <v>867</v>
      </c>
      <c r="E4064" s="1" t="s">
        <v>868</v>
      </c>
      <c r="F4064" s="1" t="s">
        <v>74</v>
      </c>
      <c r="G4064" s="1">
        <v>1</v>
      </c>
      <c r="H4064" s="1" t="s">
        <v>341</v>
      </c>
      <c r="I4064" s="1" t="s">
        <v>114</v>
      </c>
      <c r="J4064" s="64">
        <v>551</v>
      </c>
      <c r="K4064" s="76">
        <v>2296487</v>
      </c>
      <c r="L4064" s="29">
        <v>45993</v>
      </c>
      <c r="M4064" s="29" t="s">
        <v>4163</v>
      </c>
      <c r="N4064" s="1" t="s">
        <v>478</v>
      </c>
      <c r="O4064" s="28" t="s">
        <v>225</v>
      </c>
      <c r="P4064" s="1" t="s">
        <v>216</v>
      </c>
      <c r="Q4064" s="76">
        <v>12</v>
      </c>
      <c r="R4064" s="1" t="s">
        <v>537</v>
      </c>
      <c r="T4064" s="1" t="s">
        <v>115</v>
      </c>
      <c r="U4064" s="1"/>
      <c r="V4064" s="1"/>
      <c r="AB4064" s="178"/>
      <c r="AC4064" s="93">
        <v>27</v>
      </c>
      <c r="AD4064" s="69">
        <v>210</v>
      </c>
      <c r="AE4064" s="33" t="s">
        <v>103</v>
      </c>
      <c r="AF4064" s="33" t="s">
        <v>103</v>
      </c>
      <c r="AG4064" s="33"/>
      <c r="AM4064" s="164">
        <f t="shared" ref="AM4064:AM4127" si="203">L4064+3</f>
        <v>45996</v>
      </c>
      <c r="AX4064" s="37">
        <f t="shared" si="201"/>
        <v>46000</v>
      </c>
      <c r="AY4064" s="1" t="s">
        <v>1670</v>
      </c>
      <c r="AZ4064" s="183"/>
      <c r="BA4064" s="184"/>
      <c r="BB4064" s="184"/>
      <c r="BC4064" s="184"/>
      <c r="BD4064" s="184"/>
      <c r="BE4064" s="184"/>
      <c r="BF4064" s="184"/>
      <c r="BG4064" s="184"/>
      <c r="BT4064" s="37">
        <f t="shared" si="202"/>
        <v>46021</v>
      </c>
      <c r="BU4064" s="31" t="s">
        <v>1670</v>
      </c>
      <c r="BV4064" s="183"/>
      <c r="BW4064" s="207"/>
      <c r="BX4064" s="184"/>
      <c r="BY4064" s="184"/>
      <c r="BZ4064" s="184"/>
      <c r="CA4064" s="184"/>
      <c r="CB4064" s="184"/>
      <c r="CC4064" s="184"/>
      <c r="CE4064" s="1"/>
      <c r="CF4064" s="1"/>
      <c r="CG4064" s="1"/>
      <c r="CH4064" s="1"/>
      <c r="CI4064" s="1"/>
      <c r="CJ4064" s="1"/>
      <c r="CK4064" s="1"/>
      <c r="CL4064" s="1"/>
      <c r="CM4064" s="32"/>
      <c r="CN4064" s="1"/>
      <c r="CO4064" s="1"/>
    </row>
    <row r="4065" spans="1:93" ht="30" customHeight="1" x14ac:dyDescent="0.2">
      <c r="A4065" s="1">
        <v>4059</v>
      </c>
      <c r="B4065" s="1" t="s">
        <v>865</v>
      </c>
      <c r="C4065" s="1" t="s">
        <v>866</v>
      </c>
      <c r="D4065" s="1" t="s">
        <v>867</v>
      </c>
      <c r="E4065" s="1" t="s">
        <v>868</v>
      </c>
      <c r="F4065" s="1" t="s">
        <v>74</v>
      </c>
      <c r="G4065" s="1">
        <v>1</v>
      </c>
      <c r="H4065" s="1" t="s">
        <v>341</v>
      </c>
      <c r="I4065" s="1" t="s">
        <v>114</v>
      </c>
      <c r="J4065" s="64">
        <v>274</v>
      </c>
      <c r="K4065" s="76">
        <v>2296488</v>
      </c>
      <c r="L4065" s="29">
        <v>45993</v>
      </c>
      <c r="M4065" s="29" t="s">
        <v>4163</v>
      </c>
      <c r="N4065" s="1" t="s">
        <v>478</v>
      </c>
      <c r="O4065" s="28" t="s">
        <v>225</v>
      </c>
      <c r="P4065" s="1" t="s">
        <v>216</v>
      </c>
      <c r="Q4065" s="76">
        <v>8</v>
      </c>
      <c r="R4065" s="1" t="s">
        <v>537</v>
      </c>
      <c r="T4065" s="1" t="s">
        <v>115</v>
      </c>
      <c r="U4065" s="1"/>
      <c r="V4065" s="1"/>
      <c r="AB4065" s="178"/>
      <c r="AC4065" s="93">
        <v>24.5</v>
      </c>
      <c r="AD4065" s="69">
        <v>210</v>
      </c>
      <c r="AE4065" s="33" t="s">
        <v>103</v>
      </c>
      <c r="AF4065" s="33" t="s">
        <v>103</v>
      </c>
      <c r="AG4065" s="33"/>
      <c r="AM4065" s="164">
        <f t="shared" si="203"/>
        <v>45996</v>
      </c>
      <c r="AX4065" s="37">
        <f t="shared" si="201"/>
        <v>46000</v>
      </c>
      <c r="AY4065" s="1" t="s">
        <v>1670</v>
      </c>
      <c r="AZ4065" s="183"/>
      <c r="BA4065" s="184"/>
      <c r="BB4065" s="184"/>
      <c r="BC4065" s="184"/>
      <c r="BD4065" s="184"/>
      <c r="BE4065" s="184"/>
      <c r="BF4065" s="184"/>
      <c r="BG4065" s="184"/>
      <c r="BT4065" s="37">
        <f t="shared" si="202"/>
        <v>46021</v>
      </c>
      <c r="BU4065" s="31" t="s">
        <v>1670</v>
      </c>
      <c r="BV4065" s="183"/>
      <c r="BW4065" s="207"/>
      <c r="BX4065" s="184"/>
      <c r="BY4065" s="184"/>
      <c r="BZ4065" s="184"/>
      <c r="CA4065" s="184"/>
      <c r="CB4065" s="184"/>
      <c r="CC4065" s="184"/>
      <c r="CE4065" s="1"/>
      <c r="CF4065" s="1"/>
      <c r="CG4065" s="1"/>
      <c r="CH4065" s="1"/>
      <c r="CI4065" s="1"/>
      <c r="CJ4065" s="1"/>
      <c r="CK4065" s="1"/>
      <c r="CL4065" s="1"/>
      <c r="CM4065" s="32"/>
      <c r="CN4065" s="1"/>
      <c r="CO4065" s="1"/>
    </row>
    <row r="4066" spans="1:93" ht="30" customHeight="1" x14ac:dyDescent="0.2">
      <c r="A4066" s="1">
        <v>4060</v>
      </c>
      <c r="B4066" s="1" t="s">
        <v>865</v>
      </c>
      <c r="C4066" s="1" t="s">
        <v>866</v>
      </c>
      <c r="D4066" s="1" t="s">
        <v>867</v>
      </c>
      <c r="E4066" s="1" t="s">
        <v>868</v>
      </c>
      <c r="F4066" s="1" t="s">
        <v>74</v>
      </c>
      <c r="G4066" s="1">
        <v>1</v>
      </c>
      <c r="H4066" s="1" t="s">
        <v>341</v>
      </c>
      <c r="I4066" s="1" t="s">
        <v>114</v>
      </c>
      <c r="J4066" s="64">
        <v>407</v>
      </c>
      <c r="K4066" s="76">
        <v>2311158</v>
      </c>
      <c r="L4066" s="29">
        <v>45993</v>
      </c>
      <c r="M4066" s="29" t="s">
        <v>4163</v>
      </c>
      <c r="N4066" s="1" t="s">
        <v>478</v>
      </c>
      <c r="O4066" s="28" t="s">
        <v>225</v>
      </c>
      <c r="P4066" s="1" t="s">
        <v>216</v>
      </c>
      <c r="Q4066" s="76">
        <v>10</v>
      </c>
      <c r="R4066" s="1" t="s">
        <v>537</v>
      </c>
      <c r="T4066" s="1" t="s">
        <v>115</v>
      </c>
      <c r="U4066" s="1"/>
      <c r="V4066" s="1"/>
      <c r="AB4066" s="178"/>
      <c r="AC4066" s="93">
        <v>24.2</v>
      </c>
      <c r="AD4066" s="69">
        <v>200</v>
      </c>
      <c r="AE4066" s="33" t="s">
        <v>103</v>
      </c>
      <c r="AF4066" s="33" t="s">
        <v>103</v>
      </c>
      <c r="AG4066" s="33"/>
      <c r="AM4066" s="164">
        <f t="shared" si="203"/>
        <v>45996</v>
      </c>
      <c r="AX4066" s="37">
        <f t="shared" si="201"/>
        <v>46000</v>
      </c>
      <c r="AY4066" s="1" t="s">
        <v>1670</v>
      </c>
      <c r="AZ4066" s="183"/>
      <c r="BA4066" s="184"/>
      <c r="BB4066" s="184"/>
      <c r="BC4066" s="184"/>
      <c r="BD4066" s="184"/>
      <c r="BE4066" s="184"/>
      <c r="BF4066" s="184"/>
      <c r="BG4066" s="184"/>
      <c r="BT4066" s="37">
        <f t="shared" si="202"/>
        <v>46021</v>
      </c>
      <c r="BU4066" s="31" t="s">
        <v>1670</v>
      </c>
      <c r="BV4066" s="183"/>
      <c r="BW4066" s="207"/>
      <c r="BX4066" s="184"/>
      <c r="BY4066" s="184"/>
      <c r="BZ4066" s="184"/>
      <c r="CA4066" s="184"/>
      <c r="CB4066" s="184"/>
      <c r="CC4066" s="184"/>
      <c r="CE4066" s="1"/>
      <c r="CF4066" s="1"/>
      <c r="CG4066" s="1"/>
      <c r="CH4066" s="1"/>
      <c r="CI4066" s="1"/>
      <c r="CJ4066" s="1"/>
      <c r="CK4066" s="1"/>
      <c r="CL4066" s="1"/>
      <c r="CM4066" s="32"/>
      <c r="CN4066" s="1"/>
      <c r="CO4066" s="1"/>
    </row>
    <row r="4067" spans="1:93" ht="30" customHeight="1" x14ac:dyDescent="0.2">
      <c r="A4067" s="1">
        <v>4061</v>
      </c>
      <c r="B4067" s="1" t="s">
        <v>865</v>
      </c>
      <c r="C4067" s="1" t="s">
        <v>866</v>
      </c>
      <c r="D4067" s="1" t="s">
        <v>867</v>
      </c>
      <c r="E4067" s="1" t="s">
        <v>868</v>
      </c>
      <c r="F4067" s="1" t="s">
        <v>74</v>
      </c>
      <c r="G4067" s="1">
        <v>1</v>
      </c>
      <c r="H4067" s="1" t="s">
        <v>341</v>
      </c>
      <c r="I4067" s="1" t="s">
        <v>114</v>
      </c>
      <c r="J4067" s="64">
        <v>528</v>
      </c>
      <c r="K4067" s="76">
        <v>2296489</v>
      </c>
      <c r="L4067" s="29">
        <v>45993</v>
      </c>
      <c r="M4067" s="29" t="s">
        <v>4163</v>
      </c>
      <c r="N4067" s="1" t="s">
        <v>478</v>
      </c>
      <c r="O4067" s="28" t="s">
        <v>225</v>
      </c>
      <c r="P4067" s="1" t="s">
        <v>216</v>
      </c>
      <c r="Q4067" s="76">
        <v>12</v>
      </c>
      <c r="R4067" s="1" t="s">
        <v>537</v>
      </c>
      <c r="T4067" s="1" t="s">
        <v>115</v>
      </c>
      <c r="U4067" s="1"/>
      <c r="V4067" s="1"/>
      <c r="AB4067" s="178"/>
      <c r="AC4067" s="93">
        <v>26</v>
      </c>
      <c r="AD4067" s="69">
        <v>220</v>
      </c>
      <c r="AE4067" s="33" t="s">
        <v>103</v>
      </c>
      <c r="AF4067" s="33" t="s">
        <v>103</v>
      </c>
      <c r="AG4067" s="33"/>
      <c r="AM4067" s="164">
        <f t="shared" si="203"/>
        <v>45996</v>
      </c>
      <c r="AX4067" s="37">
        <f t="shared" si="201"/>
        <v>46000</v>
      </c>
      <c r="AY4067" s="1" t="s">
        <v>1670</v>
      </c>
      <c r="AZ4067" s="183"/>
      <c r="BA4067" s="184"/>
      <c r="BB4067" s="184"/>
      <c r="BC4067" s="184"/>
      <c r="BD4067" s="184"/>
      <c r="BE4067" s="184"/>
      <c r="BF4067" s="184"/>
      <c r="BG4067" s="184"/>
      <c r="BT4067" s="37">
        <f t="shared" si="202"/>
        <v>46021</v>
      </c>
      <c r="BU4067" s="31" t="s">
        <v>1670</v>
      </c>
      <c r="BV4067" s="183"/>
      <c r="BW4067" s="207"/>
      <c r="BX4067" s="184"/>
      <c r="BY4067" s="184"/>
      <c r="BZ4067" s="184"/>
      <c r="CA4067" s="184"/>
      <c r="CB4067" s="184"/>
      <c r="CC4067" s="184"/>
      <c r="CE4067" s="1"/>
      <c r="CF4067" s="1"/>
      <c r="CG4067" s="1"/>
      <c r="CH4067" s="1"/>
      <c r="CI4067" s="1"/>
      <c r="CJ4067" s="1"/>
      <c r="CK4067" s="1"/>
      <c r="CL4067" s="1"/>
      <c r="CM4067" s="32"/>
      <c r="CN4067" s="1"/>
      <c r="CO4067" s="1"/>
    </row>
    <row r="4068" spans="1:93" ht="30" customHeight="1" x14ac:dyDescent="0.2">
      <c r="A4068" s="1">
        <v>4062</v>
      </c>
      <c r="B4068" s="1" t="s">
        <v>865</v>
      </c>
      <c r="C4068" s="1" t="s">
        <v>866</v>
      </c>
      <c r="D4068" s="1" t="s">
        <v>867</v>
      </c>
      <c r="E4068" s="1" t="s">
        <v>868</v>
      </c>
      <c r="F4068" s="1" t="s">
        <v>74</v>
      </c>
      <c r="G4068" s="1">
        <v>1</v>
      </c>
      <c r="H4068" s="1" t="s">
        <v>341</v>
      </c>
      <c r="I4068" s="1" t="s">
        <v>114</v>
      </c>
      <c r="J4068" s="64">
        <v>558</v>
      </c>
      <c r="K4068" s="76">
        <v>2311159</v>
      </c>
      <c r="L4068" s="29">
        <v>45993</v>
      </c>
      <c r="M4068" s="29" t="s">
        <v>4163</v>
      </c>
      <c r="N4068" s="1" t="s">
        <v>478</v>
      </c>
      <c r="O4068" s="28" t="s">
        <v>225</v>
      </c>
      <c r="P4068" s="1" t="s">
        <v>216</v>
      </c>
      <c r="Q4068" s="76">
        <v>12</v>
      </c>
      <c r="R4068" s="1" t="s">
        <v>537</v>
      </c>
      <c r="T4068" s="1" t="s">
        <v>115</v>
      </c>
      <c r="U4068" s="1"/>
      <c r="V4068" s="1"/>
      <c r="AB4068" s="178"/>
      <c r="AC4068" s="93">
        <v>27.1</v>
      </c>
      <c r="AD4068" s="69">
        <v>200</v>
      </c>
      <c r="AE4068" s="33" t="s">
        <v>103</v>
      </c>
      <c r="AF4068" s="33" t="s">
        <v>103</v>
      </c>
      <c r="AG4068" s="33"/>
      <c r="AM4068" s="164">
        <f t="shared" si="203"/>
        <v>45996</v>
      </c>
      <c r="AX4068" s="37">
        <f t="shared" si="201"/>
        <v>46000</v>
      </c>
      <c r="AY4068" s="1" t="s">
        <v>1670</v>
      </c>
      <c r="AZ4068" s="183"/>
      <c r="BA4068" s="184"/>
      <c r="BB4068" s="184"/>
      <c r="BC4068" s="184"/>
      <c r="BD4068" s="184"/>
      <c r="BE4068" s="184"/>
      <c r="BF4068" s="184"/>
      <c r="BG4068" s="184"/>
      <c r="BT4068" s="37">
        <f t="shared" si="202"/>
        <v>46021</v>
      </c>
      <c r="BU4068" s="31" t="s">
        <v>1670</v>
      </c>
      <c r="BV4068" s="183"/>
      <c r="BW4068" s="207"/>
      <c r="BX4068" s="184"/>
      <c r="BY4068" s="184"/>
      <c r="BZ4068" s="184"/>
      <c r="CA4068" s="184"/>
      <c r="CB4068" s="184"/>
      <c r="CC4068" s="184"/>
      <c r="CE4068" s="1"/>
      <c r="CF4068" s="1"/>
      <c r="CG4068" s="1"/>
      <c r="CH4068" s="1"/>
      <c r="CI4068" s="1"/>
      <c r="CJ4068" s="1"/>
      <c r="CK4068" s="1"/>
      <c r="CL4068" s="1"/>
      <c r="CM4068" s="32"/>
      <c r="CN4068" s="1"/>
      <c r="CO4068" s="1"/>
    </row>
    <row r="4069" spans="1:93" ht="30" customHeight="1" x14ac:dyDescent="0.2">
      <c r="A4069" s="1">
        <v>4063</v>
      </c>
      <c r="B4069" s="1" t="s">
        <v>865</v>
      </c>
      <c r="C4069" s="1" t="s">
        <v>866</v>
      </c>
      <c r="D4069" s="1" t="s">
        <v>867</v>
      </c>
      <c r="E4069" s="1" t="s">
        <v>868</v>
      </c>
      <c r="F4069" s="1" t="s">
        <v>74</v>
      </c>
      <c r="G4069" s="1">
        <v>1</v>
      </c>
      <c r="H4069" s="1" t="s">
        <v>341</v>
      </c>
      <c r="I4069" s="1" t="s">
        <v>114</v>
      </c>
      <c r="J4069" s="64">
        <v>415</v>
      </c>
      <c r="K4069" s="76">
        <v>2311160</v>
      </c>
      <c r="L4069" s="29">
        <v>45993</v>
      </c>
      <c r="M4069" s="29" t="s">
        <v>4163</v>
      </c>
      <c r="N4069" s="1" t="s">
        <v>478</v>
      </c>
      <c r="O4069" s="28" t="s">
        <v>225</v>
      </c>
      <c r="P4069" s="1" t="s">
        <v>216</v>
      </c>
      <c r="Q4069" s="76">
        <v>9</v>
      </c>
      <c r="R4069" s="1" t="s">
        <v>537</v>
      </c>
      <c r="T4069" s="1" t="s">
        <v>115</v>
      </c>
      <c r="U4069" s="1"/>
      <c r="V4069" s="1"/>
      <c r="AB4069" s="178"/>
      <c r="AC4069" s="93">
        <v>25.4</v>
      </c>
      <c r="AD4069" s="69">
        <v>230</v>
      </c>
      <c r="AE4069" s="33" t="s">
        <v>103</v>
      </c>
      <c r="AF4069" s="33" t="s">
        <v>103</v>
      </c>
      <c r="AG4069" s="33"/>
      <c r="AM4069" s="164">
        <f t="shared" si="203"/>
        <v>45996</v>
      </c>
      <c r="AX4069" s="37">
        <f t="shared" si="201"/>
        <v>46000</v>
      </c>
      <c r="AY4069" s="1" t="s">
        <v>1670</v>
      </c>
      <c r="AZ4069" s="183"/>
      <c r="BA4069" s="184"/>
      <c r="BB4069" s="184"/>
      <c r="BC4069" s="184"/>
      <c r="BD4069" s="184"/>
      <c r="BE4069" s="184"/>
      <c r="BF4069" s="184"/>
      <c r="BG4069" s="184"/>
      <c r="BT4069" s="37">
        <f t="shared" si="202"/>
        <v>46021</v>
      </c>
      <c r="BU4069" s="31" t="s">
        <v>1670</v>
      </c>
      <c r="BV4069" s="183"/>
      <c r="BW4069" s="207"/>
      <c r="BX4069" s="184"/>
      <c r="BY4069" s="184"/>
      <c r="BZ4069" s="184"/>
      <c r="CA4069" s="184"/>
      <c r="CB4069" s="184"/>
      <c r="CC4069" s="184"/>
      <c r="CE4069" s="1"/>
      <c r="CF4069" s="1"/>
      <c r="CG4069" s="1"/>
      <c r="CH4069" s="1"/>
      <c r="CI4069" s="1"/>
      <c r="CJ4069" s="1"/>
      <c r="CK4069" s="1"/>
      <c r="CL4069" s="1"/>
      <c r="CM4069" s="32"/>
      <c r="CN4069" s="1"/>
      <c r="CO4069" s="1"/>
    </row>
    <row r="4070" spans="1:93" ht="30" customHeight="1" x14ac:dyDescent="0.2">
      <c r="A4070" s="1">
        <v>4064</v>
      </c>
      <c r="B4070" s="1" t="s">
        <v>865</v>
      </c>
      <c r="C4070" s="1" t="s">
        <v>866</v>
      </c>
      <c r="D4070" s="1" t="s">
        <v>867</v>
      </c>
      <c r="E4070" s="1" t="s">
        <v>868</v>
      </c>
      <c r="F4070" s="1" t="s">
        <v>74</v>
      </c>
      <c r="G4070" s="1">
        <v>1</v>
      </c>
      <c r="H4070" s="1" t="s">
        <v>341</v>
      </c>
      <c r="I4070" s="1" t="s">
        <v>114</v>
      </c>
      <c r="J4070" s="64">
        <v>302</v>
      </c>
      <c r="K4070" s="76">
        <v>2296490</v>
      </c>
      <c r="L4070" s="29">
        <v>45993</v>
      </c>
      <c r="M4070" s="29" t="s">
        <v>4163</v>
      </c>
      <c r="N4070" s="1" t="s">
        <v>478</v>
      </c>
      <c r="O4070" s="28" t="s">
        <v>225</v>
      </c>
      <c r="P4070" s="1" t="s">
        <v>216</v>
      </c>
      <c r="Q4070" s="76">
        <v>8</v>
      </c>
      <c r="R4070" s="1" t="s">
        <v>537</v>
      </c>
      <c r="T4070" s="1" t="s">
        <v>115</v>
      </c>
      <c r="U4070" s="1"/>
      <c r="V4070" s="1"/>
      <c r="AB4070" s="178"/>
      <c r="AC4070" s="93">
        <v>28</v>
      </c>
      <c r="AD4070" s="69">
        <v>210</v>
      </c>
      <c r="AE4070" s="33" t="s">
        <v>103</v>
      </c>
      <c r="AF4070" s="33" t="s">
        <v>103</v>
      </c>
      <c r="AG4070" s="33"/>
      <c r="AM4070" s="164">
        <f t="shared" si="203"/>
        <v>45996</v>
      </c>
      <c r="AX4070" s="37">
        <f t="shared" si="201"/>
        <v>46000</v>
      </c>
      <c r="AY4070" s="1" t="s">
        <v>1670</v>
      </c>
      <c r="AZ4070" s="183"/>
      <c r="BA4070" s="184"/>
      <c r="BB4070" s="184"/>
      <c r="BC4070" s="184"/>
      <c r="BD4070" s="184"/>
      <c r="BE4070" s="184"/>
      <c r="BF4070" s="184"/>
      <c r="BG4070" s="184"/>
      <c r="BT4070" s="37">
        <f t="shared" si="202"/>
        <v>46021</v>
      </c>
      <c r="BU4070" s="31" t="s">
        <v>1670</v>
      </c>
      <c r="BV4070" s="183"/>
      <c r="BW4070" s="207"/>
      <c r="BX4070" s="184"/>
      <c r="BY4070" s="184"/>
      <c r="BZ4070" s="184"/>
      <c r="CA4070" s="184"/>
      <c r="CB4070" s="184"/>
      <c r="CC4070" s="184"/>
      <c r="CE4070" s="1"/>
      <c r="CF4070" s="1"/>
      <c r="CG4070" s="1"/>
      <c r="CH4070" s="1"/>
      <c r="CI4070" s="1"/>
      <c r="CJ4070" s="1"/>
      <c r="CK4070" s="1"/>
      <c r="CL4070" s="1"/>
      <c r="CM4070" s="32"/>
      <c r="CN4070" s="1"/>
      <c r="CO4070" s="1"/>
    </row>
    <row r="4071" spans="1:93" ht="30" customHeight="1" x14ac:dyDescent="0.2">
      <c r="A4071" s="1">
        <v>4065</v>
      </c>
      <c r="B4071" s="1" t="s">
        <v>865</v>
      </c>
      <c r="C4071" s="1" t="s">
        <v>866</v>
      </c>
      <c r="D4071" s="1" t="s">
        <v>867</v>
      </c>
      <c r="E4071" s="1" t="s">
        <v>868</v>
      </c>
      <c r="F4071" s="1" t="s">
        <v>74</v>
      </c>
      <c r="G4071" s="1">
        <v>1</v>
      </c>
      <c r="H4071" s="1" t="s">
        <v>341</v>
      </c>
      <c r="I4071" s="1" t="s">
        <v>114</v>
      </c>
      <c r="J4071" s="64">
        <v>433</v>
      </c>
      <c r="K4071" s="76">
        <v>2311161</v>
      </c>
      <c r="L4071" s="29">
        <v>45993</v>
      </c>
      <c r="M4071" s="29" t="s">
        <v>4163</v>
      </c>
      <c r="N4071" s="1" t="s">
        <v>478</v>
      </c>
      <c r="O4071" s="28" t="s">
        <v>225</v>
      </c>
      <c r="P4071" s="1" t="s">
        <v>216</v>
      </c>
      <c r="Q4071" s="76">
        <v>9</v>
      </c>
      <c r="R4071" s="1" t="s">
        <v>537</v>
      </c>
      <c r="T4071" s="1" t="s">
        <v>115</v>
      </c>
      <c r="U4071" s="1"/>
      <c r="V4071" s="1"/>
      <c r="AB4071" s="178"/>
      <c r="AC4071" s="93">
        <v>24.6</v>
      </c>
      <c r="AD4071" s="69">
        <v>200</v>
      </c>
      <c r="AE4071" s="33" t="s">
        <v>103</v>
      </c>
      <c r="AF4071" s="33" t="s">
        <v>103</v>
      </c>
      <c r="AG4071" s="33"/>
      <c r="AM4071" s="164">
        <f t="shared" si="203"/>
        <v>45996</v>
      </c>
      <c r="AX4071" s="37">
        <f t="shared" si="201"/>
        <v>46000</v>
      </c>
      <c r="AY4071" s="1" t="s">
        <v>1670</v>
      </c>
      <c r="AZ4071" s="183"/>
      <c r="BA4071" s="184"/>
      <c r="BB4071" s="184"/>
      <c r="BC4071" s="184"/>
      <c r="BD4071" s="184"/>
      <c r="BE4071" s="184"/>
      <c r="BF4071" s="184"/>
      <c r="BG4071" s="184"/>
      <c r="BT4071" s="37">
        <f t="shared" si="202"/>
        <v>46021</v>
      </c>
      <c r="BU4071" s="31" t="s">
        <v>1670</v>
      </c>
      <c r="BV4071" s="183"/>
      <c r="BW4071" s="207"/>
      <c r="BX4071" s="184"/>
      <c r="BY4071" s="184"/>
      <c r="BZ4071" s="184"/>
      <c r="CA4071" s="184"/>
      <c r="CB4071" s="184"/>
      <c r="CC4071" s="184"/>
      <c r="CE4071" s="1"/>
      <c r="CF4071" s="1"/>
      <c r="CG4071" s="1"/>
      <c r="CH4071" s="1"/>
      <c r="CI4071" s="1"/>
      <c r="CJ4071" s="1"/>
      <c r="CK4071" s="1"/>
      <c r="CL4071" s="1"/>
      <c r="CM4071" s="32"/>
      <c r="CN4071" s="1"/>
      <c r="CO4071" s="1"/>
    </row>
    <row r="4072" spans="1:93" ht="30" customHeight="1" x14ac:dyDescent="0.2">
      <c r="A4072" s="1">
        <v>4066</v>
      </c>
      <c r="B4072" s="1" t="s">
        <v>865</v>
      </c>
      <c r="C4072" s="1" t="s">
        <v>866</v>
      </c>
      <c r="D4072" s="1" t="s">
        <v>867</v>
      </c>
      <c r="E4072" s="1" t="s">
        <v>868</v>
      </c>
      <c r="F4072" s="1" t="s">
        <v>74</v>
      </c>
      <c r="G4072" s="1">
        <v>1</v>
      </c>
      <c r="H4072" s="1" t="s">
        <v>341</v>
      </c>
      <c r="I4072" s="1" t="s">
        <v>114</v>
      </c>
      <c r="J4072" s="64">
        <v>403</v>
      </c>
      <c r="K4072" s="76">
        <v>2296492</v>
      </c>
      <c r="L4072" s="29">
        <v>45993</v>
      </c>
      <c r="M4072" s="29" t="s">
        <v>4163</v>
      </c>
      <c r="N4072" s="1" t="s">
        <v>478</v>
      </c>
      <c r="O4072" s="28" t="s">
        <v>225</v>
      </c>
      <c r="P4072" s="1" t="s">
        <v>216</v>
      </c>
      <c r="Q4072" s="76">
        <v>9</v>
      </c>
      <c r="R4072" s="1" t="s">
        <v>537</v>
      </c>
      <c r="T4072" s="1" t="s">
        <v>115</v>
      </c>
      <c r="U4072" s="1"/>
      <c r="V4072" s="1"/>
      <c r="AB4072" s="178"/>
      <c r="AC4072" s="93">
        <v>26</v>
      </c>
      <c r="AD4072" s="69">
        <v>230</v>
      </c>
      <c r="AE4072" s="33" t="s">
        <v>103</v>
      </c>
      <c r="AF4072" s="33" t="s">
        <v>103</v>
      </c>
      <c r="AG4072" s="33"/>
      <c r="AM4072" s="164">
        <f t="shared" si="203"/>
        <v>45996</v>
      </c>
      <c r="AX4072" s="37">
        <f t="shared" si="201"/>
        <v>46000</v>
      </c>
      <c r="AY4072" s="1" t="s">
        <v>1670</v>
      </c>
      <c r="AZ4072" s="183"/>
      <c r="BA4072" s="184"/>
      <c r="BB4072" s="184"/>
      <c r="BC4072" s="184"/>
      <c r="BD4072" s="184"/>
      <c r="BE4072" s="184"/>
      <c r="BF4072" s="184"/>
      <c r="BG4072" s="184"/>
      <c r="BT4072" s="37">
        <f t="shared" si="202"/>
        <v>46021</v>
      </c>
      <c r="BU4072" s="31" t="s">
        <v>1670</v>
      </c>
      <c r="BV4072" s="183"/>
      <c r="BW4072" s="207"/>
      <c r="BX4072" s="184"/>
      <c r="BY4072" s="184"/>
      <c r="BZ4072" s="184"/>
      <c r="CA4072" s="184"/>
      <c r="CB4072" s="184"/>
      <c r="CC4072" s="184"/>
      <c r="CE4072" s="1"/>
      <c r="CF4072" s="1"/>
      <c r="CG4072" s="1"/>
      <c r="CH4072" s="1"/>
      <c r="CI4072" s="1"/>
      <c r="CJ4072" s="1"/>
      <c r="CK4072" s="1"/>
      <c r="CL4072" s="1"/>
      <c r="CM4072" s="32"/>
      <c r="CN4072" s="1"/>
      <c r="CO4072" s="1"/>
    </row>
    <row r="4073" spans="1:93" ht="30" customHeight="1" x14ac:dyDescent="0.2">
      <c r="A4073" s="1">
        <v>4067</v>
      </c>
      <c r="B4073" s="1" t="s">
        <v>865</v>
      </c>
      <c r="C4073" s="1" t="s">
        <v>866</v>
      </c>
      <c r="D4073" s="1" t="s">
        <v>867</v>
      </c>
      <c r="E4073" s="1" t="s">
        <v>868</v>
      </c>
      <c r="F4073" s="1" t="s">
        <v>74</v>
      </c>
      <c r="G4073" s="1">
        <v>1</v>
      </c>
      <c r="H4073" s="1" t="s">
        <v>341</v>
      </c>
      <c r="I4073" s="1" t="s">
        <v>114</v>
      </c>
      <c r="J4073" s="64">
        <v>287</v>
      </c>
      <c r="K4073" s="76">
        <v>2311162</v>
      </c>
      <c r="L4073" s="29">
        <v>45993</v>
      </c>
      <c r="M4073" s="29" t="s">
        <v>4163</v>
      </c>
      <c r="N4073" s="1" t="s">
        <v>478</v>
      </c>
      <c r="O4073" s="28" t="s">
        <v>225</v>
      </c>
      <c r="P4073" s="1" t="s">
        <v>216</v>
      </c>
      <c r="Q4073" s="76">
        <v>8</v>
      </c>
      <c r="R4073" s="1" t="s">
        <v>537</v>
      </c>
      <c r="T4073" s="1" t="s">
        <v>115</v>
      </c>
      <c r="U4073" s="1"/>
      <c r="V4073" s="1"/>
      <c r="AB4073" s="178"/>
      <c r="AC4073" s="93">
        <v>24.5</v>
      </c>
      <c r="AD4073" s="69">
        <v>210</v>
      </c>
      <c r="AE4073" s="33" t="s">
        <v>103</v>
      </c>
      <c r="AF4073" s="33" t="s">
        <v>103</v>
      </c>
      <c r="AG4073" s="33"/>
      <c r="AM4073" s="164">
        <f t="shared" si="203"/>
        <v>45996</v>
      </c>
      <c r="AX4073" s="37">
        <f t="shared" si="201"/>
        <v>46000</v>
      </c>
      <c r="AY4073" s="1" t="s">
        <v>1670</v>
      </c>
      <c r="AZ4073" s="183"/>
      <c r="BA4073" s="184"/>
      <c r="BB4073" s="184"/>
      <c r="BC4073" s="184"/>
      <c r="BD4073" s="184"/>
      <c r="BE4073" s="184"/>
      <c r="BF4073" s="184"/>
      <c r="BG4073" s="184"/>
      <c r="BT4073" s="37">
        <f t="shared" si="202"/>
        <v>46021</v>
      </c>
      <c r="BU4073" s="31" t="s">
        <v>1670</v>
      </c>
      <c r="BV4073" s="183"/>
      <c r="BW4073" s="207"/>
      <c r="BX4073" s="184"/>
      <c r="BY4073" s="184"/>
      <c r="BZ4073" s="184"/>
      <c r="CA4073" s="184"/>
      <c r="CB4073" s="184"/>
      <c r="CC4073" s="184"/>
      <c r="CE4073" s="1"/>
      <c r="CF4073" s="1"/>
      <c r="CG4073" s="1"/>
      <c r="CH4073" s="1"/>
      <c r="CI4073" s="1"/>
      <c r="CJ4073" s="1"/>
      <c r="CK4073" s="1"/>
      <c r="CL4073" s="1"/>
      <c r="CM4073" s="32"/>
      <c r="CN4073" s="1"/>
      <c r="CO4073" s="1"/>
    </row>
    <row r="4074" spans="1:93" ht="30" customHeight="1" x14ac:dyDescent="0.2">
      <c r="A4074" s="1">
        <v>4068</v>
      </c>
      <c r="B4074" s="1" t="s">
        <v>865</v>
      </c>
      <c r="C4074" s="1" t="s">
        <v>866</v>
      </c>
      <c r="D4074" s="1" t="s">
        <v>867</v>
      </c>
      <c r="E4074" s="1" t="s">
        <v>868</v>
      </c>
      <c r="F4074" s="1" t="s">
        <v>74</v>
      </c>
      <c r="G4074" s="1">
        <v>1</v>
      </c>
      <c r="H4074" s="1" t="s">
        <v>341</v>
      </c>
      <c r="I4074" s="1" t="s">
        <v>114</v>
      </c>
      <c r="J4074" s="64">
        <v>393</v>
      </c>
      <c r="K4074" s="76">
        <v>2296493</v>
      </c>
      <c r="L4074" s="29">
        <v>45993</v>
      </c>
      <c r="M4074" s="29" t="s">
        <v>4163</v>
      </c>
      <c r="N4074" s="1" t="s">
        <v>478</v>
      </c>
      <c r="O4074" s="28" t="s">
        <v>225</v>
      </c>
      <c r="P4074" s="1" t="s">
        <v>216</v>
      </c>
      <c r="Q4074" s="76">
        <v>10</v>
      </c>
      <c r="R4074" s="1" t="s">
        <v>537</v>
      </c>
      <c r="T4074" s="1" t="s">
        <v>115</v>
      </c>
      <c r="U4074" s="1"/>
      <c r="V4074" s="1"/>
      <c r="AB4074" s="178"/>
      <c r="AC4074" s="93">
        <v>27</v>
      </c>
      <c r="AD4074" s="69">
        <v>200</v>
      </c>
      <c r="AE4074" s="33" t="s">
        <v>103</v>
      </c>
      <c r="AF4074" s="33" t="s">
        <v>103</v>
      </c>
      <c r="AG4074" s="33"/>
      <c r="AM4074" s="164">
        <f t="shared" si="203"/>
        <v>45996</v>
      </c>
      <c r="AX4074" s="37">
        <f t="shared" si="201"/>
        <v>46000</v>
      </c>
      <c r="AY4074" s="1" t="s">
        <v>1670</v>
      </c>
      <c r="AZ4074" s="183"/>
      <c r="BA4074" s="184"/>
      <c r="BB4074" s="184"/>
      <c r="BC4074" s="184"/>
      <c r="BD4074" s="184"/>
      <c r="BE4074" s="184"/>
      <c r="BF4074" s="184"/>
      <c r="BG4074" s="184"/>
      <c r="BT4074" s="37">
        <f t="shared" si="202"/>
        <v>46021</v>
      </c>
      <c r="BU4074" s="31" t="s">
        <v>1670</v>
      </c>
      <c r="BV4074" s="183"/>
      <c r="BW4074" s="207"/>
      <c r="BX4074" s="184"/>
      <c r="BY4074" s="184"/>
      <c r="BZ4074" s="184"/>
      <c r="CA4074" s="184"/>
      <c r="CB4074" s="184"/>
      <c r="CC4074" s="184"/>
      <c r="CE4074" s="1"/>
      <c r="CF4074" s="1"/>
      <c r="CG4074" s="1"/>
      <c r="CH4074" s="1"/>
      <c r="CI4074" s="1"/>
      <c r="CJ4074" s="1"/>
      <c r="CK4074" s="1"/>
      <c r="CL4074" s="1"/>
      <c r="CM4074" s="32"/>
      <c r="CN4074" s="1"/>
      <c r="CO4074" s="1"/>
    </row>
    <row r="4075" spans="1:93" ht="30" customHeight="1" x14ac:dyDescent="0.2">
      <c r="A4075" s="1">
        <v>4069</v>
      </c>
      <c r="B4075" s="1" t="s">
        <v>865</v>
      </c>
      <c r="C4075" s="1" t="s">
        <v>866</v>
      </c>
      <c r="D4075" s="1" t="s">
        <v>867</v>
      </c>
      <c r="E4075" s="1" t="s">
        <v>868</v>
      </c>
      <c r="F4075" s="1" t="s">
        <v>74</v>
      </c>
      <c r="G4075" s="1">
        <v>1</v>
      </c>
      <c r="H4075" s="1" t="s">
        <v>341</v>
      </c>
      <c r="I4075" s="1" t="s">
        <v>114</v>
      </c>
      <c r="J4075" s="64">
        <v>551</v>
      </c>
      <c r="K4075" s="76">
        <v>2311163</v>
      </c>
      <c r="L4075" s="29">
        <v>45993</v>
      </c>
      <c r="M4075" s="29" t="s">
        <v>4163</v>
      </c>
      <c r="N4075" s="1" t="s">
        <v>478</v>
      </c>
      <c r="O4075" s="28" t="s">
        <v>225</v>
      </c>
      <c r="P4075" s="1" t="s">
        <v>216</v>
      </c>
      <c r="Q4075" s="76">
        <v>12</v>
      </c>
      <c r="R4075" s="1" t="s">
        <v>537</v>
      </c>
      <c r="T4075" s="1" t="s">
        <v>115</v>
      </c>
      <c r="U4075" s="1"/>
      <c r="V4075" s="1"/>
      <c r="AB4075" s="178"/>
      <c r="AC4075" s="93">
        <v>25.4</v>
      </c>
      <c r="AD4075" s="69">
        <v>230</v>
      </c>
      <c r="AE4075" s="33" t="s">
        <v>103</v>
      </c>
      <c r="AF4075" s="33" t="s">
        <v>103</v>
      </c>
      <c r="AG4075" s="33"/>
      <c r="AM4075" s="164">
        <f t="shared" si="203"/>
        <v>45996</v>
      </c>
      <c r="AX4075" s="37">
        <f t="shared" si="201"/>
        <v>46000</v>
      </c>
      <c r="AY4075" s="1" t="s">
        <v>1670</v>
      </c>
      <c r="AZ4075" s="183"/>
      <c r="BA4075" s="184"/>
      <c r="BB4075" s="184"/>
      <c r="BC4075" s="184"/>
      <c r="BD4075" s="184"/>
      <c r="BE4075" s="184"/>
      <c r="BF4075" s="184"/>
      <c r="BG4075" s="184"/>
      <c r="BT4075" s="37">
        <f t="shared" si="202"/>
        <v>46021</v>
      </c>
      <c r="BU4075" s="31" t="s">
        <v>1670</v>
      </c>
      <c r="BV4075" s="183"/>
      <c r="BW4075" s="207"/>
      <c r="BX4075" s="184"/>
      <c r="BY4075" s="184"/>
      <c r="BZ4075" s="184"/>
      <c r="CA4075" s="184"/>
      <c r="CB4075" s="184"/>
      <c r="CC4075" s="184"/>
      <c r="CE4075" s="1"/>
      <c r="CF4075" s="1"/>
      <c r="CG4075" s="1"/>
      <c r="CH4075" s="1"/>
      <c r="CI4075" s="1"/>
      <c r="CJ4075" s="1"/>
      <c r="CK4075" s="1"/>
      <c r="CL4075" s="1"/>
      <c r="CM4075" s="32"/>
      <c r="CN4075" s="1"/>
      <c r="CO4075" s="1"/>
    </row>
    <row r="4076" spans="1:93" ht="30" customHeight="1" x14ac:dyDescent="0.2">
      <c r="A4076" s="1">
        <v>4070</v>
      </c>
      <c r="B4076" s="1" t="s">
        <v>865</v>
      </c>
      <c r="C4076" s="1" t="s">
        <v>866</v>
      </c>
      <c r="D4076" s="1" t="s">
        <v>867</v>
      </c>
      <c r="E4076" s="1" t="s">
        <v>868</v>
      </c>
      <c r="F4076" s="1" t="s">
        <v>74</v>
      </c>
      <c r="G4076" s="1">
        <v>1</v>
      </c>
      <c r="H4076" s="1" t="s">
        <v>341</v>
      </c>
      <c r="I4076" s="1" t="s">
        <v>114</v>
      </c>
      <c r="J4076" s="64">
        <v>407</v>
      </c>
      <c r="K4076" s="76">
        <v>2311164</v>
      </c>
      <c r="L4076" s="29">
        <v>45993</v>
      </c>
      <c r="M4076" s="29" t="s">
        <v>4163</v>
      </c>
      <c r="N4076" s="1" t="s">
        <v>478</v>
      </c>
      <c r="O4076" s="28" t="s">
        <v>225</v>
      </c>
      <c r="P4076" s="1" t="s">
        <v>216</v>
      </c>
      <c r="Q4076" s="76">
        <v>9.5</v>
      </c>
      <c r="R4076" s="1" t="s">
        <v>537</v>
      </c>
      <c r="T4076" s="1" t="s">
        <v>115</v>
      </c>
      <c r="U4076" s="1"/>
      <c r="V4076" s="1"/>
      <c r="AB4076" s="178"/>
      <c r="AC4076" s="93">
        <v>27</v>
      </c>
      <c r="AD4076" s="69">
        <v>240</v>
      </c>
      <c r="AE4076" s="33" t="s">
        <v>103</v>
      </c>
      <c r="AF4076" s="33" t="s">
        <v>103</v>
      </c>
      <c r="AG4076" s="33"/>
      <c r="AM4076" s="164">
        <f t="shared" si="203"/>
        <v>45996</v>
      </c>
      <c r="AX4076" s="37">
        <f t="shared" si="201"/>
        <v>46000</v>
      </c>
      <c r="AY4076" s="1" t="s">
        <v>1670</v>
      </c>
      <c r="AZ4076" s="183"/>
      <c r="BA4076" s="184"/>
      <c r="BB4076" s="184"/>
      <c r="BC4076" s="184"/>
      <c r="BD4076" s="184"/>
      <c r="BE4076" s="184"/>
      <c r="BF4076" s="184"/>
      <c r="BG4076" s="184"/>
      <c r="BT4076" s="37">
        <f t="shared" si="202"/>
        <v>46021</v>
      </c>
      <c r="BU4076" s="31" t="s">
        <v>1670</v>
      </c>
      <c r="BV4076" s="183"/>
      <c r="BW4076" s="207"/>
      <c r="BX4076" s="184"/>
      <c r="BY4076" s="184"/>
      <c r="BZ4076" s="184"/>
      <c r="CA4076" s="184"/>
      <c r="CB4076" s="184"/>
      <c r="CC4076" s="184"/>
      <c r="CE4076" s="1"/>
      <c r="CF4076" s="1"/>
      <c r="CG4076" s="1"/>
      <c r="CH4076" s="1"/>
      <c r="CI4076" s="1"/>
      <c r="CJ4076" s="1"/>
      <c r="CK4076" s="1"/>
      <c r="CL4076" s="1"/>
      <c r="CM4076" s="32"/>
      <c r="CN4076" s="1"/>
      <c r="CO4076" s="1"/>
    </row>
    <row r="4077" spans="1:93" ht="30" customHeight="1" x14ac:dyDescent="0.2">
      <c r="A4077" s="1">
        <v>4071</v>
      </c>
      <c r="B4077" s="1" t="s">
        <v>865</v>
      </c>
      <c r="C4077" s="1" t="s">
        <v>866</v>
      </c>
      <c r="D4077" s="1" t="s">
        <v>867</v>
      </c>
      <c r="E4077" s="1" t="s">
        <v>868</v>
      </c>
      <c r="F4077" s="1" t="s">
        <v>74</v>
      </c>
      <c r="G4077" s="1">
        <v>1</v>
      </c>
      <c r="H4077" s="1" t="s">
        <v>341</v>
      </c>
      <c r="I4077" s="1" t="s">
        <v>114</v>
      </c>
      <c r="J4077" s="64">
        <v>274</v>
      </c>
      <c r="K4077" s="76">
        <v>2311165</v>
      </c>
      <c r="L4077" s="29">
        <v>45993</v>
      </c>
      <c r="M4077" s="29" t="s">
        <v>4163</v>
      </c>
      <c r="N4077" s="1" t="s">
        <v>478</v>
      </c>
      <c r="O4077" s="28" t="s">
        <v>225</v>
      </c>
      <c r="P4077" s="1" t="s">
        <v>216</v>
      </c>
      <c r="Q4077" s="76">
        <v>8</v>
      </c>
      <c r="R4077" s="1" t="s">
        <v>537</v>
      </c>
      <c r="T4077" s="1" t="s">
        <v>115</v>
      </c>
      <c r="U4077" s="1"/>
      <c r="V4077" s="1"/>
      <c r="AB4077" s="178"/>
      <c r="AC4077" s="93">
        <v>25.4</v>
      </c>
      <c r="AD4077" s="69">
        <v>200</v>
      </c>
      <c r="AE4077" s="33" t="s">
        <v>103</v>
      </c>
      <c r="AF4077" s="33" t="s">
        <v>103</v>
      </c>
      <c r="AG4077" s="33"/>
      <c r="AM4077" s="164">
        <f t="shared" si="203"/>
        <v>45996</v>
      </c>
      <c r="AX4077" s="37">
        <f t="shared" si="201"/>
        <v>46000</v>
      </c>
      <c r="AY4077" s="1" t="s">
        <v>1670</v>
      </c>
      <c r="AZ4077" s="183"/>
      <c r="BA4077" s="184"/>
      <c r="BB4077" s="184"/>
      <c r="BC4077" s="184"/>
      <c r="BD4077" s="184"/>
      <c r="BE4077" s="184"/>
      <c r="BF4077" s="184"/>
      <c r="BG4077" s="184"/>
      <c r="BT4077" s="37">
        <f t="shared" si="202"/>
        <v>46021</v>
      </c>
      <c r="BU4077" s="31" t="s">
        <v>1670</v>
      </c>
      <c r="BV4077" s="183"/>
      <c r="BW4077" s="207"/>
      <c r="BX4077" s="184"/>
      <c r="BY4077" s="184"/>
      <c r="BZ4077" s="184"/>
      <c r="CA4077" s="184"/>
      <c r="CB4077" s="184"/>
      <c r="CC4077" s="184"/>
      <c r="CE4077" s="1"/>
      <c r="CF4077" s="1"/>
      <c r="CG4077" s="1"/>
      <c r="CH4077" s="1"/>
      <c r="CI4077" s="1"/>
      <c r="CJ4077" s="1"/>
      <c r="CK4077" s="1"/>
      <c r="CL4077" s="1"/>
      <c r="CM4077" s="32"/>
      <c r="CN4077" s="1"/>
      <c r="CO4077" s="1"/>
    </row>
    <row r="4078" spans="1:93" ht="30" customHeight="1" x14ac:dyDescent="0.2">
      <c r="A4078" s="1">
        <v>4072</v>
      </c>
      <c r="B4078" s="1" t="s">
        <v>865</v>
      </c>
      <c r="C4078" s="1" t="s">
        <v>866</v>
      </c>
      <c r="D4078" s="1" t="s">
        <v>867</v>
      </c>
      <c r="E4078" s="1" t="s">
        <v>868</v>
      </c>
      <c r="F4078" s="1" t="s">
        <v>74</v>
      </c>
      <c r="G4078" s="1">
        <v>1</v>
      </c>
      <c r="H4078" s="1" t="s">
        <v>341</v>
      </c>
      <c r="I4078" s="1" t="s">
        <v>114</v>
      </c>
      <c r="J4078" s="64">
        <v>278</v>
      </c>
      <c r="K4078" s="76">
        <v>2304214</v>
      </c>
      <c r="L4078" s="29">
        <v>45993</v>
      </c>
      <c r="M4078" s="29" t="s">
        <v>4163</v>
      </c>
      <c r="N4078" s="1" t="s">
        <v>478</v>
      </c>
      <c r="O4078" s="28" t="s">
        <v>225</v>
      </c>
      <c r="P4078" s="1" t="s">
        <v>216</v>
      </c>
      <c r="Q4078" s="76">
        <v>8</v>
      </c>
      <c r="R4078" s="1" t="s">
        <v>538</v>
      </c>
      <c r="T4078" s="1" t="s">
        <v>115</v>
      </c>
      <c r="U4078" s="1"/>
      <c r="V4078" s="1"/>
      <c r="AB4078" s="178"/>
      <c r="AC4078" s="93">
        <v>24.5</v>
      </c>
      <c r="AD4078" s="69">
        <v>220</v>
      </c>
      <c r="AE4078" s="33" t="s">
        <v>103</v>
      </c>
      <c r="AF4078" s="33" t="s">
        <v>103</v>
      </c>
      <c r="AG4078" s="33"/>
      <c r="AM4078" s="164">
        <f t="shared" si="203"/>
        <v>45996</v>
      </c>
      <c r="AX4078" s="37">
        <f t="shared" si="201"/>
        <v>46000</v>
      </c>
      <c r="AY4078" s="1" t="s">
        <v>1670</v>
      </c>
      <c r="AZ4078" s="183"/>
      <c r="BA4078" s="184"/>
      <c r="BB4078" s="184"/>
      <c r="BC4078" s="184"/>
      <c r="BD4078" s="184"/>
      <c r="BE4078" s="184"/>
      <c r="BF4078" s="184"/>
      <c r="BG4078" s="184"/>
      <c r="BT4078" s="37">
        <f t="shared" si="202"/>
        <v>46021</v>
      </c>
      <c r="BU4078" s="31" t="s">
        <v>1670</v>
      </c>
      <c r="BV4078" s="183"/>
      <c r="BW4078" s="207"/>
      <c r="BX4078" s="184"/>
      <c r="BY4078" s="184"/>
      <c r="BZ4078" s="184"/>
      <c r="CA4078" s="184"/>
      <c r="CB4078" s="184"/>
      <c r="CC4078" s="184"/>
      <c r="CE4078" s="1"/>
      <c r="CF4078" s="1"/>
      <c r="CG4078" s="1"/>
      <c r="CH4078" s="1"/>
      <c r="CI4078" s="1"/>
      <c r="CJ4078" s="1"/>
      <c r="CK4078" s="1"/>
      <c r="CL4078" s="1"/>
      <c r="CM4078" s="32"/>
      <c r="CN4078" s="1"/>
      <c r="CO4078" s="1"/>
    </row>
    <row r="4079" spans="1:93" ht="30" customHeight="1" x14ac:dyDescent="0.2">
      <c r="A4079" s="1">
        <v>4073</v>
      </c>
      <c r="B4079" s="1" t="s">
        <v>865</v>
      </c>
      <c r="C4079" s="1" t="s">
        <v>866</v>
      </c>
      <c r="D4079" s="1" t="s">
        <v>867</v>
      </c>
      <c r="E4079" s="1" t="s">
        <v>868</v>
      </c>
      <c r="F4079" s="1" t="s">
        <v>74</v>
      </c>
      <c r="G4079" s="1">
        <v>1</v>
      </c>
      <c r="H4079" s="1" t="s">
        <v>341</v>
      </c>
      <c r="I4079" s="1" t="s">
        <v>114</v>
      </c>
      <c r="J4079" s="64">
        <v>435</v>
      </c>
      <c r="K4079" s="76">
        <v>2304215</v>
      </c>
      <c r="L4079" s="29">
        <v>45993</v>
      </c>
      <c r="M4079" s="29" t="s">
        <v>4163</v>
      </c>
      <c r="N4079" s="1" t="s">
        <v>478</v>
      </c>
      <c r="O4079" s="28" t="s">
        <v>225</v>
      </c>
      <c r="P4079" s="1" t="s">
        <v>216</v>
      </c>
      <c r="Q4079" s="76">
        <v>10</v>
      </c>
      <c r="R4079" s="1" t="s">
        <v>538</v>
      </c>
      <c r="T4079" s="1" t="s">
        <v>115</v>
      </c>
      <c r="U4079" s="1"/>
      <c r="V4079" s="1"/>
      <c r="AB4079" s="178"/>
      <c r="AC4079" s="93">
        <v>23.5</v>
      </c>
      <c r="AD4079" s="69">
        <v>225</v>
      </c>
      <c r="AE4079" s="33" t="s">
        <v>103</v>
      </c>
      <c r="AF4079" s="33" t="s">
        <v>103</v>
      </c>
      <c r="AG4079" s="33"/>
      <c r="AM4079" s="164">
        <f t="shared" si="203"/>
        <v>45996</v>
      </c>
      <c r="AX4079" s="37">
        <f t="shared" si="201"/>
        <v>46000</v>
      </c>
      <c r="AY4079" s="1" t="s">
        <v>1670</v>
      </c>
      <c r="AZ4079" s="183"/>
      <c r="BA4079" s="184"/>
      <c r="BB4079" s="184"/>
      <c r="BC4079" s="184"/>
      <c r="BD4079" s="184"/>
      <c r="BE4079" s="184"/>
      <c r="BF4079" s="184"/>
      <c r="BG4079" s="184"/>
      <c r="BT4079" s="37">
        <f t="shared" si="202"/>
        <v>46021</v>
      </c>
      <c r="BU4079" s="31" t="s">
        <v>1670</v>
      </c>
      <c r="BV4079" s="183"/>
      <c r="BW4079" s="207"/>
      <c r="BX4079" s="184"/>
      <c r="BY4079" s="184"/>
      <c r="BZ4079" s="184"/>
      <c r="CA4079" s="184"/>
      <c r="CB4079" s="184"/>
      <c r="CC4079" s="184"/>
      <c r="CE4079" s="1"/>
      <c r="CF4079" s="1"/>
      <c r="CG4079" s="1"/>
      <c r="CH4079" s="1"/>
      <c r="CI4079" s="1"/>
      <c r="CJ4079" s="1"/>
      <c r="CK4079" s="1"/>
      <c r="CL4079" s="1"/>
      <c r="CM4079" s="32"/>
      <c r="CN4079" s="1"/>
      <c r="CO4079" s="1"/>
    </row>
    <row r="4080" spans="1:93" ht="30" customHeight="1" x14ac:dyDescent="0.2">
      <c r="A4080" s="1">
        <v>4074</v>
      </c>
      <c r="B4080" s="1" t="s">
        <v>865</v>
      </c>
      <c r="C4080" s="1" t="s">
        <v>866</v>
      </c>
      <c r="D4080" s="1" t="s">
        <v>867</v>
      </c>
      <c r="E4080" s="1" t="s">
        <v>868</v>
      </c>
      <c r="F4080" s="1" t="s">
        <v>74</v>
      </c>
      <c r="G4080" s="1">
        <v>1</v>
      </c>
      <c r="H4080" s="1" t="s">
        <v>341</v>
      </c>
      <c r="I4080" s="1" t="s">
        <v>114</v>
      </c>
      <c r="J4080" s="64">
        <v>580</v>
      </c>
      <c r="K4080" s="76">
        <v>2304216</v>
      </c>
      <c r="L4080" s="29">
        <v>45993</v>
      </c>
      <c r="M4080" s="29" t="s">
        <v>4163</v>
      </c>
      <c r="N4080" s="1" t="s">
        <v>478</v>
      </c>
      <c r="O4080" s="28" t="s">
        <v>225</v>
      </c>
      <c r="P4080" s="1" t="s">
        <v>216</v>
      </c>
      <c r="Q4080" s="76">
        <v>12</v>
      </c>
      <c r="R4080" s="1" t="s">
        <v>538</v>
      </c>
      <c r="T4080" s="1" t="s">
        <v>115</v>
      </c>
      <c r="U4080" s="1"/>
      <c r="V4080" s="1"/>
      <c r="AB4080" s="178"/>
      <c r="AC4080" s="93">
        <v>24.5</v>
      </c>
      <c r="AD4080" s="69">
        <v>240</v>
      </c>
      <c r="AE4080" s="33" t="s">
        <v>103</v>
      </c>
      <c r="AF4080" s="33" t="s">
        <v>103</v>
      </c>
      <c r="AG4080" s="33"/>
      <c r="AM4080" s="164">
        <f t="shared" si="203"/>
        <v>45996</v>
      </c>
      <c r="AX4080" s="37">
        <f t="shared" si="201"/>
        <v>46000</v>
      </c>
      <c r="AY4080" s="1" t="s">
        <v>1670</v>
      </c>
      <c r="AZ4080" s="183"/>
      <c r="BA4080" s="184"/>
      <c r="BB4080" s="184"/>
      <c r="BC4080" s="184"/>
      <c r="BD4080" s="184"/>
      <c r="BE4080" s="184"/>
      <c r="BF4080" s="184"/>
      <c r="BG4080" s="184"/>
      <c r="BT4080" s="37">
        <f t="shared" si="202"/>
        <v>46021</v>
      </c>
      <c r="BU4080" s="31" t="s">
        <v>1670</v>
      </c>
      <c r="BV4080" s="183"/>
      <c r="BW4080" s="207"/>
      <c r="BX4080" s="184"/>
      <c r="BY4080" s="184"/>
      <c r="BZ4080" s="184"/>
      <c r="CA4080" s="184"/>
      <c r="CB4080" s="184"/>
      <c r="CC4080" s="184"/>
      <c r="CE4080" s="1"/>
      <c r="CF4080" s="1"/>
      <c r="CG4080" s="1"/>
      <c r="CH4080" s="1"/>
      <c r="CI4080" s="1"/>
      <c r="CJ4080" s="1"/>
      <c r="CK4080" s="1"/>
      <c r="CL4080" s="1"/>
      <c r="CM4080" s="32"/>
      <c r="CN4080" s="1"/>
      <c r="CO4080" s="1"/>
    </row>
    <row r="4081" spans="1:93" ht="30" customHeight="1" x14ac:dyDescent="0.2">
      <c r="A4081" s="1">
        <v>4075</v>
      </c>
      <c r="B4081" s="1" t="s">
        <v>865</v>
      </c>
      <c r="C4081" s="1" t="s">
        <v>866</v>
      </c>
      <c r="D4081" s="1" t="s">
        <v>867</v>
      </c>
      <c r="E4081" s="1" t="s">
        <v>868</v>
      </c>
      <c r="F4081" s="1" t="s">
        <v>74</v>
      </c>
      <c r="G4081" s="1">
        <v>1</v>
      </c>
      <c r="H4081" s="1" t="s">
        <v>341</v>
      </c>
      <c r="I4081" s="1" t="s">
        <v>114</v>
      </c>
      <c r="J4081" s="64">
        <v>542</v>
      </c>
      <c r="K4081" s="76">
        <v>2304217</v>
      </c>
      <c r="L4081" s="29">
        <v>45993</v>
      </c>
      <c r="M4081" s="29" t="s">
        <v>4163</v>
      </c>
      <c r="N4081" s="1" t="s">
        <v>478</v>
      </c>
      <c r="O4081" s="28" t="s">
        <v>225</v>
      </c>
      <c r="P4081" s="1" t="s">
        <v>216</v>
      </c>
      <c r="Q4081" s="76">
        <v>12</v>
      </c>
      <c r="R4081" s="1" t="s">
        <v>538</v>
      </c>
      <c r="T4081" s="1" t="s">
        <v>115</v>
      </c>
      <c r="U4081" s="1"/>
      <c r="V4081" s="1"/>
      <c r="AB4081" s="178"/>
      <c r="AC4081" s="93">
        <v>24.5</v>
      </c>
      <c r="AD4081" s="69">
        <v>220</v>
      </c>
      <c r="AE4081" s="33" t="s">
        <v>103</v>
      </c>
      <c r="AF4081" s="33" t="s">
        <v>103</v>
      </c>
      <c r="AG4081" s="33"/>
      <c r="AM4081" s="164">
        <f t="shared" si="203"/>
        <v>45996</v>
      </c>
      <c r="AX4081" s="37">
        <f t="shared" si="201"/>
        <v>46000</v>
      </c>
      <c r="AY4081" s="1" t="s">
        <v>1670</v>
      </c>
      <c r="AZ4081" s="183"/>
      <c r="BA4081" s="184"/>
      <c r="BB4081" s="184"/>
      <c r="BC4081" s="184"/>
      <c r="BD4081" s="184"/>
      <c r="BE4081" s="184"/>
      <c r="BF4081" s="184"/>
      <c r="BG4081" s="184"/>
      <c r="BT4081" s="37">
        <f t="shared" si="202"/>
        <v>46021</v>
      </c>
      <c r="BU4081" s="31" t="s">
        <v>1670</v>
      </c>
      <c r="BV4081" s="183"/>
      <c r="BW4081" s="207"/>
      <c r="BX4081" s="184"/>
      <c r="BY4081" s="184"/>
      <c r="BZ4081" s="184"/>
      <c r="CA4081" s="184"/>
      <c r="CB4081" s="184"/>
      <c r="CC4081" s="184"/>
      <c r="CE4081" s="1"/>
      <c r="CF4081" s="1"/>
      <c r="CG4081" s="1"/>
      <c r="CH4081" s="1"/>
      <c r="CI4081" s="1"/>
      <c r="CJ4081" s="1"/>
      <c r="CK4081" s="1"/>
      <c r="CL4081" s="1"/>
      <c r="CM4081" s="32"/>
      <c r="CN4081" s="1"/>
      <c r="CO4081" s="1"/>
    </row>
    <row r="4082" spans="1:93" ht="30" customHeight="1" x14ac:dyDescent="0.2">
      <c r="A4082" s="1">
        <v>4076</v>
      </c>
      <c r="B4082" s="1" t="s">
        <v>865</v>
      </c>
      <c r="C4082" s="1" t="s">
        <v>866</v>
      </c>
      <c r="D4082" s="1" t="s">
        <v>867</v>
      </c>
      <c r="E4082" s="1" t="s">
        <v>868</v>
      </c>
      <c r="F4082" s="1" t="s">
        <v>74</v>
      </c>
      <c r="G4082" s="1">
        <v>1</v>
      </c>
      <c r="H4082" s="1" t="s">
        <v>341</v>
      </c>
      <c r="I4082" s="1" t="s">
        <v>114</v>
      </c>
      <c r="J4082" s="64">
        <v>535</v>
      </c>
      <c r="K4082" s="76">
        <v>2304218</v>
      </c>
      <c r="L4082" s="29">
        <v>45993</v>
      </c>
      <c r="M4082" s="29" t="s">
        <v>4163</v>
      </c>
      <c r="N4082" s="1" t="s">
        <v>478</v>
      </c>
      <c r="O4082" s="28" t="s">
        <v>225</v>
      </c>
      <c r="P4082" s="1" t="s">
        <v>216</v>
      </c>
      <c r="Q4082" s="76">
        <v>12</v>
      </c>
      <c r="R4082" s="1" t="s">
        <v>538</v>
      </c>
      <c r="S4082" s="1">
        <v>6</v>
      </c>
      <c r="T4082" s="1" t="s">
        <v>115</v>
      </c>
      <c r="U4082" s="1"/>
      <c r="V4082" s="1"/>
      <c r="AB4082" s="178"/>
      <c r="AC4082" s="93">
        <v>24.5</v>
      </c>
      <c r="AD4082" s="69">
        <v>230</v>
      </c>
      <c r="AE4082" s="33" t="s">
        <v>103</v>
      </c>
      <c r="AF4082" s="33" t="s">
        <v>103</v>
      </c>
      <c r="AG4082" s="33"/>
      <c r="AM4082" s="164">
        <f t="shared" si="203"/>
        <v>45996</v>
      </c>
      <c r="AX4082" s="37">
        <f t="shared" si="201"/>
        <v>46000</v>
      </c>
      <c r="AY4082" s="1" t="s">
        <v>1670</v>
      </c>
      <c r="AZ4082" s="183"/>
      <c r="BA4082" s="184"/>
      <c r="BB4082" s="184"/>
      <c r="BC4082" s="184"/>
      <c r="BD4082" s="184"/>
      <c r="BE4082" s="184"/>
      <c r="BF4082" s="184"/>
      <c r="BG4082" s="184"/>
      <c r="BT4082" s="37">
        <f t="shared" si="202"/>
        <v>46021</v>
      </c>
      <c r="BU4082" s="31" t="s">
        <v>1670</v>
      </c>
      <c r="BV4082" s="183"/>
      <c r="BW4082" s="207"/>
      <c r="BX4082" s="184"/>
      <c r="BY4082" s="184"/>
      <c r="BZ4082" s="184"/>
      <c r="CA4082" s="184"/>
      <c r="CB4082" s="184"/>
      <c r="CC4082" s="184"/>
      <c r="CE4082" s="1"/>
      <c r="CF4082" s="1"/>
      <c r="CG4082" s="1"/>
      <c r="CH4082" s="1"/>
      <c r="CI4082" s="1"/>
      <c r="CJ4082" s="1"/>
      <c r="CK4082" s="1"/>
      <c r="CL4082" s="1"/>
      <c r="CM4082" s="32"/>
      <c r="CN4082" s="1"/>
      <c r="CO4082" s="1"/>
    </row>
    <row r="4083" spans="1:93" ht="30" customHeight="1" x14ac:dyDescent="0.2">
      <c r="A4083" s="1">
        <v>4077</v>
      </c>
      <c r="B4083" s="1" t="s">
        <v>865</v>
      </c>
      <c r="C4083" s="1" t="s">
        <v>866</v>
      </c>
      <c r="D4083" s="1" t="s">
        <v>867</v>
      </c>
      <c r="E4083" s="1" t="s">
        <v>868</v>
      </c>
      <c r="F4083" s="1" t="s">
        <v>74</v>
      </c>
      <c r="G4083" s="1">
        <v>1</v>
      </c>
      <c r="H4083" s="1" t="s">
        <v>341</v>
      </c>
      <c r="I4083" s="1" t="s">
        <v>114</v>
      </c>
      <c r="J4083" s="64">
        <v>426</v>
      </c>
      <c r="K4083" s="76">
        <v>2304219</v>
      </c>
      <c r="L4083" s="29">
        <v>45993</v>
      </c>
      <c r="M4083" s="29" t="s">
        <v>4163</v>
      </c>
      <c r="N4083" s="1" t="s">
        <v>478</v>
      </c>
      <c r="O4083" s="28" t="s">
        <v>225</v>
      </c>
      <c r="P4083" s="1" t="s">
        <v>216</v>
      </c>
      <c r="Q4083" s="76">
        <v>8</v>
      </c>
      <c r="R4083" s="1" t="s">
        <v>538</v>
      </c>
      <c r="T4083" s="1" t="s">
        <v>115</v>
      </c>
      <c r="U4083" s="1"/>
      <c r="V4083" s="1"/>
      <c r="AB4083" s="178"/>
      <c r="AC4083" s="93">
        <v>23</v>
      </c>
      <c r="AD4083" s="69">
        <v>210</v>
      </c>
      <c r="AE4083" s="33" t="s">
        <v>103</v>
      </c>
      <c r="AF4083" s="33" t="s">
        <v>103</v>
      </c>
      <c r="AG4083" s="33"/>
      <c r="AM4083" s="164">
        <f t="shared" si="203"/>
        <v>45996</v>
      </c>
      <c r="AX4083" s="37">
        <f t="shared" si="201"/>
        <v>46000</v>
      </c>
      <c r="AY4083" s="1" t="s">
        <v>1670</v>
      </c>
      <c r="AZ4083" s="183"/>
      <c r="BA4083" s="184"/>
      <c r="BB4083" s="184"/>
      <c r="BC4083" s="184"/>
      <c r="BD4083" s="184"/>
      <c r="BE4083" s="184"/>
      <c r="BF4083" s="184"/>
      <c r="BG4083" s="184"/>
      <c r="BT4083" s="37">
        <f t="shared" si="202"/>
        <v>46021</v>
      </c>
      <c r="BU4083" s="31" t="s">
        <v>1670</v>
      </c>
      <c r="BV4083" s="183"/>
      <c r="BW4083" s="207"/>
      <c r="BX4083" s="184"/>
      <c r="BY4083" s="184"/>
      <c r="BZ4083" s="184"/>
      <c r="CA4083" s="184"/>
      <c r="CB4083" s="184"/>
      <c r="CC4083" s="184"/>
      <c r="CE4083" s="1"/>
      <c r="CF4083" s="1"/>
      <c r="CG4083" s="1"/>
      <c r="CH4083" s="1"/>
      <c r="CI4083" s="1"/>
      <c r="CJ4083" s="1"/>
      <c r="CK4083" s="1"/>
      <c r="CL4083" s="1"/>
      <c r="CM4083" s="32"/>
      <c r="CN4083" s="1"/>
      <c r="CO4083" s="1"/>
    </row>
    <row r="4084" spans="1:93" ht="30" customHeight="1" x14ac:dyDescent="0.2">
      <c r="A4084" s="1">
        <v>4078</v>
      </c>
      <c r="B4084" s="1" t="s">
        <v>865</v>
      </c>
      <c r="C4084" s="1" t="s">
        <v>866</v>
      </c>
      <c r="D4084" s="1" t="s">
        <v>867</v>
      </c>
      <c r="E4084" s="1" t="s">
        <v>868</v>
      </c>
      <c r="F4084" s="1" t="s">
        <v>74</v>
      </c>
      <c r="G4084" s="1">
        <v>1</v>
      </c>
      <c r="H4084" s="1" t="s">
        <v>341</v>
      </c>
      <c r="I4084" s="1" t="s">
        <v>114</v>
      </c>
      <c r="J4084" s="64">
        <v>591</v>
      </c>
      <c r="K4084" s="76">
        <v>2304220</v>
      </c>
      <c r="L4084" s="29">
        <v>45993</v>
      </c>
      <c r="M4084" s="29" t="s">
        <v>4163</v>
      </c>
      <c r="N4084" s="1" t="s">
        <v>478</v>
      </c>
      <c r="O4084" s="28" t="s">
        <v>225</v>
      </c>
      <c r="P4084" s="1" t="s">
        <v>216</v>
      </c>
      <c r="Q4084" s="76">
        <v>12</v>
      </c>
      <c r="R4084" s="1" t="s">
        <v>538</v>
      </c>
      <c r="T4084" s="1" t="s">
        <v>115</v>
      </c>
      <c r="U4084" s="1"/>
      <c r="V4084" s="1"/>
      <c r="AB4084" s="178"/>
      <c r="AC4084" s="93">
        <v>24</v>
      </c>
      <c r="AD4084" s="69">
        <v>230</v>
      </c>
      <c r="AE4084" s="33" t="s">
        <v>103</v>
      </c>
      <c r="AF4084" s="33" t="s">
        <v>103</v>
      </c>
      <c r="AG4084" s="33"/>
      <c r="AM4084" s="164">
        <f t="shared" si="203"/>
        <v>45996</v>
      </c>
      <c r="AX4084" s="37">
        <f t="shared" si="201"/>
        <v>46000</v>
      </c>
      <c r="AY4084" s="1" t="s">
        <v>1670</v>
      </c>
      <c r="AZ4084" s="183"/>
      <c r="BA4084" s="184"/>
      <c r="BB4084" s="184"/>
      <c r="BC4084" s="184"/>
      <c r="BD4084" s="184"/>
      <c r="BE4084" s="184"/>
      <c r="BF4084" s="184"/>
      <c r="BG4084" s="184"/>
      <c r="BT4084" s="37">
        <f t="shared" si="202"/>
        <v>46021</v>
      </c>
      <c r="BU4084" s="31" t="s">
        <v>1670</v>
      </c>
      <c r="BV4084" s="183"/>
      <c r="BW4084" s="207"/>
      <c r="BX4084" s="184"/>
      <c r="BY4084" s="184"/>
      <c r="BZ4084" s="184"/>
      <c r="CA4084" s="184"/>
      <c r="CB4084" s="184"/>
      <c r="CC4084" s="184"/>
      <c r="CE4084" s="1"/>
      <c r="CF4084" s="1"/>
      <c r="CG4084" s="1"/>
      <c r="CH4084" s="1"/>
      <c r="CI4084" s="1"/>
      <c r="CJ4084" s="1"/>
      <c r="CK4084" s="1"/>
      <c r="CL4084" s="1"/>
      <c r="CM4084" s="32"/>
      <c r="CN4084" s="1"/>
      <c r="CO4084" s="1"/>
    </row>
    <row r="4085" spans="1:93" ht="30" customHeight="1" x14ac:dyDescent="0.2">
      <c r="A4085" s="1">
        <v>4079</v>
      </c>
      <c r="B4085" s="1" t="s">
        <v>865</v>
      </c>
      <c r="C4085" s="1" t="s">
        <v>866</v>
      </c>
      <c r="D4085" s="1" t="s">
        <v>867</v>
      </c>
      <c r="E4085" s="1" t="s">
        <v>868</v>
      </c>
      <c r="F4085" s="1" t="s">
        <v>74</v>
      </c>
      <c r="G4085" s="1">
        <v>1</v>
      </c>
      <c r="H4085" s="1" t="s">
        <v>341</v>
      </c>
      <c r="I4085" s="1" t="s">
        <v>114</v>
      </c>
      <c r="J4085" s="64">
        <v>537</v>
      </c>
      <c r="K4085" s="76">
        <v>2304221</v>
      </c>
      <c r="L4085" s="29">
        <v>45993</v>
      </c>
      <c r="M4085" s="29" t="s">
        <v>4163</v>
      </c>
      <c r="N4085" s="1" t="s">
        <v>478</v>
      </c>
      <c r="O4085" s="28" t="s">
        <v>225</v>
      </c>
      <c r="P4085" s="1" t="s">
        <v>216</v>
      </c>
      <c r="Q4085" s="76">
        <v>12</v>
      </c>
      <c r="R4085" s="1" t="s">
        <v>538</v>
      </c>
      <c r="T4085" s="1" t="s">
        <v>115</v>
      </c>
      <c r="U4085" s="1"/>
      <c r="V4085" s="1"/>
      <c r="AB4085" s="178"/>
      <c r="AC4085" s="93">
        <v>24</v>
      </c>
      <c r="AD4085" s="69">
        <v>230</v>
      </c>
      <c r="AE4085" s="33" t="s">
        <v>103</v>
      </c>
      <c r="AF4085" s="33" t="s">
        <v>103</v>
      </c>
      <c r="AG4085" s="33"/>
      <c r="AM4085" s="164">
        <f t="shared" si="203"/>
        <v>45996</v>
      </c>
      <c r="AX4085" s="37">
        <f t="shared" si="201"/>
        <v>46000</v>
      </c>
      <c r="AY4085" s="1" t="s">
        <v>1670</v>
      </c>
      <c r="AZ4085" s="183"/>
      <c r="BA4085" s="184"/>
      <c r="BB4085" s="184"/>
      <c r="BC4085" s="184"/>
      <c r="BD4085" s="184"/>
      <c r="BE4085" s="184"/>
      <c r="BF4085" s="184"/>
      <c r="BG4085" s="184"/>
      <c r="BT4085" s="37">
        <f t="shared" si="202"/>
        <v>46021</v>
      </c>
      <c r="BU4085" s="31" t="s">
        <v>1670</v>
      </c>
      <c r="BV4085" s="183"/>
      <c r="BW4085" s="207"/>
      <c r="BX4085" s="184"/>
      <c r="BY4085" s="184"/>
      <c r="BZ4085" s="184"/>
      <c r="CA4085" s="184"/>
      <c r="CB4085" s="184"/>
      <c r="CC4085" s="184"/>
      <c r="CE4085" s="1"/>
      <c r="CF4085" s="1"/>
      <c r="CG4085" s="1"/>
      <c r="CH4085" s="1"/>
      <c r="CI4085" s="1"/>
      <c r="CJ4085" s="1"/>
      <c r="CK4085" s="1"/>
      <c r="CL4085" s="1"/>
      <c r="CM4085" s="32"/>
      <c r="CN4085" s="1"/>
      <c r="CO4085" s="1"/>
    </row>
    <row r="4086" spans="1:93" ht="30" customHeight="1" x14ac:dyDescent="0.2">
      <c r="A4086" s="1">
        <v>4080</v>
      </c>
      <c r="B4086" s="1" t="s">
        <v>865</v>
      </c>
      <c r="C4086" s="1" t="s">
        <v>866</v>
      </c>
      <c r="D4086" s="1" t="s">
        <v>867</v>
      </c>
      <c r="E4086" s="1" t="s">
        <v>868</v>
      </c>
      <c r="F4086" s="1" t="s">
        <v>74</v>
      </c>
      <c r="G4086" s="1">
        <v>1</v>
      </c>
      <c r="H4086" s="1" t="s">
        <v>341</v>
      </c>
      <c r="I4086" s="1" t="s">
        <v>114</v>
      </c>
      <c r="J4086" s="64">
        <v>533</v>
      </c>
      <c r="K4086" s="76">
        <v>2304222</v>
      </c>
      <c r="L4086" s="29">
        <v>45993</v>
      </c>
      <c r="M4086" s="29" t="s">
        <v>4163</v>
      </c>
      <c r="N4086" s="1" t="s">
        <v>478</v>
      </c>
      <c r="O4086" s="28" t="s">
        <v>225</v>
      </c>
      <c r="P4086" s="1" t="s">
        <v>216</v>
      </c>
      <c r="Q4086" s="76">
        <v>12</v>
      </c>
      <c r="R4086" s="1" t="s">
        <v>538</v>
      </c>
      <c r="T4086" s="1" t="s">
        <v>115</v>
      </c>
      <c r="U4086" s="1"/>
      <c r="V4086" s="1"/>
      <c r="AB4086" s="178"/>
      <c r="AC4086" s="93">
        <v>23.5</v>
      </c>
      <c r="AD4086" s="69">
        <v>220</v>
      </c>
      <c r="AE4086" s="33" t="s">
        <v>103</v>
      </c>
      <c r="AF4086" s="33" t="s">
        <v>103</v>
      </c>
      <c r="AG4086" s="33"/>
      <c r="AM4086" s="164">
        <f t="shared" si="203"/>
        <v>45996</v>
      </c>
      <c r="AX4086" s="37">
        <f t="shared" si="201"/>
        <v>46000</v>
      </c>
      <c r="AY4086" s="1" t="s">
        <v>1670</v>
      </c>
      <c r="AZ4086" s="183"/>
      <c r="BA4086" s="184"/>
      <c r="BB4086" s="184"/>
      <c r="BC4086" s="184"/>
      <c r="BD4086" s="184"/>
      <c r="BE4086" s="184"/>
      <c r="BF4086" s="184"/>
      <c r="BG4086" s="184"/>
      <c r="BT4086" s="37">
        <f t="shared" si="202"/>
        <v>46021</v>
      </c>
      <c r="BU4086" s="31" t="s">
        <v>1670</v>
      </c>
      <c r="BV4086" s="183"/>
      <c r="BW4086" s="207"/>
      <c r="BX4086" s="184"/>
      <c r="BY4086" s="184"/>
      <c r="BZ4086" s="184"/>
      <c r="CA4086" s="184"/>
      <c r="CB4086" s="184"/>
      <c r="CC4086" s="184"/>
      <c r="CE4086" s="1"/>
      <c r="CF4086" s="1"/>
      <c r="CG4086" s="1"/>
      <c r="CH4086" s="1"/>
      <c r="CI4086" s="1"/>
      <c r="CJ4086" s="1"/>
      <c r="CK4086" s="1"/>
      <c r="CL4086" s="1"/>
      <c r="CM4086" s="32"/>
      <c r="CN4086" s="1"/>
      <c r="CO4086" s="1"/>
    </row>
    <row r="4087" spans="1:93" ht="30" customHeight="1" x14ac:dyDescent="0.2">
      <c r="A4087" s="1">
        <v>4081</v>
      </c>
      <c r="B4087" s="1" t="s">
        <v>865</v>
      </c>
      <c r="C4087" s="1" t="s">
        <v>866</v>
      </c>
      <c r="D4087" s="1" t="s">
        <v>867</v>
      </c>
      <c r="E4087" s="1" t="s">
        <v>868</v>
      </c>
      <c r="F4087" s="1" t="s">
        <v>74</v>
      </c>
      <c r="G4087" s="1">
        <v>1</v>
      </c>
      <c r="H4087" s="1" t="s">
        <v>341</v>
      </c>
      <c r="I4087" s="1" t="s">
        <v>114</v>
      </c>
      <c r="J4087" s="64">
        <v>589</v>
      </c>
      <c r="K4087" s="76">
        <v>2303824</v>
      </c>
      <c r="L4087" s="29">
        <v>45993</v>
      </c>
      <c r="M4087" s="29" t="s">
        <v>4163</v>
      </c>
      <c r="N4087" s="1" t="s">
        <v>478</v>
      </c>
      <c r="O4087" s="28" t="s">
        <v>225</v>
      </c>
      <c r="P4087" s="1" t="s">
        <v>216</v>
      </c>
      <c r="Q4087" s="76">
        <v>12</v>
      </c>
      <c r="R4087" s="1" t="s">
        <v>538</v>
      </c>
      <c r="T4087" s="1" t="s">
        <v>115</v>
      </c>
      <c r="U4087" s="1"/>
      <c r="V4087" s="1"/>
      <c r="AB4087" s="178"/>
      <c r="AC4087" s="93">
        <v>25.5</v>
      </c>
      <c r="AD4087" s="69">
        <v>230</v>
      </c>
      <c r="AE4087" s="33" t="s">
        <v>103</v>
      </c>
      <c r="AF4087" s="33" t="s">
        <v>103</v>
      </c>
      <c r="AG4087" s="33"/>
      <c r="AM4087" s="164">
        <f t="shared" si="203"/>
        <v>45996</v>
      </c>
      <c r="AX4087" s="37">
        <f t="shared" si="201"/>
        <v>46000</v>
      </c>
      <c r="AY4087" s="1" t="s">
        <v>1670</v>
      </c>
      <c r="AZ4087" s="183"/>
      <c r="BA4087" s="184"/>
      <c r="BB4087" s="184"/>
      <c r="BC4087" s="184"/>
      <c r="BD4087" s="184"/>
      <c r="BE4087" s="184"/>
      <c r="BF4087" s="184"/>
      <c r="BG4087" s="184"/>
      <c r="BT4087" s="37">
        <f t="shared" si="202"/>
        <v>46021</v>
      </c>
      <c r="BU4087" s="31" t="s">
        <v>1670</v>
      </c>
      <c r="BV4087" s="183"/>
      <c r="BW4087" s="207"/>
      <c r="BX4087" s="184"/>
      <c r="BY4087" s="184"/>
      <c r="BZ4087" s="184"/>
      <c r="CA4087" s="184"/>
      <c r="CB4087" s="184"/>
      <c r="CC4087" s="184"/>
      <c r="CE4087" s="1"/>
      <c r="CF4087" s="1"/>
      <c r="CG4087" s="1"/>
      <c r="CH4087" s="1"/>
      <c r="CI4087" s="1"/>
      <c r="CJ4087" s="1"/>
      <c r="CK4087" s="1"/>
      <c r="CL4087" s="1"/>
      <c r="CM4087" s="32"/>
      <c r="CN4087" s="1"/>
      <c r="CO4087" s="1"/>
    </row>
    <row r="4088" spans="1:93" ht="30" customHeight="1" x14ac:dyDescent="0.2">
      <c r="A4088" s="1">
        <v>4082</v>
      </c>
      <c r="B4088" s="1" t="s">
        <v>865</v>
      </c>
      <c r="C4088" s="1" t="s">
        <v>866</v>
      </c>
      <c r="D4088" s="1" t="s">
        <v>867</v>
      </c>
      <c r="E4088" s="1" t="s">
        <v>868</v>
      </c>
      <c r="F4088" s="1" t="s">
        <v>74</v>
      </c>
      <c r="G4088" s="1">
        <v>1</v>
      </c>
      <c r="H4088" s="1" t="s">
        <v>341</v>
      </c>
      <c r="I4088" s="1" t="s">
        <v>114</v>
      </c>
      <c r="J4088" s="64">
        <v>545</v>
      </c>
      <c r="K4088" s="76">
        <v>2304226</v>
      </c>
      <c r="L4088" s="29">
        <v>45993</v>
      </c>
      <c r="M4088" s="29" t="s">
        <v>4163</v>
      </c>
      <c r="N4088" s="1" t="s">
        <v>478</v>
      </c>
      <c r="O4088" s="28" t="s">
        <v>225</v>
      </c>
      <c r="P4088" s="1" t="s">
        <v>216</v>
      </c>
      <c r="Q4088" s="76">
        <v>12</v>
      </c>
      <c r="R4088" s="1" t="s">
        <v>538</v>
      </c>
      <c r="T4088" s="1" t="s">
        <v>115</v>
      </c>
      <c r="U4088" s="1"/>
      <c r="V4088" s="1"/>
      <c r="AB4088" s="178"/>
      <c r="AC4088" s="93">
        <v>23</v>
      </c>
      <c r="AD4088" s="69">
        <v>240</v>
      </c>
      <c r="AE4088" s="33" t="s">
        <v>103</v>
      </c>
      <c r="AF4088" s="33" t="s">
        <v>103</v>
      </c>
      <c r="AG4088" s="33"/>
      <c r="AM4088" s="164">
        <f t="shared" si="203"/>
        <v>45996</v>
      </c>
      <c r="AX4088" s="37">
        <f t="shared" si="201"/>
        <v>46000</v>
      </c>
      <c r="AY4088" s="1" t="s">
        <v>1670</v>
      </c>
      <c r="AZ4088" s="183"/>
      <c r="BA4088" s="184"/>
      <c r="BB4088" s="184"/>
      <c r="BC4088" s="184"/>
      <c r="BD4088" s="184"/>
      <c r="BE4088" s="184"/>
      <c r="BF4088" s="184"/>
      <c r="BG4088" s="184"/>
      <c r="BT4088" s="37">
        <f t="shared" si="202"/>
        <v>46021</v>
      </c>
      <c r="BU4088" s="31" t="s">
        <v>1670</v>
      </c>
      <c r="BV4088" s="183"/>
      <c r="BW4088" s="207"/>
      <c r="BX4088" s="184"/>
      <c r="BY4088" s="184"/>
      <c r="BZ4088" s="184"/>
      <c r="CA4088" s="184"/>
      <c r="CB4088" s="184"/>
      <c r="CC4088" s="184"/>
      <c r="CE4088" s="1"/>
      <c r="CF4088" s="1"/>
      <c r="CG4088" s="1"/>
      <c r="CH4088" s="1"/>
      <c r="CI4088" s="1"/>
      <c r="CJ4088" s="1"/>
      <c r="CK4088" s="1"/>
      <c r="CL4088" s="1"/>
      <c r="CM4088" s="32"/>
      <c r="CN4088" s="1"/>
      <c r="CO4088" s="1"/>
    </row>
    <row r="4089" spans="1:93" ht="30" customHeight="1" x14ac:dyDescent="0.2">
      <c r="A4089" s="1">
        <v>4083</v>
      </c>
      <c r="B4089" s="1" t="s">
        <v>865</v>
      </c>
      <c r="C4089" s="1" t="s">
        <v>866</v>
      </c>
      <c r="D4089" s="1" t="s">
        <v>867</v>
      </c>
      <c r="E4089" s="1" t="s">
        <v>868</v>
      </c>
      <c r="F4089" s="1" t="s">
        <v>74</v>
      </c>
      <c r="G4089" s="1">
        <v>1</v>
      </c>
      <c r="H4089" s="1" t="s">
        <v>341</v>
      </c>
      <c r="I4089" s="1" t="s">
        <v>114</v>
      </c>
      <c r="J4089" s="64">
        <v>295</v>
      </c>
      <c r="K4089" s="76">
        <v>2303825</v>
      </c>
      <c r="L4089" s="29">
        <v>45993</v>
      </c>
      <c r="M4089" s="29" t="s">
        <v>4163</v>
      </c>
      <c r="N4089" s="1" t="s">
        <v>478</v>
      </c>
      <c r="O4089" s="28" t="s">
        <v>225</v>
      </c>
      <c r="P4089" s="1" t="s">
        <v>216</v>
      </c>
      <c r="Q4089" s="76">
        <v>8</v>
      </c>
      <c r="R4089" s="1" t="s">
        <v>538</v>
      </c>
      <c r="T4089" s="1" t="s">
        <v>115</v>
      </c>
      <c r="U4089" s="1"/>
      <c r="V4089" s="1"/>
      <c r="AB4089" s="178"/>
      <c r="AC4089" s="93">
        <v>24.5</v>
      </c>
      <c r="AD4089" s="69">
        <v>240</v>
      </c>
      <c r="AE4089" s="33" t="s">
        <v>103</v>
      </c>
      <c r="AF4089" s="33" t="s">
        <v>103</v>
      </c>
      <c r="AG4089" s="33"/>
      <c r="AM4089" s="164">
        <f t="shared" si="203"/>
        <v>45996</v>
      </c>
      <c r="AX4089" s="37">
        <f t="shared" si="201"/>
        <v>46000</v>
      </c>
      <c r="AY4089" s="1" t="s">
        <v>1670</v>
      </c>
      <c r="AZ4089" s="183"/>
      <c r="BA4089" s="184"/>
      <c r="BB4089" s="184"/>
      <c r="BC4089" s="184"/>
      <c r="BD4089" s="184"/>
      <c r="BE4089" s="184"/>
      <c r="BF4089" s="184"/>
      <c r="BG4089" s="184"/>
      <c r="BT4089" s="37">
        <f t="shared" si="202"/>
        <v>46021</v>
      </c>
      <c r="BU4089" s="31" t="s">
        <v>1670</v>
      </c>
      <c r="BV4089" s="183"/>
      <c r="BW4089" s="207"/>
      <c r="BX4089" s="184"/>
      <c r="BY4089" s="184"/>
      <c r="BZ4089" s="184"/>
      <c r="CA4089" s="184"/>
      <c r="CB4089" s="184"/>
      <c r="CC4089" s="184"/>
      <c r="CE4089" s="1"/>
      <c r="CF4089" s="1"/>
      <c r="CG4089" s="1"/>
      <c r="CH4089" s="1"/>
      <c r="CI4089" s="1"/>
      <c r="CJ4089" s="1"/>
      <c r="CK4089" s="1"/>
      <c r="CL4089" s="1"/>
      <c r="CM4089" s="32"/>
      <c r="CN4089" s="1"/>
      <c r="CO4089" s="1"/>
    </row>
    <row r="4090" spans="1:93" ht="30" customHeight="1" x14ac:dyDescent="0.2">
      <c r="A4090" s="1">
        <v>4084</v>
      </c>
      <c r="B4090" s="1" t="s">
        <v>865</v>
      </c>
      <c r="C4090" s="1" t="s">
        <v>866</v>
      </c>
      <c r="D4090" s="1" t="s">
        <v>867</v>
      </c>
      <c r="E4090" s="1" t="s">
        <v>868</v>
      </c>
      <c r="F4090" s="1" t="s">
        <v>74</v>
      </c>
      <c r="G4090" s="1">
        <v>1</v>
      </c>
      <c r="H4090" s="1" t="s">
        <v>341</v>
      </c>
      <c r="I4090" s="1" t="s">
        <v>114</v>
      </c>
      <c r="J4090" s="64">
        <v>536</v>
      </c>
      <c r="K4090" s="76">
        <v>2303823</v>
      </c>
      <c r="L4090" s="29">
        <v>45993</v>
      </c>
      <c r="M4090" s="29" t="s">
        <v>4163</v>
      </c>
      <c r="N4090" s="1" t="s">
        <v>478</v>
      </c>
      <c r="O4090" s="28" t="s">
        <v>225</v>
      </c>
      <c r="P4090" s="1" t="s">
        <v>216</v>
      </c>
      <c r="Q4090" s="76">
        <v>12</v>
      </c>
      <c r="R4090" s="1" t="s">
        <v>538</v>
      </c>
      <c r="T4090" s="1" t="s">
        <v>115</v>
      </c>
      <c r="U4090" s="1"/>
      <c r="V4090" s="1"/>
      <c r="AB4090" s="178"/>
      <c r="AC4090" s="93">
        <v>24</v>
      </c>
      <c r="AD4090" s="69">
        <v>225</v>
      </c>
      <c r="AE4090" s="33" t="s">
        <v>103</v>
      </c>
      <c r="AF4090" s="33" t="s">
        <v>103</v>
      </c>
      <c r="AG4090" s="33"/>
      <c r="AM4090" s="164">
        <f t="shared" si="203"/>
        <v>45996</v>
      </c>
      <c r="AX4090" s="37">
        <f t="shared" si="201"/>
        <v>46000</v>
      </c>
      <c r="AY4090" s="1" t="s">
        <v>1670</v>
      </c>
      <c r="AZ4090" s="183"/>
      <c r="BA4090" s="184"/>
      <c r="BB4090" s="184"/>
      <c r="BC4090" s="184"/>
      <c r="BD4090" s="184"/>
      <c r="BE4090" s="184"/>
      <c r="BF4090" s="184"/>
      <c r="BG4090" s="184"/>
      <c r="BT4090" s="37">
        <f t="shared" si="202"/>
        <v>46021</v>
      </c>
      <c r="BU4090" s="31" t="s">
        <v>1670</v>
      </c>
      <c r="BV4090" s="183"/>
      <c r="BW4090" s="207"/>
      <c r="BX4090" s="184"/>
      <c r="BY4090" s="184"/>
      <c r="BZ4090" s="184"/>
      <c r="CA4090" s="184"/>
      <c r="CB4090" s="184"/>
      <c r="CC4090" s="184"/>
      <c r="CE4090" s="1"/>
      <c r="CF4090" s="1"/>
      <c r="CG4090" s="1"/>
      <c r="CH4090" s="1"/>
      <c r="CI4090" s="1"/>
      <c r="CJ4090" s="1"/>
      <c r="CK4090" s="1"/>
      <c r="CL4090" s="1"/>
      <c r="CM4090" s="32"/>
      <c r="CN4090" s="1"/>
      <c r="CO4090" s="1"/>
    </row>
    <row r="4091" spans="1:93" ht="30" customHeight="1" x14ac:dyDescent="0.2">
      <c r="A4091" s="1">
        <v>4085</v>
      </c>
      <c r="B4091" s="1" t="s">
        <v>865</v>
      </c>
      <c r="C4091" s="1" t="s">
        <v>866</v>
      </c>
      <c r="D4091" s="1" t="s">
        <v>867</v>
      </c>
      <c r="E4091" s="1" t="s">
        <v>868</v>
      </c>
      <c r="F4091" s="1" t="s">
        <v>74</v>
      </c>
      <c r="G4091" s="1">
        <v>1</v>
      </c>
      <c r="H4091" s="1" t="s">
        <v>341</v>
      </c>
      <c r="I4091" s="1" t="s">
        <v>114</v>
      </c>
      <c r="J4091" s="64">
        <v>292</v>
      </c>
      <c r="K4091" s="76">
        <v>2304227</v>
      </c>
      <c r="L4091" s="29">
        <v>45993</v>
      </c>
      <c r="M4091" s="29" t="s">
        <v>4163</v>
      </c>
      <c r="N4091" s="1" t="s">
        <v>478</v>
      </c>
      <c r="O4091" s="28" t="s">
        <v>225</v>
      </c>
      <c r="P4091" s="1" t="s">
        <v>216</v>
      </c>
      <c r="Q4091" s="76">
        <v>8</v>
      </c>
      <c r="R4091" s="1" t="s">
        <v>538</v>
      </c>
      <c r="T4091" s="1" t="s">
        <v>115</v>
      </c>
      <c r="U4091" s="1"/>
      <c r="V4091" s="1"/>
      <c r="AB4091" s="178"/>
      <c r="AC4091" s="93">
        <v>23.5</v>
      </c>
      <c r="AD4091" s="69">
        <v>180</v>
      </c>
      <c r="AE4091" s="33" t="s">
        <v>103</v>
      </c>
      <c r="AF4091" s="33" t="s">
        <v>103</v>
      </c>
      <c r="AG4091" s="33"/>
      <c r="AM4091" s="164">
        <f t="shared" si="203"/>
        <v>45996</v>
      </c>
      <c r="AX4091" s="37">
        <f t="shared" si="201"/>
        <v>46000</v>
      </c>
      <c r="AY4091" s="1" t="s">
        <v>1670</v>
      </c>
      <c r="AZ4091" s="183"/>
      <c r="BA4091" s="184"/>
      <c r="BB4091" s="184"/>
      <c r="BC4091" s="184"/>
      <c r="BD4091" s="184"/>
      <c r="BE4091" s="184"/>
      <c r="BF4091" s="184"/>
      <c r="BG4091" s="184"/>
      <c r="BT4091" s="37">
        <f t="shared" si="202"/>
        <v>46021</v>
      </c>
      <c r="BU4091" s="31" t="s">
        <v>1670</v>
      </c>
      <c r="BV4091" s="183"/>
      <c r="BW4091" s="207"/>
      <c r="BX4091" s="184"/>
      <c r="BY4091" s="184"/>
      <c r="BZ4091" s="184"/>
      <c r="CA4091" s="184"/>
      <c r="CB4091" s="184"/>
      <c r="CC4091" s="184"/>
      <c r="CE4091" s="1"/>
      <c r="CF4091" s="1"/>
      <c r="CG4091" s="1"/>
      <c r="CH4091" s="1"/>
      <c r="CI4091" s="1"/>
      <c r="CJ4091" s="1"/>
      <c r="CK4091" s="1"/>
      <c r="CL4091" s="1"/>
      <c r="CM4091" s="32"/>
      <c r="CN4091" s="1"/>
      <c r="CO4091" s="1"/>
    </row>
    <row r="4092" spans="1:93" ht="30" customHeight="1" x14ac:dyDescent="0.2">
      <c r="A4092" s="1">
        <v>4086</v>
      </c>
      <c r="B4092" s="1" t="s">
        <v>865</v>
      </c>
      <c r="C4092" s="1" t="s">
        <v>866</v>
      </c>
      <c r="D4092" s="1" t="s">
        <v>867</v>
      </c>
      <c r="E4092" s="1" t="s">
        <v>868</v>
      </c>
      <c r="F4092" s="1" t="s">
        <v>74</v>
      </c>
      <c r="G4092" s="1">
        <v>1</v>
      </c>
      <c r="H4092" s="1" t="s">
        <v>341</v>
      </c>
      <c r="I4092" s="1" t="s">
        <v>114</v>
      </c>
      <c r="J4092" s="64">
        <v>581</v>
      </c>
      <c r="K4092" s="76">
        <v>2303826</v>
      </c>
      <c r="L4092" s="29">
        <v>45993</v>
      </c>
      <c r="M4092" s="29" t="s">
        <v>4163</v>
      </c>
      <c r="N4092" s="1" t="s">
        <v>478</v>
      </c>
      <c r="O4092" s="28" t="s">
        <v>225</v>
      </c>
      <c r="P4092" s="1" t="s">
        <v>216</v>
      </c>
      <c r="Q4092" s="76">
        <v>12</v>
      </c>
      <c r="R4092" s="1" t="s">
        <v>538</v>
      </c>
      <c r="T4092" s="1" t="s">
        <v>115</v>
      </c>
      <c r="U4092" s="1"/>
      <c r="V4092" s="1"/>
      <c r="AB4092" s="178"/>
      <c r="AC4092" s="93">
        <v>25</v>
      </c>
      <c r="AD4092" s="69">
        <v>235</v>
      </c>
      <c r="AE4092" s="33" t="s">
        <v>103</v>
      </c>
      <c r="AF4092" s="33" t="s">
        <v>103</v>
      </c>
      <c r="AG4092" s="33"/>
      <c r="AM4092" s="164">
        <f t="shared" si="203"/>
        <v>45996</v>
      </c>
      <c r="AX4092" s="37">
        <f t="shared" si="201"/>
        <v>46000</v>
      </c>
      <c r="AY4092" s="1" t="s">
        <v>1670</v>
      </c>
      <c r="AZ4092" s="183"/>
      <c r="BA4092" s="184"/>
      <c r="BB4092" s="184"/>
      <c r="BC4092" s="184"/>
      <c r="BD4092" s="184"/>
      <c r="BE4092" s="184"/>
      <c r="BF4092" s="184"/>
      <c r="BG4092" s="184"/>
      <c r="BT4092" s="37">
        <f t="shared" si="202"/>
        <v>46021</v>
      </c>
      <c r="BU4092" s="31" t="s">
        <v>1670</v>
      </c>
      <c r="BV4092" s="183"/>
      <c r="BW4092" s="207"/>
      <c r="BX4092" s="184"/>
      <c r="BY4092" s="184"/>
      <c r="BZ4092" s="184"/>
      <c r="CA4092" s="184"/>
      <c r="CB4092" s="184"/>
      <c r="CC4092" s="184"/>
      <c r="CE4092" s="1"/>
      <c r="CF4092" s="1"/>
      <c r="CG4092" s="1"/>
      <c r="CH4092" s="1"/>
      <c r="CI4092" s="1"/>
      <c r="CJ4092" s="1"/>
      <c r="CK4092" s="1"/>
      <c r="CL4092" s="1"/>
      <c r="CM4092" s="32"/>
      <c r="CN4092" s="1"/>
      <c r="CO4092" s="1"/>
    </row>
    <row r="4093" spans="1:93" ht="30" customHeight="1" x14ac:dyDescent="0.2">
      <c r="A4093" s="1">
        <v>4087</v>
      </c>
      <c r="B4093" s="1" t="s">
        <v>865</v>
      </c>
      <c r="C4093" s="1" t="s">
        <v>866</v>
      </c>
      <c r="D4093" s="1" t="s">
        <v>867</v>
      </c>
      <c r="E4093" s="1" t="s">
        <v>868</v>
      </c>
      <c r="F4093" s="1" t="s">
        <v>74</v>
      </c>
      <c r="G4093" s="1">
        <v>1</v>
      </c>
      <c r="H4093" s="1" t="s">
        <v>341</v>
      </c>
      <c r="I4093" s="1" t="s">
        <v>114</v>
      </c>
      <c r="J4093" s="64">
        <v>538</v>
      </c>
      <c r="K4093" s="76">
        <v>2304228</v>
      </c>
      <c r="L4093" s="29">
        <v>45993</v>
      </c>
      <c r="M4093" s="29" t="s">
        <v>4163</v>
      </c>
      <c r="N4093" s="1" t="s">
        <v>478</v>
      </c>
      <c r="O4093" s="28" t="s">
        <v>225</v>
      </c>
      <c r="P4093" s="1" t="s">
        <v>216</v>
      </c>
      <c r="Q4093" s="76">
        <v>12</v>
      </c>
      <c r="R4093" s="1" t="s">
        <v>538</v>
      </c>
      <c r="T4093" s="1" t="s">
        <v>115</v>
      </c>
      <c r="U4093" s="1"/>
      <c r="V4093" s="1"/>
      <c r="AB4093" s="178"/>
      <c r="AC4093" s="93">
        <v>24</v>
      </c>
      <c r="AD4093" s="69">
        <v>210</v>
      </c>
      <c r="AE4093" s="33" t="s">
        <v>103</v>
      </c>
      <c r="AF4093" s="33" t="s">
        <v>103</v>
      </c>
      <c r="AG4093" s="33"/>
      <c r="AM4093" s="164">
        <f t="shared" si="203"/>
        <v>45996</v>
      </c>
      <c r="AX4093" s="37">
        <f t="shared" si="201"/>
        <v>46000</v>
      </c>
      <c r="AY4093" s="1" t="s">
        <v>1670</v>
      </c>
      <c r="AZ4093" s="183"/>
      <c r="BA4093" s="184"/>
      <c r="BB4093" s="184"/>
      <c r="BC4093" s="184"/>
      <c r="BD4093" s="184"/>
      <c r="BE4093" s="184"/>
      <c r="BF4093" s="184"/>
      <c r="BG4093" s="184"/>
      <c r="BT4093" s="37">
        <f t="shared" si="202"/>
        <v>46021</v>
      </c>
      <c r="BU4093" s="31" t="s">
        <v>1670</v>
      </c>
      <c r="BV4093" s="183"/>
      <c r="BW4093" s="207"/>
      <c r="BX4093" s="184"/>
      <c r="BY4093" s="184"/>
      <c r="BZ4093" s="184"/>
      <c r="CA4093" s="184"/>
      <c r="CB4093" s="184"/>
      <c r="CC4093" s="184"/>
      <c r="CE4093" s="1"/>
      <c r="CF4093" s="1"/>
      <c r="CG4093" s="1"/>
      <c r="CH4093" s="1"/>
      <c r="CI4093" s="1"/>
      <c r="CJ4093" s="1"/>
      <c r="CK4093" s="1"/>
      <c r="CL4093" s="1"/>
      <c r="CM4093" s="32"/>
      <c r="CN4093" s="1"/>
      <c r="CO4093" s="1"/>
    </row>
    <row r="4094" spans="1:93" ht="30" customHeight="1" x14ac:dyDescent="0.2">
      <c r="A4094" s="1">
        <v>4088</v>
      </c>
      <c r="B4094" s="1" t="s">
        <v>865</v>
      </c>
      <c r="C4094" s="1" t="s">
        <v>866</v>
      </c>
      <c r="D4094" s="1" t="s">
        <v>867</v>
      </c>
      <c r="E4094" s="1" t="s">
        <v>868</v>
      </c>
      <c r="F4094" s="1" t="s">
        <v>74</v>
      </c>
      <c r="G4094" s="1">
        <v>1</v>
      </c>
      <c r="H4094" s="1" t="s">
        <v>341</v>
      </c>
      <c r="I4094" s="1" t="s">
        <v>114</v>
      </c>
      <c r="J4094" s="64">
        <v>526</v>
      </c>
      <c r="K4094" s="76">
        <v>2303832</v>
      </c>
      <c r="L4094" s="29">
        <v>45993</v>
      </c>
      <c r="M4094" s="29" t="s">
        <v>4163</v>
      </c>
      <c r="N4094" s="1" t="s">
        <v>478</v>
      </c>
      <c r="O4094" s="28" t="s">
        <v>225</v>
      </c>
      <c r="P4094" s="1" t="s">
        <v>216</v>
      </c>
      <c r="Q4094" s="76">
        <v>11</v>
      </c>
      <c r="R4094" s="1" t="s">
        <v>538</v>
      </c>
      <c r="T4094" s="1" t="s">
        <v>115</v>
      </c>
      <c r="U4094" s="1"/>
      <c r="V4094" s="1"/>
      <c r="AB4094" s="178"/>
      <c r="AC4094" s="93">
        <v>24</v>
      </c>
      <c r="AD4094" s="69">
        <v>230</v>
      </c>
      <c r="AE4094" s="33" t="s">
        <v>103</v>
      </c>
      <c r="AF4094" s="33" t="s">
        <v>103</v>
      </c>
      <c r="AG4094" s="33"/>
      <c r="AM4094" s="164">
        <f t="shared" si="203"/>
        <v>45996</v>
      </c>
      <c r="AX4094" s="37">
        <f t="shared" si="201"/>
        <v>46000</v>
      </c>
      <c r="AY4094" s="1" t="s">
        <v>1670</v>
      </c>
      <c r="AZ4094" s="183"/>
      <c r="BA4094" s="184"/>
      <c r="BB4094" s="184"/>
      <c r="BC4094" s="184"/>
      <c r="BD4094" s="184"/>
      <c r="BE4094" s="184"/>
      <c r="BF4094" s="184"/>
      <c r="BG4094" s="184"/>
      <c r="BT4094" s="37">
        <f t="shared" si="202"/>
        <v>46021</v>
      </c>
      <c r="BU4094" s="31" t="s">
        <v>1670</v>
      </c>
      <c r="BV4094" s="183"/>
      <c r="BW4094" s="207"/>
      <c r="BX4094" s="184"/>
      <c r="BY4094" s="184"/>
      <c r="BZ4094" s="184"/>
      <c r="CA4094" s="184"/>
      <c r="CB4094" s="184"/>
      <c r="CC4094" s="184"/>
      <c r="CE4094" s="1"/>
      <c r="CF4094" s="1"/>
      <c r="CG4094" s="1"/>
      <c r="CH4094" s="1"/>
      <c r="CI4094" s="1"/>
      <c r="CJ4094" s="1"/>
      <c r="CK4094" s="1"/>
      <c r="CL4094" s="1"/>
      <c r="CM4094" s="32"/>
      <c r="CN4094" s="1"/>
      <c r="CO4094" s="1"/>
    </row>
    <row r="4095" spans="1:93" ht="30" customHeight="1" x14ac:dyDescent="0.2">
      <c r="A4095" s="1">
        <v>4089</v>
      </c>
      <c r="B4095" s="1" t="s">
        <v>865</v>
      </c>
      <c r="C4095" s="1" t="s">
        <v>866</v>
      </c>
      <c r="D4095" s="1" t="s">
        <v>867</v>
      </c>
      <c r="E4095" s="1" t="s">
        <v>868</v>
      </c>
      <c r="F4095" s="1" t="s">
        <v>74</v>
      </c>
      <c r="G4095" s="1">
        <v>1</v>
      </c>
      <c r="H4095" s="1" t="s">
        <v>341</v>
      </c>
      <c r="I4095" s="1" t="s">
        <v>114</v>
      </c>
      <c r="J4095" s="64">
        <v>305</v>
      </c>
      <c r="K4095" s="76">
        <v>2303834</v>
      </c>
      <c r="L4095" s="29">
        <v>45993</v>
      </c>
      <c r="M4095" s="29" t="s">
        <v>4163</v>
      </c>
      <c r="N4095" s="1" t="s">
        <v>478</v>
      </c>
      <c r="O4095" s="28" t="s">
        <v>225</v>
      </c>
      <c r="P4095" s="1" t="s">
        <v>216</v>
      </c>
      <c r="Q4095" s="76">
        <v>8</v>
      </c>
      <c r="R4095" s="1" t="s">
        <v>538</v>
      </c>
      <c r="S4095" s="1">
        <v>6</v>
      </c>
      <c r="T4095" s="1" t="s">
        <v>115</v>
      </c>
      <c r="U4095" s="1"/>
      <c r="V4095" s="1"/>
      <c r="AB4095" s="178"/>
      <c r="AC4095" s="93">
        <v>25.5</v>
      </c>
      <c r="AD4095" s="69">
        <v>225</v>
      </c>
      <c r="AE4095" s="33" t="s">
        <v>103</v>
      </c>
      <c r="AF4095" s="33" t="s">
        <v>103</v>
      </c>
      <c r="AG4095" s="33"/>
      <c r="AM4095" s="164">
        <f t="shared" si="203"/>
        <v>45996</v>
      </c>
      <c r="AX4095" s="37">
        <f t="shared" si="201"/>
        <v>46000</v>
      </c>
      <c r="AY4095" s="1" t="s">
        <v>1670</v>
      </c>
      <c r="AZ4095" s="183"/>
      <c r="BA4095" s="180">
        <v>40.700000000000003</v>
      </c>
      <c r="BB4095" s="180">
        <v>42.1</v>
      </c>
      <c r="BC4095" s="180">
        <v>43</v>
      </c>
      <c r="BD4095" s="180">
        <v>44.4</v>
      </c>
      <c r="BE4095" s="180">
        <v>42.9</v>
      </c>
      <c r="BF4095" s="180">
        <v>41</v>
      </c>
      <c r="BG4095" s="184"/>
      <c r="BT4095" s="37">
        <f t="shared" si="202"/>
        <v>46021</v>
      </c>
      <c r="BU4095" s="31" t="s">
        <v>1670</v>
      </c>
      <c r="BV4095" s="183"/>
      <c r="BW4095" s="191">
        <v>50.6</v>
      </c>
      <c r="BX4095" s="180">
        <v>47.8</v>
      </c>
      <c r="BY4095" s="180">
        <v>48.7</v>
      </c>
      <c r="BZ4095" s="180">
        <v>49.8</v>
      </c>
      <c r="CA4095" s="180">
        <v>50.7</v>
      </c>
      <c r="CB4095" s="180">
        <v>48.9</v>
      </c>
      <c r="CC4095" s="184"/>
      <c r="CE4095" s="1"/>
      <c r="CF4095" s="1"/>
      <c r="CG4095" s="1"/>
      <c r="CH4095" s="1"/>
      <c r="CI4095" s="1"/>
      <c r="CJ4095" s="1"/>
      <c r="CK4095" s="1"/>
      <c r="CL4095" s="1"/>
      <c r="CM4095" s="32"/>
      <c r="CN4095" s="1"/>
      <c r="CO4095" s="1"/>
    </row>
    <row r="4096" spans="1:93" ht="30" customHeight="1" x14ac:dyDescent="0.2">
      <c r="A4096" s="1">
        <v>4090</v>
      </c>
      <c r="B4096" s="1" t="s">
        <v>865</v>
      </c>
      <c r="C4096" s="1" t="s">
        <v>866</v>
      </c>
      <c r="D4096" s="1" t="s">
        <v>867</v>
      </c>
      <c r="E4096" s="1" t="s">
        <v>868</v>
      </c>
      <c r="F4096" s="1" t="s">
        <v>74</v>
      </c>
      <c r="G4096" s="1">
        <v>1</v>
      </c>
      <c r="H4096" s="1" t="s">
        <v>341</v>
      </c>
      <c r="I4096" s="1" t="s">
        <v>114</v>
      </c>
      <c r="J4096" s="64">
        <v>286</v>
      </c>
      <c r="K4096" s="76">
        <v>2303835</v>
      </c>
      <c r="L4096" s="29">
        <v>45993</v>
      </c>
      <c r="M4096" s="29" t="s">
        <v>4163</v>
      </c>
      <c r="N4096" s="1" t="s">
        <v>478</v>
      </c>
      <c r="O4096" s="28" t="s">
        <v>225</v>
      </c>
      <c r="P4096" s="1" t="s">
        <v>216</v>
      </c>
      <c r="Q4096" s="76">
        <v>8</v>
      </c>
      <c r="R4096" s="1" t="s">
        <v>538</v>
      </c>
      <c r="T4096" s="1" t="s">
        <v>115</v>
      </c>
      <c r="U4096" s="1"/>
      <c r="V4096" s="1"/>
      <c r="AB4096" s="178"/>
      <c r="AC4096" s="93">
        <v>26.5</v>
      </c>
      <c r="AD4096" s="69">
        <v>235</v>
      </c>
      <c r="AE4096" s="33" t="s">
        <v>103</v>
      </c>
      <c r="AF4096" s="33" t="s">
        <v>103</v>
      </c>
      <c r="AG4096" s="33"/>
      <c r="AM4096" s="164">
        <f t="shared" si="203"/>
        <v>45996</v>
      </c>
      <c r="AX4096" s="37">
        <f t="shared" si="201"/>
        <v>46000</v>
      </c>
      <c r="AY4096" s="1" t="s">
        <v>1670</v>
      </c>
      <c r="AZ4096" s="183"/>
      <c r="BA4096" s="184"/>
      <c r="BB4096" s="184"/>
      <c r="BC4096" s="184"/>
      <c r="BD4096" s="184"/>
      <c r="BE4096" s="184"/>
      <c r="BF4096" s="184"/>
      <c r="BG4096" s="184"/>
      <c r="BT4096" s="37">
        <f t="shared" si="202"/>
        <v>46021</v>
      </c>
      <c r="BU4096" s="31" t="s">
        <v>1670</v>
      </c>
      <c r="BV4096" s="183"/>
      <c r="BW4096" s="207"/>
      <c r="BX4096" s="184"/>
      <c r="BY4096" s="184"/>
      <c r="BZ4096" s="184"/>
      <c r="CA4096" s="184"/>
      <c r="CB4096" s="184"/>
      <c r="CC4096" s="184"/>
      <c r="CE4096" s="1"/>
      <c r="CF4096" s="1"/>
      <c r="CG4096" s="1"/>
      <c r="CH4096" s="1"/>
      <c r="CI4096" s="1"/>
      <c r="CJ4096" s="1"/>
      <c r="CK4096" s="1"/>
      <c r="CL4096" s="1"/>
      <c r="CM4096" s="32"/>
      <c r="CN4096" s="1"/>
      <c r="CO4096" s="1"/>
    </row>
    <row r="4097" spans="1:93" ht="30" customHeight="1" x14ac:dyDescent="0.2">
      <c r="A4097" s="1">
        <v>4091</v>
      </c>
      <c r="B4097" s="1" t="s">
        <v>865</v>
      </c>
      <c r="C4097" s="1" t="s">
        <v>866</v>
      </c>
      <c r="D4097" s="1" t="s">
        <v>867</v>
      </c>
      <c r="E4097" s="1" t="s">
        <v>868</v>
      </c>
      <c r="F4097" s="1" t="s">
        <v>74</v>
      </c>
      <c r="G4097" s="1">
        <v>1</v>
      </c>
      <c r="H4097" s="1" t="s">
        <v>341</v>
      </c>
      <c r="I4097" s="1" t="s">
        <v>114</v>
      </c>
      <c r="J4097" s="64">
        <v>301</v>
      </c>
      <c r="K4097" s="76">
        <v>2303836</v>
      </c>
      <c r="L4097" s="29">
        <v>45993</v>
      </c>
      <c r="M4097" s="29" t="s">
        <v>4163</v>
      </c>
      <c r="N4097" s="1" t="s">
        <v>478</v>
      </c>
      <c r="O4097" s="28" t="s">
        <v>225</v>
      </c>
      <c r="P4097" s="1" t="s">
        <v>216</v>
      </c>
      <c r="Q4097" s="76">
        <v>8</v>
      </c>
      <c r="R4097" s="1" t="s">
        <v>538</v>
      </c>
      <c r="T4097" s="1" t="s">
        <v>115</v>
      </c>
      <c r="U4097" s="1"/>
      <c r="V4097" s="1"/>
      <c r="AB4097" s="178"/>
      <c r="AC4097" s="93">
        <v>27.5</v>
      </c>
      <c r="AD4097" s="69">
        <v>220</v>
      </c>
      <c r="AE4097" s="33" t="s">
        <v>103</v>
      </c>
      <c r="AF4097" s="33" t="s">
        <v>103</v>
      </c>
      <c r="AG4097" s="33"/>
      <c r="AM4097" s="164">
        <f t="shared" si="203"/>
        <v>45996</v>
      </c>
      <c r="AX4097" s="37">
        <f t="shared" si="201"/>
        <v>46000</v>
      </c>
      <c r="AY4097" s="1" t="s">
        <v>1670</v>
      </c>
      <c r="AZ4097" s="183"/>
      <c r="BA4097" s="184"/>
      <c r="BB4097" s="184"/>
      <c r="BC4097" s="184"/>
      <c r="BD4097" s="184"/>
      <c r="BE4097" s="184"/>
      <c r="BF4097" s="184"/>
      <c r="BG4097" s="184"/>
      <c r="BT4097" s="37">
        <f t="shared" si="202"/>
        <v>46021</v>
      </c>
      <c r="BU4097" s="31" t="s">
        <v>1670</v>
      </c>
      <c r="BV4097" s="183"/>
      <c r="BW4097" s="207"/>
      <c r="BX4097" s="184"/>
      <c r="BY4097" s="184"/>
      <c r="BZ4097" s="184"/>
      <c r="CA4097" s="184"/>
      <c r="CB4097" s="184"/>
      <c r="CC4097" s="184"/>
      <c r="CE4097" s="1"/>
      <c r="CF4097" s="1"/>
      <c r="CG4097" s="1"/>
      <c r="CH4097" s="1"/>
      <c r="CI4097" s="1"/>
      <c r="CJ4097" s="1"/>
      <c r="CK4097" s="1"/>
      <c r="CL4097" s="1"/>
      <c r="CM4097" s="32"/>
      <c r="CN4097" s="1"/>
      <c r="CO4097" s="1"/>
    </row>
    <row r="4098" spans="1:93" ht="30" customHeight="1" x14ac:dyDescent="0.2">
      <c r="A4098" s="1">
        <v>4092</v>
      </c>
      <c r="B4098" s="1" t="s">
        <v>865</v>
      </c>
      <c r="C4098" s="1" t="s">
        <v>866</v>
      </c>
      <c r="D4098" s="1" t="s">
        <v>867</v>
      </c>
      <c r="E4098" s="1" t="s">
        <v>868</v>
      </c>
      <c r="F4098" s="1" t="s">
        <v>74</v>
      </c>
      <c r="G4098" s="1">
        <v>1</v>
      </c>
      <c r="H4098" s="1" t="s">
        <v>341</v>
      </c>
      <c r="I4098" s="1" t="s">
        <v>114</v>
      </c>
      <c r="J4098" s="64">
        <v>290</v>
      </c>
      <c r="K4098" s="76">
        <v>2303837</v>
      </c>
      <c r="L4098" s="29">
        <v>45993</v>
      </c>
      <c r="M4098" s="29" t="s">
        <v>4163</v>
      </c>
      <c r="N4098" s="1" t="s">
        <v>478</v>
      </c>
      <c r="O4098" s="28" t="s">
        <v>225</v>
      </c>
      <c r="P4098" s="1" t="s">
        <v>216</v>
      </c>
      <c r="Q4098" s="76">
        <v>8</v>
      </c>
      <c r="R4098" s="1" t="s">
        <v>538</v>
      </c>
      <c r="T4098" s="1" t="s">
        <v>115</v>
      </c>
      <c r="U4098" s="1"/>
      <c r="V4098" s="1"/>
      <c r="AB4098" s="178"/>
      <c r="AC4098" s="93">
        <v>25.5</v>
      </c>
      <c r="AD4098" s="69">
        <v>240</v>
      </c>
      <c r="AE4098" s="33" t="s">
        <v>103</v>
      </c>
      <c r="AF4098" s="33" t="s">
        <v>103</v>
      </c>
      <c r="AG4098" s="33"/>
      <c r="AM4098" s="164">
        <f t="shared" si="203"/>
        <v>45996</v>
      </c>
      <c r="AX4098" s="37">
        <f t="shared" si="201"/>
        <v>46000</v>
      </c>
      <c r="AY4098" s="1" t="s">
        <v>1670</v>
      </c>
      <c r="AZ4098" s="183"/>
      <c r="BA4098" s="184"/>
      <c r="BB4098" s="184"/>
      <c r="BC4098" s="184"/>
      <c r="BD4098" s="184"/>
      <c r="BE4098" s="184"/>
      <c r="BF4098" s="184"/>
      <c r="BG4098" s="184"/>
      <c r="BT4098" s="37">
        <f t="shared" si="202"/>
        <v>46021</v>
      </c>
      <c r="BU4098" s="31" t="s">
        <v>1670</v>
      </c>
      <c r="BV4098" s="183"/>
      <c r="BW4098" s="207"/>
      <c r="BX4098" s="184"/>
      <c r="BY4098" s="184"/>
      <c r="BZ4098" s="184"/>
      <c r="CA4098" s="184"/>
      <c r="CB4098" s="184"/>
      <c r="CC4098" s="184"/>
      <c r="CE4098" s="1"/>
      <c r="CF4098" s="1"/>
      <c r="CG4098" s="1"/>
      <c r="CH4098" s="1"/>
      <c r="CI4098" s="1"/>
      <c r="CJ4098" s="1"/>
      <c r="CK4098" s="1"/>
      <c r="CL4098" s="1"/>
      <c r="CM4098" s="32"/>
      <c r="CN4098" s="1"/>
      <c r="CO4098" s="1"/>
    </row>
    <row r="4099" spans="1:93" ht="30" customHeight="1" x14ac:dyDescent="0.2">
      <c r="A4099" s="1">
        <v>4093</v>
      </c>
      <c r="B4099" s="1" t="s">
        <v>865</v>
      </c>
      <c r="C4099" s="1" t="s">
        <v>866</v>
      </c>
      <c r="D4099" s="1" t="s">
        <v>867</v>
      </c>
      <c r="E4099" s="1" t="s">
        <v>868</v>
      </c>
      <c r="F4099" s="1" t="s">
        <v>74</v>
      </c>
      <c r="G4099" s="1">
        <v>1</v>
      </c>
      <c r="H4099" s="1" t="s">
        <v>341</v>
      </c>
      <c r="I4099" s="1" t="s">
        <v>114</v>
      </c>
      <c r="J4099" s="64">
        <v>580</v>
      </c>
      <c r="K4099" s="76">
        <v>2303843</v>
      </c>
      <c r="L4099" s="29">
        <v>45993</v>
      </c>
      <c r="M4099" s="29" t="s">
        <v>4163</v>
      </c>
      <c r="N4099" s="1" t="s">
        <v>478</v>
      </c>
      <c r="O4099" s="28" t="s">
        <v>225</v>
      </c>
      <c r="P4099" s="1" t="s">
        <v>216</v>
      </c>
      <c r="Q4099" s="76">
        <v>12</v>
      </c>
      <c r="R4099" s="1" t="s">
        <v>538</v>
      </c>
      <c r="T4099" s="1" t="s">
        <v>115</v>
      </c>
      <c r="U4099" s="1"/>
      <c r="V4099" s="1"/>
      <c r="AB4099" s="178"/>
      <c r="AC4099" s="93">
        <v>23.5</v>
      </c>
      <c r="AD4099" s="69">
        <v>240</v>
      </c>
      <c r="AE4099" s="33" t="s">
        <v>103</v>
      </c>
      <c r="AF4099" s="33" t="s">
        <v>103</v>
      </c>
      <c r="AG4099" s="33"/>
      <c r="AM4099" s="164">
        <f t="shared" si="203"/>
        <v>45996</v>
      </c>
      <c r="AX4099" s="37">
        <f t="shared" si="201"/>
        <v>46000</v>
      </c>
      <c r="AY4099" s="1" t="s">
        <v>1670</v>
      </c>
      <c r="AZ4099" s="183"/>
      <c r="BA4099" s="184"/>
      <c r="BB4099" s="184"/>
      <c r="BC4099" s="184"/>
      <c r="BD4099" s="184"/>
      <c r="BE4099" s="184"/>
      <c r="BF4099" s="184"/>
      <c r="BG4099" s="184"/>
      <c r="BT4099" s="37">
        <f t="shared" si="202"/>
        <v>46021</v>
      </c>
      <c r="BU4099" s="31" t="s">
        <v>1670</v>
      </c>
      <c r="BV4099" s="183"/>
      <c r="BW4099" s="207"/>
      <c r="BX4099" s="184"/>
      <c r="BY4099" s="184"/>
      <c r="BZ4099" s="184"/>
      <c r="CA4099" s="184"/>
      <c r="CB4099" s="184"/>
      <c r="CC4099" s="184"/>
      <c r="CE4099" s="1"/>
      <c r="CF4099" s="1"/>
      <c r="CG4099" s="1"/>
      <c r="CH4099" s="1"/>
      <c r="CI4099" s="1"/>
      <c r="CJ4099" s="1"/>
      <c r="CK4099" s="1"/>
      <c r="CL4099" s="1"/>
      <c r="CM4099" s="32"/>
      <c r="CN4099" s="1"/>
      <c r="CO4099" s="1"/>
    </row>
    <row r="4100" spans="1:93" ht="30" customHeight="1" x14ac:dyDescent="0.2">
      <c r="A4100" s="1">
        <v>4094</v>
      </c>
      <c r="B4100" s="1" t="s">
        <v>865</v>
      </c>
      <c r="C4100" s="1" t="s">
        <v>866</v>
      </c>
      <c r="D4100" s="1" t="s">
        <v>867</v>
      </c>
      <c r="E4100" s="1" t="s">
        <v>868</v>
      </c>
      <c r="F4100" s="1" t="s">
        <v>74</v>
      </c>
      <c r="G4100" s="1">
        <v>1</v>
      </c>
      <c r="H4100" s="1" t="s">
        <v>341</v>
      </c>
      <c r="I4100" s="1" t="s">
        <v>114</v>
      </c>
      <c r="J4100" s="64">
        <v>539</v>
      </c>
      <c r="K4100" s="76">
        <v>2304230</v>
      </c>
      <c r="L4100" s="29">
        <v>45993</v>
      </c>
      <c r="M4100" s="29" t="s">
        <v>4163</v>
      </c>
      <c r="N4100" s="1" t="s">
        <v>478</v>
      </c>
      <c r="O4100" s="28" t="s">
        <v>225</v>
      </c>
      <c r="P4100" s="1" t="s">
        <v>216</v>
      </c>
      <c r="Q4100" s="76">
        <v>12</v>
      </c>
      <c r="R4100" s="1" t="s">
        <v>538</v>
      </c>
      <c r="T4100" s="1" t="s">
        <v>115</v>
      </c>
      <c r="U4100" s="1"/>
      <c r="V4100" s="1"/>
      <c r="AB4100" s="178"/>
      <c r="AC4100" s="93">
        <v>25</v>
      </c>
      <c r="AD4100" s="69">
        <v>225</v>
      </c>
      <c r="AE4100" s="33" t="s">
        <v>103</v>
      </c>
      <c r="AF4100" s="33" t="s">
        <v>103</v>
      </c>
      <c r="AG4100" s="33"/>
      <c r="AM4100" s="164">
        <f t="shared" si="203"/>
        <v>45996</v>
      </c>
      <c r="AX4100" s="37">
        <f t="shared" si="201"/>
        <v>46000</v>
      </c>
      <c r="AY4100" s="1" t="s">
        <v>1670</v>
      </c>
      <c r="AZ4100" s="183"/>
      <c r="BA4100" s="184"/>
      <c r="BB4100" s="184"/>
      <c r="BC4100" s="184"/>
      <c r="BD4100" s="184"/>
      <c r="BE4100" s="184"/>
      <c r="BF4100" s="184"/>
      <c r="BG4100" s="184"/>
      <c r="BT4100" s="37">
        <f t="shared" si="202"/>
        <v>46021</v>
      </c>
      <c r="BU4100" s="31" t="s">
        <v>1670</v>
      </c>
      <c r="BV4100" s="183"/>
      <c r="BW4100" s="207"/>
      <c r="BX4100" s="184"/>
      <c r="BY4100" s="184"/>
      <c r="BZ4100" s="184"/>
      <c r="CA4100" s="184"/>
      <c r="CB4100" s="184"/>
      <c r="CC4100" s="184"/>
      <c r="CE4100" s="1"/>
      <c r="CF4100" s="1"/>
      <c r="CG4100" s="1"/>
      <c r="CH4100" s="1"/>
      <c r="CI4100" s="1"/>
      <c r="CJ4100" s="1"/>
      <c r="CK4100" s="1"/>
      <c r="CL4100" s="1"/>
      <c r="CM4100" s="32"/>
      <c r="CN4100" s="1"/>
      <c r="CO4100" s="1"/>
    </row>
    <row r="4101" spans="1:93" ht="30" customHeight="1" x14ac:dyDescent="0.2">
      <c r="A4101" s="1">
        <v>4095</v>
      </c>
      <c r="B4101" s="1" t="s">
        <v>865</v>
      </c>
      <c r="C4101" s="1" t="s">
        <v>866</v>
      </c>
      <c r="D4101" s="1" t="s">
        <v>867</v>
      </c>
      <c r="E4101" s="1" t="s">
        <v>868</v>
      </c>
      <c r="F4101" s="1" t="s">
        <v>74</v>
      </c>
      <c r="G4101" s="1">
        <v>1</v>
      </c>
      <c r="H4101" s="1" t="s">
        <v>341</v>
      </c>
      <c r="I4101" s="1" t="s">
        <v>114</v>
      </c>
      <c r="J4101" s="64">
        <v>591</v>
      </c>
      <c r="K4101" s="76">
        <v>2303845</v>
      </c>
      <c r="L4101" s="29">
        <v>45993</v>
      </c>
      <c r="M4101" s="29" t="s">
        <v>4163</v>
      </c>
      <c r="N4101" s="1" t="s">
        <v>478</v>
      </c>
      <c r="O4101" s="28" t="s">
        <v>225</v>
      </c>
      <c r="P4101" s="1" t="s">
        <v>216</v>
      </c>
      <c r="Q4101" s="76">
        <v>12</v>
      </c>
      <c r="R4101" s="1" t="s">
        <v>538</v>
      </c>
      <c r="T4101" s="1" t="s">
        <v>115</v>
      </c>
      <c r="U4101" s="1"/>
      <c r="V4101" s="1"/>
      <c r="AB4101" s="178"/>
      <c r="AC4101" s="93">
        <v>25</v>
      </c>
      <c r="AD4101" s="69">
        <v>230</v>
      </c>
      <c r="AE4101" s="33" t="s">
        <v>103</v>
      </c>
      <c r="AF4101" s="33" t="s">
        <v>103</v>
      </c>
      <c r="AG4101" s="33"/>
      <c r="AM4101" s="164">
        <f t="shared" si="203"/>
        <v>45996</v>
      </c>
      <c r="AX4101" s="37">
        <f t="shared" si="201"/>
        <v>46000</v>
      </c>
      <c r="AY4101" s="1" t="s">
        <v>1670</v>
      </c>
      <c r="AZ4101" s="183"/>
      <c r="BA4101" s="184"/>
      <c r="BB4101" s="184"/>
      <c r="BC4101" s="184"/>
      <c r="BD4101" s="184"/>
      <c r="BE4101" s="184"/>
      <c r="BF4101" s="184"/>
      <c r="BG4101" s="184"/>
      <c r="BT4101" s="37">
        <f t="shared" si="202"/>
        <v>46021</v>
      </c>
      <c r="BU4101" s="31" t="s">
        <v>1670</v>
      </c>
      <c r="BV4101" s="183"/>
      <c r="BW4101" s="207"/>
      <c r="BX4101" s="184"/>
      <c r="BY4101" s="184"/>
      <c r="BZ4101" s="184"/>
      <c r="CA4101" s="184"/>
      <c r="CB4101" s="184"/>
      <c r="CC4101" s="184"/>
      <c r="CE4101" s="1"/>
      <c r="CF4101" s="1"/>
      <c r="CG4101" s="1"/>
      <c r="CH4101" s="1"/>
      <c r="CI4101" s="1"/>
      <c r="CJ4101" s="1"/>
      <c r="CK4101" s="1"/>
      <c r="CL4101" s="1"/>
      <c r="CM4101" s="32"/>
      <c r="CN4101" s="1"/>
      <c r="CO4101" s="1"/>
    </row>
    <row r="4102" spans="1:93" ht="30" customHeight="1" x14ac:dyDescent="0.2">
      <c r="A4102" s="1">
        <v>4096</v>
      </c>
      <c r="B4102" s="1" t="s">
        <v>865</v>
      </c>
      <c r="C4102" s="1" t="s">
        <v>866</v>
      </c>
      <c r="D4102" s="1" t="s">
        <v>867</v>
      </c>
      <c r="E4102" s="1" t="s">
        <v>868</v>
      </c>
      <c r="F4102" s="1" t="s">
        <v>74</v>
      </c>
      <c r="G4102" s="1">
        <v>1</v>
      </c>
      <c r="H4102" s="1" t="s">
        <v>341</v>
      </c>
      <c r="I4102" s="1" t="s">
        <v>114</v>
      </c>
      <c r="J4102" s="64">
        <v>435</v>
      </c>
      <c r="K4102" s="76">
        <v>2304233</v>
      </c>
      <c r="L4102" s="29">
        <v>45993</v>
      </c>
      <c r="M4102" s="29" t="s">
        <v>4163</v>
      </c>
      <c r="N4102" s="1" t="s">
        <v>478</v>
      </c>
      <c r="O4102" s="28" t="s">
        <v>225</v>
      </c>
      <c r="P4102" s="1" t="s">
        <v>216</v>
      </c>
      <c r="Q4102" s="76">
        <v>10</v>
      </c>
      <c r="R4102" s="1" t="s">
        <v>538</v>
      </c>
      <c r="T4102" s="1" t="s">
        <v>115</v>
      </c>
      <c r="U4102" s="1"/>
      <c r="V4102" s="1"/>
      <c r="AB4102" s="178"/>
      <c r="AC4102" s="93">
        <v>25.5</v>
      </c>
      <c r="AD4102" s="69">
        <v>235</v>
      </c>
      <c r="AE4102" s="33" t="s">
        <v>103</v>
      </c>
      <c r="AF4102" s="33" t="s">
        <v>103</v>
      </c>
      <c r="AG4102" s="33"/>
      <c r="AM4102" s="164">
        <f t="shared" si="203"/>
        <v>45996</v>
      </c>
      <c r="AX4102" s="37">
        <f t="shared" si="201"/>
        <v>46000</v>
      </c>
      <c r="AY4102" s="1" t="s">
        <v>1670</v>
      </c>
      <c r="AZ4102" s="183"/>
      <c r="BA4102" s="184"/>
      <c r="BB4102" s="184"/>
      <c r="BC4102" s="184"/>
      <c r="BD4102" s="184"/>
      <c r="BE4102" s="184"/>
      <c r="BF4102" s="184"/>
      <c r="BG4102" s="184"/>
      <c r="BT4102" s="37">
        <f t="shared" si="202"/>
        <v>46021</v>
      </c>
      <c r="BU4102" s="31" t="s">
        <v>1670</v>
      </c>
      <c r="BV4102" s="183"/>
      <c r="BW4102" s="207"/>
      <c r="BX4102" s="184"/>
      <c r="BY4102" s="184"/>
      <c r="BZ4102" s="184"/>
      <c r="CA4102" s="184"/>
      <c r="CB4102" s="184"/>
      <c r="CC4102" s="184"/>
      <c r="CE4102" s="1"/>
      <c r="CF4102" s="1"/>
      <c r="CG4102" s="1"/>
      <c r="CH4102" s="1"/>
      <c r="CI4102" s="1"/>
      <c r="CJ4102" s="1"/>
      <c r="CK4102" s="1"/>
      <c r="CL4102" s="1"/>
      <c r="CM4102" s="32"/>
      <c r="CN4102" s="1"/>
      <c r="CO4102" s="1"/>
    </row>
    <row r="4103" spans="1:93" ht="30" customHeight="1" x14ac:dyDescent="0.2">
      <c r="A4103" s="1">
        <v>4097</v>
      </c>
      <c r="B4103" s="1" t="s">
        <v>865</v>
      </c>
      <c r="C4103" s="1" t="s">
        <v>866</v>
      </c>
      <c r="D4103" s="1" t="s">
        <v>867</v>
      </c>
      <c r="E4103" s="1" t="s">
        <v>868</v>
      </c>
      <c r="F4103" s="1" t="s">
        <v>74</v>
      </c>
      <c r="G4103" s="1">
        <v>1</v>
      </c>
      <c r="H4103" s="1" t="s">
        <v>341</v>
      </c>
      <c r="I4103" s="1" t="s">
        <v>114</v>
      </c>
      <c r="J4103" s="64">
        <v>589</v>
      </c>
      <c r="K4103" s="76">
        <v>2304234</v>
      </c>
      <c r="L4103" s="29">
        <v>45993</v>
      </c>
      <c r="M4103" s="29" t="s">
        <v>4163</v>
      </c>
      <c r="N4103" s="1" t="s">
        <v>478</v>
      </c>
      <c r="O4103" s="28" t="s">
        <v>225</v>
      </c>
      <c r="P4103" s="1" t="s">
        <v>216</v>
      </c>
      <c r="Q4103" s="76">
        <v>12</v>
      </c>
      <c r="R4103" s="1" t="s">
        <v>538</v>
      </c>
      <c r="T4103" s="1" t="s">
        <v>115</v>
      </c>
      <c r="U4103" s="1"/>
      <c r="V4103" s="1"/>
      <c r="AB4103" s="178"/>
      <c r="AC4103" s="93">
        <v>26.5</v>
      </c>
      <c r="AD4103" s="69">
        <v>240</v>
      </c>
      <c r="AE4103" s="33" t="s">
        <v>103</v>
      </c>
      <c r="AF4103" s="33" t="s">
        <v>103</v>
      </c>
      <c r="AG4103" s="33"/>
      <c r="AM4103" s="164">
        <f t="shared" si="203"/>
        <v>45996</v>
      </c>
      <c r="AX4103" s="37">
        <f t="shared" si="201"/>
        <v>46000</v>
      </c>
      <c r="AY4103" s="1" t="s">
        <v>1670</v>
      </c>
      <c r="AZ4103" s="183"/>
      <c r="BA4103" s="184"/>
      <c r="BB4103" s="184"/>
      <c r="BC4103" s="184"/>
      <c r="BD4103" s="184"/>
      <c r="BE4103" s="184"/>
      <c r="BF4103" s="184"/>
      <c r="BG4103" s="184"/>
      <c r="BT4103" s="37">
        <f t="shared" si="202"/>
        <v>46021</v>
      </c>
      <c r="BU4103" s="31" t="s">
        <v>1670</v>
      </c>
      <c r="BV4103" s="183"/>
      <c r="BW4103" s="207"/>
      <c r="BX4103" s="184"/>
      <c r="BY4103" s="184"/>
      <c r="BZ4103" s="184"/>
      <c r="CA4103" s="184"/>
      <c r="CB4103" s="184"/>
      <c r="CC4103" s="184"/>
      <c r="CE4103" s="1"/>
      <c r="CF4103" s="1"/>
      <c r="CG4103" s="1"/>
      <c r="CH4103" s="1"/>
      <c r="CI4103" s="1"/>
      <c r="CJ4103" s="1"/>
      <c r="CK4103" s="1"/>
      <c r="CL4103" s="1"/>
      <c r="CM4103" s="32"/>
      <c r="CN4103" s="1"/>
      <c r="CO4103" s="1"/>
    </row>
    <row r="4104" spans="1:93" ht="30" customHeight="1" x14ac:dyDescent="0.2">
      <c r="A4104" s="1">
        <v>4098</v>
      </c>
      <c r="B4104" s="1" t="s">
        <v>865</v>
      </c>
      <c r="C4104" s="1" t="s">
        <v>866</v>
      </c>
      <c r="D4104" s="1" t="s">
        <v>867</v>
      </c>
      <c r="E4104" s="1" t="s">
        <v>868</v>
      </c>
      <c r="F4104" s="1" t="s">
        <v>74</v>
      </c>
      <c r="G4104" s="1">
        <v>1</v>
      </c>
      <c r="H4104" s="1" t="s">
        <v>341</v>
      </c>
      <c r="I4104" s="1" t="s">
        <v>114</v>
      </c>
      <c r="J4104" s="64">
        <v>542</v>
      </c>
      <c r="K4104" s="76">
        <v>2303846</v>
      </c>
      <c r="L4104" s="29">
        <v>45993</v>
      </c>
      <c r="M4104" s="29" t="s">
        <v>4163</v>
      </c>
      <c r="N4104" s="1" t="s">
        <v>478</v>
      </c>
      <c r="O4104" s="28" t="s">
        <v>225</v>
      </c>
      <c r="P4104" s="1" t="s">
        <v>216</v>
      </c>
      <c r="Q4104" s="76">
        <v>12</v>
      </c>
      <c r="R4104" s="1" t="s">
        <v>538</v>
      </c>
      <c r="T4104" s="1" t="s">
        <v>115</v>
      </c>
      <c r="U4104" s="1"/>
      <c r="V4104" s="1"/>
      <c r="AB4104" s="178"/>
      <c r="AC4104" s="93">
        <v>28</v>
      </c>
      <c r="AD4104" s="69">
        <v>215</v>
      </c>
      <c r="AE4104" s="33" t="s">
        <v>103</v>
      </c>
      <c r="AF4104" s="33" t="s">
        <v>103</v>
      </c>
      <c r="AG4104" s="33"/>
      <c r="AM4104" s="164">
        <f t="shared" si="203"/>
        <v>45996</v>
      </c>
      <c r="AX4104" s="37">
        <f t="shared" si="201"/>
        <v>46000</v>
      </c>
      <c r="AY4104" s="1" t="s">
        <v>1670</v>
      </c>
      <c r="AZ4104" s="183"/>
      <c r="BA4104" s="184"/>
      <c r="BB4104" s="184"/>
      <c r="BC4104" s="184"/>
      <c r="BD4104" s="184"/>
      <c r="BE4104" s="184"/>
      <c r="BF4104" s="184"/>
      <c r="BG4104" s="184"/>
      <c r="BT4104" s="37">
        <f t="shared" si="202"/>
        <v>46021</v>
      </c>
      <c r="BU4104" s="31" t="s">
        <v>1670</v>
      </c>
      <c r="BV4104" s="183"/>
      <c r="BW4104" s="207"/>
      <c r="BX4104" s="184"/>
      <c r="BY4104" s="184"/>
      <c r="BZ4104" s="184"/>
      <c r="CA4104" s="184"/>
      <c r="CB4104" s="184"/>
      <c r="CC4104" s="184"/>
      <c r="CE4104" s="1"/>
      <c r="CF4104" s="1"/>
      <c r="CG4104" s="1"/>
      <c r="CH4104" s="1"/>
      <c r="CI4104" s="1"/>
      <c r="CJ4104" s="1"/>
      <c r="CK4104" s="1"/>
      <c r="CL4104" s="1"/>
      <c r="CM4104" s="32"/>
      <c r="CN4104" s="1"/>
      <c r="CO4104" s="1"/>
    </row>
    <row r="4105" spans="1:93" ht="30" customHeight="1" x14ac:dyDescent="0.2">
      <c r="A4105" s="1">
        <v>4099</v>
      </c>
      <c r="B4105" s="1" t="s">
        <v>865</v>
      </c>
      <c r="C4105" s="1" t="s">
        <v>866</v>
      </c>
      <c r="D4105" s="1" t="s">
        <v>867</v>
      </c>
      <c r="E4105" s="1" t="s">
        <v>868</v>
      </c>
      <c r="F4105" s="1" t="s">
        <v>74</v>
      </c>
      <c r="G4105" s="1">
        <v>1</v>
      </c>
      <c r="H4105" s="1" t="s">
        <v>341</v>
      </c>
      <c r="I4105" s="1" t="s">
        <v>114</v>
      </c>
      <c r="J4105" s="64">
        <v>533</v>
      </c>
      <c r="K4105" s="76">
        <v>2304235</v>
      </c>
      <c r="L4105" s="29">
        <v>45993</v>
      </c>
      <c r="M4105" s="29" t="s">
        <v>4163</v>
      </c>
      <c r="N4105" s="1" t="s">
        <v>478</v>
      </c>
      <c r="O4105" s="28" t="s">
        <v>225</v>
      </c>
      <c r="P4105" s="1" t="s">
        <v>216</v>
      </c>
      <c r="Q4105" s="76">
        <v>12</v>
      </c>
      <c r="R4105" s="1" t="s">
        <v>538</v>
      </c>
      <c r="T4105" s="1" t="s">
        <v>115</v>
      </c>
      <c r="U4105" s="1"/>
      <c r="V4105" s="1"/>
      <c r="AB4105" s="178"/>
      <c r="AC4105" s="93">
        <v>25.5</v>
      </c>
      <c r="AD4105" s="69">
        <v>235</v>
      </c>
      <c r="AE4105" s="33" t="s">
        <v>103</v>
      </c>
      <c r="AF4105" s="33" t="s">
        <v>103</v>
      </c>
      <c r="AG4105" s="33"/>
      <c r="AM4105" s="164">
        <f t="shared" si="203"/>
        <v>45996</v>
      </c>
      <c r="AX4105" s="37">
        <f t="shared" si="201"/>
        <v>46000</v>
      </c>
      <c r="AY4105" s="1" t="s">
        <v>1670</v>
      </c>
      <c r="AZ4105" s="183"/>
      <c r="BA4105" s="184"/>
      <c r="BB4105" s="184"/>
      <c r="BC4105" s="184"/>
      <c r="BD4105" s="184"/>
      <c r="BE4105" s="184"/>
      <c r="BF4105" s="184"/>
      <c r="BG4105" s="184"/>
      <c r="BT4105" s="37">
        <f t="shared" si="202"/>
        <v>46021</v>
      </c>
      <c r="BU4105" s="31" t="s">
        <v>1670</v>
      </c>
      <c r="BV4105" s="183"/>
      <c r="BW4105" s="207"/>
      <c r="BX4105" s="184"/>
      <c r="BY4105" s="184"/>
      <c r="BZ4105" s="184"/>
      <c r="CA4105" s="184"/>
      <c r="CB4105" s="184"/>
      <c r="CC4105" s="184"/>
      <c r="CE4105" s="1"/>
      <c r="CF4105" s="1"/>
      <c r="CG4105" s="1"/>
      <c r="CH4105" s="1"/>
      <c r="CI4105" s="1"/>
      <c r="CJ4105" s="1"/>
      <c r="CK4105" s="1"/>
      <c r="CL4105" s="1"/>
      <c r="CM4105" s="32"/>
      <c r="CN4105" s="1"/>
      <c r="CO4105" s="1"/>
    </row>
    <row r="4106" spans="1:93" ht="30" customHeight="1" x14ac:dyDescent="0.2">
      <c r="A4106" s="1">
        <v>4100</v>
      </c>
      <c r="B4106" s="1" t="s">
        <v>865</v>
      </c>
      <c r="C4106" s="1" t="s">
        <v>866</v>
      </c>
      <c r="D4106" s="1" t="s">
        <v>867</v>
      </c>
      <c r="E4106" s="1" t="s">
        <v>868</v>
      </c>
      <c r="F4106" s="1" t="s">
        <v>74</v>
      </c>
      <c r="G4106" s="1">
        <v>1</v>
      </c>
      <c r="H4106" s="1" t="s">
        <v>341</v>
      </c>
      <c r="I4106" s="1" t="s">
        <v>114</v>
      </c>
      <c r="J4106" s="64">
        <v>535</v>
      </c>
      <c r="K4106" s="76">
        <v>2303847</v>
      </c>
      <c r="L4106" s="29">
        <v>45993</v>
      </c>
      <c r="M4106" s="29" t="s">
        <v>4163</v>
      </c>
      <c r="N4106" s="1" t="s">
        <v>478</v>
      </c>
      <c r="O4106" s="28" t="s">
        <v>225</v>
      </c>
      <c r="P4106" s="1" t="s">
        <v>216</v>
      </c>
      <c r="Q4106" s="76">
        <v>12</v>
      </c>
      <c r="R4106" s="1" t="s">
        <v>538</v>
      </c>
      <c r="T4106" s="1" t="s">
        <v>115</v>
      </c>
      <c r="U4106" s="1"/>
      <c r="V4106" s="1"/>
      <c r="AB4106" s="178"/>
      <c r="AC4106" s="93">
        <v>26</v>
      </c>
      <c r="AD4106" s="69">
        <v>220</v>
      </c>
      <c r="AE4106" s="33" t="s">
        <v>103</v>
      </c>
      <c r="AF4106" s="33" t="s">
        <v>103</v>
      </c>
      <c r="AG4106" s="33"/>
      <c r="AM4106" s="164">
        <f t="shared" si="203"/>
        <v>45996</v>
      </c>
      <c r="AX4106" s="37">
        <f t="shared" ref="AX4106:AX4169" si="204">IF(L4106=0, 0,L4106+7)</f>
        <v>46000</v>
      </c>
      <c r="AY4106" s="1" t="s">
        <v>1670</v>
      </c>
      <c r="AZ4106" s="183"/>
      <c r="BA4106" s="184"/>
      <c r="BB4106" s="184"/>
      <c r="BC4106" s="184"/>
      <c r="BD4106" s="184"/>
      <c r="BE4106" s="184"/>
      <c r="BF4106" s="184"/>
      <c r="BG4106" s="184"/>
      <c r="BT4106" s="37">
        <f t="shared" si="202"/>
        <v>46021</v>
      </c>
      <c r="BU4106" s="31" t="s">
        <v>1670</v>
      </c>
      <c r="BV4106" s="183"/>
      <c r="BW4106" s="207"/>
      <c r="BX4106" s="184"/>
      <c r="BY4106" s="184"/>
      <c r="BZ4106" s="184"/>
      <c r="CA4106" s="184"/>
      <c r="CB4106" s="184"/>
      <c r="CC4106" s="184"/>
      <c r="CE4106" s="1"/>
      <c r="CF4106" s="1"/>
      <c r="CG4106" s="1"/>
      <c r="CH4106" s="1"/>
      <c r="CI4106" s="1"/>
      <c r="CJ4106" s="1"/>
      <c r="CK4106" s="1"/>
      <c r="CL4106" s="1"/>
      <c r="CM4106" s="32"/>
      <c r="CN4106" s="1"/>
      <c r="CO4106" s="1"/>
    </row>
    <row r="4107" spans="1:93" ht="30" customHeight="1" x14ac:dyDescent="0.2">
      <c r="A4107" s="1">
        <v>4101</v>
      </c>
      <c r="B4107" s="1" t="s">
        <v>865</v>
      </c>
      <c r="C4107" s="1" t="s">
        <v>866</v>
      </c>
      <c r="D4107" s="1" t="s">
        <v>867</v>
      </c>
      <c r="E4107" s="1" t="s">
        <v>868</v>
      </c>
      <c r="F4107" s="1" t="s">
        <v>74</v>
      </c>
      <c r="G4107" s="1">
        <v>1</v>
      </c>
      <c r="H4107" s="1" t="s">
        <v>341</v>
      </c>
      <c r="I4107" s="1" t="s">
        <v>114</v>
      </c>
      <c r="J4107" s="64">
        <v>536</v>
      </c>
      <c r="K4107" s="76">
        <v>2304236</v>
      </c>
      <c r="L4107" s="29">
        <v>45993</v>
      </c>
      <c r="M4107" s="29" t="s">
        <v>4163</v>
      </c>
      <c r="N4107" s="1" t="s">
        <v>478</v>
      </c>
      <c r="O4107" s="28" t="s">
        <v>225</v>
      </c>
      <c r="P4107" s="1" t="s">
        <v>216</v>
      </c>
      <c r="Q4107" s="76">
        <v>12</v>
      </c>
      <c r="R4107" s="1" t="s">
        <v>538</v>
      </c>
      <c r="T4107" s="1" t="s">
        <v>115</v>
      </c>
      <c r="U4107" s="1"/>
      <c r="V4107" s="1"/>
      <c r="AB4107" s="178"/>
      <c r="AC4107" s="93">
        <v>26.5</v>
      </c>
      <c r="AD4107" s="69">
        <v>225</v>
      </c>
      <c r="AE4107" s="33" t="s">
        <v>103</v>
      </c>
      <c r="AF4107" s="33" t="s">
        <v>103</v>
      </c>
      <c r="AG4107" s="33"/>
      <c r="AM4107" s="164">
        <f t="shared" si="203"/>
        <v>45996</v>
      </c>
      <c r="AX4107" s="37">
        <f t="shared" si="204"/>
        <v>46000</v>
      </c>
      <c r="AY4107" s="1" t="s">
        <v>1670</v>
      </c>
      <c r="AZ4107" s="183"/>
      <c r="BA4107" s="184"/>
      <c r="BB4107" s="184"/>
      <c r="BC4107" s="184"/>
      <c r="BD4107" s="184"/>
      <c r="BE4107" s="184"/>
      <c r="BF4107" s="184"/>
      <c r="BG4107" s="184"/>
      <c r="BT4107" s="37">
        <f t="shared" si="202"/>
        <v>46021</v>
      </c>
      <c r="BU4107" s="31" t="s">
        <v>1670</v>
      </c>
      <c r="BV4107" s="183"/>
      <c r="BW4107" s="207"/>
      <c r="BX4107" s="184"/>
      <c r="BY4107" s="184"/>
      <c r="BZ4107" s="184"/>
      <c r="CA4107" s="184"/>
      <c r="CB4107" s="184"/>
      <c r="CC4107" s="184"/>
      <c r="CE4107" s="1"/>
      <c r="CF4107" s="1"/>
      <c r="CG4107" s="1"/>
      <c r="CH4107" s="1"/>
      <c r="CI4107" s="1"/>
      <c r="CJ4107" s="1"/>
      <c r="CK4107" s="1"/>
      <c r="CL4107" s="1"/>
      <c r="CM4107" s="32"/>
      <c r="CN4107" s="1"/>
      <c r="CO4107" s="1"/>
    </row>
    <row r="4108" spans="1:93" ht="30" customHeight="1" x14ac:dyDescent="0.2">
      <c r="A4108" s="1">
        <v>4102</v>
      </c>
      <c r="B4108" s="1" t="s">
        <v>865</v>
      </c>
      <c r="C4108" s="1" t="s">
        <v>866</v>
      </c>
      <c r="D4108" s="1" t="s">
        <v>867</v>
      </c>
      <c r="E4108" s="1" t="s">
        <v>868</v>
      </c>
      <c r="F4108" s="1" t="s">
        <v>74</v>
      </c>
      <c r="G4108" s="1">
        <v>1</v>
      </c>
      <c r="H4108" s="1" t="s">
        <v>341</v>
      </c>
      <c r="I4108" s="1" t="s">
        <v>114</v>
      </c>
      <c r="J4108" s="64">
        <v>545</v>
      </c>
      <c r="K4108" s="76">
        <v>2304237</v>
      </c>
      <c r="L4108" s="29">
        <v>45993</v>
      </c>
      <c r="M4108" s="29" t="s">
        <v>4163</v>
      </c>
      <c r="N4108" s="1" t="s">
        <v>478</v>
      </c>
      <c r="O4108" s="28" t="s">
        <v>225</v>
      </c>
      <c r="P4108" s="1" t="s">
        <v>216</v>
      </c>
      <c r="Q4108" s="76">
        <v>12</v>
      </c>
      <c r="R4108" s="1" t="s">
        <v>538</v>
      </c>
      <c r="S4108" s="1">
        <v>6</v>
      </c>
      <c r="T4108" s="1" t="s">
        <v>115</v>
      </c>
      <c r="U4108" s="1"/>
      <c r="V4108" s="1"/>
      <c r="AB4108" s="178"/>
      <c r="AC4108" s="93">
        <v>27.5</v>
      </c>
      <c r="AD4108" s="69">
        <v>200</v>
      </c>
      <c r="AE4108" s="33" t="s">
        <v>103</v>
      </c>
      <c r="AF4108" s="33" t="s">
        <v>103</v>
      </c>
      <c r="AG4108" s="33"/>
      <c r="AM4108" s="164">
        <f t="shared" si="203"/>
        <v>45996</v>
      </c>
      <c r="AX4108" s="37">
        <f t="shared" si="204"/>
        <v>46000</v>
      </c>
      <c r="AY4108" s="1" t="s">
        <v>1670</v>
      </c>
      <c r="AZ4108" s="183"/>
      <c r="BA4108" s="184"/>
      <c r="BB4108" s="184"/>
      <c r="BC4108" s="184"/>
      <c r="BD4108" s="184"/>
      <c r="BE4108" s="184"/>
      <c r="BF4108" s="184"/>
      <c r="BG4108" s="184"/>
      <c r="BT4108" s="37">
        <f t="shared" si="202"/>
        <v>46021</v>
      </c>
      <c r="BU4108" s="31" t="s">
        <v>1670</v>
      </c>
      <c r="BV4108" s="183"/>
      <c r="BW4108" s="207"/>
      <c r="BX4108" s="184"/>
      <c r="BY4108" s="184"/>
      <c r="BZ4108" s="184"/>
      <c r="CA4108" s="184"/>
      <c r="CB4108" s="184"/>
      <c r="CC4108" s="184"/>
      <c r="CE4108" s="1"/>
      <c r="CF4108" s="1"/>
      <c r="CG4108" s="1"/>
      <c r="CH4108" s="1"/>
      <c r="CI4108" s="1"/>
      <c r="CJ4108" s="1"/>
      <c r="CK4108" s="1"/>
      <c r="CL4108" s="1"/>
      <c r="CM4108" s="32"/>
      <c r="CN4108" s="1"/>
      <c r="CO4108" s="1"/>
    </row>
    <row r="4109" spans="1:93" ht="30" customHeight="1" x14ac:dyDescent="0.2">
      <c r="A4109" s="1">
        <v>4103</v>
      </c>
      <c r="B4109" s="1" t="s">
        <v>865</v>
      </c>
      <c r="C4109" s="1" t="s">
        <v>866</v>
      </c>
      <c r="D4109" s="1" t="s">
        <v>867</v>
      </c>
      <c r="E4109" s="1" t="s">
        <v>868</v>
      </c>
      <c r="F4109" s="1" t="s">
        <v>74</v>
      </c>
      <c r="G4109" s="1">
        <v>1</v>
      </c>
      <c r="H4109" s="1" t="s">
        <v>341</v>
      </c>
      <c r="I4109" s="1" t="s">
        <v>114</v>
      </c>
      <c r="J4109" s="64">
        <v>538</v>
      </c>
      <c r="K4109" s="76">
        <v>2303848</v>
      </c>
      <c r="L4109" s="29">
        <v>45993</v>
      </c>
      <c r="M4109" s="29" t="s">
        <v>4163</v>
      </c>
      <c r="N4109" s="1" t="s">
        <v>478</v>
      </c>
      <c r="O4109" s="28" t="s">
        <v>225</v>
      </c>
      <c r="P4109" s="1" t="s">
        <v>216</v>
      </c>
      <c r="Q4109" s="76">
        <v>12</v>
      </c>
      <c r="R4109" s="1" t="s">
        <v>538</v>
      </c>
      <c r="T4109" s="1" t="s">
        <v>115</v>
      </c>
      <c r="U4109" s="1"/>
      <c r="V4109" s="1"/>
      <c r="AB4109" s="178"/>
      <c r="AC4109" s="93">
        <v>26.5</v>
      </c>
      <c r="AD4109" s="69">
        <v>240</v>
      </c>
      <c r="AE4109" s="33" t="s">
        <v>103</v>
      </c>
      <c r="AF4109" s="33" t="s">
        <v>103</v>
      </c>
      <c r="AG4109" s="33"/>
      <c r="AM4109" s="164">
        <f t="shared" si="203"/>
        <v>45996</v>
      </c>
      <c r="AX4109" s="37">
        <f t="shared" si="204"/>
        <v>46000</v>
      </c>
      <c r="AY4109" s="1" t="s">
        <v>1670</v>
      </c>
      <c r="AZ4109" s="183"/>
      <c r="BA4109" s="184"/>
      <c r="BB4109" s="184"/>
      <c r="BC4109" s="184"/>
      <c r="BD4109" s="184"/>
      <c r="BE4109" s="184"/>
      <c r="BF4109" s="184"/>
      <c r="BG4109" s="184"/>
      <c r="BT4109" s="37">
        <f t="shared" si="202"/>
        <v>46021</v>
      </c>
      <c r="BU4109" s="31" t="s">
        <v>1670</v>
      </c>
      <c r="BV4109" s="183"/>
      <c r="BW4109" s="207"/>
      <c r="BX4109" s="184"/>
      <c r="BY4109" s="184"/>
      <c r="BZ4109" s="184"/>
      <c r="CA4109" s="184"/>
      <c r="CB4109" s="184"/>
      <c r="CC4109" s="184"/>
      <c r="CE4109" s="1"/>
      <c r="CF4109" s="1"/>
      <c r="CG4109" s="1"/>
      <c r="CH4109" s="1"/>
      <c r="CI4109" s="1"/>
      <c r="CJ4109" s="1"/>
      <c r="CK4109" s="1"/>
      <c r="CL4109" s="1"/>
      <c r="CM4109" s="32"/>
      <c r="CN4109" s="1"/>
      <c r="CO4109" s="1"/>
    </row>
    <row r="4110" spans="1:93" ht="30" customHeight="1" x14ac:dyDescent="0.2">
      <c r="A4110" s="1">
        <v>4104</v>
      </c>
      <c r="B4110" s="1" t="s">
        <v>865</v>
      </c>
      <c r="C4110" s="1" t="s">
        <v>866</v>
      </c>
      <c r="D4110" s="1" t="s">
        <v>867</v>
      </c>
      <c r="E4110" s="1" t="s">
        <v>868</v>
      </c>
      <c r="F4110" s="1" t="s">
        <v>74</v>
      </c>
      <c r="G4110" s="1">
        <v>1</v>
      </c>
      <c r="H4110" s="1" t="s">
        <v>341</v>
      </c>
      <c r="I4110" s="1" t="s">
        <v>114</v>
      </c>
      <c r="J4110" s="64">
        <v>581</v>
      </c>
      <c r="K4110" s="76">
        <v>2303849</v>
      </c>
      <c r="L4110" s="29">
        <v>45993</v>
      </c>
      <c r="M4110" s="29" t="s">
        <v>4163</v>
      </c>
      <c r="N4110" s="1" t="s">
        <v>478</v>
      </c>
      <c r="O4110" s="28" t="s">
        <v>225</v>
      </c>
      <c r="P4110" s="1" t="s">
        <v>216</v>
      </c>
      <c r="Q4110" s="76">
        <v>12</v>
      </c>
      <c r="R4110" s="1" t="s">
        <v>538</v>
      </c>
      <c r="T4110" s="1" t="s">
        <v>115</v>
      </c>
      <c r="U4110" s="1"/>
      <c r="V4110" s="1"/>
      <c r="AB4110" s="178"/>
      <c r="AC4110" s="93">
        <v>29.5</v>
      </c>
      <c r="AD4110" s="69">
        <v>225</v>
      </c>
      <c r="AE4110" s="33" t="s">
        <v>103</v>
      </c>
      <c r="AF4110" s="33" t="s">
        <v>103</v>
      </c>
      <c r="AG4110" s="33"/>
      <c r="AM4110" s="164">
        <f t="shared" si="203"/>
        <v>45996</v>
      </c>
      <c r="AX4110" s="37">
        <f t="shared" si="204"/>
        <v>46000</v>
      </c>
      <c r="AY4110" s="1" t="s">
        <v>1670</v>
      </c>
      <c r="AZ4110" s="183"/>
      <c r="BA4110" s="184"/>
      <c r="BB4110" s="184"/>
      <c r="BC4110" s="184"/>
      <c r="BD4110" s="184"/>
      <c r="BE4110" s="184"/>
      <c r="BF4110" s="184"/>
      <c r="BG4110" s="184"/>
      <c r="BT4110" s="37">
        <f t="shared" si="202"/>
        <v>46021</v>
      </c>
      <c r="BU4110" s="31" t="s">
        <v>1670</v>
      </c>
      <c r="BV4110" s="183"/>
      <c r="BW4110" s="207"/>
      <c r="BX4110" s="184"/>
      <c r="BY4110" s="184"/>
      <c r="BZ4110" s="184"/>
      <c r="CA4110" s="184"/>
      <c r="CB4110" s="184"/>
      <c r="CC4110" s="184"/>
      <c r="CE4110" s="1"/>
      <c r="CF4110" s="1"/>
      <c r="CG4110" s="1"/>
      <c r="CH4110" s="1"/>
      <c r="CI4110" s="1"/>
      <c r="CJ4110" s="1"/>
      <c r="CK4110" s="1"/>
      <c r="CL4110" s="1"/>
      <c r="CM4110" s="32"/>
      <c r="CN4110" s="1"/>
      <c r="CO4110" s="1"/>
    </row>
    <row r="4111" spans="1:93" ht="30" customHeight="1" x14ac:dyDescent="0.2">
      <c r="A4111" s="1">
        <v>4105</v>
      </c>
      <c r="B4111" s="1" t="s">
        <v>865</v>
      </c>
      <c r="C4111" s="1" t="s">
        <v>866</v>
      </c>
      <c r="D4111" s="1" t="s">
        <v>867</v>
      </c>
      <c r="E4111" s="1" t="s">
        <v>868</v>
      </c>
      <c r="F4111" s="1" t="s">
        <v>74</v>
      </c>
      <c r="G4111" s="1">
        <v>1</v>
      </c>
      <c r="H4111" s="1" t="s">
        <v>341</v>
      </c>
      <c r="I4111" s="1" t="s">
        <v>114</v>
      </c>
      <c r="J4111" s="64">
        <v>280</v>
      </c>
      <c r="K4111" s="76">
        <v>2303857</v>
      </c>
      <c r="L4111" s="29">
        <v>45993</v>
      </c>
      <c r="M4111" s="29" t="s">
        <v>4163</v>
      </c>
      <c r="N4111" s="1" t="s">
        <v>478</v>
      </c>
      <c r="O4111" s="28" t="s">
        <v>225</v>
      </c>
      <c r="P4111" s="1" t="s">
        <v>216</v>
      </c>
      <c r="Q4111" s="76">
        <v>8</v>
      </c>
      <c r="R4111" s="1" t="s">
        <v>538</v>
      </c>
      <c r="T4111" s="1" t="s">
        <v>115</v>
      </c>
      <c r="U4111" s="1"/>
      <c r="V4111" s="1"/>
      <c r="AB4111" s="178"/>
      <c r="AC4111" s="93">
        <v>23</v>
      </c>
      <c r="AD4111" s="69">
        <v>230</v>
      </c>
      <c r="AE4111" s="33" t="s">
        <v>103</v>
      </c>
      <c r="AF4111" s="33" t="s">
        <v>103</v>
      </c>
      <c r="AG4111" s="33"/>
      <c r="AM4111" s="164">
        <f t="shared" si="203"/>
        <v>45996</v>
      </c>
      <c r="AX4111" s="37">
        <f t="shared" si="204"/>
        <v>46000</v>
      </c>
      <c r="AY4111" s="1" t="s">
        <v>1670</v>
      </c>
      <c r="AZ4111" s="183"/>
      <c r="BA4111" s="184"/>
      <c r="BB4111" s="184"/>
      <c r="BC4111" s="184"/>
      <c r="BD4111" s="184"/>
      <c r="BE4111" s="184"/>
      <c r="BF4111" s="184"/>
      <c r="BG4111" s="184"/>
      <c r="BT4111" s="37">
        <f t="shared" si="202"/>
        <v>46021</v>
      </c>
      <c r="BU4111" s="31" t="s">
        <v>1670</v>
      </c>
      <c r="BV4111" s="183"/>
      <c r="BW4111" s="207"/>
      <c r="BX4111" s="184"/>
      <c r="BY4111" s="184"/>
      <c r="BZ4111" s="184"/>
      <c r="CA4111" s="184"/>
      <c r="CB4111" s="184"/>
      <c r="CC4111" s="184"/>
      <c r="CE4111" s="1"/>
      <c r="CF4111" s="1"/>
      <c r="CG4111" s="1"/>
      <c r="CH4111" s="1"/>
      <c r="CI4111" s="1"/>
      <c r="CJ4111" s="1"/>
      <c r="CK4111" s="1"/>
      <c r="CL4111" s="1"/>
      <c r="CM4111" s="32"/>
      <c r="CN4111" s="1"/>
      <c r="CO4111" s="1"/>
    </row>
    <row r="4112" spans="1:93" ht="30" customHeight="1" x14ac:dyDescent="0.2">
      <c r="A4112" s="1">
        <v>4106</v>
      </c>
      <c r="B4112" s="1" t="s">
        <v>865</v>
      </c>
      <c r="C4112" s="1" t="s">
        <v>866</v>
      </c>
      <c r="D4112" s="1" t="s">
        <v>867</v>
      </c>
      <c r="E4112" s="1" t="s">
        <v>868</v>
      </c>
      <c r="F4112" s="1" t="s">
        <v>74</v>
      </c>
      <c r="G4112" s="1">
        <v>1</v>
      </c>
      <c r="H4112" s="1" t="s">
        <v>341</v>
      </c>
      <c r="I4112" s="1" t="s">
        <v>114</v>
      </c>
      <c r="J4112" s="64">
        <v>420</v>
      </c>
      <c r="K4112" s="76">
        <v>2303858</v>
      </c>
      <c r="L4112" s="29">
        <v>45993</v>
      </c>
      <c r="M4112" s="29" t="s">
        <v>4163</v>
      </c>
      <c r="N4112" s="1" t="s">
        <v>478</v>
      </c>
      <c r="O4112" s="28" t="s">
        <v>225</v>
      </c>
      <c r="P4112" s="1" t="s">
        <v>216</v>
      </c>
      <c r="Q4112" s="76">
        <v>9</v>
      </c>
      <c r="R4112" s="1" t="s">
        <v>538</v>
      </c>
      <c r="T4112" s="1" t="s">
        <v>115</v>
      </c>
      <c r="U4112" s="1"/>
      <c r="V4112" s="1"/>
      <c r="AB4112" s="178"/>
      <c r="AC4112" s="93">
        <v>25.5</v>
      </c>
      <c r="AD4112" s="69">
        <v>220</v>
      </c>
      <c r="AE4112" s="33" t="s">
        <v>103</v>
      </c>
      <c r="AF4112" s="33" t="s">
        <v>103</v>
      </c>
      <c r="AG4112" s="33"/>
      <c r="AM4112" s="164">
        <f t="shared" si="203"/>
        <v>45996</v>
      </c>
      <c r="AX4112" s="37">
        <f t="shared" si="204"/>
        <v>46000</v>
      </c>
      <c r="AY4112" s="1" t="s">
        <v>1670</v>
      </c>
      <c r="AZ4112" s="183"/>
      <c r="BA4112" s="184"/>
      <c r="BB4112" s="184"/>
      <c r="BC4112" s="184"/>
      <c r="BD4112" s="184"/>
      <c r="BE4112" s="184"/>
      <c r="BF4112" s="184"/>
      <c r="BG4112" s="184"/>
      <c r="BT4112" s="37">
        <f t="shared" si="202"/>
        <v>46021</v>
      </c>
      <c r="BU4112" s="31" t="s">
        <v>1670</v>
      </c>
      <c r="BV4112" s="183"/>
      <c r="BW4112" s="207"/>
      <c r="BX4112" s="184"/>
      <c r="BY4112" s="184"/>
      <c r="BZ4112" s="184"/>
      <c r="CA4112" s="184"/>
      <c r="CB4112" s="184"/>
      <c r="CC4112" s="184"/>
      <c r="CE4112" s="1"/>
      <c r="CF4112" s="1"/>
      <c r="CG4112" s="1"/>
      <c r="CH4112" s="1"/>
      <c r="CI4112" s="1"/>
      <c r="CJ4112" s="1"/>
      <c r="CK4112" s="1"/>
      <c r="CL4112" s="1"/>
      <c r="CM4112" s="32"/>
      <c r="CN4112" s="1"/>
      <c r="CO4112" s="1"/>
    </row>
    <row r="4113" spans="1:93" ht="30" customHeight="1" x14ac:dyDescent="0.2">
      <c r="A4113" s="1">
        <v>4107</v>
      </c>
      <c r="B4113" s="1" t="s">
        <v>865</v>
      </c>
      <c r="C4113" s="1" t="s">
        <v>866</v>
      </c>
      <c r="D4113" s="1" t="s">
        <v>867</v>
      </c>
      <c r="E4113" s="1" t="s">
        <v>868</v>
      </c>
      <c r="F4113" s="1" t="s">
        <v>74</v>
      </c>
      <c r="G4113" s="1">
        <v>1</v>
      </c>
      <c r="H4113" s="1" t="s">
        <v>341</v>
      </c>
      <c r="I4113" s="1" t="s">
        <v>114</v>
      </c>
      <c r="J4113" s="64">
        <v>537</v>
      </c>
      <c r="K4113" s="76">
        <v>2304240</v>
      </c>
      <c r="L4113" s="29">
        <v>45993</v>
      </c>
      <c r="M4113" s="29" t="s">
        <v>4163</v>
      </c>
      <c r="N4113" s="1" t="s">
        <v>478</v>
      </c>
      <c r="O4113" s="28" t="s">
        <v>225</v>
      </c>
      <c r="P4113" s="1" t="s">
        <v>216</v>
      </c>
      <c r="Q4113" s="76">
        <v>12</v>
      </c>
      <c r="R4113" s="1" t="s">
        <v>538</v>
      </c>
      <c r="T4113" s="1" t="s">
        <v>115</v>
      </c>
      <c r="U4113" s="1"/>
      <c r="V4113" s="1"/>
      <c r="AB4113" s="178"/>
      <c r="AC4113" s="93">
        <v>22</v>
      </c>
      <c r="AD4113" s="69">
        <v>230</v>
      </c>
      <c r="AE4113" s="33" t="s">
        <v>103</v>
      </c>
      <c r="AF4113" s="33" t="s">
        <v>103</v>
      </c>
      <c r="AG4113" s="33"/>
      <c r="AM4113" s="164">
        <f t="shared" si="203"/>
        <v>45996</v>
      </c>
      <c r="AX4113" s="37">
        <f t="shared" si="204"/>
        <v>46000</v>
      </c>
      <c r="AY4113" s="1" t="s">
        <v>1670</v>
      </c>
      <c r="AZ4113" s="183"/>
      <c r="BA4113" s="184"/>
      <c r="BB4113" s="184"/>
      <c r="BC4113" s="184"/>
      <c r="BD4113" s="184"/>
      <c r="BE4113" s="184"/>
      <c r="BF4113" s="184"/>
      <c r="BG4113" s="184"/>
      <c r="BT4113" s="37">
        <f t="shared" si="202"/>
        <v>46021</v>
      </c>
      <c r="BU4113" s="31" t="s">
        <v>1670</v>
      </c>
      <c r="BV4113" s="183"/>
      <c r="BW4113" s="207"/>
      <c r="BX4113" s="184"/>
      <c r="BY4113" s="184"/>
      <c r="BZ4113" s="184"/>
      <c r="CA4113" s="184"/>
      <c r="CB4113" s="184"/>
      <c r="CC4113" s="184"/>
      <c r="CE4113" s="1"/>
      <c r="CF4113" s="1"/>
      <c r="CG4113" s="1"/>
      <c r="CH4113" s="1"/>
      <c r="CI4113" s="1"/>
      <c r="CJ4113" s="1"/>
      <c r="CK4113" s="1"/>
      <c r="CL4113" s="1"/>
      <c r="CM4113" s="32"/>
      <c r="CN4113" s="1"/>
      <c r="CO4113" s="1"/>
    </row>
    <row r="4114" spans="1:93" ht="30" customHeight="1" x14ac:dyDescent="0.2">
      <c r="A4114" s="1">
        <v>4108</v>
      </c>
      <c r="B4114" s="1" t="s">
        <v>865</v>
      </c>
      <c r="C4114" s="1" t="s">
        <v>866</v>
      </c>
      <c r="D4114" s="1" t="s">
        <v>867</v>
      </c>
      <c r="E4114" s="1" t="s">
        <v>868</v>
      </c>
      <c r="F4114" s="1" t="s">
        <v>74</v>
      </c>
      <c r="G4114" s="1">
        <v>1</v>
      </c>
      <c r="H4114" s="1" t="s">
        <v>341</v>
      </c>
      <c r="I4114" s="1" t="s">
        <v>114</v>
      </c>
      <c r="J4114" s="64">
        <v>305</v>
      </c>
      <c r="K4114" s="76">
        <v>2303863</v>
      </c>
      <c r="L4114" s="29">
        <v>45993</v>
      </c>
      <c r="M4114" s="29" t="s">
        <v>4163</v>
      </c>
      <c r="N4114" s="1" t="s">
        <v>478</v>
      </c>
      <c r="O4114" s="28" t="s">
        <v>225</v>
      </c>
      <c r="P4114" s="1" t="s">
        <v>216</v>
      </c>
      <c r="Q4114" s="76">
        <v>8</v>
      </c>
      <c r="R4114" s="1" t="s">
        <v>538</v>
      </c>
      <c r="T4114" s="1" t="s">
        <v>115</v>
      </c>
      <c r="U4114" s="1"/>
      <c r="V4114" s="1"/>
      <c r="AB4114" s="178"/>
      <c r="AC4114" s="93">
        <v>22.5</v>
      </c>
      <c r="AD4114" s="69">
        <v>190</v>
      </c>
      <c r="AE4114" s="33" t="s">
        <v>103</v>
      </c>
      <c r="AF4114" s="33" t="s">
        <v>103</v>
      </c>
      <c r="AG4114" s="33"/>
      <c r="AM4114" s="164">
        <f t="shared" si="203"/>
        <v>45996</v>
      </c>
      <c r="AX4114" s="37">
        <f t="shared" si="204"/>
        <v>46000</v>
      </c>
      <c r="AY4114" s="1" t="s">
        <v>1670</v>
      </c>
      <c r="AZ4114" s="183"/>
      <c r="BA4114" s="184"/>
      <c r="BB4114" s="184"/>
      <c r="BC4114" s="184"/>
      <c r="BD4114" s="184"/>
      <c r="BE4114" s="184"/>
      <c r="BF4114" s="184"/>
      <c r="BG4114" s="184"/>
      <c r="BT4114" s="37">
        <f t="shared" si="202"/>
        <v>46021</v>
      </c>
      <c r="BU4114" s="31" t="s">
        <v>1670</v>
      </c>
      <c r="BV4114" s="183"/>
      <c r="BW4114" s="207"/>
      <c r="BX4114" s="184"/>
      <c r="BY4114" s="184"/>
      <c r="BZ4114" s="184"/>
      <c r="CA4114" s="184"/>
      <c r="CB4114" s="184"/>
      <c r="CC4114" s="184"/>
      <c r="CE4114" s="1"/>
      <c r="CF4114" s="1"/>
      <c r="CG4114" s="1"/>
      <c r="CH4114" s="1"/>
      <c r="CI4114" s="1"/>
      <c r="CJ4114" s="1"/>
      <c r="CK4114" s="1"/>
      <c r="CL4114" s="1"/>
      <c r="CM4114" s="32"/>
      <c r="CN4114" s="1"/>
      <c r="CO4114" s="1"/>
    </row>
    <row r="4115" spans="1:93" ht="30" customHeight="1" x14ac:dyDescent="0.2">
      <c r="A4115" s="1">
        <v>4109</v>
      </c>
      <c r="B4115" s="1" t="s">
        <v>865</v>
      </c>
      <c r="C4115" s="1" t="s">
        <v>866</v>
      </c>
      <c r="D4115" s="1" t="s">
        <v>867</v>
      </c>
      <c r="E4115" s="1" t="s">
        <v>868</v>
      </c>
      <c r="F4115" s="1" t="s">
        <v>74</v>
      </c>
      <c r="G4115" s="1">
        <v>1</v>
      </c>
      <c r="H4115" s="1" t="s">
        <v>341</v>
      </c>
      <c r="I4115" s="1" t="s">
        <v>114</v>
      </c>
      <c r="J4115" s="64">
        <v>580</v>
      </c>
      <c r="K4115" s="76">
        <v>2303864</v>
      </c>
      <c r="L4115" s="29">
        <v>45993</v>
      </c>
      <c r="M4115" s="29" t="s">
        <v>4163</v>
      </c>
      <c r="N4115" s="1" t="s">
        <v>478</v>
      </c>
      <c r="O4115" s="28" t="s">
        <v>225</v>
      </c>
      <c r="P4115" s="1" t="s">
        <v>216</v>
      </c>
      <c r="Q4115" s="76">
        <v>12</v>
      </c>
      <c r="R4115" s="1" t="s">
        <v>538</v>
      </c>
      <c r="T4115" s="1" t="s">
        <v>115</v>
      </c>
      <c r="U4115" s="1"/>
      <c r="V4115" s="1"/>
      <c r="AB4115" s="178"/>
      <c r="AC4115" s="93">
        <v>21.5</v>
      </c>
      <c r="AD4115" s="69">
        <v>200</v>
      </c>
      <c r="AE4115" s="33" t="s">
        <v>103</v>
      </c>
      <c r="AF4115" s="33" t="s">
        <v>103</v>
      </c>
      <c r="AG4115" s="33"/>
      <c r="AM4115" s="164">
        <f t="shared" si="203"/>
        <v>45996</v>
      </c>
      <c r="AX4115" s="37">
        <f t="shared" si="204"/>
        <v>46000</v>
      </c>
      <c r="AY4115" s="1" t="s">
        <v>1670</v>
      </c>
      <c r="AZ4115" s="183"/>
      <c r="BA4115" s="184"/>
      <c r="BB4115" s="184"/>
      <c r="BC4115" s="184"/>
      <c r="BD4115" s="184"/>
      <c r="BE4115" s="184"/>
      <c r="BF4115" s="184"/>
      <c r="BG4115" s="184"/>
      <c r="BT4115" s="37">
        <f t="shared" si="202"/>
        <v>46021</v>
      </c>
      <c r="BU4115" s="31" t="s">
        <v>1670</v>
      </c>
      <c r="BV4115" s="183"/>
      <c r="BW4115" s="207"/>
      <c r="BX4115" s="184"/>
      <c r="BY4115" s="184"/>
      <c r="BZ4115" s="184"/>
      <c r="CA4115" s="184"/>
      <c r="CB4115" s="184"/>
      <c r="CC4115" s="184"/>
      <c r="CE4115" s="1"/>
      <c r="CF4115" s="1"/>
      <c r="CG4115" s="1"/>
      <c r="CH4115" s="1"/>
      <c r="CI4115" s="1"/>
      <c r="CJ4115" s="1"/>
      <c r="CK4115" s="1"/>
      <c r="CL4115" s="1"/>
      <c r="CM4115" s="32"/>
      <c r="CN4115" s="1"/>
      <c r="CO4115" s="1"/>
    </row>
    <row r="4116" spans="1:93" ht="30" customHeight="1" x14ac:dyDescent="0.2">
      <c r="A4116" s="1">
        <v>4110</v>
      </c>
      <c r="B4116" s="1" t="s">
        <v>865</v>
      </c>
      <c r="C4116" s="1" t="s">
        <v>866</v>
      </c>
      <c r="D4116" s="1" t="s">
        <v>867</v>
      </c>
      <c r="E4116" s="1" t="s">
        <v>868</v>
      </c>
      <c r="F4116" s="1" t="s">
        <v>74</v>
      </c>
      <c r="G4116" s="1">
        <v>1</v>
      </c>
      <c r="H4116" s="1" t="s">
        <v>341</v>
      </c>
      <c r="I4116" s="1" t="s">
        <v>114</v>
      </c>
      <c r="J4116" s="64">
        <v>421</v>
      </c>
      <c r="K4116" s="76">
        <v>2304244</v>
      </c>
      <c r="L4116" s="29">
        <v>45993</v>
      </c>
      <c r="M4116" s="29" t="s">
        <v>4163</v>
      </c>
      <c r="N4116" s="1" t="s">
        <v>478</v>
      </c>
      <c r="O4116" s="28" t="s">
        <v>225</v>
      </c>
      <c r="P4116" s="1" t="s">
        <v>216</v>
      </c>
      <c r="Q4116" s="76">
        <v>8</v>
      </c>
      <c r="R4116" s="1" t="s">
        <v>538</v>
      </c>
      <c r="T4116" s="1" t="s">
        <v>115</v>
      </c>
      <c r="U4116" s="1"/>
      <c r="V4116" s="1"/>
      <c r="AB4116" s="178"/>
      <c r="AC4116" s="93">
        <v>22</v>
      </c>
      <c r="AD4116" s="69">
        <v>210</v>
      </c>
      <c r="AE4116" s="33" t="s">
        <v>103</v>
      </c>
      <c r="AF4116" s="33" t="s">
        <v>103</v>
      </c>
      <c r="AG4116" s="33"/>
      <c r="AM4116" s="164">
        <f t="shared" si="203"/>
        <v>45996</v>
      </c>
      <c r="AX4116" s="37">
        <f t="shared" si="204"/>
        <v>46000</v>
      </c>
      <c r="AY4116" s="1" t="s">
        <v>1670</v>
      </c>
      <c r="AZ4116" s="183"/>
      <c r="BA4116" s="184"/>
      <c r="BB4116" s="184"/>
      <c r="BC4116" s="184"/>
      <c r="BD4116" s="184"/>
      <c r="BE4116" s="184"/>
      <c r="BF4116" s="184"/>
      <c r="BG4116" s="184"/>
      <c r="BT4116" s="37">
        <f t="shared" si="202"/>
        <v>46021</v>
      </c>
      <c r="BU4116" s="31" t="s">
        <v>1670</v>
      </c>
      <c r="BV4116" s="183"/>
      <c r="BW4116" s="207"/>
      <c r="BX4116" s="184"/>
      <c r="BY4116" s="184"/>
      <c r="BZ4116" s="184"/>
      <c r="CA4116" s="184"/>
      <c r="CB4116" s="184"/>
      <c r="CC4116" s="184"/>
      <c r="CE4116" s="1"/>
      <c r="CF4116" s="1"/>
      <c r="CG4116" s="1"/>
      <c r="CH4116" s="1"/>
      <c r="CI4116" s="1"/>
      <c r="CJ4116" s="1"/>
      <c r="CK4116" s="1"/>
      <c r="CL4116" s="1"/>
      <c r="CM4116" s="32"/>
      <c r="CN4116" s="1"/>
      <c r="CO4116" s="1"/>
    </row>
    <row r="4117" spans="1:93" ht="30" customHeight="1" x14ac:dyDescent="0.2">
      <c r="A4117" s="1">
        <v>4111</v>
      </c>
      <c r="B4117" s="1" t="s">
        <v>865</v>
      </c>
      <c r="C4117" s="1" t="s">
        <v>866</v>
      </c>
      <c r="D4117" s="1" t="s">
        <v>867</v>
      </c>
      <c r="E4117" s="1" t="s">
        <v>868</v>
      </c>
      <c r="F4117" s="1" t="s">
        <v>74</v>
      </c>
      <c r="G4117" s="1">
        <v>1</v>
      </c>
      <c r="H4117" s="1" t="s">
        <v>341</v>
      </c>
      <c r="I4117" s="1" t="s">
        <v>114</v>
      </c>
      <c r="J4117" s="64">
        <v>390</v>
      </c>
      <c r="K4117" s="76">
        <v>2250045</v>
      </c>
      <c r="L4117" s="29">
        <v>45992</v>
      </c>
      <c r="M4117" s="29" t="s">
        <v>4163</v>
      </c>
      <c r="N4117" s="1" t="s">
        <v>478</v>
      </c>
      <c r="O4117" s="28" t="s">
        <v>225</v>
      </c>
      <c r="P4117" s="1" t="s">
        <v>216</v>
      </c>
      <c r="Q4117" s="76">
        <v>10</v>
      </c>
      <c r="R4117" s="1" t="s">
        <v>547</v>
      </c>
      <c r="T4117" s="1" t="s">
        <v>115</v>
      </c>
      <c r="U4117" s="1"/>
      <c r="V4117" s="1"/>
      <c r="AB4117" s="178"/>
      <c r="AC4117" s="93">
        <v>24</v>
      </c>
      <c r="AD4117" s="69">
        <v>230</v>
      </c>
      <c r="AE4117" s="33" t="s">
        <v>103</v>
      </c>
      <c r="AF4117" s="33" t="s">
        <v>103</v>
      </c>
      <c r="AG4117" s="33"/>
      <c r="AM4117" s="164">
        <f t="shared" si="203"/>
        <v>45995</v>
      </c>
      <c r="AX4117" s="37">
        <f t="shared" si="204"/>
        <v>45999</v>
      </c>
      <c r="AY4117" s="1" t="s">
        <v>1670</v>
      </c>
      <c r="AZ4117" s="183"/>
      <c r="BA4117" s="184"/>
      <c r="BB4117" s="184"/>
      <c r="BC4117" s="184"/>
      <c r="BD4117" s="184"/>
      <c r="BE4117" s="184"/>
      <c r="BF4117" s="184"/>
      <c r="BG4117" s="184"/>
      <c r="BT4117" s="37">
        <f t="shared" si="202"/>
        <v>46020</v>
      </c>
      <c r="BU4117" s="31" t="s">
        <v>1670</v>
      </c>
      <c r="BV4117" s="183"/>
      <c r="BW4117" s="207"/>
      <c r="BX4117" s="184"/>
      <c r="BY4117" s="184"/>
      <c r="BZ4117" s="184"/>
      <c r="CA4117" s="184"/>
      <c r="CB4117" s="184"/>
      <c r="CC4117" s="184"/>
      <c r="CE4117" s="1"/>
      <c r="CF4117" s="1"/>
      <c r="CG4117" s="1"/>
      <c r="CH4117" s="1"/>
      <c r="CI4117" s="1"/>
      <c r="CJ4117" s="1"/>
      <c r="CK4117" s="1"/>
      <c r="CL4117" s="1"/>
      <c r="CM4117" s="32"/>
      <c r="CN4117" s="1"/>
      <c r="CO4117" s="1"/>
    </row>
    <row r="4118" spans="1:93" ht="30" customHeight="1" x14ac:dyDescent="0.2">
      <c r="A4118" s="1">
        <v>4112</v>
      </c>
      <c r="B4118" s="1" t="s">
        <v>865</v>
      </c>
      <c r="C4118" s="1" t="s">
        <v>866</v>
      </c>
      <c r="D4118" s="1" t="s">
        <v>867</v>
      </c>
      <c r="E4118" s="1" t="s">
        <v>868</v>
      </c>
      <c r="F4118" s="1" t="s">
        <v>74</v>
      </c>
      <c r="G4118" s="1">
        <v>1</v>
      </c>
      <c r="H4118" s="1" t="s">
        <v>341</v>
      </c>
      <c r="I4118" s="1" t="s">
        <v>114</v>
      </c>
      <c r="J4118" s="64">
        <v>411</v>
      </c>
      <c r="K4118" s="76">
        <v>2250046</v>
      </c>
      <c r="L4118" s="29">
        <v>45992</v>
      </c>
      <c r="M4118" s="29" t="s">
        <v>4163</v>
      </c>
      <c r="N4118" s="1" t="s">
        <v>478</v>
      </c>
      <c r="O4118" s="28" t="s">
        <v>225</v>
      </c>
      <c r="P4118" s="1" t="s">
        <v>216</v>
      </c>
      <c r="Q4118" s="76">
        <v>9</v>
      </c>
      <c r="R4118" s="1" t="s">
        <v>547</v>
      </c>
      <c r="T4118" s="1" t="s">
        <v>115</v>
      </c>
      <c r="U4118" s="1"/>
      <c r="V4118" s="1"/>
      <c r="AB4118" s="178"/>
      <c r="AC4118" s="93">
        <v>24.5</v>
      </c>
      <c r="AD4118" s="69">
        <v>215</v>
      </c>
      <c r="AE4118" s="33" t="s">
        <v>103</v>
      </c>
      <c r="AF4118" s="33" t="s">
        <v>103</v>
      </c>
      <c r="AG4118" s="33"/>
      <c r="AM4118" s="164">
        <f t="shared" si="203"/>
        <v>45995</v>
      </c>
      <c r="AX4118" s="37">
        <f t="shared" si="204"/>
        <v>45999</v>
      </c>
      <c r="AY4118" s="1" t="s">
        <v>1670</v>
      </c>
      <c r="AZ4118" s="183"/>
      <c r="BA4118" s="184"/>
      <c r="BB4118" s="184"/>
      <c r="BC4118" s="184"/>
      <c r="BD4118" s="184"/>
      <c r="BE4118" s="184"/>
      <c r="BF4118" s="184"/>
      <c r="BG4118" s="184"/>
      <c r="BT4118" s="37">
        <f t="shared" si="202"/>
        <v>46020</v>
      </c>
      <c r="BU4118" s="31" t="s">
        <v>1670</v>
      </c>
      <c r="BV4118" s="183"/>
      <c r="BW4118" s="207"/>
      <c r="BX4118" s="184"/>
      <c r="BY4118" s="184"/>
      <c r="BZ4118" s="184"/>
      <c r="CA4118" s="184"/>
      <c r="CB4118" s="184"/>
      <c r="CC4118" s="184"/>
      <c r="CE4118" s="1"/>
      <c r="CF4118" s="1"/>
      <c r="CG4118" s="1"/>
      <c r="CH4118" s="1"/>
      <c r="CI4118" s="1"/>
      <c r="CJ4118" s="1"/>
      <c r="CK4118" s="1"/>
      <c r="CL4118" s="1"/>
      <c r="CM4118" s="32"/>
      <c r="CN4118" s="1"/>
      <c r="CO4118" s="1"/>
    </row>
    <row r="4119" spans="1:93" ht="30" customHeight="1" x14ac:dyDescent="0.2">
      <c r="A4119" s="1">
        <v>4113</v>
      </c>
      <c r="B4119" s="1" t="s">
        <v>865</v>
      </c>
      <c r="C4119" s="1" t="s">
        <v>866</v>
      </c>
      <c r="D4119" s="1" t="s">
        <v>867</v>
      </c>
      <c r="E4119" s="1" t="s">
        <v>868</v>
      </c>
      <c r="F4119" s="1" t="s">
        <v>74</v>
      </c>
      <c r="G4119" s="1">
        <v>1</v>
      </c>
      <c r="H4119" s="1" t="s">
        <v>341</v>
      </c>
      <c r="I4119" s="1" t="s">
        <v>114</v>
      </c>
      <c r="J4119" s="64">
        <v>414</v>
      </c>
      <c r="K4119" s="76">
        <v>2250047</v>
      </c>
      <c r="L4119" s="29">
        <v>45992</v>
      </c>
      <c r="M4119" s="29" t="s">
        <v>4163</v>
      </c>
      <c r="N4119" s="1" t="s">
        <v>478</v>
      </c>
      <c r="O4119" s="28" t="s">
        <v>225</v>
      </c>
      <c r="P4119" s="1" t="s">
        <v>216</v>
      </c>
      <c r="Q4119" s="76">
        <v>9</v>
      </c>
      <c r="R4119" s="1" t="s">
        <v>547</v>
      </c>
      <c r="T4119" s="1" t="s">
        <v>115</v>
      </c>
      <c r="U4119" s="1"/>
      <c r="V4119" s="1"/>
      <c r="AB4119" s="178"/>
      <c r="AC4119" s="93">
        <v>22</v>
      </c>
      <c r="AD4119" s="69">
        <v>225</v>
      </c>
      <c r="AE4119" s="33" t="s">
        <v>103</v>
      </c>
      <c r="AF4119" s="33" t="s">
        <v>103</v>
      </c>
      <c r="AG4119" s="33"/>
      <c r="AM4119" s="164">
        <f t="shared" si="203"/>
        <v>45995</v>
      </c>
      <c r="AX4119" s="37">
        <f t="shared" si="204"/>
        <v>45999</v>
      </c>
      <c r="AY4119" s="1" t="s">
        <v>1670</v>
      </c>
      <c r="AZ4119" s="183"/>
      <c r="BA4119" s="184"/>
      <c r="BB4119" s="184"/>
      <c r="BC4119" s="184"/>
      <c r="BD4119" s="184"/>
      <c r="BE4119" s="184"/>
      <c r="BF4119" s="184"/>
      <c r="BG4119" s="184"/>
      <c r="BT4119" s="37">
        <f t="shared" si="202"/>
        <v>46020</v>
      </c>
      <c r="BU4119" s="31" t="s">
        <v>1670</v>
      </c>
      <c r="BV4119" s="183"/>
      <c r="BW4119" s="207"/>
      <c r="BX4119" s="184"/>
      <c r="BY4119" s="184"/>
      <c r="BZ4119" s="184"/>
      <c r="CA4119" s="184"/>
      <c r="CB4119" s="184"/>
      <c r="CC4119" s="184"/>
      <c r="CE4119" s="1"/>
      <c r="CF4119" s="1"/>
      <c r="CG4119" s="1"/>
      <c r="CH4119" s="1"/>
      <c r="CI4119" s="1"/>
      <c r="CJ4119" s="1"/>
      <c r="CK4119" s="1"/>
      <c r="CL4119" s="1"/>
      <c r="CM4119" s="32"/>
      <c r="CN4119" s="1"/>
      <c r="CO4119" s="1"/>
    </row>
    <row r="4120" spans="1:93" ht="30" customHeight="1" x14ac:dyDescent="0.2">
      <c r="A4120" s="1">
        <v>4114</v>
      </c>
      <c r="B4120" s="1" t="s">
        <v>865</v>
      </c>
      <c r="C4120" s="1" t="s">
        <v>866</v>
      </c>
      <c r="D4120" s="1" t="s">
        <v>867</v>
      </c>
      <c r="E4120" s="1" t="s">
        <v>868</v>
      </c>
      <c r="F4120" s="1" t="s">
        <v>74</v>
      </c>
      <c r="G4120" s="1">
        <v>1</v>
      </c>
      <c r="H4120" s="1" t="s">
        <v>341</v>
      </c>
      <c r="I4120" s="1" t="s">
        <v>114</v>
      </c>
      <c r="J4120" s="64">
        <v>438</v>
      </c>
      <c r="K4120" s="76">
        <v>2250048</v>
      </c>
      <c r="L4120" s="29">
        <v>45992</v>
      </c>
      <c r="M4120" s="29" t="s">
        <v>4163</v>
      </c>
      <c r="N4120" s="1" t="s">
        <v>478</v>
      </c>
      <c r="O4120" s="28" t="s">
        <v>225</v>
      </c>
      <c r="P4120" s="1" t="s">
        <v>216</v>
      </c>
      <c r="Q4120" s="76">
        <v>9</v>
      </c>
      <c r="R4120" s="1" t="s">
        <v>547</v>
      </c>
      <c r="T4120" s="1" t="s">
        <v>115</v>
      </c>
      <c r="U4120" s="1"/>
      <c r="V4120" s="1"/>
      <c r="AB4120" s="178"/>
      <c r="AC4120" s="93">
        <v>23.5</v>
      </c>
      <c r="AD4120" s="69">
        <v>220</v>
      </c>
      <c r="AE4120" s="33" t="s">
        <v>103</v>
      </c>
      <c r="AF4120" s="33" t="s">
        <v>103</v>
      </c>
      <c r="AG4120" s="33"/>
      <c r="AM4120" s="164">
        <f t="shared" si="203"/>
        <v>45995</v>
      </c>
      <c r="AX4120" s="37">
        <f t="shared" si="204"/>
        <v>45999</v>
      </c>
      <c r="AY4120" s="1" t="s">
        <v>1670</v>
      </c>
      <c r="AZ4120" s="183"/>
      <c r="BA4120" s="184"/>
      <c r="BB4120" s="184"/>
      <c r="BC4120" s="184"/>
      <c r="BD4120" s="184"/>
      <c r="BE4120" s="184"/>
      <c r="BF4120" s="184"/>
      <c r="BG4120" s="184"/>
      <c r="BT4120" s="37">
        <f t="shared" si="202"/>
        <v>46020</v>
      </c>
      <c r="BU4120" s="31" t="s">
        <v>1670</v>
      </c>
      <c r="BV4120" s="183"/>
      <c r="BW4120" s="207"/>
      <c r="BX4120" s="184"/>
      <c r="BY4120" s="184"/>
      <c r="BZ4120" s="184"/>
      <c r="CA4120" s="184"/>
      <c r="CB4120" s="184"/>
      <c r="CC4120" s="184"/>
      <c r="CE4120" s="1"/>
      <c r="CF4120" s="1"/>
      <c r="CG4120" s="1"/>
      <c r="CH4120" s="1"/>
      <c r="CI4120" s="1"/>
      <c r="CJ4120" s="1"/>
      <c r="CK4120" s="1"/>
      <c r="CL4120" s="1"/>
      <c r="CM4120" s="32"/>
      <c r="CN4120" s="1"/>
      <c r="CO4120" s="1"/>
    </row>
    <row r="4121" spans="1:93" ht="30" customHeight="1" x14ac:dyDescent="0.2">
      <c r="A4121" s="1">
        <v>4115</v>
      </c>
      <c r="B4121" s="1" t="s">
        <v>865</v>
      </c>
      <c r="C4121" s="1" t="s">
        <v>866</v>
      </c>
      <c r="D4121" s="1" t="s">
        <v>867</v>
      </c>
      <c r="E4121" s="1" t="s">
        <v>868</v>
      </c>
      <c r="F4121" s="1" t="s">
        <v>74</v>
      </c>
      <c r="G4121" s="1">
        <v>1</v>
      </c>
      <c r="H4121" s="1" t="s">
        <v>341</v>
      </c>
      <c r="I4121" s="1" t="s">
        <v>114</v>
      </c>
      <c r="J4121" s="64">
        <v>394</v>
      </c>
      <c r="K4121" s="76">
        <v>22500511</v>
      </c>
      <c r="L4121" s="29">
        <v>45992</v>
      </c>
      <c r="M4121" s="29" t="s">
        <v>4163</v>
      </c>
      <c r="N4121" s="1" t="s">
        <v>478</v>
      </c>
      <c r="O4121" s="28" t="s">
        <v>225</v>
      </c>
      <c r="P4121" s="1" t="s">
        <v>216</v>
      </c>
      <c r="Q4121" s="76">
        <v>10</v>
      </c>
      <c r="R4121" s="1" t="s">
        <v>547</v>
      </c>
      <c r="T4121" s="1" t="s">
        <v>115</v>
      </c>
      <c r="U4121" s="1"/>
      <c r="V4121" s="1"/>
      <c r="AB4121" s="178"/>
      <c r="AC4121" s="93">
        <v>22.5</v>
      </c>
      <c r="AD4121" s="69">
        <v>220</v>
      </c>
      <c r="AE4121" s="33" t="s">
        <v>103</v>
      </c>
      <c r="AF4121" s="33" t="s">
        <v>103</v>
      </c>
      <c r="AG4121" s="33"/>
      <c r="AM4121" s="164">
        <f t="shared" si="203"/>
        <v>45995</v>
      </c>
      <c r="AX4121" s="37">
        <f t="shared" si="204"/>
        <v>45999</v>
      </c>
      <c r="AY4121" s="1" t="s">
        <v>1670</v>
      </c>
      <c r="AZ4121" s="183"/>
      <c r="BA4121" s="184"/>
      <c r="BB4121" s="184"/>
      <c r="BC4121" s="184"/>
      <c r="BD4121" s="184"/>
      <c r="BE4121" s="184"/>
      <c r="BF4121" s="184"/>
      <c r="BG4121" s="184"/>
      <c r="BT4121" s="37">
        <f t="shared" si="202"/>
        <v>46020</v>
      </c>
      <c r="BU4121" s="31" t="s">
        <v>1670</v>
      </c>
      <c r="BV4121" s="183"/>
      <c r="BW4121" s="207"/>
      <c r="BX4121" s="184"/>
      <c r="BY4121" s="184"/>
      <c r="BZ4121" s="184"/>
      <c r="CA4121" s="184"/>
      <c r="CB4121" s="184"/>
      <c r="CC4121" s="184"/>
      <c r="CE4121" s="1"/>
      <c r="CF4121" s="1"/>
      <c r="CG4121" s="1"/>
      <c r="CH4121" s="1"/>
      <c r="CI4121" s="1"/>
      <c r="CJ4121" s="1"/>
      <c r="CK4121" s="1"/>
      <c r="CL4121" s="1"/>
      <c r="CM4121" s="32"/>
      <c r="CN4121" s="1"/>
      <c r="CO4121" s="1"/>
    </row>
    <row r="4122" spans="1:93" ht="30" customHeight="1" x14ac:dyDescent="0.2">
      <c r="A4122" s="1">
        <v>4116</v>
      </c>
      <c r="B4122" s="1" t="s">
        <v>865</v>
      </c>
      <c r="C4122" s="1" t="s">
        <v>866</v>
      </c>
      <c r="D4122" s="1" t="s">
        <v>867</v>
      </c>
      <c r="E4122" s="1" t="s">
        <v>868</v>
      </c>
      <c r="F4122" s="1" t="s">
        <v>74</v>
      </c>
      <c r="G4122" s="1">
        <v>1</v>
      </c>
      <c r="H4122" s="1" t="s">
        <v>341</v>
      </c>
      <c r="I4122" s="1" t="s">
        <v>114</v>
      </c>
      <c r="J4122" s="64">
        <v>432</v>
      </c>
      <c r="K4122" s="76">
        <v>2250052</v>
      </c>
      <c r="L4122" s="29">
        <v>45992</v>
      </c>
      <c r="M4122" s="29" t="s">
        <v>4163</v>
      </c>
      <c r="N4122" s="1" t="s">
        <v>478</v>
      </c>
      <c r="O4122" s="28" t="s">
        <v>225</v>
      </c>
      <c r="P4122" s="1" t="s">
        <v>216</v>
      </c>
      <c r="Q4122" s="76">
        <v>9.5</v>
      </c>
      <c r="R4122" s="1" t="s">
        <v>547</v>
      </c>
      <c r="S4122" s="1">
        <v>6</v>
      </c>
      <c r="T4122" s="1" t="s">
        <v>115</v>
      </c>
      <c r="U4122" s="1"/>
      <c r="V4122" s="1"/>
      <c r="AB4122" s="178"/>
      <c r="AC4122" s="93">
        <v>22.5</v>
      </c>
      <c r="AD4122" s="69">
        <v>235</v>
      </c>
      <c r="AE4122" s="33" t="s">
        <v>103</v>
      </c>
      <c r="AF4122" s="33" t="s">
        <v>103</v>
      </c>
      <c r="AG4122" s="33"/>
      <c r="AM4122" s="164">
        <f t="shared" si="203"/>
        <v>45995</v>
      </c>
      <c r="AX4122" s="37">
        <f t="shared" si="204"/>
        <v>45999</v>
      </c>
      <c r="AY4122" s="1" t="s">
        <v>1670</v>
      </c>
      <c r="AZ4122" s="183"/>
      <c r="BA4122" s="184"/>
      <c r="BB4122" s="184"/>
      <c r="BC4122" s="184"/>
      <c r="BD4122" s="184"/>
      <c r="BE4122" s="184"/>
      <c r="BF4122" s="184"/>
      <c r="BG4122" s="184"/>
      <c r="BT4122" s="37">
        <f t="shared" si="202"/>
        <v>46020</v>
      </c>
      <c r="BU4122" s="31" t="s">
        <v>1670</v>
      </c>
      <c r="BV4122" s="183"/>
      <c r="BW4122" s="207"/>
      <c r="BX4122" s="184"/>
      <c r="BY4122" s="184"/>
      <c r="BZ4122" s="184"/>
      <c r="CA4122" s="184"/>
      <c r="CB4122" s="184"/>
      <c r="CC4122" s="184"/>
      <c r="CE4122" s="1"/>
      <c r="CF4122" s="1"/>
      <c r="CG4122" s="1"/>
      <c r="CH4122" s="1"/>
      <c r="CI4122" s="1"/>
      <c r="CJ4122" s="1"/>
      <c r="CK4122" s="1"/>
      <c r="CL4122" s="1"/>
      <c r="CM4122" s="32"/>
      <c r="CN4122" s="1"/>
      <c r="CO4122" s="1"/>
    </row>
    <row r="4123" spans="1:93" ht="30" customHeight="1" x14ac:dyDescent="0.2">
      <c r="A4123" s="1">
        <v>4117</v>
      </c>
      <c r="B4123" s="1" t="s">
        <v>865</v>
      </c>
      <c r="C4123" s="1" t="s">
        <v>866</v>
      </c>
      <c r="D4123" s="1" t="s">
        <v>867</v>
      </c>
      <c r="E4123" s="1" t="s">
        <v>868</v>
      </c>
      <c r="F4123" s="1" t="s">
        <v>74</v>
      </c>
      <c r="G4123" s="1">
        <v>1</v>
      </c>
      <c r="H4123" s="1" t="s">
        <v>341</v>
      </c>
      <c r="I4123" s="1" t="s">
        <v>114</v>
      </c>
      <c r="J4123" s="64">
        <v>389</v>
      </c>
      <c r="K4123" s="76">
        <v>2250054</v>
      </c>
      <c r="L4123" s="29">
        <v>45992</v>
      </c>
      <c r="M4123" s="29" t="s">
        <v>4163</v>
      </c>
      <c r="N4123" s="1" t="s">
        <v>478</v>
      </c>
      <c r="O4123" s="28" t="s">
        <v>225</v>
      </c>
      <c r="P4123" s="1" t="s">
        <v>216</v>
      </c>
      <c r="Q4123" s="76">
        <v>10</v>
      </c>
      <c r="R4123" s="1" t="s">
        <v>547</v>
      </c>
      <c r="T4123" s="1" t="s">
        <v>115</v>
      </c>
      <c r="U4123" s="1"/>
      <c r="V4123" s="1"/>
      <c r="AB4123" s="178"/>
      <c r="AC4123" s="93">
        <v>21.5</v>
      </c>
      <c r="AD4123" s="69">
        <v>230</v>
      </c>
      <c r="AE4123" s="33" t="s">
        <v>103</v>
      </c>
      <c r="AF4123" s="33" t="s">
        <v>103</v>
      </c>
      <c r="AG4123" s="33"/>
      <c r="AM4123" s="164">
        <f t="shared" si="203"/>
        <v>45995</v>
      </c>
      <c r="AX4123" s="37">
        <f t="shared" si="204"/>
        <v>45999</v>
      </c>
      <c r="AY4123" s="1" t="s">
        <v>1670</v>
      </c>
      <c r="AZ4123" s="183"/>
      <c r="BA4123" s="184"/>
      <c r="BB4123" s="184"/>
      <c r="BC4123" s="184"/>
      <c r="BD4123" s="184"/>
      <c r="BE4123" s="184"/>
      <c r="BF4123" s="184"/>
      <c r="BG4123" s="184"/>
      <c r="BT4123" s="37">
        <f t="shared" si="202"/>
        <v>46020</v>
      </c>
      <c r="BU4123" s="31" t="s">
        <v>1670</v>
      </c>
      <c r="BV4123" s="183"/>
      <c r="BW4123" s="207"/>
      <c r="BX4123" s="184"/>
      <c r="BY4123" s="184"/>
      <c r="BZ4123" s="184"/>
      <c r="CA4123" s="184"/>
      <c r="CB4123" s="184"/>
      <c r="CC4123" s="184"/>
      <c r="CE4123" s="1"/>
      <c r="CF4123" s="1"/>
      <c r="CG4123" s="1"/>
      <c r="CH4123" s="1"/>
      <c r="CI4123" s="1"/>
      <c r="CJ4123" s="1"/>
      <c r="CK4123" s="1"/>
      <c r="CL4123" s="1"/>
      <c r="CM4123" s="32"/>
      <c r="CN4123" s="1"/>
      <c r="CO4123" s="1"/>
    </row>
    <row r="4124" spans="1:93" ht="30" customHeight="1" x14ac:dyDescent="0.2">
      <c r="A4124" s="1">
        <v>4118</v>
      </c>
      <c r="B4124" s="1" t="s">
        <v>865</v>
      </c>
      <c r="C4124" s="1" t="s">
        <v>866</v>
      </c>
      <c r="D4124" s="1" t="s">
        <v>867</v>
      </c>
      <c r="E4124" s="1" t="s">
        <v>868</v>
      </c>
      <c r="F4124" s="1" t="s">
        <v>74</v>
      </c>
      <c r="G4124" s="1">
        <v>1</v>
      </c>
      <c r="H4124" s="1" t="s">
        <v>341</v>
      </c>
      <c r="I4124" s="1" t="s">
        <v>114</v>
      </c>
      <c r="J4124" s="64">
        <v>391</v>
      </c>
      <c r="K4124" s="76">
        <v>2250056</v>
      </c>
      <c r="L4124" s="29">
        <v>45992</v>
      </c>
      <c r="M4124" s="29" t="s">
        <v>4163</v>
      </c>
      <c r="N4124" s="1" t="s">
        <v>478</v>
      </c>
      <c r="O4124" s="28" t="s">
        <v>225</v>
      </c>
      <c r="P4124" s="1" t="s">
        <v>216</v>
      </c>
      <c r="Q4124" s="76">
        <v>9.5</v>
      </c>
      <c r="R4124" s="1" t="s">
        <v>547</v>
      </c>
      <c r="T4124" s="1" t="s">
        <v>115</v>
      </c>
      <c r="U4124" s="1"/>
      <c r="V4124" s="1"/>
      <c r="AB4124" s="178"/>
      <c r="AC4124" s="93">
        <v>21.5</v>
      </c>
      <c r="AD4124" s="69">
        <v>230</v>
      </c>
      <c r="AE4124" s="33" t="s">
        <v>103</v>
      </c>
      <c r="AF4124" s="33" t="s">
        <v>103</v>
      </c>
      <c r="AG4124" s="33"/>
      <c r="AM4124" s="164">
        <f t="shared" si="203"/>
        <v>45995</v>
      </c>
      <c r="AX4124" s="37">
        <f t="shared" si="204"/>
        <v>45999</v>
      </c>
      <c r="AY4124" s="1" t="s">
        <v>1670</v>
      </c>
      <c r="AZ4124" s="183"/>
      <c r="BA4124" s="184"/>
      <c r="BB4124" s="184"/>
      <c r="BC4124" s="184"/>
      <c r="BD4124" s="184"/>
      <c r="BE4124" s="184"/>
      <c r="BF4124" s="184"/>
      <c r="BG4124" s="184"/>
      <c r="BT4124" s="37">
        <f t="shared" si="202"/>
        <v>46020</v>
      </c>
      <c r="BU4124" s="31" t="s">
        <v>1670</v>
      </c>
      <c r="BV4124" s="183"/>
      <c r="BW4124" s="207"/>
      <c r="BX4124" s="184"/>
      <c r="BY4124" s="184"/>
      <c r="BZ4124" s="184"/>
      <c r="CA4124" s="184"/>
      <c r="CB4124" s="184"/>
      <c r="CC4124" s="184"/>
      <c r="CE4124" s="1"/>
      <c r="CF4124" s="1"/>
      <c r="CG4124" s="1"/>
      <c r="CH4124" s="1"/>
      <c r="CI4124" s="1"/>
      <c r="CJ4124" s="1"/>
      <c r="CK4124" s="1"/>
      <c r="CL4124" s="1"/>
      <c r="CM4124" s="32"/>
      <c r="CN4124" s="1"/>
      <c r="CO4124" s="1"/>
    </row>
    <row r="4125" spans="1:93" ht="30" customHeight="1" x14ac:dyDescent="0.2">
      <c r="A4125" s="1">
        <v>4119</v>
      </c>
      <c r="B4125" s="1" t="s">
        <v>865</v>
      </c>
      <c r="C4125" s="1" t="s">
        <v>866</v>
      </c>
      <c r="D4125" s="1" t="s">
        <v>867</v>
      </c>
      <c r="E4125" s="1" t="s">
        <v>868</v>
      </c>
      <c r="F4125" s="1" t="s">
        <v>74</v>
      </c>
      <c r="G4125" s="1">
        <v>1</v>
      </c>
      <c r="H4125" s="1" t="s">
        <v>341</v>
      </c>
      <c r="I4125" s="1" t="s">
        <v>114</v>
      </c>
      <c r="J4125" s="64">
        <v>390</v>
      </c>
      <c r="K4125" s="76">
        <v>2250057</v>
      </c>
      <c r="L4125" s="29">
        <v>45992</v>
      </c>
      <c r="M4125" s="29" t="s">
        <v>4163</v>
      </c>
      <c r="N4125" s="1" t="s">
        <v>478</v>
      </c>
      <c r="O4125" s="28" t="s">
        <v>225</v>
      </c>
      <c r="P4125" s="1" t="s">
        <v>216</v>
      </c>
      <c r="Q4125" s="76">
        <v>9</v>
      </c>
      <c r="R4125" s="1" t="s">
        <v>547</v>
      </c>
      <c r="T4125" s="1" t="s">
        <v>115</v>
      </c>
      <c r="U4125" s="1"/>
      <c r="V4125" s="1"/>
      <c r="AB4125" s="178"/>
      <c r="AC4125" s="93">
        <v>20</v>
      </c>
      <c r="AD4125" s="69">
        <v>220</v>
      </c>
      <c r="AE4125" s="33" t="s">
        <v>103</v>
      </c>
      <c r="AF4125" s="33" t="s">
        <v>103</v>
      </c>
      <c r="AG4125" s="33"/>
      <c r="AM4125" s="164">
        <f t="shared" si="203"/>
        <v>45995</v>
      </c>
      <c r="AX4125" s="37">
        <f t="shared" si="204"/>
        <v>45999</v>
      </c>
      <c r="AY4125" s="1" t="s">
        <v>1670</v>
      </c>
      <c r="AZ4125" s="183"/>
      <c r="BA4125" s="184"/>
      <c r="BB4125" s="184"/>
      <c r="BC4125" s="184"/>
      <c r="BD4125" s="184"/>
      <c r="BE4125" s="184"/>
      <c r="BF4125" s="184"/>
      <c r="BG4125" s="184"/>
      <c r="BT4125" s="37">
        <f t="shared" ref="BT4125:BT4192" si="205">IF(L4125=0, 0, L4125+28)</f>
        <v>46020</v>
      </c>
      <c r="BU4125" s="31" t="s">
        <v>1670</v>
      </c>
      <c r="BV4125" s="183"/>
      <c r="BW4125" s="207"/>
      <c r="BX4125" s="184"/>
      <c r="BY4125" s="184"/>
      <c r="BZ4125" s="184"/>
      <c r="CA4125" s="184"/>
      <c r="CB4125" s="184"/>
      <c r="CC4125" s="184"/>
      <c r="CE4125" s="1"/>
      <c r="CF4125" s="1"/>
      <c r="CG4125" s="1"/>
      <c r="CH4125" s="1"/>
      <c r="CI4125" s="1"/>
      <c r="CJ4125" s="1"/>
      <c r="CK4125" s="1"/>
      <c r="CL4125" s="1"/>
      <c r="CM4125" s="32"/>
      <c r="CN4125" s="1"/>
      <c r="CO4125" s="1"/>
    </row>
    <row r="4126" spans="1:93" ht="30" customHeight="1" x14ac:dyDescent="0.2">
      <c r="A4126" s="1">
        <v>4120</v>
      </c>
      <c r="B4126" s="1" t="s">
        <v>865</v>
      </c>
      <c r="C4126" s="1" t="s">
        <v>866</v>
      </c>
      <c r="D4126" s="1" t="s">
        <v>867</v>
      </c>
      <c r="E4126" s="1" t="s">
        <v>868</v>
      </c>
      <c r="F4126" s="1" t="s">
        <v>74</v>
      </c>
      <c r="G4126" s="1">
        <v>1</v>
      </c>
      <c r="H4126" s="1" t="s">
        <v>341</v>
      </c>
      <c r="I4126" s="1" t="s">
        <v>114</v>
      </c>
      <c r="J4126" s="64">
        <v>394</v>
      </c>
      <c r="K4126" s="76">
        <v>2250072</v>
      </c>
      <c r="L4126" s="29">
        <v>45992</v>
      </c>
      <c r="M4126" s="29" t="s">
        <v>4163</v>
      </c>
      <c r="N4126" s="1" t="s">
        <v>478</v>
      </c>
      <c r="O4126" s="28" t="s">
        <v>225</v>
      </c>
      <c r="P4126" s="1" t="s">
        <v>216</v>
      </c>
      <c r="Q4126" s="76">
        <v>10</v>
      </c>
      <c r="R4126" s="1" t="s">
        <v>547</v>
      </c>
      <c r="T4126" s="1" t="s">
        <v>115</v>
      </c>
      <c r="U4126" s="1"/>
      <c r="V4126" s="1"/>
      <c r="AB4126" s="178"/>
      <c r="AC4126" s="93">
        <v>23.5</v>
      </c>
      <c r="AD4126" s="69">
        <v>200</v>
      </c>
      <c r="AE4126" s="33" t="s">
        <v>103</v>
      </c>
      <c r="AF4126" s="33" t="s">
        <v>103</v>
      </c>
      <c r="AG4126" s="33"/>
      <c r="AM4126" s="164">
        <f t="shared" si="203"/>
        <v>45995</v>
      </c>
      <c r="AX4126" s="37">
        <f t="shared" si="204"/>
        <v>45999</v>
      </c>
      <c r="AY4126" s="1" t="s">
        <v>1670</v>
      </c>
      <c r="AZ4126" s="183"/>
      <c r="BA4126" s="184"/>
      <c r="BB4126" s="184"/>
      <c r="BC4126" s="184"/>
      <c r="BD4126" s="184"/>
      <c r="BE4126" s="184"/>
      <c r="BF4126" s="184"/>
      <c r="BG4126" s="184"/>
      <c r="BT4126" s="37">
        <f t="shared" si="205"/>
        <v>46020</v>
      </c>
      <c r="BU4126" s="31" t="s">
        <v>1670</v>
      </c>
      <c r="BV4126" s="183"/>
      <c r="BW4126" s="207"/>
      <c r="BX4126" s="184"/>
      <c r="BY4126" s="184"/>
      <c r="BZ4126" s="184"/>
      <c r="CA4126" s="184"/>
      <c r="CB4126" s="184"/>
      <c r="CC4126" s="184"/>
      <c r="CE4126" s="1"/>
      <c r="CF4126" s="1"/>
      <c r="CG4126" s="1"/>
      <c r="CH4126" s="1"/>
      <c r="CI4126" s="1"/>
      <c r="CJ4126" s="1"/>
      <c r="CK4126" s="1"/>
      <c r="CL4126" s="1"/>
      <c r="CM4126" s="32"/>
      <c r="CN4126" s="1"/>
      <c r="CO4126" s="1"/>
    </row>
    <row r="4127" spans="1:93" ht="30" customHeight="1" x14ac:dyDescent="0.2">
      <c r="A4127" s="1">
        <v>4121</v>
      </c>
      <c r="B4127" s="1" t="s">
        <v>865</v>
      </c>
      <c r="C4127" s="1" t="s">
        <v>866</v>
      </c>
      <c r="D4127" s="1" t="s">
        <v>867</v>
      </c>
      <c r="E4127" s="1" t="s">
        <v>868</v>
      </c>
      <c r="F4127" s="1" t="s">
        <v>74</v>
      </c>
      <c r="G4127" s="1">
        <v>1</v>
      </c>
      <c r="H4127" s="1" t="s">
        <v>341</v>
      </c>
      <c r="I4127" s="1" t="s">
        <v>114</v>
      </c>
      <c r="J4127" s="64">
        <v>431</v>
      </c>
      <c r="K4127" s="76">
        <v>2250073</v>
      </c>
      <c r="L4127" s="29">
        <v>45992</v>
      </c>
      <c r="M4127" s="29" t="s">
        <v>4163</v>
      </c>
      <c r="N4127" s="1" t="s">
        <v>478</v>
      </c>
      <c r="O4127" s="28" t="s">
        <v>225</v>
      </c>
      <c r="P4127" s="1" t="s">
        <v>216</v>
      </c>
      <c r="Q4127" s="76">
        <v>9.5</v>
      </c>
      <c r="R4127" s="1" t="s">
        <v>547</v>
      </c>
      <c r="T4127" s="1" t="s">
        <v>115</v>
      </c>
      <c r="U4127" s="1"/>
      <c r="V4127" s="1"/>
      <c r="AB4127" s="178"/>
      <c r="AC4127" s="93">
        <v>24.5</v>
      </c>
      <c r="AD4127" s="69">
        <v>230</v>
      </c>
      <c r="AE4127" s="33" t="s">
        <v>103</v>
      </c>
      <c r="AF4127" s="33" t="s">
        <v>103</v>
      </c>
      <c r="AG4127" s="33"/>
      <c r="AM4127" s="164">
        <f t="shared" si="203"/>
        <v>45995</v>
      </c>
      <c r="AX4127" s="37">
        <f t="shared" si="204"/>
        <v>45999</v>
      </c>
      <c r="AY4127" s="1" t="s">
        <v>1670</v>
      </c>
      <c r="AZ4127" s="183"/>
      <c r="BA4127" s="184"/>
      <c r="BB4127" s="184"/>
      <c r="BC4127" s="184"/>
      <c r="BD4127" s="184"/>
      <c r="BE4127" s="184"/>
      <c r="BF4127" s="184"/>
      <c r="BG4127" s="184"/>
      <c r="BT4127" s="37">
        <f t="shared" si="205"/>
        <v>46020</v>
      </c>
      <c r="BU4127" s="31" t="s">
        <v>1670</v>
      </c>
      <c r="BV4127" s="183"/>
      <c r="BW4127" s="207"/>
      <c r="BX4127" s="184"/>
      <c r="BY4127" s="184"/>
      <c r="BZ4127" s="184"/>
      <c r="CA4127" s="184"/>
      <c r="CB4127" s="184"/>
      <c r="CC4127" s="184"/>
      <c r="CE4127" s="1"/>
      <c r="CF4127" s="1"/>
      <c r="CG4127" s="1"/>
      <c r="CH4127" s="1"/>
      <c r="CI4127" s="1"/>
      <c r="CJ4127" s="1"/>
      <c r="CK4127" s="1"/>
      <c r="CL4127" s="1"/>
      <c r="CM4127" s="32"/>
      <c r="CN4127" s="1"/>
      <c r="CO4127" s="1"/>
    </row>
    <row r="4128" spans="1:93" ht="30" customHeight="1" x14ac:dyDescent="0.2">
      <c r="A4128" s="1">
        <v>4122</v>
      </c>
      <c r="B4128" s="1" t="s">
        <v>865</v>
      </c>
      <c r="C4128" s="1" t="s">
        <v>866</v>
      </c>
      <c r="D4128" s="1" t="s">
        <v>867</v>
      </c>
      <c r="E4128" s="1" t="s">
        <v>868</v>
      </c>
      <c r="F4128" s="1" t="s">
        <v>74</v>
      </c>
      <c r="G4128" s="1">
        <v>1</v>
      </c>
      <c r="H4128" s="1" t="s">
        <v>341</v>
      </c>
      <c r="I4128" s="1" t="s">
        <v>114</v>
      </c>
      <c r="J4128" s="64">
        <v>432</v>
      </c>
      <c r="K4128" s="76">
        <v>2250074</v>
      </c>
      <c r="L4128" s="29">
        <v>45992</v>
      </c>
      <c r="M4128" s="29" t="s">
        <v>4163</v>
      </c>
      <c r="N4128" s="1" t="s">
        <v>478</v>
      </c>
      <c r="O4128" s="28" t="s">
        <v>225</v>
      </c>
      <c r="P4128" s="1" t="s">
        <v>216</v>
      </c>
      <c r="Q4128" s="76">
        <v>9.5</v>
      </c>
      <c r="R4128" s="1" t="s">
        <v>547</v>
      </c>
      <c r="T4128" s="1" t="s">
        <v>115</v>
      </c>
      <c r="U4128" s="1"/>
      <c r="V4128" s="1"/>
      <c r="AB4128" s="178"/>
      <c r="AC4128" s="93">
        <v>23.5</v>
      </c>
      <c r="AD4128" s="69">
        <v>240</v>
      </c>
      <c r="AE4128" s="33" t="s">
        <v>103</v>
      </c>
      <c r="AF4128" s="33" t="s">
        <v>103</v>
      </c>
      <c r="AG4128" s="33"/>
      <c r="AM4128" s="164">
        <f t="shared" ref="AM4128:AM4195" si="206">L4128+3</f>
        <v>45995</v>
      </c>
      <c r="AX4128" s="37">
        <f t="shared" si="204"/>
        <v>45999</v>
      </c>
      <c r="AY4128" s="1" t="s">
        <v>1670</v>
      </c>
      <c r="AZ4128" s="183"/>
      <c r="BA4128" s="184"/>
      <c r="BB4128" s="184"/>
      <c r="BC4128" s="184"/>
      <c r="BD4128" s="184"/>
      <c r="BE4128" s="184"/>
      <c r="BF4128" s="184"/>
      <c r="BG4128" s="184"/>
      <c r="BT4128" s="37">
        <f t="shared" si="205"/>
        <v>46020</v>
      </c>
      <c r="BU4128" s="31" t="s">
        <v>1670</v>
      </c>
      <c r="BV4128" s="183"/>
      <c r="BW4128" s="207"/>
      <c r="BX4128" s="184"/>
      <c r="BY4128" s="184"/>
      <c r="BZ4128" s="184"/>
      <c r="CA4128" s="184"/>
      <c r="CB4128" s="184"/>
      <c r="CC4128" s="184"/>
      <c r="CE4128" s="1"/>
      <c r="CF4128" s="1"/>
      <c r="CG4128" s="1"/>
      <c r="CH4128" s="1"/>
      <c r="CI4128" s="1"/>
      <c r="CJ4128" s="1"/>
      <c r="CK4128" s="1"/>
      <c r="CL4128" s="1"/>
      <c r="CM4128" s="32"/>
      <c r="CN4128" s="1"/>
      <c r="CO4128" s="1"/>
    </row>
    <row r="4129" spans="1:93" ht="30" customHeight="1" x14ac:dyDescent="0.2">
      <c r="A4129" s="1">
        <v>4123</v>
      </c>
      <c r="B4129" s="1" t="s">
        <v>865</v>
      </c>
      <c r="C4129" s="1" t="s">
        <v>866</v>
      </c>
      <c r="D4129" s="1" t="s">
        <v>867</v>
      </c>
      <c r="E4129" s="1" t="s">
        <v>868</v>
      </c>
      <c r="F4129" s="1" t="s">
        <v>74</v>
      </c>
      <c r="G4129" s="1">
        <v>1</v>
      </c>
      <c r="H4129" s="1" t="s">
        <v>341</v>
      </c>
      <c r="I4129" s="1" t="s">
        <v>114</v>
      </c>
      <c r="J4129" s="64">
        <v>389</v>
      </c>
      <c r="K4129" s="76">
        <v>2250077</v>
      </c>
      <c r="L4129" s="29">
        <v>45992</v>
      </c>
      <c r="M4129" s="29" t="s">
        <v>4163</v>
      </c>
      <c r="N4129" s="1" t="s">
        <v>478</v>
      </c>
      <c r="O4129" s="28" t="s">
        <v>225</v>
      </c>
      <c r="P4129" s="1" t="s">
        <v>216</v>
      </c>
      <c r="Q4129" s="76">
        <v>10</v>
      </c>
      <c r="R4129" s="1" t="s">
        <v>547</v>
      </c>
      <c r="T4129" s="1" t="s">
        <v>115</v>
      </c>
      <c r="U4129" s="1"/>
      <c r="V4129" s="1"/>
      <c r="AB4129" s="178"/>
      <c r="AC4129" s="93">
        <v>25</v>
      </c>
      <c r="AD4129" s="69">
        <v>230</v>
      </c>
      <c r="AE4129" s="33" t="s">
        <v>103</v>
      </c>
      <c r="AF4129" s="33" t="s">
        <v>103</v>
      </c>
      <c r="AG4129" s="33"/>
      <c r="AM4129" s="164">
        <f t="shared" si="206"/>
        <v>45995</v>
      </c>
      <c r="AX4129" s="37">
        <f t="shared" si="204"/>
        <v>45999</v>
      </c>
      <c r="AY4129" s="1" t="s">
        <v>1670</v>
      </c>
      <c r="AZ4129" s="183"/>
      <c r="BA4129" s="184"/>
      <c r="BB4129" s="184"/>
      <c r="BC4129" s="184"/>
      <c r="BD4129" s="184"/>
      <c r="BE4129" s="184"/>
      <c r="BF4129" s="184"/>
      <c r="BG4129" s="184"/>
      <c r="BT4129" s="37">
        <f t="shared" si="205"/>
        <v>46020</v>
      </c>
      <c r="BU4129" s="31" t="s">
        <v>1670</v>
      </c>
      <c r="BV4129" s="183"/>
      <c r="BW4129" s="207"/>
      <c r="BX4129" s="184"/>
      <c r="BY4129" s="184"/>
      <c r="BZ4129" s="184"/>
      <c r="CA4129" s="184"/>
      <c r="CB4129" s="184"/>
      <c r="CC4129" s="184"/>
      <c r="CE4129" s="1"/>
      <c r="CF4129" s="1"/>
      <c r="CG4129" s="1"/>
      <c r="CH4129" s="1"/>
      <c r="CI4129" s="1"/>
      <c r="CJ4129" s="1"/>
      <c r="CK4129" s="1"/>
      <c r="CL4129" s="1"/>
      <c r="CM4129" s="32"/>
      <c r="CN4129" s="1"/>
      <c r="CO4129" s="1"/>
    </row>
    <row r="4130" spans="1:93" ht="30" customHeight="1" x14ac:dyDescent="0.2">
      <c r="A4130" s="1">
        <v>4124</v>
      </c>
      <c r="B4130" s="1" t="s">
        <v>865</v>
      </c>
      <c r="C4130" s="1" t="s">
        <v>866</v>
      </c>
      <c r="D4130" s="1" t="s">
        <v>867</v>
      </c>
      <c r="E4130" s="1" t="s">
        <v>868</v>
      </c>
      <c r="F4130" s="1" t="s">
        <v>74</v>
      </c>
      <c r="G4130" s="1">
        <v>1</v>
      </c>
      <c r="H4130" s="1" t="s">
        <v>341</v>
      </c>
      <c r="I4130" s="1" t="s">
        <v>114</v>
      </c>
      <c r="J4130" s="64">
        <v>436</v>
      </c>
      <c r="K4130" s="76">
        <v>2250078</v>
      </c>
      <c r="L4130" s="29">
        <v>45992</v>
      </c>
      <c r="M4130" s="29" t="s">
        <v>4163</v>
      </c>
      <c r="N4130" s="1" t="s">
        <v>478</v>
      </c>
      <c r="O4130" s="28" t="s">
        <v>225</v>
      </c>
      <c r="P4130" s="1" t="s">
        <v>216</v>
      </c>
      <c r="Q4130" s="76">
        <v>10</v>
      </c>
      <c r="R4130" s="1" t="s">
        <v>547</v>
      </c>
      <c r="T4130" s="1" t="s">
        <v>115</v>
      </c>
      <c r="U4130" s="1"/>
      <c r="V4130" s="1"/>
      <c r="AB4130" s="178"/>
      <c r="AC4130" s="93">
        <v>23.5</v>
      </c>
      <c r="AD4130" s="69">
        <v>230</v>
      </c>
      <c r="AE4130" s="33" t="s">
        <v>103</v>
      </c>
      <c r="AF4130" s="33" t="s">
        <v>103</v>
      </c>
      <c r="AG4130" s="33"/>
      <c r="AM4130" s="164">
        <f t="shared" si="206"/>
        <v>45995</v>
      </c>
      <c r="AX4130" s="37">
        <f t="shared" si="204"/>
        <v>45999</v>
      </c>
      <c r="AY4130" s="1" t="s">
        <v>1670</v>
      </c>
      <c r="AZ4130" s="183"/>
      <c r="BA4130" s="180">
        <v>41.4</v>
      </c>
      <c r="BB4130" s="180">
        <v>42.4</v>
      </c>
      <c r="BC4130" s="180">
        <v>44.1</v>
      </c>
      <c r="BD4130" s="180">
        <v>43.1</v>
      </c>
      <c r="BE4130" s="180"/>
      <c r="BF4130" s="180"/>
      <c r="BG4130" s="184"/>
      <c r="BT4130" s="37">
        <f t="shared" si="205"/>
        <v>46020</v>
      </c>
      <c r="BU4130" s="31" t="s">
        <v>1670</v>
      </c>
      <c r="BV4130" s="183"/>
      <c r="BW4130" s="191">
        <v>49.3</v>
      </c>
      <c r="BX4130" s="180">
        <v>50.6</v>
      </c>
      <c r="BY4130" s="180">
        <v>50.6</v>
      </c>
      <c r="BZ4130" s="180">
        <v>49.7</v>
      </c>
      <c r="CA4130" s="180"/>
      <c r="CB4130" s="180"/>
      <c r="CC4130" s="184"/>
      <c r="CE4130" s="1"/>
      <c r="CF4130" s="1"/>
      <c r="CG4130" s="1"/>
      <c r="CH4130" s="1"/>
      <c r="CI4130" s="1"/>
      <c r="CJ4130" s="1"/>
      <c r="CK4130" s="1"/>
      <c r="CL4130" s="1"/>
      <c r="CM4130" s="32"/>
      <c r="CN4130" s="1"/>
      <c r="CO4130" s="1"/>
    </row>
    <row r="4131" spans="1:93" ht="30" customHeight="1" x14ac:dyDescent="0.2">
      <c r="A4131" s="1">
        <v>4125</v>
      </c>
      <c r="B4131" s="1" t="s">
        <v>865</v>
      </c>
      <c r="C4131" s="1" t="s">
        <v>866</v>
      </c>
      <c r="D4131" s="1" t="s">
        <v>867</v>
      </c>
      <c r="E4131" s="1" t="s">
        <v>868</v>
      </c>
      <c r="F4131" s="1" t="s">
        <v>74</v>
      </c>
      <c r="G4131" s="1">
        <v>1</v>
      </c>
      <c r="H4131" s="1" t="s">
        <v>341</v>
      </c>
      <c r="I4131" s="1" t="s">
        <v>114</v>
      </c>
      <c r="J4131" s="64">
        <v>391</v>
      </c>
      <c r="K4131" s="76">
        <v>2250079</v>
      </c>
      <c r="L4131" s="29">
        <v>45992</v>
      </c>
      <c r="M4131" s="29" t="s">
        <v>4163</v>
      </c>
      <c r="N4131" s="1" t="s">
        <v>478</v>
      </c>
      <c r="O4131" s="28" t="s">
        <v>225</v>
      </c>
      <c r="P4131" s="1" t="s">
        <v>216</v>
      </c>
      <c r="Q4131" s="76">
        <v>9.5</v>
      </c>
      <c r="R4131" s="1" t="s">
        <v>547</v>
      </c>
      <c r="T4131" s="1" t="s">
        <v>115</v>
      </c>
      <c r="U4131" s="1"/>
      <c r="V4131" s="1"/>
      <c r="AB4131" s="178"/>
      <c r="AC4131" s="93">
        <v>25</v>
      </c>
      <c r="AD4131" s="69">
        <v>220</v>
      </c>
      <c r="AE4131" s="33" t="s">
        <v>103</v>
      </c>
      <c r="AF4131" s="33" t="s">
        <v>103</v>
      </c>
      <c r="AG4131" s="33"/>
      <c r="AM4131" s="164">
        <f t="shared" si="206"/>
        <v>45995</v>
      </c>
      <c r="AX4131" s="37">
        <f t="shared" si="204"/>
        <v>45999</v>
      </c>
      <c r="AY4131" s="1" t="s">
        <v>1670</v>
      </c>
      <c r="AZ4131" s="183"/>
      <c r="BA4131" s="184"/>
      <c r="BB4131" s="184"/>
      <c r="BC4131" s="184"/>
      <c r="BD4131" s="184"/>
      <c r="BE4131" s="184"/>
      <c r="BF4131" s="184"/>
      <c r="BG4131" s="184"/>
      <c r="BT4131" s="37">
        <f t="shared" si="205"/>
        <v>46020</v>
      </c>
      <c r="BU4131" s="31" t="s">
        <v>1670</v>
      </c>
      <c r="BV4131" s="183"/>
      <c r="BW4131" s="207"/>
      <c r="BX4131" s="184"/>
      <c r="BY4131" s="184"/>
      <c r="BZ4131" s="184"/>
      <c r="CA4131" s="184"/>
      <c r="CB4131" s="184"/>
      <c r="CC4131" s="184"/>
      <c r="CE4131" s="1"/>
      <c r="CF4131" s="1"/>
      <c r="CG4131" s="1"/>
      <c r="CH4131" s="1"/>
      <c r="CI4131" s="1"/>
      <c r="CJ4131" s="1"/>
      <c r="CK4131" s="1"/>
      <c r="CL4131" s="1"/>
      <c r="CM4131" s="32"/>
      <c r="CN4131" s="1"/>
      <c r="CO4131" s="1"/>
    </row>
    <row r="4132" spans="1:93" ht="30" customHeight="1" x14ac:dyDescent="0.2">
      <c r="A4132" s="1">
        <v>4126</v>
      </c>
      <c r="B4132" s="1" t="s">
        <v>865</v>
      </c>
      <c r="C4132" s="1" t="s">
        <v>866</v>
      </c>
      <c r="D4132" s="1" t="s">
        <v>867</v>
      </c>
      <c r="E4132" s="1" t="s">
        <v>868</v>
      </c>
      <c r="F4132" s="1" t="s">
        <v>74</v>
      </c>
      <c r="G4132" s="1">
        <v>1</v>
      </c>
      <c r="H4132" s="1" t="s">
        <v>341</v>
      </c>
      <c r="I4132" s="1" t="s">
        <v>114</v>
      </c>
      <c r="J4132" s="64">
        <v>414</v>
      </c>
      <c r="K4132" s="76">
        <v>2250081</v>
      </c>
      <c r="L4132" s="29">
        <v>45992</v>
      </c>
      <c r="M4132" s="29" t="s">
        <v>4163</v>
      </c>
      <c r="N4132" s="1" t="s">
        <v>478</v>
      </c>
      <c r="O4132" s="28" t="s">
        <v>225</v>
      </c>
      <c r="P4132" s="1" t="s">
        <v>216</v>
      </c>
      <c r="Q4132" s="76">
        <v>9.5</v>
      </c>
      <c r="R4132" s="1" t="s">
        <v>547</v>
      </c>
      <c r="T4132" s="1" t="s">
        <v>115</v>
      </c>
      <c r="U4132" s="1"/>
      <c r="V4132" s="1"/>
      <c r="AB4132" s="178"/>
      <c r="AC4132" s="93">
        <v>25.5</v>
      </c>
      <c r="AD4132" s="69">
        <v>235</v>
      </c>
      <c r="AE4132" s="33" t="s">
        <v>103</v>
      </c>
      <c r="AF4132" s="33" t="s">
        <v>103</v>
      </c>
      <c r="AG4132" s="33"/>
      <c r="AM4132" s="164">
        <f t="shared" si="206"/>
        <v>45995</v>
      </c>
      <c r="AX4132" s="37">
        <f t="shared" si="204"/>
        <v>45999</v>
      </c>
      <c r="AY4132" s="1" t="s">
        <v>1670</v>
      </c>
      <c r="AZ4132" s="183"/>
      <c r="BA4132" s="184"/>
      <c r="BB4132" s="184"/>
      <c r="BC4132" s="184"/>
      <c r="BD4132" s="184"/>
      <c r="BE4132" s="184"/>
      <c r="BF4132" s="184"/>
      <c r="BG4132" s="184"/>
      <c r="BT4132" s="37">
        <f t="shared" si="205"/>
        <v>46020</v>
      </c>
      <c r="BU4132" s="31" t="s">
        <v>1670</v>
      </c>
      <c r="BV4132" s="183"/>
      <c r="BW4132" s="207"/>
      <c r="BX4132" s="184"/>
      <c r="BY4132" s="184"/>
      <c r="BZ4132" s="184"/>
      <c r="CA4132" s="184"/>
      <c r="CB4132" s="184"/>
      <c r="CC4132" s="184"/>
      <c r="CE4132" s="1"/>
      <c r="CF4132" s="1"/>
      <c r="CG4132" s="1"/>
      <c r="CH4132" s="1"/>
      <c r="CI4132" s="1"/>
      <c r="CJ4132" s="1"/>
      <c r="CK4132" s="1"/>
      <c r="CL4132" s="1"/>
      <c r="CM4132" s="32"/>
      <c r="CN4132" s="1"/>
      <c r="CO4132" s="1"/>
    </row>
    <row r="4133" spans="1:93" ht="30" customHeight="1" x14ac:dyDescent="0.2">
      <c r="A4133" s="1">
        <v>4127</v>
      </c>
      <c r="B4133" s="1" t="s">
        <v>865</v>
      </c>
      <c r="C4133" s="1" t="s">
        <v>866</v>
      </c>
      <c r="D4133" s="1" t="s">
        <v>867</v>
      </c>
      <c r="E4133" s="1" t="s">
        <v>868</v>
      </c>
      <c r="F4133" s="1" t="s">
        <v>74</v>
      </c>
      <c r="G4133" s="1">
        <v>1</v>
      </c>
      <c r="H4133" s="1" t="s">
        <v>341</v>
      </c>
      <c r="I4133" s="1" t="s">
        <v>114</v>
      </c>
      <c r="J4133" s="64">
        <v>554</v>
      </c>
      <c r="K4133" s="76">
        <v>2250082</v>
      </c>
      <c r="L4133" s="29">
        <v>45992</v>
      </c>
      <c r="M4133" s="29" t="s">
        <v>4163</v>
      </c>
      <c r="N4133" s="1" t="s">
        <v>478</v>
      </c>
      <c r="O4133" s="28" t="s">
        <v>225</v>
      </c>
      <c r="P4133" s="1" t="s">
        <v>216</v>
      </c>
      <c r="Q4133" s="76">
        <v>10</v>
      </c>
      <c r="R4133" s="1" t="s">
        <v>547</v>
      </c>
      <c r="S4133" s="1">
        <v>6</v>
      </c>
      <c r="T4133" s="1" t="s">
        <v>115</v>
      </c>
      <c r="U4133" s="1"/>
      <c r="V4133" s="1"/>
      <c r="AB4133" s="178"/>
      <c r="AC4133" s="93">
        <v>23.5</v>
      </c>
      <c r="AD4133" s="69">
        <v>240</v>
      </c>
      <c r="AE4133" s="33" t="s">
        <v>103</v>
      </c>
      <c r="AF4133" s="33" t="s">
        <v>103</v>
      </c>
      <c r="AG4133" s="33"/>
      <c r="AM4133" s="164">
        <f t="shared" si="206"/>
        <v>45995</v>
      </c>
      <c r="AX4133" s="37">
        <f t="shared" si="204"/>
        <v>45999</v>
      </c>
      <c r="AY4133" s="1" t="s">
        <v>1670</v>
      </c>
      <c r="AZ4133" s="183"/>
      <c r="BA4133" s="184"/>
      <c r="BB4133" s="184"/>
      <c r="BC4133" s="184"/>
      <c r="BD4133" s="184"/>
      <c r="BE4133" s="184"/>
      <c r="BF4133" s="184"/>
      <c r="BG4133" s="184"/>
      <c r="BT4133" s="37">
        <f t="shared" si="205"/>
        <v>46020</v>
      </c>
      <c r="BU4133" s="31" t="s">
        <v>1670</v>
      </c>
      <c r="BV4133" s="183"/>
      <c r="BW4133" s="207"/>
      <c r="BX4133" s="184"/>
      <c r="BY4133" s="184"/>
      <c r="BZ4133" s="184"/>
      <c r="CA4133" s="184"/>
      <c r="CB4133" s="184"/>
      <c r="CC4133" s="184"/>
      <c r="CE4133" s="1"/>
      <c r="CF4133" s="1"/>
      <c r="CG4133" s="1"/>
      <c r="CH4133" s="1"/>
      <c r="CI4133" s="1"/>
      <c r="CJ4133" s="1"/>
      <c r="CK4133" s="1"/>
      <c r="CL4133" s="1"/>
      <c r="CM4133" s="32"/>
      <c r="CN4133" s="1"/>
      <c r="CO4133" s="1"/>
    </row>
    <row r="4134" spans="1:93" ht="30" customHeight="1" x14ac:dyDescent="0.2">
      <c r="A4134" s="1">
        <v>4128</v>
      </c>
      <c r="B4134" s="1" t="s">
        <v>865</v>
      </c>
      <c r="C4134" s="1" t="s">
        <v>866</v>
      </c>
      <c r="D4134" s="1" t="s">
        <v>867</v>
      </c>
      <c r="E4134" s="1" t="s">
        <v>868</v>
      </c>
      <c r="F4134" s="1" t="s">
        <v>74</v>
      </c>
      <c r="G4134" s="1">
        <v>1</v>
      </c>
      <c r="H4134" s="1" t="s">
        <v>341</v>
      </c>
      <c r="I4134" s="1" t="s">
        <v>114</v>
      </c>
      <c r="J4134" s="64">
        <v>411</v>
      </c>
      <c r="K4134" s="76">
        <v>2250083</v>
      </c>
      <c r="L4134" s="29">
        <v>45992</v>
      </c>
      <c r="M4134" s="29" t="s">
        <v>4163</v>
      </c>
      <c r="N4134" s="1" t="s">
        <v>478</v>
      </c>
      <c r="O4134" s="28" t="s">
        <v>225</v>
      </c>
      <c r="P4134" s="1" t="s">
        <v>216</v>
      </c>
      <c r="Q4134" s="76">
        <v>9</v>
      </c>
      <c r="R4134" s="1" t="s">
        <v>547</v>
      </c>
      <c r="T4134" s="1" t="s">
        <v>115</v>
      </c>
      <c r="U4134" s="1"/>
      <c r="V4134" s="1"/>
      <c r="AB4134" s="178"/>
      <c r="AC4134" s="93">
        <v>25.5</v>
      </c>
      <c r="AD4134" s="69">
        <v>240</v>
      </c>
      <c r="AE4134" s="33" t="s">
        <v>103</v>
      </c>
      <c r="AF4134" s="33" t="s">
        <v>103</v>
      </c>
      <c r="AG4134" s="33"/>
      <c r="AM4134" s="164">
        <f t="shared" si="206"/>
        <v>45995</v>
      </c>
      <c r="AX4134" s="37">
        <f t="shared" si="204"/>
        <v>45999</v>
      </c>
      <c r="AY4134" s="1" t="s">
        <v>1670</v>
      </c>
      <c r="AZ4134" s="183"/>
      <c r="BA4134" s="184"/>
      <c r="BB4134" s="184"/>
      <c r="BC4134" s="184"/>
      <c r="BD4134" s="184"/>
      <c r="BE4134" s="184"/>
      <c r="BF4134" s="184"/>
      <c r="BG4134" s="184"/>
      <c r="BT4134" s="37">
        <f t="shared" si="205"/>
        <v>46020</v>
      </c>
      <c r="BU4134" s="31" t="s">
        <v>1670</v>
      </c>
      <c r="BV4134" s="183"/>
      <c r="BW4134" s="207"/>
      <c r="BX4134" s="184"/>
      <c r="BY4134" s="184"/>
      <c r="BZ4134" s="184"/>
      <c r="CA4134" s="184"/>
      <c r="CB4134" s="184"/>
      <c r="CC4134" s="184"/>
      <c r="CE4134" s="1"/>
      <c r="CF4134" s="1"/>
      <c r="CG4134" s="1"/>
      <c r="CH4134" s="1"/>
      <c r="CI4134" s="1"/>
      <c r="CJ4134" s="1"/>
      <c r="CK4134" s="1"/>
      <c r="CL4134" s="1"/>
      <c r="CM4134" s="32"/>
      <c r="CN4134" s="1"/>
      <c r="CO4134" s="1"/>
    </row>
    <row r="4135" spans="1:93" ht="30" customHeight="1" x14ac:dyDescent="0.2">
      <c r="A4135" s="1">
        <v>4129</v>
      </c>
      <c r="B4135" s="1" t="s">
        <v>865</v>
      </c>
      <c r="C4135" s="1" t="s">
        <v>866</v>
      </c>
      <c r="D4135" s="1" t="s">
        <v>867</v>
      </c>
      <c r="E4135" s="1" t="s">
        <v>868</v>
      </c>
      <c r="F4135" s="1" t="s">
        <v>74</v>
      </c>
      <c r="G4135" s="1">
        <v>1</v>
      </c>
      <c r="H4135" s="1" t="s">
        <v>341</v>
      </c>
      <c r="I4135" s="1" t="s">
        <v>114</v>
      </c>
      <c r="J4135" s="64">
        <v>541</v>
      </c>
      <c r="K4135" s="76">
        <v>2250085</v>
      </c>
      <c r="L4135" s="29">
        <v>45992</v>
      </c>
      <c r="M4135" s="29" t="s">
        <v>4163</v>
      </c>
      <c r="N4135" s="1" t="s">
        <v>478</v>
      </c>
      <c r="O4135" s="28" t="s">
        <v>225</v>
      </c>
      <c r="P4135" s="1" t="s">
        <v>216</v>
      </c>
      <c r="Q4135" s="76">
        <v>10</v>
      </c>
      <c r="R4135" s="1" t="s">
        <v>547</v>
      </c>
      <c r="T4135" s="1" t="s">
        <v>115</v>
      </c>
      <c r="U4135" s="1"/>
      <c r="V4135" s="1"/>
      <c r="AB4135" s="178"/>
      <c r="AC4135" s="93">
        <v>24.5</v>
      </c>
      <c r="AD4135" s="69">
        <v>220</v>
      </c>
      <c r="AE4135" s="33" t="s">
        <v>103</v>
      </c>
      <c r="AF4135" s="33" t="s">
        <v>103</v>
      </c>
      <c r="AG4135" s="33"/>
      <c r="AM4135" s="164">
        <f t="shared" si="206"/>
        <v>45995</v>
      </c>
      <c r="AX4135" s="37">
        <f t="shared" si="204"/>
        <v>45999</v>
      </c>
      <c r="AY4135" s="1" t="s">
        <v>1670</v>
      </c>
      <c r="AZ4135" s="183"/>
      <c r="BA4135" s="184"/>
      <c r="BB4135" s="184"/>
      <c r="BC4135" s="184"/>
      <c r="BD4135" s="184"/>
      <c r="BE4135" s="184"/>
      <c r="BF4135" s="184"/>
      <c r="BG4135" s="184"/>
      <c r="BT4135" s="37">
        <f t="shared" si="205"/>
        <v>46020</v>
      </c>
      <c r="BU4135" s="31" t="s">
        <v>1670</v>
      </c>
      <c r="BV4135" s="183"/>
      <c r="BW4135" s="207"/>
      <c r="BX4135" s="184"/>
      <c r="BY4135" s="184"/>
      <c r="BZ4135" s="184"/>
      <c r="CA4135" s="184"/>
      <c r="CB4135" s="184"/>
      <c r="CC4135" s="184"/>
      <c r="CE4135" s="1"/>
      <c r="CF4135" s="1"/>
      <c r="CG4135" s="1"/>
      <c r="CH4135" s="1"/>
      <c r="CI4135" s="1"/>
      <c r="CJ4135" s="1"/>
      <c r="CK4135" s="1"/>
      <c r="CL4135" s="1"/>
      <c r="CM4135" s="32"/>
      <c r="CN4135" s="1"/>
      <c r="CO4135" s="1"/>
    </row>
    <row r="4136" spans="1:93" ht="30" customHeight="1" x14ac:dyDescent="0.2">
      <c r="A4136" s="1">
        <v>4130</v>
      </c>
      <c r="B4136" s="1" t="s">
        <v>865</v>
      </c>
      <c r="C4136" s="1" t="s">
        <v>866</v>
      </c>
      <c r="D4136" s="1" t="s">
        <v>867</v>
      </c>
      <c r="E4136" s="1" t="s">
        <v>868</v>
      </c>
      <c r="F4136" s="1" t="s">
        <v>74</v>
      </c>
      <c r="G4136" s="1">
        <v>1</v>
      </c>
      <c r="H4136" s="1" t="s">
        <v>341</v>
      </c>
      <c r="I4136" s="1" t="s">
        <v>114</v>
      </c>
      <c r="J4136" s="64">
        <v>590</v>
      </c>
      <c r="K4136" s="76">
        <v>2250084</v>
      </c>
      <c r="L4136" s="29">
        <v>45992</v>
      </c>
      <c r="M4136" s="29" t="s">
        <v>4163</v>
      </c>
      <c r="N4136" s="1" t="s">
        <v>478</v>
      </c>
      <c r="O4136" s="28" t="s">
        <v>225</v>
      </c>
      <c r="P4136" s="1" t="s">
        <v>216</v>
      </c>
      <c r="Q4136" s="76">
        <v>10</v>
      </c>
      <c r="R4136" s="1" t="s">
        <v>547</v>
      </c>
      <c r="T4136" s="1" t="s">
        <v>115</v>
      </c>
      <c r="U4136" s="1"/>
      <c r="V4136" s="1"/>
      <c r="AB4136" s="178"/>
      <c r="AC4136" s="93">
        <v>25</v>
      </c>
      <c r="AD4136" s="69">
        <v>230</v>
      </c>
      <c r="AE4136" s="33" t="s">
        <v>103</v>
      </c>
      <c r="AF4136" s="33" t="s">
        <v>103</v>
      </c>
      <c r="AG4136" s="33"/>
      <c r="AM4136" s="164">
        <f t="shared" si="206"/>
        <v>45995</v>
      </c>
      <c r="AX4136" s="37">
        <f t="shared" si="204"/>
        <v>45999</v>
      </c>
      <c r="AY4136" s="1" t="s">
        <v>1670</v>
      </c>
      <c r="AZ4136" s="183"/>
      <c r="BA4136" s="184"/>
      <c r="BB4136" s="184"/>
      <c r="BC4136" s="184"/>
      <c r="BD4136" s="184"/>
      <c r="BE4136" s="184"/>
      <c r="BF4136" s="184"/>
      <c r="BG4136" s="184"/>
      <c r="BT4136" s="37">
        <f t="shared" si="205"/>
        <v>46020</v>
      </c>
      <c r="BU4136" s="31" t="s">
        <v>1670</v>
      </c>
      <c r="BV4136" s="183"/>
      <c r="BW4136" s="207"/>
      <c r="BX4136" s="184"/>
      <c r="BY4136" s="184"/>
      <c r="BZ4136" s="184"/>
      <c r="CA4136" s="184"/>
      <c r="CB4136" s="184"/>
      <c r="CC4136" s="184"/>
      <c r="CE4136" s="1"/>
      <c r="CF4136" s="1"/>
      <c r="CG4136" s="1"/>
      <c r="CH4136" s="1"/>
      <c r="CI4136" s="1"/>
      <c r="CJ4136" s="1"/>
      <c r="CK4136" s="1"/>
      <c r="CL4136" s="1"/>
      <c r="CM4136" s="32"/>
      <c r="CN4136" s="1"/>
      <c r="CO4136" s="1"/>
    </row>
    <row r="4137" spans="1:93" ht="30" customHeight="1" x14ac:dyDescent="0.2">
      <c r="A4137" s="1">
        <v>4131</v>
      </c>
      <c r="B4137" s="1" t="s">
        <v>865</v>
      </c>
      <c r="C4137" s="1" t="s">
        <v>866</v>
      </c>
      <c r="D4137" s="1" t="s">
        <v>867</v>
      </c>
      <c r="E4137" s="1" t="s">
        <v>868</v>
      </c>
      <c r="F4137" s="1" t="s">
        <v>74</v>
      </c>
      <c r="G4137" s="1">
        <v>1</v>
      </c>
      <c r="H4137" s="1" t="s">
        <v>341</v>
      </c>
      <c r="I4137" s="1" t="s">
        <v>114</v>
      </c>
      <c r="J4137" s="64">
        <v>553</v>
      </c>
      <c r="K4137" s="76">
        <v>2250086</v>
      </c>
      <c r="L4137" s="29">
        <v>45992</v>
      </c>
      <c r="M4137" s="29" t="s">
        <v>4163</v>
      </c>
      <c r="N4137" s="1" t="s">
        <v>478</v>
      </c>
      <c r="O4137" s="28" t="s">
        <v>225</v>
      </c>
      <c r="P4137" s="1" t="s">
        <v>216</v>
      </c>
      <c r="Q4137" s="76">
        <v>10</v>
      </c>
      <c r="R4137" s="1" t="s">
        <v>547</v>
      </c>
      <c r="T4137" s="1" t="s">
        <v>115</v>
      </c>
      <c r="U4137" s="1"/>
      <c r="V4137" s="1"/>
      <c r="AB4137" s="178"/>
      <c r="AC4137" s="93">
        <v>24.5</v>
      </c>
      <c r="AD4137" s="69">
        <v>225</v>
      </c>
      <c r="AE4137" s="33" t="s">
        <v>103</v>
      </c>
      <c r="AF4137" s="33" t="s">
        <v>103</v>
      </c>
      <c r="AG4137" s="33"/>
      <c r="AM4137" s="164">
        <f t="shared" si="206"/>
        <v>45995</v>
      </c>
      <c r="AX4137" s="37">
        <f t="shared" si="204"/>
        <v>45999</v>
      </c>
      <c r="AY4137" s="1" t="s">
        <v>1670</v>
      </c>
      <c r="AZ4137" s="183"/>
      <c r="BA4137" s="184"/>
      <c r="BB4137" s="184"/>
      <c r="BC4137" s="184"/>
      <c r="BD4137" s="184"/>
      <c r="BE4137" s="184"/>
      <c r="BF4137" s="184"/>
      <c r="BG4137" s="184"/>
      <c r="BT4137" s="37">
        <f t="shared" si="205"/>
        <v>46020</v>
      </c>
      <c r="BU4137" s="31" t="s">
        <v>1670</v>
      </c>
      <c r="BV4137" s="183"/>
      <c r="BW4137" s="207"/>
      <c r="BX4137" s="184"/>
      <c r="BY4137" s="184"/>
      <c r="BZ4137" s="184"/>
      <c r="CA4137" s="184"/>
      <c r="CB4137" s="184"/>
      <c r="CC4137" s="184"/>
      <c r="CE4137" s="1"/>
      <c r="CF4137" s="1"/>
      <c r="CG4137" s="1"/>
      <c r="CH4137" s="1"/>
      <c r="CI4137" s="1"/>
      <c r="CJ4137" s="1"/>
      <c r="CK4137" s="1"/>
      <c r="CL4137" s="1"/>
      <c r="CM4137" s="32"/>
      <c r="CN4137" s="1"/>
      <c r="CO4137" s="1"/>
    </row>
    <row r="4138" spans="1:93" ht="30" customHeight="1" x14ac:dyDescent="0.2">
      <c r="A4138" s="1">
        <v>4132</v>
      </c>
      <c r="B4138" s="1" t="s">
        <v>865</v>
      </c>
      <c r="C4138" s="1" t="s">
        <v>866</v>
      </c>
      <c r="D4138" s="1" t="s">
        <v>867</v>
      </c>
      <c r="E4138" s="1" t="s">
        <v>868</v>
      </c>
      <c r="F4138" s="1" t="s">
        <v>74</v>
      </c>
      <c r="G4138" s="1">
        <v>1</v>
      </c>
      <c r="H4138" s="1" t="s">
        <v>341</v>
      </c>
      <c r="I4138" s="1" t="s">
        <v>114</v>
      </c>
      <c r="J4138" s="64">
        <v>557</v>
      </c>
      <c r="K4138" s="76">
        <v>2250087</v>
      </c>
      <c r="L4138" s="29">
        <v>45992</v>
      </c>
      <c r="M4138" s="29" t="s">
        <v>4163</v>
      </c>
      <c r="N4138" s="1" t="s">
        <v>478</v>
      </c>
      <c r="O4138" s="28" t="s">
        <v>225</v>
      </c>
      <c r="P4138" s="1" t="s">
        <v>216</v>
      </c>
      <c r="Q4138" s="76">
        <v>10</v>
      </c>
      <c r="R4138" s="1" t="s">
        <v>547</v>
      </c>
      <c r="T4138" s="1" t="s">
        <v>115</v>
      </c>
      <c r="U4138" s="1"/>
      <c r="V4138" s="1"/>
      <c r="AB4138" s="178"/>
      <c r="AC4138" s="93">
        <v>25</v>
      </c>
      <c r="AD4138" s="69">
        <v>240</v>
      </c>
      <c r="AE4138" s="33" t="s">
        <v>103</v>
      </c>
      <c r="AF4138" s="33" t="s">
        <v>103</v>
      </c>
      <c r="AG4138" s="33"/>
      <c r="AM4138" s="164">
        <f t="shared" si="206"/>
        <v>45995</v>
      </c>
      <c r="AX4138" s="37">
        <f t="shared" si="204"/>
        <v>45999</v>
      </c>
      <c r="AY4138" s="1" t="s">
        <v>1670</v>
      </c>
      <c r="AZ4138" s="183"/>
      <c r="BA4138" s="184"/>
      <c r="BB4138" s="184"/>
      <c r="BC4138" s="184"/>
      <c r="BD4138" s="184"/>
      <c r="BE4138" s="184"/>
      <c r="BF4138" s="184"/>
      <c r="BG4138" s="184"/>
      <c r="BT4138" s="37">
        <f t="shared" si="205"/>
        <v>46020</v>
      </c>
      <c r="BU4138" s="31" t="s">
        <v>1670</v>
      </c>
      <c r="BV4138" s="183"/>
      <c r="BW4138" s="207"/>
      <c r="BX4138" s="184"/>
      <c r="BY4138" s="184"/>
      <c r="BZ4138" s="184"/>
      <c r="CA4138" s="184"/>
      <c r="CB4138" s="184"/>
      <c r="CC4138" s="184"/>
      <c r="CE4138" s="1"/>
      <c r="CF4138" s="1"/>
      <c r="CG4138" s="1"/>
      <c r="CH4138" s="1"/>
      <c r="CI4138" s="1"/>
      <c r="CJ4138" s="1"/>
      <c r="CK4138" s="1"/>
      <c r="CL4138" s="1"/>
      <c r="CM4138" s="32"/>
      <c r="CN4138" s="1"/>
      <c r="CO4138" s="1"/>
    </row>
    <row r="4139" spans="1:93" ht="30" customHeight="1" x14ac:dyDescent="0.2">
      <c r="A4139" s="1">
        <v>4133</v>
      </c>
      <c r="B4139" s="1" t="s">
        <v>865</v>
      </c>
      <c r="C4139" s="1" t="s">
        <v>866</v>
      </c>
      <c r="D4139" s="1" t="s">
        <v>867</v>
      </c>
      <c r="E4139" s="1" t="s">
        <v>868</v>
      </c>
      <c r="F4139" s="1" t="s">
        <v>74</v>
      </c>
      <c r="G4139" s="1">
        <v>1</v>
      </c>
      <c r="H4139" s="1" t="s">
        <v>341</v>
      </c>
      <c r="I4139" s="1" t="s">
        <v>114</v>
      </c>
      <c r="J4139" s="64">
        <v>394</v>
      </c>
      <c r="K4139" s="76">
        <v>2250091</v>
      </c>
      <c r="L4139" s="29">
        <v>45992</v>
      </c>
      <c r="M4139" s="29" t="s">
        <v>4163</v>
      </c>
      <c r="N4139" s="1" t="s">
        <v>478</v>
      </c>
      <c r="O4139" s="28" t="s">
        <v>225</v>
      </c>
      <c r="P4139" s="1" t="s">
        <v>216</v>
      </c>
      <c r="Q4139" s="76">
        <v>10</v>
      </c>
      <c r="R4139" s="1" t="s">
        <v>547</v>
      </c>
      <c r="T4139" s="1" t="s">
        <v>115</v>
      </c>
      <c r="U4139" s="1"/>
      <c r="V4139" s="1"/>
      <c r="AB4139" s="178"/>
      <c r="AC4139" s="93">
        <v>25</v>
      </c>
      <c r="AD4139" s="69">
        <v>240</v>
      </c>
      <c r="AE4139" s="33" t="s">
        <v>103</v>
      </c>
      <c r="AF4139" s="33" t="s">
        <v>103</v>
      </c>
      <c r="AG4139" s="33"/>
      <c r="AM4139" s="164">
        <f t="shared" si="206"/>
        <v>45995</v>
      </c>
      <c r="AX4139" s="37">
        <f t="shared" si="204"/>
        <v>45999</v>
      </c>
      <c r="AY4139" s="1" t="s">
        <v>1670</v>
      </c>
      <c r="AZ4139" s="183"/>
      <c r="BA4139" s="184"/>
      <c r="BB4139" s="184"/>
      <c r="BC4139" s="184"/>
      <c r="BD4139" s="184"/>
      <c r="BE4139" s="184"/>
      <c r="BF4139" s="184"/>
      <c r="BG4139" s="184"/>
      <c r="BT4139" s="37">
        <f t="shared" si="205"/>
        <v>46020</v>
      </c>
      <c r="BU4139" s="31" t="s">
        <v>1670</v>
      </c>
      <c r="BV4139" s="183"/>
      <c r="BW4139" s="207"/>
      <c r="BX4139" s="184"/>
      <c r="BY4139" s="184"/>
      <c r="BZ4139" s="184"/>
      <c r="CA4139" s="184"/>
      <c r="CB4139" s="184"/>
      <c r="CC4139" s="184"/>
      <c r="CE4139" s="1"/>
      <c r="CF4139" s="1"/>
      <c r="CG4139" s="1"/>
      <c r="CH4139" s="1"/>
      <c r="CI4139" s="1"/>
      <c r="CJ4139" s="1"/>
      <c r="CK4139" s="1"/>
      <c r="CL4139" s="1"/>
      <c r="CM4139" s="32"/>
      <c r="CN4139" s="1"/>
      <c r="CO4139" s="1"/>
    </row>
    <row r="4140" spans="1:93" ht="30" customHeight="1" x14ac:dyDescent="0.2">
      <c r="A4140" s="1">
        <v>4134</v>
      </c>
      <c r="B4140" s="1" t="s">
        <v>865</v>
      </c>
      <c r="C4140" s="1" t="s">
        <v>866</v>
      </c>
      <c r="D4140" s="1" t="s">
        <v>867</v>
      </c>
      <c r="E4140" s="1" t="s">
        <v>868</v>
      </c>
      <c r="F4140" s="1" t="s">
        <v>74</v>
      </c>
      <c r="G4140" s="1">
        <v>1</v>
      </c>
      <c r="H4140" s="1" t="s">
        <v>341</v>
      </c>
      <c r="I4140" s="1" t="s">
        <v>114</v>
      </c>
      <c r="J4140" s="64">
        <v>432</v>
      </c>
      <c r="K4140" s="76">
        <v>2250094</v>
      </c>
      <c r="L4140" s="29">
        <v>45992</v>
      </c>
      <c r="M4140" s="29" t="s">
        <v>4163</v>
      </c>
      <c r="N4140" s="1" t="s">
        <v>478</v>
      </c>
      <c r="O4140" s="28" t="s">
        <v>225</v>
      </c>
      <c r="P4140" s="1" t="s">
        <v>216</v>
      </c>
      <c r="Q4140" s="76">
        <v>9.5</v>
      </c>
      <c r="R4140" s="1" t="s">
        <v>547</v>
      </c>
      <c r="T4140" s="1" t="s">
        <v>115</v>
      </c>
      <c r="U4140" s="1"/>
      <c r="V4140" s="1"/>
      <c r="AB4140" s="178"/>
      <c r="AC4140" s="93">
        <v>24</v>
      </c>
      <c r="AD4140" s="69">
        <v>225</v>
      </c>
      <c r="AE4140" s="33" t="s">
        <v>103</v>
      </c>
      <c r="AF4140" s="33" t="s">
        <v>103</v>
      </c>
      <c r="AG4140" s="33"/>
      <c r="AM4140" s="164">
        <f t="shared" si="206"/>
        <v>45995</v>
      </c>
      <c r="AX4140" s="37">
        <f t="shared" si="204"/>
        <v>45999</v>
      </c>
      <c r="AY4140" s="1" t="s">
        <v>1670</v>
      </c>
      <c r="AZ4140" s="183"/>
      <c r="BA4140" s="184"/>
      <c r="BB4140" s="184"/>
      <c r="BC4140" s="184"/>
      <c r="BD4140" s="184"/>
      <c r="BE4140" s="184"/>
      <c r="BF4140" s="184"/>
      <c r="BG4140" s="184"/>
      <c r="BT4140" s="37">
        <f t="shared" si="205"/>
        <v>46020</v>
      </c>
      <c r="BU4140" s="31" t="s">
        <v>1670</v>
      </c>
      <c r="BV4140" s="183"/>
      <c r="BW4140" s="207"/>
      <c r="BX4140" s="184"/>
      <c r="BY4140" s="184"/>
      <c r="BZ4140" s="184"/>
      <c r="CA4140" s="184"/>
      <c r="CB4140" s="184"/>
      <c r="CC4140" s="184"/>
      <c r="CE4140" s="1"/>
      <c r="CF4140" s="1"/>
      <c r="CG4140" s="1"/>
      <c r="CH4140" s="1"/>
      <c r="CI4140" s="1"/>
      <c r="CJ4140" s="1"/>
      <c r="CK4140" s="1"/>
      <c r="CL4140" s="1"/>
      <c r="CM4140" s="32"/>
      <c r="CN4140" s="1"/>
      <c r="CO4140" s="1"/>
    </row>
    <row r="4141" spans="1:93" ht="30" customHeight="1" x14ac:dyDescent="0.2">
      <c r="A4141" s="1">
        <v>4135</v>
      </c>
      <c r="B4141" s="1" t="s">
        <v>865</v>
      </c>
      <c r="C4141" s="1" t="s">
        <v>866</v>
      </c>
      <c r="D4141" s="1" t="s">
        <v>867</v>
      </c>
      <c r="E4141" s="1" t="s">
        <v>868</v>
      </c>
      <c r="F4141" s="1" t="s">
        <v>74</v>
      </c>
      <c r="G4141" s="1">
        <v>1</v>
      </c>
      <c r="H4141" s="1" t="s">
        <v>341</v>
      </c>
      <c r="I4141" s="1" t="s">
        <v>114</v>
      </c>
      <c r="J4141" s="64">
        <v>392</v>
      </c>
      <c r="K4141" s="76">
        <v>2250093</v>
      </c>
      <c r="L4141" s="29">
        <v>45993</v>
      </c>
      <c r="M4141" s="29" t="s">
        <v>4163</v>
      </c>
      <c r="N4141" s="1" t="s">
        <v>478</v>
      </c>
      <c r="O4141" s="28" t="s">
        <v>225</v>
      </c>
      <c r="P4141" s="1" t="s">
        <v>216</v>
      </c>
      <c r="Q4141" s="76">
        <v>8</v>
      </c>
      <c r="R4141" s="1" t="s">
        <v>547</v>
      </c>
      <c r="T4141" s="1" t="s">
        <v>115</v>
      </c>
      <c r="U4141" s="1"/>
      <c r="V4141" s="1"/>
      <c r="AB4141" s="178"/>
      <c r="AC4141" s="93">
        <v>24.5</v>
      </c>
      <c r="AD4141" s="69">
        <v>235</v>
      </c>
      <c r="AE4141" s="33" t="s">
        <v>103</v>
      </c>
      <c r="AF4141" s="33" t="s">
        <v>103</v>
      </c>
      <c r="AG4141" s="33"/>
      <c r="AM4141" s="164">
        <f t="shared" si="206"/>
        <v>45996</v>
      </c>
      <c r="AX4141" s="37">
        <f t="shared" si="204"/>
        <v>46000</v>
      </c>
      <c r="AY4141" s="1" t="s">
        <v>1670</v>
      </c>
      <c r="AZ4141" s="183"/>
      <c r="BA4141" s="184"/>
      <c r="BB4141" s="184"/>
      <c r="BC4141" s="184"/>
      <c r="BD4141" s="184"/>
      <c r="BE4141" s="184"/>
      <c r="BF4141" s="184"/>
      <c r="BG4141" s="184"/>
      <c r="BT4141" s="37">
        <f t="shared" si="205"/>
        <v>46021</v>
      </c>
      <c r="BU4141" s="31" t="s">
        <v>1670</v>
      </c>
      <c r="BV4141" s="183"/>
      <c r="BW4141" s="207"/>
      <c r="BX4141" s="184"/>
      <c r="BY4141" s="184"/>
      <c r="BZ4141" s="184"/>
      <c r="CA4141" s="184"/>
      <c r="CB4141" s="184"/>
      <c r="CC4141" s="184"/>
      <c r="CE4141" s="1"/>
      <c r="CF4141" s="1"/>
      <c r="CG4141" s="1"/>
      <c r="CH4141" s="1"/>
      <c r="CI4141" s="1"/>
      <c r="CJ4141" s="1"/>
      <c r="CK4141" s="1"/>
      <c r="CL4141" s="1"/>
      <c r="CM4141" s="32"/>
      <c r="CN4141" s="1"/>
      <c r="CO4141" s="1"/>
    </row>
    <row r="4142" spans="1:93" ht="30" customHeight="1" x14ac:dyDescent="0.2">
      <c r="A4142" s="1">
        <v>4136</v>
      </c>
      <c r="B4142" s="1" t="s">
        <v>865</v>
      </c>
      <c r="C4142" s="1" t="s">
        <v>866</v>
      </c>
      <c r="D4142" s="1" t="s">
        <v>867</v>
      </c>
      <c r="E4142" s="1" t="s">
        <v>868</v>
      </c>
      <c r="F4142" s="1" t="s">
        <v>74</v>
      </c>
      <c r="G4142" s="1">
        <v>1</v>
      </c>
      <c r="H4142" s="1" t="s">
        <v>341</v>
      </c>
      <c r="I4142" s="1" t="s">
        <v>114</v>
      </c>
      <c r="J4142" s="64">
        <v>436</v>
      </c>
      <c r="K4142" s="76">
        <v>2250100</v>
      </c>
      <c r="L4142" s="29">
        <v>45993</v>
      </c>
      <c r="M4142" s="29" t="s">
        <v>4163</v>
      </c>
      <c r="N4142" s="1" t="s">
        <v>478</v>
      </c>
      <c r="O4142" s="28" t="s">
        <v>225</v>
      </c>
      <c r="P4142" s="1" t="s">
        <v>216</v>
      </c>
      <c r="Q4142" s="76">
        <v>10</v>
      </c>
      <c r="R4142" s="1" t="s">
        <v>547</v>
      </c>
      <c r="T4142" s="1" t="s">
        <v>115</v>
      </c>
      <c r="U4142" s="1"/>
      <c r="V4142" s="1"/>
      <c r="AB4142" s="178"/>
      <c r="AC4142" s="93">
        <v>25</v>
      </c>
      <c r="AD4142" s="69">
        <v>235</v>
      </c>
      <c r="AE4142" s="33" t="s">
        <v>103</v>
      </c>
      <c r="AF4142" s="33" t="s">
        <v>103</v>
      </c>
      <c r="AG4142" s="33"/>
      <c r="AM4142" s="164">
        <f t="shared" si="206"/>
        <v>45996</v>
      </c>
      <c r="AX4142" s="37">
        <f t="shared" si="204"/>
        <v>46000</v>
      </c>
      <c r="AY4142" s="1" t="s">
        <v>1670</v>
      </c>
      <c r="AZ4142" s="183"/>
      <c r="BA4142" s="184"/>
      <c r="BB4142" s="184"/>
      <c r="BC4142" s="184"/>
      <c r="BD4142" s="184"/>
      <c r="BE4142" s="184"/>
      <c r="BF4142" s="184"/>
      <c r="BG4142" s="184"/>
      <c r="BT4142" s="37">
        <f t="shared" si="205"/>
        <v>46021</v>
      </c>
      <c r="BU4142" s="31" t="s">
        <v>1670</v>
      </c>
      <c r="BV4142" s="183"/>
      <c r="BW4142" s="207"/>
      <c r="BX4142" s="184"/>
      <c r="BY4142" s="184"/>
      <c r="BZ4142" s="184"/>
      <c r="CA4142" s="184"/>
      <c r="CB4142" s="184"/>
      <c r="CC4142" s="184"/>
      <c r="CE4142" s="1"/>
      <c r="CF4142" s="1"/>
      <c r="CG4142" s="1"/>
      <c r="CH4142" s="1"/>
      <c r="CI4142" s="1"/>
      <c r="CJ4142" s="1"/>
      <c r="CK4142" s="1"/>
      <c r="CL4142" s="1"/>
      <c r="CM4142" s="32"/>
      <c r="CN4142" s="1"/>
      <c r="CO4142" s="1"/>
    </row>
    <row r="4143" spans="1:93" ht="30" customHeight="1" x14ac:dyDescent="0.2">
      <c r="A4143" s="1">
        <v>4137</v>
      </c>
      <c r="B4143" s="1" t="s">
        <v>865</v>
      </c>
      <c r="C4143" s="1" t="s">
        <v>866</v>
      </c>
      <c r="D4143" s="1" t="s">
        <v>867</v>
      </c>
      <c r="E4143" s="1" t="s">
        <v>868</v>
      </c>
      <c r="F4143" s="1" t="s">
        <v>74</v>
      </c>
      <c r="G4143" s="1">
        <v>1</v>
      </c>
      <c r="H4143" s="1" t="s">
        <v>341</v>
      </c>
      <c r="I4143" s="1" t="s">
        <v>114</v>
      </c>
      <c r="J4143" s="64">
        <v>389</v>
      </c>
      <c r="K4143" s="76">
        <v>2250101</v>
      </c>
      <c r="L4143" s="29">
        <v>45993</v>
      </c>
      <c r="M4143" s="29" t="s">
        <v>4163</v>
      </c>
      <c r="N4143" s="1" t="s">
        <v>478</v>
      </c>
      <c r="O4143" s="28" t="s">
        <v>225</v>
      </c>
      <c r="P4143" s="1" t="s">
        <v>216</v>
      </c>
      <c r="Q4143" s="76">
        <v>10</v>
      </c>
      <c r="R4143" s="1" t="s">
        <v>547</v>
      </c>
      <c r="T4143" s="1" t="s">
        <v>115</v>
      </c>
      <c r="U4143" s="1"/>
      <c r="V4143" s="1"/>
      <c r="AB4143" s="178"/>
      <c r="AC4143" s="93">
        <v>25.5</v>
      </c>
      <c r="AD4143" s="69">
        <v>230</v>
      </c>
      <c r="AE4143" s="33" t="s">
        <v>103</v>
      </c>
      <c r="AF4143" s="33" t="s">
        <v>103</v>
      </c>
      <c r="AG4143" s="33"/>
      <c r="AM4143" s="164">
        <f t="shared" si="206"/>
        <v>45996</v>
      </c>
      <c r="AX4143" s="37">
        <f t="shared" si="204"/>
        <v>46000</v>
      </c>
      <c r="AY4143" s="1" t="s">
        <v>1670</v>
      </c>
      <c r="AZ4143" s="183"/>
      <c r="BA4143" s="184"/>
      <c r="BB4143" s="184"/>
      <c r="BC4143" s="184"/>
      <c r="BD4143" s="184"/>
      <c r="BE4143" s="184"/>
      <c r="BF4143" s="184"/>
      <c r="BG4143" s="184"/>
      <c r="BT4143" s="37">
        <f t="shared" si="205"/>
        <v>46021</v>
      </c>
      <c r="BU4143" s="31" t="s">
        <v>1670</v>
      </c>
      <c r="BV4143" s="183"/>
      <c r="BW4143" s="207"/>
      <c r="BX4143" s="184"/>
      <c r="BY4143" s="184"/>
      <c r="BZ4143" s="184"/>
      <c r="CA4143" s="184"/>
      <c r="CB4143" s="184"/>
      <c r="CC4143" s="184"/>
      <c r="CE4143" s="1"/>
      <c r="CF4143" s="1"/>
      <c r="CG4143" s="1"/>
      <c r="CH4143" s="1"/>
      <c r="CI4143" s="1"/>
      <c r="CJ4143" s="1"/>
      <c r="CK4143" s="1"/>
      <c r="CL4143" s="1"/>
      <c r="CM4143" s="32"/>
      <c r="CN4143" s="1"/>
      <c r="CO4143" s="1"/>
    </row>
    <row r="4144" spans="1:93" ht="30" customHeight="1" x14ac:dyDescent="0.2">
      <c r="A4144" s="1">
        <v>4138</v>
      </c>
      <c r="B4144" s="1" t="s">
        <v>865</v>
      </c>
      <c r="C4144" s="1" t="s">
        <v>866</v>
      </c>
      <c r="D4144" s="1" t="s">
        <v>867</v>
      </c>
      <c r="E4144" s="1" t="s">
        <v>868</v>
      </c>
      <c r="F4144" s="1" t="s">
        <v>74</v>
      </c>
      <c r="G4144" s="1">
        <v>1</v>
      </c>
      <c r="H4144" s="1" t="s">
        <v>341</v>
      </c>
      <c r="I4144" s="1" t="s">
        <v>114</v>
      </c>
      <c r="J4144" s="64">
        <v>414</v>
      </c>
      <c r="K4144" s="76">
        <v>2250102</v>
      </c>
      <c r="L4144" s="29">
        <v>45993</v>
      </c>
      <c r="M4144" s="29" t="s">
        <v>4163</v>
      </c>
      <c r="N4144" s="1" t="s">
        <v>478</v>
      </c>
      <c r="O4144" s="28" t="s">
        <v>225</v>
      </c>
      <c r="P4144" s="1" t="s">
        <v>216</v>
      </c>
      <c r="Q4144" s="76">
        <v>9.5</v>
      </c>
      <c r="R4144" s="1" t="s">
        <v>547</v>
      </c>
      <c r="T4144" s="1" t="s">
        <v>115</v>
      </c>
      <c r="U4144" s="1"/>
      <c r="V4144" s="1"/>
      <c r="AB4144" s="178"/>
      <c r="AC4144" s="93">
        <v>26.5</v>
      </c>
      <c r="AD4144" s="69">
        <v>235</v>
      </c>
      <c r="AE4144" s="33" t="s">
        <v>103</v>
      </c>
      <c r="AF4144" s="33" t="s">
        <v>103</v>
      </c>
      <c r="AG4144" s="33"/>
      <c r="AM4144" s="164">
        <f t="shared" si="206"/>
        <v>45996</v>
      </c>
      <c r="AX4144" s="37">
        <f t="shared" si="204"/>
        <v>46000</v>
      </c>
      <c r="AY4144" s="1" t="s">
        <v>1670</v>
      </c>
      <c r="AZ4144" s="183"/>
      <c r="BA4144" s="184"/>
      <c r="BB4144" s="184"/>
      <c r="BC4144" s="184"/>
      <c r="BD4144" s="184"/>
      <c r="BE4144" s="184"/>
      <c r="BF4144" s="184"/>
      <c r="BG4144" s="184"/>
      <c r="BT4144" s="37">
        <f t="shared" si="205"/>
        <v>46021</v>
      </c>
      <c r="BU4144" s="31" t="s">
        <v>1670</v>
      </c>
      <c r="BV4144" s="183"/>
      <c r="BW4144" s="207"/>
      <c r="BX4144" s="184"/>
      <c r="BY4144" s="184"/>
      <c r="BZ4144" s="184"/>
      <c r="CA4144" s="184"/>
      <c r="CB4144" s="184"/>
      <c r="CC4144" s="184"/>
      <c r="CE4144" s="1"/>
      <c r="CF4144" s="1"/>
      <c r="CG4144" s="1"/>
      <c r="CH4144" s="1"/>
      <c r="CI4144" s="1"/>
      <c r="CJ4144" s="1"/>
      <c r="CK4144" s="1"/>
      <c r="CL4144" s="1"/>
      <c r="CM4144" s="32"/>
      <c r="CN4144" s="1"/>
      <c r="CO4144" s="1"/>
    </row>
    <row r="4145" spans="1:93" ht="30" customHeight="1" x14ac:dyDescent="0.2">
      <c r="A4145" s="1">
        <v>4139</v>
      </c>
      <c r="B4145" s="1" t="s">
        <v>865</v>
      </c>
      <c r="C4145" s="1" t="s">
        <v>866</v>
      </c>
      <c r="D4145" s="1" t="s">
        <v>867</v>
      </c>
      <c r="E4145" s="1" t="s">
        <v>868</v>
      </c>
      <c r="F4145" s="1" t="s">
        <v>74</v>
      </c>
      <c r="G4145" s="1">
        <v>1</v>
      </c>
      <c r="H4145" s="1" t="s">
        <v>341</v>
      </c>
      <c r="I4145" s="1" t="s">
        <v>114</v>
      </c>
      <c r="J4145" s="64">
        <v>411</v>
      </c>
      <c r="K4145" s="76">
        <v>2250103</v>
      </c>
      <c r="L4145" s="29">
        <v>45993</v>
      </c>
      <c r="M4145" s="29" t="s">
        <v>4163</v>
      </c>
      <c r="N4145" s="1" t="s">
        <v>478</v>
      </c>
      <c r="O4145" s="28" t="s">
        <v>225</v>
      </c>
      <c r="P4145" s="1" t="s">
        <v>216</v>
      </c>
      <c r="Q4145" s="76">
        <v>9</v>
      </c>
      <c r="R4145" s="1" t="s">
        <v>547</v>
      </c>
      <c r="T4145" s="1" t="s">
        <v>115</v>
      </c>
      <c r="U4145" s="1"/>
      <c r="V4145" s="1"/>
      <c r="AB4145" s="178"/>
      <c r="AC4145" s="93">
        <v>25.5</v>
      </c>
      <c r="AD4145" s="69">
        <v>220</v>
      </c>
      <c r="AE4145" s="33" t="s">
        <v>103</v>
      </c>
      <c r="AF4145" s="33" t="s">
        <v>103</v>
      </c>
      <c r="AG4145" s="33"/>
      <c r="AM4145" s="164">
        <f t="shared" si="206"/>
        <v>45996</v>
      </c>
      <c r="AX4145" s="37">
        <f t="shared" si="204"/>
        <v>46000</v>
      </c>
      <c r="AY4145" s="1" t="s">
        <v>1670</v>
      </c>
      <c r="AZ4145" s="183"/>
      <c r="BA4145" s="184"/>
      <c r="BB4145" s="184"/>
      <c r="BC4145" s="184"/>
      <c r="BD4145" s="184"/>
      <c r="BE4145" s="184"/>
      <c r="BF4145" s="184"/>
      <c r="BG4145" s="184"/>
      <c r="BT4145" s="37">
        <f t="shared" si="205"/>
        <v>46021</v>
      </c>
      <c r="BU4145" s="31" t="s">
        <v>1670</v>
      </c>
      <c r="BV4145" s="183"/>
      <c r="BW4145" s="207"/>
      <c r="BX4145" s="184"/>
      <c r="BY4145" s="184"/>
      <c r="BZ4145" s="184"/>
      <c r="CA4145" s="184"/>
      <c r="CB4145" s="184"/>
      <c r="CC4145" s="184"/>
      <c r="CE4145" s="1"/>
      <c r="CF4145" s="1"/>
      <c r="CG4145" s="1"/>
      <c r="CH4145" s="1"/>
      <c r="CI4145" s="1"/>
      <c r="CJ4145" s="1"/>
      <c r="CK4145" s="1"/>
      <c r="CL4145" s="1"/>
      <c r="CM4145" s="32"/>
      <c r="CN4145" s="1"/>
      <c r="CO4145" s="1"/>
    </row>
    <row r="4146" spans="1:93" ht="30" customHeight="1" x14ac:dyDescent="0.2">
      <c r="A4146" s="1">
        <v>4140</v>
      </c>
      <c r="B4146" s="1" t="s">
        <v>865</v>
      </c>
      <c r="C4146" s="1" t="s">
        <v>866</v>
      </c>
      <c r="D4146" s="1" t="s">
        <v>867</v>
      </c>
      <c r="E4146" s="1" t="s">
        <v>868</v>
      </c>
      <c r="F4146" s="1" t="s">
        <v>74</v>
      </c>
      <c r="G4146" s="1">
        <v>1</v>
      </c>
      <c r="H4146" s="1" t="s">
        <v>341</v>
      </c>
      <c r="I4146" s="1" t="s">
        <v>114</v>
      </c>
      <c r="J4146" s="64">
        <v>557</v>
      </c>
      <c r="K4146" s="76">
        <v>2250104</v>
      </c>
      <c r="L4146" s="29">
        <v>45993</v>
      </c>
      <c r="M4146" s="29" t="s">
        <v>4163</v>
      </c>
      <c r="N4146" s="1" t="s">
        <v>478</v>
      </c>
      <c r="O4146" s="28" t="s">
        <v>225</v>
      </c>
      <c r="P4146" s="1" t="s">
        <v>216</v>
      </c>
      <c r="Q4146" s="76">
        <v>10</v>
      </c>
      <c r="R4146" s="1" t="s">
        <v>547</v>
      </c>
      <c r="T4146" s="1" t="s">
        <v>115</v>
      </c>
      <c r="U4146" s="1"/>
      <c r="V4146" s="1"/>
      <c r="AB4146" s="178"/>
      <c r="AC4146" s="93">
        <v>25</v>
      </c>
      <c r="AD4146" s="69">
        <v>235</v>
      </c>
      <c r="AE4146" s="33" t="s">
        <v>103</v>
      </c>
      <c r="AF4146" s="33" t="s">
        <v>103</v>
      </c>
      <c r="AG4146" s="33"/>
      <c r="AM4146" s="164">
        <f t="shared" si="206"/>
        <v>45996</v>
      </c>
      <c r="AX4146" s="37">
        <f t="shared" si="204"/>
        <v>46000</v>
      </c>
      <c r="AY4146" s="1" t="s">
        <v>1670</v>
      </c>
      <c r="AZ4146" s="183"/>
      <c r="BA4146" s="184"/>
      <c r="BB4146" s="184"/>
      <c r="BC4146" s="184"/>
      <c r="BD4146" s="184"/>
      <c r="BE4146" s="184"/>
      <c r="BF4146" s="184"/>
      <c r="BG4146" s="184"/>
      <c r="BT4146" s="37">
        <f t="shared" si="205"/>
        <v>46021</v>
      </c>
      <c r="BU4146" s="31" t="s">
        <v>1670</v>
      </c>
      <c r="BV4146" s="183"/>
      <c r="BW4146" s="207"/>
      <c r="BX4146" s="184"/>
      <c r="BY4146" s="184"/>
      <c r="BZ4146" s="184"/>
      <c r="CA4146" s="184"/>
      <c r="CB4146" s="184"/>
      <c r="CC4146" s="184"/>
      <c r="CE4146" s="1"/>
      <c r="CF4146" s="1"/>
      <c r="CG4146" s="1"/>
      <c r="CH4146" s="1"/>
      <c r="CI4146" s="1"/>
      <c r="CJ4146" s="1"/>
      <c r="CK4146" s="1"/>
      <c r="CL4146" s="1"/>
      <c r="CM4146" s="32"/>
      <c r="CN4146" s="1"/>
      <c r="CO4146" s="1"/>
    </row>
    <row r="4147" spans="1:93" ht="30" customHeight="1" x14ac:dyDescent="0.2">
      <c r="A4147" s="1">
        <v>4141</v>
      </c>
      <c r="B4147" s="1" t="s">
        <v>865</v>
      </c>
      <c r="C4147" s="1" t="s">
        <v>866</v>
      </c>
      <c r="D4147" s="1" t="s">
        <v>867</v>
      </c>
      <c r="E4147" s="1" t="s">
        <v>868</v>
      </c>
      <c r="F4147" s="1" t="s">
        <v>74</v>
      </c>
      <c r="G4147" s="1">
        <v>1</v>
      </c>
      <c r="H4147" s="1" t="s">
        <v>341</v>
      </c>
      <c r="I4147" s="1" t="s">
        <v>114</v>
      </c>
      <c r="J4147" s="64">
        <v>554</v>
      </c>
      <c r="K4147" s="76">
        <v>2250106</v>
      </c>
      <c r="L4147" s="29">
        <v>45993</v>
      </c>
      <c r="M4147" s="29" t="s">
        <v>4163</v>
      </c>
      <c r="N4147" s="1" t="s">
        <v>478</v>
      </c>
      <c r="O4147" s="28" t="s">
        <v>225</v>
      </c>
      <c r="P4147" s="1" t="s">
        <v>216</v>
      </c>
      <c r="Q4147" s="76">
        <v>10</v>
      </c>
      <c r="R4147" s="1" t="s">
        <v>547</v>
      </c>
      <c r="S4147" s="1">
        <v>6</v>
      </c>
      <c r="T4147" s="1" t="s">
        <v>115</v>
      </c>
      <c r="U4147" s="1"/>
      <c r="V4147" s="1"/>
      <c r="AB4147" s="178"/>
      <c r="AC4147" s="93">
        <v>26</v>
      </c>
      <c r="AD4147" s="69">
        <v>220</v>
      </c>
      <c r="AE4147" s="33" t="s">
        <v>103</v>
      </c>
      <c r="AF4147" s="33" t="s">
        <v>103</v>
      </c>
      <c r="AG4147" s="33"/>
      <c r="AM4147" s="164">
        <f t="shared" si="206"/>
        <v>45996</v>
      </c>
      <c r="AX4147" s="37">
        <f t="shared" si="204"/>
        <v>46000</v>
      </c>
      <c r="AY4147" s="1" t="s">
        <v>1670</v>
      </c>
      <c r="AZ4147" s="183"/>
      <c r="BA4147" s="184"/>
      <c r="BB4147" s="184"/>
      <c r="BC4147" s="184"/>
      <c r="BD4147" s="184"/>
      <c r="BE4147" s="184"/>
      <c r="BF4147" s="184"/>
      <c r="BG4147" s="184"/>
      <c r="BT4147" s="37">
        <f t="shared" si="205"/>
        <v>46021</v>
      </c>
      <c r="BU4147" s="31" t="s">
        <v>1670</v>
      </c>
      <c r="BV4147" s="183"/>
      <c r="BW4147" s="207"/>
      <c r="BX4147" s="184"/>
      <c r="BY4147" s="184"/>
      <c r="BZ4147" s="184"/>
      <c r="CA4147" s="184"/>
      <c r="CB4147" s="184"/>
      <c r="CC4147" s="184"/>
      <c r="CE4147" s="1"/>
      <c r="CF4147" s="1"/>
      <c r="CG4147" s="1"/>
      <c r="CH4147" s="1"/>
      <c r="CI4147" s="1"/>
      <c r="CJ4147" s="1"/>
      <c r="CK4147" s="1"/>
      <c r="CL4147" s="1"/>
      <c r="CM4147" s="32"/>
      <c r="CN4147" s="1"/>
      <c r="CO4147" s="1"/>
    </row>
    <row r="4148" spans="1:93" ht="30" customHeight="1" x14ac:dyDescent="0.2">
      <c r="A4148" s="1">
        <v>4142</v>
      </c>
      <c r="B4148" s="1" t="s">
        <v>865</v>
      </c>
      <c r="C4148" s="1" t="s">
        <v>866</v>
      </c>
      <c r="D4148" s="1" t="s">
        <v>867</v>
      </c>
      <c r="E4148" s="1" t="s">
        <v>868</v>
      </c>
      <c r="F4148" s="1" t="s">
        <v>74</v>
      </c>
      <c r="G4148" s="1">
        <v>1</v>
      </c>
      <c r="H4148" s="1" t="s">
        <v>341</v>
      </c>
      <c r="I4148" s="1" t="s">
        <v>114</v>
      </c>
      <c r="J4148" s="64">
        <v>553</v>
      </c>
      <c r="K4148" s="76">
        <v>2250107</v>
      </c>
      <c r="L4148" s="29">
        <v>45993</v>
      </c>
      <c r="M4148" s="29" t="s">
        <v>4163</v>
      </c>
      <c r="N4148" s="1" t="s">
        <v>478</v>
      </c>
      <c r="O4148" s="28" t="s">
        <v>225</v>
      </c>
      <c r="P4148" s="1" t="s">
        <v>216</v>
      </c>
      <c r="Q4148" s="76">
        <v>10</v>
      </c>
      <c r="R4148" s="1" t="s">
        <v>547</v>
      </c>
      <c r="T4148" s="1" t="s">
        <v>115</v>
      </c>
      <c r="U4148" s="1"/>
      <c r="V4148" s="1"/>
      <c r="AB4148" s="178"/>
      <c r="AC4148" s="93">
        <v>24</v>
      </c>
      <c r="AD4148" s="69">
        <v>235</v>
      </c>
      <c r="AE4148" s="33" t="s">
        <v>103</v>
      </c>
      <c r="AF4148" s="33" t="s">
        <v>103</v>
      </c>
      <c r="AG4148" s="33"/>
      <c r="AM4148" s="164">
        <f t="shared" si="206"/>
        <v>45996</v>
      </c>
      <c r="AX4148" s="37">
        <f t="shared" si="204"/>
        <v>46000</v>
      </c>
      <c r="AY4148" s="1" t="s">
        <v>1670</v>
      </c>
      <c r="AZ4148" s="183"/>
      <c r="BA4148" s="184"/>
      <c r="BB4148" s="184"/>
      <c r="BC4148" s="184"/>
      <c r="BD4148" s="184"/>
      <c r="BE4148" s="184"/>
      <c r="BF4148" s="184"/>
      <c r="BG4148" s="184"/>
      <c r="BT4148" s="37">
        <f t="shared" si="205"/>
        <v>46021</v>
      </c>
      <c r="BU4148" s="31" t="s">
        <v>1670</v>
      </c>
      <c r="BV4148" s="183"/>
      <c r="BW4148" s="207"/>
      <c r="BX4148" s="184"/>
      <c r="BY4148" s="184"/>
      <c r="BZ4148" s="184"/>
      <c r="CA4148" s="184"/>
      <c r="CB4148" s="184"/>
      <c r="CC4148" s="184"/>
      <c r="CE4148" s="1"/>
      <c r="CF4148" s="1"/>
      <c r="CG4148" s="1"/>
      <c r="CH4148" s="1"/>
      <c r="CI4148" s="1"/>
      <c r="CJ4148" s="1"/>
      <c r="CK4148" s="1"/>
      <c r="CL4148" s="1"/>
      <c r="CM4148" s="32"/>
      <c r="CN4148" s="1"/>
      <c r="CO4148" s="1"/>
    </row>
    <row r="4149" spans="1:93" ht="30" customHeight="1" x14ac:dyDescent="0.2">
      <c r="A4149" s="1">
        <v>4143</v>
      </c>
      <c r="B4149" s="1" t="s">
        <v>865</v>
      </c>
      <c r="C4149" s="1" t="s">
        <v>866</v>
      </c>
      <c r="D4149" s="1" t="s">
        <v>867</v>
      </c>
      <c r="E4149" s="1" t="s">
        <v>868</v>
      </c>
      <c r="F4149" s="1" t="s">
        <v>74</v>
      </c>
      <c r="G4149" s="1">
        <v>1</v>
      </c>
      <c r="H4149" s="1" t="s">
        <v>341</v>
      </c>
      <c r="I4149" s="1" t="s">
        <v>114</v>
      </c>
      <c r="J4149" s="64">
        <v>391</v>
      </c>
      <c r="K4149" s="76">
        <v>2250110</v>
      </c>
      <c r="L4149" s="29">
        <v>45993</v>
      </c>
      <c r="M4149" s="29" t="s">
        <v>4163</v>
      </c>
      <c r="N4149" s="1" t="s">
        <v>478</v>
      </c>
      <c r="O4149" s="28" t="s">
        <v>225</v>
      </c>
      <c r="P4149" s="1" t="s">
        <v>216</v>
      </c>
      <c r="Q4149" s="76">
        <v>9.5</v>
      </c>
      <c r="R4149" s="1" t="s">
        <v>547</v>
      </c>
      <c r="T4149" s="1" t="s">
        <v>115</v>
      </c>
      <c r="U4149" s="1"/>
      <c r="V4149" s="1"/>
      <c r="AB4149" s="178"/>
      <c r="AC4149" s="93">
        <v>25.2</v>
      </c>
      <c r="AD4149" s="69">
        <v>200</v>
      </c>
      <c r="AE4149" s="33" t="s">
        <v>103</v>
      </c>
      <c r="AF4149" s="33" t="s">
        <v>103</v>
      </c>
      <c r="AG4149" s="33"/>
      <c r="AM4149" s="164">
        <f t="shared" si="206"/>
        <v>45996</v>
      </c>
      <c r="AX4149" s="37">
        <f t="shared" si="204"/>
        <v>46000</v>
      </c>
      <c r="AY4149" s="1" t="s">
        <v>1670</v>
      </c>
      <c r="AZ4149" s="183"/>
      <c r="BA4149" s="184"/>
      <c r="BB4149" s="184"/>
      <c r="BC4149" s="184"/>
      <c r="BD4149" s="184"/>
      <c r="BE4149" s="184"/>
      <c r="BF4149" s="184"/>
      <c r="BG4149" s="184"/>
      <c r="BT4149" s="37">
        <f t="shared" si="205"/>
        <v>46021</v>
      </c>
      <c r="BU4149" s="31" t="s">
        <v>1670</v>
      </c>
      <c r="BV4149" s="183"/>
      <c r="BW4149" s="207"/>
      <c r="BX4149" s="184"/>
      <c r="BY4149" s="184"/>
      <c r="BZ4149" s="184"/>
      <c r="CA4149" s="184"/>
      <c r="CB4149" s="184"/>
      <c r="CC4149" s="184"/>
      <c r="CE4149" s="1"/>
      <c r="CF4149" s="1"/>
      <c r="CG4149" s="1"/>
      <c r="CH4149" s="1"/>
      <c r="CI4149" s="1"/>
      <c r="CJ4149" s="1"/>
      <c r="CK4149" s="1"/>
      <c r="CL4149" s="1"/>
      <c r="CM4149" s="32"/>
      <c r="CN4149" s="1"/>
      <c r="CO4149" s="1"/>
    </row>
    <row r="4150" spans="1:93" ht="30" customHeight="1" x14ac:dyDescent="0.2">
      <c r="A4150" s="1">
        <v>4144</v>
      </c>
      <c r="B4150" s="1" t="s">
        <v>865</v>
      </c>
      <c r="C4150" s="1" t="s">
        <v>866</v>
      </c>
      <c r="D4150" s="1" t="s">
        <v>867</v>
      </c>
      <c r="E4150" s="1" t="s">
        <v>868</v>
      </c>
      <c r="F4150" s="1" t="s">
        <v>74</v>
      </c>
      <c r="G4150" s="1">
        <v>1</v>
      </c>
      <c r="H4150" s="1" t="s">
        <v>341</v>
      </c>
      <c r="I4150" s="1" t="s">
        <v>114</v>
      </c>
      <c r="J4150" s="64">
        <v>431</v>
      </c>
      <c r="K4150" s="76">
        <v>2250112</v>
      </c>
      <c r="L4150" s="29">
        <v>45993</v>
      </c>
      <c r="M4150" s="29" t="s">
        <v>4163</v>
      </c>
      <c r="N4150" s="1" t="s">
        <v>478</v>
      </c>
      <c r="O4150" s="28" t="s">
        <v>225</v>
      </c>
      <c r="P4150" s="1" t="s">
        <v>216</v>
      </c>
      <c r="Q4150" s="76">
        <v>9.5</v>
      </c>
      <c r="R4150" s="1" t="s">
        <v>547</v>
      </c>
      <c r="T4150" s="1" t="s">
        <v>115</v>
      </c>
      <c r="U4150" s="1"/>
      <c r="V4150" s="1"/>
      <c r="AB4150" s="178"/>
      <c r="AC4150" s="93">
        <v>26</v>
      </c>
      <c r="AD4150" s="69">
        <v>220</v>
      </c>
      <c r="AE4150" s="33" t="s">
        <v>103</v>
      </c>
      <c r="AF4150" s="33" t="s">
        <v>103</v>
      </c>
      <c r="AG4150" s="33"/>
      <c r="AM4150" s="164">
        <f t="shared" si="206"/>
        <v>45996</v>
      </c>
      <c r="AX4150" s="37">
        <f t="shared" si="204"/>
        <v>46000</v>
      </c>
      <c r="AY4150" s="1" t="s">
        <v>1670</v>
      </c>
      <c r="AZ4150" s="183"/>
      <c r="BA4150" s="184"/>
      <c r="BB4150" s="184"/>
      <c r="BC4150" s="184"/>
      <c r="BD4150" s="184"/>
      <c r="BE4150" s="184"/>
      <c r="BF4150" s="184"/>
      <c r="BG4150" s="184"/>
      <c r="BT4150" s="37">
        <f t="shared" si="205"/>
        <v>46021</v>
      </c>
      <c r="BU4150" s="31" t="s">
        <v>1670</v>
      </c>
      <c r="BV4150" s="183"/>
      <c r="BW4150" s="207"/>
      <c r="BX4150" s="184"/>
      <c r="BY4150" s="184"/>
      <c r="BZ4150" s="184"/>
      <c r="CA4150" s="184"/>
      <c r="CB4150" s="184"/>
      <c r="CC4150" s="184"/>
      <c r="CE4150" s="1"/>
      <c r="CF4150" s="1"/>
      <c r="CG4150" s="1"/>
      <c r="CH4150" s="1"/>
      <c r="CI4150" s="1"/>
      <c r="CJ4150" s="1"/>
      <c r="CK4150" s="1"/>
      <c r="CL4150" s="1"/>
      <c r="CM4150" s="32"/>
      <c r="CN4150" s="1"/>
      <c r="CO4150" s="1"/>
    </row>
    <row r="4151" spans="1:93" ht="30" customHeight="1" x14ac:dyDescent="0.2">
      <c r="A4151" s="1">
        <v>4145</v>
      </c>
      <c r="B4151" s="1" t="s">
        <v>865</v>
      </c>
      <c r="C4151" s="1" t="s">
        <v>866</v>
      </c>
      <c r="D4151" s="1" t="s">
        <v>867</v>
      </c>
      <c r="E4151" s="1" t="s">
        <v>868</v>
      </c>
      <c r="F4151" s="1" t="s">
        <v>74</v>
      </c>
      <c r="G4151" s="1">
        <v>1</v>
      </c>
      <c r="H4151" s="1" t="s">
        <v>341</v>
      </c>
      <c r="I4151" s="1" t="s">
        <v>114</v>
      </c>
      <c r="J4151" s="64">
        <v>432</v>
      </c>
      <c r="K4151" s="76">
        <v>2250113</v>
      </c>
      <c r="L4151" s="29">
        <v>45993</v>
      </c>
      <c r="M4151" s="29" t="s">
        <v>4163</v>
      </c>
      <c r="N4151" s="1" t="s">
        <v>478</v>
      </c>
      <c r="O4151" s="28" t="s">
        <v>225</v>
      </c>
      <c r="P4151" s="1" t="s">
        <v>216</v>
      </c>
      <c r="Q4151" s="76">
        <v>9.5</v>
      </c>
      <c r="R4151" s="1" t="s">
        <v>547</v>
      </c>
      <c r="T4151" s="1" t="s">
        <v>115</v>
      </c>
      <c r="U4151" s="1"/>
      <c r="V4151" s="1"/>
      <c r="AB4151" s="178"/>
      <c r="AC4151" s="93">
        <v>23.5</v>
      </c>
      <c r="AD4151" s="69">
        <v>210</v>
      </c>
      <c r="AE4151" s="33" t="s">
        <v>103</v>
      </c>
      <c r="AF4151" s="33" t="s">
        <v>103</v>
      </c>
      <c r="AG4151" s="33"/>
      <c r="AM4151" s="164">
        <f t="shared" si="206"/>
        <v>45996</v>
      </c>
      <c r="AX4151" s="37">
        <f t="shared" si="204"/>
        <v>46000</v>
      </c>
      <c r="AY4151" s="1" t="s">
        <v>1670</v>
      </c>
      <c r="AZ4151" s="183"/>
      <c r="BA4151" s="184"/>
      <c r="BB4151" s="184"/>
      <c r="BC4151" s="184"/>
      <c r="BD4151" s="184"/>
      <c r="BE4151" s="184"/>
      <c r="BF4151" s="184"/>
      <c r="BG4151" s="184"/>
      <c r="BT4151" s="37">
        <f t="shared" si="205"/>
        <v>46021</v>
      </c>
      <c r="BU4151" s="31" t="s">
        <v>1670</v>
      </c>
      <c r="BV4151" s="183"/>
      <c r="BW4151" s="207"/>
      <c r="BX4151" s="184"/>
      <c r="BY4151" s="184"/>
      <c r="BZ4151" s="184"/>
      <c r="CA4151" s="184"/>
      <c r="CB4151" s="184"/>
      <c r="CC4151" s="184"/>
      <c r="CE4151" s="1"/>
      <c r="CF4151" s="1"/>
      <c r="CG4151" s="1"/>
      <c r="CH4151" s="1"/>
      <c r="CI4151" s="1"/>
      <c r="CJ4151" s="1"/>
      <c r="CK4151" s="1"/>
      <c r="CL4151" s="1"/>
      <c r="CM4151" s="32"/>
      <c r="CN4151" s="1"/>
      <c r="CO4151" s="1"/>
    </row>
    <row r="4152" spans="1:93" ht="30" customHeight="1" x14ac:dyDescent="0.2">
      <c r="A4152" s="1">
        <v>4146</v>
      </c>
      <c r="B4152" s="1" t="s">
        <v>865</v>
      </c>
      <c r="C4152" s="1" t="s">
        <v>866</v>
      </c>
      <c r="D4152" s="1" t="s">
        <v>867</v>
      </c>
      <c r="E4152" s="1" t="s">
        <v>868</v>
      </c>
      <c r="F4152" s="1" t="s">
        <v>74</v>
      </c>
      <c r="G4152" s="1">
        <v>1</v>
      </c>
      <c r="H4152" s="1" t="s">
        <v>341</v>
      </c>
      <c r="I4152" s="1" t="s">
        <v>114</v>
      </c>
      <c r="J4152" s="64">
        <v>406</v>
      </c>
      <c r="K4152" s="76">
        <v>2250114</v>
      </c>
      <c r="L4152" s="29">
        <v>45993</v>
      </c>
      <c r="M4152" s="29" t="s">
        <v>4163</v>
      </c>
      <c r="N4152" s="1" t="s">
        <v>478</v>
      </c>
      <c r="O4152" s="28" t="s">
        <v>225</v>
      </c>
      <c r="P4152" s="1" t="s">
        <v>216</v>
      </c>
      <c r="Q4152" s="76">
        <v>10</v>
      </c>
      <c r="R4152" s="1" t="s">
        <v>547</v>
      </c>
      <c r="T4152" s="1" t="s">
        <v>115</v>
      </c>
      <c r="U4152" s="1"/>
      <c r="V4152" s="1"/>
      <c r="AB4152" s="178"/>
      <c r="AC4152" s="93">
        <v>22</v>
      </c>
      <c r="AD4152" s="69">
        <v>200</v>
      </c>
      <c r="AE4152" s="33" t="s">
        <v>103</v>
      </c>
      <c r="AF4152" s="33" t="s">
        <v>103</v>
      </c>
      <c r="AG4152" s="33"/>
      <c r="AM4152" s="164">
        <f t="shared" si="206"/>
        <v>45996</v>
      </c>
      <c r="AX4152" s="37">
        <f t="shared" si="204"/>
        <v>46000</v>
      </c>
      <c r="AY4152" s="1" t="s">
        <v>1670</v>
      </c>
      <c r="AZ4152" s="183"/>
      <c r="BA4152" s="184"/>
      <c r="BB4152" s="184"/>
      <c r="BC4152" s="184"/>
      <c r="BD4152" s="184"/>
      <c r="BE4152" s="184"/>
      <c r="BF4152" s="184"/>
      <c r="BG4152" s="184"/>
      <c r="BT4152" s="37">
        <f t="shared" si="205"/>
        <v>46021</v>
      </c>
      <c r="BU4152" s="31" t="s">
        <v>1670</v>
      </c>
      <c r="BV4152" s="183"/>
      <c r="BW4152" s="207"/>
      <c r="BX4152" s="184"/>
      <c r="BY4152" s="184"/>
      <c r="BZ4152" s="184"/>
      <c r="CA4152" s="184"/>
      <c r="CB4152" s="184"/>
      <c r="CC4152" s="184"/>
      <c r="CE4152" s="1"/>
      <c r="CF4152" s="1"/>
      <c r="CG4152" s="1"/>
      <c r="CH4152" s="1"/>
      <c r="CI4152" s="1"/>
      <c r="CJ4152" s="1"/>
      <c r="CK4152" s="1"/>
      <c r="CL4152" s="1"/>
      <c r="CM4152" s="32"/>
      <c r="CN4152" s="1"/>
      <c r="CO4152" s="1"/>
    </row>
    <row r="4153" spans="1:93" ht="30" customHeight="1" x14ac:dyDescent="0.2">
      <c r="A4153" s="1">
        <v>4147</v>
      </c>
      <c r="B4153" s="1" t="s">
        <v>865</v>
      </c>
      <c r="C4153" s="1" t="s">
        <v>866</v>
      </c>
      <c r="D4153" s="1" t="s">
        <v>867</v>
      </c>
      <c r="E4153" s="1" t="s">
        <v>868</v>
      </c>
      <c r="F4153" s="1" t="s">
        <v>74</v>
      </c>
      <c r="G4153" s="1">
        <v>1</v>
      </c>
      <c r="H4153" s="1" t="s">
        <v>341</v>
      </c>
      <c r="I4153" s="1" t="s">
        <v>114</v>
      </c>
      <c r="J4153" s="64">
        <v>438</v>
      </c>
      <c r="K4153" s="76">
        <v>2250115</v>
      </c>
      <c r="L4153" s="29">
        <v>45993</v>
      </c>
      <c r="M4153" s="29" t="s">
        <v>4163</v>
      </c>
      <c r="N4153" s="1" t="s">
        <v>478</v>
      </c>
      <c r="O4153" s="28" t="s">
        <v>225</v>
      </c>
      <c r="P4153" s="1" t="s">
        <v>216</v>
      </c>
      <c r="Q4153" s="76">
        <v>9</v>
      </c>
      <c r="R4153" s="1" t="s">
        <v>547</v>
      </c>
      <c r="T4153" s="1" t="s">
        <v>115</v>
      </c>
      <c r="U4153" s="1"/>
      <c r="V4153" s="1"/>
      <c r="AB4153" s="178"/>
      <c r="AC4153" s="93">
        <v>21.5</v>
      </c>
      <c r="AD4153" s="69">
        <v>210</v>
      </c>
      <c r="AE4153" s="33" t="s">
        <v>103</v>
      </c>
      <c r="AF4153" s="33" t="s">
        <v>103</v>
      </c>
      <c r="AG4153" s="33"/>
      <c r="AM4153" s="164">
        <f t="shared" si="206"/>
        <v>45996</v>
      </c>
      <c r="AX4153" s="37">
        <f t="shared" si="204"/>
        <v>46000</v>
      </c>
      <c r="AY4153" s="1" t="s">
        <v>1670</v>
      </c>
      <c r="AZ4153" s="183"/>
      <c r="BA4153" s="184"/>
      <c r="BB4153" s="184"/>
      <c r="BC4153" s="184"/>
      <c r="BD4153" s="184"/>
      <c r="BE4153" s="184"/>
      <c r="BF4153" s="184"/>
      <c r="BG4153" s="184"/>
      <c r="BT4153" s="37">
        <f t="shared" si="205"/>
        <v>46021</v>
      </c>
      <c r="BU4153" s="31" t="s">
        <v>1670</v>
      </c>
      <c r="BV4153" s="183"/>
      <c r="BW4153" s="207"/>
      <c r="BX4153" s="184"/>
      <c r="BY4153" s="184"/>
      <c r="BZ4153" s="184"/>
      <c r="CA4153" s="184"/>
      <c r="CB4153" s="184"/>
      <c r="CC4153" s="184"/>
      <c r="CE4153" s="1"/>
      <c r="CF4153" s="1"/>
      <c r="CG4153" s="1"/>
      <c r="CH4153" s="1"/>
      <c r="CI4153" s="1"/>
      <c r="CJ4153" s="1"/>
      <c r="CK4153" s="1"/>
      <c r="CL4153" s="1"/>
      <c r="CM4153" s="32"/>
      <c r="CN4153" s="1"/>
      <c r="CO4153" s="1"/>
    </row>
    <row r="4154" spans="1:93" ht="30" customHeight="1" x14ac:dyDescent="0.2">
      <c r="A4154" s="1">
        <v>4148</v>
      </c>
      <c r="B4154" s="1" t="s">
        <v>865</v>
      </c>
      <c r="C4154" s="1" t="s">
        <v>866</v>
      </c>
      <c r="D4154" s="1" t="s">
        <v>867</v>
      </c>
      <c r="E4154" s="1" t="s">
        <v>868</v>
      </c>
      <c r="F4154" s="1" t="s">
        <v>74</v>
      </c>
      <c r="G4154" s="1">
        <v>1</v>
      </c>
      <c r="H4154" s="1" t="s">
        <v>341</v>
      </c>
      <c r="I4154" s="1" t="s">
        <v>114</v>
      </c>
      <c r="J4154" s="64">
        <v>414</v>
      </c>
      <c r="K4154" s="76">
        <v>2250116</v>
      </c>
      <c r="L4154" s="29">
        <v>45993</v>
      </c>
      <c r="M4154" s="29" t="s">
        <v>4163</v>
      </c>
      <c r="N4154" s="1" t="s">
        <v>478</v>
      </c>
      <c r="O4154" s="28" t="s">
        <v>225</v>
      </c>
      <c r="P4154" s="1" t="s">
        <v>216</v>
      </c>
      <c r="Q4154" s="76">
        <v>9.5</v>
      </c>
      <c r="R4154" s="1" t="s">
        <v>547</v>
      </c>
      <c r="T4154" s="1" t="s">
        <v>115</v>
      </c>
      <c r="U4154" s="1"/>
      <c r="V4154" s="1"/>
      <c r="AB4154" s="178"/>
      <c r="AC4154" s="93">
        <v>22</v>
      </c>
      <c r="AD4154" s="69">
        <v>220</v>
      </c>
      <c r="AE4154" s="33" t="s">
        <v>103</v>
      </c>
      <c r="AF4154" s="33" t="s">
        <v>103</v>
      </c>
      <c r="AG4154" s="33"/>
      <c r="AM4154" s="164">
        <f t="shared" si="206"/>
        <v>45996</v>
      </c>
      <c r="AX4154" s="37">
        <f t="shared" si="204"/>
        <v>46000</v>
      </c>
      <c r="AY4154" s="1" t="s">
        <v>1670</v>
      </c>
      <c r="AZ4154" s="183"/>
      <c r="BA4154" s="184"/>
      <c r="BB4154" s="184"/>
      <c r="BC4154" s="184"/>
      <c r="BD4154" s="184"/>
      <c r="BE4154" s="184"/>
      <c r="BF4154" s="184"/>
      <c r="BG4154" s="184"/>
      <c r="BT4154" s="37">
        <f t="shared" si="205"/>
        <v>46021</v>
      </c>
      <c r="BU4154" s="31" t="s">
        <v>1670</v>
      </c>
      <c r="BV4154" s="183"/>
      <c r="BW4154" s="207"/>
      <c r="BX4154" s="184"/>
      <c r="BY4154" s="184"/>
      <c r="BZ4154" s="184"/>
      <c r="CA4154" s="184"/>
      <c r="CB4154" s="184"/>
      <c r="CC4154" s="184"/>
      <c r="CE4154" s="1"/>
      <c r="CF4154" s="1"/>
      <c r="CG4154" s="1"/>
      <c r="CH4154" s="1"/>
      <c r="CI4154" s="1"/>
      <c r="CJ4154" s="1"/>
      <c r="CK4154" s="1"/>
      <c r="CL4154" s="1"/>
      <c r="CM4154" s="32"/>
      <c r="CN4154" s="1"/>
      <c r="CO4154" s="1"/>
    </row>
    <row r="4155" spans="1:93" ht="30" customHeight="1" x14ac:dyDescent="0.2">
      <c r="A4155" s="1">
        <v>4149</v>
      </c>
      <c r="B4155" s="1" t="s">
        <v>865</v>
      </c>
      <c r="C4155" s="1" t="s">
        <v>866</v>
      </c>
      <c r="D4155" s="1" t="s">
        <v>867</v>
      </c>
      <c r="E4155" s="1" t="s">
        <v>868</v>
      </c>
      <c r="F4155" s="1" t="s">
        <v>74</v>
      </c>
      <c r="G4155" s="1">
        <v>1</v>
      </c>
      <c r="H4155" s="1" t="s">
        <v>341</v>
      </c>
      <c r="I4155" s="1" t="s">
        <v>114</v>
      </c>
      <c r="J4155" s="64">
        <v>389</v>
      </c>
      <c r="K4155" s="76">
        <v>2250117</v>
      </c>
      <c r="L4155" s="29">
        <v>45993</v>
      </c>
      <c r="M4155" s="29" t="s">
        <v>4163</v>
      </c>
      <c r="N4155" s="1" t="s">
        <v>478</v>
      </c>
      <c r="O4155" s="28" t="s">
        <v>225</v>
      </c>
      <c r="P4155" s="1" t="s">
        <v>216</v>
      </c>
      <c r="Q4155" s="76">
        <v>10</v>
      </c>
      <c r="R4155" s="1" t="s">
        <v>547</v>
      </c>
      <c r="T4155" s="1" t="s">
        <v>115</v>
      </c>
      <c r="U4155" s="1"/>
      <c r="V4155" s="1"/>
      <c r="AB4155" s="178"/>
      <c r="AC4155" s="93">
        <v>21.5</v>
      </c>
      <c r="AD4155" s="69">
        <v>230</v>
      </c>
      <c r="AE4155" s="33" t="s">
        <v>103</v>
      </c>
      <c r="AF4155" s="33" t="s">
        <v>103</v>
      </c>
      <c r="AG4155" s="33"/>
      <c r="AM4155" s="164">
        <f t="shared" si="206"/>
        <v>45996</v>
      </c>
      <c r="AX4155" s="37">
        <f t="shared" si="204"/>
        <v>46000</v>
      </c>
      <c r="AY4155" s="1" t="s">
        <v>1670</v>
      </c>
      <c r="AZ4155" s="183"/>
      <c r="BA4155" s="184"/>
      <c r="BB4155" s="184"/>
      <c r="BC4155" s="184"/>
      <c r="BD4155" s="184"/>
      <c r="BE4155" s="184"/>
      <c r="BF4155" s="184"/>
      <c r="BG4155" s="184"/>
      <c r="BT4155" s="37">
        <f t="shared" si="205"/>
        <v>46021</v>
      </c>
      <c r="BU4155" s="31" t="s">
        <v>1670</v>
      </c>
      <c r="BV4155" s="183"/>
      <c r="BW4155" s="207"/>
      <c r="BX4155" s="184"/>
      <c r="BY4155" s="184"/>
      <c r="BZ4155" s="184"/>
      <c r="CA4155" s="184"/>
      <c r="CB4155" s="184"/>
      <c r="CC4155" s="184"/>
      <c r="CE4155" s="1"/>
      <c r="CF4155" s="1"/>
      <c r="CG4155" s="1"/>
      <c r="CH4155" s="1"/>
      <c r="CI4155" s="1"/>
      <c r="CJ4155" s="1"/>
      <c r="CK4155" s="1"/>
      <c r="CL4155" s="1"/>
      <c r="CM4155" s="32"/>
      <c r="CN4155" s="1"/>
      <c r="CO4155" s="1"/>
    </row>
    <row r="4156" spans="1:93" ht="30" customHeight="1" x14ac:dyDescent="0.2">
      <c r="A4156" s="1">
        <v>4150</v>
      </c>
      <c r="B4156" s="1" t="s">
        <v>865</v>
      </c>
      <c r="C4156" s="1" t="s">
        <v>866</v>
      </c>
      <c r="D4156" s="1" t="s">
        <v>867</v>
      </c>
      <c r="E4156" s="1" t="s">
        <v>868</v>
      </c>
      <c r="F4156" s="1" t="s">
        <v>74</v>
      </c>
      <c r="G4156" s="1">
        <v>1</v>
      </c>
      <c r="H4156" s="1" t="s">
        <v>341</v>
      </c>
      <c r="I4156" s="1" t="s">
        <v>114</v>
      </c>
      <c r="J4156" s="64">
        <v>553</v>
      </c>
      <c r="K4156" s="76">
        <v>2296494</v>
      </c>
      <c r="L4156" s="29">
        <v>45993</v>
      </c>
      <c r="M4156" s="29" t="s">
        <v>4163</v>
      </c>
      <c r="N4156" s="1" t="s">
        <v>478</v>
      </c>
      <c r="O4156" s="28" t="s">
        <v>225</v>
      </c>
      <c r="P4156" s="1" t="s">
        <v>216</v>
      </c>
      <c r="Q4156" s="76">
        <v>12</v>
      </c>
      <c r="R4156" s="1" t="s">
        <v>537</v>
      </c>
      <c r="T4156" s="1" t="s">
        <v>115</v>
      </c>
      <c r="U4156" s="1"/>
      <c r="V4156" s="1"/>
      <c r="AB4156" s="178"/>
      <c r="AC4156" s="93">
        <v>24.2</v>
      </c>
      <c r="AD4156" s="69">
        <v>240</v>
      </c>
      <c r="AE4156" s="33" t="s">
        <v>103</v>
      </c>
      <c r="AF4156" s="33" t="s">
        <v>103</v>
      </c>
      <c r="AG4156" s="33"/>
      <c r="AM4156" s="164">
        <f t="shared" si="206"/>
        <v>45996</v>
      </c>
      <c r="AX4156" s="37">
        <f t="shared" si="204"/>
        <v>46000</v>
      </c>
      <c r="AY4156" s="1" t="s">
        <v>1670</v>
      </c>
      <c r="AZ4156" s="183"/>
      <c r="BA4156" s="184"/>
      <c r="BB4156" s="184"/>
      <c r="BC4156" s="184"/>
      <c r="BD4156" s="184"/>
      <c r="BE4156" s="184"/>
      <c r="BF4156" s="184"/>
      <c r="BG4156" s="184"/>
      <c r="BT4156" s="37">
        <f t="shared" si="205"/>
        <v>46021</v>
      </c>
      <c r="BU4156" s="31" t="s">
        <v>1670</v>
      </c>
      <c r="BV4156" s="183"/>
      <c r="BW4156" s="207"/>
      <c r="BX4156" s="184"/>
      <c r="BY4156" s="184"/>
      <c r="BZ4156" s="184"/>
      <c r="CA4156" s="184"/>
      <c r="CB4156" s="184"/>
      <c r="CC4156" s="184"/>
      <c r="CE4156" s="1"/>
      <c r="CF4156" s="1"/>
      <c r="CG4156" s="1"/>
      <c r="CH4156" s="1"/>
      <c r="CI4156" s="1"/>
      <c r="CJ4156" s="1"/>
      <c r="CK4156" s="1"/>
      <c r="CL4156" s="1"/>
      <c r="CM4156" s="32"/>
      <c r="CN4156" s="1"/>
      <c r="CO4156" s="1"/>
    </row>
    <row r="4157" spans="1:93" ht="30" customHeight="1" x14ac:dyDescent="0.2">
      <c r="A4157" s="1">
        <v>4151</v>
      </c>
      <c r="B4157" s="1" t="s">
        <v>865</v>
      </c>
      <c r="C4157" s="1" t="s">
        <v>866</v>
      </c>
      <c r="D4157" s="1" t="s">
        <v>867</v>
      </c>
      <c r="E4157" s="1" t="s">
        <v>868</v>
      </c>
      <c r="F4157" s="1" t="s">
        <v>74</v>
      </c>
      <c r="G4157" s="1">
        <v>1</v>
      </c>
      <c r="H4157" s="1" t="s">
        <v>341</v>
      </c>
      <c r="I4157" s="1" t="s">
        <v>114</v>
      </c>
      <c r="J4157" s="64">
        <v>287</v>
      </c>
      <c r="K4157" s="76">
        <v>2311166</v>
      </c>
      <c r="L4157" s="29">
        <v>45993</v>
      </c>
      <c r="M4157" s="29" t="s">
        <v>4163</v>
      </c>
      <c r="N4157" s="1" t="s">
        <v>478</v>
      </c>
      <c r="O4157" s="28" t="s">
        <v>225</v>
      </c>
      <c r="P4157" s="1" t="s">
        <v>216</v>
      </c>
      <c r="Q4157" s="76">
        <v>8</v>
      </c>
      <c r="R4157" s="1" t="s">
        <v>537</v>
      </c>
      <c r="T4157" s="1" t="s">
        <v>115</v>
      </c>
      <c r="U4157" s="1"/>
      <c r="V4157" s="1"/>
      <c r="AB4157" s="178"/>
      <c r="AC4157" s="93">
        <v>26.3</v>
      </c>
      <c r="AD4157" s="69">
        <v>200</v>
      </c>
      <c r="AE4157" s="33" t="s">
        <v>103</v>
      </c>
      <c r="AF4157" s="33" t="s">
        <v>103</v>
      </c>
      <c r="AG4157" s="33"/>
      <c r="AM4157" s="164">
        <f t="shared" si="206"/>
        <v>45996</v>
      </c>
      <c r="AX4157" s="37">
        <f t="shared" si="204"/>
        <v>46000</v>
      </c>
      <c r="AY4157" s="1" t="s">
        <v>1670</v>
      </c>
      <c r="AZ4157" s="183"/>
      <c r="BA4157" s="184"/>
      <c r="BB4157" s="184"/>
      <c r="BC4157" s="184"/>
      <c r="BD4157" s="184"/>
      <c r="BE4157" s="184"/>
      <c r="BF4157" s="184"/>
      <c r="BG4157" s="184"/>
      <c r="BT4157" s="37">
        <f t="shared" si="205"/>
        <v>46021</v>
      </c>
      <c r="BU4157" s="31" t="s">
        <v>1670</v>
      </c>
      <c r="BV4157" s="183"/>
      <c r="BW4157" s="207"/>
      <c r="BX4157" s="184"/>
      <c r="BY4157" s="184"/>
      <c r="BZ4157" s="184"/>
      <c r="CA4157" s="184"/>
      <c r="CB4157" s="184"/>
      <c r="CC4157" s="184"/>
      <c r="CE4157" s="1"/>
      <c r="CF4157" s="1"/>
      <c r="CG4157" s="1"/>
      <c r="CH4157" s="1"/>
      <c r="CI4157" s="1"/>
      <c r="CJ4157" s="1"/>
      <c r="CK4157" s="1"/>
      <c r="CL4157" s="1"/>
      <c r="CM4157" s="32"/>
      <c r="CN4157" s="1"/>
      <c r="CO4157" s="1"/>
    </row>
    <row r="4158" spans="1:93" ht="30" customHeight="1" x14ac:dyDescent="0.2">
      <c r="A4158" s="1">
        <v>4152</v>
      </c>
      <c r="B4158" s="1" t="s">
        <v>865</v>
      </c>
      <c r="C4158" s="1" t="s">
        <v>866</v>
      </c>
      <c r="D4158" s="1" t="s">
        <v>867</v>
      </c>
      <c r="E4158" s="1" t="s">
        <v>868</v>
      </c>
      <c r="F4158" s="1" t="s">
        <v>74</v>
      </c>
      <c r="G4158" s="1">
        <v>1</v>
      </c>
      <c r="H4158" s="1" t="s">
        <v>341</v>
      </c>
      <c r="I4158" s="1" t="s">
        <v>114</v>
      </c>
      <c r="J4158" s="64">
        <v>393</v>
      </c>
      <c r="K4158" s="76">
        <v>2311167</v>
      </c>
      <c r="L4158" s="29">
        <v>45993</v>
      </c>
      <c r="M4158" s="29" t="s">
        <v>4163</v>
      </c>
      <c r="N4158" s="1" t="s">
        <v>478</v>
      </c>
      <c r="O4158" s="28" t="s">
        <v>225</v>
      </c>
      <c r="P4158" s="1" t="s">
        <v>216</v>
      </c>
      <c r="Q4158" s="76">
        <v>9.5</v>
      </c>
      <c r="R4158" s="1" t="s">
        <v>537</v>
      </c>
      <c r="T4158" s="1" t="s">
        <v>115</v>
      </c>
      <c r="U4158" s="1"/>
      <c r="V4158" s="1"/>
      <c r="AB4158" s="178"/>
      <c r="AC4158" s="93">
        <v>24.6</v>
      </c>
      <c r="AD4158" s="69">
        <v>230</v>
      </c>
      <c r="AE4158" s="33" t="s">
        <v>103</v>
      </c>
      <c r="AF4158" s="33" t="s">
        <v>103</v>
      </c>
      <c r="AG4158" s="33"/>
      <c r="AM4158" s="164">
        <f t="shared" si="206"/>
        <v>45996</v>
      </c>
      <c r="AX4158" s="37">
        <f t="shared" si="204"/>
        <v>46000</v>
      </c>
      <c r="AY4158" s="1" t="s">
        <v>1670</v>
      </c>
      <c r="AZ4158" s="183"/>
      <c r="BA4158" s="184"/>
      <c r="BB4158" s="184"/>
      <c r="BC4158" s="184"/>
      <c r="BD4158" s="184"/>
      <c r="BE4158" s="184"/>
      <c r="BF4158" s="184"/>
      <c r="BG4158" s="184"/>
      <c r="BT4158" s="37">
        <f t="shared" si="205"/>
        <v>46021</v>
      </c>
      <c r="BU4158" s="31" t="s">
        <v>1670</v>
      </c>
      <c r="BV4158" s="183"/>
      <c r="BW4158" s="207"/>
      <c r="BX4158" s="184"/>
      <c r="BY4158" s="184"/>
      <c r="BZ4158" s="184"/>
      <c r="CA4158" s="184"/>
      <c r="CB4158" s="184"/>
      <c r="CC4158" s="184"/>
      <c r="CE4158" s="1"/>
      <c r="CF4158" s="1"/>
      <c r="CG4158" s="1"/>
      <c r="CH4158" s="1"/>
      <c r="CI4158" s="1"/>
      <c r="CJ4158" s="1"/>
      <c r="CK4158" s="1"/>
      <c r="CL4158" s="1"/>
      <c r="CM4158" s="32"/>
      <c r="CN4158" s="1"/>
      <c r="CO4158" s="1"/>
    </row>
    <row r="4159" spans="1:93" ht="30" customHeight="1" x14ac:dyDescent="0.2">
      <c r="A4159" s="1">
        <v>4153</v>
      </c>
      <c r="B4159" s="1" t="s">
        <v>865</v>
      </c>
      <c r="C4159" s="1" t="s">
        <v>866</v>
      </c>
      <c r="D4159" s="1" t="s">
        <v>867</v>
      </c>
      <c r="E4159" s="1" t="s">
        <v>868</v>
      </c>
      <c r="F4159" s="1" t="s">
        <v>74</v>
      </c>
      <c r="G4159" s="1">
        <v>1</v>
      </c>
      <c r="H4159" s="1" t="s">
        <v>341</v>
      </c>
      <c r="I4159" s="1" t="s">
        <v>114</v>
      </c>
      <c r="J4159" s="64">
        <v>558</v>
      </c>
      <c r="K4159" s="76">
        <v>2296495</v>
      </c>
      <c r="L4159" s="29">
        <v>45993</v>
      </c>
      <c r="M4159" s="29" t="s">
        <v>4163</v>
      </c>
      <c r="N4159" s="1" t="s">
        <v>478</v>
      </c>
      <c r="O4159" s="28" t="s">
        <v>225</v>
      </c>
      <c r="P4159" s="1" t="s">
        <v>216</v>
      </c>
      <c r="Q4159" s="76">
        <v>12</v>
      </c>
      <c r="R4159" s="1" t="s">
        <v>537</v>
      </c>
      <c r="T4159" s="1" t="s">
        <v>115</v>
      </c>
      <c r="U4159" s="1"/>
      <c r="V4159" s="1"/>
      <c r="AB4159" s="178"/>
      <c r="AC4159" s="93">
        <v>26</v>
      </c>
      <c r="AD4159" s="69">
        <v>210</v>
      </c>
      <c r="AE4159" s="33" t="s">
        <v>103</v>
      </c>
      <c r="AF4159" s="33" t="s">
        <v>103</v>
      </c>
      <c r="AG4159" s="33"/>
      <c r="AM4159" s="164">
        <f t="shared" si="206"/>
        <v>45996</v>
      </c>
      <c r="AX4159" s="37">
        <f t="shared" si="204"/>
        <v>46000</v>
      </c>
      <c r="AY4159" s="1" t="s">
        <v>1670</v>
      </c>
      <c r="AZ4159" s="183"/>
      <c r="BA4159" s="184"/>
      <c r="BB4159" s="184"/>
      <c r="BC4159" s="184"/>
      <c r="BD4159" s="184"/>
      <c r="BE4159" s="184"/>
      <c r="BF4159" s="184"/>
      <c r="BG4159" s="184"/>
      <c r="BT4159" s="37">
        <f t="shared" si="205"/>
        <v>46021</v>
      </c>
      <c r="BU4159" s="31" t="s">
        <v>1670</v>
      </c>
      <c r="BV4159" s="183"/>
      <c r="BW4159" s="207"/>
      <c r="BX4159" s="184"/>
      <c r="BY4159" s="184"/>
      <c r="BZ4159" s="184"/>
      <c r="CA4159" s="184"/>
      <c r="CB4159" s="184"/>
      <c r="CC4159" s="184"/>
      <c r="CE4159" s="1"/>
      <c r="CF4159" s="1"/>
      <c r="CG4159" s="1"/>
      <c r="CH4159" s="1"/>
      <c r="CI4159" s="1"/>
      <c r="CJ4159" s="1"/>
      <c r="CK4159" s="1"/>
      <c r="CL4159" s="1"/>
      <c r="CM4159" s="32"/>
      <c r="CN4159" s="1"/>
      <c r="CO4159" s="1"/>
    </row>
    <row r="4160" spans="1:93" ht="30" customHeight="1" x14ac:dyDescent="0.2">
      <c r="A4160" s="1">
        <v>4154</v>
      </c>
      <c r="B4160" s="1" t="s">
        <v>865</v>
      </c>
      <c r="C4160" s="1" t="s">
        <v>866</v>
      </c>
      <c r="D4160" s="1" t="s">
        <v>867</v>
      </c>
      <c r="E4160" s="1" t="s">
        <v>868</v>
      </c>
      <c r="F4160" s="1" t="s">
        <v>74</v>
      </c>
      <c r="G4160" s="1">
        <v>1</v>
      </c>
      <c r="H4160" s="1" t="s">
        <v>341</v>
      </c>
      <c r="I4160" s="1" t="s">
        <v>114</v>
      </c>
      <c r="J4160" s="64">
        <v>407</v>
      </c>
      <c r="K4160" s="76">
        <v>2311168</v>
      </c>
      <c r="L4160" s="29">
        <v>45993</v>
      </c>
      <c r="M4160" s="29" t="s">
        <v>4163</v>
      </c>
      <c r="N4160" s="1" t="s">
        <v>478</v>
      </c>
      <c r="O4160" s="28" t="s">
        <v>225</v>
      </c>
      <c r="P4160" s="1" t="s">
        <v>216</v>
      </c>
      <c r="Q4160" s="76">
        <v>10</v>
      </c>
      <c r="R4160" s="1" t="s">
        <v>537</v>
      </c>
      <c r="T4160" s="1" t="s">
        <v>115</v>
      </c>
      <c r="U4160" s="1"/>
      <c r="V4160" s="1"/>
      <c r="AB4160" s="178"/>
      <c r="AC4160" s="93">
        <v>24.6</v>
      </c>
      <c r="AD4160" s="69">
        <v>200</v>
      </c>
      <c r="AE4160" s="33" t="s">
        <v>103</v>
      </c>
      <c r="AF4160" s="33" t="s">
        <v>103</v>
      </c>
      <c r="AG4160" s="33"/>
      <c r="AM4160" s="164">
        <f t="shared" si="206"/>
        <v>45996</v>
      </c>
      <c r="AX4160" s="37">
        <f t="shared" si="204"/>
        <v>46000</v>
      </c>
      <c r="AY4160" s="1" t="s">
        <v>1670</v>
      </c>
      <c r="AZ4160" s="183"/>
      <c r="BA4160" s="184"/>
      <c r="BB4160" s="184"/>
      <c r="BC4160" s="184"/>
      <c r="BD4160" s="184"/>
      <c r="BE4160" s="184"/>
      <c r="BF4160" s="184"/>
      <c r="BG4160" s="184"/>
      <c r="BT4160" s="37">
        <f t="shared" si="205"/>
        <v>46021</v>
      </c>
      <c r="BU4160" s="31" t="s">
        <v>1670</v>
      </c>
      <c r="BV4160" s="183"/>
      <c r="BW4160" s="207"/>
      <c r="BX4160" s="184"/>
      <c r="BY4160" s="184"/>
      <c r="BZ4160" s="184"/>
      <c r="CA4160" s="184"/>
      <c r="CB4160" s="184"/>
      <c r="CC4160" s="184"/>
      <c r="CE4160" s="1"/>
      <c r="CF4160" s="1"/>
      <c r="CG4160" s="1"/>
      <c r="CH4160" s="1"/>
      <c r="CI4160" s="1"/>
      <c r="CJ4160" s="1"/>
      <c r="CK4160" s="1"/>
      <c r="CL4160" s="1"/>
      <c r="CM4160" s="32"/>
      <c r="CN4160" s="1"/>
      <c r="CO4160" s="1"/>
    </row>
    <row r="4161" spans="1:93" ht="30" customHeight="1" x14ac:dyDescent="0.2">
      <c r="A4161" s="1">
        <v>4155</v>
      </c>
      <c r="B4161" s="1" t="s">
        <v>865</v>
      </c>
      <c r="C4161" s="1" t="s">
        <v>866</v>
      </c>
      <c r="D4161" s="1" t="s">
        <v>867</v>
      </c>
      <c r="E4161" s="1" t="s">
        <v>868</v>
      </c>
      <c r="F4161" s="1" t="s">
        <v>74</v>
      </c>
      <c r="G4161" s="1">
        <v>1</v>
      </c>
      <c r="H4161" s="1" t="s">
        <v>341</v>
      </c>
      <c r="I4161" s="1" t="s">
        <v>114</v>
      </c>
      <c r="J4161" s="64">
        <v>554</v>
      </c>
      <c r="K4161" s="76">
        <v>2311169</v>
      </c>
      <c r="L4161" s="29">
        <v>45993</v>
      </c>
      <c r="M4161" s="29" t="s">
        <v>4163</v>
      </c>
      <c r="N4161" s="1" t="s">
        <v>478</v>
      </c>
      <c r="O4161" s="28" t="s">
        <v>225</v>
      </c>
      <c r="P4161" s="1" t="s">
        <v>216</v>
      </c>
      <c r="Q4161" s="76">
        <v>12</v>
      </c>
      <c r="R4161" s="1" t="s">
        <v>537</v>
      </c>
      <c r="T4161" s="1" t="s">
        <v>115</v>
      </c>
      <c r="U4161" s="1"/>
      <c r="V4161" s="1"/>
      <c r="AB4161" s="178"/>
      <c r="AC4161" s="93">
        <v>27</v>
      </c>
      <c r="AD4161" s="69">
        <v>240</v>
      </c>
      <c r="AE4161" s="33" t="s">
        <v>103</v>
      </c>
      <c r="AF4161" s="33" t="s">
        <v>103</v>
      </c>
      <c r="AG4161" s="33"/>
      <c r="AM4161" s="164">
        <f t="shared" si="206"/>
        <v>45996</v>
      </c>
      <c r="AX4161" s="37">
        <f t="shared" si="204"/>
        <v>46000</v>
      </c>
      <c r="AY4161" s="1" t="s">
        <v>1670</v>
      </c>
      <c r="AZ4161" s="183"/>
      <c r="BA4161" s="184"/>
      <c r="BB4161" s="184"/>
      <c r="BC4161" s="184"/>
      <c r="BD4161" s="184"/>
      <c r="BE4161" s="184"/>
      <c r="BF4161" s="184"/>
      <c r="BG4161" s="184"/>
      <c r="BT4161" s="37">
        <f t="shared" si="205"/>
        <v>46021</v>
      </c>
      <c r="BU4161" s="31" t="s">
        <v>1670</v>
      </c>
      <c r="BV4161" s="183"/>
      <c r="BW4161" s="207"/>
      <c r="BX4161" s="184"/>
      <c r="BY4161" s="184"/>
      <c r="BZ4161" s="184"/>
      <c r="CA4161" s="184"/>
      <c r="CB4161" s="184"/>
      <c r="CC4161" s="184"/>
      <c r="CE4161" s="1"/>
      <c r="CF4161" s="1"/>
      <c r="CG4161" s="1"/>
      <c r="CH4161" s="1"/>
      <c r="CI4161" s="1"/>
      <c r="CJ4161" s="1"/>
      <c r="CK4161" s="1"/>
      <c r="CL4161" s="1"/>
      <c r="CM4161" s="32"/>
      <c r="CN4161" s="1"/>
      <c r="CO4161" s="1"/>
    </row>
    <row r="4162" spans="1:93" ht="30" customHeight="1" x14ac:dyDescent="0.2">
      <c r="A4162" s="1">
        <v>4156</v>
      </c>
      <c r="B4162" s="1" t="s">
        <v>865</v>
      </c>
      <c r="C4162" s="1" t="s">
        <v>866</v>
      </c>
      <c r="D4162" s="1" t="s">
        <v>867</v>
      </c>
      <c r="E4162" s="1" t="s">
        <v>868</v>
      </c>
      <c r="F4162" s="1" t="s">
        <v>74</v>
      </c>
      <c r="G4162" s="1">
        <v>1</v>
      </c>
      <c r="H4162" s="1" t="s">
        <v>341</v>
      </c>
      <c r="I4162" s="1" t="s">
        <v>114</v>
      </c>
      <c r="J4162" s="64">
        <v>415</v>
      </c>
      <c r="K4162" s="76">
        <v>2296496</v>
      </c>
      <c r="L4162" s="29">
        <v>45993</v>
      </c>
      <c r="M4162" s="29" t="s">
        <v>4163</v>
      </c>
      <c r="N4162" s="1" t="s">
        <v>478</v>
      </c>
      <c r="O4162" s="28" t="s">
        <v>225</v>
      </c>
      <c r="P4162" s="1" t="s">
        <v>216</v>
      </c>
      <c r="Q4162" s="76">
        <v>9</v>
      </c>
      <c r="R4162" s="1" t="s">
        <v>537</v>
      </c>
      <c r="T4162" s="1" t="s">
        <v>115</v>
      </c>
      <c r="U4162" s="1"/>
      <c r="V4162" s="1"/>
      <c r="AB4162" s="178"/>
      <c r="AC4162" s="93">
        <v>23.2</v>
      </c>
      <c r="AD4162" s="69">
        <v>210</v>
      </c>
      <c r="AE4162" s="33" t="s">
        <v>103</v>
      </c>
      <c r="AF4162" s="33" t="s">
        <v>103</v>
      </c>
      <c r="AG4162" s="33"/>
      <c r="AM4162" s="164">
        <f t="shared" si="206"/>
        <v>45996</v>
      </c>
      <c r="AX4162" s="37">
        <f t="shared" si="204"/>
        <v>46000</v>
      </c>
      <c r="AY4162" s="1" t="s">
        <v>1670</v>
      </c>
      <c r="AZ4162" s="183"/>
      <c r="BA4162" s="184"/>
      <c r="BB4162" s="184"/>
      <c r="BC4162" s="184"/>
      <c r="BD4162" s="184"/>
      <c r="BE4162" s="184"/>
      <c r="BF4162" s="184"/>
      <c r="BG4162" s="184"/>
      <c r="BT4162" s="37">
        <f t="shared" si="205"/>
        <v>46021</v>
      </c>
      <c r="BU4162" s="31" t="s">
        <v>1670</v>
      </c>
      <c r="BV4162" s="183"/>
      <c r="BW4162" s="207"/>
      <c r="BX4162" s="184"/>
      <c r="BY4162" s="184"/>
      <c r="BZ4162" s="184"/>
      <c r="CA4162" s="184"/>
      <c r="CB4162" s="184"/>
      <c r="CC4162" s="184"/>
      <c r="CE4162" s="1"/>
      <c r="CF4162" s="1"/>
      <c r="CG4162" s="1"/>
      <c r="CH4162" s="1"/>
      <c r="CI4162" s="1"/>
      <c r="CJ4162" s="1"/>
      <c r="CK4162" s="1"/>
      <c r="CL4162" s="1"/>
      <c r="CM4162" s="32"/>
      <c r="CN4162" s="1"/>
      <c r="CO4162" s="1"/>
    </row>
    <row r="4163" spans="1:93" ht="30" customHeight="1" x14ac:dyDescent="0.2">
      <c r="A4163" s="1">
        <v>4157</v>
      </c>
      <c r="B4163" s="1" t="s">
        <v>865</v>
      </c>
      <c r="C4163" s="1" t="s">
        <v>866</v>
      </c>
      <c r="D4163" s="1" t="s">
        <v>867</v>
      </c>
      <c r="E4163" s="1" t="s">
        <v>868</v>
      </c>
      <c r="F4163" s="1" t="s">
        <v>74</v>
      </c>
      <c r="G4163" s="1">
        <v>1</v>
      </c>
      <c r="H4163" s="1" t="s">
        <v>341</v>
      </c>
      <c r="I4163" s="1" t="s">
        <v>114</v>
      </c>
      <c r="J4163" s="64">
        <v>557</v>
      </c>
      <c r="K4163" s="76">
        <v>2311170</v>
      </c>
      <c r="L4163" s="29">
        <v>45993</v>
      </c>
      <c r="M4163" s="29" t="s">
        <v>4163</v>
      </c>
      <c r="N4163" s="1" t="s">
        <v>478</v>
      </c>
      <c r="O4163" s="28" t="s">
        <v>225</v>
      </c>
      <c r="P4163" s="1" t="s">
        <v>216</v>
      </c>
      <c r="Q4163" s="76">
        <v>12</v>
      </c>
      <c r="R4163" s="1" t="s">
        <v>537</v>
      </c>
      <c r="T4163" s="1" t="s">
        <v>115</v>
      </c>
      <c r="U4163" s="1"/>
      <c r="V4163" s="1"/>
      <c r="AB4163" s="178"/>
      <c r="AC4163" s="93">
        <v>25</v>
      </c>
      <c r="AD4163" s="69">
        <v>225</v>
      </c>
      <c r="AE4163" s="33" t="s">
        <v>103</v>
      </c>
      <c r="AF4163" s="33" t="s">
        <v>103</v>
      </c>
      <c r="AG4163" s="33"/>
      <c r="AM4163" s="164">
        <f t="shared" si="206"/>
        <v>45996</v>
      </c>
      <c r="AX4163" s="37">
        <f t="shared" si="204"/>
        <v>46000</v>
      </c>
      <c r="AY4163" s="1" t="s">
        <v>1670</v>
      </c>
      <c r="AZ4163" s="183"/>
      <c r="BA4163" s="184"/>
      <c r="BB4163" s="184"/>
      <c r="BC4163" s="184"/>
      <c r="BD4163" s="184"/>
      <c r="BE4163" s="184"/>
      <c r="BF4163" s="184"/>
      <c r="BG4163" s="184"/>
      <c r="BT4163" s="37">
        <f t="shared" si="205"/>
        <v>46021</v>
      </c>
      <c r="BU4163" s="31" t="s">
        <v>1670</v>
      </c>
      <c r="BV4163" s="183"/>
      <c r="BW4163" s="207"/>
      <c r="BX4163" s="184"/>
      <c r="BY4163" s="184"/>
      <c r="BZ4163" s="184"/>
      <c r="CA4163" s="184"/>
      <c r="CB4163" s="184"/>
      <c r="CC4163" s="184"/>
      <c r="CE4163" s="1"/>
      <c r="CF4163" s="1"/>
      <c r="CG4163" s="1"/>
      <c r="CH4163" s="1"/>
      <c r="CI4163" s="1"/>
      <c r="CJ4163" s="1"/>
      <c r="CK4163" s="1"/>
      <c r="CL4163" s="1"/>
      <c r="CM4163" s="32"/>
      <c r="CN4163" s="1"/>
      <c r="CO4163" s="1"/>
    </row>
    <row r="4164" spans="1:93" ht="30" customHeight="1" x14ac:dyDescent="0.2">
      <c r="A4164" s="1">
        <v>4158</v>
      </c>
      <c r="B4164" s="1" t="s">
        <v>865</v>
      </c>
      <c r="C4164" s="1" t="s">
        <v>866</v>
      </c>
      <c r="D4164" s="1" t="s">
        <v>867</v>
      </c>
      <c r="E4164" s="1" t="s">
        <v>868</v>
      </c>
      <c r="F4164" s="1" t="s">
        <v>74</v>
      </c>
      <c r="G4164" s="1">
        <v>1</v>
      </c>
      <c r="H4164" s="1" t="s">
        <v>341</v>
      </c>
      <c r="I4164" s="1" t="s">
        <v>114</v>
      </c>
      <c r="J4164" s="64">
        <v>431</v>
      </c>
      <c r="K4164" s="76">
        <v>2296497</v>
      </c>
      <c r="L4164" s="29">
        <v>45993</v>
      </c>
      <c r="M4164" s="29" t="s">
        <v>4163</v>
      </c>
      <c r="N4164" s="1" t="s">
        <v>478</v>
      </c>
      <c r="O4164" s="28" t="s">
        <v>225</v>
      </c>
      <c r="P4164" s="1" t="s">
        <v>216</v>
      </c>
      <c r="Q4164" s="76">
        <v>9</v>
      </c>
      <c r="R4164" s="1" t="s">
        <v>537</v>
      </c>
      <c r="T4164" s="1" t="s">
        <v>115</v>
      </c>
      <c r="U4164" s="1"/>
      <c r="V4164" s="1"/>
      <c r="AB4164" s="178"/>
      <c r="AC4164" s="93">
        <v>23.4</v>
      </c>
      <c r="AD4164" s="69">
        <v>215</v>
      </c>
      <c r="AE4164" s="33" t="s">
        <v>103</v>
      </c>
      <c r="AF4164" s="33" t="s">
        <v>103</v>
      </c>
      <c r="AG4164" s="33"/>
      <c r="AM4164" s="164">
        <f t="shared" si="206"/>
        <v>45996</v>
      </c>
      <c r="AX4164" s="37">
        <f t="shared" si="204"/>
        <v>46000</v>
      </c>
      <c r="AY4164" s="1" t="s">
        <v>1670</v>
      </c>
      <c r="AZ4164" s="183"/>
      <c r="BA4164" s="184"/>
      <c r="BB4164" s="184"/>
      <c r="BC4164" s="184"/>
      <c r="BD4164" s="184"/>
      <c r="BE4164" s="184"/>
      <c r="BF4164" s="184"/>
      <c r="BG4164" s="184"/>
      <c r="BT4164" s="37">
        <f t="shared" si="205"/>
        <v>46021</v>
      </c>
      <c r="BU4164" s="31" t="s">
        <v>1670</v>
      </c>
      <c r="BV4164" s="183"/>
      <c r="BW4164" s="207"/>
      <c r="BX4164" s="184"/>
      <c r="BY4164" s="184"/>
      <c r="BZ4164" s="184"/>
      <c r="CA4164" s="184"/>
      <c r="CB4164" s="184"/>
      <c r="CC4164" s="184"/>
      <c r="CE4164" s="1"/>
      <c r="CF4164" s="1"/>
      <c r="CG4164" s="1"/>
      <c r="CH4164" s="1"/>
      <c r="CI4164" s="1"/>
      <c r="CJ4164" s="1"/>
      <c r="CK4164" s="1"/>
      <c r="CL4164" s="1"/>
      <c r="CM4164" s="32"/>
      <c r="CN4164" s="1"/>
      <c r="CO4164" s="1"/>
    </row>
    <row r="4165" spans="1:93" ht="30" customHeight="1" x14ac:dyDescent="0.2">
      <c r="A4165" s="1">
        <v>4159</v>
      </c>
      <c r="B4165" s="1" t="s">
        <v>865</v>
      </c>
      <c r="C4165" s="1" t="s">
        <v>866</v>
      </c>
      <c r="D4165" s="1" t="s">
        <v>867</v>
      </c>
      <c r="E4165" s="1" t="s">
        <v>868</v>
      </c>
      <c r="F4165" s="1" t="s">
        <v>74</v>
      </c>
      <c r="G4165" s="1">
        <v>1</v>
      </c>
      <c r="H4165" s="1" t="s">
        <v>341</v>
      </c>
      <c r="I4165" s="1" t="s">
        <v>114</v>
      </c>
      <c r="J4165" s="64">
        <v>302</v>
      </c>
      <c r="K4165" s="76">
        <v>2296498</v>
      </c>
      <c r="L4165" s="29">
        <v>45993</v>
      </c>
      <c r="M4165" s="29" t="s">
        <v>4163</v>
      </c>
      <c r="N4165" s="1" t="s">
        <v>478</v>
      </c>
      <c r="O4165" s="28" t="s">
        <v>225</v>
      </c>
      <c r="P4165" s="1" t="s">
        <v>216</v>
      </c>
      <c r="Q4165" s="76">
        <v>8</v>
      </c>
      <c r="R4165" s="1" t="s">
        <v>537</v>
      </c>
      <c r="T4165" s="1" t="s">
        <v>115</v>
      </c>
      <c r="U4165" s="1"/>
      <c r="V4165" s="1"/>
      <c r="AB4165" s="178"/>
      <c r="AC4165" s="93">
        <v>25.3</v>
      </c>
      <c r="AD4165" s="69">
        <v>200</v>
      </c>
      <c r="AE4165" s="33" t="s">
        <v>103</v>
      </c>
      <c r="AF4165" s="33" t="s">
        <v>103</v>
      </c>
      <c r="AG4165" s="33"/>
      <c r="AM4165" s="164">
        <f t="shared" si="206"/>
        <v>45996</v>
      </c>
      <c r="AX4165" s="37">
        <f t="shared" si="204"/>
        <v>46000</v>
      </c>
      <c r="AY4165" s="1" t="s">
        <v>1670</v>
      </c>
      <c r="AZ4165" s="183"/>
      <c r="BA4165" s="184"/>
      <c r="BB4165" s="184"/>
      <c r="BC4165" s="184"/>
      <c r="BD4165" s="184"/>
      <c r="BE4165" s="184"/>
      <c r="BF4165" s="184"/>
      <c r="BG4165" s="184"/>
      <c r="BT4165" s="37">
        <f t="shared" si="205"/>
        <v>46021</v>
      </c>
      <c r="BU4165" s="31" t="s">
        <v>1670</v>
      </c>
      <c r="BV4165" s="183"/>
      <c r="BW4165" s="207"/>
      <c r="BX4165" s="184"/>
      <c r="BY4165" s="184"/>
      <c r="BZ4165" s="184"/>
      <c r="CA4165" s="184"/>
      <c r="CB4165" s="184"/>
      <c r="CC4165" s="184"/>
      <c r="CE4165" s="1"/>
      <c r="CF4165" s="1"/>
      <c r="CG4165" s="1"/>
      <c r="CH4165" s="1"/>
      <c r="CI4165" s="1"/>
      <c r="CJ4165" s="1"/>
      <c r="CK4165" s="1"/>
      <c r="CL4165" s="1"/>
      <c r="CM4165" s="32"/>
      <c r="CN4165" s="1"/>
      <c r="CO4165" s="1"/>
    </row>
    <row r="4166" spans="1:93" ht="30" customHeight="1" x14ac:dyDescent="0.2">
      <c r="A4166" s="1">
        <v>4160</v>
      </c>
      <c r="B4166" s="1" t="s">
        <v>865</v>
      </c>
      <c r="C4166" s="1" t="s">
        <v>866</v>
      </c>
      <c r="D4166" s="1" t="s">
        <v>867</v>
      </c>
      <c r="E4166" s="1" t="s">
        <v>868</v>
      </c>
      <c r="F4166" s="1" t="s">
        <v>74</v>
      </c>
      <c r="G4166" s="1">
        <v>1</v>
      </c>
      <c r="H4166" s="1" t="s">
        <v>341</v>
      </c>
      <c r="I4166" s="1" t="s">
        <v>114</v>
      </c>
      <c r="J4166" s="64">
        <v>437</v>
      </c>
      <c r="K4166" s="76">
        <v>2311171</v>
      </c>
      <c r="L4166" s="29">
        <v>45993</v>
      </c>
      <c r="M4166" s="29" t="s">
        <v>4163</v>
      </c>
      <c r="N4166" s="1" t="s">
        <v>478</v>
      </c>
      <c r="O4166" s="28" t="s">
        <v>225</v>
      </c>
      <c r="P4166" s="1" t="s">
        <v>216</v>
      </c>
      <c r="Q4166" s="76">
        <v>8</v>
      </c>
      <c r="R4166" s="1" t="s">
        <v>537</v>
      </c>
      <c r="T4166" s="1" t="s">
        <v>115</v>
      </c>
      <c r="U4166" s="1"/>
      <c r="V4166" s="1"/>
      <c r="AB4166" s="178"/>
      <c r="AC4166" s="93">
        <v>23.4</v>
      </c>
      <c r="AD4166" s="69">
        <v>220</v>
      </c>
      <c r="AE4166" s="33" t="s">
        <v>103</v>
      </c>
      <c r="AF4166" s="33" t="s">
        <v>103</v>
      </c>
      <c r="AG4166" s="33"/>
      <c r="AM4166" s="164">
        <f t="shared" si="206"/>
        <v>45996</v>
      </c>
      <c r="AX4166" s="37">
        <f t="shared" si="204"/>
        <v>46000</v>
      </c>
      <c r="AY4166" s="1" t="s">
        <v>1670</v>
      </c>
      <c r="AZ4166" s="183"/>
      <c r="BA4166" s="184"/>
      <c r="BB4166" s="184"/>
      <c r="BC4166" s="184"/>
      <c r="BD4166" s="184"/>
      <c r="BE4166" s="184"/>
      <c r="BF4166" s="184"/>
      <c r="BG4166" s="184"/>
      <c r="BT4166" s="37">
        <f t="shared" si="205"/>
        <v>46021</v>
      </c>
      <c r="BU4166" s="31" t="s">
        <v>1670</v>
      </c>
      <c r="BV4166" s="183"/>
      <c r="BW4166" s="207"/>
      <c r="BX4166" s="184"/>
      <c r="BY4166" s="184"/>
      <c r="BZ4166" s="184"/>
      <c r="CA4166" s="184"/>
      <c r="CB4166" s="184"/>
      <c r="CC4166" s="184"/>
      <c r="CE4166" s="1"/>
      <c r="CF4166" s="1"/>
      <c r="CG4166" s="1"/>
      <c r="CH4166" s="1"/>
      <c r="CI4166" s="1"/>
      <c r="CJ4166" s="1"/>
      <c r="CK4166" s="1"/>
      <c r="CL4166" s="1"/>
      <c r="CM4166" s="32"/>
      <c r="CN4166" s="1"/>
      <c r="CO4166" s="1"/>
    </row>
    <row r="4167" spans="1:93" ht="30" customHeight="1" x14ac:dyDescent="0.2">
      <c r="A4167" s="1">
        <v>4161</v>
      </c>
      <c r="B4167" s="1" t="s">
        <v>865</v>
      </c>
      <c r="C4167" s="1" t="s">
        <v>866</v>
      </c>
      <c r="D4167" s="1" t="s">
        <v>867</v>
      </c>
      <c r="E4167" s="1" t="s">
        <v>868</v>
      </c>
      <c r="F4167" s="1" t="s">
        <v>74</v>
      </c>
      <c r="G4167" s="1">
        <v>1</v>
      </c>
      <c r="H4167" s="1" t="s">
        <v>341</v>
      </c>
      <c r="I4167" s="1" t="s">
        <v>114</v>
      </c>
      <c r="J4167" s="64">
        <v>403</v>
      </c>
      <c r="K4167" s="76">
        <v>2311172</v>
      </c>
      <c r="L4167" s="29">
        <v>45993</v>
      </c>
      <c r="M4167" s="29" t="s">
        <v>4163</v>
      </c>
      <c r="N4167" s="1" t="s">
        <v>478</v>
      </c>
      <c r="O4167" s="28" t="s">
        <v>225</v>
      </c>
      <c r="P4167" s="1" t="s">
        <v>216</v>
      </c>
      <c r="Q4167" s="76">
        <v>9</v>
      </c>
      <c r="R4167" s="1" t="s">
        <v>537</v>
      </c>
      <c r="T4167" s="1" t="s">
        <v>115</v>
      </c>
      <c r="U4167" s="1"/>
      <c r="V4167" s="1"/>
      <c r="AB4167" s="178"/>
      <c r="AC4167" s="93">
        <v>25.3</v>
      </c>
      <c r="AD4167" s="69">
        <v>230</v>
      </c>
      <c r="AE4167" s="33" t="s">
        <v>103</v>
      </c>
      <c r="AF4167" s="33" t="s">
        <v>103</v>
      </c>
      <c r="AG4167" s="33"/>
      <c r="AM4167" s="164">
        <f t="shared" si="206"/>
        <v>45996</v>
      </c>
      <c r="AX4167" s="37">
        <f t="shared" si="204"/>
        <v>46000</v>
      </c>
      <c r="AY4167" s="1" t="s">
        <v>1670</v>
      </c>
      <c r="AZ4167" s="183"/>
      <c r="BA4167" s="184"/>
      <c r="BB4167" s="184"/>
      <c r="BC4167" s="184"/>
      <c r="BD4167" s="184"/>
      <c r="BE4167" s="184"/>
      <c r="BF4167" s="184"/>
      <c r="BG4167" s="184"/>
      <c r="BT4167" s="37">
        <f t="shared" si="205"/>
        <v>46021</v>
      </c>
      <c r="BU4167" s="31" t="s">
        <v>1670</v>
      </c>
      <c r="BV4167" s="183"/>
      <c r="BW4167" s="207"/>
      <c r="BX4167" s="184"/>
      <c r="BY4167" s="184"/>
      <c r="BZ4167" s="184"/>
      <c r="CA4167" s="184"/>
      <c r="CB4167" s="184"/>
      <c r="CC4167" s="184"/>
      <c r="CE4167" s="1"/>
      <c r="CF4167" s="1"/>
      <c r="CG4167" s="1"/>
      <c r="CH4167" s="1"/>
      <c r="CI4167" s="1"/>
      <c r="CJ4167" s="1"/>
      <c r="CK4167" s="1"/>
      <c r="CL4167" s="1"/>
      <c r="CM4167" s="32"/>
      <c r="CN4167" s="1"/>
      <c r="CO4167" s="1"/>
    </row>
    <row r="4168" spans="1:93" ht="30" customHeight="1" x14ac:dyDescent="0.2">
      <c r="A4168" s="1">
        <v>4162</v>
      </c>
      <c r="B4168" s="1" t="s">
        <v>865</v>
      </c>
      <c r="C4168" s="1" t="s">
        <v>866</v>
      </c>
      <c r="D4168" s="1" t="s">
        <v>867</v>
      </c>
      <c r="E4168" s="1" t="s">
        <v>868</v>
      </c>
      <c r="F4168" s="1" t="s">
        <v>74</v>
      </c>
      <c r="G4168" s="1">
        <v>1</v>
      </c>
      <c r="H4168" s="1" t="s">
        <v>341</v>
      </c>
      <c r="I4168" s="1" t="s">
        <v>114</v>
      </c>
      <c r="J4168" s="64">
        <v>393</v>
      </c>
      <c r="K4168" s="76">
        <v>2296499</v>
      </c>
      <c r="L4168" s="29">
        <v>45993</v>
      </c>
      <c r="M4168" s="29" t="s">
        <v>4163</v>
      </c>
      <c r="N4168" s="1" t="s">
        <v>478</v>
      </c>
      <c r="O4168" s="28" t="s">
        <v>225</v>
      </c>
      <c r="P4168" s="1" t="s">
        <v>216</v>
      </c>
      <c r="Q4168" s="76">
        <v>10</v>
      </c>
      <c r="R4168" s="1" t="s">
        <v>537</v>
      </c>
      <c r="T4168" s="1" t="s">
        <v>115</v>
      </c>
      <c r="U4168" s="1"/>
      <c r="V4168" s="1"/>
      <c r="AB4168" s="178"/>
      <c r="AC4168" s="93">
        <v>24.3</v>
      </c>
      <c r="AD4168" s="69">
        <v>200</v>
      </c>
      <c r="AE4168" s="33" t="s">
        <v>103</v>
      </c>
      <c r="AF4168" s="33" t="s">
        <v>103</v>
      </c>
      <c r="AG4168" s="33"/>
      <c r="AM4168" s="164">
        <f t="shared" si="206"/>
        <v>45996</v>
      </c>
      <c r="AX4168" s="37">
        <f t="shared" si="204"/>
        <v>46000</v>
      </c>
      <c r="AY4168" s="1" t="s">
        <v>1670</v>
      </c>
      <c r="AZ4168" s="183"/>
      <c r="BA4168" s="184"/>
      <c r="BB4168" s="184"/>
      <c r="BC4168" s="184"/>
      <c r="BD4168" s="184"/>
      <c r="BE4168" s="184"/>
      <c r="BF4168" s="184"/>
      <c r="BG4168" s="184"/>
      <c r="BT4168" s="37">
        <f t="shared" si="205"/>
        <v>46021</v>
      </c>
      <c r="BU4168" s="31" t="s">
        <v>1670</v>
      </c>
      <c r="BV4168" s="183"/>
      <c r="BW4168" s="207"/>
      <c r="BX4168" s="184"/>
      <c r="BY4168" s="184"/>
      <c r="BZ4168" s="184"/>
      <c r="CA4168" s="184"/>
      <c r="CB4168" s="184"/>
      <c r="CC4168" s="184"/>
      <c r="CE4168" s="1"/>
      <c r="CF4168" s="1"/>
      <c r="CG4168" s="1"/>
      <c r="CH4168" s="1"/>
      <c r="CI4168" s="1"/>
      <c r="CJ4168" s="1"/>
      <c r="CK4168" s="1"/>
      <c r="CL4168" s="1"/>
      <c r="CM4168" s="32"/>
      <c r="CN4168" s="1"/>
      <c r="CO4168" s="1"/>
    </row>
    <row r="4169" spans="1:93" ht="30" customHeight="1" x14ac:dyDescent="0.2">
      <c r="A4169" s="1">
        <v>4163</v>
      </c>
      <c r="B4169" s="1" t="s">
        <v>865</v>
      </c>
      <c r="C4169" s="1" t="s">
        <v>866</v>
      </c>
      <c r="D4169" s="1" t="s">
        <v>867</v>
      </c>
      <c r="E4169" s="1" t="s">
        <v>868</v>
      </c>
      <c r="F4169" s="1" t="s">
        <v>74</v>
      </c>
      <c r="G4169" s="1">
        <v>1</v>
      </c>
      <c r="H4169" s="1" t="s">
        <v>341</v>
      </c>
      <c r="I4169" s="1" t="s">
        <v>114</v>
      </c>
      <c r="J4169" s="64">
        <v>553</v>
      </c>
      <c r="K4169" s="76">
        <v>2311173</v>
      </c>
      <c r="L4169" s="29">
        <v>45993</v>
      </c>
      <c r="M4169" s="29" t="s">
        <v>4163</v>
      </c>
      <c r="N4169" s="1" t="s">
        <v>478</v>
      </c>
      <c r="O4169" s="28" t="s">
        <v>225</v>
      </c>
      <c r="P4169" s="1" t="s">
        <v>216</v>
      </c>
      <c r="Q4169" s="76">
        <v>12</v>
      </c>
      <c r="R4169" s="1" t="s">
        <v>537</v>
      </c>
      <c r="T4169" s="1" t="s">
        <v>115</v>
      </c>
      <c r="U4169" s="1"/>
      <c r="V4169" s="1"/>
      <c r="AB4169" s="178"/>
      <c r="AC4169" s="93">
        <v>26</v>
      </c>
      <c r="AD4169" s="69">
        <v>210</v>
      </c>
      <c r="AE4169" s="33" t="s">
        <v>103</v>
      </c>
      <c r="AF4169" s="33" t="s">
        <v>103</v>
      </c>
      <c r="AG4169" s="33"/>
      <c r="AM4169" s="164">
        <f t="shared" si="206"/>
        <v>45996</v>
      </c>
      <c r="AX4169" s="37">
        <f t="shared" si="204"/>
        <v>46000</v>
      </c>
      <c r="AY4169" s="1" t="s">
        <v>1670</v>
      </c>
      <c r="AZ4169" s="183"/>
      <c r="BA4169" s="184"/>
      <c r="BB4169" s="184"/>
      <c r="BC4169" s="184"/>
      <c r="BD4169" s="184"/>
      <c r="BE4169" s="184"/>
      <c r="BF4169" s="184"/>
      <c r="BG4169" s="184"/>
      <c r="BT4169" s="37">
        <f t="shared" si="205"/>
        <v>46021</v>
      </c>
      <c r="BU4169" s="31" t="s">
        <v>1670</v>
      </c>
      <c r="BV4169" s="183"/>
      <c r="BW4169" s="207"/>
      <c r="BX4169" s="184"/>
      <c r="BY4169" s="184"/>
      <c r="BZ4169" s="184"/>
      <c r="CA4169" s="184"/>
      <c r="CB4169" s="184"/>
      <c r="CC4169" s="184"/>
      <c r="CE4169" s="1"/>
      <c r="CF4169" s="1"/>
      <c r="CG4169" s="1"/>
      <c r="CH4169" s="1"/>
      <c r="CI4169" s="1"/>
      <c r="CJ4169" s="1"/>
      <c r="CK4169" s="1"/>
      <c r="CL4169" s="1"/>
      <c r="CM4169" s="32"/>
      <c r="CN4169" s="1"/>
      <c r="CO4169" s="1"/>
    </row>
    <row r="4170" spans="1:93" ht="30" customHeight="1" x14ac:dyDescent="0.2">
      <c r="A4170" s="1">
        <v>4164</v>
      </c>
      <c r="B4170" s="1" t="s">
        <v>865</v>
      </c>
      <c r="C4170" s="1" t="s">
        <v>866</v>
      </c>
      <c r="D4170" s="1" t="s">
        <v>867</v>
      </c>
      <c r="E4170" s="1" t="s">
        <v>868</v>
      </c>
      <c r="F4170" s="1" t="s">
        <v>74</v>
      </c>
      <c r="G4170" s="1">
        <v>1</v>
      </c>
      <c r="H4170" s="1" t="s">
        <v>341</v>
      </c>
      <c r="I4170" s="1" t="s">
        <v>114</v>
      </c>
      <c r="J4170" s="64">
        <v>558</v>
      </c>
      <c r="K4170" s="76">
        <v>2296500</v>
      </c>
      <c r="L4170" s="29">
        <v>45993</v>
      </c>
      <c r="M4170" s="29" t="s">
        <v>4163</v>
      </c>
      <c r="N4170" s="1" t="s">
        <v>478</v>
      </c>
      <c r="O4170" s="28" t="s">
        <v>225</v>
      </c>
      <c r="P4170" s="1" t="s">
        <v>216</v>
      </c>
      <c r="Q4170" s="76">
        <v>12</v>
      </c>
      <c r="R4170" s="1" t="s">
        <v>537</v>
      </c>
      <c r="T4170" s="1" t="s">
        <v>115</v>
      </c>
      <c r="U4170" s="1"/>
      <c r="V4170" s="1"/>
      <c r="AB4170" s="179"/>
      <c r="AC4170" s="93">
        <v>23.4</v>
      </c>
      <c r="AD4170" s="69">
        <v>230</v>
      </c>
      <c r="AE4170" s="33" t="s">
        <v>103</v>
      </c>
      <c r="AF4170" s="33" t="s">
        <v>103</v>
      </c>
      <c r="AG4170" s="33"/>
      <c r="AM4170" s="164">
        <f t="shared" si="206"/>
        <v>45996</v>
      </c>
      <c r="AX4170" s="37">
        <f t="shared" ref="AX4170:AX4233" si="207">IF(L4170=0, 0,L4170+7)</f>
        <v>46000</v>
      </c>
      <c r="AY4170" s="1" t="s">
        <v>1670</v>
      </c>
      <c r="AZ4170" s="183"/>
      <c r="BA4170" s="181"/>
      <c r="BB4170" s="181"/>
      <c r="BC4170" s="181"/>
      <c r="BD4170" s="181"/>
      <c r="BE4170" s="181"/>
      <c r="BF4170" s="181"/>
      <c r="BG4170" s="181"/>
      <c r="BT4170" s="37">
        <f t="shared" si="205"/>
        <v>46021</v>
      </c>
      <c r="BU4170" s="31" t="s">
        <v>1670</v>
      </c>
      <c r="BV4170" s="183"/>
      <c r="BW4170" s="192"/>
      <c r="BX4170" s="181"/>
      <c r="BY4170" s="181"/>
      <c r="BZ4170" s="181"/>
      <c r="CA4170" s="181"/>
      <c r="CB4170" s="181"/>
      <c r="CC4170" s="181"/>
      <c r="CE4170" s="1"/>
      <c r="CF4170" s="1"/>
      <c r="CG4170" s="1"/>
      <c r="CH4170" s="1"/>
      <c r="CI4170" s="1"/>
      <c r="CJ4170" s="1"/>
      <c r="CK4170" s="1"/>
      <c r="CL4170" s="1"/>
      <c r="CM4170" s="32"/>
      <c r="CN4170" s="1"/>
      <c r="CO4170" s="1"/>
    </row>
    <row r="4171" spans="1:93" ht="30" customHeight="1" x14ac:dyDescent="0.2">
      <c r="A4171" s="1">
        <v>4165</v>
      </c>
      <c r="B4171" s="1" t="s">
        <v>870</v>
      </c>
      <c r="C4171" s="1" t="s">
        <v>871</v>
      </c>
      <c r="D4171" s="28" t="s">
        <v>872</v>
      </c>
      <c r="E4171" s="1" t="s">
        <v>873</v>
      </c>
      <c r="F4171" s="1" t="s">
        <v>74</v>
      </c>
      <c r="G4171" s="1">
        <v>3</v>
      </c>
      <c r="H4171" s="1" t="s">
        <v>341</v>
      </c>
      <c r="I4171" s="1" t="s">
        <v>114</v>
      </c>
      <c r="J4171" s="64">
        <v>407</v>
      </c>
      <c r="K4171" s="76">
        <v>2311184</v>
      </c>
      <c r="L4171" s="29">
        <v>45994</v>
      </c>
      <c r="M4171" s="29" t="s">
        <v>4163</v>
      </c>
      <c r="N4171" s="1" t="s">
        <v>478</v>
      </c>
      <c r="O4171" s="28" t="s">
        <v>634</v>
      </c>
      <c r="P4171" s="1" t="s">
        <v>323</v>
      </c>
      <c r="Q4171" s="76">
        <v>9</v>
      </c>
      <c r="R4171" s="1"/>
      <c r="S4171" s="1">
        <v>6</v>
      </c>
      <c r="T4171" s="1" t="s">
        <v>115</v>
      </c>
      <c r="U4171" s="1"/>
      <c r="V4171" s="1"/>
      <c r="AB4171" s="28" t="s">
        <v>1925</v>
      </c>
      <c r="AC4171" s="93">
        <v>24.5</v>
      </c>
      <c r="AD4171" s="69">
        <v>250</v>
      </c>
      <c r="AE4171" s="33" t="s">
        <v>103</v>
      </c>
      <c r="AF4171" s="33" t="s">
        <v>103</v>
      </c>
      <c r="AG4171" s="33"/>
      <c r="AM4171" s="164">
        <f t="shared" si="206"/>
        <v>45997</v>
      </c>
      <c r="AX4171" s="37">
        <f t="shared" si="207"/>
        <v>46001</v>
      </c>
      <c r="AY4171" s="1" t="s">
        <v>1678</v>
      </c>
      <c r="AZ4171" s="1" t="s">
        <v>1677</v>
      </c>
      <c r="BA4171" s="31">
        <v>49.5</v>
      </c>
      <c r="BB4171" s="31">
        <v>46.9</v>
      </c>
      <c r="BC4171" s="1">
        <v>47.8</v>
      </c>
      <c r="BD4171" s="1"/>
      <c r="BE4171" s="1"/>
      <c r="BF4171" s="1"/>
      <c r="BG4171" s="1">
        <f>AVERAGE(BA4171:BF4171)</f>
        <v>48.066666666666663</v>
      </c>
      <c r="BT4171" s="37">
        <f t="shared" si="205"/>
        <v>46022</v>
      </c>
      <c r="BU4171" s="31" t="s">
        <v>1678</v>
      </c>
      <c r="BV4171" s="1" t="s">
        <v>1823</v>
      </c>
      <c r="BW4171" s="79">
        <v>61.1</v>
      </c>
      <c r="BX4171" s="31">
        <v>63.2</v>
      </c>
      <c r="BY4171" s="1">
        <v>62.4</v>
      </c>
      <c r="BZ4171" s="1"/>
      <c r="CA4171" s="1"/>
      <c r="CB4171" s="1"/>
      <c r="CC4171" s="1">
        <f>AVERAGE(BW4171:CB4171)</f>
        <v>62.233333333333341</v>
      </c>
      <c r="CE4171" s="1"/>
      <c r="CF4171" s="1"/>
      <c r="CG4171" s="1"/>
      <c r="CH4171" s="1"/>
      <c r="CI4171" s="1"/>
      <c r="CJ4171" s="1"/>
      <c r="CK4171" s="1"/>
      <c r="CL4171" s="1"/>
      <c r="CM4171" s="32"/>
      <c r="CN4171" s="1"/>
      <c r="CO4171" s="1"/>
    </row>
    <row r="4172" spans="1:93" ht="30" customHeight="1" x14ac:dyDescent="0.2">
      <c r="A4172" s="1">
        <v>4166</v>
      </c>
      <c r="B4172" s="1" t="s">
        <v>874</v>
      </c>
      <c r="C4172" s="1" t="s">
        <v>875</v>
      </c>
      <c r="D4172" s="1" t="s">
        <v>876</v>
      </c>
      <c r="E4172" s="1" t="s">
        <v>848</v>
      </c>
      <c r="F4172" s="1" t="s">
        <v>74</v>
      </c>
      <c r="G4172" s="1">
        <v>10</v>
      </c>
      <c r="H4172" s="1" t="s">
        <v>341</v>
      </c>
      <c r="I4172" s="1" t="s">
        <v>114</v>
      </c>
      <c r="J4172" s="64">
        <v>557</v>
      </c>
      <c r="K4172" s="76">
        <v>2311182</v>
      </c>
      <c r="L4172" s="29">
        <v>45994</v>
      </c>
      <c r="M4172" s="29" t="s">
        <v>4163</v>
      </c>
      <c r="N4172" s="1" t="s">
        <v>478</v>
      </c>
      <c r="O4172" s="28" t="s">
        <v>634</v>
      </c>
      <c r="P4172" s="1" t="s">
        <v>323</v>
      </c>
      <c r="Q4172" s="76">
        <v>12</v>
      </c>
      <c r="R4172" s="1"/>
      <c r="S4172" s="1">
        <v>6</v>
      </c>
      <c r="T4172" s="1" t="s">
        <v>115</v>
      </c>
      <c r="U4172" s="1"/>
      <c r="V4172" s="1"/>
      <c r="AB4172" s="177" t="s">
        <v>1926</v>
      </c>
      <c r="AC4172" s="93">
        <v>25.5</v>
      </c>
      <c r="AD4172" s="69">
        <v>230</v>
      </c>
      <c r="AE4172" s="33" t="s">
        <v>103</v>
      </c>
      <c r="AF4172" s="33" t="s">
        <v>103</v>
      </c>
      <c r="AG4172" s="33"/>
      <c r="AM4172" s="164">
        <f t="shared" si="206"/>
        <v>45997</v>
      </c>
      <c r="AX4172" s="37">
        <f t="shared" si="207"/>
        <v>46001</v>
      </c>
      <c r="AY4172" s="1" t="s">
        <v>1672</v>
      </c>
      <c r="AZ4172" s="185" t="s">
        <v>1673</v>
      </c>
      <c r="BA4172" s="180">
        <v>48.6</v>
      </c>
      <c r="BB4172" s="180">
        <v>46.9</v>
      </c>
      <c r="BC4172" s="180">
        <v>47.7</v>
      </c>
      <c r="BD4172" s="180"/>
      <c r="BE4172" s="180"/>
      <c r="BF4172" s="180"/>
      <c r="BG4172" s="180">
        <f>AVERAGE(BA4172:BF4175)</f>
        <v>47.733333333333327</v>
      </c>
      <c r="BT4172" s="37">
        <f t="shared" si="205"/>
        <v>46022</v>
      </c>
      <c r="BU4172" s="31" t="s">
        <v>1672</v>
      </c>
      <c r="BV4172" s="183" t="s">
        <v>1674</v>
      </c>
      <c r="BW4172" s="191">
        <v>60.9</v>
      </c>
      <c r="BX4172" s="180">
        <v>61.1</v>
      </c>
      <c r="BY4172" s="180">
        <v>63.1</v>
      </c>
      <c r="BZ4172" s="180"/>
      <c r="CA4172" s="180"/>
      <c r="CB4172" s="180"/>
      <c r="CC4172" s="180">
        <f>AVERAGE(BW4172:CB4175)</f>
        <v>61.699999999999996</v>
      </c>
      <c r="CE4172" s="1"/>
      <c r="CF4172" s="1"/>
      <c r="CG4172" s="1"/>
      <c r="CH4172" s="1"/>
      <c r="CI4172" s="1"/>
      <c r="CJ4172" s="1"/>
      <c r="CK4172" s="1"/>
      <c r="CL4172" s="1"/>
      <c r="CM4172" s="32"/>
      <c r="CN4172" s="1"/>
      <c r="CO4172" s="1"/>
    </row>
    <row r="4173" spans="1:93" ht="30" customHeight="1" x14ac:dyDescent="0.2">
      <c r="A4173" s="1">
        <v>4167</v>
      </c>
      <c r="B4173" s="1" t="s">
        <v>874</v>
      </c>
      <c r="C4173" s="1" t="s">
        <v>875</v>
      </c>
      <c r="D4173" s="1" t="s">
        <v>876</v>
      </c>
      <c r="E4173" s="1" t="s">
        <v>848</v>
      </c>
      <c r="F4173" s="1" t="s">
        <v>74</v>
      </c>
      <c r="G4173" s="1">
        <v>10</v>
      </c>
      <c r="H4173" s="1" t="s">
        <v>341</v>
      </c>
      <c r="I4173" s="1" t="s">
        <v>114</v>
      </c>
      <c r="J4173" s="64">
        <v>558</v>
      </c>
      <c r="K4173" s="76">
        <v>2311189</v>
      </c>
      <c r="L4173" s="29">
        <v>45994</v>
      </c>
      <c r="M4173" s="29" t="s">
        <v>4163</v>
      </c>
      <c r="N4173" s="1" t="s">
        <v>478</v>
      </c>
      <c r="O4173" s="28" t="s">
        <v>634</v>
      </c>
      <c r="P4173" s="1" t="s">
        <v>323</v>
      </c>
      <c r="Q4173" s="76">
        <v>10</v>
      </c>
      <c r="R4173" s="1"/>
      <c r="T4173" s="1" t="s">
        <v>115</v>
      </c>
      <c r="U4173" s="1"/>
      <c r="V4173" s="1"/>
      <c r="AB4173" s="178"/>
      <c r="AC4173" s="93">
        <v>22.5</v>
      </c>
      <c r="AD4173" s="69">
        <v>240</v>
      </c>
      <c r="AE4173" s="33" t="s">
        <v>103</v>
      </c>
      <c r="AF4173" s="33" t="s">
        <v>103</v>
      </c>
      <c r="AG4173" s="33"/>
      <c r="AM4173" s="164">
        <f t="shared" si="206"/>
        <v>45997</v>
      </c>
      <c r="AX4173" s="37">
        <f t="shared" si="207"/>
        <v>46001</v>
      </c>
      <c r="AY4173" s="1" t="s">
        <v>1672</v>
      </c>
      <c r="AZ4173" s="185"/>
      <c r="BA4173" s="184"/>
      <c r="BB4173" s="184"/>
      <c r="BC4173" s="184"/>
      <c r="BD4173" s="184"/>
      <c r="BE4173" s="184"/>
      <c r="BF4173" s="184"/>
      <c r="BG4173" s="184"/>
      <c r="BT4173" s="37">
        <f t="shared" si="205"/>
        <v>46022</v>
      </c>
      <c r="BU4173" s="31" t="s">
        <v>1672</v>
      </c>
      <c r="BV4173" s="183"/>
      <c r="BW4173" s="207"/>
      <c r="BX4173" s="184"/>
      <c r="BY4173" s="184"/>
      <c r="BZ4173" s="184"/>
      <c r="CA4173" s="184"/>
      <c r="CB4173" s="184"/>
      <c r="CC4173" s="184"/>
      <c r="CE4173" s="1"/>
      <c r="CF4173" s="1"/>
      <c r="CG4173" s="1"/>
      <c r="CH4173" s="1"/>
      <c r="CI4173" s="1"/>
      <c r="CJ4173" s="1"/>
      <c r="CK4173" s="1"/>
      <c r="CL4173" s="1"/>
      <c r="CM4173" s="32"/>
      <c r="CN4173" s="1"/>
      <c r="CO4173" s="1"/>
    </row>
    <row r="4174" spans="1:93" ht="30" customHeight="1" x14ac:dyDescent="0.2">
      <c r="A4174" s="1">
        <v>4168</v>
      </c>
      <c r="B4174" s="1" t="s">
        <v>874</v>
      </c>
      <c r="C4174" s="1" t="s">
        <v>875</v>
      </c>
      <c r="D4174" s="1" t="s">
        <v>876</v>
      </c>
      <c r="E4174" s="1" t="s">
        <v>848</v>
      </c>
      <c r="F4174" s="1" t="s">
        <v>74</v>
      </c>
      <c r="G4174" s="1">
        <v>10</v>
      </c>
      <c r="H4174" s="1" t="s">
        <v>341</v>
      </c>
      <c r="I4174" s="1" t="s">
        <v>114</v>
      </c>
      <c r="J4174" s="64">
        <v>415</v>
      </c>
      <c r="K4174" s="76">
        <v>2311192</v>
      </c>
      <c r="L4174" s="29">
        <v>45994</v>
      </c>
      <c r="M4174" s="29" t="s">
        <v>4163</v>
      </c>
      <c r="N4174" s="1" t="s">
        <v>478</v>
      </c>
      <c r="O4174" s="28" t="s">
        <v>634</v>
      </c>
      <c r="P4174" s="1" t="s">
        <v>323</v>
      </c>
      <c r="Q4174" s="76">
        <v>10</v>
      </c>
      <c r="R4174" s="1"/>
      <c r="T4174" s="1" t="s">
        <v>115</v>
      </c>
      <c r="U4174" s="1"/>
      <c r="V4174" s="1"/>
      <c r="AB4174" s="178"/>
      <c r="AC4174" s="93">
        <v>24</v>
      </c>
      <c r="AD4174" s="69">
        <v>230</v>
      </c>
      <c r="AE4174" s="33" t="s">
        <v>103</v>
      </c>
      <c r="AF4174" s="33" t="s">
        <v>103</v>
      </c>
      <c r="AG4174" s="33"/>
      <c r="AM4174" s="164">
        <f t="shared" si="206"/>
        <v>45997</v>
      </c>
      <c r="AX4174" s="37">
        <f t="shared" si="207"/>
        <v>46001</v>
      </c>
      <c r="AY4174" s="1" t="s">
        <v>1672</v>
      </c>
      <c r="AZ4174" s="185"/>
      <c r="BA4174" s="184"/>
      <c r="BB4174" s="184"/>
      <c r="BC4174" s="184"/>
      <c r="BD4174" s="184"/>
      <c r="BE4174" s="184"/>
      <c r="BF4174" s="184"/>
      <c r="BG4174" s="184"/>
      <c r="BT4174" s="37">
        <f t="shared" si="205"/>
        <v>46022</v>
      </c>
      <c r="BU4174" s="31" t="s">
        <v>1672</v>
      </c>
      <c r="BV4174" s="183"/>
      <c r="BW4174" s="207"/>
      <c r="BX4174" s="184"/>
      <c r="BY4174" s="184"/>
      <c r="BZ4174" s="184"/>
      <c r="CA4174" s="184"/>
      <c r="CB4174" s="184"/>
      <c r="CC4174" s="184"/>
      <c r="CE4174" s="1"/>
      <c r="CF4174" s="1"/>
      <c r="CG4174" s="1"/>
      <c r="CH4174" s="1"/>
      <c r="CI4174" s="1"/>
      <c r="CJ4174" s="1"/>
      <c r="CK4174" s="1"/>
      <c r="CL4174" s="1"/>
      <c r="CM4174" s="32"/>
      <c r="CN4174" s="1"/>
      <c r="CO4174" s="1"/>
    </row>
    <row r="4175" spans="1:93" ht="30" customHeight="1" x14ac:dyDescent="0.2">
      <c r="A4175" s="1">
        <v>4169</v>
      </c>
      <c r="B4175" s="1" t="s">
        <v>874</v>
      </c>
      <c r="C4175" s="1" t="s">
        <v>875</v>
      </c>
      <c r="D4175" s="1" t="s">
        <v>876</v>
      </c>
      <c r="E4175" s="1" t="s">
        <v>848</v>
      </c>
      <c r="F4175" s="1" t="s">
        <v>74</v>
      </c>
      <c r="G4175" s="1">
        <v>10</v>
      </c>
      <c r="H4175" s="1" t="s">
        <v>341</v>
      </c>
      <c r="I4175" s="1" t="s">
        <v>114</v>
      </c>
      <c r="J4175" s="64">
        <v>407</v>
      </c>
      <c r="K4175" s="76">
        <v>2311197</v>
      </c>
      <c r="L4175" s="29">
        <v>45994</v>
      </c>
      <c r="M4175" s="29" t="s">
        <v>4163</v>
      </c>
      <c r="N4175" s="1" t="s">
        <v>478</v>
      </c>
      <c r="O4175" s="28" t="s">
        <v>634</v>
      </c>
      <c r="P4175" s="1" t="s">
        <v>323</v>
      </c>
      <c r="Q4175" s="76">
        <v>10</v>
      </c>
      <c r="R4175" s="1"/>
      <c r="T4175" s="1" t="s">
        <v>115</v>
      </c>
      <c r="U4175" s="1"/>
      <c r="V4175" s="1"/>
      <c r="AB4175" s="179"/>
      <c r="AC4175" s="93">
        <v>22</v>
      </c>
      <c r="AD4175" s="69">
        <v>250</v>
      </c>
      <c r="AE4175" s="33" t="s">
        <v>103</v>
      </c>
      <c r="AF4175" s="33" t="s">
        <v>103</v>
      </c>
      <c r="AG4175" s="33"/>
      <c r="AM4175" s="164">
        <f t="shared" si="206"/>
        <v>45997</v>
      </c>
      <c r="AX4175" s="37">
        <f t="shared" si="207"/>
        <v>46001</v>
      </c>
      <c r="AY4175" s="1" t="s">
        <v>1672</v>
      </c>
      <c r="AZ4175" s="185"/>
      <c r="BA4175" s="181"/>
      <c r="BB4175" s="181"/>
      <c r="BC4175" s="181"/>
      <c r="BD4175" s="181"/>
      <c r="BE4175" s="181"/>
      <c r="BF4175" s="181"/>
      <c r="BG4175" s="181"/>
      <c r="BT4175" s="37">
        <f t="shared" si="205"/>
        <v>46022</v>
      </c>
      <c r="BU4175" s="31" t="s">
        <v>1672</v>
      </c>
      <c r="BV4175" s="183"/>
      <c r="BW4175" s="192"/>
      <c r="BX4175" s="181"/>
      <c r="BY4175" s="181"/>
      <c r="BZ4175" s="181"/>
      <c r="CA4175" s="181"/>
      <c r="CB4175" s="181"/>
      <c r="CC4175" s="181"/>
      <c r="CE4175" s="1"/>
      <c r="CF4175" s="1"/>
      <c r="CG4175" s="1"/>
      <c r="CH4175" s="1"/>
      <c r="CI4175" s="1"/>
      <c r="CJ4175" s="1"/>
      <c r="CK4175" s="1"/>
      <c r="CL4175" s="1"/>
      <c r="CM4175" s="32"/>
      <c r="CN4175" s="1"/>
      <c r="CO4175" s="1"/>
    </row>
    <row r="4176" spans="1:93" ht="30" customHeight="1" x14ac:dyDescent="0.2">
      <c r="A4176" s="1">
        <v>4170</v>
      </c>
      <c r="B4176" s="1" t="s">
        <v>1449</v>
      </c>
      <c r="C4176" s="1" t="s">
        <v>1447</v>
      </c>
      <c r="D4176" s="28" t="s">
        <v>1448</v>
      </c>
      <c r="E4176" s="1" t="s">
        <v>732</v>
      </c>
      <c r="F4176" s="1" t="s">
        <v>74</v>
      </c>
      <c r="G4176" s="1">
        <v>8</v>
      </c>
      <c r="H4176" s="1" t="s">
        <v>341</v>
      </c>
      <c r="I4176" s="1" t="s">
        <v>114</v>
      </c>
      <c r="J4176" s="64">
        <v>551</v>
      </c>
      <c r="K4176" s="76">
        <v>2311202</v>
      </c>
      <c r="L4176" s="29">
        <v>45994</v>
      </c>
      <c r="M4176" s="29" t="s">
        <v>4163</v>
      </c>
      <c r="N4176" s="1" t="s">
        <v>478</v>
      </c>
      <c r="O4176" s="28" t="s">
        <v>634</v>
      </c>
      <c r="P4176" s="1" t="s">
        <v>323</v>
      </c>
      <c r="Q4176" s="76">
        <v>12</v>
      </c>
      <c r="R4176" s="1"/>
      <c r="S4176" s="1">
        <v>6</v>
      </c>
      <c r="T4176" s="1" t="s">
        <v>115</v>
      </c>
      <c r="U4176" s="1"/>
      <c r="V4176" s="1"/>
      <c r="AB4176" s="177" t="s">
        <v>1927</v>
      </c>
      <c r="AC4176" s="93">
        <v>23.5</v>
      </c>
      <c r="AD4176" s="69">
        <v>240</v>
      </c>
      <c r="AE4176" s="33" t="s">
        <v>103</v>
      </c>
      <c r="AF4176" s="33" t="s">
        <v>103</v>
      </c>
      <c r="AG4176" s="33"/>
      <c r="AM4176" s="164"/>
      <c r="AX4176" s="37">
        <f t="shared" si="207"/>
        <v>46001</v>
      </c>
      <c r="AY4176" s="1" t="s">
        <v>1450</v>
      </c>
      <c r="AZ4176" s="183" t="s">
        <v>1451</v>
      </c>
      <c r="BA4176" s="180">
        <v>50.5</v>
      </c>
      <c r="BB4176" s="180">
        <v>48</v>
      </c>
      <c r="BC4176" s="180">
        <v>49.4</v>
      </c>
      <c r="BD4176" s="180"/>
      <c r="BE4176" s="180"/>
      <c r="BF4176" s="180"/>
      <c r="BG4176" s="180">
        <f>AVERAGE(BA4176:BF4179)</f>
        <v>49.300000000000004</v>
      </c>
      <c r="BT4176" s="37">
        <f t="shared" si="205"/>
        <v>46022</v>
      </c>
      <c r="BU4176" s="31" t="s">
        <v>1450</v>
      </c>
      <c r="BV4176" s="183" t="s">
        <v>1822</v>
      </c>
      <c r="BW4176" s="191">
        <v>61.8</v>
      </c>
      <c r="BX4176" s="180">
        <v>63.4</v>
      </c>
      <c r="BY4176" s="180">
        <v>61.8</v>
      </c>
      <c r="BZ4176" s="180"/>
      <c r="CA4176" s="180"/>
      <c r="CB4176" s="180"/>
      <c r="CC4176" s="180">
        <f>AVERAGE(BW4176:CB4179)</f>
        <v>62.333333333333336</v>
      </c>
      <c r="CE4176" s="1"/>
      <c r="CF4176" s="1"/>
      <c r="CG4176" s="1"/>
      <c r="CH4176" s="1"/>
      <c r="CI4176" s="1"/>
      <c r="CJ4176" s="1"/>
      <c r="CK4176" s="1"/>
      <c r="CL4176" s="1"/>
      <c r="CM4176" s="32"/>
      <c r="CN4176" s="1"/>
      <c r="CO4176" s="1"/>
    </row>
    <row r="4177" spans="1:93" ht="30" customHeight="1" x14ac:dyDescent="0.2">
      <c r="A4177" s="1">
        <v>4171</v>
      </c>
      <c r="B4177" s="1" t="s">
        <v>1449</v>
      </c>
      <c r="C4177" s="1" t="s">
        <v>1447</v>
      </c>
      <c r="D4177" s="28" t="s">
        <v>1448</v>
      </c>
      <c r="E4177" s="1" t="s">
        <v>732</v>
      </c>
      <c r="F4177" s="1" t="s">
        <v>74</v>
      </c>
      <c r="G4177" s="1">
        <v>8</v>
      </c>
      <c r="H4177" s="1" t="s">
        <v>341</v>
      </c>
      <c r="I4177" s="1" t="s">
        <v>114</v>
      </c>
      <c r="J4177" s="64">
        <v>553</v>
      </c>
      <c r="K4177" s="76">
        <v>2311204</v>
      </c>
      <c r="L4177" s="29">
        <v>45994</v>
      </c>
      <c r="M4177" s="29" t="s">
        <v>4163</v>
      </c>
      <c r="N4177" s="1" t="s">
        <v>478</v>
      </c>
      <c r="O4177" s="28" t="s">
        <v>634</v>
      </c>
      <c r="P4177" s="1" t="s">
        <v>323</v>
      </c>
      <c r="Q4177" s="76">
        <v>12</v>
      </c>
      <c r="R4177" s="1"/>
      <c r="T4177" s="1" t="s">
        <v>115</v>
      </c>
      <c r="U4177" s="1"/>
      <c r="V4177" s="1"/>
      <c r="AB4177" s="178"/>
      <c r="AC4177" s="93">
        <v>21</v>
      </c>
      <c r="AD4177" s="69">
        <v>230</v>
      </c>
      <c r="AE4177" s="33" t="s">
        <v>103</v>
      </c>
      <c r="AF4177" s="33" t="s">
        <v>103</v>
      </c>
      <c r="AG4177" s="33"/>
      <c r="AM4177" s="164"/>
      <c r="AX4177" s="37">
        <f t="shared" si="207"/>
        <v>46001</v>
      </c>
      <c r="AY4177" s="1" t="s">
        <v>1450</v>
      </c>
      <c r="AZ4177" s="183"/>
      <c r="BA4177" s="184"/>
      <c r="BB4177" s="184"/>
      <c r="BC4177" s="184"/>
      <c r="BD4177" s="184"/>
      <c r="BE4177" s="184"/>
      <c r="BF4177" s="184"/>
      <c r="BG4177" s="184"/>
      <c r="BT4177" s="37">
        <f t="shared" si="205"/>
        <v>46022</v>
      </c>
      <c r="BU4177" s="31" t="s">
        <v>1450</v>
      </c>
      <c r="BV4177" s="183"/>
      <c r="BW4177" s="207"/>
      <c r="BX4177" s="184"/>
      <c r="BY4177" s="184"/>
      <c r="BZ4177" s="184"/>
      <c r="CA4177" s="184"/>
      <c r="CB4177" s="184"/>
      <c r="CC4177" s="184"/>
      <c r="CE4177" s="1"/>
      <c r="CF4177" s="1"/>
      <c r="CG4177" s="1"/>
      <c r="CH4177" s="1"/>
      <c r="CI4177" s="1"/>
      <c r="CJ4177" s="1"/>
      <c r="CK4177" s="1"/>
      <c r="CL4177" s="1"/>
      <c r="CM4177" s="32"/>
      <c r="CN4177" s="1"/>
      <c r="CO4177" s="1"/>
    </row>
    <row r="4178" spans="1:93" ht="30" customHeight="1" x14ac:dyDescent="0.2">
      <c r="A4178" s="1">
        <v>4172</v>
      </c>
      <c r="B4178" s="1" t="s">
        <v>1449</v>
      </c>
      <c r="C4178" s="1" t="s">
        <v>1447</v>
      </c>
      <c r="D4178" s="28" t="s">
        <v>1448</v>
      </c>
      <c r="E4178" s="1" t="s">
        <v>732</v>
      </c>
      <c r="F4178" s="1" t="s">
        <v>74</v>
      </c>
      <c r="G4178" s="1">
        <v>8</v>
      </c>
      <c r="H4178" s="1" t="s">
        <v>341</v>
      </c>
      <c r="I4178" s="1" t="s">
        <v>114</v>
      </c>
      <c r="J4178" s="64">
        <v>557</v>
      </c>
      <c r="K4178" s="76">
        <v>2311206</v>
      </c>
      <c r="L4178" s="29">
        <v>45994</v>
      </c>
      <c r="M4178" s="29" t="s">
        <v>4163</v>
      </c>
      <c r="N4178" s="1" t="s">
        <v>478</v>
      </c>
      <c r="O4178" s="28" t="s">
        <v>634</v>
      </c>
      <c r="P4178" s="1" t="s">
        <v>323</v>
      </c>
      <c r="Q4178" s="76">
        <v>8</v>
      </c>
      <c r="R4178" s="1"/>
      <c r="T4178" s="1" t="s">
        <v>115</v>
      </c>
      <c r="U4178" s="1"/>
      <c r="V4178" s="1"/>
      <c r="AB4178" s="178"/>
      <c r="AC4178" s="93">
        <v>25</v>
      </c>
      <c r="AD4178" s="69">
        <v>240</v>
      </c>
      <c r="AE4178" s="33" t="s">
        <v>103</v>
      </c>
      <c r="AF4178" s="33" t="s">
        <v>103</v>
      </c>
      <c r="AG4178" s="33"/>
      <c r="AM4178" s="164"/>
      <c r="AX4178" s="37">
        <f t="shared" si="207"/>
        <v>46001</v>
      </c>
      <c r="AY4178" s="1" t="s">
        <v>1450</v>
      </c>
      <c r="AZ4178" s="183"/>
      <c r="BA4178" s="184"/>
      <c r="BB4178" s="184"/>
      <c r="BC4178" s="184"/>
      <c r="BD4178" s="184"/>
      <c r="BE4178" s="184"/>
      <c r="BF4178" s="184"/>
      <c r="BG4178" s="184"/>
      <c r="BT4178" s="37">
        <f t="shared" si="205"/>
        <v>46022</v>
      </c>
      <c r="BU4178" s="31" t="s">
        <v>1450</v>
      </c>
      <c r="BV4178" s="183"/>
      <c r="BW4178" s="207"/>
      <c r="BX4178" s="184"/>
      <c r="BY4178" s="184"/>
      <c r="BZ4178" s="184"/>
      <c r="CA4178" s="184"/>
      <c r="CB4178" s="184"/>
      <c r="CC4178" s="184"/>
      <c r="CE4178" s="1"/>
      <c r="CF4178" s="1"/>
      <c r="CG4178" s="1"/>
      <c r="CH4178" s="1"/>
      <c r="CI4178" s="1"/>
      <c r="CJ4178" s="1"/>
      <c r="CK4178" s="1"/>
      <c r="CL4178" s="1"/>
      <c r="CM4178" s="32"/>
      <c r="CN4178" s="1"/>
      <c r="CO4178" s="1"/>
    </row>
    <row r="4179" spans="1:93" ht="30" customHeight="1" x14ac:dyDescent="0.2">
      <c r="A4179" s="1">
        <v>4173</v>
      </c>
      <c r="B4179" s="1" t="s">
        <v>1449</v>
      </c>
      <c r="C4179" s="1" t="s">
        <v>1447</v>
      </c>
      <c r="D4179" s="28" t="s">
        <v>1448</v>
      </c>
      <c r="E4179" s="1" t="s">
        <v>732</v>
      </c>
      <c r="F4179" s="1" t="s">
        <v>74</v>
      </c>
      <c r="G4179" s="1">
        <v>8</v>
      </c>
      <c r="H4179" s="1" t="s">
        <v>341</v>
      </c>
      <c r="I4179" s="1" t="s">
        <v>114</v>
      </c>
      <c r="J4179" s="64">
        <v>295</v>
      </c>
      <c r="K4179" s="76">
        <v>2311210</v>
      </c>
      <c r="L4179" s="29">
        <v>45994</v>
      </c>
      <c r="M4179" s="29" t="s">
        <v>4163</v>
      </c>
      <c r="N4179" s="1" t="s">
        <v>478</v>
      </c>
      <c r="O4179" s="28" t="s">
        <v>634</v>
      </c>
      <c r="P4179" s="1" t="s">
        <v>323</v>
      </c>
      <c r="Q4179" s="76">
        <v>3</v>
      </c>
      <c r="R4179" s="1"/>
      <c r="T4179" s="1" t="s">
        <v>115</v>
      </c>
      <c r="U4179" s="1"/>
      <c r="V4179" s="1"/>
      <c r="AB4179" s="179"/>
      <c r="AC4179" s="93">
        <v>25</v>
      </c>
      <c r="AD4179" s="69">
        <v>230</v>
      </c>
      <c r="AE4179" s="33" t="s">
        <v>103</v>
      </c>
      <c r="AF4179" s="33" t="s">
        <v>103</v>
      </c>
      <c r="AG4179" s="33"/>
      <c r="AM4179" s="164"/>
      <c r="AX4179" s="37">
        <f t="shared" si="207"/>
        <v>46001</v>
      </c>
      <c r="AY4179" s="1" t="s">
        <v>1450</v>
      </c>
      <c r="AZ4179" s="183"/>
      <c r="BA4179" s="181"/>
      <c r="BB4179" s="181"/>
      <c r="BC4179" s="181"/>
      <c r="BD4179" s="181"/>
      <c r="BE4179" s="181"/>
      <c r="BF4179" s="181"/>
      <c r="BG4179" s="181"/>
      <c r="BT4179" s="37">
        <f t="shared" si="205"/>
        <v>46022</v>
      </c>
      <c r="BU4179" s="31" t="s">
        <v>1450</v>
      </c>
      <c r="BV4179" s="183"/>
      <c r="BW4179" s="192"/>
      <c r="BX4179" s="181"/>
      <c r="BY4179" s="181"/>
      <c r="BZ4179" s="181"/>
      <c r="CA4179" s="181"/>
      <c r="CB4179" s="181"/>
      <c r="CC4179" s="181"/>
      <c r="CE4179" s="1"/>
      <c r="CF4179" s="1"/>
      <c r="CG4179" s="1"/>
      <c r="CH4179" s="1"/>
      <c r="CI4179" s="1"/>
      <c r="CJ4179" s="1"/>
      <c r="CK4179" s="1"/>
      <c r="CL4179" s="1"/>
      <c r="CM4179" s="32"/>
      <c r="CN4179" s="1"/>
      <c r="CO4179" s="1"/>
    </row>
    <row r="4180" spans="1:93" ht="30" customHeight="1" x14ac:dyDescent="0.2">
      <c r="A4180" s="1">
        <v>4174</v>
      </c>
      <c r="B4180" s="1" t="s">
        <v>877</v>
      </c>
      <c r="C4180" s="1" t="s">
        <v>878</v>
      </c>
      <c r="D4180" s="1" t="s">
        <v>879</v>
      </c>
      <c r="E4180" s="1" t="s">
        <v>864</v>
      </c>
      <c r="F4180" s="1" t="s">
        <v>74</v>
      </c>
      <c r="G4180" s="1">
        <v>10</v>
      </c>
      <c r="H4180" s="1" t="s">
        <v>341</v>
      </c>
      <c r="I4180" s="1" t="s">
        <v>114</v>
      </c>
      <c r="J4180" s="64">
        <v>273</v>
      </c>
      <c r="K4180" s="76">
        <v>2309552</v>
      </c>
      <c r="L4180" s="29">
        <v>45995</v>
      </c>
      <c r="M4180" s="29" t="s">
        <v>4163</v>
      </c>
      <c r="N4180" s="1" t="s">
        <v>478</v>
      </c>
      <c r="O4180" s="28" t="s">
        <v>634</v>
      </c>
      <c r="P4180" s="1" t="s">
        <v>323</v>
      </c>
      <c r="Q4180" s="76">
        <v>8</v>
      </c>
      <c r="R4180" s="1"/>
      <c r="S4180" s="1">
        <v>6</v>
      </c>
      <c r="T4180" s="1" t="s">
        <v>115</v>
      </c>
      <c r="U4180" s="1"/>
      <c r="V4180" s="1"/>
      <c r="AB4180" s="177" t="s">
        <v>1928</v>
      </c>
      <c r="AC4180" s="93">
        <v>23.5</v>
      </c>
      <c r="AD4180" s="69">
        <v>250</v>
      </c>
      <c r="AE4180" s="33" t="s">
        <v>103</v>
      </c>
      <c r="AF4180" s="33" t="s">
        <v>103</v>
      </c>
      <c r="AG4180" s="33"/>
      <c r="AM4180" s="164">
        <f t="shared" si="206"/>
        <v>45998</v>
      </c>
      <c r="AX4180" s="37">
        <f t="shared" si="207"/>
        <v>46002</v>
      </c>
      <c r="AY4180" s="1" t="s">
        <v>1828</v>
      </c>
      <c r="AZ4180" s="183" t="s">
        <v>1829</v>
      </c>
      <c r="BA4180" s="180">
        <v>48.6</v>
      </c>
      <c r="BB4180" s="180">
        <v>48</v>
      </c>
      <c r="BC4180" s="180">
        <v>47.8</v>
      </c>
      <c r="BD4180" s="180"/>
      <c r="BE4180" s="180"/>
      <c r="BF4180" s="180"/>
      <c r="BG4180" s="180">
        <f>AVERAGE(BA4180:BF4181)</f>
        <v>48.133333333333326</v>
      </c>
      <c r="BT4180" s="37">
        <f t="shared" si="205"/>
        <v>46023</v>
      </c>
      <c r="BU4180" s="31" t="s">
        <v>1828</v>
      </c>
      <c r="BV4180" s="183" t="s">
        <v>1830</v>
      </c>
      <c r="BW4180" s="191">
        <v>63.3</v>
      </c>
      <c r="BX4180" s="180">
        <v>62.8</v>
      </c>
      <c r="BY4180" s="180">
        <v>61.7</v>
      </c>
      <c r="BZ4180" s="180"/>
      <c r="CA4180" s="180"/>
      <c r="CB4180" s="180"/>
      <c r="CC4180" s="180">
        <f>AVERAGE(BW4180:CB4181)</f>
        <v>62.6</v>
      </c>
      <c r="CE4180" s="1"/>
      <c r="CF4180" s="1"/>
      <c r="CG4180" s="1"/>
      <c r="CH4180" s="1"/>
      <c r="CI4180" s="1"/>
      <c r="CJ4180" s="1"/>
      <c r="CK4180" s="1"/>
      <c r="CL4180" s="1"/>
      <c r="CM4180" s="32"/>
      <c r="CN4180" s="1"/>
      <c r="CO4180" s="1"/>
    </row>
    <row r="4181" spans="1:93" ht="30" customHeight="1" x14ac:dyDescent="0.2">
      <c r="A4181" s="1">
        <v>4175</v>
      </c>
      <c r="B4181" s="1" t="s">
        <v>877</v>
      </c>
      <c r="C4181" s="1" t="s">
        <v>878</v>
      </c>
      <c r="D4181" s="1" t="s">
        <v>879</v>
      </c>
      <c r="E4181" s="1" t="s">
        <v>864</v>
      </c>
      <c r="F4181" s="1" t="s">
        <v>74</v>
      </c>
      <c r="G4181" s="1">
        <v>10</v>
      </c>
      <c r="H4181" s="1" t="s">
        <v>341</v>
      </c>
      <c r="I4181" s="1" t="s">
        <v>114</v>
      </c>
      <c r="J4181" s="64">
        <v>302</v>
      </c>
      <c r="K4181" s="76">
        <v>2311251</v>
      </c>
      <c r="L4181" s="29">
        <v>45995</v>
      </c>
      <c r="M4181" s="29" t="s">
        <v>4163</v>
      </c>
      <c r="N4181" s="1" t="s">
        <v>478</v>
      </c>
      <c r="O4181" s="28" t="s">
        <v>634</v>
      </c>
      <c r="P4181" s="1" t="s">
        <v>323</v>
      </c>
      <c r="Q4181" s="76">
        <v>5</v>
      </c>
      <c r="R4181" s="1"/>
      <c r="T4181" s="1" t="s">
        <v>115</v>
      </c>
      <c r="U4181" s="1"/>
      <c r="V4181" s="1"/>
      <c r="AB4181" s="179"/>
      <c r="AC4181" s="93">
        <v>23</v>
      </c>
      <c r="AD4181" s="69">
        <v>240</v>
      </c>
      <c r="AE4181" s="33" t="s">
        <v>103</v>
      </c>
      <c r="AF4181" s="33" t="s">
        <v>103</v>
      </c>
      <c r="AG4181" s="33"/>
      <c r="AM4181" s="164">
        <f t="shared" si="206"/>
        <v>45998</v>
      </c>
      <c r="AX4181" s="37">
        <f t="shared" si="207"/>
        <v>46002</v>
      </c>
      <c r="AY4181" s="1" t="s">
        <v>1828</v>
      </c>
      <c r="AZ4181" s="183"/>
      <c r="BA4181" s="181"/>
      <c r="BB4181" s="181"/>
      <c r="BC4181" s="181"/>
      <c r="BD4181" s="181"/>
      <c r="BE4181" s="181"/>
      <c r="BF4181" s="181"/>
      <c r="BG4181" s="181"/>
      <c r="BT4181" s="37">
        <f t="shared" si="205"/>
        <v>46023</v>
      </c>
      <c r="BU4181" s="31" t="s">
        <v>1828</v>
      </c>
      <c r="BV4181" s="183"/>
      <c r="BW4181" s="192"/>
      <c r="BX4181" s="181"/>
      <c r="BY4181" s="181"/>
      <c r="BZ4181" s="181"/>
      <c r="CA4181" s="181"/>
      <c r="CB4181" s="181"/>
      <c r="CC4181" s="181"/>
      <c r="CE4181" s="1"/>
      <c r="CF4181" s="1"/>
      <c r="CG4181" s="1"/>
      <c r="CH4181" s="1"/>
      <c r="CI4181" s="1"/>
      <c r="CJ4181" s="1"/>
      <c r="CK4181" s="1"/>
      <c r="CL4181" s="1"/>
      <c r="CM4181" s="32"/>
      <c r="CN4181" s="1"/>
      <c r="CO4181" s="1"/>
    </row>
    <row r="4182" spans="1:93" ht="30" customHeight="1" x14ac:dyDescent="0.2">
      <c r="A4182" s="1">
        <v>4176</v>
      </c>
      <c r="B4182" s="1" t="s">
        <v>880</v>
      </c>
      <c r="C4182" s="1" t="s">
        <v>881</v>
      </c>
      <c r="D4182" s="1" t="s">
        <v>882</v>
      </c>
      <c r="E4182" s="1" t="s">
        <v>807</v>
      </c>
      <c r="F4182" s="1" t="s">
        <v>74</v>
      </c>
      <c r="G4182" s="1">
        <v>2</v>
      </c>
      <c r="H4182" s="1" t="s">
        <v>341</v>
      </c>
      <c r="I4182" s="1" t="s">
        <v>114</v>
      </c>
      <c r="J4182" s="64">
        <v>302</v>
      </c>
      <c r="K4182" s="76">
        <v>2309553</v>
      </c>
      <c r="L4182" s="29">
        <v>45995</v>
      </c>
      <c r="M4182" s="29" t="s">
        <v>4163</v>
      </c>
      <c r="N4182" s="1" t="s">
        <v>478</v>
      </c>
      <c r="O4182" s="28" t="s">
        <v>634</v>
      </c>
      <c r="P4182" s="1" t="s">
        <v>323</v>
      </c>
      <c r="Q4182" s="76">
        <v>8</v>
      </c>
      <c r="R4182" s="1"/>
      <c r="S4182" s="1">
        <v>6</v>
      </c>
      <c r="T4182" s="1" t="s">
        <v>115</v>
      </c>
      <c r="U4182" s="1"/>
      <c r="V4182" s="1"/>
      <c r="AB4182" s="177" t="s">
        <v>1929</v>
      </c>
      <c r="AC4182" s="93">
        <v>24</v>
      </c>
      <c r="AD4182" s="69">
        <v>250</v>
      </c>
      <c r="AE4182" s="33" t="s">
        <v>103</v>
      </c>
      <c r="AF4182" s="33" t="s">
        <v>103</v>
      </c>
      <c r="AG4182" s="33"/>
      <c r="AM4182" s="164">
        <f t="shared" si="206"/>
        <v>45998</v>
      </c>
      <c r="AX4182" s="37">
        <f t="shared" si="207"/>
        <v>46002</v>
      </c>
      <c r="AY4182" s="1" t="s">
        <v>1675</v>
      </c>
      <c r="AZ4182" s="183" t="s">
        <v>1676</v>
      </c>
      <c r="BA4182" s="180">
        <v>47.1</v>
      </c>
      <c r="BB4182" s="180">
        <v>48.6</v>
      </c>
      <c r="BC4182" s="180">
        <v>49.6</v>
      </c>
      <c r="BD4182" s="180">
        <v>48.7</v>
      </c>
      <c r="BE4182" s="180">
        <v>49.5</v>
      </c>
      <c r="BF4182" s="180">
        <v>47.6</v>
      </c>
      <c r="BG4182" s="180">
        <f>AVERAGE(BA4182:BF4186)</f>
        <v>48.516666666666673</v>
      </c>
      <c r="BT4182" s="37">
        <f t="shared" si="205"/>
        <v>46023</v>
      </c>
      <c r="BU4182" s="1" t="s">
        <v>1675</v>
      </c>
      <c r="BV4182" s="183" t="s">
        <v>1940</v>
      </c>
      <c r="BW4182" s="180">
        <v>58.1</v>
      </c>
      <c r="BX4182" s="180">
        <v>58.7</v>
      </c>
      <c r="BY4182" s="180">
        <v>60.9</v>
      </c>
      <c r="BZ4182" s="180">
        <v>61.8</v>
      </c>
      <c r="CA4182" s="180">
        <v>63.8</v>
      </c>
      <c r="CB4182" s="180">
        <v>62.3</v>
      </c>
      <c r="CC4182" s="180">
        <f>AVERAGE(BW4182:CB4186)</f>
        <v>60.933333333333337</v>
      </c>
      <c r="CE4182" s="1"/>
      <c r="CF4182" s="1"/>
      <c r="CG4182" s="1"/>
      <c r="CH4182" s="1"/>
      <c r="CI4182" s="1"/>
      <c r="CJ4182" s="1"/>
      <c r="CK4182" s="1"/>
      <c r="CL4182" s="1"/>
      <c r="CM4182" s="32"/>
      <c r="CN4182" s="1"/>
      <c r="CO4182" s="1"/>
    </row>
    <row r="4183" spans="1:93" ht="30" customHeight="1" x14ac:dyDescent="0.2">
      <c r="A4183" s="1">
        <v>4177</v>
      </c>
      <c r="B4183" s="1" t="s">
        <v>880</v>
      </c>
      <c r="C4183" s="1" t="s">
        <v>881</v>
      </c>
      <c r="D4183" s="1" t="s">
        <v>882</v>
      </c>
      <c r="E4183" s="1" t="s">
        <v>807</v>
      </c>
      <c r="F4183" s="1" t="s">
        <v>74</v>
      </c>
      <c r="G4183" s="1">
        <v>2</v>
      </c>
      <c r="H4183" s="1" t="s">
        <v>341</v>
      </c>
      <c r="I4183" s="1" t="s">
        <v>114</v>
      </c>
      <c r="J4183" s="64">
        <v>287</v>
      </c>
      <c r="K4183" s="76">
        <v>2309555</v>
      </c>
      <c r="L4183" s="29">
        <v>45995</v>
      </c>
      <c r="M4183" s="29" t="s">
        <v>4163</v>
      </c>
      <c r="N4183" s="1" t="s">
        <v>478</v>
      </c>
      <c r="O4183" s="28" t="s">
        <v>634</v>
      </c>
      <c r="P4183" s="1" t="s">
        <v>323</v>
      </c>
      <c r="Q4183" s="76">
        <v>8</v>
      </c>
      <c r="R4183" s="1"/>
      <c r="T4183" s="1" t="s">
        <v>115</v>
      </c>
      <c r="U4183" s="1"/>
      <c r="V4183" s="1"/>
      <c r="AB4183" s="178"/>
      <c r="AC4183" s="93">
        <v>22.5</v>
      </c>
      <c r="AD4183" s="69">
        <v>230</v>
      </c>
      <c r="AE4183" s="33" t="s">
        <v>103</v>
      </c>
      <c r="AF4183" s="33" t="s">
        <v>103</v>
      </c>
      <c r="AG4183" s="33"/>
      <c r="AM4183" s="164">
        <f t="shared" si="206"/>
        <v>45998</v>
      </c>
      <c r="AX4183" s="37">
        <f t="shared" si="207"/>
        <v>46002</v>
      </c>
      <c r="AY4183" s="1" t="s">
        <v>1675</v>
      </c>
      <c r="AZ4183" s="183"/>
      <c r="BA4183" s="184"/>
      <c r="BB4183" s="184"/>
      <c r="BC4183" s="184"/>
      <c r="BD4183" s="184"/>
      <c r="BE4183" s="184"/>
      <c r="BF4183" s="184"/>
      <c r="BG4183" s="184"/>
      <c r="BT4183" s="37">
        <f t="shared" si="205"/>
        <v>46023</v>
      </c>
      <c r="BU4183" s="1" t="s">
        <v>1675</v>
      </c>
      <c r="BV4183" s="183"/>
      <c r="BW4183" s="184"/>
      <c r="BX4183" s="184"/>
      <c r="BY4183" s="184"/>
      <c r="BZ4183" s="184"/>
      <c r="CA4183" s="184"/>
      <c r="CB4183" s="184"/>
      <c r="CC4183" s="184"/>
      <c r="CE4183" s="1"/>
      <c r="CF4183" s="1"/>
      <c r="CG4183" s="1"/>
      <c r="CH4183" s="1"/>
      <c r="CI4183" s="1"/>
      <c r="CJ4183" s="1"/>
      <c r="CK4183" s="1"/>
      <c r="CL4183" s="1"/>
      <c r="CM4183" s="32"/>
      <c r="CN4183" s="1"/>
      <c r="CO4183" s="1"/>
    </row>
    <row r="4184" spans="1:93" ht="30" customHeight="1" x14ac:dyDescent="0.2">
      <c r="A4184" s="1">
        <v>4178</v>
      </c>
      <c r="B4184" s="1" t="s">
        <v>880</v>
      </c>
      <c r="C4184" s="1" t="s">
        <v>881</v>
      </c>
      <c r="D4184" s="1" t="s">
        <v>882</v>
      </c>
      <c r="E4184" s="1" t="s">
        <v>807</v>
      </c>
      <c r="F4184" s="1" t="s">
        <v>74</v>
      </c>
      <c r="G4184" s="1">
        <v>2</v>
      </c>
      <c r="H4184" s="1" t="s">
        <v>341</v>
      </c>
      <c r="I4184" s="1" t="s">
        <v>114</v>
      </c>
      <c r="J4184" s="64">
        <v>295</v>
      </c>
      <c r="K4184" s="76">
        <v>2309558</v>
      </c>
      <c r="L4184" s="29">
        <v>45995</v>
      </c>
      <c r="M4184" s="29" t="s">
        <v>4163</v>
      </c>
      <c r="N4184" s="1" t="s">
        <v>478</v>
      </c>
      <c r="O4184" s="28" t="s">
        <v>634</v>
      </c>
      <c r="P4184" s="1" t="s">
        <v>323</v>
      </c>
      <c r="Q4184" s="76">
        <v>8</v>
      </c>
      <c r="R4184" s="1"/>
      <c r="T4184" s="1" t="s">
        <v>115</v>
      </c>
      <c r="U4184" s="1"/>
      <c r="V4184" s="1"/>
      <c r="AB4184" s="178"/>
      <c r="AC4184" s="93">
        <v>22</v>
      </c>
      <c r="AD4184" s="69">
        <v>255</v>
      </c>
      <c r="AE4184" s="33" t="s">
        <v>103</v>
      </c>
      <c r="AF4184" s="33" t="s">
        <v>103</v>
      </c>
      <c r="AG4184" s="33"/>
      <c r="AM4184" s="164">
        <f t="shared" si="206"/>
        <v>45998</v>
      </c>
      <c r="AX4184" s="37">
        <f t="shared" si="207"/>
        <v>46002</v>
      </c>
      <c r="AY4184" s="1" t="s">
        <v>1675</v>
      </c>
      <c r="AZ4184" s="183"/>
      <c r="BA4184" s="184"/>
      <c r="BB4184" s="184"/>
      <c r="BC4184" s="184"/>
      <c r="BD4184" s="184"/>
      <c r="BE4184" s="184"/>
      <c r="BF4184" s="184"/>
      <c r="BG4184" s="184"/>
      <c r="BT4184" s="37">
        <f t="shared" si="205"/>
        <v>46023</v>
      </c>
      <c r="BU4184" s="1" t="s">
        <v>1675</v>
      </c>
      <c r="BV4184" s="183"/>
      <c r="BW4184" s="184"/>
      <c r="BX4184" s="184"/>
      <c r="BY4184" s="184"/>
      <c r="BZ4184" s="184"/>
      <c r="CA4184" s="184"/>
      <c r="CB4184" s="184"/>
      <c r="CC4184" s="184"/>
      <c r="CE4184" s="1"/>
      <c r="CF4184" s="1"/>
      <c r="CG4184" s="1"/>
      <c r="CH4184" s="1"/>
      <c r="CI4184" s="1"/>
      <c r="CJ4184" s="1"/>
      <c r="CK4184" s="1"/>
      <c r="CL4184" s="1"/>
      <c r="CM4184" s="32"/>
      <c r="CN4184" s="1"/>
      <c r="CO4184" s="1"/>
    </row>
    <row r="4185" spans="1:93" ht="30" customHeight="1" x14ac:dyDescent="0.2">
      <c r="A4185" s="1">
        <v>4179</v>
      </c>
      <c r="B4185" s="1" t="s">
        <v>880</v>
      </c>
      <c r="C4185" s="1" t="s">
        <v>881</v>
      </c>
      <c r="D4185" s="1" t="s">
        <v>882</v>
      </c>
      <c r="E4185" s="1" t="s">
        <v>807</v>
      </c>
      <c r="F4185" s="1" t="s">
        <v>74</v>
      </c>
      <c r="G4185" s="1">
        <v>3</v>
      </c>
      <c r="H4185" s="1" t="s">
        <v>341</v>
      </c>
      <c r="I4185" s="1" t="s">
        <v>114</v>
      </c>
      <c r="J4185" s="64">
        <v>437</v>
      </c>
      <c r="K4185" s="76">
        <v>2309560</v>
      </c>
      <c r="L4185" s="29">
        <v>45995</v>
      </c>
      <c r="M4185" s="29" t="s">
        <v>4163</v>
      </c>
      <c r="N4185" s="1" t="s">
        <v>478</v>
      </c>
      <c r="O4185" s="28" t="s">
        <v>634</v>
      </c>
      <c r="P4185" s="1" t="s">
        <v>323</v>
      </c>
      <c r="Q4185" s="76">
        <v>8</v>
      </c>
      <c r="R4185" s="1"/>
      <c r="T4185" s="1" t="s">
        <v>115</v>
      </c>
      <c r="U4185" s="1"/>
      <c r="V4185" s="1"/>
      <c r="AB4185" s="178"/>
      <c r="AC4185" s="93">
        <v>23</v>
      </c>
      <c r="AD4185" s="69">
        <v>230</v>
      </c>
      <c r="AE4185" s="33" t="s">
        <v>103</v>
      </c>
      <c r="AF4185" s="33" t="s">
        <v>103</v>
      </c>
      <c r="AG4185" s="33"/>
      <c r="AM4185" s="164">
        <f t="shared" si="206"/>
        <v>45998</v>
      </c>
      <c r="AX4185" s="37">
        <f t="shared" si="207"/>
        <v>46002</v>
      </c>
      <c r="AY4185" s="1" t="s">
        <v>1675</v>
      </c>
      <c r="AZ4185" s="183"/>
      <c r="BA4185" s="184"/>
      <c r="BB4185" s="184"/>
      <c r="BC4185" s="184"/>
      <c r="BD4185" s="184"/>
      <c r="BE4185" s="184"/>
      <c r="BF4185" s="184"/>
      <c r="BG4185" s="184"/>
      <c r="BT4185" s="37">
        <f t="shared" si="205"/>
        <v>46023</v>
      </c>
      <c r="BU4185" s="1" t="s">
        <v>1675</v>
      </c>
      <c r="BV4185" s="183"/>
      <c r="BW4185" s="184"/>
      <c r="BX4185" s="184"/>
      <c r="BY4185" s="184"/>
      <c r="BZ4185" s="184"/>
      <c r="CA4185" s="184"/>
      <c r="CB4185" s="184"/>
      <c r="CC4185" s="184"/>
      <c r="CE4185" s="1"/>
      <c r="CF4185" s="1"/>
      <c r="CG4185" s="1"/>
      <c r="CH4185" s="1"/>
      <c r="CI4185" s="1"/>
      <c r="CJ4185" s="1"/>
      <c r="CK4185" s="1"/>
      <c r="CL4185" s="1"/>
      <c r="CM4185" s="32"/>
      <c r="CN4185" s="1"/>
      <c r="CO4185" s="1"/>
    </row>
    <row r="4186" spans="1:93" ht="30" customHeight="1" x14ac:dyDescent="0.2">
      <c r="A4186" s="1">
        <v>4180</v>
      </c>
      <c r="B4186" s="1" t="s">
        <v>880</v>
      </c>
      <c r="C4186" s="1" t="s">
        <v>881</v>
      </c>
      <c r="D4186" s="1" t="s">
        <v>882</v>
      </c>
      <c r="E4186" s="1" t="s">
        <v>807</v>
      </c>
      <c r="F4186" s="1" t="s">
        <v>74</v>
      </c>
      <c r="G4186" s="1">
        <v>3</v>
      </c>
      <c r="H4186" s="1" t="s">
        <v>341</v>
      </c>
      <c r="I4186" s="1" t="s">
        <v>114</v>
      </c>
      <c r="J4186" s="64">
        <v>287</v>
      </c>
      <c r="K4186" s="76">
        <v>2309561</v>
      </c>
      <c r="L4186" s="29">
        <v>45995</v>
      </c>
      <c r="M4186" s="29" t="s">
        <v>4163</v>
      </c>
      <c r="N4186" s="1" t="s">
        <v>478</v>
      </c>
      <c r="O4186" s="28" t="s">
        <v>634</v>
      </c>
      <c r="P4186" s="1" t="s">
        <v>323</v>
      </c>
      <c r="Q4186" s="76">
        <v>8</v>
      </c>
      <c r="R4186" s="1"/>
      <c r="S4186" s="1">
        <v>6</v>
      </c>
      <c r="T4186" s="1" t="s">
        <v>115</v>
      </c>
      <c r="U4186" s="1"/>
      <c r="V4186" s="1"/>
      <c r="AB4186" s="179"/>
      <c r="AC4186" s="93">
        <v>24</v>
      </c>
      <c r="AD4186" s="69">
        <v>220</v>
      </c>
      <c r="AE4186" s="33" t="s">
        <v>103</v>
      </c>
      <c r="AF4186" s="33" t="s">
        <v>103</v>
      </c>
      <c r="AG4186" s="33"/>
      <c r="AM4186" s="164">
        <f t="shared" si="206"/>
        <v>45998</v>
      </c>
      <c r="AX4186" s="37">
        <f t="shared" si="207"/>
        <v>46002</v>
      </c>
      <c r="AY4186" s="1" t="s">
        <v>1675</v>
      </c>
      <c r="AZ4186" s="183"/>
      <c r="BA4186" s="181"/>
      <c r="BB4186" s="181"/>
      <c r="BC4186" s="181"/>
      <c r="BD4186" s="181"/>
      <c r="BE4186" s="181"/>
      <c r="BF4186" s="181"/>
      <c r="BG4186" s="181"/>
      <c r="BT4186" s="37">
        <f t="shared" si="205"/>
        <v>46023</v>
      </c>
      <c r="BU4186" s="1" t="s">
        <v>1675</v>
      </c>
      <c r="BV4186" s="183"/>
      <c r="BW4186" s="181"/>
      <c r="BX4186" s="181"/>
      <c r="BY4186" s="181"/>
      <c r="BZ4186" s="181"/>
      <c r="CA4186" s="181"/>
      <c r="CB4186" s="181"/>
      <c r="CC4186" s="181"/>
      <c r="CE4186" s="1"/>
      <c r="CF4186" s="1"/>
      <c r="CG4186" s="1"/>
      <c r="CH4186" s="1"/>
      <c r="CI4186" s="1"/>
      <c r="CJ4186" s="1"/>
      <c r="CK4186" s="1"/>
      <c r="CL4186" s="1"/>
      <c r="CM4186" s="32"/>
      <c r="CN4186" s="1"/>
      <c r="CO4186" s="1"/>
    </row>
    <row r="4187" spans="1:93" ht="30" customHeight="1" x14ac:dyDescent="0.2">
      <c r="A4187" s="1">
        <v>4181</v>
      </c>
      <c r="B4187" s="1" t="s">
        <v>880</v>
      </c>
      <c r="C4187" s="1" t="s">
        <v>974</v>
      </c>
      <c r="D4187" s="1" t="s">
        <v>975</v>
      </c>
      <c r="E4187" s="1" t="s">
        <v>807</v>
      </c>
      <c r="F4187" s="1" t="s">
        <v>74</v>
      </c>
      <c r="G4187" s="1">
        <v>3</v>
      </c>
      <c r="H4187" s="1" t="s">
        <v>341</v>
      </c>
      <c r="I4187" s="1" t="s">
        <v>114</v>
      </c>
      <c r="J4187" s="64">
        <v>295</v>
      </c>
      <c r="K4187" s="76">
        <v>2309562</v>
      </c>
      <c r="L4187" s="29">
        <v>45995</v>
      </c>
      <c r="M4187" s="29" t="s">
        <v>4163</v>
      </c>
      <c r="N4187" s="1" t="s">
        <v>478</v>
      </c>
      <c r="O4187" s="28" t="s">
        <v>634</v>
      </c>
      <c r="P4187" s="1" t="s">
        <v>323</v>
      </c>
      <c r="Q4187" s="76">
        <v>7</v>
      </c>
      <c r="R4187" s="1"/>
      <c r="T4187" s="1" t="s">
        <v>115</v>
      </c>
      <c r="U4187" s="1"/>
      <c r="V4187" s="1"/>
      <c r="AB4187" s="28" t="s">
        <v>1929</v>
      </c>
      <c r="AC4187" s="93">
        <v>23.5</v>
      </c>
      <c r="AD4187" s="69">
        <v>250</v>
      </c>
      <c r="AE4187" s="33" t="s">
        <v>103</v>
      </c>
      <c r="AF4187" s="33" t="s">
        <v>103</v>
      </c>
      <c r="AG4187" s="33"/>
      <c r="AM4187" s="164">
        <f t="shared" si="206"/>
        <v>45998</v>
      </c>
      <c r="AX4187" s="37">
        <f t="shared" si="207"/>
        <v>46002</v>
      </c>
      <c r="AY4187" s="1" t="s">
        <v>1824</v>
      </c>
      <c r="AZ4187" s="1" t="s">
        <v>1825</v>
      </c>
      <c r="BA4187" s="31">
        <v>47.1</v>
      </c>
      <c r="BB4187" s="31">
        <v>48.6</v>
      </c>
      <c r="BC4187" s="1">
        <v>49.6</v>
      </c>
      <c r="BD4187" s="1">
        <v>48.7</v>
      </c>
      <c r="BE4187" s="1">
        <v>49.5</v>
      </c>
      <c r="BF4187" s="1">
        <v>47.6</v>
      </c>
      <c r="BG4187" s="1">
        <f>AVERAGE(BA4187:BF4187)</f>
        <v>48.516666666666673</v>
      </c>
      <c r="BT4187" s="37">
        <f t="shared" si="205"/>
        <v>46023</v>
      </c>
      <c r="BU4187" s="31" t="s">
        <v>1824</v>
      </c>
      <c r="BV4187" s="1" t="s">
        <v>1826</v>
      </c>
      <c r="BW4187" s="79">
        <v>58.1</v>
      </c>
      <c r="BX4187" s="31">
        <v>58.7</v>
      </c>
      <c r="BY4187" s="1">
        <v>60.9</v>
      </c>
      <c r="BZ4187" s="1">
        <v>61.8</v>
      </c>
      <c r="CA4187" s="1">
        <v>63.8</v>
      </c>
      <c r="CB4187" s="1">
        <v>62.3</v>
      </c>
      <c r="CC4187" s="1">
        <f>AVERAGE(BW4187:CB4187)</f>
        <v>60.933333333333337</v>
      </c>
      <c r="CE4187" s="1"/>
      <c r="CF4187" s="1"/>
      <c r="CG4187" s="1"/>
      <c r="CH4187" s="1"/>
      <c r="CI4187" s="1"/>
      <c r="CJ4187" s="1"/>
      <c r="CK4187" s="1"/>
      <c r="CL4187" s="1"/>
      <c r="CM4187" s="32"/>
      <c r="CN4187" s="1"/>
      <c r="CO4187" s="1"/>
    </row>
    <row r="4188" spans="1:93" ht="30" customHeight="1" x14ac:dyDescent="0.2">
      <c r="A4188" s="1">
        <v>4182</v>
      </c>
      <c r="B4188" s="1" t="s">
        <v>884</v>
      </c>
      <c r="C4188" s="1" t="s">
        <v>883</v>
      </c>
      <c r="D4188" s="1" t="s">
        <v>885</v>
      </c>
      <c r="E4188" s="1" t="s">
        <v>715</v>
      </c>
      <c r="F4188" s="1" t="s">
        <v>74</v>
      </c>
      <c r="G4188" s="1">
        <v>7</v>
      </c>
      <c r="H4188" s="1" t="s">
        <v>341</v>
      </c>
      <c r="I4188" s="1" t="s">
        <v>114</v>
      </c>
      <c r="J4188" s="64">
        <v>557</v>
      </c>
      <c r="K4188" s="76">
        <v>2311236</v>
      </c>
      <c r="L4188" s="29">
        <v>45994</v>
      </c>
      <c r="M4188" s="29" t="s">
        <v>4163</v>
      </c>
      <c r="N4188" s="1" t="s">
        <v>478</v>
      </c>
      <c r="O4188" s="28" t="s">
        <v>634</v>
      </c>
      <c r="P4188" s="1" t="s">
        <v>323</v>
      </c>
      <c r="Q4188" s="76">
        <v>8</v>
      </c>
      <c r="R4188" s="1"/>
      <c r="S4188" s="1">
        <v>6</v>
      </c>
      <c r="T4188" s="1" t="s">
        <v>115</v>
      </c>
      <c r="U4188" s="1"/>
      <c r="V4188" s="1"/>
      <c r="AB4188" s="28" t="s">
        <v>1930</v>
      </c>
      <c r="AC4188" s="93">
        <v>22.5</v>
      </c>
      <c r="AD4188" s="69">
        <v>220</v>
      </c>
      <c r="AE4188" s="33" t="s">
        <v>103</v>
      </c>
      <c r="AF4188" s="33" t="s">
        <v>103</v>
      </c>
      <c r="AG4188" s="33"/>
      <c r="AM4188" s="164">
        <f t="shared" si="206"/>
        <v>45997</v>
      </c>
      <c r="AX4188" s="37">
        <f t="shared" si="207"/>
        <v>46001</v>
      </c>
      <c r="AY4188" s="1" t="s">
        <v>1699</v>
      </c>
      <c r="AZ4188" s="1" t="s">
        <v>1700</v>
      </c>
      <c r="BA4188" s="31">
        <v>47.7</v>
      </c>
      <c r="BB4188" s="31">
        <v>49.4</v>
      </c>
      <c r="BC4188" s="1">
        <v>48.6</v>
      </c>
      <c r="BD4188" s="1"/>
      <c r="BE4188" s="1"/>
      <c r="BF4188" s="1"/>
      <c r="BG4188" s="1">
        <f>AVERAGE(BA4188:BF4188)</f>
        <v>48.566666666666663</v>
      </c>
      <c r="BT4188" s="37">
        <f t="shared" si="205"/>
        <v>46022</v>
      </c>
      <c r="BU4188" s="31" t="s">
        <v>1699</v>
      </c>
      <c r="BV4188" s="1" t="s">
        <v>1827</v>
      </c>
      <c r="BW4188" s="79">
        <v>57.8</v>
      </c>
      <c r="BX4188" s="31">
        <v>62</v>
      </c>
      <c r="BY4188" s="1">
        <v>59.1</v>
      </c>
      <c r="BZ4188" s="1"/>
      <c r="CA4188" s="1"/>
      <c r="CB4188" s="1"/>
      <c r="CC4188" s="1">
        <f>AVERAGE(BW4188:CB4188)</f>
        <v>59.633333333333333</v>
      </c>
      <c r="CE4188" s="1"/>
      <c r="CF4188" s="1"/>
      <c r="CG4188" s="1"/>
      <c r="CH4188" s="1"/>
      <c r="CI4188" s="1"/>
      <c r="CJ4188" s="1"/>
      <c r="CK4188" s="1"/>
      <c r="CL4188" s="1"/>
      <c r="CM4188" s="32"/>
      <c r="CN4188" s="1"/>
      <c r="CO4188" s="1"/>
    </row>
    <row r="4189" spans="1:93" ht="30" customHeight="1" x14ac:dyDescent="0.2">
      <c r="A4189" s="1">
        <v>4183</v>
      </c>
      <c r="B4189" s="1" t="s">
        <v>889</v>
      </c>
      <c r="C4189" s="1" t="s">
        <v>887</v>
      </c>
      <c r="D4189" s="1" t="s">
        <v>888</v>
      </c>
      <c r="E4189" s="1" t="s">
        <v>864</v>
      </c>
      <c r="F4189" s="1" t="s">
        <v>74</v>
      </c>
      <c r="G4189" s="1">
        <v>10</v>
      </c>
      <c r="H4189" s="1" t="s">
        <v>341</v>
      </c>
      <c r="I4189" s="1" t="s">
        <v>114</v>
      </c>
      <c r="J4189" s="64">
        <v>554</v>
      </c>
      <c r="K4189" s="76">
        <v>2311285</v>
      </c>
      <c r="L4189" s="29">
        <v>45995</v>
      </c>
      <c r="M4189" s="29" t="s">
        <v>4163</v>
      </c>
      <c r="N4189" s="1" t="s">
        <v>478</v>
      </c>
      <c r="O4189" s="28" t="s">
        <v>634</v>
      </c>
      <c r="P4189" s="1" t="s">
        <v>323</v>
      </c>
      <c r="Q4189" s="76">
        <v>10</v>
      </c>
      <c r="R4189" s="1"/>
      <c r="S4189" s="1">
        <v>6</v>
      </c>
      <c r="T4189" s="1" t="s">
        <v>115</v>
      </c>
      <c r="U4189" s="1"/>
      <c r="V4189" s="1"/>
      <c r="AB4189" s="28" t="s">
        <v>1931</v>
      </c>
      <c r="AC4189" s="93">
        <v>21.5</v>
      </c>
      <c r="AD4189" s="69">
        <v>215</v>
      </c>
      <c r="AE4189" s="33" t="s">
        <v>103</v>
      </c>
      <c r="AF4189" s="33" t="s">
        <v>103</v>
      </c>
      <c r="AG4189" s="33"/>
      <c r="AM4189" s="164">
        <f t="shared" si="206"/>
        <v>45998</v>
      </c>
      <c r="AX4189" s="37">
        <f t="shared" si="207"/>
        <v>46002</v>
      </c>
      <c r="AY4189" s="1" t="s">
        <v>1681</v>
      </c>
      <c r="AZ4189" s="1" t="s">
        <v>1682</v>
      </c>
      <c r="BA4189" s="31">
        <v>49.1</v>
      </c>
      <c r="BB4189" s="31">
        <v>50.9</v>
      </c>
      <c r="BC4189" s="1">
        <v>47.9</v>
      </c>
      <c r="BD4189" s="1"/>
      <c r="BE4189" s="1"/>
      <c r="BF4189" s="1"/>
      <c r="BG4189" s="1">
        <f>AVERAGE(BA4189:BF4189)</f>
        <v>49.300000000000004</v>
      </c>
      <c r="BT4189" s="37">
        <f t="shared" si="205"/>
        <v>46023</v>
      </c>
      <c r="BU4189" s="31" t="s">
        <v>1681</v>
      </c>
      <c r="BV4189" s="1" t="s">
        <v>1844</v>
      </c>
      <c r="BW4189" s="79">
        <v>57.5</v>
      </c>
      <c r="BX4189" s="31">
        <v>58.6</v>
      </c>
      <c r="BY4189" s="1">
        <v>59.6</v>
      </c>
      <c r="BZ4189" s="1"/>
      <c r="CA4189" s="1"/>
      <c r="CB4189" s="1"/>
      <c r="CC4189" s="1">
        <f>AVERAGE(BW4189:CB4189)</f>
        <v>58.566666666666663</v>
      </c>
      <c r="CE4189" s="1"/>
      <c r="CF4189" s="1"/>
      <c r="CG4189" s="1"/>
      <c r="CH4189" s="1"/>
      <c r="CI4189" s="1"/>
      <c r="CJ4189" s="1"/>
      <c r="CK4189" s="1"/>
      <c r="CL4189" s="1"/>
      <c r="CM4189" s="32"/>
      <c r="CN4189" s="1"/>
      <c r="CO4189" s="1"/>
    </row>
    <row r="4190" spans="1:93" ht="30" customHeight="1" x14ac:dyDescent="0.2">
      <c r="A4190" s="1">
        <v>4184</v>
      </c>
      <c r="B4190" s="1" t="s">
        <v>890</v>
      </c>
      <c r="C4190" s="1" t="s">
        <v>1112</v>
      </c>
      <c r="D4190" s="28" t="s">
        <v>891</v>
      </c>
      <c r="E4190" s="1" t="s">
        <v>892</v>
      </c>
      <c r="F4190" s="1" t="s">
        <v>74</v>
      </c>
      <c r="G4190" s="1">
        <v>2</v>
      </c>
      <c r="H4190" s="1" t="s">
        <v>341</v>
      </c>
      <c r="I4190" s="1" t="s">
        <v>114</v>
      </c>
      <c r="J4190" s="64">
        <v>403</v>
      </c>
      <c r="K4190" s="76">
        <v>2311434</v>
      </c>
      <c r="L4190" s="29">
        <v>45998</v>
      </c>
      <c r="M4190" s="29" t="s">
        <v>4163</v>
      </c>
      <c r="N4190" s="1" t="s">
        <v>478</v>
      </c>
      <c r="O4190" s="28" t="s">
        <v>634</v>
      </c>
      <c r="P4190" s="1" t="s">
        <v>323</v>
      </c>
      <c r="Q4190" s="76">
        <v>8</v>
      </c>
      <c r="R4190" s="1"/>
      <c r="S4190" s="1">
        <v>6</v>
      </c>
      <c r="T4190" s="1" t="s">
        <v>115</v>
      </c>
      <c r="U4190" s="1"/>
      <c r="V4190" s="1"/>
      <c r="AB4190" s="177" t="s">
        <v>1932</v>
      </c>
      <c r="AC4190" s="93">
        <v>22.5</v>
      </c>
      <c r="AD4190" s="69">
        <v>230</v>
      </c>
      <c r="AE4190" s="33" t="s">
        <v>103</v>
      </c>
      <c r="AF4190" s="33" t="s">
        <v>103</v>
      </c>
      <c r="AG4190" s="33"/>
      <c r="AM4190" s="164">
        <f t="shared" si="206"/>
        <v>46001</v>
      </c>
      <c r="AX4190" s="37">
        <f t="shared" si="207"/>
        <v>46005</v>
      </c>
      <c r="AY4190" s="1" t="s">
        <v>1689</v>
      </c>
      <c r="AZ4190" s="185" t="s">
        <v>1690</v>
      </c>
      <c r="BA4190" s="180">
        <v>45.8</v>
      </c>
      <c r="BB4190" s="180">
        <v>46.7</v>
      </c>
      <c r="BC4190" s="180">
        <v>47.1</v>
      </c>
      <c r="BD4190" s="180">
        <v>48</v>
      </c>
      <c r="BE4190" s="180">
        <v>48.5</v>
      </c>
      <c r="BF4190" s="180">
        <v>49.5</v>
      </c>
      <c r="BG4190" s="180">
        <f>AVERAGE(BA4190:BF4193)</f>
        <v>47.6</v>
      </c>
      <c r="BT4190" s="37">
        <f t="shared" si="205"/>
        <v>46026</v>
      </c>
      <c r="BU4190" s="31" t="s">
        <v>1689</v>
      </c>
      <c r="BV4190" s="183" t="s">
        <v>1691</v>
      </c>
      <c r="BW4190" s="191">
        <v>60.3</v>
      </c>
      <c r="BX4190" s="180">
        <v>61</v>
      </c>
      <c r="BY4190" s="180">
        <v>63.4</v>
      </c>
      <c r="BZ4190" s="180">
        <v>62.3</v>
      </c>
      <c r="CA4190" s="180">
        <v>63.3</v>
      </c>
      <c r="CB4190" s="180">
        <v>61.6</v>
      </c>
      <c r="CC4190" s="180">
        <f>AVERAGE(BW4190:CB4193)</f>
        <v>61.983333333333341</v>
      </c>
      <c r="CE4190" s="1"/>
      <c r="CF4190" s="1"/>
      <c r="CG4190" s="1"/>
      <c r="CH4190" s="1"/>
      <c r="CI4190" s="1"/>
      <c r="CJ4190" s="1"/>
      <c r="CK4190" s="1"/>
      <c r="CL4190" s="1"/>
      <c r="CM4190" s="32"/>
      <c r="CN4190" s="1"/>
      <c r="CO4190" s="1"/>
    </row>
    <row r="4191" spans="1:93" ht="30" customHeight="1" x14ac:dyDescent="0.2">
      <c r="A4191" s="1">
        <v>4185</v>
      </c>
      <c r="B4191" s="1" t="s">
        <v>890</v>
      </c>
      <c r="C4191" s="1" t="s">
        <v>1112</v>
      </c>
      <c r="D4191" s="28" t="s">
        <v>891</v>
      </c>
      <c r="E4191" s="1" t="s">
        <v>892</v>
      </c>
      <c r="F4191" s="1" t="s">
        <v>74</v>
      </c>
      <c r="G4191" s="1">
        <v>2</v>
      </c>
      <c r="H4191" s="1" t="s">
        <v>341</v>
      </c>
      <c r="I4191" s="1" t="s">
        <v>114</v>
      </c>
      <c r="J4191" s="64">
        <v>407</v>
      </c>
      <c r="K4191" s="76">
        <v>2311439</v>
      </c>
      <c r="L4191" s="29">
        <v>45998</v>
      </c>
      <c r="M4191" s="29" t="s">
        <v>4163</v>
      </c>
      <c r="N4191" s="1" t="s">
        <v>478</v>
      </c>
      <c r="O4191" s="28" t="s">
        <v>634</v>
      </c>
      <c r="P4191" s="1" t="s">
        <v>323</v>
      </c>
      <c r="Q4191" s="76">
        <v>8</v>
      </c>
      <c r="R4191" s="1"/>
      <c r="T4191" s="1" t="s">
        <v>115</v>
      </c>
      <c r="U4191" s="1"/>
      <c r="V4191" s="1"/>
      <c r="AB4191" s="178"/>
      <c r="AC4191" s="93">
        <v>21</v>
      </c>
      <c r="AD4191" s="69">
        <v>250</v>
      </c>
      <c r="AE4191" s="33" t="s">
        <v>103</v>
      </c>
      <c r="AF4191" s="33" t="s">
        <v>103</v>
      </c>
      <c r="AG4191" s="33"/>
      <c r="AM4191" s="164">
        <f t="shared" si="206"/>
        <v>46001</v>
      </c>
      <c r="AX4191" s="37">
        <f t="shared" si="207"/>
        <v>46005</v>
      </c>
      <c r="AY4191" s="1" t="s">
        <v>1689</v>
      </c>
      <c r="AZ4191" s="185"/>
      <c r="BA4191" s="184"/>
      <c r="BB4191" s="184"/>
      <c r="BC4191" s="184"/>
      <c r="BD4191" s="184"/>
      <c r="BE4191" s="184"/>
      <c r="BF4191" s="184"/>
      <c r="BG4191" s="184"/>
      <c r="BT4191" s="37">
        <f t="shared" si="205"/>
        <v>46026</v>
      </c>
      <c r="BU4191" s="31" t="s">
        <v>1689</v>
      </c>
      <c r="BV4191" s="183"/>
      <c r="BW4191" s="207"/>
      <c r="BX4191" s="184"/>
      <c r="BY4191" s="184"/>
      <c r="BZ4191" s="184"/>
      <c r="CA4191" s="184"/>
      <c r="CB4191" s="184"/>
      <c r="CC4191" s="184"/>
      <c r="CE4191" s="1"/>
      <c r="CF4191" s="1"/>
      <c r="CG4191" s="1"/>
      <c r="CH4191" s="1"/>
      <c r="CI4191" s="1"/>
      <c r="CJ4191" s="1"/>
      <c r="CK4191" s="1"/>
      <c r="CL4191" s="1"/>
      <c r="CM4191" s="32"/>
      <c r="CN4191" s="1"/>
      <c r="CO4191" s="1"/>
    </row>
    <row r="4192" spans="1:93" ht="30" customHeight="1" x14ac:dyDescent="0.2">
      <c r="A4192" s="1">
        <v>4186</v>
      </c>
      <c r="B4192" s="1" t="s">
        <v>890</v>
      </c>
      <c r="C4192" s="1" t="s">
        <v>1112</v>
      </c>
      <c r="D4192" s="28" t="s">
        <v>891</v>
      </c>
      <c r="E4192" s="1" t="s">
        <v>892</v>
      </c>
      <c r="F4192" s="1" t="s">
        <v>74</v>
      </c>
      <c r="G4192" s="1">
        <v>2</v>
      </c>
      <c r="H4192" s="1" t="s">
        <v>341</v>
      </c>
      <c r="I4192" s="1" t="s">
        <v>114</v>
      </c>
      <c r="J4192" s="64">
        <v>302</v>
      </c>
      <c r="K4192" s="76">
        <v>2309716</v>
      </c>
      <c r="L4192" s="29">
        <v>45998</v>
      </c>
      <c r="M4192" s="29" t="s">
        <v>4163</v>
      </c>
      <c r="N4192" s="1" t="s">
        <v>478</v>
      </c>
      <c r="O4192" s="28" t="s">
        <v>634</v>
      </c>
      <c r="P4192" s="1" t="s">
        <v>323</v>
      </c>
      <c r="Q4192" s="76">
        <v>8</v>
      </c>
      <c r="R4192" s="1"/>
      <c r="S4192" s="1">
        <v>6</v>
      </c>
      <c r="T4192" s="1" t="s">
        <v>115</v>
      </c>
      <c r="U4192" s="1"/>
      <c r="V4192" s="1"/>
      <c r="AB4192" s="178"/>
      <c r="AC4192" s="93">
        <v>22</v>
      </c>
      <c r="AD4192" s="69">
        <v>230</v>
      </c>
      <c r="AE4192" s="33" t="s">
        <v>103</v>
      </c>
      <c r="AF4192" s="33" t="s">
        <v>103</v>
      </c>
      <c r="AG4192" s="33"/>
      <c r="AM4192" s="164">
        <f t="shared" si="206"/>
        <v>46001</v>
      </c>
      <c r="AX4192" s="37">
        <f t="shared" si="207"/>
        <v>46005</v>
      </c>
      <c r="AY4192" s="1" t="s">
        <v>1689</v>
      </c>
      <c r="AZ4192" s="185"/>
      <c r="BA4192" s="184"/>
      <c r="BB4192" s="184"/>
      <c r="BC4192" s="184"/>
      <c r="BD4192" s="184"/>
      <c r="BE4192" s="184"/>
      <c r="BF4192" s="184"/>
      <c r="BG4192" s="184"/>
      <c r="BT4192" s="37">
        <f t="shared" si="205"/>
        <v>46026</v>
      </c>
      <c r="BU4192" s="31" t="s">
        <v>1689</v>
      </c>
      <c r="BV4192" s="183"/>
      <c r="BW4192" s="207"/>
      <c r="BX4192" s="184"/>
      <c r="BY4192" s="184"/>
      <c r="BZ4192" s="184"/>
      <c r="CA4192" s="184"/>
      <c r="CB4192" s="184"/>
      <c r="CC4192" s="184"/>
      <c r="CE4192" s="1"/>
      <c r="CF4192" s="1"/>
      <c r="CG4192" s="1"/>
      <c r="CH4192" s="1"/>
      <c r="CI4192" s="1"/>
      <c r="CJ4192" s="1"/>
      <c r="CK4192" s="1"/>
      <c r="CL4192" s="1"/>
      <c r="CM4192" s="32"/>
      <c r="CN4192" s="1"/>
      <c r="CO4192" s="1"/>
    </row>
    <row r="4193" spans="1:93" ht="30" customHeight="1" x14ac:dyDescent="0.2">
      <c r="A4193" s="1">
        <v>4187</v>
      </c>
      <c r="B4193" s="1" t="s">
        <v>890</v>
      </c>
      <c r="C4193" s="1" t="s">
        <v>895</v>
      </c>
      <c r="D4193" s="28" t="s">
        <v>891</v>
      </c>
      <c r="E4193" s="1" t="s">
        <v>892</v>
      </c>
      <c r="F4193" s="1" t="s">
        <v>74</v>
      </c>
      <c r="G4193" s="1">
        <v>2</v>
      </c>
      <c r="H4193" s="1" t="s">
        <v>341</v>
      </c>
      <c r="I4193" s="1" t="s">
        <v>114</v>
      </c>
      <c r="J4193" s="64">
        <v>557</v>
      </c>
      <c r="K4193" s="76">
        <v>2311444</v>
      </c>
      <c r="L4193" s="29">
        <v>45998</v>
      </c>
      <c r="M4193" s="29" t="s">
        <v>4163</v>
      </c>
      <c r="N4193" s="1" t="s">
        <v>478</v>
      </c>
      <c r="O4193" s="28" t="s">
        <v>634</v>
      </c>
      <c r="P4193" s="1" t="s">
        <v>323</v>
      </c>
      <c r="Q4193" s="76">
        <v>10</v>
      </c>
      <c r="R4193" s="1"/>
      <c r="T4193" s="1" t="s">
        <v>115</v>
      </c>
      <c r="U4193" s="1"/>
      <c r="V4193" s="1"/>
      <c r="AB4193" s="179"/>
      <c r="AC4193" s="93">
        <v>23.5</v>
      </c>
      <c r="AD4193" s="69">
        <v>260</v>
      </c>
      <c r="AE4193" s="33" t="s">
        <v>103</v>
      </c>
      <c r="AF4193" s="33" t="s">
        <v>103</v>
      </c>
      <c r="AG4193" s="33"/>
      <c r="AM4193" s="164">
        <f t="shared" si="206"/>
        <v>46001</v>
      </c>
      <c r="AX4193" s="37">
        <f t="shared" si="207"/>
        <v>46005</v>
      </c>
      <c r="AY4193" s="1" t="s">
        <v>1689</v>
      </c>
      <c r="AZ4193" s="185"/>
      <c r="BA4193" s="181"/>
      <c r="BB4193" s="181"/>
      <c r="BC4193" s="181"/>
      <c r="BD4193" s="181"/>
      <c r="BE4193" s="181"/>
      <c r="BF4193" s="181"/>
      <c r="BG4193" s="181"/>
      <c r="BT4193" s="37">
        <f t="shared" ref="BT4193:BT4256" si="208">IF(L4193=0, 0, L4193+28)</f>
        <v>46026</v>
      </c>
      <c r="BU4193" s="31" t="s">
        <v>1689</v>
      </c>
      <c r="BV4193" s="183"/>
      <c r="BW4193" s="192"/>
      <c r="BX4193" s="181"/>
      <c r="BY4193" s="181"/>
      <c r="BZ4193" s="181"/>
      <c r="CA4193" s="181"/>
      <c r="CB4193" s="181"/>
      <c r="CC4193" s="181"/>
      <c r="CE4193" s="1"/>
      <c r="CF4193" s="1"/>
      <c r="CG4193" s="1"/>
      <c r="CH4193" s="1"/>
      <c r="CI4193" s="1"/>
      <c r="CJ4193" s="1"/>
      <c r="CK4193" s="1"/>
      <c r="CL4193" s="1"/>
      <c r="CM4193" s="32"/>
      <c r="CN4193" s="1"/>
      <c r="CO4193" s="1"/>
    </row>
    <row r="4194" spans="1:93" ht="30" customHeight="1" x14ac:dyDescent="0.2">
      <c r="A4194" s="1">
        <v>4188</v>
      </c>
      <c r="B4194" s="1" t="s">
        <v>1013</v>
      </c>
      <c r="C4194" s="1" t="s">
        <v>1095</v>
      </c>
      <c r="D4194" s="1" t="s">
        <v>893</v>
      </c>
      <c r="E4194" s="1" t="s">
        <v>894</v>
      </c>
      <c r="F4194" s="1" t="s">
        <v>74</v>
      </c>
      <c r="G4194" s="1">
        <v>8</v>
      </c>
      <c r="H4194" s="1" t="s">
        <v>341</v>
      </c>
      <c r="I4194" s="1" t="s">
        <v>114</v>
      </c>
      <c r="J4194" s="64">
        <v>414</v>
      </c>
      <c r="K4194" s="76">
        <v>2311428</v>
      </c>
      <c r="L4194" s="29">
        <v>45997</v>
      </c>
      <c r="M4194" s="29" t="s">
        <v>4163</v>
      </c>
      <c r="N4194" s="1" t="s">
        <v>478</v>
      </c>
      <c r="O4194" s="28" t="s">
        <v>634</v>
      </c>
      <c r="P4194" s="1" t="s">
        <v>323</v>
      </c>
      <c r="Q4194" s="76">
        <v>8</v>
      </c>
      <c r="R4194" s="1"/>
      <c r="S4194" s="1">
        <v>6</v>
      </c>
      <c r="T4194" s="1" t="s">
        <v>115</v>
      </c>
      <c r="U4194" s="1"/>
      <c r="V4194" s="1"/>
      <c r="AB4194" s="177" t="s">
        <v>1933</v>
      </c>
      <c r="AC4194" s="93">
        <v>22.5</v>
      </c>
      <c r="AD4194" s="69">
        <v>240</v>
      </c>
      <c r="AE4194" s="33" t="s">
        <v>103</v>
      </c>
      <c r="AF4194" s="33" t="s">
        <v>103</v>
      </c>
      <c r="AG4194" s="33"/>
      <c r="AM4194" s="164">
        <f t="shared" si="206"/>
        <v>46000</v>
      </c>
      <c r="AX4194" s="37">
        <f t="shared" si="207"/>
        <v>46004</v>
      </c>
      <c r="AY4194" s="1" t="s">
        <v>1679</v>
      </c>
      <c r="AZ4194" s="183" t="s">
        <v>1680</v>
      </c>
      <c r="BA4194" s="180">
        <v>49.7</v>
      </c>
      <c r="BB4194" s="180">
        <v>50.9</v>
      </c>
      <c r="BC4194" s="180">
        <v>47.8</v>
      </c>
      <c r="BD4194" s="180"/>
      <c r="BE4194" s="180"/>
      <c r="BF4194" s="180"/>
      <c r="BG4194" s="180">
        <f>AVERAGE(BA4194:BF4195)</f>
        <v>49.466666666666661</v>
      </c>
      <c r="BT4194" s="37">
        <f t="shared" si="208"/>
        <v>46025</v>
      </c>
      <c r="BU4194" s="31" t="s">
        <v>1679</v>
      </c>
      <c r="BV4194" s="183" t="s">
        <v>1831</v>
      </c>
      <c r="BW4194" s="191">
        <v>59.8</v>
      </c>
      <c r="BX4194" s="180">
        <v>61.7</v>
      </c>
      <c r="BY4194" s="180">
        <v>62.9</v>
      </c>
      <c r="BZ4194" s="180"/>
      <c r="CA4194" s="180"/>
      <c r="CB4194" s="180"/>
      <c r="CC4194" s="180">
        <f>AVERAGE(BW4194:CB4195)</f>
        <v>61.466666666666669</v>
      </c>
      <c r="CE4194" s="1"/>
      <c r="CF4194" s="1"/>
      <c r="CG4194" s="1"/>
      <c r="CH4194" s="1"/>
      <c r="CI4194" s="1"/>
      <c r="CJ4194" s="1"/>
      <c r="CK4194" s="1"/>
      <c r="CL4194" s="1"/>
      <c r="CM4194" s="32"/>
      <c r="CN4194" s="1"/>
      <c r="CO4194" s="1"/>
    </row>
    <row r="4195" spans="1:93" ht="30" customHeight="1" x14ac:dyDescent="0.2">
      <c r="A4195" s="1">
        <v>4189</v>
      </c>
      <c r="B4195" s="1" t="s">
        <v>1013</v>
      </c>
      <c r="C4195" s="1" t="s">
        <v>1095</v>
      </c>
      <c r="D4195" s="1" t="s">
        <v>893</v>
      </c>
      <c r="E4195" s="1" t="s">
        <v>894</v>
      </c>
      <c r="F4195" s="1" t="s">
        <v>74</v>
      </c>
      <c r="G4195" s="1">
        <v>8</v>
      </c>
      <c r="H4195" s="1" t="s">
        <v>341</v>
      </c>
      <c r="I4195" s="1" t="s">
        <v>114</v>
      </c>
      <c r="J4195" s="64">
        <v>557</v>
      </c>
      <c r="K4195" s="76">
        <v>2311433</v>
      </c>
      <c r="L4195" s="29">
        <v>45997</v>
      </c>
      <c r="M4195" s="29" t="s">
        <v>4163</v>
      </c>
      <c r="N4195" s="1" t="s">
        <v>478</v>
      </c>
      <c r="O4195" s="28" t="s">
        <v>634</v>
      </c>
      <c r="P4195" s="1" t="s">
        <v>323</v>
      </c>
      <c r="Q4195" s="76">
        <v>8</v>
      </c>
      <c r="R4195" s="1"/>
      <c r="T4195" s="1" t="s">
        <v>115</v>
      </c>
      <c r="U4195" s="1"/>
      <c r="V4195" s="1"/>
      <c r="AB4195" s="179"/>
      <c r="AC4195" s="93">
        <v>23</v>
      </c>
      <c r="AD4195" s="69">
        <v>250</v>
      </c>
      <c r="AE4195" s="33" t="s">
        <v>103</v>
      </c>
      <c r="AF4195" s="33" t="s">
        <v>103</v>
      </c>
      <c r="AG4195" s="33"/>
      <c r="AM4195" s="164">
        <f t="shared" si="206"/>
        <v>46000</v>
      </c>
      <c r="AX4195" s="37">
        <f t="shared" si="207"/>
        <v>46004</v>
      </c>
      <c r="AY4195" s="1" t="s">
        <v>1679</v>
      </c>
      <c r="AZ4195" s="183"/>
      <c r="BA4195" s="181"/>
      <c r="BB4195" s="181"/>
      <c r="BC4195" s="181"/>
      <c r="BD4195" s="181"/>
      <c r="BE4195" s="181"/>
      <c r="BF4195" s="181"/>
      <c r="BG4195" s="181"/>
      <c r="BT4195" s="37">
        <f t="shared" si="208"/>
        <v>46025</v>
      </c>
      <c r="BU4195" s="31" t="s">
        <v>1679</v>
      </c>
      <c r="BV4195" s="183"/>
      <c r="BW4195" s="192"/>
      <c r="BX4195" s="181"/>
      <c r="BY4195" s="181"/>
      <c r="BZ4195" s="181"/>
      <c r="CA4195" s="181"/>
      <c r="CB4195" s="181"/>
      <c r="CC4195" s="181"/>
      <c r="CE4195" s="1"/>
      <c r="CF4195" s="1"/>
      <c r="CG4195" s="1"/>
      <c r="CH4195" s="1"/>
      <c r="CI4195" s="1"/>
      <c r="CJ4195" s="1"/>
      <c r="CK4195" s="1"/>
      <c r="CL4195" s="1"/>
      <c r="CM4195" s="32"/>
      <c r="CN4195" s="1"/>
      <c r="CO4195" s="1"/>
    </row>
    <row r="4196" spans="1:93" ht="30" customHeight="1" x14ac:dyDescent="0.2">
      <c r="A4196" s="1">
        <v>4190</v>
      </c>
      <c r="B4196" s="1" t="s">
        <v>898</v>
      </c>
      <c r="C4196" s="1" t="s">
        <v>896</v>
      </c>
      <c r="D4196" s="1" t="s">
        <v>897</v>
      </c>
      <c r="E4196" s="1" t="s">
        <v>622</v>
      </c>
      <c r="F4196" s="1" t="s">
        <v>74</v>
      </c>
      <c r="G4196" s="1">
        <v>4</v>
      </c>
      <c r="H4196" s="1" t="s">
        <v>341</v>
      </c>
      <c r="I4196" s="1" t="s">
        <v>114</v>
      </c>
      <c r="J4196" s="64">
        <v>287</v>
      </c>
      <c r="K4196" s="76">
        <v>2309765</v>
      </c>
      <c r="L4196" s="29">
        <v>45998</v>
      </c>
      <c r="M4196" s="29" t="s">
        <v>4163</v>
      </c>
      <c r="N4196" s="1" t="s">
        <v>478</v>
      </c>
      <c r="O4196" s="28" t="s">
        <v>634</v>
      </c>
      <c r="P4196" s="1" t="s">
        <v>323</v>
      </c>
      <c r="Q4196" s="76">
        <v>8</v>
      </c>
      <c r="R4196" s="1"/>
      <c r="S4196" s="1">
        <v>6</v>
      </c>
      <c r="T4196" s="1" t="s">
        <v>115</v>
      </c>
      <c r="U4196" s="1"/>
      <c r="V4196" s="1"/>
      <c r="AB4196" s="177" t="s">
        <v>1934</v>
      </c>
      <c r="AC4196" s="93">
        <v>24</v>
      </c>
      <c r="AD4196" s="69">
        <v>240</v>
      </c>
      <c r="AE4196" s="33" t="s">
        <v>103</v>
      </c>
      <c r="AF4196" s="33" t="s">
        <v>103</v>
      </c>
      <c r="AG4196" s="33"/>
      <c r="AM4196" s="164">
        <f t="shared" ref="AM4196:AM4259" si="209">L4196+3</f>
        <v>46001</v>
      </c>
      <c r="AX4196" s="37">
        <f t="shared" si="207"/>
        <v>46005</v>
      </c>
      <c r="AY4196" s="1" t="s">
        <v>1686</v>
      </c>
      <c r="AZ4196" s="183" t="s">
        <v>1687</v>
      </c>
      <c r="BA4196" s="180">
        <v>45.5</v>
      </c>
      <c r="BB4196" s="180">
        <v>45.9</v>
      </c>
      <c r="BC4196" s="180">
        <v>47.1</v>
      </c>
      <c r="BD4196" s="180">
        <v>47.4</v>
      </c>
      <c r="BE4196" s="180">
        <v>48.2</v>
      </c>
      <c r="BF4196" s="180">
        <v>48.8</v>
      </c>
      <c r="BG4196" s="180">
        <f>AVERAGE(BA4196:BF4202)</f>
        <v>47.150000000000006</v>
      </c>
      <c r="BT4196" s="37">
        <f t="shared" si="208"/>
        <v>46026</v>
      </c>
      <c r="BU4196" s="31" t="s">
        <v>1686</v>
      </c>
      <c r="BV4196" s="183" t="s">
        <v>1688</v>
      </c>
      <c r="BW4196" s="191">
        <v>59.8</v>
      </c>
      <c r="BX4196" s="180">
        <v>61.3</v>
      </c>
      <c r="BY4196" s="180">
        <v>63.3</v>
      </c>
      <c r="BZ4196" s="180">
        <v>62.7</v>
      </c>
      <c r="CA4196" s="180">
        <v>61.1</v>
      </c>
      <c r="CB4196" s="180">
        <v>61.8</v>
      </c>
      <c r="CC4196" s="180">
        <f>AVERAGE(BW4196:CB4202)</f>
        <v>61.666666666666664</v>
      </c>
      <c r="CE4196" s="1"/>
      <c r="CF4196" s="1"/>
      <c r="CG4196" s="1"/>
      <c r="CH4196" s="1"/>
      <c r="CI4196" s="1"/>
      <c r="CJ4196" s="1"/>
      <c r="CK4196" s="1"/>
      <c r="CL4196" s="1"/>
      <c r="CM4196" s="32"/>
      <c r="CN4196" s="1"/>
      <c r="CO4196" s="1"/>
    </row>
    <row r="4197" spans="1:93" ht="30" customHeight="1" x14ac:dyDescent="0.2">
      <c r="A4197" s="1">
        <v>4191</v>
      </c>
      <c r="B4197" s="1" t="s">
        <v>898</v>
      </c>
      <c r="C4197" s="1" t="s">
        <v>896</v>
      </c>
      <c r="D4197" s="1" t="s">
        <v>897</v>
      </c>
      <c r="E4197" s="1" t="s">
        <v>622</v>
      </c>
      <c r="F4197" s="1" t="s">
        <v>74</v>
      </c>
      <c r="G4197" s="1">
        <v>4</v>
      </c>
      <c r="H4197" s="1" t="s">
        <v>341</v>
      </c>
      <c r="I4197" s="1" t="s">
        <v>114</v>
      </c>
      <c r="J4197" s="64">
        <v>391</v>
      </c>
      <c r="K4197" s="76">
        <v>2309768</v>
      </c>
      <c r="L4197" s="29">
        <v>45998</v>
      </c>
      <c r="M4197" s="29" t="s">
        <v>4163</v>
      </c>
      <c r="N4197" s="1" t="s">
        <v>478</v>
      </c>
      <c r="O4197" s="28" t="s">
        <v>634</v>
      </c>
      <c r="P4197" s="1" t="s">
        <v>323</v>
      </c>
      <c r="Q4197" s="76">
        <v>9</v>
      </c>
      <c r="R4197" s="1"/>
      <c r="T4197" s="1" t="s">
        <v>115</v>
      </c>
      <c r="U4197" s="1"/>
      <c r="V4197" s="1"/>
      <c r="AB4197" s="178"/>
      <c r="AC4197" s="93">
        <v>22.5</v>
      </c>
      <c r="AD4197" s="69">
        <v>260</v>
      </c>
      <c r="AE4197" s="33" t="s">
        <v>103</v>
      </c>
      <c r="AF4197" s="33" t="s">
        <v>103</v>
      </c>
      <c r="AG4197" s="33"/>
      <c r="AM4197" s="164">
        <f t="shared" si="209"/>
        <v>46001</v>
      </c>
      <c r="AX4197" s="37">
        <f t="shared" si="207"/>
        <v>46005</v>
      </c>
      <c r="AY4197" s="1" t="s">
        <v>1686</v>
      </c>
      <c r="AZ4197" s="183"/>
      <c r="BA4197" s="184"/>
      <c r="BB4197" s="184"/>
      <c r="BC4197" s="184"/>
      <c r="BD4197" s="184"/>
      <c r="BE4197" s="184"/>
      <c r="BF4197" s="184"/>
      <c r="BG4197" s="184"/>
      <c r="BT4197" s="37">
        <f t="shared" si="208"/>
        <v>46026</v>
      </c>
      <c r="BU4197" s="31" t="s">
        <v>1686</v>
      </c>
      <c r="BV4197" s="183"/>
      <c r="BW4197" s="207"/>
      <c r="BX4197" s="184"/>
      <c r="BY4197" s="184"/>
      <c r="BZ4197" s="184"/>
      <c r="CA4197" s="184"/>
      <c r="CB4197" s="184"/>
      <c r="CC4197" s="184"/>
      <c r="CE4197" s="1"/>
      <c r="CF4197" s="1"/>
      <c r="CG4197" s="1"/>
      <c r="CH4197" s="1"/>
      <c r="CI4197" s="1"/>
      <c r="CJ4197" s="1"/>
      <c r="CK4197" s="1"/>
      <c r="CL4197" s="1"/>
      <c r="CM4197" s="32"/>
      <c r="CN4197" s="1"/>
      <c r="CO4197" s="1"/>
    </row>
    <row r="4198" spans="1:93" ht="30" customHeight="1" x14ac:dyDescent="0.2">
      <c r="A4198" s="1">
        <v>4192</v>
      </c>
      <c r="B4198" s="1" t="s">
        <v>898</v>
      </c>
      <c r="C4198" s="1" t="s">
        <v>896</v>
      </c>
      <c r="D4198" s="1" t="s">
        <v>897</v>
      </c>
      <c r="E4198" s="1" t="s">
        <v>622</v>
      </c>
      <c r="F4198" s="1" t="s">
        <v>74</v>
      </c>
      <c r="G4198" s="1">
        <v>4</v>
      </c>
      <c r="H4198" s="1" t="s">
        <v>341</v>
      </c>
      <c r="I4198" s="1" t="s">
        <v>114</v>
      </c>
      <c r="J4198" s="64">
        <v>393</v>
      </c>
      <c r="K4198" s="76">
        <v>2311495</v>
      </c>
      <c r="L4198" s="29">
        <v>45998</v>
      </c>
      <c r="M4198" s="29" t="s">
        <v>4163</v>
      </c>
      <c r="N4198" s="1" t="s">
        <v>478</v>
      </c>
      <c r="O4198" s="28" t="s">
        <v>634</v>
      </c>
      <c r="P4198" s="1" t="s">
        <v>323</v>
      </c>
      <c r="Q4198" s="76">
        <v>10</v>
      </c>
      <c r="R4198" s="1"/>
      <c r="T4198" s="1" t="s">
        <v>115</v>
      </c>
      <c r="U4198" s="1"/>
      <c r="V4198" s="1"/>
      <c r="AB4198" s="178"/>
      <c r="AC4198" s="93">
        <v>23</v>
      </c>
      <c r="AD4198" s="69">
        <v>235</v>
      </c>
      <c r="AE4198" s="33" t="s">
        <v>103</v>
      </c>
      <c r="AF4198" s="33" t="s">
        <v>103</v>
      </c>
      <c r="AG4198" s="33"/>
      <c r="AM4198" s="164">
        <f t="shared" si="209"/>
        <v>46001</v>
      </c>
      <c r="AX4198" s="37">
        <f t="shared" si="207"/>
        <v>46005</v>
      </c>
      <c r="AY4198" s="1" t="s">
        <v>1686</v>
      </c>
      <c r="AZ4198" s="183"/>
      <c r="BA4198" s="184"/>
      <c r="BB4198" s="184"/>
      <c r="BC4198" s="184"/>
      <c r="BD4198" s="184"/>
      <c r="BE4198" s="184"/>
      <c r="BF4198" s="184"/>
      <c r="BG4198" s="184"/>
      <c r="BT4198" s="37">
        <f t="shared" si="208"/>
        <v>46026</v>
      </c>
      <c r="BU4198" s="31" t="s">
        <v>1686</v>
      </c>
      <c r="BV4198" s="183"/>
      <c r="BW4198" s="207"/>
      <c r="BX4198" s="184"/>
      <c r="BY4198" s="184"/>
      <c r="BZ4198" s="184"/>
      <c r="CA4198" s="184"/>
      <c r="CB4198" s="184"/>
      <c r="CC4198" s="184"/>
      <c r="CE4198" s="1"/>
      <c r="CF4198" s="1"/>
      <c r="CG4198" s="1"/>
      <c r="CH4198" s="1"/>
      <c r="CI4198" s="1"/>
      <c r="CJ4198" s="1"/>
      <c r="CK4198" s="1"/>
      <c r="CL4198" s="1"/>
      <c r="CM4198" s="32"/>
      <c r="CN4198" s="1"/>
      <c r="CO4198" s="1"/>
    </row>
    <row r="4199" spans="1:93" ht="30" customHeight="1" x14ac:dyDescent="0.2">
      <c r="A4199" s="1">
        <v>4193</v>
      </c>
      <c r="B4199" s="1" t="s">
        <v>898</v>
      </c>
      <c r="C4199" s="1" t="s">
        <v>896</v>
      </c>
      <c r="D4199" s="1" t="s">
        <v>897</v>
      </c>
      <c r="E4199" s="1" t="s">
        <v>622</v>
      </c>
      <c r="F4199" s="1" t="s">
        <v>74</v>
      </c>
      <c r="G4199" s="1">
        <v>4</v>
      </c>
      <c r="H4199" s="1" t="s">
        <v>341</v>
      </c>
      <c r="I4199" s="1" t="s">
        <v>114</v>
      </c>
      <c r="J4199" s="64">
        <v>411</v>
      </c>
      <c r="K4199" s="76">
        <v>2311500</v>
      </c>
      <c r="L4199" s="29">
        <v>45998</v>
      </c>
      <c r="M4199" s="29" t="s">
        <v>4163</v>
      </c>
      <c r="N4199" s="1" t="s">
        <v>478</v>
      </c>
      <c r="O4199" s="28" t="s">
        <v>634</v>
      </c>
      <c r="P4199" s="1" t="s">
        <v>323</v>
      </c>
      <c r="Q4199" s="76">
        <v>10</v>
      </c>
      <c r="R4199" s="1"/>
      <c r="T4199" s="1" t="s">
        <v>115</v>
      </c>
      <c r="U4199" s="1"/>
      <c r="V4199" s="1"/>
      <c r="AB4199" s="178"/>
      <c r="AC4199" s="93">
        <v>23</v>
      </c>
      <c r="AD4199" s="69">
        <v>240</v>
      </c>
      <c r="AE4199" s="33" t="s">
        <v>103</v>
      </c>
      <c r="AF4199" s="33" t="s">
        <v>103</v>
      </c>
      <c r="AG4199" s="33"/>
      <c r="AM4199" s="164">
        <f t="shared" si="209"/>
        <v>46001</v>
      </c>
      <c r="AX4199" s="37">
        <f t="shared" si="207"/>
        <v>46005</v>
      </c>
      <c r="AY4199" s="1" t="s">
        <v>1686</v>
      </c>
      <c r="AZ4199" s="183"/>
      <c r="BA4199" s="184"/>
      <c r="BB4199" s="184"/>
      <c r="BC4199" s="184"/>
      <c r="BD4199" s="184"/>
      <c r="BE4199" s="184"/>
      <c r="BF4199" s="184"/>
      <c r="BG4199" s="184"/>
      <c r="BT4199" s="37">
        <f t="shared" si="208"/>
        <v>46026</v>
      </c>
      <c r="BU4199" s="31" t="s">
        <v>1686</v>
      </c>
      <c r="BV4199" s="183"/>
      <c r="BW4199" s="207"/>
      <c r="BX4199" s="184"/>
      <c r="BY4199" s="184"/>
      <c r="BZ4199" s="184"/>
      <c r="CA4199" s="184"/>
      <c r="CB4199" s="184"/>
      <c r="CC4199" s="184"/>
      <c r="CE4199" s="1"/>
      <c r="CF4199" s="1"/>
      <c r="CG4199" s="1"/>
      <c r="CH4199" s="1"/>
      <c r="CI4199" s="1"/>
      <c r="CJ4199" s="1"/>
      <c r="CK4199" s="1"/>
      <c r="CL4199" s="1"/>
      <c r="CM4199" s="32"/>
      <c r="CN4199" s="1"/>
      <c r="CO4199" s="1"/>
    </row>
    <row r="4200" spans="1:93" ht="30" customHeight="1" x14ac:dyDescent="0.2">
      <c r="A4200" s="1">
        <v>4194</v>
      </c>
      <c r="B4200" s="1" t="s">
        <v>898</v>
      </c>
      <c r="C4200" s="1" t="s">
        <v>896</v>
      </c>
      <c r="D4200" s="1" t="s">
        <v>897</v>
      </c>
      <c r="E4200" s="1" t="s">
        <v>622</v>
      </c>
      <c r="F4200" s="1" t="s">
        <v>74</v>
      </c>
      <c r="G4200" s="1">
        <v>4</v>
      </c>
      <c r="H4200" s="1" t="s">
        <v>341</v>
      </c>
      <c r="I4200" s="1" t="s">
        <v>114</v>
      </c>
      <c r="J4200" s="64">
        <v>393</v>
      </c>
      <c r="K4200" s="76">
        <v>2310004</v>
      </c>
      <c r="L4200" s="29">
        <v>45998</v>
      </c>
      <c r="M4200" s="29" t="s">
        <v>4163</v>
      </c>
      <c r="N4200" s="1" t="s">
        <v>478</v>
      </c>
      <c r="O4200" s="28" t="s">
        <v>634</v>
      </c>
      <c r="P4200" s="1" t="s">
        <v>323</v>
      </c>
      <c r="Q4200" s="76">
        <v>10</v>
      </c>
      <c r="R4200" s="1"/>
      <c r="T4200" s="1" t="s">
        <v>115</v>
      </c>
      <c r="U4200" s="1"/>
      <c r="V4200" s="1"/>
      <c r="AB4200" s="178"/>
      <c r="AC4200" s="93">
        <v>21</v>
      </c>
      <c r="AD4200" s="69">
        <v>220</v>
      </c>
      <c r="AE4200" s="33" t="s">
        <v>103</v>
      </c>
      <c r="AF4200" s="33" t="s">
        <v>103</v>
      </c>
      <c r="AG4200" s="33"/>
      <c r="AM4200" s="164">
        <f t="shared" si="209"/>
        <v>46001</v>
      </c>
      <c r="AX4200" s="37">
        <f t="shared" si="207"/>
        <v>46005</v>
      </c>
      <c r="AY4200" s="1" t="s">
        <v>1686</v>
      </c>
      <c r="AZ4200" s="183"/>
      <c r="BA4200" s="184"/>
      <c r="BB4200" s="184"/>
      <c r="BC4200" s="184"/>
      <c r="BD4200" s="184"/>
      <c r="BE4200" s="184"/>
      <c r="BF4200" s="184"/>
      <c r="BG4200" s="184"/>
      <c r="BT4200" s="37">
        <f t="shared" si="208"/>
        <v>46026</v>
      </c>
      <c r="BU4200" s="31" t="s">
        <v>1686</v>
      </c>
      <c r="BV4200" s="183"/>
      <c r="BW4200" s="207"/>
      <c r="BX4200" s="184"/>
      <c r="BY4200" s="184"/>
      <c r="BZ4200" s="184"/>
      <c r="CA4200" s="184"/>
      <c r="CB4200" s="184"/>
      <c r="CC4200" s="184"/>
      <c r="CE4200" s="1"/>
      <c r="CF4200" s="1"/>
      <c r="CG4200" s="1"/>
      <c r="CH4200" s="1"/>
      <c r="CI4200" s="1"/>
      <c r="CJ4200" s="1"/>
      <c r="CK4200" s="1"/>
      <c r="CL4200" s="1"/>
      <c r="CM4200" s="32"/>
      <c r="CN4200" s="1"/>
      <c r="CO4200" s="1"/>
    </row>
    <row r="4201" spans="1:93" ht="30" customHeight="1" x14ac:dyDescent="0.2">
      <c r="A4201" s="1">
        <v>4195</v>
      </c>
      <c r="B4201" s="1" t="s">
        <v>898</v>
      </c>
      <c r="C4201" s="1" t="s">
        <v>896</v>
      </c>
      <c r="D4201" s="1" t="s">
        <v>897</v>
      </c>
      <c r="E4201" s="1" t="s">
        <v>622</v>
      </c>
      <c r="F4201" s="1" t="s">
        <v>74</v>
      </c>
      <c r="G4201" s="1">
        <v>4</v>
      </c>
      <c r="H4201" s="1" t="s">
        <v>341</v>
      </c>
      <c r="I4201" s="1" t="s">
        <v>114</v>
      </c>
      <c r="J4201" s="64">
        <v>553</v>
      </c>
      <c r="K4201" s="76">
        <v>2310007</v>
      </c>
      <c r="L4201" s="29">
        <v>45998</v>
      </c>
      <c r="M4201" s="29" t="s">
        <v>4163</v>
      </c>
      <c r="N4201" s="1" t="s">
        <v>478</v>
      </c>
      <c r="O4201" s="28" t="s">
        <v>634</v>
      </c>
      <c r="P4201" s="1" t="s">
        <v>323</v>
      </c>
      <c r="Q4201" s="76">
        <v>12</v>
      </c>
      <c r="R4201" s="1"/>
      <c r="S4201" s="1">
        <v>6</v>
      </c>
      <c r="T4201" s="1" t="s">
        <v>115</v>
      </c>
      <c r="U4201" s="1"/>
      <c r="V4201" s="1"/>
      <c r="AB4201" s="178"/>
      <c r="AC4201" s="93">
        <v>23.5</v>
      </c>
      <c r="AD4201" s="69">
        <v>230</v>
      </c>
      <c r="AE4201" s="33" t="s">
        <v>103</v>
      </c>
      <c r="AF4201" s="33" t="s">
        <v>103</v>
      </c>
      <c r="AG4201" s="33"/>
      <c r="AM4201" s="164">
        <f t="shared" si="209"/>
        <v>46001</v>
      </c>
      <c r="AX4201" s="37">
        <f t="shared" si="207"/>
        <v>46005</v>
      </c>
      <c r="AY4201" s="1" t="s">
        <v>1686</v>
      </c>
      <c r="AZ4201" s="183"/>
      <c r="BA4201" s="184"/>
      <c r="BB4201" s="184"/>
      <c r="BC4201" s="184"/>
      <c r="BD4201" s="184"/>
      <c r="BE4201" s="184"/>
      <c r="BF4201" s="184"/>
      <c r="BG4201" s="184"/>
      <c r="BT4201" s="37">
        <f t="shared" si="208"/>
        <v>46026</v>
      </c>
      <c r="BU4201" s="31" t="s">
        <v>1686</v>
      </c>
      <c r="BV4201" s="183"/>
      <c r="BW4201" s="207"/>
      <c r="BX4201" s="184"/>
      <c r="BY4201" s="184"/>
      <c r="BZ4201" s="184"/>
      <c r="CA4201" s="184"/>
      <c r="CB4201" s="184"/>
      <c r="CC4201" s="184"/>
      <c r="CE4201" s="1"/>
      <c r="CF4201" s="1"/>
      <c r="CG4201" s="1"/>
      <c r="CH4201" s="1"/>
      <c r="CI4201" s="1"/>
      <c r="CJ4201" s="1"/>
      <c r="CK4201" s="1"/>
      <c r="CL4201" s="1"/>
      <c r="CM4201" s="32"/>
      <c r="CN4201" s="1"/>
      <c r="CO4201" s="1"/>
    </row>
    <row r="4202" spans="1:93" ht="30" customHeight="1" x14ac:dyDescent="0.2">
      <c r="A4202" s="1">
        <v>4196</v>
      </c>
      <c r="B4202" s="1" t="s">
        <v>898</v>
      </c>
      <c r="C4202" s="1" t="s">
        <v>896</v>
      </c>
      <c r="D4202" s="1" t="s">
        <v>897</v>
      </c>
      <c r="E4202" s="1" t="s">
        <v>622</v>
      </c>
      <c r="F4202" s="1" t="s">
        <v>74</v>
      </c>
      <c r="G4202" s="1">
        <v>4</v>
      </c>
      <c r="H4202" s="1" t="s">
        <v>341</v>
      </c>
      <c r="I4202" s="1" t="s">
        <v>114</v>
      </c>
      <c r="J4202" s="64">
        <v>553</v>
      </c>
      <c r="K4202" s="76">
        <v>2310014</v>
      </c>
      <c r="L4202" s="29">
        <v>45998</v>
      </c>
      <c r="M4202" s="29" t="s">
        <v>4163</v>
      </c>
      <c r="N4202" s="1" t="s">
        <v>478</v>
      </c>
      <c r="O4202" s="28" t="s">
        <v>634</v>
      </c>
      <c r="P4202" s="1" t="s">
        <v>323</v>
      </c>
      <c r="Q4202" s="76">
        <v>12</v>
      </c>
      <c r="R4202" s="1"/>
      <c r="T4202" s="1" t="s">
        <v>115</v>
      </c>
      <c r="U4202" s="1"/>
      <c r="V4202" s="1"/>
      <c r="AB4202" s="179"/>
      <c r="AC4202" s="93">
        <v>22.5</v>
      </c>
      <c r="AD4202" s="69">
        <v>250</v>
      </c>
      <c r="AE4202" s="33" t="s">
        <v>103</v>
      </c>
      <c r="AF4202" s="33" t="s">
        <v>103</v>
      </c>
      <c r="AG4202" s="33"/>
      <c r="AM4202" s="164">
        <f t="shared" si="209"/>
        <v>46001</v>
      </c>
      <c r="AX4202" s="37">
        <f t="shared" si="207"/>
        <v>46005</v>
      </c>
      <c r="AY4202" s="1" t="s">
        <v>1686</v>
      </c>
      <c r="AZ4202" s="183"/>
      <c r="BA4202" s="181"/>
      <c r="BB4202" s="181"/>
      <c r="BC4202" s="181"/>
      <c r="BD4202" s="181"/>
      <c r="BE4202" s="181"/>
      <c r="BF4202" s="181"/>
      <c r="BG4202" s="181"/>
      <c r="BT4202" s="37">
        <f t="shared" si="208"/>
        <v>46026</v>
      </c>
      <c r="BU4202" s="31" t="s">
        <v>1686</v>
      </c>
      <c r="BV4202" s="183"/>
      <c r="BW4202" s="192"/>
      <c r="BX4202" s="181"/>
      <c r="BY4202" s="181"/>
      <c r="BZ4202" s="181"/>
      <c r="CA4202" s="181"/>
      <c r="CB4202" s="181"/>
      <c r="CC4202" s="181"/>
      <c r="CE4202" s="1"/>
      <c r="CF4202" s="1"/>
      <c r="CG4202" s="1"/>
      <c r="CH4202" s="1"/>
      <c r="CI4202" s="1"/>
      <c r="CJ4202" s="1"/>
      <c r="CK4202" s="1"/>
      <c r="CL4202" s="1"/>
      <c r="CM4202" s="32"/>
      <c r="CN4202" s="1"/>
      <c r="CO4202" s="1"/>
    </row>
    <row r="4203" spans="1:93" ht="30" customHeight="1" x14ac:dyDescent="0.2">
      <c r="A4203" s="1">
        <v>4197</v>
      </c>
      <c r="B4203" s="1" t="s">
        <v>900</v>
      </c>
      <c r="C4203" s="1" t="s">
        <v>899</v>
      </c>
      <c r="D4203" s="1" t="s">
        <v>901</v>
      </c>
      <c r="E4203" s="1" t="s">
        <v>864</v>
      </c>
      <c r="F4203" s="1" t="s">
        <v>74</v>
      </c>
      <c r="G4203" s="1">
        <v>10</v>
      </c>
      <c r="H4203" s="1" t="s">
        <v>341</v>
      </c>
      <c r="I4203" s="1" t="s">
        <v>114</v>
      </c>
      <c r="J4203" s="64">
        <v>394</v>
      </c>
      <c r="K4203" s="76">
        <v>2309784</v>
      </c>
      <c r="L4203" s="29">
        <v>45999</v>
      </c>
      <c r="M4203" s="29" t="s">
        <v>4163</v>
      </c>
      <c r="N4203" s="1" t="s">
        <v>478</v>
      </c>
      <c r="O4203" s="28" t="s">
        <v>634</v>
      </c>
      <c r="P4203" s="1" t="s">
        <v>323</v>
      </c>
      <c r="Q4203" s="76">
        <v>10</v>
      </c>
      <c r="R4203" s="1"/>
      <c r="S4203" s="1">
        <v>6</v>
      </c>
      <c r="T4203" s="1" t="s">
        <v>115</v>
      </c>
      <c r="U4203" s="1"/>
      <c r="V4203" s="1"/>
      <c r="AB4203" s="28" t="s">
        <v>1935</v>
      </c>
      <c r="AC4203" s="93">
        <v>22</v>
      </c>
      <c r="AD4203" s="69">
        <v>250</v>
      </c>
      <c r="AE4203" s="33" t="s">
        <v>103</v>
      </c>
      <c r="AF4203" s="33" t="s">
        <v>103</v>
      </c>
      <c r="AG4203" s="33"/>
      <c r="AM4203" s="164">
        <f t="shared" si="209"/>
        <v>46002</v>
      </c>
      <c r="AX4203" s="37">
        <f t="shared" si="207"/>
        <v>46006</v>
      </c>
      <c r="AY4203" s="1" t="s">
        <v>1683</v>
      </c>
      <c r="AZ4203" s="1" t="s">
        <v>1684</v>
      </c>
      <c r="BA4203" s="31">
        <v>50.3</v>
      </c>
      <c r="BB4203" s="31">
        <v>50.7</v>
      </c>
      <c r="BC4203" s="1">
        <v>49.4</v>
      </c>
      <c r="BD4203" s="1"/>
      <c r="BE4203" s="1"/>
      <c r="BF4203" s="1"/>
      <c r="BG4203" s="1">
        <f>AVERAGE(BA4203:BF4203)</f>
        <v>50.133333333333333</v>
      </c>
      <c r="BT4203" s="37">
        <f t="shared" si="208"/>
        <v>46027</v>
      </c>
      <c r="BU4203" s="31" t="s">
        <v>1683</v>
      </c>
      <c r="BV4203" s="1" t="s">
        <v>1685</v>
      </c>
      <c r="BW4203" s="79">
        <v>61.1</v>
      </c>
      <c r="BX4203" s="31">
        <v>60.9</v>
      </c>
      <c r="BY4203" s="1">
        <v>61.8</v>
      </c>
      <c r="BZ4203" s="1"/>
      <c r="CA4203" s="1"/>
      <c r="CB4203" s="1"/>
      <c r="CC4203" s="1">
        <f>AVERAGE(BW4203:CB4203)</f>
        <v>61.266666666666673</v>
      </c>
      <c r="CD4203" s="19"/>
      <c r="CE4203" s="1"/>
      <c r="CF4203" s="1"/>
      <c r="CG4203" s="1"/>
      <c r="CH4203" s="1"/>
      <c r="CI4203" s="1"/>
      <c r="CJ4203" s="1"/>
      <c r="CK4203" s="1"/>
      <c r="CL4203" s="1"/>
      <c r="CM4203" s="32"/>
      <c r="CN4203" s="1"/>
      <c r="CO4203" s="1"/>
    </row>
    <row r="4204" spans="1:93" ht="30" customHeight="1" x14ac:dyDescent="0.2">
      <c r="A4204" s="1">
        <v>4198</v>
      </c>
      <c r="B4204" s="1" t="s">
        <v>904</v>
      </c>
      <c r="C4204" s="1" t="s">
        <v>902</v>
      </c>
      <c r="D4204" s="1" t="s">
        <v>903</v>
      </c>
      <c r="E4204" s="1" t="s">
        <v>622</v>
      </c>
      <c r="F4204" s="1" t="s">
        <v>74</v>
      </c>
      <c r="G4204" s="1">
        <v>4</v>
      </c>
      <c r="H4204" s="1" t="s">
        <v>341</v>
      </c>
      <c r="I4204" s="1" t="s">
        <v>114</v>
      </c>
      <c r="J4204" s="64">
        <v>557</v>
      </c>
      <c r="K4204" s="76">
        <v>2310059</v>
      </c>
      <c r="L4204" s="29">
        <v>45999</v>
      </c>
      <c r="M4204" s="29" t="s">
        <v>4163</v>
      </c>
      <c r="N4204" s="1" t="s">
        <v>478</v>
      </c>
      <c r="O4204" s="28" t="s">
        <v>634</v>
      </c>
      <c r="P4204" s="1" t="s">
        <v>323</v>
      </c>
      <c r="Q4204" s="76">
        <v>12</v>
      </c>
      <c r="R4204" s="1"/>
      <c r="S4204" s="1">
        <v>6</v>
      </c>
      <c r="T4204" s="1" t="s">
        <v>115</v>
      </c>
      <c r="U4204" s="1"/>
      <c r="V4204" s="1"/>
      <c r="AB4204" s="177" t="s">
        <v>1936</v>
      </c>
      <c r="AC4204" s="93">
        <v>23.5</v>
      </c>
      <c r="AD4204" s="69">
        <v>250</v>
      </c>
      <c r="AE4204" s="33" t="s">
        <v>103</v>
      </c>
      <c r="AF4204" s="33" t="s">
        <v>103</v>
      </c>
      <c r="AG4204" s="33"/>
      <c r="AM4204" s="164">
        <f t="shared" si="209"/>
        <v>46002</v>
      </c>
      <c r="AX4204" s="37">
        <f t="shared" si="207"/>
        <v>46006</v>
      </c>
      <c r="AY4204" s="1" t="s">
        <v>1161</v>
      </c>
      <c r="AZ4204" s="183" t="s">
        <v>1162</v>
      </c>
      <c r="BA4204" s="180">
        <v>48.8</v>
      </c>
      <c r="BB4204" s="180">
        <v>47.1</v>
      </c>
      <c r="BC4204" s="180">
        <v>48.2</v>
      </c>
      <c r="BD4204" s="180">
        <v>49.5</v>
      </c>
      <c r="BE4204" s="180">
        <v>45.5</v>
      </c>
      <c r="BF4204" s="180">
        <v>46.6</v>
      </c>
      <c r="BG4204" s="180">
        <f>AVERAGE(BA4204:BF4209)</f>
        <v>47.616666666666674</v>
      </c>
      <c r="BT4204" s="37">
        <f t="shared" si="208"/>
        <v>46027</v>
      </c>
      <c r="BU4204" s="31" t="s">
        <v>1161</v>
      </c>
      <c r="BV4204" s="183" t="s">
        <v>1711</v>
      </c>
      <c r="BW4204" s="191">
        <v>60.5</v>
      </c>
      <c r="BX4204" s="180">
        <v>59.5</v>
      </c>
      <c r="BY4204" s="180">
        <v>62.2</v>
      </c>
      <c r="BZ4204" s="180">
        <v>60.9</v>
      </c>
      <c r="CA4204" s="180">
        <v>60</v>
      </c>
      <c r="CB4204" s="180">
        <v>61.8</v>
      </c>
      <c r="CC4204" s="180">
        <f>AVERAGE(BW4204:CB4209)</f>
        <v>60.81666666666667</v>
      </c>
      <c r="CE4204" s="1"/>
      <c r="CF4204" s="1"/>
      <c r="CG4204" s="1"/>
      <c r="CH4204" s="1"/>
      <c r="CI4204" s="1"/>
      <c r="CJ4204" s="1"/>
      <c r="CK4204" s="1"/>
      <c r="CL4204" s="1"/>
      <c r="CM4204" s="32"/>
      <c r="CN4204" s="1"/>
      <c r="CO4204" s="1"/>
    </row>
    <row r="4205" spans="1:93" ht="30" customHeight="1" x14ac:dyDescent="0.2">
      <c r="A4205" s="1">
        <v>4199</v>
      </c>
      <c r="B4205" s="1" t="s">
        <v>904</v>
      </c>
      <c r="C4205" s="1" t="s">
        <v>902</v>
      </c>
      <c r="D4205" s="1" t="s">
        <v>903</v>
      </c>
      <c r="E4205" s="1" t="s">
        <v>622</v>
      </c>
      <c r="F4205" s="1" t="s">
        <v>74</v>
      </c>
      <c r="G4205" s="1">
        <v>4</v>
      </c>
      <c r="H4205" s="1" t="s">
        <v>341</v>
      </c>
      <c r="I4205" s="1" t="s">
        <v>114</v>
      </c>
      <c r="J4205" s="64">
        <v>551</v>
      </c>
      <c r="K4205" s="76">
        <v>2310062</v>
      </c>
      <c r="L4205" s="29">
        <v>45999</v>
      </c>
      <c r="M4205" s="29" t="s">
        <v>4163</v>
      </c>
      <c r="N4205" s="1" t="s">
        <v>478</v>
      </c>
      <c r="O4205" s="28" t="s">
        <v>634</v>
      </c>
      <c r="P4205" s="1" t="s">
        <v>323</v>
      </c>
      <c r="Q4205" s="76">
        <v>12</v>
      </c>
      <c r="R4205" s="1"/>
      <c r="T4205" s="1" t="s">
        <v>115</v>
      </c>
      <c r="U4205" s="1"/>
      <c r="V4205" s="1"/>
      <c r="AB4205" s="178"/>
      <c r="AC4205" s="93">
        <v>23</v>
      </c>
      <c r="AD4205" s="69">
        <v>230</v>
      </c>
      <c r="AE4205" s="33" t="s">
        <v>103</v>
      </c>
      <c r="AF4205" s="33" t="s">
        <v>103</v>
      </c>
      <c r="AG4205" s="33"/>
      <c r="AM4205" s="164">
        <f t="shared" si="209"/>
        <v>46002</v>
      </c>
      <c r="AX4205" s="37">
        <f t="shared" si="207"/>
        <v>46006</v>
      </c>
      <c r="AY4205" s="1" t="s">
        <v>1161</v>
      </c>
      <c r="AZ4205" s="183"/>
      <c r="BA4205" s="184"/>
      <c r="BB4205" s="184"/>
      <c r="BC4205" s="184"/>
      <c r="BD4205" s="184"/>
      <c r="BE4205" s="184"/>
      <c r="BF4205" s="184"/>
      <c r="BG4205" s="184"/>
      <c r="BT4205" s="37">
        <f t="shared" si="208"/>
        <v>46027</v>
      </c>
      <c r="BU4205" s="31" t="s">
        <v>1161</v>
      </c>
      <c r="BV4205" s="183"/>
      <c r="BW4205" s="207"/>
      <c r="BX4205" s="184"/>
      <c r="BY4205" s="184"/>
      <c r="BZ4205" s="184"/>
      <c r="CA4205" s="184"/>
      <c r="CB4205" s="184"/>
      <c r="CC4205" s="184"/>
      <c r="CE4205" s="1"/>
      <c r="CF4205" s="1"/>
      <c r="CG4205" s="1"/>
      <c r="CH4205" s="1"/>
      <c r="CI4205" s="1"/>
      <c r="CJ4205" s="1"/>
      <c r="CK4205" s="1"/>
      <c r="CL4205" s="1"/>
      <c r="CM4205" s="32"/>
      <c r="CN4205" s="1"/>
      <c r="CO4205" s="1"/>
    </row>
    <row r="4206" spans="1:93" ht="30" customHeight="1" x14ac:dyDescent="0.2">
      <c r="A4206" s="1">
        <v>4200</v>
      </c>
      <c r="B4206" s="1" t="s">
        <v>904</v>
      </c>
      <c r="C4206" s="1" t="s">
        <v>902</v>
      </c>
      <c r="D4206" s="1" t="s">
        <v>903</v>
      </c>
      <c r="E4206" s="1" t="s">
        <v>622</v>
      </c>
      <c r="F4206" s="1" t="s">
        <v>74</v>
      </c>
      <c r="G4206" s="1">
        <v>4</v>
      </c>
      <c r="H4206" s="1" t="s">
        <v>341</v>
      </c>
      <c r="I4206" s="1" t="s">
        <v>114</v>
      </c>
      <c r="J4206" s="64">
        <v>553</v>
      </c>
      <c r="K4206" s="76">
        <v>2309840</v>
      </c>
      <c r="L4206" s="29">
        <v>45999</v>
      </c>
      <c r="M4206" s="29" t="s">
        <v>4163</v>
      </c>
      <c r="N4206" s="1" t="s">
        <v>478</v>
      </c>
      <c r="O4206" s="28" t="s">
        <v>634</v>
      </c>
      <c r="P4206" s="1" t="s">
        <v>323</v>
      </c>
      <c r="Q4206" s="76">
        <v>12</v>
      </c>
      <c r="R4206" s="1"/>
      <c r="T4206" s="1" t="s">
        <v>115</v>
      </c>
      <c r="U4206" s="1"/>
      <c r="V4206" s="1"/>
      <c r="AB4206" s="178"/>
      <c r="AC4206" s="93">
        <v>21</v>
      </c>
      <c r="AD4206" s="69">
        <v>260</v>
      </c>
      <c r="AE4206" s="33" t="s">
        <v>103</v>
      </c>
      <c r="AF4206" s="33" t="s">
        <v>103</v>
      </c>
      <c r="AG4206" s="33"/>
      <c r="AM4206" s="164">
        <f t="shared" si="209"/>
        <v>46002</v>
      </c>
      <c r="AX4206" s="37">
        <f t="shared" si="207"/>
        <v>46006</v>
      </c>
      <c r="AY4206" s="1" t="s">
        <v>1161</v>
      </c>
      <c r="AZ4206" s="183"/>
      <c r="BA4206" s="184"/>
      <c r="BB4206" s="184"/>
      <c r="BC4206" s="184"/>
      <c r="BD4206" s="184"/>
      <c r="BE4206" s="184"/>
      <c r="BF4206" s="184"/>
      <c r="BG4206" s="184"/>
      <c r="BT4206" s="37">
        <f t="shared" si="208"/>
        <v>46027</v>
      </c>
      <c r="BU4206" s="31" t="s">
        <v>1161</v>
      </c>
      <c r="BV4206" s="183"/>
      <c r="BW4206" s="207"/>
      <c r="BX4206" s="184"/>
      <c r="BY4206" s="184"/>
      <c r="BZ4206" s="184"/>
      <c r="CA4206" s="184"/>
      <c r="CB4206" s="184"/>
      <c r="CC4206" s="184"/>
      <c r="CE4206" s="1"/>
      <c r="CF4206" s="1"/>
      <c r="CG4206" s="1"/>
      <c r="CH4206" s="1"/>
      <c r="CI4206" s="1"/>
      <c r="CJ4206" s="1"/>
      <c r="CK4206" s="1"/>
      <c r="CL4206" s="1"/>
      <c r="CM4206" s="32"/>
      <c r="CN4206" s="1"/>
      <c r="CO4206" s="1"/>
    </row>
    <row r="4207" spans="1:93" ht="30" customHeight="1" x14ac:dyDescent="0.2">
      <c r="A4207" s="1">
        <v>4201</v>
      </c>
      <c r="B4207" s="1" t="s">
        <v>904</v>
      </c>
      <c r="C4207" s="1" t="s">
        <v>902</v>
      </c>
      <c r="D4207" s="1" t="s">
        <v>903</v>
      </c>
      <c r="E4207" s="1" t="s">
        <v>622</v>
      </c>
      <c r="F4207" s="1" t="s">
        <v>74</v>
      </c>
      <c r="G4207" s="1">
        <v>4</v>
      </c>
      <c r="H4207" s="1" t="s">
        <v>341</v>
      </c>
      <c r="I4207" s="1" t="s">
        <v>114</v>
      </c>
      <c r="J4207" s="64">
        <v>557</v>
      </c>
      <c r="K4207" s="76">
        <v>2310071</v>
      </c>
      <c r="L4207" s="29">
        <v>45999</v>
      </c>
      <c r="M4207" s="29" t="s">
        <v>4163</v>
      </c>
      <c r="N4207" s="1" t="s">
        <v>478</v>
      </c>
      <c r="O4207" s="28" t="s">
        <v>634</v>
      </c>
      <c r="P4207" s="1" t="s">
        <v>323</v>
      </c>
      <c r="Q4207" s="76">
        <v>12</v>
      </c>
      <c r="R4207" s="1"/>
      <c r="S4207" s="1">
        <v>6</v>
      </c>
      <c r="T4207" s="1" t="s">
        <v>115</v>
      </c>
      <c r="U4207" s="1"/>
      <c r="V4207" s="1"/>
      <c r="AB4207" s="178"/>
      <c r="AC4207" s="93">
        <v>24</v>
      </c>
      <c r="AD4207" s="69">
        <v>230</v>
      </c>
      <c r="AE4207" s="33" t="s">
        <v>103</v>
      </c>
      <c r="AF4207" s="33" t="s">
        <v>103</v>
      </c>
      <c r="AG4207" s="33"/>
      <c r="AM4207" s="164">
        <f t="shared" si="209"/>
        <v>46002</v>
      </c>
      <c r="AX4207" s="37">
        <f t="shared" si="207"/>
        <v>46006</v>
      </c>
      <c r="AY4207" s="1" t="s">
        <v>1161</v>
      </c>
      <c r="AZ4207" s="183"/>
      <c r="BA4207" s="184"/>
      <c r="BB4207" s="184"/>
      <c r="BC4207" s="184"/>
      <c r="BD4207" s="184"/>
      <c r="BE4207" s="184"/>
      <c r="BF4207" s="184"/>
      <c r="BG4207" s="184"/>
      <c r="BT4207" s="37">
        <f t="shared" si="208"/>
        <v>46027</v>
      </c>
      <c r="BU4207" s="31" t="s">
        <v>1161</v>
      </c>
      <c r="BV4207" s="183"/>
      <c r="BW4207" s="207"/>
      <c r="BX4207" s="184"/>
      <c r="BY4207" s="184"/>
      <c r="BZ4207" s="184"/>
      <c r="CA4207" s="184"/>
      <c r="CB4207" s="184"/>
      <c r="CC4207" s="184"/>
      <c r="CE4207" s="1"/>
      <c r="CF4207" s="1"/>
      <c r="CG4207" s="1"/>
      <c r="CH4207" s="1"/>
      <c r="CI4207" s="1"/>
      <c r="CJ4207" s="1"/>
      <c r="CK4207" s="1"/>
      <c r="CL4207" s="1"/>
      <c r="CM4207" s="32"/>
      <c r="CN4207" s="1"/>
      <c r="CO4207" s="1"/>
    </row>
    <row r="4208" spans="1:93" ht="30" customHeight="1" x14ac:dyDescent="0.2">
      <c r="A4208" s="1">
        <v>4202</v>
      </c>
      <c r="B4208" s="1" t="s">
        <v>904</v>
      </c>
      <c r="C4208" s="1" t="s">
        <v>902</v>
      </c>
      <c r="D4208" s="1" t="s">
        <v>903</v>
      </c>
      <c r="E4208" s="1" t="s">
        <v>622</v>
      </c>
      <c r="F4208" s="1" t="s">
        <v>74</v>
      </c>
      <c r="G4208" s="1">
        <v>4</v>
      </c>
      <c r="H4208" s="1" t="s">
        <v>341</v>
      </c>
      <c r="I4208" s="1" t="s">
        <v>114</v>
      </c>
      <c r="J4208" s="64">
        <v>554</v>
      </c>
      <c r="K4208" s="76">
        <v>2310074</v>
      </c>
      <c r="L4208" s="29">
        <v>45999</v>
      </c>
      <c r="M4208" s="29" t="s">
        <v>4163</v>
      </c>
      <c r="N4208" s="1" t="s">
        <v>478</v>
      </c>
      <c r="O4208" s="28" t="s">
        <v>634</v>
      </c>
      <c r="P4208" s="1" t="s">
        <v>323</v>
      </c>
      <c r="Q4208" s="76">
        <v>12</v>
      </c>
      <c r="R4208" s="1"/>
      <c r="T4208" s="1" t="s">
        <v>115</v>
      </c>
      <c r="U4208" s="1"/>
      <c r="V4208" s="1"/>
      <c r="AB4208" s="178"/>
      <c r="AC4208" s="93">
        <v>22.5</v>
      </c>
      <c r="AD4208" s="69">
        <v>240</v>
      </c>
      <c r="AE4208" s="33" t="s">
        <v>103</v>
      </c>
      <c r="AF4208" s="33" t="s">
        <v>103</v>
      </c>
      <c r="AG4208" s="33"/>
      <c r="AM4208" s="164">
        <f t="shared" si="209"/>
        <v>46002</v>
      </c>
      <c r="AX4208" s="37">
        <f t="shared" si="207"/>
        <v>46006</v>
      </c>
      <c r="AY4208" s="1" t="s">
        <v>1161</v>
      </c>
      <c r="AZ4208" s="183"/>
      <c r="BA4208" s="184"/>
      <c r="BB4208" s="184"/>
      <c r="BC4208" s="184"/>
      <c r="BD4208" s="184"/>
      <c r="BE4208" s="184"/>
      <c r="BF4208" s="184"/>
      <c r="BG4208" s="184"/>
      <c r="BT4208" s="37">
        <f t="shared" si="208"/>
        <v>46027</v>
      </c>
      <c r="BU4208" s="31" t="s">
        <v>1161</v>
      </c>
      <c r="BV4208" s="183"/>
      <c r="BW4208" s="207"/>
      <c r="BX4208" s="184"/>
      <c r="BY4208" s="184"/>
      <c r="BZ4208" s="184"/>
      <c r="CA4208" s="184"/>
      <c r="CB4208" s="184"/>
      <c r="CC4208" s="184"/>
      <c r="CE4208" s="1"/>
      <c r="CF4208" s="1"/>
      <c r="CG4208" s="1"/>
      <c r="CH4208" s="1"/>
      <c r="CI4208" s="1"/>
      <c r="CJ4208" s="1"/>
      <c r="CK4208" s="1"/>
      <c r="CL4208" s="1"/>
      <c r="CM4208" s="32"/>
      <c r="CN4208" s="1"/>
      <c r="CO4208" s="1"/>
    </row>
    <row r="4209" spans="1:93" ht="30" customHeight="1" x14ac:dyDescent="0.2">
      <c r="A4209" s="1">
        <v>4203</v>
      </c>
      <c r="B4209" s="1" t="s">
        <v>904</v>
      </c>
      <c r="C4209" s="1" t="s">
        <v>902</v>
      </c>
      <c r="D4209" s="1" t="s">
        <v>903</v>
      </c>
      <c r="E4209" s="1" t="s">
        <v>622</v>
      </c>
      <c r="F4209" s="1" t="s">
        <v>74</v>
      </c>
      <c r="G4209" s="1">
        <v>4</v>
      </c>
      <c r="H4209" s="1" t="s">
        <v>341</v>
      </c>
      <c r="I4209" s="1" t="s">
        <v>114</v>
      </c>
      <c r="J4209" s="64">
        <v>551</v>
      </c>
      <c r="K4209" s="76">
        <v>2310082</v>
      </c>
      <c r="L4209" s="29">
        <v>45999</v>
      </c>
      <c r="M4209" s="29" t="s">
        <v>4163</v>
      </c>
      <c r="N4209" s="1" t="s">
        <v>478</v>
      </c>
      <c r="O4209" s="28" t="s">
        <v>634</v>
      </c>
      <c r="P4209" s="1" t="s">
        <v>323</v>
      </c>
      <c r="Q4209" s="76">
        <v>12</v>
      </c>
      <c r="R4209" s="1"/>
      <c r="T4209" s="1" t="s">
        <v>115</v>
      </c>
      <c r="U4209" s="1"/>
      <c r="V4209" s="1"/>
      <c r="AB4209" s="179"/>
      <c r="AC4209" s="93">
        <v>23</v>
      </c>
      <c r="AD4209" s="69">
        <v>230</v>
      </c>
      <c r="AE4209" s="33" t="s">
        <v>103</v>
      </c>
      <c r="AF4209" s="33" t="s">
        <v>103</v>
      </c>
      <c r="AG4209" s="33"/>
      <c r="AM4209" s="164">
        <f t="shared" si="209"/>
        <v>46002</v>
      </c>
      <c r="AX4209" s="37">
        <f t="shared" si="207"/>
        <v>46006</v>
      </c>
      <c r="AY4209" s="101" t="s">
        <v>1161</v>
      </c>
      <c r="AZ4209" s="183"/>
      <c r="BA4209" s="184"/>
      <c r="BB4209" s="184"/>
      <c r="BC4209" s="184"/>
      <c r="BD4209" s="184"/>
      <c r="BE4209" s="184"/>
      <c r="BF4209" s="184"/>
      <c r="BG4209" s="184"/>
      <c r="BT4209" s="135">
        <f t="shared" si="208"/>
        <v>46027</v>
      </c>
      <c r="BU4209" s="102" t="s">
        <v>1161</v>
      </c>
      <c r="BV4209" s="183"/>
      <c r="BW4209" s="207"/>
      <c r="BX4209" s="184"/>
      <c r="BY4209" s="184"/>
      <c r="BZ4209" s="184"/>
      <c r="CA4209" s="184"/>
      <c r="CB4209" s="184"/>
      <c r="CC4209" s="184"/>
      <c r="CE4209" s="1"/>
      <c r="CF4209" s="1"/>
      <c r="CG4209" s="1"/>
      <c r="CH4209" s="1"/>
      <c r="CI4209" s="1"/>
      <c r="CJ4209" s="1"/>
      <c r="CK4209" s="1"/>
      <c r="CL4209" s="1"/>
      <c r="CM4209" s="32"/>
      <c r="CN4209" s="1"/>
      <c r="CO4209" s="1"/>
    </row>
    <row r="4210" spans="1:93" ht="30" customHeight="1" x14ac:dyDescent="0.2">
      <c r="A4210" s="1">
        <v>4204</v>
      </c>
      <c r="B4210" s="1" t="s">
        <v>929</v>
      </c>
      <c r="C4210" s="1" t="s">
        <v>930</v>
      </c>
      <c r="D4210" s="1" t="s">
        <v>931</v>
      </c>
      <c r="E4210" s="1" t="s">
        <v>641</v>
      </c>
      <c r="F4210" s="1" t="s">
        <v>74</v>
      </c>
      <c r="G4210" s="1">
        <v>6</v>
      </c>
      <c r="H4210" s="1" t="s">
        <v>341</v>
      </c>
      <c r="I4210" s="1" t="s">
        <v>114</v>
      </c>
      <c r="J4210" s="64">
        <v>558</v>
      </c>
      <c r="K4210" s="76">
        <v>2310121</v>
      </c>
      <c r="L4210" s="29">
        <v>46000</v>
      </c>
      <c r="M4210" s="29" t="s">
        <v>4163</v>
      </c>
      <c r="N4210" s="1" t="s">
        <v>478</v>
      </c>
      <c r="O4210" s="28" t="s">
        <v>634</v>
      </c>
      <c r="P4210" s="1" t="s">
        <v>323</v>
      </c>
      <c r="Q4210" s="76">
        <v>12</v>
      </c>
      <c r="R4210" s="1"/>
      <c r="S4210" s="1">
        <v>6</v>
      </c>
      <c r="T4210" s="1" t="s">
        <v>115</v>
      </c>
      <c r="U4210" s="1"/>
      <c r="V4210" s="1"/>
      <c r="AC4210" s="93">
        <v>22.5</v>
      </c>
      <c r="AD4210" s="69">
        <v>230</v>
      </c>
      <c r="AE4210" s="33" t="s">
        <v>103</v>
      </c>
      <c r="AF4210" s="33" t="s">
        <v>103</v>
      </c>
      <c r="AG4210" s="33"/>
      <c r="AM4210" s="164">
        <f t="shared" si="209"/>
        <v>46003</v>
      </c>
      <c r="AX4210" s="37">
        <f t="shared" si="207"/>
        <v>46007</v>
      </c>
      <c r="AY4210" s="1" t="s">
        <v>1706</v>
      </c>
      <c r="AZ4210" s="1" t="s">
        <v>1705</v>
      </c>
      <c r="BA4210" s="1">
        <v>48.6</v>
      </c>
      <c r="BB4210" s="1">
        <v>49.5</v>
      </c>
      <c r="BC4210" s="1">
        <v>50.5</v>
      </c>
      <c r="BD4210" s="1"/>
      <c r="BE4210" s="1"/>
      <c r="BF4210" s="1"/>
      <c r="BG4210" s="1">
        <f>AVERAGE(BA4210:BF4210)</f>
        <v>49.533333333333331</v>
      </c>
      <c r="BH4210" s="4"/>
      <c r="BI4210" s="28"/>
      <c r="BJ4210" s="28"/>
      <c r="BK4210" s="1"/>
      <c r="BL4210" s="1"/>
      <c r="BM4210" s="1"/>
      <c r="BN4210" s="1"/>
      <c r="BO4210" s="1"/>
      <c r="BP4210" s="1"/>
      <c r="BQ4210" s="1"/>
      <c r="BR4210" s="1"/>
      <c r="BS4210" s="4"/>
      <c r="BT4210" s="37">
        <f t="shared" si="208"/>
        <v>46028</v>
      </c>
      <c r="BU4210" s="31" t="s">
        <v>1706</v>
      </c>
      <c r="BV4210" s="1" t="s">
        <v>1707</v>
      </c>
      <c r="BW4210" s="33">
        <v>62.4</v>
      </c>
      <c r="BX4210" s="1">
        <v>61.4</v>
      </c>
      <c r="BY4210" s="1">
        <v>60.1</v>
      </c>
      <c r="BZ4210" s="1"/>
      <c r="CA4210" s="1"/>
      <c r="CB4210" s="1"/>
      <c r="CC4210" s="1">
        <f>AVERAGE(BW4210:CB4210)</f>
        <v>61.300000000000004</v>
      </c>
      <c r="CD4210" s="137"/>
      <c r="CE4210" s="1"/>
      <c r="CF4210" s="1"/>
      <c r="CG4210" s="1"/>
      <c r="CH4210" s="1"/>
      <c r="CI4210" s="1"/>
      <c r="CJ4210" s="1"/>
      <c r="CK4210" s="1"/>
      <c r="CL4210" s="1"/>
      <c r="CM4210" s="32"/>
      <c r="CN4210" s="1"/>
      <c r="CO4210" s="1"/>
    </row>
    <row r="4211" spans="1:93" ht="30" customHeight="1" x14ac:dyDescent="0.2">
      <c r="A4211" s="1">
        <v>4205</v>
      </c>
      <c r="B4211" s="1" t="s">
        <v>932</v>
      </c>
      <c r="C4211" s="1" t="s">
        <v>933</v>
      </c>
      <c r="D4211" s="1" t="s">
        <v>934</v>
      </c>
      <c r="E4211" s="1" t="s">
        <v>864</v>
      </c>
      <c r="F4211" s="1" t="s">
        <v>74</v>
      </c>
      <c r="G4211" s="1">
        <v>10</v>
      </c>
      <c r="H4211" s="1" t="s">
        <v>341</v>
      </c>
      <c r="I4211" s="1" t="s">
        <v>114</v>
      </c>
      <c r="J4211" s="64">
        <v>407</v>
      </c>
      <c r="K4211" s="76">
        <v>2310131</v>
      </c>
      <c r="L4211" s="29">
        <v>46001</v>
      </c>
      <c r="M4211" s="29" t="s">
        <v>4163</v>
      </c>
      <c r="N4211" s="1" t="s">
        <v>478</v>
      </c>
      <c r="O4211" s="28" t="s">
        <v>634</v>
      </c>
      <c r="P4211" s="1" t="s">
        <v>323</v>
      </c>
      <c r="Q4211" s="76">
        <v>9</v>
      </c>
      <c r="R4211" s="1"/>
      <c r="S4211" s="1">
        <v>6</v>
      </c>
      <c r="T4211" s="1" t="s">
        <v>115</v>
      </c>
      <c r="U4211" s="1"/>
      <c r="V4211" s="1"/>
      <c r="AC4211" s="93">
        <v>23</v>
      </c>
      <c r="AD4211" s="69">
        <v>230</v>
      </c>
      <c r="AE4211" s="33" t="s">
        <v>103</v>
      </c>
      <c r="AF4211" s="33" t="s">
        <v>103</v>
      </c>
      <c r="AG4211" s="33"/>
      <c r="AM4211" s="164">
        <f t="shared" si="209"/>
        <v>46004</v>
      </c>
      <c r="AX4211" s="37">
        <f t="shared" si="207"/>
        <v>46008</v>
      </c>
      <c r="AY4211" s="1" t="s">
        <v>1709</v>
      </c>
      <c r="AZ4211" s="1" t="s">
        <v>1710</v>
      </c>
      <c r="BA4211" s="1">
        <v>49.5</v>
      </c>
      <c r="BB4211" s="1">
        <v>47</v>
      </c>
      <c r="BC4211" s="1">
        <v>48.8</v>
      </c>
      <c r="BD4211" s="1"/>
      <c r="BE4211" s="1"/>
      <c r="BF4211" s="1"/>
      <c r="BG4211" s="1">
        <f>AVERAGE(BA4211:BF4211)</f>
        <v>48.433333333333337</v>
      </c>
      <c r="BH4211" s="4"/>
      <c r="BI4211" s="28"/>
      <c r="BJ4211" s="28"/>
      <c r="BK4211" s="1"/>
      <c r="BL4211" s="1"/>
      <c r="BM4211" s="1"/>
      <c r="BN4211" s="1"/>
      <c r="BO4211" s="1"/>
      <c r="BP4211" s="1"/>
      <c r="BQ4211" s="1"/>
      <c r="BR4211" s="1"/>
      <c r="BS4211" s="4"/>
      <c r="BT4211" s="37">
        <f t="shared" si="208"/>
        <v>46029</v>
      </c>
      <c r="BU4211" s="31" t="s">
        <v>1709</v>
      </c>
      <c r="BV4211" s="1" t="s">
        <v>1708</v>
      </c>
      <c r="BW4211" s="33">
        <v>60.5</v>
      </c>
      <c r="BX4211" s="1">
        <v>63.4</v>
      </c>
      <c r="BY4211" s="1">
        <v>61.7</v>
      </c>
      <c r="BZ4211" s="1"/>
      <c r="CA4211" s="1"/>
      <c r="CB4211" s="1"/>
      <c r="CC4211" s="1">
        <f>AVERAGE(BW4211:CB4211)</f>
        <v>61.866666666666674</v>
      </c>
      <c r="CD4211" s="137"/>
      <c r="CE4211" s="1"/>
      <c r="CF4211" s="1"/>
      <c r="CG4211" s="1"/>
      <c r="CH4211" s="1"/>
      <c r="CI4211" s="1"/>
      <c r="CJ4211" s="1"/>
      <c r="CK4211" s="1"/>
      <c r="CL4211" s="1"/>
      <c r="CM4211" s="32"/>
      <c r="CN4211" s="1"/>
      <c r="CO4211" s="1"/>
    </row>
    <row r="4212" spans="1:93" ht="30" customHeight="1" x14ac:dyDescent="0.2">
      <c r="A4212" s="1">
        <v>4206</v>
      </c>
      <c r="B4212" s="1" t="s">
        <v>935</v>
      </c>
      <c r="C4212" s="1" t="s">
        <v>936</v>
      </c>
      <c r="D4212" s="1" t="s">
        <v>937</v>
      </c>
      <c r="E4212" s="1" t="s">
        <v>732</v>
      </c>
      <c r="F4212" s="1" t="s">
        <v>74</v>
      </c>
      <c r="G4212" s="1">
        <v>8</v>
      </c>
      <c r="H4212" s="1" t="s">
        <v>341</v>
      </c>
      <c r="I4212" s="1" t="s">
        <v>114</v>
      </c>
      <c r="J4212" s="64">
        <v>554</v>
      </c>
      <c r="K4212" s="76">
        <v>2309893</v>
      </c>
      <c r="L4212" s="29">
        <v>46000</v>
      </c>
      <c r="M4212" s="29" t="s">
        <v>4163</v>
      </c>
      <c r="N4212" s="1" t="s">
        <v>478</v>
      </c>
      <c r="O4212" s="28" t="s">
        <v>634</v>
      </c>
      <c r="P4212" s="1" t="s">
        <v>323</v>
      </c>
      <c r="Q4212" s="76">
        <v>12</v>
      </c>
      <c r="R4212" s="1"/>
      <c r="S4212" s="1">
        <v>6</v>
      </c>
      <c r="T4212" s="1" t="s">
        <v>115</v>
      </c>
      <c r="U4212" s="1"/>
      <c r="V4212" s="1"/>
      <c r="AC4212" s="93">
        <v>23</v>
      </c>
      <c r="AD4212" s="69">
        <v>220</v>
      </c>
      <c r="AE4212" s="33" t="s">
        <v>103</v>
      </c>
      <c r="AF4212" s="33" t="s">
        <v>103</v>
      </c>
      <c r="AG4212" s="33"/>
      <c r="AM4212" s="164">
        <f t="shared" si="209"/>
        <v>46003</v>
      </c>
      <c r="AX4212" s="37">
        <f t="shared" si="207"/>
        <v>46007</v>
      </c>
      <c r="AY4212" s="1" t="s">
        <v>1712</v>
      </c>
      <c r="AZ4212" s="183" t="s">
        <v>1713</v>
      </c>
      <c r="BA4212" s="180">
        <v>45.7</v>
      </c>
      <c r="BB4212" s="180">
        <v>46.6</v>
      </c>
      <c r="BC4212" s="180">
        <v>47.4</v>
      </c>
      <c r="BD4212" s="180"/>
      <c r="BE4212" s="180"/>
      <c r="BF4212" s="180"/>
      <c r="BG4212" s="180">
        <f>AVERAGE(BA4212:BF4213)</f>
        <v>46.56666666666667</v>
      </c>
      <c r="BT4212" s="136">
        <f t="shared" si="208"/>
        <v>46028</v>
      </c>
      <c r="BU4212" s="31" t="s">
        <v>1712</v>
      </c>
      <c r="BV4212" s="183" t="s">
        <v>1714</v>
      </c>
      <c r="BW4212" s="191">
        <v>62</v>
      </c>
      <c r="BX4212" s="180">
        <v>60.4</v>
      </c>
      <c r="BY4212" s="180">
        <v>59.9</v>
      </c>
      <c r="BZ4212" s="180"/>
      <c r="CA4212" s="180"/>
      <c r="CB4212" s="180"/>
      <c r="CC4212" s="180">
        <f>AVERAGE(BW4212:CB4213)</f>
        <v>60.766666666666673</v>
      </c>
      <c r="CE4212" s="1"/>
      <c r="CF4212" s="1"/>
      <c r="CG4212" s="1"/>
      <c r="CH4212" s="1"/>
      <c r="CI4212" s="1"/>
      <c r="CJ4212" s="1"/>
      <c r="CK4212" s="1"/>
      <c r="CL4212" s="1"/>
      <c r="CM4212" s="32"/>
      <c r="CN4212" s="1"/>
      <c r="CO4212" s="1"/>
    </row>
    <row r="4213" spans="1:93" ht="30" customHeight="1" x14ac:dyDescent="0.2">
      <c r="A4213" s="1">
        <v>4207</v>
      </c>
      <c r="B4213" s="1" t="s">
        <v>935</v>
      </c>
      <c r="C4213" s="1" t="s">
        <v>936</v>
      </c>
      <c r="D4213" s="1" t="s">
        <v>937</v>
      </c>
      <c r="E4213" s="1" t="s">
        <v>732</v>
      </c>
      <c r="F4213" s="1" t="s">
        <v>74</v>
      </c>
      <c r="G4213" s="1">
        <v>8</v>
      </c>
      <c r="H4213" s="1" t="s">
        <v>341</v>
      </c>
      <c r="I4213" s="1" t="s">
        <v>114</v>
      </c>
      <c r="J4213" s="64">
        <v>551</v>
      </c>
      <c r="K4213" s="76">
        <v>2309897</v>
      </c>
      <c r="L4213" s="29">
        <v>46000</v>
      </c>
      <c r="M4213" s="29" t="s">
        <v>4163</v>
      </c>
      <c r="N4213" s="1" t="s">
        <v>478</v>
      </c>
      <c r="O4213" s="28" t="s">
        <v>634</v>
      </c>
      <c r="P4213" s="1" t="s">
        <v>323</v>
      </c>
      <c r="Q4213" s="76">
        <v>12</v>
      </c>
      <c r="R4213" s="1"/>
      <c r="T4213" s="1" t="s">
        <v>115</v>
      </c>
      <c r="U4213" s="1"/>
      <c r="V4213" s="1"/>
      <c r="AC4213" s="93">
        <v>22.5</v>
      </c>
      <c r="AD4213" s="69">
        <v>240</v>
      </c>
      <c r="AE4213" s="33" t="s">
        <v>103</v>
      </c>
      <c r="AF4213" s="33" t="s">
        <v>103</v>
      </c>
      <c r="AG4213" s="33"/>
      <c r="AM4213" s="164">
        <f t="shared" si="209"/>
        <v>46003</v>
      </c>
      <c r="AX4213" s="37">
        <f t="shared" si="207"/>
        <v>46007</v>
      </c>
      <c r="AY4213" s="1" t="s">
        <v>1712</v>
      </c>
      <c r="AZ4213" s="183"/>
      <c r="BA4213" s="181"/>
      <c r="BB4213" s="181"/>
      <c r="BC4213" s="181"/>
      <c r="BD4213" s="181"/>
      <c r="BE4213" s="181"/>
      <c r="BF4213" s="181"/>
      <c r="BG4213" s="181"/>
      <c r="BT4213" s="37">
        <f t="shared" si="208"/>
        <v>46028</v>
      </c>
      <c r="BU4213" s="31" t="s">
        <v>1712</v>
      </c>
      <c r="BV4213" s="183"/>
      <c r="BW4213" s="192"/>
      <c r="BX4213" s="181"/>
      <c r="BY4213" s="181"/>
      <c r="BZ4213" s="181"/>
      <c r="CA4213" s="181"/>
      <c r="CB4213" s="181"/>
      <c r="CC4213" s="181"/>
      <c r="CE4213" s="1"/>
      <c r="CF4213" s="1"/>
      <c r="CG4213" s="1"/>
      <c r="CH4213" s="1"/>
      <c r="CI4213" s="1"/>
      <c r="CJ4213" s="1"/>
      <c r="CK4213" s="1"/>
      <c r="CL4213" s="1"/>
      <c r="CM4213" s="32"/>
      <c r="CN4213" s="1"/>
      <c r="CO4213" s="1"/>
    </row>
    <row r="4214" spans="1:93" ht="30" customHeight="1" x14ac:dyDescent="0.2">
      <c r="A4214" s="1">
        <v>4208</v>
      </c>
      <c r="B4214" s="1" t="s">
        <v>951</v>
      </c>
      <c r="C4214" s="1" t="s">
        <v>952</v>
      </c>
      <c r="D4214" s="1" t="s">
        <v>953</v>
      </c>
      <c r="E4214" s="1" t="s">
        <v>954</v>
      </c>
      <c r="F4214" s="1" t="s">
        <v>74</v>
      </c>
      <c r="G4214" s="1">
        <v>1</v>
      </c>
      <c r="H4214" s="1" t="s">
        <v>341</v>
      </c>
      <c r="I4214" s="1" t="s">
        <v>114</v>
      </c>
      <c r="J4214" s="64">
        <v>553</v>
      </c>
      <c r="K4214" s="76">
        <v>2310157</v>
      </c>
      <c r="L4214" s="29">
        <v>46001</v>
      </c>
      <c r="M4214" s="29" t="s">
        <v>4163</v>
      </c>
      <c r="N4214" s="1" t="s">
        <v>478</v>
      </c>
      <c r="O4214" s="28" t="s">
        <v>225</v>
      </c>
      <c r="P4214" s="1" t="s">
        <v>216</v>
      </c>
      <c r="Q4214" s="76">
        <v>12</v>
      </c>
      <c r="R4214" s="1" t="s">
        <v>537</v>
      </c>
      <c r="S4214" s="1">
        <v>6</v>
      </c>
      <c r="T4214" s="1" t="s">
        <v>115</v>
      </c>
      <c r="U4214" s="1"/>
      <c r="V4214" s="1"/>
      <c r="AC4214" s="93">
        <v>22.5</v>
      </c>
      <c r="AD4214" s="69">
        <v>210</v>
      </c>
      <c r="AE4214" s="33" t="s">
        <v>103</v>
      </c>
      <c r="AF4214" s="33" t="s">
        <v>103</v>
      </c>
      <c r="AG4214" s="33"/>
      <c r="AM4214" s="164">
        <f t="shared" si="209"/>
        <v>46004</v>
      </c>
      <c r="AX4214" s="37">
        <f t="shared" si="207"/>
        <v>46008</v>
      </c>
      <c r="AY4214" s="1" t="s">
        <v>1692</v>
      </c>
      <c r="AZ4214" s="183" t="s">
        <v>1693</v>
      </c>
      <c r="BA4214" s="180">
        <v>37.9</v>
      </c>
      <c r="BB4214" s="180">
        <v>39.1</v>
      </c>
      <c r="BC4214" s="180">
        <v>39.200000000000003</v>
      </c>
      <c r="BD4214" s="180">
        <v>40.299999999999997</v>
      </c>
      <c r="BE4214" s="180">
        <v>38</v>
      </c>
      <c r="BF4214" s="180">
        <v>38.700000000000003</v>
      </c>
      <c r="BG4214" s="180">
        <f>AVERAGE(BA4214:BF4310)</f>
        <v>39.173333333333332</v>
      </c>
      <c r="BT4214" s="37">
        <f t="shared" si="208"/>
        <v>46029</v>
      </c>
      <c r="BU4214" s="31" t="s">
        <v>1692</v>
      </c>
      <c r="BV4214" s="183" t="s">
        <v>1694</v>
      </c>
      <c r="BW4214" s="191">
        <v>50</v>
      </c>
      <c r="BX4214" s="180">
        <v>51.1</v>
      </c>
      <c r="BY4214" s="180">
        <v>49</v>
      </c>
      <c r="BZ4214" s="180">
        <v>47.7</v>
      </c>
      <c r="CA4214" s="180">
        <v>50.3</v>
      </c>
      <c r="CB4214" s="180">
        <v>49.2</v>
      </c>
      <c r="CC4214" s="180">
        <f>AVERAGE(BW4214:CB4310)</f>
        <v>49.812500000000007</v>
      </c>
      <c r="CE4214" s="1"/>
      <c r="CF4214" s="1"/>
      <c r="CG4214" s="1"/>
      <c r="CH4214" s="1"/>
      <c r="CI4214" s="1"/>
      <c r="CJ4214" s="1"/>
      <c r="CK4214" s="1"/>
      <c r="CL4214" s="1"/>
      <c r="CM4214" s="32"/>
      <c r="CN4214" s="1"/>
      <c r="CO4214" s="1"/>
    </row>
    <row r="4215" spans="1:93" ht="30" customHeight="1" x14ac:dyDescent="0.2">
      <c r="A4215" s="1">
        <v>4209</v>
      </c>
      <c r="B4215" s="1" t="s">
        <v>951</v>
      </c>
      <c r="C4215" s="1" t="s">
        <v>952</v>
      </c>
      <c r="D4215" s="1" t="s">
        <v>953</v>
      </c>
      <c r="E4215" s="1" t="s">
        <v>954</v>
      </c>
      <c r="F4215" s="1" t="s">
        <v>74</v>
      </c>
      <c r="G4215" s="1">
        <v>1</v>
      </c>
      <c r="H4215" s="1" t="s">
        <v>341</v>
      </c>
      <c r="I4215" s="1" t="s">
        <v>114</v>
      </c>
      <c r="J4215" s="64">
        <v>287</v>
      </c>
      <c r="K4215" s="76">
        <v>2309933</v>
      </c>
      <c r="L4215" s="29">
        <v>46001</v>
      </c>
      <c r="M4215" s="29" t="s">
        <v>4163</v>
      </c>
      <c r="N4215" s="1" t="s">
        <v>478</v>
      </c>
      <c r="O4215" s="28" t="s">
        <v>225</v>
      </c>
      <c r="P4215" s="1" t="s">
        <v>216</v>
      </c>
      <c r="Q4215" s="76">
        <v>8</v>
      </c>
      <c r="R4215" s="1" t="s">
        <v>537</v>
      </c>
      <c r="T4215" s="1" t="s">
        <v>115</v>
      </c>
      <c r="U4215" s="1"/>
      <c r="V4215" s="1"/>
      <c r="AC4215" s="93">
        <v>24</v>
      </c>
      <c r="AD4215" s="69">
        <v>200</v>
      </c>
      <c r="AE4215" s="33" t="s">
        <v>103</v>
      </c>
      <c r="AF4215" s="33" t="s">
        <v>103</v>
      </c>
      <c r="AG4215" s="33"/>
      <c r="AM4215" s="164">
        <f t="shared" si="209"/>
        <v>46004</v>
      </c>
      <c r="AX4215" s="37">
        <f t="shared" si="207"/>
        <v>46008</v>
      </c>
      <c r="AY4215" s="1" t="s">
        <v>1692</v>
      </c>
      <c r="AZ4215" s="183"/>
      <c r="BA4215" s="184"/>
      <c r="BB4215" s="184"/>
      <c r="BC4215" s="184"/>
      <c r="BD4215" s="184"/>
      <c r="BE4215" s="184"/>
      <c r="BF4215" s="184"/>
      <c r="BG4215" s="184"/>
      <c r="BT4215" s="37">
        <f t="shared" si="208"/>
        <v>46029</v>
      </c>
      <c r="BU4215" s="31" t="s">
        <v>1692</v>
      </c>
      <c r="BV4215" s="183"/>
      <c r="BW4215" s="207"/>
      <c r="BX4215" s="184"/>
      <c r="BY4215" s="184"/>
      <c r="BZ4215" s="184"/>
      <c r="CA4215" s="184"/>
      <c r="CB4215" s="184"/>
      <c r="CC4215" s="184"/>
      <c r="CE4215" s="1"/>
      <c r="CF4215" s="1"/>
      <c r="CG4215" s="1"/>
      <c r="CH4215" s="1"/>
      <c r="CI4215" s="1"/>
      <c r="CJ4215" s="1"/>
      <c r="CK4215" s="1"/>
      <c r="CL4215" s="1"/>
      <c r="CM4215" s="32"/>
      <c r="CN4215" s="1"/>
      <c r="CO4215" s="1"/>
    </row>
    <row r="4216" spans="1:93" ht="30" customHeight="1" x14ac:dyDescent="0.2">
      <c r="A4216" s="1">
        <v>4210</v>
      </c>
      <c r="B4216" s="1" t="s">
        <v>951</v>
      </c>
      <c r="C4216" s="1" t="s">
        <v>952</v>
      </c>
      <c r="D4216" s="1" t="s">
        <v>953</v>
      </c>
      <c r="E4216" s="1" t="s">
        <v>954</v>
      </c>
      <c r="F4216" s="1" t="s">
        <v>74</v>
      </c>
      <c r="G4216" s="1">
        <v>1</v>
      </c>
      <c r="H4216" s="1" t="s">
        <v>341</v>
      </c>
      <c r="I4216" s="1" t="s">
        <v>114</v>
      </c>
      <c r="J4216" s="64">
        <v>393</v>
      </c>
      <c r="K4216" s="76">
        <v>2310158</v>
      </c>
      <c r="L4216" s="29">
        <v>46001</v>
      </c>
      <c r="M4216" s="29" t="s">
        <v>4163</v>
      </c>
      <c r="N4216" s="1" t="s">
        <v>478</v>
      </c>
      <c r="O4216" s="28" t="s">
        <v>225</v>
      </c>
      <c r="P4216" s="1" t="s">
        <v>216</v>
      </c>
      <c r="Q4216" s="76">
        <v>10</v>
      </c>
      <c r="R4216" s="1" t="s">
        <v>537</v>
      </c>
      <c r="T4216" s="1" t="s">
        <v>115</v>
      </c>
      <c r="U4216" s="1"/>
      <c r="V4216" s="1"/>
      <c r="AC4216" s="93">
        <v>23.5</v>
      </c>
      <c r="AD4216" s="69">
        <v>220</v>
      </c>
      <c r="AE4216" s="33" t="s">
        <v>103</v>
      </c>
      <c r="AF4216" s="33" t="s">
        <v>103</v>
      </c>
      <c r="AG4216" s="33"/>
      <c r="AM4216" s="164">
        <f t="shared" si="209"/>
        <v>46004</v>
      </c>
      <c r="AX4216" s="37">
        <f t="shared" si="207"/>
        <v>46008</v>
      </c>
      <c r="AY4216" s="1" t="s">
        <v>1692</v>
      </c>
      <c r="AZ4216" s="183"/>
      <c r="BA4216" s="184"/>
      <c r="BB4216" s="184"/>
      <c r="BC4216" s="184"/>
      <c r="BD4216" s="184"/>
      <c r="BE4216" s="184"/>
      <c r="BF4216" s="184"/>
      <c r="BG4216" s="184"/>
      <c r="BT4216" s="37">
        <f t="shared" si="208"/>
        <v>46029</v>
      </c>
      <c r="BU4216" s="31" t="s">
        <v>1692</v>
      </c>
      <c r="BV4216" s="183"/>
      <c r="BW4216" s="207"/>
      <c r="BX4216" s="184"/>
      <c r="BY4216" s="184"/>
      <c r="BZ4216" s="184"/>
      <c r="CA4216" s="184"/>
      <c r="CB4216" s="184"/>
      <c r="CC4216" s="184"/>
      <c r="CE4216" s="1"/>
      <c r="CF4216" s="1"/>
      <c r="CG4216" s="1"/>
      <c r="CH4216" s="1"/>
      <c r="CI4216" s="1"/>
      <c r="CJ4216" s="1"/>
      <c r="CK4216" s="1"/>
      <c r="CL4216" s="1"/>
      <c r="CM4216" s="32"/>
      <c r="CN4216" s="1"/>
      <c r="CO4216" s="1"/>
    </row>
    <row r="4217" spans="1:93" ht="30" customHeight="1" x14ac:dyDescent="0.2">
      <c r="A4217" s="1">
        <v>4211</v>
      </c>
      <c r="B4217" s="1" t="s">
        <v>951</v>
      </c>
      <c r="C4217" s="1" t="s">
        <v>952</v>
      </c>
      <c r="D4217" s="1" t="s">
        <v>953</v>
      </c>
      <c r="E4217" s="1" t="s">
        <v>954</v>
      </c>
      <c r="F4217" s="1" t="s">
        <v>74</v>
      </c>
      <c r="G4217" s="1">
        <v>1</v>
      </c>
      <c r="H4217" s="1" t="s">
        <v>341</v>
      </c>
      <c r="I4217" s="1" t="s">
        <v>114</v>
      </c>
      <c r="J4217" s="64">
        <v>551</v>
      </c>
      <c r="K4217" s="76">
        <v>2309934</v>
      </c>
      <c r="L4217" s="29">
        <v>46001</v>
      </c>
      <c r="M4217" s="29" t="s">
        <v>4163</v>
      </c>
      <c r="N4217" s="1" t="s">
        <v>478</v>
      </c>
      <c r="O4217" s="28" t="s">
        <v>225</v>
      </c>
      <c r="P4217" s="1" t="s">
        <v>216</v>
      </c>
      <c r="Q4217" s="76">
        <v>12</v>
      </c>
      <c r="R4217" s="1" t="s">
        <v>537</v>
      </c>
      <c r="T4217" s="1" t="s">
        <v>115</v>
      </c>
      <c r="U4217" s="1"/>
      <c r="V4217" s="1"/>
      <c r="AC4217" s="93">
        <v>23</v>
      </c>
      <c r="AD4217" s="69">
        <v>230</v>
      </c>
      <c r="AE4217" s="33" t="s">
        <v>103</v>
      </c>
      <c r="AF4217" s="33" t="s">
        <v>103</v>
      </c>
      <c r="AG4217" s="33"/>
      <c r="AM4217" s="164">
        <f t="shared" si="209"/>
        <v>46004</v>
      </c>
      <c r="AX4217" s="37">
        <f t="shared" si="207"/>
        <v>46008</v>
      </c>
      <c r="AY4217" s="1" t="s">
        <v>1692</v>
      </c>
      <c r="AZ4217" s="183"/>
      <c r="BA4217" s="184"/>
      <c r="BB4217" s="184"/>
      <c r="BC4217" s="184"/>
      <c r="BD4217" s="184"/>
      <c r="BE4217" s="184"/>
      <c r="BF4217" s="184"/>
      <c r="BG4217" s="184"/>
      <c r="BT4217" s="37">
        <f t="shared" si="208"/>
        <v>46029</v>
      </c>
      <c r="BU4217" s="31" t="s">
        <v>1692</v>
      </c>
      <c r="BV4217" s="183"/>
      <c r="BW4217" s="207"/>
      <c r="BX4217" s="184"/>
      <c r="BY4217" s="184"/>
      <c r="BZ4217" s="184"/>
      <c r="CA4217" s="184"/>
      <c r="CB4217" s="184"/>
      <c r="CC4217" s="184"/>
      <c r="CE4217" s="1"/>
      <c r="CF4217" s="1"/>
      <c r="CG4217" s="1"/>
      <c r="CH4217" s="1"/>
      <c r="CI4217" s="1"/>
      <c r="CJ4217" s="1"/>
      <c r="CK4217" s="1"/>
      <c r="CL4217" s="1"/>
      <c r="CM4217" s="32"/>
      <c r="CN4217" s="1"/>
      <c r="CO4217" s="1"/>
    </row>
    <row r="4218" spans="1:93" ht="30" customHeight="1" x14ac:dyDescent="0.2">
      <c r="A4218" s="1">
        <v>4212</v>
      </c>
      <c r="B4218" s="1" t="s">
        <v>951</v>
      </c>
      <c r="C4218" s="1" t="s">
        <v>952</v>
      </c>
      <c r="D4218" s="1" t="s">
        <v>953</v>
      </c>
      <c r="E4218" s="1" t="s">
        <v>954</v>
      </c>
      <c r="F4218" s="1" t="s">
        <v>74</v>
      </c>
      <c r="G4218" s="1">
        <v>1</v>
      </c>
      <c r="H4218" s="1" t="s">
        <v>341</v>
      </c>
      <c r="I4218" s="1" t="s">
        <v>114</v>
      </c>
      <c r="J4218" s="64">
        <v>554</v>
      </c>
      <c r="K4218" s="76">
        <v>2310159</v>
      </c>
      <c r="L4218" s="29">
        <v>46001</v>
      </c>
      <c r="M4218" s="29" t="s">
        <v>4163</v>
      </c>
      <c r="N4218" s="1" t="s">
        <v>478</v>
      </c>
      <c r="O4218" s="28" t="s">
        <v>225</v>
      </c>
      <c r="P4218" s="1" t="s">
        <v>216</v>
      </c>
      <c r="Q4218" s="76">
        <v>12</v>
      </c>
      <c r="R4218" s="1" t="s">
        <v>537</v>
      </c>
      <c r="T4218" s="1" t="s">
        <v>115</v>
      </c>
      <c r="U4218" s="1"/>
      <c r="V4218" s="1"/>
      <c r="AC4218" s="93">
        <v>23.5</v>
      </c>
      <c r="AD4218" s="69">
        <v>240</v>
      </c>
      <c r="AE4218" s="33" t="s">
        <v>103</v>
      </c>
      <c r="AF4218" s="33" t="s">
        <v>103</v>
      </c>
      <c r="AG4218" s="33"/>
      <c r="AM4218" s="164">
        <f t="shared" si="209"/>
        <v>46004</v>
      </c>
      <c r="AX4218" s="37">
        <f t="shared" si="207"/>
        <v>46008</v>
      </c>
      <c r="AY4218" s="1" t="s">
        <v>1692</v>
      </c>
      <c r="AZ4218" s="183"/>
      <c r="BA4218" s="184"/>
      <c r="BB4218" s="184"/>
      <c r="BC4218" s="184"/>
      <c r="BD4218" s="184"/>
      <c r="BE4218" s="184"/>
      <c r="BF4218" s="184"/>
      <c r="BG4218" s="184"/>
      <c r="BT4218" s="37">
        <f t="shared" si="208"/>
        <v>46029</v>
      </c>
      <c r="BU4218" s="31" t="s">
        <v>1692</v>
      </c>
      <c r="BV4218" s="183"/>
      <c r="BW4218" s="207"/>
      <c r="BX4218" s="184"/>
      <c r="BY4218" s="184"/>
      <c r="BZ4218" s="184"/>
      <c r="CA4218" s="184"/>
      <c r="CB4218" s="184"/>
      <c r="CC4218" s="184"/>
      <c r="CE4218" s="1"/>
      <c r="CF4218" s="1"/>
      <c r="CG4218" s="1"/>
      <c r="CH4218" s="1"/>
      <c r="CI4218" s="1"/>
      <c r="CJ4218" s="1"/>
      <c r="CK4218" s="1"/>
      <c r="CL4218" s="1"/>
      <c r="CM4218" s="32"/>
      <c r="CN4218" s="1"/>
      <c r="CO4218" s="1"/>
    </row>
    <row r="4219" spans="1:93" ht="30" customHeight="1" x14ac:dyDescent="0.2">
      <c r="A4219" s="1">
        <v>4213</v>
      </c>
      <c r="B4219" s="1" t="s">
        <v>951</v>
      </c>
      <c r="C4219" s="1" t="s">
        <v>952</v>
      </c>
      <c r="D4219" s="1" t="s">
        <v>953</v>
      </c>
      <c r="E4219" s="1" t="s">
        <v>954</v>
      </c>
      <c r="F4219" s="1" t="s">
        <v>74</v>
      </c>
      <c r="G4219" s="1">
        <v>1</v>
      </c>
      <c r="H4219" s="1" t="s">
        <v>341</v>
      </c>
      <c r="I4219" s="1" t="s">
        <v>114</v>
      </c>
      <c r="J4219" s="64">
        <v>274</v>
      </c>
      <c r="K4219" s="76">
        <v>2309935</v>
      </c>
      <c r="L4219" s="29">
        <v>46001</v>
      </c>
      <c r="M4219" s="29" t="s">
        <v>4163</v>
      </c>
      <c r="N4219" s="1" t="s">
        <v>478</v>
      </c>
      <c r="O4219" s="28" t="s">
        <v>225</v>
      </c>
      <c r="P4219" s="1" t="s">
        <v>216</v>
      </c>
      <c r="Q4219" s="76">
        <v>8</v>
      </c>
      <c r="R4219" s="1" t="s">
        <v>537</v>
      </c>
      <c r="T4219" s="1" t="s">
        <v>115</v>
      </c>
      <c r="U4219" s="1"/>
      <c r="V4219" s="1"/>
      <c r="AC4219" s="93">
        <v>23.5</v>
      </c>
      <c r="AD4219" s="69">
        <v>230</v>
      </c>
      <c r="AE4219" s="33" t="s">
        <v>103</v>
      </c>
      <c r="AF4219" s="33" t="s">
        <v>103</v>
      </c>
      <c r="AG4219" s="33"/>
      <c r="AM4219" s="164">
        <f t="shared" si="209"/>
        <v>46004</v>
      </c>
      <c r="AX4219" s="37">
        <f t="shared" si="207"/>
        <v>46008</v>
      </c>
      <c r="AY4219" s="1" t="s">
        <v>1692</v>
      </c>
      <c r="AZ4219" s="183"/>
      <c r="BA4219" s="184"/>
      <c r="BB4219" s="184"/>
      <c r="BC4219" s="184"/>
      <c r="BD4219" s="184"/>
      <c r="BE4219" s="184"/>
      <c r="BF4219" s="184"/>
      <c r="BG4219" s="184"/>
      <c r="BT4219" s="37">
        <f t="shared" si="208"/>
        <v>46029</v>
      </c>
      <c r="BU4219" s="31" t="s">
        <v>1692</v>
      </c>
      <c r="BV4219" s="183"/>
      <c r="BW4219" s="207"/>
      <c r="BX4219" s="184"/>
      <c r="BY4219" s="184"/>
      <c r="BZ4219" s="184"/>
      <c r="CA4219" s="184"/>
      <c r="CB4219" s="184"/>
      <c r="CC4219" s="184"/>
      <c r="CE4219" s="1"/>
      <c r="CF4219" s="1"/>
      <c r="CG4219" s="1"/>
      <c r="CH4219" s="1"/>
      <c r="CI4219" s="1"/>
      <c r="CJ4219" s="1"/>
      <c r="CK4219" s="1"/>
      <c r="CL4219" s="1"/>
      <c r="CM4219" s="32"/>
      <c r="CN4219" s="1"/>
      <c r="CO4219" s="1"/>
    </row>
    <row r="4220" spans="1:93" ht="30" customHeight="1" x14ac:dyDescent="0.2">
      <c r="A4220" s="1">
        <v>4214</v>
      </c>
      <c r="B4220" s="1" t="s">
        <v>951</v>
      </c>
      <c r="C4220" s="1" t="s">
        <v>952</v>
      </c>
      <c r="D4220" s="1" t="s">
        <v>953</v>
      </c>
      <c r="E4220" s="1" t="s">
        <v>954</v>
      </c>
      <c r="F4220" s="1" t="s">
        <v>74</v>
      </c>
      <c r="G4220" s="1">
        <v>1</v>
      </c>
      <c r="H4220" s="1" t="s">
        <v>341</v>
      </c>
      <c r="I4220" s="1" t="s">
        <v>114</v>
      </c>
      <c r="J4220" s="64">
        <v>415</v>
      </c>
      <c r="K4220" s="76">
        <v>2310160</v>
      </c>
      <c r="L4220" s="29">
        <v>46001</v>
      </c>
      <c r="M4220" s="29" t="s">
        <v>4163</v>
      </c>
      <c r="N4220" s="1" t="s">
        <v>478</v>
      </c>
      <c r="O4220" s="28" t="s">
        <v>225</v>
      </c>
      <c r="P4220" s="1" t="s">
        <v>216</v>
      </c>
      <c r="Q4220" s="76">
        <v>9</v>
      </c>
      <c r="R4220" s="1" t="s">
        <v>537</v>
      </c>
      <c r="T4220" s="1" t="s">
        <v>115</v>
      </c>
      <c r="U4220" s="1"/>
      <c r="V4220" s="1"/>
      <c r="AC4220" s="93">
        <v>25</v>
      </c>
      <c r="AD4220" s="69">
        <v>210</v>
      </c>
      <c r="AE4220" s="33" t="s">
        <v>103</v>
      </c>
      <c r="AF4220" s="33" t="s">
        <v>103</v>
      </c>
      <c r="AG4220" s="33"/>
      <c r="AM4220" s="164">
        <f t="shared" si="209"/>
        <v>46004</v>
      </c>
      <c r="AX4220" s="37">
        <f t="shared" si="207"/>
        <v>46008</v>
      </c>
      <c r="AY4220" s="1" t="s">
        <v>1692</v>
      </c>
      <c r="AZ4220" s="183"/>
      <c r="BA4220" s="184"/>
      <c r="BB4220" s="184"/>
      <c r="BC4220" s="184"/>
      <c r="BD4220" s="184"/>
      <c r="BE4220" s="184"/>
      <c r="BF4220" s="184"/>
      <c r="BG4220" s="184"/>
      <c r="BT4220" s="37">
        <f t="shared" si="208"/>
        <v>46029</v>
      </c>
      <c r="BU4220" s="31" t="s">
        <v>1692</v>
      </c>
      <c r="BV4220" s="183"/>
      <c r="BW4220" s="207"/>
      <c r="BX4220" s="184"/>
      <c r="BY4220" s="184"/>
      <c r="BZ4220" s="184"/>
      <c r="CA4220" s="184"/>
      <c r="CB4220" s="184"/>
      <c r="CC4220" s="184"/>
      <c r="CE4220" s="1"/>
      <c r="CF4220" s="1"/>
      <c r="CG4220" s="1"/>
      <c r="CH4220" s="1"/>
      <c r="CI4220" s="1"/>
      <c r="CJ4220" s="1"/>
      <c r="CK4220" s="1"/>
      <c r="CL4220" s="1"/>
      <c r="CM4220" s="32"/>
      <c r="CN4220" s="1"/>
      <c r="CO4220" s="1"/>
    </row>
    <row r="4221" spans="1:93" ht="30" customHeight="1" x14ac:dyDescent="0.2">
      <c r="A4221" s="1">
        <v>4215</v>
      </c>
      <c r="B4221" s="1" t="s">
        <v>951</v>
      </c>
      <c r="C4221" s="1" t="s">
        <v>952</v>
      </c>
      <c r="D4221" s="1" t="s">
        <v>953</v>
      </c>
      <c r="E4221" s="1" t="s">
        <v>954</v>
      </c>
      <c r="F4221" s="1" t="s">
        <v>74</v>
      </c>
      <c r="G4221" s="1">
        <v>1</v>
      </c>
      <c r="H4221" s="1" t="s">
        <v>341</v>
      </c>
      <c r="I4221" s="1" t="s">
        <v>114</v>
      </c>
      <c r="J4221" s="64">
        <v>407</v>
      </c>
      <c r="K4221" s="76">
        <v>2310161</v>
      </c>
      <c r="L4221" s="29">
        <v>46001</v>
      </c>
      <c r="M4221" s="29" t="s">
        <v>4163</v>
      </c>
      <c r="N4221" s="1" t="s">
        <v>478</v>
      </c>
      <c r="O4221" s="28" t="s">
        <v>225</v>
      </c>
      <c r="P4221" s="1" t="s">
        <v>216</v>
      </c>
      <c r="Q4221" s="76">
        <v>10</v>
      </c>
      <c r="R4221" s="1" t="s">
        <v>537</v>
      </c>
      <c r="T4221" s="1" t="s">
        <v>115</v>
      </c>
      <c r="U4221" s="1"/>
      <c r="V4221" s="1"/>
      <c r="AC4221" s="93">
        <v>24</v>
      </c>
      <c r="AD4221" s="69">
        <v>220</v>
      </c>
      <c r="AE4221" s="33" t="s">
        <v>103</v>
      </c>
      <c r="AF4221" s="33" t="s">
        <v>103</v>
      </c>
      <c r="AG4221" s="33"/>
      <c r="AM4221" s="164">
        <f t="shared" si="209"/>
        <v>46004</v>
      </c>
      <c r="AX4221" s="37">
        <f t="shared" si="207"/>
        <v>46008</v>
      </c>
      <c r="AY4221" s="1" t="s">
        <v>1692</v>
      </c>
      <c r="AZ4221" s="183"/>
      <c r="BA4221" s="184"/>
      <c r="BB4221" s="184"/>
      <c r="BC4221" s="184"/>
      <c r="BD4221" s="184"/>
      <c r="BE4221" s="184"/>
      <c r="BF4221" s="184"/>
      <c r="BG4221" s="184"/>
      <c r="BT4221" s="37">
        <f t="shared" si="208"/>
        <v>46029</v>
      </c>
      <c r="BU4221" s="31" t="s">
        <v>1692</v>
      </c>
      <c r="BV4221" s="183"/>
      <c r="BW4221" s="207"/>
      <c r="BX4221" s="184"/>
      <c r="BY4221" s="184"/>
      <c r="BZ4221" s="184"/>
      <c r="CA4221" s="184"/>
      <c r="CB4221" s="184"/>
      <c r="CC4221" s="184"/>
      <c r="CE4221" s="1"/>
      <c r="CF4221" s="1"/>
      <c r="CG4221" s="1"/>
      <c r="CH4221" s="1"/>
      <c r="CI4221" s="1"/>
      <c r="CJ4221" s="1"/>
      <c r="CK4221" s="1"/>
      <c r="CL4221" s="1"/>
      <c r="CM4221" s="32"/>
      <c r="CN4221" s="1"/>
      <c r="CO4221" s="1"/>
    </row>
    <row r="4222" spans="1:93" ht="30" customHeight="1" x14ac:dyDescent="0.2">
      <c r="A4222" s="1">
        <v>4216</v>
      </c>
      <c r="B4222" s="1" t="s">
        <v>951</v>
      </c>
      <c r="C4222" s="1" t="s">
        <v>952</v>
      </c>
      <c r="D4222" s="1" t="s">
        <v>953</v>
      </c>
      <c r="E4222" s="1" t="s">
        <v>954</v>
      </c>
      <c r="F4222" s="1" t="s">
        <v>74</v>
      </c>
      <c r="G4222" s="1">
        <v>1</v>
      </c>
      <c r="H4222" s="1" t="s">
        <v>341</v>
      </c>
      <c r="I4222" s="1" t="s">
        <v>114</v>
      </c>
      <c r="J4222" s="64">
        <v>302</v>
      </c>
      <c r="K4222" s="76">
        <v>2309936</v>
      </c>
      <c r="L4222" s="29">
        <v>46001</v>
      </c>
      <c r="M4222" s="29" t="s">
        <v>4163</v>
      </c>
      <c r="N4222" s="1" t="s">
        <v>478</v>
      </c>
      <c r="O4222" s="28" t="s">
        <v>225</v>
      </c>
      <c r="P4222" s="1" t="s">
        <v>216</v>
      </c>
      <c r="Q4222" s="76">
        <v>8</v>
      </c>
      <c r="R4222" s="1" t="s">
        <v>537</v>
      </c>
      <c r="S4222" s="1">
        <v>6</v>
      </c>
      <c r="T4222" s="1" t="s">
        <v>115</v>
      </c>
      <c r="U4222" s="1"/>
      <c r="V4222" s="1"/>
      <c r="AC4222" s="93">
        <v>23.5</v>
      </c>
      <c r="AD4222" s="69">
        <v>220</v>
      </c>
      <c r="AE4222" s="33" t="s">
        <v>103</v>
      </c>
      <c r="AF4222" s="33" t="s">
        <v>103</v>
      </c>
      <c r="AG4222" s="33"/>
      <c r="AM4222" s="164">
        <f t="shared" si="209"/>
        <v>46004</v>
      </c>
      <c r="AX4222" s="37">
        <f t="shared" si="207"/>
        <v>46008</v>
      </c>
      <c r="AY4222" s="1" t="s">
        <v>1692</v>
      </c>
      <c r="AZ4222" s="183"/>
      <c r="BA4222" s="184"/>
      <c r="BB4222" s="184"/>
      <c r="BC4222" s="184"/>
      <c r="BD4222" s="184"/>
      <c r="BE4222" s="184"/>
      <c r="BF4222" s="184"/>
      <c r="BG4222" s="184"/>
      <c r="BT4222" s="37">
        <f t="shared" si="208"/>
        <v>46029</v>
      </c>
      <c r="BU4222" s="31" t="s">
        <v>1692</v>
      </c>
      <c r="BV4222" s="183"/>
      <c r="BW4222" s="207"/>
      <c r="BX4222" s="184"/>
      <c r="BY4222" s="184"/>
      <c r="BZ4222" s="184"/>
      <c r="CA4222" s="184"/>
      <c r="CB4222" s="184"/>
      <c r="CC4222" s="184"/>
      <c r="CE4222" s="1"/>
      <c r="CF4222" s="1"/>
      <c r="CG4222" s="1"/>
      <c r="CH4222" s="1"/>
      <c r="CI4222" s="1"/>
      <c r="CJ4222" s="1"/>
      <c r="CK4222" s="1"/>
      <c r="CL4222" s="1"/>
      <c r="CM4222" s="32"/>
      <c r="CN4222" s="1"/>
      <c r="CO4222" s="1"/>
    </row>
    <row r="4223" spans="1:93" ht="30" customHeight="1" x14ac:dyDescent="0.2">
      <c r="A4223" s="1">
        <v>4217</v>
      </c>
      <c r="B4223" s="1" t="s">
        <v>951</v>
      </c>
      <c r="C4223" s="1" t="s">
        <v>952</v>
      </c>
      <c r="D4223" s="1" t="s">
        <v>953</v>
      </c>
      <c r="E4223" s="1" t="s">
        <v>954</v>
      </c>
      <c r="F4223" s="1" t="s">
        <v>74</v>
      </c>
      <c r="G4223" s="1">
        <v>1</v>
      </c>
      <c r="H4223" s="1" t="s">
        <v>341</v>
      </c>
      <c r="I4223" s="1" t="s">
        <v>114</v>
      </c>
      <c r="J4223" s="64">
        <v>303</v>
      </c>
      <c r="K4223" s="76">
        <v>2310162</v>
      </c>
      <c r="L4223" s="29">
        <v>46001</v>
      </c>
      <c r="M4223" s="29" t="s">
        <v>4163</v>
      </c>
      <c r="N4223" s="1" t="s">
        <v>478</v>
      </c>
      <c r="O4223" s="28" t="s">
        <v>225</v>
      </c>
      <c r="P4223" s="1" t="s">
        <v>216</v>
      </c>
      <c r="Q4223" s="76">
        <v>8</v>
      </c>
      <c r="R4223" s="1" t="s">
        <v>537</v>
      </c>
      <c r="T4223" s="1" t="s">
        <v>115</v>
      </c>
      <c r="U4223" s="1"/>
      <c r="V4223" s="1"/>
      <c r="AC4223" s="93">
        <v>24</v>
      </c>
      <c r="AD4223" s="69">
        <v>235</v>
      </c>
      <c r="AE4223" s="33" t="s">
        <v>103</v>
      </c>
      <c r="AF4223" s="33" t="s">
        <v>103</v>
      </c>
      <c r="AG4223" s="33"/>
      <c r="AM4223" s="164">
        <f t="shared" si="209"/>
        <v>46004</v>
      </c>
      <c r="AX4223" s="37">
        <f t="shared" si="207"/>
        <v>46008</v>
      </c>
      <c r="AY4223" s="1" t="s">
        <v>1692</v>
      </c>
      <c r="AZ4223" s="183"/>
      <c r="BA4223" s="184"/>
      <c r="BB4223" s="184"/>
      <c r="BC4223" s="184"/>
      <c r="BD4223" s="184"/>
      <c r="BE4223" s="184"/>
      <c r="BF4223" s="184"/>
      <c r="BG4223" s="184"/>
      <c r="BT4223" s="37">
        <f t="shared" si="208"/>
        <v>46029</v>
      </c>
      <c r="BU4223" s="31" t="s">
        <v>1692</v>
      </c>
      <c r="BV4223" s="183"/>
      <c r="BW4223" s="207"/>
      <c r="BX4223" s="184"/>
      <c r="BY4223" s="184"/>
      <c r="BZ4223" s="184"/>
      <c r="CA4223" s="184"/>
      <c r="CB4223" s="184"/>
      <c r="CC4223" s="184"/>
      <c r="CE4223" s="1"/>
      <c r="CF4223" s="1"/>
      <c r="CG4223" s="1"/>
      <c r="CH4223" s="1"/>
      <c r="CI4223" s="1"/>
      <c r="CJ4223" s="1"/>
      <c r="CK4223" s="1"/>
      <c r="CL4223" s="1"/>
      <c r="CM4223" s="32"/>
      <c r="CN4223" s="1"/>
      <c r="CO4223" s="1"/>
    </row>
    <row r="4224" spans="1:93" ht="30" customHeight="1" x14ac:dyDescent="0.2">
      <c r="A4224" s="1">
        <v>4218</v>
      </c>
      <c r="B4224" s="1" t="s">
        <v>951</v>
      </c>
      <c r="C4224" s="1" t="s">
        <v>952</v>
      </c>
      <c r="D4224" s="1" t="s">
        <v>953</v>
      </c>
      <c r="E4224" s="1" t="s">
        <v>954</v>
      </c>
      <c r="F4224" s="1" t="s">
        <v>74</v>
      </c>
      <c r="G4224" s="1">
        <v>1</v>
      </c>
      <c r="H4224" s="1" t="s">
        <v>341</v>
      </c>
      <c r="I4224" s="1" t="s">
        <v>114</v>
      </c>
      <c r="J4224" s="64">
        <v>558</v>
      </c>
      <c r="K4224" s="76">
        <v>2309937</v>
      </c>
      <c r="L4224" s="29">
        <v>46001</v>
      </c>
      <c r="M4224" s="29" t="s">
        <v>4163</v>
      </c>
      <c r="N4224" s="1" t="s">
        <v>478</v>
      </c>
      <c r="O4224" s="28" t="s">
        <v>225</v>
      </c>
      <c r="P4224" s="1" t="s">
        <v>216</v>
      </c>
      <c r="Q4224" s="76">
        <v>12</v>
      </c>
      <c r="R4224" s="1" t="s">
        <v>537</v>
      </c>
      <c r="T4224" s="1" t="s">
        <v>115</v>
      </c>
      <c r="U4224" s="1"/>
      <c r="V4224" s="1"/>
      <c r="AC4224" s="93">
        <v>25</v>
      </c>
      <c r="AD4224" s="69">
        <v>210</v>
      </c>
      <c r="AE4224" s="33" t="s">
        <v>103</v>
      </c>
      <c r="AF4224" s="33" t="s">
        <v>103</v>
      </c>
      <c r="AG4224" s="33"/>
      <c r="AM4224" s="164">
        <f t="shared" si="209"/>
        <v>46004</v>
      </c>
      <c r="AX4224" s="37">
        <f t="shared" si="207"/>
        <v>46008</v>
      </c>
      <c r="AY4224" s="1" t="s">
        <v>1692</v>
      </c>
      <c r="AZ4224" s="183"/>
      <c r="BA4224" s="184"/>
      <c r="BB4224" s="184"/>
      <c r="BC4224" s="184"/>
      <c r="BD4224" s="184"/>
      <c r="BE4224" s="184"/>
      <c r="BF4224" s="184"/>
      <c r="BG4224" s="184"/>
      <c r="BT4224" s="37">
        <f t="shared" si="208"/>
        <v>46029</v>
      </c>
      <c r="BU4224" s="31" t="s">
        <v>1692</v>
      </c>
      <c r="BV4224" s="183"/>
      <c r="BW4224" s="207"/>
      <c r="BX4224" s="184"/>
      <c r="BY4224" s="184"/>
      <c r="BZ4224" s="184"/>
      <c r="CA4224" s="184"/>
      <c r="CB4224" s="184"/>
      <c r="CC4224" s="184"/>
      <c r="CE4224" s="1"/>
      <c r="CF4224" s="1"/>
      <c r="CG4224" s="1"/>
      <c r="CH4224" s="1"/>
      <c r="CI4224" s="1"/>
      <c r="CJ4224" s="1"/>
      <c r="CK4224" s="1"/>
      <c r="CL4224" s="1"/>
      <c r="CM4224" s="32"/>
      <c r="CN4224" s="1"/>
      <c r="CO4224" s="1"/>
    </row>
    <row r="4225" spans="1:93" ht="30" customHeight="1" x14ac:dyDescent="0.2">
      <c r="A4225" s="1">
        <v>4219</v>
      </c>
      <c r="B4225" s="1" t="s">
        <v>951</v>
      </c>
      <c r="C4225" s="1" t="s">
        <v>952</v>
      </c>
      <c r="D4225" s="1" t="s">
        <v>953</v>
      </c>
      <c r="E4225" s="1" t="s">
        <v>954</v>
      </c>
      <c r="F4225" s="1" t="s">
        <v>74</v>
      </c>
      <c r="G4225" s="1">
        <v>1</v>
      </c>
      <c r="H4225" s="1" t="s">
        <v>341</v>
      </c>
      <c r="I4225" s="1" t="s">
        <v>114</v>
      </c>
      <c r="J4225" s="64">
        <v>411</v>
      </c>
      <c r="K4225" s="76">
        <v>2309938</v>
      </c>
      <c r="L4225" s="29">
        <v>46001</v>
      </c>
      <c r="M4225" s="29" t="s">
        <v>4163</v>
      </c>
      <c r="N4225" s="1" t="s">
        <v>478</v>
      </c>
      <c r="O4225" s="28" t="s">
        <v>225</v>
      </c>
      <c r="P4225" s="1" t="s">
        <v>216</v>
      </c>
      <c r="Q4225" s="76">
        <v>9</v>
      </c>
      <c r="R4225" s="1" t="s">
        <v>537</v>
      </c>
      <c r="T4225" s="1" t="s">
        <v>115</v>
      </c>
      <c r="U4225" s="1"/>
      <c r="V4225" s="1"/>
      <c r="AC4225" s="93">
        <v>24.5</v>
      </c>
      <c r="AD4225" s="69">
        <v>215</v>
      </c>
      <c r="AE4225" s="33" t="s">
        <v>103</v>
      </c>
      <c r="AF4225" s="33" t="s">
        <v>103</v>
      </c>
      <c r="AG4225" s="33"/>
      <c r="AM4225" s="164">
        <f t="shared" si="209"/>
        <v>46004</v>
      </c>
      <c r="AX4225" s="37">
        <f t="shared" si="207"/>
        <v>46008</v>
      </c>
      <c r="AY4225" s="1" t="s">
        <v>1692</v>
      </c>
      <c r="AZ4225" s="183"/>
      <c r="BA4225" s="184"/>
      <c r="BB4225" s="184"/>
      <c r="BC4225" s="184"/>
      <c r="BD4225" s="184"/>
      <c r="BE4225" s="184"/>
      <c r="BF4225" s="184"/>
      <c r="BG4225" s="184"/>
      <c r="BT4225" s="37">
        <f t="shared" si="208"/>
        <v>46029</v>
      </c>
      <c r="BU4225" s="31" t="s">
        <v>1692</v>
      </c>
      <c r="BV4225" s="183"/>
      <c r="BW4225" s="207"/>
      <c r="BX4225" s="184"/>
      <c r="BY4225" s="184"/>
      <c r="BZ4225" s="184"/>
      <c r="CA4225" s="184"/>
      <c r="CB4225" s="184"/>
      <c r="CC4225" s="184"/>
      <c r="CE4225" s="1"/>
      <c r="CF4225" s="1"/>
      <c r="CG4225" s="1"/>
      <c r="CH4225" s="1"/>
      <c r="CI4225" s="1"/>
      <c r="CJ4225" s="1"/>
      <c r="CK4225" s="1"/>
      <c r="CL4225" s="1"/>
      <c r="CM4225" s="32"/>
      <c r="CN4225" s="1"/>
      <c r="CO4225" s="1"/>
    </row>
    <row r="4226" spans="1:93" ht="30" customHeight="1" x14ac:dyDescent="0.2">
      <c r="A4226" s="1">
        <v>4220</v>
      </c>
      <c r="B4226" s="1" t="s">
        <v>951</v>
      </c>
      <c r="C4226" s="1" t="s">
        <v>952</v>
      </c>
      <c r="D4226" s="1" t="s">
        <v>953</v>
      </c>
      <c r="E4226" s="1" t="s">
        <v>954</v>
      </c>
      <c r="F4226" s="1" t="s">
        <v>74</v>
      </c>
      <c r="G4226" s="1">
        <v>1</v>
      </c>
      <c r="H4226" s="1" t="s">
        <v>341</v>
      </c>
      <c r="I4226" s="1" t="s">
        <v>114</v>
      </c>
      <c r="J4226" s="64">
        <v>394</v>
      </c>
      <c r="K4226" s="76">
        <v>2310163</v>
      </c>
      <c r="L4226" s="29">
        <v>46001</v>
      </c>
      <c r="M4226" s="29" t="s">
        <v>4163</v>
      </c>
      <c r="N4226" s="1" t="s">
        <v>478</v>
      </c>
      <c r="O4226" s="28" t="s">
        <v>225</v>
      </c>
      <c r="P4226" s="1" t="s">
        <v>216</v>
      </c>
      <c r="Q4226" s="76">
        <v>10</v>
      </c>
      <c r="R4226" s="1" t="s">
        <v>537</v>
      </c>
      <c r="T4226" s="1" t="s">
        <v>2</v>
      </c>
      <c r="U4226" s="1">
        <v>10</v>
      </c>
      <c r="V4226" s="1" t="s">
        <v>955</v>
      </c>
      <c r="AC4226" s="93">
        <v>29</v>
      </c>
      <c r="AD4226" s="98">
        <v>90</v>
      </c>
      <c r="AE4226" s="33" t="s">
        <v>103</v>
      </c>
      <c r="AF4226" s="33" t="s">
        <v>103</v>
      </c>
      <c r="AG4226" s="33"/>
      <c r="AM4226" s="164">
        <f t="shared" si="209"/>
        <v>46004</v>
      </c>
      <c r="AX4226" s="37">
        <f t="shared" si="207"/>
        <v>46008</v>
      </c>
      <c r="AY4226" s="1" t="s">
        <v>1692</v>
      </c>
      <c r="AZ4226" s="183"/>
      <c r="BA4226" s="184"/>
      <c r="BB4226" s="184"/>
      <c r="BC4226" s="184"/>
      <c r="BD4226" s="184"/>
      <c r="BE4226" s="184"/>
      <c r="BF4226" s="184"/>
      <c r="BG4226" s="184"/>
      <c r="BT4226" s="37">
        <f t="shared" si="208"/>
        <v>46029</v>
      </c>
      <c r="BU4226" s="31" t="s">
        <v>1692</v>
      </c>
      <c r="BV4226" s="183"/>
      <c r="BW4226" s="207"/>
      <c r="BX4226" s="184"/>
      <c r="BY4226" s="184"/>
      <c r="BZ4226" s="184"/>
      <c r="CA4226" s="184"/>
      <c r="CB4226" s="184"/>
      <c r="CC4226" s="184"/>
      <c r="CE4226" s="1"/>
      <c r="CF4226" s="1"/>
      <c r="CG4226" s="1"/>
      <c r="CH4226" s="1"/>
      <c r="CI4226" s="1"/>
      <c r="CJ4226" s="1"/>
      <c r="CK4226" s="1"/>
      <c r="CL4226" s="1"/>
      <c r="CM4226" s="32"/>
      <c r="CN4226" s="1"/>
      <c r="CO4226" s="1"/>
    </row>
    <row r="4227" spans="1:93" ht="30" customHeight="1" x14ac:dyDescent="0.2">
      <c r="A4227" s="1">
        <v>4221</v>
      </c>
      <c r="B4227" s="1" t="s">
        <v>951</v>
      </c>
      <c r="C4227" s="1" t="s">
        <v>952</v>
      </c>
      <c r="D4227" s="1" t="s">
        <v>953</v>
      </c>
      <c r="E4227" s="1" t="s">
        <v>954</v>
      </c>
      <c r="F4227" s="1" t="s">
        <v>74</v>
      </c>
      <c r="G4227" s="1">
        <v>1</v>
      </c>
      <c r="H4227" s="1" t="s">
        <v>341</v>
      </c>
      <c r="I4227" s="1" t="s">
        <v>114</v>
      </c>
      <c r="J4227" s="64">
        <v>287</v>
      </c>
      <c r="K4227" s="76">
        <v>2310164</v>
      </c>
      <c r="L4227" s="29">
        <v>46001</v>
      </c>
      <c r="M4227" s="29" t="s">
        <v>4163</v>
      </c>
      <c r="N4227" s="1" t="s">
        <v>478</v>
      </c>
      <c r="O4227" s="28" t="s">
        <v>225</v>
      </c>
      <c r="P4227" s="1" t="s">
        <v>216</v>
      </c>
      <c r="Q4227" s="76">
        <v>8</v>
      </c>
      <c r="R4227" s="1" t="s">
        <v>537</v>
      </c>
      <c r="T4227" s="1" t="s">
        <v>115</v>
      </c>
      <c r="U4227" s="1"/>
      <c r="V4227" s="1"/>
      <c r="AC4227" s="93">
        <v>23.5</v>
      </c>
      <c r="AD4227" s="69">
        <v>230</v>
      </c>
      <c r="AE4227" s="33" t="s">
        <v>103</v>
      </c>
      <c r="AF4227" s="33" t="s">
        <v>103</v>
      </c>
      <c r="AG4227" s="33"/>
      <c r="AM4227" s="164">
        <f t="shared" si="209"/>
        <v>46004</v>
      </c>
      <c r="AX4227" s="37">
        <f t="shared" si="207"/>
        <v>46008</v>
      </c>
      <c r="AY4227" s="1" t="s">
        <v>1692</v>
      </c>
      <c r="AZ4227" s="183"/>
      <c r="BA4227" s="184"/>
      <c r="BB4227" s="184"/>
      <c r="BC4227" s="184"/>
      <c r="BD4227" s="184"/>
      <c r="BE4227" s="184"/>
      <c r="BF4227" s="184"/>
      <c r="BG4227" s="184"/>
      <c r="BT4227" s="37">
        <f t="shared" si="208"/>
        <v>46029</v>
      </c>
      <c r="BU4227" s="31" t="s">
        <v>1692</v>
      </c>
      <c r="BV4227" s="183"/>
      <c r="BW4227" s="207"/>
      <c r="BX4227" s="184"/>
      <c r="BY4227" s="184"/>
      <c r="BZ4227" s="184"/>
      <c r="CA4227" s="184"/>
      <c r="CB4227" s="184"/>
      <c r="CC4227" s="184"/>
      <c r="CE4227" s="1"/>
      <c r="CF4227" s="1"/>
      <c r="CG4227" s="1"/>
      <c r="CH4227" s="1"/>
      <c r="CI4227" s="1"/>
      <c r="CJ4227" s="1"/>
      <c r="CK4227" s="1"/>
      <c r="CL4227" s="1"/>
      <c r="CM4227" s="32"/>
      <c r="CN4227" s="1"/>
      <c r="CO4227" s="1"/>
    </row>
    <row r="4228" spans="1:93" ht="30" customHeight="1" x14ac:dyDescent="0.2">
      <c r="A4228" s="1">
        <v>4222</v>
      </c>
      <c r="B4228" s="1" t="s">
        <v>951</v>
      </c>
      <c r="C4228" s="1" t="s">
        <v>952</v>
      </c>
      <c r="D4228" s="1" t="s">
        <v>953</v>
      </c>
      <c r="E4228" s="1" t="s">
        <v>954</v>
      </c>
      <c r="F4228" s="1" t="s">
        <v>74</v>
      </c>
      <c r="G4228" s="1">
        <v>1</v>
      </c>
      <c r="H4228" s="1" t="s">
        <v>341</v>
      </c>
      <c r="I4228" s="1" t="s">
        <v>114</v>
      </c>
      <c r="J4228" s="64">
        <v>553</v>
      </c>
      <c r="K4228" s="76">
        <v>2310165</v>
      </c>
      <c r="L4228" s="29">
        <v>46001</v>
      </c>
      <c r="M4228" s="29" t="s">
        <v>4163</v>
      </c>
      <c r="N4228" s="1" t="s">
        <v>478</v>
      </c>
      <c r="O4228" s="28" t="s">
        <v>225</v>
      </c>
      <c r="P4228" s="1" t="s">
        <v>216</v>
      </c>
      <c r="Q4228" s="76">
        <v>12</v>
      </c>
      <c r="R4228" s="1" t="s">
        <v>537</v>
      </c>
      <c r="T4228" s="1" t="s">
        <v>115</v>
      </c>
      <c r="U4228" s="1"/>
      <c r="V4228" s="1"/>
      <c r="AC4228" s="93">
        <v>22.5</v>
      </c>
      <c r="AD4228" s="69">
        <v>200</v>
      </c>
      <c r="AE4228" s="33" t="s">
        <v>103</v>
      </c>
      <c r="AF4228" s="33" t="s">
        <v>103</v>
      </c>
      <c r="AG4228" s="33"/>
      <c r="AM4228" s="164">
        <f t="shared" si="209"/>
        <v>46004</v>
      </c>
      <c r="AX4228" s="37">
        <f t="shared" si="207"/>
        <v>46008</v>
      </c>
      <c r="AY4228" s="1" t="s">
        <v>1692</v>
      </c>
      <c r="AZ4228" s="183"/>
      <c r="BA4228" s="184"/>
      <c r="BB4228" s="184"/>
      <c r="BC4228" s="184"/>
      <c r="BD4228" s="184"/>
      <c r="BE4228" s="184"/>
      <c r="BF4228" s="184"/>
      <c r="BG4228" s="184"/>
      <c r="BT4228" s="37">
        <f t="shared" si="208"/>
        <v>46029</v>
      </c>
      <c r="BU4228" s="31" t="s">
        <v>1692</v>
      </c>
      <c r="BV4228" s="183"/>
      <c r="BW4228" s="207"/>
      <c r="BX4228" s="184"/>
      <c r="BY4228" s="184"/>
      <c r="BZ4228" s="184"/>
      <c r="CA4228" s="184"/>
      <c r="CB4228" s="184"/>
      <c r="CC4228" s="184"/>
      <c r="CE4228" s="1"/>
      <c r="CF4228" s="1"/>
      <c r="CG4228" s="1"/>
      <c r="CH4228" s="1"/>
      <c r="CI4228" s="1"/>
      <c r="CJ4228" s="1"/>
      <c r="CK4228" s="1"/>
      <c r="CL4228" s="1"/>
      <c r="CM4228" s="32"/>
      <c r="CN4228" s="1"/>
      <c r="CO4228" s="1"/>
    </row>
    <row r="4229" spans="1:93" ht="30" customHeight="1" x14ac:dyDescent="0.2">
      <c r="A4229" s="1">
        <v>4223</v>
      </c>
      <c r="B4229" s="1" t="s">
        <v>951</v>
      </c>
      <c r="C4229" s="1" t="s">
        <v>952</v>
      </c>
      <c r="D4229" s="1" t="s">
        <v>953</v>
      </c>
      <c r="E4229" s="1" t="s">
        <v>954</v>
      </c>
      <c r="F4229" s="1" t="s">
        <v>74</v>
      </c>
      <c r="G4229" s="1">
        <v>1</v>
      </c>
      <c r="H4229" s="1" t="s">
        <v>341</v>
      </c>
      <c r="I4229" s="1" t="s">
        <v>114</v>
      </c>
      <c r="J4229" s="64">
        <v>393</v>
      </c>
      <c r="K4229" s="76">
        <v>2309939</v>
      </c>
      <c r="L4229" s="29">
        <v>46001</v>
      </c>
      <c r="M4229" s="29" t="s">
        <v>4163</v>
      </c>
      <c r="N4229" s="1" t="s">
        <v>478</v>
      </c>
      <c r="O4229" s="28" t="s">
        <v>225</v>
      </c>
      <c r="P4229" s="1" t="s">
        <v>216</v>
      </c>
      <c r="Q4229" s="76">
        <v>10</v>
      </c>
      <c r="R4229" s="1" t="s">
        <v>537</v>
      </c>
      <c r="T4229" s="1" t="s">
        <v>115</v>
      </c>
      <c r="U4229" s="1"/>
      <c r="V4229" s="1"/>
      <c r="AC4229" s="93">
        <v>23.5</v>
      </c>
      <c r="AD4229" s="69">
        <v>210</v>
      </c>
      <c r="AE4229" s="33" t="s">
        <v>103</v>
      </c>
      <c r="AF4229" s="33" t="s">
        <v>103</v>
      </c>
      <c r="AG4229" s="33"/>
      <c r="AM4229" s="164">
        <f t="shared" si="209"/>
        <v>46004</v>
      </c>
      <c r="AX4229" s="37">
        <f t="shared" si="207"/>
        <v>46008</v>
      </c>
      <c r="AY4229" s="1" t="s">
        <v>1692</v>
      </c>
      <c r="AZ4229" s="183"/>
      <c r="BA4229" s="184"/>
      <c r="BB4229" s="184"/>
      <c r="BC4229" s="184"/>
      <c r="BD4229" s="184"/>
      <c r="BE4229" s="184"/>
      <c r="BF4229" s="184"/>
      <c r="BG4229" s="184"/>
      <c r="BT4229" s="37">
        <f t="shared" si="208"/>
        <v>46029</v>
      </c>
      <c r="BU4229" s="31" t="s">
        <v>1692</v>
      </c>
      <c r="BV4229" s="183"/>
      <c r="BW4229" s="207"/>
      <c r="BX4229" s="184"/>
      <c r="BY4229" s="184"/>
      <c r="BZ4229" s="184"/>
      <c r="CA4229" s="184"/>
      <c r="CB4229" s="184"/>
      <c r="CC4229" s="184"/>
      <c r="CE4229" s="1"/>
      <c r="CF4229" s="1"/>
      <c r="CG4229" s="1"/>
      <c r="CH4229" s="1"/>
      <c r="CI4229" s="1"/>
      <c r="CJ4229" s="1"/>
      <c r="CK4229" s="1"/>
      <c r="CL4229" s="1"/>
      <c r="CM4229" s="32"/>
      <c r="CN4229" s="1"/>
      <c r="CO4229" s="1"/>
    </row>
    <row r="4230" spans="1:93" ht="30" customHeight="1" x14ac:dyDescent="0.2">
      <c r="A4230" s="1">
        <v>4224</v>
      </c>
      <c r="B4230" s="1" t="s">
        <v>951</v>
      </c>
      <c r="C4230" s="1" t="s">
        <v>952</v>
      </c>
      <c r="D4230" s="1" t="s">
        <v>953</v>
      </c>
      <c r="E4230" s="1" t="s">
        <v>954</v>
      </c>
      <c r="F4230" s="1" t="s">
        <v>74</v>
      </c>
      <c r="G4230" s="1">
        <v>1</v>
      </c>
      <c r="H4230" s="1" t="s">
        <v>341</v>
      </c>
      <c r="I4230" s="1" t="s">
        <v>114</v>
      </c>
      <c r="J4230" s="64">
        <v>551</v>
      </c>
      <c r="K4230" s="76">
        <v>2310166</v>
      </c>
      <c r="L4230" s="29">
        <v>46001</v>
      </c>
      <c r="M4230" s="29" t="s">
        <v>4163</v>
      </c>
      <c r="N4230" s="1" t="s">
        <v>478</v>
      </c>
      <c r="O4230" s="28" t="s">
        <v>225</v>
      </c>
      <c r="P4230" s="1" t="s">
        <v>216</v>
      </c>
      <c r="Q4230" s="76">
        <v>12</v>
      </c>
      <c r="R4230" s="1" t="s">
        <v>537</v>
      </c>
      <c r="T4230" s="1" t="s">
        <v>115</v>
      </c>
      <c r="U4230" s="1"/>
      <c r="V4230" s="1"/>
      <c r="AC4230" s="93">
        <v>24</v>
      </c>
      <c r="AD4230" s="69">
        <v>200</v>
      </c>
      <c r="AE4230" s="33" t="s">
        <v>103</v>
      </c>
      <c r="AF4230" s="33" t="s">
        <v>103</v>
      </c>
      <c r="AG4230" s="33"/>
      <c r="AM4230" s="164">
        <f t="shared" si="209"/>
        <v>46004</v>
      </c>
      <c r="AX4230" s="37">
        <f t="shared" si="207"/>
        <v>46008</v>
      </c>
      <c r="AY4230" s="1" t="s">
        <v>1692</v>
      </c>
      <c r="AZ4230" s="183"/>
      <c r="BA4230" s="184"/>
      <c r="BB4230" s="184"/>
      <c r="BC4230" s="184"/>
      <c r="BD4230" s="184"/>
      <c r="BE4230" s="184"/>
      <c r="BF4230" s="184"/>
      <c r="BG4230" s="184"/>
      <c r="BT4230" s="37">
        <f t="shared" si="208"/>
        <v>46029</v>
      </c>
      <c r="BU4230" s="31" t="s">
        <v>1692</v>
      </c>
      <c r="BV4230" s="183"/>
      <c r="BW4230" s="207"/>
      <c r="BX4230" s="184"/>
      <c r="BY4230" s="184"/>
      <c r="BZ4230" s="184"/>
      <c r="CA4230" s="184"/>
      <c r="CB4230" s="184"/>
      <c r="CC4230" s="184"/>
      <c r="CE4230" s="1"/>
      <c r="CF4230" s="1"/>
      <c r="CG4230" s="1"/>
      <c r="CH4230" s="1"/>
      <c r="CI4230" s="1"/>
      <c r="CJ4230" s="1"/>
      <c r="CK4230" s="1"/>
      <c r="CL4230" s="1"/>
      <c r="CM4230" s="32"/>
      <c r="CN4230" s="1"/>
      <c r="CO4230" s="1"/>
    </row>
    <row r="4231" spans="1:93" ht="30" customHeight="1" x14ac:dyDescent="0.2">
      <c r="A4231" s="1">
        <v>4225</v>
      </c>
      <c r="B4231" s="1" t="s">
        <v>951</v>
      </c>
      <c r="C4231" s="1" t="s">
        <v>952</v>
      </c>
      <c r="D4231" s="1" t="s">
        <v>953</v>
      </c>
      <c r="E4231" s="1" t="s">
        <v>954</v>
      </c>
      <c r="F4231" s="1" t="s">
        <v>74</v>
      </c>
      <c r="G4231" s="1">
        <v>1</v>
      </c>
      <c r="H4231" s="1" t="s">
        <v>341</v>
      </c>
      <c r="I4231" s="1" t="s">
        <v>114</v>
      </c>
      <c r="J4231" s="64">
        <v>554</v>
      </c>
      <c r="K4231" s="76">
        <v>2309940</v>
      </c>
      <c r="L4231" s="29">
        <v>46001</v>
      </c>
      <c r="M4231" s="29" t="s">
        <v>4163</v>
      </c>
      <c r="N4231" s="1" t="s">
        <v>478</v>
      </c>
      <c r="O4231" s="28" t="s">
        <v>225</v>
      </c>
      <c r="P4231" s="1" t="s">
        <v>216</v>
      </c>
      <c r="Q4231" s="76">
        <v>12</v>
      </c>
      <c r="R4231" s="1" t="s">
        <v>537</v>
      </c>
      <c r="T4231" s="1" t="s">
        <v>115</v>
      </c>
      <c r="U4231" s="1"/>
      <c r="V4231" s="1"/>
      <c r="AC4231" s="93">
        <v>23</v>
      </c>
      <c r="AD4231" s="69">
        <v>210</v>
      </c>
      <c r="AE4231" s="33" t="s">
        <v>103</v>
      </c>
      <c r="AF4231" s="33" t="s">
        <v>103</v>
      </c>
      <c r="AG4231" s="33"/>
      <c r="AM4231" s="164">
        <f t="shared" si="209"/>
        <v>46004</v>
      </c>
      <c r="AX4231" s="37">
        <f t="shared" si="207"/>
        <v>46008</v>
      </c>
      <c r="AY4231" s="1" t="s">
        <v>1692</v>
      </c>
      <c r="AZ4231" s="183"/>
      <c r="BA4231" s="184"/>
      <c r="BB4231" s="184"/>
      <c r="BC4231" s="184"/>
      <c r="BD4231" s="184"/>
      <c r="BE4231" s="184"/>
      <c r="BF4231" s="184"/>
      <c r="BG4231" s="184"/>
      <c r="BT4231" s="37">
        <f t="shared" si="208"/>
        <v>46029</v>
      </c>
      <c r="BU4231" s="31" t="s">
        <v>1692</v>
      </c>
      <c r="BV4231" s="183"/>
      <c r="BW4231" s="207"/>
      <c r="BX4231" s="184"/>
      <c r="BY4231" s="184"/>
      <c r="BZ4231" s="184"/>
      <c r="CA4231" s="184"/>
      <c r="CB4231" s="184"/>
      <c r="CC4231" s="184"/>
      <c r="CE4231" s="1"/>
      <c r="CF4231" s="1"/>
      <c r="CG4231" s="1"/>
      <c r="CH4231" s="1"/>
      <c r="CI4231" s="1"/>
      <c r="CJ4231" s="1"/>
      <c r="CK4231" s="1"/>
      <c r="CL4231" s="1"/>
      <c r="CM4231" s="32"/>
      <c r="CN4231" s="1"/>
      <c r="CO4231" s="1"/>
    </row>
    <row r="4232" spans="1:93" ht="30" customHeight="1" x14ac:dyDescent="0.2">
      <c r="A4232" s="1">
        <v>4226</v>
      </c>
      <c r="B4232" s="1" t="s">
        <v>951</v>
      </c>
      <c r="C4232" s="1" t="s">
        <v>952</v>
      </c>
      <c r="D4232" s="1" t="s">
        <v>953</v>
      </c>
      <c r="E4232" s="1" t="s">
        <v>954</v>
      </c>
      <c r="F4232" s="1" t="s">
        <v>74</v>
      </c>
      <c r="G4232" s="1">
        <v>1</v>
      </c>
      <c r="H4232" s="1" t="s">
        <v>341</v>
      </c>
      <c r="I4232" s="1" t="s">
        <v>114</v>
      </c>
      <c r="J4232" s="64">
        <v>415</v>
      </c>
      <c r="K4232" s="76">
        <v>2310167</v>
      </c>
      <c r="L4232" s="29">
        <v>46001</v>
      </c>
      <c r="M4232" s="29" t="s">
        <v>4163</v>
      </c>
      <c r="N4232" s="1" t="s">
        <v>478</v>
      </c>
      <c r="O4232" s="28" t="s">
        <v>225</v>
      </c>
      <c r="P4232" s="1" t="s">
        <v>216</v>
      </c>
      <c r="Q4232" s="76">
        <v>9</v>
      </c>
      <c r="R4232" s="1" t="s">
        <v>537</v>
      </c>
      <c r="S4232" s="1">
        <v>6</v>
      </c>
      <c r="T4232" s="1" t="s">
        <v>115</v>
      </c>
      <c r="U4232" s="1"/>
      <c r="V4232" s="1"/>
      <c r="AC4232" s="93">
        <v>25</v>
      </c>
      <c r="AD4232" s="69">
        <v>225</v>
      </c>
      <c r="AE4232" s="33" t="s">
        <v>103</v>
      </c>
      <c r="AF4232" s="33" t="s">
        <v>103</v>
      </c>
      <c r="AG4232" s="33"/>
      <c r="AM4232" s="164">
        <f t="shared" si="209"/>
        <v>46004</v>
      </c>
      <c r="AX4232" s="37">
        <f t="shared" si="207"/>
        <v>46008</v>
      </c>
      <c r="AY4232" s="1" t="s">
        <v>1692</v>
      </c>
      <c r="AZ4232" s="183"/>
      <c r="BA4232" s="184"/>
      <c r="BB4232" s="184"/>
      <c r="BC4232" s="184"/>
      <c r="BD4232" s="184"/>
      <c r="BE4232" s="184"/>
      <c r="BF4232" s="184"/>
      <c r="BG4232" s="184"/>
      <c r="BT4232" s="37">
        <f t="shared" si="208"/>
        <v>46029</v>
      </c>
      <c r="BU4232" s="31" t="s">
        <v>1692</v>
      </c>
      <c r="BV4232" s="183"/>
      <c r="BW4232" s="207"/>
      <c r="BX4232" s="184"/>
      <c r="BY4232" s="184"/>
      <c r="BZ4232" s="184"/>
      <c r="CA4232" s="184"/>
      <c r="CB4232" s="184"/>
      <c r="CC4232" s="184"/>
      <c r="CE4232" s="1"/>
      <c r="CF4232" s="1"/>
      <c r="CG4232" s="1"/>
      <c r="CH4232" s="1"/>
      <c r="CI4232" s="1"/>
      <c r="CJ4232" s="1"/>
      <c r="CK4232" s="1"/>
      <c r="CL4232" s="1"/>
      <c r="CM4232" s="32"/>
      <c r="CN4232" s="1"/>
      <c r="CO4232" s="1"/>
    </row>
    <row r="4233" spans="1:93" ht="30" customHeight="1" x14ac:dyDescent="0.2">
      <c r="A4233" s="1">
        <v>4227</v>
      </c>
      <c r="B4233" s="1" t="s">
        <v>951</v>
      </c>
      <c r="C4233" s="1" t="s">
        <v>952</v>
      </c>
      <c r="D4233" s="1" t="s">
        <v>953</v>
      </c>
      <c r="E4233" s="1" t="s">
        <v>954</v>
      </c>
      <c r="F4233" s="1" t="s">
        <v>74</v>
      </c>
      <c r="G4233" s="1">
        <v>1</v>
      </c>
      <c r="H4233" s="1" t="s">
        <v>341</v>
      </c>
      <c r="I4233" s="1" t="s">
        <v>114</v>
      </c>
      <c r="J4233" s="64">
        <v>274</v>
      </c>
      <c r="K4233" s="76">
        <v>2309941</v>
      </c>
      <c r="L4233" s="29">
        <v>46001</v>
      </c>
      <c r="M4233" s="29" t="s">
        <v>4163</v>
      </c>
      <c r="N4233" s="1" t="s">
        <v>478</v>
      </c>
      <c r="O4233" s="28" t="s">
        <v>225</v>
      </c>
      <c r="P4233" s="1" t="s">
        <v>216</v>
      </c>
      <c r="Q4233" s="76">
        <v>8</v>
      </c>
      <c r="R4233" s="1" t="s">
        <v>537</v>
      </c>
      <c r="T4233" s="1" t="s">
        <v>115</v>
      </c>
      <c r="U4233" s="1"/>
      <c r="V4233" s="1"/>
      <c r="AC4233" s="93">
        <v>24.5</v>
      </c>
      <c r="AD4233" s="69">
        <v>210</v>
      </c>
      <c r="AE4233" s="33" t="s">
        <v>103</v>
      </c>
      <c r="AF4233" s="33" t="s">
        <v>103</v>
      </c>
      <c r="AG4233" s="33"/>
      <c r="AM4233" s="164">
        <f t="shared" si="209"/>
        <v>46004</v>
      </c>
      <c r="AX4233" s="37">
        <f t="shared" si="207"/>
        <v>46008</v>
      </c>
      <c r="AY4233" s="1" t="s">
        <v>1692</v>
      </c>
      <c r="AZ4233" s="183"/>
      <c r="BA4233" s="184"/>
      <c r="BB4233" s="184"/>
      <c r="BC4233" s="184"/>
      <c r="BD4233" s="184"/>
      <c r="BE4233" s="184"/>
      <c r="BF4233" s="184"/>
      <c r="BG4233" s="184"/>
      <c r="BT4233" s="37">
        <f t="shared" si="208"/>
        <v>46029</v>
      </c>
      <c r="BU4233" s="31" t="s">
        <v>1692</v>
      </c>
      <c r="BV4233" s="183"/>
      <c r="BW4233" s="207"/>
      <c r="BX4233" s="184"/>
      <c r="BY4233" s="184"/>
      <c r="BZ4233" s="184"/>
      <c r="CA4233" s="184"/>
      <c r="CB4233" s="184"/>
      <c r="CC4233" s="184"/>
      <c r="CE4233" s="1"/>
      <c r="CF4233" s="1"/>
      <c r="CG4233" s="1"/>
      <c r="CH4233" s="1"/>
      <c r="CI4233" s="1"/>
      <c r="CJ4233" s="1"/>
      <c r="CK4233" s="1"/>
      <c r="CL4233" s="1"/>
      <c r="CM4233" s="32"/>
      <c r="CN4233" s="1"/>
      <c r="CO4233" s="1"/>
    </row>
    <row r="4234" spans="1:93" ht="30" customHeight="1" x14ac:dyDescent="0.2">
      <c r="A4234" s="1">
        <v>4228</v>
      </c>
      <c r="B4234" s="1" t="s">
        <v>951</v>
      </c>
      <c r="C4234" s="1" t="s">
        <v>952</v>
      </c>
      <c r="D4234" s="1" t="s">
        <v>953</v>
      </c>
      <c r="E4234" s="1" t="s">
        <v>954</v>
      </c>
      <c r="F4234" s="1" t="s">
        <v>74</v>
      </c>
      <c r="G4234" s="1">
        <v>1</v>
      </c>
      <c r="H4234" s="1" t="s">
        <v>341</v>
      </c>
      <c r="I4234" s="1" t="s">
        <v>114</v>
      </c>
      <c r="J4234" s="64">
        <v>394</v>
      </c>
      <c r="K4234" s="76">
        <v>2310168</v>
      </c>
      <c r="L4234" s="29">
        <v>46001</v>
      </c>
      <c r="M4234" s="29" t="s">
        <v>4163</v>
      </c>
      <c r="N4234" s="1" t="s">
        <v>478</v>
      </c>
      <c r="O4234" s="28" t="s">
        <v>225</v>
      </c>
      <c r="P4234" s="1" t="s">
        <v>216</v>
      </c>
      <c r="Q4234" s="76">
        <v>10</v>
      </c>
      <c r="R4234" s="1" t="s">
        <v>537</v>
      </c>
      <c r="T4234" s="1" t="s">
        <v>115</v>
      </c>
      <c r="U4234" s="1"/>
      <c r="V4234" s="1"/>
      <c r="AC4234" s="93">
        <v>23</v>
      </c>
      <c r="AD4234" s="69">
        <v>230</v>
      </c>
      <c r="AE4234" s="33" t="s">
        <v>103</v>
      </c>
      <c r="AF4234" s="33" t="s">
        <v>103</v>
      </c>
      <c r="AG4234" s="33"/>
      <c r="AM4234" s="164">
        <f t="shared" si="209"/>
        <v>46004</v>
      </c>
      <c r="AX4234" s="37">
        <f t="shared" ref="AX4234:AX4298" si="210">IF(L4234=0, 0,L4234+7)</f>
        <v>46008</v>
      </c>
      <c r="AY4234" s="1" t="s">
        <v>1692</v>
      </c>
      <c r="AZ4234" s="183"/>
      <c r="BA4234" s="184"/>
      <c r="BB4234" s="184"/>
      <c r="BC4234" s="184"/>
      <c r="BD4234" s="184"/>
      <c r="BE4234" s="184"/>
      <c r="BF4234" s="184"/>
      <c r="BG4234" s="184"/>
      <c r="BT4234" s="37">
        <f t="shared" si="208"/>
        <v>46029</v>
      </c>
      <c r="BU4234" s="31" t="s">
        <v>1692</v>
      </c>
      <c r="BV4234" s="183"/>
      <c r="BW4234" s="207"/>
      <c r="BX4234" s="184"/>
      <c r="BY4234" s="184"/>
      <c r="BZ4234" s="184"/>
      <c r="CA4234" s="184"/>
      <c r="CB4234" s="184"/>
      <c r="CC4234" s="184"/>
      <c r="CE4234" s="1"/>
      <c r="CF4234" s="1"/>
      <c r="CG4234" s="1"/>
      <c r="CH4234" s="1"/>
      <c r="CI4234" s="1"/>
      <c r="CJ4234" s="1"/>
      <c r="CK4234" s="1"/>
      <c r="CL4234" s="1"/>
      <c r="CM4234" s="32"/>
      <c r="CN4234" s="1"/>
      <c r="CO4234" s="1"/>
    </row>
    <row r="4235" spans="1:93" ht="30" customHeight="1" x14ac:dyDescent="0.2">
      <c r="A4235" s="1">
        <v>4229</v>
      </c>
      <c r="B4235" s="1" t="s">
        <v>951</v>
      </c>
      <c r="C4235" s="1" t="s">
        <v>952</v>
      </c>
      <c r="D4235" s="1" t="s">
        <v>953</v>
      </c>
      <c r="E4235" s="1" t="s">
        <v>954</v>
      </c>
      <c r="F4235" s="1" t="s">
        <v>74</v>
      </c>
      <c r="G4235" s="1">
        <v>1</v>
      </c>
      <c r="H4235" s="1" t="s">
        <v>341</v>
      </c>
      <c r="I4235" s="1" t="s">
        <v>114</v>
      </c>
      <c r="J4235" s="64">
        <v>557</v>
      </c>
      <c r="K4235" s="76">
        <v>2309942</v>
      </c>
      <c r="L4235" s="29">
        <v>46001</v>
      </c>
      <c r="M4235" s="29" t="s">
        <v>4163</v>
      </c>
      <c r="N4235" s="1" t="s">
        <v>478</v>
      </c>
      <c r="O4235" s="28" t="s">
        <v>225</v>
      </c>
      <c r="P4235" s="1" t="s">
        <v>216</v>
      </c>
      <c r="Q4235" s="76">
        <v>12</v>
      </c>
      <c r="R4235" s="1" t="s">
        <v>537</v>
      </c>
      <c r="T4235" s="1" t="s">
        <v>115</v>
      </c>
      <c r="U4235" s="1"/>
      <c r="V4235" s="1"/>
      <c r="AC4235" s="93">
        <v>26</v>
      </c>
      <c r="AD4235" s="69">
        <v>225</v>
      </c>
      <c r="AE4235" s="33" t="s">
        <v>103</v>
      </c>
      <c r="AF4235" s="33" t="s">
        <v>103</v>
      </c>
      <c r="AG4235" s="33"/>
      <c r="AM4235" s="164">
        <f t="shared" si="209"/>
        <v>46004</v>
      </c>
      <c r="AX4235" s="37">
        <f t="shared" si="210"/>
        <v>46008</v>
      </c>
      <c r="AY4235" s="1" t="s">
        <v>1692</v>
      </c>
      <c r="AZ4235" s="183"/>
      <c r="BA4235" s="184"/>
      <c r="BB4235" s="184"/>
      <c r="BC4235" s="184"/>
      <c r="BD4235" s="184"/>
      <c r="BE4235" s="184"/>
      <c r="BF4235" s="184"/>
      <c r="BG4235" s="184"/>
      <c r="BT4235" s="37">
        <f t="shared" si="208"/>
        <v>46029</v>
      </c>
      <c r="BU4235" s="31" t="s">
        <v>1692</v>
      </c>
      <c r="BV4235" s="183"/>
      <c r="BW4235" s="207"/>
      <c r="BX4235" s="184"/>
      <c r="BY4235" s="184"/>
      <c r="BZ4235" s="184"/>
      <c r="CA4235" s="184"/>
      <c r="CB4235" s="184"/>
      <c r="CC4235" s="184"/>
      <c r="CE4235" s="1"/>
      <c r="CF4235" s="1"/>
      <c r="CG4235" s="1"/>
      <c r="CH4235" s="1"/>
      <c r="CI4235" s="1"/>
      <c r="CJ4235" s="1"/>
      <c r="CK4235" s="1"/>
      <c r="CL4235" s="1"/>
      <c r="CM4235" s="32"/>
      <c r="CN4235" s="1"/>
      <c r="CO4235" s="1"/>
    </row>
    <row r="4236" spans="1:93" ht="30" customHeight="1" x14ac:dyDescent="0.2">
      <c r="A4236" s="1">
        <v>4230</v>
      </c>
      <c r="B4236" s="1" t="s">
        <v>951</v>
      </c>
      <c r="C4236" s="1" t="s">
        <v>952</v>
      </c>
      <c r="D4236" s="1" t="s">
        <v>953</v>
      </c>
      <c r="E4236" s="1" t="s">
        <v>954</v>
      </c>
      <c r="F4236" s="1" t="s">
        <v>74</v>
      </c>
      <c r="G4236" s="1">
        <v>1</v>
      </c>
      <c r="H4236" s="1" t="s">
        <v>341</v>
      </c>
      <c r="I4236" s="1" t="s">
        <v>114</v>
      </c>
      <c r="J4236" s="64">
        <v>303</v>
      </c>
      <c r="K4236" s="76">
        <v>2310169</v>
      </c>
      <c r="L4236" s="29">
        <v>46001</v>
      </c>
      <c r="M4236" s="29" t="s">
        <v>4163</v>
      </c>
      <c r="N4236" s="1" t="s">
        <v>478</v>
      </c>
      <c r="O4236" s="28" t="s">
        <v>225</v>
      </c>
      <c r="P4236" s="1" t="s">
        <v>216</v>
      </c>
      <c r="Q4236" s="76">
        <v>8</v>
      </c>
      <c r="R4236" s="1" t="s">
        <v>537</v>
      </c>
      <c r="T4236" s="1" t="s">
        <v>115</v>
      </c>
      <c r="U4236" s="1"/>
      <c r="V4236" s="1"/>
      <c r="AC4236" s="93">
        <v>23</v>
      </c>
      <c r="AD4236" s="69">
        <v>230</v>
      </c>
      <c r="AE4236" s="33" t="s">
        <v>103</v>
      </c>
      <c r="AF4236" s="33" t="s">
        <v>103</v>
      </c>
      <c r="AG4236" s="33"/>
      <c r="AM4236" s="164">
        <f t="shared" si="209"/>
        <v>46004</v>
      </c>
      <c r="AX4236" s="37">
        <f t="shared" si="210"/>
        <v>46008</v>
      </c>
      <c r="AY4236" s="1" t="s">
        <v>1692</v>
      </c>
      <c r="AZ4236" s="183"/>
      <c r="BA4236" s="184"/>
      <c r="BB4236" s="184"/>
      <c r="BC4236" s="184"/>
      <c r="BD4236" s="184"/>
      <c r="BE4236" s="184"/>
      <c r="BF4236" s="184"/>
      <c r="BG4236" s="184"/>
      <c r="BT4236" s="37">
        <f t="shared" si="208"/>
        <v>46029</v>
      </c>
      <c r="BU4236" s="31" t="s">
        <v>1692</v>
      </c>
      <c r="BV4236" s="183"/>
      <c r="BW4236" s="207"/>
      <c r="BX4236" s="184"/>
      <c r="BY4236" s="184"/>
      <c r="BZ4236" s="184"/>
      <c r="CA4236" s="184"/>
      <c r="CB4236" s="184"/>
      <c r="CC4236" s="184"/>
      <c r="CE4236" s="1"/>
      <c r="CF4236" s="1"/>
      <c r="CG4236" s="1"/>
      <c r="CH4236" s="1"/>
      <c r="CI4236" s="1"/>
      <c r="CJ4236" s="1"/>
      <c r="CK4236" s="1"/>
      <c r="CL4236" s="1"/>
      <c r="CM4236" s="32"/>
      <c r="CN4236" s="1"/>
      <c r="CO4236" s="1"/>
    </row>
    <row r="4237" spans="1:93" ht="30" customHeight="1" x14ac:dyDescent="0.2">
      <c r="A4237" s="1">
        <v>4231</v>
      </c>
      <c r="B4237" s="1" t="s">
        <v>951</v>
      </c>
      <c r="C4237" s="1" t="s">
        <v>952</v>
      </c>
      <c r="D4237" s="1" t="s">
        <v>953</v>
      </c>
      <c r="E4237" s="1" t="s">
        <v>954</v>
      </c>
      <c r="F4237" s="1" t="s">
        <v>74</v>
      </c>
      <c r="G4237" s="1">
        <v>1</v>
      </c>
      <c r="H4237" s="1" t="s">
        <v>341</v>
      </c>
      <c r="I4237" s="1" t="s">
        <v>114</v>
      </c>
      <c r="J4237" s="64">
        <v>407</v>
      </c>
      <c r="K4237" s="76">
        <v>2309943</v>
      </c>
      <c r="L4237" s="29">
        <v>46001</v>
      </c>
      <c r="M4237" s="29" t="s">
        <v>4163</v>
      </c>
      <c r="N4237" s="1" t="s">
        <v>478</v>
      </c>
      <c r="O4237" s="28" t="s">
        <v>225</v>
      </c>
      <c r="P4237" s="1" t="s">
        <v>216</v>
      </c>
      <c r="Q4237" s="76">
        <v>10</v>
      </c>
      <c r="R4237" s="1" t="s">
        <v>537</v>
      </c>
      <c r="T4237" s="1" t="s">
        <v>115</v>
      </c>
      <c r="U4237" s="1"/>
      <c r="V4237" s="1"/>
      <c r="AC4237" s="93">
        <v>25</v>
      </c>
      <c r="AD4237" s="69">
        <v>200</v>
      </c>
      <c r="AE4237" s="33" t="s">
        <v>103</v>
      </c>
      <c r="AF4237" s="33" t="s">
        <v>103</v>
      </c>
      <c r="AG4237" s="33"/>
      <c r="AM4237" s="164">
        <f t="shared" si="209"/>
        <v>46004</v>
      </c>
      <c r="AX4237" s="37">
        <f t="shared" si="210"/>
        <v>46008</v>
      </c>
      <c r="AY4237" s="1" t="s">
        <v>1692</v>
      </c>
      <c r="AZ4237" s="183"/>
      <c r="BA4237" s="181"/>
      <c r="BB4237" s="181"/>
      <c r="BC4237" s="181"/>
      <c r="BD4237" s="181"/>
      <c r="BE4237" s="181"/>
      <c r="BF4237" s="181"/>
      <c r="BG4237" s="184"/>
      <c r="BT4237" s="37">
        <f t="shared" si="208"/>
        <v>46029</v>
      </c>
      <c r="BU4237" s="31" t="s">
        <v>1692</v>
      </c>
      <c r="BV4237" s="183"/>
      <c r="BW4237" s="192"/>
      <c r="BX4237" s="181"/>
      <c r="BY4237" s="181"/>
      <c r="BZ4237" s="181"/>
      <c r="CA4237" s="181"/>
      <c r="CB4237" s="181"/>
      <c r="CC4237" s="184"/>
      <c r="CE4237" s="1"/>
      <c r="CF4237" s="1"/>
      <c r="CG4237" s="1"/>
      <c r="CH4237" s="1"/>
      <c r="CI4237" s="1"/>
      <c r="CJ4237" s="1"/>
      <c r="CK4237" s="1"/>
      <c r="CL4237" s="1"/>
      <c r="CM4237" s="32"/>
      <c r="CN4237" s="1"/>
      <c r="CO4237" s="1"/>
    </row>
    <row r="4238" spans="1:93" ht="30" customHeight="1" x14ac:dyDescent="0.2">
      <c r="A4238" s="1">
        <v>4232</v>
      </c>
      <c r="B4238" s="1" t="s">
        <v>951</v>
      </c>
      <c r="C4238" s="1" t="s">
        <v>952</v>
      </c>
      <c r="D4238" s="1" t="s">
        <v>953</v>
      </c>
      <c r="E4238" s="1" t="s">
        <v>954</v>
      </c>
      <c r="F4238" s="1" t="s">
        <v>74</v>
      </c>
      <c r="G4238" s="1">
        <v>1</v>
      </c>
      <c r="H4238" s="1" t="s">
        <v>341</v>
      </c>
      <c r="I4238" s="1" t="s">
        <v>114</v>
      </c>
      <c r="J4238" s="64">
        <v>411</v>
      </c>
      <c r="K4238" s="76">
        <v>2310170</v>
      </c>
      <c r="L4238" s="29">
        <v>46001</v>
      </c>
      <c r="M4238" s="29" t="s">
        <v>4163</v>
      </c>
      <c r="N4238" s="1" t="s">
        <v>478</v>
      </c>
      <c r="O4238" s="28" t="s">
        <v>225</v>
      </c>
      <c r="P4238" s="1" t="s">
        <v>216</v>
      </c>
      <c r="Q4238" s="76">
        <v>9</v>
      </c>
      <c r="R4238" s="1" t="s">
        <v>537</v>
      </c>
      <c r="T4238" s="1" t="s">
        <v>115</v>
      </c>
      <c r="U4238" s="1"/>
      <c r="V4238" s="1"/>
      <c r="AC4238" s="93">
        <v>27</v>
      </c>
      <c r="AD4238" s="69">
        <v>235</v>
      </c>
      <c r="AE4238" s="33" t="s">
        <v>103</v>
      </c>
      <c r="AF4238" s="33" t="s">
        <v>103</v>
      </c>
      <c r="AG4238" s="33"/>
      <c r="AM4238" s="164">
        <f t="shared" si="209"/>
        <v>46004</v>
      </c>
      <c r="AX4238" s="37">
        <f t="shared" si="210"/>
        <v>46008</v>
      </c>
      <c r="AY4238" s="1" t="s">
        <v>1692</v>
      </c>
      <c r="AZ4238" s="183"/>
      <c r="BA4238" s="180">
        <v>39.5</v>
      </c>
      <c r="BB4238" s="180">
        <v>40.4</v>
      </c>
      <c r="BC4238" s="180">
        <v>38.1</v>
      </c>
      <c r="BD4238" s="180">
        <v>38.700000000000003</v>
      </c>
      <c r="BE4238" s="180">
        <v>40.4</v>
      </c>
      <c r="BF4238" s="180">
        <v>39.799999999999997</v>
      </c>
      <c r="BG4238" s="184"/>
      <c r="BT4238" s="37">
        <f t="shared" si="208"/>
        <v>46029</v>
      </c>
      <c r="BU4238" s="31" t="s">
        <v>1692</v>
      </c>
      <c r="BV4238" s="183"/>
      <c r="BW4238" s="191">
        <v>48.6</v>
      </c>
      <c r="BX4238" s="180">
        <v>49.6</v>
      </c>
      <c r="BY4238" s="180">
        <v>50.5</v>
      </c>
      <c r="BZ4238" s="180">
        <v>51.8</v>
      </c>
      <c r="CA4238" s="180">
        <v>49.8</v>
      </c>
      <c r="CB4238" s="180">
        <v>50.3</v>
      </c>
      <c r="CC4238" s="184"/>
      <c r="CE4238" s="1"/>
      <c r="CF4238" s="1"/>
      <c r="CG4238" s="1"/>
      <c r="CH4238" s="1"/>
      <c r="CI4238" s="1"/>
      <c r="CJ4238" s="1"/>
      <c r="CK4238" s="1"/>
      <c r="CL4238" s="1"/>
      <c r="CM4238" s="32"/>
      <c r="CN4238" s="1"/>
      <c r="CO4238" s="1"/>
    </row>
    <row r="4239" spans="1:93" ht="30" customHeight="1" x14ac:dyDescent="0.2">
      <c r="A4239" s="1">
        <v>4233</v>
      </c>
      <c r="B4239" s="1" t="s">
        <v>951</v>
      </c>
      <c r="C4239" s="1" t="s">
        <v>952</v>
      </c>
      <c r="D4239" s="1" t="s">
        <v>953</v>
      </c>
      <c r="E4239" s="1" t="s">
        <v>954</v>
      </c>
      <c r="F4239" s="1" t="s">
        <v>74</v>
      </c>
      <c r="G4239" s="1">
        <v>1</v>
      </c>
      <c r="H4239" s="1" t="s">
        <v>341</v>
      </c>
      <c r="I4239" s="1" t="s">
        <v>114</v>
      </c>
      <c r="J4239" s="64">
        <v>287</v>
      </c>
      <c r="K4239" s="76">
        <v>2310171</v>
      </c>
      <c r="L4239" s="29">
        <v>46001</v>
      </c>
      <c r="M4239" s="29" t="s">
        <v>4163</v>
      </c>
      <c r="N4239" s="1" t="s">
        <v>478</v>
      </c>
      <c r="O4239" s="28" t="s">
        <v>225</v>
      </c>
      <c r="P4239" s="1" t="s">
        <v>216</v>
      </c>
      <c r="Q4239" s="76">
        <v>8</v>
      </c>
      <c r="R4239" s="1" t="s">
        <v>537</v>
      </c>
      <c r="T4239" s="1" t="s">
        <v>115</v>
      </c>
      <c r="U4239" s="1"/>
      <c r="V4239" s="1"/>
      <c r="AC4239" s="93">
        <v>23</v>
      </c>
      <c r="AD4239" s="69">
        <v>210</v>
      </c>
      <c r="AE4239" s="33" t="s">
        <v>103</v>
      </c>
      <c r="AF4239" s="33" t="s">
        <v>103</v>
      </c>
      <c r="AG4239" s="33"/>
      <c r="AM4239" s="164">
        <f t="shared" si="209"/>
        <v>46004</v>
      </c>
      <c r="AX4239" s="37">
        <f t="shared" si="210"/>
        <v>46008</v>
      </c>
      <c r="AY4239" s="1" t="s">
        <v>1692</v>
      </c>
      <c r="AZ4239" s="183"/>
      <c r="BA4239" s="184"/>
      <c r="BB4239" s="184"/>
      <c r="BC4239" s="184"/>
      <c r="BD4239" s="184"/>
      <c r="BE4239" s="184"/>
      <c r="BF4239" s="184"/>
      <c r="BG4239" s="184"/>
      <c r="BT4239" s="37">
        <f t="shared" si="208"/>
        <v>46029</v>
      </c>
      <c r="BU4239" s="31" t="s">
        <v>1692</v>
      </c>
      <c r="BV4239" s="183"/>
      <c r="BW4239" s="207"/>
      <c r="BX4239" s="184"/>
      <c r="BY4239" s="184"/>
      <c r="BZ4239" s="184"/>
      <c r="CA4239" s="184"/>
      <c r="CB4239" s="184"/>
      <c r="CC4239" s="184"/>
      <c r="CE4239" s="1"/>
      <c r="CF4239" s="1"/>
      <c r="CG4239" s="1"/>
      <c r="CH4239" s="1"/>
      <c r="CI4239" s="1"/>
      <c r="CJ4239" s="1"/>
      <c r="CK4239" s="1"/>
      <c r="CL4239" s="1"/>
      <c r="CM4239" s="32"/>
      <c r="CN4239" s="1"/>
      <c r="CO4239" s="1"/>
    </row>
    <row r="4240" spans="1:93" ht="30" customHeight="1" x14ac:dyDescent="0.2">
      <c r="A4240" s="1">
        <v>4234</v>
      </c>
      <c r="B4240" s="1" t="s">
        <v>951</v>
      </c>
      <c r="C4240" s="1" t="s">
        <v>952</v>
      </c>
      <c r="D4240" s="1" t="s">
        <v>953</v>
      </c>
      <c r="E4240" s="1" t="s">
        <v>954</v>
      </c>
      <c r="F4240" s="1" t="s">
        <v>74</v>
      </c>
      <c r="G4240" s="1">
        <v>1</v>
      </c>
      <c r="H4240" s="1" t="s">
        <v>341</v>
      </c>
      <c r="I4240" s="1" t="s">
        <v>114</v>
      </c>
      <c r="J4240" s="64">
        <v>302</v>
      </c>
      <c r="K4240" s="76">
        <v>2309944</v>
      </c>
      <c r="L4240" s="29">
        <v>46001</v>
      </c>
      <c r="M4240" s="29" t="s">
        <v>4163</v>
      </c>
      <c r="N4240" s="1" t="s">
        <v>478</v>
      </c>
      <c r="O4240" s="28" t="s">
        <v>225</v>
      </c>
      <c r="P4240" s="1" t="s">
        <v>216</v>
      </c>
      <c r="Q4240" s="76">
        <v>8</v>
      </c>
      <c r="R4240" s="1" t="s">
        <v>537</v>
      </c>
      <c r="T4240" s="1" t="s">
        <v>115</v>
      </c>
      <c r="U4240" s="1"/>
      <c r="V4240" s="1"/>
      <c r="AC4240" s="93">
        <v>23.5</v>
      </c>
      <c r="AD4240" s="69">
        <v>230</v>
      </c>
      <c r="AE4240" s="33" t="s">
        <v>103</v>
      </c>
      <c r="AF4240" s="33" t="s">
        <v>103</v>
      </c>
      <c r="AG4240" s="33"/>
      <c r="AM4240" s="164">
        <f t="shared" si="209"/>
        <v>46004</v>
      </c>
      <c r="AX4240" s="37">
        <f t="shared" si="210"/>
        <v>46008</v>
      </c>
      <c r="AY4240" s="1" t="s">
        <v>1692</v>
      </c>
      <c r="AZ4240" s="183"/>
      <c r="BA4240" s="184"/>
      <c r="BB4240" s="184"/>
      <c r="BC4240" s="184"/>
      <c r="BD4240" s="184"/>
      <c r="BE4240" s="184"/>
      <c r="BF4240" s="184"/>
      <c r="BG4240" s="184"/>
      <c r="BT4240" s="37">
        <f t="shared" si="208"/>
        <v>46029</v>
      </c>
      <c r="BU4240" s="31" t="s">
        <v>1692</v>
      </c>
      <c r="BV4240" s="183"/>
      <c r="BW4240" s="207"/>
      <c r="BX4240" s="184"/>
      <c r="BY4240" s="184"/>
      <c r="BZ4240" s="184"/>
      <c r="CA4240" s="184"/>
      <c r="CB4240" s="184"/>
      <c r="CC4240" s="184"/>
      <c r="CE4240" s="1"/>
      <c r="CF4240" s="1"/>
      <c r="CG4240" s="1"/>
      <c r="CH4240" s="1"/>
      <c r="CI4240" s="1"/>
      <c r="CJ4240" s="1"/>
      <c r="CK4240" s="1"/>
      <c r="CL4240" s="1"/>
      <c r="CM4240" s="32"/>
      <c r="CN4240" s="1"/>
      <c r="CO4240" s="1"/>
    </row>
    <row r="4241" spans="1:93" ht="30" customHeight="1" x14ac:dyDescent="0.2">
      <c r="A4241" s="1">
        <v>4235</v>
      </c>
      <c r="B4241" s="1" t="s">
        <v>951</v>
      </c>
      <c r="C4241" s="1" t="s">
        <v>952</v>
      </c>
      <c r="D4241" s="1" t="s">
        <v>953</v>
      </c>
      <c r="E4241" s="1" t="s">
        <v>954</v>
      </c>
      <c r="F4241" s="1" t="s">
        <v>74</v>
      </c>
      <c r="G4241" s="1">
        <v>1</v>
      </c>
      <c r="H4241" s="1" t="s">
        <v>341</v>
      </c>
      <c r="I4241" s="1" t="s">
        <v>114</v>
      </c>
      <c r="J4241" s="64">
        <v>558</v>
      </c>
      <c r="K4241" s="76">
        <v>2310172</v>
      </c>
      <c r="L4241" s="29">
        <v>46001</v>
      </c>
      <c r="M4241" s="29" t="s">
        <v>4163</v>
      </c>
      <c r="N4241" s="1" t="s">
        <v>478</v>
      </c>
      <c r="O4241" s="28" t="s">
        <v>225</v>
      </c>
      <c r="P4241" s="1" t="s">
        <v>216</v>
      </c>
      <c r="Q4241" s="76">
        <v>12</v>
      </c>
      <c r="R4241" s="1" t="s">
        <v>537</v>
      </c>
      <c r="T4241" s="1" t="s">
        <v>115</v>
      </c>
      <c r="U4241" s="1"/>
      <c r="V4241" s="1"/>
      <c r="AC4241" s="93">
        <v>25</v>
      </c>
      <c r="AD4241" s="69">
        <v>200</v>
      </c>
      <c r="AE4241" s="33" t="s">
        <v>103</v>
      </c>
      <c r="AF4241" s="33" t="s">
        <v>103</v>
      </c>
      <c r="AG4241" s="33"/>
      <c r="AM4241" s="164">
        <f t="shared" si="209"/>
        <v>46004</v>
      </c>
      <c r="AX4241" s="37">
        <f t="shared" si="210"/>
        <v>46008</v>
      </c>
      <c r="AY4241" s="1" t="s">
        <v>1692</v>
      </c>
      <c r="AZ4241" s="183"/>
      <c r="BA4241" s="184"/>
      <c r="BB4241" s="184"/>
      <c r="BC4241" s="184"/>
      <c r="BD4241" s="184"/>
      <c r="BE4241" s="184"/>
      <c r="BF4241" s="184"/>
      <c r="BG4241" s="184"/>
      <c r="BT4241" s="37">
        <f t="shared" si="208"/>
        <v>46029</v>
      </c>
      <c r="BU4241" s="31" t="s">
        <v>1692</v>
      </c>
      <c r="BV4241" s="183"/>
      <c r="BW4241" s="207"/>
      <c r="BX4241" s="184"/>
      <c r="BY4241" s="184"/>
      <c r="BZ4241" s="184"/>
      <c r="CA4241" s="184"/>
      <c r="CB4241" s="184"/>
      <c r="CC4241" s="184"/>
      <c r="CE4241" s="1"/>
      <c r="CF4241" s="1"/>
      <c r="CG4241" s="1"/>
      <c r="CH4241" s="1"/>
      <c r="CI4241" s="1"/>
      <c r="CJ4241" s="1"/>
      <c r="CK4241" s="1"/>
      <c r="CL4241" s="1"/>
      <c r="CM4241" s="32"/>
      <c r="CN4241" s="1"/>
      <c r="CO4241" s="1"/>
    </row>
    <row r="4242" spans="1:93" ht="30" customHeight="1" x14ac:dyDescent="0.2">
      <c r="A4242" s="1">
        <v>4236</v>
      </c>
      <c r="B4242" s="1" t="s">
        <v>951</v>
      </c>
      <c r="C4242" s="1" t="s">
        <v>952</v>
      </c>
      <c r="D4242" s="1" t="s">
        <v>953</v>
      </c>
      <c r="E4242" s="1" t="s">
        <v>954</v>
      </c>
      <c r="F4242" s="1" t="s">
        <v>74</v>
      </c>
      <c r="G4242" s="1">
        <v>1</v>
      </c>
      <c r="H4242" s="1" t="s">
        <v>341</v>
      </c>
      <c r="I4242" s="1" t="s">
        <v>114</v>
      </c>
      <c r="J4242" s="64">
        <v>553</v>
      </c>
      <c r="K4242" s="76">
        <v>2309945</v>
      </c>
      <c r="L4242" s="29">
        <v>46001</v>
      </c>
      <c r="M4242" s="29" t="s">
        <v>4163</v>
      </c>
      <c r="N4242" s="1" t="s">
        <v>478</v>
      </c>
      <c r="O4242" s="28" t="s">
        <v>225</v>
      </c>
      <c r="P4242" s="1" t="s">
        <v>216</v>
      </c>
      <c r="Q4242" s="76">
        <v>12</v>
      </c>
      <c r="R4242" s="1" t="s">
        <v>537</v>
      </c>
      <c r="T4242" s="1" t="s">
        <v>115</v>
      </c>
      <c r="U4242" s="1"/>
      <c r="V4242" s="1"/>
      <c r="AC4242" s="93">
        <v>24</v>
      </c>
      <c r="AD4242" s="69">
        <v>220</v>
      </c>
      <c r="AE4242" s="33" t="s">
        <v>103</v>
      </c>
      <c r="AF4242" s="33" t="s">
        <v>103</v>
      </c>
      <c r="AG4242" s="33"/>
      <c r="AM4242" s="164">
        <f t="shared" si="209"/>
        <v>46004</v>
      </c>
      <c r="AX4242" s="37">
        <f t="shared" si="210"/>
        <v>46008</v>
      </c>
      <c r="AY4242" s="1" t="s">
        <v>1692</v>
      </c>
      <c r="AZ4242" s="183"/>
      <c r="BA4242" s="184"/>
      <c r="BB4242" s="184"/>
      <c r="BC4242" s="184"/>
      <c r="BD4242" s="184"/>
      <c r="BE4242" s="184"/>
      <c r="BF4242" s="184"/>
      <c r="BG4242" s="184"/>
      <c r="BT4242" s="37">
        <f t="shared" si="208"/>
        <v>46029</v>
      </c>
      <c r="BU4242" s="31" t="s">
        <v>1692</v>
      </c>
      <c r="BV4242" s="183"/>
      <c r="BW4242" s="207"/>
      <c r="BX4242" s="184"/>
      <c r="BY4242" s="184"/>
      <c r="BZ4242" s="184"/>
      <c r="CA4242" s="184"/>
      <c r="CB4242" s="184"/>
      <c r="CC4242" s="184"/>
      <c r="CE4242" s="1"/>
      <c r="CF4242" s="1"/>
      <c r="CG4242" s="1"/>
      <c r="CH4242" s="1"/>
      <c r="CI4242" s="1"/>
      <c r="CJ4242" s="1"/>
      <c r="CK4242" s="1"/>
      <c r="CL4242" s="1"/>
      <c r="CM4242" s="32"/>
      <c r="CN4242" s="1"/>
      <c r="CO4242" s="1"/>
    </row>
    <row r="4243" spans="1:93" ht="30" customHeight="1" x14ac:dyDescent="0.2">
      <c r="A4243" s="1">
        <v>4237</v>
      </c>
      <c r="B4243" s="1" t="s">
        <v>951</v>
      </c>
      <c r="C4243" s="1" t="s">
        <v>952</v>
      </c>
      <c r="D4243" s="1" t="s">
        <v>953</v>
      </c>
      <c r="E4243" s="1" t="s">
        <v>954</v>
      </c>
      <c r="F4243" s="1" t="s">
        <v>74</v>
      </c>
      <c r="G4243" s="1">
        <v>1</v>
      </c>
      <c r="H4243" s="1" t="s">
        <v>341</v>
      </c>
      <c r="I4243" s="1" t="s">
        <v>114</v>
      </c>
      <c r="J4243" s="64">
        <v>393</v>
      </c>
      <c r="K4243" s="76">
        <v>2310173</v>
      </c>
      <c r="L4243" s="29">
        <v>46001</v>
      </c>
      <c r="M4243" s="29" t="s">
        <v>4163</v>
      </c>
      <c r="N4243" s="1" t="s">
        <v>478</v>
      </c>
      <c r="O4243" s="28" t="s">
        <v>225</v>
      </c>
      <c r="P4243" s="1" t="s">
        <v>216</v>
      </c>
      <c r="Q4243" s="76">
        <v>10</v>
      </c>
      <c r="R4243" s="1" t="s">
        <v>537</v>
      </c>
      <c r="T4243" s="1" t="s">
        <v>115</v>
      </c>
      <c r="U4243" s="1"/>
      <c r="V4243" s="1"/>
      <c r="AC4243" s="93">
        <v>26</v>
      </c>
      <c r="AD4243" s="69">
        <v>235</v>
      </c>
      <c r="AE4243" s="33" t="s">
        <v>103</v>
      </c>
      <c r="AF4243" s="33" t="s">
        <v>103</v>
      </c>
      <c r="AG4243" s="33"/>
      <c r="AM4243" s="164">
        <f t="shared" si="209"/>
        <v>46004</v>
      </c>
      <c r="AX4243" s="37">
        <f t="shared" si="210"/>
        <v>46008</v>
      </c>
      <c r="AY4243" s="1" t="s">
        <v>1692</v>
      </c>
      <c r="AZ4243" s="183"/>
      <c r="BA4243" s="184"/>
      <c r="BB4243" s="184"/>
      <c r="BC4243" s="184"/>
      <c r="BD4243" s="184"/>
      <c r="BE4243" s="184"/>
      <c r="BF4243" s="184"/>
      <c r="BG4243" s="184"/>
      <c r="BT4243" s="37">
        <f t="shared" si="208"/>
        <v>46029</v>
      </c>
      <c r="BU4243" s="31" t="s">
        <v>1692</v>
      </c>
      <c r="BV4243" s="183"/>
      <c r="BW4243" s="207"/>
      <c r="BX4243" s="184"/>
      <c r="BY4243" s="184"/>
      <c r="BZ4243" s="184"/>
      <c r="CA4243" s="184"/>
      <c r="CB4243" s="184"/>
      <c r="CC4243" s="184"/>
      <c r="CE4243" s="1"/>
      <c r="CF4243" s="1"/>
      <c r="CG4243" s="1"/>
      <c r="CH4243" s="1"/>
      <c r="CI4243" s="1"/>
      <c r="CJ4243" s="1"/>
      <c r="CK4243" s="1"/>
      <c r="CL4243" s="1"/>
      <c r="CM4243" s="32"/>
      <c r="CN4243" s="1"/>
      <c r="CO4243" s="1"/>
    </row>
    <row r="4244" spans="1:93" ht="30" customHeight="1" x14ac:dyDescent="0.2">
      <c r="A4244" s="1">
        <v>4238</v>
      </c>
      <c r="B4244" s="1" t="s">
        <v>951</v>
      </c>
      <c r="C4244" s="1" t="s">
        <v>952</v>
      </c>
      <c r="D4244" s="1" t="s">
        <v>953</v>
      </c>
      <c r="E4244" s="1" t="s">
        <v>954</v>
      </c>
      <c r="F4244" s="1" t="s">
        <v>74</v>
      </c>
      <c r="G4244" s="1">
        <v>1</v>
      </c>
      <c r="H4244" s="1" t="s">
        <v>341</v>
      </c>
      <c r="I4244" s="1" t="s">
        <v>114</v>
      </c>
      <c r="J4244" s="64">
        <v>551</v>
      </c>
      <c r="K4244" s="76">
        <v>2310174</v>
      </c>
      <c r="L4244" s="29">
        <v>46001</v>
      </c>
      <c r="M4244" s="29" t="s">
        <v>4163</v>
      </c>
      <c r="N4244" s="1" t="s">
        <v>478</v>
      </c>
      <c r="O4244" s="28" t="s">
        <v>225</v>
      </c>
      <c r="P4244" s="1" t="s">
        <v>216</v>
      </c>
      <c r="Q4244" s="76">
        <v>12</v>
      </c>
      <c r="R4244" s="1" t="s">
        <v>537</v>
      </c>
      <c r="S4244" s="1">
        <v>6</v>
      </c>
      <c r="T4244" s="1" t="s">
        <v>115</v>
      </c>
      <c r="U4244" s="1"/>
      <c r="V4244" s="1"/>
      <c r="AC4244" s="93">
        <v>25</v>
      </c>
      <c r="AD4244" s="69">
        <v>210</v>
      </c>
      <c r="AE4244" s="33" t="s">
        <v>103</v>
      </c>
      <c r="AF4244" s="33" t="s">
        <v>103</v>
      </c>
      <c r="AG4244" s="33"/>
      <c r="AM4244" s="164">
        <f t="shared" si="209"/>
        <v>46004</v>
      </c>
      <c r="AX4244" s="37">
        <f t="shared" si="210"/>
        <v>46008</v>
      </c>
      <c r="AY4244" s="1" t="s">
        <v>1692</v>
      </c>
      <c r="AZ4244" s="183"/>
      <c r="BA4244" s="184"/>
      <c r="BB4244" s="184"/>
      <c r="BC4244" s="184"/>
      <c r="BD4244" s="184"/>
      <c r="BE4244" s="184"/>
      <c r="BF4244" s="184"/>
      <c r="BG4244" s="184"/>
      <c r="BT4244" s="37">
        <f t="shared" si="208"/>
        <v>46029</v>
      </c>
      <c r="BU4244" s="31" t="s">
        <v>1692</v>
      </c>
      <c r="BV4244" s="183"/>
      <c r="BW4244" s="207"/>
      <c r="BX4244" s="184"/>
      <c r="BY4244" s="184"/>
      <c r="BZ4244" s="184"/>
      <c r="CA4244" s="184"/>
      <c r="CB4244" s="184"/>
      <c r="CC4244" s="184"/>
      <c r="CE4244" s="1"/>
      <c r="CF4244" s="1"/>
      <c r="CG4244" s="1"/>
      <c r="CH4244" s="1"/>
      <c r="CI4244" s="1"/>
      <c r="CJ4244" s="1"/>
      <c r="CK4244" s="1"/>
      <c r="CL4244" s="1"/>
      <c r="CM4244" s="32"/>
      <c r="CN4244" s="1"/>
      <c r="CO4244" s="1"/>
    </row>
    <row r="4245" spans="1:93" ht="30" customHeight="1" x14ac:dyDescent="0.2">
      <c r="A4245" s="1">
        <v>4239</v>
      </c>
      <c r="B4245" s="1" t="s">
        <v>951</v>
      </c>
      <c r="C4245" s="1" t="s">
        <v>952</v>
      </c>
      <c r="D4245" s="1" t="s">
        <v>953</v>
      </c>
      <c r="E4245" s="1" t="s">
        <v>954</v>
      </c>
      <c r="F4245" s="1" t="s">
        <v>74</v>
      </c>
      <c r="G4245" s="1">
        <v>1</v>
      </c>
      <c r="H4245" s="1" t="s">
        <v>341</v>
      </c>
      <c r="I4245" s="1" t="s">
        <v>114</v>
      </c>
      <c r="J4245" s="64">
        <v>415</v>
      </c>
      <c r="K4245" s="76">
        <v>2310175</v>
      </c>
      <c r="L4245" s="29">
        <v>46001</v>
      </c>
      <c r="M4245" s="29" t="s">
        <v>4163</v>
      </c>
      <c r="N4245" s="1" t="s">
        <v>478</v>
      </c>
      <c r="O4245" s="28" t="s">
        <v>225</v>
      </c>
      <c r="P4245" s="1" t="s">
        <v>216</v>
      </c>
      <c r="Q4245" s="76">
        <v>9</v>
      </c>
      <c r="R4245" s="1" t="s">
        <v>537</v>
      </c>
      <c r="T4245" s="1" t="s">
        <v>115</v>
      </c>
      <c r="U4245" s="1"/>
      <c r="V4245" s="1"/>
      <c r="AC4245" s="93">
        <v>25</v>
      </c>
      <c r="AD4245" s="69">
        <v>230</v>
      </c>
      <c r="AE4245" s="33" t="s">
        <v>103</v>
      </c>
      <c r="AF4245" s="33" t="s">
        <v>103</v>
      </c>
      <c r="AG4245" s="33"/>
      <c r="AM4245" s="164">
        <f t="shared" si="209"/>
        <v>46004</v>
      </c>
      <c r="AX4245" s="37">
        <f t="shared" si="210"/>
        <v>46008</v>
      </c>
      <c r="AY4245" s="1" t="s">
        <v>1692</v>
      </c>
      <c r="AZ4245" s="183"/>
      <c r="BA4245" s="184"/>
      <c r="BB4245" s="184"/>
      <c r="BC4245" s="184"/>
      <c r="BD4245" s="184"/>
      <c r="BE4245" s="184"/>
      <c r="BF4245" s="184"/>
      <c r="BG4245" s="184"/>
      <c r="BT4245" s="37">
        <f t="shared" si="208"/>
        <v>46029</v>
      </c>
      <c r="BU4245" s="31" t="s">
        <v>1692</v>
      </c>
      <c r="BV4245" s="183"/>
      <c r="BW4245" s="207"/>
      <c r="BX4245" s="184"/>
      <c r="BY4245" s="184"/>
      <c r="BZ4245" s="184"/>
      <c r="CA4245" s="184"/>
      <c r="CB4245" s="184"/>
      <c r="CC4245" s="184"/>
      <c r="CE4245" s="1"/>
      <c r="CF4245" s="1"/>
      <c r="CG4245" s="1"/>
      <c r="CH4245" s="1"/>
      <c r="CI4245" s="1"/>
      <c r="CJ4245" s="1"/>
      <c r="CK4245" s="1"/>
      <c r="CL4245" s="1"/>
      <c r="CM4245" s="32"/>
      <c r="CN4245" s="1"/>
      <c r="CO4245" s="1"/>
    </row>
    <row r="4246" spans="1:93" ht="30" customHeight="1" x14ac:dyDescent="0.2">
      <c r="A4246" s="1">
        <v>4240</v>
      </c>
      <c r="B4246" s="1" t="s">
        <v>951</v>
      </c>
      <c r="C4246" s="1" t="s">
        <v>952</v>
      </c>
      <c r="D4246" s="1" t="s">
        <v>953</v>
      </c>
      <c r="E4246" s="1" t="s">
        <v>954</v>
      </c>
      <c r="F4246" s="1" t="s">
        <v>74</v>
      </c>
      <c r="G4246" s="1">
        <v>1</v>
      </c>
      <c r="H4246" s="1" t="s">
        <v>341</v>
      </c>
      <c r="I4246" s="1" t="s">
        <v>114</v>
      </c>
      <c r="J4246" s="64">
        <v>274</v>
      </c>
      <c r="K4246" s="76">
        <v>2309946</v>
      </c>
      <c r="L4246" s="29">
        <v>46001</v>
      </c>
      <c r="M4246" s="29" t="s">
        <v>4163</v>
      </c>
      <c r="N4246" s="1" t="s">
        <v>478</v>
      </c>
      <c r="O4246" s="28" t="s">
        <v>225</v>
      </c>
      <c r="P4246" s="1" t="s">
        <v>216</v>
      </c>
      <c r="Q4246" s="76">
        <v>8</v>
      </c>
      <c r="R4246" s="1" t="s">
        <v>537</v>
      </c>
      <c r="T4246" s="1" t="s">
        <v>115</v>
      </c>
      <c r="U4246" s="1"/>
      <c r="V4246" s="1"/>
      <c r="AC4246" s="93">
        <v>24.5</v>
      </c>
      <c r="AD4246" s="69">
        <v>220</v>
      </c>
      <c r="AE4246" s="33" t="s">
        <v>103</v>
      </c>
      <c r="AF4246" s="33" t="s">
        <v>103</v>
      </c>
      <c r="AG4246" s="33"/>
      <c r="AM4246" s="164">
        <f t="shared" si="209"/>
        <v>46004</v>
      </c>
      <c r="AX4246" s="37">
        <f t="shared" si="210"/>
        <v>46008</v>
      </c>
      <c r="AY4246" s="1" t="s">
        <v>1692</v>
      </c>
      <c r="AZ4246" s="183"/>
      <c r="BA4246" s="184"/>
      <c r="BB4246" s="184"/>
      <c r="BC4246" s="184"/>
      <c r="BD4246" s="184"/>
      <c r="BE4246" s="184"/>
      <c r="BF4246" s="184"/>
      <c r="BG4246" s="184"/>
      <c r="BT4246" s="37">
        <f t="shared" si="208"/>
        <v>46029</v>
      </c>
      <c r="BU4246" s="31" t="s">
        <v>1692</v>
      </c>
      <c r="BV4246" s="183"/>
      <c r="BW4246" s="207"/>
      <c r="BX4246" s="184"/>
      <c r="BY4246" s="184"/>
      <c r="BZ4246" s="184"/>
      <c r="CA4246" s="184"/>
      <c r="CB4246" s="184"/>
      <c r="CC4246" s="184"/>
      <c r="CE4246" s="1"/>
      <c r="CF4246" s="1"/>
      <c r="CG4246" s="1"/>
      <c r="CH4246" s="1"/>
      <c r="CI4246" s="1"/>
      <c r="CJ4246" s="1"/>
      <c r="CK4246" s="1"/>
      <c r="CL4246" s="1"/>
      <c r="CM4246" s="32"/>
      <c r="CN4246" s="1"/>
      <c r="CO4246" s="1"/>
    </row>
    <row r="4247" spans="1:93" ht="30" customHeight="1" x14ac:dyDescent="0.2">
      <c r="A4247" s="1">
        <v>4241</v>
      </c>
      <c r="B4247" s="1" t="s">
        <v>951</v>
      </c>
      <c r="C4247" s="1" t="s">
        <v>952</v>
      </c>
      <c r="D4247" s="1" t="s">
        <v>953</v>
      </c>
      <c r="E4247" s="1" t="s">
        <v>954</v>
      </c>
      <c r="F4247" s="1" t="s">
        <v>74</v>
      </c>
      <c r="G4247" s="1">
        <v>1</v>
      </c>
      <c r="H4247" s="1" t="s">
        <v>341</v>
      </c>
      <c r="I4247" s="1" t="s">
        <v>114</v>
      </c>
      <c r="J4247" s="64">
        <v>554</v>
      </c>
      <c r="K4247" s="76">
        <v>2310177</v>
      </c>
      <c r="L4247" s="29">
        <v>46001</v>
      </c>
      <c r="M4247" s="29" t="s">
        <v>4163</v>
      </c>
      <c r="N4247" s="1" t="s">
        <v>478</v>
      </c>
      <c r="O4247" s="28" t="s">
        <v>225</v>
      </c>
      <c r="P4247" s="1" t="s">
        <v>216</v>
      </c>
      <c r="Q4247" s="76">
        <v>12</v>
      </c>
      <c r="R4247" s="1" t="s">
        <v>537</v>
      </c>
      <c r="T4247" s="1" t="s">
        <v>115</v>
      </c>
      <c r="U4247" s="1"/>
      <c r="V4247" s="1"/>
      <c r="AC4247" s="93">
        <v>25.5</v>
      </c>
      <c r="AD4247" s="69">
        <v>200</v>
      </c>
      <c r="AE4247" s="33" t="s">
        <v>103</v>
      </c>
      <c r="AF4247" s="33" t="s">
        <v>103</v>
      </c>
      <c r="AG4247" s="33"/>
      <c r="AM4247" s="164">
        <f t="shared" si="209"/>
        <v>46004</v>
      </c>
      <c r="AX4247" s="37">
        <f t="shared" si="210"/>
        <v>46008</v>
      </c>
      <c r="AY4247" s="1" t="s">
        <v>1692</v>
      </c>
      <c r="AZ4247" s="183"/>
      <c r="BA4247" s="184"/>
      <c r="BB4247" s="184"/>
      <c r="BC4247" s="184"/>
      <c r="BD4247" s="184"/>
      <c r="BE4247" s="184"/>
      <c r="BF4247" s="184"/>
      <c r="BG4247" s="184"/>
      <c r="BT4247" s="37">
        <f t="shared" si="208"/>
        <v>46029</v>
      </c>
      <c r="BU4247" s="31" t="s">
        <v>1692</v>
      </c>
      <c r="BV4247" s="183"/>
      <c r="BW4247" s="207"/>
      <c r="BX4247" s="184"/>
      <c r="BY4247" s="184"/>
      <c r="BZ4247" s="184"/>
      <c r="CA4247" s="184"/>
      <c r="CB4247" s="184"/>
      <c r="CC4247" s="184"/>
      <c r="CE4247" s="1"/>
      <c r="CF4247" s="1"/>
      <c r="CG4247" s="1"/>
      <c r="CH4247" s="1"/>
      <c r="CI4247" s="1"/>
      <c r="CJ4247" s="1"/>
      <c r="CK4247" s="1"/>
      <c r="CL4247" s="1"/>
      <c r="CM4247" s="32"/>
      <c r="CN4247" s="1"/>
      <c r="CO4247" s="1"/>
    </row>
    <row r="4248" spans="1:93" ht="30" customHeight="1" x14ac:dyDescent="0.2">
      <c r="A4248" s="1">
        <v>4242</v>
      </c>
      <c r="B4248" s="1" t="s">
        <v>951</v>
      </c>
      <c r="C4248" s="1" t="s">
        <v>952</v>
      </c>
      <c r="D4248" s="1" t="s">
        <v>953</v>
      </c>
      <c r="E4248" s="1" t="s">
        <v>954</v>
      </c>
      <c r="F4248" s="1" t="s">
        <v>74</v>
      </c>
      <c r="G4248" s="1">
        <v>1</v>
      </c>
      <c r="H4248" s="1" t="s">
        <v>341</v>
      </c>
      <c r="I4248" s="1" t="s">
        <v>114</v>
      </c>
      <c r="J4248" s="64">
        <v>403</v>
      </c>
      <c r="K4248" s="76">
        <v>2309947</v>
      </c>
      <c r="L4248" s="29">
        <v>46001</v>
      </c>
      <c r="M4248" s="29" t="s">
        <v>4163</v>
      </c>
      <c r="N4248" s="1" t="s">
        <v>478</v>
      </c>
      <c r="O4248" s="28" t="s">
        <v>225</v>
      </c>
      <c r="P4248" s="1" t="s">
        <v>216</v>
      </c>
      <c r="Q4248" s="76">
        <v>9</v>
      </c>
      <c r="R4248" s="1" t="s">
        <v>537</v>
      </c>
      <c r="T4248" s="1" t="s">
        <v>115</v>
      </c>
      <c r="U4248" s="1"/>
      <c r="V4248" s="1"/>
      <c r="AC4248" s="93">
        <v>23.5</v>
      </c>
      <c r="AD4248" s="69">
        <v>230</v>
      </c>
      <c r="AE4248" s="33" t="s">
        <v>103</v>
      </c>
      <c r="AF4248" s="33" t="s">
        <v>103</v>
      </c>
      <c r="AG4248" s="33"/>
      <c r="AM4248" s="164">
        <f t="shared" si="209"/>
        <v>46004</v>
      </c>
      <c r="AX4248" s="37">
        <f t="shared" si="210"/>
        <v>46008</v>
      </c>
      <c r="AY4248" s="1" t="s">
        <v>1692</v>
      </c>
      <c r="AZ4248" s="183"/>
      <c r="BA4248" s="184"/>
      <c r="BB4248" s="184"/>
      <c r="BC4248" s="184"/>
      <c r="BD4248" s="184"/>
      <c r="BE4248" s="184"/>
      <c r="BF4248" s="184"/>
      <c r="BG4248" s="184"/>
      <c r="BT4248" s="37">
        <f t="shared" si="208"/>
        <v>46029</v>
      </c>
      <c r="BU4248" s="31" t="s">
        <v>1692</v>
      </c>
      <c r="BV4248" s="183"/>
      <c r="BW4248" s="207"/>
      <c r="BX4248" s="184"/>
      <c r="BY4248" s="184"/>
      <c r="BZ4248" s="184"/>
      <c r="CA4248" s="184"/>
      <c r="CB4248" s="184"/>
      <c r="CC4248" s="184"/>
      <c r="CE4248" s="1"/>
      <c r="CF4248" s="1"/>
      <c r="CG4248" s="1"/>
      <c r="CH4248" s="1"/>
      <c r="CI4248" s="1"/>
      <c r="CJ4248" s="1"/>
      <c r="CK4248" s="1"/>
      <c r="CL4248" s="1"/>
      <c r="CM4248" s="32"/>
      <c r="CN4248" s="1"/>
      <c r="CO4248" s="1"/>
    </row>
    <row r="4249" spans="1:93" ht="30" customHeight="1" x14ac:dyDescent="0.2">
      <c r="A4249" s="1">
        <v>4243</v>
      </c>
      <c r="B4249" s="1" t="s">
        <v>951</v>
      </c>
      <c r="C4249" s="1" t="s">
        <v>952</v>
      </c>
      <c r="D4249" s="1" t="s">
        <v>953</v>
      </c>
      <c r="E4249" s="1" t="s">
        <v>954</v>
      </c>
      <c r="F4249" s="1" t="s">
        <v>74</v>
      </c>
      <c r="G4249" s="1">
        <v>1</v>
      </c>
      <c r="H4249" s="1" t="s">
        <v>341</v>
      </c>
      <c r="I4249" s="1" t="s">
        <v>114</v>
      </c>
      <c r="J4249" s="64">
        <v>394</v>
      </c>
      <c r="K4249" s="76">
        <v>2310178</v>
      </c>
      <c r="L4249" s="29">
        <v>46001</v>
      </c>
      <c r="M4249" s="29" t="s">
        <v>4163</v>
      </c>
      <c r="N4249" s="1" t="s">
        <v>478</v>
      </c>
      <c r="O4249" s="28" t="s">
        <v>225</v>
      </c>
      <c r="P4249" s="1" t="s">
        <v>216</v>
      </c>
      <c r="Q4249" s="76">
        <v>10</v>
      </c>
      <c r="R4249" s="1" t="s">
        <v>537</v>
      </c>
      <c r="T4249" s="1" t="s">
        <v>115</v>
      </c>
      <c r="U4249" s="1"/>
      <c r="V4249" s="1"/>
      <c r="AC4249" s="93">
        <v>25</v>
      </c>
      <c r="AD4249" s="69">
        <v>235</v>
      </c>
      <c r="AE4249" s="33" t="s">
        <v>103</v>
      </c>
      <c r="AF4249" s="33" t="s">
        <v>103</v>
      </c>
      <c r="AG4249" s="33"/>
      <c r="AM4249" s="164">
        <f t="shared" si="209"/>
        <v>46004</v>
      </c>
      <c r="AX4249" s="37">
        <f t="shared" si="210"/>
        <v>46008</v>
      </c>
      <c r="AY4249" s="1" t="s">
        <v>1692</v>
      </c>
      <c r="AZ4249" s="183"/>
      <c r="BA4249" s="184"/>
      <c r="BB4249" s="184"/>
      <c r="BC4249" s="184"/>
      <c r="BD4249" s="184"/>
      <c r="BE4249" s="184"/>
      <c r="BF4249" s="184"/>
      <c r="BG4249" s="184"/>
      <c r="BT4249" s="37">
        <f t="shared" si="208"/>
        <v>46029</v>
      </c>
      <c r="BU4249" s="31" t="s">
        <v>1692</v>
      </c>
      <c r="BV4249" s="183"/>
      <c r="BW4249" s="207"/>
      <c r="BX4249" s="184"/>
      <c r="BY4249" s="184"/>
      <c r="BZ4249" s="184"/>
      <c r="CA4249" s="184"/>
      <c r="CB4249" s="184"/>
      <c r="CC4249" s="184"/>
      <c r="CE4249" s="1"/>
      <c r="CF4249" s="1"/>
      <c r="CG4249" s="1"/>
      <c r="CH4249" s="1"/>
      <c r="CI4249" s="1"/>
      <c r="CJ4249" s="1"/>
      <c r="CK4249" s="1"/>
      <c r="CL4249" s="1"/>
      <c r="CM4249" s="32"/>
      <c r="CN4249" s="1"/>
      <c r="CO4249" s="1"/>
    </row>
    <row r="4250" spans="1:93" ht="30" customHeight="1" x14ac:dyDescent="0.2">
      <c r="A4250" s="1">
        <v>4244</v>
      </c>
      <c r="B4250" s="1" t="s">
        <v>951</v>
      </c>
      <c r="C4250" s="1" t="s">
        <v>952</v>
      </c>
      <c r="D4250" s="1" t="s">
        <v>953</v>
      </c>
      <c r="E4250" s="1" t="s">
        <v>954</v>
      </c>
      <c r="F4250" s="1" t="s">
        <v>74</v>
      </c>
      <c r="G4250" s="1">
        <v>1</v>
      </c>
      <c r="H4250" s="1" t="s">
        <v>341</v>
      </c>
      <c r="I4250" s="1" t="s">
        <v>114</v>
      </c>
      <c r="J4250" s="64">
        <v>539</v>
      </c>
      <c r="K4250" s="76">
        <v>2309948</v>
      </c>
      <c r="L4250" s="29">
        <v>46001</v>
      </c>
      <c r="M4250" s="29" t="s">
        <v>4163</v>
      </c>
      <c r="N4250" s="1" t="s">
        <v>478</v>
      </c>
      <c r="O4250" s="28" t="s">
        <v>225</v>
      </c>
      <c r="P4250" s="1" t="s">
        <v>216</v>
      </c>
      <c r="Q4250" s="76">
        <v>12</v>
      </c>
      <c r="R4250" s="1" t="s">
        <v>537</v>
      </c>
      <c r="T4250" s="1" t="s">
        <v>115</v>
      </c>
      <c r="U4250" s="1"/>
      <c r="V4250" s="1"/>
      <c r="AC4250" s="93">
        <v>25</v>
      </c>
      <c r="AD4250" s="69">
        <v>235</v>
      </c>
      <c r="AE4250" s="33" t="s">
        <v>103</v>
      </c>
      <c r="AF4250" s="33" t="s">
        <v>103</v>
      </c>
      <c r="AG4250" s="33"/>
      <c r="AM4250" s="164">
        <f t="shared" si="209"/>
        <v>46004</v>
      </c>
      <c r="AX4250" s="37">
        <f t="shared" si="210"/>
        <v>46008</v>
      </c>
      <c r="AY4250" s="1" t="s">
        <v>1692</v>
      </c>
      <c r="AZ4250" s="183"/>
      <c r="BA4250" s="184"/>
      <c r="BB4250" s="184"/>
      <c r="BC4250" s="184"/>
      <c r="BD4250" s="184"/>
      <c r="BE4250" s="184"/>
      <c r="BF4250" s="184"/>
      <c r="BG4250" s="184"/>
      <c r="BT4250" s="37">
        <f t="shared" si="208"/>
        <v>46029</v>
      </c>
      <c r="BU4250" s="31" t="s">
        <v>1692</v>
      </c>
      <c r="BV4250" s="183"/>
      <c r="BW4250" s="207"/>
      <c r="BX4250" s="184"/>
      <c r="BY4250" s="184"/>
      <c r="BZ4250" s="184"/>
      <c r="CA4250" s="184"/>
      <c r="CB4250" s="184"/>
      <c r="CC4250" s="184"/>
      <c r="CE4250" s="1"/>
      <c r="CF4250" s="1"/>
      <c r="CG4250" s="1"/>
      <c r="CH4250" s="1"/>
      <c r="CI4250" s="1"/>
      <c r="CJ4250" s="1"/>
      <c r="CK4250" s="1"/>
      <c r="CL4250" s="1"/>
      <c r="CM4250" s="32"/>
      <c r="CN4250" s="1"/>
      <c r="CO4250" s="1"/>
    </row>
    <row r="4251" spans="1:93" ht="30" customHeight="1" x14ac:dyDescent="0.2">
      <c r="A4251" s="1">
        <v>4245</v>
      </c>
      <c r="B4251" s="1" t="s">
        <v>951</v>
      </c>
      <c r="C4251" s="1" t="s">
        <v>952</v>
      </c>
      <c r="D4251" s="1" t="s">
        <v>953</v>
      </c>
      <c r="E4251" s="1" t="s">
        <v>954</v>
      </c>
      <c r="F4251" s="1" t="s">
        <v>74</v>
      </c>
      <c r="G4251" s="1">
        <v>1</v>
      </c>
      <c r="H4251" s="1" t="s">
        <v>341</v>
      </c>
      <c r="I4251" s="1" t="s">
        <v>114</v>
      </c>
      <c r="J4251" s="64">
        <v>435</v>
      </c>
      <c r="K4251" s="76">
        <v>2310179</v>
      </c>
      <c r="L4251" s="29">
        <v>46001</v>
      </c>
      <c r="M4251" s="29" t="s">
        <v>4163</v>
      </c>
      <c r="N4251" s="1" t="s">
        <v>478</v>
      </c>
      <c r="O4251" s="28" t="s">
        <v>225</v>
      </c>
      <c r="P4251" s="1" t="s">
        <v>216</v>
      </c>
      <c r="Q4251" s="76">
        <v>10</v>
      </c>
      <c r="R4251" s="1" t="s">
        <v>537</v>
      </c>
      <c r="T4251" s="1" t="s">
        <v>115</v>
      </c>
      <c r="U4251" s="1"/>
      <c r="V4251" s="1"/>
      <c r="AC4251" s="93">
        <v>24.5</v>
      </c>
      <c r="AD4251" s="69">
        <v>220</v>
      </c>
      <c r="AE4251" s="33" t="s">
        <v>103</v>
      </c>
      <c r="AF4251" s="33" t="s">
        <v>103</v>
      </c>
      <c r="AG4251" s="33"/>
      <c r="AM4251" s="164">
        <f t="shared" si="209"/>
        <v>46004</v>
      </c>
      <c r="AX4251" s="37">
        <f t="shared" si="210"/>
        <v>46008</v>
      </c>
      <c r="AY4251" s="1" t="s">
        <v>1692</v>
      </c>
      <c r="AZ4251" s="183"/>
      <c r="BA4251" s="184"/>
      <c r="BB4251" s="184"/>
      <c r="BC4251" s="184"/>
      <c r="BD4251" s="184"/>
      <c r="BE4251" s="184"/>
      <c r="BF4251" s="184"/>
      <c r="BG4251" s="184"/>
      <c r="BT4251" s="37">
        <f t="shared" si="208"/>
        <v>46029</v>
      </c>
      <c r="BU4251" s="31" t="s">
        <v>1692</v>
      </c>
      <c r="BV4251" s="183"/>
      <c r="BW4251" s="207"/>
      <c r="BX4251" s="184"/>
      <c r="BY4251" s="184"/>
      <c r="BZ4251" s="184"/>
      <c r="CA4251" s="184"/>
      <c r="CB4251" s="184"/>
      <c r="CC4251" s="184"/>
      <c r="CE4251" s="1"/>
      <c r="CF4251" s="1"/>
      <c r="CG4251" s="1"/>
      <c r="CH4251" s="1"/>
      <c r="CI4251" s="1"/>
      <c r="CJ4251" s="1"/>
      <c r="CK4251" s="1"/>
      <c r="CL4251" s="1"/>
      <c r="CM4251" s="32"/>
      <c r="CN4251" s="1"/>
      <c r="CO4251" s="1"/>
    </row>
    <row r="4252" spans="1:93" ht="30" customHeight="1" x14ac:dyDescent="0.2">
      <c r="A4252" s="1">
        <v>4246</v>
      </c>
      <c r="B4252" s="1" t="s">
        <v>951</v>
      </c>
      <c r="C4252" s="1" t="s">
        <v>952</v>
      </c>
      <c r="D4252" s="1" t="s">
        <v>953</v>
      </c>
      <c r="E4252" s="1" t="s">
        <v>954</v>
      </c>
      <c r="F4252" s="1" t="s">
        <v>74</v>
      </c>
      <c r="G4252" s="1">
        <v>1</v>
      </c>
      <c r="H4252" s="1" t="s">
        <v>341</v>
      </c>
      <c r="I4252" s="1" t="s">
        <v>114</v>
      </c>
      <c r="J4252" s="64">
        <v>587</v>
      </c>
      <c r="K4252" s="76">
        <v>2309949</v>
      </c>
      <c r="L4252" s="29">
        <v>46001</v>
      </c>
      <c r="M4252" s="29" t="s">
        <v>4163</v>
      </c>
      <c r="N4252" s="1" t="s">
        <v>478</v>
      </c>
      <c r="O4252" s="28" t="s">
        <v>225</v>
      </c>
      <c r="P4252" s="1" t="s">
        <v>216</v>
      </c>
      <c r="Q4252" s="76">
        <v>12</v>
      </c>
      <c r="R4252" s="1" t="s">
        <v>537</v>
      </c>
      <c r="T4252" s="1" t="s">
        <v>115</v>
      </c>
      <c r="U4252" s="1"/>
      <c r="V4252" s="1"/>
      <c r="AC4252" s="93">
        <v>23.5</v>
      </c>
      <c r="AD4252" s="69">
        <v>230</v>
      </c>
      <c r="AE4252" s="33" t="s">
        <v>103</v>
      </c>
      <c r="AF4252" s="33" t="s">
        <v>103</v>
      </c>
      <c r="AG4252" s="33"/>
      <c r="AM4252" s="164">
        <f t="shared" si="209"/>
        <v>46004</v>
      </c>
      <c r="AX4252" s="37">
        <f t="shared" si="210"/>
        <v>46008</v>
      </c>
      <c r="AY4252" s="1" t="s">
        <v>1692</v>
      </c>
      <c r="AZ4252" s="183"/>
      <c r="BA4252" s="184"/>
      <c r="BB4252" s="184"/>
      <c r="BC4252" s="184"/>
      <c r="BD4252" s="184"/>
      <c r="BE4252" s="184"/>
      <c r="BF4252" s="184"/>
      <c r="BG4252" s="184"/>
      <c r="BT4252" s="37">
        <f t="shared" si="208"/>
        <v>46029</v>
      </c>
      <c r="BU4252" s="31" t="s">
        <v>1692</v>
      </c>
      <c r="BV4252" s="183"/>
      <c r="BW4252" s="207"/>
      <c r="BX4252" s="184"/>
      <c r="BY4252" s="184"/>
      <c r="BZ4252" s="184"/>
      <c r="CA4252" s="184"/>
      <c r="CB4252" s="184"/>
      <c r="CC4252" s="184"/>
      <c r="CE4252" s="1"/>
      <c r="CF4252" s="1"/>
      <c r="CG4252" s="1"/>
      <c r="CH4252" s="1"/>
      <c r="CI4252" s="1"/>
      <c r="CJ4252" s="1"/>
      <c r="CK4252" s="1"/>
      <c r="CL4252" s="1"/>
      <c r="CM4252" s="32"/>
      <c r="CN4252" s="1"/>
      <c r="CO4252" s="1"/>
    </row>
    <row r="4253" spans="1:93" ht="30" customHeight="1" x14ac:dyDescent="0.2">
      <c r="A4253" s="1">
        <v>4247</v>
      </c>
      <c r="B4253" s="1" t="s">
        <v>951</v>
      </c>
      <c r="C4253" s="1" t="s">
        <v>952</v>
      </c>
      <c r="D4253" s="1" t="s">
        <v>953</v>
      </c>
      <c r="E4253" s="1" t="s">
        <v>954</v>
      </c>
      <c r="F4253" s="1" t="s">
        <v>74</v>
      </c>
      <c r="G4253" s="1">
        <v>1</v>
      </c>
      <c r="H4253" s="1" t="s">
        <v>341</v>
      </c>
      <c r="I4253" s="1" t="s">
        <v>114</v>
      </c>
      <c r="J4253" s="64">
        <v>557</v>
      </c>
      <c r="K4253" s="76">
        <v>2310180</v>
      </c>
      <c r="L4253" s="29">
        <v>46001</v>
      </c>
      <c r="M4253" s="29" t="s">
        <v>4163</v>
      </c>
      <c r="N4253" s="1" t="s">
        <v>478</v>
      </c>
      <c r="O4253" s="28" t="s">
        <v>225</v>
      </c>
      <c r="P4253" s="1" t="s">
        <v>216</v>
      </c>
      <c r="Q4253" s="76">
        <v>12</v>
      </c>
      <c r="R4253" s="1" t="s">
        <v>537</v>
      </c>
      <c r="T4253" s="1" t="s">
        <v>115</v>
      </c>
      <c r="U4253" s="1"/>
      <c r="V4253" s="1"/>
      <c r="AC4253" s="93">
        <v>25</v>
      </c>
      <c r="AD4253" s="69">
        <v>240</v>
      </c>
      <c r="AE4253" s="33" t="s">
        <v>103</v>
      </c>
      <c r="AF4253" s="33" t="s">
        <v>103</v>
      </c>
      <c r="AG4253" s="33"/>
      <c r="AM4253" s="164">
        <f t="shared" si="209"/>
        <v>46004</v>
      </c>
      <c r="AX4253" s="37">
        <f t="shared" si="210"/>
        <v>46008</v>
      </c>
      <c r="AY4253" s="1" t="s">
        <v>1692</v>
      </c>
      <c r="AZ4253" s="183"/>
      <c r="BA4253" s="184"/>
      <c r="BB4253" s="184"/>
      <c r="BC4253" s="184"/>
      <c r="BD4253" s="184"/>
      <c r="BE4253" s="184"/>
      <c r="BF4253" s="184"/>
      <c r="BG4253" s="184"/>
      <c r="BT4253" s="37">
        <f t="shared" si="208"/>
        <v>46029</v>
      </c>
      <c r="BU4253" s="31" t="s">
        <v>1692</v>
      </c>
      <c r="BV4253" s="183"/>
      <c r="BW4253" s="207"/>
      <c r="BX4253" s="184"/>
      <c r="BY4253" s="184"/>
      <c r="BZ4253" s="184"/>
      <c r="CA4253" s="184"/>
      <c r="CB4253" s="184"/>
      <c r="CC4253" s="184"/>
      <c r="CE4253" s="1"/>
      <c r="CF4253" s="1"/>
      <c r="CG4253" s="1"/>
      <c r="CH4253" s="1"/>
      <c r="CI4253" s="1"/>
      <c r="CJ4253" s="1"/>
      <c r="CK4253" s="1"/>
      <c r="CL4253" s="1"/>
      <c r="CM4253" s="32"/>
      <c r="CN4253" s="1"/>
      <c r="CO4253" s="1"/>
    </row>
    <row r="4254" spans="1:93" ht="30" customHeight="1" x14ac:dyDescent="0.2">
      <c r="A4254" s="1">
        <v>4248</v>
      </c>
      <c r="B4254" s="1" t="s">
        <v>951</v>
      </c>
      <c r="C4254" s="1" t="s">
        <v>952</v>
      </c>
      <c r="D4254" s="1" t="s">
        <v>953</v>
      </c>
      <c r="E4254" s="1" t="s">
        <v>954</v>
      </c>
      <c r="F4254" s="1" t="s">
        <v>74</v>
      </c>
      <c r="G4254" s="1">
        <v>1</v>
      </c>
      <c r="H4254" s="1" t="s">
        <v>341</v>
      </c>
      <c r="I4254" s="1" t="s">
        <v>114</v>
      </c>
      <c r="J4254" s="64">
        <v>528</v>
      </c>
      <c r="K4254" s="76">
        <v>2310181</v>
      </c>
      <c r="L4254" s="29">
        <v>46001</v>
      </c>
      <c r="M4254" s="29" t="s">
        <v>4163</v>
      </c>
      <c r="N4254" s="1" t="s">
        <v>478</v>
      </c>
      <c r="O4254" s="28" t="s">
        <v>225</v>
      </c>
      <c r="P4254" s="1" t="s">
        <v>216</v>
      </c>
      <c r="Q4254" s="76">
        <v>12</v>
      </c>
      <c r="R4254" s="1" t="s">
        <v>537</v>
      </c>
      <c r="T4254" s="1" t="s">
        <v>115</v>
      </c>
      <c r="U4254" s="1"/>
      <c r="V4254" s="1"/>
      <c r="AC4254" s="93">
        <v>25</v>
      </c>
      <c r="AD4254" s="69">
        <v>230</v>
      </c>
      <c r="AE4254" s="33" t="s">
        <v>103</v>
      </c>
      <c r="AF4254" s="33" t="s">
        <v>103</v>
      </c>
      <c r="AG4254" s="33"/>
      <c r="AM4254" s="164">
        <f t="shared" si="209"/>
        <v>46004</v>
      </c>
      <c r="AX4254" s="37">
        <f t="shared" si="210"/>
        <v>46008</v>
      </c>
      <c r="AY4254" s="1" t="s">
        <v>1692</v>
      </c>
      <c r="AZ4254" s="183"/>
      <c r="BA4254" s="184"/>
      <c r="BB4254" s="184"/>
      <c r="BC4254" s="184"/>
      <c r="BD4254" s="184"/>
      <c r="BE4254" s="184"/>
      <c r="BF4254" s="184"/>
      <c r="BG4254" s="184"/>
      <c r="BT4254" s="37">
        <f t="shared" si="208"/>
        <v>46029</v>
      </c>
      <c r="BU4254" s="31" t="s">
        <v>1692</v>
      </c>
      <c r="BV4254" s="183"/>
      <c r="BW4254" s="207"/>
      <c r="BX4254" s="184"/>
      <c r="BY4254" s="184"/>
      <c r="BZ4254" s="184"/>
      <c r="CA4254" s="184"/>
      <c r="CB4254" s="184"/>
      <c r="CC4254" s="184"/>
      <c r="CE4254" s="1"/>
      <c r="CF4254" s="1"/>
      <c r="CG4254" s="1"/>
      <c r="CH4254" s="1"/>
      <c r="CI4254" s="1"/>
      <c r="CJ4254" s="1"/>
      <c r="CK4254" s="1"/>
      <c r="CL4254" s="1"/>
      <c r="CM4254" s="32"/>
      <c r="CN4254" s="1"/>
      <c r="CO4254" s="1"/>
    </row>
    <row r="4255" spans="1:93" ht="30" customHeight="1" x14ac:dyDescent="0.2">
      <c r="A4255" s="1">
        <v>4249</v>
      </c>
      <c r="B4255" s="1" t="s">
        <v>951</v>
      </c>
      <c r="C4255" s="1" t="s">
        <v>952</v>
      </c>
      <c r="D4255" s="1" t="s">
        <v>953</v>
      </c>
      <c r="E4255" s="1" t="s">
        <v>954</v>
      </c>
      <c r="F4255" s="1" t="s">
        <v>74</v>
      </c>
      <c r="G4255" s="1">
        <v>1</v>
      </c>
      <c r="H4255" s="1" t="s">
        <v>341</v>
      </c>
      <c r="I4255" s="1" t="s">
        <v>114</v>
      </c>
      <c r="J4255" s="64">
        <v>535</v>
      </c>
      <c r="K4255" s="76">
        <v>2309950</v>
      </c>
      <c r="L4255" s="29">
        <v>46001</v>
      </c>
      <c r="M4255" s="29" t="s">
        <v>4163</v>
      </c>
      <c r="N4255" s="1" t="s">
        <v>478</v>
      </c>
      <c r="O4255" s="28" t="s">
        <v>225</v>
      </c>
      <c r="P4255" s="1" t="s">
        <v>216</v>
      </c>
      <c r="Q4255" s="76">
        <v>12</v>
      </c>
      <c r="R4255" s="1" t="s">
        <v>537</v>
      </c>
      <c r="T4255" s="1" t="s">
        <v>115</v>
      </c>
      <c r="U4255" s="1"/>
      <c r="V4255" s="1"/>
      <c r="AC4255" s="93">
        <v>25</v>
      </c>
      <c r="AD4255" s="69">
        <v>210</v>
      </c>
      <c r="AE4255" s="33" t="s">
        <v>103</v>
      </c>
      <c r="AF4255" s="33" t="s">
        <v>103</v>
      </c>
      <c r="AG4255" s="33"/>
      <c r="AM4255" s="164">
        <f t="shared" si="209"/>
        <v>46004</v>
      </c>
      <c r="AX4255" s="37">
        <f t="shared" si="210"/>
        <v>46008</v>
      </c>
      <c r="AY4255" s="1" t="s">
        <v>1692</v>
      </c>
      <c r="AZ4255" s="183"/>
      <c r="BA4255" s="184"/>
      <c r="BB4255" s="184"/>
      <c r="BC4255" s="184"/>
      <c r="BD4255" s="184"/>
      <c r="BE4255" s="184"/>
      <c r="BF4255" s="184"/>
      <c r="BG4255" s="184"/>
      <c r="BT4255" s="37">
        <f t="shared" si="208"/>
        <v>46029</v>
      </c>
      <c r="BU4255" s="31" t="s">
        <v>1692</v>
      </c>
      <c r="BV4255" s="183"/>
      <c r="BW4255" s="207"/>
      <c r="BX4255" s="184"/>
      <c r="BY4255" s="184"/>
      <c r="BZ4255" s="184"/>
      <c r="CA4255" s="184"/>
      <c r="CB4255" s="184"/>
      <c r="CC4255" s="184"/>
      <c r="CE4255" s="1"/>
      <c r="CF4255" s="1"/>
      <c r="CG4255" s="1"/>
      <c r="CH4255" s="1"/>
      <c r="CI4255" s="1"/>
      <c r="CJ4255" s="1"/>
      <c r="CK4255" s="1"/>
      <c r="CL4255" s="1"/>
      <c r="CM4255" s="32"/>
      <c r="CN4255" s="1"/>
      <c r="CO4255" s="1"/>
    </row>
    <row r="4256" spans="1:93" ht="30" customHeight="1" x14ac:dyDescent="0.2">
      <c r="A4256" s="1">
        <v>4250</v>
      </c>
      <c r="B4256" s="1" t="s">
        <v>951</v>
      </c>
      <c r="C4256" s="1" t="s">
        <v>952</v>
      </c>
      <c r="D4256" s="1" t="s">
        <v>953</v>
      </c>
      <c r="E4256" s="1" t="s">
        <v>954</v>
      </c>
      <c r="F4256" s="1" t="s">
        <v>74</v>
      </c>
      <c r="G4256" s="1">
        <v>1</v>
      </c>
      <c r="H4256" s="1" t="s">
        <v>341</v>
      </c>
      <c r="I4256" s="1" t="s">
        <v>114</v>
      </c>
      <c r="J4256" s="64">
        <v>303</v>
      </c>
      <c r="K4256" s="76">
        <v>2310182</v>
      </c>
      <c r="L4256" s="29">
        <v>46001</v>
      </c>
      <c r="M4256" s="29" t="s">
        <v>4163</v>
      </c>
      <c r="N4256" s="1" t="s">
        <v>478</v>
      </c>
      <c r="O4256" s="28" t="s">
        <v>225</v>
      </c>
      <c r="P4256" s="1" t="s">
        <v>216</v>
      </c>
      <c r="Q4256" s="76">
        <v>8</v>
      </c>
      <c r="R4256" s="1" t="s">
        <v>537</v>
      </c>
      <c r="T4256" s="1" t="s">
        <v>115</v>
      </c>
      <c r="U4256" s="1"/>
      <c r="V4256" s="1"/>
      <c r="AC4256" s="93">
        <v>23.5</v>
      </c>
      <c r="AD4256" s="69">
        <v>225</v>
      </c>
      <c r="AE4256" s="33" t="s">
        <v>103</v>
      </c>
      <c r="AF4256" s="33" t="s">
        <v>103</v>
      </c>
      <c r="AG4256" s="33"/>
      <c r="AM4256" s="164">
        <f t="shared" si="209"/>
        <v>46004</v>
      </c>
      <c r="AX4256" s="37">
        <f t="shared" si="210"/>
        <v>46008</v>
      </c>
      <c r="AY4256" s="1" t="s">
        <v>1692</v>
      </c>
      <c r="AZ4256" s="183"/>
      <c r="BA4256" s="184"/>
      <c r="BB4256" s="184"/>
      <c r="BC4256" s="184"/>
      <c r="BD4256" s="184"/>
      <c r="BE4256" s="184"/>
      <c r="BF4256" s="184"/>
      <c r="BG4256" s="184"/>
      <c r="BT4256" s="37">
        <f t="shared" si="208"/>
        <v>46029</v>
      </c>
      <c r="BU4256" s="31" t="s">
        <v>1692</v>
      </c>
      <c r="BV4256" s="183"/>
      <c r="BW4256" s="207"/>
      <c r="BX4256" s="184"/>
      <c r="BY4256" s="184"/>
      <c r="BZ4256" s="184"/>
      <c r="CA4256" s="184"/>
      <c r="CB4256" s="184"/>
      <c r="CC4256" s="184"/>
      <c r="CE4256" s="1"/>
      <c r="CF4256" s="1"/>
      <c r="CG4256" s="1"/>
      <c r="CH4256" s="1"/>
      <c r="CI4256" s="1"/>
      <c r="CJ4256" s="1"/>
      <c r="CK4256" s="1"/>
      <c r="CL4256" s="1"/>
      <c r="CM4256" s="32"/>
      <c r="CN4256" s="1"/>
      <c r="CO4256" s="1"/>
    </row>
    <row r="4257" spans="1:93" ht="30" customHeight="1" x14ac:dyDescent="0.2">
      <c r="A4257" s="1">
        <v>4251</v>
      </c>
      <c r="B4257" s="1" t="s">
        <v>951</v>
      </c>
      <c r="C4257" s="1" t="s">
        <v>952</v>
      </c>
      <c r="D4257" s="1" t="s">
        <v>953</v>
      </c>
      <c r="E4257" s="1" t="s">
        <v>954</v>
      </c>
      <c r="F4257" s="1" t="s">
        <v>74</v>
      </c>
      <c r="G4257" s="1">
        <v>1</v>
      </c>
      <c r="H4257" s="1" t="s">
        <v>341</v>
      </c>
      <c r="I4257" s="1" t="s">
        <v>114</v>
      </c>
      <c r="J4257" s="64">
        <v>287</v>
      </c>
      <c r="K4257" s="76">
        <v>2309951</v>
      </c>
      <c r="L4257" s="29">
        <v>46001</v>
      </c>
      <c r="M4257" s="29" t="s">
        <v>4163</v>
      </c>
      <c r="N4257" s="1" t="s">
        <v>478</v>
      </c>
      <c r="O4257" s="28" t="s">
        <v>225</v>
      </c>
      <c r="P4257" s="1" t="s">
        <v>216</v>
      </c>
      <c r="Q4257" s="76">
        <v>8</v>
      </c>
      <c r="R4257" s="1" t="s">
        <v>537</v>
      </c>
      <c r="T4257" s="1" t="s">
        <v>115</v>
      </c>
      <c r="U4257" s="1"/>
      <c r="V4257" s="1"/>
      <c r="AC4257" s="93">
        <v>24</v>
      </c>
      <c r="AD4257" s="69">
        <v>230</v>
      </c>
      <c r="AE4257" s="33" t="s">
        <v>103</v>
      </c>
      <c r="AF4257" s="33" t="s">
        <v>103</v>
      </c>
      <c r="AG4257" s="33"/>
      <c r="AM4257" s="164">
        <f t="shared" si="209"/>
        <v>46004</v>
      </c>
      <c r="AX4257" s="37">
        <f t="shared" si="210"/>
        <v>46008</v>
      </c>
      <c r="AY4257" s="1" t="s">
        <v>1692</v>
      </c>
      <c r="AZ4257" s="183"/>
      <c r="BA4257" s="184"/>
      <c r="BB4257" s="184"/>
      <c r="BC4257" s="184"/>
      <c r="BD4257" s="184"/>
      <c r="BE4257" s="184"/>
      <c r="BF4257" s="184"/>
      <c r="BG4257" s="184"/>
      <c r="BT4257" s="37">
        <f t="shared" ref="BT4257:BT4321" si="211">IF(L4257=0, 0, L4257+28)</f>
        <v>46029</v>
      </c>
      <c r="BU4257" s="31" t="s">
        <v>1692</v>
      </c>
      <c r="BV4257" s="183"/>
      <c r="BW4257" s="207"/>
      <c r="BX4257" s="184"/>
      <c r="BY4257" s="184"/>
      <c r="BZ4257" s="184"/>
      <c r="CA4257" s="184"/>
      <c r="CB4257" s="184"/>
      <c r="CC4257" s="184"/>
      <c r="CE4257" s="1"/>
      <c r="CF4257" s="1"/>
      <c r="CG4257" s="1"/>
      <c r="CH4257" s="1"/>
      <c r="CI4257" s="1"/>
      <c r="CJ4257" s="1"/>
      <c r="CK4257" s="1"/>
      <c r="CL4257" s="1"/>
      <c r="CM4257" s="32"/>
      <c r="CN4257" s="1"/>
      <c r="CO4257" s="1"/>
    </row>
    <row r="4258" spans="1:93" ht="30" customHeight="1" x14ac:dyDescent="0.2">
      <c r="A4258" s="1">
        <v>4252</v>
      </c>
      <c r="B4258" s="1" t="s">
        <v>951</v>
      </c>
      <c r="C4258" s="1" t="s">
        <v>952</v>
      </c>
      <c r="D4258" s="1" t="s">
        <v>953</v>
      </c>
      <c r="E4258" s="1" t="s">
        <v>954</v>
      </c>
      <c r="F4258" s="1" t="s">
        <v>74</v>
      </c>
      <c r="G4258" s="1">
        <v>1</v>
      </c>
      <c r="H4258" s="1" t="s">
        <v>341</v>
      </c>
      <c r="I4258" s="1" t="s">
        <v>114</v>
      </c>
      <c r="J4258" s="64">
        <v>558</v>
      </c>
      <c r="K4258" s="76">
        <v>2310183</v>
      </c>
      <c r="L4258" s="29">
        <v>46001</v>
      </c>
      <c r="M4258" s="29" t="s">
        <v>4163</v>
      </c>
      <c r="N4258" s="1" t="s">
        <v>478</v>
      </c>
      <c r="O4258" s="28" t="s">
        <v>225</v>
      </c>
      <c r="P4258" s="1" t="s">
        <v>216</v>
      </c>
      <c r="Q4258" s="76">
        <v>12</v>
      </c>
      <c r="R4258" s="1" t="s">
        <v>537</v>
      </c>
      <c r="T4258" s="1" t="s">
        <v>115</v>
      </c>
      <c r="U4258" s="1"/>
      <c r="V4258" s="1"/>
      <c r="AC4258" s="93">
        <v>25.5</v>
      </c>
      <c r="AD4258" s="69">
        <v>210</v>
      </c>
      <c r="AE4258" s="33" t="s">
        <v>103</v>
      </c>
      <c r="AF4258" s="33" t="s">
        <v>103</v>
      </c>
      <c r="AG4258" s="33"/>
      <c r="AM4258" s="164">
        <f t="shared" si="209"/>
        <v>46004</v>
      </c>
      <c r="AX4258" s="37">
        <f t="shared" si="210"/>
        <v>46008</v>
      </c>
      <c r="AY4258" s="1" t="s">
        <v>1692</v>
      </c>
      <c r="AZ4258" s="183"/>
      <c r="BA4258" s="184"/>
      <c r="BB4258" s="184"/>
      <c r="BC4258" s="184"/>
      <c r="BD4258" s="184"/>
      <c r="BE4258" s="184"/>
      <c r="BF4258" s="184"/>
      <c r="BG4258" s="184"/>
      <c r="BT4258" s="37">
        <f t="shared" si="211"/>
        <v>46029</v>
      </c>
      <c r="BU4258" s="31" t="s">
        <v>1692</v>
      </c>
      <c r="BV4258" s="183"/>
      <c r="BW4258" s="207"/>
      <c r="BX4258" s="184"/>
      <c r="BY4258" s="184"/>
      <c r="BZ4258" s="184"/>
      <c r="CA4258" s="184"/>
      <c r="CB4258" s="184"/>
      <c r="CC4258" s="184"/>
      <c r="CE4258" s="1"/>
      <c r="CF4258" s="1"/>
      <c r="CG4258" s="1"/>
      <c r="CH4258" s="1"/>
      <c r="CI4258" s="1"/>
      <c r="CJ4258" s="1"/>
      <c r="CK4258" s="1"/>
      <c r="CL4258" s="1"/>
      <c r="CM4258" s="32"/>
      <c r="CN4258" s="1"/>
      <c r="CO4258" s="1"/>
    </row>
    <row r="4259" spans="1:93" ht="30" customHeight="1" x14ac:dyDescent="0.2">
      <c r="A4259" s="1">
        <v>4253</v>
      </c>
      <c r="B4259" s="1" t="s">
        <v>951</v>
      </c>
      <c r="C4259" s="1" t="s">
        <v>952</v>
      </c>
      <c r="D4259" s="1" t="s">
        <v>953</v>
      </c>
      <c r="E4259" s="1" t="s">
        <v>954</v>
      </c>
      <c r="F4259" s="1" t="s">
        <v>74</v>
      </c>
      <c r="G4259" s="1">
        <v>1</v>
      </c>
      <c r="H4259" s="1" t="s">
        <v>341</v>
      </c>
      <c r="I4259" s="1" t="s">
        <v>114</v>
      </c>
      <c r="J4259" s="64">
        <v>553</v>
      </c>
      <c r="K4259" s="76">
        <v>2309953</v>
      </c>
      <c r="L4259" s="29">
        <v>46001</v>
      </c>
      <c r="M4259" s="29" t="s">
        <v>4163</v>
      </c>
      <c r="N4259" s="1" t="s">
        <v>478</v>
      </c>
      <c r="O4259" s="28" t="s">
        <v>225</v>
      </c>
      <c r="P4259" s="1" t="s">
        <v>216</v>
      </c>
      <c r="Q4259" s="76">
        <v>12</v>
      </c>
      <c r="R4259" s="1" t="s">
        <v>537</v>
      </c>
      <c r="T4259" s="1" t="s">
        <v>115</v>
      </c>
      <c r="U4259" s="1"/>
      <c r="V4259" s="1"/>
      <c r="AC4259" s="93">
        <v>24</v>
      </c>
      <c r="AD4259" s="69">
        <v>215</v>
      </c>
      <c r="AE4259" s="33" t="s">
        <v>103</v>
      </c>
      <c r="AF4259" s="33" t="s">
        <v>103</v>
      </c>
      <c r="AG4259" s="33"/>
      <c r="AM4259" s="164">
        <f t="shared" si="209"/>
        <v>46004</v>
      </c>
      <c r="AX4259" s="37">
        <f t="shared" si="210"/>
        <v>46008</v>
      </c>
      <c r="AY4259" s="1" t="s">
        <v>1692</v>
      </c>
      <c r="AZ4259" s="183"/>
      <c r="BA4259" s="184"/>
      <c r="BB4259" s="184"/>
      <c r="BC4259" s="184"/>
      <c r="BD4259" s="184"/>
      <c r="BE4259" s="184"/>
      <c r="BF4259" s="184"/>
      <c r="BG4259" s="184"/>
      <c r="BT4259" s="37">
        <f t="shared" si="211"/>
        <v>46029</v>
      </c>
      <c r="BU4259" s="31" t="s">
        <v>1692</v>
      </c>
      <c r="BV4259" s="183"/>
      <c r="BW4259" s="207"/>
      <c r="BX4259" s="184"/>
      <c r="BY4259" s="184"/>
      <c r="BZ4259" s="184"/>
      <c r="CA4259" s="184"/>
      <c r="CB4259" s="184"/>
      <c r="CC4259" s="184"/>
      <c r="CE4259" s="1"/>
      <c r="CF4259" s="1"/>
      <c r="CG4259" s="1"/>
      <c r="CH4259" s="1"/>
      <c r="CI4259" s="1"/>
      <c r="CJ4259" s="1"/>
      <c r="CK4259" s="1"/>
      <c r="CL4259" s="1"/>
      <c r="CM4259" s="32"/>
      <c r="CN4259" s="1"/>
      <c r="CO4259" s="1"/>
    </row>
    <row r="4260" spans="1:93" ht="30" customHeight="1" x14ac:dyDescent="0.2">
      <c r="A4260" s="1">
        <v>4254</v>
      </c>
      <c r="B4260" s="1" t="s">
        <v>951</v>
      </c>
      <c r="C4260" s="1" t="s">
        <v>952</v>
      </c>
      <c r="D4260" s="1" t="s">
        <v>953</v>
      </c>
      <c r="E4260" s="1" t="s">
        <v>954</v>
      </c>
      <c r="F4260" s="1" t="s">
        <v>74</v>
      </c>
      <c r="G4260" s="1">
        <v>1</v>
      </c>
      <c r="H4260" s="1" t="s">
        <v>341</v>
      </c>
      <c r="I4260" s="1" t="s">
        <v>114</v>
      </c>
      <c r="J4260" s="64">
        <v>295</v>
      </c>
      <c r="K4260" s="76">
        <v>2310184</v>
      </c>
      <c r="L4260" s="29">
        <v>46001</v>
      </c>
      <c r="M4260" s="29" t="s">
        <v>4163</v>
      </c>
      <c r="N4260" s="1" t="s">
        <v>478</v>
      </c>
      <c r="O4260" s="28" t="s">
        <v>225</v>
      </c>
      <c r="P4260" s="1" t="s">
        <v>216</v>
      </c>
      <c r="Q4260" s="76">
        <v>8</v>
      </c>
      <c r="R4260" s="1" t="s">
        <v>537</v>
      </c>
      <c r="T4260" s="1" t="s">
        <v>115</v>
      </c>
      <c r="U4260" s="1"/>
      <c r="V4260" s="1"/>
      <c r="AC4260" s="93">
        <v>23</v>
      </c>
      <c r="AD4260" s="69">
        <v>225</v>
      </c>
      <c r="AE4260" s="33" t="s">
        <v>103</v>
      </c>
      <c r="AF4260" s="33" t="s">
        <v>103</v>
      </c>
      <c r="AG4260" s="33"/>
      <c r="AM4260" s="164">
        <f t="shared" ref="AM4260:AM4324" si="212">L4260+3</f>
        <v>46004</v>
      </c>
      <c r="AX4260" s="37">
        <f t="shared" si="210"/>
        <v>46008</v>
      </c>
      <c r="AY4260" s="1" t="s">
        <v>1692</v>
      </c>
      <c r="AZ4260" s="183"/>
      <c r="BA4260" s="184"/>
      <c r="BB4260" s="184"/>
      <c r="BC4260" s="184"/>
      <c r="BD4260" s="184"/>
      <c r="BE4260" s="184"/>
      <c r="BF4260" s="184"/>
      <c r="BG4260" s="184"/>
      <c r="BT4260" s="37">
        <f t="shared" si="211"/>
        <v>46029</v>
      </c>
      <c r="BU4260" s="31" t="s">
        <v>1692</v>
      </c>
      <c r="BV4260" s="183"/>
      <c r="BW4260" s="207"/>
      <c r="BX4260" s="184"/>
      <c r="BY4260" s="184"/>
      <c r="BZ4260" s="184"/>
      <c r="CA4260" s="184"/>
      <c r="CB4260" s="184"/>
      <c r="CC4260" s="184"/>
      <c r="CE4260" s="1"/>
      <c r="CF4260" s="1"/>
      <c r="CG4260" s="1"/>
      <c r="CH4260" s="1"/>
      <c r="CI4260" s="1"/>
      <c r="CJ4260" s="1"/>
      <c r="CK4260" s="1"/>
      <c r="CL4260" s="1"/>
      <c r="CM4260" s="32"/>
      <c r="CN4260" s="1"/>
      <c r="CO4260" s="1"/>
    </row>
    <row r="4261" spans="1:93" ht="30" customHeight="1" x14ac:dyDescent="0.2">
      <c r="A4261" s="1">
        <v>4255</v>
      </c>
      <c r="B4261" s="1" t="s">
        <v>951</v>
      </c>
      <c r="C4261" s="1" t="s">
        <v>952</v>
      </c>
      <c r="D4261" s="1" t="s">
        <v>953</v>
      </c>
      <c r="E4261" s="1" t="s">
        <v>954</v>
      </c>
      <c r="F4261" s="1" t="s">
        <v>74</v>
      </c>
      <c r="G4261" s="1">
        <v>1</v>
      </c>
      <c r="H4261" s="1" t="s">
        <v>341</v>
      </c>
      <c r="I4261" s="1" t="s">
        <v>114</v>
      </c>
      <c r="J4261" s="64">
        <v>407</v>
      </c>
      <c r="K4261" s="76">
        <v>2310185</v>
      </c>
      <c r="L4261" s="29">
        <v>46001</v>
      </c>
      <c r="M4261" s="29" t="s">
        <v>4163</v>
      </c>
      <c r="N4261" s="1" t="s">
        <v>478</v>
      </c>
      <c r="O4261" s="28" t="s">
        <v>225</v>
      </c>
      <c r="P4261" s="1" t="s">
        <v>216</v>
      </c>
      <c r="Q4261" s="76">
        <v>9</v>
      </c>
      <c r="R4261" s="1" t="s">
        <v>537</v>
      </c>
      <c r="T4261" s="1" t="s">
        <v>115</v>
      </c>
      <c r="U4261" s="1"/>
      <c r="V4261" s="1"/>
      <c r="AC4261" s="93">
        <v>25</v>
      </c>
      <c r="AD4261" s="69">
        <v>240</v>
      </c>
      <c r="AE4261" s="33" t="s">
        <v>103</v>
      </c>
      <c r="AF4261" s="33" t="s">
        <v>103</v>
      </c>
      <c r="AG4261" s="33"/>
      <c r="AM4261" s="164">
        <f t="shared" si="212"/>
        <v>46004</v>
      </c>
      <c r="AX4261" s="37">
        <f t="shared" si="210"/>
        <v>46008</v>
      </c>
      <c r="AY4261" s="1" t="s">
        <v>1692</v>
      </c>
      <c r="AZ4261" s="183"/>
      <c r="BA4261" s="181"/>
      <c r="BB4261" s="181"/>
      <c r="BC4261" s="181"/>
      <c r="BD4261" s="181"/>
      <c r="BE4261" s="181"/>
      <c r="BF4261" s="181"/>
      <c r="BG4261" s="184"/>
      <c r="BT4261" s="37">
        <f t="shared" si="211"/>
        <v>46029</v>
      </c>
      <c r="BU4261" s="31" t="s">
        <v>1692</v>
      </c>
      <c r="BV4261" s="183"/>
      <c r="BW4261" s="192"/>
      <c r="BX4261" s="181"/>
      <c r="BY4261" s="181"/>
      <c r="BZ4261" s="181"/>
      <c r="CA4261" s="181"/>
      <c r="CB4261" s="181"/>
      <c r="CC4261" s="184"/>
      <c r="CE4261" s="1"/>
      <c r="CF4261" s="1"/>
      <c r="CG4261" s="1"/>
      <c r="CH4261" s="1"/>
      <c r="CI4261" s="1"/>
      <c r="CJ4261" s="1"/>
      <c r="CK4261" s="1"/>
      <c r="CL4261" s="1"/>
      <c r="CM4261" s="32"/>
      <c r="CN4261" s="1"/>
      <c r="CO4261" s="1"/>
    </row>
    <row r="4262" spans="1:93" ht="30" customHeight="1" x14ac:dyDescent="0.2">
      <c r="A4262" s="1">
        <v>4256</v>
      </c>
      <c r="B4262" s="1" t="s">
        <v>951</v>
      </c>
      <c r="C4262" s="1" t="s">
        <v>952</v>
      </c>
      <c r="D4262" s="1" t="s">
        <v>953</v>
      </c>
      <c r="E4262" s="1" t="s">
        <v>954</v>
      </c>
      <c r="F4262" s="1" t="s">
        <v>74</v>
      </c>
      <c r="G4262" s="1">
        <v>1</v>
      </c>
      <c r="H4262" s="1" t="s">
        <v>341</v>
      </c>
      <c r="I4262" s="1" t="s">
        <v>114</v>
      </c>
      <c r="J4262" s="64">
        <v>551</v>
      </c>
      <c r="K4262" s="76">
        <v>2309954</v>
      </c>
      <c r="L4262" s="29">
        <v>46001</v>
      </c>
      <c r="M4262" s="29" t="s">
        <v>4163</v>
      </c>
      <c r="N4262" s="1" t="s">
        <v>478</v>
      </c>
      <c r="O4262" s="28" t="s">
        <v>225</v>
      </c>
      <c r="P4262" s="1" t="s">
        <v>216</v>
      </c>
      <c r="Q4262" s="76">
        <v>12</v>
      </c>
      <c r="R4262" s="1" t="s">
        <v>537</v>
      </c>
      <c r="T4262" s="1" t="s">
        <v>115</v>
      </c>
      <c r="U4262" s="1"/>
      <c r="V4262" s="1"/>
      <c r="AC4262" s="93">
        <v>25.5</v>
      </c>
      <c r="AD4262" s="69">
        <v>230</v>
      </c>
      <c r="AE4262" s="33" t="s">
        <v>103</v>
      </c>
      <c r="AF4262" s="33" t="s">
        <v>103</v>
      </c>
      <c r="AG4262" s="33"/>
      <c r="AM4262" s="164">
        <f t="shared" si="212"/>
        <v>46004</v>
      </c>
      <c r="AX4262" s="37">
        <f t="shared" si="210"/>
        <v>46008</v>
      </c>
      <c r="AY4262" s="1" t="s">
        <v>1692</v>
      </c>
      <c r="AZ4262" s="183"/>
      <c r="BA4262" s="180">
        <v>38.1</v>
      </c>
      <c r="BB4262" s="180">
        <v>38.6</v>
      </c>
      <c r="BC4262" s="180">
        <v>39.299999999999997</v>
      </c>
      <c r="BD4262" s="180">
        <v>40.1</v>
      </c>
      <c r="BE4262" s="180">
        <v>38.200000000000003</v>
      </c>
      <c r="BF4262" s="180">
        <v>38.9</v>
      </c>
      <c r="BG4262" s="184"/>
      <c r="BT4262" s="37">
        <f t="shared" si="211"/>
        <v>46029</v>
      </c>
      <c r="BU4262" s="31" t="s">
        <v>1692</v>
      </c>
      <c r="BV4262" s="183"/>
      <c r="BW4262" s="191">
        <v>49.6</v>
      </c>
      <c r="BX4262" s="180">
        <v>50.7</v>
      </c>
      <c r="BY4262" s="180">
        <v>48.5</v>
      </c>
      <c r="BZ4262" s="180">
        <v>49.7</v>
      </c>
      <c r="CA4262" s="180">
        <v>51.2</v>
      </c>
      <c r="CB4262" s="180">
        <v>49.7</v>
      </c>
      <c r="CC4262" s="184"/>
      <c r="CE4262" s="1"/>
      <c r="CF4262" s="1"/>
      <c r="CG4262" s="1"/>
      <c r="CH4262" s="1"/>
      <c r="CI4262" s="1"/>
      <c r="CJ4262" s="1"/>
      <c r="CK4262" s="1"/>
      <c r="CL4262" s="1"/>
      <c r="CM4262" s="32"/>
      <c r="CN4262" s="1"/>
      <c r="CO4262" s="1"/>
    </row>
    <row r="4263" spans="1:93" ht="30" customHeight="1" x14ac:dyDescent="0.2">
      <c r="A4263" s="1">
        <v>4257</v>
      </c>
      <c r="B4263" s="1" t="s">
        <v>951</v>
      </c>
      <c r="C4263" s="1" t="s">
        <v>952</v>
      </c>
      <c r="D4263" s="1" t="s">
        <v>953</v>
      </c>
      <c r="E4263" s="1" t="s">
        <v>954</v>
      </c>
      <c r="F4263" s="1" t="s">
        <v>74</v>
      </c>
      <c r="G4263" s="1">
        <v>1</v>
      </c>
      <c r="H4263" s="1" t="s">
        <v>341</v>
      </c>
      <c r="I4263" s="1" t="s">
        <v>114</v>
      </c>
      <c r="J4263" s="64">
        <v>393</v>
      </c>
      <c r="K4263" s="76">
        <v>2310186</v>
      </c>
      <c r="L4263" s="29">
        <v>46001</v>
      </c>
      <c r="M4263" s="29" t="s">
        <v>4163</v>
      </c>
      <c r="N4263" s="1" t="s">
        <v>478</v>
      </c>
      <c r="O4263" s="28" t="s">
        <v>225</v>
      </c>
      <c r="P4263" s="1" t="s">
        <v>216</v>
      </c>
      <c r="Q4263" s="76">
        <v>10</v>
      </c>
      <c r="R4263" s="1" t="s">
        <v>537</v>
      </c>
      <c r="T4263" s="1" t="s">
        <v>115</v>
      </c>
      <c r="U4263" s="1"/>
      <c r="V4263" s="1"/>
      <c r="AC4263" s="93">
        <v>22.5</v>
      </c>
      <c r="AD4263" s="69">
        <v>240</v>
      </c>
      <c r="AE4263" s="33" t="s">
        <v>103</v>
      </c>
      <c r="AF4263" s="33" t="s">
        <v>103</v>
      </c>
      <c r="AG4263" s="33"/>
      <c r="AM4263" s="164">
        <f t="shared" si="212"/>
        <v>46004</v>
      </c>
      <c r="AX4263" s="37">
        <f t="shared" si="210"/>
        <v>46008</v>
      </c>
      <c r="AY4263" s="1" t="s">
        <v>1692</v>
      </c>
      <c r="AZ4263" s="183"/>
      <c r="BA4263" s="184"/>
      <c r="BB4263" s="184"/>
      <c r="BC4263" s="184"/>
      <c r="BD4263" s="184"/>
      <c r="BE4263" s="184"/>
      <c r="BF4263" s="184"/>
      <c r="BG4263" s="184"/>
      <c r="BT4263" s="37">
        <f t="shared" si="211"/>
        <v>46029</v>
      </c>
      <c r="BU4263" s="31" t="s">
        <v>1692</v>
      </c>
      <c r="BV4263" s="183"/>
      <c r="BW4263" s="207"/>
      <c r="BX4263" s="184"/>
      <c r="BY4263" s="184"/>
      <c r="BZ4263" s="184"/>
      <c r="CA4263" s="184"/>
      <c r="CB4263" s="184"/>
      <c r="CC4263" s="184"/>
      <c r="CE4263" s="1"/>
      <c r="CF4263" s="1"/>
      <c r="CG4263" s="1"/>
      <c r="CH4263" s="1"/>
      <c r="CI4263" s="1"/>
      <c r="CJ4263" s="1"/>
      <c r="CK4263" s="1"/>
      <c r="CL4263" s="1"/>
      <c r="CM4263" s="32"/>
      <c r="CN4263" s="1"/>
      <c r="CO4263" s="1"/>
    </row>
    <row r="4264" spans="1:93" ht="30" customHeight="1" x14ac:dyDescent="0.2">
      <c r="A4264" s="1">
        <v>4258</v>
      </c>
      <c r="B4264" s="1" t="s">
        <v>951</v>
      </c>
      <c r="C4264" s="1" t="s">
        <v>952</v>
      </c>
      <c r="D4264" s="1" t="s">
        <v>953</v>
      </c>
      <c r="E4264" s="1" t="s">
        <v>954</v>
      </c>
      <c r="F4264" s="1" t="s">
        <v>74</v>
      </c>
      <c r="G4264" s="1">
        <v>1</v>
      </c>
      <c r="H4264" s="1" t="s">
        <v>341</v>
      </c>
      <c r="I4264" s="1" t="s">
        <v>114</v>
      </c>
      <c r="J4264" s="64">
        <v>411</v>
      </c>
      <c r="K4264" s="76">
        <v>2309955</v>
      </c>
      <c r="L4264" s="29">
        <v>46001</v>
      </c>
      <c r="M4264" s="29" t="s">
        <v>4163</v>
      </c>
      <c r="N4264" s="1" t="s">
        <v>478</v>
      </c>
      <c r="O4264" s="28" t="s">
        <v>225</v>
      </c>
      <c r="P4264" s="1" t="s">
        <v>216</v>
      </c>
      <c r="Q4264" s="76">
        <v>9</v>
      </c>
      <c r="R4264" s="1" t="s">
        <v>537</v>
      </c>
      <c r="T4264" s="1" t="s">
        <v>115</v>
      </c>
      <c r="U4264" s="1"/>
      <c r="V4264" s="1"/>
      <c r="AC4264" s="93">
        <v>24</v>
      </c>
      <c r="AD4264" s="69">
        <v>225</v>
      </c>
      <c r="AE4264" s="33" t="s">
        <v>103</v>
      </c>
      <c r="AF4264" s="33" t="s">
        <v>103</v>
      </c>
      <c r="AG4264" s="33"/>
      <c r="AM4264" s="164">
        <f t="shared" si="212"/>
        <v>46004</v>
      </c>
      <c r="AX4264" s="37">
        <f t="shared" si="210"/>
        <v>46008</v>
      </c>
      <c r="AY4264" s="1" t="s">
        <v>1692</v>
      </c>
      <c r="AZ4264" s="183"/>
      <c r="BA4264" s="184"/>
      <c r="BB4264" s="184"/>
      <c r="BC4264" s="184"/>
      <c r="BD4264" s="184"/>
      <c r="BE4264" s="184"/>
      <c r="BF4264" s="184"/>
      <c r="BG4264" s="184"/>
      <c r="BT4264" s="37">
        <f t="shared" si="211"/>
        <v>46029</v>
      </c>
      <c r="BU4264" s="31" t="s">
        <v>1692</v>
      </c>
      <c r="BV4264" s="183"/>
      <c r="BW4264" s="207"/>
      <c r="BX4264" s="184"/>
      <c r="BY4264" s="184"/>
      <c r="BZ4264" s="184"/>
      <c r="CA4264" s="184"/>
      <c r="CB4264" s="184"/>
      <c r="CC4264" s="184"/>
      <c r="CE4264" s="1"/>
      <c r="CF4264" s="1"/>
      <c r="CG4264" s="1"/>
      <c r="CH4264" s="1"/>
      <c r="CI4264" s="1"/>
      <c r="CJ4264" s="1"/>
      <c r="CK4264" s="1"/>
      <c r="CL4264" s="1"/>
      <c r="CM4264" s="32"/>
      <c r="CN4264" s="1"/>
      <c r="CO4264" s="1"/>
    </row>
    <row r="4265" spans="1:93" ht="30" customHeight="1" x14ac:dyDescent="0.2">
      <c r="A4265" s="1">
        <v>4259</v>
      </c>
      <c r="B4265" s="1" t="s">
        <v>951</v>
      </c>
      <c r="C4265" s="1" t="s">
        <v>952</v>
      </c>
      <c r="D4265" s="1" t="s">
        <v>953</v>
      </c>
      <c r="E4265" s="1" t="s">
        <v>954</v>
      </c>
      <c r="F4265" s="1" t="s">
        <v>74</v>
      </c>
      <c r="G4265" s="1">
        <v>1</v>
      </c>
      <c r="H4265" s="1" t="s">
        <v>341</v>
      </c>
      <c r="I4265" s="1" t="s">
        <v>114</v>
      </c>
      <c r="J4265" s="64">
        <v>554</v>
      </c>
      <c r="K4265" s="76">
        <v>2310187</v>
      </c>
      <c r="L4265" s="29">
        <v>46001</v>
      </c>
      <c r="M4265" s="29" t="s">
        <v>4163</v>
      </c>
      <c r="N4265" s="1" t="s">
        <v>478</v>
      </c>
      <c r="O4265" s="28" t="s">
        <v>225</v>
      </c>
      <c r="P4265" s="1" t="s">
        <v>216</v>
      </c>
      <c r="Q4265" s="76">
        <v>12</v>
      </c>
      <c r="R4265" s="1" t="s">
        <v>537</v>
      </c>
      <c r="T4265" s="1" t="s">
        <v>115</v>
      </c>
      <c r="U4265" s="1"/>
      <c r="V4265" s="1"/>
      <c r="AC4265" s="93">
        <v>24.5</v>
      </c>
      <c r="AD4265" s="69">
        <v>210</v>
      </c>
      <c r="AE4265" s="33" t="s">
        <v>103</v>
      </c>
      <c r="AF4265" s="33" t="s">
        <v>103</v>
      </c>
      <c r="AG4265" s="33"/>
      <c r="AM4265" s="164">
        <f t="shared" si="212"/>
        <v>46004</v>
      </c>
      <c r="AX4265" s="37">
        <f t="shared" si="210"/>
        <v>46008</v>
      </c>
      <c r="AY4265" s="1" t="s">
        <v>1692</v>
      </c>
      <c r="AZ4265" s="183"/>
      <c r="BA4265" s="184"/>
      <c r="BB4265" s="184"/>
      <c r="BC4265" s="184"/>
      <c r="BD4265" s="184"/>
      <c r="BE4265" s="184"/>
      <c r="BF4265" s="184"/>
      <c r="BG4265" s="184"/>
      <c r="BT4265" s="37">
        <f t="shared" si="211"/>
        <v>46029</v>
      </c>
      <c r="BU4265" s="31" t="s">
        <v>1692</v>
      </c>
      <c r="BV4265" s="183"/>
      <c r="BW4265" s="207"/>
      <c r="BX4265" s="184"/>
      <c r="BY4265" s="184"/>
      <c r="BZ4265" s="184"/>
      <c r="CA4265" s="184"/>
      <c r="CB4265" s="184"/>
      <c r="CC4265" s="184"/>
      <c r="CE4265" s="1"/>
      <c r="CF4265" s="1"/>
      <c r="CG4265" s="1"/>
      <c r="CH4265" s="1"/>
      <c r="CI4265" s="1"/>
      <c r="CJ4265" s="1"/>
      <c r="CK4265" s="1"/>
      <c r="CL4265" s="1"/>
      <c r="CM4265" s="32"/>
      <c r="CN4265" s="1"/>
      <c r="CO4265" s="1"/>
    </row>
    <row r="4266" spans="1:93" ht="30" customHeight="1" x14ac:dyDescent="0.2">
      <c r="A4266" s="1">
        <v>4260</v>
      </c>
      <c r="B4266" s="1" t="s">
        <v>951</v>
      </c>
      <c r="C4266" s="1" t="s">
        <v>952</v>
      </c>
      <c r="D4266" s="1" t="s">
        <v>953</v>
      </c>
      <c r="E4266" s="1" t="s">
        <v>954</v>
      </c>
      <c r="F4266" s="1" t="s">
        <v>74</v>
      </c>
      <c r="G4266" s="1">
        <v>1</v>
      </c>
      <c r="H4266" s="1" t="s">
        <v>341</v>
      </c>
      <c r="I4266" s="1" t="s">
        <v>114</v>
      </c>
      <c r="J4266" s="64">
        <v>394</v>
      </c>
      <c r="K4266" s="76">
        <v>2309956</v>
      </c>
      <c r="L4266" s="29">
        <v>46001</v>
      </c>
      <c r="M4266" s="29" t="s">
        <v>4163</v>
      </c>
      <c r="N4266" s="1" t="s">
        <v>478</v>
      </c>
      <c r="O4266" s="28" t="s">
        <v>225</v>
      </c>
      <c r="P4266" s="1" t="s">
        <v>216</v>
      </c>
      <c r="Q4266" s="76">
        <v>10</v>
      </c>
      <c r="R4266" s="1" t="s">
        <v>537</v>
      </c>
      <c r="T4266" s="1" t="s">
        <v>115</v>
      </c>
      <c r="U4266" s="1"/>
      <c r="V4266" s="1"/>
      <c r="AC4266" s="93">
        <v>20</v>
      </c>
      <c r="AD4266" s="69">
        <v>210</v>
      </c>
      <c r="AE4266" s="33" t="s">
        <v>103</v>
      </c>
      <c r="AF4266" s="33" t="s">
        <v>103</v>
      </c>
      <c r="AG4266" s="33"/>
      <c r="AM4266" s="164">
        <f t="shared" si="212"/>
        <v>46004</v>
      </c>
      <c r="AX4266" s="37">
        <f t="shared" si="210"/>
        <v>46008</v>
      </c>
      <c r="AY4266" s="1" t="s">
        <v>1692</v>
      </c>
      <c r="AZ4266" s="183"/>
      <c r="BA4266" s="184"/>
      <c r="BB4266" s="184"/>
      <c r="BC4266" s="184"/>
      <c r="BD4266" s="184"/>
      <c r="BE4266" s="184"/>
      <c r="BF4266" s="184"/>
      <c r="BG4266" s="184"/>
      <c r="BT4266" s="37">
        <f t="shared" si="211"/>
        <v>46029</v>
      </c>
      <c r="BU4266" s="31" t="s">
        <v>1692</v>
      </c>
      <c r="BV4266" s="183"/>
      <c r="BW4266" s="207"/>
      <c r="BX4266" s="184"/>
      <c r="BY4266" s="184"/>
      <c r="BZ4266" s="184"/>
      <c r="CA4266" s="184"/>
      <c r="CB4266" s="184"/>
      <c r="CC4266" s="184"/>
      <c r="CE4266" s="1"/>
      <c r="CF4266" s="1"/>
      <c r="CG4266" s="1"/>
      <c r="CH4266" s="1"/>
      <c r="CI4266" s="1"/>
      <c r="CJ4266" s="1"/>
      <c r="CK4266" s="1"/>
      <c r="CL4266" s="1"/>
      <c r="CM4266" s="32"/>
      <c r="CN4266" s="1"/>
      <c r="CO4266" s="1"/>
    </row>
    <row r="4267" spans="1:93" ht="30" customHeight="1" x14ac:dyDescent="0.2">
      <c r="A4267" s="1">
        <v>4261</v>
      </c>
      <c r="B4267" s="1" t="s">
        <v>951</v>
      </c>
      <c r="C4267" s="1" t="s">
        <v>952</v>
      </c>
      <c r="D4267" s="1" t="s">
        <v>953</v>
      </c>
      <c r="E4267" s="1" t="s">
        <v>954</v>
      </c>
      <c r="F4267" s="1" t="s">
        <v>74</v>
      </c>
      <c r="G4267" s="1">
        <v>1</v>
      </c>
      <c r="H4267" s="1" t="s">
        <v>341</v>
      </c>
      <c r="I4267" s="1" t="s">
        <v>114</v>
      </c>
      <c r="J4267" s="64">
        <v>414</v>
      </c>
      <c r="K4267" s="76">
        <v>2309957</v>
      </c>
      <c r="L4267" s="29">
        <v>46001</v>
      </c>
      <c r="M4267" s="29" t="s">
        <v>4163</v>
      </c>
      <c r="N4267" s="1" t="s">
        <v>478</v>
      </c>
      <c r="O4267" s="28" t="s">
        <v>225</v>
      </c>
      <c r="P4267" s="1" t="s">
        <v>216</v>
      </c>
      <c r="Q4267" s="76">
        <v>9</v>
      </c>
      <c r="R4267" s="1" t="s">
        <v>537</v>
      </c>
      <c r="S4267" s="1">
        <v>6</v>
      </c>
      <c r="T4267" s="1" t="s">
        <v>115</v>
      </c>
      <c r="U4267" s="1"/>
      <c r="V4267" s="1"/>
      <c r="AC4267" s="93">
        <v>21.5</v>
      </c>
      <c r="AD4267" s="69">
        <v>200</v>
      </c>
      <c r="AE4267" s="33" t="s">
        <v>103</v>
      </c>
      <c r="AF4267" s="33" t="s">
        <v>103</v>
      </c>
      <c r="AG4267" s="33"/>
      <c r="AM4267" s="164">
        <f t="shared" si="212"/>
        <v>46004</v>
      </c>
      <c r="AX4267" s="37">
        <f t="shared" si="210"/>
        <v>46008</v>
      </c>
      <c r="AY4267" s="1" t="s">
        <v>1692</v>
      </c>
      <c r="AZ4267" s="183"/>
      <c r="BA4267" s="184"/>
      <c r="BB4267" s="184"/>
      <c r="BC4267" s="184"/>
      <c r="BD4267" s="184"/>
      <c r="BE4267" s="184"/>
      <c r="BF4267" s="184"/>
      <c r="BG4267" s="184"/>
      <c r="BT4267" s="37">
        <f t="shared" si="211"/>
        <v>46029</v>
      </c>
      <c r="BU4267" s="31" t="s">
        <v>1692</v>
      </c>
      <c r="BV4267" s="183"/>
      <c r="BW4267" s="207"/>
      <c r="BX4267" s="184"/>
      <c r="BY4267" s="184"/>
      <c r="BZ4267" s="184"/>
      <c r="CA4267" s="184"/>
      <c r="CB4267" s="184"/>
      <c r="CC4267" s="184"/>
      <c r="CE4267" s="1"/>
      <c r="CF4267" s="1"/>
      <c r="CG4267" s="1"/>
      <c r="CH4267" s="1"/>
      <c r="CI4267" s="1"/>
      <c r="CJ4267" s="1"/>
      <c r="CK4267" s="1"/>
      <c r="CL4267" s="1"/>
      <c r="CM4267" s="32"/>
      <c r="CN4267" s="1"/>
      <c r="CO4267" s="1"/>
    </row>
    <row r="4268" spans="1:93" ht="30" customHeight="1" x14ac:dyDescent="0.2">
      <c r="A4268" s="1">
        <v>4262</v>
      </c>
      <c r="B4268" s="1" t="s">
        <v>951</v>
      </c>
      <c r="C4268" s="1" t="s">
        <v>952</v>
      </c>
      <c r="D4268" s="1" t="s">
        <v>953</v>
      </c>
      <c r="E4268" s="1" t="s">
        <v>954</v>
      </c>
      <c r="F4268" s="1" t="s">
        <v>74</v>
      </c>
      <c r="G4268" s="1">
        <v>1</v>
      </c>
      <c r="H4268" s="1" t="s">
        <v>341</v>
      </c>
      <c r="I4268" s="1" t="s">
        <v>114</v>
      </c>
      <c r="J4268" s="64">
        <v>539</v>
      </c>
      <c r="K4268" s="76">
        <v>2310188</v>
      </c>
      <c r="L4268" s="29">
        <v>46001</v>
      </c>
      <c r="M4268" s="29" t="s">
        <v>4163</v>
      </c>
      <c r="N4268" s="1" t="s">
        <v>478</v>
      </c>
      <c r="O4268" s="28" t="s">
        <v>225</v>
      </c>
      <c r="P4268" s="1" t="s">
        <v>216</v>
      </c>
      <c r="Q4268" s="76">
        <v>12</v>
      </c>
      <c r="R4268" s="1" t="s">
        <v>537</v>
      </c>
      <c r="T4268" s="1" t="s">
        <v>115</v>
      </c>
      <c r="U4268" s="1"/>
      <c r="V4268" s="1"/>
      <c r="AC4268" s="93">
        <v>23</v>
      </c>
      <c r="AD4268" s="69">
        <v>235</v>
      </c>
      <c r="AE4268" s="33" t="s">
        <v>103</v>
      </c>
      <c r="AF4268" s="33" t="s">
        <v>103</v>
      </c>
      <c r="AG4268" s="33"/>
      <c r="AM4268" s="164">
        <f t="shared" si="212"/>
        <v>46004</v>
      </c>
      <c r="AX4268" s="37">
        <f t="shared" si="210"/>
        <v>46008</v>
      </c>
      <c r="AY4268" s="1" t="s">
        <v>1692</v>
      </c>
      <c r="AZ4268" s="183"/>
      <c r="BA4268" s="184"/>
      <c r="BB4268" s="184"/>
      <c r="BC4268" s="184"/>
      <c r="BD4268" s="184"/>
      <c r="BE4268" s="184"/>
      <c r="BF4268" s="184"/>
      <c r="BG4268" s="184"/>
      <c r="BT4268" s="37">
        <f t="shared" si="211"/>
        <v>46029</v>
      </c>
      <c r="BU4268" s="31" t="s">
        <v>1692</v>
      </c>
      <c r="BV4268" s="183"/>
      <c r="BW4268" s="207"/>
      <c r="BX4268" s="184"/>
      <c r="BY4268" s="184"/>
      <c r="BZ4268" s="184"/>
      <c r="CA4268" s="184"/>
      <c r="CB4268" s="184"/>
      <c r="CC4268" s="184"/>
      <c r="CE4268" s="1"/>
      <c r="CF4268" s="1"/>
      <c r="CG4268" s="1"/>
      <c r="CH4268" s="1"/>
      <c r="CI4268" s="1"/>
      <c r="CJ4268" s="1"/>
      <c r="CK4268" s="1"/>
      <c r="CL4268" s="1"/>
      <c r="CM4268" s="32"/>
      <c r="CN4268" s="1"/>
      <c r="CO4268" s="1"/>
    </row>
    <row r="4269" spans="1:93" ht="30" customHeight="1" x14ac:dyDescent="0.2">
      <c r="A4269" s="1">
        <v>4263</v>
      </c>
      <c r="B4269" s="1" t="s">
        <v>951</v>
      </c>
      <c r="C4269" s="1" t="s">
        <v>952</v>
      </c>
      <c r="D4269" s="1" t="s">
        <v>953</v>
      </c>
      <c r="E4269" s="1" t="s">
        <v>954</v>
      </c>
      <c r="F4269" s="1" t="s">
        <v>74</v>
      </c>
      <c r="G4269" s="1">
        <v>1</v>
      </c>
      <c r="H4269" s="1" t="s">
        <v>341</v>
      </c>
      <c r="I4269" s="1" t="s">
        <v>114</v>
      </c>
      <c r="J4269" s="64">
        <v>435</v>
      </c>
      <c r="K4269" s="76">
        <v>2310189</v>
      </c>
      <c r="L4269" s="29">
        <v>46001</v>
      </c>
      <c r="M4269" s="29" t="s">
        <v>4163</v>
      </c>
      <c r="N4269" s="1" t="s">
        <v>478</v>
      </c>
      <c r="O4269" s="28" t="s">
        <v>225</v>
      </c>
      <c r="P4269" s="1" t="s">
        <v>216</v>
      </c>
      <c r="Q4269" s="76">
        <v>10</v>
      </c>
      <c r="R4269" s="1" t="s">
        <v>537</v>
      </c>
      <c r="T4269" s="1" t="s">
        <v>115</v>
      </c>
      <c r="U4269" s="1"/>
      <c r="V4269" s="1"/>
      <c r="AC4269" s="93">
        <v>22</v>
      </c>
      <c r="AD4269" s="69">
        <v>240</v>
      </c>
      <c r="AE4269" s="33" t="s">
        <v>103</v>
      </c>
      <c r="AF4269" s="33" t="s">
        <v>103</v>
      </c>
      <c r="AG4269" s="33"/>
      <c r="AM4269" s="164">
        <f t="shared" si="212"/>
        <v>46004</v>
      </c>
      <c r="AX4269" s="37">
        <f t="shared" si="210"/>
        <v>46008</v>
      </c>
      <c r="AY4269" s="1" t="s">
        <v>1692</v>
      </c>
      <c r="AZ4269" s="183"/>
      <c r="BA4269" s="184"/>
      <c r="BB4269" s="184"/>
      <c r="BC4269" s="184"/>
      <c r="BD4269" s="184"/>
      <c r="BE4269" s="184"/>
      <c r="BF4269" s="184"/>
      <c r="BG4269" s="184"/>
      <c r="BT4269" s="37">
        <f t="shared" si="211"/>
        <v>46029</v>
      </c>
      <c r="BU4269" s="31" t="s">
        <v>1692</v>
      </c>
      <c r="BV4269" s="183"/>
      <c r="BW4269" s="207"/>
      <c r="BX4269" s="184"/>
      <c r="BY4269" s="184"/>
      <c r="BZ4269" s="184"/>
      <c r="CA4269" s="184"/>
      <c r="CB4269" s="184"/>
      <c r="CC4269" s="184"/>
      <c r="CE4269" s="1"/>
      <c r="CF4269" s="1"/>
      <c r="CG4269" s="1"/>
      <c r="CH4269" s="1"/>
      <c r="CI4269" s="1"/>
      <c r="CJ4269" s="1"/>
      <c r="CK4269" s="1"/>
      <c r="CL4269" s="1"/>
      <c r="CM4269" s="32"/>
      <c r="CN4269" s="1"/>
      <c r="CO4269" s="1"/>
    </row>
    <row r="4270" spans="1:93" ht="30" customHeight="1" x14ac:dyDescent="0.2">
      <c r="A4270" s="1">
        <v>4264</v>
      </c>
      <c r="B4270" s="1" t="s">
        <v>951</v>
      </c>
      <c r="C4270" s="1" t="s">
        <v>952</v>
      </c>
      <c r="D4270" s="1" t="s">
        <v>953</v>
      </c>
      <c r="E4270" s="1" t="s">
        <v>954</v>
      </c>
      <c r="F4270" s="1" t="s">
        <v>74</v>
      </c>
      <c r="G4270" s="1">
        <v>1</v>
      </c>
      <c r="H4270" s="1" t="s">
        <v>341</v>
      </c>
      <c r="I4270" s="1" t="s">
        <v>114</v>
      </c>
      <c r="J4270" s="64">
        <v>274</v>
      </c>
      <c r="K4270" s="76">
        <v>2309958</v>
      </c>
      <c r="L4270" s="29">
        <v>46001</v>
      </c>
      <c r="M4270" s="29" t="s">
        <v>4163</v>
      </c>
      <c r="N4270" s="1" t="s">
        <v>478</v>
      </c>
      <c r="O4270" s="28" t="s">
        <v>225</v>
      </c>
      <c r="P4270" s="1" t="s">
        <v>216</v>
      </c>
      <c r="Q4270" s="76">
        <v>8</v>
      </c>
      <c r="R4270" s="1" t="s">
        <v>537</v>
      </c>
      <c r="T4270" s="1" t="s">
        <v>115</v>
      </c>
      <c r="U4270" s="1"/>
      <c r="V4270" s="1"/>
      <c r="AC4270" s="93">
        <v>21</v>
      </c>
      <c r="AD4270" s="69">
        <v>220</v>
      </c>
      <c r="AE4270" s="33" t="s">
        <v>103</v>
      </c>
      <c r="AF4270" s="33" t="s">
        <v>103</v>
      </c>
      <c r="AG4270" s="33"/>
      <c r="AM4270" s="164">
        <f t="shared" si="212"/>
        <v>46004</v>
      </c>
      <c r="AX4270" s="37">
        <f t="shared" si="210"/>
        <v>46008</v>
      </c>
      <c r="AY4270" s="1" t="s">
        <v>1692</v>
      </c>
      <c r="AZ4270" s="183"/>
      <c r="BA4270" s="184"/>
      <c r="BB4270" s="184"/>
      <c r="BC4270" s="184"/>
      <c r="BD4270" s="184"/>
      <c r="BE4270" s="184"/>
      <c r="BF4270" s="184"/>
      <c r="BG4270" s="184"/>
      <c r="BT4270" s="37">
        <f t="shared" si="211"/>
        <v>46029</v>
      </c>
      <c r="BU4270" s="31" t="s">
        <v>1692</v>
      </c>
      <c r="BV4270" s="183"/>
      <c r="BW4270" s="207"/>
      <c r="BX4270" s="184"/>
      <c r="BY4270" s="184"/>
      <c r="BZ4270" s="184"/>
      <c r="CA4270" s="184"/>
      <c r="CB4270" s="184"/>
      <c r="CC4270" s="184"/>
      <c r="CE4270" s="1"/>
      <c r="CF4270" s="1"/>
      <c r="CG4270" s="1"/>
      <c r="CH4270" s="1"/>
      <c r="CI4270" s="1"/>
      <c r="CJ4270" s="1"/>
      <c r="CK4270" s="1"/>
      <c r="CL4270" s="1"/>
      <c r="CM4270" s="32"/>
      <c r="CN4270" s="1"/>
      <c r="CO4270" s="1"/>
    </row>
    <row r="4271" spans="1:93" ht="30" customHeight="1" x14ac:dyDescent="0.2">
      <c r="A4271" s="1">
        <v>4265</v>
      </c>
      <c r="B4271" s="1" t="s">
        <v>951</v>
      </c>
      <c r="C4271" s="1" t="s">
        <v>952</v>
      </c>
      <c r="D4271" s="1" t="s">
        <v>953</v>
      </c>
      <c r="E4271" s="1" t="s">
        <v>954</v>
      </c>
      <c r="F4271" s="1" t="s">
        <v>74</v>
      </c>
      <c r="G4271" s="1">
        <v>1</v>
      </c>
      <c r="H4271" s="1" t="s">
        <v>341</v>
      </c>
      <c r="I4271" s="1" t="s">
        <v>114</v>
      </c>
      <c r="J4271" s="64">
        <v>557</v>
      </c>
      <c r="K4271" s="76">
        <v>2310190</v>
      </c>
      <c r="L4271" s="29">
        <v>46001</v>
      </c>
      <c r="M4271" s="29" t="s">
        <v>4163</v>
      </c>
      <c r="N4271" s="1" t="s">
        <v>478</v>
      </c>
      <c r="O4271" s="28" t="s">
        <v>225</v>
      </c>
      <c r="P4271" s="1" t="s">
        <v>216</v>
      </c>
      <c r="Q4271" s="76">
        <v>12</v>
      </c>
      <c r="R4271" s="1" t="s">
        <v>537</v>
      </c>
      <c r="T4271" s="1" t="s">
        <v>115</v>
      </c>
      <c r="U4271" s="1"/>
      <c r="V4271" s="1"/>
      <c r="AC4271" s="93">
        <v>23</v>
      </c>
      <c r="AD4271" s="69">
        <v>240</v>
      </c>
      <c r="AE4271" s="33" t="s">
        <v>103</v>
      </c>
      <c r="AF4271" s="33" t="s">
        <v>103</v>
      </c>
      <c r="AG4271" s="33"/>
      <c r="AM4271" s="164">
        <f t="shared" si="212"/>
        <v>46004</v>
      </c>
      <c r="AX4271" s="37">
        <f t="shared" si="210"/>
        <v>46008</v>
      </c>
      <c r="AY4271" s="1" t="s">
        <v>1692</v>
      </c>
      <c r="AZ4271" s="183"/>
      <c r="BA4271" s="184"/>
      <c r="BB4271" s="184"/>
      <c r="BC4271" s="184"/>
      <c r="BD4271" s="184"/>
      <c r="BE4271" s="184"/>
      <c r="BF4271" s="184"/>
      <c r="BG4271" s="184"/>
      <c r="BT4271" s="37">
        <f t="shared" si="211"/>
        <v>46029</v>
      </c>
      <c r="BU4271" s="31" t="s">
        <v>1692</v>
      </c>
      <c r="BV4271" s="183"/>
      <c r="BW4271" s="207"/>
      <c r="BX4271" s="184"/>
      <c r="BY4271" s="184"/>
      <c r="BZ4271" s="184"/>
      <c r="CA4271" s="184"/>
      <c r="CB4271" s="184"/>
      <c r="CC4271" s="184"/>
      <c r="CE4271" s="1"/>
      <c r="CF4271" s="1"/>
      <c r="CG4271" s="1"/>
      <c r="CH4271" s="1"/>
      <c r="CI4271" s="1"/>
      <c r="CJ4271" s="1"/>
      <c r="CK4271" s="1"/>
      <c r="CL4271" s="1"/>
      <c r="CM4271" s="32"/>
      <c r="CN4271" s="1"/>
      <c r="CO4271" s="1"/>
    </row>
    <row r="4272" spans="1:93" ht="30" customHeight="1" x14ac:dyDescent="0.2">
      <c r="A4272" s="1">
        <v>4266</v>
      </c>
      <c r="B4272" s="1" t="s">
        <v>951</v>
      </c>
      <c r="C4272" s="1" t="s">
        <v>952</v>
      </c>
      <c r="D4272" s="1" t="s">
        <v>953</v>
      </c>
      <c r="E4272" s="1" t="s">
        <v>954</v>
      </c>
      <c r="F4272" s="1" t="s">
        <v>74</v>
      </c>
      <c r="G4272" s="1">
        <v>1</v>
      </c>
      <c r="H4272" s="1" t="s">
        <v>341</v>
      </c>
      <c r="I4272" s="1" t="s">
        <v>114</v>
      </c>
      <c r="J4272" s="64">
        <v>403</v>
      </c>
      <c r="K4272" s="76">
        <v>2309959</v>
      </c>
      <c r="L4272" s="29">
        <v>46001</v>
      </c>
      <c r="M4272" s="29" t="s">
        <v>4163</v>
      </c>
      <c r="N4272" s="1" t="s">
        <v>478</v>
      </c>
      <c r="O4272" s="28" t="s">
        <v>225</v>
      </c>
      <c r="P4272" s="1" t="s">
        <v>216</v>
      </c>
      <c r="Q4272" s="76">
        <v>9</v>
      </c>
      <c r="R4272" s="1" t="s">
        <v>537</v>
      </c>
      <c r="T4272" s="1" t="s">
        <v>115</v>
      </c>
      <c r="U4272" s="1"/>
      <c r="V4272" s="1"/>
      <c r="AC4272" s="93">
        <v>23</v>
      </c>
      <c r="AD4272" s="69">
        <v>200</v>
      </c>
      <c r="AE4272" s="33" t="s">
        <v>103</v>
      </c>
      <c r="AF4272" s="33" t="s">
        <v>103</v>
      </c>
      <c r="AG4272" s="33"/>
      <c r="AM4272" s="164">
        <f t="shared" si="212"/>
        <v>46004</v>
      </c>
      <c r="AX4272" s="37">
        <f t="shared" si="210"/>
        <v>46008</v>
      </c>
      <c r="AY4272" s="1" t="s">
        <v>1692</v>
      </c>
      <c r="AZ4272" s="183"/>
      <c r="BA4272" s="184"/>
      <c r="BB4272" s="184"/>
      <c r="BC4272" s="184"/>
      <c r="BD4272" s="184"/>
      <c r="BE4272" s="184"/>
      <c r="BF4272" s="184"/>
      <c r="BG4272" s="184"/>
      <c r="BT4272" s="37">
        <f t="shared" si="211"/>
        <v>46029</v>
      </c>
      <c r="BU4272" s="31" t="s">
        <v>1692</v>
      </c>
      <c r="BV4272" s="183"/>
      <c r="BW4272" s="207"/>
      <c r="BX4272" s="184"/>
      <c r="BY4272" s="184"/>
      <c r="BZ4272" s="184"/>
      <c r="CA4272" s="184"/>
      <c r="CB4272" s="184"/>
      <c r="CC4272" s="184"/>
      <c r="CE4272" s="1"/>
      <c r="CF4272" s="1"/>
      <c r="CG4272" s="1"/>
      <c r="CH4272" s="1"/>
      <c r="CI4272" s="1"/>
      <c r="CJ4272" s="1"/>
      <c r="CK4272" s="1"/>
      <c r="CL4272" s="1"/>
      <c r="CM4272" s="32"/>
      <c r="CN4272" s="1"/>
      <c r="CO4272" s="1"/>
    </row>
    <row r="4273" spans="1:93" ht="30" customHeight="1" x14ac:dyDescent="0.2">
      <c r="A4273" s="1">
        <v>4267</v>
      </c>
      <c r="B4273" s="1" t="s">
        <v>951</v>
      </c>
      <c r="C4273" s="1" t="s">
        <v>952</v>
      </c>
      <c r="D4273" s="1" t="s">
        <v>953</v>
      </c>
      <c r="E4273" s="1" t="s">
        <v>954</v>
      </c>
      <c r="F4273" s="1" t="s">
        <v>74</v>
      </c>
      <c r="G4273" s="1">
        <v>1</v>
      </c>
      <c r="H4273" s="1" t="s">
        <v>341</v>
      </c>
      <c r="I4273" s="1" t="s">
        <v>114</v>
      </c>
      <c r="J4273" s="64">
        <v>528</v>
      </c>
      <c r="K4273" s="76">
        <v>2310191</v>
      </c>
      <c r="L4273" s="29">
        <v>46001</v>
      </c>
      <c r="M4273" s="29" t="s">
        <v>4163</v>
      </c>
      <c r="N4273" s="1" t="s">
        <v>478</v>
      </c>
      <c r="O4273" s="28" t="s">
        <v>225</v>
      </c>
      <c r="P4273" s="1" t="s">
        <v>216</v>
      </c>
      <c r="Q4273" s="76">
        <v>12</v>
      </c>
      <c r="R4273" s="1" t="s">
        <v>537</v>
      </c>
      <c r="T4273" s="1" t="s">
        <v>115</v>
      </c>
      <c r="U4273" s="1"/>
      <c r="V4273" s="1"/>
      <c r="AC4273" s="93">
        <v>24</v>
      </c>
      <c r="AD4273" s="69">
        <v>240</v>
      </c>
      <c r="AE4273" s="33" t="s">
        <v>103</v>
      </c>
      <c r="AF4273" s="33" t="s">
        <v>103</v>
      </c>
      <c r="AG4273" s="33"/>
      <c r="AM4273" s="164">
        <f t="shared" si="212"/>
        <v>46004</v>
      </c>
      <c r="AX4273" s="37">
        <f t="shared" si="210"/>
        <v>46008</v>
      </c>
      <c r="AY4273" s="1" t="s">
        <v>1692</v>
      </c>
      <c r="AZ4273" s="183"/>
      <c r="BA4273" s="184"/>
      <c r="BB4273" s="184"/>
      <c r="BC4273" s="184"/>
      <c r="BD4273" s="184"/>
      <c r="BE4273" s="184"/>
      <c r="BF4273" s="184"/>
      <c r="BG4273" s="184"/>
      <c r="BT4273" s="37">
        <f t="shared" si="211"/>
        <v>46029</v>
      </c>
      <c r="BU4273" s="31" t="s">
        <v>1692</v>
      </c>
      <c r="BV4273" s="183"/>
      <c r="BW4273" s="207"/>
      <c r="BX4273" s="184"/>
      <c r="BY4273" s="184"/>
      <c r="BZ4273" s="184"/>
      <c r="CA4273" s="184"/>
      <c r="CB4273" s="184"/>
      <c r="CC4273" s="184"/>
      <c r="CE4273" s="1"/>
      <c r="CF4273" s="1"/>
      <c r="CG4273" s="1"/>
      <c r="CH4273" s="1"/>
      <c r="CI4273" s="1"/>
      <c r="CJ4273" s="1"/>
      <c r="CK4273" s="1"/>
      <c r="CL4273" s="1"/>
      <c r="CM4273" s="32"/>
      <c r="CN4273" s="1"/>
      <c r="CO4273" s="1"/>
    </row>
    <row r="4274" spans="1:93" ht="30" customHeight="1" x14ac:dyDescent="0.2">
      <c r="A4274" s="1">
        <v>4268</v>
      </c>
      <c r="B4274" s="1" t="s">
        <v>951</v>
      </c>
      <c r="C4274" s="1" t="s">
        <v>952</v>
      </c>
      <c r="D4274" s="1" t="s">
        <v>953</v>
      </c>
      <c r="E4274" s="1" t="s">
        <v>954</v>
      </c>
      <c r="F4274" s="1" t="s">
        <v>74</v>
      </c>
      <c r="G4274" s="1">
        <v>1</v>
      </c>
      <c r="H4274" s="1" t="s">
        <v>341</v>
      </c>
      <c r="I4274" s="1" t="s">
        <v>114</v>
      </c>
      <c r="J4274" s="64">
        <v>303</v>
      </c>
      <c r="K4274" s="76">
        <v>2310192</v>
      </c>
      <c r="L4274" s="29">
        <v>46001</v>
      </c>
      <c r="M4274" s="29" t="s">
        <v>4163</v>
      </c>
      <c r="N4274" s="1" t="s">
        <v>478</v>
      </c>
      <c r="O4274" s="28" t="s">
        <v>225</v>
      </c>
      <c r="P4274" s="1" t="s">
        <v>216</v>
      </c>
      <c r="Q4274" s="76">
        <v>8</v>
      </c>
      <c r="R4274" s="1" t="s">
        <v>537</v>
      </c>
      <c r="T4274" s="1" t="s">
        <v>115</v>
      </c>
      <c r="U4274" s="1"/>
      <c r="V4274" s="1"/>
      <c r="AC4274" s="93">
        <v>22</v>
      </c>
      <c r="AD4274" s="69">
        <v>215</v>
      </c>
      <c r="AE4274" s="33" t="s">
        <v>103</v>
      </c>
      <c r="AF4274" s="33" t="s">
        <v>103</v>
      </c>
      <c r="AG4274" s="33"/>
      <c r="AM4274" s="164">
        <f t="shared" si="212"/>
        <v>46004</v>
      </c>
      <c r="AX4274" s="37">
        <f t="shared" si="210"/>
        <v>46008</v>
      </c>
      <c r="AY4274" s="1" t="s">
        <v>1692</v>
      </c>
      <c r="AZ4274" s="183"/>
      <c r="BA4274" s="184"/>
      <c r="BB4274" s="184"/>
      <c r="BC4274" s="184"/>
      <c r="BD4274" s="184"/>
      <c r="BE4274" s="184"/>
      <c r="BF4274" s="184"/>
      <c r="BG4274" s="184"/>
      <c r="BT4274" s="37">
        <f t="shared" si="211"/>
        <v>46029</v>
      </c>
      <c r="BU4274" s="31" t="s">
        <v>1692</v>
      </c>
      <c r="BV4274" s="183"/>
      <c r="BW4274" s="207"/>
      <c r="BX4274" s="184"/>
      <c r="BY4274" s="184"/>
      <c r="BZ4274" s="184"/>
      <c r="CA4274" s="184"/>
      <c r="CB4274" s="184"/>
      <c r="CC4274" s="184"/>
      <c r="CE4274" s="1"/>
      <c r="CF4274" s="1"/>
      <c r="CG4274" s="1"/>
      <c r="CH4274" s="1"/>
      <c r="CI4274" s="1"/>
      <c r="CJ4274" s="1"/>
      <c r="CK4274" s="1"/>
      <c r="CL4274" s="1"/>
      <c r="CM4274" s="32"/>
      <c r="CN4274" s="1"/>
      <c r="CO4274" s="1"/>
    </row>
    <row r="4275" spans="1:93" ht="30" customHeight="1" x14ac:dyDescent="0.2">
      <c r="A4275" s="1">
        <v>4269</v>
      </c>
      <c r="B4275" s="1" t="s">
        <v>951</v>
      </c>
      <c r="C4275" s="1" t="s">
        <v>952</v>
      </c>
      <c r="D4275" s="1" t="s">
        <v>953</v>
      </c>
      <c r="E4275" s="1" t="s">
        <v>954</v>
      </c>
      <c r="F4275" s="1" t="s">
        <v>74</v>
      </c>
      <c r="G4275" s="1">
        <v>1</v>
      </c>
      <c r="H4275" s="1" t="s">
        <v>341</v>
      </c>
      <c r="I4275" s="1" t="s">
        <v>114</v>
      </c>
      <c r="J4275" s="64">
        <v>587</v>
      </c>
      <c r="K4275" s="76">
        <v>2309960</v>
      </c>
      <c r="L4275" s="29">
        <v>46001</v>
      </c>
      <c r="M4275" s="29" t="s">
        <v>4163</v>
      </c>
      <c r="N4275" s="1" t="s">
        <v>478</v>
      </c>
      <c r="O4275" s="28" t="s">
        <v>225</v>
      </c>
      <c r="P4275" s="1" t="s">
        <v>216</v>
      </c>
      <c r="Q4275" s="76">
        <v>12</v>
      </c>
      <c r="R4275" s="1" t="s">
        <v>537</v>
      </c>
      <c r="T4275" s="1" t="s">
        <v>115</v>
      </c>
      <c r="U4275" s="1"/>
      <c r="V4275" s="1"/>
      <c r="AC4275" s="93">
        <v>23</v>
      </c>
      <c r="AD4275" s="69">
        <v>240</v>
      </c>
      <c r="AE4275" s="33" t="s">
        <v>103</v>
      </c>
      <c r="AF4275" s="33" t="s">
        <v>103</v>
      </c>
      <c r="AG4275" s="33"/>
      <c r="AM4275" s="164">
        <f t="shared" si="212"/>
        <v>46004</v>
      </c>
      <c r="AX4275" s="37">
        <f t="shared" si="210"/>
        <v>46008</v>
      </c>
      <c r="AY4275" s="1" t="s">
        <v>1692</v>
      </c>
      <c r="AZ4275" s="183"/>
      <c r="BA4275" s="184"/>
      <c r="BB4275" s="184"/>
      <c r="BC4275" s="184"/>
      <c r="BD4275" s="184"/>
      <c r="BE4275" s="184"/>
      <c r="BF4275" s="184"/>
      <c r="BG4275" s="184"/>
      <c r="BT4275" s="37">
        <f t="shared" si="211"/>
        <v>46029</v>
      </c>
      <c r="BU4275" s="31" t="s">
        <v>1692</v>
      </c>
      <c r="BV4275" s="183"/>
      <c r="BW4275" s="207"/>
      <c r="BX4275" s="184"/>
      <c r="BY4275" s="184"/>
      <c r="BZ4275" s="184"/>
      <c r="CA4275" s="184"/>
      <c r="CB4275" s="184"/>
      <c r="CC4275" s="184"/>
      <c r="CE4275" s="1"/>
      <c r="CF4275" s="1"/>
      <c r="CG4275" s="1"/>
      <c r="CH4275" s="1"/>
      <c r="CI4275" s="1"/>
      <c r="CJ4275" s="1"/>
      <c r="CK4275" s="1"/>
      <c r="CL4275" s="1"/>
      <c r="CM4275" s="32"/>
      <c r="CN4275" s="1"/>
      <c r="CO4275" s="1"/>
    </row>
    <row r="4276" spans="1:93" ht="30" customHeight="1" x14ac:dyDescent="0.2">
      <c r="A4276" s="1">
        <v>4270</v>
      </c>
      <c r="B4276" s="1" t="s">
        <v>951</v>
      </c>
      <c r="C4276" s="1" t="s">
        <v>952</v>
      </c>
      <c r="D4276" s="1" t="s">
        <v>953</v>
      </c>
      <c r="E4276" s="1" t="s">
        <v>954</v>
      </c>
      <c r="F4276" s="1" t="s">
        <v>74</v>
      </c>
      <c r="G4276" s="1">
        <v>1</v>
      </c>
      <c r="H4276" s="1" t="s">
        <v>341</v>
      </c>
      <c r="I4276" s="1" t="s">
        <v>114</v>
      </c>
      <c r="J4276" s="64">
        <v>287</v>
      </c>
      <c r="K4276" s="76">
        <v>2310193</v>
      </c>
      <c r="L4276" s="29">
        <v>46001</v>
      </c>
      <c r="M4276" s="29" t="s">
        <v>4163</v>
      </c>
      <c r="N4276" s="1" t="s">
        <v>478</v>
      </c>
      <c r="O4276" s="28" t="s">
        <v>225</v>
      </c>
      <c r="P4276" s="1" t="s">
        <v>216</v>
      </c>
      <c r="Q4276" s="76">
        <v>8</v>
      </c>
      <c r="R4276" s="1" t="s">
        <v>537</v>
      </c>
      <c r="T4276" s="1" t="s">
        <v>115</v>
      </c>
      <c r="U4276" s="1"/>
      <c r="V4276" s="1"/>
      <c r="AC4276" s="93">
        <v>23.5</v>
      </c>
      <c r="AD4276" s="69">
        <v>230</v>
      </c>
      <c r="AE4276" s="33" t="s">
        <v>103</v>
      </c>
      <c r="AF4276" s="33" t="s">
        <v>103</v>
      </c>
      <c r="AG4276" s="33"/>
      <c r="AM4276" s="164">
        <f t="shared" si="212"/>
        <v>46004</v>
      </c>
      <c r="AX4276" s="37">
        <f t="shared" si="210"/>
        <v>46008</v>
      </c>
      <c r="AY4276" s="1" t="s">
        <v>1692</v>
      </c>
      <c r="AZ4276" s="183"/>
      <c r="BA4276" s="184"/>
      <c r="BB4276" s="184"/>
      <c r="BC4276" s="184"/>
      <c r="BD4276" s="184"/>
      <c r="BE4276" s="184"/>
      <c r="BF4276" s="184"/>
      <c r="BG4276" s="184"/>
      <c r="BT4276" s="37">
        <f t="shared" si="211"/>
        <v>46029</v>
      </c>
      <c r="BU4276" s="31" t="s">
        <v>1692</v>
      </c>
      <c r="BV4276" s="183"/>
      <c r="BW4276" s="207"/>
      <c r="BX4276" s="184"/>
      <c r="BY4276" s="184"/>
      <c r="BZ4276" s="184"/>
      <c r="CA4276" s="184"/>
      <c r="CB4276" s="184"/>
      <c r="CC4276" s="184"/>
      <c r="CE4276" s="1"/>
      <c r="CF4276" s="1"/>
      <c r="CG4276" s="1"/>
      <c r="CH4276" s="1"/>
      <c r="CI4276" s="1"/>
      <c r="CJ4276" s="1"/>
      <c r="CK4276" s="1"/>
      <c r="CL4276" s="1"/>
      <c r="CM4276" s="32"/>
      <c r="CN4276" s="1"/>
      <c r="CO4276" s="1"/>
    </row>
    <row r="4277" spans="1:93" ht="30" customHeight="1" x14ac:dyDescent="0.2">
      <c r="A4277" s="1">
        <v>4271</v>
      </c>
      <c r="B4277" s="1" t="s">
        <v>951</v>
      </c>
      <c r="C4277" s="1" t="s">
        <v>952</v>
      </c>
      <c r="D4277" s="1" t="s">
        <v>953</v>
      </c>
      <c r="E4277" s="1" t="s">
        <v>954</v>
      </c>
      <c r="F4277" s="1" t="s">
        <v>74</v>
      </c>
      <c r="G4277" s="1">
        <v>1</v>
      </c>
      <c r="H4277" s="1" t="s">
        <v>341</v>
      </c>
      <c r="I4277" s="1" t="s">
        <v>114</v>
      </c>
      <c r="J4277" s="64">
        <v>407</v>
      </c>
      <c r="K4277" s="76">
        <v>2310196</v>
      </c>
      <c r="L4277" s="29">
        <v>46001</v>
      </c>
      <c r="M4277" s="29" t="s">
        <v>4163</v>
      </c>
      <c r="N4277" s="1" t="s">
        <v>478</v>
      </c>
      <c r="O4277" s="28" t="s">
        <v>225</v>
      </c>
      <c r="P4277" s="1" t="s">
        <v>216</v>
      </c>
      <c r="Q4277" s="76">
        <v>9</v>
      </c>
      <c r="R4277" s="1" t="s">
        <v>537</v>
      </c>
      <c r="T4277" s="1" t="s">
        <v>115</v>
      </c>
      <c r="U4277" s="1"/>
      <c r="V4277" s="1"/>
      <c r="AC4277" s="93">
        <v>24</v>
      </c>
      <c r="AD4277" s="69">
        <v>200</v>
      </c>
      <c r="AE4277" s="33" t="s">
        <v>103</v>
      </c>
      <c r="AF4277" s="33" t="s">
        <v>103</v>
      </c>
      <c r="AG4277" s="33"/>
      <c r="AM4277" s="164">
        <f t="shared" si="212"/>
        <v>46004</v>
      </c>
      <c r="AX4277" s="37">
        <f t="shared" si="210"/>
        <v>46008</v>
      </c>
      <c r="AY4277" s="1" t="s">
        <v>1692</v>
      </c>
      <c r="AZ4277" s="183"/>
      <c r="BA4277" s="184"/>
      <c r="BB4277" s="184"/>
      <c r="BC4277" s="184"/>
      <c r="BD4277" s="184"/>
      <c r="BE4277" s="184"/>
      <c r="BF4277" s="184"/>
      <c r="BG4277" s="184"/>
      <c r="BT4277" s="37">
        <f t="shared" si="211"/>
        <v>46029</v>
      </c>
      <c r="BU4277" s="31" t="s">
        <v>1692</v>
      </c>
      <c r="BV4277" s="183"/>
      <c r="BW4277" s="207"/>
      <c r="BX4277" s="184"/>
      <c r="BY4277" s="184"/>
      <c r="BZ4277" s="184"/>
      <c r="CA4277" s="184"/>
      <c r="CB4277" s="184"/>
      <c r="CC4277" s="184"/>
      <c r="CE4277" s="1"/>
      <c r="CF4277" s="1"/>
      <c r="CG4277" s="1"/>
      <c r="CH4277" s="1"/>
      <c r="CI4277" s="1"/>
      <c r="CJ4277" s="1"/>
      <c r="CK4277" s="1"/>
      <c r="CL4277" s="1"/>
      <c r="CM4277" s="32"/>
      <c r="CN4277" s="1"/>
      <c r="CO4277" s="1"/>
    </row>
    <row r="4278" spans="1:93" ht="30" customHeight="1" x14ac:dyDescent="0.2">
      <c r="A4278" s="1">
        <v>4272</v>
      </c>
      <c r="B4278" s="1" t="s">
        <v>951</v>
      </c>
      <c r="C4278" s="1" t="s">
        <v>952</v>
      </c>
      <c r="D4278" s="1" t="s">
        <v>953</v>
      </c>
      <c r="E4278" s="1" t="s">
        <v>954</v>
      </c>
      <c r="F4278" s="1" t="s">
        <v>74</v>
      </c>
      <c r="G4278" s="1">
        <v>1</v>
      </c>
      <c r="H4278" s="1" t="s">
        <v>341</v>
      </c>
      <c r="I4278" s="1" t="s">
        <v>114</v>
      </c>
      <c r="J4278" s="64">
        <v>553</v>
      </c>
      <c r="K4278" s="76">
        <v>2309962</v>
      </c>
      <c r="L4278" s="29">
        <v>46001</v>
      </c>
      <c r="M4278" s="29" t="s">
        <v>4163</v>
      </c>
      <c r="N4278" s="1" t="s">
        <v>478</v>
      </c>
      <c r="O4278" s="28" t="s">
        <v>225</v>
      </c>
      <c r="P4278" s="1" t="s">
        <v>216</v>
      </c>
      <c r="Q4278" s="76">
        <v>12</v>
      </c>
      <c r="R4278" s="1" t="s">
        <v>537</v>
      </c>
      <c r="T4278" s="1" t="s">
        <v>115</v>
      </c>
      <c r="U4278" s="1"/>
      <c r="V4278" s="1"/>
      <c r="AC4278" s="93">
        <v>23</v>
      </c>
      <c r="AD4278" s="69">
        <v>230</v>
      </c>
      <c r="AE4278" s="33" t="s">
        <v>103</v>
      </c>
      <c r="AF4278" s="33" t="s">
        <v>103</v>
      </c>
      <c r="AG4278" s="33"/>
      <c r="AM4278" s="164">
        <f t="shared" si="212"/>
        <v>46004</v>
      </c>
      <c r="AX4278" s="37">
        <f t="shared" si="210"/>
        <v>46008</v>
      </c>
      <c r="AY4278" s="1" t="s">
        <v>1692</v>
      </c>
      <c r="AZ4278" s="183"/>
      <c r="BA4278" s="184"/>
      <c r="BB4278" s="184"/>
      <c r="BC4278" s="184"/>
      <c r="BD4278" s="184"/>
      <c r="BE4278" s="184"/>
      <c r="BF4278" s="184"/>
      <c r="BG4278" s="184"/>
      <c r="BT4278" s="37">
        <f t="shared" si="211"/>
        <v>46029</v>
      </c>
      <c r="BU4278" s="31" t="s">
        <v>1692</v>
      </c>
      <c r="BV4278" s="183"/>
      <c r="BW4278" s="207"/>
      <c r="BX4278" s="184"/>
      <c r="BY4278" s="184"/>
      <c r="BZ4278" s="184"/>
      <c r="CA4278" s="184"/>
      <c r="CB4278" s="184"/>
      <c r="CC4278" s="184"/>
      <c r="CE4278" s="1"/>
      <c r="CF4278" s="1"/>
      <c r="CG4278" s="1"/>
      <c r="CH4278" s="1"/>
      <c r="CI4278" s="1"/>
      <c r="CJ4278" s="1"/>
      <c r="CK4278" s="1"/>
      <c r="CL4278" s="1"/>
      <c r="CM4278" s="32"/>
      <c r="CN4278" s="1"/>
      <c r="CO4278" s="1"/>
    </row>
    <row r="4279" spans="1:93" ht="30" customHeight="1" x14ac:dyDescent="0.2">
      <c r="A4279" s="1">
        <v>4273</v>
      </c>
      <c r="B4279" s="1" t="s">
        <v>951</v>
      </c>
      <c r="C4279" s="1" t="s">
        <v>952</v>
      </c>
      <c r="D4279" s="1" t="s">
        <v>953</v>
      </c>
      <c r="E4279" s="1" t="s">
        <v>954</v>
      </c>
      <c r="F4279" s="1" t="s">
        <v>74</v>
      </c>
      <c r="G4279" s="1">
        <v>1</v>
      </c>
      <c r="H4279" s="1" t="s">
        <v>341</v>
      </c>
      <c r="I4279" s="1" t="s">
        <v>114</v>
      </c>
      <c r="J4279" s="64">
        <v>393</v>
      </c>
      <c r="K4279" s="76">
        <v>2309963</v>
      </c>
      <c r="L4279" s="29">
        <v>46001</v>
      </c>
      <c r="M4279" s="29" t="s">
        <v>4163</v>
      </c>
      <c r="N4279" s="1" t="s">
        <v>478</v>
      </c>
      <c r="O4279" s="28" t="s">
        <v>225</v>
      </c>
      <c r="P4279" s="1" t="s">
        <v>216</v>
      </c>
      <c r="Q4279" s="76">
        <v>9</v>
      </c>
      <c r="R4279" s="1" t="s">
        <v>537</v>
      </c>
      <c r="S4279" s="1">
        <v>6</v>
      </c>
      <c r="T4279" s="1" t="s">
        <v>115</v>
      </c>
      <c r="U4279" s="1"/>
      <c r="V4279" s="1"/>
      <c r="AC4279" s="93">
        <v>22.5</v>
      </c>
      <c r="AD4279" s="69">
        <v>225</v>
      </c>
      <c r="AE4279" s="33" t="s">
        <v>103</v>
      </c>
      <c r="AF4279" s="33" t="s">
        <v>103</v>
      </c>
      <c r="AG4279" s="33"/>
      <c r="AM4279" s="164">
        <f t="shared" si="212"/>
        <v>46004</v>
      </c>
      <c r="AX4279" s="37">
        <f t="shared" si="210"/>
        <v>46008</v>
      </c>
      <c r="AY4279" s="1" t="s">
        <v>1692</v>
      </c>
      <c r="AZ4279" s="183"/>
      <c r="BA4279" s="184"/>
      <c r="BB4279" s="184"/>
      <c r="BC4279" s="184"/>
      <c r="BD4279" s="184"/>
      <c r="BE4279" s="184"/>
      <c r="BF4279" s="184"/>
      <c r="BG4279" s="184"/>
      <c r="BT4279" s="37">
        <f t="shared" si="211"/>
        <v>46029</v>
      </c>
      <c r="BU4279" s="31" t="s">
        <v>1692</v>
      </c>
      <c r="BV4279" s="183"/>
      <c r="BW4279" s="207"/>
      <c r="BX4279" s="184"/>
      <c r="BY4279" s="184"/>
      <c r="BZ4279" s="184"/>
      <c r="CA4279" s="184"/>
      <c r="CB4279" s="184"/>
      <c r="CC4279" s="184"/>
      <c r="CE4279" s="1"/>
      <c r="CF4279" s="1"/>
      <c r="CG4279" s="1"/>
      <c r="CH4279" s="1"/>
      <c r="CI4279" s="1"/>
      <c r="CJ4279" s="1"/>
      <c r="CK4279" s="1"/>
      <c r="CL4279" s="1"/>
      <c r="CM4279" s="32"/>
      <c r="CN4279" s="1"/>
      <c r="CO4279" s="1"/>
    </row>
    <row r="4280" spans="1:93" ht="30" customHeight="1" x14ac:dyDescent="0.2">
      <c r="A4280" s="1">
        <v>4274</v>
      </c>
      <c r="B4280" s="1" t="s">
        <v>951</v>
      </c>
      <c r="C4280" s="1" t="s">
        <v>952</v>
      </c>
      <c r="D4280" s="1" t="s">
        <v>953</v>
      </c>
      <c r="E4280" s="1" t="s">
        <v>954</v>
      </c>
      <c r="F4280" s="1" t="s">
        <v>74</v>
      </c>
      <c r="G4280" s="1">
        <v>1</v>
      </c>
      <c r="H4280" s="1" t="s">
        <v>341</v>
      </c>
      <c r="I4280" s="1" t="s">
        <v>114</v>
      </c>
      <c r="J4280" s="64">
        <v>394</v>
      </c>
      <c r="K4280" s="76">
        <v>2310198</v>
      </c>
      <c r="L4280" s="29">
        <v>46001</v>
      </c>
      <c r="M4280" s="29" t="s">
        <v>4163</v>
      </c>
      <c r="N4280" s="1" t="s">
        <v>478</v>
      </c>
      <c r="O4280" s="28" t="s">
        <v>225</v>
      </c>
      <c r="P4280" s="1" t="s">
        <v>216</v>
      </c>
      <c r="Q4280" s="76">
        <v>9</v>
      </c>
      <c r="R4280" s="1" t="s">
        <v>537</v>
      </c>
      <c r="T4280" s="1" t="s">
        <v>115</v>
      </c>
      <c r="U4280" s="1"/>
      <c r="V4280" s="1"/>
      <c r="AC4280" s="93">
        <v>22.5</v>
      </c>
      <c r="AD4280" s="69">
        <v>240</v>
      </c>
      <c r="AE4280" s="33" t="s">
        <v>103</v>
      </c>
      <c r="AF4280" s="33" t="s">
        <v>103</v>
      </c>
      <c r="AG4280" s="33"/>
      <c r="AM4280" s="164">
        <f t="shared" si="212"/>
        <v>46004</v>
      </c>
      <c r="AX4280" s="37">
        <f t="shared" si="210"/>
        <v>46008</v>
      </c>
      <c r="AY4280" s="1" t="s">
        <v>1692</v>
      </c>
      <c r="AZ4280" s="183"/>
      <c r="BA4280" s="184"/>
      <c r="BB4280" s="184"/>
      <c r="BC4280" s="184"/>
      <c r="BD4280" s="184"/>
      <c r="BE4280" s="184"/>
      <c r="BF4280" s="184"/>
      <c r="BG4280" s="184"/>
      <c r="BT4280" s="37">
        <f t="shared" si="211"/>
        <v>46029</v>
      </c>
      <c r="BU4280" s="31" t="s">
        <v>1692</v>
      </c>
      <c r="BV4280" s="183"/>
      <c r="BW4280" s="207"/>
      <c r="BX4280" s="184"/>
      <c r="BY4280" s="184"/>
      <c r="BZ4280" s="184"/>
      <c r="CA4280" s="184"/>
      <c r="CB4280" s="184"/>
      <c r="CC4280" s="184"/>
      <c r="CE4280" s="1"/>
      <c r="CF4280" s="1"/>
      <c r="CG4280" s="1"/>
      <c r="CH4280" s="1"/>
      <c r="CI4280" s="1"/>
      <c r="CJ4280" s="1"/>
      <c r="CK4280" s="1"/>
      <c r="CL4280" s="1"/>
      <c r="CM4280" s="32"/>
      <c r="CN4280" s="1"/>
      <c r="CO4280" s="1"/>
    </row>
    <row r="4281" spans="1:93" ht="30" customHeight="1" x14ac:dyDescent="0.2">
      <c r="A4281" s="1">
        <v>4275</v>
      </c>
      <c r="B4281" s="1" t="s">
        <v>951</v>
      </c>
      <c r="C4281" s="1" t="s">
        <v>952</v>
      </c>
      <c r="D4281" s="1" t="s">
        <v>953</v>
      </c>
      <c r="E4281" s="1" t="s">
        <v>954</v>
      </c>
      <c r="F4281" s="1" t="s">
        <v>74</v>
      </c>
      <c r="G4281" s="1">
        <v>1</v>
      </c>
      <c r="H4281" s="1" t="s">
        <v>341</v>
      </c>
      <c r="I4281" s="1" t="s">
        <v>114</v>
      </c>
      <c r="J4281" s="64">
        <v>551</v>
      </c>
      <c r="K4281" s="76">
        <v>2309964</v>
      </c>
      <c r="L4281" s="29">
        <v>46001</v>
      </c>
      <c r="M4281" s="29" t="s">
        <v>4163</v>
      </c>
      <c r="N4281" s="1" t="s">
        <v>478</v>
      </c>
      <c r="O4281" s="28" t="s">
        <v>225</v>
      </c>
      <c r="P4281" s="1" t="s">
        <v>216</v>
      </c>
      <c r="Q4281" s="76">
        <v>11</v>
      </c>
      <c r="R4281" s="1" t="s">
        <v>537</v>
      </c>
      <c r="T4281" s="1" t="s">
        <v>115</v>
      </c>
      <c r="U4281" s="1"/>
      <c r="V4281" s="1"/>
      <c r="AC4281" s="93">
        <v>24.5</v>
      </c>
      <c r="AD4281" s="69">
        <v>240</v>
      </c>
      <c r="AE4281" s="33" t="s">
        <v>103</v>
      </c>
      <c r="AF4281" s="33" t="s">
        <v>103</v>
      </c>
      <c r="AG4281" s="33"/>
      <c r="AM4281" s="164">
        <f t="shared" si="212"/>
        <v>46004</v>
      </c>
      <c r="AX4281" s="37">
        <f t="shared" si="210"/>
        <v>46008</v>
      </c>
      <c r="AY4281" s="1" t="s">
        <v>1692</v>
      </c>
      <c r="AZ4281" s="183"/>
      <c r="BA4281" s="184"/>
      <c r="BB4281" s="184"/>
      <c r="BC4281" s="184"/>
      <c r="BD4281" s="184"/>
      <c r="BE4281" s="184"/>
      <c r="BF4281" s="184"/>
      <c r="BG4281" s="184"/>
      <c r="BT4281" s="37">
        <f t="shared" si="211"/>
        <v>46029</v>
      </c>
      <c r="BU4281" s="31" t="s">
        <v>1692</v>
      </c>
      <c r="BV4281" s="183"/>
      <c r="BW4281" s="207"/>
      <c r="BX4281" s="184"/>
      <c r="BY4281" s="184"/>
      <c r="BZ4281" s="184"/>
      <c r="CA4281" s="184"/>
      <c r="CB4281" s="184"/>
      <c r="CC4281" s="184"/>
      <c r="CE4281" s="1"/>
      <c r="CF4281" s="1"/>
      <c r="CG4281" s="1"/>
      <c r="CH4281" s="1"/>
      <c r="CI4281" s="1"/>
      <c r="CJ4281" s="1"/>
      <c r="CK4281" s="1"/>
      <c r="CL4281" s="1"/>
      <c r="CM4281" s="32"/>
      <c r="CN4281" s="1"/>
      <c r="CO4281" s="1"/>
    </row>
    <row r="4282" spans="1:93" ht="30" customHeight="1" x14ac:dyDescent="0.2">
      <c r="A4282" s="1">
        <v>4276</v>
      </c>
      <c r="B4282" s="1" t="s">
        <v>951</v>
      </c>
      <c r="C4282" s="1" t="s">
        <v>952</v>
      </c>
      <c r="D4282" s="1" t="s">
        <v>953</v>
      </c>
      <c r="E4282" s="1" t="s">
        <v>954</v>
      </c>
      <c r="F4282" s="1" t="s">
        <v>74</v>
      </c>
      <c r="G4282" s="1">
        <v>1</v>
      </c>
      <c r="H4282" s="1" t="s">
        <v>341</v>
      </c>
      <c r="I4282" s="1" t="s">
        <v>114</v>
      </c>
      <c r="J4282" s="64">
        <v>411</v>
      </c>
      <c r="K4282" s="76">
        <v>2309967</v>
      </c>
      <c r="L4282" s="29">
        <v>46001</v>
      </c>
      <c r="M4282" s="29" t="s">
        <v>4163</v>
      </c>
      <c r="N4282" s="1" t="s">
        <v>478</v>
      </c>
      <c r="O4282" s="28" t="s">
        <v>225</v>
      </c>
      <c r="P4282" s="1" t="s">
        <v>216</v>
      </c>
      <c r="Q4282" s="76">
        <v>8</v>
      </c>
      <c r="R4282" s="1" t="s">
        <v>537</v>
      </c>
      <c r="T4282" s="1" t="s">
        <v>115</v>
      </c>
      <c r="U4282" s="1"/>
      <c r="V4282" s="1"/>
      <c r="AC4282" s="93">
        <v>23.5</v>
      </c>
      <c r="AD4282" s="69">
        <v>240</v>
      </c>
      <c r="AE4282" s="33" t="s">
        <v>103</v>
      </c>
      <c r="AF4282" s="33" t="s">
        <v>103</v>
      </c>
      <c r="AG4282" s="33"/>
      <c r="AM4282" s="164">
        <f t="shared" si="212"/>
        <v>46004</v>
      </c>
      <c r="AX4282" s="37">
        <f t="shared" si="210"/>
        <v>46008</v>
      </c>
      <c r="AY4282" s="1" t="s">
        <v>1692</v>
      </c>
      <c r="AZ4282" s="183"/>
      <c r="BA4282" s="184"/>
      <c r="BB4282" s="184"/>
      <c r="BC4282" s="184"/>
      <c r="BD4282" s="184"/>
      <c r="BE4282" s="184"/>
      <c r="BF4282" s="184"/>
      <c r="BG4282" s="184"/>
      <c r="BT4282" s="37">
        <f t="shared" si="211"/>
        <v>46029</v>
      </c>
      <c r="BU4282" s="31" t="s">
        <v>1692</v>
      </c>
      <c r="BV4282" s="183"/>
      <c r="BW4282" s="207"/>
      <c r="BX4282" s="184"/>
      <c r="BY4282" s="184"/>
      <c r="BZ4282" s="184"/>
      <c r="CA4282" s="184"/>
      <c r="CB4282" s="184"/>
      <c r="CC4282" s="184"/>
      <c r="CE4282" s="1"/>
      <c r="CF4282" s="1"/>
      <c r="CG4282" s="1"/>
      <c r="CH4282" s="1"/>
      <c r="CI4282" s="1"/>
      <c r="CJ4282" s="1"/>
      <c r="CK4282" s="1"/>
      <c r="CL4282" s="1"/>
      <c r="CM4282" s="32"/>
      <c r="CN4282" s="1"/>
      <c r="CO4282" s="1"/>
    </row>
    <row r="4283" spans="1:93" ht="30" customHeight="1" x14ac:dyDescent="0.2">
      <c r="A4283" s="1">
        <v>4277</v>
      </c>
      <c r="B4283" s="1" t="s">
        <v>951</v>
      </c>
      <c r="C4283" s="1" t="s">
        <v>952</v>
      </c>
      <c r="D4283" s="1" t="s">
        <v>953</v>
      </c>
      <c r="E4283" s="1" t="s">
        <v>954</v>
      </c>
      <c r="F4283" s="1" t="s">
        <v>74</v>
      </c>
      <c r="G4283" s="1">
        <v>1</v>
      </c>
      <c r="H4283" s="1" t="s">
        <v>341</v>
      </c>
      <c r="I4283" s="1" t="s">
        <v>114</v>
      </c>
      <c r="J4283" s="64">
        <v>403</v>
      </c>
      <c r="K4283" s="76">
        <v>2310201</v>
      </c>
      <c r="L4283" s="29">
        <v>46001</v>
      </c>
      <c r="M4283" s="29" t="s">
        <v>4163</v>
      </c>
      <c r="N4283" s="1" t="s">
        <v>478</v>
      </c>
      <c r="O4283" s="28" t="s">
        <v>225</v>
      </c>
      <c r="P4283" s="1" t="s">
        <v>216</v>
      </c>
      <c r="Q4283" s="76">
        <v>8</v>
      </c>
      <c r="R4283" s="1" t="s">
        <v>537</v>
      </c>
      <c r="T4283" s="1" t="s">
        <v>115</v>
      </c>
      <c r="U4283" s="1"/>
      <c r="V4283" s="1"/>
      <c r="AC4283" s="93">
        <v>24</v>
      </c>
      <c r="AD4283" s="69">
        <v>210</v>
      </c>
      <c r="AE4283" s="33" t="s">
        <v>103</v>
      </c>
      <c r="AF4283" s="33" t="s">
        <v>103</v>
      </c>
      <c r="AG4283" s="33"/>
      <c r="AM4283" s="164">
        <f t="shared" si="212"/>
        <v>46004</v>
      </c>
      <c r="AX4283" s="37">
        <f t="shared" si="210"/>
        <v>46008</v>
      </c>
      <c r="AY4283" s="1" t="s">
        <v>1692</v>
      </c>
      <c r="AZ4283" s="183"/>
      <c r="BA4283" s="184"/>
      <c r="BB4283" s="184"/>
      <c r="BC4283" s="184"/>
      <c r="BD4283" s="184"/>
      <c r="BE4283" s="184"/>
      <c r="BF4283" s="184"/>
      <c r="BG4283" s="184"/>
      <c r="BT4283" s="37">
        <f t="shared" si="211"/>
        <v>46029</v>
      </c>
      <c r="BU4283" s="31" t="s">
        <v>1692</v>
      </c>
      <c r="BV4283" s="183"/>
      <c r="BW4283" s="207"/>
      <c r="BX4283" s="184"/>
      <c r="BY4283" s="184"/>
      <c r="BZ4283" s="184"/>
      <c r="CA4283" s="184"/>
      <c r="CB4283" s="184"/>
      <c r="CC4283" s="184"/>
      <c r="CE4283" s="1"/>
      <c r="CF4283" s="1"/>
      <c r="CG4283" s="1"/>
      <c r="CH4283" s="1"/>
      <c r="CI4283" s="1"/>
      <c r="CJ4283" s="1"/>
      <c r="CK4283" s="1"/>
      <c r="CL4283" s="1"/>
      <c r="CM4283" s="32"/>
      <c r="CN4283" s="1"/>
      <c r="CO4283" s="1"/>
    </row>
    <row r="4284" spans="1:93" ht="30" customHeight="1" x14ac:dyDescent="0.2">
      <c r="A4284" s="1">
        <v>4278</v>
      </c>
      <c r="B4284" s="1" t="s">
        <v>951</v>
      </c>
      <c r="C4284" s="1" t="s">
        <v>952</v>
      </c>
      <c r="D4284" s="1" t="s">
        <v>953</v>
      </c>
      <c r="E4284" s="1" t="s">
        <v>954</v>
      </c>
      <c r="F4284" s="1" t="s">
        <v>74</v>
      </c>
      <c r="G4284" s="1">
        <v>1</v>
      </c>
      <c r="H4284" s="1" t="s">
        <v>341</v>
      </c>
      <c r="I4284" s="1" t="s">
        <v>114</v>
      </c>
      <c r="J4284" s="64">
        <v>287</v>
      </c>
      <c r="K4284" s="76">
        <v>2309968</v>
      </c>
      <c r="L4284" s="29">
        <v>46001</v>
      </c>
      <c r="M4284" s="29" t="s">
        <v>4163</v>
      </c>
      <c r="N4284" s="1" t="s">
        <v>478</v>
      </c>
      <c r="O4284" s="28" t="s">
        <v>225</v>
      </c>
      <c r="P4284" s="1" t="s">
        <v>216</v>
      </c>
      <c r="Q4284" s="76">
        <v>8</v>
      </c>
      <c r="R4284" s="1" t="s">
        <v>537</v>
      </c>
      <c r="T4284" s="1" t="s">
        <v>115</v>
      </c>
      <c r="U4284" s="1"/>
      <c r="V4284" s="1"/>
      <c r="AC4284" s="93">
        <v>23</v>
      </c>
      <c r="AD4284" s="69">
        <v>235</v>
      </c>
      <c r="AE4284" s="33" t="s">
        <v>103</v>
      </c>
      <c r="AF4284" s="33" t="s">
        <v>103</v>
      </c>
      <c r="AG4284" s="33"/>
      <c r="AM4284" s="164">
        <f t="shared" si="212"/>
        <v>46004</v>
      </c>
      <c r="AX4284" s="37">
        <f t="shared" si="210"/>
        <v>46008</v>
      </c>
      <c r="AY4284" s="1" t="s">
        <v>1692</v>
      </c>
      <c r="AZ4284" s="183"/>
      <c r="BA4284" s="184"/>
      <c r="BB4284" s="184"/>
      <c r="BC4284" s="184"/>
      <c r="BD4284" s="184"/>
      <c r="BE4284" s="184"/>
      <c r="BF4284" s="184"/>
      <c r="BG4284" s="184"/>
      <c r="BT4284" s="37">
        <f t="shared" si="211"/>
        <v>46029</v>
      </c>
      <c r="BU4284" s="31" t="s">
        <v>1692</v>
      </c>
      <c r="BV4284" s="183"/>
      <c r="BW4284" s="207"/>
      <c r="BX4284" s="184"/>
      <c r="BY4284" s="184"/>
      <c r="BZ4284" s="184"/>
      <c r="CA4284" s="184"/>
      <c r="CB4284" s="184"/>
      <c r="CC4284" s="184"/>
      <c r="CE4284" s="1"/>
      <c r="CF4284" s="1"/>
      <c r="CG4284" s="1"/>
      <c r="CH4284" s="1"/>
      <c r="CI4284" s="1"/>
      <c r="CJ4284" s="1"/>
      <c r="CK4284" s="1"/>
      <c r="CL4284" s="1"/>
      <c r="CM4284" s="32"/>
      <c r="CN4284" s="1"/>
      <c r="CO4284" s="1"/>
    </row>
    <row r="4285" spans="1:93" ht="30" customHeight="1" x14ac:dyDescent="0.2">
      <c r="A4285" s="1">
        <v>4279</v>
      </c>
      <c r="B4285" s="1" t="s">
        <v>951</v>
      </c>
      <c r="C4285" s="1" t="s">
        <v>952</v>
      </c>
      <c r="D4285" s="1" t="s">
        <v>953</v>
      </c>
      <c r="E4285" s="1" t="s">
        <v>954</v>
      </c>
      <c r="F4285" s="1" t="s">
        <v>74</v>
      </c>
      <c r="G4285" s="1">
        <v>1</v>
      </c>
      <c r="H4285" s="1" t="s">
        <v>341</v>
      </c>
      <c r="I4285" s="1" t="s">
        <v>114</v>
      </c>
      <c r="J4285" s="64">
        <v>392</v>
      </c>
      <c r="K4285" s="76">
        <v>2309969</v>
      </c>
      <c r="L4285" s="29">
        <v>46001</v>
      </c>
      <c r="M4285" s="29" t="s">
        <v>4163</v>
      </c>
      <c r="N4285" s="1" t="s">
        <v>478</v>
      </c>
      <c r="O4285" s="28" t="s">
        <v>225</v>
      </c>
      <c r="P4285" s="1" t="s">
        <v>216</v>
      </c>
      <c r="Q4285" s="76">
        <v>6</v>
      </c>
      <c r="R4285" s="1" t="s">
        <v>537</v>
      </c>
      <c r="T4285" s="1" t="s">
        <v>115</v>
      </c>
      <c r="U4285" s="1"/>
      <c r="V4285" s="1"/>
      <c r="AC4285" s="93">
        <v>22.5</v>
      </c>
      <c r="AD4285" s="69">
        <v>230</v>
      </c>
      <c r="AE4285" s="33" t="s">
        <v>103</v>
      </c>
      <c r="AF4285" s="33" t="s">
        <v>103</v>
      </c>
      <c r="AG4285" s="33"/>
      <c r="AM4285" s="164">
        <f t="shared" si="212"/>
        <v>46004</v>
      </c>
      <c r="AX4285" s="37">
        <f t="shared" si="210"/>
        <v>46008</v>
      </c>
      <c r="AY4285" s="1" t="s">
        <v>1692</v>
      </c>
      <c r="AZ4285" s="183"/>
      <c r="BA4285" s="181"/>
      <c r="BB4285" s="181"/>
      <c r="BC4285" s="181"/>
      <c r="BD4285" s="181"/>
      <c r="BE4285" s="181"/>
      <c r="BF4285" s="181"/>
      <c r="BG4285" s="184"/>
      <c r="BT4285" s="37">
        <f t="shared" si="211"/>
        <v>46029</v>
      </c>
      <c r="BU4285" s="31" t="s">
        <v>1692</v>
      </c>
      <c r="BV4285" s="183"/>
      <c r="BW4285" s="192"/>
      <c r="BX4285" s="181"/>
      <c r="BY4285" s="181"/>
      <c r="BZ4285" s="181"/>
      <c r="CA4285" s="181"/>
      <c r="CB4285" s="181"/>
      <c r="CC4285" s="184"/>
      <c r="CE4285" s="1"/>
      <c r="CF4285" s="1"/>
      <c r="CG4285" s="1"/>
      <c r="CH4285" s="1"/>
      <c r="CI4285" s="1"/>
      <c r="CJ4285" s="1"/>
      <c r="CK4285" s="1"/>
      <c r="CL4285" s="1"/>
      <c r="CM4285" s="32"/>
      <c r="CN4285" s="1"/>
      <c r="CO4285" s="1"/>
    </row>
    <row r="4286" spans="1:93" ht="30" customHeight="1" x14ac:dyDescent="0.2">
      <c r="A4286" s="1">
        <v>4280</v>
      </c>
      <c r="B4286" s="1" t="s">
        <v>951</v>
      </c>
      <c r="C4286" s="1" t="s">
        <v>952</v>
      </c>
      <c r="D4286" s="1" t="s">
        <v>953</v>
      </c>
      <c r="E4286" s="1" t="s">
        <v>954</v>
      </c>
      <c r="F4286" s="1" t="s">
        <v>74</v>
      </c>
      <c r="G4286" s="1">
        <v>1</v>
      </c>
      <c r="H4286" s="1" t="s">
        <v>341</v>
      </c>
      <c r="I4286" s="1" t="s">
        <v>114</v>
      </c>
      <c r="J4286" s="64">
        <v>394</v>
      </c>
      <c r="K4286" s="76">
        <v>2309970</v>
      </c>
      <c r="L4286" s="29">
        <v>46002</v>
      </c>
      <c r="M4286" s="29" t="s">
        <v>4163</v>
      </c>
      <c r="N4286" s="1" t="s">
        <v>478</v>
      </c>
      <c r="O4286" s="28" t="s">
        <v>225</v>
      </c>
      <c r="P4286" s="1" t="s">
        <v>216</v>
      </c>
      <c r="Q4286" s="76">
        <v>10</v>
      </c>
      <c r="R4286" s="1" t="s">
        <v>537</v>
      </c>
      <c r="T4286" s="1" t="s">
        <v>115</v>
      </c>
      <c r="U4286" s="1"/>
      <c r="V4286" s="1"/>
      <c r="AC4286" s="93">
        <v>22.5</v>
      </c>
      <c r="AD4286" s="69">
        <v>230</v>
      </c>
      <c r="AE4286" s="33" t="s">
        <v>103</v>
      </c>
      <c r="AF4286" s="33" t="s">
        <v>103</v>
      </c>
      <c r="AG4286" s="33"/>
      <c r="AM4286" s="164">
        <f t="shared" si="212"/>
        <v>46005</v>
      </c>
      <c r="AX4286" s="37">
        <f t="shared" si="210"/>
        <v>46009</v>
      </c>
      <c r="AY4286" s="1" t="s">
        <v>1692</v>
      </c>
      <c r="AZ4286" s="183"/>
      <c r="BA4286" s="180">
        <v>39.5</v>
      </c>
      <c r="BB4286" s="180">
        <v>40.299999999999997</v>
      </c>
      <c r="BC4286" s="180">
        <v>39.700000000000003</v>
      </c>
      <c r="BD4286" s="180">
        <v>39.5</v>
      </c>
      <c r="BE4286" s="180">
        <v>40</v>
      </c>
      <c r="BF4286" s="180">
        <v>38.4</v>
      </c>
      <c r="BG4286" s="184"/>
      <c r="BT4286" s="37">
        <f t="shared" si="211"/>
        <v>46030</v>
      </c>
      <c r="BU4286" s="31" t="s">
        <v>1692</v>
      </c>
      <c r="BV4286" s="183"/>
      <c r="BW4286" s="191">
        <v>50.3</v>
      </c>
      <c r="BX4286" s="180">
        <v>48.8</v>
      </c>
      <c r="BY4286" s="180">
        <v>50.9</v>
      </c>
      <c r="BZ4286" s="180">
        <v>49.2</v>
      </c>
      <c r="CA4286" s="180">
        <v>50.3</v>
      </c>
      <c r="CB4286" s="180">
        <v>48.7</v>
      </c>
      <c r="CC4286" s="184"/>
      <c r="CE4286" s="1"/>
      <c r="CF4286" s="1"/>
      <c r="CG4286" s="1"/>
      <c r="CH4286" s="1"/>
      <c r="CI4286" s="1"/>
      <c r="CJ4286" s="1"/>
      <c r="CK4286" s="1"/>
      <c r="CL4286" s="1"/>
      <c r="CM4286" s="32"/>
      <c r="CN4286" s="1"/>
      <c r="CO4286" s="1"/>
    </row>
    <row r="4287" spans="1:93" ht="30" customHeight="1" x14ac:dyDescent="0.2">
      <c r="A4287" s="1">
        <v>4281</v>
      </c>
      <c r="B4287" s="1" t="s">
        <v>951</v>
      </c>
      <c r="C4287" s="1" t="s">
        <v>952</v>
      </c>
      <c r="D4287" s="1" t="s">
        <v>953</v>
      </c>
      <c r="E4287" s="1" t="s">
        <v>954</v>
      </c>
      <c r="F4287" s="1" t="s">
        <v>74</v>
      </c>
      <c r="G4287" s="1">
        <v>1</v>
      </c>
      <c r="H4287" s="1" t="s">
        <v>341</v>
      </c>
      <c r="I4287" s="1" t="s">
        <v>114</v>
      </c>
      <c r="J4287" s="64">
        <v>558</v>
      </c>
      <c r="K4287" s="76">
        <v>2310204</v>
      </c>
      <c r="L4287" s="29">
        <v>46002</v>
      </c>
      <c r="M4287" s="29" t="s">
        <v>4163</v>
      </c>
      <c r="N4287" s="1" t="s">
        <v>478</v>
      </c>
      <c r="O4287" s="28" t="s">
        <v>225</v>
      </c>
      <c r="P4287" s="1" t="s">
        <v>216</v>
      </c>
      <c r="Q4287" s="76">
        <v>10</v>
      </c>
      <c r="R4287" s="1" t="s">
        <v>537</v>
      </c>
      <c r="T4287" s="1" t="s">
        <v>115</v>
      </c>
      <c r="U4287" s="1"/>
      <c r="V4287" s="1"/>
      <c r="AC4287" s="93">
        <v>23</v>
      </c>
      <c r="AD4287" s="69">
        <v>225</v>
      </c>
      <c r="AE4287" s="33" t="s">
        <v>103</v>
      </c>
      <c r="AF4287" s="33" t="s">
        <v>103</v>
      </c>
      <c r="AG4287" s="33"/>
      <c r="AM4287" s="164">
        <f t="shared" si="212"/>
        <v>46005</v>
      </c>
      <c r="AX4287" s="37">
        <f t="shared" si="210"/>
        <v>46009</v>
      </c>
      <c r="AY4287" s="1" t="s">
        <v>1692</v>
      </c>
      <c r="AZ4287" s="183"/>
      <c r="BA4287" s="184"/>
      <c r="BB4287" s="184"/>
      <c r="BC4287" s="184"/>
      <c r="BD4287" s="184"/>
      <c r="BE4287" s="184"/>
      <c r="BF4287" s="184"/>
      <c r="BG4287" s="184"/>
      <c r="BT4287" s="37">
        <f t="shared" si="211"/>
        <v>46030</v>
      </c>
      <c r="BU4287" s="31" t="s">
        <v>1692</v>
      </c>
      <c r="BV4287" s="183"/>
      <c r="BW4287" s="207"/>
      <c r="BX4287" s="184"/>
      <c r="BY4287" s="184"/>
      <c r="BZ4287" s="184"/>
      <c r="CA4287" s="184"/>
      <c r="CB4287" s="184"/>
      <c r="CC4287" s="184"/>
      <c r="CE4287" s="1"/>
      <c r="CF4287" s="1"/>
      <c r="CG4287" s="1"/>
      <c r="CH4287" s="1"/>
      <c r="CI4287" s="1"/>
      <c r="CJ4287" s="1"/>
      <c r="CK4287" s="1"/>
      <c r="CL4287" s="1"/>
      <c r="CM4287" s="32"/>
      <c r="CN4287" s="1"/>
      <c r="CO4287" s="1"/>
    </row>
    <row r="4288" spans="1:93" ht="30" customHeight="1" x14ac:dyDescent="0.2">
      <c r="A4288" s="1">
        <v>4282</v>
      </c>
      <c r="B4288" s="1" t="s">
        <v>951</v>
      </c>
      <c r="C4288" s="1" t="s">
        <v>952</v>
      </c>
      <c r="D4288" s="1" t="s">
        <v>953</v>
      </c>
      <c r="E4288" s="1" t="s">
        <v>954</v>
      </c>
      <c r="F4288" s="1" t="s">
        <v>74</v>
      </c>
      <c r="G4288" s="1">
        <v>1</v>
      </c>
      <c r="H4288" s="1" t="s">
        <v>341</v>
      </c>
      <c r="I4288" s="1" t="s">
        <v>114</v>
      </c>
      <c r="J4288" s="64">
        <v>415</v>
      </c>
      <c r="K4288" s="76">
        <v>2309973</v>
      </c>
      <c r="L4288" s="29">
        <v>46002</v>
      </c>
      <c r="M4288" s="29" t="s">
        <v>4163</v>
      </c>
      <c r="N4288" s="1" t="s">
        <v>478</v>
      </c>
      <c r="O4288" s="28" t="s">
        <v>225</v>
      </c>
      <c r="P4288" s="1" t="s">
        <v>216</v>
      </c>
      <c r="Q4288" s="76">
        <v>10</v>
      </c>
      <c r="R4288" s="1" t="s">
        <v>537</v>
      </c>
      <c r="S4288" s="1">
        <v>6</v>
      </c>
      <c r="T4288" s="1" t="s">
        <v>115</v>
      </c>
      <c r="U4288" s="1"/>
      <c r="V4288" s="1"/>
      <c r="AC4288" s="93">
        <v>22.5</v>
      </c>
      <c r="AD4288" s="69">
        <v>240</v>
      </c>
      <c r="AE4288" s="33" t="s">
        <v>103</v>
      </c>
      <c r="AF4288" s="33" t="s">
        <v>103</v>
      </c>
      <c r="AG4288" s="33"/>
      <c r="AM4288" s="164">
        <f t="shared" si="212"/>
        <v>46005</v>
      </c>
      <c r="AX4288" s="37">
        <f t="shared" si="210"/>
        <v>46009</v>
      </c>
      <c r="AY4288" s="1" t="s">
        <v>1692</v>
      </c>
      <c r="AZ4288" s="183"/>
      <c r="BA4288" s="184"/>
      <c r="BB4288" s="184"/>
      <c r="BC4288" s="184"/>
      <c r="BD4288" s="184"/>
      <c r="BE4288" s="184"/>
      <c r="BF4288" s="184"/>
      <c r="BG4288" s="184"/>
      <c r="BT4288" s="37">
        <f t="shared" si="211"/>
        <v>46030</v>
      </c>
      <c r="BU4288" s="31" t="s">
        <v>1692</v>
      </c>
      <c r="BV4288" s="183"/>
      <c r="BW4288" s="207"/>
      <c r="BX4288" s="184"/>
      <c r="BY4288" s="184"/>
      <c r="BZ4288" s="184"/>
      <c r="CA4288" s="184"/>
      <c r="CB4288" s="184"/>
      <c r="CC4288" s="184"/>
      <c r="CE4288" s="1"/>
      <c r="CF4288" s="1"/>
      <c r="CG4288" s="1"/>
      <c r="CH4288" s="1"/>
      <c r="CI4288" s="1"/>
      <c r="CJ4288" s="1"/>
      <c r="CK4288" s="1"/>
      <c r="CL4288" s="1"/>
      <c r="CM4288" s="32"/>
      <c r="CN4288" s="1"/>
      <c r="CO4288" s="1"/>
    </row>
    <row r="4289" spans="1:93" ht="30" customHeight="1" x14ac:dyDescent="0.2">
      <c r="A4289" s="1">
        <v>4283</v>
      </c>
      <c r="B4289" s="1" t="s">
        <v>951</v>
      </c>
      <c r="C4289" s="1" t="s">
        <v>952</v>
      </c>
      <c r="D4289" s="1" t="s">
        <v>953</v>
      </c>
      <c r="E4289" s="1" t="s">
        <v>954</v>
      </c>
      <c r="F4289" s="1" t="s">
        <v>74</v>
      </c>
      <c r="G4289" s="1">
        <v>1</v>
      </c>
      <c r="H4289" s="1" t="s">
        <v>341</v>
      </c>
      <c r="I4289" s="1" t="s">
        <v>114</v>
      </c>
      <c r="J4289" s="64">
        <v>302</v>
      </c>
      <c r="K4289" s="76">
        <v>2310208</v>
      </c>
      <c r="L4289" s="29">
        <v>46002</v>
      </c>
      <c r="M4289" s="29" t="s">
        <v>4163</v>
      </c>
      <c r="N4289" s="1" t="s">
        <v>478</v>
      </c>
      <c r="O4289" s="28" t="s">
        <v>225</v>
      </c>
      <c r="P4289" s="1" t="s">
        <v>216</v>
      </c>
      <c r="Q4289" s="76">
        <v>8</v>
      </c>
      <c r="R4289" s="1" t="s">
        <v>537</v>
      </c>
      <c r="T4289" s="1" t="s">
        <v>115</v>
      </c>
      <c r="U4289" s="1"/>
      <c r="V4289" s="1"/>
      <c r="AC4289" s="93">
        <v>25</v>
      </c>
      <c r="AD4289" s="69">
        <v>210</v>
      </c>
      <c r="AE4289" s="33" t="s">
        <v>103</v>
      </c>
      <c r="AF4289" s="33" t="s">
        <v>103</v>
      </c>
      <c r="AG4289" s="33"/>
      <c r="AM4289" s="164">
        <f t="shared" si="212"/>
        <v>46005</v>
      </c>
      <c r="AX4289" s="37">
        <f t="shared" si="210"/>
        <v>46009</v>
      </c>
      <c r="AY4289" s="1" t="s">
        <v>1692</v>
      </c>
      <c r="AZ4289" s="183"/>
      <c r="BA4289" s="184"/>
      <c r="BB4289" s="184"/>
      <c r="BC4289" s="184"/>
      <c r="BD4289" s="184"/>
      <c r="BE4289" s="184"/>
      <c r="BF4289" s="184"/>
      <c r="BG4289" s="184"/>
      <c r="BT4289" s="37">
        <f t="shared" si="211"/>
        <v>46030</v>
      </c>
      <c r="BU4289" s="31" t="s">
        <v>1692</v>
      </c>
      <c r="BV4289" s="183"/>
      <c r="BW4289" s="207"/>
      <c r="BX4289" s="184"/>
      <c r="BY4289" s="184"/>
      <c r="BZ4289" s="184"/>
      <c r="CA4289" s="184"/>
      <c r="CB4289" s="184"/>
      <c r="CC4289" s="184"/>
      <c r="CE4289" s="1"/>
      <c r="CF4289" s="1"/>
      <c r="CG4289" s="1"/>
      <c r="CH4289" s="1"/>
      <c r="CI4289" s="1"/>
      <c r="CJ4289" s="1"/>
      <c r="CK4289" s="1"/>
      <c r="CL4289" s="1"/>
      <c r="CM4289" s="32"/>
      <c r="CN4289" s="1"/>
      <c r="CO4289" s="1"/>
    </row>
    <row r="4290" spans="1:93" ht="30" customHeight="1" x14ac:dyDescent="0.2">
      <c r="A4290" s="1">
        <v>4284</v>
      </c>
      <c r="B4290" s="1" t="s">
        <v>951</v>
      </c>
      <c r="C4290" s="1" t="s">
        <v>952</v>
      </c>
      <c r="D4290" s="1" t="s">
        <v>953</v>
      </c>
      <c r="E4290" s="1" t="s">
        <v>954</v>
      </c>
      <c r="F4290" s="1" t="s">
        <v>74</v>
      </c>
      <c r="G4290" s="1">
        <v>1</v>
      </c>
      <c r="H4290" s="1" t="s">
        <v>341</v>
      </c>
      <c r="I4290" s="1" t="s">
        <v>114</v>
      </c>
      <c r="J4290" s="64">
        <v>554</v>
      </c>
      <c r="K4290" s="76">
        <v>2310209</v>
      </c>
      <c r="L4290" s="29">
        <v>46002</v>
      </c>
      <c r="M4290" s="29" t="s">
        <v>4163</v>
      </c>
      <c r="N4290" s="1" t="s">
        <v>478</v>
      </c>
      <c r="O4290" s="28" t="s">
        <v>225</v>
      </c>
      <c r="P4290" s="1" t="s">
        <v>216</v>
      </c>
      <c r="Q4290" s="76">
        <v>12</v>
      </c>
      <c r="R4290" s="1" t="s">
        <v>537</v>
      </c>
      <c r="T4290" s="1" t="s">
        <v>115</v>
      </c>
      <c r="U4290" s="1"/>
      <c r="V4290" s="1"/>
      <c r="AC4290" s="93">
        <v>23.5</v>
      </c>
      <c r="AD4290" s="69">
        <v>225</v>
      </c>
      <c r="AE4290" s="33" t="s">
        <v>103</v>
      </c>
      <c r="AF4290" s="33" t="s">
        <v>103</v>
      </c>
      <c r="AG4290" s="33"/>
      <c r="AM4290" s="164">
        <f t="shared" si="212"/>
        <v>46005</v>
      </c>
      <c r="AX4290" s="37">
        <f t="shared" si="210"/>
        <v>46009</v>
      </c>
      <c r="AY4290" s="1" t="s">
        <v>1692</v>
      </c>
      <c r="AZ4290" s="183"/>
      <c r="BA4290" s="184"/>
      <c r="BB4290" s="184"/>
      <c r="BC4290" s="184"/>
      <c r="BD4290" s="184"/>
      <c r="BE4290" s="184"/>
      <c r="BF4290" s="184"/>
      <c r="BG4290" s="184"/>
      <c r="BT4290" s="37">
        <f t="shared" si="211"/>
        <v>46030</v>
      </c>
      <c r="BU4290" s="31" t="s">
        <v>1692</v>
      </c>
      <c r="BV4290" s="183"/>
      <c r="BW4290" s="207"/>
      <c r="BX4290" s="184"/>
      <c r="BY4290" s="184"/>
      <c r="BZ4290" s="184"/>
      <c r="CA4290" s="184"/>
      <c r="CB4290" s="184"/>
      <c r="CC4290" s="184"/>
      <c r="CE4290" s="1"/>
      <c r="CF4290" s="1"/>
      <c r="CG4290" s="1"/>
      <c r="CH4290" s="1"/>
      <c r="CI4290" s="1"/>
      <c r="CJ4290" s="1"/>
      <c r="CK4290" s="1"/>
      <c r="CL4290" s="1"/>
      <c r="CM4290" s="32"/>
      <c r="CN4290" s="1"/>
      <c r="CO4290" s="1"/>
    </row>
    <row r="4291" spans="1:93" ht="30" customHeight="1" x14ac:dyDescent="0.2">
      <c r="A4291" s="1">
        <v>4285</v>
      </c>
      <c r="B4291" s="1" t="s">
        <v>951</v>
      </c>
      <c r="C4291" s="1" t="s">
        <v>952</v>
      </c>
      <c r="D4291" s="1" t="s">
        <v>953</v>
      </c>
      <c r="E4291" s="1" t="s">
        <v>954</v>
      </c>
      <c r="F4291" s="1" t="s">
        <v>74</v>
      </c>
      <c r="G4291" s="1">
        <v>1</v>
      </c>
      <c r="H4291" s="1" t="s">
        <v>341</v>
      </c>
      <c r="I4291" s="1" t="s">
        <v>114</v>
      </c>
      <c r="J4291" s="64">
        <v>274</v>
      </c>
      <c r="K4291" s="76">
        <v>2309974</v>
      </c>
      <c r="L4291" s="29">
        <v>46002</v>
      </c>
      <c r="M4291" s="29" t="s">
        <v>4163</v>
      </c>
      <c r="N4291" s="1" t="s">
        <v>478</v>
      </c>
      <c r="O4291" s="28" t="s">
        <v>225</v>
      </c>
      <c r="P4291" s="1" t="s">
        <v>216</v>
      </c>
      <c r="Q4291" s="76">
        <v>8</v>
      </c>
      <c r="R4291" s="1" t="s">
        <v>537</v>
      </c>
      <c r="T4291" s="1" t="s">
        <v>115</v>
      </c>
      <c r="U4291" s="1"/>
      <c r="V4291" s="1"/>
      <c r="AC4291" s="93">
        <v>23</v>
      </c>
      <c r="AD4291" s="69">
        <v>230</v>
      </c>
      <c r="AE4291" s="33" t="s">
        <v>103</v>
      </c>
      <c r="AF4291" s="33" t="s">
        <v>103</v>
      </c>
      <c r="AG4291" s="33"/>
      <c r="AM4291" s="164">
        <f t="shared" si="212"/>
        <v>46005</v>
      </c>
      <c r="AX4291" s="37">
        <f t="shared" si="210"/>
        <v>46009</v>
      </c>
      <c r="AY4291" s="1" t="s">
        <v>1692</v>
      </c>
      <c r="AZ4291" s="183"/>
      <c r="BA4291" s="184"/>
      <c r="BB4291" s="184"/>
      <c r="BC4291" s="184"/>
      <c r="BD4291" s="184"/>
      <c r="BE4291" s="184"/>
      <c r="BF4291" s="184"/>
      <c r="BG4291" s="184"/>
      <c r="BT4291" s="37">
        <f t="shared" si="211"/>
        <v>46030</v>
      </c>
      <c r="BU4291" s="31" t="s">
        <v>1692</v>
      </c>
      <c r="BV4291" s="183"/>
      <c r="BW4291" s="207"/>
      <c r="BX4291" s="184"/>
      <c r="BY4291" s="184"/>
      <c r="BZ4291" s="184"/>
      <c r="CA4291" s="184"/>
      <c r="CB4291" s="184"/>
      <c r="CC4291" s="184"/>
      <c r="CE4291" s="1"/>
      <c r="CF4291" s="1"/>
      <c r="CG4291" s="1"/>
      <c r="CH4291" s="1"/>
      <c r="CI4291" s="1"/>
      <c r="CJ4291" s="1"/>
      <c r="CK4291" s="1"/>
      <c r="CL4291" s="1"/>
      <c r="CM4291" s="32"/>
      <c r="CN4291" s="1"/>
      <c r="CO4291" s="1"/>
    </row>
    <row r="4292" spans="1:93" ht="30" customHeight="1" x14ac:dyDescent="0.2">
      <c r="A4292" s="1">
        <v>4286</v>
      </c>
      <c r="B4292" s="1" t="s">
        <v>951</v>
      </c>
      <c r="C4292" s="1" t="s">
        <v>952</v>
      </c>
      <c r="D4292" s="1" t="s">
        <v>953</v>
      </c>
      <c r="E4292" s="1" t="s">
        <v>954</v>
      </c>
      <c r="F4292" s="1" t="s">
        <v>74</v>
      </c>
      <c r="G4292" s="1">
        <v>1</v>
      </c>
      <c r="H4292" s="1" t="s">
        <v>341</v>
      </c>
      <c r="I4292" s="1" t="s">
        <v>114</v>
      </c>
      <c r="J4292" s="64">
        <v>557</v>
      </c>
      <c r="K4292" s="76">
        <v>2310212</v>
      </c>
      <c r="L4292" s="29">
        <v>46002</v>
      </c>
      <c r="M4292" s="29" t="s">
        <v>4163</v>
      </c>
      <c r="N4292" s="1" t="s">
        <v>478</v>
      </c>
      <c r="O4292" s="28" t="s">
        <v>225</v>
      </c>
      <c r="P4292" s="1" t="s">
        <v>216</v>
      </c>
      <c r="Q4292" s="76">
        <v>12</v>
      </c>
      <c r="R4292" s="1" t="s">
        <v>537</v>
      </c>
      <c r="S4292" s="1">
        <v>6</v>
      </c>
      <c r="T4292" s="1" t="s">
        <v>115</v>
      </c>
      <c r="U4292" s="1"/>
      <c r="V4292" s="1"/>
      <c r="AC4292" s="93">
        <v>22.5</v>
      </c>
      <c r="AD4292" s="69">
        <v>230</v>
      </c>
      <c r="AE4292" s="33" t="s">
        <v>103</v>
      </c>
      <c r="AF4292" s="33" t="s">
        <v>103</v>
      </c>
      <c r="AG4292" s="33"/>
      <c r="AM4292" s="164">
        <f t="shared" si="212"/>
        <v>46005</v>
      </c>
      <c r="AX4292" s="37">
        <f t="shared" si="210"/>
        <v>46009</v>
      </c>
      <c r="AY4292" s="1" t="s">
        <v>1692</v>
      </c>
      <c r="AZ4292" s="183"/>
      <c r="BA4292" s="184"/>
      <c r="BB4292" s="184"/>
      <c r="BC4292" s="184"/>
      <c r="BD4292" s="184"/>
      <c r="BE4292" s="184"/>
      <c r="BF4292" s="184"/>
      <c r="BG4292" s="184"/>
      <c r="BT4292" s="37">
        <f t="shared" si="211"/>
        <v>46030</v>
      </c>
      <c r="BU4292" s="31" t="s">
        <v>1692</v>
      </c>
      <c r="BV4292" s="183"/>
      <c r="BW4292" s="207"/>
      <c r="BX4292" s="184"/>
      <c r="BY4292" s="184"/>
      <c r="BZ4292" s="184"/>
      <c r="CA4292" s="184"/>
      <c r="CB4292" s="184"/>
      <c r="CC4292" s="184"/>
      <c r="CE4292" s="1"/>
      <c r="CF4292" s="1"/>
      <c r="CG4292" s="1"/>
      <c r="CH4292" s="1"/>
      <c r="CI4292" s="1"/>
      <c r="CJ4292" s="1"/>
      <c r="CK4292" s="1"/>
      <c r="CL4292" s="1"/>
      <c r="CM4292" s="32"/>
      <c r="CN4292" s="1"/>
      <c r="CO4292" s="1"/>
    </row>
    <row r="4293" spans="1:93" ht="30" customHeight="1" x14ac:dyDescent="0.2">
      <c r="A4293" s="1">
        <v>4287</v>
      </c>
      <c r="B4293" s="1" t="s">
        <v>951</v>
      </c>
      <c r="C4293" s="1" t="s">
        <v>952</v>
      </c>
      <c r="D4293" s="1" t="s">
        <v>953</v>
      </c>
      <c r="E4293" s="1" t="s">
        <v>954</v>
      </c>
      <c r="F4293" s="1" t="s">
        <v>74</v>
      </c>
      <c r="G4293" s="1">
        <v>1</v>
      </c>
      <c r="H4293" s="1" t="s">
        <v>341</v>
      </c>
      <c r="I4293" s="1" t="s">
        <v>114</v>
      </c>
      <c r="J4293" s="64">
        <v>305</v>
      </c>
      <c r="K4293" s="76">
        <v>2305314</v>
      </c>
      <c r="L4293" s="29">
        <v>46001</v>
      </c>
      <c r="M4293" s="29" t="s">
        <v>4163</v>
      </c>
      <c r="N4293" s="1" t="s">
        <v>478</v>
      </c>
      <c r="O4293" s="28" t="s">
        <v>225</v>
      </c>
      <c r="P4293" s="1" t="s">
        <v>216</v>
      </c>
      <c r="Q4293" s="76">
        <v>8</v>
      </c>
      <c r="R4293" s="1" t="s">
        <v>538</v>
      </c>
      <c r="T4293" s="1" t="s">
        <v>115</v>
      </c>
      <c r="U4293" s="1"/>
      <c r="V4293" s="1"/>
      <c r="AC4293" s="93">
        <v>26</v>
      </c>
      <c r="AD4293" s="69">
        <v>230</v>
      </c>
      <c r="AE4293" s="33"/>
      <c r="AF4293" s="33"/>
      <c r="AG4293" s="33"/>
      <c r="AM4293" s="164"/>
      <c r="AX4293" s="37">
        <f t="shared" ref="AX4293" si="213">IF(L4293=0, 0,L4293+7)</f>
        <v>46008</v>
      </c>
      <c r="AY4293" s="1" t="s">
        <v>1692</v>
      </c>
      <c r="AZ4293" s="183"/>
      <c r="BA4293" s="184"/>
      <c r="BB4293" s="184"/>
      <c r="BC4293" s="184"/>
      <c r="BD4293" s="184"/>
      <c r="BE4293" s="184"/>
      <c r="BF4293" s="184"/>
      <c r="BG4293" s="184"/>
      <c r="BT4293" s="37">
        <f t="shared" ref="BT4293" si="214">IF(L4293=0, 0, L4293+28)</f>
        <v>46029</v>
      </c>
      <c r="BU4293" s="31" t="s">
        <v>1692</v>
      </c>
      <c r="BV4293" s="183"/>
      <c r="BW4293" s="207"/>
      <c r="BX4293" s="184"/>
      <c r="BY4293" s="184"/>
      <c r="BZ4293" s="184"/>
      <c r="CA4293" s="184"/>
      <c r="CB4293" s="184"/>
      <c r="CC4293" s="184"/>
      <c r="CE4293" s="1"/>
      <c r="CF4293" s="1"/>
      <c r="CG4293" s="1"/>
      <c r="CH4293" s="1"/>
      <c r="CI4293" s="1"/>
      <c r="CJ4293" s="1"/>
      <c r="CK4293" s="1"/>
      <c r="CL4293" s="1"/>
      <c r="CM4293" s="32"/>
      <c r="CN4293" s="1"/>
      <c r="CO4293" s="1"/>
    </row>
    <row r="4294" spans="1:93" ht="30" customHeight="1" x14ac:dyDescent="0.2">
      <c r="A4294" s="1">
        <v>4288</v>
      </c>
      <c r="B4294" s="1" t="s">
        <v>951</v>
      </c>
      <c r="C4294" s="1" t="s">
        <v>952</v>
      </c>
      <c r="D4294" s="1" t="s">
        <v>953</v>
      </c>
      <c r="E4294" s="1" t="s">
        <v>954</v>
      </c>
      <c r="F4294" s="1" t="s">
        <v>74</v>
      </c>
      <c r="G4294" s="1">
        <v>1</v>
      </c>
      <c r="H4294" s="1" t="s">
        <v>341</v>
      </c>
      <c r="I4294" s="1" t="s">
        <v>114</v>
      </c>
      <c r="J4294" s="64">
        <v>305</v>
      </c>
      <c r="K4294" s="76">
        <v>2304944</v>
      </c>
      <c r="L4294" s="29">
        <v>46001</v>
      </c>
      <c r="M4294" s="29" t="s">
        <v>4163</v>
      </c>
      <c r="N4294" s="1" t="s">
        <v>478</v>
      </c>
      <c r="O4294" s="28" t="s">
        <v>225</v>
      </c>
      <c r="P4294" s="1" t="s">
        <v>216</v>
      </c>
      <c r="Q4294" s="76">
        <v>12</v>
      </c>
      <c r="R4294" s="1" t="s">
        <v>538</v>
      </c>
      <c r="T4294" s="1" t="s">
        <v>115</v>
      </c>
      <c r="U4294" s="1"/>
      <c r="V4294" s="1"/>
      <c r="AC4294" s="93">
        <v>26</v>
      </c>
      <c r="AD4294" s="69">
        <v>230</v>
      </c>
      <c r="AE4294" s="33" t="s">
        <v>103</v>
      </c>
      <c r="AF4294" s="33" t="s">
        <v>103</v>
      </c>
      <c r="AG4294" s="33"/>
      <c r="AM4294" s="164">
        <f t="shared" si="212"/>
        <v>46004</v>
      </c>
      <c r="AX4294" s="37">
        <f t="shared" si="210"/>
        <v>46008</v>
      </c>
      <c r="AY4294" s="1" t="s">
        <v>1692</v>
      </c>
      <c r="AZ4294" s="183"/>
      <c r="BA4294" s="184"/>
      <c r="BB4294" s="184"/>
      <c r="BC4294" s="184"/>
      <c r="BD4294" s="184"/>
      <c r="BE4294" s="184"/>
      <c r="BF4294" s="184"/>
      <c r="BG4294" s="184"/>
      <c r="BT4294" s="37">
        <f t="shared" si="211"/>
        <v>46029</v>
      </c>
      <c r="BU4294" s="31" t="s">
        <v>1692</v>
      </c>
      <c r="BV4294" s="183"/>
      <c r="BW4294" s="207"/>
      <c r="BX4294" s="184"/>
      <c r="BY4294" s="184"/>
      <c r="BZ4294" s="184"/>
      <c r="CA4294" s="184"/>
      <c r="CB4294" s="184"/>
      <c r="CC4294" s="184"/>
      <c r="CE4294" s="1"/>
      <c r="CF4294" s="1"/>
      <c r="CG4294" s="1"/>
      <c r="CH4294" s="1"/>
      <c r="CI4294" s="1"/>
      <c r="CJ4294" s="1"/>
      <c r="CK4294" s="1"/>
      <c r="CL4294" s="1"/>
      <c r="CM4294" s="32"/>
      <c r="CN4294" s="1"/>
      <c r="CO4294" s="1"/>
    </row>
    <row r="4295" spans="1:93" ht="30" customHeight="1" x14ac:dyDescent="0.2">
      <c r="A4295" s="1">
        <v>4289</v>
      </c>
      <c r="B4295" s="1" t="s">
        <v>951</v>
      </c>
      <c r="C4295" s="1" t="s">
        <v>952</v>
      </c>
      <c r="D4295" s="1" t="s">
        <v>953</v>
      </c>
      <c r="E4295" s="1" t="s">
        <v>954</v>
      </c>
      <c r="F4295" s="1" t="s">
        <v>74</v>
      </c>
      <c r="G4295" s="1">
        <v>1</v>
      </c>
      <c r="H4295" s="1" t="s">
        <v>341</v>
      </c>
      <c r="I4295" s="1" t="s">
        <v>114</v>
      </c>
      <c r="J4295" s="64">
        <v>587</v>
      </c>
      <c r="K4295" s="76">
        <v>2304946</v>
      </c>
      <c r="L4295" s="29">
        <v>46001</v>
      </c>
      <c r="M4295" s="29" t="s">
        <v>4163</v>
      </c>
      <c r="N4295" s="1" t="s">
        <v>478</v>
      </c>
      <c r="O4295" s="28" t="s">
        <v>225</v>
      </c>
      <c r="P4295" s="1" t="s">
        <v>216</v>
      </c>
      <c r="Q4295" s="76">
        <v>10</v>
      </c>
      <c r="R4295" s="1" t="s">
        <v>538</v>
      </c>
      <c r="T4295" s="1" t="s">
        <v>115</v>
      </c>
      <c r="U4295" s="1"/>
      <c r="V4295" s="1"/>
      <c r="AC4295" s="93">
        <v>25</v>
      </c>
      <c r="AD4295" s="69">
        <v>200</v>
      </c>
      <c r="AE4295" s="33" t="s">
        <v>103</v>
      </c>
      <c r="AF4295" s="33" t="s">
        <v>103</v>
      </c>
      <c r="AG4295" s="33"/>
      <c r="AM4295" s="164">
        <f t="shared" si="212"/>
        <v>46004</v>
      </c>
      <c r="AX4295" s="37">
        <f t="shared" si="210"/>
        <v>46008</v>
      </c>
      <c r="AY4295" s="1" t="s">
        <v>1692</v>
      </c>
      <c r="AZ4295" s="183"/>
      <c r="BA4295" s="184"/>
      <c r="BB4295" s="184"/>
      <c r="BC4295" s="184"/>
      <c r="BD4295" s="184"/>
      <c r="BE4295" s="184"/>
      <c r="BF4295" s="184"/>
      <c r="BG4295" s="184"/>
      <c r="BT4295" s="37">
        <f t="shared" si="211"/>
        <v>46029</v>
      </c>
      <c r="BU4295" s="31" t="s">
        <v>1692</v>
      </c>
      <c r="BV4295" s="183"/>
      <c r="BW4295" s="207"/>
      <c r="BX4295" s="184"/>
      <c r="BY4295" s="184"/>
      <c r="BZ4295" s="184"/>
      <c r="CA4295" s="184"/>
      <c r="CB4295" s="184"/>
      <c r="CC4295" s="184"/>
      <c r="CE4295" s="1"/>
      <c r="CF4295" s="1"/>
      <c r="CG4295" s="1"/>
      <c r="CH4295" s="1"/>
      <c r="CI4295" s="1"/>
      <c r="CJ4295" s="1"/>
      <c r="CK4295" s="1"/>
      <c r="CL4295" s="1"/>
      <c r="CM4295" s="32"/>
      <c r="CN4295" s="1"/>
      <c r="CO4295" s="1"/>
    </row>
    <row r="4296" spans="1:93" ht="30" customHeight="1" x14ac:dyDescent="0.2">
      <c r="A4296" s="1">
        <v>4290</v>
      </c>
      <c r="B4296" s="1" t="s">
        <v>951</v>
      </c>
      <c r="C4296" s="1" t="s">
        <v>952</v>
      </c>
      <c r="D4296" s="1" t="s">
        <v>953</v>
      </c>
      <c r="E4296" s="1" t="s">
        <v>954</v>
      </c>
      <c r="F4296" s="1" t="s">
        <v>74</v>
      </c>
      <c r="G4296" s="1">
        <v>1</v>
      </c>
      <c r="H4296" s="1" t="s">
        <v>341</v>
      </c>
      <c r="I4296" s="1" t="s">
        <v>114</v>
      </c>
      <c r="J4296" s="64">
        <v>435</v>
      </c>
      <c r="K4296" s="76">
        <v>2305316</v>
      </c>
      <c r="L4296" s="29">
        <v>46001</v>
      </c>
      <c r="M4296" s="29" t="s">
        <v>4163</v>
      </c>
      <c r="N4296" s="1" t="s">
        <v>478</v>
      </c>
      <c r="O4296" s="28" t="s">
        <v>225</v>
      </c>
      <c r="P4296" s="1" t="s">
        <v>216</v>
      </c>
      <c r="Q4296" s="76">
        <v>12</v>
      </c>
      <c r="R4296" s="1" t="s">
        <v>538</v>
      </c>
      <c r="T4296" s="1" t="s">
        <v>115</v>
      </c>
      <c r="U4296" s="1"/>
      <c r="V4296" s="1"/>
      <c r="AC4296" s="93">
        <v>24.5</v>
      </c>
      <c r="AD4296" s="69">
        <v>230</v>
      </c>
      <c r="AE4296" s="33" t="s">
        <v>103</v>
      </c>
      <c r="AF4296" s="33" t="s">
        <v>103</v>
      </c>
      <c r="AG4296" s="33"/>
      <c r="AM4296" s="164">
        <f t="shared" si="212"/>
        <v>46004</v>
      </c>
      <c r="AX4296" s="37">
        <f t="shared" si="210"/>
        <v>46008</v>
      </c>
      <c r="AY4296" s="1" t="s">
        <v>1692</v>
      </c>
      <c r="AZ4296" s="183"/>
      <c r="BA4296" s="184"/>
      <c r="BB4296" s="184"/>
      <c r="BC4296" s="184"/>
      <c r="BD4296" s="184"/>
      <c r="BE4296" s="184"/>
      <c r="BF4296" s="184"/>
      <c r="BG4296" s="184"/>
      <c r="BT4296" s="37">
        <f t="shared" si="211"/>
        <v>46029</v>
      </c>
      <c r="BU4296" s="31" t="s">
        <v>1692</v>
      </c>
      <c r="BV4296" s="183"/>
      <c r="BW4296" s="207"/>
      <c r="BX4296" s="184"/>
      <c r="BY4296" s="184"/>
      <c r="BZ4296" s="184"/>
      <c r="CA4296" s="184"/>
      <c r="CB4296" s="184"/>
      <c r="CC4296" s="184"/>
      <c r="CE4296" s="1"/>
      <c r="CF4296" s="1"/>
      <c r="CG4296" s="1"/>
      <c r="CH4296" s="1"/>
      <c r="CI4296" s="1"/>
      <c r="CJ4296" s="1"/>
      <c r="CK4296" s="1"/>
      <c r="CL4296" s="1"/>
      <c r="CM4296" s="32"/>
      <c r="CN4296" s="1"/>
      <c r="CO4296" s="1"/>
    </row>
    <row r="4297" spans="1:93" ht="30" customHeight="1" x14ac:dyDescent="0.2">
      <c r="A4297" s="1">
        <v>4291</v>
      </c>
      <c r="B4297" s="1" t="s">
        <v>951</v>
      </c>
      <c r="C4297" s="1" t="s">
        <v>952</v>
      </c>
      <c r="D4297" s="1" t="s">
        <v>953</v>
      </c>
      <c r="E4297" s="1" t="s">
        <v>954</v>
      </c>
      <c r="F4297" s="1" t="s">
        <v>74</v>
      </c>
      <c r="G4297" s="1">
        <v>1</v>
      </c>
      <c r="H4297" s="1" t="s">
        <v>341</v>
      </c>
      <c r="I4297" s="1" t="s">
        <v>114</v>
      </c>
      <c r="J4297" s="64">
        <v>539</v>
      </c>
      <c r="K4297" s="76">
        <v>2304947</v>
      </c>
      <c r="L4297" s="29">
        <v>46001</v>
      </c>
      <c r="M4297" s="29" t="s">
        <v>4163</v>
      </c>
      <c r="N4297" s="1" t="s">
        <v>478</v>
      </c>
      <c r="O4297" s="28" t="s">
        <v>225</v>
      </c>
      <c r="P4297" s="1" t="s">
        <v>216</v>
      </c>
      <c r="Q4297" s="76">
        <v>12</v>
      </c>
      <c r="R4297" s="1" t="s">
        <v>538</v>
      </c>
      <c r="T4297" s="1" t="s">
        <v>115</v>
      </c>
      <c r="U4297" s="1"/>
      <c r="V4297" s="1"/>
      <c r="AC4297" s="93">
        <v>24.5</v>
      </c>
      <c r="AD4297" s="69">
        <v>220</v>
      </c>
      <c r="AE4297" s="33" t="s">
        <v>103</v>
      </c>
      <c r="AF4297" s="33" t="s">
        <v>103</v>
      </c>
      <c r="AG4297" s="33"/>
      <c r="AM4297" s="164">
        <f t="shared" si="212"/>
        <v>46004</v>
      </c>
      <c r="AX4297" s="37">
        <f t="shared" si="210"/>
        <v>46008</v>
      </c>
      <c r="AY4297" s="1" t="s">
        <v>1692</v>
      </c>
      <c r="AZ4297" s="183"/>
      <c r="BA4297" s="184"/>
      <c r="BB4297" s="184"/>
      <c r="BC4297" s="184"/>
      <c r="BD4297" s="184"/>
      <c r="BE4297" s="184"/>
      <c r="BF4297" s="184"/>
      <c r="BG4297" s="184"/>
      <c r="BT4297" s="37">
        <f t="shared" si="211"/>
        <v>46029</v>
      </c>
      <c r="BU4297" s="31" t="s">
        <v>1692</v>
      </c>
      <c r="BV4297" s="183"/>
      <c r="BW4297" s="207"/>
      <c r="BX4297" s="184"/>
      <c r="BY4297" s="184"/>
      <c r="BZ4297" s="184"/>
      <c r="CA4297" s="184"/>
      <c r="CB4297" s="184"/>
      <c r="CC4297" s="184"/>
      <c r="CE4297" s="1"/>
      <c r="CF4297" s="1"/>
      <c r="CG4297" s="1"/>
      <c r="CH4297" s="1"/>
      <c r="CI4297" s="1"/>
      <c r="CJ4297" s="1"/>
      <c r="CK4297" s="1"/>
      <c r="CL4297" s="1"/>
      <c r="CM4297" s="32"/>
      <c r="CN4297" s="1"/>
      <c r="CO4297" s="1"/>
    </row>
    <row r="4298" spans="1:93" ht="30" customHeight="1" x14ac:dyDescent="0.2">
      <c r="A4298" s="1">
        <v>4292</v>
      </c>
      <c r="B4298" s="1" t="s">
        <v>951</v>
      </c>
      <c r="C4298" s="1" t="s">
        <v>952</v>
      </c>
      <c r="D4298" s="1" t="s">
        <v>953</v>
      </c>
      <c r="E4298" s="1" t="s">
        <v>954</v>
      </c>
      <c r="F4298" s="1" t="s">
        <v>74</v>
      </c>
      <c r="G4298" s="1">
        <v>1</v>
      </c>
      <c r="H4298" s="1" t="s">
        <v>341</v>
      </c>
      <c r="I4298" s="1" t="s">
        <v>114</v>
      </c>
      <c r="J4298" s="64">
        <v>528</v>
      </c>
      <c r="K4298" s="76">
        <v>2304949</v>
      </c>
      <c r="L4298" s="29">
        <v>46001</v>
      </c>
      <c r="M4298" s="29" t="s">
        <v>4163</v>
      </c>
      <c r="N4298" s="1" t="s">
        <v>478</v>
      </c>
      <c r="O4298" s="28" t="s">
        <v>225</v>
      </c>
      <c r="P4298" s="1" t="s">
        <v>216</v>
      </c>
      <c r="Q4298" s="76">
        <v>12</v>
      </c>
      <c r="R4298" s="1" t="s">
        <v>538</v>
      </c>
      <c r="S4298" s="1">
        <v>6</v>
      </c>
      <c r="T4298" s="1" t="s">
        <v>115</v>
      </c>
      <c r="U4298" s="1"/>
      <c r="V4298" s="1"/>
      <c r="AC4298" s="93">
        <v>23.5</v>
      </c>
      <c r="AD4298" s="69">
        <v>210</v>
      </c>
      <c r="AE4298" s="33" t="s">
        <v>103</v>
      </c>
      <c r="AF4298" s="33" t="s">
        <v>103</v>
      </c>
      <c r="AG4298" s="33"/>
      <c r="AM4298" s="164">
        <f t="shared" si="212"/>
        <v>46004</v>
      </c>
      <c r="AX4298" s="37">
        <f t="shared" si="210"/>
        <v>46008</v>
      </c>
      <c r="AY4298" s="1" t="s">
        <v>1692</v>
      </c>
      <c r="AZ4298" s="183"/>
      <c r="BA4298" s="184"/>
      <c r="BB4298" s="184"/>
      <c r="BC4298" s="184"/>
      <c r="BD4298" s="184"/>
      <c r="BE4298" s="184"/>
      <c r="BF4298" s="184"/>
      <c r="BG4298" s="184"/>
      <c r="BT4298" s="37">
        <f t="shared" si="211"/>
        <v>46029</v>
      </c>
      <c r="BU4298" s="31" t="s">
        <v>1692</v>
      </c>
      <c r="BV4298" s="183"/>
      <c r="BW4298" s="207"/>
      <c r="BX4298" s="184"/>
      <c r="BY4298" s="184"/>
      <c r="BZ4298" s="184"/>
      <c r="CA4298" s="184"/>
      <c r="CB4298" s="184"/>
      <c r="CC4298" s="184"/>
      <c r="CE4298" s="1"/>
      <c r="CF4298" s="1"/>
      <c r="CG4298" s="1"/>
      <c r="CH4298" s="1"/>
      <c r="CI4298" s="1"/>
      <c r="CJ4298" s="1"/>
      <c r="CK4298" s="1"/>
      <c r="CL4298" s="1"/>
      <c r="CM4298" s="32"/>
      <c r="CN4298" s="1"/>
      <c r="CO4298" s="1"/>
    </row>
    <row r="4299" spans="1:93" ht="30" customHeight="1" x14ac:dyDescent="0.2">
      <c r="A4299" s="1">
        <v>4293</v>
      </c>
      <c r="B4299" s="1" t="s">
        <v>951</v>
      </c>
      <c r="C4299" s="1" t="s">
        <v>952</v>
      </c>
      <c r="D4299" s="1" t="s">
        <v>953</v>
      </c>
      <c r="E4299" s="1" t="s">
        <v>954</v>
      </c>
      <c r="F4299" s="1" t="s">
        <v>74</v>
      </c>
      <c r="G4299" s="1">
        <v>1</v>
      </c>
      <c r="H4299" s="1" t="s">
        <v>341</v>
      </c>
      <c r="I4299" s="1" t="s">
        <v>114</v>
      </c>
      <c r="J4299" s="64">
        <v>589</v>
      </c>
      <c r="K4299" s="76">
        <v>2305318</v>
      </c>
      <c r="L4299" s="29">
        <v>46001</v>
      </c>
      <c r="M4299" s="29" t="s">
        <v>4163</v>
      </c>
      <c r="N4299" s="1" t="s">
        <v>478</v>
      </c>
      <c r="O4299" s="28" t="s">
        <v>225</v>
      </c>
      <c r="P4299" s="1" t="s">
        <v>216</v>
      </c>
      <c r="Q4299" s="76">
        <v>12</v>
      </c>
      <c r="R4299" s="1" t="s">
        <v>538</v>
      </c>
      <c r="T4299" s="1" t="s">
        <v>115</v>
      </c>
      <c r="U4299" s="1"/>
      <c r="V4299" s="1"/>
      <c r="AC4299" s="93">
        <v>22</v>
      </c>
      <c r="AD4299" s="69">
        <v>240</v>
      </c>
      <c r="AE4299" s="33" t="s">
        <v>103</v>
      </c>
      <c r="AF4299" s="33" t="s">
        <v>103</v>
      </c>
      <c r="AG4299" s="33"/>
      <c r="AM4299" s="164">
        <f t="shared" si="212"/>
        <v>46004</v>
      </c>
      <c r="AX4299" s="37">
        <f t="shared" ref="AX4299:AX4362" si="215">IF(L4299=0, 0,L4299+7)</f>
        <v>46008</v>
      </c>
      <c r="AY4299" s="1" t="s">
        <v>1692</v>
      </c>
      <c r="AZ4299" s="282" t="s">
        <v>1695</v>
      </c>
      <c r="BA4299" s="180">
        <v>37.200000000000003</v>
      </c>
      <c r="BB4299" s="180">
        <v>39.200000000000003</v>
      </c>
      <c r="BC4299" s="180">
        <v>39.700000000000003</v>
      </c>
      <c r="BD4299" s="180">
        <v>40.200000000000003</v>
      </c>
      <c r="BE4299" s="180">
        <v>39.4</v>
      </c>
      <c r="BF4299" s="180">
        <v>38.799999999999997</v>
      </c>
      <c r="BG4299" s="184"/>
      <c r="BT4299" s="37">
        <f t="shared" si="211"/>
        <v>46029</v>
      </c>
      <c r="BU4299" s="31" t="s">
        <v>1692</v>
      </c>
      <c r="BV4299" s="183"/>
      <c r="BW4299" s="207"/>
      <c r="BX4299" s="184"/>
      <c r="BY4299" s="184"/>
      <c r="BZ4299" s="184"/>
      <c r="CA4299" s="184"/>
      <c r="CB4299" s="184"/>
      <c r="CC4299" s="184"/>
      <c r="CE4299" s="1"/>
      <c r="CF4299" s="1"/>
      <c r="CG4299" s="1"/>
      <c r="CH4299" s="1"/>
      <c r="CI4299" s="1"/>
      <c r="CJ4299" s="1"/>
      <c r="CK4299" s="1"/>
      <c r="CL4299" s="1"/>
      <c r="CM4299" s="32"/>
      <c r="CN4299" s="1"/>
      <c r="CO4299" s="1"/>
    </row>
    <row r="4300" spans="1:93" ht="30" customHeight="1" x14ac:dyDescent="0.2">
      <c r="A4300" s="1">
        <v>4294</v>
      </c>
      <c r="B4300" s="1" t="s">
        <v>951</v>
      </c>
      <c r="C4300" s="1" t="s">
        <v>952</v>
      </c>
      <c r="D4300" s="1" t="s">
        <v>953</v>
      </c>
      <c r="E4300" s="1" t="s">
        <v>954</v>
      </c>
      <c r="F4300" s="1" t="s">
        <v>74</v>
      </c>
      <c r="G4300" s="1">
        <v>1</v>
      </c>
      <c r="H4300" s="1" t="s">
        <v>341</v>
      </c>
      <c r="I4300" s="1" t="s">
        <v>114</v>
      </c>
      <c r="J4300" s="64">
        <v>535</v>
      </c>
      <c r="K4300" s="76">
        <v>2304950</v>
      </c>
      <c r="L4300" s="29">
        <v>46001</v>
      </c>
      <c r="M4300" s="29" t="s">
        <v>4163</v>
      </c>
      <c r="N4300" s="1" t="s">
        <v>478</v>
      </c>
      <c r="O4300" s="28" t="s">
        <v>225</v>
      </c>
      <c r="P4300" s="1" t="s">
        <v>216</v>
      </c>
      <c r="Q4300" s="76">
        <v>8</v>
      </c>
      <c r="R4300" s="1" t="s">
        <v>538</v>
      </c>
      <c r="T4300" s="1" t="s">
        <v>115</v>
      </c>
      <c r="U4300" s="1"/>
      <c r="V4300" s="1"/>
      <c r="AC4300" s="93">
        <v>23</v>
      </c>
      <c r="AD4300" s="69">
        <v>220</v>
      </c>
      <c r="AE4300" s="33" t="s">
        <v>103</v>
      </c>
      <c r="AF4300" s="33" t="s">
        <v>103</v>
      </c>
      <c r="AG4300" s="33"/>
      <c r="AM4300" s="164">
        <f t="shared" si="212"/>
        <v>46004</v>
      </c>
      <c r="AX4300" s="37">
        <f t="shared" si="215"/>
        <v>46008</v>
      </c>
      <c r="AY4300" s="1" t="s">
        <v>1692</v>
      </c>
      <c r="AZ4300" s="212"/>
      <c r="BA4300" s="184"/>
      <c r="BB4300" s="184"/>
      <c r="BC4300" s="184"/>
      <c r="BD4300" s="184"/>
      <c r="BE4300" s="184"/>
      <c r="BF4300" s="184"/>
      <c r="BG4300" s="184"/>
      <c r="BT4300" s="37">
        <f t="shared" si="211"/>
        <v>46029</v>
      </c>
      <c r="BU4300" s="31" t="s">
        <v>1692</v>
      </c>
      <c r="BV4300" s="183"/>
      <c r="BW4300" s="207"/>
      <c r="BX4300" s="184"/>
      <c r="BY4300" s="184"/>
      <c r="BZ4300" s="184"/>
      <c r="CA4300" s="184"/>
      <c r="CB4300" s="184"/>
      <c r="CC4300" s="184"/>
      <c r="CE4300" s="1"/>
      <c r="CF4300" s="1"/>
      <c r="CG4300" s="1"/>
      <c r="CH4300" s="1"/>
      <c r="CI4300" s="1"/>
      <c r="CJ4300" s="1"/>
      <c r="CK4300" s="1"/>
      <c r="CL4300" s="1"/>
      <c r="CM4300" s="32"/>
      <c r="CN4300" s="1"/>
      <c r="CO4300" s="1"/>
    </row>
    <row r="4301" spans="1:93" ht="30" customHeight="1" x14ac:dyDescent="0.2">
      <c r="A4301" s="1">
        <v>4295</v>
      </c>
      <c r="B4301" s="1" t="s">
        <v>951</v>
      </c>
      <c r="C4301" s="1" t="s">
        <v>952</v>
      </c>
      <c r="D4301" s="1" t="s">
        <v>953</v>
      </c>
      <c r="E4301" s="1" t="s">
        <v>954</v>
      </c>
      <c r="F4301" s="1" t="s">
        <v>74</v>
      </c>
      <c r="G4301" s="1">
        <v>1</v>
      </c>
      <c r="H4301" s="1" t="s">
        <v>341</v>
      </c>
      <c r="I4301" s="1" t="s">
        <v>114</v>
      </c>
      <c r="J4301" s="64">
        <v>290</v>
      </c>
      <c r="K4301" s="76">
        <v>2305320</v>
      </c>
      <c r="L4301" s="29">
        <v>46001</v>
      </c>
      <c r="M4301" s="29" t="s">
        <v>4163</v>
      </c>
      <c r="N4301" s="1" t="s">
        <v>478</v>
      </c>
      <c r="O4301" s="28" t="s">
        <v>225</v>
      </c>
      <c r="P4301" s="1" t="s">
        <v>216</v>
      </c>
      <c r="Q4301" s="76">
        <v>8</v>
      </c>
      <c r="R4301" s="1" t="s">
        <v>538</v>
      </c>
      <c r="T4301" s="1" t="s">
        <v>115</v>
      </c>
      <c r="U4301" s="1"/>
      <c r="V4301" s="1"/>
      <c r="AC4301" s="93">
        <v>22</v>
      </c>
      <c r="AD4301" s="69">
        <v>220</v>
      </c>
      <c r="AE4301" s="33" t="s">
        <v>103</v>
      </c>
      <c r="AF4301" s="33" t="s">
        <v>103</v>
      </c>
      <c r="AG4301" s="33"/>
      <c r="AM4301" s="164">
        <f t="shared" si="212"/>
        <v>46004</v>
      </c>
      <c r="AX4301" s="37">
        <f t="shared" si="215"/>
        <v>46008</v>
      </c>
      <c r="AY4301" s="1" t="s">
        <v>1692</v>
      </c>
      <c r="AZ4301" s="212"/>
      <c r="BA4301" s="184"/>
      <c r="BB4301" s="184"/>
      <c r="BC4301" s="184"/>
      <c r="BD4301" s="184"/>
      <c r="BE4301" s="184"/>
      <c r="BF4301" s="184"/>
      <c r="BG4301" s="184"/>
      <c r="BT4301" s="37">
        <f t="shared" si="211"/>
        <v>46029</v>
      </c>
      <c r="BU4301" s="31" t="s">
        <v>1692</v>
      </c>
      <c r="BV4301" s="183"/>
      <c r="BW4301" s="207"/>
      <c r="BX4301" s="184"/>
      <c r="BY4301" s="184"/>
      <c r="BZ4301" s="184"/>
      <c r="CA4301" s="184"/>
      <c r="CB4301" s="184"/>
      <c r="CC4301" s="184"/>
      <c r="CE4301" s="1"/>
      <c r="CF4301" s="1"/>
      <c r="CG4301" s="1"/>
      <c r="CH4301" s="1"/>
      <c r="CI4301" s="1"/>
      <c r="CJ4301" s="1"/>
      <c r="CK4301" s="1"/>
      <c r="CL4301" s="1"/>
      <c r="CM4301" s="32"/>
      <c r="CN4301" s="1"/>
      <c r="CO4301" s="1"/>
    </row>
    <row r="4302" spans="1:93" ht="30" customHeight="1" x14ac:dyDescent="0.2">
      <c r="A4302" s="1">
        <v>4296</v>
      </c>
      <c r="B4302" s="1" t="s">
        <v>951</v>
      </c>
      <c r="C4302" s="1" t="s">
        <v>952</v>
      </c>
      <c r="D4302" s="1" t="s">
        <v>953</v>
      </c>
      <c r="E4302" s="1" t="s">
        <v>954</v>
      </c>
      <c r="F4302" s="1" t="s">
        <v>74</v>
      </c>
      <c r="G4302" s="1">
        <v>1</v>
      </c>
      <c r="H4302" s="1" t="s">
        <v>341</v>
      </c>
      <c r="I4302" s="1" t="s">
        <v>114</v>
      </c>
      <c r="J4302" s="64">
        <v>301</v>
      </c>
      <c r="K4302" s="76">
        <v>2304953</v>
      </c>
      <c r="L4302" s="29">
        <v>46001</v>
      </c>
      <c r="M4302" s="29" t="s">
        <v>4163</v>
      </c>
      <c r="N4302" s="1" t="s">
        <v>478</v>
      </c>
      <c r="O4302" s="28" t="s">
        <v>225</v>
      </c>
      <c r="P4302" s="1" t="s">
        <v>216</v>
      </c>
      <c r="Q4302" s="76">
        <v>8</v>
      </c>
      <c r="R4302" s="1" t="s">
        <v>538</v>
      </c>
      <c r="T4302" s="1" t="s">
        <v>115</v>
      </c>
      <c r="U4302" s="1"/>
      <c r="V4302" s="1" t="s">
        <v>956</v>
      </c>
      <c r="AC4302" s="93">
        <v>23</v>
      </c>
      <c r="AD4302" s="69">
        <v>230</v>
      </c>
      <c r="AE4302" s="33" t="s">
        <v>103</v>
      </c>
      <c r="AF4302" s="33" t="s">
        <v>103</v>
      </c>
      <c r="AG4302" s="33"/>
      <c r="AM4302" s="164">
        <f t="shared" si="212"/>
        <v>46004</v>
      </c>
      <c r="AX4302" s="37">
        <f t="shared" si="215"/>
        <v>46008</v>
      </c>
      <c r="AY4302" s="1" t="s">
        <v>1692</v>
      </c>
      <c r="AZ4302" s="212"/>
      <c r="BA4302" s="184"/>
      <c r="BB4302" s="184"/>
      <c r="BC4302" s="184"/>
      <c r="BD4302" s="184"/>
      <c r="BE4302" s="184"/>
      <c r="BF4302" s="184"/>
      <c r="BG4302" s="184"/>
      <c r="BT4302" s="37">
        <f t="shared" si="211"/>
        <v>46029</v>
      </c>
      <c r="BU4302" s="31" t="s">
        <v>1692</v>
      </c>
      <c r="BV4302" s="183"/>
      <c r="BW4302" s="207"/>
      <c r="BX4302" s="184"/>
      <c r="BY4302" s="184"/>
      <c r="BZ4302" s="184"/>
      <c r="CA4302" s="184"/>
      <c r="CB4302" s="184"/>
      <c r="CC4302" s="184"/>
      <c r="CE4302" s="1"/>
      <c r="CF4302" s="1"/>
      <c r="CG4302" s="1"/>
      <c r="CH4302" s="1"/>
      <c r="CI4302" s="1"/>
      <c r="CJ4302" s="1"/>
      <c r="CK4302" s="1"/>
      <c r="CL4302" s="1"/>
      <c r="CM4302" s="32"/>
      <c r="CN4302" s="1"/>
      <c r="CO4302" s="1"/>
    </row>
    <row r="4303" spans="1:93" ht="30" customHeight="1" x14ac:dyDescent="0.2">
      <c r="A4303" s="1">
        <v>4297</v>
      </c>
      <c r="B4303" s="1" t="s">
        <v>951</v>
      </c>
      <c r="C4303" s="1" t="s">
        <v>952</v>
      </c>
      <c r="D4303" s="1" t="s">
        <v>953</v>
      </c>
      <c r="E4303" s="1" t="s">
        <v>954</v>
      </c>
      <c r="F4303" s="1" t="s">
        <v>74</v>
      </c>
      <c r="G4303" s="1">
        <v>1</v>
      </c>
      <c r="H4303" s="1" t="s">
        <v>341</v>
      </c>
      <c r="I4303" s="1" t="s">
        <v>114</v>
      </c>
      <c r="J4303" s="64">
        <v>295</v>
      </c>
      <c r="K4303" s="76">
        <v>2305332</v>
      </c>
      <c r="L4303" s="29">
        <v>46001</v>
      </c>
      <c r="M4303" s="29" t="s">
        <v>4163</v>
      </c>
      <c r="N4303" s="1" t="s">
        <v>478</v>
      </c>
      <c r="O4303" s="28" t="s">
        <v>225</v>
      </c>
      <c r="P4303" s="1" t="s">
        <v>216</v>
      </c>
      <c r="Q4303" s="76">
        <v>12</v>
      </c>
      <c r="R4303" s="1" t="s">
        <v>538</v>
      </c>
      <c r="T4303" s="1" t="s">
        <v>2</v>
      </c>
      <c r="U4303" s="1"/>
      <c r="V4303" s="1"/>
      <c r="AC4303" s="93">
        <v>25</v>
      </c>
      <c r="AD4303" s="69">
        <v>210</v>
      </c>
      <c r="AE4303" s="33" t="s">
        <v>103</v>
      </c>
      <c r="AF4303" s="33" t="s">
        <v>103</v>
      </c>
      <c r="AG4303" s="33"/>
      <c r="AM4303" s="164">
        <f t="shared" si="212"/>
        <v>46004</v>
      </c>
      <c r="AX4303" s="37">
        <f t="shared" si="215"/>
        <v>46008</v>
      </c>
      <c r="AY4303" s="1" t="s">
        <v>1692</v>
      </c>
      <c r="AZ4303" s="212"/>
      <c r="BA4303" s="184"/>
      <c r="BB4303" s="184"/>
      <c r="BC4303" s="184"/>
      <c r="BD4303" s="184"/>
      <c r="BE4303" s="184"/>
      <c r="BF4303" s="184"/>
      <c r="BG4303" s="184"/>
      <c r="BT4303" s="37">
        <f t="shared" si="211"/>
        <v>46029</v>
      </c>
      <c r="BU4303" s="31" t="s">
        <v>1692</v>
      </c>
      <c r="BV4303" s="183"/>
      <c r="BW4303" s="207"/>
      <c r="BX4303" s="184"/>
      <c r="BY4303" s="184"/>
      <c r="BZ4303" s="184"/>
      <c r="CA4303" s="184"/>
      <c r="CB4303" s="184"/>
      <c r="CC4303" s="184"/>
      <c r="CE4303" s="1"/>
      <c r="CF4303" s="1"/>
      <c r="CG4303" s="1"/>
      <c r="CH4303" s="1"/>
      <c r="CI4303" s="1"/>
      <c r="CJ4303" s="1"/>
      <c r="CK4303" s="1"/>
      <c r="CL4303" s="1"/>
      <c r="CM4303" s="32"/>
      <c r="CN4303" s="1"/>
      <c r="CO4303" s="1"/>
    </row>
    <row r="4304" spans="1:93" ht="30" customHeight="1" x14ac:dyDescent="0.2">
      <c r="A4304" s="1">
        <v>4298</v>
      </c>
      <c r="B4304" s="1" t="s">
        <v>951</v>
      </c>
      <c r="C4304" s="1" t="s">
        <v>952</v>
      </c>
      <c r="D4304" s="1" t="s">
        <v>953</v>
      </c>
      <c r="E4304" s="1" t="s">
        <v>954</v>
      </c>
      <c r="F4304" s="1" t="s">
        <v>74</v>
      </c>
      <c r="G4304" s="1">
        <v>1</v>
      </c>
      <c r="H4304" s="1" t="s">
        <v>341</v>
      </c>
      <c r="I4304" s="1" t="s">
        <v>114</v>
      </c>
      <c r="J4304" s="64">
        <v>588</v>
      </c>
      <c r="K4304" s="76">
        <v>2304962</v>
      </c>
      <c r="L4304" s="29">
        <v>46001</v>
      </c>
      <c r="M4304" s="29" t="s">
        <v>4163</v>
      </c>
      <c r="N4304" s="1" t="s">
        <v>478</v>
      </c>
      <c r="O4304" s="28" t="s">
        <v>225</v>
      </c>
      <c r="P4304" s="1" t="s">
        <v>216</v>
      </c>
      <c r="Q4304" s="76">
        <v>8</v>
      </c>
      <c r="R4304" s="1" t="s">
        <v>538</v>
      </c>
      <c r="T4304" s="1" t="s">
        <v>115</v>
      </c>
      <c r="U4304" s="1"/>
      <c r="V4304" s="1"/>
      <c r="AC4304" s="93">
        <v>24.5</v>
      </c>
      <c r="AD4304" s="69">
        <v>230</v>
      </c>
      <c r="AE4304" s="33" t="s">
        <v>103</v>
      </c>
      <c r="AF4304" s="33" t="s">
        <v>103</v>
      </c>
      <c r="AG4304" s="33"/>
      <c r="AM4304" s="164">
        <f t="shared" si="212"/>
        <v>46004</v>
      </c>
      <c r="AX4304" s="37">
        <f t="shared" si="215"/>
        <v>46008</v>
      </c>
      <c r="AY4304" s="1" t="s">
        <v>1692</v>
      </c>
      <c r="AZ4304" s="212"/>
      <c r="BA4304" s="184"/>
      <c r="BB4304" s="184"/>
      <c r="BC4304" s="184"/>
      <c r="BD4304" s="184"/>
      <c r="BE4304" s="184"/>
      <c r="BF4304" s="184"/>
      <c r="BG4304" s="184"/>
      <c r="BT4304" s="37">
        <f t="shared" si="211"/>
        <v>46029</v>
      </c>
      <c r="BU4304" s="31" t="s">
        <v>1692</v>
      </c>
      <c r="BV4304" s="183"/>
      <c r="BW4304" s="207"/>
      <c r="BX4304" s="184"/>
      <c r="BY4304" s="184"/>
      <c r="BZ4304" s="184"/>
      <c r="CA4304" s="184"/>
      <c r="CB4304" s="184"/>
      <c r="CC4304" s="184"/>
      <c r="CE4304" s="1"/>
      <c r="CF4304" s="1"/>
      <c r="CG4304" s="1"/>
      <c r="CH4304" s="1"/>
      <c r="CI4304" s="1"/>
      <c r="CJ4304" s="1"/>
      <c r="CK4304" s="1"/>
      <c r="CL4304" s="1"/>
      <c r="CM4304" s="32"/>
      <c r="CN4304" s="1"/>
      <c r="CO4304" s="1"/>
    </row>
    <row r="4305" spans="1:93" ht="30" customHeight="1" x14ac:dyDescent="0.2">
      <c r="A4305" s="1">
        <v>4299</v>
      </c>
      <c r="B4305" s="1" t="s">
        <v>951</v>
      </c>
      <c r="C4305" s="1" t="s">
        <v>952</v>
      </c>
      <c r="D4305" s="1" t="s">
        <v>953</v>
      </c>
      <c r="E4305" s="1" t="s">
        <v>954</v>
      </c>
      <c r="F4305" s="1" t="s">
        <v>74</v>
      </c>
      <c r="G4305" s="1">
        <v>1</v>
      </c>
      <c r="H4305" s="1" t="s">
        <v>341</v>
      </c>
      <c r="I4305" s="1" t="s">
        <v>114</v>
      </c>
      <c r="J4305" s="64">
        <v>298</v>
      </c>
      <c r="K4305" s="76">
        <v>2305338</v>
      </c>
      <c r="L4305" s="29">
        <v>46001</v>
      </c>
      <c r="M4305" s="29" t="s">
        <v>4163</v>
      </c>
      <c r="N4305" s="1" t="s">
        <v>478</v>
      </c>
      <c r="O4305" s="28" t="s">
        <v>225</v>
      </c>
      <c r="P4305" s="1" t="s">
        <v>216</v>
      </c>
      <c r="Q4305" s="76">
        <v>12</v>
      </c>
      <c r="R4305" s="1" t="s">
        <v>538</v>
      </c>
      <c r="T4305" s="1" t="s">
        <v>115</v>
      </c>
      <c r="U4305" s="1"/>
      <c r="V4305" s="1"/>
      <c r="AC4305" s="93">
        <v>24.5</v>
      </c>
      <c r="AD4305" s="69">
        <v>235</v>
      </c>
      <c r="AE4305" s="33" t="s">
        <v>103</v>
      </c>
      <c r="AF4305" s="33" t="s">
        <v>103</v>
      </c>
      <c r="AG4305" s="33"/>
      <c r="AM4305" s="164">
        <f t="shared" si="212"/>
        <v>46004</v>
      </c>
      <c r="AX4305" s="37">
        <f t="shared" si="215"/>
        <v>46008</v>
      </c>
      <c r="AY4305" s="1" t="s">
        <v>1692</v>
      </c>
      <c r="AZ4305" s="212"/>
      <c r="BA4305" s="184"/>
      <c r="BB4305" s="184"/>
      <c r="BC4305" s="184"/>
      <c r="BD4305" s="184"/>
      <c r="BE4305" s="184"/>
      <c r="BF4305" s="184"/>
      <c r="BG4305" s="184"/>
      <c r="BT4305" s="37">
        <f t="shared" si="211"/>
        <v>46029</v>
      </c>
      <c r="BU4305" s="31" t="s">
        <v>1692</v>
      </c>
      <c r="BV4305" s="183"/>
      <c r="BW4305" s="207"/>
      <c r="BX4305" s="184"/>
      <c r="BY4305" s="184"/>
      <c r="BZ4305" s="184"/>
      <c r="CA4305" s="184"/>
      <c r="CB4305" s="184"/>
      <c r="CC4305" s="184"/>
      <c r="CE4305" s="1"/>
      <c r="CF4305" s="1"/>
      <c r="CG4305" s="1"/>
      <c r="CH4305" s="1"/>
      <c r="CI4305" s="1"/>
      <c r="CJ4305" s="1"/>
      <c r="CK4305" s="1"/>
      <c r="CL4305" s="1"/>
      <c r="CM4305" s="32"/>
      <c r="CN4305" s="1"/>
      <c r="CO4305" s="1"/>
    </row>
    <row r="4306" spans="1:93" ht="30" customHeight="1" x14ac:dyDescent="0.2">
      <c r="A4306" s="1">
        <v>4300</v>
      </c>
      <c r="B4306" s="1" t="s">
        <v>951</v>
      </c>
      <c r="C4306" s="1" t="s">
        <v>952</v>
      </c>
      <c r="D4306" s="1" t="s">
        <v>953</v>
      </c>
      <c r="E4306" s="1" t="s">
        <v>954</v>
      </c>
      <c r="F4306" s="1" t="s">
        <v>74</v>
      </c>
      <c r="G4306" s="1">
        <v>1</v>
      </c>
      <c r="H4306" s="1" t="s">
        <v>341</v>
      </c>
      <c r="I4306" s="1" t="s">
        <v>114</v>
      </c>
      <c r="J4306" s="64">
        <v>389</v>
      </c>
      <c r="K4306" s="76">
        <v>2250431</v>
      </c>
      <c r="L4306" s="29">
        <v>46001</v>
      </c>
      <c r="M4306" s="29" t="s">
        <v>4163</v>
      </c>
      <c r="N4306" s="1" t="s">
        <v>478</v>
      </c>
      <c r="O4306" s="28" t="s">
        <v>225</v>
      </c>
      <c r="P4306" s="1" t="s">
        <v>216</v>
      </c>
      <c r="Q4306" s="76">
        <v>9</v>
      </c>
      <c r="R4306" s="1" t="s">
        <v>547</v>
      </c>
      <c r="T4306" s="1" t="s">
        <v>115</v>
      </c>
      <c r="U4306" s="1"/>
      <c r="V4306" s="1"/>
      <c r="AC4306" s="93">
        <v>24</v>
      </c>
      <c r="AD4306" s="69">
        <v>200</v>
      </c>
      <c r="AE4306" s="33" t="s">
        <v>103</v>
      </c>
      <c r="AF4306" s="33" t="s">
        <v>103</v>
      </c>
      <c r="AG4306" s="33"/>
      <c r="AM4306" s="164">
        <f t="shared" si="212"/>
        <v>46004</v>
      </c>
      <c r="AX4306" s="37">
        <f t="shared" si="215"/>
        <v>46008</v>
      </c>
      <c r="AY4306" s="1" t="s">
        <v>1692</v>
      </c>
      <c r="AZ4306" s="212"/>
      <c r="BA4306" s="184"/>
      <c r="BB4306" s="184"/>
      <c r="BC4306" s="184"/>
      <c r="BD4306" s="184"/>
      <c r="BE4306" s="184"/>
      <c r="BF4306" s="184"/>
      <c r="BG4306" s="184"/>
      <c r="BT4306" s="37">
        <f t="shared" si="211"/>
        <v>46029</v>
      </c>
      <c r="BU4306" s="31" t="s">
        <v>1692</v>
      </c>
      <c r="BV4306" s="183"/>
      <c r="BW4306" s="207"/>
      <c r="BX4306" s="184"/>
      <c r="BY4306" s="184"/>
      <c r="BZ4306" s="184"/>
      <c r="CA4306" s="184"/>
      <c r="CB4306" s="184"/>
      <c r="CC4306" s="184"/>
      <c r="CE4306" s="1"/>
      <c r="CF4306" s="1"/>
      <c r="CG4306" s="1"/>
      <c r="CH4306" s="1"/>
      <c r="CI4306" s="1"/>
      <c r="CJ4306" s="1"/>
      <c r="CK4306" s="1"/>
      <c r="CL4306" s="1"/>
      <c r="CM4306" s="32"/>
      <c r="CN4306" s="1"/>
      <c r="CO4306" s="1"/>
    </row>
    <row r="4307" spans="1:93" ht="30" customHeight="1" x14ac:dyDescent="0.2">
      <c r="A4307" s="1">
        <v>4301</v>
      </c>
      <c r="B4307" s="1" t="s">
        <v>951</v>
      </c>
      <c r="C4307" s="1" t="s">
        <v>952</v>
      </c>
      <c r="D4307" s="1" t="s">
        <v>953</v>
      </c>
      <c r="E4307" s="1" t="s">
        <v>954</v>
      </c>
      <c r="F4307" s="1" t="s">
        <v>74</v>
      </c>
      <c r="G4307" s="1">
        <v>1</v>
      </c>
      <c r="H4307" s="1" t="s">
        <v>341</v>
      </c>
      <c r="I4307" s="1" t="s">
        <v>114</v>
      </c>
      <c r="J4307" s="64">
        <v>391</v>
      </c>
      <c r="K4307" s="76">
        <v>2250433</v>
      </c>
      <c r="L4307" s="29">
        <v>46001</v>
      </c>
      <c r="M4307" s="29" t="s">
        <v>4163</v>
      </c>
      <c r="N4307" s="1" t="s">
        <v>478</v>
      </c>
      <c r="O4307" s="28" t="s">
        <v>225</v>
      </c>
      <c r="P4307" s="1" t="s">
        <v>216</v>
      </c>
      <c r="Q4307" s="76">
        <v>9</v>
      </c>
      <c r="R4307" s="1" t="s">
        <v>547</v>
      </c>
      <c r="S4307" s="1">
        <v>6</v>
      </c>
      <c r="T4307" s="1" t="s">
        <v>115</v>
      </c>
      <c r="U4307" s="1"/>
      <c r="V4307" s="1"/>
      <c r="AC4307" s="93">
        <v>24.5</v>
      </c>
      <c r="AD4307" s="69">
        <v>230</v>
      </c>
      <c r="AE4307" s="33" t="s">
        <v>103</v>
      </c>
      <c r="AF4307" s="33" t="s">
        <v>103</v>
      </c>
      <c r="AG4307" s="33"/>
      <c r="AM4307" s="164">
        <f t="shared" si="212"/>
        <v>46004</v>
      </c>
      <c r="AX4307" s="37">
        <f t="shared" si="215"/>
        <v>46008</v>
      </c>
      <c r="AY4307" s="1" t="s">
        <v>1692</v>
      </c>
      <c r="AZ4307" s="212"/>
      <c r="BA4307" s="184"/>
      <c r="BB4307" s="184"/>
      <c r="BC4307" s="184"/>
      <c r="BD4307" s="184"/>
      <c r="BE4307" s="184"/>
      <c r="BF4307" s="184"/>
      <c r="BG4307" s="184"/>
      <c r="BT4307" s="37">
        <f t="shared" si="211"/>
        <v>46029</v>
      </c>
      <c r="BU4307" s="31" t="s">
        <v>1692</v>
      </c>
      <c r="BV4307" s="183"/>
      <c r="BW4307" s="207"/>
      <c r="BX4307" s="184"/>
      <c r="BY4307" s="184"/>
      <c r="BZ4307" s="184"/>
      <c r="CA4307" s="184"/>
      <c r="CB4307" s="184"/>
      <c r="CC4307" s="184"/>
      <c r="CE4307" s="1"/>
      <c r="CF4307" s="1"/>
      <c r="CG4307" s="1"/>
      <c r="CH4307" s="1"/>
      <c r="CI4307" s="1"/>
      <c r="CJ4307" s="1"/>
      <c r="CK4307" s="1"/>
      <c r="CL4307" s="1"/>
      <c r="CM4307" s="32"/>
      <c r="CN4307" s="1"/>
      <c r="CO4307" s="1"/>
    </row>
    <row r="4308" spans="1:93" ht="30" customHeight="1" x14ac:dyDescent="0.2">
      <c r="A4308" s="1">
        <v>4302</v>
      </c>
      <c r="B4308" s="1" t="s">
        <v>951</v>
      </c>
      <c r="C4308" s="1" t="s">
        <v>952</v>
      </c>
      <c r="D4308" s="1" t="s">
        <v>953</v>
      </c>
      <c r="E4308" s="1" t="s">
        <v>954</v>
      </c>
      <c r="F4308" s="1" t="s">
        <v>74</v>
      </c>
      <c r="G4308" s="1">
        <v>1</v>
      </c>
      <c r="H4308" s="1" t="s">
        <v>341</v>
      </c>
      <c r="I4308" s="1" t="s">
        <v>114</v>
      </c>
      <c r="J4308" s="64">
        <v>406</v>
      </c>
      <c r="K4308" s="76">
        <v>2250434</v>
      </c>
      <c r="L4308" s="29">
        <v>46001</v>
      </c>
      <c r="M4308" s="29" t="s">
        <v>4163</v>
      </c>
      <c r="N4308" s="1" t="s">
        <v>478</v>
      </c>
      <c r="O4308" s="28" t="s">
        <v>225</v>
      </c>
      <c r="P4308" s="1" t="s">
        <v>216</v>
      </c>
      <c r="Q4308" s="76">
        <v>9</v>
      </c>
      <c r="R4308" s="1" t="s">
        <v>547</v>
      </c>
      <c r="T4308" s="1" t="s">
        <v>115</v>
      </c>
      <c r="U4308" s="1"/>
      <c r="V4308" s="1"/>
      <c r="AC4308" s="93">
        <v>25</v>
      </c>
      <c r="AD4308" s="69">
        <v>230</v>
      </c>
      <c r="AE4308" s="33" t="s">
        <v>103</v>
      </c>
      <c r="AF4308" s="33" t="s">
        <v>103</v>
      </c>
      <c r="AG4308" s="33"/>
      <c r="AM4308" s="164">
        <f t="shared" si="212"/>
        <v>46004</v>
      </c>
      <c r="AX4308" s="37">
        <f t="shared" si="215"/>
        <v>46008</v>
      </c>
      <c r="AY4308" s="1" t="s">
        <v>1692</v>
      </c>
      <c r="AZ4308" s="212"/>
      <c r="BA4308" s="184"/>
      <c r="BB4308" s="184"/>
      <c r="BC4308" s="184"/>
      <c r="BD4308" s="184"/>
      <c r="BE4308" s="184"/>
      <c r="BF4308" s="184"/>
      <c r="BG4308" s="184"/>
      <c r="BT4308" s="37">
        <f t="shared" si="211"/>
        <v>46029</v>
      </c>
      <c r="BU4308" s="31" t="s">
        <v>1692</v>
      </c>
      <c r="BV4308" s="183"/>
      <c r="BW4308" s="207"/>
      <c r="BX4308" s="184"/>
      <c r="BY4308" s="184"/>
      <c r="BZ4308" s="184"/>
      <c r="CA4308" s="184"/>
      <c r="CB4308" s="184"/>
      <c r="CC4308" s="184"/>
      <c r="CE4308" s="1"/>
      <c r="CF4308" s="1"/>
      <c r="CG4308" s="1"/>
      <c r="CH4308" s="1"/>
      <c r="CI4308" s="1"/>
      <c r="CJ4308" s="1"/>
      <c r="CK4308" s="1"/>
      <c r="CL4308" s="1"/>
      <c r="CM4308" s="32"/>
      <c r="CN4308" s="1"/>
      <c r="CO4308" s="1"/>
    </row>
    <row r="4309" spans="1:93" ht="30" customHeight="1" x14ac:dyDescent="0.2">
      <c r="A4309" s="1">
        <v>4303</v>
      </c>
      <c r="B4309" s="1" t="s">
        <v>951</v>
      </c>
      <c r="C4309" s="1" t="s">
        <v>952</v>
      </c>
      <c r="D4309" s="1" t="s">
        <v>953</v>
      </c>
      <c r="E4309" s="1" t="s">
        <v>954</v>
      </c>
      <c r="F4309" s="1" t="s">
        <v>74</v>
      </c>
      <c r="G4309" s="1">
        <v>1</v>
      </c>
      <c r="H4309" s="1" t="s">
        <v>341</v>
      </c>
      <c r="I4309" s="1" t="s">
        <v>114</v>
      </c>
      <c r="J4309" s="64">
        <v>390</v>
      </c>
      <c r="K4309" s="76">
        <v>2250435</v>
      </c>
      <c r="L4309" s="29">
        <v>46001</v>
      </c>
      <c r="M4309" s="29" t="s">
        <v>4163</v>
      </c>
      <c r="N4309" s="1" t="s">
        <v>478</v>
      </c>
      <c r="O4309" s="28" t="s">
        <v>225</v>
      </c>
      <c r="P4309" s="1" t="s">
        <v>216</v>
      </c>
      <c r="Q4309" s="76">
        <v>10</v>
      </c>
      <c r="R4309" s="1" t="s">
        <v>547</v>
      </c>
      <c r="T4309" s="1" t="s">
        <v>115</v>
      </c>
      <c r="U4309" s="1"/>
      <c r="V4309" s="1"/>
      <c r="AC4309" s="93">
        <v>23.5</v>
      </c>
      <c r="AD4309" s="69">
        <v>210</v>
      </c>
      <c r="AE4309" s="33" t="s">
        <v>103</v>
      </c>
      <c r="AF4309" s="33" t="s">
        <v>103</v>
      </c>
      <c r="AG4309" s="33"/>
      <c r="AM4309" s="164">
        <f t="shared" si="212"/>
        <v>46004</v>
      </c>
      <c r="AX4309" s="37">
        <f t="shared" si="215"/>
        <v>46008</v>
      </c>
      <c r="AY4309" s="1" t="s">
        <v>1692</v>
      </c>
      <c r="AZ4309" s="212"/>
      <c r="BA4309" s="184"/>
      <c r="BB4309" s="184"/>
      <c r="BC4309" s="184"/>
      <c r="BD4309" s="184"/>
      <c r="BE4309" s="184"/>
      <c r="BF4309" s="184"/>
      <c r="BG4309" s="184"/>
      <c r="BT4309" s="37">
        <f t="shared" si="211"/>
        <v>46029</v>
      </c>
      <c r="BU4309" s="31" t="s">
        <v>1692</v>
      </c>
      <c r="BV4309" s="183"/>
      <c r="BW4309" s="207"/>
      <c r="BX4309" s="184"/>
      <c r="BY4309" s="184"/>
      <c r="BZ4309" s="184"/>
      <c r="CA4309" s="184"/>
      <c r="CB4309" s="184"/>
      <c r="CC4309" s="184"/>
      <c r="CE4309" s="1"/>
      <c r="CF4309" s="1"/>
      <c r="CG4309" s="1"/>
      <c r="CH4309" s="1"/>
      <c r="CI4309" s="1"/>
      <c r="CJ4309" s="1"/>
      <c r="CK4309" s="1"/>
      <c r="CL4309" s="1"/>
      <c r="CM4309" s="32"/>
      <c r="CN4309" s="1"/>
      <c r="CO4309" s="1"/>
    </row>
    <row r="4310" spans="1:93" ht="30" customHeight="1" x14ac:dyDescent="0.2">
      <c r="A4310" s="1">
        <v>4304</v>
      </c>
      <c r="B4310" s="1" t="s">
        <v>951</v>
      </c>
      <c r="C4310" s="1" t="s">
        <v>952</v>
      </c>
      <c r="D4310" s="1" t="s">
        <v>953</v>
      </c>
      <c r="E4310" s="1" t="s">
        <v>954</v>
      </c>
      <c r="F4310" s="1" t="s">
        <v>74</v>
      </c>
      <c r="G4310" s="1">
        <v>1</v>
      </c>
      <c r="H4310" s="1" t="s">
        <v>341</v>
      </c>
      <c r="I4310" s="1" t="s">
        <v>114</v>
      </c>
      <c r="J4310" s="64">
        <v>391</v>
      </c>
      <c r="K4310" s="76">
        <v>2250439</v>
      </c>
      <c r="L4310" s="29">
        <v>46001</v>
      </c>
      <c r="M4310" s="29" t="s">
        <v>4163</v>
      </c>
      <c r="N4310" s="1" t="s">
        <v>478</v>
      </c>
      <c r="O4310" s="28" t="s">
        <v>225</v>
      </c>
      <c r="P4310" s="1" t="s">
        <v>216</v>
      </c>
      <c r="Q4310" s="76">
        <v>9</v>
      </c>
      <c r="R4310" s="1" t="s">
        <v>547</v>
      </c>
      <c r="T4310" s="1" t="s">
        <v>115</v>
      </c>
      <c r="U4310" s="1"/>
      <c r="V4310" s="1"/>
      <c r="AC4310" s="93">
        <v>22</v>
      </c>
      <c r="AD4310" s="69">
        <v>240</v>
      </c>
      <c r="AE4310" s="33" t="s">
        <v>103</v>
      </c>
      <c r="AF4310" s="33" t="s">
        <v>103</v>
      </c>
      <c r="AG4310" s="33"/>
      <c r="AM4310" s="164">
        <f t="shared" si="212"/>
        <v>46004</v>
      </c>
      <c r="AX4310" s="37">
        <f t="shared" si="215"/>
        <v>46008</v>
      </c>
      <c r="AY4310" s="1" t="s">
        <v>1692</v>
      </c>
      <c r="AZ4310" s="212"/>
      <c r="BA4310" s="184"/>
      <c r="BB4310" s="184"/>
      <c r="BC4310" s="184"/>
      <c r="BD4310" s="184"/>
      <c r="BE4310" s="184"/>
      <c r="BF4310" s="184"/>
      <c r="BG4310" s="181"/>
      <c r="BT4310" s="37">
        <f t="shared" si="211"/>
        <v>46029</v>
      </c>
      <c r="BU4310" s="31" t="s">
        <v>1692</v>
      </c>
      <c r="BV4310" s="183"/>
      <c r="BW4310" s="192"/>
      <c r="BX4310" s="181"/>
      <c r="BY4310" s="181"/>
      <c r="BZ4310" s="181"/>
      <c r="CA4310" s="181"/>
      <c r="CB4310" s="181"/>
      <c r="CC4310" s="181"/>
      <c r="CE4310" s="1"/>
      <c r="CF4310" s="1"/>
      <c r="CG4310" s="1"/>
      <c r="CH4310" s="1"/>
      <c r="CI4310" s="1"/>
      <c r="CJ4310" s="1"/>
      <c r="CK4310" s="1"/>
      <c r="CL4310" s="1"/>
      <c r="CM4310" s="32"/>
      <c r="CN4310" s="1"/>
      <c r="CO4310" s="1"/>
    </row>
    <row r="4311" spans="1:93" ht="30" customHeight="1" x14ac:dyDescent="0.2">
      <c r="A4311" s="1">
        <v>4305</v>
      </c>
      <c r="B4311" s="1" t="s">
        <v>967</v>
      </c>
      <c r="C4311" s="1" t="s">
        <v>968</v>
      </c>
      <c r="D4311" s="1" t="s">
        <v>969</v>
      </c>
      <c r="E4311" s="1" t="s">
        <v>732</v>
      </c>
      <c r="F4311" s="1" t="s">
        <v>74</v>
      </c>
      <c r="G4311" s="1">
        <v>8</v>
      </c>
      <c r="H4311" s="1" t="s">
        <v>341</v>
      </c>
      <c r="I4311" s="1" t="s">
        <v>114</v>
      </c>
      <c r="J4311" s="64">
        <v>554</v>
      </c>
      <c r="K4311" s="76">
        <v>2310281</v>
      </c>
      <c r="L4311" s="29">
        <v>46002</v>
      </c>
      <c r="M4311" s="29" t="s">
        <v>4163</v>
      </c>
      <c r="N4311" s="1" t="s">
        <v>478</v>
      </c>
      <c r="O4311" s="28" t="s">
        <v>634</v>
      </c>
      <c r="P4311" s="1" t="s">
        <v>323</v>
      </c>
      <c r="Q4311" s="76">
        <v>12</v>
      </c>
      <c r="R4311" s="1"/>
      <c r="S4311" s="1">
        <v>6</v>
      </c>
      <c r="T4311" s="1" t="s">
        <v>115</v>
      </c>
      <c r="U4311" s="1"/>
      <c r="V4311" s="1"/>
      <c r="AB4311" s="177" t="s">
        <v>1939</v>
      </c>
      <c r="AC4311" s="93">
        <v>25.5</v>
      </c>
      <c r="AD4311" s="69">
        <v>240</v>
      </c>
      <c r="AE4311" s="33" t="s">
        <v>103</v>
      </c>
      <c r="AF4311" s="33" t="s">
        <v>103</v>
      </c>
      <c r="AG4311" s="33"/>
      <c r="AM4311" s="164">
        <f t="shared" si="212"/>
        <v>46005</v>
      </c>
      <c r="AX4311" s="37">
        <f t="shared" si="215"/>
        <v>46009</v>
      </c>
      <c r="AY4311" s="1" t="s">
        <v>1701</v>
      </c>
      <c r="AZ4311" s="183" t="s">
        <v>1702</v>
      </c>
      <c r="BA4311" s="180">
        <v>48.1</v>
      </c>
      <c r="BB4311" s="180">
        <v>47.3</v>
      </c>
      <c r="BC4311" s="180">
        <v>50.3</v>
      </c>
      <c r="BD4311" s="180">
        <v>48.2</v>
      </c>
      <c r="BE4311" s="180">
        <v>48.8</v>
      </c>
      <c r="BF4311" s="180">
        <v>47.3</v>
      </c>
      <c r="BG4311" s="180">
        <f>AVERAGE(BA4311:BF4313)</f>
        <v>48.333333333333336</v>
      </c>
      <c r="BT4311" s="37">
        <f t="shared" si="211"/>
        <v>46030</v>
      </c>
      <c r="BU4311" s="31" t="s">
        <v>1701</v>
      </c>
      <c r="BV4311" s="183" t="s">
        <v>1703</v>
      </c>
      <c r="BW4311" s="191">
        <v>61.8</v>
      </c>
      <c r="BX4311" s="180">
        <v>60.8</v>
      </c>
      <c r="BY4311" s="180">
        <v>61</v>
      </c>
      <c r="BZ4311" s="180">
        <v>61.7</v>
      </c>
      <c r="CA4311" s="180">
        <v>62.4</v>
      </c>
      <c r="CB4311" s="180">
        <v>60.8</v>
      </c>
      <c r="CC4311" s="180">
        <f>AVERAGE(BW4311:CB4313)</f>
        <v>61.416666666666664</v>
      </c>
      <c r="CE4311" s="1"/>
      <c r="CF4311" s="1"/>
      <c r="CG4311" s="1"/>
      <c r="CH4311" s="1"/>
      <c r="CI4311" s="1"/>
      <c r="CJ4311" s="1"/>
      <c r="CK4311" s="1"/>
      <c r="CL4311" s="1"/>
      <c r="CM4311" s="32"/>
      <c r="CN4311" s="1"/>
      <c r="CO4311" s="1"/>
    </row>
    <row r="4312" spans="1:93" ht="30" customHeight="1" x14ac:dyDescent="0.2">
      <c r="A4312" s="1">
        <v>4306</v>
      </c>
      <c r="B4312" s="1" t="s">
        <v>967</v>
      </c>
      <c r="C4312" s="1" t="s">
        <v>968</v>
      </c>
      <c r="D4312" s="1" t="s">
        <v>969</v>
      </c>
      <c r="E4312" s="1" t="s">
        <v>732</v>
      </c>
      <c r="F4312" s="1" t="s">
        <v>74</v>
      </c>
      <c r="G4312" s="1">
        <v>8</v>
      </c>
      <c r="H4312" s="1" t="s">
        <v>341</v>
      </c>
      <c r="I4312" s="1" t="s">
        <v>114</v>
      </c>
      <c r="J4312" s="64">
        <v>590</v>
      </c>
      <c r="K4312" s="76">
        <v>2310284</v>
      </c>
      <c r="L4312" s="29">
        <v>46002</v>
      </c>
      <c r="M4312" s="29" t="s">
        <v>4163</v>
      </c>
      <c r="N4312" s="1" t="s">
        <v>478</v>
      </c>
      <c r="O4312" s="28" t="s">
        <v>634</v>
      </c>
      <c r="P4312" s="1" t="s">
        <v>323</v>
      </c>
      <c r="Q4312" s="76">
        <v>12</v>
      </c>
      <c r="R4312" s="1"/>
      <c r="T4312" s="1" t="s">
        <v>115</v>
      </c>
      <c r="U4312" s="1"/>
      <c r="V4312" s="1"/>
      <c r="AB4312" s="178"/>
      <c r="AC4312" s="93">
        <v>23.5</v>
      </c>
      <c r="AD4312" s="69">
        <v>220</v>
      </c>
      <c r="AE4312" s="33" t="s">
        <v>103</v>
      </c>
      <c r="AF4312" s="33" t="s">
        <v>103</v>
      </c>
      <c r="AG4312" s="33"/>
      <c r="AM4312" s="164">
        <f t="shared" si="212"/>
        <v>46005</v>
      </c>
      <c r="AX4312" s="37">
        <f t="shared" si="215"/>
        <v>46009</v>
      </c>
      <c r="AY4312" s="1" t="s">
        <v>1701</v>
      </c>
      <c r="AZ4312" s="183"/>
      <c r="BA4312" s="184"/>
      <c r="BB4312" s="184"/>
      <c r="BC4312" s="184"/>
      <c r="BD4312" s="184"/>
      <c r="BE4312" s="184"/>
      <c r="BF4312" s="184"/>
      <c r="BG4312" s="184"/>
      <c r="BT4312" s="37">
        <f t="shared" si="211"/>
        <v>46030</v>
      </c>
      <c r="BU4312" s="31" t="s">
        <v>1701</v>
      </c>
      <c r="BV4312" s="183"/>
      <c r="BW4312" s="207"/>
      <c r="BX4312" s="184"/>
      <c r="BY4312" s="184"/>
      <c r="BZ4312" s="184"/>
      <c r="CA4312" s="184"/>
      <c r="CB4312" s="184"/>
      <c r="CC4312" s="184"/>
      <c r="CE4312" s="1"/>
      <c r="CF4312" s="1"/>
      <c r="CG4312" s="1"/>
      <c r="CH4312" s="1"/>
      <c r="CI4312" s="1"/>
      <c r="CJ4312" s="1"/>
      <c r="CK4312" s="1"/>
      <c r="CL4312" s="1"/>
      <c r="CM4312" s="32"/>
      <c r="CN4312" s="1"/>
      <c r="CO4312" s="1"/>
    </row>
    <row r="4313" spans="1:93" ht="30" customHeight="1" x14ac:dyDescent="0.2">
      <c r="A4313" s="1">
        <v>4307</v>
      </c>
      <c r="B4313" s="1" t="s">
        <v>967</v>
      </c>
      <c r="C4313" s="1" t="s">
        <v>968</v>
      </c>
      <c r="D4313" s="1" t="s">
        <v>969</v>
      </c>
      <c r="E4313" s="1" t="s">
        <v>732</v>
      </c>
      <c r="F4313" s="1" t="s">
        <v>74</v>
      </c>
      <c r="G4313" s="1">
        <v>8</v>
      </c>
      <c r="H4313" s="1" t="s">
        <v>341</v>
      </c>
      <c r="I4313" s="1" t="s">
        <v>114</v>
      </c>
      <c r="J4313" s="64">
        <v>588</v>
      </c>
      <c r="K4313" s="76">
        <v>2310555</v>
      </c>
      <c r="L4313" s="29">
        <v>46002</v>
      </c>
      <c r="M4313" s="29" t="s">
        <v>4163</v>
      </c>
      <c r="N4313" s="1" t="s">
        <v>478</v>
      </c>
      <c r="O4313" s="28" t="s">
        <v>634</v>
      </c>
      <c r="P4313" s="1" t="s">
        <v>323</v>
      </c>
      <c r="Q4313" s="76">
        <v>12</v>
      </c>
      <c r="R4313" s="1"/>
      <c r="S4313" s="1">
        <v>6</v>
      </c>
      <c r="T4313" s="1" t="s">
        <v>115</v>
      </c>
      <c r="U4313" s="1"/>
      <c r="V4313" s="1"/>
      <c r="AB4313" s="179"/>
      <c r="AC4313" s="93">
        <v>23</v>
      </c>
      <c r="AD4313" s="69">
        <v>250</v>
      </c>
      <c r="AE4313" s="33" t="s">
        <v>103</v>
      </c>
      <c r="AF4313" s="33" t="s">
        <v>103</v>
      </c>
      <c r="AG4313" s="33"/>
      <c r="AM4313" s="164">
        <f t="shared" si="212"/>
        <v>46005</v>
      </c>
      <c r="AX4313" s="37">
        <f t="shared" si="215"/>
        <v>46009</v>
      </c>
      <c r="AY4313" s="1" t="s">
        <v>1701</v>
      </c>
      <c r="AZ4313" s="183"/>
      <c r="BA4313" s="181"/>
      <c r="BB4313" s="181"/>
      <c r="BC4313" s="181"/>
      <c r="BD4313" s="181"/>
      <c r="BE4313" s="181"/>
      <c r="BF4313" s="181"/>
      <c r="BG4313" s="181"/>
      <c r="BT4313" s="37">
        <f t="shared" si="211"/>
        <v>46030</v>
      </c>
      <c r="BU4313" s="31" t="s">
        <v>1701</v>
      </c>
      <c r="BV4313" s="183"/>
      <c r="BW4313" s="192"/>
      <c r="BX4313" s="181"/>
      <c r="BY4313" s="181"/>
      <c r="BZ4313" s="181"/>
      <c r="CA4313" s="181"/>
      <c r="CB4313" s="181"/>
      <c r="CC4313" s="181"/>
      <c r="CE4313" s="1"/>
      <c r="CF4313" s="1"/>
      <c r="CG4313" s="1"/>
      <c r="CH4313" s="1"/>
      <c r="CI4313" s="1"/>
      <c r="CJ4313" s="1"/>
      <c r="CK4313" s="1"/>
      <c r="CL4313" s="1"/>
      <c r="CM4313" s="32"/>
      <c r="CN4313" s="1"/>
      <c r="CO4313" s="1"/>
    </row>
    <row r="4314" spans="1:93" ht="30" customHeight="1" x14ac:dyDescent="0.2">
      <c r="A4314" s="1">
        <v>4308</v>
      </c>
      <c r="B4314" s="1" t="s">
        <v>989</v>
      </c>
      <c r="C4314" s="1" t="s">
        <v>987</v>
      </c>
      <c r="D4314" s="1" t="s">
        <v>988</v>
      </c>
      <c r="E4314" s="1" t="s">
        <v>650</v>
      </c>
      <c r="F4314" s="1" t="s">
        <v>74</v>
      </c>
      <c r="G4314" s="1">
        <v>5</v>
      </c>
      <c r="H4314" s="1" t="s">
        <v>341</v>
      </c>
      <c r="I4314" s="1" t="s">
        <v>114</v>
      </c>
      <c r="J4314" s="64">
        <v>551</v>
      </c>
      <c r="K4314" s="76">
        <v>2309972</v>
      </c>
      <c r="L4314" s="29">
        <v>46002</v>
      </c>
      <c r="M4314" s="29" t="s">
        <v>4163</v>
      </c>
      <c r="N4314" s="1" t="s">
        <v>478</v>
      </c>
      <c r="O4314" s="28" t="s">
        <v>634</v>
      </c>
      <c r="P4314" s="1" t="s">
        <v>323</v>
      </c>
      <c r="Q4314" s="76">
        <v>12</v>
      </c>
      <c r="R4314" s="1"/>
      <c r="S4314" s="1">
        <v>6</v>
      </c>
      <c r="T4314" s="1" t="s">
        <v>115</v>
      </c>
      <c r="U4314" s="1"/>
      <c r="V4314" s="1"/>
      <c r="AB4314" s="28" t="s">
        <v>1937</v>
      </c>
      <c r="AC4314" s="93">
        <v>24</v>
      </c>
      <c r="AD4314" s="69">
        <v>220</v>
      </c>
      <c r="AE4314" s="33" t="s">
        <v>103</v>
      </c>
      <c r="AF4314" s="33" t="s">
        <v>103</v>
      </c>
      <c r="AG4314" s="33"/>
      <c r="AM4314" s="164">
        <f t="shared" si="212"/>
        <v>46005</v>
      </c>
      <c r="AX4314" s="37">
        <f t="shared" si="215"/>
        <v>46009</v>
      </c>
      <c r="AY4314" s="1" t="s">
        <v>1697</v>
      </c>
      <c r="AZ4314" s="1" t="s">
        <v>1696</v>
      </c>
      <c r="BA4314" s="31">
        <v>45.3</v>
      </c>
      <c r="BB4314" s="31">
        <v>46.1</v>
      </c>
      <c r="BC4314" s="1">
        <v>46.9</v>
      </c>
      <c r="BD4314" s="1"/>
      <c r="BE4314" s="1"/>
      <c r="BF4314" s="1"/>
      <c r="BG4314" s="1">
        <f>AVERAGE(BA4314:BF4314)</f>
        <v>46.1</v>
      </c>
      <c r="BT4314" s="37">
        <f t="shared" si="211"/>
        <v>46030</v>
      </c>
      <c r="BU4314" s="31" t="s">
        <v>1697</v>
      </c>
      <c r="BV4314" s="1" t="s">
        <v>1698</v>
      </c>
      <c r="BW4314" s="79">
        <v>61.3</v>
      </c>
      <c r="BX4314" s="31">
        <v>61.3</v>
      </c>
      <c r="BY4314" s="1">
        <v>60</v>
      </c>
      <c r="BZ4314" s="1"/>
      <c r="CA4314" s="1"/>
      <c r="CB4314" s="1"/>
      <c r="CC4314" s="1">
        <f>AVERAGE(BW4314:CB4314)</f>
        <v>60.866666666666667</v>
      </c>
      <c r="CE4314" s="1"/>
      <c r="CF4314" s="1"/>
      <c r="CG4314" s="1"/>
      <c r="CH4314" s="1"/>
      <c r="CI4314" s="1"/>
      <c r="CJ4314" s="1"/>
      <c r="CK4314" s="1"/>
      <c r="CL4314" s="1"/>
      <c r="CM4314" s="32"/>
      <c r="CN4314" s="1"/>
      <c r="CO4314" s="1"/>
    </row>
    <row r="4315" spans="1:93" ht="30" customHeight="1" x14ac:dyDescent="0.2">
      <c r="A4315" s="1">
        <v>4309</v>
      </c>
      <c r="B4315" s="1" t="s">
        <v>971</v>
      </c>
      <c r="C4315" s="1" t="s">
        <v>970</v>
      </c>
      <c r="D4315" s="1" t="s">
        <v>972</v>
      </c>
      <c r="E4315" s="1" t="s">
        <v>973</v>
      </c>
      <c r="F4315" s="1" t="s">
        <v>74</v>
      </c>
      <c r="G4315" s="1">
        <v>6</v>
      </c>
      <c r="H4315" s="1" t="s">
        <v>341</v>
      </c>
      <c r="I4315" s="1" t="s">
        <v>114</v>
      </c>
      <c r="J4315" s="64">
        <v>407</v>
      </c>
      <c r="K4315" s="76">
        <v>2310289</v>
      </c>
      <c r="L4315" s="29">
        <v>46003</v>
      </c>
      <c r="M4315" s="29" t="s">
        <v>4163</v>
      </c>
      <c r="N4315" s="1" t="s">
        <v>478</v>
      </c>
      <c r="O4315" s="28" t="s">
        <v>634</v>
      </c>
      <c r="P4315" s="1" t="s">
        <v>323</v>
      </c>
      <c r="Q4315" s="76">
        <v>5</v>
      </c>
      <c r="R4315" s="1"/>
      <c r="S4315" s="1">
        <v>6</v>
      </c>
      <c r="T4315" s="1" t="s">
        <v>115</v>
      </c>
      <c r="U4315" s="1"/>
      <c r="V4315" s="1"/>
      <c r="AB4315" s="28" t="s">
        <v>1938</v>
      </c>
      <c r="AC4315" s="93">
        <v>25</v>
      </c>
      <c r="AD4315" s="69">
        <v>240</v>
      </c>
      <c r="AE4315" s="33" t="s">
        <v>103</v>
      </c>
      <c r="AF4315" s="33" t="s">
        <v>103</v>
      </c>
      <c r="AG4315" s="33"/>
      <c r="AM4315" s="164">
        <f t="shared" si="212"/>
        <v>46006</v>
      </c>
      <c r="AX4315" s="37">
        <f t="shared" si="215"/>
        <v>46010</v>
      </c>
      <c r="AY4315" s="1" t="s">
        <v>1697</v>
      </c>
      <c r="AZ4315" s="1" t="s">
        <v>1733</v>
      </c>
      <c r="BA4315" s="31">
        <v>49.6</v>
      </c>
      <c r="BB4315" s="31">
        <v>50.7</v>
      </c>
      <c r="BC4315" s="1">
        <v>48.7</v>
      </c>
      <c r="BD4315" s="1"/>
      <c r="BE4315" s="1"/>
      <c r="BF4315" s="1"/>
      <c r="BG4315" s="1">
        <f>AVERAGE(BA4315:BF4315)</f>
        <v>49.666666666666664</v>
      </c>
      <c r="BT4315" s="37">
        <f t="shared" ref="BT4315" si="216">IF(L4315=0, 0, L4315+28)</f>
        <v>46031</v>
      </c>
      <c r="BU4315" s="31" t="s">
        <v>1697</v>
      </c>
      <c r="BV4315" s="1" t="s">
        <v>1734</v>
      </c>
      <c r="BW4315" s="79">
        <v>60.4</v>
      </c>
      <c r="BX4315" s="31">
        <v>62.6</v>
      </c>
      <c r="BY4315" s="1">
        <v>63.7</v>
      </c>
      <c r="BZ4315" s="1"/>
      <c r="CA4315" s="1"/>
      <c r="CB4315" s="1"/>
      <c r="CC4315" s="1">
        <f>AVERAGE(BW4315:CB4315)</f>
        <v>62.233333333333327</v>
      </c>
      <c r="CE4315" s="1"/>
      <c r="CF4315" s="1"/>
      <c r="CG4315" s="1"/>
      <c r="CH4315" s="1"/>
      <c r="CI4315" s="1"/>
      <c r="CJ4315" s="1"/>
      <c r="CK4315" s="1"/>
      <c r="CL4315" s="1"/>
      <c r="CM4315" s="32"/>
      <c r="CN4315" s="1"/>
      <c r="CO4315" s="1"/>
    </row>
    <row r="4316" spans="1:93" ht="30" customHeight="1" x14ac:dyDescent="0.2">
      <c r="A4316" s="1">
        <v>4310</v>
      </c>
      <c r="B4316" s="1" t="s">
        <v>978</v>
      </c>
      <c r="C4316" s="1" t="s">
        <v>979</v>
      </c>
      <c r="D4316" s="1" t="s">
        <v>980</v>
      </c>
      <c r="E4316" s="1" t="s">
        <v>622</v>
      </c>
      <c r="F4316" s="1" t="s">
        <v>74</v>
      </c>
      <c r="G4316" s="1">
        <v>4</v>
      </c>
      <c r="H4316" s="1" t="s">
        <v>341</v>
      </c>
      <c r="I4316" s="1" t="s">
        <v>114</v>
      </c>
      <c r="J4316" s="64">
        <v>557</v>
      </c>
      <c r="K4316" s="76">
        <v>2310437</v>
      </c>
      <c r="L4316" s="29">
        <v>46004</v>
      </c>
      <c r="M4316" s="29" t="s">
        <v>4163</v>
      </c>
      <c r="N4316" s="1" t="s">
        <v>478</v>
      </c>
      <c r="O4316" s="28" t="s">
        <v>634</v>
      </c>
      <c r="P4316" s="1" t="s">
        <v>323</v>
      </c>
      <c r="Q4316" s="76">
        <v>12</v>
      </c>
      <c r="R4316" s="1"/>
      <c r="S4316" s="1">
        <v>6</v>
      </c>
      <c r="T4316" s="1" t="s">
        <v>115</v>
      </c>
      <c r="U4316" s="1"/>
      <c r="V4316" s="1"/>
      <c r="AC4316" s="93">
        <v>26</v>
      </c>
      <c r="AD4316" s="69">
        <v>250</v>
      </c>
      <c r="AE4316" s="33" t="s">
        <v>103</v>
      </c>
      <c r="AF4316" s="33" t="s">
        <v>103</v>
      </c>
      <c r="AG4316" s="33"/>
      <c r="AM4316" s="164">
        <f t="shared" si="212"/>
        <v>46007</v>
      </c>
      <c r="AX4316" s="37">
        <f t="shared" si="215"/>
        <v>46011</v>
      </c>
      <c r="AY4316" s="1" t="s">
        <v>1718</v>
      </c>
      <c r="AZ4316" s="183" t="s">
        <v>1719</v>
      </c>
      <c r="BA4316" s="180">
        <v>49.4</v>
      </c>
      <c r="BB4316" s="180">
        <v>47.5</v>
      </c>
      <c r="BC4316" s="180">
        <v>48.9</v>
      </c>
      <c r="BD4316" s="180"/>
      <c r="BE4316" s="180"/>
      <c r="BF4316" s="180"/>
      <c r="BG4316" s="180">
        <f>AVERAGE(BA4316:BF4318)</f>
        <v>48.6</v>
      </c>
      <c r="BT4316" s="37">
        <f t="shared" si="211"/>
        <v>46032</v>
      </c>
      <c r="BU4316" s="31" t="s">
        <v>1718</v>
      </c>
      <c r="BV4316" s="183" t="s">
        <v>1720</v>
      </c>
      <c r="BW4316" s="191">
        <v>59.4</v>
      </c>
      <c r="BX4316" s="180">
        <v>61.2</v>
      </c>
      <c r="BY4316" s="180">
        <v>58</v>
      </c>
      <c r="BZ4316" s="180"/>
      <c r="CA4316" s="180"/>
      <c r="CB4316" s="180"/>
      <c r="CC4316" s="180">
        <f>AVERAGE(BW4316:CB4318)</f>
        <v>59.533333333333331</v>
      </c>
      <c r="CE4316" s="1"/>
      <c r="CF4316" s="1"/>
      <c r="CG4316" s="1"/>
      <c r="CH4316" s="1"/>
      <c r="CI4316" s="1"/>
      <c r="CJ4316" s="1"/>
      <c r="CK4316" s="1"/>
      <c r="CL4316" s="1"/>
      <c r="CM4316" s="32"/>
      <c r="CN4316" s="1"/>
      <c r="CO4316" s="1"/>
    </row>
    <row r="4317" spans="1:93" ht="30" customHeight="1" x14ac:dyDescent="0.2">
      <c r="A4317" s="1">
        <v>4311</v>
      </c>
      <c r="B4317" s="1" t="s">
        <v>978</v>
      </c>
      <c r="C4317" s="1" t="s">
        <v>979</v>
      </c>
      <c r="D4317" s="1" t="s">
        <v>980</v>
      </c>
      <c r="E4317" s="1" t="s">
        <v>622</v>
      </c>
      <c r="F4317" s="1" t="s">
        <v>74</v>
      </c>
      <c r="G4317" s="1">
        <v>4</v>
      </c>
      <c r="H4317" s="1" t="s">
        <v>341</v>
      </c>
      <c r="I4317" s="1" t="s">
        <v>114</v>
      </c>
      <c r="J4317" s="64">
        <v>303</v>
      </c>
      <c r="K4317" s="76">
        <v>2310446</v>
      </c>
      <c r="L4317" s="29">
        <v>46004</v>
      </c>
      <c r="M4317" s="29" t="s">
        <v>4163</v>
      </c>
      <c r="N4317" s="1" t="s">
        <v>478</v>
      </c>
      <c r="O4317" s="28" t="s">
        <v>634</v>
      </c>
      <c r="P4317" s="1" t="s">
        <v>323</v>
      </c>
      <c r="Q4317" s="76">
        <v>8</v>
      </c>
      <c r="R4317" s="1"/>
      <c r="T4317" s="1" t="s">
        <v>115</v>
      </c>
      <c r="U4317" s="1"/>
      <c r="V4317" s="1"/>
      <c r="AC4317" s="93">
        <v>25</v>
      </c>
      <c r="AD4317" s="69">
        <v>240</v>
      </c>
      <c r="AE4317" s="33" t="s">
        <v>103</v>
      </c>
      <c r="AF4317" s="33" t="s">
        <v>103</v>
      </c>
      <c r="AG4317" s="33"/>
      <c r="AM4317" s="164">
        <f t="shared" si="212"/>
        <v>46007</v>
      </c>
      <c r="AX4317" s="37">
        <f t="shared" si="215"/>
        <v>46011</v>
      </c>
      <c r="AY4317" s="1" t="s">
        <v>1718</v>
      </c>
      <c r="AZ4317" s="183"/>
      <c r="BA4317" s="184"/>
      <c r="BB4317" s="184"/>
      <c r="BC4317" s="184"/>
      <c r="BD4317" s="184"/>
      <c r="BE4317" s="184"/>
      <c r="BF4317" s="184"/>
      <c r="BG4317" s="184"/>
      <c r="BT4317" s="37">
        <f t="shared" si="211"/>
        <v>46032</v>
      </c>
      <c r="BU4317" s="31" t="s">
        <v>1718</v>
      </c>
      <c r="BV4317" s="183"/>
      <c r="BW4317" s="207"/>
      <c r="BX4317" s="184"/>
      <c r="BY4317" s="184"/>
      <c r="BZ4317" s="184"/>
      <c r="CA4317" s="184"/>
      <c r="CB4317" s="184"/>
      <c r="CC4317" s="184"/>
      <c r="CE4317" s="1"/>
      <c r="CF4317" s="1"/>
      <c r="CG4317" s="1"/>
      <c r="CH4317" s="1"/>
      <c r="CI4317" s="1"/>
      <c r="CJ4317" s="1"/>
      <c r="CK4317" s="1"/>
      <c r="CL4317" s="1"/>
      <c r="CM4317" s="32"/>
      <c r="CN4317" s="1"/>
      <c r="CO4317" s="1"/>
    </row>
    <row r="4318" spans="1:93" ht="30" customHeight="1" x14ac:dyDescent="0.2">
      <c r="A4318" s="1">
        <v>4312</v>
      </c>
      <c r="B4318" s="1" t="s">
        <v>978</v>
      </c>
      <c r="C4318" s="1" t="s">
        <v>979</v>
      </c>
      <c r="D4318" s="1" t="s">
        <v>980</v>
      </c>
      <c r="E4318" s="1" t="s">
        <v>622</v>
      </c>
      <c r="F4318" s="1" t="s">
        <v>74</v>
      </c>
      <c r="G4318" s="1">
        <v>4</v>
      </c>
      <c r="H4318" s="1" t="s">
        <v>341</v>
      </c>
      <c r="I4318" s="1" t="s">
        <v>114</v>
      </c>
      <c r="J4318" s="64">
        <v>415</v>
      </c>
      <c r="K4318" s="76">
        <v>2310451</v>
      </c>
      <c r="L4318" s="29">
        <v>46004</v>
      </c>
      <c r="M4318" s="29" t="s">
        <v>4163</v>
      </c>
      <c r="N4318" s="1" t="s">
        <v>478</v>
      </c>
      <c r="O4318" s="28" t="s">
        <v>634</v>
      </c>
      <c r="P4318" s="1" t="s">
        <v>323</v>
      </c>
      <c r="Q4318" s="76">
        <v>9</v>
      </c>
      <c r="R4318" s="1"/>
      <c r="T4318" s="1" t="s">
        <v>115</v>
      </c>
      <c r="U4318" s="1"/>
      <c r="V4318" s="1"/>
      <c r="AC4318" s="93">
        <v>25</v>
      </c>
      <c r="AD4318" s="69">
        <v>240</v>
      </c>
      <c r="AE4318" s="33" t="s">
        <v>103</v>
      </c>
      <c r="AF4318" s="33" t="s">
        <v>103</v>
      </c>
      <c r="AG4318" s="33"/>
      <c r="AM4318" s="164">
        <f t="shared" si="212"/>
        <v>46007</v>
      </c>
      <c r="AX4318" s="37">
        <f t="shared" si="215"/>
        <v>46011</v>
      </c>
      <c r="AY4318" s="1" t="s">
        <v>1718</v>
      </c>
      <c r="AZ4318" s="183"/>
      <c r="BA4318" s="181"/>
      <c r="BB4318" s="181"/>
      <c r="BC4318" s="181"/>
      <c r="BD4318" s="181"/>
      <c r="BE4318" s="181"/>
      <c r="BF4318" s="181"/>
      <c r="BG4318" s="181"/>
      <c r="BT4318" s="37">
        <f t="shared" si="211"/>
        <v>46032</v>
      </c>
      <c r="BU4318" s="31" t="s">
        <v>1718</v>
      </c>
      <c r="BV4318" s="183"/>
      <c r="BW4318" s="192"/>
      <c r="BX4318" s="181"/>
      <c r="BY4318" s="181"/>
      <c r="BZ4318" s="181"/>
      <c r="CA4318" s="181"/>
      <c r="CB4318" s="181"/>
      <c r="CC4318" s="181"/>
      <c r="CE4318" s="1"/>
      <c r="CF4318" s="1"/>
      <c r="CG4318" s="1"/>
      <c r="CH4318" s="1"/>
      <c r="CI4318" s="1"/>
      <c r="CJ4318" s="1"/>
      <c r="CK4318" s="1"/>
      <c r="CL4318" s="1"/>
      <c r="CM4318" s="32"/>
      <c r="CN4318" s="1"/>
      <c r="CO4318" s="1"/>
    </row>
    <row r="4319" spans="1:93" ht="30" customHeight="1" x14ac:dyDescent="0.2">
      <c r="A4319" s="1">
        <v>4313</v>
      </c>
      <c r="B4319" s="1" t="s">
        <v>103</v>
      </c>
      <c r="C4319" s="1" t="s">
        <v>985</v>
      </c>
      <c r="D4319" s="1" t="s">
        <v>108</v>
      </c>
      <c r="E4319" s="1" t="s">
        <v>407</v>
      </c>
      <c r="F4319" s="1" t="s">
        <v>74</v>
      </c>
      <c r="G4319" s="1"/>
      <c r="H4319" s="1"/>
      <c r="I4319" s="1" t="s">
        <v>330</v>
      </c>
      <c r="J4319" s="64">
        <v>49407</v>
      </c>
      <c r="K4319" s="76">
        <v>56353</v>
      </c>
      <c r="L4319" s="29">
        <v>46004</v>
      </c>
      <c r="M4319" s="29" t="s">
        <v>4163</v>
      </c>
      <c r="N4319" s="1" t="s">
        <v>25</v>
      </c>
      <c r="O4319" s="28" t="s">
        <v>634</v>
      </c>
      <c r="P4319" s="1" t="s">
        <v>323</v>
      </c>
      <c r="Q4319" s="76">
        <v>3</v>
      </c>
      <c r="R4319" s="1"/>
      <c r="S4319" s="1">
        <v>11</v>
      </c>
      <c r="T4319" s="1" t="s">
        <v>24</v>
      </c>
      <c r="U4319" s="1"/>
      <c r="V4319" s="1"/>
      <c r="AC4319" s="93">
        <v>25.1</v>
      </c>
      <c r="AD4319" s="69">
        <v>225</v>
      </c>
      <c r="AE4319" s="33">
        <v>1.6</v>
      </c>
      <c r="AF4319" s="33">
        <v>2363.8000000000002</v>
      </c>
      <c r="AG4319" s="33"/>
      <c r="AM4319" s="164">
        <f t="shared" si="212"/>
        <v>46007</v>
      </c>
      <c r="AN4319" s="28" t="s">
        <v>1022</v>
      </c>
      <c r="AO4319" s="183"/>
      <c r="AP4319" s="183">
        <v>37.200000000000003</v>
      </c>
      <c r="AQ4319" s="183">
        <v>37.9</v>
      </c>
      <c r="AR4319" s="183">
        <v>34.299999999999997</v>
      </c>
      <c r="AS4319" s="183">
        <v>35.200000000000003</v>
      </c>
      <c r="AT4319" s="183">
        <v>34.5</v>
      </c>
      <c r="AU4319" s="183">
        <v>33.200000000000003</v>
      </c>
      <c r="AV4319" s="183">
        <f>AVERAGE(AP4319:AU4321)</f>
        <v>35.383333333333333</v>
      </c>
      <c r="AW4319" s="96"/>
      <c r="AX4319" s="37">
        <f t="shared" si="215"/>
        <v>46011</v>
      </c>
      <c r="AY4319" s="28" t="s">
        <v>1022</v>
      </c>
      <c r="AZ4319" s="1" t="s">
        <v>1728</v>
      </c>
      <c r="BA4319" s="1">
        <v>45.8</v>
      </c>
      <c r="BB4319" s="1">
        <v>47.4</v>
      </c>
      <c r="BC4319" s="1">
        <v>46.8</v>
      </c>
      <c r="BD4319" s="1"/>
      <c r="BE4319" s="1"/>
      <c r="BF4319" s="1"/>
      <c r="BG4319" s="183">
        <f>AVERAGE(BA4319:BF4321)</f>
        <v>46.522222222222219</v>
      </c>
      <c r="BT4319" s="37">
        <f t="shared" si="211"/>
        <v>46032</v>
      </c>
      <c r="BU4319" s="131" t="s">
        <v>1022</v>
      </c>
      <c r="BV4319" s="1" t="s">
        <v>1729</v>
      </c>
      <c r="BW4319" s="33">
        <v>63.3</v>
      </c>
      <c r="BX4319" s="1">
        <v>64.400000000000006</v>
      </c>
      <c r="BY4319" s="1">
        <v>64.5</v>
      </c>
      <c r="BZ4319" s="1"/>
      <c r="CA4319" s="1"/>
      <c r="CB4319" s="1"/>
      <c r="CC4319" s="183">
        <f>AVERAGE(BW4319:CB4321)</f>
        <v>64.333333333333314</v>
      </c>
      <c r="CE4319" s="1"/>
      <c r="CF4319" s="1"/>
      <c r="CG4319" s="1"/>
      <c r="CH4319" s="1"/>
      <c r="CI4319" s="1"/>
      <c r="CJ4319" s="1"/>
      <c r="CK4319" s="1"/>
      <c r="CL4319" s="1"/>
      <c r="CM4319" s="32"/>
      <c r="CN4319" s="1"/>
      <c r="CO4319" s="1"/>
    </row>
    <row r="4320" spans="1:93" ht="30" customHeight="1" x14ac:dyDescent="0.2">
      <c r="A4320" s="1">
        <v>4314</v>
      </c>
      <c r="B4320" s="1" t="s">
        <v>103</v>
      </c>
      <c r="C4320" s="1" t="s">
        <v>985</v>
      </c>
      <c r="D4320" s="1" t="s">
        <v>108</v>
      </c>
      <c r="E4320" s="1" t="s">
        <v>407</v>
      </c>
      <c r="F4320" s="1" t="s">
        <v>74</v>
      </c>
      <c r="G4320" s="1"/>
      <c r="H4320" s="1"/>
      <c r="I4320" s="1" t="s">
        <v>330</v>
      </c>
      <c r="J4320" s="64">
        <v>49407</v>
      </c>
      <c r="K4320" s="76">
        <v>56354</v>
      </c>
      <c r="L4320" s="29">
        <v>46004</v>
      </c>
      <c r="M4320" s="29" t="s">
        <v>4163</v>
      </c>
      <c r="N4320" s="1" t="s">
        <v>25</v>
      </c>
      <c r="O4320" s="28" t="s">
        <v>634</v>
      </c>
      <c r="P4320" s="1" t="s">
        <v>323</v>
      </c>
      <c r="Q4320" s="76">
        <v>3</v>
      </c>
      <c r="R4320" s="1"/>
      <c r="S4320" s="1">
        <v>11</v>
      </c>
      <c r="T4320" s="1" t="s">
        <v>24</v>
      </c>
      <c r="U4320" s="1"/>
      <c r="V4320" s="1"/>
      <c r="AC4320" s="93">
        <v>26.5</v>
      </c>
      <c r="AD4320" s="69">
        <v>235</v>
      </c>
      <c r="AE4320" s="33">
        <v>1.3</v>
      </c>
      <c r="AF4320" s="33">
        <v>2379</v>
      </c>
      <c r="AG4320" s="33"/>
      <c r="AM4320" s="164">
        <f t="shared" si="212"/>
        <v>46007</v>
      </c>
      <c r="AN4320" s="28" t="s">
        <v>1022</v>
      </c>
      <c r="AO4320" s="183"/>
      <c r="AP4320" s="183"/>
      <c r="AQ4320" s="183"/>
      <c r="AR4320" s="183"/>
      <c r="AS4320" s="183"/>
      <c r="AT4320" s="183"/>
      <c r="AU4320" s="183"/>
      <c r="AV4320" s="183"/>
      <c r="AW4320" s="96"/>
      <c r="AX4320" s="37">
        <f t="shared" si="215"/>
        <v>46011</v>
      </c>
      <c r="AY4320" s="28" t="s">
        <v>1022</v>
      </c>
      <c r="AZ4320" s="1" t="s">
        <v>1724</v>
      </c>
      <c r="BA4320" s="1">
        <v>46.9</v>
      </c>
      <c r="BB4320" s="1">
        <v>46.3</v>
      </c>
      <c r="BC4320" s="1">
        <v>45.8</v>
      </c>
      <c r="BD4320" s="1"/>
      <c r="BE4320" s="1"/>
      <c r="BF4320" s="1"/>
      <c r="BG4320" s="183"/>
      <c r="BT4320" s="37">
        <f t="shared" si="211"/>
        <v>46032</v>
      </c>
      <c r="BU4320" s="131" t="s">
        <v>1022</v>
      </c>
      <c r="BV4320" s="1" t="s">
        <v>1725</v>
      </c>
      <c r="BW4320" s="33">
        <v>65.599999999999994</v>
      </c>
      <c r="BX4320" s="1">
        <v>64.3</v>
      </c>
      <c r="BY4320" s="1">
        <v>64.099999999999994</v>
      </c>
      <c r="BZ4320" s="1"/>
      <c r="CA4320" s="1"/>
      <c r="CB4320" s="1"/>
      <c r="CC4320" s="183"/>
      <c r="CE4320" s="1"/>
      <c r="CF4320" s="1"/>
      <c r="CG4320" s="1"/>
      <c r="CH4320" s="1"/>
      <c r="CI4320" s="1"/>
      <c r="CJ4320" s="1"/>
      <c r="CK4320" s="1"/>
      <c r="CL4320" s="1"/>
      <c r="CM4320" s="32"/>
      <c r="CN4320" s="1"/>
      <c r="CO4320" s="1"/>
    </row>
    <row r="4321" spans="1:93" ht="30" customHeight="1" x14ac:dyDescent="0.2">
      <c r="A4321" s="1">
        <v>4315</v>
      </c>
      <c r="B4321" s="1" t="s">
        <v>103</v>
      </c>
      <c r="C4321" s="1" t="s">
        <v>985</v>
      </c>
      <c r="D4321" s="1" t="s">
        <v>108</v>
      </c>
      <c r="E4321" s="1" t="s">
        <v>407</v>
      </c>
      <c r="F4321" s="1" t="s">
        <v>74</v>
      </c>
      <c r="G4321" s="1"/>
      <c r="H4321" s="1"/>
      <c r="I4321" s="1" t="s">
        <v>330</v>
      </c>
      <c r="J4321" s="64">
        <v>49407</v>
      </c>
      <c r="K4321" s="76"/>
      <c r="L4321" s="29">
        <v>46004</v>
      </c>
      <c r="M4321" s="29" t="s">
        <v>4163</v>
      </c>
      <c r="N4321" s="1" t="s">
        <v>25</v>
      </c>
      <c r="O4321" s="28" t="s">
        <v>634</v>
      </c>
      <c r="P4321" s="1" t="s">
        <v>323</v>
      </c>
      <c r="Q4321" s="76">
        <v>3</v>
      </c>
      <c r="R4321" s="1"/>
      <c r="S4321" s="1">
        <v>11</v>
      </c>
      <c r="T4321" s="1" t="s">
        <v>24</v>
      </c>
      <c r="U4321" s="1"/>
      <c r="V4321" s="1"/>
      <c r="AC4321" s="93">
        <v>26.5</v>
      </c>
      <c r="AD4321" s="69">
        <v>240</v>
      </c>
      <c r="AE4321" s="33">
        <v>1.4</v>
      </c>
      <c r="AF4321" s="33">
        <v>2360.9</v>
      </c>
      <c r="AG4321" s="33"/>
      <c r="AM4321" s="164">
        <f t="shared" si="212"/>
        <v>46007</v>
      </c>
      <c r="AN4321" s="28" t="s">
        <v>1022</v>
      </c>
      <c r="AO4321" s="183"/>
      <c r="AP4321" s="183"/>
      <c r="AQ4321" s="183"/>
      <c r="AR4321" s="183"/>
      <c r="AS4321" s="183"/>
      <c r="AT4321" s="183"/>
      <c r="AU4321" s="183"/>
      <c r="AV4321" s="183"/>
      <c r="AW4321" s="96"/>
      <c r="AX4321" s="37">
        <f t="shared" si="215"/>
        <v>46011</v>
      </c>
      <c r="AY4321" s="28" t="s">
        <v>1022</v>
      </c>
      <c r="AZ4321" s="1" t="s">
        <v>1727</v>
      </c>
      <c r="BA4321" s="1">
        <v>46.6</v>
      </c>
      <c r="BB4321" s="1">
        <v>46.9</v>
      </c>
      <c r="BC4321" s="1">
        <v>46.2</v>
      </c>
      <c r="BD4321" s="1"/>
      <c r="BE4321" s="1"/>
      <c r="BF4321" s="1"/>
      <c r="BG4321" s="183"/>
      <c r="BT4321" s="37">
        <f t="shared" si="211"/>
        <v>46032</v>
      </c>
      <c r="BU4321" s="131" t="s">
        <v>1022</v>
      </c>
      <c r="BV4321" s="1" t="s">
        <v>1726</v>
      </c>
      <c r="BW4321" s="33">
        <v>64.400000000000006</v>
      </c>
      <c r="BX4321" s="1">
        <v>64.900000000000006</v>
      </c>
      <c r="BY4321" s="1">
        <v>63.5</v>
      </c>
      <c r="BZ4321" s="1"/>
      <c r="CA4321" s="1"/>
      <c r="CB4321" s="1"/>
      <c r="CC4321" s="183"/>
      <c r="CE4321" s="1"/>
      <c r="CF4321" s="1"/>
      <c r="CG4321" s="1"/>
      <c r="CH4321" s="1"/>
      <c r="CI4321" s="1"/>
      <c r="CJ4321" s="1"/>
      <c r="CK4321" s="1"/>
      <c r="CL4321" s="1"/>
      <c r="CM4321" s="32"/>
      <c r="CN4321" s="1"/>
      <c r="CO4321" s="1"/>
    </row>
    <row r="4322" spans="1:93" ht="30" customHeight="1" x14ac:dyDescent="0.2">
      <c r="A4322" s="1">
        <v>4316</v>
      </c>
      <c r="B4322" s="1" t="s">
        <v>990</v>
      </c>
      <c r="C4322" s="1" t="s">
        <v>991</v>
      </c>
      <c r="D4322" s="1" t="s">
        <v>992</v>
      </c>
      <c r="E4322" s="1" t="s">
        <v>641</v>
      </c>
      <c r="F4322" s="1" t="s">
        <v>74</v>
      </c>
      <c r="G4322" s="1">
        <v>6</v>
      </c>
      <c r="H4322" s="1" t="s">
        <v>341</v>
      </c>
      <c r="I4322" s="1" t="s">
        <v>114</v>
      </c>
      <c r="J4322" s="64">
        <v>558</v>
      </c>
      <c r="K4322" s="76">
        <v>2310745</v>
      </c>
      <c r="L4322" s="29">
        <v>46005</v>
      </c>
      <c r="M4322" s="29" t="s">
        <v>4163</v>
      </c>
      <c r="N4322" s="1" t="s">
        <v>478</v>
      </c>
      <c r="O4322" s="28" t="s">
        <v>634</v>
      </c>
      <c r="P4322" s="1" t="s">
        <v>323</v>
      </c>
      <c r="Q4322" s="76">
        <v>12</v>
      </c>
      <c r="R4322" s="1"/>
      <c r="S4322" s="1">
        <v>6</v>
      </c>
      <c r="T4322" s="1" t="s">
        <v>115</v>
      </c>
      <c r="U4322" s="1"/>
      <c r="V4322" s="1"/>
      <c r="AC4322" s="93">
        <v>23.5</v>
      </c>
      <c r="AD4322" s="69">
        <v>210</v>
      </c>
      <c r="AE4322" s="33" t="s">
        <v>103</v>
      </c>
      <c r="AF4322" s="33" t="s">
        <v>103</v>
      </c>
      <c r="AG4322" s="33"/>
      <c r="AM4322" s="164">
        <f t="shared" si="212"/>
        <v>46008</v>
      </c>
      <c r="AX4322" s="37">
        <f t="shared" si="215"/>
        <v>46012</v>
      </c>
      <c r="AY4322" s="1" t="s">
        <v>1759</v>
      </c>
      <c r="AZ4322" s="25" t="s">
        <v>1760</v>
      </c>
      <c r="BA4322" s="31">
        <v>47.4</v>
      </c>
      <c r="BB4322" s="31">
        <v>46.8</v>
      </c>
      <c r="BC4322" s="1">
        <v>48.7</v>
      </c>
      <c r="BD4322" s="1"/>
      <c r="BE4322" s="1"/>
      <c r="BF4322" s="1"/>
      <c r="BG4322" s="1">
        <f>AVERAGE(BA4322:BF4322)</f>
        <v>47.633333333333326</v>
      </c>
      <c r="BT4322" s="37">
        <f t="shared" ref="BT4322:BT4385" si="217">IF(L4322=0, 0, L4322+28)</f>
        <v>46033</v>
      </c>
      <c r="BU4322" s="31" t="s">
        <v>1759</v>
      </c>
      <c r="BV4322" s="1" t="s">
        <v>1761</v>
      </c>
      <c r="BW4322" s="79">
        <v>61.3</v>
      </c>
      <c r="BX4322" s="31">
        <v>59.7</v>
      </c>
      <c r="BY4322" s="1">
        <v>59.1</v>
      </c>
      <c r="BZ4322" s="1"/>
      <c r="CA4322" s="1"/>
      <c r="CB4322" s="1"/>
      <c r="CC4322" s="1">
        <f>AVERAGE(BW4322:CB4322)</f>
        <v>60.033333333333331</v>
      </c>
      <c r="CE4322" s="1"/>
      <c r="CF4322" s="1"/>
      <c r="CG4322" s="1"/>
      <c r="CH4322" s="1"/>
      <c r="CI4322" s="1"/>
      <c r="CJ4322" s="1"/>
      <c r="CK4322" s="1"/>
      <c r="CL4322" s="1"/>
      <c r="CM4322" s="32"/>
      <c r="CN4322" s="1"/>
      <c r="CO4322" s="1"/>
    </row>
    <row r="4323" spans="1:93" ht="30" customHeight="1" x14ac:dyDescent="0.2">
      <c r="A4323" s="1">
        <v>4317</v>
      </c>
      <c r="B4323" s="1" t="s">
        <v>981</v>
      </c>
      <c r="C4323" s="1" t="s">
        <v>968</v>
      </c>
      <c r="D4323" s="1" t="s">
        <v>982</v>
      </c>
      <c r="E4323" s="1" t="s">
        <v>732</v>
      </c>
      <c r="F4323" s="1" t="s">
        <v>74</v>
      </c>
      <c r="G4323" s="1">
        <v>8</v>
      </c>
      <c r="H4323" s="1" t="s">
        <v>341</v>
      </c>
      <c r="I4323" s="1" t="s">
        <v>114</v>
      </c>
      <c r="J4323" s="64">
        <v>557</v>
      </c>
      <c r="K4323" s="76">
        <v>2310705</v>
      </c>
      <c r="L4323" s="29">
        <v>46005</v>
      </c>
      <c r="M4323" s="29" t="s">
        <v>4163</v>
      </c>
      <c r="N4323" s="1" t="s">
        <v>478</v>
      </c>
      <c r="O4323" s="28" t="s">
        <v>634</v>
      </c>
      <c r="P4323" s="1" t="s">
        <v>323</v>
      </c>
      <c r="Q4323" s="76">
        <v>12</v>
      </c>
      <c r="R4323" s="1"/>
      <c r="S4323" s="1">
        <v>6</v>
      </c>
      <c r="T4323" s="1" t="s">
        <v>115</v>
      </c>
      <c r="U4323" s="1"/>
      <c r="V4323" s="1"/>
      <c r="AC4323" s="93">
        <v>18.5</v>
      </c>
      <c r="AD4323" s="69">
        <v>250</v>
      </c>
      <c r="AE4323" s="33" t="s">
        <v>103</v>
      </c>
      <c r="AF4323" s="33" t="s">
        <v>103</v>
      </c>
      <c r="AG4323" s="33"/>
      <c r="AM4323" s="164">
        <f t="shared" si="212"/>
        <v>46008</v>
      </c>
      <c r="AX4323" s="37">
        <f t="shared" si="215"/>
        <v>46012</v>
      </c>
      <c r="AY4323" s="28" t="s">
        <v>1701</v>
      </c>
      <c r="AZ4323" s="183" t="s">
        <v>1735</v>
      </c>
      <c r="BA4323" s="180">
        <v>48.9</v>
      </c>
      <c r="BB4323" s="180">
        <v>48</v>
      </c>
      <c r="BC4323" s="180">
        <v>49.4</v>
      </c>
      <c r="BD4323" s="180"/>
      <c r="BE4323" s="180"/>
      <c r="BF4323" s="180"/>
      <c r="BG4323" s="180">
        <f>AVERAGE(BA4323:BF4324)</f>
        <v>48.766666666666673</v>
      </c>
      <c r="BT4323" s="37">
        <f t="shared" si="217"/>
        <v>46033</v>
      </c>
      <c r="BU4323" s="131" t="s">
        <v>1701</v>
      </c>
      <c r="BV4323" s="183" t="s">
        <v>1736</v>
      </c>
      <c r="BW4323" s="191">
        <v>48.9</v>
      </c>
      <c r="BX4323" s="180">
        <v>48</v>
      </c>
      <c r="BY4323" s="180">
        <v>49.4</v>
      </c>
      <c r="BZ4323" s="180"/>
      <c r="CA4323" s="180"/>
      <c r="CB4323" s="180"/>
      <c r="CC4323" s="180">
        <f>AVERAGE(BW4323:CB4324)</f>
        <v>48.766666666666673</v>
      </c>
      <c r="CE4323" s="1"/>
      <c r="CF4323" s="1"/>
      <c r="CG4323" s="1"/>
      <c r="CH4323" s="1"/>
      <c r="CI4323" s="1"/>
      <c r="CJ4323" s="1"/>
      <c r="CK4323" s="1"/>
      <c r="CL4323" s="1"/>
      <c r="CM4323" s="32"/>
      <c r="CN4323" s="1"/>
      <c r="CO4323" s="1"/>
    </row>
    <row r="4324" spans="1:93" ht="30" customHeight="1" x14ac:dyDescent="0.2">
      <c r="A4324" s="1">
        <v>4318</v>
      </c>
      <c r="B4324" s="1" t="s">
        <v>981</v>
      </c>
      <c r="C4324" s="1" t="s">
        <v>968</v>
      </c>
      <c r="D4324" s="1" t="s">
        <v>982</v>
      </c>
      <c r="E4324" s="1" t="s">
        <v>732</v>
      </c>
      <c r="F4324" s="1" t="s">
        <v>74</v>
      </c>
      <c r="G4324" s="1">
        <v>8</v>
      </c>
      <c r="H4324" s="1" t="s">
        <v>341</v>
      </c>
      <c r="I4324" s="1" t="s">
        <v>114</v>
      </c>
      <c r="J4324" s="64">
        <v>557</v>
      </c>
      <c r="K4324" s="76">
        <v>2310470</v>
      </c>
      <c r="L4324" s="29">
        <v>46005</v>
      </c>
      <c r="M4324" s="29" t="s">
        <v>4163</v>
      </c>
      <c r="N4324" s="1" t="s">
        <v>478</v>
      </c>
      <c r="O4324" s="28" t="s">
        <v>634</v>
      </c>
      <c r="P4324" s="1" t="s">
        <v>323</v>
      </c>
      <c r="Q4324" s="76">
        <v>12</v>
      </c>
      <c r="R4324" s="1"/>
      <c r="T4324" s="1" t="s">
        <v>115</v>
      </c>
      <c r="U4324" s="1"/>
      <c r="V4324" s="1"/>
      <c r="AC4324" s="93">
        <v>23</v>
      </c>
      <c r="AD4324" s="69">
        <v>240</v>
      </c>
      <c r="AE4324" s="33" t="s">
        <v>103</v>
      </c>
      <c r="AF4324" s="33" t="s">
        <v>103</v>
      </c>
      <c r="AG4324" s="33"/>
      <c r="AM4324" s="164">
        <f t="shared" si="212"/>
        <v>46008</v>
      </c>
      <c r="AX4324" s="37">
        <f t="shared" si="215"/>
        <v>46012</v>
      </c>
      <c r="AY4324" s="28" t="s">
        <v>1701</v>
      </c>
      <c r="AZ4324" s="183"/>
      <c r="BA4324" s="181"/>
      <c r="BB4324" s="181"/>
      <c r="BC4324" s="181"/>
      <c r="BD4324" s="181"/>
      <c r="BE4324" s="181"/>
      <c r="BF4324" s="181"/>
      <c r="BG4324" s="181"/>
      <c r="BT4324" s="37">
        <f t="shared" si="217"/>
        <v>46033</v>
      </c>
      <c r="BU4324" s="131" t="s">
        <v>1701</v>
      </c>
      <c r="BV4324" s="183"/>
      <c r="BW4324" s="192"/>
      <c r="BX4324" s="181"/>
      <c r="BY4324" s="181"/>
      <c r="BZ4324" s="181"/>
      <c r="CA4324" s="181"/>
      <c r="CB4324" s="181"/>
      <c r="CC4324" s="181"/>
      <c r="CE4324" s="1"/>
      <c r="CF4324" s="1"/>
      <c r="CG4324" s="1"/>
      <c r="CH4324" s="1"/>
      <c r="CI4324" s="1"/>
      <c r="CJ4324" s="1"/>
      <c r="CK4324" s="1"/>
      <c r="CL4324" s="1"/>
      <c r="CM4324" s="32"/>
      <c r="CN4324" s="1"/>
      <c r="CO4324" s="1"/>
    </row>
    <row r="4325" spans="1:93" ht="30" customHeight="1" x14ac:dyDescent="0.2">
      <c r="A4325" s="1">
        <v>4319</v>
      </c>
      <c r="B4325" s="1" t="s">
        <v>971</v>
      </c>
      <c r="C4325" s="1" t="s">
        <v>984</v>
      </c>
      <c r="D4325" s="1" t="s">
        <v>986</v>
      </c>
      <c r="E4325" s="1" t="s">
        <v>983</v>
      </c>
      <c r="F4325" s="1" t="s">
        <v>74</v>
      </c>
      <c r="G4325" s="1">
        <v>6</v>
      </c>
      <c r="H4325" s="1" t="s">
        <v>341</v>
      </c>
      <c r="I4325" s="1" t="s">
        <v>114</v>
      </c>
      <c r="J4325" s="64">
        <v>273</v>
      </c>
      <c r="K4325" s="76">
        <v>2310466</v>
      </c>
      <c r="L4325" s="29">
        <v>46005</v>
      </c>
      <c r="M4325" s="29" t="s">
        <v>4163</v>
      </c>
      <c r="N4325" s="1" t="s">
        <v>478</v>
      </c>
      <c r="O4325" s="28" t="s">
        <v>634</v>
      </c>
      <c r="P4325" s="1" t="s">
        <v>323</v>
      </c>
      <c r="Q4325" s="76">
        <v>7</v>
      </c>
      <c r="R4325" s="1"/>
      <c r="S4325" s="1">
        <v>6</v>
      </c>
      <c r="T4325" s="1" t="s">
        <v>115</v>
      </c>
      <c r="U4325" s="1"/>
      <c r="V4325" s="1"/>
      <c r="AC4325" s="93">
        <v>24.5</v>
      </c>
      <c r="AD4325" s="69">
        <v>260</v>
      </c>
      <c r="AE4325" s="33" t="s">
        <v>103</v>
      </c>
      <c r="AF4325" s="33" t="s">
        <v>103</v>
      </c>
      <c r="AG4325" s="33"/>
      <c r="AM4325" s="164">
        <f t="shared" ref="AM4325:AM4342" si="218">L4325+3</f>
        <v>46008</v>
      </c>
      <c r="AX4325" s="37">
        <f t="shared" si="215"/>
        <v>46012</v>
      </c>
      <c r="AY4325" s="1" t="s">
        <v>1721</v>
      </c>
      <c r="AZ4325" s="1" t="s">
        <v>1722</v>
      </c>
      <c r="BA4325" s="31">
        <v>50.7</v>
      </c>
      <c r="BB4325" s="31">
        <v>49.6</v>
      </c>
      <c r="BC4325" s="1">
        <v>48.5</v>
      </c>
      <c r="BD4325" s="1"/>
      <c r="BE4325" s="1"/>
      <c r="BF4325" s="1"/>
      <c r="BG4325" s="1">
        <f>AVERAGE(BA4325:BF4325)</f>
        <v>49.6</v>
      </c>
      <c r="BT4325" s="37">
        <f t="shared" si="217"/>
        <v>46033</v>
      </c>
      <c r="BU4325" s="31" t="s">
        <v>1721</v>
      </c>
      <c r="BV4325" s="1" t="s">
        <v>1723</v>
      </c>
      <c r="BW4325" s="79">
        <v>61.9</v>
      </c>
      <c r="BX4325" s="31">
        <v>58.4</v>
      </c>
      <c r="BY4325" s="1">
        <v>59.9</v>
      </c>
      <c r="BZ4325" s="1"/>
      <c r="CA4325" s="1"/>
      <c r="CB4325" s="1"/>
      <c r="CC4325" s="1">
        <f>AVERAGE(BW4325:CB4325)</f>
        <v>60.066666666666663</v>
      </c>
      <c r="CE4325" s="1"/>
      <c r="CF4325" s="1"/>
      <c r="CG4325" s="1"/>
      <c r="CH4325" s="1"/>
      <c r="CI4325" s="1"/>
      <c r="CJ4325" s="1"/>
      <c r="CK4325" s="1"/>
      <c r="CL4325" s="1"/>
      <c r="CM4325" s="32"/>
      <c r="CN4325" s="1"/>
      <c r="CO4325" s="1"/>
    </row>
    <row r="4326" spans="1:93" ht="30" customHeight="1" x14ac:dyDescent="0.2">
      <c r="A4326" s="1">
        <v>4320</v>
      </c>
      <c r="B4326" s="1" t="s">
        <v>976</v>
      </c>
      <c r="C4326" s="1" t="s">
        <v>977</v>
      </c>
      <c r="D4326" s="1" t="s">
        <v>1033</v>
      </c>
      <c r="E4326" s="1" t="s">
        <v>650</v>
      </c>
      <c r="F4326" s="1" t="s">
        <v>74</v>
      </c>
      <c r="G4326" s="1">
        <v>5</v>
      </c>
      <c r="H4326" s="1" t="s">
        <v>341</v>
      </c>
      <c r="I4326" s="1" t="s">
        <v>114</v>
      </c>
      <c r="J4326" s="64">
        <v>551</v>
      </c>
      <c r="K4326" s="76">
        <v>2310701</v>
      </c>
      <c r="L4326" s="29">
        <v>46005</v>
      </c>
      <c r="M4326" s="29" t="s">
        <v>4163</v>
      </c>
      <c r="N4326" s="1" t="s">
        <v>478</v>
      </c>
      <c r="O4326" s="28" t="s">
        <v>634</v>
      </c>
      <c r="P4326" s="1" t="s">
        <v>323</v>
      </c>
      <c r="Q4326" s="76">
        <v>12</v>
      </c>
      <c r="R4326" s="1"/>
      <c r="S4326" s="1">
        <v>6</v>
      </c>
      <c r="T4326" s="1" t="s">
        <v>115</v>
      </c>
      <c r="U4326" s="1"/>
      <c r="V4326" s="1"/>
      <c r="AC4326" s="93">
        <v>24.5</v>
      </c>
      <c r="AD4326" s="69">
        <v>230</v>
      </c>
      <c r="AE4326" s="33" t="s">
        <v>103</v>
      </c>
      <c r="AF4326" s="33" t="s">
        <v>103</v>
      </c>
      <c r="AG4326" s="33"/>
      <c r="AM4326" s="164">
        <f t="shared" si="218"/>
        <v>46008</v>
      </c>
      <c r="AX4326" s="37">
        <f t="shared" si="215"/>
        <v>46012</v>
      </c>
      <c r="AY4326" s="1" t="s">
        <v>1756</v>
      </c>
      <c r="AZ4326" s="1" t="s">
        <v>1757</v>
      </c>
      <c r="BA4326" s="31">
        <v>47.1</v>
      </c>
      <c r="BB4326" s="31">
        <v>48.7</v>
      </c>
      <c r="BC4326" s="1">
        <v>50.5</v>
      </c>
      <c r="BD4326" s="1"/>
      <c r="BE4326" s="1"/>
      <c r="BF4326" s="1"/>
      <c r="BG4326" s="1">
        <f>AVERAGE(BA4326:BF4326)</f>
        <v>48.766666666666673</v>
      </c>
      <c r="BT4326" s="37">
        <f t="shared" si="217"/>
        <v>46033</v>
      </c>
      <c r="BU4326" s="31" t="s">
        <v>1756</v>
      </c>
      <c r="BV4326" s="1" t="s">
        <v>1758</v>
      </c>
      <c r="BW4326" s="79">
        <v>60.5</v>
      </c>
      <c r="BX4326" s="31">
        <v>59.2</v>
      </c>
      <c r="BY4326" s="1">
        <v>61.7</v>
      </c>
      <c r="BZ4326" s="1"/>
      <c r="CA4326" s="1"/>
      <c r="CB4326" s="1"/>
      <c r="CC4326" s="1">
        <f>AVERAGE(BW4326:CB4326)</f>
        <v>60.466666666666669</v>
      </c>
      <c r="CE4326" s="1"/>
      <c r="CF4326" s="1"/>
      <c r="CG4326" s="1"/>
      <c r="CH4326" s="1"/>
      <c r="CI4326" s="1"/>
      <c r="CJ4326" s="1"/>
      <c r="CK4326" s="1"/>
      <c r="CL4326" s="1"/>
      <c r="CM4326" s="32"/>
      <c r="CN4326" s="1"/>
      <c r="CO4326" s="1"/>
    </row>
    <row r="4327" spans="1:93" ht="30" customHeight="1" x14ac:dyDescent="0.2">
      <c r="A4327" s="1">
        <v>4321</v>
      </c>
      <c r="B4327" s="1" t="s">
        <v>103</v>
      </c>
      <c r="C4327" s="1" t="s">
        <v>103</v>
      </c>
      <c r="D4327" s="1" t="s">
        <v>54</v>
      </c>
      <c r="E4327" s="1" t="s">
        <v>1012</v>
      </c>
      <c r="F4327" s="1" t="s">
        <v>103</v>
      </c>
      <c r="G4327" s="1"/>
      <c r="H4327" s="1"/>
      <c r="I4327" s="1" t="s">
        <v>76</v>
      </c>
      <c r="J4327" s="64">
        <v>84812</v>
      </c>
      <c r="K4327" s="76">
        <v>160984</v>
      </c>
      <c r="L4327" s="29">
        <v>46005</v>
      </c>
      <c r="M4327" s="29" t="s">
        <v>4163</v>
      </c>
      <c r="N4327" s="1" t="s">
        <v>25</v>
      </c>
      <c r="O4327" s="28" t="s">
        <v>84</v>
      </c>
      <c r="P4327" s="1" t="s">
        <v>87</v>
      </c>
      <c r="Q4327" s="76">
        <v>10</v>
      </c>
      <c r="R4327" s="1"/>
      <c r="T4327" s="1" t="s">
        <v>77</v>
      </c>
      <c r="U4327" s="1"/>
      <c r="V4327" s="1"/>
      <c r="AC4327" s="93" t="s">
        <v>103</v>
      </c>
      <c r="AD4327" s="69" t="s">
        <v>103</v>
      </c>
      <c r="AE4327" s="33" t="s">
        <v>103</v>
      </c>
      <c r="AF4327" s="33" t="s">
        <v>103</v>
      </c>
      <c r="AG4327" s="33"/>
      <c r="AM4327" s="164">
        <f t="shared" si="218"/>
        <v>46008</v>
      </c>
      <c r="AX4327" s="37">
        <f t="shared" si="215"/>
        <v>46012</v>
      </c>
      <c r="AY4327" s="1"/>
      <c r="AZ4327" s="1"/>
      <c r="BA4327" s="31"/>
      <c r="BB4327" s="31"/>
      <c r="BC4327" s="1"/>
      <c r="BD4327" s="1"/>
      <c r="BE4327" s="1"/>
      <c r="BF4327" s="1"/>
      <c r="BG4327" s="1"/>
      <c r="BT4327" s="37">
        <f t="shared" si="217"/>
        <v>46033</v>
      </c>
      <c r="BU4327" s="31"/>
      <c r="BW4327" s="33"/>
      <c r="BX4327" s="1"/>
      <c r="BY4327" s="1"/>
      <c r="BZ4327" s="1"/>
      <c r="CA4327" s="1"/>
      <c r="CB4327" s="1"/>
      <c r="CC4327" s="1"/>
      <c r="CE4327" s="1"/>
      <c r="CF4327" s="1"/>
      <c r="CG4327" s="1"/>
      <c r="CH4327" s="1"/>
      <c r="CI4327" s="1"/>
      <c r="CJ4327" s="1"/>
      <c r="CK4327" s="1"/>
      <c r="CL4327" s="1"/>
      <c r="CM4327" s="32"/>
      <c r="CN4327" s="1"/>
      <c r="CO4327" s="1"/>
    </row>
    <row r="4328" spans="1:93" ht="30" customHeight="1" x14ac:dyDescent="0.2">
      <c r="A4328" s="1">
        <v>4322</v>
      </c>
      <c r="B4328" s="1" t="s">
        <v>103</v>
      </c>
      <c r="C4328" s="1" t="s">
        <v>103</v>
      </c>
      <c r="D4328" s="1" t="s">
        <v>54</v>
      </c>
      <c r="E4328" s="1" t="s">
        <v>1012</v>
      </c>
      <c r="F4328" s="1" t="s">
        <v>103</v>
      </c>
      <c r="G4328" s="1"/>
      <c r="H4328" s="1"/>
      <c r="I4328" s="1" t="s">
        <v>76</v>
      </c>
      <c r="J4328" s="64">
        <v>83712</v>
      </c>
      <c r="K4328" s="76">
        <v>160986</v>
      </c>
      <c r="L4328" s="29">
        <v>46005</v>
      </c>
      <c r="M4328" s="29" t="s">
        <v>4163</v>
      </c>
      <c r="N4328" s="1" t="s">
        <v>25</v>
      </c>
      <c r="O4328" s="28" t="s">
        <v>84</v>
      </c>
      <c r="P4328" s="1" t="s">
        <v>87</v>
      </c>
      <c r="Q4328" s="76">
        <v>10</v>
      </c>
      <c r="R4328" s="1"/>
      <c r="T4328" s="1" t="s">
        <v>77</v>
      </c>
      <c r="U4328" s="1"/>
      <c r="V4328" s="1"/>
      <c r="AC4328" s="93" t="s">
        <v>103</v>
      </c>
      <c r="AD4328" s="69" t="s">
        <v>103</v>
      </c>
      <c r="AE4328" s="33" t="s">
        <v>103</v>
      </c>
      <c r="AF4328" s="33" t="s">
        <v>103</v>
      </c>
      <c r="AG4328" s="33"/>
      <c r="AM4328" s="164">
        <f t="shared" si="218"/>
        <v>46008</v>
      </c>
      <c r="AX4328" s="37">
        <f t="shared" si="215"/>
        <v>46012</v>
      </c>
      <c r="AY4328" s="1"/>
      <c r="AZ4328" s="1"/>
      <c r="BA4328" s="31"/>
      <c r="BB4328" s="31"/>
      <c r="BC4328" s="1"/>
      <c r="BD4328" s="1"/>
      <c r="BE4328" s="1"/>
      <c r="BF4328" s="1"/>
      <c r="BG4328" s="1"/>
      <c r="BT4328" s="37">
        <f t="shared" si="217"/>
        <v>46033</v>
      </c>
      <c r="BU4328" s="31"/>
      <c r="BW4328" s="33"/>
      <c r="BX4328" s="1"/>
      <c r="BY4328" s="1"/>
      <c r="BZ4328" s="1"/>
      <c r="CA4328" s="1"/>
      <c r="CB4328" s="1"/>
      <c r="CC4328" s="1"/>
      <c r="CE4328" s="1"/>
      <c r="CF4328" s="1"/>
      <c r="CG4328" s="1"/>
      <c r="CH4328" s="1"/>
      <c r="CI4328" s="1"/>
      <c r="CJ4328" s="1"/>
      <c r="CK4328" s="1"/>
      <c r="CL4328" s="1"/>
      <c r="CM4328" s="32"/>
      <c r="CN4328" s="1"/>
      <c r="CO4328" s="1"/>
    </row>
    <row r="4329" spans="1:93" ht="30" customHeight="1" x14ac:dyDescent="0.2">
      <c r="A4329" s="1">
        <v>4323</v>
      </c>
      <c r="B4329" s="1" t="s">
        <v>103</v>
      </c>
      <c r="C4329" s="1" t="s">
        <v>103</v>
      </c>
      <c r="D4329" s="1" t="s">
        <v>54</v>
      </c>
      <c r="E4329" s="1" t="s">
        <v>1012</v>
      </c>
      <c r="F4329" s="1" t="s">
        <v>103</v>
      </c>
      <c r="G4329" s="1"/>
      <c r="H4329" s="1"/>
      <c r="I4329" s="1" t="s">
        <v>76</v>
      </c>
      <c r="J4329" s="64">
        <v>84312</v>
      </c>
      <c r="K4329" s="76">
        <v>160988</v>
      </c>
      <c r="L4329" s="29">
        <v>46005</v>
      </c>
      <c r="M4329" s="29" t="s">
        <v>4163</v>
      </c>
      <c r="N4329" s="1" t="s">
        <v>25</v>
      </c>
      <c r="O4329" s="28" t="s">
        <v>84</v>
      </c>
      <c r="P4329" s="1" t="s">
        <v>87</v>
      </c>
      <c r="Q4329" s="76">
        <v>10</v>
      </c>
      <c r="R4329" s="1"/>
      <c r="T4329" s="1" t="s">
        <v>77</v>
      </c>
      <c r="U4329" s="1"/>
      <c r="V4329" s="1"/>
      <c r="AC4329" s="93" t="s">
        <v>103</v>
      </c>
      <c r="AD4329" s="69" t="s">
        <v>103</v>
      </c>
      <c r="AE4329" s="33" t="s">
        <v>103</v>
      </c>
      <c r="AF4329" s="33" t="s">
        <v>103</v>
      </c>
      <c r="AG4329" s="33"/>
      <c r="AM4329" s="164">
        <f t="shared" si="218"/>
        <v>46008</v>
      </c>
      <c r="AX4329" s="37">
        <f t="shared" si="215"/>
        <v>46012</v>
      </c>
      <c r="AY4329" s="1"/>
      <c r="AZ4329" s="1"/>
      <c r="BA4329" s="31"/>
      <c r="BB4329" s="31"/>
      <c r="BC4329" s="1"/>
      <c r="BD4329" s="1"/>
      <c r="BE4329" s="1"/>
      <c r="BF4329" s="1"/>
      <c r="BG4329" s="1"/>
      <c r="BT4329" s="37">
        <f t="shared" si="217"/>
        <v>46033</v>
      </c>
      <c r="BU4329" s="31"/>
      <c r="BW4329" s="33"/>
      <c r="BX4329" s="1"/>
      <c r="BY4329" s="1"/>
      <c r="BZ4329" s="1"/>
      <c r="CA4329" s="1"/>
      <c r="CB4329" s="1"/>
      <c r="CC4329" s="1"/>
      <c r="CE4329" s="1"/>
      <c r="CF4329" s="1"/>
      <c r="CG4329" s="1"/>
      <c r="CH4329" s="1"/>
      <c r="CI4329" s="1"/>
      <c r="CJ4329" s="1"/>
      <c r="CK4329" s="1"/>
      <c r="CL4329" s="1"/>
      <c r="CM4329" s="32"/>
      <c r="CN4329" s="1"/>
      <c r="CO4329" s="1"/>
    </row>
    <row r="4330" spans="1:93" ht="30" customHeight="1" x14ac:dyDescent="0.2">
      <c r="A4330" s="1">
        <v>4324</v>
      </c>
      <c r="B4330" s="1" t="s">
        <v>103</v>
      </c>
      <c r="C4330" s="1" t="s">
        <v>103</v>
      </c>
      <c r="D4330" s="1" t="s">
        <v>54</v>
      </c>
      <c r="E4330" s="1" t="s">
        <v>1012</v>
      </c>
      <c r="F4330" s="1" t="s">
        <v>103</v>
      </c>
      <c r="G4330" s="1"/>
      <c r="H4330" s="1"/>
      <c r="I4330" s="1" t="s">
        <v>76</v>
      </c>
      <c r="J4330" s="64">
        <v>82012</v>
      </c>
      <c r="K4330" s="76">
        <v>160989</v>
      </c>
      <c r="L4330" s="29">
        <v>46005</v>
      </c>
      <c r="M4330" s="29" t="s">
        <v>4163</v>
      </c>
      <c r="N4330" s="1" t="s">
        <v>25</v>
      </c>
      <c r="O4330" s="28" t="s">
        <v>84</v>
      </c>
      <c r="P4330" s="1" t="s">
        <v>87</v>
      </c>
      <c r="Q4330" s="76">
        <v>10</v>
      </c>
      <c r="R4330" s="1"/>
      <c r="T4330" s="1" t="s">
        <v>77</v>
      </c>
      <c r="U4330" s="1"/>
      <c r="V4330" s="1"/>
      <c r="AC4330" s="93" t="s">
        <v>103</v>
      </c>
      <c r="AD4330" s="69" t="s">
        <v>103</v>
      </c>
      <c r="AE4330" s="33" t="s">
        <v>103</v>
      </c>
      <c r="AF4330" s="33" t="s">
        <v>103</v>
      </c>
      <c r="AG4330" s="33"/>
      <c r="AM4330" s="164">
        <f t="shared" si="218"/>
        <v>46008</v>
      </c>
      <c r="AX4330" s="37">
        <f t="shared" si="215"/>
        <v>46012</v>
      </c>
      <c r="AY4330" s="1"/>
      <c r="AZ4330" s="1"/>
      <c r="BA4330" s="31"/>
      <c r="BB4330" s="31"/>
      <c r="BC4330" s="1"/>
      <c r="BD4330" s="1"/>
      <c r="BE4330" s="1"/>
      <c r="BF4330" s="1"/>
      <c r="BG4330" s="1"/>
      <c r="BT4330" s="37">
        <f t="shared" si="217"/>
        <v>46033</v>
      </c>
      <c r="BU4330" s="31"/>
      <c r="BW4330" s="33"/>
      <c r="BX4330" s="1"/>
      <c r="BY4330" s="1"/>
      <c r="BZ4330" s="1"/>
      <c r="CA4330" s="1"/>
      <c r="CB4330" s="1"/>
      <c r="CC4330" s="1"/>
      <c r="CE4330" s="1"/>
      <c r="CF4330" s="1"/>
      <c r="CG4330" s="1"/>
      <c r="CH4330" s="1"/>
      <c r="CI4330" s="1"/>
      <c r="CJ4330" s="1"/>
      <c r="CK4330" s="1"/>
      <c r="CL4330" s="1"/>
      <c r="CM4330" s="32"/>
      <c r="CN4330" s="1"/>
      <c r="CO4330" s="1"/>
    </row>
    <row r="4331" spans="1:93" ht="30" customHeight="1" x14ac:dyDescent="0.2">
      <c r="A4331" s="1">
        <v>4325</v>
      </c>
      <c r="B4331" s="1" t="s">
        <v>103</v>
      </c>
      <c r="C4331" s="1" t="s">
        <v>103</v>
      </c>
      <c r="D4331" s="1" t="s">
        <v>54</v>
      </c>
      <c r="E4331" s="1" t="s">
        <v>1012</v>
      </c>
      <c r="F4331" s="1" t="s">
        <v>103</v>
      </c>
      <c r="G4331" s="1"/>
      <c r="H4331" s="1"/>
      <c r="I4331" s="1" t="s">
        <v>76</v>
      </c>
      <c r="J4331" s="64">
        <v>81612</v>
      </c>
      <c r="K4331" s="76">
        <v>160997</v>
      </c>
      <c r="L4331" s="29">
        <v>46005</v>
      </c>
      <c r="M4331" s="29" t="s">
        <v>4163</v>
      </c>
      <c r="N4331" s="1" t="s">
        <v>25</v>
      </c>
      <c r="O4331" s="28" t="s">
        <v>84</v>
      </c>
      <c r="P4331" s="1" t="s">
        <v>87</v>
      </c>
      <c r="Q4331" s="76">
        <v>10</v>
      </c>
      <c r="R4331" s="1"/>
      <c r="T4331" s="1" t="s">
        <v>77</v>
      </c>
      <c r="U4331" s="1"/>
      <c r="V4331" s="1"/>
      <c r="AC4331" s="93" t="s">
        <v>103</v>
      </c>
      <c r="AD4331" s="69" t="s">
        <v>103</v>
      </c>
      <c r="AE4331" s="33" t="s">
        <v>103</v>
      </c>
      <c r="AF4331" s="33" t="s">
        <v>103</v>
      </c>
      <c r="AG4331" s="33"/>
      <c r="AM4331" s="164">
        <f t="shared" si="218"/>
        <v>46008</v>
      </c>
      <c r="AX4331" s="37">
        <f t="shared" si="215"/>
        <v>46012</v>
      </c>
      <c r="AY4331" s="1"/>
      <c r="AZ4331" s="1"/>
      <c r="BA4331" s="31"/>
      <c r="BB4331" s="31"/>
      <c r="BC4331" s="1"/>
      <c r="BD4331" s="1"/>
      <c r="BE4331" s="1"/>
      <c r="BF4331" s="1"/>
      <c r="BG4331" s="1"/>
      <c r="BT4331" s="37">
        <f t="shared" si="217"/>
        <v>46033</v>
      </c>
      <c r="BU4331" s="31"/>
      <c r="BW4331" s="33"/>
      <c r="BX4331" s="1"/>
      <c r="BY4331" s="1"/>
      <c r="BZ4331" s="1"/>
      <c r="CA4331" s="1"/>
      <c r="CB4331" s="1"/>
      <c r="CC4331" s="1"/>
      <c r="CE4331" s="1"/>
      <c r="CF4331" s="1"/>
      <c r="CG4331" s="1"/>
      <c r="CH4331" s="1"/>
      <c r="CI4331" s="1"/>
      <c r="CJ4331" s="1"/>
      <c r="CK4331" s="1"/>
      <c r="CL4331" s="1"/>
      <c r="CM4331" s="32"/>
      <c r="CN4331" s="1"/>
      <c r="CO4331" s="1"/>
    </row>
    <row r="4332" spans="1:93" ht="30" customHeight="1" x14ac:dyDescent="0.2">
      <c r="A4332" s="1">
        <v>4326</v>
      </c>
      <c r="B4332" s="1" t="s">
        <v>103</v>
      </c>
      <c r="C4332" s="1" t="s">
        <v>103</v>
      </c>
      <c r="D4332" s="1" t="s">
        <v>54</v>
      </c>
      <c r="E4332" s="1" t="s">
        <v>1012</v>
      </c>
      <c r="F4332" s="1" t="s">
        <v>103</v>
      </c>
      <c r="G4332" s="1"/>
      <c r="H4332" s="1"/>
      <c r="I4332" s="1" t="s">
        <v>76</v>
      </c>
      <c r="J4332" s="64">
        <v>82612</v>
      </c>
      <c r="K4332" s="76">
        <v>160999</v>
      </c>
      <c r="L4332" s="29">
        <v>46005</v>
      </c>
      <c r="M4332" s="29" t="s">
        <v>4163</v>
      </c>
      <c r="N4332" s="1" t="s">
        <v>25</v>
      </c>
      <c r="O4332" s="28" t="s">
        <v>84</v>
      </c>
      <c r="P4332" s="1" t="s">
        <v>87</v>
      </c>
      <c r="Q4332" s="76">
        <v>10</v>
      </c>
      <c r="R4332" s="1"/>
      <c r="T4332" s="1" t="s">
        <v>77</v>
      </c>
      <c r="U4332" s="1"/>
      <c r="V4332" s="1"/>
      <c r="AC4332" s="93" t="s">
        <v>103</v>
      </c>
      <c r="AD4332" s="69" t="s">
        <v>103</v>
      </c>
      <c r="AE4332" s="33" t="s">
        <v>103</v>
      </c>
      <c r="AF4332" s="33" t="s">
        <v>103</v>
      </c>
      <c r="AG4332" s="33"/>
      <c r="AM4332" s="164">
        <f t="shared" si="218"/>
        <v>46008</v>
      </c>
      <c r="AX4332" s="37">
        <f t="shared" si="215"/>
        <v>46012</v>
      </c>
      <c r="AY4332" s="1"/>
      <c r="AZ4332" s="1"/>
      <c r="BA4332" s="31"/>
      <c r="BB4332" s="31"/>
      <c r="BC4332" s="1"/>
      <c r="BD4332" s="1"/>
      <c r="BE4332" s="1"/>
      <c r="BF4332" s="1"/>
      <c r="BG4332" s="1"/>
      <c r="BT4332" s="37">
        <f t="shared" si="217"/>
        <v>46033</v>
      </c>
      <c r="BU4332" s="31"/>
      <c r="BW4332" s="33"/>
      <c r="BX4332" s="1"/>
      <c r="BY4332" s="1"/>
      <c r="BZ4332" s="1"/>
      <c r="CA4332" s="1"/>
      <c r="CB4332" s="1"/>
      <c r="CC4332" s="1"/>
      <c r="CE4332" s="1"/>
      <c r="CF4332" s="1"/>
      <c r="CG4332" s="1"/>
      <c r="CH4332" s="1"/>
      <c r="CI4332" s="1"/>
      <c r="CJ4332" s="1"/>
      <c r="CK4332" s="1"/>
      <c r="CL4332" s="1"/>
      <c r="CM4332" s="32"/>
      <c r="CN4332" s="1"/>
      <c r="CO4332" s="1"/>
    </row>
    <row r="4333" spans="1:93" ht="30" customHeight="1" x14ac:dyDescent="0.2">
      <c r="A4333" s="1">
        <v>4327</v>
      </c>
      <c r="B4333" s="1" t="s">
        <v>103</v>
      </c>
      <c r="C4333" s="1" t="s">
        <v>103</v>
      </c>
      <c r="D4333" s="1" t="s">
        <v>54</v>
      </c>
      <c r="E4333" s="1" t="s">
        <v>1012</v>
      </c>
      <c r="F4333" s="1" t="s">
        <v>103</v>
      </c>
      <c r="G4333" s="1"/>
      <c r="H4333" s="1"/>
      <c r="I4333" s="1" t="s">
        <v>76</v>
      </c>
      <c r="J4333" s="64">
        <v>83812</v>
      </c>
      <c r="K4333" s="76">
        <v>161001</v>
      </c>
      <c r="L4333" s="29">
        <v>46005</v>
      </c>
      <c r="M4333" s="29" t="s">
        <v>4163</v>
      </c>
      <c r="N4333" s="1" t="s">
        <v>25</v>
      </c>
      <c r="O4333" s="28" t="s">
        <v>84</v>
      </c>
      <c r="P4333" s="1" t="s">
        <v>87</v>
      </c>
      <c r="Q4333" s="76">
        <v>10</v>
      </c>
      <c r="R4333" s="1"/>
      <c r="T4333" s="1" t="s">
        <v>77</v>
      </c>
      <c r="U4333" s="1"/>
      <c r="V4333" s="1"/>
      <c r="AC4333" s="93" t="s">
        <v>103</v>
      </c>
      <c r="AD4333" s="69" t="s">
        <v>103</v>
      </c>
      <c r="AE4333" s="33" t="s">
        <v>103</v>
      </c>
      <c r="AF4333" s="33" t="s">
        <v>103</v>
      </c>
      <c r="AG4333" s="33"/>
      <c r="AM4333" s="164">
        <f t="shared" si="218"/>
        <v>46008</v>
      </c>
      <c r="AX4333" s="37">
        <f t="shared" si="215"/>
        <v>46012</v>
      </c>
      <c r="AY4333" s="1"/>
      <c r="AZ4333" s="1"/>
      <c r="BA4333" s="31"/>
      <c r="BB4333" s="31"/>
      <c r="BC4333" s="1"/>
      <c r="BD4333" s="1"/>
      <c r="BE4333" s="1"/>
      <c r="BF4333" s="1"/>
      <c r="BG4333" s="1"/>
      <c r="BT4333" s="37">
        <f t="shared" si="217"/>
        <v>46033</v>
      </c>
      <c r="BU4333" s="31"/>
      <c r="BW4333" s="33"/>
      <c r="BX4333" s="1"/>
      <c r="BY4333" s="1"/>
      <c r="BZ4333" s="1"/>
      <c r="CA4333" s="1"/>
      <c r="CB4333" s="1"/>
      <c r="CC4333" s="1"/>
      <c r="CE4333" s="1"/>
      <c r="CF4333" s="1"/>
      <c r="CG4333" s="1"/>
      <c r="CH4333" s="1"/>
      <c r="CI4333" s="1"/>
      <c r="CJ4333" s="1"/>
      <c r="CK4333" s="1"/>
      <c r="CL4333" s="1"/>
      <c r="CM4333" s="32"/>
      <c r="CN4333" s="1"/>
      <c r="CO4333" s="1"/>
    </row>
    <row r="4334" spans="1:93" ht="30" customHeight="1" x14ac:dyDescent="0.2">
      <c r="A4334" s="1">
        <v>4328</v>
      </c>
      <c r="B4334" s="1" t="s">
        <v>103</v>
      </c>
      <c r="C4334" s="1" t="s">
        <v>103</v>
      </c>
      <c r="D4334" s="1" t="s">
        <v>54</v>
      </c>
      <c r="E4334" s="1" t="s">
        <v>1012</v>
      </c>
      <c r="F4334" s="1" t="s">
        <v>103</v>
      </c>
      <c r="G4334" s="1"/>
      <c r="H4334" s="1"/>
      <c r="I4334" s="1" t="s">
        <v>76</v>
      </c>
      <c r="J4334" s="64">
        <v>83712</v>
      </c>
      <c r="K4334" s="76">
        <v>161003</v>
      </c>
      <c r="L4334" s="29">
        <v>46005</v>
      </c>
      <c r="M4334" s="29" t="s">
        <v>4163</v>
      </c>
      <c r="N4334" s="1" t="s">
        <v>25</v>
      </c>
      <c r="O4334" s="28" t="s">
        <v>84</v>
      </c>
      <c r="P4334" s="1" t="s">
        <v>87</v>
      </c>
      <c r="Q4334" s="76">
        <v>10</v>
      </c>
      <c r="R4334" s="1"/>
      <c r="T4334" s="1" t="s">
        <v>77</v>
      </c>
      <c r="U4334" s="1"/>
      <c r="V4334" s="1"/>
      <c r="AC4334" s="93" t="s">
        <v>103</v>
      </c>
      <c r="AD4334" s="69" t="s">
        <v>103</v>
      </c>
      <c r="AE4334" s="33" t="s">
        <v>103</v>
      </c>
      <c r="AF4334" s="33" t="s">
        <v>103</v>
      </c>
      <c r="AG4334" s="33"/>
      <c r="AM4334" s="164">
        <f t="shared" si="218"/>
        <v>46008</v>
      </c>
      <c r="AX4334" s="37">
        <f t="shared" si="215"/>
        <v>46012</v>
      </c>
      <c r="AY4334" s="1"/>
      <c r="AZ4334" s="1"/>
      <c r="BA4334" s="31"/>
      <c r="BB4334" s="31"/>
      <c r="BC4334" s="1"/>
      <c r="BD4334" s="1"/>
      <c r="BE4334" s="1"/>
      <c r="BF4334" s="1"/>
      <c r="BG4334" s="1"/>
      <c r="BT4334" s="37">
        <f t="shared" si="217"/>
        <v>46033</v>
      </c>
      <c r="BU4334" s="31"/>
      <c r="BW4334" s="33"/>
      <c r="BX4334" s="1"/>
      <c r="BY4334" s="1"/>
      <c r="BZ4334" s="1"/>
      <c r="CA4334" s="1"/>
      <c r="CB4334" s="1"/>
      <c r="CC4334" s="1"/>
      <c r="CE4334" s="1"/>
      <c r="CF4334" s="1"/>
      <c r="CG4334" s="1"/>
      <c r="CH4334" s="1"/>
      <c r="CI4334" s="1"/>
      <c r="CJ4334" s="1"/>
      <c r="CK4334" s="1"/>
      <c r="CL4334" s="1"/>
      <c r="CM4334" s="32"/>
      <c r="CN4334" s="1"/>
      <c r="CO4334" s="1"/>
    </row>
    <row r="4335" spans="1:93" ht="30" customHeight="1" x14ac:dyDescent="0.2">
      <c r="A4335" s="1">
        <v>4329</v>
      </c>
      <c r="B4335" s="1" t="s">
        <v>103</v>
      </c>
      <c r="C4335" s="1" t="s">
        <v>103</v>
      </c>
      <c r="D4335" s="1" t="s">
        <v>54</v>
      </c>
      <c r="E4335" s="1" t="s">
        <v>1012</v>
      </c>
      <c r="F4335" s="1" t="s">
        <v>103</v>
      </c>
      <c r="G4335" s="1"/>
      <c r="H4335" s="1"/>
      <c r="I4335" s="1" t="s">
        <v>76</v>
      </c>
      <c r="J4335" s="64">
        <v>82612</v>
      </c>
      <c r="K4335" s="76">
        <v>161016</v>
      </c>
      <c r="L4335" s="29">
        <v>46005</v>
      </c>
      <c r="M4335" s="29" t="s">
        <v>4163</v>
      </c>
      <c r="N4335" s="1" t="s">
        <v>25</v>
      </c>
      <c r="O4335" s="28" t="s">
        <v>84</v>
      </c>
      <c r="P4335" s="1" t="s">
        <v>87</v>
      </c>
      <c r="Q4335" s="76">
        <v>10</v>
      </c>
      <c r="R4335" s="1"/>
      <c r="T4335" s="1" t="s">
        <v>77</v>
      </c>
      <c r="U4335" s="1"/>
      <c r="V4335" s="1"/>
      <c r="AC4335" s="93" t="s">
        <v>103</v>
      </c>
      <c r="AD4335" s="69" t="s">
        <v>103</v>
      </c>
      <c r="AE4335" s="33" t="s">
        <v>103</v>
      </c>
      <c r="AF4335" s="33" t="s">
        <v>103</v>
      </c>
      <c r="AG4335" s="33"/>
      <c r="AM4335" s="164">
        <f t="shared" si="218"/>
        <v>46008</v>
      </c>
      <c r="AX4335" s="37">
        <f t="shared" si="215"/>
        <v>46012</v>
      </c>
      <c r="AY4335" s="1"/>
      <c r="AZ4335" s="1"/>
      <c r="BA4335" s="31"/>
      <c r="BB4335" s="31"/>
      <c r="BC4335" s="1"/>
      <c r="BD4335" s="1"/>
      <c r="BE4335" s="1"/>
      <c r="BF4335" s="1"/>
      <c r="BG4335" s="1"/>
      <c r="BT4335" s="37">
        <f t="shared" si="217"/>
        <v>46033</v>
      </c>
      <c r="BU4335" s="31"/>
      <c r="BW4335" s="33"/>
      <c r="BX4335" s="1"/>
      <c r="BY4335" s="1"/>
      <c r="BZ4335" s="1"/>
      <c r="CA4335" s="1"/>
      <c r="CB4335" s="1"/>
      <c r="CC4335" s="1"/>
      <c r="CE4335" s="1"/>
      <c r="CF4335" s="1"/>
      <c r="CG4335" s="1"/>
      <c r="CH4335" s="1"/>
      <c r="CI4335" s="1"/>
      <c r="CJ4335" s="1"/>
      <c r="CK4335" s="1"/>
      <c r="CL4335" s="1"/>
      <c r="CM4335" s="32"/>
      <c r="CN4335" s="1"/>
      <c r="CO4335" s="1"/>
    </row>
    <row r="4336" spans="1:93" ht="30" customHeight="1" x14ac:dyDescent="0.2">
      <c r="A4336" s="1">
        <v>4330</v>
      </c>
      <c r="B4336" s="1" t="s">
        <v>103</v>
      </c>
      <c r="C4336" s="1" t="s">
        <v>103</v>
      </c>
      <c r="D4336" s="1" t="s">
        <v>54</v>
      </c>
      <c r="E4336" s="1" t="s">
        <v>1012</v>
      </c>
      <c r="F4336" s="1" t="s">
        <v>103</v>
      </c>
      <c r="G4336" s="1"/>
      <c r="H4336" s="1"/>
      <c r="I4336" s="1" t="s">
        <v>76</v>
      </c>
      <c r="J4336" s="64">
        <v>84312</v>
      </c>
      <c r="K4336" s="76">
        <v>161027</v>
      </c>
      <c r="L4336" s="29">
        <v>46005</v>
      </c>
      <c r="M4336" s="29" t="s">
        <v>4163</v>
      </c>
      <c r="N4336" s="1" t="s">
        <v>25</v>
      </c>
      <c r="O4336" s="28" t="s">
        <v>84</v>
      </c>
      <c r="P4336" s="1" t="s">
        <v>87</v>
      </c>
      <c r="Q4336" s="76">
        <v>10</v>
      </c>
      <c r="R4336" s="1"/>
      <c r="T4336" s="1" t="s">
        <v>77</v>
      </c>
      <c r="U4336" s="1"/>
      <c r="V4336" s="1"/>
      <c r="AC4336" s="93" t="s">
        <v>103</v>
      </c>
      <c r="AD4336" s="69" t="s">
        <v>103</v>
      </c>
      <c r="AE4336" s="33" t="s">
        <v>103</v>
      </c>
      <c r="AF4336" s="33" t="s">
        <v>103</v>
      </c>
      <c r="AG4336" s="33"/>
      <c r="AM4336" s="164">
        <f t="shared" si="218"/>
        <v>46008</v>
      </c>
      <c r="AX4336" s="37">
        <f t="shared" si="215"/>
        <v>46012</v>
      </c>
      <c r="AY4336" s="1"/>
      <c r="AZ4336" s="1"/>
      <c r="BA4336" s="31"/>
      <c r="BB4336" s="31"/>
      <c r="BC4336" s="1"/>
      <c r="BD4336" s="1"/>
      <c r="BE4336" s="1"/>
      <c r="BF4336" s="1"/>
      <c r="BG4336" s="1"/>
      <c r="BT4336" s="37">
        <f t="shared" si="217"/>
        <v>46033</v>
      </c>
      <c r="BU4336" s="31"/>
      <c r="BW4336" s="33"/>
      <c r="BX4336" s="1"/>
      <c r="BY4336" s="1"/>
      <c r="BZ4336" s="1"/>
      <c r="CA4336" s="1"/>
      <c r="CB4336" s="1"/>
      <c r="CC4336" s="1"/>
      <c r="CE4336" s="1"/>
      <c r="CF4336" s="1"/>
      <c r="CG4336" s="1"/>
      <c r="CH4336" s="1"/>
      <c r="CI4336" s="1"/>
      <c r="CJ4336" s="1"/>
      <c r="CK4336" s="1"/>
      <c r="CL4336" s="1"/>
      <c r="CM4336" s="32"/>
      <c r="CN4336" s="1"/>
      <c r="CO4336" s="1"/>
    </row>
    <row r="4337" spans="1:93" ht="30" customHeight="1" x14ac:dyDescent="0.2">
      <c r="A4337" s="1">
        <v>4331</v>
      </c>
      <c r="B4337" s="1" t="s">
        <v>103</v>
      </c>
      <c r="C4337" s="1" t="s">
        <v>103</v>
      </c>
      <c r="D4337" s="1" t="s">
        <v>54</v>
      </c>
      <c r="E4337" s="1" t="s">
        <v>1012</v>
      </c>
      <c r="F4337" s="1" t="s">
        <v>103</v>
      </c>
      <c r="G4337" s="1"/>
      <c r="H4337" s="1"/>
      <c r="I4337" s="1" t="s">
        <v>76</v>
      </c>
      <c r="J4337" s="64">
        <v>82012</v>
      </c>
      <c r="K4337" s="76">
        <v>161029</v>
      </c>
      <c r="L4337" s="29">
        <v>46005</v>
      </c>
      <c r="M4337" s="29" t="s">
        <v>4163</v>
      </c>
      <c r="N4337" s="1" t="s">
        <v>25</v>
      </c>
      <c r="O4337" s="28" t="s">
        <v>84</v>
      </c>
      <c r="P4337" s="1" t="s">
        <v>87</v>
      </c>
      <c r="Q4337" s="76">
        <v>10</v>
      </c>
      <c r="R4337" s="1"/>
      <c r="T4337" s="1" t="s">
        <v>77</v>
      </c>
      <c r="U4337" s="1"/>
      <c r="V4337" s="1"/>
      <c r="AC4337" s="93" t="s">
        <v>103</v>
      </c>
      <c r="AD4337" s="69" t="s">
        <v>103</v>
      </c>
      <c r="AE4337" s="33" t="s">
        <v>103</v>
      </c>
      <c r="AF4337" s="33" t="s">
        <v>103</v>
      </c>
      <c r="AG4337" s="33"/>
      <c r="AM4337" s="164">
        <f t="shared" si="218"/>
        <v>46008</v>
      </c>
      <c r="AX4337" s="37">
        <f t="shared" si="215"/>
        <v>46012</v>
      </c>
      <c r="AY4337" s="1"/>
      <c r="AZ4337" s="1"/>
      <c r="BA4337" s="31"/>
      <c r="BB4337" s="31"/>
      <c r="BC4337" s="1"/>
      <c r="BD4337" s="1"/>
      <c r="BE4337" s="1"/>
      <c r="BF4337" s="1"/>
      <c r="BG4337" s="1"/>
      <c r="BT4337" s="37">
        <f t="shared" si="217"/>
        <v>46033</v>
      </c>
      <c r="BU4337" s="31"/>
      <c r="BW4337" s="33"/>
      <c r="BX4337" s="1"/>
      <c r="BY4337" s="1"/>
      <c r="BZ4337" s="1"/>
      <c r="CA4337" s="1"/>
      <c r="CB4337" s="1"/>
      <c r="CC4337" s="1"/>
      <c r="CE4337" s="1"/>
      <c r="CF4337" s="1"/>
      <c r="CG4337" s="1"/>
      <c r="CH4337" s="1"/>
      <c r="CI4337" s="1"/>
      <c r="CJ4337" s="1"/>
      <c r="CK4337" s="1"/>
      <c r="CL4337" s="1"/>
      <c r="CM4337" s="32"/>
      <c r="CN4337" s="1"/>
      <c r="CO4337" s="1"/>
    </row>
    <row r="4338" spans="1:93" ht="30" customHeight="1" x14ac:dyDescent="0.2">
      <c r="A4338" s="1">
        <v>4332</v>
      </c>
      <c r="B4338" s="1" t="s">
        <v>993</v>
      </c>
      <c r="C4338" s="1" t="s">
        <v>994</v>
      </c>
      <c r="D4338" s="1" t="s">
        <v>995</v>
      </c>
      <c r="E4338" s="1" t="s">
        <v>732</v>
      </c>
      <c r="F4338" s="1" t="s">
        <v>74</v>
      </c>
      <c r="G4338" s="1">
        <v>8</v>
      </c>
      <c r="H4338" s="1" t="s">
        <v>341</v>
      </c>
      <c r="I4338" s="1" t="s">
        <v>114</v>
      </c>
      <c r="J4338" s="64">
        <v>554</v>
      </c>
      <c r="K4338" s="76">
        <v>2310751</v>
      </c>
      <c r="L4338" s="29">
        <v>46006</v>
      </c>
      <c r="M4338" s="29" t="s">
        <v>4163</v>
      </c>
      <c r="N4338" s="1" t="s">
        <v>478</v>
      </c>
      <c r="O4338" s="28" t="s">
        <v>634</v>
      </c>
      <c r="P4338" s="1" t="s">
        <v>323</v>
      </c>
      <c r="Q4338" s="76">
        <v>12</v>
      </c>
      <c r="R4338" s="1"/>
      <c r="S4338" s="1">
        <v>6</v>
      </c>
      <c r="T4338" s="1" t="s">
        <v>115</v>
      </c>
      <c r="U4338" s="1"/>
      <c r="V4338" s="1"/>
      <c r="AC4338" s="93">
        <v>23</v>
      </c>
      <c r="AD4338" s="69">
        <v>250</v>
      </c>
      <c r="AE4338" s="33" t="s">
        <v>103</v>
      </c>
      <c r="AF4338" s="33" t="s">
        <v>103</v>
      </c>
      <c r="AG4338" s="33"/>
      <c r="AM4338" s="164">
        <f t="shared" si="218"/>
        <v>46009</v>
      </c>
      <c r="AX4338" s="37">
        <f t="shared" si="215"/>
        <v>46013</v>
      </c>
      <c r="AY4338" s="1" t="s">
        <v>1738</v>
      </c>
      <c r="AZ4338" s="183" t="s">
        <v>1737</v>
      </c>
      <c r="BA4338" s="180">
        <v>50.7</v>
      </c>
      <c r="BB4338" s="180">
        <v>49.9</v>
      </c>
      <c r="BC4338" s="180">
        <v>48.5</v>
      </c>
      <c r="BD4338" s="180">
        <v>47.1</v>
      </c>
      <c r="BE4338" s="180">
        <v>49.4</v>
      </c>
      <c r="BF4338" s="180">
        <v>47.8</v>
      </c>
      <c r="BG4338" s="180">
        <f>AVERAGE(BA4338:BF4341)</f>
        <v>48.9</v>
      </c>
      <c r="BT4338" s="37">
        <f t="shared" si="217"/>
        <v>46034</v>
      </c>
      <c r="BU4338" s="31" t="s">
        <v>1738</v>
      </c>
      <c r="BV4338" s="183" t="s">
        <v>1739</v>
      </c>
      <c r="BW4338" s="191">
        <v>61.2</v>
      </c>
      <c r="BX4338" s="180">
        <v>59.8</v>
      </c>
      <c r="BY4338" s="180">
        <v>59.7</v>
      </c>
      <c r="BZ4338" s="180">
        <v>61.7</v>
      </c>
      <c r="CA4338" s="180">
        <v>59.4</v>
      </c>
      <c r="CB4338" s="180">
        <v>61.3</v>
      </c>
      <c r="CC4338" s="180">
        <f>AVERAGE(BW4338:CB4341)</f>
        <v>60.516666666666659</v>
      </c>
      <c r="CE4338" s="1"/>
      <c r="CF4338" s="1"/>
      <c r="CG4338" s="1"/>
      <c r="CH4338" s="1"/>
      <c r="CI4338" s="1"/>
      <c r="CJ4338" s="1"/>
      <c r="CK4338" s="1"/>
      <c r="CL4338" s="1"/>
      <c r="CM4338" s="32"/>
      <c r="CN4338" s="1"/>
      <c r="CO4338" s="1"/>
    </row>
    <row r="4339" spans="1:93" ht="30" customHeight="1" x14ac:dyDescent="0.2">
      <c r="A4339" s="1">
        <v>4333</v>
      </c>
      <c r="B4339" s="1" t="s">
        <v>993</v>
      </c>
      <c r="C4339" s="1" t="s">
        <v>994</v>
      </c>
      <c r="D4339" s="1" t="s">
        <v>995</v>
      </c>
      <c r="E4339" s="1" t="s">
        <v>732</v>
      </c>
      <c r="F4339" s="1" t="s">
        <v>74</v>
      </c>
      <c r="G4339" s="1">
        <v>8</v>
      </c>
      <c r="H4339" s="1" t="s">
        <v>341</v>
      </c>
      <c r="I4339" s="1" t="s">
        <v>114</v>
      </c>
      <c r="J4339" s="64">
        <v>553</v>
      </c>
      <c r="K4339" s="76">
        <v>2308012</v>
      </c>
      <c r="L4339" s="29">
        <v>46006</v>
      </c>
      <c r="M4339" s="29" t="s">
        <v>4163</v>
      </c>
      <c r="N4339" s="1" t="s">
        <v>478</v>
      </c>
      <c r="O4339" s="28" t="s">
        <v>634</v>
      </c>
      <c r="P4339" s="1" t="s">
        <v>323</v>
      </c>
      <c r="Q4339" s="76">
        <v>12</v>
      </c>
      <c r="R4339" s="1"/>
      <c r="T4339" s="1" t="s">
        <v>115</v>
      </c>
      <c r="U4339" s="1"/>
      <c r="V4339" s="1"/>
      <c r="AC4339" s="93">
        <v>22.5</v>
      </c>
      <c r="AD4339" s="69">
        <v>210</v>
      </c>
      <c r="AE4339" s="33" t="s">
        <v>103</v>
      </c>
      <c r="AF4339" s="33" t="s">
        <v>103</v>
      </c>
      <c r="AG4339" s="33"/>
      <c r="AM4339" s="164">
        <f t="shared" si="218"/>
        <v>46009</v>
      </c>
      <c r="AX4339" s="37">
        <f t="shared" si="215"/>
        <v>46013</v>
      </c>
      <c r="AY4339" s="1" t="s">
        <v>1738</v>
      </c>
      <c r="AZ4339" s="183"/>
      <c r="BA4339" s="184"/>
      <c r="BB4339" s="184"/>
      <c r="BC4339" s="184"/>
      <c r="BD4339" s="184"/>
      <c r="BE4339" s="184"/>
      <c r="BF4339" s="184"/>
      <c r="BG4339" s="184"/>
      <c r="BT4339" s="37">
        <f t="shared" si="217"/>
        <v>46034</v>
      </c>
      <c r="BU4339" s="31" t="s">
        <v>1738</v>
      </c>
      <c r="BV4339" s="183"/>
      <c r="BW4339" s="207"/>
      <c r="BX4339" s="184"/>
      <c r="BY4339" s="184"/>
      <c r="BZ4339" s="184"/>
      <c r="CA4339" s="184"/>
      <c r="CB4339" s="184"/>
      <c r="CC4339" s="184"/>
      <c r="CE4339" s="1"/>
      <c r="CF4339" s="1"/>
      <c r="CG4339" s="1"/>
      <c r="CH4339" s="1"/>
      <c r="CI4339" s="1"/>
      <c r="CJ4339" s="1"/>
      <c r="CK4339" s="1"/>
      <c r="CL4339" s="1"/>
      <c r="CM4339" s="32"/>
      <c r="CN4339" s="1"/>
      <c r="CO4339" s="1"/>
    </row>
    <row r="4340" spans="1:93" ht="30" customHeight="1" x14ac:dyDescent="0.2">
      <c r="A4340" s="1">
        <v>4334</v>
      </c>
      <c r="B4340" s="1" t="s">
        <v>993</v>
      </c>
      <c r="C4340" s="1" t="s">
        <v>994</v>
      </c>
      <c r="D4340" s="1" t="s">
        <v>995</v>
      </c>
      <c r="E4340" s="1" t="s">
        <v>732</v>
      </c>
      <c r="F4340" s="1" t="s">
        <v>74</v>
      </c>
      <c r="G4340" s="1">
        <v>8</v>
      </c>
      <c r="H4340" s="1" t="s">
        <v>341</v>
      </c>
      <c r="I4340" s="1" t="s">
        <v>114</v>
      </c>
      <c r="J4340" s="64">
        <v>558</v>
      </c>
      <c r="K4340" s="76">
        <v>2310758</v>
      </c>
      <c r="L4340" s="29">
        <v>46006</v>
      </c>
      <c r="M4340" s="29" t="s">
        <v>4163</v>
      </c>
      <c r="N4340" s="1" t="s">
        <v>478</v>
      </c>
      <c r="O4340" s="28" t="s">
        <v>634</v>
      </c>
      <c r="P4340" s="1" t="s">
        <v>323</v>
      </c>
      <c r="Q4340" s="76">
        <v>12</v>
      </c>
      <c r="R4340" s="1"/>
      <c r="S4340" s="1">
        <v>6</v>
      </c>
      <c r="T4340" s="1" t="s">
        <v>115</v>
      </c>
      <c r="U4340" s="1"/>
      <c r="V4340" s="1"/>
      <c r="AC4340" s="93">
        <v>23</v>
      </c>
      <c r="AD4340" s="69">
        <v>230</v>
      </c>
      <c r="AE4340" s="33" t="s">
        <v>103</v>
      </c>
      <c r="AF4340" s="33" t="s">
        <v>103</v>
      </c>
      <c r="AG4340" s="33"/>
      <c r="AM4340" s="164">
        <f t="shared" si="218"/>
        <v>46009</v>
      </c>
      <c r="AX4340" s="37">
        <f t="shared" si="215"/>
        <v>46013</v>
      </c>
      <c r="AY4340" s="1" t="s">
        <v>1738</v>
      </c>
      <c r="AZ4340" s="183"/>
      <c r="BA4340" s="184"/>
      <c r="BB4340" s="184"/>
      <c r="BC4340" s="184"/>
      <c r="BD4340" s="184"/>
      <c r="BE4340" s="184"/>
      <c r="BF4340" s="184"/>
      <c r="BG4340" s="184"/>
      <c r="BT4340" s="37">
        <f t="shared" si="217"/>
        <v>46034</v>
      </c>
      <c r="BU4340" s="31" t="s">
        <v>1738</v>
      </c>
      <c r="BV4340" s="183"/>
      <c r="BW4340" s="207"/>
      <c r="BX4340" s="184"/>
      <c r="BY4340" s="184"/>
      <c r="BZ4340" s="184"/>
      <c r="CA4340" s="184"/>
      <c r="CB4340" s="184"/>
      <c r="CC4340" s="184"/>
      <c r="CE4340" s="1"/>
      <c r="CF4340" s="1"/>
      <c r="CG4340" s="1"/>
      <c r="CH4340" s="1"/>
      <c r="CI4340" s="1"/>
      <c r="CJ4340" s="1"/>
      <c r="CK4340" s="1"/>
      <c r="CL4340" s="1"/>
      <c r="CM4340" s="32"/>
      <c r="CN4340" s="1"/>
      <c r="CO4340" s="1"/>
    </row>
    <row r="4341" spans="1:93" ht="30" customHeight="1" x14ac:dyDescent="0.2">
      <c r="A4341" s="1">
        <v>4335</v>
      </c>
      <c r="B4341" s="1" t="s">
        <v>993</v>
      </c>
      <c r="C4341" s="1" t="s">
        <v>994</v>
      </c>
      <c r="D4341" s="1" t="s">
        <v>995</v>
      </c>
      <c r="E4341" s="1" t="s">
        <v>732</v>
      </c>
      <c r="F4341" s="1" t="s">
        <v>74</v>
      </c>
      <c r="G4341" s="1">
        <v>8</v>
      </c>
      <c r="H4341" s="1" t="s">
        <v>341</v>
      </c>
      <c r="I4341" s="1" t="s">
        <v>114</v>
      </c>
      <c r="J4341" s="64">
        <v>557</v>
      </c>
      <c r="K4341" s="76">
        <v>2308019</v>
      </c>
      <c r="L4341" s="29">
        <v>46006</v>
      </c>
      <c r="M4341" s="29" t="s">
        <v>4163</v>
      </c>
      <c r="N4341" s="1" t="s">
        <v>478</v>
      </c>
      <c r="O4341" s="28" t="s">
        <v>634</v>
      </c>
      <c r="P4341" s="1" t="s">
        <v>323</v>
      </c>
      <c r="Q4341" s="76">
        <v>9</v>
      </c>
      <c r="R4341" s="1"/>
      <c r="T4341" s="1" t="s">
        <v>115</v>
      </c>
      <c r="U4341" s="1"/>
      <c r="V4341" s="1"/>
      <c r="AC4341" s="93">
        <v>24</v>
      </c>
      <c r="AD4341" s="69">
        <v>230</v>
      </c>
      <c r="AE4341" s="33" t="s">
        <v>103</v>
      </c>
      <c r="AF4341" s="33" t="s">
        <v>103</v>
      </c>
      <c r="AG4341" s="33"/>
      <c r="AM4341" s="164">
        <f t="shared" si="218"/>
        <v>46009</v>
      </c>
      <c r="AX4341" s="37">
        <f t="shared" si="215"/>
        <v>46013</v>
      </c>
      <c r="AY4341" s="1" t="s">
        <v>1738</v>
      </c>
      <c r="AZ4341" s="183"/>
      <c r="BA4341" s="181"/>
      <c r="BB4341" s="181"/>
      <c r="BC4341" s="181"/>
      <c r="BD4341" s="181"/>
      <c r="BE4341" s="181"/>
      <c r="BF4341" s="181"/>
      <c r="BG4341" s="181"/>
      <c r="BT4341" s="37">
        <f t="shared" si="217"/>
        <v>46034</v>
      </c>
      <c r="BU4341" s="31" t="s">
        <v>1738</v>
      </c>
      <c r="BV4341" s="183"/>
      <c r="BW4341" s="192"/>
      <c r="BX4341" s="181"/>
      <c r="BY4341" s="181"/>
      <c r="BZ4341" s="181"/>
      <c r="CA4341" s="181"/>
      <c r="CB4341" s="181"/>
      <c r="CC4341" s="181"/>
      <c r="CE4341" s="1"/>
      <c r="CF4341" s="1"/>
      <c r="CG4341" s="1"/>
      <c r="CH4341" s="1"/>
      <c r="CI4341" s="1"/>
      <c r="CJ4341" s="1"/>
      <c r="CK4341" s="1"/>
      <c r="CL4341" s="1"/>
      <c r="CM4341" s="32"/>
      <c r="CN4341" s="1"/>
      <c r="CO4341" s="1"/>
    </row>
    <row r="4342" spans="1:93" ht="30" customHeight="1" x14ac:dyDescent="0.2">
      <c r="A4342" s="1">
        <v>4336</v>
      </c>
      <c r="B4342" s="1" t="s">
        <v>1026</v>
      </c>
      <c r="C4342" s="1" t="s">
        <v>1027</v>
      </c>
      <c r="D4342" s="1" t="s">
        <v>1028</v>
      </c>
      <c r="E4342" s="1" t="s">
        <v>1029</v>
      </c>
      <c r="F4342" s="1" t="s">
        <v>74</v>
      </c>
      <c r="G4342" s="1">
        <v>9</v>
      </c>
      <c r="H4342" s="1" t="s">
        <v>341</v>
      </c>
      <c r="I4342" s="1" t="s">
        <v>114</v>
      </c>
      <c r="J4342" s="64">
        <v>407</v>
      </c>
      <c r="K4342" s="76">
        <v>2308072</v>
      </c>
      <c r="L4342" s="29">
        <v>46007</v>
      </c>
      <c r="M4342" s="29" t="s">
        <v>4163</v>
      </c>
      <c r="N4342" s="1" t="s">
        <v>478</v>
      </c>
      <c r="O4342" s="28" t="s">
        <v>225</v>
      </c>
      <c r="P4342" s="1" t="s">
        <v>216</v>
      </c>
      <c r="Q4342" s="76">
        <v>9</v>
      </c>
      <c r="R4342" s="1" t="s">
        <v>537</v>
      </c>
      <c r="S4342" s="1">
        <v>6</v>
      </c>
      <c r="T4342" s="1" t="s">
        <v>115</v>
      </c>
      <c r="U4342" s="1"/>
      <c r="V4342" s="1"/>
      <c r="AC4342" s="93">
        <v>19.5</v>
      </c>
      <c r="AD4342" s="69">
        <v>220</v>
      </c>
      <c r="AE4342" s="33" t="s">
        <v>103</v>
      </c>
      <c r="AF4342" s="33" t="s">
        <v>103</v>
      </c>
      <c r="AG4342" s="33"/>
      <c r="AM4342" s="31">
        <f t="shared" si="218"/>
        <v>46010</v>
      </c>
      <c r="AX4342" s="37">
        <f t="shared" si="215"/>
        <v>46014</v>
      </c>
      <c r="AY4342" s="1" t="s">
        <v>1751</v>
      </c>
      <c r="AZ4342" s="183" t="s">
        <v>1752</v>
      </c>
      <c r="BA4342" s="180">
        <v>42.8</v>
      </c>
      <c r="BB4342" s="180">
        <v>43.5</v>
      </c>
      <c r="BC4342" s="180">
        <v>41.7</v>
      </c>
      <c r="BD4342" s="180">
        <v>41.3</v>
      </c>
      <c r="BE4342" s="180">
        <v>41.9</v>
      </c>
      <c r="BF4342" s="180">
        <v>44.6</v>
      </c>
      <c r="BG4342" s="180"/>
      <c r="BT4342" s="37">
        <f t="shared" si="217"/>
        <v>46035</v>
      </c>
      <c r="BU4342" s="31" t="s">
        <v>1751</v>
      </c>
      <c r="BV4342" s="183" t="s">
        <v>1754</v>
      </c>
      <c r="BW4342" s="191">
        <v>49.1</v>
      </c>
      <c r="BX4342" s="180">
        <v>50.5</v>
      </c>
      <c r="BY4342" s="180">
        <v>49.3</v>
      </c>
      <c r="BZ4342" s="180">
        <v>50.8</v>
      </c>
      <c r="CA4342" s="180">
        <v>49.7</v>
      </c>
      <c r="CB4342" s="180">
        <v>51.4</v>
      </c>
      <c r="CC4342" s="180"/>
      <c r="CE4342" s="1"/>
      <c r="CF4342" s="1"/>
      <c r="CG4342" s="1"/>
      <c r="CH4342" s="1"/>
      <c r="CI4342" s="1"/>
      <c r="CJ4342" s="1"/>
      <c r="CK4342" s="1"/>
      <c r="CL4342" s="1"/>
      <c r="CM4342" s="32"/>
      <c r="CN4342" s="1"/>
      <c r="CO4342" s="1"/>
    </row>
    <row r="4343" spans="1:93" ht="30" customHeight="1" x14ac:dyDescent="0.2">
      <c r="A4343" s="1">
        <v>4337</v>
      </c>
      <c r="B4343" s="1" t="s">
        <v>1026</v>
      </c>
      <c r="C4343" s="1" t="s">
        <v>1027</v>
      </c>
      <c r="D4343" s="1" t="s">
        <v>1028</v>
      </c>
      <c r="E4343" s="1" t="s">
        <v>1029</v>
      </c>
      <c r="F4343" s="1" t="s">
        <v>74</v>
      </c>
      <c r="G4343" s="1">
        <v>9</v>
      </c>
      <c r="H4343" s="1" t="s">
        <v>341</v>
      </c>
      <c r="I4343" s="1" t="s">
        <v>114</v>
      </c>
      <c r="J4343" s="64">
        <v>437</v>
      </c>
      <c r="K4343" s="76">
        <v>2310829</v>
      </c>
      <c r="L4343" s="29">
        <v>46007</v>
      </c>
      <c r="M4343" s="29" t="s">
        <v>4163</v>
      </c>
      <c r="N4343" s="1" t="s">
        <v>478</v>
      </c>
      <c r="O4343" s="28" t="s">
        <v>225</v>
      </c>
      <c r="P4343" s="1" t="s">
        <v>216</v>
      </c>
      <c r="Q4343" s="76">
        <v>9</v>
      </c>
      <c r="R4343" s="1" t="s">
        <v>537</v>
      </c>
      <c r="T4343" s="1" t="s">
        <v>115</v>
      </c>
      <c r="U4343" s="1"/>
      <c r="V4343" s="1"/>
      <c r="AC4343" s="93">
        <v>19</v>
      </c>
      <c r="AD4343" s="69">
        <v>200</v>
      </c>
      <c r="AE4343" s="33" t="s">
        <v>103</v>
      </c>
      <c r="AF4343" s="33" t="s">
        <v>103</v>
      </c>
      <c r="AG4343" s="33"/>
      <c r="AM4343" s="31"/>
      <c r="AX4343" s="37">
        <f t="shared" si="215"/>
        <v>46014</v>
      </c>
      <c r="AY4343" s="1" t="s">
        <v>1751</v>
      </c>
      <c r="AZ4343" s="183"/>
      <c r="BA4343" s="184"/>
      <c r="BB4343" s="184"/>
      <c r="BC4343" s="184"/>
      <c r="BD4343" s="184"/>
      <c r="BE4343" s="184"/>
      <c r="BF4343" s="184"/>
      <c r="BG4343" s="184"/>
      <c r="BT4343" s="37">
        <f t="shared" si="217"/>
        <v>46035</v>
      </c>
      <c r="BU4343" s="31" t="s">
        <v>1751</v>
      </c>
      <c r="BV4343" s="183"/>
      <c r="BW4343" s="207"/>
      <c r="BX4343" s="184"/>
      <c r="BY4343" s="184"/>
      <c r="BZ4343" s="184"/>
      <c r="CA4343" s="184"/>
      <c r="CB4343" s="184"/>
      <c r="CC4343" s="184"/>
      <c r="CE4343" s="1"/>
      <c r="CF4343" s="1"/>
      <c r="CG4343" s="1"/>
      <c r="CH4343" s="1"/>
      <c r="CI4343" s="1"/>
      <c r="CJ4343" s="1"/>
      <c r="CK4343" s="1"/>
      <c r="CL4343" s="1"/>
      <c r="CM4343" s="32"/>
      <c r="CN4343" s="1"/>
      <c r="CO4343" s="1"/>
    </row>
    <row r="4344" spans="1:93" ht="30" customHeight="1" x14ac:dyDescent="0.2">
      <c r="A4344" s="1">
        <v>4338</v>
      </c>
      <c r="B4344" s="1" t="s">
        <v>1026</v>
      </c>
      <c r="C4344" s="1" t="s">
        <v>1027</v>
      </c>
      <c r="D4344" s="1" t="s">
        <v>1028</v>
      </c>
      <c r="E4344" s="1" t="s">
        <v>1029</v>
      </c>
      <c r="F4344" s="1" t="s">
        <v>74</v>
      </c>
      <c r="G4344" s="1">
        <v>9</v>
      </c>
      <c r="H4344" s="1" t="s">
        <v>341</v>
      </c>
      <c r="I4344" s="1" t="s">
        <v>114</v>
      </c>
      <c r="J4344" s="64">
        <v>558</v>
      </c>
      <c r="K4344" s="76">
        <v>2308073</v>
      </c>
      <c r="L4344" s="29">
        <v>46007</v>
      </c>
      <c r="M4344" s="29" t="s">
        <v>4163</v>
      </c>
      <c r="N4344" s="1" t="s">
        <v>478</v>
      </c>
      <c r="O4344" s="28" t="s">
        <v>225</v>
      </c>
      <c r="P4344" s="1" t="s">
        <v>216</v>
      </c>
      <c r="Q4344" s="76">
        <v>12</v>
      </c>
      <c r="R4344" s="1" t="s">
        <v>537</v>
      </c>
      <c r="T4344" s="1" t="s">
        <v>115</v>
      </c>
      <c r="U4344" s="1"/>
      <c r="V4344" s="1"/>
      <c r="AC4344" s="93">
        <v>20.5</v>
      </c>
      <c r="AD4344" s="69">
        <v>220</v>
      </c>
      <c r="AE4344" s="33" t="s">
        <v>103</v>
      </c>
      <c r="AF4344" s="33" t="s">
        <v>103</v>
      </c>
      <c r="AG4344" s="33"/>
      <c r="AM4344" s="31"/>
      <c r="AX4344" s="37">
        <f t="shared" si="215"/>
        <v>46014</v>
      </c>
      <c r="AY4344" s="1" t="s">
        <v>1751</v>
      </c>
      <c r="AZ4344" s="183"/>
      <c r="BA4344" s="184"/>
      <c r="BB4344" s="184"/>
      <c r="BC4344" s="184"/>
      <c r="BD4344" s="184"/>
      <c r="BE4344" s="184"/>
      <c r="BF4344" s="184"/>
      <c r="BG4344" s="184"/>
      <c r="BT4344" s="37">
        <f t="shared" si="217"/>
        <v>46035</v>
      </c>
      <c r="BU4344" s="31" t="s">
        <v>1751</v>
      </c>
      <c r="BV4344" s="183"/>
      <c r="BW4344" s="207"/>
      <c r="BX4344" s="184"/>
      <c r="BY4344" s="184"/>
      <c r="BZ4344" s="184"/>
      <c r="CA4344" s="184"/>
      <c r="CB4344" s="184"/>
      <c r="CC4344" s="184"/>
      <c r="CE4344" s="1"/>
      <c r="CF4344" s="1"/>
      <c r="CG4344" s="1"/>
      <c r="CH4344" s="1"/>
      <c r="CI4344" s="1"/>
      <c r="CJ4344" s="1"/>
      <c r="CK4344" s="1"/>
      <c r="CL4344" s="1"/>
      <c r="CM4344" s="1"/>
      <c r="CN4344" s="1"/>
      <c r="CO4344" s="1"/>
    </row>
    <row r="4345" spans="1:93" ht="30" customHeight="1" x14ac:dyDescent="0.2">
      <c r="A4345" s="1">
        <v>4339</v>
      </c>
      <c r="B4345" s="1" t="s">
        <v>1026</v>
      </c>
      <c r="C4345" s="1" t="s">
        <v>1027</v>
      </c>
      <c r="D4345" s="1" t="s">
        <v>1028</v>
      </c>
      <c r="E4345" s="1" t="s">
        <v>1029</v>
      </c>
      <c r="F4345" s="1" t="s">
        <v>74</v>
      </c>
      <c r="G4345" s="1">
        <v>9</v>
      </c>
      <c r="H4345" s="1" t="s">
        <v>341</v>
      </c>
      <c r="I4345" s="1" t="s">
        <v>114</v>
      </c>
      <c r="J4345" s="64">
        <v>553</v>
      </c>
      <c r="K4345" s="76">
        <v>2310830</v>
      </c>
      <c r="L4345" s="29">
        <v>46007</v>
      </c>
      <c r="M4345" s="29" t="s">
        <v>4163</v>
      </c>
      <c r="N4345" s="1" t="s">
        <v>478</v>
      </c>
      <c r="O4345" s="28" t="s">
        <v>225</v>
      </c>
      <c r="P4345" s="1" t="s">
        <v>216</v>
      </c>
      <c r="Q4345" s="76">
        <v>12</v>
      </c>
      <c r="R4345" s="1" t="s">
        <v>537</v>
      </c>
      <c r="T4345" s="1" t="s">
        <v>115</v>
      </c>
      <c r="U4345" s="1"/>
      <c r="V4345" s="1"/>
      <c r="AC4345" s="93">
        <v>20</v>
      </c>
      <c r="AD4345" s="69">
        <v>240</v>
      </c>
      <c r="AE4345" s="33" t="s">
        <v>103</v>
      </c>
      <c r="AF4345" s="33" t="s">
        <v>103</v>
      </c>
      <c r="AG4345" s="33"/>
      <c r="AM4345" s="31"/>
      <c r="AX4345" s="37">
        <f t="shared" si="215"/>
        <v>46014</v>
      </c>
      <c r="AY4345" s="1" t="s">
        <v>1751</v>
      </c>
      <c r="AZ4345" s="183"/>
      <c r="BA4345" s="184"/>
      <c r="BB4345" s="184"/>
      <c r="BC4345" s="184"/>
      <c r="BD4345" s="184"/>
      <c r="BE4345" s="184"/>
      <c r="BF4345" s="184"/>
      <c r="BG4345" s="184"/>
      <c r="BT4345" s="37">
        <f t="shared" si="217"/>
        <v>46035</v>
      </c>
      <c r="BU4345" s="31" t="s">
        <v>1751</v>
      </c>
      <c r="BV4345" s="183"/>
      <c r="BW4345" s="207"/>
      <c r="BX4345" s="184"/>
      <c r="BY4345" s="184"/>
      <c r="BZ4345" s="184"/>
      <c r="CA4345" s="184"/>
      <c r="CB4345" s="184"/>
      <c r="CC4345" s="184"/>
      <c r="CE4345" s="1"/>
      <c r="CF4345" s="1"/>
      <c r="CG4345" s="1"/>
      <c r="CH4345" s="1"/>
      <c r="CI4345" s="1"/>
      <c r="CJ4345" s="1"/>
      <c r="CK4345" s="1"/>
      <c r="CL4345" s="1"/>
      <c r="CM4345" s="1"/>
      <c r="CN4345" s="1"/>
      <c r="CO4345" s="1"/>
    </row>
    <row r="4346" spans="1:93" ht="30" customHeight="1" x14ac:dyDescent="0.2">
      <c r="A4346" s="1">
        <v>4340</v>
      </c>
      <c r="B4346" s="1" t="s">
        <v>1026</v>
      </c>
      <c r="C4346" s="1" t="s">
        <v>1027</v>
      </c>
      <c r="D4346" s="1" t="s">
        <v>1028</v>
      </c>
      <c r="E4346" s="1" t="s">
        <v>1029</v>
      </c>
      <c r="F4346" s="1" t="s">
        <v>74</v>
      </c>
      <c r="G4346" s="1">
        <v>9</v>
      </c>
      <c r="H4346" s="1" t="s">
        <v>341</v>
      </c>
      <c r="I4346" s="1" t="s">
        <v>114</v>
      </c>
      <c r="J4346" s="64">
        <v>303</v>
      </c>
      <c r="K4346" s="76">
        <v>2308074</v>
      </c>
      <c r="L4346" s="29">
        <v>46007</v>
      </c>
      <c r="M4346" s="29" t="s">
        <v>4163</v>
      </c>
      <c r="N4346" s="1" t="s">
        <v>478</v>
      </c>
      <c r="O4346" s="28" t="s">
        <v>225</v>
      </c>
      <c r="P4346" s="1" t="s">
        <v>216</v>
      </c>
      <c r="Q4346" s="76">
        <v>8</v>
      </c>
      <c r="R4346" s="1" t="s">
        <v>537</v>
      </c>
      <c r="T4346" s="1" t="s">
        <v>115</v>
      </c>
      <c r="U4346" s="1"/>
      <c r="V4346" s="1"/>
      <c r="AC4346" s="93">
        <v>19.5</v>
      </c>
      <c r="AD4346" s="69">
        <v>210</v>
      </c>
      <c r="AE4346" s="33" t="s">
        <v>103</v>
      </c>
      <c r="AF4346" s="33" t="s">
        <v>103</v>
      </c>
      <c r="AG4346" s="33"/>
      <c r="AM4346" s="31"/>
      <c r="AX4346" s="37">
        <f t="shared" si="215"/>
        <v>46014</v>
      </c>
      <c r="AY4346" s="1" t="s">
        <v>1751</v>
      </c>
      <c r="AZ4346" s="183"/>
      <c r="BA4346" s="184"/>
      <c r="BB4346" s="184"/>
      <c r="BC4346" s="184"/>
      <c r="BD4346" s="184"/>
      <c r="BE4346" s="184"/>
      <c r="BF4346" s="184"/>
      <c r="BG4346" s="184"/>
      <c r="BT4346" s="37">
        <f t="shared" si="217"/>
        <v>46035</v>
      </c>
      <c r="BU4346" s="31" t="s">
        <v>1751</v>
      </c>
      <c r="BV4346" s="183"/>
      <c r="BW4346" s="207"/>
      <c r="BX4346" s="184"/>
      <c r="BY4346" s="184"/>
      <c r="BZ4346" s="184"/>
      <c r="CA4346" s="184"/>
      <c r="CB4346" s="184"/>
      <c r="CC4346" s="184"/>
      <c r="CE4346" s="1"/>
      <c r="CF4346" s="1"/>
      <c r="CG4346" s="1"/>
      <c r="CH4346" s="1"/>
      <c r="CI4346" s="1"/>
      <c r="CJ4346" s="1"/>
      <c r="CK4346" s="1"/>
      <c r="CL4346" s="1"/>
      <c r="CM4346" s="1"/>
      <c r="CN4346" s="1"/>
      <c r="CO4346" s="1"/>
    </row>
    <row r="4347" spans="1:93" ht="30" customHeight="1" x14ac:dyDescent="0.2">
      <c r="A4347" s="1">
        <v>4341</v>
      </c>
      <c r="B4347" s="1" t="s">
        <v>1026</v>
      </c>
      <c r="C4347" s="1" t="s">
        <v>1027</v>
      </c>
      <c r="D4347" s="1" t="s">
        <v>1028</v>
      </c>
      <c r="E4347" s="1" t="s">
        <v>1029</v>
      </c>
      <c r="F4347" s="1" t="s">
        <v>74</v>
      </c>
      <c r="G4347" s="1">
        <v>9</v>
      </c>
      <c r="H4347" s="1" t="s">
        <v>341</v>
      </c>
      <c r="I4347" s="1" t="s">
        <v>114</v>
      </c>
      <c r="J4347" s="64">
        <v>302</v>
      </c>
      <c r="K4347" s="76">
        <v>238075</v>
      </c>
      <c r="L4347" s="29">
        <v>46007</v>
      </c>
      <c r="M4347" s="29" t="s">
        <v>4163</v>
      </c>
      <c r="N4347" s="1" t="s">
        <v>478</v>
      </c>
      <c r="O4347" s="28" t="s">
        <v>225</v>
      </c>
      <c r="P4347" s="1" t="s">
        <v>216</v>
      </c>
      <c r="Q4347" s="76">
        <v>8</v>
      </c>
      <c r="R4347" s="1" t="s">
        <v>537</v>
      </c>
      <c r="T4347" s="1" t="s">
        <v>115</v>
      </c>
      <c r="U4347" s="1"/>
      <c r="V4347" s="1"/>
      <c r="AC4347" s="93">
        <v>20.5</v>
      </c>
      <c r="AD4347" s="69">
        <v>210</v>
      </c>
      <c r="AE4347" s="33" t="s">
        <v>103</v>
      </c>
      <c r="AF4347" s="33" t="s">
        <v>103</v>
      </c>
      <c r="AG4347" s="33"/>
      <c r="AM4347" s="31"/>
      <c r="AX4347" s="37">
        <f t="shared" si="215"/>
        <v>46014</v>
      </c>
      <c r="AY4347" s="1" t="s">
        <v>1751</v>
      </c>
      <c r="AZ4347" s="183"/>
      <c r="BA4347" s="184"/>
      <c r="BB4347" s="184"/>
      <c r="BC4347" s="184"/>
      <c r="BD4347" s="184"/>
      <c r="BE4347" s="184"/>
      <c r="BF4347" s="184"/>
      <c r="BG4347" s="184"/>
      <c r="BT4347" s="37">
        <f t="shared" si="217"/>
        <v>46035</v>
      </c>
      <c r="BU4347" s="31" t="s">
        <v>1751</v>
      </c>
      <c r="BV4347" s="183"/>
      <c r="BW4347" s="207"/>
      <c r="BX4347" s="184"/>
      <c r="BY4347" s="184"/>
      <c r="BZ4347" s="184"/>
      <c r="CA4347" s="184"/>
      <c r="CB4347" s="184"/>
      <c r="CC4347" s="184"/>
      <c r="CE4347" s="1"/>
      <c r="CF4347" s="1"/>
      <c r="CG4347" s="1"/>
      <c r="CH4347" s="1"/>
      <c r="CI4347" s="1"/>
      <c r="CJ4347" s="1"/>
      <c r="CK4347" s="1"/>
      <c r="CL4347" s="1"/>
      <c r="CM4347" s="1"/>
      <c r="CN4347" s="1"/>
      <c r="CO4347" s="1"/>
    </row>
    <row r="4348" spans="1:93" ht="30" customHeight="1" x14ac:dyDescent="0.2">
      <c r="A4348" s="1">
        <v>4342</v>
      </c>
      <c r="B4348" s="1" t="s">
        <v>1026</v>
      </c>
      <c r="C4348" s="1" t="s">
        <v>1027</v>
      </c>
      <c r="D4348" s="1" t="s">
        <v>1028</v>
      </c>
      <c r="E4348" s="1" t="s">
        <v>1029</v>
      </c>
      <c r="F4348" s="1" t="s">
        <v>74</v>
      </c>
      <c r="G4348" s="1">
        <v>9</v>
      </c>
      <c r="H4348" s="1" t="s">
        <v>341</v>
      </c>
      <c r="I4348" s="1" t="s">
        <v>114</v>
      </c>
      <c r="J4348" s="64">
        <v>287</v>
      </c>
      <c r="K4348" s="76">
        <v>2310831</v>
      </c>
      <c r="L4348" s="29">
        <v>46007</v>
      </c>
      <c r="M4348" s="29" t="s">
        <v>4163</v>
      </c>
      <c r="N4348" s="1" t="s">
        <v>478</v>
      </c>
      <c r="O4348" s="28" t="s">
        <v>225</v>
      </c>
      <c r="P4348" s="1" t="s">
        <v>216</v>
      </c>
      <c r="Q4348" s="76">
        <v>8</v>
      </c>
      <c r="R4348" s="1" t="s">
        <v>537</v>
      </c>
      <c r="T4348" s="1" t="s">
        <v>115</v>
      </c>
      <c r="U4348" s="1"/>
      <c r="V4348" s="1"/>
      <c r="AC4348" s="93">
        <v>21</v>
      </c>
      <c r="AD4348" s="69">
        <v>230</v>
      </c>
      <c r="AE4348" s="33" t="s">
        <v>103</v>
      </c>
      <c r="AF4348" s="33" t="s">
        <v>103</v>
      </c>
      <c r="AG4348" s="33"/>
      <c r="AM4348" s="31"/>
      <c r="AX4348" s="37">
        <f t="shared" si="215"/>
        <v>46014</v>
      </c>
      <c r="AY4348" s="1" t="s">
        <v>1751</v>
      </c>
      <c r="AZ4348" s="183"/>
      <c r="BA4348" s="184"/>
      <c r="BB4348" s="184"/>
      <c r="BC4348" s="184"/>
      <c r="BD4348" s="184"/>
      <c r="BE4348" s="184"/>
      <c r="BF4348" s="184"/>
      <c r="BG4348" s="184"/>
      <c r="BT4348" s="37">
        <f t="shared" si="217"/>
        <v>46035</v>
      </c>
      <c r="BU4348" s="31" t="s">
        <v>1751</v>
      </c>
      <c r="BV4348" s="183"/>
      <c r="BW4348" s="207"/>
      <c r="BX4348" s="184"/>
      <c r="BY4348" s="184"/>
      <c r="BZ4348" s="184"/>
      <c r="CA4348" s="184"/>
      <c r="CB4348" s="184"/>
      <c r="CC4348" s="184"/>
      <c r="CE4348" s="1"/>
      <c r="CF4348" s="1"/>
      <c r="CG4348" s="1"/>
      <c r="CH4348" s="1"/>
      <c r="CI4348" s="1"/>
      <c r="CJ4348" s="1"/>
      <c r="CK4348" s="1"/>
      <c r="CL4348" s="1"/>
      <c r="CM4348" s="1"/>
      <c r="CN4348" s="1"/>
      <c r="CO4348" s="1"/>
    </row>
    <row r="4349" spans="1:93" ht="30" customHeight="1" x14ac:dyDescent="0.2">
      <c r="A4349" s="1">
        <v>4343</v>
      </c>
      <c r="B4349" s="1" t="s">
        <v>1026</v>
      </c>
      <c r="C4349" s="1" t="s">
        <v>1027</v>
      </c>
      <c r="D4349" s="1" t="s">
        <v>1028</v>
      </c>
      <c r="E4349" s="1" t="s">
        <v>1029</v>
      </c>
      <c r="F4349" s="1" t="s">
        <v>74</v>
      </c>
      <c r="G4349" s="1">
        <v>9</v>
      </c>
      <c r="H4349" s="1" t="s">
        <v>341</v>
      </c>
      <c r="I4349" s="1" t="s">
        <v>114</v>
      </c>
      <c r="J4349" s="64">
        <v>557</v>
      </c>
      <c r="K4349" s="76">
        <v>2308076</v>
      </c>
      <c r="L4349" s="29">
        <v>46007</v>
      </c>
      <c r="M4349" s="29" t="s">
        <v>4163</v>
      </c>
      <c r="N4349" s="1" t="s">
        <v>478</v>
      </c>
      <c r="O4349" s="28" t="s">
        <v>225</v>
      </c>
      <c r="P4349" s="1" t="s">
        <v>216</v>
      </c>
      <c r="Q4349" s="76">
        <v>12</v>
      </c>
      <c r="R4349" s="1" t="s">
        <v>537</v>
      </c>
      <c r="T4349" s="1" t="s">
        <v>115</v>
      </c>
      <c r="U4349" s="1"/>
      <c r="V4349" s="1"/>
      <c r="AC4349" s="93">
        <v>20</v>
      </c>
      <c r="AD4349" s="69">
        <v>230</v>
      </c>
      <c r="AE4349" s="33" t="s">
        <v>103</v>
      </c>
      <c r="AF4349" s="33" t="s">
        <v>103</v>
      </c>
      <c r="AG4349" s="33"/>
      <c r="AM4349" s="31"/>
      <c r="AX4349" s="37">
        <f t="shared" si="215"/>
        <v>46014</v>
      </c>
      <c r="AY4349" s="1" t="s">
        <v>1751</v>
      </c>
      <c r="AZ4349" s="183"/>
      <c r="BA4349" s="184"/>
      <c r="BB4349" s="184"/>
      <c r="BC4349" s="184"/>
      <c r="BD4349" s="184"/>
      <c r="BE4349" s="184"/>
      <c r="BF4349" s="184"/>
      <c r="BG4349" s="184"/>
      <c r="BT4349" s="37">
        <f t="shared" si="217"/>
        <v>46035</v>
      </c>
      <c r="BU4349" s="31" t="s">
        <v>1751</v>
      </c>
      <c r="BV4349" s="183"/>
      <c r="BW4349" s="207"/>
      <c r="BX4349" s="184"/>
      <c r="BY4349" s="184"/>
      <c r="BZ4349" s="184"/>
      <c r="CA4349" s="184"/>
      <c r="CB4349" s="184"/>
      <c r="CC4349" s="184"/>
      <c r="CE4349" s="1"/>
      <c r="CF4349" s="1"/>
      <c r="CG4349" s="1"/>
      <c r="CH4349" s="1"/>
      <c r="CI4349" s="1"/>
      <c r="CJ4349" s="1"/>
      <c r="CK4349" s="1"/>
      <c r="CL4349" s="1"/>
      <c r="CM4349" s="1"/>
      <c r="CN4349" s="1"/>
      <c r="CO4349" s="1"/>
    </row>
    <row r="4350" spans="1:93" ht="30" customHeight="1" x14ac:dyDescent="0.2">
      <c r="A4350" s="1">
        <v>4344</v>
      </c>
      <c r="B4350" s="1" t="s">
        <v>1026</v>
      </c>
      <c r="C4350" s="1" t="s">
        <v>1027</v>
      </c>
      <c r="D4350" s="1" t="s">
        <v>1028</v>
      </c>
      <c r="E4350" s="1" t="s">
        <v>1029</v>
      </c>
      <c r="F4350" s="1" t="s">
        <v>74</v>
      </c>
      <c r="G4350" s="1">
        <v>9</v>
      </c>
      <c r="H4350" s="1" t="s">
        <v>341</v>
      </c>
      <c r="I4350" s="1" t="s">
        <v>114</v>
      </c>
      <c r="J4350" s="64">
        <v>274</v>
      </c>
      <c r="K4350" s="76">
        <v>2310832</v>
      </c>
      <c r="L4350" s="29">
        <v>46007</v>
      </c>
      <c r="M4350" s="29" t="s">
        <v>4163</v>
      </c>
      <c r="N4350" s="1" t="s">
        <v>478</v>
      </c>
      <c r="O4350" s="28" t="s">
        <v>225</v>
      </c>
      <c r="P4350" s="1" t="s">
        <v>216</v>
      </c>
      <c r="Q4350" s="76">
        <v>8</v>
      </c>
      <c r="R4350" s="1" t="s">
        <v>537</v>
      </c>
      <c r="T4350" s="1" t="s">
        <v>115</v>
      </c>
      <c r="U4350" s="1"/>
      <c r="V4350" s="1"/>
      <c r="AC4350" s="93">
        <v>18.5</v>
      </c>
      <c r="AD4350" s="69">
        <v>240</v>
      </c>
      <c r="AE4350" s="33" t="s">
        <v>103</v>
      </c>
      <c r="AF4350" s="33" t="s">
        <v>103</v>
      </c>
      <c r="AG4350" s="33"/>
      <c r="AM4350" s="31"/>
      <c r="AX4350" s="37">
        <f t="shared" si="215"/>
        <v>46014</v>
      </c>
      <c r="AY4350" s="1" t="s">
        <v>1751</v>
      </c>
      <c r="AZ4350" s="183"/>
      <c r="BA4350" s="184"/>
      <c r="BB4350" s="184"/>
      <c r="BC4350" s="184"/>
      <c r="BD4350" s="184"/>
      <c r="BE4350" s="184"/>
      <c r="BF4350" s="184"/>
      <c r="BG4350" s="184"/>
      <c r="BT4350" s="37">
        <f t="shared" si="217"/>
        <v>46035</v>
      </c>
      <c r="BU4350" s="31" t="s">
        <v>1751</v>
      </c>
      <c r="BV4350" s="183"/>
      <c r="BW4350" s="207"/>
      <c r="BX4350" s="184"/>
      <c r="BY4350" s="184"/>
      <c r="BZ4350" s="184"/>
      <c r="CA4350" s="184"/>
      <c r="CB4350" s="184"/>
      <c r="CC4350" s="184"/>
      <c r="CE4350" s="1"/>
      <c r="CF4350" s="1"/>
      <c r="CG4350" s="1"/>
      <c r="CH4350" s="1"/>
      <c r="CI4350" s="1"/>
      <c r="CJ4350" s="1"/>
      <c r="CK4350" s="1"/>
      <c r="CL4350" s="1"/>
      <c r="CM4350" s="1"/>
      <c r="CN4350" s="1"/>
      <c r="CO4350" s="1"/>
    </row>
    <row r="4351" spans="1:93" ht="30" customHeight="1" x14ac:dyDescent="0.2">
      <c r="A4351" s="1">
        <v>4345</v>
      </c>
      <c r="B4351" s="1" t="s">
        <v>1026</v>
      </c>
      <c r="C4351" s="1" t="s">
        <v>1027</v>
      </c>
      <c r="D4351" s="1" t="s">
        <v>1028</v>
      </c>
      <c r="E4351" s="1" t="s">
        <v>1029</v>
      </c>
      <c r="F4351" s="1" t="s">
        <v>74</v>
      </c>
      <c r="G4351" s="1">
        <v>9</v>
      </c>
      <c r="H4351" s="1" t="s">
        <v>341</v>
      </c>
      <c r="I4351" s="1" t="s">
        <v>114</v>
      </c>
      <c r="J4351" s="64">
        <v>273</v>
      </c>
      <c r="K4351" s="76">
        <v>2308077</v>
      </c>
      <c r="L4351" s="29">
        <v>46007</v>
      </c>
      <c r="M4351" s="29" t="s">
        <v>4163</v>
      </c>
      <c r="N4351" s="1" t="s">
        <v>478</v>
      </c>
      <c r="O4351" s="28" t="s">
        <v>225</v>
      </c>
      <c r="P4351" s="1" t="s">
        <v>216</v>
      </c>
      <c r="Q4351" s="76">
        <v>8</v>
      </c>
      <c r="R4351" s="1" t="s">
        <v>537</v>
      </c>
      <c r="S4351" s="1">
        <v>6</v>
      </c>
      <c r="T4351" s="1" t="s">
        <v>115</v>
      </c>
      <c r="U4351" s="1"/>
      <c r="V4351" s="1"/>
      <c r="AC4351" s="93">
        <v>20.5</v>
      </c>
      <c r="AD4351" s="69">
        <v>225</v>
      </c>
      <c r="AE4351" s="33" t="s">
        <v>103</v>
      </c>
      <c r="AF4351" s="33" t="s">
        <v>103</v>
      </c>
      <c r="AG4351" s="33"/>
      <c r="AM4351" s="31"/>
      <c r="AX4351" s="37">
        <f t="shared" si="215"/>
        <v>46014</v>
      </c>
      <c r="AY4351" s="1" t="s">
        <v>1751</v>
      </c>
      <c r="AZ4351" s="183"/>
      <c r="BA4351" s="184"/>
      <c r="BB4351" s="184"/>
      <c r="BC4351" s="184"/>
      <c r="BD4351" s="184"/>
      <c r="BE4351" s="184"/>
      <c r="BF4351" s="184"/>
      <c r="BG4351" s="184"/>
      <c r="BT4351" s="37">
        <f t="shared" si="217"/>
        <v>46035</v>
      </c>
      <c r="BU4351" s="31" t="s">
        <v>1751</v>
      </c>
      <c r="BV4351" s="183"/>
      <c r="BW4351" s="207"/>
      <c r="BX4351" s="184"/>
      <c r="BY4351" s="184"/>
      <c r="BZ4351" s="184"/>
      <c r="CA4351" s="184"/>
      <c r="CB4351" s="184"/>
      <c r="CC4351" s="184"/>
      <c r="CE4351" s="1"/>
      <c r="CF4351" s="1"/>
      <c r="CG4351" s="1"/>
      <c r="CH4351" s="1"/>
      <c r="CI4351" s="1"/>
      <c r="CJ4351" s="1"/>
      <c r="CK4351" s="1"/>
      <c r="CL4351" s="1"/>
      <c r="CM4351" s="1"/>
      <c r="CN4351" s="1"/>
      <c r="CO4351" s="1"/>
    </row>
    <row r="4352" spans="1:93" ht="30" customHeight="1" x14ac:dyDescent="0.2">
      <c r="A4352" s="1">
        <v>4346</v>
      </c>
      <c r="B4352" s="1" t="s">
        <v>1026</v>
      </c>
      <c r="C4352" s="1" t="s">
        <v>1027</v>
      </c>
      <c r="D4352" s="1" t="s">
        <v>1028</v>
      </c>
      <c r="E4352" s="1" t="s">
        <v>1029</v>
      </c>
      <c r="F4352" s="1" t="s">
        <v>74</v>
      </c>
      <c r="G4352" s="1">
        <v>9</v>
      </c>
      <c r="H4352" s="1" t="s">
        <v>341</v>
      </c>
      <c r="I4352" s="1" t="s">
        <v>114</v>
      </c>
      <c r="J4352" s="64">
        <v>390</v>
      </c>
      <c r="K4352" s="76">
        <v>2308078</v>
      </c>
      <c r="L4352" s="29">
        <v>46007</v>
      </c>
      <c r="M4352" s="29" t="s">
        <v>4163</v>
      </c>
      <c r="N4352" s="1" t="s">
        <v>478</v>
      </c>
      <c r="O4352" s="28" t="s">
        <v>225</v>
      </c>
      <c r="P4352" s="1" t="s">
        <v>216</v>
      </c>
      <c r="Q4352" s="76">
        <v>10</v>
      </c>
      <c r="R4352" s="1" t="s">
        <v>537</v>
      </c>
      <c r="T4352" s="1" t="s">
        <v>115</v>
      </c>
      <c r="U4352" s="1"/>
      <c r="V4352" s="1"/>
      <c r="AC4352" s="93">
        <v>20</v>
      </c>
      <c r="AD4352" s="69">
        <v>230</v>
      </c>
      <c r="AE4352" s="33" t="s">
        <v>103</v>
      </c>
      <c r="AF4352" s="33" t="s">
        <v>103</v>
      </c>
      <c r="AG4352" s="33"/>
      <c r="AM4352" s="31"/>
      <c r="AX4352" s="37">
        <f t="shared" si="215"/>
        <v>46014</v>
      </c>
      <c r="AY4352" s="1" t="s">
        <v>1751</v>
      </c>
      <c r="AZ4352" s="183"/>
      <c r="BA4352" s="184"/>
      <c r="BB4352" s="184"/>
      <c r="BC4352" s="184"/>
      <c r="BD4352" s="184"/>
      <c r="BE4352" s="184"/>
      <c r="BF4352" s="184"/>
      <c r="BG4352" s="184"/>
      <c r="BT4352" s="37">
        <f t="shared" si="217"/>
        <v>46035</v>
      </c>
      <c r="BU4352" s="31" t="s">
        <v>1751</v>
      </c>
      <c r="BV4352" s="183"/>
      <c r="BW4352" s="207"/>
      <c r="BX4352" s="184"/>
      <c r="BY4352" s="184"/>
      <c r="BZ4352" s="184"/>
      <c r="CA4352" s="184"/>
      <c r="CB4352" s="184"/>
      <c r="CC4352" s="184"/>
      <c r="CE4352" s="1"/>
      <c r="CF4352" s="1"/>
      <c r="CG4352" s="1"/>
      <c r="CH4352" s="1"/>
      <c r="CI4352" s="1"/>
      <c r="CJ4352" s="1"/>
      <c r="CK4352" s="1"/>
      <c r="CL4352" s="1"/>
      <c r="CM4352" s="1"/>
      <c r="CN4352" s="1"/>
      <c r="CO4352" s="1"/>
    </row>
    <row r="4353" spans="1:93" ht="30" customHeight="1" x14ac:dyDescent="0.2">
      <c r="A4353" s="1">
        <v>4347</v>
      </c>
      <c r="B4353" s="1" t="s">
        <v>1026</v>
      </c>
      <c r="C4353" s="1" t="s">
        <v>1027</v>
      </c>
      <c r="D4353" s="1" t="s">
        <v>1028</v>
      </c>
      <c r="E4353" s="1" t="s">
        <v>1029</v>
      </c>
      <c r="F4353" s="1" t="s">
        <v>74</v>
      </c>
      <c r="G4353" s="1">
        <v>9</v>
      </c>
      <c r="H4353" s="1" t="s">
        <v>341</v>
      </c>
      <c r="I4353" s="1" t="s">
        <v>114</v>
      </c>
      <c r="J4353" s="64">
        <v>415</v>
      </c>
      <c r="K4353" s="76">
        <v>2310833</v>
      </c>
      <c r="L4353" s="29">
        <v>46007</v>
      </c>
      <c r="M4353" s="29" t="s">
        <v>4163</v>
      </c>
      <c r="N4353" s="1" t="s">
        <v>478</v>
      </c>
      <c r="O4353" s="28" t="s">
        <v>225</v>
      </c>
      <c r="P4353" s="1" t="s">
        <v>216</v>
      </c>
      <c r="Q4353" s="76">
        <v>9</v>
      </c>
      <c r="R4353" s="1" t="s">
        <v>537</v>
      </c>
      <c r="T4353" s="1" t="s">
        <v>115</v>
      </c>
      <c r="U4353" s="1"/>
      <c r="V4353" s="1"/>
      <c r="AC4353" s="93">
        <v>20.5</v>
      </c>
      <c r="AD4353" s="69">
        <v>220</v>
      </c>
      <c r="AE4353" s="33" t="s">
        <v>103</v>
      </c>
      <c r="AF4353" s="33" t="s">
        <v>103</v>
      </c>
      <c r="AG4353" s="33"/>
      <c r="AM4353" s="31"/>
      <c r="AX4353" s="37">
        <f t="shared" si="215"/>
        <v>46014</v>
      </c>
      <c r="AY4353" s="1" t="s">
        <v>1751</v>
      </c>
      <c r="AZ4353" s="183"/>
      <c r="BA4353" s="184"/>
      <c r="BB4353" s="184"/>
      <c r="BC4353" s="184"/>
      <c r="BD4353" s="184"/>
      <c r="BE4353" s="184"/>
      <c r="BF4353" s="184"/>
      <c r="BG4353" s="184"/>
      <c r="BT4353" s="37">
        <f t="shared" si="217"/>
        <v>46035</v>
      </c>
      <c r="BU4353" s="31" t="s">
        <v>1751</v>
      </c>
      <c r="BV4353" s="183"/>
      <c r="BW4353" s="207"/>
      <c r="BX4353" s="184"/>
      <c r="BY4353" s="184"/>
      <c r="BZ4353" s="184"/>
      <c r="CA4353" s="184"/>
      <c r="CB4353" s="184"/>
      <c r="CC4353" s="184"/>
      <c r="CE4353" s="1"/>
      <c r="CF4353" s="1"/>
      <c r="CG4353" s="1"/>
      <c r="CH4353" s="1"/>
      <c r="CI4353" s="1"/>
      <c r="CJ4353" s="1"/>
      <c r="CK4353" s="1"/>
      <c r="CL4353" s="1"/>
      <c r="CM4353" s="1"/>
      <c r="CN4353" s="1"/>
      <c r="CO4353" s="1"/>
    </row>
    <row r="4354" spans="1:93" ht="30" customHeight="1" x14ac:dyDescent="0.2">
      <c r="A4354" s="1">
        <v>4348</v>
      </c>
      <c r="B4354" s="1" t="s">
        <v>1026</v>
      </c>
      <c r="C4354" s="1" t="s">
        <v>1027</v>
      </c>
      <c r="D4354" s="1" t="s">
        <v>1028</v>
      </c>
      <c r="E4354" s="1" t="s">
        <v>1029</v>
      </c>
      <c r="F4354" s="1" t="s">
        <v>74</v>
      </c>
      <c r="G4354" s="1">
        <v>9</v>
      </c>
      <c r="H4354" s="1" t="s">
        <v>341</v>
      </c>
      <c r="I4354" s="1" t="s">
        <v>114</v>
      </c>
      <c r="J4354" s="64">
        <v>432</v>
      </c>
      <c r="K4354" s="76">
        <v>2308079</v>
      </c>
      <c r="L4354" s="29">
        <v>46007</v>
      </c>
      <c r="M4354" s="29" t="s">
        <v>4163</v>
      </c>
      <c r="N4354" s="1" t="s">
        <v>478</v>
      </c>
      <c r="O4354" s="28" t="s">
        <v>225</v>
      </c>
      <c r="P4354" s="1" t="s">
        <v>216</v>
      </c>
      <c r="Q4354" s="76">
        <v>9</v>
      </c>
      <c r="R4354" s="1" t="s">
        <v>537</v>
      </c>
      <c r="T4354" s="1" t="s">
        <v>115</v>
      </c>
      <c r="U4354" s="1"/>
      <c r="V4354" s="1"/>
      <c r="AC4354" s="93">
        <v>21</v>
      </c>
      <c r="AD4354" s="69">
        <v>220</v>
      </c>
      <c r="AE4354" s="33" t="s">
        <v>103</v>
      </c>
      <c r="AF4354" s="33" t="s">
        <v>103</v>
      </c>
      <c r="AG4354" s="33"/>
      <c r="AM4354" s="31"/>
      <c r="AX4354" s="37">
        <f t="shared" si="215"/>
        <v>46014</v>
      </c>
      <c r="AY4354" s="1" t="s">
        <v>1751</v>
      </c>
      <c r="AZ4354" s="183"/>
      <c r="BA4354" s="184"/>
      <c r="BB4354" s="184"/>
      <c r="BC4354" s="184"/>
      <c r="BD4354" s="184"/>
      <c r="BE4354" s="184"/>
      <c r="BF4354" s="184"/>
      <c r="BG4354" s="184"/>
      <c r="BT4354" s="37">
        <f t="shared" si="217"/>
        <v>46035</v>
      </c>
      <c r="BU4354" s="31" t="s">
        <v>1751</v>
      </c>
      <c r="BV4354" s="183"/>
      <c r="BW4354" s="207"/>
      <c r="BX4354" s="184"/>
      <c r="BY4354" s="184"/>
      <c r="BZ4354" s="184"/>
      <c r="CA4354" s="184"/>
      <c r="CB4354" s="184"/>
      <c r="CC4354" s="184"/>
      <c r="CE4354" s="1"/>
      <c r="CF4354" s="1"/>
      <c r="CG4354" s="1"/>
      <c r="CH4354" s="1"/>
      <c r="CI4354" s="1"/>
      <c r="CJ4354" s="1"/>
      <c r="CK4354" s="1"/>
      <c r="CL4354" s="1"/>
      <c r="CM4354" s="1"/>
      <c r="CN4354" s="1"/>
      <c r="CO4354" s="1"/>
    </row>
    <row r="4355" spans="1:93" ht="30" customHeight="1" x14ac:dyDescent="0.2">
      <c r="A4355" s="1">
        <v>4349</v>
      </c>
      <c r="B4355" s="1" t="s">
        <v>1026</v>
      </c>
      <c r="C4355" s="1" t="s">
        <v>1027</v>
      </c>
      <c r="D4355" s="1" t="s">
        <v>1028</v>
      </c>
      <c r="E4355" s="1" t="s">
        <v>1029</v>
      </c>
      <c r="F4355" s="1" t="s">
        <v>74</v>
      </c>
      <c r="G4355" s="1">
        <v>9</v>
      </c>
      <c r="H4355" s="1" t="s">
        <v>341</v>
      </c>
      <c r="I4355" s="1" t="s">
        <v>114</v>
      </c>
      <c r="J4355" s="64">
        <v>438</v>
      </c>
      <c r="K4355" s="76">
        <v>2308080</v>
      </c>
      <c r="L4355" s="29">
        <v>46007</v>
      </c>
      <c r="M4355" s="29" t="s">
        <v>4163</v>
      </c>
      <c r="N4355" s="1" t="s">
        <v>478</v>
      </c>
      <c r="O4355" s="28" t="s">
        <v>225</v>
      </c>
      <c r="P4355" s="1" t="s">
        <v>216</v>
      </c>
      <c r="Q4355" s="76">
        <v>9</v>
      </c>
      <c r="R4355" s="1" t="s">
        <v>537</v>
      </c>
      <c r="T4355" s="1" t="s">
        <v>115</v>
      </c>
      <c r="U4355" s="1"/>
      <c r="V4355" s="1"/>
      <c r="AC4355" s="93">
        <v>20.5</v>
      </c>
      <c r="AD4355" s="69">
        <v>230</v>
      </c>
      <c r="AE4355" s="33" t="s">
        <v>103</v>
      </c>
      <c r="AF4355" s="33" t="s">
        <v>103</v>
      </c>
      <c r="AG4355" s="33"/>
      <c r="AM4355" s="31"/>
      <c r="AX4355" s="37">
        <f t="shared" si="215"/>
        <v>46014</v>
      </c>
      <c r="AY4355" s="1" t="s">
        <v>1751</v>
      </c>
      <c r="AZ4355" s="183"/>
      <c r="BA4355" s="184"/>
      <c r="BB4355" s="184"/>
      <c r="BC4355" s="184"/>
      <c r="BD4355" s="184"/>
      <c r="BE4355" s="184"/>
      <c r="BF4355" s="184"/>
      <c r="BG4355" s="184"/>
      <c r="BT4355" s="37">
        <f t="shared" si="217"/>
        <v>46035</v>
      </c>
      <c r="BU4355" s="31" t="s">
        <v>1751</v>
      </c>
      <c r="BV4355" s="183"/>
      <c r="BW4355" s="207"/>
      <c r="BX4355" s="184"/>
      <c r="BY4355" s="184"/>
      <c r="BZ4355" s="184"/>
      <c r="CA4355" s="184"/>
      <c r="CB4355" s="184"/>
      <c r="CC4355" s="184"/>
      <c r="CE4355" s="1"/>
      <c r="CF4355" s="1"/>
      <c r="CG4355" s="1"/>
      <c r="CH4355" s="1"/>
      <c r="CI4355" s="1"/>
      <c r="CJ4355" s="1"/>
      <c r="CK4355" s="1"/>
      <c r="CL4355" s="1"/>
      <c r="CM4355" s="1"/>
      <c r="CN4355" s="1"/>
      <c r="CO4355" s="1"/>
    </row>
    <row r="4356" spans="1:93" ht="30" customHeight="1" x14ac:dyDescent="0.2">
      <c r="A4356" s="1">
        <v>4350</v>
      </c>
      <c r="B4356" s="1" t="s">
        <v>1026</v>
      </c>
      <c r="C4356" s="1" t="s">
        <v>1027</v>
      </c>
      <c r="D4356" s="1" t="s">
        <v>1028</v>
      </c>
      <c r="E4356" s="1" t="s">
        <v>1029</v>
      </c>
      <c r="F4356" s="1" t="s">
        <v>74</v>
      </c>
      <c r="G4356" s="1">
        <v>9</v>
      </c>
      <c r="H4356" s="1" t="s">
        <v>341</v>
      </c>
      <c r="I4356" s="1" t="s">
        <v>114</v>
      </c>
      <c r="J4356" s="64">
        <v>551</v>
      </c>
      <c r="K4356" s="76">
        <v>2310834</v>
      </c>
      <c r="L4356" s="29">
        <v>46007</v>
      </c>
      <c r="M4356" s="29" t="s">
        <v>4163</v>
      </c>
      <c r="N4356" s="1" t="s">
        <v>478</v>
      </c>
      <c r="O4356" s="28" t="s">
        <v>225</v>
      </c>
      <c r="P4356" s="1" t="s">
        <v>216</v>
      </c>
      <c r="Q4356" s="76">
        <v>12</v>
      </c>
      <c r="R4356" s="1" t="s">
        <v>537</v>
      </c>
      <c r="T4356" s="1" t="s">
        <v>115</v>
      </c>
      <c r="U4356" s="1"/>
      <c r="V4356" s="1"/>
      <c r="AC4356" s="93">
        <v>19</v>
      </c>
      <c r="AD4356" s="69">
        <v>210</v>
      </c>
      <c r="AE4356" s="33" t="s">
        <v>103</v>
      </c>
      <c r="AF4356" s="33" t="s">
        <v>103</v>
      </c>
      <c r="AG4356" s="33"/>
      <c r="AM4356" s="31"/>
      <c r="AX4356" s="37">
        <f t="shared" si="215"/>
        <v>46014</v>
      </c>
      <c r="AY4356" s="1" t="s">
        <v>1751</v>
      </c>
      <c r="AZ4356" s="183"/>
      <c r="BA4356" s="184"/>
      <c r="BB4356" s="184"/>
      <c r="BC4356" s="184"/>
      <c r="BD4356" s="184"/>
      <c r="BE4356" s="184"/>
      <c r="BF4356" s="184"/>
      <c r="BG4356" s="184"/>
      <c r="BT4356" s="37">
        <f t="shared" si="217"/>
        <v>46035</v>
      </c>
      <c r="BU4356" s="31" t="s">
        <v>1751</v>
      </c>
      <c r="BV4356" s="183"/>
      <c r="BW4356" s="207"/>
      <c r="BX4356" s="184"/>
      <c r="BY4356" s="184"/>
      <c r="BZ4356" s="184"/>
      <c r="CA4356" s="184"/>
      <c r="CB4356" s="184"/>
      <c r="CC4356" s="184"/>
      <c r="CE4356" s="1"/>
      <c r="CF4356" s="1"/>
      <c r="CG4356" s="1"/>
      <c r="CH4356" s="1"/>
      <c r="CI4356" s="1"/>
      <c r="CJ4356" s="1"/>
      <c r="CK4356" s="1"/>
      <c r="CL4356" s="1"/>
      <c r="CM4356" s="1"/>
      <c r="CN4356" s="1"/>
      <c r="CO4356" s="1"/>
    </row>
    <row r="4357" spans="1:93" ht="30" customHeight="1" x14ac:dyDescent="0.2">
      <c r="A4357" s="1">
        <v>4351</v>
      </c>
      <c r="B4357" s="1" t="s">
        <v>1026</v>
      </c>
      <c r="C4357" s="1" t="s">
        <v>1027</v>
      </c>
      <c r="D4357" s="1" t="s">
        <v>1028</v>
      </c>
      <c r="E4357" s="1" t="s">
        <v>1029</v>
      </c>
      <c r="F4357" s="1" t="s">
        <v>74</v>
      </c>
      <c r="G4357" s="1">
        <v>9</v>
      </c>
      <c r="H4357" s="1" t="s">
        <v>341</v>
      </c>
      <c r="I4357" s="1" t="s">
        <v>114</v>
      </c>
      <c r="J4357" s="64">
        <v>558</v>
      </c>
      <c r="K4357" s="76">
        <v>2308081</v>
      </c>
      <c r="L4357" s="29">
        <v>46007</v>
      </c>
      <c r="M4357" s="29" t="s">
        <v>4163</v>
      </c>
      <c r="N4357" s="1" t="s">
        <v>478</v>
      </c>
      <c r="O4357" s="28" t="s">
        <v>225</v>
      </c>
      <c r="P4357" s="1" t="s">
        <v>216</v>
      </c>
      <c r="Q4357" s="76">
        <v>12</v>
      </c>
      <c r="R4357" s="1" t="s">
        <v>537</v>
      </c>
      <c r="T4357" s="1" t="s">
        <v>115</v>
      </c>
      <c r="U4357" s="1"/>
      <c r="V4357" s="1"/>
      <c r="AC4357" s="93">
        <v>20.5</v>
      </c>
      <c r="AD4357" s="69">
        <v>240</v>
      </c>
      <c r="AE4357" s="33" t="s">
        <v>103</v>
      </c>
      <c r="AF4357" s="33" t="s">
        <v>103</v>
      </c>
      <c r="AG4357" s="33"/>
      <c r="AM4357" s="31"/>
      <c r="AX4357" s="37">
        <f t="shared" si="215"/>
        <v>46014</v>
      </c>
      <c r="AY4357" s="1" t="s">
        <v>1751</v>
      </c>
      <c r="AZ4357" s="183"/>
      <c r="BA4357" s="184"/>
      <c r="BB4357" s="184"/>
      <c r="BC4357" s="184"/>
      <c r="BD4357" s="184"/>
      <c r="BE4357" s="184"/>
      <c r="BF4357" s="184"/>
      <c r="BG4357" s="184"/>
      <c r="BT4357" s="37">
        <f t="shared" si="217"/>
        <v>46035</v>
      </c>
      <c r="BU4357" s="31" t="s">
        <v>1751</v>
      </c>
      <c r="BV4357" s="183"/>
      <c r="BW4357" s="207"/>
      <c r="BX4357" s="184"/>
      <c r="BY4357" s="184"/>
      <c r="BZ4357" s="184"/>
      <c r="CA4357" s="184"/>
      <c r="CB4357" s="184"/>
      <c r="CC4357" s="184"/>
      <c r="CE4357" s="1"/>
      <c r="CF4357" s="1"/>
      <c r="CG4357" s="1"/>
      <c r="CH4357" s="1"/>
      <c r="CI4357" s="1"/>
      <c r="CJ4357" s="1"/>
      <c r="CK4357" s="1"/>
      <c r="CL4357" s="1"/>
      <c r="CM4357" s="1"/>
      <c r="CN4357" s="1"/>
      <c r="CO4357" s="1"/>
    </row>
    <row r="4358" spans="1:93" ht="30" customHeight="1" x14ac:dyDescent="0.2">
      <c r="A4358" s="1">
        <v>4352</v>
      </c>
      <c r="B4358" s="1" t="s">
        <v>1026</v>
      </c>
      <c r="C4358" s="1" t="s">
        <v>1027</v>
      </c>
      <c r="D4358" s="1" t="s">
        <v>1028</v>
      </c>
      <c r="E4358" s="1" t="s">
        <v>1029</v>
      </c>
      <c r="F4358" s="1" t="s">
        <v>74</v>
      </c>
      <c r="G4358" s="1">
        <v>9</v>
      </c>
      <c r="H4358" s="1" t="s">
        <v>341</v>
      </c>
      <c r="I4358" s="1" t="s">
        <v>114</v>
      </c>
      <c r="J4358" s="64">
        <v>407</v>
      </c>
      <c r="K4358" s="76">
        <v>2310835</v>
      </c>
      <c r="L4358" s="29">
        <v>46007</v>
      </c>
      <c r="M4358" s="29" t="s">
        <v>4163</v>
      </c>
      <c r="N4358" s="1" t="s">
        <v>478</v>
      </c>
      <c r="O4358" s="28" t="s">
        <v>225</v>
      </c>
      <c r="P4358" s="1" t="s">
        <v>216</v>
      </c>
      <c r="Q4358" s="76">
        <v>9</v>
      </c>
      <c r="R4358" s="1" t="s">
        <v>537</v>
      </c>
      <c r="T4358" s="1" t="s">
        <v>115</v>
      </c>
      <c r="U4358" s="1"/>
      <c r="V4358" s="1"/>
      <c r="AC4358" s="93">
        <v>21</v>
      </c>
      <c r="AD4358" s="69">
        <v>220</v>
      </c>
      <c r="AE4358" s="33" t="s">
        <v>103</v>
      </c>
      <c r="AF4358" s="33" t="s">
        <v>103</v>
      </c>
      <c r="AG4358" s="33"/>
      <c r="AM4358" s="31"/>
      <c r="AX4358" s="37">
        <f t="shared" si="215"/>
        <v>46014</v>
      </c>
      <c r="AY4358" s="1" t="s">
        <v>1751</v>
      </c>
      <c r="AZ4358" s="183"/>
      <c r="BA4358" s="184"/>
      <c r="BB4358" s="184"/>
      <c r="BC4358" s="184"/>
      <c r="BD4358" s="184"/>
      <c r="BE4358" s="184"/>
      <c r="BF4358" s="184"/>
      <c r="BG4358" s="184"/>
      <c r="BT4358" s="37">
        <f t="shared" si="217"/>
        <v>46035</v>
      </c>
      <c r="BU4358" s="31" t="s">
        <v>1751</v>
      </c>
      <c r="BV4358" s="183"/>
      <c r="BW4358" s="207"/>
      <c r="BX4358" s="184"/>
      <c r="BY4358" s="184"/>
      <c r="BZ4358" s="184"/>
      <c r="CA4358" s="184"/>
      <c r="CB4358" s="184"/>
      <c r="CC4358" s="184"/>
      <c r="CE4358" s="1"/>
      <c r="CF4358" s="1"/>
      <c r="CG4358" s="1"/>
      <c r="CH4358" s="1"/>
      <c r="CI4358" s="1"/>
      <c r="CJ4358" s="1"/>
      <c r="CK4358" s="1"/>
      <c r="CL4358" s="1"/>
      <c r="CM4358" s="1"/>
      <c r="CN4358" s="1"/>
      <c r="CO4358" s="1"/>
    </row>
    <row r="4359" spans="1:93" ht="30" customHeight="1" x14ac:dyDescent="0.2">
      <c r="A4359" s="1">
        <v>4353</v>
      </c>
      <c r="B4359" s="1" t="s">
        <v>1026</v>
      </c>
      <c r="C4359" s="1" t="s">
        <v>1027</v>
      </c>
      <c r="D4359" s="1" t="s">
        <v>1028</v>
      </c>
      <c r="E4359" s="1" t="s">
        <v>1029</v>
      </c>
      <c r="F4359" s="1" t="s">
        <v>74</v>
      </c>
      <c r="G4359" s="1">
        <v>9</v>
      </c>
      <c r="H4359" s="1" t="s">
        <v>341</v>
      </c>
      <c r="I4359" s="1" t="s">
        <v>114</v>
      </c>
      <c r="J4359" s="64">
        <v>433</v>
      </c>
      <c r="K4359" s="76">
        <v>2308082</v>
      </c>
      <c r="L4359" s="29">
        <v>46007</v>
      </c>
      <c r="M4359" s="29" t="s">
        <v>4163</v>
      </c>
      <c r="N4359" s="1" t="s">
        <v>478</v>
      </c>
      <c r="O4359" s="28" t="s">
        <v>225</v>
      </c>
      <c r="P4359" s="1" t="s">
        <v>216</v>
      </c>
      <c r="Q4359" s="76">
        <v>9</v>
      </c>
      <c r="R4359" s="1" t="s">
        <v>537</v>
      </c>
      <c r="T4359" s="1" t="s">
        <v>115</v>
      </c>
      <c r="U4359" s="1"/>
      <c r="V4359" s="1"/>
      <c r="AC4359" s="93">
        <v>21</v>
      </c>
      <c r="AD4359" s="69">
        <v>240</v>
      </c>
      <c r="AE4359" s="33" t="s">
        <v>103</v>
      </c>
      <c r="AF4359" s="33" t="s">
        <v>103</v>
      </c>
      <c r="AG4359" s="33"/>
      <c r="AM4359" s="31"/>
      <c r="AX4359" s="37">
        <f t="shared" si="215"/>
        <v>46014</v>
      </c>
      <c r="AY4359" s="1" t="s">
        <v>1751</v>
      </c>
      <c r="AZ4359" s="183"/>
      <c r="BA4359" s="184"/>
      <c r="BB4359" s="184"/>
      <c r="BC4359" s="184"/>
      <c r="BD4359" s="184"/>
      <c r="BE4359" s="184"/>
      <c r="BF4359" s="184"/>
      <c r="BG4359" s="184"/>
      <c r="BT4359" s="37">
        <f t="shared" si="217"/>
        <v>46035</v>
      </c>
      <c r="BU4359" s="31" t="s">
        <v>1751</v>
      </c>
      <c r="BV4359" s="183"/>
      <c r="BW4359" s="207"/>
      <c r="BX4359" s="184"/>
      <c r="BY4359" s="184"/>
      <c r="BZ4359" s="184"/>
      <c r="CA4359" s="184"/>
      <c r="CB4359" s="184"/>
      <c r="CC4359" s="184"/>
      <c r="CE4359" s="1"/>
      <c r="CF4359" s="1"/>
      <c r="CG4359" s="1"/>
      <c r="CH4359" s="1"/>
      <c r="CI4359" s="1"/>
      <c r="CJ4359" s="1"/>
      <c r="CK4359" s="1"/>
      <c r="CL4359" s="1"/>
      <c r="CM4359" s="1"/>
      <c r="CN4359" s="1"/>
      <c r="CO4359" s="1"/>
    </row>
    <row r="4360" spans="1:93" ht="30" customHeight="1" x14ac:dyDescent="0.2">
      <c r="A4360" s="1">
        <v>4354</v>
      </c>
      <c r="B4360" s="1" t="s">
        <v>1026</v>
      </c>
      <c r="C4360" s="1" t="s">
        <v>1027</v>
      </c>
      <c r="D4360" s="1" t="s">
        <v>1028</v>
      </c>
      <c r="E4360" s="1" t="s">
        <v>1029</v>
      </c>
      <c r="F4360" s="1" t="s">
        <v>74</v>
      </c>
      <c r="G4360" s="1">
        <v>9</v>
      </c>
      <c r="H4360" s="1" t="s">
        <v>341</v>
      </c>
      <c r="I4360" s="1" t="s">
        <v>114</v>
      </c>
      <c r="J4360" s="64">
        <v>437</v>
      </c>
      <c r="K4360" s="76">
        <v>2310836</v>
      </c>
      <c r="L4360" s="29">
        <v>46007</v>
      </c>
      <c r="M4360" s="29" t="s">
        <v>4163</v>
      </c>
      <c r="N4360" s="1" t="s">
        <v>478</v>
      </c>
      <c r="O4360" s="28" t="s">
        <v>225</v>
      </c>
      <c r="P4360" s="1" t="s">
        <v>216</v>
      </c>
      <c r="Q4360" s="76">
        <v>9</v>
      </c>
      <c r="R4360" s="1" t="s">
        <v>537</v>
      </c>
      <c r="T4360" s="1" t="s">
        <v>115</v>
      </c>
      <c r="U4360" s="1"/>
      <c r="V4360" s="1"/>
      <c r="AC4360" s="93">
        <v>19.5</v>
      </c>
      <c r="AD4360" s="69">
        <v>200</v>
      </c>
      <c r="AE4360" s="33" t="s">
        <v>103</v>
      </c>
      <c r="AF4360" s="33" t="s">
        <v>103</v>
      </c>
      <c r="AG4360" s="33"/>
      <c r="AM4360" s="31"/>
      <c r="AX4360" s="37">
        <f t="shared" si="215"/>
        <v>46014</v>
      </c>
      <c r="AY4360" s="1" t="s">
        <v>1751</v>
      </c>
      <c r="AZ4360" s="183"/>
      <c r="BA4360" s="184"/>
      <c r="BB4360" s="184"/>
      <c r="BC4360" s="184"/>
      <c r="BD4360" s="184"/>
      <c r="BE4360" s="184"/>
      <c r="BF4360" s="184"/>
      <c r="BG4360" s="184"/>
      <c r="BT4360" s="37">
        <f t="shared" si="217"/>
        <v>46035</v>
      </c>
      <c r="BU4360" s="31" t="s">
        <v>1751</v>
      </c>
      <c r="BV4360" s="183"/>
      <c r="BW4360" s="207"/>
      <c r="BX4360" s="184"/>
      <c r="BY4360" s="184"/>
      <c r="BZ4360" s="184"/>
      <c r="CA4360" s="184"/>
      <c r="CB4360" s="184"/>
      <c r="CC4360" s="184"/>
      <c r="CE4360" s="1"/>
      <c r="CF4360" s="1"/>
      <c r="CG4360" s="1"/>
      <c r="CH4360" s="1"/>
      <c r="CI4360" s="1"/>
      <c r="CJ4360" s="1"/>
      <c r="CK4360" s="1"/>
      <c r="CL4360" s="1"/>
      <c r="CM4360" s="1"/>
      <c r="CN4360" s="1"/>
      <c r="CO4360" s="1"/>
    </row>
    <row r="4361" spans="1:93" ht="30" customHeight="1" x14ac:dyDescent="0.2">
      <c r="A4361" s="1">
        <v>4355</v>
      </c>
      <c r="B4361" s="1" t="s">
        <v>1026</v>
      </c>
      <c r="C4361" s="1" t="s">
        <v>1027</v>
      </c>
      <c r="D4361" s="1" t="s">
        <v>1028</v>
      </c>
      <c r="E4361" s="1" t="s">
        <v>1029</v>
      </c>
      <c r="F4361" s="1" t="s">
        <v>74</v>
      </c>
      <c r="G4361" s="1">
        <v>9</v>
      </c>
      <c r="H4361" s="1" t="s">
        <v>341</v>
      </c>
      <c r="I4361" s="1" t="s">
        <v>114</v>
      </c>
      <c r="J4361" s="64">
        <v>302</v>
      </c>
      <c r="K4361" s="76">
        <v>2308083</v>
      </c>
      <c r="L4361" s="29">
        <v>46007</v>
      </c>
      <c r="M4361" s="29" t="s">
        <v>4163</v>
      </c>
      <c r="N4361" s="1" t="s">
        <v>478</v>
      </c>
      <c r="O4361" s="28" t="s">
        <v>225</v>
      </c>
      <c r="P4361" s="1" t="s">
        <v>216</v>
      </c>
      <c r="Q4361" s="76">
        <v>8</v>
      </c>
      <c r="R4361" s="1" t="s">
        <v>537</v>
      </c>
      <c r="T4361" s="1" t="s">
        <v>115</v>
      </c>
      <c r="U4361" s="1"/>
      <c r="V4361" s="1"/>
      <c r="AC4361" s="93">
        <v>21</v>
      </c>
      <c r="AD4361" s="69">
        <v>220</v>
      </c>
      <c r="AE4361" s="33" t="s">
        <v>103</v>
      </c>
      <c r="AF4361" s="33" t="s">
        <v>103</v>
      </c>
      <c r="AG4361" s="33"/>
      <c r="AM4361" s="31"/>
      <c r="AX4361" s="37">
        <f t="shared" si="215"/>
        <v>46014</v>
      </c>
      <c r="AY4361" s="1" t="s">
        <v>1751</v>
      </c>
      <c r="AZ4361" s="183"/>
      <c r="BA4361" s="184"/>
      <c r="BB4361" s="184"/>
      <c r="BC4361" s="184"/>
      <c r="BD4361" s="184"/>
      <c r="BE4361" s="184"/>
      <c r="BF4361" s="184"/>
      <c r="BG4361" s="184"/>
      <c r="BT4361" s="37">
        <f t="shared" si="217"/>
        <v>46035</v>
      </c>
      <c r="BU4361" s="31" t="s">
        <v>1751</v>
      </c>
      <c r="BV4361" s="183"/>
      <c r="BW4361" s="207"/>
      <c r="BX4361" s="184"/>
      <c r="BY4361" s="184"/>
      <c r="BZ4361" s="184"/>
      <c r="CA4361" s="184"/>
      <c r="CB4361" s="184"/>
      <c r="CC4361" s="184"/>
      <c r="CE4361" s="1"/>
      <c r="CF4361" s="1"/>
      <c r="CG4361" s="1"/>
      <c r="CH4361" s="1"/>
      <c r="CI4361" s="1"/>
      <c r="CJ4361" s="1"/>
      <c r="CK4361" s="1"/>
      <c r="CL4361" s="1"/>
      <c r="CM4361" s="1"/>
      <c r="CN4361" s="1"/>
      <c r="CO4361" s="1"/>
    </row>
    <row r="4362" spans="1:93" ht="30" customHeight="1" x14ac:dyDescent="0.2">
      <c r="A4362" s="1">
        <v>4356</v>
      </c>
      <c r="B4362" s="1" t="s">
        <v>1026</v>
      </c>
      <c r="C4362" s="1" t="s">
        <v>1027</v>
      </c>
      <c r="D4362" s="1" t="s">
        <v>1028</v>
      </c>
      <c r="E4362" s="1" t="s">
        <v>1029</v>
      </c>
      <c r="F4362" s="1" t="s">
        <v>74</v>
      </c>
      <c r="G4362" s="1">
        <v>9</v>
      </c>
      <c r="H4362" s="1" t="s">
        <v>341</v>
      </c>
      <c r="I4362" s="1" t="s">
        <v>114</v>
      </c>
      <c r="J4362" s="64">
        <v>303</v>
      </c>
      <c r="K4362" s="76">
        <v>2308084</v>
      </c>
      <c r="L4362" s="29">
        <v>46007</v>
      </c>
      <c r="M4362" s="29" t="s">
        <v>4163</v>
      </c>
      <c r="N4362" s="1" t="s">
        <v>478</v>
      </c>
      <c r="O4362" s="28" t="s">
        <v>225</v>
      </c>
      <c r="P4362" s="1" t="s">
        <v>216</v>
      </c>
      <c r="Q4362" s="76">
        <v>8</v>
      </c>
      <c r="R4362" s="1" t="s">
        <v>537</v>
      </c>
      <c r="S4362" s="1">
        <v>6</v>
      </c>
      <c r="T4362" s="1" t="s">
        <v>115</v>
      </c>
      <c r="U4362" s="1"/>
      <c r="V4362" s="1"/>
      <c r="AC4362" s="93">
        <v>21</v>
      </c>
      <c r="AD4362" s="69">
        <v>230</v>
      </c>
      <c r="AE4362" s="33" t="s">
        <v>103</v>
      </c>
      <c r="AF4362" s="33" t="s">
        <v>103</v>
      </c>
      <c r="AG4362" s="33"/>
      <c r="AM4362" s="31"/>
      <c r="AX4362" s="37">
        <f t="shared" si="215"/>
        <v>46014</v>
      </c>
      <c r="AY4362" s="1" t="s">
        <v>1751</v>
      </c>
      <c r="AZ4362" s="183"/>
      <c r="BA4362" s="184"/>
      <c r="BB4362" s="184"/>
      <c r="BC4362" s="184"/>
      <c r="BD4362" s="184"/>
      <c r="BE4362" s="184"/>
      <c r="BF4362" s="184"/>
      <c r="BG4362" s="184"/>
      <c r="BT4362" s="37">
        <f t="shared" si="217"/>
        <v>46035</v>
      </c>
      <c r="BU4362" s="31" t="s">
        <v>1751</v>
      </c>
      <c r="BV4362" s="183"/>
      <c r="BW4362" s="207"/>
      <c r="BX4362" s="184"/>
      <c r="BY4362" s="184"/>
      <c r="BZ4362" s="184"/>
      <c r="CA4362" s="184"/>
      <c r="CB4362" s="184"/>
      <c r="CC4362" s="184"/>
      <c r="CE4362" s="1"/>
      <c r="CF4362" s="1"/>
      <c r="CG4362" s="1"/>
      <c r="CH4362" s="1"/>
      <c r="CI4362" s="1"/>
      <c r="CJ4362" s="1"/>
      <c r="CK4362" s="1"/>
      <c r="CL4362" s="1"/>
      <c r="CM4362" s="1"/>
      <c r="CN4362" s="1"/>
      <c r="CO4362" s="1"/>
    </row>
    <row r="4363" spans="1:93" ht="30" customHeight="1" x14ac:dyDescent="0.2">
      <c r="A4363" s="1">
        <v>4357</v>
      </c>
      <c r="B4363" s="1" t="s">
        <v>1026</v>
      </c>
      <c r="C4363" s="1" t="s">
        <v>1027</v>
      </c>
      <c r="D4363" s="1" t="s">
        <v>1028</v>
      </c>
      <c r="E4363" s="1" t="s">
        <v>1029</v>
      </c>
      <c r="F4363" s="1" t="s">
        <v>74</v>
      </c>
      <c r="G4363" s="1">
        <v>9</v>
      </c>
      <c r="H4363" s="1" t="s">
        <v>341</v>
      </c>
      <c r="I4363" s="1" t="s">
        <v>114</v>
      </c>
      <c r="J4363" s="64">
        <v>553</v>
      </c>
      <c r="K4363" s="76">
        <v>2310837</v>
      </c>
      <c r="L4363" s="29">
        <v>46007</v>
      </c>
      <c r="M4363" s="29" t="s">
        <v>4163</v>
      </c>
      <c r="N4363" s="1" t="s">
        <v>478</v>
      </c>
      <c r="O4363" s="28" t="s">
        <v>225</v>
      </c>
      <c r="P4363" s="1" t="s">
        <v>216</v>
      </c>
      <c r="Q4363" s="76">
        <v>12</v>
      </c>
      <c r="R4363" s="1" t="s">
        <v>537</v>
      </c>
      <c r="T4363" s="1" t="s">
        <v>115</v>
      </c>
      <c r="U4363" s="1"/>
      <c r="V4363" s="1"/>
      <c r="AC4363" s="93">
        <v>20</v>
      </c>
      <c r="AD4363" s="69">
        <v>240</v>
      </c>
      <c r="AE4363" s="33" t="s">
        <v>103</v>
      </c>
      <c r="AF4363" s="33" t="s">
        <v>103</v>
      </c>
      <c r="AG4363" s="33"/>
      <c r="AM4363" s="31"/>
      <c r="AX4363" s="37">
        <f t="shared" ref="AX4363:AX4426" si="219">IF(L4363=0, 0,L4363+7)</f>
        <v>46014</v>
      </c>
      <c r="AY4363" s="1" t="s">
        <v>1751</v>
      </c>
      <c r="AZ4363" s="183"/>
      <c r="BA4363" s="184"/>
      <c r="BB4363" s="184"/>
      <c r="BC4363" s="184"/>
      <c r="BD4363" s="184"/>
      <c r="BE4363" s="184"/>
      <c r="BF4363" s="184"/>
      <c r="BG4363" s="184"/>
      <c r="BT4363" s="37">
        <f t="shared" si="217"/>
        <v>46035</v>
      </c>
      <c r="BU4363" s="31" t="s">
        <v>1751</v>
      </c>
      <c r="BV4363" s="183"/>
      <c r="BW4363" s="207"/>
      <c r="BX4363" s="184"/>
      <c r="BY4363" s="184"/>
      <c r="BZ4363" s="184"/>
      <c r="CA4363" s="184"/>
      <c r="CB4363" s="184"/>
      <c r="CC4363" s="184"/>
      <c r="CE4363" s="1"/>
      <c r="CF4363" s="1"/>
      <c r="CG4363" s="1"/>
      <c r="CH4363" s="1"/>
      <c r="CI4363" s="1"/>
      <c r="CJ4363" s="1"/>
      <c r="CK4363" s="1"/>
      <c r="CL4363" s="1"/>
      <c r="CM4363" s="1"/>
      <c r="CN4363" s="1"/>
      <c r="CO4363" s="1"/>
    </row>
    <row r="4364" spans="1:93" ht="30" customHeight="1" x14ac:dyDescent="0.2">
      <c r="A4364" s="1">
        <v>4358</v>
      </c>
      <c r="B4364" s="1" t="s">
        <v>1026</v>
      </c>
      <c r="C4364" s="1" t="s">
        <v>1027</v>
      </c>
      <c r="D4364" s="1" t="s">
        <v>1028</v>
      </c>
      <c r="E4364" s="1" t="s">
        <v>1029</v>
      </c>
      <c r="F4364" s="1" t="s">
        <v>74</v>
      </c>
      <c r="G4364" s="1">
        <v>9</v>
      </c>
      <c r="H4364" s="1" t="s">
        <v>341</v>
      </c>
      <c r="I4364" s="1" t="s">
        <v>114</v>
      </c>
      <c r="J4364" s="64">
        <v>287</v>
      </c>
      <c r="K4364" s="76">
        <v>2308085</v>
      </c>
      <c r="L4364" s="29">
        <v>46007</v>
      </c>
      <c r="M4364" s="29" t="s">
        <v>4163</v>
      </c>
      <c r="N4364" s="1" t="s">
        <v>478</v>
      </c>
      <c r="O4364" s="28" t="s">
        <v>225</v>
      </c>
      <c r="P4364" s="1" t="s">
        <v>216</v>
      </c>
      <c r="Q4364" s="76">
        <v>8</v>
      </c>
      <c r="R4364" s="1" t="s">
        <v>537</v>
      </c>
      <c r="T4364" s="1" t="s">
        <v>115</v>
      </c>
      <c r="U4364" s="1"/>
      <c r="V4364" s="1"/>
      <c r="AC4364" s="93">
        <v>20.5</v>
      </c>
      <c r="AD4364" s="69">
        <v>210</v>
      </c>
      <c r="AE4364" s="33" t="s">
        <v>103</v>
      </c>
      <c r="AF4364" s="33" t="s">
        <v>103</v>
      </c>
      <c r="AG4364" s="33"/>
      <c r="AM4364" s="31"/>
      <c r="AX4364" s="37">
        <f t="shared" si="219"/>
        <v>46014</v>
      </c>
      <c r="AY4364" s="1" t="s">
        <v>1751</v>
      </c>
      <c r="AZ4364" s="183"/>
      <c r="BA4364" s="184"/>
      <c r="BB4364" s="184"/>
      <c r="BC4364" s="184"/>
      <c r="BD4364" s="184"/>
      <c r="BE4364" s="184"/>
      <c r="BF4364" s="184"/>
      <c r="BG4364" s="184"/>
      <c r="BT4364" s="37">
        <f t="shared" si="217"/>
        <v>46035</v>
      </c>
      <c r="BU4364" s="31" t="s">
        <v>1751</v>
      </c>
      <c r="BV4364" s="183"/>
      <c r="BW4364" s="207"/>
      <c r="BX4364" s="184"/>
      <c r="BY4364" s="184"/>
      <c r="BZ4364" s="184"/>
      <c r="CA4364" s="184"/>
      <c r="CB4364" s="184"/>
      <c r="CC4364" s="184"/>
      <c r="CE4364" s="1"/>
      <c r="CF4364" s="1"/>
      <c r="CG4364" s="1"/>
      <c r="CH4364" s="1"/>
      <c r="CI4364" s="1"/>
      <c r="CJ4364" s="1"/>
      <c r="CK4364" s="1"/>
      <c r="CL4364" s="1"/>
      <c r="CM4364" s="1"/>
      <c r="CN4364" s="1"/>
      <c r="CO4364" s="1"/>
    </row>
    <row r="4365" spans="1:93" ht="30" customHeight="1" x14ac:dyDescent="0.2">
      <c r="A4365" s="1">
        <v>4359</v>
      </c>
      <c r="B4365" s="1" t="s">
        <v>1026</v>
      </c>
      <c r="C4365" s="1" t="s">
        <v>1027</v>
      </c>
      <c r="D4365" s="1" t="s">
        <v>1028</v>
      </c>
      <c r="E4365" s="1" t="s">
        <v>1029</v>
      </c>
      <c r="F4365" s="1" t="s">
        <v>74</v>
      </c>
      <c r="G4365" s="1">
        <v>9</v>
      </c>
      <c r="H4365" s="1" t="s">
        <v>341</v>
      </c>
      <c r="I4365" s="1" t="s">
        <v>114</v>
      </c>
      <c r="J4365" s="64">
        <v>274</v>
      </c>
      <c r="K4365" s="76">
        <v>2310838</v>
      </c>
      <c r="L4365" s="29">
        <v>46007</v>
      </c>
      <c r="M4365" s="29" t="s">
        <v>4163</v>
      </c>
      <c r="N4365" s="1" t="s">
        <v>478</v>
      </c>
      <c r="O4365" s="28" t="s">
        <v>225</v>
      </c>
      <c r="P4365" s="1" t="s">
        <v>216</v>
      </c>
      <c r="Q4365" s="76">
        <v>8</v>
      </c>
      <c r="R4365" s="1" t="s">
        <v>537</v>
      </c>
      <c r="T4365" s="1" t="s">
        <v>115</v>
      </c>
      <c r="U4365" s="1"/>
      <c r="V4365" s="1"/>
      <c r="AC4365" s="93">
        <v>19</v>
      </c>
      <c r="AD4365" s="69">
        <v>200</v>
      </c>
      <c r="AE4365" s="33" t="s">
        <v>103</v>
      </c>
      <c r="AF4365" s="33" t="s">
        <v>103</v>
      </c>
      <c r="AG4365" s="33"/>
      <c r="AM4365" s="31"/>
      <c r="AX4365" s="37">
        <f t="shared" si="219"/>
        <v>46014</v>
      </c>
      <c r="AY4365" s="1" t="s">
        <v>1751</v>
      </c>
      <c r="AZ4365" s="183"/>
      <c r="BA4365" s="184"/>
      <c r="BB4365" s="184"/>
      <c r="BC4365" s="184"/>
      <c r="BD4365" s="184"/>
      <c r="BE4365" s="184"/>
      <c r="BF4365" s="184"/>
      <c r="BG4365" s="184"/>
      <c r="BT4365" s="37">
        <f t="shared" si="217"/>
        <v>46035</v>
      </c>
      <c r="BU4365" s="31" t="s">
        <v>1751</v>
      </c>
      <c r="BV4365" s="183"/>
      <c r="BW4365" s="207"/>
      <c r="BX4365" s="184"/>
      <c r="BY4365" s="184"/>
      <c r="BZ4365" s="184"/>
      <c r="CA4365" s="184"/>
      <c r="CB4365" s="184"/>
      <c r="CC4365" s="184"/>
      <c r="CE4365" s="1"/>
      <c r="CF4365" s="1"/>
      <c r="CG4365" s="1"/>
      <c r="CH4365" s="1"/>
      <c r="CI4365" s="1"/>
      <c r="CJ4365" s="1"/>
      <c r="CK4365" s="1"/>
      <c r="CL4365" s="1"/>
      <c r="CM4365" s="1"/>
      <c r="CN4365" s="1"/>
      <c r="CO4365" s="1"/>
    </row>
    <row r="4366" spans="1:93" ht="30" customHeight="1" x14ac:dyDescent="0.2">
      <c r="A4366" s="1">
        <v>4360</v>
      </c>
      <c r="B4366" s="1" t="s">
        <v>1026</v>
      </c>
      <c r="C4366" s="1" t="s">
        <v>1027</v>
      </c>
      <c r="D4366" s="1" t="s">
        <v>1028</v>
      </c>
      <c r="E4366" s="1" t="s">
        <v>1029</v>
      </c>
      <c r="F4366" s="1" t="s">
        <v>74</v>
      </c>
      <c r="G4366" s="1">
        <v>9</v>
      </c>
      <c r="H4366" s="1" t="s">
        <v>341</v>
      </c>
      <c r="I4366" s="1" t="s">
        <v>114</v>
      </c>
      <c r="J4366" s="64">
        <v>557</v>
      </c>
      <c r="K4366" s="76">
        <v>2308086</v>
      </c>
      <c r="L4366" s="29">
        <v>46007</v>
      </c>
      <c r="M4366" s="29" t="s">
        <v>4163</v>
      </c>
      <c r="N4366" s="1" t="s">
        <v>478</v>
      </c>
      <c r="O4366" s="28" t="s">
        <v>225</v>
      </c>
      <c r="P4366" s="1" t="s">
        <v>216</v>
      </c>
      <c r="Q4366" s="76">
        <v>12</v>
      </c>
      <c r="R4366" s="1" t="s">
        <v>537</v>
      </c>
      <c r="T4366" s="1" t="s">
        <v>115</v>
      </c>
      <c r="U4366" s="1"/>
      <c r="V4366" s="1"/>
      <c r="AC4366" s="93">
        <v>21</v>
      </c>
      <c r="AD4366" s="69">
        <v>200</v>
      </c>
      <c r="AE4366" s="33" t="s">
        <v>103</v>
      </c>
      <c r="AF4366" s="33" t="s">
        <v>103</v>
      </c>
      <c r="AG4366" s="33"/>
      <c r="AM4366" s="31"/>
      <c r="AX4366" s="37">
        <f t="shared" si="219"/>
        <v>46014</v>
      </c>
      <c r="AY4366" s="1" t="s">
        <v>1751</v>
      </c>
      <c r="AZ4366" s="183"/>
      <c r="BA4366" s="184"/>
      <c r="BB4366" s="184"/>
      <c r="BC4366" s="184"/>
      <c r="BD4366" s="184"/>
      <c r="BE4366" s="184"/>
      <c r="BF4366" s="184"/>
      <c r="BG4366" s="184"/>
      <c r="BT4366" s="37">
        <f t="shared" si="217"/>
        <v>46035</v>
      </c>
      <c r="BU4366" s="31" t="s">
        <v>1751</v>
      </c>
      <c r="BV4366" s="183"/>
      <c r="BW4366" s="207"/>
      <c r="BX4366" s="184"/>
      <c r="BY4366" s="184"/>
      <c r="BZ4366" s="184"/>
      <c r="CA4366" s="184"/>
      <c r="CB4366" s="184"/>
      <c r="CC4366" s="184"/>
      <c r="CE4366" s="1"/>
      <c r="CF4366" s="1"/>
      <c r="CG4366" s="1"/>
      <c r="CH4366" s="1"/>
      <c r="CI4366" s="1"/>
      <c r="CJ4366" s="1"/>
      <c r="CK4366" s="1"/>
      <c r="CL4366" s="1"/>
      <c r="CM4366" s="1"/>
      <c r="CN4366" s="1"/>
      <c r="CO4366" s="1"/>
    </row>
    <row r="4367" spans="1:93" ht="30" customHeight="1" x14ac:dyDescent="0.2">
      <c r="A4367" s="1">
        <v>4361</v>
      </c>
      <c r="B4367" s="1" t="s">
        <v>1026</v>
      </c>
      <c r="C4367" s="1" t="s">
        <v>1027</v>
      </c>
      <c r="D4367" s="1" t="s">
        <v>1028</v>
      </c>
      <c r="E4367" s="1" t="s">
        <v>1029</v>
      </c>
      <c r="F4367" s="1" t="s">
        <v>74</v>
      </c>
      <c r="G4367" s="1">
        <v>9</v>
      </c>
      <c r="H4367" s="1" t="s">
        <v>341</v>
      </c>
      <c r="I4367" s="1" t="s">
        <v>114</v>
      </c>
      <c r="J4367" s="64">
        <v>415</v>
      </c>
      <c r="K4367" s="76">
        <v>2310839</v>
      </c>
      <c r="L4367" s="29">
        <v>46007</v>
      </c>
      <c r="M4367" s="29" t="s">
        <v>4163</v>
      </c>
      <c r="N4367" s="1" t="s">
        <v>478</v>
      </c>
      <c r="O4367" s="28" t="s">
        <v>225</v>
      </c>
      <c r="P4367" s="1" t="s">
        <v>216</v>
      </c>
      <c r="Q4367" s="76">
        <v>9</v>
      </c>
      <c r="R4367" s="1" t="s">
        <v>537</v>
      </c>
      <c r="T4367" s="1" t="s">
        <v>115</v>
      </c>
      <c r="U4367" s="1"/>
      <c r="V4367" s="1"/>
      <c r="AC4367" s="93">
        <v>20</v>
      </c>
      <c r="AD4367" s="69">
        <v>230</v>
      </c>
      <c r="AE4367" s="33" t="s">
        <v>103</v>
      </c>
      <c r="AF4367" s="33" t="s">
        <v>103</v>
      </c>
      <c r="AG4367" s="33"/>
      <c r="AM4367" s="31"/>
      <c r="AX4367" s="37">
        <f t="shared" si="219"/>
        <v>46014</v>
      </c>
      <c r="AY4367" s="1" t="s">
        <v>1751</v>
      </c>
      <c r="AZ4367" s="183"/>
      <c r="BA4367" s="184"/>
      <c r="BB4367" s="184"/>
      <c r="BC4367" s="184"/>
      <c r="BD4367" s="184"/>
      <c r="BE4367" s="184"/>
      <c r="BF4367" s="184"/>
      <c r="BG4367" s="184"/>
      <c r="BT4367" s="37">
        <f t="shared" si="217"/>
        <v>46035</v>
      </c>
      <c r="BU4367" s="31" t="s">
        <v>1751</v>
      </c>
      <c r="BV4367" s="183"/>
      <c r="BW4367" s="207"/>
      <c r="BX4367" s="184"/>
      <c r="BY4367" s="184"/>
      <c r="BZ4367" s="184"/>
      <c r="CA4367" s="184"/>
      <c r="CB4367" s="184"/>
      <c r="CC4367" s="184"/>
      <c r="CE4367" s="1"/>
      <c r="CF4367" s="1"/>
      <c r="CG4367" s="1"/>
      <c r="CH4367" s="1"/>
      <c r="CI4367" s="1"/>
      <c r="CJ4367" s="1"/>
      <c r="CK4367" s="1"/>
      <c r="CL4367" s="1"/>
      <c r="CM4367" s="1"/>
      <c r="CN4367" s="1"/>
      <c r="CO4367" s="1"/>
    </row>
    <row r="4368" spans="1:93" ht="30" customHeight="1" x14ac:dyDescent="0.2">
      <c r="A4368" s="1">
        <v>4362</v>
      </c>
      <c r="B4368" s="1" t="s">
        <v>1026</v>
      </c>
      <c r="C4368" s="1" t="s">
        <v>1027</v>
      </c>
      <c r="D4368" s="1" t="s">
        <v>1028</v>
      </c>
      <c r="E4368" s="1" t="s">
        <v>1029</v>
      </c>
      <c r="F4368" s="1" t="s">
        <v>74</v>
      </c>
      <c r="G4368" s="1">
        <v>9</v>
      </c>
      <c r="H4368" s="1" t="s">
        <v>341</v>
      </c>
      <c r="I4368" s="1" t="s">
        <v>114</v>
      </c>
      <c r="J4368" s="64">
        <v>403</v>
      </c>
      <c r="K4368" s="76">
        <v>2308087</v>
      </c>
      <c r="L4368" s="29">
        <v>46007</v>
      </c>
      <c r="M4368" s="29" t="s">
        <v>4163</v>
      </c>
      <c r="N4368" s="1" t="s">
        <v>478</v>
      </c>
      <c r="O4368" s="28" t="s">
        <v>225</v>
      </c>
      <c r="P4368" s="1" t="s">
        <v>216</v>
      </c>
      <c r="Q4368" s="76">
        <v>9</v>
      </c>
      <c r="R4368" s="1" t="s">
        <v>537</v>
      </c>
      <c r="T4368" s="1" t="s">
        <v>115</v>
      </c>
      <c r="U4368" s="1"/>
      <c r="V4368" s="1"/>
      <c r="AC4368" s="93">
        <v>20.5</v>
      </c>
      <c r="AD4368" s="69">
        <v>220</v>
      </c>
      <c r="AE4368" s="33" t="s">
        <v>103</v>
      </c>
      <c r="AF4368" s="33" t="s">
        <v>103</v>
      </c>
      <c r="AG4368" s="33"/>
      <c r="AM4368" s="31"/>
      <c r="AX4368" s="37">
        <f t="shared" si="219"/>
        <v>46014</v>
      </c>
      <c r="AY4368" s="1" t="s">
        <v>1751</v>
      </c>
      <c r="AZ4368" s="183"/>
      <c r="BA4368" s="184"/>
      <c r="BB4368" s="184"/>
      <c r="BC4368" s="184"/>
      <c r="BD4368" s="184"/>
      <c r="BE4368" s="184"/>
      <c r="BF4368" s="184"/>
      <c r="BG4368" s="184"/>
      <c r="BT4368" s="37">
        <f t="shared" si="217"/>
        <v>46035</v>
      </c>
      <c r="BU4368" s="31" t="s">
        <v>1751</v>
      </c>
      <c r="BV4368" s="183"/>
      <c r="BW4368" s="207"/>
      <c r="BX4368" s="184"/>
      <c r="BY4368" s="184"/>
      <c r="BZ4368" s="184"/>
      <c r="CA4368" s="184"/>
      <c r="CB4368" s="184"/>
      <c r="CC4368" s="184"/>
      <c r="CE4368" s="1"/>
      <c r="CF4368" s="1"/>
      <c r="CG4368" s="1"/>
      <c r="CH4368" s="1"/>
      <c r="CI4368" s="1"/>
      <c r="CJ4368" s="1"/>
      <c r="CK4368" s="1"/>
      <c r="CL4368" s="1"/>
      <c r="CM4368" s="1"/>
      <c r="CN4368" s="1"/>
      <c r="CO4368" s="1"/>
    </row>
    <row r="4369" spans="1:93" ht="30" customHeight="1" x14ac:dyDescent="0.2">
      <c r="A4369" s="1">
        <v>4363</v>
      </c>
      <c r="B4369" s="1" t="s">
        <v>1026</v>
      </c>
      <c r="C4369" s="1" t="s">
        <v>1027</v>
      </c>
      <c r="D4369" s="1" t="s">
        <v>1028</v>
      </c>
      <c r="E4369" s="1" t="s">
        <v>1029</v>
      </c>
      <c r="F4369" s="1" t="s">
        <v>74</v>
      </c>
      <c r="G4369" s="1">
        <v>9</v>
      </c>
      <c r="H4369" s="1" t="s">
        <v>341</v>
      </c>
      <c r="I4369" s="1" t="s">
        <v>114</v>
      </c>
      <c r="J4369" s="64">
        <v>432</v>
      </c>
      <c r="K4369" s="76">
        <v>2308088</v>
      </c>
      <c r="L4369" s="29">
        <v>46007</v>
      </c>
      <c r="M4369" s="29" t="s">
        <v>4163</v>
      </c>
      <c r="N4369" s="1" t="s">
        <v>478</v>
      </c>
      <c r="O4369" s="28" t="s">
        <v>225</v>
      </c>
      <c r="P4369" s="1" t="s">
        <v>216</v>
      </c>
      <c r="Q4369" s="76">
        <v>9</v>
      </c>
      <c r="R4369" s="1" t="s">
        <v>537</v>
      </c>
      <c r="T4369" s="1" t="s">
        <v>115</v>
      </c>
      <c r="U4369" s="1"/>
      <c r="V4369" s="1"/>
      <c r="AC4369" s="93">
        <v>19.5</v>
      </c>
      <c r="AD4369" s="69">
        <v>230</v>
      </c>
      <c r="AE4369" s="33" t="s">
        <v>103</v>
      </c>
      <c r="AF4369" s="33" t="s">
        <v>103</v>
      </c>
      <c r="AG4369" s="33"/>
      <c r="AM4369" s="31"/>
      <c r="AX4369" s="37">
        <f t="shared" si="219"/>
        <v>46014</v>
      </c>
      <c r="AY4369" s="1" t="s">
        <v>1751</v>
      </c>
      <c r="AZ4369" s="183"/>
      <c r="BA4369" s="184"/>
      <c r="BB4369" s="184"/>
      <c r="BC4369" s="184"/>
      <c r="BD4369" s="184"/>
      <c r="BE4369" s="184"/>
      <c r="BF4369" s="184"/>
      <c r="BG4369" s="184"/>
      <c r="BT4369" s="37">
        <f t="shared" si="217"/>
        <v>46035</v>
      </c>
      <c r="BU4369" s="31" t="s">
        <v>1751</v>
      </c>
      <c r="BV4369" s="183"/>
      <c r="BW4369" s="207"/>
      <c r="BX4369" s="184"/>
      <c r="BY4369" s="184"/>
      <c r="BZ4369" s="184"/>
      <c r="CA4369" s="184"/>
      <c r="CB4369" s="184"/>
      <c r="CC4369" s="184"/>
      <c r="CE4369" s="1"/>
      <c r="CF4369" s="1"/>
      <c r="CG4369" s="1"/>
      <c r="CH4369" s="1"/>
      <c r="CI4369" s="1"/>
      <c r="CJ4369" s="1"/>
      <c r="CK4369" s="1"/>
      <c r="CL4369" s="1"/>
      <c r="CM4369" s="1"/>
      <c r="CN4369" s="1"/>
      <c r="CO4369" s="1"/>
    </row>
    <row r="4370" spans="1:93" ht="30" customHeight="1" x14ac:dyDescent="0.2">
      <c r="A4370" s="1">
        <v>4364</v>
      </c>
      <c r="B4370" s="1" t="s">
        <v>1026</v>
      </c>
      <c r="C4370" s="1" t="s">
        <v>1027</v>
      </c>
      <c r="D4370" s="1" t="s">
        <v>1028</v>
      </c>
      <c r="E4370" s="1" t="s">
        <v>1029</v>
      </c>
      <c r="F4370" s="1" t="s">
        <v>74</v>
      </c>
      <c r="G4370" s="1">
        <v>9</v>
      </c>
      <c r="H4370" s="1" t="s">
        <v>341</v>
      </c>
      <c r="I4370" s="1" t="s">
        <v>114</v>
      </c>
      <c r="J4370" s="64">
        <v>438</v>
      </c>
      <c r="K4370" s="76">
        <v>2310840</v>
      </c>
      <c r="L4370" s="29">
        <v>46007</v>
      </c>
      <c r="M4370" s="29" t="s">
        <v>4163</v>
      </c>
      <c r="N4370" s="1" t="s">
        <v>478</v>
      </c>
      <c r="O4370" s="28" t="s">
        <v>225</v>
      </c>
      <c r="P4370" s="1" t="s">
        <v>216</v>
      </c>
      <c r="Q4370" s="76">
        <v>9</v>
      </c>
      <c r="R4370" s="1" t="s">
        <v>537</v>
      </c>
      <c r="T4370" s="1" t="s">
        <v>115</v>
      </c>
      <c r="U4370" s="1"/>
      <c r="V4370" s="1"/>
      <c r="AC4370" s="93">
        <v>20</v>
      </c>
      <c r="AD4370" s="69">
        <v>210</v>
      </c>
      <c r="AE4370" s="33" t="s">
        <v>103</v>
      </c>
      <c r="AF4370" s="33" t="s">
        <v>103</v>
      </c>
      <c r="AG4370" s="33"/>
      <c r="AM4370" s="31"/>
      <c r="AX4370" s="37">
        <f t="shared" si="219"/>
        <v>46014</v>
      </c>
      <c r="AY4370" s="1" t="s">
        <v>1751</v>
      </c>
      <c r="AZ4370" s="183"/>
      <c r="BA4370" s="184"/>
      <c r="BB4370" s="184"/>
      <c r="BC4370" s="184"/>
      <c r="BD4370" s="184"/>
      <c r="BE4370" s="184"/>
      <c r="BF4370" s="184"/>
      <c r="BG4370" s="184"/>
      <c r="BT4370" s="37">
        <f t="shared" si="217"/>
        <v>46035</v>
      </c>
      <c r="BU4370" s="31" t="s">
        <v>1751</v>
      </c>
      <c r="BV4370" s="183"/>
      <c r="BW4370" s="207"/>
      <c r="BX4370" s="184"/>
      <c r="BY4370" s="184"/>
      <c r="BZ4370" s="184"/>
      <c r="CA4370" s="184"/>
      <c r="CB4370" s="184"/>
      <c r="CC4370" s="184"/>
      <c r="CE4370" s="1"/>
      <c r="CF4370" s="1"/>
      <c r="CG4370" s="1"/>
      <c r="CH4370" s="1"/>
      <c r="CI4370" s="1"/>
      <c r="CJ4370" s="1"/>
      <c r="CK4370" s="1"/>
      <c r="CL4370" s="1"/>
      <c r="CM4370" s="1"/>
      <c r="CN4370" s="1"/>
      <c r="CO4370" s="1"/>
    </row>
    <row r="4371" spans="1:93" ht="30" customHeight="1" x14ac:dyDescent="0.2">
      <c r="A4371" s="1">
        <v>4365</v>
      </c>
      <c r="B4371" s="1" t="s">
        <v>1026</v>
      </c>
      <c r="C4371" s="1" t="s">
        <v>1027</v>
      </c>
      <c r="D4371" s="1" t="s">
        <v>1028</v>
      </c>
      <c r="E4371" s="1" t="s">
        <v>1029</v>
      </c>
      <c r="F4371" s="1" t="s">
        <v>74</v>
      </c>
      <c r="G4371" s="1">
        <v>9</v>
      </c>
      <c r="H4371" s="1" t="s">
        <v>341</v>
      </c>
      <c r="I4371" s="1" t="s">
        <v>114</v>
      </c>
      <c r="J4371" s="64">
        <v>273</v>
      </c>
      <c r="K4371" s="76">
        <v>2308089</v>
      </c>
      <c r="L4371" s="29">
        <v>46007</v>
      </c>
      <c r="M4371" s="29" t="s">
        <v>4163</v>
      </c>
      <c r="N4371" s="1" t="s">
        <v>478</v>
      </c>
      <c r="O4371" s="28" t="s">
        <v>225</v>
      </c>
      <c r="P4371" s="1" t="s">
        <v>216</v>
      </c>
      <c r="Q4371" s="76">
        <v>8</v>
      </c>
      <c r="R4371" s="1" t="s">
        <v>537</v>
      </c>
      <c r="T4371" s="1" t="s">
        <v>115</v>
      </c>
      <c r="U4371" s="1"/>
      <c r="V4371" s="1"/>
      <c r="AC4371" s="93">
        <v>20.5</v>
      </c>
      <c r="AD4371" s="69">
        <v>200</v>
      </c>
      <c r="AE4371" s="33" t="s">
        <v>103</v>
      </c>
      <c r="AF4371" s="33" t="s">
        <v>103</v>
      </c>
      <c r="AG4371" s="33"/>
      <c r="AM4371" s="31"/>
      <c r="AX4371" s="37">
        <f t="shared" si="219"/>
        <v>46014</v>
      </c>
      <c r="AY4371" s="1" t="s">
        <v>1751</v>
      </c>
      <c r="AZ4371" s="183"/>
      <c r="BA4371" s="184"/>
      <c r="BB4371" s="184"/>
      <c r="BC4371" s="184"/>
      <c r="BD4371" s="184"/>
      <c r="BE4371" s="184"/>
      <c r="BF4371" s="184"/>
      <c r="BG4371" s="184"/>
      <c r="BT4371" s="37">
        <f t="shared" si="217"/>
        <v>46035</v>
      </c>
      <c r="BU4371" s="31" t="s">
        <v>1751</v>
      </c>
      <c r="BV4371" s="183"/>
      <c r="BW4371" s="207"/>
      <c r="BX4371" s="184"/>
      <c r="BY4371" s="184"/>
      <c r="BZ4371" s="184"/>
      <c r="CA4371" s="184"/>
      <c r="CB4371" s="184"/>
      <c r="CC4371" s="184"/>
      <c r="CE4371" s="1"/>
      <c r="CF4371" s="1"/>
      <c r="CG4371" s="1"/>
      <c r="CH4371" s="1"/>
      <c r="CI4371" s="1"/>
      <c r="CJ4371" s="1"/>
      <c r="CK4371" s="1"/>
      <c r="CL4371" s="1"/>
      <c r="CM4371" s="1"/>
      <c r="CN4371" s="1"/>
      <c r="CO4371" s="1"/>
    </row>
    <row r="4372" spans="1:93" ht="30" customHeight="1" x14ac:dyDescent="0.2">
      <c r="A4372" s="1">
        <v>4366</v>
      </c>
      <c r="B4372" s="1" t="s">
        <v>1026</v>
      </c>
      <c r="C4372" s="1" t="s">
        <v>1027</v>
      </c>
      <c r="D4372" s="1" t="s">
        <v>1028</v>
      </c>
      <c r="E4372" s="1" t="s">
        <v>1029</v>
      </c>
      <c r="F4372" s="1" t="s">
        <v>74</v>
      </c>
      <c r="G4372" s="1">
        <v>9</v>
      </c>
      <c r="H4372" s="1" t="s">
        <v>341</v>
      </c>
      <c r="I4372" s="1" t="s">
        <v>114</v>
      </c>
      <c r="J4372" s="64">
        <v>551</v>
      </c>
      <c r="K4372" s="76">
        <v>2310841</v>
      </c>
      <c r="L4372" s="29">
        <v>46007</v>
      </c>
      <c r="M4372" s="29" t="s">
        <v>4163</v>
      </c>
      <c r="N4372" s="1" t="s">
        <v>478</v>
      </c>
      <c r="O4372" s="28" t="s">
        <v>225</v>
      </c>
      <c r="P4372" s="1" t="s">
        <v>216</v>
      </c>
      <c r="Q4372" s="76">
        <v>12</v>
      </c>
      <c r="R4372" s="1" t="s">
        <v>537</v>
      </c>
      <c r="T4372" s="1" t="s">
        <v>115</v>
      </c>
      <c r="U4372" s="1"/>
      <c r="V4372" s="1"/>
      <c r="AC4372" s="93">
        <v>20.5</v>
      </c>
      <c r="AD4372" s="69">
        <v>200</v>
      </c>
      <c r="AE4372" s="33" t="s">
        <v>103</v>
      </c>
      <c r="AF4372" s="33" t="s">
        <v>103</v>
      </c>
      <c r="AG4372" s="33"/>
      <c r="AM4372" s="31"/>
      <c r="AX4372" s="37">
        <f t="shared" si="219"/>
        <v>46014</v>
      </c>
      <c r="AY4372" s="1" t="s">
        <v>1751</v>
      </c>
      <c r="AZ4372" s="183"/>
      <c r="BA4372" s="184"/>
      <c r="BB4372" s="184"/>
      <c r="BC4372" s="184"/>
      <c r="BD4372" s="184"/>
      <c r="BE4372" s="184"/>
      <c r="BF4372" s="184"/>
      <c r="BG4372" s="184"/>
      <c r="BT4372" s="37">
        <f t="shared" si="217"/>
        <v>46035</v>
      </c>
      <c r="BU4372" s="31" t="s">
        <v>1751</v>
      </c>
      <c r="BV4372" s="183"/>
      <c r="BW4372" s="207"/>
      <c r="BX4372" s="184"/>
      <c r="BY4372" s="184"/>
      <c r="BZ4372" s="184"/>
      <c r="CA4372" s="184"/>
      <c r="CB4372" s="184"/>
      <c r="CC4372" s="184"/>
      <c r="CE4372" s="1"/>
      <c r="CF4372" s="1"/>
      <c r="CG4372" s="1"/>
      <c r="CH4372" s="1"/>
      <c r="CI4372" s="1"/>
      <c r="CJ4372" s="1"/>
      <c r="CK4372" s="1"/>
      <c r="CL4372" s="1"/>
      <c r="CM4372" s="1"/>
      <c r="CN4372" s="1"/>
      <c r="CO4372" s="1"/>
    </row>
    <row r="4373" spans="1:93" ht="30" customHeight="1" x14ac:dyDescent="0.2">
      <c r="A4373" s="1">
        <v>4367</v>
      </c>
      <c r="B4373" s="1" t="s">
        <v>1026</v>
      </c>
      <c r="C4373" s="1" t="s">
        <v>1027</v>
      </c>
      <c r="D4373" s="1" t="s">
        <v>1028</v>
      </c>
      <c r="E4373" s="1" t="s">
        <v>1029</v>
      </c>
      <c r="F4373" s="1" t="s">
        <v>74</v>
      </c>
      <c r="G4373" s="1">
        <v>9</v>
      </c>
      <c r="H4373" s="1" t="s">
        <v>341</v>
      </c>
      <c r="I4373" s="1" t="s">
        <v>114</v>
      </c>
      <c r="J4373" s="64">
        <v>554</v>
      </c>
      <c r="K4373" s="76">
        <v>2308090</v>
      </c>
      <c r="L4373" s="29">
        <v>46007</v>
      </c>
      <c r="M4373" s="29" t="s">
        <v>4163</v>
      </c>
      <c r="N4373" s="1" t="s">
        <v>478</v>
      </c>
      <c r="O4373" s="28" t="s">
        <v>225</v>
      </c>
      <c r="P4373" s="1" t="s">
        <v>216</v>
      </c>
      <c r="Q4373" s="76">
        <v>12</v>
      </c>
      <c r="R4373" s="1" t="s">
        <v>537</v>
      </c>
      <c r="T4373" s="1" t="s">
        <v>115</v>
      </c>
      <c r="U4373" s="1"/>
      <c r="V4373" s="1"/>
      <c r="AC4373" s="93">
        <v>19</v>
      </c>
      <c r="AD4373" s="69">
        <v>200</v>
      </c>
      <c r="AE4373" s="33" t="s">
        <v>103</v>
      </c>
      <c r="AF4373" s="33" t="s">
        <v>103</v>
      </c>
      <c r="AG4373" s="33"/>
      <c r="AM4373" s="31"/>
      <c r="AX4373" s="37">
        <f t="shared" si="219"/>
        <v>46014</v>
      </c>
      <c r="AY4373" s="1" t="s">
        <v>1751</v>
      </c>
      <c r="AZ4373" s="183"/>
      <c r="BA4373" s="184"/>
      <c r="BB4373" s="184"/>
      <c r="BC4373" s="184"/>
      <c r="BD4373" s="184"/>
      <c r="BE4373" s="184"/>
      <c r="BF4373" s="184"/>
      <c r="BG4373" s="184"/>
      <c r="BT4373" s="37">
        <f t="shared" si="217"/>
        <v>46035</v>
      </c>
      <c r="BU4373" s="31" t="s">
        <v>1751</v>
      </c>
      <c r="BV4373" s="183"/>
      <c r="BW4373" s="207"/>
      <c r="BX4373" s="184"/>
      <c r="BY4373" s="184"/>
      <c r="BZ4373" s="184"/>
      <c r="CA4373" s="184"/>
      <c r="CB4373" s="184"/>
      <c r="CC4373" s="184"/>
      <c r="CE4373" s="1"/>
      <c r="CF4373" s="1"/>
      <c r="CG4373" s="1"/>
      <c r="CH4373" s="1"/>
      <c r="CI4373" s="1"/>
      <c r="CJ4373" s="1"/>
      <c r="CK4373" s="1"/>
      <c r="CL4373" s="1"/>
      <c r="CM4373" s="1"/>
      <c r="CN4373" s="1"/>
      <c r="CO4373" s="1"/>
    </row>
    <row r="4374" spans="1:93" ht="30" customHeight="1" x14ac:dyDescent="0.2">
      <c r="A4374" s="1">
        <v>4368</v>
      </c>
      <c r="B4374" s="1" t="s">
        <v>1026</v>
      </c>
      <c r="C4374" s="1" t="s">
        <v>1027</v>
      </c>
      <c r="D4374" s="1" t="s">
        <v>1028</v>
      </c>
      <c r="E4374" s="1" t="s">
        <v>1029</v>
      </c>
      <c r="F4374" s="1" t="s">
        <v>74</v>
      </c>
      <c r="G4374" s="1">
        <v>9</v>
      </c>
      <c r="H4374" s="1" t="s">
        <v>341</v>
      </c>
      <c r="I4374" s="1" t="s">
        <v>114</v>
      </c>
      <c r="J4374" s="64">
        <v>433</v>
      </c>
      <c r="K4374" s="76">
        <v>2310842</v>
      </c>
      <c r="L4374" s="29">
        <v>46007</v>
      </c>
      <c r="M4374" s="29" t="s">
        <v>4163</v>
      </c>
      <c r="N4374" s="1" t="s">
        <v>478</v>
      </c>
      <c r="O4374" s="28" t="s">
        <v>225</v>
      </c>
      <c r="P4374" s="1" t="s">
        <v>216</v>
      </c>
      <c r="Q4374" s="76">
        <v>9</v>
      </c>
      <c r="R4374" s="1" t="s">
        <v>537</v>
      </c>
      <c r="T4374" s="1" t="s">
        <v>115</v>
      </c>
      <c r="U4374" s="1"/>
      <c r="V4374" s="1"/>
      <c r="AC4374" s="93">
        <v>20</v>
      </c>
      <c r="AD4374" s="69">
        <v>220</v>
      </c>
      <c r="AE4374" s="33" t="s">
        <v>103</v>
      </c>
      <c r="AF4374" s="33" t="s">
        <v>103</v>
      </c>
      <c r="AG4374" s="33"/>
      <c r="AM4374" s="31"/>
      <c r="AX4374" s="37">
        <f t="shared" si="219"/>
        <v>46014</v>
      </c>
      <c r="AY4374" s="1" t="s">
        <v>1751</v>
      </c>
      <c r="AZ4374" s="183"/>
      <c r="BA4374" s="184"/>
      <c r="BB4374" s="184"/>
      <c r="BC4374" s="184"/>
      <c r="BD4374" s="184"/>
      <c r="BE4374" s="184"/>
      <c r="BF4374" s="184"/>
      <c r="BG4374" s="184"/>
      <c r="BT4374" s="37">
        <f t="shared" si="217"/>
        <v>46035</v>
      </c>
      <c r="BU4374" s="31" t="s">
        <v>1751</v>
      </c>
      <c r="BV4374" s="183"/>
      <c r="BW4374" s="207"/>
      <c r="BX4374" s="184"/>
      <c r="BY4374" s="184"/>
      <c r="BZ4374" s="184"/>
      <c r="CA4374" s="184"/>
      <c r="CB4374" s="184"/>
      <c r="CC4374" s="184"/>
      <c r="CE4374" s="1"/>
      <c r="CF4374" s="1"/>
      <c r="CG4374" s="1"/>
      <c r="CH4374" s="1"/>
      <c r="CI4374" s="1"/>
      <c r="CJ4374" s="1"/>
      <c r="CK4374" s="1"/>
      <c r="CL4374" s="1"/>
      <c r="CM4374" s="1"/>
      <c r="CN4374" s="1"/>
      <c r="CO4374" s="1"/>
    </row>
    <row r="4375" spans="1:93" ht="30" customHeight="1" x14ac:dyDescent="0.2">
      <c r="A4375" s="1">
        <v>4369</v>
      </c>
      <c r="B4375" s="1" t="s">
        <v>1026</v>
      </c>
      <c r="C4375" s="1" t="s">
        <v>1027</v>
      </c>
      <c r="D4375" s="1" t="s">
        <v>1028</v>
      </c>
      <c r="E4375" s="1" t="s">
        <v>1029</v>
      </c>
      <c r="F4375" s="1" t="s">
        <v>74</v>
      </c>
      <c r="G4375" s="1">
        <v>9</v>
      </c>
      <c r="H4375" s="1" t="s">
        <v>341</v>
      </c>
      <c r="I4375" s="1" t="s">
        <v>114</v>
      </c>
      <c r="J4375" s="64">
        <v>558</v>
      </c>
      <c r="K4375" s="76">
        <v>2308091</v>
      </c>
      <c r="L4375" s="29">
        <v>46007</v>
      </c>
      <c r="M4375" s="29" t="s">
        <v>4163</v>
      </c>
      <c r="N4375" s="1" t="s">
        <v>478</v>
      </c>
      <c r="O4375" s="28" t="s">
        <v>225</v>
      </c>
      <c r="P4375" s="1" t="s">
        <v>216</v>
      </c>
      <c r="Q4375" s="76">
        <v>12</v>
      </c>
      <c r="R4375" s="1" t="s">
        <v>537</v>
      </c>
      <c r="S4375" s="1">
        <v>6</v>
      </c>
      <c r="T4375" s="1" t="s">
        <v>115</v>
      </c>
      <c r="U4375" s="1"/>
      <c r="V4375" s="1"/>
      <c r="AC4375" s="93">
        <v>19</v>
      </c>
      <c r="AD4375" s="69">
        <v>210</v>
      </c>
      <c r="AE4375" s="33" t="s">
        <v>103</v>
      </c>
      <c r="AF4375" s="33" t="s">
        <v>103</v>
      </c>
      <c r="AG4375" s="33"/>
      <c r="AM4375" s="31"/>
      <c r="AX4375" s="37">
        <f t="shared" si="219"/>
        <v>46014</v>
      </c>
      <c r="AY4375" s="1" t="s">
        <v>1751</v>
      </c>
      <c r="AZ4375" s="183"/>
      <c r="BA4375" s="184"/>
      <c r="BB4375" s="184"/>
      <c r="BC4375" s="184"/>
      <c r="BD4375" s="184"/>
      <c r="BE4375" s="184"/>
      <c r="BF4375" s="184"/>
      <c r="BG4375" s="184"/>
      <c r="BT4375" s="37">
        <f t="shared" si="217"/>
        <v>46035</v>
      </c>
      <c r="BU4375" s="31" t="s">
        <v>1751</v>
      </c>
      <c r="BV4375" s="183"/>
      <c r="BW4375" s="207"/>
      <c r="BX4375" s="184"/>
      <c r="BY4375" s="184"/>
      <c r="BZ4375" s="184"/>
      <c r="CA4375" s="184"/>
      <c r="CB4375" s="184"/>
      <c r="CC4375" s="184"/>
      <c r="CE4375" s="1"/>
      <c r="CF4375" s="1"/>
      <c r="CG4375" s="1"/>
      <c r="CH4375" s="1"/>
      <c r="CI4375" s="1"/>
      <c r="CJ4375" s="1"/>
      <c r="CK4375" s="1"/>
      <c r="CL4375" s="1"/>
      <c r="CM4375" s="1"/>
      <c r="CN4375" s="1"/>
      <c r="CO4375" s="1"/>
    </row>
    <row r="4376" spans="1:93" ht="30" customHeight="1" x14ac:dyDescent="0.2">
      <c r="A4376" s="1">
        <v>4370</v>
      </c>
      <c r="B4376" s="1" t="s">
        <v>1026</v>
      </c>
      <c r="C4376" s="1" t="s">
        <v>1027</v>
      </c>
      <c r="D4376" s="1" t="s">
        <v>1028</v>
      </c>
      <c r="E4376" s="1" t="s">
        <v>1029</v>
      </c>
      <c r="F4376" s="1" t="s">
        <v>74</v>
      </c>
      <c r="G4376" s="1">
        <v>9</v>
      </c>
      <c r="H4376" s="1" t="s">
        <v>341</v>
      </c>
      <c r="I4376" s="1" t="s">
        <v>114</v>
      </c>
      <c r="J4376" s="64">
        <v>302</v>
      </c>
      <c r="K4376" s="76">
        <v>2308092</v>
      </c>
      <c r="L4376" s="29">
        <v>46007</v>
      </c>
      <c r="M4376" s="29" t="s">
        <v>4163</v>
      </c>
      <c r="N4376" s="1" t="s">
        <v>478</v>
      </c>
      <c r="O4376" s="28" t="s">
        <v>225</v>
      </c>
      <c r="P4376" s="1" t="s">
        <v>216</v>
      </c>
      <c r="Q4376" s="76">
        <v>8</v>
      </c>
      <c r="R4376" s="1" t="s">
        <v>537</v>
      </c>
      <c r="T4376" s="1" t="s">
        <v>115</v>
      </c>
      <c r="U4376" s="1"/>
      <c r="V4376" s="1"/>
      <c r="AC4376" s="93">
        <v>20.5</v>
      </c>
      <c r="AD4376" s="69">
        <v>240</v>
      </c>
      <c r="AE4376" s="33" t="s">
        <v>103</v>
      </c>
      <c r="AF4376" s="33" t="s">
        <v>103</v>
      </c>
      <c r="AG4376" s="33"/>
      <c r="AM4376" s="31"/>
      <c r="AX4376" s="37">
        <f t="shared" si="219"/>
        <v>46014</v>
      </c>
      <c r="AY4376" s="1" t="s">
        <v>1751</v>
      </c>
      <c r="AZ4376" s="183"/>
      <c r="BA4376" s="184"/>
      <c r="BB4376" s="184"/>
      <c r="BC4376" s="184"/>
      <c r="BD4376" s="184"/>
      <c r="BE4376" s="184"/>
      <c r="BF4376" s="184"/>
      <c r="BG4376" s="184"/>
      <c r="BT4376" s="37">
        <f t="shared" si="217"/>
        <v>46035</v>
      </c>
      <c r="BU4376" s="31" t="s">
        <v>1751</v>
      </c>
      <c r="BV4376" s="183"/>
      <c r="BW4376" s="207"/>
      <c r="BX4376" s="184"/>
      <c r="BY4376" s="184"/>
      <c r="BZ4376" s="184"/>
      <c r="CA4376" s="184"/>
      <c r="CB4376" s="184"/>
      <c r="CC4376" s="184"/>
      <c r="CE4376" s="1"/>
      <c r="CF4376" s="1"/>
      <c r="CG4376" s="1"/>
      <c r="CH4376" s="1"/>
      <c r="CI4376" s="1"/>
      <c r="CJ4376" s="1"/>
      <c r="CK4376" s="1"/>
      <c r="CL4376" s="1"/>
      <c r="CM4376" s="1"/>
      <c r="CN4376" s="1"/>
      <c r="CO4376" s="1"/>
    </row>
    <row r="4377" spans="1:93" ht="30" customHeight="1" x14ac:dyDescent="0.2">
      <c r="A4377" s="1">
        <v>4371</v>
      </c>
      <c r="B4377" s="1" t="s">
        <v>1026</v>
      </c>
      <c r="C4377" s="1" t="s">
        <v>1027</v>
      </c>
      <c r="D4377" s="1" t="s">
        <v>1028</v>
      </c>
      <c r="E4377" s="1" t="s">
        <v>1029</v>
      </c>
      <c r="F4377" s="1" t="s">
        <v>74</v>
      </c>
      <c r="G4377" s="1">
        <v>9</v>
      </c>
      <c r="H4377" s="1" t="s">
        <v>341</v>
      </c>
      <c r="I4377" s="1" t="s">
        <v>114</v>
      </c>
      <c r="J4377" s="64">
        <v>437</v>
      </c>
      <c r="K4377" s="76">
        <v>2308093</v>
      </c>
      <c r="L4377" s="29">
        <v>46007</v>
      </c>
      <c r="M4377" s="29" t="s">
        <v>4163</v>
      </c>
      <c r="N4377" s="1" t="s">
        <v>478</v>
      </c>
      <c r="O4377" s="28" t="s">
        <v>225</v>
      </c>
      <c r="P4377" s="1" t="s">
        <v>216</v>
      </c>
      <c r="Q4377" s="76">
        <v>9</v>
      </c>
      <c r="R4377" s="1" t="s">
        <v>537</v>
      </c>
      <c r="T4377" s="1" t="s">
        <v>115</v>
      </c>
      <c r="U4377" s="1"/>
      <c r="V4377" s="1"/>
      <c r="AC4377" s="93">
        <v>21</v>
      </c>
      <c r="AD4377" s="69">
        <v>230</v>
      </c>
      <c r="AE4377" s="33" t="s">
        <v>103</v>
      </c>
      <c r="AF4377" s="33" t="s">
        <v>103</v>
      </c>
      <c r="AG4377" s="33"/>
      <c r="AM4377" s="31"/>
      <c r="AX4377" s="37">
        <f t="shared" si="219"/>
        <v>46014</v>
      </c>
      <c r="AY4377" s="1" t="s">
        <v>1751</v>
      </c>
      <c r="AZ4377" s="183"/>
      <c r="BA4377" s="184"/>
      <c r="BB4377" s="184"/>
      <c r="BC4377" s="184"/>
      <c r="BD4377" s="184"/>
      <c r="BE4377" s="184"/>
      <c r="BF4377" s="184"/>
      <c r="BG4377" s="184"/>
      <c r="BT4377" s="37">
        <f t="shared" si="217"/>
        <v>46035</v>
      </c>
      <c r="BU4377" s="31" t="s">
        <v>1751</v>
      </c>
      <c r="BV4377" s="183"/>
      <c r="BW4377" s="207"/>
      <c r="BX4377" s="184"/>
      <c r="BY4377" s="184"/>
      <c r="BZ4377" s="184"/>
      <c r="CA4377" s="184"/>
      <c r="CB4377" s="184"/>
      <c r="CC4377" s="184"/>
      <c r="CE4377" s="1"/>
      <c r="CF4377" s="1"/>
      <c r="CG4377" s="1"/>
      <c r="CH4377" s="1"/>
      <c r="CI4377" s="1"/>
      <c r="CJ4377" s="1"/>
      <c r="CK4377" s="1"/>
      <c r="CL4377" s="1"/>
      <c r="CM4377" s="1"/>
      <c r="CN4377" s="1"/>
      <c r="CO4377" s="1"/>
    </row>
    <row r="4378" spans="1:93" ht="30" customHeight="1" x14ac:dyDescent="0.2">
      <c r="A4378" s="1">
        <v>4372</v>
      </c>
      <c r="B4378" s="1" t="s">
        <v>1026</v>
      </c>
      <c r="C4378" s="1" t="s">
        <v>1027</v>
      </c>
      <c r="D4378" s="1" t="s">
        <v>1028</v>
      </c>
      <c r="E4378" s="1" t="s">
        <v>1029</v>
      </c>
      <c r="F4378" s="1" t="s">
        <v>74</v>
      </c>
      <c r="G4378" s="1">
        <v>9</v>
      </c>
      <c r="H4378" s="1" t="s">
        <v>341</v>
      </c>
      <c r="I4378" s="1" t="s">
        <v>114</v>
      </c>
      <c r="J4378" s="64">
        <v>303</v>
      </c>
      <c r="K4378" s="76">
        <v>2308094</v>
      </c>
      <c r="L4378" s="29">
        <v>46008</v>
      </c>
      <c r="M4378" s="29" t="s">
        <v>4163</v>
      </c>
      <c r="N4378" s="1" t="s">
        <v>478</v>
      </c>
      <c r="O4378" s="28" t="s">
        <v>225</v>
      </c>
      <c r="P4378" s="1" t="s">
        <v>216</v>
      </c>
      <c r="Q4378" s="76">
        <v>8</v>
      </c>
      <c r="R4378" s="1" t="s">
        <v>537</v>
      </c>
      <c r="T4378" s="1" t="s">
        <v>115</v>
      </c>
      <c r="U4378" s="1"/>
      <c r="V4378" s="1"/>
      <c r="AC4378" s="93">
        <v>21</v>
      </c>
      <c r="AD4378" s="69">
        <v>200</v>
      </c>
      <c r="AE4378" s="33" t="s">
        <v>103</v>
      </c>
      <c r="AF4378" s="33" t="s">
        <v>103</v>
      </c>
      <c r="AG4378" s="33"/>
      <c r="AM4378" s="31"/>
      <c r="AX4378" s="37">
        <f t="shared" si="219"/>
        <v>46015</v>
      </c>
      <c r="AY4378" s="1" t="s">
        <v>1751</v>
      </c>
      <c r="AZ4378" s="183"/>
      <c r="BA4378" s="184"/>
      <c r="BB4378" s="184"/>
      <c r="BC4378" s="184"/>
      <c r="BD4378" s="184"/>
      <c r="BE4378" s="184"/>
      <c r="BF4378" s="184"/>
      <c r="BG4378" s="184"/>
      <c r="BT4378" s="37">
        <f t="shared" si="217"/>
        <v>46036</v>
      </c>
      <c r="BU4378" s="31" t="s">
        <v>1751</v>
      </c>
      <c r="BV4378" s="183"/>
      <c r="BW4378" s="207"/>
      <c r="BX4378" s="184"/>
      <c r="BY4378" s="184"/>
      <c r="BZ4378" s="184"/>
      <c r="CA4378" s="184"/>
      <c r="CB4378" s="184"/>
      <c r="CC4378" s="184"/>
      <c r="CE4378" s="1"/>
      <c r="CF4378" s="1"/>
      <c r="CG4378" s="1"/>
      <c r="CH4378" s="1"/>
      <c r="CI4378" s="1"/>
      <c r="CJ4378" s="1"/>
      <c r="CK4378" s="1"/>
      <c r="CL4378" s="1"/>
      <c r="CM4378" s="1"/>
      <c r="CN4378" s="1"/>
      <c r="CO4378" s="1"/>
    </row>
    <row r="4379" spans="1:93" ht="30" customHeight="1" x14ac:dyDescent="0.2">
      <c r="A4379" s="1">
        <v>4373</v>
      </c>
      <c r="B4379" s="1" t="s">
        <v>1026</v>
      </c>
      <c r="C4379" s="1" t="s">
        <v>1027</v>
      </c>
      <c r="D4379" s="1" t="s">
        <v>1028</v>
      </c>
      <c r="E4379" s="1" t="s">
        <v>1029</v>
      </c>
      <c r="F4379" s="1" t="s">
        <v>74</v>
      </c>
      <c r="G4379" s="1">
        <v>9</v>
      </c>
      <c r="H4379" s="1" t="s">
        <v>341</v>
      </c>
      <c r="I4379" s="1" t="s">
        <v>114</v>
      </c>
      <c r="J4379" s="64">
        <v>407</v>
      </c>
      <c r="K4379" s="76">
        <v>2308095</v>
      </c>
      <c r="L4379" s="29">
        <v>46008</v>
      </c>
      <c r="M4379" s="29" t="s">
        <v>4163</v>
      </c>
      <c r="N4379" s="1" t="s">
        <v>478</v>
      </c>
      <c r="O4379" s="28" t="s">
        <v>225</v>
      </c>
      <c r="P4379" s="1" t="s">
        <v>216</v>
      </c>
      <c r="Q4379" s="76">
        <v>9</v>
      </c>
      <c r="R4379" s="1" t="s">
        <v>537</v>
      </c>
      <c r="T4379" s="1" t="s">
        <v>115</v>
      </c>
      <c r="U4379" s="1"/>
      <c r="V4379" s="1"/>
      <c r="AC4379" s="93">
        <v>21</v>
      </c>
      <c r="AD4379" s="69">
        <v>225</v>
      </c>
      <c r="AE4379" s="33" t="s">
        <v>103</v>
      </c>
      <c r="AF4379" s="33" t="s">
        <v>103</v>
      </c>
      <c r="AG4379" s="33"/>
      <c r="AM4379" s="31"/>
      <c r="AX4379" s="37">
        <f t="shared" si="219"/>
        <v>46015</v>
      </c>
      <c r="AY4379" s="1" t="s">
        <v>1751</v>
      </c>
      <c r="AZ4379" s="183"/>
      <c r="BA4379" s="184"/>
      <c r="BB4379" s="184"/>
      <c r="BC4379" s="184"/>
      <c r="BD4379" s="184"/>
      <c r="BE4379" s="184"/>
      <c r="BF4379" s="184"/>
      <c r="BG4379" s="184"/>
      <c r="BT4379" s="37">
        <f t="shared" si="217"/>
        <v>46036</v>
      </c>
      <c r="BU4379" s="31" t="s">
        <v>1751</v>
      </c>
      <c r="BV4379" s="183"/>
      <c r="BW4379" s="207"/>
      <c r="BX4379" s="184"/>
      <c r="BY4379" s="184"/>
      <c r="BZ4379" s="184"/>
      <c r="CA4379" s="184"/>
      <c r="CB4379" s="184"/>
      <c r="CC4379" s="184"/>
      <c r="CE4379" s="1"/>
      <c r="CF4379" s="1"/>
      <c r="CG4379" s="1"/>
      <c r="CH4379" s="1"/>
      <c r="CI4379" s="1"/>
      <c r="CJ4379" s="1"/>
      <c r="CK4379" s="1"/>
      <c r="CL4379" s="1"/>
      <c r="CM4379" s="1"/>
      <c r="CN4379" s="1"/>
      <c r="CO4379" s="1"/>
    </row>
    <row r="4380" spans="1:93" ht="30" customHeight="1" x14ac:dyDescent="0.2">
      <c r="A4380" s="1">
        <v>4374</v>
      </c>
      <c r="B4380" s="1" t="s">
        <v>1026</v>
      </c>
      <c r="C4380" s="1" t="s">
        <v>1027</v>
      </c>
      <c r="D4380" s="1" t="s">
        <v>1028</v>
      </c>
      <c r="E4380" s="1" t="s">
        <v>1029</v>
      </c>
      <c r="F4380" s="1" t="s">
        <v>74</v>
      </c>
      <c r="G4380" s="1">
        <v>9</v>
      </c>
      <c r="H4380" s="1" t="s">
        <v>341</v>
      </c>
      <c r="I4380" s="1" t="s">
        <v>114</v>
      </c>
      <c r="J4380" s="64">
        <v>393</v>
      </c>
      <c r="K4380" s="76">
        <v>2310843</v>
      </c>
      <c r="L4380" s="29">
        <v>46008</v>
      </c>
      <c r="M4380" s="29" t="s">
        <v>4163</v>
      </c>
      <c r="N4380" s="1" t="s">
        <v>478</v>
      </c>
      <c r="O4380" s="28" t="s">
        <v>225</v>
      </c>
      <c r="P4380" s="1" t="s">
        <v>216</v>
      </c>
      <c r="Q4380" s="76">
        <v>9</v>
      </c>
      <c r="R4380" s="1" t="s">
        <v>537</v>
      </c>
      <c r="T4380" s="1" t="s">
        <v>115</v>
      </c>
      <c r="U4380" s="1"/>
      <c r="V4380" s="1"/>
      <c r="AC4380" s="93">
        <v>19</v>
      </c>
      <c r="AD4380" s="69">
        <v>200</v>
      </c>
      <c r="AE4380" s="33" t="s">
        <v>103</v>
      </c>
      <c r="AF4380" s="33" t="s">
        <v>103</v>
      </c>
      <c r="AG4380" s="33"/>
      <c r="AM4380" s="31"/>
      <c r="AX4380" s="37">
        <f t="shared" si="219"/>
        <v>46015</v>
      </c>
      <c r="AY4380" s="1" t="s">
        <v>1751</v>
      </c>
      <c r="AZ4380" s="183"/>
      <c r="BA4380" s="184"/>
      <c r="BB4380" s="184"/>
      <c r="BC4380" s="184"/>
      <c r="BD4380" s="184"/>
      <c r="BE4380" s="184"/>
      <c r="BF4380" s="184"/>
      <c r="BG4380" s="184"/>
      <c r="BT4380" s="37">
        <f t="shared" si="217"/>
        <v>46036</v>
      </c>
      <c r="BU4380" s="31" t="s">
        <v>1751</v>
      </c>
      <c r="BV4380" s="183"/>
      <c r="BW4380" s="207"/>
      <c r="BX4380" s="184"/>
      <c r="BY4380" s="184"/>
      <c r="BZ4380" s="184"/>
      <c r="CA4380" s="184"/>
      <c r="CB4380" s="184"/>
      <c r="CC4380" s="184"/>
      <c r="CE4380" s="1"/>
      <c r="CF4380" s="1"/>
      <c r="CG4380" s="1"/>
      <c r="CH4380" s="1"/>
      <c r="CI4380" s="1"/>
      <c r="CJ4380" s="1"/>
      <c r="CK4380" s="1"/>
      <c r="CL4380" s="1"/>
      <c r="CM4380" s="1"/>
      <c r="CN4380" s="1"/>
      <c r="CO4380" s="1"/>
    </row>
    <row r="4381" spans="1:93" ht="30" customHeight="1" x14ac:dyDescent="0.2">
      <c r="A4381" s="1">
        <v>4375</v>
      </c>
      <c r="B4381" s="1" t="s">
        <v>1026</v>
      </c>
      <c r="C4381" s="1" t="s">
        <v>1027</v>
      </c>
      <c r="D4381" s="1" t="s">
        <v>1028</v>
      </c>
      <c r="E4381" s="1" t="s">
        <v>1029</v>
      </c>
      <c r="F4381" s="1" t="s">
        <v>74</v>
      </c>
      <c r="G4381" s="1">
        <v>9</v>
      </c>
      <c r="H4381" s="1" t="s">
        <v>341</v>
      </c>
      <c r="I4381" s="1" t="s">
        <v>114</v>
      </c>
      <c r="J4381" s="64">
        <v>287</v>
      </c>
      <c r="K4381" s="76">
        <v>2308096</v>
      </c>
      <c r="L4381" s="29">
        <v>46008</v>
      </c>
      <c r="M4381" s="29" t="s">
        <v>4163</v>
      </c>
      <c r="N4381" s="1" t="s">
        <v>478</v>
      </c>
      <c r="O4381" s="28" t="s">
        <v>225</v>
      </c>
      <c r="P4381" s="1" t="s">
        <v>216</v>
      </c>
      <c r="Q4381" s="76">
        <v>8</v>
      </c>
      <c r="R4381" s="1" t="s">
        <v>537</v>
      </c>
      <c r="T4381" s="1" t="s">
        <v>115</v>
      </c>
      <c r="U4381" s="1"/>
      <c r="V4381" s="1"/>
      <c r="AC4381" s="93">
        <v>19.5</v>
      </c>
      <c r="AD4381" s="69">
        <v>230</v>
      </c>
      <c r="AE4381" s="33" t="s">
        <v>103</v>
      </c>
      <c r="AF4381" s="33" t="s">
        <v>103</v>
      </c>
      <c r="AG4381" s="33"/>
      <c r="AM4381" s="31"/>
      <c r="AX4381" s="37">
        <f t="shared" si="219"/>
        <v>46015</v>
      </c>
      <c r="AY4381" s="1" t="s">
        <v>1751</v>
      </c>
      <c r="AZ4381" s="183"/>
      <c r="BA4381" s="184"/>
      <c r="BB4381" s="184"/>
      <c r="BC4381" s="184"/>
      <c r="BD4381" s="184"/>
      <c r="BE4381" s="184"/>
      <c r="BF4381" s="184"/>
      <c r="BG4381" s="184"/>
      <c r="BT4381" s="37">
        <f t="shared" si="217"/>
        <v>46036</v>
      </c>
      <c r="BU4381" s="31" t="s">
        <v>1751</v>
      </c>
      <c r="BV4381" s="183"/>
      <c r="BW4381" s="207"/>
      <c r="BX4381" s="184"/>
      <c r="BY4381" s="184"/>
      <c r="BZ4381" s="184"/>
      <c r="CA4381" s="184"/>
      <c r="CB4381" s="184"/>
      <c r="CC4381" s="184"/>
      <c r="CE4381" s="1"/>
      <c r="CF4381" s="1"/>
      <c r="CG4381" s="1"/>
      <c r="CH4381" s="1"/>
      <c r="CI4381" s="1"/>
      <c r="CJ4381" s="1"/>
      <c r="CK4381" s="1"/>
      <c r="CL4381" s="1"/>
      <c r="CM4381" s="1"/>
      <c r="CN4381" s="1"/>
      <c r="CO4381" s="1"/>
    </row>
    <row r="4382" spans="1:93" ht="30" customHeight="1" x14ac:dyDescent="0.2">
      <c r="A4382" s="1">
        <v>4376</v>
      </c>
      <c r="B4382" s="1" t="s">
        <v>1026</v>
      </c>
      <c r="C4382" s="1" t="s">
        <v>1027</v>
      </c>
      <c r="D4382" s="1" t="s">
        <v>1028</v>
      </c>
      <c r="E4382" s="1" t="s">
        <v>1029</v>
      </c>
      <c r="F4382" s="1" t="s">
        <v>74</v>
      </c>
      <c r="G4382" s="1">
        <v>9</v>
      </c>
      <c r="H4382" s="1" t="s">
        <v>341</v>
      </c>
      <c r="I4382" s="1" t="s">
        <v>114</v>
      </c>
      <c r="J4382" s="64">
        <v>390</v>
      </c>
      <c r="K4382" s="76">
        <v>2308097</v>
      </c>
      <c r="L4382" s="29">
        <v>46008</v>
      </c>
      <c r="M4382" s="29" t="s">
        <v>4163</v>
      </c>
      <c r="N4382" s="1" t="s">
        <v>478</v>
      </c>
      <c r="O4382" s="28" t="s">
        <v>225</v>
      </c>
      <c r="P4382" s="1" t="s">
        <v>216</v>
      </c>
      <c r="Q4382" s="76">
        <v>10</v>
      </c>
      <c r="R4382" s="1" t="s">
        <v>537</v>
      </c>
      <c r="T4382" s="1" t="s">
        <v>115</v>
      </c>
      <c r="U4382" s="1"/>
      <c r="V4382" s="1"/>
      <c r="AC4382" s="93">
        <v>20.5</v>
      </c>
      <c r="AD4382" s="69">
        <v>220</v>
      </c>
      <c r="AE4382" s="33" t="s">
        <v>103</v>
      </c>
      <c r="AF4382" s="33" t="s">
        <v>103</v>
      </c>
      <c r="AG4382" s="33"/>
      <c r="AM4382" s="31"/>
      <c r="AX4382" s="37">
        <f t="shared" si="219"/>
        <v>46015</v>
      </c>
      <c r="AY4382" s="1" t="s">
        <v>1751</v>
      </c>
      <c r="AZ4382" s="183"/>
      <c r="BA4382" s="180">
        <v>43</v>
      </c>
      <c r="BB4382" s="180">
        <v>41.1</v>
      </c>
      <c r="BC4382" s="180">
        <v>44.9</v>
      </c>
      <c r="BD4382" s="180">
        <v>43</v>
      </c>
      <c r="BE4382" s="180">
        <v>41.8</v>
      </c>
      <c r="BF4382" s="180">
        <v>42.7</v>
      </c>
      <c r="BG4382" s="184"/>
      <c r="BT4382" s="37">
        <f t="shared" si="217"/>
        <v>46036</v>
      </c>
      <c r="BU4382" s="31" t="s">
        <v>1751</v>
      </c>
      <c r="BV4382" s="183"/>
      <c r="BW4382" s="191">
        <v>52.4</v>
      </c>
      <c r="BX4382" s="180">
        <v>50.8</v>
      </c>
      <c r="BY4382" s="180">
        <v>48.8</v>
      </c>
      <c r="BZ4382" s="180">
        <v>52.1</v>
      </c>
      <c r="CA4382" s="180">
        <v>52.4</v>
      </c>
      <c r="CB4382" s="180">
        <v>50.7</v>
      </c>
      <c r="CC4382" s="184"/>
      <c r="CE4382" s="1"/>
      <c r="CF4382" s="1"/>
      <c r="CG4382" s="1"/>
      <c r="CH4382" s="1"/>
      <c r="CI4382" s="1"/>
      <c r="CJ4382" s="1"/>
      <c r="CK4382" s="1"/>
      <c r="CL4382" s="1"/>
      <c r="CM4382" s="1"/>
      <c r="CN4382" s="1"/>
      <c r="CO4382" s="1"/>
    </row>
    <row r="4383" spans="1:93" ht="30" customHeight="1" x14ac:dyDescent="0.2">
      <c r="A4383" s="1">
        <v>4377</v>
      </c>
      <c r="B4383" s="1" t="s">
        <v>1026</v>
      </c>
      <c r="C4383" s="1" t="s">
        <v>1027</v>
      </c>
      <c r="D4383" s="1" t="s">
        <v>1028</v>
      </c>
      <c r="E4383" s="1" t="s">
        <v>1029</v>
      </c>
      <c r="F4383" s="1" t="s">
        <v>74</v>
      </c>
      <c r="G4383" s="1">
        <v>9</v>
      </c>
      <c r="H4383" s="1" t="s">
        <v>341</v>
      </c>
      <c r="I4383" s="1" t="s">
        <v>114</v>
      </c>
      <c r="J4383" s="64">
        <v>553</v>
      </c>
      <c r="K4383" s="76">
        <v>2310844</v>
      </c>
      <c r="L4383" s="29">
        <v>46008</v>
      </c>
      <c r="M4383" s="29" t="s">
        <v>4163</v>
      </c>
      <c r="N4383" s="1" t="s">
        <v>478</v>
      </c>
      <c r="O4383" s="28" t="s">
        <v>225</v>
      </c>
      <c r="P4383" s="1" t="s">
        <v>216</v>
      </c>
      <c r="Q4383" s="76">
        <v>12</v>
      </c>
      <c r="R4383" s="1" t="s">
        <v>537</v>
      </c>
      <c r="T4383" s="1" t="s">
        <v>115</v>
      </c>
      <c r="U4383" s="1"/>
      <c r="V4383" s="1"/>
      <c r="AC4383" s="93">
        <v>19</v>
      </c>
      <c r="AD4383" s="69">
        <v>235</v>
      </c>
      <c r="AE4383" s="33" t="s">
        <v>103</v>
      </c>
      <c r="AF4383" s="33" t="s">
        <v>103</v>
      </c>
      <c r="AG4383" s="33"/>
      <c r="AM4383" s="31"/>
      <c r="AX4383" s="37">
        <f t="shared" si="219"/>
        <v>46015</v>
      </c>
      <c r="AY4383" s="1" t="s">
        <v>1751</v>
      </c>
      <c r="AZ4383" s="183"/>
      <c r="BA4383" s="184"/>
      <c r="BB4383" s="184"/>
      <c r="BC4383" s="184"/>
      <c r="BD4383" s="184"/>
      <c r="BE4383" s="184"/>
      <c r="BF4383" s="184"/>
      <c r="BG4383" s="184"/>
      <c r="BT4383" s="37">
        <f t="shared" si="217"/>
        <v>46036</v>
      </c>
      <c r="BU4383" s="31" t="s">
        <v>1751</v>
      </c>
      <c r="BV4383" s="183"/>
      <c r="BW4383" s="207"/>
      <c r="BX4383" s="184"/>
      <c r="BY4383" s="184"/>
      <c r="BZ4383" s="184"/>
      <c r="CA4383" s="184"/>
      <c r="CB4383" s="184"/>
      <c r="CC4383" s="184"/>
      <c r="CE4383" s="1"/>
      <c r="CF4383" s="1"/>
      <c r="CG4383" s="1"/>
      <c r="CH4383" s="1"/>
      <c r="CI4383" s="1"/>
      <c r="CJ4383" s="1"/>
      <c r="CK4383" s="1"/>
      <c r="CL4383" s="1"/>
      <c r="CM4383" s="1"/>
      <c r="CN4383" s="1"/>
      <c r="CO4383" s="1"/>
    </row>
    <row r="4384" spans="1:93" ht="30" customHeight="1" x14ac:dyDescent="0.2">
      <c r="A4384" s="1">
        <v>4378</v>
      </c>
      <c r="B4384" s="1" t="s">
        <v>1026</v>
      </c>
      <c r="C4384" s="1" t="s">
        <v>1027</v>
      </c>
      <c r="D4384" s="1" t="s">
        <v>1028</v>
      </c>
      <c r="E4384" s="1" t="s">
        <v>1029</v>
      </c>
      <c r="F4384" s="1" t="s">
        <v>74</v>
      </c>
      <c r="G4384" s="1">
        <v>9</v>
      </c>
      <c r="H4384" s="1" t="s">
        <v>341</v>
      </c>
      <c r="I4384" s="1" t="s">
        <v>114</v>
      </c>
      <c r="J4384" s="64">
        <v>557</v>
      </c>
      <c r="K4384" s="76">
        <v>2308098</v>
      </c>
      <c r="L4384" s="29">
        <v>46008</v>
      </c>
      <c r="M4384" s="29" t="s">
        <v>4163</v>
      </c>
      <c r="N4384" s="1" t="s">
        <v>478</v>
      </c>
      <c r="O4384" s="28" t="s">
        <v>225</v>
      </c>
      <c r="P4384" s="1" t="s">
        <v>216</v>
      </c>
      <c r="Q4384" s="76">
        <v>12</v>
      </c>
      <c r="R4384" s="1" t="s">
        <v>537</v>
      </c>
      <c r="T4384" s="1" t="s">
        <v>115</v>
      </c>
      <c r="U4384" s="1"/>
      <c r="V4384" s="1"/>
      <c r="AC4384" s="93">
        <v>20.5</v>
      </c>
      <c r="AD4384" s="69">
        <v>230</v>
      </c>
      <c r="AE4384" s="33" t="s">
        <v>103</v>
      </c>
      <c r="AF4384" s="33" t="s">
        <v>103</v>
      </c>
      <c r="AG4384" s="33"/>
      <c r="AM4384" s="31"/>
      <c r="AX4384" s="37">
        <f t="shared" si="219"/>
        <v>46015</v>
      </c>
      <c r="AY4384" s="1" t="s">
        <v>1751</v>
      </c>
      <c r="AZ4384" s="183"/>
      <c r="BA4384" s="184"/>
      <c r="BB4384" s="184"/>
      <c r="BC4384" s="184"/>
      <c r="BD4384" s="184"/>
      <c r="BE4384" s="184"/>
      <c r="BF4384" s="184"/>
      <c r="BG4384" s="184"/>
      <c r="BT4384" s="37">
        <f t="shared" si="217"/>
        <v>46036</v>
      </c>
      <c r="BU4384" s="31" t="s">
        <v>1751</v>
      </c>
      <c r="BV4384" s="183"/>
      <c r="BW4384" s="207"/>
      <c r="BX4384" s="184"/>
      <c r="BY4384" s="184"/>
      <c r="BZ4384" s="184"/>
      <c r="CA4384" s="184"/>
      <c r="CB4384" s="184"/>
      <c r="CC4384" s="184"/>
      <c r="CE4384" s="1"/>
      <c r="CF4384" s="1"/>
      <c r="CG4384" s="1"/>
      <c r="CH4384" s="1"/>
      <c r="CI4384" s="1"/>
      <c r="CJ4384" s="1"/>
      <c r="CK4384" s="1"/>
      <c r="CL4384" s="1"/>
      <c r="CM4384" s="1"/>
      <c r="CN4384" s="1"/>
      <c r="CO4384" s="1"/>
    </row>
    <row r="4385" spans="1:93" ht="30" customHeight="1" x14ac:dyDescent="0.2">
      <c r="A4385" s="1">
        <v>4379</v>
      </c>
      <c r="B4385" s="1" t="s">
        <v>1026</v>
      </c>
      <c r="C4385" s="1" t="s">
        <v>1027</v>
      </c>
      <c r="D4385" s="1" t="s">
        <v>1028</v>
      </c>
      <c r="E4385" s="1" t="s">
        <v>1029</v>
      </c>
      <c r="F4385" s="1" t="s">
        <v>74</v>
      </c>
      <c r="G4385" s="1">
        <v>9</v>
      </c>
      <c r="H4385" s="1" t="s">
        <v>341</v>
      </c>
      <c r="I4385" s="1" t="s">
        <v>114</v>
      </c>
      <c r="J4385" s="64">
        <v>274</v>
      </c>
      <c r="K4385" s="76">
        <v>2310845</v>
      </c>
      <c r="L4385" s="29">
        <v>46008</v>
      </c>
      <c r="M4385" s="29" t="s">
        <v>4163</v>
      </c>
      <c r="N4385" s="1" t="s">
        <v>478</v>
      </c>
      <c r="O4385" s="28" t="s">
        <v>225</v>
      </c>
      <c r="P4385" s="1" t="s">
        <v>216</v>
      </c>
      <c r="Q4385" s="76">
        <v>8</v>
      </c>
      <c r="R4385" s="1" t="s">
        <v>537</v>
      </c>
      <c r="T4385" s="1" t="s">
        <v>115</v>
      </c>
      <c r="U4385" s="1"/>
      <c r="V4385" s="1"/>
      <c r="AC4385" s="93">
        <v>19</v>
      </c>
      <c r="AD4385" s="69">
        <v>210</v>
      </c>
      <c r="AE4385" s="33" t="s">
        <v>103</v>
      </c>
      <c r="AF4385" s="33" t="s">
        <v>103</v>
      </c>
      <c r="AG4385" s="33"/>
      <c r="AM4385" s="31"/>
      <c r="AX4385" s="37">
        <f t="shared" si="219"/>
        <v>46015</v>
      </c>
      <c r="AY4385" s="1" t="s">
        <v>1751</v>
      </c>
      <c r="AZ4385" s="183"/>
      <c r="BA4385" s="184"/>
      <c r="BB4385" s="184"/>
      <c r="BC4385" s="184"/>
      <c r="BD4385" s="184"/>
      <c r="BE4385" s="184"/>
      <c r="BF4385" s="184"/>
      <c r="BG4385" s="184"/>
      <c r="BT4385" s="37">
        <f t="shared" si="217"/>
        <v>46036</v>
      </c>
      <c r="BU4385" s="31" t="s">
        <v>1751</v>
      </c>
      <c r="BV4385" s="183"/>
      <c r="BW4385" s="207"/>
      <c r="BX4385" s="184"/>
      <c r="BY4385" s="184"/>
      <c r="BZ4385" s="184"/>
      <c r="CA4385" s="184"/>
      <c r="CB4385" s="184"/>
      <c r="CC4385" s="184"/>
      <c r="CE4385" s="1"/>
      <c r="CF4385" s="1"/>
      <c r="CG4385" s="1"/>
      <c r="CH4385" s="1"/>
      <c r="CI4385" s="1"/>
      <c r="CJ4385" s="1"/>
      <c r="CK4385" s="1"/>
      <c r="CL4385" s="1"/>
      <c r="CM4385" s="1"/>
      <c r="CN4385" s="1"/>
      <c r="CO4385" s="1"/>
    </row>
    <row r="4386" spans="1:93" ht="30" customHeight="1" x14ac:dyDescent="0.2">
      <c r="A4386" s="1">
        <v>4380</v>
      </c>
      <c r="B4386" s="1" t="s">
        <v>1026</v>
      </c>
      <c r="C4386" s="1" t="s">
        <v>1027</v>
      </c>
      <c r="D4386" s="1" t="s">
        <v>1028</v>
      </c>
      <c r="E4386" s="1" t="s">
        <v>1029</v>
      </c>
      <c r="F4386" s="1" t="s">
        <v>74</v>
      </c>
      <c r="G4386" s="1">
        <v>9</v>
      </c>
      <c r="H4386" s="1" t="s">
        <v>341</v>
      </c>
      <c r="I4386" s="1" t="s">
        <v>114</v>
      </c>
      <c r="J4386" s="64">
        <v>415</v>
      </c>
      <c r="K4386" s="76">
        <v>2310846</v>
      </c>
      <c r="L4386" s="29">
        <v>46008</v>
      </c>
      <c r="M4386" s="29" t="s">
        <v>4163</v>
      </c>
      <c r="N4386" s="1" t="s">
        <v>478</v>
      </c>
      <c r="O4386" s="28" t="s">
        <v>225</v>
      </c>
      <c r="P4386" s="1" t="s">
        <v>216</v>
      </c>
      <c r="Q4386" s="76">
        <v>9</v>
      </c>
      <c r="R4386" s="1" t="s">
        <v>537</v>
      </c>
      <c r="S4386" s="1">
        <v>6</v>
      </c>
      <c r="T4386" s="1" t="s">
        <v>115</v>
      </c>
      <c r="U4386" s="1"/>
      <c r="V4386" s="1"/>
      <c r="AC4386" s="93">
        <v>19.5</v>
      </c>
      <c r="AD4386" s="69">
        <v>230</v>
      </c>
      <c r="AE4386" s="33" t="s">
        <v>103</v>
      </c>
      <c r="AF4386" s="33" t="s">
        <v>103</v>
      </c>
      <c r="AG4386" s="33"/>
      <c r="AM4386" s="31"/>
      <c r="AX4386" s="37">
        <f t="shared" si="219"/>
        <v>46015</v>
      </c>
      <c r="AY4386" s="1" t="s">
        <v>1751</v>
      </c>
      <c r="AZ4386" s="183"/>
      <c r="BA4386" s="184"/>
      <c r="BB4386" s="184"/>
      <c r="BC4386" s="184"/>
      <c r="BD4386" s="184"/>
      <c r="BE4386" s="184"/>
      <c r="BF4386" s="184"/>
      <c r="BG4386" s="184"/>
      <c r="BT4386" s="37">
        <f t="shared" ref="BT4386:BT4449" si="220">IF(L4386=0, 0, L4386+28)</f>
        <v>46036</v>
      </c>
      <c r="BU4386" s="31" t="s">
        <v>1751</v>
      </c>
      <c r="BV4386" s="183"/>
      <c r="BW4386" s="207"/>
      <c r="BX4386" s="184"/>
      <c r="BY4386" s="184"/>
      <c r="BZ4386" s="184"/>
      <c r="CA4386" s="184"/>
      <c r="CB4386" s="184"/>
      <c r="CC4386" s="184"/>
      <c r="CE4386" s="1"/>
      <c r="CF4386" s="1"/>
      <c r="CG4386" s="1"/>
      <c r="CH4386" s="1"/>
      <c r="CI4386" s="1"/>
      <c r="CJ4386" s="1"/>
      <c r="CK4386" s="1"/>
      <c r="CL4386" s="1"/>
      <c r="CM4386" s="1"/>
      <c r="CN4386" s="1"/>
      <c r="CO4386" s="1"/>
    </row>
    <row r="4387" spans="1:93" ht="30" customHeight="1" x14ac:dyDescent="0.2">
      <c r="A4387" s="1">
        <v>4381</v>
      </c>
      <c r="B4387" s="1" t="s">
        <v>1026</v>
      </c>
      <c r="C4387" s="1" t="s">
        <v>1027</v>
      </c>
      <c r="D4387" s="1" t="s">
        <v>1028</v>
      </c>
      <c r="E4387" s="1" t="s">
        <v>1029</v>
      </c>
      <c r="F4387" s="1" t="s">
        <v>74</v>
      </c>
      <c r="G4387" s="1">
        <v>9</v>
      </c>
      <c r="H4387" s="1" t="s">
        <v>341</v>
      </c>
      <c r="I4387" s="1" t="s">
        <v>114</v>
      </c>
      <c r="J4387" s="64">
        <v>295</v>
      </c>
      <c r="K4387" s="76">
        <v>2308099</v>
      </c>
      <c r="L4387" s="29">
        <v>46008</v>
      </c>
      <c r="M4387" s="29" t="s">
        <v>4163</v>
      </c>
      <c r="N4387" s="1" t="s">
        <v>478</v>
      </c>
      <c r="O4387" s="28" t="s">
        <v>225</v>
      </c>
      <c r="P4387" s="1" t="s">
        <v>216</v>
      </c>
      <c r="Q4387" s="76">
        <v>8</v>
      </c>
      <c r="R4387" s="1" t="s">
        <v>537</v>
      </c>
      <c r="T4387" s="1" t="s">
        <v>115</v>
      </c>
      <c r="U4387" s="1"/>
      <c r="V4387" s="1"/>
      <c r="AC4387" s="93">
        <v>19.5</v>
      </c>
      <c r="AD4387" s="69">
        <v>240</v>
      </c>
      <c r="AE4387" s="33" t="s">
        <v>103</v>
      </c>
      <c r="AF4387" s="33" t="s">
        <v>103</v>
      </c>
      <c r="AG4387" s="33"/>
      <c r="AM4387" s="31"/>
      <c r="AX4387" s="37">
        <f t="shared" si="219"/>
        <v>46015</v>
      </c>
      <c r="AY4387" s="1" t="s">
        <v>1751</v>
      </c>
      <c r="AZ4387" s="183"/>
      <c r="BA4387" s="184"/>
      <c r="BB4387" s="184"/>
      <c r="BC4387" s="184"/>
      <c r="BD4387" s="184"/>
      <c r="BE4387" s="184"/>
      <c r="BF4387" s="184"/>
      <c r="BG4387" s="184"/>
      <c r="BT4387" s="37">
        <f t="shared" si="220"/>
        <v>46036</v>
      </c>
      <c r="BU4387" s="31" t="s">
        <v>1751</v>
      </c>
      <c r="BV4387" s="183"/>
      <c r="BW4387" s="207"/>
      <c r="BX4387" s="184"/>
      <c r="BY4387" s="184"/>
      <c r="BZ4387" s="184"/>
      <c r="CA4387" s="184"/>
      <c r="CB4387" s="184"/>
      <c r="CC4387" s="184"/>
      <c r="CE4387" s="1"/>
      <c r="CF4387" s="1"/>
      <c r="CG4387" s="1"/>
      <c r="CH4387" s="1"/>
      <c r="CI4387" s="1"/>
      <c r="CJ4387" s="1"/>
      <c r="CK4387" s="1"/>
      <c r="CL4387" s="1"/>
      <c r="CM4387" s="1"/>
      <c r="CN4387" s="1"/>
      <c r="CO4387" s="1"/>
    </row>
    <row r="4388" spans="1:93" ht="30" customHeight="1" x14ac:dyDescent="0.2">
      <c r="A4388" s="1">
        <v>4382</v>
      </c>
      <c r="B4388" s="1" t="s">
        <v>1026</v>
      </c>
      <c r="C4388" s="1" t="s">
        <v>1027</v>
      </c>
      <c r="D4388" s="1" t="s">
        <v>1028</v>
      </c>
      <c r="E4388" s="1" t="s">
        <v>1029</v>
      </c>
      <c r="F4388" s="1" t="s">
        <v>74</v>
      </c>
      <c r="G4388" s="1">
        <v>9</v>
      </c>
      <c r="H4388" s="1" t="s">
        <v>341</v>
      </c>
      <c r="I4388" s="1" t="s">
        <v>114</v>
      </c>
      <c r="J4388" s="64">
        <v>273</v>
      </c>
      <c r="K4388" s="76">
        <v>2308100</v>
      </c>
      <c r="L4388" s="29">
        <v>46008</v>
      </c>
      <c r="M4388" s="29" t="s">
        <v>4163</v>
      </c>
      <c r="N4388" s="1" t="s">
        <v>478</v>
      </c>
      <c r="O4388" s="28" t="s">
        <v>225</v>
      </c>
      <c r="P4388" s="1" t="s">
        <v>216</v>
      </c>
      <c r="Q4388" s="76">
        <v>8</v>
      </c>
      <c r="R4388" s="1" t="s">
        <v>537</v>
      </c>
      <c r="T4388" s="1" t="s">
        <v>115</v>
      </c>
      <c r="U4388" s="1"/>
      <c r="V4388" s="1"/>
      <c r="AC4388" s="93">
        <v>20.5</v>
      </c>
      <c r="AD4388" s="69">
        <v>200</v>
      </c>
      <c r="AE4388" s="33" t="s">
        <v>103</v>
      </c>
      <c r="AF4388" s="33" t="s">
        <v>103</v>
      </c>
      <c r="AG4388" s="33"/>
      <c r="AM4388" s="31"/>
      <c r="AX4388" s="37">
        <f t="shared" si="219"/>
        <v>46015</v>
      </c>
      <c r="AY4388" s="1" t="s">
        <v>1751</v>
      </c>
      <c r="AZ4388" s="183"/>
      <c r="BA4388" s="184"/>
      <c r="BB4388" s="184"/>
      <c r="BC4388" s="184"/>
      <c r="BD4388" s="184"/>
      <c r="BE4388" s="184"/>
      <c r="BF4388" s="184"/>
      <c r="BG4388" s="184"/>
      <c r="BT4388" s="37">
        <f t="shared" si="220"/>
        <v>46036</v>
      </c>
      <c r="BU4388" s="31" t="s">
        <v>1751</v>
      </c>
      <c r="BV4388" s="183"/>
      <c r="BW4388" s="207"/>
      <c r="BX4388" s="184"/>
      <c r="BY4388" s="184"/>
      <c r="BZ4388" s="184"/>
      <c r="CA4388" s="184"/>
      <c r="CB4388" s="184"/>
      <c r="CC4388" s="184"/>
      <c r="CE4388" s="1"/>
      <c r="CF4388" s="1"/>
      <c r="CG4388" s="1"/>
      <c r="CH4388" s="1"/>
      <c r="CI4388" s="1"/>
      <c r="CJ4388" s="1"/>
      <c r="CK4388" s="1"/>
      <c r="CL4388" s="1"/>
      <c r="CM4388" s="1"/>
      <c r="CN4388" s="1"/>
      <c r="CO4388" s="1"/>
    </row>
    <row r="4389" spans="1:93" ht="30" customHeight="1" x14ac:dyDescent="0.2">
      <c r="A4389" s="1">
        <v>4383</v>
      </c>
      <c r="B4389" s="1" t="s">
        <v>1026</v>
      </c>
      <c r="C4389" s="1" t="s">
        <v>1027</v>
      </c>
      <c r="D4389" s="1" t="s">
        <v>1028</v>
      </c>
      <c r="E4389" s="1" t="s">
        <v>1029</v>
      </c>
      <c r="F4389" s="1" t="s">
        <v>74</v>
      </c>
      <c r="G4389" s="1">
        <v>9</v>
      </c>
      <c r="H4389" s="1" t="s">
        <v>341</v>
      </c>
      <c r="I4389" s="1" t="s">
        <v>114</v>
      </c>
      <c r="J4389" s="64">
        <v>403</v>
      </c>
      <c r="K4389" s="76">
        <v>2310847</v>
      </c>
      <c r="L4389" s="29">
        <v>46008</v>
      </c>
      <c r="M4389" s="29" t="s">
        <v>4163</v>
      </c>
      <c r="N4389" s="1" t="s">
        <v>478</v>
      </c>
      <c r="O4389" s="28" t="s">
        <v>225</v>
      </c>
      <c r="P4389" s="1" t="s">
        <v>216</v>
      </c>
      <c r="Q4389" s="76">
        <v>9</v>
      </c>
      <c r="R4389" s="1" t="s">
        <v>537</v>
      </c>
      <c r="T4389" s="1" t="s">
        <v>115</v>
      </c>
      <c r="U4389" s="1"/>
      <c r="V4389" s="1"/>
      <c r="AC4389" s="93">
        <v>19.5</v>
      </c>
      <c r="AD4389" s="69">
        <v>230</v>
      </c>
      <c r="AE4389" s="33" t="s">
        <v>103</v>
      </c>
      <c r="AF4389" s="33" t="s">
        <v>103</v>
      </c>
      <c r="AG4389" s="33"/>
      <c r="AM4389" s="31"/>
      <c r="AX4389" s="37">
        <f t="shared" si="219"/>
        <v>46015</v>
      </c>
      <c r="AY4389" s="1" t="s">
        <v>1751</v>
      </c>
      <c r="AZ4389" s="183"/>
      <c r="BA4389" s="184"/>
      <c r="BB4389" s="184"/>
      <c r="BC4389" s="184"/>
      <c r="BD4389" s="184"/>
      <c r="BE4389" s="184"/>
      <c r="BF4389" s="184"/>
      <c r="BG4389" s="184"/>
      <c r="BT4389" s="37">
        <f t="shared" si="220"/>
        <v>46036</v>
      </c>
      <c r="BU4389" s="31" t="s">
        <v>1751</v>
      </c>
      <c r="BV4389" s="183"/>
      <c r="BW4389" s="207"/>
      <c r="BX4389" s="184"/>
      <c r="BY4389" s="184"/>
      <c r="BZ4389" s="184"/>
      <c r="CA4389" s="184"/>
      <c r="CB4389" s="184"/>
      <c r="CC4389" s="184"/>
      <c r="CE4389" s="1"/>
      <c r="CF4389" s="1"/>
      <c r="CG4389" s="1"/>
      <c r="CH4389" s="1"/>
      <c r="CI4389" s="1"/>
      <c r="CJ4389" s="1"/>
      <c r="CK4389" s="1"/>
      <c r="CL4389" s="1"/>
      <c r="CM4389" s="1"/>
      <c r="CN4389" s="1"/>
      <c r="CO4389" s="1"/>
    </row>
    <row r="4390" spans="1:93" ht="30" customHeight="1" x14ac:dyDescent="0.2">
      <c r="A4390" s="1">
        <v>4384</v>
      </c>
      <c r="B4390" s="1" t="s">
        <v>1026</v>
      </c>
      <c r="C4390" s="1" t="s">
        <v>1027</v>
      </c>
      <c r="D4390" s="1" t="s">
        <v>1028</v>
      </c>
      <c r="E4390" s="1" t="s">
        <v>1029</v>
      </c>
      <c r="F4390" s="1" t="s">
        <v>74</v>
      </c>
      <c r="G4390" s="1">
        <v>9</v>
      </c>
      <c r="H4390" s="1" t="s">
        <v>341</v>
      </c>
      <c r="I4390" s="1" t="s">
        <v>114</v>
      </c>
      <c r="J4390" s="64">
        <v>418</v>
      </c>
      <c r="K4390" s="76">
        <v>2308101</v>
      </c>
      <c r="L4390" s="29">
        <v>46008</v>
      </c>
      <c r="M4390" s="29" t="s">
        <v>4163</v>
      </c>
      <c r="N4390" s="1" t="s">
        <v>478</v>
      </c>
      <c r="O4390" s="28" t="s">
        <v>225</v>
      </c>
      <c r="P4390" s="1" t="s">
        <v>216</v>
      </c>
      <c r="Q4390" s="76">
        <v>9</v>
      </c>
      <c r="R4390" s="1" t="s">
        <v>537</v>
      </c>
      <c r="T4390" s="1" t="s">
        <v>115</v>
      </c>
      <c r="U4390" s="1"/>
      <c r="V4390" s="1"/>
      <c r="AC4390" s="93">
        <v>18.5</v>
      </c>
      <c r="AD4390" s="69">
        <v>240</v>
      </c>
      <c r="AE4390" s="33" t="s">
        <v>103</v>
      </c>
      <c r="AF4390" s="33" t="s">
        <v>103</v>
      </c>
      <c r="AG4390" s="33"/>
      <c r="AM4390" s="31"/>
      <c r="AX4390" s="37">
        <f t="shared" si="219"/>
        <v>46015</v>
      </c>
      <c r="AY4390" s="1" t="s">
        <v>1751</v>
      </c>
      <c r="AZ4390" s="183"/>
      <c r="BA4390" s="184"/>
      <c r="BB4390" s="184"/>
      <c r="BC4390" s="184"/>
      <c r="BD4390" s="184"/>
      <c r="BE4390" s="184"/>
      <c r="BF4390" s="184"/>
      <c r="BG4390" s="184"/>
      <c r="BT4390" s="37">
        <f t="shared" si="220"/>
        <v>46036</v>
      </c>
      <c r="BU4390" s="31" t="s">
        <v>1751</v>
      </c>
      <c r="BV4390" s="183"/>
      <c r="BW4390" s="207"/>
      <c r="BX4390" s="184"/>
      <c r="BY4390" s="184"/>
      <c r="BZ4390" s="184"/>
      <c r="CA4390" s="184"/>
      <c r="CB4390" s="184"/>
      <c r="CC4390" s="184"/>
      <c r="CE4390" s="1"/>
      <c r="CF4390" s="1"/>
      <c r="CG4390" s="1"/>
      <c r="CH4390" s="1"/>
      <c r="CI4390" s="1"/>
      <c r="CJ4390" s="1"/>
      <c r="CK4390" s="1"/>
      <c r="CL4390" s="1"/>
      <c r="CM4390" s="1"/>
      <c r="CN4390" s="1"/>
      <c r="CO4390" s="1"/>
    </row>
    <row r="4391" spans="1:93" ht="30" customHeight="1" x14ac:dyDescent="0.2">
      <c r="A4391" s="1">
        <v>4385</v>
      </c>
      <c r="B4391" s="1" t="s">
        <v>1026</v>
      </c>
      <c r="C4391" s="1" t="s">
        <v>1027</v>
      </c>
      <c r="D4391" s="1" t="s">
        <v>1028</v>
      </c>
      <c r="E4391" s="1" t="s">
        <v>1029</v>
      </c>
      <c r="F4391" s="1" t="s">
        <v>74</v>
      </c>
      <c r="G4391" s="1">
        <v>9</v>
      </c>
      <c r="H4391" s="1" t="s">
        <v>341</v>
      </c>
      <c r="I4391" s="1" t="s">
        <v>114</v>
      </c>
      <c r="J4391" s="64">
        <v>432</v>
      </c>
      <c r="K4391" s="76">
        <v>2308102</v>
      </c>
      <c r="L4391" s="29">
        <v>46008</v>
      </c>
      <c r="M4391" s="29" t="s">
        <v>4163</v>
      </c>
      <c r="N4391" s="1" t="s">
        <v>478</v>
      </c>
      <c r="O4391" s="28" t="s">
        <v>225</v>
      </c>
      <c r="P4391" s="1" t="s">
        <v>216</v>
      </c>
      <c r="Q4391" s="76">
        <v>9</v>
      </c>
      <c r="R4391" s="1" t="s">
        <v>537</v>
      </c>
      <c r="T4391" s="1" t="s">
        <v>115</v>
      </c>
      <c r="U4391" s="1"/>
      <c r="V4391" s="1"/>
      <c r="AC4391" s="93">
        <v>19</v>
      </c>
      <c r="AD4391" s="69">
        <v>220</v>
      </c>
      <c r="AE4391" s="33" t="s">
        <v>103</v>
      </c>
      <c r="AF4391" s="33" t="s">
        <v>103</v>
      </c>
      <c r="AG4391" s="33"/>
      <c r="AM4391" s="31"/>
      <c r="AX4391" s="37">
        <f t="shared" si="219"/>
        <v>46015</v>
      </c>
      <c r="AY4391" s="1" t="s">
        <v>1751</v>
      </c>
      <c r="AZ4391" s="183"/>
      <c r="BA4391" s="184"/>
      <c r="BB4391" s="184"/>
      <c r="BC4391" s="184"/>
      <c r="BD4391" s="184"/>
      <c r="BE4391" s="184"/>
      <c r="BF4391" s="184"/>
      <c r="BG4391" s="184"/>
      <c r="BT4391" s="37">
        <f t="shared" si="220"/>
        <v>46036</v>
      </c>
      <c r="BU4391" s="31" t="s">
        <v>1751</v>
      </c>
      <c r="BV4391" s="183"/>
      <c r="BW4391" s="207"/>
      <c r="BX4391" s="184"/>
      <c r="BY4391" s="184"/>
      <c r="BZ4391" s="184"/>
      <c r="CA4391" s="184"/>
      <c r="CB4391" s="184"/>
      <c r="CC4391" s="184"/>
      <c r="CE4391" s="1"/>
      <c r="CF4391" s="1"/>
      <c r="CG4391" s="1"/>
      <c r="CH4391" s="1"/>
      <c r="CI4391" s="1"/>
      <c r="CJ4391" s="1"/>
      <c r="CK4391" s="1"/>
      <c r="CL4391" s="1"/>
      <c r="CM4391" s="1"/>
      <c r="CN4391" s="1"/>
      <c r="CO4391" s="1"/>
    </row>
    <row r="4392" spans="1:93" ht="30" customHeight="1" x14ac:dyDescent="0.2">
      <c r="A4392" s="1">
        <v>4386</v>
      </c>
      <c r="B4392" s="1" t="s">
        <v>1026</v>
      </c>
      <c r="C4392" s="1" t="s">
        <v>1027</v>
      </c>
      <c r="D4392" s="1" t="s">
        <v>1028</v>
      </c>
      <c r="E4392" s="1" t="s">
        <v>1029</v>
      </c>
      <c r="F4392" s="1" t="s">
        <v>74</v>
      </c>
      <c r="G4392" s="1">
        <v>9</v>
      </c>
      <c r="H4392" s="1" t="s">
        <v>341</v>
      </c>
      <c r="I4392" s="1" t="s">
        <v>114</v>
      </c>
      <c r="J4392" s="64">
        <v>551</v>
      </c>
      <c r="K4392" s="76">
        <v>2310848</v>
      </c>
      <c r="L4392" s="29">
        <v>46008</v>
      </c>
      <c r="M4392" s="29" t="s">
        <v>4163</v>
      </c>
      <c r="N4392" s="1" t="s">
        <v>478</v>
      </c>
      <c r="O4392" s="28" t="s">
        <v>225</v>
      </c>
      <c r="P4392" s="1" t="s">
        <v>216</v>
      </c>
      <c r="Q4392" s="76">
        <v>12</v>
      </c>
      <c r="R4392" s="1" t="s">
        <v>537</v>
      </c>
      <c r="T4392" s="1" t="s">
        <v>115</v>
      </c>
      <c r="U4392" s="1"/>
      <c r="V4392" s="1"/>
      <c r="AC4392" s="93">
        <v>19</v>
      </c>
      <c r="AD4392" s="69">
        <v>220</v>
      </c>
      <c r="AE4392" s="33" t="s">
        <v>103</v>
      </c>
      <c r="AF4392" s="33" t="s">
        <v>103</v>
      </c>
      <c r="AG4392" s="33"/>
      <c r="AM4392" s="31"/>
      <c r="AX4392" s="37">
        <f t="shared" si="219"/>
        <v>46015</v>
      </c>
      <c r="AY4392" s="1" t="s">
        <v>1751</v>
      </c>
      <c r="AZ4392" s="183"/>
      <c r="BA4392" s="184"/>
      <c r="BB4392" s="184"/>
      <c r="BC4392" s="184"/>
      <c r="BD4392" s="184"/>
      <c r="BE4392" s="184"/>
      <c r="BF4392" s="184"/>
      <c r="BG4392" s="184"/>
      <c r="BT4392" s="37">
        <f t="shared" si="220"/>
        <v>46036</v>
      </c>
      <c r="BU4392" s="31" t="s">
        <v>1751</v>
      </c>
      <c r="BV4392" s="183"/>
      <c r="BW4392" s="207"/>
      <c r="BX4392" s="184"/>
      <c r="BY4392" s="184"/>
      <c r="BZ4392" s="184"/>
      <c r="CA4392" s="184"/>
      <c r="CB4392" s="184"/>
      <c r="CC4392" s="184"/>
      <c r="CE4392" s="1"/>
      <c r="CF4392" s="1"/>
      <c r="CG4392" s="1"/>
      <c r="CH4392" s="1"/>
      <c r="CI4392" s="1"/>
      <c r="CJ4392" s="1"/>
      <c r="CK4392" s="1"/>
      <c r="CL4392" s="1"/>
      <c r="CM4392" s="1"/>
      <c r="CN4392" s="1"/>
      <c r="CO4392" s="1"/>
    </row>
    <row r="4393" spans="1:93" ht="30" customHeight="1" x14ac:dyDescent="0.2">
      <c r="A4393" s="1">
        <v>4387</v>
      </c>
      <c r="B4393" s="1" t="s">
        <v>1026</v>
      </c>
      <c r="C4393" s="1" t="s">
        <v>1027</v>
      </c>
      <c r="D4393" s="1" t="s">
        <v>1028</v>
      </c>
      <c r="E4393" s="1" t="s">
        <v>1029</v>
      </c>
      <c r="F4393" s="1" t="s">
        <v>74</v>
      </c>
      <c r="G4393" s="1">
        <v>9</v>
      </c>
      <c r="H4393" s="1" t="s">
        <v>341</v>
      </c>
      <c r="I4393" s="1" t="s">
        <v>114</v>
      </c>
      <c r="J4393" s="64">
        <v>554</v>
      </c>
      <c r="K4393" s="76">
        <v>2308103</v>
      </c>
      <c r="L4393" s="29">
        <v>46008</v>
      </c>
      <c r="M4393" s="29" t="s">
        <v>4163</v>
      </c>
      <c r="N4393" s="1" t="s">
        <v>478</v>
      </c>
      <c r="O4393" s="28" t="s">
        <v>225</v>
      </c>
      <c r="P4393" s="1" t="s">
        <v>216</v>
      </c>
      <c r="Q4393" s="76">
        <v>12</v>
      </c>
      <c r="R4393" s="1" t="s">
        <v>537</v>
      </c>
      <c r="T4393" s="1" t="s">
        <v>115</v>
      </c>
      <c r="U4393" s="1"/>
      <c r="V4393" s="1"/>
      <c r="AC4393" s="93">
        <v>20.5</v>
      </c>
      <c r="AD4393" s="69">
        <v>240</v>
      </c>
      <c r="AE4393" s="33" t="s">
        <v>103</v>
      </c>
      <c r="AF4393" s="33" t="s">
        <v>103</v>
      </c>
      <c r="AG4393" s="33"/>
      <c r="AM4393" s="31"/>
      <c r="AX4393" s="37">
        <f t="shared" si="219"/>
        <v>46015</v>
      </c>
      <c r="AY4393" s="1" t="s">
        <v>1751</v>
      </c>
      <c r="AZ4393" s="183"/>
      <c r="BA4393" s="184"/>
      <c r="BB4393" s="184"/>
      <c r="BC4393" s="184"/>
      <c r="BD4393" s="184"/>
      <c r="BE4393" s="184"/>
      <c r="BF4393" s="184"/>
      <c r="BG4393" s="184"/>
      <c r="BT4393" s="37">
        <f t="shared" si="220"/>
        <v>46036</v>
      </c>
      <c r="BU4393" s="31" t="s">
        <v>1751</v>
      </c>
      <c r="BV4393" s="183"/>
      <c r="BW4393" s="207"/>
      <c r="BX4393" s="184"/>
      <c r="BY4393" s="184"/>
      <c r="BZ4393" s="184"/>
      <c r="CA4393" s="184"/>
      <c r="CB4393" s="184"/>
      <c r="CC4393" s="184"/>
      <c r="CE4393" s="1"/>
      <c r="CF4393" s="1"/>
      <c r="CG4393" s="1"/>
      <c r="CH4393" s="1"/>
      <c r="CI4393" s="1"/>
      <c r="CJ4393" s="1"/>
      <c r="CK4393" s="1"/>
      <c r="CL4393" s="1"/>
      <c r="CM4393" s="1"/>
      <c r="CN4393" s="1"/>
      <c r="CO4393" s="1"/>
    </row>
    <row r="4394" spans="1:93" ht="30" customHeight="1" x14ac:dyDescent="0.2">
      <c r="A4394" s="1">
        <v>4388</v>
      </c>
      <c r="B4394" s="1" t="s">
        <v>1026</v>
      </c>
      <c r="C4394" s="1" t="s">
        <v>1027</v>
      </c>
      <c r="D4394" s="1" t="s">
        <v>1028</v>
      </c>
      <c r="E4394" s="1" t="s">
        <v>1029</v>
      </c>
      <c r="F4394" s="1" t="s">
        <v>74</v>
      </c>
      <c r="G4394" s="1">
        <v>9</v>
      </c>
      <c r="H4394" s="1" t="s">
        <v>341</v>
      </c>
      <c r="I4394" s="1" t="s">
        <v>114</v>
      </c>
      <c r="J4394" s="64">
        <v>438</v>
      </c>
      <c r="K4394" s="76">
        <v>2310849</v>
      </c>
      <c r="L4394" s="29">
        <v>46008</v>
      </c>
      <c r="M4394" s="29" t="s">
        <v>4163</v>
      </c>
      <c r="N4394" s="1" t="s">
        <v>478</v>
      </c>
      <c r="O4394" s="28" t="s">
        <v>225</v>
      </c>
      <c r="P4394" s="1" t="s">
        <v>216</v>
      </c>
      <c r="Q4394" s="76">
        <v>9</v>
      </c>
      <c r="R4394" s="1" t="s">
        <v>537</v>
      </c>
      <c r="T4394" s="1" t="s">
        <v>115</v>
      </c>
      <c r="U4394" s="1"/>
      <c r="V4394" s="1"/>
      <c r="AC4394" s="93">
        <v>19.5</v>
      </c>
      <c r="AD4394" s="69">
        <v>240</v>
      </c>
      <c r="AE4394" s="33" t="s">
        <v>103</v>
      </c>
      <c r="AF4394" s="33" t="s">
        <v>103</v>
      </c>
      <c r="AG4394" s="33"/>
      <c r="AM4394" s="31"/>
      <c r="AX4394" s="37">
        <f t="shared" si="219"/>
        <v>46015</v>
      </c>
      <c r="AY4394" s="1" t="s">
        <v>1751</v>
      </c>
      <c r="AZ4394" s="183"/>
      <c r="BA4394" s="184"/>
      <c r="BB4394" s="184"/>
      <c r="BC4394" s="184"/>
      <c r="BD4394" s="184"/>
      <c r="BE4394" s="184"/>
      <c r="BF4394" s="184"/>
      <c r="BG4394" s="184"/>
      <c r="BT4394" s="37">
        <f t="shared" si="220"/>
        <v>46036</v>
      </c>
      <c r="BU4394" s="31" t="s">
        <v>1751</v>
      </c>
      <c r="BV4394" s="183"/>
      <c r="BW4394" s="207"/>
      <c r="BX4394" s="184"/>
      <c r="BY4394" s="184"/>
      <c r="BZ4394" s="184"/>
      <c r="CA4394" s="184"/>
      <c r="CB4394" s="184"/>
      <c r="CC4394" s="184"/>
      <c r="CE4394" s="1"/>
      <c r="CF4394" s="1"/>
      <c r="CG4394" s="1"/>
      <c r="CH4394" s="1"/>
      <c r="CI4394" s="1"/>
      <c r="CJ4394" s="1"/>
      <c r="CK4394" s="1"/>
      <c r="CL4394" s="1"/>
      <c r="CM4394" s="1"/>
      <c r="CN4394" s="1"/>
      <c r="CO4394" s="1"/>
    </row>
    <row r="4395" spans="1:93" ht="30" customHeight="1" x14ac:dyDescent="0.2">
      <c r="A4395" s="1">
        <v>4389</v>
      </c>
      <c r="B4395" s="1" t="s">
        <v>1026</v>
      </c>
      <c r="C4395" s="1" t="s">
        <v>1027</v>
      </c>
      <c r="D4395" s="1" t="s">
        <v>1028</v>
      </c>
      <c r="E4395" s="1" t="s">
        <v>1029</v>
      </c>
      <c r="F4395" s="1" t="s">
        <v>74</v>
      </c>
      <c r="G4395" s="1">
        <v>9</v>
      </c>
      <c r="H4395" s="1" t="s">
        <v>341</v>
      </c>
      <c r="I4395" s="1" t="s">
        <v>114</v>
      </c>
      <c r="J4395" s="64">
        <v>558</v>
      </c>
      <c r="K4395" s="76">
        <v>2308104</v>
      </c>
      <c r="L4395" s="29">
        <v>46008</v>
      </c>
      <c r="M4395" s="29" t="s">
        <v>4163</v>
      </c>
      <c r="N4395" s="1" t="s">
        <v>478</v>
      </c>
      <c r="O4395" s="28" t="s">
        <v>225</v>
      </c>
      <c r="P4395" s="1" t="s">
        <v>216</v>
      </c>
      <c r="Q4395" s="76">
        <v>12</v>
      </c>
      <c r="R4395" s="1" t="s">
        <v>537</v>
      </c>
      <c r="T4395" s="1" t="s">
        <v>115</v>
      </c>
      <c r="U4395" s="1"/>
      <c r="V4395" s="1"/>
      <c r="AC4395" s="93">
        <v>20.5</v>
      </c>
      <c r="AD4395" s="69">
        <v>200</v>
      </c>
      <c r="AE4395" s="33" t="s">
        <v>103</v>
      </c>
      <c r="AF4395" s="33" t="s">
        <v>103</v>
      </c>
      <c r="AG4395" s="33"/>
      <c r="AM4395" s="31"/>
      <c r="AX4395" s="37">
        <f t="shared" si="219"/>
        <v>46015</v>
      </c>
      <c r="AY4395" s="1" t="s">
        <v>1751</v>
      </c>
      <c r="AZ4395" s="183"/>
      <c r="BA4395" s="184"/>
      <c r="BB4395" s="184"/>
      <c r="BC4395" s="184"/>
      <c r="BD4395" s="184"/>
      <c r="BE4395" s="184"/>
      <c r="BF4395" s="184"/>
      <c r="BG4395" s="184"/>
      <c r="BT4395" s="37">
        <f t="shared" si="220"/>
        <v>46036</v>
      </c>
      <c r="BU4395" s="31" t="s">
        <v>1751</v>
      </c>
      <c r="BV4395" s="183"/>
      <c r="BW4395" s="207"/>
      <c r="BX4395" s="184"/>
      <c r="BY4395" s="184"/>
      <c r="BZ4395" s="184"/>
      <c r="CA4395" s="184"/>
      <c r="CB4395" s="184"/>
      <c r="CC4395" s="184"/>
      <c r="CE4395" s="1"/>
      <c r="CF4395" s="1"/>
      <c r="CG4395" s="1"/>
      <c r="CH4395" s="1"/>
      <c r="CI4395" s="1"/>
      <c r="CJ4395" s="1"/>
      <c r="CK4395" s="1"/>
      <c r="CL4395" s="1"/>
      <c r="CM4395" s="1"/>
      <c r="CN4395" s="1"/>
      <c r="CO4395" s="1"/>
    </row>
    <row r="4396" spans="1:93" ht="30" customHeight="1" x14ac:dyDescent="0.2">
      <c r="A4396" s="1">
        <v>4390</v>
      </c>
      <c r="B4396" s="1" t="s">
        <v>1026</v>
      </c>
      <c r="C4396" s="1" t="s">
        <v>1027</v>
      </c>
      <c r="D4396" s="1" t="s">
        <v>1028</v>
      </c>
      <c r="E4396" s="1" t="s">
        <v>1029</v>
      </c>
      <c r="F4396" s="1" t="s">
        <v>74</v>
      </c>
      <c r="G4396" s="1">
        <v>9</v>
      </c>
      <c r="H4396" s="1" t="s">
        <v>341</v>
      </c>
      <c r="I4396" s="1" t="s">
        <v>114</v>
      </c>
      <c r="J4396" s="64">
        <v>303</v>
      </c>
      <c r="K4396" s="76">
        <v>2308105</v>
      </c>
      <c r="L4396" s="29">
        <v>46008</v>
      </c>
      <c r="M4396" s="29" t="s">
        <v>4163</v>
      </c>
      <c r="N4396" s="1" t="s">
        <v>478</v>
      </c>
      <c r="O4396" s="28" t="s">
        <v>225</v>
      </c>
      <c r="P4396" s="1" t="s">
        <v>216</v>
      </c>
      <c r="Q4396" s="76">
        <v>8</v>
      </c>
      <c r="R4396" s="1" t="s">
        <v>537</v>
      </c>
      <c r="T4396" s="1" t="s">
        <v>115</v>
      </c>
      <c r="U4396" s="1"/>
      <c r="V4396" s="1"/>
      <c r="AC4396" s="93">
        <v>19</v>
      </c>
      <c r="AD4396" s="69">
        <v>230</v>
      </c>
      <c r="AE4396" s="33" t="s">
        <v>103</v>
      </c>
      <c r="AF4396" s="33" t="s">
        <v>103</v>
      </c>
      <c r="AG4396" s="33"/>
      <c r="AM4396" s="31"/>
      <c r="AX4396" s="37">
        <f t="shared" si="219"/>
        <v>46015</v>
      </c>
      <c r="AY4396" s="1" t="s">
        <v>1751</v>
      </c>
      <c r="AZ4396" s="183"/>
      <c r="BA4396" s="184"/>
      <c r="BB4396" s="184"/>
      <c r="BC4396" s="184"/>
      <c r="BD4396" s="184"/>
      <c r="BE4396" s="184"/>
      <c r="BF4396" s="184"/>
      <c r="BG4396" s="184"/>
      <c r="BT4396" s="37">
        <f t="shared" si="220"/>
        <v>46036</v>
      </c>
      <c r="BU4396" s="31" t="s">
        <v>1751</v>
      </c>
      <c r="BV4396" s="183"/>
      <c r="BW4396" s="207"/>
      <c r="BX4396" s="184"/>
      <c r="BY4396" s="184"/>
      <c r="BZ4396" s="184"/>
      <c r="CA4396" s="184"/>
      <c r="CB4396" s="184"/>
      <c r="CC4396" s="184"/>
      <c r="CE4396" s="1"/>
      <c r="CF4396" s="1"/>
      <c r="CG4396" s="1"/>
      <c r="CH4396" s="1"/>
      <c r="CI4396" s="1"/>
      <c r="CJ4396" s="1"/>
      <c r="CK4396" s="1"/>
      <c r="CL4396" s="1"/>
      <c r="CM4396" s="1"/>
      <c r="CN4396" s="1"/>
      <c r="CO4396" s="1"/>
    </row>
    <row r="4397" spans="1:93" ht="30" customHeight="1" x14ac:dyDescent="0.2">
      <c r="A4397" s="1">
        <v>4391</v>
      </c>
      <c r="B4397" s="1" t="s">
        <v>1026</v>
      </c>
      <c r="C4397" s="1" t="s">
        <v>1027</v>
      </c>
      <c r="D4397" s="1" t="s">
        <v>1028</v>
      </c>
      <c r="E4397" s="1" t="s">
        <v>1029</v>
      </c>
      <c r="F4397" s="1" t="s">
        <v>74</v>
      </c>
      <c r="G4397" s="1">
        <v>9</v>
      </c>
      <c r="H4397" s="1" t="s">
        <v>341</v>
      </c>
      <c r="I4397" s="1" t="s">
        <v>114</v>
      </c>
      <c r="J4397" s="64">
        <v>437</v>
      </c>
      <c r="K4397" s="76">
        <v>2310850</v>
      </c>
      <c r="L4397" s="29">
        <v>46008</v>
      </c>
      <c r="M4397" s="29" t="s">
        <v>4163</v>
      </c>
      <c r="N4397" s="1" t="s">
        <v>478</v>
      </c>
      <c r="O4397" s="28" t="s">
        <v>225</v>
      </c>
      <c r="P4397" s="1" t="s">
        <v>216</v>
      </c>
      <c r="Q4397" s="76">
        <v>9</v>
      </c>
      <c r="R4397" s="1" t="s">
        <v>537</v>
      </c>
      <c r="T4397" s="1" t="s">
        <v>115</v>
      </c>
      <c r="U4397" s="1"/>
      <c r="V4397" s="1"/>
      <c r="AC4397" s="93">
        <v>20.5</v>
      </c>
      <c r="AD4397" s="69">
        <v>220</v>
      </c>
      <c r="AE4397" s="33" t="s">
        <v>103</v>
      </c>
      <c r="AF4397" s="33" t="s">
        <v>103</v>
      </c>
      <c r="AG4397" s="33"/>
      <c r="AM4397" s="31"/>
      <c r="AX4397" s="37">
        <f t="shared" si="219"/>
        <v>46015</v>
      </c>
      <c r="AY4397" s="1" t="s">
        <v>1751</v>
      </c>
      <c r="AZ4397" s="183"/>
      <c r="BA4397" s="184"/>
      <c r="BB4397" s="184"/>
      <c r="BC4397" s="184"/>
      <c r="BD4397" s="184"/>
      <c r="BE4397" s="184"/>
      <c r="BF4397" s="184"/>
      <c r="BG4397" s="184"/>
      <c r="BT4397" s="37">
        <f t="shared" si="220"/>
        <v>46036</v>
      </c>
      <c r="BU4397" s="31" t="s">
        <v>1751</v>
      </c>
      <c r="BV4397" s="183"/>
      <c r="BW4397" s="207"/>
      <c r="BX4397" s="184"/>
      <c r="BY4397" s="184"/>
      <c r="BZ4397" s="184"/>
      <c r="CA4397" s="184"/>
      <c r="CB4397" s="184"/>
      <c r="CC4397" s="184"/>
      <c r="CE4397" s="1"/>
      <c r="CF4397" s="1"/>
      <c r="CG4397" s="1"/>
      <c r="CH4397" s="1"/>
      <c r="CI4397" s="1"/>
      <c r="CJ4397" s="1"/>
      <c r="CK4397" s="1"/>
      <c r="CL4397" s="1"/>
      <c r="CM4397" s="1"/>
      <c r="CN4397" s="1"/>
      <c r="CO4397" s="1"/>
    </row>
    <row r="4398" spans="1:93" ht="30" customHeight="1" x14ac:dyDescent="0.2">
      <c r="A4398" s="1">
        <v>4392</v>
      </c>
      <c r="B4398" s="1" t="s">
        <v>1026</v>
      </c>
      <c r="C4398" s="1" t="s">
        <v>1027</v>
      </c>
      <c r="D4398" s="1" t="s">
        <v>1028</v>
      </c>
      <c r="E4398" s="1" t="s">
        <v>1029</v>
      </c>
      <c r="F4398" s="1" t="s">
        <v>74</v>
      </c>
      <c r="G4398" s="1">
        <v>9</v>
      </c>
      <c r="H4398" s="1" t="s">
        <v>341</v>
      </c>
      <c r="I4398" s="1" t="s">
        <v>114</v>
      </c>
      <c r="J4398" s="64">
        <v>433</v>
      </c>
      <c r="K4398" s="76">
        <v>2308106</v>
      </c>
      <c r="L4398" s="29">
        <v>46008</v>
      </c>
      <c r="M4398" s="29" t="s">
        <v>4163</v>
      </c>
      <c r="N4398" s="1" t="s">
        <v>478</v>
      </c>
      <c r="O4398" s="28" t="s">
        <v>225</v>
      </c>
      <c r="P4398" s="1" t="s">
        <v>216</v>
      </c>
      <c r="Q4398" s="76">
        <v>9</v>
      </c>
      <c r="R4398" s="1" t="s">
        <v>537</v>
      </c>
      <c r="T4398" s="1" t="s">
        <v>115</v>
      </c>
      <c r="U4398" s="1"/>
      <c r="V4398" s="1"/>
      <c r="AC4398" s="93">
        <v>21.5</v>
      </c>
      <c r="AD4398" s="69">
        <v>220</v>
      </c>
      <c r="AE4398" s="33" t="s">
        <v>103</v>
      </c>
      <c r="AF4398" s="33" t="s">
        <v>103</v>
      </c>
      <c r="AG4398" s="33"/>
      <c r="AM4398" s="31"/>
      <c r="AX4398" s="37">
        <f t="shared" si="219"/>
        <v>46015</v>
      </c>
      <c r="AY4398" s="1" t="s">
        <v>1751</v>
      </c>
      <c r="AZ4398" s="183"/>
      <c r="BA4398" s="184"/>
      <c r="BB4398" s="184"/>
      <c r="BC4398" s="184"/>
      <c r="BD4398" s="184"/>
      <c r="BE4398" s="184"/>
      <c r="BF4398" s="184"/>
      <c r="BG4398" s="184"/>
      <c r="BT4398" s="37">
        <f t="shared" si="220"/>
        <v>46036</v>
      </c>
      <c r="BU4398" s="31" t="s">
        <v>1751</v>
      </c>
      <c r="BV4398" s="183"/>
      <c r="BW4398" s="207"/>
      <c r="BX4398" s="184"/>
      <c r="BY4398" s="184"/>
      <c r="BZ4398" s="184"/>
      <c r="CA4398" s="184"/>
      <c r="CB4398" s="184"/>
      <c r="CC4398" s="184"/>
      <c r="CE4398" s="1"/>
      <c r="CF4398" s="1"/>
      <c r="CG4398" s="1"/>
      <c r="CH4398" s="1"/>
      <c r="CI4398" s="1"/>
      <c r="CJ4398" s="1"/>
      <c r="CK4398" s="1"/>
      <c r="CL4398" s="1"/>
      <c r="CM4398" s="1"/>
      <c r="CN4398" s="1"/>
      <c r="CO4398" s="1"/>
    </row>
    <row r="4399" spans="1:93" ht="30" customHeight="1" x14ac:dyDescent="0.2">
      <c r="A4399" s="1">
        <v>4393</v>
      </c>
      <c r="B4399" s="1" t="s">
        <v>1026</v>
      </c>
      <c r="C4399" s="1" t="s">
        <v>1027</v>
      </c>
      <c r="D4399" s="1" t="s">
        <v>1028</v>
      </c>
      <c r="E4399" s="1" t="s">
        <v>1029</v>
      </c>
      <c r="F4399" s="1" t="s">
        <v>74</v>
      </c>
      <c r="G4399" s="1">
        <v>9</v>
      </c>
      <c r="H4399" s="1" t="s">
        <v>341</v>
      </c>
      <c r="I4399" s="1" t="s">
        <v>114</v>
      </c>
      <c r="J4399" s="64">
        <v>302</v>
      </c>
      <c r="K4399" s="76">
        <v>2310851</v>
      </c>
      <c r="L4399" s="29">
        <v>46008</v>
      </c>
      <c r="M4399" s="29" t="s">
        <v>4163</v>
      </c>
      <c r="N4399" s="1" t="s">
        <v>478</v>
      </c>
      <c r="O4399" s="28" t="s">
        <v>225</v>
      </c>
      <c r="P4399" s="1" t="s">
        <v>216</v>
      </c>
      <c r="Q4399" s="76">
        <v>8</v>
      </c>
      <c r="R4399" s="1" t="s">
        <v>537</v>
      </c>
      <c r="T4399" s="1" t="s">
        <v>115</v>
      </c>
      <c r="U4399" s="1"/>
      <c r="V4399" s="1"/>
      <c r="AC4399" s="93">
        <v>20.5</v>
      </c>
      <c r="AD4399" s="69">
        <v>240</v>
      </c>
      <c r="AE4399" s="33" t="s">
        <v>103</v>
      </c>
      <c r="AF4399" s="33" t="s">
        <v>103</v>
      </c>
      <c r="AG4399" s="33"/>
      <c r="AM4399" s="31"/>
      <c r="AX4399" s="37">
        <f t="shared" si="219"/>
        <v>46015</v>
      </c>
      <c r="AY4399" s="1" t="s">
        <v>1751</v>
      </c>
      <c r="AZ4399" s="183"/>
      <c r="BA4399" s="184"/>
      <c r="BB4399" s="184"/>
      <c r="BC4399" s="184"/>
      <c r="BD4399" s="184"/>
      <c r="BE4399" s="184"/>
      <c r="BF4399" s="184"/>
      <c r="BG4399" s="184"/>
      <c r="BT4399" s="37">
        <f t="shared" si="220"/>
        <v>46036</v>
      </c>
      <c r="BU4399" s="31" t="s">
        <v>1751</v>
      </c>
      <c r="BV4399" s="183"/>
      <c r="BW4399" s="207"/>
      <c r="BX4399" s="184"/>
      <c r="BY4399" s="184"/>
      <c r="BZ4399" s="184"/>
      <c r="CA4399" s="184"/>
      <c r="CB4399" s="184"/>
      <c r="CC4399" s="184"/>
      <c r="CE4399" s="1"/>
      <c r="CF4399" s="1"/>
      <c r="CG4399" s="1"/>
      <c r="CH4399" s="1"/>
      <c r="CI4399" s="1"/>
      <c r="CJ4399" s="1"/>
      <c r="CK4399" s="1"/>
      <c r="CL4399" s="1"/>
      <c r="CM4399" s="1"/>
      <c r="CN4399" s="1"/>
      <c r="CO4399" s="1"/>
    </row>
    <row r="4400" spans="1:93" ht="30" customHeight="1" x14ac:dyDescent="0.2">
      <c r="A4400" s="1">
        <v>4394</v>
      </c>
      <c r="B4400" s="1" t="s">
        <v>1026</v>
      </c>
      <c r="C4400" s="1" t="s">
        <v>1027</v>
      </c>
      <c r="D4400" s="1" t="s">
        <v>1028</v>
      </c>
      <c r="E4400" s="1" t="s">
        <v>1029</v>
      </c>
      <c r="F4400" s="1" t="s">
        <v>74</v>
      </c>
      <c r="G4400" s="1">
        <v>9</v>
      </c>
      <c r="H4400" s="1" t="s">
        <v>341</v>
      </c>
      <c r="I4400" s="1" t="s">
        <v>114</v>
      </c>
      <c r="J4400" s="64">
        <v>287</v>
      </c>
      <c r="K4400" s="76">
        <v>2310852</v>
      </c>
      <c r="L4400" s="29">
        <v>46008</v>
      </c>
      <c r="M4400" s="29" t="s">
        <v>4163</v>
      </c>
      <c r="N4400" s="1" t="s">
        <v>478</v>
      </c>
      <c r="O4400" s="28" t="s">
        <v>225</v>
      </c>
      <c r="P4400" s="1" t="s">
        <v>216</v>
      </c>
      <c r="Q4400" s="76">
        <v>8</v>
      </c>
      <c r="R4400" s="1" t="s">
        <v>537</v>
      </c>
      <c r="S4400" s="1">
        <v>6</v>
      </c>
      <c r="T4400" s="1" t="s">
        <v>115</v>
      </c>
      <c r="U4400" s="1"/>
      <c r="V4400" s="1"/>
      <c r="AC4400" s="93">
        <v>21</v>
      </c>
      <c r="AD4400" s="69">
        <v>220</v>
      </c>
      <c r="AE4400" s="33" t="s">
        <v>103</v>
      </c>
      <c r="AF4400" s="33" t="s">
        <v>103</v>
      </c>
      <c r="AG4400" s="33"/>
      <c r="AM4400" s="31"/>
      <c r="AX4400" s="37">
        <f t="shared" si="219"/>
        <v>46015</v>
      </c>
      <c r="AY4400" s="1" t="s">
        <v>1751</v>
      </c>
      <c r="AZ4400" s="183"/>
      <c r="BA4400" s="184"/>
      <c r="BB4400" s="184"/>
      <c r="BC4400" s="184"/>
      <c r="BD4400" s="184"/>
      <c r="BE4400" s="184"/>
      <c r="BF4400" s="184"/>
      <c r="BG4400" s="184"/>
      <c r="BT4400" s="37">
        <f t="shared" si="220"/>
        <v>46036</v>
      </c>
      <c r="BU4400" s="31" t="s">
        <v>1751</v>
      </c>
      <c r="BV4400" s="183"/>
      <c r="BW4400" s="207"/>
      <c r="BX4400" s="184"/>
      <c r="BY4400" s="184"/>
      <c r="BZ4400" s="184"/>
      <c r="CA4400" s="184"/>
      <c r="CB4400" s="184"/>
      <c r="CC4400" s="184"/>
      <c r="CE4400" s="1"/>
      <c r="CF4400" s="1"/>
      <c r="CG4400" s="1"/>
      <c r="CH4400" s="1"/>
      <c r="CI4400" s="1"/>
      <c r="CJ4400" s="1"/>
      <c r="CK4400" s="1"/>
      <c r="CL4400" s="1"/>
      <c r="CM4400" s="1"/>
      <c r="CN4400" s="1"/>
      <c r="CO4400" s="1"/>
    </row>
    <row r="4401" spans="1:93" ht="30" customHeight="1" x14ac:dyDescent="0.2">
      <c r="A4401" s="1">
        <v>4395</v>
      </c>
      <c r="B4401" s="1" t="s">
        <v>1026</v>
      </c>
      <c r="C4401" s="1" t="s">
        <v>1027</v>
      </c>
      <c r="D4401" s="1" t="s">
        <v>1028</v>
      </c>
      <c r="E4401" s="1" t="s">
        <v>1029</v>
      </c>
      <c r="F4401" s="1" t="s">
        <v>74</v>
      </c>
      <c r="G4401" s="1">
        <v>9</v>
      </c>
      <c r="H4401" s="1" t="s">
        <v>341</v>
      </c>
      <c r="I4401" s="1" t="s">
        <v>114</v>
      </c>
      <c r="J4401" s="64">
        <v>407</v>
      </c>
      <c r="K4401" s="76">
        <v>2308107</v>
      </c>
      <c r="L4401" s="29">
        <v>46008</v>
      </c>
      <c r="M4401" s="29" t="s">
        <v>4163</v>
      </c>
      <c r="N4401" s="1" t="s">
        <v>478</v>
      </c>
      <c r="O4401" s="28" t="s">
        <v>225</v>
      </c>
      <c r="P4401" s="1" t="s">
        <v>216</v>
      </c>
      <c r="Q4401" s="76">
        <v>9</v>
      </c>
      <c r="R4401" s="1" t="s">
        <v>537</v>
      </c>
      <c r="T4401" s="1" t="s">
        <v>115</v>
      </c>
      <c r="U4401" s="1"/>
      <c r="V4401" s="1"/>
      <c r="AC4401" s="93">
        <v>21</v>
      </c>
      <c r="AD4401" s="69">
        <v>230</v>
      </c>
      <c r="AE4401" s="33" t="s">
        <v>103</v>
      </c>
      <c r="AF4401" s="33" t="s">
        <v>103</v>
      </c>
      <c r="AG4401" s="33"/>
      <c r="AM4401" s="31"/>
      <c r="AX4401" s="37">
        <f t="shared" si="219"/>
        <v>46015</v>
      </c>
      <c r="AY4401" s="1" t="s">
        <v>1751</v>
      </c>
      <c r="AZ4401" s="183"/>
      <c r="BA4401" s="184"/>
      <c r="BB4401" s="184"/>
      <c r="BC4401" s="184"/>
      <c r="BD4401" s="184"/>
      <c r="BE4401" s="184"/>
      <c r="BF4401" s="184"/>
      <c r="BG4401" s="184"/>
      <c r="BT4401" s="37">
        <f t="shared" si="220"/>
        <v>46036</v>
      </c>
      <c r="BU4401" s="31" t="s">
        <v>1751</v>
      </c>
      <c r="BV4401" s="183"/>
      <c r="BW4401" s="207"/>
      <c r="BX4401" s="184"/>
      <c r="BY4401" s="184"/>
      <c r="BZ4401" s="184"/>
      <c r="CA4401" s="184"/>
      <c r="CB4401" s="184"/>
      <c r="CC4401" s="184"/>
      <c r="CE4401" s="1"/>
      <c r="CF4401" s="1"/>
      <c r="CG4401" s="1"/>
      <c r="CH4401" s="1"/>
      <c r="CI4401" s="1"/>
      <c r="CJ4401" s="1"/>
      <c r="CK4401" s="1"/>
      <c r="CL4401" s="1"/>
      <c r="CM4401" s="1"/>
      <c r="CN4401" s="1"/>
      <c r="CO4401" s="1"/>
    </row>
    <row r="4402" spans="1:93" ht="30" customHeight="1" x14ac:dyDescent="0.2">
      <c r="A4402" s="1">
        <v>4396</v>
      </c>
      <c r="B4402" s="1" t="s">
        <v>1026</v>
      </c>
      <c r="C4402" s="1" t="s">
        <v>1027</v>
      </c>
      <c r="D4402" s="1" t="s">
        <v>1028</v>
      </c>
      <c r="E4402" s="1" t="s">
        <v>1029</v>
      </c>
      <c r="F4402" s="1" t="s">
        <v>74</v>
      </c>
      <c r="G4402" s="1">
        <v>9</v>
      </c>
      <c r="H4402" s="1" t="s">
        <v>341</v>
      </c>
      <c r="I4402" s="1" t="s">
        <v>114</v>
      </c>
      <c r="J4402" s="64">
        <v>390</v>
      </c>
      <c r="K4402" s="76">
        <v>2308108</v>
      </c>
      <c r="L4402" s="29">
        <v>46008</v>
      </c>
      <c r="M4402" s="29" t="s">
        <v>4163</v>
      </c>
      <c r="N4402" s="1" t="s">
        <v>478</v>
      </c>
      <c r="O4402" s="28" t="s">
        <v>225</v>
      </c>
      <c r="P4402" s="1" t="s">
        <v>216</v>
      </c>
      <c r="Q4402" s="76">
        <v>10</v>
      </c>
      <c r="R4402" s="1" t="s">
        <v>537</v>
      </c>
      <c r="T4402" s="1" t="s">
        <v>115</v>
      </c>
      <c r="U4402" s="1"/>
      <c r="V4402" s="1"/>
      <c r="AC4402" s="93">
        <v>23</v>
      </c>
      <c r="AD4402" s="69">
        <v>210</v>
      </c>
      <c r="AE4402" s="33" t="s">
        <v>103</v>
      </c>
      <c r="AF4402" s="33" t="s">
        <v>103</v>
      </c>
      <c r="AG4402" s="33"/>
      <c r="AM4402" s="31"/>
      <c r="AX4402" s="37">
        <f t="shared" si="219"/>
        <v>46015</v>
      </c>
      <c r="AY4402" s="1" t="s">
        <v>1751</v>
      </c>
      <c r="AZ4402" s="183"/>
      <c r="BA4402" s="184"/>
      <c r="BB4402" s="184"/>
      <c r="BC4402" s="184"/>
      <c r="BD4402" s="184"/>
      <c r="BE4402" s="184"/>
      <c r="BF4402" s="184"/>
      <c r="BG4402" s="184"/>
      <c r="BT4402" s="37">
        <f t="shared" si="220"/>
        <v>46036</v>
      </c>
      <c r="BU4402" s="31" t="s">
        <v>1751</v>
      </c>
      <c r="BV4402" s="183"/>
      <c r="BW4402" s="207"/>
      <c r="BX4402" s="184"/>
      <c r="BY4402" s="184"/>
      <c r="BZ4402" s="184"/>
      <c r="CA4402" s="184"/>
      <c r="CB4402" s="184"/>
      <c r="CC4402" s="184"/>
      <c r="CE4402" s="1"/>
      <c r="CF4402" s="1"/>
      <c r="CG4402" s="1"/>
      <c r="CH4402" s="1"/>
      <c r="CI4402" s="1"/>
      <c r="CJ4402" s="1"/>
      <c r="CK4402" s="1"/>
      <c r="CL4402" s="1"/>
      <c r="CM4402" s="1"/>
      <c r="CN4402" s="1"/>
      <c r="CO4402" s="1"/>
    </row>
    <row r="4403" spans="1:93" ht="30" customHeight="1" x14ac:dyDescent="0.2">
      <c r="A4403" s="1">
        <v>4397</v>
      </c>
      <c r="B4403" s="1" t="s">
        <v>1026</v>
      </c>
      <c r="C4403" s="1" t="s">
        <v>1027</v>
      </c>
      <c r="D4403" s="1" t="s">
        <v>1028</v>
      </c>
      <c r="E4403" s="1" t="s">
        <v>1029</v>
      </c>
      <c r="F4403" s="1" t="s">
        <v>74</v>
      </c>
      <c r="G4403" s="1">
        <v>9</v>
      </c>
      <c r="H4403" s="1" t="s">
        <v>341</v>
      </c>
      <c r="I4403" s="1" t="s">
        <v>114</v>
      </c>
      <c r="J4403" s="64">
        <v>393</v>
      </c>
      <c r="K4403" s="76">
        <v>2310853</v>
      </c>
      <c r="L4403" s="29">
        <v>46008</v>
      </c>
      <c r="M4403" s="29" t="s">
        <v>4163</v>
      </c>
      <c r="N4403" s="1" t="s">
        <v>478</v>
      </c>
      <c r="O4403" s="28" t="s">
        <v>225</v>
      </c>
      <c r="P4403" s="1" t="s">
        <v>216</v>
      </c>
      <c r="Q4403" s="76">
        <v>9</v>
      </c>
      <c r="R4403" s="1" t="s">
        <v>537</v>
      </c>
      <c r="T4403" s="1" t="s">
        <v>115</v>
      </c>
      <c r="U4403" s="1"/>
      <c r="V4403" s="1"/>
      <c r="AC4403" s="93">
        <v>22.5</v>
      </c>
      <c r="AD4403" s="69">
        <v>240</v>
      </c>
      <c r="AE4403" s="33" t="s">
        <v>103</v>
      </c>
      <c r="AF4403" s="33" t="s">
        <v>103</v>
      </c>
      <c r="AG4403" s="33"/>
      <c r="AM4403" s="31"/>
      <c r="AX4403" s="37">
        <f t="shared" si="219"/>
        <v>46015</v>
      </c>
      <c r="AY4403" s="1" t="s">
        <v>1751</v>
      </c>
      <c r="AZ4403" s="183"/>
      <c r="BA4403" s="184"/>
      <c r="BB4403" s="184"/>
      <c r="BC4403" s="184"/>
      <c r="BD4403" s="184"/>
      <c r="BE4403" s="184"/>
      <c r="BF4403" s="184"/>
      <c r="BG4403" s="184"/>
      <c r="BT4403" s="37">
        <f t="shared" si="220"/>
        <v>46036</v>
      </c>
      <c r="BU4403" s="31" t="s">
        <v>1751</v>
      </c>
      <c r="BV4403" s="183"/>
      <c r="BW4403" s="207"/>
      <c r="BX4403" s="184"/>
      <c r="BY4403" s="184"/>
      <c r="BZ4403" s="184"/>
      <c r="CA4403" s="184"/>
      <c r="CB4403" s="184"/>
      <c r="CC4403" s="184"/>
      <c r="CE4403" s="1"/>
      <c r="CF4403" s="1"/>
      <c r="CG4403" s="1"/>
      <c r="CH4403" s="1"/>
      <c r="CI4403" s="1"/>
      <c r="CJ4403" s="1"/>
      <c r="CK4403" s="1"/>
      <c r="CL4403" s="1"/>
      <c r="CM4403" s="1"/>
      <c r="CN4403" s="1"/>
      <c r="CO4403" s="1"/>
    </row>
    <row r="4404" spans="1:93" ht="30" customHeight="1" x14ac:dyDescent="0.2">
      <c r="A4404" s="1">
        <v>4398</v>
      </c>
      <c r="B4404" s="1" t="s">
        <v>1026</v>
      </c>
      <c r="C4404" s="1" t="s">
        <v>1027</v>
      </c>
      <c r="D4404" s="1" t="s">
        <v>1028</v>
      </c>
      <c r="E4404" s="1" t="s">
        <v>1029</v>
      </c>
      <c r="F4404" s="1" t="s">
        <v>74</v>
      </c>
      <c r="G4404" s="1">
        <v>9</v>
      </c>
      <c r="H4404" s="1" t="s">
        <v>341</v>
      </c>
      <c r="I4404" s="1" t="s">
        <v>114</v>
      </c>
      <c r="J4404" s="64">
        <v>553</v>
      </c>
      <c r="K4404" s="76">
        <v>2308109</v>
      </c>
      <c r="L4404" s="29">
        <v>46008</v>
      </c>
      <c r="M4404" s="29" t="s">
        <v>4163</v>
      </c>
      <c r="N4404" s="1" t="s">
        <v>478</v>
      </c>
      <c r="O4404" s="28" t="s">
        <v>225</v>
      </c>
      <c r="P4404" s="1" t="s">
        <v>216</v>
      </c>
      <c r="Q4404" s="76">
        <v>12</v>
      </c>
      <c r="R4404" s="1" t="s">
        <v>537</v>
      </c>
      <c r="T4404" s="1" t="s">
        <v>115</v>
      </c>
      <c r="U4404" s="1"/>
      <c r="V4404" s="1"/>
      <c r="AC4404" s="93">
        <v>22</v>
      </c>
      <c r="AD4404" s="69">
        <v>220</v>
      </c>
      <c r="AE4404" s="33" t="s">
        <v>103</v>
      </c>
      <c r="AF4404" s="33" t="s">
        <v>103</v>
      </c>
      <c r="AG4404" s="33"/>
      <c r="AM4404" s="31"/>
      <c r="AX4404" s="37">
        <f t="shared" si="219"/>
        <v>46015</v>
      </c>
      <c r="AY4404" s="1" t="s">
        <v>1751</v>
      </c>
      <c r="AZ4404" s="183"/>
      <c r="BA4404" s="184"/>
      <c r="BB4404" s="184"/>
      <c r="BC4404" s="184"/>
      <c r="BD4404" s="184"/>
      <c r="BE4404" s="184"/>
      <c r="BF4404" s="184"/>
      <c r="BG4404" s="184"/>
      <c r="BT4404" s="37">
        <f t="shared" si="220"/>
        <v>46036</v>
      </c>
      <c r="BU4404" s="31" t="s">
        <v>1751</v>
      </c>
      <c r="BV4404" s="183"/>
      <c r="BW4404" s="207"/>
      <c r="BX4404" s="184"/>
      <c r="BY4404" s="184"/>
      <c r="BZ4404" s="184"/>
      <c r="CA4404" s="184"/>
      <c r="CB4404" s="184"/>
      <c r="CC4404" s="184"/>
      <c r="CE4404" s="1"/>
      <c r="CF4404" s="1"/>
      <c r="CG4404" s="1"/>
      <c r="CH4404" s="1"/>
      <c r="CI4404" s="1"/>
      <c r="CJ4404" s="1"/>
      <c r="CK4404" s="1"/>
      <c r="CL4404" s="1"/>
      <c r="CM4404" s="1"/>
      <c r="CN4404" s="1"/>
      <c r="CO4404" s="1"/>
    </row>
    <row r="4405" spans="1:93" ht="30" customHeight="1" x14ac:dyDescent="0.2">
      <c r="A4405" s="1">
        <v>4399</v>
      </c>
      <c r="B4405" s="1" t="s">
        <v>1026</v>
      </c>
      <c r="C4405" s="1" t="s">
        <v>1027</v>
      </c>
      <c r="D4405" s="1" t="s">
        <v>1028</v>
      </c>
      <c r="E4405" s="1" t="s">
        <v>1029</v>
      </c>
      <c r="F4405" s="1" t="s">
        <v>74</v>
      </c>
      <c r="G4405" s="1">
        <v>9</v>
      </c>
      <c r="H4405" s="1" t="s">
        <v>341</v>
      </c>
      <c r="I4405" s="1" t="s">
        <v>114</v>
      </c>
      <c r="J4405" s="64">
        <v>557</v>
      </c>
      <c r="K4405" s="76">
        <v>2310854</v>
      </c>
      <c r="L4405" s="29">
        <v>46008</v>
      </c>
      <c r="M4405" s="29" t="s">
        <v>4163</v>
      </c>
      <c r="N4405" s="1" t="s">
        <v>478</v>
      </c>
      <c r="O4405" s="28" t="s">
        <v>225</v>
      </c>
      <c r="P4405" s="1" t="s">
        <v>216</v>
      </c>
      <c r="Q4405" s="76">
        <v>12</v>
      </c>
      <c r="R4405" s="1" t="s">
        <v>537</v>
      </c>
      <c r="T4405" s="1" t="s">
        <v>115</v>
      </c>
      <c r="U4405" s="1"/>
      <c r="V4405" s="1"/>
      <c r="AC4405" s="93">
        <v>21</v>
      </c>
      <c r="AD4405" s="69">
        <v>230</v>
      </c>
      <c r="AE4405" s="33" t="s">
        <v>103</v>
      </c>
      <c r="AF4405" s="33" t="s">
        <v>103</v>
      </c>
      <c r="AG4405" s="33"/>
      <c r="AM4405" s="31"/>
      <c r="AX4405" s="37">
        <f t="shared" si="219"/>
        <v>46015</v>
      </c>
      <c r="AY4405" s="1" t="s">
        <v>1751</v>
      </c>
      <c r="AZ4405" s="183"/>
      <c r="BA4405" s="184"/>
      <c r="BB4405" s="184"/>
      <c r="BC4405" s="184"/>
      <c r="BD4405" s="184"/>
      <c r="BE4405" s="184"/>
      <c r="BF4405" s="184"/>
      <c r="BG4405" s="184"/>
      <c r="BT4405" s="37">
        <f t="shared" si="220"/>
        <v>46036</v>
      </c>
      <c r="BU4405" s="31" t="s">
        <v>1751</v>
      </c>
      <c r="BV4405" s="183"/>
      <c r="BW4405" s="207"/>
      <c r="BX4405" s="184"/>
      <c r="BY4405" s="184"/>
      <c r="BZ4405" s="184"/>
      <c r="CA4405" s="184"/>
      <c r="CB4405" s="184"/>
      <c r="CC4405" s="184"/>
      <c r="CE4405" s="1"/>
      <c r="CF4405" s="1"/>
      <c r="CG4405" s="1"/>
      <c r="CH4405" s="1"/>
      <c r="CI4405" s="1"/>
      <c r="CJ4405" s="1"/>
      <c r="CK4405" s="1"/>
      <c r="CL4405" s="1"/>
      <c r="CM4405" s="1"/>
      <c r="CN4405" s="1"/>
      <c r="CO4405" s="1"/>
    </row>
    <row r="4406" spans="1:93" ht="30" customHeight="1" x14ac:dyDescent="0.2">
      <c r="A4406" s="1">
        <v>4400</v>
      </c>
      <c r="B4406" s="1" t="s">
        <v>1026</v>
      </c>
      <c r="C4406" s="1" t="s">
        <v>1027</v>
      </c>
      <c r="D4406" s="1" t="s">
        <v>1028</v>
      </c>
      <c r="E4406" s="1" t="s">
        <v>1029</v>
      </c>
      <c r="F4406" s="1" t="s">
        <v>74</v>
      </c>
      <c r="G4406" s="1">
        <v>9</v>
      </c>
      <c r="H4406" s="1" t="s">
        <v>341</v>
      </c>
      <c r="I4406" s="1" t="s">
        <v>114</v>
      </c>
      <c r="J4406" s="64">
        <v>415</v>
      </c>
      <c r="K4406" s="76">
        <v>2308110</v>
      </c>
      <c r="L4406" s="29">
        <v>46008</v>
      </c>
      <c r="M4406" s="29" t="s">
        <v>4163</v>
      </c>
      <c r="N4406" s="1" t="s">
        <v>478</v>
      </c>
      <c r="O4406" s="28" t="s">
        <v>225</v>
      </c>
      <c r="P4406" s="1" t="s">
        <v>216</v>
      </c>
      <c r="Q4406" s="76">
        <v>9</v>
      </c>
      <c r="R4406" s="1" t="s">
        <v>537</v>
      </c>
      <c r="T4406" s="1" t="s">
        <v>115</v>
      </c>
      <c r="U4406" s="1"/>
      <c r="V4406" s="1"/>
      <c r="AC4406" s="93">
        <v>21.5</v>
      </c>
      <c r="AD4406" s="69">
        <v>200</v>
      </c>
      <c r="AE4406" s="33" t="s">
        <v>103</v>
      </c>
      <c r="AF4406" s="33" t="s">
        <v>103</v>
      </c>
      <c r="AG4406" s="33"/>
      <c r="AM4406" s="31"/>
      <c r="AX4406" s="37">
        <f t="shared" si="219"/>
        <v>46015</v>
      </c>
      <c r="AY4406" s="1" t="s">
        <v>1751</v>
      </c>
      <c r="AZ4406" s="183"/>
      <c r="BA4406" s="184"/>
      <c r="BB4406" s="184"/>
      <c r="BC4406" s="184"/>
      <c r="BD4406" s="184"/>
      <c r="BE4406" s="184"/>
      <c r="BF4406" s="184"/>
      <c r="BG4406" s="184"/>
      <c r="BT4406" s="37">
        <f t="shared" si="220"/>
        <v>46036</v>
      </c>
      <c r="BU4406" s="31" t="s">
        <v>1751</v>
      </c>
      <c r="BV4406" s="183"/>
      <c r="BW4406" s="207"/>
      <c r="BX4406" s="184"/>
      <c r="BY4406" s="184"/>
      <c r="BZ4406" s="184"/>
      <c r="CA4406" s="184"/>
      <c r="CB4406" s="184"/>
      <c r="CC4406" s="184"/>
      <c r="CE4406" s="1"/>
      <c r="CF4406" s="1"/>
      <c r="CG4406" s="1"/>
      <c r="CH4406" s="1"/>
      <c r="CI4406" s="1"/>
      <c r="CJ4406" s="1"/>
      <c r="CK4406" s="1"/>
      <c r="CL4406" s="1"/>
      <c r="CM4406" s="1"/>
      <c r="CN4406" s="1"/>
      <c r="CO4406" s="1"/>
    </row>
    <row r="4407" spans="1:93" ht="30" customHeight="1" x14ac:dyDescent="0.2">
      <c r="A4407" s="1">
        <v>4401</v>
      </c>
      <c r="B4407" s="1" t="s">
        <v>1026</v>
      </c>
      <c r="C4407" s="1" t="s">
        <v>1027</v>
      </c>
      <c r="D4407" s="1" t="s">
        <v>1028</v>
      </c>
      <c r="E4407" s="1" t="s">
        <v>1029</v>
      </c>
      <c r="F4407" s="1" t="s">
        <v>74</v>
      </c>
      <c r="G4407" s="1">
        <v>9</v>
      </c>
      <c r="H4407" s="1" t="s">
        <v>341</v>
      </c>
      <c r="I4407" s="1" t="s">
        <v>114</v>
      </c>
      <c r="J4407" s="64">
        <v>274</v>
      </c>
      <c r="K4407" s="76">
        <v>2310855</v>
      </c>
      <c r="L4407" s="29">
        <v>46008</v>
      </c>
      <c r="M4407" s="29" t="s">
        <v>4163</v>
      </c>
      <c r="N4407" s="1" t="s">
        <v>478</v>
      </c>
      <c r="O4407" s="28" t="s">
        <v>225</v>
      </c>
      <c r="P4407" s="1" t="s">
        <v>216</v>
      </c>
      <c r="Q4407" s="76">
        <v>8</v>
      </c>
      <c r="R4407" s="1" t="s">
        <v>537</v>
      </c>
      <c r="T4407" s="1" t="s">
        <v>115</v>
      </c>
      <c r="U4407" s="1"/>
      <c r="V4407" s="1"/>
      <c r="AC4407" s="93">
        <v>20.5</v>
      </c>
      <c r="AD4407" s="69">
        <v>230</v>
      </c>
      <c r="AE4407" s="33" t="s">
        <v>103</v>
      </c>
      <c r="AF4407" s="33" t="s">
        <v>103</v>
      </c>
      <c r="AG4407" s="33"/>
      <c r="AM4407" s="31"/>
      <c r="AX4407" s="37">
        <f t="shared" si="219"/>
        <v>46015</v>
      </c>
      <c r="AY4407" s="1" t="s">
        <v>1751</v>
      </c>
      <c r="AZ4407" s="183"/>
      <c r="BA4407" s="184"/>
      <c r="BB4407" s="184"/>
      <c r="BC4407" s="184"/>
      <c r="BD4407" s="184"/>
      <c r="BE4407" s="184"/>
      <c r="BF4407" s="184"/>
      <c r="BG4407" s="184"/>
      <c r="BT4407" s="37">
        <f t="shared" si="220"/>
        <v>46036</v>
      </c>
      <c r="BU4407" s="31" t="s">
        <v>1751</v>
      </c>
      <c r="BV4407" s="183"/>
      <c r="BW4407" s="207"/>
      <c r="BX4407" s="184"/>
      <c r="BY4407" s="184"/>
      <c r="BZ4407" s="184"/>
      <c r="CA4407" s="184"/>
      <c r="CB4407" s="184"/>
      <c r="CC4407" s="184"/>
      <c r="CE4407" s="1"/>
      <c r="CF4407" s="1"/>
      <c r="CG4407" s="1"/>
      <c r="CH4407" s="1"/>
      <c r="CI4407" s="1"/>
      <c r="CJ4407" s="1"/>
      <c r="CK4407" s="1"/>
      <c r="CL4407" s="1"/>
      <c r="CM4407" s="1"/>
      <c r="CN4407" s="1"/>
      <c r="CO4407" s="1"/>
    </row>
    <row r="4408" spans="1:93" ht="30" customHeight="1" x14ac:dyDescent="0.2">
      <c r="A4408" s="1">
        <v>4402</v>
      </c>
      <c r="B4408" s="1" t="s">
        <v>1026</v>
      </c>
      <c r="C4408" s="1" t="s">
        <v>1027</v>
      </c>
      <c r="D4408" s="1" t="s">
        <v>1028</v>
      </c>
      <c r="E4408" s="1" t="s">
        <v>1029</v>
      </c>
      <c r="F4408" s="1" t="s">
        <v>74</v>
      </c>
      <c r="G4408" s="1">
        <v>9</v>
      </c>
      <c r="H4408" s="1" t="s">
        <v>341</v>
      </c>
      <c r="I4408" s="1" t="s">
        <v>114</v>
      </c>
      <c r="J4408" s="64">
        <v>295</v>
      </c>
      <c r="K4408" s="76">
        <v>2308111</v>
      </c>
      <c r="L4408" s="29">
        <v>46008</v>
      </c>
      <c r="M4408" s="29" t="s">
        <v>4163</v>
      </c>
      <c r="N4408" s="1" t="s">
        <v>478</v>
      </c>
      <c r="O4408" s="28" t="s">
        <v>225</v>
      </c>
      <c r="P4408" s="1" t="s">
        <v>216</v>
      </c>
      <c r="Q4408" s="76">
        <v>8</v>
      </c>
      <c r="R4408" s="1" t="s">
        <v>537</v>
      </c>
      <c r="T4408" s="1" t="s">
        <v>115</v>
      </c>
      <c r="U4408" s="1"/>
      <c r="V4408" s="1"/>
      <c r="AC4408" s="93">
        <v>21</v>
      </c>
      <c r="AD4408" s="69">
        <v>240</v>
      </c>
      <c r="AE4408" s="33" t="s">
        <v>103</v>
      </c>
      <c r="AF4408" s="33" t="s">
        <v>103</v>
      </c>
      <c r="AG4408" s="33"/>
      <c r="AM4408" s="31"/>
      <c r="AX4408" s="37">
        <f t="shared" si="219"/>
        <v>46015</v>
      </c>
      <c r="AY4408" s="1" t="s">
        <v>1751</v>
      </c>
      <c r="AZ4408" s="183"/>
      <c r="BA4408" s="184"/>
      <c r="BB4408" s="184"/>
      <c r="BC4408" s="184"/>
      <c r="BD4408" s="184"/>
      <c r="BE4408" s="184"/>
      <c r="BF4408" s="184"/>
      <c r="BG4408" s="184"/>
      <c r="BT4408" s="37">
        <f t="shared" si="220"/>
        <v>46036</v>
      </c>
      <c r="BU4408" s="31" t="s">
        <v>1751</v>
      </c>
      <c r="BV4408" s="183"/>
      <c r="BW4408" s="207"/>
      <c r="BX4408" s="184"/>
      <c r="BY4408" s="184"/>
      <c r="BZ4408" s="184"/>
      <c r="CA4408" s="184"/>
      <c r="CB4408" s="184"/>
      <c r="CC4408" s="184"/>
      <c r="CE4408" s="1"/>
      <c r="CF4408" s="1"/>
      <c r="CG4408" s="1"/>
      <c r="CH4408" s="1"/>
      <c r="CI4408" s="1"/>
      <c r="CJ4408" s="1"/>
      <c r="CK4408" s="1"/>
      <c r="CL4408" s="1"/>
      <c r="CM4408" s="1"/>
      <c r="CN4408" s="1"/>
      <c r="CO4408" s="1"/>
    </row>
    <row r="4409" spans="1:93" ht="30" customHeight="1" x14ac:dyDescent="0.2">
      <c r="A4409" s="1">
        <v>4403</v>
      </c>
      <c r="B4409" s="1" t="s">
        <v>1026</v>
      </c>
      <c r="C4409" s="1" t="s">
        <v>1027</v>
      </c>
      <c r="D4409" s="1" t="s">
        <v>1028</v>
      </c>
      <c r="E4409" s="1" t="s">
        <v>1029</v>
      </c>
      <c r="F4409" s="1" t="s">
        <v>74</v>
      </c>
      <c r="G4409" s="1">
        <v>9</v>
      </c>
      <c r="H4409" s="1" t="s">
        <v>341</v>
      </c>
      <c r="I4409" s="1" t="s">
        <v>114</v>
      </c>
      <c r="J4409" s="64">
        <v>273</v>
      </c>
      <c r="K4409" s="76">
        <v>2310856</v>
      </c>
      <c r="L4409" s="29">
        <v>46008</v>
      </c>
      <c r="M4409" s="29" t="s">
        <v>4163</v>
      </c>
      <c r="N4409" s="1" t="s">
        <v>478</v>
      </c>
      <c r="O4409" s="28" t="s">
        <v>225</v>
      </c>
      <c r="P4409" s="1" t="s">
        <v>216</v>
      </c>
      <c r="Q4409" s="76">
        <v>8</v>
      </c>
      <c r="R4409" s="1" t="s">
        <v>537</v>
      </c>
      <c r="T4409" s="1" t="s">
        <v>115</v>
      </c>
      <c r="U4409" s="1"/>
      <c r="V4409" s="1"/>
      <c r="AC4409" s="93">
        <v>22</v>
      </c>
      <c r="AD4409" s="69">
        <v>210</v>
      </c>
      <c r="AE4409" s="33" t="s">
        <v>103</v>
      </c>
      <c r="AF4409" s="33" t="s">
        <v>103</v>
      </c>
      <c r="AG4409" s="33"/>
      <c r="AM4409" s="31"/>
      <c r="AX4409" s="37">
        <f t="shared" si="219"/>
        <v>46015</v>
      </c>
      <c r="AY4409" s="1" t="s">
        <v>1751</v>
      </c>
      <c r="AZ4409" s="183"/>
      <c r="BA4409" s="184"/>
      <c r="BB4409" s="184"/>
      <c r="BC4409" s="184"/>
      <c r="BD4409" s="184"/>
      <c r="BE4409" s="184"/>
      <c r="BF4409" s="184"/>
      <c r="BG4409" s="184"/>
      <c r="BT4409" s="37">
        <f t="shared" si="220"/>
        <v>46036</v>
      </c>
      <c r="BU4409" s="31" t="s">
        <v>1751</v>
      </c>
      <c r="BV4409" s="183"/>
      <c r="BW4409" s="207"/>
      <c r="BX4409" s="184"/>
      <c r="BY4409" s="184"/>
      <c r="BZ4409" s="184"/>
      <c r="CA4409" s="184"/>
      <c r="CB4409" s="184"/>
      <c r="CC4409" s="184"/>
      <c r="CE4409" s="1"/>
      <c r="CF4409" s="1"/>
      <c r="CG4409" s="1"/>
      <c r="CH4409" s="1"/>
      <c r="CI4409" s="1"/>
      <c r="CJ4409" s="1"/>
      <c r="CK4409" s="1"/>
      <c r="CL4409" s="1"/>
      <c r="CM4409" s="1"/>
      <c r="CN4409" s="1"/>
      <c r="CO4409" s="1"/>
    </row>
    <row r="4410" spans="1:93" ht="30" customHeight="1" x14ac:dyDescent="0.2">
      <c r="A4410" s="1">
        <v>4404</v>
      </c>
      <c r="B4410" s="1" t="s">
        <v>1026</v>
      </c>
      <c r="C4410" s="1" t="s">
        <v>1027</v>
      </c>
      <c r="D4410" s="1" t="s">
        <v>1028</v>
      </c>
      <c r="E4410" s="1" t="s">
        <v>1029</v>
      </c>
      <c r="F4410" s="1" t="s">
        <v>74</v>
      </c>
      <c r="G4410" s="1">
        <v>9</v>
      </c>
      <c r="H4410" s="1" t="s">
        <v>341</v>
      </c>
      <c r="I4410" s="1" t="s">
        <v>114</v>
      </c>
      <c r="J4410" s="64">
        <v>403</v>
      </c>
      <c r="K4410" s="76">
        <v>2308112</v>
      </c>
      <c r="L4410" s="29">
        <v>46008</v>
      </c>
      <c r="M4410" s="29" t="s">
        <v>4163</v>
      </c>
      <c r="N4410" s="1" t="s">
        <v>478</v>
      </c>
      <c r="O4410" s="28" t="s">
        <v>225</v>
      </c>
      <c r="P4410" s="1" t="s">
        <v>216</v>
      </c>
      <c r="Q4410" s="76">
        <v>9</v>
      </c>
      <c r="R4410" s="1" t="s">
        <v>537</v>
      </c>
      <c r="S4410" s="1">
        <v>6</v>
      </c>
      <c r="T4410" s="1" t="s">
        <v>115</v>
      </c>
      <c r="U4410" s="1"/>
      <c r="V4410" s="1"/>
      <c r="AC4410" s="93">
        <v>20.5</v>
      </c>
      <c r="AD4410" s="69">
        <v>240</v>
      </c>
      <c r="AE4410" s="33" t="s">
        <v>103</v>
      </c>
      <c r="AF4410" s="33" t="s">
        <v>103</v>
      </c>
      <c r="AG4410" s="33"/>
      <c r="AM4410" s="31"/>
      <c r="AX4410" s="37">
        <f t="shared" si="219"/>
        <v>46015</v>
      </c>
      <c r="AY4410" s="1" t="s">
        <v>1751</v>
      </c>
      <c r="AZ4410" s="183"/>
      <c r="BA4410" s="184"/>
      <c r="BB4410" s="184"/>
      <c r="BC4410" s="184"/>
      <c r="BD4410" s="184"/>
      <c r="BE4410" s="184"/>
      <c r="BF4410" s="184"/>
      <c r="BG4410" s="184"/>
      <c r="BT4410" s="37">
        <f t="shared" si="220"/>
        <v>46036</v>
      </c>
      <c r="BU4410" s="31" t="s">
        <v>1751</v>
      </c>
      <c r="BV4410" s="183"/>
      <c r="BW4410" s="207"/>
      <c r="BX4410" s="184"/>
      <c r="BY4410" s="184"/>
      <c r="BZ4410" s="184"/>
      <c r="CA4410" s="184"/>
      <c r="CB4410" s="184"/>
      <c r="CC4410" s="184"/>
      <c r="CE4410" s="1"/>
      <c r="CF4410" s="1"/>
      <c r="CG4410" s="1"/>
      <c r="CH4410" s="1"/>
      <c r="CI4410" s="1"/>
      <c r="CJ4410" s="1"/>
      <c r="CK4410" s="1"/>
      <c r="CL4410" s="1"/>
      <c r="CM4410" s="1"/>
      <c r="CN4410" s="1"/>
      <c r="CO4410" s="1"/>
    </row>
    <row r="4411" spans="1:93" ht="30" customHeight="1" x14ac:dyDescent="0.2">
      <c r="A4411" s="1">
        <v>4405</v>
      </c>
      <c r="B4411" s="1" t="s">
        <v>1026</v>
      </c>
      <c r="C4411" s="1" t="s">
        <v>1027</v>
      </c>
      <c r="D4411" s="1" t="s">
        <v>1028</v>
      </c>
      <c r="E4411" s="1" t="s">
        <v>1029</v>
      </c>
      <c r="F4411" s="1" t="s">
        <v>74</v>
      </c>
      <c r="G4411" s="1">
        <v>9</v>
      </c>
      <c r="H4411" s="1" t="s">
        <v>341</v>
      </c>
      <c r="I4411" s="1" t="s">
        <v>114</v>
      </c>
      <c r="J4411" s="64">
        <v>554</v>
      </c>
      <c r="K4411" s="76">
        <v>2310858</v>
      </c>
      <c r="L4411" s="29">
        <v>46008</v>
      </c>
      <c r="M4411" s="29" t="s">
        <v>4163</v>
      </c>
      <c r="N4411" s="1" t="s">
        <v>478</v>
      </c>
      <c r="O4411" s="28" t="s">
        <v>225</v>
      </c>
      <c r="P4411" s="1" t="s">
        <v>216</v>
      </c>
      <c r="Q4411" s="76">
        <v>12</v>
      </c>
      <c r="R4411" s="1" t="s">
        <v>537</v>
      </c>
      <c r="T4411" s="1" t="s">
        <v>115</v>
      </c>
      <c r="U4411" s="1"/>
      <c r="V4411" s="1"/>
      <c r="AC4411" s="93">
        <v>20</v>
      </c>
      <c r="AD4411" s="69">
        <v>210</v>
      </c>
      <c r="AE4411" s="33" t="s">
        <v>103</v>
      </c>
      <c r="AF4411" s="33" t="s">
        <v>103</v>
      </c>
      <c r="AG4411" s="33"/>
      <c r="AM4411" s="31"/>
      <c r="AX4411" s="37">
        <f t="shared" si="219"/>
        <v>46015</v>
      </c>
      <c r="AY4411" s="1" t="s">
        <v>1751</v>
      </c>
      <c r="AZ4411" s="183"/>
      <c r="BA4411" s="184"/>
      <c r="BB4411" s="184"/>
      <c r="BC4411" s="184"/>
      <c r="BD4411" s="184"/>
      <c r="BE4411" s="184"/>
      <c r="BF4411" s="184"/>
      <c r="BG4411" s="184"/>
      <c r="BT4411" s="37">
        <f t="shared" si="220"/>
        <v>46036</v>
      </c>
      <c r="BU4411" s="31" t="s">
        <v>1751</v>
      </c>
      <c r="BV4411" s="183"/>
      <c r="BW4411" s="207"/>
      <c r="BX4411" s="184"/>
      <c r="BY4411" s="184"/>
      <c r="BZ4411" s="184"/>
      <c r="CA4411" s="184"/>
      <c r="CB4411" s="184"/>
      <c r="CC4411" s="184"/>
      <c r="CE4411" s="1"/>
      <c r="CF4411" s="1"/>
      <c r="CG4411" s="1"/>
      <c r="CH4411" s="1"/>
      <c r="CI4411" s="1"/>
      <c r="CJ4411" s="1"/>
      <c r="CK4411" s="1"/>
      <c r="CL4411" s="1"/>
      <c r="CM4411" s="1"/>
      <c r="CN4411" s="1"/>
      <c r="CO4411" s="1"/>
    </row>
    <row r="4412" spans="1:93" ht="30" customHeight="1" x14ac:dyDescent="0.2">
      <c r="A4412" s="1">
        <v>4406</v>
      </c>
      <c r="B4412" s="1" t="s">
        <v>1026</v>
      </c>
      <c r="C4412" s="1" t="s">
        <v>1027</v>
      </c>
      <c r="D4412" s="1" t="s">
        <v>1028</v>
      </c>
      <c r="E4412" s="1" t="s">
        <v>1029</v>
      </c>
      <c r="F4412" s="1" t="s">
        <v>74</v>
      </c>
      <c r="G4412" s="1">
        <v>9</v>
      </c>
      <c r="H4412" s="1" t="s">
        <v>341</v>
      </c>
      <c r="I4412" s="1" t="s">
        <v>114</v>
      </c>
      <c r="J4412" s="64">
        <v>432</v>
      </c>
      <c r="K4412" s="76">
        <v>2308113</v>
      </c>
      <c r="L4412" s="29">
        <v>46008</v>
      </c>
      <c r="M4412" s="29" t="s">
        <v>4163</v>
      </c>
      <c r="N4412" s="1" t="s">
        <v>478</v>
      </c>
      <c r="O4412" s="28" t="s">
        <v>225</v>
      </c>
      <c r="P4412" s="1" t="s">
        <v>216</v>
      </c>
      <c r="Q4412" s="76">
        <v>9</v>
      </c>
      <c r="R4412" s="1" t="s">
        <v>537</v>
      </c>
      <c r="T4412" s="1" t="s">
        <v>115</v>
      </c>
      <c r="U4412" s="1"/>
      <c r="V4412" s="1"/>
      <c r="AC4412" s="93">
        <v>19.5</v>
      </c>
      <c r="AD4412" s="69">
        <v>240</v>
      </c>
      <c r="AE4412" s="33" t="s">
        <v>103</v>
      </c>
      <c r="AF4412" s="33" t="s">
        <v>103</v>
      </c>
      <c r="AG4412" s="33"/>
      <c r="AM4412" s="31"/>
      <c r="AX4412" s="37">
        <f t="shared" si="219"/>
        <v>46015</v>
      </c>
      <c r="AY4412" s="1" t="s">
        <v>1751</v>
      </c>
      <c r="AZ4412" s="183"/>
      <c r="BA4412" s="184"/>
      <c r="BB4412" s="184"/>
      <c r="BC4412" s="184"/>
      <c r="BD4412" s="184"/>
      <c r="BE4412" s="184"/>
      <c r="BF4412" s="184"/>
      <c r="BG4412" s="184"/>
      <c r="BT4412" s="37">
        <f t="shared" si="220"/>
        <v>46036</v>
      </c>
      <c r="BU4412" s="31" t="s">
        <v>1751</v>
      </c>
      <c r="BV4412" s="183"/>
      <c r="BW4412" s="207"/>
      <c r="BX4412" s="184"/>
      <c r="BY4412" s="184"/>
      <c r="BZ4412" s="184"/>
      <c r="CA4412" s="184"/>
      <c r="CB4412" s="184"/>
      <c r="CC4412" s="184"/>
      <c r="CE4412" s="1"/>
      <c r="CF4412" s="1"/>
      <c r="CG4412" s="1"/>
      <c r="CH4412" s="1"/>
      <c r="CI4412" s="1"/>
      <c r="CJ4412" s="1"/>
      <c r="CK4412" s="1"/>
      <c r="CL4412" s="1"/>
      <c r="CM4412" s="1"/>
      <c r="CN4412" s="1"/>
      <c r="CO4412" s="1"/>
    </row>
    <row r="4413" spans="1:93" ht="30" customHeight="1" x14ac:dyDescent="0.2">
      <c r="A4413" s="1">
        <v>4407</v>
      </c>
      <c r="B4413" s="1" t="s">
        <v>1026</v>
      </c>
      <c r="C4413" s="1" t="s">
        <v>1027</v>
      </c>
      <c r="D4413" s="1" t="s">
        <v>1028</v>
      </c>
      <c r="E4413" s="1" t="s">
        <v>1029</v>
      </c>
      <c r="F4413" s="1" t="s">
        <v>74</v>
      </c>
      <c r="G4413" s="1">
        <v>9</v>
      </c>
      <c r="H4413" s="1" t="s">
        <v>341</v>
      </c>
      <c r="I4413" s="1" t="s">
        <v>114</v>
      </c>
      <c r="J4413" s="64">
        <v>438</v>
      </c>
      <c r="K4413" s="76">
        <v>2310859</v>
      </c>
      <c r="L4413" s="29">
        <v>46008</v>
      </c>
      <c r="M4413" s="29" t="s">
        <v>4163</v>
      </c>
      <c r="N4413" s="1" t="s">
        <v>478</v>
      </c>
      <c r="O4413" s="28" t="s">
        <v>225</v>
      </c>
      <c r="P4413" s="1" t="s">
        <v>216</v>
      </c>
      <c r="Q4413" s="76">
        <v>9</v>
      </c>
      <c r="R4413" s="1" t="s">
        <v>537</v>
      </c>
      <c r="T4413" s="1" t="s">
        <v>115</v>
      </c>
      <c r="U4413" s="1"/>
      <c r="V4413" s="1"/>
      <c r="AC4413" s="93">
        <v>20.5</v>
      </c>
      <c r="AD4413" s="69">
        <v>200</v>
      </c>
      <c r="AE4413" s="33" t="s">
        <v>103</v>
      </c>
      <c r="AF4413" s="33" t="s">
        <v>103</v>
      </c>
      <c r="AG4413" s="33"/>
      <c r="AM4413" s="31"/>
      <c r="AX4413" s="37">
        <f t="shared" si="219"/>
        <v>46015</v>
      </c>
      <c r="AY4413" s="1" t="s">
        <v>1751</v>
      </c>
      <c r="AZ4413" s="183"/>
      <c r="BA4413" s="184"/>
      <c r="BB4413" s="184"/>
      <c r="BC4413" s="184"/>
      <c r="BD4413" s="184"/>
      <c r="BE4413" s="184"/>
      <c r="BF4413" s="184"/>
      <c r="BG4413" s="184"/>
      <c r="BT4413" s="37">
        <f t="shared" si="220"/>
        <v>46036</v>
      </c>
      <c r="BU4413" s="31" t="s">
        <v>1751</v>
      </c>
      <c r="BV4413" s="183"/>
      <c r="BW4413" s="207"/>
      <c r="BX4413" s="184"/>
      <c r="BY4413" s="184"/>
      <c r="BZ4413" s="184"/>
      <c r="CA4413" s="184"/>
      <c r="CB4413" s="184"/>
      <c r="CC4413" s="184"/>
      <c r="CE4413" s="1"/>
      <c r="CF4413" s="1"/>
      <c r="CG4413" s="1"/>
      <c r="CH4413" s="1"/>
      <c r="CI4413" s="1"/>
      <c r="CJ4413" s="1"/>
      <c r="CK4413" s="1"/>
      <c r="CL4413" s="1"/>
      <c r="CM4413" s="1"/>
      <c r="CN4413" s="1"/>
      <c r="CO4413" s="1"/>
    </row>
    <row r="4414" spans="1:93" ht="30" customHeight="1" x14ac:dyDescent="0.2">
      <c r="A4414" s="1">
        <v>4408</v>
      </c>
      <c r="B4414" s="1" t="s">
        <v>1026</v>
      </c>
      <c r="C4414" s="1" t="s">
        <v>1027</v>
      </c>
      <c r="D4414" s="1" t="s">
        <v>1028</v>
      </c>
      <c r="E4414" s="1" t="s">
        <v>1029</v>
      </c>
      <c r="F4414" s="1" t="s">
        <v>74</v>
      </c>
      <c r="G4414" s="1">
        <v>9</v>
      </c>
      <c r="H4414" s="1" t="s">
        <v>341</v>
      </c>
      <c r="I4414" s="1" t="s">
        <v>114</v>
      </c>
      <c r="J4414" s="64">
        <v>551</v>
      </c>
      <c r="K4414" s="76">
        <v>2308114</v>
      </c>
      <c r="L4414" s="29">
        <v>46008</v>
      </c>
      <c r="M4414" s="29" t="s">
        <v>4163</v>
      </c>
      <c r="N4414" s="1" t="s">
        <v>478</v>
      </c>
      <c r="O4414" s="28" t="s">
        <v>225</v>
      </c>
      <c r="P4414" s="1" t="s">
        <v>216</v>
      </c>
      <c r="Q4414" s="76">
        <v>12</v>
      </c>
      <c r="R4414" s="1" t="s">
        <v>537</v>
      </c>
      <c r="T4414" s="1" t="s">
        <v>115</v>
      </c>
      <c r="U4414" s="1"/>
      <c r="V4414" s="1"/>
      <c r="AC4414" s="93">
        <v>20</v>
      </c>
      <c r="AD4414" s="69">
        <v>230</v>
      </c>
      <c r="AE4414" s="33" t="s">
        <v>103</v>
      </c>
      <c r="AF4414" s="33" t="s">
        <v>103</v>
      </c>
      <c r="AG4414" s="33"/>
      <c r="AM4414" s="31"/>
      <c r="AX4414" s="37">
        <f t="shared" si="219"/>
        <v>46015</v>
      </c>
      <c r="AY4414" s="1" t="s">
        <v>1751</v>
      </c>
      <c r="AZ4414" s="183"/>
      <c r="BA4414" s="184"/>
      <c r="BB4414" s="184"/>
      <c r="BC4414" s="184"/>
      <c r="BD4414" s="184"/>
      <c r="BE4414" s="184"/>
      <c r="BF4414" s="184"/>
      <c r="BG4414" s="184"/>
      <c r="BT4414" s="37">
        <f t="shared" si="220"/>
        <v>46036</v>
      </c>
      <c r="BU4414" s="31" t="s">
        <v>1751</v>
      </c>
      <c r="BV4414" s="183"/>
      <c r="BW4414" s="207"/>
      <c r="BX4414" s="184"/>
      <c r="BY4414" s="184"/>
      <c r="BZ4414" s="184"/>
      <c r="CA4414" s="184"/>
      <c r="CB4414" s="184"/>
      <c r="CC4414" s="184"/>
      <c r="CE4414" s="1"/>
      <c r="CF4414" s="1"/>
      <c r="CG4414" s="1"/>
      <c r="CH4414" s="1"/>
      <c r="CI4414" s="1"/>
      <c r="CJ4414" s="1"/>
      <c r="CK4414" s="1"/>
      <c r="CL4414" s="1"/>
      <c r="CM4414" s="1"/>
      <c r="CN4414" s="1"/>
      <c r="CO4414" s="1"/>
    </row>
    <row r="4415" spans="1:93" ht="30" customHeight="1" x14ac:dyDescent="0.2">
      <c r="A4415" s="1">
        <v>4409</v>
      </c>
      <c r="B4415" s="1" t="s">
        <v>1026</v>
      </c>
      <c r="C4415" s="1" t="s">
        <v>1027</v>
      </c>
      <c r="D4415" s="1" t="s">
        <v>1028</v>
      </c>
      <c r="E4415" s="1" t="s">
        <v>1029</v>
      </c>
      <c r="F4415" s="1" t="s">
        <v>74</v>
      </c>
      <c r="G4415" s="1">
        <v>9</v>
      </c>
      <c r="H4415" s="1" t="s">
        <v>341</v>
      </c>
      <c r="I4415" s="1" t="s">
        <v>114</v>
      </c>
      <c r="J4415" s="64">
        <v>437</v>
      </c>
      <c r="K4415" s="76">
        <v>2310860</v>
      </c>
      <c r="L4415" s="29">
        <v>46008</v>
      </c>
      <c r="M4415" s="29" t="s">
        <v>4163</v>
      </c>
      <c r="N4415" s="1" t="s">
        <v>478</v>
      </c>
      <c r="O4415" s="28" t="s">
        <v>225</v>
      </c>
      <c r="P4415" s="1" t="s">
        <v>216</v>
      </c>
      <c r="Q4415" s="76">
        <v>9</v>
      </c>
      <c r="R4415" s="1" t="s">
        <v>537</v>
      </c>
      <c r="T4415" s="1" t="s">
        <v>115</v>
      </c>
      <c r="U4415" s="1"/>
      <c r="V4415" s="1"/>
      <c r="AC4415" s="93">
        <v>19</v>
      </c>
      <c r="AD4415" s="69">
        <v>230</v>
      </c>
      <c r="AE4415" s="33" t="s">
        <v>103</v>
      </c>
      <c r="AF4415" s="33" t="s">
        <v>103</v>
      </c>
      <c r="AG4415" s="33"/>
      <c r="AM4415" s="31"/>
      <c r="AX4415" s="37">
        <f t="shared" si="219"/>
        <v>46015</v>
      </c>
      <c r="AY4415" s="1" t="s">
        <v>1751</v>
      </c>
      <c r="AZ4415" s="183"/>
      <c r="BA4415" s="184"/>
      <c r="BB4415" s="184"/>
      <c r="BC4415" s="184"/>
      <c r="BD4415" s="184"/>
      <c r="BE4415" s="184"/>
      <c r="BF4415" s="184"/>
      <c r="BG4415" s="184"/>
      <c r="BT4415" s="37">
        <f t="shared" si="220"/>
        <v>46036</v>
      </c>
      <c r="BU4415" s="31" t="s">
        <v>1751</v>
      </c>
      <c r="BV4415" s="183"/>
      <c r="BW4415" s="207"/>
      <c r="BX4415" s="184"/>
      <c r="BY4415" s="184"/>
      <c r="BZ4415" s="184"/>
      <c r="CA4415" s="184"/>
      <c r="CB4415" s="184"/>
      <c r="CC4415" s="184"/>
      <c r="CE4415" s="1"/>
      <c r="CF4415" s="1"/>
      <c r="CG4415" s="1"/>
      <c r="CH4415" s="1"/>
      <c r="CI4415" s="1"/>
      <c r="CJ4415" s="1"/>
      <c r="CK4415" s="1"/>
      <c r="CL4415" s="1"/>
      <c r="CM4415" s="1"/>
      <c r="CN4415" s="1"/>
      <c r="CO4415" s="1"/>
    </row>
    <row r="4416" spans="1:93" ht="30" customHeight="1" x14ac:dyDescent="0.2">
      <c r="A4416" s="1">
        <v>4410</v>
      </c>
      <c r="B4416" s="1" t="s">
        <v>1026</v>
      </c>
      <c r="C4416" s="1" t="s">
        <v>1027</v>
      </c>
      <c r="D4416" s="1" t="s">
        <v>1028</v>
      </c>
      <c r="E4416" s="1" t="s">
        <v>1029</v>
      </c>
      <c r="F4416" s="1" t="s">
        <v>74</v>
      </c>
      <c r="G4416" s="1">
        <v>9</v>
      </c>
      <c r="H4416" s="1" t="s">
        <v>341</v>
      </c>
      <c r="I4416" s="1" t="s">
        <v>114</v>
      </c>
      <c r="J4416" s="64">
        <v>558</v>
      </c>
      <c r="K4416" s="76">
        <v>2308115</v>
      </c>
      <c r="L4416" s="29">
        <v>46008</v>
      </c>
      <c r="M4416" s="29" t="s">
        <v>4163</v>
      </c>
      <c r="N4416" s="1" t="s">
        <v>478</v>
      </c>
      <c r="O4416" s="28" t="s">
        <v>225</v>
      </c>
      <c r="P4416" s="1" t="s">
        <v>216</v>
      </c>
      <c r="Q4416" s="76">
        <v>12</v>
      </c>
      <c r="R4416" s="1" t="s">
        <v>537</v>
      </c>
      <c r="T4416" s="1" t="s">
        <v>115</v>
      </c>
      <c r="U4416" s="1"/>
      <c r="V4416" s="1"/>
      <c r="AC4416" s="93">
        <v>20.5</v>
      </c>
      <c r="AD4416" s="69">
        <v>240</v>
      </c>
      <c r="AE4416" s="33" t="s">
        <v>103</v>
      </c>
      <c r="AF4416" s="33" t="s">
        <v>103</v>
      </c>
      <c r="AG4416" s="33"/>
      <c r="AM4416" s="31"/>
      <c r="AX4416" s="37">
        <f t="shared" si="219"/>
        <v>46015</v>
      </c>
      <c r="AY4416" s="1" t="s">
        <v>1751</v>
      </c>
      <c r="AZ4416" s="183"/>
      <c r="BA4416" s="184"/>
      <c r="BB4416" s="184"/>
      <c r="BC4416" s="184"/>
      <c r="BD4416" s="184"/>
      <c r="BE4416" s="184"/>
      <c r="BF4416" s="184"/>
      <c r="BG4416" s="184"/>
      <c r="BT4416" s="37">
        <f t="shared" si="220"/>
        <v>46036</v>
      </c>
      <c r="BU4416" s="31" t="s">
        <v>1751</v>
      </c>
      <c r="BV4416" s="183"/>
      <c r="BW4416" s="207"/>
      <c r="BX4416" s="184"/>
      <c r="BY4416" s="184"/>
      <c r="BZ4416" s="184"/>
      <c r="CA4416" s="184"/>
      <c r="CB4416" s="184"/>
      <c r="CC4416" s="184"/>
      <c r="CE4416" s="1"/>
      <c r="CF4416" s="1"/>
      <c r="CG4416" s="1"/>
      <c r="CH4416" s="1"/>
      <c r="CI4416" s="1"/>
      <c r="CJ4416" s="1"/>
      <c r="CK4416" s="1"/>
      <c r="CL4416" s="1"/>
      <c r="CM4416" s="1"/>
      <c r="CN4416" s="1"/>
      <c r="CO4416" s="1"/>
    </row>
    <row r="4417" spans="1:93" ht="30" customHeight="1" x14ac:dyDescent="0.2">
      <c r="A4417" s="1">
        <v>4411</v>
      </c>
      <c r="B4417" s="1" t="s">
        <v>1026</v>
      </c>
      <c r="C4417" s="1" t="s">
        <v>1027</v>
      </c>
      <c r="D4417" s="1" t="s">
        <v>1028</v>
      </c>
      <c r="E4417" s="1" t="s">
        <v>1029</v>
      </c>
      <c r="F4417" s="1" t="s">
        <v>74</v>
      </c>
      <c r="G4417" s="1">
        <v>9</v>
      </c>
      <c r="H4417" s="1" t="s">
        <v>341</v>
      </c>
      <c r="I4417" s="1" t="s">
        <v>114</v>
      </c>
      <c r="J4417" s="64">
        <v>407</v>
      </c>
      <c r="K4417" s="76">
        <v>2310861</v>
      </c>
      <c r="L4417" s="29">
        <v>46008</v>
      </c>
      <c r="M4417" s="29" t="s">
        <v>4163</v>
      </c>
      <c r="N4417" s="1" t="s">
        <v>478</v>
      </c>
      <c r="O4417" s="28" t="s">
        <v>225</v>
      </c>
      <c r="P4417" s="1" t="s">
        <v>216</v>
      </c>
      <c r="Q4417" s="76">
        <v>9</v>
      </c>
      <c r="R4417" s="1" t="s">
        <v>537</v>
      </c>
      <c r="T4417" s="1" t="s">
        <v>115</v>
      </c>
      <c r="U4417" s="1"/>
      <c r="V4417" s="1"/>
      <c r="AC4417" s="93">
        <v>21.5</v>
      </c>
      <c r="AD4417" s="69">
        <v>210</v>
      </c>
      <c r="AE4417" s="33" t="s">
        <v>103</v>
      </c>
      <c r="AF4417" s="33" t="s">
        <v>103</v>
      </c>
      <c r="AG4417" s="33"/>
      <c r="AM4417" s="31"/>
      <c r="AX4417" s="37">
        <f t="shared" si="219"/>
        <v>46015</v>
      </c>
      <c r="AY4417" s="1" t="s">
        <v>1751</v>
      </c>
      <c r="AZ4417" s="183"/>
      <c r="BA4417" s="184"/>
      <c r="BB4417" s="184"/>
      <c r="BC4417" s="184"/>
      <c r="BD4417" s="184"/>
      <c r="BE4417" s="184"/>
      <c r="BF4417" s="184"/>
      <c r="BG4417" s="184"/>
      <c r="BT4417" s="37">
        <f t="shared" si="220"/>
        <v>46036</v>
      </c>
      <c r="BU4417" s="31" t="s">
        <v>1751</v>
      </c>
      <c r="BV4417" s="183"/>
      <c r="BW4417" s="207"/>
      <c r="BX4417" s="184"/>
      <c r="BY4417" s="184"/>
      <c r="BZ4417" s="184"/>
      <c r="CA4417" s="184"/>
      <c r="CB4417" s="184"/>
      <c r="CC4417" s="184"/>
      <c r="CE4417" s="1"/>
      <c r="CF4417" s="1"/>
      <c r="CG4417" s="1"/>
      <c r="CH4417" s="1"/>
      <c r="CI4417" s="1"/>
      <c r="CJ4417" s="1"/>
      <c r="CK4417" s="1"/>
      <c r="CL4417" s="1"/>
      <c r="CM4417" s="1"/>
      <c r="CN4417" s="1"/>
      <c r="CO4417" s="1"/>
    </row>
    <row r="4418" spans="1:93" ht="30" customHeight="1" x14ac:dyDescent="0.2">
      <c r="A4418" s="1">
        <v>4412</v>
      </c>
      <c r="B4418" s="1" t="s">
        <v>1026</v>
      </c>
      <c r="C4418" s="1" t="s">
        <v>1027</v>
      </c>
      <c r="D4418" s="1" t="s">
        <v>1028</v>
      </c>
      <c r="E4418" s="1" t="s">
        <v>1029</v>
      </c>
      <c r="F4418" s="1" t="s">
        <v>74</v>
      </c>
      <c r="G4418" s="1">
        <v>9</v>
      </c>
      <c r="H4418" s="1" t="s">
        <v>341</v>
      </c>
      <c r="I4418" s="1" t="s">
        <v>114</v>
      </c>
      <c r="J4418" s="64">
        <v>303</v>
      </c>
      <c r="K4418" s="76">
        <v>2308116</v>
      </c>
      <c r="L4418" s="29">
        <v>46008</v>
      </c>
      <c r="M4418" s="29" t="s">
        <v>4163</v>
      </c>
      <c r="N4418" s="1" t="s">
        <v>478</v>
      </c>
      <c r="O4418" s="28" t="s">
        <v>225</v>
      </c>
      <c r="P4418" s="1" t="s">
        <v>216</v>
      </c>
      <c r="Q4418" s="76">
        <v>8</v>
      </c>
      <c r="R4418" s="1" t="s">
        <v>537</v>
      </c>
      <c r="T4418" s="1" t="s">
        <v>115</v>
      </c>
      <c r="U4418" s="1"/>
      <c r="V4418" s="1"/>
      <c r="AC4418" s="93">
        <v>21</v>
      </c>
      <c r="AD4418" s="69">
        <v>240</v>
      </c>
      <c r="AE4418" s="33" t="s">
        <v>103</v>
      </c>
      <c r="AF4418" s="33" t="s">
        <v>103</v>
      </c>
      <c r="AG4418" s="33"/>
      <c r="AM4418" s="31"/>
      <c r="AX4418" s="37">
        <f t="shared" si="219"/>
        <v>46015</v>
      </c>
      <c r="AY4418" s="1" t="s">
        <v>1751</v>
      </c>
      <c r="AZ4418" s="183"/>
      <c r="BA4418" s="184"/>
      <c r="BB4418" s="184"/>
      <c r="BC4418" s="184"/>
      <c r="BD4418" s="184"/>
      <c r="BE4418" s="184"/>
      <c r="BF4418" s="184"/>
      <c r="BG4418" s="184"/>
      <c r="BT4418" s="37">
        <f t="shared" si="220"/>
        <v>46036</v>
      </c>
      <c r="BU4418" s="31" t="s">
        <v>1751</v>
      </c>
      <c r="BV4418" s="183"/>
      <c r="BW4418" s="207"/>
      <c r="BX4418" s="184"/>
      <c r="BY4418" s="184"/>
      <c r="BZ4418" s="184"/>
      <c r="CA4418" s="184"/>
      <c r="CB4418" s="184"/>
      <c r="CC4418" s="184"/>
      <c r="CE4418" s="1"/>
      <c r="CF4418" s="1"/>
      <c r="CG4418" s="1"/>
      <c r="CH4418" s="1"/>
      <c r="CI4418" s="1"/>
      <c r="CJ4418" s="1"/>
      <c r="CK4418" s="1"/>
      <c r="CL4418" s="1"/>
      <c r="CM4418" s="1"/>
      <c r="CN4418" s="1"/>
      <c r="CO4418" s="1"/>
    </row>
    <row r="4419" spans="1:93" ht="30" customHeight="1" x14ac:dyDescent="0.2">
      <c r="A4419" s="1">
        <v>4413</v>
      </c>
      <c r="B4419" s="1" t="s">
        <v>1026</v>
      </c>
      <c r="C4419" s="1" t="s">
        <v>1027</v>
      </c>
      <c r="D4419" s="1" t="s">
        <v>1028</v>
      </c>
      <c r="E4419" s="1" t="s">
        <v>1029</v>
      </c>
      <c r="F4419" s="1" t="s">
        <v>74</v>
      </c>
      <c r="G4419" s="1">
        <v>9</v>
      </c>
      <c r="H4419" s="1" t="s">
        <v>341</v>
      </c>
      <c r="I4419" s="1" t="s">
        <v>114</v>
      </c>
      <c r="J4419" s="64">
        <v>302</v>
      </c>
      <c r="K4419" s="76">
        <v>2308117</v>
      </c>
      <c r="L4419" s="29">
        <v>46008</v>
      </c>
      <c r="M4419" s="29" t="s">
        <v>4163</v>
      </c>
      <c r="N4419" s="1" t="s">
        <v>478</v>
      </c>
      <c r="O4419" s="28" t="s">
        <v>225</v>
      </c>
      <c r="P4419" s="1" t="s">
        <v>216</v>
      </c>
      <c r="Q4419" s="76">
        <v>8</v>
      </c>
      <c r="R4419" s="1" t="s">
        <v>537</v>
      </c>
      <c r="T4419" s="1" t="s">
        <v>115</v>
      </c>
      <c r="U4419" s="1"/>
      <c r="V4419" s="1"/>
      <c r="AC4419" s="93">
        <v>19</v>
      </c>
      <c r="AD4419" s="69">
        <v>220</v>
      </c>
      <c r="AE4419" s="33" t="s">
        <v>103</v>
      </c>
      <c r="AF4419" s="33" t="s">
        <v>103</v>
      </c>
      <c r="AG4419" s="33"/>
      <c r="AM4419" s="31"/>
      <c r="AX4419" s="37">
        <f t="shared" si="219"/>
        <v>46015</v>
      </c>
      <c r="AY4419" s="1" t="s">
        <v>1751</v>
      </c>
      <c r="AZ4419" s="183"/>
      <c r="BA4419" s="184"/>
      <c r="BB4419" s="184"/>
      <c r="BC4419" s="184"/>
      <c r="BD4419" s="184"/>
      <c r="BE4419" s="184"/>
      <c r="BF4419" s="184"/>
      <c r="BG4419" s="184"/>
      <c r="BT4419" s="37">
        <f t="shared" si="220"/>
        <v>46036</v>
      </c>
      <c r="BU4419" s="31" t="s">
        <v>1751</v>
      </c>
      <c r="BV4419" s="183"/>
      <c r="BW4419" s="207"/>
      <c r="BX4419" s="184"/>
      <c r="BY4419" s="184"/>
      <c r="BZ4419" s="184"/>
      <c r="CA4419" s="184"/>
      <c r="CB4419" s="184"/>
      <c r="CC4419" s="184"/>
      <c r="CE4419" s="1"/>
      <c r="CF4419" s="1"/>
      <c r="CG4419" s="1"/>
      <c r="CH4419" s="1"/>
      <c r="CI4419" s="1"/>
      <c r="CJ4419" s="1"/>
      <c r="CK4419" s="1"/>
      <c r="CL4419" s="1"/>
      <c r="CM4419" s="1"/>
      <c r="CN4419" s="1"/>
      <c r="CO4419" s="1"/>
    </row>
    <row r="4420" spans="1:93" ht="30" customHeight="1" x14ac:dyDescent="0.2">
      <c r="A4420" s="1">
        <v>4414</v>
      </c>
      <c r="B4420" s="1" t="s">
        <v>1026</v>
      </c>
      <c r="C4420" s="1" t="s">
        <v>1027</v>
      </c>
      <c r="D4420" s="1" t="s">
        <v>1028</v>
      </c>
      <c r="E4420" s="1" t="s">
        <v>1029</v>
      </c>
      <c r="F4420" s="1" t="s">
        <v>74</v>
      </c>
      <c r="G4420" s="1">
        <v>9</v>
      </c>
      <c r="H4420" s="1" t="s">
        <v>341</v>
      </c>
      <c r="I4420" s="1" t="s">
        <v>114</v>
      </c>
      <c r="J4420" s="64">
        <v>287</v>
      </c>
      <c r="K4420" s="76">
        <v>2310862</v>
      </c>
      <c r="L4420" s="29">
        <v>46008</v>
      </c>
      <c r="M4420" s="29" t="s">
        <v>4163</v>
      </c>
      <c r="N4420" s="1" t="s">
        <v>478</v>
      </c>
      <c r="O4420" s="28" t="s">
        <v>225</v>
      </c>
      <c r="P4420" s="1" t="s">
        <v>216</v>
      </c>
      <c r="Q4420" s="76">
        <v>8</v>
      </c>
      <c r="R4420" s="1" t="s">
        <v>537</v>
      </c>
      <c r="S4420" s="1">
        <v>6</v>
      </c>
      <c r="T4420" s="1" t="s">
        <v>115</v>
      </c>
      <c r="U4420" s="1"/>
      <c r="V4420" s="1"/>
      <c r="AC4420" s="93">
        <v>21</v>
      </c>
      <c r="AD4420" s="69">
        <v>240</v>
      </c>
      <c r="AE4420" s="33" t="s">
        <v>103</v>
      </c>
      <c r="AF4420" s="33" t="s">
        <v>103</v>
      </c>
      <c r="AG4420" s="33"/>
      <c r="AM4420" s="31"/>
      <c r="AX4420" s="37">
        <f t="shared" si="219"/>
        <v>46015</v>
      </c>
      <c r="AY4420" s="1" t="s">
        <v>1751</v>
      </c>
      <c r="AZ4420" s="183"/>
      <c r="BA4420" s="184"/>
      <c r="BB4420" s="184"/>
      <c r="BC4420" s="184"/>
      <c r="BD4420" s="184"/>
      <c r="BE4420" s="184"/>
      <c r="BF4420" s="184"/>
      <c r="BG4420" s="184"/>
      <c r="BT4420" s="37">
        <f t="shared" si="220"/>
        <v>46036</v>
      </c>
      <c r="BU4420" s="31" t="s">
        <v>1751</v>
      </c>
      <c r="BV4420" s="183"/>
      <c r="BW4420" s="207"/>
      <c r="BX4420" s="184"/>
      <c r="BY4420" s="184"/>
      <c r="BZ4420" s="184"/>
      <c r="CA4420" s="184"/>
      <c r="CB4420" s="184"/>
      <c r="CC4420" s="184"/>
      <c r="CE4420" s="1"/>
      <c r="CF4420" s="1"/>
      <c r="CG4420" s="1"/>
      <c r="CH4420" s="1"/>
      <c r="CI4420" s="1"/>
      <c r="CJ4420" s="1"/>
      <c r="CK4420" s="1"/>
      <c r="CL4420" s="1"/>
      <c r="CM4420" s="1"/>
      <c r="CN4420" s="1"/>
      <c r="CO4420" s="1"/>
    </row>
    <row r="4421" spans="1:93" ht="30" customHeight="1" x14ac:dyDescent="0.2">
      <c r="A4421" s="1">
        <v>4415</v>
      </c>
      <c r="B4421" s="1" t="s">
        <v>1026</v>
      </c>
      <c r="C4421" s="1" t="s">
        <v>1027</v>
      </c>
      <c r="D4421" s="1" t="s">
        <v>1028</v>
      </c>
      <c r="E4421" s="1" t="s">
        <v>1029</v>
      </c>
      <c r="F4421" s="1" t="s">
        <v>74</v>
      </c>
      <c r="G4421" s="1">
        <v>9</v>
      </c>
      <c r="H4421" s="1" t="s">
        <v>341</v>
      </c>
      <c r="I4421" s="1" t="s">
        <v>114</v>
      </c>
      <c r="J4421" s="64">
        <v>390</v>
      </c>
      <c r="K4421" s="76">
        <v>2308118</v>
      </c>
      <c r="L4421" s="29">
        <v>46008</v>
      </c>
      <c r="M4421" s="29" t="s">
        <v>4163</v>
      </c>
      <c r="N4421" s="1" t="s">
        <v>478</v>
      </c>
      <c r="O4421" s="28" t="s">
        <v>225</v>
      </c>
      <c r="P4421" s="1" t="s">
        <v>216</v>
      </c>
      <c r="Q4421" s="76">
        <v>10</v>
      </c>
      <c r="R4421" s="1" t="s">
        <v>537</v>
      </c>
      <c r="T4421" s="1" t="s">
        <v>115</v>
      </c>
      <c r="U4421" s="1"/>
      <c r="V4421" s="1"/>
      <c r="AC4421" s="93">
        <v>21</v>
      </c>
      <c r="AD4421" s="69">
        <v>210</v>
      </c>
      <c r="AE4421" s="33" t="s">
        <v>103</v>
      </c>
      <c r="AF4421" s="33" t="s">
        <v>103</v>
      </c>
      <c r="AG4421" s="33"/>
      <c r="AM4421" s="31"/>
      <c r="AX4421" s="37">
        <f t="shared" si="219"/>
        <v>46015</v>
      </c>
      <c r="AY4421" s="1" t="s">
        <v>1751</v>
      </c>
      <c r="AZ4421" s="183"/>
      <c r="BA4421" s="184"/>
      <c r="BB4421" s="184"/>
      <c r="BC4421" s="184"/>
      <c r="BD4421" s="184"/>
      <c r="BE4421" s="184"/>
      <c r="BF4421" s="184"/>
      <c r="BG4421" s="184"/>
      <c r="BT4421" s="37">
        <f t="shared" si="220"/>
        <v>46036</v>
      </c>
      <c r="BU4421" s="31" t="s">
        <v>1751</v>
      </c>
      <c r="BV4421" s="183"/>
      <c r="BW4421" s="207"/>
      <c r="BX4421" s="184"/>
      <c r="BY4421" s="184"/>
      <c r="BZ4421" s="184"/>
      <c r="CA4421" s="184"/>
      <c r="CB4421" s="184"/>
      <c r="CC4421" s="184"/>
      <c r="CE4421" s="1"/>
      <c r="CF4421" s="1"/>
      <c r="CG4421" s="1"/>
      <c r="CH4421" s="1"/>
      <c r="CI4421" s="1"/>
      <c r="CJ4421" s="1"/>
      <c r="CK4421" s="1"/>
      <c r="CL4421" s="1"/>
      <c r="CM4421" s="1"/>
      <c r="CN4421" s="1"/>
      <c r="CO4421" s="1"/>
    </row>
    <row r="4422" spans="1:93" ht="30" customHeight="1" x14ac:dyDescent="0.2">
      <c r="A4422" s="1">
        <v>4416</v>
      </c>
      <c r="B4422" s="1" t="s">
        <v>1026</v>
      </c>
      <c r="C4422" s="1" t="s">
        <v>1027</v>
      </c>
      <c r="D4422" s="1" t="s">
        <v>1028</v>
      </c>
      <c r="E4422" s="1" t="s">
        <v>1029</v>
      </c>
      <c r="F4422" s="1" t="s">
        <v>74</v>
      </c>
      <c r="G4422" s="1">
        <v>9</v>
      </c>
      <c r="H4422" s="1" t="s">
        <v>341</v>
      </c>
      <c r="I4422" s="1" t="s">
        <v>114</v>
      </c>
      <c r="J4422" s="64">
        <v>553</v>
      </c>
      <c r="K4422" s="76">
        <v>2310863</v>
      </c>
      <c r="L4422" s="29">
        <v>46008</v>
      </c>
      <c r="M4422" s="29" t="s">
        <v>4163</v>
      </c>
      <c r="N4422" s="1" t="s">
        <v>478</v>
      </c>
      <c r="O4422" s="28" t="s">
        <v>225</v>
      </c>
      <c r="P4422" s="1" t="s">
        <v>216</v>
      </c>
      <c r="Q4422" s="76">
        <v>12</v>
      </c>
      <c r="R4422" s="1" t="s">
        <v>537</v>
      </c>
      <c r="T4422" s="1" t="s">
        <v>115</v>
      </c>
      <c r="U4422" s="1"/>
      <c r="V4422" s="1"/>
      <c r="AC4422" s="93">
        <v>20.5</v>
      </c>
      <c r="AD4422" s="69">
        <v>200</v>
      </c>
      <c r="AE4422" s="33" t="s">
        <v>103</v>
      </c>
      <c r="AF4422" s="33" t="s">
        <v>103</v>
      </c>
      <c r="AG4422" s="33"/>
      <c r="AM4422" s="31"/>
      <c r="AX4422" s="37">
        <f t="shared" si="219"/>
        <v>46015</v>
      </c>
      <c r="AY4422" s="1" t="s">
        <v>1751</v>
      </c>
      <c r="AZ4422" s="183"/>
      <c r="BA4422" s="180">
        <v>41.8</v>
      </c>
      <c r="BB4422" s="180">
        <v>43.1</v>
      </c>
      <c r="BC4422" s="180">
        <v>43.4</v>
      </c>
      <c r="BD4422" s="180">
        <v>43.2</v>
      </c>
      <c r="BE4422" s="180">
        <v>43.2</v>
      </c>
      <c r="BF4422" s="180">
        <v>43.4</v>
      </c>
      <c r="BG4422" s="184"/>
      <c r="BT4422" s="37">
        <f t="shared" si="220"/>
        <v>46036</v>
      </c>
      <c r="BU4422" s="31" t="s">
        <v>1751</v>
      </c>
      <c r="BV4422" s="183"/>
      <c r="BW4422" s="191">
        <v>53.1</v>
      </c>
      <c r="BX4422" s="180">
        <v>52</v>
      </c>
      <c r="BY4422" s="180">
        <v>53.9</v>
      </c>
      <c r="BZ4422" s="180">
        <v>51.5</v>
      </c>
      <c r="CA4422" s="180">
        <v>49.3</v>
      </c>
      <c r="CB4422" s="180">
        <v>51.8</v>
      </c>
      <c r="CC4422" s="184"/>
      <c r="CE4422" s="1"/>
      <c r="CF4422" s="1"/>
      <c r="CG4422" s="1"/>
      <c r="CH4422" s="1"/>
      <c r="CI4422" s="1"/>
      <c r="CJ4422" s="1"/>
      <c r="CK4422" s="1"/>
      <c r="CL4422" s="1"/>
      <c r="CM4422" s="1"/>
      <c r="CN4422" s="1"/>
      <c r="CO4422" s="1"/>
    </row>
    <row r="4423" spans="1:93" ht="30" customHeight="1" x14ac:dyDescent="0.2">
      <c r="A4423" s="1">
        <v>4417</v>
      </c>
      <c r="B4423" s="1" t="s">
        <v>1026</v>
      </c>
      <c r="C4423" s="1" t="s">
        <v>1027</v>
      </c>
      <c r="D4423" s="1" t="s">
        <v>1028</v>
      </c>
      <c r="E4423" s="1" t="s">
        <v>1029</v>
      </c>
      <c r="F4423" s="1" t="s">
        <v>74</v>
      </c>
      <c r="G4423" s="1">
        <v>9</v>
      </c>
      <c r="H4423" s="1" t="s">
        <v>341</v>
      </c>
      <c r="I4423" s="1" t="s">
        <v>114</v>
      </c>
      <c r="J4423" s="64">
        <v>393</v>
      </c>
      <c r="K4423" s="76">
        <v>2308119</v>
      </c>
      <c r="L4423" s="29">
        <v>46008</v>
      </c>
      <c r="M4423" s="29" t="s">
        <v>4163</v>
      </c>
      <c r="N4423" s="1" t="s">
        <v>478</v>
      </c>
      <c r="O4423" s="28" t="s">
        <v>225</v>
      </c>
      <c r="P4423" s="1" t="s">
        <v>216</v>
      </c>
      <c r="Q4423" s="76">
        <v>9</v>
      </c>
      <c r="R4423" s="1" t="s">
        <v>537</v>
      </c>
      <c r="T4423" s="1" t="s">
        <v>115</v>
      </c>
      <c r="U4423" s="1"/>
      <c r="V4423" s="1"/>
      <c r="AC4423" s="93">
        <v>20</v>
      </c>
      <c r="AD4423" s="69">
        <v>230</v>
      </c>
      <c r="AE4423" s="33" t="s">
        <v>103</v>
      </c>
      <c r="AF4423" s="33" t="s">
        <v>103</v>
      </c>
      <c r="AG4423" s="33"/>
      <c r="AM4423" s="31"/>
      <c r="AX4423" s="37">
        <f t="shared" si="219"/>
        <v>46015</v>
      </c>
      <c r="AY4423" s="1" t="s">
        <v>1751</v>
      </c>
      <c r="AZ4423" s="183"/>
      <c r="BA4423" s="184"/>
      <c r="BB4423" s="184"/>
      <c r="BC4423" s="184"/>
      <c r="BD4423" s="184"/>
      <c r="BE4423" s="184"/>
      <c r="BF4423" s="184"/>
      <c r="BG4423" s="184"/>
      <c r="BT4423" s="37">
        <f t="shared" si="220"/>
        <v>46036</v>
      </c>
      <c r="BU4423" s="31" t="s">
        <v>1751</v>
      </c>
      <c r="BV4423" s="183"/>
      <c r="BW4423" s="207"/>
      <c r="BX4423" s="184"/>
      <c r="BY4423" s="184"/>
      <c r="BZ4423" s="184"/>
      <c r="CA4423" s="184"/>
      <c r="CB4423" s="184"/>
      <c r="CC4423" s="184"/>
      <c r="CE4423" s="1"/>
      <c r="CF4423" s="1"/>
      <c r="CG4423" s="1"/>
      <c r="CH4423" s="1"/>
      <c r="CI4423" s="1"/>
      <c r="CJ4423" s="1"/>
      <c r="CK4423" s="1"/>
      <c r="CL4423" s="1"/>
      <c r="CM4423" s="1"/>
      <c r="CN4423" s="1"/>
      <c r="CO4423" s="1"/>
    </row>
    <row r="4424" spans="1:93" ht="30" customHeight="1" x14ac:dyDescent="0.2">
      <c r="A4424" s="1">
        <v>4418</v>
      </c>
      <c r="B4424" s="1" t="s">
        <v>1026</v>
      </c>
      <c r="C4424" s="1" t="s">
        <v>1027</v>
      </c>
      <c r="D4424" s="1" t="s">
        <v>1028</v>
      </c>
      <c r="E4424" s="1" t="s">
        <v>1029</v>
      </c>
      <c r="F4424" s="1" t="s">
        <v>74</v>
      </c>
      <c r="G4424" s="1">
        <v>9</v>
      </c>
      <c r="H4424" s="1" t="s">
        <v>341</v>
      </c>
      <c r="I4424" s="1" t="s">
        <v>114</v>
      </c>
      <c r="J4424" s="64">
        <v>273</v>
      </c>
      <c r="K4424" s="76">
        <v>2310864</v>
      </c>
      <c r="L4424" s="29">
        <v>46008</v>
      </c>
      <c r="M4424" s="29" t="s">
        <v>4163</v>
      </c>
      <c r="N4424" s="1" t="s">
        <v>478</v>
      </c>
      <c r="O4424" s="28" t="s">
        <v>225</v>
      </c>
      <c r="P4424" s="1" t="s">
        <v>216</v>
      </c>
      <c r="Q4424" s="76">
        <v>8</v>
      </c>
      <c r="R4424" s="1" t="s">
        <v>537</v>
      </c>
      <c r="T4424" s="1" t="s">
        <v>115</v>
      </c>
      <c r="U4424" s="1"/>
      <c r="V4424" s="1"/>
      <c r="AC4424" s="93">
        <v>20.5</v>
      </c>
      <c r="AD4424" s="69">
        <v>240</v>
      </c>
      <c r="AE4424" s="33" t="s">
        <v>103</v>
      </c>
      <c r="AF4424" s="33" t="s">
        <v>103</v>
      </c>
      <c r="AG4424" s="33"/>
      <c r="AM4424" s="31"/>
      <c r="AX4424" s="37">
        <f t="shared" si="219"/>
        <v>46015</v>
      </c>
      <c r="AY4424" s="1" t="s">
        <v>1751</v>
      </c>
      <c r="AZ4424" s="183"/>
      <c r="BA4424" s="184"/>
      <c r="BB4424" s="184"/>
      <c r="BC4424" s="184"/>
      <c r="BD4424" s="184"/>
      <c r="BE4424" s="184"/>
      <c r="BF4424" s="184"/>
      <c r="BG4424" s="184"/>
      <c r="BT4424" s="37">
        <f t="shared" si="220"/>
        <v>46036</v>
      </c>
      <c r="BU4424" s="31" t="s">
        <v>1751</v>
      </c>
      <c r="BV4424" s="183"/>
      <c r="BW4424" s="207"/>
      <c r="BX4424" s="184"/>
      <c r="BY4424" s="184"/>
      <c r="BZ4424" s="184"/>
      <c r="CA4424" s="184"/>
      <c r="CB4424" s="184"/>
      <c r="CC4424" s="184"/>
      <c r="CE4424" s="1"/>
      <c r="CF4424" s="1"/>
      <c r="CG4424" s="1"/>
      <c r="CH4424" s="1"/>
      <c r="CI4424" s="1"/>
      <c r="CJ4424" s="1"/>
      <c r="CK4424" s="1"/>
      <c r="CL4424" s="1"/>
      <c r="CM4424" s="1"/>
      <c r="CN4424" s="1"/>
      <c r="CO4424" s="1"/>
    </row>
    <row r="4425" spans="1:93" ht="30" customHeight="1" x14ac:dyDescent="0.2">
      <c r="A4425" s="1">
        <v>4419</v>
      </c>
      <c r="B4425" s="1" t="s">
        <v>1026</v>
      </c>
      <c r="C4425" s="1" t="s">
        <v>1027</v>
      </c>
      <c r="D4425" s="1" t="s">
        <v>1028</v>
      </c>
      <c r="E4425" s="1" t="s">
        <v>1029</v>
      </c>
      <c r="F4425" s="1" t="s">
        <v>74</v>
      </c>
      <c r="G4425" s="1">
        <v>9</v>
      </c>
      <c r="H4425" s="1" t="s">
        <v>341</v>
      </c>
      <c r="I4425" s="1" t="s">
        <v>114</v>
      </c>
      <c r="J4425" s="64">
        <v>557</v>
      </c>
      <c r="K4425" s="76">
        <v>2308120</v>
      </c>
      <c r="L4425" s="29">
        <v>46008</v>
      </c>
      <c r="M4425" s="29" t="s">
        <v>4163</v>
      </c>
      <c r="N4425" s="1" t="s">
        <v>478</v>
      </c>
      <c r="O4425" s="28" t="s">
        <v>225</v>
      </c>
      <c r="P4425" s="1" t="s">
        <v>216</v>
      </c>
      <c r="Q4425" s="76">
        <v>12</v>
      </c>
      <c r="R4425" s="1" t="s">
        <v>537</v>
      </c>
      <c r="T4425" s="1" t="s">
        <v>115</v>
      </c>
      <c r="U4425" s="1"/>
      <c r="V4425" s="1"/>
      <c r="AC4425" s="93">
        <v>19</v>
      </c>
      <c r="AD4425" s="69">
        <v>200</v>
      </c>
      <c r="AE4425" s="33" t="s">
        <v>103</v>
      </c>
      <c r="AF4425" s="33" t="s">
        <v>103</v>
      </c>
      <c r="AG4425" s="33"/>
      <c r="AM4425" s="31"/>
      <c r="AX4425" s="37">
        <f t="shared" si="219"/>
        <v>46015</v>
      </c>
      <c r="AY4425" s="1" t="s">
        <v>1751</v>
      </c>
      <c r="AZ4425" s="183"/>
      <c r="BA4425" s="184"/>
      <c r="BB4425" s="184"/>
      <c r="BC4425" s="184"/>
      <c r="BD4425" s="184"/>
      <c r="BE4425" s="184"/>
      <c r="BF4425" s="184"/>
      <c r="BG4425" s="184"/>
      <c r="BT4425" s="37">
        <f t="shared" si="220"/>
        <v>46036</v>
      </c>
      <c r="BU4425" s="31" t="s">
        <v>1751</v>
      </c>
      <c r="BV4425" s="183"/>
      <c r="BW4425" s="207"/>
      <c r="BX4425" s="184"/>
      <c r="BY4425" s="184"/>
      <c r="BZ4425" s="184"/>
      <c r="CA4425" s="184"/>
      <c r="CB4425" s="184"/>
      <c r="CC4425" s="184"/>
      <c r="CE4425" s="1"/>
      <c r="CF4425" s="1"/>
      <c r="CG4425" s="1"/>
      <c r="CH4425" s="1"/>
      <c r="CI4425" s="1"/>
      <c r="CJ4425" s="1"/>
      <c r="CK4425" s="1"/>
      <c r="CL4425" s="1"/>
      <c r="CM4425" s="1"/>
      <c r="CN4425" s="1"/>
      <c r="CO4425" s="1"/>
    </row>
    <row r="4426" spans="1:93" ht="30" customHeight="1" x14ac:dyDescent="0.2">
      <c r="A4426" s="1">
        <v>4420</v>
      </c>
      <c r="B4426" s="1" t="s">
        <v>1026</v>
      </c>
      <c r="C4426" s="1" t="s">
        <v>1027</v>
      </c>
      <c r="D4426" s="1" t="s">
        <v>1028</v>
      </c>
      <c r="E4426" s="1" t="s">
        <v>1029</v>
      </c>
      <c r="F4426" s="1" t="s">
        <v>74</v>
      </c>
      <c r="G4426" s="1">
        <v>9</v>
      </c>
      <c r="H4426" s="1" t="s">
        <v>341</v>
      </c>
      <c r="I4426" s="1" t="s">
        <v>114</v>
      </c>
      <c r="J4426" s="64">
        <v>274</v>
      </c>
      <c r="K4426" s="76">
        <v>2310865</v>
      </c>
      <c r="L4426" s="29">
        <v>46008</v>
      </c>
      <c r="M4426" s="29" t="s">
        <v>4163</v>
      </c>
      <c r="N4426" s="1" t="s">
        <v>478</v>
      </c>
      <c r="O4426" s="28" t="s">
        <v>225</v>
      </c>
      <c r="P4426" s="1" t="s">
        <v>216</v>
      </c>
      <c r="Q4426" s="76">
        <v>8</v>
      </c>
      <c r="R4426" s="1" t="s">
        <v>537</v>
      </c>
      <c r="T4426" s="1" t="s">
        <v>115</v>
      </c>
      <c r="U4426" s="1"/>
      <c r="V4426" s="1"/>
      <c r="AC4426" s="93">
        <v>19</v>
      </c>
      <c r="AD4426" s="69">
        <v>180</v>
      </c>
      <c r="AE4426" s="33" t="s">
        <v>103</v>
      </c>
      <c r="AF4426" s="33" t="s">
        <v>103</v>
      </c>
      <c r="AG4426" s="33"/>
      <c r="AM4426" s="31"/>
      <c r="AX4426" s="37">
        <f t="shared" si="219"/>
        <v>46015</v>
      </c>
      <c r="AY4426" s="1" t="s">
        <v>1751</v>
      </c>
      <c r="AZ4426" s="183"/>
      <c r="BA4426" s="184"/>
      <c r="BB4426" s="184"/>
      <c r="BC4426" s="184"/>
      <c r="BD4426" s="184"/>
      <c r="BE4426" s="184"/>
      <c r="BF4426" s="184"/>
      <c r="BG4426" s="184"/>
      <c r="BT4426" s="37">
        <f t="shared" si="220"/>
        <v>46036</v>
      </c>
      <c r="BU4426" s="31" t="s">
        <v>1751</v>
      </c>
      <c r="BV4426" s="183"/>
      <c r="BW4426" s="207"/>
      <c r="BX4426" s="184"/>
      <c r="BY4426" s="184"/>
      <c r="BZ4426" s="184"/>
      <c r="CA4426" s="184"/>
      <c r="CB4426" s="184"/>
      <c r="CC4426" s="184"/>
      <c r="CE4426" s="1"/>
      <c r="CF4426" s="1"/>
      <c r="CG4426" s="1"/>
      <c r="CH4426" s="1"/>
      <c r="CI4426" s="1"/>
      <c r="CJ4426" s="1"/>
      <c r="CK4426" s="1"/>
      <c r="CL4426" s="1"/>
      <c r="CM4426" s="1"/>
      <c r="CN4426" s="1"/>
      <c r="CO4426" s="1"/>
    </row>
    <row r="4427" spans="1:93" ht="30" customHeight="1" x14ac:dyDescent="0.2">
      <c r="A4427" s="1">
        <v>4421</v>
      </c>
      <c r="B4427" s="1" t="s">
        <v>1026</v>
      </c>
      <c r="C4427" s="1" t="s">
        <v>1027</v>
      </c>
      <c r="D4427" s="1" t="s">
        <v>1028</v>
      </c>
      <c r="E4427" s="1" t="s">
        <v>1029</v>
      </c>
      <c r="F4427" s="1" t="s">
        <v>74</v>
      </c>
      <c r="G4427" s="1">
        <v>9</v>
      </c>
      <c r="H4427" s="1" t="s">
        <v>341</v>
      </c>
      <c r="I4427" s="1" t="s">
        <v>114</v>
      </c>
      <c r="J4427" s="64">
        <v>433</v>
      </c>
      <c r="K4427" s="76">
        <v>2310867</v>
      </c>
      <c r="L4427" s="29">
        <v>46008</v>
      </c>
      <c r="M4427" s="29" t="s">
        <v>4163</v>
      </c>
      <c r="N4427" s="1" t="s">
        <v>478</v>
      </c>
      <c r="O4427" s="28" t="s">
        <v>225</v>
      </c>
      <c r="P4427" s="1" t="s">
        <v>216</v>
      </c>
      <c r="Q4427" s="76">
        <v>9</v>
      </c>
      <c r="R4427" s="1" t="s">
        <v>537</v>
      </c>
      <c r="T4427" s="1" t="s">
        <v>115</v>
      </c>
      <c r="U4427" s="1"/>
      <c r="V4427" s="1"/>
      <c r="AC4427" s="93">
        <v>20</v>
      </c>
      <c r="AD4427" s="69">
        <v>230</v>
      </c>
      <c r="AE4427" s="33" t="s">
        <v>103</v>
      </c>
      <c r="AF4427" s="33" t="s">
        <v>103</v>
      </c>
      <c r="AG4427" s="33"/>
      <c r="AM4427" s="31"/>
      <c r="AX4427" s="37">
        <f t="shared" ref="AX4427:AX4490" si="221">IF(L4427=0, 0,L4427+7)</f>
        <v>46015</v>
      </c>
      <c r="AY4427" s="1" t="s">
        <v>1751</v>
      </c>
      <c r="AZ4427" s="183"/>
      <c r="BA4427" s="184"/>
      <c r="BB4427" s="184"/>
      <c r="BC4427" s="184"/>
      <c r="BD4427" s="184"/>
      <c r="BE4427" s="184"/>
      <c r="BF4427" s="184"/>
      <c r="BG4427" s="184"/>
      <c r="BT4427" s="37">
        <f t="shared" si="220"/>
        <v>46036</v>
      </c>
      <c r="BU4427" s="31" t="s">
        <v>1751</v>
      </c>
      <c r="BV4427" s="183"/>
      <c r="BW4427" s="207"/>
      <c r="BX4427" s="184"/>
      <c r="BY4427" s="184"/>
      <c r="BZ4427" s="184"/>
      <c r="CA4427" s="184"/>
      <c r="CB4427" s="184"/>
      <c r="CC4427" s="184"/>
      <c r="CE4427" s="1"/>
      <c r="CF4427" s="1"/>
      <c r="CG4427" s="1"/>
      <c r="CH4427" s="1"/>
      <c r="CI4427" s="1"/>
      <c r="CJ4427" s="1"/>
      <c r="CK4427" s="1"/>
      <c r="CL4427" s="1"/>
      <c r="CM4427" s="1"/>
      <c r="CN4427" s="1"/>
      <c r="CO4427" s="1"/>
    </row>
    <row r="4428" spans="1:93" ht="30" customHeight="1" x14ac:dyDescent="0.2">
      <c r="A4428" s="1">
        <v>4422</v>
      </c>
      <c r="B4428" s="1" t="s">
        <v>1026</v>
      </c>
      <c r="C4428" s="1" t="s">
        <v>1027</v>
      </c>
      <c r="D4428" s="1" t="s">
        <v>1028</v>
      </c>
      <c r="E4428" s="1" t="s">
        <v>1029</v>
      </c>
      <c r="F4428" s="1" t="s">
        <v>74</v>
      </c>
      <c r="G4428" s="1">
        <v>9</v>
      </c>
      <c r="H4428" s="1" t="s">
        <v>341</v>
      </c>
      <c r="I4428" s="1" t="s">
        <v>114</v>
      </c>
      <c r="J4428" s="64">
        <v>432</v>
      </c>
      <c r="K4428" s="76">
        <v>2308121</v>
      </c>
      <c r="L4428" s="29">
        <v>46008</v>
      </c>
      <c r="M4428" s="29" t="s">
        <v>4163</v>
      </c>
      <c r="N4428" s="1" t="s">
        <v>478</v>
      </c>
      <c r="O4428" s="28" t="s">
        <v>225</v>
      </c>
      <c r="P4428" s="1" t="s">
        <v>216</v>
      </c>
      <c r="Q4428" s="76">
        <v>9</v>
      </c>
      <c r="R4428" s="1" t="s">
        <v>537</v>
      </c>
      <c r="T4428" s="1" t="s">
        <v>115</v>
      </c>
      <c r="U4428" s="1"/>
      <c r="V4428" s="1"/>
      <c r="AC4428" s="93">
        <v>21</v>
      </c>
      <c r="AD4428" s="69">
        <v>220</v>
      </c>
      <c r="AE4428" s="33" t="s">
        <v>103</v>
      </c>
      <c r="AF4428" s="33" t="s">
        <v>103</v>
      </c>
      <c r="AG4428" s="33"/>
      <c r="AM4428" s="31"/>
      <c r="AX4428" s="37">
        <f t="shared" si="221"/>
        <v>46015</v>
      </c>
      <c r="AY4428" s="1" t="s">
        <v>1751</v>
      </c>
      <c r="AZ4428" s="183"/>
      <c r="BA4428" s="184"/>
      <c r="BB4428" s="184"/>
      <c r="BC4428" s="184"/>
      <c r="BD4428" s="184"/>
      <c r="BE4428" s="184"/>
      <c r="BF4428" s="184"/>
      <c r="BG4428" s="184"/>
      <c r="BT4428" s="37">
        <f t="shared" si="220"/>
        <v>46036</v>
      </c>
      <c r="BU4428" s="31" t="s">
        <v>1751</v>
      </c>
      <c r="BV4428" s="183"/>
      <c r="BW4428" s="207"/>
      <c r="BX4428" s="184"/>
      <c r="BY4428" s="184"/>
      <c r="BZ4428" s="184"/>
      <c r="CA4428" s="184"/>
      <c r="CB4428" s="184"/>
      <c r="CC4428" s="184"/>
      <c r="CE4428" s="1"/>
      <c r="CF4428" s="1"/>
      <c r="CG4428" s="1"/>
      <c r="CH4428" s="1"/>
      <c r="CI4428" s="1"/>
      <c r="CJ4428" s="1"/>
      <c r="CK4428" s="1"/>
      <c r="CL4428" s="1"/>
      <c r="CM4428" s="1"/>
      <c r="CN4428" s="1"/>
      <c r="CO4428" s="1"/>
    </row>
    <row r="4429" spans="1:93" ht="30" customHeight="1" x14ac:dyDescent="0.2">
      <c r="A4429" s="1">
        <v>4423</v>
      </c>
      <c r="B4429" s="1" t="s">
        <v>1026</v>
      </c>
      <c r="C4429" s="1" t="s">
        <v>1027</v>
      </c>
      <c r="D4429" s="1" t="s">
        <v>1028</v>
      </c>
      <c r="E4429" s="1" t="s">
        <v>1029</v>
      </c>
      <c r="F4429" s="1" t="s">
        <v>74</v>
      </c>
      <c r="G4429" s="1">
        <v>9</v>
      </c>
      <c r="H4429" s="1" t="s">
        <v>341</v>
      </c>
      <c r="I4429" s="1" t="s">
        <v>114</v>
      </c>
      <c r="J4429" s="64">
        <v>403</v>
      </c>
      <c r="K4429" s="76">
        <v>2308123</v>
      </c>
      <c r="L4429" s="29">
        <v>46008</v>
      </c>
      <c r="M4429" s="29" t="s">
        <v>4163</v>
      </c>
      <c r="N4429" s="1" t="s">
        <v>478</v>
      </c>
      <c r="O4429" s="28" t="s">
        <v>225</v>
      </c>
      <c r="P4429" s="1" t="s">
        <v>216</v>
      </c>
      <c r="Q4429" s="76">
        <v>9</v>
      </c>
      <c r="R4429" s="1" t="s">
        <v>537</v>
      </c>
      <c r="T4429" s="1" t="s">
        <v>115</v>
      </c>
      <c r="U4429" s="1"/>
      <c r="V4429" s="1"/>
      <c r="AC4429" s="93">
        <v>19.5</v>
      </c>
      <c r="AD4429" s="69">
        <v>220</v>
      </c>
      <c r="AE4429" s="33" t="s">
        <v>103</v>
      </c>
      <c r="AF4429" s="33" t="s">
        <v>103</v>
      </c>
      <c r="AG4429" s="33"/>
      <c r="AM4429" s="31"/>
      <c r="AX4429" s="37">
        <f t="shared" si="221"/>
        <v>46015</v>
      </c>
      <c r="AY4429" s="1" t="s">
        <v>1751</v>
      </c>
      <c r="AZ4429" s="183"/>
      <c r="BA4429" s="184"/>
      <c r="BB4429" s="184"/>
      <c r="BC4429" s="184"/>
      <c r="BD4429" s="184"/>
      <c r="BE4429" s="184"/>
      <c r="BF4429" s="184"/>
      <c r="BG4429" s="184"/>
      <c r="BT4429" s="37">
        <f t="shared" si="220"/>
        <v>46036</v>
      </c>
      <c r="BU4429" s="31" t="s">
        <v>1751</v>
      </c>
      <c r="BV4429" s="183"/>
      <c r="BW4429" s="207"/>
      <c r="BX4429" s="184"/>
      <c r="BY4429" s="184"/>
      <c r="BZ4429" s="184"/>
      <c r="CA4429" s="184"/>
      <c r="CB4429" s="184"/>
      <c r="CC4429" s="184"/>
      <c r="CE4429" s="1"/>
      <c r="CF4429" s="1"/>
      <c r="CG4429" s="1"/>
      <c r="CH4429" s="1"/>
      <c r="CI4429" s="1"/>
      <c r="CJ4429" s="1"/>
      <c r="CK4429" s="1"/>
      <c r="CL4429" s="1"/>
      <c r="CM4429" s="1"/>
      <c r="CN4429" s="1"/>
      <c r="CO4429" s="1"/>
    </row>
    <row r="4430" spans="1:93" ht="30" customHeight="1" x14ac:dyDescent="0.2">
      <c r="A4430" s="1">
        <v>4424</v>
      </c>
      <c r="B4430" s="1" t="s">
        <v>1026</v>
      </c>
      <c r="C4430" s="1" t="s">
        <v>1027</v>
      </c>
      <c r="D4430" s="1" t="s">
        <v>1028</v>
      </c>
      <c r="E4430" s="1" t="s">
        <v>1029</v>
      </c>
      <c r="F4430" s="1" t="s">
        <v>74</v>
      </c>
      <c r="G4430" s="1">
        <v>9</v>
      </c>
      <c r="H4430" s="1" t="s">
        <v>341</v>
      </c>
      <c r="I4430" s="1" t="s">
        <v>114</v>
      </c>
      <c r="J4430" s="64">
        <v>415</v>
      </c>
      <c r="K4430" s="76">
        <v>2310868</v>
      </c>
      <c r="L4430" s="29">
        <v>46008</v>
      </c>
      <c r="M4430" s="29" t="s">
        <v>4163</v>
      </c>
      <c r="N4430" s="1" t="s">
        <v>478</v>
      </c>
      <c r="O4430" s="28" t="s">
        <v>225</v>
      </c>
      <c r="P4430" s="1" t="s">
        <v>216</v>
      </c>
      <c r="Q4430" s="76">
        <v>9</v>
      </c>
      <c r="R4430" s="1" t="s">
        <v>537</v>
      </c>
      <c r="T4430" s="1" t="s">
        <v>115</v>
      </c>
      <c r="U4430" s="1"/>
      <c r="V4430" s="1"/>
      <c r="AC4430" s="93">
        <v>19.5</v>
      </c>
      <c r="AD4430" s="69">
        <v>200</v>
      </c>
      <c r="AE4430" s="33" t="s">
        <v>103</v>
      </c>
      <c r="AF4430" s="33" t="s">
        <v>103</v>
      </c>
      <c r="AG4430" s="33"/>
      <c r="AM4430" s="31"/>
      <c r="AX4430" s="37">
        <f t="shared" si="221"/>
        <v>46015</v>
      </c>
      <c r="AY4430" s="1" t="s">
        <v>1751</v>
      </c>
      <c r="AZ4430" s="183"/>
      <c r="BA4430" s="184"/>
      <c r="BB4430" s="184"/>
      <c r="BC4430" s="184"/>
      <c r="BD4430" s="184"/>
      <c r="BE4430" s="184"/>
      <c r="BF4430" s="184"/>
      <c r="BG4430" s="184"/>
      <c r="BT4430" s="37">
        <f t="shared" si="220"/>
        <v>46036</v>
      </c>
      <c r="BU4430" s="31" t="s">
        <v>1751</v>
      </c>
      <c r="BV4430" s="183"/>
      <c r="BW4430" s="207"/>
      <c r="BX4430" s="184"/>
      <c r="BY4430" s="184"/>
      <c r="BZ4430" s="184"/>
      <c r="CA4430" s="184"/>
      <c r="CB4430" s="184"/>
      <c r="CC4430" s="184"/>
      <c r="CE4430" s="1"/>
      <c r="CF4430" s="1"/>
      <c r="CG4430" s="1"/>
      <c r="CH4430" s="1"/>
      <c r="CI4430" s="1"/>
      <c r="CJ4430" s="1"/>
      <c r="CK4430" s="1"/>
      <c r="CL4430" s="1"/>
      <c r="CM4430" s="1"/>
      <c r="CN4430" s="1"/>
      <c r="CO4430" s="1"/>
    </row>
    <row r="4431" spans="1:93" ht="30" customHeight="1" x14ac:dyDescent="0.2">
      <c r="A4431" s="1">
        <v>4425</v>
      </c>
      <c r="B4431" s="1" t="s">
        <v>1026</v>
      </c>
      <c r="C4431" s="1" t="s">
        <v>1027</v>
      </c>
      <c r="D4431" s="1" t="s">
        <v>1028</v>
      </c>
      <c r="E4431" s="1" t="s">
        <v>1029</v>
      </c>
      <c r="F4431" s="1" t="s">
        <v>74</v>
      </c>
      <c r="G4431" s="1">
        <v>9</v>
      </c>
      <c r="H4431" s="1" t="s">
        <v>341</v>
      </c>
      <c r="I4431" s="1" t="s">
        <v>114</v>
      </c>
      <c r="J4431" s="64">
        <v>437</v>
      </c>
      <c r="K4431" s="76">
        <v>2308124</v>
      </c>
      <c r="L4431" s="29">
        <v>46008</v>
      </c>
      <c r="M4431" s="29" t="s">
        <v>4163</v>
      </c>
      <c r="N4431" s="1" t="s">
        <v>478</v>
      </c>
      <c r="O4431" s="28" t="s">
        <v>225</v>
      </c>
      <c r="P4431" s="1" t="s">
        <v>216</v>
      </c>
      <c r="Q4431" s="76">
        <v>9</v>
      </c>
      <c r="R4431" s="1" t="s">
        <v>537</v>
      </c>
      <c r="T4431" s="1" t="s">
        <v>115</v>
      </c>
      <c r="U4431" s="1"/>
      <c r="V4431" s="1"/>
      <c r="AC4431" s="93">
        <v>19</v>
      </c>
      <c r="AD4431" s="69">
        <v>240</v>
      </c>
      <c r="AE4431" s="33" t="s">
        <v>103</v>
      </c>
      <c r="AF4431" s="33" t="s">
        <v>103</v>
      </c>
      <c r="AG4431" s="33"/>
      <c r="AM4431" s="31"/>
      <c r="AX4431" s="37">
        <f t="shared" si="221"/>
        <v>46015</v>
      </c>
      <c r="AY4431" s="1" t="s">
        <v>1751</v>
      </c>
      <c r="AZ4431" s="183"/>
      <c r="BA4431" s="184"/>
      <c r="BB4431" s="184"/>
      <c r="BC4431" s="184"/>
      <c r="BD4431" s="184"/>
      <c r="BE4431" s="184"/>
      <c r="BF4431" s="184"/>
      <c r="BG4431" s="184"/>
      <c r="BT4431" s="37">
        <f t="shared" si="220"/>
        <v>46036</v>
      </c>
      <c r="BU4431" s="31" t="s">
        <v>1751</v>
      </c>
      <c r="BV4431" s="183"/>
      <c r="BW4431" s="207"/>
      <c r="BX4431" s="184"/>
      <c r="BY4431" s="184"/>
      <c r="BZ4431" s="184"/>
      <c r="CA4431" s="184"/>
      <c r="CB4431" s="184"/>
      <c r="CC4431" s="184"/>
      <c r="CE4431" s="1"/>
      <c r="CF4431" s="1"/>
      <c r="CG4431" s="1"/>
      <c r="CH4431" s="1"/>
      <c r="CI4431" s="1"/>
      <c r="CJ4431" s="1"/>
      <c r="CK4431" s="1"/>
      <c r="CL4431" s="1"/>
      <c r="CM4431" s="1"/>
      <c r="CN4431" s="1"/>
      <c r="CO4431" s="1"/>
    </row>
    <row r="4432" spans="1:93" ht="30" customHeight="1" x14ac:dyDescent="0.2">
      <c r="A4432" s="1">
        <v>4426</v>
      </c>
      <c r="B4432" s="1" t="s">
        <v>1026</v>
      </c>
      <c r="C4432" s="1" t="s">
        <v>1027</v>
      </c>
      <c r="D4432" s="1" t="s">
        <v>1028</v>
      </c>
      <c r="E4432" s="1" t="s">
        <v>1029</v>
      </c>
      <c r="F4432" s="1" t="s">
        <v>74</v>
      </c>
      <c r="G4432" s="1">
        <v>9</v>
      </c>
      <c r="H4432" s="1" t="s">
        <v>341</v>
      </c>
      <c r="I4432" s="1" t="s">
        <v>114</v>
      </c>
      <c r="J4432" s="64">
        <v>554</v>
      </c>
      <c r="K4432" s="76">
        <v>2310869</v>
      </c>
      <c r="L4432" s="29">
        <v>46008</v>
      </c>
      <c r="M4432" s="29" t="s">
        <v>4163</v>
      </c>
      <c r="N4432" s="1" t="s">
        <v>478</v>
      </c>
      <c r="O4432" s="28" t="s">
        <v>225</v>
      </c>
      <c r="P4432" s="1" t="s">
        <v>216</v>
      </c>
      <c r="Q4432" s="76">
        <v>12</v>
      </c>
      <c r="R4432" s="1" t="s">
        <v>537</v>
      </c>
      <c r="T4432" s="1" t="s">
        <v>115</v>
      </c>
      <c r="U4432" s="1"/>
      <c r="V4432" s="1"/>
      <c r="AC4432" s="93">
        <v>20</v>
      </c>
      <c r="AD4432" s="69">
        <v>210</v>
      </c>
      <c r="AE4432" s="33" t="s">
        <v>103</v>
      </c>
      <c r="AF4432" s="33" t="s">
        <v>103</v>
      </c>
      <c r="AG4432" s="33"/>
      <c r="AM4432" s="31"/>
      <c r="AX4432" s="37">
        <f t="shared" si="221"/>
        <v>46015</v>
      </c>
      <c r="AY4432" s="1" t="s">
        <v>1751</v>
      </c>
      <c r="AZ4432" s="183"/>
      <c r="BA4432" s="184"/>
      <c r="BB4432" s="184"/>
      <c r="BC4432" s="184"/>
      <c r="BD4432" s="184"/>
      <c r="BE4432" s="184"/>
      <c r="BF4432" s="184"/>
      <c r="BG4432" s="184"/>
      <c r="BT4432" s="37">
        <f t="shared" si="220"/>
        <v>46036</v>
      </c>
      <c r="BU4432" s="31" t="s">
        <v>1751</v>
      </c>
      <c r="BV4432" s="183"/>
      <c r="BW4432" s="207"/>
      <c r="BX4432" s="184"/>
      <c r="BY4432" s="184"/>
      <c r="BZ4432" s="184"/>
      <c r="CA4432" s="184"/>
      <c r="CB4432" s="184"/>
      <c r="CC4432" s="184"/>
      <c r="CE4432" s="1"/>
      <c r="CF4432" s="1"/>
      <c r="CG4432" s="1"/>
      <c r="CH4432" s="1"/>
      <c r="CI4432" s="1"/>
      <c r="CJ4432" s="1"/>
      <c r="CK4432" s="1"/>
      <c r="CL4432" s="1"/>
      <c r="CM4432" s="1"/>
      <c r="CN4432" s="1"/>
      <c r="CO4432" s="1"/>
    </row>
    <row r="4433" spans="1:93" ht="30" customHeight="1" x14ac:dyDescent="0.2">
      <c r="A4433" s="1">
        <v>4427</v>
      </c>
      <c r="B4433" s="1" t="s">
        <v>1026</v>
      </c>
      <c r="C4433" s="1" t="s">
        <v>1027</v>
      </c>
      <c r="D4433" s="1" t="s">
        <v>1028</v>
      </c>
      <c r="E4433" s="1" t="s">
        <v>1029</v>
      </c>
      <c r="F4433" s="1" t="s">
        <v>74</v>
      </c>
      <c r="G4433" s="1">
        <v>9</v>
      </c>
      <c r="H4433" s="1" t="s">
        <v>341</v>
      </c>
      <c r="I4433" s="1" t="s">
        <v>114</v>
      </c>
      <c r="J4433" s="64">
        <v>558</v>
      </c>
      <c r="K4433" s="76">
        <v>2308125</v>
      </c>
      <c r="L4433" s="29">
        <v>46008</v>
      </c>
      <c r="M4433" s="29" t="s">
        <v>4163</v>
      </c>
      <c r="N4433" s="1" t="s">
        <v>478</v>
      </c>
      <c r="O4433" s="28" t="s">
        <v>225</v>
      </c>
      <c r="P4433" s="1" t="s">
        <v>216</v>
      </c>
      <c r="Q4433" s="76">
        <v>12</v>
      </c>
      <c r="R4433" s="1" t="s">
        <v>537</v>
      </c>
      <c r="T4433" s="1" t="s">
        <v>115</v>
      </c>
      <c r="U4433" s="1"/>
      <c r="V4433" s="1"/>
      <c r="AC4433" s="93">
        <v>20.5</v>
      </c>
      <c r="AD4433" s="69">
        <v>200</v>
      </c>
      <c r="AE4433" s="33" t="s">
        <v>103</v>
      </c>
      <c r="AF4433" s="33" t="s">
        <v>103</v>
      </c>
      <c r="AG4433" s="33"/>
      <c r="AM4433" s="31"/>
      <c r="AX4433" s="37">
        <f t="shared" si="221"/>
        <v>46015</v>
      </c>
      <c r="AY4433" s="1" t="s">
        <v>1751</v>
      </c>
      <c r="AZ4433" s="183"/>
      <c r="BA4433" s="184"/>
      <c r="BB4433" s="184"/>
      <c r="BC4433" s="184"/>
      <c r="BD4433" s="184"/>
      <c r="BE4433" s="184"/>
      <c r="BF4433" s="184"/>
      <c r="BG4433" s="184"/>
      <c r="BT4433" s="37">
        <f t="shared" si="220"/>
        <v>46036</v>
      </c>
      <c r="BU4433" s="31" t="s">
        <v>1751</v>
      </c>
      <c r="BV4433" s="183"/>
      <c r="BW4433" s="207"/>
      <c r="BX4433" s="184"/>
      <c r="BY4433" s="184"/>
      <c r="BZ4433" s="184"/>
      <c r="CA4433" s="184"/>
      <c r="CB4433" s="184"/>
      <c r="CC4433" s="184"/>
      <c r="CE4433" s="1"/>
      <c r="CF4433" s="1"/>
      <c r="CG4433" s="1"/>
      <c r="CH4433" s="1"/>
      <c r="CI4433" s="1"/>
      <c r="CJ4433" s="1"/>
      <c r="CK4433" s="1"/>
      <c r="CL4433" s="1"/>
      <c r="CM4433" s="1"/>
      <c r="CN4433" s="1"/>
      <c r="CO4433" s="1"/>
    </row>
    <row r="4434" spans="1:93" ht="30" customHeight="1" x14ac:dyDescent="0.2">
      <c r="A4434" s="1">
        <v>4428</v>
      </c>
      <c r="B4434" s="1" t="s">
        <v>1026</v>
      </c>
      <c r="C4434" s="1" t="s">
        <v>1027</v>
      </c>
      <c r="D4434" s="1" t="s">
        <v>1028</v>
      </c>
      <c r="E4434" s="1" t="s">
        <v>1029</v>
      </c>
      <c r="F4434" s="1" t="s">
        <v>74</v>
      </c>
      <c r="G4434" s="1">
        <v>9</v>
      </c>
      <c r="H4434" s="1" t="s">
        <v>341</v>
      </c>
      <c r="I4434" s="1" t="s">
        <v>114</v>
      </c>
      <c r="J4434" s="64">
        <v>551</v>
      </c>
      <c r="K4434" s="76">
        <v>2310870</v>
      </c>
      <c r="L4434" s="29">
        <v>46008</v>
      </c>
      <c r="M4434" s="29" t="s">
        <v>4163</v>
      </c>
      <c r="N4434" s="1" t="s">
        <v>478</v>
      </c>
      <c r="O4434" s="28" t="s">
        <v>225</v>
      </c>
      <c r="P4434" s="1" t="s">
        <v>216</v>
      </c>
      <c r="Q4434" s="76">
        <v>12</v>
      </c>
      <c r="R4434" s="1" t="s">
        <v>537</v>
      </c>
      <c r="S4434" s="1">
        <v>6</v>
      </c>
      <c r="T4434" s="1" t="s">
        <v>115</v>
      </c>
      <c r="U4434" s="1"/>
      <c r="V4434" s="1"/>
      <c r="AC4434" s="93">
        <v>19</v>
      </c>
      <c r="AD4434" s="69">
        <v>230</v>
      </c>
      <c r="AE4434" s="33" t="s">
        <v>103</v>
      </c>
      <c r="AF4434" s="33" t="s">
        <v>103</v>
      </c>
      <c r="AG4434" s="33"/>
      <c r="AM4434" s="31"/>
      <c r="AX4434" s="37">
        <f t="shared" si="221"/>
        <v>46015</v>
      </c>
      <c r="AY4434" s="1" t="s">
        <v>1751</v>
      </c>
      <c r="AZ4434" s="183"/>
      <c r="BA4434" s="184"/>
      <c r="BB4434" s="184"/>
      <c r="BC4434" s="184"/>
      <c r="BD4434" s="184"/>
      <c r="BE4434" s="184"/>
      <c r="BF4434" s="184"/>
      <c r="BG4434" s="184"/>
      <c r="BT4434" s="37">
        <f t="shared" si="220"/>
        <v>46036</v>
      </c>
      <c r="BU4434" s="31" t="s">
        <v>1751</v>
      </c>
      <c r="BV4434" s="183"/>
      <c r="BW4434" s="207"/>
      <c r="BX4434" s="184"/>
      <c r="BY4434" s="184"/>
      <c r="BZ4434" s="184"/>
      <c r="CA4434" s="184"/>
      <c r="CB4434" s="184"/>
      <c r="CC4434" s="184"/>
      <c r="CE4434" s="1"/>
      <c r="CF4434" s="1"/>
      <c r="CG4434" s="1"/>
      <c r="CH4434" s="1"/>
      <c r="CI4434" s="1"/>
      <c r="CJ4434" s="1"/>
      <c r="CK4434" s="1"/>
      <c r="CL4434" s="1"/>
      <c r="CM4434" s="1"/>
      <c r="CN4434" s="1"/>
      <c r="CO4434" s="1"/>
    </row>
    <row r="4435" spans="1:93" ht="30" customHeight="1" x14ac:dyDescent="0.2">
      <c r="A4435" s="1">
        <v>4429</v>
      </c>
      <c r="B4435" s="1" t="s">
        <v>1026</v>
      </c>
      <c r="C4435" s="1" t="s">
        <v>1027</v>
      </c>
      <c r="D4435" s="1" t="s">
        <v>1028</v>
      </c>
      <c r="E4435" s="1" t="s">
        <v>1029</v>
      </c>
      <c r="F4435" s="1" t="s">
        <v>74</v>
      </c>
      <c r="G4435" s="1">
        <v>9</v>
      </c>
      <c r="H4435" s="1" t="s">
        <v>341</v>
      </c>
      <c r="I4435" s="1" t="s">
        <v>114</v>
      </c>
      <c r="J4435" s="64">
        <v>407</v>
      </c>
      <c r="K4435" s="76">
        <v>2308126</v>
      </c>
      <c r="L4435" s="29">
        <v>46008</v>
      </c>
      <c r="M4435" s="29" t="s">
        <v>4163</v>
      </c>
      <c r="N4435" s="1" t="s">
        <v>478</v>
      </c>
      <c r="O4435" s="28" t="s">
        <v>225</v>
      </c>
      <c r="P4435" s="1" t="s">
        <v>216</v>
      </c>
      <c r="Q4435" s="76">
        <v>9</v>
      </c>
      <c r="R4435" s="1" t="s">
        <v>537</v>
      </c>
      <c r="T4435" s="1" t="s">
        <v>115</v>
      </c>
      <c r="U4435" s="1"/>
      <c r="V4435" s="1"/>
      <c r="AC4435" s="93">
        <v>21</v>
      </c>
      <c r="AD4435" s="69">
        <v>220</v>
      </c>
      <c r="AE4435" s="33" t="s">
        <v>103</v>
      </c>
      <c r="AF4435" s="33" t="s">
        <v>103</v>
      </c>
      <c r="AG4435" s="33"/>
      <c r="AM4435" s="31"/>
      <c r="AX4435" s="37">
        <f t="shared" si="221"/>
        <v>46015</v>
      </c>
      <c r="AY4435" s="1" t="s">
        <v>1751</v>
      </c>
      <c r="AZ4435" s="183"/>
      <c r="BA4435" s="184"/>
      <c r="BB4435" s="184"/>
      <c r="BC4435" s="184"/>
      <c r="BD4435" s="184"/>
      <c r="BE4435" s="184"/>
      <c r="BF4435" s="184"/>
      <c r="BG4435" s="184"/>
      <c r="BT4435" s="37">
        <f t="shared" si="220"/>
        <v>46036</v>
      </c>
      <c r="BU4435" s="31" t="s">
        <v>1751</v>
      </c>
      <c r="BV4435" s="183"/>
      <c r="BW4435" s="207"/>
      <c r="BX4435" s="184"/>
      <c r="BY4435" s="184"/>
      <c r="BZ4435" s="184"/>
      <c r="CA4435" s="184"/>
      <c r="CB4435" s="184"/>
      <c r="CC4435" s="184"/>
      <c r="CE4435" s="1"/>
      <c r="CF4435" s="1"/>
      <c r="CG4435" s="1"/>
      <c r="CH4435" s="1"/>
      <c r="CI4435" s="1"/>
      <c r="CJ4435" s="1"/>
      <c r="CK4435" s="1"/>
      <c r="CL4435" s="1"/>
      <c r="CM4435" s="1"/>
      <c r="CN4435" s="1"/>
      <c r="CO4435" s="1"/>
    </row>
    <row r="4436" spans="1:93" ht="30" customHeight="1" x14ac:dyDescent="0.2">
      <c r="A4436" s="1">
        <v>4430</v>
      </c>
      <c r="B4436" s="1" t="s">
        <v>1026</v>
      </c>
      <c r="C4436" s="1" t="s">
        <v>1027</v>
      </c>
      <c r="D4436" s="1" t="s">
        <v>1028</v>
      </c>
      <c r="E4436" s="1" t="s">
        <v>1029</v>
      </c>
      <c r="F4436" s="1" t="s">
        <v>74</v>
      </c>
      <c r="G4436" s="1">
        <v>9</v>
      </c>
      <c r="H4436" s="1" t="s">
        <v>341</v>
      </c>
      <c r="I4436" s="1" t="s">
        <v>114</v>
      </c>
      <c r="J4436" s="64">
        <v>438</v>
      </c>
      <c r="K4436" s="76">
        <v>2310871</v>
      </c>
      <c r="L4436" s="29">
        <v>46008</v>
      </c>
      <c r="M4436" s="29" t="s">
        <v>4163</v>
      </c>
      <c r="N4436" s="1" t="s">
        <v>478</v>
      </c>
      <c r="O4436" s="28" t="s">
        <v>225</v>
      </c>
      <c r="P4436" s="1" t="s">
        <v>216</v>
      </c>
      <c r="Q4436" s="76">
        <v>9</v>
      </c>
      <c r="R4436" s="1" t="s">
        <v>537</v>
      </c>
      <c r="T4436" s="1" t="s">
        <v>115</v>
      </c>
      <c r="U4436" s="1"/>
      <c r="V4436" s="1"/>
      <c r="AC4436" s="93">
        <v>19.5</v>
      </c>
      <c r="AD4436" s="69">
        <v>200</v>
      </c>
      <c r="AE4436" s="33" t="s">
        <v>103</v>
      </c>
      <c r="AF4436" s="33" t="s">
        <v>103</v>
      </c>
      <c r="AG4436" s="33"/>
      <c r="AM4436" s="31"/>
      <c r="AX4436" s="37">
        <f t="shared" si="221"/>
        <v>46015</v>
      </c>
      <c r="AY4436" s="1" t="s">
        <v>1751</v>
      </c>
      <c r="AZ4436" s="183"/>
      <c r="BA4436" s="184"/>
      <c r="BB4436" s="184"/>
      <c r="BC4436" s="184"/>
      <c r="BD4436" s="184"/>
      <c r="BE4436" s="184"/>
      <c r="BF4436" s="184"/>
      <c r="BG4436" s="184"/>
      <c r="BT4436" s="37">
        <f t="shared" si="220"/>
        <v>46036</v>
      </c>
      <c r="BU4436" s="31" t="s">
        <v>1751</v>
      </c>
      <c r="BV4436" s="183"/>
      <c r="BW4436" s="207"/>
      <c r="BX4436" s="184"/>
      <c r="BY4436" s="184"/>
      <c r="BZ4436" s="184"/>
      <c r="CA4436" s="184"/>
      <c r="CB4436" s="184"/>
      <c r="CC4436" s="184"/>
      <c r="CE4436" s="1"/>
      <c r="CF4436" s="1"/>
      <c r="CG4436" s="1"/>
      <c r="CH4436" s="1"/>
      <c r="CI4436" s="1"/>
      <c r="CJ4436" s="1"/>
      <c r="CK4436" s="1"/>
      <c r="CL4436" s="1"/>
      <c r="CM4436" s="1"/>
      <c r="CN4436" s="1"/>
      <c r="CO4436" s="1"/>
    </row>
    <row r="4437" spans="1:93" ht="30" customHeight="1" x14ac:dyDescent="0.2">
      <c r="A4437" s="1">
        <v>4431</v>
      </c>
      <c r="B4437" s="1" t="s">
        <v>1026</v>
      </c>
      <c r="C4437" s="1" t="s">
        <v>1027</v>
      </c>
      <c r="D4437" s="1" t="s">
        <v>1028</v>
      </c>
      <c r="E4437" s="1" t="s">
        <v>1029</v>
      </c>
      <c r="F4437" s="1" t="s">
        <v>74</v>
      </c>
      <c r="G4437" s="1">
        <v>9</v>
      </c>
      <c r="H4437" s="1" t="s">
        <v>341</v>
      </c>
      <c r="I4437" s="1" t="s">
        <v>114</v>
      </c>
      <c r="J4437" s="64">
        <v>303</v>
      </c>
      <c r="K4437" s="76">
        <v>2308127</v>
      </c>
      <c r="L4437" s="29">
        <v>46008</v>
      </c>
      <c r="M4437" s="29" t="s">
        <v>4163</v>
      </c>
      <c r="N4437" s="1" t="s">
        <v>478</v>
      </c>
      <c r="O4437" s="28" t="s">
        <v>225</v>
      </c>
      <c r="P4437" s="1" t="s">
        <v>216</v>
      </c>
      <c r="Q4437" s="76">
        <v>8</v>
      </c>
      <c r="R4437" s="1" t="s">
        <v>537</v>
      </c>
      <c r="T4437" s="1" t="s">
        <v>115</v>
      </c>
      <c r="U4437" s="1"/>
      <c r="V4437" s="1"/>
      <c r="AC4437" s="93">
        <v>20</v>
      </c>
      <c r="AD4437" s="69">
        <v>230</v>
      </c>
      <c r="AE4437" s="33" t="s">
        <v>103</v>
      </c>
      <c r="AF4437" s="33" t="s">
        <v>103</v>
      </c>
      <c r="AG4437" s="33"/>
      <c r="AM4437" s="31"/>
      <c r="AX4437" s="37">
        <f t="shared" si="221"/>
        <v>46015</v>
      </c>
      <c r="AY4437" s="1" t="s">
        <v>1751</v>
      </c>
      <c r="AZ4437" s="183"/>
      <c r="BA4437" s="184"/>
      <c r="BB4437" s="184"/>
      <c r="BC4437" s="184"/>
      <c r="BD4437" s="184"/>
      <c r="BE4437" s="184"/>
      <c r="BF4437" s="184"/>
      <c r="BG4437" s="184"/>
      <c r="BT4437" s="37">
        <f t="shared" si="220"/>
        <v>46036</v>
      </c>
      <c r="BU4437" s="31" t="s">
        <v>1751</v>
      </c>
      <c r="BV4437" s="183"/>
      <c r="BW4437" s="207"/>
      <c r="BX4437" s="184"/>
      <c r="BY4437" s="184"/>
      <c r="BZ4437" s="184"/>
      <c r="CA4437" s="184"/>
      <c r="CB4437" s="184"/>
      <c r="CC4437" s="184"/>
      <c r="CE4437" s="1"/>
      <c r="CF4437" s="1"/>
      <c r="CG4437" s="1"/>
      <c r="CH4437" s="1"/>
      <c r="CI4437" s="1"/>
      <c r="CJ4437" s="1"/>
      <c r="CK4437" s="1"/>
      <c r="CL4437" s="1"/>
      <c r="CM4437" s="1"/>
      <c r="CN4437" s="1"/>
      <c r="CO4437" s="1"/>
    </row>
    <row r="4438" spans="1:93" ht="30" customHeight="1" x14ac:dyDescent="0.2">
      <c r="A4438" s="1">
        <v>4432</v>
      </c>
      <c r="B4438" s="1" t="s">
        <v>1026</v>
      </c>
      <c r="C4438" s="1" t="s">
        <v>1027</v>
      </c>
      <c r="D4438" s="1" t="s">
        <v>1028</v>
      </c>
      <c r="E4438" s="1" t="s">
        <v>1029</v>
      </c>
      <c r="F4438" s="1" t="s">
        <v>74</v>
      </c>
      <c r="G4438" s="1">
        <v>9</v>
      </c>
      <c r="H4438" s="1" t="s">
        <v>341</v>
      </c>
      <c r="I4438" s="1" t="s">
        <v>114</v>
      </c>
      <c r="J4438" s="64">
        <v>302</v>
      </c>
      <c r="K4438" s="76">
        <v>2310872</v>
      </c>
      <c r="L4438" s="29">
        <v>46008</v>
      </c>
      <c r="M4438" s="29" t="s">
        <v>4163</v>
      </c>
      <c r="N4438" s="1" t="s">
        <v>478</v>
      </c>
      <c r="O4438" s="28" t="s">
        <v>225</v>
      </c>
      <c r="P4438" s="1" t="s">
        <v>216</v>
      </c>
      <c r="Q4438" s="76">
        <v>8</v>
      </c>
      <c r="R4438" s="1" t="s">
        <v>537</v>
      </c>
      <c r="T4438" s="1" t="s">
        <v>115</v>
      </c>
      <c r="U4438" s="1"/>
      <c r="V4438" s="1"/>
      <c r="AC4438" s="93">
        <v>21</v>
      </c>
      <c r="AD4438" s="69">
        <v>200</v>
      </c>
      <c r="AE4438" s="33" t="s">
        <v>103</v>
      </c>
      <c r="AF4438" s="33" t="s">
        <v>103</v>
      </c>
      <c r="AG4438" s="33"/>
      <c r="AM4438" s="31"/>
      <c r="AX4438" s="37">
        <f t="shared" si="221"/>
        <v>46015</v>
      </c>
      <c r="AY4438" s="1" t="s">
        <v>1751</v>
      </c>
      <c r="AZ4438" s="183"/>
      <c r="BA4438" s="184"/>
      <c r="BB4438" s="184"/>
      <c r="BC4438" s="184"/>
      <c r="BD4438" s="184"/>
      <c r="BE4438" s="184"/>
      <c r="BF4438" s="184"/>
      <c r="BG4438" s="184"/>
      <c r="BT4438" s="37">
        <f t="shared" si="220"/>
        <v>46036</v>
      </c>
      <c r="BU4438" s="31" t="s">
        <v>1751</v>
      </c>
      <c r="BV4438" s="183"/>
      <c r="BW4438" s="207"/>
      <c r="BX4438" s="184"/>
      <c r="BY4438" s="184"/>
      <c r="BZ4438" s="184"/>
      <c r="CA4438" s="184"/>
      <c r="CB4438" s="184"/>
      <c r="CC4438" s="184"/>
      <c r="CE4438" s="1"/>
      <c r="CF4438" s="1"/>
      <c r="CG4438" s="1"/>
      <c r="CH4438" s="1"/>
      <c r="CI4438" s="1"/>
      <c r="CJ4438" s="1"/>
      <c r="CK4438" s="1"/>
      <c r="CL4438" s="1"/>
      <c r="CM4438" s="1"/>
      <c r="CN4438" s="1"/>
      <c r="CO4438" s="1"/>
    </row>
    <row r="4439" spans="1:93" ht="30" customHeight="1" x14ac:dyDescent="0.2">
      <c r="A4439" s="1">
        <v>4433</v>
      </c>
      <c r="B4439" s="1" t="s">
        <v>1026</v>
      </c>
      <c r="C4439" s="1" t="s">
        <v>1027</v>
      </c>
      <c r="D4439" s="1" t="s">
        <v>1028</v>
      </c>
      <c r="E4439" s="1" t="s">
        <v>1029</v>
      </c>
      <c r="F4439" s="1" t="s">
        <v>74</v>
      </c>
      <c r="G4439" s="1">
        <v>9</v>
      </c>
      <c r="H4439" s="1" t="s">
        <v>341</v>
      </c>
      <c r="I4439" s="1" t="s">
        <v>114</v>
      </c>
      <c r="J4439" s="64">
        <v>406</v>
      </c>
      <c r="K4439" s="76">
        <v>2308128</v>
      </c>
      <c r="L4439" s="29">
        <v>46008</v>
      </c>
      <c r="M4439" s="29" t="s">
        <v>4163</v>
      </c>
      <c r="N4439" s="1" t="s">
        <v>478</v>
      </c>
      <c r="O4439" s="28" t="s">
        <v>225</v>
      </c>
      <c r="P4439" s="1" t="s">
        <v>216</v>
      </c>
      <c r="Q4439" s="76">
        <v>9</v>
      </c>
      <c r="R4439" s="1" t="s">
        <v>537</v>
      </c>
      <c r="T4439" s="1" t="s">
        <v>115</v>
      </c>
      <c r="U4439" s="1"/>
      <c r="V4439" s="1"/>
      <c r="AC4439" s="93">
        <v>19.5</v>
      </c>
      <c r="AD4439" s="69">
        <v>190</v>
      </c>
      <c r="AE4439" s="33" t="s">
        <v>103</v>
      </c>
      <c r="AF4439" s="33" t="s">
        <v>103</v>
      </c>
      <c r="AG4439" s="33"/>
      <c r="AM4439" s="31"/>
      <c r="AX4439" s="37">
        <f t="shared" si="221"/>
        <v>46015</v>
      </c>
      <c r="AY4439" s="1" t="s">
        <v>1751</v>
      </c>
      <c r="AZ4439" s="183"/>
      <c r="BA4439" s="184"/>
      <c r="BB4439" s="184"/>
      <c r="BC4439" s="184"/>
      <c r="BD4439" s="184"/>
      <c r="BE4439" s="184"/>
      <c r="BF4439" s="184"/>
      <c r="BG4439" s="184"/>
      <c r="BT4439" s="37">
        <f t="shared" si="220"/>
        <v>46036</v>
      </c>
      <c r="BU4439" s="31" t="s">
        <v>1751</v>
      </c>
      <c r="BV4439" s="183"/>
      <c r="BW4439" s="207"/>
      <c r="BX4439" s="184"/>
      <c r="BY4439" s="184"/>
      <c r="BZ4439" s="184"/>
      <c r="CA4439" s="184"/>
      <c r="CB4439" s="184"/>
      <c r="CC4439" s="184"/>
      <c r="CE4439" s="1"/>
      <c r="CF4439" s="1"/>
      <c r="CG4439" s="1"/>
      <c r="CH4439" s="1"/>
      <c r="CI4439" s="1"/>
      <c r="CJ4439" s="1"/>
      <c r="CK4439" s="1"/>
      <c r="CL4439" s="1"/>
      <c r="CM4439" s="1"/>
      <c r="CN4439" s="1"/>
      <c r="CO4439" s="1"/>
    </row>
    <row r="4440" spans="1:93" ht="30" customHeight="1" x14ac:dyDescent="0.2">
      <c r="A4440" s="1">
        <v>4434</v>
      </c>
      <c r="B4440" s="1" t="s">
        <v>1026</v>
      </c>
      <c r="C4440" s="1" t="s">
        <v>1027</v>
      </c>
      <c r="D4440" s="1" t="s">
        <v>1028</v>
      </c>
      <c r="E4440" s="1" t="s">
        <v>1029</v>
      </c>
      <c r="F4440" s="1" t="s">
        <v>74</v>
      </c>
      <c r="G4440" s="1">
        <v>9</v>
      </c>
      <c r="H4440" s="1" t="s">
        <v>341</v>
      </c>
      <c r="I4440" s="1" t="s">
        <v>114</v>
      </c>
      <c r="J4440" s="64">
        <v>390</v>
      </c>
      <c r="K4440" s="76">
        <v>2310873</v>
      </c>
      <c r="L4440" s="29">
        <v>46008</v>
      </c>
      <c r="M4440" s="29" t="s">
        <v>4163</v>
      </c>
      <c r="N4440" s="1" t="s">
        <v>478</v>
      </c>
      <c r="O4440" s="28" t="s">
        <v>225</v>
      </c>
      <c r="P4440" s="1" t="s">
        <v>216</v>
      </c>
      <c r="Q4440" s="76">
        <v>9</v>
      </c>
      <c r="R4440" s="1" t="s">
        <v>537</v>
      </c>
      <c r="T4440" s="1" t="s">
        <v>115</v>
      </c>
      <c r="U4440" s="1"/>
      <c r="V4440" s="1"/>
      <c r="AC4440" s="93">
        <v>20</v>
      </c>
      <c r="AD4440" s="69">
        <v>240</v>
      </c>
      <c r="AE4440" s="33" t="s">
        <v>103</v>
      </c>
      <c r="AF4440" s="33" t="s">
        <v>103</v>
      </c>
      <c r="AG4440" s="33"/>
      <c r="AM4440" s="31"/>
      <c r="AX4440" s="37">
        <f t="shared" si="221"/>
        <v>46015</v>
      </c>
      <c r="AY4440" s="1" t="s">
        <v>1751</v>
      </c>
      <c r="AZ4440" s="183"/>
      <c r="BA4440" s="184"/>
      <c r="BB4440" s="184"/>
      <c r="BC4440" s="184"/>
      <c r="BD4440" s="184"/>
      <c r="BE4440" s="184"/>
      <c r="BF4440" s="184"/>
      <c r="BG4440" s="184"/>
      <c r="BT4440" s="37">
        <f t="shared" si="220"/>
        <v>46036</v>
      </c>
      <c r="BU4440" s="31" t="s">
        <v>1751</v>
      </c>
      <c r="BV4440" s="183"/>
      <c r="BW4440" s="207"/>
      <c r="BX4440" s="184"/>
      <c r="BY4440" s="184"/>
      <c r="BZ4440" s="184"/>
      <c r="CA4440" s="184"/>
      <c r="CB4440" s="184"/>
      <c r="CC4440" s="184"/>
      <c r="CE4440" s="1"/>
      <c r="CF4440" s="1"/>
      <c r="CG4440" s="1"/>
      <c r="CH4440" s="1"/>
      <c r="CI4440" s="1"/>
      <c r="CJ4440" s="1"/>
      <c r="CK4440" s="1"/>
      <c r="CL4440" s="1"/>
      <c r="CM4440" s="1"/>
      <c r="CN4440" s="1"/>
      <c r="CO4440" s="1"/>
    </row>
    <row r="4441" spans="1:93" ht="30" customHeight="1" x14ac:dyDescent="0.2">
      <c r="A4441" s="1">
        <v>4435</v>
      </c>
      <c r="B4441" s="1" t="s">
        <v>1026</v>
      </c>
      <c r="C4441" s="1" t="s">
        <v>1027</v>
      </c>
      <c r="D4441" s="1" t="s">
        <v>1028</v>
      </c>
      <c r="E4441" s="1" t="s">
        <v>1029</v>
      </c>
      <c r="F4441" s="1" t="s">
        <v>74</v>
      </c>
      <c r="G4441" s="1">
        <v>9</v>
      </c>
      <c r="H4441" s="1" t="s">
        <v>341</v>
      </c>
      <c r="I4441" s="1" t="s">
        <v>114</v>
      </c>
      <c r="J4441" s="64">
        <v>391</v>
      </c>
      <c r="K4441" s="76">
        <v>2308129</v>
      </c>
      <c r="L4441" s="29">
        <v>46008</v>
      </c>
      <c r="M4441" s="29" t="s">
        <v>4163</v>
      </c>
      <c r="N4441" s="1" t="s">
        <v>478</v>
      </c>
      <c r="O4441" s="28" t="s">
        <v>225</v>
      </c>
      <c r="P4441" s="1" t="s">
        <v>216</v>
      </c>
      <c r="Q4441" s="76">
        <v>9</v>
      </c>
      <c r="R4441" s="1" t="s">
        <v>537</v>
      </c>
      <c r="T4441" s="1" t="s">
        <v>115</v>
      </c>
      <c r="U4441" s="1"/>
      <c r="V4441" s="1"/>
      <c r="AC4441" s="93">
        <v>21</v>
      </c>
      <c r="AD4441" s="69">
        <v>220</v>
      </c>
      <c r="AE4441" s="33" t="s">
        <v>103</v>
      </c>
      <c r="AF4441" s="33" t="s">
        <v>103</v>
      </c>
      <c r="AG4441" s="33"/>
      <c r="AM4441" s="31"/>
      <c r="AX4441" s="37">
        <f t="shared" si="221"/>
        <v>46015</v>
      </c>
      <c r="AY4441" s="1" t="s">
        <v>1751</v>
      </c>
      <c r="AZ4441" s="183"/>
      <c r="BA4441" s="184"/>
      <c r="BB4441" s="184"/>
      <c r="BC4441" s="184"/>
      <c r="BD4441" s="184"/>
      <c r="BE4441" s="184"/>
      <c r="BF4441" s="184"/>
      <c r="BG4441" s="184"/>
      <c r="BT4441" s="37">
        <f t="shared" si="220"/>
        <v>46036</v>
      </c>
      <c r="BU4441" s="31" t="s">
        <v>1751</v>
      </c>
      <c r="BV4441" s="183"/>
      <c r="BW4441" s="207"/>
      <c r="BX4441" s="184"/>
      <c r="BY4441" s="184"/>
      <c r="BZ4441" s="184"/>
      <c r="CA4441" s="184"/>
      <c r="CB4441" s="184"/>
      <c r="CC4441" s="184"/>
      <c r="CE4441" s="1"/>
      <c r="CF4441" s="1"/>
      <c r="CG4441" s="1"/>
      <c r="CH4441" s="1"/>
      <c r="CI4441" s="1"/>
      <c r="CJ4441" s="1"/>
      <c r="CK4441" s="1"/>
      <c r="CL4441" s="1"/>
      <c r="CM4441" s="1"/>
      <c r="CN4441" s="1"/>
      <c r="CO4441" s="1"/>
    </row>
    <row r="4442" spans="1:93" ht="30" customHeight="1" x14ac:dyDescent="0.2">
      <c r="A4442" s="1">
        <v>4436</v>
      </c>
      <c r="B4442" s="1" t="s">
        <v>1026</v>
      </c>
      <c r="C4442" s="1" t="s">
        <v>1027</v>
      </c>
      <c r="D4442" s="1" t="s">
        <v>1028</v>
      </c>
      <c r="E4442" s="1" t="s">
        <v>1029</v>
      </c>
      <c r="F4442" s="1" t="s">
        <v>74</v>
      </c>
      <c r="G4442" s="1">
        <v>9</v>
      </c>
      <c r="H4442" s="1" t="s">
        <v>341</v>
      </c>
      <c r="I4442" s="1" t="s">
        <v>114</v>
      </c>
      <c r="J4442" s="64">
        <v>287</v>
      </c>
      <c r="K4442" s="76">
        <v>2310874</v>
      </c>
      <c r="L4442" s="29">
        <v>46008</v>
      </c>
      <c r="M4442" s="29" t="s">
        <v>4163</v>
      </c>
      <c r="N4442" s="1" t="s">
        <v>478</v>
      </c>
      <c r="O4442" s="28" t="s">
        <v>225</v>
      </c>
      <c r="P4442" s="1" t="s">
        <v>216</v>
      </c>
      <c r="Q4442" s="76">
        <v>8</v>
      </c>
      <c r="R4442" s="1" t="s">
        <v>537</v>
      </c>
      <c r="T4442" s="1" t="s">
        <v>115</v>
      </c>
      <c r="U4442" s="1"/>
      <c r="V4442" s="1"/>
      <c r="AC4442" s="93">
        <v>20.5</v>
      </c>
      <c r="AD4442" s="69">
        <v>230</v>
      </c>
      <c r="AE4442" s="33" t="s">
        <v>103</v>
      </c>
      <c r="AF4442" s="33" t="s">
        <v>103</v>
      </c>
      <c r="AG4442" s="33"/>
      <c r="AM4442" s="31"/>
      <c r="AX4442" s="37">
        <f t="shared" si="221"/>
        <v>46015</v>
      </c>
      <c r="AY4442" s="1" t="s">
        <v>1751</v>
      </c>
      <c r="AZ4442" s="183"/>
      <c r="BA4442" s="184"/>
      <c r="BB4442" s="184"/>
      <c r="BC4442" s="184"/>
      <c r="BD4442" s="184"/>
      <c r="BE4442" s="184"/>
      <c r="BF4442" s="184"/>
      <c r="BG4442" s="184"/>
      <c r="BT4442" s="37">
        <f t="shared" si="220"/>
        <v>46036</v>
      </c>
      <c r="BU4442" s="31" t="s">
        <v>1751</v>
      </c>
      <c r="BV4442" s="183"/>
      <c r="BW4442" s="207"/>
      <c r="BX4442" s="184"/>
      <c r="BY4442" s="184"/>
      <c r="BZ4442" s="184"/>
      <c r="CA4442" s="184"/>
      <c r="CB4442" s="184"/>
      <c r="CC4442" s="184"/>
      <c r="CE4442" s="1"/>
      <c r="CF4442" s="1"/>
      <c r="CG4442" s="1"/>
      <c r="CH4442" s="1"/>
      <c r="CI4442" s="1"/>
      <c r="CJ4442" s="1"/>
      <c r="CK4442" s="1"/>
      <c r="CL4442" s="1"/>
      <c r="CM4442" s="1"/>
      <c r="CN4442" s="1"/>
      <c r="CO4442" s="1"/>
    </row>
    <row r="4443" spans="1:93" ht="30" customHeight="1" x14ac:dyDescent="0.2">
      <c r="A4443" s="1">
        <v>4437</v>
      </c>
      <c r="B4443" s="1" t="s">
        <v>1026</v>
      </c>
      <c r="C4443" s="1" t="s">
        <v>1027</v>
      </c>
      <c r="D4443" s="1" t="s">
        <v>1028</v>
      </c>
      <c r="E4443" s="1" t="s">
        <v>1029</v>
      </c>
      <c r="F4443" s="1" t="s">
        <v>74</v>
      </c>
      <c r="G4443" s="1">
        <v>9</v>
      </c>
      <c r="H4443" s="1" t="s">
        <v>341</v>
      </c>
      <c r="I4443" s="1" t="s">
        <v>114</v>
      </c>
      <c r="J4443" s="64">
        <v>553</v>
      </c>
      <c r="K4443" s="76">
        <v>2308130</v>
      </c>
      <c r="L4443" s="29">
        <v>46008</v>
      </c>
      <c r="M4443" s="29" t="s">
        <v>4163</v>
      </c>
      <c r="N4443" s="1" t="s">
        <v>478</v>
      </c>
      <c r="O4443" s="28" t="s">
        <v>225</v>
      </c>
      <c r="P4443" s="1" t="s">
        <v>216</v>
      </c>
      <c r="Q4443" s="76">
        <v>12</v>
      </c>
      <c r="R4443" s="1" t="s">
        <v>537</v>
      </c>
      <c r="T4443" s="1" t="s">
        <v>115</v>
      </c>
      <c r="U4443" s="1"/>
      <c r="V4443" s="1"/>
      <c r="AC4443" s="93">
        <v>21</v>
      </c>
      <c r="AD4443" s="69">
        <v>200</v>
      </c>
      <c r="AE4443" s="33" t="s">
        <v>103</v>
      </c>
      <c r="AF4443" s="33" t="s">
        <v>103</v>
      </c>
      <c r="AG4443" s="33"/>
      <c r="AM4443" s="31"/>
      <c r="AX4443" s="37">
        <f t="shared" si="221"/>
        <v>46015</v>
      </c>
      <c r="AY4443" s="1" t="s">
        <v>1751</v>
      </c>
      <c r="AZ4443" s="183"/>
      <c r="BA4443" s="184"/>
      <c r="BB4443" s="184"/>
      <c r="BC4443" s="184"/>
      <c r="BD4443" s="184"/>
      <c r="BE4443" s="184"/>
      <c r="BF4443" s="184"/>
      <c r="BG4443" s="184"/>
      <c r="BT4443" s="37">
        <f t="shared" si="220"/>
        <v>46036</v>
      </c>
      <c r="BU4443" s="31" t="s">
        <v>1751</v>
      </c>
      <c r="BV4443" s="183"/>
      <c r="BW4443" s="207"/>
      <c r="BX4443" s="184"/>
      <c r="BY4443" s="184"/>
      <c r="BZ4443" s="184"/>
      <c r="CA4443" s="184"/>
      <c r="CB4443" s="184"/>
      <c r="CC4443" s="184"/>
      <c r="CE4443" s="1"/>
      <c r="CF4443" s="1"/>
      <c r="CG4443" s="1"/>
      <c r="CH4443" s="1"/>
      <c r="CI4443" s="1"/>
      <c r="CJ4443" s="1"/>
      <c r="CK4443" s="1"/>
      <c r="CL4443" s="1"/>
      <c r="CM4443" s="1"/>
      <c r="CN4443" s="1"/>
      <c r="CO4443" s="1"/>
    </row>
    <row r="4444" spans="1:93" ht="30" customHeight="1" x14ac:dyDescent="0.2">
      <c r="A4444" s="1">
        <v>4438</v>
      </c>
      <c r="B4444" s="1" t="s">
        <v>1026</v>
      </c>
      <c r="C4444" s="1" t="s">
        <v>1027</v>
      </c>
      <c r="D4444" s="1" t="s">
        <v>1028</v>
      </c>
      <c r="E4444" s="1" t="s">
        <v>1029</v>
      </c>
      <c r="F4444" s="1" t="s">
        <v>74</v>
      </c>
      <c r="G4444" s="1">
        <v>9</v>
      </c>
      <c r="H4444" s="1" t="s">
        <v>341</v>
      </c>
      <c r="I4444" s="1" t="s">
        <v>114</v>
      </c>
      <c r="J4444" s="64">
        <v>273</v>
      </c>
      <c r="K4444" s="76">
        <v>2310875</v>
      </c>
      <c r="L4444" s="29">
        <v>46008</v>
      </c>
      <c r="M4444" s="29" t="s">
        <v>4163</v>
      </c>
      <c r="N4444" s="1" t="s">
        <v>478</v>
      </c>
      <c r="O4444" s="28" t="s">
        <v>225</v>
      </c>
      <c r="P4444" s="1" t="s">
        <v>216</v>
      </c>
      <c r="Q4444" s="76">
        <v>8</v>
      </c>
      <c r="R4444" s="1" t="s">
        <v>537</v>
      </c>
      <c r="T4444" s="1" t="s">
        <v>115</v>
      </c>
      <c r="U4444" s="1"/>
      <c r="V4444" s="1"/>
      <c r="AC4444" s="93">
        <v>19</v>
      </c>
      <c r="AD4444" s="69">
        <v>200</v>
      </c>
      <c r="AE4444" s="33" t="s">
        <v>103</v>
      </c>
      <c r="AF4444" s="33" t="s">
        <v>103</v>
      </c>
      <c r="AG4444" s="33"/>
      <c r="AM4444" s="31"/>
      <c r="AX4444" s="37">
        <f t="shared" si="221"/>
        <v>46015</v>
      </c>
      <c r="AY4444" s="1" t="s">
        <v>1751</v>
      </c>
      <c r="AZ4444" s="183"/>
      <c r="BA4444" s="184"/>
      <c r="BB4444" s="184"/>
      <c r="BC4444" s="184"/>
      <c r="BD4444" s="184"/>
      <c r="BE4444" s="184"/>
      <c r="BF4444" s="184"/>
      <c r="BG4444" s="184"/>
      <c r="BT4444" s="37">
        <f t="shared" si="220"/>
        <v>46036</v>
      </c>
      <c r="BU4444" s="31" t="s">
        <v>1751</v>
      </c>
      <c r="BV4444" s="183"/>
      <c r="BW4444" s="207"/>
      <c r="BX4444" s="184"/>
      <c r="BY4444" s="184"/>
      <c r="BZ4444" s="184"/>
      <c r="CA4444" s="184"/>
      <c r="CB4444" s="184"/>
      <c r="CC4444" s="184"/>
      <c r="CE4444" s="1"/>
      <c r="CF4444" s="1"/>
      <c r="CG4444" s="1"/>
      <c r="CH4444" s="1"/>
      <c r="CI4444" s="1"/>
      <c r="CJ4444" s="1"/>
      <c r="CK4444" s="1"/>
      <c r="CL4444" s="1"/>
      <c r="CM4444" s="1"/>
      <c r="CN4444" s="1"/>
      <c r="CO4444" s="1"/>
    </row>
    <row r="4445" spans="1:93" ht="30" customHeight="1" x14ac:dyDescent="0.2">
      <c r="A4445" s="1">
        <v>4439</v>
      </c>
      <c r="B4445" s="1" t="s">
        <v>1026</v>
      </c>
      <c r="C4445" s="1" t="s">
        <v>1027</v>
      </c>
      <c r="D4445" s="1" t="s">
        <v>1028</v>
      </c>
      <c r="E4445" s="1" t="s">
        <v>1029</v>
      </c>
      <c r="F4445" s="1" t="s">
        <v>74</v>
      </c>
      <c r="G4445" s="1">
        <v>9</v>
      </c>
      <c r="H4445" s="1" t="s">
        <v>341</v>
      </c>
      <c r="I4445" s="1" t="s">
        <v>114</v>
      </c>
      <c r="J4445" s="64">
        <v>393</v>
      </c>
      <c r="K4445" s="76">
        <v>2308131</v>
      </c>
      <c r="L4445" s="29">
        <v>46008</v>
      </c>
      <c r="M4445" s="29" t="s">
        <v>4163</v>
      </c>
      <c r="N4445" s="1" t="s">
        <v>478</v>
      </c>
      <c r="O4445" s="28" t="s">
        <v>225</v>
      </c>
      <c r="P4445" s="1" t="s">
        <v>216</v>
      </c>
      <c r="Q4445" s="76">
        <v>9</v>
      </c>
      <c r="R4445" s="1" t="s">
        <v>537</v>
      </c>
      <c r="S4445" s="1">
        <v>6</v>
      </c>
      <c r="T4445" s="1" t="s">
        <v>115</v>
      </c>
      <c r="U4445" s="1"/>
      <c r="V4445" s="1"/>
      <c r="AC4445" s="93">
        <v>20.5</v>
      </c>
      <c r="AD4445" s="69">
        <v>230</v>
      </c>
      <c r="AE4445" s="33" t="s">
        <v>103</v>
      </c>
      <c r="AF4445" s="33" t="s">
        <v>103</v>
      </c>
      <c r="AG4445" s="33"/>
      <c r="AM4445" s="31"/>
      <c r="AX4445" s="37">
        <f t="shared" si="221"/>
        <v>46015</v>
      </c>
      <c r="AY4445" s="1" t="s">
        <v>1751</v>
      </c>
      <c r="AZ4445" s="183"/>
      <c r="BA4445" s="184"/>
      <c r="BB4445" s="184"/>
      <c r="BC4445" s="184"/>
      <c r="BD4445" s="184"/>
      <c r="BE4445" s="184"/>
      <c r="BF4445" s="184"/>
      <c r="BG4445" s="184"/>
      <c r="BT4445" s="37">
        <f t="shared" si="220"/>
        <v>46036</v>
      </c>
      <c r="BU4445" s="31" t="s">
        <v>1751</v>
      </c>
      <c r="BV4445" s="183"/>
      <c r="BW4445" s="207"/>
      <c r="BX4445" s="184"/>
      <c r="BY4445" s="184"/>
      <c r="BZ4445" s="184"/>
      <c r="CA4445" s="184"/>
      <c r="CB4445" s="184"/>
      <c r="CC4445" s="184"/>
      <c r="CE4445" s="1"/>
      <c r="CF4445" s="1"/>
      <c r="CG4445" s="1"/>
      <c r="CH4445" s="1"/>
      <c r="CI4445" s="1"/>
      <c r="CJ4445" s="1"/>
      <c r="CK4445" s="1"/>
      <c r="CL4445" s="1"/>
      <c r="CM4445" s="1"/>
      <c r="CN4445" s="1"/>
      <c r="CO4445" s="1"/>
    </row>
    <row r="4446" spans="1:93" ht="30" customHeight="1" x14ac:dyDescent="0.2">
      <c r="A4446" s="1">
        <v>4440</v>
      </c>
      <c r="B4446" s="1" t="s">
        <v>1026</v>
      </c>
      <c r="C4446" s="1" t="s">
        <v>1027</v>
      </c>
      <c r="D4446" s="1" t="s">
        <v>1028</v>
      </c>
      <c r="E4446" s="1" t="s">
        <v>1029</v>
      </c>
      <c r="F4446" s="1" t="s">
        <v>74</v>
      </c>
      <c r="G4446" s="1">
        <v>9</v>
      </c>
      <c r="H4446" s="1" t="s">
        <v>341</v>
      </c>
      <c r="I4446" s="1" t="s">
        <v>114</v>
      </c>
      <c r="J4446" s="64">
        <v>433</v>
      </c>
      <c r="K4446" s="76">
        <v>2310876</v>
      </c>
      <c r="L4446" s="29">
        <v>46008</v>
      </c>
      <c r="M4446" s="29" t="s">
        <v>4163</v>
      </c>
      <c r="N4446" s="1" t="s">
        <v>478</v>
      </c>
      <c r="O4446" s="28" t="s">
        <v>225</v>
      </c>
      <c r="P4446" s="1" t="s">
        <v>216</v>
      </c>
      <c r="Q4446" s="76">
        <v>9</v>
      </c>
      <c r="R4446" s="1" t="s">
        <v>537</v>
      </c>
      <c r="T4446" s="1" t="s">
        <v>115</v>
      </c>
      <c r="U4446" s="1"/>
      <c r="V4446" s="1"/>
      <c r="AC4446" s="93">
        <v>20</v>
      </c>
      <c r="AD4446" s="69">
        <v>240</v>
      </c>
      <c r="AE4446" s="33" t="s">
        <v>103</v>
      </c>
      <c r="AF4446" s="33" t="s">
        <v>103</v>
      </c>
      <c r="AG4446" s="33"/>
      <c r="AM4446" s="31"/>
      <c r="AX4446" s="37">
        <f t="shared" si="221"/>
        <v>46015</v>
      </c>
      <c r="AY4446" s="1" t="s">
        <v>1751</v>
      </c>
      <c r="AZ4446" s="183"/>
      <c r="BA4446" s="184"/>
      <c r="BB4446" s="184"/>
      <c r="BC4446" s="184"/>
      <c r="BD4446" s="184"/>
      <c r="BE4446" s="184"/>
      <c r="BF4446" s="184"/>
      <c r="BG4446" s="184"/>
      <c r="BT4446" s="37">
        <f t="shared" si="220"/>
        <v>46036</v>
      </c>
      <c r="BU4446" s="31" t="s">
        <v>1751</v>
      </c>
      <c r="BV4446" s="183"/>
      <c r="BW4446" s="207"/>
      <c r="BX4446" s="184"/>
      <c r="BY4446" s="184"/>
      <c r="BZ4446" s="184"/>
      <c r="CA4446" s="184"/>
      <c r="CB4446" s="184"/>
      <c r="CC4446" s="184"/>
      <c r="CE4446" s="1"/>
      <c r="CF4446" s="1"/>
      <c r="CG4446" s="1"/>
      <c r="CH4446" s="1"/>
      <c r="CI4446" s="1"/>
      <c r="CJ4446" s="1"/>
      <c r="CK4446" s="1"/>
      <c r="CL4446" s="1"/>
      <c r="CM4446" s="1"/>
      <c r="CN4446" s="1"/>
      <c r="CO4446" s="1"/>
    </row>
    <row r="4447" spans="1:93" ht="30" customHeight="1" x14ac:dyDescent="0.2">
      <c r="A4447" s="1">
        <v>4441</v>
      </c>
      <c r="B4447" s="1" t="s">
        <v>1026</v>
      </c>
      <c r="C4447" s="1" t="s">
        <v>1027</v>
      </c>
      <c r="D4447" s="1" t="s">
        <v>1028</v>
      </c>
      <c r="E4447" s="1" t="s">
        <v>1029</v>
      </c>
      <c r="F4447" s="1" t="s">
        <v>74</v>
      </c>
      <c r="G4447" s="1">
        <v>9</v>
      </c>
      <c r="H4447" s="1" t="s">
        <v>341</v>
      </c>
      <c r="I4447" s="1" t="s">
        <v>114</v>
      </c>
      <c r="J4447" s="64">
        <v>403</v>
      </c>
      <c r="K4447" s="76">
        <v>2308132</v>
      </c>
      <c r="L4447" s="29">
        <v>46008</v>
      </c>
      <c r="M4447" s="29" t="s">
        <v>4163</v>
      </c>
      <c r="N4447" s="1" t="s">
        <v>478</v>
      </c>
      <c r="O4447" s="28" t="s">
        <v>225</v>
      </c>
      <c r="P4447" s="1" t="s">
        <v>216</v>
      </c>
      <c r="Q4447" s="76">
        <v>9</v>
      </c>
      <c r="R4447" s="1" t="s">
        <v>537</v>
      </c>
      <c r="T4447" s="1" t="s">
        <v>115</v>
      </c>
      <c r="U4447" s="1"/>
      <c r="V4447" s="1"/>
      <c r="AC4447" s="93">
        <v>20</v>
      </c>
      <c r="AD4447" s="69">
        <v>210</v>
      </c>
      <c r="AE4447" s="33" t="s">
        <v>103</v>
      </c>
      <c r="AF4447" s="33" t="s">
        <v>103</v>
      </c>
      <c r="AG4447" s="33"/>
      <c r="AM4447" s="31"/>
      <c r="AX4447" s="37">
        <f t="shared" si="221"/>
        <v>46015</v>
      </c>
      <c r="AY4447" s="1" t="s">
        <v>1751</v>
      </c>
      <c r="AZ4447" s="183"/>
      <c r="BA4447" s="184"/>
      <c r="BB4447" s="184"/>
      <c r="BC4447" s="184"/>
      <c r="BD4447" s="184"/>
      <c r="BE4447" s="184"/>
      <c r="BF4447" s="184"/>
      <c r="BG4447" s="184"/>
      <c r="BT4447" s="37">
        <f t="shared" si="220"/>
        <v>46036</v>
      </c>
      <c r="BU4447" s="31" t="s">
        <v>1751</v>
      </c>
      <c r="BV4447" s="183"/>
      <c r="BW4447" s="207"/>
      <c r="BX4447" s="184"/>
      <c r="BY4447" s="184"/>
      <c r="BZ4447" s="184"/>
      <c r="CA4447" s="184"/>
      <c r="CB4447" s="184"/>
      <c r="CC4447" s="184"/>
      <c r="CE4447" s="1"/>
      <c r="CF4447" s="1"/>
      <c r="CG4447" s="1"/>
      <c r="CH4447" s="1"/>
      <c r="CI4447" s="1"/>
      <c r="CJ4447" s="1"/>
      <c r="CK4447" s="1"/>
      <c r="CL4447" s="1"/>
      <c r="CM4447" s="1"/>
      <c r="CN4447" s="1"/>
      <c r="CO4447" s="1"/>
    </row>
    <row r="4448" spans="1:93" ht="30" customHeight="1" x14ac:dyDescent="0.2">
      <c r="A4448" s="1">
        <v>4442</v>
      </c>
      <c r="B4448" s="1" t="s">
        <v>1026</v>
      </c>
      <c r="C4448" s="1" t="s">
        <v>1027</v>
      </c>
      <c r="D4448" s="1" t="s">
        <v>1028</v>
      </c>
      <c r="E4448" s="1" t="s">
        <v>1029</v>
      </c>
      <c r="F4448" s="1" t="s">
        <v>74</v>
      </c>
      <c r="G4448" s="1">
        <v>9</v>
      </c>
      <c r="H4448" s="1" t="s">
        <v>341</v>
      </c>
      <c r="I4448" s="1" t="s">
        <v>114</v>
      </c>
      <c r="J4448" s="64">
        <v>274</v>
      </c>
      <c r="K4448" s="76">
        <v>2310877</v>
      </c>
      <c r="L4448" s="29">
        <v>46008</v>
      </c>
      <c r="M4448" s="29" t="s">
        <v>4163</v>
      </c>
      <c r="N4448" s="1" t="s">
        <v>478</v>
      </c>
      <c r="O4448" s="28" t="s">
        <v>225</v>
      </c>
      <c r="P4448" s="1" t="s">
        <v>216</v>
      </c>
      <c r="Q4448" s="76">
        <v>8</v>
      </c>
      <c r="R4448" s="1" t="s">
        <v>537</v>
      </c>
      <c r="T4448" s="1" t="s">
        <v>115</v>
      </c>
      <c r="U4448" s="1"/>
      <c r="V4448" s="1"/>
      <c r="AC4448" s="93">
        <v>21</v>
      </c>
      <c r="AD4448" s="69">
        <v>230</v>
      </c>
      <c r="AE4448" s="33" t="s">
        <v>103</v>
      </c>
      <c r="AF4448" s="33" t="s">
        <v>103</v>
      </c>
      <c r="AG4448" s="33"/>
      <c r="AM4448" s="31"/>
      <c r="AX4448" s="37">
        <f t="shared" si="221"/>
        <v>46015</v>
      </c>
      <c r="AY4448" s="1" t="s">
        <v>1751</v>
      </c>
      <c r="AZ4448" s="183"/>
      <c r="BA4448" s="184"/>
      <c r="BB4448" s="184"/>
      <c r="BC4448" s="184"/>
      <c r="BD4448" s="184"/>
      <c r="BE4448" s="184"/>
      <c r="BF4448" s="184"/>
      <c r="BG4448" s="184"/>
      <c r="BT4448" s="37">
        <f t="shared" si="220"/>
        <v>46036</v>
      </c>
      <c r="BU4448" s="31" t="s">
        <v>1751</v>
      </c>
      <c r="BV4448" s="183"/>
      <c r="BW4448" s="207"/>
      <c r="BX4448" s="184"/>
      <c r="BY4448" s="184"/>
      <c r="BZ4448" s="184"/>
      <c r="CA4448" s="184"/>
      <c r="CB4448" s="184"/>
      <c r="CC4448" s="184"/>
      <c r="CE4448" s="1"/>
      <c r="CF4448" s="1"/>
      <c r="CG4448" s="1"/>
      <c r="CH4448" s="1"/>
      <c r="CI4448" s="1"/>
      <c r="CJ4448" s="1"/>
      <c r="CK4448" s="1"/>
      <c r="CL4448" s="1"/>
      <c r="CM4448" s="1"/>
      <c r="CN4448" s="1"/>
      <c r="CO4448" s="1"/>
    </row>
    <row r="4449" spans="1:93" ht="30" customHeight="1" x14ac:dyDescent="0.2">
      <c r="A4449" s="1">
        <v>4443</v>
      </c>
      <c r="B4449" s="1" t="s">
        <v>1026</v>
      </c>
      <c r="C4449" s="1" t="s">
        <v>1027</v>
      </c>
      <c r="D4449" s="1" t="s">
        <v>1028</v>
      </c>
      <c r="E4449" s="1" t="s">
        <v>1029</v>
      </c>
      <c r="F4449" s="1" t="s">
        <v>74</v>
      </c>
      <c r="G4449" s="1">
        <v>9</v>
      </c>
      <c r="H4449" s="1" t="s">
        <v>341</v>
      </c>
      <c r="I4449" s="1" t="s">
        <v>114</v>
      </c>
      <c r="J4449" s="64">
        <v>437</v>
      </c>
      <c r="K4449" s="76">
        <v>2308133</v>
      </c>
      <c r="L4449" s="29">
        <v>46008</v>
      </c>
      <c r="M4449" s="29" t="s">
        <v>4163</v>
      </c>
      <c r="N4449" s="1" t="s">
        <v>478</v>
      </c>
      <c r="O4449" s="28" t="s">
        <v>225</v>
      </c>
      <c r="P4449" s="1" t="s">
        <v>216</v>
      </c>
      <c r="Q4449" s="76">
        <v>9</v>
      </c>
      <c r="R4449" s="1" t="s">
        <v>537</v>
      </c>
      <c r="T4449" s="1" t="s">
        <v>115</v>
      </c>
      <c r="U4449" s="1"/>
      <c r="V4449" s="1"/>
      <c r="AC4449" s="93">
        <v>19</v>
      </c>
      <c r="AD4449" s="69">
        <v>220</v>
      </c>
      <c r="AE4449" s="33" t="s">
        <v>103</v>
      </c>
      <c r="AF4449" s="33" t="s">
        <v>103</v>
      </c>
      <c r="AG4449" s="33"/>
      <c r="AM4449" s="31"/>
      <c r="AX4449" s="37">
        <f t="shared" si="221"/>
        <v>46015</v>
      </c>
      <c r="AY4449" s="1" t="s">
        <v>1751</v>
      </c>
      <c r="AZ4449" s="183"/>
      <c r="BA4449" s="184"/>
      <c r="BB4449" s="184"/>
      <c r="BC4449" s="184"/>
      <c r="BD4449" s="184"/>
      <c r="BE4449" s="184"/>
      <c r="BF4449" s="184"/>
      <c r="BG4449" s="184"/>
      <c r="BT4449" s="37">
        <f t="shared" si="220"/>
        <v>46036</v>
      </c>
      <c r="BU4449" s="31" t="s">
        <v>1751</v>
      </c>
      <c r="BV4449" s="183"/>
      <c r="BW4449" s="207"/>
      <c r="BX4449" s="184"/>
      <c r="BY4449" s="184"/>
      <c r="BZ4449" s="184"/>
      <c r="CA4449" s="184"/>
      <c r="CB4449" s="184"/>
      <c r="CC4449" s="184"/>
      <c r="CE4449" s="1"/>
      <c r="CF4449" s="1"/>
      <c r="CG4449" s="1"/>
      <c r="CH4449" s="1"/>
      <c r="CI4449" s="1"/>
      <c r="CJ4449" s="1"/>
      <c r="CK4449" s="1"/>
      <c r="CL4449" s="1"/>
      <c r="CM4449" s="1"/>
      <c r="CN4449" s="1"/>
      <c r="CO4449" s="1"/>
    </row>
    <row r="4450" spans="1:93" ht="30" customHeight="1" x14ac:dyDescent="0.2">
      <c r="A4450" s="1">
        <v>4444</v>
      </c>
      <c r="B4450" s="1" t="s">
        <v>1026</v>
      </c>
      <c r="C4450" s="1" t="s">
        <v>1027</v>
      </c>
      <c r="D4450" s="1" t="s">
        <v>1028</v>
      </c>
      <c r="E4450" s="1" t="s">
        <v>1029</v>
      </c>
      <c r="F4450" s="1" t="s">
        <v>74</v>
      </c>
      <c r="G4450" s="1">
        <v>9</v>
      </c>
      <c r="H4450" s="1" t="s">
        <v>341</v>
      </c>
      <c r="I4450" s="1" t="s">
        <v>114</v>
      </c>
      <c r="J4450" s="64">
        <v>415</v>
      </c>
      <c r="K4450" s="76">
        <v>2310878</v>
      </c>
      <c r="L4450" s="29">
        <v>46008</v>
      </c>
      <c r="M4450" s="29" t="s">
        <v>4163</v>
      </c>
      <c r="N4450" s="1" t="s">
        <v>478</v>
      </c>
      <c r="O4450" s="28" t="s">
        <v>225</v>
      </c>
      <c r="P4450" s="1" t="s">
        <v>216</v>
      </c>
      <c r="Q4450" s="76">
        <v>9</v>
      </c>
      <c r="R4450" s="1" t="s">
        <v>537</v>
      </c>
      <c r="T4450" s="1" t="s">
        <v>115</v>
      </c>
      <c r="U4450" s="1"/>
      <c r="V4450" s="1"/>
      <c r="AC4450" s="93">
        <v>19</v>
      </c>
      <c r="AD4450" s="69">
        <v>200</v>
      </c>
      <c r="AE4450" s="33" t="s">
        <v>103</v>
      </c>
      <c r="AF4450" s="33" t="s">
        <v>103</v>
      </c>
      <c r="AG4450" s="33"/>
      <c r="AM4450" s="31"/>
      <c r="AX4450" s="37">
        <f t="shared" si="221"/>
        <v>46015</v>
      </c>
      <c r="AY4450" s="1" t="s">
        <v>1751</v>
      </c>
      <c r="AZ4450" s="183"/>
      <c r="BA4450" s="184"/>
      <c r="BB4450" s="184"/>
      <c r="BC4450" s="184"/>
      <c r="BD4450" s="184"/>
      <c r="BE4450" s="184"/>
      <c r="BF4450" s="184"/>
      <c r="BG4450" s="184"/>
      <c r="BT4450" s="37">
        <f t="shared" ref="BT4450:BT4513" si="222">IF(L4450=0, 0, L4450+28)</f>
        <v>46036</v>
      </c>
      <c r="BU4450" s="31" t="s">
        <v>1751</v>
      </c>
      <c r="BV4450" s="183"/>
      <c r="BW4450" s="207"/>
      <c r="BX4450" s="184"/>
      <c r="BY4450" s="184"/>
      <c r="BZ4450" s="184"/>
      <c r="CA4450" s="184"/>
      <c r="CB4450" s="184"/>
      <c r="CC4450" s="184"/>
      <c r="CE4450" s="1"/>
      <c r="CF4450" s="1"/>
      <c r="CG4450" s="1"/>
      <c r="CH4450" s="1"/>
      <c r="CI4450" s="1"/>
      <c r="CJ4450" s="1"/>
      <c r="CK4450" s="1"/>
      <c r="CL4450" s="1"/>
      <c r="CM4450" s="1"/>
      <c r="CN4450" s="1"/>
      <c r="CO4450" s="1"/>
    </row>
    <row r="4451" spans="1:93" ht="30" customHeight="1" x14ac:dyDescent="0.2">
      <c r="A4451" s="1">
        <v>4445</v>
      </c>
      <c r="B4451" s="1" t="s">
        <v>1026</v>
      </c>
      <c r="C4451" s="1" t="s">
        <v>1027</v>
      </c>
      <c r="D4451" s="1" t="s">
        <v>1028</v>
      </c>
      <c r="E4451" s="1" t="s">
        <v>1029</v>
      </c>
      <c r="F4451" s="1" t="s">
        <v>74</v>
      </c>
      <c r="G4451" s="1">
        <v>9</v>
      </c>
      <c r="H4451" s="1" t="s">
        <v>341</v>
      </c>
      <c r="I4451" s="1" t="s">
        <v>114</v>
      </c>
      <c r="J4451" s="64">
        <v>432</v>
      </c>
      <c r="K4451" s="76">
        <v>2308134</v>
      </c>
      <c r="L4451" s="29">
        <v>46008</v>
      </c>
      <c r="M4451" s="29" t="s">
        <v>4163</v>
      </c>
      <c r="N4451" s="1" t="s">
        <v>478</v>
      </c>
      <c r="O4451" s="28" t="s">
        <v>225</v>
      </c>
      <c r="P4451" s="1" t="s">
        <v>216</v>
      </c>
      <c r="Q4451" s="76">
        <v>9</v>
      </c>
      <c r="R4451" s="1" t="s">
        <v>537</v>
      </c>
      <c r="T4451" s="1" t="s">
        <v>115</v>
      </c>
      <c r="U4451" s="1"/>
      <c r="V4451" s="1"/>
      <c r="AC4451" s="93">
        <v>21.5</v>
      </c>
      <c r="AD4451" s="69">
        <v>240</v>
      </c>
      <c r="AE4451" s="33" t="s">
        <v>103</v>
      </c>
      <c r="AF4451" s="33" t="s">
        <v>103</v>
      </c>
      <c r="AG4451" s="33"/>
      <c r="AM4451" s="31"/>
      <c r="AX4451" s="37">
        <f t="shared" si="221"/>
        <v>46015</v>
      </c>
      <c r="AY4451" s="1" t="s">
        <v>1751</v>
      </c>
      <c r="AZ4451" s="183"/>
      <c r="BA4451" s="184"/>
      <c r="BB4451" s="184"/>
      <c r="BC4451" s="184"/>
      <c r="BD4451" s="184"/>
      <c r="BE4451" s="184"/>
      <c r="BF4451" s="184"/>
      <c r="BG4451" s="184"/>
      <c r="BT4451" s="37">
        <f t="shared" si="222"/>
        <v>46036</v>
      </c>
      <c r="BU4451" s="31" t="s">
        <v>1751</v>
      </c>
      <c r="BV4451" s="183"/>
      <c r="BW4451" s="207"/>
      <c r="BX4451" s="184"/>
      <c r="BY4451" s="184"/>
      <c r="BZ4451" s="184"/>
      <c r="CA4451" s="184"/>
      <c r="CB4451" s="184"/>
      <c r="CC4451" s="184"/>
      <c r="CE4451" s="1"/>
      <c r="CF4451" s="1"/>
      <c r="CG4451" s="1"/>
      <c r="CH4451" s="1"/>
      <c r="CI4451" s="1"/>
      <c r="CJ4451" s="1"/>
      <c r="CK4451" s="1"/>
      <c r="CL4451" s="1"/>
      <c r="CM4451" s="1"/>
      <c r="CN4451" s="1"/>
      <c r="CO4451" s="1"/>
    </row>
    <row r="4452" spans="1:93" ht="30" customHeight="1" x14ac:dyDescent="0.2">
      <c r="A4452" s="1">
        <v>4446</v>
      </c>
      <c r="B4452" s="1" t="s">
        <v>1026</v>
      </c>
      <c r="C4452" s="1" t="s">
        <v>1027</v>
      </c>
      <c r="D4452" s="1" t="s">
        <v>1028</v>
      </c>
      <c r="E4452" s="1" t="s">
        <v>1029</v>
      </c>
      <c r="F4452" s="1" t="s">
        <v>74</v>
      </c>
      <c r="G4452" s="1">
        <v>9</v>
      </c>
      <c r="H4452" s="1" t="s">
        <v>341</v>
      </c>
      <c r="I4452" s="1" t="s">
        <v>114</v>
      </c>
      <c r="J4452" s="64">
        <v>554</v>
      </c>
      <c r="K4452" s="76">
        <v>2310879</v>
      </c>
      <c r="L4452" s="29">
        <v>46008</v>
      </c>
      <c r="M4452" s="29" t="s">
        <v>4163</v>
      </c>
      <c r="N4452" s="1" t="s">
        <v>478</v>
      </c>
      <c r="O4452" s="28" t="s">
        <v>225</v>
      </c>
      <c r="P4452" s="1" t="s">
        <v>216</v>
      </c>
      <c r="Q4452" s="76">
        <v>12</v>
      </c>
      <c r="R4452" s="1" t="s">
        <v>537</v>
      </c>
      <c r="T4452" s="1" t="s">
        <v>115</v>
      </c>
      <c r="U4452" s="1"/>
      <c r="V4452" s="1"/>
      <c r="AC4452" s="93">
        <v>21.5</v>
      </c>
      <c r="AD4452" s="69">
        <v>210</v>
      </c>
      <c r="AE4452" s="33" t="s">
        <v>103</v>
      </c>
      <c r="AF4452" s="33" t="s">
        <v>103</v>
      </c>
      <c r="AG4452" s="33"/>
      <c r="AM4452" s="31"/>
      <c r="AX4452" s="37">
        <f t="shared" si="221"/>
        <v>46015</v>
      </c>
      <c r="AY4452" s="1" t="s">
        <v>1751</v>
      </c>
      <c r="AZ4452" s="183"/>
      <c r="BA4452" s="184"/>
      <c r="BB4452" s="184"/>
      <c r="BC4452" s="184"/>
      <c r="BD4452" s="184"/>
      <c r="BE4452" s="184"/>
      <c r="BF4452" s="184"/>
      <c r="BG4452" s="184"/>
      <c r="BT4452" s="37">
        <f t="shared" si="222"/>
        <v>46036</v>
      </c>
      <c r="BU4452" s="31" t="s">
        <v>1751</v>
      </c>
      <c r="BV4452" s="183"/>
      <c r="BW4452" s="207"/>
      <c r="BX4452" s="184"/>
      <c r="BY4452" s="184"/>
      <c r="BZ4452" s="184"/>
      <c r="CA4452" s="184"/>
      <c r="CB4452" s="184"/>
      <c r="CC4452" s="184"/>
      <c r="CE4452" s="1"/>
      <c r="CF4452" s="1"/>
      <c r="CG4452" s="1"/>
      <c r="CH4452" s="1"/>
      <c r="CI4452" s="1"/>
      <c r="CJ4452" s="1"/>
      <c r="CK4452" s="1"/>
      <c r="CL4452" s="1"/>
      <c r="CM4452" s="1"/>
      <c r="CN4452" s="1"/>
      <c r="CO4452" s="1"/>
    </row>
    <row r="4453" spans="1:93" ht="30" customHeight="1" x14ac:dyDescent="0.2">
      <c r="A4453" s="1">
        <v>4447</v>
      </c>
      <c r="B4453" s="1" t="s">
        <v>1026</v>
      </c>
      <c r="C4453" s="1" t="s">
        <v>1027</v>
      </c>
      <c r="D4453" s="1" t="s">
        <v>1028</v>
      </c>
      <c r="E4453" s="1" t="s">
        <v>1029</v>
      </c>
      <c r="F4453" s="1" t="s">
        <v>74</v>
      </c>
      <c r="G4453" s="1">
        <v>9</v>
      </c>
      <c r="H4453" s="1" t="s">
        <v>341</v>
      </c>
      <c r="I4453" s="1" t="s">
        <v>114</v>
      </c>
      <c r="J4453" s="64">
        <v>551</v>
      </c>
      <c r="K4453" s="76">
        <v>2310880</v>
      </c>
      <c r="L4453" s="29">
        <v>46008</v>
      </c>
      <c r="M4453" s="29" t="s">
        <v>4163</v>
      </c>
      <c r="N4453" s="1" t="s">
        <v>478</v>
      </c>
      <c r="O4453" s="28" t="s">
        <v>225</v>
      </c>
      <c r="P4453" s="1" t="s">
        <v>216</v>
      </c>
      <c r="Q4453" s="76">
        <v>12</v>
      </c>
      <c r="R4453" s="1" t="s">
        <v>537</v>
      </c>
      <c r="T4453" s="1" t="s">
        <v>115</v>
      </c>
      <c r="U4453" s="1"/>
      <c r="V4453" s="1"/>
      <c r="AC4453" s="93">
        <v>22.5</v>
      </c>
      <c r="AD4453" s="69">
        <v>200</v>
      </c>
      <c r="AE4453" s="33" t="s">
        <v>103</v>
      </c>
      <c r="AF4453" s="33" t="s">
        <v>103</v>
      </c>
      <c r="AG4453" s="33"/>
      <c r="AM4453" s="31"/>
      <c r="AX4453" s="37">
        <f t="shared" si="221"/>
        <v>46015</v>
      </c>
      <c r="AY4453" s="1" t="s">
        <v>1751</v>
      </c>
      <c r="AZ4453" s="183"/>
      <c r="BA4453" s="184"/>
      <c r="BB4453" s="184"/>
      <c r="BC4453" s="184"/>
      <c r="BD4453" s="184"/>
      <c r="BE4453" s="184"/>
      <c r="BF4453" s="184"/>
      <c r="BG4453" s="184"/>
      <c r="BT4453" s="37">
        <f t="shared" si="222"/>
        <v>46036</v>
      </c>
      <c r="BU4453" s="31" t="s">
        <v>1751</v>
      </c>
      <c r="BV4453" s="183"/>
      <c r="BW4453" s="207"/>
      <c r="BX4453" s="184"/>
      <c r="BY4453" s="184"/>
      <c r="BZ4453" s="184"/>
      <c r="CA4453" s="184"/>
      <c r="CB4453" s="184"/>
      <c r="CC4453" s="184"/>
      <c r="CE4453" s="1"/>
      <c r="CF4453" s="1"/>
      <c r="CG4453" s="1"/>
      <c r="CH4453" s="1"/>
      <c r="CI4453" s="1"/>
      <c r="CJ4453" s="1"/>
      <c r="CK4453" s="1"/>
      <c r="CL4453" s="1"/>
      <c r="CM4453" s="1"/>
      <c r="CN4453" s="1"/>
      <c r="CO4453" s="1"/>
    </row>
    <row r="4454" spans="1:93" ht="30" customHeight="1" x14ac:dyDescent="0.2">
      <c r="A4454" s="1">
        <v>4448</v>
      </c>
      <c r="B4454" s="1" t="s">
        <v>1026</v>
      </c>
      <c r="C4454" s="1" t="s">
        <v>1027</v>
      </c>
      <c r="D4454" s="1" t="s">
        <v>1028</v>
      </c>
      <c r="E4454" s="1" t="s">
        <v>1029</v>
      </c>
      <c r="F4454" s="1" t="s">
        <v>74</v>
      </c>
      <c r="G4454" s="1">
        <v>9</v>
      </c>
      <c r="H4454" s="1" t="s">
        <v>341</v>
      </c>
      <c r="I4454" s="1" t="s">
        <v>114</v>
      </c>
      <c r="J4454" s="64">
        <v>438</v>
      </c>
      <c r="K4454" s="76">
        <v>2308135</v>
      </c>
      <c r="L4454" s="29">
        <v>46008</v>
      </c>
      <c r="M4454" s="29" t="s">
        <v>4163</v>
      </c>
      <c r="N4454" s="1" t="s">
        <v>478</v>
      </c>
      <c r="O4454" s="28" t="s">
        <v>225</v>
      </c>
      <c r="P4454" s="1" t="s">
        <v>216</v>
      </c>
      <c r="Q4454" s="76">
        <v>9</v>
      </c>
      <c r="R4454" s="1" t="s">
        <v>537</v>
      </c>
      <c r="T4454" s="1" t="s">
        <v>115</v>
      </c>
      <c r="U4454" s="1"/>
      <c r="V4454" s="1"/>
      <c r="AC4454" s="93">
        <v>22</v>
      </c>
      <c r="AD4454" s="69">
        <v>220</v>
      </c>
      <c r="AE4454" s="33" t="s">
        <v>103</v>
      </c>
      <c r="AF4454" s="33" t="s">
        <v>103</v>
      </c>
      <c r="AG4454" s="33"/>
      <c r="AM4454" s="31"/>
      <c r="AX4454" s="37">
        <f t="shared" si="221"/>
        <v>46015</v>
      </c>
      <c r="AY4454" s="1" t="s">
        <v>1751</v>
      </c>
      <c r="AZ4454" s="183"/>
      <c r="BA4454" s="184"/>
      <c r="BB4454" s="184"/>
      <c r="BC4454" s="184"/>
      <c r="BD4454" s="184"/>
      <c r="BE4454" s="184"/>
      <c r="BF4454" s="184"/>
      <c r="BG4454" s="184"/>
      <c r="BT4454" s="37">
        <f t="shared" si="222"/>
        <v>46036</v>
      </c>
      <c r="BU4454" s="31" t="s">
        <v>1751</v>
      </c>
      <c r="BV4454" s="183"/>
      <c r="BW4454" s="207"/>
      <c r="BX4454" s="184"/>
      <c r="BY4454" s="184"/>
      <c r="BZ4454" s="184"/>
      <c r="CA4454" s="184"/>
      <c r="CB4454" s="184"/>
      <c r="CC4454" s="184"/>
      <c r="CE4454" s="1"/>
      <c r="CF4454" s="1"/>
      <c r="CG4454" s="1"/>
      <c r="CH4454" s="1"/>
      <c r="CI4454" s="1"/>
      <c r="CJ4454" s="1"/>
      <c r="CK4454" s="1"/>
      <c r="CL4454" s="1"/>
      <c r="CM4454" s="1"/>
      <c r="CN4454" s="1"/>
      <c r="CO4454" s="1"/>
    </row>
    <row r="4455" spans="1:93" ht="30" customHeight="1" x14ac:dyDescent="0.2">
      <c r="A4455" s="1">
        <v>4449</v>
      </c>
      <c r="B4455" s="1" t="s">
        <v>1026</v>
      </c>
      <c r="C4455" s="1" t="s">
        <v>1027</v>
      </c>
      <c r="D4455" s="1" t="s">
        <v>1028</v>
      </c>
      <c r="E4455" s="1" t="s">
        <v>1029</v>
      </c>
      <c r="F4455" s="1" t="s">
        <v>74</v>
      </c>
      <c r="G4455" s="1">
        <v>9</v>
      </c>
      <c r="H4455" s="1" t="s">
        <v>341</v>
      </c>
      <c r="I4455" s="1" t="s">
        <v>114</v>
      </c>
      <c r="J4455" s="64">
        <v>406</v>
      </c>
      <c r="K4455" s="76">
        <v>2308136</v>
      </c>
      <c r="L4455" s="29">
        <v>46008</v>
      </c>
      <c r="M4455" s="29" t="s">
        <v>4163</v>
      </c>
      <c r="N4455" s="1" t="s">
        <v>478</v>
      </c>
      <c r="O4455" s="28" t="s">
        <v>225</v>
      </c>
      <c r="P4455" s="1" t="s">
        <v>216</v>
      </c>
      <c r="Q4455" s="76">
        <v>8.5</v>
      </c>
      <c r="R4455" s="1" t="s">
        <v>537</v>
      </c>
      <c r="T4455" s="1" t="s">
        <v>115</v>
      </c>
      <c r="U4455" s="1"/>
      <c r="V4455" s="1"/>
      <c r="AC4455" s="93">
        <v>22.5</v>
      </c>
      <c r="AD4455" s="69">
        <v>230</v>
      </c>
      <c r="AE4455" s="33" t="s">
        <v>103</v>
      </c>
      <c r="AF4455" s="33" t="s">
        <v>103</v>
      </c>
      <c r="AG4455" s="33"/>
      <c r="AM4455" s="31"/>
      <c r="AX4455" s="37">
        <f t="shared" si="221"/>
        <v>46015</v>
      </c>
      <c r="AY4455" s="1" t="s">
        <v>1751</v>
      </c>
      <c r="AZ4455" s="183"/>
      <c r="BA4455" s="184"/>
      <c r="BB4455" s="184"/>
      <c r="BC4455" s="184"/>
      <c r="BD4455" s="184"/>
      <c r="BE4455" s="184"/>
      <c r="BF4455" s="184"/>
      <c r="BG4455" s="184"/>
      <c r="BT4455" s="37">
        <f t="shared" si="222"/>
        <v>46036</v>
      </c>
      <c r="BU4455" s="31" t="s">
        <v>1751</v>
      </c>
      <c r="BV4455" s="183"/>
      <c r="BW4455" s="207"/>
      <c r="BX4455" s="184"/>
      <c r="BY4455" s="184"/>
      <c r="BZ4455" s="184"/>
      <c r="CA4455" s="184"/>
      <c r="CB4455" s="184"/>
      <c r="CC4455" s="184"/>
      <c r="CE4455" s="1"/>
      <c r="CF4455" s="1"/>
      <c r="CG4455" s="1"/>
      <c r="CH4455" s="1"/>
      <c r="CI4455" s="1"/>
      <c r="CJ4455" s="1"/>
      <c r="CK4455" s="1"/>
      <c r="CL4455" s="1"/>
      <c r="CM4455" s="1"/>
      <c r="CN4455" s="1"/>
      <c r="CO4455" s="1"/>
    </row>
    <row r="4456" spans="1:93" ht="30" customHeight="1" x14ac:dyDescent="0.2">
      <c r="A4456" s="1">
        <v>4450</v>
      </c>
      <c r="B4456" s="1" t="s">
        <v>1026</v>
      </c>
      <c r="C4456" s="1" t="s">
        <v>1027</v>
      </c>
      <c r="D4456" s="1" t="s">
        <v>1028</v>
      </c>
      <c r="E4456" s="1" t="s">
        <v>1029</v>
      </c>
      <c r="F4456" s="1" t="s">
        <v>74</v>
      </c>
      <c r="G4456" s="1">
        <v>9</v>
      </c>
      <c r="H4456" s="1" t="s">
        <v>341</v>
      </c>
      <c r="I4456" s="1" t="s">
        <v>114</v>
      </c>
      <c r="J4456" s="64">
        <v>390</v>
      </c>
      <c r="K4456" s="76">
        <v>2308137</v>
      </c>
      <c r="L4456" s="29">
        <v>46008</v>
      </c>
      <c r="M4456" s="29" t="s">
        <v>4163</v>
      </c>
      <c r="N4456" s="1" t="s">
        <v>478</v>
      </c>
      <c r="O4456" s="28" t="s">
        <v>225</v>
      </c>
      <c r="P4456" s="1" t="s">
        <v>216</v>
      </c>
      <c r="Q4456" s="76">
        <v>8</v>
      </c>
      <c r="R4456" s="1" t="s">
        <v>537</v>
      </c>
      <c r="T4456" s="1" t="s">
        <v>115</v>
      </c>
      <c r="U4456" s="1"/>
      <c r="V4456" s="1"/>
      <c r="AC4456" s="93">
        <v>21.5</v>
      </c>
      <c r="AD4456" s="69">
        <v>210</v>
      </c>
      <c r="AE4456" s="33" t="s">
        <v>103</v>
      </c>
      <c r="AF4456" s="33" t="s">
        <v>103</v>
      </c>
      <c r="AG4456" s="33"/>
      <c r="AM4456" s="31"/>
      <c r="AX4456" s="37">
        <f t="shared" si="221"/>
        <v>46015</v>
      </c>
      <c r="AY4456" s="1" t="s">
        <v>1751</v>
      </c>
      <c r="AZ4456" s="183"/>
      <c r="BA4456" s="184"/>
      <c r="BB4456" s="184"/>
      <c r="BC4456" s="184"/>
      <c r="BD4456" s="184"/>
      <c r="BE4456" s="184"/>
      <c r="BF4456" s="184"/>
      <c r="BG4456" s="184"/>
      <c r="BT4456" s="37">
        <f t="shared" si="222"/>
        <v>46036</v>
      </c>
      <c r="BU4456" s="31" t="s">
        <v>1751</v>
      </c>
      <c r="BV4456" s="183"/>
      <c r="BW4456" s="207"/>
      <c r="BX4456" s="184"/>
      <c r="BY4456" s="184"/>
      <c r="BZ4456" s="184"/>
      <c r="CA4456" s="184"/>
      <c r="CB4456" s="184"/>
      <c r="CC4456" s="184"/>
      <c r="CE4456" s="1"/>
      <c r="CF4456" s="1"/>
      <c r="CG4456" s="1"/>
      <c r="CH4456" s="1"/>
      <c r="CI4456" s="1"/>
      <c r="CJ4456" s="1"/>
      <c r="CK4456" s="1"/>
      <c r="CL4456" s="1"/>
      <c r="CM4456" s="1"/>
      <c r="CN4456" s="1"/>
      <c r="CO4456" s="1"/>
    </row>
    <row r="4457" spans="1:93" ht="30" customHeight="1" x14ac:dyDescent="0.2">
      <c r="A4457" s="1">
        <v>4451</v>
      </c>
      <c r="B4457" s="1" t="s">
        <v>1026</v>
      </c>
      <c r="C4457" s="1" t="s">
        <v>1027</v>
      </c>
      <c r="D4457" s="1" t="s">
        <v>1028</v>
      </c>
      <c r="E4457" s="1" t="s">
        <v>1029</v>
      </c>
      <c r="F4457" s="1" t="s">
        <v>74</v>
      </c>
      <c r="G4457" s="1">
        <v>9</v>
      </c>
      <c r="H4457" s="1" t="s">
        <v>341</v>
      </c>
      <c r="I4457" s="1" t="s">
        <v>114</v>
      </c>
      <c r="J4457" s="64">
        <v>302</v>
      </c>
      <c r="K4457" s="76">
        <v>2310881</v>
      </c>
      <c r="L4457" s="29">
        <v>46008</v>
      </c>
      <c r="M4457" s="29" t="s">
        <v>4163</v>
      </c>
      <c r="N4457" s="1" t="s">
        <v>478</v>
      </c>
      <c r="O4457" s="28" t="s">
        <v>225</v>
      </c>
      <c r="P4457" s="1" t="s">
        <v>216</v>
      </c>
      <c r="Q4457" s="76">
        <v>8</v>
      </c>
      <c r="R4457" s="1" t="s">
        <v>537</v>
      </c>
      <c r="S4457" s="1">
        <v>6</v>
      </c>
      <c r="T4457" s="1" t="s">
        <v>115</v>
      </c>
      <c r="U4457" s="1"/>
      <c r="V4457" s="1"/>
      <c r="AC4457" s="93">
        <v>23.5</v>
      </c>
      <c r="AD4457" s="69">
        <v>240</v>
      </c>
      <c r="AE4457" s="33" t="s">
        <v>103</v>
      </c>
      <c r="AF4457" s="33" t="s">
        <v>103</v>
      </c>
      <c r="AG4457" s="33"/>
      <c r="AM4457" s="31"/>
      <c r="AX4457" s="37">
        <f t="shared" si="221"/>
        <v>46015</v>
      </c>
      <c r="AY4457" s="1" t="s">
        <v>1751</v>
      </c>
      <c r="AZ4457" s="183"/>
      <c r="BA4457" s="184"/>
      <c r="BB4457" s="184"/>
      <c r="BC4457" s="184"/>
      <c r="BD4457" s="184"/>
      <c r="BE4457" s="184"/>
      <c r="BF4457" s="184"/>
      <c r="BG4457" s="184"/>
      <c r="BT4457" s="37">
        <f t="shared" si="222"/>
        <v>46036</v>
      </c>
      <c r="BU4457" s="31" t="s">
        <v>1751</v>
      </c>
      <c r="BV4457" s="183"/>
      <c r="BW4457" s="207"/>
      <c r="BX4457" s="184"/>
      <c r="BY4457" s="184"/>
      <c r="BZ4457" s="184"/>
      <c r="CA4457" s="184"/>
      <c r="CB4457" s="184"/>
      <c r="CC4457" s="184"/>
      <c r="CE4457" s="1"/>
      <c r="CF4457" s="1"/>
      <c r="CG4457" s="1"/>
      <c r="CH4457" s="1"/>
      <c r="CI4457" s="1"/>
      <c r="CJ4457" s="1"/>
      <c r="CK4457" s="1"/>
      <c r="CL4457" s="1"/>
      <c r="CM4457" s="1"/>
      <c r="CN4457" s="1"/>
      <c r="CO4457" s="1"/>
    </row>
    <row r="4458" spans="1:93" ht="30" customHeight="1" x14ac:dyDescent="0.2">
      <c r="A4458" s="1">
        <v>4452</v>
      </c>
      <c r="B4458" s="1" t="s">
        <v>1026</v>
      </c>
      <c r="C4458" s="1" t="s">
        <v>1027</v>
      </c>
      <c r="D4458" s="1" t="s">
        <v>1028</v>
      </c>
      <c r="E4458" s="1" t="s">
        <v>1029</v>
      </c>
      <c r="F4458" s="1" t="s">
        <v>74</v>
      </c>
      <c r="G4458" s="1">
        <v>9</v>
      </c>
      <c r="H4458" s="1" t="s">
        <v>341</v>
      </c>
      <c r="I4458" s="1" t="s">
        <v>114</v>
      </c>
      <c r="J4458" s="64">
        <v>391</v>
      </c>
      <c r="K4458" s="76">
        <v>2308138</v>
      </c>
      <c r="L4458" s="29">
        <v>46008</v>
      </c>
      <c r="M4458" s="29" t="s">
        <v>4163</v>
      </c>
      <c r="N4458" s="1" t="s">
        <v>478</v>
      </c>
      <c r="O4458" s="28" t="s">
        <v>225</v>
      </c>
      <c r="P4458" s="1" t="s">
        <v>216</v>
      </c>
      <c r="Q4458" s="76">
        <v>9</v>
      </c>
      <c r="R4458" s="1" t="s">
        <v>537</v>
      </c>
      <c r="T4458" s="1" t="s">
        <v>115</v>
      </c>
      <c r="U4458" s="1"/>
      <c r="V4458" s="1"/>
      <c r="AC4458" s="93">
        <v>22.5</v>
      </c>
      <c r="AD4458" s="69">
        <v>200</v>
      </c>
      <c r="AE4458" s="33" t="s">
        <v>103</v>
      </c>
      <c r="AF4458" s="33" t="s">
        <v>103</v>
      </c>
      <c r="AG4458" s="33"/>
      <c r="AM4458" s="31"/>
      <c r="AX4458" s="37">
        <f t="shared" si="221"/>
        <v>46015</v>
      </c>
      <c r="AY4458" s="1" t="s">
        <v>1751</v>
      </c>
      <c r="AZ4458" s="183"/>
      <c r="BA4458" s="184"/>
      <c r="BB4458" s="184"/>
      <c r="BC4458" s="184"/>
      <c r="BD4458" s="184"/>
      <c r="BE4458" s="184"/>
      <c r="BF4458" s="184"/>
      <c r="BG4458" s="184"/>
      <c r="BT4458" s="37">
        <f t="shared" si="222"/>
        <v>46036</v>
      </c>
      <c r="BU4458" s="31" t="s">
        <v>1751</v>
      </c>
      <c r="BV4458" s="183"/>
      <c r="BW4458" s="207"/>
      <c r="BX4458" s="184"/>
      <c r="BY4458" s="184"/>
      <c r="BZ4458" s="184"/>
      <c r="CA4458" s="184"/>
      <c r="CB4458" s="184"/>
      <c r="CC4458" s="184"/>
      <c r="CE4458" s="1"/>
      <c r="CF4458" s="1"/>
      <c r="CG4458" s="1"/>
      <c r="CH4458" s="1"/>
      <c r="CI4458" s="1"/>
      <c r="CJ4458" s="1"/>
      <c r="CK4458" s="1"/>
      <c r="CL4458" s="1"/>
      <c r="CM4458" s="1"/>
      <c r="CN4458" s="1"/>
      <c r="CO4458" s="1"/>
    </row>
    <row r="4459" spans="1:93" ht="30" customHeight="1" x14ac:dyDescent="0.2">
      <c r="A4459" s="1">
        <v>4453</v>
      </c>
      <c r="B4459" s="1" t="s">
        <v>1026</v>
      </c>
      <c r="C4459" s="1" t="s">
        <v>1027</v>
      </c>
      <c r="D4459" s="1" t="s">
        <v>1028</v>
      </c>
      <c r="E4459" s="1" t="s">
        <v>1029</v>
      </c>
      <c r="F4459" s="1" t="s">
        <v>74</v>
      </c>
      <c r="G4459" s="1">
        <v>9</v>
      </c>
      <c r="H4459" s="1" t="s">
        <v>341</v>
      </c>
      <c r="I4459" s="1" t="s">
        <v>114</v>
      </c>
      <c r="J4459" s="64">
        <v>294</v>
      </c>
      <c r="K4459" s="76">
        <v>2308139</v>
      </c>
      <c r="L4459" s="29">
        <v>46008</v>
      </c>
      <c r="M4459" s="29" t="s">
        <v>4163</v>
      </c>
      <c r="N4459" s="1" t="s">
        <v>478</v>
      </c>
      <c r="O4459" s="28" t="s">
        <v>225</v>
      </c>
      <c r="P4459" s="1" t="s">
        <v>216</v>
      </c>
      <c r="Q4459" s="76">
        <v>8</v>
      </c>
      <c r="R4459" s="1" t="s">
        <v>537</v>
      </c>
      <c r="T4459" s="1" t="s">
        <v>115</v>
      </c>
      <c r="U4459" s="1"/>
      <c r="V4459" s="1"/>
      <c r="AC4459" s="93">
        <v>23</v>
      </c>
      <c r="AD4459" s="69">
        <v>235</v>
      </c>
      <c r="AE4459" s="33" t="s">
        <v>103</v>
      </c>
      <c r="AF4459" s="33" t="s">
        <v>103</v>
      </c>
      <c r="AG4459" s="33"/>
      <c r="AM4459" s="31"/>
      <c r="AX4459" s="37">
        <f t="shared" si="221"/>
        <v>46015</v>
      </c>
      <c r="AY4459" s="1" t="s">
        <v>1751</v>
      </c>
      <c r="AZ4459" s="183"/>
      <c r="BA4459" s="184"/>
      <c r="BB4459" s="184"/>
      <c r="BC4459" s="184"/>
      <c r="BD4459" s="184"/>
      <c r="BE4459" s="184"/>
      <c r="BF4459" s="184"/>
      <c r="BG4459" s="184"/>
      <c r="BT4459" s="37">
        <f t="shared" si="222"/>
        <v>46036</v>
      </c>
      <c r="BU4459" s="31" t="s">
        <v>1751</v>
      </c>
      <c r="BV4459" s="183"/>
      <c r="BW4459" s="207"/>
      <c r="BX4459" s="184"/>
      <c r="BY4459" s="184"/>
      <c r="BZ4459" s="184"/>
      <c r="CA4459" s="184"/>
      <c r="CB4459" s="184"/>
      <c r="CC4459" s="184"/>
      <c r="CE4459" s="1"/>
      <c r="CF4459" s="1"/>
      <c r="CG4459" s="1"/>
      <c r="CH4459" s="1"/>
      <c r="CI4459" s="1"/>
      <c r="CJ4459" s="1"/>
      <c r="CK4459" s="1"/>
      <c r="CL4459" s="1"/>
      <c r="CM4459" s="1"/>
      <c r="CN4459" s="1"/>
      <c r="CO4459" s="1"/>
    </row>
    <row r="4460" spans="1:93" ht="30" customHeight="1" x14ac:dyDescent="0.2">
      <c r="A4460" s="1">
        <v>4454</v>
      </c>
      <c r="B4460" s="1" t="s">
        <v>1026</v>
      </c>
      <c r="C4460" s="1" t="s">
        <v>1027</v>
      </c>
      <c r="D4460" s="1" t="s">
        <v>1028</v>
      </c>
      <c r="E4460" s="1" t="s">
        <v>1029</v>
      </c>
      <c r="F4460" s="1" t="s">
        <v>74</v>
      </c>
      <c r="G4460" s="1">
        <v>9</v>
      </c>
      <c r="H4460" s="1" t="s">
        <v>341</v>
      </c>
      <c r="I4460" s="1" t="s">
        <v>114</v>
      </c>
      <c r="J4460" s="64">
        <v>436</v>
      </c>
      <c r="K4460" s="76">
        <v>2310882</v>
      </c>
      <c r="L4460" s="29">
        <v>46008</v>
      </c>
      <c r="M4460" s="29" t="s">
        <v>4163</v>
      </c>
      <c r="N4460" s="1" t="s">
        <v>478</v>
      </c>
      <c r="O4460" s="28" t="s">
        <v>225</v>
      </c>
      <c r="P4460" s="1" t="s">
        <v>216</v>
      </c>
      <c r="Q4460" s="76">
        <v>9</v>
      </c>
      <c r="R4460" s="1" t="s">
        <v>537</v>
      </c>
      <c r="T4460" s="1" t="s">
        <v>115</v>
      </c>
      <c r="U4460" s="1"/>
      <c r="V4460" s="1"/>
      <c r="AC4460" s="93">
        <v>21.5</v>
      </c>
      <c r="AD4460" s="69">
        <v>220</v>
      </c>
      <c r="AE4460" s="33" t="s">
        <v>103</v>
      </c>
      <c r="AF4460" s="33" t="s">
        <v>103</v>
      </c>
      <c r="AG4460" s="33"/>
      <c r="AM4460" s="31"/>
      <c r="AX4460" s="37">
        <f t="shared" si="221"/>
        <v>46015</v>
      </c>
      <c r="AY4460" s="1" t="s">
        <v>1751</v>
      </c>
      <c r="AZ4460" s="183"/>
      <c r="BA4460" s="184"/>
      <c r="BB4460" s="184"/>
      <c r="BC4460" s="184"/>
      <c r="BD4460" s="184"/>
      <c r="BE4460" s="184"/>
      <c r="BF4460" s="184"/>
      <c r="BG4460" s="184"/>
      <c r="BT4460" s="37">
        <f t="shared" si="222"/>
        <v>46036</v>
      </c>
      <c r="BU4460" s="31" t="s">
        <v>1751</v>
      </c>
      <c r="BV4460" s="183"/>
      <c r="BW4460" s="207"/>
      <c r="BX4460" s="184"/>
      <c r="BY4460" s="184"/>
      <c r="BZ4460" s="184"/>
      <c r="CA4460" s="184"/>
      <c r="CB4460" s="184"/>
      <c r="CC4460" s="184"/>
      <c r="CE4460" s="1"/>
      <c r="CF4460" s="1"/>
      <c r="CG4460" s="1"/>
      <c r="CH4460" s="1"/>
      <c r="CI4460" s="1"/>
      <c r="CJ4460" s="1"/>
      <c r="CK4460" s="1"/>
      <c r="CL4460" s="1"/>
      <c r="CM4460" s="1"/>
      <c r="CN4460" s="1"/>
      <c r="CO4460" s="1"/>
    </row>
    <row r="4461" spans="1:93" ht="30" customHeight="1" x14ac:dyDescent="0.2">
      <c r="A4461" s="1">
        <v>4455</v>
      </c>
      <c r="B4461" s="1" t="s">
        <v>1026</v>
      </c>
      <c r="C4461" s="1" t="s">
        <v>1027</v>
      </c>
      <c r="D4461" s="1" t="s">
        <v>1028</v>
      </c>
      <c r="E4461" s="1" t="s">
        <v>1029</v>
      </c>
      <c r="F4461" s="1" t="s">
        <v>74</v>
      </c>
      <c r="G4461" s="1">
        <v>9</v>
      </c>
      <c r="H4461" s="1" t="s">
        <v>341</v>
      </c>
      <c r="I4461" s="1" t="s">
        <v>114</v>
      </c>
      <c r="J4461" s="64">
        <v>387</v>
      </c>
      <c r="K4461" s="76">
        <v>2308140</v>
      </c>
      <c r="L4461" s="29">
        <v>46008</v>
      </c>
      <c r="M4461" s="29" t="s">
        <v>4163</v>
      </c>
      <c r="N4461" s="1" t="s">
        <v>478</v>
      </c>
      <c r="O4461" s="28" t="s">
        <v>225</v>
      </c>
      <c r="P4461" s="1" t="s">
        <v>216</v>
      </c>
      <c r="Q4461" s="76">
        <v>8</v>
      </c>
      <c r="R4461" s="1" t="s">
        <v>537</v>
      </c>
      <c r="T4461" s="1" t="s">
        <v>115</v>
      </c>
      <c r="U4461" s="1"/>
      <c r="V4461" s="1"/>
      <c r="AC4461" s="93">
        <v>24</v>
      </c>
      <c r="AD4461" s="69">
        <v>200</v>
      </c>
      <c r="AE4461" s="33" t="s">
        <v>103</v>
      </c>
      <c r="AF4461" s="33" t="s">
        <v>103</v>
      </c>
      <c r="AG4461" s="33"/>
      <c r="AM4461" s="31"/>
      <c r="AX4461" s="37">
        <f t="shared" si="221"/>
        <v>46015</v>
      </c>
      <c r="AY4461" s="1" t="s">
        <v>1751</v>
      </c>
      <c r="AZ4461" s="183"/>
      <c r="BA4461" s="184"/>
      <c r="BB4461" s="184"/>
      <c r="BC4461" s="184"/>
      <c r="BD4461" s="184"/>
      <c r="BE4461" s="184"/>
      <c r="BF4461" s="184"/>
      <c r="BG4461" s="184"/>
      <c r="BT4461" s="37">
        <f t="shared" si="222"/>
        <v>46036</v>
      </c>
      <c r="BU4461" s="31" t="s">
        <v>1751</v>
      </c>
      <c r="BV4461" s="183"/>
      <c r="BW4461" s="207"/>
      <c r="BX4461" s="184"/>
      <c r="BY4461" s="184"/>
      <c r="BZ4461" s="184"/>
      <c r="CA4461" s="184"/>
      <c r="CB4461" s="184"/>
      <c r="CC4461" s="184"/>
      <c r="CE4461" s="1"/>
      <c r="CF4461" s="1"/>
      <c r="CG4461" s="1"/>
      <c r="CH4461" s="1"/>
      <c r="CI4461" s="1"/>
      <c r="CJ4461" s="1"/>
      <c r="CK4461" s="1"/>
      <c r="CL4461" s="1"/>
      <c r="CM4461" s="1"/>
      <c r="CN4461" s="1"/>
      <c r="CO4461" s="1"/>
    </row>
    <row r="4462" spans="1:93" ht="30" customHeight="1" x14ac:dyDescent="0.2">
      <c r="A4462" s="1">
        <v>4456</v>
      </c>
      <c r="B4462" s="1" t="s">
        <v>1026</v>
      </c>
      <c r="C4462" s="1" t="s">
        <v>1027</v>
      </c>
      <c r="D4462" s="1" t="s">
        <v>1028</v>
      </c>
      <c r="E4462" s="1" t="s">
        <v>1029</v>
      </c>
      <c r="F4462" s="1" t="s">
        <v>74</v>
      </c>
      <c r="G4462" s="1">
        <v>9</v>
      </c>
      <c r="H4462" s="1" t="s">
        <v>341</v>
      </c>
      <c r="I4462" s="1" t="s">
        <v>114</v>
      </c>
      <c r="J4462" s="64">
        <v>433</v>
      </c>
      <c r="K4462" s="76">
        <v>2310883</v>
      </c>
      <c r="L4462" s="29">
        <v>46008</v>
      </c>
      <c r="M4462" s="29" t="s">
        <v>4163</v>
      </c>
      <c r="N4462" s="1" t="s">
        <v>478</v>
      </c>
      <c r="O4462" s="28" t="s">
        <v>225</v>
      </c>
      <c r="P4462" s="1" t="s">
        <v>216</v>
      </c>
      <c r="Q4462" s="76">
        <v>9</v>
      </c>
      <c r="R4462" s="1" t="s">
        <v>537</v>
      </c>
      <c r="T4462" s="1" t="s">
        <v>115</v>
      </c>
      <c r="U4462" s="1"/>
      <c r="V4462" s="1"/>
      <c r="AC4462" s="93">
        <v>23</v>
      </c>
      <c r="AD4462" s="69">
        <v>220</v>
      </c>
      <c r="AE4462" s="33"/>
      <c r="AF4462" s="33"/>
      <c r="AG4462" s="33"/>
      <c r="AM4462" s="31"/>
      <c r="AX4462" s="37">
        <f t="shared" si="221"/>
        <v>46015</v>
      </c>
      <c r="AY4462" s="1" t="s">
        <v>1751</v>
      </c>
      <c r="AZ4462" s="183"/>
      <c r="BA4462" s="180">
        <v>44.3</v>
      </c>
      <c r="BB4462" s="180">
        <v>43</v>
      </c>
      <c r="BC4462" s="180">
        <v>41.8</v>
      </c>
      <c r="BD4462" s="180">
        <v>41</v>
      </c>
      <c r="BE4462" s="180">
        <v>42.4</v>
      </c>
      <c r="BF4462" s="180">
        <v>43.9</v>
      </c>
      <c r="BG4462" s="184"/>
      <c r="BT4462" s="37">
        <f t="shared" si="222"/>
        <v>46036</v>
      </c>
      <c r="BU4462" s="31" t="s">
        <v>1751</v>
      </c>
      <c r="BV4462" s="183"/>
      <c r="BW4462" s="191">
        <v>50</v>
      </c>
      <c r="BX4462" s="180">
        <v>53</v>
      </c>
      <c r="BY4462" s="180">
        <v>51</v>
      </c>
      <c r="BZ4462" s="180">
        <v>52.2</v>
      </c>
      <c r="CA4462" s="180">
        <v>49.4</v>
      </c>
      <c r="CB4462" s="180">
        <v>50</v>
      </c>
      <c r="CC4462" s="184"/>
      <c r="CE4462" s="1"/>
      <c r="CF4462" s="1"/>
      <c r="CG4462" s="1"/>
      <c r="CH4462" s="1"/>
      <c r="CI4462" s="1"/>
      <c r="CJ4462" s="1"/>
      <c r="CK4462" s="1"/>
      <c r="CL4462" s="1"/>
      <c r="CM4462" s="1"/>
      <c r="CN4462" s="1"/>
      <c r="CO4462" s="1"/>
    </row>
    <row r="4463" spans="1:93" ht="30" customHeight="1" x14ac:dyDescent="0.2">
      <c r="A4463" s="1">
        <v>4457</v>
      </c>
      <c r="B4463" s="1" t="s">
        <v>1026</v>
      </c>
      <c r="C4463" s="1" t="s">
        <v>1027</v>
      </c>
      <c r="D4463" s="1" t="s">
        <v>1028</v>
      </c>
      <c r="E4463" s="1" t="s">
        <v>1029</v>
      </c>
      <c r="F4463" s="1" t="s">
        <v>74</v>
      </c>
      <c r="G4463" s="1">
        <v>9</v>
      </c>
      <c r="H4463" s="1" t="s">
        <v>341</v>
      </c>
      <c r="I4463" s="1" t="s">
        <v>114</v>
      </c>
      <c r="J4463" s="64">
        <v>414</v>
      </c>
      <c r="K4463" s="76">
        <v>2308141</v>
      </c>
      <c r="L4463" s="29">
        <v>46008</v>
      </c>
      <c r="M4463" s="29" t="s">
        <v>4163</v>
      </c>
      <c r="N4463" s="1" t="s">
        <v>478</v>
      </c>
      <c r="O4463" s="28" t="s">
        <v>225</v>
      </c>
      <c r="P4463" s="1" t="s">
        <v>216</v>
      </c>
      <c r="Q4463" s="76">
        <v>9</v>
      </c>
      <c r="R4463" s="1" t="s">
        <v>537</v>
      </c>
      <c r="T4463" s="1" t="s">
        <v>115</v>
      </c>
      <c r="U4463" s="1"/>
      <c r="V4463" s="1"/>
      <c r="AC4463" s="93">
        <v>21.5</v>
      </c>
      <c r="AD4463" s="69">
        <v>240</v>
      </c>
      <c r="AE4463" s="33"/>
      <c r="AF4463" s="33"/>
      <c r="AG4463" s="33"/>
      <c r="AM4463" s="31"/>
      <c r="AX4463" s="37">
        <f t="shared" si="221"/>
        <v>46015</v>
      </c>
      <c r="AY4463" s="1" t="s">
        <v>1751</v>
      </c>
      <c r="AZ4463" s="183"/>
      <c r="BA4463" s="184"/>
      <c r="BB4463" s="184"/>
      <c r="BC4463" s="184"/>
      <c r="BD4463" s="184"/>
      <c r="BE4463" s="184"/>
      <c r="BF4463" s="184"/>
      <c r="BG4463" s="184"/>
      <c r="BT4463" s="37">
        <f t="shared" si="222"/>
        <v>46036</v>
      </c>
      <c r="BU4463" s="31" t="s">
        <v>1751</v>
      </c>
      <c r="BV4463" s="183"/>
      <c r="BW4463" s="207"/>
      <c r="BX4463" s="184"/>
      <c r="BY4463" s="184"/>
      <c r="BZ4463" s="184"/>
      <c r="CA4463" s="184"/>
      <c r="CB4463" s="184"/>
      <c r="CC4463" s="184"/>
      <c r="CE4463" s="1"/>
      <c r="CF4463" s="1"/>
      <c r="CG4463" s="1"/>
      <c r="CH4463" s="1"/>
      <c r="CI4463" s="1"/>
      <c r="CJ4463" s="1"/>
      <c r="CK4463" s="1"/>
      <c r="CL4463" s="1"/>
      <c r="CM4463" s="1"/>
      <c r="CN4463" s="1"/>
      <c r="CO4463" s="1"/>
    </row>
    <row r="4464" spans="1:93" ht="30" customHeight="1" x14ac:dyDescent="0.2">
      <c r="A4464" s="1">
        <v>4458</v>
      </c>
      <c r="B4464" s="1" t="s">
        <v>1026</v>
      </c>
      <c r="C4464" s="1" t="s">
        <v>1027</v>
      </c>
      <c r="D4464" s="1" t="s">
        <v>1028</v>
      </c>
      <c r="E4464" s="1" t="s">
        <v>1029</v>
      </c>
      <c r="F4464" s="1" t="s">
        <v>74</v>
      </c>
      <c r="G4464" s="1">
        <v>9</v>
      </c>
      <c r="H4464" s="1" t="s">
        <v>341</v>
      </c>
      <c r="I4464" s="1" t="s">
        <v>114</v>
      </c>
      <c r="J4464" s="64">
        <v>393</v>
      </c>
      <c r="K4464" s="76">
        <v>2310884</v>
      </c>
      <c r="L4464" s="29">
        <v>46008</v>
      </c>
      <c r="M4464" s="29" t="s">
        <v>4163</v>
      </c>
      <c r="N4464" s="1" t="s">
        <v>478</v>
      </c>
      <c r="O4464" s="28" t="s">
        <v>225</v>
      </c>
      <c r="P4464" s="1" t="s">
        <v>216</v>
      </c>
      <c r="Q4464" s="76">
        <v>9</v>
      </c>
      <c r="R4464" s="1" t="s">
        <v>537</v>
      </c>
      <c r="T4464" s="1" t="s">
        <v>115</v>
      </c>
      <c r="U4464" s="1"/>
      <c r="V4464" s="1"/>
      <c r="AC4464" s="93">
        <v>21</v>
      </c>
      <c r="AD4464" s="69">
        <v>225</v>
      </c>
      <c r="AE4464" s="33"/>
      <c r="AF4464" s="33"/>
      <c r="AG4464" s="33"/>
      <c r="AM4464" s="31"/>
      <c r="AX4464" s="37">
        <f t="shared" si="221"/>
        <v>46015</v>
      </c>
      <c r="AY4464" s="1" t="s">
        <v>1751</v>
      </c>
      <c r="AZ4464" s="183"/>
      <c r="BA4464" s="184"/>
      <c r="BB4464" s="184"/>
      <c r="BC4464" s="184"/>
      <c r="BD4464" s="184"/>
      <c r="BE4464" s="184"/>
      <c r="BF4464" s="184"/>
      <c r="BG4464" s="184"/>
      <c r="BT4464" s="37">
        <f t="shared" si="222"/>
        <v>46036</v>
      </c>
      <c r="BU4464" s="31" t="s">
        <v>1751</v>
      </c>
      <c r="BV4464" s="183"/>
      <c r="BW4464" s="207"/>
      <c r="BX4464" s="184"/>
      <c r="BY4464" s="184"/>
      <c r="BZ4464" s="184"/>
      <c r="CA4464" s="184"/>
      <c r="CB4464" s="184"/>
      <c r="CC4464" s="184"/>
      <c r="CE4464" s="1"/>
      <c r="CF4464" s="1"/>
      <c r="CG4464" s="1"/>
      <c r="CH4464" s="1"/>
      <c r="CI4464" s="1"/>
      <c r="CJ4464" s="1"/>
      <c r="CK4464" s="1"/>
      <c r="CL4464" s="1"/>
      <c r="CM4464" s="1"/>
      <c r="CN4464" s="1"/>
      <c r="CO4464" s="1"/>
    </row>
    <row r="4465" spans="1:93" ht="30" customHeight="1" x14ac:dyDescent="0.2">
      <c r="A4465" s="1">
        <v>4459</v>
      </c>
      <c r="B4465" s="1" t="s">
        <v>1026</v>
      </c>
      <c r="C4465" s="1" t="s">
        <v>1027</v>
      </c>
      <c r="D4465" s="1" t="s">
        <v>1028</v>
      </c>
      <c r="E4465" s="1" t="s">
        <v>1029</v>
      </c>
      <c r="F4465" s="1" t="s">
        <v>74</v>
      </c>
      <c r="G4465" s="1">
        <v>9</v>
      </c>
      <c r="H4465" s="1" t="s">
        <v>341</v>
      </c>
      <c r="I4465" s="1" t="s">
        <v>114</v>
      </c>
      <c r="J4465" s="64">
        <v>418</v>
      </c>
      <c r="K4465" s="76">
        <v>2308142</v>
      </c>
      <c r="L4465" s="29">
        <v>46008</v>
      </c>
      <c r="M4465" s="29" t="s">
        <v>4163</v>
      </c>
      <c r="N4465" s="1" t="s">
        <v>478</v>
      </c>
      <c r="O4465" s="28" t="s">
        <v>225</v>
      </c>
      <c r="P4465" s="1" t="s">
        <v>216</v>
      </c>
      <c r="Q4465" s="76">
        <v>9</v>
      </c>
      <c r="R4465" s="1" t="s">
        <v>537</v>
      </c>
      <c r="T4465" s="1" t="s">
        <v>115</v>
      </c>
      <c r="U4465" s="1"/>
      <c r="V4465" s="1"/>
      <c r="AC4465" s="93">
        <v>21</v>
      </c>
      <c r="AD4465" s="69">
        <v>200</v>
      </c>
      <c r="AE4465" s="33"/>
      <c r="AF4465" s="33"/>
      <c r="AG4465" s="33"/>
      <c r="AM4465" s="31"/>
      <c r="AX4465" s="37">
        <f t="shared" si="221"/>
        <v>46015</v>
      </c>
      <c r="AY4465" s="1" t="s">
        <v>1751</v>
      </c>
      <c r="AZ4465" s="183"/>
      <c r="BA4465" s="184"/>
      <c r="BB4465" s="184"/>
      <c r="BC4465" s="184"/>
      <c r="BD4465" s="184"/>
      <c r="BE4465" s="184"/>
      <c r="BF4465" s="184"/>
      <c r="BG4465" s="184"/>
      <c r="BT4465" s="37">
        <f t="shared" si="222"/>
        <v>46036</v>
      </c>
      <c r="BU4465" s="31" t="s">
        <v>1751</v>
      </c>
      <c r="BV4465" s="183"/>
      <c r="BW4465" s="207"/>
      <c r="BX4465" s="184"/>
      <c r="BY4465" s="184"/>
      <c r="BZ4465" s="184"/>
      <c r="CA4465" s="184"/>
      <c r="CB4465" s="184"/>
      <c r="CC4465" s="184"/>
      <c r="CE4465" s="1"/>
      <c r="CF4465" s="1"/>
      <c r="CG4465" s="1"/>
      <c r="CH4465" s="1"/>
      <c r="CI4465" s="1"/>
      <c r="CJ4465" s="1"/>
      <c r="CK4465" s="1"/>
      <c r="CL4465" s="1"/>
      <c r="CM4465" s="1"/>
      <c r="CN4465" s="1"/>
      <c r="CO4465" s="1"/>
    </row>
    <row r="4466" spans="1:93" ht="30" customHeight="1" x14ac:dyDescent="0.2">
      <c r="A4466" s="1">
        <v>4460</v>
      </c>
      <c r="B4466" s="1" t="s">
        <v>1026</v>
      </c>
      <c r="C4466" s="1" t="s">
        <v>1027</v>
      </c>
      <c r="D4466" s="1" t="s">
        <v>1028</v>
      </c>
      <c r="E4466" s="1" t="s">
        <v>1029</v>
      </c>
      <c r="F4466" s="1" t="s">
        <v>74</v>
      </c>
      <c r="G4466" s="1">
        <v>9</v>
      </c>
      <c r="H4466" s="1" t="s">
        <v>341</v>
      </c>
      <c r="I4466" s="1" t="s">
        <v>114</v>
      </c>
      <c r="J4466" s="64">
        <v>557</v>
      </c>
      <c r="K4466" s="76">
        <v>2310885</v>
      </c>
      <c r="L4466" s="29">
        <v>46008</v>
      </c>
      <c r="M4466" s="29" t="s">
        <v>4163</v>
      </c>
      <c r="N4466" s="1" t="s">
        <v>478</v>
      </c>
      <c r="O4466" s="28" t="s">
        <v>225</v>
      </c>
      <c r="P4466" s="1" t="s">
        <v>216</v>
      </c>
      <c r="Q4466" s="76">
        <v>12</v>
      </c>
      <c r="R4466" s="1" t="s">
        <v>537</v>
      </c>
      <c r="T4466" s="1" t="s">
        <v>115</v>
      </c>
      <c r="U4466" s="1"/>
      <c r="V4466" s="1"/>
      <c r="AC4466" s="93">
        <v>24</v>
      </c>
      <c r="AD4466" s="69">
        <v>210</v>
      </c>
      <c r="AE4466" s="33"/>
      <c r="AF4466" s="33"/>
      <c r="AG4466" s="33"/>
      <c r="AM4466" s="31"/>
      <c r="AX4466" s="37">
        <f t="shared" si="221"/>
        <v>46015</v>
      </c>
      <c r="AY4466" s="1" t="s">
        <v>1751</v>
      </c>
      <c r="AZ4466" s="183"/>
      <c r="BA4466" s="184"/>
      <c r="BB4466" s="184"/>
      <c r="BC4466" s="184"/>
      <c r="BD4466" s="184"/>
      <c r="BE4466" s="184"/>
      <c r="BF4466" s="184"/>
      <c r="BG4466" s="184"/>
      <c r="BT4466" s="37">
        <f t="shared" si="222"/>
        <v>46036</v>
      </c>
      <c r="BU4466" s="31" t="s">
        <v>1751</v>
      </c>
      <c r="BV4466" s="183"/>
      <c r="BW4466" s="207"/>
      <c r="BX4466" s="184"/>
      <c r="BY4466" s="184"/>
      <c r="BZ4466" s="184"/>
      <c r="CA4466" s="184"/>
      <c r="CB4466" s="184"/>
      <c r="CC4466" s="184"/>
      <c r="CE4466" s="1"/>
      <c r="CF4466" s="1"/>
      <c r="CG4466" s="1"/>
      <c r="CH4466" s="1"/>
      <c r="CI4466" s="1"/>
      <c r="CJ4466" s="1"/>
      <c r="CK4466" s="1"/>
      <c r="CL4466" s="1"/>
      <c r="CM4466" s="1"/>
      <c r="CN4466" s="1"/>
      <c r="CO4466" s="1"/>
    </row>
    <row r="4467" spans="1:93" ht="30" customHeight="1" x14ac:dyDescent="0.2">
      <c r="A4467" s="1">
        <v>4461</v>
      </c>
      <c r="B4467" s="1" t="s">
        <v>1026</v>
      </c>
      <c r="C4467" s="1" t="s">
        <v>1027</v>
      </c>
      <c r="D4467" s="1" t="s">
        <v>1028</v>
      </c>
      <c r="E4467" s="1" t="s">
        <v>1029</v>
      </c>
      <c r="F4467" s="1" t="s">
        <v>74</v>
      </c>
      <c r="G4467" s="1">
        <v>9</v>
      </c>
      <c r="H4467" s="1" t="s">
        <v>341</v>
      </c>
      <c r="I4467" s="1" t="s">
        <v>114</v>
      </c>
      <c r="J4467" s="64">
        <v>432</v>
      </c>
      <c r="K4467" s="76">
        <v>2308143</v>
      </c>
      <c r="L4467" s="29">
        <v>46008</v>
      </c>
      <c r="M4467" s="29" t="s">
        <v>4163</v>
      </c>
      <c r="N4467" s="1" t="s">
        <v>478</v>
      </c>
      <c r="O4467" s="28" t="s">
        <v>225</v>
      </c>
      <c r="P4467" s="1" t="s">
        <v>216</v>
      </c>
      <c r="Q4467" s="76">
        <v>8</v>
      </c>
      <c r="R4467" s="1" t="s">
        <v>537</v>
      </c>
      <c r="T4467" s="1" t="s">
        <v>115</v>
      </c>
      <c r="U4467" s="1"/>
      <c r="V4467" s="1"/>
      <c r="AC4467" s="93">
        <v>22.5</v>
      </c>
      <c r="AD4467" s="69">
        <v>200</v>
      </c>
      <c r="AE4467" s="33"/>
      <c r="AF4467" s="33"/>
      <c r="AG4467" s="33"/>
      <c r="AM4467" s="31"/>
      <c r="AX4467" s="37">
        <f t="shared" si="221"/>
        <v>46015</v>
      </c>
      <c r="AY4467" s="1" t="s">
        <v>1751</v>
      </c>
      <c r="AZ4467" s="183"/>
      <c r="BA4467" s="184"/>
      <c r="BB4467" s="184"/>
      <c r="BC4467" s="184"/>
      <c r="BD4467" s="184"/>
      <c r="BE4467" s="184"/>
      <c r="BF4467" s="184"/>
      <c r="BG4467" s="184"/>
      <c r="BT4467" s="37">
        <f t="shared" si="222"/>
        <v>46036</v>
      </c>
      <c r="BU4467" s="31" t="s">
        <v>1751</v>
      </c>
      <c r="BV4467" s="183"/>
      <c r="BW4467" s="207"/>
      <c r="BX4467" s="184"/>
      <c r="BY4467" s="184"/>
      <c r="BZ4467" s="184"/>
      <c r="CA4467" s="184"/>
      <c r="CB4467" s="184"/>
      <c r="CC4467" s="184"/>
      <c r="CE4467" s="1"/>
      <c r="CF4467" s="1"/>
      <c r="CG4467" s="1"/>
      <c r="CH4467" s="1"/>
      <c r="CI4467" s="1"/>
      <c r="CJ4467" s="1"/>
      <c r="CK4467" s="1"/>
      <c r="CL4467" s="1"/>
      <c r="CM4467" s="1"/>
      <c r="CN4467" s="1"/>
      <c r="CO4467" s="1"/>
    </row>
    <row r="4468" spans="1:93" ht="30" customHeight="1" x14ac:dyDescent="0.2">
      <c r="A4468" s="1">
        <v>4462</v>
      </c>
      <c r="B4468" s="1" t="s">
        <v>1026</v>
      </c>
      <c r="C4468" s="1" t="s">
        <v>1027</v>
      </c>
      <c r="D4468" s="1" t="s">
        <v>1028</v>
      </c>
      <c r="E4468" s="1" t="s">
        <v>1029</v>
      </c>
      <c r="F4468" s="1" t="s">
        <v>74</v>
      </c>
      <c r="G4468" s="1">
        <v>9</v>
      </c>
      <c r="H4468" s="1" t="s">
        <v>341</v>
      </c>
      <c r="I4468" s="1" t="s">
        <v>114</v>
      </c>
      <c r="J4468" s="64">
        <v>553</v>
      </c>
      <c r="K4468" s="76">
        <v>2310886</v>
      </c>
      <c r="L4468" s="29">
        <v>46008</v>
      </c>
      <c r="M4468" s="29" t="s">
        <v>4163</v>
      </c>
      <c r="N4468" s="1" t="s">
        <v>478</v>
      </c>
      <c r="O4468" s="28" t="s">
        <v>225</v>
      </c>
      <c r="P4468" s="1" t="s">
        <v>216</v>
      </c>
      <c r="Q4468" s="76">
        <v>8</v>
      </c>
      <c r="R4468" s="1" t="s">
        <v>537</v>
      </c>
      <c r="T4468" s="1" t="s">
        <v>115</v>
      </c>
      <c r="U4468" s="1"/>
      <c r="V4468" s="1"/>
      <c r="AC4468" s="93">
        <v>23.5</v>
      </c>
      <c r="AD4468" s="69">
        <v>220</v>
      </c>
      <c r="AE4468" s="33"/>
      <c r="AF4468" s="33"/>
      <c r="AG4468" s="33"/>
      <c r="AM4468" s="31"/>
      <c r="AX4468" s="37">
        <f t="shared" si="221"/>
        <v>46015</v>
      </c>
      <c r="AY4468" s="1" t="s">
        <v>1751</v>
      </c>
      <c r="AZ4468" s="183"/>
      <c r="BA4468" s="184"/>
      <c r="BB4468" s="184"/>
      <c r="BC4468" s="184"/>
      <c r="BD4468" s="184"/>
      <c r="BE4468" s="184"/>
      <c r="BF4468" s="184"/>
      <c r="BG4468" s="184"/>
      <c r="BT4468" s="37">
        <f t="shared" si="222"/>
        <v>46036</v>
      </c>
      <c r="BU4468" s="31" t="s">
        <v>1751</v>
      </c>
      <c r="BV4468" s="183"/>
      <c r="BW4468" s="207"/>
      <c r="BX4468" s="184"/>
      <c r="BY4468" s="184"/>
      <c r="BZ4468" s="184"/>
      <c r="CA4468" s="184"/>
      <c r="CB4468" s="184"/>
      <c r="CC4468" s="184"/>
      <c r="CE4468" s="1"/>
      <c r="CF4468" s="1"/>
      <c r="CG4468" s="1"/>
      <c r="CH4468" s="1"/>
      <c r="CI4468" s="1"/>
      <c r="CJ4468" s="1"/>
      <c r="CK4468" s="1"/>
      <c r="CL4468" s="1"/>
      <c r="CM4468" s="1"/>
      <c r="CN4468" s="1"/>
      <c r="CO4468" s="1"/>
    </row>
    <row r="4469" spans="1:93" ht="30" customHeight="1" x14ac:dyDescent="0.2">
      <c r="A4469" s="1">
        <v>4463</v>
      </c>
      <c r="B4469" s="1" t="s">
        <v>1026</v>
      </c>
      <c r="C4469" s="1" t="s">
        <v>1027</v>
      </c>
      <c r="D4469" s="1" t="s">
        <v>1028</v>
      </c>
      <c r="E4469" s="1" t="s">
        <v>1029</v>
      </c>
      <c r="F4469" s="1" t="s">
        <v>74</v>
      </c>
      <c r="G4469" s="1">
        <v>9</v>
      </c>
      <c r="H4469" s="1" t="s">
        <v>341</v>
      </c>
      <c r="I4469" s="1" t="s">
        <v>114</v>
      </c>
      <c r="J4469" s="64">
        <v>295</v>
      </c>
      <c r="K4469" s="76">
        <v>2308144</v>
      </c>
      <c r="L4469" s="29">
        <v>46008</v>
      </c>
      <c r="M4469" s="29" t="s">
        <v>4163</v>
      </c>
      <c r="N4469" s="1" t="s">
        <v>478</v>
      </c>
      <c r="O4469" s="28" t="s">
        <v>225</v>
      </c>
      <c r="P4469" s="1" t="s">
        <v>216</v>
      </c>
      <c r="Q4469" s="76">
        <v>8</v>
      </c>
      <c r="R4469" s="1" t="s">
        <v>537</v>
      </c>
      <c r="S4469" s="1">
        <v>6</v>
      </c>
      <c r="T4469" s="1" t="s">
        <v>115</v>
      </c>
      <c r="U4469" s="1"/>
      <c r="V4469" s="1"/>
      <c r="AC4469" s="93">
        <v>24</v>
      </c>
      <c r="AD4469" s="69">
        <v>235</v>
      </c>
      <c r="AE4469" s="33"/>
      <c r="AF4469" s="33"/>
      <c r="AG4469" s="33"/>
      <c r="AM4469" s="31"/>
      <c r="AX4469" s="37">
        <f t="shared" si="221"/>
        <v>46015</v>
      </c>
      <c r="AY4469" s="1" t="s">
        <v>1751</v>
      </c>
      <c r="AZ4469" s="183"/>
      <c r="BA4469" s="184"/>
      <c r="BB4469" s="184"/>
      <c r="BC4469" s="184"/>
      <c r="BD4469" s="184"/>
      <c r="BE4469" s="184"/>
      <c r="BF4469" s="184"/>
      <c r="BG4469" s="184"/>
      <c r="BT4469" s="37">
        <f t="shared" si="222"/>
        <v>46036</v>
      </c>
      <c r="BU4469" s="31" t="s">
        <v>1751</v>
      </c>
      <c r="BV4469" s="183"/>
      <c r="BW4469" s="207"/>
      <c r="BX4469" s="184"/>
      <c r="BY4469" s="184"/>
      <c r="BZ4469" s="184"/>
      <c r="CA4469" s="184"/>
      <c r="CB4469" s="184"/>
      <c r="CC4469" s="184"/>
      <c r="CE4469" s="1"/>
      <c r="CF4469" s="1"/>
      <c r="CG4469" s="1"/>
      <c r="CH4469" s="1"/>
      <c r="CI4469" s="1"/>
      <c r="CJ4469" s="1"/>
      <c r="CK4469" s="1"/>
      <c r="CL4469" s="1"/>
      <c r="CM4469" s="1"/>
      <c r="CN4469" s="1"/>
      <c r="CO4469" s="1"/>
    </row>
    <row r="4470" spans="1:93" ht="30" customHeight="1" x14ac:dyDescent="0.2">
      <c r="A4470" s="1">
        <v>4464</v>
      </c>
      <c r="B4470" s="1" t="s">
        <v>1026</v>
      </c>
      <c r="C4470" s="1" t="s">
        <v>1027</v>
      </c>
      <c r="D4470" s="1" t="s">
        <v>1028</v>
      </c>
      <c r="E4470" s="1" t="s">
        <v>1029</v>
      </c>
      <c r="F4470" s="1" t="s">
        <v>74</v>
      </c>
      <c r="G4470" s="1">
        <v>9</v>
      </c>
      <c r="H4470" s="1" t="s">
        <v>341</v>
      </c>
      <c r="I4470" s="1" t="s">
        <v>114</v>
      </c>
      <c r="J4470" s="64">
        <v>553</v>
      </c>
      <c r="K4470" s="76">
        <v>2308145</v>
      </c>
      <c r="L4470" s="29">
        <v>46008</v>
      </c>
      <c r="M4470" s="29" t="s">
        <v>4163</v>
      </c>
      <c r="N4470" s="1" t="s">
        <v>478</v>
      </c>
      <c r="O4470" s="28" t="s">
        <v>225</v>
      </c>
      <c r="P4470" s="1" t="s">
        <v>216</v>
      </c>
      <c r="Q4470" s="76">
        <v>12</v>
      </c>
      <c r="R4470" s="1" t="s">
        <v>537</v>
      </c>
      <c r="T4470" s="1" t="s">
        <v>115</v>
      </c>
      <c r="U4470" s="1"/>
      <c r="V4470" s="1"/>
      <c r="AC4470" s="93">
        <v>22.5</v>
      </c>
      <c r="AD4470" s="69">
        <v>230</v>
      </c>
      <c r="AE4470" s="33"/>
      <c r="AF4470" s="33"/>
      <c r="AG4470" s="33"/>
      <c r="AM4470" s="31"/>
      <c r="AX4470" s="37">
        <f t="shared" si="221"/>
        <v>46015</v>
      </c>
      <c r="AY4470" s="1" t="s">
        <v>1751</v>
      </c>
      <c r="AZ4470" s="183"/>
      <c r="BA4470" s="184"/>
      <c r="BB4470" s="184"/>
      <c r="BC4470" s="184"/>
      <c r="BD4470" s="184"/>
      <c r="BE4470" s="184"/>
      <c r="BF4470" s="184"/>
      <c r="BG4470" s="184"/>
      <c r="BT4470" s="37">
        <f t="shared" si="222"/>
        <v>46036</v>
      </c>
      <c r="BU4470" s="31" t="s">
        <v>1751</v>
      </c>
      <c r="BV4470" s="183"/>
      <c r="BW4470" s="207"/>
      <c r="BX4470" s="184"/>
      <c r="BY4470" s="184"/>
      <c r="BZ4470" s="184"/>
      <c r="CA4470" s="184"/>
      <c r="CB4470" s="184"/>
      <c r="CC4470" s="184"/>
      <c r="CE4470" s="1"/>
      <c r="CF4470" s="1"/>
      <c r="CG4470" s="1"/>
      <c r="CH4470" s="1"/>
      <c r="CI4470" s="1"/>
      <c r="CJ4470" s="1"/>
      <c r="CK4470" s="1"/>
      <c r="CL4470" s="1"/>
      <c r="CM4470" s="1"/>
      <c r="CN4470" s="1"/>
      <c r="CO4470" s="1"/>
    </row>
    <row r="4471" spans="1:93" ht="30" customHeight="1" x14ac:dyDescent="0.2">
      <c r="A4471" s="1">
        <v>4465</v>
      </c>
      <c r="B4471" s="1" t="s">
        <v>1026</v>
      </c>
      <c r="C4471" s="1" t="s">
        <v>1027</v>
      </c>
      <c r="D4471" s="1" t="s">
        <v>1028</v>
      </c>
      <c r="E4471" s="1" t="s">
        <v>1029</v>
      </c>
      <c r="F4471" s="1" t="s">
        <v>74</v>
      </c>
      <c r="G4471" s="1">
        <v>9</v>
      </c>
      <c r="H4471" s="1" t="s">
        <v>341</v>
      </c>
      <c r="I4471" s="1" t="s">
        <v>114</v>
      </c>
      <c r="J4471" s="64">
        <v>274</v>
      </c>
      <c r="K4471" s="76">
        <v>2310889</v>
      </c>
      <c r="L4471" s="29">
        <v>46008</v>
      </c>
      <c r="M4471" s="29" t="s">
        <v>4163</v>
      </c>
      <c r="N4471" s="1" t="s">
        <v>478</v>
      </c>
      <c r="O4471" s="28" t="s">
        <v>225</v>
      </c>
      <c r="P4471" s="1" t="s">
        <v>216</v>
      </c>
      <c r="Q4471" s="76">
        <v>8</v>
      </c>
      <c r="R4471" s="1" t="s">
        <v>537</v>
      </c>
      <c r="T4471" s="1" t="s">
        <v>115</v>
      </c>
      <c r="U4471" s="1"/>
      <c r="V4471" s="1"/>
      <c r="AC4471" s="93">
        <v>22.5</v>
      </c>
      <c r="AD4471" s="69">
        <v>220</v>
      </c>
      <c r="AE4471" s="33"/>
      <c r="AF4471" s="33"/>
      <c r="AG4471" s="33"/>
      <c r="AM4471" s="31"/>
      <c r="AX4471" s="37">
        <f t="shared" si="221"/>
        <v>46015</v>
      </c>
      <c r="AY4471" s="1" t="s">
        <v>1751</v>
      </c>
      <c r="AZ4471" s="183"/>
      <c r="BA4471" s="184"/>
      <c r="BB4471" s="184"/>
      <c r="BC4471" s="184"/>
      <c r="BD4471" s="184"/>
      <c r="BE4471" s="184"/>
      <c r="BF4471" s="184"/>
      <c r="BG4471" s="184"/>
      <c r="BT4471" s="37">
        <f t="shared" si="222"/>
        <v>46036</v>
      </c>
      <c r="BU4471" s="31" t="s">
        <v>1751</v>
      </c>
      <c r="BV4471" s="183"/>
      <c r="BW4471" s="207"/>
      <c r="BX4471" s="184"/>
      <c r="BY4471" s="184"/>
      <c r="BZ4471" s="184"/>
      <c r="CA4471" s="184"/>
      <c r="CB4471" s="184"/>
      <c r="CC4471" s="184"/>
      <c r="CE4471" s="1"/>
      <c r="CF4471" s="1"/>
      <c r="CG4471" s="1"/>
      <c r="CH4471" s="1"/>
      <c r="CI4471" s="1"/>
      <c r="CJ4471" s="1"/>
      <c r="CK4471" s="1"/>
      <c r="CL4471" s="1"/>
      <c r="CM4471" s="1"/>
      <c r="CN4471" s="1"/>
      <c r="CO4471" s="1"/>
    </row>
    <row r="4472" spans="1:93" ht="30" customHeight="1" x14ac:dyDescent="0.2">
      <c r="A4472" s="1">
        <v>4466</v>
      </c>
      <c r="B4472" s="1" t="s">
        <v>1026</v>
      </c>
      <c r="C4472" s="1" t="s">
        <v>1027</v>
      </c>
      <c r="D4472" s="1" t="s">
        <v>1028</v>
      </c>
      <c r="E4472" s="1" t="s">
        <v>1029</v>
      </c>
      <c r="F4472" s="1" t="s">
        <v>74</v>
      </c>
      <c r="G4472" s="1">
        <v>9</v>
      </c>
      <c r="H4472" s="1" t="s">
        <v>341</v>
      </c>
      <c r="I4472" s="1" t="s">
        <v>114</v>
      </c>
      <c r="J4472" s="64">
        <v>554</v>
      </c>
      <c r="K4472" s="76">
        <v>2308146</v>
      </c>
      <c r="L4472" s="29">
        <v>46008</v>
      </c>
      <c r="M4472" s="29" t="s">
        <v>4163</v>
      </c>
      <c r="N4472" s="1" t="s">
        <v>478</v>
      </c>
      <c r="O4472" s="28" t="s">
        <v>225</v>
      </c>
      <c r="P4472" s="1" t="s">
        <v>216</v>
      </c>
      <c r="Q4472" s="76">
        <v>12</v>
      </c>
      <c r="R4472" s="1" t="s">
        <v>537</v>
      </c>
      <c r="T4472" s="1" t="s">
        <v>115</v>
      </c>
      <c r="U4472" s="1"/>
      <c r="V4472" s="1"/>
      <c r="AC4472" s="93">
        <v>22</v>
      </c>
      <c r="AD4472" s="69">
        <v>240</v>
      </c>
      <c r="AE4472" s="33"/>
      <c r="AF4472" s="33"/>
      <c r="AG4472" s="33"/>
      <c r="AM4472" s="31"/>
      <c r="AX4472" s="37">
        <f t="shared" si="221"/>
        <v>46015</v>
      </c>
      <c r="AY4472" s="1" t="s">
        <v>1751</v>
      </c>
      <c r="AZ4472" s="183"/>
      <c r="BA4472" s="184"/>
      <c r="BB4472" s="184"/>
      <c r="BC4472" s="184"/>
      <c r="BD4472" s="184"/>
      <c r="BE4472" s="184"/>
      <c r="BF4472" s="184"/>
      <c r="BG4472" s="184"/>
      <c r="BT4472" s="37">
        <f t="shared" si="222"/>
        <v>46036</v>
      </c>
      <c r="BU4472" s="31" t="s">
        <v>1751</v>
      </c>
      <c r="BV4472" s="183"/>
      <c r="BW4472" s="207"/>
      <c r="BX4472" s="184"/>
      <c r="BY4472" s="184"/>
      <c r="BZ4472" s="184"/>
      <c r="CA4472" s="184"/>
      <c r="CB4472" s="184"/>
      <c r="CC4472" s="184"/>
      <c r="CE4472" s="1"/>
      <c r="CF4472" s="1"/>
      <c r="CG4472" s="1"/>
      <c r="CH4472" s="1"/>
      <c r="CI4472" s="1"/>
      <c r="CJ4472" s="1"/>
      <c r="CK4472" s="1"/>
      <c r="CL4472" s="1"/>
      <c r="CM4472" s="1"/>
      <c r="CN4472" s="1"/>
      <c r="CO4472" s="1"/>
    </row>
    <row r="4473" spans="1:93" ht="30" customHeight="1" x14ac:dyDescent="0.2">
      <c r="A4473" s="1">
        <v>4467</v>
      </c>
      <c r="B4473" s="1" t="s">
        <v>1026</v>
      </c>
      <c r="C4473" s="1" t="s">
        <v>1027</v>
      </c>
      <c r="D4473" s="1" t="s">
        <v>1028</v>
      </c>
      <c r="E4473" s="1" t="s">
        <v>1029</v>
      </c>
      <c r="F4473" s="1" t="s">
        <v>74</v>
      </c>
      <c r="G4473" s="1">
        <v>9</v>
      </c>
      <c r="H4473" s="1" t="s">
        <v>341</v>
      </c>
      <c r="I4473" s="1" t="s">
        <v>114</v>
      </c>
      <c r="J4473" s="64">
        <v>407</v>
      </c>
      <c r="K4473" s="76">
        <v>2308147</v>
      </c>
      <c r="L4473" s="29">
        <v>46008</v>
      </c>
      <c r="M4473" s="29" t="s">
        <v>4163</v>
      </c>
      <c r="N4473" s="1" t="s">
        <v>478</v>
      </c>
      <c r="O4473" s="28" t="s">
        <v>225</v>
      </c>
      <c r="P4473" s="1" t="s">
        <v>216</v>
      </c>
      <c r="Q4473" s="76">
        <v>10</v>
      </c>
      <c r="R4473" s="1" t="s">
        <v>537</v>
      </c>
      <c r="T4473" s="1" t="s">
        <v>115</v>
      </c>
      <c r="U4473" s="1"/>
      <c r="V4473" s="1"/>
      <c r="AC4473" s="93">
        <v>21.5</v>
      </c>
      <c r="AD4473" s="69">
        <v>210</v>
      </c>
      <c r="AE4473" s="33"/>
      <c r="AF4473" s="33"/>
      <c r="AG4473" s="33"/>
      <c r="AM4473" s="31"/>
      <c r="AX4473" s="37">
        <f t="shared" si="221"/>
        <v>46015</v>
      </c>
      <c r="AY4473" s="1" t="s">
        <v>1751</v>
      </c>
      <c r="AZ4473" s="183"/>
      <c r="BA4473" s="184"/>
      <c r="BB4473" s="184"/>
      <c r="BC4473" s="184"/>
      <c r="BD4473" s="184"/>
      <c r="BE4473" s="184"/>
      <c r="BF4473" s="184"/>
      <c r="BG4473" s="184"/>
      <c r="BT4473" s="37">
        <f t="shared" si="222"/>
        <v>46036</v>
      </c>
      <c r="BU4473" s="31" t="s">
        <v>1751</v>
      </c>
      <c r="BV4473" s="183"/>
      <c r="BW4473" s="207"/>
      <c r="BX4473" s="184"/>
      <c r="BY4473" s="184"/>
      <c r="BZ4473" s="184"/>
      <c r="CA4473" s="184"/>
      <c r="CB4473" s="184"/>
      <c r="CC4473" s="184"/>
      <c r="CE4473" s="1"/>
      <c r="CF4473" s="1"/>
      <c r="CG4473" s="1"/>
      <c r="CH4473" s="1"/>
      <c r="CI4473" s="1"/>
      <c r="CJ4473" s="1"/>
      <c r="CK4473" s="1"/>
      <c r="CL4473" s="1"/>
      <c r="CM4473" s="1"/>
      <c r="CN4473" s="1"/>
      <c r="CO4473" s="1"/>
    </row>
    <row r="4474" spans="1:93" ht="30" customHeight="1" x14ac:dyDescent="0.2">
      <c r="A4474" s="1">
        <v>4468</v>
      </c>
      <c r="B4474" s="1" t="s">
        <v>1026</v>
      </c>
      <c r="C4474" s="1" t="s">
        <v>1027</v>
      </c>
      <c r="D4474" s="1" t="s">
        <v>1028</v>
      </c>
      <c r="E4474" s="1" t="s">
        <v>1029</v>
      </c>
      <c r="F4474" s="1" t="s">
        <v>74</v>
      </c>
      <c r="G4474" s="1">
        <v>9</v>
      </c>
      <c r="H4474" s="1" t="s">
        <v>341</v>
      </c>
      <c r="I4474" s="1" t="s">
        <v>114</v>
      </c>
      <c r="J4474" s="64">
        <v>403</v>
      </c>
      <c r="K4474" s="76">
        <v>2310890</v>
      </c>
      <c r="L4474" s="29">
        <v>46008</v>
      </c>
      <c r="M4474" s="29" t="s">
        <v>4163</v>
      </c>
      <c r="N4474" s="1" t="s">
        <v>478</v>
      </c>
      <c r="O4474" s="28" t="s">
        <v>225</v>
      </c>
      <c r="P4474" s="1" t="s">
        <v>216</v>
      </c>
      <c r="Q4474" s="76">
        <v>9</v>
      </c>
      <c r="R4474" s="1" t="s">
        <v>537</v>
      </c>
      <c r="T4474" s="1" t="s">
        <v>115</v>
      </c>
      <c r="U4474" s="1"/>
      <c r="V4474" s="1"/>
      <c r="AC4474" s="93">
        <v>23</v>
      </c>
      <c r="AD4474" s="69">
        <v>235</v>
      </c>
      <c r="AE4474" s="33" t="s">
        <v>103</v>
      </c>
      <c r="AF4474" s="33" t="s">
        <v>103</v>
      </c>
      <c r="AG4474" s="33"/>
      <c r="AM4474" s="31"/>
      <c r="AX4474" s="37">
        <f t="shared" si="221"/>
        <v>46015</v>
      </c>
      <c r="AY4474" s="1" t="s">
        <v>1751</v>
      </c>
      <c r="AZ4474" s="183"/>
      <c r="BA4474" s="184"/>
      <c r="BB4474" s="184"/>
      <c r="BC4474" s="184"/>
      <c r="BD4474" s="184"/>
      <c r="BE4474" s="184"/>
      <c r="BF4474" s="184"/>
      <c r="BG4474" s="184"/>
      <c r="BT4474" s="37">
        <f t="shared" si="222"/>
        <v>46036</v>
      </c>
      <c r="BU4474" s="31" t="s">
        <v>1751</v>
      </c>
      <c r="BV4474" s="183"/>
      <c r="BW4474" s="207"/>
      <c r="BX4474" s="184"/>
      <c r="BY4474" s="184"/>
      <c r="BZ4474" s="184"/>
      <c r="CA4474" s="184"/>
      <c r="CB4474" s="184"/>
      <c r="CC4474" s="184"/>
      <c r="CE4474" s="1"/>
      <c r="CF4474" s="1"/>
      <c r="CG4474" s="1"/>
      <c r="CH4474" s="1"/>
      <c r="CI4474" s="1"/>
      <c r="CJ4474" s="1"/>
      <c r="CK4474" s="1"/>
      <c r="CL4474" s="1"/>
      <c r="CM4474" s="1"/>
      <c r="CN4474" s="1"/>
      <c r="CO4474" s="1"/>
    </row>
    <row r="4475" spans="1:93" ht="30" customHeight="1" x14ac:dyDescent="0.2">
      <c r="A4475" s="1">
        <v>4469</v>
      </c>
      <c r="B4475" s="1" t="s">
        <v>1026</v>
      </c>
      <c r="C4475" s="1" t="s">
        <v>1027</v>
      </c>
      <c r="D4475" s="1" t="s">
        <v>1028</v>
      </c>
      <c r="E4475" s="1" t="s">
        <v>1029</v>
      </c>
      <c r="F4475" s="1" t="s">
        <v>74</v>
      </c>
      <c r="G4475" s="1">
        <v>9</v>
      </c>
      <c r="H4475" s="1" t="s">
        <v>341</v>
      </c>
      <c r="I4475" s="1" t="s">
        <v>114</v>
      </c>
      <c r="J4475" s="64">
        <v>415</v>
      </c>
      <c r="K4475" s="76">
        <v>2310891</v>
      </c>
      <c r="L4475" s="29">
        <v>46008</v>
      </c>
      <c r="M4475" s="29" t="s">
        <v>4163</v>
      </c>
      <c r="N4475" s="1" t="s">
        <v>478</v>
      </c>
      <c r="O4475" s="28" t="s">
        <v>225</v>
      </c>
      <c r="P4475" s="1" t="s">
        <v>216</v>
      </c>
      <c r="Q4475" s="76">
        <v>9</v>
      </c>
      <c r="R4475" s="1" t="s">
        <v>537</v>
      </c>
      <c r="T4475" s="1" t="s">
        <v>115</v>
      </c>
      <c r="U4475" s="1"/>
      <c r="V4475" s="1"/>
      <c r="AC4475" s="93">
        <v>23.3</v>
      </c>
      <c r="AD4475" s="69">
        <v>230</v>
      </c>
      <c r="AE4475" s="33" t="s">
        <v>103</v>
      </c>
      <c r="AF4475" s="33" t="s">
        <v>103</v>
      </c>
      <c r="AG4475" s="33"/>
      <c r="AM4475" s="31"/>
      <c r="AX4475" s="37">
        <f t="shared" si="221"/>
        <v>46015</v>
      </c>
      <c r="AY4475" s="1" t="s">
        <v>1751</v>
      </c>
      <c r="AZ4475" s="183"/>
      <c r="BA4475" s="184"/>
      <c r="BB4475" s="184"/>
      <c r="BC4475" s="184"/>
      <c r="BD4475" s="184"/>
      <c r="BE4475" s="184"/>
      <c r="BF4475" s="184"/>
      <c r="BG4475" s="184"/>
      <c r="BT4475" s="37">
        <f t="shared" si="222"/>
        <v>46036</v>
      </c>
      <c r="BU4475" s="31" t="s">
        <v>1751</v>
      </c>
      <c r="BV4475" s="183"/>
      <c r="BW4475" s="207"/>
      <c r="BX4475" s="184"/>
      <c r="BY4475" s="184"/>
      <c r="BZ4475" s="184"/>
      <c r="CA4475" s="184"/>
      <c r="CB4475" s="184"/>
      <c r="CC4475" s="184"/>
      <c r="CE4475" s="1"/>
      <c r="CF4475" s="1"/>
      <c r="CG4475" s="1"/>
      <c r="CH4475" s="1"/>
      <c r="CI4475" s="1"/>
      <c r="CJ4475" s="1"/>
      <c r="CK4475" s="1"/>
      <c r="CL4475" s="1"/>
      <c r="CM4475" s="1"/>
      <c r="CN4475" s="1"/>
      <c r="CO4475" s="1"/>
    </row>
    <row r="4476" spans="1:93" ht="30" customHeight="1" x14ac:dyDescent="0.2">
      <c r="A4476" s="1">
        <v>4470</v>
      </c>
      <c r="B4476" s="1" t="s">
        <v>1026</v>
      </c>
      <c r="C4476" s="1" t="s">
        <v>1027</v>
      </c>
      <c r="D4476" s="1" t="s">
        <v>1028</v>
      </c>
      <c r="E4476" s="1" t="s">
        <v>1029</v>
      </c>
      <c r="F4476" s="1" t="s">
        <v>74</v>
      </c>
      <c r="G4476" s="1">
        <v>9</v>
      </c>
      <c r="H4476" s="1" t="s">
        <v>341</v>
      </c>
      <c r="I4476" s="1" t="s">
        <v>114</v>
      </c>
      <c r="J4476" s="64">
        <v>302</v>
      </c>
      <c r="K4476" s="76">
        <v>2308148</v>
      </c>
      <c r="L4476" s="29">
        <v>46008</v>
      </c>
      <c r="M4476" s="29" t="s">
        <v>4163</v>
      </c>
      <c r="N4476" s="1" t="s">
        <v>478</v>
      </c>
      <c r="O4476" s="28" t="s">
        <v>225</v>
      </c>
      <c r="P4476" s="1" t="s">
        <v>216</v>
      </c>
      <c r="Q4476" s="76">
        <v>8</v>
      </c>
      <c r="R4476" s="1" t="s">
        <v>537</v>
      </c>
      <c r="S4476" s="1">
        <v>6</v>
      </c>
      <c r="T4476" s="1" t="s">
        <v>115</v>
      </c>
      <c r="U4476" s="1"/>
      <c r="V4476" s="1"/>
      <c r="AC4476" s="93">
        <v>23.9</v>
      </c>
      <c r="AD4476" s="69">
        <v>220</v>
      </c>
      <c r="AE4476" s="33" t="s">
        <v>103</v>
      </c>
      <c r="AF4476" s="33" t="s">
        <v>103</v>
      </c>
      <c r="AG4476" s="33"/>
      <c r="AM4476" s="31"/>
      <c r="AX4476" s="37">
        <f t="shared" si="221"/>
        <v>46015</v>
      </c>
      <c r="AY4476" s="1" t="s">
        <v>1751</v>
      </c>
      <c r="AZ4476" s="183"/>
      <c r="BA4476" s="184"/>
      <c r="BB4476" s="184"/>
      <c r="BC4476" s="184"/>
      <c r="BD4476" s="184"/>
      <c r="BE4476" s="184"/>
      <c r="BF4476" s="184"/>
      <c r="BG4476" s="184"/>
      <c r="BT4476" s="37">
        <f t="shared" si="222"/>
        <v>46036</v>
      </c>
      <c r="BU4476" s="31" t="s">
        <v>1751</v>
      </c>
      <c r="BV4476" s="183"/>
      <c r="BW4476" s="207"/>
      <c r="BX4476" s="184"/>
      <c r="BY4476" s="184"/>
      <c r="BZ4476" s="184"/>
      <c r="CA4476" s="184"/>
      <c r="CB4476" s="184"/>
      <c r="CC4476" s="184"/>
      <c r="CE4476" s="1"/>
      <c r="CF4476" s="1"/>
      <c r="CG4476" s="1"/>
      <c r="CH4476" s="1"/>
      <c r="CI4476" s="1"/>
      <c r="CJ4476" s="1"/>
      <c r="CK4476" s="1"/>
      <c r="CL4476" s="1"/>
      <c r="CM4476" s="1"/>
      <c r="CN4476" s="1"/>
      <c r="CO4476" s="1"/>
    </row>
    <row r="4477" spans="1:93" ht="30" customHeight="1" x14ac:dyDescent="0.2">
      <c r="A4477" s="1">
        <v>4471</v>
      </c>
      <c r="B4477" s="1" t="s">
        <v>1026</v>
      </c>
      <c r="C4477" s="1" t="s">
        <v>1027</v>
      </c>
      <c r="D4477" s="1" t="s">
        <v>1028</v>
      </c>
      <c r="E4477" s="1" t="s">
        <v>1029</v>
      </c>
      <c r="F4477" s="1" t="s">
        <v>74</v>
      </c>
      <c r="G4477" s="1">
        <v>9</v>
      </c>
      <c r="H4477" s="1" t="s">
        <v>341</v>
      </c>
      <c r="I4477" s="1" t="s">
        <v>114</v>
      </c>
      <c r="J4477" s="64">
        <v>433</v>
      </c>
      <c r="K4477" s="76">
        <v>2308149</v>
      </c>
      <c r="L4477" s="29">
        <v>46008</v>
      </c>
      <c r="M4477" s="29" t="s">
        <v>4163</v>
      </c>
      <c r="N4477" s="1" t="s">
        <v>478</v>
      </c>
      <c r="O4477" s="28" t="s">
        <v>225</v>
      </c>
      <c r="P4477" s="1" t="s">
        <v>216</v>
      </c>
      <c r="Q4477" s="76">
        <v>9</v>
      </c>
      <c r="R4477" s="1" t="s">
        <v>537</v>
      </c>
      <c r="T4477" s="1" t="s">
        <v>115</v>
      </c>
      <c r="U4477" s="1"/>
      <c r="V4477" s="1"/>
      <c r="AC4477" s="93">
        <v>24</v>
      </c>
      <c r="AD4477" s="69">
        <v>235</v>
      </c>
      <c r="AE4477" s="33" t="s">
        <v>103</v>
      </c>
      <c r="AF4477" s="33" t="s">
        <v>103</v>
      </c>
      <c r="AG4477" s="33"/>
      <c r="AM4477" s="31"/>
      <c r="AX4477" s="37">
        <f t="shared" si="221"/>
        <v>46015</v>
      </c>
      <c r="AY4477" s="1" t="s">
        <v>1751</v>
      </c>
      <c r="AZ4477" s="183"/>
      <c r="BA4477" s="184"/>
      <c r="BB4477" s="184"/>
      <c r="BC4477" s="184"/>
      <c r="BD4477" s="184"/>
      <c r="BE4477" s="184"/>
      <c r="BF4477" s="184"/>
      <c r="BG4477" s="184"/>
      <c r="BT4477" s="37">
        <f t="shared" si="222"/>
        <v>46036</v>
      </c>
      <c r="BU4477" s="31" t="s">
        <v>1751</v>
      </c>
      <c r="BV4477" s="183"/>
      <c r="BW4477" s="207"/>
      <c r="BX4477" s="184"/>
      <c r="BY4477" s="184"/>
      <c r="BZ4477" s="184"/>
      <c r="CA4477" s="184"/>
      <c r="CB4477" s="184"/>
      <c r="CC4477" s="184"/>
      <c r="CE4477" s="1"/>
      <c r="CF4477" s="1"/>
      <c r="CG4477" s="1"/>
      <c r="CH4477" s="1"/>
      <c r="CI4477" s="1"/>
      <c r="CJ4477" s="1"/>
      <c r="CK4477" s="1"/>
      <c r="CL4477" s="1"/>
      <c r="CM4477" s="1"/>
      <c r="CN4477" s="1"/>
      <c r="CO4477" s="1"/>
    </row>
    <row r="4478" spans="1:93" ht="30" customHeight="1" x14ac:dyDescent="0.2">
      <c r="A4478" s="1">
        <v>4472</v>
      </c>
      <c r="B4478" s="1" t="s">
        <v>1026</v>
      </c>
      <c r="C4478" s="1" t="s">
        <v>1027</v>
      </c>
      <c r="D4478" s="1" t="s">
        <v>1028</v>
      </c>
      <c r="E4478" s="1" t="s">
        <v>1029</v>
      </c>
      <c r="F4478" s="1" t="s">
        <v>74</v>
      </c>
      <c r="G4478" s="1">
        <v>9</v>
      </c>
      <c r="H4478" s="1" t="s">
        <v>341</v>
      </c>
      <c r="I4478" s="1" t="s">
        <v>114</v>
      </c>
      <c r="J4478" s="64">
        <v>551</v>
      </c>
      <c r="K4478" s="76">
        <v>2310892</v>
      </c>
      <c r="L4478" s="29">
        <v>46008</v>
      </c>
      <c r="M4478" s="29" t="s">
        <v>4163</v>
      </c>
      <c r="N4478" s="1" t="s">
        <v>478</v>
      </c>
      <c r="O4478" s="28" t="s">
        <v>225</v>
      </c>
      <c r="P4478" s="1" t="s">
        <v>216</v>
      </c>
      <c r="Q4478" s="76">
        <v>12</v>
      </c>
      <c r="R4478" s="1" t="s">
        <v>537</v>
      </c>
      <c r="T4478" s="1" t="s">
        <v>115</v>
      </c>
      <c r="U4478" s="1"/>
      <c r="V4478" s="1"/>
      <c r="AC4478" s="93">
        <v>24.5</v>
      </c>
      <c r="AD4478" s="69">
        <v>230</v>
      </c>
      <c r="AE4478" s="33" t="s">
        <v>103</v>
      </c>
      <c r="AF4478" s="33" t="s">
        <v>103</v>
      </c>
      <c r="AG4478" s="33"/>
      <c r="AM4478" s="31"/>
      <c r="AX4478" s="37">
        <f t="shared" si="221"/>
        <v>46015</v>
      </c>
      <c r="AY4478" s="1" t="s">
        <v>1751</v>
      </c>
      <c r="AZ4478" s="183"/>
      <c r="BA4478" s="184"/>
      <c r="BB4478" s="184"/>
      <c r="BC4478" s="184"/>
      <c r="BD4478" s="184"/>
      <c r="BE4478" s="184"/>
      <c r="BF4478" s="184"/>
      <c r="BG4478" s="184"/>
      <c r="BT4478" s="37">
        <f t="shared" si="222"/>
        <v>46036</v>
      </c>
      <c r="BU4478" s="31" t="s">
        <v>1751</v>
      </c>
      <c r="BV4478" s="183"/>
      <c r="BW4478" s="207"/>
      <c r="BX4478" s="184"/>
      <c r="BY4478" s="184"/>
      <c r="BZ4478" s="184"/>
      <c r="CA4478" s="184"/>
      <c r="CB4478" s="184"/>
      <c r="CC4478" s="184"/>
      <c r="CE4478" s="1"/>
      <c r="CF4478" s="1"/>
      <c r="CG4478" s="1"/>
      <c r="CH4478" s="1"/>
      <c r="CI4478" s="1"/>
      <c r="CJ4478" s="1"/>
      <c r="CK4478" s="1"/>
      <c r="CL4478" s="1"/>
      <c r="CM4478" s="1"/>
      <c r="CN4478" s="1"/>
      <c r="CO4478" s="1"/>
    </row>
    <row r="4479" spans="1:93" ht="30" customHeight="1" x14ac:dyDescent="0.2">
      <c r="A4479" s="1">
        <v>4473</v>
      </c>
      <c r="B4479" s="1" t="s">
        <v>1026</v>
      </c>
      <c r="C4479" s="1" t="s">
        <v>1027</v>
      </c>
      <c r="D4479" s="1" t="s">
        <v>1028</v>
      </c>
      <c r="E4479" s="1" t="s">
        <v>1029</v>
      </c>
      <c r="F4479" s="1" t="s">
        <v>74</v>
      </c>
      <c r="G4479" s="1">
        <v>9</v>
      </c>
      <c r="H4479" s="1" t="s">
        <v>341</v>
      </c>
      <c r="I4479" s="1" t="s">
        <v>114</v>
      </c>
      <c r="J4479" s="64">
        <v>553</v>
      </c>
      <c r="K4479" s="76">
        <v>2308150</v>
      </c>
      <c r="L4479" s="29">
        <v>46008</v>
      </c>
      <c r="M4479" s="29" t="s">
        <v>4163</v>
      </c>
      <c r="N4479" s="1" t="s">
        <v>478</v>
      </c>
      <c r="O4479" s="28" t="s">
        <v>225</v>
      </c>
      <c r="P4479" s="1" t="s">
        <v>216</v>
      </c>
      <c r="Q4479" s="76">
        <v>12</v>
      </c>
      <c r="R4479" s="1" t="s">
        <v>537</v>
      </c>
      <c r="T4479" s="1" t="s">
        <v>115</v>
      </c>
      <c r="U4479" s="1"/>
      <c r="V4479" s="1"/>
      <c r="AC4479" s="93">
        <v>24</v>
      </c>
      <c r="AD4479" s="69">
        <v>220</v>
      </c>
      <c r="AE4479" s="33" t="s">
        <v>103</v>
      </c>
      <c r="AF4479" s="33" t="s">
        <v>103</v>
      </c>
      <c r="AG4479" s="33"/>
      <c r="AM4479" s="31"/>
      <c r="AX4479" s="37">
        <f t="shared" si="221"/>
        <v>46015</v>
      </c>
      <c r="AY4479" s="1" t="s">
        <v>1751</v>
      </c>
      <c r="AZ4479" s="183"/>
      <c r="BA4479" s="184"/>
      <c r="BB4479" s="184"/>
      <c r="BC4479" s="184"/>
      <c r="BD4479" s="184"/>
      <c r="BE4479" s="184"/>
      <c r="BF4479" s="184"/>
      <c r="BG4479" s="184"/>
      <c r="BT4479" s="37">
        <f t="shared" si="222"/>
        <v>46036</v>
      </c>
      <c r="BU4479" s="31" t="s">
        <v>1751</v>
      </c>
      <c r="BV4479" s="183"/>
      <c r="BW4479" s="207"/>
      <c r="BX4479" s="184"/>
      <c r="BY4479" s="184"/>
      <c r="BZ4479" s="184"/>
      <c r="CA4479" s="184"/>
      <c r="CB4479" s="184"/>
      <c r="CC4479" s="184"/>
      <c r="CE4479" s="1"/>
      <c r="CF4479" s="1"/>
      <c r="CG4479" s="1"/>
      <c r="CH4479" s="1"/>
      <c r="CI4479" s="1"/>
      <c r="CJ4479" s="1"/>
      <c r="CK4479" s="1"/>
      <c r="CL4479" s="1"/>
      <c r="CM4479" s="1"/>
      <c r="CN4479" s="1"/>
      <c r="CO4479" s="1"/>
    </row>
    <row r="4480" spans="1:93" ht="30" customHeight="1" x14ac:dyDescent="0.2">
      <c r="A4480" s="1">
        <v>4474</v>
      </c>
      <c r="B4480" s="1" t="s">
        <v>1026</v>
      </c>
      <c r="C4480" s="1" t="s">
        <v>1027</v>
      </c>
      <c r="D4480" s="1" t="s">
        <v>1028</v>
      </c>
      <c r="E4480" s="1" t="s">
        <v>1029</v>
      </c>
      <c r="F4480" s="1" t="s">
        <v>74</v>
      </c>
      <c r="G4480" s="1">
        <v>9</v>
      </c>
      <c r="H4480" s="1" t="s">
        <v>341</v>
      </c>
      <c r="I4480" s="1" t="s">
        <v>114</v>
      </c>
      <c r="J4480" s="64">
        <v>295</v>
      </c>
      <c r="K4480" s="76">
        <v>2308151</v>
      </c>
      <c r="L4480" s="29">
        <v>46008</v>
      </c>
      <c r="M4480" s="29" t="s">
        <v>4163</v>
      </c>
      <c r="N4480" s="1" t="s">
        <v>478</v>
      </c>
      <c r="O4480" s="28" t="s">
        <v>225</v>
      </c>
      <c r="P4480" s="1" t="s">
        <v>216</v>
      </c>
      <c r="Q4480" s="76">
        <v>8</v>
      </c>
      <c r="R4480" s="1" t="s">
        <v>537</v>
      </c>
      <c r="T4480" s="1" t="s">
        <v>115</v>
      </c>
      <c r="U4480" s="1"/>
      <c r="V4480" s="1"/>
      <c r="AC4480" s="93">
        <v>24.6</v>
      </c>
      <c r="AD4480" s="69">
        <v>230</v>
      </c>
      <c r="AE4480" s="33" t="s">
        <v>103</v>
      </c>
      <c r="AF4480" s="33" t="s">
        <v>103</v>
      </c>
      <c r="AG4480" s="33"/>
      <c r="AM4480" s="31"/>
      <c r="AX4480" s="37">
        <f t="shared" si="221"/>
        <v>46015</v>
      </c>
      <c r="AY4480" s="1" t="s">
        <v>1751</v>
      </c>
      <c r="AZ4480" s="183"/>
      <c r="BA4480" s="184"/>
      <c r="BB4480" s="184"/>
      <c r="BC4480" s="184"/>
      <c r="BD4480" s="184"/>
      <c r="BE4480" s="184"/>
      <c r="BF4480" s="184"/>
      <c r="BG4480" s="184"/>
      <c r="BT4480" s="37">
        <f t="shared" si="222"/>
        <v>46036</v>
      </c>
      <c r="BU4480" s="31" t="s">
        <v>1751</v>
      </c>
      <c r="BV4480" s="183"/>
      <c r="BW4480" s="207"/>
      <c r="BX4480" s="184"/>
      <c r="BY4480" s="184"/>
      <c r="BZ4480" s="184"/>
      <c r="CA4480" s="184"/>
      <c r="CB4480" s="184"/>
      <c r="CC4480" s="184"/>
      <c r="CE4480" s="1"/>
      <c r="CF4480" s="1"/>
      <c r="CG4480" s="1"/>
      <c r="CH4480" s="1"/>
      <c r="CI4480" s="1"/>
      <c r="CJ4480" s="1"/>
      <c r="CK4480" s="1"/>
      <c r="CL4480" s="1"/>
      <c r="CM4480" s="1"/>
      <c r="CN4480" s="1"/>
      <c r="CO4480" s="1"/>
    </row>
    <row r="4481" spans="1:93" ht="30" customHeight="1" x14ac:dyDescent="0.2">
      <c r="A4481" s="1">
        <v>4475</v>
      </c>
      <c r="B4481" s="1" t="s">
        <v>1026</v>
      </c>
      <c r="C4481" s="1" t="s">
        <v>1027</v>
      </c>
      <c r="D4481" s="1" t="s">
        <v>1028</v>
      </c>
      <c r="E4481" s="1" t="s">
        <v>1029</v>
      </c>
      <c r="F4481" s="1" t="s">
        <v>74</v>
      </c>
      <c r="G4481" s="1">
        <v>9</v>
      </c>
      <c r="H4481" s="1" t="s">
        <v>341</v>
      </c>
      <c r="I4481" s="1" t="s">
        <v>114</v>
      </c>
      <c r="J4481" s="64">
        <v>557</v>
      </c>
      <c r="K4481" s="76">
        <v>2310894</v>
      </c>
      <c r="L4481" s="29">
        <v>46008</v>
      </c>
      <c r="M4481" s="29" t="s">
        <v>4163</v>
      </c>
      <c r="N4481" s="1" t="s">
        <v>478</v>
      </c>
      <c r="O4481" s="28" t="s">
        <v>225</v>
      </c>
      <c r="P4481" s="1" t="s">
        <v>216</v>
      </c>
      <c r="Q4481" s="76">
        <v>12</v>
      </c>
      <c r="R4481" s="1" t="s">
        <v>537</v>
      </c>
      <c r="T4481" s="1" t="s">
        <v>115</v>
      </c>
      <c r="U4481" s="1"/>
      <c r="V4481" s="1"/>
      <c r="AC4481" s="93">
        <v>24.5</v>
      </c>
      <c r="AD4481" s="69">
        <v>235</v>
      </c>
      <c r="AE4481" s="33" t="s">
        <v>103</v>
      </c>
      <c r="AF4481" s="33" t="s">
        <v>103</v>
      </c>
      <c r="AG4481" s="33"/>
      <c r="AM4481" s="31"/>
      <c r="AX4481" s="37">
        <f t="shared" si="221"/>
        <v>46015</v>
      </c>
      <c r="AY4481" s="1" t="s">
        <v>1751</v>
      </c>
      <c r="AZ4481" s="183"/>
      <c r="BA4481" s="184"/>
      <c r="BB4481" s="184"/>
      <c r="BC4481" s="184"/>
      <c r="BD4481" s="184"/>
      <c r="BE4481" s="184"/>
      <c r="BF4481" s="184"/>
      <c r="BG4481" s="184"/>
      <c r="BT4481" s="37">
        <f t="shared" si="222"/>
        <v>46036</v>
      </c>
      <c r="BU4481" s="31" t="s">
        <v>1751</v>
      </c>
      <c r="BV4481" s="183"/>
      <c r="BW4481" s="207"/>
      <c r="BX4481" s="184"/>
      <c r="BY4481" s="184"/>
      <c r="BZ4481" s="184"/>
      <c r="CA4481" s="184"/>
      <c r="CB4481" s="184"/>
      <c r="CC4481" s="184"/>
      <c r="CE4481" s="1"/>
      <c r="CF4481" s="1"/>
      <c r="CG4481" s="1"/>
      <c r="CH4481" s="1"/>
      <c r="CI4481" s="1"/>
      <c r="CJ4481" s="1"/>
      <c r="CK4481" s="1"/>
      <c r="CL4481" s="1"/>
      <c r="CM4481" s="1"/>
      <c r="CN4481" s="1"/>
      <c r="CO4481" s="1"/>
    </row>
    <row r="4482" spans="1:93" ht="30" customHeight="1" x14ac:dyDescent="0.2">
      <c r="A4482" s="1">
        <v>4476</v>
      </c>
      <c r="B4482" s="1" t="s">
        <v>1026</v>
      </c>
      <c r="C4482" s="1" t="s">
        <v>1027</v>
      </c>
      <c r="D4482" s="1" t="s">
        <v>1028</v>
      </c>
      <c r="E4482" s="1" t="s">
        <v>1029</v>
      </c>
      <c r="F4482" s="1" t="s">
        <v>74</v>
      </c>
      <c r="G4482" s="1">
        <v>9</v>
      </c>
      <c r="H4482" s="1" t="s">
        <v>341</v>
      </c>
      <c r="I4482" s="1" t="s">
        <v>114</v>
      </c>
      <c r="J4482" s="64">
        <v>554</v>
      </c>
      <c r="K4482" s="76">
        <v>2308152</v>
      </c>
      <c r="L4482" s="29">
        <v>46008</v>
      </c>
      <c r="M4482" s="29" t="s">
        <v>4163</v>
      </c>
      <c r="N4482" s="1" t="s">
        <v>478</v>
      </c>
      <c r="O4482" s="28" t="s">
        <v>225</v>
      </c>
      <c r="P4482" s="1" t="s">
        <v>216</v>
      </c>
      <c r="Q4482" s="76">
        <v>12</v>
      </c>
      <c r="R4482" s="1" t="s">
        <v>537</v>
      </c>
      <c r="S4482" s="1">
        <v>6</v>
      </c>
      <c r="T4482" s="1" t="s">
        <v>115</v>
      </c>
      <c r="U4482" s="1"/>
      <c r="V4482" s="1"/>
      <c r="AC4482" s="93">
        <v>23.7</v>
      </c>
      <c r="AD4482" s="69">
        <v>220</v>
      </c>
      <c r="AE4482" s="33" t="s">
        <v>103</v>
      </c>
      <c r="AF4482" s="33" t="s">
        <v>103</v>
      </c>
      <c r="AG4482" s="33"/>
      <c r="AM4482" s="31"/>
      <c r="AX4482" s="37">
        <f t="shared" si="221"/>
        <v>46015</v>
      </c>
      <c r="AY4482" s="1" t="s">
        <v>1751</v>
      </c>
      <c r="AZ4482" s="183"/>
      <c r="BA4482" s="184"/>
      <c r="BB4482" s="184"/>
      <c r="BC4482" s="184"/>
      <c r="BD4482" s="184"/>
      <c r="BE4482" s="184"/>
      <c r="BF4482" s="184"/>
      <c r="BG4482" s="184"/>
      <c r="BT4482" s="37">
        <f t="shared" si="222"/>
        <v>46036</v>
      </c>
      <c r="BU4482" s="31" t="s">
        <v>1751</v>
      </c>
      <c r="BV4482" s="183"/>
      <c r="BW4482" s="207"/>
      <c r="BX4482" s="184"/>
      <c r="BY4482" s="184"/>
      <c r="BZ4482" s="184"/>
      <c r="CA4482" s="184"/>
      <c r="CB4482" s="184"/>
      <c r="CC4482" s="184"/>
      <c r="CE4482" s="1"/>
      <c r="CF4482" s="1"/>
      <c r="CG4482" s="1"/>
      <c r="CH4482" s="1"/>
      <c r="CI4482" s="1"/>
      <c r="CJ4482" s="1"/>
      <c r="CK4482" s="1"/>
      <c r="CL4482" s="1"/>
      <c r="CM4482" s="1"/>
      <c r="CN4482" s="1"/>
      <c r="CO4482" s="1"/>
    </row>
    <row r="4483" spans="1:93" ht="30" customHeight="1" x14ac:dyDescent="0.2">
      <c r="A4483" s="1">
        <v>4477</v>
      </c>
      <c r="B4483" s="1" t="s">
        <v>1026</v>
      </c>
      <c r="C4483" s="1" t="s">
        <v>1027</v>
      </c>
      <c r="D4483" s="1" t="s">
        <v>1028</v>
      </c>
      <c r="E4483" s="1" t="s">
        <v>1029</v>
      </c>
      <c r="F4483" s="1" t="s">
        <v>74</v>
      </c>
      <c r="G4483" s="1">
        <v>9</v>
      </c>
      <c r="H4483" s="1" t="s">
        <v>341</v>
      </c>
      <c r="I4483" s="1" t="s">
        <v>114</v>
      </c>
      <c r="J4483" s="64">
        <v>558</v>
      </c>
      <c r="K4483" s="76">
        <v>2308153</v>
      </c>
      <c r="L4483" s="29">
        <v>46008</v>
      </c>
      <c r="M4483" s="29" t="s">
        <v>4163</v>
      </c>
      <c r="N4483" s="1" t="s">
        <v>478</v>
      </c>
      <c r="O4483" s="28" t="s">
        <v>225</v>
      </c>
      <c r="P4483" s="1" t="s">
        <v>216</v>
      </c>
      <c r="Q4483" s="76">
        <v>12</v>
      </c>
      <c r="R4483" s="1" t="s">
        <v>537</v>
      </c>
      <c r="T4483" s="1" t="s">
        <v>115</v>
      </c>
      <c r="U4483" s="1"/>
      <c r="V4483" s="1"/>
      <c r="AC4483" s="93">
        <v>23.9</v>
      </c>
      <c r="AD4483" s="69">
        <v>230</v>
      </c>
      <c r="AE4483" s="33" t="s">
        <v>103</v>
      </c>
      <c r="AF4483" s="33" t="s">
        <v>103</v>
      </c>
      <c r="AG4483" s="33"/>
      <c r="AM4483" s="31"/>
      <c r="AX4483" s="37">
        <f t="shared" si="221"/>
        <v>46015</v>
      </c>
      <c r="AY4483" s="1" t="s">
        <v>1751</v>
      </c>
      <c r="AZ4483" s="183"/>
      <c r="BA4483" s="184"/>
      <c r="BB4483" s="184"/>
      <c r="BC4483" s="184"/>
      <c r="BD4483" s="184"/>
      <c r="BE4483" s="184"/>
      <c r="BF4483" s="184"/>
      <c r="BG4483" s="184"/>
      <c r="BT4483" s="37">
        <f t="shared" si="222"/>
        <v>46036</v>
      </c>
      <c r="BU4483" s="31" t="s">
        <v>1751</v>
      </c>
      <c r="BV4483" s="183"/>
      <c r="BW4483" s="207"/>
      <c r="BX4483" s="184"/>
      <c r="BY4483" s="184"/>
      <c r="BZ4483" s="184"/>
      <c r="CA4483" s="184"/>
      <c r="CB4483" s="184"/>
      <c r="CC4483" s="184"/>
      <c r="CE4483" s="1"/>
      <c r="CF4483" s="1"/>
      <c r="CG4483" s="1"/>
      <c r="CH4483" s="1"/>
      <c r="CI4483" s="1"/>
      <c r="CJ4483" s="1"/>
      <c r="CK4483" s="1"/>
      <c r="CL4483" s="1"/>
      <c r="CM4483" s="1"/>
      <c r="CN4483" s="1"/>
      <c r="CO4483" s="1"/>
    </row>
    <row r="4484" spans="1:93" ht="30" customHeight="1" x14ac:dyDescent="0.2">
      <c r="A4484" s="1">
        <v>4478</v>
      </c>
      <c r="B4484" s="1" t="s">
        <v>1026</v>
      </c>
      <c r="C4484" s="1" t="s">
        <v>1027</v>
      </c>
      <c r="D4484" s="1" t="s">
        <v>1028</v>
      </c>
      <c r="E4484" s="1" t="s">
        <v>1029</v>
      </c>
      <c r="F4484" s="1" t="s">
        <v>74</v>
      </c>
      <c r="G4484" s="1">
        <v>9</v>
      </c>
      <c r="H4484" s="1" t="s">
        <v>341</v>
      </c>
      <c r="I4484" s="1" t="s">
        <v>114</v>
      </c>
      <c r="J4484" s="64">
        <v>557</v>
      </c>
      <c r="K4484" s="76">
        <v>2310901</v>
      </c>
      <c r="L4484" s="29">
        <v>46008</v>
      </c>
      <c r="M4484" s="29" t="s">
        <v>4163</v>
      </c>
      <c r="N4484" s="1" t="s">
        <v>478</v>
      </c>
      <c r="O4484" s="28" t="s">
        <v>225</v>
      </c>
      <c r="P4484" s="1" t="s">
        <v>216</v>
      </c>
      <c r="Q4484" s="76">
        <v>12</v>
      </c>
      <c r="R4484" s="1" t="s">
        <v>537</v>
      </c>
      <c r="T4484" s="1" t="s">
        <v>115</v>
      </c>
      <c r="U4484" s="1"/>
      <c r="V4484" s="1"/>
      <c r="AC4484" s="93">
        <v>24.1</v>
      </c>
      <c r="AD4484" s="69">
        <v>235</v>
      </c>
      <c r="AE4484" s="33" t="s">
        <v>103</v>
      </c>
      <c r="AF4484" s="33" t="s">
        <v>103</v>
      </c>
      <c r="AG4484" s="33"/>
      <c r="AM4484" s="31"/>
      <c r="AX4484" s="37">
        <f t="shared" si="221"/>
        <v>46015</v>
      </c>
      <c r="AY4484" s="1" t="s">
        <v>1751</v>
      </c>
      <c r="AZ4484" s="183"/>
      <c r="BA4484" s="184"/>
      <c r="BB4484" s="184"/>
      <c r="BC4484" s="184"/>
      <c r="BD4484" s="184"/>
      <c r="BE4484" s="184"/>
      <c r="BF4484" s="184"/>
      <c r="BG4484" s="184"/>
      <c r="BT4484" s="37">
        <f t="shared" si="222"/>
        <v>46036</v>
      </c>
      <c r="BU4484" s="31" t="s">
        <v>1751</v>
      </c>
      <c r="BV4484" s="183"/>
      <c r="BW4484" s="207"/>
      <c r="BX4484" s="184"/>
      <c r="BY4484" s="184"/>
      <c r="BZ4484" s="184"/>
      <c r="CA4484" s="184"/>
      <c r="CB4484" s="184"/>
      <c r="CC4484" s="184"/>
      <c r="CE4484" s="1"/>
      <c r="CF4484" s="1"/>
      <c r="CG4484" s="1"/>
      <c r="CH4484" s="1"/>
      <c r="CI4484" s="1"/>
      <c r="CJ4484" s="1"/>
      <c r="CK4484" s="1"/>
      <c r="CL4484" s="1"/>
      <c r="CM4484" s="1"/>
      <c r="CN4484" s="1"/>
      <c r="CO4484" s="1"/>
    </row>
    <row r="4485" spans="1:93" ht="30" customHeight="1" x14ac:dyDescent="0.2">
      <c r="A4485" s="1">
        <v>4479</v>
      </c>
      <c r="B4485" s="1" t="s">
        <v>1026</v>
      </c>
      <c r="C4485" s="1" t="s">
        <v>1027</v>
      </c>
      <c r="D4485" s="1" t="s">
        <v>1028</v>
      </c>
      <c r="E4485" s="1" t="s">
        <v>1029</v>
      </c>
      <c r="F4485" s="1" t="s">
        <v>74</v>
      </c>
      <c r="G4485" s="1">
        <v>9</v>
      </c>
      <c r="H4485" s="1" t="s">
        <v>341</v>
      </c>
      <c r="I4485" s="1" t="s">
        <v>114</v>
      </c>
      <c r="J4485" s="64">
        <v>306</v>
      </c>
      <c r="K4485" s="76">
        <v>2306341</v>
      </c>
      <c r="L4485" s="29">
        <v>46008</v>
      </c>
      <c r="M4485" s="29" t="s">
        <v>4163</v>
      </c>
      <c r="N4485" s="1" t="s">
        <v>478</v>
      </c>
      <c r="O4485" s="28" t="s">
        <v>225</v>
      </c>
      <c r="P4485" s="1" t="s">
        <v>216</v>
      </c>
      <c r="Q4485" s="76">
        <v>8</v>
      </c>
      <c r="R4485" s="1" t="s">
        <v>538</v>
      </c>
      <c r="T4485" s="1" t="s">
        <v>115</v>
      </c>
      <c r="U4485" s="1"/>
      <c r="V4485" s="1"/>
      <c r="AC4485" s="93">
        <v>21.5</v>
      </c>
      <c r="AD4485" s="69">
        <v>230</v>
      </c>
      <c r="AE4485" s="33" t="s">
        <v>103</v>
      </c>
      <c r="AF4485" s="33" t="s">
        <v>103</v>
      </c>
      <c r="AG4485" s="33"/>
      <c r="AM4485" s="31"/>
      <c r="AX4485" s="37">
        <f t="shared" si="221"/>
        <v>46015</v>
      </c>
      <c r="AY4485" s="1" t="s">
        <v>1751</v>
      </c>
      <c r="AZ4485" s="183"/>
      <c r="BA4485" s="184"/>
      <c r="BB4485" s="184"/>
      <c r="BC4485" s="184"/>
      <c r="BD4485" s="184"/>
      <c r="BE4485" s="184"/>
      <c r="BF4485" s="184"/>
      <c r="BG4485" s="184"/>
      <c r="BT4485" s="37">
        <f t="shared" si="222"/>
        <v>46036</v>
      </c>
      <c r="BU4485" s="31" t="s">
        <v>1751</v>
      </c>
      <c r="BV4485" s="183"/>
      <c r="BW4485" s="207"/>
      <c r="BX4485" s="184"/>
      <c r="BY4485" s="184"/>
      <c r="BZ4485" s="184"/>
      <c r="CA4485" s="184"/>
      <c r="CB4485" s="184"/>
      <c r="CC4485" s="184"/>
      <c r="CE4485" s="1"/>
      <c r="CF4485" s="1"/>
      <c r="CG4485" s="1"/>
      <c r="CH4485" s="1"/>
      <c r="CI4485" s="1"/>
      <c r="CJ4485" s="1"/>
      <c r="CK4485" s="1"/>
      <c r="CL4485" s="1"/>
      <c r="CM4485" s="1"/>
      <c r="CN4485" s="1"/>
      <c r="CO4485" s="1"/>
    </row>
    <row r="4486" spans="1:93" ht="30" customHeight="1" x14ac:dyDescent="0.2">
      <c r="A4486" s="1">
        <v>4480</v>
      </c>
      <c r="B4486" s="1" t="s">
        <v>1026</v>
      </c>
      <c r="C4486" s="1" t="s">
        <v>1027</v>
      </c>
      <c r="D4486" s="1" t="s">
        <v>1028</v>
      </c>
      <c r="E4486" s="1" t="s">
        <v>1029</v>
      </c>
      <c r="F4486" s="1" t="s">
        <v>74</v>
      </c>
      <c r="G4486" s="1">
        <v>9</v>
      </c>
      <c r="H4486" s="1" t="s">
        <v>341</v>
      </c>
      <c r="I4486" s="1" t="s">
        <v>114</v>
      </c>
      <c r="J4486" s="64">
        <v>292</v>
      </c>
      <c r="K4486" s="76">
        <v>2305915</v>
      </c>
      <c r="L4486" s="29">
        <v>46008</v>
      </c>
      <c r="M4486" s="29" t="s">
        <v>4163</v>
      </c>
      <c r="N4486" s="1" t="s">
        <v>478</v>
      </c>
      <c r="O4486" s="28" t="s">
        <v>225</v>
      </c>
      <c r="P4486" s="1" t="s">
        <v>216</v>
      </c>
      <c r="Q4486" s="76">
        <v>8</v>
      </c>
      <c r="R4486" s="1" t="s">
        <v>538</v>
      </c>
      <c r="T4486" s="1" t="s">
        <v>115</v>
      </c>
      <c r="U4486" s="1"/>
      <c r="V4486" s="1"/>
      <c r="AC4486" s="93">
        <v>22.5</v>
      </c>
      <c r="AD4486" s="69">
        <v>230</v>
      </c>
      <c r="AE4486" s="33" t="s">
        <v>103</v>
      </c>
      <c r="AF4486" s="33" t="s">
        <v>103</v>
      </c>
      <c r="AG4486" s="33"/>
      <c r="AM4486" s="31"/>
      <c r="AX4486" s="37">
        <f t="shared" si="221"/>
        <v>46015</v>
      </c>
      <c r="AY4486" s="1" t="s">
        <v>1751</v>
      </c>
      <c r="AZ4486" s="183"/>
      <c r="BA4486" s="184"/>
      <c r="BB4486" s="184"/>
      <c r="BC4486" s="184"/>
      <c r="BD4486" s="184"/>
      <c r="BE4486" s="184"/>
      <c r="BF4486" s="184"/>
      <c r="BG4486" s="184"/>
      <c r="BT4486" s="37">
        <f t="shared" si="222"/>
        <v>46036</v>
      </c>
      <c r="BU4486" s="31" t="s">
        <v>1751</v>
      </c>
      <c r="BV4486" s="183"/>
      <c r="BW4486" s="207"/>
      <c r="BX4486" s="184"/>
      <c r="BY4486" s="184"/>
      <c r="BZ4486" s="184"/>
      <c r="CA4486" s="184"/>
      <c r="CB4486" s="184"/>
      <c r="CC4486" s="184"/>
      <c r="CE4486" s="1"/>
      <c r="CF4486" s="1"/>
      <c r="CG4486" s="1"/>
      <c r="CH4486" s="1"/>
      <c r="CI4486" s="1"/>
      <c r="CJ4486" s="1"/>
      <c r="CK4486" s="1"/>
      <c r="CL4486" s="1"/>
      <c r="CM4486" s="1"/>
      <c r="CN4486" s="1"/>
      <c r="CO4486" s="1"/>
    </row>
    <row r="4487" spans="1:93" ht="30" customHeight="1" x14ac:dyDescent="0.2">
      <c r="A4487" s="1">
        <v>4481</v>
      </c>
      <c r="B4487" s="1" t="s">
        <v>1026</v>
      </c>
      <c r="C4487" s="1" t="s">
        <v>1027</v>
      </c>
      <c r="D4487" s="1" t="s">
        <v>1028</v>
      </c>
      <c r="E4487" s="1" t="s">
        <v>1029</v>
      </c>
      <c r="F4487" s="1" t="s">
        <v>74</v>
      </c>
      <c r="G4487" s="1">
        <v>9</v>
      </c>
      <c r="H4487" s="1" t="s">
        <v>341</v>
      </c>
      <c r="I4487" s="1" t="s">
        <v>114</v>
      </c>
      <c r="J4487" s="64">
        <v>537</v>
      </c>
      <c r="K4487" s="76">
        <v>2306343</v>
      </c>
      <c r="L4487" s="29">
        <v>46008</v>
      </c>
      <c r="M4487" s="29" t="s">
        <v>4163</v>
      </c>
      <c r="N4487" s="1" t="s">
        <v>478</v>
      </c>
      <c r="O4487" s="28" t="s">
        <v>225</v>
      </c>
      <c r="P4487" s="1" t="s">
        <v>216</v>
      </c>
      <c r="Q4487" s="76">
        <v>12</v>
      </c>
      <c r="R4487" s="1" t="s">
        <v>538</v>
      </c>
      <c r="T4487" s="1" t="s">
        <v>115</v>
      </c>
      <c r="U4487" s="1"/>
      <c r="V4487" s="1"/>
      <c r="AC4487" s="93">
        <v>22.5</v>
      </c>
      <c r="AD4487" s="69">
        <v>200</v>
      </c>
      <c r="AE4487" s="33" t="s">
        <v>103</v>
      </c>
      <c r="AF4487" s="33" t="s">
        <v>103</v>
      </c>
      <c r="AG4487" s="33"/>
      <c r="AM4487" s="31"/>
      <c r="AX4487" s="37">
        <f t="shared" si="221"/>
        <v>46015</v>
      </c>
      <c r="AY4487" s="1" t="s">
        <v>1751</v>
      </c>
      <c r="AZ4487" s="183"/>
      <c r="BA4487" s="184"/>
      <c r="BB4487" s="184"/>
      <c r="BC4487" s="184"/>
      <c r="BD4487" s="184"/>
      <c r="BE4487" s="184"/>
      <c r="BF4487" s="184"/>
      <c r="BG4487" s="184"/>
      <c r="BT4487" s="37">
        <f t="shared" si="222"/>
        <v>46036</v>
      </c>
      <c r="BU4487" s="31" t="s">
        <v>1751</v>
      </c>
      <c r="BV4487" s="183"/>
      <c r="BW4487" s="207"/>
      <c r="BX4487" s="184"/>
      <c r="BY4487" s="184"/>
      <c r="BZ4487" s="184"/>
      <c r="CA4487" s="184"/>
      <c r="CB4487" s="184"/>
      <c r="CC4487" s="184"/>
      <c r="CE4487" s="1"/>
      <c r="CF4487" s="1"/>
      <c r="CG4487" s="1"/>
      <c r="CH4487" s="1"/>
      <c r="CI4487" s="1"/>
      <c r="CJ4487" s="1"/>
      <c r="CK4487" s="1"/>
      <c r="CL4487" s="1"/>
      <c r="CM4487" s="1"/>
      <c r="CN4487" s="1"/>
      <c r="CO4487" s="1"/>
    </row>
    <row r="4488" spans="1:93" ht="30" customHeight="1" x14ac:dyDescent="0.2">
      <c r="A4488" s="1">
        <v>4482</v>
      </c>
      <c r="B4488" s="1" t="s">
        <v>1026</v>
      </c>
      <c r="C4488" s="1" t="s">
        <v>1027</v>
      </c>
      <c r="D4488" s="1" t="s">
        <v>1028</v>
      </c>
      <c r="E4488" s="1" t="s">
        <v>1029</v>
      </c>
      <c r="F4488" s="1" t="s">
        <v>74</v>
      </c>
      <c r="G4488" s="1">
        <v>9</v>
      </c>
      <c r="H4488" s="1" t="s">
        <v>341</v>
      </c>
      <c r="I4488" s="1" t="s">
        <v>114</v>
      </c>
      <c r="J4488" s="64">
        <v>541</v>
      </c>
      <c r="K4488" s="76">
        <v>2305916</v>
      </c>
      <c r="L4488" s="29">
        <v>46008</v>
      </c>
      <c r="M4488" s="29" t="s">
        <v>4163</v>
      </c>
      <c r="N4488" s="1" t="s">
        <v>478</v>
      </c>
      <c r="O4488" s="28" t="s">
        <v>225</v>
      </c>
      <c r="P4488" s="1" t="s">
        <v>216</v>
      </c>
      <c r="Q4488" s="76">
        <v>12</v>
      </c>
      <c r="R4488" s="1" t="s">
        <v>538</v>
      </c>
      <c r="T4488" s="1" t="s">
        <v>115</v>
      </c>
      <c r="U4488" s="1"/>
      <c r="V4488" s="1"/>
      <c r="AC4488" s="93">
        <v>20</v>
      </c>
      <c r="AD4488" s="69">
        <v>240</v>
      </c>
      <c r="AE4488" s="33" t="s">
        <v>103</v>
      </c>
      <c r="AF4488" s="33" t="s">
        <v>103</v>
      </c>
      <c r="AG4488" s="33"/>
      <c r="AM4488" s="31"/>
      <c r="AX4488" s="37">
        <f t="shared" si="221"/>
        <v>46015</v>
      </c>
      <c r="AY4488" s="1" t="s">
        <v>1751</v>
      </c>
      <c r="AZ4488" s="183"/>
      <c r="BA4488" s="184"/>
      <c r="BB4488" s="184"/>
      <c r="BC4488" s="184"/>
      <c r="BD4488" s="184"/>
      <c r="BE4488" s="184"/>
      <c r="BF4488" s="184"/>
      <c r="BG4488" s="184"/>
      <c r="BT4488" s="37">
        <f t="shared" si="222"/>
        <v>46036</v>
      </c>
      <c r="BU4488" s="31" t="s">
        <v>1751</v>
      </c>
      <c r="BV4488" s="183"/>
      <c r="BW4488" s="207"/>
      <c r="BX4488" s="184"/>
      <c r="BY4488" s="184"/>
      <c r="BZ4488" s="184"/>
      <c r="CA4488" s="184"/>
      <c r="CB4488" s="184"/>
      <c r="CC4488" s="184"/>
      <c r="CE4488" s="1"/>
      <c r="CF4488" s="1"/>
      <c r="CG4488" s="1"/>
      <c r="CH4488" s="1"/>
      <c r="CI4488" s="1"/>
      <c r="CJ4488" s="1"/>
      <c r="CK4488" s="1"/>
      <c r="CL4488" s="1"/>
      <c r="CM4488" s="1"/>
      <c r="CN4488" s="1"/>
      <c r="CO4488" s="1"/>
    </row>
    <row r="4489" spans="1:93" ht="30" customHeight="1" x14ac:dyDescent="0.2">
      <c r="A4489" s="1">
        <v>4483</v>
      </c>
      <c r="B4489" s="1" t="s">
        <v>1026</v>
      </c>
      <c r="C4489" s="1" t="s">
        <v>1027</v>
      </c>
      <c r="D4489" s="1" t="s">
        <v>1028</v>
      </c>
      <c r="E4489" s="1" t="s">
        <v>1029</v>
      </c>
      <c r="F4489" s="1" t="s">
        <v>74</v>
      </c>
      <c r="G4489" s="1">
        <v>9</v>
      </c>
      <c r="H4489" s="1" t="s">
        <v>341</v>
      </c>
      <c r="I4489" s="1" t="s">
        <v>114</v>
      </c>
      <c r="J4489" s="64">
        <v>5535</v>
      </c>
      <c r="K4489" s="76">
        <v>2306344</v>
      </c>
      <c r="L4489" s="29">
        <v>46008</v>
      </c>
      <c r="M4489" s="29" t="s">
        <v>4163</v>
      </c>
      <c r="N4489" s="1" t="s">
        <v>478</v>
      </c>
      <c r="O4489" s="28" t="s">
        <v>225</v>
      </c>
      <c r="P4489" s="1" t="s">
        <v>216</v>
      </c>
      <c r="Q4489" s="76">
        <v>12</v>
      </c>
      <c r="R4489" s="1" t="s">
        <v>538</v>
      </c>
      <c r="T4489" s="1" t="s">
        <v>115</v>
      </c>
      <c r="U4489" s="1"/>
      <c r="V4489" s="1"/>
      <c r="AC4489" s="93">
        <v>21.5</v>
      </c>
      <c r="AD4489" s="69">
        <v>230</v>
      </c>
      <c r="AE4489" s="33" t="s">
        <v>103</v>
      </c>
      <c r="AF4489" s="33" t="s">
        <v>103</v>
      </c>
      <c r="AG4489" s="33"/>
      <c r="AM4489" s="31"/>
      <c r="AX4489" s="37">
        <f t="shared" si="221"/>
        <v>46015</v>
      </c>
      <c r="AY4489" s="1" t="s">
        <v>1751</v>
      </c>
      <c r="AZ4489" s="183"/>
      <c r="BA4489" s="184"/>
      <c r="BB4489" s="184"/>
      <c r="BC4489" s="184"/>
      <c r="BD4489" s="184"/>
      <c r="BE4489" s="184"/>
      <c r="BF4489" s="184"/>
      <c r="BG4489" s="184"/>
      <c r="BT4489" s="37">
        <f t="shared" si="222"/>
        <v>46036</v>
      </c>
      <c r="BU4489" s="31" t="s">
        <v>1751</v>
      </c>
      <c r="BV4489" s="183"/>
      <c r="BW4489" s="207"/>
      <c r="BX4489" s="184"/>
      <c r="BY4489" s="184"/>
      <c r="BZ4489" s="184"/>
      <c r="CA4489" s="184"/>
      <c r="CB4489" s="184"/>
      <c r="CC4489" s="184"/>
      <c r="CE4489" s="1"/>
      <c r="CF4489" s="1"/>
      <c r="CG4489" s="1"/>
      <c r="CH4489" s="1"/>
      <c r="CI4489" s="1"/>
      <c r="CJ4489" s="1"/>
      <c r="CK4489" s="1"/>
      <c r="CL4489" s="1"/>
      <c r="CM4489" s="1"/>
      <c r="CN4489" s="1"/>
      <c r="CO4489" s="1"/>
    </row>
    <row r="4490" spans="1:93" ht="30" customHeight="1" x14ac:dyDescent="0.2">
      <c r="A4490" s="1">
        <v>4484</v>
      </c>
      <c r="B4490" s="1" t="s">
        <v>1026</v>
      </c>
      <c r="C4490" s="1" t="s">
        <v>1027</v>
      </c>
      <c r="D4490" s="1" t="s">
        <v>1028</v>
      </c>
      <c r="E4490" s="1" t="s">
        <v>1029</v>
      </c>
      <c r="F4490" s="1" t="s">
        <v>74</v>
      </c>
      <c r="G4490" s="1">
        <v>9</v>
      </c>
      <c r="H4490" s="1" t="s">
        <v>341</v>
      </c>
      <c r="I4490" s="1" t="s">
        <v>114</v>
      </c>
      <c r="J4490" s="64">
        <v>304</v>
      </c>
      <c r="K4490" s="76">
        <v>2306345</v>
      </c>
      <c r="L4490" s="29">
        <v>46008</v>
      </c>
      <c r="M4490" s="29" t="s">
        <v>4163</v>
      </c>
      <c r="N4490" s="1" t="s">
        <v>478</v>
      </c>
      <c r="O4490" s="28" t="s">
        <v>225</v>
      </c>
      <c r="P4490" s="1" t="s">
        <v>216</v>
      </c>
      <c r="Q4490" s="76">
        <v>8</v>
      </c>
      <c r="R4490" s="1" t="s">
        <v>538</v>
      </c>
      <c r="T4490" s="1" t="s">
        <v>115</v>
      </c>
      <c r="U4490" s="1"/>
      <c r="V4490" s="1"/>
      <c r="AC4490" s="93">
        <v>23</v>
      </c>
      <c r="AD4490" s="69">
        <v>210</v>
      </c>
      <c r="AE4490" s="33" t="s">
        <v>103</v>
      </c>
      <c r="AF4490" s="33" t="s">
        <v>103</v>
      </c>
      <c r="AG4490" s="33"/>
      <c r="AM4490" s="31"/>
      <c r="AX4490" s="37">
        <f t="shared" si="221"/>
        <v>46015</v>
      </c>
      <c r="AY4490" s="1" t="s">
        <v>1751</v>
      </c>
      <c r="AZ4490" s="183"/>
      <c r="BA4490" s="184"/>
      <c r="BB4490" s="184"/>
      <c r="BC4490" s="184"/>
      <c r="BD4490" s="184"/>
      <c r="BE4490" s="184"/>
      <c r="BF4490" s="184"/>
      <c r="BG4490" s="184"/>
      <c r="BT4490" s="37">
        <f t="shared" si="222"/>
        <v>46036</v>
      </c>
      <c r="BU4490" s="31" t="s">
        <v>1751</v>
      </c>
      <c r="BV4490" s="183"/>
      <c r="BW4490" s="207"/>
      <c r="BX4490" s="184"/>
      <c r="BY4490" s="184"/>
      <c r="BZ4490" s="184"/>
      <c r="CA4490" s="184"/>
      <c r="CB4490" s="184"/>
      <c r="CC4490" s="184"/>
      <c r="CE4490" s="1"/>
      <c r="CF4490" s="1"/>
      <c r="CG4490" s="1"/>
      <c r="CH4490" s="1"/>
      <c r="CI4490" s="1"/>
      <c r="CJ4490" s="1"/>
      <c r="CK4490" s="1"/>
      <c r="CL4490" s="1"/>
      <c r="CM4490" s="1"/>
      <c r="CN4490" s="1"/>
      <c r="CO4490" s="1"/>
    </row>
    <row r="4491" spans="1:93" ht="30" customHeight="1" x14ac:dyDescent="0.2">
      <c r="A4491" s="1">
        <v>4485</v>
      </c>
      <c r="B4491" s="1" t="s">
        <v>1026</v>
      </c>
      <c r="C4491" s="1" t="s">
        <v>1027</v>
      </c>
      <c r="D4491" s="1" t="s">
        <v>1028</v>
      </c>
      <c r="E4491" s="1" t="s">
        <v>1029</v>
      </c>
      <c r="F4491" s="1" t="s">
        <v>74</v>
      </c>
      <c r="G4491" s="1">
        <v>9</v>
      </c>
      <c r="H4491" s="1" t="s">
        <v>341</v>
      </c>
      <c r="I4491" s="1" t="s">
        <v>114</v>
      </c>
      <c r="J4491" s="64">
        <v>580</v>
      </c>
      <c r="K4491" s="76">
        <v>2305918</v>
      </c>
      <c r="L4491" s="29">
        <v>46008</v>
      </c>
      <c r="M4491" s="29" t="s">
        <v>4163</v>
      </c>
      <c r="N4491" s="1" t="s">
        <v>478</v>
      </c>
      <c r="O4491" s="28" t="s">
        <v>225</v>
      </c>
      <c r="P4491" s="1" t="s">
        <v>216</v>
      </c>
      <c r="Q4491" s="76">
        <v>12</v>
      </c>
      <c r="R4491" s="1" t="s">
        <v>538</v>
      </c>
      <c r="S4491" s="1">
        <v>6</v>
      </c>
      <c r="T4491" s="1" t="s">
        <v>115</v>
      </c>
      <c r="U4491" s="1"/>
      <c r="V4491" s="1"/>
      <c r="AC4491" s="93">
        <v>22</v>
      </c>
      <c r="AD4491" s="69">
        <v>230</v>
      </c>
      <c r="AE4491" s="33" t="s">
        <v>103</v>
      </c>
      <c r="AF4491" s="33" t="s">
        <v>103</v>
      </c>
      <c r="AG4491" s="33"/>
      <c r="AM4491" s="31"/>
      <c r="AX4491" s="37">
        <f t="shared" ref="AX4491:AX4554" si="223">IF(L4491=0, 0,L4491+7)</f>
        <v>46015</v>
      </c>
      <c r="AY4491" s="1" t="s">
        <v>1751</v>
      </c>
      <c r="AZ4491" s="183"/>
      <c r="BA4491" s="184"/>
      <c r="BB4491" s="184"/>
      <c r="BC4491" s="184"/>
      <c r="BD4491" s="184"/>
      <c r="BE4491" s="184"/>
      <c r="BF4491" s="184"/>
      <c r="BG4491" s="184"/>
      <c r="BT4491" s="37">
        <f t="shared" si="222"/>
        <v>46036</v>
      </c>
      <c r="BU4491" s="31" t="s">
        <v>1751</v>
      </c>
      <c r="BV4491" s="183"/>
      <c r="BW4491" s="207"/>
      <c r="BX4491" s="184"/>
      <c r="BY4491" s="184"/>
      <c r="BZ4491" s="184"/>
      <c r="CA4491" s="184"/>
      <c r="CB4491" s="184"/>
      <c r="CC4491" s="184"/>
      <c r="CE4491" s="1"/>
      <c r="CF4491" s="1"/>
      <c r="CG4491" s="1"/>
      <c r="CH4491" s="1"/>
      <c r="CI4491" s="1"/>
      <c r="CJ4491" s="1"/>
      <c r="CK4491" s="1"/>
      <c r="CL4491" s="1"/>
      <c r="CM4491" s="1"/>
      <c r="CN4491" s="1"/>
      <c r="CO4491" s="1"/>
    </row>
    <row r="4492" spans="1:93" ht="30" customHeight="1" x14ac:dyDescent="0.2">
      <c r="A4492" s="1">
        <v>4486</v>
      </c>
      <c r="B4492" s="1" t="s">
        <v>1026</v>
      </c>
      <c r="C4492" s="1" t="s">
        <v>1027</v>
      </c>
      <c r="D4492" s="1" t="s">
        <v>1028</v>
      </c>
      <c r="E4492" s="1" t="s">
        <v>1029</v>
      </c>
      <c r="F4492" s="1" t="s">
        <v>74</v>
      </c>
      <c r="G4492" s="1">
        <v>9</v>
      </c>
      <c r="H4492" s="1" t="s">
        <v>341</v>
      </c>
      <c r="I4492" s="1" t="s">
        <v>114</v>
      </c>
      <c r="J4492" s="64">
        <v>591</v>
      </c>
      <c r="K4492" s="76">
        <v>2306346</v>
      </c>
      <c r="L4492" s="29">
        <v>46008</v>
      </c>
      <c r="M4492" s="29" t="s">
        <v>4163</v>
      </c>
      <c r="N4492" s="1" t="s">
        <v>478</v>
      </c>
      <c r="O4492" s="28" t="s">
        <v>225</v>
      </c>
      <c r="P4492" s="1" t="s">
        <v>216</v>
      </c>
      <c r="Q4492" s="76">
        <v>12</v>
      </c>
      <c r="R4492" s="1" t="s">
        <v>538</v>
      </c>
      <c r="T4492" s="1" t="s">
        <v>115</v>
      </c>
      <c r="U4492" s="1"/>
      <c r="V4492" s="1"/>
      <c r="AC4492" s="93">
        <v>22</v>
      </c>
      <c r="AD4492" s="69">
        <v>225</v>
      </c>
      <c r="AE4492" s="33" t="s">
        <v>103</v>
      </c>
      <c r="AF4492" s="33" t="s">
        <v>103</v>
      </c>
      <c r="AG4492" s="33"/>
      <c r="AM4492" s="31"/>
      <c r="AX4492" s="37">
        <f t="shared" si="223"/>
        <v>46015</v>
      </c>
      <c r="AY4492" s="1" t="s">
        <v>1751</v>
      </c>
      <c r="AZ4492" s="183"/>
      <c r="BA4492" s="184"/>
      <c r="BB4492" s="184"/>
      <c r="BC4492" s="184"/>
      <c r="BD4492" s="184"/>
      <c r="BE4492" s="184"/>
      <c r="BF4492" s="184"/>
      <c r="BG4492" s="184"/>
      <c r="BT4492" s="37">
        <f t="shared" si="222"/>
        <v>46036</v>
      </c>
      <c r="BU4492" s="31" t="s">
        <v>1751</v>
      </c>
      <c r="BV4492" s="183"/>
      <c r="BW4492" s="207"/>
      <c r="BX4492" s="184"/>
      <c r="BY4492" s="184"/>
      <c r="BZ4492" s="184"/>
      <c r="CA4492" s="184"/>
      <c r="CB4492" s="184"/>
      <c r="CC4492" s="184"/>
      <c r="CE4492" s="1"/>
      <c r="CF4492" s="1"/>
      <c r="CG4492" s="1"/>
      <c r="CH4492" s="1"/>
      <c r="CI4492" s="1"/>
      <c r="CJ4492" s="1"/>
      <c r="CK4492" s="1"/>
      <c r="CL4492" s="1"/>
      <c r="CM4492" s="1"/>
      <c r="CN4492" s="1"/>
      <c r="CO4492" s="1"/>
    </row>
    <row r="4493" spans="1:93" ht="30" customHeight="1" x14ac:dyDescent="0.2">
      <c r="A4493" s="1">
        <v>4487</v>
      </c>
      <c r="B4493" s="1" t="s">
        <v>1026</v>
      </c>
      <c r="C4493" s="1" t="s">
        <v>1027</v>
      </c>
      <c r="D4493" s="1" t="s">
        <v>1028</v>
      </c>
      <c r="E4493" s="1" t="s">
        <v>1029</v>
      </c>
      <c r="F4493" s="1" t="s">
        <v>74</v>
      </c>
      <c r="G4493" s="1">
        <v>9</v>
      </c>
      <c r="H4493" s="1" t="s">
        <v>341</v>
      </c>
      <c r="I4493" s="1" t="s">
        <v>114</v>
      </c>
      <c r="J4493" s="64">
        <v>590</v>
      </c>
      <c r="K4493" s="76">
        <v>2306347</v>
      </c>
      <c r="L4493" s="29">
        <v>46008</v>
      </c>
      <c r="M4493" s="29" t="s">
        <v>4163</v>
      </c>
      <c r="N4493" s="1" t="s">
        <v>478</v>
      </c>
      <c r="O4493" s="28" t="s">
        <v>225</v>
      </c>
      <c r="P4493" s="1" t="s">
        <v>216</v>
      </c>
      <c r="Q4493" s="76">
        <v>12</v>
      </c>
      <c r="R4493" s="1" t="s">
        <v>538</v>
      </c>
      <c r="T4493" s="1" t="s">
        <v>115</v>
      </c>
      <c r="U4493" s="1"/>
      <c r="V4493" s="1"/>
      <c r="AC4493" s="93">
        <v>20.5</v>
      </c>
      <c r="AD4493" s="69">
        <v>235</v>
      </c>
      <c r="AE4493" s="33" t="s">
        <v>103</v>
      </c>
      <c r="AF4493" s="33" t="s">
        <v>103</v>
      </c>
      <c r="AG4493" s="33"/>
      <c r="AM4493" s="31"/>
      <c r="AX4493" s="37">
        <f t="shared" si="223"/>
        <v>46015</v>
      </c>
      <c r="AY4493" s="1" t="s">
        <v>1751</v>
      </c>
      <c r="AZ4493" s="183"/>
      <c r="BA4493" s="184"/>
      <c r="BB4493" s="184"/>
      <c r="BC4493" s="184"/>
      <c r="BD4493" s="184"/>
      <c r="BE4493" s="184"/>
      <c r="BF4493" s="184"/>
      <c r="BG4493" s="184"/>
      <c r="BT4493" s="37">
        <f t="shared" si="222"/>
        <v>46036</v>
      </c>
      <c r="BU4493" s="31" t="s">
        <v>1751</v>
      </c>
      <c r="BV4493" s="183"/>
      <c r="BW4493" s="207"/>
      <c r="BX4493" s="184"/>
      <c r="BY4493" s="184"/>
      <c r="BZ4493" s="184"/>
      <c r="CA4493" s="184"/>
      <c r="CB4493" s="184"/>
      <c r="CC4493" s="184"/>
      <c r="CE4493" s="1"/>
      <c r="CF4493" s="1"/>
      <c r="CG4493" s="1"/>
      <c r="CH4493" s="1"/>
      <c r="CI4493" s="1"/>
      <c r="CJ4493" s="1"/>
      <c r="CK4493" s="1"/>
      <c r="CL4493" s="1"/>
      <c r="CM4493" s="1"/>
      <c r="CN4493" s="1"/>
      <c r="CO4493" s="1"/>
    </row>
    <row r="4494" spans="1:93" ht="30" customHeight="1" x14ac:dyDescent="0.2">
      <c r="A4494" s="1">
        <v>4488</v>
      </c>
      <c r="B4494" s="1" t="s">
        <v>1026</v>
      </c>
      <c r="C4494" s="1" t="s">
        <v>1027</v>
      </c>
      <c r="D4494" s="1" t="s">
        <v>1028</v>
      </c>
      <c r="E4494" s="1" t="s">
        <v>1029</v>
      </c>
      <c r="F4494" s="1" t="s">
        <v>74</v>
      </c>
      <c r="G4494" s="1">
        <v>9</v>
      </c>
      <c r="H4494" s="1" t="s">
        <v>341</v>
      </c>
      <c r="I4494" s="1" t="s">
        <v>114</v>
      </c>
      <c r="J4494" s="64">
        <v>587</v>
      </c>
      <c r="K4494" s="76">
        <v>2306348</v>
      </c>
      <c r="L4494" s="29">
        <v>46008</v>
      </c>
      <c r="M4494" s="29" t="s">
        <v>4163</v>
      </c>
      <c r="N4494" s="1" t="s">
        <v>478</v>
      </c>
      <c r="O4494" s="28" t="s">
        <v>225</v>
      </c>
      <c r="P4494" s="1" t="s">
        <v>216</v>
      </c>
      <c r="Q4494" s="76">
        <v>12</v>
      </c>
      <c r="R4494" s="1" t="s">
        <v>538</v>
      </c>
      <c r="T4494" s="1" t="s">
        <v>115</v>
      </c>
      <c r="U4494" s="1"/>
      <c r="V4494" s="1"/>
      <c r="AC4494" s="93">
        <v>22</v>
      </c>
      <c r="AD4494" s="69">
        <v>210</v>
      </c>
      <c r="AE4494" s="33" t="s">
        <v>103</v>
      </c>
      <c r="AF4494" s="33" t="s">
        <v>103</v>
      </c>
      <c r="AG4494" s="33"/>
      <c r="AM4494" s="31"/>
      <c r="AX4494" s="37">
        <f t="shared" si="223"/>
        <v>46015</v>
      </c>
      <c r="AY4494" s="1" t="s">
        <v>1751</v>
      </c>
      <c r="AZ4494" s="183"/>
      <c r="BA4494" s="184"/>
      <c r="BB4494" s="184"/>
      <c r="BC4494" s="184"/>
      <c r="BD4494" s="184"/>
      <c r="BE4494" s="184"/>
      <c r="BF4494" s="184"/>
      <c r="BG4494" s="184"/>
      <c r="BT4494" s="37">
        <f t="shared" si="222"/>
        <v>46036</v>
      </c>
      <c r="BU4494" s="31" t="s">
        <v>1751</v>
      </c>
      <c r="BV4494" s="183"/>
      <c r="BW4494" s="207"/>
      <c r="BX4494" s="184"/>
      <c r="BY4494" s="184"/>
      <c r="BZ4494" s="184"/>
      <c r="CA4494" s="184"/>
      <c r="CB4494" s="184"/>
      <c r="CC4494" s="184"/>
      <c r="CE4494" s="1"/>
      <c r="CF4494" s="1"/>
      <c r="CG4494" s="1"/>
      <c r="CH4494" s="1"/>
      <c r="CI4494" s="1"/>
      <c r="CJ4494" s="1"/>
      <c r="CK4494" s="1"/>
      <c r="CL4494" s="1"/>
      <c r="CM4494" s="1"/>
      <c r="CN4494" s="1"/>
      <c r="CO4494" s="1"/>
    </row>
    <row r="4495" spans="1:93" ht="30" customHeight="1" x14ac:dyDescent="0.2">
      <c r="A4495" s="1">
        <v>4489</v>
      </c>
      <c r="B4495" s="1" t="s">
        <v>1026</v>
      </c>
      <c r="C4495" s="1" t="s">
        <v>1027</v>
      </c>
      <c r="D4495" s="1" t="s">
        <v>1028</v>
      </c>
      <c r="E4495" s="1" t="s">
        <v>1029</v>
      </c>
      <c r="F4495" s="1" t="s">
        <v>74</v>
      </c>
      <c r="G4495" s="1">
        <v>9</v>
      </c>
      <c r="H4495" s="1" t="s">
        <v>341</v>
      </c>
      <c r="I4495" s="1" t="s">
        <v>114</v>
      </c>
      <c r="J4495" s="64">
        <v>545</v>
      </c>
      <c r="K4495" s="76">
        <v>2306349</v>
      </c>
      <c r="L4495" s="29">
        <v>46008</v>
      </c>
      <c r="M4495" s="29" t="s">
        <v>4163</v>
      </c>
      <c r="N4495" s="1" t="s">
        <v>478</v>
      </c>
      <c r="O4495" s="28" t="s">
        <v>225</v>
      </c>
      <c r="P4495" s="1" t="s">
        <v>216</v>
      </c>
      <c r="Q4495" s="76">
        <v>12</v>
      </c>
      <c r="R4495" s="1" t="s">
        <v>538</v>
      </c>
      <c r="T4495" s="1" t="s">
        <v>115</v>
      </c>
      <c r="U4495" s="1"/>
      <c r="V4495" s="1"/>
      <c r="AC4495" s="93">
        <v>23</v>
      </c>
      <c r="AD4495" s="69">
        <v>240</v>
      </c>
      <c r="AE4495" s="33" t="s">
        <v>103</v>
      </c>
      <c r="AF4495" s="33" t="s">
        <v>103</v>
      </c>
      <c r="AG4495" s="33"/>
      <c r="AM4495" s="31"/>
      <c r="AX4495" s="37">
        <f t="shared" si="223"/>
        <v>46015</v>
      </c>
      <c r="AY4495" s="1" t="s">
        <v>1751</v>
      </c>
      <c r="AZ4495" s="183"/>
      <c r="BA4495" s="184"/>
      <c r="BB4495" s="184"/>
      <c r="BC4495" s="184"/>
      <c r="BD4495" s="184"/>
      <c r="BE4495" s="184"/>
      <c r="BF4495" s="184"/>
      <c r="BG4495" s="184"/>
      <c r="BT4495" s="37">
        <f t="shared" si="222"/>
        <v>46036</v>
      </c>
      <c r="BU4495" s="31" t="s">
        <v>1751</v>
      </c>
      <c r="BV4495" s="183"/>
      <c r="BW4495" s="207"/>
      <c r="BX4495" s="184"/>
      <c r="BY4495" s="184"/>
      <c r="BZ4495" s="184"/>
      <c r="CA4495" s="184"/>
      <c r="CB4495" s="184"/>
      <c r="CC4495" s="184"/>
      <c r="CE4495" s="1"/>
      <c r="CF4495" s="1"/>
      <c r="CG4495" s="1"/>
      <c r="CH4495" s="1"/>
      <c r="CI4495" s="1"/>
      <c r="CJ4495" s="1"/>
      <c r="CK4495" s="1"/>
      <c r="CL4495" s="1"/>
      <c r="CM4495" s="1"/>
      <c r="CN4495" s="1"/>
      <c r="CO4495" s="1"/>
    </row>
    <row r="4496" spans="1:93" ht="30" customHeight="1" x14ac:dyDescent="0.2">
      <c r="A4496" s="1">
        <v>4490</v>
      </c>
      <c r="B4496" s="1" t="s">
        <v>1026</v>
      </c>
      <c r="C4496" s="1" t="s">
        <v>1027</v>
      </c>
      <c r="D4496" s="1" t="s">
        <v>1028</v>
      </c>
      <c r="E4496" s="1" t="s">
        <v>1029</v>
      </c>
      <c r="F4496" s="1" t="s">
        <v>74</v>
      </c>
      <c r="G4496" s="1">
        <v>9</v>
      </c>
      <c r="H4496" s="1" t="s">
        <v>341</v>
      </c>
      <c r="I4496" s="1" t="s">
        <v>114</v>
      </c>
      <c r="J4496" s="64">
        <v>297</v>
      </c>
      <c r="K4496" s="76">
        <v>2306350</v>
      </c>
      <c r="L4496" s="29">
        <v>46008</v>
      </c>
      <c r="M4496" s="29" t="s">
        <v>4163</v>
      </c>
      <c r="N4496" s="1" t="s">
        <v>478</v>
      </c>
      <c r="O4496" s="28" t="s">
        <v>225</v>
      </c>
      <c r="P4496" s="1" t="s">
        <v>216</v>
      </c>
      <c r="Q4496" s="76">
        <v>8</v>
      </c>
      <c r="R4496" s="1" t="s">
        <v>538</v>
      </c>
      <c r="T4496" s="1" t="s">
        <v>115</v>
      </c>
      <c r="U4496" s="1"/>
      <c r="V4496" s="1"/>
      <c r="AC4496" s="93">
        <v>21.5</v>
      </c>
      <c r="AD4496" s="69">
        <v>200</v>
      </c>
      <c r="AE4496" s="33" t="s">
        <v>103</v>
      </c>
      <c r="AF4496" s="33" t="s">
        <v>103</v>
      </c>
      <c r="AG4496" s="33"/>
      <c r="AM4496" s="31"/>
      <c r="AX4496" s="37">
        <f t="shared" si="223"/>
        <v>46015</v>
      </c>
      <c r="AY4496" s="1" t="s">
        <v>1751</v>
      </c>
      <c r="AZ4496" s="183"/>
      <c r="BA4496" s="184"/>
      <c r="BB4496" s="184"/>
      <c r="BC4496" s="184"/>
      <c r="BD4496" s="184"/>
      <c r="BE4496" s="184"/>
      <c r="BF4496" s="184"/>
      <c r="BG4496" s="184"/>
      <c r="BT4496" s="37">
        <f t="shared" si="222"/>
        <v>46036</v>
      </c>
      <c r="BU4496" s="31" t="s">
        <v>1751</v>
      </c>
      <c r="BV4496" s="183"/>
      <c r="BW4496" s="207"/>
      <c r="BX4496" s="184"/>
      <c r="BY4496" s="184"/>
      <c r="BZ4496" s="184"/>
      <c r="CA4496" s="184"/>
      <c r="CB4496" s="184"/>
      <c r="CC4496" s="184"/>
      <c r="CE4496" s="1"/>
      <c r="CF4496" s="1"/>
      <c r="CG4496" s="1"/>
      <c r="CH4496" s="1"/>
      <c r="CI4496" s="1"/>
      <c r="CJ4496" s="1"/>
      <c r="CK4496" s="1"/>
      <c r="CL4496" s="1"/>
      <c r="CM4496" s="1"/>
      <c r="CN4496" s="1"/>
      <c r="CO4496" s="1"/>
    </row>
    <row r="4497" spans="1:93" ht="30" customHeight="1" x14ac:dyDescent="0.2">
      <c r="A4497" s="1">
        <v>4491</v>
      </c>
      <c r="B4497" s="1" t="s">
        <v>1026</v>
      </c>
      <c r="C4497" s="1" t="s">
        <v>1027</v>
      </c>
      <c r="D4497" s="1" t="s">
        <v>1028</v>
      </c>
      <c r="E4497" s="1" t="s">
        <v>1029</v>
      </c>
      <c r="F4497" s="1" t="s">
        <v>74</v>
      </c>
      <c r="G4497" s="1">
        <v>9</v>
      </c>
      <c r="H4497" s="1" t="s">
        <v>341</v>
      </c>
      <c r="I4497" s="1" t="s">
        <v>114</v>
      </c>
      <c r="J4497" s="64">
        <v>589</v>
      </c>
      <c r="K4497" s="76">
        <v>2306351</v>
      </c>
      <c r="L4497" s="29">
        <v>46008</v>
      </c>
      <c r="M4497" s="29" t="s">
        <v>4163</v>
      </c>
      <c r="N4497" s="1" t="s">
        <v>478</v>
      </c>
      <c r="O4497" s="28" t="s">
        <v>225</v>
      </c>
      <c r="P4497" s="1" t="s">
        <v>216</v>
      </c>
      <c r="Q4497" s="76">
        <v>12</v>
      </c>
      <c r="R4497" s="1" t="s">
        <v>538</v>
      </c>
      <c r="T4497" s="1" t="s">
        <v>115</v>
      </c>
      <c r="U4497" s="1"/>
      <c r="V4497" s="1"/>
      <c r="AC4497" s="93">
        <v>22.5</v>
      </c>
      <c r="AD4497" s="69">
        <v>200</v>
      </c>
      <c r="AE4497" s="33" t="s">
        <v>103</v>
      </c>
      <c r="AF4497" s="33" t="s">
        <v>103</v>
      </c>
      <c r="AG4497" s="33"/>
      <c r="AM4497" s="31"/>
      <c r="AX4497" s="37">
        <f t="shared" si="223"/>
        <v>46015</v>
      </c>
      <c r="AY4497" s="1" t="s">
        <v>1751</v>
      </c>
      <c r="AZ4497" s="183"/>
      <c r="BA4497" s="184"/>
      <c r="BB4497" s="184"/>
      <c r="BC4497" s="184"/>
      <c r="BD4497" s="184"/>
      <c r="BE4497" s="184"/>
      <c r="BF4497" s="184"/>
      <c r="BG4497" s="184"/>
      <c r="BT4497" s="37">
        <f t="shared" si="222"/>
        <v>46036</v>
      </c>
      <c r="BU4497" s="31" t="s">
        <v>1751</v>
      </c>
      <c r="BV4497" s="183"/>
      <c r="BW4497" s="207"/>
      <c r="BX4497" s="184"/>
      <c r="BY4497" s="184"/>
      <c r="BZ4497" s="184"/>
      <c r="CA4497" s="184"/>
      <c r="CB4497" s="184"/>
      <c r="CC4497" s="184"/>
      <c r="CE4497" s="1"/>
      <c r="CF4497" s="1"/>
      <c r="CG4497" s="1"/>
      <c r="CH4497" s="1"/>
      <c r="CI4497" s="1"/>
      <c r="CJ4497" s="1"/>
      <c r="CK4497" s="1"/>
      <c r="CL4497" s="1"/>
      <c r="CM4497" s="1"/>
      <c r="CN4497" s="1"/>
      <c r="CO4497" s="1"/>
    </row>
    <row r="4498" spans="1:93" ht="30" customHeight="1" x14ac:dyDescent="0.2">
      <c r="A4498" s="1">
        <v>4492</v>
      </c>
      <c r="B4498" s="1" t="s">
        <v>1026</v>
      </c>
      <c r="C4498" s="1" t="s">
        <v>1027</v>
      </c>
      <c r="D4498" s="1" t="s">
        <v>1028</v>
      </c>
      <c r="E4498" s="1" t="s">
        <v>1029</v>
      </c>
      <c r="F4498" s="1" t="s">
        <v>74</v>
      </c>
      <c r="G4498" s="1">
        <v>9</v>
      </c>
      <c r="H4498" s="1" t="s">
        <v>341</v>
      </c>
      <c r="I4498" s="1" t="s">
        <v>114</v>
      </c>
      <c r="J4498" s="64">
        <v>294</v>
      </c>
      <c r="K4498" s="76">
        <v>2306352</v>
      </c>
      <c r="L4498" s="29">
        <v>46008</v>
      </c>
      <c r="M4498" s="29" t="s">
        <v>4163</v>
      </c>
      <c r="N4498" s="1" t="s">
        <v>478</v>
      </c>
      <c r="O4498" s="28" t="s">
        <v>225</v>
      </c>
      <c r="P4498" s="1" t="s">
        <v>216</v>
      </c>
      <c r="Q4498" s="76">
        <v>8</v>
      </c>
      <c r="R4498" s="1" t="s">
        <v>538</v>
      </c>
      <c r="T4498" s="1" t="s">
        <v>115</v>
      </c>
      <c r="U4498" s="1"/>
      <c r="V4498" s="1"/>
      <c r="AC4498" s="93">
        <v>21.5</v>
      </c>
      <c r="AD4498" s="69">
        <v>240</v>
      </c>
      <c r="AE4498" s="33" t="s">
        <v>103</v>
      </c>
      <c r="AF4498" s="33" t="s">
        <v>103</v>
      </c>
      <c r="AG4498" s="33"/>
      <c r="AM4498" s="31"/>
      <c r="AX4498" s="37">
        <f t="shared" si="223"/>
        <v>46015</v>
      </c>
      <c r="AY4498" s="1" t="s">
        <v>1751</v>
      </c>
      <c r="AZ4498" s="183"/>
      <c r="BA4498" s="184"/>
      <c r="BB4498" s="184"/>
      <c r="BC4498" s="184"/>
      <c r="BD4498" s="184"/>
      <c r="BE4498" s="184"/>
      <c r="BF4498" s="184"/>
      <c r="BG4498" s="184"/>
      <c r="BT4498" s="37">
        <f t="shared" si="222"/>
        <v>46036</v>
      </c>
      <c r="BU4498" s="31" t="s">
        <v>1751</v>
      </c>
      <c r="BV4498" s="183"/>
      <c r="BW4498" s="207"/>
      <c r="BX4498" s="184"/>
      <c r="BY4498" s="184"/>
      <c r="BZ4498" s="184"/>
      <c r="CA4498" s="184"/>
      <c r="CB4498" s="184"/>
      <c r="CC4498" s="184"/>
      <c r="CE4498" s="1"/>
      <c r="CF4498" s="1"/>
      <c r="CG4498" s="1"/>
      <c r="CH4498" s="1"/>
      <c r="CI4498" s="1"/>
      <c r="CJ4498" s="1"/>
      <c r="CK4498" s="1"/>
      <c r="CL4498" s="1"/>
      <c r="CM4498" s="1"/>
      <c r="CN4498" s="1"/>
      <c r="CO4498" s="1"/>
    </row>
    <row r="4499" spans="1:93" ht="30" customHeight="1" x14ac:dyDescent="0.2">
      <c r="A4499" s="1">
        <v>4493</v>
      </c>
      <c r="B4499" s="1" t="s">
        <v>1026</v>
      </c>
      <c r="C4499" s="1" t="s">
        <v>1027</v>
      </c>
      <c r="D4499" s="1" t="s">
        <v>1028</v>
      </c>
      <c r="E4499" s="1" t="s">
        <v>1029</v>
      </c>
      <c r="F4499" s="1" t="s">
        <v>74</v>
      </c>
      <c r="G4499" s="1">
        <v>9</v>
      </c>
      <c r="H4499" s="1" t="s">
        <v>341</v>
      </c>
      <c r="I4499" s="1" t="s">
        <v>114</v>
      </c>
      <c r="J4499" s="64">
        <v>538</v>
      </c>
      <c r="K4499" s="76">
        <v>2306353</v>
      </c>
      <c r="L4499" s="29">
        <v>46008</v>
      </c>
      <c r="M4499" s="29" t="s">
        <v>4163</v>
      </c>
      <c r="N4499" s="1" t="s">
        <v>478</v>
      </c>
      <c r="O4499" s="28" t="s">
        <v>225</v>
      </c>
      <c r="P4499" s="1" t="s">
        <v>216</v>
      </c>
      <c r="Q4499" s="76">
        <v>12</v>
      </c>
      <c r="R4499" s="1" t="s">
        <v>538</v>
      </c>
      <c r="T4499" s="1" t="s">
        <v>115</v>
      </c>
      <c r="U4499" s="1"/>
      <c r="V4499" s="1"/>
      <c r="AC4499" s="93">
        <v>22</v>
      </c>
      <c r="AD4499" s="69">
        <v>240</v>
      </c>
      <c r="AE4499" s="33" t="s">
        <v>103</v>
      </c>
      <c r="AF4499" s="33" t="s">
        <v>103</v>
      </c>
      <c r="AG4499" s="33"/>
      <c r="AM4499" s="31"/>
      <c r="AX4499" s="37">
        <f t="shared" si="223"/>
        <v>46015</v>
      </c>
      <c r="AY4499" s="1" t="s">
        <v>1751</v>
      </c>
      <c r="AZ4499" s="183"/>
      <c r="BA4499" s="184"/>
      <c r="BB4499" s="184"/>
      <c r="BC4499" s="184"/>
      <c r="BD4499" s="184"/>
      <c r="BE4499" s="184"/>
      <c r="BF4499" s="184"/>
      <c r="BG4499" s="184"/>
      <c r="BT4499" s="37">
        <f t="shared" si="222"/>
        <v>46036</v>
      </c>
      <c r="BU4499" s="31" t="s">
        <v>1751</v>
      </c>
      <c r="BV4499" s="183"/>
      <c r="BW4499" s="207"/>
      <c r="BX4499" s="184"/>
      <c r="BY4499" s="184"/>
      <c r="BZ4499" s="184"/>
      <c r="CA4499" s="184"/>
      <c r="CB4499" s="184"/>
      <c r="CC4499" s="184"/>
      <c r="CE4499" s="1"/>
      <c r="CF4499" s="1"/>
      <c r="CG4499" s="1"/>
      <c r="CH4499" s="1"/>
      <c r="CI4499" s="1"/>
      <c r="CJ4499" s="1"/>
      <c r="CK4499" s="1"/>
      <c r="CL4499" s="1"/>
      <c r="CM4499" s="1"/>
      <c r="CN4499" s="1"/>
      <c r="CO4499" s="1"/>
    </row>
    <row r="4500" spans="1:93" ht="30" customHeight="1" x14ac:dyDescent="0.2">
      <c r="A4500" s="1">
        <v>4494</v>
      </c>
      <c r="B4500" s="1" t="s">
        <v>1026</v>
      </c>
      <c r="C4500" s="1" t="s">
        <v>1027</v>
      </c>
      <c r="D4500" s="1" t="s">
        <v>1028</v>
      </c>
      <c r="E4500" s="1" t="s">
        <v>1029</v>
      </c>
      <c r="F4500" s="1" t="s">
        <v>74</v>
      </c>
      <c r="G4500" s="1">
        <v>9</v>
      </c>
      <c r="H4500" s="1" t="s">
        <v>341</v>
      </c>
      <c r="I4500" s="1" t="s">
        <v>114</v>
      </c>
      <c r="J4500" s="64">
        <v>542</v>
      </c>
      <c r="K4500" s="76">
        <v>2306354</v>
      </c>
      <c r="L4500" s="29">
        <v>46008</v>
      </c>
      <c r="M4500" s="29" t="s">
        <v>4163</v>
      </c>
      <c r="N4500" s="1" t="s">
        <v>478</v>
      </c>
      <c r="O4500" s="28" t="s">
        <v>225</v>
      </c>
      <c r="P4500" s="1" t="s">
        <v>216</v>
      </c>
      <c r="Q4500" s="76">
        <v>12</v>
      </c>
      <c r="R4500" s="1" t="s">
        <v>538</v>
      </c>
      <c r="S4500" s="1">
        <v>6</v>
      </c>
      <c r="T4500" s="1" t="s">
        <v>115</v>
      </c>
      <c r="U4500" s="1"/>
      <c r="V4500" s="1"/>
      <c r="AC4500" s="93">
        <v>23</v>
      </c>
      <c r="AD4500" s="69">
        <v>200</v>
      </c>
      <c r="AE4500" s="33" t="s">
        <v>103</v>
      </c>
      <c r="AF4500" s="33" t="s">
        <v>103</v>
      </c>
      <c r="AG4500" s="33"/>
      <c r="AM4500" s="31"/>
      <c r="AX4500" s="37">
        <f t="shared" si="223"/>
        <v>46015</v>
      </c>
      <c r="AY4500" s="1" t="s">
        <v>1751</v>
      </c>
      <c r="AZ4500" s="183"/>
      <c r="BA4500" s="184"/>
      <c r="BB4500" s="184"/>
      <c r="BC4500" s="184"/>
      <c r="BD4500" s="184"/>
      <c r="BE4500" s="184"/>
      <c r="BF4500" s="184"/>
      <c r="BG4500" s="184"/>
      <c r="BT4500" s="37">
        <f t="shared" si="222"/>
        <v>46036</v>
      </c>
      <c r="BU4500" s="31" t="s">
        <v>1751</v>
      </c>
      <c r="BV4500" s="183"/>
      <c r="BW4500" s="207"/>
      <c r="BX4500" s="184"/>
      <c r="BY4500" s="184"/>
      <c r="BZ4500" s="184"/>
      <c r="CA4500" s="184"/>
      <c r="CB4500" s="184"/>
      <c r="CC4500" s="184"/>
      <c r="CE4500" s="1"/>
      <c r="CF4500" s="1"/>
      <c r="CG4500" s="1"/>
      <c r="CH4500" s="1"/>
      <c r="CI4500" s="1"/>
      <c r="CJ4500" s="1"/>
      <c r="CK4500" s="1"/>
      <c r="CL4500" s="1"/>
      <c r="CM4500" s="1"/>
      <c r="CN4500" s="1"/>
      <c r="CO4500" s="1"/>
    </row>
    <row r="4501" spans="1:93" ht="30" customHeight="1" x14ac:dyDescent="0.2">
      <c r="A4501" s="1">
        <v>4495</v>
      </c>
      <c r="B4501" s="1" t="s">
        <v>1026</v>
      </c>
      <c r="C4501" s="1" t="s">
        <v>1027</v>
      </c>
      <c r="D4501" s="1" t="s">
        <v>1028</v>
      </c>
      <c r="E4501" s="1" t="s">
        <v>1029</v>
      </c>
      <c r="F4501" s="1" t="s">
        <v>74</v>
      </c>
      <c r="G4501" s="1">
        <v>9</v>
      </c>
      <c r="H4501" s="1" t="s">
        <v>341</v>
      </c>
      <c r="I4501" s="1" t="s">
        <v>114</v>
      </c>
      <c r="J4501" s="64">
        <v>278</v>
      </c>
      <c r="K4501" s="76">
        <v>2306355</v>
      </c>
      <c r="L4501" s="29">
        <v>46008</v>
      </c>
      <c r="M4501" s="29" t="s">
        <v>4163</v>
      </c>
      <c r="N4501" s="1" t="s">
        <v>478</v>
      </c>
      <c r="O4501" s="28" t="s">
        <v>225</v>
      </c>
      <c r="P4501" s="1" t="s">
        <v>216</v>
      </c>
      <c r="Q4501" s="76">
        <v>8</v>
      </c>
      <c r="R4501" s="1" t="s">
        <v>538</v>
      </c>
      <c r="T4501" s="1" t="s">
        <v>115</v>
      </c>
      <c r="U4501" s="1"/>
      <c r="V4501" s="1"/>
      <c r="AC4501" s="93">
        <v>21.5</v>
      </c>
      <c r="AD4501" s="69">
        <v>240</v>
      </c>
      <c r="AE4501" s="33" t="s">
        <v>103</v>
      </c>
      <c r="AF4501" s="33" t="s">
        <v>103</v>
      </c>
      <c r="AG4501" s="33"/>
      <c r="AM4501" s="31"/>
      <c r="AX4501" s="37">
        <f t="shared" si="223"/>
        <v>46015</v>
      </c>
      <c r="AY4501" s="1" t="s">
        <v>1751</v>
      </c>
      <c r="AZ4501" s="183"/>
      <c r="BA4501" s="184"/>
      <c r="BB4501" s="184"/>
      <c r="BC4501" s="184"/>
      <c r="BD4501" s="184"/>
      <c r="BE4501" s="184"/>
      <c r="BF4501" s="184"/>
      <c r="BG4501" s="184"/>
      <c r="BT4501" s="37">
        <f t="shared" si="222"/>
        <v>46036</v>
      </c>
      <c r="BU4501" s="31" t="s">
        <v>1751</v>
      </c>
      <c r="BV4501" s="183"/>
      <c r="BW4501" s="207"/>
      <c r="BX4501" s="184"/>
      <c r="BY4501" s="184"/>
      <c r="BZ4501" s="184"/>
      <c r="CA4501" s="184"/>
      <c r="CB4501" s="184"/>
      <c r="CC4501" s="184"/>
      <c r="CE4501" s="1"/>
      <c r="CF4501" s="1"/>
      <c r="CG4501" s="1"/>
      <c r="CH4501" s="1"/>
      <c r="CI4501" s="1"/>
      <c r="CJ4501" s="1"/>
      <c r="CK4501" s="1"/>
      <c r="CL4501" s="1"/>
      <c r="CM4501" s="1"/>
      <c r="CN4501" s="1"/>
      <c r="CO4501" s="1"/>
    </row>
    <row r="4502" spans="1:93" ht="30" customHeight="1" x14ac:dyDescent="0.2">
      <c r="A4502" s="1">
        <v>4496</v>
      </c>
      <c r="B4502" s="1" t="s">
        <v>1026</v>
      </c>
      <c r="C4502" s="1" t="s">
        <v>1027</v>
      </c>
      <c r="D4502" s="1" t="s">
        <v>1028</v>
      </c>
      <c r="E4502" s="1" t="s">
        <v>1029</v>
      </c>
      <c r="F4502" s="1" t="s">
        <v>74</v>
      </c>
      <c r="G4502" s="1">
        <v>9</v>
      </c>
      <c r="H4502" s="1" t="s">
        <v>341</v>
      </c>
      <c r="I4502" s="1" t="s">
        <v>114</v>
      </c>
      <c r="J4502" s="64">
        <v>292</v>
      </c>
      <c r="K4502" s="76">
        <v>2306357</v>
      </c>
      <c r="L4502" s="29">
        <v>46008</v>
      </c>
      <c r="M4502" s="29" t="s">
        <v>4163</v>
      </c>
      <c r="N4502" s="1" t="s">
        <v>478</v>
      </c>
      <c r="O4502" s="28" t="s">
        <v>225</v>
      </c>
      <c r="P4502" s="1" t="s">
        <v>216</v>
      </c>
      <c r="Q4502" s="76">
        <v>8</v>
      </c>
      <c r="R4502" s="1" t="s">
        <v>538</v>
      </c>
      <c r="T4502" s="1" t="s">
        <v>115</v>
      </c>
      <c r="U4502" s="1"/>
      <c r="V4502" s="1"/>
      <c r="AC4502" s="93">
        <v>23</v>
      </c>
      <c r="AD4502" s="69">
        <v>200</v>
      </c>
      <c r="AE4502" s="33" t="s">
        <v>103</v>
      </c>
      <c r="AF4502" s="33" t="s">
        <v>103</v>
      </c>
      <c r="AG4502" s="33"/>
      <c r="AM4502" s="31"/>
      <c r="AX4502" s="37">
        <f t="shared" si="223"/>
        <v>46015</v>
      </c>
      <c r="AY4502" s="1" t="s">
        <v>1751</v>
      </c>
      <c r="AZ4502" s="183"/>
      <c r="BA4502" s="180">
        <v>41.6</v>
      </c>
      <c r="BB4502" s="180">
        <v>43.1</v>
      </c>
      <c r="BC4502" s="180"/>
      <c r="BD4502" s="180"/>
      <c r="BE4502" s="180"/>
      <c r="BF4502" s="180"/>
      <c r="BG4502" s="184"/>
      <c r="BT4502" s="37">
        <f t="shared" si="222"/>
        <v>46036</v>
      </c>
      <c r="BU4502" s="31" t="s">
        <v>1751</v>
      </c>
      <c r="BV4502" s="183"/>
      <c r="BW4502" s="191">
        <v>49.7</v>
      </c>
      <c r="BX4502" s="180">
        <v>53.2</v>
      </c>
      <c r="BY4502" s="180"/>
      <c r="BZ4502" s="180"/>
      <c r="CA4502" s="180"/>
      <c r="CB4502" s="180"/>
      <c r="CC4502" s="184"/>
      <c r="CE4502" s="1"/>
      <c r="CF4502" s="1"/>
      <c r="CG4502" s="1"/>
      <c r="CH4502" s="1"/>
      <c r="CI4502" s="1"/>
      <c r="CJ4502" s="1"/>
      <c r="CK4502" s="1"/>
      <c r="CL4502" s="1"/>
      <c r="CM4502" s="1"/>
      <c r="CN4502" s="1"/>
      <c r="CO4502" s="1"/>
    </row>
    <row r="4503" spans="1:93" ht="30" customHeight="1" x14ac:dyDescent="0.2">
      <c r="A4503" s="1">
        <v>4497</v>
      </c>
      <c r="B4503" s="1" t="s">
        <v>1026</v>
      </c>
      <c r="C4503" s="1" t="s">
        <v>1027</v>
      </c>
      <c r="D4503" s="1" t="s">
        <v>1028</v>
      </c>
      <c r="E4503" s="1" t="s">
        <v>1029</v>
      </c>
      <c r="F4503" s="1" t="s">
        <v>74</v>
      </c>
      <c r="G4503" s="1">
        <v>9</v>
      </c>
      <c r="H4503" s="1" t="s">
        <v>341</v>
      </c>
      <c r="I4503" s="1" t="s">
        <v>114</v>
      </c>
      <c r="J4503" s="64">
        <v>537</v>
      </c>
      <c r="K4503" s="76">
        <v>2306358</v>
      </c>
      <c r="L4503" s="29">
        <v>46008</v>
      </c>
      <c r="M4503" s="29" t="s">
        <v>4163</v>
      </c>
      <c r="N4503" s="1" t="s">
        <v>478</v>
      </c>
      <c r="O4503" s="28" t="s">
        <v>225</v>
      </c>
      <c r="P4503" s="1" t="s">
        <v>216</v>
      </c>
      <c r="Q4503" s="76">
        <v>12</v>
      </c>
      <c r="R4503" s="1" t="s">
        <v>538</v>
      </c>
      <c r="T4503" s="1" t="s">
        <v>115</v>
      </c>
      <c r="U4503" s="1"/>
      <c r="V4503" s="1"/>
      <c r="AC4503" s="93">
        <v>23</v>
      </c>
      <c r="AD4503" s="69">
        <v>220</v>
      </c>
      <c r="AE4503" s="33" t="s">
        <v>103</v>
      </c>
      <c r="AF4503" s="33" t="s">
        <v>103</v>
      </c>
      <c r="AG4503" s="33"/>
      <c r="AM4503" s="31"/>
      <c r="AX4503" s="37">
        <f t="shared" si="223"/>
        <v>46015</v>
      </c>
      <c r="AY4503" s="1" t="s">
        <v>1751</v>
      </c>
      <c r="AZ4503" s="183"/>
      <c r="BA4503" s="184"/>
      <c r="BB4503" s="184"/>
      <c r="BC4503" s="184"/>
      <c r="BD4503" s="184"/>
      <c r="BE4503" s="184"/>
      <c r="BF4503" s="184"/>
      <c r="BG4503" s="184"/>
      <c r="BT4503" s="37">
        <f t="shared" si="222"/>
        <v>46036</v>
      </c>
      <c r="BU4503" s="31" t="s">
        <v>1751</v>
      </c>
      <c r="BV4503" s="183"/>
      <c r="BW4503" s="207"/>
      <c r="BX4503" s="184"/>
      <c r="BY4503" s="184"/>
      <c r="BZ4503" s="184"/>
      <c r="CA4503" s="184"/>
      <c r="CB4503" s="184"/>
      <c r="CC4503" s="184"/>
      <c r="CE4503" s="1"/>
      <c r="CF4503" s="1"/>
      <c r="CG4503" s="1"/>
      <c r="CH4503" s="1"/>
      <c r="CI4503" s="1"/>
      <c r="CJ4503" s="1"/>
      <c r="CK4503" s="1"/>
      <c r="CL4503" s="1"/>
      <c r="CM4503" s="1"/>
      <c r="CN4503" s="1"/>
      <c r="CO4503" s="1"/>
    </row>
    <row r="4504" spans="1:93" ht="30" customHeight="1" x14ac:dyDescent="0.2">
      <c r="A4504" s="1">
        <v>4498</v>
      </c>
      <c r="B4504" s="1" t="s">
        <v>1026</v>
      </c>
      <c r="C4504" s="1" t="s">
        <v>1027</v>
      </c>
      <c r="D4504" s="1" t="s">
        <v>1028</v>
      </c>
      <c r="E4504" s="1" t="s">
        <v>1029</v>
      </c>
      <c r="F4504" s="1" t="s">
        <v>74</v>
      </c>
      <c r="G4504" s="1">
        <v>9</v>
      </c>
      <c r="H4504" s="1" t="s">
        <v>341</v>
      </c>
      <c r="I4504" s="1" t="s">
        <v>114</v>
      </c>
      <c r="J4504" s="64">
        <v>306</v>
      </c>
      <c r="K4504" s="76">
        <v>2306359</v>
      </c>
      <c r="L4504" s="29">
        <v>46008</v>
      </c>
      <c r="M4504" s="29" t="s">
        <v>4163</v>
      </c>
      <c r="N4504" s="1" t="s">
        <v>478</v>
      </c>
      <c r="O4504" s="28" t="s">
        <v>225</v>
      </c>
      <c r="P4504" s="1" t="s">
        <v>216</v>
      </c>
      <c r="Q4504" s="76">
        <v>8</v>
      </c>
      <c r="R4504" s="1" t="s">
        <v>538</v>
      </c>
      <c r="T4504" s="1" t="s">
        <v>115</v>
      </c>
      <c r="U4504" s="1"/>
      <c r="V4504" s="1"/>
      <c r="AC4504" s="93">
        <v>22.5</v>
      </c>
      <c r="AD4504" s="69">
        <v>200</v>
      </c>
      <c r="AE4504" s="33" t="s">
        <v>103</v>
      </c>
      <c r="AF4504" s="33" t="s">
        <v>103</v>
      </c>
      <c r="AG4504" s="33"/>
      <c r="AM4504" s="31"/>
      <c r="AX4504" s="37">
        <f t="shared" si="223"/>
        <v>46015</v>
      </c>
      <c r="AY4504" s="1" t="s">
        <v>1751</v>
      </c>
      <c r="AZ4504" s="183"/>
      <c r="BA4504" s="184"/>
      <c r="BB4504" s="184"/>
      <c r="BC4504" s="184"/>
      <c r="BD4504" s="184"/>
      <c r="BE4504" s="184"/>
      <c r="BF4504" s="184"/>
      <c r="BG4504" s="184"/>
      <c r="BT4504" s="37">
        <f t="shared" si="222"/>
        <v>46036</v>
      </c>
      <c r="BU4504" s="31" t="s">
        <v>1751</v>
      </c>
      <c r="BV4504" s="183"/>
      <c r="BW4504" s="207"/>
      <c r="BX4504" s="184"/>
      <c r="BY4504" s="184"/>
      <c r="BZ4504" s="184"/>
      <c r="CA4504" s="184"/>
      <c r="CB4504" s="184"/>
      <c r="CC4504" s="184"/>
      <c r="CE4504" s="1"/>
      <c r="CF4504" s="1"/>
      <c r="CG4504" s="1"/>
      <c r="CH4504" s="1"/>
      <c r="CI4504" s="1"/>
      <c r="CJ4504" s="1"/>
      <c r="CK4504" s="1"/>
      <c r="CL4504" s="1"/>
      <c r="CM4504" s="1"/>
      <c r="CN4504" s="1"/>
      <c r="CO4504" s="1"/>
    </row>
    <row r="4505" spans="1:93" ht="30" customHeight="1" x14ac:dyDescent="0.2">
      <c r="A4505" s="1">
        <v>4499</v>
      </c>
      <c r="B4505" s="1" t="s">
        <v>1026</v>
      </c>
      <c r="C4505" s="1" t="s">
        <v>1027</v>
      </c>
      <c r="D4505" s="1" t="s">
        <v>1028</v>
      </c>
      <c r="E4505" s="1" t="s">
        <v>1029</v>
      </c>
      <c r="F4505" s="1" t="s">
        <v>74</v>
      </c>
      <c r="G4505" s="1">
        <v>9</v>
      </c>
      <c r="H4505" s="1" t="s">
        <v>341</v>
      </c>
      <c r="I4505" s="1" t="s">
        <v>114</v>
      </c>
      <c r="J4505" s="64">
        <v>541</v>
      </c>
      <c r="K4505" s="76">
        <v>2305919</v>
      </c>
      <c r="L4505" s="29">
        <v>46008</v>
      </c>
      <c r="M4505" s="29" t="s">
        <v>4163</v>
      </c>
      <c r="N4505" s="1" t="s">
        <v>478</v>
      </c>
      <c r="O4505" s="28" t="s">
        <v>225</v>
      </c>
      <c r="P4505" s="1" t="s">
        <v>216</v>
      </c>
      <c r="Q4505" s="76">
        <v>12</v>
      </c>
      <c r="R4505" s="1" t="s">
        <v>538</v>
      </c>
      <c r="T4505" s="1" t="s">
        <v>115</v>
      </c>
      <c r="U4505" s="1"/>
      <c r="V4505" s="1"/>
      <c r="AC4505" s="93">
        <v>22.5</v>
      </c>
      <c r="AD4505" s="69">
        <v>240</v>
      </c>
      <c r="AE4505" s="33" t="s">
        <v>103</v>
      </c>
      <c r="AF4505" s="33" t="s">
        <v>103</v>
      </c>
      <c r="AG4505" s="33"/>
      <c r="AM4505" s="31"/>
      <c r="AX4505" s="37">
        <f t="shared" si="223"/>
        <v>46015</v>
      </c>
      <c r="AY4505" s="1" t="s">
        <v>1751</v>
      </c>
      <c r="AZ4505" s="183"/>
      <c r="BA4505" s="184"/>
      <c r="BB4505" s="184"/>
      <c r="BC4505" s="184"/>
      <c r="BD4505" s="184"/>
      <c r="BE4505" s="184"/>
      <c r="BF4505" s="184"/>
      <c r="BG4505" s="184"/>
      <c r="BT4505" s="37">
        <f t="shared" si="222"/>
        <v>46036</v>
      </c>
      <c r="BU4505" s="31" t="s">
        <v>1751</v>
      </c>
      <c r="BV4505" s="183"/>
      <c r="BW4505" s="207"/>
      <c r="BX4505" s="184"/>
      <c r="BY4505" s="184"/>
      <c r="BZ4505" s="184"/>
      <c r="CA4505" s="184"/>
      <c r="CB4505" s="184"/>
      <c r="CC4505" s="184"/>
      <c r="CE4505" s="1"/>
      <c r="CF4505" s="1"/>
      <c r="CG4505" s="1"/>
      <c r="CH4505" s="1"/>
      <c r="CI4505" s="1"/>
      <c r="CJ4505" s="1"/>
      <c r="CK4505" s="1"/>
      <c r="CL4505" s="1"/>
      <c r="CM4505" s="1"/>
      <c r="CN4505" s="1"/>
      <c r="CO4505" s="1"/>
    </row>
    <row r="4506" spans="1:93" ht="30" customHeight="1" x14ac:dyDescent="0.2">
      <c r="A4506" s="1">
        <v>4500</v>
      </c>
      <c r="B4506" s="1" t="s">
        <v>1026</v>
      </c>
      <c r="C4506" s="1" t="s">
        <v>1027</v>
      </c>
      <c r="D4506" s="1" t="s">
        <v>1028</v>
      </c>
      <c r="E4506" s="1" t="s">
        <v>1029</v>
      </c>
      <c r="F4506" s="1" t="s">
        <v>74</v>
      </c>
      <c r="G4506" s="1">
        <v>9</v>
      </c>
      <c r="H4506" s="1" t="s">
        <v>341</v>
      </c>
      <c r="I4506" s="1" t="s">
        <v>114</v>
      </c>
      <c r="J4506" s="64">
        <v>297</v>
      </c>
      <c r="K4506" s="76">
        <v>2306360</v>
      </c>
      <c r="L4506" s="29">
        <v>46008</v>
      </c>
      <c r="M4506" s="29" t="s">
        <v>4163</v>
      </c>
      <c r="N4506" s="1" t="s">
        <v>478</v>
      </c>
      <c r="O4506" s="28" t="s">
        <v>225</v>
      </c>
      <c r="P4506" s="1" t="s">
        <v>216</v>
      </c>
      <c r="Q4506" s="76">
        <v>8</v>
      </c>
      <c r="R4506" s="1" t="s">
        <v>538</v>
      </c>
      <c r="T4506" s="1" t="s">
        <v>115</v>
      </c>
      <c r="U4506" s="1"/>
      <c r="V4506" s="1"/>
      <c r="AC4506" s="93">
        <v>23.5</v>
      </c>
      <c r="AD4506" s="69">
        <v>210</v>
      </c>
      <c r="AE4506" s="33" t="s">
        <v>103</v>
      </c>
      <c r="AF4506" s="33" t="s">
        <v>103</v>
      </c>
      <c r="AG4506" s="33"/>
      <c r="AM4506" s="31"/>
      <c r="AX4506" s="37">
        <f t="shared" si="223"/>
        <v>46015</v>
      </c>
      <c r="AY4506" s="1" t="s">
        <v>1751</v>
      </c>
      <c r="AZ4506" s="183"/>
      <c r="BA4506" s="184"/>
      <c r="BB4506" s="184"/>
      <c r="BC4506" s="184"/>
      <c r="BD4506" s="184"/>
      <c r="BE4506" s="184"/>
      <c r="BF4506" s="184"/>
      <c r="BG4506" s="184"/>
      <c r="BT4506" s="37">
        <f t="shared" si="222"/>
        <v>46036</v>
      </c>
      <c r="BU4506" s="31" t="s">
        <v>1751</v>
      </c>
      <c r="BV4506" s="183"/>
      <c r="BW4506" s="207"/>
      <c r="BX4506" s="184"/>
      <c r="BY4506" s="184"/>
      <c r="BZ4506" s="184"/>
      <c r="CA4506" s="184"/>
      <c r="CB4506" s="184"/>
      <c r="CC4506" s="184"/>
      <c r="CE4506" s="1"/>
      <c r="CF4506" s="1"/>
      <c r="CG4506" s="1"/>
      <c r="CH4506" s="1"/>
      <c r="CI4506" s="1"/>
      <c r="CJ4506" s="1"/>
      <c r="CK4506" s="1"/>
      <c r="CL4506" s="1"/>
      <c r="CM4506" s="1"/>
      <c r="CN4506" s="1"/>
      <c r="CO4506" s="1"/>
    </row>
    <row r="4507" spans="1:93" ht="30" customHeight="1" x14ac:dyDescent="0.2">
      <c r="A4507" s="1">
        <v>4501</v>
      </c>
      <c r="B4507" s="1" t="s">
        <v>1026</v>
      </c>
      <c r="C4507" s="1" t="s">
        <v>1027</v>
      </c>
      <c r="D4507" s="1" t="s">
        <v>1028</v>
      </c>
      <c r="E4507" s="1" t="s">
        <v>1029</v>
      </c>
      <c r="F4507" s="1" t="s">
        <v>74</v>
      </c>
      <c r="G4507" s="1">
        <v>9</v>
      </c>
      <c r="H4507" s="1" t="s">
        <v>341</v>
      </c>
      <c r="I4507" s="1" t="s">
        <v>114</v>
      </c>
      <c r="J4507" s="64">
        <v>590</v>
      </c>
      <c r="K4507" s="76">
        <v>2305920</v>
      </c>
      <c r="L4507" s="29">
        <v>46008</v>
      </c>
      <c r="M4507" s="29" t="s">
        <v>4163</v>
      </c>
      <c r="N4507" s="1" t="s">
        <v>478</v>
      </c>
      <c r="O4507" s="28" t="s">
        <v>225</v>
      </c>
      <c r="P4507" s="1" t="s">
        <v>216</v>
      </c>
      <c r="Q4507" s="76">
        <v>12</v>
      </c>
      <c r="R4507" s="1" t="s">
        <v>538</v>
      </c>
      <c r="T4507" s="1" t="s">
        <v>115</v>
      </c>
      <c r="U4507" s="1"/>
      <c r="V4507" s="1"/>
      <c r="AC4507" s="93">
        <v>24</v>
      </c>
      <c r="AD4507" s="69">
        <v>225</v>
      </c>
      <c r="AE4507" s="33" t="s">
        <v>103</v>
      </c>
      <c r="AF4507" s="33" t="s">
        <v>103</v>
      </c>
      <c r="AG4507" s="33"/>
      <c r="AM4507" s="31"/>
      <c r="AX4507" s="37">
        <f t="shared" si="223"/>
        <v>46015</v>
      </c>
      <c r="AY4507" s="1" t="s">
        <v>1751</v>
      </c>
      <c r="AZ4507" s="183"/>
      <c r="BA4507" s="184"/>
      <c r="BB4507" s="184"/>
      <c r="BC4507" s="184"/>
      <c r="BD4507" s="184"/>
      <c r="BE4507" s="184"/>
      <c r="BF4507" s="184"/>
      <c r="BG4507" s="184"/>
      <c r="BT4507" s="37">
        <f t="shared" si="222"/>
        <v>46036</v>
      </c>
      <c r="BU4507" s="31" t="s">
        <v>1751</v>
      </c>
      <c r="BV4507" s="183"/>
      <c r="BW4507" s="207"/>
      <c r="BX4507" s="184"/>
      <c r="BY4507" s="184"/>
      <c r="BZ4507" s="184"/>
      <c r="CA4507" s="184"/>
      <c r="CB4507" s="184"/>
      <c r="CC4507" s="184"/>
      <c r="CE4507" s="1"/>
      <c r="CF4507" s="1"/>
      <c r="CG4507" s="1"/>
      <c r="CH4507" s="1"/>
      <c r="CI4507" s="1"/>
      <c r="CJ4507" s="1"/>
      <c r="CK4507" s="1"/>
      <c r="CL4507" s="1"/>
      <c r="CM4507" s="1"/>
      <c r="CN4507" s="1"/>
      <c r="CO4507" s="1"/>
    </row>
    <row r="4508" spans="1:93" ht="30" customHeight="1" x14ac:dyDescent="0.2">
      <c r="A4508" s="1">
        <v>4502</v>
      </c>
      <c r="B4508" s="1" t="s">
        <v>1026</v>
      </c>
      <c r="C4508" s="1" t="s">
        <v>1027</v>
      </c>
      <c r="D4508" s="1" t="s">
        <v>1028</v>
      </c>
      <c r="E4508" s="1" t="s">
        <v>1029</v>
      </c>
      <c r="F4508" s="1" t="s">
        <v>74</v>
      </c>
      <c r="G4508" s="1">
        <v>9</v>
      </c>
      <c r="H4508" s="1" t="s">
        <v>341</v>
      </c>
      <c r="I4508" s="1" t="s">
        <v>114</v>
      </c>
      <c r="J4508" s="64">
        <v>391</v>
      </c>
      <c r="K4508" s="76">
        <v>2250549</v>
      </c>
      <c r="L4508" s="29">
        <v>46008</v>
      </c>
      <c r="M4508" s="29" t="s">
        <v>4163</v>
      </c>
      <c r="N4508" s="1" t="s">
        <v>478</v>
      </c>
      <c r="O4508" s="28" t="s">
        <v>225</v>
      </c>
      <c r="P4508" s="1" t="s">
        <v>216</v>
      </c>
      <c r="Q4508" s="76">
        <v>9.5</v>
      </c>
      <c r="R4508" s="1" t="s">
        <v>547</v>
      </c>
      <c r="T4508" s="1" t="s">
        <v>115</v>
      </c>
      <c r="U4508" s="1"/>
      <c r="V4508" s="1"/>
      <c r="AC4508" s="93">
        <v>23</v>
      </c>
      <c r="AD4508" s="69">
        <v>200</v>
      </c>
      <c r="AE4508" s="33" t="s">
        <v>103</v>
      </c>
      <c r="AF4508" s="33" t="s">
        <v>103</v>
      </c>
      <c r="AG4508" s="33"/>
      <c r="AM4508" s="31"/>
      <c r="AX4508" s="37">
        <f t="shared" si="223"/>
        <v>46015</v>
      </c>
      <c r="AY4508" s="1" t="s">
        <v>1751</v>
      </c>
      <c r="AZ4508" s="183"/>
      <c r="BA4508" s="184"/>
      <c r="BB4508" s="184"/>
      <c r="BC4508" s="184"/>
      <c r="BD4508" s="184"/>
      <c r="BE4508" s="184"/>
      <c r="BF4508" s="184"/>
      <c r="BG4508" s="184"/>
      <c r="BT4508" s="37">
        <f t="shared" si="222"/>
        <v>46036</v>
      </c>
      <c r="BU4508" s="31" t="s">
        <v>1751</v>
      </c>
      <c r="BV4508" s="183"/>
      <c r="BW4508" s="207"/>
      <c r="BX4508" s="184"/>
      <c r="BY4508" s="184"/>
      <c r="BZ4508" s="184"/>
      <c r="CA4508" s="184"/>
      <c r="CB4508" s="184"/>
      <c r="CC4508" s="184"/>
      <c r="CE4508" s="1"/>
      <c r="CF4508" s="1"/>
      <c r="CG4508" s="1"/>
      <c r="CH4508" s="1"/>
      <c r="CI4508" s="1"/>
      <c r="CJ4508" s="1"/>
      <c r="CK4508" s="1"/>
      <c r="CL4508" s="1"/>
      <c r="CM4508" s="1"/>
      <c r="CN4508" s="1"/>
      <c r="CO4508" s="1"/>
    </row>
    <row r="4509" spans="1:93" ht="30" customHeight="1" x14ac:dyDescent="0.2">
      <c r="A4509" s="1">
        <v>4503</v>
      </c>
      <c r="B4509" s="1" t="s">
        <v>1026</v>
      </c>
      <c r="C4509" s="1" t="s">
        <v>1027</v>
      </c>
      <c r="D4509" s="1" t="s">
        <v>1028</v>
      </c>
      <c r="E4509" s="1" t="s">
        <v>1029</v>
      </c>
      <c r="F4509" s="1" t="s">
        <v>74</v>
      </c>
      <c r="G4509" s="1">
        <v>9</v>
      </c>
      <c r="H4509" s="1" t="s">
        <v>341</v>
      </c>
      <c r="I4509" s="1" t="s">
        <v>114</v>
      </c>
      <c r="J4509" s="64">
        <v>406</v>
      </c>
      <c r="K4509" s="76">
        <v>2250550</v>
      </c>
      <c r="L4509" s="29">
        <v>46008</v>
      </c>
      <c r="M4509" s="29" t="s">
        <v>4163</v>
      </c>
      <c r="N4509" s="1" t="s">
        <v>478</v>
      </c>
      <c r="O4509" s="28" t="s">
        <v>225</v>
      </c>
      <c r="P4509" s="1" t="s">
        <v>216</v>
      </c>
      <c r="Q4509" s="76">
        <v>10</v>
      </c>
      <c r="R4509" s="1" t="s">
        <v>547</v>
      </c>
      <c r="T4509" s="1" t="s">
        <v>115</v>
      </c>
      <c r="U4509" s="1"/>
      <c r="V4509" s="1"/>
      <c r="AC4509" s="93">
        <v>21</v>
      </c>
      <c r="AD4509" s="69">
        <v>230</v>
      </c>
      <c r="AE4509" s="33" t="s">
        <v>103</v>
      </c>
      <c r="AF4509" s="33" t="s">
        <v>103</v>
      </c>
      <c r="AG4509" s="33"/>
      <c r="AM4509" s="31"/>
      <c r="AX4509" s="37">
        <f t="shared" si="223"/>
        <v>46015</v>
      </c>
      <c r="AY4509" s="1" t="s">
        <v>1751</v>
      </c>
      <c r="AZ4509" s="183"/>
      <c r="BA4509" s="184"/>
      <c r="BB4509" s="184"/>
      <c r="BC4509" s="184"/>
      <c r="BD4509" s="184"/>
      <c r="BE4509" s="184"/>
      <c r="BF4509" s="184"/>
      <c r="BG4509" s="184"/>
      <c r="BT4509" s="37">
        <f t="shared" si="222"/>
        <v>46036</v>
      </c>
      <c r="BU4509" s="31" t="s">
        <v>1751</v>
      </c>
      <c r="BV4509" s="183"/>
      <c r="BW4509" s="207"/>
      <c r="BX4509" s="184"/>
      <c r="BY4509" s="184"/>
      <c r="BZ4509" s="184"/>
      <c r="CA4509" s="184"/>
      <c r="CB4509" s="184"/>
      <c r="CC4509" s="184"/>
      <c r="CE4509" s="1"/>
      <c r="CF4509" s="1"/>
      <c r="CG4509" s="1"/>
      <c r="CH4509" s="1"/>
      <c r="CI4509" s="1"/>
      <c r="CJ4509" s="1"/>
      <c r="CK4509" s="1"/>
      <c r="CL4509" s="1"/>
      <c r="CM4509" s="1"/>
      <c r="CN4509" s="1"/>
      <c r="CO4509" s="1"/>
    </row>
    <row r="4510" spans="1:93" ht="30" customHeight="1" x14ac:dyDescent="0.2">
      <c r="A4510" s="1">
        <v>4504</v>
      </c>
      <c r="B4510" s="1" t="s">
        <v>1026</v>
      </c>
      <c r="C4510" s="1" t="s">
        <v>1027</v>
      </c>
      <c r="D4510" s="1" t="s">
        <v>1028</v>
      </c>
      <c r="E4510" s="1" t="s">
        <v>1029</v>
      </c>
      <c r="F4510" s="1" t="s">
        <v>74</v>
      </c>
      <c r="G4510" s="1">
        <v>9</v>
      </c>
      <c r="H4510" s="1" t="s">
        <v>341</v>
      </c>
      <c r="I4510" s="1" t="s">
        <v>114</v>
      </c>
      <c r="J4510" s="64">
        <v>436</v>
      </c>
      <c r="K4510" s="76">
        <v>2250551</v>
      </c>
      <c r="L4510" s="29">
        <v>46008</v>
      </c>
      <c r="M4510" s="29" t="s">
        <v>4163</v>
      </c>
      <c r="N4510" s="1" t="s">
        <v>478</v>
      </c>
      <c r="O4510" s="28" t="s">
        <v>225</v>
      </c>
      <c r="P4510" s="1" t="s">
        <v>216</v>
      </c>
      <c r="Q4510" s="76">
        <v>9.5</v>
      </c>
      <c r="R4510" s="1" t="s">
        <v>547</v>
      </c>
      <c r="T4510" s="1" t="s">
        <v>115</v>
      </c>
      <c r="U4510" s="1"/>
      <c r="V4510" s="1"/>
      <c r="AC4510" s="93">
        <v>21.5</v>
      </c>
      <c r="AD4510" s="69">
        <v>230</v>
      </c>
      <c r="AE4510" s="33" t="s">
        <v>103</v>
      </c>
      <c r="AF4510" s="33" t="s">
        <v>103</v>
      </c>
      <c r="AG4510" s="33"/>
      <c r="AM4510" s="31"/>
      <c r="AX4510" s="37">
        <f t="shared" si="223"/>
        <v>46015</v>
      </c>
      <c r="AY4510" s="1" t="s">
        <v>1751</v>
      </c>
      <c r="AZ4510" s="183"/>
      <c r="BA4510" s="184"/>
      <c r="BB4510" s="184"/>
      <c r="BC4510" s="184"/>
      <c r="BD4510" s="184"/>
      <c r="BE4510" s="184"/>
      <c r="BF4510" s="184"/>
      <c r="BG4510" s="184"/>
      <c r="BT4510" s="37">
        <f t="shared" si="222"/>
        <v>46036</v>
      </c>
      <c r="BU4510" s="31" t="s">
        <v>1751</v>
      </c>
      <c r="BV4510" s="183"/>
      <c r="BW4510" s="207"/>
      <c r="BX4510" s="184"/>
      <c r="BY4510" s="184"/>
      <c r="BZ4510" s="184"/>
      <c r="CA4510" s="184"/>
      <c r="CB4510" s="184"/>
      <c r="CC4510" s="184"/>
      <c r="CE4510" s="1"/>
      <c r="CF4510" s="1"/>
      <c r="CG4510" s="1"/>
      <c r="CH4510" s="1"/>
      <c r="CI4510" s="1"/>
      <c r="CJ4510" s="1"/>
      <c r="CK4510" s="1"/>
      <c r="CL4510" s="1"/>
      <c r="CM4510" s="1"/>
      <c r="CN4510" s="1"/>
      <c r="CO4510" s="1"/>
    </row>
    <row r="4511" spans="1:93" ht="30" customHeight="1" x14ac:dyDescent="0.2">
      <c r="A4511" s="1">
        <v>4505</v>
      </c>
      <c r="B4511" s="1" t="s">
        <v>1026</v>
      </c>
      <c r="C4511" s="1" t="s">
        <v>1027</v>
      </c>
      <c r="D4511" s="1" t="s">
        <v>1028</v>
      </c>
      <c r="E4511" s="1" t="s">
        <v>1029</v>
      </c>
      <c r="F4511" s="1" t="s">
        <v>74</v>
      </c>
      <c r="G4511" s="1">
        <v>9</v>
      </c>
      <c r="H4511" s="1" t="s">
        <v>341</v>
      </c>
      <c r="I4511" s="1" t="s">
        <v>114</v>
      </c>
      <c r="J4511" s="64">
        <v>414</v>
      </c>
      <c r="K4511" s="76">
        <v>2250552</v>
      </c>
      <c r="L4511" s="29">
        <v>46008</v>
      </c>
      <c r="M4511" s="29" t="s">
        <v>4163</v>
      </c>
      <c r="N4511" s="1" t="s">
        <v>478</v>
      </c>
      <c r="O4511" s="28" t="s">
        <v>225</v>
      </c>
      <c r="P4511" s="1" t="s">
        <v>216</v>
      </c>
      <c r="Q4511" s="76">
        <v>9.5</v>
      </c>
      <c r="R4511" s="1" t="s">
        <v>547</v>
      </c>
      <c r="S4511" s="1">
        <v>6</v>
      </c>
      <c r="T4511" s="1" t="s">
        <v>115</v>
      </c>
      <c r="U4511" s="1"/>
      <c r="V4511" s="1"/>
      <c r="AC4511" s="93">
        <v>22</v>
      </c>
      <c r="AD4511" s="69">
        <v>220</v>
      </c>
      <c r="AE4511" s="33" t="s">
        <v>103</v>
      </c>
      <c r="AF4511" s="33" t="s">
        <v>103</v>
      </c>
      <c r="AG4511" s="33"/>
      <c r="AM4511" s="31"/>
      <c r="AX4511" s="37">
        <f t="shared" si="223"/>
        <v>46015</v>
      </c>
      <c r="AY4511" s="1" t="s">
        <v>1751</v>
      </c>
      <c r="AZ4511" s="183"/>
      <c r="BA4511" s="184"/>
      <c r="BB4511" s="184"/>
      <c r="BC4511" s="184"/>
      <c r="BD4511" s="184"/>
      <c r="BE4511" s="184"/>
      <c r="BF4511" s="184"/>
      <c r="BG4511" s="184"/>
      <c r="BT4511" s="37">
        <f t="shared" si="222"/>
        <v>46036</v>
      </c>
      <c r="BU4511" s="31" t="s">
        <v>1751</v>
      </c>
      <c r="BV4511" s="183"/>
      <c r="BW4511" s="207"/>
      <c r="BX4511" s="184"/>
      <c r="BY4511" s="184"/>
      <c r="BZ4511" s="184"/>
      <c r="CA4511" s="184"/>
      <c r="CB4511" s="184"/>
      <c r="CC4511" s="184"/>
      <c r="CE4511" s="1"/>
      <c r="CF4511" s="1"/>
      <c r="CG4511" s="1"/>
      <c r="CH4511" s="1"/>
      <c r="CI4511" s="1"/>
      <c r="CJ4511" s="1"/>
      <c r="CK4511" s="1"/>
      <c r="CL4511" s="1"/>
      <c r="CM4511" s="1"/>
      <c r="CN4511" s="1"/>
      <c r="CO4511" s="1"/>
    </row>
    <row r="4512" spans="1:93" ht="30" customHeight="1" x14ac:dyDescent="0.2">
      <c r="A4512" s="1">
        <v>4506</v>
      </c>
      <c r="B4512" s="1" t="s">
        <v>1026</v>
      </c>
      <c r="C4512" s="1" t="s">
        <v>1027</v>
      </c>
      <c r="D4512" s="1" t="s">
        <v>1028</v>
      </c>
      <c r="E4512" s="1" t="s">
        <v>1029</v>
      </c>
      <c r="F4512" s="1" t="s">
        <v>74</v>
      </c>
      <c r="G4512" s="1">
        <v>9</v>
      </c>
      <c r="H4512" s="1" t="s">
        <v>341</v>
      </c>
      <c r="I4512" s="1" t="s">
        <v>114</v>
      </c>
      <c r="J4512" s="64">
        <v>418</v>
      </c>
      <c r="K4512" s="76">
        <v>2250553</v>
      </c>
      <c r="L4512" s="29">
        <v>46008</v>
      </c>
      <c r="M4512" s="29" t="s">
        <v>4163</v>
      </c>
      <c r="N4512" s="1" t="s">
        <v>478</v>
      </c>
      <c r="O4512" s="28" t="s">
        <v>225</v>
      </c>
      <c r="P4512" s="1" t="s">
        <v>216</v>
      </c>
      <c r="Q4512" s="76">
        <v>9</v>
      </c>
      <c r="R4512" s="1" t="s">
        <v>547</v>
      </c>
      <c r="T4512" s="1" t="s">
        <v>115</v>
      </c>
      <c r="U4512" s="1"/>
      <c r="V4512" s="1"/>
      <c r="AC4512" s="93">
        <v>20.5</v>
      </c>
      <c r="AD4512" s="69">
        <v>240</v>
      </c>
      <c r="AE4512" s="33" t="s">
        <v>103</v>
      </c>
      <c r="AF4512" s="33" t="s">
        <v>103</v>
      </c>
      <c r="AG4512" s="33"/>
      <c r="AM4512" s="31"/>
      <c r="AX4512" s="37">
        <f t="shared" si="223"/>
        <v>46015</v>
      </c>
      <c r="AY4512" s="1" t="s">
        <v>1751</v>
      </c>
      <c r="AZ4512" s="183"/>
      <c r="BA4512" s="184"/>
      <c r="BB4512" s="184"/>
      <c r="BC4512" s="184"/>
      <c r="BD4512" s="184"/>
      <c r="BE4512" s="184"/>
      <c r="BF4512" s="184"/>
      <c r="BG4512" s="181"/>
      <c r="BT4512" s="37">
        <f t="shared" si="222"/>
        <v>46036</v>
      </c>
      <c r="BU4512" s="31" t="s">
        <v>1751</v>
      </c>
      <c r="BV4512" s="183"/>
      <c r="BW4512" s="207"/>
      <c r="BX4512" s="184"/>
      <c r="BY4512" s="184"/>
      <c r="BZ4512" s="184"/>
      <c r="CA4512" s="184"/>
      <c r="CB4512" s="184"/>
      <c r="CC4512" s="181"/>
      <c r="CE4512" s="1"/>
      <c r="CF4512" s="1"/>
      <c r="CG4512" s="1"/>
      <c r="CH4512" s="1"/>
      <c r="CI4512" s="1"/>
      <c r="CJ4512" s="1"/>
      <c r="CK4512" s="1"/>
      <c r="CL4512" s="1"/>
      <c r="CM4512" s="1"/>
      <c r="CN4512" s="1"/>
      <c r="CO4512" s="1"/>
    </row>
    <row r="4513" spans="1:93" ht="30" customHeight="1" x14ac:dyDescent="0.2">
      <c r="A4513" s="1">
        <v>4507</v>
      </c>
      <c r="B4513" s="1" t="s">
        <v>1026</v>
      </c>
      <c r="C4513" s="1" t="s">
        <v>1027</v>
      </c>
      <c r="D4513" s="1" t="s">
        <v>1028</v>
      </c>
      <c r="E4513" s="1" t="s">
        <v>1029</v>
      </c>
      <c r="F4513" s="1" t="s">
        <v>74</v>
      </c>
      <c r="G4513" s="1">
        <v>9</v>
      </c>
      <c r="H4513" s="1" t="s">
        <v>341</v>
      </c>
      <c r="I4513" s="1" t="s">
        <v>114</v>
      </c>
      <c r="J4513" s="64">
        <v>389</v>
      </c>
      <c r="K4513" s="76">
        <v>2250554</v>
      </c>
      <c r="L4513" s="29">
        <v>46008</v>
      </c>
      <c r="M4513" s="29" t="s">
        <v>4163</v>
      </c>
      <c r="N4513" s="1" t="s">
        <v>478</v>
      </c>
      <c r="O4513" s="28" t="s">
        <v>225</v>
      </c>
      <c r="P4513" s="1" t="s">
        <v>216</v>
      </c>
      <c r="Q4513" s="76">
        <v>9</v>
      </c>
      <c r="R4513" s="1" t="s">
        <v>547</v>
      </c>
      <c r="T4513" s="1" t="s">
        <v>115</v>
      </c>
      <c r="U4513" s="1"/>
      <c r="V4513" s="1"/>
      <c r="AC4513" s="93">
        <v>22.5</v>
      </c>
      <c r="AD4513" s="69">
        <v>230</v>
      </c>
      <c r="AE4513" s="33" t="s">
        <v>103</v>
      </c>
      <c r="AF4513" s="33" t="s">
        <v>103</v>
      </c>
      <c r="AG4513" s="33"/>
      <c r="AM4513" s="31"/>
      <c r="AX4513" s="37">
        <f t="shared" si="223"/>
        <v>46015</v>
      </c>
      <c r="AY4513" s="1" t="s">
        <v>1751</v>
      </c>
      <c r="AZ4513" s="1" t="s">
        <v>1753</v>
      </c>
      <c r="BA4513" s="31">
        <v>41.9</v>
      </c>
      <c r="BB4513" s="31">
        <v>40.6</v>
      </c>
      <c r="BC4513" s="1">
        <v>41.7</v>
      </c>
      <c r="BD4513" s="1"/>
      <c r="BE4513" s="1"/>
      <c r="BF4513" s="1"/>
      <c r="BG4513" s="1">
        <f>AVERAGE(BA4513:BF4513)</f>
        <v>41.4</v>
      </c>
      <c r="BT4513" s="37">
        <f t="shared" si="222"/>
        <v>46036</v>
      </c>
      <c r="BU4513" s="31" t="s">
        <v>1751</v>
      </c>
      <c r="BV4513" s="1" t="s">
        <v>1755</v>
      </c>
      <c r="BW4513" s="79">
        <v>52</v>
      </c>
      <c r="BX4513" s="31">
        <v>50.9</v>
      </c>
      <c r="BY4513" s="1">
        <v>51.4</v>
      </c>
      <c r="BZ4513" s="1">
        <v>49.8</v>
      </c>
      <c r="CA4513" s="1">
        <v>49.9</v>
      </c>
      <c r="CB4513" s="1">
        <v>50.9</v>
      </c>
      <c r="CC4513" s="1">
        <f>AVERAGE(BW4513:CB4513)</f>
        <v>50.81666666666667</v>
      </c>
      <c r="CE4513" s="1"/>
      <c r="CF4513" s="1"/>
      <c r="CG4513" s="1"/>
      <c r="CH4513" s="1"/>
      <c r="CI4513" s="1"/>
      <c r="CJ4513" s="1"/>
      <c r="CK4513" s="1"/>
      <c r="CL4513" s="1"/>
      <c r="CM4513" s="1"/>
      <c r="CN4513" s="1"/>
      <c r="CO4513" s="1"/>
    </row>
    <row r="4514" spans="1:93" ht="30" customHeight="1" x14ac:dyDescent="0.2">
      <c r="A4514" s="1">
        <v>4508</v>
      </c>
      <c r="B4514" s="1" t="s">
        <v>1030</v>
      </c>
      <c r="C4514" s="1" t="s">
        <v>1031</v>
      </c>
      <c r="D4514" s="1" t="s">
        <v>1032</v>
      </c>
      <c r="E4514" s="1" t="s">
        <v>732</v>
      </c>
      <c r="F4514" s="1" t="s">
        <v>74</v>
      </c>
      <c r="G4514" s="1">
        <v>8</v>
      </c>
      <c r="H4514" s="1" t="s">
        <v>341</v>
      </c>
      <c r="I4514" s="1" t="s">
        <v>114</v>
      </c>
      <c r="J4514" s="64">
        <v>415</v>
      </c>
      <c r="K4514" s="76">
        <v>2308168</v>
      </c>
      <c r="L4514" s="29">
        <v>46008</v>
      </c>
      <c r="M4514" s="29" t="s">
        <v>4163</v>
      </c>
      <c r="N4514" s="1" t="s">
        <v>478</v>
      </c>
      <c r="O4514" s="28" t="s">
        <v>634</v>
      </c>
      <c r="P4514" s="1" t="s">
        <v>323</v>
      </c>
      <c r="Q4514" s="76">
        <v>10</v>
      </c>
      <c r="R4514" s="1" t="s">
        <v>537</v>
      </c>
      <c r="S4514" s="1">
        <v>6</v>
      </c>
      <c r="T4514" s="1" t="s">
        <v>115</v>
      </c>
      <c r="U4514" s="1"/>
      <c r="V4514" s="1"/>
      <c r="AC4514" s="93">
        <v>22</v>
      </c>
      <c r="AD4514" s="69">
        <v>260</v>
      </c>
      <c r="AE4514" s="33" t="s">
        <v>103</v>
      </c>
      <c r="AF4514" s="33" t="s">
        <v>103</v>
      </c>
      <c r="AG4514" s="33"/>
      <c r="AM4514" s="31"/>
      <c r="AX4514" s="37">
        <f t="shared" si="223"/>
        <v>46015</v>
      </c>
      <c r="AY4514" s="1" t="s">
        <v>1768</v>
      </c>
      <c r="AZ4514" s="1" t="s">
        <v>1769</v>
      </c>
      <c r="BA4514" s="31">
        <v>47.7</v>
      </c>
      <c r="BB4514" s="31">
        <v>47.7</v>
      </c>
      <c r="BC4514" s="1">
        <v>49.2</v>
      </c>
      <c r="BD4514" s="1"/>
      <c r="BE4514" s="1"/>
      <c r="BF4514" s="1"/>
      <c r="BG4514" s="1">
        <f>AVERAGE(BA4514:BF4514)</f>
        <v>48.20000000000001</v>
      </c>
      <c r="BT4514" s="37">
        <f t="shared" ref="BT4514:BT4578" si="224">IF(L4514=0, 0, L4514+28)</f>
        <v>46036</v>
      </c>
      <c r="BU4514" s="31" t="s">
        <v>1768</v>
      </c>
      <c r="BV4514" s="1" t="s">
        <v>1770</v>
      </c>
      <c r="BW4514" s="79">
        <v>61.1</v>
      </c>
      <c r="BX4514" s="31">
        <v>59.8</v>
      </c>
      <c r="BY4514" s="1">
        <v>61.8</v>
      </c>
      <c r="BZ4514" s="1"/>
      <c r="CA4514" s="1"/>
      <c r="CB4514" s="1"/>
      <c r="CC4514" s="1">
        <f>AVERAGE(BW4514:CB4514)</f>
        <v>60.9</v>
      </c>
      <c r="CE4514" s="1"/>
      <c r="CF4514" s="1"/>
      <c r="CG4514" s="1"/>
      <c r="CH4514" s="1"/>
      <c r="CI4514" s="1"/>
      <c r="CJ4514" s="1"/>
      <c r="CK4514" s="1"/>
      <c r="CL4514" s="1"/>
      <c r="CM4514" s="1"/>
      <c r="CN4514" s="1"/>
      <c r="CO4514" s="1"/>
    </row>
    <row r="4515" spans="1:93" ht="30" customHeight="1" x14ac:dyDescent="0.2">
      <c r="A4515" s="1">
        <v>4509</v>
      </c>
      <c r="B4515" s="1" t="s">
        <v>1034</v>
      </c>
      <c r="C4515" s="1" t="s">
        <v>1035</v>
      </c>
      <c r="D4515" s="1" t="s">
        <v>1037</v>
      </c>
      <c r="E4515" s="1" t="s">
        <v>1036</v>
      </c>
      <c r="F4515" s="1" t="s">
        <v>74</v>
      </c>
      <c r="G4515" s="1">
        <v>1</v>
      </c>
      <c r="H4515" s="1" t="s">
        <v>341</v>
      </c>
      <c r="I4515" s="1" t="s">
        <v>114</v>
      </c>
      <c r="J4515" s="64">
        <v>437</v>
      </c>
      <c r="K4515" s="76">
        <v>2308171</v>
      </c>
      <c r="L4515" s="29">
        <v>46009</v>
      </c>
      <c r="M4515" s="29" t="s">
        <v>4163</v>
      </c>
      <c r="N4515" s="1" t="s">
        <v>478</v>
      </c>
      <c r="O4515" s="28" t="s">
        <v>225</v>
      </c>
      <c r="P4515" s="1" t="s">
        <v>216</v>
      </c>
      <c r="Q4515" s="76">
        <v>9</v>
      </c>
      <c r="R4515" s="1" t="s">
        <v>537</v>
      </c>
      <c r="S4515" s="1">
        <v>6</v>
      </c>
      <c r="T4515" s="1" t="s">
        <v>115</v>
      </c>
      <c r="U4515" s="1"/>
      <c r="V4515" s="1"/>
      <c r="AC4515" s="93">
        <v>21</v>
      </c>
      <c r="AD4515" s="69">
        <v>210</v>
      </c>
      <c r="AE4515" s="33" t="s">
        <v>103</v>
      </c>
      <c r="AF4515" s="33" t="s">
        <v>103</v>
      </c>
      <c r="AG4515" s="33"/>
      <c r="AM4515" s="31"/>
      <c r="AX4515" s="37">
        <f t="shared" si="223"/>
        <v>46016</v>
      </c>
      <c r="AY4515" s="1" t="s">
        <v>1762</v>
      </c>
      <c r="AZ4515" s="183" t="s">
        <v>1763</v>
      </c>
      <c r="BA4515" s="180">
        <v>38</v>
      </c>
      <c r="BB4515" s="180">
        <v>39.1</v>
      </c>
      <c r="BC4515" s="180">
        <v>39.6</v>
      </c>
      <c r="BD4515" s="180">
        <v>40.4</v>
      </c>
      <c r="BE4515" s="180">
        <v>39.200000000000003</v>
      </c>
      <c r="BF4515" s="180">
        <v>38.700000000000003</v>
      </c>
      <c r="BG4515" s="180">
        <f>AVERAGE(BA4515:BF4569)</f>
        <v>39.166666666666664</v>
      </c>
      <c r="BT4515" s="37">
        <f t="shared" si="224"/>
        <v>46037</v>
      </c>
      <c r="BU4515" s="31" t="s">
        <v>1762</v>
      </c>
      <c r="BV4515" s="183" t="s">
        <v>1764</v>
      </c>
      <c r="BW4515" s="191">
        <v>48.9</v>
      </c>
      <c r="BX4515" s="180">
        <v>48.4</v>
      </c>
      <c r="BY4515" s="180">
        <v>49.8</v>
      </c>
      <c r="BZ4515" s="180">
        <v>46.8</v>
      </c>
      <c r="CA4515" s="180">
        <v>48.3</v>
      </c>
      <c r="CB4515" s="180">
        <v>50.4</v>
      </c>
      <c r="CC4515" s="180">
        <f>AVERAGE(BW4515:CB4569)</f>
        <v>48.711111111111109</v>
      </c>
      <c r="CE4515" s="1"/>
      <c r="CF4515" s="1"/>
      <c r="CG4515" s="1"/>
      <c r="CH4515" s="1"/>
      <c r="CI4515" s="1"/>
      <c r="CJ4515" s="1"/>
      <c r="CK4515" s="1"/>
      <c r="CL4515" s="1"/>
      <c r="CM4515" s="1"/>
      <c r="CN4515" s="1"/>
      <c r="CO4515" s="1"/>
    </row>
    <row r="4516" spans="1:93" ht="30" customHeight="1" x14ac:dyDescent="0.2">
      <c r="A4516" s="1">
        <v>4510</v>
      </c>
      <c r="B4516" s="1" t="s">
        <v>1034</v>
      </c>
      <c r="C4516" s="1" t="s">
        <v>1035</v>
      </c>
      <c r="D4516" s="1" t="s">
        <v>1037</v>
      </c>
      <c r="E4516" s="1" t="s">
        <v>1036</v>
      </c>
      <c r="F4516" s="1" t="s">
        <v>74</v>
      </c>
      <c r="G4516" s="1">
        <v>1</v>
      </c>
      <c r="H4516" s="1" t="s">
        <v>341</v>
      </c>
      <c r="I4516" s="1" t="s">
        <v>114</v>
      </c>
      <c r="J4516" s="64">
        <v>407</v>
      </c>
      <c r="K4516" s="76">
        <v>2308172</v>
      </c>
      <c r="L4516" s="29">
        <v>46009</v>
      </c>
      <c r="M4516" s="29" t="s">
        <v>4163</v>
      </c>
      <c r="N4516" s="1" t="s">
        <v>478</v>
      </c>
      <c r="O4516" s="28" t="s">
        <v>225</v>
      </c>
      <c r="P4516" s="1" t="s">
        <v>216</v>
      </c>
      <c r="Q4516" s="76">
        <v>9</v>
      </c>
      <c r="R4516" s="1" t="s">
        <v>537</v>
      </c>
      <c r="T4516" s="1" t="s">
        <v>115</v>
      </c>
      <c r="U4516" s="1"/>
      <c r="V4516" s="1"/>
      <c r="AC4516" s="93">
        <v>20</v>
      </c>
      <c r="AD4516" s="69">
        <v>230</v>
      </c>
      <c r="AE4516" s="33" t="s">
        <v>103</v>
      </c>
      <c r="AF4516" s="33" t="s">
        <v>103</v>
      </c>
      <c r="AG4516" s="33"/>
      <c r="AM4516" s="31"/>
      <c r="AX4516" s="37">
        <f t="shared" si="223"/>
        <v>46016</v>
      </c>
      <c r="AY4516" s="1" t="s">
        <v>1762</v>
      </c>
      <c r="AZ4516" s="183"/>
      <c r="BA4516" s="184"/>
      <c r="BB4516" s="184"/>
      <c r="BC4516" s="184"/>
      <c r="BD4516" s="184"/>
      <c r="BE4516" s="184"/>
      <c r="BF4516" s="184"/>
      <c r="BG4516" s="184"/>
      <c r="BT4516" s="37">
        <f t="shared" si="224"/>
        <v>46037</v>
      </c>
      <c r="BU4516" s="31" t="s">
        <v>1762</v>
      </c>
      <c r="BV4516" s="183"/>
      <c r="BW4516" s="207"/>
      <c r="BX4516" s="184"/>
      <c r="BY4516" s="184"/>
      <c r="BZ4516" s="184"/>
      <c r="CA4516" s="184"/>
      <c r="CB4516" s="184"/>
      <c r="CC4516" s="184"/>
      <c r="CE4516" s="1"/>
      <c r="CF4516" s="1"/>
      <c r="CG4516" s="1"/>
      <c r="CH4516" s="1"/>
      <c r="CI4516" s="1"/>
      <c r="CJ4516" s="1"/>
      <c r="CK4516" s="1"/>
      <c r="CL4516" s="1"/>
      <c r="CM4516" s="1"/>
      <c r="CN4516" s="1"/>
      <c r="CO4516" s="1"/>
    </row>
    <row r="4517" spans="1:93" ht="30" customHeight="1" x14ac:dyDescent="0.2">
      <c r="A4517" s="1">
        <v>4511</v>
      </c>
      <c r="B4517" s="1" t="s">
        <v>1034</v>
      </c>
      <c r="C4517" s="1" t="s">
        <v>1035</v>
      </c>
      <c r="D4517" s="1" t="s">
        <v>1037</v>
      </c>
      <c r="E4517" s="1" t="s">
        <v>1036</v>
      </c>
      <c r="F4517" s="1" t="s">
        <v>74</v>
      </c>
      <c r="G4517" s="1">
        <v>1</v>
      </c>
      <c r="H4517" s="1" t="s">
        <v>341</v>
      </c>
      <c r="I4517" s="1" t="s">
        <v>114</v>
      </c>
      <c r="J4517" s="64">
        <v>303</v>
      </c>
      <c r="K4517" s="76">
        <v>2308173</v>
      </c>
      <c r="L4517" s="29">
        <v>46009</v>
      </c>
      <c r="M4517" s="29" t="s">
        <v>4163</v>
      </c>
      <c r="N4517" s="1" t="s">
        <v>478</v>
      </c>
      <c r="O4517" s="28" t="s">
        <v>225</v>
      </c>
      <c r="P4517" s="1" t="s">
        <v>216</v>
      </c>
      <c r="Q4517" s="76">
        <v>8</v>
      </c>
      <c r="R4517" s="1" t="s">
        <v>537</v>
      </c>
      <c r="T4517" s="1" t="s">
        <v>115</v>
      </c>
      <c r="U4517" s="1"/>
      <c r="V4517" s="1"/>
      <c r="AC4517" s="93">
        <v>21</v>
      </c>
      <c r="AD4517" s="69">
        <v>200</v>
      </c>
      <c r="AE4517" s="33" t="s">
        <v>103</v>
      </c>
      <c r="AF4517" s="33" t="s">
        <v>103</v>
      </c>
      <c r="AG4517" s="33"/>
      <c r="AM4517" s="31"/>
      <c r="AX4517" s="37">
        <f t="shared" si="223"/>
        <v>46016</v>
      </c>
      <c r="AY4517" s="1" t="s">
        <v>1762</v>
      </c>
      <c r="AZ4517" s="183"/>
      <c r="BA4517" s="184"/>
      <c r="BB4517" s="184"/>
      <c r="BC4517" s="184"/>
      <c r="BD4517" s="184"/>
      <c r="BE4517" s="184"/>
      <c r="BF4517" s="184"/>
      <c r="BG4517" s="184"/>
      <c r="BT4517" s="37">
        <f t="shared" si="224"/>
        <v>46037</v>
      </c>
      <c r="BU4517" s="31" t="s">
        <v>1762</v>
      </c>
      <c r="BV4517" s="183"/>
      <c r="BW4517" s="207"/>
      <c r="BX4517" s="184"/>
      <c r="BY4517" s="184"/>
      <c r="BZ4517" s="184"/>
      <c r="CA4517" s="184"/>
      <c r="CB4517" s="184"/>
      <c r="CC4517" s="184"/>
      <c r="CE4517" s="1"/>
      <c r="CF4517" s="1"/>
      <c r="CG4517" s="1"/>
      <c r="CH4517" s="1"/>
      <c r="CI4517" s="1"/>
      <c r="CJ4517" s="1"/>
      <c r="CK4517" s="1"/>
      <c r="CL4517" s="1"/>
      <c r="CM4517" s="1"/>
      <c r="CN4517" s="1"/>
      <c r="CO4517" s="1"/>
    </row>
    <row r="4518" spans="1:93" ht="30" customHeight="1" x14ac:dyDescent="0.2">
      <c r="A4518" s="1">
        <v>4512</v>
      </c>
      <c r="B4518" s="1" t="s">
        <v>1034</v>
      </c>
      <c r="C4518" s="1" t="s">
        <v>1035</v>
      </c>
      <c r="D4518" s="1" t="s">
        <v>1037</v>
      </c>
      <c r="E4518" s="1" t="s">
        <v>1036</v>
      </c>
      <c r="F4518" s="1" t="s">
        <v>74</v>
      </c>
      <c r="G4518" s="1">
        <v>1</v>
      </c>
      <c r="H4518" s="1" t="s">
        <v>341</v>
      </c>
      <c r="I4518" s="1" t="s">
        <v>114</v>
      </c>
      <c r="J4518" s="64">
        <v>553</v>
      </c>
      <c r="K4518" s="76">
        <v>2308174</v>
      </c>
      <c r="L4518" s="29">
        <v>46009</v>
      </c>
      <c r="M4518" s="29" t="s">
        <v>4163</v>
      </c>
      <c r="N4518" s="1" t="s">
        <v>478</v>
      </c>
      <c r="O4518" s="28" t="s">
        <v>225</v>
      </c>
      <c r="P4518" s="1" t="s">
        <v>216</v>
      </c>
      <c r="Q4518" s="76">
        <v>12</v>
      </c>
      <c r="R4518" s="1" t="s">
        <v>537</v>
      </c>
      <c r="T4518" s="1" t="s">
        <v>115</v>
      </c>
      <c r="U4518" s="1"/>
      <c r="V4518" s="1"/>
      <c r="AC4518" s="93">
        <v>19</v>
      </c>
      <c r="AD4518" s="69">
        <v>220</v>
      </c>
      <c r="AE4518" s="33" t="s">
        <v>103</v>
      </c>
      <c r="AF4518" s="33" t="s">
        <v>103</v>
      </c>
      <c r="AG4518" s="33"/>
      <c r="AM4518" s="31"/>
      <c r="AX4518" s="37">
        <f t="shared" si="223"/>
        <v>46016</v>
      </c>
      <c r="AY4518" s="1" t="s">
        <v>1762</v>
      </c>
      <c r="AZ4518" s="183"/>
      <c r="BA4518" s="184"/>
      <c r="BB4518" s="184"/>
      <c r="BC4518" s="184"/>
      <c r="BD4518" s="184"/>
      <c r="BE4518" s="184"/>
      <c r="BF4518" s="184"/>
      <c r="BG4518" s="184"/>
      <c r="BT4518" s="37">
        <f t="shared" si="224"/>
        <v>46037</v>
      </c>
      <c r="BU4518" s="31" t="s">
        <v>1762</v>
      </c>
      <c r="BV4518" s="183"/>
      <c r="BW4518" s="207"/>
      <c r="BX4518" s="184"/>
      <c r="BY4518" s="184"/>
      <c r="BZ4518" s="184"/>
      <c r="CA4518" s="184"/>
      <c r="CB4518" s="184"/>
      <c r="CC4518" s="184"/>
      <c r="CE4518" s="1"/>
      <c r="CF4518" s="1"/>
      <c r="CG4518" s="1"/>
      <c r="CH4518" s="1"/>
      <c r="CI4518" s="1"/>
      <c r="CJ4518" s="1"/>
      <c r="CK4518" s="1"/>
      <c r="CL4518" s="1"/>
      <c r="CM4518" s="1"/>
      <c r="CN4518" s="1"/>
      <c r="CO4518" s="1"/>
    </row>
    <row r="4519" spans="1:93" ht="30" customHeight="1" x14ac:dyDescent="0.2">
      <c r="A4519" s="1">
        <v>4513</v>
      </c>
      <c r="B4519" s="1" t="s">
        <v>1034</v>
      </c>
      <c r="C4519" s="1" t="s">
        <v>1035</v>
      </c>
      <c r="D4519" s="1" t="s">
        <v>1037</v>
      </c>
      <c r="E4519" s="1" t="s">
        <v>1036</v>
      </c>
      <c r="F4519" s="1" t="s">
        <v>74</v>
      </c>
      <c r="G4519" s="1">
        <v>1</v>
      </c>
      <c r="H4519" s="1" t="s">
        <v>341</v>
      </c>
      <c r="I4519" s="1" t="s">
        <v>114</v>
      </c>
      <c r="J4519" s="64">
        <v>557</v>
      </c>
      <c r="K4519" s="76">
        <v>2308176</v>
      </c>
      <c r="L4519" s="29">
        <v>46009</v>
      </c>
      <c r="M4519" s="29" t="s">
        <v>4163</v>
      </c>
      <c r="N4519" s="1" t="s">
        <v>478</v>
      </c>
      <c r="O4519" s="28" t="s">
        <v>225</v>
      </c>
      <c r="P4519" s="1" t="s">
        <v>216</v>
      </c>
      <c r="Q4519" s="76">
        <v>12</v>
      </c>
      <c r="R4519" s="1" t="s">
        <v>537</v>
      </c>
      <c r="T4519" s="1" t="s">
        <v>115</v>
      </c>
      <c r="U4519" s="1"/>
      <c r="V4519" s="1"/>
      <c r="AC4519" s="93">
        <v>20.5</v>
      </c>
      <c r="AD4519" s="69">
        <v>200</v>
      </c>
      <c r="AE4519" s="33" t="s">
        <v>103</v>
      </c>
      <c r="AF4519" s="33" t="s">
        <v>103</v>
      </c>
      <c r="AG4519" s="33"/>
      <c r="AM4519" s="31"/>
      <c r="AX4519" s="37">
        <f t="shared" si="223"/>
        <v>46016</v>
      </c>
      <c r="AY4519" s="1" t="s">
        <v>1762</v>
      </c>
      <c r="AZ4519" s="183"/>
      <c r="BA4519" s="184"/>
      <c r="BB4519" s="184"/>
      <c r="BC4519" s="184"/>
      <c r="BD4519" s="184"/>
      <c r="BE4519" s="184"/>
      <c r="BF4519" s="184"/>
      <c r="BG4519" s="184"/>
      <c r="BT4519" s="37">
        <f t="shared" si="224"/>
        <v>46037</v>
      </c>
      <c r="BU4519" s="31" t="s">
        <v>1762</v>
      </c>
      <c r="BV4519" s="183"/>
      <c r="BW4519" s="207"/>
      <c r="BX4519" s="184"/>
      <c r="BY4519" s="184"/>
      <c r="BZ4519" s="184"/>
      <c r="CA4519" s="184"/>
      <c r="CB4519" s="184"/>
      <c r="CC4519" s="184"/>
      <c r="CE4519" s="1"/>
      <c r="CF4519" s="1"/>
      <c r="CG4519" s="1"/>
      <c r="CH4519" s="1"/>
      <c r="CI4519" s="1"/>
      <c r="CJ4519" s="1"/>
      <c r="CK4519" s="1"/>
      <c r="CL4519" s="1"/>
      <c r="CM4519" s="1"/>
      <c r="CN4519" s="1"/>
      <c r="CO4519" s="1"/>
    </row>
    <row r="4520" spans="1:93" ht="30" customHeight="1" x14ac:dyDescent="0.2">
      <c r="A4520" s="1">
        <v>4514</v>
      </c>
      <c r="B4520" s="1" t="s">
        <v>1034</v>
      </c>
      <c r="C4520" s="1" t="s">
        <v>1035</v>
      </c>
      <c r="D4520" s="1" t="s">
        <v>1037</v>
      </c>
      <c r="E4520" s="1" t="s">
        <v>1036</v>
      </c>
      <c r="F4520" s="1" t="s">
        <v>74</v>
      </c>
      <c r="G4520" s="1">
        <v>1</v>
      </c>
      <c r="H4520" s="1" t="s">
        <v>341</v>
      </c>
      <c r="I4520" s="1" t="s">
        <v>114</v>
      </c>
      <c r="J4520" s="64">
        <v>295</v>
      </c>
      <c r="K4520" s="76">
        <v>2308177</v>
      </c>
      <c r="L4520" s="29">
        <v>46009</v>
      </c>
      <c r="M4520" s="29" t="s">
        <v>4163</v>
      </c>
      <c r="N4520" s="1" t="s">
        <v>478</v>
      </c>
      <c r="O4520" s="28" t="s">
        <v>225</v>
      </c>
      <c r="P4520" s="1" t="s">
        <v>216</v>
      </c>
      <c r="Q4520" s="76">
        <v>8</v>
      </c>
      <c r="R4520" s="1" t="s">
        <v>537</v>
      </c>
      <c r="T4520" s="1" t="s">
        <v>115</v>
      </c>
      <c r="U4520" s="1"/>
      <c r="V4520" s="1"/>
      <c r="AC4520" s="93">
        <v>21</v>
      </c>
      <c r="AD4520" s="69">
        <v>200</v>
      </c>
      <c r="AE4520" s="33" t="s">
        <v>103</v>
      </c>
      <c r="AF4520" s="33" t="s">
        <v>103</v>
      </c>
      <c r="AG4520" s="33"/>
      <c r="AM4520" s="31"/>
      <c r="AX4520" s="37">
        <f t="shared" si="223"/>
        <v>46016</v>
      </c>
      <c r="AY4520" s="1" t="s">
        <v>1762</v>
      </c>
      <c r="AZ4520" s="183"/>
      <c r="BA4520" s="184"/>
      <c r="BB4520" s="184"/>
      <c r="BC4520" s="184"/>
      <c r="BD4520" s="184"/>
      <c r="BE4520" s="184"/>
      <c r="BF4520" s="184"/>
      <c r="BG4520" s="184"/>
      <c r="BT4520" s="37">
        <f t="shared" si="224"/>
        <v>46037</v>
      </c>
      <c r="BU4520" s="31" t="s">
        <v>1762</v>
      </c>
      <c r="BV4520" s="183"/>
      <c r="BW4520" s="207"/>
      <c r="BX4520" s="184"/>
      <c r="BY4520" s="184"/>
      <c r="BZ4520" s="184"/>
      <c r="CA4520" s="184"/>
      <c r="CB4520" s="184"/>
      <c r="CC4520" s="184"/>
      <c r="CE4520" s="1"/>
      <c r="CF4520" s="1"/>
      <c r="CG4520" s="1"/>
      <c r="CH4520" s="1"/>
      <c r="CI4520" s="1"/>
      <c r="CJ4520" s="1"/>
      <c r="CK4520" s="1"/>
      <c r="CL4520" s="1"/>
      <c r="CM4520" s="1"/>
      <c r="CN4520" s="1"/>
      <c r="CO4520" s="1"/>
    </row>
    <row r="4521" spans="1:93" ht="30" customHeight="1" x14ac:dyDescent="0.2">
      <c r="A4521" s="1">
        <v>4515</v>
      </c>
      <c r="B4521" s="1" t="s">
        <v>1034</v>
      </c>
      <c r="C4521" s="1" t="s">
        <v>1035</v>
      </c>
      <c r="D4521" s="1" t="s">
        <v>1037</v>
      </c>
      <c r="E4521" s="1" t="s">
        <v>1036</v>
      </c>
      <c r="F4521" s="1" t="s">
        <v>74</v>
      </c>
      <c r="G4521" s="1">
        <v>1</v>
      </c>
      <c r="H4521" s="1" t="s">
        <v>341</v>
      </c>
      <c r="I4521" s="1" t="s">
        <v>114</v>
      </c>
      <c r="J4521" s="64">
        <v>415</v>
      </c>
      <c r="K4521" s="76">
        <v>2307178</v>
      </c>
      <c r="L4521" s="29">
        <v>46009</v>
      </c>
      <c r="M4521" s="29" t="s">
        <v>4163</v>
      </c>
      <c r="N4521" s="1" t="s">
        <v>478</v>
      </c>
      <c r="O4521" s="28" t="s">
        <v>225</v>
      </c>
      <c r="P4521" s="1" t="s">
        <v>216</v>
      </c>
      <c r="Q4521" s="76">
        <v>9</v>
      </c>
      <c r="R4521" s="1" t="s">
        <v>537</v>
      </c>
      <c r="T4521" s="1" t="s">
        <v>115</v>
      </c>
      <c r="U4521" s="1"/>
      <c r="V4521" s="1"/>
      <c r="AC4521" s="93">
        <v>19.5</v>
      </c>
      <c r="AD4521" s="69">
        <v>220</v>
      </c>
      <c r="AE4521" s="33" t="s">
        <v>103</v>
      </c>
      <c r="AF4521" s="33" t="s">
        <v>103</v>
      </c>
      <c r="AG4521" s="33"/>
      <c r="AM4521" s="31"/>
      <c r="AX4521" s="37">
        <f t="shared" si="223"/>
        <v>46016</v>
      </c>
      <c r="AY4521" s="1" t="s">
        <v>1762</v>
      </c>
      <c r="AZ4521" s="183"/>
      <c r="BA4521" s="184"/>
      <c r="BB4521" s="184"/>
      <c r="BC4521" s="184"/>
      <c r="BD4521" s="184"/>
      <c r="BE4521" s="184"/>
      <c r="BF4521" s="184"/>
      <c r="BG4521" s="184"/>
      <c r="BT4521" s="37">
        <f t="shared" si="224"/>
        <v>46037</v>
      </c>
      <c r="BU4521" s="31" t="s">
        <v>1762</v>
      </c>
      <c r="BV4521" s="183"/>
      <c r="BW4521" s="207"/>
      <c r="BX4521" s="184"/>
      <c r="BY4521" s="184"/>
      <c r="BZ4521" s="184"/>
      <c r="CA4521" s="184"/>
      <c r="CB4521" s="184"/>
      <c r="CC4521" s="184"/>
      <c r="CE4521" s="1"/>
      <c r="CF4521" s="1"/>
      <c r="CG4521" s="1"/>
      <c r="CH4521" s="1"/>
      <c r="CI4521" s="1"/>
      <c r="CJ4521" s="1"/>
      <c r="CK4521" s="1"/>
      <c r="CL4521" s="1"/>
      <c r="CM4521" s="1"/>
      <c r="CN4521" s="1"/>
      <c r="CO4521" s="1"/>
    </row>
    <row r="4522" spans="1:93" ht="30" customHeight="1" x14ac:dyDescent="0.2">
      <c r="A4522" s="1">
        <v>4516</v>
      </c>
      <c r="B4522" s="1" t="s">
        <v>1034</v>
      </c>
      <c r="C4522" s="1" t="s">
        <v>1035</v>
      </c>
      <c r="D4522" s="1" t="s">
        <v>1037</v>
      </c>
      <c r="E4522" s="1" t="s">
        <v>1036</v>
      </c>
      <c r="F4522" s="1" t="s">
        <v>74</v>
      </c>
      <c r="G4522" s="1">
        <v>1</v>
      </c>
      <c r="H4522" s="1" t="s">
        <v>341</v>
      </c>
      <c r="I4522" s="1" t="s">
        <v>114</v>
      </c>
      <c r="J4522" s="64">
        <v>437</v>
      </c>
      <c r="K4522" s="76">
        <v>2308179</v>
      </c>
      <c r="L4522" s="29">
        <v>46009</v>
      </c>
      <c r="M4522" s="29" t="s">
        <v>4163</v>
      </c>
      <c r="N4522" s="1" t="s">
        <v>478</v>
      </c>
      <c r="O4522" s="28" t="s">
        <v>225</v>
      </c>
      <c r="P4522" s="1" t="s">
        <v>216</v>
      </c>
      <c r="Q4522" s="76">
        <v>9</v>
      </c>
      <c r="R4522" s="1" t="s">
        <v>537</v>
      </c>
      <c r="T4522" s="1" t="s">
        <v>115</v>
      </c>
      <c r="U4522" s="1"/>
      <c r="V4522" s="1"/>
      <c r="AC4522" s="93">
        <v>20.5</v>
      </c>
      <c r="AD4522" s="69">
        <v>220</v>
      </c>
      <c r="AE4522" s="33" t="s">
        <v>103</v>
      </c>
      <c r="AF4522" s="33" t="s">
        <v>103</v>
      </c>
      <c r="AG4522" s="33"/>
      <c r="AM4522" s="31"/>
      <c r="AX4522" s="37">
        <f t="shared" si="223"/>
        <v>46016</v>
      </c>
      <c r="AY4522" s="1" t="s">
        <v>1762</v>
      </c>
      <c r="AZ4522" s="183"/>
      <c r="BA4522" s="184"/>
      <c r="BB4522" s="184"/>
      <c r="BC4522" s="184"/>
      <c r="BD4522" s="184"/>
      <c r="BE4522" s="184"/>
      <c r="BF4522" s="184"/>
      <c r="BG4522" s="184"/>
      <c r="BT4522" s="37">
        <f t="shared" si="224"/>
        <v>46037</v>
      </c>
      <c r="BU4522" s="31" t="s">
        <v>1762</v>
      </c>
      <c r="BV4522" s="183"/>
      <c r="BW4522" s="207"/>
      <c r="BX4522" s="184"/>
      <c r="BY4522" s="184"/>
      <c r="BZ4522" s="184"/>
      <c r="CA4522" s="184"/>
      <c r="CB4522" s="184"/>
      <c r="CC4522" s="184"/>
      <c r="CE4522" s="1"/>
      <c r="CF4522" s="1"/>
      <c r="CG4522" s="1"/>
      <c r="CH4522" s="1"/>
      <c r="CI4522" s="1"/>
      <c r="CJ4522" s="1"/>
      <c r="CK4522" s="1"/>
      <c r="CL4522" s="1"/>
      <c r="CM4522" s="1"/>
      <c r="CN4522" s="1"/>
      <c r="CO4522" s="1"/>
    </row>
    <row r="4523" spans="1:93" ht="30" customHeight="1" x14ac:dyDescent="0.2">
      <c r="A4523" s="1">
        <v>4517</v>
      </c>
      <c r="B4523" s="1" t="s">
        <v>1034</v>
      </c>
      <c r="C4523" s="1" t="s">
        <v>1035</v>
      </c>
      <c r="D4523" s="1" t="s">
        <v>1037</v>
      </c>
      <c r="E4523" s="1" t="s">
        <v>1036</v>
      </c>
      <c r="F4523" s="1" t="s">
        <v>74</v>
      </c>
      <c r="G4523" s="1">
        <v>1</v>
      </c>
      <c r="H4523" s="1" t="s">
        <v>341</v>
      </c>
      <c r="I4523" s="1" t="s">
        <v>114</v>
      </c>
      <c r="J4523" s="64">
        <v>303</v>
      </c>
      <c r="K4523" s="76">
        <v>2308180</v>
      </c>
      <c r="L4523" s="29">
        <v>46009</v>
      </c>
      <c r="M4523" s="29" t="s">
        <v>4163</v>
      </c>
      <c r="N4523" s="1" t="s">
        <v>478</v>
      </c>
      <c r="O4523" s="28" t="s">
        <v>225</v>
      </c>
      <c r="P4523" s="1" t="s">
        <v>216</v>
      </c>
      <c r="Q4523" s="76">
        <v>8</v>
      </c>
      <c r="R4523" s="1" t="s">
        <v>537</v>
      </c>
      <c r="T4523" s="1" t="s">
        <v>115</v>
      </c>
      <c r="U4523" s="1"/>
      <c r="V4523" s="1"/>
      <c r="AC4523" s="93">
        <v>21</v>
      </c>
      <c r="AD4523" s="69">
        <v>210</v>
      </c>
      <c r="AE4523" s="33" t="s">
        <v>103</v>
      </c>
      <c r="AF4523" s="33" t="s">
        <v>103</v>
      </c>
      <c r="AG4523" s="33"/>
      <c r="AM4523" s="31"/>
      <c r="AX4523" s="37">
        <f t="shared" si="223"/>
        <v>46016</v>
      </c>
      <c r="AY4523" s="1" t="s">
        <v>1762</v>
      </c>
      <c r="AZ4523" s="183"/>
      <c r="BA4523" s="184"/>
      <c r="BB4523" s="184"/>
      <c r="BC4523" s="184"/>
      <c r="BD4523" s="184"/>
      <c r="BE4523" s="184"/>
      <c r="BF4523" s="184"/>
      <c r="BG4523" s="184"/>
      <c r="BT4523" s="37">
        <f t="shared" si="224"/>
        <v>46037</v>
      </c>
      <c r="BU4523" s="31" t="s">
        <v>1762</v>
      </c>
      <c r="BV4523" s="183"/>
      <c r="BW4523" s="207"/>
      <c r="BX4523" s="184"/>
      <c r="BY4523" s="184"/>
      <c r="BZ4523" s="184"/>
      <c r="CA4523" s="184"/>
      <c r="CB4523" s="184"/>
      <c r="CC4523" s="184"/>
      <c r="CE4523" s="1"/>
      <c r="CF4523" s="1"/>
      <c r="CG4523" s="1"/>
      <c r="CH4523" s="1"/>
      <c r="CI4523" s="1"/>
      <c r="CJ4523" s="1"/>
      <c r="CK4523" s="1"/>
      <c r="CL4523" s="1"/>
      <c r="CM4523" s="1"/>
      <c r="CN4523" s="1"/>
      <c r="CO4523" s="1"/>
    </row>
    <row r="4524" spans="1:93" ht="30" customHeight="1" x14ac:dyDescent="0.2">
      <c r="A4524" s="1">
        <v>4518</v>
      </c>
      <c r="B4524" s="1" t="s">
        <v>1034</v>
      </c>
      <c r="C4524" s="1" t="s">
        <v>1035</v>
      </c>
      <c r="D4524" s="1" t="s">
        <v>1037</v>
      </c>
      <c r="E4524" s="1" t="s">
        <v>1036</v>
      </c>
      <c r="F4524" s="1" t="s">
        <v>74</v>
      </c>
      <c r="G4524" s="1">
        <v>1</v>
      </c>
      <c r="H4524" s="1" t="s">
        <v>341</v>
      </c>
      <c r="I4524" s="1" t="s">
        <v>114</v>
      </c>
      <c r="J4524" s="64">
        <v>274</v>
      </c>
      <c r="K4524" s="76">
        <v>2310933</v>
      </c>
      <c r="L4524" s="29">
        <v>46009</v>
      </c>
      <c r="M4524" s="29" t="s">
        <v>4163</v>
      </c>
      <c r="N4524" s="1" t="s">
        <v>478</v>
      </c>
      <c r="O4524" s="28" t="s">
        <v>225</v>
      </c>
      <c r="P4524" s="1" t="s">
        <v>216</v>
      </c>
      <c r="Q4524" s="76">
        <v>8</v>
      </c>
      <c r="R4524" s="1" t="s">
        <v>537</v>
      </c>
      <c r="S4524" s="1">
        <v>6</v>
      </c>
      <c r="T4524" s="1" t="s">
        <v>115</v>
      </c>
      <c r="U4524" s="1"/>
      <c r="V4524" s="1"/>
      <c r="AC4524" s="93">
        <v>20</v>
      </c>
      <c r="AD4524" s="69">
        <v>170</v>
      </c>
      <c r="AE4524" s="33" t="s">
        <v>103</v>
      </c>
      <c r="AF4524" s="33" t="s">
        <v>103</v>
      </c>
      <c r="AG4524" s="33"/>
      <c r="AM4524" s="31"/>
      <c r="AX4524" s="37">
        <f t="shared" si="223"/>
        <v>46016</v>
      </c>
      <c r="AY4524" s="1" t="s">
        <v>1762</v>
      </c>
      <c r="AZ4524" s="183"/>
      <c r="BA4524" s="184"/>
      <c r="BB4524" s="184"/>
      <c r="BC4524" s="184"/>
      <c r="BD4524" s="184"/>
      <c r="BE4524" s="184"/>
      <c r="BF4524" s="184"/>
      <c r="BG4524" s="184"/>
      <c r="BT4524" s="37">
        <f t="shared" si="224"/>
        <v>46037</v>
      </c>
      <c r="BU4524" s="31" t="s">
        <v>1762</v>
      </c>
      <c r="BV4524" s="183"/>
      <c r="BW4524" s="207"/>
      <c r="BX4524" s="184"/>
      <c r="BY4524" s="184"/>
      <c r="BZ4524" s="184"/>
      <c r="CA4524" s="184"/>
      <c r="CB4524" s="184"/>
      <c r="CC4524" s="184"/>
      <c r="CE4524" s="1"/>
      <c r="CF4524" s="1"/>
      <c r="CG4524" s="1"/>
      <c r="CH4524" s="1"/>
      <c r="CI4524" s="1"/>
      <c r="CJ4524" s="1"/>
      <c r="CK4524" s="1"/>
      <c r="CL4524" s="1"/>
      <c r="CM4524" s="1"/>
      <c r="CN4524" s="1"/>
      <c r="CO4524" s="1"/>
    </row>
    <row r="4525" spans="1:93" ht="30" customHeight="1" x14ac:dyDescent="0.2">
      <c r="A4525" s="1">
        <v>4519</v>
      </c>
      <c r="B4525" s="1" t="s">
        <v>1034</v>
      </c>
      <c r="C4525" s="1" t="s">
        <v>1035</v>
      </c>
      <c r="D4525" s="1" t="s">
        <v>1037</v>
      </c>
      <c r="E4525" s="1" t="s">
        <v>1036</v>
      </c>
      <c r="F4525" s="1" t="s">
        <v>74</v>
      </c>
      <c r="G4525" s="1">
        <v>1</v>
      </c>
      <c r="H4525" s="1" t="s">
        <v>341</v>
      </c>
      <c r="I4525" s="1" t="s">
        <v>114</v>
      </c>
      <c r="J4525" s="64">
        <v>553</v>
      </c>
      <c r="K4525" s="76">
        <v>2308181</v>
      </c>
      <c r="L4525" s="29">
        <v>46009</v>
      </c>
      <c r="M4525" s="29" t="s">
        <v>4163</v>
      </c>
      <c r="N4525" s="1" t="s">
        <v>478</v>
      </c>
      <c r="O4525" s="28" t="s">
        <v>225</v>
      </c>
      <c r="P4525" s="1" t="s">
        <v>216</v>
      </c>
      <c r="Q4525" s="76">
        <v>12</v>
      </c>
      <c r="R4525" s="1" t="s">
        <v>537</v>
      </c>
      <c r="T4525" s="1" t="s">
        <v>115</v>
      </c>
      <c r="U4525" s="1"/>
      <c r="V4525" s="1"/>
      <c r="AC4525" s="93">
        <v>21.5</v>
      </c>
      <c r="AD4525" s="69">
        <v>210</v>
      </c>
      <c r="AE4525" s="33" t="s">
        <v>103</v>
      </c>
      <c r="AF4525" s="33" t="s">
        <v>103</v>
      </c>
      <c r="AG4525" s="33"/>
      <c r="AM4525" s="31"/>
      <c r="AX4525" s="37">
        <f t="shared" si="223"/>
        <v>46016</v>
      </c>
      <c r="AY4525" s="1" t="s">
        <v>1762</v>
      </c>
      <c r="AZ4525" s="183"/>
      <c r="BA4525" s="184"/>
      <c r="BB4525" s="184"/>
      <c r="BC4525" s="184"/>
      <c r="BD4525" s="184"/>
      <c r="BE4525" s="184"/>
      <c r="BF4525" s="184"/>
      <c r="BG4525" s="184"/>
      <c r="BT4525" s="37">
        <f t="shared" si="224"/>
        <v>46037</v>
      </c>
      <c r="BU4525" s="31" t="s">
        <v>1762</v>
      </c>
      <c r="BV4525" s="183"/>
      <c r="BW4525" s="207"/>
      <c r="BX4525" s="184"/>
      <c r="BY4525" s="184"/>
      <c r="BZ4525" s="184"/>
      <c r="CA4525" s="184"/>
      <c r="CB4525" s="184"/>
      <c r="CC4525" s="184"/>
      <c r="CE4525" s="1"/>
      <c r="CF4525" s="1"/>
      <c r="CG4525" s="1"/>
      <c r="CH4525" s="1"/>
      <c r="CI4525" s="1"/>
      <c r="CJ4525" s="1"/>
      <c r="CK4525" s="1"/>
      <c r="CL4525" s="1"/>
      <c r="CM4525" s="1"/>
      <c r="CN4525" s="1"/>
      <c r="CO4525" s="1"/>
    </row>
    <row r="4526" spans="1:93" ht="30" customHeight="1" x14ac:dyDescent="0.2">
      <c r="A4526" s="1">
        <v>4520</v>
      </c>
      <c r="B4526" s="1" t="s">
        <v>1034</v>
      </c>
      <c r="C4526" s="1" t="s">
        <v>1035</v>
      </c>
      <c r="D4526" s="1" t="s">
        <v>1037</v>
      </c>
      <c r="E4526" s="1" t="s">
        <v>1036</v>
      </c>
      <c r="F4526" s="1" t="s">
        <v>74</v>
      </c>
      <c r="G4526" s="1">
        <v>1</v>
      </c>
      <c r="H4526" s="1" t="s">
        <v>341</v>
      </c>
      <c r="I4526" s="1" t="s">
        <v>114</v>
      </c>
      <c r="J4526" s="64">
        <v>433</v>
      </c>
      <c r="K4526" s="76">
        <v>2308182</v>
      </c>
      <c r="L4526" s="29">
        <v>46009</v>
      </c>
      <c r="M4526" s="29" t="s">
        <v>4163</v>
      </c>
      <c r="N4526" s="1" t="s">
        <v>478</v>
      </c>
      <c r="O4526" s="28" t="s">
        <v>225</v>
      </c>
      <c r="P4526" s="1" t="s">
        <v>216</v>
      </c>
      <c r="Q4526" s="76">
        <v>9</v>
      </c>
      <c r="R4526" s="1" t="s">
        <v>537</v>
      </c>
      <c r="T4526" s="1" t="s">
        <v>115</v>
      </c>
      <c r="U4526" s="1"/>
      <c r="V4526" s="1"/>
      <c r="AC4526" s="93">
        <v>19</v>
      </c>
      <c r="AD4526" s="69">
        <v>200</v>
      </c>
      <c r="AE4526" s="33" t="s">
        <v>103</v>
      </c>
      <c r="AF4526" s="33" t="s">
        <v>103</v>
      </c>
      <c r="AG4526" s="33"/>
      <c r="AM4526" s="31"/>
      <c r="AX4526" s="37">
        <f t="shared" si="223"/>
        <v>46016</v>
      </c>
      <c r="AY4526" s="1" t="s">
        <v>1762</v>
      </c>
      <c r="AZ4526" s="183"/>
      <c r="BA4526" s="184"/>
      <c r="BB4526" s="184"/>
      <c r="BC4526" s="184"/>
      <c r="BD4526" s="184"/>
      <c r="BE4526" s="184"/>
      <c r="BF4526" s="184"/>
      <c r="BG4526" s="184"/>
      <c r="BT4526" s="37">
        <f t="shared" si="224"/>
        <v>46037</v>
      </c>
      <c r="BU4526" s="31" t="s">
        <v>1762</v>
      </c>
      <c r="BV4526" s="183"/>
      <c r="BW4526" s="207"/>
      <c r="BX4526" s="184"/>
      <c r="BY4526" s="184"/>
      <c r="BZ4526" s="184"/>
      <c r="CA4526" s="184"/>
      <c r="CB4526" s="184"/>
      <c r="CC4526" s="184"/>
      <c r="CE4526" s="1"/>
      <c r="CF4526" s="1"/>
      <c r="CG4526" s="1"/>
      <c r="CH4526" s="1"/>
      <c r="CI4526" s="1"/>
      <c r="CJ4526" s="1"/>
      <c r="CK4526" s="1"/>
      <c r="CL4526" s="1"/>
      <c r="CM4526" s="1"/>
      <c r="CN4526" s="1"/>
      <c r="CO4526" s="1"/>
    </row>
    <row r="4527" spans="1:93" ht="30" customHeight="1" x14ac:dyDescent="0.2">
      <c r="A4527" s="1">
        <v>4521</v>
      </c>
      <c r="B4527" s="1" t="s">
        <v>1034</v>
      </c>
      <c r="C4527" s="1" t="s">
        <v>1035</v>
      </c>
      <c r="D4527" s="1" t="s">
        <v>1037</v>
      </c>
      <c r="E4527" s="1" t="s">
        <v>1036</v>
      </c>
      <c r="F4527" s="1" t="s">
        <v>74</v>
      </c>
      <c r="G4527" s="1">
        <v>1</v>
      </c>
      <c r="H4527" s="1" t="s">
        <v>341</v>
      </c>
      <c r="I4527" s="1" t="s">
        <v>114</v>
      </c>
      <c r="J4527" s="64">
        <v>557</v>
      </c>
      <c r="K4527" s="76">
        <v>2310935</v>
      </c>
      <c r="L4527" s="29">
        <v>46009</v>
      </c>
      <c r="M4527" s="29" t="s">
        <v>4163</v>
      </c>
      <c r="N4527" s="1" t="s">
        <v>478</v>
      </c>
      <c r="O4527" s="28" t="s">
        <v>225</v>
      </c>
      <c r="P4527" s="1" t="s">
        <v>216</v>
      </c>
      <c r="Q4527" s="76">
        <v>12</v>
      </c>
      <c r="R4527" s="1" t="s">
        <v>537</v>
      </c>
      <c r="S4527" s="1">
        <v>6</v>
      </c>
      <c r="T4527" s="1" t="s">
        <v>115</v>
      </c>
      <c r="U4527" s="1"/>
      <c r="V4527" s="1"/>
      <c r="AC4527" s="93">
        <v>21</v>
      </c>
      <c r="AD4527" s="69">
        <v>210</v>
      </c>
      <c r="AE4527" s="33"/>
      <c r="AF4527" s="33"/>
      <c r="AG4527" s="33"/>
      <c r="AM4527" s="31"/>
      <c r="AX4527" s="37">
        <f t="shared" si="223"/>
        <v>46016</v>
      </c>
      <c r="AY4527" s="1" t="s">
        <v>1762</v>
      </c>
      <c r="AZ4527" s="183"/>
      <c r="BA4527" s="184"/>
      <c r="BB4527" s="184"/>
      <c r="BC4527" s="184"/>
      <c r="BD4527" s="184"/>
      <c r="BE4527" s="184"/>
      <c r="BF4527" s="184"/>
      <c r="BG4527" s="184"/>
      <c r="BT4527" s="37">
        <f t="shared" si="224"/>
        <v>46037</v>
      </c>
      <c r="BU4527" s="31" t="s">
        <v>1762</v>
      </c>
      <c r="BV4527" s="183"/>
      <c r="BW4527" s="207"/>
      <c r="BX4527" s="184"/>
      <c r="BY4527" s="184"/>
      <c r="BZ4527" s="184"/>
      <c r="CA4527" s="184"/>
      <c r="CB4527" s="184"/>
      <c r="CC4527" s="184"/>
      <c r="CE4527" s="1"/>
      <c r="CF4527" s="1"/>
      <c r="CG4527" s="1"/>
      <c r="CH4527" s="1"/>
      <c r="CI4527" s="1"/>
      <c r="CJ4527" s="1"/>
      <c r="CK4527" s="1"/>
      <c r="CL4527" s="1"/>
      <c r="CM4527" s="1"/>
      <c r="CN4527" s="1"/>
      <c r="CO4527" s="1"/>
    </row>
    <row r="4528" spans="1:93" ht="30" customHeight="1" x14ac:dyDescent="0.2">
      <c r="A4528" s="1">
        <v>4522</v>
      </c>
      <c r="B4528" s="1" t="s">
        <v>1034</v>
      </c>
      <c r="C4528" s="1" t="s">
        <v>1035</v>
      </c>
      <c r="D4528" s="1" t="s">
        <v>1037</v>
      </c>
      <c r="E4528" s="1" t="s">
        <v>1036</v>
      </c>
      <c r="F4528" s="1" t="s">
        <v>74</v>
      </c>
      <c r="G4528" s="1">
        <v>1</v>
      </c>
      <c r="H4528" s="1" t="s">
        <v>341</v>
      </c>
      <c r="I4528" s="1" t="s">
        <v>114</v>
      </c>
      <c r="J4528" s="64">
        <v>554</v>
      </c>
      <c r="K4528" s="76">
        <v>2308183</v>
      </c>
      <c r="L4528" s="29">
        <v>46009</v>
      </c>
      <c r="M4528" s="29" t="s">
        <v>4163</v>
      </c>
      <c r="N4528" s="1" t="s">
        <v>478</v>
      </c>
      <c r="O4528" s="28" t="s">
        <v>225</v>
      </c>
      <c r="P4528" s="1" t="s">
        <v>216</v>
      </c>
      <c r="Q4528" s="76">
        <v>12</v>
      </c>
      <c r="R4528" s="1" t="s">
        <v>537</v>
      </c>
      <c r="T4528" s="1" t="s">
        <v>115</v>
      </c>
      <c r="U4528" s="1"/>
      <c r="V4528" s="1"/>
      <c r="AC4528" s="93">
        <v>20</v>
      </c>
      <c r="AD4528" s="69">
        <v>230</v>
      </c>
      <c r="AE4528" s="33"/>
      <c r="AF4528" s="33"/>
      <c r="AG4528" s="33"/>
      <c r="AM4528" s="31"/>
      <c r="AX4528" s="37">
        <f t="shared" si="223"/>
        <v>46016</v>
      </c>
      <c r="AY4528" s="1" t="s">
        <v>1762</v>
      </c>
      <c r="AZ4528" s="183"/>
      <c r="BA4528" s="184"/>
      <c r="BB4528" s="184"/>
      <c r="BC4528" s="184"/>
      <c r="BD4528" s="184"/>
      <c r="BE4528" s="184"/>
      <c r="BF4528" s="184"/>
      <c r="BG4528" s="184"/>
      <c r="BT4528" s="37">
        <f t="shared" si="224"/>
        <v>46037</v>
      </c>
      <c r="BU4528" s="31" t="s">
        <v>1762</v>
      </c>
      <c r="BV4528" s="183"/>
      <c r="BW4528" s="207"/>
      <c r="BX4528" s="184"/>
      <c r="BY4528" s="184"/>
      <c r="BZ4528" s="184"/>
      <c r="CA4528" s="184"/>
      <c r="CB4528" s="184"/>
      <c r="CC4528" s="184"/>
      <c r="CE4528" s="1"/>
      <c r="CF4528" s="1"/>
      <c r="CG4528" s="1"/>
      <c r="CH4528" s="1"/>
      <c r="CI4528" s="1"/>
      <c r="CJ4528" s="1"/>
      <c r="CK4528" s="1"/>
      <c r="CL4528" s="1"/>
      <c r="CM4528" s="1"/>
      <c r="CN4528" s="1"/>
      <c r="CO4528" s="1"/>
    </row>
    <row r="4529" spans="1:93" ht="30" customHeight="1" x14ac:dyDescent="0.2">
      <c r="A4529" s="1">
        <v>4523</v>
      </c>
      <c r="B4529" s="1" t="s">
        <v>1034</v>
      </c>
      <c r="C4529" s="1" t="s">
        <v>1035</v>
      </c>
      <c r="D4529" s="1" t="s">
        <v>1037</v>
      </c>
      <c r="E4529" s="1" t="s">
        <v>1036</v>
      </c>
      <c r="F4529" s="1" t="s">
        <v>74</v>
      </c>
      <c r="G4529" s="1">
        <v>1</v>
      </c>
      <c r="H4529" s="1" t="s">
        <v>341</v>
      </c>
      <c r="I4529" s="1" t="s">
        <v>114</v>
      </c>
      <c r="J4529" s="64">
        <v>295</v>
      </c>
      <c r="K4529" s="76">
        <v>2310936</v>
      </c>
      <c r="L4529" s="29">
        <v>46009</v>
      </c>
      <c r="M4529" s="29" t="s">
        <v>4163</v>
      </c>
      <c r="N4529" s="1" t="s">
        <v>478</v>
      </c>
      <c r="O4529" s="28" t="s">
        <v>225</v>
      </c>
      <c r="P4529" s="1" t="s">
        <v>216</v>
      </c>
      <c r="Q4529" s="76">
        <v>8</v>
      </c>
      <c r="R4529" s="1" t="s">
        <v>537</v>
      </c>
      <c r="T4529" s="1" t="s">
        <v>115</v>
      </c>
      <c r="U4529" s="1"/>
      <c r="V4529" s="1"/>
      <c r="AC4529" s="93">
        <v>21</v>
      </c>
      <c r="AD4529" s="69">
        <v>200</v>
      </c>
      <c r="AE4529" s="33"/>
      <c r="AF4529" s="33"/>
      <c r="AG4529" s="33"/>
      <c r="AM4529" s="31"/>
      <c r="AX4529" s="37">
        <f t="shared" si="223"/>
        <v>46016</v>
      </c>
      <c r="AY4529" s="1" t="s">
        <v>1762</v>
      </c>
      <c r="AZ4529" s="183"/>
      <c r="BA4529" s="184"/>
      <c r="BB4529" s="184"/>
      <c r="BC4529" s="184"/>
      <c r="BD4529" s="184"/>
      <c r="BE4529" s="184"/>
      <c r="BF4529" s="184"/>
      <c r="BG4529" s="184"/>
      <c r="BT4529" s="37">
        <f t="shared" si="224"/>
        <v>46037</v>
      </c>
      <c r="BU4529" s="31" t="s">
        <v>1762</v>
      </c>
      <c r="BV4529" s="183"/>
      <c r="BW4529" s="207"/>
      <c r="BX4529" s="184"/>
      <c r="BY4529" s="184"/>
      <c r="BZ4529" s="184"/>
      <c r="CA4529" s="184"/>
      <c r="CB4529" s="184"/>
      <c r="CC4529" s="184"/>
      <c r="CE4529" s="1"/>
      <c r="CF4529" s="1"/>
      <c r="CG4529" s="1"/>
      <c r="CH4529" s="1"/>
      <c r="CI4529" s="1"/>
      <c r="CJ4529" s="1"/>
      <c r="CK4529" s="1"/>
      <c r="CL4529" s="1"/>
      <c r="CM4529" s="1"/>
      <c r="CN4529" s="1"/>
      <c r="CO4529" s="1"/>
    </row>
    <row r="4530" spans="1:93" ht="30" customHeight="1" x14ac:dyDescent="0.2">
      <c r="A4530" s="1">
        <v>4524</v>
      </c>
      <c r="B4530" s="1" t="s">
        <v>1034</v>
      </c>
      <c r="C4530" s="1" t="s">
        <v>1035</v>
      </c>
      <c r="D4530" s="1" t="s">
        <v>1037</v>
      </c>
      <c r="E4530" s="1" t="s">
        <v>1036</v>
      </c>
      <c r="F4530" s="1" t="s">
        <v>74</v>
      </c>
      <c r="G4530" s="1">
        <v>1</v>
      </c>
      <c r="H4530" s="1" t="s">
        <v>341</v>
      </c>
      <c r="I4530" s="1" t="s">
        <v>114</v>
      </c>
      <c r="J4530" s="64">
        <v>415</v>
      </c>
      <c r="K4530" s="76">
        <v>2308184</v>
      </c>
      <c r="L4530" s="29">
        <v>46009</v>
      </c>
      <c r="M4530" s="29" t="s">
        <v>4163</v>
      </c>
      <c r="N4530" s="1" t="s">
        <v>478</v>
      </c>
      <c r="O4530" s="28" t="s">
        <v>225</v>
      </c>
      <c r="P4530" s="1" t="s">
        <v>216</v>
      </c>
      <c r="Q4530" s="76">
        <v>9</v>
      </c>
      <c r="R4530" s="1" t="s">
        <v>537</v>
      </c>
      <c r="T4530" s="1" t="s">
        <v>115</v>
      </c>
      <c r="U4530" s="1"/>
      <c r="V4530" s="1"/>
      <c r="AC4530" s="93">
        <v>19</v>
      </c>
      <c r="AD4530" s="69">
        <v>220</v>
      </c>
      <c r="AE4530" s="33"/>
      <c r="AF4530" s="33"/>
      <c r="AG4530" s="33"/>
      <c r="AM4530" s="31"/>
      <c r="AX4530" s="37">
        <f t="shared" si="223"/>
        <v>46016</v>
      </c>
      <c r="AY4530" s="1" t="s">
        <v>1762</v>
      </c>
      <c r="AZ4530" s="183"/>
      <c r="BA4530" s="184"/>
      <c r="BB4530" s="184"/>
      <c r="BC4530" s="184"/>
      <c r="BD4530" s="184"/>
      <c r="BE4530" s="184"/>
      <c r="BF4530" s="184"/>
      <c r="BG4530" s="184"/>
      <c r="BT4530" s="37">
        <f t="shared" si="224"/>
        <v>46037</v>
      </c>
      <c r="BU4530" s="31" t="s">
        <v>1762</v>
      </c>
      <c r="BV4530" s="183"/>
      <c r="BW4530" s="207"/>
      <c r="BX4530" s="184"/>
      <c r="BY4530" s="184"/>
      <c r="BZ4530" s="184"/>
      <c r="CA4530" s="184"/>
      <c r="CB4530" s="184"/>
      <c r="CC4530" s="184"/>
      <c r="CE4530" s="1"/>
      <c r="CF4530" s="1"/>
      <c r="CG4530" s="1"/>
      <c r="CH4530" s="1"/>
      <c r="CI4530" s="1"/>
      <c r="CJ4530" s="1"/>
      <c r="CK4530" s="1"/>
      <c r="CL4530" s="1"/>
      <c r="CM4530" s="1"/>
      <c r="CN4530" s="1"/>
      <c r="CO4530" s="1"/>
    </row>
    <row r="4531" spans="1:93" ht="30" customHeight="1" x14ac:dyDescent="0.2">
      <c r="A4531" s="1">
        <v>4525</v>
      </c>
      <c r="B4531" s="1" t="s">
        <v>1034</v>
      </c>
      <c r="C4531" s="1" t="s">
        <v>1035</v>
      </c>
      <c r="D4531" s="1" t="s">
        <v>1037</v>
      </c>
      <c r="E4531" s="1" t="s">
        <v>1036</v>
      </c>
      <c r="F4531" s="1" t="s">
        <v>74</v>
      </c>
      <c r="G4531" s="1">
        <v>1</v>
      </c>
      <c r="H4531" s="1" t="s">
        <v>341</v>
      </c>
      <c r="I4531" s="1" t="s">
        <v>114</v>
      </c>
      <c r="J4531" s="64">
        <v>437</v>
      </c>
      <c r="K4531" s="76">
        <v>2308185</v>
      </c>
      <c r="L4531" s="29">
        <v>46009</v>
      </c>
      <c r="M4531" s="29" t="s">
        <v>4163</v>
      </c>
      <c r="N4531" s="1" t="s">
        <v>478</v>
      </c>
      <c r="O4531" s="28" t="s">
        <v>225</v>
      </c>
      <c r="P4531" s="1" t="s">
        <v>216</v>
      </c>
      <c r="Q4531" s="76">
        <v>9</v>
      </c>
      <c r="R4531" s="1" t="s">
        <v>537</v>
      </c>
      <c r="T4531" s="1" t="s">
        <v>115</v>
      </c>
      <c r="U4531" s="1"/>
      <c r="V4531" s="1"/>
      <c r="AC4531" s="93">
        <v>20.5</v>
      </c>
      <c r="AD4531" s="69">
        <v>200</v>
      </c>
      <c r="AE4531" s="33"/>
      <c r="AF4531" s="33"/>
      <c r="AG4531" s="33"/>
      <c r="AM4531" s="31"/>
      <c r="AX4531" s="37">
        <f t="shared" si="223"/>
        <v>46016</v>
      </c>
      <c r="AY4531" s="1" t="s">
        <v>1762</v>
      </c>
      <c r="AZ4531" s="183"/>
      <c r="BA4531" s="184"/>
      <c r="BB4531" s="184"/>
      <c r="BC4531" s="184"/>
      <c r="BD4531" s="184"/>
      <c r="BE4531" s="184"/>
      <c r="BF4531" s="184"/>
      <c r="BG4531" s="184"/>
      <c r="BT4531" s="37">
        <f t="shared" si="224"/>
        <v>46037</v>
      </c>
      <c r="BU4531" s="31" t="s">
        <v>1762</v>
      </c>
      <c r="BV4531" s="183"/>
      <c r="BW4531" s="207"/>
      <c r="BX4531" s="184"/>
      <c r="BY4531" s="184"/>
      <c r="BZ4531" s="184"/>
      <c r="CA4531" s="184"/>
      <c r="CB4531" s="184"/>
      <c r="CC4531" s="184"/>
      <c r="CE4531" s="1"/>
      <c r="CF4531" s="1"/>
      <c r="CG4531" s="1"/>
      <c r="CH4531" s="1"/>
      <c r="CI4531" s="1"/>
      <c r="CJ4531" s="1"/>
      <c r="CK4531" s="1"/>
      <c r="CL4531" s="1"/>
      <c r="CM4531" s="1"/>
      <c r="CN4531" s="1"/>
      <c r="CO4531" s="1"/>
    </row>
    <row r="4532" spans="1:93" ht="30" customHeight="1" x14ac:dyDescent="0.2">
      <c r="A4532" s="1">
        <v>4526</v>
      </c>
      <c r="B4532" s="1" t="s">
        <v>1034</v>
      </c>
      <c r="C4532" s="1" t="s">
        <v>1035</v>
      </c>
      <c r="D4532" s="1" t="s">
        <v>1037</v>
      </c>
      <c r="E4532" s="1" t="s">
        <v>1036</v>
      </c>
      <c r="F4532" s="1" t="s">
        <v>74</v>
      </c>
      <c r="G4532" s="1">
        <v>1</v>
      </c>
      <c r="H4532" s="1" t="s">
        <v>341</v>
      </c>
      <c r="I4532" s="1" t="s">
        <v>114</v>
      </c>
      <c r="J4532" s="64">
        <v>302</v>
      </c>
      <c r="K4532" s="76">
        <v>2310938</v>
      </c>
      <c r="L4532" s="29">
        <v>46009</v>
      </c>
      <c r="M4532" s="29" t="s">
        <v>4163</v>
      </c>
      <c r="N4532" s="1" t="s">
        <v>478</v>
      </c>
      <c r="O4532" s="28" t="s">
        <v>225</v>
      </c>
      <c r="P4532" s="1" t="s">
        <v>216</v>
      </c>
      <c r="Q4532" s="76">
        <v>8</v>
      </c>
      <c r="R4532" s="1" t="s">
        <v>537</v>
      </c>
      <c r="T4532" s="1" t="s">
        <v>115</v>
      </c>
      <c r="U4532" s="1"/>
      <c r="V4532" s="1"/>
      <c r="AC4532" s="93">
        <v>21</v>
      </c>
      <c r="AD4532" s="69">
        <v>200</v>
      </c>
      <c r="AE4532" s="33"/>
      <c r="AF4532" s="33"/>
      <c r="AG4532" s="33"/>
      <c r="AM4532" s="31"/>
      <c r="AX4532" s="37">
        <f t="shared" si="223"/>
        <v>46016</v>
      </c>
      <c r="AY4532" s="1" t="s">
        <v>1762</v>
      </c>
      <c r="AZ4532" s="183"/>
      <c r="BA4532" s="181"/>
      <c r="BB4532" s="181"/>
      <c r="BC4532" s="181"/>
      <c r="BD4532" s="181"/>
      <c r="BE4532" s="181"/>
      <c r="BF4532" s="181"/>
      <c r="BG4532" s="184"/>
      <c r="BT4532" s="37">
        <f t="shared" si="224"/>
        <v>46037</v>
      </c>
      <c r="BU4532" s="31" t="s">
        <v>1762</v>
      </c>
      <c r="BV4532" s="183"/>
      <c r="BW4532" s="192"/>
      <c r="BX4532" s="181"/>
      <c r="BY4532" s="181"/>
      <c r="BZ4532" s="181"/>
      <c r="CA4532" s="181"/>
      <c r="CB4532" s="181"/>
      <c r="CC4532" s="184"/>
      <c r="CE4532" s="1"/>
      <c r="CF4532" s="1"/>
      <c r="CG4532" s="1"/>
      <c r="CH4532" s="1"/>
      <c r="CI4532" s="1"/>
      <c r="CJ4532" s="1"/>
      <c r="CK4532" s="1"/>
      <c r="CL4532" s="1"/>
      <c r="CM4532" s="1"/>
      <c r="CN4532" s="1"/>
      <c r="CO4532" s="1"/>
    </row>
    <row r="4533" spans="1:93" ht="30" customHeight="1" x14ac:dyDescent="0.2">
      <c r="A4533" s="1">
        <v>4527</v>
      </c>
      <c r="B4533" s="1" t="s">
        <v>1034</v>
      </c>
      <c r="C4533" s="1" t="s">
        <v>1035</v>
      </c>
      <c r="D4533" s="1" t="s">
        <v>1037</v>
      </c>
      <c r="E4533" s="1" t="s">
        <v>1036</v>
      </c>
      <c r="F4533" s="1" t="s">
        <v>74</v>
      </c>
      <c r="G4533" s="1">
        <v>1</v>
      </c>
      <c r="H4533" s="1" t="s">
        <v>341</v>
      </c>
      <c r="I4533" s="1" t="s">
        <v>114</v>
      </c>
      <c r="J4533" s="64">
        <v>393</v>
      </c>
      <c r="K4533" s="76">
        <v>2308186</v>
      </c>
      <c r="L4533" s="29">
        <v>46009</v>
      </c>
      <c r="M4533" s="29" t="s">
        <v>4163</v>
      </c>
      <c r="N4533" s="1" t="s">
        <v>478</v>
      </c>
      <c r="O4533" s="28" t="s">
        <v>225</v>
      </c>
      <c r="P4533" s="1" t="s">
        <v>216</v>
      </c>
      <c r="Q4533" s="76">
        <v>9</v>
      </c>
      <c r="R4533" s="1" t="s">
        <v>537</v>
      </c>
      <c r="T4533" s="1" t="s">
        <v>115</v>
      </c>
      <c r="U4533" s="1"/>
      <c r="V4533" s="1"/>
      <c r="AC4533" s="93">
        <v>19.5</v>
      </c>
      <c r="AD4533" s="69">
        <v>220</v>
      </c>
      <c r="AE4533" s="33"/>
      <c r="AF4533" s="33"/>
      <c r="AG4533" s="33"/>
      <c r="AM4533" s="31"/>
      <c r="AX4533" s="37">
        <f t="shared" si="223"/>
        <v>46016</v>
      </c>
      <c r="AY4533" s="1" t="s">
        <v>1762</v>
      </c>
      <c r="AZ4533" s="183"/>
      <c r="BA4533" s="180">
        <v>41.3</v>
      </c>
      <c r="BB4533" s="180">
        <v>38</v>
      </c>
      <c r="BC4533" s="180">
        <v>38.1</v>
      </c>
      <c r="BD4533" s="180">
        <v>40.200000000000003</v>
      </c>
      <c r="BE4533" s="180">
        <v>39.4</v>
      </c>
      <c r="BF4533" s="180">
        <v>37.799999999999997</v>
      </c>
      <c r="BG4533" s="184"/>
      <c r="BT4533" s="37">
        <f t="shared" si="224"/>
        <v>46037</v>
      </c>
      <c r="BU4533" s="31" t="s">
        <v>1762</v>
      </c>
      <c r="BV4533" s="183"/>
      <c r="BW4533" s="191">
        <v>48</v>
      </c>
      <c r="BX4533" s="180">
        <v>49.3</v>
      </c>
      <c r="BY4533" s="180">
        <v>49.4</v>
      </c>
      <c r="BZ4533" s="180">
        <v>48.1</v>
      </c>
      <c r="CA4533" s="180">
        <v>47.2</v>
      </c>
      <c r="CB4533" s="180">
        <v>49.8</v>
      </c>
      <c r="CC4533" s="184"/>
      <c r="CE4533" s="1"/>
      <c r="CF4533" s="1"/>
      <c r="CG4533" s="1"/>
      <c r="CH4533" s="1"/>
      <c r="CI4533" s="1"/>
      <c r="CJ4533" s="1"/>
      <c r="CK4533" s="1"/>
      <c r="CL4533" s="1"/>
      <c r="CM4533" s="1"/>
      <c r="CN4533" s="1"/>
      <c r="CO4533" s="1"/>
    </row>
    <row r="4534" spans="1:93" ht="30" customHeight="1" x14ac:dyDescent="0.2">
      <c r="A4534" s="1">
        <v>4528</v>
      </c>
      <c r="B4534" s="1" t="s">
        <v>1034</v>
      </c>
      <c r="C4534" s="1" t="s">
        <v>1035</v>
      </c>
      <c r="D4534" s="1" t="s">
        <v>1037</v>
      </c>
      <c r="E4534" s="1" t="s">
        <v>1036</v>
      </c>
      <c r="F4534" s="1" t="s">
        <v>74</v>
      </c>
      <c r="G4534" s="1">
        <v>1</v>
      </c>
      <c r="H4534" s="1" t="s">
        <v>341</v>
      </c>
      <c r="I4534" s="1" t="s">
        <v>114</v>
      </c>
      <c r="J4534" s="64">
        <v>433</v>
      </c>
      <c r="K4534" s="76">
        <v>2310940</v>
      </c>
      <c r="L4534" s="29">
        <v>46009</v>
      </c>
      <c r="M4534" s="29" t="s">
        <v>4163</v>
      </c>
      <c r="N4534" s="1" t="s">
        <v>478</v>
      </c>
      <c r="O4534" s="28" t="s">
        <v>225</v>
      </c>
      <c r="P4534" s="1" t="s">
        <v>216</v>
      </c>
      <c r="Q4534" s="76">
        <v>9</v>
      </c>
      <c r="R4534" s="1" t="s">
        <v>537</v>
      </c>
      <c r="T4534" s="1" t="s">
        <v>115</v>
      </c>
      <c r="U4534" s="1"/>
      <c r="V4534" s="1"/>
      <c r="AC4534" s="93">
        <v>20.5</v>
      </c>
      <c r="AD4534" s="69">
        <v>220</v>
      </c>
      <c r="AE4534" s="33"/>
      <c r="AF4534" s="33"/>
      <c r="AG4534" s="33"/>
      <c r="AM4534" s="31"/>
      <c r="AX4534" s="37">
        <f t="shared" si="223"/>
        <v>46016</v>
      </c>
      <c r="AY4534" s="1" t="s">
        <v>1762</v>
      </c>
      <c r="AZ4534" s="183"/>
      <c r="BA4534" s="184"/>
      <c r="BB4534" s="184"/>
      <c r="BC4534" s="184"/>
      <c r="BD4534" s="184"/>
      <c r="BE4534" s="184"/>
      <c r="BF4534" s="184"/>
      <c r="BG4534" s="184"/>
      <c r="BT4534" s="37">
        <f t="shared" si="224"/>
        <v>46037</v>
      </c>
      <c r="BU4534" s="31" t="s">
        <v>1762</v>
      </c>
      <c r="BV4534" s="183"/>
      <c r="BW4534" s="207"/>
      <c r="BX4534" s="184"/>
      <c r="BY4534" s="184"/>
      <c r="BZ4534" s="184"/>
      <c r="CA4534" s="184"/>
      <c r="CB4534" s="184"/>
      <c r="CC4534" s="184"/>
      <c r="CE4534" s="1"/>
      <c r="CF4534" s="1"/>
      <c r="CG4534" s="1"/>
      <c r="CH4534" s="1"/>
      <c r="CI4534" s="1"/>
      <c r="CJ4534" s="1"/>
      <c r="CK4534" s="1"/>
      <c r="CL4534" s="1"/>
      <c r="CM4534" s="1"/>
      <c r="CN4534" s="1"/>
      <c r="CO4534" s="1"/>
    </row>
    <row r="4535" spans="1:93" ht="30" customHeight="1" x14ac:dyDescent="0.2">
      <c r="A4535" s="1">
        <v>4529</v>
      </c>
      <c r="B4535" s="1" t="s">
        <v>1034</v>
      </c>
      <c r="C4535" s="1" t="s">
        <v>1035</v>
      </c>
      <c r="D4535" s="1" t="s">
        <v>1037</v>
      </c>
      <c r="E4535" s="1" t="s">
        <v>1036</v>
      </c>
      <c r="F4535" s="1" t="s">
        <v>74</v>
      </c>
      <c r="G4535" s="1">
        <v>1</v>
      </c>
      <c r="H4535" s="1" t="s">
        <v>341</v>
      </c>
      <c r="I4535" s="1" t="s">
        <v>114</v>
      </c>
      <c r="J4535" s="64">
        <v>303</v>
      </c>
      <c r="K4535" s="76">
        <v>2308188</v>
      </c>
      <c r="L4535" s="29">
        <v>46009</v>
      </c>
      <c r="M4535" s="29" t="s">
        <v>4163</v>
      </c>
      <c r="N4535" s="1" t="s">
        <v>478</v>
      </c>
      <c r="O4535" s="28" t="s">
        <v>225</v>
      </c>
      <c r="P4535" s="1" t="s">
        <v>216</v>
      </c>
      <c r="Q4535" s="76">
        <v>8</v>
      </c>
      <c r="R4535" s="1" t="s">
        <v>537</v>
      </c>
      <c r="T4535" s="1" t="s">
        <v>115</v>
      </c>
      <c r="U4535" s="1"/>
      <c r="V4535" s="1"/>
      <c r="AC4535" s="93">
        <v>21</v>
      </c>
      <c r="AD4535" s="69">
        <v>210</v>
      </c>
      <c r="AE4535" s="33"/>
      <c r="AF4535" s="33"/>
      <c r="AG4535" s="33"/>
      <c r="AM4535" s="31"/>
      <c r="AX4535" s="37">
        <f t="shared" si="223"/>
        <v>46016</v>
      </c>
      <c r="AY4535" s="1" t="s">
        <v>1762</v>
      </c>
      <c r="AZ4535" s="183"/>
      <c r="BA4535" s="184"/>
      <c r="BB4535" s="184"/>
      <c r="BC4535" s="184"/>
      <c r="BD4535" s="184"/>
      <c r="BE4535" s="184"/>
      <c r="BF4535" s="184"/>
      <c r="BG4535" s="184"/>
      <c r="BT4535" s="37">
        <f t="shared" si="224"/>
        <v>46037</v>
      </c>
      <c r="BU4535" s="31" t="s">
        <v>1762</v>
      </c>
      <c r="BV4535" s="183"/>
      <c r="BW4535" s="207"/>
      <c r="BX4535" s="184"/>
      <c r="BY4535" s="184"/>
      <c r="BZ4535" s="184"/>
      <c r="CA4535" s="184"/>
      <c r="CB4535" s="184"/>
      <c r="CC4535" s="184"/>
      <c r="CE4535" s="1"/>
      <c r="CF4535" s="1"/>
      <c r="CG4535" s="1"/>
      <c r="CH4535" s="1"/>
      <c r="CI4535" s="1"/>
      <c r="CJ4535" s="1"/>
      <c r="CK4535" s="1"/>
      <c r="CL4535" s="1"/>
      <c r="CM4535" s="1"/>
      <c r="CN4535" s="1"/>
      <c r="CO4535" s="1"/>
    </row>
    <row r="4536" spans="1:93" ht="30" customHeight="1" x14ac:dyDescent="0.2">
      <c r="A4536" s="1">
        <v>4530</v>
      </c>
      <c r="B4536" s="1" t="s">
        <v>1034</v>
      </c>
      <c r="C4536" s="1" t="s">
        <v>1035</v>
      </c>
      <c r="D4536" s="1" t="s">
        <v>1037</v>
      </c>
      <c r="E4536" s="1" t="s">
        <v>1036</v>
      </c>
      <c r="F4536" s="1" t="s">
        <v>74</v>
      </c>
      <c r="G4536" s="1">
        <v>1</v>
      </c>
      <c r="H4536" s="1" t="s">
        <v>341</v>
      </c>
      <c r="I4536" s="1" t="s">
        <v>114</v>
      </c>
      <c r="J4536" s="64">
        <v>287</v>
      </c>
      <c r="K4536" s="76">
        <v>2310941</v>
      </c>
      <c r="L4536" s="29">
        <v>46009</v>
      </c>
      <c r="M4536" s="29" t="s">
        <v>4163</v>
      </c>
      <c r="N4536" s="1" t="s">
        <v>478</v>
      </c>
      <c r="O4536" s="28" t="s">
        <v>225</v>
      </c>
      <c r="P4536" s="1" t="s">
        <v>216</v>
      </c>
      <c r="Q4536" s="76">
        <v>8</v>
      </c>
      <c r="R4536" s="1" t="s">
        <v>537</v>
      </c>
      <c r="S4536" s="1">
        <v>6</v>
      </c>
      <c r="T4536" s="1" t="s">
        <v>115</v>
      </c>
      <c r="U4536" s="1"/>
      <c r="V4536" s="1"/>
      <c r="AC4536" s="93">
        <v>20</v>
      </c>
      <c r="AD4536" s="69">
        <v>170</v>
      </c>
      <c r="AE4536" s="33"/>
      <c r="AF4536" s="33"/>
      <c r="AG4536" s="33"/>
      <c r="AM4536" s="31"/>
      <c r="AX4536" s="37">
        <f t="shared" si="223"/>
        <v>46016</v>
      </c>
      <c r="AY4536" s="1" t="s">
        <v>1762</v>
      </c>
      <c r="AZ4536" s="183"/>
      <c r="BA4536" s="184"/>
      <c r="BB4536" s="184"/>
      <c r="BC4536" s="184"/>
      <c r="BD4536" s="184"/>
      <c r="BE4536" s="184"/>
      <c r="BF4536" s="184"/>
      <c r="BG4536" s="184"/>
      <c r="BT4536" s="37">
        <f t="shared" si="224"/>
        <v>46037</v>
      </c>
      <c r="BU4536" s="31" t="s">
        <v>1762</v>
      </c>
      <c r="BV4536" s="183"/>
      <c r="BW4536" s="207"/>
      <c r="BX4536" s="184"/>
      <c r="BY4536" s="184"/>
      <c r="BZ4536" s="184"/>
      <c r="CA4536" s="184"/>
      <c r="CB4536" s="184"/>
      <c r="CC4536" s="184"/>
      <c r="CE4536" s="1"/>
      <c r="CF4536" s="1"/>
      <c r="CG4536" s="1"/>
      <c r="CH4536" s="1"/>
      <c r="CI4536" s="1"/>
      <c r="CJ4536" s="1"/>
      <c r="CK4536" s="1"/>
      <c r="CL4536" s="1"/>
      <c r="CM4536" s="1"/>
      <c r="CN4536" s="1"/>
      <c r="CO4536" s="1"/>
    </row>
    <row r="4537" spans="1:93" ht="30" customHeight="1" x14ac:dyDescent="0.2">
      <c r="A4537" s="1">
        <v>4531</v>
      </c>
      <c r="B4537" s="1" t="s">
        <v>1034</v>
      </c>
      <c r="C4537" s="1" t="s">
        <v>1035</v>
      </c>
      <c r="D4537" s="1" t="s">
        <v>1037</v>
      </c>
      <c r="E4537" s="1" t="s">
        <v>1036</v>
      </c>
      <c r="F4537" s="1" t="s">
        <v>74</v>
      </c>
      <c r="G4537" s="1">
        <v>1</v>
      </c>
      <c r="H4537" s="1" t="s">
        <v>341</v>
      </c>
      <c r="I4537" s="1" t="s">
        <v>114</v>
      </c>
      <c r="J4537" s="64">
        <v>273</v>
      </c>
      <c r="K4537" s="76">
        <v>2308190</v>
      </c>
      <c r="L4537" s="29">
        <v>46009</v>
      </c>
      <c r="M4537" s="29" t="s">
        <v>4163</v>
      </c>
      <c r="N4537" s="1" t="s">
        <v>478</v>
      </c>
      <c r="O4537" s="28" t="s">
        <v>225</v>
      </c>
      <c r="P4537" s="1" t="s">
        <v>216</v>
      </c>
      <c r="Q4537" s="76">
        <v>8</v>
      </c>
      <c r="R4537" s="1" t="s">
        <v>537</v>
      </c>
      <c r="T4537" s="1" t="s">
        <v>115</v>
      </c>
      <c r="U4537" s="1"/>
      <c r="V4537" s="1"/>
      <c r="AC4537" s="93">
        <v>21.5</v>
      </c>
      <c r="AD4537" s="69">
        <v>210</v>
      </c>
      <c r="AE4537" s="33"/>
      <c r="AF4537" s="33"/>
      <c r="AG4537" s="33"/>
      <c r="AM4537" s="31"/>
      <c r="AX4537" s="37">
        <f t="shared" si="223"/>
        <v>46016</v>
      </c>
      <c r="AY4537" s="1" t="s">
        <v>1762</v>
      </c>
      <c r="AZ4537" s="183"/>
      <c r="BA4537" s="184"/>
      <c r="BB4537" s="184"/>
      <c r="BC4537" s="184"/>
      <c r="BD4537" s="184"/>
      <c r="BE4537" s="184"/>
      <c r="BF4537" s="184"/>
      <c r="BG4537" s="184"/>
      <c r="BT4537" s="37">
        <f t="shared" si="224"/>
        <v>46037</v>
      </c>
      <c r="BU4537" s="31" t="s">
        <v>1762</v>
      </c>
      <c r="BV4537" s="183"/>
      <c r="BW4537" s="207"/>
      <c r="BX4537" s="184"/>
      <c r="BY4537" s="184"/>
      <c r="BZ4537" s="184"/>
      <c r="CA4537" s="184"/>
      <c r="CB4537" s="184"/>
      <c r="CC4537" s="184"/>
      <c r="CE4537" s="1"/>
      <c r="CF4537" s="1"/>
      <c r="CG4537" s="1"/>
      <c r="CH4537" s="1"/>
      <c r="CI4537" s="1"/>
      <c r="CJ4537" s="1"/>
      <c r="CK4537" s="1"/>
      <c r="CL4537" s="1"/>
      <c r="CM4537" s="1"/>
      <c r="CN4537" s="1"/>
      <c r="CO4537" s="1"/>
    </row>
    <row r="4538" spans="1:93" ht="30" customHeight="1" x14ac:dyDescent="0.2">
      <c r="A4538" s="1">
        <v>4532</v>
      </c>
      <c r="B4538" s="1" t="s">
        <v>1034</v>
      </c>
      <c r="C4538" s="1" t="s">
        <v>1035</v>
      </c>
      <c r="D4538" s="1" t="s">
        <v>1037</v>
      </c>
      <c r="E4538" s="1" t="s">
        <v>1036</v>
      </c>
      <c r="F4538" s="1" t="s">
        <v>74</v>
      </c>
      <c r="G4538" s="1">
        <v>1</v>
      </c>
      <c r="H4538" s="1" t="s">
        <v>341</v>
      </c>
      <c r="I4538" s="1" t="s">
        <v>114</v>
      </c>
      <c r="J4538" s="64">
        <v>554</v>
      </c>
      <c r="K4538" s="76">
        <v>2308191</v>
      </c>
      <c r="L4538" s="29">
        <v>46009</v>
      </c>
      <c r="M4538" s="29" t="s">
        <v>4163</v>
      </c>
      <c r="N4538" s="1" t="s">
        <v>478</v>
      </c>
      <c r="O4538" s="28" t="s">
        <v>225</v>
      </c>
      <c r="P4538" s="1" t="s">
        <v>216</v>
      </c>
      <c r="Q4538" s="76">
        <v>12</v>
      </c>
      <c r="R4538" s="1" t="s">
        <v>537</v>
      </c>
      <c r="T4538" s="1" t="s">
        <v>115</v>
      </c>
      <c r="U4538" s="1"/>
      <c r="V4538" s="1"/>
      <c r="AC4538" s="93">
        <v>19</v>
      </c>
      <c r="AD4538" s="69">
        <v>200</v>
      </c>
      <c r="AE4538" s="33"/>
      <c r="AF4538" s="33"/>
      <c r="AG4538" s="33"/>
      <c r="AM4538" s="31"/>
      <c r="AX4538" s="37">
        <f t="shared" si="223"/>
        <v>46016</v>
      </c>
      <c r="AY4538" s="1" t="s">
        <v>1762</v>
      </c>
      <c r="AZ4538" s="183"/>
      <c r="BA4538" s="184"/>
      <c r="BB4538" s="184"/>
      <c r="BC4538" s="184"/>
      <c r="BD4538" s="184"/>
      <c r="BE4538" s="184"/>
      <c r="BF4538" s="184"/>
      <c r="BG4538" s="184"/>
      <c r="BT4538" s="37">
        <f t="shared" si="224"/>
        <v>46037</v>
      </c>
      <c r="BU4538" s="31" t="s">
        <v>1762</v>
      </c>
      <c r="BV4538" s="183"/>
      <c r="BW4538" s="207"/>
      <c r="BX4538" s="184"/>
      <c r="BY4538" s="184"/>
      <c r="BZ4538" s="184"/>
      <c r="CA4538" s="184"/>
      <c r="CB4538" s="184"/>
      <c r="CC4538" s="184"/>
      <c r="CE4538" s="1"/>
      <c r="CF4538" s="1"/>
      <c r="CG4538" s="1"/>
      <c r="CH4538" s="1"/>
      <c r="CI4538" s="1"/>
      <c r="CJ4538" s="1"/>
      <c r="CK4538" s="1"/>
      <c r="CL4538" s="1"/>
      <c r="CM4538" s="1"/>
      <c r="CN4538" s="1"/>
      <c r="CO4538" s="1"/>
    </row>
    <row r="4539" spans="1:93" ht="30" customHeight="1" x14ac:dyDescent="0.2">
      <c r="A4539" s="1">
        <v>4533</v>
      </c>
      <c r="B4539" s="1" t="s">
        <v>1034</v>
      </c>
      <c r="C4539" s="1" t="s">
        <v>1035</v>
      </c>
      <c r="D4539" s="1" t="s">
        <v>1037</v>
      </c>
      <c r="E4539" s="1" t="s">
        <v>1036</v>
      </c>
      <c r="F4539" s="1" t="s">
        <v>74</v>
      </c>
      <c r="G4539" s="1">
        <v>1</v>
      </c>
      <c r="H4539" s="1" t="s">
        <v>341</v>
      </c>
      <c r="I4539" s="1" t="s">
        <v>114</v>
      </c>
      <c r="J4539" s="64">
        <v>295</v>
      </c>
      <c r="K4539" s="76">
        <v>2310943</v>
      </c>
      <c r="L4539" s="29">
        <v>46009</v>
      </c>
      <c r="M4539" s="29" t="s">
        <v>4163</v>
      </c>
      <c r="N4539" s="1" t="s">
        <v>478</v>
      </c>
      <c r="O4539" s="28" t="s">
        <v>225</v>
      </c>
      <c r="P4539" s="1" t="s">
        <v>216</v>
      </c>
      <c r="Q4539" s="76">
        <v>8</v>
      </c>
      <c r="R4539" s="1" t="s">
        <v>537</v>
      </c>
      <c r="T4539" s="1" t="s">
        <v>115</v>
      </c>
      <c r="U4539" s="1"/>
      <c r="V4539" s="1"/>
      <c r="AC4539" s="93">
        <v>20.5</v>
      </c>
      <c r="AD4539" s="69">
        <v>240</v>
      </c>
      <c r="AE4539" s="33"/>
      <c r="AF4539" s="33"/>
      <c r="AG4539" s="33"/>
      <c r="AM4539" s="31"/>
      <c r="AX4539" s="37">
        <f t="shared" si="223"/>
        <v>46016</v>
      </c>
      <c r="AY4539" s="1" t="s">
        <v>1762</v>
      </c>
      <c r="AZ4539" s="183"/>
      <c r="BA4539" s="184"/>
      <c r="BB4539" s="184"/>
      <c r="BC4539" s="184"/>
      <c r="BD4539" s="184"/>
      <c r="BE4539" s="184"/>
      <c r="BF4539" s="184"/>
      <c r="BG4539" s="184"/>
      <c r="BT4539" s="37">
        <f t="shared" si="224"/>
        <v>46037</v>
      </c>
      <c r="BU4539" s="31" t="s">
        <v>1762</v>
      </c>
      <c r="BV4539" s="183"/>
      <c r="BW4539" s="207"/>
      <c r="BX4539" s="184"/>
      <c r="BY4539" s="184"/>
      <c r="BZ4539" s="184"/>
      <c r="CA4539" s="184"/>
      <c r="CB4539" s="184"/>
      <c r="CC4539" s="184"/>
      <c r="CE4539" s="1"/>
      <c r="CF4539" s="1"/>
      <c r="CG4539" s="1"/>
      <c r="CH4539" s="1"/>
      <c r="CI4539" s="1"/>
      <c r="CJ4539" s="1"/>
      <c r="CK4539" s="1"/>
      <c r="CL4539" s="1"/>
      <c r="CM4539" s="1"/>
      <c r="CN4539" s="1"/>
      <c r="CO4539" s="1"/>
    </row>
    <row r="4540" spans="1:93" ht="30" customHeight="1" x14ac:dyDescent="0.2">
      <c r="A4540" s="1">
        <v>4534</v>
      </c>
      <c r="B4540" s="1" t="s">
        <v>1034</v>
      </c>
      <c r="C4540" s="1" t="s">
        <v>1035</v>
      </c>
      <c r="D4540" s="1" t="s">
        <v>1037</v>
      </c>
      <c r="E4540" s="1" t="s">
        <v>1036</v>
      </c>
      <c r="F4540" s="1" t="s">
        <v>74</v>
      </c>
      <c r="G4540" s="1">
        <v>1</v>
      </c>
      <c r="H4540" s="1" t="s">
        <v>341</v>
      </c>
      <c r="I4540" s="1" t="s">
        <v>114</v>
      </c>
      <c r="J4540" s="64">
        <v>437</v>
      </c>
      <c r="K4540" s="76">
        <v>2308192</v>
      </c>
      <c r="L4540" s="29">
        <v>46009</v>
      </c>
      <c r="M4540" s="29" t="s">
        <v>4163</v>
      </c>
      <c r="N4540" s="1" t="s">
        <v>478</v>
      </c>
      <c r="O4540" s="28" t="s">
        <v>225</v>
      </c>
      <c r="P4540" s="1" t="s">
        <v>216</v>
      </c>
      <c r="Q4540" s="76">
        <v>9</v>
      </c>
      <c r="R4540" s="1" t="s">
        <v>537</v>
      </c>
      <c r="T4540" s="1" t="s">
        <v>115</v>
      </c>
      <c r="U4540" s="1"/>
      <c r="V4540" s="1"/>
      <c r="AC4540" s="93">
        <v>19</v>
      </c>
      <c r="AD4540" s="69">
        <v>220</v>
      </c>
      <c r="AE4540" s="33"/>
      <c r="AF4540" s="33"/>
      <c r="AG4540" s="33"/>
      <c r="AM4540" s="31"/>
      <c r="AX4540" s="37">
        <f t="shared" si="223"/>
        <v>46016</v>
      </c>
      <c r="AY4540" s="1" t="s">
        <v>1762</v>
      </c>
      <c r="AZ4540" s="183"/>
      <c r="BA4540" s="184"/>
      <c r="BB4540" s="184"/>
      <c r="BC4540" s="184"/>
      <c r="BD4540" s="184"/>
      <c r="BE4540" s="184"/>
      <c r="BF4540" s="184"/>
      <c r="BG4540" s="184"/>
      <c r="BT4540" s="37">
        <f t="shared" si="224"/>
        <v>46037</v>
      </c>
      <c r="BU4540" s="31" t="s">
        <v>1762</v>
      </c>
      <c r="BV4540" s="183"/>
      <c r="BW4540" s="207"/>
      <c r="BX4540" s="184"/>
      <c r="BY4540" s="184"/>
      <c r="BZ4540" s="184"/>
      <c r="CA4540" s="184"/>
      <c r="CB4540" s="184"/>
      <c r="CC4540" s="184"/>
      <c r="CE4540" s="1"/>
      <c r="CF4540" s="1"/>
      <c r="CG4540" s="1"/>
      <c r="CH4540" s="1"/>
      <c r="CI4540" s="1"/>
      <c r="CJ4540" s="1"/>
      <c r="CK4540" s="1"/>
      <c r="CL4540" s="1"/>
      <c r="CM4540" s="1"/>
      <c r="CN4540" s="1"/>
      <c r="CO4540" s="1"/>
    </row>
    <row r="4541" spans="1:93" ht="30" customHeight="1" x14ac:dyDescent="0.2">
      <c r="A4541" s="1">
        <v>4535</v>
      </c>
      <c r="B4541" s="1" t="s">
        <v>1034</v>
      </c>
      <c r="C4541" s="1" t="s">
        <v>1035</v>
      </c>
      <c r="D4541" s="1" t="s">
        <v>1037</v>
      </c>
      <c r="E4541" s="1" t="s">
        <v>1036</v>
      </c>
      <c r="F4541" s="1" t="s">
        <v>74</v>
      </c>
      <c r="G4541" s="1">
        <v>1</v>
      </c>
      <c r="H4541" s="1" t="s">
        <v>341</v>
      </c>
      <c r="I4541" s="1" t="s">
        <v>114</v>
      </c>
      <c r="J4541" s="64">
        <v>415</v>
      </c>
      <c r="K4541" s="76">
        <v>2310944</v>
      </c>
      <c r="L4541" s="29">
        <v>46009</v>
      </c>
      <c r="M4541" s="29" t="s">
        <v>4163</v>
      </c>
      <c r="N4541" s="1" t="s">
        <v>478</v>
      </c>
      <c r="O4541" s="28" t="s">
        <v>225</v>
      </c>
      <c r="P4541" s="1" t="s">
        <v>216</v>
      </c>
      <c r="Q4541" s="76">
        <v>9</v>
      </c>
      <c r="R4541" s="1" t="s">
        <v>537</v>
      </c>
      <c r="T4541" s="1" t="s">
        <v>115</v>
      </c>
      <c r="U4541" s="1"/>
      <c r="V4541" s="1"/>
      <c r="AC4541" s="93">
        <v>20</v>
      </c>
      <c r="AD4541" s="69">
        <v>240</v>
      </c>
      <c r="AE4541" s="33"/>
      <c r="AF4541" s="33"/>
      <c r="AG4541" s="33"/>
      <c r="AM4541" s="31"/>
      <c r="AX4541" s="37">
        <f t="shared" si="223"/>
        <v>46016</v>
      </c>
      <c r="AY4541" s="1" t="s">
        <v>1762</v>
      </c>
      <c r="AZ4541" s="183"/>
      <c r="BA4541" s="184"/>
      <c r="BB4541" s="184"/>
      <c r="BC4541" s="184"/>
      <c r="BD4541" s="184"/>
      <c r="BE4541" s="184"/>
      <c r="BF4541" s="184"/>
      <c r="BG4541" s="184"/>
      <c r="BT4541" s="37">
        <f t="shared" si="224"/>
        <v>46037</v>
      </c>
      <c r="BU4541" s="31" t="s">
        <v>1762</v>
      </c>
      <c r="BV4541" s="183"/>
      <c r="BW4541" s="207"/>
      <c r="BX4541" s="184"/>
      <c r="BY4541" s="184"/>
      <c r="BZ4541" s="184"/>
      <c r="CA4541" s="184"/>
      <c r="CB4541" s="184"/>
      <c r="CC4541" s="184"/>
      <c r="CE4541" s="1"/>
      <c r="CF4541" s="1"/>
      <c r="CG4541" s="1"/>
      <c r="CH4541" s="1"/>
      <c r="CI4541" s="1"/>
      <c r="CJ4541" s="1"/>
      <c r="CK4541" s="1"/>
      <c r="CL4541" s="1"/>
      <c r="CM4541" s="1"/>
      <c r="CN4541" s="1"/>
      <c r="CO4541" s="1"/>
    </row>
    <row r="4542" spans="1:93" ht="30" customHeight="1" x14ac:dyDescent="0.2">
      <c r="A4542" s="1">
        <v>4536</v>
      </c>
      <c r="B4542" s="1" t="s">
        <v>1034</v>
      </c>
      <c r="C4542" s="1" t="s">
        <v>1035</v>
      </c>
      <c r="D4542" s="1" t="s">
        <v>1037</v>
      </c>
      <c r="E4542" s="1" t="s">
        <v>1036</v>
      </c>
      <c r="F4542" s="1" t="s">
        <v>74</v>
      </c>
      <c r="G4542" s="1">
        <v>1</v>
      </c>
      <c r="H4542" s="1" t="s">
        <v>341</v>
      </c>
      <c r="I4542" s="1" t="s">
        <v>114</v>
      </c>
      <c r="J4542" s="64">
        <v>302</v>
      </c>
      <c r="K4542" s="76">
        <v>2308193</v>
      </c>
      <c r="L4542" s="29">
        <v>46009</v>
      </c>
      <c r="M4542" s="29" t="s">
        <v>4163</v>
      </c>
      <c r="N4542" s="1" t="s">
        <v>478</v>
      </c>
      <c r="O4542" s="28" t="s">
        <v>225</v>
      </c>
      <c r="P4542" s="1" t="s">
        <v>216</v>
      </c>
      <c r="Q4542" s="76">
        <v>8</v>
      </c>
      <c r="R4542" s="1" t="s">
        <v>537</v>
      </c>
      <c r="T4542" s="1" t="s">
        <v>115</v>
      </c>
      <c r="U4542" s="1"/>
      <c r="V4542" s="1"/>
      <c r="AC4542" s="93">
        <v>21</v>
      </c>
      <c r="AD4542" s="69">
        <v>240</v>
      </c>
      <c r="AE4542" s="33"/>
      <c r="AF4542" s="33"/>
      <c r="AG4542" s="33"/>
      <c r="AM4542" s="31"/>
      <c r="AX4542" s="37">
        <f t="shared" si="223"/>
        <v>46016</v>
      </c>
      <c r="AY4542" s="1" t="s">
        <v>1762</v>
      </c>
      <c r="AZ4542" s="183"/>
      <c r="BA4542" s="184"/>
      <c r="BB4542" s="184"/>
      <c r="BC4542" s="184"/>
      <c r="BD4542" s="184"/>
      <c r="BE4542" s="184"/>
      <c r="BF4542" s="184"/>
      <c r="BG4542" s="184"/>
      <c r="BT4542" s="37">
        <f t="shared" si="224"/>
        <v>46037</v>
      </c>
      <c r="BU4542" s="31" t="s">
        <v>1762</v>
      </c>
      <c r="BV4542" s="183"/>
      <c r="BW4542" s="207"/>
      <c r="BX4542" s="184"/>
      <c r="BY4542" s="184"/>
      <c r="BZ4542" s="184"/>
      <c r="CA4542" s="184"/>
      <c r="CB4542" s="184"/>
      <c r="CC4542" s="184"/>
      <c r="CE4542" s="1"/>
      <c r="CF4542" s="1"/>
      <c r="CG4542" s="1"/>
      <c r="CH4542" s="1"/>
      <c r="CI4542" s="1"/>
      <c r="CJ4542" s="1"/>
      <c r="CK4542" s="1"/>
      <c r="CL4542" s="1"/>
      <c r="CM4542" s="1"/>
      <c r="CN4542" s="1"/>
      <c r="CO4542" s="1"/>
    </row>
    <row r="4543" spans="1:93" ht="30" customHeight="1" x14ac:dyDescent="0.2">
      <c r="A4543" s="1">
        <v>4537</v>
      </c>
      <c r="B4543" s="1" t="s">
        <v>1034</v>
      </c>
      <c r="C4543" s="1" t="s">
        <v>1035</v>
      </c>
      <c r="D4543" s="1" t="s">
        <v>1037</v>
      </c>
      <c r="E4543" s="1" t="s">
        <v>1036</v>
      </c>
      <c r="F4543" s="1" t="s">
        <v>74</v>
      </c>
      <c r="G4543" s="1">
        <v>1</v>
      </c>
      <c r="H4543" s="1" t="s">
        <v>341</v>
      </c>
      <c r="I4543" s="1" t="s">
        <v>114</v>
      </c>
      <c r="J4543" s="64">
        <v>393</v>
      </c>
      <c r="K4543" s="76">
        <v>2308194</v>
      </c>
      <c r="L4543" s="29">
        <v>46009</v>
      </c>
      <c r="M4543" s="29" t="s">
        <v>4163</v>
      </c>
      <c r="N4543" s="1" t="s">
        <v>478</v>
      </c>
      <c r="O4543" s="28" t="s">
        <v>225</v>
      </c>
      <c r="P4543" s="1" t="s">
        <v>216</v>
      </c>
      <c r="Q4543" s="76">
        <v>9</v>
      </c>
      <c r="R4543" s="1" t="s">
        <v>537</v>
      </c>
      <c r="T4543" s="1" t="s">
        <v>115</v>
      </c>
      <c r="U4543" s="1"/>
      <c r="V4543" s="1"/>
      <c r="AC4543" s="93">
        <v>19.5</v>
      </c>
      <c r="AD4543" s="69">
        <v>230</v>
      </c>
      <c r="AE4543" s="33"/>
      <c r="AF4543" s="33"/>
      <c r="AG4543" s="33"/>
      <c r="AM4543" s="31"/>
      <c r="AX4543" s="37">
        <f t="shared" si="223"/>
        <v>46016</v>
      </c>
      <c r="AY4543" s="1" t="s">
        <v>1762</v>
      </c>
      <c r="AZ4543" s="183"/>
      <c r="BA4543" s="184"/>
      <c r="BB4543" s="184"/>
      <c r="BC4543" s="184"/>
      <c r="BD4543" s="184"/>
      <c r="BE4543" s="184"/>
      <c r="BF4543" s="184"/>
      <c r="BG4543" s="184"/>
      <c r="BT4543" s="37">
        <f t="shared" si="224"/>
        <v>46037</v>
      </c>
      <c r="BU4543" s="31" t="s">
        <v>1762</v>
      </c>
      <c r="BV4543" s="183"/>
      <c r="BW4543" s="207"/>
      <c r="BX4543" s="184"/>
      <c r="BY4543" s="184"/>
      <c r="BZ4543" s="184"/>
      <c r="CA4543" s="184"/>
      <c r="CB4543" s="184"/>
      <c r="CC4543" s="184"/>
      <c r="CE4543" s="1"/>
      <c r="CF4543" s="1"/>
      <c r="CG4543" s="1"/>
      <c r="CH4543" s="1"/>
      <c r="CI4543" s="1"/>
      <c r="CJ4543" s="1"/>
      <c r="CK4543" s="1"/>
      <c r="CL4543" s="1"/>
      <c r="CM4543" s="1"/>
      <c r="CN4543" s="1"/>
      <c r="CO4543" s="1"/>
    </row>
    <row r="4544" spans="1:93" ht="30" customHeight="1" x14ac:dyDescent="0.2">
      <c r="A4544" s="1">
        <v>4538</v>
      </c>
      <c r="B4544" s="1" t="s">
        <v>1034</v>
      </c>
      <c r="C4544" s="1" t="s">
        <v>1035</v>
      </c>
      <c r="D4544" s="1" t="s">
        <v>1037</v>
      </c>
      <c r="E4544" s="1" t="s">
        <v>1036</v>
      </c>
      <c r="F4544" s="1" t="s">
        <v>74</v>
      </c>
      <c r="G4544" s="1">
        <v>1</v>
      </c>
      <c r="H4544" s="1" t="s">
        <v>341</v>
      </c>
      <c r="I4544" s="1" t="s">
        <v>114</v>
      </c>
      <c r="J4544" s="64">
        <v>303</v>
      </c>
      <c r="K4544" s="76">
        <v>2308195</v>
      </c>
      <c r="L4544" s="29">
        <v>46009</v>
      </c>
      <c r="M4544" s="29" t="s">
        <v>4163</v>
      </c>
      <c r="N4544" s="1" t="s">
        <v>478</v>
      </c>
      <c r="O4544" s="28" t="s">
        <v>225</v>
      </c>
      <c r="P4544" s="1" t="s">
        <v>216</v>
      </c>
      <c r="Q4544" s="76">
        <v>8</v>
      </c>
      <c r="R4544" s="1" t="s">
        <v>537</v>
      </c>
      <c r="T4544" s="1" t="s">
        <v>115</v>
      </c>
      <c r="U4544" s="1"/>
      <c r="V4544" s="1"/>
      <c r="AC4544" s="93">
        <v>18</v>
      </c>
      <c r="AD4544" s="69">
        <v>240</v>
      </c>
      <c r="AE4544" s="33"/>
      <c r="AF4544" s="33"/>
      <c r="AG4544" s="33"/>
      <c r="AM4544" s="31"/>
      <c r="AX4544" s="37">
        <f t="shared" si="223"/>
        <v>46016</v>
      </c>
      <c r="AY4544" s="1" t="s">
        <v>1762</v>
      </c>
      <c r="AZ4544" s="183"/>
      <c r="BA4544" s="184"/>
      <c r="BB4544" s="184"/>
      <c r="BC4544" s="184"/>
      <c r="BD4544" s="184"/>
      <c r="BE4544" s="184"/>
      <c r="BF4544" s="184"/>
      <c r="BG4544" s="184"/>
      <c r="BT4544" s="37">
        <f t="shared" si="224"/>
        <v>46037</v>
      </c>
      <c r="BU4544" s="31" t="s">
        <v>1762</v>
      </c>
      <c r="BV4544" s="183"/>
      <c r="BW4544" s="207"/>
      <c r="BX4544" s="184"/>
      <c r="BY4544" s="184"/>
      <c r="BZ4544" s="184"/>
      <c r="CA4544" s="184"/>
      <c r="CB4544" s="184"/>
      <c r="CC4544" s="184"/>
      <c r="CE4544" s="1"/>
      <c r="CF4544" s="1"/>
      <c r="CG4544" s="1"/>
      <c r="CH4544" s="1"/>
      <c r="CI4544" s="1"/>
      <c r="CJ4544" s="1"/>
      <c r="CK4544" s="1"/>
      <c r="CL4544" s="1"/>
      <c r="CM4544" s="1"/>
      <c r="CN4544" s="1"/>
      <c r="CO4544" s="1"/>
    </row>
    <row r="4545" spans="1:93" ht="30" customHeight="1" x14ac:dyDescent="0.2">
      <c r="A4545" s="1">
        <v>4539</v>
      </c>
      <c r="B4545" s="1" t="s">
        <v>1034</v>
      </c>
      <c r="C4545" s="1" t="s">
        <v>1035</v>
      </c>
      <c r="D4545" s="1" t="s">
        <v>1037</v>
      </c>
      <c r="E4545" s="1" t="s">
        <v>1036</v>
      </c>
      <c r="F4545" s="1" t="s">
        <v>74</v>
      </c>
      <c r="G4545" s="1">
        <v>1</v>
      </c>
      <c r="H4545" s="1" t="s">
        <v>341</v>
      </c>
      <c r="I4545" s="1" t="s">
        <v>114</v>
      </c>
      <c r="J4545" s="64">
        <v>274</v>
      </c>
      <c r="K4545" s="76">
        <v>2310946</v>
      </c>
      <c r="L4545" s="29">
        <v>46009</v>
      </c>
      <c r="M4545" s="29" t="s">
        <v>4163</v>
      </c>
      <c r="N4545" s="1" t="s">
        <v>478</v>
      </c>
      <c r="O4545" s="28" t="s">
        <v>225</v>
      </c>
      <c r="P4545" s="1" t="s">
        <v>216</v>
      </c>
      <c r="Q4545" s="76">
        <v>8</v>
      </c>
      <c r="R4545" s="1" t="s">
        <v>537</v>
      </c>
      <c r="T4545" s="1" t="s">
        <v>115</v>
      </c>
      <c r="U4545" s="1"/>
      <c r="V4545" s="1"/>
      <c r="AC4545" s="93">
        <v>18</v>
      </c>
      <c r="AD4545" s="69">
        <v>230</v>
      </c>
      <c r="AE4545" s="33"/>
      <c r="AF4545" s="33"/>
      <c r="AG4545" s="33"/>
      <c r="AM4545" s="31"/>
      <c r="AX4545" s="37">
        <f t="shared" si="223"/>
        <v>46016</v>
      </c>
      <c r="AY4545" s="1" t="s">
        <v>1762</v>
      </c>
      <c r="AZ4545" s="183"/>
      <c r="BA4545" s="184"/>
      <c r="BB4545" s="184"/>
      <c r="BC4545" s="184"/>
      <c r="BD4545" s="184"/>
      <c r="BE4545" s="184"/>
      <c r="BF4545" s="184"/>
      <c r="BG4545" s="184"/>
      <c r="BT4545" s="37">
        <f t="shared" si="224"/>
        <v>46037</v>
      </c>
      <c r="BU4545" s="31" t="s">
        <v>1762</v>
      </c>
      <c r="BV4545" s="183"/>
      <c r="BW4545" s="207"/>
      <c r="BX4545" s="184"/>
      <c r="BY4545" s="184"/>
      <c r="BZ4545" s="184"/>
      <c r="CA4545" s="184"/>
      <c r="CB4545" s="184"/>
      <c r="CC4545" s="184"/>
      <c r="CE4545" s="1"/>
      <c r="CF4545" s="1"/>
      <c r="CG4545" s="1"/>
      <c r="CH4545" s="1"/>
      <c r="CI4545" s="1"/>
      <c r="CJ4545" s="1"/>
      <c r="CK4545" s="1"/>
      <c r="CL4545" s="1"/>
      <c r="CM4545" s="1"/>
      <c r="CN4545" s="1"/>
      <c r="CO4545" s="1"/>
    </row>
    <row r="4546" spans="1:93" ht="30" customHeight="1" x14ac:dyDescent="0.2">
      <c r="A4546" s="1">
        <v>4540</v>
      </c>
      <c r="B4546" s="1" t="s">
        <v>1034</v>
      </c>
      <c r="C4546" s="1" t="s">
        <v>1035</v>
      </c>
      <c r="D4546" s="1" t="s">
        <v>1037</v>
      </c>
      <c r="E4546" s="1" t="s">
        <v>1036</v>
      </c>
      <c r="F4546" s="1" t="s">
        <v>74</v>
      </c>
      <c r="G4546" s="1">
        <v>1</v>
      </c>
      <c r="H4546" s="1" t="s">
        <v>341</v>
      </c>
      <c r="I4546" s="1" t="s">
        <v>114</v>
      </c>
      <c r="J4546" s="64">
        <v>551</v>
      </c>
      <c r="K4546" s="76">
        <v>2308196</v>
      </c>
      <c r="L4546" s="29">
        <v>46009</v>
      </c>
      <c r="M4546" s="29" t="s">
        <v>4163</v>
      </c>
      <c r="N4546" s="1" t="s">
        <v>478</v>
      </c>
      <c r="O4546" s="28" t="s">
        <v>225</v>
      </c>
      <c r="P4546" s="1" t="s">
        <v>216</v>
      </c>
      <c r="Q4546" s="76">
        <v>12</v>
      </c>
      <c r="R4546" s="1" t="s">
        <v>537</v>
      </c>
      <c r="T4546" s="1" t="s">
        <v>115</v>
      </c>
      <c r="U4546" s="1"/>
      <c r="V4546" s="1"/>
      <c r="AC4546" s="93">
        <v>21</v>
      </c>
      <c r="AD4546" s="69">
        <v>240</v>
      </c>
      <c r="AE4546" s="33"/>
      <c r="AF4546" s="33"/>
      <c r="AG4546" s="33"/>
      <c r="AM4546" s="31"/>
      <c r="AX4546" s="37">
        <f t="shared" si="223"/>
        <v>46016</v>
      </c>
      <c r="AY4546" s="1" t="s">
        <v>1762</v>
      </c>
      <c r="AZ4546" s="183"/>
      <c r="BA4546" s="184"/>
      <c r="BB4546" s="184"/>
      <c r="BC4546" s="184"/>
      <c r="BD4546" s="184"/>
      <c r="BE4546" s="184"/>
      <c r="BF4546" s="184"/>
      <c r="BG4546" s="184"/>
      <c r="BT4546" s="37">
        <f t="shared" si="224"/>
        <v>46037</v>
      </c>
      <c r="BU4546" s="31" t="s">
        <v>1762</v>
      </c>
      <c r="BV4546" s="183"/>
      <c r="BW4546" s="207"/>
      <c r="BX4546" s="184"/>
      <c r="BY4546" s="184"/>
      <c r="BZ4546" s="184"/>
      <c r="CA4546" s="184"/>
      <c r="CB4546" s="184"/>
      <c r="CC4546" s="184"/>
      <c r="CE4546" s="1"/>
      <c r="CF4546" s="1"/>
      <c r="CG4546" s="1"/>
      <c r="CH4546" s="1"/>
      <c r="CI4546" s="1"/>
      <c r="CJ4546" s="1"/>
      <c r="CK4546" s="1"/>
      <c r="CL4546" s="1"/>
      <c r="CM4546" s="1"/>
      <c r="CN4546" s="1"/>
      <c r="CO4546" s="1"/>
    </row>
    <row r="4547" spans="1:93" ht="30" customHeight="1" x14ac:dyDescent="0.2">
      <c r="A4547" s="1">
        <v>4541</v>
      </c>
      <c r="B4547" s="1" t="s">
        <v>1034</v>
      </c>
      <c r="C4547" s="1" t="s">
        <v>1035</v>
      </c>
      <c r="D4547" s="1" t="s">
        <v>1037</v>
      </c>
      <c r="E4547" s="1" t="s">
        <v>1036</v>
      </c>
      <c r="F4547" s="1" t="s">
        <v>74</v>
      </c>
      <c r="G4547" s="1">
        <v>1</v>
      </c>
      <c r="H4547" s="1" t="s">
        <v>341</v>
      </c>
      <c r="I4547" s="1" t="s">
        <v>114</v>
      </c>
      <c r="J4547" s="64">
        <v>287</v>
      </c>
      <c r="K4547" s="76">
        <v>2308197</v>
      </c>
      <c r="L4547" s="29">
        <v>46009</v>
      </c>
      <c r="M4547" s="29" t="s">
        <v>4163</v>
      </c>
      <c r="N4547" s="1" t="s">
        <v>478</v>
      </c>
      <c r="O4547" s="28" t="s">
        <v>225</v>
      </c>
      <c r="P4547" s="1" t="s">
        <v>216</v>
      </c>
      <c r="Q4547" s="76">
        <v>8</v>
      </c>
      <c r="R4547" s="1" t="s">
        <v>537</v>
      </c>
      <c r="T4547" s="1" t="s">
        <v>115</v>
      </c>
      <c r="U4547" s="1"/>
      <c r="V4547" s="1"/>
      <c r="AC4547" s="93">
        <v>19.5</v>
      </c>
      <c r="AD4547" s="69">
        <v>210</v>
      </c>
      <c r="AE4547" s="33"/>
      <c r="AF4547" s="33"/>
      <c r="AG4547" s="33"/>
      <c r="AM4547" s="31"/>
      <c r="AX4547" s="37">
        <f t="shared" si="223"/>
        <v>46016</v>
      </c>
      <c r="AY4547" s="1" t="s">
        <v>1762</v>
      </c>
      <c r="AZ4547" s="183"/>
      <c r="BA4547" s="184"/>
      <c r="BB4547" s="184"/>
      <c r="BC4547" s="184"/>
      <c r="BD4547" s="184"/>
      <c r="BE4547" s="184"/>
      <c r="BF4547" s="184"/>
      <c r="BG4547" s="184"/>
      <c r="BT4547" s="37">
        <f t="shared" si="224"/>
        <v>46037</v>
      </c>
      <c r="BU4547" s="31" t="s">
        <v>1762</v>
      </c>
      <c r="BV4547" s="183"/>
      <c r="BW4547" s="207"/>
      <c r="BX4547" s="184"/>
      <c r="BY4547" s="184"/>
      <c r="BZ4547" s="184"/>
      <c r="CA4547" s="184"/>
      <c r="CB4547" s="184"/>
      <c r="CC4547" s="184"/>
      <c r="CE4547" s="1"/>
      <c r="CF4547" s="1"/>
      <c r="CG4547" s="1"/>
      <c r="CH4547" s="1"/>
      <c r="CI4547" s="1"/>
      <c r="CJ4547" s="1"/>
      <c r="CK4547" s="1"/>
      <c r="CL4547" s="1"/>
      <c r="CM4547" s="1"/>
      <c r="CN4547" s="1"/>
      <c r="CO4547" s="1"/>
    </row>
    <row r="4548" spans="1:93" ht="30" customHeight="1" x14ac:dyDescent="0.2">
      <c r="A4548" s="1">
        <v>4542</v>
      </c>
      <c r="B4548" s="1" t="s">
        <v>1034</v>
      </c>
      <c r="C4548" s="1" t="s">
        <v>1035</v>
      </c>
      <c r="D4548" s="1" t="s">
        <v>1037</v>
      </c>
      <c r="E4548" s="1" t="s">
        <v>1036</v>
      </c>
      <c r="F4548" s="1" t="s">
        <v>74</v>
      </c>
      <c r="G4548" s="1">
        <v>1</v>
      </c>
      <c r="H4548" s="1" t="s">
        <v>341</v>
      </c>
      <c r="I4548" s="1" t="s">
        <v>114</v>
      </c>
      <c r="J4548" s="64">
        <v>403</v>
      </c>
      <c r="K4548" s="76">
        <v>2310947</v>
      </c>
      <c r="L4548" s="29">
        <v>46009</v>
      </c>
      <c r="M4548" s="29" t="s">
        <v>4163</v>
      </c>
      <c r="N4548" s="1" t="s">
        <v>478</v>
      </c>
      <c r="O4548" s="28" t="s">
        <v>225</v>
      </c>
      <c r="P4548" s="1" t="s">
        <v>216</v>
      </c>
      <c r="Q4548" s="76">
        <v>9</v>
      </c>
      <c r="R4548" s="1" t="s">
        <v>537</v>
      </c>
      <c r="S4548" s="1">
        <v>6</v>
      </c>
      <c r="T4548" s="1" t="s">
        <v>115</v>
      </c>
      <c r="U4548" s="1"/>
      <c r="V4548" s="1"/>
      <c r="AC4548" s="93">
        <v>21</v>
      </c>
      <c r="AD4548" s="69">
        <v>240</v>
      </c>
      <c r="AE4548" s="33"/>
      <c r="AF4548" s="33"/>
      <c r="AG4548" s="33"/>
      <c r="AM4548" s="31"/>
      <c r="AX4548" s="37">
        <f t="shared" si="223"/>
        <v>46016</v>
      </c>
      <c r="AY4548" s="1" t="s">
        <v>1762</v>
      </c>
      <c r="AZ4548" s="183"/>
      <c r="BA4548" s="184"/>
      <c r="BB4548" s="184"/>
      <c r="BC4548" s="184"/>
      <c r="BD4548" s="184"/>
      <c r="BE4548" s="184"/>
      <c r="BF4548" s="184"/>
      <c r="BG4548" s="184"/>
      <c r="BT4548" s="37">
        <f t="shared" si="224"/>
        <v>46037</v>
      </c>
      <c r="BU4548" s="31" t="s">
        <v>1762</v>
      </c>
      <c r="BV4548" s="183"/>
      <c r="BW4548" s="207"/>
      <c r="BX4548" s="184"/>
      <c r="BY4548" s="184"/>
      <c r="BZ4548" s="184"/>
      <c r="CA4548" s="184"/>
      <c r="CB4548" s="184"/>
      <c r="CC4548" s="184"/>
      <c r="CE4548" s="1"/>
      <c r="CF4548" s="1"/>
      <c r="CG4548" s="1"/>
      <c r="CH4548" s="1"/>
      <c r="CI4548" s="1"/>
      <c r="CJ4548" s="1"/>
      <c r="CK4548" s="1"/>
      <c r="CL4548" s="1"/>
      <c r="CM4548" s="1"/>
      <c r="CN4548" s="1"/>
      <c r="CO4548" s="1"/>
    </row>
    <row r="4549" spans="1:93" ht="30" customHeight="1" x14ac:dyDescent="0.2">
      <c r="A4549" s="1">
        <v>4543</v>
      </c>
      <c r="B4549" s="1" t="s">
        <v>1034</v>
      </c>
      <c r="C4549" s="1" t="s">
        <v>1035</v>
      </c>
      <c r="D4549" s="1" t="s">
        <v>1037</v>
      </c>
      <c r="E4549" s="1" t="s">
        <v>1036</v>
      </c>
      <c r="F4549" s="1" t="s">
        <v>74</v>
      </c>
      <c r="G4549" s="1">
        <v>1</v>
      </c>
      <c r="H4549" s="1" t="s">
        <v>341</v>
      </c>
      <c r="I4549" s="1" t="s">
        <v>114</v>
      </c>
      <c r="J4549" s="64">
        <v>273</v>
      </c>
      <c r="K4549" s="76">
        <v>2308198</v>
      </c>
      <c r="L4549" s="29">
        <v>46009</v>
      </c>
      <c r="M4549" s="29" t="s">
        <v>4163</v>
      </c>
      <c r="N4549" s="1" t="s">
        <v>478</v>
      </c>
      <c r="O4549" s="28" t="s">
        <v>225</v>
      </c>
      <c r="P4549" s="1" t="s">
        <v>216</v>
      </c>
      <c r="Q4549" s="76">
        <v>7</v>
      </c>
      <c r="R4549" s="1" t="s">
        <v>537</v>
      </c>
      <c r="T4549" s="1" t="s">
        <v>115</v>
      </c>
      <c r="U4549" s="1"/>
      <c r="V4549" s="1"/>
      <c r="AC4549" s="93">
        <v>20</v>
      </c>
      <c r="AD4549" s="69">
        <v>220</v>
      </c>
      <c r="AE4549" s="33"/>
      <c r="AF4549" s="33"/>
      <c r="AG4549" s="33"/>
      <c r="AM4549" s="31"/>
      <c r="AX4549" s="37">
        <f t="shared" si="223"/>
        <v>46016</v>
      </c>
      <c r="AY4549" s="1" t="s">
        <v>1762</v>
      </c>
      <c r="AZ4549" s="183"/>
      <c r="BA4549" s="184"/>
      <c r="BB4549" s="184"/>
      <c r="BC4549" s="184"/>
      <c r="BD4549" s="184"/>
      <c r="BE4549" s="184"/>
      <c r="BF4549" s="184"/>
      <c r="BG4549" s="184"/>
      <c r="BT4549" s="37">
        <f t="shared" si="224"/>
        <v>46037</v>
      </c>
      <c r="BU4549" s="31" t="s">
        <v>1762</v>
      </c>
      <c r="BV4549" s="183"/>
      <c r="BW4549" s="207"/>
      <c r="BX4549" s="184"/>
      <c r="BY4549" s="184"/>
      <c r="BZ4549" s="184"/>
      <c r="CA4549" s="184"/>
      <c r="CB4549" s="184"/>
      <c r="CC4549" s="184"/>
      <c r="CE4549" s="1"/>
      <c r="CF4549" s="1"/>
      <c r="CG4549" s="1"/>
      <c r="CH4549" s="1"/>
      <c r="CI4549" s="1"/>
      <c r="CJ4549" s="1"/>
      <c r="CK4549" s="1"/>
      <c r="CL4549" s="1"/>
      <c r="CM4549" s="1"/>
      <c r="CN4549" s="1"/>
      <c r="CO4549" s="1"/>
    </row>
    <row r="4550" spans="1:93" ht="30" customHeight="1" x14ac:dyDescent="0.2">
      <c r="A4550" s="1">
        <v>4544</v>
      </c>
      <c r="B4550" s="1" t="s">
        <v>1034</v>
      </c>
      <c r="C4550" s="1" t="s">
        <v>1035</v>
      </c>
      <c r="D4550" s="1" t="s">
        <v>1037</v>
      </c>
      <c r="E4550" s="1" t="s">
        <v>1036</v>
      </c>
      <c r="F4550" s="1" t="s">
        <v>74</v>
      </c>
      <c r="G4550" s="1">
        <v>1</v>
      </c>
      <c r="H4550" s="1" t="s">
        <v>341</v>
      </c>
      <c r="I4550" s="1" t="s">
        <v>114</v>
      </c>
      <c r="J4550" s="64">
        <v>295</v>
      </c>
      <c r="K4550" s="76">
        <v>2310948</v>
      </c>
      <c r="L4550" s="29">
        <v>46009</v>
      </c>
      <c r="M4550" s="29" t="s">
        <v>4163</v>
      </c>
      <c r="N4550" s="1" t="s">
        <v>478</v>
      </c>
      <c r="O4550" s="28" t="s">
        <v>225</v>
      </c>
      <c r="P4550" s="1" t="s">
        <v>216</v>
      </c>
      <c r="Q4550" s="76">
        <v>8</v>
      </c>
      <c r="R4550" s="1" t="s">
        <v>537</v>
      </c>
      <c r="T4550" s="1" t="s">
        <v>115</v>
      </c>
      <c r="U4550" s="1"/>
      <c r="V4550" s="1"/>
      <c r="AC4550" s="93">
        <v>19</v>
      </c>
      <c r="AD4550" s="69">
        <v>230</v>
      </c>
      <c r="AE4550" s="33"/>
      <c r="AF4550" s="33"/>
      <c r="AG4550" s="33"/>
      <c r="AM4550" s="31"/>
      <c r="AX4550" s="37">
        <f t="shared" si="223"/>
        <v>46016</v>
      </c>
      <c r="AY4550" s="1" t="s">
        <v>1762</v>
      </c>
      <c r="AZ4550" s="183"/>
      <c r="BA4550" s="181"/>
      <c r="BB4550" s="181"/>
      <c r="BC4550" s="181"/>
      <c r="BD4550" s="181"/>
      <c r="BE4550" s="181"/>
      <c r="BF4550" s="181"/>
      <c r="BG4550" s="184"/>
      <c r="BT4550" s="37">
        <f t="shared" si="224"/>
        <v>46037</v>
      </c>
      <c r="BU4550" s="31" t="s">
        <v>1762</v>
      </c>
      <c r="BV4550" s="183"/>
      <c r="BW4550" s="192"/>
      <c r="BX4550" s="181"/>
      <c r="BY4550" s="181"/>
      <c r="BZ4550" s="181"/>
      <c r="CA4550" s="181"/>
      <c r="CB4550" s="181"/>
      <c r="CC4550" s="184"/>
      <c r="CE4550" s="1"/>
      <c r="CF4550" s="1"/>
      <c r="CG4550" s="1"/>
      <c r="CH4550" s="1"/>
      <c r="CI4550" s="1"/>
      <c r="CJ4550" s="1"/>
      <c r="CK4550" s="1"/>
      <c r="CL4550" s="1"/>
      <c r="CM4550" s="1"/>
      <c r="CN4550" s="1"/>
      <c r="CO4550" s="1"/>
    </row>
    <row r="4551" spans="1:93" ht="30" customHeight="1" x14ac:dyDescent="0.2">
      <c r="A4551" s="1">
        <v>4545</v>
      </c>
      <c r="B4551" s="1" t="s">
        <v>1034</v>
      </c>
      <c r="C4551" s="1" t="s">
        <v>1035</v>
      </c>
      <c r="D4551" s="1" t="s">
        <v>1037</v>
      </c>
      <c r="E4551" s="1" t="s">
        <v>1036</v>
      </c>
      <c r="F4551" s="1" t="s">
        <v>74</v>
      </c>
      <c r="G4551" s="1">
        <v>1</v>
      </c>
      <c r="H4551" s="1" t="s">
        <v>341</v>
      </c>
      <c r="I4551" s="1" t="s">
        <v>114</v>
      </c>
      <c r="J4551" s="64">
        <v>437</v>
      </c>
      <c r="K4551" s="76">
        <v>2308200</v>
      </c>
      <c r="L4551" s="29">
        <v>46009</v>
      </c>
      <c r="M4551" s="29" t="s">
        <v>4163</v>
      </c>
      <c r="N4551" s="1" t="s">
        <v>478</v>
      </c>
      <c r="O4551" s="28" t="s">
        <v>225</v>
      </c>
      <c r="P4551" s="1" t="s">
        <v>216</v>
      </c>
      <c r="Q4551" s="76">
        <v>9</v>
      </c>
      <c r="R4551" s="1" t="s">
        <v>537</v>
      </c>
      <c r="T4551" s="1" t="s">
        <v>115</v>
      </c>
      <c r="U4551" s="1"/>
      <c r="V4551" s="1"/>
      <c r="AC4551" s="93">
        <v>20.5</v>
      </c>
      <c r="AD4551" s="69">
        <v>200</v>
      </c>
      <c r="AE4551" s="33"/>
      <c r="AF4551" s="33"/>
      <c r="AG4551" s="33"/>
      <c r="AM4551" s="31"/>
      <c r="AX4551" s="37">
        <f t="shared" si="223"/>
        <v>46016</v>
      </c>
      <c r="AY4551" s="1" t="s">
        <v>1762</v>
      </c>
      <c r="AZ4551" s="183"/>
      <c r="BA4551" s="180">
        <v>38.299999999999997</v>
      </c>
      <c r="BB4551" s="180">
        <v>40.200000000000003</v>
      </c>
      <c r="BC4551" s="180">
        <v>39</v>
      </c>
      <c r="BD4551" s="180">
        <v>39.799999999999997</v>
      </c>
      <c r="BE4551" s="180">
        <v>38.1</v>
      </c>
      <c r="BF4551" s="180">
        <v>39.799999999999997</v>
      </c>
      <c r="BG4551" s="184"/>
      <c r="BT4551" s="37">
        <f t="shared" si="224"/>
        <v>46037</v>
      </c>
      <c r="BU4551" s="31" t="s">
        <v>1762</v>
      </c>
      <c r="BV4551" s="183"/>
      <c r="BW4551" s="191">
        <v>49.4</v>
      </c>
      <c r="BX4551" s="180">
        <v>48.7</v>
      </c>
      <c r="BY4551" s="180">
        <v>47</v>
      </c>
      <c r="BZ4551" s="180">
        <v>50.3</v>
      </c>
      <c r="CA4551" s="180">
        <v>49</v>
      </c>
      <c r="CB4551" s="180">
        <v>48</v>
      </c>
      <c r="CC4551" s="184"/>
      <c r="CE4551" s="1"/>
      <c r="CF4551" s="1"/>
      <c r="CG4551" s="1"/>
      <c r="CH4551" s="1"/>
      <c r="CI4551" s="1"/>
      <c r="CJ4551" s="1"/>
      <c r="CK4551" s="1"/>
      <c r="CL4551" s="1"/>
      <c r="CM4551" s="1"/>
      <c r="CN4551" s="1"/>
      <c r="CO4551" s="1"/>
    </row>
    <row r="4552" spans="1:93" ht="30" customHeight="1" x14ac:dyDescent="0.2">
      <c r="A4552" s="1">
        <v>4546</v>
      </c>
      <c r="B4552" s="1" t="s">
        <v>1034</v>
      </c>
      <c r="C4552" s="1" t="s">
        <v>1035</v>
      </c>
      <c r="D4552" s="1" t="s">
        <v>1037</v>
      </c>
      <c r="E4552" s="1" t="s">
        <v>1036</v>
      </c>
      <c r="F4552" s="1" t="s">
        <v>74</v>
      </c>
      <c r="G4552" s="1">
        <v>1</v>
      </c>
      <c r="H4552" s="1" t="s">
        <v>341</v>
      </c>
      <c r="I4552" s="1" t="s">
        <v>114</v>
      </c>
      <c r="J4552" s="64">
        <v>302</v>
      </c>
      <c r="K4552" s="76">
        <v>2310949</v>
      </c>
      <c r="L4552" s="29">
        <v>46009</v>
      </c>
      <c r="M4552" s="29" t="s">
        <v>4163</v>
      </c>
      <c r="N4552" s="1" t="s">
        <v>478</v>
      </c>
      <c r="O4552" s="28" t="s">
        <v>225</v>
      </c>
      <c r="P4552" s="1" t="s">
        <v>216</v>
      </c>
      <c r="Q4552" s="76">
        <v>8</v>
      </c>
      <c r="R4552" s="1" t="s">
        <v>537</v>
      </c>
      <c r="T4552" s="1" t="s">
        <v>115</v>
      </c>
      <c r="U4552" s="1"/>
      <c r="V4552" s="1"/>
      <c r="AC4552" s="93">
        <v>18.5</v>
      </c>
      <c r="AD4552" s="69">
        <v>200</v>
      </c>
      <c r="AE4552" s="33"/>
      <c r="AF4552" s="33"/>
      <c r="AG4552" s="33"/>
      <c r="AM4552" s="31"/>
      <c r="AX4552" s="37">
        <f t="shared" si="223"/>
        <v>46016</v>
      </c>
      <c r="AY4552" s="1" t="s">
        <v>1762</v>
      </c>
      <c r="AZ4552" s="183"/>
      <c r="BA4552" s="184"/>
      <c r="BB4552" s="184"/>
      <c r="BC4552" s="184"/>
      <c r="BD4552" s="184"/>
      <c r="BE4552" s="184"/>
      <c r="BF4552" s="184"/>
      <c r="BG4552" s="184"/>
      <c r="BT4552" s="37">
        <f t="shared" si="224"/>
        <v>46037</v>
      </c>
      <c r="BU4552" s="31" t="s">
        <v>1762</v>
      </c>
      <c r="BV4552" s="183"/>
      <c r="BW4552" s="207"/>
      <c r="BX4552" s="184"/>
      <c r="BY4552" s="184"/>
      <c r="BZ4552" s="184"/>
      <c r="CA4552" s="184"/>
      <c r="CB4552" s="184"/>
      <c r="CC4552" s="184"/>
      <c r="CE4552" s="1"/>
      <c r="CF4552" s="1"/>
      <c r="CG4552" s="1"/>
      <c r="CH4552" s="1"/>
      <c r="CI4552" s="1"/>
      <c r="CJ4552" s="1"/>
      <c r="CK4552" s="1"/>
      <c r="CL4552" s="1"/>
      <c r="CM4552" s="1"/>
      <c r="CN4552" s="1"/>
      <c r="CO4552" s="1"/>
    </row>
    <row r="4553" spans="1:93" ht="30" customHeight="1" x14ac:dyDescent="0.2">
      <c r="A4553" s="1">
        <v>4547</v>
      </c>
      <c r="B4553" s="1" t="s">
        <v>1034</v>
      </c>
      <c r="C4553" s="1" t="s">
        <v>1035</v>
      </c>
      <c r="D4553" s="1" t="s">
        <v>1037</v>
      </c>
      <c r="E4553" s="1" t="s">
        <v>1036</v>
      </c>
      <c r="F4553" s="1" t="s">
        <v>74</v>
      </c>
      <c r="G4553" s="1">
        <v>1</v>
      </c>
      <c r="H4553" s="1" t="s">
        <v>341</v>
      </c>
      <c r="I4553" s="1" t="s">
        <v>114</v>
      </c>
      <c r="J4553" s="64">
        <v>553</v>
      </c>
      <c r="K4553" s="76">
        <v>2310950</v>
      </c>
      <c r="L4553" s="29">
        <v>46009</v>
      </c>
      <c r="M4553" s="29" t="s">
        <v>4163</v>
      </c>
      <c r="N4553" s="1" t="s">
        <v>478</v>
      </c>
      <c r="O4553" s="28" t="s">
        <v>225</v>
      </c>
      <c r="P4553" s="1" t="s">
        <v>216</v>
      </c>
      <c r="Q4553" s="76">
        <v>12</v>
      </c>
      <c r="R4553" s="1" t="s">
        <v>537</v>
      </c>
      <c r="T4553" s="1" t="s">
        <v>115</v>
      </c>
      <c r="U4553" s="1"/>
      <c r="V4553" s="1"/>
      <c r="AC4553" s="93">
        <v>20</v>
      </c>
      <c r="AD4553" s="69">
        <v>240</v>
      </c>
      <c r="AE4553" s="33"/>
      <c r="AF4553" s="33"/>
      <c r="AG4553" s="33"/>
      <c r="AM4553" s="31"/>
      <c r="AX4553" s="37">
        <f t="shared" si="223"/>
        <v>46016</v>
      </c>
      <c r="AY4553" s="1" t="s">
        <v>1762</v>
      </c>
      <c r="AZ4553" s="183"/>
      <c r="BA4553" s="184"/>
      <c r="BB4553" s="184"/>
      <c r="BC4553" s="184"/>
      <c r="BD4553" s="184"/>
      <c r="BE4553" s="184"/>
      <c r="BF4553" s="184"/>
      <c r="BG4553" s="184"/>
      <c r="BT4553" s="37">
        <f t="shared" si="224"/>
        <v>46037</v>
      </c>
      <c r="BU4553" s="31" t="s">
        <v>1762</v>
      </c>
      <c r="BV4553" s="183"/>
      <c r="BW4553" s="207"/>
      <c r="BX4553" s="184"/>
      <c r="BY4553" s="184"/>
      <c r="BZ4553" s="184"/>
      <c r="CA4553" s="184"/>
      <c r="CB4553" s="184"/>
      <c r="CC4553" s="184"/>
      <c r="CE4553" s="1"/>
      <c r="CF4553" s="1"/>
      <c r="CG4553" s="1"/>
      <c r="CH4553" s="1"/>
      <c r="CI4553" s="1"/>
      <c r="CJ4553" s="1"/>
      <c r="CK4553" s="1"/>
      <c r="CL4553" s="1"/>
      <c r="CM4553" s="1"/>
      <c r="CN4553" s="1"/>
      <c r="CO4553" s="1"/>
    </row>
    <row r="4554" spans="1:93" ht="30" customHeight="1" x14ac:dyDescent="0.2">
      <c r="A4554" s="1">
        <v>4548</v>
      </c>
      <c r="B4554" s="1" t="s">
        <v>1034</v>
      </c>
      <c r="C4554" s="1" t="s">
        <v>1035</v>
      </c>
      <c r="D4554" s="1" t="s">
        <v>1037</v>
      </c>
      <c r="E4554" s="1" t="s">
        <v>1036</v>
      </c>
      <c r="F4554" s="1" t="s">
        <v>74</v>
      </c>
      <c r="G4554" s="1">
        <v>1</v>
      </c>
      <c r="H4554" s="1" t="s">
        <v>341</v>
      </c>
      <c r="I4554" s="1" t="s">
        <v>114</v>
      </c>
      <c r="J4554" s="64">
        <v>558</v>
      </c>
      <c r="K4554" s="76">
        <v>2308201</v>
      </c>
      <c r="L4554" s="29">
        <v>46009</v>
      </c>
      <c r="M4554" s="29" t="s">
        <v>4163</v>
      </c>
      <c r="N4554" s="1" t="s">
        <v>478</v>
      </c>
      <c r="O4554" s="28" t="s">
        <v>225</v>
      </c>
      <c r="P4554" s="1" t="s">
        <v>216</v>
      </c>
      <c r="Q4554" s="76">
        <v>12</v>
      </c>
      <c r="R4554" s="1" t="s">
        <v>537</v>
      </c>
      <c r="T4554" s="1" t="s">
        <v>115</v>
      </c>
      <c r="U4554" s="1"/>
      <c r="V4554" s="1"/>
      <c r="AC4554" s="93">
        <v>20.5</v>
      </c>
      <c r="AD4554" s="69">
        <v>200</v>
      </c>
      <c r="AE4554" s="33"/>
      <c r="AF4554" s="33"/>
      <c r="AG4554" s="33"/>
      <c r="AM4554" s="31"/>
      <c r="AX4554" s="37">
        <f t="shared" si="223"/>
        <v>46016</v>
      </c>
      <c r="AY4554" s="1" t="s">
        <v>1762</v>
      </c>
      <c r="AZ4554" s="183"/>
      <c r="BA4554" s="184"/>
      <c r="BB4554" s="184"/>
      <c r="BC4554" s="184"/>
      <c r="BD4554" s="184"/>
      <c r="BE4554" s="184"/>
      <c r="BF4554" s="184"/>
      <c r="BG4554" s="184"/>
      <c r="BT4554" s="37">
        <f t="shared" si="224"/>
        <v>46037</v>
      </c>
      <c r="BU4554" s="31" t="s">
        <v>1762</v>
      </c>
      <c r="BV4554" s="183"/>
      <c r="BW4554" s="207"/>
      <c r="BX4554" s="184"/>
      <c r="BY4554" s="184"/>
      <c r="BZ4554" s="184"/>
      <c r="CA4554" s="184"/>
      <c r="CB4554" s="184"/>
      <c r="CC4554" s="184"/>
      <c r="CE4554" s="1"/>
      <c r="CF4554" s="1"/>
      <c r="CG4554" s="1"/>
      <c r="CH4554" s="1"/>
      <c r="CI4554" s="1"/>
      <c r="CJ4554" s="1"/>
      <c r="CK4554" s="1"/>
      <c r="CL4554" s="1"/>
      <c r="CM4554" s="1"/>
      <c r="CN4554" s="1"/>
      <c r="CO4554" s="1"/>
    </row>
    <row r="4555" spans="1:93" ht="30" customHeight="1" x14ac:dyDescent="0.2">
      <c r="A4555" s="1">
        <v>4549</v>
      </c>
      <c r="B4555" s="1" t="s">
        <v>1034</v>
      </c>
      <c r="C4555" s="1" t="s">
        <v>1035</v>
      </c>
      <c r="D4555" s="1" t="s">
        <v>1037</v>
      </c>
      <c r="E4555" s="1" t="s">
        <v>1036</v>
      </c>
      <c r="F4555" s="1" t="s">
        <v>74</v>
      </c>
      <c r="G4555" s="1">
        <v>1</v>
      </c>
      <c r="H4555" s="1" t="s">
        <v>341</v>
      </c>
      <c r="I4555" s="1" t="s">
        <v>114</v>
      </c>
      <c r="J4555" s="64">
        <v>557</v>
      </c>
      <c r="K4555" s="76">
        <v>2310951</v>
      </c>
      <c r="L4555" s="29">
        <v>46009</v>
      </c>
      <c r="M4555" s="29" t="s">
        <v>4163</v>
      </c>
      <c r="N4555" s="1" t="s">
        <v>478</v>
      </c>
      <c r="O4555" s="28" t="s">
        <v>225</v>
      </c>
      <c r="P4555" s="1" t="s">
        <v>216</v>
      </c>
      <c r="Q4555" s="76">
        <v>12</v>
      </c>
      <c r="R4555" s="1" t="s">
        <v>537</v>
      </c>
      <c r="T4555" s="1" t="s">
        <v>115</v>
      </c>
      <c r="U4555" s="1"/>
      <c r="V4555" s="1"/>
      <c r="AC4555" s="93">
        <v>19</v>
      </c>
      <c r="AD4555" s="69">
        <v>220</v>
      </c>
      <c r="AE4555" s="33"/>
      <c r="AF4555" s="33"/>
      <c r="AG4555" s="33"/>
      <c r="AM4555" s="31"/>
      <c r="AX4555" s="37">
        <f t="shared" ref="AX4555:AX4618" si="225">IF(L4555=0, 0,L4555+7)</f>
        <v>46016</v>
      </c>
      <c r="AY4555" s="1" t="s">
        <v>1762</v>
      </c>
      <c r="AZ4555" s="183"/>
      <c r="BA4555" s="184"/>
      <c r="BB4555" s="184"/>
      <c r="BC4555" s="184"/>
      <c r="BD4555" s="184"/>
      <c r="BE4555" s="184"/>
      <c r="BF4555" s="184"/>
      <c r="BG4555" s="184"/>
      <c r="BT4555" s="37">
        <f t="shared" si="224"/>
        <v>46037</v>
      </c>
      <c r="BU4555" s="31" t="s">
        <v>1762</v>
      </c>
      <c r="BV4555" s="183"/>
      <c r="BW4555" s="207"/>
      <c r="BX4555" s="184"/>
      <c r="BY4555" s="184"/>
      <c r="BZ4555" s="184"/>
      <c r="CA4555" s="184"/>
      <c r="CB4555" s="184"/>
      <c r="CC4555" s="184"/>
      <c r="CE4555" s="1"/>
      <c r="CF4555" s="1"/>
      <c r="CG4555" s="1"/>
      <c r="CH4555" s="1"/>
      <c r="CI4555" s="1"/>
      <c r="CJ4555" s="1"/>
      <c r="CK4555" s="1"/>
      <c r="CL4555" s="1"/>
      <c r="CM4555" s="1"/>
      <c r="CN4555" s="1"/>
      <c r="CO4555" s="1"/>
    </row>
    <row r="4556" spans="1:93" ht="30" customHeight="1" x14ac:dyDescent="0.2">
      <c r="A4556" s="1">
        <v>4550</v>
      </c>
      <c r="B4556" s="1" t="s">
        <v>1034</v>
      </c>
      <c r="C4556" s="1" t="s">
        <v>1035</v>
      </c>
      <c r="D4556" s="1" t="s">
        <v>1037</v>
      </c>
      <c r="E4556" s="1" t="s">
        <v>1036</v>
      </c>
      <c r="F4556" s="1" t="s">
        <v>74</v>
      </c>
      <c r="G4556" s="1">
        <v>1</v>
      </c>
      <c r="H4556" s="1" t="s">
        <v>341</v>
      </c>
      <c r="I4556" s="1" t="s">
        <v>114</v>
      </c>
      <c r="J4556" s="64">
        <v>393</v>
      </c>
      <c r="K4556" s="76">
        <v>2308202</v>
      </c>
      <c r="L4556" s="29">
        <v>46009</v>
      </c>
      <c r="M4556" s="29" t="s">
        <v>4163</v>
      </c>
      <c r="N4556" s="1" t="s">
        <v>478</v>
      </c>
      <c r="O4556" s="28" t="s">
        <v>225</v>
      </c>
      <c r="P4556" s="1" t="s">
        <v>216</v>
      </c>
      <c r="Q4556" s="76">
        <v>9</v>
      </c>
      <c r="R4556" s="1" t="s">
        <v>537</v>
      </c>
      <c r="T4556" s="1" t="s">
        <v>115</v>
      </c>
      <c r="U4556" s="1"/>
      <c r="V4556" s="1"/>
      <c r="AC4556" s="93">
        <v>20.5</v>
      </c>
      <c r="AD4556" s="69">
        <v>230</v>
      </c>
      <c r="AE4556" s="33"/>
      <c r="AF4556" s="33"/>
      <c r="AG4556" s="33"/>
      <c r="AM4556" s="31"/>
      <c r="AX4556" s="37">
        <f t="shared" si="225"/>
        <v>46016</v>
      </c>
      <c r="AY4556" s="1" t="s">
        <v>1762</v>
      </c>
      <c r="AZ4556" s="183"/>
      <c r="BA4556" s="184"/>
      <c r="BB4556" s="184"/>
      <c r="BC4556" s="184"/>
      <c r="BD4556" s="184"/>
      <c r="BE4556" s="184"/>
      <c r="BF4556" s="184"/>
      <c r="BG4556" s="184"/>
      <c r="BT4556" s="37">
        <f t="shared" si="224"/>
        <v>46037</v>
      </c>
      <c r="BU4556" s="31" t="s">
        <v>1762</v>
      </c>
      <c r="BV4556" s="183"/>
      <c r="BW4556" s="207"/>
      <c r="BX4556" s="184"/>
      <c r="BY4556" s="184"/>
      <c r="BZ4556" s="184"/>
      <c r="CA4556" s="184"/>
      <c r="CB4556" s="184"/>
      <c r="CC4556" s="184"/>
      <c r="CE4556" s="1"/>
      <c r="CF4556" s="1"/>
      <c r="CG4556" s="1"/>
      <c r="CH4556" s="1"/>
      <c r="CI4556" s="1"/>
      <c r="CJ4556" s="1"/>
      <c r="CK4556" s="1"/>
      <c r="CL4556" s="1"/>
      <c r="CM4556" s="1"/>
      <c r="CN4556" s="1"/>
      <c r="CO4556" s="1"/>
    </row>
    <row r="4557" spans="1:93" ht="30" customHeight="1" x14ac:dyDescent="0.2">
      <c r="A4557" s="1">
        <v>4551</v>
      </c>
      <c r="B4557" s="1" t="s">
        <v>1034</v>
      </c>
      <c r="C4557" s="1" t="s">
        <v>1035</v>
      </c>
      <c r="D4557" s="1" t="s">
        <v>1037</v>
      </c>
      <c r="E4557" s="1" t="s">
        <v>1036</v>
      </c>
      <c r="F4557" s="1" t="s">
        <v>74</v>
      </c>
      <c r="G4557" s="1">
        <v>1</v>
      </c>
      <c r="H4557" s="1" t="s">
        <v>341</v>
      </c>
      <c r="I4557" s="1" t="s">
        <v>114</v>
      </c>
      <c r="J4557" s="64">
        <v>415</v>
      </c>
      <c r="K4557" s="76">
        <v>2310952</v>
      </c>
      <c r="L4557" s="29">
        <v>46009</v>
      </c>
      <c r="M4557" s="29" t="s">
        <v>4163</v>
      </c>
      <c r="N4557" s="1" t="s">
        <v>478</v>
      </c>
      <c r="O4557" s="28" t="s">
        <v>225</v>
      </c>
      <c r="P4557" s="1" t="s">
        <v>216</v>
      </c>
      <c r="Q4557" s="76">
        <v>10</v>
      </c>
      <c r="R4557" s="1" t="s">
        <v>537</v>
      </c>
      <c r="T4557" s="1" t="s">
        <v>115</v>
      </c>
      <c r="U4557" s="1"/>
      <c r="V4557" s="1"/>
      <c r="AC4557" s="93">
        <v>21</v>
      </c>
      <c r="AD4557" s="69">
        <v>180</v>
      </c>
      <c r="AE4557" s="33"/>
      <c r="AF4557" s="33"/>
      <c r="AG4557" s="33"/>
      <c r="AM4557" s="31"/>
      <c r="AX4557" s="37">
        <f t="shared" si="225"/>
        <v>46016</v>
      </c>
      <c r="AY4557" s="1" t="s">
        <v>1762</v>
      </c>
      <c r="AZ4557" s="183"/>
      <c r="BA4557" s="184"/>
      <c r="BB4557" s="184"/>
      <c r="BC4557" s="184"/>
      <c r="BD4557" s="184"/>
      <c r="BE4557" s="184"/>
      <c r="BF4557" s="184"/>
      <c r="BG4557" s="184"/>
      <c r="BT4557" s="37">
        <f t="shared" si="224"/>
        <v>46037</v>
      </c>
      <c r="BU4557" s="31" t="s">
        <v>1762</v>
      </c>
      <c r="BV4557" s="183"/>
      <c r="BW4557" s="207"/>
      <c r="BX4557" s="184"/>
      <c r="BY4557" s="184"/>
      <c r="BZ4557" s="184"/>
      <c r="CA4557" s="184"/>
      <c r="CB4557" s="184"/>
      <c r="CC4557" s="184"/>
      <c r="CE4557" s="1"/>
      <c r="CF4557" s="1"/>
      <c r="CG4557" s="1"/>
      <c r="CH4557" s="1"/>
      <c r="CI4557" s="1"/>
      <c r="CJ4557" s="1"/>
      <c r="CK4557" s="1"/>
      <c r="CL4557" s="1"/>
      <c r="CM4557" s="1"/>
      <c r="CN4557" s="1"/>
      <c r="CO4557" s="1"/>
    </row>
    <row r="4558" spans="1:93" ht="30" customHeight="1" x14ac:dyDescent="0.2">
      <c r="A4558" s="1">
        <v>4552</v>
      </c>
      <c r="B4558" s="1" t="s">
        <v>1034</v>
      </c>
      <c r="C4558" s="1" t="s">
        <v>1035</v>
      </c>
      <c r="D4558" s="1" t="s">
        <v>1037</v>
      </c>
      <c r="E4558" s="1" t="s">
        <v>1036</v>
      </c>
      <c r="F4558" s="1" t="s">
        <v>74</v>
      </c>
      <c r="G4558" s="1">
        <v>1</v>
      </c>
      <c r="H4558" s="1" t="s">
        <v>341</v>
      </c>
      <c r="I4558" s="1" t="s">
        <v>114</v>
      </c>
      <c r="J4558" s="64">
        <v>295</v>
      </c>
      <c r="K4558" s="76">
        <v>2308203</v>
      </c>
      <c r="L4558" s="29">
        <v>46009</v>
      </c>
      <c r="M4558" s="29" t="s">
        <v>4163</v>
      </c>
      <c r="N4558" s="1" t="s">
        <v>478</v>
      </c>
      <c r="O4558" s="28" t="s">
        <v>225</v>
      </c>
      <c r="P4558" s="1" t="s">
        <v>216</v>
      </c>
      <c r="Q4558" s="76">
        <v>8</v>
      </c>
      <c r="R4558" s="1" t="s">
        <v>537</v>
      </c>
      <c r="T4558" s="1" t="s">
        <v>115</v>
      </c>
      <c r="U4558" s="1"/>
      <c r="V4558" s="1"/>
      <c r="AC4558" s="93">
        <v>20.5</v>
      </c>
      <c r="AD4558" s="69">
        <v>230</v>
      </c>
      <c r="AE4558" s="33"/>
      <c r="AF4558" s="33"/>
      <c r="AG4558" s="33"/>
      <c r="AM4558" s="31"/>
      <c r="AX4558" s="37">
        <f t="shared" si="225"/>
        <v>46016</v>
      </c>
      <c r="AY4558" s="1" t="s">
        <v>1762</v>
      </c>
      <c r="AZ4558" s="183"/>
      <c r="BA4558" s="184"/>
      <c r="BB4558" s="184"/>
      <c r="BC4558" s="184"/>
      <c r="BD4558" s="184"/>
      <c r="BE4558" s="184"/>
      <c r="BF4558" s="184"/>
      <c r="BG4558" s="184"/>
      <c r="BT4558" s="37">
        <f t="shared" si="224"/>
        <v>46037</v>
      </c>
      <c r="BU4558" s="31" t="s">
        <v>1762</v>
      </c>
      <c r="BV4558" s="183"/>
      <c r="BW4558" s="207"/>
      <c r="BX4558" s="184"/>
      <c r="BY4558" s="184"/>
      <c r="BZ4558" s="184"/>
      <c r="CA4558" s="184"/>
      <c r="CB4558" s="184"/>
      <c r="CC4558" s="184"/>
      <c r="CE4558" s="1"/>
      <c r="CF4558" s="1"/>
      <c r="CG4558" s="1"/>
      <c r="CH4558" s="1"/>
      <c r="CI4558" s="1"/>
      <c r="CJ4558" s="1"/>
      <c r="CK4558" s="1"/>
      <c r="CL4558" s="1"/>
      <c r="CM4558" s="1"/>
      <c r="CN4558" s="1"/>
      <c r="CO4558" s="1"/>
    </row>
    <row r="4559" spans="1:93" ht="30" customHeight="1" x14ac:dyDescent="0.2">
      <c r="A4559" s="1">
        <v>4553</v>
      </c>
      <c r="B4559" s="1" t="s">
        <v>1034</v>
      </c>
      <c r="C4559" s="1" t="s">
        <v>1035</v>
      </c>
      <c r="D4559" s="1" t="s">
        <v>1037</v>
      </c>
      <c r="E4559" s="1" t="s">
        <v>1036</v>
      </c>
      <c r="F4559" s="1" t="s">
        <v>74</v>
      </c>
      <c r="G4559" s="1">
        <v>1</v>
      </c>
      <c r="H4559" s="1" t="s">
        <v>341</v>
      </c>
      <c r="I4559" s="1" t="s">
        <v>114</v>
      </c>
      <c r="J4559" s="64">
        <v>433</v>
      </c>
      <c r="K4559" s="76">
        <v>2310953</v>
      </c>
      <c r="L4559" s="29">
        <v>46009</v>
      </c>
      <c r="M4559" s="29" t="s">
        <v>4163</v>
      </c>
      <c r="N4559" s="1" t="s">
        <v>478</v>
      </c>
      <c r="O4559" s="28" t="s">
        <v>225</v>
      </c>
      <c r="P4559" s="1" t="s">
        <v>216</v>
      </c>
      <c r="Q4559" s="76">
        <v>8</v>
      </c>
      <c r="R4559" s="1" t="s">
        <v>537</v>
      </c>
      <c r="S4559" s="1">
        <v>6</v>
      </c>
      <c r="T4559" s="1" t="s">
        <v>115</v>
      </c>
      <c r="U4559" s="1"/>
      <c r="V4559" s="1"/>
      <c r="AC4559" s="93">
        <v>21</v>
      </c>
      <c r="AD4559" s="69">
        <v>220</v>
      </c>
      <c r="AE4559" s="33"/>
      <c r="AF4559" s="33"/>
      <c r="AG4559" s="33"/>
      <c r="AM4559" s="31"/>
      <c r="AX4559" s="37">
        <f t="shared" si="225"/>
        <v>46016</v>
      </c>
      <c r="AY4559" s="1" t="s">
        <v>1762</v>
      </c>
      <c r="AZ4559" s="183"/>
      <c r="BA4559" s="184"/>
      <c r="BB4559" s="184"/>
      <c r="BC4559" s="184"/>
      <c r="BD4559" s="184"/>
      <c r="BE4559" s="184"/>
      <c r="BF4559" s="184"/>
      <c r="BG4559" s="184"/>
      <c r="BT4559" s="37">
        <f t="shared" si="224"/>
        <v>46037</v>
      </c>
      <c r="BU4559" s="31" t="s">
        <v>1762</v>
      </c>
      <c r="BV4559" s="183"/>
      <c r="BW4559" s="207"/>
      <c r="BX4559" s="184"/>
      <c r="BY4559" s="184"/>
      <c r="BZ4559" s="184"/>
      <c r="CA4559" s="184"/>
      <c r="CB4559" s="184"/>
      <c r="CC4559" s="184"/>
      <c r="CE4559" s="1"/>
      <c r="CF4559" s="1"/>
      <c r="CG4559" s="1"/>
      <c r="CH4559" s="1"/>
      <c r="CI4559" s="1"/>
      <c r="CJ4559" s="1"/>
      <c r="CK4559" s="1"/>
      <c r="CL4559" s="1"/>
      <c r="CM4559" s="1"/>
      <c r="CN4559" s="1"/>
      <c r="CO4559" s="1"/>
    </row>
    <row r="4560" spans="1:93" ht="30" customHeight="1" x14ac:dyDescent="0.2">
      <c r="A4560" s="1">
        <v>4554</v>
      </c>
      <c r="B4560" s="1" t="s">
        <v>1034</v>
      </c>
      <c r="C4560" s="1" t="s">
        <v>1035</v>
      </c>
      <c r="D4560" s="1" t="s">
        <v>1037</v>
      </c>
      <c r="E4560" s="1" t="s">
        <v>1036</v>
      </c>
      <c r="F4560" s="1" t="s">
        <v>74</v>
      </c>
      <c r="G4560" s="1">
        <v>1</v>
      </c>
      <c r="H4560" s="1" t="s">
        <v>341</v>
      </c>
      <c r="I4560" s="1" t="s">
        <v>114</v>
      </c>
      <c r="J4560" s="64">
        <v>403</v>
      </c>
      <c r="K4560" s="76">
        <v>2308204</v>
      </c>
      <c r="L4560" s="29">
        <v>46009</v>
      </c>
      <c r="M4560" s="29" t="s">
        <v>4163</v>
      </c>
      <c r="N4560" s="1" t="s">
        <v>478</v>
      </c>
      <c r="O4560" s="28" t="s">
        <v>225</v>
      </c>
      <c r="P4560" s="1" t="s">
        <v>216</v>
      </c>
      <c r="Q4560" s="76">
        <v>9</v>
      </c>
      <c r="R4560" s="1" t="s">
        <v>537</v>
      </c>
      <c r="T4560" s="1" t="s">
        <v>115</v>
      </c>
      <c r="U4560" s="1"/>
      <c r="V4560" s="1"/>
      <c r="AC4560" s="93">
        <v>19.5</v>
      </c>
      <c r="AD4560" s="69">
        <v>220</v>
      </c>
      <c r="AE4560" s="33"/>
      <c r="AF4560" s="33"/>
      <c r="AG4560" s="33"/>
      <c r="AM4560" s="31"/>
      <c r="AX4560" s="37">
        <f t="shared" si="225"/>
        <v>46016</v>
      </c>
      <c r="AY4560" s="1" t="s">
        <v>1762</v>
      </c>
      <c r="AZ4560" s="183"/>
      <c r="BA4560" s="184"/>
      <c r="BB4560" s="184"/>
      <c r="BC4560" s="184"/>
      <c r="BD4560" s="184"/>
      <c r="BE4560" s="184"/>
      <c r="BF4560" s="184"/>
      <c r="BG4560" s="184"/>
      <c r="BT4560" s="37">
        <f t="shared" si="224"/>
        <v>46037</v>
      </c>
      <c r="BU4560" s="31" t="s">
        <v>1762</v>
      </c>
      <c r="BV4560" s="183"/>
      <c r="BW4560" s="207"/>
      <c r="BX4560" s="184"/>
      <c r="BY4560" s="184"/>
      <c r="BZ4560" s="184"/>
      <c r="CA4560" s="184"/>
      <c r="CB4560" s="184"/>
      <c r="CC4560" s="184"/>
      <c r="CE4560" s="1"/>
      <c r="CF4560" s="1"/>
      <c r="CG4560" s="1"/>
      <c r="CH4560" s="1"/>
      <c r="CI4560" s="1"/>
      <c r="CJ4560" s="1"/>
      <c r="CK4560" s="1"/>
      <c r="CL4560" s="1"/>
      <c r="CM4560" s="1"/>
      <c r="CN4560" s="1"/>
      <c r="CO4560" s="1"/>
    </row>
    <row r="4561" spans="1:93" ht="30" customHeight="1" x14ac:dyDescent="0.2">
      <c r="A4561" s="1">
        <v>4555</v>
      </c>
      <c r="B4561" s="1" t="s">
        <v>1034</v>
      </c>
      <c r="C4561" s="1" t="s">
        <v>1035</v>
      </c>
      <c r="D4561" s="1" t="s">
        <v>1037</v>
      </c>
      <c r="E4561" s="1" t="s">
        <v>1036</v>
      </c>
      <c r="F4561" s="1" t="s">
        <v>74</v>
      </c>
      <c r="G4561" s="1">
        <v>1</v>
      </c>
      <c r="H4561" s="1" t="s">
        <v>341</v>
      </c>
      <c r="I4561" s="1" t="s">
        <v>114</v>
      </c>
      <c r="J4561" s="64">
        <v>553</v>
      </c>
      <c r="K4561" s="76">
        <v>2308207</v>
      </c>
      <c r="L4561" s="29">
        <v>46009</v>
      </c>
      <c r="M4561" s="29" t="s">
        <v>4163</v>
      </c>
      <c r="N4561" s="1" t="s">
        <v>478</v>
      </c>
      <c r="O4561" s="28" t="s">
        <v>225</v>
      </c>
      <c r="P4561" s="1" t="s">
        <v>216</v>
      </c>
      <c r="Q4561" s="76">
        <v>12</v>
      </c>
      <c r="R4561" s="1" t="s">
        <v>537</v>
      </c>
      <c r="T4561" s="1" t="s">
        <v>115</v>
      </c>
      <c r="U4561" s="1"/>
      <c r="V4561" s="1"/>
      <c r="AC4561" s="93">
        <v>19.899999999999999</v>
      </c>
      <c r="AD4561" s="69">
        <v>230</v>
      </c>
      <c r="AE4561" s="33"/>
      <c r="AF4561" s="33"/>
      <c r="AG4561" s="33"/>
      <c r="AM4561" s="31"/>
      <c r="AX4561" s="37">
        <f t="shared" si="225"/>
        <v>46016</v>
      </c>
      <c r="AY4561" s="1" t="s">
        <v>1762</v>
      </c>
      <c r="AZ4561" s="183"/>
      <c r="BA4561" s="184"/>
      <c r="BB4561" s="184"/>
      <c r="BC4561" s="184"/>
      <c r="BD4561" s="184"/>
      <c r="BE4561" s="184"/>
      <c r="BF4561" s="184"/>
      <c r="BG4561" s="184"/>
      <c r="BT4561" s="37">
        <f t="shared" si="224"/>
        <v>46037</v>
      </c>
      <c r="BU4561" s="31" t="s">
        <v>1762</v>
      </c>
      <c r="BV4561" s="183"/>
      <c r="BW4561" s="207"/>
      <c r="BX4561" s="184"/>
      <c r="BY4561" s="184"/>
      <c r="BZ4561" s="184"/>
      <c r="CA4561" s="184"/>
      <c r="CB4561" s="184"/>
      <c r="CC4561" s="184"/>
      <c r="CE4561" s="1"/>
      <c r="CF4561" s="1"/>
      <c r="CG4561" s="1"/>
      <c r="CH4561" s="1"/>
      <c r="CI4561" s="1"/>
      <c r="CJ4561" s="1"/>
      <c r="CK4561" s="1"/>
      <c r="CL4561" s="1"/>
      <c r="CM4561" s="1"/>
      <c r="CN4561" s="1"/>
      <c r="CO4561" s="1"/>
    </row>
    <row r="4562" spans="1:93" ht="30" customHeight="1" x14ac:dyDescent="0.2">
      <c r="A4562" s="1">
        <v>4556</v>
      </c>
      <c r="B4562" s="1" t="s">
        <v>1034</v>
      </c>
      <c r="C4562" s="1" t="s">
        <v>1035</v>
      </c>
      <c r="D4562" s="1" t="s">
        <v>1037</v>
      </c>
      <c r="E4562" s="1" t="s">
        <v>1036</v>
      </c>
      <c r="F4562" s="1" t="s">
        <v>74</v>
      </c>
      <c r="G4562" s="1">
        <v>1</v>
      </c>
      <c r="H4562" s="1" t="s">
        <v>341</v>
      </c>
      <c r="I4562" s="1" t="s">
        <v>114</v>
      </c>
      <c r="J4562" s="64">
        <v>558</v>
      </c>
      <c r="K4562" s="76">
        <v>2308208</v>
      </c>
      <c r="L4562" s="29">
        <v>46009</v>
      </c>
      <c r="M4562" s="29" t="s">
        <v>4163</v>
      </c>
      <c r="N4562" s="1" t="s">
        <v>478</v>
      </c>
      <c r="O4562" s="28" t="s">
        <v>225</v>
      </c>
      <c r="P4562" s="1" t="s">
        <v>216</v>
      </c>
      <c r="Q4562" s="76">
        <v>12</v>
      </c>
      <c r="R4562" s="1" t="s">
        <v>537</v>
      </c>
      <c r="T4562" s="1" t="s">
        <v>115</v>
      </c>
      <c r="U4562" s="1"/>
      <c r="V4562" s="1"/>
      <c r="AC4562" s="93">
        <v>19.7</v>
      </c>
      <c r="AD4562" s="69">
        <v>210</v>
      </c>
      <c r="AE4562" s="33"/>
      <c r="AF4562" s="33"/>
      <c r="AG4562" s="33"/>
      <c r="AM4562" s="31"/>
      <c r="AX4562" s="37">
        <f t="shared" si="225"/>
        <v>46016</v>
      </c>
      <c r="AY4562" s="1" t="s">
        <v>1762</v>
      </c>
      <c r="AZ4562" s="183"/>
      <c r="BA4562" s="184"/>
      <c r="BB4562" s="184"/>
      <c r="BC4562" s="184"/>
      <c r="BD4562" s="184"/>
      <c r="BE4562" s="184"/>
      <c r="BF4562" s="184"/>
      <c r="BG4562" s="184"/>
      <c r="BT4562" s="37">
        <f t="shared" si="224"/>
        <v>46037</v>
      </c>
      <c r="BU4562" s="31" t="s">
        <v>1762</v>
      </c>
      <c r="BV4562" s="183"/>
      <c r="BW4562" s="207"/>
      <c r="BX4562" s="184"/>
      <c r="BY4562" s="184"/>
      <c r="BZ4562" s="184"/>
      <c r="CA4562" s="184"/>
      <c r="CB4562" s="184"/>
      <c r="CC4562" s="184"/>
      <c r="CE4562" s="1"/>
      <c r="CF4562" s="1"/>
      <c r="CG4562" s="1"/>
      <c r="CH4562" s="1"/>
      <c r="CI4562" s="1"/>
      <c r="CJ4562" s="1"/>
      <c r="CK4562" s="1"/>
      <c r="CL4562" s="1"/>
      <c r="CM4562" s="1"/>
      <c r="CN4562" s="1"/>
      <c r="CO4562" s="1"/>
    </row>
    <row r="4563" spans="1:93" ht="30" customHeight="1" x14ac:dyDescent="0.2">
      <c r="A4563" s="1">
        <v>4557</v>
      </c>
      <c r="B4563" s="1" t="s">
        <v>1034</v>
      </c>
      <c r="C4563" s="1" t="s">
        <v>1035</v>
      </c>
      <c r="D4563" s="1" t="s">
        <v>1037</v>
      </c>
      <c r="E4563" s="1" t="s">
        <v>1036</v>
      </c>
      <c r="F4563" s="1" t="s">
        <v>74</v>
      </c>
      <c r="G4563" s="1">
        <v>1</v>
      </c>
      <c r="H4563" s="1" t="s">
        <v>341</v>
      </c>
      <c r="I4563" s="1" t="s">
        <v>114</v>
      </c>
      <c r="J4563" s="64">
        <v>287</v>
      </c>
      <c r="K4563" s="76">
        <v>2310959</v>
      </c>
      <c r="L4563" s="29">
        <v>46009</v>
      </c>
      <c r="M4563" s="29" t="s">
        <v>4163</v>
      </c>
      <c r="N4563" s="1" t="s">
        <v>478</v>
      </c>
      <c r="O4563" s="28" t="s">
        <v>225</v>
      </c>
      <c r="P4563" s="1" t="s">
        <v>216</v>
      </c>
      <c r="Q4563" s="76">
        <v>8</v>
      </c>
      <c r="R4563" s="1" t="s">
        <v>537</v>
      </c>
      <c r="T4563" s="1" t="s">
        <v>115</v>
      </c>
      <c r="U4563" s="1"/>
      <c r="V4563" s="1"/>
      <c r="AC4563" s="93">
        <v>20</v>
      </c>
      <c r="AD4563" s="69">
        <v>210</v>
      </c>
      <c r="AE4563" s="33"/>
      <c r="AF4563" s="33"/>
      <c r="AG4563" s="33"/>
      <c r="AM4563" s="31"/>
      <c r="AX4563" s="37">
        <f t="shared" si="225"/>
        <v>46016</v>
      </c>
      <c r="AY4563" s="1" t="s">
        <v>1762</v>
      </c>
      <c r="AZ4563" s="183"/>
      <c r="BA4563" s="184"/>
      <c r="BB4563" s="184"/>
      <c r="BC4563" s="184"/>
      <c r="BD4563" s="184"/>
      <c r="BE4563" s="184"/>
      <c r="BF4563" s="184"/>
      <c r="BG4563" s="184"/>
      <c r="BT4563" s="37">
        <f t="shared" si="224"/>
        <v>46037</v>
      </c>
      <c r="BU4563" s="31" t="s">
        <v>1762</v>
      </c>
      <c r="BV4563" s="183"/>
      <c r="BW4563" s="207"/>
      <c r="BX4563" s="184"/>
      <c r="BY4563" s="184"/>
      <c r="BZ4563" s="184"/>
      <c r="CA4563" s="184"/>
      <c r="CB4563" s="184"/>
      <c r="CC4563" s="184"/>
      <c r="CE4563" s="1"/>
      <c r="CF4563" s="1"/>
      <c r="CG4563" s="1"/>
      <c r="CH4563" s="1"/>
      <c r="CI4563" s="1"/>
      <c r="CJ4563" s="1"/>
      <c r="CK4563" s="1"/>
      <c r="CL4563" s="1"/>
      <c r="CM4563" s="1"/>
      <c r="CN4563" s="1"/>
      <c r="CO4563" s="1"/>
    </row>
    <row r="4564" spans="1:93" ht="30" customHeight="1" x14ac:dyDescent="0.2">
      <c r="A4564" s="1">
        <v>4558</v>
      </c>
      <c r="B4564" s="1" t="s">
        <v>1034</v>
      </c>
      <c r="C4564" s="1" t="s">
        <v>1035</v>
      </c>
      <c r="D4564" s="1" t="s">
        <v>1037</v>
      </c>
      <c r="E4564" s="1" t="s">
        <v>1036</v>
      </c>
      <c r="F4564" s="1" t="s">
        <v>74</v>
      </c>
      <c r="G4564" s="1">
        <v>1</v>
      </c>
      <c r="H4564" s="1" t="s">
        <v>341</v>
      </c>
      <c r="I4564" s="1" t="s">
        <v>114</v>
      </c>
      <c r="J4564" s="64">
        <v>433</v>
      </c>
      <c r="K4564" s="76">
        <v>2310961</v>
      </c>
      <c r="L4564" s="29">
        <v>46009</v>
      </c>
      <c r="M4564" s="29" t="s">
        <v>4163</v>
      </c>
      <c r="N4564" s="1" t="s">
        <v>478</v>
      </c>
      <c r="O4564" s="28" t="s">
        <v>225</v>
      </c>
      <c r="P4564" s="1" t="s">
        <v>216</v>
      </c>
      <c r="Q4564" s="76">
        <v>9</v>
      </c>
      <c r="R4564" s="1" t="s">
        <v>537</v>
      </c>
      <c r="T4564" s="1" t="s">
        <v>115</v>
      </c>
      <c r="U4564" s="1"/>
      <c r="V4564" s="1"/>
      <c r="AC4564" s="93">
        <v>19.21</v>
      </c>
      <c r="AD4564" s="69">
        <v>240</v>
      </c>
      <c r="AE4564" s="33"/>
      <c r="AF4564" s="33"/>
      <c r="AG4564" s="33"/>
      <c r="AM4564" s="31"/>
      <c r="AX4564" s="37">
        <f t="shared" si="225"/>
        <v>46016</v>
      </c>
      <c r="AY4564" s="1" t="s">
        <v>1762</v>
      </c>
      <c r="AZ4564" s="183"/>
      <c r="BA4564" s="184"/>
      <c r="BB4564" s="184"/>
      <c r="BC4564" s="184"/>
      <c r="BD4564" s="184"/>
      <c r="BE4564" s="184"/>
      <c r="BF4564" s="184"/>
      <c r="BG4564" s="184"/>
      <c r="BT4564" s="37">
        <f t="shared" si="224"/>
        <v>46037</v>
      </c>
      <c r="BU4564" s="31" t="s">
        <v>1762</v>
      </c>
      <c r="BV4564" s="183"/>
      <c r="BW4564" s="207"/>
      <c r="BX4564" s="184"/>
      <c r="BY4564" s="184"/>
      <c r="BZ4564" s="184"/>
      <c r="CA4564" s="184"/>
      <c r="CB4564" s="184"/>
      <c r="CC4564" s="184"/>
      <c r="CE4564" s="1"/>
      <c r="CF4564" s="1"/>
      <c r="CG4564" s="1"/>
      <c r="CH4564" s="1"/>
      <c r="CI4564" s="1"/>
      <c r="CJ4564" s="1"/>
      <c r="CK4564" s="1"/>
      <c r="CL4564" s="1"/>
      <c r="CM4564" s="1"/>
      <c r="CN4564" s="1"/>
      <c r="CO4564" s="1"/>
    </row>
    <row r="4565" spans="1:93" ht="30" customHeight="1" x14ac:dyDescent="0.2">
      <c r="A4565" s="1">
        <v>4559</v>
      </c>
      <c r="B4565" s="1" t="s">
        <v>1034</v>
      </c>
      <c r="C4565" s="1" t="s">
        <v>1035</v>
      </c>
      <c r="D4565" s="1" t="s">
        <v>1037</v>
      </c>
      <c r="E4565" s="1" t="s">
        <v>1036</v>
      </c>
      <c r="F4565" s="1" t="s">
        <v>74</v>
      </c>
      <c r="G4565" s="1">
        <v>1</v>
      </c>
      <c r="H4565" s="1" t="s">
        <v>341</v>
      </c>
      <c r="I4565" s="1" t="s">
        <v>114</v>
      </c>
      <c r="J4565" s="64">
        <v>553</v>
      </c>
      <c r="K4565" s="76">
        <v>2308213</v>
      </c>
      <c r="L4565" s="29">
        <v>46009</v>
      </c>
      <c r="M4565" s="29" t="s">
        <v>4163</v>
      </c>
      <c r="N4565" s="1" t="s">
        <v>478</v>
      </c>
      <c r="O4565" s="28" t="s">
        <v>225</v>
      </c>
      <c r="P4565" s="1" t="s">
        <v>216</v>
      </c>
      <c r="Q4565" s="76">
        <v>10</v>
      </c>
      <c r="R4565" s="1" t="s">
        <v>537</v>
      </c>
      <c r="T4565" s="1" t="s">
        <v>115</v>
      </c>
      <c r="U4565" s="1"/>
      <c r="V4565" s="1"/>
      <c r="AC4565" s="93">
        <v>19.5</v>
      </c>
      <c r="AD4565" s="69">
        <v>230</v>
      </c>
      <c r="AE4565" s="33"/>
      <c r="AF4565" s="33"/>
      <c r="AG4565" s="33"/>
      <c r="AM4565" s="31"/>
      <c r="AX4565" s="37">
        <f t="shared" si="225"/>
        <v>46016</v>
      </c>
      <c r="AY4565" s="1" t="s">
        <v>1762</v>
      </c>
      <c r="AZ4565" s="183"/>
      <c r="BA4565" s="184"/>
      <c r="BB4565" s="184"/>
      <c r="BC4565" s="184"/>
      <c r="BD4565" s="184"/>
      <c r="BE4565" s="184"/>
      <c r="BF4565" s="184"/>
      <c r="BG4565" s="184"/>
      <c r="BT4565" s="37">
        <f t="shared" si="224"/>
        <v>46037</v>
      </c>
      <c r="BU4565" s="31" t="s">
        <v>1762</v>
      </c>
      <c r="BV4565" s="183"/>
      <c r="BW4565" s="207"/>
      <c r="BX4565" s="184"/>
      <c r="BY4565" s="184"/>
      <c r="BZ4565" s="184"/>
      <c r="CA4565" s="184"/>
      <c r="CB4565" s="184"/>
      <c r="CC4565" s="184"/>
      <c r="CE4565" s="1"/>
      <c r="CF4565" s="1"/>
      <c r="CG4565" s="1"/>
      <c r="CH4565" s="1"/>
      <c r="CI4565" s="1"/>
      <c r="CJ4565" s="1"/>
      <c r="CK4565" s="1"/>
      <c r="CL4565" s="1"/>
      <c r="CM4565" s="1"/>
      <c r="CN4565" s="1"/>
      <c r="CO4565" s="1"/>
    </row>
    <row r="4566" spans="1:93" ht="30" customHeight="1" x14ac:dyDescent="0.2">
      <c r="A4566" s="1">
        <v>4560</v>
      </c>
      <c r="B4566" s="1" t="s">
        <v>1034</v>
      </c>
      <c r="C4566" s="1" t="s">
        <v>1035</v>
      </c>
      <c r="D4566" s="1" t="s">
        <v>1037</v>
      </c>
      <c r="E4566" s="1" t="s">
        <v>1036</v>
      </c>
      <c r="F4566" s="1" t="s">
        <v>74</v>
      </c>
      <c r="G4566" s="1">
        <v>1</v>
      </c>
      <c r="H4566" s="1" t="s">
        <v>341</v>
      </c>
      <c r="I4566" s="1" t="s">
        <v>114</v>
      </c>
      <c r="J4566" s="64">
        <v>403</v>
      </c>
      <c r="K4566" s="76">
        <v>2308214</v>
      </c>
      <c r="L4566" s="29">
        <v>46009</v>
      </c>
      <c r="M4566" s="29" t="s">
        <v>4163</v>
      </c>
      <c r="N4566" s="1" t="s">
        <v>478</v>
      </c>
      <c r="O4566" s="28" t="s">
        <v>225</v>
      </c>
      <c r="P4566" s="1" t="s">
        <v>216</v>
      </c>
      <c r="Q4566" s="76">
        <v>9</v>
      </c>
      <c r="R4566" s="1" t="s">
        <v>537</v>
      </c>
      <c r="T4566" s="1" t="s">
        <v>115</v>
      </c>
      <c r="U4566" s="1"/>
      <c r="V4566" s="1"/>
      <c r="AC4566" s="93">
        <v>19.7</v>
      </c>
      <c r="AD4566" s="69">
        <v>220</v>
      </c>
      <c r="AE4566" s="33"/>
      <c r="AF4566" s="33"/>
      <c r="AG4566" s="33"/>
      <c r="AM4566" s="31"/>
      <c r="AX4566" s="37">
        <f t="shared" si="225"/>
        <v>46016</v>
      </c>
      <c r="AY4566" s="1" t="s">
        <v>1762</v>
      </c>
      <c r="AZ4566" s="183"/>
      <c r="BA4566" s="184"/>
      <c r="BB4566" s="184"/>
      <c r="BC4566" s="184"/>
      <c r="BD4566" s="184"/>
      <c r="BE4566" s="184"/>
      <c r="BF4566" s="184"/>
      <c r="BG4566" s="184"/>
      <c r="BT4566" s="37">
        <f t="shared" si="224"/>
        <v>46037</v>
      </c>
      <c r="BU4566" s="31" t="s">
        <v>1762</v>
      </c>
      <c r="BV4566" s="183"/>
      <c r="BW4566" s="207"/>
      <c r="BX4566" s="184"/>
      <c r="BY4566" s="184"/>
      <c r="BZ4566" s="184"/>
      <c r="CA4566" s="184"/>
      <c r="CB4566" s="184"/>
      <c r="CC4566" s="184"/>
      <c r="CE4566" s="1"/>
      <c r="CF4566" s="1"/>
      <c r="CG4566" s="1"/>
      <c r="CH4566" s="1"/>
      <c r="CI4566" s="1"/>
      <c r="CJ4566" s="1"/>
      <c r="CK4566" s="1"/>
      <c r="CL4566" s="1"/>
      <c r="CM4566" s="1"/>
      <c r="CN4566" s="1"/>
      <c r="CO4566" s="1"/>
    </row>
    <row r="4567" spans="1:93" ht="30" customHeight="1" x14ac:dyDescent="0.2">
      <c r="A4567" s="1">
        <v>4561</v>
      </c>
      <c r="B4567" s="1" t="s">
        <v>1034</v>
      </c>
      <c r="C4567" s="1" t="s">
        <v>1035</v>
      </c>
      <c r="D4567" s="1" t="s">
        <v>1037</v>
      </c>
      <c r="E4567" s="1" t="s">
        <v>1036</v>
      </c>
      <c r="F4567" s="1" t="s">
        <v>74</v>
      </c>
      <c r="G4567" s="1">
        <v>1</v>
      </c>
      <c r="H4567" s="1" t="s">
        <v>341</v>
      </c>
      <c r="I4567" s="1" t="s">
        <v>114</v>
      </c>
      <c r="J4567" s="64">
        <v>558</v>
      </c>
      <c r="K4567" s="76">
        <v>2308215</v>
      </c>
      <c r="L4567" s="29">
        <v>46009</v>
      </c>
      <c r="M4567" s="29" t="s">
        <v>4163</v>
      </c>
      <c r="N4567" s="1" t="s">
        <v>478</v>
      </c>
      <c r="O4567" s="28" t="s">
        <v>225</v>
      </c>
      <c r="P4567" s="1" t="s">
        <v>216</v>
      </c>
      <c r="Q4567" s="76">
        <v>10</v>
      </c>
      <c r="R4567" s="1" t="s">
        <v>537</v>
      </c>
      <c r="S4567" s="1">
        <v>6</v>
      </c>
      <c r="T4567" s="1" t="s">
        <v>115</v>
      </c>
      <c r="U4567" s="1"/>
      <c r="V4567" s="1"/>
      <c r="AC4567" s="93">
        <v>19.600000000000001</v>
      </c>
      <c r="AD4567" s="69">
        <v>230</v>
      </c>
      <c r="AE4567" s="33"/>
      <c r="AF4567" s="33"/>
      <c r="AG4567" s="33"/>
      <c r="AM4567" s="31"/>
      <c r="AX4567" s="37">
        <f t="shared" si="225"/>
        <v>46016</v>
      </c>
      <c r="AY4567" s="1" t="s">
        <v>1762</v>
      </c>
      <c r="AZ4567" s="183"/>
      <c r="BA4567" s="184"/>
      <c r="BB4567" s="184"/>
      <c r="BC4567" s="184"/>
      <c r="BD4567" s="184"/>
      <c r="BE4567" s="184"/>
      <c r="BF4567" s="184"/>
      <c r="BG4567" s="184"/>
      <c r="BT4567" s="37">
        <f t="shared" si="224"/>
        <v>46037</v>
      </c>
      <c r="BU4567" s="31" t="s">
        <v>1762</v>
      </c>
      <c r="BV4567" s="183"/>
      <c r="BW4567" s="207"/>
      <c r="BX4567" s="184"/>
      <c r="BY4567" s="184"/>
      <c r="BZ4567" s="184"/>
      <c r="CA4567" s="184"/>
      <c r="CB4567" s="184"/>
      <c r="CC4567" s="184"/>
      <c r="CE4567" s="1"/>
      <c r="CF4567" s="1"/>
      <c r="CG4567" s="1"/>
      <c r="CH4567" s="1"/>
      <c r="CI4567" s="1"/>
      <c r="CJ4567" s="1"/>
      <c r="CK4567" s="1"/>
      <c r="CL4567" s="1"/>
      <c r="CM4567" s="1"/>
      <c r="CN4567" s="1"/>
      <c r="CO4567" s="1"/>
    </row>
    <row r="4568" spans="1:93" ht="30" customHeight="1" x14ac:dyDescent="0.2">
      <c r="A4568" s="1">
        <v>4562</v>
      </c>
      <c r="B4568" s="1" t="s">
        <v>1034</v>
      </c>
      <c r="C4568" s="1" t="s">
        <v>1035</v>
      </c>
      <c r="D4568" s="1" t="s">
        <v>1037</v>
      </c>
      <c r="E4568" s="1" t="s">
        <v>1036</v>
      </c>
      <c r="F4568" s="1" t="s">
        <v>74</v>
      </c>
      <c r="G4568" s="1">
        <v>1</v>
      </c>
      <c r="H4568" s="1" t="s">
        <v>341</v>
      </c>
      <c r="I4568" s="1" t="s">
        <v>114</v>
      </c>
      <c r="J4568" s="64">
        <v>554</v>
      </c>
      <c r="K4568" s="76">
        <v>2308217</v>
      </c>
      <c r="L4568" s="29">
        <v>46009</v>
      </c>
      <c r="M4568" s="29" t="s">
        <v>4163</v>
      </c>
      <c r="N4568" s="1" t="s">
        <v>478</v>
      </c>
      <c r="O4568" s="28" t="s">
        <v>225</v>
      </c>
      <c r="P4568" s="1" t="s">
        <v>216</v>
      </c>
      <c r="Q4568" s="76">
        <v>10</v>
      </c>
      <c r="R4568" s="1" t="s">
        <v>537</v>
      </c>
      <c r="T4568" s="1" t="s">
        <v>115</v>
      </c>
      <c r="U4568" s="1"/>
      <c r="V4568" s="1"/>
      <c r="AC4568" s="93">
        <v>18.5</v>
      </c>
      <c r="AD4568" s="69">
        <v>225</v>
      </c>
      <c r="AE4568" s="33"/>
      <c r="AF4568" s="33"/>
      <c r="AG4568" s="33"/>
      <c r="AM4568" s="31"/>
      <c r="AX4568" s="37">
        <f t="shared" si="225"/>
        <v>46016</v>
      </c>
      <c r="AY4568" s="1" t="s">
        <v>1762</v>
      </c>
      <c r="AZ4568" s="183"/>
      <c r="BA4568" s="184"/>
      <c r="BB4568" s="184"/>
      <c r="BC4568" s="184"/>
      <c r="BD4568" s="184"/>
      <c r="BE4568" s="184"/>
      <c r="BF4568" s="184"/>
      <c r="BG4568" s="184"/>
      <c r="BT4568" s="37">
        <f t="shared" si="224"/>
        <v>46037</v>
      </c>
      <c r="BU4568" s="31" t="s">
        <v>1762</v>
      </c>
      <c r="BV4568" s="183"/>
      <c r="BW4568" s="207"/>
      <c r="BX4568" s="184"/>
      <c r="BY4568" s="184"/>
      <c r="BZ4568" s="184"/>
      <c r="CA4568" s="184"/>
      <c r="CB4568" s="184"/>
      <c r="CC4568" s="184"/>
      <c r="CE4568" s="1"/>
      <c r="CF4568" s="1"/>
      <c r="CG4568" s="1"/>
      <c r="CH4568" s="1"/>
      <c r="CI4568" s="1"/>
      <c r="CJ4568" s="1"/>
      <c r="CK4568" s="1"/>
      <c r="CL4568" s="1"/>
      <c r="CM4568" s="1"/>
      <c r="CN4568" s="1"/>
      <c r="CO4568" s="1"/>
    </row>
    <row r="4569" spans="1:93" ht="30" customHeight="1" x14ac:dyDescent="0.2">
      <c r="A4569" s="1">
        <v>4563</v>
      </c>
      <c r="B4569" s="1" t="s">
        <v>1034</v>
      </c>
      <c r="C4569" s="1" t="s">
        <v>1035</v>
      </c>
      <c r="D4569" s="1" t="s">
        <v>1037</v>
      </c>
      <c r="E4569" s="1" t="s">
        <v>1036</v>
      </c>
      <c r="F4569" s="1" t="s">
        <v>74</v>
      </c>
      <c r="G4569" s="1">
        <v>1</v>
      </c>
      <c r="H4569" s="1" t="s">
        <v>341</v>
      </c>
      <c r="I4569" s="1" t="s">
        <v>114</v>
      </c>
      <c r="J4569" s="64">
        <v>553</v>
      </c>
      <c r="K4569" s="76">
        <v>2308218</v>
      </c>
      <c r="L4569" s="29">
        <v>46009</v>
      </c>
      <c r="M4569" s="29" t="s">
        <v>4163</v>
      </c>
      <c r="N4569" s="1" t="s">
        <v>478</v>
      </c>
      <c r="O4569" s="28" t="s">
        <v>225</v>
      </c>
      <c r="P4569" s="1" t="s">
        <v>216</v>
      </c>
      <c r="Q4569" s="76">
        <v>5</v>
      </c>
      <c r="R4569" s="1" t="s">
        <v>537</v>
      </c>
      <c r="T4569" s="1" t="s">
        <v>115</v>
      </c>
      <c r="U4569" s="1"/>
      <c r="V4569" s="1"/>
      <c r="AC4569" s="93">
        <v>17.899999999999999</v>
      </c>
      <c r="AD4569" s="69">
        <v>230</v>
      </c>
      <c r="AE4569" s="33"/>
      <c r="AF4569" s="33"/>
      <c r="AG4569" s="33"/>
      <c r="AM4569" s="31"/>
      <c r="AX4569" s="37">
        <f t="shared" si="225"/>
        <v>46016</v>
      </c>
      <c r="AY4569" s="1" t="s">
        <v>1762</v>
      </c>
      <c r="AZ4569" s="183"/>
      <c r="BA4569" s="181"/>
      <c r="BB4569" s="181"/>
      <c r="BC4569" s="181"/>
      <c r="BD4569" s="181"/>
      <c r="BE4569" s="181"/>
      <c r="BF4569" s="181"/>
      <c r="BG4569" s="181"/>
      <c r="BT4569" s="37"/>
      <c r="BU4569" s="31" t="s">
        <v>1762</v>
      </c>
      <c r="BV4569" s="183"/>
      <c r="BW4569" s="192"/>
      <c r="BX4569" s="181"/>
      <c r="BY4569" s="181"/>
      <c r="BZ4569" s="181"/>
      <c r="CA4569" s="181"/>
      <c r="CB4569" s="181"/>
      <c r="CC4569" s="181"/>
      <c r="CE4569" s="1"/>
      <c r="CF4569" s="1"/>
      <c r="CG4569" s="1"/>
      <c r="CH4569" s="1"/>
      <c r="CI4569" s="1"/>
      <c r="CJ4569" s="1"/>
      <c r="CK4569" s="1"/>
      <c r="CL4569" s="1"/>
      <c r="CM4569" s="1"/>
      <c r="CN4569" s="1"/>
      <c r="CO4569" s="1"/>
    </row>
    <row r="4570" spans="1:93" ht="30" customHeight="1" x14ac:dyDescent="0.2">
      <c r="A4570" s="1">
        <v>4564</v>
      </c>
      <c r="B4570" s="1" t="s">
        <v>1039</v>
      </c>
      <c r="C4570" s="1" t="s">
        <v>1038</v>
      </c>
      <c r="D4570" s="1" t="s">
        <v>1040</v>
      </c>
      <c r="E4570" s="1" t="s">
        <v>1041</v>
      </c>
      <c r="F4570" s="1" t="s">
        <v>74</v>
      </c>
      <c r="G4570" s="1">
        <v>4</v>
      </c>
      <c r="H4570" s="1" t="s">
        <v>341</v>
      </c>
      <c r="I4570" s="1" t="s">
        <v>114</v>
      </c>
      <c r="J4570" s="64">
        <v>554</v>
      </c>
      <c r="K4570" s="76">
        <v>2310976</v>
      </c>
      <c r="L4570" s="29">
        <v>46009</v>
      </c>
      <c r="M4570" s="29" t="s">
        <v>4163</v>
      </c>
      <c r="N4570" s="1" t="s">
        <v>478</v>
      </c>
      <c r="O4570" s="28" t="s">
        <v>634</v>
      </c>
      <c r="P4570" s="1" t="s">
        <v>323</v>
      </c>
      <c r="Q4570" s="76">
        <v>12</v>
      </c>
      <c r="R4570" s="1"/>
      <c r="S4570" s="1">
        <v>6</v>
      </c>
      <c r="T4570" s="1" t="s">
        <v>115</v>
      </c>
      <c r="U4570" s="1"/>
      <c r="V4570" s="1"/>
      <c r="AC4570" s="93">
        <v>17.5</v>
      </c>
      <c r="AD4570" s="69">
        <v>230</v>
      </c>
      <c r="AE4570" s="33"/>
      <c r="AF4570" s="33"/>
      <c r="AG4570" s="33"/>
      <c r="AM4570" s="31"/>
      <c r="AX4570" s="37">
        <f t="shared" si="225"/>
        <v>46016</v>
      </c>
      <c r="AY4570" s="1" t="s">
        <v>1748</v>
      </c>
      <c r="AZ4570" s="183" t="s">
        <v>1749</v>
      </c>
      <c r="BA4570" s="180">
        <v>50</v>
      </c>
      <c r="BB4570" s="180">
        <v>49.1</v>
      </c>
      <c r="BC4570" s="180">
        <v>47.4</v>
      </c>
      <c r="BD4570" s="180"/>
      <c r="BE4570" s="180"/>
      <c r="BF4570" s="180"/>
      <c r="BG4570" s="180">
        <f>AVERAGE(BA4570:BF4571)</f>
        <v>48.833333333333336</v>
      </c>
      <c r="BT4570" s="37">
        <f t="shared" si="224"/>
        <v>46037</v>
      </c>
      <c r="BU4570" s="31" t="s">
        <v>1748</v>
      </c>
      <c r="BV4570" s="183" t="s">
        <v>1750</v>
      </c>
      <c r="BW4570" s="191">
        <v>61.1</v>
      </c>
      <c r="BX4570" s="180">
        <v>62.6</v>
      </c>
      <c r="BY4570" s="180">
        <v>62.4</v>
      </c>
      <c r="BZ4570" s="180"/>
      <c r="CA4570" s="180"/>
      <c r="CB4570" s="180"/>
      <c r="CC4570" s="180">
        <f>AVERAGE(BW4570:CB4571)</f>
        <v>62.033333333333331</v>
      </c>
      <c r="CE4570" s="1"/>
      <c r="CF4570" s="1"/>
      <c r="CG4570" s="1"/>
      <c r="CH4570" s="1"/>
      <c r="CI4570" s="1"/>
      <c r="CJ4570" s="1"/>
      <c r="CK4570" s="1"/>
      <c r="CL4570" s="1"/>
      <c r="CM4570" s="1"/>
      <c r="CN4570" s="1"/>
      <c r="CO4570" s="1"/>
    </row>
    <row r="4571" spans="1:93" ht="28.5" customHeight="1" x14ac:dyDescent="0.2">
      <c r="A4571" s="1">
        <v>4565</v>
      </c>
      <c r="B4571" s="1" t="s">
        <v>1039</v>
      </c>
      <c r="C4571" s="1" t="s">
        <v>1038</v>
      </c>
      <c r="D4571" s="1" t="s">
        <v>1040</v>
      </c>
      <c r="E4571" s="1" t="s">
        <v>1041</v>
      </c>
      <c r="F4571" s="1" t="s">
        <v>74</v>
      </c>
      <c r="G4571" s="1">
        <v>5</v>
      </c>
      <c r="H4571" s="1" t="s">
        <v>341</v>
      </c>
      <c r="I4571" s="1" t="s">
        <v>114</v>
      </c>
      <c r="J4571" s="64">
        <v>558</v>
      </c>
      <c r="K4571" s="76">
        <v>2310978</v>
      </c>
      <c r="L4571" s="29">
        <v>46009</v>
      </c>
      <c r="M4571" s="29" t="s">
        <v>4163</v>
      </c>
      <c r="N4571" s="1" t="s">
        <v>478</v>
      </c>
      <c r="O4571" s="28" t="s">
        <v>634</v>
      </c>
      <c r="P4571" s="1" t="s">
        <v>323</v>
      </c>
      <c r="Q4571" s="76">
        <v>8</v>
      </c>
      <c r="R4571" s="1"/>
      <c r="T4571" s="1" t="s">
        <v>115</v>
      </c>
      <c r="U4571" s="1"/>
      <c r="V4571" s="1"/>
      <c r="AC4571" s="93">
        <v>18</v>
      </c>
      <c r="AD4571" s="69">
        <v>260</v>
      </c>
      <c r="AE4571" s="33"/>
      <c r="AF4571" s="33"/>
      <c r="AG4571" s="33"/>
      <c r="AM4571" s="31"/>
      <c r="AX4571" s="37">
        <f t="shared" si="225"/>
        <v>46016</v>
      </c>
      <c r="AY4571" s="1" t="s">
        <v>1748</v>
      </c>
      <c r="AZ4571" s="183"/>
      <c r="BA4571" s="181"/>
      <c r="BB4571" s="181"/>
      <c r="BC4571" s="181"/>
      <c r="BD4571" s="181"/>
      <c r="BE4571" s="181"/>
      <c r="BF4571" s="181"/>
      <c r="BG4571" s="181"/>
      <c r="BT4571" s="37">
        <f t="shared" si="224"/>
        <v>46037</v>
      </c>
      <c r="BU4571" s="31" t="s">
        <v>1748</v>
      </c>
      <c r="BV4571" s="183"/>
      <c r="BW4571" s="192"/>
      <c r="BX4571" s="181"/>
      <c r="BY4571" s="181"/>
      <c r="BZ4571" s="181"/>
      <c r="CA4571" s="181"/>
      <c r="CB4571" s="181"/>
      <c r="CC4571" s="181"/>
      <c r="CE4571" s="1"/>
      <c r="CF4571" s="1"/>
      <c r="CG4571" s="1"/>
      <c r="CH4571" s="1"/>
      <c r="CI4571" s="1"/>
      <c r="CJ4571" s="1"/>
      <c r="CK4571" s="1"/>
      <c r="CL4571" s="1"/>
      <c r="CM4571" s="1"/>
      <c r="CN4571" s="1"/>
      <c r="CO4571" s="1"/>
    </row>
    <row r="4572" spans="1:93" ht="30" customHeight="1" x14ac:dyDescent="0.2">
      <c r="A4572" s="1">
        <v>4566</v>
      </c>
      <c r="B4572" s="1" t="s">
        <v>1042</v>
      </c>
      <c r="C4572" s="1" t="s">
        <v>1043</v>
      </c>
      <c r="D4572" s="1" t="s">
        <v>1044</v>
      </c>
      <c r="E4572" s="1" t="s">
        <v>622</v>
      </c>
      <c r="F4572" s="1" t="s">
        <v>74</v>
      </c>
      <c r="G4572" s="1">
        <v>4</v>
      </c>
      <c r="H4572" s="1" t="s">
        <v>341</v>
      </c>
      <c r="I4572" s="1" t="s">
        <v>114</v>
      </c>
      <c r="J4572" s="64">
        <v>554</v>
      </c>
      <c r="K4572" s="76">
        <v>2310969</v>
      </c>
      <c r="L4572" s="29">
        <v>46009</v>
      </c>
      <c r="M4572" s="29" t="s">
        <v>4163</v>
      </c>
      <c r="N4572" s="1" t="s">
        <v>478</v>
      </c>
      <c r="O4572" s="28" t="s">
        <v>634</v>
      </c>
      <c r="P4572" s="1" t="s">
        <v>323</v>
      </c>
      <c r="Q4572" s="76">
        <v>12</v>
      </c>
      <c r="R4572" s="1"/>
      <c r="S4572" s="1">
        <v>6</v>
      </c>
      <c r="T4572" s="1" t="s">
        <v>115</v>
      </c>
      <c r="U4572" s="1"/>
      <c r="V4572" s="1"/>
      <c r="AC4572" s="93">
        <v>18.5</v>
      </c>
      <c r="AD4572" s="69">
        <v>220</v>
      </c>
      <c r="AE4572" s="33"/>
      <c r="AF4572" s="33"/>
      <c r="AG4572" s="33"/>
      <c r="AM4572" s="31"/>
      <c r="AX4572" s="37">
        <f t="shared" si="225"/>
        <v>46016</v>
      </c>
      <c r="AY4572" s="1" t="s">
        <v>1745</v>
      </c>
      <c r="AZ4572" s="183" t="s">
        <v>1746</v>
      </c>
      <c r="BA4572" s="180">
        <v>50.3</v>
      </c>
      <c r="BB4572" s="180">
        <v>49</v>
      </c>
      <c r="BC4572" s="180">
        <v>47.7</v>
      </c>
      <c r="BD4572" s="180"/>
      <c r="BE4572" s="180"/>
      <c r="BF4572" s="180"/>
      <c r="BG4572" s="180">
        <f>AVERAGE(BA4572:BF4574)</f>
        <v>49</v>
      </c>
      <c r="BT4572" s="37">
        <f t="shared" si="224"/>
        <v>46037</v>
      </c>
      <c r="BU4572" s="31" t="s">
        <v>1745</v>
      </c>
      <c r="BV4572" s="183" t="s">
        <v>1747</v>
      </c>
      <c r="BW4572" s="191">
        <v>63.6</v>
      </c>
      <c r="BX4572" s="180">
        <v>63.3</v>
      </c>
      <c r="BY4572" s="180">
        <v>61.8</v>
      </c>
      <c r="BZ4572" s="180">
        <v>62.8</v>
      </c>
      <c r="CA4572" s="180">
        <v>61.2</v>
      </c>
      <c r="CB4572" s="180">
        <v>61.7</v>
      </c>
      <c r="CC4572" s="180">
        <f>AVERAGE(BW4572:CB4574)</f>
        <v>62.4</v>
      </c>
      <c r="CE4572" s="1"/>
      <c r="CF4572" s="1"/>
      <c r="CG4572" s="1"/>
      <c r="CH4572" s="1"/>
      <c r="CI4572" s="1"/>
      <c r="CJ4572" s="1"/>
      <c r="CK4572" s="1"/>
      <c r="CL4572" s="1"/>
      <c r="CM4572" s="1"/>
      <c r="CN4572" s="1"/>
      <c r="CO4572" s="1"/>
    </row>
    <row r="4573" spans="1:93" ht="30" customHeight="1" x14ac:dyDescent="0.2">
      <c r="A4573" s="1">
        <v>4567</v>
      </c>
      <c r="B4573" s="1" t="s">
        <v>1042</v>
      </c>
      <c r="C4573" s="1" t="s">
        <v>1043</v>
      </c>
      <c r="D4573" s="1" t="s">
        <v>1044</v>
      </c>
      <c r="E4573" s="1" t="s">
        <v>622</v>
      </c>
      <c r="F4573" s="1" t="s">
        <v>74</v>
      </c>
      <c r="G4573" s="1">
        <v>4</v>
      </c>
      <c r="H4573" s="1" t="s">
        <v>341</v>
      </c>
      <c r="I4573" s="1" t="s">
        <v>114</v>
      </c>
      <c r="J4573" s="64">
        <v>558</v>
      </c>
      <c r="K4573" s="76">
        <v>2310972</v>
      </c>
      <c r="L4573" s="29">
        <v>46009</v>
      </c>
      <c r="M4573" s="29" t="s">
        <v>4163</v>
      </c>
      <c r="N4573" s="1" t="s">
        <v>478</v>
      </c>
      <c r="O4573" s="28" t="s">
        <v>634</v>
      </c>
      <c r="P4573" s="1" t="s">
        <v>323</v>
      </c>
      <c r="Q4573" s="76">
        <v>12</v>
      </c>
      <c r="R4573" s="1"/>
      <c r="T4573" s="1" t="s">
        <v>115</v>
      </c>
      <c r="U4573" s="1"/>
      <c r="V4573" s="1"/>
      <c r="AC4573" s="93">
        <v>17</v>
      </c>
      <c r="AD4573" s="69">
        <v>240</v>
      </c>
      <c r="AE4573" s="33"/>
      <c r="AF4573" s="33"/>
      <c r="AG4573" s="33"/>
      <c r="AM4573" s="31"/>
      <c r="AX4573" s="37">
        <f t="shared" si="225"/>
        <v>46016</v>
      </c>
      <c r="AY4573" s="1" t="s">
        <v>1745</v>
      </c>
      <c r="AZ4573" s="183"/>
      <c r="BA4573" s="184"/>
      <c r="BB4573" s="184"/>
      <c r="BC4573" s="184"/>
      <c r="BD4573" s="184"/>
      <c r="BE4573" s="184"/>
      <c r="BF4573" s="184"/>
      <c r="BG4573" s="184"/>
      <c r="BT4573" s="37">
        <f t="shared" si="224"/>
        <v>46037</v>
      </c>
      <c r="BU4573" s="31" t="s">
        <v>1745</v>
      </c>
      <c r="BV4573" s="183"/>
      <c r="BW4573" s="207"/>
      <c r="BX4573" s="184"/>
      <c r="BY4573" s="184"/>
      <c r="BZ4573" s="184"/>
      <c r="CA4573" s="184"/>
      <c r="CB4573" s="184"/>
      <c r="CC4573" s="184"/>
      <c r="CE4573" s="1"/>
      <c r="CF4573" s="1"/>
      <c r="CG4573" s="1"/>
      <c r="CH4573" s="1"/>
      <c r="CI4573" s="1"/>
      <c r="CJ4573" s="1"/>
      <c r="CK4573" s="1"/>
      <c r="CL4573" s="1"/>
      <c r="CM4573" s="1"/>
      <c r="CN4573" s="1"/>
      <c r="CO4573" s="1"/>
    </row>
    <row r="4574" spans="1:93" ht="30" customHeight="1" x14ac:dyDescent="0.2">
      <c r="A4574" s="1">
        <v>4568</v>
      </c>
      <c r="B4574" s="1" t="s">
        <v>1042</v>
      </c>
      <c r="C4574" s="1" t="s">
        <v>1043</v>
      </c>
      <c r="D4574" s="1" t="s">
        <v>1044</v>
      </c>
      <c r="E4574" s="1" t="s">
        <v>622</v>
      </c>
      <c r="F4574" s="1" t="s">
        <v>74</v>
      </c>
      <c r="G4574" s="1">
        <v>4</v>
      </c>
      <c r="H4574" s="1" t="s">
        <v>341</v>
      </c>
      <c r="I4574" s="1" t="s">
        <v>114</v>
      </c>
      <c r="J4574" s="64">
        <v>551</v>
      </c>
      <c r="K4574" s="76">
        <v>2310974</v>
      </c>
      <c r="L4574" s="29">
        <v>46009</v>
      </c>
      <c r="M4574" s="29" t="s">
        <v>4163</v>
      </c>
      <c r="N4574" s="1" t="s">
        <v>478</v>
      </c>
      <c r="O4574" s="28" t="s">
        <v>634</v>
      </c>
      <c r="P4574" s="1" t="s">
        <v>323</v>
      </c>
      <c r="Q4574" s="76">
        <v>12</v>
      </c>
      <c r="R4574" s="1"/>
      <c r="S4574" s="1">
        <v>6</v>
      </c>
      <c r="T4574" s="1" t="s">
        <v>115</v>
      </c>
      <c r="U4574" s="1"/>
      <c r="V4574" s="1"/>
      <c r="AC4574" s="93">
        <v>18</v>
      </c>
      <c r="AD4574" s="69">
        <v>240</v>
      </c>
      <c r="AE4574" s="33"/>
      <c r="AF4574" s="33"/>
      <c r="AG4574" s="33"/>
      <c r="AM4574" s="31"/>
      <c r="AX4574" s="37">
        <f t="shared" si="225"/>
        <v>46016</v>
      </c>
      <c r="AY4574" s="1" t="s">
        <v>1745</v>
      </c>
      <c r="AZ4574" s="183"/>
      <c r="BA4574" s="181"/>
      <c r="BB4574" s="181"/>
      <c r="BC4574" s="181"/>
      <c r="BD4574" s="181"/>
      <c r="BE4574" s="181"/>
      <c r="BF4574" s="181"/>
      <c r="BG4574" s="181"/>
      <c r="BT4574" s="37">
        <f t="shared" si="224"/>
        <v>46037</v>
      </c>
      <c r="BU4574" s="31" t="s">
        <v>1745</v>
      </c>
      <c r="BV4574" s="183"/>
      <c r="BW4574" s="192"/>
      <c r="BX4574" s="181"/>
      <c r="BY4574" s="181"/>
      <c r="BZ4574" s="181"/>
      <c r="CA4574" s="181"/>
      <c r="CB4574" s="181"/>
      <c r="CC4574" s="181"/>
      <c r="CE4574" s="1"/>
      <c r="CF4574" s="1"/>
      <c r="CG4574" s="1"/>
      <c r="CH4574" s="1"/>
      <c r="CI4574" s="1"/>
      <c r="CJ4574" s="1"/>
      <c r="CK4574" s="1"/>
      <c r="CL4574" s="1"/>
      <c r="CM4574" s="1"/>
      <c r="CN4574" s="1"/>
      <c r="CO4574" s="1"/>
    </row>
    <row r="4575" spans="1:93" ht="30" customHeight="1" x14ac:dyDescent="0.2">
      <c r="A4575" s="1">
        <v>4569</v>
      </c>
      <c r="B4575" s="1" t="s">
        <v>1046</v>
      </c>
      <c r="C4575" s="1" t="s">
        <v>1045</v>
      </c>
      <c r="D4575" s="1" t="s">
        <v>1047</v>
      </c>
      <c r="E4575" s="1" t="s">
        <v>725</v>
      </c>
      <c r="F4575" s="1" t="s">
        <v>74</v>
      </c>
      <c r="G4575" s="1">
        <v>3</v>
      </c>
      <c r="H4575" s="1" t="s">
        <v>341</v>
      </c>
      <c r="I4575" s="1" t="s">
        <v>114</v>
      </c>
      <c r="J4575" s="64">
        <v>437</v>
      </c>
      <c r="K4575" s="76">
        <v>2308225</v>
      </c>
      <c r="L4575" s="29">
        <v>46009</v>
      </c>
      <c r="M4575" s="29" t="s">
        <v>4163</v>
      </c>
      <c r="N4575" s="1" t="s">
        <v>478</v>
      </c>
      <c r="O4575" s="28" t="s">
        <v>634</v>
      </c>
      <c r="P4575" s="1" t="s">
        <v>323</v>
      </c>
      <c r="Q4575" s="76">
        <v>9</v>
      </c>
      <c r="R4575" s="1"/>
      <c r="S4575" s="1">
        <v>6</v>
      </c>
      <c r="T4575" s="1" t="s">
        <v>115</v>
      </c>
      <c r="U4575" s="1"/>
      <c r="V4575" s="1"/>
      <c r="AC4575" s="93">
        <v>16.5</v>
      </c>
      <c r="AD4575" s="69">
        <v>250</v>
      </c>
      <c r="AE4575" s="33"/>
      <c r="AF4575" s="33"/>
      <c r="AG4575" s="33"/>
      <c r="AM4575" s="31"/>
      <c r="AX4575" s="37">
        <f t="shared" si="225"/>
        <v>46016</v>
      </c>
      <c r="AY4575" s="1" t="s">
        <v>1740</v>
      </c>
      <c r="AZ4575" s="183" t="s">
        <v>1741</v>
      </c>
      <c r="BA4575" s="180">
        <v>50.4</v>
      </c>
      <c r="BB4575" s="180">
        <v>47.8</v>
      </c>
      <c r="BC4575" s="180">
        <v>49.2</v>
      </c>
      <c r="BD4575" s="180"/>
      <c r="BE4575" s="180"/>
      <c r="BF4575" s="180"/>
      <c r="BG4575" s="180">
        <f>AVERAGE(BA4575:BF4578)</f>
        <v>49.133333333333326</v>
      </c>
      <c r="BT4575" s="37">
        <f t="shared" si="224"/>
        <v>46037</v>
      </c>
      <c r="BU4575" s="31" t="s">
        <v>1740</v>
      </c>
      <c r="BV4575" s="183" t="s">
        <v>1742</v>
      </c>
      <c r="BW4575" s="191">
        <v>63.5</v>
      </c>
      <c r="BX4575" s="180">
        <v>62.3</v>
      </c>
      <c r="BY4575" s="180">
        <v>63.4</v>
      </c>
      <c r="BZ4575" s="180"/>
      <c r="CA4575" s="180"/>
      <c r="CB4575" s="180"/>
      <c r="CC4575" s="180">
        <f>AVERAGE(BW4575:CB4578)</f>
        <v>63.066666666666663</v>
      </c>
      <c r="CE4575" s="1"/>
      <c r="CF4575" s="1"/>
      <c r="CG4575" s="1"/>
      <c r="CH4575" s="1"/>
      <c r="CI4575" s="1"/>
      <c r="CJ4575" s="1"/>
      <c r="CK4575" s="1"/>
      <c r="CL4575" s="1"/>
      <c r="CM4575" s="1"/>
      <c r="CN4575" s="1"/>
      <c r="CO4575" s="1"/>
    </row>
    <row r="4576" spans="1:93" ht="30" customHeight="1" x14ac:dyDescent="0.2">
      <c r="A4576" s="1">
        <v>4570</v>
      </c>
      <c r="B4576" s="1" t="s">
        <v>1046</v>
      </c>
      <c r="C4576" s="1" t="s">
        <v>1045</v>
      </c>
      <c r="D4576" s="1" t="s">
        <v>1047</v>
      </c>
      <c r="E4576" s="1" t="s">
        <v>725</v>
      </c>
      <c r="F4576" s="1" t="s">
        <v>74</v>
      </c>
      <c r="G4576" s="1">
        <v>3</v>
      </c>
      <c r="H4576" s="1" t="s">
        <v>341</v>
      </c>
      <c r="I4576" s="1" t="s">
        <v>114</v>
      </c>
      <c r="J4576" s="64">
        <v>287</v>
      </c>
      <c r="K4576" s="76">
        <v>2310975</v>
      </c>
      <c r="L4576" s="29">
        <v>46009</v>
      </c>
      <c r="M4576" s="29" t="s">
        <v>4163</v>
      </c>
      <c r="N4576" s="1" t="s">
        <v>478</v>
      </c>
      <c r="O4576" s="28" t="s">
        <v>634</v>
      </c>
      <c r="P4576" s="1" t="s">
        <v>323</v>
      </c>
      <c r="Q4576" s="76">
        <v>8</v>
      </c>
      <c r="R4576" s="1"/>
      <c r="T4576" s="1" t="s">
        <v>115</v>
      </c>
      <c r="U4576" s="1"/>
      <c r="V4576" s="1"/>
      <c r="AC4576" s="93">
        <v>19</v>
      </c>
      <c r="AD4576" s="69">
        <v>230</v>
      </c>
      <c r="AE4576" s="33"/>
      <c r="AF4576" s="33"/>
      <c r="AG4576" s="33"/>
      <c r="AM4576" s="31"/>
      <c r="AX4576" s="37">
        <f t="shared" si="225"/>
        <v>46016</v>
      </c>
      <c r="AY4576" s="1" t="s">
        <v>1740</v>
      </c>
      <c r="AZ4576" s="183"/>
      <c r="BA4576" s="184"/>
      <c r="BB4576" s="184"/>
      <c r="BC4576" s="184"/>
      <c r="BD4576" s="184"/>
      <c r="BE4576" s="184"/>
      <c r="BF4576" s="184"/>
      <c r="BG4576" s="184"/>
      <c r="BT4576" s="37">
        <f t="shared" si="224"/>
        <v>46037</v>
      </c>
      <c r="BU4576" s="31" t="s">
        <v>1740</v>
      </c>
      <c r="BV4576" s="183"/>
      <c r="BW4576" s="207"/>
      <c r="BX4576" s="184"/>
      <c r="BY4576" s="184"/>
      <c r="BZ4576" s="184"/>
      <c r="CA4576" s="184"/>
      <c r="CB4576" s="184"/>
      <c r="CC4576" s="184"/>
      <c r="CE4576" s="1"/>
      <c r="CF4576" s="1"/>
      <c r="CG4576" s="1"/>
      <c r="CH4576" s="1"/>
      <c r="CI4576" s="1"/>
      <c r="CJ4576" s="1"/>
      <c r="CK4576" s="1"/>
      <c r="CL4576" s="1"/>
      <c r="CM4576" s="1"/>
      <c r="CN4576" s="1"/>
      <c r="CO4576" s="1"/>
    </row>
    <row r="4577" spans="1:93" ht="30" customHeight="1" x14ac:dyDescent="0.2">
      <c r="A4577" s="1">
        <v>4571</v>
      </c>
      <c r="B4577" s="1" t="s">
        <v>1046</v>
      </c>
      <c r="C4577" s="1" t="s">
        <v>1045</v>
      </c>
      <c r="D4577" s="1" t="s">
        <v>1047</v>
      </c>
      <c r="E4577" s="1" t="s">
        <v>725</v>
      </c>
      <c r="F4577" s="1" t="s">
        <v>74</v>
      </c>
      <c r="G4577" s="1">
        <v>3</v>
      </c>
      <c r="H4577" s="1" t="s">
        <v>341</v>
      </c>
      <c r="I4577" s="1" t="s">
        <v>114</v>
      </c>
      <c r="J4577" s="64">
        <v>403</v>
      </c>
      <c r="K4577" s="76">
        <v>2308233</v>
      </c>
      <c r="L4577" s="29">
        <v>46009</v>
      </c>
      <c r="M4577" s="29" t="s">
        <v>4163</v>
      </c>
      <c r="N4577" s="1" t="s">
        <v>478</v>
      </c>
      <c r="O4577" s="28" t="s">
        <v>634</v>
      </c>
      <c r="P4577" s="1" t="s">
        <v>323</v>
      </c>
      <c r="Q4577" s="76">
        <v>9</v>
      </c>
      <c r="R4577" s="1"/>
      <c r="T4577" s="1" t="s">
        <v>115</v>
      </c>
      <c r="U4577" s="1"/>
      <c r="V4577" s="1"/>
      <c r="AC4577" s="93">
        <v>17</v>
      </c>
      <c r="AD4577" s="69">
        <v>230</v>
      </c>
      <c r="AE4577" s="33"/>
      <c r="AF4577" s="33"/>
      <c r="AG4577" s="33"/>
      <c r="AM4577" s="31"/>
      <c r="AX4577" s="37">
        <f t="shared" si="225"/>
        <v>46016</v>
      </c>
      <c r="AY4577" s="1" t="s">
        <v>1740</v>
      </c>
      <c r="AZ4577" s="183"/>
      <c r="BA4577" s="184"/>
      <c r="BB4577" s="184"/>
      <c r="BC4577" s="184"/>
      <c r="BD4577" s="184"/>
      <c r="BE4577" s="184"/>
      <c r="BF4577" s="184"/>
      <c r="BG4577" s="184"/>
      <c r="BT4577" s="37">
        <f t="shared" si="224"/>
        <v>46037</v>
      </c>
      <c r="BU4577" s="31" t="s">
        <v>1740</v>
      </c>
      <c r="BV4577" s="183"/>
      <c r="BW4577" s="207"/>
      <c r="BX4577" s="184"/>
      <c r="BY4577" s="184"/>
      <c r="BZ4577" s="184"/>
      <c r="CA4577" s="184"/>
      <c r="CB4577" s="184"/>
      <c r="CC4577" s="184"/>
      <c r="CE4577" s="1"/>
      <c r="CF4577" s="1"/>
      <c r="CG4577" s="1"/>
      <c r="CH4577" s="1"/>
      <c r="CI4577" s="1"/>
      <c r="CJ4577" s="1"/>
      <c r="CK4577" s="1"/>
      <c r="CL4577" s="1"/>
      <c r="CM4577" s="1"/>
      <c r="CN4577" s="1"/>
      <c r="CO4577" s="1"/>
    </row>
    <row r="4578" spans="1:93" ht="30" customHeight="1" x14ac:dyDescent="0.2">
      <c r="A4578" s="1">
        <v>4572</v>
      </c>
      <c r="B4578" s="1" t="s">
        <v>1046</v>
      </c>
      <c r="C4578" s="1" t="s">
        <v>1045</v>
      </c>
      <c r="D4578" s="1" t="s">
        <v>1047</v>
      </c>
      <c r="E4578" s="1" t="s">
        <v>725</v>
      </c>
      <c r="F4578" s="1" t="s">
        <v>74</v>
      </c>
      <c r="G4578" s="1">
        <v>3</v>
      </c>
      <c r="H4578" s="1" t="s">
        <v>341</v>
      </c>
      <c r="I4578" s="1" t="s">
        <v>114</v>
      </c>
      <c r="J4578" s="64">
        <v>415</v>
      </c>
      <c r="K4578" s="76">
        <v>2310979</v>
      </c>
      <c r="L4578" s="29">
        <v>46009</v>
      </c>
      <c r="M4578" s="29" t="s">
        <v>4163</v>
      </c>
      <c r="N4578" s="1" t="s">
        <v>478</v>
      </c>
      <c r="O4578" s="28" t="s">
        <v>634</v>
      </c>
      <c r="P4578" s="1" t="s">
        <v>323</v>
      </c>
      <c r="Q4578" s="76">
        <v>5</v>
      </c>
      <c r="R4578" s="1"/>
      <c r="T4578" s="1" t="s">
        <v>115</v>
      </c>
      <c r="U4578" s="1"/>
      <c r="V4578" s="1"/>
      <c r="AC4578" s="93">
        <v>17.53</v>
      </c>
      <c r="AD4578" s="69">
        <v>240</v>
      </c>
      <c r="AE4578" s="33"/>
      <c r="AF4578" s="33"/>
      <c r="AG4578" s="33"/>
      <c r="AM4578" s="31"/>
      <c r="AX4578" s="37">
        <f t="shared" si="225"/>
        <v>46016</v>
      </c>
      <c r="AY4578" s="1" t="s">
        <v>1740</v>
      </c>
      <c r="AZ4578" s="183"/>
      <c r="BA4578" s="181"/>
      <c r="BB4578" s="181"/>
      <c r="BC4578" s="181"/>
      <c r="BD4578" s="181"/>
      <c r="BE4578" s="181"/>
      <c r="BF4578" s="181"/>
      <c r="BG4578" s="181"/>
      <c r="BT4578" s="37">
        <f t="shared" si="224"/>
        <v>46037</v>
      </c>
      <c r="BU4578" s="31" t="s">
        <v>1740</v>
      </c>
      <c r="BV4578" s="183"/>
      <c r="BW4578" s="192"/>
      <c r="BX4578" s="181"/>
      <c r="BY4578" s="181"/>
      <c r="BZ4578" s="181"/>
      <c r="CA4578" s="181"/>
      <c r="CB4578" s="181"/>
      <c r="CC4578" s="181"/>
      <c r="CE4578" s="1"/>
      <c r="CF4578" s="1"/>
      <c r="CG4578" s="1"/>
      <c r="CH4578" s="1"/>
      <c r="CI4578" s="1"/>
      <c r="CJ4578" s="1"/>
      <c r="CK4578" s="1"/>
      <c r="CL4578" s="1"/>
      <c r="CM4578" s="1"/>
      <c r="CN4578" s="1"/>
      <c r="CO4578" s="1"/>
    </row>
    <row r="4579" spans="1:93" ht="30" customHeight="1" x14ac:dyDescent="0.2">
      <c r="A4579" s="1">
        <v>4573</v>
      </c>
      <c r="B4579" s="1" t="s">
        <v>1048</v>
      </c>
      <c r="C4579" s="1" t="s">
        <v>1049</v>
      </c>
      <c r="D4579" s="1" t="s">
        <v>1050</v>
      </c>
      <c r="E4579" s="1" t="s">
        <v>732</v>
      </c>
      <c r="F4579" s="1" t="s">
        <v>74</v>
      </c>
      <c r="G4579" s="1">
        <v>8</v>
      </c>
      <c r="H4579" s="1" t="s">
        <v>341</v>
      </c>
      <c r="I4579" s="1" t="s">
        <v>114</v>
      </c>
      <c r="J4579" s="64">
        <v>554</v>
      </c>
      <c r="K4579" s="76">
        <v>2309014</v>
      </c>
      <c r="L4579" s="29">
        <v>46011</v>
      </c>
      <c r="M4579" s="29" t="s">
        <v>4163</v>
      </c>
      <c r="N4579" s="1" t="s">
        <v>478</v>
      </c>
      <c r="O4579" s="28" t="s">
        <v>634</v>
      </c>
      <c r="P4579" s="1" t="s">
        <v>323</v>
      </c>
      <c r="Q4579" s="76">
        <v>12</v>
      </c>
      <c r="R4579" s="1"/>
      <c r="S4579" s="1">
        <v>6</v>
      </c>
      <c r="T4579" s="1" t="s">
        <v>115</v>
      </c>
      <c r="U4579" s="1"/>
      <c r="V4579" s="1"/>
      <c r="AC4579" s="93">
        <v>23</v>
      </c>
      <c r="AD4579" s="69">
        <v>240</v>
      </c>
      <c r="AE4579" s="33"/>
      <c r="AF4579" s="33"/>
      <c r="AG4579" s="33"/>
      <c r="AM4579" s="31"/>
      <c r="AX4579" s="37">
        <f t="shared" si="225"/>
        <v>46018</v>
      </c>
      <c r="AY4579" s="1" t="s">
        <v>1766</v>
      </c>
      <c r="AZ4579" s="183" t="s">
        <v>1765</v>
      </c>
      <c r="BA4579" s="180">
        <v>47.5</v>
      </c>
      <c r="BB4579" s="180">
        <v>49.2</v>
      </c>
      <c r="BC4579" s="180">
        <v>48.3</v>
      </c>
      <c r="BD4579" s="180">
        <v>47.5</v>
      </c>
      <c r="BE4579" s="180">
        <v>48.8</v>
      </c>
      <c r="BF4579" s="180">
        <v>50.2</v>
      </c>
      <c r="BG4579" s="180">
        <f>AVERAGE(BA4579:BF4584)</f>
        <v>48.583333333333336</v>
      </c>
      <c r="BT4579" s="37">
        <f t="shared" ref="BT4579:BT4642" si="226">IF(L4579=0, 0, L4579+28)</f>
        <v>46039</v>
      </c>
      <c r="BU4579" s="31" t="s">
        <v>1766</v>
      </c>
      <c r="BV4579" s="183" t="s">
        <v>1767</v>
      </c>
      <c r="BW4579" s="191">
        <v>63.2</v>
      </c>
      <c r="BX4579" s="180">
        <v>60.3</v>
      </c>
      <c r="BY4579" s="180">
        <v>61.7</v>
      </c>
      <c r="BZ4579" s="180">
        <v>59.5</v>
      </c>
      <c r="CA4579" s="180">
        <v>59.4</v>
      </c>
      <c r="CB4579" s="180">
        <v>61.6</v>
      </c>
      <c r="CC4579" s="180">
        <f>AVERAGE(BW4579:CB4584)</f>
        <v>60.949999999999996</v>
      </c>
      <c r="CE4579" s="1"/>
      <c r="CF4579" s="1"/>
      <c r="CG4579" s="1"/>
      <c r="CH4579" s="1"/>
      <c r="CI4579" s="1"/>
      <c r="CJ4579" s="1"/>
      <c r="CK4579" s="1"/>
      <c r="CL4579" s="1"/>
      <c r="CM4579" s="1"/>
      <c r="CN4579" s="1"/>
      <c r="CO4579" s="1"/>
    </row>
    <row r="4580" spans="1:93" ht="30" customHeight="1" x14ac:dyDescent="0.2">
      <c r="A4580" s="1">
        <v>4574</v>
      </c>
      <c r="B4580" s="1" t="s">
        <v>1048</v>
      </c>
      <c r="C4580" s="1" t="s">
        <v>1049</v>
      </c>
      <c r="D4580" s="1" t="s">
        <v>1050</v>
      </c>
      <c r="E4580" s="1" t="s">
        <v>732</v>
      </c>
      <c r="F4580" s="1" t="s">
        <v>74</v>
      </c>
      <c r="G4580" s="1">
        <v>8</v>
      </c>
      <c r="H4580" s="1" t="s">
        <v>341</v>
      </c>
      <c r="I4580" s="1" t="s">
        <v>114</v>
      </c>
      <c r="J4580" s="64">
        <v>274</v>
      </c>
      <c r="K4580" s="76">
        <v>2309020</v>
      </c>
      <c r="L4580" s="29">
        <v>46011</v>
      </c>
      <c r="M4580" s="29" t="s">
        <v>4163</v>
      </c>
      <c r="N4580" s="1" t="s">
        <v>478</v>
      </c>
      <c r="O4580" s="28" t="s">
        <v>634</v>
      </c>
      <c r="P4580" s="1" t="s">
        <v>323</v>
      </c>
      <c r="Q4580" s="76">
        <v>8</v>
      </c>
      <c r="R4580" s="1"/>
      <c r="S4580" s="1">
        <v>6</v>
      </c>
      <c r="T4580" s="1" t="s">
        <v>115</v>
      </c>
      <c r="U4580" s="1"/>
      <c r="V4580" s="1"/>
      <c r="AC4580" s="93">
        <v>21.5</v>
      </c>
      <c r="AD4580" s="69">
        <v>240</v>
      </c>
      <c r="AE4580" s="33"/>
      <c r="AF4580" s="33"/>
      <c r="AG4580" s="33"/>
      <c r="AM4580" s="31"/>
      <c r="AX4580" s="37">
        <f t="shared" si="225"/>
        <v>46018</v>
      </c>
      <c r="AY4580" s="1" t="s">
        <v>1766</v>
      </c>
      <c r="AZ4580" s="183"/>
      <c r="BA4580" s="184"/>
      <c r="BB4580" s="184"/>
      <c r="BC4580" s="184"/>
      <c r="BD4580" s="184"/>
      <c r="BE4580" s="184"/>
      <c r="BF4580" s="184"/>
      <c r="BG4580" s="184"/>
      <c r="BT4580" s="37">
        <f t="shared" si="226"/>
        <v>46039</v>
      </c>
      <c r="BU4580" s="31" t="s">
        <v>1766</v>
      </c>
      <c r="BV4580" s="183"/>
      <c r="BW4580" s="207"/>
      <c r="BX4580" s="184"/>
      <c r="BY4580" s="184"/>
      <c r="BZ4580" s="184"/>
      <c r="CA4580" s="184"/>
      <c r="CB4580" s="184"/>
      <c r="CC4580" s="184"/>
      <c r="CE4580" s="1"/>
      <c r="CF4580" s="1"/>
      <c r="CG4580" s="1"/>
      <c r="CH4580" s="1"/>
      <c r="CI4580" s="1"/>
      <c r="CJ4580" s="1"/>
      <c r="CK4580" s="1"/>
      <c r="CL4580" s="1"/>
      <c r="CM4580" s="1"/>
      <c r="CN4580" s="1"/>
      <c r="CO4580" s="1"/>
    </row>
    <row r="4581" spans="1:93" ht="30" customHeight="1" x14ac:dyDescent="0.2">
      <c r="A4581" s="1">
        <v>4575</v>
      </c>
      <c r="B4581" s="1" t="s">
        <v>1048</v>
      </c>
      <c r="C4581" s="1" t="s">
        <v>1049</v>
      </c>
      <c r="D4581" s="1" t="s">
        <v>1050</v>
      </c>
      <c r="E4581" s="1" t="s">
        <v>732</v>
      </c>
      <c r="F4581" s="1" t="s">
        <v>74</v>
      </c>
      <c r="G4581" s="1">
        <v>8</v>
      </c>
      <c r="H4581" s="1" t="s">
        <v>341</v>
      </c>
      <c r="I4581" s="1" t="s">
        <v>114</v>
      </c>
      <c r="J4581" s="64">
        <v>553</v>
      </c>
      <c r="K4581" s="76">
        <v>2309022</v>
      </c>
      <c r="L4581" s="29">
        <v>46011</v>
      </c>
      <c r="M4581" s="29" t="s">
        <v>4163</v>
      </c>
      <c r="N4581" s="1" t="s">
        <v>478</v>
      </c>
      <c r="O4581" s="28" t="s">
        <v>634</v>
      </c>
      <c r="P4581" s="1" t="s">
        <v>323</v>
      </c>
      <c r="Q4581" s="76">
        <v>12</v>
      </c>
      <c r="R4581" s="1"/>
      <c r="T4581" s="1" t="s">
        <v>115</v>
      </c>
      <c r="U4581" s="1"/>
      <c r="V4581" s="1"/>
      <c r="AC4581" s="93">
        <v>20</v>
      </c>
      <c r="AD4581" s="69">
        <v>250</v>
      </c>
      <c r="AE4581" s="33"/>
      <c r="AF4581" s="33"/>
      <c r="AG4581" s="33"/>
      <c r="AM4581" s="31"/>
      <c r="AX4581" s="37">
        <f t="shared" si="225"/>
        <v>46018</v>
      </c>
      <c r="AY4581" s="1" t="s">
        <v>1766</v>
      </c>
      <c r="AZ4581" s="183"/>
      <c r="BA4581" s="184"/>
      <c r="BB4581" s="184"/>
      <c r="BC4581" s="184"/>
      <c r="BD4581" s="184"/>
      <c r="BE4581" s="184"/>
      <c r="BF4581" s="184"/>
      <c r="BG4581" s="184"/>
      <c r="BT4581" s="37">
        <f t="shared" si="226"/>
        <v>46039</v>
      </c>
      <c r="BU4581" s="31" t="s">
        <v>1766</v>
      </c>
      <c r="BV4581" s="183"/>
      <c r="BW4581" s="207"/>
      <c r="BX4581" s="184"/>
      <c r="BY4581" s="184"/>
      <c r="BZ4581" s="184"/>
      <c r="CA4581" s="184"/>
      <c r="CB4581" s="184"/>
      <c r="CC4581" s="184"/>
      <c r="CE4581" s="1"/>
      <c r="CF4581" s="1"/>
      <c r="CG4581" s="1"/>
      <c r="CH4581" s="1"/>
      <c r="CI4581" s="1"/>
      <c r="CJ4581" s="1"/>
      <c r="CK4581" s="1"/>
      <c r="CL4581" s="1"/>
      <c r="CM4581" s="1"/>
      <c r="CN4581" s="1"/>
      <c r="CO4581" s="1"/>
    </row>
    <row r="4582" spans="1:93" ht="30" customHeight="1" x14ac:dyDescent="0.2">
      <c r="A4582" s="1">
        <v>4576</v>
      </c>
      <c r="B4582" s="1" t="s">
        <v>1048</v>
      </c>
      <c r="C4582" s="1" t="s">
        <v>1049</v>
      </c>
      <c r="D4582" s="1" t="s">
        <v>1050</v>
      </c>
      <c r="E4582" s="1" t="s">
        <v>732</v>
      </c>
      <c r="F4582" s="1" t="s">
        <v>74</v>
      </c>
      <c r="G4582" s="1">
        <v>8</v>
      </c>
      <c r="H4582" s="1" t="s">
        <v>341</v>
      </c>
      <c r="I4582" s="1" t="s">
        <v>114</v>
      </c>
      <c r="J4582" s="64">
        <v>557</v>
      </c>
      <c r="K4582" s="76">
        <v>2309023</v>
      </c>
      <c r="L4582" s="29">
        <v>46011</v>
      </c>
      <c r="M4582" s="29" t="s">
        <v>4163</v>
      </c>
      <c r="N4582" s="1" t="s">
        <v>478</v>
      </c>
      <c r="O4582" s="28" t="s">
        <v>634</v>
      </c>
      <c r="P4582" s="1" t="s">
        <v>323</v>
      </c>
      <c r="Q4582" s="76">
        <v>12</v>
      </c>
      <c r="R4582" s="1"/>
      <c r="S4582" s="1">
        <v>6</v>
      </c>
      <c r="T4582" s="1" t="s">
        <v>115</v>
      </c>
      <c r="U4582" s="1"/>
      <c r="V4582" s="1"/>
      <c r="AC4582" s="93">
        <v>20</v>
      </c>
      <c r="AD4582" s="69">
        <v>250</v>
      </c>
      <c r="AE4582" s="33"/>
      <c r="AF4582" s="33"/>
      <c r="AG4582" s="33"/>
      <c r="AM4582" s="31"/>
      <c r="AX4582" s="37">
        <f t="shared" si="225"/>
        <v>46018</v>
      </c>
      <c r="AY4582" s="1" t="s">
        <v>1766</v>
      </c>
      <c r="AZ4582" s="183"/>
      <c r="BA4582" s="184"/>
      <c r="BB4582" s="184"/>
      <c r="BC4582" s="184"/>
      <c r="BD4582" s="184"/>
      <c r="BE4582" s="184"/>
      <c r="BF4582" s="184"/>
      <c r="BG4582" s="184"/>
      <c r="BT4582" s="37">
        <f t="shared" si="226"/>
        <v>46039</v>
      </c>
      <c r="BU4582" s="31" t="s">
        <v>1766</v>
      </c>
      <c r="BV4582" s="183"/>
      <c r="BW4582" s="207"/>
      <c r="BX4582" s="184"/>
      <c r="BY4582" s="184"/>
      <c r="BZ4582" s="184"/>
      <c r="CA4582" s="184"/>
      <c r="CB4582" s="184"/>
      <c r="CC4582" s="184"/>
      <c r="CE4582" s="1"/>
      <c r="CF4582" s="1"/>
      <c r="CG4582" s="1"/>
      <c r="CH4582" s="1"/>
      <c r="CI4582" s="1"/>
      <c r="CJ4582" s="1"/>
      <c r="CK4582" s="1"/>
      <c r="CL4582" s="1"/>
      <c r="CM4582" s="1"/>
      <c r="CN4582" s="1"/>
      <c r="CO4582" s="1"/>
    </row>
    <row r="4583" spans="1:93" ht="30" customHeight="1" x14ac:dyDescent="0.2">
      <c r="A4583" s="1">
        <v>4577</v>
      </c>
      <c r="B4583" s="1" t="s">
        <v>1048</v>
      </c>
      <c r="C4583" s="1" t="s">
        <v>1049</v>
      </c>
      <c r="D4583" s="1" t="s">
        <v>1050</v>
      </c>
      <c r="E4583" s="1" t="s">
        <v>732</v>
      </c>
      <c r="F4583" s="1" t="s">
        <v>74</v>
      </c>
      <c r="G4583" s="1">
        <v>8</v>
      </c>
      <c r="H4583" s="1" t="s">
        <v>341</v>
      </c>
      <c r="I4583" s="1" t="s">
        <v>114</v>
      </c>
      <c r="J4583" s="64">
        <v>554</v>
      </c>
      <c r="K4583" s="76">
        <v>2309024</v>
      </c>
      <c r="L4583" s="29">
        <v>46011</v>
      </c>
      <c r="M4583" s="29" t="s">
        <v>4163</v>
      </c>
      <c r="N4583" s="1" t="s">
        <v>478</v>
      </c>
      <c r="O4583" s="28" t="s">
        <v>634</v>
      </c>
      <c r="P4583" s="1" t="s">
        <v>323</v>
      </c>
      <c r="Q4583" s="76">
        <v>12</v>
      </c>
      <c r="R4583" s="1"/>
      <c r="T4583" s="1" t="s">
        <v>115</v>
      </c>
      <c r="U4583" s="1"/>
      <c r="V4583" s="1"/>
      <c r="AC4583" s="93">
        <v>20</v>
      </c>
      <c r="AD4583" s="69">
        <v>245</v>
      </c>
      <c r="AE4583" s="33"/>
      <c r="AF4583" s="33"/>
      <c r="AG4583" s="33"/>
      <c r="AM4583" s="31"/>
      <c r="AX4583" s="37">
        <f t="shared" si="225"/>
        <v>46018</v>
      </c>
      <c r="AY4583" s="1" t="s">
        <v>1766</v>
      </c>
      <c r="AZ4583" s="183"/>
      <c r="BA4583" s="184"/>
      <c r="BB4583" s="184"/>
      <c r="BC4583" s="184"/>
      <c r="BD4583" s="184"/>
      <c r="BE4583" s="184"/>
      <c r="BF4583" s="184"/>
      <c r="BG4583" s="184"/>
      <c r="BT4583" s="37">
        <f t="shared" si="226"/>
        <v>46039</v>
      </c>
      <c r="BU4583" s="31" t="s">
        <v>1766</v>
      </c>
      <c r="BV4583" s="183"/>
      <c r="BW4583" s="207"/>
      <c r="BX4583" s="184"/>
      <c r="BY4583" s="184"/>
      <c r="BZ4583" s="184"/>
      <c r="CA4583" s="184"/>
      <c r="CB4583" s="184"/>
      <c r="CC4583" s="184"/>
      <c r="CE4583" s="1"/>
      <c r="CF4583" s="1"/>
      <c r="CG4583" s="1"/>
      <c r="CH4583" s="1"/>
      <c r="CI4583" s="1"/>
      <c r="CJ4583" s="1"/>
      <c r="CK4583" s="1"/>
      <c r="CL4583" s="1"/>
      <c r="CM4583" s="1"/>
      <c r="CN4583" s="1"/>
      <c r="CO4583" s="1"/>
    </row>
    <row r="4584" spans="1:93" ht="30" customHeight="1" x14ac:dyDescent="0.2">
      <c r="A4584" s="1">
        <v>4578</v>
      </c>
      <c r="B4584" s="1" t="s">
        <v>1048</v>
      </c>
      <c r="C4584" s="1" t="s">
        <v>1049</v>
      </c>
      <c r="D4584" s="1" t="s">
        <v>1050</v>
      </c>
      <c r="E4584" s="1" t="s">
        <v>732</v>
      </c>
      <c r="F4584" s="1" t="s">
        <v>74</v>
      </c>
      <c r="G4584" s="1">
        <v>8</v>
      </c>
      <c r="H4584" s="1" t="s">
        <v>341</v>
      </c>
      <c r="I4584" s="1" t="s">
        <v>114</v>
      </c>
      <c r="J4584" s="64">
        <v>273</v>
      </c>
      <c r="K4584" s="76">
        <v>2308297</v>
      </c>
      <c r="L4584" s="29">
        <v>46011</v>
      </c>
      <c r="M4584" s="29" t="s">
        <v>4163</v>
      </c>
      <c r="N4584" s="1" t="s">
        <v>478</v>
      </c>
      <c r="O4584" s="28" t="s">
        <v>634</v>
      </c>
      <c r="P4584" s="1" t="s">
        <v>323</v>
      </c>
      <c r="Q4584" s="76">
        <v>4</v>
      </c>
      <c r="R4584" s="1"/>
      <c r="T4584" s="1" t="s">
        <v>115</v>
      </c>
      <c r="U4584" s="1"/>
      <c r="V4584" s="1"/>
      <c r="AC4584" s="93">
        <v>16.5</v>
      </c>
      <c r="AD4584" s="69">
        <v>230</v>
      </c>
      <c r="AE4584" s="33"/>
      <c r="AF4584" s="33"/>
      <c r="AG4584" s="33"/>
      <c r="AM4584" s="31"/>
      <c r="AX4584" s="37">
        <f t="shared" si="225"/>
        <v>46018</v>
      </c>
      <c r="AY4584" s="1" t="s">
        <v>1766</v>
      </c>
      <c r="AZ4584" s="183"/>
      <c r="BA4584" s="181"/>
      <c r="BB4584" s="181"/>
      <c r="BC4584" s="181"/>
      <c r="BD4584" s="181"/>
      <c r="BE4584" s="181"/>
      <c r="BF4584" s="181"/>
      <c r="BG4584" s="181"/>
      <c r="BT4584" s="37">
        <f t="shared" si="226"/>
        <v>46039</v>
      </c>
      <c r="BU4584" s="31" t="s">
        <v>1766</v>
      </c>
      <c r="BV4584" s="183"/>
      <c r="BW4584" s="192"/>
      <c r="BX4584" s="181"/>
      <c r="BY4584" s="181"/>
      <c r="BZ4584" s="181"/>
      <c r="CA4584" s="181"/>
      <c r="CB4584" s="181"/>
      <c r="CC4584" s="181"/>
      <c r="CE4584" s="1"/>
      <c r="CF4584" s="1"/>
      <c r="CG4584" s="1"/>
      <c r="CH4584" s="1"/>
      <c r="CI4584" s="1"/>
      <c r="CJ4584" s="1"/>
      <c r="CK4584" s="1"/>
      <c r="CL4584" s="1"/>
      <c r="CM4584" s="1"/>
      <c r="CN4584" s="1"/>
      <c r="CO4584" s="1"/>
    </row>
    <row r="4585" spans="1:93" ht="30" customHeight="1" x14ac:dyDescent="0.2">
      <c r="A4585" s="1">
        <v>4579</v>
      </c>
      <c r="B4585" s="1" t="s">
        <v>1052</v>
      </c>
      <c r="C4585" s="1" t="s">
        <v>1051</v>
      </c>
      <c r="D4585" s="28" t="s">
        <v>1053</v>
      </c>
      <c r="E4585" s="1" t="s">
        <v>641</v>
      </c>
      <c r="F4585" s="1" t="s">
        <v>74</v>
      </c>
      <c r="G4585" s="1">
        <v>6</v>
      </c>
      <c r="H4585" s="1" t="s">
        <v>341</v>
      </c>
      <c r="I4585" s="1" t="s">
        <v>114</v>
      </c>
      <c r="J4585" s="64">
        <v>557</v>
      </c>
      <c r="K4585" s="76">
        <v>2309073</v>
      </c>
      <c r="L4585" s="29">
        <v>46012</v>
      </c>
      <c r="M4585" s="29" t="s">
        <v>4163</v>
      </c>
      <c r="N4585" s="1" t="s">
        <v>478</v>
      </c>
      <c r="O4585" s="28" t="s">
        <v>634</v>
      </c>
      <c r="P4585" s="1" t="s">
        <v>323</v>
      </c>
      <c r="Q4585" s="76">
        <v>12</v>
      </c>
      <c r="R4585" s="1"/>
      <c r="S4585" s="1">
        <v>6</v>
      </c>
      <c r="T4585" s="1" t="s">
        <v>115</v>
      </c>
      <c r="U4585" s="1"/>
      <c r="V4585" s="1"/>
      <c r="AC4585" s="93">
        <v>18.5</v>
      </c>
      <c r="AD4585" s="69">
        <v>240</v>
      </c>
      <c r="AE4585" s="33"/>
      <c r="AF4585" s="33"/>
      <c r="AG4585" s="33"/>
      <c r="AM4585" s="31"/>
      <c r="AX4585" s="37">
        <f t="shared" si="225"/>
        <v>46019</v>
      </c>
      <c r="AY4585" s="1" t="s">
        <v>1715</v>
      </c>
      <c r="AZ4585" s="183" t="s">
        <v>1716</v>
      </c>
      <c r="BA4585" s="180">
        <v>49.2</v>
      </c>
      <c r="BB4585" s="180">
        <v>47.8</v>
      </c>
      <c r="BC4585" s="180">
        <v>49.4</v>
      </c>
      <c r="BD4585" s="180"/>
      <c r="BE4585" s="180"/>
      <c r="BF4585" s="180"/>
      <c r="BG4585" s="180">
        <f>AVERAGE(BA4585:BF4586)</f>
        <v>48.800000000000004</v>
      </c>
      <c r="BT4585" s="37">
        <f t="shared" si="226"/>
        <v>46040</v>
      </c>
      <c r="BU4585" s="31" t="s">
        <v>1715</v>
      </c>
      <c r="BV4585" s="183" t="s">
        <v>1717</v>
      </c>
      <c r="BW4585" s="191">
        <v>60.5</v>
      </c>
      <c r="BX4585" s="180">
        <v>58.6</v>
      </c>
      <c r="BY4585" s="180">
        <v>60.1</v>
      </c>
      <c r="BZ4585" s="180"/>
      <c r="CA4585" s="180"/>
      <c r="CB4585" s="180"/>
      <c r="CC4585" s="180">
        <f>AVERAGE(BW4585:CB4586)</f>
        <v>59.733333333333327</v>
      </c>
      <c r="CE4585" s="1"/>
      <c r="CF4585" s="1"/>
      <c r="CG4585" s="1"/>
      <c r="CH4585" s="1"/>
      <c r="CI4585" s="1"/>
      <c r="CJ4585" s="1"/>
      <c r="CK4585" s="1"/>
      <c r="CL4585" s="1"/>
      <c r="CM4585" s="1"/>
      <c r="CN4585" s="1"/>
      <c r="CO4585" s="1"/>
    </row>
    <row r="4586" spans="1:93" ht="30" customHeight="1" x14ac:dyDescent="0.2">
      <c r="A4586" s="1">
        <v>4580</v>
      </c>
      <c r="B4586" s="1" t="s">
        <v>1052</v>
      </c>
      <c r="C4586" s="1" t="s">
        <v>1051</v>
      </c>
      <c r="D4586" s="28" t="s">
        <v>1053</v>
      </c>
      <c r="E4586" s="1" t="s">
        <v>641</v>
      </c>
      <c r="F4586" s="1" t="s">
        <v>74</v>
      </c>
      <c r="G4586" s="1">
        <v>6</v>
      </c>
      <c r="H4586" s="1" t="s">
        <v>341</v>
      </c>
      <c r="I4586" s="1" t="s">
        <v>114</v>
      </c>
      <c r="J4586" s="64">
        <v>403</v>
      </c>
      <c r="K4586" s="76">
        <v>2309074</v>
      </c>
      <c r="L4586" s="29">
        <v>46012</v>
      </c>
      <c r="M4586" s="29" t="s">
        <v>4163</v>
      </c>
      <c r="N4586" s="1" t="s">
        <v>478</v>
      </c>
      <c r="O4586" s="28" t="s">
        <v>634</v>
      </c>
      <c r="P4586" s="1" t="s">
        <v>323</v>
      </c>
      <c r="Q4586" s="76">
        <v>9</v>
      </c>
      <c r="R4586" s="1"/>
      <c r="T4586" s="1" t="s">
        <v>115</v>
      </c>
      <c r="U4586" s="1"/>
      <c r="V4586" s="1"/>
      <c r="AC4586" s="93">
        <v>19</v>
      </c>
      <c r="AD4586" s="69">
        <v>225</v>
      </c>
      <c r="AE4586" s="33"/>
      <c r="AF4586" s="33"/>
      <c r="AG4586" s="33"/>
      <c r="AM4586" s="31"/>
      <c r="AX4586" s="37">
        <f t="shared" si="225"/>
        <v>46019</v>
      </c>
      <c r="AY4586" s="1" t="s">
        <v>1715</v>
      </c>
      <c r="AZ4586" s="183"/>
      <c r="BA4586" s="181"/>
      <c r="BB4586" s="181"/>
      <c r="BC4586" s="181"/>
      <c r="BD4586" s="181"/>
      <c r="BE4586" s="181"/>
      <c r="BF4586" s="181"/>
      <c r="BG4586" s="181"/>
      <c r="BT4586" s="37">
        <f t="shared" si="226"/>
        <v>46040</v>
      </c>
      <c r="BU4586" s="31" t="s">
        <v>1715</v>
      </c>
      <c r="BV4586" s="183"/>
      <c r="BW4586" s="192"/>
      <c r="BX4586" s="181"/>
      <c r="BY4586" s="181"/>
      <c r="BZ4586" s="181"/>
      <c r="CA4586" s="181"/>
      <c r="CB4586" s="181"/>
      <c r="CC4586" s="181"/>
      <c r="CE4586" s="1"/>
      <c r="CF4586" s="1"/>
      <c r="CG4586" s="1"/>
      <c r="CH4586" s="1"/>
      <c r="CI4586" s="1"/>
      <c r="CJ4586" s="1"/>
      <c r="CK4586" s="1"/>
      <c r="CL4586" s="1"/>
      <c r="CM4586" s="1"/>
      <c r="CN4586" s="1"/>
      <c r="CO4586" s="1"/>
    </row>
    <row r="4587" spans="1:93" ht="30" customHeight="1" x14ac:dyDescent="0.2">
      <c r="A4587" s="1">
        <v>4581</v>
      </c>
      <c r="B4587" s="1" t="s">
        <v>1054</v>
      </c>
      <c r="C4587" s="1" t="s">
        <v>1055</v>
      </c>
      <c r="D4587" s="1" t="s">
        <v>1056</v>
      </c>
      <c r="E4587" s="1" t="s">
        <v>136</v>
      </c>
      <c r="F4587" s="1" t="s">
        <v>74</v>
      </c>
      <c r="G4587" s="1">
        <v>2</v>
      </c>
      <c r="H4587" s="1" t="s">
        <v>341</v>
      </c>
      <c r="I4587" s="1" t="s">
        <v>114</v>
      </c>
      <c r="J4587" s="64">
        <v>393</v>
      </c>
      <c r="K4587" s="76">
        <v>2308340</v>
      </c>
      <c r="L4587" s="29">
        <v>46012</v>
      </c>
      <c r="M4587" s="29" t="s">
        <v>4163</v>
      </c>
      <c r="N4587" s="1" t="s">
        <v>478</v>
      </c>
      <c r="O4587" s="28" t="s">
        <v>634</v>
      </c>
      <c r="P4587" s="1" t="s">
        <v>323</v>
      </c>
      <c r="Q4587" s="76">
        <v>10</v>
      </c>
      <c r="R4587" s="1"/>
      <c r="S4587" s="1">
        <v>6</v>
      </c>
      <c r="T4587" s="1" t="s">
        <v>115</v>
      </c>
      <c r="U4587" s="1"/>
      <c r="V4587" s="1"/>
      <c r="AC4587" s="93">
        <v>20.8</v>
      </c>
      <c r="AD4587" s="69">
        <v>240</v>
      </c>
      <c r="AE4587" s="33"/>
      <c r="AF4587" s="33"/>
      <c r="AG4587" s="33"/>
      <c r="AM4587" s="31"/>
      <c r="AX4587" s="37">
        <f t="shared" si="225"/>
        <v>46019</v>
      </c>
      <c r="AY4587" s="28" t="s">
        <v>1102</v>
      </c>
      <c r="AZ4587" s="183" t="s">
        <v>1743</v>
      </c>
      <c r="BA4587" s="180">
        <v>49.4</v>
      </c>
      <c r="BB4587" s="180">
        <v>47.7</v>
      </c>
      <c r="BC4587" s="180">
        <v>48.9</v>
      </c>
      <c r="BD4587" s="180">
        <v>50.3</v>
      </c>
      <c r="BE4587" s="180">
        <v>46.9</v>
      </c>
      <c r="BF4587" s="180">
        <v>48.1</v>
      </c>
      <c r="BG4587" s="177">
        <f>AVERAGE(BA4587:BF4666)</f>
        <v>48.488888888888894</v>
      </c>
      <c r="BT4587" s="37">
        <f t="shared" si="226"/>
        <v>46040</v>
      </c>
      <c r="BU4587" s="131" t="s">
        <v>1102</v>
      </c>
      <c r="BV4587" s="183" t="s">
        <v>1744</v>
      </c>
      <c r="BW4587" s="191">
        <v>61.1</v>
      </c>
      <c r="BX4587" s="180">
        <v>59.4</v>
      </c>
      <c r="BY4587" s="180">
        <v>61.6</v>
      </c>
      <c r="BZ4587" s="180">
        <v>60.8</v>
      </c>
      <c r="CA4587" s="180">
        <v>59.4</v>
      </c>
      <c r="CB4587" s="180">
        <v>60</v>
      </c>
      <c r="CC4587" s="177">
        <f>AVERAGE(BW4587:CB4666)</f>
        <v>61</v>
      </c>
      <c r="CE4587" s="1"/>
      <c r="CF4587" s="1"/>
      <c r="CG4587" s="1"/>
      <c r="CH4587" s="1"/>
      <c r="CI4587" s="1"/>
      <c r="CJ4587" s="1"/>
      <c r="CK4587" s="1"/>
      <c r="CL4587" s="1"/>
      <c r="CM4587" s="1"/>
      <c r="CN4587" s="1"/>
      <c r="CO4587" s="1"/>
    </row>
    <row r="4588" spans="1:93" ht="30" customHeight="1" x14ac:dyDescent="0.2">
      <c r="A4588" s="1">
        <v>4582</v>
      </c>
      <c r="B4588" s="1" t="s">
        <v>1054</v>
      </c>
      <c r="C4588" s="1" t="s">
        <v>1055</v>
      </c>
      <c r="D4588" s="1" t="s">
        <v>1056</v>
      </c>
      <c r="E4588" s="1" t="s">
        <v>136</v>
      </c>
      <c r="F4588" s="1" t="s">
        <v>74</v>
      </c>
      <c r="G4588" s="1">
        <v>2</v>
      </c>
      <c r="H4588" s="1" t="s">
        <v>341</v>
      </c>
      <c r="I4588" s="1" t="s">
        <v>114</v>
      </c>
      <c r="J4588" s="64">
        <v>558</v>
      </c>
      <c r="K4588" s="76">
        <v>2308341</v>
      </c>
      <c r="L4588" s="29">
        <v>46012</v>
      </c>
      <c r="M4588" s="29" t="s">
        <v>4163</v>
      </c>
      <c r="N4588" s="1" t="s">
        <v>478</v>
      </c>
      <c r="O4588" s="28" t="s">
        <v>634</v>
      </c>
      <c r="P4588" s="1" t="s">
        <v>323</v>
      </c>
      <c r="Q4588" s="76">
        <v>12</v>
      </c>
      <c r="R4588" s="1"/>
      <c r="T4588" s="1" t="s">
        <v>115</v>
      </c>
      <c r="U4588" s="1"/>
      <c r="V4588" s="1"/>
      <c r="AC4588" s="93">
        <v>19</v>
      </c>
      <c r="AD4588" s="69">
        <v>235</v>
      </c>
      <c r="AE4588" s="33"/>
      <c r="AF4588" s="33"/>
      <c r="AG4588" s="33"/>
      <c r="AM4588" s="31"/>
      <c r="AX4588" s="37">
        <f t="shared" si="225"/>
        <v>46019</v>
      </c>
      <c r="AY4588" s="28" t="s">
        <v>1102</v>
      </c>
      <c r="AZ4588" s="183"/>
      <c r="BA4588" s="184"/>
      <c r="BB4588" s="184"/>
      <c r="BC4588" s="184"/>
      <c r="BD4588" s="184"/>
      <c r="BE4588" s="184"/>
      <c r="BF4588" s="184"/>
      <c r="BG4588" s="178"/>
      <c r="BT4588" s="37">
        <f t="shared" si="226"/>
        <v>46040</v>
      </c>
      <c r="BU4588" s="131" t="s">
        <v>1102</v>
      </c>
      <c r="BV4588" s="183"/>
      <c r="BW4588" s="207"/>
      <c r="BX4588" s="184"/>
      <c r="BY4588" s="184"/>
      <c r="BZ4588" s="184"/>
      <c r="CA4588" s="184"/>
      <c r="CB4588" s="184"/>
      <c r="CC4588" s="178"/>
      <c r="CE4588" s="1"/>
      <c r="CF4588" s="1"/>
      <c r="CG4588" s="1"/>
      <c r="CH4588" s="1"/>
      <c r="CI4588" s="1"/>
      <c r="CJ4588" s="1"/>
      <c r="CK4588" s="1"/>
      <c r="CL4588" s="1"/>
      <c r="CM4588" s="1"/>
      <c r="CN4588" s="1"/>
      <c r="CO4588" s="1"/>
    </row>
    <row r="4589" spans="1:93" ht="30" customHeight="1" x14ac:dyDescent="0.2">
      <c r="A4589" s="1">
        <v>4583</v>
      </c>
      <c r="B4589" s="1" t="s">
        <v>1057</v>
      </c>
      <c r="C4589" s="1" t="s">
        <v>1060</v>
      </c>
      <c r="D4589" s="1" t="s">
        <v>1058</v>
      </c>
      <c r="E4589" s="1" t="s">
        <v>136</v>
      </c>
      <c r="F4589" s="1" t="s">
        <v>74</v>
      </c>
      <c r="G4589" s="1">
        <v>2</v>
      </c>
      <c r="H4589" s="1" t="s">
        <v>1059</v>
      </c>
      <c r="I4589" s="1" t="s">
        <v>114</v>
      </c>
      <c r="J4589" s="64">
        <v>433</v>
      </c>
      <c r="K4589" s="76">
        <v>2309025</v>
      </c>
      <c r="L4589" s="29">
        <v>46011</v>
      </c>
      <c r="M4589" s="29" t="s">
        <v>4163</v>
      </c>
      <c r="N4589" s="1" t="s">
        <v>478</v>
      </c>
      <c r="O4589" s="28" t="s">
        <v>634</v>
      </c>
      <c r="P4589" s="1" t="s">
        <v>322</v>
      </c>
      <c r="Q4589" s="76">
        <v>9</v>
      </c>
      <c r="R4589" s="1"/>
      <c r="S4589" s="1">
        <v>6</v>
      </c>
      <c r="T4589" s="1" t="s">
        <v>115</v>
      </c>
      <c r="U4589" s="1"/>
      <c r="V4589" s="1"/>
      <c r="AC4589" s="93">
        <v>17.5</v>
      </c>
      <c r="AD4589" s="69">
        <v>250</v>
      </c>
      <c r="AE4589" s="33"/>
      <c r="AF4589" s="33"/>
      <c r="AG4589" s="33"/>
      <c r="AM4589" s="164">
        <f t="shared" ref="AM4589:AM4652" si="227">L4589+3</f>
        <v>46014</v>
      </c>
      <c r="AX4589" s="37">
        <f t="shared" si="225"/>
        <v>46018</v>
      </c>
      <c r="AY4589" s="28" t="s">
        <v>1102</v>
      </c>
      <c r="AZ4589" s="183"/>
      <c r="BA4589" s="184"/>
      <c r="BB4589" s="184"/>
      <c r="BC4589" s="184"/>
      <c r="BD4589" s="184"/>
      <c r="BE4589" s="184"/>
      <c r="BF4589" s="184"/>
      <c r="BG4589" s="178"/>
      <c r="BT4589" s="37">
        <f t="shared" si="226"/>
        <v>46039</v>
      </c>
      <c r="BU4589" s="131" t="s">
        <v>1102</v>
      </c>
      <c r="BV4589" s="183"/>
      <c r="BW4589" s="207"/>
      <c r="BX4589" s="184"/>
      <c r="BY4589" s="184"/>
      <c r="BZ4589" s="184"/>
      <c r="CA4589" s="184"/>
      <c r="CB4589" s="184"/>
      <c r="CC4589" s="178"/>
      <c r="CE4589" s="1"/>
      <c r="CF4589" s="1"/>
      <c r="CG4589" s="1"/>
      <c r="CH4589" s="1"/>
      <c r="CI4589" s="1"/>
      <c r="CJ4589" s="1"/>
      <c r="CK4589" s="1"/>
      <c r="CL4589" s="1"/>
      <c r="CM4589" s="1"/>
      <c r="CN4589" s="1"/>
      <c r="CO4589" s="1"/>
    </row>
    <row r="4590" spans="1:93" ht="30" customHeight="1" x14ac:dyDescent="0.2">
      <c r="A4590" s="1">
        <v>4584</v>
      </c>
      <c r="B4590" s="1" t="s">
        <v>1057</v>
      </c>
      <c r="C4590" s="1" t="s">
        <v>1060</v>
      </c>
      <c r="D4590" s="1" t="s">
        <v>1058</v>
      </c>
      <c r="E4590" s="1" t="s">
        <v>136</v>
      </c>
      <c r="F4590" s="1" t="s">
        <v>74</v>
      </c>
      <c r="G4590" s="1">
        <v>2</v>
      </c>
      <c r="H4590" s="1" t="s">
        <v>1059</v>
      </c>
      <c r="I4590" s="1" t="s">
        <v>114</v>
      </c>
      <c r="J4590" s="64">
        <v>437</v>
      </c>
      <c r="K4590" s="76">
        <v>2308298</v>
      </c>
      <c r="L4590" s="29">
        <v>46011</v>
      </c>
      <c r="M4590" s="29" t="s">
        <v>4163</v>
      </c>
      <c r="N4590" s="1" t="s">
        <v>478</v>
      </c>
      <c r="O4590" s="28" t="s">
        <v>634</v>
      </c>
      <c r="P4590" s="1" t="s">
        <v>322</v>
      </c>
      <c r="Q4590" s="76">
        <v>9</v>
      </c>
      <c r="R4590" s="1"/>
      <c r="T4590" s="1" t="s">
        <v>115</v>
      </c>
      <c r="U4590" s="1"/>
      <c r="V4590" s="1"/>
      <c r="AC4590" s="93">
        <v>17</v>
      </c>
      <c r="AD4590" s="69">
        <v>240</v>
      </c>
      <c r="AE4590" s="33"/>
      <c r="AF4590" s="33"/>
      <c r="AG4590" s="33"/>
      <c r="AM4590" s="164">
        <f t="shared" si="227"/>
        <v>46014</v>
      </c>
      <c r="AX4590" s="37">
        <f t="shared" si="225"/>
        <v>46018</v>
      </c>
      <c r="AY4590" s="28" t="s">
        <v>1102</v>
      </c>
      <c r="AZ4590" s="183"/>
      <c r="BA4590" s="184"/>
      <c r="BB4590" s="184"/>
      <c r="BC4590" s="184"/>
      <c r="BD4590" s="184"/>
      <c r="BE4590" s="184"/>
      <c r="BF4590" s="184"/>
      <c r="BG4590" s="178"/>
      <c r="BT4590" s="37">
        <f t="shared" si="226"/>
        <v>46039</v>
      </c>
      <c r="BU4590" s="131" t="s">
        <v>1102</v>
      </c>
      <c r="BV4590" s="183"/>
      <c r="BW4590" s="207"/>
      <c r="BX4590" s="184"/>
      <c r="BY4590" s="184"/>
      <c r="BZ4590" s="184"/>
      <c r="CA4590" s="184"/>
      <c r="CB4590" s="184"/>
      <c r="CC4590" s="178"/>
      <c r="CE4590" s="1"/>
      <c r="CF4590" s="1"/>
      <c r="CG4590" s="1"/>
      <c r="CH4590" s="1"/>
      <c r="CI4590" s="1"/>
      <c r="CJ4590" s="1"/>
      <c r="CK4590" s="1"/>
      <c r="CL4590" s="1"/>
      <c r="CM4590" s="1"/>
      <c r="CN4590" s="1"/>
      <c r="CO4590" s="1"/>
    </row>
    <row r="4591" spans="1:93" ht="30" customHeight="1" x14ac:dyDescent="0.2">
      <c r="A4591" s="1">
        <v>4585</v>
      </c>
      <c r="B4591" s="1" t="s">
        <v>1057</v>
      </c>
      <c r="C4591" s="1" t="s">
        <v>1060</v>
      </c>
      <c r="D4591" s="1" t="s">
        <v>1058</v>
      </c>
      <c r="E4591" s="1" t="s">
        <v>136</v>
      </c>
      <c r="F4591" s="1" t="s">
        <v>74</v>
      </c>
      <c r="G4591" s="1">
        <v>2</v>
      </c>
      <c r="H4591" s="1" t="s">
        <v>1059</v>
      </c>
      <c r="I4591" s="1" t="s">
        <v>114</v>
      </c>
      <c r="J4591" s="64">
        <v>302</v>
      </c>
      <c r="K4591" s="76">
        <v>2309026</v>
      </c>
      <c r="L4591" s="29">
        <v>46011</v>
      </c>
      <c r="M4591" s="29" t="s">
        <v>4163</v>
      </c>
      <c r="N4591" s="1" t="s">
        <v>478</v>
      </c>
      <c r="O4591" s="28" t="s">
        <v>634</v>
      </c>
      <c r="P4591" s="1" t="s">
        <v>322</v>
      </c>
      <c r="Q4591" s="76">
        <v>8</v>
      </c>
      <c r="R4591" s="1"/>
      <c r="T4591" s="1" t="s">
        <v>115</v>
      </c>
      <c r="U4591" s="1"/>
      <c r="V4591" s="1"/>
      <c r="AC4591" s="93">
        <v>18.5</v>
      </c>
      <c r="AD4591" s="69">
        <v>230</v>
      </c>
      <c r="AE4591" s="33"/>
      <c r="AF4591" s="33"/>
      <c r="AG4591" s="33"/>
      <c r="AM4591" s="164">
        <f t="shared" si="227"/>
        <v>46014</v>
      </c>
      <c r="AX4591" s="37">
        <f t="shared" si="225"/>
        <v>46018</v>
      </c>
      <c r="AY4591" s="28" t="s">
        <v>1102</v>
      </c>
      <c r="AZ4591" s="183"/>
      <c r="BA4591" s="184"/>
      <c r="BB4591" s="184"/>
      <c r="BC4591" s="184"/>
      <c r="BD4591" s="184"/>
      <c r="BE4591" s="184"/>
      <c r="BF4591" s="184"/>
      <c r="BG4591" s="178"/>
      <c r="BT4591" s="37">
        <f t="shared" si="226"/>
        <v>46039</v>
      </c>
      <c r="BU4591" s="131" t="s">
        <v>1102</v>
      </c>
      <c r="BV4591" s="183"/>
      <c r="BW4591" s="207"/>
      <c r="BX4591" s="184"/>
      <c r="BY4591" s="184"/>
      <c r="BZ4591" s="184"/>
      <c r="CA4591" s="184"/>
      <c r="CB4591" s="184"/>
      <c r="CC4591" s="178"/>
      <c r="CE4591" s="1"/>
      <c r="CF4591" s="1"/>
      <c r="CG4591" s="1"/>
      <c r="CH4591" s="1"/>
      <c r="CI4591" s="1"/>
      <c r="CJ4591" s="1"/>
      <c r="CK4591" s="1"/>
      <c r="CL4591" s="1"/>
      <c r="CM4591" s="1"/>
      <c r="CN4591" s="1"/>
      <c r="CO4591" s="1"/>
    </row>
    <row r="4592" spans="1:93" ht="30" customHeight="1" x14ac:dyDescent="0.2">
      <c r="A4592" s="1">
        <v>4586</v>
      </c>
      <c r="B4592" s="1" t="s">
        <v>1057</v>
      </c>
      <c r="C4592" s="1" t="s">
        <v>1060</v>
      </c>
      <c r="D4592" s="1" t="s">
        <v>1058</v>
      </c>
      <c r="E4592" s="1" t="s">
        <v>136</v>
      </c>
      <c r="F4592" s="1" t="s">
        <v>74</v>
      </c>
      <c r="G4592" s="1">
        <v>2</v>
      </c>
      <c r="H4592" s="1" t="s">
        <v>1059</v>
      </c>
      <c r="I4592" s="1" t="s">
        <v>114</v>
      </c>
      <c r="J4592" s="64">
        <v>303</v>
      </c>
      <c r="K4592" s="76">
        <v>2308299</v>
      </c>
      <c r="L4592" s="29">
        <v>46011</v>
      </c>
      <c r="M4592" s="29" t="s">
        <v>4163</v>
      </c>
      <c r="N4592" s="1" t="s">
        <v>478</v>
      </c>
      <c r="O4592" s="28" t="s">
        <v>634</v>
      </c>
      <c r="P4592" s="1" t="s">
        <v>322</v>
      </c>
      <c r="Q4592" s="76">
        <v>8</v>
      </c>
      <c r="R4592" s="1"/>
      <c r="T4592" s="1" t="s">
        <v>115</v>
      </c>
      <c r="U4592" s="1"/>
      <c r="V4592" s="1"/>
      <c r="AC4592" s="93">
        <v>16.5</v>
      </c>
      <c r="AD4592" s="69">
        <v>210</v>
      </c>
      <c r="AE4592" s="33"/>
      <c r="AF4592" s="33"/>
      <c r="AG4592" s="33"/>
      <c r="AM4592" s="164">
        <f t="shared" si="227"/>
        <v>46014</v>
      </c>
      <c r="AX4592" s="37">
        <f t="shared" si="225"/>
        <v>46018</v>
      </c>
      <c r="AY4592" s="28" t="s">
        <v>1102</v>
      </c>
      <c r="AZ4592" s="183"/>
      <c r="BA4592" s="184"/>
      <c r="BB4592" s="184"/>
      <c r="BC4592" s="184"/>
      <c r="BD4592" s="184"/>
      <c r="BE4592" s="184"/>
      <c r="BF4592" s="184"/>
      <c r="BG4592" s="178"/>
      <c r="BT4592" s="37">
        <f t="shared" si="226"/>
        <v>46039</v>
      </c>
      <c r="BU4592" s="131" t="s">
        <v>1102</v>
      </c>
      <c r="BV4592" s="183"/>
      <c r="BW4592" s="207"/>
      <c r="BX4592" s="184"/>
      <c r="BY4592" s="184"/>
      <c r="BZ4592" s="184"/>
      <c r="CA4592" s="184"/>
      <c r="CB4592" s="184"/>
      <c r="CC4592" s="178"/>
      <c r="CE4592" s="1"/>
      <c r="CF4592" s="1"/>
      <c r="CG4592" s="1"/>
      <c r="CH4592" s="1"/>
      <c r="CI4592" s="1"/>
      <c r="CJ4592" s="1"/>
      <c r="CK4592" s="1"/>
      <c r="CL4592" s="1"/>
      <c r="CM4592" s="1"/>
      <c r="CN4592" s="1"/>
      <c r="CO4592" s="1"/>
    </row>
    <row r="4593" spans="1:93" ht="30" customHeight="1" x14ac:dyDescent="0.2">
      <c r="A4593" s="1">
        <v>4587</v>
      </c>
      <c r="B4593" s="1" t="s">
        <v>1057</v>
      </c>
      <c r="C4593" s="1" t="s">
        <v>1060</v>
      </c>
      <c r="D4593" s="1" t="s">
        <v>1058</v>
      </c>
      <c r="E4593" s="1" t="s">
        <v>136</v>
      </c>
      <c r="F4593" s="1" t="s">
        <v>74</v>
      </c>
      <c r="G4593" s="1">
        <v>2</v>
      </c>
      <c r="H4593" s="1" t="s">
        <v>1059</v>
      </c>
      <c r="I4593" s="1" t="s">
        <v>114</v>
      </c>
      <c r="J4593" s="64">
        <v>553</v>
      </c>
      <c r="K4593" s="76">
        <v>2309027</v>
      </c>
      <c r="L4593" s="29">
        <v>46011</v>
      </c>
      <c r="M4593" s="29" t="s">
        <v>4163</v>
      </c>
      <c r="N4593" s="1" t="s">
        <v>478</v>
      </c>
      <c r="O4593" s="28" t="s">
        <v>634</v>
      </c>
      <c r="P4593" s="1" t="s">
        <v>322</v>
      </c>
      <c r="Q4593" s="76">
        <v>12</v>
      </c>
      <c r="R4593" s="1"/>
      <c r="T4593" s="1" t="s">
        <v>115</v>
      </c>
      <c r="U4593" s="1"/>
      <c r="V4593" s="1"/>
      <c r="AC4593" s="93">
        <v>17.5</v>
      </c>
      <c r="AD4593" s="69">
        <v>235</v>
      </c>
      <c r="AE4593" s="33"/>
      <c r="AF4593" s="33"/>
      <c r="AG4593" s="33"/>
      <c r="AM4593" s="164">
        <f t="shared" si="227"/>
        <v>46014</v>
      </c>
      <c r="AX4593" s="37">
        <f t="shared" si="225"/>
        <v>46018</v>
      </c>
      <c r="AY4593" s="28" t="s">
        <v>1102</v>
      </c>
      <c r="AZ4593" s="183"/>
      <c r="BA4593" s="184"/>
      <c r="BB4593" s="184"/>
      <c r="BC4593" s="184"/>
      <c r="BD4593" s="184"/>
      <c r="BE4593" s="184"/>
      <c r="BF4593" s="184"/>
      <c r="BG4593" s="178"/>
      <c r="BT4593" s="37">
        <f t="shared" si="226"/>
        <v>46039</v>
      </c>
      <c r="BU4593" s="131" t="s">
        <v>1102</v>
      </c>
      <c r="BV4593" s="183"/>
      <c r="BW4593" s="207"/>
      <c r="BX4593" s="184"/>
      <c r="BY4593" s="184"/>
      <c r="BZ4593" s="184"/>
      <c r="CA4593" s="184"/>
      <c r="CB4593" s="184"/>
      <c r="CC4593" s="178"/>
      <c r="CE4593" s="1"/>
      <c r="CF4593" s="1"/>
      <c r="CG4593" s="1"/>
      <c r="CH4593" s="1"/>
      <c r="CI4593" s="1"/>
      <c r="CJ4593" s="1"/>
      <c r="CK4593" s="1"/>
      <c r="CL4593" s="1"/>
      <c r="CM4593" s="1"/>
      <c r="CN4593" s="1"/>
      <c r="CO4593" s="1"/>
    </row>
    <row r="4594" spans="1:93" ht="30" customHeight="1" x14ac:dyDescent="0.2">
      <c r="A4594" s="1">
        <v>4588</v>
      </c>
      <c r="B4594" s="1" t="s">
        <v>1057</v>
      </c>
      <c r="C4594" s="1" t="s">
        <v>1060</v>
      </c>
      <c r="D4594" s="1" t="s">
        <v>1058</v>
      </c>
      <c r="E4594" s="1" t="s">
        <v>136</v>
      </c>
      <c r="F4594" s="1" t="s">
        <v>74</v>
      </c>
      <c r="G4594" s="1">
        <v>2</v>
      </c>
      <c r="H4594" s="1" t="s">
        <v>1059</v>
      </c>
      <c r="I4594" s="1" t="s">
        <v>114</v>
      </c>
      <c r="J4594" s="64">
        <v>403</v>
      </c>
      <c r="K4594" s="76">
        <v>2309028</v>
      </c>
      <c r="L4594" s="29">
        <v>46011</v>
      </c>
      <c r="M4594" s="29" t="s">
        <v>4163</v>
      </c>
      <c r="N4594" s="1" t="s">
        <v>478</v>
      </c>
      <c r="O4594" s="28" t="s">
        <v>634</v>
      </c>
      <c r="P4594" s="1" t="s">
        <v>322</v>
      </c>
      <c r="Q4594" s="76">
        <v>9</v>
      </c>
      <c r="R4594" s="1"/>
      <c r="T4594" s="1" t="s">
        <v>115</v>
      </c>
      <c r="U4594" s="1"/>
      <c r="V4594" s="1"/>
      <c r="AC4594" s="93">
        <v>17</v>
      </c>
      <c r="AD4594" s="69">
        <v>250</v>
      </c>
      <c r="AE4594" s="33"/>
      <c r="AF4594" s="33"/>
      <c r="AG4594" s="33"/>
      <c r="AM4594" s="164">
        <f t="shared" si="227"/>
        <v>46014</v>
      </c>
      <c r="AX4594" s="37">
        <f t="shared" si="225"/>
        <v>46018</v>
      </c>
      <c r="AY4594" s="28" t="s">
        <v>1102</v>
      </c>
      <c r="AZ4594" s="183"/>
      <c r="BA4594" s="184"/>
      <c r="BB4594" s="184"/>
      <c r="BC4594" s="184"/>
      <c r="BD4594" s="184"/>
      <c r="BE4594" s="184"/>
      <c r="BF4594" s="184"/>
      <c r="BG4594" s="178"/>
      <c r="BT4594" s="37">
        <f t="shared" si="226"/>
        <v>46039</v>
      </c>
      <c r="BU4594" s="131" t="s">
        <v>1102</v>
      </c>
      <c r="BV4594" s="183"/>
      <c r="BW4594" s="207"/>
      <c r="BX4594" s="184"/>
      <c r="BY4594" s="184"/>
      <c r="BZ4594" s="184"/>
      <c r="CA4594" s="184"/>
      <c r="CB4594" s="184"/>
      <c r="CC4594" s="178"/>
      <c r="CE4594" s="1"/>
      <c r="CF4594" s="1"/>
      <c r="CG4594" s="1"/>
      <c r="CH4594" s="1"/>
      <c r="CI4594" s="1"/>
      <c r="CJ4594" s="1"/>
      <c r="CK4594" s="1"/>
      <c r="CL4594" s="1"/>
      <c r="CM4594" s="1"/>
      <c r="CN4594" s="1"/>
      <c r="CO4594" s="1"/>
    </row>
    <row r="4595" spans="1:93" ht="30" customHeight="1" x14ac:dyDescent="0.2">
      <c r="A4595" s="1">
        <v>4589</v>
      </c>
      <c r="B4595" s="1" t="s">
        <v>1057</v>
      </c>
      <c r="C4595" s="1" t="s">
        <v>1060</v>
      </c>
      <c r="D4595" s="1" t="s">
        <v>1058</v>
      </c>
      <c r="E4595" s="1" t="s">
        <v>136</v>
      </c>
      <c r="F4595" s="1" t="s">
        <v>74</v>
      </c>
      <c r="G4595" s="1">
        <v>2</v>
      </c>
      <c r="H4595" s="1" t="s">
        <v>1059</v>
      </c>
      <c r="I4595" s="1" t="s">
        <v>114</v>
      </c>
      <c r="J4595" s="64">
        <v>295</v>
      </c>
      <c r="K4595" s="76">
        <v>2308300</v>
      </c>
      <c r="L4595" s="29">
        <v>46011</v>
      </c>
      <c r="M4595" s="29" t="s">
        <v>4163</v>
      </c>
      <c r="N4595" s="1" t="s">
        <v>478</v>
      </c>
      <c r="O4595" s="28" t="s">
        <v>634</v>
      </c>
      <c r="P4595" s="1" t="s">
        <v>322</v>
      </c>
      <c r="Q4595" s="76">
        <v>8</v>
      </c>
      <c r="R4595" s="1"/>
      <c r="T4595" s="1" t="s">
        <v>115</v>
      </c>
      <c r="U4595" s="1"/>
      <c r="V4595" s="1"/>
      <c r="AC4595" s="93">
        <v>19</v>
      </c>
      <c r="AD4595" s="69">
        <v>240</v>
      </c>
      <c r="AE4595" s="33"/>
      <c r="AF4595" s="33"/>
      <c r="AG4595" s="33"/>
      <c r="AM4595" s="164">
        <f t="shared" si="227"/>
        <v>46014</v>
      </c>
      <c r="AX4595" s="37">
        <f t="shared" si="225"/>
        <v>46018</v>
      </c>
      <c r="AY4595" s="28" t="s">
        <v>1102</v>
      </c>
      <c r="AZ4595" s="183"/>
      <c r="BA4595" s="184"/>
      <c r="BB4595" s="184"/>
      <c r="BC4595" s="184"/>
      <c r="BD4595" s="184"/>
      <c r="BE4595" s="184"/>
      <c r="BF4595" s="184"/>
      <c r="BG4595" s="178"/>
      <c r="BT4595" s="37">
        <f t="shared" si="226"/>
        <v>46039</v>
      </c>
      <c r="BU4595" s="131" t="s">
        <v>1102</v>
      </c>
      <c r="BV4595" s="183"/>
      <c r="BW4595" s="207"/>
      <c r="BX4595" s="184"/>
      <c r="BY4595" s="184"/>
      <c r="BZ4595" s="184"/>
      <c r="CA4595" s="184"/>
      <c r="CB4595" s="184"/>
      <c r="CC4595" s="178"/>
      <c r="CE4595" s="1"/>
      <c r="CF4595" s="1"/>
      <c r="CG4595" s="1"/>
      <c r="CH4595" s="1"/>
      <c r="CI4595" s="1"/>
      <c r="CJ4595" s="1"/>
      <c r="CK4595" s="1"/>
      <c r="CL4595" s="1"/>
      <c r="CM4595" s="1"/>
      <c r="CN4595" s="1"/>
      <c r="CO4595" s="1"/>
    </row>
    <row r="4596" spans="1:93" ht="30" customHeight="1" x14ac:dyDescent="0.2">
      <c r="A4596" s="1">
        <v>4590</v>
      </c>
      <c r="B4596" s="1" t="s">
        <v>1057</v>
      </c>
      <c r="C4596" s="1" t="s">
        <v>1060</v>
      </c>
      <c r="D4596" s="1" t="s">
        <v>1058</v>
      </c>
      <c r="E4596" s="1" t="s">
        <v>136</v>
      </c>
      <c r="F4596" s="1" t="s">
        <v>74</v>
      </c>
      <c r="G4596" s="1">
        <v>2</v>
      </c>
      <c r="H4596" s="1" t="s">
        <v>1059</v>
      </c>
      <c r="I4596" s="1" t="s">
        <v>114</v>
      </c>
      <c r="J4596" s="64">
        <v>287</v>
      </c>
      <c r="K4596" s="76">
        <v>2309029</v>
      </c>
      <c r="L4596" s="29">
        <v>46011</v>
      </c>
      <c r="M4596" s="29" t="s">
        <v>4163</v>
      </c>
      <c r="N4596" s="1" t="s">
        <v>478</v>
      </c>
      <c r="O4596" s="28" t="s">
        <v>634</v>
      </c>
      <c r="P4596" s="1" t="s">
        <v>322</v>
      </c>
      <c r="Q4596" s="76">
        <v>8</v>
      </c>
      <c r="R4596" s="1"/>
      <c r="T4596" s="1" t="s">
        <v>115</v>
      </c>
      <c r="U4596" s="1"/>
      <c r="V4596" s="1"/>
      <c r="AC4596" s="93">
        <v>18</v>
      </c>
      <c r="AD4596" s="69">
        <v>240</v>
      </c>
      <c r="AE4596" s="33"/>
      <c r="AF4596" s="33"/>
      <c r="AG4596" s="33"/>
      <c r="AM4596" s="164">
        <f t="shared" si="227"/>
        <v>46014</v>
      </c>
      <c r="AX4596" s="37">
        <f t="shared" si="225"/>
        <v>46018</v>
      </c>
      <c r="AY4596" s="28" t="s">
        <v>1102</v>
      </c>
      <c r="AZ4596" s="183"/>
      <c r="BA4596" s="184"/>
      <c r="BB4596" s="184"/>
      <c r="BC4596" s="184"/>
      <c r="BD4596" s="184"/>
      <c r="BE4596" s="184"/>
      <c r="BF4596" s="184"/>
      <c r="BG4596" s="178"/>
      <c r="BT4596" s="37">
        <f t="shared" si="226"/>
        <v>46039</v>
      </c>
      <c r="BU4596" s="131" t="s">
        <v>1102</v>
      </c>
      <c r="BV4596" s="183"/>
      <c r="BW4596" s="207"/>
      <c r="BX4596" s="184"/>
      <c r="BY4596" s="184"/>
      <c r="BZ4596" s="184"/>
      <c r="CA4596" s="184"/>
      <c r="CB4596" s="184"/>
      <c r="CC4596" s="178"/>
      <c r="CE4596" s="1"/>
      <c r="CF4596" s="1"/>
      <c r="CG4596" s="1"/>
      <c r="CH4596" s="1"/>
      <c r="CI4596" s="1"/>
      <c r="CJ4596" s="1"/>
      <c r="CK4596" s="1"/>
      <c r="CL4596" s="1"/>
      <c r="CM4596" s="1"/>
      <c r="CN4596" s="1"/>
      <c r="CO4596" s="1"/>
    </row>
    <row r="4597" spans="1:93" ht="30" customHeight="1" x14ac:dyDescent="0.2">
      <c r="A4597" s="1">
        <v>4591</v>
      </c>
      <c r="B4597" s="1" t="s">
        <v>1057</v>
      </c>
      <c r="C4597" s="1" t="s">
        <v>1060</v>
      </c>
      <c r="D4597" s="1" t="s">
        <v>1058</v>
      </c>
      <c r="E4597" s="1" t="s">
        <v>136</v>
      </c>
      <c r="F4597" s="1" t="s">
        <v>74</v>
      </c>
      <c r="G4597" s="1">
        <v>2</v>
      </c>
      <c r="H4597" s="1" t="s">
        <v>1059</v>
      </c>
      <c r="I4597" s="1" t="s">
        <v>114</v>
      </c>
      <c r="J4597" s="64">
        <v>558</v>
      </c>
      <c r="K4597" s="76">
        <v>2309030</v>
      </c>
      <c r="L4597" s="29">
        <v>46011</v>
      </c>
      <c r="M4597" s="29" t="s">
        <v>4163</v>
      </c>
      <c r="N4597" s="1" t="s">
        <v>478</v>
      </c>
      <c r="O4597" s="28" t="s">
        <v>634</v>
      </c>
      <c r="P4597" s="1" t="s">
        <v>322</v>
      </c>
      <c r="Q4597" s="76">
        <v>12</v>
      </c>
      <c r="R4597" s="1"/>
      <c r="T4597" s="1" t="s">
        <v>115</v>
      </c>
      <c r="U4597" s="1"/>
      <c r="V4597" s="1"/>
      <c r="AC4597" s="93">
        <v>17.5</v>
      </c>
      <c r="AD4597" s="69">
        <v>260</v>
      </c>
      <c r="AE4597" s="33"/>
      <c r="AF4597" s="33"/>
      <c r="AG4597" s="33"/>
      <c r="AM4597" s="164">
        <f t="shared" si="227"/>
        <v>46014</v>
      </c>
      <c r="AX4597" s="37">
        <f t="shared" si="225"/>
        <v>46018</v>
      </c>
      <c r="AY4597" s="28" t="s">
        <v>1102</v>
      </c>
      <c r="AZ4597" s="183"/>
      <c r="BA4597" s="184"/>
      <c r="BB4597" s="184"/>
      <c r="BC4597" s="184"/>
      <c r="BD4597" s="184"/>
      <c r="BE4597" s="184"/>
      <c r="BF4597" s="184"/>
      <c r="BG4597" s="178"/>
      <c r="BT4597" s="37">
        <f t="shared" si="226"/>
        <v>46039</v>
      </c>
      <c r="BU4597" s="131" t="s">
        <v>1102</v>
      </c>
      <c r="BV4597" s="183"/>
      <c r="BW4597" s="207"/>
      <c r="BX4597" s="184"/>
      <c r="BY4597" s="184"/>
      <c r="BZ4597" s="184"/>
      <c r="CA4597" s="184"/>
      <c r="CB4597" s="184"/>
      <c r="CC4597" s="178"/>
      <c r="CE4597" s="1"/>
      <c r="CF4597" s="1"/>
      <c r="CG4597" s="1"/>
      <c r="CH4597" s="1"/>
      <c r="CI4597" s="1"/>
      <c r="CJ4597" s="1"/>
      <c r="CK4597" s="1"/>
      <c r="CL4597" s="1"/>
      <c r="CM4597" s="1"/>
      <c r="CN4597" s="1"/>
      <c r="CO4597" s="1"/>
    </row>
    <row r="4598" spans="1:93" ht="30" customHeight="1" x14ac:dyDescent="0.2">
      <c r="A4598" s="1">
        <v>4592</v>
      </c>
      <c r="B4598" s="1" t="s">
        <v>1057</v>
      </c>
      <c r="C4598" s="1" t="s">
        <v>1060</v>
      </c>
      <c r="D4598" s="1" t="s">
        <v>1058</v>
      </c>
      <c r="E4598" s="1" t="s">
        <v>136</v>
      </c>
      <c r="F4598" s="1" t="s">
        <v>74</v>
      </c>
      <c r="G4598" s="1">
        <v>2</v>
      </c>
      <c r="H4598" s="1" t="s">
        <v>1059</v>
      </c>
      <c r="I4598" s="1" t="s">
        <v>114</v>
      </c>
      <c r="J4598" s="64">
        <v>415</v>
      </c>
      <c r="K4598" s="76">
        <v>2308302</v>
      </c>
      <c r="L4598" s="29">
        <v>46011</v>
      </c>
      <c r="M4598" s="29" t="s">
        <v>4163</v>
      </c>
      <c r="N4598" s="1" t="s">
        <v>478</v>
      </c>
      <c r="O4598" s="28" t="s">
        <v>634</v>
      </c>
      <c r="P4598" s="1" t="s">
        <v>322</v>
      </c>
      <c r="Q4598" s="76">
        <v>9</v>
      </c>
      <c r="R4598" s="1"/>
      <c r="S4598" s="1">
        <v>6</v>
      </c>
      <c r="T4598" s="1" t="s">
        <v>115</v>
      </c>
      <c r="U4598" s="1"/>
      <c r="V4598" s="1"/>
      <c r="AC4598" s="93">
        <v>16</v>
      </c>
      <c r="AD4598" s="69">
        <v>220</v>
      </c>
      <c r="AE4598" s="33"/>
      <c r="AF4598" s="33"/>
      <c r="AG4598" s="33"/>
      <c r="AM4598" s="164">
        <f t="shared" si="227"/>
        <v>46014</v>
      </c>
      <c r="AX4598" s="37">
        <f t="shared" si="225"/>
        <v>46018</v>
      </c>
      <c r="AY4598" s="28" t="s">
        <v>1102</v>
      </c>
      <c r="AZ4598" s="183"/>
      <c r="BA4598" s="184"/>
      <c r="BB4598" s="184"/>
      <c r="BC4598" s="184"/>
      <c r="BD4598" s="184"/>
      <c r="BE4598" s="184"/>
      <c r="BF4598" s="184"/>
      <c r="BG4598" s="178"/>
      <c r="BT4598" s="37">
        <f t="shared" si="226"/>
        <v>46039</v>
      </c>
      <c r="BU4598" s="131" t="s">
        <v>1102</v>
      </c>
      <c r="BV4598" s="183"/>
      <c r="BW4598" s="207"/>
      <c r="BX4598" s="184"/>
      <c r="BY4598" s="184"/>
      <c r="BZ4598" s="184"/>
      <c r="CA4598" s="184"/>
      <c r="CB4598" s="184"/>
      <c r="CC4598" s="178"/>
      <c r="CE4598" s="1"/>
      <c r="CF4598" s="1"/>
      <c r="CG4598" s="1"/>
      <c r="CH4598" s="1"/>
      <c r="CI4598" s="1"/>
      <c r="CJ4598" s="1"/>
      <c r="CK4598" s="1"/>
      <c r="CL4598" s="1"/>
      <c r="CM4598" s="1"/>
      <c r="CN4598" s="1"/>
      <c r="CO4598" s="1"/>
    </row>
    <row r="4599" spans="1:93" ht="30" customHeight="1" x14ac:dyDescent="0.2">
      <c r="A4599" s="1">
        <v>4593</v>
      </c>
      <c r="B4599" s="1" t="s">
        <v>1057</v>
      </c>
      <c r="C4599" s="1" t="s">
        <v>1060</v>
      </c>
      <c r="D4599" s="1" t="s">
        <v>1058</v>
      </c>
      <c r="E4599" s="1" t="s">
        <v>136</v>
      </c>
      <c r="F4599" s="1" t="s">
        <v>74</v>
      </c>
      <c r="G4599" s="1">
        <v>2</v>
      </c>
      <c r="H4599" s="1" t="s">
        <v>1059</v>
      </c>
      <c r="I4599" s="1" t="s">
        <v>114</v>
      </c>
      <c r="J4599" s="64">
        <v>274</v>
      </c>
      <c r="K4599" s="76">
        <v>2309031</v>
      </c>
      <c r="L4599" s="29">
        <v>46011</v>
      </c>
      <c r="M4599" s="29" t="s">
        <v>4163</v>
      </c>
      <c r="N4599" s="1" t="s">
        <v>478</v>
      </c>
      <c r="O4599" s="28" t="s">
        <v>634</v>
      </c>
      <c r="P4599" s="1" t="s">
        <v>322</v>
      </c>
      <c r="Q4599" s="76">
        <v>8</v>
      </c>
      <c r="R4599" s="1"/>
      <c r="T4599" s="1" t="s">
        <v>115</v>
      </c>
      <c r="U4599" s="1"/>
      <c r="V4599" s="1"/>
      <c r="AC4599" s="93">
        <v>18.5</v>
      </c>
      <c r="AD4599" s="69">
        <v>230</v>
      </c>
      <c r="AE4599" s="33"/>
      <c r="AF4599" s="33"/>
      <c r="AG4599" s="33"/>
      <c r="AM4599" s="164">
        <f t="shared" si="227"/>
        <v>46014</v>
      </c>
      <c r="AX4599" s="37">
        <f t="shared" si="225"/>
        <v>46018</v>
      </c>
      <c r="AY4599" s="28" t="s">
        <v>1102</v>
      </c>
      <c r="AZ4599" s="183"/>
      <c r="BA4599" s="184"/>
      <c r="BB4599" s="184"/>
      <c r="BC4599" s="184"/>
      <c r="BD4599" s="184"/>
      <c r="BE4599" s="184"/>
      <c r="BF4599" s="184"/>
      <c r="BG4599" s="178"/>
      <c r="BT4599" s="37">
        <f t="shared" si="226"/>
        <v>46039</v>
      </c>
      <c r="BU4599" s="131" t="s">
        <v>1102</v>
      </c>
      <c r="BV4599" s="183"/>
      <c r="BW4599" s="207"/>
      <c r="BX4599" s="184"/>
      <c r="BY4599" s="184"/>
      <c r="BZ4599" s="184"/>
      <c r="CA4599" s="184"/>
      <c r="CB4599" s="184"/>
      <c r="CC4599" s="178"/>
      <c r="CE4599" s="1"/>
      <c r="CF4599" s="1"/>
      <c r="CG4599" s="1"/>
      <c r="CH4599" s="1"/>
      <c r="CI4599" s="1"/>
      <c r="CJ4599" s="1"/>
      <c r="CK4599" s="1"/>
      <c r="CL4599" s="1"/>
      <c r="CM4599" s="1"/>
      <c r="CN4599" s="1"/>
      <c r="CO4599" s="1"/>
    </row>
    <row r="4600" spans="1:93" ht="30" customHeight="1" x14ac:dyDescent="0.2">
      <c r="A4600" s="1">
        <v>4594</v>
      </c>
      <c r="B4600" s="1" t="s">
        <v>1057</v>
      </c>
      <c r="C4600" s="1" t="s">
        <v>1060</v>
      </c>
      <c r="D4600" s="1" t="s">
        <v>1058</v>
      </c>
      <c r="E4600" s="1" t="s">
        <v>136</v>
      </c>
      <c r="F4600" s="1" t="s">
        <v>74</v>
      </c>
      <c r="G4600" s="1">
        <v>2</v>
      </c>
      <c r="H4600" s="1" t="s">
        <v>1059</v>
      </c>
      <c r="I4600" s="1" t="s">
        <v>114</v>
      </c>
      <c r="J4600" s="64">
        <v>273</v>
      </c>
      <c r="K4600" s="76">
        <v>2308303</v>
      </c>
      <c r="L4600" s="29">
        <v>46011</v>
      </c>
      <c r="M4600" s="29" t="s">
        <v>4163</v>
      </c>
      <c r="N4600" s="1" t="s">
        <v>478</v>
      </c>
      <c r="O4600" s="28" t="s">
        <v>634</v>
      </c>
      <c r="P4600" s="1" t="s">
        <v>322</v>
      </c>
      <c r="Q4600" s="76">
        <v>8</v>
      </c>
      <c r="R4600" s="1"/>
      <c r="T4600" s="1" t="s">
        <v>115</v>
      </c>
      <c r="U4600" s="1"/>
      <c r="V4600" s="1"/>
      <c r="AC4600" s="93">
        <v>17.5</v>
      </c>
      <c r="AD4600" s="69">
        <v>210</v>
      </c>
      <c r="AE4600" s="33"/>
      <c r="AF4600" s="33"/>
      <c r="AG4600" s="33"/>
      <c r="AM4600" s="164">
        <f t="shared" si="227"/>
        <v>46014</v>
      </c>
      <c r="AX4600" s="37">
        <f t="shared" si="225"/>
        <v>46018</v>
      </c>
      <c r="AY4600" s="28" t="s">
        <v>1102</v>
      </c>
      <c r="AZ4600" s="183"/>
      <c r="BA4600" s="184"/>
      <c r="BB4600" s="184"/>
      <c r="BC4600" s="184"/>
      <c r="BD4600" s="184"/>
      <c r="BE4600" s="184"/>
      <c r="BF4600" s="184"/>
      <c r="BG4600" s="178"/>
      <c r="BT4600" s="37">
        <f t="shared" si="226"/>
        <v>46039</v>
      </c>
      <c r="BU4600" s="131" t="s">
        <v>1102</v>
      </c>
      <c r="BV4600" s="183"/>
      <c r="BW4600" s="207"/>
      <c r="BX4600" s="184"/>
      <c r="BY4600" s="184"/>
      <c r="BZ4600" s="184"/>
      <c r="CA4600" s="184"/>
      <c r="CB4600" s="184"/>
      <c r="CC4600" s="178"/>
      <c r="CE4600" s="1"/>
      <c r="CF4600" s="1"/>
      <c r="CG4600" s="1"/>
      <c r="CH4600" s="1"/>
      <c r="CI4600" s="1"/>
      <c r="CJ4600" s="1"/>
      <c r="CK4600" s="1"/>
      <c r="CL4600" s="1"/>
      <c r="CM4600" s="1"/>
      <c r="CN4600" s="1"/>
      <c r="CO4600" s="1"/>
    </row>
    <row r="4601" spans="1:93" ht="30" customHeight="1" x14ac:dyDescent="0.2">
      <c r="A4601" s="1">
        <v>4595</v>
      </c>
      <c r="B4601" s="1" t="s">
        <v>1057</v>
      </c>
      <c r="C4601" s="1" t="s">
        <v>1060</v>
      </c>
      <c r="D4601" s="1" t="s">
        <v>1058</v>
      </c>
      <c r="E4601" s="1" t="s">
        <v>136</v>
      </c>
      <c r="F4601" s="1" t="s">
        <v>74</v>
      </c>
      <c r="G4601" s="1">
        <v>2</v>
      </c>
      <c r="H4601" s="1" t="s">
        <v>1059</v>
      </c>
      <c r="I4601" s="1" t="s">
        <v>114</v>
      </c>
      <c r="J4601" s="64">
        <v>393</v>
      </c>
      <c r="K4601" s="76">
        <v>2309032</v>
      </c>
      <c r="L4601" s="29">
        <v>46011</v>
      </c>
      <c r="M4601" s="29" t="s">
        <v>4163</v>
      </c>
      <c r="N4601" s="1" t="s">
        <v>478</v>
      </c>
      <c r="O4601" s="28" t="s">
        <v>634</v>
      </c>
      <c r="P4601" s="1" t="s">
        <v>322</v>
      </c>
      <c r="Q4601" s="76">
        <v>9</v>
      </c>
      <c r="R4601" s="1"/>
      <c r="T4601" s="1" t="s">
        <v>115</v>
      </c>
      <c r="U4601" s="1"/>
      <c r="V4601" s="1"/>
      <c r="AC4601" s="93">
        <v>16</v>
      </c>
      <c r="AD4601" s="69">
        <v>220</v>
      </c>
      <c r="AE4601" s="33"/>
      <c r="AF4601" s="33"/>
      <c r="AG4601" s="33"/>
      <c r="AM4601" s="164">
        <f t="shared" si="227"/>
        <v>46014</v>
      </c>
      <c r="AX4601" s="37">
        <f t="shared" si="225"/>
        <v>46018</v>
      </c>
      <c r="AY4601" s="28" t="s">
        <v>1102</v>
      </c>
      <c r="AZ4601" s="183"/>
      <c r="BA4601" s="184"/>
      <c r="BB4601" s="184"/>
      <c r="BC4601" s="184"/>
      <c r="BD4601" s="184"/>
      <c r="BE4601" s="184"/>
      <c r="BF4601" s="184"/>
      <c r="BG4601" s="178"/>
      <c r="BT4601" s="37">
        <f t="shared" si="226"/>
        <v>46039</v>
      </c>
      <c r="BU4601" s="131" t="s">
        <v>1102</v>
      </c>
      <c r="BV4601" s="183"/>
      <c r="BW4601" s="207"/>
      <c r="BX4601" s="184"/>
      <c r="BY4601" s="184"/>
      <c r="BZ4601" s="184"/>
      <c r="CA4601" s="184"/>
      <c r="CB4601" s="184"/>
      <c r="CC4601" s="178"/>
      <c r="CE4601" s="1"/>
      <c r="CF4601" s="1"/>
      <c r="CG4601" s="1"/>
      <c r="CH4601" s="1"/>
      <c r="CI4601" s="1"/>
      <c r="CJ4601" s="1"/>
      <c r="CK4601" s="1"/>
      <c r="CL4601" s="1"/>
      <c r="CM4601" s="1"/>
      <c r="CN4601" s="1"/>
      <c r="CO4601" s="1"/>
    </row>
    <row r="4602" spans="1:93" ht="30" customHeight="1" x14ac:dyDescent="0.2">
      <c r="A4602" s="1">
        <v>4596</v>
      </c>
      <c r="B4602" s="1" t="s">
        <v>1057</v>
      </c>
      <c r="C4602" s="1" t="s">
        <v>1060</v>
      </c>
      <c r="D4602" s="1" t="s">
        <v>1058</v>
      </c>
      <c r="E4602" s="1" t="s">
        <v>136</v>
      </c>
      <c r="F4602" s="1" t="s">
        <v>74</v>
      </c>
      <c r="G4602" s="1">
        <v>2</v>
      </c>
      <c r="H4602" s="1" t="s">
        <v>1059</v>
      </c>
      <c r="I4602" s="1" t="s">
        <v>114</v>
      </c>
      <c r="J4602" s="64">
        <v>557</v>
      </c>
      <c r="K4602" s="76">
        <v>2308304</v>
      </c>
      <c r="L4602" s="29">
        <v>46011</v>
      </c>
      <c r="M4602" s="29" t="s">
        <v>4163</v>
      </c>
      <c r="N4602" s="1" t="s">
        <v>478</v>
      </c>
      <c r="O4602" s="28" t="s">
        <v>634</v>
      </c>
      <c r="P4602" s="1" t="s">
        <v>322</v>
      </c>
      <c r="Q4602" s="76">
        <v>12</v>
      </c>
      <c r="R4602" s="1"/>
      <c r="T4602" s="1" t="s">
        <v>115</v>
      </c>
      <c r="U4602" s="1"/>
      <c r="V4602" s="1"/>
      <c r="AC4602" s="93">
        <v>18</v>
      </c>
      <c r="AD4602" s="69">
        <v>245</v>
      </c>
      <c r="AE4602" s="33"/>
      <c r="AF4602" s="33"/>
      <c r="AG4602" s="33"/>
      <c r="AM4602" s="164">
        <f t="shared" si="227"/>
        <v>46014</v>
      </c>
      <c r="AX4602" s="37">
        <f t="shared" si="225"/>
        <v>46018</v>
      </c>
      <c r="AY4602" s="28" t="s">
        <v>1102</v>
      </c>
      <c r="AZ4602" s="183"/>
      <c r="BA4602" s="184"/>
      <c r="BB4602" s="184"/>
      <c r="BC4602" s="184"/>
      <c r="BD4602" s="184"/>
      <c r="BE4602" s="184"/>
      <c r="BF4602" s="184"/>
      <c r="BG4602" s="178"/>
      <c r="BT4602" s="37">
        <f t="shared" si="226"/>
        <v>46039</v>
      </c>
      <c r="BU4602" s="131" t="s">
        <v>1102</v>
      </c>
      <c r="BV4602" s="183"/>
      <c r="BW4602" s="207"/>
      <c r="BX4602" s="184"/>
      <c r="BY4602" s="184"/>
      <c r="BZ4602" s="184"/>
      <c r="CA4602" s="184"/>
      <c r="CB4602" s="184"/>
      <c r="CC4602" s="178"/>
      <c r="CE4602" s="1"/>
      <c r="CF4602" s="1"/>
      <c r="CG4602" s="1"/>
      <c r="CH4602" s="1"/>
      <c r="CI4602" s="1"/>
      <c r="CJ4602" s="1"/>
      <c r="CK4602" s="1"/>
      <c r="CL4602" s="1"/>
      <c r="CM4602" s="1"/>
      <c r="CN4602" s="1"/>
      <c r="CO4602" s="1"/>
    </row>
    <row r="4603" spans="1:93" ht="30" customHeight="1" x14ac:dyDescent="0.2">
      <c r="A4603" s="1">
        <v>4597</v>
      </c>
      <c r="B4603" s="1" t="s">
        <v>1057</v>
      </c>
      <c r="C4603" s="1" t="s">
        <v>1060</v>
      </c>
      <c r="D4603" s="1" t="s">
        <v>1058</v>
      </c>
      <c r="E4603" s="1" t="s">
        <v>136</v>
      </c>
      <c r="F4603" s="1" t="s">
        <v>74</v>
      </c>
      <c r="G4603" s="1">
        <v>2</v>
      </c>
      <c r="H4603" s="1" t="s">
        <v>1059</v>
      </c>
      <c r="I4603" s="1" t="s">
        <v>114</v>
      </c>
      <c r="J4603" s="64">
        <v>433</v>
      </c>
      <c r="K4603" s="76">
        <v>2309033</v>
      </c>
      <c r="L4603" s="29">
        <v>46011</v>
      </c>
      <c r="M4603" s="29" t="s">
        <v>4163</v>
      </c>
      <c r="N4603" s="1" t="s">
        <v>478</v>
      </c>
      <c r="O4603" s="28" t="s">
        <v>634</v>
      </c>
      <c r="P4603" s="1" t="s">
        <v>322</v>
      </c>
      <c r="Q4603" s="76">
        <v>9</v>
      </c>
      <c r="R4603" s="1"/>
      <c r="T4603" s="1" t="s">
        <v>115</v>
      </c>
      <c r="U4603" s="1"/>
      <c r="V4603" s="1"/>
      <c r="AC4603" s="93">
        <v>16.5</v>
      </c>
      <c r="AD4603" s="69">
        <v>210</v>
      </c>
      <c r="AE4603" s="33"/>
      <c r="AF4603" s="33"/>
      <c r="AG4603" s="33"/>
      <c r="AM4603" s="164">
        <f t="shared" si="227"/>
        <v>46014</v>
      </c>
      <c r="AX4603" s="37">
        <f t="shared" si="225"/>
        <v>46018</v>
      </c>
      <c r="AY4603" s="28" t="s">
        <v>1102</v>
      </c>
      <c r="AZ4603" s="183"/>
      <c r="BA4603" s="184"/>
      <c r="BB4603" s="184"/>
      <c r="BC4603" s="184"/>
      <c r="BD4603" s="184"/>
      <c r="BE4603" s="184"/>
      <c r="BF4603" s="184"/>
      <c r="BG4603" s="178"/>
      <c r="BT4603" s="37">
        <f t="shared" si="226"/>
        <v>46039</v>
      </c>
      <c r="BU4603" s="131" t="s">
        <v>1102</v>
      </c>
      <c r="BV4603" s="183"/>
      <c r="BW4603" s="207"/>
      <c r="BX4603" s="184"/>
      <c r="BY4603" s="184"/>
      <c r="BZ4603" s="184"/>
      <c r="CA4603" s="184"/>
      <c r="CB4603" s="184"/>
      <c r="CC4603" s="178"/>
      <c r="CE4603" s="1"/>
      <c r="CF4603" s="1"/>
      <c r="CG4603" s="1"/>
      <c r="CH4603" s="1"/>
      <c r="CI4603" s="1"/>
      <c r="CJ4603" s="1"/>
      <c r="CK4603" s="1"/>
      <c r="CL4603" s="1"/>
      <c r="CM4603" s="1"/>
      <c r="CN4603" s="1"/>
      <c r="CO4603" s="1"/>
    </row>
    <row r="4604" spans="1:93" ht="30" customHeight="1" x14ac:dyDescent="0.2">
      <c r="A4604" s="1">
        <v>4598</v>
      </c>
      <c r="B4604" s="1" t="s">
        <v>1057</v>
      </c>
      <c r="C4604" s="1" t="s">
        <v>1060</v>
      </c>
      <c r="D4604" s="1" t="s">
        <v>1058</v>
      </c>
      <c r="E4604" s="1" t="s">
        <v>136</v>
      </c>
      <c r="F4604" s="1" t="s">
        <v>74</v>
      </c>
      <c r="G4604" s="1">
        <v>2</v>
      </c>
      <c r="H4604" s="1" t="s">
        <v>1059</v>
      </c>
      <c r="I4604" s="1" t="s">
        <v>114</v>
      </c>
      <c r="J4604" s="64">
        <v>554</v>
      </c>
      <c r="K4604" s="76">
        <v>2308306</v>
      </c>
      <c r="L4604" s="29">
        <v>46011</v>
      </c>
      <c r="M4604" s="29" t="s">
        <v>4163</v>
      </c>
      <c r="N4604" s="1" t="s">
        <v>478</v>
      </c>
      <c r="O4604" s="28" t="s">
        <v>634</v>
      </c>
      <c r="P4604" s="1" t="s">
        <v>322</v>
      </c>
      <c r="Q4604" s="76">
        <v>12</v>
      </c>
      <c r="R4604" s="1"/>
      <c r="T4604" s="1" t="s">
        <v>115</v>
      </c>
      <c r="U4604" s="1"/>
      <c r="V4604" s="1"/>
      <c r="AC4604" s="93">
        <v>17</v>
      </c>
      <c r="AD4604" s="69">
        <v>250</v>
      </c>
      <c r="AE4604" s="33"/>
      <c r="AF4604" s="33"/>
      <c r="AG4604" s="33"/>
      <c r="AM4604" s="164">
        <f t="shared" si="227"/>
        <v>46014</v>
      </c>
      <c r="AX4604" s="37">
        <f t="shared" si="225"/>
        <v>46018</v>
      </c>
      <c r="AY4604" s="28" t="s">
        <v>1102</v>
      </c>
      <c r="AZ4604" s="183"/>
      <c r="BA4604" s="184"/>
      <c r="BB4604" s="184"/>
      <c r="BC4604" s="184"/>
      <c r="BD4604" s="184"/>
      <c r="BE4604" s="184"/>
      <c r="BF4604" s="184"/>
      <c r="BG4604" s="178"/>
      <c r="BT4604" s="37">
        <f t="shared" si="226"/>
        <v>46039</v>
      </c>
      <c r="BU4604" s="131" t="s">
        <v>1102</v>
      </c>
      <c r="BV4604" s="183"/>
      <c r="BW4604" s="207"/>
      <c r="BX4604" s="184"/>
      <c r="BY4604" s="184"/>
      <c r="BZ4604" s="184"/>
      <c r="CA4604" s="184"/>
      <c r="CB4604" s="184"/>
      <c r="CC4604" s="178"/>
      <c r="CE4604" s="1"/>
      <c r="CF4604" s="1"/>
      <c r="CG4604" s="1"/>
      <c r="CH4604" s="1"/>
      <c r="CI4604" s="1"/>
      <c r="CJ4604" s="1"/>
      <c r="CK4604" s="1"/>
      <c r="CL4604" s="1"/>
      <c r="CM4604" s="1"/>
      <c r="CN4604" s="1"/>
      <c r="CO4604" s="1"/>
    </row>
    <row r="4605" spans="1:93" ht="30" customHeight="1" x14ac:dyDescent="0.2">
      <c r="A4605" s="1">
        <v>4599</v>
      </c>
      <c r="B4605" s="1" t="s">
        <v>1057</v>
      </c>
      <c r="C4605" s="1" t="s">
        <v>1060</v>
      </c>
      <c r="D4605" s="1" t="s">
        <v>1058</v>
      </c>
      <c r="E4605" s="1" t="s">
        <v>136</v>
      </c>
      <c r="F4605" s="1" t="s">
        <v>74</v>
      </c>
      <c r="G4605" s="1">
        <v>2</v>
      </c>
      <c r="H4605" s="1" t="s">
        <v>1059</v>
      </c>
      <c r="I4605" s="1" t="s">
        <v>114</v>
      </c>
      <c r="J4605" s="64">
        <v>437</v>
      </c>
      <c r="K4605" s="76">
        <v>2309034</v>
      </c>
      <c r="L4605" s="29">
        <v>46011</v>
      </c>
      <c r="M4605" s="29" t="s">
        <v>4163</v>
      </c>
      <c r="N4605" s="1" t="s">
        <v>478</v>
      </c>
      <c r="O4605" s="28" t="s">
        <v>634</v>
      </c>
      <c r="P4605" s="1" t="s">
        <v>322</v>
      </c>
      <c r="Q4605" s="76">
        <v>9</v>
      </c>
      <c r="R4605" s="1"/>
      <c r="T4605" s="1" t="s">
        <v>115</v>
      </c>
      <c r="U4605" s="1"/>
      <c r="V4605" s="1"/>
      <c r="AC4605" s="93">
        <v>16</v>
      </c>
      <c r="AD4605" s="69">
        <v>210</v>
      </c>
      <c r="AE4605" s="33"/>
      <c r="AF4605" s="33"/>
      <c r="AG4605" s="33"/>
      <c r="AM4605" s="164">
        <f t="shared" si="227"/>
        <v>46014</v>
      </c>
      <c r="AX4605" s="37">
        <f t="shared" si="225"/>
        <v>46018</v>
      </c>
      <c r="AY4605" s="28" t="s">
        <v>1102</v>
      </c>
      <c r="AZ4605" s="183"/>
      <c r="BA4605" s="184"/>
      <c r="BB4605" s="184"/>
      <c r="BC4605" s="184"/>
      <c r="BD4605" s="184"/>
      <c r="BE4605" s="184"/>
      <c r="BF4605" s="184"/>
      <c r="BG4605" s="178"/>
      <c r="BT4605" s="37">
        <f t="shared" si="226"/>
        <v>46039</v>
      </c>
      <c r="BU4605" s="131" t="s">
        <v>1102</v>
      </c>
      <c r="BV4605" s="183"/>
      <c r="BW4605" s="207"/>
      <c r="BX4605" s="184"/>
      <c r="BY4605" s="184"/>
      <c r="BZ4605" s="184"/>
      <c r="CA4605" s="184"/>
      <c r="CB4605" s="184"/>
      <c r="CC4605" s="178"/>
      <c r="CE4605" s="1"/>
      <c r="CF4605" s="1"/>
      <c r="CG4605" s="1"/>
      <c r="CH4605" s="1"/>
      <c r="CI4605" s="1"/>
      <c r="CJ4605" s="1"/>
      <c r="CK4605" s="1"/>
      <c r="CL4605" s="1"/>
      <c r="CM4605" s="1"/>
      <c r="CN4605" s="1"/>
      <c r="CO4605" s="1"/>
    </row>
    <row r="4606" spans="1:93" ht="30" customHeight="1" x14ac:dyDescent="0.2">
      <c r="A4606" s="1">
        <v>4600</v>
      </c>
      <c r="B4606" s="1" t="s">
        <v>1057</v>
      </c>
      <c r="C4606" s="1" t="s">
        <v>1060</v>
      </c>
      <c r="D4606" s="1" t="s">
        <v>1058</v>
      </c>
      <c r="E4606" s="1" t="s">
        <v>136</v>
      </c>
      <c r="F4606" s="1" t="s">
        <v>74</v>
      </c>
      <c r="G4606" s="1">
        <v>2</v>
      </c>
      <c r="H4606" s="1" t="s">
        <v>1059</v>
      </c>
      <c r="I4606" s="1" t="s">
        <v>114</v>
      </c>
      <c r="J4606" s="64">
        <v>302</v>
      </c>
      <c r="K4606" s="76">
        <v>2309035</v>
      </c>
      <c r="L4606" s="29">
        <v>46011</v>
      </c>
      <c r="M4606" s="29" t="s">
        <v>4163</v>
      </c>
      <c r="N4606" s="1" t="s">
        <v>478</v>
      </c>
      <c r="O4606" s="28" t="s">
        <v>634</v>
      </c>
      <c r="P4606" s="1" t="s">
        <v>322</v>
      </c>
      <c r="Q4606" s="76">
        <v>8</v>
      </c>
      <c r="R4606" s="1"/>
      <c r="T4606" s="1" t="s">
        <v>115</v>
      </c>
      <c r="U4606" s="1"/>
      <c r="V4606" s="1"/>
      <c r="AC4606" s="93">
        <v>18</v>
      </c>
      <c r="AD4606" s="69">
        <v>225</v>
      </c>
      <c r="AE4606" s="33"/>
      <c r="AF4606" s="33"/>
      <c r="AG4606" s="33"/>
      <c r="AM4606" s="164">
        <f t="shared" si="227"/>
        <v>46014</v>
      </c>
      <c r="AX4606" s="37">
        <f t="shared" si="225"/>
        <v>46018</v>
      </c>
      <c r="AY4606" s="28" t="s">
        <v>1102</v>
      </c>
      <c r="AZ4606" s="183"/>
      <c r="BA4606" s="184"/>
      <c r="BB4606" s="184"/>
      <c r="BC4606" s="184"/>
      <c r="BD4606" s="184"/>
      <c r="BE4606" s="184"/>
      <c r="BF4606" s="184"/>
      <c r="BG4606" s="178"/>
      <c r="BT4606" s="37">
        <f t="shared" si="226"/>
        <v>46039</v>
      </c>
      <c r="BU4606" s="131" t="s">
        <v>1102</v>
      </c>
      <c r="BV4606" s="183"/>
      <c r="BW4606" s="207"/>
      <c r="BX4606" s="184"/>
      <c r="BY4606" s="184"/>
      <c r="BZ4606" s="184"/>
      <c r="CA4606" s="184"/>
      <c r="CB4606" s="184"/>
      <c r="CC4606" s="178"/>
      <c r="CE4606" s="1"/>
      <c r="CF4606" s="1"/>
      <c r="CG4606" s="1"/>
      <c r="CH4606" s="1"/>
      <c r="CI4606" s="1"/>
      <c r="CJ4606" s="1"/>
      <c r="CK4606" s="1"/>
      <c r="CL4606" s="1"/>
      <c r="CM4606" s="1"/>
      <c r="CN4606" s="1"/>
      <c r="CO4606" s="1"/>
    </row>
    <row r="4607" spans="1:93" ht="30" customHeight="1" x14ac:dyDescent="0.2">
      <c r="A4607" s="1">
        <v>4601</v>
      </c>
      <c r="B4607" s="1" t="s">
        <v>1057</v>
      </c>
      <c r="C4607" s="1" t="s">
        <v>1060</v>
      </c>
      <c r="D4607" s="1" t="s">
        <v>1058</v>
      </c>
      <c r="E4607" s="1" t="s">
        <v>136</v>
      </c>
      <c r="F4607" s="1" t="s">
        <v>74</v>
      </c>
      <c r="G4607" s="1">
        <v>2</v>
      </c>
      <c r="H4607" s="1" t="s">
        <v>1059</v>
      </c>
      <c r="I4607" s="1" t="s">
        <v>114</v>
      </c>
      <c r="J4607" s="64">
        <v>303</v>
      </c>
      <c r="K4607" s="76">
        <v>2308307</v>
      </c>
      <c r="L4607" s="29">
        <v>46011</v>
      </c>
      <c r="M4607" s="29" t="s">
        <v>4163</v>
      </c>
      <c r="N4607" s="1" t="s">
        <v>478</v>
      </c>
      <c r="O4607" s="28" t="s">
        <v>634</v>
      </c>
      <c r="P4607" s="1" t="s">
        <v>322</v>
      </c>
      <c r="Q4607" s="76">
        <v>8</v>
      </c>
      <c r="R4607" s="1"/>
      <c r="T4607" s="1" t="s">
        <v>115</v>
      </c>
      <c r="U4607" s="1"/>
      <c r="V4607" s="1"/>
      <c r="AC4607" s="93">
        <v>17</v>
      </c>
      <c r="AD4607" s="69">
        <v>230</v>
      </c>
      <c r="AE4607" s="33"/>
      <c r="AF4607" s="33"/>
      <c r="AG4607" s="33"/>
      <c r="AM4607" s="164">
        <f t="shared" si="227"/>
        <v>46014</v>
      </c>
      <c r="AX4607" s="37">
        <f t="shared" si="225"/>
        <v>46018</v>
      </c>
      <c r="AY4607" s="28" t="s">
        <v>1102</v>
      </c>
      <c r="AZ4607" s="183"/>
      <c r="BA4607" s="184"/>
      <c r="BB4607" s="184"/>
      <c r="BC4607" s="184"/>
      <c r="BD4607" s="184"/>
      <c r="BE4607" s="184"/>
      <c r="BF4607" s="184"/>
      <c r="BG4607" s="178"/>
      <c r="BT4607" s="37">
        <f t="shared" si="226"/>
        <v>46039</v>
      </c>
      <c r="BU4607" s="131" t="s">
        <v>1102</v>
      </c>
      <c r="BV4607" s="183"/>
      <c r="BW4607" s="207"/>
      <c r="BX4607" s="184"/>
      <c r="BY4607" s="184"/>
      <c r="BZ4607" s="184"/>
      <c r="CA4607" s="184"/>
      <c r="CB4607" s="184"/>
      <c r="CC4607" s="178"/>
      <c r="CE4607" s="1"/>
      <c r="CF4607" s="1"/>
      <c r="CG4607" s="1"/>
      <c r="CH4607" s="1"/>
      <c r="CI4607" s="1"/>
      <c r="CJ4607" s="1"/>
      <c r="CK4607" s="1"/>
      <c r="CL4607" s="1"/>
      <c r="CM4607" s="1"/>
      <c r="CN4607" s="1"/>
      <c r="CO4607" s="1"/>
    </row>
    <row r="4608" spans="1:93" ht="30" customHeight="1" x14ac:dyDescent="0.2">
      <c r="A4608" s="1">
        <v>4602</v>
      </c>
      <c r="B4608" s="1" t="s">
        <v>1057</v>
      </c>
      <c r="C4608" s="1" t="s">
        <v>1060</v>
      </c>
      <c r="D4608" s="1" t="s">
        <v>1058</v>
      </c>
      <c r="E4608" s="1" t="s">
        <v>136</v>
      </c>
      <c r="F4608" s="1" t="s">
        <v>74</v>
      </c>
      <c r="G4608" s="1">
        <v>2</v>
      </c>
      <c r="H4608" s="1" t="s">
        <v>1059</v>
      </c>
      <c r="I4608" s="1" t="s">
        <v>114</v>
      </c>
      <c r="J4608" s="64">
        <v>403</v>
      </c>
      <c r="K4608" s="76">
        <v>2309036</v>
      </c>
      <c r="L4608" s="29">
        <v>46011</v>
      </c>
      <c r="M4608" s="29" t="s">
        <v>4163</v>
      </c>
      <c r="N4608" s="1" t="s">
        <v>478</v>
      </c>
      <c r="O4608" s="28" t="s">
        <v>634</v>
      </c>
      <c r="P4608" s="1" t="s">
        <v>322</v>
      </c>
      <c r="Q4608" s="76">
        <v>9</v>
      </c>
      <c r="R4608" s="1"/>
      <c r="S4608" s="1">
        <v>6</v>
      </c>
      <c r="T4608" s="1" t="s">
        <v>115</v>
      </c>
      <c r="U4608" s="1"/>
      <c r="V4608" s="1"/>
      <c r="AC4608" s="93">
        <v>19</v>
      </c>
      <c r="AD4608" s="69">
        <v>230</v>
      </c>
      <c r="AE4608" s="33"/>
      <c r="AF4608" s="33"/>
      <c r="AG4608" s="33"/>
      <c r="AM4608" s="164">
        <f t="shared" si="227"/>
        <v>46014</v>
      </c>
      <c r="AX4608" s="37">
        <f t="shared" si="225"/>
        <v>46018</v>
      </c>
      <c r="AY4608" s="28" t="s">
        <v>1102</v>
      </c>
      <c r="AZ4608" s="183"/>
      <c r="BA4608" s="184"/>
      <c r="BB4608" s="184"/>
      <c r="BC4608" s="184"/>
      <c r="BD4608" s="184"/>
      <c r="BE4608" s="184"/>
      <c r="BF4608" s="184"/>
      <c r="BG4608" s="178"/>
      <c r="BT4608" s="37">
        <f t="shared" si="226"/>
        <v>46039</v>
      </c>
      <c r="BU4608" s="131" t="s">
        <v>1102</v>
      </c>
      <c r="BV4608" s="183"/>
      <c r="BW4608" s="207"/>
      <c r="BX4608" s="184"/>
      <c r="BY4608" s="184"/>
      <c r="BZ4608" s="184"/>
      <c r="CA4608" s="184"/>
      <c r="CB4608" s="184"/>
      <c r="CC4608" s="178"/>
      <c r="CE4608" s="1"/>
      <c r="CF4608" s="1"/>
      <c r="CG4608" s="1"/>
      <c r="CH4608" s="1"/>
      <c r="CI4608" s="1"/>
      <c r="CJ4608" s="1"/>
      <c r="CK4608" s="1"/>
      <c r="CL4608" s="1"/>
      <c r="CM4608" s="1"/>
      <c r="CN4608" s="1"/>
      <c r="CO4608" s="1"/>
    </row>
    <row r="4609" spans="1:93" ht="30" customHeight="1" x14ac:dyDescent="0.2">
      <c r="A4609" s="1">
        <v>4603</v>
      </c>
      <c r="B4609" s="1" t="s">
        <v>1057</v>
      </c>
      <c r="C4609" s="1" t="s">
        <v>1060</v>
      </c>
      <c r="D4609" s="1" t="s">
        <v>1058</v>
      </c>
      <c r="E4609" s="1" t="s">
        <v>136</v>
      </c>
      <c r="F4609" s="1" t="s">
        <v>74</v>
      </c>
      <c r="G4609" s="1">
        <v>2</v>
      </c>
      <c r="H4609" s="1" t="s">
        <v>1059</v>
      </c>
      <c r="I4609" s="1" t="s">
        <v>114</v>
      </c>
      <c r="J4609" s="64">
        <v>553</v>
      </c>
      <c r="K4609" s="76">
        <v>2308308</v>
      </c>
      <c r="L4609" s="29">
        <v>46011</v>
      </c>
      <c r="M4609" s="29" t="s">
        <v>4163</v>
      </c>
      <c r="N4609" s="1" t="s">
        <v>478</v>
      </c>
      <c r="O4609" s="28" t="s">
        <v>634</v>
      </c>
      <c r="P4609" s="1" t="s">
        <v>322</v>
      </c>
      <c r="Q4609" s="76">
        <v>12</v>
      </c>
      <c r="R4609" s="1"/>
      <c r="T4609" s="1" t="s">
        <v>115</v>
      </c>
      <c r="U4609" s="1"/>
      <c r="V4609" s="1"/>
      <c r="AC4609" s="93">
        <v>17.5</v>
      </c>
      <c r="AD4609" s="69">
        <v>225</v>
      </c>
      <c r="AE4609" s="33"/>
      <c r="AF4609" s="33"/>
      <c r="AG4609" s="33"/>
      <c r="AM4609" s="164">
        <f t="shared" si="227"/>
        <v>46014</v>
      </c>
      <c r="AX4609" s="37">
        <f t="shared" si="225"/>
        <v>46018</v>
      </c>
      <c r="AY4609" s="28" t="s">
        <v>1102</v>
      </c>
      <c r="AZ4609" s="183"/>
      <c r="BA4609" s="184"/>
      <c r="BB4609" s="184"/>
      <c r="BC4609" s="184"/>
      <c r="BD4609" s="184"/>
      <c r="BE4609" s="184"/>
      <c r="BF4609" s="184"/>
      <c r="BG4609" s="178"/>
      <c r="BT4609" s="37">
        <f t="shared" si="226"/>
        <v>46039</v>
      </c>
      <c r="BU4609" s="131" t="s">
        <v>1102</v>
      </c>
      <c r="BV4609" s="183"/>
      <c r="BW4609" s="207"/>
      <c r="BX4609" s="184"/>
      <c r="BY4609" s="184"/>
      <c r="BZ4609" s="184"/>
      <c r="CA4609" s="184"/>
      <c r="CB4609" s="184"/>
      <c r="CC4609" s="178"/>
      <c r="CE4609" s="1"/>
      <c r="CF4609" s="1"/>
      <c r="CG4609" s="1"/>
      <c r="CH4609" s="1"/>
      <c r="CI4609" s="1"/>
      <c r="CJ4609" s="1"/>
      <c r="CK4609" s="1"/>
      <c r="CL4609" s="1"/>
      <c r="CM4609" s="1"/>
      <c r="CN4609" s="1"/>
      <c r="CO4609" s="1"/>
    </row>
    <row r="4610" spans="1:93" ht="30" customHeight="1" x14ac:dyDescent="0.2">
      <c r="A4610" s="1">
        <v>4604</v>
      </c>
      <c r="B4610" s="1" t="s">
        <v>1057</v>
      </c>
      <c r="C4610" s="1" t="s">
        <v>1060</v>
      </c>
      <c r="D4610" s="1" t="s">
        <v>1058</v>
      </c>
      <c r="E4610" s="1" t="s">
        <v>136</v>
      </c>
      <c r="F4610" s="1" t="s">
        <v>74</v>
      </c>
      <c r="G4610" s="1">
        <v>2</v>
      </c>
      <c r="H4610" s="1" t="s">
        <v>1059</v>
      </c>
      <c r="I4610" s="1" t="s">
        <v>114</v>
      </c>
      <c r="J4610" s="64">
        <v>558</v>
      </c>
      <c r="K4610" s="76">
        <v>2309037</v>
      </c>
      <c r="L4610" s="29">
        <v>46011</v>
      </c>
      <c r="M4610" s="29" t="s">
        <v>4163</v>
      </c>
      <c r="N4610" s="1" t="s">
        <v>478</v>
      </c>
      <c r="O4610" s="28" t="s">
        <v>634</v>
      </c>
      <c r="P4610" s="1" t="s">
        <v>322</v>
      </c>
      <c r="Q4610" s="76">
        <v>12</v>
      </c>
      <c r="R4610" s="1"/>
      <c r="T4610" s="1" t="s">
        <v>115</v>
      </c>
      <c r="U4610" s="1"/>
      <c r="V4610" s="1"/>
      <c r="AC4610" s="93">
        <v>16</v>
      </c>
      <c r="AD4610" s="69">
        <v>250</v>
      </c>
      <c r="AE4610" s="33"/>
      <c r="AF4610" s="33"/>
      <c r="AG4610" s="33"/>
      <c r="AM4610" s="164">
        <f t="shared" si="227"/>
        <v>46014</v>
      </c>
      <c r="AX4610" s="37">
        <f t="shared" si="225"/>
        <v>46018</v>
      </c>
      <c r="AY4610" s="28" t="s">
        <v>1102</v>
      </c>
      <c r="AZ4610" s="183"/>
      <c r="BA4610" s="184"/>
      <c r="BB4610" s="184"/>
      <c r="BC4610" s="184"/>
      <c r="BD4610" s="184"/>
      <c r="BE4610" s="184"/>
      <c r="BF4610" s="184"/>
      <c r="BG4610" s="178"/>
      <c r="BT4610" s="37">
        <f t="shared" si="226"/>
        <v>46039</v>
      </c>
      <c r="BU4610" s="131" t="s">
        <v>1102</v>
      </c>
      <c r="BV4610" s="183"/>
      <c r="BW4610" s="207"/>
      <c r="BX4610" s="184"/>
      <c r="BY4610" s="184"/>
      <c r="BZ4610" s="184"/>
      <c r="CA4610" s="184"/>
      <c r="CB4610" s="184"/>
      <c r="CC4610" s="178"/>
      <c r="CE4610" s="1"/>
      <c r="CF4610" s="1"/>
      <c r="CG4610" s="1"/>
      <c r="CH4610" s="1"/>
      <c r="CI4610" s="1"/>
      <c r="CJ4610" s="1"/>
      <c r="CK4610" s="1"/>
      <c r="CL4610" s="1"/>
      <c r="CM4610" s="1"/>
      <c r="CN4610" s="1"/>
      <c r="CO4610" s="1"/>
    </row>
    <row r="4611" spans="1:93" ht="30" customHeight="1" x14ac:dyDescent="0.2">
      <c r="A4611" s="1">
        <v>4605</v>
      </c>
      <c r="B4611" s="1" t="s">
        <v>1057</v>
      </c>
      <c r="C4611" s="1" t="s">
        <v>1060</v>
      </c>
      <c r="D4611" s="1" t="s">
        <v>1058</v>
      </c>
      <c r="E4611" s="1" t="s">
        <v>136</v>
      </c>
      <c r="F4611" s="1" t="s">
        <v>74</v>
      </c>
      <c r="G4611" s="1">
        <v>2</v>
      </c>
      <c r="H4611" s="1" t="s">
        <v>1059</v>
      </c>
      <c r="I4611" s="1" t="s">
        <v>114</v>
      </c>
      <c r="J4611" s="64">
        <v>295</v>
      </c>
      <c r="K4611" s="76">
        <v>2308309</v>
      </c>
      <c r="L4611" s="29">
        <v>46011</v>
      </c>
      <c r="M4611" s="29" t="s">
        <v>4163</v>
      </c>
      <c r="N4611" s="1" t="s">
        <v>478</v>
      </c>
      <c r="O4611" s="28" t="s">
        <v>634</v>
      </c>
      <c r="P4611" s="1" t="s">
        <v>322</v>
      </c>
      <c r="Q4611" s="76">
        <v>8</v>
      </c>
      <c r="R4611" s="1"/>
      <c r="T4611" s="1" t="s">
        <v>115</v>
      </c>
      <c r="U4611" s="1"/>
      <c r="V4611" s="1"/>
      <c r="AC4611" s="93">
        <v>16</v>
      </c>
      <c r="AD4611" s="69">
        <v>230</v>
      </c>
      <c r="AE4611" s="33"/>
      <c r="AF4611" s="33"/>
      <c r="AG4611" s="33"/>
      <c r="AM4611" s="164">
        <f t="shared" si="227"/>
        <v>46014</v>
      </c>
      <c r="AX4611" s="37">
        <f t="shared" si="225"/>
        <v>46018</v>
      </c>
      <c r="AY4611" s="28" t="s">
        <v>1102</v>
      </c>
      <c r="AZ4611" s="183"/>
      <c r="BA4611" s="184"/>
      <c r="BB4611" s="184"/>
      <c r="BC4611" s="184"/>
      <c r="BD4611" s="184"/>
      <c r="BE4611" s="184"/>
      <c r="BF4611" s="184"/>
      <c r="BG4611" s="178"/>
      <c r="BT4611" s="37">
        <f t="shared" si="226"/>
        <v>46039</v>
      </c>
      <c r="BU4611" s="131" t="s">
        <v>1102</v>
      </c>
      <c r="BV4611" s="183"/>
      <c r="BW4611" s="207"/>
      <c r="BX4611" s="184"/>
      <c r="BY4611" s="184"/>
      <c r="BZ4611" s="184"/>
      <c r="CA4611" s="184"/>
      <c r="CB4611" s="184"/>
      <c r="CC4611" s="178"/>
      <c r="CE4611" s="1"/>
      <c r="CF4611" s="1"/>
      <c r="CG4611" s="1"/>
      <c r="CH4611" s="1"/>
      <c r="CI4611" s="1"/>
      <c r="CJ4611" s="1"/>
      <c r="CK4611" s="1"/>
      <c r="CL4611" s="1"/>
      <c r="CM4611" s="1"/>
      <c r="CN4611" s="1"/>
      <c r="CO4611" s="1"/>
    </row>
    <row r="4612" spans="1:93" ht="30" customHeight="1" x14ac:dyDescent="0.2">
      <c r="A4612" s="1">
        <v>4606</v>
      </c>
      <c r="B4612" s="1" t="s">
        <v>1057</v>
      </c>
      <c r="C4612" s="1" t="s">
        <v>1060</v>
      </c>
      <c r="D4612" s="1" t="s">
        <v>1058</v>
      </c>
      <c r="E4612" s="1" t="s">
        <v>136</v>
      </c>
      <c r="F4612" s="1" t="s">
        <v>74</v>
      </c>
      <c r="G4612" s="1">
        <v>2</v>
      </c>
      <c r="H4612" s="1" t="s">
        <v>1059</v>
      </c>
      <c r="I4612" s="1" t="s">
        <v>114</v>
      </c>
      <c r="J4612" s="64">
        <v>287</v>
      </c>
      <c r="K4612" s="76">
        <v>2309038</v>
      </c>
      <c r="L4612" s="29">
        <v>46011</v>
      </c>
      <c r="M4612" s="29" t="s">
        <v>4163</v>
      </c>
      <c r="N4612" s="1" t="s">
        <v>478</v>
      </c>
      <c r="O4612" s="28" t="s">
        <v>634</v>
      </c>
      <c r="P4612" s="1" t="s">
        <v>322</v>
      </c>
      <c r="Q4612" s="76">
        <v>8</v>
      </c>
      <c r="R4612" s="1"/>
      <c r="T4612" s="1" t="s">
        <v>115</v>
      </c>
      <c r="U4612" s="1"/>
      <c r="V4612" s="1"/>
      <c r="AC4612" s="93">
        <v>16</v>
      </c>
      <c r="AD4612" s="69">
        <v>245</v>
      </c>
      <c r="AE4612" s="33"/>
      <c r="AF4612" s="33"/>
      <c r="AG4612" s="33"/>
      <c r="AM4612" s="164">
        <f t="shared" si="227"/>
        <v>46014</v>
      </c>
      <c r="AX4612" s="37">
        <f t="shared" si="225"/>
        <v>46018</v>
      </c>
      <c r="AY4612" s="28" t="s">
        <v>1102</v>
      </c>
      <c r="AZ4612" s="183"/>
      <c r="BA4612" s="181"/>
      <c r="BB4612" s="181"/>
      <c r="BC4612" s="181"/>
      <c r="BD4612" s="181"/>
      <c r="BE4612" s="181"/>
      <c r="BF4612" s="181"/>
      <c r="BG4612" s="178"/>
      <c r="BT4612" s="37">
        <f t="shared" si="226"/>
        <v>46039</v>
      </c>
      <c r="BU4612" s="131" t="s">
        <v>1102</v>
      </c>
      <c r="BV4612" s="183"/>
      <c r="BW4612" s="192"/>
      <c r="BX4612" s="181"/>
      <c r="BY4612" s="181"/>
      <c r="BZ4612" s="181"/>
      <c r="CA4612" s="181"/>
      <c r="CB4612" s="181"/>
      <c r="CC4612" s="178"/>
      <c r="CE4612" s="1"/>
      <c r="CF4612" s="1"/>
      <c r="CG4612" s="1"/>
      <c r="CH4612" s="1"/>
      <c r="CI4612" s="1"/>
      <c r="CJ4612" s="1"/>
      <c r="CK4612" s="1"/>
      <c r="CL4612" s="1"/>
      <c r="CM4612" s="1"/>
      <c r="CN4612" s="1"/>
      <c r="CO4612" s="1"/>
    </row>
    <row r="4613" spans="1:93" ht="30" customHeight="1" x14ac:dyDescent="0.2">
      <c r="A4613" s="1">
        <v>4607</v>
      </c>
      <c r="B4613" s="1" t="s">
        <v>1057</v>
      </c>
      <c r="C4613" s="1" t="s">
        <v>1060</v>
      </c>
      <c r="D4613" s="1" t="s">
        <v>1058</v>
      </c>
      <c r="E4613" s="1" t="s">
        <v>136</v>
      </c>
      <c r="F4613" s="1" t="s">
        <v>74</v>
      </c>
      <c r="G4613" s="1">
        <v>2</v>
      </c>
      <c r="H4613" s="1" t="s">
        <v>1059</v>
      </c>
      <c r="I4613" s="1" t="s">
        <v>114</v>
      </c>
      <c r="J4613" s="64">
        <v>415</v>
      </c>
      <c r="K4613" s="76">
        <v>2308310</v>
      </c>
      <c r="L4613" s="29">
        <v>46011</v>
      </c>
      <c r="M4613" s="29" t="s">
        <v>4163</v>
      </c>
      <c r="N4613" s="1" t="s">
        <v>478</v>
      </c>
      <c r="O4613" s="28" t="s">
        <v>634</v>
      </c>
      <c r="P4613" s="1" t="s">
        <v>322</v>
      </c>
      <c r="Q4613" s="76">
        <v>9</v>
      </c>
      <c r="R4613" s="1"/>
      <c r="T4613" s="1" t="s">
        <v>115</v>
      </c>
      <c r="U4613" s="1"/>
      <c r="V4613" s="1"/>
      <c r="AC4613" s="93">
        <v>18.5</v>
      </c>
      <c r="AD4613" s="69">
        <v>230</v>
      </c>
      <c r="AE4613" s="33"/>
      <c r="AF4613" s="33"/>
      <c r="AG4613" s="33"/>
      <c r="AM4613" s="164">
        <f t="shared" si="227"/>
        <v>46014</v>
      </c>
      <c r="AX4613" s="37">
        <f t="shared" si="225"/>
        <v>46018</v>
      </c>
      <c r="AY4613" s="28" t="s">
        <v>1102</v>
      </c>
      <c r="AZ4613" s="183"/>
      <c r="BA4613" s="180">
        <v>49.5</v>
      </c>
      <c r="BB4613" s="180">
        <v>48.2</v>
      </c>
      <c r="BC4613" s="180">
        <v>47.9</v>
      </c>
      <c r="BD4613" s="180">
        <v>46.9</v>
      </c>
      <c r="BE4613" s="180">
        <v>48</v>
      </c>
      <c r="BF4613" s="180">
        <v>49.1</v>
      </c>
      <c r="BG4613" s="178"/>
      <c r="BT4613" s="37">
        <f t="shared" si="226"/>
        <v>46039</v>
      </c>
      <c r="BU4613" s="131" t="s">
        <v>1102</v>
      </c>
      <c r="BV4613" s="183"/>
      <c r="BW4613" s="191">
        <v>62.3</v>
      </c>
      <c r="BX4613" s="180">
        <v>62.4</v>
      </c>
      <c r="BY4613" s="180">
        <v>62.9</v>
      </c>
      <c r="BZ4613" s="180">
        <v>61.8</v>
      </c>
      <c r="CA4613" s="180">
        <v>60.3</v>
      </c>
      <c r="CB4613" s="180">
        <v>59.3</v>
      </c>
      <c r="CC4613" s="178"/>
      <c r="CE4613" s="1"/>
      <c r="CF4613" s="1"/>
      <c r="CG4613" s="1"/>
      <c r="CH4613" s="1"/>
      <c r="CI4613" s="1"/>
      <c r="CJ4613" s="1"/>
      <c r="CK4613" s="1"/>
      <c r="CL4613" s="1"/>
      <c r="CM4613" s="1"/>
      <c r="CN4613" s="1"/>
      <c r="CO4613" s="1"/>
    </row>
    <row r="4614" spans="1:93" ht="30" customHeight="1" x14ac:dyDescent="0.2">
      <c r="A4614" s="1">
        <v>4608</v>
      </c>
      <c r="B4614" s="1" t="s">
        <v>1057</v>
      </c>
      <c r="C4614" s="1" t="s">
        <v>1060</v>
      </c>
      <c r="D4614" s="1" t="s">
        <v>1058</v>
      </c>
      <c r="E4614" s="1" t="s">
        <v>136</v>
      </c>
      <c r="F4614" s="1" t="s">
        <v>74</v>
      </c>
      <c r="G4614" s="1">
        <v>2</v>
      </c>
      <c r="H4614" s="1" t="s">
        <v>1059</v>
      </c>
      <c r="I4614" s="1" t="s">
        <v>114</v>
      </c>
      <c r="J4614" s="64">
        <v>274</v>
      </c>
      <c r="K4614" s="76">
        <v>2309039</v>
      </c>
      <c r="L4614" s="29">
        <v>46011</v>
      </c>
      <c r="M4614" s="29" t="s">
        <v>4163</v>
      </c>
      <c r="N4614" s="1" t="s">
        <v>478</v>
      </c>
      <c r="O4614" s="28" t="s">
        <v>634</v>
      </c>
      <c r="P4614" s="1" t="s">
        <v>322</v>
      </c>
      <c r="Q4614" s="76">
        <v>8</v>
      </c>
      <c r="R4614" s="1"/>
      <c r="T4614" s="1" t="s">
        <v>115</v>
      </c>
      <c r="U4614" s="1"/>
      <c r="V4614" s="1"/>
      <c r="AC4614" s="93">
        <v>17.5</v>
      </c>
      <c r="AD4614" s="69">
        <v>260</v>
      </c>
      <c r="AE4614" s="33"/>
      <c r="AF4614" s="33"/>
      <c r="AG4614" s="33"/>
      <c r="AM4614" s="164">
        <f t="shared" si="227"/>
        <v>46014</v>
      </c>
      <c r="AX4614" s="37">
        <f t="shared" si="225"/>
        <v>46018</v>
      </c>
      <c r="AY4614" s="28" t="s">
        <v>1102</v>
      </c>
      <c r="AZ4614" s="183"/>
      <c r="BA4614" s="184"/>
      <c r="BB4614" s="184"/>
      <c r="BC4614" s="184"/>
      <c r="BD4614" s="184"/>
      <c r="BE4614" s="184"/>
      <c r="BF4614" s="184"/>
      <c r="BG4614" s="178"/>
      <c r="BT4614" s="37">
        <f t="shared" si="226"/>
        <v>46039</v>
      </c>
      <c r="BU4614" s="131" t="s">
        <v>1102</v>
      </c>
      <c r="BV4614" s="183"/>
      <c r="BW4614" s="207"/>
      <c r="BX4614" s="184"/>
      <c r="BY4614" s="184"/>
      <c r="BZ4614" s="184"/>
      <c r="CA4614" s="184"/>
      <c r="CB4614" s="184"/>
      <c r="CC4614" s="178"/>
      <c r="CE4614" s="1"/>
      <c r="CF4614" s="1"/>
      <c r="CG4614" s="1"/>
      <c r="CH4614" s="1"/>
      <c r="CI4614" s="1"/>
      <c r="CJ4614" s="1"/>
      <c r="CK4614" s="1"/>
      <c r="CL4614" s="1"/>
      <c r="CM4614" s="1"/>
      <c r="CN4614" s="1"/>
      <c r="CO4614" s="1"/>
    </row>
    <row r="4615" spans="1:93" ht="30" customHeight="1" x14ac:dyDescent="0.2">
      <c r="A4615" s="1">
        <v>4609</v>
      </c>
      <c r="B4615" s="1" t="s">
        <v>1057</v>
      </c>
      <c r="C4615" s="1" t="s">
        <v>1060</v>
      </c>
      <c r="D4615" s="1" t="s">
        <v>1058</v>
      </c>
      <c r="E4615" s="1" t="s">
        <v>136</v>
      </c>
      <c r="F4615" s="1" t="s">
        <v>74</v>
      </c>
      <c r="G4615" s="1">
        <v>2</v>
      </c>
      <c r="H4615" s="1" t="s">
        <v>1059</v>
      </c>
      <c r="I4615" s="1" t="s">
        <v>114</v>
      </c>
      <c r="J4615" s="64">
        <v>273</v>
      </c>
      <c r="K4615" s="76">
        <v>2308311</v>
      </c>
      <c r="L4615" s="29">
        <v>46011</v>
      </c>
      <c r="M4615" s="29" t="s">
        <v>4163</v>
      </c>
      <c r="N4615" s="1" t="s">
        <v>478</v>
      </c>
      <c r="O4615" s="28" t="s">
        <v>634</v>
      </c>
      <c r="P4615" s="1" t="s">
        <v>322</v>
      </c>
      <c r="Q4615" s="76">
        <v>8</v>
      </c>
      <c r="R4615" s="1"/>
      <c r="T4615" s="1" t="s">
        <v>115</v>
      </c>
      <c r="U4615" s="1"/>
      <c r="V4615" s="1"/>
      <c r="AC4615" s="93">
        <v>18</v>
      </c>
      <c r="AD4615" s="69">
        <v>210</v>
      </c>
      <c r="AE4615" s="33"/>
      <c r="AF4615" s="33"/>
      <c r="AG4615" s="33"/>
      <c r="AM4615" s="164">
        <f t="shared" si="227"/>
        <v>46014</v>
      </c>
      <c r="AX4615" s="37">
        <f t="shared" si="225"/>
        <v>46018</v>
      </c>
      <c r="AY4615" s="28" t="s">
        <v>1102</v>
      </c>
      <c r="AZ4615" s="183"/>
      <c r="BA4615" s="184"/>
      <c r="BB4615" s="184"/>
      <c r="BC4615" s="184"/>
      <c r="BD4615" s="184"/>
      <c r="BE4615" s="184"/>
      <c r="BF4615" s="184"/>
      <c r="BG4615" s="178"/>
      <c r="BT4615" s="37">
        <f t="shared" si="226"/>
        <v>46039</v>
      </c>
      <c r="BU4615" s="131" t="s">
        <v>1102</v>
      </c>
      <c r="BV4615" s="183"/>
      <c r="BW4615" s="207"/>
      <c r="BX4615" s="184"/>
      <c r="BY4615" s="184"/>
      <c r="BZ4615" s="184"/>
      <c r="CA4615" s="184"/>
      <c r="CB4615" s="184"/>
      <c r="CC4615" s="178"/>
      <c r="CE4615" s="1"/>
      <c r="CF4615" s="1"/>
      <c r="CG4615" s="1"/>
      <c r="CH4615" s="1"/>
      <c r="CI4615" s="1"/>
      <c r="CJ4615" s="1"/>
      <c r="CK4615" s="1"/>
      <c r="CL4615" s="1"/>
      <c r="CM4615" s="1"/>
      <c r="CN4615" s="1"/>
      <c r="CO4615" s="1"/>
    </row>
    <row r="4616" spans="1:93" ht="30" customHeight="1" x14ac:dyDescent="0.2">
      <c r="A4616" s="1">
        <v>4610</v>
      </c>
      <c r="B4616" s="1" t="s">
        <v>1057</v>
      </c>
      <c r="C4616" s="1" t="s">
        <v>1060</v>
      </c>
      <c r="D4616" s="1" t="s">
        <v>1058</v>
      </c>
      <c r="E4616" s="1" t="s">
        <v>136</v>
      </c>
      <c r="F4616" s="1" t="s">
        <v>74</v>
      </c>
      <c r="G4616" s="1">
        <v>2</v>
      </c>
      <c r="H4616" s="1" t="s">
        <v>1059</v>
      </c>
      <c r="I4616" s="1" t="s">
        <v>114</v>
      </c>
      <c r="J4616" s="64">
        <v>557</v>
      </c>
      <c r="K4616" s="76">
        <v>2309040</v>
      </c>
      <c r="L4616" s="29">
        <v>46011</v>
      </c>
      <c r="M4616" s="29" t="s">
        <v>4163</v>
      </c>
      <c r="N4616" s="1" t="s">
        <v>478</v>
      </c>
      <c r="O4616" s="28" t="s">
        <v>634</v>
      </c>
      <c r="P4616" s="1" t="s">
        <v>322</v>
      </c>
      <c r="Q4616" s="76">
        <v>12</v>
      </c>
      <c r="R4616" s="1"/>
      <c r="T4616" s="1" t="s">
        <v>115</v>
      </c>
      <c r="U4616" s="1"/>
      <c r="V4616" s="1"/>
      <c r="AC4616" s="93">
        <v>19</v>
      </c>
      <c r="AD4616" s="69">
        <v>230</v>
      </c>
      <c r="AE4616" s="33"/>
      <c r="AF4616" s="33"/>
      <c r="AG4616" s="33"/>
      <c r="AM4616" s="164">
        <f t="shared" si="227"/>
        <v>46014</v>
      </c>
      <c r="AX4616" s="37">
        <f t="shared" si="225"/>
        <v>46018</v>
      </c>
      <c r="AY4616" s="28" t="s">
        <v>1102</v>
      </c>
      <c r="AZ4616" s="183"/>
      <c r="BA4616" s="184"/>
      <c r="BB4616" s="184"/>
      <c r="BC4616" s="184"/>
      <c r="BD4616" s="184"/>
      <c r="BE4616" s="184"/>
      <c r="BF4616" s="184"/>
      <c r="BG4616" s="178"/>
      <c r="BT4616" s="37">
        <f t="shared" si="226"/>
        <v>46039</v>
      </c>
      <c r="BU4616" s="131" t="s">
        <v>1102</v>
      </c>
      <c r="BV4616" s="183"/>
      <c r="BW4616" s="207"/>
      <c r="BX4616" s="184"/>
      <c r="BY4616" s="184"/>
      <c r="BZ4616" s="184"/>
      <c r="CA4616" s="184"/>
      <c r="CB4616" s="184"/>
      <c r="CC4616" s="178"/>
      <c r="CE4616" s="1"/>
      <c r="CF4616" s="1"/>
      <c r="CG4616" s="1"/>
      <c r="CH4616" s="1"/>
      <c r="CI4616" s="1"/>
      <c r="CJ4616" s="1"/>
      <c r="CK4616" s="1"/>
      <c r="CL4616" s="1"/>
      <c r="CM4616" s="1"/>
      <c r="CN4616" s="1"/>
      <c r="CO4616" s="1"/>
    </row>
    <row r="4617" spans="1:93" ht="30" customHeight="1" x14ac:dyDescent="0.2">
      <c r="A4617" s="1">
        <v>4611</v>
      </c>
      <c r="B4617" s="1" t="s">
        <v>1057</v>
      </c>
      <c r="C4617" s="1" t="s">
        <v>1060</v>
      </c>
      <c r="D4617" s="1" t="s">
        <v>1058</v>
      </c>
      <c r="E4617" s="1" t="s">
        <v>136</v>
      </c>
      <c r="F4617" s="1" t="s">
        <v>74</v>
      </c>
      <c r="G4617" s="1">
        <v>2</v>
      </c>
      <c r="H4617" s="1" t="s">
        <v>1059</v>
      </c>
      <c r="I4617" s="1" t="s">
        <v>114</v>
      </c>
      <c r="J4617" s="64">
        <v>393</v>
      </c>
      <c r="K4617" s="76">
        <v>2308312</v>
      </c>
      <c r="L4617" s="29">
        <v>46011</v>
      </c>
      <c r="M4617" s="29" t="s">
        <v>4163</v>
      </c>
      <c r="N4617" s="1" t="s">
        <v>478</v>
      </c>
      <c r="O4617" s="28" t="s">
        <v>634</v>
      </c>
      <c r="P4617" s="1" t="s">
        <v>322</v>
      </c>
      <c r="Q4617" s="76">
        <v>9</v>
      </c>
      <c r="R4617" s="1"/>
      <c r="T4617" s="1" t="s">
        <v>115</v>
      </c>
      <c r="U4617" s="1"/>
      <c r="V4617" s="1"/>
      <c r="AC4617" s="93">
        <v>17</v>
      </c>
      <c r="AD4617" s="69">
        <v>230</v>
      </c>
      <c r="AE4617" s="33"/>
      <c r="AF4617" s="33"/>
      <c r="AG4617" s="33"/>
      <c r="AM4617" s="164">
        <f t="shared" si="227"/>
        <v>46014</v>
      </c>
      <c r="AX4617" s="37">
        <f t="shared" si="225"/>
        <v>46018</v>
      </c>
      <c r="AY4617" s="28" t="s">
        <v>1102</v>
      </c>
      <c r="AZ4617" s="183"/>
      <c r="BA4617" s="184"/>
      <c r="BB4617" s="184"/>
      <c r="BC4617" s="184"/>
      <c r="BD4617" s="184"/>
      <c r="BE4617" s="184"/>
      <c r="BF4617" s="184"/>
      <c r="BG4617" s="178"/>
      <c r="BT4617" s="37">
        <f t="shared" si="226"/>
        <v>46039</v>
      </c>
      <c r="BU4617" s="131" t="s">
        <v>1102</v>
      </c>
      <c r="BV4617" s="183"/>
      <c r="BW4617" s="207"/>
      <c r="BX4617" s="184"/>
      <c r="BY4617" s="184"/>
      <c r="BZ4617" s="184"/>
      <c r="CA4617" s="184"/>
      <c r="CB4617" s="184"/>
      <c r="CC4617" s="178"/>
      <c r="CE4617" s="1"/>
      <c r="CF4617" s="1"/>
      <c r="CG4617" s="1"/>
      <c r="CH4617" s="1"/>
      <c r="CI4617" s="1"/>
      <c r="CJ4617" s="1"/>
      <c r="CK4617" s="1"/>
      <c r="CL4617" s="1"/>
      <c r="CM4617" s="1"/>
      <c r="CN4617" s="1"/>
      <c r="CO4617" s="1"/>
    </row>
    <row r="4618" spans="1:93" ht="30" customHeight="1" x14ac:dyDescent="0.2">
      <c r="A4618" s="1">
        <v>4612</v>
      </c>
      <c r="B4618" s="1" t="s">
        <v>1057</v>
      </c>
      <c r="C4618" s="1" t="s">
        <v>1060</v>
      </c>
      <c r="D4618" s="1" t="s">
        <v>1058</v>
      </c>
      <c r="E4618" s="1" t="s">
        <v>136</v>
      </c>
      <c r="F4618" s="1" t="s">
        <v>74</v>
      </c>
      <c r="G4618" s="1">
        <v>2</v>
      </c>
      <c r="H4618" s="1" t="s">
        <v>1059</v>
      </c>
      <c r="I4618" s="1" t="s">
        <v>114</v>
      </c>
      <c r="J4618" s="64">
        <v>433</v>
      </c>
      <c r="K4618" s="76">
        <v>2309041</v>
      </c>
      <c r="L4618" s="29">
        <v>46011</v>
      </c>
      <c r="M4618" s="29" t="s">
        <v>4163</v>
      </c>
      <c r="N4618" s="1" t="s">
        <v>478</v>
      </c>
      <c r="O4618" s="28" t="s">
        <v>634</v>
      </c>
      <c r="P4618" s="1" t="s">
        <v>322</v>
      </c>
      <c r="Q4618" s="76">
        <v>9</v>
      </c>
      <c r="R4618" s="1"/>
      <c r="T4618" s="1" t="s">
        <v>115</v>
      </c>
      <c r="U4618" s="1"/>
      <c r="V4618" s="1"/>
      <c r="AC4618" s="93">
        <v>16</v>
      </c>
      <c r="AD4618" s="69">
        <v>210</v>
      </c>
      <c r="AE4618" s="33"/>
      <c r="AF4618" s="33"/>
      <c r="AG4618" s="33"/>
      <c r="AM4618" s="164">
        <f t="shared" si="227"/>
        <v>46014</v>
      </c>
      <c r="AX4618" s="37">
        <f t="shared" si="225"/>
        <v>46018</v>
      </c>
      <c r="AY4618" s="28" t="s">
        <v>1102</v>
      </c>
      <c r="AZ4618" s="183"/>
      <c r="BA4618" s="184"/>
      <c r="BB4618" s="184"/>
      <c r="BC4618" s="184"/>
      <c r="BD4618" s="184"/>
      <c r="BE4618" s="184"/>
      <c r="BF4618" s="184"/>
      <c r="BG4618" s="178"/>
      <c r="BT4618" s="37">
        <f t="shared" si="226"/>
        <v>46039</v>
      </c>
      <c r="BU4618" s="131" t="s">
        <v>1102</v>
      </c>
      <c r="BV4618" s="183"/>
      <c r="BW4618" s="207"/>
      <c r="BX4618" s="184"/>
      <c r="BY4618" s="184"/>
      <c r="BZ4618" s="184"/>
      <c r="CA4618" s="184"/>
      <c r="CB4618" s="184"/>
      <c r="CC4618" s="178"/>
      <c r="CE4618" s="1"/>
      <c r="CF4618" s="1"/>
      <c r="CG4618" s="1"/>
      <c r="CH4618" s="1"/>
      <c r="CI4618" s="1"/>
      <c r="CJ4618" s="1"/>
      <c r="CK4618" s="1"/>
      <c r="CL4618" s="1"/>
      <c r="CM4618" s="1"/>
      <c r="CN4618" s="1"/>
      <c r="CO4618" s="1"/>
    </row>
    <row r="4619" spans="1:93" ht="30" customHeight="1" x14ac:dyDescent="0.2">
      <c r="A4619" s="1">
        <v>4613</v>
      </c>
      <c r="B4619" s="1" t="s">
        <v>1057</v>
      </c>
      <c r="C4619" s="1" t="s">
        <v>1060</v>
      </c>
      <c r="D4619" s="1" t="s">
        <v>1058</v>
      </c>
      <c r="E4619" s="1" t="s">
        <v>136</v>
      </c>
      <c r="F4619" s="1" t="s">
        <v>74</v>
      </c>
      <c r="G4619" s="1">
        <v>2</v>
      </c>
      <c r="H4619" s="1" t="s">
        <v>1059</v>
      </c>
      <c r="I4619" s="1" t="s">
        <v>114</v>
      </c>
      <c r="J4619" s="64">
        <v>437</v>
      </c>
      <c r="K4619" s="76">
        <v>2308313</v>
      </c>
      <c r="L4619" s="29">
        <v>46011</v>
      </c>
      <c r="M4619" s="29" t="s">
        <v>4163</v>
      </c>
      <c r="N4619" s="1" t="s">
        <v>478</v>
      </c>
      <c r="O4619" s="28" t="s">
        <v>634</v>
      </c>
      <c r="P4619" s="1" t="s">
        <v>322</v>
      </c>
      <c r="Q4619" s="76">
        <v>9</v>
      </c>
      <c r="R4619" s="1"/>
      <c r="T4619" s="1" t="s">
        <v>115</v>
      </c>
      <c r="U4619" s="1"/>
      <c r="V4619" s="1"/>
      <c r="AC4619" s="93">
        <v>18</v>
      </c>
      <c r="AD4619" s="69">
        <v>225</v>
      </c>
      <c r="AE4619" s="33"/>
      <c r="AF4619" s="33"/>
      <c r="AG4619" s="33"/>
      <c r="AM4619" s="164">
        <f t="shared" si="227"/>
        <v>46014</v>
      </c>
      <c r="AX4619" s="37">
        <f t="shared" ref="AX4619:AX4682" si="228">IF(L4619=0, 0,L4619+7)</f>
        <v>46018</v>
      </c>
      <c r="AY4619" s="28" t="s">
        <v>1102</v>
      </c>
      <c r="AZ4619" s="183"/>
      <c r="BA4619" s="184"/>
      <c r="BB4619" s="184"/>
      <c r="BC4619" s="184"/>
      <c r="BD4619" s="184"/>
      <c r="BE4619" s="184"/>
      <c r="BF4619" s="184"/>
      <c r="BG4619" s="178"/>
      <c r="BT4619" s="37">
        <f t="shared" si="226"/>
        <v>46039</v>
      </c>
      <c r="BU4619" s="131" t="s">
        <v>1102</v>
      </c>
      <c r="BV4619" s="183"/>
      <c r="BW4619" s="207"/>
      <c r="BX4619" s="184"/>
      <c r="BY4619" s="184"/>
      <c r="BZ4619" s="184"/>
      <c r="CA4619" s="184"/>
      <c r="CB4619" s="184"/>
      <c r="CC4619" s="178"/>
      <c r="CE4619" s="1"/>
      <c r="CF4619" s="1"/>
      <c r="CG4619" s="1"/>
      <c r="CH4619" s="1"/>
      <c r="CI4619" s="1"/>
      <c r="CJ4619" s="1"/>
      <c r="CK4619" s="1"/>
      <c r="CL4619" s="1"/>
      <c r="CM4619" s="1"/>
      <c r="CN4619" s="1"/>
      <c r="CO4619" s="1"/>
    </row>
    <row r="4620" spans="1:93" ht="30" customHeight="1" x14ac:dyDescent="0.2">
      <c r="A4620" s="1">
        <v>4614</v>
      </c>
      <c r="B4620" s="1" t="s">
        <v>1057</v>
      </c>
      <c r="C4620" s="1" t="s">
        <v>1060</v>
      </c>
      <c r="D4620" s="1" t="s">
        <v>1058</v>
      </c>
      <c r="E4620" s="1" t="s">
        <v>136</v>
      </c>
      <c r="F4620" s="1" t="s">
        <v>74</v>
      </c>
      <c r="G4620" s="1">
        <v>2</v>
      </c>
      <c r="H4620" s="1" t="s">
        <v>1059</v>
      </c>
      <c r="I4620" s="1" t="s">
        <v>114</v>
      </c>
      <c r="J4620" s="64">
        <v>554</v>
      </c>
      <c r="K4620" s="76">
        <v>2309042</v>
      </c>
      <c r="L4620" s="29">
        <v>46011</v>
      </c>
      <c r="M4620" s="29" t="s">
        <v>4163</v>
      </c>
      <c r="N4620" s="1" t="s">
        <v>478</v>
      </c>
      <c r="O4620" s="28" t="s">
        <v>634</v>
      </c>
      <c r="P4620" s="1" t="s">
        <v>322</v>
      </c>
      <c r="Q4620" s="76">
        <v>12</v>
      </c>
      <c r="R4620" s="1"/>
      <c r="S4620" s="1">
        <v>6</v>
      </c>
      <c r="T4620" s="1" t="s">
        <v>115</v>
      </c>
      <c r="U4620" s="1"/>
      <c r="V4620" s="1"/>
      <c r="AC4620" s="93">
        <v>18</v>
      </c>
      <c r="AD4620" s="69">
        <v>240</v>
      </c>
      <c r="AE4620" s="33"/>
      <c r="AF4620" s="33"/>
      <c r="AG4620" s="33"/>
      <c r="AM4620" s="164">
        <f t="shared" si="227"/>
        <v>46014</v>
      </c>
      <c r="AX4620" s="37">
        <f t="shared" si="228"/>
        <v>46018</v>
      </c>
      <c r="AY4620" s="28" t="s">
        <v>1102</v>
      </c>
      <c r="AZ4620" s="183"/>
      <c r="BA4620" s="184"/>
      <c r="BB4620" s="184"/>
      <c r="BC4620" s="184"/>
      <c r="BD4620" s="184"/>
      <c r="BE4620" s="184"/>
      <c r="BF4620" s="184"/>
      <c r="BG4620" s="178"/>
      <c r="BT4620" s="37">
        <f t="shared" si="226"/>
        <v>46039</v>
      </c>
      <c r="BU4620" s="131" t="s">
        <v>1102</v>
      </c>
      <c r="BV4620" s="183"/>
      <c r="BW4620" s="207"/>
      <c r="BX4620" s="184"/>
      <c r="BY4620" s="184"/>
      <c r="BZ4620" s="184"/>
      <c r="CA4620" s="184"/>
      <c r="CB4620" s="184"/>
      <c r="CC4620" s="178"/>
      <c r="CE4620" s="1"/>
      <c r="CF4620" s="1"/>
      <c r="CG4620" s="1"/>
      <c r="CH4620" s="1"/>
      <c r="CI4620" s="1"/>
      <c r="CJ4620" s="1"/>
      <c r="CK4620" s="1"/>
      <c r="CL4620" s="1"/>
      <c r="CM4620" s="1"/>
      <c r="CN4620" s="1"/>
      <c r="CO4620" s="1"/>
    </row>
    <row r="4621" spans="1:93" ht="30" customHeight="1" x14ac:dyDescent="0.2">
      <c r="A4621" s="1">
        <v>4615</v>
      </c>
      <c r="B4621" s="1" t="s">
        <v>1057</v>
      </c>
      <c r="C4621" s="1" t="s">
        <v>1060</v>
      </c>
      <c r="D4621" s="1" t="s">
        <v>1058</v>
      </c>
      <c r="E4621" s="1" t="s">
        <v>136</v>
      </c>
      <c r="F4621" s="1" t="s">
        <v>74</v>
      </c>
      <c r="G4621" s="1">
        <v>2</v>
      </c>
      <c r="H4621" s="1" t="s">
        <v>1059</v>
      </c>
      <c r="I4621" s="1" t="s">
        <v>114</v>
      </c>
      <c r="J4621" s="64">
        <v>303</v>
      </c>
      <c r="K4621" s="76">
        <v>2308314</v>
      </c>
      <c r="L4621" s="29">
        <v>46011</v>
      </c>
      <c r="M4621" s="29" t="s">
        <v>4163</v>
      </c>
      <c r="N4621" s="1" t="s">
        <v>478</v>
      </c>
      <c r="O4621" s="28" t="s">
        <v>634</v>
      </c>
      <c r="P4621" s="1" t="s">
        <v>322</v>
      </c>
      <c r="Q4621" s="76">
        <v>8</v>
      </c>
      <c r="R4621" s="1"/>
      <c r="T4621" s="1" t="s">
        <v>115</v>
      </c>
      <c r="U4621" s="1"/>
      <c r="V4621" s="1"/>
      <c r="AC4621" s="93">
        <v>15.5</v>
      </c>
      <c r="AD4621" s="69">
        <v>250</v>
      </c>
      <c r="AE4621" s="33"/>
      <c r="AF4621" s="33"/>
      <c r="AG4621" s="33"/>
      <c r="AM4621" s="164">
        <f t="shared" si="227"/>
        <v>46014</v>
      </c>
      <c r="AX4621" s="37">
        <f t="shared" si="228"/>
        <v>46018</v>
      </c>
      <c r="AY4621" s="28" t="s">
        <v>1102</v>
      </c>
      <c r="AZ4621" s="183"/>
      <c r="BA4621" s="184"/>
      <c r="BB4621" s="184"/>
      <c r="BC4621" s="184"/>
      <c r="BD4621" s="184"/>
      <c r="BE4621" s="184"/>
      <c r="BF4621" s="184"/>
      <c r="BG4621" s="178"/>
      <c r="BT4621" s="37">
        <f t="shared" si="226"/>
        <v>46039</v>
      </c>
      <c r="BU4621" s="131" t="s">
        <v>1102</v>
      </c>
      <c r="BV4621" s="183"/>
      <c r="BW4621" s="207"/>
      <c r="BX4621" s="184"/>
      <c r="BY4621" s="184"/>
      <c r="BZ4621" s="184"/>
      <c r="CA4621" s="184"/>
      <c r="CB4621" s="184"/>
      <c r="CC4621" s="178"/>
      <c r="CE4621" s="1"/>
      <c r="CF4621" s="1"/>
      <c r="CG4621" s="1"/>
      <c r="CH4621" s="1"/>
      <c r="CI4621" s="1"/>
      <c r="CJ4621" s="1"/>
      <c r="CK4621" s="1"/>
      <c r="CL4621" s="1"/>
      <c r="CM4621" s="1"/>
      <c r="CN4621" s="1"/>
      <c r="CO4621" s="1"/>
    </row>
    <row r="4622" spans="1:93" ht="30" customHeight="1" x14ac:dyDescent="0.2">
      <c r="A4622" s="1">
        <v>4616</v>
      </c>
      <c r="B4622" s="1" t="s">
        <v>1057</v>
      </c>
      <c r="C4622" s="1" t="s">
        <v>1060</v>
      </c>
      <c r="D4622" s="1" t="s">
        <v>1058</v>
      </c>
      <c r="E4622" s="1" t="s">
        <v>136</v>
      </c>
      <c r="F4622" s="1" t="s">
        <v>74</v>
      </c>
      <c r="G4622" s="1">
        <v>2</v>
      </c>
      <c r="H4622" s="1" t="s">
        <v>1059</v>
      </c>
      <c r="I4622" s="1" t="s">
        <v>114</v>
      </c>
      <c r="J4622" s="64">
        <v>553</v>
      </c>
      <c r="K4622" s="76">
        <v>2309043</v>
      </c>
      <c r="L4622" s="29">
        <v>46011</v>
      </c>
      <c r="M4622" s="29" t="s">
        <v>4163</v>
      </c>
      <c r="N4622" s="1" t="s">
        <v>478</v>
      </c>
      <c r="O4622" s="28" t="s">
        <v>634</v>
      </c>
      <c r="P4622" s="1" t="s">
        <v>322</v>
      </c>
      <c r="Q4622" s="76">
        <v>12</v>
      </c>
      <c r="R4622" s="1"/>
      <c r="T4622" s="1" t="s">
        <v>115</v>
      </c>
      <c r="U4622" s="1"/>
      <c r="V4622" s="1"/>
      <c r="AC4622" s="93">
        <v>17</v>
      </c>
      <c r="AD4622" s="69">
        <v>220</v>
      </c>
      <c r="AE4622" s="33"/>
      <c r="AF4622" s="33"/>
      <c r="AG4622" s="33"/>
      <c r="AM4622" s="164">
        <f t="shared" si="227"/>
        <v>46014</v>
      </c>
      <c r="AX4622" s="37">
        <f t="shared" si="228"/>
        <v>46018</v>
      </c>
      <c r="AY4622" s="28" t="s">
        <v>1102</v>
      </c>
      <c r="AZ4622" s="183"/>
      <c r="BA4622" s="184"/>
      <c r="BB4622" s="184"/>
      <c r="BC4622" s="184"/>
      <c r="BD4622" s="184"/>
      <c r="BE4622" s="184"/>
      <c r="BF4622" s="184"/>
      <c r="BG4622" s="178"/>
      <c r="BT4622" s="37">
        <f t="shared" si="226"/>
        <v>46039</v>
      </c>
      <c r="BU4622" s="131" t="s">
        <v>1102</v>
      </c>
      <c r="BV4622" s="183"/>
      <c r="BW4622" s="207"/>
      <c r="BX4622" s="184"/>
      <c r="BY4622" s="184"/>
      <c r="BZ4622" s="184"/>
      <c r="CA4622" s="184"/>
      <c r="CB4622" s="184"/>
      <c r="CC4622" s="178"/>
      <c r="CE4622" s="1"/>
      <c r="CF4622" s="1"/>
      <c r="CG4622" s="1"/>
      <c r="CH4622" s="1"/>
      <c r="CI4622" s="1"/>
      <c r="CJ4622" s="1"/>
      <c r="CK4622" s="1"/>
      <c r="CL4622" s="1"/>
      <c r="CM4622" s="1"/>
      <c r="CN4622" s="1"/>
      <c r="CO4622" s="1"/>
    </row>
    <row r="4623" spans="1:93" ht="30" customHeight="1" x14ac:dyDescent="0.2">
      <c r="A4623" s="1">
        <v>4617</v>
      </c>
      <c r="B4623" s="1" t="s">
        <v>1057</v>
      </c>
      <c r="C4623" s="1" t="s">
        <v>1060</v>
      </c>
      <c r="D4623" s="1" t="s">
        <v>1058</v>
      </c>
      <c r="E4623" s="1" t="s">
        <v>136</v>
      </c>
      <c r="F4623" s="1" t="s">
        <v>74</v>
      </c>
      <c r="G4623" s="1">
        <v>2</v>
      </c>
      <c r="H4623" s="1" t="s">
        <v>1059</v>
      </c>
      <c r="I4623" s="1" t="s">
        <v>114</v>
      </c>
      <c r="J4623" s="64">
        <v>403</v>
      </c>
      <c r="K4623" s="76">
        <v>2308315</v>
      </c>
      <c r="L4623" s="29">
        <v>46011</v>
      </c>
      <c r="M4623" s="29" t="s">
        <v>4163</v>
      </c>
      <c r="N4623" s="1" t="s">
        <v>478</v>
      </c>
      <c r="O4623" s="28" t="s">
        <v>634</v>
      </c>
      <c r="P4623" s="1" t="s">
        <v>322</v>
      </c>
      <c r="Q4623" s="76">
        <v>9</v>
      </c>
      <c r="R4623" s="1"/>
      <c r="T4623" s="1" t="s">
        <v>115</v>
      </c>
      <c r="U4623" s="1"/>
      <c r="V4623" s="1"/>
      <c r="AC4623" s="93">
        <v>16</v>
      </c>
      <c r="AD4623" s="69">
        <v>230</v>
      </c>
      <c r="AE4623" s="33"/>
      <c r="AF4623" s="33"/>
      <c r="AG4623" s="33"/>
      <c r="AM4623" s="164">
        <f t="shared" si="227"/>
        <v>46014</v>
      </c>
      <c r="AX4623" s="37">
        <f t="shared" si="228"/>
        <v>46018</v>
      </c>
      <c r="AY4623" s="28" t="s">
        <v>1102</v>
      </c>
      <c r="AZ4623" s="183"/>
      <c r="BA4623" s="184"/>
      <c r="BB4623" s="184"/>
      <c r="BC4623" s="184"/>
      <c r="BD4623" s="184"/>
      <c r="BE4623" s="184"/>
      <c r="BF4623" s="184"/>
      <c r="BG4623" s="178"/>
      <c r="BT4623" s="37">
        <f t="shared" si="226"/>
        <v>46039</v>
      </c>
      <c r="BU4623" s="131" t="s">
        <v>1102</v>
      </c>
      <c r="BV4623" s="183"/>
      <c r="BW4623" s="207"/>
      <c r="BX4623" s="184"/>
      <c r="BY4623" s="184"/>
      <c r="BZ4623" s="184"/>
      <c r="CA4623" s="184"/>
      <c r="CB4623" s="184"/>
      <c r="CC4623" s="178"/>
      <c r="CE4623" s="1"/>
      <c r="CF4623" s="1"/>
      <c r="CG4623" s="1"/>
      <c r="CH4623" s="1"/>
      <c r="CI4623" s="1"/>
      <c r="CJ4623" s="1"/>
      <c r="CK4623" s="1"/>
      <c r="CL4623" s="1"/>
      <c r="CM4623" s="1"/>
      <c r="CN4623" s="1"/>
      <c r="CO4623" s="1"/>
    </row>
    <row r="4624" spans="1:93" ht="30" customHeight="1" x14ac:dyDescent="0.2">
      <c r="A4624" s="1">
        <v>4618</v>
      </c>
      <c r="B4624" s="1" t="s">
        <v>1057</v>
      </c>
      <c r="C4624" s="1" t="s">
        <v>1060</v>
      </c>
      <c r="D4624" s="1" t="s">
        <v>1058</v>
      </c>
      <c r="E4624" s="1" t="s">
        <v>136</v>
      </c>
      <c r="F4624" s="1" t="s">
        <v>74</v>
      </c>
      <c r="G4624" s="1">
        <v>2</v>
      </c>
      <c r="H4624" s="1" t="s">
        <v>1059</v>
      </c>
      <c r="I4624" s="1" t="s">
        <v>114</v>
      </c>
      <c r="J4624" s="64">
        <v>287</v>
      </c>
      <c r="K4624" s="76">
        <v>2309044</v>
      </c>
      <c r="L4624" s="29">
        <v>46011</v>
      </c>
      <c r="M4624" s="29" t="s">
        <v>4163</v>
      </c>
      <c r="N4624" s="1" t="s">
        <v>478</v>
      </c>
      <c r="O4624" s="28" t="s">
        <v>634</v>
      </c>
      <c r="P4624" s="1" t="s">
        <v>322</v>
      </c>
      <c r="Q4624" s="76">
        <v>8</v>
      </c>
      <c r="R4624" s="1"/>
      <c r="T4624" s="1" t="s">
        <v>115</v>
      </c>
      <c r="U4624" s="1"/>
      <c r="V4624" s="1"/>
      <c r="AC4624" s="93">
        <v>16</v>
      </c>
      <c r="AD4624" s="69">
        <v>250</v>
      </c>
      <c r="AE4624" s="33"/>
      <c r="AF4624" s="33"/>
      <c r="AG4624" s="33"/>
      <c r="AM4624" s="164">
        <f t="shared" si="227"/>
        <v>46014</v>
      </c>
      <c r="AX4624" s="37">
        <f t="shared" si="228"/>
        <v>46018</v>
      </c>
      <c r="AY4624" s="28" t="s">
        <v>1102</v>
      </c>
      <c r="AZ4624" s="183"/>
      <c r="BA4624" s="184"/>
      <c r="BB4624" s="184"/>
      <c r="BC4624" s="184"/>
      <c r="BD4624" s="184"/>
      <c r="BE4624" s="184"/>
      <c r="BF4624" s="184"/>
      <c r="BG4624" s="178"/>
      <c r="BT4624" s="37">
        <f t="shared" si="226"/>
        <v>46039</v>
      </c>
      <c r="BU4624" s="131" t="s">
        <v>1102</v>
      </c>
      <c r="BV4624" s="183"/>
      <c r="BW4624" s="207"/>
      <c r="BX4624" s="184"/>
      <c r="BY4624" s="184"/>
      <c r="BZ4624" s="184"/>
      <c r="CA4624" s="184"/>
      <c r="CB4624" s="184"/>
      <c r="CC4624" s="178"/>
      <c r="CE4624" s="1"/>
      <c r="CF4624" s="1"/>
      <c r="CG4624" s="1"/>
      <c r="CH4624" s="1"/>
      <c r="CI4624" s="1"/>
      <c r="CJ4624" s="1"/>
      <c r="CK4624" s="1"/>
      <c r="CL4624" s="1"/>
      <c r="CM4624" s="1"/>
      <c r="CN4624" s="1"/>
      <c r="CO4624" s="1"/>
    </row>
    <row r="4625" spans="1:93" ht="30" customHeight="1" x14ac:dyDescent="0.2">
      <c r="A4625" s="1">
        <v>4619</v>
      </c>
      <c r="B4625" s="1" t="s">
        <v>1057</v>
      </c>
      <c r="C4625" s="1" t="s">
        <v>1060</v>
      </c>
      <c r="D4625" s="1" t="s">
        <v>1058</v>
      </c>
      <c r="E4625" s="1" t="s">
        <v>136</v>
      </c>
      <c r="F4625" s="1" t="s">
        <v>74</v>
      </c>
      <c r="G4625" s="1">
        <v>2</v>
      </c>
      <c r="H4625" s="1" t="s">
        <v>1059</v>
      </c>
      <c r="I4625" s="1" t="s">
        <v>114</v>
      </c>
      <c r="J4625" s="64">
        <v>295</v>
      </c>
      <c r="K4625" s="76">
        <v>2308316</v>
      </c>
      <c r="L4625" s="29">
        <v>46011</v>
      </c>
      <c r="M4625" s="29" t="s">
        <v>4163</v>
      </c>
      <c r="N4625" s="1" t="s">
        <v>478</v>
      </c>
      <c r="O4625" s="28" t="s">
        <v>634</v>
      </c>
      <c r="P4625" s="1" t="s">
        <v>322</v>
      </c>
      <c r="Q4625" s="76">
        <v>8</v>
      </c>
      <c r="R4625" s="1"/>
      <c r="T4625" s="1" t="s">
        <v>115</v>
      </c>
      <c r="U4625" s="1"/>
      <c r="V4625" s="1"/>
      <c r="AC4625" s="93">
        <v>18</v>
      </c>
      <c r="AD4625" s="69">
        <v>220</v>
      </c>
      <c r="AE4625" s="33"/>
      <c r="AF4625" s="33"/>
      <c r="AG4625" s="33"/>
      <c r="AM4625" s="164">
        <f t="shared" si="227"/>
        <v>46014</v>
      </c>
      <c r="AX4625" s="37">
        <f t="shared" si="228"/>
        <v>46018</v>
      </c>
      <c r="AY4625" s="28" t="s">
        <v>1102</v>
      </c>
      <c r="AZ4625" s="183"/>
      <c r="BA4625" s="184"/>
      <c r="BB4625" s="184"/>
      <c r="BC4625" s="184"/>
      <c r="BD4625" s="184"/>
      <c r="BE4625" s="184"/>
      <c r="BF4625" s="184"/>
      <c r="BG4625" s="178"/>
      <c r="BT4625" s="37">
        <f t="shared" si="226"/>
        <v>46039</v>
      </c>
      <c r="BU4625" s="131" t="s">
        <v>1102</v>
      </c>
      <c r="BV4625" s="183"/>
      <c r="BW4625" s="207"/>
      <c r="BX4625" s="184"/>
      <c r="BY4625" s="184"/>
      <c r="BZ4625" s="184"/>
      <c r="CA4625" s="184"/>
      <c r="CB4625" s="184"/>
      <c r="CC4625" s="178"/>
      <c r="CE4625" s="1"/>
      <c r="CF4625" s="1"/>
      <c r="CG4625" s="1"/>
      <c r="CH4625" s="1"/>
      <c r="CI4625" s="1"/>
      <c r="CJ4625" s="1"/>
      <c r="CK4625" s="1"/>
      <c r="CL4625" s="1"/>
      <c r="CM4625" s="1"/>
      <c r="CN4625" s="1"/>
      <c r="CO4625" s="1"/>
    </row>
    <row r="4626" spans="1:93" ht="30" customHeight="1" x14ac:dyDescent="0.2">
      <c r="A4626" s="1">
        <v>4620</v>
      </c>
      <c r="B4626" s="1" t="s">
        <v>1057</v>
      </c>
      <c r="C4626" s="1" t="s">
        <v>1060</v>
      </c>
      <c r="D4626" s="1" t="s">
        <v>1058</v>
      </c>
      <c r="E4626" s="1" t="s">
        <v>136</v>
      </c>
      <c r="F4626" s="1" t="s">
        <v>74</v>
      </c>
      <c r="G4626" s="1">
        <v>2</v>
      </c>
      <c r="H4626" s="1" t="s">
        <v>1059</v>
      </c>
      <c r="I4626" s="1" t="s">
        <v>114</v>
      </c>
      <c r="J4626" s="64">
        <v>273</v>
      </c>
      <c r="K4626" s="76">
        <v>2309046</v>
      </c>
      <c r="L4626" s="29">
        <v>46011</v>
      </c>
      <c r="M4626" s="29" t="s">
        <v>4163</v>
      </c>
      <c r="N4626" s="1" t="s">
        <v>478</v>
      </c>
      <c r="O4626" s="28" t="s">
        <v>634</v>
      </c>
      <c r="P4626" s="1" t="s">
        <v>322</v>
      </c>
      <c r="Q4626" s="76">
        <v>8</v>
      </c>
      <c r="R4626" s="1"/>
      <c r="T4626" s="1" t="s">
        <v>115</v>
      </c>
      <c r="U4626" s="1"/>
      <c r="V4626" s="1"/>
      <c r="AC4626" s="93">
        <v>17.5</v>
      </c>
      <c r="AD4626" s="69">
        <v>260</v>
      </c>
      <c r="AE4626" s="33"/>
      <c r="AF4626" s="33"/>
      <c r="AG4626" s="33"/>
      <c r="AM4626" s="164">
        <f t="shared" si="227"/>
        <v>46014</v>
      </c>
      <c r="AX4626" s="37">
        <f t="shared" si="228"/>
        <v>46018</v>
      </c>
      <c r="AY4626" s="28" t="s">
        <v>1102</v>
      </c>
      <c r="AZ4626" s="183"/>
      <c r="BA4626" s="184"/>
      <c r="BB4626" s="184"/>
      <c r="BC4626" s="184"/>
      <c r="BD4626" s="184"/>
      <c r="BE4626" s="184"/>
      <c r="BF4626" s="184"/>
      <c r="BG4626" s="178"/>
      <c r="BT4626" s="37">
        <f t="shared" si="226"/>
        <v>46039</v>
      </c>
      <c r="BU4626" s="131" t="s">
        <v>1102</v>
      </c>
      <c r="BV4626" s="183"/>
      <c r="BW4626" s="207"/>
      <c r="BX4626" s="184"/>
      <c r="BY4626" s="184"/>
      <c r="BZ4626" s="184"/>
      <c r="CA4626" s="184"/>
      <c r="CB4626" s="184"/>
      <c r="CC4626" s="178"/>
      <c r="CE4626" s="1"/>
      <c r="CF4626" s="1"/>
      <c r="CG4626" s="1"/>
      <c r="CH4626" s="1"/>
      <c r="CI4626" s="1"/>
      <c r="CJ4626" s="1"/>
      <c r="CK4626" s="1"/>
      <c r="CL4626" s="1"/>
      <c r="CM4626" s="1"/>
      <c r="CN4626" s="1"/>
      <c r="CO4626" s="1"/>
    </row>
    <row r="4627" spans="1:93" ht="30" customHeight="1" x14ac:dyDescent="0.2">
      <c r="A4627" s="1">
        <v>4621</v>
      </c>
      <c r="B4627" s="1" t="s">
        <v>1057</v>
      </c>
      <c r="C4627" s="1" t="s">
        <v>1060</v>
      </c>
      <c r="D4627" s="1" t="s">
        <v>1058</v>
      </c>
      <c r="E4627" s="1" t="s">
        <v>136</v>
      </c>
      <c r="F4627" s="1" t="s">
        <v>74</v>
      </c>
      <c r="G4627" s="1">
        <v>2</v>
      </c>
      <c r="H4627" s="1" t="s">
        <v>1059</v>
      </c>
      <c r="I4627" s="1" t="s">
        <v>114</v>
      </c>
      <c r="J4627" s="64">
        <v>415</v>
      </c>
      <c r="K4627" s="76">
        <v>2308317</v>
      </c>
      <c r="L4627" s="29">
        <v>46011</v>
      </c>
      <c r="M4627" s="29" t="s">
        <v>4163</v>
      </c>
      <c r="N4627" s="1" t="s">
        <v>478</v>
      </c>
      <c r="O4627" s="28" t="s">
        <v>634</v>
      </c>
      <c r="P4627" s="1" t="s">
        <v>322</v>
      </c>
      <c r="Q4627" s="76">
        <v>9</v>
      </c>
      <c r="R4627" s="1"/>
      <c r="T4627" s="1" t="s">
        <v>115</v>
      </c>
      <c r="U4627" s="1"/>
      <c r="V4627" s="1"/>
      <c r="AC4627" s="93">
        <v>19</v>
      </c>
      <c r="AD4627" s="69">
        <v>245</v>
      </c>
      <c r="AE4627" s="33"/>
      <c r="AF4627" s="33"/>
      <c r="AG4627" s="33"/>
      <c r="AM4627" s="164">
        <f t="shared" si="227"/>
        <v>46014</v>
      </c>
      <c r="AX4627" s="37">
        <f t="shared" si="228"/>
        <v>46018</v>
      </c>
      <c r="AY4627" s="28" t="s">
        <v>1102</v>
      </c>
      <c r="AZ4627" s="183"/>
      <c r="BA4627" s="184"/>
      <c r="BB4627" s="184"/>
      <c r="BC4627" s="184"/>
      <c r="BD4627" s="184"/>
      <c r="BE4627" s="184"/>
      <c r="BF4627" s="184"/>
      <c r="BG4627" s="178"/>
      <c r="BT4627" s="37">
        <f t="shared" si="226"/>
        <v>46039</v>
      </c>
      <c r="BU4627" s="131" t="s">
        <v>1102</v>
      </c>
      <c r="BV4627" s="183"/>
      <c r="BW4627" s="207"/>
      <c r="BX4627" s="184"/>
      <c r="BY4627" s="184"/>
      <c r="BZ4627" s="184"/>
      <c r="CA4627" s="184"/>
      <c r="CB4627" s="184"/>
      <c r="CC4627" s="178"/>
      <c r="CE4627" s="1"/>
      <c r="CF4627" s="1"/>
      <c r="CG4627" s="1"/>
      <c r="CH4627" s="1"/>
      <c r="CI4627" s="1"/>
      <c r="CJ4627" s="1"/>
      <c r="CK4627" s="1"/>
      <c r="CL4627" s="1"/>
      <c r="CM4627" s="1"/>
      <c r="CN4627" s="1"/>
      <c r="CO4627" s="1"/>
    </row>
    <row r="4628" spans="1:93" ht="30" customHeight="1" x14ac:dyDescent="0.2">
      <c r="A4628" s="1">
        <v>4622</v>
      </c>
      <c r="B4628" s="1" t="s">
        <v>1057</v>
      </c>
      <c r="C4628" s="1" t="s">
        <v>1060</v>
      </c>
      <c r="D4628" s="1" t="s">
        <v>1058</v>
      </c>
      <c r="E4628" s="1" t="s">
        <v>136</v>
      </c>
      <c r="F4628" s="1" t="s">
        <v>74</v>
      </c>
      <c r="G4628" s="1">
        <v>2</v>
      </c>
      <c r="H4628" s="1" t="s">
        <v>1059</v>
      </c>
      <c r="I4628" s="1" t="s">
        <v>114</v>
      </c>
      <c r="J4628" s="64">
        <v>557</v>
      </c>
      <c r="K4628" s="76">
        <v>2309047</v>
      </c>
      <c r="L4628" s="29">
        <v>46011</v>
      </c>
      <c r="M4628" s="29" t="s">
        <v>4163</v>
      </c>
      <c r="N4628" s="1" t="s">
        <v>478</v>
      </c>
      <c r="O4628" s="28" t="s">
        <v>634</v>
      </c>
      <c r="P4628" s="1" t="s">
        <v>322</v>
      </c>
      <c r="Q4628" s="76">
        <v>12</v>
      </c>
      <c r="R4628" s="1"/>
      <c r="T4628" s="1" t="s">
        <v>115</v>
      </c>
      <c r="U4628" s="1"/>
      <c r="V4628" s="1"/>
      <c r="AC4628" s="93">
        <v>18</v>
      </c>
      <c r="AD4628" s="69">
        <v>240</v>
      </c>
      <c r="AE4628" s="33"/>
      <c r="AF4628" s="33"/>
      <c r="AG4628" s="33"/>
      <c r="AM4628" s="164">
        <f t="shared" si="227"/>
        <v>46014</v>
      </c>
      <c r="AX4628" s="37">
        <f t="shared" si="228"/>
        <v>46018</v>
      </c>
      <c r="AY4628" s="28" t="s">
        <v>1102</v>
      </c>
      <c r="AZ4628" s="183"/>
      <c r="BA4628" s="184"/>
      <c r="BB4628" s="184"/>
      <c r="BC4628" s="184"/>
      <c r="BD4628" s="184"/>
      <c r="BE4628" s="184"/>
      <c r="BF4628" s="184"/>
      <c r="BG4628" s="178"/>
      <c r="BT4628" s="37">
        <f t="shared" si="226"/>
        <v>46039</v>
      </c>
      <c r="BU4628" s="131" t="s">
        <v>1102</v>
      </c>
      <c r="BV4628" s="183"/>
      <c r="BW4628" s="207"/>
      <c r="BX4628" s="184"/>
      <c r="BY4628" s="184"/>
      <c r="BZ4628" s="184"/>
      <c r="CA4628" s="184"/>
      <c r="CB4628" s="184"/>
      <c r="CC4628" s="178"/>
      <c r="CE4628" s="1"/>
      <c r="CF4628" s="1"/>
      <c r="CG4628" s="1"/>
      <c r="CH4628" s="1"/>
      <c r="CI4628" s="1"/>
      <c r="CJ4628" s="1"/>
      <c r="CK4628" s="1"/>
      <c r="CL4628" s="1"/>
      <c r="CM4628" s="1"/>
      <c r="CN4628" s="1"/>
      <c r="CO4628" s="1"/>
    </row>
    <row r="4629" spans="1:93" ht="30" customHeight="1" x14ac:dyDescent="0.2">
      <c r="A4629" s="1">
        <v>4623</v>
      </c>
      <c r="B4629" s="1" t="s">
        <v>1057</v>
      </c>
      <c r="C4629" s="1" t="s">
        <v>1060</v>
      </c>
      <c r="D4629" s="1" t="s">
        <v>1058</v>
      </c>
      <c r="E4629" s="1" t="s">
        <v>136</v>
      </c>
      <c r="F4629" s="1" t="s">
        <v>74</v>
      </c>
      <c r="G4629" s="1">
        <v>2</v>
      </c>
      <c r="H4629" s="1" t="s">
        <v>1059</v>
      </c>
      <c r="I4629" s="1" t="s">
        <v>114</v>
      </c>
      <c r="J4629" s="64">
        <v>393</v>
      </c>
      <c r="K4629" s="76">
        <v>2308318</v>
      </c>
      <c r="L4629" s="29">
        <v>46011</v>
      </c>
      <c r="M4629" s="29" t="s">
        <v>4163</v>
      </c>
      <c r="N4629" s="1" t="s">
        <v>478</v>
      </c>
      <c r="O4629" s="28" t="s">
        <v>634</v>
      </c>
      <c r="P4629" s="1" t="s">
        <v>322</v>
      </c>
      <c r="Q4629" s="76">
        <v>9</v>
      </c>
      <c r="R4629" s="1"/>
      <c r="T4629" s="1" t="s">
        <v>115</v>
      </c>
      <c r="U4629" s="1"/>
      <c r="V4629" s="1"/>
      <c r="AC4629" s="93">
        <v>19</v>
      </c>
      <c r="AD4629" s="69">
        <v>260</v>
      </c>
      <c r="AE4629" s="33"/>
      <c r="AF4629" s="33"/>
      <c r="AG4629" s="33"/>
      <c r="AM4629" s="164">
        <f t="shared" si="227"/>
        <v>46014</v>
      </c>
      <c r="AX4629" s="37">
        <f t="shared" si="228"/>
        <v>46018</v>
      </c>
      <c r="AY4629" s="28" t="s">
        <v>1102</v>
      </c>
      <c r="AZ4629" s="183"/>
      <c r="BA4629" s="184"/>
      <c r="BB4629" s="184"/>
      <c r="BC4629" s="184"/>
      <c r="BD4629" s="184"/>
      <c r="BE4629" s="184"/>
      <c r="BF4629" s="184"/>
      <c r="BG4629" s="178"/>
      <c r="BT4629" s="37">
        <f t="shared" si="226"/>
        <v>46039</v>
      </c>
      <c r="BU4629" s="131" t="s">
        <v>1102</v>
      </c>
      <c r="BV4629" s="183"/>
      <c r="BW4629" s="207"/>
      <c r="BX4629" s="184"/>
      <c r="BY4629" s="184"/>
      <c r="BZ4629" s="184"/>
      <c r="CA4629" s="184"/>
      <c r="CB4629" s="184"/>
      <c r="CC4629" s="178"/>
      <c r="CE4629" s="1"/>
      <c r="CF4629" s="1"/>
      <c r="CG4629" s="1"/>
      <c r="CH4629" s="1"/>
      <c r="CI4629" s="1"/>
      <c r="CJ4629" s="1"/>
      <c r="CK4629" s="1"/>
      <c r="CL4629" s="1"/>
      <c r="CM4629" s="1"/>
      <c r="CN4629" s="1"/>
      <c r="CO4629" s="1"/>
    </row>
    <row r="4630" spans="1:93" ht="30" customHeight="1" x14ac:dyDescent="0.2">
      <c r="A4630" s="1">
        <v>4624</v>
      </c>
      <c r="B4630" s="1" t="s">
        <v>1057</v>
      </c>
      <c r="C4630" s="1" t="s">
        <v>1060</v>
      </c>
      <c r="D4630" s="1" t="s">
        <v>1058</v>
      </c>
      <c r="E4630" s="1" t="s">
        <v>136</v>
      </c>
      <c r="F4630" s="1" t="s">
        <v>74</v>
      </c>
      <c r="G4630" s="1">
        <v>2</v>
      </c>
      <c r="H4630" s="1" t="s">
        <v>1059</v>
      </c>
      <c r="I4630" s="1" t="s">
        <v>114</v>
      </c>
      <c r="J4630" s="64">
        <v>274</v>
      </c>
      <c r="K4630" s="76">
        <v>2309048</v>
      </c>
      <c r="L4630" s="29">
        <v>46011</v>
      </c>
      <c r="M4630" s="29" t="s">
        <v>4163</v>
      </c>
      <c r="N4630" s="1" t="s">
        <v>478</v>
      </c>
      <c r="O4630" s="28" t="s">
        <v>634</v>
      </c>
      <c r="P4630" s="1" t="s">
        <v>322</v>
      </c>
      <c r="Q4630" s="76">
        <v>8</v>
      </c>
      <c r="R4630" s="1"/>
      <c r="T4630" s="1" t="s">
        <v>115</v>
      </c>
      <c r="U4630" s="1"/>
      <c r="V4630" s="1"/>
      <c r="AC4630" s="93">
        <v>17</v>
      </c>
      <c r="AD4630" s="69">
        <v>235</v>
      </c>
      <c r="AE4630" s="33"/>
      <c r="AF4630" s="33"/>
      <c r="AG4630" s="33"/>
      <c r="AM4630" s="164">
        <f t="shared" si="227"/>
        <v>46014</v>
      </c>
      <c r="AX4630" s="37">
        <f t="shared" si="228"/>
        <v>46018</v>
      </c>
      <c r="AY4630" s="28" t="s">
        <v>1102</v>
      </c>
      <c r="AZ4630" s="183"/>
      <c r="BA4630" s="184"/>
      <c r="BB4630" s="184"/>
      <c r="BC4630" s="184"/>
      <c r="BD4630" s="184"/>
      <c r="BE4630" s="184"/>
      <c r="BF4630" s="184"/>
      <c r="BG4630" s="178"/>
      <c r="BT4630" s="37">
        <f t="shared" si="226"/>
        <v>46039</v>
      </c>
      <c r="BU4630" s="131" t="s">
        <v>1102</v>
      </c>
      <c r="BV4630" s="183"/>
      <c r="BW4630" s="207"/>
      <c r="BX4630" s="184"/>
      <c r="BY4630" s="184"/>
      <c r="BZ4630" s="184"/>
      <c r="CA4630" s="184"/>
      <c r="CB4630" s="184"/>
      <c r="CC4630" s="178"/>
      <c r="CE4630" s="1"/>
      <c r="CF4630" s="1"/>
      <c r="CG4630" s="1"/>
      <c r="CH4630" s="1"/>
      <c r="CI4630" s="1"/>
      <c r="CJ4630" s="1"/>
      <c r="CK4630" s="1"/>
      <c r="CL4630" s="1"/>
      <c r="CM4630" s="1"/>
      <c r="CN4630" s="1"/>
      <c r="CO4630" s="1"/>
    </row>
    <row r="4631" spans="1:93" ht="30" customHeight="1" x14ac:dyDescent="0.2">
      <c r="A4631" s="1">
        <v>4625</v>
      </c>
      <c r="B4631" s="1" t="s">
        <v>1057</v>
      </c>
      <c r="C4631" s="1" t="s">
        <v>1060</v>
      </c>
      <c r="D4631" s="1" t="s">
        <v>1058</v>
      </c>
      <c r="E4631" s="1" t="s">
        <v>136</v>
      </c>
      <c r="F4631" s="1" t="s">
        <v>74</v>
      </c>
      <c r="G4631" s="1">
        <v>2</v>
      </c>
      <c r="H4631" s="1" t="s">
        <v>1059</v>
      </c>
      <c r="I4631" s="1" t="s">
        <v>114</v>
      </c>
      <c r="J4631" s="64">
        <v>437</v>
      </c>
      <c r="K4631" s="76">
        <v>2308319</v>
      </c>
      <c r="L4631" s="29">
        <v>46011</v>
      </c>
      <c r="M4631" s="29" t="s">
        <v>4163</v>
      </c>
      <c r="N4631" s="1" t="s">
        <v>478</v>
      </c>
      <c r="O4631" s="28" t="s">
        <v>634</v>
      </c>
      <c r="P4631" s="1" t="s">
        <v>322</v>
      </c>
      <c r="Q4631" s="76">
        <v>9</v>
      </c>
      <c r="R4631" s="1"/>
      <c r="T4631" s="1" t="s">
        <v>115</v>
      </c>
      <c r="U4631" s="1"/>
      <c r="V4631" s="1"/>
      <c r="AC4631" s="93">
        <v>18.5</v>
      </c>
      <c r="AD4631" s="69">
        <v>235</v>
      </c>
      <c r="AE4631" s="33"/>
      <c r="AF4631" s="33"/>
      <c r="AG4631" s="33"/>
      <c r="AM4631" s="164">
        <f t="shared" si="227"/>
        <v>46014</v>
      </c>
      <c r="AX4631" s="37">
        <f t="shared" si="228"/>
        <v>46018</v>
      </c>
      <c r="AY4631" s="28" t="s">
        <v>1102</v>
      </c>
      <c r="AZ4631" s="183"/>
      <c r="BA4631" s="184"/>
      <c r="BB4631" s="184"/>
      <c r="BC4631" s="184"/>
      <c r="BD4631" s="184"/>
      <c r="BE4631" s="184"/>
      <c r="BF4631" s="184"/>
      <c r="BG4631" s="178"/>
      <c r="BT4631" s="37">
        <f t="shared" si="226"/>
        <v>46039</v>
      </c>
      <c r="BU4631" s="131" t="s">
        <v>1102</v>
      </c>
      <c r="BV4631" s="183"/>
      <c r="BW4631" s="207"/>
      <c r="BX4631" s="184"/>
      <c r="BY4631" s="184"/>
      <c r="BZ4631" s="184"/>
      <c r="CA4631" s="184"/>
      <c r="CB4631" s="184"/>
      <c r="CC4631" s="178"/>
      <c r="CE4631" s="1"/>
      <c r="CF4631" s="1"/>
      <c r="CG4631" s="1"/>
      <c r="CH4631" s="1"/>
      <c r="CI4631" s="1"/>
      <c r="CJ4631" s="1"/>
      <c r="CK4631" s="1"/>
      <c r="CL4631" s="1"/>
      <c r="CM4631" s="1"/>
      <c r="CN4631" s="1"/>
      <c r="CO4631" s="1"/>
    </row>
    <row r="4632" spans="1:93" ht="30" customHeight="1" x14ac:dyDescent="0.2">
      <c r="A4632" s="1">
        <v>4626</v>
      </c>
      <c r="B4632" s="1" t="s">
        <v>1057</v>
      </c>
      <c r="C4632" s="1" t="s">
        <v>1060</v>
      </c>
      <c r="D4632" s="1" t="s">
        <v>1058</v>
      </c>
      <c r="E4632" s="1" t="s">
        <v>136</v>
      </c>
      <c r="F4632" s="1" t="s">
        <v>74</v>
      </c>
      <c r="G4632" s="1">
        <v>2</v>
      </c>
      <c r="H4632" s="1" t="s">
        <v>1059</v>
      </c>
      <c r="I4632" s="1" t="s">
        <v>114</v>
      </c>
      <c r="J4632" s="64">
        <v>433</v>
      </c>
      <c r="K4632" s="76">
        <v>2309049</v>
      </c>
      <c r="L4632" s="29">
        <v>46011</v>
      </c>
      <c r="M4632" s="29" t="s">
        <v>4163</v>
      </c>
      <c r="N4632" s="1" t="s">
        <v>478</v>
      </c>
      <c r="O4632" s="28" t="s">
        <v>634</v>
      </c>
      <c r="P4632" s="1" t="s">
        <v>322</v>
      </c>
      <c r="Q4632" s="76">
        <v>9</v>
      </c>
      <c r="R4632" s="1"/>
      <c r="T4632" s="1" t="s">
        <v>115</v>
      </c>
      <c r="U4632" s="1"/>
      <c r="V4632" s="1"/>
      <c r="AC4632" s="93">
        <v>16</v>
      </c>
      <c r="AD4632" s="69">
        <v>255</v>
      </c>
      <c r="AE4632" s="33"/>
      <c r="AF4632" s="33"/>
      <c r="AG4632" s="33"/>
      <c r="AM4632" s="164">
        <f t="shared" si="227"/>
        <v>46014</v>
      </c>
      <c r="AX4632" s="37">
        <f t="shared" si="228"/>
        <v>46018</v>
      </c>
      <c r="AY4632" s="28" t="s">
        <v>1102</v>
      </c>
      <c r="AZ4632" s="183"/>
      <c r="BA4632" s="184"/>
      <c r="BB4632" s="184"/>
      <c r="BC4632" s="184"/>
      <c r="BD4632" s="184"/>
      <c r="BE4632" s="184"/>
      <c r="BF4632" s="184"/>
      <c r="BG4632" s="178"/>
      <c r="BT4632" s="37">
        <f t="shared" si="226"/>
        <v>46039</v>
      </c>
      <c r="BU4632" s="131" t="s">
        <v>1102</v>
      </c>
      <c r="BV4632" s="183"/>
      <c r="BW4632" s="207"/>
      <c r="BX4632" s="184"/>
      <c r="BY4632" s="184"/>
      <c r="BZ4632" s="184"/>
      <c r="CA4632" s="184"/>
      <c r="CB4632" s="184"/>
      <c r="CC4632" s="178"/>
      <c r="CE4632" s="1"/>
      <c r="CF4632" s="1"/>
      <c r="CG4632" s="1"/>
      <c r="CH4632" s="1"/>
      <c r="CI4632" s="1"/>
      <c r="CJ4632" s="1"/>
      <c r="CK4632" s="1"/>
      <c r="CL4632" s="1"/>
      <c r="CM4632" s="1"/>
      <c r="CN4632" s="1"/>
      <c r="CO4632" s="1"/>
    </row>
    <row r="4633" spans="1:93" ht="30" customHeight="1" x14ac:dyDescent="0.2">
      <c r="A4633" s="1">
        <v>4627</v>
      </c>
      <c r="B4633" s="1" t="s">
        <v>1057</v>
      </c>
      <c r="C4633" s="1" t="s">
        <v>1060</v>
      </c>
      <c r="D4633" s="1" t="s">
        <v>1058</v>
      </c>
      <c r="E4633" s="1" t="s">
        <v>136</v>
      </c>
      <c r="F4633" s="1" t="s">
        <v>74</v>
      </c>
      <c r="G4633" s="1">
        <v>2</v>
      </c>
      <c r="H4633" s="1" t="s">
        <v>1059</v>
      </c>
      <c r="I4633" s="1" t="s">
        <v>114</v>
      </c>
      <c r="J4633" s="64">
        <v>554</v>
      </c>
      <c r="K4633" s="76">
        <v>2308320</v>
      </c>
      <c r="L4633" s="29">
        <v>46011</v>
      </c>
      <c r="M4633" s="29" t="s">
        <v>4163</v>
      </c>
      <c r="N4633" s="1" t="s">
        <v>478</v>
      </c>
      <c r="O4633" s="28" t="s">
        <v>634</v>
      </c>
      <c r="P4633" s="1" t="s">
        <v>322</v>
      </c>
      <c r="Q4633" s="76">
        <v>12</v>
      </c>
      <c r="R4633" s="1"/>
      <c r="T4633" s="1" t="s">
        <v>115</v>
      </c>
      <c r="U4633" s="1"/>
      <c r="V4633" s="1"/>
      <c r="AC4633" s="93">
        <v>16.5</v>
      </c>
      <c r="AD4633" s="69">
        <v>210</v>
      </c>
      <c r="AE4633" s="33"/>
      <c r="AF4633" s="33"/>
      <c r="AG4633" s="33"/>
      <c r="AM4633" s="164">
        <f t="shared" si="227"/>
        <v>46014</v>
      </c>
      <c r="AX4633" s="37">
        <f t="shared" si="228"/>
        <v>46018</v>
      </c>
      <c r="AY4633" s="28" t="s">
        <v>1102</v>
      </c>
      <c r="AZ4633" s="183"/>
      <c r="BA4633" s="184"/>
      <c r="BB4633" s="184"/>
      <c r="BC4633" s="184"/>
      <c r="BD4633" s="184"/>
      <c r="BE4633" s="184"/>
      <c r="BF4633" s="184"/>
      <c r="BG4633" s="178"/>
      <c r="BT4633" s="37">
        <f t="shared" si="226"/>
        <v>46039</v>
      </c>
      <c r="BU4633" s="131" t="s">
        <v>1102</v>
      </c>
      <c r="BV4633" s="183"/>
      <c r="BW4633" s="207"/>
      <c r="BX4633" s="184"/>
      <c r="BY4633" s="184"/>
      <c r="BZ4633" s="184"/>
      <c r="CA4633" s="184"/>
      <c r="CB4633" s="184"/>
      <c r="CC4633" s="178"/>
      <c r="CE4633" s="1"/>
      <c r="CF4633" s="1"/>
      <c r="CG4633" s="1"/>
      <c r="CH4633" s="1"/>
      <c r="CI4633" s="1"/>
      <c r="CJ4633" s="1"/>
      <c r="CK4633" s="1"/>
      <c r="CL4633" s="1"/>
      <c r="CM4633" s="1"/>
      <c r="CN4633" s="1"/>
      <c r="CO4633" s="1"/>
    </row>
    <row r="4634" spans="1:93" ht="30" customHeight="1" x14ac:dyDescent="0.2">
      <c r="A4634" s="1">
        <v>4628</v>
      </c>
      <c r="B4634" s="1" t="s">
        <v>1057</v>
      </c>
      <c r="C4634" s="1" t="s">
        <v>1060</v>
      </c>
      <c r="D4634" s="1" t="s">
        <v>1058</v>
      </c>
      <c r="E4634" s="1" t="s">
        <v>136</v>
      </c>
      <c r="F4634" s="1" t="s">
        <v>74</v>
      </c>
      <c r="G4634" s="1">
        <v>2</v>
      </c>
      <c r="H4634" s="1" t="s">
        <v>1059</v>
      </c>
      <c r="I4634" s="1" t="s">
        <v>114</v>
      </c>
      <c r="J4634" s="64">
        <v>302</v>
      </c>
      <c r="K4634" s="76">
        <v>2309050</v>
      </c>
      <c r="L4634" s="29">
        <v>46011</v>
      </c>
      <c r="M4634" s="29" t="s">
        <v>4163</v>
      </c>
      <c r="N4634" s="1" t="s">
        <v>478</v>
      </c>
      <c r="O4634" s="28" t="s">
        <v>634</v>
      </c>
      <c r="P4634" s="1" t="s">
        <v>322</v>
      </c>
      <c r="Q4634" s="76">
        <v>8</v>
      </c>
      <c r="R4634" s="1"/>
      <c r="T4634" s="1" t="s">
        <v>115</v>
      </c>
      <c r="U4634" s="1"/>
      <c r="V4634" s="1"/>
      <c r="AC4634" s="93">
        <v>17</v>
      </c>
      <c r="AD4634" s="69">
        <v>215</v>
      </c>
      <c r="AE4634" s="33"/>
      <c r="AF4634" s="33"/>
      <c r="AG4634" s="33"/>
      <c r="AM4634" s="164">
        <f t="shared" si="227"/>
        <v>46014</v>
      </c>
      <c r="AX4634" s="37">
        <f t="shared" si="228"/>
        <v>46018</v>
      </c>
      <c r="AY4634" s="28" t="s">
        <v>1102</v>
      </c>
      <c r="AZ4634" s="183"/>
      <c r="BA4634" s="184"/>
      <c r="BB4634" s="184"/>
      <c r="BC4634" s="184"/>
      <c r="BD4634" s="184"/>
      <c r="BE4634" s="184"/>
      <c r="BF4634" s="184"/>
      <c r="BG4634" s="178"/>
      <c r="BT4634" s="37">
        <f t="shared" si="226"/>
        <v>46039</v>
      </c>
      <c r="BU4634" s="131" t="s">
        <v>1102</v>
      </c>
      <c r="BV4634" s="183"/>
      <c r="BW4634" s="207"/>
      <c r="BX4634" s="184"/>
      <c r="BY4634" s="184"/>
      <c r="BZ4634" s="184"/>
      <c r="CA4634" s="184"/>
      <c r="CB4634" s="184"/>
      <c r="CC4634" s="178"/>
      <c r="CE4634" s="1"/>
      <c r="CF4634" s="1"/>
      <c r="CG4634" s="1"/>
      <c r="CH4634" s="1"/>
      <c r="CI4634" s="1"/>
      <c r="CJ4634" s="1"/>
      <c r="CK4634" s="1"/>
      <c r="CL4634" s="1"/>
      <c r="CM4634" s="1"/>
      <c r="CN4634" s="1"/>
      <c r="CO4634" s="1"/>
    </row>
    <row r="4635" spans="1:93" ht="30" customHeight="1" x14ac:dyDescent="0.2">
      <c r="A4635" s="1">
        <v>4629</v>
      </c>
      <c r="B4635" s="1" t="s">
        <v>1057</v>
      </c>
      <c r="C4635" s="1" t="s">
        <v>1060</v>
      </c>
      <c r="D4635" s="1" t="s">
        <v>1058</v>
      </c>
      <c r="E4635" s="1" t="s">
        <v>136</v>
      </c>
      <c r="F4635" s="1" t="s">
        <v>74</v>
      </c>
      <c r="G4635" s="1">
        <v>2</v>
      </c>
      <c r="H4635" s="1" t="s">
        <v>1059</v>
      </c>
      <c r="I4635" s="1" t="s">
        <v>114</v>
      </c>
      <c r="J4635" s="64">
        <v>403</v>
      </c>
      <c r="K4635" s="76">
        <v>2309051</v>
      </c>
      <c r="L4635" s="29">
        <v>46011</v>
      </c>
      <c r="M4635" s="29" t="s">
        <v>4163</v>
      </c>
      <c r="N4635" s="1" t="s">
        <v>478</v>
      </c>
      <c r="O4635" s="28" t="s">
        <v>634</v>
      </c>
      <c r="P4635" s="1" t="s">
        <v>322</v>
      </c>
      <c r="Q4635" s="76">
        <v>9</v>
      </c>
      <c r="R4635" s="1"/>
      <c r="T4635" s="1" t="s">
        <v>115</v>
      </c>
      <c r="U4635" s="1"/>
      <c r="V4635" s="1"/>
      <c r="AC4635" s="93">
        <v>18.5</v>
      </c>
      <c r="AD4635" s="69">
        <v>230</v>
      </c>
      <c r="AE4635" s="33"/>
      <c r="AF4635" s="33"/>
      <c r="AG4635" s="33"/>
      <c r="AM4635" s="164">
        <f t="shared" si="227"/>
        <v>46014</v>
      </c>
      <c r="AX4635" s="37">
        <f t="shared" si="228"/>
        <v>46018</v>
      </c>
      <c r="AY4635" s="28" t="s">
        <v>1102</v>
      </c>
      <c r="AZ4635" s="183"/>
      <c r="BA4635" s="184"/>
      <c r="BB4635" s="184"/>
      <c r="BC4635" s="184"/>
      <c r="BD4635" s="184"/>
      <c r="BE4635" s="184"/>
      <c r="BF4635" s="184"/>
      <c r="BG4635" s="178"/>
      <c r="BT4635" s="37">
        <f t="shared" si="226"/>
        <v>46039</v>
      </c>
      <c r="BU4635" s="131" t="s">
        <v>1102</v>
      </c>
      <c r="BV4635" s="183"/>
      <c r="BW4635" s="207"/>
      <c r="BX4635" s="184"/>
      <c r="BY4635" s="184"/>
      <c r="BZ4635" s="184"/>
      <c r="CA4635" s="184"/>
      <c r="CB4635" s="184"/>
      <c r="CC4635" s="178"/>
      <c r="CE4635" s="1"/>
      <c r="CF4635" s="1"/>
      <c r="CG4635" s="1"/>
      <c r="CH4635" s="1"/>
      <c r="CI4635" s="1"/>
      <c r="CJ4635" s="1"/>
      <c r="CK4635" s="1"/>
      <c r="CL4635" s="1"/>
      <c r="CM4635" s="1"/>
      <c r="CN4635" s="1"/>
      <c r="CO4635" s="1"/>
    </row>
    <row r="4636" spans="1:93" ht="30" customHeight="1" x14ac:dyDescent="0.2">
      <c r="A4636" s="1">
        <v>4630</v>
      </c>
      <c r="B4636" s="1" t="s">
        <v>1057</v>
      </c>
      <c r="C4636" s="1" t="s">
        <v>1060</v>
      </c>
      <c r="D4636" s="1" t="s">
        <v>1058</v>
      </c>
      <c r="E4636" s="1" t="s">
        <v>136</v>
      </c>
      <c r="F4636" s="1" t="s">
        <v>74</v>
      </c>
      <c r="G4636" s="1">
        <v>2</v>
      </c>
      <c r="H4636" s="1" t="s">
        <v>1059</v>
      </c>
      <c r="I4636" s="1" t="s">
        <v>114</v>
      </c>
      <c r="J4636" s="64">
        <v>558</v>
      </c>
      <c r="K4636" s="76">
        <v>2308322</v>
      </c>
      <c r="L4636" s="29">
        <v>46011</v>
      </c>
      <c r="M4636" s="29" t="s">
        <v>4163</v>
      </c>
      <c r="N4636" s="1" t="s">
        <v>478</v>
      </c>
      <c r="O4636" s="28" t="s">
        <v>634</v>
      </c>
      <c r="P4636" s="1" t="s">
        <v>322</v>
      </c>
      <c r="Q4636" s="76">
        <v>12</v>
      </c>
      <c r="R4636" s="1"/>
      <c r="S4636" s="1">
        <v>6</v>
      </c>
      <c r="T4636" s="1" t="s">
        <v>115</v>
      </c>
      <c r="U4636" s="1"/>
      <c r="V4636" s="1"/>
      <c r="AC4636" s="93">
        <v>17</v>
      </c>
      <c r="AD4636" s="69">
        <v>240</v>
      </c>
      <c r="AE4636" s="33"/>
      <c r="AF4636" s="33"/>
      <c r="AG4636" s="33"/>
      <c r="AM4636" s="164">
        <f t="shared" si="227"/>
        <v>46014</v>
      </c>
      <c r="AX4636" s="37">
        <f t="shared" si="228"/>
        <v>46018</v>
      </c>
      <c r="AY4636" s="28" t="s">
        <v>1102</v>
      </c>
      <c r="AZ4636" s="183"/>
      <c r="BA4636" s="184"/>
      <c r="BB4636" s="184"/>
      <c r="BC4636" s="184"/>
      <c r="BD4636" s="184"/>
      <c r="BE4636" s="184"/>
      <c r="BF4636" s="184"/>
      <c r="BG4636" s="178"/>
      <c r="BT4636" s="37">
        <f t="shared" si="226"/>
        <v>46039</v>
      </c>
      <c r="BU4636" s="131" t="s">
        <v>1102</v>
      </c>
      <c r="BV4636" s="183"/>
      <c r="BW4636" s="207"/>
      <c r="BX4636" s="184"/>
      <c r="BY4636" s="184"/>
      <c r="BZ4636" s="184"/>
      <c r="CA4636" s="184"/>
      <c r="CB4636" s="184"/>
      <c r="CC4636" s="178"/>
      <c r="CE4636" s="1"/>
      <c r="CF4636" s="1"/>
      <c r="CG4636" s="1"/>
      <c r="CH4636" s="1"/>
      <c r="CI4636" s="1"/>
      <c r="CJ4636" s="1"/>
      <c r="CK4636" s="1"/>
      <c r="CL4636" s="1"/>
      <c r="CM4636" s="1"/>
      <c r="CN4636" s="1"/>
      <c r="CO4636" s="1"/>
    </row>
    <row r="4637" spans="1:93" ht="30" customHeight="1" x14ac:dyDescent="0.2">
      <c r="A4637" s="1">
        <v>4631</v>
      </c>
      <c r="B4637" s="1" t="s">
        <v>1057</v>
      </c>
      <c r="C4637" s="1" t="s">
        <v>1060</v>
      </c>
      <c r="D4637" s="1" t="s">
        <v>1058</v>
      </c>
      <c r="E4637" s="1" t="s">
        <v>136</v>
      </c>
      <c r="F4637" s="1" t="s">
        <v>74</v>
      </c>
      <c r="G4637" s="1">
        <v>2</v>
      </c>
      <c r="H4637" s="1" t="s">
        <v>1059</v>
      </c>
      <c r="I4637" s="1" t="s">
        <v>114</v>
      </c>
      <c r="J4637" s="64">
        <v>273</v>
      </c>
      <c r="K4637" s="76">
        <v>2308323</v>
      </c>
      <c r="L4637" s="29">
        <v>46011</v>
      </c>
      <c r="M4637" s="29" t="s">
        <v>4163</v>
      </c>
      <c r="N4637" s="1" t="s">
        <v>478</v>
      </c>
      <c r="O4637" s="28" t="s">
        <v>634</v>
      </c>
      <c r="P4637" s="1" t="s">
        <v>322</v>
      </c>
      <c r="Q4637" s="76">
        <v>8</v>
      </c>
      <c r="R4637" s="1"/>
      <c r="T4637" s="1" t="s">
        <v>115</v>
      </c>
      <c r="U4637" s="1"/>
      <c r="V4637" s="1"/>
      <c r="AC4637" s="93">
        <v>19</v>
      </c>
      <c r="AD4637" s="69">
        <v>250</v>
      </c>
      <c r="AE4637" s="33"/>
      <c r="AF4637" s="33"/>
      <c r="AG4637" s="33"/>
      <c r="AM4637" s="164">
        <f t="shared" si="227"/>
        <v>46014</v>
      </c>
      <c r="AX4637" s="37">
        <f t="shared" si="228"/>
        <v>46018</v>
      </c>
      <c r="AY4637" s="28" t="s">
        <v>1102</v>
      </c>
      <c r="AZ4637" s="183"/>
      <c r="BA4637" s="184"/>
      <c r="BB4637" s="184"/>
      <c r="BC4637" s="184"/>
      <c r="BD4637" s="184"/>
      <c r="BE4637" s="184"/>
      <c r="BF4637" s="184"/>
      <c r="BG4637" s="178"/>
      <c r="BT4637" s="37">
        <f t="shared" si="226"/>
        <v>46039</v>
      </c>
      <c r="BU4637" s="131" t="s">
        <v>1102</v>
      </c>
      <c r="BV4637" s="183"/>
      <c r="BW4637" s="207"/>
      <c r="BX4637" s="184"/>
      <c r="BY4637" s="184"/>
      <c r="BZ4637" s="184"/>
      <c r="CA4637" s="184"/>
      <c r="CB4637" s="184"/>
      <c r="CC4637" s="178"/>
      <c r="CE4637" s="1"/>
      <c r="CF4637" s="1"/>
      <c r="CG4637" s="1"/>
      <c r="CH4637" s="1"/>
      <c r="CI4637" s="1"/>
      <c r="CJ4637" s="1"/>
      <c r="CK4637" s="1"/>
      <c r="CL4637" s="1"/>
      <c r="CM4637" s="1"/>
      <c r="CN4637" s="1"/>
      <c r="CO4637" s="1"/>
    </row>
    <row r="4638" spans="1:93" ht="30" customHeight="1" x14ac:dyDescent="0.2">
      <c r="A4638" s="1">
        <v>4632</v>
      </c>
      <c r="B4638" s="1" t="s">
        <v>1057</v>
      </c>
      <c r="C4638" s="1" t="s">
        <v>1060</v>
      </c>
      <c r="D4638" s="1" t="s">
        <v>1058</v>
      </c>
      <c r="E4638" s="1" t="s">
        <v>136</v>
      </c>
      <c r="F4638" s="1" t="s">
        <v>74</v>
      </c>
      <c r="G4638" s="1">
        <v>2</v>
      </c>
      <c r="H4638" s="1" t="s">
        <v>1059</v>
      </c>
      <c r="I4638" s="1" t="s">
        <v>114</v>
      </c>
      <c r="J4638" s="64">
        <v>295</v>
      </c>
      <c r="K4638" s="76">
        <v>2309053</v>
      </c>
      <c r="L4638" s="29">
        <v>46011</v>
      </c>
      <c r="M4638" s="29" t="s">
        <v>4163</v>
      </c>
      <c r="N4638" s="1" t="s">
        <v>478</v>
      </c>
      <c r="O4638" s="28" t="s">
        <v>634</v>
      </c>
      <c r="P4638" s="1" t="s">
        <v>322</v>
      </c>
      <c r="Q4638" s="76">
        <v>8</v>
      </c>
      <c r="R4638" s="1"/>
      <c r="T4638" s="1" t="s">
        <v>115</v>
      </c>
      <c r="U4638" s="1"/>
      <c r="V4638" s="1"/>
      <c r="AC4638" s="93">
        <v>17.5</v>
      </c>
      <c r="AD4638" s="69">
        <v>225</v>
      </c>
      <c r="AE4638" s="33"/>
      <c r="AF4638" s="33"/>
      <c r="AG4638" s="33"/>
      <c r="AM4638" s="164">
        <f t="shared" si="227"/>
        <v>46014</v>
      </c>
      <c r="AX4638" s="37">
        <f t="shared" si="228"/>
        <v>46018</v>
      </c>
      <c r="AY4638" s="28" t="s">
        <v>1102</v>
      </c>
      <c r="AZ4638" s="183"/>
      <c r="BA4638" s="181"/>
      <c r="BB4638" s="181"/>
      <c r="BC4638" s="181"/>
      <c r="BD4638" s="181"/>
      <c r="BE4638" s="181"/>
      <c r="BF4638" s="181"/>
      <c r="BG4638" s="178"/>
      <c r="BT4638" s="37">
        <f t="shared" si="226"/>
        <v>46039</v>
      </c>
      <c r="BU4638" s="131" t="s">
        <v>1102</v>
      </c>
      <c r="BV4638" s="183"/>
      <c r="BW4638" s="192"/>
      <c r="BX4638" s="181"/>
      <c r="BY4638" s="181"/>
      <c r="BZ4638" s="181"/>
      <c r="CA4638" s="181"/>
      <c r="CB4638" s="181"/>
      <c r="CC4638" s="178"/>
      <c r="CE4638" s="1"/>
      <c r="CF4638" s="1"/>
      <c r="CG4638" s="1"/>
      <c r="CH4638" s="1"/>
      <c r="CI4638" s="1"/>
      <c r="CJ4638" s="1"/>
      <c r="CK4638" s="1"/>
      <c r="CL4638" s="1"/>
      <c r="CM4638" s="1"/>
      <c r="CN4638" s="1"/>
      <c r="CO4638" s="1"/>
    </row>
    <row r="4639" spans="1:93" ht="30" customHeight="1" x14ac:dyDescent="0.2">
      <c r="A4639" s="1">
        <v>4633</v>
      </c>
      <c r="B4639" s="1" t="s">
        <v>1057</v>
      </c>
      <c r="C4639" s="1" t="s">
        <v>1060</v>
      </c>
      <c r="D4639" s="1" t="s">
        <v>1058</v>
      </c>
      <c r="E4639" s="1" t="s">
        <v>136</v>
      </c>
      <c r="F4639" s="1" t="s">
        <v>74</v>
      </c>
      <c r="G4639" s="1">
        <v>2</v>
      </c>
      <c r="H4639" s="1" t="s">
        <v>1059</v>
      </c>
      <c r="I4639" s="1" t="s">
        <v>114</v>
      </c>
      <c r="J4639" s="64">
        <v>303</v>
      </c>
      <c r="K4639" s="76">
        <v>2308324</v>
      </c>
      <c r="L4639" s="29">
        <v>46011</v>
      </c>
      <c r="M4639" s="29" t="s">
        <v>4163</v>
      </c>
      <c r="N4639" s="1" t="s">
        <v>478</v>
      </c>
      <c r="O4639" s="28" t="s">
        <v>634</v>
      </c>
      <c r="P4639" s="1" t="s">
        <v>322</v>
      </c>
      <c r="Q4639" s="76">
        <v>8</v>
      </c>
      <c r="R4639" s="1"/>
      <c r="T4639" s="1" t="s">
        <v>115</v>
      </c>
      <c r="U4639" s="1"/>
      <c r="V4639" s="1"/>
      <c r="AC4639" s="93">
        <v>18</v>
      </c>
      <c r="AD4639" s="69">
        <v>240</v>
      </c>
      <c r="AE4639" s="33"/>
      <c r="AF4639" s="33"/>
      <c r="AG4639" s="33"/>
      <c r="AM4639" s="164">
        <f t="shared" si="227"/>
        <v>46014</v>
      </c>
      <c r="AX4639" s="37">
        <f t="shared" si="228"/>
        <v>46018</v>
      </c>
      <c r="AY4639" s="28" t="s">
        <v>1102</v>
      </c>
      <c r="AZ4639" s="183"/>
      <c r="BA4639" s="180">
        <v>48.5</v>
      </c>
      <c r="BB4639" s="180">
        <v>49.2</v>
      </c>
      <c r="BC4639" s="180">
        <v>49.2</v>
      </c>
      <c r="BD4639" s="180">
        <v>47.4</v>
      </c>
      <c r="BE4639" s="180">
        <v>49.7</v>
      </c>
      <c r="BF4639" s="180">
        <v>47.9</v>
      </c>
      <c r="BG4639" s="178"/>
      <c r="BT4639" s="37">
        <f t="shared" si="226"/>
        <v>46039</v>
      </c>
      <c r="BU4639" s="131" t="s">
        <v>1102</v>
      </c>
      <c r="BV4639" s="183"/>
      <c r="BW4639" s="191">
        <v>60.6</v>
      </c>
      <c r="BX4639" s="180">
        <v>62.6</v>
      </c>
      <c r="BY4639" s="180">
        <v>61.6</v>
      </c>
      <c r="BZ4639" s="180">
        <v>60</v>
      </c>
      <c r="CA4639" s="180">
        <v>60.3</v>
      </c>
      <c r="CB4639" s="180">
        <v>62.3</v>
      </c>
      <c r="CC4639" s="178"/>
      <c r="CE4639" s="1"/>
      <c r="CF4639" s="1"/>
      <c r="CG4639" s="1"/>
      <c r="CH4639" s="1"/>
      <c r="CI4639" s="1"/>
      <c r="CJ4639" s="1"/>
      <c r="CK4639" s="1"/>
      <c r="CL4639" s="1"/>
      <c r="CM4639" s="1"/>
      <c r="CN4639" s="1"/>
      <c r="CO4639" s="1"/>
    </row>
    <row r="4640" spans="1:93" ht="30" customHeight="1" x14ac:dyDescent="0.2">
      <c r="A4640" s="1">
        <v>4634</v>
      </c>
      <c r="B4640" s="1" t="s">
        <v>1057</v>
      </c>
      <c r="C4640" s="1" t="s">
        <v>1060</v>
      </c>
      <c r="D4640" s="1" t="s">
        <v>1058</v>
      </c>
      <c r="E4640" s="1" t="s">
        <v>136</v>
      </c>
      <c r="F4640" s="1" t="s">
        <v>74</v>
      </c>
      <c r="G4640" s="1">
        <v>2</v>
      </c>
      <c r="H4640" s="1" t="s">
        <v>1059</v>
      </c>
      <c r="I4640" s="1" t="s">
        <v>114</v>
      </c>
      <c r="J4640" s="64">
        <v>553</v>
      </c>
      <c r="K4640" s="76">
        <v>2309054</v>
      </c>
      <c r="L4640" s="29">
        <v>46011</v>
      </c>
      <c r="M4640" s="29" t="s">
        <v>4163</v>
      </c>
      <c r="N4640" s="1" t="s">
        <v>478</v>
      </c>
      <c r="O4640" s="28" t="s">
        <v>634</v>
      </c>
      <c r="P4640" s="1" t="s">
        <v>322</v>
      </c>
      <c r="Q4640" s="76">
        <v>12</v>
      </c>
      <c r="R4640" s="1"/>
      <c r="T4640" s="1" t="s">
        <v>115</v>
      </c>
      <c r="U4640" s="1"/>
      <c r="V4640" s="1"/>
      <c r="AC4640" s="93">
        <v>19</v>
      </c>
      <c r="AD4640" s="69">
        <v>235</v>
      </c>
      <c r="AE4640" s="33"/>
      <c r="AF4640" s="33"/>
      <c r="AG4640" s="33"/>
      <c r="AM4640" s="164">
        <f t="shared" si="227"/>
        <v>46014</v>
      </c>
      <c r="AX4640" s="37">
        <f t="shared" si="228"/>
        <v>46018</v>
      </c>
      <c r="AY4640" s="28" t="s">
        <v>1102</v>
      </c>
      <c r="AZ4640" s="183"/>
      <c r="BA4640" s="184"/>
      <c r="BB4640" s="184"/>
      <c r="BC4640" s="184"/>
      <c r="BD4640" s="184"/>
      <c r="BE4640" s="184"/>
      <c r="BF4640" s="184"/>
      <c r="BG4640" s="178"/>
      <c r="BT4640" s="37">
        <f t="shared" si="226"/>
        <v>46039</v>
      </c>
      <c r="BU4640" s="131" t="s">
        <v>1102</v>
      </c>
      <c r="BV4640" s="183"/>
      <c r="BW4640" s="207"/>
      <c r="BX4640" s="184"/>
      <c r="BY4640" s="184"/>
      <c r="BZ4640" s="184"/>
      <c r="CA4640" s="184"/>
      <c r="CB4640" s="184"/>
      <c r="CC4640" s="178"/>
      <c r="CE4640" s="1"/>
      <c r="CF4640" s="1"/>
      <c r="CG4640" s="1"/>
      <c r="CH4640" s="1"/>
      <c r="CI4640" s="1"/>
      <c r="CJ4640" s="1"/>
      <c r="CK4640" s="1"/>
      <c r="CL4640" s="1"/>
      <c r="CM4640" s="1"/>
      <c r="CN4640" s="1"/>
      <c r="CO4640" s="1"/>
    </row>
    <row r="4641" spans="1:93" ht="30" customHeight="1" x14ac:dyDescent="0.2">
      <c r="A4641" s="1">
        <v>4635</v>
      </c>
      <c r="B4641" s="1" t="s">
        <v>1057</v>
      </c>
      <c r="C4641" s="1" t="s">
        <v>1060</v>
      </c>
      <c r="D4641" s="1" t="s">
        <v>1058</v>
      </c>
      <c r="E4641" s="1" t="s">
        <v>136</v>
      </c>
      <c r="F4641" s="1" t="s">
        <v>74</v>
      </c>
      <c r="G4641" s="1">
        <v>2</v>
      </c>
      <c r="H4641" s="1" t="s">
        <v>1059</v>
      </c>
      <c r="I4641" s="1" t="s">
        <v>114</v>
      </c>
      <c r="J4641" s="64">
        <v>557</v>
      </c>
      <c r="K4641" s="76">
        <v>2308325</v>
      </c>
      <c r="L4641" s="29">
        <v>46011</v>
      </c>
      <c r="M4641" s="29" t="s">
        <v>4163</v>
      </c>
      <c r="N4641" s="1" t="s">
        <v>478</v>
      </c>
      <c r="O4641" s="28" t="s">
        <v>634</v>
      </c>
      <c r="P4641" s="1" t="s">
        <v>322</v>
      </c>
      <c r="Q4641" s="76">
        <v>12</v>
      </c>
      <c r="R4641" s="1"/>
      <c r="T4641" s="1" t="s">
        <v>115</v>
      </c>
      <c r="U4641" s="1"/>
      <c r="V4641" s="1"/>
      <c r="AC4641" s="93">
        <v>19.5</v>
      </c>
      <c r="AD4641" s="69">
        <v>200</v>
      </c>
      <c r="AE4641" s="33"/>
      <c r="AF4641" s="33"/>
      <c r="AG4641" s="33"/>
      <c r="AM4641" s="164">
        <f t="shared" si="227"/>
        <v>46014</v>
      </c>
      <c r="AX4641" s="37">
        <f t="shared" si="228"/>
        <v>46018</v>
      </c>
      <c r="AY4641" s="28" t="s">
        <v>1102</v>
      </c>
      <c r="AZ4641" s="183"/>
      <c r="BA4641" s="184"/>
      <c r="BB4641" s="184"/>
      <c r="BC4641" s="184"/>
      <c r="BD4641" s="184"/>
      <c r="BE4641" s="184"/>
      <c r="BF4641" s="184"/>
      <c r="BG4641" s="178"/>
      <c r="BT4641" s="37">
        <f t="shared" si="226"/>
        <v>46039</v>
      </c>
      <c r="BU4641" s="131" t="s">
        <v>1102</v>
      </c>
      <c r="BV4641" s="183"/>
      <c r="BW4641" s="207"/>
      <c r="BX4641" s="184"/>
      <c r="BY4641" s="184"/>
      <c r="BZ4641" s="184"/>
      <c r="CA4641" s="184"/>
      <c r="CB4641" s="184"/>
      <c r="CC4641" s="178"/>
      <c r="CE4641" s="1"/>
      <c r="CF4641" s="1"/>
      <c r="CG4641" s="1"/>
      <c r="CH4641" s="1"/>
      <c r="CI4641" s="1"/>
      <c r="CJ4641" s="1"/>
      <c r="CK4641" s="1"/>
      <c r="CL4641" s="1"/>
      <c r="CM4641" s="1"/>
      <c r="CN4641" s="1"/>
      <c r="CO4641" s="1"/>
    </row>
    <row r="4642" spans="1:93" ht="30" customHeight="1" x14ac:dyDescent="0.2">
      <c r="A4642" s="1">
        <v>4636</v>
      </c>
      <c r="B4642" s="1" t="s">
        <v>1057</v>
      </c>
      <c r="C4642" s="1" t="s">
        <v>1060</v>
      </c>
      <c r="D4642" s="1" t="s">
        <v>1058</v>
      </c>
      <c r="E4642" s="1" t="s">
        <v>136</v>
      </c>
      <c r="F4642" s="1" t="s">
        <v>74</v>
      </c>
      <c r="G4642" s="1">
        <v>2</v>
      </c>
      <c r="H4642" s="1" t="s">
        <v>1059</v>
      </c>
      <c r="I4642" s="1" t="s">
        <v>114</v>
      </c>
      <c r="J4642" s="64">
        <v>415</v>
      </c>
      <c r="K4642" s="76">
        <v>2309055</v>
      </c>
      <c r="L4642" s="29">
        <v>46011</v>
      </c>
      <c r="M4642" s="29" t="s">
        <v>4163</v>
      </c>
      <c r="N4642" s="1" t="s">
        <v>478</v>
      </c>
      <c r="O4642" s="28" t="s">
        <v>634</v>
      </c>
      <c r="P4642" s="1" t="s">
        <v>322</v>
      </c>
      <c r="Q4642" s="76">
        <v>9</v>
      </c>
      <c r="R4642" s="1"/>
      <c r="T4642" s="1" t="s">
        <v>115</v>
      </c>
      <c r="U4642" s="1"/>
      <c r="V4642" s="1"/>
      <c r="AC4642" s="93">
        <v>19</v>
      </c>
      <c r="AD4642" s="69">
        <v>245</v>
      </c>
      <c r="AE4642" s="33"/>
      <c r="AF4642" s="33"/>
      <c r="AG4642" s="33"/>
      <c r="AM4642" s="164">
        <f t="shared" si="227"/>
        <v>46014</v>
      </c>
      <c r="AX4642" s="37">
        <f t="shared" si="228"/>
        <v>46018</v>
      </c>
      <c r="AY4642" s="28" t="s">
        <v>1102</v>
      </c>
      <c r="AZ4642" s="183"/>
      <c r="BA4642" s="184"/>
      <c r="BB4642" s="184"/>
      <c r="BC4642" s="184"/>
      <c r="BD4642" s="184"/>
      <c r="BE4642" s="184"/>
      <c r="BF4642" s="184"/>
      <c r="BG4642" s="178"/>
      <c r="BT4642" s="37">
        <f t="shared" si="226"/>
        <v>46039</v>
      </c>
      <c r="BU4642" s="131" t="s">
        <v>1102</v>
      </c>
      <c r="BV4642" s="183"/>
      <c r="BW4642" s="207"/>
      <c r="BX4642" s="184"/>
      <c r="BY4642" s="184"/>
      <c r="BZ4642" s="184"/>
      <c r="CA4642" s="184"/>
      <c r="CB4642" s="184"/>
      <c r="CC4642" s="178"/>
      <c r="CE4642" s="1"/>
      <c r="CF4642" s="1"/>
      <c r="CG4642" s="1"/>
      <c r="CH4642" s="1"/>
      <c r="CI4642" s="1"/>
      <c r="CJ4642" s="1"/>
      <c r="CK4642" s="1"/>
      <c r="CL4642" s="1"/>
      <c r="CM4642" s="1"/>
      <c r="CN4642" s="1"/>
      <c r="CO4642" s="1"/>
    </row>
    <row r="4643" spans="1:93" ht="30" customHeight="1" x14ac:dyDescent="0.2">
      <c r="A4643" s="1">
        <v>4637</v>
      </c>
      <c r="B4643" s="1" t="s">
        <v>1057</v>
      </c>
      <c r="C4643" s="1" t="s">
        <v>1060</v>
      </c>
      <c r="D4643" s="1" t="s">
        <v>1058</v>
      </c>
      <c r="E4643" s="1" t="s">
        <v>136</v>
      </c>
      <c r="F4643" s="1" t="s">
        <v>74</v>
      </c>
      <c r="G4643" s="1">
        <v>2</v>
      </c>
      <c r="H4643" s="1" t="s">
        <v>1059</v>
      </c>
      <c r="I4643" s="1" t="s">
        <v>114</v>
      </c>
      <c r="J4643" s="64">
        <v>274</v>
      </c>
      <c r="K4643" s="76">
        <v>2309056</v>
      </c>
      <c r="L4643" s="29">
        <v>46011</v>
      </c>
      <c r="M4643" s="29" t="s">
        <v>4163</v>
      </c>
      <c r="N4643" s="1" t="s">
        <v>478</v>
      </c>
      <c r="O4643" s="28" t="s">
        <v>634</v>
      </c>
      <c r="P4643" s="1" t="s">
        <v>322</v>
      </c>
      <c r="Q4643" s="76">
        <v>8</v>
      </c>
      <c r="R4643" s="1"/>
      <c r="T4643" s="1" t="s">
        <v>115</v>
      </c>
      <c r="U4643" s="1"/>
      <c r="V4643" s="1"/>
      <c r="AC4643" s="93">
        <v>20</v>
      </c>
      <c r="AD4643" s="69">
        <v>240</v>
      </c>
      <c r="AE4643" s="33"/>
      <c r="AF4643" s="33"/>
      <c r="AG4643" s="33"/>
      <c r="AM4643" s="164">
        <f t="shared" si="227"/>
        <v>46014</v>
      </c>
      <c r="AX4643" s="37">
        <f t="shared" si="228"/>
        <v>46018</v>
      </c>
      <c r="AY4643" s="28" t="s">
        <v>1102</v>
      </c>
      <c r="AZ4643" s="183"/>
      <c r="BA4643" s="184"/>
      <c r="BB4643" s="184"/>
      <c r="BC4643" s="184"/>
      <c r="BD4643" s="184"/>
      <c r="BE4643" s="184"/>
      <c r="BF4643" s="184"/>
      <c r="BG4643" s="178"/>
      <c r="BT4643" s="37">
        <f t="shared" ref="BT4643:BT4707" si="229">IF(L4643=0, 0, L4643+28)</f>
        <v>46039</v>
      </c>
      <c r="BU4643" s="131" t="s">
        <v>1102</v>
      </c>
      <c r="BV4643" s="183"/>
      <c r="BW4643" s="207"/>
      <c r="BX4643" s="184"/>
      <c r="BY4643" s="184"/>
      <c r="BZ4643" s="184"/>
      <c r="CA4643" s="184"/>
      <c r="CB4643" s="184"/>
      <c r="CC4643" s="178"/>
      <c r="CE4643" s="1"/>
      <c r="CF4643" s="1"/>
      <c r="CG4643" s="1"/>
      <c r="CH4643" s="1"/>
      <c r="CI4643" s="1"/>
      <c r="CJ4643" s="1"/>
      <c r="CK4643" s="1"/>
      <c r="CL4643" s="1"/>
      <c r="CM4643" s="1"/>
      <c r="CN4643" s="1"/>
      <c r="CO4643" s="1"/>
    </row>
    <row r="4644" spans="1:93" ht="30" customHeight="1" x14ac:dyDescent="0.2">
      <c r="A4644" s="1">
        <v>4638</v>
      </c>
      <c r="B4644" s="1" t="s">
        <v>1057</v>
      </c>
      <c r="C4644" s="1" t="s">
        <v>1060</v>
      </c>
      <c r="D4644" s="1" t="s">
        <v>1058</v>
      </c>
      <c r="E4644" s="1" t="s">
        <v>136</v>
      </c>
      <c r="F4644" s="1" t="s">
        <v>74</v>
      </c>
      <c r="G4644" s="1">
        <v>2</v>
      </c>
      <c r="H4644" s="1" t="s">
        <v>1059</v>
      </c>
      <c r="I4644" s="1" t="s">
        <v>114</v>
      </c>
      <c r="J4644" s="64">
        <v>393</v>
      </c>
      <c r="K4644" s="76">
        <v>2308328</v>
      </c>
      <c r="L4644" s="29">
        <v>46011</v>
      </c>
      <c r="M4644" s="29" t="s">
        <v>4163</v>
      </c>
      <c r="N4644" s="1" t="s">
        <v>478</v>
      </c>
      <c r="O4644" s="28" t="s">
        <v>634</v>
      </c>
      <c r="P4644" s="1" t="s">
        <v>322</v>
      </c>
      <c r="Q4644" s="76">
        <v>9</v>
      </c>
      <c r="R4644" s="1"/>
      <c r="T4644" s="1" t="s">
        <v>115</v>
      </c>
      <c r="U4644" s="1"/>
      <c r="V4644" s="1"/>
      <c r="AC4644" s="93">
        <v>18.5</v>
      </c>
      <c r="AD4644" s="69">
        <v>235</v>
      </c>
      <c r="AE4644" s="33"/>
      <c r="AF4644" s="33"/>
      <c r="AG4644" s="33"/>
      <c r="AM4644" s="164">
        <f t="shared" si="227"/>
        <v>46014</v>
      </c>
      <c r="AX4644" s="37">
        <f t="shared" si="228"/>
        <v>46018</v>
      </c>
      <c r="AY4644" s="28" t="s">
        <v>1102</v>
      </c>
      <c r="AZ4644" s="183"/>
      <c r="BA4644" s="184"/>
      <c r="BB4644" s="184"/>
      <c r="BC4644" s="184"/>
      <c r="BD4644" s="184"/>
      <c r="BE4644" s="184"/>
      <c r="BF4644" s="184"/>
      <c r="BG4644" s="178"/>
      <c r="BT4644" s="37">
        <f t="shared" si="229"/>
        <v>46039</v>
      </c>
      <c r="BU4644" s="131" t="s">
        <v>1102</v>
      </c>
      <c r="BV4644" s="183"/>
      <c r="BW4644" s="207"/>
      <c r="BX4644" s="184"/>
      <c r="BY4644" s="184"/>
      <c r="BZ4644" s="184"/>
      <c r="CA4644" s="184"/>
      <c r="CB4644" s="184"/>
      <c r="CC4644" s="178"/>
      <c r="CE4644" s="1"/>
      <c r="CF4644" s="1"/>
      <c r="CG4644" s="1"/>
      <c r="CH4644" s="1"/>
      <c r="CI4644" s="1"/>
      <c r="CJ4644" s="1"/>
      <c r="CK4644" s="1"/>
      <c r="CL4644" s="1"/>
      <c r="CM4644" s="1"/>
      <c r="CN4644" s="1"/>
      <c r="CO4644" s="1"/>
    </row>
    <row r="4645" spans="1:93" ht="30" customHeight="1" x14ac:dyDescent="0.2">
      <c r="A4645" s="1">
        <v>4639</v>
      </c>
      <c r="B4645" s="1" t="s">
        <v>1057</v>
      </c>
      <c r="C4645" s="1" t="s">
        <v>1060</v>
      </c>
      <c r="D4645" s="1" t="s">
        <v>1058</v>
      </c>
      <c r="E4645" s="1" t="s">
        <v>136</v>
      </c>
      <c r="F4645" s="1" t="s">
        <v>74</v>
      </c>
      <c r="G4645" s="1">
        <v>2</v>
      </c>
      <c r="H4645" s="1" t="s">
        <v>1059</v>
      </c>
      <c r="I4645" s="1" t="s">
        <v>114</v>
      </c>
      <c r="J4645" s="64">
        <v>554</v>
      </c>
      <c r="K4645" s="76">
        <v>2309057</v>
      </c>
      <c r="L4645" s="29">
        <v>46011</v>
      </c>
      <c r="M4645" s="29" t="s">
        <v>4163</v>
      </c>
      <c r="N4645" s="1" t="s">
        <v>478</v>
      </c>
      <c r="O4645" s="28" t="s">
        <v>634</v>
      </c>
      <c r="P4645" s="1" t="s">
        <v>322</v>
      </c>
      <c r="Q4645" s="76">
        <v>12</v>
      </c>
      <c r="R4645" s="1"/>
      <c r="T4645" s="1" t="s">
        <v>115</v>
      </c>
      <c r="U4645" s="1"/>
      <c r="V4645" s="1"/>
      <c r="AC4645" s="93">
        <v>18.5</v>
      </c>
      <c r="AD4645" s="69">
        <v>240</v>
      </c>
      <c r="AE4645" s="33"/>
      <c r="AF4645" s="33"/>
      <c r="AG4645" s="33"/>
      <c r="AM4645" s="164">
        <f t="shared" si="227"/>
        <v>46014</v>
      </c>
      <c r="AX4645" s="37">
        <f t="shared" si="228"/>
        <v>46018</v>
      </c>
      <c r="AY4645" s="28" t="s">
        <v>1102</v>
      </c>
      <c r="AZ4645" s="183"/>
      <c r="BA4645" s="184"/>
      <c r="BB4645" s="184"/>
      <c r="BC4645" s="184"/>
      <c r="BD4645" s="184"/>
      <c r="BE4645" s="184"/>
      <c r="BF4645" s="184"/>
      <c r="BG4645" s="178"/>
      <c r="BT4645" s="37">
        <f t="shared" si="229"/>
        <v>46039</v>
      </c>
      <c r="BU4645" s="131" t="s">
        <v>1102</v>
      </c>
      <c r="BV4645" s="183"/>
      <c r="BW4645" s="207"/>
      <c r="BX4645" s="184"/>
      <c r="BY4645" s="184"/>
      <c r="BZ4645" s="184"/>
      <c r="CA4645" s="184"/>
      <c r="CB4645" s="184"/>
      <c r="CC4645" s="178"/>
      <c r="CE4645" s="1"/>
      <c r="CF4645" s="1"/>
      <c r="CG4645" s="1"/>
      <c r="CH4645" s="1"/>
      <c r="CI4645" s="1"/>
      <c r="CJ4645" s="1"/>
      <c r="CK4645" s="1"/>
      <c r="CL4645" s="1"/>
      <c r="CM4645" s="1"/>
      <c r="CN4645" s="1"/>
      <c r="CO4645" s="1"/>
    </row>
    <row r="4646" spans="1:93" ht="30" customHeight="1" x14ac:dyDescent="0.2">
      <c r="A4646" s="1">
        <v>4640</v>
      </c>
      <c r="B4646" s="1" t="s">
        <v>1057</v>
      </c>
      <c r="C4646" s="1" t="s">
        <v>1060</v>
      </c>
      <c r="D4646" s="1" t="s">
        <v>1058</v>
      </c>
      <c r="E4646" s="1" t="s">
        <v>136</v>
      </c>
      <c r="F4646" s="1" t="s">
        <v>74</v>
      </c>
      <c r="G4646" s="1">
        <v>2</v>
      </c>
      <c r="H4646" s="1" t="s">
        <v>1059</v>
      </c>
      <c r="I4646" s="1" t="s">
        <v>114</v>
      </c>
      <c r="J4646" s="64">
        <v>433</v>
      </c>
      <c r="K4646" s="76">
        <v>2308329</v>
      </c>
      <c r="L4646" s="29">
        <v>46011</v>
      </c>
      <c r="M4646" s="29" t="s">
        <v>4163</v>
      </c>
      <c r="N4646" s="1" t="s">
        <v>478</v>
      </c>
      <c r="O4646" s="28" t="s">
        <v>634</v>
      </c>
      <c r="P4646" s="1" t="s">
        <v>322</v>
      </c>
      <c r="Q4646" s="76">
        <v>9</v>
      </c>
      <c r="R4646" s="1"/>
      <c r="T4646" s="1" t="s">
        <v>115</v>
      </c>
      <c r="U4646" s="1"/>
      <c r="V4646" s="1"/>
      <c r="AC4646" s="93">
        <v>19.5</v>
      </c>
      <c r="AD4646" s="69">
        <v>230</v>
      </c>
      <c r="AE4646" s="33"/>
      <c r="AF4646" s="33"/>
      <c r="AG4646" s="33"/>
      <c r="AM4646" s="164">
        <f t="shared" si="227"/>
        <v>46014</v>
      </c>
      <c r="AX4646" s="37">
        <f t="shared" si="228"/>
        <v>46018</v>
      </c>
      <c r="AY4646" s="28" t="s">
        <v>1102</v>
      </c>
      <c r="AZ4646" s="183"/>
      <c r="BA4646" s="184"/>
      <c r="BB4646" s="184"/>
      <c r="BC4646" s="184"/>
      <c r="BD4646" s="184"/>
      <c r="BE4646" s="184"/>
      <c r="BF4646" s="184"/>
      <c r="BG4646" s="178"/>
      <c r="BT4646" s="37">
        <f t="shared" si="229"/>
        <v>46039</v>
      </c>
      <c r="BU4646" s="131" t="s">
        <v>1102</v>
      </c>
      <c r="BV4646" s="183"/>
      <c r="BW4646" s="207"/>
      <c r="BX4646" s="184"/>
      <c r="BY4646" s="184"/>
      <c r="BZ4646" s="184"/>
      <c r="CA4646" s="184"/>
      <c r="CB4646" s="184"/>
      <c r="CC4646" s="178"/>
      <c r="CE4646" s="1"/>
      <c r="CF4646" s="1"/>
      <c r="CG4646" s="1"/>
      <c r="CH4646" s="1"/>
      <c r="CI4646" s="1"/>
      <c r="CJ4646" s="1"/>
      <c r="CK4646" s="1"/>
      <c r="CL4646" s="1"/>
      <c r="CM4646" s="1"/>
      <c r="CN4646" s="1"/>
      <c r="CO4646" s="1"/>
    </row>
    <row r="4647" spans="1:93" ht="30" customHeight="1" x14ac:dyDescent="0.2">
      <c r="A4647" s="1">
        <v>4641</v>
      </c>
      <c r="B4647" s="1" t="s">
        <v>1057</v>
      </c>
      <c r="C4647" s="1" t="s">
        <v>1060</v>
      </c>
      <c r="D4647" s="1" t="s">
        <v>1058</v>
      </c>
      <c r="E4647" s="1" t="s">
        <v>136</v>
      </c>
      <c r="F4647" s="1" t="s">
        <v>74</v>
      </c>
      <c r="G4647" s="1">
        <v>2</v>
      </c>
      <c r="H4647" s="1" t="s">
        <v>1059</v>
      </c>
      <c r="I4647" s="1" t="s">
        <v>114</v>
      </c>
      <c r="J4647" s="64">
        <v>302</v>
      </c>
      <c r="K4647" s="76">
        <v>2309058</v>
      </c>
      <c r="L4647" s="29">
        <v>46011</v>
      </c>
      <c r="M4647" s="29" t="s">
        <v>4163</v>
      </c>
      <c r="N4647" s="1" t="s">
        <v>478</v>
      </c>
      <c r="O4647" s="28" t="s">
        <v>634</v>
      </c>
      <c r="P4647" s="1" t="s">
        <v>322</v>
      </c>
      <c r="Q4647" s="76">
        <v>8</v>
      </c>
      <c r="R4647" s="1"/>
      <c r="T4647" s="1" t="s">
        <v>115</v>
      </c>
      <c r="U4647" s="1"/>
      <c r="V4647" s="1"/>
      <c r="AC4647" s="93">
        <v>19</v>
      </c>
      <c r="AD4647" s="69">
        <v>260</v>
      </c>
      <c r="AE4647" s="33"/>
      <c r="AF4647" s="33"/>
      <c r="AG4647" s="33"/>
      <c r="AM4647" s="164">
        <f t="shared" si="227"/>
        <v>46014</v>
      </c>
      <c r="AX4647" s="37">
        <f t="shared" si="228"/>
        <v>46018</v>
      </c>
      <c r="AY4647" s="28" t="s">
        <v>1102</v>
      </c>
      <c r="AZ4647" s="183"/>
      <c r="BA4647" s="184"/>
      <c r="BB4647" s="184"/>
      <c r="BC4647" s="184"/>
      <c r="BD4647" s="184"/>
      <c r="BE4647" s="184"/>
      <c r="BF4647" s="184"/>
      <c r="BG4647" s="178"/>
      <c r="BT4647" s="37">
        <f t="shared" si="229"/>
        <v>46039</v>
      </c>
      <c r="BU4647" s="131" t="s">
        <v>1102</v>
      </c>
      <c r="BV4647" s="183"/>
      <c r="BW4647" s="207"/>
      <c r="BX4647" s="184"/>
      <c r="BY4647" s="184"/>
      <c r="BZ4647" s="184"/>
      <c r="CA4647" s="184"/>
      <c r="CB4647" s="184"/>
      <c r="CC4647" s="178"/>
      <c r="CE4647" s="1"/>
      <c r="CF4647" s="1"/>
      <c r="CG4647" s="1"/>
      <c r="CH4647" s="1"/>
      <c r="CI4647" s="1"/>
      <c r="CJ4647" s="1"/>
      <c r="CK4647" s="1"/>
      <c r="CL4647" s="1"/>
      <c r="CM4647" s="1"/>
      <c r="CN4647" s="1"/>
      <c r="CO4647" s="1"/>
    </row>
    <row r="4648" spans="1:93" ht="30" customHeight="1" x14ac:dyDescent="0.2">
      <c r="A4648" s="1">
        <v>4642</v>
      </c>
      <c r="B4648" s="1" t="s">
        <v>1057</v>
      </c>
      <c r="C4648" s="1" t="s">
        <v>1060</v>
      </c>
      <c r="D4648" s="1" t="s">
        <v>1058</v>
      </c>
      <c r="E4648" s="1" t="s">
        <v>136</v>
      </c>
      <c r="F4648" s="1" t="s">
        <v>74</v>
      </c>
      <c r="G4648" s="1">
        <v>2</v>
      </c>
      <c r="H4648" s="1" t="s">
        <v>1059</v>
      </c>
      <c r="I4648" s="1" t="s">
        <v>114</v>
      </c>
      <c r="J4648" s="64">
        <v>403</v>
      </c>
      <c r="K4648" s="76">
        <v>2308330</v>
      </c>
      <c r="L4648" s="29">
        <v>46011</v>
      </c>
      <c r="M4648" s="29" t="s">
        <v>4163</v>
      </c>
      <c r="N4648" s="1" t="s">
        <v>478</v>
      </c>
      <c r="O4648" s="28" t="s">
        <v>634</v>
      </c>
      <c r="P4648" s="1" t="s">
        <v>322</v>
      </c>
      <c r="Q4648" s="76">
        <v>9</v>
      </c>
      <c r="R4648" s="1"/>
      <c r="T4648" s="1" t="s">
        <v>115</v>
      </c>
      <c r="U4648" s="1"/>
      <c r="V4648" s="1"/>
      <c r="AC4648" s="93">
        <v>18</v>
      </c>
      <c r="AD4648" s="69">
        <v>250</v>
      </c>
      <c r="AE4648" s="33"/>
      <c r="AF4648" s="33"/>
      <c r="AG4648" s="33"/>
      <c r="AM4648" s="164">
        <f t="shared" si="227"/>
        <v>46014</v>
      </c>
      <c r="AX4648" s="37">
        <f t="shared" si="228"/>
        <v>46018</v>
      </c>
      <c r="AY4648" s="28" t="s">
        <v>1102</v>
      </c>
      <c r="AZ4648" s="183"/>
      <c r="BA4648" s="184"/>
      <c r="BB4648" s="184"/>
      <c r="BC4648" s="184"/>
      <c r="BD4648" s="184"/>
      <c r="BE4648" s="184"/>
      <c r="BF4648" s="184"/>
      <c r="BG4648" s="178"/>
      <c r="BT4648" s="37">
        <f t="shared" si="229"/>
        <v>46039</v>
      </c>
      <c r="BU4648" s="131" t="s">
        <v>1102</v>
      </c>
      <c r="BV4648" s="183"/>
      <c r="BW4648" s="207"/>
      <c r="BX4648" s="184"/>
      <c r="BY4648" s="184"/>
      <c r="BZ4648" s="184"/>
      <c r="CA4648" s="184"/>
      <c r="CB4648" s="184"/>
      <c r="CC4648" s="178"/>
      <c r="CE4648" s="1"/>
      <c r="CF4648" s="1"/>
      <c r="CG4648" s="1"/>
      <c r="CH4648" s="1"/>
      <c r="CI4648" s="1"/>
      <c r="CJ4648" s="1"/>
      <c r="CK4648" s="1"/>
      <c r="CL4648" s="1"/>
      <c r="CM4648" s="1"/>
      <c r="CN4648" s="1"/>
      <c r="CO4648" s="1"/>
    </row>
    <row r="4649" spans="1:93" ht="30" customHeight="1" x14ac:dyDescent="0.2">
      <c r="A4649" s="1">
        <v>4643</v>
      </c>
      <c r="B4649" s="1" t="s">
        <v>1057</v>
      </c>
      <c r="C4649" s="1" t="s">
        <v>1060</v>
      </c>
      <c r="D4649" s="1" t="s">
        <v>1058</v>
      </c>
      <c r="E4649" s="1" t="s">
        <v>136</v>
      </c>
      <c r="F4649" s="1" t="s">
        <v>74</v>
      </c>
      <c r="G4649" s="1">
        <v>2</v>
      </c>
      <c r="H4649" s="1" t="s">
        <v>1059</v>
      </c>
      <c r="I4649" s="1" t="s">
        <v>114</v>
      </c>
      <c r="J4649" s="64">
        <v>273</v>
      </c>
      <c r="K4649" s="76">
        <v>2308331</v>
      </c>
      <c r="L4649" s="29">
        <v>46011</v>
      </c>
      <c r="M4649" s="29" t="s">
        <v>4163</v>
      </c>
      <c r="N4649" s="1" t="s">
        <v>478</v>
      </c>
      <c r="O4649" s="28" t="s">
        <v>634</v>
      </c>
      <c r="P4649" s="1" t="s">
        <v>322</v>
      </c>
      <c r="Q4649" s="76">
        <v>8</v>
      </c>
      <c r="R4649" s="1"/>
      <c r="T4649" s="1" t="s">
        <v>115</v>
      </c>
      <c r="U4649" s="1"/>
      <c r="V4649" s="1"/>
      <c r="AC4649" s="93">
        <v>19</v>
      </c>
      <c r="AD4649" s="69">
        <v>235</v>
      </c>
      <c r="AE4649" s="33"/>
      <c r="AF4649" s="33"/>
      <c r="AG4649" s="33"/>
      <c r="AM4649" s="164">
        <f t="shared" si="227"/>
        <v>46014</v>
      </c>
      <c r="AX4649" s="37">
        <f t="shared" si="228"/>
        <v>46018</v>
      </c>
      <c r="AY4649" s="28" t="s">
        <v>1102</v>
      </c>
      <c r="AZ4649" s="183"/>
      <c r="BA4649" s="184"/>
      <c r="BB4649" s="184"/>
      <c r="BC4649" s="184"/>
      <c r="BD4649" s="184"/>
      <c r="BE4649" s="184"/>
      <c r="BF4649" s="184"/>
      <c r="BG4649" s="178"/>
      <c r="BT4649" s="37">
        <f t="shared" si="229"/>
        <v>46039</v>
      </c>
      <c r="BU4649" s="131" t="s">
        <v>1102</v>
      </c>
      <c r="BV4649" s="183"/>
      <c r="BW4649" s="207"/>
      <c r="BX4649" s="184"/>
      <c r="BY4649" s="184"/>
      <c r="BZ4649" s="184"/>
      <c r="CA4649" s="184"/>
      <c r="CB4649" s="184"/>
      <c r="CC4649" s="178"/>
      <c r="CE4649" s="1"/>
      <c r="CF4649" s="1"/>
      <c r="CG4649" s="1"/>
      <c r="CH4649" s="1"/>
      <c r="CI4649" s="1"/>
      <c r="CJ4649" s="1"/>
      <c r="CK4649" s="1"/>
      <c r="CL4649" s="1"/>
      <c r="CM4649" s="1"/>
      <c r="CN4649" s="1"/>
      <c r="CO4649" s="1"/>
    </row>
    <row r="4650" spans="1:93" ht="30" customHeight="1" x14ac:dyDescent="0.2">
      <c r="A4650" s="1">
        <v>4644</v>
      </c>
      <c r="B4650" s="1" t="s">
        <v>1057</v>
      </c>
      <c r="C4650" s="1" t="s">
        <v>1060</v>
      </c>
      <c r="D4650" s="1" t="s">
        <v>1058</v>
      </c>
      <c r="E4650" s="1" t="s">
        <v>136</v>
      </c>
      <c r="F4650" s="1" t="s">
        <v>74</v>
      </c>
      <c r="G4650" s="1">
        <v>2</v>
      </c>
      <c r="H4650" s="1" t="s">
        <v>1059</v>
      </c>
      <c r="I4650" s="1" t="s">
        <v>114</v>
      </c>
      <c r="J4650" s="64">
        <v>437</v>
      </c>
      <c r="K4650" s="76">
        <v>2308332</v>
      </c>
      <c r="L4650" s="29">
        <v>46011</v>
      </c>
      <c r="M4650" s="29" t="s">
        <v>4163</v>
      </c>
      <c r="N4650" s="1" t="s">
        <v>478</v>
      </c>
      <c r="O4650" s="28" t="s">
        <v>634</v>
      </c>
      <c r="P4650" s="1" t="s">
        <v>322</v>
      </c>
      <c r="Q4650" s="76">
        <v>8</v>
      </c>
      <c r="R4650" s="1"/>
      <c r="S4650" s="1">
        <v>6</v>
      </c>
      <c r="T4650" s="1" t="s">
        <v>115</v>
      </c>
      <c r="U4650" s="1"/>
      <c r="V4650" s="1"/>
      <c r="AC4650" s="93">
        <v>20</v>
      </c>
      <c r="AD4650" s="69">
        <v>240</v>
      </c>
      <c r="AE4650" s="33"/>
      <c r="AF4650" s="33"/>
      <c r="AG4650" s="33"/>
      <c r="AM4650" s="164">
        <f t="shared" si="227"/>
        <v>46014</v>
      </c>
      <c r="AX4650" s="37">
        <f t="shared" si="228"/>
        <v>46018</v>
      </c>
      <c r="AY4650" s="28" t="s">
        <v>1102</v>
      </c>
      <c r="AZ4650" s="183"/>
      <c r="BA4650" s="184"/>
      <c r="BB4650" s="184"/>
      <c r="BC4650" s="184"/>
      <c r="BD4650" s="184"/>
      <c r="BE4650" s="184"/>
      <c r="BF4650" s="184"/>
      <c r="BG4650" s="178"/>
      <c r="BT4650" s="37">
        <f t="shared" si="229"/>
        <v>46039</v>
      </c>
      <c r="BU4650" s="131" t="s">
        <v>1102</v>
      </c>
      <c r="BV4650" s="183"/>
      <c r="BW4650" s="207"/>
      <c r="BX4650" s="184"/>
      <c r="BY4650" s="184"/>
      <c r="BZ4650" s="184"/>
      <c r="CA4650" s="184"/>
      <c r="CB4650" s="184"/>
      <c r="CC4650" s="178"/>
      <c r="CE4650" s="1"/>
      <c r="CF4650" s="1"/>
      <c r="CG4650" s="1"/>
      <c r="CH4650" s="1"/>
      <c r="CI4650" s="1"/>
      <c r="CJ4650" s="1"/>
      <c r="CK4650" s="1"/>
      <c r="CL4650" s="1"/>
      <c r="CM4650" s="1"/>
      <c r="CN4650" s="1"/>
      <c r="CO4650" s="1"/>
    </row>
    <row r="4651" spans="1:93" ht="30" customHeight="1" x14ac:dyDescent="0.2">
      <c r="A4651" s="1">
        <v>4645</v>
      </c>
      <c r="B4651" s="1" t="s">
        <v>1057</v>
      </c>
      <c r="C4651" s="1" t="s">
        <v>1060</v>
      </c>
      <c r="D4651" s="1" t="s">
        <v>1058</v>
      </c>
      <c r="E4651" s="1" t="s">
        <v>136</v>
      </c>
      <c r="F4651" s="1" t="s">
        <v>74</v>
      </c>
      <c r="G4651" s="1">
        <v>2</v>
      </c>
      <c r="H4651" s="1" t="s">
        <v>1059</v>
      </c>
      <c r="I4651" s="1" t="s">
        <v>114</v>
      </c>
      <c r="J4651" s="64">
        <v>295</v>
      </c>
      <c r="K4651" s="76">
        <v>2308333</v>
      </c>
      <c r="L4651" s="29">
        <v>46011</v>
      </c>
      <c r="M4651" s="29" t="s">
        <v>4163</v>
      </c>
      <c r="N4651" s="1" t="s">
        <v>478</v>
      </c>
      <c r="O4651" s="28" t="s">
        <v>634</v>
      </c>
      <c r="P4651" s="1" t="s">
        <v>322</v>
      </c>
      <c r="Q4651" s="76">
        <v>8</v>
      </c>
      <c r="R4651" s="1"/>
      <c r="T4651" s="1" t="s">
        <v>115</v>
      </c>
      <c r="U4651" s="1"/>
      <c r="V4651" s="1"/>
      <c r="AC4651" s="93">
        <v>17.5</v>
      </c>
      <c r="AD4651" s="69">
        <v>260</v>
      </c>
      <c r="AE4651" s="33"/>
      <c r="AF4651" s="33"/>
      <c r="AG4651" s="33"/>
      <c r="AM4651" s="164">
        <f t="shared" si="227"/>
        <v>46014</v>
      </c>
      <c r="AX4651" s="37">
        <f t="shared" si="228"/>
        <v>46018</v>
      </c>
      <c r="AY4651" s="28" t="s">
        <v>1102</v>
      </c>
      <c r="AZ4651" s="183"/>
      <c r="BA4651" s="184"/>
      <c r="BB4651" s="184"/>
      <c r="BC4651" s="184"/>
      <c r="BD4651" s="184"/>
      <c r="BE4651" s="184"/>
      <c r="BF4651" s="184"/>
      <c r="BG4651" s="178"/>
      <c r="BT4651" s="37">
        <f t="shared" si="229"/>
        <v>46039</v>
      </c>
      <c r="BU4651" s="131" t="s">
        <v>1102</v>
      </c>
      <c r="BV4651" s="183"/>
      <c r="BW4651" s="221">
        <v>61.5</v>
      </c>
      <c r="BX4651" s="183">
        <v>60.9</v>
      </c>
      <c r="BY4651" s="183">
        <v>60.7</v>
      </c>
      <c r="BZ4651" s="183">
        <v>59.9</v>
      </c>
      <c r="CA4651" s="183">
        <v>61.8</v>
      </c>
      <c r="CB4651" s="183">
        <v>60.5</v>
      </c>
      <c r="CC4651" s="178"/>
      <c r="CE4651" s="1"/>
      <c r="CF4651" s="1"/>
      <c r="CG4651" s="1"/>
      <c r="CH4651" s="1"/>
      <c r="CI4651" s="1"/>
      <c r="CJ4651" s="1"/>
      <c r="CK4651" s="1"/>
      <c r="CL4651" s="1"/>
      <c r="CM4651" s="1"/>
      <c r="CN4651" s="1"/>
      <c r="CO4651" s="1"/>
    </row>
    <row r="4652" spans="1:93" ht="30" customHeight="1" x14ac:dyDescent="0.2">
      <c r="A4652" s="1">
        <v>4646</v>
      </c>
      <c r="B4652" s="1" t="s">
        <v>1057</v>
      </c>
      <c r="C4652" s="1" t="s">
        <v>1060</v>
      </c>
      <c r="D4652" s="1" t="s">
        <v>1058</v>
      </c>
      <c r="E4652" s="1" t="s">
        <v>136</v>
      </c>
      <c r="F4652" s="1" t="s">
        <v>74</v>
      </c>
      <c r="G4652" s="1">
        <v>2</v>
      </c>
      <c r="H4652" s="1" t="s">
        <v>1059</v>
      </c>
      <c r="I4652" s="1" t="s">
        <v>114</v>
      </c>
      <c r="J4652" s="64">
        <v>553</v>
      </c>
      <c r="K4652" s="76">
        <v>2309060</v>
      </c>
      <c r="L4652" s="29">
        <v>46011</v>
      </c>
      <c r="M4652" s="29" t="s">
        <v>4163</v>
      </c>
      <c r="N4652" s="1" t="s">
        <v>478</v>
      </c>
      <c r="O4652" s="28" t="s">
        <v>634</v>
      </c>
      <c r="P4652" s="1" t="s">
        <v>322</v>
      </c>
      <c r="Q4652" s="76">
        <v>12</v>
      </c>
      <c r="R4652" s="1"/>
      <c r="T4652" s="1" t="s">
        <v>115</v>
      </c>
      <c r="U4652" s="1"/>
      <c r="V4652" s="1"/>
      <c r="AC4652" s="93">
        <v>19</v>
      </c>
      <c r="AD4652" s="69">
        <v>245</v>
      </c>
      <c r="AE4652" s="33"/>
      <c r="AF4652" s="33"/>
      <c r="AG4652" s="33"/>
      <c r="AM4652" s="164">
        <f t="shared" si="227"/>
        <v>46014</v>
      </c>
      <c r="AX4652" s="37">
        <f t="shared" si="228"/>
        <v>46018</v>
      </c>
      <c r="AY4652" s="28" t="s">
        <v>1102</v>
      </c>
      <c r="AZ4652" s="183"/>
      <c r="BA4652" s="184"/>
      <c r="BB4652" s="184"/>
      <c r="BC4652" s="184"/>
      <c r="BD4652" s="184"/>
      <c r="BE4652" s="184"/>
      <c r="BF4652" s="184"/>
      <c r="BG4652" s="178"/>
      <c r="BT4652" s="37">
        <f t="shared" si="229"/>
        <v>46039</v>
      </c>
      <c r="BU4652" s="131" t="s">
        <v>1102</v>
      </c>
      <c r="BV4652" s="183"/>
      <c r="BW4652" s="221"/>
      <c r="BX4652" s="183"/>
      <c r="BY4652" s="183"/>
      <c r="BZ4652" s="183"/>
      <c r="CA4652" s="183"/>
      <c r="CB4652" s="183"/>
      <c r="CC4652" s="178"/>
      <c r="CE4652" s="1"/>
      <c r="CF4652" s="1"/>
      <c r="CG4652" s="1"/>
      <c r="CH4652" s="1"/>
      <c r="CI4652" s="1"/>
      <c r="CJ4652" s="1"/>
      <c r="CK4652" s="1"/>
      <c r="CL4652" s="1"/>
      <c r="CM4652" s="1"/>
      <c r="CN4652" s="1"/>
      <c r="CO4652" s="1"/>
    </row>
    <row r="4653" spans="1:93" ht="30" customHeight="1" x14ac:dyDescent="0.2">
      <c r="A4653" s="1">
        <v>4647</v>
      </c>
      <c r="B4653" s="1" t="s">
        <v>1057</v>
      </c>
      <c r="C4653" s="1" t="s">
        <v>1060</v>
      </c>
      <c r="D4653" s="1" t="s">
        <v>1058</v>
      </c>
      <c r="E4653" s="1" t="s">
        <v>136</v>
      </c>
      <c r="F4653" s="1" t="s">
        <v>74</v>
      </c>
      <c r="G4653" s="1">
        <v>2</v>
      </c>
      <c r="H4653" s="1" t="s">
        <v>1059</v>
      </c>
      <c r="I4653" s="1" t="s">
        <v>114</v>
      </c>
      <c r="J4653" s="64">
        <v>554</v>
      </c>
      <c r="K4653" s="76">
        <v>2308334</v>
      </c>
      <c r="L4653" s="29">
        <v>46011</v>
      </c>
      <c r="M4653" s="29" t="s">
        <v>4163</v>
      </c>
      <c r="N4653" s="1" t="s">
        <v>478</v>
      </c>
      <c r="O4653" s="28" t="s">
        <v>634</v>
      </c>
      <c r="P4653" s="1" t="s">
        <v>322</v>
      </c>
      <c r="Q4653" s="76">
        <v>12</v>
      </c>
      <c r="R4653" s="1"/>
      <c r="T4653" s="1" t="s">
        <v>115</v>
      </c>
      <c r="U4653" s="1"/>
      <c r="V4653" s="1"/>
      <c r="AC4653" s="93">
        <v>16.5</v>
      </c>
      <c r="AD4653" s="69">
        <v>235</v>
      </c>
      <c r="AE4653" s="33"/>
      <c r="AF4653" s="33"/>
      <c r="AG4653" s="33"/>
      <c r="AM4653" s="164">
        <f t="shared" ref="AM4653:AM4666" si="230">L4653+3</f>
        <v>46014</v>
      </c>
      <c r="AX4653" s="37">
        <f t="shared" si="228"/>
        <v>46018</v>
      </c>
      <c r="AY4653" s="28" t="s">
        <v>1102</v>
      </c>
      <c r="AZ4653" s="183"/>
      <c r="BA4653" s="184"/>
      <c r="BB4653" s="184"/>
      <c r="BC4653" s="184"/>
      <c r="BD4653" s="184"/>
      <c r="BE4653" s="184"/>
      <c r="BF4653" s="184"/>
      <c r="BG4653" s="178"/>
      <c r="BT4653" s="37">
        <f t="shared" si="229"/>
        <v>46039</v>
      </c>
      <c r="BU4653" s="131" t="s">
        <v>1102</v>
      </c>
      <c r="BV4653" s="183"/>
      <c r="BW4653" s="221"/>
      <c r="BX4653" s="183"/>
      <c r="BY4653" s="183"/>
      <c r="BZ4653" s="183"/>
      <c r="CA4653" s="183"/>
      <c r="CB4653" s="183"/>
      <c r="CC4653" s="178"/>
      <c r="CE4653" s="1"/>
      <c r="CF4653" s="1"/>
      <c r="CG4653" s="1"/>
      <c r="CH4653" s="1"/>
      <c r="CI4653" s="1"/>
      <c r="CJ4653" s="1"/>
      <c r="CK4653" s="1"/>
      <c r="CL4653" s="1"/>
      <c r="CM4653" s="1"/>
      <c r="CN4653" s="1"/>
      <c r="CO4653" s="1"/>
    </row>
    <row r="4654" spans="1:93" ht="30" customHeight="1" x14ac:dyDescent="0.2">
      <c r="A4654" s="1">
        <v>4648</v>
      </c>
      <c r="B4654" s="1" t="s">
        <v>1057</v>
      </c>
      <c r="C4654" s="1" t="s">
        <v>1060</v>
      </c>
      <c r="D4654" s="1" t="s">
        <v>1058</v>
      </c>
      <c r="E4654" s="1" t="s">
        <v>136</v>
      </c>
      <c r="F4654" s="1" t="s">
        <v>74</v>
      </c>
      <c r="G4654" s="1">
        <v>2</v>
      </c>
      <c r="H4654" s="1" t="s">
        <v>1059</v>
      </c>
      <c r="I4654" s="1" t="s">
        <v>114</v>
      </c>
      <c r="J4654" s="64">
        <v>415</v>
      </c>
      <c r="K4654" s="76">
        <v>2309061</v>
      </c>
      <c r="L4654" s="29">
        <v>46011</v>
      </c>
      <c r="M4654" s="29" t="s">
        <v>4163</v>
      </c>
      <c r="N4654" s="1" t="s">
        <v>478</v>
      </c>
      <c r="O4654" s="28" t="s">
        <v>634</v>
      </c>
      <c r="P4654" s="1" t="s">
        <v>322</v>
      </c>
      <c r="Q4654" s="76">
        <v>9</v>
      </c>
      <c r="R4654" s="1"/>
      <c r="T4654" s="1" t="s">
        <v>115</v>
      </c>
      <c r="U4654" s="1"/>
      <c r="V4654" s="1"/>
      <c r="AC4654" s="93">
        <v>19.5</v>
      </c>
      <c r="AD4654" s="69">
        <v>210</v>
      </c>
      <c r="AE4654" s="33"/>
      <c r="AF4654" s="33"/>
      <c r="AG4654" s="33"/>
      <c r="AM4654" s="164">
        <f t="shared" si="230"/>
        <v>46014</v>
      </c>
      <c r="AX4654" s="37">
        <f t="shared" si="228"/>
        <v>46018</v>
      </c>
      <c r="AY4654" s="28" t="s">
        <v>1102</v>
      </c>
      <c r="AZ4654" s="183"/>
      <c r="BA4654" s="184"/>
      <c r="BB4654" s="184"/>
      <c r="BC4654" s="184"/>
      <c r="BD4654" s="184"/>
      <c r="BE4654" s="184"/>
      <c r="BF4654" s="184"/>
      <c r="BG4654" s="178"/>
      <c r="BT4654" s="37">
        <f t="shared" si="229"/>
        <v>46039</v>
      </c>
      <c r="BU4654" s="131" t="s">
        <v>1102</v>
      </c>
      <c r="BV4654" s="183"/>
      <c r="BW4654" s="221"/>
      <c r="BX4654" s="183"/>
      <c r="BY4654" s="183"/>
      <c r="BZ4654" s="183"/>
      <c r="CA4654" s="183"/>
      <c r="CB4654" s="183"/>
      <c r="CC4654" s="178"/>
      <c r="CE4654" s="1"/>
      <c r="CF4654" s="1"/>
      <c r="CG4654" s="1"/>
      <c r="CH4654" s="1"/>
      <c r="CI4654" s="1"/>
      <c r="CJ4654" s="1"/>
      <c r="CK4654" s="1"/>
      <c r="CL4654" s="1"/>
      <c r="CM4654" s="1"/>
      <c r="CN4654" s="1"/>
      <c r="CO4654" s="1"/>
    </row>
    <row r="4655" spans="1:93" ht="30" customHeight="1" x14ac:dyDescent="0.2">
      <c r="A4655" s="1">
        <v>4649</v>
      </c>
      <c r="B4655" s="1" t="s">
        <v>1057</v>
      </c>
      <c r="C4655" s="1" t="s">
        <v>1060</v>
      </c>
      <c r="D4655" s="1" t="s">
        <v>1058</v>
      </c>
      <c r="E4655" s="1" t="s">
        <v>136</v>
      </c>
      <c r="F4655" s="1" t="s">
        <v>74</v>
      </c>
      <c r="G4655" s="1">
        <v>2</v>
      </c>
      <c r="H4655" s="1" t="s">
        <v>1059</v>
      </c>
      <c r="I4655" s="1" t="s">
        <v>114</v>
      </c>
      <c r="J4655" s="64">
        <v>433</v>
      </c>
      <c r="K4655" s="76">
        <v>2308335</v>
      </c>
      <c r="L4655" s="29">
        <v>46011</v>
      </c>
      <c r="M4655" s="29" t="s">
        <v>4163</v>
      </c>
      <c r="N4655" s="1" t="s">
        <v>478</v>
      </c>
      <c r="O4655" s="28" t="s">
        <v>634</v>
      </c>
      <c r="P4655" s="1" t="s">
        <v>322</v>
      </c>
      <c r="Q4655" s="76">
        <v>9</v>
      </c>
      <c r="R4655" s="1"/>
      <c r="T4655" s="1" t="s">
        <v>115</v>
      </c>
      <c r="U4655" s="1"/>
      <c r="V4655" s="1"/>
      <c r="AC4655" s="93">
        <v>20</v>
      </c>
      <c r="AD4655" s="69">
        <v>250</v>
      </c>
      <c r="AE4655" s="33"/>
      <c r="AF4655" s="33"/>
      <c r="AG4655" s="33"/>
      <c r="AM4655" s="164">
        <f t="shared" si="230"/>
        <v>46014</v>
      </c>
      <c r="AX4655" s="37">
        <f t="shared" si="228"/>
        <v>46018</v>
      </c>
      <c r="AY4655" s="28" t="s">
        <v>1102</v>
      </c>
      <c r="AZ4655" s="183"/>
      <c r="BA4655" s="184"/>
      <c r="BB4655" s="184"/>
      <c r="BC4655" s="184"/>
      <c r="BD4655" s="184"/>
      <c r="BE4655" s="184"/>
      <c r="BF4655" s="184"/>
      <c r="BG4655" s="178"/>
      <c r="BT4655" s="37">
        <f t="shared" si="229"/>
        <v>46039</v>
      </c>
      <c r="BU4655" s="131" t="s">
        <v>1102</v>
      </c>
      <c r="BV4655" s="183"/>
      <c r="BW4655" s="221"/>
      <c r="BX4655" s="183"/>
      <c r="BY4655" s="183"/>
      <c r="BZ4655" s="183"/>
      <c r="CA4655" s="183"/>
      <c r="CB4655" s="183"/>
      <c r="CC4655" s="178"/>
      <c r="CE4655" s="1"/>
      <c r="CF4655" s="1"/>
      <c r="CG4655" s="1"/>
      <c r="CH4655" s="1"/>
      <c r="CI4655" s="1"/>
      <c r="CJ4655" s="1"/>
      <c r="CK4655" s="1"/>
      <c r="CL4655" s="1"/>
      <c r="CM4655" s="1"/>
      <c r="CN4655" s="1"/>
      <c r="CO4655" s="1"/>
    </row>
    <row r="4656" spans="1:93" ht="30" customHeight="1" x14ac:dyDescent="0.2">
      <c r="A4656" s="1">
        <v>4650</v>
      </c>
      <c r="B4656" s="1" t="s">
        <v>1057</v>
      </c>
      <c r="C4656" s="1" t="s">
        <v>1060</v>
      </c>
      <c r="D4656" s="1" t="s">
        <v>1058</v>
      </c>
      <c r="E4656" s="1" t="s">
        <v>136</v>
      </c>
      <c r="F4656" s="1" t="s">
        <v>74</v>
      </c>
      <c r="G4656" s="1">
        <v>2</v>
      </c>
      <c r="H4656" s="1" t="s">
        <v>1059</v>
      </c>
      <c r="I4656" s="1" t="s">
        <v>114</v>
      </c>
      <c r="J4656" s="64">
        <v>557</v>
      </c>
      <c r="K4656" s="76">
        <v>2309062</v>
      </c>
      <c r="L4656" s="29">
        <v>46011</v>
      </c>
      <c r="M4656" s="29" t="s">
        <v>4163</v>
      </c>
      <c r="N4656" s="1" t="s">
        <v>478</v>
      </c>
      <c r="O4656" s="28" t="s">
        <v>634</v>
      </c>
      <c r="P4656" s="1" t="s">
        <v>322</v>
      </c>
      <c r="Q4656" s="76">
        <v>12</v>
      </c>
      <c r="R4656" s="1"/>
      <c r="T4656" s="1" t="s">
        <v>115</v>
      </c>
      <c r="U4656" s="1"/>
      <c r="V4656" s="1"/>
      <c r="AC4656" s="93">
        <v>19</v>
      </c>
      <c r="AD4656" s="69">
        <v>230</v>
      </c>
      <c r="AE4656" s="33"/>
      <c r="AF4656" s="33"/>
      <c r="AG4656" s="33"/>
      <c r="AM4656" s="164">
        <f t="shared" si="230"/>
        <v>46014</v>
      </c>
      <c r="AX4656" s="37">
        <f t="shared" si="228"/>
        <v>46018</v>
      </c>
      <c r="AY4656" s="28" t="s">
        <v>1102</v>
      </c>
      <c r="AZ4656" s="183"/>
      <c r="BA4656" s="184"/>
      <c r="BB4656" s="184"/>
      <c r="BC4656" s="184"/>
      <c r="BD4656" s="184"/>
      <c r="BE4656" s="184"/>
      <c r="BF4656" s="184"/>
      <c r="BG4656" s="178"/>
      <c r="BT4656" s="37">
        <f t="shared" si="229"/>
        <v>46039</v>
      </c>
      <c r="BU4656" s="131" t="s">
        <v>1102</v>
      </c>
      <c r="BV4656" s="183"/>
      <c r="BW4656" s="221"/>
      <c r="BX4656" s="183"/>
      <c r="BY4656" s="183"/>
      <c r="BZ4656" s="183"/>
      <c r="CA4656" s="183"/>
      <c r="CB4656" s="183"/>
      <c r="CC4656" s="178"/>
      <c r="CE4656" s="1"/>
      <c r="CF4656" s="1"/>
      <c r="CG4656" s="1"/>
      <c r="CH4656" s="1"/>
      <c r="CI4656" s="1"/>
      <c r="CJ4656" s="1"/>
      <c r="CK4656" s="1"/>
      <c r="CL4656" s="1"/>
      <c r="CM4656" s="1"/>
      <c r="CN4656" s="1"/>
      <c r="CO4656" s="1"/>
    </row>
    <row r="4657" spans="1:93" ht="30" customHeight="1" x14ac:dyDescent="0.2">
      <c r="A4657" s="1">
        <v>4651</v>
      </c>
      <c r="B4657" s="1" t="s">
        <v>1057</v>
      </c>
      <c r="C4657" s="1" t="s">
        <v>1060</v>
      </c>
      <c r="D4657" s="1" t="s">
        <v>1058</v>
      </c>
      <c r="E4657" s="1" t="s">
        <v>136</v>
      </c>
      <c r="F4657" s="1" t="s">
        <v>74</v>
      </c>
      <c r="G4657" s="1">
        <v>2</v>
      </c>
      <c r="H4657" s="1" t="s">
        <v>1059</v>
      </c>
      <c r="I4657" s="1" t="s">
        <v>114</v>
      </c>
      <c r="J4657" s="64">
        <v>390</v>
      </c>
      <c r="K4657" s="76">
        <v>2308336</v>
      </c>
      <c r="L4657" s="29">
        <v>46011</v>
      </c>
      <c r="M4657" s="29" t="s">
        <v>4163</v>
      </c>
      <c r="N4657" s="1" t="s">
        <v>478</v>
      </c>
      <c r="O4657" s="28" t="s">
        <v>634</v>
      </c>
      <c r="P4657" s="1" t="s">
        <v>322</v>
      </c>
      <c r="Q4657" s="76">
        <v>9</v>
      </c>
      <c r="R4657" s="1"/>
      <c r="T4657" s="1" t="s">
        <v>115</v>
      </c>
      <c r="U4657" s="1"/>
      <c r="V4657" s="1"/>
      <c r="AC4657" s="93">
        <v>20</v>
      </c>
      <c r="AD4657" s="69">
        <v>200</v>
      </c>
      <c r="AE4657" s="33"/>
      <c r="AF4657" s="33"/>
      <c r="AG4657" s="33"/>
      <c r="AM4657" s="164">
        <f t="shared" si="230"/>
        <v>46014</v>
      </c>
      <c r="AX4657" s="37">
        <f t="shared" si="228"/>
        <v>46018</v>
      </c>
      <c r="AY4657" s="28" t="s">
        <v>1102</v>
      </c>
      <c r="AZ4657" s="183"/>
      <c r="BA4657" s="184"/>
      <c r="BB4657" s="184"/>
      <c r="BC4657" s="184"/>
      <c r="BD4657" s="184"/>
      <c r="BE4657" s="184"/>
      <c r="BF4657" s="184"/>
      <c r="BG4657" s="178"/>
      <c r="BT4657" s="37">
        <f t="shared" si="229"/>
        <v>46039</v>
      </c>
      <c r="BU4657" s="131" t="s">
        <v>1102</v>
      </c>
      <c r="BV4657" s="183"/>
      <c r="BW4657" s="221"/>
      <c r="BX4657" s="183"/>
      <c r="BY4657" s="183"/>
      <c r="BZ4657" s="183"/>
      <c r="CA4657" s="183"/>
      <c r="CB4657" s="183"/>
      <c r="CC4657" s="178"/>
      <c r="CE4657" s="1"/>
      <c r="CF4657" s="1"/>
      <c r="CG4657" s="1"/>
      <c r="CH4657" s="1"/>
      <c r="CI4657" s="1"/>
      <c r="CJ4657" s="1"/>
      <c r="CK4657" s="1"/>
      <c r="CL4657" s="1"/>
      <c r="CM4657" s="1"/>
      <c r="CN4657" s="1"/>
      <c r="CO4657" s="1"/>
    </row>
    <row r="4658" spans="1:93" ht="30" customHeight="1" x14ac:dyDescent="0.2">
      <c r="A4658" s="1">
        <v>4652</v>
      </c>
      <c r="B4658" s="1" t="s">
        <v>1057</v>
      </c>
      <c r="C4658" s="1" t="s">
        <v>1060</v>
      </c>
      <c r="D4658" s="1" t="s">
        <v>1058</v>
      </c>
      <c r="E4658" s="1" t="s">
        <v>136</v>
      </c>
      <c r="F4658" s="1" t="s">
        <v>74</v>
      </c>
      <c r="G4658" s="1">
        <v>2</v>
      </c>
      <c r="H4658" s="1" t="s">
        <v>1059</v>
      </c>
      <c r="I4658" s="1" t="s">
        <v>114</v>
      </c>
      <c r="J4658" s="64">
        <v>558</v>
      </c>
      <c r="K4658" s="76">
        <v>2309065</v>
      </c>
      <c r="L4658" s="29">
        <v>46011</v>
      </c>
      <c r="M4658" s="29" t="s">
        <v>4163</v>
      </c>
      <c r="N4658" s="1" t="s">
        <v>478</v>
      </c>
      <c r="O4658" s="28" t="s">
        <v>634</v>
      </c>
      <c r="P4658" s="1" t="s">
        <v>322</v>
      </c>
      <c r="Q4658" s="76">
        <v>12</v>
      </c>
      <c r="R4658" s="1"/>
      <c r="T4658" s="1" t="s">
        <v>115</v>
      </c>
      <c r="U4658" s="1"/>
      <c r="V4658" s="1"/>
      <c r="AC4658" s="93">
        <v>20</v>
      </c>
      <c r="AD4658" s="69">
        <v>235</v>
      </c>
      <c r="AE4658" s="33"/>
      <c r="AF4658" s="33"/>
      <c r="AG4658" s="33"/>
      <c r="AM4658" s="164">
        <f t="shared" si="230"/>
        <v>46014</v>
      </c>
      <c r="AX4658" s="37">
        <f t="shared" si="228"/>
        <v>46018</v>
      </c>
      <c r="AY4658" s="28" t="s">
        <v>1102</v>
      </c>
      <c r="AZ4658" s="183"/>
      <c r="BA4658" s="184"/>
      <c r="BB4658" s="184"/>
      <c r="BC4658" s="184"/>
      <c r="BD4658" s="184"/>
      <c r="BE4658" s="184"/>
      <c r="BF4658" s="184"/>
      <c r="BG4658" s="178"/>
      <c r="BT4658" s="37">
        <f t="shared" si="229"/>
        <v>46039</v>
      </c>
      <c r="BU4658" s="131" t="s">
        <v>1102</v>
      </c>
      <c r="BV4658" s="183"/>
      <c r="BW4658" s="221"/>
      <c r="BX4658" s="183"/>
      <c r="BY4658" s="183"/>
      <c r="BZ4658" s="183"/>
      <c r="CA4658" s="183"/>
      <c r="CB4658" s="183"/>
      <c r="CC4658" s="178"/>
      <c r="CE4658" s="1"/>
      <c r="CF4658" s="1"/>
      <c r="CG4658" s="1"/>
      <c r="CH4658" s="1"/>
      <c r="CI4658" s="1"/>
      <c r="CJ4658" s="1"/>
      <c r="CK4658" s="1"/>
      <c r="CL4658" s="1"/>
      <c r="CM4658" s="1"/>
      <c r="CN4658" s="1"/>
      <c r="CO4658" s="1"/>
    </row>
    <row r="4659" spans="1:93" ht="30" customHeight="1" x14ac:dyDescent="0.2">
      <c r="A4659" s="1">
        <v>4653</v>
      </c>
      <c r="B4659" s="1" t="s">
        <v>1057</v>
      </c>
      <c r="C4659" s="1" t="s">
        <v>1060</v>
      </c>
      <c r="D4659" s="1" t="s">
        <v>1058</v>
      </c>
      <c r="E4659" s="1" t="s">
        <v>136</v>
      </c>
      <c r="F4659" s="1" t="s">
        <v>74</v>
      </c>
      <c r="G4659" s="1">
        <v>2</v>
      </c>
      <c r="H4659" s="1" t="s">
        <v>1059</v>
      </c>
      <c r="I4659" s="1" t="s">
        <v>114</v>
      </c>
      <c r="J4659" s="64">
        <v>274</v>
      </c>
      <c r="K4659" s="76">
        <v>2308337</v>
      </c>
      <c r="L4659" s="29">
        <v>46011</v>
      </c>
      <c r="M4659" s="29" t="s">
        <v>4163</v>
      </c>
      <c r="N4659" s="1" t="s">
        <v>478</v>
      </c>
      <c r="O4659" s="28" t="s">
        <v>634</v>
      </c>
      <c r="P4659" s="1" t="s">
        <v>322</v>
      </c>
      <c r="Q4659" s="76">
        <v>8</v>
      </c>
      <c r="R4659" s="1"/>
      <c r="T4659" s="1" t="s">
        <v>115</v>
      </c>
      <c r="U4659" s="1"/>
      <c r="V4659" s="1"/>
      <c r="AC4659" s="93">
        <v>19.5</v>
      </c>
      <c r="AD4659" s="69">
        <v>210</v>
      </c>
      <c r="AE4659" s="33"/>
      <c r="AF4659" s="33"/>
      <c r="AG4659" s="33"/>
      <c r="AM4659" s="164">
        <f t="shared" si="230"/>
        <v>46014</v>
      </c>
      <c r="AX4659" s="37">
        <f t="shared" si="228"/>
        <v>46018</v>
      </c>
      <c r="AY4659" s="28" t="s">
        <v>1102</v>
      </c>
      <c r="AZ4659" s="183"/>
      <c r="BA4659" s="184"/>
      <c r="BB4659" s="184"/>
      <c r="BC4659" s="184"/>
      <c r="BD4659" s="184"/>
      <c r="BE4659" s="184"/>
      <c r="BF4659" s="184"/>
      <c r="BG4659" s="178"/>
      <c r="BT4659" s="37">
        <f t="shared" si="229"/>
        <v>46039</v>
      </c>
      <c r="BU4659" s="131" t="s">
        <v>1102</v>
      </c>
      <c r="BV4659" s="183"/>
      <c r="BW4659" s="221"/>
      <c r="BX4659" s="183"/>
      <c r="BY4659" s="183"/>
      <c r="BZ4659" s="183"/>
      <c r="CA4659" s="183"/>
      <c r="CB4659" s="183"/>
      <c r="CC4659" s="178"/>
      <c r="CE4659" s="1"/>
      <c r="CF4659" s="1"/>
      <c r="CG4659" s="1"/>
      <c r="CH4659" s="1"/>
      <c r="CI4659" s="1"/>
      <c r="CJ4659" s="1"/>
      <c r="CK4659" s="1"/>
      <c r="CL4659" s="1"/>
      <c r="CM4659" s="1"/>
      <c r="CN4659" s="1"/>
      <c r="CO4659" s="1"/>
    </row>
    <row r="4660" spans="1:93" ht="30" customHeight="1" x14ac:dyDescent="0.2">
      <c r="A4660" s="1">
        <v>4654</v>
      </c>
      <c r="B4660" s="1" t="s">
        <v>1057</v>
      </c>
      <c r="C4660" s="1" t="s">
        <v>1060</v>
      </c>
      <c r="D4660" s="1" t="s">
        <v>1058</v>
      </c>
      <c r="E4660" s="1" t="s">
        <v>136</v>
      </c>
      <c r="F4660" s="1" t="s">
        <v>74</v>
      </c>
      <c r="G4660" s="1">
        <v>2</v>
      </c>
      <c r="H4660" s="1" t="s">
        <v>1059</v>
      </c>
      <c r="I4660" s="1" t="s">
        <v>114</v>
      </c>
      <c r="J4660" s="64">
        <v>403</v>
      </c>
      <c r="K4660" s="76">
        <v>2309068</v>
      </c>
      <c r="L4660" s="29">
        <v>46011</v>
      </c>
      <c r="M4660" s="29" t="s">
        <v>4163</v>
      </c>
      <c r="N4660" s="1" t="s">
        <v>478</v>
      </c>
      <c r="O4660" s="28" t="s">
        <v>634</v>
      </c>
      <c r="P4660" s="1" t="s">
        <v>322</v>
      </c>
      <c r="Q4660" s="76">
        <v>9</v>
      </c>
      <c r="R4660" s="1"/>
      <c r="T4660" s="1" t="s">
        <v>115</v>
      </c>
      <c r="U4660" s="1"/>
      <c r="V4660" s="1"/>
      <c r="AC4660" s="93">
        <v>19</v>
      </c>
      <c r="AD4660" s="69">
        <v>230</v>
      </c>
      <c r="AE4660" s="33"/>
      <c r="AF4660" s="33"/>
      <c r="AG4660" s="33"/>
      <c r="AM4660" s="164">
        <f t="shared" si="230"/>
        <v>46014</v>
      </c>
      <c r="AX4660" s="37">
        <f t="shared" si="228"/>
        <v>46018</v>
      </c>
      <c r="AY4660" s="28" t="s">
        <v>1102</v>
      </c>
      <c r="AZ4660" s="183"/>
      <c r="BA4660" s="184"/>
      <c r="BB4660" s="184"/>
      <c r="BC4660" s="184"/>
      <c r="BD4660" s="184"/>
      <c r="BE4660" s="184"/>
      <c r="BF4660" s="184"/>
      <c r="BG4660" s="178"/>
      <c r="BT4660" s="37">
        <f t="shared" si="229"/>
        <v>46039</v>
      </c>
      <c r="BU4660" s="131" t="s">
        <v>1102</v>
      </c>
      <c r="BV4660" s="183"/>
      <c r="BW4660" s="221"/>
      <c r="BX4660" s="183"/>
      <c r="BY4660" s="183"/>
      <c r="BZ4660" s="183"/>
      <c r="CA4660" s="183"/>
      <c r="CB4660" s="183"/>
      <c r="CC4660" s="178"/>
      <c r="CE4660" s="1"/>
      <c r="CF4660" s="1"/>
      <c r="CG4660" s="1"/>
      <c r="CH4660" s="1"/>
      <c r="CI4660" s="1"/>
      <c r="CJ4660" s="1"/>
      <c r="CK4660" s="1"/>
      <c r="CL4660" s="1"/>
      <c r="CM4660" s="1"/>
      <c r="CN4660" s="1"/>
      <c r="CO4660" s="1"/>
    </row>
    <row r="4661" spans="1:93" ht="30" customHeight="1" x14ac:dyDescent="0.2">
      <c r="A4661" s="1">
        <v>4655</v>
      </c>
      <c r="B4661" s="1" t="s">
        <v>1057</v>
      </c>
      <c r="C4661" s="1" t="s">
        <v>1060</v>
      </c>
      <c r="D4661" s="1" t="s">
        <v>1058</v>
      </c>
      <c r="E4661" s="1" t="s">
        <v>136</v>
      </c>
      <c r="F4661" s="1" t="s">
        <v>74</v>
      </c>
      <c r="G4661" s="1">
        <v>2</v>
      </c>
      <c r="H4661" s="1" t="s">
        <v>1059</v>
      </c>
      <c r="I4661" s="1" t="s">
        <v>114</v>
      </c>
      <c r="J4661" s="64">
        <v>302</v>
      </c>
      <c r="K4661" s="76">
        <v>2308338</v>
      </c>
      <c r="L4661" s="29">
        <v>46011</v>
      </c>
      <c r="M4661" s="29" t="s">
        <v>4163</v>
      </c>
      <c r="N4661" s="1" t="s">
        <v>478</v>
      </c>
      <c r="O4661" s="28" t="s">
        <v>634</v>
      </c>
      <c r="P4661" s="1" t="s">
        <v>322</v>
      </c>
      <c r="Q4661" s="76">
        <v>8</v>
      </c>
      <c r="R4661" s="1"/>
      <c r="T4661" s="1" t="s">
        <v>115</v>
      </c>
      <c r="U4661" s="1"/>
      <c r="V4661" s="1"/>
      <c r="AC4661" s="93">
        <v>20.5</v>
      </c>
      <c r="AD4661" s="69">
        <v>200</v>
      </c>
      <c r="AE4661" s="33"/>
      <c r="AF4661" s="33"/>
      <c r="AG4661" s="33"/>
      <c r="AM4661" s="164">
        <f t="shared" si="230"/>
        <v>46014</v>
      </c>
      <c r="AX4661" s="37">
        <f t="shared" si="228"/>
        <v>46018</v>
      </c>
      <c r="AY4661" s="28" t="s">
        <v>1102</v>
      </c>
      <c r="AZ4661" s="183"/>
      <c r="BA4661" s="184"/>
      <c r="BB4661" s="184"/>
      <c r="BC4661" s="184"/>
      <c r="BD4661" s="184"/>
      <c r="BE4661" s="184"/>
      <c r="BF4661" s="184"/>
      <c r="BG4661" s="178"/>
      <c r="BT4661" s="37">
        <f t="shared" si="229"/>
        <v>46039</v>
      </c>
      <c r="BU4661" s="131" t="s">
        <v>1102</v>
      </c>
      <c r="BV4661" s="183"/>
      <c r="BW4661" s="221"/>
      <c r="BX4661" s="183"/>
      <c r="BY4661" s="183"/>
      <c r="BZ4661" s="183"/>
      <c r="CA4661" s="183"/>
      <c r="CB4661" s="183"/>
      <c r="CC4661" s="178"/>
      <c r="CE4661" s="1"/>
      <c r="CF4661" s="1"/>
      <c r="CG4661" s="1"/>
      <c r="CH4661" s="1"/>
      <c r="CI4661" s="1"/>
      <c r="CJ4661" s="1"/>
      <c r="CK4661" s="1"/>
      <c r="CL4661" s="1"/>
      <c r="CM4661" s="1"/>
      <c r="CN4661" s="1"/>
      <c r="CO4661" s="1"/>
    </row>
    <row r="4662" spans="1:93" ht="30" customHeight="1" x14ac:dyDescent="0.2">
      <c r="A4662" s="1">
        <v>4656</v>
      </c>
      <c r="B4662" s="1" t="s">
        <v>1057</v>
      </c>
      <c r="C4662" s="1" t="s">
        <v>1060</v>
      </c>
      <c r="D4662" s="1" t="s">
        <v>1058</v>
      </c>
      <c r="E4662" s="1" t="s">
        <v>136</v>
      </c>
      <c r="F4662" s="1" t="s">
        <v>74</v>
      </c>
      <c r="G4662" s="1">
        <v>2</v>
      </c>
      <c r="H4662" s="1" t="s">
        <v>1059</v>
      </c>
      <c r="I4662" s="1" t="s">
        <v>114</v>
      </c>
      <c r="J4662" s="64">
        <v>553</v>
      </c>
      <c r="K4662" s="76">
        <v>2309069</v>
      </c>
      <c r="L4662" s="29">
        <v>46011</v>
      </c>
      <c r="M4662" s="29" t="s">
        <v>4163</v>
      </c>
      <c r="N4662" s="1" t="s">
        <v>478</v>
      </c>
      <c r="O4662" s="28" t="s">
        <v>634</v>
      </c>
      <c r="P4662" s="1" t="s">
        <v>322</v>
      </c>
      <c r="Q4662" s="76">
        <v>12</v>
      </c>
      <c r="R4662" s="1"/>
      <c r="T4662" s="1" t="s">
        <v>115</v>
      </c>
      <c r="U4662" s="1"/>
      <c r="V4662" s="1"/>
      <c r="AC4662" s="93">
        <v>18.5</v>
      </c>
      <c r="AD4662" s="69">
        <v>260</v>
      </c>
      <c r="AE4662" s="33"/>
      <c r="AF4662" s="33"/>
      <c r="AG4662" s="33"/>
      <c r="AM4662" s="164">
        <f t="shared" si="230"/>
        <v>46014</v>
      </c>
      <c r="AX4662" s="37">
        <f t="shared" si="228"/>
        <v>46018</v>
      </c>
      <c r="AY4662" s="28" t="s">
        <v>1102</v>
      </c>
      <c r="AZ4662" s="183"/>
      <c r="BA4662" s="184"/>
      <c r="BB4662" s="184"/>
      <c r="BC4662" s="184"/>
      <c r="BD4662" s="184"/>
      <c r="BE4662" s="184"/>
      <c r="BF4662" s="184"/>
      <c r="BG4662" s="178"/>
      <c r="BT4662" s="37">
        <f t="shared" si="229"/>
        <v>46039</v>
      </c>
      <c r="BU4662" s="131" t="s">
        <v>1102</v>
      </c>
      <c r="BV4662" s="183"/>
      <c r="BW4662" s="221"/>
      <c r="BX4662" s="183"/>
      <c r="BY4662" s="183"/>
      <c r="BZ4662" s="183"/>
      <c r="CA4662" s="183"/>
      <c r="CB4662" s="183"/>
      <c r="CC4662" s="178"/>
      <c r="CE4662" s="1"/>
      <c r="CF4662" s="1"/>
      <c r="CG4662" s="1"/>
      <c r="CH4662" s="1"/>
      <c r="CI4662" s="1"/>
      <c r="CJ4662" s="1"/>
      <c r="CK4662" s="1"/>
      <c r="CL4662" s="1"/>
      <c r="CM4662" s="1"/>
      <c r="CN4662" s="1"/>
      <c r="CO4662" s="1"/>
    </row>
    <row r="4663" spans="1:93" ht="30" customHeight="1" x14ac:dyDescent="0.2">
      <c r="A4663" s="1">
        <v>4657</v>
      </c>
      <c r="B4663" s="1" t="s">
        <v>1057</v>
      </c>
      <c r="C4663" s="1" t="s">
        <v>1060</v>
      </c>
      <c r="D4663" s="1" t="s">
        <v>1058</v>
      </c>
      <c r="E4663" s="1" t="s">
        <v>136</v>
      </c>
      <c r="F4663" s="1" t="s">
        <v>74</v>
      </c>
      <c r="G4663" s="1">
        <v>2</v>
      </c>
      <c r="H4663" s="1" t="s">
        <v>1059</v>
      </c>
      <c r="I4663" s="1" t="s">
        <v>114</v>
      </c>
      <c r="J4663" s="64">
        <v>407</v>
      </c>
      <c r="K4663" s="76">
        <v>2308339</v>
      </c>
      <c r="L4663" s="29">
        <v>46011</v>
      </c>
      <c r="M4663" s="29" t="s">
        <v>4163</v>
      </c>
      <c r="N4663" s="1" t="s">
        <v>478</v>
      </c>
      <c r="O4663" s="28" t="s">
        <v>634</v>
      </c>
      <c r="P4663" s="1" t="s">
        <v>322</v>
      </c>
      <c r="Q4663" s="76">
        <v>10</v>
      </c>
      <c r="R4663" s="1"/>
      <c r="T4663" s="1" t="s">
        <v>115</v>
      </c>
      <c r="U4663" s="1"/>
      <c r="V4663" s="1"/>
      <c r="AC4663" s="93">
        <v>19</v>
      </c>
      <c r="AD4663" s="69">
        <v>220</v>
      </c>
      <c r="AE4663" s="33"/>
      <c r="AF4663" s="33"/>
      <c r="AG4663" s="33"/>
      <c r="AM4663" s="164">
        <f t="shared" si="230"/>
        <v>46014</v>
      </c>
      <c r="AX4663" s="37">
        <f t="shared" si="228"/>
        <v>46018</v>
      </c>
      <c r="AY4663" s="28" t="s">
        <v>1102</v>
      </c>
      <c r="AZ4663" s="183"/>
      <c r="BA4663" s="184"/>
      <c r="BB4663" s="184"/>
      <c r="BC4663" s="184"/>
      <c r="BD4663" s="184"/>
      <c r="BE4663" s="184"/>
      <c r="BF4663" s="184"/>
      <c r="BG4663" s="178"/>
      <c r="BT4663" s="37">
        <f t="shared" si="229"/>
        <v>46039</v>
      </c>
      <c r="BU4663" s="131" t="s">
        <v>1102</v>
      </c>
      <c r="BV4663" s="183"/>
      <c r="BW4663" s="221"/>
      <c r="BX4663" s="183"/>
      <c r="BY4663" s="183"/>
      <c r="BZ4663" s="183"/>
      <c r="CA4663" s="183"/>
      <c r="CB4663" s="183"/>
      <c r="CC4663" s="178"/>
      <c r="CE4663" s="1"/>
      <c r="CF4663" s="1"/>
      <c r="CG4663" s="1"/>
      <c r="CH4663" s="1"/>
      <c r="CI4663" s="1"/>
      <c r="CJ4663" s="1"/>
      <c r="CK4663" s="1"/>
      <c r="CL4663" s="1"/>
      <c r="CM4663" s="1"/>
      <c r="CN4663" s="1"/>
      <c r="CO4663" s="1"/>
    </row>
    <row r="4664" spans="1:93" ht="30" customHeight="1" x14ac:dyDescent="0.2">
      <c r="A4664" s="1">
        <v>4658</v>
      </c>
      <c r="B4664" s="1" t="s">
        <v>1057</v>
      </c>
      <c r="C4664" s="1" t="s">
        <v>1060</v>
      </c>
      <c r="D4664" s="1" t="s">
        <v>1058</v>
      </c>
      <c r="E4664" s="1" t="s">
        <v>136</v>
      </c>
      <c r="F4664" s="1" t="s">
        <v>74</v>
      </c>
      <c r="G4664" s="1">
        <v>2</v>
      </c>
      <c r="H4664" s="1" t="s">
        <v>1059</v>
      </c>
      <c r="I4664" s="1" t="s">
        <v>114</v>
      </c>
      <c r="J4664" s="64">
        <v>295</v>
      </c>
      <c r="K4664" s="76">
        <v>2309070</v>
      </c>
      <c r="L4664" s="29">
        <v>46011</v>
      </c>
      <c r="M4664" s="29" t="s">
        <v>4163</v>
      </c>
      <c r="N4664" s="1" t="s">
        <v>478</v>
      </c>
      <c r="O4664" s="28" t="s">
        <v>634</v>
      </c>
      <c r="P4664" s="1" t="s">
        <v>322</v>
      </c>
      <c r="Q4664" s="76">
        <v>8</v>
      </c>
      <c r="R4664" s="1"/>
      <c r="T4664" s="1" t="s">
        <v>115</v>
      </c>
      <c r="U4664" s="1"/>
      <c r="V4664" s="1"/>
      <c r="AC4664" s="93">
        <v>18.5</v>
      </c>
      <c r="AD4664" s="69">
        <v>210</v>
      </c>
      <c r="AE4664" s="33"/>
      <c r="AF4664" s="33"/>
      <c r="AG4664" s="33"/>
      <c r="AM4664" s="164">
        <f t="shared" si="230"/>
        <v>46014</v>
      </c>
      <c r="AX4664" s="37">
        <f t="shared" si="228"/>
        <v>46018</v>
      </c>
      <c r="AY4664" s="28" t="s">
        <v>1102</v>
      </c>
      <c r="AZ4664" s="183"/>
      <c r="BA4664" s="184"/>
      <c r="BB4664" s="184"/>
      <c r="BC4664" s="184"/>
      <c r="BD4664" s="184"/>
      <c r="BE4664" s="184"/>
      <c r="BF4664" s="184"/>
      <c r="BG4664" s="178"/>
      <c r="BT4664" s="37">
        <f t="shared" si="229"/>
        <v>46039</v>
      </c>
      <c r="BU4664" s="131" t="s">
        <v>1102</v>
      </c>
      <c r="BV4664" s="183"/>
      <c r="BW4664" s="221"/>
      <c r="BX4664" s="183"/>
      <c r="BY4664" s="183"/>
      <c r="BZ4664" s="183"/>
      <c r="CA4664" s="183"/>
      <c r="CB4664" s="183"/>
      <c r="CC4664" s="178"/>
      <c r="CE4664" s="1"/>
      <c r="CF4664" s="1"/>
      <c r="CG4664" s="1"/>
      <c r="CH4664" s="1"/>
      <c r="CI4664" s="1"/>
      <c r="CJ4664" s="1"/>
      <c r="CK4664" s="1"/>
      <c r="CL4664" s="1"/>
      <c r="CM4664" s="1"/>
      <c r="CN4664" s="1"/>
      <c r="CO4664" s="1"/>
    </row>
    <row r="4665" spans="1:93" ht="30" customHeight="1" x14ac:dyDescent="0.2">
      <c r="A4665" s="1">
        <v>4659</v>
      </c>
      <c r="B4665" s="1" t="s">
        <v>1057</v>
      </c>
      <c r="C4665" s="1" t="s">
        <v>1060</v>
      </c>
      <c r="D4665" s="1" t="s">
        <v>1058</v>
      </c>
      <c r="E4665" s="1" t="s">
        <v>136</v>
      </c>
      <c r="F4665" s="1" t="s">
        <v>74</v>
      </c>
      <c r="G4665" s="1">
        <v>2</v>
      </c>
      <c r="H4665" s="1" t="s">
        <v>1059</v>
      </c>
      <c r="I4665" s="1" t="s">
        <v>114</v>
      </c>
      <c r="J4665" s="64">
        <v>551</v>
      </c>
      <c r="K4665" s="76">
        <v>2309071</v>
      </c>
      <c r="L4665" s="29">
        <v>46011</v>
      </c>
      <c r="M4665" s="29" t="s">
        <v>4163</v>
      </c>
      <c r="N4665" s="1" t="s">
        <v>478</v>
      </c>
      <c r="O4665" s="28" t="s">
        <v>634</v>
      </c>
      <c r="P4665" s="1" t="s">
        <v>322</v>
      </c>
      <c r="Q4665" s="76">
        <v>12</v>
      </c>
      <c r="R4665" s="1"/>
      <c r="S4665" s="1">
        <v>6</v>
      </c>
      <c r="T4665" s="1" t="s">
        <v>115</v>
      </c>
      <c r="U4665" s="1"/>
      <c r="V4665" s="1"/>
      <c r="AC4665" s="93">
        <v>19</v>
      </c>
      <c r="AD4665" s="69">
        <v>220</v>
      </c>
      <c r="AE4665" s="33"/>
      <c r="AF4665" s="33"/>
      <c r="AG4665" s="33"/>
      <c r="AM4665" s="164">
        <f t="shared" si="230"/>
        <v>46014</v>
      </c>
      <c r="AX4665" s="37">
        <f t="shared" si="228"/>
        <v>46018</v>
      </c>
      <c r="AY4665" s="28" t="s">
        <v>1102</v>
      </c>
      <c r="AZ4665" s="183"/>
      <c r="BA4665" s="184"/>
      <c r="BB4665" s="184"/>
      <c r="BC4665" s="184"/>
      <c r="BD4665" s="184"/>
      <c r="BE4665" s="184"/>
      <c r="BF4665" s="184"/>
      <c r="BG4665" s="178"/>
      <c r="BT4665" s="37">
        <f t="shared" si="229"/>
        <v>46039</v>
      </c>
      <c r="BU4665" s="131" t="s">
        <v>1102</v>
      </c>
      <c r="BV4665" s="183"/>
      <c r="BW4665" s="221"/>
      <c r="BX4665" s="183"/>
      <c r="BY4665" s="183"/>
      <c r="BZ4665" s="183"/>
      <c r="CA4665" s="183"/>
      <c r="CB4665" s="183"/>
      <c r="CC4665" s="178"/>
      <c r="CE4665" s="1"/>
      <c r="CF4665" s="1"/>
      <c r="CG4665" s="1"/>
      <c r="CH4665" s="1"/>
      <c r="CI4665" s="1"/>
      <c r="CJ4665" s="1"/>
      <c r="CK4665" s="1"/>
      <c r="CL4665" s="1"/>
      <c r="CM4665" s="1"/>
      <c r="CN4665" s="1"/>
      <c r="CO4665" s="1"/>
    </row>
    <row r="4666" spans="1:93" ht="30" customHeight="1" x14ac:dyDescent="0.2">
      <c r="A4666" s="1">
        <v>4660</v>
      </c>
      <c r="B4666" s="1" t="s">
        <v>1057</v>
      </c>
      <c r="C4666" s="1" t="s">
        <v>1060</v>
      </c>
      <c r="D4666" s="1" t="s">
        <v>1058</v>
      </c>
      <c r="E4666" s="1" t="s">
        <v>136</v>
      </c>
      <c r="F4666" s="1" t="s">
        <v>74</v>
      </c>
      <c r="G4666" s="1">
        <v>2</v>
      </c>
      <c r="H4666" s="1" t="s">
        <v>1059</v>
      </c>
      <c r="I4666" s="1" t="s">
        <v>114</v>
      </c>
      <c r="J4666" s="64">
        <v>303</v>
      </c>
      <c r="K4666" s="76">
        <v>2309072</v>
      </c>
      <c r="L4666" s="29">
        <v>46011</v>
      </c>
      <c r="M4666" s="29" t="s">
        <v>4163</v>
      </c>
      <c r="N4666" s="1" t="s">
        <v>478</v>
      </c>
      <c r="O4666" s="28" t="s">
        <v>634</v>
      </c>
      <c r="P4666" s="1" t="s">
        <v>322</v>
      </c>
      <c r="Q4666" s="76">
        <v>8</v>
      </c>
      <c r="R4666" s="1"/>
      <c r="T4666" s="1" t="s">
        <v>115</v>
      </c>
      <c r="U4666" s="1"/>
      <c r="V4666" s="1"/>
      <c r="AC4666" s="93">
        <v>20.5</v>
      </c>
      <c r="AD4666" s="69">
        <v>220</v>
      </c>
      <c r="AE4666" s="33"/>
      <c r="AF4666" s="33"/>
      <c r="AG4666" s="33"/>
      <c r="AM4666" s="164">
        <f t="shared" si="230"/>
        <v>46014</v>
      </c>
      <c r="AX4666" s="37">
        <f t="shared" si="228"/>
        <v>46018</v>
      </c>
      <c r="AY4666" s="28" t="s">
        <v>1102</v>
      </c>
      <c r="AZ4666" s="183"/>
      <c r="BA4666" s="181"/>
      <c r="BB4666" s="181"/>
      <c r="BC4666" s="181"/>
      <c r="BD4666" s="181"/>
      <c r="BE4666" s="181"/>
      <c r="BF4666" s="181"/>
      <c r="BG4666" s="179"/>
      <c r="BT4666" s="37">
        <f t="shared" si="229"/>
        <v>46039</v>
      </c>
      <c r="BU4666" s="131" t="s">
        <v>1102</v>
      </c>
      <c r="BV4666" s="183"/>
      <c r="BW4666" s="221"/>
      <c r="BX4666" s="183"/>
      <c r="BY4666" s="183"/>
      <c r="BZ4666" s="183"/>
      <c r="CA4666" s="183"/>
      <c r="CB4666" s="183"/>
      <c r="CC4666" s="179"/>
      <c r="CE4666" s="1"/>
      <c r="CF4666" s="1"/>
      <c r="CG4666" s="1"/>
      <c r="CH4666" s="1"/>
      <c r="CI4666" s="1"/>
      <c r="CJ4666" s="1"/>
      <c r="CK4666" s="1"/>
      <c r="CL4666" s="1"/>
      <c r="CM4666" s="1"/>
      <c r="CN4666" s="1"/>
      <c r="CO4666" s="1"/>
    </row>
    <row r="4667" spans="1:93" ht="30" customHeight="1" x14ac:dyDescent="0.2">
      <c r="A4667" s="1">
        <v>4661</v>
      </c>
      <c r="B4667" s="1" t="s">
        <v>1063</v>
      </c>
      <c r="C4667" s="1" t="s">
        <v>1064</v>
      </c>
      <c r="D4667" s="1" t="s">
        <v>1065</v>
      </c>
      <c r="E4667" s="1" t="s">
        <v>622</v>
      </c>
      <c r="F4667" s="1" t="s">
        <v>74</v>
      </c>
      <c r="G4667" s="1">
        <v>4</v>
      </c>
      <c r="H4667" s="1" t="s">
        <v>341</v>
      </c>
      <c r="I4667" s="1" t="s">
        <v>114</v>
      </c>
      <c r="J4667" s="64">
        <v>553</v>
      </c>
      <c r="K4667" s="76">
        <v>2308443</v>
      </c>
      <c r="L4667" s="29">
        <v>46013</v>
      </c>
      <c r="M4667" s="29" t="s">
        <v>4163</v>
      </c>
      <c r="N4667" s="1" t="s">
        <v>478</v>
      </c>
      <c r="O4667" s="28" t="s">
        <v>634</v>
      </c>
      <c r="P4667" s="1" t="s">
        <v>323</v>
      </c>
      <c r="Q4667" s="76">
        <v>12</v>
      </c>
      <c r="R4667" s="1"/>
      <c r="S4667" s="1">
        <v>6</v>
      </c>
      <c r="T4667" s="1" t="s">
        <v>115</v>
      </c>
      <c r="U4667" s="1"/>
      <c r="V4667" s="1"/>
      <c r="AC4667" s="93">
        <v>19</v>
      </c>
      <c r="AD4667" s="69">
        <v>240</v>
      </c>
      <c r="AE4667" s="33"/>
      <c r="AF4667" s="33"/>
      <c r="AG4667" s="33"/>
      <c r="AM4667" s="31"/>
      <c r="AX4667" s="37">
        <f t="shared" si="228"/>
        <v>46020</v>
      </c>
      <c r="AY4667" s="28" t="s">
        <v>1771</v>
      </c>
      <c r="AZ4667" s="183" t="s">
        <v>1772</v>
      </c>
      <c r="BA4667" s="180">
        <v>49.1</v>
      </c>
      <c r="BB4667" s="180">
        <v>49.6</v>
      </c>
      <c r="BC4667" s="180">
        <v>48.3</v>
      </c>
      <c r="BD4667" s="180"/>
      <c r="BE4667" s="180"/>
      <c r="BF4667" s="180"/>
      <c r="BG4667" s="180">
        <f>AVERAGE(BA4667:BF4669)</f>
        <v>49</v>
      </c>
      <c r="BT4667" s="37">
        <f t="shared" si="229"/>
        <v>46041</v>
      </c>
      <c r="BU4667" s="131" t="s">
        <v>1771</v>
      </c>
      <c r="BV4667" s="183" t="s">
        <v>1773</v>
      </c>
      <c r="BW4667" s="191">
        <v>61.1</v>
      </c>
      <c r="BX4667" s="180">
        <v>62.8</v>
      </c>
      <c r="BY4667" s="180">
        <v>59.6</v>
      </c>
      <c r="BZ4667" s="180"/>
      <c r="CA4667" s="180"/>
      <c r="CB4667" s="180"/>
      <c r="CC4667" s="180">
        <f>AVERAGE(BW4667:CB4669)</f>
        <v>61.166666666666664</v>
      </c>
      <c r="CE4667" s="1"/>
      <c r="CF4667" s="1"/>
      <c r="CG4667" s="1"/>
      <c r="CH4667" s="1"/>
      <c r="CI4667" s="1"/>
      <c r="CJ4667" s="1"/>
      <c r="CK4667" s="1"/>
      <c r="CL4667" s="1"/>
      <c r="CM4667" s="1"/>
      <c r="CN4667" s="1"/>
      <c r="CO4667" s="1"/>
    </row>
    <row r="4668" spans="1:93" ht="30" customHeight="1" x14ac:dyDescent="0.2">
      <c r="A4668" s="1">
        <v>4662</v>
      </c>
      <c r="B4668" s="1" t="s">
        <v>1063</v>
      </c>
      <c r="C4668" s="1" t="s">
        <v>1064</v>
      </c>
      <c r="D4668" s="1" t="s">
        <v>1065</v>
      </c>
      <c r="E4668" s="1" t="s">
        <v>622</v>
      </c>
      <c r="F4668" s="1" t="s">
        <v>74</v>
      </c>
      <c r="G4668" s="1">
        <v>4</v>
      </c>
      <c r="H4668" s="1" t="s">
        <v>341</v>
      </c>
      <c r="I4668" s="1" t="s">
        <v>114</v>
      </c>
      <c r="J4668" s="64">
        <v>557</v>
      </c>
      <c r="K4668" s="76">
        <v>2308447</v>
      </c>
      <c r="L4668" s="29">
        <v>46013</v>
      </c>
      <c r="M4668" s="29" t="s">
        <v>4163</v>
      </c>
      <c r="N4668" s="1" t="s">
        <v>478</v>
      </c>
      <c r="O4668" s="28" t="s">
        <v>634</v>
      </c>
      <c r="P4668" s="1" t="s">
        <v>323</v>
      </c>
      <c r="Q4668" s="76">
        <v>10</v>
      </c>
      <c r="R4668" s="1"/>
      <c r="T4668" s="1" t="s">
        <v>115</v>
      </c>
      <c r="U4668" s="1"/>
      <c r="V4668" s="1"/>
      <c r="AC4668" s="93">
        <v>17.5</v>
      </c>
      <c r="AD4668" s="69">
        <v>250</v>
      </c>
      <c r="AE4668" s="33"/>
      <c r="AF4668" s="33"/>
      <c r="AG4668" s="33"/>
      <c r="AM4668" s="31"/>
      <c r="AX4668" s="37">
        <f t="shared" si="228"/>
        <v>46020</v>
      </c>
      <c r="AY4668" s="28" t="s">
        <v>1771</v>
      </c>
      <c r="AZ4668" s="183"/>
      <c r="BA4668" s="184"/>
      <c r="BB4668" s="184"/>
      <c r="BC4668" s="184"/>
      <c r="BD4668" s="184"/>
      <c r="BE4668" s="184"/>
      <c r="BF4668" s="184"/>
      <c r="BG4668" s="184"/>
      <c r="BT4668" s="37">
        <f t="shared" si="229"/>
        <v>46041</v>
      </c>
      <c r="BU4668" s="131" t="s">
        <v>1771</v>
      </c>
      <c r="BV4668" s="183"/>
      <c r="BW4668" s="207"/>
      <c r="BX4668" s="184"/>
      <c r="BY4668" s="184"/>
      <c r="BZ4668" s="184"/>
      <c r="CA4668" s="184"/>
      <c r="CB4668" s="184"/>
      <c r="CC4668" s="184"/>
      <c r="CE4668" s="1"/>
      <c r="CF4668" s="1"/>
      <c r="CG4668" s="1"/>
      <c r="CH4668" s="1"/>
      <c r="CI4668" s="1"/>
      <c r="CJ4668" s="1"/>
      <c r="CK4668" s="1"/>
      <c r="CL4668" s="1"/>
      <c r="CM4668" s="1"/>
      <c r="CN4668" s="1"/>
      <c r="CO4668" s="1"/>
    </row>
    <row r="4669" spans="1:93" ht="30" customHeight="1" x14ac:dyDescent="0.2">
      <c r="A4669" s="1">
        <v>4663</v>
      </c>
      <c r="B4669" s="1" t="s">
        <v>1063</v>
      </c>
      <c r="C4669" s="1" t="s">
        <v>1064</v>
      </c>
      <c r="D4669" s="1" t="s">
        <v>1065</v>
      </c>
      <c r="E4669" s="1" t="s">
        <v>622</v>
      </c>
      <c r="F4669" s="1" t="s">
        <v>74</v>
      </c>
      <c r="G4669" s="1">
        <v>4</v>
      </c>
      <c r="H4669" s="1" t="s">
        <v>341</v>
      </c>
      <c r="I4669" s="1" t="s">
        <v>114</v>
      </c>
      <c r="J4669" s="64">
        <v>295</v>
      </c>
      <c r="K4669" s="76">
        <v>2309190</v>
      </c>
      <c r="L4669" s="29">
        <v>46013</v>
      </c>
      <c r="M4669" s="29" t="s">
        <v>4163</v>
      </c>
      <c r="N4669" s="1" t="s">
        <v>478</v>
      </c>
      <c r="O4669" s="28" t="s">
        <v>634</v>
      </c>
      <c r="P4669" s="1" t="s">
        <v>323</v>
      </c>
      <c r="Q4669" s="76">
        <v>4</v>
      </c>
      <c r="R4669" s="1"/>
      <c r="T4669" s="1" t="s">
        <v>115</v>
      </c>
      <c r="U4669" s="1"/>
      <c r="V4669" s="1"/>
      <c r="AC4669" s="93">
        <v>17.5</v>
      </c>
      <c r="AD4669" s="69">
        <v>240</v>
      </c>
      <c r="AE4669" s="33"/>
      <c r="AF4669" s="33"/>
      <c r="AG4669" s="33"/>
      <c r="AM4669" s="31"/>
      <c r="AX4669" s="37">
        <f t="shared" si="228"/>
        <v>46020</v>
      </c>
      <c r="AY4669" s="28" t="s">
        <v>1771</v>
      </c>
      <c r="AZ4669" s="183"/>
      <c r="BA4669" s="181"/>
      <c r="BB4669" s="181"/>
      <c r="BC4669" s="181"/>
      <c r="BD4669" s="181"/>
      <c r="BE4669" s="181"/>
      <c r="BF4669" s="181"/>
      <c r="BG4669" s="181"/>
      <c r="BT4669" s="37">
        <f t="shared" si="229"/>
        <v>46041</v>
      </c>
      <c r="BU4669" s="131" t="s">
        <v>1771</v>
      </c>
      <c r="BV4669" s="183"/>
      <c r="BW4669" s="192"/>
      <c r="BX4669" s="181"/>
      <c r="BY4669" s="181"/>
      <c r="BZ4669" s="181"/>
      <c r="CA4669" s="181"/>
      <c r="CB4669" s="181"/>
      <c r="CC4669" s="181"/>
      <c r="CE4669" s="1"/>
      <c r="CF4669" s="1"/>
      <c r="CG4669" s="1"/>
      <c r="CH4669" s="1"/>
      <c r="CI4669" s="1"/>
      <c r="CJ4669" s="1"/>
      <c r="CK4669" s="1"/>
      <c r="CL4669" s="1"/>
      <c r="CM4669" s="1"/>
      <c r="CN4669" s="1"/>
      <c r="CO4669" s="1"/>
    </row>
    <row r="4670" spans="1:93" ht="30" customHeight="1" x14ac:dyDescent="0.2">
      <c r="A4670" s="1">
        <v>4664</v>
      </c>
      <c r="B4670" s="1" t="s">
        <v>978</v>
      </c>
      <c r="C4670" s="1" t="s">
        <v>1061</v>
      </c>
      <c r="D4670" s="1" t="s">
        <v>1062</v>
      </c>
      <c r="E4670" s="1" t="s">
        <v>622</v>
      </c>
      <c r="F4670" s="1" t="s">
        <v>74</v>
      </c>
      <c r="G4670" s="1">
        <v>4</v>
      </c>
      <c r="H4670" s="1" t="s">
        <v>341</v>
      </c>
      <c r="I4670" s="1" t="s">
        <v>114</v>
      </c>
      <c r="J4670" s="64">
        <v>558</v>
      </c>
      <c r="K4670" s="76">
        <v>2308452</v>
      </c>
      <c r="L4670" s="29">
        <v>46014</v>
      </c>
      <c r="M4670" s="29" t="s">
        <v>4163</v>
      </c>
      <c r="N4670" s="1" t="s">
        <v>478</v>
      </c>
      <c r="O4670" s="28" t="s">
        <v>634</v>
      </c>
      <c r="P4670" s="1" t="s">
        <v>323</v>
      </c>
      <c r="Q4670" s="76">
        <v>12</v>
      </c>
      <c r="R4670" s="1"/>
      <c r="S4670" s="1">
        <v>6</v>
      </c>
      <c r="T4670" s="1" t="s">
        <v>115</v>
      </c>
      <c r="U4670" s="1"/>
      <c r="V4670" s="1"/>
      <c r="AC4670" s="93">
        <v>19</v>
      </c>
      <c r="AD4670" s="69">
        <v>230</v>
      </c>
      <c r="AE4670" s="33"/>
      <c r="AF4670" s="33"/>
      <c r="AG4670" s="33"/>
      <c r="AM4670" s="31"/>
      <c r="AX4670" s="37">
        <f t="shared" si="228"/>
        <v>46021</v>
      </c>
      <c r="AY4670" s="28" t="s">
        <v>1774</v>
      </c>
      <c r="AZ4670" s="1" t="s">
        <v>1775</v>
      </c>
      <c r="BA4670" s="31">
        <v>50.7</v>
      </c>
      <c r="BB4670" s="31">
        <v>49</v>
      </c>
      <c r="BC4670" s="1">
        <v>47.8</v>
      </c>
      <c r="BD4670" s="1"/>
      <c r="BE4670" s="1"/>
      <c r="BF4670" s="1"/>
      <c r="BG4670" s="1">
        <f>AVERAGE(BA4670:BF4670)</f>
        <v>49.166666666666664</v>
      </c>
      <c r="BT4670" s="37">
        <f t="shared" si="229"/>
        <v>46042</v>
      </c>
      <c r="BU4670" s="131" t="s">
        <v>1774</v>
      </c>
      <c r="BV4670" s="1" t="s">
        <v>1776</v>
      </c>
      <c r="BW4670" s="79">
        <v>60.7</v>
      </c>
      <c r="BX4670" s="31">
        <v>59.3</v>
      </c>
      <c r="BY4670" s="1">
        <v>61.6</v>
      </c>
      <c r="BZ4670" s="1"/>
      <c r="CA4670" s="1"/>
      <c r="CB4670" s="1"/>
      <c r="CC4670" s="1">
        <f>AVERAGE(BW4670:CB4670)</f>
        <v>60.533333333333331</v>
      </c>
      <c r="CE4670" s="1"/>
      <c r="CF4670" s="1"/>
      <c r="CG4670" s="1"/>
      <c r="CH4670" s="1"/>
      <c r="CI4670" s="1"/>
      <c r="CJ4670" s="1"/>
      <c r="CK4670" s="1"/>
      <c r="CL4670" s="1"/>
      <c r="CM4670" s="1"/>
      <c r="CN4670" s="1"/>
      <c r="CO4670" s="1"/>
    </row>
    <row r="4671" spans="1:93" ht="30" customHeight="1" x14ac:dyDescent="0.2">
      <c r="A4671" s="1">
        <v>4665</v>
      </c>
      <c r="B4671" s="1" t="s">
        <v>1068</v>
      </c>
      <c r="C4671" s="1" t="s">
        <v>1067</v>
      </c>
      <c r="D4671" s="28" t="s">
        <v>1066</v>
      </c>
      <c r="E4671" s="1" t="s">
        <v>650</v>
      </c>
      <c r="F4671" s="1" t="s">
        <v>74</v>
      </c>
      <c r="G4671" s="1">
        <v>5</v>
      </c>
      <c r="H4671" s="1" t="s">
        <v>341</v>
      </c>
      <c r="I4671" s="1" t="s">
        <v>114</v>
      </c>
      <c r="J4671" s="64">
        <v>273</v>
      </c>
      <c r="K4671" s="76">
        <v>2308507</v>
      </c>
      <c r="L4671" s="29">
        <v>46014</v>
      </c>
      <c r="M4671" s="29" t="s">
        <v>4163</v>
      </c>
      <c r="N4671" s="1" t="s">
        <v>478</v>
      </c>
      <c r="O4671" s="28" t="s">
        <v>634</v>
      </c>
      <c r="P4671" s="1" t="s">
        <v>323</v>
      </c>
      <c r="Q4671" s="76">
        <v>4.5</v>
      </c>
      <c r="R4671" s="1"/>
      <c r="S4671" s="1">
        <v>6</v>
      </c>
      <c r="T4671" s="1" t="s">
        <v>115</v>
      </c>
      <c r="U4671" s="1"/>
      <c r="V4671" s="1"/>
      <c r="AC4671" s="93">
        <v>19.5</v>
      </c>
      <c r="AD4671" s="69">
        <v>230</v>
      </c>
      <c r="AE4671" s="33"/>
      <c r="AF4671" s="33"/>
      <c r="AG4671" s="33"/>
      <c r="AM4671" s="31"/>
      <c r="AX4671" s="37">
        <f t="shared" si="228"/>
        <v>46021</v>
      </c>
      <c r="AY4671" s="28" t="s">
        <v>1795</v>
      </c>
      <c r="AZ4671" s="1" t="s">
        <v>1793</v>
      </c>
      <c r="BA4671" s="31">
        <v>50.5</v>
      </c>
      <c r="BB4671" s="31">
        <v>49.4</v>
      </c>
      <c r="BC4671" s="1">
        <v>47.6</v>
      </c>
      <c r="BD4671" s="1"/>
      <c r="BE4671" s="1"/>
      <c r="BF4671" s="1"/>
      <c r="BG4671" s="1">
        <f>AVERAGE(BA4671:BF4671)</f>
        <v>49.166666666666664</v>
      </c>
      <c r="BT4671" s="37">
        <f t="shared" si="229"/>
        <v>46042</v>
      </c>
      <c r="BU4671" s="131" t="s">
        <v>1795</v>
      </c>
      <c r="BV4671" s="1" t="s">
        <v>1794</v>
      </c>
      <c r="BW4671" s="79">
        <v>61.8</v>
      </c>
      <c r="BX4671" s="31">
        <v>60.1</v>
      </c>
      <c r="BY4671" s="1">
        <v>61.1</v>
      </c>
      <c r="BZ4671" s="1"/>
      <c r="CA4671" s="1"/>
      <c r="CB4671" s="1"/>
      <c r="CC4671" s="1">
        <f>AVERAGE(BW4671:CB4671)</f>
        <v>61</v>
      </c>
      <c r="CE4671" s="1"/>
      <c r="CF4671" s="1"/>
      <c r="CG4671" s="1"/>
      <c r="CH4671" s="1"/>
      <c r="CI4671" s="1"/>
      <c r="CJ4671" s="1"/>
      <c r="CK4671" s="1"/>
      <c r="CL4671" s="1"/>
      <c r="CM4671" s="1"/>
      <c r="CN4671" s="1"/>
      <c r="CO4671" s="1"/>
    </row>
    <row r="4672" spans="1:93" ht="30" customHeight="1" x14ac:dyDescent="0.2">
      <c r="A4672" s="1">
        <v>4666</v>
      </c>
      <c r="B4672" s="1" t="s">
        <v>1071</v>
      </c>
      <c r="C4672" s="1" t="s">
        <v>1069</v>
      </c>
      <c r="D4672" s="28" t="s">
        <v>1070</v>
      </c>
      <c r="E4672" s="1" t="s">
        <v>983</v>
      </c>
      <c r="F4672" s="1" t="s">
        <v>74</v>
      </c>
      <c r="G4672" s="1">
        <v>6</v>
      </c>
      <c r="H4672" s="1" t="s">
        <v>341</v>
      </c>
      <c r="I4672" s="1" t="s">
        <v>114</v>
      </c>
      <c r="J4672" s="64">
        <v>295</v>
      </c>
      <c r="K4672" s="76">
        <v>2308365</v>
      </c>
      <c r="L4672" s="29">
        <v>46012</v>
      </c>
      <c r="M4672" s="29" t="s">
        <v>4163</v>
      </c>
      <c r="N4672" s="1" t="s">
        <v>478</v>
      </c>
      <c r="O4672" s="28" t="s">
        <v>634</v>
      </c>
      <c r="P4672" s="1" t="s">
        <v>323</v>
      </c>
      <c r="Q4672" s="76">
        <v>4.5</v>
      </c>
      <c r="R4672" s="1"/>
      <c r="S4672" s="1">
        <v>6</v>
      </c>
      <c r="T4672" s="1" t="s">
        <v>115</v>
      </c>
      <c r="U4672" s="1"/>
      <c r="V4672" s="1"/>
      <c r="AC4672" s="93">
        <v>18.5</v>
      </c>
      <c r="AD4672" s="69">
        <v>240</v>
      </c>
      <c r="AE4672" s="33"/>
      <c r="AF4672" s="33"/>
      <c r="AG4672" s="33"/>
      <c r="AM4672" s="31"/>
      <c r="AX4672" s="37">
        <f t="shared" si="228"/>
        <v>46019</v>
      </c>
      <c r="AY4672" s="1"/>
      <c r="AZ4672" s="1"/>
      <c r="BA4672" s="31"/>
      <c r="BB4672" s="31"/>
      <c r="BC4672" s="1"/>
      <c r="BD4672" s="1"/>
      <c r="BE4672" s="1"/>
      <c r="BF4672" s="1"/>
      <c r="BG4672" s="1"/>
      <c r="BT4672" s="37">
        <f t="shared" si="229"/>
        <v>46040</v>
      </c>
      <c r="BU4672" s="31"/>
      <c r="BW4672" s="33"/>
      <c r="BX4672" s="1"/>
      <c r="BY4672" s="1"/>
      <c r="BZ4672" s="1"/>
      <c r="CA4672" s="1"/>
      <c r="CB4672" s="1"/>
      <c r="CC4672" s="1"/>
      <c r="CE4672" s="1"/>
      <c r="CF4672" s="1"/>
      <c r="CG4672" s="1"/>
      <c r="CH4672" s="1"/>
      <c r="CI4672" s="1"/>
      <c r="CJ4672" s="1"/>
      <c r="CK4672" s="1"/>
      <c r="CL4672" s="1"/>
      <c r="CM4672" s="1"/>
      <c r="CN4672" s="1"/>
      <c r="CO4672" s="1"/>
    </row>
    <row r="4673" spans="1:93" ht="30" customHeight="1" x14ac:dyDescent="0.2">
      <c r="A4673" s="1">
        <v>4667</v>
      </c>
      <c r="B4673" s="1" t="s">
        <v>1072</v>
      </c>
      <c r="C4673" s="1" t="s">
        <v>1073</v>
      </c>
      <c r="D4673" s="28" t="s">
        <v>1074</v>
      </c>
      <c r="E4673" s="1" t="s">
        <v>650</v>
      </c>
      <c r="F4673" s="1" t="s">
        <v>74</v>
      </c>
      <c r="G4673" s="1">
        <v>5</v>
      </c>
      <c r="H4673" s="1" t="s">
        <v>341</v>
      </c>
      <c r="I4673" s="1" t="s">
        <v>114</v>
      </c>
      <c r="J4673" s="64">
        <v>554</v>
      </c>
      <c r="K4673" s="76">
        <v>2308578</v>
      </c>
      <c r="L4673" s="29">
        <v>46015</v>
      </c>
      <c r="M4673" s="29" t="s">
        <v>4163</v>
      </c>
      <c r="N4673" s="1" t="s">
        <v>478</v>
      </c>
      <c r="O4673" s="28" t="s">
        <v>634</v>
      </c>
      <c r="P4673" s="1" t="s">
        <v>323</v>
      </c>
      <c r="Q4673" s="76">
        <v>10</v>
      </c>
      <c r="R4673" s="1"/>
      <c r="S4673" s="1">
        <v>6</v>
      </c>
      <c r="T4673" s="1" t="s">
        <v>115</v>
      </c>
      <c r="U4673" s="1"/>
      <c r="V4673" s="1"/>
      <c r="AC4673" s="93">
        <v>21.5</v>
      </c>
      <c r="AD4673" s="69">
        <v>250</v>
      </c>
      <c r="AE4673" s="33"/>
      <c r="AF4673" s="33"/>
      <c r="AG4673" s="33"/>
      <c r="AM4673" s="31"/>
      <c r="AX4673" s="37">
        <f t="shared" si="228"/>
        <v>46022</v>
      </c>
      <c r="AY4673" s="1" t="s">
        <v>1792</v>
      </c>
      <c r="AZ4673" s="1" t="s">
        <v>1793</v>
      </c>
      <c r="BA4673" s="31">
        <v>50.5</v>
      </c>
      <c r="BB4673" s="31">
        <v>49.4</v>
      </c>
      <c r="BC4673" s="1">
        <v>47.6</v>
      </c>
      <c r="BD4673" s="1"/>
      <c r="BE4673" s="1"/>
      <c r="BF4673" s="1"/>
      <c r="BG4673" s="1">
        <f>AVERAGE(BA4673:BF4673)</f>
        <v>49.166666666666664</v>
      </c>
      <c r="BT4673" s="37">
        <f t="shared" si="229"/>
        <v>46043</v>
      </c>
      <c r="BU4673" s="31" t="s">
        <v>1792</v>
      </c>
      <c r="BV4673" s="1" t="s">
        <v>1794</v>
      </c>
      <c r="BW4673" s="79">
        <v>61</v>
      </c>
      <c r="BX4673" s="31">
        <v>58.1</v>
      </c>
      <c r="BY4673" s="1">
        <v>59.5</v>
      </c>
      <c r="BZ4673" s="1"/>
      <c r="CA4673" s="1"/>
      <c r="CB4673" s="1"/>
      <c r="CC4673" s="1">
        <f>AVERAGE(BW4673:CB4673)</f>
        <v>59.533333333333331</v>
      </c>
      <c r="CE4673" s="1"/>
      <c r="CF4673" s="1"/>
      <c r="CG4673" s="1"/>
      <c r="CH4673" s="1"/>
      <c r="CI4673" s="1"/>
      <c r="CJ4673" s="1"/>
      <c r="CK4673" s="1"/>
      <c r="CL4673" s="1"/>
      <c r="CM4673" s="1"/>
      <c r="CN4673" s="1"/>
      <c r="CO4673" s="1"/>
    </row>
    <row r="4674" spans="1:93" ht="30" customHeight="1" x14ac:dyDescent="0.2">
      <c r="A4674" s="1">
        <v>4668</v>
      </c>
      <c r="B4674" s="1" t="s">
        <v>1076</v>
      </c>
      <c r="C4674" s="1" t="s">
        <v>1077</v>
      </c>
      <c r="D4674" s="28" t="s">
        <v>1075</v>
      </c>
      <c r="E4674" s="1" t="s">
        <v>645</v>
      </c>
      <c r="F4674" s="1" t="s">
        <v>74</v>
      </c>
      <c r="G4674" s="1">
        <v>1</v>
      </c>
      <c r="H4674" s="1" t="s">
        <v>341</v>
      </c>
      <c r="I4674" s="1" t="s">
        <v>114</v>
      </c>
      <c r="J4674" s="64">
        <v>273</v>
      </c>
      <c r="K4674" s="76">
        <v>2308596</v>
      </c>
      <c r="L4674" s="29">
        <v>46016</v>
      </c>
      <c r="M4674" s="29" t="s">
        <v>4163</v>
      </c>
      <c r="N4674" s="1" t="s">
        <v>478</v>
      </c>
      <c r="O4674" s="28" t="s">
        <v>634</v>
      </c>
      <c r="P4674" s="1" t="s">
        <v>323</v>
      </c>
      <c r="Q4674" s="76">
        <v>5</v>
      </c>
      <c r="R4674" s="1"/>
      <c r="S4674" s="1">
        <v>6</v>
      </c>
      <c r="T4674" s="1" t="s">
        <v>115</v>
      </c>
      <c r="U4674" s="1"/>
      <c r="V4674" s="1"/>
      <c r="AC4674" s="93">
        <v>22.5</v>
      </c>
      <c r="AD4674" s="69">
        <v>220</v>
      </c>
      <c r="AE4674" s="33"/>
      <c r="AF4674" s="33"/>
      <c r="AG4674" s="33"/>
      <c r="AM4674" s="31"/>
      <c r="AX4674" s="37">
        <f t="shared" si="228"/>
        <v>46023</v>
      </c>
      <c r="AY4674" s="28" t="s">
        <v>1786</v>
      </c>
      <c r="AZ4674" s="1" t="s">
        <v>1787</v>
      </c>
      <c r="BA4674" s="31">
        <v>50</v>
      </c>
      <c r="BB4674" s="31">
        <v>48</v>
      </c>
      <c r="BC4674" s="1">
        <v>49.7</v>
      </c>
      <c r="BD4674" s="1"/>
      <c r="BE4674" s="1"/>
      <c r="BF4674" s="1"/>
      <c r="BG4674" s="1">
        <f>AVERAGE(BA4674:BF4674)</f>
        <v>49.233333333333327</v>
      </c>
      <c r="BT4674" s="37">
        <f t="shared" si="229"/>
        <v>46044</v>
      </c>
      <c r="BU4674" s="131" t="s">
        <v>1786</v>
      </c>
      <c r="BV4674" s="1" t="s">
        <v>1788</v>
      </c>
      <c r="BW4674" s="79">
        <v>58.4</v>
      </c>
      <c r="BX4674" s="31">
        <v>59.7</v>
      </c>
      <c r="BY4674" s="1">
        <v>61</v>
      </c>
      <c r="BZ4674" s="1"/>
      <c r="CA4674" s="1"/>
      <c r="CB4674" s="1"/>
      <c r="CC4674" s="1">
        <f>AVERAGE(BW4674:CB4674)</f>
        <v>59.699999999999996</v>
      </c>
      <c r="CE4674" s="1"/>
      <c r="CF4674" s="1"/>
      <c r="CG4674" s="1"/>
      <c r="CH4674" s="1"/>
      <c r="CI4674" s="1"/>
      <c r="CJ4674" s="1"/>
      <c r="CK4674" s="1"/>
      <c r="CL4674" s="1"/>
      <c r="CM4674" s="1"/>
      <c r="CN4674" s="1"/>
      <c r="CO4674" s="1"/>
    </row>
    <row r="4675" spans="1:93" ht="30" customHeight="1" x14ac:dyDescent="0.2">
      <c r="A4675" s="1">
        <v>4669</v>
      </c>
      <c r="B4675" s="1" t="s">
        <v>1079</v>
      </c>
      <c r="C4675" s="1" t="s">
        <v>1078</v>
      </c>
      <c r="D4675" s="1" t="s">
        <v>1080</v>
      </c>
      <c r="E4675" s="1" t="s">
        <v>725</v>
      </c>
      <c r="F4675" s="1" t="s">
        <v>74</v>
      </c>
      <c r="G4675" s="1">
        <v>3</v>
      </c>
      <c r="H4675" s="1" t="s">
        <v>341</v>
      </c>
      <c r="I4675" s="1" t="s">
        <v>114</v>
      </c>
      <c r="J4675" s="64">
        <v>287</v>
      </c>
      <c r="K4675" s="76">
        <v>2308619</v>
      </c>
      <c r="L4675" s="29">
        <v>46016</v>
      </c>
      <c r="M4675" s="29" t="s">
        <v>4163</v>
      </c>
      <c r="N4675" s="1" t="s">
        <v>478</v>
      </c>
      <c r="O4675" s="28" t="s">
        <v>634</v>
      </c>
      <c r="P4675" s="1" t="s">
        <v>323</v>
      </c>
      <c r="Q4675" s="76">
        <v>8</v>
      </c>
      <c r="R4675" s="1"/>
      <c r="S4675" s="76">
        <v>6</v>
      </c>
      <c r="T4675" s="1" t="s">
        <v>115</v>
      </c>
      <c r="U4675" s="1"/>
      <c r="V4675" s="1"/>
      <c r="AC4675" s="93">
        <v>20.5</v>
      </c>
      <c r="AD4675" s="69">
        <v>230</v>
      </c>
      <c r="AE4675" s="33"/>
      <c r="AF4675" s="33"/>
      <c r="AG4675" s="33"/>
      <c r="AM4675" s="31"/>
      <c r="AX4675" s="37">
        <f t="shared" si="228"/>
        <v>46023</v>
      </c>
      <c r="AY4675" s="28" t="s">
        <v>1777</v>
      </c>
      <c r="AZ4675" s="180" t="s">
        <v>1778</v>
      </c>
      <c r="BA4675" s="180">
        <v>50</v>
      </c>
      <c r="BB4675" s="180">
        <v>50.5</v>
      </c>
      <c r="BC4675" s="180">
        <v>49</v>
      </c>
      <c r="BD4675" s="180"/>
      <c r="BE4675" s="180"/>
      <c r="BF4675" s="180"/>
      <c r="BG4675" s="180">
        <f>AVERAGE(BA4675:BF4677)</f>
        <v>49.833333333333336</v>
      </c>
      <c r="BT4675" s="37">
        <f t="shared" si="229"/>
        <v>46044</v>
      </c>
      <c r="BU4675" s="131" t="s">
        <v>1777</v>
      </c>
      <c r="BV4675" s="180" t="s">
        <v>1779</v>
      </c>
      <c r="BW4675" s="191">
        <v>61</v>
      </c>
      <c r="BX4675" s="180">
        <v>58.8</v>
      </c>
      <c r="BY4675" s="180">
        <v>59.3</v>
      </c>
      <c r="BZ4675" s="180"/>
      <c r="CA4675" s="180"/>
      <c r="CB4675" s="180"/>
      <c r="CC4675" s="180">
        <f>AVERAGE(BW4675:CB4677)</f>
        <v>59.699999999999996</v>
      </c>
      <c r="CE4675" s="1"/>
      <c r="CF4675" s="1"/>
      <c r="CG4675" s="1"/>
      <c r="CH4675" s="1"/>
      <c r="CI4675" s="1"/>
      <c r="CJ4675" s="1"/>
      <c r="CK4675" s="1"/>
      <c r="CL4675" s="1"/>
      <c r="CM4675" s="1"/>
      <c r="CN4675" s="1"/>
      <c r="CO4675" s="1"/>
    </row>
    <row r="4676" spans="1:93" ht="30" customHeight="1" x14ac:dyDescent="0.2">
      <c r="A4676" s="1">
        <v>4670</v>
      </c>
      <c r="B4676" s="1" t="s">
        <v>1079</v>
      </c>
      <c r="C4676" s="1" t="s">
        <v>1078</v>
      </c>
      <c r="D4676" s="1" t="s">
        <v>1080</v>
      </c>
      <c r="E4676" s="1" t="s">
        <v>725</v>
      </c>
      <c r="F4676" s="1" t="s">
        <v>74</v>
      </c>
      <c r="G4676" s="1">
        <v>3</v>
      </c>
      <c r="H4676" s="1" t="s">
        <v>341</v>
      </c>
      <c r="I4676" s="1" t="s">
        <v>114</v>
      </c>
      <c r="J4676" s="64">
        <v>274</v>
      </c>
      <c r="K4676" s="76">
        <v>2308630</v>
      </c>
      <c r="L4676" s="29">
        <v>46016</v>
      </c>
      <c r="M4676" s="29" t="s">
        <v>4163</v>
      </c>
      <c r="N4676" s="1" t="s">
        <v>478</v>
      </c>
      <c r="O4676" s="28" t="s">
        <v>634</v>
      </c>
      <c r="P4676" s="1" t="s">
        <v>323</v>
      </c>
      <c r="Q4676" s="76">
        <v>8</v>
      </c>
      <c r="R4676" s="1"/>
      <c r="S4676" s="76">
        <v>6</v>
      </c>
      <c r="T4676" s="1" t="s">
        <v>115</v>
      </c>
      <c r="U4676" s="1"/>
      <c r="V4676" s="1"/>
      <c r="AC4676" s="93">
        <v>21</v>
      </c>
      <c r="AD4676" s="69">
        <v>250</v>
      </c>
      <c r="AE4676" s="33"/>
      <c r="AF4676" s="33"/>
      <c r="AG4676" s="33"/>
      <c r="AM4676" s="31"/>
      <c r="AX4676" s="37">
        <f t="shared" si="228"/>
        <v>46023</v>
      </c>
      <c r="AY4676" s="28" t="s">
        <v>1777</v>
      </c>
      <c r="AZ4676" s="184"/>
      <c r="BA4676" s="184"/>
      <c r="BB4676" s="184"/>
      <c r="BC4676" s="184"/>
      <c r="BD4676" s="184"/>
      <c r="BE4676" s="184"/>
      <c r="BF4676" s="184"/>
      <c r="BG4676" s="184"/>
      <c r="BT4676" s="37">
        <f t="shared" si="229"/>
        <v>46044</v>
      </c>
      <c r="BU4676" s="131" t="s">
        <v>1777</v>
      </c>
      <c r="BV4676" s="184"/>
      <c r="BW4676" s="207"/>
      <c r="BX4676" s="184"/>
      <c r="BY4676" s="184"/>
      <c r="BZ4676" s="184"/>
      <c r="CA4676" s="184"/>
      <c r="CB4676" s="184"/>
      <c r="CC4676" s="184"/>
      <c r="CE4676" s="1"/>
      <c r="CF4676" s="1"/>
      <c r="CG4676" s="1"/>
      <c r="CH4676" s="1"/>
      <c r="CI4676" s="1"/>
      <c r="CJ4676" s="1"/>
      <c r="CK4676" s="1"/>
      <c r="CL4676" s="1"/>
      <c r="CM4676" s="1"/>
      <c r="CN4676" s="1"/>
      <c r="CO4676" s="1"/>
    </row>
    <row r="4677" spans="1:93" ht="30" customHeight="1" x14ac:dyDescent="0.2">
      <c r="A4677" s="1">
        <v>4671</v>
      </c>
      <c r="B4677" s="1" t="s">
        <v>1079</v>
      </c>
      <c r="C4677" s="1" t="s">
        <v>1078</v>
      </c>
      <c r="D4677" s="1" t="s">
        <v>1080</v>
      </c>
      <c r="E4677" s="1" t="s">
        <v>725</v>
      </c>
      <c r="F4677" s="1" t="s">
        <v>74</v>
      </c>
      <c r="G4677" s="1">
        <v>3</v>
      </c>
      <c r="H4677" s="1" t="s">
        <v>341</v>
      </c>
      <c r="I4677" s="1" t="s">
        <v>114</v>
      </c>
      <c r="J4677" s="64">
        <v>287</v>
      </c>
      <c r="K4677" s="76">
        <v>2309373</v>
      </c>
      <c r="L4677" s="29">
        <v>46016</v>
      </c>
      <c r="M4677" s="29" t="s">
        <v>4163</v>
      </c>
      <c r="N4677" s="1" t="s">
        <v>478</v>
      </c>
      <c r="O4677" s="28" t="s">
        <v>634</v>
      </c>
      <c r="P4677" s="1" t="s">
        <v>323</v>
      </c>
      <c r="Q4677" s="76">
        <v>2</v>
      </c>
      <c r="R4677" s="1"/>
      <c r="S4677" s="76"/>
      <c r="T4677" s="1" t="s">
        <v>115</v>
      </c>
      <c r="U4677" s="1"/>
      <c r="V4677" s="1"/>
      <c r="AC4677" s="93">
        <v>20.5</v>
      </c>
      <c r="AD4677" s="69">
        <v>220</v>
      </c>
      <c r="AE4677" s="33"/>
      <c r="AF4677" s="33"/>
      <c r="AG4677" s="33"/>
      <c r="AM4677" s="31"/>
      <c r="AX4677" s="37">
        <f t="shared" si="228"/>
        <v>46023</v>
      </c>
      <c r="AY4677" s="28" t="s">
        <v>1777</v>
      </c>
      <c r="AZ4677" s="181"/>
      <c r="BA4677" s="181"/>
      <c r="BB4677" s="181"/>
      <c r="BC4677" s="181"/>
      <c r="BD4677" s="181"/>
      <c r="BE4677" s="181"/>
      <c r="BF4677" s="181"/>
      <c r="BG4677" s="181"/>
      <c r="BT4677" s="37">
        <f t="shared" si="229"/>
        <v>46044</v>
      </c>
      <c r="BU4677" s="131" t="s">
        <v>1777</v>
      </c>
      <c r="BV4677" s="181"/>
      <c r="BW4677" s="192"/>
      <c r="BX4677" s="181"/>
      <c r="BY4677" s="181"/>
      <c r="BZ4677" s="181"/>
      <c r="CA4677" s="181"/>
      <c r="CB4677" s="181"/>
      <c r="CC4677" s="181"/>
      <c r="CE4677" s="1"/>
      <c r="CF4677" s="1"/>
      <c r="CG4677" s="1"/>
      <c r="CH4677" s="1"/>
      <c r="CI4677" s="1"/>
      <c r="CJ4677" s="1"/>
      <c r="CK4677" s="1"/>
      <c r="CL4677" s="1"/>
      <c r="CM4677" s="1"/>
      <c r="CN4677" s="1"/>
      <c r="CO4677" s="1"/>
    </row>
    <row r="4678" spans="1:93" ht="30" customHeight="1" x14ac:dyDescent="0.2">
      <c r="A4678" s="1">
        <v>4672</v>
      </c>
      <c r="B4678" s="1" t="s">
        <v>1082</v>
      </c>
      <c r="C4678" s="1" t="s">
        <v>1093</v>
      </c>
      <c r="D4678" s="28" t="s">
        <v>1081</v>
      </c>
      <c r="E4678" s="1" t="s">
        <v>732</v>
      </c>
      <c r="F4678" s="1" t="s">
        <v>74</v>
      </c>
      <c r="G4678" s="1">
        <v>8</v>
      </c>
      <c r="H4678" s="1" t="s">
        <v>341</v>
      </c>
      <c r="I4678" s="1" t="s">
        <v>114</v>
      </c>
      <c r="J4678" s="64">
        <v>554</v>
      </c>
      <c r="K4678" s="76">
        <v>2308589</v>
      </c>
      <c r="L4678" s="29">
        <v>46016</v>
      </c>
      <c r="M4678" s="29" t="s">
        <v>4163</v>
      </c>
      <c r="N4678" s="1" t="s">
        <v>478</v>
      </c>
      <c r="O4678" s="28" t="s">
        <v>634</v>
      </c>
      <c r="P4678" s="1" t="s">
        <v>323</v>
      </c>
      <c r="Q4678" s="76">
        <v>10</v>
      </c>
      <c r="R4678" s="1"/>
      <c r="S4678" s="76"/>
      <c r="T4678" s="1" t="s">
        <v>115</v>
      </c>
      <c r="U4678" s="1"/>
      <c r="V4678" s="1"/>
      <c r="AC4678" s="93">
        <v>17.5</v>
      </c>
      <c r="AD4678" s="69">
        <v>240</v>
      </c>
      <c r="AE4678" s="33"/>
      <c r="AF4678" s="33"/>
      <c r="AG4678" s="33"/>
      <c r="AM4678" s="31"/>
      <c r="AX4678" s="37">
        <f t="shared" si="228"/>
        <v>46023</v>
      </c>
      <c r="AY4678" s="1" t="s">
        <v>1796</v>
      </c>
      <c r="AZ4678" s="185" t="s">
        <v>1797</v>
      </c>
      <c r="BA4678" s="180">
        <v>50.4</v>
      </c>
      <c r="BB4678" s="180">
        <v>48.8</v>
      </c>
      <c r="BC4678" s="180">
        <v>47.2</v>
      </c>
      <c r="BD4678" s="180">
        <v>49.3</v>
      </c>
      <c r="BE4678" s="180">
        <v>47.5</v>
      </c>
      <c r="BF4678" s="180">
        <v>49.7</v>
      </c>
      <c r="BG4678" s="180">
        <f>AVERAGE(BA4678:BF4684)</f>
        <v>48.816666666666663</v>
      </c>
      <c r="BT4678" s="37">
        <f t="shared" si="229"/>
        <v>46044</v>
      </c>
      <c r="BU4678" s="31" t="s">
        <v>1796</v>
      </c>
      <c r="BV4678" s="183" t="s">
        <v>1798</v>
      </c>
      <c r="BW4678" s="191">
        <v>60.3</v>
      </c>
      <c r="BX4678" s="180">
        <v>57.9</v>
      </c>
      <c r="BY4678" s="180">
        <v>61</v>
      </c>
      <c r="BZ4678" s="180">
        <v>59.6</v>
      </c>
      <c r="CA4678" s="180">
        <v>58</v>
      </c>
      <c r="CB4678" s="180">
        <v>60.5</v>
      </c>
      <c r="CC4678" s="180">
        <f>AVERAGE(BW4678:CB4684)</f>
        <v>59.54999999999999</v>
      </c>
      <c r="CE4678" s="1"/>
      <c r="CF4678" s="1"/>
      <c r="CG4678" s="1"/>
      <c r="CH4678" s="1"/>
      <c r="CI4678" s="1"/>
      <c r="CJ4678" s="1"/>
      <c r="CK4678" s="1"/>
      <c r="CL4678" s="1"/>
      <c r="CM4678" s="1"/>
      <c r="CN4678" s="1"/>
      <c r="CO4678" s="1"/>
    </row>
    <row r="4679" spans="1:93" ht="30" customHeight="1" x14ac:dyDescent="0.2">
      <c r="A4679" s="1">
        <v>4673</v>
      </c>
      <c r="B4679" s="1" t="s">
        <v>1082</v>
      </c>
      <c r="C4679" s="1" t="s">
        <v>1093</v>
      </c>
      <c r="D4679" s="28" t="s">
        <v>1081</v>
      </c>
      <c r="E4679" s="1" t="s">
        <v>732</v>
      </c>
      <c r="F4679" s="1" t="s">
        <v>74</v>
      </c>
      <c r="G4679" s="1">
        <v>8</v>
      </c>
      <c r="H4679" s="1" t="s">
        <v>341</v>
      </c>
      <c r="I4679" s="1" t="s">
        <v>114</v>
      </c>
      <c r="J4679" s="64">
        <v>407</v>
      </c>
      <c r="K4679" s="76">
        <v>2308597</v>
      </c>
      <c r="L4679" s="29">
        <v>46016</v>
      </c>
      <c r="M4679" s="29" t="s">
        <v>4163</v>
      </c>
      <c r="N4679" s="1" t="s">
        <v>478</v>
      </c>
      <c r="O4679" s="28" t="s">
        <v>634</v>
      </c>
      <c r="P4679" s="1" t="s">
        <v>323</v>
      </c>
      <c r="Q4679" s="76">
        <v>10</v>
      </c>
      <c r="R4679" s="1"/>
      <c r="S4679" s="76"/>
      <c r="T4679" s="1" t="s">
        <v>115</v>
      </c>
      <c r="U4679" s="1">
        <v>1</v>
      </c>
      <c r="V4679" s="1"/>
      <c r="AC4679" s="93">
        <v>20.5</v>
      </c>
      <c r="AD4679" s="69">
        <v>220</v>
      </c>
      <c r="AE4679" s="33"/>
      <c r="AF4679" s="33"/>
      <c r="AG4679" s="33"/>
      <c r="AM4679" s="31"/>
      <c r="AX4679" s="37">
        <f t="shared" si="228"/>
        <v>46023</v>
      </c>
      <c r="AY4679" s="1" t="s">
        <v>1796</v>
      </c>
      <c r="AZ4679" s="185"/>
      <c r="BA4679" s="184"/>
      <c r="BB4679" s="184"/>
      <c r="BC4679" s="184"/>
      <c r="BD4679" s="184"/>
      <c r="BE4679" s="184"/>
      <c r="BF4679" s="184"/>
      <c r="BG4679" s="184"/>
      <c r="BT4679" s="37">
        <f t="shared" si="229"/>
        <v>46044</v>
      </c>
      <c r="BU4679" s="31" t="s">
        <v>1796</v>
      </c>
      <c r="BV4679" s="183"/>
      <c r="BW4679" s="207"/>
      <c r="BX4679" s="184"/>
      <c r="BY4679" s="184"/>
      <c r="BZ4679" s="184"/>
      <c r="CA4679" s="184"/>
      <c r="CB4679" s="184"/>
      <c r="CC4679" s="184"/>
      <c r="CE4679" s="1"/>
      <c r="CF4679" s="1"/>
      <c r="CG4679" s="1"/>
      <c r="CH4679" s="1"/>
      <c r="CI4679" s="1"/>
      <c r="CJ4679" s="1"/>
      <c r="CK4679" s="1"/>
      <c r="CL4679" s="1"/>
      <c r="CM4679" s="1"/>
      <c r="CN4679" s="1"/>
      <c r="CO4679" s="1"/>
    </row>
    <row r="4680" spans="1:93" ht="30" customHeight="1" x14ac:dyDescent="0.2">
      <c r="A4680" s="1">
        <v>4674</v>
      </c>
      <c r="B4680" s="1" t="s">
        <v>1082</v>
      </c>
      <c r="C4680" s="1" t="s">
        <v>1093</v>
      </c>
      <c r="D4680" s="28" t="s">
        <v>1081</v>
      </c>
      <c r="E4680" s="1" t="s">
        <v>732</v>
      </c>
      <c r="F4680" s="1" t="s">
        <v>74</v>
      </c>
      <c r="G4680" s="1">
        <v>8</v>
      </c>
      <c r="H4680" s="1" t="s">
        <v>341</v>
      </c>
      <c r="I4680" s="1" t="s">
        <v>114</v>
      </c>
      <c r="J4680" s="64">
        <v>558</v>
      </c>
      <c r="K4680" s="76">
        <v>2308601</v>
      </c>
      <c r="L4680" s="29">
        <v>46016</v>
      </c>
      <c r="M4680" s="29" t="s">
        <v>4163</v>
      </c>
      <c r="N4680" s="1" t="s">
        <v>478</v>
      </c>
      <c r="O4680" s="28" t="s">
        <v>634</v>
      </c>
      <c r="P4680" s="1" t="s">
        <v>323</v>
      </c>
      <c r="Q4680" s="76">
        <v>10</v>
      </c>
      <c r="R4680" s="1"/>
      <c r="S4680" s="76"/>
      <c r="T4680" s="1" t="s">
        <v>115</v>
      </c>
      <c r="U4680" s="1"/>
      <c r="V4680" s="1"/>
      <c r="AC4680" s="93">
        <v>22</v>
      </c>
      <c r="AD4680" s="69">
        <v>250</v>
      </c>
      <c r="AE4680" s="33"/>
      <c r="AF4680" s="33"/>
      <c r="AG4680" s="33"/>
      <c r="AM4680" s="31"/>
      <c r="AX4680" s="37">
        <f t="shared" si="228"/>
        <v>46023</v>
      </c>
      <c r="AY4680" s="1" t="s">
        <v>1796</v>
      </c>
      <c r="AZ4680" s="185"/>
      <c r="BA4680" s="184"/>
      <c r="BB4680" s="184"/>
      <c r="BC4680" s="184"/>
      <c r="BD4680" s="184"/>
      <c r="BE4680" s="184"/>
      <c r="BF4680" s="184"/>
      <c r="BG4680" s="184"/>
      <c r="BT4680" s="37">
        <f t="shared" si="229"/>
        <v>46044</v>
      </c>
      <c r="BU4680" s="31" t="s">
        <v>1796</v>
      </c>
      <c r="BV4680" s="183"/>
      <c r="BW4680" s="207"/>
      <c r="BX4680" s="184"/>
      <c r="BY4680" s="184"/>
      <c r="BZ4680" s="184"/>
      <c r="CA4680" s="184"/>
      <c r="CB4680" s="184"/>
      <c r="CC4680" s="184"/>
      <c r="CE4680" s="1"/>
      <c r="CF4680" s="1"/>
      <c r="CG4680" s="1"/>
      <c r="CH4680" s="1"/>
      <c r="CI4680" s="1"/>
      <c r="CJ4680" s="1"/>
      <c r="CK4680" s="1"/>
      <c r="CL4680" s="1"/>
      <c r="CM4680" s="1"/>
      <c r="CN4680" s="1"/>
      <c r="CO4680" s="1"/>
    </row>
    <row r="4681" spans="1:93" ht="30" customHeight="1" x14ac:dyDescent="0.2">
      <c r="A4681" s="1">
        <v>4675</v>
      </c>
      <c r="B4681" s="1" t="s">
        <v>1082</v>
      </c>
      <c r="C4681" s="1" t="s">
        <v>1093</v>
      </c>
      <c r="D4681" s="28" t="s">
        <v>1081</v>
      </c>
      <c r="E4681" s="1" t="s">
        <v>732</v>
      </c>
      <c r="F4681" s="1" t="s">
        <v>74</v>
      </c>
      <c r="G4681" s="1">
        <v>8</v>
      </c>
      <c r="H4681" s="1" t="s">
        <v>341</v>
      </c>
      <c r="I4681" s="1" t="s">
        <v>114</v>
      </c>
      <c r="J4681" s="64">
        <v>557</v>
      </c>
      <c r="K4681" s="76">
        <v>2308604</v>
      </c>
      <c r="L4681" s="29">
        <v>46016</v>
      </c>
      <c r="M4681" s="29" t="s">
        <v>4163</v>
      </c>
      <c r="N4681" s="1" t="s">
        <v>478</v>
      </c>
      <c r="O4681" s="28" t="s">
        <v>634</v>
      </c>
      <c r="P4681" s="1" t="s">
        <v>323</v>
      </c>
      <c r="Q4681" s="76">
        <v>10</v>
      </c>
      <c r="R4681" s="1"/>
      <c r="S4681" s="76"/>
      <c r="T4681" s="1" t="s">
        <v>115</v>
      </c>
      <c r="U4681" s="1"/>
      <c r="V4681" s="1"/>
      <c r="AC4681" s="93">
        <v>20.5</v>
      </c>
      <c r="AD4681" s="69">
        <v>240</v>
      </c>
      <c r="AE4681" s="33"/>
      <c r="AF4681" s="33"/>
      <c r="AG4681" s="33"/>
      <c r="AM4681" s="31"/>
      <c r="AX4681" s="37">
        <f t="shared" si="228"/>
        <v>46023</v>
      </c>
      <c r="AY4681" s="1" t="s">
        <v>1796</v>
      </c>
      <c r="AZ4681" s="185"/>
      <c r="BA4681" s="184"/>
      <c r="BB4681" s="184"/>
      <c r="BC4681" s="184"/>
      <c r="BD4681" s="184"/>
      <c r="BE4681" s="184"/>
      <c r="BF4681" s="184"/>
      <c r="BG4681" s="184"/>
      <c r="BT4681" s="37">
        <f t="shared" si="229"/>
        <v>46044</v>
      </c>
      <c r="BU4681" s="31" t="s">
        <v>1796</v>
      </c>
      <c r="BV4681" s="183"/>
      <c r="BW4681" s="207"/>
      <c r="BX4681" s="184"/>
      <c r="BY4681" s="184"/>
      <c r="BZ4681" s="184"/>
      <c r="CA4681" s="184"/>
      <c r="CB4681" s="184"/>
      <c r="CC4681" s="184"/>
      <c r="CE4681" s="1"/>
      <c r="CF4681" s="1"/>
      <c r="CG4681" s="1"/>
      <c r="CH4681" s="1"/>
      <c r="CI4681" s="1"/>
      <c r="CJ4681" s="1"/>
      <c r="CK4681" s="1"/>
      <c r="CL4681" s="1"/>
      <c r="CM4681" s="1"/>
      <c r="CN4681" s="1"/>
      <c r="CO4681" s="1"/>
    </row>
    <row r="4682" spans="1:93" ht="30" customHeight="1" x14ac:dyDescent="0.2">
      <c r="A4682" s="1">
        <v>4676</v>
      </c>
      <c r="B4682" s="1" t="s">
        <v>1082</v>
      </c>
      <c r="C4682" s="1" t="s">
        <v>1093</v>
      </c>
      <c r="D4682" s="28" t="s">
        <v>1081</v>
      </c>
      <c r="E4682" s="1" t="s">
        <v>732</v>
      </c>
      <c r="F4682" s="1" t="s">
        <v>74</v>
      </c>
      <c r="G4682" s="1">
        <v>8</v>
      </c>
      <c r="H4682" s="1" t="s">
        <v>341</v>
      </c>
      <c r="I4682" s="1" t="s">
        <v>114</v>
      </c>
      <c r="J4682" s="64">
        <v>403</v>
      </c>
      <c r="K4682" s="76">
        <v>2308609</v>
      </c>
      <c r="L4682" s="29">
        <v>46016</v>
      </c>
      <c r="M4682" s="29" t="s">
        <v>4163</v>
      </c>
      <c r="N4682" s="1" t="s">
        <v>478</v>
      </c>
      <c r="O4682" s="28" t="s">
        <v>634</v>
      </c>
      <c r="P4682" s="1" t="s">
        <v>323</v>
      </c>
      <c r="Q4682" s="76">
        <v>10</v>
      </c>
      <c r="R4682" s="1"/>
      <c r="S4682" s="76">
        <v>6</v>
      </c>
      <c r="T4682" s="1" t="s">
        <v>115</v>
      </c>
      <c r="U4682" s="1"/>
      <c r="V4682" s="1"/>
      <c r="AC4682" s="93">
        <v>21</v>
      </c>
      <c r="AD4682" s="69">
        <v>230</v>
      </c>
      <c r="AE4682" s="33"/>
      <c r="AF4682" s="33"/>
      <c r="AG4682" s="33"/>
      <c r="AM4682" s="31"/>
      <c r="AX4682" s="37">
        <f t="shared" si="228"/>
        <v>46023</v>
      </c>
      <c r="AY4682" s="1" t="s">
        <v>1796</v>
      </c>
      <c r="AZ4682" s="185"/>
      <c r="BA4682" s="184"/>
      <c r="BB4682" s="184"/>
      <c r="BC4682" s="184"/>
      <c r="BD4682" s="184"/>
      <c r="BE4682" s="184"/>
      <c r="BF4682" s="184"/>
      <c r="BG4682" s="184"/>
      <c r="BT4682" s="37">
        <f t="shared" si="229"/>
        <v>46044</v>
      </c>
      <c r="BU4682" s="31" t="s">
        <v>1796</v>
      </c>
      <c r="BV4682" s="183"/>
      <c r="BW4682" s="207"/>
      <c r="BX4682" s="184"/>
      <c r="BY4682" s="184"/>
      <c r="BZ4682" s="184"/>
      <c r="CA4682" s="184"/>
      <c r="CB4682" s="184"/>
      <c r="CC4682" s="184"/>
      <c r="CE4682" s="1"/>
      <c r="CF4682" s="1"/>
      <c r="CG4682" s="1"/>
      <c r="CH4682" s="1"/>
      <c r="CI4682" s="1"/>
      <c r="CJ4682" s="1"/>
      <c r="CK4682" s="1"/>
      <c r="CL4682" s="1"/>
      <c r="CM4682" s="1"/>
      <c r="CN4682" s="1"/>
      <c r="CO4682" s="1"/>
    </row>
    <row r="4683" spans="1:93" ht="30" customHeight="1" x14ac:dyDescent="0.2">
      <c r="A4683" s="1">
        <v>4677</v>
      </c>
      <c r="B4683" s="1" t="s">
        <v>1082</v>
      </c>
      <c r="C4683" s="1" t="s">
        <v>1093</v>
      </c>
      <c r="D4683" s="28" t="s">
        <v>1081</v>
      </c>
      <c r="E4683" s="1" t="s">
        <v>732</v>
      </c>
      <c r="F4683" s="1" t="s">
        <v>74</v>
      </c>
      <c r="G4683" s="1">
        <v>8</v>
      </c>
      <c r="H4683" s="1" t="s">
        <v>341</v>
      </c>
      <c r="I4683" s="1" t="s">
        <v>114</v>
      </c>
      <c r="J4683" s="64">
        <v>554</v>
      </c>
      <c r="K4683" s="76">
        <v>2308613</v>
      </c>
      <c r="L4683" s="29">
        <v>46016</v>
      </c>
      <c r="M4683" s="29" t="s">
        <v>4163</v>
      </c>
      <c r="N4683" s="1" t="s">
        <v>478</v>
      </c>
      <c r="O4683" s="28" t="s">
        <v>634</v>
      </c>
      <c r="P4683" s="1" t="s">
        <v>323</v>
      </c>
      <c r="Q4683" s="76">
        <v>10</v>
      </c>
      <c r="R4683" s="1"/>
      <c r="S4683" s="76"/>
      <c r="T4683" s="1" t="s">
        <v>115</v>
      </c>
      <c r="U4683" s="1"/>
      <c r="V4683" s="1"/>
      <c r="AC4683" s="93">
        <v>22.5</v>
      </c>
      <c r="AD4683" s="69">
        <v>210</v>
      </c>
      <c r="AE4683" s="33"/>
      <c r="AF4683" s="33"/>
      <c r="AG4683" s="33"/>
      <c r="AM4683" s="31"/>
      <c r="AX4683" s="37">
        <f t="shared" ref="AX4683:AX4746" si="231">IF(L4683=0, 0,L4683+7)</f>
        <v>46023</v>
      </c>
      <c r="AY4683" s="1" t="s">
        <v>1796</v>
      </c>
      <c r="AZ4683" s="185"/>
      <c r="BA4683" s="184"/>
      <c r="BB4683" s="184"/>
      <c r="BC4683" s="184"/>
      <c r="BD4683" s="184"/>
      <c r="BE4683" s="184"/>
      <c r="BF4683" s="184"/>
      <c r="BG4683" s="184"/>
      <c r="BT4683" s="37">
        <f t="shared" si="229"/>
        <v>46044</v>
      </c>
      <c r="BU4683" s="31" t="s">
        <v>1796</v>
      </c>
      <c r="BV4683" s="183"/>
      <c r="BW4683" s="207"/>
      <c r="BX4683" s="184"/>
      <c r="BY4683" s="184"/>
      <c r="BZ4683" s="184"/>
      <c r="CA4683" s="184"/>
      <c r="CB4683" s="184"/>
      <c r="CC4683" s="184"/>
      <c r="CE4683" s="1"/>
      <c r="CF4683" s="1"/>
      <c r="CG4683" s="1"/>
      <c r="CH4683" s="1"/>
      <c r="CI4683" s="1"/>
      <c r="CJ4683" s="1"/>
      <c r="CK4683" s="1"/>
      <c r="CL4683" s="1"/>
      <c r="CM4683" s="1"/>
      <c r="CN4683" s="1"/>
      <c r="CO4683" s="1"/>
    </row>
    <row r="4684" spans="1:93" ht="30" customHeight="1" x14ac:dyDescent="0.2">
      <c r="A4684" s="1">
        <v>4678</v>
      </c>
      <c r="B4684" s="1" t="s">
        <v>1082</v>
      </c>
      <c r="C4684" s="1" t="s">
        <v>1093</v>
      </c>
      <c r="D4684" s="28" t="s">
        <v>1081</v>
      </c>
      <c r="E4684" s="1" t="s">
        <v>732</v>
      </c>
      <c r="F4684" s="1" t="s">
        <v>74</v>
      </c>
      <c r="G4684" s="1">
        <v>8</v>
      </c>
      <c r="H4684" s="1" t="s">
        <v>341</v>
      </c>
      <c r="I4684" s="1" t="s">
        <v>114</v>
      </c>
      <c r="J4684" s="64">
        <v>407</v>
      </c>
      <c r="K4684" s="76">
        <v>2309355</v>
      </c>
      <c r="L4684" s="29">
        <v>46016</v>
      </c>
      <c r="M4684" s="29" t="s">
        <v>4163</v>
      </c>
      <c r="N4684" s="1" t="s">
        <v>478</v>
      </c>
      <c r="O4684" s="28" t="s">
        <v>634</v>
      </c>
      <c r="P4684" s="1" t="s">
        <v>323</v>
      </c>
      <c r="Q4684" s="76">
        <v>8</v>
      </c>
      <c r="R4684" s="1"/>
      <c r="S4684" s="76"/>
      <c r="T4684" s="1" t="s">
        <v>115</v>
      </c>
      <c r="U4684" s="1"/>
      <c r="V4684" s="1"/>
      <c r="AC4684" s="93">
        <v>20</v>
      </c>
      <c r="AD4684" s="69">
        <v>260</v>
      </c>
      <c r="AE4684" s="33"/>
      <c r="AF4684" s="33"/>
      <c r="AG4684" s="33"/>
      <c r="AM4684" s="31"/>
      <c r="AX4684" s="37">
        <f t="shared" si="231"/>
        <v>46023</v>
      </c>
      <c r="AY4684" s="1" t="s">
        <v>1796</v>
      </c>
      <c r="AZ4684" s="185"/>
      <c r="BA4684" s="181"/>
      <c r="BB4684" s="181"/>
      <c r="BC4684" s="181"/>
      <c r="BD4684" s="181"/>
      <c r="BE4684" s="181"/>
      <c r="BF4684" s="181"/>
      <c r="BG4684" s="181"/>
      <c r="BT4684" s="37">
        <f t="shared" si="229"/>
        <v>46044</v>
      </c>
      <c r="BU4684" s="31" t="s">
        <v>1796</v>
      </c>
      <c r="BV4684" s="183"/>
      <c r="BW4684" s="192"/>
      <c r="BX4684" s="181"/>
      <c r="BY4684" s="181"/>
      <c r="BZ4684" s="181"/>
      <c r="CA4684" s="181"/>
      <c r="CB4684" s="181"/>
      <c r="CC4684" s="181"/>
      <c r="CE4684" s="1"/>
      <c r="CF4684" s="1"/>
      <c r="CG4684" s="1"/>
      <c r="CH4684" s="1"/>
      <c r="CI4684" s="1"/>
      <c r="CJ4684" s="1"/>
      <c r="CK4684" s="1"/>
      <c r="CL4684" s="1"/>
      <c r="CM4684" s="1"/>
      <c r="CN4684" s="1"/>
      <c r="CO4684" s="1"/>
    </row>
    <row r="4685" spans="1:93" ht="30" customHeight="1" x14ac:dyDescent="0.2">
      <c r="A4685" s="1">
        <v>4679</v>
      </c>
      <c r="B4685" s="1" t="s">
        <v>1084</v>
      </c>
      <c r="C4685" s="1" t="s">
        <v>1085</v>
      </c>
      <c r="D4685" s="1" t="s">
        <v>1083</v>
      </c>
      <c r="E4685" s="1" t="s">
        <v>622</v>
      </c>
      <c r="F4685" s="1" t="s">
        <v>74</v>
      </c>
      <c r="G4685" s="1">
        <v>4</v>
      </c>
      <c r="H4685" s="1" t="s">
        <v>341</v>
      </c>
      <c r="I4685" s="1" t="s">
        <v>114</v>
      </c>
      <c r="J4685" s="64">
        <v>557</v>
      </c>
      <c r="K4685" s="76">
        <v>2308665</v>
      </c>
      <c r="L4685" s="29">
        <v>46016</v>
      </c>
      <c r="M4685" s="29" t="s">
        <v>4163</v>
      </c>
      <c r="N4685" s="1" t="s">
        <v>478</v>
      </c>
      <c r="O4685" s="28" t="s">
        <v>634</v>
      </c>
      <c r="P4685" s="1" t="s">
        <v>323</v>
      </c>
      <c r="Q4685" s="76">
        <v>12</v>
      </c>
      <c r="R4685" s="1"/>
      <c r="S4685" s="1">
        <v>6</v>
      </c>
      <c r="T4685" s="1" t="s">
        <v>115</v>
      </c>
      <c r="U4685" s="1"/>
      <c r="V4685" s="1"/>
      <c r="AC4685" s="93">
        <v>21.5</v>
      </c>
      <c r="AD4685" s="69">
        <v>250</v>
      </c>
      <c r="AE4685" s="33"/>
      <c r="AF4685" s="33"/>
      <c r="AG4685" s="33"/>
      <c r="AM4685" s="31"/>
      <c r="AX4685" s="37">
        <f t="shared" si="231"/>
        <v>46023</v>
      </c>
      <c r="AY4685" s="1" t="s">
        <v>1789</v>
      </c>
      <c r="AZ4685" s="183" t="s">
        <v>1790</v>
      </c>
      <c r="BA4685" s="180">
        <v>50.8</v>
      </c>
      <c r="BB4685" s="180">
        <v>49</v>
      </c>
      <c r="BC4685" s="180">
        <v>47.2</v>
      </c>
      <c r="BD4685" s="180"/>
      <c r="BE4685" s="180"/>
      <c r="BF4685" s="180"/>
      <c r="BG4685" s="180">
        <f>AVERAGE(BA4685:BF4687)</f>
        <v>49</v>
      </c>
      <c r="BT4685" s="37">
        <f t="shared" si="229"/>
        <v>46044</v>
      </c>
      <c r="BU4685" s="31" t="s">
        <v>1789</v>
      </c>
      <c r="BV4685" s="183" t="s">
        <v>1791</v>
      </c>
      <c r="BW4685" s="191">
        <v>62</v>
      </c>
      <c r="BX4685" s="180">
        <v>60.6</v>
      </c>
      <c r="BY4685" s="180">
        <v>60.2</v>
      </c>
      <c r="BZ4685" s="180"/>
      <c r="CA4685" s="180"/>
      <c r="CB4685" s="180"/>
      <c r="CC4685" s="180">
        <f>AVERAGE(BW4685:CB4687)</f>
        <v>60.933333333333337</v>
      </c>
      <c r="CE4685" s="1"/>
      <c r="CF4685" s="1"/>
      <c r="CG4685" s="1"/>
      <c r="CH4685" s="1"/>
      <c r="CI4685" s="1"/>
      <c r="CJ4685" s="1"/>
      <c r="CK4685" s="1"/>
      <c r="CL4685" s="1"/>
      <c r="CM4685" s="1"/>
      <c r="CN4685" s="1"/>
      <c r="CO4685" s="1"/>
    </row>
    <row r="4686" spans="1:93" ht="30" customHeight="1" x14ac:dyDescent="0.2">
      <c r="A4686" s="1">
        <v>4680</v>
      </c>
      <c r="B4686" s="1" t="s">
        <v>1084</v>
      </c>
      <c r="C4686" s="1" t="s">
        <v>1085</v>
      </c>
      <c r="D4686" s="1" t="s">
        <v>1083</v>
      </c>
      <c r="E4686" s="1" t="s">
        <v>622</v>
      </c>
      <c r="F4686" s="1" t="s">
        <v>74</v>
      </c>
      <c r="G4686" s="1">
        <v>4</v>
      </c>
      <c r="H4686" s="1" t="s">
        <v>341</v>
      </c>
      <c r="I4686" s="1" t="s">
        <v>114</v>
      </c>
      <c r="J4686" s="64">
        <v>558</v>
      </c>
      <c r="K4686" s="76">
        <v>2308669</v>
      </c>
      <c r="L4686" s="29">
        <v>46016</v>
      </c>
      <c r="M4686" s="29" t="s">
        <v>4163</v>
      </c>
      <c r="N4686" s="1" t="s">
        <v>478</v>
      </c>
      <c r="O4686" s="28" t="s">
        <v>634</v>
      </c>
      <c r="P4686" s="1" t="s">
        <v>323</v>
      </c>
      <c r="Q4686" s="76">
        <v>12</v>
      </c>
      <c r="R4686" s="1"/>
      <c r="T4686" s="1" t="s">
        <v>115</v>
      </c>
      <c r="U4686" s="1"/>
      <c r="V4686" s="1"/>
      <c r="AC4686" s="93">
        <v>21.5</v>
      </c>
      <c r="AD4686" s="69">
        <v>220</v>
      </c>
      <c r="AE4686" s="33"/>
      <c r="AF4686" s="33"/>
      <c r="AG4686" s="33"/>
      <c r="AM4686" s="31"/>
      <c r="AX4686" s="37">
        <f t="shared" si="231"/>
        <v>46023</v>
      </c>
      <c r="AY4686" s="1" t="s">
        <v>1789</v>
      </c>
      <c r="AZ4686" s="183"/>
      <c r="BA4686" s="184"/>
      <c r="BB4686" s="184"/>
      <c r="BC4686" s="184"/>
      <c r="BD4686" s="184"/>
      <c r="BE4686" s="184"/>
      <c r="BF4686" s="184"/>
      <c r="BG4686" s="184"/>
      <c r="BT4686" s="37">
        <f t="shared" si="229"/>
        <v>46044</v>
      </c>
      <c r="BU4686" s="31" t="s">
        <v>1789</v>
      </c>
      <c r="BV4686" s="183"/>
      <c r="BW4686" s="207"/>
      <c r="BX4686" s="184"/>
      <c r="BY4686" s="184"/>
      <c r="BZ4686" s="184"/>
      <c r="CA4686" s="184"/>
      <c r="CB4686" s="184"/>
      <c r="CC4686" s="184"/>
      <c r="CE4686" s="1"/>
      <c r="CF4686" s="1"/>
      <c r="CG4686" s="1"/>
      <c r="CH4686" s="1"/>
      <c r="CI4686" s="1"/>
      <c r="CJ4686" s="1"/>
      <c r="CK4686" s="1"/>
      <c r="CL4686" s="1"/>
      <c r="CM4686" s="1"/>
      <c r="CN4686" s="1"/>
      <c r="CO4686" s="1"/>
    </row>
    <row r="4687" spans="1:93" ht="30" customHeight="1" x14ac:dyDescent="0.2">
      <c r="A4687" s="1">
        <v>4681</v>
      </c>
      <c r="B4687" s="1" t="s">
        <v>1084</v>
      </c>
      <c r="C4687" s="1" t="s">
        <v>1085</v>
      </c>
      <c r="D4687" s="1" t="s">
        <v>1083</v>
      </c>
      <c r="E4687" s="1" t="s">
        <v>622</v>
      </c>
      <c r="F4687" s="1" t="s">
        <v>74</v>
      </c>
      <c r="G4687" s="1">
        <v>4</v>
      </c>
      <c r="H4687" s="1" t="s">
        <v>341</v>
      </c>
      <c r="I4687" s="1" t="s">
        <v>114</v>
      </c>
      <c r="J4687" s="64">
        <v>554</v>
      </c>
      <c r="K4687" s="76">
        <v>2308671</v>
      </c>
      <c r="L4687" s="29">
        <v>46016</v>
      </c>
      <c r="M4687" s="29" t="s">
        <v>4163</v>
      </c>
      <c r="N4687" s="1" t="s">
        <v>478</v>
      </c>
      <c r="O4687" s="28" t="s">
        <v>634</v>
      </c>
      <c r="P4687" s="1" t="s">
        <v>323</v>
      </c>
      <c r="Q4687" s="76">
        <v>12</v>
      </c>
      <c r="R4687" s="1"/>
      <c r="T4687" s="1" t="s">
        <v>115</v>
      </c>
      <c r="U4687" s="1"/>
      <c r="V4687" s="1"/>
      <c r="AC4687" s="93">
        <v>20</v>
      </c>
      <c r="AD4687" s="69">
        <v>240</v>
      </c>
      <c r="AE4687" s="33"/>
      <c r="AF4687" s="33"/>
      <c r="AG4687" s="33"/>
      <c r="AM4687" s="31"/>
      <c r="AX4687" s="37">
        <f t="shared" si="231"/>
        <v>46023</v>
      </c>
      <c r="AY4687" s="1" t="s">
        <v>1789</v>
      </c>
      <c r="AZ4687" s="183"/>
      <c r="BA4687" s="181"/>
      <c r="BB4687" s="181"/>
      <c r="BC4687" s="181"/>
      <c r="BD4687" s="181"/>
      <c r="BE4687" s="181"/>
      <c r="BF4687" s="181"/>
      <c r="BG4687" s="181"/>
      <c r="BT4687" s="37">
        <f t="shared" si="229"/>
        <v>46044</v>
      </c>
      <c r="BU4687" s="31" t="s">
        <v>1789</v>
      </c>
      <c r="BV4687" s="183"/>
      <c r="BW4687" s="192"/>
      <c r="BX4687" s="181"/>
      <c r="BY4687" s="181"/>
      <c r="BZ4687" s="181"/>
      <c r="CA4687" s="181"/>
      <c r="CB4687" s="181"/>
      <c r="CC4687" s="181"/>
      <c r="CE4687" s="1"/>
      <c r="CF4687" s="1"/>
      <c r="CG4687" s="1"/>
      <c r="CH4687" s="1"/>
      <c r="CI4687" s="1"/>
      <c r="CJ4687" s="1"/>
      <c r="CK4687" s="1"/>
      <c r="CL4687" s="1"/>
      <c r="CM4687" s="1"/>
      <c r="CN4687" s="1"/>
      <c r="CO4687" s="1"/>
    </row>
    <row r="4688" spans="1:93" ht="30" customHeight="1" x14ac:dyDescent="0.2">
      <c r="A4688" s="1">
        <v>4682</v>
      </c>
      <c r="B4688" s="1" t="s">
        <v>1086</v>
      </c>
      <c r="C4688" s="1" t="s">
        <v>1087</v>
      </c>
      <c r="D4688" s="28" t="s">
        <v>1088</v>
      </c>
      <c r="E4688" s="1" t="s">
        <v>650</v>
      </c>
      <c r="F4688" s="1" t="s">
        <v>74</v>
      </c>
      <c r="G4688" s="1">
        <v>5</v>
      </c>
      <c r="H4688" s="1" t="s">
        <v>341</v>
      </c>
      <c r="I4688" s="1" t="s">
        <v>114</v>
      </c>
      <c r="J4688" s="64">
        <v>295</v>
      </c>
      <c r="K4688" s="76">
        <v>2308666</v>
      </c>
      <c r="L4688" s="29">
        <v>46016</v>
      </c>
      <c r="M4688" s="29" t="s">
        <v>4163</v>
      </c>
      <c r="N4688" s="1" t="s">
        <v>478</v>
      </c>
      <c r="O4688" s="28" t="s">
        <v>634</v>
      </c>
      <c r="P4688" s="1" t="s">
        <v>323</v>
      </c>
      <c r="Q4688" s="76">
        <v>8</v>
      </c>
      <c r="R4688" s="1"/>
      <c r="S4688" s="1">
        <v>6</v>
      </c>
      <c r="T4688" s="1" t="s">
        <v>115</v>
      </c>
      <c r="U4688" s="1"/>
      <c r="V4688" s="1"/>
      <c r="AC4688" s="93">
        <v>21.5</v>
      </c>
      <c r="AD4688" s="69">
        <v>240</v>
      </c>
      <c r="AE4688" s="33"/>
      <c r="AF4688" s="33"/>
      <c r="AG4688" s="33"/>
      <c r="AM4688" s="31"/>
      <c r="AX4688" s="37">
        <f t="shared" si="231"/>
        <v>46023</v>
      </c>
      <c r="AY4688" s="1" t="s">
        <v>1800</v>
      </c>
      <c r="AZ4688" s="183" t="s">
        <v>1801</v>
      </c>
      <c r="BA4688" s="180">
        <v>49</v>
      </c>
      <c r="BB4688" s="180">
        <v>47.6</v>
      </c>
      <c r="BC4688" s="180">
        <v>49.7</v>
      </c>
      <c r="BD4688" s="180"/>
      <c r="BE4688" s="180"/>
      <c r="BF4688" s="180"/>
      <c r="BG4688" s="180">
        <f>AVERAGE(BA4688:BF4689)</f>
        <v>48.766666666666673</v>
      </c>
      <c r="BT4688" s="37">
        <f t="shared" si="229"/>
        <v>46044</v>
      </c>
      <c r="BU4688" s="31" t="s">
        <v>1800</v>
      </c>
      <c r="BV4688" s="183" t="s">
        <v>1802</v>
      </c>
      <c r="BW4688" s="191">
        <v>61.3</v>
      </c>
      <c r="BX4688" s="180">
        <v>60.5</v>
      </c>
      <c r="BY4688" s="180">
        <v>60.8</v>
      </c>
      <c r="BZ4688" s="180"/>
      <c r="CA4688" s="180"/>
      <c r="CB4688" s="180"/>
      <c r="CC4688" s="180">
        <f>AVERAGE(BW4688:CB4689)</f>
        <v>60.866666666666667</v>
      </c>
      <c r="CE4688" s="1"/>
      <c r="CF4688" s="1"/>
      <c r="CG4688" s="1"/>
      <c r="CH4688" s="1"/>
      <c r="CI4688" s="1"/>
      <c r="CJ4688" s="1"/>
      <c r="CK4688" s="1"/>
      <c r="CL4688" s="1"/>
      <c r="CM4688" s="1"/>
      <c r="CN4688" s="1"/>
      <c r="CO4688" s="1"/>
    </row>
    <row r="4689" spans="1:93" ht="30" customHeight="1" x14ac:dyDescent="0.2">
      <c r="A4689" s="1">
        <v>4683</v>
      </c>
      <c r="B4689" s="1" t="s">
        <v>1086</v>
      </c>
      <c r="C4689" s="1" t="s">
        <v>1087</v>
      </c>
      <c r="D4689" s="28" t="s">
        <v>1088</v>
      </c>
      <c r="E4689" s="1" t="s">
        <v>650</v>
      </c>
      <c r="F4689" s="1" t="s">
        <v>74</v>
      </c>
      <c r="G4689" s="1">
        <v>5</v>
      </c>
      <c r="H4689" s="1" t="s">
        <v>341</v>
      </c>
      <c r="I4689" s="1" t="s">
        <v>114</v>
      </c>
      <c r="J4689" s="64">
        <v>287</v>
      </c>
      <c r="K4689" s="76">
        <v>2308674</v>
      </c>
      <c r="L4689" s="29">
        <v>46016</v>
      </c>
      <c r="M4689" s="29" t="s">
        <v>4163</v>
      </c>
      <c r="N4689" s="1" t="s">
        <v>478</v>
      </c>
      <c r="O4689" s="28" t="s">
        <v>634</v>
      </c>
      <c r="P4689" s="1" t="s">
        <v>323</v>
      </c>
      <c r="Q4689" s="76">
        <v>4</v>
      </c>
      <c r="R4689" s="1"/>
      <c r="T4689" s="1" t="s">
        <v>115</v>
      </c>
      <c r="U4689" s="1"/>
      <c r="V4689" s="1"/>
      <c r="AC4689" s="93">
        <v>21</v>
      </c>
      <c r="AD4689" s="69">
        <v>240</v>
      </c>
      <c r="AE4689" s="33"/>
      <c r="AF4689" s="33"/>
      <c r="AG4689" s="33"/>
      <c r="AM4689" s="31"/>
      <c r="AX4689" s="37">
        <f t="shared" si="231"/>
        <v>46023</v>
      </c>
      <c r="AY4689" s="1" t="s">
        <v>1800</v>
      </c>
      <c r="AZ4689" s="183"/>
      <c r="BA4689" s="181"/>
      <c r="BB4689" s="181"/>
      <c r="BC4689" s="181"/>
      <c r="BD4689" s="181"/>
      <c r="BE4689" s="181"/>
      <c r="BF4689" s="181"/>
      <c r="BG4689" s="181"/>
      <c r="BT4689" s="37">
        <f t="shared" si="229"/>
        <v>46044</v>
      </c>
      <c r="BU4689" s="31" t="s">
        <v>1800</v>
      </c>
      <c r="BV4689" s="183"/>
      <c r="BW4689" s="192"/>
      <c r="BX4689" s="181"/>
      <c r="BY4689" s="181"/>
      <c r="BZ4689" s="181"/>
      <c r="CA4689" s="181"/>
      <c r="CB4689" s="181"/>
      <c r="CC4689" s="181"/>
      <c r="CE4689" s="1"/>
      <c r="CF4689" s="1"/>
      <c r="CG4689" s="1"/>
      <c r="CH4689" s="1"/>
      <c r="CI4689" s="1"/>
      <c r="CJ4689" s="1"/>
      <c r="CK4689" s="1"/>
      <c r="CL4689" s="1"/>
      <c r="CM4689" s="1"/>
      <c r="CN4689" s="1"/>
      <c r="CO4689" s="1"/>
    </row>
    <row r="4690" spans="1:93" ht="30" customHeight="1" x14ac:dyDescent="0.2">
      <c r="A4690" s="1">
        <v>4684</v>
      </c>
      <c r="B4690" s="1" t="s">
        <v>1090</v>
      </c>
      <c r="C4690" s="1" t="s">
        <v>1091</v>
      </c>
      <c r="D4690" s="1" t="s">
        <v>1089</v>
      </c>
      <c r="E4690" s="1" t="s">
        <v>622</v>
      </c>
      <c r="F4690" s="1" t="s">
        <v>74</v>
      </c>
      <c r="G4690" s="1">
        <v>4</v>
      </c>
      <c r="H4690" s="1" t="s">
        <v>1059</v>
      </c>
      <c r="I4690" s="1" t="s">
        <v>114</v>
      </c>
      <c r="J4690" s="64">
        <v>558</v>
      </c>
      <c r="K4690" s="76">
        <v>2308677</v>
      </c>
      <c r="L4690" s="29">
        <v>46017</v>
      </c>
      <c r="M4690" s="29" t="s">
        <v>4163</v>
      </c>
      <c r="N4690" s="1" t="s">
        <v>478</v>
      </c>
      <c r="O4690" s="28" t="s">
        <v>634</v>
      </c>
      <c r="P4690" s="1" t="s">
        <v>322</v>
      </c>
      <c r="Q4690" s="76">
        <v>12</v>
      </c>
      <c r="R4690" s="1"/>
      <c r="S4690" s="1">
        <v>6</v>
      </c>
      <c r="T4690" s="1" t="s">
        <v>115</v>
      </c>
      <c r="U4690" s="1"/>
      <c r="V4690" s="1"/>
      <c r="AC4690" s="93">
        <v>22.5</v>
      </c>
      <c r="AD4690" s="69">
        <v>250</v>
      </c>
      <c r="AE4690" s="33"/>
      <c r="AF4690" s="33"/>
      <c r="AG4690" s="33"/>
      <c r="AM4690" s="164">
        <f t="shared" ref="AM4690:AM4693" si="232">L4690+3</f>
        <v>46020</v>
      </c>
      <c r="AX4690" s="37">
        <f t="shared" si="231"/>
        <v>46024</v>
      </c>
      <c r="AY4690" s="177" t="s">
        <v>1445</v>
      </c>
      <c r="AZ4690" s="183" t="s">
        <v>1446</v>
      </c>
      <c r="BA4690" s="180">
        <v>50.3</v>
      </c>
      <c r="BB4690" s="180">
        <v>48.8</v>
      </c>
      <c r="BC4690" s="180">
        <v>50.1</v>
      </c>
      <c r="BD4690" s="180">
        <v>49.1</v>
      </c>
      <c r="BE4690" s="180">
        <v>47.4</v>
      </c>
      <c r="BF4690" s="180">
        <v>47.6</v>
      </c>
      <c r="BG4690" s="180">
        <f>AVERAGE(BA4690:BF4693)</f>
        <v>48.883333333333333</v>
      </c>
      <c r="BT4690" s="37">
        <f t="shared" si="229"/>
        <v>46045</v>
      </c>
      <c r="BU4690" s="193" t="s">
        <v>1445</v>
      </c>
      <c r="BV4690" s="183" t="s">
        <v>1799</v>
      </c>
      <c r="BW4690" s="191">
        <v>59.2</v>
      </c>
      <c r="BX4690" s="180">
        <v>62.6</v>
      </c>
      <c r="BY4690" s="180">
        <v>63.2</v>
      </c>
      <c r="BZ4690" s="180">
        <v>60.5</v>
      </c>
      <c r="CA4690" s="180">
        <v>61.1</v>
      </c>
      <c r="CB4690" s="180">
        <v>61.9</v>
      </c>
      <c r="CC4690" s="180">
        <f>AVERAGE(BW4690:CB4693)</f>
        <v>61.416666666666664</v>
      </c>
      <c r="CE4690" s="1"/>
      <c r="CF4690" s="1"/>
      <c r="CG4690" s="1"/>
      <c r="CH4690" s="1"/>
      <c r="CI4690" s="1"/>
      <c r="CJ4690" s="1"/>
      <c r="CK4690" s="1"/>
      <c r="CL4690" s="1"/>
      <c r="CM4690" s="1"/>
      <c r="CN4690" s="1"/>
      <c r="CO4690" s="1"/>
    </row>
    <row r="4691" spans="1:93" ht="30" customHeight="1" x14ac:dyDescent="0.2">
      <c r="A4691" s="1">
        <v>4685</v>
      </c>
      <c r="B4691" s="1" t="s">
        <v>1090</v>
      </c>
      <c r="C4691" s="1" t="s">
        <v>1091</v>
      </c>
      <c r="D4691" s="1" t="s">
        <v>1089</v>
      </c>
      <c r="E4691" s="1" t="s">
        <v>622</v>
      </c>
      <c r="F4691" s="1" t="s">
        <v>74</v>
      </c>
      <c r="G4691" s="1">
        <v>4</v>
      </c>
      <c r="H4691" s="1" t="s">
        <v>1059</v>
      </c>
      <c r="I4691" s="1" t="s">
        <v>114</v>
      </c>
      <c r="J4691" s="64">
        <v>553</v>
      </c>
      <c r="K4691" s="76">
        <v>2308681</v>
      </c>
      <c r="L4691" s="29">
        <v>46017</v>
      </c>
      <c r="M4691" s="29" t="s">
        <v>4163</v>
      </c>
      <c r="N4691" s="1" t="s">
        <v>478</v>
      </c>
      <c r="O4691" s="28" t="s">
        <v>634</v>
      </c>
      <c r="P4691" s="1" t="s">
        <v>322</v>
      </c>
      <c r="Q4691" s="76">
        <v>12</v>
      </c>
      <c r="R4691" s="1"/>
      <c r="T4691" s="1" t="s">
        <v>115</v>
      </c>
      <c r="U4691" s="1"/>
      <c r="V4691" s="1"/>
      <c r="AC4691" s="93">
        <v>20.5</v>
      </c>
      <c r="AD4691" s="69">
        <v>230</v>
      </c>
      <c r="AE4691" s="33"/>
      <c r="AF4691" s="33"/>
      <c r="AG4691" s="33"/>
      <c r="AM4691" s="164">
        <f t="shared" si="232"/>
        <v>46020</v>
      </c>
      <c r="AX4691" s="37">
        <f t="shared" si="231"/>
        <v>46024</v>
      </c>
      <c r="AY4691" s="178"/>
      <c r="AZ4691" s="183"/>
      <c r="BA4691" s="184"/>
      <c r="BB4691" s="184"/>
      <c r="BC4691" s="184"/>
      <c r="BD4691" s="184"/>
      <c r="BE4691" s="184"/>
      <c r="BF4691" s="184"/>
      <c r="BG4691" s="184"/>
      <c r="BT4691" s="37">
        <f t="shared" si="229"/>
        <v>46045</v>
      </c>
      <c r="BU4691" s="206"/>
      <c r="BV4691" s="183"/>
      <c r="BW4691" s="207"/>
      <c r="BX4691" s="184"/>
      <c r="BY4691" s="184"/>
      <c r="BZ4691" s="184"/>
      <c r="CA4691" s="184"/>
      <c r="CB4691" s="184"/>
      <c r="CC4691" s="184"/>
      <c r="CE4691" s="1"/>
      <c r="CF4691" s="1"/>
      <c r="CG4691" s="1"/>
      <c r="CH4691" s="1"/>
      <c r="CI4691" s="1"/>
      <c r="CJ4691" s="1"/>
      <c r="CK4691" s="1"/>
      <c r="CL4691" s="1"/>
      <c r="CM4691" s="1"/>
      <c r="CN4691" s="1"/>
      <c r="CO4691" s="1"/>
    </row>
    <row r="4692" spans="1:93" ht="30" customHeight="1" x14ac:dyDescent="0.2">
      <c r="A4692" s="1">
        <v>4686</v>
      </c>
      <c r="B4692" s="1" t="s">
        <v>1090</v>
      </c>
      <c r="C4692" s="1" t="s">
        <v>1091</v>
      </c>
      <c r="D4692" s="1" t="s">
        <v>1089</v>
      </c>
      <c r="E4692" s="1" t="s">
        <v>622</v>
      </c>
      <c r="F4692" s="1" t="s">
        <v>74</v>
      </c>
      <c r="G4692" s="1">
        <v>4</v>
      </c>
      <c r="H4692" s="1" t="s">
        <v>1059</v>
      </c>
      <c r="I4692" s="1" t="s">
        <v>114</v>
      </c>
      <c r="J4692" s="64">
        <v>554</v>
      </c>
      <c r="K4692" s="76">
        <v>2309409</v>
      </c>
      <c r="L4692" s="29">
        <v>46017</v>
      </c>
      <c r="M4692" s="29" t="s">
        <v>4163</v>
      </c>
      <c r="N4692" s="1" t="s">
        <v>478</v>
      </c>
      <c r="O4692" s="28" t="s">
        <v>634</v>
      </c>
      <c r="P4692" s="1" t="s">
        <v>322</v>
      </c>
      <c r="Q4692" s="76">
        <v>12</v>
      </c>
      <c r="R4692" s="1"/>
      <c r="S4692" s="1">
        <v>6</v>
      </c>
      <c r="T4692" s="1" t="s">
        <v>115</v>
      </c>
      <c r="U4692" s="1"/>
      <c r="V4692" s="1"/>
      <c r="AC4692" s="93">
        <v>21</v>
      </c>
      <c r="AD4692" s="69">
        <v>230</v>
      </c>
      <c r="AE4692" s="33"/>
      <c r="AF4692" s="33"/>
      <c r="AG4692" s="33"/>
      <c r="AM4692" s="164">
        <f t="shared" si="232"/>
        <v>46020</v>
      </c>
      <c r="AX4692" s="37">
        <f t="shared" si="231"/>
        <v>46024</v>
      </c>
      <c r="AY4692" s="178"/>
      <c r="AZ4692" s="183"/>
      <c r="BA4692" s="184"/>
      <c r="BB4692" s="184"/>
      <c r="BC4692" s="184"/>
      <c r="BD4692" s="184"/>
      <c r="BE4692" s="184"/>
      <c r="BF4692" s="184"/>
      <c r="BG4692" s="184"/>
      <c r="BT4692" s="37">
        <f t="shared" si="229"/>
        <v>46045</v>
      </c>
      <c r="BU4692" s="206"/>
      <c r="BV4692" s="183"/>
      <c r="BW4692" s="207"/>
      <c r="BX4692" s="184"/>
      <c r="BY4692" s="184"/>
      <c r="BZ4692" s="184"/>
      <c r="CA4692" s="184"/>
      <c r="CB4692" s="184"/>
      <c r="CC4692" s="184"/>
      <c r="CE4692" s="1"/>
      <c r="CF4692" s="1"/>
      <c r="CG4692" s="1"/>
      <c r="CH4692" s="1"/>
      <c r="CI4692" s="1"/>
      <c r="CJ4692" s="1"/>
      <c r="CK4692" s="1"/>
      <c r="CL4692" s="1"/>
      <c r="CM4692" s="1"/>
      <c r="CN4692" s="1"/>
      <c r="CO4692" s="1"/>
    </row>
    <row r="4693" spans="1:93" ht="30" customHeight="1" x14ac:dyDescent="0.2">
      <c r="A4693" s="1">
        <v>4687</v>
      </c>
      <c r="B4693" s="1" t="s">
        <v>1090</v>
      </c>
      <c r="C4693" s="1" t="s">
        <v>1091</v>
      </c>
      <c r="D4693" s="1" t="s">
        <v>1089</v>
      </c>
      <c r="E4693" s="1" t="s">
        <v>622</v>
      </c>
      <c r="F4693" s="1" t="s">
        <v>74</v>
      </c>
      <c r="G4693" s="1">
        <v>4</v>
      </c>
      <c r="H4693" s="1" t="s">
        <v>1059</v>
      </c>
      <c r="I4693" s="1" t="s">
        <v>114</v>
      </c>
      <c r="J4693" s="64">
        <v>407</v>
      </c>
      <c r="K4693" s="76">
        <v>2308683</v>
      </c>
      <c r="L4693" s="29">
        <v>46017</v>
      </c>
      <c r="M4693" s="29" t="s">
        <v>4163</v>
      </c>
      <c r="N4693" s="1" t="s">
        <v>478</v>
      </c>
      <c r="O4693" s="28" t="s">
        <v>634</v>
      </c>
      <c r="P4693" s="1" t="s">
        <v>322</v>
      </c>
      <c r="Q4693" s="76">
        <v>10</v>
      </c>
      <c r="R4693" s="1"/>
      <c r="T4693" s="1" t="s">
        <v>115</v>
      </c>
      <c r="U4693" s="1"/>
      <c r="V4693" s="1"/>
      <c r="AC4693" s="93">
        <v>20</v>
      </c>
      <c r="AD4693" s="69">
        <v>240</v>
      </c>
      <c r="AE4693" s="33"/>
      <c r="AF4693" s="33"/>
      <c r="AG4693" s="33"/>
      <c r="AM4693" s="164">
        <f t="shared" si="232"/>
        <v>46020</v>
      </c>
      <c r="AX4693" s="37">
        <f t="shared" si="231"/>
        <v>46024</v>
      </c>
      <c r="AY4693" s="179"/>
      <c r="AZ4693" s="183"/>
      <c r="BA4693" s="181"/>
      <c r="BB4693" s="181"/>
      <c r="BC4693" s="181"/>
      <c r="BD4693" s="181"/>
      <c r="BE4693" s="181"/>
      <c r="BF4693" s="181"/>
      <c r="BG4693" s="181"/>
      <c r="BT4693" s="37">
        <f t="shared" si="229"/>
        <v>46045</v>
      </c>
      <c r="BU4693" s="194"/>
      <c r="BV4693" s="183"/>
      <c r="BW4693" s="192"/>
      <c r="BX4693" s="181"/>
      <c r="BY4693" s="181"/>
      <c r="BZ4693" s="181"/>
      <c r="CA4693" s="181"/>
      <c r="CB4693" s="181"/>
      <c r="CC4693" s="181"/>
      <c r="CE4693" s="1"/>
      <c r="CF4693" s="1"/>
      <c r="CG4693" s="1"/>
      <c r="CH4693" s="1"/>
      <c r="CI4693" s="1"/>
      <c r="CJ4693" s="1"/>
      <c r="CK4693" s="1"/>
      <c r="CL4693" s="1"/>
      <c r="CM4693" s="1"/>
      <c r="CN4693" s="1"/>
      <c r="CO4693" s="1"/>
    </row>
    <row r="4694" spans="1:93" ht="30" customHeight="1" x14ac:dyDescent="0.2">
      <c r="A4694" s="1">
        <v>4688</v>
      </c>
      <c r="B4694" s="1" t="s">
        <v>1092</v>
      </c>
      <c r="C4694" s="1" t="s">
        <v>1094</v>
      </c>
      <c r="D4694" s="28" t="s">
        <v>1096</v>
      </c>
      <c r="E4694" s="1" t="s">
        <v>645</v>
      </c>
      <c r="F4694" s="1" t="s">
        <v>74</v>
      </c>
      <c r="G4694" s="1">
        <v>1</v>
      </c>
      <c r="H4694" s="1" t="s">
        <v>341</v>
      </c>
      <c r="I4694" s="1" t="s">
        <v>114</v>
      </c>
      <c r="J4694" s="64">
        <v>551</v>
      </c>
      <c r="K4694" s="76">
        <v>2309410</v>
      </c>
      <c r="L4694" s="29">
        <v>46017</v>
      </c>
      <c r="M4694" s="29" t="s">
        <v>4163</v>
      </c>
      <c r="N4694" s="1" t="s">
        <v>478</v>
      </c>
      <c r="O4694" s="28" t="s">
        <v>634</v>
      </c>
      <c r="P4694" s="1" t="s">
        <v>323</v>
      </c>
      <c r="Q4694" s="76">
        <v>12</v>
      </c>
      <c r="R4694" s="1"/>
      <c r="S4694" s="1">
        <v>6</v>
      </c>
      <c r="T4694" s="1" t="s">
        <v>115</v>
      </c>
      <c r="U4694" s="1"/>
      <c r="V4694" s="1"/>
      <c r="AC4694" s="93">
        <v>22</v>
      </c>
      <c r="AD4694" s="69">
        <v>250</v>
      </c>
      <c r="AE4694" s="33"/>
      <c r="AF4694" s="33"/>
      <c r="AG4694" s="33"/>
      <c r="AM4694" s="31"/>
      <c r="AX4694" s="37">
        <f t="shared" si="231"/>
        <v>46024</v>
      </c>
      <c r="AY4694" s="1" t="s">
        <v>1783</v>
      </c>
      <c r="AZ4694" s="183" t="s">
        <v>1784</v>
      </c>
      <c r="BA4694" s="180">
        <v>48.9</v>
      </c>
      <c r="BB4694" s="180">
        <v>50.1</v>
      </c>
      <c r="BC4694" s="180">
        <v>48.4</v>
      </c>
      <c r="BD4694" s="180">
        <v>50.2</v>
      </c>
      <c r="BE4694" s="180">
        <v>47.1</v>
      </c>
      <c r="BF4694" s="180">
        <v>48.9</v>
      </c>
      <c r="BG4694" s="180">
        <f>AVERAGE(BA4694:BF4694)</f>
        <v>48.933333333333337</v>
      </c>
      <c r="BT4694" s="37">
        <f t="shared" si="229"/>
        <v>46045</v>
      </c>
      <c r="BU4694" s="31" t="s">
        <v>1783</v>
      </c>
      <c r="BV4694" s="183" t="s">
        <v>1785</v>
      </c>
      <c r="BW4694" s="191">
        <v>60.3</v>
      </c>
      <c r="BX4694" s="180">
        <v>61.4</v>
      </c>
      <c r="BY4694" s="180">
        <v>62.6</v>
      </c>
      <c r="BZ4694" s="180"/>
      <c r="CA4694" s="180"/>
      <c r="CB4694" s="180"/>
      <c r="CC4694" s="180">
        <f>AVERAGE(BW4694:CB4694)</f>
        <v>61.43333333333333</v>
      </c>
      <c r="CE4694" s="1"/>
      <c r="CF4694" s="1"/>
      <c r="CG4694" s="1"/>
      <c r="CH4694" s="1"/>
      <c r="CI4694" s="1"/>
      <c r="CJ4694" s="1"/>
      <c r="CK4694" s="1"/>
      <c r="CL4694" s="1"/>
      <c r="CM4694" s="1"/>
      <c r="CN4694" s="1"/>
      <c r="CO4694" s="1"/>
    </row>
    <row r="4695" spans="1:93" ht="30" customHeight="1" x14ac:dyDescent="0.2">
      <c r="A4695" s="1">
        <v>4689</v>
      </c>
      <c r="B4695" s="1" t="s">
        <v>1098</v>
      </c>
      <c r="C4695" s="1" t="s">
        <v>1094</v>
      </c>
      <c r="D4695" s="28" t="s">
        <v>1097</v>
      </c>
      <c r="E4695" s="1" t="s">
        <v>645</v>
      </c>
      <c r="F4695" s="1" t="s">
        <v>74</v>
      </c>
      <c r="G4695" s="1">
        <v>1</v>
      </c>
      <c r="H4695" s="1" t="s">
        <v>341</v>
      </c>
      <c r="I4695" s="1" t="s">
        <v>114</v>
      </c>
      <c r="J4695" s="64">
        <v>302</v>
      </c>
      <c r="K4695" s="76">
        <v>2308759</v>
      </c>
      <c r="L4695" s="29">
        <v>46018</v>
      </c>
      <c r="M4695" s="29" t="s">
        <v>4163</v>
      </c>
      <c r="N4695" s="1" t="s">
        <v>478</v>
      </c>
      <c r="O4695" s="28" t="s">
        <v>634</v>
      </c>
      <c r="P4695" s="1" t="s">
        <v>323</v>
      </c>
      <c r="Q4695" s="76">
        <v>4</v>
      </c>
      <c r="R4695" s="1"/>
      <c r="S4695" s="1">
        <v>6</v>
      </c>
      <c r="T4695" s="1" t="s">
        <v>115</v>
      </c>
      <c r="U4695" s="1"/>
      <c r="V4695" s="1"/>
      <c r="AC4695" s="93">
        <v>23</v>
      </c>
      <c r="AD4695" s="69">
        <v>240</v>
      </c>
      <c r="AE4695" s="33"/>
      <c r="AF4695" s="33"/>
      <c r="AG4695" s="33"/>
      <c r="AM4695" s="31"/>
      <c r="AX4695" s="37">
        <f t="shared" si="231"/>
        <v>46025</v>
      </c>
      <c r="AY4695" s="1" t="s">
        <v>1783</v>
      </c>
      <c r="AZ4695" s="183"/>
      <c r="BA4695" s="181"/>
      <c r="BB4695" s="181"/>
      <c r="BC4695" s="181"/>
      <c r="BD4695" s="181"/>
      <c r="BE4695" s="181"/>
      <c r="BF4695" s="181"/>
      <c r="BG4695" s="181"/>
      <c r="BT4695" s="37">
        <f t="shared" si="229"/>
        <v>46046</v>
      </c>
      <c r="BU4695" s="31" t="s">
        <v>1783</v>
      </c>
      <c r="BV4695" s="183"/>
      <c r="BW4695" s="192"/>
      <c r="BX4695" s="181"/>
      <c r="BY4695" s="181"/>
      <c r="BZ4695" s="181"/>
      <c r="CA4695" s="181"/>
      <c r="CB4695" s="181"/>
      <c r="CC4695" s="181"/>
      <c r="CE4695" s="1"/>
      <c r="CF4695" s="1"/>
      <c r="CG4695" s="1"/>
      <c r="CH4695" s="1"/>
      <c r="CI4695" s="1"/>
      <c r="CJ4695" s="1"/>
      <c r="CK4695" s="1"/>
      <c r="CL4695" s="1"/>
      <c r="CM4695" s="1"/>
      <c r="CN4695" s="1"/>
      <c r="CO4695" s="1"/>
    </row>
    <row r="4696" spans="1:93" ht="30" customHeight="1" x14ac:dyDescent="0.2">
      <c r="A4696" s="1">
        <v>4690</v>
      </c>
      <c r="B4696" s="1" t="s">
        <v>1099</v>
      </c>
      <c r="C4696" s="1" t="s">
        <v>1100</v>
      </c>
      <c r="D4696" s="1" t="s">
        <v>1101</v>
      </c>
      <c r="E4696" s="1" t="s">
        <v>725</v>
      </c>
      <c r="F4696" s="1" t="s">
        <v>74</v>
      </c>
      <c r="G4696" s="1">
        <v>3</v>
      </c>
      <c r="H4696" s="1" t="s">
        <v>1059</v>
      </c>
      <c r="I4696" s="1" t="s">
        <v>114</v>
      </c>
      <c r="J4696" s="64">
        <v>407</v>
      </c>
      <c r="K4696" s="76">
        <v>2308768</v>
      </c>
      <c r="L4696" s="29">
        <v>46018</v>
      </c>
      <c r="M4696" s="29" t="s">
        <v>4163</v>
      </c>
      <c r="N4696" s="1" t="s">
        <v>478</v>
      </c>
      <c r="O4696" s="28" t="s">
        <v>634</v>
      </c>
      <c r="P4696" s="1" t="s">
        <v>323</v>
      </c>
      <c r="Q4696" s="76">
        <v>10</v>
      </c>
      <c r="R4696" s="1"/>
      <c r="S4696" s="1">
        <v>6</v>
      </c>
      <c r="T4696" s="1" t="s">
        <v>115</v>
      </c>
      <c r="U4696" s="1"/>
      <c r="V4696" s="1"/>
      <c r="AC4696" s="93">
        <v>22</v>
      </c>
      <c r="AD4696" s="69">
        <v>250</v>
      </c>
      <c r="AE4696" s="33"/>
      <c r="AF4696" s="33"/>
      <c r="AG4696" s="33"/>
      <c r="AM4696" s="31"/>
      <c r="AX4696" s="37">
        <f t="shared" si="231"/>
        <v>46025</v>
      </c>
      <c r="AY4696" s="1" t="s">
        <v>1730</v>
      </c>
      <c r="AZ4696" s="183" t="s">
        <v>1731</v>
      </c>
      <c r="BA4696" s="180">
        <v>47.1</v>
      </c>
      <c r="BB4696" s="180">
        <v>47.6</v>
      </c>
      <c r="BC4696" s="180">
        <v>49.6</v>
      </c>
      <c r="BD4696" s="180">
        <v>50.4</v>
      </c>
      <c r="BE4696" s="180">
        <v>50.5</v>
      </c>
      <c r="BF4696" s="180">
        <v>49.4</v>
      </c>
      <c r="BG4696" s="180">
        <f>AVERAGE(BA4696:BF4699)</f>
        <v>49.1</v>
      </c>
      <c r="BT4696" s="37">
        <f t="shared" si="229"/>
        <v>46046</v>
      </c>
      <c r="BU4696" s="31" t="s">
        <v>1730</v>
      </c>
      <c r="BV4696" s="183" t="s">
        <v>1732</v>
      </c>
      <c r="BW4696" s="191">
        <v>60.6</v>
      </c>
      <c r="BX4696" s="180">
        <v>59.2</v>
      </c>
      <c r="BY4696" s="180">
        <v>58.5</v>
      </c>
      <c r="BZ4696" s="180">
        <v>61.3</v>
      </c>
      <c r="CA4696" s="180">
        <v>61</v>
      </c>
      <c r="CB4696" s="180">
        <v>60.9</v>
      </c>
      <c r="CC4696" s="180">
        <f>AVERAGE(BW4696:CB4699)</f>
        <v>60.25</v>
      </c>
      <c r="CE4696" s="1"/>
      <c r="CF4696" s="1"/>
      <c r="CG4696" s="1"/>
      <c r="CH4696" s="1"/>
      <c r="CI4696" s="1"/>
      <c r="CJ4696" s="1"/>
      <c r="CK4696" s="1"/>
      <c r="CL4696" s="1"/>
      <c r="CM4696" s="1"/>
      <c r="CN4696" s="1"/>
      <c r="CO4696" s="1"/>
    </row>
    <row r="4697" spans="1:93" ht="30" customHeight="1" x14ac:dyDescent="0.2">
      <c r="A4697" s="1">
        <v>4691</v>
      </c>
      <c r="B4697" s="1" t="s">
        <v>1099</v>
      </c>
      <c r="C4697" s="1" t="s">
        <v>1100</v>
      </c>
      <c r="D4697" s="1" t="s">
        <v>1101</v>
      </c>
      <c r="E4697" s="1" t="s">
        <v>725</v>
      </c>
      <c r="F4697" s="1" t="s">
        <v>74</v>
      </c>
      <c r="G4697" s="1">
        <v>3</v>
      </c>
      <c r="H4697" s="1" t="s">
        <v>1059</v>
      </c>
      <c r="I4697" s="1" t="s">
        <v>114</v>
      </c>
      <c r="J4697" s="64">
        <v>558</v>
      </c>
      <c r="K4697" s="76">
        <v>2309488</v>
      </c>
      <c r="L4697" s="29">
        <v>46018</v>
      </c>
      <c r="M4697" s="29" t="s">
        <v>4163</v>
      </c>
      <c r="N4697" s="1" t="s">
        <v>478</v>
      </c>
      <c r="O4697" s="28" t="s">
        <v>634</v>
      </c>
      <c r="P4697" s="1" t="s">
        <v>323</v>
      </c>
      <c r="Q4697" s="76">
        <v>12</v>
      </c>
      <c r="R4697" s="1"/>
      <c r="T4697" s="1" t="s">
        <v>115</v>
      </c>
      <c r="U4697" s="1"/>
      <c r="V4697" s="1"/>
      <c r="AC4697" s="93">
        <v>22.5</v>
      </c>
      <c r="AD4697" s="69">
        <v>230</v>
      </c>
      <c r="AE4697" s="33"/>
      <c r="AF4697" s="33"/>
      <c r="AG4697" s="33"/>
      <c r="AM4697" s="31"/>
      <c r="AX4697" s="37">
        <f t="shared" si="231"/>
        <v>46025</v>
      </c>
      <c r="AY4697" s="1" t="s">
        <v>1730</v>
      </c>
      <c r="AZ4697" s="183"/>
      <c r="BA4697" s="184"/>
      <c r="BB4697" s="184"/>
      <c r="BC4697" s="184"/>
      <c r="BD4697" s="184"/>
      <c r="BE4697" s="184"/>
      <c r="BF4697" s="184"/>
      <c r="BG4697" s="184"/>
      <c r="BT4697" s="37">
        <f t="shared" si="229"/>
        <v>46046</v>
      </c>
      <c r="BU4697" s="31" t="s">
        <v>1730</v>
      </c>
      <c r="BV4697" s="183"/>
      <c r="BW4697" s="207"/>
      <c r="BX4697" s="184"/>
      <c r="BY4697" s="184"/>
      <c r="BZ4697" s="184"/>
      <c r="CA4697" s="184"/>
      <c r="CB4697" s="184"/>
      <c r="CC4697" s="184"/>
      <c r="CE4697" s="1"/>
      <c r="CF4697" s="1"/>
      <c r="CG4697" s="1"/>
      <c r="CH4697" s="1"/>
      <c r="CI4697" s="1"/>
      <c r="CJ4697" s="1"/>
      <c r="CK4697" s="1"/>
      <c r="CL4697" s="1"/>
      <c r="CM4697" s="1"/>
      <c r="CN4697" s="1"/>
      <c r="CO4697" s="1"/>
    </row>
    <row r="4698" spans="1:93" ht="30" customHeight="1" x14ac:dyDescent="0.2">
      <c r="A4698" s="1">
        <v>4692</v>
      </c>
      <c r="B4698" s="1" t="s">
        <v>1099</v>
      </c>
      <c r="C4698" s="1" t="s">
        <v>1100</v>
      </c>
      <c r="D4698" s="1" t="s">
        <v>1101</v>
      </c>
      <c r="E4698" s="1" t="s">
        <v>725</v>
      </c>
      <c r="F4698" s="1" t="s">
        <v>74</v>
      </c>
      <c r="G4698" s="1">
        <v>3</v>
      </c>
      <c r="H4698" s="1" t="s">
        <v>1059</v>
      </c>
      <c r="I4698" s="1" t="s">
        <v>114</v>
      </c>
      <c r="J4698" s="64">
        <v>403</v>
      </c>
      <c r="K4698" s="76">
        <v>2309492</v>
      </c>
      <c r="L4698" s="29">
        <v>46018</v>
      </c>
      <c r="M4698" s="29" t="s">
        <v>4163</v>
      </c>
      <c r="N4698" s="1" t="s">
        <v>478</v>
      </c>
      <c r="O4698" s="28" t="s">
        <v>634</v>
      </c>
      <c r="P4698" s="1" t="s">
        <v>323</v>
      </c>
      <c r="Q4698" s="76">
        <v>8</v>
      </c>
      <c r="R4698" s="1"/>
      <c r="S4698" s="1">
        <v>6</v>
      </c>
      <c r="T4698" s="1" t="s">
        <v>115</v>
      </c>
      <c r="U4698" s="1"/>
      <c r="V4698" s="1"/>
      <c r="AC4698" s="93">
        <v>21</v>
      </c>
      <c r="AD4698" s="69">
        <v>210</v>
      </c>
      <c r="AE4698" s="33"/>
      <c r="AF4698" s="33"/>
      <c r="AG4698" s="33"/>
      <c r="AM4698" s="31"/>
      <c r="AX4698" s="37">
        <f t="shared" si="231"/>
        <v>46025</v>
      </c>
      <c r="AY4698" s="1" t="s">
        <v>1730</v>
      </c>
      <c r="AZ4698" s="183"/>
      <c r="BA4698" s="184"/>
      <c r="BB4698" s="184"/>
      <c r="BC4698" s="184"/>
      <c r="BD4698" s="184"/>
      <c r="BE4698" s="184"/>
      <c r="BF4698" s="184"/>
      <c r="BG4698" s="184"/>
      <c r="BT4698" s="37">
        <f t="shared" si="229"/>
        <v>46046</v>
      </c>
      <c r="BU4698" s="31" t="s">
        <v>1730</v>
      </c>
      <c r="BV4698" s="183"/>
      <c r="BW4698" s="207"/>
      <c r="BX4698" s="184"/>
      <c r="BY4698" s="184"/>
      <c r="BZ4698" s="184"/>
      <c r="CA4698" s="184"/>
      <c r="CB4698" s="184"/>
      <c r="CC4698" s="184"/>
      <c r="CE4698" s="1"/>
      <c r="CF4698" s="1"/>
      <c r="CG4698" s="1"/>
      <c r="CH4698" s="1"/>
      <c r="CI4698" s="1"/>
      <c r="CJ4698" s="1"/>
      <c r="CK4698" s="1"/>
      <c r="CL4698" s="1"/>
      <c r="CM4698" s="1"/>
      <c r="CN4698" s="1"/>
      <c r="CO4698" s="1"/>
    </row>
    <row r="4699" spans="1:93" ht="30" customHeight="1" x14ac:dyDescent="0.2">
      <c r="A4699" s="1">
        <v>4693</v>
      </c>
      <c r="B4699" s="1" t="s">
        <v>1099</v>
      </c>
      <c r="C4699" s="1" t="s">
        <v>1100</v>
      </c>
      <c r="D4699" s="1" t="s">
        <v>1101</v>
      </c>
      <c r="E4699" s="1" t="s">
        <v>725</v>
      </c>
      <c r="F4699" s="1" t="s">
        <v>74</v>
      </c>
      <c r="G4699" s="1">
        <v>3</v>
      </c>
      <c r="H4699" s="1" t="s">
        <v>1059</v>
      </c>
      <c r="I4699" s="1" t="s">
        <v>114</v>
      </c>
      <c r="J4699" s="64">
        <v>287</v>
      </c>
      <c r="K4699" s="76">
        <v>2309493</v>
      </c>
      <c r="L4699" s="29">
        <v>46018</v>
      </c>
      <c r="M4699" s="29" t="s">
        <v>4163</v>
      </c>
      <c r="N4699" s="1" t="s">
        <v>478</v>
      </c>
      <c r="O4699" s="28" t="s">
        <v>634</v>
      </c>
      <c r="P4699" s="1" t="s">
        <v>323</v>
      </c>
      <c r="Q4699" s="76">
        <v>6</v>
      </c>
      <c r="R4699" s="1"/>
      <c r="T4699" s="1" t="s">
        <v>115</v>
      </c>
      <c r="U4699" s="1"/>
      <c r="V4699" s="1"/>
      <c r="AC4699" s="93">
        <v>23</v>
      </c>
      <c r="AD4699" s="69">
        <v>250</v>
      </c>
      <c r="AE4699" s="33"/>
      <c r="AF4699" s="33"/>
      <c r="AG4699" s="33"/>
      <c r="AM4699" s="31"/>
      <c r="AX4699" s="37">
        <f t="shared" si="231"/>
        <v>46025</v>
      </c>
      <c r="AY4699" s="1" t="s">
        <v>1730</v>
      </c>
      <c r="AZ4699" s="183"/>
      <c r="BA4699" s="181"/>
      <c r="BB4699" s="181"/>
      <c r="BC4699" s="181"/>
      <c r="BD4699" s="181"/>
      <c r="BE4699" s="181"/>
      <c r="BF4699" s="181"/>
      <c r="BG4699" s="181"/>
      <c r="BT4699" s="37">
        <f t="shared" si="229"/>
        <v>46046</v>
      </c>
      <c r="BU4699" s="31" t="s">
        <v>1730</v>
      </c>
      <c r="BV4699" s="183"/>
      <c r="BW4699" s="192"/>
      <c r="BX4699" s="181"/>
      <c r="BY4699" s="181"/>
      <c r="BZ4699" s="181"/>
      <c r="CA4699" s="181"/>
      <c r="CB4699" s="181"/>
      <c r="CC4699" s="181"/>
      <c r="CE4699" s="1"/>
      <c r="CF4699" s="1"/>
      <c r="CG4699" s="1"/>
      <c r="CH4699" s="1"/>
      <c r="CI4699" s="1"/>
      <c r="CJ4699" s="1"/>
      <c r="CK4699" s="1"/>
      <c r="CL4699" s="1"/>
      <c r="CM4699" s="1"/>
      <c r="CN4699" s="1"/>
      <c r="CO4699" s="1"/>
    </row>
    <row r="4700" spans="1:93" ht="30" customHeight="1" x14ac:dyDescent="0.2">
      <c r="A4700" s="1">
        <v>4694</v>
      </c>
      <c r="B4700" s="1" t="s">
        <v>1103</v>
      </c>
      <c r="C4700" s="1" t="s">
        <v>1104</v>
      </c>
      <c r="D4700" s="28" t="s">
        <v>1105</v>
      </c>
      <c r="E4700" s="1" t="s">
        <v>732</v>
      </c>
      <c r="F4700" s="1" t="s">
        <v>74</v>
      </c>
      <c r="G4700" s="1">
        <v>8</v>
      </c>
      <c r="H4700" s="1" t="s">
        <v>341</v>
      </c>
      <c r="I4700" s="1" t="s">
        <v>114</v>
      </c>
      <c r="J4700" s="64">
        <v>558</v>
      </c>
      <c r="K4700" s="76">
        <v>2308894</v>
      </c>
      <c r="L4700" s="29">
        <v>46020</v>
      </c>
      <c r="M4700" s="29" t="s">
        <v>4163</v>
      </c>
      <c r="N4700" s="1" t="s">
        <v>478</v>
      </c>
      <c r="O4700" s="28" t="s">
        <v>634</v>
      </c>
      <c r="P4700" s="1" t="s">
        <v>323</v>
      </c>
      <c r="Q4700" s="76">
        <v>12</v>
      </c>
      <c r="R4700" s="1"/>
      <c r="S4700" s="76">
        <v>6</v>
      </c>
      <c r="T4700" s="1" t="s">
        <v>115</v>
      </c>
      <c r="U4700" s="1"/>
      <c r="V4700" s="1"/>
      <c r="AC4700" s="93">
        <v>24.5</v>
      </c>
      <c r="AD4700" s="69">
        <v>250</v>
      </c>
      <c r="AE4700" s="33"/>
      <c r="AF4700" s="33"/>
      <c r="AG4700" s="33"/>
      <c r="AM4700" s="31"/>
      <c r="AX4700" s="37">
        <f t="shared" si="231"/>
        <v>46027</v>
      </c>
      <c r="AY4700" s="1" t="s">
        <v>1809</v>
      </c>
      <c r="AZ4700" s="183" t="s">
        <v>1810</v>
      </c>
      <c r="BA4700" s="180">
        <v>47.5</v>
      </c>
      <c r="BB4700" s="180">
        <v>45.6</v>
      </c>
      <c r="BC4700" s="180">
        <v>46</v>
      </c>
      <c r="BD4700" s="180">
        <v>47.6</v>
      </c>
      <c r="BE4700" s="180">
        <v>47.3</v>
      </c>
      <c r="BF4700" s="180">
        <v>46.5</v>
      </c>
      <c r="BG4700" s="180">
        <f>AVERAGE(BA4700:BF4704)</f>
        <v>46.75</v>
      </c>
      <c r="BT4700" s="37">
        <f t="shared" si="229"/>
        <v>46048</v>
      </c>
      <c r="BU4700" s="31" t="s">
        <v>1809</v>
      </c>
      <c r="BV4700" s="183" t="s">
        <v>1843</v>
      </c>
      <c r="BW4700" s="191">
        <v>57.5</v>
      </c>
      <c r="BX4700" s="180">
        <v>59.6</v>
      </c>
      <c r="BY4700" s="180">
        <v>57.2</v>
      </c>
      <c r="BZ4700" s="180">
        <v>58.9</v>
      </c>
      <c r="CA4700" s="180">
        <v>60.2</v>
      </c>
      <c r="CB4700" s="180">
        <v>59.4</v>
      </c>
      <c r="CC4700" s="180">
        <f>AVERAGE(BW4700:CB4704)</f>
        <v>58.800000000000004</v>
      </c>
      <c r="CE4700" s="1"/>
      <c r="CF4700" s="1"/>
      <c r="CG4700" s="1"/>
      <c r="CH4700" s="1"/>
      <c r="CI4700" s="1"/>
      <c r="CJ4700" s="1"/>
      <c r="CK4700" s="1"/>
      <c r="CL4700" s="1"/>
      <c r="CM4700" s="1"/>
      <c r="CN4700" s="1"/>
      <c r="CO4700" s="1"/>
    </row>
    <row r="4701" spans="1:93" ht="30" customHeight="1" x14ac:dyDescent="0.2">
      <c r="A4701" s="1">
        <v>4695</v>
      </c>
      <c r="B4701" s="1" t="s">
        <v>1103</v>
      </c>
      <c r="C4701" s="1" t="s">
        <v>1104</v>
      </c>
      <c r="D4701" s="28" t="s">
        <v>1105</v>
      </c>
      <c r="E4701" s="1" t="s">
        <v>732</v>
      </c>
      <c r="F4701" s="1" t="s">
        <v>74</v>
      </c>
      <c r="G4701" s="1">
        <v>8</v>
      </c>
      <c r="H4701" s="1" t="s">
        <v>341</v>
      </c>
      <c r="I4701" s="1" t="s">
        <v>114</v>
      </c>
      <c r="J4701" s="64">
        <v>433</v>
      </c>
      <c r="K4701" s="76">
        <v>2308898</v>
      </c>
      <c r="L4701" s="29">
        <v>46020</v>
      </c>
      <c r="M4701" s="29" t="s">
        <v>4163</v>
      </c>
      <c r="N4701" s="1" t="s">
        <v>478</v>
      </c>
      <c r="O4701" s="28" t="s">
        <v>634</v>
      </c>
      <c r="P4701" s="1" t="s">
        <v>323</v>
      </c>
      <c r="Q4701" s="76">
        <v>10</v>
      </c>
      <c r="R4701" s="1"/>
      <c r="S4701" s="76"/>
      <c r="T4701" s="1" t="s">
        <v>115</v>
      </c>
      <c r="U4701" s="1"/>
      <c r="V4701" s="1"/>
      <c r="AC4701" s="93">
        <v>24</v>
      </c>
      <c r="AD4701" s="69">
        <v>240</v>
      </c>
      <c r="AE4701" s="33"/>
      <c r="AF4701" s="33"/>
      <c r="AG4701" s="33"/>
      <c r="AM4701" s="31"/>
      <c r="AX4701" s="37">
        <f t="shared" si="231"/>
        <v>46027</v>
      </c>
      <c r="AY4701" s="1" t="s">
        <v>1809</v>
      </c>
      <c r="AZ4701" s="183"/>
      <c r="BA4701" s="184"/>
      <c r="BB4701" s="184"/>
      <c r="BC4701" s="184"/>
      <c r="BD4701" s="184"/>
      <c r="BE4701" s="184"/>
      <c r="BF4701" s="184"/>
      <c r="BG4701" s="184"/>
      <c r="BT4701" s="37">
        <f t="shared" si="229"/>
        <v>46048</v>
      </c>
      <c r="BU4701" s="31" t="s">
        <v>1809</v>
      </c>
      <c r="BV4701" s="183"/>
      <c r="BW4701" s="207"/>
      <c r="BX4701" s="184"/>
      <c r="BY4701" s="184"/>
      <c r="BZ4701" s="184"/>
      <c r="CA4701" s="184"/>
      <c r="CB4701" s="184"/>
      <c r="CC4701" s="184"/>
      <c r="CE4701" s="1"/>
      <c r="CF4701" s="1"/>
      <c r="CG4701" s="1"/>
      <c r="CH4701" s="1"/>
      <c r="CI4701" s="1"/>
      <c r="CJ4701" s="1"/>
      <c r="CK4701" s="1"/>
      <c r="CL4701" s="1"/>
      <c r="CM4701" s="1"/>
      <c r="CN4701" s="1"/>
      <c r="CO4701" s="1"/>
    </row>
    <row r="4702" spans="1:93" ht="30" customHeight="1" x14ac:dyDescent="0.2">
      <c r="A4702" s="1">
        <v>4696</v>
      </c>
      <c r="B4702" s="1" t="s">
        <v>1103</v>
      </c>
      <c r="C4702" s="1" t="s">
        <v>1104</v>
      </c>
      <c r="D4702" s="28" t="s">
        <v>1105</v>
      </c>
      <c r="E4702" s="1" t="s">
        <v>732</v>
      </c>
      <c r="F4702" s="1" t="s">
        <v>74</v>
      </c>
      <c r="G4702" s="1">
        <v>8</v>
      </c>
      <c r="H4702" s="1" t="s">
        <v>341</v>
      </c>
      <c r="I4702" s="1" t="s">
        <v>114</v>
      </c>
      <c r="J4702" s="64">
        <v>403</v>
      </c>
      <c r="K4702" s="76">
        <v>2308900</v>
      </c>
      <c r="L4702" s="29">
        <v>46020</v>
      </c>
      <c r="M4702" s="29" t="s">
        <v>4163</v>
      </c>
      <c r="N4702" s="1" t="s">
        <v>478</v>
      </c>
      <c r="O4702" s="28" t="s">
        <v>634</v>
      </c>
      <c r="P4702" s="1" t="s">
        <v>323</v>
      </c>
      <c r="Q4702" s="76">
        <v>9</v>
      </c>
      <c r="R4702" s="1"/>
      <c r="S4702" s="76"/>
      <c r="T4702" s="1" t="s">
        <v>115</v>
      </c>
      <c r="U4702" s="1"/>
      <c r="V4702" s="1"/>
      <c r="AC4702" s="93">
        <v>23</v>
      </c>
      <c r="AD4702" s="69">
        <v>250</v>
      </c>
      <c r="AE4702" s="33"/>
      <c r="AF4702" s="33"/>
      <c r="AG4702" s="33"/>
      <c r="AM4702" s="31"/>
      <c r="AX4702" s="37">
        <f t="shared" si="231"/>
        <v>46027</v>
      </c>
      <c r="AY4702" s="1" t="s">
        <v>1809</v>
      </c>
      <c r="AZ4702" s="183"/>
      <c r="BA4702" s="184"/>
      <c r="BB4702" s="184"/>
      <c r="BC4702" s="184"/>
      <c r="BD4702" s="184"/>
      <c r="BE4702" s="184"/>
      <c r="BF4702" s="184"/>
      <c r="BG4702" s="184"/>
      <c r="BT4702" s="37">
        <f t="shared" si="229"/>
        <v>46048</v>
      </c>
      <c r="BU4702" s="31" t="s">
        <v>1809</v>
      </c>
      <c r="BV4702" s="183"/>
      <c r="BW4702" s="207"/>
      <c r="BX4702" s="184"/>
      <c r="BY4702" s="184"/>
      <c r="BZ4702" s="184"/>
      <c r="CA4702" s="184"/>
      <c r="CB4702" s="184"/>
      <c r="CC4702" s="184"/>
      <c r="CE4702" s="1"/>
      <c r="CF4702" s="1"/>
      <c r="CG4702" s="1"/>
      <c r="CH4702" s="1"/>
      <c r="CI4702" s="1"/>
      <c r="CJ4702" s="1"/>
      <c r="CK4702" s="1"/>
      <c r="CL4702" s="1"/>
      <c r="CM4702" s="1"/>
      <c r="CN4702" s="1"/>
      <c r="CO4702" s="1"/>
    </row>
    <row r="4703" spans="1:93" ht="30" customHeight="1" x14ac:dyDescent="0.2">
      <c r="A4703" s="1">
        <v>4697</v>
      </c>
      <c r="B4703" s="1" t="s">
        <v>1103</v>
      </c>
      <c r="C4703" s="1" t="s">
        <v>1104</v>
      </c>
      <c r="D4703" s="28" t="s">
        <v>1105</v>
      </c>
      <c r="E4703" s="1" t="s">
        <v>732</v>
      </c>
      <c r="F4703" s="1" t="s">
        <v>74</v>
      </c>
      <c r="G4703" s="1">
        <v>8</v>
      </c>
      <c r="H4703" s="1" t="s">
        <v>341</v>
      </c>
      <c r="I4703" s="1" t="s">
        <v>114</v>
      </c>
      <c r="J4703" s="64">
        <v>287</v>
      </c>
      <c r="K4703" s="76">
        <v>2307609</v>
      </c>
      <c r="L4703" s="29">
        <v>46020</v>
      </c>
      <c r="M4703" s="29" t="s">
        <v>4163</v>
      </c>
      <c r="N4703" s="1" t="s">
        <v>478</v>
      </c>
      <c r="O4703" s="28" t="s">
        <v>634</v>
      </c>
      <c r="P4703" s="1" t="s">
        <v>323</v>
      </c>
      <c r="Q4703" s="76">
        <v>8</v>
      </c>
      <c r="R4703" s="1"/>
      <c r="S4703" s="76">
        <v>6</v>
      </c>
      <c r="T4703" s="1" t="s">
        <v>115</v>
      </c>
      <c r="U4703" s="1"/>
      <c r="V4703" s="1"/>
      <c r="AC4703" s="93">
        <v>22.5</v>
      </c>
      <c r="AD4703" s="69">
        <v>210</v>
      </c>
      <c r="AE4703" s="33"/>
      <c r="AF4703" s="33"/>
      <c r="AG4703" s="33"/>
      <c r="AM4703" s="31"/>
      <c r="AX4703" s="37">
        <f t="shared" si="231"/>
        <v>46027</v>
      </c>
      <c r="AY4703" s="1" t="s">
        <v>1809</v>
      </c>
      <c r="AZ4703" s="183"/>
      <c r="BA4703" s="184"/>
      <c r="BB4703" s="184"/>
      <c r="BC4703" s="184"/>
      <c r="BD4703" s="184"/>
      <c r="BE4703" s="184"/>
      <c r="BF4703" s="184"/>
      <c r="BG4703" s="184"/>
      <c r="BT4703" s="37">
        <f t="shared" si="229"/>
        <v>46048</v>
      </c>
      <c r="BU4703" s="31" t="s">
        <v>1809</v>
      </c>
      <c r="BV4703" s="183"/>
      <c r="BW4703" s="207"/>
      <c r="BX4703" s="184"/>
      <c r="BY4703" s="184"/>
      <c r="BZ4703" s="184"/>
      <c r="CA4703" s="184"/>
      <c r="CB4703" s="184"/>
      <c r="CC4703" s="184"/>
      <c r="CE4703" s="1"/>
      <c r="CF4703" s="1"/>
      <c r="CG4703" s="1"/>
      <c r="CH4703" s="1"/>
      <c r="CI4703" s="1"/>
      <c r="CJ4703" s="1"/>
      <c r="CK4703" s="1"/>
      <c r="CL4703" s="1"/>
      <c r="CM4703" s="1"/>
      <c r="CN4703" s="1"/>
      <c r="CO4703" s="1"/>
    </row>
    <row r="4704" spans="1:93" ht="30" customHeight="1" x14ac:dyDescent="0.2">
      <c r="A4704" s="1">
        <v>4698</v>
      </c>
      <c r="B4704" s="1" t="s">
        <v>1103</v>
      </c>
      <c r="C4704" s="1" t="s">
        <v>1104</v>
      </c>
      <c r="D4704" s="28" t="s">
        <v>1105</v>
      </c>
      <c r="E4704" s="1" t="s">
        <v>732</v>
      </c>
      <c r="F4704" s="1" t="s">
        <v>74</v>
      </c>
      <c r="G4704" s="1">
        <v>8</v>
      </c>
      <c r="H4704" s="1" t="s">
        <v>341</v>
      </c>
      <c r="I4704" s="1" t="s">
        <v>114</v>
      </c>
      <c r="J4704" s="64">
        <v>554</v>
      </c>
      <c r="K4704" s="76">
        <v>2308902</v>
      </c>
      <c r="L4704" s="29">
        <v>46020</v>
      </c>
      <c r="M4704" s="29" t="s">
        <v>4163</v>
      </c>
      <c r="N4704" s="1" t="s">
        <v>478</v>
      </c>
      <c r="O4704" s="28" t="s">
        <v>634</v>
      </c>
      <c r="P4704" s="1" t="s">
        <v>323</v>
      </c>
      <c r="Q4704" s="76">
        <v>12</v>
      </c>
      <c r="R4704" s="1"/>
      <c r="S4704" s="76"/>
      <c r="T4704" s="1" t="s">
        <v>115</v>
      </c>
      <c r="U4704" s="1"/>
      <c r="V4704" s="1"/>
      <c r="AC4704" s="93">
        <v>23.5</v>
      </c>
      <c r="AD4704" s="69">
        <v>240</v>
      </c>
      <c r="AE4704" s="33"/>
      <c r="AF4704" s="33"/>
      <c r="AG4704" s="33"/>
      <c r="AM4704" s="31"/>
      <c r="AX4704" s="37">
        <f t="shared" si="231"/>
        <v>46027</v>
      </c>
      <c r="AY4704" s="1" t="s">
        <v>1809</v>
      </c>
      <c r="AZ4704" s="183"/>
      <c r="BA4704" s="181"/>
      <c r="BB4704" s="181"/>
      <c r="BC4704" s="181"/>
      <c r="BD4704" s="181"/>
      <c r="BE4704" s="181"/>
      <c r="BF4704" s="181"/>
      <c r="BG4704" s="181"/>
      <c r="BT4704" s="37">
        <f t="shared" si="229"/>
        <v>46048</v>
      </c>
      <c r="BU4704" s="31" t="s">
        <v>1809</v>
      </c>
      <c r="BV4704" s="183"/>
      <c r="BW4704" s="192"/>
      <c r="BX4704" s="181"/>
      <c r="BY4704" s="181"/>
      <c r="BZ4704" s="181"/>
      <c r="CA4704" s="181"/>
      <c r="CB4704" s="181"/>
      <c r="CC4704" s="181"/>
      <c r="CE4704" s="1"/>
      <c r="CF4704" s="1"/>
      <c r="CG4704" s="1"/>
      <c r="CH4704" s="1"/>
      <c r="CI4704" s="1"/>
      <c r="CJ4704" s="1"/>
      <c r="CK4704" s="1"/>
      <c r="CL4704" s="1"/>
      <c r="CM4704" s="1"/>
      <c r="CN4704" s="1"/>
      <c r="CO4704" s="1"/>
    </row>
    <row r="4705" spans="1:93" ht="30" customHeight="1" x14ac:dyDescent="0.2">
      <c r="A4705" s="1">
        <v>4699</v>
      </c>
      <c r="B4705" s="1" t="s">
        <v>1108</v>
      </c>
      <c r="C4705" s="1" t="s">
        <v>1107</v>
      </c>
      <c r="D4705" s="28" t="s">
        <v>1106</v>
      </c>
      <c r="E4705" s="1" t="s">
        <v>732</v>
      </c>
      <c r="F4705" s="1" t="s">
        <v>74</v>
      </c>
      <c r="G4705" s="1">
        <v>8</v>
      </c>
      <c r="H4705" s="1" t="s">
        <v>341</v>
      </c>
      <c r="I4705" s="1" t="s">
        <v>114</v>
      </c>
      <c r="J4705" s="64">
        <v>274</v>
      </c>
      <c r="K4705" s="76">
        <v>2307618</v>
      </c>
      <c r="L4705" s="29">
        <v>46021</v>
      </c>
      <c r="M4705" s="29" t="s">
        <v>4163</v>
      </c>
      <c r="N4705" s="1" t="s">
        <v>478</v>
      </c>
      <c r="O4705" s="28" t="s">
        <v>634</v>
      </c>
      <c r="P4705" s="1" t="s">
        <v>323</v>
      </c>
      <c r="Q4705" s="76">
        <v>8</v>
      </c>
      <c r="R4705" s="1"/>
      <c r="S4705" s="76"/>
      <c r="T4705" s="1" t="s">
        <v>115</v>
      </c>
      <c r="U4705" s="1"/>
      <c r="V4705" s="1"/>
      <c r="AC4705" s="93">
        <v>22</v>
      </c>
      <c r="AD4705" s="69">
        <v>230</v>
      </c>
      <c r="AE4705" s="33"/>
      <c r="AF4705" s="33"/>
      <c r="AG4705" s="33"/>
      <c r="AM4705" s="31"/>
      <c r="AX4705" s="37">
        <f t="shared" si="231"/>
        <v>46028</v>
      </c>
      <c r="AY4705" s="1" t="s">
        <v>1780</v>
      </c>
      <c r="AZ4705" s="1" t="s">
        <v>1781</v>
      </c>
      <c r="BA4705" s="31">
        <v>49.4</v>
      </c>
      <c r="BB4705" s="31">
        <v>49.1</v>
      </c>
      <c r="BC4705" s="1">
        <v>46.8</v>
      </c>
      <c r="BD4705" s="1"/>
      <c r="BE4705" s="1"/>
      <c r="BF4705" s="1"/>
      <c r="BG4705" s="1">
        <f>AVERAGE(BA4705:BF4705)</f>
        <v>48.433333333333337</v>
      </c>
      <c r="BT4705" s="37">
        <f t="shared" si="229"/>
        <v>46049</v>
      </c>
      <c r="BU4705" s="31" t="s">
        <v>1780</v>
      </c>
      <c r="BV4705" s="1" t="s">
        <v>1782</v>
      </c>
      <c r="BW4705" s="79">
        <v>57.1</v>
      </c>
      <c r="BX4705" s="31">
        <v>60</v>
      </c>
      <c r="BY4705" s="1">
        <v>58.9</v>
      </c>
      <c r="BZ4705" s="1"/>
      <c r="CA4705" s="1"/>
      <c r="CB4705" s="1"/>
      <c r="CC4705" s="1">
        <f>AVERAGE(BW4705:CB4705)</f>
        <v>58.666666666666664</v>
      </c>
      <c r="CE4705" s="1"/>
      <c r="CF4705" s="1"/>
      <c r="CG4705" s="1"/>
      <c r="CH4705" s="1"/>
      <c r="CI4705" s="1"/>
      <c r="CJ4705" s="1"/>
      <c r="CK4705" s="1"/>
      <c r="CL4705" s="1"/>
      <c r="CM4705" s="1"/>
      <c r="CN4705" s="1"/>
      <c r="CO4705" s="1"/>
    </row>
    <row r="4706" spans="1:93" ht="30" customHeight="1" x14ac:dyDescent="0.2">
      <c r="A4706" s="1">
        <v>4700</v>
      </c>
      <c r="B4706" s="1" t="s">
        <v>1111</v>
      </c>
      <c r="C4706" s="1" t="s">
        <v>1110</v>
      </c>
      <c r="D4706" s="28" t="s">
        <v>1109</v>
      </c>
      <c r="E4706" s="1" t="s">
        <v>622</v>
      </c>
      <c r="F4706" s="1" t="s">
        <v>74</v>
      </c>
      <c r="G4706" s="1">
        <v>4</v>
      </c>
      <c r="H4706" s="1" t="s">
        <v>341</v>
      </c>
      <c r="I4706" s="1" t="s">
        <v>114</v>
      </c>
      <c r="J4706" s="64">
        <v>437</v>
      </c>
      <c r="K4706" s="76">
        <v>2307607</v>
      </c>
      <c r="L4706" s="29">
        <v>46021</v>
      </c>
      <c r="M4706" s="29" t="s">
        <v>4163</v>
      </c>
      <c r="N4706" s="1" t="s">
        <v>478</v>
      </c>
      <c r="O4706" s="28" t="s">
        <v>634</v>
      </c>
      <c r="P4706" s="1" t="s">
        <v>323</v>
      </c>
      <c r="Q4706" s="76">
        <v>10</v>
      </c>
      <c r="R4706" s="1"/>
      <c r="S4706" s="76">
        <v>6</v>
      </c>
      <c r="T4706" s="1" t="s">
        <v>115</v>
      </c>
      <c r="U4706" s="1"/>
      <c r="V4706" s="1"/>
      <c r="AC4706" s="93">
        <v>24.5</v>
      </c>
      <c r="AD4706" s="69">
        <v>250</v>
      </c>
      <c r="AE4706" s="33"/>
      <c r="AF4706" s="33"/>
      <c r="AG4706" s="33"/>
      <c r="AM4706" s="31"/>
      <c r="AX4706" s="37">
        <f t="shared" si="231"/>
        <v>46028</v>
      </c>
      <c r="AY4706" s="1" t="s">
        <v>1803</v>
      </c>
      <c r="AZ4706" s="183" t="s">
        <v>1804</v>
      </c>
      <c r="BA4706" s="180">
        <v>47.5</v>
      </c>
      <c r="BB4706" s="180">
        <v>46.6</v>
      </c>
      <c r="BC4706" s="180">
        <v>45.8</v>
      </c>
      <c r="BD4706" s="180">
        <v>47.6</v>
      </c>
      <c r="BE4706" s="180">
        <v>47.5</v>
      </c>
      <c r="BF4706" s="180"/>
      <c r="BG4706" s="180">
        <f>AVERAGE(BA4706:BF4710)</f>
        <v>46.999999999999993</v>
      </c>
      <c r="BT4706" s="37">
        <f t="shared" si="229"/>
        <v>46049</v>
      </c>
      <c r="BU4706" s="31" t="s">
        <v>1803</v>
      </c>
      <c r="BV4706" s="183" t="s">
        <v>1842</v>
      </c>
      <c r="BW4706" s="191">
        <v>57.7</v>
      </c>
      <c r="BX4706" s="180">
        <v>55.7</v>
      </c>
      <c r="BY4706" s="180">
        <v>58.8</v>
      </c>
      <c r="BZ4706" s="180">
        <v>59.4</v>
      </c>
      <c r="CA4706" s="180">
        <v>56.3</v>
      </c>
      <c r="CB4706" s="180"/>
      <c r="CC4706" s="180">
        <f>AVERAGE(BW4706:CB4710)</f>
        <v>57.58</v>
      </c>
      <c r="CE4706" s="1"/>
      <c r="CF4706" s="1"/>
      <c r="CG4706" s="1"/>
      <c r="CH4706" s="1"/>
      <c r="CI4706" s="1"/>
      <c r="CJ4706" s="1"/>
      <c r="CK4706" s="1"/>
      <c r="CL4706" s="1"/>
      <c r="CM4706" s="1"/>
      <c r="CN4706" s="1"/>
      <c r="CO4706" s="1"/>
    </row>
    <row r="4707" spans="1:93" ht="30" customHeight="1" x14ac:dyDescent="0.2">
      <c r="A4707" s="1">
        <v>4701</v>
      </c>
      <c r="B4707" s="1" t="s">
        <v>1111</v>
      </c>
      <c r="C4707" s="1" t="s">
        <v>1110</v>
      </c>
      <c r="D4707" s="28" t="s">
        <v>1109</v>
      </c>
      <c r="E4707" s="1" t="s">
        <v>622</v>
      </c>
      <c r="F4707" s="1" t="s">
        <v>74</v>
      </c>
      <c r="G4707" s="1">
        <v>4</v>
      </c>
      <c r="H4707" s="1" t="s">
        <v>341</v>
      </c>
      <c r="I4707" s="1" t="s">
        <v>114</v>
      </c>
      <c r="J4707" s="64">
        <v>273</v>
      </c>
      <c r="K4707" s="76">
        <v>2307616</v>
      </c>
      <c r="L4707" s="29">
        <v>46021</v>
      </c>
      <c r="M4707" s="29" t="s">
        <v>4163</v>
      </c>
      <c r="N4707" s="1" t="s">
        <v>478</v>
      </c>
      <c r="O4707" s="28" t="s">
        <v>634</v>
      </c>
      <c r="P4707" s="1" t="s">
        <v>323</v>
      </c>
      <c r="Q4707" s="76">
        <v>8</v>
      </c>
      <c r="R4707" s="1"/>
      <c r="S4707" s="76"/>
      <c r="T4707" s="1" t="s">
        <v>115</v>
      </c>
      <c r="U4707" s="1"/>
      <c r="V4707" s="1"/>
      <c r="AC4707" s="93">
        <v>22.5</v>
      </c>
      <c r="AD4707" s="69">
        <v>230</v>
      </c>
      <c r="AE4707" s="33"/>
      <c r="AF4707" s="33"/>
      <c r="AG4707" s="33"/>
      <c r="AM4707" s="31"/>
      <c r="AX4707" s="37">
        <f t="shared" si="231"/>
        <v>46028</v>
      </c>
      <c r="AY4707" s="1" t="s">
        <v>1803</v>
      </c>
      <c r="AZ4707" s="183"/>
      <c r="BA4707" s="184"/>
      <c r="BB4707" s="184"/>
      <c r="BC4707" s="184"/>
      <c r="BD4707" s="184"/>
      <c r="BE4707" s="184"/>
      <c r="BF4707" s="184"/>
      <c r="BG4707" s="184"/>
      <c r="BT4707" s="37">
        <f t="shared" si="229"/>
        <v>46049</v>
      </c>
      <c r="BU4707" s="31" t="s">
        <v>1803</v>
      </c>
      <c r="BV4707" s="183"/>
      <c r="BW4707" s="207"/>
      <c r="BX4707" s="184"/>
      <c r="BY4707" s="184"/>
      <c r="BZ4707" s="184"/>
      <c r="CA4707" s="184"/>
      <c r="CB4707" s="184"/>
      <c r="CC4707" s="184"/>
      <c r="CE4707" s="1"/>
      <c r="CF4707" s="1"/>
      <c r="CG4707" s="1"/>
      <c r="CH4707" s="1"/>
      <c r="CI4707" s="1"/>
      <c r="CJ4707" s="1"/>
      <c r="CK4707" s="1"/>
      <c r="CL4707" s="1"/>
      <c r="CM4707" s="1"/>
      <c r="CN4707" s="1"/>
      <c r="CO4707" s="1"/>
    </row>
    <row r="4708" spans="1:93" ht="30" customHeight="1" x14ac:dyDescent="0.2">
      <c r="A4708" s="1">
        <v>4702</v>
      </c>
      <c r="B4708" s="1" t="s">
        <v>1111</v>
      </c>
      <c r="C4708" s="1" t="s">
        <v>1110</v>
      </c>
      <c r="D4708" s="28" t="s">
        <v>1109</v>
      </c>
      <c r="E4708" s="1" t="s">
        <v>622</v>
      </c>
      <c r="F4708" s="1" t="s">
        <v>74</v>
      </c>
      <c r="G4708" s="1">
        <v>4</v>
      </c>
      <c r="H4708" s="1" t="s">
        <v>341</v>
      </c>
      <c r="I4708" s="1" t="s">
        <v>114</v>
      </c>
      <c r="J4708" s="64">
        <v>551</v>
      </c>
      <c r="K4708" s="76">
        <v>2307623</v>
      </c>
      <c r="L4708" s="29">
        <v>46021</v>
      </c>
      <c r="M4708" s="29" t="s">
        <v>4163</v>
      </c>
      <c r="N4708" s="1" t="s">
        <v>478</v>
      </c>
      <c r="O4708" s="28" t="s">
        <v>634</v>
      </c>
      <c r="P4708" s="1" t="s">
        <v>323</v>
      </c>
      <c r="Q4708" s="76">
        <v>12</v>
      </c>
      <c r="R4708" s="1"/>
      <c r="S4708" s="76"/>
      <c r="T4708" s="1" t="s">
        <v>115</v>
      </c>
      <c r="U4708" s="1"/>
      <c r="V4708" s="1"/>
      <c r="AC4708" s="93">
        <v>23.5</v>
      </c>
      <c r="AD4708" s="69">
        <v>230</v>
      </c>
      <c r="AE4708" s="33"/>
      <c r="AF4708" s="33"/>
      <c r="AG4708" s="33"/>
      <c r="AM4708" s="31"/>
      <c r="AX4708" s="37">
        <f t="shared" si="231"/>
        <v>46028</v>
      </c>
      <c r="AY4708" s="1" t="s">
        <v>1803</v>
      </c>
      <c r="AZ4708" s="183"/>
      <c r="BA4708" s="184"/>
      <c r="BB4708" s="184"/>
      <c r="BC4708" s="184"/>
      <c r="BD4708" s="184"/>
      <c r="BE4708" s="184"/>
      <c r="BF4708" s="184"/>
      <c r="BG4708" s="184"/>
      <c r="BT4708" s="37">
        <f t="shared" ref="BT4708:BT4771" si="233">IF(L4708=0, 0, L4708+28)</f>
        <v>46049</v>
      </c>
      <c r="BU4708" s="31" t="s">
        <v>1803</v>
      </c>
      <c r="BV4708" s="183"/>
      <c r="BW4708" s="207"/>
      <c r="BX4708" s="184"/>
      <c r="BY4708" s="184"/>
      <c r="BZ4708" s="184"/>
      <c r="CA4708" s="184"/>
      <c r="CB4708" s="184"/>
      <c r="CC4708" s="184"/>
      <c r="CE4708" s="1"/>
      <c r="CF4708" s="1"/>
      <c r="CG4708" s="1"/>
      <c r="CH4708" s="1"/>
      <c r="CI4708" s="1"/>
      <c r="CJ4708" s="1"/>
      <c r="CK4708" s="1"/>
      <c r="CL4708" s="1"/>
      <c r="CM4708" s="1"/>
      <c r="CN4708" s="1"/>
      <c r="CO4708" s="1"/>
    </row>
    <row r="4709" spans="1:93" ht="30" customHeight="1" x14ac:dyDescent="0.2">
      <c r="A4709" s="1">
        <v>4703</v>
      </c>
      <c r="B4709" s="1" t="s">
        <v>1111</v>
      </c>
      <c r="C4709" s="1" t="s">
        <v>1110</v>
      </c>
      <c r="D4709" s="28" t="s">
        <v>1109</v>
      </c>
      <c r="E4709" s="1" t="s">
        <v>622</v>
      </c>
      <c r="F4709" s="1" t="s">
        <v>74</v>
      </c>
      <c r="G4709" s="1">
        <v>4</v>
      </c>
      <c r="H4709" s="1" t="s">
        <v>341</v>
      </c>
      <c r="I4709" s="1" t="s">
        <v>114</v>
      </c>
      <c r="J4709" s="64">
        <v>273</v>
      </c>
      <c r="K4709" s="76">
        <v>2307625</v>
      </c>
      <c r="L4709" s="29">
        <v>46021</v>
      </c>
      <c r="M4709" s="29" t="s">
        <v>4163</v>
      </c>
      <c r="N4709" s="1" t="s">
        <v>478</v>
      </c>
      <c r="O4709" s="28" t="s">
        <v>634</v>
      </c>
      <c r="P4709" s="1" t="s">
        <v>323</v>
      </c>
      <c r="Q4709" s="76">
        <v>8</v>
      </c>
      <c r="R4709" s="1"/>
      <c r="S4709" s="76">
        <v>6</v>
      </c>
      <c r="T4709" s="1" t="s">
        <v>115</v>
      </c>
      <c r="U4709" s="1"/>
      <c r="V4709" s="1"/>
      <c r="AC4709" s="93">
        <v>21</v>
      </c>
      <c r="AD4709" s="69">
        <v>260</v>
      </c>
      <c r="AE4709" s="33"/>
      <c r="AF4709" s="33"/>
      <c r="AG4709" s="33"/>
      <c r="AM4709" s="31"/>
      <c r="AX4709" s="37">
        <f t="shared" si="231"/>
        <v>46028</v>
      </c>
      <c r="AY4709" s="1" t="s">
        <v>1803</v>
      </c>
      <c r="AZ4709" s="183"/>
      <c r="BA4709" s="184"/>
      <c r="BB4709" s="184"/>
      <c r="BC4709" s="184"/>
      <c r="BD4709" s="184"/>
      <c r="BE4709" s="184"/>
      <c r="BF4709" s="184"/>
      <c r="BG4709" s="184"/>
      <c r="BT4709" s="37">
        <f t="shared" si="233"/>
        <v>46049</v>
      </c>
      <c r="BU4709" s="31" t="s">
        <v>1803</v>
      </c>
      <c r="BV4709" s="183"/>
      <c r="BW4709" s="207"/>
      <c r="BX4709" s="184"/>
      <c r="BY4709" s="184"/>
      <c r="BZ4709" s="184"/>
      <c r="CA4709" s="184"/>
      <c r="CB4709" s="184"/>
      <c r="CC4709" s="184"/>
      <c r="CE4709" s="1"/>
      <c r="CF4709" s="1"/>
      <c r="CG4709" s="1"/>
      <c r="CH4709" s="1"/>
      <c r="CI4709" s="1"/>
      <c r="CJ4709" s="1"/>
      <c r="CK4709" s="1"/>
      <c r="CL4709" s="1"/>
      <c r="CM4709" s="1"/>
      <c r="CN4709" s="1"/>
      <c r="CO4709" s="1"/>
    </row>
    <row r="4710" spans="1:93" ht="30" customHeight="1" x14ac:dyDescent="0.2">
      <c r="A4710" s="1">
        <v>4704</v>
      </c>
      <c r="B4710" s="1" t="s">
        <v>1111</v>
      </c>
      <c r="C4710" s="1" t="s">
        <v>1110</v>
      </c>
      <c r="D4710" s="28" t="s">
        <v>1109</v>
      </c>
      <c r="E4710" s="1" t="s">
        <v>622</v>
      </c>
      <c r="F4710" s="1" t="s">
        <v>74</v>
      </c>
      <c r="G4710" s="1">
        <v>4</v>
      </c>
      <c r="H4710" s="1" t="s">
        <v>341</v>
      </c>
      <c r="I4710" s="1" t="s">
        <v>114</v>
      </c>
      <c r="J4710" s="64">
        <v>551</v>
      </c>
      <c r="K4710" s="76">
        <v>2307626</v>
      </c>
      <c r="L4710" s="29">
        <v>46021</v>
      </c>
      <c r="M4710" s="29" t="s">
        <v>4163</v>
      </c>
      <c r="N4710" s="1" t="s">
        <v>478</v>
      </c>
      <c r="O4710" s="28" t="s">
        <v>634</v>
      </c>
      <c r="P4710" s="1" t="s">
        <v>323</v>
      </c>
      <c r="Q4710" s="76">
        <v>12</v>
      </c>
      <c r="R4710" s="1"/>
      <c r="S4710" s="76"/>
      <c r="T4710" s="1" t="s">
        <v>115</v>
      </c>
      <c r="U4710" s="1"/>
      <c r="V4710" s="1"/>
      <c r="AC4710" s="93">
        <v>21</v>
      </c>
      <c r="AD4710" s="69">
        <v>260</v>
      </c>
      <c r="AE4710" s="33"/>
      <c r="AF4710" s="33"/>
      <c r="AG4710" s="33"/>
      <c r="AM4710" s="31"/>
      <c r="AX4710" s="37">
        <f t="shared" si="231"/>
        <v>46028</v>
      </c>
      <c r="AY4710" s="1" t="s">
        <v>1803</v>
      </c>
      <c r="AZ4710" s="183"/>
      <c r="BA4710" s="181"/>
      <c r="BB4710" s="181"/>
      <c r="BC4710" s="181"/>
      <c r="BD4710" s="181"/>
      <c r="BE4710" s="181"/>
      <c r="BF4710" s="181"/>
      <c r="BG4710" s="181"/>
      <c r="BT4710" s="37">
        <f t="shared" si="233"/>
        <v>46049</v>
      </c>
      <c r="BU4710" s="31" t="s">
        <v>1803</v>
      </c>
      <c r="BV4710" s="183"/>
      <c r="BW4710" s="192"/>
      <c r="BX4710" s="181"/>
      <c r="BY4710" s="181"/>
      <c r="BZ4710" s="181"/>
      <c r="CA4710" s="181"/>
      <c r="CB4710" s="181"/>
      <c r="CC4710" s="181"/>
      <c r="CE4710" s="1"/>
      <c r="CF4710" s="1"/>
      <c r="CG4710" s="1"/>
      <c r="CH4710" s="1"/>
      <c r="CI4710" s="1"/>
      <c r="CJ4710" s="1"/>
      <c r="CK4710" s="1"/>
      <c r="CL4710" s="1"/>
      <c r="CM4710" s="1"/>
      <c r="CN4710" s="1"/>
      <c r="CO4710" s="1"/>
    </row>
    <row r="4711" spans="1:93" ht="30" customHeight="1" x14ac:dyDescent="0.2">
      <c r="A4711" s="1">
        <v>4705</v>
      </c>
      <c r="B4711" s="1" t="s">
        <v>1115</v>
      </c>
      <c r="C4711" s="1" t="s">
        <v>1113</v>
      </c>
      <c r="D4711" s="28" t="s">
        <v>1114</v>
      </c>
      <c r="E4711" s="1" t="s">
        <v>704</v>
      </c>
      <c r="F4711" s="1" t="s">
        <v>74</v>
      </c>
      <c r="G4711" s="1">
        <v>9</v>
      </c>
      <c r="H4711" s="1" t="s">
        <v>341</v>
      </c>
      <c r="I4711" s="1" t="s">
        <v>114</v>
      </c>
      <c r="J4711" s="64">
        <v>274</v>
      </c>
      <c r="K4711" s="76">
        <v>2307675</v>
      </c>
      <c r="L4711" s="29">
        <v>46021</v>
      </c>
      <c r="M4711" s="29" t="s">
        <v>4163</v>
      </c>
      <c r="N4711" s="1" t="s">
        <v>478</v>
      </c>
      <c r="O4711" s="28" t="s">
        <v>634</v>
      </c>
      <c r="P4711" s="1" t="s">
        <v>323</v>
      </c>
      <c r="Q4711" s="76">
        <v>6</v>
      </c>
      <c r="R4711" s="1"/>
      <c r="S4711" s="1">
        <v>6</v>
      </c>
      <c r="T4711" s="1" t="s">
        <v>115</v>
      </c>
      <c r="U4711" s="1"/>
      <c r="V4711" s="1"/>
      <c r="AC4711" s="93">
        <v>22.5</v>
      </c>
      <c r="AD4711" s="69">
        <v>230</v>
      </c>
      <c r="AE4711" s="33"/>
      <c r="AF4711" s="33"/>
      <c r="AG4711" s="33"/>
      <c r="AM4711" s="31"/>
      <c r="AX4711" s="37">
        <f t="shared" si="231"/>
        <v>46028</v>
      </c>
      <c r="AY4711" s="1" t="s">
        <v>1805</v>
      </c>
      <c r="AZ4711" t="s">
        <v>1806</v>
      </c>
      <c r="BA4711" s="31">
        <v>49.3</v>
      </c>
      <c r="BB4711" s="31">
        <v>48.7</v>
      </c>
      <c r="BC4711" s="1">
        <v>49.7</v>
      </c>
      <c r="BD4711" s="1"/>
      <c r="BE4711" s="1"/>
      <c r="BF4711" s="1"/>
      <c r="BG4711" s="1">
        <f>AVERAGE(BA4711:BF4711)</f>
        <v>49.233333333333327</v>
      </c>
      <c r="BT4711" s="37">
        <f t="shared" si="233"/>
        <v>46049</v>
      </c>
      <c r="BU4711" s="1" t="s">
        <v>1805</v>
      </c>
      <c r="BV4711" s="1" t="s">
        <v>1845</v>
      </c>
      <c r="BW4711" s="31">
        <v>60.6</v>
      </c>
      <c r="BX4711" s="31">
        <v>58</v>
      </c>
      <c r="BY4711" s="1">
        <v>59.1</v>
      </c>
      <c r="BZ4711" s="1"/>
      <c r="CA4711" s="1"/>
      <c r="CB4711" s="1"/>
      <c r="CC4711" s="1">
        <f>AVERAGE(BW4711:CB4711)</f>
        <v>59.233333333333327</v>
      </c>
      <c r="CE4711" s="1"/>
      <c r="CF4711" s="1"/>
      <c r="CG4711" s="1"/>
      <c r="CH4711" s="1"/>
      <c r="CI4711" s="1"/>
      <c r="CJ4711" s="1"/>
      <c r="CK4711" s="1"/>
      <c r="CL4711" s="1"/>
      <c r="CM4711" s="1"/>
      <c r="CN4711" s="1"/>
      <c r="CO4711" s="1"/>
    </row>
    <row r="4712" spans="1:93" ht="30" customHeight="1" x14ac:dyDescent="0.2">
      <c r="A4712" s="1">
        <v>4706</v>
      </c>
      <c r="B4712" s="1" t="s">
        <v>1117</v>
      </c>
      <c r="C4712" s="1" t="s">
        <v>1118</v>
      </c>
      <c r="D4712" s="28" t="s">
        <v>1116</v>
      </c>
      <c r="E4712" s="1" t="s">
        <v>725</v>
      </c>
      <c r="F4712" s="1" t="s">
        <v>74</v>
      </c>
      <c r="G4712" s="1">
        <v>3</v>
      </c>
      <c r="H4712" s="1" t="s">
        <v>341</v>
      </c>
      <c r="I4712" s="1" t="s">
        <v>114</v>
      </c>
      <c r="J4712" s="64">
        <v>274</v>
      </c>
      <c r="K4712" s="76">
        <v>2307655</v>
      </c>
      <c r="L4712" s="29">
        <v>46021</v>
      </c>
      <c r="M4712" s="29" t="s">
        <v>4163</v>
      </c>
      <c r="N4712" s="1" t="s">
        <v>478</v>
      </c>
      <c r="O4712" s="28" t="s">
        <v>634</v>
      </c>
      <c r="P4712" s="1" t="s">
        <v>323</v>
      </c>
      <c r="Q4712" s="76">
        <v>8</v>
      </c>
      <c r="R4712" s="1"/>
      <c r="S4712" s="76"/>
      <c r="T4712" s="1" t="s">
        <v>115</v>
      </c>
      <c r="U4712" s="1"/>
      <c r="V4712" s="1"/>
      <c r="AC4712" s="93">
        <v>23.5</v>
      </c>
      <c r="AD4712" s="69">
        <v>240</v>
      </c>
      <c r="AE4712" s="33"/>
      <c r="AF4712" s="33"/>
      <c r="AG4712" s="33"/>
      <c r="AM4712" s="31"/>
      <c r="AX4712" s="37">
        <f t="shared" si="231"/>
        <v>46028</v>
      </c>
      <c r="AY4712" s="1" t="s">
        <v>1807</v>
      </c>
      <c r="AZ4712" s="183" t="s">
        <v>1808</v>
      </c>
      <c r="BA4712" s="180">
        <v>46.9</v>
      </c>
      <c r="BB4712" s="180">
        <v>47.8</v>
      </c>
      <c r="BC4712" s="180">
        <v>46.8</v>
      </c>
      <c r="BD4712" s="180">
        <v>47.4</v>
      </c>
      <c r="BE4712" s="180">
        <v>47.9</v>
      </c>
      <c r="BF4712" s="180">
        <v>47.1</v>
      </c>
      <c r="BG4712" s="180">
        <f>AVERAGE(BA4712:BF4722)</f>
        <v>47.31666666666667</v>
      </c>
      <c r="BT4712" s="37">
        <f t="shared" si="233"/>
        <v>46049</v>
      </c>
      <c r="BU4712" s="31" t="s">
        <v>1807</v>
      </c>
      <c r="BV4712" s="183" t="s">
        <v>1841</v>
      </c>
      <c r="BW4712" s="191">
        <v>58.4</v>
      </c>
      <c r="BX4712" s="180">
        <v>59.1</v>
      </c>
      <c r="BY4712" s="180">
        <v>56.7</v>
      </c>
      <c r="BZ4712" s="180">
        <v>59.6</v>
      </c>
      <c r="CA4712" s="180">
        <v>57</v>
      </c>
      <c r="CB4712" s="180">
        <v>59.2</v>
      </c>
      <c r="CC4712" s="180">
        <f>AVERAGE(BW4712:CB4722)</f>
        <v>58.333333333333321</v>
      </c>
      <c r="CE4712" s="1"/>
      <c r="CF4712" s="1"/>
      <c r="CG4712" s="1"/>
      <c r="CH4712" s="1"/>
      <c r="CI4712" s="1"/>
      <c r="CJ4712" s="1"/>
      <c r="CK4712" s="1"/>
      <c r="CL4712" s="1"/>
      <c r="CM4712" s="1"/>
      <c r="CN4712" s="1"/>
      <c r="CO4712" s="1"/>
    </row>
    <row r="4713" spans="1:93" ht="30" customHeight="1" x14ac:dyDescent="0.2">
      <c r="A4713" s="1">
        <v>4707</v>
      </c>
      <c r="B4713" s="1" t="s">
        <v>1117</v>
      </c>
      <c r="C4713" s="1" t="s">
        <v>1118</v>
      </c>
      <c r="D4713" s="28" t="s">
        <v>1116</v>
      </c>
      <c r="E4713" s="1" t="s">
        <v>725</v>
      </c>
      <c r="F4713" s="1" t="s">
        <v>74</v>
      </c>
      <c r="G4713" s="1">
        <v>3</v>
      </c>
      <c r="H4713" s="1" t="s">
        <v>341</v>
      </c>
      <c r="I4713" s="1" t="s">
        <v>114</v>
      </c>
      <c r="J4713" s="64">
        <v>403</v>
      </c>
      <c r="K4713" s="76">
        <v>2307656</v>
      </c>
      <c r="L4713" s="29">
        <v>46021</v>
      </c>
      <c r="M4713" s="29" t="s">
        <v>4163</v>
      </c>
      <c r="N4713" s="1" t="s">
        <v>478</v>
      </c>
      <c r="O4713" s="28" t="s">
        <v>634</v>
      </c>
      <c r="P4713" s="1" t="s">
        <v>323</v>
      </c>
      <c r="Q4713" s="76">
        <v>9</v>
      </c>
      <c r="R4713" s="1"/>
      <c r="S4713" s="76">
        <v>6</v>
      </c>
      <c r="T4713" s="1" t="s">
        <v>115</v>
      </c>
      <c r="U4713" s="1"/>
      <c r="V4713" s="1"/>
      <c r="AC4713" s="93">
        <v>23.5</v>
      </c>
      <c r="AD4713" s="69">
        <v>250</v>
      </c>
      <c r="AE4713" s="33"/>
      <c r="AF4713" s="33"/>
      <c r="AG4713" s="33"/>
      <c r="AM4713" s="31"/>
      <c r="AX4713" s="37">
        <f t="shared" si="231"/>
        <v>46028</v>
      </c>
      <c r="AY4713" s="1" t="s">
        <v>1807</v>
      </c>
      <c r="AZ4713" s="183"/>
      <c r="BA4713" s="184"/>
      <c r="BB4713" s="184"/>
      <c r="BC4713" s="184"/>
      <c r="BD4713" s="184"/>
      <c r="BE4713" s="184"/>
      <c r="BF4713" s="184"/>
      <c r="BG4713" s="184"/>
      <c r="BT4713" s="37">
        <f t="shared" si="233"/>
        <v>46049</v>
      </c>
      <c r="BU4713" s="31" t="s">
        <v>1807</v>
      </c>
      <c r="BV4713" s="183"/>
      <c r="BW4713" s="207"/>
      <c r="BX4713" s="184"/>
      <c r="BY4713" s="184"/>
      <c r="BZ4713" s="184"/>
      <c r="CA4713" s="184"/>
      <c r="CB4713" s="184"/>
      <c r="CC4713" s="184"/>
      <c r="CE4713" s="1"/>
      <c r="CF4713" s="1"/>
      <c r="CG4713" s="1"/>
      <c r="CH4713" s="1"/>
      <c r="CI4713" s="1"/>
      <c r="CJ4713" s="1"/>
      <c r="CK4713" s="1"/>
      <c r="CL4713" s="1"/>
      <c r="CM4713" s="1"/>
      <c r="CN4713" s="1"/>
      <c r="CO4713" s="1"/>
    </row>
    <row r="4714" spans="1:93" ht="30" customHeight="1" x14ac:dyDescent="0.2">
      <c r="A4714" s="1">
        <v>4708</v>
      </c>
      <c r="B4714" s="1" t="s">
        <v>1117</v>
      </c>
      <c r="C4714" s="1" t="s">
        <v>1118</v>
      </c>
      <c r="D4714" s="28" t="s">
        <v>1116</v>
      </c>
      <c r="E4714" s="1" t="s">
        <v>725</v>
      </c>
      <c r="F4714" s="1" t="s">
        <v>74</v>
      </c>
      <c r="G4714" s="1">
        <v>3</v>
      </c>
      <c r="H4714" s="1" t="s">
        <v>341</v>
      </c>
      <c r="I4714" s="1" t="s">
        <v>114</v>
      </c>
      <c r="J4714" s="64">
        <v>287</v>
      </c>
      <c r="K4714" s="76">
        <v>2307659</v>
      </c>
      <c r="L4714" s="29">
        <v>46021</v>
      </c>
      <c r="M4714" s="29" t="s">
        <v>4163</v>
      </c>
      <c r="N4714" s="1" t="s">
        <v>478</v>
      </c>
      <c r="O4714" s="28" t="s">
        <v>634</v>
      </c>
      <c r="P4714" s="1" t="s">
        <v>323</v>
      </c>
      <c r="Q4714" s="76">
        <v>8</v>
      </c>
      <c r="R4714" s="1"/>
      <c r="S4714" s="76"/>
      <c r="T4714" s="1" t="s">
        <v>115</v>
      </c>
      <c r="U4714" s="1"/>
      <c r="V4714" s="1"/>
      <c r="AC4714" s="93">
        <v>23</v>
      </c>
      <c r="AD4714" s="69">
        <v>240</v>
      </c>
      <c r="AE4714" s="33"/>
      <c r="AF4714" s="33"/>
      <c r="AG4714" s="33"/>
      <c r="AM4714" s="31"/>
      <c r="AX4714" s="37">
        <f t="shared" si="231"/>
        <v>46028</v>
      </c>
      <c r="AY4714" s="1" t="s">
        <v>1807</v>
      </c>
      <c r="AZ4714" s="183"/>
      <c r="BA4714" s="184"/>
      <c r="BB4714" s="184"/>
      <c r="BC4714" s="184"/>
      <c r="BD4714" s="184"/>
      <c r="BE4714" s="184"/>
      <c r="BF4714" s="184"/>
      <c r="BG4714" s="184"/>
      <c r="BT4714" s="37">
        <f t="shared" si="233"/>
        <v>46049</v>
      </c>
      <c r="BU4714" s="31" t="s">
        <v>1807</v>
      </c>
      <c r="BV4714" s="183"/>
      <c r="BW4714" s="207"/>
      <c r="BX4714" s="184"/>
      <c r="BY4714" s="184"/>
      <c r="BZ4714" s="184"/>
      <c r="CA4714" s="184"/>
      <c r="CB4714" s="184"/>
      <c r="CC4714" s="184"/>
      <c r="CE4714" s="1"/>
      <c r="CF4714" s="1"/>
      <c r="CG4714" s="1"/>
      <c r="CH4714" s="1"/>
      <c r="CI4714" s="1"/>
      <c r="CJ4714" s="1"/>
      <c r="CK4714" s="1"/>
      <c r="CL4714" s="1"/>
      <c r="CM4714" s="1"/>
      <c r="CN4714" s="1"/>
      <c r="CO4714" s="1"/>
    </row>
    <row r="4715" spans="1:93" ht="30" customHeight="1" x14ac:dyDescent="0.2">
      <c r="A4715" s="1">
        <v>4709</v>
      </c>
      <c r="B4715" s="1" t="s">
        <v>1117</v>
      </c>
      <c r="C4715" s="1" t="s">
        <v>1118</v>
      </c>
      <c r="D4715" s="28" t="s">
        <v>1116</v>
      </c>
      <c r="E4715" s="1" t="s">
        <v>725</v>
      </c>
      <c r="F4715" s="1" t="s">
        <v>74</v>
      </c>
      <c r="G4715" s="1">
        <v>3</v>
      </c>
      <c r="H4715" s="1" t="s">
        <v>341</v>
      </c>
      <c r="I4715" s="1" t="s">
        <v>114</v>
      </c>
      <c r="J4715" s="64">
        <v>303</v>
      </c>
      <c r="K4715" s="76">
        <v>2307661</v>
      </c>
      <c r="L4715" s="29">
        <v>46021</v>
      </c>
      <c r="M4715" s="29" t="s">
        <v>4163</v>
      </c>
      <c r="N4715" s="1" t="s">
        <v>478</v>
      </c>
      <c r="O4715" s="28" t="s">
        <v>634</v>
      </c>
      <c r="P4715" s="1" t="s">
        <v>323</v>
      </c>
      <c r="Q4715" s="76">
        <v>8</v>
      </c>
      <c r="R4715" s="1"/>
      <c r="S4715" s="76"/>
      <c r="T4715" s="1" t="s">
        <v>115</v>
      </c>
      <c r="U4715" s="1"/>
      <c r="V4715" s="1"/>
      <c r="AC4715" s="93">
        <v>22</v>
      </c>
      <c r="AD4715" s="69">
        <v>250</v>
      </c>
      <c r="AE4715" s="33"/>
      <c r="AF4715" s="33"/>
      <c r="AG4715" s="33"/>
      <c r="AM4715" s="31"/>
      <c r="AX4715" s="37">
        <f t="shared" si="231"/>
        <v>46028</v>
      </c>
      <c r="AY4715" s="1" t="s">
        <v>1807</v>
      </c>
      <c r="AZ4715" s="183"/>
      <c r="BA4715" s="184"/>
      <c r="BB4715" s="184"/>
      <c r="BC4715" s="184"/>
      <c r="BD4715" s="184"/>
      <c r="BE4715" s="184"/>
      <c r="BF4715" s="184"/>
      <c r="BG4715" s="184"/>
      <c r="BT4715" s="37">
        <f t="shared" si="233"/>
        <v>46049</v>
      </c>
      <c r="BU4715" s="31" t="s">
        <v>1807</v>
      </c>
      <c r="BV4715" s="183"/>
      <c r="BW4715" s="207"/>
      <c r="BX4715" s="184"/>
      <c r="BY4715" s="184"/>
      <c r="BZ4715" s="184"/>
      <c r="CA4715" s="184"/>
      <c r="CB4715" s="184"/>
      <c r="CC4715" s="184"/>
      <c r="CE4715" s="1"/>
      <c r="CF4715" s="1"/>
      <c r="CG4715" s="1"/>
      <c r="CH4715" s="1"/>
      <c r="CI4715" s="1"/>
      <c r="CJ4715" s="1"/>
      <c r="CK4715" s="1"/>
      <c r="CL4715" s="1"/>
      <c r="CM4715" s="1"/>
      <c r="CN4715" s="1"/>
      <c r="CO4715" s="1"/>
    </row>
    <row r="4716" spans="1:93" ht="30" customHeight="1" x14ac:dyDescent="0.2">
      <c r="A4716" s="1">
        <v>4710</v>
      </c>
      <c r="B4716" s="1" t="s">
        <v>1117</v>
      </c>
      <c r="C4716" s="1" t="s">
        <v>1118</v>
      </c>
      <c r="D4716" s="28" t="s">
        <v>1116</v>
      </c>
      <c r="E4716" s="1" t="s">
        <v>725</v>
      </c>
      <c r="F4716" s="1" t="s">
        <v>74</v>
      </c>
      <c r="G4716" s="1">
        <v>3</v>
      </c>
      <c r="H4716" s="1" t="s">
        <v>341</v>
      </c>
      <c r="I4716" s="1" t="s">
        <v>114</v>
      </c>
      <c r="J4716" s="64">
        <v>554</v>
      </c>
      <c r="K4716" s="76">
        <v>2307663</v>
      </c>
      <c r="L4716" s="29">
        <v>46021</v>
      </c>
      <c r="M4716" s="29" t="s">
        <v>4163</v>
      </c>
      <c r="N4716" s="1" t="s">
        <v>478</v>
      </c>
      <c r="O4716" s="28" t="s">
        <v>634</v>
      </c>
      <c r="P4716" s="1" t="s">
        <v>323</v>
      </c>
      <c r="Q4716" s="76">
        <v>12</v>
      </c>
      <c r="R4716" s="1"/>
      <c r="S4716" s="76"/>
      <c r="T4716" s="1" t="s">
        <v>115</v>
      </c>
      <c r="U4716" s="1"/>
      <c r="V4716" s="1"/>
      <c r="AC4716" s="93">
        <v>22.5</v>
      </c>
      <c r="AD4716" s="69">
        <v>260</v>
      </c>
      <c r="AE4716" s="33"/>
      <c r="AF4716" s="33"/>
      <c r="AG4716" s="33"/>
      <c r="AM4716" s="31"/>
      <c r="AX4716" s="37">
        <f t="shared" si="231"/>
        <v>46028</v>
      </c>
      <c r="AY4716" s="1" t="s">
        <v>1807</v>
      </c>
      <c r="AZ4716" s="183"/>
      <c r="BA4716" s="184"/>
      <c r="BB4716" s="184"/>
      <c r="BC4716" s="184"/>
      <c r="BD4716" s="184"/>
      <c r="BE4716" s="184"/>
      <c r="BF4716" s="184"/>
      <c r="BG4716" s="184"/>
      <c r="BT4716" s="37">
        <f t="shared" si="233"/>
        <v>46049</v>
      </c>
      <c r="BU4716" s="31" t="s">
        <v>1807</v>
      </c>
      <c r="BV4716" s="183"/>
      <c r="BW4716" s="207"/>
      <c r="BX4716" s="184"/>
      <c r="BY4716" s="184"/>
      <c r="BZ4716" s="184"/>
      <c r="CA4716" s="184"/>
      <c r="CB4716" s="184"/>
      <c r="CC4716" s="184"/>
      <c r="CE4716" s="1"/>
      <c r="CF4716" s="1"/>
      <c r="CG4716" s="1"/>
      <c r="CH4716" s="1"/>
      <c r="CI4716" s="1"/>
      <c r="CJ4716" s="1"/>
      <c r="CK4716" s="1"/>
      <c r="CL4716" s="1"/>
      <c r="CM4716" s="1"/>
      <c r="CN4716" s="1"/>
      <c r="CO4716" s="1"/>
    </row>
    <row r="4717" spans="1:93" ht="30" customHeight="1" x14ac:dyDescent="0.2">
      <c r="A4717" s="1">
        <v>4711</v>
      </c>
      <c r="B4717" s="1" t="s">
        <v>1117</v>
      </c>
      <c r="C4717" s="1" t="s">
        <v>1118</v>
      </c>
      <c r="D4717" s="28" t="s">
        <v>1116</v>
      </c>
      <c r="E4717" s="1" t="s">
        <v>725</v>
      </c>
      <c r="F4717" s="1" t="s">
        <v>74</v>
      </c>
      <c r="G4717" s="1">
        <v>3</v>
      </c>
      <c r="H4717" s="1" t="s">
        <v>341</v>
      </c>
      <c r="I4717" s="1" t="s">
        <v>114</v>
      </c>
      <c r="J4717" s="64">
        <v>295</v>
      </c>
      <c r="K4717" s="76">
        <v>2307665</v>
      </c>
      <c r="L4717" s="29">
        <v>46021</v>
      </c>
      <c r="M4717" s="29" t="s">
        <v>4163</v>
      </c>
      <c r="N4717" s="1" t="s">
        <v>478</v>
      </c>
      <c r="O4717" s="28" t="s">
        <v>634</v>
      </c>
      <c r="P4717" s="1" t="s">
        <v>323</v>
      </c>
      <c r="Q4717" s="76">
        <v>8</v>
      </c>
      <c r="R4717" s="1"/>
      <c r="S4717" s="76"/>
      <c r="T4717" s="1" t="s">
        <v>115</v>
      </c>
      <c r="U4717" s="1"/>
      <c r="V4717" s="1"/>
      <c r="AC4717" s="93">
        <v>23.5</v>
      </c>
      <c r="AD4717" s="69">
        <v>240</v>
      </c>
      <c r="AE4717" s="33"/>
      <c r="AF4717" s="33"/>
      <c r="AG4717" s="33"/>
      <c r="AM4717" s="31"/>
      <c r="AX4717" s="37">
        <f t="shared" si="231"/>
        <v>46028</v>
      </c>
      <c r="AY4717" s="1" t="s">
        <v>1807</v>
      </c>
      <c r="AZ4717" s="183"/>
      <c r="BA4717" s="184"/>
      <c r="BB4717" s="184"/>
      <c r="BC4717" s="184"/>
      <c r="BD4717" s="184"/>
      <c r="BE4717" s="184"/>
      <c r="BF4717" s="184"/>
      <c r="BG4717" s="184"/>
      <c r="BT4717" s="37">
        <f t="shared" si="233"/>
        <v>46049</v>
      </c>
      <c r="BU4717" s="31" t="s">
        <v>1807</v>
      </c>
      <c r="BV4717" s="183"/>
      <c r="BW4717" s="207"/>
      <c r="BX4717" s="184"/>
      <c r="BY4717" s="184"/>
      <c r="BZ4717" s="184"/>
      <c r="CA4717" s="184"/>
      <c r="CB4717" s="184"/>
      <c r="CC4717" s="184"/>
      <c r="CE4717" s="1"/>
      <c r="CF4717" s="1"/>
      <c r="CG4717" s="1"/>
      <c r="CH4717" s="1"/>
      <c r="CI4717" s="1"/>
      <c r="CJ4717" s="1"/>
      <c r="CK4717" s="1"/>
      <c r="CL4717" s="1"/>
      <c r="CM4717" s="1"/>
      <c r="CN4717" s="1"/>
      <c r="CO4717" s="1"/>
    </row>
    <row r="4718" spans="1:93" ht="30" customHeight="1" x14ac:dyDescent="0.2">
      <c r="A4718" s="1">
        <v>4712</v>
      </c>
      <c r="B4718" s="1" t="s">
        <v>1117</v>
      </c>
      <c r="C4718" s="1" t="s">
        <v>1118</v>
      </c>
      <c r="D4718" s="28" t="s">
        <v>1116</v>
      </c>
      <c r="E4718" s="1" t="s">
        <v>725</v>
      </c>
      <c r="F4718" s="1" t="s">
        <v>74</v>
      </c>
      <c r="G4718" s="1">
        <v>3</v>
      </c>
      <c r="H4718" s="1" t="s">
        <v>341</v>
      </c>
      <c r="I4718" s="1" t="s">
        <v>114</v>
      </c>
      <c r="J4718" s="64">
        <v>302</v>
      </c>
      <c r="K4718" s="76">
        <v>2307671</v>
      </c>
      <c r="L4718" s="29">
        <v>46021</v>
      </c>
      <c r="M4718" s="29" t="s">
        <v>4163</v>
      </c>
      <c r="N4718" s="1" t="s">
        <v>478</v>
      </c>
      <c r="O4718" s="28" t="s">
        <v>634</v>
      </c>
      <c r="P4718" s="1" t="s">
        <v>323</v>
      </c>
      <c r="Q4718" s="76">
        <v>8</v>
      </c>
      <c r="R4718" s="1"/>
      <c r="S4718" s="76"/>
      <c r="T4718" s="1" t="s">
        <v>115</v>
      </c>
      <c r="U4718" s="1"/>
      <c r="V4718" s="1"/>
      <c r="AC4718" s="93">
        <v>21.5</v>
      </c>
      <c r="AD4718" s="69">
        <v>220</v>
      </c>
      <c r="AE4718" s="33"/>
      <c r="AF4718" s="33"/>
      <c r="AG4718" s="33"/>
      <c r="AM4718" s="31"/>
      <c r="AX4718" s="37">
        <f t="shared" si="231"/>
        <v>46028</v>
      </c>
      <c r="AY4718" s="1" t="s">
        <v>1807</v>
      </c>
      <c r="AZ4718" s="183"/>
      <c r="BA4718" s="184"/>
      <c r="BB4718" s="184"/>
      <c r="BC4718" s="184"/>
      <c r="BD4718" s="184"/>
      <c r="BE4718" s="184"/>
      <c r="BF4718" s="184"/>
      <c r="BG4718" s="184"/>
      <c r="BT4718" s="37">
        <f t="shared" si="233"/>
        <v>46049</v>
      </c>
      <c r="BU4718" s="31" t="s">
        <v>1807</v>
      </c>
      <c r="BV4718" s="183"/>
      <c r="BW4718" s="207"/>
      <c r="BX4718" s="184"/>
      <c r="BY4718" s="184"/>
      <c r="BZ4718" s="184"/>
      <c r="CA4718" s="184"/>
      <c r="CB4718" s="184"/>
      <c r="CC4718" s="184"/>
      <c r="CE4718" s="1"/>
      <c r="CF4718" s="1"/>
      <c r="CG4718" s="1"/>
      <c r="CH4718" s="1"/>
      <c r="CI4718" s="1"/>
      <c r="CJ4718" s="1"/>
      <c r="CK4718" s="1"/>
      <c r="CL4718" s="1"/>
      <c r="CM4718" s="1"/>
      <c r="CN4718" s="1"/>
      <c r="CO4718" s="1"/>
    </row>
    <row r="4719" spans="1:93" ht="30" customHeight="1" x14ac:dyDescent="0.2">
      <c r="A4719" s="1">
        <v>4713</v>
      </c>
      <c r="B4719" s="1" t="s">
        <v>1117</v>
      </c>
      <c r="C4719" s="1" t="s">
        <v>1118</v>
      </c>
      <c r="D4719" s="28" t="s">
        <v>1116</v>
      </c>
      <c r="E4719" s="1" t="s">
        <v>725</v>
      </c>
      <c r="F4719" s="1" t="s">
        <v>74</v>
      </c>
      <c r="G4719" s="1">
        <v>3</v>
      </c>
      <c r="H4719" s="1" t="s">
        <v>341</v>
      </c>
      <c r="I4719" s="1" t="s">
        <v>114</v>
      </c>
      <c r="J4719" s="64">
        <v>273</v>
      </c>
      <c r="K4719" s="76">
        <v>2307673</v>
      </c>
      <c r="L4719" s="29">
        <v>46021</v>
      </c>
      <c r="M4719" s="29" t="s">
        <v>4163</v>
      </c>
      <c r="N4719" s="1" t="s">
        <v>478</v>
      </c>
      <c r="O4719" s="28" t="s">
        <v>634</v>
      </c>
      <c r="P4719" s="1" t="s">
        <v>323</v>
      </c>
      <c r="Q4719" s="76">
        <v>8</v>
      </c>
      <c r="R4719" s="1"/>
      <c r="S4719" s="76"/>
      <c r="T4719" s="1" t="s">
        <v>115</v>
      </c>
      <c r="U4719" s="1"/>
      <c r="V4719" s="1"/>
      <c r="AC4719" s="93">
        <v>23</v>
      </c>
      <c r="AD4719" s="69">
        <v>240</v>
      </c>
      <c r="AE4719" s="33"/>
      <c r="AF4719" s="33"/>
      <c r="AG4719" s="33"/>
      <c r="AM4719" s="31"/>
      <c r="AX4719" s="37">
        <f t="shared" si="231"/>
        <v>46028</v>
      </c>
      <c r="AY4719" s="1" t="s">
        <v>1807</v>
      </c>
      <c r="AZ4719" s="183"/>
      <c r="BA4719" s="184"/>
      <c r="BB4719" s="184"/>
      <c r="BC4719" s="184"/>
      <c r="BD4719" s="184"/>
      <c r="BE4719" s="184"/>
      <c r="BF4719" s="184"/>
      <c r="BG4719" s="184"/>
      <c r="BT4719" s="37">
        <f t="shared" si="233"/>
        <v>46049</v>
      </c>
      <c r="BU4719" s="31" t="s">
        <v>1807</v>
      </c>
      <c r="BV4719" s="183"/>
      <c r="BW4719" s="207"/>
      <c r="BX4719" s="184"/>
      <c r="BY4719" s="184"/>
      <c r="BZ4719" s="184"/>
      <c r="CA4719" s="184"/>
      <c r="CB4719" s="184"/>
      <c r="CC4719" s="184"/>
      <c r="CE4719" s="1"/>
      <c r="CF4719" s="1"/>
      <c r="CG4719" s="1"/>
      <c r="CH4719" s="1"/>
      <c r="CI4719" s="1"/>
      <c r="CJ4719" s="1"/>
      <c r="CK4719" s="1"/>
      <c r="CL4719" s="1"/>
      <c r="CM4719" s="1"/>
      <c r="CN4719" s="1"/>
      <c r="CO4719" s="1"/>
    </row>
    <row r="4720" spans="1:93" ht="30" customHeight="1" x14ac:dyDescent="0.2">
      <c r="A4720" s="1">
        <v>4714</v>
      </c>
      <c r="B4720" s="1" t="s">
        <v>1117</v>
      </c>
      <c r="C4720" s="1" t="s">
        <v>1118</v>
      </c>
      <c r="D4720" s="28" t="s">
        <v>1116</v>
      </c>
      <c r="E4720" s="1" t="s">
        <v>725</v>
      </c>
      <c r="F4720" s="1" t="s">
        <v>74</v>
      </c>
      <c r="G4720" s="1">
        <v>3</v>
      </c>
      <c r="H4720" s="1" t="s">
        <v>341</v>
      </c>
      <c r="I4720" s="1" t="s">
        <v>114</v>
      </c>
      <c r="J4720" s="64">
        <v>287</v>
      </c>
      <c r="K4720" s="76">
        <v>2307674</v>
      </c>
      <c r="L4720" s="29">
        <v>46021</v>
      </c>
      <c r="M4720" s="29" t="s">
        <v>4163</v>
      </c>
      <c r="N4720" s="1" t="s">
        <v>478</v>
      </c>
      <c r="O4720" s="28" t="s">
        <v>634</v>
      </c>
      <c r="P4720" s="1" t="s">
        <v>323</v>
      </c>
      <c r="Q4720" s="76">
        <v>8</v>
      </c>
      <c r="R4720" s="1"/>
      <c r="S4720" s="76">
        <v>6</v>
      </c>
      <c r="T4720" s="1" t="s">
        <v>115</v>
      </c>
      <c r="U4720" s="1"/>
      <c r="V4720" s="1"/>
      <c r="AC4720" s="93">
        <v>22</v>
      </c>
      <c r="AD4720" s="69">
        <v>230</v>
      </c>
      <c r="AE4720" s="33"/>
      <c r="AF4720" s="33"/>
      <c r="AG4720" s="33"/>
      <c r="AM4720" s="31"/>
      <c r="AX4720" s="37">
        <f t="shared" si="231"/>
        <v>46028</v>
      </c>
      <c r="AY4720" s="1" t="s">
        <v>1807</v>
      </c>
      <c r="AZ4720" s="183"/>
      <c r="BA4720" s="184"/>
      <c r="BB4720" s="184"/>
      <c r="BC4720" s="184"/>
      <c r="BD4720" s="184"/>
      <c r="BE4720" s="184"/>
      <c r="BF4720" s="184"/>
      <c r="BG4720" s="184"/>
      <c r="BT4720" s="37">
        <f t="shared" si="233"/>
        <v>46049</v>
      </c>
      <c r="BU4720" s="31" t="s">
        <v>1807</v>
      </c>
      <c r="BV4720" s="183"/>
      <c r="BW4720" s="207"/>
      <c r="BX4720" s="184"/>
      <c r="BY4720" s="184"/>
      <c r="BZ4720" s="184"/>
      <c r="CA4720" s="184"/>
      <c r="CB4720" s="184"/>
      <c r="CC4720" s="184"/>
      <c r="CE4720" s="1"/>
      <c r="CF4720" s="1"/>
      <c r="CG4720" s="1"/>
      <c r="CH4720" s="1"/>
      <c r="CI4720" s="1"/>
      <c r="CJ4720" s="1"/>
      <c r="CK4720" s="1"/>
      <c r="CL4720" s="1"/>
      <c r="CM4720" s="1"/>
      <c r="CN4720" s="1"/>
      <c r="CO4720" s="1"/>
    </row>
    <row r="4721" spans="1:93" ht="30" customHeight="1" x14ac:dyDescent="0.2">
      <c r="A4721" s="1">
        <v>4715</v>
      </c>
      <c r="B4721" s="1" t="s">
        <v>1117</v>
      </c>
      <c r="C4721" s="1" t="s">
        <v>1118</v>
      </c>
      <c r="D4721" s="28" t="s">
        <v>1116</v>
      </c>
      <c r="E4721" s="1" t="s">
        <v>725</v>
      </c>
      <c r="F4721" s="1" t="s">
        <v>74</v>
      </c>
      <c r="G4721" s="1">
        <v>3</v>
      </c>
      <c r="H4721" s="1" t="s">
        <v>341</v>
      </c>
      <c r="I4721" s="1" t="s">
        <v>114</v>
      </c>
      <c r="J4721" s="64">
        <v>295</v>
      </c>
      <c r="K4721" s="76">
        <v>2307676</v>
      </c>
      <c r="L4721" s="29">
        <v>46021</v>
      </c>
      <c r="M4721" s="29" t="s">
        <v>4163</v>
      </c>
      <c r="N4721" s="1" t="s">
        <v>478</v>
      </c>
      <c r="O4721" s="28" t="s">
        <v>634</v>
      </c>
      <c r="P4721" s="1" t="s">
        <v>323</v>
      </c>
      <c r="Q4721" s="76">
        <v>8</v>
      </c>
      <c r="R4721" s="1"/>
      <c r="S4721" s="76"/>
      <c r="T4721" s="1" t="s">
        <v>115</v>
      </c>
      <c r="U4721" s="1"/>
      <c r="V4721" s="1"/>
      <c r="AC4721" s="93">
        <v>21</v>
      </c>
      <c r="AD4721" s="69">
        <v>230</v>
      </c>
      <c r="AE4721" s="33"/>
      <c r="AF4721" s="33"/>
      <c r="AG4721" s="33"/>
      <c r="AM4721" s="31"/>
      <c r="AX4721" s="37">
        <f t="shared" si="231"/>
        <v>46028</v>
      </c>
      <c r="AY4721" s="1" t="s">
        <v>1807</v>
      </c>
      <c r="AZ4721" s="183"/>
      <c r="BA4721" s="184"/>
      <c r="BB4721" s="184"/>
      <c r="BC4721" s="184"/>
      <c r="BD4721" s="184"/>
      <c r="BE4721" s="184"/>
      <c r="BF4721" s="184"/>
      <c r="BG4721" s="184"/>
      <c r="BT4721" s="37">
        <f t="shared" si="233"/>
        <v>46049</v>
      </c>
      <c r="BU4721" s="31" t="s">
        <v>1807</v>
      </c>
      <c r="BV4721" s="183"/>
      <c r="BW4721" s="207"/>
      <c r="BX4721" s="184"/>
      <c r="BY4721" s="184"/>
      <c r="BZ4721" s="184"/>
      <c r="CA4721" s="184"/>
      <c r="CB4721" s="184"/>
      <c r="CC4721" s="184"/>
      <c r="CE4721" s="1"/>
      <c r="CF4721" s="1"/>
      <c r="CG4721" s="1"/>
      <c r="CH4721" s="1"/>
      <c r="CI4721" s="1"/>
      <c r="CJ4721" s="1"/>
      <c r="CK4721" s="1"/>
      <c r="CL4721" s="1"/>
      <c r="CM4721" s="1"/>
      <c r="CN4721" s="1"/>
      <c r="CO4721" s="1"/>
    </row>
    <row r="4722" spans="1:93" ht="30" customHeight="1" x14ac:dyDescent="0.2">
      <c r="A4722" s="1">
        <v>4716</v>
      </c>
      <c r="B4722" s="1" t="s">
        <v>1117</v>
      </c>
      <c r="C4722" s="1" t="s">
        <v>1118</v>
      </c>
      <c r="D4722" s="28" t="s">
        <v>1116</v>
      </c>
      <c r="E4722" s="1" t="s">
        <v>725</v>
      </c>
      <c r="F4722" s="1" t="s">
        <v>74</v>
      </c>
      <c r="G4722" s="1">
        <v>3</v>
      </c>
      <c r="H4722" s="1" t="s">
        <v>341</v>
      </c>
      <c r="I4722" s="1" t="s">
        <v>114</v>
      </c>
      <c r="J4722" s="64">
        <v>553</v>
      </c>
      <c r="K4722" s="76">
        <v>2307679</v>
      </c>
      <c r="L4722" s="29">
        <v>46021</v>
      </c>
      <c r="M4722" s="29" t="s">
        <v>4163</v>
      </c>
      <c r="N4722" s="1" t="s">
        <v>478</v>
      </c>
      <c r="O4722" s="28" t="s">
        <v>634</v>
      </c>
      <c r="P4722" s="1" t="s">
        <v>323</v>
      </c>
      <c r="Q4722" s="76">
        <v>10</v>
      </c>
      <c r="R4722" s="1"/>
      <c r="S4722" s="76"/>
      <c r="T4722" s="1" t="s">
        <v>115</v>
      </c>
      <c r="U4722" s="1"/>
      <c r="V4722" s="1"/>
      <c r="AC4722" s="93">
        <v>22</v>
      </c>
      <c r="AD4722" s="69">
        <v>230</v>
      </c>
      <c r="AE4722" s="33"/>
      <c r="AF4722" s="33"/>
      <c r="AG4722" s="33"/>
      <c r="AM4722" s="31"/>
      <c r="AX4722" s="37">
        <f t="shared" si="231"/>
        <v>46028</v>
      </c>
      <c r="AY4722" s="1" t="s">
        <v>1807</v>
      </c>
      <c r="AZ4722" s="183"/>
      <c r="BA4722" s="181"/>
      <c r="BB4722" s="181"/>
      <c r="BC4722" s="181"/>
      <c r="BD4722" s="181"/>
      <c r="BE4722" s="181"/>
      <c r="BF4722" s="181"/>
      <c r="BG4722" s="181"/>
      <c r="BT4722" s="37">
        <f t="shared" si="233"/>
        <v>46049</v>
      </c>
      <c r="BU4722" s="31" t="s">
        <v>1807</v>
      </c>
      <c r="BV4722" s="183"/>
      <c r="BW4722" s="192"/>
      <c r="BX4722" s="181"/>
      <c r="BY4722" s="181"/>
      <c r="BZ4722" s="181"/>
      <c r="CA4722" s="181"/>
      <c r="CB4722" s="181"/>
      <c r="CC4722" s="181"/>
      <c r="CE4722" s="1"/>
      <c r="CF4722" s="1"/>
      <c r="CG4722" s="1"/>
      <c r="CH4722" s="1"/>
      <c r="CI4722" s="1"/>
      <c r="CJ4722" s="1"/>
      <c r="CK4722" s="1"/>
      <c r="CL4722" s="1"/>
      <c r="CM4722" s="1"/>
      <c r="CN4722" s="1"/>
      <c r="CO4722" s="1"/>
    </row>
    <row r="4723" spans="1:93" ht="30" customHeight="1" x14ac:dyDescent="0.2">
      <c r="A4723" s="1">
        <v>4717</v>
      </c>
      <c r="B4723" s="1" t="s">
        <v>1120</v>
      </c>
      <c r="C4723" s="1" t="s">
        <v>1119</v>
      </c>
      <c r="D4723" s="28" t="s">
        <v>1121</v>
      </c>
      <c r="E4723" s="1" t="s">
        <v>1122</v>
      </c>
      <c r="F4723" s="1" t="s">
        <v>74</v>
      </c>
      <c r="G4723" s="1">
        <v>5</v>
      </c>
      <c r="H4723" s="1" t="s">
        <v>341</v>
      </c>
      <c r="I4723" s="1" t="s">
        <v>114</v>
      </c>
      <c r="J4723" s="64">
        <v>295</v>
      </c>
      <c r="K4723" s="76">
        <v>2307691</v>
      </c>
      <c r="L4723" s="29">
        <v>46021</v>
      </c>
      <c r="M4723" s="29" t="s">
        <v>4163</v>
      </c>
      <c r="N4723" s="1" t="s">
        <v>478</v>
      </c>
      <c r="O4723" s="28" t="s">
        <v>634</v>
      </c>
      <c r="P4723" s="1" t="s">
        <v>323</v>
      </c>
      <c r="Q4723" s="76">
        <v>8</v>
      </c>
      <c r="R4723" s="1"/>
      <c r="S4723" s="1">
        <v>6</v>
      </c>
      <c r="T4723" s="1" t="s">
        <v>115</v>
      </c>
      <c r="U4723" s="1"/>
      <c r="V4723" s="1"/>
      <c r="AC4723" s="93">
        <v>23</v>
      </c>
      <c r="AD4723" s="69">
        <v>240</v>
      </c>
      <c r="AE4723" s="33"/>
      <c r="AF4723" s="33"/>
      <c r="AG4723" s="33"/>
      <c r="AM4723" s="31"/>
      <c r="AX4723" s="37">
        <f t="shared" si="231"/>
        <v>46028</v>
      </c>
      <c r="AY4723" s="1" t="s">
        <v>1840</v>
      </c>
      <c r="AZ4723" s="1" t="s">
        <v>1815</v>
      </c>
      <c r="BA4723" s="101">
        <v>48.6</v>
      </c>
      <c r="BB4723" s="101">
        <v>47.5</v>
      </c>
      <c r="BC4723" s="101">
        <v>49.2</v>
      </c>
      <c r="BD4723" s="101"/>
      <c r="BE4723" s="101"/>
      <c r="BF4723" s="101"/>
      <c r="BG4723" s="101">
        <f>AVERAGE(BA4723:BF4723)</f>
        <v>48.433333333333337</v>
      </c>
      <c r="BH4723" s="114"/>
      <c r="BT4723" s="37">
        <f t="shared" si="233"/>
        <v>46049</v>
      </c>
      <c r="BU4723" s="31" t="s">
        <v>1840</v>
      </c>
      <c r="BV4723" s="1" t="s">
        <v>1816</v>
      </c>
      <c r="BW4723" s="143">
        <v>59.4</v>
      </c>
      <c r="BX4723" s="101">
        <v>57.7</v>
      </c>
      <c r="BY4723" s="101">
        <v>59.9</v>
      </c>
      <c r="BZ4723" s="120"/>
      <c r="CA4723" s="120"/>
      <c r="CB4723" s="120"/>
      <c r="CC4723" s="101">
        <f>AVERAGE(BW4723:CB4723)</f>
        <v>59</v>
      </c>
      <c r="CE4723" s="1"/>
      <c r="CF4723" s="1"/>
      <c r="CG4723" s="1"/>
      <c r="CH4723" s="1"/>
      <c r="CI4723" s="1"/>
      <c r="CJ4723" s="1"/>
      <c r="CK4723" s="1"/>
      <c r="CL4723" s="1"/>
      <c r="CM4723" s="1"/>
      <c r="CN4723" s="1"/>
      <c r="CO4723" s="1"/>
    </row>
    <row r="4724" spans="1:93" ht="30" customHeight="1" x14ac:dyDescent="0.2">
      <c r="A4724" s="1">
        <v>4718</v>
      </c>
      <c r="B4724" s="1" t="s">
        <v>1125</v>
      </c>
      <c r="C4724" s="1" t="s">
        <v>1124</v>
      </c>
      <c r="D4724" s="1" t="s">
        <v>1123</v>
      </c>
      <c r="E4724" s="1" t="s">
        <v>732</v>
      </c>
      <c r="F4724" s="1" t="s">
        <v>74</v>
      </c>
      <c r="G4724" s="1">
        <v>8</v>
      </c>
      <c r="H4724" s="1" t="s">
        <v>1059</v>
      </c>
      <c r="I4724" s="1" t="s">
        <v>114</v>
      </c>
      <c r="J4724" s="64">
        <v>407</v>
      </c>
      <c r="K4724" s="76">
        <v>2307747</v>
      </c>
      <c r="L4724" s="29">
        <v>46022</v>
      </c>
      <c r="M4724" s="29" t="s">
        <v>4163</v>
      </c>
      <c r="N4724" s="1" t="s">
        <v>478</v>
      </c>
      <c r="O4724" s="28" t="s">
        <v>634</v>
      </c>
      <c r="P4724" s="1" t="s">
        <v>322</v>
      </c>
      <c r="Q4724" s="76">
        <v>8</v>
      </c>
      <c r="R4724" s="1"/>
      <c r="S4724" s="1">
        <v>6</v>
      </c>
      <c r="T4724" s="1" t="s">
        <v>115</v>
      </c>
      <c r="U4724" s="1"/>
      <c r="V4724" s="1"/>
      <c r="AC4724" s="93">
        <v>22.5</v>
      </c>
      <c r="AD4724" s="69">
        <v>250</v>
      </c>
      <c r="AE4724" s="33"/>
      <c r="AF4724" s="33"/>
      <c r="AG4724" s="33"/>
      <c r="AM4724" s="164">
        <f t="shared" ref="AM4724:AM4725" si="234">L4724+3</f>
        <v>46025</v>
      </c>
      <c r="AX4724" s="37">
        <f t="shared" si="231"/>
        <v>46029</v>
      </c>
      <c r="AY4724" s="183" t="s">
        <v>1811</v>
      </c>
      <c r="AZ4724" s="185" t="s">
        <v>1812</v>
      </c>
      <c r="BA4724" s="183">
        <v>47.9</v>
      </c>
      <c r="BB4724" s="183">
        <v>49.5</v>
      </c>
      <c r="BC4724" s="183">
        <v>50.1</v>
      </c>
      <c r="BD4724" s="183"/>
      <c r="BE4724" s="183"/>
      <c r="BF4724" s="183"/>
      <c r="BG4724" s="183">
        <f>AVERAGE(BA4724:BF4725)</f>
        <v>49.166666666666664</v>
      </c>
      <c r="BT4724" s="37">
        <f t="shared" si="233"/>
        <v>46050</v>
      </c>
      <c r="BU4724" s="220" t="s">
        <v>1811</v>
      </c>
      <c r="BV4724" s="183" t="s">
        <v>1813</v>
      </c>
      <c r="BW4724" s="221">
        <v>61</v>
      </c>
      <c r="BX4724" s="183">
        <v>58.8</v>
      </c>
      <c r="BY4724" s="183">
        <v>59.3</v>
      </c>
      <c r="BZ4724" s="183"/>
      <c r="CA4724" s="183"/>
      <c r="CB4724" s="183"/>
      <c r="CC4724" s="183">
        <f>AVERAGE(BW4724:CB4725)</f>
        <v>59.699999999999996</v>
      </c>
      <c r="CE4724" s="1"/>
      <c r="CF4724" s="1"/>
      <c r="CG4724" s="1"/>
      <c r="CH4724" s="1"/>
      <c r="CI4724" s="1"/>
      <c r="CJ4724" s="1"/>
      <c r="CK4724" s="1"/>
      <c r="CL4724" s="1"/>
      <c r="CM4724" s="1"/>
      <c r="CN4724" s="1"/>
      <c r="CO4724" s="1"/>
    </row>
    <row r="4725" spans="1:93" ht="30" customHeight="1" x14ac:dyDescent="0.2">
      <c r="A4725" s="1">
        <v>4719</v>
      </c>
      <c r="B4725" s="1" t="s">
        <v>1125</v>
      </c>
      <c r="C4725" s="1" t="s">
        <v>1124</v>
      </c>
      <c r="D4725" s="1" t="s">
        <v>1123</v>
      </c>
      <c r="E4725" s="1" t="s">
        <v>732</v>
      </c>
      <c r="F4725" s="1" t="s">
        <v>74</v>
      </c>
      <c r="G4725" s="1">
        <v>8</v>
      </c>
      <c r="H4725" s="1" t="s">
        <v>1059</v>
      </c>
      <c r="I4725" s="1" t="s">
        <v>114</v>
      </c>
      <c r="J4725" s="64">
        <v>437</v>
      </c>
      <c r="K4725" s="76">
        <v>2307754</v>
      </c>
      <c r="L4725" s="29">
        <v>46022</v>
      </c>
      <c r="M4725" s="29" t="s">
        <v>4163</v>
      </c>
      <c r="N4725" s="1" t="s">
        <v>478</v>
      </c>
      <c r="O4725" s="28" t="s">
        <v>634</v>
      </c>
      <c r="P4725" s="1" t="s">
        <v>322</v>
      </c>
      <c r="Q4725" s="76">
        <v>8</v>
      </c>
      <c r="R4725" s="1"/>
      <c r="T4725" s="1" t="s">
        <v>115</v>
      </c>
      <c r="U4725" s="1"/>
      <c r="V4725" s="1"/>
      <c r="AC4725" s="93">
        <v>21</v>
      </c>
      <c r="AD4725" s="69">
        <v>220</v>
      </c>
      <c r="AE4725" s="33"/>
      <c r="AF4725" s="33"/>
      <c r="AG4725" s="33"/>
      <c r="AM4725" s="164">
        <f t="shared" si="234"/>
        <v>46025</v>
      </c>
      <c r="AX4725" s="37">
        <f t="shared" si="231"/>
        <v>46029</v>
      </c>
      <c r="AY4725" s="183"/>
      <c r="AZ4725" s="185"/>
      <c r="BA4725" s="183"/>
      <c r="BB4725" s="183"/>
      <c r="BC4725" s="183"/>
      <c r="BD4725" s="183"/>
      <c r="BE4725" s="183"/>
      <c r="BF4725" s="183"/>
      <c r="BG4725" s="183"/>
      <c r="BT4725" s="37">
        <f t="shared" si="233"/>
        <v>46050</v>
      </c>
      <c r="BU4725" s="220"/>
      <c r="BV4725" s="183"/>
      <c r="BW4725" s="221"/>
      <c r="BX4725" s="183"/>
      <c r="BY4725" s="183"/>
      <c r="BZ4725" s="183"/>
      <c r="CA4725" s="183"/>
      <c r="CB4725" s="183"/>
      <c r="CC4725" s="183"/>
      <c r="CE4725" s="1"/>
      <c r="CF4725" s="1"/>
      <c r="CG4725" s="1"/>
      <c r="CH4725" s="1"/>
      <c r="CI4725" s="1"/>
      <c r="CJ4725" s="1"/>
      <c r="CK4725" s="1"/>
      <c r="CL4725" s="1"/>
      <c r="CM4725" s="1"/>
      <c r="CN4725" s="1"/>
      <c r="CO4725" s="1"/>
    </row>
    <row r="4726" spans="1:93" ht="30" customHeight="1" x14ac:dyDescent="0.2">
      <c r="A4726" s="1">
        <v>4720</v>
      </c>
      <c r="B4726" s="1" t="s">
        <v>1129</v>
      </c>
      <c r="C4726" s="1" t="s">
        <v>1817</v>
      </c>
      <c r="D4726" s="28" t="s">
        <v>1818</v>
      </c>
      <c r="E4726" s="1" t="s">
        <v>622</v>
      </c>
      <c r="F4726" s="1" t="s">
        <v>74</v>
      </c>
      <c r="G4726" s="1">
        <v>4</v>
      </c>
      <c r="H4726" s="1" t="s">
        <v>341</v>
      </c>
      <c r="I4726" s="1" t="s">
        <v>114</v>
      </c>
      <c r="J4726" s="64">
        <v>407</v>
      </c>
      <c r="K4726" s="76">
        <v>2307737</v>
      </c>
      <c r="L4726" s="29">
        <v>46022</v>
      </c>
      <c r="M4726" s="29" t="s">
        <v>4163</v>
      </c>
      <c r="N4726" s="1" t="s">
        <v>478</v>
      </c>
      <c r="O4726" s="28" t="s">
        <v>634</v>
      </c>
      <c r="P4726" s="1" t="s">
        <v>323</v>
      </c>
      <c r="Q4726" s="76">
        <v>10</v>
      </c>
      <c r="R4726" s="1"/>
      <c r="S4726" s="1">
        <v>6</v>
      </c>
      <c r="T4726" s="1" t="s">
        <v>115</v>
      </c>
      <c r="U4726" s="1"/>
      <c r="V4726" s="1"/>
      <c r="AC4726" s="93">
        <v>22.5</v>
      </c>
      <c r="AD4726" s="69">
        <v>250</v>
      </c>
      <c r="AE4726" s="33"/>
      <c r="AF4726" s="33"/>
      <c r="AG4726" s="33"/>
      <c r="AM4726" s="31"/>
      <c r="AX4726" s="37">
        <f t="shared" si="231"/>
        <v>46029</v>
      </c>
      <c r="AY4726" s="1" t="s">
        <v>1819</v>
      </c>
      <c r="AZ4726" s="183" t="s">
        <v>1820</v>
      </c>
      <c r="BA4726" s="180">
        <v>48.2</v>
      </c>
      <c r="BB4726" s="180">
        <v>47.5</v>
      </c>
      <c r="BC4726" s="180">
        <v>49.2</v>
      </c>
      <c r="BD4726" s="180"/>
      <c r="BE4726" s="180"/>
      <c r="BF4726" s="180"/>
      <c r="BG4726" s="180">
        <f>AVERAGE(BA4726:BF4727)</f>
        <v>48.300000000000004</v>
      </c>
      <c r="BT4726" s="37">
        <f t="shared" si="233"/>
        <v>46050</v>
      </c>
      <c r="BU4726" s="31" t="s">
        <v>1819</v>
      </c>
      <c r="BV4726" s="183" t="s">
        <v>1821</v>
      </c>
      <c r="BW4726" s="191">
        <v>60.3</v>
      </c>
      <c r="BX4726" s="180">
        <v>58.7</v>
      </c>
      <c r="BY4726" s="180">
        <v>59.6</v>
      </c>
      <c r="BZ4726" s="180"/>
      <c r="CA4726" s="180"/>
      <c r="CB4726" s="180"/>
      <c r="CC4726" s="180">
        <f>AVERAGE(BW4726:CB4727)</f>
        <v>59.533333333333331</v>
      </c>
      <c r="CE4726" s="1"/>
      <c r="CF4726" s="1"/>
      <c r="CG4726" s="1"/>
      <c r="CH4726" s="1"/>
      <c r="CI4726" s="1"/>
      <c r="CJ4726" s="1"/>
      <c r="CK4726" s="1"/>
      <c r="CL4726" s="1"/>
      <c r="CM4726" s="1"/>
      <c r="CN4726" s="1"/>
      <c r="CO4726" s="1"/>
    </row>
    <row r="4727" spans="1:93" ht="30" customHeight="1" x14ac:dyDescent="0.2">
      <c r="A4727" s="1">
        <v>4721</v>
      </c>
      <c r="B4727" s="1" t="s">
        <v>1129</v>
      </c>
      <c r="C4727" s="1" t="s">
        <v>1817</v>
      </c>
      <c r="D4727" s="28" t="s">
        <v>1818</v>
      </c>
      <c r="E4727" s="1" t="s">
        <v>622</v>
      </c>
      <c r="F4727" s="1" t="s">
        <v>74</v>
      </c>
      <c r="G4727" s="1">
        <v>4</v>
      </c>
      <c r="H4727" s="1" t="s">
        <v>341</v>
      </c>
      <c r="I4727" s="1" t="s">
        <v>114</v>
      </c>
      <c r="J4727" s="64">
        <v>553</v>
      </c>
      <c r="K4727" s="76">
        <v>2307740</v>
      </c>
      <c r="L4727" s="29">
        <v>46022</v>
      </c>
      <c r="M4727" s="29" t="s">
        <v>4163</v>
      </c>
      <c r="N4727" s="1" t="s">
        <v>478</v>
      </c>
      <c r="O4727" s="28" t="s">
        <v>634</v>
      </c>
      <c r="P4727" s="1" t="s">
        <v>323</v>
      </c>
      <c r="Q4727" s="76">
        <v>8</v>
      </c>
      <c r="R4727" s="1"/>
      <c r="S4727" s="1">
        <v>6</v>
      </c>
      <c r="T4727" s="1" t="s">
        <v>115</v>
      </c>
      <c r="U4727" s="1"/>
      <c r="V4727" s="1"/>
      <c r="AC4727" s="93">
        <v>23</v>
      </c>
      <c r="AD4727" s="69">
        <v>230</v>
      </c>
      <c r="AE4727" s="33"/>
      <c r="AF4727" s="33"/>
      <c r="AG4727" s="33"/>
      <c r="AM4727" s="31"/>
      <c r="AX4727" s="37">
        <f t="shared" si="231"/>
        <v>46029</v>
      </c>
      <c r="AY4727" s="1" t="s">
        <v>1819</v>
      </c>
      <c r="AZ4727" s="183"/>
      <c r="BA4727" s="181"/>
      <c r="BB4727" s="181"/>
      <c r="BC4727" s="181"/>
      <c r="BD4727" s="181"/>
      <c r="BE4727" s="181"/>
      <c r="BF4727" s="181"/>
      <c r="BG4727" s="181"/>
      <c r="BT4727" s="37">
        <f t="shared" si="233"/>
        <v>46050</v>
      </c>
      <c r="BU4727" s="31" t="s">
        <v>1819</v>
      </c>
      <c r="BV4727" s="183"/>
      <c r="BW4727" s="192"/>
      <c r="BX4727" s="181"/>
      <c r="BY4727" s="181"/>
      <c r="BZ4727" s="181"/>
      <c r="CA4727" s="181"/>
      <c r="CB4727" s="181"/>
      <c r="CC4727" s="181"/>
      <c r="CE4727" s="1"/>
      <c r="CF4727" s="1"/>
      <c r="CG4727" s="1"/>
      <c r="CH4727" s="1"/>
      <c r="CI4727" s="1"/>
      <c r="CJ4727" s="1"/>
      <c r="CK4727" s="1"/>
      <c r="CL4727" s="1"/>
      <c r="CM4727" s="1"/>
      <c r="CN4727" s="1"/>
      <c r="CO4727" s="1"/>
    </row>
    <row r="4728" spans="1:93" ht="30" customHeight="1" x14ac:dyDescent="0.2">
      <c r="A4728" s="1">
        <v>4722</v>
      </c>
      <c r="B4728" s="1" t="s">
        <v>1127</v>
      </c>
      <c r="C4728" s="1" t="s">
        <v>1126</v>
      </c>
      <c r="D4728" s="28" t="s">
        <v>1128</v>
      </c>
      <c r="E4728" s="1" t="s">
        <v>1122</v>
      </c>
      <c r="F4728" s="1" t="s">
        <v>74</v>
      </c>
      <c r="G4728" s="1">
        <v>2</v>
      </c>
      <c r="H4728" s="1" t="s">
        <v>1059</v>
      </c>
      <c r="I4728" s="1" t="s">
        <v>114</v>
      </c>
      <c r="J4728" s="64">
        <v>295</v>
      </c>
      <c r="K4728" s="76">
        <v>2307758</v>
      </c>
      <c r="L4728" s="29">
        <v>46022</v>
      </c>
      <c r="M4728" s="29" t="s">
        <v>4163</v>
      </c>
      <c r="N4728" s="1" t="s">
        <v>478</v>
      </c>
      <c r="O4728" s="28" t="s">
        <v>634</v>
      </c>
      <c r="P4728" s="1" t="s">
        <v>323</v>
      </c>
      <c r="Q4728" s="76">
        <v>8</v>
      </c>
      <c r="R4728" s="1"/>
      <c r="S4728" s="1">
        <v>6</v>
      </c>
      <c r="T4728" s="1" t="s">
        <v>115</v>
      </c>
      <c r="U4728" s="1"/>
      <c r="V4728" s="1"/>
      <c r="AC4728" s="93">
        <v>24</v>
      </c>
      <c r="AD4728" s="69">
        <v>260</v>
      </c>
      <c r="AE4728" s="33"/>
      <c r="AF4728" s="33"/>
      <c r="AG4728" s="33"/>
      <c r="AM4728" s="31"/>
      <c r="AX4728" s="37">
        <f t="shared" si="231"/>
        <v>46029</v>
      </c>
      <c r="AY4728" s="1" t="s">
        <v>1814</v>
      </c>
      <c r="AZ4728" s="25" t="s">
        <v>1815</v>
      </c>
      <c r="BA4728" s="31">
        <v>48.6</v>
      </c>
      <c r="BB4728" s="31">
        <v>47.5</v>
      </c>
      <c r="BC4728" s="1">
        <v>49.2</v>
      </c>
      <c r="BD4728" s="1"/>
      <c r="BE4728" s="1"/>
      <c r="BF4728" s="1"/>
      <c r="BG4728" s="1">
        <f>AVERAGE(BA4728:BF4728)</f>
        <v>48.433333333333337</v>
      </c>
      <c r="BT4728" s="37">
        <f t="shared" si="233"/>
        <v>46050</v>
      </c>
      <c r="BU4728" s="31" t="s">
        <v>1814</v>
      </c>
      <c r="BV4728" s="1" t="s">
        <v>1816</v>
      </c>
      <c r="BW4728" s="79">
        <v>59.4</v>
      </c>
      <c r="BX4728" s="31">
        <v>57.7</v>
      </c>
      <c r="BY4728" s="1">
        <v>59.9</v>
      </c>
      <c r="BZ4728" s="1"/>
      <c r="CA4728" s="1"/>
      <c r="CB4728" s="1"/>
      <c r="CC4728" s="1">
        <f>AVERAGE(BW4728:CB4728)</f>
        <v>59</v>
      </c>
      <c r="CE4728" s="1"/>
      <c r="CF4728" s="1"/>
      <c r="CG4728" s="1"/>
      <c r="CH4728" s="1"/>
      <c r="CI4728" s="1"/>
      <c r="CJ4728" s="1"/>
      <c r="CK4728" s="1"/>
      <c r="CL4728" s="1"/>
      <c r="CM4728" s="1"/>
      <c r="CN4728" s="1"/>
      <c r="CO4728" s="1"/>
    </row>
    <row r="4729" spans="1:93" ht="30" customHeight="1" x14ac:dyDescent="0.2">
      <c r="A4729" s="1">
        <v>4723</v>
      </c>
      <c r="B4729" s="1" t="s">
        <v>1132</v>
      </c>
      <c r="C4729" s="1" t="s">
        <v>1133</v>
      </c>
      <c r="D4729" s="1" t="s">
        <v>1134</v>
      </c>
      <c r="E4729" s="1" t="s">
        <v>1122</v>
      </c>
      <c r="F4729" s="1" t="s">
        <v>74</v>
      </c>
      <c r="G4729" s="1">
        <v>2</v>
      </c>
      <c r="H4729" s="1" t="s">
        <v>1059</v>
      </c>
      <c r="I4729" s="1" t="s">
        <v>114</v>
      </c>
      <c r="J4729" s="76">
        <v>403</v>
      </c>
      <c r="K4729" s="76">
        <v>226711</v>
      </c>
      <c r="L4729" s="95">
        <v>46023</v>
      </c>
      <c r="M4729" s="29" t="s">
        <v>4163</v>
      </c>
      <c r="N4729" s="1" t="s">
        <v>478</v>
      </c>
      <c r="O4729" s="28" t="s">
        <v>634</v>
      </c>
      <c r="P4729" s="1" t="s">
        <v>323</v>
      </c>
      <c r="Q4729" s="76">
        <v>8</v>
      </c>
      <c r="R4729" s="1"/>
      <c r="S4729" s="76">
        <v>6</v>
      </c>
      <c r="T4729" s="1" t="s">
        <v>115</v>
      </c>
      <c r="U4729" s="1"/>
      <c r="V4729" s="1"/>
      <c r="AC4729" s="93">
        <v>22</v>
      </c>
      <c r="AD4729" s="69">
        <v>230</v>
      </c>
      <c r="AE4729" s="33"/>
      <c r="AF4729" s="33"/>
      <c r="AG4729" s="33"/>
      <c r="AM4729" s="31"/>
      <c r="AX4729" s="37">
        <f t="shared" si="231"/>
        <v>46030</v>
      </c>
      <c r="AY4729" s="1" t="s">
        <v>2172</v>
      </c>
      <c r="AZ4729" s="1" t="s">
        <v>2193</v>
      </c>
      <c r="BA4729" s="31">
        <v>49.3</v>
      </c>
      <c r="BB4729" s="31">
        <v>48.2</v>
      </c>
      <c r="BC4729" s="1">
        <v>50.2</v>
      </c>
      <c r="BD4729" s="1"/>
      <c r="BE4729" s="1"/>
      <c r="BF4729" s="1"/>
      <c r="BG4729" s="1">
        <f>AVERAGE(BA4729:BF4729)</f>
        <v>49.233333333333327</v>
      </c>
      <c r="BT4729" s="37">
        <f t="shared" si="233"/>
        <v>46051</v>
      </c>
      <c r="BU4729" s="1" t="s">
        <v>2172</v>
      </c>
      <c r="BV4729" s="1" t="s">
        <v>2194</v>
      </c>
      <c r="BW4729" s="33">
        <v>58.4</v>
      </c>
      <c r="BX4729" s="1">
        <v>59.6</v>
      </c>
      <c r="BY4729" s="1">
        <v>57.5</v>
      </c>
      <c r="BZ4729" s="1"/>
      <c r="CA4729" s="1"/>
      <c r="CB4729" s="1"/>
      <c r="CC4729" s="1">
        <f>AVERAGE(BW4729:CB4729)</f>
        <v>58.5</v>
      </c>
      <c r="CE4729" s="1"/>
      <c r="CF4729" s="1"/>
      <c r="CG4729" s="1"/>
      <c r="CH4729" s="1"/>
      <c r="CI4729" s="1"/>
      <c r="CJ4729" s="1"/>
      <c r="CK4729" s="1"/>
      <c r="CL4729" s="1"/>
      <c r="CM4729" s="1"/>
      <c r="CN4729" s="1"/>
      <c r="CO4729" s="1"/>
    </row>
    <row r="4730" spans="1:93" ht="30" customHeight="1" x14ac:dyDescent="0.2">
      <c r="A4730" s="1">
        <v>4724</v>
      </c>
      <c r="B4730" s="1" t="s">
        <v>1138</v>
      </c>
      <c r="C4730" s="1" t="s">
        <v>1135</v>
      </c>
      <c r="D4730" s="1" t="s">
        <v>1137</v>
      </c>
      <c r="E4730" s="1" t="s">
        <v>1136</v>
      </c>
      <c r="F4730" s="1" t="s">
        <v>74</v>
      </c>
      <c r="G4730" s="1">
        <v>4</v>
      </c>
      <c r="H4730" s="1" t="s">
        <v>341</v>
      </c>
      <c r="I4730" s="1" t="s">
        <v>114</v>
      </c>
      <c r="J4730" s="76">
        <v>557</v>
      </c>
      <c r="K4730" s="76">
        <v>2267253</v>
      </c>
      <c r="L4730" s="29">
        <v>46025</v>
      </c>
      <c r="M4730" s="29" t="s">
        <v>4163</v>
      </c>
      <c r="N4730" s="1" t="s">
        <v>478</v>
      </c>
      <c r="O4730" s="28" t="s">
        <v>494</v>
      </c>
      <c r="P4730" s="1" t="s">
        <v>216</v>
      </c>
      <c r="Q4730" s="76">
        <v>8</v>
      </c>
      <c r="R4730" s="1"/>
      <c r="S4730" s="76">
        <v>6</v>
      </c>
      <c r="T4730" s="1" t="s">
        <v>115</v>
      </c>
      <c r="U4730" s="1"/>
      <c r="V4730" s="1"/>
      <c r="AC4730" s="93">
        <v>21.5</v>
      </c>
      <c r="AD4730" s="69">
        <v>220</v>
      </c>
      <c r="AE4730" s="33"/>
      <c r="AF4730" s="33"/>
      <c r="AG4730" s="33"/>
      <c r="AM4730" s="31"/>
      <c r="AX4730" s="37">
        <f t="shared" si="231"/>
        <v>46032</v>
      </c>
      <c r="AY4730" s="28" t="s">
        <v>2173</v>
      </c>
      <c r="AZ4730" s="183" t="s">
        <v>2195</v>
      </c>
      <c r="BA4730" s="177">
        <v>41.2</v>
      </c>
      <c r="BB4730" s="177">
        <v>40.1</v>
      </c>
      <c r="BC4730" s="177">
        <v>39.5</v>
      </c>
      <c r="BD4730" s="177">
        <v>40.6</v>
      </c>
      <c r="BE4730" s="177">
        <v>38.700000000000003</v>
      </c>
      <c r="BF4730" s="177">
        <v>40.4</v>
      </c>
      <c r="BG4730" s="177">
        <f>AVERAGE(BA4730:BF4737)</f>
        <v>40.083333333333336</v>
      </c>
      <c r="BH4730" s="132"/>
      <c r="BK4730" s="36"/>
      <c r="BL4730" s="36"/>
      <c r="BM4730" s="36"/>
      <c r="BN4730" s="36"/>
      <c r="BO4730" s="36"/>
      <c r="BP4730" s="36"/>
      <c r="BQ4730" s="36"/>
      <c r="BR4730" s="36"/>
      <c r="BS4730" s="132"/>
      <c r="BT4730" s="133">
        <f t="shared" si="233"/>
        <v>46053</v>
      </c>
      <c r="BU4730" s="28" t="s">
        <v>2173</v>
      </c>
      <c r="BV4730" s="183" t="s">
        <v>2196</v>
      </c>
      <c r="BW4730" s="191">
        <v>48.5</v>
      </c>
      <c r="BX4730" s="180">
        <v>50.7</v>
      </c>
      <c r="BY4730" s="180">
        <v>49.4</v>
      </c>
      <c r="BZ4730" s="180">
        <v>50.2</v>
      </c>
      <c r="CA4730" s="180">
        <v>49.2</v>
      </c>
      <c r="CB4730" s="180">
        <v>50.5</v>
      </c>
      <c r="CC4730" s="180">
        <f>AVERAGE(BW4730:CB4737)</f>
        <v>49.75</v>
      </c>
      <c r="CE4730" s="1"/>
      <c r="CF4730" s="1"/>
      <c r="CG4730" s="1"/>
      <c r="CH4730" s="1"/>
      <c r="CI4730" s="1"/>
      <c r="CJ4730" s="1"/>
      <c r="CK4730" s="1"/>
      <c r="CL4730" s="1"/>
      <c r="CM4730" s="1"/>
      <c r="CN4730" s="1"/>
      <c r="CO4730" s="1"/>
    </row>
    <row r="4731" spans="1:93" ht="30" customHeight="1" x14ac:dyDescent="0.2">
      <c r="A4731" s="1">
        <v>4725</v>
      </c>
      <c r="B4731" s="1" t="s">
        <v>1138</v>
      </c>
      <c r="C4731" s="1" t="s">
        <v>1135</v>
      </c>
      <c r="D4731" s="1" t="s">
        <v>1137</v>
      </c>
      <c r="E4731" s="1" t="s">
        <v>1136</v>
      </c>
      <c r="F4731" s="1" t="s">
        <v>74</v>
      </c>
      <c r="G4731" s="1">
        <v>4</v>
      </c>
      <c r="H4731" s="1" t="s">
        <v>341</v>
      </c>
      <c r="I4731" s="1" t="s">
        <v>114</v>
      </c>
      <c r="J4731" s="76">
        <v>558</v>
      </c>
      <c r="K4731" s="76">
        <v>2307966</v>
      </c>
      <c r="L4731" s="29">
        <v>46025</v>
      </c>
      <c r="M4731" s="29" t="s">
        <v>4163</v>
      </c>
      <c r="N4731" s="1" t="s">
        <v>478</v>
      </c>
      <c r="O4731" s="28" t="s">
        <v>494</v>
      </c>
      <c r="P4731" s="1" t="s">
        <v>216</v>
      </c>
      <c r="Q4731" s="76">
        <v>8</v>
      </c>
      <c r="R4731" s="1"/>
      <c r="S4731" s="76"/>
      <c r="T4731" s="1" t="s">
        <v>115</v>
      </c>
      <c r="U4731" s="1"/>
      <c r="V4731" s="1"/>
      <c r="AC4731" s="93">
        <v>20</v>
      </c>
      <c r="AD4731" s="69">
        <v>210</v>
      </c>
      <c r="AE4731" s="33"/>
      <c r="AF4731" s="33"/>
      <c r="AG4731" s="33"/>
      <c r="AM4731" s="31"/>
      <c r="AX4731" s="37">
        <f t="shared" si="231"/>
        <v>46032</v>
      </c>
      <c r="AY4731" s="28" t="s">
        <v>2173</v>
      </c>
      <c r="AZ4731" s="183"/>
      <c r="BA4731" s="178"/>
      <c r="BB4731" s="178"/>
      <c r="BC4731" s="178"/>
      <c r="BD4731" s="178"/>
      <c r="BE4731" s="178"/>
      <c r="BF4731" s="178"/>
      <c r="BG4731" s="178"/>
      <c r="BH4731" s="132"/>
      <c r="BK4731" s="36"/>
      <c r="BL4731" s="36"/>
      <c r="BM4731" s="36"/>
      <c r="BN4731" s="36"/>
      <c r="BO4731" s="36"/>
      <c r="BP4731" s="36"/>
      <c r="BQ4731" s="36"/>
      <c r="BR4731" s="36"/>
      <c r="BS4731" s="132"/>
      <c r="BT4731" s="133">
        <f t="shared" si="233"/>
        <v>46053</v>
      </c>
      <c r="BU4731" s="28" t="s">
        <v>2173</v>
      </c>
      <c r="BV4731" s="183"/>
      <c r="BW4731" s="207"/>
      <c r="BX4731" s="184"/>
      <c r="BY4731" s="184"/>
      <c r="BZ4731" s="184"/>
      <c r="CA4731" s="184"/>
      <c r="CB4731" s="184"/>
      <c r="CC4731" s="184"/>
      <c r="CE4731" s="1"/>
      <c r="CF4731" s="1"/>
      <c r="CG4731" s="1"/>
      <c r="CH4731" s="1"/>
      <c r="CI4731" s="1"/>
      <c r="CJ4731" s="1"/>
      <c r="CK4731" s="1"/>
      <c r="CL4731" s="1"/>
      <c r="CM4731" s="1"/>
      <c r="CN4731" s="1"/>
      <c r="CO4731" s="1"/>
    </row>
    <row r="4732" spans="1:93" ht="30" customHeight="1" x14ac:dyDescent="0.2">
      <c r="A4732" s="1">
        <v>4726</v>
      </c>
      <c r="B4732" s="1" t="s">
        <v>1138</v>
      </c>
      <c r="C4732" s="1" t="s">
        <v>1135</v>
      </c>
      <c r="D4732" s="1" t="s">
        <v>1137</v>
      </c>
      <c r="E4732" s="1" t="s">
        <v>1136</v>
      </c>
      <c r="F4732" s="1" t="s">
        <v>74</v>
      </c>
      <c r="G4732" s="1">
        <v>4</v>
      </c>
      <c r="H4732" s="1" t="s">
        <v>341</v>
      </c>
      <c r="I4732" s="1" t="s">
        <v>114</v>
      </c>
      <c r="J4732" s="76">
        <v>433</v>
      </c>
      <c r="K4732" s="76">
        <v>2307967</v>
      </c>
      <c r="L4732" s="29">
        <v>46025</v>
      </c>
      <c r="M4732" s="29" t="s">
        <v>4163</v>
      </c>
      <c r="N4732" s="1" t="s">
        <v>478</v>
      </c>
      <c r="O4732" s="28" t="s">
        <v>494</v>
      </c>
      <c r="P4732" s="1" t="s">
        <v>216</v>
      </c>
      <c r="Q4732" s="76">
        <v>8</v>
      </c>
      <c r="R4732" s="1"/>
      <c r="S4732" s="76"/>
      <c r="T4732" s="1" t="s">
        <v>115</v>
      </c>
      <c r="U4732" s="1"/>
      <c r="V4732" s="1"/>
      <c r="AC4732" s="93">
        <v>22</v>
      </c>
      <c r="AD4732" s="69">
        <v>240</v>
      </c>
      <c r="AE4732" s="33"/>
      <c r="AF4732" s="33"/>
      <c r="AG4732" s="33"/>
      <c r="AM4732" s="31"/>
      <c r="AX4732" s="37">
        <f t="shared" si="231"/>
        <v>46032</v>
      </c>
      <c r="AY4732" s="28" t="s">
        <v>2173</v>
      </c>
      <c r="AZ4732" s="183"/>
      <c r="BA4732" s="178"/>
      <c r="BB4732" s="178"/>
      <c r="BC4732" s="178"/>
      <c r="BD4732" s="178"/>
      <c r="BE4732" s="178"/>
      <c r="BF4732" s="178"/>
      <c r="BG4732" s="178"/>
      <c r="BH4732" s="132"/>
      <c r="BK4732" s="36"/>
      <c r="BL4732" s="36"/>
      <c r="BM4732" s="36"/>
      <c r="BN4732" s="36"/>
      <c r="BO4732" s="36"/>
      <c r="BP4732" s="36"/>
      <c r="BQ4732" s="36"/>
      <c r="BR4732" s="36"/>
      <c r="BS4732" s="132"/>
      <c r="BT4732" s="133">
        <f t="shared" si="233"/>
        <v>46053</v>
      </c>
      <c r="BU4732" s="28" t="s">
        <v>2173</v>
      </c>
      <c r="BV4732" s="183"/>
      <c r="BW4732" s="207"/>
      <c r="BX4732" s="184"/>
      <c r="BY4732" s="184"/>
      <c r="BZ4732" s="184"/>
      <c r="CA4732" s="184"/>
      <c r="CB4732" s="184"/>
      <c r="CC4732" s="184"/>
      <c r="CE4732" s="1"/>
      <c r="CF4732" s="1"/>
      <c r="CG4732" s="1"/>
      <c r="CH4732" s="1"/>
      <c r="CI4732" s="1"/>
      <c r="CJ4732" s="1"/>
      <c r="CK4732" s="1"/>
      <c r="CL4732" s="1"/>
      <c r="CM4732" s="1"/>
      <c r="CN4732" s="1"/>
      <c r="CO4732" s="1"/>
    </row>
    <row r="4733" spans="1:93" ht="30" customHeight="1" x14ac:dyDescent="0.2">
      <c r="A4733" s="1">
        <v>4727</v>
      </c>
      <c r="B4733" s="1" t="s">
        <v>1138</v>
      </c>
      <c r="C4733" s="1" t="s">
        <v>1135</v>
      </c>
      <c r="D4733" s="1" t="s">
        <v>1137</v>
      </c>
      <c r="E4733" s="1" t="s">
        <v>1136</v>
      </c>
      <c r="F4733" s="1" t="s">
        <v>74</v>
      </c>
      <c r="G4733" s="1">
        <v>4</v>
      </c>
      <c r="H4733" s="1" t="s">
        <v>341</v>
      </c>
      <c r="I4733" s="1" t="s">
        <v>114</v>
      </c>
      <c r="J4733" s="76">
        <v>274</v>
      </c>
      <c r="K4733" s="76">
        <v>2307968</v>
      </c>
      <c r="L4733" s="29">
        <v>46025</v>
      </c>
      <c r="M4733" s="29" t="s">
        <v>4163</v>
      </c>
      <c r="N4733" s="1" t="s">
        <v>478</v>
      </c>
      <c r="O4733" s="28" t="s">
        <v>494</v>
      </c>
      <c r="P4733" s="1" t="s">
        <v>216</v>
      </c>
      <c r="Q4733" s="76">
        <v>8</v>
      </c>
      <c r="R4733" s="1"/>
      <c r="S4733" s="76"/>
      <c r="T4733" s="1" t="s">
        <v>115</v>
      </c>
      <c r="U4733" s="1"/>
      <c r="V4733" s="1"/>
      <c r="AC4733" s="93">
        <v>21.5</v>
      </c>
      <c r="AD4733" s="69">
        <v>220</v>
      </c>
      <c r="AE4733" s="33"/>
      <c r="AF4733" s="33"/>
      <c r="AG4733" s="33"/>
      <c r="AM4733" s="31"/>
      <c r="AX4733" s="37">
        <f t="shared" si="231"/>
        <v>46032</v>
      </c>
      <c r="AY4733" s="28" t="s">
        <v>2173</v>
      </c>
      <c r="AZ4733" s="183"/>
      <c r="BA4733" s="178"/>
      <c r="BB4733" s="178"/>
      <c r="BC4733" s="178"/>
      <c r="BD4733" s="178"/>
      <c r="BE4733" s="178"/>
      <c r="BF4733" s="178"/>
      <c r="BG4733" s="178"/>
      <c r="BH4733" s="132"/>
      <c r="BK4733" s="36"/>
      <c r="BL4733" s="36"/>
      <c r="BM4733" s="36"/>
      <c r="BN4733" s="36"/>
      <c r="BO4733" s="36"/>
      <c r="BP4733" s="36"/>
      <c r="BQ4733" s="36"/>
      <c r="BR4733" s="36"/>
      <c r="BS4733" s="132"/>
      <c r="BT4733" s="133">
        <f t="shared" si="233"/>
        <v>46053</v>
      </c>
      <c r="BU4733" s="28" t="s">
        <v>2173</v>
      </c>
      <c r="BV4733" s="183"/>
      <c r="BW4733" s="207"/>
      <c r="BX4733" s="184"/>
      <c r="BY4733" s="184"/>
      <c r="BZ4733" s="184"/>
      <c r="CA4733" s="184"/>
      <c r="CB4733" s="184"/>
      <c r="CC4733" s="184"/>
      <c r="CE4733" s="1"/>
      <c r="CF4733" s="1"/>
      <c r="CG4733" s="1"/>
      <c r="CH4733" s="1"/>
      <c r="CI4733" s="1"/>
      <c r="CJ4733" s="1"/>
      <c r="CK4733" s="1"/>
      <c r="CL4733" s="1"/>
      <c r="CM4733" s="1"/>
      <c r="CN4733" s="1"/>
      <c r="CO4733" s="1"/>
    </row>
    <row r="4734" spans="1:93" ht="30" customHeight="1" x14ac:dyDescent="0.2">
      <c r="A4734" s="1">
        <v>4728</v>
      </c>
      <c r="B4734" s="1" t="s">
        <v>1138</v>
      </c>
      <c r="C4734" s="1" t="s">
        <v>1135</v>
      </c>
      <c r="D4734" s="1" t="s">
        <v>1137</v>
      </c>
      <c r="E4734" s="1" t="s">
        <v>1136</v>
      </c>
      <c r="F4734" s="1" t="s">
        <v>74</v>
      </c>
      <c r="G4734" s="1">
        <v>4</v>
      </c>
      <c r="H4734" s="1" t="s">
        <v>341</v>
      </c>
      <c r="I4734" s="1" t="s">
        <v>114</v>
      </c>
      <c r="J4734" s="76">
        <v>287</v>
      </c>
      <c r="K4734" s="76">
        <v>2307969</v>
      </c>
      <c r="L4734" s="29">
        <v>46025</v>
      </c>
      <c r="M4734" s="29" t="s">
        <v>4163</v>
      </c>
      <c r="N4734" s="1" t="s">
        <v>478</v>
      </c>
      <c r="O4734" s="28" t="s">
        <v>494</v>
      </c>
      <c r="P4734" s="1" t="s">
        <v>216</v>
      </c>
      <c r="Q4734" s="76">
        <v>8</v>
      </c>
      <c r="R4734" s="1"/>
      <c r="S4734" s="76">
        <v>6</v>
      </c>
      <c r="T4734" s="1" t="s">
        <v>115</v>
      </c>
      <c r="U4734" s="1"/>
      <c r="V4734" s="1"/>
      <c r="AC4734" s="93">
        <v>20</v>
      </c>
      <c r="AD4734" s="69">
        <v>230</v>
      </c>
      <c r="AE4734" s="33"/>
      <c r="AF4734" s="33"/>
      <c r="AG4734" s="33"/>
      <c r="AM4734" s="31"/>
      <c r="AX4734" s="37">
        <f t="shared" si="231"/>
        <v>46032</v>
      </c>
      <c r="AY4734" s="28" t="s">
        <v>2173</v>
      </c>
      <c r="AZ4734" s="183"/>
      <c r="BA4734" s="178"/>
      <c r="BB4734" s="178"/>
      <c r="BC4734" s="178"/>
      <c r="BD4734" s="178"/>
      <c r="BE4734" s="178"/>
      <c r="BF4734" s="178"/>
      <c r="BG4734" s="178"/>
      <c r="BH4734" s="132"/>
      <c r="BK4734" s="36"/>
      <c r="BL4734" s="36"/>
      <c r="BM4734" s="36"/>
      <c r="BN4734" s="36"/>
      <c r="BO4734" s="36"/>
      <c r="BP4734" s="36"/>
      <c r="BQ4734" s="36"/>
      <c r="BR4734" s="36"/>
      <c r="BS4734" s="132"/>
      <c r="BT4734" s="133">
        <f t="shared" si="233"/>
        <v>46053</v>
      </c>
      <c r="BU4734" s="28" t="s">
        <v>2173</v>
      </c>
      <c r="BV4734" s="183"/>
      <c r="BW4734" s="207"/>
      <c r="BX4734" s="184"/>
      <c r="BY4734" s="184"/>
      <c r="BZ4734" s="184"/>
      <c r="CA4734" s="184"/>
      <c r="CB4734" s="184"/>
      <c r="CC4734" s="184"/>
      <c r="CE4734" s="1"/>
      <c r="CF4734" s="1"/>
      <c r="CG4734" s="1"/>
      <c r="CH4734" s="1"/>
      <c r="CI4734" s="1"/>
      <c r="CJ4734" s="1"/>
      <c r="CK4734" s="1"/>
      <c r="CL4734" s="1"/>
      <c r="CM4734" s="1"/>
      <c r="CN4734" s="1"/>
      <c r="CO4734" s="1"/>
    </row>
    <row r="4735" spans="1:93" ht="30" customHeight="1" x14ac:dyDescent="0.2">
      <c r="A4735" s="1">
        <v>4729</v>
      </c>
      <c r="B4735" s="1" t="s">
        <v>1138</v>
      </c>
      <c r="C4735" s="1" t="s">
        <v>1135</v>
      </c>
      <c r="D4735" s="1" t="s">
        <v>1137</v>
      </c>
      <c r="E4735" s="1" t="s">
        <v>1136</v>
      </c>
      <c r="F4735" s="1" t="s">
        <v>74</v>
      </c>
      <c r="G4735" s="1">
        <v>4</v>
      </c>
      <c r="H4735" s="1" t="s">
        <v>341</v>
      </c>
      <c r="I4735" s="1" t="s">
        <v>114</v>
      </c>
      <c r="J4735" s="76">
        <v>403</v>
      </c>
      <c r="K4735" s="76">
        <v>2307970</v>
      </c>
      <c r="L4735" s="29">
        <v>46025</v>
      </c>
      <c r="M4735" s="29" t="s">
        <v>4163</v>
      </c>
      <c r="N4735" s="1" t="s">
        <v>478</v>
      </c>
      <c r="O4735" s="28" t="s">
        <v>494</v>
      </c>
      <c r="P4735" s="1" t="s">
        <v>216</v>
      </c>
      <c r="Q4735" s="76">
        <v>8</v>
      </c>
      <c r="R4735" s="1"/>
      <c r="S4735" s="76"/>
      <c r="T4735" s="1" t="s">
        <v>115</v>
      </c>
      <c r="U4735" s="1"/>
      <c r="V4735" s="1"/>
      <c r="AC4735" s="93">
        <v>20</v>
      </c>
      <c r="AD4735" s="69">
        <v>230</v>
      </c>
      <c r="AE4735" s="33"/>
      <c r="AF4735" s="33"/>
      <c r="AG4735" s="33"/>
      <c r="AM4735" s="31"/>
      <c r="AX4735" s="37">
        <f t="shared" si="231"/>
        <v>46032</v>
      </c>
      <c r="AY4735" s="28" t="s">
        <v>2173</v>
      </c>
      <c r="AZ4735" s="183"/>
      <c r="BA4735" s="178"/>
      <c r="BB4735" s="178"/>
      <c r="BC4735" s="178"/>
      <c r="BD4735" s="178"/>
      <c r="BE4735" s="178"/>
      <c r="BF4735" s="178"/>
      <c r="BG4735" s="178"/>
      <c r="BH4735" s="132"/>
      <c r="BK4735" s="36"/>
      <c r="BL4735" s="36"/>
      <c r="BM4735" s="36"/>
      <c r="BN4735" s="36"/>
      <c r="BO4735" s="36"/>
      <c r="BP4735" s="36"/>
      <c r="BQ4735" s="36"/>
      <c r="BR4735" s="36"/>
      <c r="BS4735" s="132"/>
      <c r="BT4735" s="133">
        <f t="shared" si="233"/>
        <v>46053</v>
      </c>
      <c r="BU4735" s="28" t="s">
        <v>2173</v>
      </c>
      <c r="BV4735" s="183"/>
      <c r="BW4735" s="207"/>
      <c r="BX4735" s="184"/>
      <c r="BY4735" s="184"/>
      <c r="BZ4735" s="184"/>
      <c r="CA4735" s="184"/>
      <c r="CB4735" s="184"/>
      <c r="CC4735" s="184"/>
      <c r="CE4735" s="1"/>
      <c r="CF4735" s="1"/>
      <c r="CG4735" s="1"/>
      <c r="CH4735" s="1"/>
      <c r="CI4735" s="1"/>
      <c r="CJ4735" s="1"/>
      <c r="CK4735" s="1"/>
      <c r="CL4735" s="1"/>
      <c r="CM4735" s="1"/>
      <c r="CN4735" s="1"/>
      <c r="CO4735" s="1"/>
    </row>
    <row r="4736" spans="1:93" ht="30" customHeight="1" x14ac:dyDescent="0.2">
      <c r="A4736" s="1">
        <v>4730</v>
      </c>
      <c r="B4736" s="1" t="s">
        <v>1138</v>
      </c>
      <c r="C4736" s="1" t="s">
        <v>1135</v>
      </c>
      <c r="D4736" s="1" t="s">
        <v>1137</v>
      </c>
      <c r="E4736" s="1" t="s">
        <v>1136</v>
      </c>
      <c r="F4736" s="1" t="s">
        <v>74</v>
      </c>
      <c r="G4736" s="1">
        <v>4</v>
      </c>
      <c r="H4736" s="1" t="s">
        <v>341</v>
      </c>
      <c r="I4736" s="1" t="s">
        <v>114</v>
      </c>
      <c r="J4736" s="76">
        <v>407</v>
      </c>
      <c r="K4736" s="76">
        <v>2267260</v>
      </c>
      <c r="L4736" s="29">
        <v>46025</v>
      </c>
      <c r="M4736" s="29" t="s">
        <v>4163</v>
      </c>
      <c r="N4736" s="1" t="s">
        <v>478</v>
      </c>
      <c r="O4736" s="28" t="s">
        <v>494</v>
      </c>
      <c r="P4736" s="1" t="s">
        <v>216</v>
      </c>
      <c r="Q4736" s="76">
        <v>8</v>
      </c>
      <c r="R4736" s="1"/>
      <c r="S4736" s="76"/>
      <c r="T4736" s="1" t="s">
        <v>115</v>
      </c>
      <c r="U4736" s="1"/>
      <c r="V4736" s="1"/>
      <c r="AC4736" s="93">
        <v>20.5</v>
      </c>
      <c r="AD4736" s="69">
        <v>220</v>
      </c>
      <c r="AE4736" s="33"/>
      <c r="AF4736" s="33"/>
      <c r="AG4736" s="33"/>
      <c r="AM4736" s="31"/>
      <c r="AX4736" s="37">
        <f t="shared" si="231"/>
        <v>46032</v>
      </c>
      <c r="AY4736" s="28" t="s">
        <v>2173</v>
      </c>
      <c r="AZ4736" s="183"/>
      <c r="BA4736" s="178"/>
      <c r="BB4736" s="178"/>
      <c r="BC4736" s="178"/>
      <c r="BD4736" s="178"/>
      <c r="BE4736" s="178"/>
      <c r="BF4736" s="178"/>
      <c r="BG4736" s="178"/>
      <c r="BH4736" s="132"/>
      <c r="BK4736" s="36"/>
      <c r="BL4736" s="36"/>
      <c r="BM4736" s="36"/>
      <c r="BN4736" s="36"/>
      <c r="BO4736" s="36"/>
      <c r="BP4736" s="36"/>
      <c r="BQ4736" s="36"/>
      <c r="BR4736" s="36"/>
      <c r="BS4736" s="132"/>
      <c r="BT4736" s="133">
        <f t="shared" si="233"/>
        <v>46053</v>
      </c>
      <c r="BU4736" s="28" t="s">
        <v>2173</v>
      </c>
      <c r="BV4736" s="183"/>
      <c r="BW4736" s="207"/>
      <c r="BX4736" s="184"/>
      <c r="BY4736" s="184"/>
      <c r="BZ4736" s="184"/>
      <c r="CA4736" s="184"/>
      <c r="CB4736" s="184"/>
      <c r="CC4736" s="184"/>
      <c r="CE4736" s="1"/>
      <c r="CF4736" s="1"/>
      <c r="CG4736" s="1"/>
      <c r="CH4736" s="1"/>
      <c r="CI4736" s="1"/>
      <c r="CJ4736" s="1"/>
      <c r="CK4736" s="1"/>
      <c r="CL4736" s="1"/>
      <c r="CM4736" s="1"/>
      <c r="CN4736" s="1"/>
      <c r="CO4736" s="1"/>
    </row>
    <row r="4737" spans="1:93" ht="30" customHeight="1" x14ac:dyDescent="0.2">
      <c r="A4737" s="1">
        <v>4731</v>
      </c>
      <c r="B4737" s="1" t="s">
        <v>1138</v>
      </c>
      <c r="C4737" s="1" t="s">
        <v>1135</v>
      </c>
      <c r="D4737" s="1" t="s">
        <v>1137</v>
      </c>
      <c r="E4737" s="1" t="s">
        <v>1136</v>
      </c>
      <c r="F4737" s="1" t="s">
        <v>74</v>
      </c>
      <c r="G4737" s="1">
        <v>4</v>
      </c>
      <c r="H4737" s="1" t="s">
        <v>341</v>
      </c>
      <c r="I4737" s="1" t="s">
        <v>114</v>
      </c>
      <c r="J4737" s="76">
        <v>551</v>
      </c>
      <c r="K4737" s="76">
        <v>2267263</v>
      </c>
      <c r="L4737" s="29">
        <v>46025</v>
      </c>
      <c r="M4737" s="29" t="s">
        <v>4163</v>
      </c>
      <c r="N4737" s="1" t="s">
        <v>478</v>
      </c>
      <c r="O4737" s="28" t="s">
        <v>494</v>
      </c>
      <c r="P4737" s="1" t="s">
        <v>216</v>
      </c>
      <c r="Q4737" s="76">
        <v>8</v>
      </c>
      <c r="R4737" s="1"/>
      <c r="S4737" s="76"/>
      <c r="T4737" s="1" t="s">
        <v>115</v>
      </c>
      <c r="U4737" s="1"/>
      <c r="V4737" s="1"/>
      <c r="AC4737" s="93">
        <v>22.5</v>
      </c>
      <c r="AD4737" s="69">
        <v>230</v>
      </c>
      <c r="AE4737" s="33"/>
      <c r="AF4737" s="33"/>
      <c r="AG4737" s="33"/>
      <c r="AM4737" s="31"/>
      <c r="AX4737" s="37">
        <f t="shared" si="231"/>
        <v>46032</v>
      </c>
      <c r="AY4737" s="28" t="s">
        <v>2173</v>
      </c>
      <c r="AZ4737" s="183"/>
      <c r="BA4737" s="179"/>
      <c r="BB4737" s="179"/>
      <c r="BC4737" s="179"/>
      <c r="BD4737" s="179"/>
      <c r="BE4737" s="179"/>
      <c r="BF4737" s="179"/>
      <c r="BG4737" s="179"/>
      <c r="BH4737" s="132"/>
      <c r="BK4737" s="36"/>
      <c r="BL4737" s="36"/>
      <c r="BM4737" s="36"/>
      <c r="BN4737" s="36"/>
      <c r="BO4737" s="36"/>
      <c r="BP4737" s="36"/>
      <c r="BQ4737" s="36"/>
      <c r="BR4737" s="36"/>
      <c r="BS4737" s="132"/>
      <c r="BT4737" s="133">
        <f t="shared" si="233"/>
        <v>46053</v>
      </c>
      <c r="BU4737" s="28" t="s">
        <v>2173</v>
      </c>
      <c r="BV4737" s="183"/>
      <c r="BW4737" s="192"/>
      <c r="BX4737" s="181"/>
      <c r="BY4737" s="181"/>
      <c r="BZ4737" s="181"/>
      <c r="CA4737" s="181"/>
      <c r="CB4737" s="181"/>
      <c r="CC4737" s="181"/>
      <c r="CE4737" s="1"/>
      <c r="CF4737" s="1"/>
      <c r="CG4737" s="1"/>
      <c r="CH4737" s="1"/>
      <c r="CI4737" s="1"/>
      <c r="CJ4737" s="1"/>
      <c r="CK4737" s="1"/>
      <c r="CL4737" s="1"/>
      <c r="CM4737" s="1"/>
      <c r="CN4737" s="1"/>
      <c r="CO4737" s="1"/>
    </row>
    <row r="4738" spans="1:93" ht="30" customHeight="1" x14ac:dyDescent="0.2">
      <c r="A4738" s="1">
        <v>4732</v>
      </c>
      <c r="B4738" s="1" t="s">
        <v>1140</v>
      </c>
      <c r="C4738" s="1" t="s">
        <v>1139</v>
      </c>
      <c r="D4738" s="1" t="s">
        <v>1141</v>
      </c>
      <c r="E4738" s="1" t="s">
        <v>645</v>
      </c>
      <c r="F4738" s="1" t="s">
        <v>74</v>
      </c>
      <c r="G4738" s="1">
        <v>1</v>
      </c>
      <c r="H4738" s="1" t="s">
        <v>341</v>
      </c>
      <c r="I4738" s="1" t="s">
        <v>114</v>
      </c>
      <c r="J4738" s="76">
        <v>273</v>
      </c>
      <c r="K4738" s="76">
        <v>2307972</v>
      </c>
      <c r="L4738" s="29">
        <v>46025</v>
      </c>
      <c r="M4738" s="29" t="s">
        <v>4163</v>
      </c>
      <c r="N4738" s="1" t="s">
        <v>478</v>
      </c>
      <c r="O4738" s="28" t="s">
        <v>634</v>
      </c>
      <c r="P4738" s="1" t="s">
        <v>323</v>
      </c>
      <c r="Q4738" s="76">
        <v>8</v>
      </c>
      <c r="R4738" s="1"/>
      <c r="S4738" s="76">
        <v>6</v>
      </c>
      <c r="T4738" s="1" t="s">
        <v>115</v>
      </c>
      <c r="U4738" s="1"/>
      <c r="V4738" s="1"/>
      <c r="AC4738" s="93">
        <v>23.5</v>
      </c>
      <c r="AD4738" s="69">
        <v>240</v>
      </c>
      <c r="AE4738" s="33"/>
      <c r="AF4738" s="33"/>
      <c r="AG4738" s="33"/>
      <c r="AM4738" s="31"/>
      <c r="AX4738" s="37">
        <f t="shared" si="231"/>
        <v>46032</v>
      </c>
      <c r="AY4738" s="28" t="s">
        <v>2174</v>
      </c>
      <c r="AZ4738" s="183" t="s">
        <v>2197</v>
      </c>
      <c r="BA4738" s="180">
        <v>47.3</v>
      </c>
      <c r="BB4738" s="180">
        <v>48.9</v>
      </c>
      <c r="BC4738" s="180">
        <v>47.8</v>
      </c>
      <c r="BD4738" s="180"/>
      <c r="BE4738" s="180"/>
      <c r="BF4738" s="180"/>
      <c r="BG4738" s="180">
        <f>AVERAGE(BA4738:BF4740)</f>
        <v>48</v>
      </c>
      <c r="BT4738" s="37">
        <f t="shared" si="233"/>
        <v>46053</v>
      </c>
      <c r="BU4738" s="28" t="s">
        <v>2174</v>
      </c>
      <c r="BV4738" s="183" t="s">
        <v>2198</v>
      </c>
      <c r="BW4738" s="191">
        <v>57.9</v>
      </c>
      <c r="BX4738" s="180">
        <v>58.9</v>
      </c>
      <c r="BY4738" s="180">
        <v>56.8</v>
      </c>
      <c r="BZ4738" s="180"/>
      <c r="CA4738" s="180"/>
      <c r="CB4738" s="180"/>
      <c r="CC4738" s="180">
        <f>AVERAGE(BW4738:CB4740)</f>
        <v>57.866666666666667</v>
      </c>
      <c r="CE4738" s="1"/>
      <c r="CF4738" s="1"/>
      <c r="CG4738" s="1"/>
      <c r="CH4738" s="1"/>
      <c r="CI4738" s="1"/>
      <c r="CJ4738" s="1"/>
      <c r="CK4738" s="1"/>
      <c r="CL4738" s="1"/>
      <c r="CM4738" s="1"/>
      <c r="CN4738" s="1"/>
      <c r="CO4738" s="1"/>
    </row>
    <row r="4739" spans="1:93" ht="30" customHeight="1" x14ac:dyDescent="0.2">
      <c r="A4739" s="1">
        <v>4733</v>
      </c>
      <c r="B4739" s="1" t="s">
        <v>1140</v>
      </c>
      <c r="C4739" s="1" t="s">
        <v>1139</v>
      </c>
      <c r="D4739" s="1" t="s">
        <v>1141</v>
      </c>
      <c r="E4739" s="1" t="s">
        <v>645</v>
      </c>
      <c r="F4739" s="1" t="s">
        <v>74</v>
      </c>
      <c r="G4739" s="1">
        <v>1</v>
      </c>
      <c r="H4739" s="1" t="s">
        <v>341</v>
      </c>
      <c r="I4739" s="1" t="s">
        <v>114</v>
      </c>
      <c r="J4739" s="76">
        <v>407</v>
      </c>
      <c r="K4739" s="76">
        <v>2307977</v>
      </c>
      <c r="L4739" s="29">
        <v>46025</v>
      </c>
      <c r="M4739" s="29" t="s">
        <v>4163</v>
      </c>
      <c r="N4739" s="1" t="s">
        <v>478</v>
      </c>
      <c r="O4739" s="28" t="s">
        <v>634</v>
      </c>
      <c r="P4739" s="1" t="s">
        <v>323</v>
      </c>
      <c r="Q4739" s="76">
        <v>10</v>
      </c>
      <c r="R4739" s="1"/>
      <c r="S4739" s="76"/>
      <c r="T4739" s="1" t="s">
        <v>115</v>
      </c>
      <c r="U4739" s="1"/>
      <c r="V4739" s="1"/>
      <c r="AC4739" s="93">
        <v>21</v>
      </c>
      <c r="AD4739" s="69">
        <v>230</v>
      </c>
      <c r="AE4739" s="33"/>
      <c r="AF4739" s="33"/>
      <c r="AG4739" s="33"/>
      <c r="AM4739" s="31"/>
      <c r="AX4739" s="37">
        <f t="shared" si="231"/>
        <v>46032</v>
      </c>
      <c r="AY4739" s="28" t="s">
        <v>2174</v>
      </c>
      <c r="AZ4739" s="183"/>
      <c r="BA4739" s="184"/>
      <c r="BB4739" s="184"/>
      <c r="BC4739" s="184"/>
      <c r="BD4739" s="184"/>
      <c r="BE4739" s="184"/>
      <c r="BF4739" s="184"/>
      <c r="BG4739" s="184"/>
      <c r="BT4739" s="37">
        <f t="shared" si="233"/>
        <v>46053</v>
      </c>
      <c r="BU4739" s="28" t="s">
        <v>2174</v>
      </c>
      <c r="BV4739" s="183"/>
      <c r="BW4739" s="207"/>
      <c r="BX4739" s="184"/>
      <c r="BY4739" s="184"/>
      <c r="BZ4739" s="184"/>
      <c r="CA4739" s="184"/>
      <c r="CB4739" s="184"/>
      <c r="CC4739" s="184"/>
      <c r="CE4739" s="1"/>
      <c r="CF4739" s="1"/>
      <c r="CG4739" s="1"/>
      <c r="CH4739" s="1"/>
      <c r="CI4739" s="1"/>
      <c r="CJ4739" s="1"/>
      <c r="CK4739" s="1"/>
      <c r="CL4739" s="1"/>
      <c r="CM4739" s="1"/>
      <c r="CN4739" s="1"/>
      <c r="CO4739" s="1"/>
    </row>
    <row r="4740" spans="1:93" ht="30" customHeight="1" x14ac:dyDescent="0.2">
      <c r="A4740" s="1">
        <v>4734</v>
      </c>
      <c r="B4740" s="1" t="s">
        <v>1140</v>
      </c>
      <c r="C4740" s="1" t="s">
        <v>1139</v>
      </c>
      <c r="D4740" s="1" t="s">
        <v>1141</v>
      </c>
      <c r="E4740" s="1" t="s">
        <v>645</v>
      </c>
      <c r="F4740" s="1" t="s">
        <v>74</v>
      </c>
      <c r="G4740" s="1">
        <v>1</v>
      </c>
      <c r="H4740" s="1" t="s">
        <v>341</v>
      </c>
      <c r="I4740" s="1" t="s">
        <v>114</v>
      </c>
      <c r="J4740" s="76">
        <v>393</v>
      </c>
      <c r="K4740" s="76">
        <v>2307982</v>
      </c>
      <c r="L4740" s="29">
        <v>46025</v>
      </c>
      <c r="M4740" s="29" t="s">
        <v>4163</v>
      </c>
      <c r="N4740" s="1" t="s">
        <v>478</v>
      </c>
      <c r="O4740" s="28" t="s">
        <v>634</v>
      </c>
      <c r="P4740" s="1" t="s">
        <v>323</v>
      </c>
      <c r="Q4740" s="76">
        <v>10</v>
      </c>
      <c r="R4740" s="1"/>
      <c r="S4740" s="76"/>
      <c r="T4740" s="1" t="s">
        <v>115</v>
      </c>
      <c r="U4740" s="1"/>
      <c r="V4740" s="1"/>
      <c r="AC4740" s="93">
        <v>21.5</v>
      </c>
      <c r="AD4740" s="69">
        <v>260</v>
      </c>
      <c r="AE4740" s="33"/>
      <c r="AF4740" s="33"/>
      <c r="AG4740" s="33"/>
      <c r="AM4740" s="31"/>
      <c r="AX4740" s="37">
        <f t="shared" si="231"/>
        <v>46032</v>
      </c>
      <c r="AY4740" s="28" t="s">
        <v>2174</v>
      </c>
      <c r="AZ4740" s="183"/>
      <c r="BA4740" s="184"/>
      <c r="BB4740" s="184"/>
      <c r="BC4740" s="184"/>
      <c r="BD4740" s="184"/>
      <c r="BE4740" s="184"/>
      <c r="BF4740" s="184"/>
      <c r="BG4740" s="184"/>
      <c r="BT4740" s="37">
        <f t="shared" si="233"/>
        <v>46053</v>
      </c>
      <c r="BU4740" s="28" t="s">
        <v>2174</v>
      </c>
      <c r="BV4740" s="183"/>
      <c r="BW4740" s="207"/>
      <c r="BX4740" s="184"/>
      <c r="BY4740" s="184"/>
      <c r="BZ4740" s="184"/>
      <c r="CA4740" s="184"/>
      <c r="CB4740" s="184"/>
      <c r="CC4740" s="184"/>
      <c r="CE4740" s="1"/>
      <c r="CF4740" s="1"/>
      <c r="CG4740" s="1"/>
      <c r="CH4740" s="1"/>
      <c r="CI4740" s="1"/>
      <c r="CJ4740" s="1"/>
      <c r="CK4740" s="1"/>
      <c r="CL4740" s="1"/>
      <c r="CM4740" s="1"/>
      <c r="CN4740" s="1"/>
      <c r="CO4740" s="1"/>
    </row>
    <row r="4741" spans="1:93" ht="30" customHeight="1" x14ac:dyDescent="0.2">
      <c r="A4741" s="1">
        <v>4735</v>
      </c>
      <c r="B4741" s="1" t="s">
        <v>1140</v>
      </c>
      <c r="C4741" s="1" t="s">
        <v>1139</v>
      </c>
      <c r="D4741" s="1" t="s">
        <v>1141</v>
      </c>
      <c r="E4741" s="1" t="s">
        <v>645</v>
      </c>
      <c r="F4741" s="1" t="s">
        <v>74</v>
      </c>
      <c r="G4741" s="1">
        <v>1</v>
      </c>
      <c r="H4741" s="1" t="s">
        <v>341</v>
      </c>
      <c r="I4741" s="1" t="s">
        <v>114</v>
      </c>
      <c r="J4741" s="76">
        <v>403</v>
      </c>
      <c r="K4741" s="76">
        <v>2267277</v>
      </c>
      <c r="L4741" s="29">
        <v>46025</v>
      </c>
      <c r="M4741" s="29" t="s">
        <v>4163</v>
      </c>
      <c r="N4741" s="1" t="s">
        <v>478</v>
      </c>
      <c r="O4741" s="28" t="s">
        <v>634</v>
      </c>
      <c r="P4741" s="1" t="s">
        <v>323</v>
      </c>
      <c r="Q4741" s="76">
        <v>10</v>
      </c>
      <c r="R4741" s="1"/>
      <c r="S4741" s="76"/>
      <c r="T4741" s="1" t="s">
        <v>115</v>
      </c>
      <c r="U4741" s="1"/>
      <c r="V4741" s="1"/>
      <c r="AC4741" s="93">
        <v>22</v>
      </c>
      <c r="AD4741" s="69">
        <v>240</v>
      </c>
      <c r="AE4741" s="33"/>
      <c r="AF4741" s="33"/>
      <c r="AG4741" s="33"/>
      <c r="AM4741" s="31"/>
      <c r="AX4741" s="37">
        <f t="shared" si="231"/>
        <v>46032</v>
      </c>
      <c r="AY4741" s="28" t="s">
        <v>2174</v>
      </c>
      <c r="AZ4741" s="183"/>
      <c r="BA4741" s="181"/>
      <c r="BB4741" s="181"/>
      <c r="BC4741" s="181"/>
      <c r="BD4741" s="181"/>
      <c r="BE4741" s="181"/>
      <c r="BF4741" s="181"/>
      <c r="BG4741" s="181"/>
      <c r="BT4741" s="37">
        <f t="shared" si="233"/>
        <v>46053</v>
      </c>
      <c r="BU4741" s="28" t="s">
        <v>2174</v>
      </c>
      <c r="BV4741" s="183"/>
      <c r="BW4741" s="192"/>
      <c r="BX4741" s="181"/>
      <c r="BY4741" s="181"/>
      <c r="BZ4741" s="181"/>
      <c r="CA4741" s="181"/>
      <c r="CB4741" s="181"/>
      <c r="CC4741" s="181"/>
      <c r="CE4741" s="1"/>
      <c r="CF4741" s="1"/>
      <c r="CG4741" s="1"/>
      <c r="CH4741" s="1"/>
      <c r="CI4741" s="1"/>
      <c r="CJ4741" s="1"/>
      <c r="CK4741" s="1"/>
      <c r="CL4741" s="1"/>
      <c r="CM4741" s="1"/>
      <c r="CN4741" s="1"/>
      <c r="CO4741" s="1"/>
    </row>
    <row r="4742" spans="1:93" ht="30" customHeight="1" x14ac:dyDescent="0.2">
      <c r="A4742" s="1">
        <v>4736</v>
      </c>
      <c r="B4742" s="1" t="s">
        <v>1144</v>
      </c>
      <c r="C4742" s="1" t="s">
        <v>1142</v>
      </c>
      <c r="D4742" s="1" t="s">
        <v>1143</v>
      </c>
      <c r="E4742" s="1" t="s">
        <v>136</v>
      </c>
      <c r="F4742" s="1" t="s">
        <v>74</v>
      </c>
      <c r="G4742" s="1">
        <v>2</v>
      </c>
      <c r="H4742" s="1" t="s">
        <v>1059</v>
      </c>
      <c r="I4742" s="1" t="s">
        <v>114</v>
      </c>
      <c r="J4742" s="76">
        <v>287</v>
      </c>
      <c r="K4742" s="76">
        <v>2307981</v>
      </c>
      <c r="L4742" s="29">
        <v>46026</v>
      </c>
      <c r="M4742" s="29" t="s">
        <v>4163</v>
      </c>
      <c r="N4742" s="1" t="s">
        <v>478</v>
      </c>
      <c r="O4742" s="28" t="s">
        <v>634</v>
      </c>
      <c r="P4742" s="1" t="s">
        <v>323</v>
      </c>
      <c r="Q4742" s="76">
        <v>8</v>
      </c>
      <c r="R4742" s="1"/>
      <c r="S4742" s="76">
        <v>6</v>
      </c>
      <c r="T4742" s="1" t="s">
        <v>115</v>
      </c>
      <c r="U4742" s="1"/>
      <c r="V4742" s="1"/>
      <c r="AC4742" s="93">
        <v>22.5</v>
      </c>
      <c r="AD4742" s="69">
        <v>220</v>
      </c>
      <c r="AE4742" s="33"/>
      <c r="AF4742" s="33"/>
      <c r="AG4742" s="33"/>
      <c r="AM4742" s="31"/>
      <c r="AX4742" s="37">
        <f t="shared" si="231"/>
        <v>46033</v>
      </c>
      <c r="AY4742" s="28" t="s">
        <v>2175</v>
      </c>
      <c r="AZ4742" s="1" t="s">
        <v>2199</v>
      </c>
      <c r="BA4742" s="131">
        <v>47.6</v>
      </c>
      <c r="BB4742" s="131">
        <v>49.5</v>
      </c>
      <c r="BC4742" s="28">
        <v>48.6</v>
      </c>
      <c r="BD4742" s="28"/>
      <c r="BE4742" s="28"/>
      <c r="BF4742" s="28"/>
      <c r="BG4742" s="28">
        <f>+AVERAGE(BA4742:BF4742)</f>
        <v>48.566666666666663</v>
      </c>
      <c r="BH4742" s="132"/>
      <c r="BK4742" s="36"/>
      <c r="BL4742" s="36"/>
      <c r="BM4742" s="36"/>
      <c r="BN4742" s="36"/>
      <c r="BO4742" s="36"/>
      <c r="BP4742" s="36"/>
      <c r="BQ4742" s="36"/>
      <c r="BR4742" s="36"/>
      <c r="BS4742" s="132"/>
      <c r="BT4742" s="133">
        <f t="shared" si="233"/>
        <v>46054</v>
      </c>
      <c r="BU4742" s="131" t="s">
        <v>2175</v>
      </c>
      <c r="BV4742" s="1" t="s">
        <v>2200</v>
      </c>
      <c r="BW4742" s="31">
        <v>47.6</v>
      </c>
      <c r="BX4742" s="31">
        <v>49.5</v>
      </c>
      <c r="BY4742" s="1">
        <v>48.6</v>
      </c>
      <c r="BZ4742" s="1"/>
      <c r="CA4742" s="1"/>
      <c r="CB4742" s="1"/>
      <c r="CC4742" s="1">
        <f>+AVERAGE(BW4742:CB4742)</f>
        <v>48.566666666666663</v>
      </c>
      <c r="CE4742" s="1"/>
      <c r="CF4742" s="1"/>
      <c r="CG4742" s="1"/>
      <c r="CH4742" s="1"/>
      <c r="CI4742" s="1"/>
      <c r="CJ4742" s="1"/>
      <c r="CK4742" s="1"/>
      <c r="CL4742" s="1"/>
      <c r="CM4742" s="1"/>
      <c r="CN4742" s="1"/>
      <c r="CO4742" s="1"/>
    </row>
    <row r="4743" spans="1:93" ht="30" customHeight="1" x14ac:dyDescent="0.2">
      <c r="A4743" s="1">
        <v>4737</v>
      </c>
      <c r="B4743" s="1" t="s">
        <v>1146</v>
      </c>
      <c r="C4743" s="1" t="s">
        <v>1145</v>
      </c>
      <c r="D4743" s="1" t="s">
        <v>1147</v>
      </c>
      <c r="E4743" s="1" t="s">
        <v>622</v>
      </c>
      <c r="F4743" s="1" t="s">
        <v>74</v>
      </c>
      <c r="G4743" s="1">
        <v>4</v>
      </c>
      <c r="H4743" s="1" t="s">
        <v>341</v>
      </c>
      <c r="I4743" s="1" t="s">
        <v>114</v>
      </c>
      <c r="J4743" s="76">
        <v>6561</v>
      </c>
      <c r="K4743" s="76">
        <v>2331015</v>
      </c>
      <c r="L4743" s="29">
        <v>46026</v>
      </c>
      <c r="M4743" s="29" t="s">
        <v>4163</v>
      </c>
      <c r="N4743" s="1" t="s">
        <v>478</v>
      </c>
      <c r="O4743" s="28" t="s">
        <v>634</v>
      </c>
      <c r="P4743" s="1" t="s">
        <v>322</v>
      </c>
      <c r="Q4743" s="76">
        <v>10</v>
      </c>
      <c r="R4743" s="1"/>
      <c r="S4743" s="76">
        <v>6</v>
      </c>
      <c r="T4743" s="1" t="s">
        <v>115</v>
      </c>
      <c r="U4743" s="1"/>
      <c r="V4743" s="1"/>
      <c r="AC4743" s="93">
        <v>23.5</v>
      </c>
      <c r="AD4743" s="69">
        <v>220</v>
      </c>
      <c r="AE4743" s="33"/>
      <c r="AF4743" s="33"/>
      <c r="AG4743" s="33"/>
      <c r="AM4743" s="164">
        <f t="shared" ref="AM4743:AM4745" si="235">L4743+3</f>
        <v>46029</v>
      </c>
      <c r="AX4743" s="37">
        <f t="shared" si="231"/>
        <v>46033</v>
      </c>
      <c r="AY4743" s="28" t="s">
        <v>2176</v>
      </c>
      <c r="AZ4743" s="183" t="s">
        <v>2201</v>
      </c>
      <c r="BA4743" s="180">
        <v>47</v>
      </c>
      <c r="BB4743" s="180">
        <v>48.4</v>
      </c>
      <c r="BC4743" s="180">
        <v>49.2</v>
      </c>
      <c r="BD4743" s="180">
        <v>47.7</v>
      </c>
      <c r="BE4743" s="180">
        <v>48.9</v>
      </c>
      <c r="BF4743" s="180">
        <v>48.1</v>
      </c>
      <c r="BG4743" s="180">
        <f>AVERAGE(BA4743:BF4745)</f>
        <v>48.216666666666669</v>
      </c>
      <c r="BT4743" s="37">
        <f t="shared" si="233"/>
        <v>46054</v>
      </c>
      <c r="BU4743" s="131" t="s">
        <v>2176</v>
      </c>
      <c r="BV4743" s="183" t="s">
        <v>2202</v>
      </c>
      <c r="BW4743" s="180">
        <v>57.1</v>
      </c>
      <c r="BX4743" s="180">
        <v>55.9</v>
      </c>
      <c r="BY4743" s="180">
        <v>58.9</v>
      </c>
      <c r="BZ4743" s="180">
        <v>58.1</v>
      </c>
      <c r="CA4743" s="180">
        <v>56.3</v>
      </c>
      <c r="CB4743" s="180">
        <v>58</v>
      </c>
      <c r="CC4743" s="180">
        <f>AVERAGE(BW4743:CB4745)</f>
        <v>57.383333333333333</v>
      </c>
      <c r="CE4743" s="1"/>
      <c r="CF4743" s="1"/>
      <c r="CG4743" s="1"/>
      <c r="CH4743" s="1"/>
      <c r="CI4743" s="1"/>
      <c r="CJ4743" s="1"/>
      <c r="CK4743" s="1"/>
      <c r="CL4743" s="1"/>
      <c r="CM4743" s="1"/>
      <c r="CN4743" s="1"/>
      <c r="CO4743" s="1"/>
    </row>
    <row r="4744" spans="1:93" ht="30" customHeight="1" x14ac:dyDescent="0.2">
      <c r="A4744" s="1">
        <v>4738</v>
      </c>
      <c r="B4744" s="1" t="s">
        <v>1146</v>
      </c>
      <c r="C4744" s="1" t="s">
        <v>1145</v>
      </c>
      <c r="D4744" s="1" t="s">
        <v>1147</v>
      </c>
      <c r="E4744" s="1" t="s">
        <v>622</v>
      </c>
      <c r="F4744" s="1" t="s">
        <v>74</v>
      </c>
      <c r="G4744" s="1">
        <v>4</v>
      </c>
      <c r="H4744" s="1" t="s">
        <v>341</v>
      </c>
      <c r="I4744" s="1" t="s">
        <v>114</v>
      </c>
      <c r="J4744" s="76">
        <v>5888</v>
      </c>
      <c r="K4744" s="76">
        <v>2331022</v>
      </c>
      <c r="L4744" s="29">
        <v>46026</v>
      </c>
      <c r="M4744" s="29" t="s">
        <v>4163</v>
      </c>
      <c r="N4744" s="1" t="s">
        <v>478</v>
      </c>
      <c r="O4744" s="28" t="s">
        <v>634</v>
      </c>
      <c r="P4744" s="1" t="s">
        <v>322</v>
      </c>
      <c r="Q4744" s="76">
        <v>12</v>
      </c>
      <c r="R4744" s="1"/>
      <c r="S4744" s="76"/>
      <c r="T4744" s="1" t="s">
        <v>115</v>
      </c>
      <c r="U4744" s="1"/>
      <c r="V4744" s="1"/>
      <c r="AC4744" s="93">
        <v>22.5</v>
      </c>
      <c r="AD4744" s="69">
        <v>260</v>
      </c>
      <c r="AE4744" s="33"/>
      <c r="AF4744" s="33"/>
      <c r="AG4744" s="33"/>
      <c r="AM4744" s="164">
        <f t="shared" si="235"/>
        <v>46029</v>
      </c>
      <c r="AX4744" s="37">
        <f t="shared" si="231"/>
        <v>46033</v>
      </c>
      <c r="AY4744" s="28" t="s">
        <v>2176</v>
      </c>
      <c r="AZ4744" s="183"/>
      <c r="BA4744" s="184"/>
      <c r="BB4744" s="184"/>
      <c r="BC4744" s="184"/>
      <c r="BD4744" s="184"/>
      <c r="BE4744" s="184"/>
      <c r="BF4744" s="184"/>
      <c r="BG4744" s="184"/>
      <c r="BT4744" s="37">
        <f t="shared" si="233"/>
        <v>46054</v>
      </c>
      <c r="BU4744" s="131" t="s">
        <v>2176</v>
      </c>
      <c r="BV4744" s="183"/>
      <c r="BW4744" s="184"/>
      <c r="BX4744" s="184"/>
      <c r="BY4744" s="184"/>
      <c r="BZ4744" s="184"/>
      <c r="CA4744" s="184"/>
      <c r="CB4744" s="184"/>
      <c r="CC4744" s="184"/>
      <c r="CE4744" s="1"/>
      <c r="CF4744" s="1"/>
      <c r="CG4744" s="1"/>
      <c r="CH4744" s="1"/>
      <c r="CI4744" s="1"/>
      <c r="CJ4744" s="1"/>
      <c r="CK4744" s="1"/>
      <c r="CL4744" s="1"/>
      <c r="CM4744" s="1"/>
      <c r="CN4744" s="1"/>
      <c r="CO4744" s="1"/>
    </row>
    <row r="4745" spans="1:93" ht="30" customHeight="1" x14ac:dyDescent="0.2">
      <c r="A4745" s="1">
        <v>4739</v>
      </c>
      <c r="B4745" s="1" t="s">
        <v>1146</v>
      </c>
      <c r="C4745" s="1" t="s">
        <v>1145</v>
      </c>
      <c r="D4745" s="1" t="s">
        <v>1147</v>
      </c>
      <c r="E4745" s="1" t="s">
        <v>622</v>
      </c>
      <c r="F4745" s="1" t="s">
        <v>74</v>
      </c>
      <c r="G4745" s="1">
        <v>4</v>
      </c>
      <c r="H4745" s="1" t="s">
        <v>341</v>
      </c>
      <c r="I4745" s="1" t="s">
        <v>114</v>
      </c>
      <c r="J4745" s="76">
        <v>6561</v>
      </c>
      <c r="K4745" s="76">
        <v>2331026</v>
      </c>
      <c r="L4745" s="29">
        <v>46026</v>
      </c>
      <c r="M4745" s="29" t="s">
        <v>4163</v>
      </c>
      <c r="N4745" s="1" t="s">
        <v>478</v>
      </c>
      <c r="O4745" s="28" t="s">
        <v>634</v>
      </c>
      <c r="P4745" s="1" t="s">
        <v>322</v>
      </c>
      <c r="Q4745" s="76">
        <v>6</v>
      </c>
      <c r="R4745" s="1"/>
      <c r="S4745" s="76">
        <v>6</v>
      </c>
      <c r="T4745" s="1" t="s">
        <v>115</v>
      </c>
      <c r="U4745" s="1"/>
      <c r="V4745" s="1"/>
      <c r="AC4745" s="93">
        <v>22</v>
      </c>
      <c r="AD4745" s="69">
        <v>240</v>
      </c>
      <c r="AE4745" s="33"/>
      <c r="AF4745" s="33"/>
      <c r="AG4745" s="33"/>
      <c r="AM4745" s="164">
        <f t="shared" si="235"/>
        <v>46029</v>
      </c>
      <c r="AX4745" s="37">
        <f t="shared" si="231"/>
        <v>46033</v>
      </c>
      <c r="AY4745" s="28" t="s">
        <v>2176</v>
      </c>
      <c r="AZ4745" s="183"/>
      <c r="BA4745" s="181"/>
      <c r="BB4745" s="181"/>
      <c r="BC4745" s="181"/>
      <c r="BD4745" s="181"/>
      <c r="BE4745" s="181"/>
      <c r="BF4745" s="181"/>
      <c r="BG4745" s="181"/>
      <c r="BT4745" s="37">
        <f t="shared" si="233"/>
        <v>46054</v>
      </c>
      <c r="BU4745" s="131" t="s">
        <v>2176</v>
      </c>
      <c r="BV4745" s="183"/>
      <c r="BW4745" s="181"/>
      <c r="BX4745" s="181"/>
      <c r="BY4745" s="181"/>
      <c r="BZ4745" s="181"/>
      <c r="CA4745" s="181"/>
      <c r="CB4745" s="181"/>
      <c r="CC4745" s="181"/>
      <c r="CE4745" s="1"/>
      <c r="CF4745" s="1"/>
      <c r="CG4745" s="1"/>
      <c r="CH4745" s="1"/>
      <c r="CI4745" s="1"/>
      <c r="CJ4745" s="1"/>
      <c r="CK4745" s="1"/>
      <c r="CL4745" s="1"/>
      <c r="CM4745" s="1"/>
      <c r="CN4745" s="1"/>
      <c r="CO4745" s="1"/>
    </row>
    <row r="4746" spans="1:93" ht="30" customHeight="1" x14ac:dyDescent="0.2">
      <c r="A4746" s="1">
        <v>4740</v>
      </c>
      <c r="B4746" s="1" t="s">
        <v>1150</v>
      </c>
      <c r="C4746" s="1" t="s">
        <v>1148</v>
      </c>
      <c r="D4746" s="1" t="s">
        <v>1149</v>
      </c>
      <c r="E4746" s="1" t="s">
        <v>136</v>
      </c>
      <c r="F4746" s="1" t="s">
        <v>74</v>
      </c>
      <c r="G4746" s="1">
        <v>2</v>
      </c>
      <c r="H4746" s="1" t="s">
        <v>1059</v>
      </c>
      <c r="I4746" s="1" t="s">
        <v>114</v>
      </c>
      <c r="J4746" s="76">
        <v>274</v>
      </c>
      <c r="K4746" s="76">
        <v>2331041</v>
      </c>
      <c r="L4746" s="29">
        <v>46027</v>
      </c>
      <c r="M4746" s="29" t="s">
        <v>4163</v>
      </c>
      <c r="N4746" s="1" t="s">
        <v>478</v>
      </c>
      <c r="O4746" s="28" t="s">
        <v>634</v>
      </c>
      <c r="P4746" s="1" t="s">
        <v>323</v>
      </c>
      <c r="Q4746" s="76">
        <v>6</v>
      </c>
      <c r="R4746" s="1"/>
      <c r="S4746" s="76">
        <v>6</v>
      </c>
      <c r="T4746" s="1" t="s">
        <v>115</v>
      </c>
      <c r="U4746" s="1"/>
      <c r="V4746" s="1"/>
      <c r="AC4746" s="93">
        <v>19</v>
      </c>
      <c r="AD4746" s="69">
        <v>230</v>
      </c>
      <c r="AE4746" s="33"/>
      <c r="AF4746" s="33"/>
      <c r="AG4746" s="33"/>
      <c r="AM4746" s="31"/>
      <c r="AX4746" s="37">
        <f t="shared" si="231"/>
        <v>46034</v>
      </c>
      <c r="AY4746" s="28" t="s">
        <v>2177</v>
      </c>
      <c r="AZ4746" s="1" t="s">
        <v>2203</v>
      </c>
      <c r="BA4746" s="131">
        <v>48.8</v>
      </c>
      <c r="BB4746" s="131">
        <v>47.8</v>
      </c>
      <c r="BC4746" s="28">
        <v>48.5</v>
      </c>
      <c r="BD4746" s="28"/>
      <c r="BE4746" s="28"/>
      <c r="BF4746" s="28"/>
      <c r="BG4746" s="28">
        <f>+AVERAGE(BA4746:BF4746)</f>
        <v>48.366666666666667</v>
      </c>
      <c r="BT4746" s="37">
        <f t="shared" si="233"/>
        <v>46055</v>
      </c>
      <c r="BU4746" s="131" t="s">
        <v>2177</v>
      </c>
      <c r="BV4746" s="1" t="s">
        <v>2204</v>
      </c>
      <c r="BW4746" s="131">
        <v>60.6</v>
      </c>
      <c r="BX4746" s="131">
        <v>59.1</v>
      </c>
      <c r="BY4746" s="28">
        <v>59.8</v>
      </c>
      <c r="BZ4746" s="28"/>
      <c r="CA4746" s="28"/>
      <c r="CB4746" s="28"/>
      <c r="CC4746" s="28">
        <f>+AVERAGE(BW4746:CB4746)</f>
        <v>59.833333333333336</v>
      </c>
      <c r="CE4746" s="1"/>
      <c r="CF4746" s="1"/>
      <c r="CG4746" s="1"/>
      <c r="CH4746" s="1"/>
      <c r="CI4746" s="1"/>
      <c r="CJ4746" s="1"/>
      <c r="CK4746" s="1"/>
      <c r="CL4746" s="1"/>
      <c r="CM4746" s="1"/>
      <c r="CN4746" s="1"/>
      <c r="CO4746" s="1"/>
    </row>
    <row r="4747" spans="1:93" ht="30" customHeight="1" x14ac:dyDescent="0.2">
      <c r="A4747" s="1">
        <v>4741</v>
      </c>
      <c r="B4747" s="1" t="s">
        <v>1165</v>
      </c>
      <c r="C4747" s="1" t="s">
        <v>1163</v>
      </c>
      <c r="D4747" s="1" t="s">
        <v>1164</v>
      </c>
      <c r="E4747" s="1" t="s">
        <v>732</v>
      </c>
      <c r="F4747" s="1" t="s">
        <v>74</v>
      </c>
      <c r="G4747" s="1">
        <v>8</v>
      </c>
      <c r="H4747" s="1" t="s">
        <v>341</v>
      </c>
      <c r="I4747" s="1" t="s">
        <v>114</v>
      </c>
      <c r="J4747" s="76">
        <v>551</v>
      </c>
      <c r="K4747" s="76">
        <v>2267363</v>
      </c>
      <c r="L4747" s="29">
        <v>46027</v>
      </c>
      <c r="M4747" s="29" t="s">
        <v>4163</v>
      </c>
      <c r="N4747" s="1" t="s">
        <v>478</v>
      </c>
      <c r="O4747" s="28" t="s">
        <v>634</v>
      </c>
      <c r="P4747" s="1" t="s">
        <v>323</v>
      </c>
      <c r="Q4747" s="76">
        <v>12</v>
      </c>
      <c r="R4747" s="1"/>
      <c r="S4747" s="76">
        <v>6</v>
      </c>
      <c r="T4747" s="1" t="s">
        <v>115</v>
      </c>
      <c r="U4747" s="1"/>
      <c r="V4747" s="1"/>
      <c r="AC4747" s="93">
        <v>20.9</v>
      </c>
      <c r="AD4747" s="69">
        <v>260</v>
      </c>
      <c r="AE4747" s="33"/>
      <c r="AF4747" s="33"/>
      <c r="AG4747" s="33"/>
      <c r="AM4747" s="31"/>
      <c r="AX4747" s="37">
        <f t="shared" ref="AX4747:AX4810" si="236">IF(L4747=0, 0,L4747+7)</f>
        <v>46034</v>
      </c>
      <c r="AY4747" s="28" t="s">
        <v>2179</v>
      </c>
      <c r="AZ4747" s="1" t="s">
        <v>2207</v>
      </c>
      <c r="BA4747" s="31">
        <v>47.3</v>
      </c>
      <c r="BB4747" s="31">
        <v>46.8</v>
      </c>
      <c r="BC4747" s="1">
        <v>48.5</v>
      </c>
      <c r="BD4747" s="1"/>
      <c r="BE4747" s="1"/>
      <c r="BF4747" s="1"/>
      <c r="BG4747" s="1">
        <f>AVERAGE(BA4747:BF4747)</f>
        <v>47.533333333333331</v>
      </c>
      <c r="BT4747" s="37">
        <f t="shared" si="233"/>
        <v>46055</v>
      </c>
      <c r="BU4747" s="28" t="s">
        <v>2179</v>
      </c>
      <c r="BV4747" s="1" t="s">
        <v>2208</v>
      </c>
      <c r="BW4747" s="31">
        <v>60.1</v>
      </c>
      <c r="BX4747" s="31">
        <v>58.7</v>
      </c>
      <c r="BY4747" s="1">
        <v>59.7</v>
      </c>
      <c r="BZ4747" s="1"/>
      <c r="CA4747" s="1"/>
      <c r="CB4747" s="1"/>
      <c r="CC4747" s="1">
        <f>AVERAGE(BW4747:CB4747)</f>
        <v>59.5</v>
      </c>
      <c r="CE4747" s="1"/>
      <c r="CF4747" s="1"/>
      <c r="CG4747" s="1"/>
      <c r="CH4747" s="1"/>
      <c r="CI4747" s="1"/>
      <c r="CJ4747" s="1"/>
      <c r="CK4747" s="1"/>
      <c r="CL4747" s="1"/>
      <c r="CM4747" s="1"/>
      <c r="CN4747" s="1"/>
      <c r="CO4747" s="1"/>
    </row>
    <row r="4748" spans="1:93" ht="30" customHeight="1" x14ac:dyDescent="0.2">
      <c r="A4748" s="1">
        <v>4742</v>
      </c>
      <c r="B4748" s="1" t="s">
        <v>1168</v>
      </c>
      <c r="C4748" s="1" t="s">
        <v>1166</v>
      </c>
      <c r="D4748" s="1" t="s">
        <v>1167</v>
      </c>
      <c r="E4748" s="1" t="s">
        <v>136</v>
      </c>
      <c r="F4748" s="1" t="s">
        <v>74</v>
      </c>
      <c r="G4748" s="1">
        <v>2</v>
      </c>
      <c r="H4748" s="1" t="s">
        <v>1059</v>
      </c>
      <c r="I4748" s="1" t="s">
        <v>114</v>
      </c>
      <c r="J4748" s="76">
        <v>303</v>
      </c>
      <c r="K4748" s="76">
        <v>2331098</v>
      </c>
      <c r="L4748" s="29">
        <v>46027</v>
      </c>
      <c r="M4748" s="29" t="s">
        <v>4163</v>
      </c>
      <c r="N4748" s="1" t="s">
        <v>478</v>
      </c>
      <c r="O4748" s="28" t="s">
        <v>634</v>
      </c>
      <c r="P4748" s="1" t="s">
        <v>322</v>
      </c>
      <c r="Q4748" s="76">
        <v>8</v>
      </c>
      <c r="R4748" s="1"/>
      <c r="S4748" s="76">
        <v>6</v>
      </c>
      <c r="T4748" s="1" t="s">
        <v>115</v>
      </c>
      <c r="U4748" s="1"/>
      <c r="V4748" s="1"/>
      <c r="AC4748" s="93">
        <v>22.5</v>
      </c>
      <c r="AD4748" s="69">
        <v>250</v>
      </c>
      <c r="AE4748" s="33"/>
      <c r="AF4748" s="33"/>
      <c r="AG4748" s="33"/>
      <c r="AM4748" s="164">
        <f t="shared" ref="AM4748:AM4750" si="237">L4748+3</f>
        <v>46030</v>
      </c>
      <c r="AX4748" s="37">
        <f t="shared" si="236"/>
        <v>46034</v>
      </c>
      <c r="AY4748" s="28" t="s">
        <v>1600</v>
      </c>
      <c r="AZ4748" s="183" t="s">
        <v>2205</v>
      </c>
      <c r="BA4748" s="180">
        <v>47.3</v>
      </c>
      <c r="BB4748" s="180">
        <v>48.3</v>
      </c>
      <c r="BC4748" s="180">
        <v>49</v>
      </c>
      <c r="BD4748" s="180"/>
      <c r="BE4748" s="180"/>
      <c r="BF4748" s="180"/>
      <c r="BG4748" s="180">
        <f>AVERAGE(BA4748:BF4750)</f>
        <v>48.199999999999996</v>
      </c>
      <c r="BT4748" s="37">
        <f t="shared" si="233"/>
        <v>46055</v>
      </c>
      <c r="BU4748" s="28" t="s">
        <v>1600</v>
      </c>
      <c r="BV4748" s="183" t="s">
        <v>2206</v>
      </c>
      <c r="BW4748" s="180">
        <v>57.9</v>
      </c>
      <c r="BX4748" s="180">
        <v>59.6</v>
      </c>
      <c r="BY4748" s="180">
        <v>55.8</v>
      </c>
      <c r="BZ4748" s="180"/>
      <c r="CA4748" s="180"/>
      <c r="CB4748" s="180"/>
      <c r="CC4748" s="180">
        <f>AVERAGE(BW4748:CB4750)</f>
        <v>57.766666666666673</v>
      </c>
      <c r="CE4748" s="1"/>
      <c r="CF4748" s="1"/>
      <c r="CG4748" s="1"/>
      <c r="CH4748" s="1"/>
      <c r="CI4748" s="1"/>
      <c r="CJ4748" s="1"/>
      <c r="CK4748" s="1"/>
      <c r="CL4748" s="1"/>
      <c r="CM4748" s="1"/>
      <c r="CN4748" s="1"/>
      <c r="CO4748" s="1"/>
    </row>
    <row r="4749" spans="1:93" ht="30" customHeight="1" x14ac:dyDescent="0.2">
      <c r="A4749" s="1">
        <v>4743</v>
      </c>
      <c r="B4749" s="1" t="s">
        <v>1168</v>
      </c>
      <c r="C4749" s="1" t="s">
        <v>1166</v>
      </c>
      <c r="D4749" s="1" t="s">
        <v>1167</v>
      </c>
      <c r="E4749" s="1" t="s">
        <v>136</v>
      </c>
      <c r="F4749" s="1" t="s">
        <v>74</v>
      </c>
      <c r="G4749" s="1">
        <v>2</v>
      </c>
      <c r="H4749" s="1" t="s">
        <v>1059</v>
      </c>
      <c r="I4749" s="1" t="s">
        <v>114</v>
      </c>
      <c r="J4749" s="76">
        <v>273</v>
      </c>
      <c r="K4749" s="76">
        <v>2331099</v>
      </c>
      <c r="L4749" s="29">
        <v>46027</v>
      </c>
      <c r="M4749" s="29" t="s">
        <v>4163</v>
      </c>
      <c r="N4749" s="1" t="s">
        <v>478</v>
      </c>
      <c r="O4749" s="28" t="s">
        <v>634</v>
      </c>
      <c r="P4749" s="1" t="s">
        <v>322</v>
      </c>
      <c r="Q4749" s="76">
        <v>8</v>
      </c>
      <c r="R4749" s="1"/>
      <c r="S4749" s="76"/>
      <c r="T4749" s="1" t="s">
        <v>115</v>
      </c>
      <c r="U4749" s="1"/>
      <c r="V4749" s="1"/>
      <c r="AC4749" s="93">
        <v>22</v>
      </c>
      <c r="AD4749" s="69">
        <v>240</v>
      </c>
      <c r="AE4749" s="33"/>
      <c r="AF4749" s="33"/>
      <c r="AG4749" s="33"/>
      <c r="AM4749" s="164">
        <f t="shared" si="237"/>
        <v>46030</v>
      </c>
      <c r="AX4749" s="37">
        <f t="shared" si="236"/>
        <v>46034</v>
      </c>
      <c r="AY4749" s="28" t="s">
        <v>1600</v>
      </c>
      <c r="AZ4749" s="183"/>
      <c r="BA4749" s="184"/>
      <c r="BB4749" s="184"/>
      <c r="BC4749" s="184"/>
      <c r="BD4749" s="184"/>
      <c r="BE4749" s="184"/>
      <c r="BF4749" s="184"/>
      <c r="BG4749" s="184"/>
      <c r="BT4749" s="37">
        <f t="shared" si="233"/>
        <v>46055</v>
      </c>
      <c r="BU4749" s="28" t="s">
        <v>1600</v>
      </c>
      <c r="BV4749" s="183"/>
      <c r="BW4749" s="184"/>
      <c r="BX4749" s="184"/>
      <c r="BY4749" s="184"/>
      <c r="BZ4749" s="184"/>
      <c r="CA4749" s="184"/>
      <c r="CB4749" s="184"/>
      <c r="CC4749" s="184"/>
      <c r="CE4749" s="1"/>
      <c r="CF4749" s="1"/>
      <c r="CG4749" s="1"/>
      <c r="CH4749" s="1"/>
      <c r="CI4749" s="1"/>
      <c r="CJ4749" s="1"/>
      <c r="CK4749" s="1"/>
      <c r="CL4749" s="1"/>
      <c r="CM4749" s="1"/>
      <c r="CN4749" s="1"/>
      <c r="CO4749" s="1"/>
    </row>
    <row r="4750" spans="1:93" ht="30" customHeight="1" x14ac:dyDescent="0.2">
      <c r="A4750" s="1">
        <v>4744</v>
      </c>
      <c r="B4750" s="1" t="s">
        <v>1168</v>
      </c>
      <c r="C4750" s="1" t="s">
        <v>1166</v>
      </c>
      <c r="D4750" s="1" t="s">
        <v>1167</v>
      </c>
      <c r="E4750" s="1" t="s">
        <v>136</v>
      </c>
      <c r="F4750" s="1" t="s">
        <v>74</v>
      </c>
      <c r="G4750" s="1">
        <v>2</v>
      </c>
      <c r="H4750" s="1" t="s">
        <v>1059</v>
      </c>
      <c r="I4750" s="1" t="s">
        <v>114</v>
      </c>
      <c r="J4750" s="76">
        <v>403</v>
      </c>
      <c r="K4750" s="76">
        <v>2267366</v>
      </c>
      <c r="L4750" s="29">
        <v>46027</v>
      </c>
      <c r="M4750" s="29" t="s">
        <v>4163</v>
      </c>
      <c r="N4750" s="1" t="s">
        <v>478</v>
      </c>
      <c r="O4750" s="28" t="s">
        <v>634</v>
      </c>
      <c r="P4750" s="1" t="s">
        <v>322</v>
      </c>
      <c r="Q4750" s="76">
        <v>7</v>
      </c>
      <c r="R4750" s="1"/>
      <c r="S4750" s="76"/>
      <c r="T4750" s="1" t="s">
        <v>115</v>
      </c>
      <c r="U4750" s="1"/>
      <c r="V4750" s="1"/>
      <c r="AC4750" s="93">
        <v>23.5</v>
      </c>
      <c r="AD4750" s="69">
        <v>240</v>
      </c>
      <c r="AE4750" s="33"/>
      <c r="AF4750" s="33"/>
      <c r="AG4750" s="33"/>
      <c r="AM4750" s="164">
        <f t="shared" si="237"/>
        <v>46030</v>
      </c>
      <c r="AX4750" s="37">
        <f t="shared" si="236"/>
        <v>46034</v>
      </c>
      <c r="AY4750" s="28" t="s">
        <v>1600</v>
      </c>
      <c r="AZ4750" s="183"/>
      <c r="BA4750" s="181"/>
      <c r="BB4750" s="181"/>
      <c r="BC4750" s="181"/>
      <c r="BD4750" s="181"/>
      <c r="BE4750" s="181"/>
      <c r="BF4750" s="181"/>
      <c r="BG4750" s="181"/>
      <c r="BT4750" s="37">
        <f t="shared" si="233"/>
        <v>46055</v>
      </c>
      <c r="BU4750" s="28" t="s">
        <v>1600</v>
      </c>
      <c r="BV4750" s="183"/>
      <c r="BW4750" s="181"/>
      <c r="BX4750" s="181"/>
      <c r="BY4750" s="181"/>
      <c r="BZ4750" s="181"/>
      <c r="CA4750" s="181"/>
      <c r="CB4750" s="181"/>
      <c r="CC4750" s="181"/>
      <c r="CE4750" s="1"/>
      <c r="CF4750" s="1"/>
      <c r="CG4750" s="1"/>
      <c r="CH4750" s="1"/>
      <c r="CI4750" s="1"/>
      <c r="CJ4750" s="1"/>
      <c r="CK4750" s="1"/>
      <c r="CL4750" s="1"/>
      <c r="CM4750" s="1"/>
      <c r="CN4750" s="1"/>
      <c r="CO4750" s="1"/>
    </row>
    <row r="4751" spans="1:93" ht="30" customHeight="1" x14ac:dyDescent="0.2">
      <c r="A4751" s="1">
        <v>4745</v>
      </c>
      <c r="B4751" s="1" t="s">
        <v>1171</v>
      </c>
      <c r="C4751" s="1" t="s">
        <v>1170</v>
      </c>
      <c r="D4751" s="1" t="s">
        <v>1169</v>
      </c>
      <c r="E4751" s="1" t="s">
        <v>725</v>
      </c>
      <c r="F4751" s="1" t="s">
        <v>74</v>
      </c>
      <c r="G4751" s="1">
        <v>3</v>
      </c>
      <c r="H4751" s="1" t="s">
        <v>341</v>
      </c>
      <c r="I4751" s="1" t="s">
        <v>114</v>
      </c>
      <c r="J4751" s="76">
        <v>554</v>
      </c>
      <c r="K4751" s="76">
        <v>2331108</v>
      </c>
      <c r="L4751" s="29">
        <v>46028</v>
      </c>
      <c r="M4751" s="29" t="s">
        <v>4163</v>
      </c>
      <c r="N4751" s="1" t="s">
        <v>478</v>
      </c>
      <c r="O4751" s="28" t="s">
        <v>634</v>
      </c>
      <c r="P4751" s="1" t="s">
        <v>323</v>
      </c>
      <c r="Q4751" s="76">
        <v>12</v>
      </c>
      <c r="R4751" s="1"/>
      <c r="S4751" s="76"/>
      <c r="T4751" s="1" t="s">
        <v>115</v>
      </c>
      <c r="U4751" s="1"/>
      <c r="V4751" s="1"/>
      <c r="AC4751" s="93">
        <v>20.5</v>
      </c>
      <c r="AD4751" s="69">
        <v>250</v>
      </c>
      <c r="AE4751" s="33"/>
      <c r="AF4751" s="33"/>
      <c r="AG4751" s="33"/>
      <c r="AM4751" s="31"/>
      <c r="AX4751" s="37">
        <f t="shared" si="236"/>
        <v>46035</v>
      </c>
      <c r="AY4751" s="28" t="s">
        <v>2178</v>
      </c>
      <c r="AZ4751" s="183" t="s">
        <v>2209</v>
      </c>
      <c r="BA4751" s="180">
        <v>47.2</v>
      </c>
      <c r="BB4751" s="180">
        <v>48.6</v>
      </c>
      <c r="BC4751" s="180">
        <v>47.8</v>
      </c>
      <c r="BD4751" s="180"/>
      <c r="BE4751" s="180"/>
      <c r="BF4751" s="180"/>
      <c r="BG4751" s="180">
        <f>AVERAGE(BA4751:BF4753)</f>
        <v>47.866666666666674</v>
      </c>
      <c r="BT4751" s="37">
        <f t="shared" si="233"/>
        <v>46056</v>
      </c>
      <c r="BU4751" s="28" t="s">
        <v>2178</v>
      </c>
      <c r="BW4751" s="180"/>
      <c r="BX4751" s="180"/>
      <c r="BY4751" s="180"/>
      <c r="BZ4751" s="180"/>
      <c r="CA4751" s="180"/>
      <c r="CB4751" s="180"/>
      <c r="CC4751" s="180" t="e">
        <f>AVERAGE(BW4751:CB4753)</f>
        <v>#DIV/0!</v>
      </c>
      <c r="CE4751" s="1"/>
      <c r="CF4751" s="1"/>
      <c r="CG4751" s="1"/>
      <c r="CH4751" s="1"/>
      <c r="CI4751" s="1"/>
      <c r="CJ4751" s="1"/>
      <c r="CK4751" s="1"/>
      <c r="CL4751" s="1"/>
      <c r="CM4751" s="1"/>
      <c r="CN4751" s="1"/>
      <c r="CO4751" s="1"/>
    </row>
    <row r="4752" spans="1:93" ht="30" customHeight="1" x14ac:dyDescent="0.2">
      <c r="A4752" s="1">
        <v>4746</v>
      </c>
      <c r="B4752" s="1" t="s">
        <v>1171</v>
      </c>
      <c r="C4752" s="1" t="s">
        <v>1170</v>
      </c>
      <c r="D4752" s="1" t="s">
        <v>1169</v>
      </c>
      <c r="E4752" s="1" t="s">
        <v>725</v>
      </c>
      <c r="F4752" s="1" t="s">
        <v>74</v>
      </c>
      <c r="G4752" s="1">
        <v>3</v>
      </c>
      <c r="H4752" s="1" t="s">
        <v>341</v>
      </c>
      <c r="I4752" s="1" t="s">
        <v>114</v>
      </c>
      <c r="J4752" s="76">
        <v>553</v>
      </c>
      <c r="K4752" s="76">
        <v>2331109</v>
      </c>
      <c r="L4752" s="29">
        <v>46028</v>
      </c>
      <c r="M4752" s="29" t="s">
        <v>4163</v>
      </c>
      <c r="N4752" s="1" t="s">
        <v>478</v>
      </c>
      <c r="O4752" s="28" t="s">
        <v>634</v>
      </c>
      <c r="P4752" s="1" t="s">
        <v>323</v>
      </c>
      <c r="Q4752" s="76">
        <v>12</v>
      </c>
      <c r="R4752" s="1"/>
      <c r="S4752" s="76"/>
      <c r="T4752" s="1" t="s">
        <v>115</v>
      </c>
      <c r="U4752" s="1"/>
      <c r="V4752" s="1"/>
      <c r="AC4752" s="93">
        <v>21.5</v>
      </c>
      <c r="AD4752" s="69">
        <v>230</v>
      </c>
      <c r="AE4752" s="33"/>
      <c r="AF4752" s="33"/>
      <c r="AG4752" s="33"/>
      <c r="AM4752" s="31"/>
      <c r="AX4752" s="37">
        <f t="shared" si="236"/>
        <v>46035</v>
      </c>
      <c r="AY4752" s="28" t="s">
        <v>2178</v>
      </c>
      <c r="AZ4752" s="183"/>
      <c r="BA4752" s="184"/>
      <c r="BB4752" s="184"/>
      <c r="BC4752" s="184"/>
      <c r="BD4752" s="184"/>
      <c r="BE4752" s="184"/>
      <c r="BF4752" s="184"/>
      <c r="BG4752" s="184"/>
      <c r="BT4752" s="37">
        <f t="shared" si="233"/>
        <v>46056</v>
      </c>
      <c r="BU4752" s="28" t="s">
        <v>2178</v>
      </c>
      <c r="BW4752" s="184"/>
      <c r="BX4752" s="184"/>
      <c r="BY4752" s="184"/>
      <c r="BZ4752" s="184"/>
      <c r="CA4752" s="184"/>
      <c r="CB4752" s="184"/>
      <c r="CC4752" s="184"/>
      <c r="CE4752" s="1"/>
      <c r="CF4752" s="1"/>
      <c r="CG4752" s="1"/>
      <c r="CH4752" s="1"/>
      <c r="CI4752" s="1"/>
      <c r="CJ4752" s="1"/>
      <c r="CK4752" s="1"/>
      <c r="CL4752" s="1"/>
      <c r="CM4752" s="1"/>
      <c r="CN4752" s="1"/>
      <c r="CO4752" s="1"/>
    </row>
    <row r="4753" spans="1:93" ht="30" customHeight="1" x14ac:dyDescent="0.2">
      <c r="A4753" s="1">
        <v>4747</v>
      </c>
      <c r="B4753" s="1" t="s">
        <v>1171</v>
      </c>
      <c r="C4753" s="1" t="s">
        <v>1170</v>
      </c>
      <c r="D4753" s="1" t="s">
        <v>1169</v>
      </c>
      <c r="E4753" s="1" t="s">
        <v>725</v>
      </c>
      <c r="F4753" s="1" t="s">
        <v>74</v>
      </c>
      <c r="G4753" s="1">
        <v>3</v>
      </c>
      <c r="H4753" s="1" t="s">
        <v>341</v>
      </c>
      <c r="I4753" s="1" t="s">
        <v>114</v>
      </c>
      <c r="J4753" s="76">
        <v>557</v>
      </c>
      <c r="K4753" s="76">
        <v>2331114</v>
      </c>
      <c r="L4753" s="29">
        <v>46028</v>
      </c>
      <c r="M4753" s="29" t="s">
        <v>4163</v>
      </c>
      <c r="N4753" s="1" t="s">
        <v>478</v>
      </c>
      <c r="O4753" s="28" t="s">
        <v>634</v>
      </c>
      <c r="P4753" s="1" t="s">
        <v>323</v>
      </c>
      <c r="Q4753" s="76">
        <v>12</v>
      </c>
      <c r="R4753" s="1"/>
      <c r="S4753" s="76">
        <v>6</v>
      </c>
      <c r="T4753" s="1" t="s">
        <v>115</v>
      </c>
      <c r="U4753" s="1"/>
      <c r="V4753" s="1"/>
      <c r="AC4753" s="93">
        <v>21</v>
      </c>
      <c r="AD4753" s="69">
        <v>260</v>
      </c>
      <c r="AE4753" s="33"/>
      <c r="AF4753" s="33"/>
      <c r="AG4753" s="33"/>
      <c r="AM4753" s="31"/>
      <c r="AX4753" s="37">
        <f t="shared" si="236"/>
        <v>46035</v>
      </c>
      <c r="AY4753" s="28" t="s">
        <v>2178</v>
      </c>
      <c r="AZ4753" s="183"/>
      <c r="BA4753" s="184"/>
      <c r="BB4753" s="184"/>
      <c r="BC4753" s="184"/>
      <c r="BD4753" s="184"/>
      <c r="BE4753" s="184"/>
      <c r="BF4753" s="184"/>
      <c r="BG4753" s="184"/>
      <c r="BT4753" s="37">
        <f t="shared" si="233"/>
        <v>46056</v>
      </c>
      <c r="BU4753" s="28" t="s">
        <v>2178</v>
      </c>
      <c r="BW4753" s="184"/>
      <c r="BX4753" s="184"/>
      <c r="BY4753" s="184"/>
      <c r="BZ4753" s="184"/>
      <c r="CA4753" s="184"/>
      <c r="CB4753" s="184"/>
      <c r="CC4753" s="184"/>
      <c r="CE4753" s="1"/>
      <c r="CF4753" s="1"/>
      <c r="CG4753" s="1"/>
      <c r="CH4753" s="1"/>
      <c r="CI4753" s="1"/>
      <c r="CJ4753" s="1"/>
      <c r="CK4753" s="1"/>
      <c r="CL4753" s="1"/>
      <c r="CM4753" s="1"/>
      <c r="CN4753" s="1"/>
      <c r="CO4753" s="1"/>
    </row>
    <row r="4754" spans="1:93" ht="30" customHeight="1" x14ac:dyDescent="0.2">
      <c r="A4754" s="1">
        <v>4748</v>
      </c>
      <c r="B4754" s="1" t="s">
        <v>1171</v>
      </c>
      <c r="C4754" s="1" t="s">
        <v>1170</v>
      </c>
      <c r="D4754" s="1" t="s">
        <v>1169</v>
      </c>
      <c r="E4754" s="1" t="s">
        <v>725</v>
      </c>
      <c r="F4754" s="1" t="s">
        <v>74</v>
      </c>
      <c r="G4754" s="1">
        <v>3</v>
      </c>
      <c r="H4754" s="1" t="s">
        <v>341</v>
      </c>
      <c r="I4754" s="1" t="s">
        <v>114</v>
      </c>
      <c r="J4754" s="76">
        <v>554</v>
      </c>
      <c r="K4754" s="76">
        <v>2267381</v>
      </c>
      <c r="L4754" s="29">
        <v>46028</v>
      </c>
      <c r="M4754" s="29" t="s">
        <v>4163</v>
      </c>
      <c r="N4754" s="1" t="s">
        <v>478</v>
      </c>
      <c r="O4754" s="28" t="s">
        <v>634</v>
      </c>
      <c r="P4754" s="1" t="s">
        <v>323</v>
      </c>
      <c r="Q4754" s="76">
        <v>12</v>
      </c>
      <c r="R4754" s="1"/>
      <c r="S4754" s="76"/>
      <c r="T4754" s="1" t="s">
        <v>115</v>
      </c>
      <c r="U4754" s="1"/>
      <c r="V4754" s="1"/>
      <c r="AC4754" s="93">
        <v>23</v>
      </c>
      <c r="AD4754" s="69">
        <v>220</v>
      </c>
      <c r="AE4754" s="33"/>
      <c r="AF4754" s="33"/>
      <c r="AG4754" s="33"/>
      <c r="AM4754" s="31"/>
      <c r="AX4754" s="37">
        <f t="shared" si="236"/>
        <v>46035</v>
      </c>
      <c r="AY4754" s="28" t="s">
        <v>2178</v>
      </c>
      <c r="AZ4754" s="183"/>
      <c r="BA4754" s="184"/>
      <c r="BB4754" s="184"/>
      <c r="BC4754" s="184"/>
      <c r="BD4754" s="184"/>
      <c r="BE4754" s="184"/>
      <c r="BF4754" s="184"/>
      <c r="BG4754" s="184"/>
      <c r="BT4754" s="37">
        <f t="shared" si="233"/>
        <v>46056</v>
      </c>
      <c r="BU4754" s="28" t="s">
        <v>2178</v>
      </c>
      <c r="BW4754" s="184"/>
      <c r="BX4754" s="184"/>
      <c r="BY4754" s="184"/>
      <c r="BZ4754" s="184"/>
      <c r="CA4754" s="184"/>
      <c r="CB4754" s="184"/>
      <c r="CC4754" s="184"/>
      <c r="CE4754" s="1"/>
      <c r="CF4754" s="1"/>
      <c r="CG4754" s="1"/>
      <c r="CH4754" s="1"/>
      <c r="CI4754" s="1"/>
      <c r="CJ4754" s="1"/>
      <c r="CK4754" s="1"/>
      <c r="CL4754" s="1"/>
      <c r="CM4754" s="1"/>
      <c r="CN4754" s="1"/>
      <c r="CO4754" s="1"/>
    </row>
    <row r="4755" spans="1:93" ht="30" customHeight="1" x14ac:dyDescent="0.2">
      <c r="A4755" s="1">
        <v>4749</v>
      </c>
      <c r="B4755" s="1" t="s">
        <v>1171</v>
      </c>
      <c r="C4755" s="1" t="s">
        <v>1170</v>
      </c>
      <c r="D4755" s="1" t="s">
        <v>1169</v>
      </c>
      <c r="E4755" s="1" t="s">
        <v>725</v>
      </c>
      <c r="F4755" s="1" t="s">
        <v>74</v>
      </c>
      <c r="G4755" s="1">
        <v>3</v>
      </c>
      <c r="H4755" s="1" t="s">
        <v>341</v>
      </c>
      <c r="I4755" s="1" t="s">
        <v>114</v>
      </c>
      <c r="J4755" s="76">
        <v>551</v>
      </c>
      <c r="K4755" s="76">
        <v>2267383</v>
      </c>
      <c r="L4755" s="29">
        <v>46028</v>
      </c>
      <c r="M4755" s="29" t="s">
        <v>4163</v>
      </c>
      <c r="N4755" s="1" t="s">
        <v>478</v>
      </c>
      <c r="O4755" s="28" t="s">
        <v>634</v>
      </c>
      <c r="P4755" s="1" t="s">
        <v>323</v>
      </c>
      <c r="Q4755" s="76">
        <v>12</v>
      </c>
      <c r="R4755" s="1"/>
      <c r="S4755" s="76"/>
      <c r="T4755" s="1" t="s">
        <v>115</v>
      </c>
      <c r="U4755" s="1"/>
      <c r="V4755" s="1"/>
      <c r="AC4755" s="93">
        <v>19</v>
      </c>
      <c r="AD4755" s="69">
        <v>250</v>
      </c>
      <c r="AE4755" s="33"/>
      <c r="AF4755" s="33"/>
      <c r="AG4755" s="33"/>
      <c r="AM4755" s="31"/>
      <c r="AX4755" s="37">
        <f t="shared" si="236"/>
        <v>46035</v>
      </c>
      <c r="AY4755" s="28" t="s">
        <v>2178</v>
      </c>
      <c r="AZ4755" s="183"/>
      <c r="BA4755" s="184"/>
      <c r="BB4755" s="184"/>
      <c r="BC4755" s="184"/>
      <c r="BD4755" s="184"/>
      <c r="BE4755" s="184"/>
      <c r="BF4755" s="184"/>
      <c r="BG4755" s="184"/>
      <c r="BT4755" s="37">
        <f t="shared" si="233"/>
        <v>46056</v>
      </c>
      <c r="BU4755" s="28" t="s">
        <v>2178</v>
      </c>
      <c r="BW4755" s="184"/>
      <c r="BX4755" s="184"/>
      <c r="BY4755" s="184"/>
      <c r="BZ4755" s="184"/>
      <c r="CA4755" s="184"/>
      <c r="CB4755" s="184"/>
      <c r="CC4755" s="184"/>
      <c r="CE4755" s="1"/>
      <c r="CF4755" s="1"/>
      <c r="CG4755" s="1"/>
      <c r="CH4755" s="1"/>
      <c r="CI4755" s="1"/>
      <c r="CJ4755" s="1"/>
      <c r="CK4755" s="1"/>
      <c r="CL4755" s="1"/>
      <c r="CM4755" s="1"/>
      <c r="CN4755" s="1"/>
      <c r="CO4755" s="1"/>
    </row>
    <row r="4756" spans="1:93" ht="30" customHeight="1" x14ac:dyDescent="0.2">
      <c r="A4756" s="1">
        <v>4750</v>
      </c>
      <c r="B4756" s="1" t="s">
        <v>1171</v>
      </c>
      <c r="C4756" s="1" t="s">
        <v>1170</v>
      </c>
      <c r="D4756" s="1" t="s">
        <v>1169</v>
      </c>
      <c r="E4756" s="1" t="s">
        <v>725</v>
      </c>
      <c r="F4756" s="1" t="s">
        <v>74</v>
      </c>
      <c r="G4756" s="1">
        <v>3</v>
      </c>
      <c r="H4756" s="1" t="s">
        <v>341</v>
      </c>
      <c r="I4756" s="1" t="s">
        <v>114</v>
      </c>
      <c r="J4756" s="76">
        <v>553</v>
      </c>
      <c r="K4756" s="76">
        <v>2267386</v>
      </c>
      <c r="L4756" s="29">
        <v>46028</v>
      </c>
      <c r="M4756" s="29" t="s">
        <v>4163</v>
      </c>
      <c r="N4756" s="1" t="s">
        <v>478</v>
      </c>
      <c r="O4756" s="28" t="s">
        <v>634</v>
      </c>
      <c r="P4756" s="1" t="s">
        <v>323</v>
      </c>
      <c r="Q4756" s="76">
        <v>12</v>
      </c>
      <c r="R4756" s="1"/>
      <c r="S4756" s="76"/>
      <c r="T4756" s="1" t="s">
        <v>115</v>
      </c>
      <c r="U4756" s="1"/>
      <c r="V4756" s="1"/>
      <c r="AC4756" s="93">
        <v>21</v>
      </c>
      <c r="AD4756" s="69">
        <v>240</v>
      </c>
      <c r="AE4756" s="33"/>
      <c r="AF4756" s="33"/>
      <c r="AG4756" s="33"/>
      <c r="AM4756" s="31"/>
      <c r="AX4756" s="37">
        <f t="shared" si="236"/>
        <v>46035</v>
      </c>
      <c r="AY4756" s="28" t="s">
        <v>2178</v>
      </c>
      <c r="AZ4756" s="183"/>
      <c r="BA4756" s="184"/>
      <c r="BB4756" s="184"/>
      <c r="BC4756" s="184"/>
      <c r="BD4756" s="184"/>
      <c r="BE4756" s="184"/>
      <c r="BF4756" s="184"/>
      <c r="BG4756" s="184"/>
      <c r="BT4756" s="37">
        <f t="shared" si="233"/>
        <v>46056</v>
      </c>
      <c r="BU4756" s="28" t="s">
        <v>2178</v>
      </c>
      <c r="BW4756" s="184"/>
      <c r="BX4756" s="184"/>
      <c r="BY4756" s="184"/>
      <c r="BZ4756" s="184"/>
      <c r="CA4756" s="184"/>
      <c r="CB4756" s="184"/>
      <c r="CC4756" s="184"/>
      <c r="CE4756" s="1"/>
      <c r="CF4756" s="1"/>
      <c r="CG4756" s="1"/>
      <c r="CH4756" s="1"/>
      <c r="CI4756" s="1"/>
      <c r="CJ4756" s="1"/>
      <c r="CK4756" s="1"/>
      <c r="CL4756" s="1"/>
      <c r="CM4756" s="1"/>
      <c r="CN4756" s="1"/>
      <c r="CO4756" s="1"/>
    </row>
    <row r="4757" spans="1:93" ht="30" customHeight="1" x14ac:dyDescent="0.2">
      <c r="A4757" s="1">
        <v>4751</v>
      </c>
      <c r="B4757" s="1" t="s">
        <v>1171</v>
      </c>
      <c r="C4757" s="1" t="s">
        <v>1170</v>
      </c>
      <c r="D4757" s="1" t="s">
        <v>1169</v>
      </c>
      <c r="E4757" s="1" t="s">
        <v>725</v>
      </c>
      <c r="F4757" s="1" t="s">
        <v>74</v>
      </c>
      <c r="G4757" s="1">
        <v>3</v>
      </c>
      <c r="H4757" s="1" t="s">
        <v>341</v>
      </c>
      <c r="I4757" s="1" t="s">
        <v>114</v>
      </c>
      <c r="J4757" s="76">
        <v>302</v>
      </c>
      <c r="K4757" s="76">
        <v>2331127</v>
      </c>
      <c r="L4757" s="29">
        <v>46028</v>
      </c>
      <c r="M4757" s="29" t="s">
        <v>4163</v>
      </c>
      <c r="N4757" s="1" t="s">
        <v>478</v>
      </c>
      <c r="O4757" s="28" t="s">
        <v>634</v>
      </c>
      <c r="P4757" s="1" t="s">
        <v>323</v>
      </c>
      <c r="Q4757" s="76">
        <v>8</v>
      </c>
      <c r="R4757" s="1"/>
      <c r="S4757" s="76"/>
      <c r="T4757" s="1" t="s">
        <v>115</v>
      </c>
      <c r="U4757" s="1"/>
      <c r="V4757" s="1"/>
      <c r="AC4757" s="93">
        <v>21.5</v>
      </c>
      <c r="AD4757" s="69">
        <v>240</v>
      </c>
      <c r="AE4757" s="33"/>
      <c r="AF4757" s="33"/>
      <c r="AG4757" s="33"/>
      <c r="AM4757" s="31"/>
      <c r="AX4757" s="37">
        <f t="shared" si="236"/>
        <v>46035</v>
      </c>
      <c r="AY4757" s="28" t="s">
        <v>2178</v>
      </c>
      <c r="AZ4757" s="183"/>
      <c r="BA4757" s="184"/>
      <c r="BB4757" s="184"/>
      <c r="BC4757" s="184"/>
      <c r="BD4757" s="184"/>
      <c r="BE4757" s="184"/>
      <c r="BF4757" s="184"/>
      <c r="BG4757" s="184"/>
      <c r="BT4757" s="37">
        <f t="shared" si="233"/>
        <v>46056</v>
      </c>
      <c r="BU4757" s="28" t="s">
        <v>2178</v>
      </c>
      <c r="BW4757" s="184"/>
      <c r="BX4757" s="184"/>
      <c r="BY4757" s="184"/>
      <c r="BZ4757" s="184"/>
      <c r="CA4757" s="184"/>
      <c r="CB4757" s="184"/>
      <c r="CC4757" s="184"/>
      <c r="CE4757" s="1"/>
      <c r="CF4757" s="1"/>
      <c r="CG4757" s="1"/>
      <c r="CH4757" s="1"/>
      <c r="CI4757" s="1"/>
      <c r="CJ4757" s="1"/>
      <c r="CK4757" s="1"/>
      <c r="CL4757" s="1"/>
      <c r="CM4757" s="1"/>
      <c r="CN4757" s="1"/>
      <c r="CO4757" s="1"/>
    </row>
    <row r="4758" spans="1:93" ht="30" customHeight="1" x14ac:dyDescent="0.2">
      <c r="A4758" s="1">
        <v>4752</v>
      </c>
      <c r="B4758" s="1" t="s">
        <v>1171</v>
      </c>
      <c r="C4758" s="1" t="s">
        <v>1170</v>
      </c>
      <c r="D4758" s="1" t="s">
        <v>1169</v>
      </c>
      <c r="E4758" s="1" t="s">
        <v>725</v>
      </c>
      <c r="F4758" s="1" t="s">
        <v>74</v>
      </c>
      <c r="G4758" s="1">
        <v>3</v>
      </c>
      <c r="H4758" s="1" t="s">
        <v>341</v>
      </c>
      <c r="I4758" s="1" t="s">
        <v>114</v>
      </c>
      <c r="J4758" s="76">
        <v>433</v>
      </c>
      <c r="K4758" s="76">
        <v>2331128</v>
      </c>
      <c r="L4758" s="29">
        <v>46028</v>
      </c>
      <c r="M4758" s="29" t="s">
        <v>4163</v>
      </c>
      <c r="N4758" s="1" t="s">
        <v>478</v>
      </c>
      <c r="O4758" s="28" t="s">
        <v>634</v>
      </c>
      <c r="P4758" s="1" t="s">
        <v>323</v>
      </c>
      <c r="Q4758" s="76">
        <v>10</v>
      </c>
      <c r="R4758" s="1"/>
      <c r="S4758" s="76"/>
      <c r="T4758" s="1" t="s">
        <v>115</v>
      </c>
      <c r="U4758" s="1"/>
      <c r="V4758" s="1"/>
      <c r="AC4758" s="93">
        <v>18.5</v>
      </c>
      <c r="AD4758" s="69">
        <v>240</v>
      </c>
      <c r="AE4758" s="33"/>
      <c r="AF4758" s="33"/>
      <c r="AG4758" s="33"/>
      <c r="AM4758" s="31"/>
      <c r="AX4758" s="37">
        <f t="shared" si="236"/>
        <v>46035</v>
      </c>
      <c r="AY4758" s="28" t="s">
        <v>2178</v>
      </c>
      <c r="AZ4758" s="183"/>
      <c r="BA4758" s="181"/>
      <c r="BB4758" s="181"/>
      <c r="BC4758" s="181"/>
      <c r="BD4758" s="181"/>
      <c r="BE4758" s="181"/>
      <c r="BF4758" s="181"/>
      <c r="BG4758" s="181"/>
      <c r="BT4758" s="37">
        <f t="shared" si="233"/>
        <v>46056</v>
      </c>
      <c r="BU4758" s="28" t="s">
        <v>2178</v>
      </c>
      <c r="BW4758" s="181"/>
      <c r="BX4758" s="181"/>
      <c r="BY4758" s="181"/>
      <c r="BZ4758" s="181"/>
      <c r="CA4758" s="181"/>
      <c r="CB4758" s="181"/>
      <c r="CC4758" s="181"/>
      <c r="CE4758" s="1"/>
      <c r="CF4758" s="1"/>
      <c r="CG4758" s="1"/>
      <c r="CH4758" s="1"/>
      <c r="CI4758" s="1"/>
      <c r="CJ4758" s="1"/>
      <c r="CK4758" s="1"/>
      <c r="CL4758" s="1"/>
      <c r="CM4758" s="1"/>
      <c r="CN4758" s="1"/>
      <c r="CO4758" s="1"/>
    </row>
    <row r="4759" spans="1:93" ht="30" customHeight="1" x14ac:dyDescent="0.2">
      <c r="A4759" s="1">
        <v>4753</v>
      </c>
      <c r="B4759" s="1" t="s">
        <v>1228</v>
      </c>
      <c r="C4759" s="1" t="s">
        <v>1230</v>
      </c>
      <c r="D4759" s="28" t="s">
        <v>1229</v>
      </c>
      <c r="E4759" s="1" t="s">
        <v>1231</v>
      </c>
      <c r="F4759" s="1" t="s">
        <v>74</v>
      </c>
      <c r="G4759" s="1">
        <v>10</v>
      </c>
      <c r="H4759" s="1" t="s">
        <v>341</v>
      </c>
      <c r="I4759" s="1" t="s">
        <v>114</v>
      </c>
      <c r="J4759" s="76">
        <v>557</v>
      </c>
      <c r="K4759" s="76">
        <v>2267430</v>
      </c>
      <c r="L4759" s="29">
        <v>46028</v>
      </c>
      <c r="M4759" s="29" t="s">
        <v>4163</v>
      </c>
      <c r="N4759" s="1" t="s">
        <v>478</v>
      </c>
      <c r="O4759" s="28" t="s">
        <v>634</v>
      </c>
      <c r="P4759" s="1" t="s">
        <v>323</v>
      </c>
      <c r="Q4759" s="76">
        <v>10</v>
      </c>
      <c r="R4759" s="1"/>
      <c r="S4759" s="76">
        <v>6</v>
      </c>
      <c r="T4759" s="1" t="s">
        <v>115</v>
      </c>
      <c r="U4759" s="1"/>
      <c r="V4759" s="1"/>
      <c r="AC4759" s="93">
        <v>22.5</v>
      </c>
      <c r="AD4759" s="69">
        <v>260</v>
      </c>
      <c r="AE4759" s="33"/>
      <c r="AF4759" s="33"/>
      <c r="AG4759" s="33"/>
      <c r="AM4759" s="31"/>
      <c r="AX4759" s="37">
        <f t="shared" si="236"/>
        <v>46035</v>
      </c>
      <c r="AY4759" s="28" t="s">
        <v>2180</v>
      </c>
      <c r="AZ4759" s="200" t="s">
        <v>2210</v>
      </c>
      <c r="BA4759" s="180">
        <v>47.7</v>
      </c>
      <c r="BB4759" s="180">
        <v>49.6</v>
      </c>
      <c r="BC4759" s="180">
        <v>47.4</v>
      </c>
      <c r="BD4759" s="180"/>
      <c r="BE4759" s="180"/>
      <c r="BF4759" s="180"/>
      <c r="BG4759" s="180">
        <f>AVERAGE(BA4759:BF4760)</f>
        <v>48.233333333333341</v>
      </c>
      <c r="BT4759" s="37">
        <f t="shared" si="233"/>
        <v>46056</v>
      </c>
      <c r="BU4759" s="28" t="s">
        <v>2180</v>
      </c>
      <c r="BW4759" s="180"/>
      <c r="BX4759" s="180"/>
      <c r="BY4759" s="180"/>
      <c r="BZ4759" s="180"/>
      <c r="CA4759" s="180"/>
      <c r="CB4759" s="180"/>
      <c r="CC4759" s="180" t="e">
        <f>AVERAGE(BW4759:CB4760)</f>
        <v>#DIV/0!</v>
      </c>
      <c r="CE4759" s="1"/>
      <c r="CF4759" s="1"/>
      <c r="CG4759" s="1"/>
      <c r="CH4759" s="1"/>
      <c r="CI4759" s="1"/>
      <c r="CJ4759" s="1"/>
      <c r="CK4759" s="1"/>
      <c r="CL4759" s="1"/>
      <c r="CM4759" s="1"/>
      <c r="CN4759" s="1"/>
      <c r="CO4759" s="1"/>
    </row>
    <row r="4760" spans="1:93" ht="30" customHeight="1" x14ac:dyDescent="0.2">
      <c r="A4760" s="1">
        <v>4754</v>
      </c>
      <c r="B4760" s="1" t="s">
        <v>1228</v>
      </c>
      <c r="C4760" s="1" t="s">
        <v>1230</v>
      </c>
      <c r="D4760" s="28" t="s">
        <v>1229</v>
      </c>
      <c r="E4760" s="1" t="s">
        <v>1231</v>
      </c>
      <c r="F4760" s="1" t="s">
        <v>74</v>
      </c>
      <c r="G4760" s="1">
        <v>10</v>
      </c>
      <c r="H4760" s="1" t="s">
        <v>341</v>
      </c>
      <c r="I4760" s="1" t="s">
        <v>114</v>
      </c>
      <c r="J4760" s="76">
        <v>551</v>
      </c>
      <c r="K4760" s="76">
        <v>2267438</v>
      </c>
      <c r="L4760" s="29">
        <v>46028</v>
      </c>
      <c r="M4760" s="29" t="s">
        <v>4163</v>
      </c>
      <c r="N4760" s="1" t="s">
        <v>478</v>
      </c>
      <c r="O4760" s="28" t="s">
        <v>634</v>
      </c>
      <c r="P4760" s="1" t="s">
        <v>323</v>
      </c>
      <c r="Q4760" s="76">
        <v>11</v>
      </c>
      <c r="R4760" s="1"/>
      <c r="S4760" s="76"/>
      <c r="T4760" s="1" t="s">
        <v>115</v>
      </c>
      <c r="U4760" s="1"/>
      <c r="V4760" s="1"/>
      <c r="AC4760" s="93">
        <v>21</v>
      </c>
      <c r="AD4760" s="69">
        <v>250</v>
      </c>
      <c r="AE4760" s="33"/>
      <c r="AF4760" s="33"/>
      <c r="AG4760" s="33"/>
      <c r="AM4760" s="31"/>
      <c r="AX4760" s="37">
        <f t="shared" si="236"/>
        <v>46035</v>
      </c>
      <c r="AY4760" s="28" t="s">
        <v>2180</v>
      </c>
      <c r="AZ4760" s="183"/>
      <c r="BA4760" s="181"/>
      <c r="BB4760" s="181"/>
      <c r="BC4760" s="181"/>
      <c r="BD4760" s="181"/>
      <c r="BE4760" s="181"/>
      <c r="BF4760" s="181"/>
      <c r="BG4760" s="181"/>
      <c r="BT4760" s="37">
        <f t="shared" si="233"/>
        <v>46056</v>
      </c>
      <c r="BU4760" s="28" t="s">
        <v>2180</v>
      </c>
      <c r="BW4760" s="181"/>
      <c r="BX4760" s="181"/>
      <c r="BY4760" s="181"/>
      <c r="BZ4760" s="181"/>
      <c r="CA4760" s="181"/>
      <c r="CB4760" s="181"/>
      <c r="CC4760" s="181"/>
      <c r="CE4760" s="1"/>
      <c r="CF4760" s="1"/>
      <c r="CG4760" s="1"/>
      <c r="CH4760" s="1"/>
      <c r="CI4760" s="1"/>
      <c r="CJ4760" s="1"/>
      <c r="CK4760" s="1"/>
      <c r="CL4760" s="1"/>
      <c r="CM4760" s="1"/>
      <c r="CN4760" s="1"/>
      <c r="CO4760" s="1"/>
    </row>
    <row r="4761" spans="1:93" ht="30" customHeight="1" x14ac:dyDescent="0.2">
      <c r="A4761" s="1">
        <v>4755</v>
      </c>
      <c r="B4761" s="1" t="s">
        <v>1399</v>
      </c>
      <c r="C4761" s="1" t="s">
        <v>1401</v>
      </c>
      <c r="D4761" s="28" t="s">
        <v>1400</v>
      </c>
      <c r="E4761" s="1" t="s">
        <v>622</v>
      </c>
      <c r="F4761" s="1" t="s">
        <v>74</v>
      </c>
      <c r="G4761" s="1">
        <v>4</v>
      </c>
      <c r="H4761" s="1" t="s">
        <v>341</v>
      </c>
      <c r="I4761" s="1" t="s">
        <v>114</v>
      </c>
      <c r="J4761" s="76">
        <v>557</v>
      </c>
      <c r="K4761" s="76">
        <v>2330004</v>
      </c>
      <c r="L4761" s="29">
        <v>46029</v>
      </c>
      <c r="M4761" s="29" t="s">
        <v>4163</v>
      </c>
      <c r="N4761" s="1" t="s">
        <v>478</v>
      </c>
      <c r="O4761" s="28" t="s">
        <v>634</v>
      </c>
      <c r="P4761" s="1" t="s">
        <v>323</v>
      </c>
      <c r="Q4761" s="76">
        <v>12</v>
      </c>
      <c r="R4761" s="1"/>
      <c r="S4761" s="76"/>
      <c r="T4761" s="1" t="s">
        <v>115</v>
      </c>
      <c r="U4761" s="1"/>
      <c r="V4761" s="1"/>
      <c r="AC4761" s="93">
        <v>23</v>
      </c>
      <c r="AD4761" s="69">
        <v>250</v>
      </c>
      <c r="AE4761" s="33"/>
      <c r="AF4761" s="33"/>
      <c r="AG4761" s="33"/>
      <c r="AM4761" s="164">
        <f t="shared" ref="AM4761:AM4766" si="238">L4761+3</f>
        <v>46032</v>
      </c>
      <c r="AX4761" s="37">
        <f t="shared" si="236"/>
        <v>46036</v>
      </c>
      <c r="AY4761" s="28" t="s">
        <v>2181</v>
      </c>
      <c r="AZ4761" s="28"/>
      <c r="BA4761" s="180"/>
      <c r="BB4761" s="180"/>
      <c r="BC4761" s="180"/>
      <c r="BD4761" s="180"/>
      <c r="BE4761" s="180"/>
      <c r="BF4761" s="180"/>
      <c r="BG4761" s="180"/>
      <c r="BT4761" s="37">
        <f t="shared" si="233"/>
        <v>46057</v>
      </c>
      <c r="BU4761" s="28" t="s">
        <v>2181</v>
      </c>
      <c r="BW4761" s="180"/>
      <c r="BX4761" s="180"/>
      <c r="BY4761" s="180"/>
      <c r="BZ4761" s="180"/>
      <c r="CA4761" s="180"/>
      <c r="CB4761" s="180"/>
      <c r="CC4761" s="180"/>
      <c r="CE4761" s="1"/>
      <c r="CF4761" s="1"/>
      <c r="CG4761" s="1"/>
      <c r="CH4761" s="1"/>
      <c r="CI4761" s="1"/>
      <c r="CJ4761" s="1"/>
      <c r="CK4761" s="1"/>
      <c r="CL4761" s="1"/>
      <c r="CM4761" s="1"/>
      <c r="CN4761" s="1"/>
      <c r="CO4761" s="1"/>
    </row>
    <row r="4762" spans="1:93" ht="30" customHeight="1" x14ac:dyDescent="0.2">
      <c r="A4762" s="1">
        <v>4756</v>
      </c>
      <c r="B4762" s="1" t="s">
        <v>1399</v>
      </c>
      <c r="C4762" s="1" t="s">
        <v>1401</v>
      </c>
      <c r="D4762" s="28" t="s">
        <v>1400</v>
      </c>
      <c r="E4762" s="1" t="s">
        <v>622</v>
      </c>
      <c r="F4762" s="1" t="s">
        <v>74</v>
      </c>
      <c r="G4762" s="1">
        <v>4</v>
      </c>
      <c r="H4762" s="1" t="s">
        <v>341</v>
      </c>
      <c r="I4762" s="1" t="s">
        <v>114</v>
      </c>
      <c r="J4762" s="76">
        <v>554</v>
      </c>
      <c r="K4762" s="76">
        <v>2330008</v>
      </c>
      <c r="L4762" s="29">
        <v>46029</v>
      </c>
      <c r="M4762" s="29" t="s">
        <v>4163</v>
      </c>
      <c r="N4762" s="1" t="s">
        <v>478</v>
      </c>
      <c r="O4762" s="28" t="s">
        <v>634</v>
      </c>
      <c r="P4762" s="1" t="s">
        <v>323</v>
      </c>
      <c r="Q4762" s="76">
        <v>12</v>
      </c>
      <c r="R4762" s="1"/>
      <c r="S4762" s="76"/>
      <c r="T4762" s="1" t="s">
        <v>115</v>
      </c>
      <c r="U4762" s="1"/>
      <c r="V4762" s="1"/>
      <c r="AC4762" s="93">
        <v>24</v>
      </c>
      <c r="AD4762" s="69">
        <v>220</v>
      </c>
      <c r="AE4762" s="33"/>
      <c r="AF4762" s="33"/>
      <c r="AG4762" s="33"/>
      <c r="AM4762" s="164">
        <f t="shared" si="238"/>
        <v>46032</v>
      </c>
      <c r="AX4762" s="37">
        <f t="shared" si="236"/>
        <v>46036</v>
      </c>
      <c r="AY4762" s="28" t="s">
        <v>2181</v>
      </c>
      <c r="AZ4762" s="28"/>
      <c r="BA4762" s="184"/>
      <c r="BB4762" s="184"/>
      <c r="BC4762" s="184"/>
      <c r="BD4762" s="184"/>
      <c r="BE4762" s="184"/>
      <c r="BF4762" s="184"/>
      <c r="BG4762" s="184"/>
      <c r="BT4762" s="37">
        <f t="shared" si="233"/>
        <v>46057</v>
      </c>
      <c r="BU4762" s="28" t="s">
        <v>2181</v>
      </c>
      <c r="BW4762" s="184"/>
      <c r="BX4762" s="184"/>
      <c r="BY4762" s="184"/>
      <c r="BZ4762" s="184"/>
      <c r="CA4762" s="184"/>
      <c r="CB4762" s="184"/>
      <c r="CC4762" s="184"/>
      <c r="CE4762" s="1"/>
      <c r="CF4762" s="1"/>
      <c r="CG4762" s="1"/>
      <c r="CH4762" s="1"/>
      <c r="CI4762" s="1"/>
      <c r="CJ4762" s="1"/>
      <c r="CK4762" s="1"/>
      <c r="CL4762" s="1"/>
      <c r="CM4762" s="1"/>
      <c r="CN4762" s="1"/>
      <c r="CO4762" s="1"/>
    </row>
    <row r="4763" spans="1:93" ht="30" customHeight="1" x14ac:dyDescent="0.2">
      <c r="A4763" s="1">
        <v>4757</v>
      </c>
      <c r="B4763" s="1" t="s">
        <v>1399</v>
      </c>
      <c r="C4763" s="1" t="s">
        <v>1401</v>
      </c>
      <c r="D4763" s="28" t="s">
        <v>1400</v>
      </c>
      <c r="E4763" s="1" t="s">
        <v>622</v>
      </c>
      <c r="F4763" s="1" t="s">
        <v>74</v>
      </c>
      <c r="G4763" s="1">
        <v>4</v>
      </c>
      <c r="H4763" s="1" t="s">
        <v>341</v>
      </c>
      <c r="I4763" s="1" t="s">
        <v>114</v>
      </c>
      <c r="J4763" s="76">
        <v>557</v>
      </c>
      <c r="K4763" s="76">
        <v>2330011</v>
      </c>
      <c r="L4763" s="29">
        <v>46029</v>
      </c>
      <c r="M4763" s="29" t="s">
        <v>4163</v>
      </c>
      <c r="N4763" s="1" t="s">
        <v>478</v>
      </c>
      <c r="O4763" s="28" t="s">
        <v>634</v>
      </c>
      <c r="P4763" s="1" t="s">
        <v>323</v>
      </c>
      <c r="Q4763" s="76">
        <v>12</v>
      </c>
      <c r="R4763" s="1"/>
      <c r="S4763" s="76">
        <v>6</v>
      </c>
      <c r="T4763" s="1" t="s">
        <v>115</v>
      </c>
      <c r="U4763" s="1"/>
      <c r="V4763" s="1"/>
      <c r="AC4763" s="93">
        <v>23.5</v>
      </c>
      <c r="AD4763" s="69">
        <v>240</v>
      </c>
      <c r="AE4763" s="33"/>
      <c r="AF4763" s="33"/>
      <c r="AG4763" s="33"/>
      <c r="AM4763" s="164">
        <f t="shared" si="238"/>
        <v>46032</v>
      </c>
      <c r="AX4763" s="37">
        <f t="shared" si="236"/>
        <v>46036</v>
      </c>
      <c r="AY4763" s="28" t="s">
        <v>2181</v>
      </c>
      <c r="AZ4763" s="28"/>
      <c r="BA4763" s="184"/>
      <c r="BB4763" s="184"/>
      <c r="BC4763" s="184"/>
      <c r="BD4763" s="184"/>
      <c r="BE4763" s="184"/>
      <c r="BF4763" s="184"/>
      <c r="BG4763" s="184"/>
      <c r="BT4763" s="37">
        <f t="shared" si="233"/>
        <v>46057</v>
      </c>
      <c r="BU4763" s="28" t="s">
        <v>2181</v>
      </c>
      <c r="BW4763" s="184"/>
      <c r="BX4763" s="184"/>
      <c r="BY4763" s="184"/>
      <c r="BZ4763" s="184"/>
      <c r="CA4763" s="184"/>
      <c r="CB4763" s="184"/>
      <c r="CC4763" s="184"/>
      <c r="CE4763" s="1"/>
      <c r="CF4763" s="1"/>
      <c r="CG4763" s="1"/>
      <c r="CH4763" s="1"/>
      <c r="CI4763" s="1"/>
      <c r="CJ4763" s="1"/>
      <c r="CK4763" s="1"/>
      <c r="CL4763" s="1"/>
      <c r="CM4763" s="1"/>
      <c r="CN4763" s="1"/>
      <c r="CO4763" s="1"/>
    </row>
    <row r="4764" spans="1:93" ht="30" customHeight="1" x14ac:dyDescent="0.2">
      <c r="A4764" s="1">
        <v>4758</v>
      </c>
      <c r="B4764" s="1" t="s">
        <v>1399</v>
      </c>
      <c r="C4764" s="1" t="s">
        <v>1401</v>
      </c>
      <c r="D4764" s="28" t="s">
        <v>1400</v>
      </c>
      <c r="E4764" s="1" t="s">
        <v>622</v>
      </c>
      <c r="F4764" s="1" t="s">
        <v>74</v>
      </c>
      <c r="G4764" s="1">
        <v>4</v>
      </c>
      <c r="H4764" s="1" t="s">
        <v>341</v>
      </c>
      <c r="I4764" s="1" t="s">
        <v>114</v>
      </c>
      <c r="J4764" s="76">
        <v>554</v>
      </c>
      <c r="K4764" s="76">
        <v>2330013</v>
      </c>
      <c r="L4764" s="29">
        <v>46029</v>
      </c>
      <c r="M4764" s="29" t="s">
        <v>4163</v>
      </c>
      <c r="N4764" s="1" t="s">
        <v>478</v>
      </c>
      <c r="O4764" s="28" t="s">
        <v>634</v>
      </c>
      <c r="P4764" s="1" t="s">
        <v>323</v>
      </c>
      <c r="Q4764" s="76">
        <v>12</v>
      </c>
      <c r="R4764" s="1"/>
      <c r="S4764" s="76"/>
      <c r="T4764" s="1" t="s">
        <v>115</v>
      </c>
      <c r="U4764" s="1"/>
      <c r="V4764" s="1"/>
      <c r="AC4764" s="93">
        <v>21</v>
      </c>
      <c r="AD4764" s="69">
        <v>240</v>
      </c>
      <c r="AE4764" s="33"/>
      <c r="AF4764" s="33"/>
      <c r="AG4764" s="33"/>
      <c r="AM4764" s="164">
        <f t="shared" si="238"/>
        <v>46032</v>
      </c>
      <c r="AX4764" s="37">
        <f t="shared" si="236"/>
        <v>46036</v>
      </c>
      <c r="AY4764" s="28" t="s">
        <v>2181</v>
      </c>
      <c r="AZ4764" s="28"/>
      <c r="BA4764" s="184"/>
      <c r="BB4764" s="184"/>
      <c r="BC4764" s="184"/>
      <c r="BD4764" s="184"/>
      <c r="BE4764" s="184"/>
      <c r="BF4764" s="184"/>
      <c r="BG4764" s="184"/>
      <c r="BT4764" s="37">
        <f t="shared" si="233"/>
        <v>46057</v>
      </c>
      <c r="BU4764" s="28" t="s">
        <v>2181</v>
      </c>
      <c r="BW4764" s="184"/>
      <c r="BX4764" s="184"/>
      <c r="BY4764" s="184"/>
      <c r="BZ4764" s="184"/>
      <c r="CA4764" s="184"/>
      <c r="CB4764" s="184"/>
      <c r="CC4764" s="184"/>
      <c r="CE4764" s="1"/>
      <c r="CF4764" s="1"/>
      <c r="CG4764" s="1"/>
      <c r="CH4764" s="1"/>
      <c r="CI4764" s="1"/>
      <c r="CJ4764" s="1"/>
      <c r="CK4764" s="1"/>
      <c r="CL4764" s="1"/>
      <c r="CM4764" s="1"/>
      <c r="CN4764" s="1"/>
      <c r="CO4764" s="1"/>
    </row>
    <row r="4765" spans="1:93" ht="30" customHeight="1" x14ac:dyDescent="0.2">
      <c r="A4765" s="1">
        <v>4759</v>
      </c>
      <c r="B4765" s="1" t="s">
        <v>1399</v>
      </c>
      <c r="C4765" s="1" t="s">
        <v>1401</v>
      </c>
      <c r="D4765" s="28" t="s">
        <v>1400</v>
      </c>
      <c r="E4765" s="1" t="s">
        <v>622</v>
      </c>
      <c r="F4765" s="1" t="s">
        <v>74</v>
      </c>
      <c r="G4765" s="1">
        <v>4</v>
      </c>
      <c r="H4765" s="1" t="s">
        <v>341</v>
      </c>
      <c r="I4765" s="1" t="s">
        <v>114</v>
      </c>
      <c r="J4765" s="76">
        <v>554</v>
      </c>
      <c r="K4765" s="76">
        <v>2330018</v>
      </c>
      <c r="L4765" s="29">
        <v>46029</v>
      </c>
      <c r="M4765" s="29" t="s">
        <v>4163</v>
      </c>
      <c r="N4765" s="1" t="s">
        <v>478</v>
      </c>
      <c r="O4765" s="28" t="s">
        <v>634</v>
      </c>
      <c r="P4765" s="1" t="s">
        <v>323</v>
      </c>
      <c r="Q4765" s="76">
        <v>12</v>
      </c>
      <c r="R4765" s="1"/>
      <c r="S4765" s="76"/>
      <c r="T4765" s="1" t="s">
        <v>115</v>
      </c>
      <c r="U4765" s="1"/>
      <c r="V4765" s="1"/>
      <c r="AC4765" s="93">
        <v>23</v>
      </c>
      <c r="AD4765" s="69">
        <v>260</v>
      </c>
      <c r="AE4765" s="33"/>
      <c r="AF4765" s="33"/>
      <c r="AG4765" s="33"/>
      <c r="AM4765" s="164">
        <f t="shared" si="238"/>
        <v>46032</v>
      </c>
      <c r="AX4765" s="37">
        <f t="shared" si="236"/>
        <v>46036</v>
      </c>
      <c r="AY4765" s="28" t="s">
        <v>2181</v>
      </c>
      <c r="AZ4765" s="28"/>
      <c r="BA4765" s="184"/>
      <c r="BB4765" s="184"/>
      <c r="BC4765" s="184"/>
      <c r="BD4765" s="184"/>
      <c r="BE4765" s="184"/>
      <c r="BF4765" s="184"/>
      <c r="BG4765" s="184"/>
      <c r="BT4765" s="37">
        <f t="shared" si="233"/>
        <v>46057</v>
      </c>
      <c r="BU4765" s="28" t="s">
        <v>2181</v>
      </c>
      <c r="BW4765" s="184"/>
      <c r="BX4765" s="184"/>
      <c r="BY4765" s="184"/>
      <c r="BZ4765" s="184"/>
      <c r="CA4765" s="184"/>
      <c r="CB4765" s="184"/>
      <c r="CC4765" s="184"/>
      <c r="CE4765" s="1"/>
      <c r="CF4765" s="1"/>
      <c r="CG4765" s="1"/>
      <c r="CH4765" s="1"/>
      <c r="CI4765" s="1"/>
      <c r="CJ4765" s="1"/>
      <c r="CK4765" s="1"/>
      <c r="CL4765" s="1"/>
      <c r="CM4765" s="1"/>
      <c r="CN4765" s="1"/>
      <c r="CO4765" s="1"/>
    </row>
    <row r="4766" spans="1:93" ht="30" customHeight="1" x14ac:dyDescent="0.2">
      <c r="A4766" s="1">
        <v>4760</v>
      </c>
      <c r="B4766" s="1" t="s">
        <v>1399</v>
      </c>
      <c r="C4766" s="1" t="s">
        <v>1401</v>
      </c>
      <c r="D4766" s="28" t="s">
        <v>1400</v>
      </c>
      <c r="E4766" s="1" t="s">
        <v>622</v>
      </c>
      <c r="F4766" s="1" t="s">
        <v>74</v>
      </c>
      <c r="G4766" s="1">
        <v>4</v>
      </c>
      <c r="H4766" s="1" t="s">
        <v>341</v>
      </c>
      <c r="I4766" s="1" t="s">
        <v>114</v>
      </c>
      <c r="J4766" s="76">
        <v>551</v>
      </c>
      <c r="K4766" s="76">
        <v>2330023</v>
      </c>
      <c r="L4766" s="29">
        <v>46029</v>
      </c>
      <c r="M4766" s="29" t="s">
        <v>4163</v>
      </c>
      <c r="N4766" s="1" t="s">
        <v>478</v>
      </c>
      <c r="O4766" s="28" t="s">
        <v>634</v>
      </c>
      <c r="P4766" s="1" t="s">
        <v>323</v>
      </c>
      <c r="Q4766" s="76">
        <v>12</v>
      </c>
      <c r="R4766" s="1"/>
      <c r="S4766" s="76"/>
      <c r="T4766" s="1" t="s">
        <v>115</v>
      </c>
      <c r="U4766" s="1"/>
      <c r="V4766" s="1"/>
      <c r="AC4766" s="93">
        <v>22.5</v>
      </c>
      <c r="AD4766" s="69">
        <v>230</v>
      </c>
      <c r="AE4766" s="33"/>
      <c r="AF4766" s="33"/>
      <c r="AG4766" s="33"/>
      <c r="AM4766" s="164">
        <f t="shared" si="238"/>
        <v>46032</v>
      </c>
      <c r="AX4766" s="37">
        <f t="shared" si="236"/>
        <v>46036</v>
      </c>
      <c r="AY4766" s="28" t="s">
        <v>2181</v>
      </c>
      <c r="AZ4766" s="28"/>
      <c r="BA4766" s="181"/>
      <c r="BB4766" s="181"/>
      <c r="BC4766" s="181"/>
      <c r="BD4766" s="181"/>
      <c r="BE4766" s="181"/>
      <c r="BF4766" s="181"/>
      <c r="BG4766" s="181"/>
      <c r="BT4766" s="37">
        <f t="shared" si="233"/>
        <v>46057</v>
      </c>
      <c r="BU4766" s="28" t="s">
        <v>2181</v>
      </c>
      <c r="BW4766" s="181"/>
      <c r="BX4766" s="181"/>
      <c r="BY4766" s="181"/>
      <c r="BZ4766" s="181"/>
      <c r="CA4766" s="181"/>
      <c r="CB4766" s="181"/>
      <c r="CC4766" s="181"/>
      <c r="CE4766" s="1"/>
      <c r="CF4766" s="1"/>
      <c r="CG4766" s="1"/>
      <c r="CH4766" s="1"/>
      <c r="CI4766" s="1"/>
      <c r="CJ4766" s="1"/>
      <c r="CK4766" s="1"/>
      <c r="CL4766" s="1"/>
      <c r="CM4766" s="1"/>
      <c r="CN4766" s="1"/>
      <c r="CO4766" s="1"/>
    </row>
    <row r="4767" spans="1:93" ht="30" customHeight="1" x14ac:dyDescent="0.2">
      <c r="A4767" s="1">
        <v>4761</v>
      </c>
      <c r="B4767" s="1" t="s">
        <v>1404</v>
      </c>
      <c r="C4767" s="1" t="s">
        <v>1402</v>
      </c>
      <c r="D4767" s="28" t="s">
        <v>1403</v>
      </c>
      <c r="E4767" s="1" t="s">
        <v>136</v>
      </c>
      <c r="F4767" s="1" t="s">
        <v>74</v>
      </c>
      <c r="G4767" s="1">
        <v>2</v>
      </c>
      <c r="H4767" s="1" t="s">
        <v>1059</v>
      </c>
      <c r="I4767" s="1" t="s">
        <v>114</v>
      </c>
      <c r="J4767" s="76">
        <v>415</v>
      </c>
      <c r="K4767" s="76">
        <v>2330003</v>
      </c>
      <c r="L4767" s="29">
        <v>46029</v>
      </c>
      <c r="M4767" s="29" t="s">
        <v>4163</v>
      </c>
      <c r="N4767" s="1" t="s">
        <v>478</v>
      </c>
      <c r="O4767" s="28" t="s">
        <v>634</v>
      </c>
      <c r="P4767" s="1" t="s">
        <v>323</v>
      </c>
      <c r="Q4767" s="76">
        <v>8</v>
      </c>
      <c r="R4767" s="1"/>
      <c r="S4767" s="76">
        <v>6</v>
      </c>
      <c r="T4767" s="1" t="s">
        <v>115</v>
      </c>
      <c r="U4767" s="1"/>
      <c r="V4767" s="1"/>
      <c r="AC4767" s="93">
        <v>25</v>
      </c>
      <c r="AD4767" s="69">
        <v>240</v>
      </c>
      <c r="AE4767" s="33"/>
      <c r="AF4767" s="33"/>
      <c r="AG4767" s="33"/>
      <c r="AM4767" s="31"/>
      <c r="AX4767" s="37">
        <f t="shared" si="236"/>
        <v>46036</v>
      </c>
      <c r="AY4767" s="28" t="s">
        <v>2189</v>
      </c>
      <c r="AZ4767" s="1" t="s">
        <v>2211</v>
      </c>
      <c r="BA4767" s="31">
        <v>49.5</v>
      </c>
      <c r="BB4767" s="31">
        <v>47.8</v>
      </c>
      <c r="BC4767" s="1">
        <v>48.5</v>
      </c>
      <c r="BD4767" s="1"/>
      <c r="BE4767" s="1"/>
      <c r="BF4767" s="1"/>
      <c r="BG4767" s="1">
        <f>AVERAGE(BA4767:BF4767)</f>
        <v>48.6</v>
      </c>
      <c r="BT4767" s="37">
        <f t="shared" si="233"/>
        <v>46057</v>
      </c>
      <c r="BU4767" s="28" t="s">
        <v>2189</v>
      </c>
      <c r="BV4767" s="28"/>
      <c r="BW4767" s="31"/>
      <c r="BX4767" s="31"/>
      <c r="BY4767" s="1"/>
      <c r="BZ4767" s="1"/>
      <c r="CA4767" s="1"/>
      <c r="CB4767" s="1"/>
      <c r="CC4767" s="1" t="e">
        <f>AVERAGE(BW4767:CB4767)</f>
        <v>#DIV/0!</v>
      </c>
      <c r="CE4767" s="1"/>
      <c r="CF4767" s="1"/>
      <c r="CG4767" s="1"/>
      <c r="CH4767" s="1"/>
      <c r="CI4767" s="1"/>
      <c r="CJ4767" s="1"/>
      <c r="CK4767" s="1"/>
      <c r="CL4767" s="1"/>
      <c r="CM4767" s="1"/>
      <c r="CN4767" s="1"/>
      <c r="CO4767" s="1"/>
    </row>
    <row r="4768" spans="1:93" ht="30" customHeight="1" x14ac:dyDescent="0.2">
      <c r="A4768" s="1">
        <v>4762</v>
      </c>
      <c r="B4768" s="1" t="s">
        <v>1406</v>
      </c>
      <c r="C4768" s="1" t="s">
        <v>1405</v>
      </c>
      <c r="D4768" s="28" t="s">
        <v>1407</v>
      </c>
      <c r="E4768" s="1" t="s">
        <v>641</v>
      </c>
      <c r="F4768" s="1" t="s">
        <v>74</v>
      </c>
      <c r="G4768" s="1">
        <v>6</v>
      </c>
      <c r="H4768" s="1" t="s">
        <v>341</v>
      </c>
      <c r="I4768" s="1" t="s">
        <v>114</v>
      </c>
      <c r="J4768" s="76">
        <v>437</v>
      </c>
      <c r="K4768" s="76">
        <v>2331227</v>
      </c>
      <c r="L4768" s="29">
        <v>46029</v>
      </c>
      <c r="M4768" s="29" t="s">
        <v>4163</v>
      </c>
      <c r="N4768" s="1" t="s">
        <v>478</v>
      </c>
      <c r="O4768" s="28" t="s">
        <v>634</v>
      </c>
      <c r="P4768" s="1" t="s">
        <v>323</v>
      </c>
      <c r="Q4768" s="76">
        <v>10</v>
      </c>
      <c r="R4768" s="1"/>
      <c r="S4768" s="76">
        <v>6</v>
      </c>
      <c r="T4768" s="1" t="s">
        <v>115</v>
      </c>
      <c r="U4768" s="1"/>
      <c r="V4768" s="1"/>
      <c r="AC4768" s="93">
        <v>25.6</v>
      </c>
      <c r="AD4768" s="69">
        <v>260</v>
      </c>
      <c r="AE4768" s="33"/>
      <c r="AF4768" s="33"/>
      <c r="AG4768" s="33"/>
      <c r="AM4768" s="31"/>
      <c r="AX4768" s="37">
        <f t="shared" si="236"/>
        <v>46036</v>
      </c>
      <c r="AY4768" s="28" t="s">
        <v>2190</v>
      </c>
      <c r="AZ4768" s="183" t="s">
        <v>2212</v>
      </c>
      <c r="BA4768" s="177">
        <v>47</v>
      </c>
      <c r="BB4768" s="177">
        <v>49.2</v>
      </c>
      <c r="BC4768" s="177">
        <v>47.7</v>
      </c>
      <c r="BD4768" s="177"/>
      <c r="BE4768" s="177"/>
      <c r="BF4768" s="177"/>
      <c r="BG4768" s="177">
        <f>AVERAGE(BA4768:BF4774)</f>
        <v>47.966666666666669</v>
      </c>
      <c r="BH4768" s="132"/>
      <c r="BK4768" s="36"/>
      <c r="BL4768" s="36"/>
      <c r="BM4768" s="36"/>
      <c r="BN4768" s="36"/>
      <c r="BO4768" s="36"/>
      <c r="BP4768" s="36"/>
      <c r="BQ4768" s="36"/>
      <c r="BR4768" s="36"/>
      <c r="BS4768" s="132"/>
      <c r="BT4768" s="133">
        <f t="shared" si="233"/>
        <v>46057</v>
      </c>
      <c r="BU4768" s="28" t="s">
        <v>2190</v>
      </c>
      <c r="BW4768" s="180"/>
      <c r="BX4768" s="180"/>
      <c r="BY4768" s="180"/>
      <c r="BZ4768" s="180"/>
      <c r="CA4768" s="180"/>
      <c r="CB4768" s="180"/>
      <c r="CC4768" s="180" t="e">
        <f>AVERAGE(BW4768:CB4774)</f>
        <v>#DIV/0!</v>
      </c>
      <c r="CE4768" s="1"/>
      <c r="CF4768" s="1"/>
      <c r="CG4768" s="1"/>
      <c r="CH4768" s="1"/>
      <c r="CI4768" s="1"/>
      <c r="CJ4768" s="1"/>
      <c r="CK4768" s="1"/>
      <c r="CL4768" s="1"/>
      <c r="CM4768" s="1"/>
      <c r="CN4768" s="1"/>
      <c r="CO4768" s="1"/>
    </row>
    <row r="4769" spans="1:93" ht="30" customHeight="1" x14ac:dyDescent="0.2">
      <c r="A4769" s="1">
        <v>4763</v>
      </c>
      <c r="B4769" s="1" t="s">
        <v>1406</v>
      </c>
      <c r="C4769" s="1" t="s">
        <v>1405</v>
      </c>
      <c r="D4769" s="28" t="s">
        <v>1407</v>
      </c>
      <c r="E4769" s="1" t="s">
        <v>641</v>
      </c>
      <c r="F4769" s="1" t="s">
        <v>74</v>
      </c>
      <c r="G4769" s="1">
        <v>6</v>
      </c>
      <c r="H4769" s="1" t="s">
        <v>341</v>
      </c>
      <c r="I4769" s="1" t="s">
        <v>114</v>
      </c>
      <c r="J4769" s="76">
        <v>302</v>
      </c>
      <c r="K4769" s="76">
        <v>2331233</v>
      </c>
      <c r="L4769" s="29">
        <v>46029</v>
      </c>
      <c r="M4769" s="29" t="s">
        <v>4163</v>
      </c>
      <c r="N4769" s="1" t="s">
        <v>478</v>
      </c>
      <c r="O4769" s="28" t="s">
        <v>634</v>
      </c>
      <c r="P4769" s="1" t="s">
        <v>323</v>
      </c>
      <c r="Q4769" s="76">
        <v>8</v>
      </c>
      <c r="R4769" s="1"/>
      <c r="S4769" s="76"/>
      <c r="T4769" s="1" t="s">
        <v>115</v>
      </c>
      <c r="U4769" s="1"/>
      <c r="V4769" s="1"/>
      <c r="AC4769" s="93">
        <v>25.3</v>
      </c>
      <c r="AD4769" s="69">
        <v>250</v>
      </c>
      <c r="AE4769" s="33"/>
      <c r="AF4769" s="33"/>
      <c r="AG4769" s="33"/>
      <c r="AM4769" s="31"/>
      <c r="AX4769" s="37">
        <f t="shared" si="236"/>
        <v>46036</v>
      </c>
      <c r="AY4769" s="28" t="s">
        <v>2190</v>
      </c>
      <c r="AZ4769" s="183"/>
      <c r="BA4769" s="178"/>
      <c r="BB4769" s="178"/>
      <c r="BC4769" s="178"/>
      <c r="BD4769" s="178"/>
      <c r="BE4769" s="178"/>
      <c r="BF4769" s="178"/>
      <c r="BG4769" s="178"/>
      <c r="BH4769" s="132"/>
      <c r="BK4769" s="36"/>
      <c r="BL4769" s="36"/>
      <c r="BM4769" s="36"/>
      <c r="BN4769" s="36"/>
      <c r="BO4769" s="36"/>
      <c r="BP4769" s="36"/>
      <c r="BQ4769" s="36"/>
      <c r="BR4769" s="36"/>
      <c r="BS4769" s="132"/>
      <c r="BT4769" s="133">
        <f t="shared" si="233"/>
        <v>46057</v>
      </c>
      <c r="BU4769" s="28" t="s">
        <v>2190</v>
      </c>
      <c r="BW4769" s="184"/>
      <c r="BX4769" s="184"/>
      <c r="BY4769" s="184"/>
      <c r="BZ4769" s="184"/>
      <c r="CA4769" s="184"/>
      <c r="CB4769" s="184"/>
      <c r="CC4769" s="184"/>
      <c r="CE4769" s="1"/>
      <c r="CF4769" s="1"/>
      <c r="CG4769" s="1"/>
      <c r="CH4769" s="1"/>
      <c r="CI4769" s="1"/>
      <c r="CJ4769" s="1"/>
      <c r="CK4769" s="1"/>
      <c r="CL4769" s="1"/>
      <c r="CM4769" s="1"/>
      <c r="CN4769" s="1"/>
      <c r="CO4769" s="1"/>
    </row>
    <row r="4770" spans="1:93" ht="30" customHeight="1" x14ac:dyDescent="0.2">
      <c r="A4770" s="1">
        <v>4764</v>
      </c>
      <c r="B4770" s="1" t="s">
        <v>1406</v>
      </c>
      <c r="C4770" s="1" t="s">
        <v>1405</v>
      </c>
      <c r="D4770" s="28" t="s">
        <v>1407</v>
      </c>
      <c r="E4770" s="1" t="s">
        <v>641</v>
      </c>
      <c r="F4770" s="1" t="s">
        <v>74</v>
      </c>
      <c r="G4770" s="1">
        <v>6</v>
      </c>
      <c r="H4770" s="1" t="s">
        <v>341</v>
      </c>
      <c r="I4770" s="1" t="s">
        <v>114</v>
      </c>
      <c r="J4770" s="76">
        <v>558</v>
      </c>
      <c r="K4770" s="76">
        <v>2331235</v>
      </c>
      <c r="L4770" s="29">
        <v>46029</v>
      </c>
      <c r="M4770" s="29" t="s">
        <v>4163</v>
      </c>
      <c r="N4770" s="1" t="s">
        <v>478</v>
      </c>
      <c r="O4770" s="28" t="s">
        <v>634</v>
      </c>
      <c r="P4770" s="1" t="s">
        <v>323</v>
      </c>
      <c r="Q4770" s="76">
        <v>12</v>
      </c>
      <c r="R4770" s="1"/>
      <c r="S4770" s="76"/>
      <c r="T4770" s="1" t="s">
        <v>115</v>
      </c>
      <c r="U4770" s="1"/>
      <c r="V4770" s="1"/>
      <c r="AC4770" s="93">
        <v>26.8</v>
      </c>
      <c r="AD4770" s="69">
        <v>250</v>
      </c>
      <c r="AE4770" s="33"/>
      <c r="AF4770" s="33"/>
      <c r="AG4770" s="33"/>
      <c r="AM4770" s="31"/>
      <c r="AX4770" s="37">
        <f t="shared" si="236"/>
        <v>46036</v>
      </c>
      <c r="AY4770" s="28" t="s">
        <v>2190</v>
      </c>
      <c r="AZ4770" s="183"/>
      <c r="BA4770" s="178"/>
      <c r="BB4770" s="178"/>
      <c r="BC4770" s="178"/>
      <c r="BD4770" s="178"/>
      <c r="BE4770" s="178"/>
      <c r="BF4770" s="178"/>
      <c r="BG4770" s="178"/>
      <c r="BH4770" s="132"/>
      <c r="BK4770" s="36"/>
      <c r="BL4770" s="36"/>
      <c r="BM4770" s="36"/>
      <c r="BN4770" s="36"/>
      <c r="BO4770" s="36"/>
      <c r="BP4770" s="36"/>
      <c r="BQ4770" s="36"/>
      <c r="BR4770" s="36"/>
      <c r="BS4770" s="132"/>
      <c r="BT4770" s="133">
        <f t="shared" si="233"/>
        <v>46057</v>
      </c>
      <c r="BU4770" s="28" t="s">
        <v>2190</v>
      </c>
      <c r="BW4770" s="184"/>
      <c r="BX4770" s="184"/>
      <c r="BY4770" s="184"/>
      <c r="BZ4770" s="184"/>
      <c r="CA4770" s="184"/>
      <c r="CB4770" s="184"/>
      <c r="CC4770" s="184"/>
      <c r="CE4770" s="1"/>
      <c r="CF4770" s="1"/>
      <c r="CG4770" s="1"/>
      <c r="CH4770" s="1"/>
      <c r="CI4770" s="1"/>
      <c r="CJ4770" s="1"/>
      <c r="CK4770" s="1"/>
      <c r="CL4770" s="1"/>
      <c r="CM4770" s="1"/>
      <c r="CN4770" s="1"/>
      <c r="CO4770" s="1"/>
    </row>
    <row r="4771" spans="1:93" ht="30" customHeight="1" x14ac:dyDescent="0.2">
      <c r="A4771" s="1">
        <v>4765</v>
      </c>
      <c r="B4771" s="1" t="s">
        <v>1406</v>
      </c>
      <c r="C4771" s="1" t="s">
        <v>1405</v>
      </c>
      <c r="D4771" s="28" t="s">
        <v>1407</v>
      </c>
      <c r="E4771" s="1" t="s">
        <v>641</v>
      </c>
      <c r="F4771" s="1" t="s">
        <v>74</v>
      </c>
      <c r="G4771" s="1">
        <v>6</v>
      </c>
      <c r="H4771" s="1" t="s">
        <v>341</v>
      </c>
      <c r="I4771" s="1" t="s">
        <v>114</v>
      </c>
      <c r="J4771" s="76">
        <v>557</v>
      </c>
      <c r="K4771" s="76">
        <v>2331237</v>
      </c>
      <c r="L4771" s="29">
        <v>46029</v>
      </c>
      <c r="M4771" s="29" t="s">
        <v>4163</v>
      </c>
      <c r="N4771" s="1" t="s">
        <v>478</v>
      </c>
      <c r="O4771" s="28" t="s">
        <v>634</v>
      </c>
      <c r="P4771" s="1" t="s">
        <v>323</v>
      </c>
      <c r="Q4771" s="76">
        <v>10</v>
      </c>
      <c r="R4771" s="1"/>
      <c r="S4771" s="76"/>
      <c r="T4771" s="1" t="s">
        <v>115</v>
      </c>
      <c r="U4771" s="1"/>
      <c r="V4771" s="1"/>
      <c r="AC4771" s="93">
        <v>26.3</v>
      </c>
      <c r="AD4771" s="69">
        <v>250</v>
      </c>
      <c r="AE4771" s="33"/>
      <c r="AF4771" s="33"/>
      <c r="AG4771" s="33"/>
      <c r="AM4771" s="31"/>
      <c r="AX4771" s="37">
        <f t="shared" si="236"/>
        <v>46036</v>
      </c>
      <c r="AY4771" s="28" t="s">
        <v>2190</v>
      </c>
      <c r="AZ4771" s="183"/>
      <c r="BA4771" s="178"/>
      <c r="BB4771" s="178"/>
      <c r="BC4771" s="178"/>
      <c r="BD4771" s="178"/>
      <c r="BE4771" s="178"/>
      <c r="BF4771" s="178"/>
      <c r="BG4771" s="178"/>
      <c r="BH4771" s="132"/>
      <c r="BK4771" s="36"/>
      <c r="BL4771" s="36"/>
      <c r="BM4771" s="36"/>
      <c r="BN4771" s="36"/>
      <c r="BO4771" s="36"/>
      <c r="BP4771" s="36"/>
      <c r="BQ4771" s="36"/>
      <c r="BR4771" s="36"/>
      <c r="BS4771" s="132"/>
      <c r="BT4771" s="133">
        <f t="shared" si="233"/>
        <v>46057</v>
      </c>
      <c r="BU4771" s="28" t="s">
        <v>2190</v>
      </c>
      <c r="BW4771" s="184"/>
      <c r="BX4771" s="184"/>
      <c r="BY4771" s="184"/>
      <c r="BZ4771" s="184"/>
      <c r="CA4771" s="184"/>
      <c r="CB4771" s="184"/>
      <c r="CC4771" s="184"/>
      <c r="CE4771" s="1"/>
      <c r="CF4771" s="1"/>
      <c r="CG4771" s="1"/>
      <c r="CH4771" s="1"/>
      <c r="CI4771" s="1"/>
      <c r="CJ4771" s="1"/>
      <c r="CK4771" s="1"/>
      <c r="CL4771" s="1"/>
      <c r="CM4771" s="1"/>
      <c r="CN4771" s="1"/>
      <c r="CO4771" s="1"/>
    </row>
    <row r="4772" spans="1:93" ht="30" customHeight="1" x14ac:dyDescent="0.2">
      <c r="A4772" s="1">
        <v>4766</v>
      </c>
      <c r="B4772" s="1" t="s">
        <v>1406</v>
      </c>
      <c r="C4772" s="1" t="s">
        <v>1405</v>
      </c>
      <c r="D4772" s="28" t="s">
        <v>1407</v>
      </c>
      <c r="E4772" s="1" t="s">
        <v>641</v>
      </c>
      <c r="F4772" s="1" t="s">
        <v>74</v>
      </c>
      <c r="G4772" s="1">
        <v>6</v>
      </c>
      <c r="H4772" s="1" t="s">
        <v>341</v>
      </c>
      <c r="I4772" s="1" t="s">
        <v>114</v>
      </c>
      <c r="J4772" s="76">
        <v>553</v>
      </c>
      <c r="K4772" s="76">
        <v>2331238</v>
      </c>
      <c r="L4772" s="29">
        <v>46029</v>
      </c>
      <c r="M4772" s="29" t="s">
        <v>4163</v>
      </c>
      <c r="N4772" s="1" t="s">
        <v>478</v>
      </c>
      <c r="O4772" s="28" t="s">
        <v>634</v>
      </c>
      <c r="P4772" s="1" t="s">
        <v>323</v>
      </c>
      <c r="Q4772" s="76">
        <v>10</v>
      </c>
      <c r="R4772" s="1"/>
      <c r="S4772" s="76"/>
      <c r="T4772" s="1" t="s">
        <v>115</v>
      </c>
      <c r="U4772" s="1"/>
      <c r="V4772" s="1"/>
      <c r="AC4772" s="93">
        <v>26</v>
      </c>
      <c r="AD4772" s="69">
        <v>230</v>
      </c>
      <c r="AE4772" s="33"/>
      <c r="AF4772" s="33"/>
      <c r="AG4772" s="33"/>
      <c r="AM4772" s="31"/>
      <c r="AX4772" s="37">
        <f t="shared" si="236"/>
        <v>46036</v>
      </c>
      <c r="AY4772" s="28" t="s">
        <v>2190</v>
      </c>
      <c r="AZ4772" s="183"/>
      <c r="BA4772" s="178"/>
      <c r="BB4772" s="178"/>
      <c r="BC4772" s="178"/>
      <c r="BD4772" s="178"/>
      <c r="BE4772" s="178"/>
      <c r="BF4772" s="178"/>
      <c r="BG4772" s="178"/>
      <c r="BH4772" s="132"/>
      <c r="BK4772" s="36"/>
      <c r="BL4772" s="36"/>
      <c r="BM4772" s="36"/>
      <c r="BN4772" s="36"/>
      <c r="BO4772" s="36"/>
      <c r="BP4772" s="36"/>
      <c r="BQ4772" s="36"/>
      <c r="BR4772" s="36"/>
      <c r="BS4772" s="132"/>
      <c r="BT4772" s="133">
        <f t="shared" ref="BT4772:BT4835" si="239">IF(L4772=0, 0, L4772+28)</f>
        <v>46057</v>
      </c>
      <c r="BU4772" s="28" t="s">
        <v>2190</v>
      </c>
      <c r="BW4772" s="184"/>
      <c r="BX4772" s="184"/>
      <c r="BY4772" s="184"/>
      <c r="BZ4772" s="184"/>
      <c r="CA4772" s="184"/>
      <c r="CB4772" s="184"/>
      <c r="CC4772" s="184"/>
      <c r="CE4772" s="1"/>
      <c r="CF4772" s="1"/>
      <c r="CG4772" s="1"/>
      <c r="CH4772" s="1"/>
      <c r="CI4772" s="1"/>
      <c r="CJ4772" s="1"/>
      <c r="CK4772" s="1"/>
      <c r="CL4772" s="1"/>
      <c r="CM4772" s="1"/>
      <c r="CN4772" s="1"/>
      <c r="CO4772" s="1"/>
    </row>
    <row r="4773" spans="1:93" ht="30" customHeight="1" x14ac:dyDescent="0.2">
      <c r="A4773" s="1">
        <v>4767</v>
      </c>
      <c r="B4773" s="1" t="s">
        <v>1406</v>
      </c>
      <c r="C4773" s="1" t="s">
        <v>1405</v>
      </c>
      <c r="D4773" s="28" t="s">
        <v>1407</v>
      </c>
      <c r="E4773" s="1" t="s">
        <v>641</v>
      </c>
      <c r="F4773" s="1" t="s">
        <v>74</v>
      </c>
      <c r="G4773" s="1">
        <v>6</v>
      </c>
      <c r="H4773" s="1" t="s">
        <v>341</v>
      </c>
      <c r="I4773" s="1" t="s">
        <v>114</v>
      </c>
      <c r="J4773" s="76">
        <v>558</v>
      </c>
      <c r="K4773" s="76">
        <v>2331239</v>
      </c>
      <c r="L4773" s="29">
        <v>46029</v>
      </c>
      <c r="M4773" s="29" t="s">
        <v>4163</v>
      </c>
      <c r="N4773" s="1" t="s">
        <v>478</v>
      </c>
      <c r="O4773" s="28" t="s">
        <v>634</v>
      </c>
      <c r="P4773" s="1" t="s">
        <v>323</v>
      </c>
      <c r="Q4773" s="76">
        <v>10</v>
      </c>
      <c r="R4773" s="1"/>
      <c r="S4773" s="76"/>
      <c r="T4773" s="1" t="s">
        <v>115</v>
      </c>
      <c r="U4773" s="1"/>
      <c r="V4773" s="1"/>
      <c r="AC4773" s="93">
        <v>25.8</v>
      </c>
      <c r="AD4773" s="69">
        <v>240</v>
      </c>
      <c r="AE4773" s="33"/>
      <c r="AF4773" s="33"/>
      <c r="AG4773" s="33"/>
      <c r="AM4773" s="31"/>
      <c r="AX4773" s="37">
        <f t="shared" si="236"/>
        <v>46036</v>
      </c>
      <c r="AY4773" s="28" t="s">
        <v>2190</v>
      </c>
      <c r="AZ4773" s="183"/>
      <c r="BA4773" s="178"/>
      <c r="BB4773" s="178"/>
      <c r="BC4773" s="178"/>
      <c r="BD4773" s="178"/>
      <c r="BE4773" s="178"/>
      <c r="BF4773" s="178"/>
      <c r="BG4773" s="178"/>
      <c r="BH4773" s="132"/>
      <c r="BK4773" s="36"/>
      <c r="BL4773" s="36"/>
      <c r="BM4773" s="36"/>
      <c r="BN4773" s="36"/>
      <c r="BO4773" s="36"/>
      <c r="BP4773" s="36"/>
      <c r="BQ4773" s="36"/>
      <c r="BR4773" s="36"/>
      <c r="BS4773" s="132"/>
      <c r="BT4773" s="133">
        <f t="shared" si="239"/>
        <v>46057</v>
      </c>
      <c r="BU4773" s="28" t="s">
        <v>2190</v>
      </c>
      <c r="BW4773" s="184"/>
      <c r="BX4773" s="184"/>
      <c r="BY4773" s="184"/>
      <c r="BZ4773" s="184"/>
      <c r="CA4773" s="184"/>
      <c r="CB4773" s="184"/>
      <c r="CC4773" s="184"/>
      <c r="CE4773" s="1"/>
      <c r="CF4773" s="1"/>
      <c r="CG4773" s="1"/>
      <c r="CH4773" s="1"/>
      <c r="CI4773" s="1"/>
      <c r="CJ4773" s="1"/>
      <c r="CK4773" s="1"/>
      <c r="CL4773" s="1"/>
      <c r="CM4773" s="1"/>
      <c r="CN4773" s="1"/>
      <c r="CO4773" s="1"/>
    </row>
    <row r="4774" spans="1:93" ht="30" customHeight="1" x14ac:dyDescent="0.2">
      <c r="A4774" s="1">
        <v>4768</v>
      </c>
      <c r="B4774" s="1" t="s">
        <v>1406</v>
      </c>
      <c r="C4774" s="1" t="s">
        <v>1405</v>
      </c>
      <c r="D4774" s="28" t="s">
        <v>1407</v>
      </c>
      <c r="E4774" s="1" t="s">
        <v>641</v>
      </c>
      <c r="F4774" s="1" t="s">
        <v>74</v>
      </c>
      <c r="G4774" s="1">
        <v>6</v>
      </c>
      <c r="H4774" s="1" t="s">
        <v>341</v>
      </c>
      <c r="I4774" s="1" t="s">
        <v>114</v>
      </c>
      <c r="J4774" s="76">
        <v>553</v>
      </c>
      <c r="K4774" s="76">
        <v>2331240</v>
      </c>
      <c r="L4774" s="29">
        <v>46029</v>
      </c>
      <c r="M4774" s="29" t="s">
        <v>4163</v>
      </c>
      <c r="N4774" s="1" t="s">
        <v>478</v>
      </c>
      <c r="O4774" s="28" t="s">
        <v>634</v>
      </c>
      <c r="P4774" s="1" t="s">
        <v>323</v>
      </c>
      <c r="Q4774" s="76">
        <v>10</v>
      </c>
      <c r="R4774" s="1"/>
      <c r="S4774" s="76"/>
      <c r="T4774" s="1" t="s">
        <v>115</v>
      </c>
      <c r="U4774" s="1"/>
      <c r="V4774" s="1"/>
      <c r="AC4774" s="93">
        <v>23.2</v>
      </c>
      <c r="AD4774" s="69">
        <v>250</v>
      </c>
      <c r="AE4774" s="33"/>
      <c r="AF4774" s="33"/>
      <c r="AG4774" s="33"/>
      <c r="AM4774" s="31"/>
      <c r="AX4774" s="37">
        <f t="shared" si="236"/>
        <v>46036</v>
      </c>
      <c r="AY4774" s="28" t="s">
        <v>2190</v>
      </c>
      <c r="AZ4774" s="180"/>
      <c r="BA4774" s="179"/>
      <c r="BB4774" s="179"/>
      <c r="BC4774" s="179"/>
      <c r="BD4774" s="179"/>
      <c r="BE4774" s="179"/>
      <c r="BF4774" s="179"/>
      <c r="BG4774" s="179"/>
      <c r="BH4774" s="132"/>
      <c r="BK4774" s="36"/>
      <c r="BL4774" s="36"/>
      <c r="BM4774" s="36"/>
      <c r="BN4774" s="36"/>
      <c r="BO4774" s="36"/>
      <c r="BP4774" s="36"/>
      <c r="BQ4774" s="36"/>
      <c r="BR4774" s="36"/>
      <c r="BS4774" s="132"/>
      <c r="BT4774" s="133">
        <f t="shared" si="239"/>
        <v>46057</v>
      </c>
      <c r="BU4774" s="28" t="s">
        <v>2190</v>
      </c>
      <c r="BW4774" s="181"/>
      <c r="BX4774" s="181"/>
      <c r="BY4774" s="181"/>
      <c r="BZ4774" s="181"/>
      <c r="CA4774" s="181"/>
      <c r="CB4774" s="181"/>
      <c r="CC4774" s="181"/>
      <c r="CE4774" s="1"/>
      <c r="CF4774" s="1"/>
      <c r="CG4774" s="1"/>
      <c r="CH4774" s="1"/>
      <c r="CI4774" s="1"/>
      <c r="CJ4774" s="1"/>
      <c r="CK4774" s="1"/>
      <c r="CL4774" s="1"/>
      <c r="CM4774" s="1"/>
      <c r="CN4774" s="1"/>
      <c r="CO4774" s="1"/>
    </row>
    <row r="4775" spans="1:93" ht="30" customHeight="1" x14ac:dyDescent="0.2">
      <c r="A4775" s="1">
        <v>4769</v>
      </c>
      <c r="B4775" s="94" t="s">
        <v>1491</v>
      </c>
      <c r="C4775" s="1" t="s">
        <v>1490</v>
      </c>
      <c r="D4775" s="28" t="s">
        <v>1492</v>
      </c>
      <c r="E4775" s="1" t="s">
        <v>1493</v>
      </c>
      <c r="F4775" s="1" t="s">
        <v>74</v>
      </c>
      <c r="G4775" s="1">
        <v>10</v>
      </c>
      <c r="H4775" s="1" t="s">
        <v>341</v>
      </c>
      <c r="I4775" s="1" t="s">
        <v>114</v>
      </c>
      <c r="J4775" s="76">
        <v>554</v>
      </c>
      <c r="K4775" s="76">
        <v>2330249</v>
      </c>
      <c r="L4775" s="29">
        <v>46032</v>
      </c>
      <c r="M4775" s="29" t="s">
        <v>4163</v>
      </c>
      <c r="N4775" s="1" t="s">
        <v>478</v>
      </c>
      <c r="O4775" s="28" t="s">
        <v>634</v>
      </c>
      <c r="P4775" s="1" t="s">
        <v>323</v>
      </c>
      <c r="Q4775" s="76">
        <v>12</v>
      </c>
      <c r="R4775" s="1"/>
      <c r="S4775" s="76">
        <v>6</v>
      </c>
      <c r="T4775" s="1" t="s">
        <v>115</v>
      </c>
      <c r="U4775" s="1"/>
      <c r="V4775" s="1"/>
      <c r="AC4775" s="93">
        <v>23</v>
      </c>
      <c r="AD4775" s="69">
        <v>250</v>
      </c>
      <c r="AE4775" s="33"/>
      <c r="AF4775" s="33"/>
      <c r="AG4775" s="33"/>
      <c r="AM4775" s="31"/>
      <c r="AX4775" s="37">
        <f t="shared" si="236"/>
        <v>46039</v>
      </c>
      <c r="AY4775" s="28" t="s">
        <v>2191</v>
      </c>
      <c r="AZ4775" s="183" t="s">
        <v>2213</v>
      </c>
      <c r="BA4775" s="180">
        <v>48.3</v>
      </c>
      <c r="BB4775" s="180">
        <v>49.8</v>
      </c>
      <c r="BC4775" s="180">
        <v>47.5</v>
      </c>
      <c r="BD4775" s="180"/>
      <c r="BE4775" s="180"/>
      <c r="BF4775" s="180"/>
      <c r="BG4775" s="180">
        <f>AVERAGE(BA4775:BF4778)</f>
        <v>48.533333333333331</v>
      </c>
      <c r="BT4775" s="37">
        <f t="shared" si="239"/>
        <v>46060</v>
      </c>
      <c r="BU4775" s="28" t="s">
        <v>2191</v>
      </c>
      <c r="BV4775" s="183" t="s">
        <v>2214</v>
      </c>
      <c r="BW4775" s="180">
        <v>58.7</v>
      </c>
      <c r="BX4775" s="180">
        <v>60.2</v>
      </c>
      <c r="BY4775" s="180">
        <v>61</v>
      </c>
      <c r="BZ4775" s="180"/>
      <c r="CA4775" s="180"/>
      <c r="CB4775" s="180"/>
      <c r="CC4775" s="180">
        <f>AVERAGE(BW4775:CB4778)</f>
        <v>59.966666666666669</v>
      </c>
      <c r="CE4775" s="1"/>
      <c r="CF4775" s="1"/>
      <c r="CG4775" s="1"/>
      <c r="CH4775" s="1"/>
      <c r="CI4775" s="1"/>
      <c r="CJ4775" s="1"/>
      <c r="CK4775" s="1"/>
      <c r="CL4775" s="1"/>
      <c r="CM4775" s="1"/>
      <c r="CN4775" s="1"/>
      <c r="CO4775" s="1"/>
    </row>
    <row r="4776" spans="1:93" ht="30" customHeight="1" x14ac:dyDescent="0.2">
      <c r="A4776" s="1">
        <v>4770</v>
      </c>
      <c r="B4776" s="94" t="s">
        <v>1491</v>
      </c>
      <c r="C4776" s="1" t="s">
        <v>1490</v>
      </c>
      <c r="D4776" s="28" t="s">
        <v>1492</v>
      </c>
      <c r="E4776" s="1" t="s">
        <v>1493</v>
      </c>
      <c r="F4776" s="1" t="s">
        <v>74</v>
      </c>
      <c r="G4776" s="1">
        <v>10</v>
      </c>
      <c r="H4776" s="1" t="s">
        <v>341</v>
      </c>
      <c r="I4776" s="1" t="s">
        <v>114</v>
      </c>
      <c r="J4776" s="76">
        <v>553</v>
      </c>
      <c r="K4776" s="76">
        <v>2331487</v>
      </c>
      <c r="L4776" s="29">
        <v>46032</v>
      </c>
      <c r="M4776" s="29" t="s">
        <v>4163</v>
      </c>
      <c r="N4776" s="1" t="s">
        <v>478</v>
      </c>
      <c r="O4776" s="28" t="s">
        <v>634</v>
      </c>
      <c r="P4776" s="1" t="s">
        <v>323</v>
      </c>
      <c r="Q4776" s="76">
        <v>12</v>
      </c>
      <c r="R4776" s="1"/>
      <c r="S4776" s="76"/>
      <c r="T4776" s="1" t="s">
        <v>115</v>
      </c>
      <c r="U4776" s="1"/>
      <c r="V4776" s="1"/>
      <c r="AC4776" s="93">
        <v>21</v>
      </c>
      <c r="AD4776" s="69">
        <v>260</v>
      </c>
      <c r="AE4776" s="33"/>
      <c r="AF4776" s="33"/>
      <c r="AG4776" s="33"/>
      <c r="AM4776" s="31"/>
      <c r="AX4776" s="37">
        <f t="shared" si="236"/>
        <v>46039</v>
      </c>
      <c r="AY4776" s="28" t="s">
        <v>2191</v>
      </c>
      <c r="AZ4776" s="183"/>
      <c r="BA4776" s="184"/>
      <c r="BB4776" s="184"/>
      <c r="BC4776" s="184"/>
      <c r="BD4776" s="184"/>
      <c r="BE4776" s="184"/>
      <c r="BF4776" s="184"/>
      <c r="BG4776" s="184"/>
      <c r="BT4776" s="37">
        <f t="shared" si="239"/>
        <v>46060</v>
      </c>
      <c r="BU4776" s="28" t="s">
        <v>2191</v>
      </c>
      <c r="BV4776" s="183"/>
      <c r="BW4776" s="184"/>
      <c r="BX4776" s="184"/>
      <c r="BY4776" s="184"/>
      <c r="BZ4776" s="184"/>
      <c r="CA4776" s="184"/>
      <c r="CB4776" s="184"/>
      <c r="CC4776" s="184"/>
      <c r="CE4776" s="1"/>
      <c r="CF4776" s="1"/>
      <c r="CG4776" s="1"/>
      <c r="CH4776" s="1"/>
      <c r="CI4776" s="1"/>
      <c r="CJ4776" s="1"/>
      <c r="CK4776" s="1"/>
      <c r="CL4776" s="1"/>
      <c r="CM4776" s="1"/>
      <c r="CN4776" s="1"/>
      <c r="CO4776" s="1"/>
    </row>
    <row r="4777" spans="1:93" ht="30" customHeight="1" x14ac:dyDescent="0.2">
      <c r="A4777" s="1">
        <v>4771</v>
      </c>
      <c r="B4777" s="94" t="s">
        <v>1491</v>
      </c>
      <c r="C4777" s="1" t="s">
        <v>1490</v>
      </c>
      <c r="D4777" s="28" t="s">
        <v>1492</v>
      </c>
      <c r="E4777" s="1" t="s">
        <v>1493</v>
      </c>
      <c r="F4777" s="1" t="s">
        <v>74</v>
      </c>
      <c r="G4777" s="1">
        <v>10</v>
      </c>
      <c r="H4777" s="1" t="s">
        <v>341</v>
      </c>
      <c r="I4777" s="1" t="s">
        <v>114</v>
      </c>
      <c r="J4777" s="76">
        <v>557</v>
      </c>
      <c r="K4777" s="76">
        <v>2330258</v>
      </c>
      <c r="L4777" s="29">
        <v>46032</v>
      </c>
      <c r="M4777" s="29" t="s">
        <v>4163</v>
      </c>
      <c r="N4777" s="1" t="s">
        <v>478</v>
      </c>
      <c r="O4777" s="28" t="s">
        <v>634</v>
      </c>
      <c r="P4777" s="1" t="s">
        <v>323</v>
      </c>
      <c r="Q4777" s="76">
        <v>12</v>
      </c>
      <c r="R4777" s="1"/>
      <c r="S4777" s="76"/>
      <c r="T4777" s="1" t="s">
        <v>115</v>
      </c>
      <c r="U4777" s="1"/>
      <c r="V4777" s="1"/>
      <c r="AC4777" s="93">
        <v>23</v>
      </c>
      <c r="AD4777" s="69">
        <v>230</v>
      </c>
      <c r="AE4777" s="33"/>
      <c r="AF4777" s="33"/>
      <c r="AG4777" s="33"/>
      <c r="AM4777" s="31"/>
      <c r="AX4777" s="37">
        <f t="shared" si="236"/>
        <v>46039</v>
      </c>
      <c r="AY4777" s="28" t="s">
        <v>2191</v>
      </c>
      <c r="AZ4777" s="183"/>
      <c r="BA4777" s="184"/>
      <c r="BB4777" s="184"/>
      <c r="BC4777" s="184"/>
      <c r="BD4777" s="184"/>
      <c r="BE4777" s="184"/>
      <c r="BF4777" s="184"/>
      <c r="BG4777" s="184"/>
      <c r="BT4777" s="37">
        <f t="shared" si="239"/>
        <v>46060</v>
      </c>
      <c r="BU4777" s="28" t="s">
        <v>2191</v>
      </c>
      <c r="BV4777" s="183"/>
      <c r="BW4777" s="184"/>
      <c r="BX4777" s="184"/>
      <c r="BY4777" s="184"/>
      <c r="BZ4777" s="184"/>
      <c r="CA4777" s="184"/>
      <c r="CB4777" s="184"/>
      <c r="CC4777" s="184"/>
      <c r="CE4777" s="1"/>
      <c r="CF4777" s="1"/>
      <c r="CG4777" s="1"/>
      <c r="CH4777" s="1"/>
      <c r="CI4777" s="1"/>
      <c r="CJ4777" s="1"/>
      <c r="CK4777" s="1"/>
      <c r="CL4777" s="1"/>
      <c r="CM4777" s="1"/>
      <c r="CN4777" s="1"/>
      <c r="CO4777" s="1"/>
    </row>
    <row r="4778" spans="1:93" ht="30" customHeight="1" x14ac:dyDescent="0.2">
      <c r="A4778" s="1">
        <v>4772</v>
      </c>
      <c r="B4778" s="94" t="s">
        <v>1491</v>
      </c>
      <c r="C4778" s="1" t="s">
        <v>1490</v>
      </c>
      <c r="D4778" s="28" t="s">
        <v>1492</v>
      </c>
      <c r="E4778" s="1" t="s">
        <v>1493</v>
      </c>
      <c r="F4778" s="1" t="s">
        <v>74</v>
      </c>
      <c r="G4778" s="1">
        <v>10</v>
      </c>
      <c r="H4778" s="1" t="s">
        <v>341</v>
      </c>
      <c r="I4778" s="1" t="s">
        <v>114</v>
      </c>
      <c r="J4778" s="76">
        <v>393</v>
      </c>
      <c r="K4778" s="76">
        <v>2330262</v>
      </c>
      <c r="L4778" s="29">
        <v>46032</v>
      </c>
      <c r="M4778" s="29" t="s">
        <v>4163</v>
      </c>
      <c r="N4778" s="1" t="s">
        <v>478</v>
      </c>
      <c r="O4778" s="28" t="s">
        <v>634</v>
      </c>
      <c r="P4778" s="1" t="s">
        <v>323</v>
      </c>
      <c r="Q4778" s="76">
        <v>10</v>
      </c>
      <c r="R4778" s="1"/>
      <c r="S4778" s="76"/>
      <c r="T4778" s="1" t="s">
        <v>115</v>
      </c>
      <c r="U4778" s="1"/>
      <c r="V4778" s="1"/>
      <c r="AC4778" s="93">
        <v>22.5</v>
      </c>
      <c r="AD4778" s="69">
        <v>250</v>
      </c>
      <c r="AE4778" s="33"/>
      <c r="AF4778" s="33"/>
      <c r="AG4778" s="33"/>
      <c r="AM4778" s="31"/>
      <c r="AX4778" s="37">
        <f t="shared" si="236"/>
        <v>46039</v>
      </c>
      <c r="AY4778" s="28" t="s">
        <v>2191</v>
      </c>
      <c r="AZ4778" s="183"/>
      <c r="BA4778" s="181"/>
      <c r="BB4778" s="181"/>
      <c r="BC4778" s="181"/>
      <c r="BD4778" s="181"/>
      <c r="BE4778" s="181"/>
      <c r="BF4778" s="181"/>
      <c r="BG4778" s="181"/>
      <c r="BT4778" s="37">
        <f t="shared" si="239"/>
        <v>46060</v>
      </c>
      <c r="BU4778" s="28" t="s">
        <v>2191</v>
      </c>
      <c r="BV4778" s="180"/>
      <c r="BW4778" s="181"/>
      <c r="BX4778" s="181"/>
      <c r="BY4778" s="181"/>
      <c r="BZ4778" s="181"/>
      <c r="CA4778" s="181"/>
      <c r="CB4778" s="181"/>
      <c r="CC4778" s="181"/>
      <c r="CE4778" s="1"/>
      <c r="CF4778" s="1"/>
      <c r="CG4778" s="1"/>
      <c r="CH4778" s="1"/>
      <c r="CI4778" s="1"/>
      <c r="CJ4778" s="1"/>
      <c r="CK4778" s="1"/>
      <c r="CL4778" s="1"/>
      <c r="CM4778" s="1"/>
      <c r="CN4778" s="1"/>
      <c r="CO4778" s="1"/>
    </row>
    <row r="4779" spans="1:93" ht="30" customHeight="1" x14ac:dyDescent="0.2">
      <c r="A4779" s="1">
        <v>4773</v>
      </c>
      <c r="B4779" s="1" t="s">
        <v>1423</v>
      </c>
      <c r="C4779" s="1" t="s">
        <v>1431</v>
      </c>
      <c r="D4779" s="28" t="s">
        <v>1424</v>
      </c>
      <c r="E4779" s="1" t="s">
        <v>1425</v>
      </c>
      <c r="F4779" s="1" t="s">
        <v>74</v>
      </c>
      <c r="G4779" s="1">
        <v>8</v>
      </c>
      <c r="H4779" s="1" t="s">
        <v>341</v>
      </c>
      <c r="I4779" s="1" t="s">
        <v>114</v>
      </c>
      <c r="J4779" s="76">
        <v>558</v>
      </c>
      <c r="K4779" s="76">
        <v>2331444</v>
      </c>
      <c r="L4779" s="29">
        <v>46032</v>
      </c>
      <c r="M4779" s="29" t="s">
        <v>4163</v>
      </c>
      <c r="N4779" s="1" t="s">
        <v>478</v>
      </c>
      <c r="O4779" s="28" t="s">
        <v>634</v>
      </c>
      <c r="P4779" s="1" t="s">
        <v>323</v>
      </c>
      <c r="Q4779" s="76">
        <v>12</v>
      </c>
      <c r="R4779" s="1"/>
      <c r="S4779" s="76">
        <v>6</v>
      </c>
      <c r="T4779" s="1" t="s">
        <v>115</v>
      </c>
      <c r="U4779" s="1"/>
      <c r="V4779" s="1"/>
      <c r="AC4779" s="93">
        <v>22.4</v>
      </c>
      <c r="AD4779" s="69">
        <v>250</v>
      </c>
      <c r="AE4779" s="33"/>
      <c r="AF4779" s="33"/>
      <c r="AG4779" s="33"/>
      <c r="AM4779" s="31"/>
      <c r="AX4779" s="37">
        <f t="shared" si="236"/>
        <v>46039</v>
      </c>
      <c r="AY4779" s="28" t="s">
        <v>2192</v>
      </c>
      <c r="AZ4779" s="200" t="s">
        <v>2215</v>
      </c>
      <c r="BA4779" s="180">
        <v>48.3</v>
      </c>
      <c r="BB4779" s="180">
        <v>47.6</v>
      </c>
      <c r="BC4779" s="180">
        <v>49.6</v>
      </c>
      <c r="BD4779" s="180">
        <v>47.3</v>
      </c>
      <c r="BE4779" s="180">
        <v>49.9</v>
      </c>
      <c r="BF4779" s="180">
        <v>47.9</v>
      </c>
      <c r="BG4779" s="180">
        <f>AVERAGE(BA4779:BF4794)</f>
        <v>48.433333333333337</v>
      </c>
      <c r="BT4779" s="37">
        <f t="shared" si="239"/>
        <v>46060</v>
      </c>
      <c r="BU4779" s="28" t="s">
        <v>2192</v>
      </c>
      <c r="BV4779" s="183" t="s">
        <v>2216</v>
      </c>
      <c r="BW4779" s="180">
        <v>60.3</v>
      </c>
      <c r="BX4779" s="180">
        <v>59.1</v>
      </c>
      <c r="BY4779" s="180">
        <v>61.4</v>
      </c>
      <c r="BZ4779" s="180">
        <v>58.6</v>
      </c>
      <c r="CA4779" s="180">
        <v>59.6</v>
      </c>
      <c r="CB4779" s="180">
        <v>58.3</v>
      </c>
      <c r="CC4779" s="180">
        <f>AVERAGE(BW4779:CB4794)</f>
        <v>59.550000000000004</v>
      </c>
      <c r="CE4779" s="1"/>
      <c r="CF4779" s="1"/>
      <c r="CG4779" s="1"/>
      <c r="CH4779" s="1"/>
      <c r="CI4779" s="1"/>
      <c r="CJ4779" s="1"/>
      <c r="CK4779" s="1"/>
      <c r="CL4779" s="1"/>
      <c r="CM4779" s="1"/>
      <c r="CN4779" s="1"/>
      <c r="CO4779" s="1"/>
    </row>
    <row r="4780" spans="1:93" ht="30" customHeight="1" x14ac:dyDescent="0.2">
      <c r="A4780" s="1">
        <v>4774</v>
      </c>
      <c r="B4780" s="1" t="s">
        <v>1423</v>
      </c>
      <c r="C4780" s="1" t="s">
        <v>1431</v>
      </c>
      <c r="D4780" s="28" t="s">
        <v>1424</v>
      </c>
      <c r="E4780" s="1" t="s">
        <v>1425</v>
      </c>
      <c r="F4780" s="1" t="s">
        <v>74</v>
      </c>
      <c r="G4780" s="1">
        <v>8</v>
      </c>
      <c r="H4780" s="1" t="s">
        <v>341</v>
      </c>
      <c r="I4780" s="1" t="s">
        <v>114</v>
      </c>
      <c r="J4780" s="76">
        <v>274</v>
      </c>
      <c r="K4780" s="76">
        <v>2331447</v>
      </c>
      <c r="L4780" s="29">
        <v>46032</v>
      </c>
      <c r="M4780" s="29" t="s">
        <v>4163</v>
      </c>
      <c r="N4780" s="1" t="s">
        <v>478</v>
      </c>
      <c r="O4780" s="28" t="s">
        <v>634</v>
      </c>
      <c r="P4780" s="1" t="s">
        <v>323</v>
      </c>
      <c r="Q4780" s="76">
        <v>8</v>
      </c>
      <c r="R4780" s="1"/>
      <c r="S4780" s="76"/>
      <c r="T4780" s="1" t="s">
        <v>115</v>
      </c>
      <c r="U4780" s="1"/>
      <c r="V4780" s="1"/>
      <c r="AC4780" s="93">
        <v>23</v>
      </c>
      <c r="AD4780" s="69">
        <v>240</v>
      </c>
      <c r="AE4780" s="33"/>
      <c r="AF4780" s="33"/>
      <c r="AG4780" s="33"/>
      <c r="AM4780" s="31"/>
      <c r="AX4780" s="37">
        <f t="shared" si="236"/>
        <v>46039</v>
      </c>
      <c r="AY4780" s="28" t="s">
        <v>2192</v>
      </c>
      <c r="AZ4780" s="183"/>
      <c r="BA4780" s="184"/>
      <c r="BB4780" s="184"/>
      <c r="BC4780" s="184"/>
      <c r="BD4780" s="184"/>
      <c r="BE4780" s="184"/>
      <c r="BF4780" s="184"/>
      <c r="BG4780" s="184"/>
      <c r="BT4780" s="37">
        <f t="shared" si="239"/>
        <v>46060</v>
      </c>
      <c r="BU4780" s="28" t="s">
        <v>2192</v>
      </c>
      <c r="BV4780" s="183"/>
      <c r="BW4780" s="184"/>
      <c r="BX4780" s="184"/>
      <c r="BY4780" s="184"/>
      <c r="BZ4780" s="184"/>
      <c r="CA4780" s="184"/>
      <c r="CB4780" s="184"/>
      <c r="CC4780" s="184"/>
      <c r="CE4780" s="1"/>
      <c r="CF4780" s="1"/>
      <c r="CG4780" s="1"/>
      <c r="CH4780" s="1"/>
      <c r="CI4780" s="1"/>
      <c r="CJ4780" s="1"/>
      <c r="CK4780" s="1"/>
      <c r="CL4780" s="1"/>
      <c r="CM4780" s="1"/>
      <c r="CN4780" s="1"/>
      <c r="CO4780" s="1"/>
    </row>
    <row r="4781" spans="1:93" ht="30" customHeight="1" x14ac:dyDescent="0.2">
      <c r="A4781" s="1">
        <v>4775</v>
      </c>
      <c r="B4781" s="1" t="s">
        <v>1423</v>
      </c>
      <c r="C4781" s="1" t="s">
        <v>1431</v>
      </c>
      <c r="D4781" s="28" t="s">
        <v>1424</v>
      </c>
      <c r="E4781" s="1" t="s">
        <v>1425</v>
      </c>
      <c r="F4781" s="1" t="s">
        <v>74</v>
      </c>
      <c r="G4781" s="1">
        <v>8</v>
      </c>
      <c r="H4781" s="1" t="s">
        <v>341</v>
      </c>
      <c r="I4781" s="1" t="s">
        <v>114</v>
      </c>
      <c r="J4781" s="76">
        <v>3003</v>
      </c>
      <c r="K4781" s="76">
        <v>2330220</v>
      </c>
      <c r="L4781" s="29">
        <v>46032</v>
      </c>
      <c r="M4781" s="29" t="s">
        <v>4163</v>
      </c>
      <c r="N4781" s="1" t="s">
        <v>478</v>
      </c>
      <c r="O4781" s="28" t="s">
        <v>634</v>
      </c>
      <c r="P4781" s="1" t="s">
        <v>323</v>
      </c>
      <c r="Q4781" s="76">
        <v>7</v>
      </c>
      <c r="R4781" s="1"/>
      <c r="S4781" s="76"/>
      <c r="T4781" s="1" t="s">
        <v>115</v>
      </c>
      <c r="U4781" s="1"/>
      <c r="V4781" s="1"/>
      <c r="AC4781" s="93">
        <v>22.5</v>
      </c>
      <c r="AD4781" s="69">
        <v>230</v>
      </c>
      <c r="AE4781" s="33"/>
      <c r="AF4781" s="33"/>
      <c r="AG4781" s="33"/>
      <c r="AM4781" s="31"/>
      <c r="AX4781" s="37">
        <f t="shared" si="236"/>
        <v>46039</v>
      </c>
      <c r="AY4781" s="28" t="s">
        <v>2192</v>
      </c>
      <c r="AZ4781" s="183"/>
      <c r="BA4781" s="184"/>
      <c r="BB4781" s="184"/>
      <c r="BC4781" s="184"/>
      <c r="BD4781" s="184"/>
      <c r="BE4781" s="184"/>
      <c r="BF4781" s="184"/>
      <c r="BG4781" s="184"/>
      <c r="BT4781" s="37">
        <f t="shared" si="239"/>
        <v>46060</v>
      </c>
      <c r="BU4781" s="28" t="s">
        <v>2192</v>
      </c>
      <c r="BV4781" s="183"/>
      <c r="BW4781" s="184"/>
      <c r="BX4781" s="184"/>
      <c r="BY4781" s="184"/>
      <c r="BZ4781" s="184"/>
      <c r="CA4781" s="184"/>
      <c r="CB4781" s="184"/>
      <c r="CC4781" s="184"/>
      <c r="CE4781" s="1"/>
      <c r="CF4781" s="1"/>
      <c r="CG4781" s="1"/>
      <c r="CH4781" s="1"/>
      <c r="CI4781" s="1"/>
      <c r="CJ4781" s="1"/>
      <c r="CK4781" s="1"/>
      <c r="CL4781" s="1"/>
      <c r="CM4781" s="1"/>
      <c r="CN4781" s="1"/>
      <c r="CO4781" s="1"/>
    </row>
    <row r="4782" spans="1:93" ht="30" customHeight="1" x14ac:dyDescent="0.2">
      <c r="A4782" s="1">
        <v>4776</v>
      </c>
      <c r="B4782" s="1" t="s">
        <v>1423</v>
      </c>
      <c r="C4782" s="1" t="s">
        <v>1431</v>
      </c>
      <c r="D4782" s="28" t="s">
        <v>1424</v>
      </c>
      <c r="E4782" s="1" t="s">
        <v>1425</v>
      </c>
      <c r="F4782" s="1" t="s">
        <v>74</v>
      </c>
      <c r="G4782" s="1">
        <v>8</v>
      </c>
      <c r="H4782" s="1" t="s">
        <v>341</v>
      </c>
      <c r="I4782" s="1" t="s">
        <v>114</v>
      </c>
      <c r="J4782" s="76">
        <v>551</v>
      </c>
      <c r="K4782" s="76">
        <v>2331451</v>
      </c>
      <c r="L4782" s="29">
        <v>46032</v>
      </c>
      <c r="M4782" s="29" t="s">
        <v>4163</v>
      </c>
      <c r="N4782" s="1" t="s">
        <v>478</v>
      </c>
      <c r="O4782" s="28" t="s">
        <v>634</v>
      </c>
      <c r="P4782" s="1" t="s">
        <v>323</v>
      </c>
      <c r="Q4782" s="76">
        <v>12</v>
      </c>
      <c r="R4782" s="1"/>
      <c r="S4782" s="76"/>
      <c r="T4782" s="1" t="s">
        <v>115</v>
      </c>
      <c r="U4782" s="1"/>
      <c r="V4782" s="1"/>
      <c r="AC4782" s="93">
        <v>23</v>
      </c>
      <c r="AD4782" s="69">
        <v>240</v>
      </c>
      <c r="AE4782" s="33"/>
      <c r="AF4782" s="33"/>
      <c r="AG4782" s="33"/>
      <c r="AM4782" s="31"/>
      <c r="AX4782" s="37">
        <f t="shared" si="236"/>
        <v>46039</v>
      </c>
      <c r="AY4782" s="28" t="s">
        <v>2192</v>
      </c>
      <c r="AZ4782" s="183"/>
      <c r="BA4782" s="184"/>
      <c r="BB4782" s="184"/>
      <c r="BC4782" s="184"/>
      <c r="BD4782" s="184"/>
      <c r="BE4782" s="184"/>
      <c r="BF4782" s="184"/>
      <c r="BG4782" s="184"/>
      <c r="BT4782" s="37">
        <f t="shared" si="239"/>
        <v>46060</v>
      </c>
      <c r="BU4782" s="28" t="s">
        <v>2192</v>
      </c>
      <c r="BV4782" s="183"/>
      <c r="BW4782" s="184"/>
      <c r="BX4782" s="184"/>
      <c r="BY4782" s="184"/>
      <c r="BZ4782" s="184"/>
      <c r="CA4782" s="184"/>
      <c r="CB4782" s="184"/>
      <c r="CC4782" s="184"/>
      <c r="CE4782" s="1"/>
      <c r="CF4782" s="1"/>
      <c r="CG4782" s="1"/>
      <c r="CH4782" s="1"/>
      <c r="CI4782" s="1"/>
      <c r="CJ4782" s="1"/>
      <c r="CK4782" s="1"/>
      <c r="CL4782" s="1"/>
      <c r="CM4782" s="1"/>
      <c r="CN4782" s="1"/>
      <c r="CO4782" s="1"/>
    </row>
    <row r="4783" spans="1:93" ht="30" customHeight="1" x14ac:dyDescent="0.2">
      <c r="A4783" s="1">
        <v>4777</v>
      </c>
      <c r="B4783" s="1" t="s">
        <v>1423</v>
      </c>
      <c r="C4783" s="1" t="s">
        <v>1431</v>
      </c>
      <c r="D4783" s="28" t="s">
        <v>1424</v>
      </c>
      <c r="E4783" s="1" t="s">
        <v>1425</v>
      </c>
      <c r="F4783" s="1" t="s">
        <v>74</v>
      </c>
      <c r="G4783" s="1">
        <v>8</v>
      </c>
      <c r="H4783" s="1" t="s">
        <v>341</v>
      </c>
      <c r="I4783" s="1" t="s">
        <v>114</v>
      </c>
      <c r="J4783" s="76">
        <v>403</v>
      </c>
      <c r="K4783" s="76">
        <v>2331453</v>
      </c>
      <c r="L4783" s="29">
        <v>46032</v>
      </c>
      <c r="M4783" s="29" t="s">
        <v>4163</v>
      </c>
      <c r="N4783" s="1" t="s">
        <v>478</v>
      </c>
      <c r="O4783" s="28" t="s">
        <v>634</v>
      </c>
      <c r="P4783" s="1" t="s">
        <v>323</v>
      </c>
      <c r="Q4783" s="76">
        <v>8</v>
      </c>
      <c r="R4783" s="1"/>
      <c r="S4783" s="76"/>
      <c r="T4783" s="1" t="s">
        <v>115</v>
      </c>
      <c r="U4783" s="1"/>
      <c r="V4783" s="1"/>
      <c r="AC4783" s="93">
        <v>23.5</v>
      </c>
      <c r="AD4783" s="69">
        <v>250</v>
      </c>
      <c r="AE4783" s="33"/>
      <c r="AF4783" s="33"/>
      <c r="AG4783" s="33"/>
      <c r="AM4783" s="31"/>
      <c r="AX4783" s="37">
        <f t="shared" si="236"/>
        <v>46039</v>
      </c>
      <c r="AY4783" s="28" t="s">
        <v>2192</v>
      </c>
      <c r="AZ4783" s="183"/>
      <c r="BA4783" s="184"/>
      <c r="BB4783" s="184"/>
      <c r="BC4783" s="184"/>
      <c r="BD4783" s="184"/>
      <c r="BE4783" s="184"/>
      <c r="BF4783" s="184"/>
      <c r="BG4783" s="184"/>
      <c r="BT4783" s="37">
        <f t="shared" si="239"/>
        <v>46060</v>
      </c>
      <c r="BU4783" s="28" t="s">
        <v>2192</v>
      </c>
      <c r="BV4783" s="183"/>
      <c r="BW4783" s="184"/>
      <c r="BX4783" s="184"/>
      <c r="BY4783" s="184"/>
      <c r="BZ4783" s="184"/>
      <c r="CA4783" s="184"/>
      <c r="CB4783" s="184"/>
      <c r="CC4783" s="184"/>
      <c r="CE4783" s="1"/>
      <c r="CF4783" s="1"/>
      <c r="CG4783" s="1"/>
      <c r="CH4783" s="1"/>
      <c r="CI4783" s="1"/>
      <c r="CJ4783" s="1"/>
      <c r="CK4783" s="1"/>
      <c r="CL4783" s="1"/>
      <c r="CM4783" s="1"/>
      <c r="CN4783" s="1"/>
      <c r="CO4783" s="1"/>
    </row>
    <row r="4784" spans="1:93" ht="30" customHeight="1" x14ac:dyDescent="0.2">
      <c r="A4784" s="1">
        <v>4778</v>
      </c>
      <c r="B4784" s="1" t="s">
        <v>1423</v>
      </c>
      <c r="C4784" s="1" t="s">
        <v>1431</v>
      </c>
      <c r="D4784" s="28" t="s">
        <v>1424</v>
      </c>
      <c r="E4784" s="1" t="s">
        <v>1425</v>
      </c>
      <c r="F4784" s="1" t="s">
        <v>74</v>
      </c>
      <c r="G4784" s="1">
        <v>8</v>
      </c>
      <c r="H4784" s="1" t="s">
        <v>341</v>
      </c>
      <c r="I4784" s="1" t="s">
        <v>114</v>
      </c>
      <c r="J4784" s="76">
        <v>557</v>
      </c>
      <c r="K4784" s="76">
        <v>2330224</v>
      </c>
      <c r="L4784" s="29">
        <v>46032</v>
      </c>
      <c r="M4784" s="29" t="s">
        <v>4163</v>
      </c>
      <c r="N4784" s="1" t="s">
        <v>478</v>
      </c>
      <c r="O4784" s="28" t="s">
        <v>634</v>
      </c>
      <c r="P4784" s="1" t="s">
        <v>323</v>
      </c>
      <c r="Q4784" s="76">
        <v>12</v>
      </c>
      <c r="R4784" s="1"/>
      <c r="S4784" s="76"/>
      <c r="T4784" s="1" t="s">
        <v>115</v>
      </c>
      <c r="U4784" s="1"/>
      <c r="V4784" s="1"/>
      <c r="AC4784" s="93">
        <v>22.5</v>
      </c>
      <c r="AD4784" s="69">
        <v>240</v>
      </c>
      <c r="AE4784" s="33"/>
      <c r="AF4784" s="33"/>
      <c r="AG4784" s="33"/>
      <c r="AM4784" s="31"/>
      <c r="AX4784" s="37">
        <f t="shared" si="236"/>
        <v>46039</v>
      </c>
      <c r="AY4784" s="28" t="s">
        <v>2192</v>
      </c>
      <c r="AZ4784" s="183"/>
      <c r="BA4784" s="184"/>
      <c r="BB4784" s="184"/>
      <c r="BC4784" s="184"/>
      <c r="BD4784" s="184"/>
      <c r="BE4784" s="184"/>
      <c r="BF4784" s="184"/>
      <c r="BG4784" s="184"/>
      <c r="BT4784" s="37">
        <f t="shared" si="239"/>
        <v>46060</v>
      </c>
      <c r="BU4784" s="28" t="s">
        <v>2192</v>
      </c>
      <c r="BV4784" s="183"/>
      <c r="BW4784" s="184"/>
      <c r="BX4784" s="184"/>
      <c r="BY4784" s="184"/>
      <c r="BZ4784" s="184"/>
      <c r="CA4784" s="184"/>
      <c r="CB4784" s="184"/>
      <c r="CC4784" s="184"/>
      <c r="CE4784" s="1"/>
      <c r="CF4784" s="1"/>
      <c r="CG4784" s="1"/>
      <c r="CH4784" s="1"/>
      <c r="CI4784" s="1"/>
      <c r="CJ4784" s="1"/>
      <c r="CK4784" s="1"/>
      <c r="CL4784" s="1"/>
      <c r="CM4784" s="1"/>
      <c r="CN4784" s="1"/>
      <c r="CO4784" s="1"/>
    </row>
    <row r="4785" spans="1:93" ht="30" customHeight="1" x14ac:dyDescent="0.2">
      <c r="A4785" s="1">
        <v>4779</v>
      </c>
      <c r="B4785" s="1" t="s">
        <v>1423</v>
      </c>
      <c r="C4785" s="1" t="s">
        <v>1431</v>
      </c>
      <c r="D4785" s="28" t="s">
        <v>1424</v>
      </c>
      <c r="E4785" s="1" t="s">
        <v>1425</v>
      </c>
      <c r="F4785" s="1" t="s">
        <v>74</v>
      </c>
      <c r="G4785" s="1">
        <v>8</v>
      </c>
      <c r="H4785" s="1" t="s">
        <v>341</v>
      </c>
      <c r="I4785" s="1" t="s">
        <v>114</v>
      </c>
      <c r="J4785" s="76">
        <v>273</v>
      </c>
      <c r="K4785" s="76">
        <v>2330228</v>
      </c>
      <c r="L4785" s="29">
        <v>46032</v>
      </c>
      <c r="M4785" s="29" t="s">
        <v>4163</v>
      </c>
      <c r="N4785" s="1" t="s">
        <v>478</v>
      </c>
      <c r="O4785" s="28" t="s">
        <v>634</v>
      </c>
      <c r="P4785" s="1" t="s">
        <v>323</v>
      </c>
      <c r="Q4785" s="76">
        <v>8</v>
      </c>
      <c r="R4785" s="1"/>
      <c r="S4785" s="76"/>
      <c r="T4785" s="1" t="s">
        <v>115</v>
      </c>
      <c r="U4785" s="1"/>
      <c r="V4785" s="1"/>
      <c r="AC4785" s="93">
        <v>23</v>
      </c>
      <c r="AD4785" s="69">
        <v>230</v>
      </c>
      <c r="AE4785" s="33"/>
      <c r="AF4785" s="33"/>
      <c r="AG4785" s="33"/>
      <c r="AM4785" s="31"/>
      <c r="AX4785" s="37">
        <f t="shared" si="236"/>
        <v>46039</v>
      </c>
      <c r="AY4785" s="28" t="s">
        <v>2192</v>
      </c>
      <c r="AZ4785" s="183"/>
      <c r="BA4785" s="184"/>
      <c r="BB4785" s="184"/>
      <c r="BC4785" s="184"/>
      <c r="BD4785" s="184"/>
      <c r="BE4785" s="184"/>
      <c r="BF4785" s="184"/>
      <c r="BG4785" s="184"/>
      <c r="BT4785" s="37">
        <f t="shared" si="239"/>
        <v>46060</v>
      </c>
      <c r="BU4785" s="28" t="s">
        <v>2192</v>
      </c>
      <c r="BV4785" s="183"/>
      <c r="BW4785" s="184"/>
      <c r="BX4785" s="184"/>
      <c r="BY4785" s="184"/>
      <c r="BZ4785" s="184"/>
      <c r="CA4785" s="184"/>
      <c r="CB4785" s="184"/>
      <c r="CC4785" s="184"/>
      <c r="CE4785" s="1"/>
      <c r="CF4785" s="1"/>
      <c r="CG4785" s="1"/>
      <c r="CH4785" s="1"/>
      <c r="CI4785" s="1"/>
      <c r="CJ4785" s="1"/>
      <c r="CK4785" s="1"/>
      <c r="CL4785" s="1"/>
      <c r="CM4785" s="1"/>
      <c r="CN4785" s="1"/>
      <c r="CO4785" s="1"/>
    </row>
    <row r="4786" spans="1:93" ht="30" customHeight="1" x14ac:dyDescent="0.2">
      <c r="A4786" s="1">
        <v>4780</v>
      </c>
      <c r="B4786" s="1" t="s">
        <v>1423</v>
      </c>
      <c r="C4786" s="1" t="s">
        <v>1431</v>
      </c>
      <c r="D4786" s="28" t="s">
        <v>1424</v>
      </c>
      <c r="E4786" s="1" t="s">
        <v>1425</v>
      </c>
      <c r="F4786" s="1" t="s">
        <v>74</v>
      </c>
      <c r="G4786" s="1">
        <v>8</v>
      </c>
      <c r="H4786" s="1" t="s">
        <v>341</v>
      </c>
      <c r="I4786" s="1" t="s">
        <v>114</v>
      </c>
      <c r="J4786" s="76">
        <v>557</v>
      </c>
      <c r="K4786" s="76">
        <v>2331460</v>
      </c>
      <c r="L4786" s="29">
        <v>46032</v>
      </c>
      <c r="M4786" s="29" t="s">
        <v>4163</v>
      </c>
      <c r="N4786" s="1" t="s">
        <v>478</v>
      </c>
      <c r="O4786" s="28" t="s">
        <v>634</v>
      </c>
      <c r="P4786" s="1" t="s">
        <v>323</v>
      </c>
      <c r="Q4786" s="76">
        <v>12</v>
      </c>
      <c r="R4786" s="1"/>
      <c r="S4786" s="76"/>
      <c r="T4786" s="1" t="s">
        <v>115</v>
      </c>
      <c r="U4786" s="1"/>
      <c r="V4786" s="1"/>
      <c r="AC4786" s="93">
        <v>21</v>
      </c>
      <c r="AD4786" s="69">
        <v>250</v>
      </c>
      <c r="AE4786" s="33"/>
      <c r="AF4786" s="33"/>
      <c r="AG4786" s="33"/>
      <c r="AM4786" s="31"/>
      <c r="AX4786" s="37">
        <f t="shared" si="236"/>
        <v>46039</v>
      </c>
      <c r="AY4786" s="28" t="s">
        <v>2192</v>
      </c>
      <c r="AZ4786" s="183"/>
      <c r="BA4786" s="184"/>
      <c r="BB4786" s="184"/>
      <c r="BC4786" s="184"/>
      <c r="BD4786" s="184"/>
      <c r="BE4786" s="184"/>
      <c r="BF4786" s="184"/>
      <c r="BG4786" s="184"/>
      <c r="BT4786" s="37">
        <f t="shared" si="239"/>
        <v>46060</v>
      </c>
      <c r="BU4786" s="28" t="s">
        <v>2192</v>
      </c>
      <c r="BV4786" s="183"/>
      <c r="BW4786" s="184"/>
      <c r="BX4786" s="184"/>
      <c r="BY4786" s="184"/>
      <c r="BZ4786" s="184"/>
      <c r="CA4786" s="184"/>
      <c r="CB4786" s="184"/>
      <c r="CC4786" s="184"/>
      <c r="CE4786" s="1"/>
      <c r="CF4786" s="1"/>
      <c r="CG4786" s="1"/>
      <c r="CH4786" s="1"/>
      <c r="CI4786" s="1"/>
      <c r="CJ4786" s="1"/>
      <c r="CK4786" s="1"/>
      <c r="CL4786" s="1"/>
      <c r="CM4786" s="1"/>
      <c r="CN4786" s="1"/>
      <c r="CO4786" s="1"/>
    </row>
    <row r="4787" spans="1:93" ht="30" customHeight="1" x14ac:dyDescent="0.2">
      <c r="A4787" s="1">
        <v>4781</v>
      </c>
      <c r="B4787" s="1" t="s">
        <v>1423</v>
      </c>
      <c r="C4787" s="1" t="s">
        <v>1431</v>
      </c>
      <c r="D4787" s="28" t="s">
        <v>1424</v>
      </c>
      <c r="E4787" s="1" t="s">
        <v>1425</v>
      </c>
      <c r="F4787" s="1" t="s">
        <v>74</v>
      </c>
      <c r="G4787" s="1">
        <v>8</v>
      </c>
      <c r="H4787" s="1" t="s">
        <v>341</v>
      </c>
      <c r="I4787" s="1" t="s">
        <v>114</v>
      </c>
      <c r="J4787" s="76">
        <v>403</v>
      </c>
      <c r="K4787" s="76">
        <v>2330231</v>
      </c>
      <c r="L4787" s="29">
        <v>46032</v>
      </c>
      <c r="M4787" s="29" t="s">
        <v>4163</v>
      </c>
      <c r="N4787" s="1" t="s">
        <v>478</v>
      </c>
      <c r="O4787" s="28" t="s">
        <v>634</v>
      </c>
      <c r="P4787" s="1" t="s">
        <v>323</v>
      </c>
      <c r="Q4787" s="76">
        <v>9</v>
      </c>
      <c r="R4787" s="1"/>
      <c r="S4787" s="76"/>
      <c r="T4787" s="1" t="s">
        <v>115</v>
      </c>
      <c r="U4787" s="1"/>
      <c r="V4787" s="1"/>
      <c r="AC4787" s="93">
        <v>22</v>
      </c>
      <c r="AD4787" s="69">
        <v>230</v>
      </c>
      <c r="AE4787" s="33"/>
      <c r="AF4787" s="33"/>
      <c r="AG4787" s="33"/>
      <c r="AM4787" s="31"/>
      <c r="AX4787" s="37">
        <f t="shared" si="236"/>
        <v>46039</v>
      </c>
      <c r="AY4787" s="28" t="s">
        <v>2192</v>
      </c>
      <c r="AZ4787" s="183"/>
      <c r="BA4787" s="184"/>
      <c r="BB4787" s="184"/>
      <c r="BC4787" s="184"/>
      <c r="BD4787" s="184"/>
      <c r="BE4787" s="184"/>
      <c r="BF4787" s="184"/>
      <c r="BG4787" s="184"/>
      <c r="BT4787" s="37">
        <f t="shared" si="239"/>
        <v>46060</v>
      </c>
      <c r="BU4787" s="28" t="s">
        <v>2192</v>
      </c>
      <c r="BV4787" s="183"/>
      <c r="BW4787" s="184"/>
      <c r="BX4787" s="184"/>
      <c r="BY4787" s="184"/>
      <c r="BZ4787" s="184"/>
      <c r="CA4787" s="184"/>
      <c r="CB4787" s="184"/>
      <c r="CC4787" s="184"/>
      <c r="CE4787" s="1"/>
      <c r="CF4787" s="1"/>
      <c r="CG4787" s="1"/>
      <c r="CH4787" s="1"/>
      <c r="CI4787" s="1"/>
      <c r="CJ4787" s="1"/>
      <c r="CK4787" s="1"/>
      <c r="CL4787" s="1"/>
      <c r="CM4787" s="1"/>
      <c r="CN4787" s="1"/>
      <c r="CO4787" s="1"/>
    </row>
    <row r="4788" spans="1:93" ht="30" customHeight="1" x14ac:dyDescent="0.2">
      <c r="A4788" s="1">
        <v>4782</v>
      </c>
      <c r="B4788" s="1" t="s">
        <v>1423</v>
      </c>
      <c r="C4788" s="1" t="s">
        <v>1431</v>
      </c>
      <c r="D4788" s="28" t="s">
        <v>1424</v>
      </c>
      <c r="E4788" s="1" t="s">
        <v>1425</v>
      </c>
      <c r="F4788" s="1" t="s">
        <v>74</v>
      </c>
      <c r="G4788" s="1">
        <v>8</v>
      </c>
      <c r="H4788" s="1" t="s">
        <v>341</v>
      </c>
      <c r="I4788" s="1" t="s">
        <v>114</v>
      </c>
      <c r="J4788" s="76">
        <v>287</v>
      </c>
      <c r="K4788" s="76">
        <v>2331462</v>
      </c>
      <c r="L4788" s="29">
        <v>46032</v>
      </c>
      <c r="M4788" s="29" t="s">
        <v>4163</v>
      </c>
      <c r="N4788" s="1" t="s">
        <v>478</v>
      </c>
      <c r="O4788" s="28" t="s">
        <v>634</v>
      </c>
      <c r="P4788" s="1" t="s">
        <v>323</v>
      </c>
      <c r="Q4788" s="76">
        <v>8</v>
      </c>
      <c r="R4788" s="1"/>
      <c r="S4788" s="76"/>
      <c r="T4788" s="1" t="s">
        <v>115</v>
      </c>
      <c r="U4788" s="1"/>
      <c r="V4788" s="1"/>
      <c r="AC4788" s="93">
        <v>22</v>
      </c>
      <c r="AD4788" s="69">
        <v>220</v>
      </c>
      <c r="AE4788" s="33"/>
      <c r="AF4788" s="33"/>
      <c r="AG4788" s="33"/>
      <c r="AM4788" s="31"/>
      <c r="AX4788" s="37">
        <f t="shared" si="236"/>
        <v>46039</v>
      </c>
      <c r="AY4788" s="28" t="s">
        <v>2192</v>
      </c>
      <c r="AZ4788" s="183"/>
      <c r="BA4788" s="184"/>
      <c r="BB4788" s="184"/>
      <c r="BC4788" s="184"/>
      <c r="BD4788" s="184"/>
      <c r="BE4788" s="184"/>
      <c r="BF4788" s="184"/>
      <c r="BG4788" s="184"/>
      <c r="BT4788" s="37">
        <f t="shared" si="239"/>
        <v>46060</v>
      </c>
      <c r="BU4788" s="28" t="s">
        <v>2192</v>
      </c>
      <c r="BV4788" s="183"/>
      <c r="BW4788" s="184"/>
      <c r="BX4788" s="184"/>
      <c r="BY4788" s="184"/>
      <c r="BZ4788" s="184"/>
      <c r="CA4788" s="184"/>
      <c r="CB4788" s="184"/>
      <c r="CC4788" s="184"/>
      <c r="CE4788" s="1"/>
      <c r="CF4788" s="1"/>
      <c r="CG4788" s="1"/>
      <c r="CH4788" s="1"/>
      <c r="CI4788" s="1"/>
      <c r="CJ4788" s="1"/>
      <c r="CK4788" s="1"/>
      <c r="CL4788" s="1"/>
      <c r="CM4788" s="1"/>
      <c r="CN4788" s="1"/>
      <c r="CO4788" s="1"/>
    </row>
    <row r="4789" spans="1:93" ht="30" customHeight="1" x14ac:dyDescent="0.2">
      <c r="A4789" s="1">
        <v>4783</v>
      </c>
      <c r="B4789" s="1" t="s">
        <v>1423</v>
      </c>
      <c r="C4789" s="1" t="s">
        <v>1431</v>
      </c>
      <c r="D4789" s="28" t="s">
        <v>1424</v>
      </c>
      <c r="E4789" s="1" t="s">
        <v>1425</v>
      </c>
      <c r="F4789" s="1" t="s">
        <v>74</v>
      </c>
      <c r="G4789" s="1">
        <v>8</v>
      </c>
      <c r="H4789" s="1" t="s">
        <v>341</v>
      </c>
      <c r="I4789" s="1" t="s">
        <v>114</v>
      </c>
      <c r="J4789" s="76">
        <v>274</v>
      </c>
      <c r="K4789" s="76">
        <v>2330233</v>
      </c>
      <c r="L4789" s="29">
        <v>46032</v>
      </c>
      <c r="M4789" s="29" t="s">
        <v>4163</v>
      </c>
      <c r="N4789" s="1" t="s">
        <v>478</v>
      </c>
      <c r="O4789" s="28" t="s">
        <v>634</v>
      </c>
      <c r="P4789" s="1" t="s">
        <v>323</v>
      </c>
      <c r="Q4789" s="76">
        <v>8</v>
      </c>
      <c r="R4789" s="1"/>
      <c r="S4789" s="76"/>
      <c r="T4789" s="1" t="s">
        <v>115</v>
      </c>
      <c r="U4789" s="1"/>
      <c r="V4789" s="1"/>
      <c r="AC4789" s="93">
        <v>23</v>
      </c>
      <c r="AD4789" s="69">
        <v>230</v>
      </c>
      <c r="AE4789" s="33"/>
      <c r="AF4789" s="33"/>
      <c r="AG4789" s="33"/>
      <c r="AM4789" s="31"/>
      <c r="AX4789" s="37">
        <f t="shared" si="236"/>
        <v>46039</v>
      </c>
      <c r="AY4789" s="28" t="s">
        <v>2192</v>
      </c>
      <c r="AZ4789" s="183"/>
      <c r="BA4789" s="184"/>
      <c r="BB4789" s="184"/>
      <c r="BC4789" s="184"/>
      <c r="BD4789" s="184"/>
      <c r="BE4789" s="184"/>
      <c r="BF4789" s="184"/>
      <c r="BG4789" s="184"/>
      <c r="BT4789" s="37">
        <f t="shared" si="239"/>
        <v>46060</v>
      </c>
      <c r="BU4789" s="28" t="s">
        <v>2192</v>
      </c>
      <c r="BV4789" s="183"/>
      <c r="BW4789" s="184"/>
      <c r="BX4789" s="184"/>
      <c r="BY4789" s="184"/>
      <c r="BZ4789" s="184"/>
      <c r="CA4789" s="184"/>
      <c r="CB4789" s="184"/>
      <c r="CC4789" s="184"/>
      <c r="CE4789" s="1"/>
      <c r="CF4789" s="1"/>
      <c r="CG4789" s="1"/>
      <c r="CH4789" s="1"/>
      <c r="CI4789" s="1"/>
      <c r="CJ4789" s="1"/>
      <c r="CK4789" s="1"/>
      <c r="CL4789" s="1"/>
      <c r="CM4789" s="1"/>
      <c r="CN4789" s="1"/>
      <c r="CO4789" s="1"/>
    </row>
    <row r="4790" spans="1:93" ht="30" customHeight="1" x14ac:dyDescent="0.2">
      <c r="A4790" s="1">
        <v>4784</v>
      </c>
      <c r="B4790" s="1" t="s">
        <v>1423</v>
      </c>
      <c r="C4790" s="1" t="s">
        <v>1431</v>
      </c>
      <c r="D4790" s="28" t="s">
        <v>1424</v>
      </c>
      <c r="E4790" s="1" t="s">
        <v>1425</v>
      </c>
      <c r="F4790" s="1" t="s">
        <v>74</v>
      </c>
      <c r="G4790" s="1">
        <v>8</v>
      </c>
      <c r="H4790" s="1" t="s">
        <v>341</v>
      </c>
      <c r="I4790" s="1" t="s">
        <v>114</v>
      </c>
      <c r="J4790" s="76">
        <v>433</v>
      </c>
      <c r="K4790" s="76">
        <v>2331465</v>
      </c>
      <c r="L4790" s="29">
        <v>46032</v>
      </c>
      <c r="M4790" s="29" t="s">
        <v>4163</v>
      </c>
      <c r="N4790" s="1" t="s">
        <v>478</v>
      </c>
      <c r="O4790" s="28" t="s">
        <v>634</v>
      </c>
      <c r="P4790" s="1" t="s">
        <v>323</v>
      </c>
      <c r="Q4790" s="76">
        <v>9</v>
      </c>
      <c r="R4790" s="1"/>
      <c r="S4790" s="76">
        <v>6</v>
      </c>
      <c r="T4790" s="1" t="s">
        <v>115</v>
      </c>
      <c r="U4790" s="1"/>
      <c r="V4790" s="1"/>
      <c r="AC4790" s="93">
        <v>22</v>
      </c>
      <c r="AD4790" s="69">
        <v>240</v>
      </c>
      <c r="AE4790" s="33"/>
      <c r="AF4790" s="33"/>
      <c r="AG4790" s="33"/>
      <c r="AM4790" s="31"/>
      <c r="AX4790" s="37">
        <f t="shared" si="236"/>
        <v>46039</v>
      </c>
      <c r="AY4790" s="28" t="s">
        <v>2192</v>
      </c>
      <c r="AZ4790" s="183"/>
      <c r="BA4790" s="184"/>
      <c r="BB4790" s="184"/>
      <c r="BC4790" s="184"/>
      <c r="BD4790" s="184"/>
      <c r="BE4790" s="184"/>
      <c r="BF4790" s="184"/>
      <c r="BG4790" s="184"/>
      <c r="BT4790" s="37">
        <f t="shared" si="239"/>
        <v>46060</v>
      </c>
      <c r="BU4790" s="28" t="s">
        <v>2192</v>
      </c>
      <c r="BV4790" s="183"/>
      <c r="BW4790" s="184"/>
      <c r="BX4790" s="184"/>
      <c r="BY4790" s="184"/>
      <c r="BZ4790" s="184"/>
      <c r="CA4790" s="184"/>
      <c r="CB4790" s="184"/>
      <c r="CC4790" s="184"/>
      <c r="CE4790" s="1"/>
      <c r="CF4790" s="1"/>
      <c r="CG4790" s="1"/>
      <c r="CH4790" s="1"/>
      <c r="CI4790" s="1"/>
      <c r="CJ4790" s="1"/>
      <c r="CK4790" s="1"/>
      <c r="CL4790" s="1"/>
      <c r="CM4790" s="1"/>
      <c r="CN4790" s="1"/>
      <c r="CO4790" s="1"/>
    </row>
    <row r="4791" spans="1:93" ht="30" customHeight="1" x14ac:dyDescent="0.2">
      <c r="A4791" s="1">
        <v>4785</v>
      </c>
      <c r="B4791" s="1" t="s">
        <v>1423</v>
      </c>
      <c r="C4791" s="1" t="s">
        <v>1431</v>
      </c>
      <c r="D4791" s="28" t="s">
        <v>1424</v>
      </c>
      <c r="E4791" s="1" t="s">
        <v>1425</v>
      </c>
      <c r="F4791" s="1" t="s">
        <v>74</v>
      </c>
      <c r="G4791" s="1">
        <v>8</v>
      </c>
      <c r="H4791" s="1" t="s">
        <v>341</v>
      </c>
      <c r="I4791" s="1" t="s">
        <v>114</v>
      </c>
      <c r="J4791" s="76">
        <v>303</v>
      </c>
      <c r="K4791" s="76">
        <v>2330237</v>
      </c>
      <c r="L4791" s="29">
        <v>46032</v>
      </c>
      <c r="M4791" s="29" t="s">
        <v>4163</v>
      </c>
      <c r="N4791" s="1" t="s">
        <v>478</v>
      </c>
      <c r="O4791" s="28" t="s">
        <v>634</v>
      </c>
      <c r="P4791" s="1" t="s">
        <v>323</v>
      </c>
      <c r="Q4791" s="76">
        <v>8</v>
      </c>
      <c r="R4791" s="1"/>
      <c r="S4791" s="76"/>
      <c r="T4791" s="1" t="s">
        <v>115</v>
      </c>
      <c r="U4791" s="1"/>
      <c r="V4791" s="1"/>
      <c r="AC4791" s="93">
        <v>21.5</v>
      </c>
      <c r="AD4791" s="69">
        <v>250</v>
      </c>
      <c r="AE4791" s="33"/>
      <c r="AF4791" s="33"/>
      <c r="AG4791" s="33"/>
      <c r="AM4791" s="31"/>
      <c r="AX4791" s="37">
        <f t="shared" si="236"/>
        <v>46039</v>
      </c>
      <c r="AY4791" s="28" t="s">
        <v>2192</v>
      </c>
      <c r="AZ4791" s="183"/>
      <c r="BA4791" s="184"/>
      <c r="BB4791" s="184"/>
      <c r="BC4791" s="184"/>
      <c r="BD4791" s="184"/>
      <c r="BE4791" s="184"/>
      <c r="BF4791" s="184"/>
      <c r="BG4791" s="184"/>
      <c r="BT4791" s="37">
        <f t="shared" si="239"/>
        <v>46060</v>
      </c>
      <c r="BU4791" s="28" t="s">
        <v>2192</v>
      </c>
      <c r="BV4791" s="183"/>
      <c r="BW4791" s="184"/>
      <c r="BX4791" s="184"/>
      <c r="BY4791" s="184"/>
      <c r="BZ4791" s="184"/>
      <c r="CA4791" s="184"/>
      <c r="CB4791" s="184"/>
      <c r="CC4791" s="184"/>
      <c r="CE4791" s="1"/>
      <c r="CF4791" s="1"/>
      <c r="CG4791" s="1"/>
      <c r="CH4791" s="1"/>
      <c r="CI4791" s="1"/>
      <c r="CJ4791" s="1"/>
      <c r="CK4791" s="1"/>
      <c r="CL4791" s="1"/>
      <c r="CM4791" s="1"/>
      <c r="CN4791" s="1"/>
      <c r="CO4791" s="1"/>
    </row>
    <row r="4792" spans="1:93" ht="30" customHeight="1" x14ac:dyDescent="0.2">
      <c r="A4792" s="1">
        <v>4786</v>
      </c>
      <c r="B4792" s="1" t="s">
        <v>1423</v>
      </c>
      <c r="C4792" s="1" t="s">
        <v>1431</v>
      </c>
      <c r="D4792" s="28" t="s">
        <v>1424</v>
      </c>
      <c r="E4792" s="1" t="s">
        <v>1425</v>
      </c>
      <c r="F4792" s="1" t="s">
        <v>74</v>
      </c>
      <c r="G4792" s="1">
        <v>8</v>
      </c>
      <c r="H4792" s="1" t="s">
        <v>341</v>
      </c>
      <c r="I4792" s="1" t="s">
        <v>114</v>
      </c>
      <c r="J4792" s="76">
        <v>557</v>
      </c>
      <c r="K4792" s="76">
        <v>2331467</v>
      </c>
      <c r="L4792" s="29">
        <v>46032</v>
      </c>
      <c r="M4792" s="29" t="s">
        <v>4163</v>
      </c>
      <c r="N4792" s="1" t="s">
        <v>478</v>
      </c>
      <c r="O4792" s="28" t="s">
        <v>634</v>
      </c>
      <c r="P4792" s="1" t="s">
        <v>323</v>
      </c>
      <c r="Q4792" s="76">
        <v>10</v>
      </c>
      <c r="R4792" s="1"/>
      <c r="S4792" s="76"/>
      <c r="T4792" s="1" t="s">
        <v>115</v>
      </c>
      <c r="U4792" s="1"/>
      <c r="V4792" s="1"/>
      <c r="AC4792" s="93">
        <v>23.5</v>
      </c>
      <c r="AD4792" s="69">
        <v>230</v>
      </c>
      <c r="AE4792" s="33"/>
      <c r="AF4792" s="33"/>
      <c r="AG4792" s="33"/>
      <c r="AM4792" s="31"/>
      <c r="AX4792" s="37">
        <f t="shared" si="236"/>
        <v>46039</v>
      </c>
      <c r="AY4792" s="28" t="s">
        <v>2192</v>
      </c>
      <c r="AZ4792" s="183"/>
      <c r="BA4792" s="184"/>
      <c r="BB4792" s="184"/>
      <c r="BC4792" s="184"/>
      <c r="BD4792" s="184"/>
      <c r="BE4792" s="184"/>
      <c r="BF4792" s="184"/>
      <c r="BG4792" s="184"/>
      <c r="BT4792" s="37">
        <f t="shared" si="239"/>
        <v>46060</v>
      </c>
      <c r="BU4792" s="28" t="s">
        <v>2192</v>
      </c>
      <c r="BV4792" s="183"/>
      <c r="BW4792" s="184"/>
      <c r="BX4792" s="184"/>
      <c r="BY4792" s="184"/>
      <c r="BZ4792" s="184"/>
      <c r="CA4792" s="184"/>
      <c r="CB4792" s="184"/>
      <c r="CC4792" s="184"/>
      <c r="CE4792" s="1"/>
      <c r="CF4792" s="1"/>
      <c r="CG4792" s="1"/>
      <c r="CH4792" s="1"/>
      <c r="CI4792" s="1"/>
      <c r="CJ4792" s="1"/>
      <c r="CK4792" s="1"/>
      <c r="CL4792" s="1"/>
      <c r="CM4792" s="1"/>
      <c r="CN4792" s="1"/>
      <c r="CO4792" s="1"/>
    </row>
    <row r="4793" spans="1:93" ht="30" customHeight="1" x14ac:dyDescent="0.2">
      <c r="A4793" s="1">
        <v>4787</v>
      </c>
      <c r="B4793" s="1" t="s">
        <v>1423</v>
      </c>
      <c r="C4793" s="1" t="s">
        <v>1431</v>
      </c>
      <c r="D4793" s="28" t="s">
        <v>1424</v>
      </c>
      <c r="E4793" s="1" t="s">
        <v>1425</v>
      </c>
      <c r="F4793" s="1" t="s">
        <v>74</v>
      </c>
      <c r="G4793" s="1">
        <v>8</v>
      </c>
      <c r="H4793" s="1" t="s">
        <v>341</v>
      </c>
      <c r="I4793" s="1" t="s">
        <v>114</v>
      </c>
      <c r="J4793" s="76">
        <v>274</v>
      </c>
      <c r="K4793" s="76">
        <v>2331469</v>
      </c>
      <c r="L4793" s="29">
        <v>46032</v>
      </c>
      <c r="M4793" s="29" t="s">
        <v>4163</v>
      </c>
      <c r="N4793" s="1" t="s">
        <v>478</v>
      </c>
      <c r="O4793" s="28" t="s">
        <v>634</v>
      </c>
      <c r="P4793" s="1" t="s">
        <v>323</v>
      </c>
      <c r="Q4793" s="76">
        <v>8</v>
      </c>
      <c r="R4793" s="1"/>
      <c r="S4793" s="76"/>
      <c r="T4793" s="1" t="s">
        <v>115</v>
      </c>
      <c r="U4793" s="1"/>
      <c r="V4793" s="1"/>
      <c r="AC4793" s="93">
        <v>21.5</v>
      </c>
      <c r="AD4793" s="69">
        <v>230</v>
      </c>
      <c r="AE4793" s="33"/>
      <c r="AF4793" s="33"/>
      <c r="AG4793" s="33"/>
      <c r="AM4793" s="31"/>
      <c r="AX4793" s="37">
        <f t="shared" si="236"/>
        <v>46039</v>
      </c>
      <c r="AY4793" s="28" t="s">
        <v>2192</v>
      </c>
      <c r="AZ4793" s="183"/>
      <c r="BA4793" s="184"/>
      <c r="BB4793" s="184"/>
      <c r="BC4793" s="184"/>
      <c r="BD4793" s="184"/>
      <c r="BE4793" s="184"/>
      <c r="BF4793" s="184"/>
      <c r="BG4793" s="184"/>
      <c r="BT4793" s="37">
        <f t="shared" si="239"/>
        <v>46060</v>
      </c>
      <c r="BU4793" s="28" t="s">
        <v>2192</v>
      </c>
      <c r="BV4793" s="183"/>
      <c r="BW4793" s="184"/>
      <c r="BX4793" s="184"/>
      <c r="BY4793" s="184"/>
      <c r="BZ4793" s="184"/>
      <c r="CA4793" s="184"/>
      <c r="CB4793" s="184"/>
      <c r="CC4793" s="184"/>
      <c r="CE4793" s="1"/>
      <c r="CF4793" s="1"/>
      <c r="CG4793" s="1"/>
      <c r="CH4793" s="1"/>
      <c r="CI4793" s="1"/>
      <c r="CJ4793" s="1"/>
      <c r="CK4793" s="1"/>
      <c r="CL4793" s="1"/>
      <c r="CM4793" s="1"/>
      <c r="CN4793" s="1"/>
      <c r="CO4793" s="1"/>
    </row>
    <row r="4794" spans="1:93" ht="30" customHeight="1" x14ac:dyDescent="0.2">
      <c r="A4794" s="1">
        <v>4788</v>
      </c>
      <c r="B4794" s="1" t="s">
        <v>1423</v>
      </c>
      <c r="C4794" s="1" t="s">
        <v>1431</v>
      </c>
      <c r="D4794" s="28" t="s">
        <v>1424</v>
      </c>
      <c r="E4794" s="1" t="s">
        <v>1425</v>
      </c>
      <c r="F4794" s="1" t="s">
        <v>74</v>
      </c>
      <c r="G4794" s="1">
        <v>8</v>
      </c>
      <c r="H4794" s="1" t="s">
        <v>341</v>
      </c>
      <c r="I4794" s="1" t="s">
        <v>114</v>
      </c>
      <c r="J4794" s="76">
        <v>403</v>
      </c>
      <c r="K4794" s="76">
        <v>2330240</v>
      </c>
      <c r="L4794" s="29">
        <v>46032</v>
      </c>
      <c r="M4794" s="29" t="s">
        <v>4163</v>
      </c>
      <c r="N4794" s="1" t="s">
        <v>478</v>
      </c>
      <c r="O4794" s="28" t="s">
        <v>634</v>
      </c>
      <c r="P4794" s="1" t="s">
        <v>323</v>
      </c>
      <c r="Q4794" s="76">
        <v>9</v>
      </c>
      <c r="R4794" s="1"/>
      <c r="S4794" s="76"/>
      <c r="T4794" s="1" t="s">
        <v>115</v>
      </c>
      <c r="U4794" s="1"/>
      <c r="V4794" s="1"/>
      <c r="AC4794" s="93">
        <v>22</v>
      </c>
      <c r="AD4794" s="69">
        <v>230</v>
      </c>
      <c r="AE4794" s="33"/>
      <c r="AF4794" s="33"/>
      <c r="AG4794" s="33"/>
      <c r="AM4794" s="31"/>
      <c r="AX4794" s="37">
        <f t="shared" si="236"/>
        <v>46039</v>
      </c>
      <c r="AY4794" s="28" t="s">
        <v>2192</v>
      </c>
      <c r="AZ4794" s="183"/>
      <c r="BA4794" s="181"/>
      <c r="BB4794" s="181"/>
      <c r="BC4794" s="181"/>
      <c r="BD4794" s="181"/>
      <c r="BE4794" s="181"/>
      <c r="BF4794" s="181"/>
      <c r="BG4794" s="181"/>
      <c r="BT4794" s="37">
        <f t="shared" si="239"/>
        <v>46060</v>
      </c>
      <c r="BU4794" s="28" t="s">
        <v>2192</v>
      </c>
      <c r="BV4794" s="183"/>
      <c r="BW4794" s="181"/>
      <c r="BX4794" s="181"/>
      <c r="BY4794" s="181"/>
      <c r="BZ4794" s="181"/>
      <c r="CA4794" s="181"/>
      <c r="CB4794" s="181"/>
      <c r="CC4794" s="181"/>
      <c r="CE4794" s="1"/>
      <c r="CF4794" s="1"/>
      <c r="CG4794" s="1"/>
      <c r="CH4794" s="1"/>
      <c r="CI4794" s="1"/>
      <c r="CJ4794" s="1"/>
      <c r="CK4794" s="1"/>
      <c r="CL4794" s="1"/>
      <c r="CM4794" s="1"/>
      <c r="CN4794" s="1"/>
      <c r="CO4794" s="1"/>
    </row>
    <row r="4795" spans="1:93" ht="30" customHeight="1" x14ac:dyDescent="0.2">
      <c r="A4795" s="1">
        <v>4789</v>
      </c>
      <c r="B4795" s="1" t="s">
        <v>1426</v>
      </c>
      <c r="C4795" s="1" t="s">
        <v>1427</v>
      </c>
      <c r="D4795" s="28" t="s">
        <v>1428</v>
      </c>
      <c r="E4795" s="1" t="s">
        <v>1429</v>
      </c>
      <c r="F4795" s="1" t="s">
        <v>74</v>
      </c>
      <c r="G4795" s="1">
        <v>3</v>
      </c>
      <c r="H4795" s="1" t="s">
        <v>341</v>
      </c>
      <c r="I4795" s="1" t="s">
        <v>114</v>
      </c>
      <c r="J4795" s="76">
        <v>433</v>
      </c>
      <c r="K4795" s="76">
        <v>2330246</v>
      </c>
      <c r="L4795" s="29">
        <v>46032</v>
      </c>
      <c r="M4795" s="29" t="s">
        <v>4163</v>
      </c>
      <c r="N4795" s="1" t="s">
        <v>478</v>
      </c>
      <c r="O4795" s="28" t="s">
        <v>634</v>
      </c>
      <c r="P4795" s="1" t="s">
        <v>323</v>
      </c>
      <c r="Q4795" s="76">
        <v>9</v>
      </c>
      <c r="R4795" s="1"/>
      <c r="S4795" s="76">
        <v>6</v>
      </c>
      <c r="T4795" s="1" t="s">
        <v>115</v>
      </c>
      <c r="U4795" s="1"/>
      <c r="V4795" s="1"/>
      <c r="AC4795" s="93">
        <v>22</v>
      </c>
      <c r="AD4795" s="69">
        <v>240</v>
      </c>
      <c r="AE4795" s="33"/>
      <c r="AF4795" s="33"/>
      <c r="AG4795" s="33"/>
      <c r="AM4795" s="31"/>
      <c r="AX4795" s="37">
        <f t="shared" si="236"/>
        <v>46039</v>
      </c>
      <c r="AY4795" s="28" t="s">
        <v>2217</v>
      </c>
      <c r="AZ4795" s="216" t="s">
        <v>2244</v>
      </c>
      <c r="BA4795" s="180">
        <v>49.7</v>
      </c>
      <c r="BB4795" s="180">
        <v>48.2</v>
      </c>
      <c r="BC4795" s="180">
        <v>49</v>
      </c>
      <c r="BD4795" s="180"/>
      <c r="BE4795" s="180"/>
      <c r="BF4795" s="180"/>
      <c r="BG4795" s="180">
        <f>AVERAGE(BA4795:BF4798)</f>
        <v>48.966666666666669</v>
      </c>
      <c r="BT4795" s="37">
        <f t="shared" si="239"/>
        <v>46060</v>
      </c>
      <c r="BU4795" s="28" t="s">
        <v>2217</v>
      </c>
      <c r="BV4795" s="216" t="s">
        <v>2245</v>
      </c>
      <c r="BW4795" s="180">
        <v>60.9</v>
      </c>
      <c r="BX4795" s="180">
        <v>59.7</v>
      </c>
      <c r="BY4795" s="180">
        <v>58.8</v>
      </c>
      <c r="BZ4795" s="180"/>
      <c r="CA4795" s="180"/>
      <c r="CB4795" s="180"/>
      <c r="CC4795" s="180">
        <f>AVERAGE(BW4795:CB4798)</f>
        <v>59.79999999999999</v>
      </c>
      <c r="CE4795" s="1"/>
      <c r="CF4795" s="1"/>
      <c r="CG4795" s="1"/>
      <c r="CH4795" s="1"/>
      <c r="CI4795" s="1"/>
      <c r="CJ4795" s="1"/>
      <c r="CK4795" s="1"/>
      <c r="CL4795" s="1"/>
      <c r="CM4795" s="1"/>
      <c r="CN4795" s="1"/>
      <c r="CO4795" s="1"/>
    </row>
    <row r="4796" spans="1:93" ht="30" customHeight="1" x14ac:dyDescent="0.2">
      <c r="A4796" s="1">
        <v>4790</v>
      </c>
      <c r="B4796" s="1" t="s">
        <v>1426</v>
      </c>
      <c r="C4796" s="1" t="s">
        <v>1427</v>
      </c>
      <c r="D4796" s="28" t="s">
        <v>1428</v>
      </c>
      <c r="E4796" s="1" t="s">
        <v>1429</v>
      </c>
      <c r="F4796" s="1" t="s">
        <v>74</v>
      </c>
      <c r="G4796" s="1">
        <v>3</v>
      </c>
      <c r="H4796" s="1" t="s">
        <v>341</v>
      </c>
      <c r="I4796" s="1" t="s">
        <v>114</v>
      </c>
      <c r="J4796" s="76">
        <v>393</v>
      </c>
      <c r="K4796" s="76">
        <v>2331483</v>
      </c>
      <c r="L4796" s="29">
        <v>46032</v>
      </c>
      <c r="M4796" s="29" t="s">
        <v>4163</v>
      </c>
      <c r="N4796" s="1" t="s">
        <v>478</v>
      </c>
      <c r="O4796" s="28" t="s">
        <v>634</v>
      </c>
      <c r="P4796" s="1" t="s">
        <v>323</v>
      </c>
      <c r="Q4796" s="76">
        <v>10</v>
      </c>
      <c r="R4796" s="1"/>
      <c r="S4796" s="76"/>
      <c r="T4796" s="1" t="s">
        <v>115</v>
      </c>
      <c r="U4796" s="1"/>
      <c r="V4796" s="1"/>
      <c r="AC4796" s="93">
        <v>21</v>
      </c>
      <c r="AD4796" s="69">
        <v>260</v>
      </c>
      <c r="AE4796" s="33"/>
      <c r="AF4796" s="33"/>
      <c r="AG4796" s="33"/>
      <c r="AM4796" s="31"/>
      <c r="AX4796" s="37">
        <f t="shared" si="236"/>
        <v>46039</v>
      </c>
      <c r="AY4796" s="28" t="s">
        <v>2217</v>
      </c>
      <c r="AZ4796" s="184"/>
      <c r="BA4796" s="184"/>
      <c r="BB4796" s="184"/>
      <c r="BC4796" s="184"/>
      <c r="BD4796" s="184"/>
      <c r="BE4796" s="184"/>
      <c r="BF4796" s="184"/>
      <c r="BG4796" s="184"/>
      <c r="BT4796" s="37">
        <f t="shared" si="239"/>
        <v>46060</v>
      </c>
      <c r="BU4796" s="28" t="s">
        <v>2217</v>
      </c>
      <c r="BV4796" s="184"/>
      <c r="BW4796" s="184"/>
      <c r="BX4796" s="184"/>
      <c r="BY4796" s="184"/>
      <c r="BZ4796" s="184"/>
      <c r="CA4796" s="184"/>
      <c r="CB4796" s="184"/>
      <c r="CC4796" s="184"/>
      <c r="CE4796" s="1"/>
      <c r="CF4796" s="1"/>
      <c r="CG4796" s="1"/>
      <c r="CH4796" s="1"/>
      <c r="CI4796" s="1"/>
      <c r="CJ4796" s="1"/>
      <c r="CK4796" s="1"/>
      <c r="CL4796" s="1"/>
      <c r="CM4796" s="1"/>
      <c r="CN4796" s="1"/>
      <c r="CO4796" s="1"/>
    </row>
    <row r="4797" spans="1:93" ht="30" customHeight="1" x14ac:dyDescent="0.2">
      <c r="A4797" s="1">
        <v>4791</v>
      </c>
      <c r="B4797" s="1" t="s">
        <v>1426</v>
      </c>
      <c r="C4797" s="1" t="s">
        <v>1427</v>
      </c>
      <c r="D4797" s="28" t="s">
        <v>1428</v>
      </c>
      <c r="E4797" s="1" t="s">
        <v>1429</v>
      </c>
      <c r="F4797" s="1" t="s">
        <v>74</v>
      </c>
      <c r="G4797" s="1">
        <v>3</v>
      </c>
      <c r="H4797" s="1" t="s">
        <v>341</v>
      </c>
      <c r="I4797" s="1" t="s">
        <v>114</v>
      </c>
      <c r="J4797" s="76">
        <v>415</v>
      </c>
      <c r="K4797" s="76">
        <v>2331484</v>
      </c>
      <c r="L4797" s="29">
        <v>46032</v>
      </c>
      <c r="M4797" s="29" t="s">
        <v>4163</v>
      </c>
      <c r="N4797" s="1" t="s">
        <v>478</v>
      </c>
      <c r="O4797" s="28" t="s">
        <v>634</v>
      </c>
      <c r="P4797" s="1" t="s">
        <v>323</v>
      </c>
      <c r="Q4797" s="76">
        <v>10</v>
      </c>
      <c r="R4797" s="1"/>
      <c r="S4797" s="76"/>
      <c r="T4797" s="1" t="s">
        <v>115</v>
      </c>
      <c r="U4797" s="1"/>
      <c r="V4797" s="1"/>
      <c r="AC4797" s="93">
        <v>21.5</v>
      </c>
      <c r="AD4797" s="69">
        <v>220</v>
      </c>
      <c r="AE4797" s="33"/>
      <c r="AF4797" s="33"/>
      <c r="AG4797" s="33"/>
      <c r="AM4797" s="31"/>
      <c r="AX4797" s="37">
        <f t="shared" si="236"/>
        <v>46039</v>
      </c>
      <c r="AY4797" s="28" t="s">
        <v>2217</v>
      </c>
      <c r="AZ4797" s="184"/>
      <c r="BA4797" s="184"/>
      <c r="BB4797" s="184"/>
      <c r="BC4797" s="184"/>
      <c r="BD4797" s="184"/>
      <c r="BE4797" s="184"/>
      <c r="BF4797" s="184"/>
      <c r="BG4797" s="184"/>
      <c r="BT4797" s="37">
        <f t="shared" si="239"/>
        <v>46060</v>
      </c>
      <c r="BU4797" s="28" t="s">
        <v>2217</v>
      </c>
      <c r="BV4797" s="184"/>
      <c r="BW4797" s="184"/>
      <c r="BX4797" s="184"/>
      <c r="BY4797" s="184"/>
      <c r="BZ4797" s="184"/>
      <c r="CA4797" s="184"/>
      <c r="CB4797" s="184"/>
      <c r="CC4797" s="184"/>
      <c r="CE4797" s="1"/>
      <c r="CF4797" s="1"/>
      <c r="CG4797" s="1"/>
      <c r="CH4797" s="1"/>
      <c r="CI4797" s="1"/>
      <c r="CJ4797" s="1"/>
      <c r="CK4797" s="1"/>
      <c r="CL4797" s="1"/>
      <c r="CM4797" s="1"/>
      <c r="CN4797" s="1"/>
      <c r="CO4797" s="1"/>
    </row>
    <row r="4798" spans="1:93" ht="30" customHeight="1" x14ac:dyDescent="0.2">
      <c r="A4798" s="1">
        <v>4792</v>
      </c>
      <c r="B4798" s="1" t="s">
        <v>1426</v>
      </c>
      <c r="C4798" s="1" t="s">
        <v>1427</v>
      </c>
      <c r="D4798" s="28" t="s">
        <v>1428</v>
      </c>
      <c r="E4798" s="1" t="s">
        <v>1429</v>
      </c>
      <c r="F4798" s="1" t="s">
        <v>74</v>
      </c>
      <c r="G4798" s="1">
        <v>3</v>
      </c>
      <c r="H4798" s="1" t="s">
        <v>341</v>
      </c>
      <c r="I4798" s="1" t="s">
        <v>114</v>
      </c>
      <c r="J4798" s="76">
        <v>551</v>
      </c>
      <c r="K4798" s="76">
        <v>2330256</v>
      </c>
      <c r="L4798" s="29">
        <v>46032</v>
      </c>
      <c r="M4798" s="29" t="s">
        <v>4163</v>
      </c>
      <c r="N4798" s="1" t="s">
        <v>478</v>
      </c>
      <c r="O4798" s="28" t="s">
        <v>634</v>
      </c>
      <c r="P4798" s="1" t="s">
        <v>323</v>
      </c>
      <c r="Q4798" s="76">
        <v>11</v>
      </c>
      <c r="R4798" s="1"/>
      <c r="S4798" s="76"/>
      <c r="T4798" s="1" t="s">
        <v>115</v>
      </c>
      <c r="U4798" s="1"/>
      <c r="V4798" s="1"/>
      <c r="AC4798" s="93">
        <v>22.5</v>
      </c>
      <c r="AD4798" s="69">
        <v>240</v>
      </c>
      <c r="AE4798" s="33"/>
      <c r="AF4798" s="33"/>
      <c r="AG4798" s="33"/>
      <c r="AM4798" s="31"/>
      <c r="AX4798" s="37">
        <f t="shared" si="236"/>
        <v>46039</v>
      </c>
      <c r="AY4798" s="28" t="s">
        <v>2217</v>
      </c>
      <c r="AZ4798" s="181"/>
      <c r="BA4798" s="181"/>
      <c r="BB4798" s="181"/>
      <c r="BC4798" s="181"/>
      <c r="BD4798" s="181"/>
      <c r="BE4798" s="181"/>
      <c r="BF4798" s="181"/>
      <c r="BG4798" s="181"/>
      <c r="BT4798" s="37">
        <f t="shared" si="239"/>
        <v>46060</v>
      </c>
      <c r="BU4798" s="28" t="s">
        <v>2217</v>
      </c>
      <c r="BV4798" s="181"/>
      <c r="BW4798" s="181"/>
      <c r="BX4798" s="181"/>
      <c r="BY4798" s="181"/>
      <c r="BZ4798" s="181"/>
      <c r="CA4798" s="181"/>
      <c r="CB4798" s="181"/>
      <c r="CC4798" s="181"/>
      <c r="CE4798" s="1"/>
      <c r="CF4798" s="1"/>
      <c r="CG4798" s="1"/>
      <c r="CH4798" s="1"/>
      <c r="CI4798" s="1"/>
      <c r="CJ4798" s="1"/>
      <c r="CK4798" s="1"/>
      <c r="CL4798" s="1"/>
      <c r="CM4798" s="1"/>
      <c r="CN4798" s="1"/>
      <c r="CO4798" s="1"/>
    </row>
    <row r="4799" spans="1:93" ht="30" customHeight="1" x14ac:dyDescent="0.2">
      <c r="A4799" s="1">
        <v>4793</v>
      </c>
      <c r="B4799" s="1" t="s">
        <v>1441</v>
      </c>
      <c r="C4799" s="1" t="s">
        <v>1440</v>
      </c>
      <c r="D4799" s="28" t="s">
        <v>1510</v>
      </c>
      <c r="E4799" s="1" t="s">
        <v>1511</v>
      </c>
      <c r="F4799" s="1" t="s">
        <v>74</v>
      </c>
      <c r="G4799" s="1">
        <v>4</v>
      </c>
      <c r="H4799" s="1" t="s">
        <v>1059</v>
      </c>
      <c r="I4799" s="1" t="s">
        <v>114</v>
      </c>
      <c r="J4799" s="76">
        <v>554</v>
      </c>
      <c r="K4799" s="76">
        <v>2329554</v>
      </c>
      <c r="L4799" s="29">
        <v>46033</v>
      </c>
      <c r="M4799" s="29" t="s">
        <v>4163</v>
      </c>
      <c r="N4799" s="1" t="s">
        <v>478</v>
      </c>
      <c r="O4799" s="28" t="s">
        <v>634</v>
      </c>
      <c r="P4799" s="1" t="s">
        <v>322</v>
      </c>
      <c r="Q4799" s="76">
        <v>12</v>
      </c>
      <c r="R4799" s="1"/>
      <c r="S4799" s="76">
        <v>6</v>
      </c>
      <c r="T4799" s="1" t="s">
        <v>115</v>
      </c>
      <c r="U4799" s="1"/>
      <c r="V4799" s="1"/>
      <c r="AC4799" s="93">
        <v>22.5</v>
      </c>
      <c r="AD4799" s="69">
        <v>240</v>
      </c>
      <c r="AE4799" s="33"/>
      <c r="AF4799" s="33"/>
      <c r="AG4799" s="33"/>
      <c r="AM4799" s="164">
        <f t="shared" ref="AM4799:AM4818" si="240">L4799+3</f>
        <v>46036</v>
      </c>
      <c r="AN4799" s="182" t="s">
        <v>1515</v>
      </c>
      <c r="AO4799" s="183"/>
      <c r="AP4799" s="183"/>
      <c r="AQ4799" s="183"/>
      <c r="AR4799" s="183"/>
      <c r="AS4799" s="183"/>
      <c r="AT4799" s="183"/>
      <c r="AU4799" s="183"/>
      <c r="AV4799" s="183"/>
      <c r="AX4799" s="37">
        <f t="shared" si="236"/>
        <v>46040</v>
      </c>
      <c r="AY4799" s="149" t="s">
        <v>1515</v>
      </c>
      <c r="AZ4799" s="183" t="s">
        <v>2218</v>
      </c>
      <c r="BA4799" s="180">
        <v>46.9</v>
      </c>
      <c r="BB4799" s="180">
        <v>48.6</v>
      </c>
      <c r="BC4799" s="180">
        <v>49.1</v>
      </c>
      <c r="BD4799" s="180">
        <v>47.9</v>
      </c>
      <c r="BE4799" s="180">
        <v>48.9</v>
      </c>
      <c r="BF4799" s="180">
        <v>48</v>
      </c>
      <c r="BG4799" s="180">
        <f>AVERAGE(BA4799:BF4818)</f>
        <v>48.511111111111113</v>
      </c>
      <c r="BT4799" s="37">
        <f t="shared" si="239"/>
        <v>46061</v>
      </c>
      <c r="BU4799" s="149" t="s">
        <v>1515</v>
      </c>
      <c r="BV4799" s="185" t="s">
        <v>2219</v>
      </c>
      <c r="BW4799" s="180">
        <v>60.2</v>
      </c>
      <c r="BX4799" s="180">
        <v>59</v>
      </c>
      <c r="BY4799" s="180">
        <v>59.3</v>
      </c>
      <c r="BZ4799" s="180">
        <v>58.3</v>
      </c>
      <c r="CA4799" s="180">
        <v>61.3</v>
      </c>
      <c r="CB4799" s="180">
        <v>58.9</v>
      </c>
      <c r="CC4799" s="180">
        <f>AVERAGE(BW4799:CB4818)</f>
        <v>59.599999999999994</v>
      </c>
      <c r="CE4799" s="1"/>
      <c r="CF4799" s="1"/>
      <c r="CG4799" s="1"/>
      <c r="CH4799" s="1"/>
      <c r="CI4799" s="1"/>
      <c r="CJ4799" s="1"/>
      <c r="CK4799" s="1"/>
      <c r="CL4799" s="1"/>
      <c r="CM4799" s="1"/>
      <c r="CN4799" s="1"/>
      <c r="CO4799" s="1"/>
    </row>
    <row r="4800" spans="1:93" ht="30" customHeight="1" x14ac:dyDescent="0.2">
      <c r="A4800" s="1">
        <v>4794</v>
      </c>
      <c r="B4800" s="1" t="s">
        <v>1441</v>
      </c>
      <c r="C4800" s="1" t="s">
        <v>1440</v>
      </c>
      <c r="D4800" s="28" t="s">
        <v>1436</v>
      </c>
      <c r="E4800" s="1" t="s">
        <v>622</v>
      </c>
      <c r="F4800" s="1" t="s">
        <v>74</v>
      </c>
      <c r="G4800" s="1">
        <v>4</v>
      </c>
      <c r="H4800" s="1" t="s">
        <v>1059</v>
      </c>
      <c r="I4800" s="1" t="s">
        <v>114</v>
      </c>
      <c r="J4800" s="76">
        <v>273</v>
      </c>
      <c r="K4800" s="76">
        <v>2330326</v>
      </c>
      <c r="L4800" s="29">
        <v>46033</v>
      </c>
      <c r="M4800" s="29" t="s">
        <v>4163</v>
      </c>
      <c r="N4800" s="1" t="s">
        <v>478</v>
      </c>
      <c r="O4800" s="28" t="s">
        <v>634</v>
      </c>
      <c r="P4800" s="1" t="s">
        <v>322</v>
      </c>
      <c r="Q4800" s="76">
        <v>8</v>
      </c>
      <c r="R4800" s="1"/>
      <c r="S4800" s="76"/>
      <c r="T4800" s="1" t="s">
        <v>115</v>
      </c>
      <c r="U4800" s="1"/>
      <c r="V4800" s="1"/>
      <c r="AC4800" s="93">
        <v>21</v>
      </c>
      <c r="AD4800" s="69">
        <v>260</v>
      </c>
      <c r="AE4800" s="33"/>
      <c r="AF4800" s="33"/>
      <c r="AG4800" s="33"/>
      <c r="AM4800" s="164">
        <f t="shared" si="240"/>
        <v>46036</v>
      </c>
      <c r="AN4800" s="182"/>
      <c r="AO4800" s="183"/>
      <c r="AP4800" s="183"/>
      <c r="AQ4800" s="183"/>
      <c r="AR4800" s="183"/>
      <c r="AS4800" s="183"/>
      <c r="AT4800" s="183"/>
      <c r="AU4800" s="183"/>
      <c r="AV4800" s="183"/>
      <c r="AX4800" s="37">
        <f t="shared" si="236"/>
        <v>46040</v>
      </c>
      <c r="AY4800" s="149" t="s">
        <v>1515</v>
      </c>
      <c r="AZ4800" s="183"/>
      <c r="BA4800" s="184"/>
      <c r="BB4800" s="184"/>
      <c r="BC4800" s="184"/>
      <c r="BD4800" s="184"/>
      <c r="BE4800" s="184"/>
      <c r="BF4800" s="184"/>
      <c r="BG4800" s="184"/>
      <c r="BT4800" s="37">
        <f t="shared" si="239"/>
        <v>46061</v>
      </c>
      <c r="BU4800" s="149" t="s">
        <v>1515</v>
      </c>
      <c r="BV4800" s="185"/>
      <c r="BW4800" s="184"/>
      <c r="BX4800" s="184"/>
      <c r="BY4800" s="184"/>
      <c r="BZ4800" s="184"/>
      <c r="CA4800" s="184"/>
      <c r="CB4800" s="184"/>
      <c r="CC4800" s="184"/>
      <c r="CE4800" s="1"/>
      <c r="CF4800" s="1"/>
      <c r="CG4800" s="1"/>
      <c r="CH4800" s="1"/>
      <c r="CI4800" s="1"/>
      <c r="CJ4800" s="1"/>
      <c r="CK4800" s="1"/>
      <c r="CL4800" s="1"/>
      <c r="CM4800" s="1"/>
      <c r="CN4800" s="1"/>
      <c r="CO4800" s="1"/>
    </row>
    <row r="4801" spans="1:93" ht="30" customHeight="1" x14ac:dyDescent="0.2">
      <c r="A4801" s="1">
        <v>4795</v>
      </c>
      <c r="B4801" s="1" t="s">
        <v>1441</v>
      </c>
      <c r="C4801" s="1" t="s">
        <v>1440</v>
      </c>
      <c r="D4801" s="28" t="s">
        <v>1436</v>
      </c>
      <c r="E4801" s="1" t="s">
        <v>622</v>
      </c>
      <c r="F4801" s="1" t="s">
        <v>74</v>
      </c>
      <c r="G4801" s="1">
        <v>4</v>
      </c>
      <c r="H4801" s="1" t="s">
        <v>1059</v>
      </c>
      <c r="I4801" s="1" t="s">
        <v>114</v>
      </c>
      <c r="J4801" s="76">
        <v>302</v>
      </c>
      <c r="K4801" s="76">
        <v>2329555</v>
      </c>
      <c r="L4801" s="29">
        <v>46033</v>
      </c>
      <c r="M4801" s="29" t="s">
        <v>4163</v>
      </c>
      <c r="N4801" s="1" t="s">
        <v>478</v>
      </c>
      <c r="O4801" s="28" t="s">
        <v>634</v>
      </c>
      <c r="P4801" s="1" t="s">
        <v>322</v>
      </c>
      <c r="Q4801" s="76">
        <v>8</v>
      </c>
      <c r="R4801" s="1"/>
      <c r="S4801" s="76"/>
      <c r="T4801" s="1" t="s">
        <v>115</v>
      </c>
      <c r="U4801" s="1"/>
      <c r="V4801" s="1"/>
      <c r="AC4801" s="93">
        <v>21.5</v>
      </c>
      <c r="AD4801" s="69">
        <v>230</v>
      </c>
      <c r="AE4801" s="33"/>
      <c r="AF4801" s="33"/>
      <c r="AG4801" s="33"/>
      <c r="AM4801" s="164">
        <f t="shared" si="240"/>
        <v>46036</v>
      </c>
      <c r="AN4801" s="182"/>
      <c r="AO4801" s="183"/>
      <c r="AP4801" s="183"/>
      <c r="AQ4801" s="183"/>
      <c r="AR4801" s="183"/>
      <c r="AS4801" s="183"/>
      <c r="AT4801" s="183"/>
      <c r="AU4801" s="183"/>
      <c r="AV4801" s="183"/>
      <c r="AX4801" s="37">
        <f t="shared" si="236"/>
        <v>46040</v>
      </c>
      <c r="AY4801" s="149" t="s">
        <v>1515</v>
      </c>
      <c r="AZ4801" s="183"/>
      <c r="BA4801" s="184"/>
      <c r="BB4801" s="184"/>
      <c r="BC4801" s="184"/>
      <c r="BD4801" s="184"/>
      <c r="BE4801" s="184"/>
      <c r="BF4801" s="184"/>
      <c r="BG4801" s="184"/>
      <c r="BT4801" s="37">
        <f t="shared" si="239"/>
        <v>46061</v>
      </c>
      <c r="BU4801" s="149" t="s">
        <v>1515</v>
      </c>
      <c r="BV4801" s="185"/>
      <c r="BW4801" s="184"/>
      <c r="BX4801" s="184"/>
      <c r="BY4801" s="184"/>
      <c r="BZ4801" s="184"/>
      <c r="CA4801" s="184"/>
      <c r="CB4801" s="184"/>
      <c r="CC4801" s="184"/>
      <c r="CE4801" s="1"/>
      <c r="CF4801" s="1"/>
      <c r="CG4801" s="1"/>
      <c r="CH4801" s="1"/>
      <c r="CI4801" s="1"/>
      <c r="CJ4801" s="1"/>
      <c r="CK4801" s="1"/>
      <c r="CL4801" s="1"/>
      <c r="CM4801" s="1"/>
      <c r="CN4801" s="1"/>
      <c r="CO4801" s="1"/>
    </row>
    <row r="4802" spans="1:93" ht="30" customHeight="1" x14ac:dyDescent="0.2">
      <c r="A4802" s="1">
        <v>4796</v>
      </c>
      <c r="B4802" s="1" t="s">
        <v>1441</v>
      </c>
      <c r="C4802" s="1" t="s">
        <v>1440</v>
      </c>
      <c r="D4802" s="28" t="s">
        <v>1436</v>
      </c>
      <c r="E4802" s="1" t="s">
        <v>622</v>
      </c>
      <c r="F4802" s="1" t="s">
        <v>74</v>
      </c>
      <c r="G4802" s="1">
        <v>4</v>
      </c>
      <c r="H4802" s="1" t="s">
        <v>1059</v>
      </c>
      <c r="I4802" s="1" t="s">
        <v>114</v>
      </c>
      <c r="J4802" s="76">
        <v>551</v>
      </c>
      <c r="K4802" s="76">
        <v>2329556</v>
      </c>
      <c r="L4802" s="29">
        <v>46033</v>
      </c>
      <c r="M4802" s="29" t="s">
        <v>4163</v>
      </c>
      <c r="N4802" s="1" t="s">
        <v>478</v>
      </c>
      <c r="O4802" s="28" t="s">
        <v>634</v>
      </c>
      <c r="P4802" s="1" t="s">
        <v>322</v>
      </c>
      <c r="Q4802" s="76">
        <v>12</v>
      </c>
      <c r="R4802" s="1"/>
      <c r="S4802" s="76"/>
      <c r="T4802" s="1" t="s">
        <v>115</v>
      </c>
      <c r="U4802" s="1"/>
      <c r="V4802" s="1"/>
      <c r="AC4802" s="93">
        <v>20.5</v>
      </c>
      <c r="AD4802" s="69">
        <v>24</v>
      </c>
      <c r="AE4802" s="33"/>
      <c r="AF4802" s="33"/>
      <c r="AG4802" s="33"/>
      <c r="AM4802" s="164">
        <f t="shared" si="240"/>
        <v>46036</v>
      </c>
      <c r="AN4802" s="182"/>
      <c r="AO4802" s="183"/>
      <c r="AP4802" s="183"/>
      <c r="AQ4802" s="183"/>
      <c r="AR4802" s="183"/>
      <c r="AS4802" s="183"/>
      <c r="AT4802" s="183"/>
      <c r="AU4802" s="183"/>
      <c r="AV4802" s="183"/>
      <c r="AX4802" s="37">
        <f t="shared" si="236"/>
        <v>46040</v>
      </c>
      <c r="AY4802" s="149" t="s">
        <v>1515</v>
      </c>
      <c r="AZ4802" s="183"/>
      <c r="BA4802" s="184"/>
      <c r="BB4802" s="184"/>
      <c r="BC4802" s="184"/>
      <c r="BD4802" s="184"/>
      <c r="BE4802" s="184"/>
      <c r="BF4802" s="184"/>
      <c r="BG4802" s="184"/>
      <c r="BT4802" s="37">
        <f t="shared" si="239"/>
        <v>46061</v>
      </c>
      <c r="BU4802" s="149" t="s">
        <v>1515</v>
      </c>
      <c r="BV4802" s="185"/>
      <c r="BW4802" s="184"/>
      <c r="BX4802" s="184"/>
      <c r="BY4802" s="184"/>
      <c r="BZ4802" s="184"/>
      <c r="CA4802" s="184"/>
      <c r="CB4802" s="184"/>
      <c r="CC4802" s="184"/>
      <c r="CE4802" s="1"/>
      <c r="CF4802" s="1"/>
      <c r="CG4802" s="1"/>
      <c r="CH4802" s="1"/>
      <c r="CI4802" s="1"/>
      <c r="CJ4802" s="1"/>
      <c r="CK4802" s="1"/>
      <c r="CL4802" s="1"/>
      <c r="CM4802" s="1"/>
      <c r="CN4802" s="1"/>
      <c r="CO4802" s="1"/>
    </row>
    <row r="4803" spans="1:93" ht="30" customHeight="1" x14ac:dyDescent="0.2">
      <c r="A4803" s="1">
        <v>4797</v>
      </c>
      <c r="B4803" s="1" t="s">
        <v>1441</v>
      </c>
      <c r="C4803" s="1" t="s">
        <v>1440</v>
      </c>
      <c r="D4803" s="28" t="s">
        <v>1436</v>
      </c>
      <c r="E4803" s="1" t="s">
        <v>622</v>
      </c>
      <c r="F4803" s="1" t="s">
        <v>74</v>
      </c>
      <c r="G4803" s="1">
        <v>4</v>
      </c>
      <c r="H4803" s="1" t="s">
        <v>1059</v>
      </c>
      <c r="I4803" s="1" t="s">
        <v>114</v>
      </c>
      <c r="J4803" s="76">
        <v>436</v>
      </c>
      <c r="K4803" s="76">
        <v>2329558</v>
      </c>
      <c r="L4803" s="29">
        <v>46033</v>
      </c>
      <c r="M4803" s="29" t="s">
        <v>4163</v>
      </c>
      <c r="N4803" s="1" t="s">
        <v>478</v>
      </c>
      <c r="O4803" s="28" t="s">
        <v>634</v>
      </c>
      <c r="P4803" s="1" t="s">
        <v>322</v>
      </c>
      <c r="Q4803" s="76">
        <v>9</v>
      </c>
      <c r="R4803" s="1"/>
      <c r="S4803" s="76"/>
      <c r="T4803" s="1" t="s">
        <v>115</v>
      </c>
      <c r="U4803" s="1"/>
      <c r="V4803" s="1"/>
      <c r="AC4803" s="93">
        <v>22</v>
      </c>
      <c r="AD4803" s="69">
        <v>225</v>
      </c>
      <c r="AE4803" s="33"/>
      <c r="AF4803" s="33"/>
      <c r="AG4803" s="33"/>
      <c r="AM4803" s="164">
        <f t="shared" si="240"/>
        <v>46036</v>
      </c>
      <c r="AN4803" s="182"/>
      <c r="AO4803" s="183"/>
      <c r="AP4803" s="183"/>
      <c r="AQ4803" s="183"/>
      <c r="AR4803" s="183"/>
      <c r="AS4803" s="183"/>
      <c r="AT4803" s="183"/>
      <c r="AU4803" s="183"/>
      <c r="AV4803" s="183"/>
      <c r="AX4803" s="37">
        <f t="shared" si="236"/>
        <v>46040</v>
      </c>
      <c r="AY4803" s="149" t="s">
        <v>1515</v>
      </c>
      <c r="AZ4803" s="183"/>
      <c r="BA4803" s="184"/>
      <c r="BB4803" s="184"/>
      <c r="BC4803" s="184"/>
      <c r="BD4803" s="184"/>
      <c r="BE4803" s="184"/>
      <c r="BF4803" s="184"/>
      <c r="BG4803" s="184"/>
      <c r="BT4803" s="37">
        <f t="shared" si="239"/>
        <v>46061</v>
      </c>
      <c r="BU4803" s="149" t="s">
        <v>1515</v>
      </c>
      <c r="BV4803" s="185"/>
      <c r="BW4803" s="184"/>
      <c r="BX4803" s="184"/>
      <c r="BY4803" s="184"/>
      <c r="BZ4803" s="184"/>
      <c r="CA4803" s="184"/>
      <c r="CB4803" s="184"/>
      <c r="CC4803" s="184"/>
      <c r="CE4803" s="1"/>
      <c r="CF4803" s="1"/>
      <c r="CG4803" s="1"/>
      <c r="CH4803" s="1"/>
      <c r="CI4803" s="1"/>
      <c r="CJ4803" s="1"/>
      <c r="CK4803" s="1"/>
      <c r="CL4803" s="1"/>
      <c r="CM4803" s="1"/>
      <c r="CN4803" s="1"/>
      <c r="CO4803" s="1"/>
    </row>
    <row r="4804" spans="1:93" ht="30" customHeight="1" x14ac:dyDescent="0.2">
      <c r="A4804" s="1">
        <v>4798</v>
      </c>
      <c r="B4804" s="1" t="s">
        <v>1441</v>
      </c>
      <c r="C4804" s="1" t="s">
        <v>1440</v>
      </c>
      <c r="D4804" s="28" t="s">
        <v>1436</v>
      </c>
      <c r="E4804" s="1" t="s">
        <v>622</v>
      </c>
      <c r="F4804" s="1" t="s">
        <v>74</v>
      </c>
      <c r="G4804" s="1">
        <v>4</v>
      </c>
      <c r="H4804" s="1" t="s">
        <v>1059</v>
      </c>
      <c r="I4804" s="1" t="s">
        <v>114</v>
      </c>
      <c r="J4804" s="76">
        <v>303</v>
      </c>
      <c r="K4804" s="76">
        <v>2330329</v>
      </c>
      <c r="L4804" s="29">
        <v>46033</v>
      </c>
      <c r="M4804" s="29" t="s">
        <v>4163</v>
      </c>
      <c r="N4804" s="1" t="s">
        <v>478</v>
      </c>
      <c r="O4804" s="28" t="s">
        <v>634</v>
      </c>
      <c r="P4804" s="1" t="s">
        <v>322</v>
      </c>
      <c r="Q4804" s="76">
        <v>8</v>
      </c>
      <c r="R4804" s="1"/>
      <c r="S4804" s="76"/>
      <c r="T4804" s="1" t="s">
        <v>115</v>
      </c>
      <c r="U4804" s="1"/>
      <c r="V4804" s="1"/>
      <c r="AC4804" s="93">
        <v>21</v>
      </c>
      <c r="AD4804" s="69">
        <v>210</v>
      </c>
      <c r="AE4804" s="33"/>
      <c r="AF4804" s="33"/>
      <c r="AG4804" s="33"/>
      <c r="AM4804" s="164">
        <f t="shared" si="240"/>
        <v>46036</v>
      </c>
      <c r="AN4804" s="182"/>
      <c r="AO4804" s="183"/>
      <c r="AP4804" s="183"/>
      <c r="AQ4804" s="183"/>
      <c r="AR4804" s="183"/>
      <c r="AS4804" s="183"/>
      <c r="AT4804" s="183"/>
      <c r="AU4804" s="183"/>
      <c r="AV4804" s="183"/>
      <c r="AX4804" s="37">
        <f t="shared" si="236"/>
        <v>46040</v>
      </c>
      <c r="AY4804" s="149" t="s">
        <v>1515</v>
      </c>
      <c r="AZ4804" s="183"/>
      <c r="BA4804" s="184"/>
      <c r="BB4804" s="184"/>
      <c r="BC4804" s="184"/>
      <c r="BD4804" s="184"/>
      <c r="BE4804" s="184"/>
      <c r="BF4804" s="184"/>
      <c r="BG4804" s="184"/>
      <c r="BT4804" s="37">
        <f t="shared" si="239"/>
        <v>46061</v>
      </c>
      <c r="BU4804" s="149" t="s">
        <v>1515</v>
      </c>
      <c r="BV4804" s="185"/>
      <c r="BW4804" s="184"/>
      <c r="BX4804" s="184"/>
      <c r="BY4804" s="184"/>
      <c r="BZ4804" s="184"/>
      <c r="CA4804" s="184"/>
      <c r="CB4804" s="184"/>
      <c r="CC4804" s="184"/>
      <c r="CE4804" s="1"/>
      <c r="CF4804" s="1"/>
      <c r="CG4804" s="1"/>
      <c r="CH4804" s="1"/>
      <c r="CI4804" s="1"/>
      <c r="CJ4804" s="1"/>
      <c r="CK4804" s="1"/>
      <c r="CL4804" s="1"/>
      <c r="CM4804" s="1"/>
      <c r="CN4804" s="1"/>
      <c r="CO4804" s="1"/>
    </row>
    <row r="4805" spans="1:93" ht="30" customHeight="1" x14ac:dyDescent="0.2">
      <c r="A4805" s="1">
        <v>4799</v>
      </c>
      <c r="B4805" s="1" t="s">
        <v>1441</v>
      </c>
      <c r="C4805" s="1" t="s">
        <v>1440</v>
      </c>
      <c r="D4805" s="28" t="s">
        <v>1436</v>
      </c>
      <c r="E4805" s="1" t="s">
        <v>622</v>
      </c>
      <c r="F4805" s="1" t="s">
        <v>74</v>
      </c>
      <c r="G4805" s="1">
        <v>4</v>
      </c>
      <c r="H4805" s="1" t="s">
        <v>1059</v>
      </c>
      <c r="I4805" s="1" t="s">
        <v>114</v>
      </c>
      <c r="J4805" s="76">
        <v>558</v>
      </c>
      <c r="K4805" s="76">
        <v>2330330</v>
      </c>
      <c r="L4805" s="29">
        <v>46033</v>
      </c>
      <c r="M4805" s="29" t="s">
        <v>4163</v>
      </c>
      <c r="N4805" s="1" t="s">
        <v>478</v>
      </c>
      <c r="O4805" s="28" t="s">
        <v>634</v>
      </c>
      <c r="P4805" s="1" t="s">
        <v>322</v>
      </c>
      <c r="Q4805" s="76">
        <v>12</v>
      </c>
      <c r="R4805" s="1"/>
      <c r="S4805" s="76"/>
      <c r="T4805" s="1" t="s">
        <v>115</v>
      </c>
      <c r="U4805" s="1"/>
      <c r="V4805" s="1"/>
      <c r="AC4805" s="93">
        <v>21</v>
      </c>
      <c r="AD4805" s="69">
        <v>230</v>
      </c>
      <c r="AE4805" s="33"/>
      <c r="AF4805" s="33"/>
      <c r="AG4805" s="33"/>
      <c r="AM4805" s="164">
        <f t="shared" si="240"/>
        <v>46036</v>
      </c>
      <c r="AN4805" s="182"/>
      <c r="AO4805" s="183"/>
      <c r="AP4805" s="183"/>
      <c r="AQ4805" s="183"/>
      <c r="AR4805" s="183"/>
      <c r="AS4805" s="183"/>
      <c r="AT4805" s="183"/>
      <c r="AU4805" s="183"/>
      <c r="AV4805" s="183"/>
      <c r="AX4805" s="37">
        <f t="shared" si="236"/>
        <v>46040</v>
      </c>
      <c r="AY4805" s="149" t="s">
        <v>1515</v>
      </c>
      <c r="AZ4805" s="183"/>
      <c r="BA4805" s="184"/>
      <c r="BB4805" s="184"/>
      <c r="BC4805" s="184"/>
      <c r="BD4805" s="184"/>
      <c r="BE4805" s="184"/>
      <c r="BF4805" s="184"/>
      <c r="BG4805" s="184"/>
      <c r="BT4805" s="37">
        <f t="shared" si="239"/>
        <v>46061</v>
      </c>
      <c r="BU4805" s="149" t="s">
        <v>1515</v>
      </c>
      <c r="BV4805" s="185"/>
      <c r="BW4805" s="184"/>
      <c r="BX4805" s="184"/>
      <c r="BY4805" s="184"/>
      <c r="BZ4805" s="184"/>
      <c r="CA4805" s="184"/>
      <c r="CB4805" s="184"/>
      <c r="CC4805" s="184"/>
      <c r="CE4805" s="1"/>
      <c r="CF4805" s="1"/>
      <c r="CG4805" s="1"/>
      <c r="CH4805" s="1"/>
      <c r="CI4805" s="1"/>
      <c r="CJ4805" s="1"/>
      <c r="CK4805" s="1"/>
      <c r="CL4805" s="1"/>
      <c r="CM4805" s="1"/>
      <c r="CN4805" s="1"/>
      <c r="CO4805" s="1"/>
    </row>
    <row r="4806" spans="1:93" ht="30" customHeight="1" x14ac:dyDescent="0.2">
      <c r="A4806" s="1">
        <v>4800</v>
      </c>
      <c r="B4806" s="1" t="s">
        <v>1441</v>
      </c>
      <c r="C4806" s="1" t="s">
        <v>1440</v>
      </c>
      <c r="D4806" s="28" t="s">
        <v>1436</v>
      </c>
      <c r="E4806" s="1" t="s">
        <v>622</v>
      </c>
      <c r="F4806" s="1" t="s">
        <v>74</v>
      </c>
      <c r="G4806" s="1">
        <v>4</v>
      </c>
      <c r="H4806" s="1" t="s">
        <v>1059</v>
      </c>
      <c r="I4806" s="1" t="s">
        <v>114</v>
      </c>
      <c r="J4806" s="76">
        <v>403</v>
      </c>
      <c r="K4806" s="76">
        <v>2330331</v>
      </c>
      <c r="L4806" s="29">
        <v>46033</v>
      </c>
      <c r="M4806" s="29" t="s">
        <v>4163</v>
      </c>
      <c r="N4806" s="1" t="s">
        <v>478</v>
      </c>
      <c r="O4806" s="28" t="s">
        <v>634</v>
      </c>
      <c r="P4806" s="1" t="s">
        <v>322</v>
      </c>
      <c r="Q4806" s="76">
        <v>9</v>
      </c>
      <c r="R4806" s="1"/>
      <c r="S4806" s="76"/>
      <c r="T4806" s="1" t="s">
        <v>115</v>
      </c>
      <c r="U4806" s="1"/>
      <c r="V4806" s="1"/>
      <c r="AC4806" s="93">
        <v>23</v>
      </c>
      <c r="AD4806" s="69">
        <v>250</v>
      </c>
      <c r="AE4806" s="33"/>
      <c r="AF4806" s="33"/>
      <c r="AG4806" s="33"/>
      <c r="AM4806" s="164">
        <f t="shared" si="240"/>
        <v>46036</v>
      </c>
      <c r="AN4806" s="182"/>
      <c r="AO4806" s="183"/>
      <c r="AP4806" s="183"/>
      <c r="AQ4806" s="183"/>
      <c r="AR4806" s="183"/>
      <c r="AS4806" s="183"/>
      <c r="AT4806" s="183"/>
      <c r="AU4806" s="183"/>
      <c r="AV4806" s="183"/>
      <c r="AX4806" s="37">
        <f t="shared" si="236"/>
        <v>46040</v>
      </c>
      <c r="AY4806" s="149" t="s">
        <v>1515</v>
      </c>
      <c r="AZ4806" s="183"/>
      <c r="BA4806" s="184"/>
      <c r="BB4806" s="184"/>
      <c r="BC4806" s="184"/>
      <c r="BD4806" s="184"/>
      <c r="BE4806" s="184"/>
      <c r="BF4806" s="184"/>
      <c r="BG4806" s="184"/>
      <c r="BT4806" s="37">
        <f t="shared" si="239"/>
        <v>46061</v>
      </c>
      <c r="BU4806" s="149" t="s">
        <v>1515</v>
      </c>
      <c r="BV4806" s="185"/>
      <c r="BW4806" s="184"/>
      <c r="BX4806" s="184"/>
      <c r="BY4806" s="184"/>
      <c r="BZ4806" s="184"/>
      <c r="CA4806" s="184"/>
      <c r="CB4806" s="184"/>
      <c r="CC4806" s="184"/>
      <c r="CE4806" s="1"/>
      <c r="CF4806" s="1"/>
      <c r="CG4806" s="1"/>
      <c r="CH4806" s="1"/>
      <c r="CI4806" s="1"/>
      <c r="CJ4806" s="1"/>
      <c r="CK4806" s="1"/>
      <c r="CL4806" s="1"/>
      <c r="CM4806" s="1"/>
      <c r="CN4806" s="1"/>
      <c r="CO4806" s="1"/>
    </row>
    <row r="4807" spans="1:93" ht="30" customHeight="1" x14ac:dyDescent="0.2">
      <c r="A4807" s="1">
        <v>4801</v>
      </c>
      <c r="B4807" s="1" t="s">
        <v>1441</v>
      </c>
      <c r="C4807" s="1" t="s">
        <v>1440</v>
      </c>
      <c r="D4807" s="28" t="s">
        <v>1436</v>
      </c>
      <c r="E4807" s="1" t="s">
        <v>622</v>
      </c>
      <c r="F4807" s="1" t="s">
        <v>74</v>
      </c>
      <c r="G4807" s="1">
        <v>4</v>
      </c>
      <c r="H4807" s="1" t="s">
        <v>1059</v>
      </c>
      <c r="I4807" s="1" t="s">
        <v>114</v>
      </c>
      <c r="J4807" s="76">
        <v>433</v>
      </c>
      <c r="K4807" s="76">
        <v>2330332</v>
      </c>
      <c r="L4807" s="29">
        <v>46033</v>
      </c>
      <c r="M4807" s="29" t="s">
        <v>4163</v>
      </c>
      <c r="N4807" s="1" t="s">
        <v>478</v>
      </c>
      <c r="O4807" s="28" t="s">
        <v>634</v>
      </c>
      <c r="P4807" s="1" t="s">
        <v>322</v>
      </c>
      <c r="Q4807" s="76">
        <v>9</v>
      </c>
      <c r="R4807" s="1"/>
      <c r="S4807" s="76"/>
      <c r="T4807" s="1" t="s">
        <v>115</v>
      </c>
      <c r="U4807" s="1"/>
      <c r="V4807" s="1"/>
      <c r="AC4807" s="93">
        <v>21</v>
      </c>
      <c r="AD4807" s="69">
        <v>235</v>
      </c>
      <c r="AE4807" s="33"/>
      <c r="AF4807" s="33"/>
      <c r="AG4807" s="33"/>
      <c r="AM4807" s="164">
        <f t="shared" si="240"/>
        <v>46036</v>
      </c>
      <c r="AN4807" s="182"/>
      <c r="AO4807" s="183"/>
      <c r="AP4807" s="183"/>
      <c r="AQ4807" s="183"/>
      <c r="AR4807" s="183"/>
      <c r="AS4807" s="183"/>
      <c r="AT4807" s="183"/>
      <c r="AU4807" s="183"/>
      <c r="AV4807" s="183"/>
      <c r="AX4807" s="37">
        <f t="shared" si="236"/>
        <v>46040</v>
      </c>
      <c r="AY4807" s="149" t="s">
        <v>1515</v>
      </c>
      <c r="AZ4807" s="183"/>
      <c r="BA4807" s="184"/>
      <c r="BB4807" s="184"/>
      <c r="BC4807" s="184"/>
      <c r="BD4807" s="184"/>
      <c r="BE4807" s="184"/>
      <c r="BF4807" s="184"/>
      <c r="BG4807" s="184"/>
      <c r="BT4807" s="37">
        <f t="shared" si="239"/>
        <v>46061</v>
      </c>
      <c r="BU4807" s="149" t="s">
        <v>1515</v>
      </c>
      <c r="BV4807" s="185"/>
      <c r="BW4807" s="184"/>
      <c r="BX4807" s="184"/>
      <c r="BY4807" s="184"/>
      <c r="BZ4807" s="184"/>
      <c r="CA4807" s="184"/>
      <c r="CB4807" s="184"/>
      <c r="CC4807" s="184"/>
      <c r="CE4807" s="1"/>
      <c r="CF4807" s="1"/>
      <c r="CG4807" s="1"/>
      <c r="CH4807" s="1"/>
      <c r="CI4807" s="1"/>
      <c r="CJ4807" s="1"/>
      <c r="CK4807" s="1"/>
      <c r="CL4807" s="1"/>
      <c r="CM4807" s="1"/>
      <c r="CN4807" s="1"/>
      <c r="CO4807" s="1"/>
    </row>
    <row r="4808" spans="1:93" ht="30" customHeight="1" x14ac:dyDescent="0.2">
      <c r="A4808" s="1">
        <v>4802</v>
      </c>
      <c r="B4808" s="1" t="s">
        <v>1441</v>
      </c>
      <c r="C4808" s="1" t="s">
        <v>1440</v>
      </c>
      <c r="D4808" s="28" t="s">
        <v>1436</v>
      </c>
      <c r="E4808" s="1" t="s">
        <v>622</v>
      </c>
      <c r="F4808" s="1" t="s">
        <v>74</v>
      </c>
      <c r="G4808" s="1">
        <v>4</v>
      </c>
      <c r="H4808" s="1" t="s">
        <v>1059</v>
      </c>
      <c r="I4808" s="1" t="s">
        <v>114</v>
      </c>
      <c r="J4808" s="76">
        <v>407</v>
      </c>
      <c r="K4808" s="76">
        <v>2330335</v>
      </c>
      <c r="L4808" s="29">
        <v>46033</v>
      </c>
      <c r="M4808" s="29" t="s">
        <v>4163</v>
      </c>
      <c r="N4808" s="1" t="s">
        <v>478</v>
      </c>
      <c r="O4808" s="28" t="s">
        <v>634</v>
      </c>
      <c r="P4808" s="1" t="s">
        <v>322</v>
      </c>
      <c r="Q4808" s="76">
        <v>9</v>
      </c>
      <c r="R4808" s="1"/>
      <c r="S4808" s="76">
        <v>6</v>
      </c>
      <c r="T4808" s="1" t="s">
        <v>115</v>
      </c>
      <c r="U4808" s="1"/>
      <c r="V4808" s="1"/>
      <c r="AC4808" s="93">
        <v>22.5</v>
      </c>
      <c r="AD4808" s="69">
        <v>240</v>
      </c>
      <c r="AE4808" s="33"/>
      <c r="AF4808" s="33"/>
      <c r="AG4808" s="33"/>
      <c r="AM4808" s="164">
        <f t="shared" si="240"/>
        <v>46036</v>
      </c>
      <c r="AN4808" s="182"/>
      <c r="AO4808" s="183"/>
      <c r="AP4808" s="183"/>
      <c r="AQ4808" s="183"/>
      <c r="AR4808" s="183"/>
      <c r="AS4808" s="183"/>
      <c r="AT4808" s="183"/>
      <c r="AU4808" s="183"/>
      <c r="AV4808" s="183"/>
      <c r="AX4808" s="37">
        <f t="shared" si="236"/>
        <v>46040</v>
      </c>
      <c r="AY4808" s="149" t="s">
        <v>1515</v>
      </c>
      <c r="AZ4808" s="183"/>
      <c r="BA4808" s="184"/>
      <c r="BB4808" s="184"/>
      <c r="BC4808" s="184"/>
      <c r="BD4808" s="184"/>
      <c r="BE4808" s="184"/>
      <c r="BF4808" s="184"/>
      <c r="BG4808" s="184"/>
      <c r="BT4808" s="37">
        <f t="shared" si="239"/>
        <v>46061</v>
      </c>
      <c r="BU4808" s="149" t="s">
        <v>1515</v>
      </c>
      <c r="BV4808" s="185"/>
      <c r="BW4808" s="184"/>
      <c r="BX4808" s="184"/>
      <c r="BY4808" s="184"/>
      <c r="BZ4808" s="184"/>
      <c r="CA4808" s="184"/>
      <c r="CB4808" s="184"/>
      <c r="CC4808" s="184"/>
      <c r="CE4808" s="1"/>
      <c r="CF4808" s="1"/>
      <c r="CG4808" s="1"/>
      <c r="CH4808" s="1"/>
      <c r="CI4808" s="1"/>
      <c r="CJ4808" s="1"/>
      <c r="CK4808" s="1"/>
      <c r="CL4808" s="1"/>
      <c r="CM4808" s="1"/>
      <c r="CN4808" s="1"/>
      <c r="CO4808" s="1"/>
    </row>
    <row r="4809" spans="1:93" ht="30" customHeight="1" x14ac:dyDescent="0.2">
      <c r="A4809" s="1">
        <v>4803</v>
      </c>
      <c r="B4809" s="1" t="s">
        <v>1441</v>
      </c>
      <c r="C4809" s="1" t="s">
        <v>1440</v>
      </c>
      <c r="D4809" s="28" t="s">
        <v>1436</v>
      </c>
      <c r="E4809" s="1" t="s">
        <v>622</v>
      </c>
      <c r="F4809" s="1" t="s">
        <v>74</v>
      </c>
      <c r="G4809" s="1">
        <v>4</v>
      </c>
      <c r="H4809" s="1" t="s">
        <v>1059</v>
      </c>
      <c r="I4809" s="1" t="s">
        <v>114</v>
      </c>
      <c r="J4809" s="76">
        <v>551</v>
      </c>
      <c r="K4809" s="76">
        <v>2330337</v>
      </c>
      <c r="L4809" s="29">
        <v>46033</v>
      </c>
      <c r="M4809" s="29" t="s">
        <v>4163</v>
      </c>
      <c r="N4809" s="1" t="s">
        <v>478</v>
      </c>
      <c r="O4809" s="28" t="s">
        <v>634</v>
      </c>
      <c r="P4809" s="1" t="s">
        <v>322</v>
      </c>
      <c r="Q4809" s="76">
        <v>12</v>
      </c>
      <c r="R4809" s="1"/>
      <c r="S4809" s="76"/>
      <c r="T4809" s="1" t="s">
        <v>115</v>
      </c>
      <c r="U4809" s="1"/>
      <c r="V4809" s="1"/>
      <c r="AC4809" s="93">
        <v>21.5</v>
      </c>
      <c r="AD4809" s="69">
        <v>210</v>
      </c>
      <c r="AE4809" s="33"/>
      <c r="AF4809" s="33"/>
      <c r="AG4809" s="33"/>
      <c r="AM4809" s="164">
        <f t="shared" si="240"/>
        <v>46036</v>
      </c>
      <c r="AN4809" s="182"/>
      <c r="AO4809" s="183"/>
      <c r="AP4809" s="183"/>
      <c r="AQ4809" s="183"/>
      <c r="AR4809" s="183"/>
      <c r="AS4809" s="183"/>
      <c r="AT4809" s="183"/>
      <c r="AU4809" s="183"/>
      <c r="AV4809" s="183"/>
      <c r="AX4809" s="37">
        <f t="shared" si="236"/>
        <v>46040</v>
      </c>
      <c r="AY4809" s="149" t="s">
        <v>1515</v>
      </c>
      <c r="AZ4809" s="183"/>
      <c r="BA4809" s="180">
        <v>48.6</v>
      </c>
      <c r="BB4809" s="180">
        <v>49.8</v>
      </c>
      <c r="BC4809" s="180">
        <v>48.8</v>
      </c>
      <c r="BD4809" s="180"/>
      <c r="BE4809" s="180"/>
      <c r="BF4809" s="180"/>
      <c r="BG4809" s="184"/>
      <c r="BT4809" s="37">
        <f t="shared" si="239"/>
        <v>46061</v>
      </c>
      <c r="BU4809" s="149" t="s">
        <v>1515</v>
      </c>
      <c r="BV4809" s="185"/>
      <c r="BW4809" s="180">
        <v>60.5</v>
      </c>
      <c r="BX4809" s="180">
        <v>58.2</v>
      </c>
      <c r="BY4809" s="180">
        <v>60.7</v>
      </c>
      <c r="BZ4809" s="180"/>
      <c r="CA4809" s="180"/>
      <c r="CB4809" s="180"/>
      <c r="CC4809" s="184"/>
      <c r="CE4809" s="1"/>
      <c r="CF4809" s="1"/>
      <c r="CG4809" s="1"/>
      <c r="CH4809" s="1"/>
      <c r="CI4809" s="1"/>
      <c r="CJ4809" s="1"/>
      <c r="CK4809" s="1"/>
      <c r="CL4809" s="1"/>
      <c r="CM4809" s="1"/>
      <c r="CN4809" s="1"/>
      <c r="CO4809" s="1"/>
    </row>
    <row r="4810" spans="1:93" ht="30" customHeight="1" x14ac:dyDescent="0.2">
      <c r="A4810" s="1">
        <v>4804</v>
      </c>
      <c r="B4810" s="1" t="s">
        <v>1441</v>
      </c>
      <c r="C4810" s="1" t="s">
        <v>1440</v>
      </c>
      <c r="D4810" s="28" t="s">
        <v>1436</v>
      </c>
      <c r="E4810" s="1" t="s">
        <v>622</v>
      </c>
      <c r="F4810" s="1" t="s">
        <v>74</v>
      </c>
      <c r="G4810" s="1">
        <v>4</v>
      </c>
      <c r="H4810" s="1" t="s">
        <v>1059</v>
      </c>
      <c r="I4810" s="1" t="s">
        <v>114</v>
      </c>
      <c r="J4810" s="76">
        <v>436</v>
      </c>
      <c r="K4810" s="76">
        <v>2329567</v>
      </c>
      <c r="L4810" s="29">
        <v>46033</v>
      </c>
      <c r="M4810" s="29" t="s">
        <v>4163</v>
      </c>
      <c r="N4810" s="1" t="s">
        <v>478</v>
      </c>
      <c r="O4810" s="28" t="s">
        <v>634</v>
      </c>
      <c r="P4810" s="1" t="s">
        <v>322</v>
      </c>
      <c r="Q4810" s="76">
        <v>9</v>
      </c>
      <c r="R4810" s="1"/>
      <c r="S4810" s="76"/>
      <c r="T4810" s="1" t="s">
        <v>115</v>
      </c>
      <c r="U4810" s="1"/>
      <c r="V4810" s="1"/>
      <c r="AC4810" s="93">
        <v>23</v>
      </c>
      <c r="AD4810" s="69">
        <v>240</v>
      </c>
      <c r="AE4810" s="33"/>
      <c r="AF4810" s="33"/>
      <c r="AG4810" s="33"/>
      <c r="AM4810" s="164">
        <f t="shared" si="240"/>
        <v>46036</v>
      </c>
      <c r="AN4810" s="182"/>
      <c r="AO4810" s="183"/>
      <c r="AP4810" s="183"/>
      <c r="AQ4810" s="183"/>
      <c r="AR4810" s="183"/>
      <c r="AS4810" s="183"/>
      <c r="AT4810" s="183"/>
      <c r="AU4810" s="183"/>
      <c r="AV4810" s="183"/>
      <c r="AX4810" s="37">
        <f t="shared" si="236"/>
        <v>46040</v>
      </c>
      <c r="AY4810" s="149" t="s">
        <v>1515</v>
      </c>
      <c r="AZ4810" s="183"/>
      <c r="BA4810" s="184"/>
      <c r="BB4810" s="184"/>
      <c r="BC4810" s="184"/>
      <c r="BD4810" s="184"/>
      <c r="BE4810" s="184"/>
      <c r="BF4810" s="184"/>
      <c r="BG4810" s="184"/>
      <c r="BT4810" s="37">
        <f t="shared" si="239"/>
        <v>46061</v>
      </c>
      <c r="BU4810" s="149" t="s">
        <v>1515</v>
      </c>
      <c r="BV4810" s="185"/>
      <c r="BW4810" s="184"/>
      <c r="BX4810" s="184"/>
      <c r="BY4810" s="184"/>
      <c r="BZ4810" s="184"/>
      <c r="CA4810" s="184"/>
      <c r="CB4810" s="184"/>
      <c r="CC4810" s="184"/>
      <c r="CE4810" s="1"/>
      <c r="CF4810" s="1"/>
      <c r="CG4810" s="1"/>
      <c r="CH4810" s="1"/>
      <c r="CI4810" s="1"/>
      <c r="CJ4810" s="1"/>
      <c r="CK4810" s="1"/>
      <c r="CL4810" s="1"/>
      <c r="CM4810" s="1"/>
      <c r="CN4810" s="1"/>
      <c r="CO4810" s="1"/>
    </row>
    <row r="4811" spans="1:93" ht="30" customHeight="1" x14ac:dyDescent="0.2">
      <c r="A4811" s="1">
        <v>4805</v>
      </c>
      <c r="B4811" s="1" t="s">
        <v>1441</v>
      </c>
      <c r="C4811" s="1" t="s">
        <v>1440</v>
      </c>
      <c r="D4811" s="28" t="s">
        <v>1436</v>
      </c>
      <c r="E4811" s="1" t="s">
        <v>622</v>
      </c>
      <c r="F4811" s="1" t="s">
        <v>74</v>
      </c>
      <c r="G4811" s="1">
        <v>4</v>
      </c>
      <c r="H4811" s="1" t="s">
        <v>1059</v>
      </c>
      <c r="I4811" s="1" t="s">
        <v>114</v>
      </c>
      <c r="J4811" s="76">
        <v>273</v>
      </c>
      <c r="K4811" s="76">
        <v>2330340</v>
      </c>
      <c r="L4811" s="29">
        <v>46033</v>
      </c>
      <c r="M4811" s="29" t="s">
        <v>4163</v>
      </c>
      <c r="N4811" s="1" t="s">
        <v>478</v>
      </c>
      <c r="O4811" s="28" t="s">
        <v>634</v>
      </c>
      <c r="P4811" s="1" t="s">
        <v>322</v>
      </c>
      <c r="Q4811" s="76">
        <v>8</v>
      </c>
      <c r="R4811" s="1"/>
      <c r="S4811" s="76"/>
      <c r="T4811" s="1" t="s">
        <v>115</v>
      </c>
      <c r="U4811" s="1"/>
      <c r="V4811" s="1"/>
      <c r="AC4811" s="93">
        <v>21.5</v>
      </c>
      <c r="AD4811" s="69">
        <v>245</v>
      </c>
      <c r="AE4811" s="33"/>
      <c r="AF4811" s="33"/>
      <c r="AG4811" s="33"/>
      <c r="AM4811" s="164">
        <f t="shared" si="240"/>
        <v>46036</v>
      </c>
      <c r="AN4811" s="182"/>
      <c r="AO4811" s="183"/>
      <c r="AP4811" s="183"/>
      <c r="AQ4811" s="183"/>
      <c r="AR4811" s="183"/>
      <c r="AS4811" s="183"/>
      <c r="AT4811" s="183"/>
      <c r="AU4811" s="183"/>
      <c r="AV4811" s="183"/>
      <c r="AX4811" s="37">
        <f t="shared" ref="AX4811:AX4874" si="241">IF(L4811=0, 0,L4811+7)</f>
        <v>46040</v>
      </c>
      <c r="AY4811" s="149" t="s">
        <v>1515</v>
      </c>
      <c r="AZ4811" s="183"/>
      <c r="BA4811" s="184"/>
      <c r="BB4811" s="184"/>
      <c r="BC4811" s="184"/>
      <c r="BD4811" s="184"/>
      <c r="BE4811" s="184"/>
      <c r="BF4811" s="184"/>
      <c r="BG4811" s="184"/>
      <c r="BT4811" s="37">
        <f t="shared" si="239"/>
        <v>46061</v>
      </c>
      <c r="BU4811" s="149" t="s">
        <v>1515</v>
      </c>
      <c r="BV4811" s="185"/>
      <c r="BW4811" s="184"/>
      <c r="BX4811" s="184"/>
      <c r="BY4811" s="184"/>
      <c r="BZ4811" s="184"/>
      <c r="CA4811" s="184"/>
      <c r="CB4811" s="184"/>
      <c r="CC4811" s="184"/>
      <c r="CE4811" s="1"/>
      <c r="CF4811" s="1"/>
      <c r="CG4811" s="1"/>
      <c r="CH4811" s="1"/>
      <c r="CI4811" s="1"/>
      <c r="CJ4811" s="1"/>
      <c r="CK4811" s="1"/>
      <c r="CL4811" s="1"/>
      <c r="CM4811" s="1"/>
      <c r="CN4811" s="1"/>
      <c r="CO4811" s="1"/>
    </row>
    <row r="4812" spans="1:93" ht="30" customHeight="1" x14ac:dyDescent="0.2">
      <c r="A4812" s="1">
        <v>4806</v>
      </c>
      <c r="B4812" s="1" t="s">
        <v>1441</v>
      </c>
      <c r="C4812" s="1" t="s">
        <v>1440</v>
      </c>
      <c r="D4812" s="28" t="s">
        <v>1436</v>
      </c>
      <c r="E4812" s="1" t="s">
        <v>622</v>
      </c>
      <c r="F4812" s="1" t="s">
        <v>74</v>
      </c>
      <c r="G4812" s="1">
        <v>4</v>
      </c>
      <c r="H4812" s="1" t="s">
        <v>1059</v>
      </c>
      <c r="I4812" s="1" t="s">
        <v>114</v>
      </c>
      <c r="J4812" s="76">
        <v>558</v>
      </c>
      <c r="K4812" s="76">
        <v>2329569</v>
      </c>
      <c r="L4812" s="29">
        <v>46033</v>
      </c>
      <c r="M4812" s="29" t="s">
        <v>4163</v>
      </c>
      <c r="N4812" s="1" t="s">
        <v>478</v>
      </c>
      <c r="O4812" s="28" t="s">
        <v>634</v>
      </c>
      <c r="P4812" s="1" t="s">
        <v>322</v>
      </c>
      <c r="Q4812" s="76">
        <v>12</v>
      </c>
      <c r="R4812" s="1"/>
      <c r="S4812" s="76"/>
      <c r="T4812" s="1" t="s">
        <v>115</v>
      </c>
      <c r="U4812" s="1"/>
      <c r="V4812" s="1"/>
      <c r="AC4812" s="93">
        <v>22</v>
      </c>
      <c r="AD4812" s="69">
        <v>260</v>
      </c>
      <c r="AE4812" s="33"/>
      <c r="AF4812" s="33"/>
      <c r="AG4812" s="33"/>
      <c r="AM4812" s="164">
        <f t="shared" si="240"/>
        <v>46036</v>
      </c>
      <c r="AN4812" s="182"/>
      <c r="AO4812" s="183"/>
      <c r="AP4812" s="183"/>
      <c r="AQ4812" s="183"/>
      <c r="AR4812" s="183"/>
      <c r="AS4812" s="183"/>
      <c r="AT4812" s="183"/>
      <c r="AU4812" s="183"/>
      <c r="AV4812" s="183"/>
      <c r="AX4812" s="37">
        <f t="shared" si="241"/>
        <v>46040</v>
      </c>
      <c r="AY4812" s="149" t="s">
        <v>1515</v>
      </c>
      <c r="AZ4812" s="183"/>
      <c r="BA4812" s="184"/>
      <c r="BB4812" s="184"/>
      <c r="BC4812" s="184"/>
      <c r="BD4812" s="184"/>
      <c r="BE4812" s="184"/>
      <c r="BF4812" s="184"/>
      <c r="BG4812" s="184"/>
      <c r="BT4812" s="37">
        <f t="shared" si="239"/>
        <v>46061</v>
      </c>
      <c r="BU4812" s="149" t="s">
        <v>1515</v>
      </c>
      <c r="BV4812" s="185"/>
      <c r="BW4812" s="184"/>
      <c r="BX4812" s="184"/>
      <c r="BY4812" s="184"/>
      <c r="BZ4812" s="184"/>
      <c r="CA4812" s="184"/>
      <c r="CB4812" s="184"/>
      <c r="CC4812" s="184"/>
      <c r="CE4812" s="1"/>
      <c r="CF4812" s="1"/>
      <c r="CG4812" s="1"/>
      <c r="CH4812" s="1"/>
      <c r="CI4812" s="1"/>
      <c r="CJ4812" s="1"/>
      <c r="CK4812" s="1"/>
      <c r="CL4812" s="1"/>
      <c r="CM4812" s="1"/>
      <c r="CN4812" s="1"/>
      <c r="CO4812" s="1"/>
    </row>
    <row r="4813" spans="1:93" ht="30" customHeight="1" x14ac:dyDescent="0.2">
      <c r="A4813" s="1">
        <v>4807</v>
      </c>
      <c r="B4813" s="1" t="s">
        <v>1441</v>
      </c>
      <c r="C4813" s="1" t="s">
        <v>1440</v>
      </c>
      <c r="D4813" s="28" t="s">
        <v>1436</v>
      </c>
      <c r="E4813" s="1" t="s">
        <v>622</v>
      </c>
      <c r="F4813" s="1" t="s">
        <v>74</v>
      </c>
      <c r="G4813" s="1">
        <v>4</v>
      </c>
      <c r="H4813" s="1" t="s">
        <v>1059</v>
      </c>
      <c r="I4813" s="1" t="s">
        <v>114</v>
      </c>
      <c r="J4813" s="76">
        <v>403</v>
      </c>
      <c r="K4813" s="76">
        <v>2329570</v>
      </c>
      <c r="L4813" s="29">
        <v>46033</v>
      </c>
      <c r="M4813" s="29" t="s">
        <v>4163</v>
      </c>
      <c r="N4813" s="1" t="s">
        <v>478</v>
      </c>
      <c r="O4813" s="28" t="s">
        <v>634</v>
      </c>
      <c r="P4813" s="1" t="s">
        <v>322</v>
      </c>
      <c r="Q4813" s="76">
        <v>9</v>
      </c>
      <c r="R4813" s="1"/>
      <c r="S4813" s="76">
        <v>6</v>
      </c>
      <c r="T4813" s="1" t="s">
        <v>115</v>
      </c>
      <c r="U4813" s="1"/>
      <c r="V4813" s="1"/>
      <c r="AC4813" s="93">
        <v>20.5</v>
      </c>
      <c r="AD4813" s="69">
        <v>210</v>
      </c>
      <c r="AE4813" s="33"/>
      <c r="AF4813" s="33"/>
      <c r="AG4813" s="33"/>
      <c r="AM4813" s="164">
        <f t="shared" si="240"/>
        <v>46036</v>
      </c>
      <c r="AN4813" s="182"/>
      <c r="AO4813" s="183"/>
      <c r="AP4813" s="183"/>
      <c r="AQ4813" s="183"/>
      <c r="AR4813" s="183"/>
      <c r="AS4813" s="183"/>
      <c r="AT4813" s="183"/>
      <c r="AU4813" s="183"/>
      <c r="AV4813" s="183"/>
      <c r="AX4813" s="37">
        <f t="shared" si="241"/>
        <v>46040</v>
      </c>
      <c r="AY4813" s="149" t="s">
        <v>1515</v>
      </c>
      <c r="AZ4813" s="183"/>
      <c r="BA4813" s="184"/>
      <c r="BB4813" s="184"/>
      <c r="BC4813" s="184"/>
      <c r="BD4813" s="184"/>
      <c r="BE4813" s="184"/>
      <c r="BF4813" s="184"/>
      <c r="BG4813" s="184"/>
      <c r="BT4813" s="37">
        <f t="shared" si="239"/>
        <v>46061</v>
      </c>
      <c r="BU4813" s="149" t="s">
        <v>1515</v>
      </c>
      <c r="BV4813" s="185"/>
      <c r="BW4813" s="184"/>
      <c r="BX4813" s="184"/>
      <c r="BY4813" s="184"/>
      <c r="BZ4813" s="184"/>
      <c r="CA4813" s="184"/>
      <c r="CB4813" s="184"/>
      <c r="CC4813" s="184"/>
      <c r="CE4813" s="1"/>
      <c r="CF4813" s="1"/>
      <c r="CG4813" s="1"/>
      <c r="CH4813" s="1"/>
      <c r="CI4813" s="1"/>
      <c r="CJ4813" s="1"/>
      <c r="CK4813" s="1"/>
      <c r="CL4813" s="1"/>
      <c r="CM4813" s="1"/>
      <c r="CN4813" s="1"/>
      <c r="CO4813" s="1"/>
    </row>
    <row r="4814" spans="1:93" ht="30" customHeight="1" x14ac:dyDescent="0.2">
      <c r="A4814" s="1">
        <v>4808</v>
      </c>
      <c r="B4814" s="1" t="s">
        <v>1441</v>
      </c>
      <c r="C4814" s="1" t="s">
        <v>1440</v>
      </c>
      <c r="D4814" s="28" t="s">
        <v>1436</v>
      </c>
      <c r="E4814" s="1" t="s">
        <v>622</v>
      </c>
      <c r="F4814" s="1" t="s">
        <v>74</v>
      </c>
      <c r="G4814" s="1">
        <v>4</v>
      </c>
      <c r="H4814" s="1" t="s">
        <v>1059</v>
      </c>
      <c r="I4814" s="1" t="s">
        <v>114</v>
      </c>
      <c r="J4814" s="76">
        <v>433</v>
      </c>
      <c r="K4814" s="76">
        <v>2329571</v>
      </c>
      <c r="L4814" s="29">
        <v>46033</v>
      </c>
      <c r="M4814" s="29" t="s">
        <v>4163</v>
      </c>
      <c r="N4814" s="1" t="s">
        <v>478</v>
      </c>
      <c r="O4814" s="28" t="s">
        <v>634</v>
      </c>
      <c r="P4814" s="1" t="s">
        <v>322</v>
      </c>
      <c r="Q4814" s="76">
        <v>9</v>
      </c>
      <c r="R4814" s="1"/>
      <c r="S4814" s="76"/>
      <c r="T4814" s="1" t="s">
        <v>115</v>
      </c>
      <c r="U4814" s="1"/>
      <c r="V4814" s="1"/>
      <c r="AC4814" s="93">
        <v>22</v>
      </c>
      <c r="AD4814" s="69">
        <v>220</v>
      </c>
      <c r="AE4814" s="33"/>
      <c r="AF4814" s="33"/>
      <c r="AG4814" s="33"/>
      <c r="AM4814" s="164">
        <f t="shared" si="240"/>
        <v>46036</v>
      </c>
      <c r="AN4814" s="182"/>
      <c r="AO4814" s="183"/>
      <c r="AP4814" s="183"/>
      <c r="AQ4814" s="183"/>
      <c r="AR4814" s="183"/>
      <c r="AS4814" s="183"/>
      <c r="AT4814" s="183"/>
      <c r="AU4814" s="183"/>
      <c r="AV4814" s="183"/>
      <c r="AX4814" s="37">
        <f t="shared" si="241"/>
        <v>46040</v>
      </c>
      <c r="AY4814" s="149" t="s">
        <v>1515</v>
      </c>
      <c r="AZ4814" s="183"/>
      <c r="BA4814" s="184"/>
      <c r="BB4814" s="184"/>
      <c r="BC4814" s="184"/>
      <c r="BD4814" s="184"/>
      <c r="BE4814" s="184"/>
      <c r="BF4814" s="184"/>
      <c r="BG4814" s="184"/>
      <c r="BT4814" s="37">
        <f t="shared" si="239"/>
        <v>46061</v>
      </c>
      <c r="BU4814" s="149" t="s">
        <v>1515</v>
      </c>
      <c r="BV4814" s="185"/>
      <c r="BW4814" s="184"/>
      <c r="BX4814" s="184"/>
      <c r="BY4814" s="184"/>
      <c r="BZ4814" s="184"/>
      <c r="CA4814" s="184"/>
      <c r="CB4814" s="184"/>
      <c r="CC4814" s="184"/>
      <c r="CE4814" s="1"/>
      <c r="CF4814" s="1"/>
      <c r="CG4814" s="1"/>
      <c r="CH4814" s="1"/>
      <c r="CI4814" s="1"/>
      <c r="CJ4814" s="1"/>
      <c r="CK4814" s="1"/>
      <c r="CL4814" s="1"/>
      <c r="CM4814" s="1"/>
      <c r="CN4814" s="1"/>
      <c r="CO4814" s="1"/>
    </row>
    <row r="4815" spans="1:93" ht="30" customHeight="1" x14ac:dyDescent="0.2">
      <c r="A4815" s="1">
        <v>4809</v>
      </c>
      <c r="B4815" s="1" t="s">
        <v>1441</v>
      </c>
      <c r="C4815" s="1" t="s">
        <v>1440</v>
      </c>
      <c r="D4815" s="28" t="s">
        <v>1436</v>
      </c>
      <c r="E4815" s="1" t="s">
        <v>622</v>
      </c>
      <c r="F4815" s="1" t="s">
        <v>74</v>
      </c>
      <c r="G4815" s="1">
        <v>4</v>
      </c>
      <c r="H4815" s="1" t="s">
        <v>1059</v>
      </c>
      <c r="I4815" s="1" t="s">
        <v>114</v>
      </c>
      <c r="J4815" s="76">
        <v>407</v>
      </c>
      <c r="K4815" s="76">
        <v>2330345</v>
      </c>
      <c r="L4815" s="29">
        <v>46033</v>
      </c>
      <c r="M4815" s="29" t="s">
        <v>4163</v>
      </c>
      <c r="N4815" s="1" t="s">
        <v>478</v>
      </c>
      <c r="O4815" s="28" t="s">
        <v>634</v>
      </c>
      <c r="P4815" s="1" t="s">
        <v>322</v>
      </c>
      <c r="Q4815" s="76">
        <v>9</v>
      </c>
      <c r="R4815" s="1"/>
      <c r="S4815" s="76"/>
      <c r="T4815" s="1" t="s">
        <v>115</v>
      </c>
      <c r="U4815" s="1"/>
      <c r="V4815" s="1"/>
      <c r="AC4815" s="93">
        <v>22</v>
      </c>
      <c r="AD4815" s="69">
        <v>230</v>
      </c>
      <c r="AE4815" s="33"/>
      <c r="AF4815" s="33"/>
      <c r="AG4815" s="33"/>
      <c r="AM4815" s="164">
        <f t="shared" si="240"/>
        <v>46036</v>
      </c>
      <c r="AN4815" s="182"/>
      <c r="AO4815" s="183"/>
      <c r="AP4815" s="183"/>
      <c r="AQ4815" s="183"/>
      <c r="AR4815" s="183"/>
      <c r="AS4815" s="183"/>
      <c r="AT4815" s="183"/>
      <c r="AU4815" s="183"/>
      <c r="AV4815" s="183"/>
      <c r="AX4815" s="37">
        <f t="shared" si="241"/>
        <v>46040</v>
      </c>
      <c r="AY4815" s="149" t="s">
        <v>1515</v>
      </c>
      <c r="AZ4815" s="183"/>
      <c r="BA4815" s="184"/>
      <c r="BB4815" s="184"/>
      <c r="BC4815" s="184"/>
      <c r="BD4815" s="184"/>
      <c r="BE4815" s="184"/>
      <c r="BF4815" s="184"/>
      <c r="BG4815" s="184"/>
      <c r="BT4815" s="37">
        <f t="shared" si="239"/>
        <v>46061</v>
      </c>
      <c r="BU4815" s="149" t="s">
        <v>1515</v>
      </c>
      <c r="BV4815" s="185"/>
      <c r="BW4815" s="184"/>
      <c r="BX4815" s="184"/>
      <c r="BY4815" s="184"/>
      <c r="BZ4815" s="184"/>
      <c r="CA4815" s="184"/>
      <c r="CB4815" s="184"/>
      <c r="CC4815" s="184"/>
      <c r="CE4815" s="1"/>
      <c r="CF4815" s="1"/>
      <c r="CG4815" s="1"/>
      <c r="CH4815" s="1"/>
      <c r="CI4815" s="1"/>
      <c r="CJ4815" s="1"/>
      <c r="CK4815" s="1"/>
      <c r="CL4815" s="1"/>
      <c r="CM4815" s="1"/>
      <c r="CN4815" s="1"/>
      <c r="CO4815" s="1"/>
    </row>
    <row r="4816" spans="1:93" ht="30" customHeight="1" x14ac:dyDescent="0.2">
      <c r="A4816" s="1">
        <v>4810</v>
      </c>
      <c r="B4816" s="1" t="s">
        <v>1441</v>
      </c>
      <c r="C4816" s="1" t="s">
        <v>1440</v>
      </c>
      <c r="D4816" s="28" t="s">
        <v>1436</v>
      </c>
      <c r="E4816" s="1" t="s">
        <v>622</v>
      </c>
      <c r="F4816" s="1" t="s">
        <v>74</v>
      </c>
      <c r="G4816" s="1">
        <v>4</v>
      </c>
      <c r="H4816" s="1" t="s">
        <v>1059</v>
      </c>
      <c r="I4816" s="1" t="s">
        <v>114</v>
      </c>
      <c r="J4816" s="76">
        <v>287</v>
      </c>
      <c r="K4816" s="76">
        <v>2329574</v>
      </c>
      <c r="L4816" s="29">
        <v>46033</v>
      </c>
      <c r="M4816" s="29" t="s">
        <v>4163</v>
      </c>
      <c r="N4816" s="1" t="s">
        <v>478</v>
      </c>
      <c r="O4816" s="28" t="s">
        <v>634</v>
      </c>
      <c r="P4816" s="1" t="s">
        <v>322</v>
      </c>
      <c r="Q4816" s="76">
        <v>8</v>
      </c>
      <c r="R4816" s="1"/>
      <c r="S4816" s="76"/>
      <c r="T4816" s="1" t="s">
        <v>115</v>
      </c>
      <c r="U4816" s="1"/>
      <c r="V4816" s="1"/>
      <c r="AC4816" s="93">
        <v>21</v>
      </c>
      <c r="AD4816" s="69">
        <v>230</v>
      </c>
      <c r="AE4816" s="33"/>
      <c r="AF4816" s="33"/>
      <c r="AG4816" s="33"/>
      <c r="AM4816" s="164">
        <f t="shared" si="240"/>
        <v>46036</v>
      </c>
      <c r="AN4816" s="182"/>
      <c r="AO4816" s="183"/>
      <c r="AP4816" s="183"/>
      <c r="AQ4816" s="183"/>
      <c r="AR4816" s="183"/>
      <c r="AS4816" s="183"/>
      <c r="AT4816" s="183"/>
      <c r="AU4816" s="183"/>
      <c r="AV4816" s="183"/>
      <c r="AX4816" s="37">
        <f t="shared" si="241"/>
        <v>46040</v>
      </c>
      <c r="AY4816" s="149" t="s">
        <v>1515</v>
      </c>
      <c r="AZ4816" s="183"/>
      <c r="BA4816" s="184"/>
      <c r="BB4816" s="184"/>
      <c r="BC4816" s="184"/>
      <c r="BD4816" s="184"/>
      <c r="BE4816" s="184"/>
      <c r="BF4816" s="184"/>
      <c r="BG4816" s="184"/>
      <c r="BT4816" s="37">
        <f t="shared" si="239"/>
        <v>46061</v>
      </c>
      <c r="BU4816" s="149" t="s">
        <v>1515</v>
      </c>
      <c r="BV4816" s="185"/>
      <c r="BW4816" s="184"/>
      <c r="BX4816" s="184"/>
      <c r="BY4816" s="184"/>
      <c r="BZ4816" s="184"/>
      <c r="CA4816" s="184"/>
      <c r="CB4816" s="184"/>
      <c r="CC4816" s="184"/>
      <c r="CE4816" s="1"/>
      <c r="CF4816" s="1"/>
      <c r="CG4816" s="1"/>
      <c r="CH4816" s="1"/>
      <c r="CI4816" s="1"/>
      <c r="CJ4816" s="1"/>
      <c r="CK4816" s="1"/>
      <c r="CL4816" s="1"/>
      <c r="CM4816" s="1"/>
      <c r="CN4816" s="1"/>
      <c r="CO4816" s="1"/>
    </row>
    <row r="4817" spans="1:93" ht="30" customHeight="1" x14ac:dyDescent="0.2">
      <c r="A4817" s="1">
        <v>4811</v>
      </c>
      <c r="B4817" s="1" t="s">
        <v>1441</v>
      </c>
      <c r="C4817" s="1" t="s">
        <v>1440</v>
      </c>
      <c r="D4817" s="28" t="s">
        <v>1436</v>
      </c>
      <c r="E4817" s="1" t="s">
        <v>622</v>
      </c>
      <c r="F4817" s="1" t="s">
        <v>74</v>
      </c>
      <c r="G4817" s="1">
        <v>4</v>
      </c>
      <c r="H4817" s="1" t="s">
        <v>1059</v>
      </c>
      <c r="I4817" s="1" t="s">
        <v>114</v>
      </c>
      <c r="J4817" s="76">
        <v>551</v>
      </c>
      <c r="K4817" s="76">
        <v>2329575</v>
      </c>
      <c r="L4817" s="29">
        <v>46033</v>
      </c>
      <c r="M4817" s="29" t="s">
        <v>4163</v>
      </c>
      <c r="N4817" s="1" t="s">
        <v>478</v>
      </c>
      <c r="O4817" s="28" t="s">
        <v>634</v>
      </c>
      <c r="P4817" s="1" t="s">
        <v>322</v>
      </c>
      <c r="Q4817" s="76">
        <v>8</v>
      </c>
      <c r="R4817" s="1"/>
      <c r="S4817" s="76"/>
      <c r="T4817" s="1" t="s">
        <v>115</v>
      </c>
      <c r="U4817" s="1"/>
      <c r="V4817" s="1"/>
      <c r="AC4817" s="93">
        <v>22</v>
      </c>
      <c r="AD4817" s="69">
        <v>240</v>
      </c>
      <c r="AE4817" s="33"/>
      <c r="AF4817" s="33"/>
      <c r="AG4817" s="33"/>
      <c r="AM4817" s="164">
        <f t="shared" si="240"/>
        <v>46036</v>
      </c>
      <c r="AN4817" s="182"/>
      <c r="AO4817" s="183"/>
      <c r="AP4817" s="183"/>
      <c r="AQ4817" s="183"/>
      <c r="AR4817" s="183"/>
      <c r="AS4817" s="183"/>
      <c r="AT4817" s="183"/>
      <c r="AU4817" s="183"/>
      <c r="AV4817" s="183"/>
      <c r="AX4817" s="37">
        <f t="shared" si="241"/>
        <v>46040</v>
      </c>
      <c r="AY4817" s="149" t="s">
        <v>1515</v>
      </c>
      <c r="AZ4817" s="183"/>
      <c r="BA4817" s="184"/>
      <c r="BB4817" s="184"/>
      <c r="BC4817" s="184"/>
      <c r="BD4817" s="184"/>
      <c r="BE4817" s="184"/>
      <c r="BF4817" s="184"/>
      <c r="BG4817" s="184"/>
      <c r="BT4817" s="37">
        <f t="shared" si="239"/>
        <v>46061</v>
      </c>
      <c r="BU4817" s="149" t="s">
        <v>1515</v>
      </c>
      <c r="BV4817" s="185"/>
      <c r="BW4817" s="184"/>
      <c r="BX4817" s="184"/>
      <c r="BY4817" s="184"/>
      <c r="BZ4817" s="184"/>
      <c r="CA4817" s="184"/>
      <c r="CB4817" s="184"/>
      <c r="CC4817" s="184"/>
      <c r="CE4817" s="1"/>
      <c r="CF4817" s="1"/>
      <c r="CG4817" s="1"/>
      <c r="CH4817" s="1"/>
      <c r="CI4817" s="1"/>
      <c r="CJ4817" s="1"/>
      <c r="CK4817" s="1"/>
      <c r="CL4817" s="1"/>
      <c r="CM4817" s="1"/>
      <c r="CN4817" s="1"/>
      <c r="CO4817" s="1"/>
    </row>
    <row r="4818" spans="1:93" ht="30" customHeight="1" x14ac:dyDescent="0.2">
      <c r="A4818" s="1">
        <v>4812</v>
      </c>
      <c r="B4818" s="1" t="s">
        <v>1441</v>
      </c>
      <c r="C4818" s="1" t="s">
        <v>1440</v>
      </c>
      <c r="D4818" s="28" t="s">
        <v>1436</v>
      </c>
      <c r="E4818" s="1" t="s">
        <v>622</v>
      </c>
      <c r="F4818" s="1" t="s">
        <v>74</v>
      </c>
      <c r="G4818" s="1">
        <v>4</v>
      </c>
      <c r="H4818" s="1" t="s">
        <v>1059</v>
      </c>
      <c r="I4818" s="1" t="s">
        <v>114</v>
      </c>
      <c r="J4818" s="76">
        <v>553</v>
      </c>
      <c r="K4818" s="76">
        <v>2330355</v>
      </c>
      <c r="L4818" s="29">
        <v>46033</v>
      </c>
      <c r="M4818" s="29" t="s">
        <v>4163</v>
      </c>
      <c r="N4818" s="1" t="s">
        <v>478</v>
      </c>
      <c r="O4818" s="28" t="s">
        <v>634</v>
      </c>
      <c r="P4818" s="1" t="s">
        <v>322</v>
      </c>
      <c r="Q4818" s="76">
        <v>12</v>
      </c>
      <c r="R4818" s="1"/>
      <c r="S4818" s="76"/>
      <c r="T4818" s="1" t="s">
        <v>115</v>
      </c>
      <c r="U4818" s="1"/>
      <c r="V4818" s="1"/>
      <c r="AC4818" s="93">
        <v>23</v>
      </c>
      <c r="AD4818" s="69">
        <v>225</v>
      </c>
      <c r="AE4818" s="33"/>
      <c r="AF4818" s="33"/>
      <c r="AG4818" s="33"/>
      <c r="AM4818" s="164">
        <f t="shared" si="240"/>
        <v>46036</v>
      </c>
      <c r="AN4818" s="182"/>
      <c r="AO4818" s="183"/>
      <c r="AP4818" s="183"/>
      <c r="AQ4818" s="183"/>
      <c r="AR4818" s="183"/>
      <c r="AS4818" s="183"/>
      <c r="AT4818" s="183"/>
      <c r="AU4818" s="183"/>
      <c r="AV4818" s="183"/>
      <c r="AX4818" s="37">
        <f t="shared" si="241"/>
        <v>46040</v>
      </c>
      <c r="AY4818" s="149" t="s">
        <v>1515</v>
      </c>
      <c r="AZ4818" s="183"/>
      <c r="BA4818" s="184"/>
      <c r="BB4818" s="184"/>
      <c r="BC4818" s="184"/>
      <c r="BD4818" s="184"/>
      <c r="BE4818" s="184"/>
      <c r="BF4818" s="184"/>
      <c r="BG4818" s="181"/>
      <c r="BT4818" s="37">
        <f t="shared" si="239"/>
        <v>46061</v>
      </c>
      <c r="BU4818" s="149" t="s">
        <v>1515</v>
      </c>
      <c r="BV4818" s="185"/>
      <c r="BW4818" s="184"/>
      <c r="BX4818" s="184"/>
      <c r="BY4818" s="184"/>
      <c r="BZ4818" s="184"/>
      <c r="CA4818" s="184"/>
      <c r="CB4818" s="184"/>
      <c r="CC4818" s="181"/>
      <c r="CE4818" s="1"/>
      <c r="CF4818" s="1"/>
      <c r="CG4818" s="1"/>
      <c r="CH4818" s="1"/>
      <c r="CI4818" s="1"/>
      <c r="CJ4818" s="1"/>
      <c r="CK4818" s="1"/>
      <c r="CL4818" s="1"/>
      <c r="CM4818" s="1"/>
      <c r="CN4818" s="1"/>
      <c r="CO4818" s="1"/>
    </row>
    <row r="4819" spans="1:93" ht="30" customHeight="1" x14ac:dyDescent="0.2">
      <c r="A4819" s="1">
        <v>4813</v>
      </c>
      <c r="B4819" s="1" t="s">
        <v>1434</v>
      </c>
      <c r="C4819" s="1" t="s">
        <v>1435</v>
      </c>
      <c r="D4819" s="28" t="s">
        <v>1433</v>
      </c>
      <c r="E4819" s="1" t="s">
        <v>641</v>
      </c>
      <c r="F4819" s="1" t="s">
        <v>74</v>
      </c>
      <c r="G4819" s="1">
        <v>6</v>
      </c>
      <c r="H4819" s="1" t="s">
        <v>341</v>
      </c>
      <c r="I4819" s="1" t="s">
        <v>114</v>
      </c>
      <c r="J4819" s="76">
        <v>415</v>
      </c>
      <c r="K4819" s="76">
        <v>2330364</v>
      </c>
      <c r="L4819" s="29">
        <v>46034</v>
      </c>
      <c r="M4819" s="29" t="s">
        <v>4163</v>
      </c>
      <c r="N4819" s="1" t="s">
        <v>478</v>
      </c>
      <c r="O4819" s="28" t="s">
        <v>634</v>
      </c>
      <c r="P4819" s="1" t="s">
        <v>323</v>
      </c>
      <c r="Q4819" s="76">
        <v>10</v>
      </c>
      <c r="R4819" s="1"/>
      <c r="S4819" s="76"/>
      <c r="T4819" s="1" t="s">
        <v>115</v>
      </c>
      <c r="U4819" s="1"/>
      <c r="V4819" s="1"/>
      <c r="AC4819" s="93">
        <v>21.5</v>
      </c>
      <c r="AD4819" s="69">
        <v>260</v>
      </c>
      <c r="AE4819" s="33"/>
      <c r="AF4819" s="33"/>
      <c r="AG4819" s="33"/>
      <c r="AM4819" s="31"/>
      <c r="AX4819" s="37">
        <f t="shared" si="241"/>
        <v>46041</v>
      </c>
      <c r="AY4819" s="1" t="s">
        <v>2220</v>
      </c>
      <c r="AZ4819" s="200" t="s">
        <v>2221</v>
      </c>
      <c r="BA4819" s="180">
        <v>49.7</v>
      </c>
      <c r="BB4819" s="180">
        <v>48.5</v>
      </c>
      <c r="BC4819" s="180">
        <v>49.1</v>
      </c>
      <c r="BD4819" s="180"/>
      <c r="BE4819" s="180"/>
      <c r="BF4819" s="180"/>
      <c r="BG4819" s="180">
        <f>AVERAGE(BA4819:BF4824)</f>
        <v>49.1</v>
      </c>
      <c r="BT4819" s="37">
        <f t="shared" si="239"/>
        <v>46062</v>
      </c>
      <c r="BU4819" s="1" t="s">
        <v>2220</v>
      </c>
      <c r="BV4819" s="200"/>
      <c r="BW4819" s="180"/>
      <c r="BX4819" s="180"/>
      <c r="BY4819" s="180"/>
      <c r="BZ4819" s="180"/>
      <c r="CA4819" s="180"/>
      <c r="CB4819" s="180"/>
      <c r="CC4819" s="180" t="e">
        <f>AVERAGE(BW4819:CB4824)</f>
        <v>#DIV/0!</v>
      </c>
      <c r="CE4819" s="1"/>
      <c r="CF4819" s="1"/>
      <c r="CG4819" s="1"/>
      <c r="CH4819" s="1"/>
      <c r="CI4819" s="1"/>
      <c r="CJ4819" s="1"/>
      <c r="CK4819" s="1"/>
      <c r="CL4819" s="1"/>
      <c r="CM4819" s="1"/>
      <c r="CN4819" s="1"/>
      <c r="CO4819" s="1"/>
    </row>
    <row r="4820" spans="1:93" ht="30" customHeight="1" x14ac:dyDescent="0.2">
      <c r="A4820" s="1">
        <v>4814</v>
      </c>
      <c r="B4820" s="1" t="s">
        <v>1434</v>
      </c>
      <c r="C4820" s="1" t="s">
        <v>1435</v>
      </c>
      <c r="D4820" s="28" t="s">
        <v>1433</v>
      </c>
      <c r="E4820" s="1" t="s">
        <v>641</v>
      </c>
      <c r="F4820" s="1" t="s">
        <v>74</v>
      </c>
      <c r="G4820" s="1">
        <v>6</v>
      </c>
      <c r="H4820" s="1" t="s">
        <v>341</v>
      </c>
      <c r="I4820" s="1" t="s">
        <v>114</v>
      </c>
      <c r="J4820" s="76">
        <v>303</v>
      </c>
      <c r="K4820" s="76">
        <v>2330368</v>
      </c>
      <c r="L4820" s="29">
        <v>46034</v>
      </c>
      <c r="M4820" s="29" t="s">
        <v>4163</v>
      </c>
      <c r="N4820" s="1" t="s">
        <v>478</v>
      </c>
      <c r="O4820" s="28" t="s">
        <v>634</v>
      </c>
      <c r="P4820" s="1" t="s">
        <v>323</v>
      </c>
      <c r="Q4820" s="76">
        <v>8</v>
      </c>
      <c r="R4820" s="1"/>
      <c r="S4820" s="76">
        <v>6</v>
      </c>
      <c r="T4820" s="1" t="s">
        <v>115</v>
      </c>
      <c r="U4820" s="1"/>
      <c r="V4820" s="1"/>
      <c r="AC4820" s="93">
        <v>22</v>
      </c>
      <c r="AD4820" s="69">
        <v>240</v>
      </c>
      <c r="AE4820" s="33"/>
      <c r="AF4820" s="33"/>
      <c r="AG4820" s="33"/>
      <c r="AM4820" s="31"/>
      <c r="AX4820" s="37">
        <f t="shared" si="241"/>
        <v>46041</v>
      </c>
      <c r="AY4820" s="1" t="s">
        <v>2220</v>
      </c>
      <c r="AZ4820" s="183"/>
      <c r="BA4820" s="184"/>
      <c r="BB4820" s="184"/>
      <c r="BC4820" s="184"/>
      <c r="BD4820" s="184"/>
      <c r="BE4820" s="184"/>
      <c r="BF4820" s="184"/>
      <c r="BG4820" s="184"/>
      <c r="BT4820" s="37">
        <f t="shared" si="239"/>
        <v>46062</v>
      </c>
      <c r="BU4820" s="1" t="s">
        <v>2220</v>
      </c>
      <c r="BV4820" s="183"/>
      <c r="BW4820" s="184"/>
      <c r="BX4820" s="184"/>
      <c r="BY4820" s="184"/>
      <c r="BZ4820" s="184"/>
      <c r="CA4820" s="184"/>
      <c r="CB4820" s="184"/>
      <c r="CC4820" s="184"/>
      <c r="CE4820" s="1"/>
      <c r="CF4820" s="1"/>
      <c r="CG4820" s="1"/>
      <c r="CH4820" s="1"/>
      <c r="CI4820" s="1"/>
      <c r="CJ4820" s="1"/>
      <c r="CK4820" s="1"/>
      <c r="CL4820" s="1"/>
      <c r="CM4820" s="1"/>
      <c r="CN4820" s="1"/>
      <c r="CO4820" s="1"/>
    </row>
    <row r="4821" spans="1:93" ht="30" customHeight="1" x14ac:dyDescent="0.2">
      <c r="A4821" s="1">
        <v>4815</v>
      </c>
      <c r="B4821" s="1" t="s">
        <v>1434</v>
      </c>
      <c r="C4821" s="1" t="s">
        <v>1435</v>
      </c>
      <c r="D4821" s="28" t="s">
        <v>1433</v>
      </c>
      <c r="E4821" s="1" t="s">
        <v>641</v>
      </c>
      <c r="F4821" s="1" t="s">
        <v>74</v>
      </c>
      <c r="G4821" s="1">
        <v>6</v>
      </c>
      <c r="H4821" s="1" t="s">
        <v>341</v>
      </c>
      <c r="I4821" s="1" t="s">
        <v>114</v>
      </c>
      <c r="J4821" s="76">
        <v>415</v>
      </c>
      <c r="K4821" s="76">
        <v>2330369</v>
      </c>
      <c r="L4821" s="29">
        <v>46034</v>
      </c>
      <c r="M4821" s="29" t="s">
        <v>4163</v>
      </c>
      <c r="N4821" s="1" t="s">
        <v>478</v>
      </c>
      <c r="O4821" s="28" t="s">
        <v>634</v>
      </c>
      <c r="P4821" s="1" t="s">
        <v>323</v>
      </c>
      <c r="Q4821" s="76">
        <v>10</v>
      </c>
      <c r="R4821" s="1"/>
      <c r="S4821" s="76"/>
      <c r="T4821" s="1" t="s">
        <v>115</v>
      </c>
      <c r="U4821" s="1"/>
      <c r="V4821" s="1"/>
      <c r="AC4821" s="93">
        <v>21.5</v>
      </c>
      <c r="AD4821" s="69">
        <v>240</v>
      </c>
      <c r="AE4821" s="33"/>
      <c r="AF4821" s="33"/>
      <c r="AG4821" s="33"/>
      <c r="AM4821" s="31"/>
      <c r="AX4821" s="37">
        <f t="shared" si="241"/>
        <v>46041</v>
      </c>
      <c r="AY4821" s="1" t="s">
        <v>2220</v>
      </c>
      <c r="AZ4821" s="183"/>
      <c r="BA4821" s="184"/>
      <c r="BB4821" s="184"/>
      <c r="BC4821" s="184"/>
      <c r="BD4821" s="184"/>
      <c r="BE4821" s="184"/>
      <c r="BF4821" s="184"/>
      <c r="BG4821" s="184"/>
      <c r="BT4821" s="37">
        <f t="shared" si="239"/>
        <v>46062</v>
      </c>
      <c r="BU4821" s="1" t="s">
        <v>2220</v>
      </c>
      <c r="BV4821" s="183"/>
      <c r="BW4821" s="184"/>
      <c r="BX4821" s="184"/>
      <c r="BY4821" s="184"/>
      <c r="BZ4821" s="184"/>
      <c r="CA4821" s="184"/>
      <c r="CB4821" s="184"/>
      <c r="CC4821" s="184"/>
      <c r="CE4821" s="1"/>
      <c r="CF4821" s="1"/>
      <c r="CG4821" s="1"/>
      <c r="CH4821" s="1"/>
      <c r="CI4821" s="1"/>
      <c r="CJ4821" s="1"/>
      <c r="CK4821" s="1"/>
      <c r="CL4821" s="1"/>
      <c r="CM4821" s="1"/>
      <c r="CN4821" s="1"/>
      <c r="CO4821" s="1"/>
    </row>
    <row r="4822" spans="1:93" ht="30" customHeight="1" x14ac:dyDescent="0.2">
      <c r="A4822" s="1">
        <v>4816</v>
      </c>
      <c r="B4822" s="1" t="s">
        <v>1434</v>
      </c>
      <c r="C4822" s="1" t="s">
        <v>1435</v>
      </c>
      <c r="D4822" s="28" t="s">
        <v>1433</v>
      </c>
      <c r="E4822" s="1" t="s">
        <v>641</v>
      </c>
      <c r="F4822" s="1" t="s">
        <v>74</v>
      </c>
      <c r="G4822" s="1">
        <v>6</v>
      </c>
      <c r="H4822" s="1" t="s">
        <v>341</v>
      </c>
      <c r="I4822" s="1" t="s">
        <v>114</v>
      </c>
      <c r="J4822" s="76">
        <v>526</v>
      </c>
      <c r="K4822" s="76">
        <v>2330370</v>
      </c>
      <c r="L4822" s="29">
        <v>46034</v>
      </c>
      <c r="M4822" s="29" t="s">
        <v>4163</v>
      </c>
      <c r="N4822" s="1" t="s">
        <v>478</v>
      </c>
      <c r="O4822" s="28" t="s">
        <v>634</v>
      </c>
      <c r="P4822" s="1" t="s">
        <v>323</v>
      </c>
      <c r="Q4822" s="76">
        <v>10</v>
      </c>
      <c r="R4822" s="1"/>
      <c r="S4822" s="76"/>
      <c r="T4822" s="1" t="s">
        <v>115</v>
      </c>
      <c r="U4822" s="1"/>
      <c r="V4822" s="1"/>
      <c r="AC4822" s="93">
        <v>23</v>
      </c>
      <c r="AD4822" s="69">
        <v>220</v>
      </c>
      <c r="AE4822" s="33"/>
      <c r="AF4822" s="33"/>
      <c r="AG4822" s="33"/>
      <c r="AM4822" s="31"/>
      <c r="AX4822" s="37">
        <f t="shared" si="241"/>
        <v>46041</v>
      </c>
      <c r="AY4822" s="1" t="s">
        <v>2220</v>
      </c>
      <c r="AZ4822" s="183"/>
      <c r="BA4822" s="184"/>
      <c r="BB4822" s="184"/>
      <c r="BC4822" s="184"/>
      <c r="BD4822" s="184"/>
      <c r="BE4822" s="184"/>
      <c r="BF4822" s="184"/>
      <c r="BG4822" s="184"/>
      <c r="BT4822" s="37">
        <f t="shared" si="239"/>
        <v>46062</v>
      </c>
      <c r="BU4822" s="1" t="s">
        <v>2220</v>
      </c>
      <c r="BV4822" s="183"/>
      <c r="BW4822" s="184"/>
      <c r="BX4822" s="184"/>
      <c r="BY4822" s="184"/>
      <c r="BZ4822" s="184"/>
      <c r="CA4822" s="184"/>
      <c r="CB4822" s="184"/>
      <c r="CC4822" s="184"/>
      <c r="CE4822" s="1"/>
      <c r="CF4822" s="1"/>
      <c r="CG4822" s="1"/>
      <c r="CH4822" s="1"/>
      <c r="CI4822" s="1"/>
      <c r="CJ4822" s="1"/>
      <c r="CK4822" s="1"/>
      <c r="CL4822" s="1"/>
      <c r="CM4822" s="1"/>
      <c r="CN4822" s="1"/>
      <c r="CO4822" s="1"/>
    </row>
    <row r="4823" spans="1:93" ht="30" customHeight="1" x14ac:dyDescent="0.2">
      <c r="A4823" s="1">
        <v>4817</v>
      </c>
      <c r="B4823" s="1" t="s">
        <v>1434</v>
      </c>
      <c r="C4823" s="1" t="s">
        <v>1435</v>
      </c>
      <c r="D4823" s="28" t="s">
        <v>1433</v>
      </c>
      <c r="E4823" s="1" t="s">
        <v>641</v>
      </c>
      <c r="F4823" s="1" t="s">
        <v>74</v>
      </c>
      <c r="G4823" s="1">
        <v>6</v>
      </c>
      <c r="H4823" s="1" t="s">
        <v>341</v>
      </c>
      <c r="I4823" s="1" t="s">
        <v>114</v>
      </c>
      <c r="J4823" s="76">
        <v>551</v>
      </c>
      <c r="K4823" s="76">
        <v>2330372</v>
      </c>
      <c r="L4823" s="29">
        <v>46034</v>
      </c>
      <c r="M4823" s="29" t="s">
        <v>4163</v>
      </c>
      <c r="N4823" s="1" t="s">
        <v>478</v>
      </c>
      <c r="O4823" s="28" t="s">
        <v>634</v>
      </c>
      <c r="P4823" s="1" t="s">
        <v>323</v>
      </c>
      <c r="Q4823" s="76">
        <v>12</v>
      </c>
      <c r="R4823" s="1"/>
      <c r="S4823" s="76"/>
      <c r="T4823" s="1" t="s">
        <v>115</v>
      </c>
      <c r="U4823" s="1"/>
      <c r="V4823" s="1"/>
      <c r="AC4823" s="93">
        <v>22.5</v>
      </c>
      <c r="AD4823" s="69">
        <v>230</v>
      </c>
      <c r="AE4823" s="33"/>
      <c r="AF4823" s="33"/>
      <c r="AG4823" s="33"/>
      <c r="AM4823" s="31"/>
      <c r="AX4823" s="37">
        <f t="shared" si="241"/>
        <v>46041</v>
      </c>
      <c r="AY4823" s="1" t="s">
        <v>2220</v>
      </c>
      <c r="AZ4823" s="183"/>
      <c r="BA4823" s="184"/>
      <c r="BB4823" s="184"/>
      <c r="BC4823" s="184"/>
      <c r="BD4823" s="184"/>
      <c r="BE4823" s="184"/>
      <c r="BF4823" s="184"/>
      <c r="BG4823" s="184"/>
      <c r="BT4823" s="37">
        <f t="shared" si="239"/>
        <v>46062</v>
      </c>
      <c r="BU4823" s="1" t="s">
        <v>2220</v>
      </c>
      <c r="BV4823" s="183"/>
      <c r="BW4823" s="184"/>
      <c r="BX4823" s="184"/>
      <c r="BY4823" s="184"/>
      <c r="BZ4823" s="184"/>
      <c r="CA4823" s="184"/>
      <c r="CB4823" s="184"/>
      <c r="CC4823" s="184"/>
      <c r="CE4823" s="1"/>
      <c r="CF4823" s="1"/>
      <c r="CG4823" s="1"/>
      <c r="CH4823" s="1"/>
      <c r="CI4823" s="1"/>
      <c r="CJ4823" s="1"/>
      <c r="CK4823" s="1"/>
      <c r="CL4823" s="1"/>
      <c r="CM4823" s="1"/>
      <c r="CN4823" s="1"/>
      <c r="CO4823" s="1"/>
    </row>
    <row r="4824" spans="1:93" ht="30" customHeight="1" x14ac:dyDescent="0.2">
      <c r="A4824" s="1">
        <v>4818</v>
      </c>
      <c r="B4824" s="1" t="s">
        <v>1434</v>
      </c>
      <c r="C4824" s="1" t="s">
        <v>1435</v>
      </c>
      <c r="D4824" s="28" t="s">
        <v>1433</v>
      </c>
      <c r="E4824" s="1" t="s">
        <v>641</v>
      </c>
      <c r="F4824" s="1" t="s">
        <v>74</v>
      </c>
      <c r="G4824" s="1">
        <v>6</v>
      </c>
      <c r="H4824" s="1" t="s">
        <v>341</v>
      </c>
      <c r="I4824" s="1" t="s">
        <v>114</v>
      </c>
      <c r="J4824" s="76">
        <v>433</v>
      </c>
      <c r="K4824" s="76">
        <v>2330374</v>
      </c>
      <c r="L4824" s="29">
        <v>46034</v>
      </c>
      <c r="M4824" s="29" t="s">
        <v>4163</v>
      </c>
      <c r="N4824" s="1" t="s">
        <v>478</v>
      </c>
      <c r="O4824" s="28" t="s">
        <v>634</v>
      </c>
      <c r="P4824" s="1" t="s">
        <v>323</v>
      </c>
      <c r="Q4824" s="76">
        <v>9</v>
      </c>
      <c r="R4824" s="1"/>
      <c r="S4824" s="76"/>
      <c r="T4824" s="1" t="s">
        <v>115</v>
      </c>
      <c r="U4824" s="1"/>
      <c r="V4824" s="1"/>
      <c r="AC4824" s="93">
        <v>23.5</v>
      </c>
      <c r="AD4824" s="69">
        <v>240</v>
      </c>
      <c r="AE4824" s="33"/>
      <c r="AF4824" s="33"/>
      <c r="AG4824" s="33"/>
      <c r="AM4824" s="31"/>
      <c r="AX4824" s="37">
        <f t="shared" si="241"/>
        <v>46041</v>
      </c>
      <c r="AY4824" s="1" t="s">
        <v>2220</v>
      </c>
      <c r="AZ4824" s="183"/>
      <c r="BA4824" s="181"/>
      <c r="BB4824" s="181"/>
      <c r="BC4824" s="181"/>
      <c r="BD4824" s="181"/>
      <c r="BE4824" s="181"/>
      <c r="BF4824" s="181"/>
      <c r="BG4824" s="181"/>
      <c r="BT4824" s="37">
        <f t="shared" si="239"/>
        <v>46062</v>
      </c>
      <c r="BU4824" s="1" t="s">
        <v>2220</v>
      </c>
      <c r="BV4824" s="183"/>
      <c r="BW4824" s="181"/>
      <c r="BX4824" s="181"/>
      <c r="BY4824" s="181"/>
      <c r="BZ4824" s="181"/>
      <c r="CA4824" s="181"/>
      <c r="CB4824" s="181"/>
      <c r="CC4824" s="181"/>
      <c r="CE4824" s="1"/>
      <c r="CF4824" s="1"/>
      <c r="CG4824" s="1"/>
      <c r="CH4824" s="1"/>
      <c r="CI4824" s="1"/>
      <c r="CJ4824" s="1"/>
      <c r="CK4824" s="1"/>
      <c r="CL4824" s="1"/>
      <c r="CM4824" s="1"/>
      <c r="CN4824" s="1"/>
      <c r="CO4824" s="1"/>
    </row>
    <row r="4825" spans="1:93" ht="30" customHeight="1" x14ac:dyDescent="0.2">
      <c r="A4825" s="1">
        <v>4819</v>
      </c>
      <c r="B4825" s="1" t="s">
        <v>1443</v>
      </c>
      <c r="C4825" s="150" t="s">
        <v>1442</v>
      </c>
      <c r="D4825" s="28" t="s">
        <v>1444</v>
      </c>
      <c r="E4825" s="1" t="s">
        <v>641</v>
      </c>
      <c r="F4825" s="1" t="s">
        <v>74</v>
      </c>
      <c r="G4825" s="1">
        <v>6</v>
      </c>
      <c r="H4825" s="1" t="s">
        <v>341</v>
      </c>
      <c r="I4825" s="1" t="s">
        <v>114</v>
      </c>
      <c r="J4825" s="76">
        <v>303</v>
      </c>
      <c r="K4825" s="76">
        <v>2330414</v>
      </c>
      <c r="L4825" s="29">
        <v>46034</v>
      </c>
      <c r="M4825" s="29" t="s">
        <v>4163</v>
      </c>
      <c r="N4825" s="1" t="s">
        <v>478</v>
      </c>
      <c r="O4825" s="28" t="s">
        <v>634</v>
      </c>
      <c r="P4825" s="1" t="s">
        <v>323</v>
      </c>
      <c r="Q4825" s="76">
        <v>8</v>
      </c>
      <c r="R4825" s="1"/>
      <c r="S4825" s="76">
        <v>6</v>
      </c>
      <c r="T4825" s="1" t="s">
        <v>115</v>
      </c>
      <c r="U4825" s="1"/>
      <c r="V4825" s="1"/>
      <c r="AC4825" s="93">
        <v>22.5</v>
      </c>
      <c r="AD4825" s="69">
        <v>240</v>
      </c>
      <c r="AE4825" s="33"/>
      <c r="AF4825" s="33"/>
      <c r="AG4825" s="33"/>
      <c r="AM4825" s="31"/>
      <c r="AX4825" s="37">
        <f t="shared" si="241"/>
        <v>46041</v>
      </c>
      <c r="AY4825" s="1" t="s">
        <v>2246</v>
      </c>
      <c r="AZ4825" s="216" t="s">
        <v>2247</v>
      </c>
      <c r="BA4825" s="180">
        <v>47.5</v>
      </c>
      <c r="BB4825" s="180">
        <v>48.3</v>
      </c>
      <c r="BC4825" s="180">
        <v>47.3</v>
      </c>
      <c r="BD4825" s="180"/>
      <c r="BE4825" s="180"/>
      <c r="BF4825" s="180"/>
      <c r="BG4825" s="180">
        <f>AVERAGE(BA4825:BF4826)</f>
        <v>47.699999999999996</v>
      </c>
      <c r="BT4825" s="37">
        <f t="shared" si="239"/>
        <v>46062</v>
      </c>
      <c r="BU4825" s="1" t="s">
        <v>2246</v>
      </c>
      <c r="BV4825" s="216" t="s">
        <v>2248</v>
      </c>
      <c r="BW4825" s="180">
        <v>57.4</v>
      </c>
      <c r="BX4825" s="180">
        <v>55.6</v>
      </c>
      <c r="BY4825" s="180">
        <v>59</v>
      </c>
      <c r="BZ4825" s="180"/>
      <c r="CA4825" s="180"/>
      <c r="CB4825" s="180"/>
      <c r="CC4825" s="180">
        <f>AVERAGE(BW4825:CB4826)</f>
        <v>57.333333333333336</v>
      </c>
      <c r="CE4825" s="1"/>
      <c r="CF4825" s="1"/>
      <c r="CG4825" s="1"/>
      <c r="CH4825" s="1"/>
      <c r="CI4825" s="1"/>
      <c r="CJ4825" s="1"/>
      <c r="CK4825" s="1"/>
      <c r="CL4825" s="1"/>
      <c r="CM4825" s="1"/>
      <c r="CN4825" s="1"/>
      <c r="CO4825" s="1"/>
    </row>
    <row r="4826" spans="1:93" ht="30" customHeight="1" x14ac:dyDescent="0.2">
      <c r="A4826" s="1">
        <v>4820</v>
      </c>
      <c r="B4826" s="1" t="s">
        <v>1443</v>
      </c>
      <c r="C4826" s="150" t="s">
        <v>1442</v>
      </c>
      <c r="D4826" s="28" t="s">
        <v>1444</v>
      </c>
      <c r="E4826" s="1" t="s">
        <v>641</v>
      </c>
      <c r="F4826" s="1" t="s">
        <v>74</v>
      </c>
      <c r="G4826" s="1">
        <v>6</v>
      </c>
      <c r="H4826" s="1" t="s">
        <v>341</v>
      </c>
      <c r="I4826" s="1" t="s">
        <v>114</v>
      </c>
      <c r="J4826" s="76">
        <v>273</v>
      </c>
      <c r="K4826" s="76">
        <v>2330422</v>
      </c>
      <c r="L4826" s="29">
        <v>46034</v>
      </c>
      <c r="M4826" s="29" t="s">
        <v>4163</v>
      </c>
      <c r="N4826" s="1" t="s">
        <v>478</v>
      </c>
      <c r="O4826" s="28" t="s">
        <v>634</v>
      </c>
      <c r="P4826" s="1" t="s">
        <v>323</v>
      </c>
      <c r="Q4826" s="76">
        <v>8</v>
      </c>
      <c r="R4826" s="1"/>
      <c r="S4826" s="76"/>
      <c r="T4826" s="1" t="s">
        <v>115</v>
      </c>
      <c r="U4826" s="1"/>
      <c r="V4826" s="1"/>
      <c r="AC4826" s="93">
        <v>21</v>
      </c>
      <c r="AD4826" s="69">
        <v>250</v>
      </c>
      <c r="AE4826" s="33"/>
      <c r="AF4826" s="33"/>
      <c r="AG4826" s="33"/>
      <c r="AM4826" s="31"/>
      <c r="AX4826" s="37">
        <f t="shared" si="241"/>
        <v>46041</v>
      </c>
      <c r="AY4826" s="1" t="s">
        <v>2246</v>
      </c>
      <c r="AZ4826" s="181"/>
      <c r="BA4826" s="181"/>
      <c r="BB4826" s="181"/>
      <c r="BC4826" s="181"/>
      <c r="BD4826" s="181"/>
      <c r="BE4826" s="181"/>
      <c r="BF4826" s="181"/>
      <c r="BG4826" s="181"/>
      <c r="BT4826" s="37">
        <f t="shared" si="239"/>
        <v>46062</v>
      </c>
      <c r="BU4826" s="1" t="s">
        <v>2246</v>
      </c>
      <c r="BV4826" s="181"/>
      <c r="BW4826" s="181"/>
      <c r="BX4826" s="181"/>
      <c r="BY4826" s="181"/>
      <c r="BZ4826" s="181"/>
      <c r="CA4826" s="181"/>
      <c r="CB4826" s="181"/>
      <c r="CC4826" s="181"/>
      <c r="CE4826" s="1"/>
      <c r="CF4826" s="1"/>
      <c r="CG4826" s="1"/>
      <c r="CH4826" s="1"/>
      <c r="CI4826" s="1"/>
      <c r="CJ4826" s="1"/>
      <c r="CK4826" s="1"/>
      <c r="CL4826" s="1"/>
      <c r="CM4826" s="1"/>
      <c r="CN4826" s="1"/>
      <c r="CO4826" s="1"/>
    </row>
    <row r="4827" spans="1:93" ht="30" customHeight="1" x14ac:dyDescent="0.2">
      <c r="A4827" s="1">
        <v>4821</v>
      </c>
      <c r="B4827" s="1" t="s">
        <v>1439</v>
      </c>
      <c r="C4827" s="1" t="s">
        <v>1438</v>
      </c>
      <c r="D4827" s="28" t="s">
        <v>1437</v>
      </c>
      <c r="E4827" s="1" t="s">
        <v>645</v>
      </c>
      <c r="F4827" s="1" t="s">
        <v>74</v>
      </c>
      <c r="G4827" s="1">
        <v>1</v>
      </c>
      <c r="H4827" s="1" t="s">
        <v>341</v>
      </c>
      <c r="I4827" s="1" t="s">
        <v>114</v>
      </c>
      <c r="J4827" s="76">
        <v>415</v>
      </c>
      <c r="K4827" s="76">
        <v>2330420</v>
      </c>
      <c r="L4827" s="29">
        <v>46034</v>
      </c>
      <c r="M4827" s="29" t="s">
        <v>4163</v>
      </c>
      <c r="N4827" s="1" t="s">
        <v>478</v>
      </c>
      <c r="O4827" s="28" t="s">
        <v>634</v>
      </c>
      <c r="P4827" s="1" t="s">
        <v>323</v>
      </c>
      <c r="Q4827" s="76">
        <v>6</v>
      </c>
      <c r="R4827" s="1"/>
      <c r="S4827" s="76">
        <v>6</v>
      </c>
      <c r="T4827" s="1" t="s">
        <v>115</v>
      </c>
      <c r="U4827" s="1"/>
      <c r="V4827" s="1"/>
      <c r="AC4827" s="93">
        <v>24</v>
      </c>
      <c r="AD4827" s="69">
        <v>235</v>
      </c>
      <c r="AE4827" s="33"/>
      <c r="AF4827" s="33"/>
      <c r="AG4827" s="33"/>
      <c r="AM4827" s="31"/>
      <c r="AX4827" s="37">
        <f t="shared" si="241"/>
        <v>46041</v>
      </c>
      <c r="AY4827" s="1" t="s">
        <v>2250</v>
      </c>
      <c r="AZ4827" s="1" t="s">
        <v>2249</v>
      </c>
      <c r="BA4827" s="31">
        <v>48.6</v>
      </c>
      <c r="BB4827" s="31">
        <v>49.8</v>
      </c>
      <c r="BC4827" s="1">
        <v>48.8</v>
      </c>
      <c r="BD4827" s="1"/>
      <c r="BE4827" s="1"/>
      <c r="BF4827" s="1"/>
      <c r="BG4827" s="1">
        <f>AVERAGE(BA4827:BF4827)</f>
        <v>49.066666666666663</v>
      </c>
      <c r="BT4827" s="37">
        <f t="shared" si="239"/>
        <v>46062</v>
      </c>
      <c r="BU4827" s="1" t="s">
        <v>2250</v>
      </c>
      <c r="BV4827" s="99" t="s">
        <v>2251</v>
      </c>
      <c r="BW4827" s="31">
        <v>59.8</v>
      </c>
      <c r="BX4827" s="31">
        <v>58.1</v>
      </c>
      <c r="BY4827" s="1">
        <v>59.8</v>
      </c>
      <c r="BZ4827" s="1"/>
      <c r="CA4827" s="1"/>
      <c r="CB4827" s="1"/>
      <c r="CC4827" s="1">
        <f>AVERAGE(BW4827:CB4827)</f>
        <v>59.233333333333327</v>
      </c>
      <c r="CE4827" s="1"/>
      <c r="CF4827" s="1"/>
      <c r="CG4827" s="1"/>
      <c r="CH4827" s="1"/>
      <c r="CI4827" s="1"/>
      <c r="CJ4827" s="1"/>
      <c r="CK4827" s="1"/>
      <c r="CL4827" s="1"/>
      <c r="CM4827" s="1"/>
      <c r="CN4827" s="1"/>
      <c r="CO4827" s="1"/>
    </row>
    <row r="4828" spans="1:93" ht="30" customHeight="1" x14ac:dyDescent="0.2">
      <c r="A4828" s="1">
        <v>4822</v>
      </c>
      <c r="B4828" s="1" t="s">
        <v>1458</v>
      </c>
      <c r="C4828" s="1" t="s">
        <v>1457</v>
      </c>
      <c r="D4828" s="28" t="s">
        <v>1455</v>
      </c>
      <c r="E4828" s="1" t="s">
        <v>1456</v>
      </c>
      <c r="F4828" s="1" t="s">
        <v>74</v>
      </c>
      <c r="G4828" s="1">
        <v>5</v>
      </c>
      <c r="H4828" s="1" t="s">
        <v>341</v>
      </c>
      <c r="I4828" s="1" t="s">
        <v>114</v>
      </c>
      <c r="J4828" s="76">
        <v>554</v>
      </c>
      <c r="K4828" s="76">
        <v>2329715</v>
      </c>
      <c r="L4828" s="29">
        <v>46035</v>
      </c>
      <c r="M4828" s="29" t="s">
        <v>4163</v>
      </c>
      <c r="N4828" s="1" t="s">
        <v>478</v>
      </c>
      <c r="O4828" s="28" t="s">
        <v>634</v>
      </c>
      <c r="P4828" s="1" t="s">
        <v>323</v>
      </c>
      <c r="Q4828" s="76">
        <v>12</v>
      </c>
      <c r="R4828" s="1"/>
      <c r="S4828" s="76">
        <v>6</v>
      </c>
      <c r="T4828" s="1" t="s">
        <v>115</v>
      </c>
      <c r="U4828" s="1"/>
      <c r="V4828" s="1"/>
      <c r="AC4828" s="93">
        <v>24</v>
      </c>
      <c r="AD4828" s="69">
        <v>250</v>
      </c>
      <c r="AE4828" s="33"/>
      <c r="AF4828" s="33"/>
      <c r="AG4828" s="33"/>
      <c r="AM4828" s="164">
        <f t="shared" ref="AM4828:AM4829" si="242">L4828+3</f>
        <v>46038</v>
      </c>
      <c r="AX4828" s="37">
        <f t="shared" si="241"/>
        <v>46042</v>
      </c>
      <c r="AY4828" s="1" t="s">
        <v>2252</v>
      </c>
      <c r="AZ4828" s="216" t="s">
        <v>2253</v>
      </c>
      <c r="BA4828" s="180">
        <v>48.8</v>
      </c>
      <c r="BB4828" s="180">
        <v>48.2</v>
      </c>
      <c r="BC4828" s="180">
        <v>50.4</v>
      </c>
      <c r="BD4828" s="180"/>
      <c r="BE4828" s="180"/>
      <c r="BF4828" s="180"/>
      <c r="BG4828" s="180">
        <f>AVERAGE(BA4828:BF4829)</f>
        <v>49.133333333333333</v>
      </c>
      <c r="BT4828" s="37">
        <f t="shared" si="239"/>
        <v>46063</v>
      </c>
      <c r="BU4828" s="1" t="s">
        <v>2252</v>
      </c>
      <c r="BV4828" s="216" t="s">
        <v>2254</v>
      </c>
      <c r="BW4828" s="180">
        <v>60.6</v>
      </c>
      <c r="BX4828" s="180">
        <v>59.2</v>
      </c>
      <c r="BY4828" s="180">
        <v>58.6</v>
      </c>
      <c r="BZ4828" s="180"/>
      <c r="CA4828" s="180"/>
      <c r="CB4828" s="180"/>
      <c r="CC4828" s="180">
        <f>AVERAGE(BW4828:CB4829)</f>
        <v>59.466666666666669</v>
      </c>
      <c r="CE4828" s="1"/>
      <c r="CF4828" s="1"/>
      <c r="CG4828" s="1"/>
      <c r="CH4828" s="1"/>
      <c r="CI4828" s="1"/>
      <c r="CJ4828" s="1"/>
      <c r="CK4828" s="1"/>
      <c r="CL4828" s="1"/>
      <c r="CM4828" s="1"/>
      <c r="CN4828" s="1"/>
      <c r="CO4828" s="1"/>
    </row>
    <row r="4829" spans="1:93" ht="30" customHeight="1" x14ac:dyDescent="0.2">
      <c r="A4829" s="1">
        <v>4823</v>
      </c>
      <c r="B4829" s="1" t="s">
        <v>1458</v>
      </c>
      <c r="C4829" s="1" t="s">
        <v>1457</v>
      </c>
      <c r="D4829" s="28" t="s">
        <v>1455</v>
      </c>
      <c r="E4829" s="1" t="s">
        <v>1456</v>
      </c>
      <c r="F4829" s="1" t="s">
        <v>74</v>
      </c>
      <c r="G4829" s="1">
        <v>5</v>
      </c>
      <c r="H4829" s="1" t="s">
        <v>341</v>
      </c>
      <c r="I4829" s="1" t="s">
        <v>114</v>
      </c>
      <c r="J4829" s="76">
        <v>274</v>
      </c>
      <c r="K4829" s="76">
        <v>2329719</v>
      </c>
      <c r="L4829" s="29">
        <v>46035</v>
      </c>
      <c r="M4829" s="29" t="s">
        <v>4163</v>
      </c>
      <c r="N4829" s="1" t="s">
        <v>478</v>
      </c>
      <c r="O4829" s="28" t="s">
        <v>634</v>
      </c>
      <c r="P4829" s="1" t="s">
        <v>323</v>
      </c>
      <c r="Q4829" s="76">
        <v>7</v>
      </c>
      <c r="R4829" s="1"/>
      <c r="S4829" s="76"/>
      <c r="T4829" s="1" t="s">
        <v>115</v>
      </c>
      <c r="U4829" s="1"/>
      <c r="V4829" s="1"/>
      <c r="AC4829" s="93">
        <v>23.5</v>
      </c>
      <c r="AD4829" s="69">
        <v>240</v>
      </c>
      <c r="AE4829" s="33"/>
      <c r="AF4829" s="33"/>
      <c r="AG4829" s="33"/>
      <c r="AM4829" s="164">
        <f t="shared" si="242"/>
        <v>46038</v>
      </c>
      <c r="AX4829" s="37">
        <f t="shared" si="241"/>
        <v>46042</v>
      </c>
      <c r="AY4829" s="1" t="s">
        <v>2252</v>
      </c>
      <c r="AZ4829" s="181"/>
      <c r="BA4829" s="181"/>
      <c r="BB4829" s="181"/>
      <c r="BC4829" s="181"/>
      <c r="BD4829" s="181"/>
      <c r="BE4829" s="181"/>
      <c r="BF4829" s="181"/>
      <c r="BG4829" s="181"/>
      <c r="BT4829" s="37">
        <f t="shared" si="239"/>
        <v>46063</v>
      </c>
      <c r="BU4829" s="1" t="s">
        <v>2252</v>
      </c>
      <c r="BV4829" s="181"/>
      <c r="BW4829" s="181"/>
      <c r="BX4829" s="181"/>
      <c r="BY4829" s="181"/>
      <c r="BZ4829" s="181"/>
      <c r="CA4829" s="181"/>
      <c r="CB4829" s="181"/>
      <c r="CC4829" s="181"/>
      <c r="CE4829" s="1"/>
      <c r="CF4829" s="1"/>
      <c r="CG4829" s="1"/>
      <c r="CH4829" s="1"/>
      <c r="CI4829" s="1"/>
      <c r="CJ4829" s="1"/>
      <c r="CK4829" s="1"/>
      <c r="CL4829" s="1"/>
      <c r="CM4829" s="1"/>
      <c r="CN4829" s="1"/>
      <c r="CO4829" s="1"/>
    </row>
    <row r="4830" spans="1:93" ht="30" customHeight="1" x14ac:dyDescent="0.2">
      <c r="A4830" s="1">
        <v>4824</v>
      </c>
      <c r="B4830" s="1" t="s">
        <v>1454</v>
      </c>
      <c r="C4830" s="1" t="s">
        <v>1453</v>
      </c>
      <c r="D4830" s="28" t="s">
        <v>1501</v>
      </c>
      <c r="E4830" s="1" t="s">
        <v>1452</v>
      </c>
      <c r="F4830" s="1" t="s">
        <v>74</v>
      </c>
      <c r="G4830" s="1">
        <v>3</v>
      </c>
      <c r="H4830" s="1" t="s">
        <v>341</v>
      </c>
      <c r="I4830" s="1" t="s">
        <v>114</v>
      </c>
      <c r="J4830" s="76">
        <v>557</v>
      </c>
      <c r="K4830" s="76">
        <v>2338007</v>
      </c>
      <c r="L4830" s="29">
        <v>46036</v>
      </c>
      <c r="M4830" s="29" t="s">
        <v>4163</v>
      </c>
      <c r="N4830" s="1" t="s">
        <v>478</v>
      </c>
      <c r="O4830" s="28" t="s">
        <v>634</v>
      </c>
      <c r="P4830" s="1" t="s">
        <v>323</v>
      </c>
      <c r="Q4830" s="76">
        <v>9</v>
      </c>
      <c r="R4830" s="1"/>
      <c r="S4830" s="76">
        <v>6</v>
      </c>
      <c r="T4830" s="1" t="s">
        <v>115</v>
      </c>
      <c r="U4830" s="1"/>
      <c r="V4830" s="1"/>
      <c r="AC4830" s="93">
        <v>24</v>
      </c>
      <c r="AD4830" s="69">
        <v>230</v>
      </c>
      <c r="AE4830" s="33"/>
      <c r="AF4830" s="33"/>
      <c r="AG4830" s="33"/>
      <c r="AM4830" s="31"/>
      <c r="AX4830" s="37">
        <f t="shared" si="241"/>
        <v>46043</v>
      </c>
      <c r="AY4830" s="1" t="s">
        <v>2255</v>
      </c>
      <c r="AZ4830" s="99" t="s">
        <v>2256</v>
      </c>
      <c r="BA4830" s="31">
        <v>46.4</v>
      </c>
      <c r="BB4830" s="31">
        <v>45.9</v>
      </c>
      <c r="BC4830" s="1">
        <v>47.1</v>
      </c>
      <c r="BD4830" s="1"/>
      <c r="BE4830" s="1"/>
      <c r="BF4830" s="1"/>
      <c r="BG4830" s="1">
        <f>AVERAGE(BA4830:BF4830)</f>
        <v>46.466666666666669</v>
      </c>
      <c r="BT4830" s="37">
        <f t="shared" si="239"/>
        <v>46064</v>
      </c>
      <c r="BU4830" s="1" t="s">
        <v>2255</v>
      </c>
      <c r="BV4830" s="99" t="s">
        <v>2257</v>
      </c>
      <c r="BW4830" s="31">
        <v>60.7</v>
      </c>
      <c r="BX4830" s="31">
        <v>58.6</v>
      </c>
      <c r="BY4830" s="1">
        <v>59.4</v>
      </c>
      <c r="BZ4830" s="1"/>
      <c r="CA4830" s="1"/>
      <c r="CB4830" s="1"/>
      <c r="CC4830" s="1">
        <f>AVERAGE(BW4830:CB4830)</f>
        <v>59.56666666666667</v>
      </c>
      <c r="CE4830" s="1"/>
      <c r="CF4830" s="1"/>
      <c r="CG4830" s="1"/>
      <c r="CH4830" s="1"/>
      <c r="CI4830" s="1"/>
      <c r="CJ4830" s="1"/>
      <c r="CK4830" s="1"/>
      <c r="CL4830" s="1"/>
      <c r="CM4830" s="1"/>
      <c r="CN4830" s="1"/>
      <c r="CO4830" s="1"/>
    </row>
    <row r="4831" spans="1:93" ht="30" customHeight="1" x14ac:dyDescent="0.2">
      <c r="A4831" s="1">
        <v>4825</v>
      </c>
      <c r="B4831" s="1" t="s">
        <v>1461</v>
      </c>
      <c r="C4831" s="1" t="s">
        <v>1460</v>
      </c>
      <c r="D4831" s="28" t="s">
        <v>1459</v>
      </c>
      <c r="E4831" s="1" t="s">
        <v>641</v>
      </c>
      <c r="F4831" s="1" t="s">
        <v>74</v>
      </c>
      <c r="G4831" s="1">
        <v>6</v>
      </c>
      <c r="H4831" s="1" t="s">
        <v>341</v>
      </c>
      <c r="I4831" s="1" t="s">
        <v>114</v>
      </c>
      <c r="J4831" s="76">
        <v>553</v>
      </c>
      <c r="K4831" s="76">
        <v>2329747</v>
      </c>
      <c r="L4831" s="29">
        <v>46036</v>
      </c>
      <c r="M4831" s="29" t="s">
        <v>4163</v>
      </c>
      <c r="N4831" s="1" t="s">
        <v>478</v>
      </c>
      <c r="O4831" s="28" t="s">
        <v>634</v>
      </c>
      <c r="P4831" s="1" t="s">
        <v>323</v>
      </c>
      <c r="Q4831" s="76">
        <v>12</v>
      </c>
      <c r="R4831" s="1"/>
      <c r="S4831" s="76"/>
      <c r="T4831" s="1" t="s">
        <v>115</v>
      </c>
      <c r="U4831" s="1"/>
      <c r="V4831" s="1"/>
      <c r="AC4831" s="93">
        <v>24.1</v>
      </c>
      <c r="AD4831" s="69">
        <v>255</v>
      </c>
      <c r="AE4831" s="33"/>
      <c r="AF4831" s="33"/>
      <c r="AG4831" s="33"/>
      <c r="AM4831" s="31"/>
      <c r="AX4831" s="37">
        <f t="shared" si="241"/>
        <v>46043</v>
      </c>
      <c r="AY4831" s="1" t="s">
        <v>2258</v>
      </c>
      <c r="AZ4831" s="216" t="s">
        <v>2259</v>
      </c>
      <c r="BA4831" s="180">
        <v>46.1</v>
      </c>
      <c r="BB4831" s="180">
        <v>47.7</v>
      </c>
      <c r="BC4831" s="180">
        <v>47.1</v>
      </c>
      <c r="BD4831" s="180"/>
      <c r="BE4831" s="180"/>
      <c r="BF4831" s="180"/>
      <c r="BG4831" s="180">
        <f>AVERAGE(BA4831:BF4834)</f>
        <v>46.966666666666669</v>
      </c>
      <c r="BT4831" s="37">
        <f t="shared" si="239"/>
        <v>46064</v>
      </c>
      <c r="BU4831" s="1" t="s">
        <v>2258</v>
      </c>
      <c r="BV4831" s="216" t="s">
        <v>2260</v>
      </c>
      <c r="BW4831" s="180"/>
      <c r="BX4831" s="180"/>
      <c r="BY4831" s="180"/>
      <c r="BZ4831" s="180"/>
      <c r="CA4831" s="180"/>
      <c r="CB4831" s="180"/>
      <c r="CC4831" s="180" t="e">
        <f>AVERAGE(BW4831:CB4834)</f>
        <v>#DIV/0!</v>
      </c>
      <c r="CE4831" s="1"/>
      <c r="CF4831" s="1"/>
      <c r="CG4831" s="1"/>
      <c r="CH4831" s="1"/>
      <c r="CI4831" s="1"/>
      <c r="CJ4831" s="1"/>
      <c r="CK4831" s="1"/>
      <c r="CL4831" s="1"/>
      <c r="CM4831" s="1"/>
      <c r="CN4831" s="1"/>
      <c r="CO4831" s="1"/>
    </row>
    <row r="4832" spans="1:93" ht="30" customHeight="1" x14ac:dyDescent="0.2">
      <c r="A4832" s="1">
        <v>4826</v>
      </c>
      <c r="B4832" s="1" t="s">
        <v>1461</v>
      </c>
      <c r="C4832" s="1" t="s">
        <v>1460</v>
      </c>
      <c r="D4832" s="28" t="s">
        <v>1459</v>
      </c>
      <c r="E4832" s="1" t="s">
        <v>641</v>
      </c>
      <c r="F4832" s="1" t="s">
        <v>74</v>
      </c>
      <c r="G4832" s="1">
        <v>6</v>
      </c>
      <c r="H4832" s="1" t="s">
        <v>341</v>
      </c>
      <c r="I4832" s="1" t="s">
        <v>114</v>
      </c>
      <c r="J4832" s="76">
        <v>415</v>
      </c>
      <c r="K4832" s="76">
        <v>2329751</v>
      </c>
      <c r="L4832" s="29">
        <v>46036</v>
      </c>
      <c r="M4832" s="29" t="s">
        <v>4163</v>
      </c>
      <c r="N4832" s="1" t="s">
        <v>478</v>
      </c>
      <c r="O4832" s="28" t="s">
        <v>634</v>
      </c>
      <c r="P4832" s="1" t="s">
        <v>323</v>
      </c>
      <c r="Q4832" s="76">
        <v>10</v>
      </c>
      <c r="R4832" s="1"/>
      <c r="S4832" s="76">
        <v>6</v>
      </c>
      <c r="T4832" s="1" t="s">
        <v>115</v>
      </c>
      <c r="U4832" s="1"/>
      <c r="V4832" s="1"/>
      <c r="AC4832" s="93">
        <v>24.3</v>
      </c>
      <c r="AD4832" s="69">
        <v>260</v>
      </c>
      <c r="AE4832" s="33"/>
      <c r="AF4832" s="33"/>
      <c r="AG4832" s="33"/>
      <c r="AM4832" s="31"/>
      <c r="AX4832" s="37">
        <f t="shared" si="241"/>
        <v>46043</v>
      </c>
      <c r="AY4832" s="1" t="s">
        <v>2258</v>
      </c>
      <c r="AZ4832" s="217"/>
      <c r="BA4832" s="184"/>
      <c r="BB4832" s="184"/>
      <c r="BC4832" s="184"/>
      <c r="BD4832" s="184"/>
      <c r="BE4832" s="184"/>
      <c r="BF4832" s="184"/>
      <c r="BG4832" s="184"/>
      <c r="BT4832" s="37">
        <f t="shared" si="239"/>
        <v>46064</v>
      </c>
      <c r="BU4832" s="1" t="s">
        <v>2258</v>
      </c>
      <c r="BV4832" s="217"/>
      <c r="BW4832" s="184"/>
      <c r="BX4832" s="184"/>
      <c r="BY4832" s="184"/>
      <c r="BZ4832" s="184"/>
      <c r="CA4832" s="184"/>
      <c r="CB4832" s="184"/>
      <c r="CC4832" s="184"/>
      <c r="CE4832" s="1"/>
      <c r="CF4832" s="1"/>
      <c r="CG4832" s="1"/>
      <c r="CH4832" s="1"/>
      <c r="CI4832" s="1"/>
      <c r="CJ4832" s="1"/>
      <c r="CK4832" s="1"/>
      <c r="CL4832" s="1"/>
      <c r="CM4832" s="1"/>
      <c r="CN4832" s="1"/>
      <c r="CO4832" s="1"/>
    </row>
    <row r="4833" spans="1:93" ht="30" customHeight="1" x14ac:dyDescent="0.2">
      <c r="A4833" s="1">
        <v>4827</v>
      </c>
      <c r="B4833" s="1" t="s">
        <v>1461</v>
      </c>
      <c r="C4833" s="1" t="s">
        <v>1460</v>
      </c>
      <c r="D4833" s="28" t="s">
        <v>1459</v>
      </c>
      <c r="E4833" s="1" t="s">
        <v>641</v>
      </c>
      <c r="F4833" s="1" t="s">
        <v>74</v>
      </c>
      <c r="G4833" s="1">
        <v>6</v>
      </c>
      <c r="H4833" s="1" t="s">
        <v>341</v>
      </c>
      <c r="I4833" s="1" t="s">
        <v>114</v>
      </c>
      <c r="J4833" s="76">
        <v>553</v>
      </c>
      <c r="K4833" s="76">
        <v>2338045</v>
      </c>
      <c r="L4833" s="29">
        <v>46036</v>
      </c>
      <c r="M4833" s="29" t="s">
        <v>4163</v>
      </c>
      <c r="N4833" s="1" t="s">
        <v>478</v>
      </c>
      <c r="O4833" s="28" t="s">
        <v>634</v>
      </c>
      <c r="P4833" s="1" t="s">
        <v>323</v>
      </c>
      <c r="Q4833" s="76">
        <v>10</v>
      </c>
      <c r="R4833" s="1"/>
      <c r="S4833" s="76"/>
      <c r="T4833" s="1" t="s">
        <v>115</v>
      </c>
      <c r="U4833" s="1"/>
      <c r="V4833" s="1"/>
      <c r="AC4833" s="93">
        <v>24.5</v>
      </c>
      <c r="AD4833" s="69">
        <v>240</v>
      </c>
      <c r="AE4833" s="33"/>
      <c r="AF4833" s="33"/>
      <c r="AG4833" s="33"/>
      <c r="AM4833" s="31"/>
      <c r="AX4833" s="37">
        <f t="shared" si="241"/>
        <v>46043</v>
      </c>
      <c r="AY4833" s="1" t="s">
        <v>2258</v>
      </c>
      <c r="AZ4833" s="217"/>
      <c r="BA4833" s="184"/>
      <c r="BB4833" s="184"/>
      <c r="BC4833" s="184"/>
      <c r="BD4833" s="184"/>
      <c r="BE4833" s="184"/>
      <c r="BF4833" s="184"/>
      <c r="BG4833" s="184"/>
      <c r="BT4833" s="37">
        <f t="shared" si="239"/>
        <v>46064</v>
      </c>
      <c r="BU4833" s="1" t="s">
        <v>2258</v>
      </c>
      <c r="BV4833" s="217"/>
      <c r="BW4833" s="184"/>
      <c r="BX4833" s="184"/>
      <c r="BY4833" s="184"/>
      <c r="BZ4833" s="184"/>
      <c r="CA4833" s="184"/>
      <c r="CB4833" s="184"/>
      <c r="CC4833" s="184"/>
      <c r="CE4833" s="1"/>
      <c r="CF4833" s="1"/>
      <c r="CG4833" s="1"/>
      <c r="CH4833" s="1"/>
      <c r="CI4833" s="1"/>
      <c r="CJ4833" s="1"/>
      <c r="CK4833" s="1"/>
      <c r="CL4833" s="1"/>
      <c r="CM4833" s="1"/>
      <c r="CN4833" s="1"/>
      <c r="CO4833" s="1"/>
    </row>
    <row r="4834" spans="1:93" ht="28.5" customHeight="1" x14ac:dyDescent="0.2">
      <c r="A4834" s="1">
        <v>4828</v>
      </c>
      <c r="B4834" s="1" t="s">
        <v>1461</v>
      </c>
      <c r="C4834" s="1" t="s">
        <v>1460</v>
      </c>
      <c r="D4834" s="28" t="s">
        <v>1459</v>
      </c>
      <c r="E4834" s="1" t="s">
        <v>641</v>
      </c>
      <c r="F4834" s="1" t="s">
        <v>74</v>
      </c>
      <c r="G4834" s="1">
        <v>6</v>
      </c>
      <c r="H4834" s="1" t="s">
        <v>341</v>
      </c>
      <c r="I4834" s="1" t="s">
        <v>114</v>
      </c>
      <c r="J4834" s="76">
        <v>554</v>
      </c>
      <c r="K4834" s="76">
        <v>2338051</v>
      </c>
      <c r="L4834" s="29">
        <v>46036</v>
      </c>
      <c r="M4834" s="29" t="s">
        <v>4163</v>
      </c>
      <c r="N4834" s="1" t="s">
        <v>478</v>
      </c>
      <c r="O4834" s="28" t="s">
        <v>634</v>
      </c>
      <c r="P4834" s="1" t="s">
        <v>323</v>
      </c>
      <c r="Q4834" s="76">
        <v>11</v>
      </c>
      <c r="R4834" s="1"/>
      <c r="S4834" s="76"/>
      <c r="T4834" s="1" t="s">
        <v>115</v>
      </c>
      <c r="U4834" s="1"/>
      <c r="V4834" s="1"/>
      <c r="AC4834" s="93">
        <v>23.9</v>
      </c>
      <c r="AD4834" s="69">
        <v>250</v>
      </c>
      <c r="AE4834" s="33"/>
      <c r="AF4834" s="33"/>
      <c r="AG4834" s="33"/>
      <c r="AM4834" s="31"/>
      <c r="AX4834" s="37">
        <f t="shared" si="241"/>
        <v>46043</v>
      </c>
      <c r="AY4834" s="1" t="s">
        <v>2258</v>
      </c>
      <c r="AZ4834" s="218"/>
      <c r="BA4834" s="181"/>
      <c r="BB4834" s="181"/>
      <c r="BC4834" s="181"/>
      <c r="BD4834" s="181"/>
      <c r="BE4834" s="181"/>
      <c r="BF4834" s="181"/>
      <c r="BG4834" s="181"/>
      <c r="BT4834" s="37">
        <f t="shared" si="239"/>
        <v>46064</v>
      </c>
      <c r="BU4834" s="1" t="s">
        <v>2258</v>
      </c>
      <c r="BV4834" s="218"/>
      <c r="BW4834" s="181"/>
      <c r="BX4834" s="181"/>
      <c r="BY4834" s="181"/>
      <c r="BZ4834" s="181"/>
      <c r="CA4834" s="181"/>
      <c r="CB4834" s="181"/>
      <c r="CC4834" s="181"/>
      <c r="CE4834" s="1"/>
      <c r="CF4834" s="1"/>
      <c r="CG4834" s="1"/>
      <c r="CH4834" s="1"/>
      <c r="CI4834" s="1"/>
      <c r="CJ4834" s="1"/>
      <c r="CK4834" s="1"/>
      <c r="CL4834" s="1"/>
      <c r="CM4834" s="1"/>
      <c r="CN4834" s="1"/>
      <c r="CO4834" s="1"/>
    </row>
    <row r="4835" spans="1:93" ht="30" customHeight="1" x14ac:dyDescent="0.2">
      <c r="A4835" s="1">
        <v>4829</v>
      </c>
      <c r="B4835" s="1" t="s">
        <v>1465</v>
      </c>
      <c r="C4835" s="1" t="s">
        <v>1462</v>
      </c>
      <c r="D4835" s="28" t="s">
        <v>1463</v>
      </c>
      <c r="E4835" s="1" t="s">
        <v>1464</v>
      </c>
      <c r="F4835" s="1" t="s">
        <v>74</v>
      </c>
      <c r="G4835" s="1">
        <v>10</v>
      </c>
      <c r="H4835" s="1" t="s">
        <v>341</v>
      </c>
      <c r="I4835" s="1" t="s">
        <v>114</v>
      </c>
      <c r="J4835" s="76">
        <v>558</v>
      </c>
      <c r="K4835" s="76">
        <v>2329778</v>
      </c>
      <c r="L4835" s="29">
        <v>46036</v>
      </c>
      <c r="M4835" s="29" t="s">
        <v>4163</v>
      </c>
      <c r="N4835" s="1" t="s">
        <v>478</v>
      </c>
      <c r="O4835" s="28" t="s">
        <v>634</v>
      </c>
      <c r="P4835" s="1" t="s">
        <v>323</v>
      </c>
      <c r="Q4835" s="76">
        <v>12</v>
      </c>
      <c r="R4835" s="1"/>
      <c r="S4835" s="76">
        <v>6</v>
      </c>
      <c r="T4835" s="1" t="s">
        <v>115</v>
      </c>
      <c r="U4835" s="1"/>
      <c r="V4835" s="1"/>
      <c r="AC4835" s="93">
        <v>25</v>
      </c>
      <c r="AD4835" s="69">
        <v>260</v>
      </c>
      <c r="AE4835" s="33"/>
      <c r="AF4835" s="33"/>
      <c r="AG4835" s="33"/>
      <c r="AM4835" s="31"/>
      <c r="AX4835" s="37">
        <f t="shared" si="241"/>
        <v>46043</v>
      </c>
      <c r="AY4835" s="1" t="s">
        <v>2261</v>
      </c>
      <c r="AZ4835" s="216" t="s">
        <v>2262</v>
      </c>
      <c r="BA4835" s="180">
        <v>47.6</v>
      </c>
      <c r="BB4835" s="180">
        <v>46.4</v>
      </c>
      <c r="BC4835" s="180">
        <v>47.4</v>
      </c>
      <c r="BD4835" s="180"/>
      <c r="BE4835" s="180"/>
      <c r="BF4835" s="180"/>
      <c r="BG4835" s="180">
        <f>AVERAGE(BA4835:BF4837)</f>
        <v>47.133333333333333</v>
      </c>
      <c r="BT4835" s="37">
        <f t="shared" si="239"/>
        <v>46064</v>
      </c>
      <c r="BU4835" s="1" t="s">
        <v>2261</v>
      </c>
      <c r="BV4835" s="216" t="s">
        <v>2263</v>
      </c>
      <c r="BW4835" s="180"/>
      <c r="BX4835" s="180"/>
      <c r="BY4835" s="180"/>
      <c r="BZ4835" s="180"/>
      <c r="CA4835" s="180"/>
      <c r="CB4835" s="180"/>
      <c r="CC4835" s="180" t="e">
        <f>AVERAGE(BW4835:CB4837)</f>
        <v>#DIV/0!</v>
      </c>
      <c r="CE4835" s="1"/>
      <c r="CF4835" s="1"/>
      <c r="CG4835" s="1"/>
      <c r="CH4835" s="1"/>
      <c r="CI4835" s="1"/>
      <c r="CJ4835" s="1"/>
      <c r="CK4835" s="1"/>
      <c r="CL4835" s="1"/>
      <c r="CM4835" s="1"/>
      <c r="CN4835" s="1"/>
      <c r="CO4835" s="1"/>
    </row>
    <row r="4836" spans="1:93" ht="30" customHeight="1" x14ac:dyDescent="0.2">
      <c r="A4836" s="1">
        <v>4830</v>
      </c>
      <c r="B4836" s="1" t="s">
        <v>1465</v>
      </c>
      <c r="C4836" s="1" t="s">
        <v>1462</v>
      </c>
      <c r="D4836" s="28" t="s">
        <v>1463</v>
      </c>
      <c r="E4836" s="1" t="s">
        <v>1464</v>
      </c>
      <c r="F4836" s="1" t="s">
        <v>74</v>
      </c>
      <c r="G4836" s="1">
        <v>10</v>
      </c>
      <c r="H4836" s="1" t="s">
        <v>341</v>
      </c>
      <c r="I4836" s="1" t="s">
        <v>114</v>
      </c>
      <c r="J4836" s="76">
        <v>551</v>
      </c>
      <c r="K4836" s="76">
        <v>2338064</v>
      </c>
      <c r="L4836" s="29">
        <v>46036</v>
      </c>
      <c r="M4836" s="29" t="s">
        <v>4163</v>
      </c>
      <c r="N4836" s="1" t="s">
        <v>478</v>
      </c>
      <c r="O4836" s="28" t="s">
        <v>634</v>
      </c>
      <c r="P4836" s="1" t="s">
        <v>323</v>
      </c>
      <c r="Q4836" s="76">
        <v>12</v>
      </c>
      <c r="R4836" s="1"/>
      <c r="S4836" s="76"/>
      <c r="T4836" s="1" t="s">
        <v>115</v>
      </c>
      <c r="U4836" s="1"/>
      <c r="V4836" s="1"/>
      <c r="AC4836" s="93">
        <v>23.5</v>
      </c>
      <c r="AD4836" s="69">
        <v>245</v>
      </c>
      <c r="AE4836" s="33"/>
      <c r="AF4836" s="33"/>
      <c r="AG4836" s="33"/>
      <c r="AM4836" s="31"/>
      <c r="AX4836" s="37">
        <f t="shared" si="241"/>
        <v>46043</v>
      </c>
      <c r="AY4836" s="1" t="s">
        <v>2261</v>
      </c>
      <c r="AZ4836" s="184"/>
      <c r="BA4836" s="184"/>
      <c r="BB4836" s="184"/>
      <c r="BC4836" s="184"/>
      <c r="BD4836" s="184"/>
      <c r="BE4836" s="184"/>
      <c r="BF4836" s="184"/>
      <c r="BG4836" s="184"/>
      <c r="BT4836" s="37">
        <f t="shared" ref="BT4836:BT4899" si="243">IF(L4836=0, 0, L4836+28)</f>
        <v>46064</v>
      </c>
      <c r="BU4836" s="1" t="s">
        <v>2261</v>
      </c>
      <c r="BV4836" s="184"/>
      <c r="BW4836" s="184"/>
      <c r="BX4836" s="184"/>
      <c r="BY4836" s="184"/>
      <c r="BZ4836" s="184"/>
      <c r="CA4836" s="184"/>
      <c r="CB4836" s="184"/>
      <c r="CC4836" s="184"/>
      <c r="CE4836" s="1"/>
      <c r="CF4836" s="1"/>
      <c r="CG4836" s="1"/>
      <c r="CH4836" s="1"/>
      <c r="CI4836" s="1"/>
      <c r="CJ4836" s="1"/>
      <c r="CK4836" s="1"/>
      <c r="CL4836" s="1"/>
      <c r="CM4836" s="1"/>
      <c r="CN4836" s="1"/>
      <c r="CO4836" s="1"/>
    </row>
    <row r="4837" spans="1:93" ht="30" customHeight="1" x14ac:dyDescent="0.2">
      <c r="A4837" s="1">
        <v>4831</v>
      </c>
      <c r="B4837" s="1" t="s">
        <v>1465</v>
      </c>
      <c r="C4837" s="1" t="s">
        <v>1462</v>
      </c>
      <c r="D4837" s="28" t="s">
        <v>1463</v>
      </c>
      <c r="E4837" s="1" t="s">
        <v>1464</v>
      </c>
      <c r="F4837" s="1" t="s">
        <v>74</v>
      </c>
      <c r="G4837" s="1">
        <v>10</v>
      </c>
      <c r="H4837" s="1" t="s">
        <v>341</v>
      </c>
      <c r="I4837" s="1" t="s">
        <v>114</v>
      </c>
      <c r="J4837" s="76">
        <v>554</v>
      </c>
      <c r="K4837" s="76">
        <v>2338066</v>
      </c>
      <c r="L4837" s="29">
        <v>46036</v>
      </c>
      <c r="M4837" s="29" t="s">
        <v>4163</v>
      </c>
      <c r="N4837" s="1" t="s">
        <v>478</v>
      </c>
      <c r="O4837" s="28" t="s">
        <v>634</v>
      </c>
      <c r="P4837" s="1" t="s">
        <v>323</v>
      </c>
      <c r="Q4837" s="76">
        <v>6</v>
      </c>
      <c r="R4837" s="1"/>
      <c r="S4837" s="76"/>
      <c r="T4837" s="1" t="s">
        <v>115</v>
      </c>
      <c r="U4837" s="1"/>
      <c r="V4837" s="1"/>
      <c r="AC4837" s="93">
        <v>23</v>
      </c>
      <c r="AD4837" s="69">
        <v>240</v>
      </c>
      <c r="AE4837" s="33"/>
      <c r="AF4837" s="33"/>
      <c r="AG4837" s="33"/>
      <c r="AM4837" s="31"/>
      <c r="AX4837" s="37">
        <f t="shared" si="241"/>
        <v>46043</v>
      </c>
      <c r="AY4837" s="1" t="s">
        <v>2261</v>
      </c>
      <c r="AZ4837" s="181"/>
      <c r="BA4837" s="181"/>
      <c r="BB4837" s="181"/>
      <c r="BC4837" s="181"/>
      <c r="BD4837" s="181"/>
      <c r="BE4837" s="181"/>
      <c r="BF4837" s="181"/>
      <c r="BG4837" s="181"/>
      <c r="BT4837" s="37">
        <f t="shared" si="243"/>
        <v>46064</v>
      </c>
      <c r="BU4837" s="1" t="s">
        <v>2261</v>
      </c>
      <c r="BV4837" s="181"/>
      <c r="BW4837" s="181"/>
      <c r="BX4837" s="181"/>
      <c r="BY4837" s="181"/>
      <c r="BZ4837" s="181"/>
      <c r="CA4837" s="181"/>
      <c r="CB4837" s="181"/>
      <c r="CC4837" s="181"/>
      <c r="CE4837" s="1"/>
      <c r="CF4837" s="1"/>
      <c r="CG4837" s="1"/>
      <c r="CH4837" s="1"/>
      <c r="CI4837" s="1"/>
      <c r="CJ4837" s="1"/>
      <c r="CK4837" s="1"/>
      <c r="CL4837" s="1"/>
      <c r="CM4837" s="1"/>
      <c r="CN4837" s="1"/>
      <c r="CO4837" s="1"/>
    </row>
    <row r="4838" spans="1:93" ht="30" customHeight="1" x14ac:dyDescent="0.2">
      <c r="A4838" s="1">
        <v>4832</v>
      </c>
      <c r="B4838" s="1" t="s">
        <v>1468</v>
      </c>
      <c r="C4838" s="1" t="s">
        <v>1466</v>
      </c>
      <c r="D4838" s="28" t="s">
        <v>1467</v>
      </c>
      <c r="E4838" s="1" t="s">
        <v>843</v>
      </c>
      <c r="F4838" s="1" t="s">
        <v>74</v>
      </c>
      <c r="G4838" s="1">
        <v>11</v>
      </c>
      <c r="H4838" s="1" t="s">
        <v>341</v>
      </c>
      <c r="I4838" s="1" t="s">
        <v>114</v>
      </c>
      <c r="J4838" s="76">
        <v>554</v>
      </c>
      <c r="K4838" s="76">
        <v>2338070</v>
      </c>
      <c r="L4838" s="29">
        <v>46037</v>
      </c>
      <c r="M4838" s="29" t="s">
        <v>4163</v>
      </c>
      <c r="N4838" s="1" t="s">
        <v>478</v>
      </c>
      <c r="O4838" s="28" t="s">
        <v>634</v>
      </c>
      <c r="P4838" s="1" t="s">
        <v>323</v>
      </c>
      <c r="Q4838" s="76">
        <v>12</v>
      </c>
      <c r="R4838" s="1"/>
      <c r="S4838" s="76">
        <v>6</v>
      </c>
      <c r="T4838" s="1" t="s">
        <v>115</v>
      </c>
      <c r="U4838" s="1"/>
      <c r="V4838" s="1"/>
      <c r="AC4838" s="93">
        <v>22.5</v>
      </c>
      <c r="AD4838" s="69">
        <v>250</v>
      </c>
      <c r="AE4838" s="33"/>
      <c r="AF4838" s="33"/>
      <c r="AG4838" s="33"/>
      <c r="AM4838" s="31"/>
      <c r="AX4838" s="37">
        <f t="shared" si="241"/>
        <v>46044</v>
      </c>
      <c r="AY4838" s="1" t="s">
        <v>2264</v>
      </c>
      <c r="AZ4838" s="216" t="s">
        <v>2265</v>
      </c>
      <c r="BA4838" s="180">
        <v>47.7</v>
      </c>
      <c r="BB4838" s="180">
        <v>49.1</v>
      </c>
      <c r="BC4838" s="180">
        <v>47.4</v>
      </c>
      <c r="BD4838" s="180"/>
      <c r="BE4838" s="180"/>
      <c r="BF4838" s="180"/>
      <c r="BG4838" s="180">
        <f>AVERAGE(BA4838:BF4840)</f>
        <v>48.06666666666667</v>
      </c>
      <c r="BT4838" s="37">
        <f t="shared" si="243"/>
        <v>46065</v>
      </c>
      <c r="BU4838" s="1" t="s">
        <v>2264</v>
      </c>
      <c r="BV4838" s="216" t="s">
        <v>2266</v>
      </c>
      <c r="BW4838" s="180">
        <v>57.8</v>
      </c>
      <c r="BX4838" s="180">
        <v>59.1</v>
      </c>
      <c r="BY4838" s="180">
        <v>58.4</v>
      </c>
      <c r="BZ4838" s="180"/>
      <c r="CA4838" s="180"/>
      <c r="CB4838" s="180"/>
      <c r="CC4838" s="180">
        <f>AVERAGE(BW4838:CB4840)</f>
        <v>58.433333333333337</v>
      </c>
      <c r="CE4838" s="1"/>
      <c r="CF4838" s="1"/>
      <c r="CG4838" s="1"/>
      <c r="CH4838" s="1"/>
      <c r="CI4838" s="1"/>
      <c r="CJ4838" s="1"/>
      <c r="CK4838" s="1"/>
      <c r="CL4838" s="1"/>
      <c r="CM4838" s="1"/>
      <c r="CN4838" s="1"/>
      <c r="CO4838" s="1"/>
    </row>
    <row r="4839" spans="1:93" ht="30" customHeight="1" x14ac:dyDescent="0.2">
      <c r="A4839" s="1">
        <v>4833</v>
      </c>
      <c r="B4839" s="1" t="s">
        <v>1468</v>
      </c>
      <c r="C4839" s="1" t="s">
        <v>1466</v>
      </c>
      <c r="D4839" s="28" t="s">
        <v>1467</v>
      </c>
      <c r="E4839" s="1" t="s">
        <v>843</v>
      </c>
      <c r="F4839" s="1" t="s">
        <v>74</v>
      </c>
      <c r="G4839" s="1">
        <v>11</v>
      </c>
      <c r="H4839" s="1" t="s">
        <v>341</v>
      </c>
      <c r="I4839" s="1" t="s">
        <v>114</v>
      </c>
      <c r="J4839" s="76">
        <v>558</v>
      </c>
      <c r="K4839" s="76">
        <v>2329791</v>
      </c>
      <c r="L4839" s="29">
        <v>46037</v>
      </c>
      <c r="M4839" s="29" t="s">
        <v>4163</v>
      </c>
      <c r="N4839" s="1" t="s">
        <v>478</v>
      </c>
      <c r="O4839" s="28" t="s">
        <v>634</v>
      </c>
      <c r="P4839" s="1" t="s">
        <v>323</v>
      </c>
      <c r="Q4839" s="76">
        <v>12</v>
      </c>
      <c r="R4839" s="1"/>
      <c r="S4839" s="76"/>
      <c r="T4839" s="1" t="s">
        <v>115</v>
      </c>
      <c r="U4839" s="1"/>
      <c r="V4839" s="1"/>
      <c r="AC4839" s="93">
        <v>23.5</v>
      </c>
      <c r="AD4839" s="69">
        <v>250</v>
      </c>
      <c r="AE4839" s="33"/>
      <c r="AF4839" s="33"/>
      <c r="AG4839" s="33"/>
      <c r="AM4839" s="31"/>
      <c r="AX4839" s="37">
        <f t="shared" si="241"/>
        <v>46044</v>
      </c>
      <c r="AY4839" s="1" t="s">
        <v>2264</v>
      </c>
      <c r="AZ4839" s="184"/>
      <c r="BA4839" s="184"/>
      <c r="BB4839" s="184"/>
      <c r="BC4839" s="184"/>
      <c r="BD4839" s="184"/>
      <c r="BE4839" s="184"/>
      <c r="BF4839" s="184"/>
      <c r="BG4839" s="184"/>
      <c r="BT4839" s="37">
        <f t="shared" si="243"/>
        <v>46065</v>
      </c>
      <c r="BU4839" s="1" t="s">
        <v>2264</v>
      </c>
      <c r="BV4839" s="184"/>
      <c r="BW4839" s="184"/>
      <c r="BX4839" s="184"/>
      <c r="BY4839" s="184"/>
      <c r="BZ4839" s="184"/>
      <c r="CA4839" s="184"/>
      <c r="CB4839" s="184"/>
      <c r="CC4839" s="184"/>
      <c r="CE4839" s="1"/>
      <c r="CF4839" s="1"/>
      <c r="CG4839" s="1"/>
      <c r="CH4839" s="1"/>
      <c r="CI4839" s="1"/>
      <c r="CJ4839" s="1"/>
      <c r="CK4839" s="1"/>
      <c r="CL4839" s="1"/>
      <c r="CM4839" s="1"/>
      <c r="CN4839" s="1"/>
      <c r="CO4839" s="1"/>
    </row>
    <row r="4840" spans="1:93" ht="30" customHeight="1" x14ac:dyDescent="0.2">
      <c r="A4840" s="1">
        <v>4834</v>
      </c>
      <c r="B4840" s="1" t="s">
        <v>1468</v>
      </c>
      <c r="C4840" s="1" t="s">
        <v>1466</v>
      </c>
      <c r="D4840" s="28" t="s">
        <v>1467</v>
      </c>
      <c r="E4840" s="1" t="s">
        <v>843</v>
      </c>
      <c r="F4840" s="1" t="s">
        <v>74</v>
      </c>
      <c r="G4840" s="1">
        <v>11</v>
      </c>
      <c r="H4840" s="1" t="s">
        <v>341</v>
      </c>
      <c r="I4840" s="1" t="s">
        <v>114</v>
      </c>
      <c r="J4840" s="76">
        <v>433</v>
      </c>
      <c r="K4840" s="76">
        <v>2329793</v>
      </c>
      <c r="L4840" s="29">
        <v>46037</v>
      </c>
      <c r="M4840" s="29" t="s">
        <v>4163</v>
      </c>
      <c r="N4840" s="1" t="s">
        <v>478</v>
      </c>
      <c r="O4840" s="28" t="s">
        <v>634</v>
      </c>
      <c r="P4840" s="1" t="s">
        <v>323</v>
      </c>
      <c r="Q4840" s="76">
        <v>10</v>
      </c>
      <c r="R4840" s="1"/>
      <c r="S4840" s="76"/>
      <c r="T4840" s="1" t="s">
        <v>115</v>
      </c>
      <c r="U4840" s="1"/>
      <c r="V4840" s="1"/>
      <c r="AC4840" s="93">
        <v>23</v>
      </c>
      <c r="AD4840" s="69">
        <v>230</v>
      </c>
      <c r="AE4840" s="33"/>
      <c r="AF4840" s="33"/>
      <c r="AG4840" s="33"/>
      <c r="AM4840" s="31"/>
      <c r="AX4840" s="37">
        <f t="shared" si="241"/>
        <v>46044</v>
      </c>
      <c r="AY4840" s="1" t="s">
        <v>2264</v>
      </c>
      <c r="AZ4840" s="181"/>
      <c r="BA4840" s="181"/>
      <c r="BB4840" s="181"/>
      <c r="BC4840" s="181"/>
      <c r="BD4840" s="181"/>
      <c r="BE4840" s="181"/>
      <c r="BF4840" s="181"/>
      <c r="BG4840" s="181"/>
      <c r="BT4840" s="37">
        <f t="shared" si="243"/>
        <v>46065</v>
      </c>
      <c r="BU4840" s="1" t="s">
        <v>2264</v>
      </c>
      <c r="BV4840" s="181"/>
      <c r="BW4840" s="181"/>
      <c r="BX4840" s="181"/>
      <c r="BY4840" s="181"/>
      <c r="BZ4840" s="181"/>
      <c r="CA4840" s="181"/>
      <c r="CB4840" s="181"/>
      <c r="CC4840" s="181"/>
      <c r="CE4840" s="1"/>
      <c r="CF4840" s="1"/>
      <c r="CG4840" s="1"/>
      <c r="CH4840" s="1"/>
      <c r="CI4840" s="1"/>
      <c r="CJ4840" s="1"/>
      <c r="CK4840" s="1"/>
      <c r="CL4840" s="1"/>
      <c r="CM4840" s="1"/>
      <c r="CN4840" s="1"/>
      <c r="CO4840" s="1"/>
    </row>
    <row r="4841" spans="1:93" ht="30" customHeight="1" x14ac:dyDescent="0.2">
      <c r="A4841" s="1">
        <v>4835</v>
      </c>
      <c r="B4841" s="1" t="s">
        <v>1470</v>
      </c>
      <c r="C4841" s="1" t="s">
        <v>1471</v>
      </c>
      <c r="D4841" s="28" t="s">
        <v>1469</v>
      </c>
      <c r="E4841" s="1" t="s">
        <v>622</v>
      </c>
      <c r="F4841" s="1" t="s">
        <v>74</v>
      </c>
      <c r="G4841" s="1">
        <v>4</v>
      </c>
      <c r="H4841" s="1" t="s">
        <v>341</v>
      </c>
      <c r="I4841" s="1" t="s">
        <v>114</v>
      </c>
      <c r="J4841" s="76">
        <v>557</v>
      </c>
      <c r="K4841" s="76">
        <v>2338165</v>
      </c>
      <c r="L4841" s="29">
        <v>46038</v>
      </c>
      <c r="M4841" s="29" t="s">
        <v>4163</v>
      </c>
      <c r="N4841" s="1" t="s">
        <v>478</v>
      </c>
      <c r="O4841" s="28" t="s">
        <v>634</v>
      </c>
      <c r="P4841" s="1" t="s">
        <v>323</v>
      </c>
      <c r="Q4841" s="76">
        <v>12</v>
      </c>
      <c r="R4841" s="1"/>
      <c r="S4841" s="76">
        <v>6</v>
      </c>
      <c r="T4841" s="1" t="s">
        <v>115</v>
      </c>
      <c r="U4841" s="1"/>
      <c r="V4841" s="1"/>
      <c r="AC4841" s="93">
        <v>21.5</v>
      </c>
      <c r="AD4841" s="69">
        <v>260</v>
      </c>
      <c r="AE4841" s="33"/>
      <c r="AF4841" s="33"/>
      <c r="AG4841" s="33"/>
      <c r="AM4841" s="31"/>
      <c r="AX4841" s="37">
        <f t="shared" si="241"/>
        <v>46045</v>
      </c>
      <c r="AY4841" s="1" t="s">
        <v>2267</v>
      </c>
      <c r="AZ4841" s="216" t="s">
        <v>2268</v>
      </c>
      <c r="BA4841" s="180">
        <v>47.7</v>
      </c>
      <c r="BB4841" s="180">
        <v>48.9</v>
      </c>
      <c r="BC4841" s="180">
        <v>50</v>
      </c>
      <c r="BD4841" s="180"/>
      <c r="BE4841" s="180"/>
      <c r="BF4841" s="180"/>
      <c r="BG4841" s="180">
        <f>AVERAGE(BA4841:BF4842)</f>
        <v>48.866666666666667</v>
      </c>
      <c r="BT4841" s="37">
        <f t="shared" si="243"/>
        <v>46066</v>
      </c>
      <c r="BU4841" s="1" t="s">
        <v>2267</v>
      </c>
      <c r="BV4841" s="216" t="s">
        <v>2269</v>
      </c>
      <c r="BW4841" s="180">
        <v>58.1</v>
      </c>
      <c r="BX4841" s="180">
        <v>57.3</v>
      </c>
      <c r="BY4841" s="180">
        <v>58.9</v>
      </c>
      <c r="BZ4841" s="180"/>
      <c r="CA4841" s="180"/>
      <c r="CB4841" s="180"/>
      <c r="CC4841" s="180">
        <f>AVERAGE(BW4841:CB4842)</f>
        <v>58.1</v>
      </c>
      <c r="CE4841" s="1"/>
      <c r="CF4841" s="1"/>
      <c r="CG4841" s="1"/>
      <c r="CH4841" s="1"/>
      <c r="CI4841" s="1"/>
      <c r="CJ4841" s="1"/>
      <c r="CK4841" s="1"/>
      <c r="CL4841" s="1"/>
      <c r="CM4841" s="1"/>
      <c r="CN4841" s="1"/>
      <c r="CO4841" s="1"/>
    </row>
    <row r="4842" spans="1:93" ht="30" customHeight="1" x14ac:dyDescent="0.2">
      <c r="A4842" s="1">
        <v>4836</v>
      </c>
      <c r="B4842" s="1" t="s">
        <v>1470</v>
      </c>
      <c r="C4842" s="1" t="s">
        <v>1471</v>
      </c>
      <c r="D4842" s="28" t="s">
        <v>1469</v>
      </c>
      <c r="E4842" s="1" t="s">
        <v>622</v>
      </c>
      <c r="F4842" s="1" t="s">
        <v>74</v>
      </c>
      <c r="G4842" s="1">
        <v>4</v>
      </c>
      <c r="H4842" s="1" t="s">
        <v>341</v>
      </c>
      <c r="I4842" s="1" t="s">
        <v>114</v>
      </c>
      <c r="J4842" s="76">
        <v>273</v>
      </c>
      <c r="K4842" s="76">
        <v>2329900</v>
      </c>
      <c r="L4842" s="29">
        <v>46038</v>
      </c>
      <c r="M4842" s="29" t="s">
        <v>4163</v>
      </c>
      <c r="N4842" s="1" t="s">
        <v>478</v>
      </c>
      <c r="O4842" s="28" t="s">
        <v>634</v>
      </c>
      <c r="P4842" s="1" t="s">
        <v>323</v>
      </c>
      <c r="Q4842" s="76">
        <v>5</v>
      </c>
      <c r="R4842" s="1"/>
      <c r="S4842" s="76"/>
      <c r="T4842" s="1" t="s">
        <v>115</v>
      </c>
      <c r="U4842" s="1"/>
      <c r="V4842" s="1"/>
      <c r="AC4842" s="93">
        <v>23</v>
      </c>
      <c r="AD4842" s="69">
        <v>245</v>
      </c>
      <c r="AE4842" s="33"/>
      <c r="AF4842" s="33"/>
      <c r="AG4842" s="33"/>
      <c r="AM4842" s="31"/>
      <c r="AX4842" s="37">
        <f t="shared" si="241"/>
        <v>46045</v>
      </c>
      <c r="AY4842" s="1" t="s">
        <v>2267</v>
      </c>
      <c r="AZ4842" s="181"/>
      <c r="BA4842" s="181"/>
      <c r="BB4842" s="181"/>
      <c r="BC4842" s="181"/>
      <c r="BD4842" s="181"/>
      <c r="BE4842" s="181"/>
      <c r="BF4842" s="181"/>
      <c r="BG4842" s="181"/>
      <c r="BT4842" s="37">
        <f t="shared" si="243"/>
        <v>46066</v>
      </c>
      <c r="BU4842" s="1" t="s">
        <v>2267</v>
      </c>
      <c r="BV4842" s="181"/>
      <c r="BW4842" s="181"/>
      <c r="BX4842" s="181"/>
      <c r="BY4842" s="181"/>
      <c r="BZ4842" s="181"/>
      <c r="CA4842" s="181"/>
      <c r="CB4842" s="181"/>
      <c r="CC4842" s="181"/>
      <c r="CE4842" s="1"/>
      <c r="CF4842" s="1"/>
      <c r="CG4842" s="1"/>
      <c r="CH4842" s="1"/>
      <c r="CI4842" s="1"/>
      <c r="CJ4842" s="1"/>
      <c r="CK4842" s="1"/>
      <c r="CL4842" s="1"/>
      <c r="CM4842" s="1"/>
      <c r="CN4842" s="1"/>
      <c r="CO4842" s="1"/>
    </row>
    <row r="4843" spans="1:93" ht="30" customHeight="1" x14ac:dyDescent="0.2">
      <c r="A4843" s="1">
        <v>4837</v>
      </c>
      <c r="B4843" s="1" t="s">
        <v>1474</v>
      </c>
      <c r="C4843" s="1" t="s">
        <v>1473</v>
      </c>
      <c r="D4843" s="28" t="s">
        <v>1472</v>
      </c>
      <c r="E4843" s="1" t="s">
        <v>622</v>
      </c>
      <c r="F4843" s="1" t="s">
        <v>74</v>
      </c>
      <c r="G4843" s="1">
        <v>4</v>
      </c>
      <c r="H4843" s="1" t="s">
        <v>341</v>
      </c>
      <c r="I4843" s="1" t="s">
        <v>114</v>
      </c>
      <c r="J4843" s="76">
        <v>553</v>
      </c>
      <c r="K4843" s="76">
        <v>2329880</v>
      </c>
      <c r="L4843" s="29">
        <v>46037</v>
      </c>
      <c r="M4843" s="29" t="s">
        <v>4163</v>
      </c>
      <c r="N4843" s="1" t="s">
        <v>478</v>
      </c>
      <c r="O4843" s="28" t="s">
        <v>634</v>
      </c>
      <c r="P4843" s="1" t="s">
        <v>323</v>
      </c>
      <c r="Q4843" s="76">
        <v>12</v>
      </c>
      <c r="R4843" s="1"/>
      <c r="S4843" s="76">
        <v>6</v>
      </c>
      <c r="T4843" s="1" t="s">
        <v>115</v>
      </c>
      <c r="U4843" s="1"/>
      <c r="V4843" s="1"/>
      <c r="AC4843" s="93">
        <v>24</v>
      </c>
      <c r="AD4843" s="69">
        <v>255</v>
      </c>
      <c r="AE4843" s="33"/>
      <c r="AF4843" s="33"/>
      <c r="AG4843" s="33"/>
      <c r="AM4843" s="31"/>
      <c r="AX4843" s="37">
        <f t="shared" si="241"/>
        <v>46044</v>
      </c>
      <c r="AY4843" s="1" t="s">
        <v>2270</v>
      </c>
      <c r="AZ4843" s="216" t="s">
        <v>2271</v>
      </c>
      <c r="BA4843" s="180">
        <v>46.9</v>
      </c>
      <c r="BB4843" s="180">
        <v>47</v>
      </c>
      <c r="BC4843" s="180">
        <v>47.8</v>
      </c>
      <c r="BD4843" s="180"/>
      <c r="BE4843" s="180"/>
      <c r="BF4843" s="180"/>
      <c r="BG4843" s="180">
        <f>AVERAGE(BA4843:BF4848)</f>
        <v>47.233333333333327</v>
      </c>
      <c r="BT4843" s="37">
        <f t="shared" si="243"/>
        <v>46065</v>
      </c>
      <c r="BU4843" s="1" t="s">
        <v>2270</v>
      </c>
      <c r="BV4843" s="216" t="s">
        <v>2272</v>
      </c>
      <c r="BW4843" s="180">
        <v>58.9</v>
      </c>
      <c r="BX4843" s="180">
        <v>57.8</v>
      </c>
      <c r="BY4843" s="180">
        <v>60</v>
      </c>
      <c r="BZ4843" s="180"/>
      <c r="CA4843" s="180"/>
      <c r="CB4843" s="180"/>
      <c r="CC4843" s="180">
        <f>AVERAGE(BW4843:CB4848)</f>
        <v>58.9</v>
      </c>
      <c r="CE4843" s="1"/>
      <c r="CF4843" s="1"/>
      <c r="CG4843" s="1"/>
      <c r="CH4843" s="1"/>
      <c r="CI4843" s="1"/>
      <c r="CJ4843" s="1"/>
      <c r="CK4843" s="1"/>
      <c r="CL4843" s="1"/>
      <c r="CM4843" s="1"/>
      <c r="CN4843" s="1"/>
      <c r="CO4843" s="1"/>
    </row>
    <row r="4844" spans="1:93" ht="30" customHeight="1" x14ac:dyDescent="0.2">
      <c r="A4844" s="1">
        <v>4838</v>
      </c>
      <c r="B4844" s="1" t="s">
        <v>1474</v>
      </c>
      <c r="C4844" s="1" t="s">
        <v>1473</v>
      </c>
      <c r="D4844" s="28" t="s">
        <v>1472</v>
      </c>
      <c r="E4844" s="1" t="s">
        <v>622</v>
      </c>
      <c r="F4844" s="1" t="s">
        <v>74</v>
      </c>
      <c r="G4844" s="1">
        <v>4</v>
      </c>
      <c r="H4844" s="1" t="s">
        <v>341</v>
      </c>
      <c r="I4844" s="1" t="s">
        <v>114</v>
      </c>
      <c r="J4844" s="76">
        <v>558</v>
      </c>
      <c r="K4844" s="76">
        <v>2329884</v>
      </c>
      <c r="L4844" s="29">
        <v>46037</v>
      </c>
      <c r="M4844" s="29" t="s">
        <v>4163</v>
      </c>
      <c r="N4844" s="1" t="s">
        <v>478</v>
      </c>
      <c r="O4844" s="28" t="s">
        <v>634</v>
      </c>
      <c r="P4844" s="1" t="s">
        <v>323</v>
      </c>
      <c r="Q4844" s="76">
        <v>12</v>
      </c>
      <c r="R4844" s="1"/>
      <c r="S4844" s="76"/>
      <c r="T4844" s="1" t="s">
        <v>115</v>
      </c>
      <c r="U4844" s="1"/>
      <c r="V4844" s="1"/>
      <c r="AC4844" s="93">
        <v>21.5</v>
      </c>
      <c r="AD4844" s="69">
        <v>220</v>
      </c>
      <c r="AE4844" s="33"/>
      <c r="AF4844" s="33"/>
      <c r="AG4844" s="33"/>
      <c r="AM4844" s="31"/>
      <c r="AX4844" s="37">
        <f t="shared" si="241"/>
        <v>46044</v>
      </c>
      <c r="AY4844" s="1" t="s">
        <v>2270</v>
      </c>
      <c r="AZ4844" s="184"/>
      <c r="BA4844" s="184"/>
      <c r="BB4844" s="184"/>
      <c r="BC4844" s="184"/>
      <c r="BD4844" s="184"/>
      <c r="BE4844" s="184"/>
      <c r="BF4844" s="184"/>
      <c r="BG4844" s="184"/>
      <c r="BT4844" s="37">
        <f t="shared" si="243"/>
        <v>46065</v>
      </c>
      <c r="BU4844" s="1" t="s">
        <v>2270</v>
      </c>
      <c r="BV4844" s="184"/>
      <c r="BW4844" s="184"/>
      <c r="BX4844" s="184"/>
      <c r="BY4844" s="184"/>
      <c r="BZ4844" s="184"/>
      <c r="CA4844" s="184"/>
      <c r="CB4844" s="184"/>
      <c r="CC4844" s="184"/>
      <c r="CE4844" s="1"/>
      <c r="CF4844" s="1"/>
      <c r="CG4844" s="1"/>
      <c r="CH4844" s="1"/>
      <c r="CI4844" s="1"/>
      <c r="CJ4844" s="1"/>
      <c r="CK4844" s="1"/>
      <c r="CL4844" s="1"/>
      <c r="CM4844" s="1"/>
      <c r="CN4844" s="1"/>
      <c r="CO4844" s="1"/>
    </row>
    <row r="4845" spans="1:93" ht="30" customHeight="1" x14ac:dyDescent="0.2">
      <c r="A4845" s="1">
        <v>4839</v>
      </c>
      <c r="B4845" s="1" t="s">
        <v>1474</v>
      </c>
      <c r="C4845" s="1" t="s">
        <v>1473</v>
      </c>
      <c r="D4845" s="28" t="s">
        <v>1472</v>
      </c>
      <c r="E4845" s="1" t="s">
        <v>622</v>
      </c>
      <c r="F4845" s="1" t="s">
        <v>74</v>
      </c>
      <c r="G4845" s="1">
        <v>4</v>
      </c>
      <c r="H4845" s="1" t="s">
        <v>341</v>
      </c>
      <c r="I4845" s="1" t="s">
        <v>114</v>
      </c>
      <c r="J4845" s="76">
        <v>554</v>
      </c>
      <c r="K4845" s="76">
        <v>2329886</v>
      </c>
      <c r="L4845" s="29">
        <v>46037</v>
      </c>
      <c r="M4845" s="29" t="s">
        <v>4163</v>
      </c>
      <c r="N4845" s="1" t="s">
        <v>478</v>
      </c>
      <c r="O4845" s="28" t="s">
        <v>634</v>
      </c>
      <c r="P4845" s="1" t="s">
        <v>323</v>
      </c>
      <c r="Q4845" s="76">
        <v>12</v>
      </c>
      <c r="R4845" s="1"/>
      <c r="S4845" s="76"/>
      <c r="T4845" s="1" t="s">
        <v>115</v>
      </c>
      <c r="U4845" s="1"/>
      <c r="V4845" s="1"/>
      <c r="AC4845" s="93">
        <v>21</v>
      </c>
      <c r="AD4845" s="69">
        <v>240</v>
      </c>
      <c r="AE4845" s="33"/>
      <c r="AF4845" s="33"/>
      <c r="AG4845" s="33"/>
      <c r="AM4845" s="31"/>
      <c r="AX4845" s="37">
        <f t="shared" si="241"/>
        <v>46044</v>
      </c>
      <c r="AY4845" s="1" t="s">
        <v>2270</v>
      </c>
      <c r="AZ4845" s="184"/>
      <c r="BA4845" s="184"/>
      <c r="BB4845" s="184"/>
      <c r="BC4845" s="184"/>
      <c r="BD4845" s="184"/>
      <c r="BE4845" s="184"/>
      <c r="BF4845" s="184"/>
      <c r="BG4845" s="184"/>
      <c r="BT4845" s="37">
        <f t="shared" si="243"/>
        <v>46065</v>
      </c>
      <c r="BU4845" s="1" t="s">
        <v>2270</v>
      </c>
      <c r="BV4845" s="184"/>
      <c r="BW4845" s="184"/>
      <c r="BX4845" s="184"/>
      <c r="BY4845" s="184"/>
      <c r="BZ4845" s="184"/>
      <c r="CA4845" s="184"/>
      <c r="CB4845" s="184"/>
      <c r="CC4845" s="184"/>
      <c r="CE4845" s="1"/>
      <c r="CF4845" s="1"/>
      <c r="CG4845" s="1"/>
      <c r="CH4845" s="1"/>
      <c r="CI4845" s="1"/>
      <c r="CJ4845" s="1"/>
      <c r="CK4845" s="1"/>
      <c r="CL4845" s="1"/>
      <c r="CM4845" s="1"/>
      <c r="CN4845" s="1"/>
      <c r="CO4845" s="1"/>
    </row>
    <row r="4846" spans="1:93" ht="30" customHeight="1" x14ac:dyDescent="0.2">
      <c r="A4846" s="1">
        <v>4840</v>
      </c>
      <c r="B4846" s="1" t="s">
        <v>1474</v>
      </c>
      <c r="C4846" s="1" t="s">
        <v>1473</v>
      </c>
      <c r="D4846" s="28" t="s">
        <v>1472</v>
      </c>
      <c r="E4846" s="1" t="s">
        <v>622</v>
      </c>
      <c r="F4846" s="1" t="s">
        <v>74</v>
      </c>
      <c r="G4846" s="1">
        <v>4</v>
      </c>
      <c r="H4846" s="1" t="s">
        <v>341</v>
      </c>
      <c r="I4846" s="1" t="s">
        <v>114</v>
      </c>
      <c r="J4846" s="76">
        <v>553</v>
      </c>
      <c r="K4846" s="76">
        <v>2329888</v>
      </c>
      <c r="L4846" s="29">
        <v>46037</v>
      </c>
      <c r="M4846" s="29" t="s">
        <v>4163</v>
      </c>
      <c r="N4846" s="1" t="s">
        <v>478</v>
      </c>
      <c r="O4846" s="28" t="s">
        <v>634</v>
      </c>
      <c r="P4846" s="1" t="s">
        <v>323</v>
      </c>
      <c r="Q4846" s="76">
        <v>12</v>
      </c>
      <c r="R4846" s="1"/>
      <c r="S4846" s="76"/>
      <c r="T4846" s="1" t="s">
        <v>115</v>
      </c>
      <c r="U4846" s="1"/>
      <c r="V4846" s="1"/>
      <c r="AC4846" s="93">
        <v>22</v>
      </c>
      <c r="AD4846" s="69">
        <v>250</v>
      </c>
      <c r="AE4846" s="33"/>
      <c r="AF4846" s="33"/>
      <c r="AG4846" s="33"/>
      <c r="AM4846" s="31"/>
      <c r="AX4846" s="37">
        <f t="shared" si="241"/>
        <v>46044</v>
      </c>
      <c r="AY4846" s="1" t="s">
        <v>2270</v>
      </c>
      <c r="AZ4846" s="184"/>
      <c r="BA4846" s="184"/>
      <c r="BB4846" s="184"/>
      <c r="BC4846" s="184"/>
      <c r="BD4846" s="184"/>
      <c r="BE4846" s="184"/>
      <c r="BF4846" s="184"/>
      <c r="BG4846" s="184"/>
      <c r="BT4846" s="37">
        <f t="shared" si="243"/>
        <v>46065</v>
      </c>
      <c r="BU4846" s="1" t="s">
        <v>2270</v>
      </c>
      <c r="BV4846" s="184"/>
      <c r="BW4846" s="184"/>
      <c r="BX4846" s="184"/>
      <c r="BY4846" s="184"/>
      <c r="BZ4846" s="184"/>
      <c r="CA4846" s="184"/>
      <c r="CB4846" s="184"/>
      <c r="CC4846" s="184"/>
      <c r="CE4846" s="1"/>
      <c r="CF4846" s="1"/>
      <c r="CG4846" s="1"/>
      <c r="CH4846" s="1"/>
      <c r="CI4846" s="1"/>
      <c r="CJ4846" s="1"/>
      <c r="CK4846" s="1"/>
      <c r="CL4846" s="1"/>
      <c r="CM4846" s="1"/>
      <c r="CN4846" s="1"/>
      <c r="CO4846" s="1"/>
    </row>
    <row r="4847" spans="1:93" ht="30" customHeight="1" x14ac:dyDescent="0.2">
      <c r="A4847" s="1">
        <v>4841</v>
      </c>
      <c r="B4847" s="1" t="s">
        <v>1474</v>
      </c>
      <c r="C4847" s="1" t="s">
        <v>1473</v>
      </c>
      <c r="D4847" s="28" t="s">
        <v>1472</v>
      </c>
      <c r="E4847" s="1" t="s">
        <v>622</v>
      </c>
      <c r="F4847" s="1" t="s">
        <v>74</v>
      </c>
      <c r="G4847" s="1">
        <v>4</v>
      </c>
      <c r="H4847" s="1" t="s">
        <v>341</v>
      </c>
      <c r="I4847" s="1" t="s">
        <v>114</v>
      </c>
      <c r="J4847" s="76">
        <v>558</v>
      </c>
      <c r="K4847" s="76">
        <v>2329889</v>
      </c>
      <c r="L4847" s="29">
        <v>46037</v>
      </c>
      <c r="M4847" s="29" t="s">
        <v>4163</v>
      </c>
      <c r="N4847" s="1" t="s">
        <v>478</v>
      </c>
      <c r="O4847" s="28" t="s">
        <v>634</v>
      </c>
      <c r="P4847" s="1" t="s">
        <v>323</v>
      </c>
      <c r="Q4847" s="76">
        <v>12</v>
      </c>
      <c r="R4847" s="1"/>
      <c r="S4847" s="76"/>
      <c r="T4847" s="1" t="s">
        <v>115</v>
      </c>
      <c r="U4847" s="1"/>
      <c r="V4847" s="1"/>
      <c r="AC4847" s="93">
        <v>22.5</v>
      </c>
      <c r="AD4847" s="69">
        <v>230</v>
      </c>
      <c r="AE4847" s="33"/>
      <c r="AF4847" s="33"/>
      <c r="AG4847" s="33"/>
      <c r="AM4847" s="31"/>
      <c r="AX4847" s="37">
        <f t="shared" si="241"/>
        <v>46044</v>
      </c>
      <c r="AY4847" s="1" t="s">
        <v>2270</v>
      </c>
      <c r="AZ4847" s="184"/>
      <c r="BA4847" s="184"/>
      <c r="BB4847" s="184"/>
      <c r="BC4847" s="184"/>
      <c r="BD4847" s="184"/>
      <c r="BE4847" s="184"/>
      <c r="BF4847" s="184"/>
      <c r="BG4847" s="184"/>
      <c r="BT4847" s="37">
        <f t="shared" si="243"/>
        <v>46065</v>
      </c>
      <c r="BU4847" s="1" t="s">
        <v>2270</v>
      </c>
      <c r="BV4847" s="184"/>
      <c r="BW4847" s="184"/>
      <c r="BX4847" s="184"/>
      <c r="BY4847" s="184"/>
      <c r="BZ4847" s="184"/>
      <c r="CA4847" s="184"/>
      <c r="CB4847" s="184"/>
      <c r="CC4847" s="184"/>
      <c r="CE4847" s="1"/>
      <c r="CF4847" s="1"/>
      <c r="CG4847" s="1"/>
      <c r="CH4847" s="1"/>
      <c r="CI4847" s="1"/>
      <c r="CJ4847" s="1"/>
      <c r="CK4847" s="1"/>
      <c r="CL4847" s="1"/>
      <c r="CM4847" s="1"/>
      <c r="CN4847" s="1"/>
      <c r="CO4847" s="1"/>
    </row>
    <row r="4848" spans="1:93" ht="30" customHeight="1" x14ac:dyDescent="0.2">
      <c r="A4848" s="1">
        <v>4842</v>
      </c>
      <c r="B4848" s="1" t="s">
        <v>1474</v>
      </c>
      <c r="C4848" s="1" t="s">
        <v>1473</v>
      </c>
      <c r="D4848" s="28" t="s">
        <v>1472</v>
      </c>
      <c r="E4848" s="1" t="s">
        <v>622</v>
      </c>
      <c r="F4848" s="1" t="s">
        <v>74</v>
      </c>
      <c r="G4848" s="1">
        <v>4</v>
      </c>
      <c r="H4848" s="1" t="s">
        <v>341</v>
      </c>
      <c r="I4848" s="1" t="s">
        <v>114</v>
      </c>
      <c r="J4848" s="76">
        <v>553</v>
      </c>
      <c r="K4848" s="76">
        <v>2329893</v>
      </c>
      <c r="L4848" s="29">
        <v>46037</v>
      </c>
      <c r="M4848" s="29" t="s">
        <v>4163</v>
      </c>
      <c r="N4848" s="1" t="s">
        <v>478</v>
      </c>
      <c r="O4848" s="28" t="s">
        <v>634</v>
      </c>
      <c r="P4848" s="1" t="s">
        <v>323</v>
      </c>
      <c r="Q4848" s="76">
        <v>12</v>
      </c>
      <c r="R4848" s="1"/>
      <c r="S4848" s="76"/>
      <c r="T4848" s="1" t="s">
        <v>115</v>
      </c>
      <c r="U4848" s="1"/>
      <c r="V4848" s="1"/>
      <c r="AC4848" s="93">
        <v>22.5</v>
      </c>
      <c r="AD4848" s="69">
        <v>260</v>
      </c>
      <c r="AE4848" s="33"/>
      <c r="AF4848" s="33"/>
      <c r="AG4848" s="33"/>
      <c r="AM4848" s="31"/>
      <c r="AX4848" s="37">
        <f t="shared" si="241"/>
        <v>46044</v>
      </c>
      <c r="AY4848" s="1" t="s">
        <v>2270</v>
      </c>
      <c r="AZ4848" s="181"/>
      <c r="BA4848" s="181"/>
      <c r="BB4848" s="181"/>
      <c r="BC4848" s="181"/>
      <c r="BD4848" s="181"/>
      <c r="BE4848" s="181"/>
      <c r="BF4848" s="181"/>
      <c r="BG4848" s="181"/>
      <c r="BT4848" s="37">
        <f t="shared" si="243"/>
        <v>46065</v>
      </c>
      <c r="BU4848" s="1" t="s">
        <v>2270</v>
      </c>
      <c r="BV4848" s="181"/>
      <c r="BW4848" s="181"/>
      <c r="BX4848" s="181"/>
      <c r="BY4848" s="181"/>
      <c r="BZ4848" s="181"/>
      <c r="CA4848" s="181"/>
      <c r="CB4848" s="181"/>
      <c r="CC4848" s="181"/>
      <c r="CE4848" s="1"/>
      <c r="CF4848" s="1"/>
      <c r="CG4848" s="1"/>
      <c r="CH4848" s="1"/>
      <c r="CI4848" s="1"/>
      <c r="CJ4848" s="1"/>
      <c r="CK4848" s="1"/>
      <c r="CL4848" s="1"/>
      <c r="CM4848" s="1"/>
      <c r="CN4848" s="1"/>
      <c r="CO4848" s="1"/>
    </row>
    <row r="4849" spans="1:93" ht="30" customHeight="1" x14ac:dyDescent="0.2">
      <c r="A4849" s="1">
        <v>4843</v>
      </c>
      <c r="B4849" s="1" t="s">
        <v>1103</v>
      </c>
      <c r="C4849" s="1" t="s">
        <v>1475</v>
      </c>
      <c r="D4849" s="28" t="s">
        <v>1476</v>
      </c>
      <c r="E4849" s="1" t="s">
        <v>641</v>
      </c>
      <c r="F4849" s="1" t="s">
        <v>74</v>
      </c>
      <c r="G4849" s="1">
        <v>6</v>
      </c>
      <c r="H4849" s="1" t="s">
        <v>341</v>
      </c>
      <c r="I4849" s="1" t="s">
        <v>114</v>
      </c>
      <c r="J4849" s="76">
        <v>274</v>
      </c>
      <c r="K4849" s="76">
        <v>2338196</v>
      </c>
      <c r="L4849" s="29">
        <v>46039</v>
      </c>
      <c r="M4849" s="29" t="s">
        <v>4163</v>
      </c>
      <c r="N4849" s="1" t="s">
        <v>478</v>
      </c>
      <c r="O4849" s="28" t="s">
        <v>634</v>
      </c>
      <c r="P4849" s="1" t="s">
        <v>323</v>
      </c>
      <c r="Q4849" s="76">
        <v>8</v>
      </c>
      <c r="R4849" s="1"/>
      <c r="S4849" s="76">
        <v>6</v>
      </c>
      <c r="T4849" s="1" t="s">
        <v>115</v>
      </c>
      <c r="U4849" s="1"/>
      <c r="V4849" s="1"/>
      <c r="AC4849" s="93">
        <v>19</v>
      </c>
      <c r="AD4849" s="69">
        <v>250</v>
      </c>
      <c r="AE4849" s="33"/>
      <c r="AF4849" s="33"/>
      <c r="AG4849" s="33"/>
      <c r="AM4849" s="31"/>
      <c r="AX4849" s="37">
        <f t="shared" si="241"/>
        <v>46046</v>
      </c>
      <c r="AY4849" s="1" t="s">
        <v>2273</v>
      </c>
      <c r="AZ4849" s="216" t="s">
        <v>2274</v>
      </c>
      <c r="BA4849" s="180">
        <v>48.9</v>
      </c>
      <c r="BB4849" s="180">
        <v>50.3</v>
      </c>
      <c r="BC4849" s="180">
        <v>48</v>
      </c>
      <c r="BD4849" s="180"/>
      <c r="BE4849" s="180"/>
      <c r="BF4849" s="180"/>
      <c r="BG4849" s="180">
        <f>AVERAGE(BA4849:BF4853)</f>
        <v>49.066666666666663</v>
      </c>
      <c r="BT4849" s="37">
        <f t="shared" si="243"/>
        <v>46067</v>
      </c>
      <c r="BU4849" s="1" t="s">
        <v>2273</v>
      </c>
      <c r="BV4849" s="216" t="s">
        <v>2275</v>
      </c>
      <c r="BW4849" s="180">
        <v>61.4</v>
      </c>
      <c r="BX4849" s="180">
        <v>60.6</v>
      </c>
      <c r="BY4849" s="180">
        <v>60.2</v>
      </c>
      <c r="BZ4849" s="180"/>
      <c r="CA4849" s="180"/>
      <c r="CB4849" s="180"/>
      <c r="CC4849" s="180">
        <f>AVERAGE(BW4849:CB4855)</f>
        <v>59.883333333333333</v>
      </c>
      <c r="CE4849" s="1"/>
      <c r="CF4849" s="1"/>
      <c r="CG4849" s="1"/>
      <c r="CH4849" s="1"/>
      <c r="CI4849" s="1"/>
      <c r="CJ4849" s="1"/>
      <c r="CK4849" s="1"/>
      <c r="CL4849" s="1"/>
      <c r="CM4849" s="1"/>
      <c r="CN4849" s="1"/>
      <c r="CO4849" s="1"/>
    </row>
    <row r="4850" spans="1:93" ht="30" customHeight="1" x14ac:dyDescent="0.2">
      <c r="A4850" s="1">
        <v>4844</v>
      </c>
      <c r="B4850" s="1" t="s">
        <v>1103</v>
      </c>
      <c r="C4850" s="1" t="s">
        <v>1475</v>
      </c>
      <c r="D4850" s="28" t="s">
        <v>1476</v>
      </c>
      <c r="E4850" s="1" t="s">
        <v>641</v>
      </c>
      <c r="F4850" s="1" t="s">
        <v>74</v>
      </c>
      <c r="G4850" s="1">
        <v>6</v>
      </c>
      <c r="H4850" s="1" t="s">
        <v>341</v>
      </c>
      <c r="I4850" s="1" t="s">
        <v>114</v>
      </c>
      <c r="J4850" s="76">
        <v>433</v>
      </c>
      <c r="K4850" s="76">
        <v>2338197</v>
      </c>
      <c r="L4850" s="29">
        <v>46039</v>
      </c>
      <c r="M4850" s="29" t="s">
        <v>4163</v>
      </c>
      <c r="N4850" s="1" t="s">
        <v>478</v>
      </c>
      <c r="O4850" s="28" t="s">
        <v>634</v>
      </c>
      <c r="P4850" s="1" t="s">
        <v>323</v>
      </c>
      <c r="Q4850" s="76">
        <v>9</v>
      </c>
      <c r="R4850" s="1"/>
      <c r="S4850" s="76"/>
      <c r="T4850" s="1" t="s">
        <v>115</v>
      </c>
      <c r="U4850" s="1"/>
      <c r="V4850" s="1"/>
      <c r="AC4850" s="93">
        <v>20.100000000000001</v>
      </c>
      <c r="AD4850" s="69">
        <v>230</v>
      </c>
      <c r="AE4850" s="33"/>
      <c r="AF4850" s="33"/>
      <c r="AG4850" s="33"/>
      <c r="AM4850" s="31"/>
      <c r="AX4850" s="37">
        <f t="shared" si="241"/>
        <v>46046</v>
      </c>
      <c r="AY4850" s="1" t="s">
        <v>2273</v>
      </c>
      <c r="AZ4850" s="217"/>
      <c r="BA4850" s="184"/>
      <c r="BB4850" s="184"/>
      <c r="BC4850" s="184"/>
      <c r="BD4850" s="184"/>
      <c r="BE4850" s="184"/>
      <c r="BF4850" s="184"/>
      <c r="BG4850" s="184"/>
      <c r="BT4850" s="37">
        <f t="shared" si="243"/>
        <v>46067</v>
      </c>
      <c r="BU4850" s="1" t="s">
        <v>2273</v>
      </c>
      <c r="BV4850" s="217"/>
      <c r="BW4850" s="184"/>
      <c r="BX4850" s="184"/>
      <c r="BY4850" s="184"/>
      <c r="BZ4850" s="184"/>
      <c r="CA4850" s="184"/>
      <c r="CB4850" s="184"/>
      <c r="CC4850" s="184"/>
      <c r="CE4850" s="1"/>
      <c r="CF4850" s="1"/>
      <c r="CG4850" s="1"/>
      <c r="CH4850" s="1"/>
      <c r="CI4850" s="1"/>
      <c r="CJ4850" s="1"/>
      <c r="CK4850" s="1"/>
      <c r="CL4850" s="1"/>
      <c r="CM4850" s="1"/>
      <c r="CN4850" s="1"/>
      <c r="CO4850" s="1"/>
    </row>
    <row r="4851" spans="1:93" ht="30" customHeight="1" x14ac:dyDescent="0.2">
      <c r="A4851" s="1">
        <v>4845</v>
      </c>
      <c r="B4851" s="1" t="s">
        <v>1103</v>
      </c>
      <c r="C4851" s="1" t="s">
        <v>1475</v>
      </c>
      <c r="D4851" s="28" t="s">
        <v>1476</v>
      </c>
      <c r="E4851" s="1" t="s">
        <v>641</v>
      </c>
      <c r="F4851" s="1" t="s">
        <v>74</v>
      </c>
      <c r="G4851" s="1">
        <v>6</v>
      </c>
      <c r="H4851" s="1" t="s">
        <v>341</v>
      </c>
      <c r="I4851" s="1" t="s">
        <v>114</v>
      </c>
      <c r="J4851" s="76">
        <v>303</v>
      </c>
      <c r="K4851" s="76">
        <v>2338198</v>
      </c>
      <c r="L4851" s="29">
        <v>46039</v>
      </c>
      <c r="M4851" s="29" t="s">
        <v>4163</v>
      </c>
      <c r="N4851" s="1" t="s">
        <v>478</v>
      </c>
      <c r="O4851" s="28" t="s">
        <v>634</v>
      </c>
      <c r="P4851" s="1" t="s">
        <v>323</v>
      </c>
      <c r="Q4851" s="76">
        <v>8</v>
      </c>
      <c r="R4851" s="1"/>
      <c r="S4851" s="76"/>
      <c r="T4851" s="1" t="s">
        <v>115</v>
      </c>
      <c r="U4851" s="1"/>
      <c r="V4851" s="1"/>
      <c r="AC4851" s="93">
        <v>20.399999999999999</v>
      </c>
      <c r="AD4851" s="69">
        <v>240</v>
      </c>
      <c r="AE4851" s="33"/>
      <c r="AF4851" s="33"/>
      <c r="AG4851" s="33"/>
      <c r="AM4851" s="31"/>
      <c r="AX4851" s="37">
        <f t="shared" si="241"/>
        <v>46046</v>
      </c>
      <c r="AY4851" s="1" t="s">
        <v>2273</v>
      </c>
      <c r="AZ4851" s="217"/>
      <c r="BA4851" s="184"/>
      <c r="BB4851" s="184"/>
      <c r="BC4851" s="184"/>
      <c r="BD4851" s="184"/>
      <c r="BE4851" s="184"/>
      <c r="BF4851" s="184"/>
      <c r="BG4851" s="184"/>
      <c r="BT4851" s="37">
        <f t="shared" si="243"/>
        <v>46067</v>
      </c>
      <c r="BU4851" s="1" t="s">
        <v>2273</v>
      </c>
      <c r="BV4851" s="217"/>
      <c r="BW4851" s="184"/>
      <c r="BX4851" s="184"/>
      <c r="BY4851" s="184"/>
      <c r="BZ4851" s="184"/>
      <c r="CA4851" s="184"/>
      <c r="CB4851" s="184"/>
      <c r="CC4851" s="184"/>
      <c r="CE4851" s="1"/>
      <c r="CF4851" s="1"/>
      <c r="CG4851" s="1"/>
      <c r="CH4851" s="1"/>
      <c r="CI4851" s="1"/>
      <c r="CJ4851" s="1"/>
      <c r="CK4851" s="1"/>
      <c r="CL4851" s="1"/>
      <c r="CM4851" s="1"/>
      <c r="CN4851" s="1"/>
      <c r="CO4851" s="1"/>
    </row>
    <row r="4852" spans="1:93" ht="30" customHeight="1" x14ac:dyDescent="0.2">
      <c r="A4852" s="1">
        <v>4846</v>
      </c>
      <c r="B4852" s="1" t="s">
        <v>1103</v>
      </c>
      <c r="C4852" s="1" t="s">
        <v>1475</v>
      </c>
      <c r="D4852" s="28" t="s">
        <v>1476</v>
      </c>
      <c r="E4852" s="1" t="s">
        <v>641</v>
      </c>
      <c r="F4852" s="1" t="s">
        <v>74</v>
      </c>
      <c r="G4852" s="1">
        <v>6</v>
      </c>
      <c r="H4852" s="1" t="s">
        <v>341</v>
      </c>
      <c r="I4852" s="1" t="s">
        <v>114</v>
      </c>
      <c r="J4852" s="76">
        <v>407</v>
      </c>
      <c r="K4852" s="76">
        <v>2338202</v>
      </c>
      <c r="L4852" s="29">
        <v>46039</v>
      </c>
      <c r="M4852" s="29" t="s">
        <v>4163</v>
      </c>
      <c r="N4852" s="1" t="s">
        <v>478</v>
      </c>
      <c r="O4852" s="28" t="s">
        <v>634</v>
      </c>
      <c r="P4852" s="1" t="s">
        <v>323</v>
      </c>
      <c r="Q4852" s="76">
        <v>10</v>
      </c>
      <c r="R4852" s="1"/>
      <c r="S4852" s="76"/>
      <c r="T4852" s="1" t="s">
        <v>115</v>
      </c>
      <c r="U4852" s="1"/>
      <c r="V4852" s="1"/>
      <c r="AC4852" s="93">
        <v>20.8</v>
      </c>
      <c r="AD4852" s="69">
        <v>250</v>
      </c>
      <c r="AE4852" s="33"/>
      <c r="AF4852" s="33"/>
      <c r="AG4852" s="33"/>
      <c r="AM4852" s="31"/>
      <c r="AX4852" s="37">
        <f t="shared" si="241"/>
        <v>46046</v>
      </c>
      <c r="AY4852" s="1" t="s">
        <v>2273</v>
      </c>
      <c r="AZ4852" s="217"/>
      <c r="BA4852" s="184"/>
      <c r="BB4852" s="184"/>
      <c r="BC4852" s="184"/>
      <c r="BD4852" s="184"/>
      <c r="BE4852" s="184"/>
      <c r="BF4852" s="184"/>
      <c r="BG4852" s="184"/>
      <c r="BT4852" s="37">
        <f t="shared" si="243"/>
        <v>46067</v>
      </c>
      <c r="BU4852" s="1" t="s">
        <v>2273</v>
      </c>
      <c r="BV4852" s="217"/>
      <c r="BW4852" s="184"/>
      <c r="BX4852" s="184"/>
      <c r="BY4852" s="184"/>
      <c r="BZ4852" s="184"/>
      <c r="CA4852" s="184"/>
      <c r="CB4852" s="184"/>
      <c r="CC4852" s="184"/>
      <c r="CE4852" s="1"/>
      <c r="CF4852" s="1"/>
      <c r="CG4852" s="1"/>
      <c r="CH4852" s="1"/>
      <c r="CI4852" s="1"/>
      <c r="CJ4852" s="1"/>
      <c r="CK4852" s="1"/>
      <c r="CL4852" s="1"/>
      <c r="CM4852" s="1"/>
      <c r="CN4852" s="1"/>
      <c r="CO4852" s="1"/>
    </row>
    <row r="4853" spans="1:93" ht="30" customHeight="1" x14ac:dyDescent="0.2">
      <c r="A4853" s="1">
        <v>4847</v>
      </c>
      <c r="B4853" s="1" t="s">
        <v>1103</v>
      </c>
      <c r="C4853" s="1" t="s">
        <v>1475</v>
      </c>
      <c r="D4853" s="28" t="s">
        <v>1476</v>
      </c>
      <c r="E4853" s="1" t="s">
        <v>641</v>
      </c>
      <c r="F4853" s="1" t="s">
        <v>74</v>
      </c>
      <c r="G4853" s="1">
        <v>6</v>
      </c>
      <c r="H4853" s="1" t="s">
        <v>341</v>
      </c>
      <c r="I4853" s="1" t="s">
        <v>114</v>
      </c>
      <c r="J4853" s="76">
        <v>274</v>
      </c>
      <c r="K4853" s="76">
        <v>2338205</v>
      </c>
      <c r="L4853" s="29">
        <v>46039</v>
      </c>
      <c r="M4853" s="29" t="s">
        <v>4163</v>
      </c>
      <c r="N4853" s="1" t="s">
        <v>478</v>
      </c>
      <c r="O4853" s="28" t="s">
        <v>634</v>
      </c>
      <c r="P4853" s="1" t="s">
        <v>323</v>
      </c>
      <c r="Q4853" s="76">
        <v>8</v>
      </c>
      <c r="R4853" s="1"/>
      <c r="S4853" s="76"/>
      <c r="T4853" s="1" t="s">
        <v>115</v>
      </c>
      <c r="U4853" s="1"/>
      <c r="V4853" s="1"/>
      <c r="AC4853" s="93">
        <v>21</v>
      </c>
      <c r="AD4853" s="69">
        <v>240</v>
      </c>
      <c r="AE4853" s="33"/>
      <c r="AF4853" s="33"/>
      <c r="AG4853" s="33"/>
      <c r="AM4853" s="31"/>
      <c r="AX4853" s="37">
        <f t="shared" si="241"/>
        <v>46046</v>
      </c>
      <c r="AY4853" s="1" t="s">
        <v>2273</v>
      </c>
      <c r="AZ4853" s="217"/>
      <c r="BA4853" s="184"/>
      <c r="BB4853" s="184"/>
      <c r="BC4853" s="184"/>
      <c r="BD4853" s="184"/>
      <c r="BE4853" s="184"/>
      <c r="BF4853" s="184"/>
      <c r="BG4853" s="184"/>
      <c r="BT4853" s="37">
        <f t="shared" si="243"/>
        <v>46067</v>
      </c>
      <c r="BU4853" s="1" t="s">
        <v>2273</v>
      </c>
      <c r="BV4853" s="217"/>
      <c r="BW4853" s="184"/>
      <c r="BX4853" s="184"/>
      <c r="BY4853" s="184"/>
      <c r="BZ4853" s="184"/>
      <c r="CA4853" s="184"/>
      <c r="CB4853" s="184"/>
      <c r="CC4853" s="184"/>
      <c r="CE4853" s="1"/>
      <c r="CF4853" s="1"/>
      <c r="CG4853" s="1"/>
      <c r="CH4853" s="1"/>
      <c r="CI4853" s="1"/>
      <c r="CJ4853" s="1"/>
      <c r="CK4853" s="1"/>
      <c r="CL4853" s="1"/>
      <c r="CM4853" s="1"/>
      <c r="CN4853" s="1"/>
      <c r="CO4853" s="1"/>
    </row>
    <row r="4854" spans="1:93" ht="30" customHeight="1" x14ac:dyDescent="0.2">
      <c r="A4854" s="1">
        <v>4848</v>
      </c>
      <c r="B4854" s="1" t="s">
        <v>1434</v>
      </c>
      <c r="C4854" s="1" t="s">
        <v>1477</v>
      </c>
      <c r="D4854" s="28" t="s">
        <v>1478</v>
      </c>
      <c r="E4854" s="1" t="s">
        <v>641</v>
      </c>
      <c r="F4854" s="1" t="s">
        <v>74</v>
      </c>
      <c r="G4854" s="1">
        <v>6</v>
      </c>
      <c r="H4854" s="1" t="s">
        <v>341</v>
      </c>
      <c r="I4854" s="1" t="s">
        <v>114</v>
      </c>
      <c r="J4854" s="76">
        <v>551</v>
      </c>
      <c r="K4854" s="76">
        <v>2338216</v>
      </c>
      <c r="L4854" s="29">
        <v>46039</v>
      </c>
      <c r="M4854" s="29" t="s">
        <v>4163</v>
      </c>
      <c r="N4854" s="1" t="s">
        <v>478</v>
      </c>
      <c r="O4854" s="28" t="s">
        <v>634</v>
      </c>
      <c r="P4854" s="1" t="s">
        <v>323</v>
      </c>
      <c r="Q4854" s="76">
        <v>12</v>
      </c>
      <c r="R4854" s="1"/>
      <c r="S4854" s="76">
        <v>6</v>
      </c>
      <c r="T4854" s="1" t="s">
        <v>115</v>
      </c>
      <c r="U4854" s="1"/>
      <c r="V4854" s="1"/>
      <c r="AC4854" s="93">
        <v>19.600000000000001</v>
      </c>
      <c r="AD4854" s="69">
        <v>250</v>
      </c>
      <c r="AE4854" s="33"/>
      <c r="AF4854" s="33"/>
      <c r="AG4854" s="33"/>
      <c r="AM4854" s="31"/>
      <c r="AX4854" s="37">
        <f t="shared" si="241"/>
        <v>46046</v>
      </c>
      <c r="AY4854" s="1" t="s">
        <v>2276</v>
      </c>
      <c r="AZ4854" s="212" t="s">
        <v>2277</v>
      </c>
      <c r="BA4854" s="183">
        <v>48.6</v>
      </c>
      <c r="BB4854" s="183">
        <v>49.2</v>
      </c>
      <c r="BC4854" s="183">
        <v>50.4</v>
      </c>
      <c r="BD4854" s="183"/>
      <c r="BE4854" s="183"/>
      <c r="BF4854" s="183"/>
      <c r="BG4854" s="183">
        <f>AVERAGE(BA4854:BF4855)</f>
        <v>49.400000000000006</v>
      </c>
      <c r="BT4854" s="37">
        <f t="shared" si="243"/>
        <v>46067</v>
      </c>
      <c r="BU4854" s="1" t="s">
        <v>2276</v>
      </c>
      <c r="BV4854" s="212" t="s">
        <v>2278</v>
      </c>
      <c r="BW4854" s="183">
        <v>60.3</v>
      </c>
      <c r="BX4854" s="183">
        <v>58.7</v>
      </c>
      <c r="BY4854" s="183">
        <v>58.1</v>
      </c>
      <c r="BZ4854" s="183"/>
      <c r="CA4854" s="183"/>
      <c r="CB4854" s="183"/>
      <c r="CC4854" s="183">
        <f>AVERAGE(BW4854:CB4855)</f>
        <v>59.033333333333331</v>
      </c>
      <c r="CE4854" s="1"/>
      <c r="CF4854" s="1"/>
      <c r="CG4854" s="1"/>
      <c r="CH4854" s="1"/>
      <c r="CI4854" s="1"/>
      <c r="CJ4854" s="1"/>
      <c r="CK4854" s="1"/>
      <c r="CL4854" s="1"/>
      <c r="CM4854" s="1"/>
      <c r="CN4854" s="1"/>
      <c r="CO4854" s="1"/>
    </row>
    <row r="4855" spans="1:93" ht="30" customHeight="1" x14ac:dyDescent="0.2">
      <c r="A4855" s="1">
        <v>4849</v>
      </c>
      <c r="B4855" s="1" t="s">
        <v>1434</v>
      </c>
      <c r="C4855" s="1" t="s">
        <v>1477</v>
      </c>
      <c r="D4855" s="28" t="s">
        <v>1478</v>
      </c>
      <c r="E4855" s="1" t="s">
        <v>641</v>
      </c>
      <c r="F4855" s="1" t="s">
        <v>74</v>
      </c>
      <c r="G4855" s="1">
        <v>6</v>
      </c>
      <c r="H4855" s="1" t="s">
        <v>341</v>
      </c>
      <c r="I4855" s="1" t="s">
        <v>114</v>
      </c>
      <c r="J4855" s="76">
        <v>554</v>
      </c>
      <c r="K4855" s="76">
        <v>2329957</v>
      </c>
      <c r="L4855" s="29">
        <v>46039</v>
      </c>
      <c r="M4855" s="29" t="s">
        <v>4163</v>
      </c>
      <c r="N4855" s="1" t="s">
        <v>478</v>
      </c>
      <c r="O4855" s="28" t="s">
        <v>634</v>
      </c>
      <c r="P4855" s="1" t="s">
        <v>323</v>
      </c>
      <c r="Q4855" s="76">
        <v>12</v>
      </c>
      <c r="R4855" s="1"/>
      <c r="S4855" s="76"/>
      <c r="T4855" s="1" t="s">
        <v>115</v>
      </c>
      <c r="U4855" s="1"/>
      <c r="V4855" s="1"/>
      <c r="AC4855" s="93">
        <v>19.399999999999999</v>
      </c>
      <c r="AD4855" s="69">
        <v>250</v>
      </c>
      <c r="AE4855" s="33"/>
      <c r="AF4855" s="33"/>
      <c r="AG4855" s="33"/>
      <c r="AM4855" s="31"/>
      <c r="AX4855" s="37">
        <f t="shared" si="241"/>
        <v>46046</v>
      </c>
      <c r="AY4855" s="1" t="s">
        <v>2276</v>
      </c>
      <c r="AZ4855" s="183"/>
      <c r="BA4855" s="183"/>
      <c r="BB4855" s="183"/>
      <c r="BC4855" s="183"/>
      <c r="BD4855" s="183"/>
      <c r="BE4855" s="183"/>
      <c r="BF4855" s="183"/>
      <c r="BG4855" s="183"/>
      <c r="BT4855" s="37">
        <f t="shared" si="243"/>
        <v>46067</v>
      </c>
      <c r="BU4855" s="1" t="s">
        <v>2276</v>
      </c>
      <c r="BV4855" s="183"/>
      <c r="BW4855" s="183"/>
      <c r="BX4855" s="183"/>
      <c r="BY4855" s="183"/>
      <c r="BZ4855" s="183"/>
      <c r="CA4855" s="183"/>
      <c r="CB4855" s="183"/>
      <c r="CC4855" s="183"/>
      <c r="CE4855" s="1"/>
      <c r="CF4855" s="1"/>
      <c r="CG4855" s="1"/>
      <c r="CH4855" s="1"/>
      <c r="CI4855" s="1"/>
      <c r="CJ4855" s="1"/>
      <c r="CK4855" s="1"/>
      <c r="CL4855" s="1"/>
      <c r="CM4855" s="1"/>
      <c r="CN4855" s="1"/>
      <c r="CO4855" s="1"/>
    </row>
    <row r="4856" spans="1:93" ht="30" customHeight="1" x14ac:dyDescent="0.2">
      <c r="A4856" s="1">
        <v>4850</v>
      </c>
      <c r="B4856" s="1" t="s">
        <v>103</v>
      </c>
      <c r="C4856" s="1" t="s">
        <v>1483</v>
      </c>
      <c r="D4856" s="28" t="s">
        <v>1484</v>
      </c>
      <c r="E4856" s="1" t="s">
        <v>1485</v>
      </c>
      <c r="F4856" s="1" t="s">
        <v>103</v>
      </c>
      <c r="G4856" s="1" t="s">
        <v>103</v>
      </c>
      <c r="H4856" s="1" t="s">
        <v>103</v>
      </c>
      <c r="I4856" s="1" t="s">
        <v>330</v>
      </c>
      <c r="J4856" s="76">
        <v>1092</v>
      </c>
      <c r="K4856" s="76">
        <v>610430</v>
      </c>
      <c r="L4856" s="29">
        <v>46039</v>
      </c>
      <c r="M4856" s="29" t="s">
        <v>4163</v>
      </c>
      <c r="N4856" s="1" t="s">
        <v>1486</v>
      </c>
      <c r="O4856" s="28" t="s">
        <v>1487</v>
      </c>
      <c r="P4856" s="1" t="s">
        <v>322</v>
      </c>
      <c r="Q4856" s="76">
        <v>3</v>
      </c>
      <c r="R4856" s="1"/>
      <c r="S4856" s="76">
        <v>11</v>
      </c>
      <c r="T4856" s="1" t="s">
        <v>24</v>
      </c>
      <c r="U4856" s="1"/>
      <c r="V4856" s="1"/>
      <c r="AC4856" s="93">
        <v>16.5</v>
      </c>
      <c r="AD4856" s="69">
        <v>227</v>
      </c>
      <c r="AE4856" s="33">
        <v>1.3</v>
      </c>
      <c r="AF4856" s="33">
        <v>2376.25</v>
      </c>
      <c r="AG4856" s="33"/>
      <c r="AM4856" s="164">
        <f t="shared" ref="AM4856:AM4861" si="244">L4856+3</f>
        <v>46042</v>
      </c>
      <c r="AN4856" s="28" t="s">
        <v>1556</v>
      </c>
      <c r="AP4856" s="32">
        <v>34.5</v>
      </c>
      <c r="AQ4856" s="32">
        <v>33</v>
      </c>
      <c r="AV4856" s="288">
        <f>AVERAGE(AP4856:AU4858)</f>
        <v>33.56666666666667</v>
      </c>
      <c r="AX4856" s="37">
        <f t="shared" si="241"/>
        <v>46046</v>
      </c>
      <c r="AY4856" s="28" t="s">
        <v>1556</v>
      </c>
      <c r="AZ4856" s="28"/>
      <c r="BA4856" s="146">
        <v>40.1</v>
      </c>
      <c r="BB4856" s="146">
        <v>42.1</v>
      </c>
      <c r="BC4856" s="146">
        <v>39.6</v>
      </c>
      <c r="BD4856" s="28"/>
      <c r="BE4856" s="28"/>
      <c r="BF4856" s="28"/>
      <c r="BG4856" s="183">
        <f>AVERAGE(BA4856:BF4858)</f>
        <v>41.411111111111111</v>
      </c>
      <c r="BH4856" s="132"/>
      <c r="BT4856" s="133">
        <f t="shared" si="243"/>
        <v>46067</v>
      </c>
      <c r="BU4856" s="131" t="s">
        <v>1556</v>
      </c>
      <c r="BW4856" s="147">
        <v>58.1</v>
      </c>
      <c r="BX4856" s="147">
        <v>61</v>
      </c>
      <c r="BY4856" s="147">
        <v>60.2</v>
      </c>
      <c r="BZ4856" s="1"/>
      <c r="CA4856" s="1"/>
      <c r="CB4856" s="1"/>
      <c r="CC4856" s="288">
        <f>AVERAGE(BW4856:CB4858)</f>
        <v>59.411111111111119</v>
      </c>
      <c r="CE4856" s="1"/>
      <c r="CF4856" s="1"/>
      <c r="CG4856" s="1"/>
      <c r="CH4856" s="1"/>
      <c r="CI4856" s="1"/>
      <c r="CJ4856" s="1"/>
      <c r="CK4856" s="1"/>
      <c r="CL4856" s="1"/>
      <c r="CM4856" s="1"/>
      <c r="CN4856" s="1"/>
      <c r="CO4856" s="1"/>
    </row>
    <row r="4857" spans="1:93" ht="30" customHeight="1" x14ac:dyDescent="0.2">
      <c r="A4857" s="1">
        <v>4851</v>
      </c>
      <c r="B4857" s="1" t="s">
        <v>103</v>
      </c>
      <c r="C4857" s="1" t="s">
        <v>1483</v>
      </c>
      <c r="D4857" s="28" t="s">
        <v>1484</v>
      </c>
      <c r="E4857" s="1" t="s">
        <v>1485</v>
      </c>
      <c r="F4857" s="1" t="s">
        <v>103</v>
      </c>
      <c r="G4857" s="1" t="s">
        <v>103</v>
      </c>
      <c r="H4857" s="1" t="s">
        <v>103</v>
      </c>
      <c r="I4857" s="1" t="s">
        <v>330</v>
      </c>
      <c r="J4857" s="76">
        <v>8029</v>
      </c>
      <c r="K4857" s="76">
        <v>610428</v>
      </c>
      <c r="L4857" s="29">
        <v>46039</v>
      </c>
      <c r="M4857" s="29" t="s">
        <v>4163</v>
      </c>
      <c r="N4857" s="1" t="s">
        <v>1486</v>
      </c>
      <c r="O4857" s="28" t="s">
        <v>1487</v>
      </c>
      <c r="P4857" s="1" t="s">
        <v>322</v>
      </c>
      <c r="Q4857" s="76">
        <v>3</v>
      </c>
      <c r="R4857" s="1"/>
      <c r="S4857" s="76">
        <v>11</v>
      </c>
      <c r="T4857" s="1" t="s">
        <v>24</v>
      </c>
      <c r="U4857" s="1"/>
      <c r="V4857" s="1"/>
      <c r="AC4857" s="93">
        <v>20.100000000000001</v>
      </c>
      <c r="AD4857" s="69">
        <v>222</v>
      </c>
      <c r="AE4857" s="33">
        <v>1.5</v>
      </c>
      <c r="AF4857" s="33">
        <v>2382.1999999999998</v>
      </c>
      <c r="AG4857" s="33"/>
      <c r="AM4857" s="164">
        <f t="shared" si="244"/>
        <v>46042</v>
      </c>
      <c r="AN4857" s="28" t="s">
        <v>1556</v>
      </c>
      <c r="AP4857" s="32">
        <v>34.9</v>
      </c>
      <c r="AQ4857" s="32">
        <v>33.4</v>
      </c>
      <c r="AV4857" s="183"/>
      <c r="AX4857" s="37">
        <f t="shared" si="241"/>
        <v>46046</v>
      </c>
      <c r="AY4857" s="28" t="s">
        <v>1556</v>
      </c>
      <c r="AZ4857" s="28"/>
      <c r="BA4857" s="147">
        <v>41.2</v>
      </c>
      <c r="BB4857" s="147">
        <v>43.5</v>
      </c>
      <c r="BC4857" s="147">
        <v>41.8</v>
      </c>
      <c r="BD4857" s="28"/>
      <c r="BE4857" s="28"/>
      <c r="BF4857" s="28"/>
      <c r="BG4857" s="183"/>
      <c r="BH4857" s="132"/>
      <c r="BT4857" s="133">
        <f t="shared" si="243"/>
        <v>46067</v>
      </c>
      <c r="BU4857" s="131" t="s">
        <v>1556</v>
      </c>
      <c r="BW4857" s="147">
        <v>60.9</v>
      </c>
      <c r="BX4857" s="147">
        <v>59</v>
      </c>
      <c r="BY4857" s="147">
        <v>60.6</v>
      </c>
      <c r="BZ4857" s="1"/>
      <c r="CA4857" s="1"/>
      <c r="CB4857" s="1"/>
      <c r="CC4857" s="183"/>
      <c r="CE4857" s="1"/>
      <c r="CF4857" s="1"/>
      <c r="CG4857" s="1"/>
      <c r="CH4857" s="1"/>
      <c r="CI4857" s="1"/>
      <c r="CJ4857" s="1"/>
      <c r="CK4857" s="1"/>
      <c r="CL4857" s="1"/>
      <c r="CM4857" s="1"/>
      <c r="CN4857" s="1"/>
      <c r="CO4857" s="1"/>
    </row>
    <row r="4858" spans="1:93" ht="30" customHeight="1" x14ac:dyDescent="0.2">
      <c r="A4858" s="1">
        <v>4852</v>
      </c>
      <c r="B4858" s="1" t="s">
        <v>103</v>
      </c>
      <c r="C4858" s="1" t="s">
        <v>1483</v>
      </c>
      <c r="D4858" s="28" t="s">
        <v>1484</v>
      </c>
      <c r="E4858" s="1" t="s">
        <v>1485</v>
      </c>
      <c r="F4858" s="1" t="s">
        <v>103</v>
      </c>
      <c r="G4858" s="1" t="s">
        <v>103</v>
      </c>
      <c r="H4858" s="1" t="s">
        <v>103</v>
      </c>
      <c r="I4858" s="1" t="s">
        <v>330</v>
      </c>
      <c r="J4858" s="76">
        <v>3163</v>
      </c>
      <c r="K4858" s="76">
        <v>610429</v>
      </c>
      <c r="L4858" s="29">
        <v>46039</v>
      </c>
      <c r="M4858" s="29" t="s">
        <v>4163</v>
      </c>
      <c r="N4858" s="1" t="s">
        <v>1486</v>
      </c>
      <c r="O4858" s="28" t="s">
        <v>1487</v>
      </c>
      <c r="P4858" s="1" t="s">
        <v>322</v>
      </c>
      <c r="Q4858" s="76">
        <v>3</v>
      </c>
      <c r="R4858" s="1"/>
      <c r="S4858" s="76">
        <v>11</v>
      </c>
      <c r="T4858" s="1" t="s">
        <v>24</v>
      </c>
      <c r="U4858" s="1"/>
      <c r="V4858" s="1"/>
      <c r="AC4858" s="93">
        <v>23</v>
      </c>
      <c r="AD4858" s="69">
        <v>214</v>
      </c>
      <c r="AE4858" s="33">
        <v>1.2</v>
      </c>
      <c r="AF4858" s="33">
        <v>2368.3000000000002</v>
      </c>
      <c r="AG4858" s="33"/>
      <c r="AM4858" s="164">
        <f t="shared" si="244"/>
        <v>46042</v>
      </c>
      <c r="AN4858" s="28" t="s">
        <v>1556</v>
      </c>
      <c r="AP4858" s="32">
        <v>31.8</v>
      </c>
      <c r="AQ4858" s="32">
        <v>33.799999999999997</v>
      </c>
      <c r="AV4858" s="183"/>
      <c r="AX4858" s="37">
        <f t="shared" si="241"/>
        <v>46046</v>
      </c>
      <c r="AY4858" s="28" t="s">
        <v>1556</v>
      </c>
      <c r="AZ4858" s="28"/>
      <c r="BA4858" s="148">
        <v>41.8</v>
      </c>
      <c r="BB4858" s="148">
        <v>41.9</v>
      </c>
      <c r="BC4858" s="148">
        <v>40.700000000000003</v>
      </c>
      <c r="BD4858" s="28"/>
      <c r="BE4858" s="28"/>
      <c r="BF4858" s="28"/>
      <c r="BG4858" s="183"/>
      <c r="BH4858" s="132"/>
      <c r="BT4858" s="133">
        <f t="shared" si="243"/>
        <v>46067</v>
      </c>
      <c r="BU4858" s="131" t="s">
        <v>1556</v>
      </c>
      <c r="BW4858" s="148">
        <v>57.5</v>
      </c>
      <c r="BX4858" s="148">
        <v>58.9</v>
      </c>
      <c r="BY4858" s="148">
        <v>58.5</v>
      </c>
      <c r="BZ4858" s="1"/>
      <c r="CA4858" s="1"/>
      <c r="CB4858" s="1"/>
      <c r="CC4858" s="183"/>
      <c r="CE4858" s="1"/>
      <c r="CF4858" s="1"/>
      <c r="CG4858" s="1"/>
      <c r="CH4858" s="1"/>
      <c r="CI4858" s="1"/>
      <c r="CJ4858" s="1"/>
      <c r="CK4858" s="1"/>
      <c r="CL4858" s="1"/>
      <c r="CM4858" s="1"/>
      <c r="CN4858" s="1"/>
      <c r="CO4858" s="1"/>
    </row>
    <row r="4859" spans="1:93" ht="30" customHeight="1" x14ac:dyDescent="0.2">
      <c r="A4859" s="1">
        <v>4853</v>
      </c>
      <c r="B4859" s="1" t="s">
        <v>103</v>
      </c>
      <c r="C4859" s="1" t="s">
        <v>1488</v>
      </c>
      <c r="D4859" s="28" t="s">
        <v>1484</v>
      </c>
      <c r="E4859" s="1" t="s">
        <v>1485</v>
      </c>
      <c r="F4859" s="1" t="s">
        <v>103</v>
      </c>
      <c r="G4859" s="1" t="s">
        <v>103</v>
      </c>
      <c r="H4859" s="1" t="s">
        <v>103</v>
      </c>
      <c r="I4859" s="1" t="s">
        <v>330</v>
      </c>
      <c r="J4859" s="76">
        <v>3165</v>
      </c>
      <c r="K4859" s="76">
        <v>610438</v>
      </c>
      <c r="L4859" s="29">
        <v>46039</v>
      </c>
      <c r="M4859" s="29" t="s">
        <v>4163</v>
      </c>
      <c r="N4859" s="1" t="s">
        <v>1486</v>
      </c>
      <c r="O4859" s="28" t="s">
        <v>1489</v>
      </c>
      <c r="P4859" s="1" t="s">
        <v>332</v>
      </c>
      <c r="Q4859" s="76">
        <v>3</v>
      </c>
      <c r="R4859" s="1"/>
      <c r="S4859" s="76">
        <v>11</v>
      </c>
      <c r="T4859" s="1" t="s">
        <v>24</v>
      </c>
      <c r="U4859" s="1"/>
      <c r="V4859" s="1"/>
      <c r="AC4859" s="93">
        <v>24.4</v>
      </c>
      <c r="AD4859" s="69">
        <v>227</v>
      </c>
      <c r="AE4859" s="33">
        <v>1.4</v>
      </c>
      <c r="AF4859" s="33">
        <v>2352</v>
      </c>
      <c r="AG4859" s="33"/>
      <c r="AM4859" s="164">
        <f t="shared" si="244"/>
        <v>46042</v>
      </c>
      <c r="AN4859" s="28" t="s">
        <v>1557</v>
      </c>
      <c r="AP4859" s="32">
        <v>34.200000000000003</v>
      </c>
      <c r="AQ4859" s="32">
        <v>32.200000000000003</v>
      </c>
      <c r="AV4859" s="288">
        <f>AVERAGE(AP4859:AU4861)</f>
        <v>30.016666666666666</v>
      </c>
      <c r="AX4859" s="37">
        <f t="shared" si="241"/>
        <v>46046</v>
      </c>
      <c r="AY4859" s="28" t="s">
        <v>1557</v>
      </c>
      <c r="AZ4859" s="28"/>
      <c r="BA4859" s="146">
        <v>42.1</v>
      </c>
      <c r="BB4859" s="146">
        <v>39.6</v>
      </c>
      <c r="BC4859" s="146">
        <v>39</v>
      </c>
      <c r="BD4859" s="28"/>
      <c r="BE4859" s="28"/>
      <c r="BF4859" s="28"/>
      <c r="BG4859" s="183">
        <f>AVERAGE(BA4859:BF4861)</f>
        <v>40.511111111111113</v>
      </c>
      <c r="BH4859" s="132"/>
      <c r="BT4859" s="133">
        <f t="shared" si="243"/>
        <v>46067</v>
      </c>
      <c r="BU4859" s="131" t="s">
        <v>1557</v>
      </c>
      <c r="BW4859" s="147">
        <v>57.9</v>
      </c>
      <c r="BX4859" s="147">
        <v>59.5</v>
      </c>
      <c r="BY4859" s="147">
        <v>56.9</v>
      </c>
      <c r="BZ4859" s="1"/>
      <c r="CA4859" s="1"/>
      <c r="CB4859" s="1"/>
      <c r="CC4859" s="288">
        <f>AVERAGE(BW4859:CB4861)</f>
        <v>58.29999999999999</v>
      </c>
      <c r="CE4859" s="1"/>
      <c r="CF4859" s="1"/>
      <c r="CG4859" s="1"/>
      <c r="CH4859" s="1"/>
      <c r="CI4859" s="1"/>
      <c r="CJ4859" s="1"/>
      <c r="CK4859" s="1"/>
      <c r="CL4859" s="1"/>
      <c r="CM4859" s="1"/>
      <c r="CN4859" s="1"/>
      <c r="CO4859" s="1"/>
    </row>
    <row r="4860" spans="1:93" ht="30" customHeight="1" x14ac:dyDescent="0.2">
      <c r="A4860" s="1">
        <v>4854</v>
      </c>
      <c r="B4860" s="1" t="s">
        <v>103</v>
      </c>
      <c r="C4860" s="1" t="s">
        <v>1488</v>
      </c>
      <c r="D4860" s="28" t="s">
        <v>1484</v>
      </c>
      <c r="E4860" s="1" t="s">
        <v>1485</v>
      </c>
      <c r="F4860" s="1" t="s">
        <v>103</v>
      </c>
      <c r="G4860" s="1" t="s">
        <v>103</v>
      </c>
      <c r="H4860" s="1" t="s">
        <v>103</v>
      </c>
      <c r="I4860" s="1" t="s">
        <v>330</v>
      </c>
      <c r="J4860" s="76">
        <v>6029</v>
      </c>
      <c r="K4860" s="76">
        <v>610437</v>
      </c>
      <c r="L4860" s="29">
        <v>46039</v>
      </c>
      <c r="M4860" s="29" t="s">
        <v>4163</v>
      </c>
      <c r="N4860" s="1" t="s">
        <v>1486</v>
      </c>
      <c r="O4860" s="28" t="s">
        <v>1489</v>
      </c>
      <c r="P4860" s="1" t="s">
        <v>332</v>
      </c>
      <c r="Q4860" s="76">
        <v>3</v>
      </c>
      <c r="R4860" s="1"/>
      <c r="S4860" s="76">
        <v>11</v>
      </c>
      <c r="T4860" s="1" t="s">
        <v>24</v>
      </c>
      <c r="U4860" s="1"/>
      <c r="V4860" s="1"/>
      <c r="AC4860" s="93">
        <v>24.5</v>
      </c>
      <c r="AD4860" s="69">
        <v>229</v>
      </c>
      <c r="AE4860" s="33">
        <v>1.5</v>
      </c>
      <c r="AF4860" s="33">
        <v>2372.5</v>
      </c>
      <c r="AG4860" s="33"/>
      <c r="AM4860" s="164">
        <f t="shared" si="244"/>
        <v>46042</v>
      </c>
      <c r="AN4860" s="28" t="s">
        <v>1557</v>
      </c>
      <c r="AP4860" s="32">
        <v>32.299999999999997</v>
      </c>
      <c r="AQ4860" s="32">
        <v>25.9</v>
      </c>
      <c r="AV4860" s="183"/>
      <c r="AX4860" s="37">
        <f t="shared" si="241"/>
        <v>46046</v>
      </c>
      <c r="AY4860" s="28" t="s">
        <v>1557</v>
      </c>
      <c r="AZ4860" s="28"/>
      <c r="BA4860" s="147">
        <v>40.799999999999997</v>
      </c>
      <c r="BB4860" s="147">
        <v>41.3</v>
      </c>
      <c r="BC4860" s="147">
        <v>39.299999999999997</v>
      </c>
      <c r="BD4860" s="28"/>
      <c r="BE4860" s="28"/>
      <c r="BF4860" s="28"/>
      <c r="BG4860" s="183"/>
      <c r="BH4860" s="132"/>
      <c r="BT4860" s="133">
        <f t="shared" si="243"/>
        <v>46067</v>
      </c>
      <c r="BU4860" s="131" t="s">
        <v>1557</v>
      </c>
      <c r="BW4860" s="147">
        <v>56.5</v>
      </c>
      <c r="BX4860" s="147">
        <v>59.4</v>
      </c>
      <c r="BY4860" s="147">
        <v>59.2</v>
      </c>
      <c r="BZ4860" s="1"/>
      <c r="CA4860" s="1"/>
      <c r="CB4860" s="1"/>
      <c r="CC4860" s="183"/>
      <c r="CE4860" s="1"/>
      <c r="CF4860" s="1"/>
      <c r="CG4860" s="1"/>
      <c r="CH4860" s="1"/>
      <c r="CI4860" s="1"/>
      <c r="CJ4860" s="1"/>
      <c r="CK4860" s="1"/>
      <c r="CL4860" s="1"/>
      <c r="CM4860" s="1"/>
      <c r="CN4860" s="1"/>
      <c r="CO4860" s="1"/>
    </row>
    <row r="4861" spans="1:93" ht="30" customHeight="1" x14ac:dyDescent="0.2">
      <c r="A4861" s="1">
        <v>4855</v>
      </c>
      <c r="B4861" s="1" t="s">
        <v>103</v>
      </c>
      <c r="C4861" s="1" t="s">
        <v>1488</v>
      </c>
      <c r="D4861" s="28" t="s">
        <v>1484</v>
      </c>
      <c r="E4861" s="1" t="s">
        <v>1485</v>
      </c>
      <c r="F4861" s="1" t="s">
        <v>103</v>
      </c>
      <c r="G4861" s="1" t="s">
        <v>103</v>
      </c>
      <c r="H4861" s="1" t="s">
        <v>103</v>
      </c>
      <c r="I4861" s="1" t="s">
        <v>330</v>
      </c>
      <c r="J4861" s="76">
        <v>1092</v>
      </c>
      <c r="K4861" s="76">
        <v>610436</v>
      </c>
      <c r="L4861" s="29">
        <v>46039</v>
      </c>
      <c r="M4861" s="29" t="s">
        <v>4163</v>
      </c>
      <c r="N4861" s="1" t="s">
        <v>1486</v>
      </c>
      <c r="O4861" s="28" t="s">
        <v>1489</v>
      </c>
      <c r="P4861" s="1" t="s">
        <v>332</v>
      </c>
      <c r="Q4861" s="76">
        <v>3</v>
      </c>
      <c r="R4861" s="1"/>
      <c r="S4861" s="76">
        <v>11</v>
      </c>
      <c r="T4861" s="1" t="s">
        <v>24</v>
      </c>
      <c r="U4861" s="1"/>
      <c r="V4861" s="1"/>
      <c r="AC4861" s="93">
        <v>25.2</v>
      </c>
      <c r="AD4861" s="69">
        <v>226</v>
      </c>
      <c r="AE4861" s="33">
        <v>1.6</v>
      </c>
      <c r="AF4861" s="33">
        <v>2353.5</v>
      </c>
      <c r="AG4861" s="33"/>
      <c r="AM4861" s="164">
        <f t="shared" si="244"/>
        <v>46042</v>
      </c>
      <c r="AN4861" s="28" t="s">
        <v>1557</v>
      </c>
      <c r="AP4861" s="32">
        <v>30.6</v>
      </c>
      <c r="AQ4861" s="32">
        <v>24.9</v>
      </c>
      <c r="AV4861" s="183"/>
      <c r="AX4861" s="37">
        <f t="shared" si="241"/>
        <v>46046</v>
      </c>
      <c r="AY4861" s="28" t="s">
        <v>1557</v>
      </c>
      <c r="AZ4861" s="28"/>
      <c r="BA4861" s="148">
        <v>41.5</v>
      </c>
      <c r="BB4861" s="148">
        <v>40.5</v>
      </c>
      <c r="BC4861" s="148">
        <v>40.5</v>
      </c>
      <c r="BD4861" s="28"/>
      <c r="BE4861" s="28"/>
      <c r="BF4861" s="28"/>
      <c r="BG4861" s="183"/>
      <c r="BH4861" s="132"/>
      <c r="BT4861" s="133">
        <f t="shared" si="243"/>
        <v>46067</v>
      </c>
      <c r="BU4861" s="131" t="s">
        <v>1557</v>
      </c>
      <c r="BW4861" s="148">
        <v>56.3</v>
      </c>
      <c r="BX4861" s="148">
        <v>59.7</v>
      </c>
      <c r="BY4861" s="148">
        <v>59.3</v>
      </c>
      <c r="BZ4861" s="1"/>
      <c r="CA4861" s="1"/>
      <c r="CB4861" s="1"/>
      <c r="CC4861" s="183"/>
      <c r="CE4861" s="1"/>
      <c r="CF4861" s="1"/>
      <c r="CG4861" s="1"/>
      <c r="CH4861" s="1"/>
      <c r="CI4861" s="1"/>
      <c r="CJ4861" s="1"/>
      <c r="CK4861" s="1"/>
      <c r="CL4861" s="1"/>
      <c r="CM4861" s="1"/>
      <c r="CN4861" s="1"/>
      <c r="CO4861" s="1"/>
    </row>
    <row r="4862" spans="1:93" ht="30" customHeight="1" x14ac:dyDescent="0.2">
      <c r="A4862" s="1">
        <v>4856</v>
      </c>
      <c r="B4862" s="1" t="s">
        <v>1482</v>
      </c>
      <c r="C4862" s="1" t="s">
        <v>1481</v>
      </c>
      <c r="D4862" s="28" t="s">
        <v>1479</v>
      </c>
      <c r="E4862" s="1" t="s">
        <v>1480</v>
      </c>
      <c r="F4862" s="1" t="s">
        <v>74</v>
      </c>
      <c r="G4862" s="1">
        <v>5</v>
      </c>
      <c r="H4862" s="1" t="s">
        <v>341</v>
      </c>
      <c r="I4862" s="1" t="s">
        <v>114</v>
      </c>
      <c r="J4862" s="76">
        <v>287</v>
      </c>
      <c r="K4862" s="76">
        <v>2329975</v>
      </c>
      <c r="L4862" s="29">
        <v>46040</v>
      </c>
      <c r="M4862" s="29" t="s">
        <v>4163</v>
      </c>
      <c r="N4862" s="1" t="s">
        <v>478</v>
      </c>
      <c r="O4862" s="28" t="s">
        <v>494</v>
      </c>
      <c r="P4862" s="1" t="s">
        <v>216</v>
      </c>
      <c r="Q4862" s="76">
        <v>8</v>
      </c>
      <c r="R4862" s="1"/>
      <c r="S4862" s="76">
        <v>6</v>
      </c>
      <c r="T4862" s="1" t="s">
        <v>115</v>
      </c>
      <c r="U4862" s="1"/>
      <c r="V4862" s="1"/>
      <c r="AC4862" s="93">
        <v>16.5</v>
      </c>
      <c r="AD4862" s="69">
        <v>230</v>
      </c>
      <c r="AE4862" s="33"/>
      <c r="AF4862" s="33"/>
      <c r="AG4862" s="33"/>
      <c r="AM4862" s="31"/>
      <c r="AX4862" s="37">
        <f t="shared" si="241"/>
        <v>46047</v>
      </c>
      <c r="AY4862" s="1" t="s">
        <v>2279</v>
      </c>
      <c r="AZ4862" s="216" t="s">
        <v>2280</v>
      </c>
      <c r="BA4862" s="180">
        <v>40.200000000000003</v>
      </c>
      <c r="BB4862" s="180">
        <v>40.799999999999997</v>
      </c>
      <c r="BC4862" s="180">
        <v>38.6</v>
      </c>
      <c r="BD4862" s="180"/>
      <c r="BE4862" s="180"/>
      <c r="BF4862" s="180"/>
      <c r="BG4862" s="180">
        <f>AVERAGE(BA4862:BF4867)</f>
        <v>39.866666666666667</v>
      </c>
      <c r="BT4862" s="37">
        <f t="shared" si="243"/>
        <v>46068</v>
      </c>
      <c r="BU4862" s="1" t="s">
        <v>2279</v>
      </c>
      <c r="BV4862" s="216" t="s">
        <v>2281</v>
      </c>
      <c r="BW4862" s="180">
        <v>50.9</v>
      </c>
      <c r="BX4862" s="180">
        <v>49.1</v>
      </c>
      <c r="BY4862" s="180">
        <v>48.9</v>
      </c>
      <c r="BZ4862" s="180"/>
      <c r="CA4862" s="180"/>
      <c r="CB4862" s="180"/>
      <c r="CC4862" s="180">
        <f>AVERAGE(BW4862:CB4867)</f>
        <v>49.633333333333333</v>
      </c>
      <c r="CE4862" s="1"/>
      <c r="CF4862" s="1"/>
      <c r="CG4862" s="1"/>
      <c r="CH4862" s="1"/>
      <c r="CI4862" s="1"/>
      <c r="CJ4862" s="1"/>
      <c r="CK4862" s="1"/>
      <c r="CL4862" s="1"/>
      <c r="CM4862" s="1"/>
      <c r="CN4862" s="1"/>
      <c r="CO4862" s="1"/>
    </row>
    <row r="4863" spans="1:93" ht="30" customHeight="1" x14ac:dyDescent="0.2">
      <c r="A4863" s="1">
        <v>4857</v>
      </c>
      <c r="B4863" s="1" t="s">
        <v>1482</v>
      </c>
      <c r="C4863" s="1" t="s">
        <v>1481</v>
      </c>
      <c r="D4863" s="28" t="s">
        <v>1479</v>
      </c>
      <c r="E4863" s="1" t="s">
        <v>1480</v>
      </c>
      <c r="F4863" s="1" t="s">
        <v>74</v>
      </c>
      <c r="G4863" s="1">
        <v>5</v>
      </c>
      <c r="H4863" s="1" t="s">
        <v>341</v>
      </c>
      <c r="I4863" s="1" t="s">
        <v>114</v>
      </c>
      <c r="J4863" s="76">
        <v>274</v>
      </c>
      <c r="K4863" s="76">
        <v>2329976</v>
      </c>
      <c r="L4863" s="29">
        <v>46040</v>
      </c>
      <c r="M4863" s="29" t="s">
        <v>4163</v>
      </c>
      <c r="N4863" s="1" t="s">
        <v>478</v>
      </c>
      <c r="O4863" s="28" t="s">
        <v>494</v>
      </c>
      <c r="P4863" s="1" t="s">
        <v>216</v>
      </c>
      <c r="Q4863" s="76">
        <v>8</v>
      </c>
      <c r="R4863" s="1"/>
      <c r="S4863" s="76"/>
      <c r="T4863" s="1" t="s">
        <v>115</v>
      </c>
      <c r="U4863" s="1"/>
      <c r="V4863" s="1"/>
      <c r="AC4863" s="93">
        <v>19</v>
      </c>
      <c r="AD4863" s="69">
        <v>210</v>
      </c>
      <c r="AE4863" s="33"/>
      <c r="AF4863" s="33"/>
      <c r="AG4863" s="33"/>
      <c r="AM4863" s="31"/>
      <c r="AX4863" s="37">
        <f t="shared" si="241"/>
        <v>46047</v>
      </c>
      <c r="AY4863" s="1" t="s">
        <v>2279</v>
      </c>
      <c r="AZ4863" s="184"/>
      <c r="BA4863" s="184"/>
      <c r="BB4863" s="184"/>
      <c r="BC4863" s="184"/>
      <c r="BD4863" s="184"/>
      <c r="BE4863" s="184"/>
      <c r="BF4863" s="184"/>
      <c r="BG4863" s="184"/>
      <c r="BT4863" s="37">
        <f t="shared" si="243"/>
        <v>46068</v>
      </c>
      <c r="BU4863" s="1" t="s">
        <v>2279</v>
      </c>
      <c r="BV4863" s="184"/>
      <c r="BW4863" s="184"/>
      <c r="BX4863" s="184"/>
      <c r="BY4863" s="184"/>
      <c r="BZ4863" s="184"/>
      <c r="CA4863" s="184"/>
      <c r="CB4863" s="184"/>
      <c r="CC4863" s="184"/>
      <c r="CE4863" s="1"/>
      <c r="CF4863" s="1"/>
      <c r="CG4863" s="1"/>
      <c r="CH4863" s="1"/>
      <c r="CI4863" s="1"/>
      <c r="CJ4863" s="1"/>
      <c r="CK4863" s="1"/>
      <c r="CL4863" s="1"/>
      <c r="CM4863" s="1"/>
      <c r="CN4863" s="1"/>
      <c r="CO4863" s="1"/>
    </row>
    <row r="4864" spans="1:93" ht="30" customHeight="1" x14ac:dyDescent="0.2">
      <c r="A4864" s="1">
        <v>4858</v>
      </c>
      <c r="B4864" s="1" t="s">
        <v>1482</v>
      </c>
      <c r="C4864" s="1" t="s">
        <v>1481</v>
      </c>
      <c r="D4864" s="28" t="s">
        <v>1479</v>
      </c>
      <c r="E4864" s="1" t="s">
        <v>1480</v>
      </c>
      <c r="F4864" s="1" t="s">
        <v>74</v>
      </c>
      <c r="G4864" s="1">
        <v>5</v>
      </c>
      <c r="H4864" s="1" t="s">
        <v>341</v>
      </c>
      <c r="I4864" s="1" t="s">
        <v>114</v>
      </c>
      <c r="J4864" s="76">
        <v>302</v>
      </c>
      <c r="K4864" s="76">
        <v>2329977</v>
      </c>
      <c r="L4864" s="29">
        <v>46040</v>
      </c>
      <c r="M4864" s="29" t="s">
        <v>4163</v>
      </c>
      <c r="N4864" s="1" t="s">
        <v>478</v>
      </c>
      <c r="O4864" s="28" t="s">
        <v>494</v>
      </c>
      <c r="P4864" s="1" t="s">
        <v>216</v>
      </c>
      <c r="Q4864" s="76">
        <v>8</v>
      </c>
      <c r="R4864" s="1"/>
      <c r="S4864" s="76"/>
      <c r="T4864" s="1" t="s">
        <v>115</v>
      </c>
      <c r="U4864" s="1"/>
      <c r="V4864" s="1"/>
      <c r="AC4864" s="93">
        <v>18.5</v>
      </c>
      <c r="AD4864" s="69">
        <v>225</v>
      </c>
      <c r="AE4864" s="33"/>
      <c r="AF4864" s="33"/>
      <c r="AG4864" s="33"/>
      <c r="AM4864" s="31"/>
      <c r="AX4864" s="37">
        <f t="shared" si="241"/>
        <v>46047</v>
      </c>
      <c r="AY4864" s="1" t="s">
        <v>2279</v>
      </c>
      <c r="AZ4864" s="184"/>
      <c r="BA4864" s="184"/>
      <c r="BB4864" s="184"/>
      <c r="BC4864" s="184"/>
      <c r="BD4864" s="184"/>
      <c r="BE4864" s="184"/>
      <c r="BF4864" s="184"/>
      <c r="BG4864" s="184"/>
      <c r="BT4864" s="37">
        <f t="shared" si="243"/>
        <v>46068</v>
      </c>
      <c r="BU4864" s="1" t="s">
        <v>2279</v>
      </c>
      <c r="BV4864" s="184"/>
      <c r="BW4864" s="184"/>
      <c r="BX4864" s="184"/>
      <c r="BY4864" s="184"/>
      <c r="BZ4864" s="184"/>
      <c r="CA4864" s="184"/>
      <c r="CB4864" s="184"/>
      <c r="CC4864" s="184"/>
      <c r="CE4864" s="1"/>
      <c r="CF4864" s="1"/>
      <c r="CG4864" s="1"/>
      <c r="CH4864" s="1"/>
      <c r="CI4864" s="1"/>
      <c r="CJ4864" s="1"/>
      <c r="CK4864" s="1"/>
      <c r="CL4864" s="1"/>
      <c r="CM4864" s="1"/>
      <c r="CN4864" s="1"/>
      <c r="CO4864" s="1"/>
    </row>
    <row r="4865" spans="1:93" ht="30" customHeight="1" x14ac:dyDescent="0.2">
      <c r="A4865" s="1">
        <v>4859</v>
      </c>
      <c r="B4865" s="1" t="s">
        <v>1482</v>
      </c>
      <c r="C4865" s="1" t="s">
        <v>1481</v>
      </c>
      <c r="D4865" s="28" t="s">
        <v>1479</v>
      </c>
      <c r="E4865" s="1" t="s">
        <v>1480</v>
      </c>
      <c r="F4865" s="1" t="s">
        <v>74</v>
      </c>
      <c r="G4865" s="1">
        <v>5</v>
      </c>
      <c r="H4865" s="1" t="s">
        <v>341</v>
      </c>
      <c r="I4865" s="1" t="s">
        <v>114</v>
      </c>
      <c r="J4865" s="76">
        <v>393</v>
      </c>
      <c r="K4865" s="76">
        <v>2329978</v>
      </c>
      <c r="L4865" s="29">
        <v>46040</v>
      </c>
      <c r="M4865" s="29" t="s">
        <v>4163</v>
      </c>
      <c r="N4865" s="1" t="s">
        <v>478</v>
      </c>
      <c r="O4865" s="28" t="s">
        <v>494</v>
      </c>
      <c r="P4865" s="1" t="s">
        <v>216</v>
      </c>
      <c r="Q4865" s="76">
        <v>10</v>
      </c>
      <c r="R4865" s="1"/>
      <c r="S4865" s="76"/>
      <c r="T4865" s="1" t="s">
        <v>115</v>
      </c>
      <c r="U4865" s="1"/>
      <c r="V4865" s="1"/>
      <c r="AC4865" s="93">
        <v>18</v>
      </c>
      <c r="AD4865" s="69">
        <v>220</v>
      </c>
      <c r="AE4865" s="33"/>
      <c r="AF4865" s="33"/>
      <c r="AG4865" s="33"/>
      <c r="AM4865" s="31"/>
      <c r="AX4865" s="37">
        <f t="shared" si="241"/>
        <v>46047</v>
      </c>
      <c r="AY4865" s="1" t="s">
        <v>2279</v>
      </c>
      <c r="AZ4865" s="184"/>
      <c r="BA4865" s="184"/>
      <c r="BB4865" s="184"/>
      <c r="BC4865" s="184"/>
      <c r="BD4865" s="184"/>
      <c r="BE4865" s="184"/>
      <c r="BF4865" s="184"/>
      <c r="BG4865" s="184"/>
      <c r="BT4865" s="37">
        <f t="shared" si="243"/>
        <v>46068</v>
      </c>
      <c r="BU4865" s="1" t="s">
        <v>2279</v>
      </c>
      <c r="BV4865" s="184"/>
      <c r="BW4865" s="184"/>
      <c r="BX4865" s="184"/>
      <c r="BY4865" s="184"/>
      <c r="BZ4865" s="184"/>
      <c r="CA4865" s="184"/>
      <c r="CB4865" s="184"/>
      <c r="CC4865" s="184"/>
      <c r="CE4865" s="1"/>
      <c r="CF4865" s="1"/>
      <c r="CG4865" s="1"/>
      <c r="CH4865" s="1"/>
      <c r="CI4865" s="1"/>
      <c r="CJ4865" s="1"/>
      <c r="CK4865" s="1"/>
      <c r="CL4865" s="1"/>
      <c r="CM4865" s="1"/>
      <c r="CN4865" s="1"/>
      <c r="CO4865" s="1"/>
    </row>
    <row r="4866" spans="1:93" ht="30" customHeight="1" x14ac:dyDescent="0.2">
      <c r="A4866" s="1">
        <v>4860</v>
      </c>
      <c r="B4866" s="1" t="s">
        <v>1482</v>
      </c>
      <c r="C4866" s="1" t="s">
        <v>1481</v>
      </c>
      <c r="D4866" s="28" t="s">
        <v>1479</v>
      </c>
      <c r="E4866" s="1" t="s">
        <v>1480</v>
      </c>
      <c r="F4866" s="1" t="s">
        <v>74</v>
      </c>
      <c r="G4866" s="1">
        <v>5</v>
      </c>
      <c r="H4866" s="1" t="s">
        <v>341</v>
      </c>
      <c r="I4866" s="1" t="s">
        <v>114</v>
      </c>
      <c r="J4866" s="76">
        <v>273</v>
      </c>
      <c r="K4866" s="76">
        <v>2329980</v>
      </c>
      <c r="L4866" s="29">
        <v>46040</v>
      </c>
      <c r="M4866" s="29" t="s">
        <v>4163</v>
      </c>
      <c r="N4866" s="1" t="s">
        <v>478</v>
      </c>
      <c r="O4866" s="28" t="s">
        <v>494</v>
      </c>
      <c r="P4866" s="1" t="s">
        <v>216</v>
      </c>
      <c r="Q4866" s="76">
        <v>6</v>
      </c>
      <c r="R4866" s="1"/>
      <c r="S4866" s="76"/>
      <c r="T4866" s="1" t="s">
        <v>115</v>
      </c>
      <c r="U4866" s="1"/>
      <c r="V4866" s="1"/>
      <c r="AC4866" s="93">
        <v>19.5</v>
      </c>
      <c r="AD4866" s="69">
        <v>240</v>
      </c>
      <c r="AE4866" s="33"/>
      <c r="AF4866" s="33"/>
      <c r="AG4866" s="33"/>
      <c r="AM4866" s="31"/>
      <c r="AX4866" s="37">
        <f t="shared" si="241"/>
        <v>46047</v>
      </c>
      <c r="AY4866" s="1" t="s">
        <v>2279</v>
      </c>
      <c r="AZ4866" s="184"/>
      <c r="BA4866" s="184"/>
      <c r="BB4866" s="184"/>
      <c r="BC4866" s="184"/>
      <c r="BD4866" s="184"/>
      <c r="BE4866" s="184"/>
      <c r="BF4866" s="184"/>
      <c r="BG4866" s="184"/>
      <c r="BT4866" s="37">
        <f t="shared" si="243"/>
        <v>46068</v>
      </c>
      <c r="BU4866" s="1" t="s">
        <v>2279</v>
      </c>
      <c r="BV4866" s="184"/>
      <c r="BW4866" s="184"/>
      <c r="BX4866" s="184"/>
      <c r="BY4866" s="184"/>
      <c r="BZ4866" s="184"/>
      <c r="CA4866" s="184"/>
      <c r="CB4866" s="184"/>
      <c r="CC4866" s="184"/>
      <c r="CE4866" s="1"/>
      <c r="CF4866" s="1"/>
      <c r="CG4866" s="1"/>
      <c r="CH4866" s="1"/>
      <c r="CI4866" s="1"/>
      <c r="CJ4866" s="1"/>
      <c r="CK4866" s="1"/>
      <c r="CL4866" s="1"/>
      <c r="CM4866" s="1"/>
      <c r="CN4866" s="1"/>
      <c r="CO4866" s="1"/>
    </row>
    <row r="4867" spans="1:93" ht="30" customHeight="1" x14ac:dyDescent="0.2">
      <c r="A4867" s="1">
        <v>4861</v>
      </c>
      <c r="B4867" s="1" t="s">
        <v>1482</v>
      </c>
      <c r="C4867" s="1" t="s">
        <v>1481</v>
      </c>
      <c r="D4867" s="28" t="s">
        <v>1479</v>
      </c>
      <c r="E4867" s="1" t="s">
        <v>1480</v>
      </c>
      <c r="F4867" s="1" t="s">
        <v>74</v>
      </c>
      <c r="G4867" s="1">
        <v>5</v>
      </c>
      <c r="H4867" s="1" t="s">
        <v>341</v>
      </c>
      <c r="I4867" s="1" t="s">
        <v>114</v>
      </c>
      <c r="J4867" s="76">
        <v>558</v>
      </c>
      <c r="K4867" s="76">
        <v>2329983</v>
      </c>
      <c r="L4867" s="29">
        <v>46040</v>
      </c>
      <c r="M4867" s="29" t="s">
        <v>4163</v>
      </c>
      <c r="N4867" s="1" t="s">
        <v>478</v>
      </c>
      <c r="O4867" s="28" t="s">
        <v>494</v>
      </c>
      <c r="P4867" s="1" t="s">
        <v>216</v>
      </c>
      <c r="Q4867" s="76">
        <v>10</v>
      </c>
      <c r="R4867" s="1"/>
      <c r="S4867" s="76"/>
      <c r="T4867" s="1" t="s">
        <v>115</v>
      </c>
      <c r="U4867" s="1"/>
      <c r="V4867" s="1"/>
      <c r="AC4867" s="93">
        <v>19</v>
      </c>
      <c r="AD4867" s="69">
        <v>230</v>
      </c>
      <c r="AE4867" s="33"/>
      <c r="AF4867" s="33"/>
      <c r="AG4867" s="33"/>
      <c r="AM4867" s="31"/>
      <c r="AX4867" s="37">
        <f t="shared" si="241"/>
        <v>46047</v>
      </c>
      <c r="AY4867" s="1" t="s">
        <v>2279</v>
      </c>
      <c r="AZ4867" s="181"/>
      <c r="BA4867" s="181"/>
      <c r="BB4867" s="181"/>
      <c r="BC4867" s="181"/>
      <c r="BD4867" s="181"/>
      <c r="BE4867" s="181"/>
      <c r="BF4867" s="181"/>
      <c r="BG4867" s="181"/>
      <c r="BT4867" s="37">
        <f t="shared" si="243"/>
        <v>46068</v>
      </c>
      <c r="BU4867" s="1" t="s">
        <v>2279</v>
      </c>
      <c r="BV4867" s="181"/>
      <c r="BW4867" s="181"/>
      <c r="BX4867" s="181"/>
      <c r="BY4867" s="181"/>
      <c r="BZ4867" s="181"/>
      <c r="CA4867" s="181"/>
      <c r="CB4867" s="181"/>
      <c r="CC4867" s="181"/>
      <c r="CE4867" s="1"/>
      <c r="CF4867" s="1"/>
      <c r="CG4867" s="1"/>
      <c r="CH4867" s="1"/>
      <c r="CI4867" s="1"/>
      <c r="CJ4867" s="1"/>
      <c r="CK4867" s="1"/>
      <c r="CL4867" s="1"/>
      <c r="CM4867" s="1"/>
      <c r="CN4867" s="1"/>
      <c r="CO4867" s="1"/>
    </row>
    <row r="4868" spans="1:93" ht="30" customHeight="1" x14ac:dyDescent="0.2">
      <c r="A4868" s="1">
        <v>4862</v>
      </c>
      <c r="B4868" s="1" t="s">
        <v>103</v>
      </c>
      <c r="C4868" s="1" t="s">
        <v>1494</v>
      </c>
      <c r="D4868" s="28" t="s">
        <v>1484</v>
      </c>
      <c r="E4868" s="1" t="s">
        <v>1485</v>
      </c>
      <c r="F4868" s="1" t="s">
        <v>103</v>
      </c>
      <c r="G4868" s="1" t="s">
        <v>103</v>
      </c>
      <c r="H4868" s="1" t="s">
        <v>103</v>
      </c>
      <c r="I4868" s="1" t="s">
        <v>330</v>
      </c>
      <c r="J4868" s="76">
        <v>4916</v>
      </c>
      <c r="K4868" s="76">
        <v>610456</v>
      </c>
      <c r="L4868" s="29">
        <v>46040</v>
      </c>
      <c r="M4868" s="29" t="s">
        <v>4163</v>
      </c>
      <c r="N4868" s="1" t="s">
        <v>1486</v>
      </c>
      <c r="O4868" s="28" t="s">
        <v>1495</v>
      </c>
      <c r="P4868" s="1" t="s">
        <v>323</v>
      </c>
      <c r="Q4868" s="76">
        <v>3</v>
      </c>
      <c r="R4868" s="1"/>
      <c r="S4868" s="76">
        <v>11</v>
      </c>
      <c r="T4868" s="1" t="s">
        <v>24</v>
      </c>
      <c r="U4868" s="1"/>
      <c r="V4868" s="1"/>
      <c r="AC4868" s="93">
        <v>24</v>
      </c>
      <c r="AD4868" s="69">
        <v>219</v>
      </c>
      <c r="AE4868" s="33">
        <v>1.8</v>
      </c>
      <c r="AF4868" s="33">
        <v>2338.5</v>
      </c>
      <c r="AG4868" s="33"/>
      <c r="AM4868" s="164">
        <f>L4868+3</f>
        <v>46043</v>
      </c>
      <c r="AN4868" s="28" t="s">
        <v>1558</v>
      </c>
      <c r="AP4868" s="1">
        <v>32</v>
      </c>
      <c r="AQ4868" s="1">
        <v>31.8</v>
      </c>
      <c r="AV4868" s="288">
        <f>AVERAGE(AP4868:AU4870)</f>
        <v>35.099999999999994</v>
      </c>
      <c r="AX4868" s="37">
        <f>IF(L4868=0, 0,L4868+7)</f>
        <v>46047</v>
      </c>
      <c r="AY4868" s="28" t="s">
        <v>1558</v>
      </c>
      <c r="AZ4868" s="28"/>
      <c r="BA4868" s="146">
        <v>39.200000000000003</v>
      </c>
      <c r="BB4868" s="146">
        <v>46.3</v>
      </c>
      <c r="BC4868" s="146">
        <v>44.7</v>
      </c>
      <c r="BD4868" s="28"/>
      <c r="BE4868" s="28"/>
      <c r="BF4868" s="28"/>
      <c r="BG4868" s="183">
        <f>AVERAGE(BA4868:BF4870)</f>
        <v>44.111111111111114</v>
      </c>
      <c r="BH4868" s="132"/>
      <c r="BT4868" s="133">
        <f t="shared" si="243"/>
        <v>46068</v>
      </c>
      <c r="BU4868" s="131" t="s">
        <v>1558</v>
      </c>
      <c r="BW4868" s="33">
        <v>57</v>
      </c>
      <c r="BX4868" s="1">
        <v>58.5</v>
      </c>
      <c r="BY4868" s="1">
        <v>55.6</v>
      </c>
      <c r="BZ4868" s="1"/>
      <c r="CA4868" s="1"/>
      <c r="CB4868" s="1"/>
      <c r="CC4868" s="180">
        <f>AVERAGE(BW4868:CB4870)</f>
        <v>60.333333333333336</v>
      </c>
      <c r="CE4868" s="1"/>
      <c r="CF4868" s="1"/>
      <c r="CG4868" s="1"/>
      <c r="CH4868" s="1"/>
      <c r="CI4868" s="1"/>
      <c r="CJ4868" s="1"/>
      <c r="CK4868" s="1"/>
      <c r="CL4868" s="1"/>
      <c r="CM4868" s="1"/>
      <c r="CN4868" s="1"/>
      <c r="CO4868" s="1"/>
    </row>
    <row r="4869" spans="1:93" ht="30" customHeight="1" x14ac:dyDescent="0.2">
      <c r="A4869" s="1">
        <v>4863</v>
      </c>
      <c r="B4869" s="1" t="s">
        <v>103</v>
      </c>
      <c r="C4869" s="1" t="s">
        <v>1494</v>
      </c>
      <c r="D4869" s="28" t="s">
        <v>1484</v>
      </c>
      <c r="E4869" s="1" t="s">
        <v>1485</v>
      </c>
      <c r="F4869" s="1" t="s">
        <v>103</v>
      </c>
      <c r="G4869" s="1" t="s">
        <v>103</v>
      </c>
      <c r="H4869" s="1" t="s">
        <v>103</v>
      </c>
      <c r="I4869" s="1" t="s">
        <v>330</v>
      </c>
      <c r="J4869" s="76">
        <v>5961</v>
      </c>
      <c r="K4869" s="76">
        <v>610459</v>
      </c>
      <c r="L4869" s="29">
        <v>46040</v>
      </c>
      <c r="M4869" s="29" t="s">
        <v>4163</v>
      </c>
      <c r="N4869" s="1" t="s">
        <v>1486</v>
      </c>
      <c r="O4869" s="28" t="s">
        <v>1495</v>
      </c>
      <c r="P4869" s="1" t="s">
        <v>323</v>
      </c>
      <c r="Q4869" s="76">
        <v>3</v>
      </c>
      <c r="R4869" s="1"/>
      <c r="S4869" s="76">
        <v>11</v>
      </c>
      <c r="T4869" s="1" t="s">
        <v>24</v>
      </c>
      <c r="U4869" s="1"/>
      <c r="V4869" s="1"/>
      <c r="AC4869" s="93">
        <v>25</v>
      </c>
      <c r="AD4869" s="69">
        <v>238</v>
      </c>
      <c r="AE4869" s="33">
        <v>1.2</v>
      </c>
      <c r="AF4869" s="33">
        <v>2372.8000000000002</v>
      </c>
      <c r="AG4869" s="33"/>
      <c r="AM4869" s="164">
        <f>L4869+3</f>
        <v>46043</v>
      </c>
      <c r="AN4869" s="28" t="s">
        <v>1558</v>
      </c>
      <c r="AP4869" s="1">
        <v>33.9</v>
      </c>
      <c r="AQ4869" s="1">
        <v>34.200000000000003</v>
      </c>
      <c r="AV4869" s="183"/>
      <c r="AX4869" s="37">
        <f t="shared" si="241"/>
        <v>46047</v>
      </c>
      <c r="AY4869" s="28" t="s">
        <v>1558</v>
      </c>
      <c r="AZ4869" s="28"/>
      <c r="BA4869" s="147">
        <v>42</v>
      </c>
      <c r="BB4869" s="147">
        <v>44.9</v>
      </c>
      <c r="BC4869" s="147">
        <v>47.6</v>
      </c>
      <c r="BD4869" s="28"/>
      <c r="BE4869" s="28"/>
      <c r="BF4869" s="28"/>
      <c r="BG4869" s="183"/>
      <c r="BH4869" s="132"/>
      <c r="BT4869" s="133">
        <f t="shared" si="243"/>
        <v>46068</v>
      </c>
      <c r="BU4869" s="131" t="s">
        <v>1558</v>
      </c>
      <c r="BW4869" s="33">
        <v>60.4</v>
      </c>
      <c r="BX4869" s="1">
        <v>61</v>
      </c>
      <c r="BY4869" s="1">
        <v>60.6</v>
      </c>
      <c r="BZ4869" s="1"/>
      <c r="CA4869" s="1"/>
      <c r="CB4869" s="1"/>
      <c r="CC4869" s="184"/>
      <c r="CE4869" s="1"/>
      <c r="CF4869" s="1"/>
      <c r="CG4869" s="1"/>
      <c r="CH4869" s="1"/>
      <c r="CI4869" s="1"/>
      <c r="CJ4869" s="1"/>
      <c r="CK4869" s="1"/>
      <c r="CL4869" s="1"/>
      <c r="CM4869" s="1"/>
      <c r="CN4869" s="1"/>
      <c r="CO4869" s="1"/>
    </row>
    <row r="4870" spans="1:93" ht="30" customHeight="1" x14ac:dyDescent="0.2">
      <c r="A4870" s="1">
        <v>4864</v>
      </c>
      <c r="B4870" s="1" t="s">
        <v>103</v>
      </c>
      <c r="C4870" s="1" t="s">
        <v>1494</v>
      </c>
      <c r="D4870" s="28" t="s">
        <v>1484</v>
      </c>
      <c r="E4870" s="1" t="s">
        <v>1485</v>
      </c>
      <c r="F4870" s="1" t="s">
        <v>103</v>
      </c>
      <c r="G4870" s="1" t="s">
        <v>103</v>
      </c>
      <c r="H4870" s="1" t="s">
        <v>103</v>
      </c>
      <c r="I4870" s="1" t="s">
        <v>330</v>
      </c>
      <c r="J4870" s="76">
        <v>5962</v>
      </c>
      <c r="K4870" s="76">
        <v>610461</v>
      </c>
      <c r="L4870" s="29">
        <v>46040</v>
      </c>
      <c r="M4870" s="29" t="s">
        <v>4163</v>
      </c>
      <c r="N4870" s="1" t="s">
        <v>1486</v>
      </c>
      <c r="O4870" s="28" t="s">
        <v>1495</v>
      </c>
      <c r="P4870" s="1" t="s">
        <v>323</v>
      </c>
      <c r="Q4870" s="76">
        <v>3</v>
      </c>
      <c r="R4870" s="1"/>
      <c r="S4870" s="76">
        <v>11</v>
      </c>
      <c r="T4870" s="1" t="s">
        <v>24</v>
      </c>
      <c r="U4870" s="1"/>
      <c r="V4870" s="1"/>
      <c r="AC4870" s="93">
        <v>24.1</v>
      </c>
      <c r="AD4870" s="69">
        <v>222</v>
      </c>
      <c r="AE4870" s="33">
        <v>1.5</v>
      </c>
      <c r="AF4870" s="33">
        <v>2390.6999999999998</v>
      </c>
      <c r="AG4870" s="33"/>
      <c r="AM4870" s="164">
        <f>L4870+3</f>
        <v>46043</v>
      </c>
      <c r="AN4870" s="28" t="s">
        <v>1558</v>
      </c>
      <c r="AP4870" s="1">
        <v>38.1</v>
      </c>
      <c r="AQ4870" s="1">
        <v>40.6</v>
      </c>
      <c r="AV4870" s="183"/>
      <c r="AX4870" s="37">
        <f t="shared" si="241"/>
        <v>46047</v>
      </c>
      <c r="AY4870" s="28" t="s">
        <v>1558</v>
      </c>
      <c r="AZ4870" s="28"/>
      <c r="BA4870" s="148">
        <v>40.299999999999997</v>
      </c>
      <c r="BB4870" s="148">
        <v>45.3</v>
      </c>
      <c r="BC4870" s="148">
        <v>46.7</v>
      </c>
      <c r="BD4870" s="28"/>
      <c r="BE4870" s="28"/>
      <c r="BF4870" s="28"/>
      <c r="BG4870" s="183"/>
      <c r="BH4870" s="132"/>
      <c r="BT4870" s="133">
        <f t="shared" si="243"/>
        <v>46068</v>
      </c>
      <c r="BU4870" s="131" t="s">
        <v>1558</v>
      </c>
      <c r="BW4870" s="33">
        <v>62.8</v>
      </c>
      <c r="BX4870" s="1">
        <v>62.1</v>
      </c>
      <c r="BY4870" s="1">
        <v>65</v>
      </c>
      <c r="BZ4870" s="1"/>
      <c r="CA4870" s="1"/>
      <c r="CB4870" s="1"/>
      <c r="CC4870" s="181"/>
      <c r="CE4870" s="1"/>
      <c r="CF4870" s="1"/>
      <c r="CG4870" s="1"/>
      <c r="CH4870" s="1"/>
      <c r="CI4870" s="1"/>
      <c r="CJ4870" s="1"/>
      <c r="CK4870" s="1"/>
      <c r="CL4870" s="1"/>
      <c r="CM4870" s="1"/>
      <c r="CN4870" s="1"/>
      <c r="CO4870" s="1"/>
    </row>
    <row r="4871" spans="1:93" ht="30" customHeight="1" x14ac:dyDescent="0.2">
      <c r="A4871" s="1">
        <v>4865</v>
      </c>
      <c r="B4871" s="1" t="s">
        <v>1497</v>
      </c>
      <c r="C4871" s="1" t="s">
        <v>1496</v>
      </c>
      <c r="D4871" s="28" t="s">
        <v>1498</v>
      </c>
      <c r="E4871" s="1" t="s">
        <v>650</v>
      </c>
      <c r="F4871" s="1" t="s">
        <v>74</v>
      </c>
      <c r="G4871" s="1">
        <v>5</v>
      </c>
      <c r="H4871" s="1" t="s">
        <v>341</v>
      </c>
      <c r="I4871" s="1" t="s">
        <v>114</v>
      </c>
      <c r="J4871" s="76">
        <v>415</v>
      </c>
      <c r="K4871" s="76">
        <v>2338314</v>
      </c>
      <c r="L4871" s="29">
        <v>46040</v>
      </c>
      <c r="M4871" s="29" t="s">
        <v>4163</v>
      </c>
      <c r="N4871" s="1" t="s">
        <v>478</v>
      </c>
      <c r="O4871" s="28" t="s">
        <v>634</v>
      </c>
      <c r="P4871" s="1" t="s">
        <v>323</v>
      </c>
      <c r="Q4871" s="76">
        <v>10</v>
      </c>
      <c r="R4871" s="1"/>
      <c r="S4871" s="76">
        <v>6</v>
      </c>
      <c r="T4871" s="1" t="s">
        <v>115</v>
      </c>
      <c r="U4871" s="1"/>
      <c r="V4871" s="1"/>
      <c r="AC4871" s="93">
        <v>23</v>
      </c>
      <c r="AD4871" s="69">
        <v>240</v>
      </c>
      <c r="AE4871" s="33"/>
      <c r="AF4871" s="33"/>
      <c r="AG4871" s="33"/>
      <c r="AM4871" s="31"/>
      <c r="AX4871" s="37">
        <f t="shared" si="241"/>
        <v>46047</v>
      </c>
      <c r="AY4871" s="1" t="s">
        <v>2282</v>
      </c>
      <c r="AZ4871" s="216" t="s">
        <v>2283</v>
      </c>
      <c r="BA4871" s="180">
        <v>48.3</v>
      </c>
      <c r="BB4871" s="180">
        <v>50</v>
      </c>
      <c r="BC4871" s="180">
        <v>47.8</v>
      </c>
      <c r="BD4871" s="180"/>
      <c r="BE4871" s="180"/>
      <c r="BF4871" s="180"/>
      <c r="BG4871" s="180">
        <f>AVERAGE(BA4871:BF4874)</f>
        <v>48.699999999999996</v>
      </c>
      <c r="BT4871" s="37">
        <f t="shared" si="243"/>
        <v>46068</v>
      </c>
      <c r="BU4871" s="1" t="s">
        <v>2282</v>
      </c>
      <c r="BV4871" s="216" t="s">
        <v>2284</v>
      </c>
      <c r="BW4871" s="180">
        <v>60.8</v>
      </c>
      <c r="BX4871" s="180">
        <v>60</v>
      </c>
      <c r="BY4871" s="180">
        <v>61.6</v>
      </c>
      <c r="BZ4871" s="180"/>
      <c r="CA4871" s="180"/>
      <c r="CB4871" s="180"/>
      <c r="CC4871" s="180">
        <f>AVERAGE(BW4871:CB4874)</f>
        <v>60.800000000000004</v>
      </c>
      <c r="CE4871" s="1"/>
      <c r="CF4871" s="1"/>
      <c r="CG4871" s="1"/>
      <c r="CH4871" s="1"/>
      <c r="CI4871" s="1"/>
      <c r="CJ4871" s="1"/>
      <c r="CK4871" s="1"/>
      <c r="CL4871" s="1"/>
      <c r="CM4871" s="1"/>
      <c r="CN4871" s="1"/>
      <c r="CO4871" s="1"/>
    </row>
    <row r="4872" spans="1:93" ht="30" customHeight="1" x14ac:dyDescent="0.2">
      <c r="A4872" s="1">
        <v>4866</v>
      </c>
      <c r="B4872" s="1" t="s">
        <v>1497</v>
      </c>
      <c r="C4872" s="1" t="s">
        <v>1496</v>
      </c>
      <c r="D4872" s="28" t="s">
        <v>1498</v>
      </c>
      <c r="E4872" s="1" t="s">
        <v>650</v>
      </c>
      <c r="F4872" s="1" t="s">
        <v>74</v>
      </c>
      <c r="G4872" s="1">
        <v>5</v>
      </c>
      <c r="H4872" s="1" t="s">
        <v>341</v>
      </c>
      <c r="I4872" s="1" t="s">
        <v>114</v>
      </c>
      <c r="J4872" s="76">
        <v>303</v>
      </c>
      <c r="K4872" s="76">
        <v>2339052</v>
      </c>
      <c r="L4872" s="29">
        <v>46040</v>
      </c>
      <c r="M4872" s="29" t="s">
        <v>4163</v>
      </c>
      <c r="N4872" s="1" t="s">
        <v>478</v>
      </c>
      <c r="O4872" s="28" t="s">
        <v>634</v>
      </c>
      <c r="P4872" s="1" t="s">
        <v>323</v>
      </c>
      <c r="Q4872" s="76">
        <v>8</v>
      </c>
      <c r="R4872" s="1"/>
      <c r="S4872" s="76"/>
      <c r="T4872" s="1" t="s">
        <v>115</v>
      </c>
      <c r="U4872" s="1"/>
      <c r="V4872" s="1"/>
      <c r="AC4872" s="93">
        <v>22.5</v>
      </c>
      <c r="AD4872" s="69">
        <v>250</v>
      </c>
      <c r="AE4872" s="33"/>
      <c r="AF4872" s="33"/>
      <c r="AG4872" s="33"/>
      <c r="AM4872" s="31"/>
      <c r="AX4872" s="37">
        <f t="shared" si="241"/>
        <v>46047</v>
      </c>
      <c r="AY4872" s="1" t="s">
        <v>2282</v>
      </c>
      <c r="AZ4872" s="184"/>
      <c r="BA4872" s="184"/>
      <c r="BB4872" s="184"/>
      <c r="BC4872" s="184"/>
      <c r="BD4872" s="184"/>
      <c r="BE4872" s="184"/>
      <c r="BF4872" s="184"/>
      <c r="BG4872" s="184"/>
      <c r="BT4872" s="37">
        <f t="shared" si="243"/>
        <v>46068</v>
      </c>
      <c r="BU4872" s="1" t="s">
        <v>2282</v>
      </c>
      <c r="BV4872" s="184"/>
      <c r="BW4872" s="184"/>
      <c r="BX4872" s="184"/>
      <c r="BY4872" s="184"/>
      <c r="BZ4872" s="184"/>
      <c r="CA4872" s="184"/>
      <c r="CB4872" s="184"/>
      <c r="CC4872" s="184"/>
      <c r="CE4872" s="1"/>
      <c r="CF4872" s="1"/>
      <c r="CG4872" s="1"/>
      <c r="CH4872" s="1"/>
      <c r="CI4872" s="1"/>
      <c r="CJ4872" s="1"/>
      <c r="CK4872" s="1"/>
      <c r="CL4872" s="1"/>
      <c r="CM4872" s="1"/>
      <c r="CN4872" s="1"/>
      <c r="CO4872" s="1"/>
    </row>
    <row r="4873" spans="1:93" ht="30" customHeight="1" x14ac:dyDescent="0.2">
      <c r="A4873" s="1">
        <v>4867</v>
      </c>
      <c r="B4873" s="1" t="s">
        <v>1497</v>
      </c>
      <c r="C4873" s="1" t="s">
        <v>1496</v>
      </c>
      <c r="D4873" s="28" t="s">
        <v>1498</v>
      </c>
      <c r="E4873" s="1" t="s">
        <v>650</v>
      </c>
      <c r="F4873" s="1" t="s">
        <v>74</v>
      </c>
      <c r="G4873" s="1">
        <v>5</v>
      </c>
      <c r="H4873" s="1" t="s">
        <v>341</v>
      </c>
      <c r="I4873" s="1" t="s">
        <v>114</v>
      </c>
      <c r="J4873" s="76">
        <v>407</v>
      </c>
      <c r="K4873" s="76">
        <v>2338324</v>
      </c>
      <c r="L4873" s="29">
        <v>46040</v>
      </c>
      <c r="M4873" s="29" t="s">
        <v>4163</v>
      </c>
      <c r="N4873" s="1" t="s">
        <v>478</v>
      </c>
      <c r="O4873" s="28" t="s">
        <v>634</v>
      </c>
      <c r="P4873" s="1" t="s">
        <v>323</v>
      </c>
      <c r="Q4873" s="76">
        <v>9</v>
      </c>
      <c r="R4873" s="1"/>
      <c r="S4873" s="76"/>
      <c r="T4873" s="1" t="s">
        <v>115</v>
      </c>
      <c r="U4873" s="1"/>
      <c r="V4873" s="1"/>
      <c r="AC4873" s="93">
        <v>23</v>
      </c>
      <c r="AD4873" s="69">
        <v>250</v>
      </c>
      <c r="AE4873" s="33"/>
      <c r="AF4873" s="33"/>
      <c r="AG4873" s="33"/>
      <c r="AM4873" s="31"/>
      <c r="AX4873" s="37">
        <f t="shared" si="241"/>
        <v>46047</v>
      </c>
      <c r="AY4873" s="1" t="s">
        <v>2282</v>
      </c>
      <c r="AZ4873" s="184"/>
      <c r="BA4873" s="184"/>
      <c r="BB4873" s="184"/>
      <c r="BC4873" s="184"/>
      <c r="BD4873" s="184"/>
      <c r="BE4873" s="184"/>
      <c r="BF4873" s="184"/>
      <c r="BG4873" s="184"/>
      <c r="BT4873" s="37">
        <f t="shared" si="243"/>
        <v>46068</v>
      </c>
      <c r="BU4873" s="1" t="s">
        <v>2282</v>
      </c>
      <c r="BV4873" s="184"/>
      <c r="BW4873" s="184"/>
      <c r="BX4873" s="184"/>
      <c r="BY4873" s="184"/>
      <c r="BZ4873" s="184"/>
      <c r="CA4873" s="184"/>
      <c r="CB4873" s="184"/>
      <c r="CC4873" s="184"/>
      <c r="CE4873" s="1"/>
      <c r="CF4873" s="1"/>
      <c r="CG4873" s="1"/>
      <c r="CH4873" s="1"/>
      <c r="CI4873" s="1"/>
      <c r="CJ4873" s="1"/>
      <c r="CK4873" s="1"/>
      <c r="CL4873" s="1"/>
      <c r="CM4873" s="1"/>
      <c r="CN4873" s="1"/>
      <c r="CO4873" s="1"/>
    </row>
    <row r="4874" spans="1:93" ht="30" customHeight="1" x14ac:dyDescent="0.2">
      <c r="A4874" s="1">
        <v>4868</v>
      </c>
      <c r="B4874" s="1" t="s">
        <v>1497</v>
      </c>
      <c r="C4874" s="1" t="s">
        <v>1496</v>
      </c>
      <c r="D4874" s="28" t="s">
        <v>1498</v>
      </c>
      <c r="E4874" s="1" t="s">
        <v>650</v>
      </c>
      <c r="F4874" s="1" t="s">
        <v>74</v>
      </c>
      <c r="G4874" s="1">
        <v>5</v>
      </c>
      <c r="H4874" s="1" t="s">
        <v>341</v>
      </c>
      <c r="I4874" s="1" t="s">
        <v>114</v>
      </c>
      <c r="J4874" s="76">
        <v>273</v>
      </c>
      <c r="K4874" s="76">
        <v>2339064</v>
      </c>
      <c r="L4874" s="29">
        <v>46040</v>
      </c>
      <c r="M4874" s="29" t="s">
        <v>4163</v>
      </c>
      <c r="N4874" s="1" t="s">
        <v>478</v>
      </c>
      <c r="O4874" s="28" t="s">
        <v>634</v>
      </c>
      <c r="P4874" s="1" t="s">
        <v>323</v>
      </c>
      <c r="Q4874" s="76">
        <v>8</v>
      </c>
      <c r="R4874" s="1"/>
      <c r="S4874" s="76"/>
      <c r="T4874" s="1" t="s">
        <v>115</v>
      </c>
      <c r="U4874" s="1"/>
      <c r="V4874" s="1"/>
      <c r="AC4874" s="93">
        <v>21.5</v>
      </c>
      <c r="AD4874" s="69">
        <v>210</v>
      </c>
      <c r="AE4874" s="33"/>
      <c r="AF4874" s="33"/>
      <c r="AG4874" s="33"/>
      <c r="AM4874" s="31"/>
      <c r="AX4874" s="37">
        <f t="shared" si="241"/>
        <v>46047</v>
      </c>
      <c r="AY4874" s="1" t="s">
        <v>2282</v>
      </c>
      <c r="AZ4874" s="181"/>
      <c r="BA4874" s="181"/>
      <c r="BB4874" s="181"/>
      <c r="BC4874" s="181"/>
      <c r="BD4874" s="181"/>
      <c r="BE4874" s="181"/>
      <c r="BF4874" s="181"/>
      <c r="BG4874" s="181"/>
      <c r="BT4874" s="37">
        <f t="shared" si="243"/>
        <v>46068</v>
      </c>
      <c r="BU4874" s="1" t="s">
        <v>2282</v>
      </c>
      <c r="BV4874" s="181"/>
      <c r="BW4874" s="181"/>
      <c r="BX4874" s="181"/>
      <c r="BY4874" s="181"/>
      <c r="BZ4874" s="181"/>
      <c r="CA4874" s="181"/>
      <c r="CB4874" s="181"/>
      <c r="CC4874" s="181"/>
      <c r="CE4874" s="1"/>
      <c r="CF4874" s="1"/>
      <c r="CG4874" s="1"/>
      <c r="CH4874" s="1"/>
      <c r="CI4874" s="1"/>
      <c r="CJ4874" s="1"/>
      <c r="CK4874" s="1"/>
      <c r="CL4874" s="1"/>
      <c r="CM4874" s="1"/>
      <c r="CN4874" s="1"/>
      <c r="CO4874" s="1"/>
    </row>
    <row r="4875" spans="1:93" ht="30" customHeight="1" x14ac:dyDescent="0.2">
      <c r="A4875" s="1">
        <v>4869</v>
      </c>
      <c r="B4875" s="1" t="s">
        <v>1500</v>
      </c>
      <c r="C4875" s="1" t="s">
        <v>1499</v>
      </c>
      <c r="D4875" s="28" t="s">
        <v>1536</v>
      </c>
      <c r="E4875" s="1" t="s">
        <v>704</v>
      </c>
      <c r="F4875" s="1" t="s">
        <v>74</v>
      </c>
      <c r="G4875" s="1">
        <v>9</v>
      </c>
      <c r="H4875" s="1" t="s">
        <v>341</v>
      </c>
      <c r="I4875" s="1" t="s">
        <v>114</v>
      </c>
      <c r="J4875" s="76">
        <v>274</v>
      </c>
      <c r="K4875" s="76">
        <v>2339050</v>
      </c>
      <c r="L4875" s="29">
        <v>46041</v>
      </c>
      <c r="M4875" s="29" t="s">
        <v>4163</v>
      </c>
      <c r="N4875" s="1" t="s">
        <v>478</v>
      </c>
      <c r="O4875" s="28" t="s">
        <v>634</v>
      </c>
      <c r="P4875" s="1" t="s">
        <v>323</v>
      </c>
      <c r="Q4875" s="76">
        <v>7</v>
      </c>
      <c r="R4875" s="1"/>
      <c r="S4875" s="76">
        <v>6</v>
      </c>
      <c r="T4875" s="1" t="s">
        <v>115</v>
      </c>
      <c r="U4875" s="1"/>
      <c r="V4875" s="1"/>
      <c r="AC4875" s="93">
        <v>23.5</v>
      </c>
      <c r="AD4875" s="69">
        <v>260</v>
      </c>
      <c r="AE4875" s="33"/>
      <c r="AF4875" s="33"/>
      <c r="AG4875" s="33"/>
      <c r="AM4875" s="31"/>
      <c r="AX4875" s="37">
        <f t="shared" ref="AX4875:AX4938" si="245">IF(L4875=0, 0,L4875+7)</f>
        <v>46048</v>
      </c>
      <c r="AY4875" s="1"/>
      <c r="AZ4875" s="151"/>
      <c r="BA4875" s="120"/>
      <c r="BB4875" s="120"/>
      <c r="BC4875" s="120"/>
      <c r="BD4875" s="120"/>
      <c r="BE4875" s="120"/>
      <c r="BF4875" s="120"/>
      <c r="BG4875" s="120"/>
      <c r="BT4875" s="37">
        <f t="shared" si="243"/>
        <v>46069</v>
      </c>
      <c r="BU4875" s="1"/>
      <c r="BV4875" s="151"/>
      <c r="BW4875" s="120"/>
      <c r="BX4875" s="120"/>
      <c r="BY4875" s="120"/>
      <c r="BZ4875" s="120"/>
      <c r="CA4875" s="120"/>
      <c r="CB4875" s="120"/>
      <c r="CC4875" s="120"/>
      <c r="CE4875" s="1"/>
      <c r="CF4875" s="1"/>
      <c r="CG4875" s="1"/>
      <c r="CH4875" s="1"/>
      <c r="CI4875" s="1"/>
      <c r="CJ4875" s="1"/>
      <c r="CK4875" s="1"/>
      <c r="CL4875" s="1"/>
      <c r="CM4875" s="1"/>
      <c r="CN4875" s="1"/>
      <c r="CO4875" s="1"/>
    </row>
    <row r="4876" spans="1:93" ht="30" customHeight="1" x14ac:dyDescent="0.2">
      <c r="A4876" s="1">
        <v>4870</v>
      </c>
      <c r="B4876" s="1" t="s">
        <v>1514</v>
      </c>
      <c r="C4876" s="1" t="s">
        <v>1513</v>
      </c>
      <c r="D4876" s="28" t="s">
        <v>1512</v>
      </c>
      <c r="E4876" s="1" t="s">
        <v>622</v>
      </c>
      <c r="F4876" s="1" t="s">
        <v>74</v>
      </c>
      <c r="G4876" s="1">
        <v>4</v>
      </c>
      <c r="H4876" s="1" t="s">
        <v>341</v>
      </c>
      <c r="I4876" s="1" t="s">
        <v>114</v>
      </c>
      <c r="J4876" s="76">
        <v>82912</v>
      </c>
      <c r="K4876" s="76">
        <v>169310</v>
      </c>
      <c r="L4876" s="29">
        <v>46041</v>
      </c>
      <c r="M4876" s="29" t="s">
        <v>4163</v>
      </c>
      <c r="N4876" s="1" t="s">
        <v>25</v>
      </c>
      <c r="O4876" s="28" t="s">
        <v>634</v>
      </c>
      <c r="P4876" s="1" t="s">
        <v>323</v>
      </c>
      <c r="Q4876" s="76">
        <v>10</v>
      </c>
      <c r="R4876" s="1"/>
      <c r="S4876" s="76">
        <v>6</v>
      </c>
      <c r="T4876" s="1" t="s">
        <v>115</v>
      </c>
      <c r="U4876" s="1"/>
      <c r="V4876" s="1"/>
      <c r="AC4876" s="93">
        <v>23.5</v>
      </c>
      <c r="AD4876" s="69">
        <v>260</v>
      </c>
      <c r="AE4876" s="33"/>
      <c r="AF4876" s="33"/>
      <c r="AG4876" s="33"/>
      <c r="AM4876" s="164">
        <f t="shared" ref="AM4876:AM4937" si="246">L4876+3</f>
        <v>46044</v>
      </c>
      <c r="AX4876" s="37">
        <f t="shared" si="245"/>
        <v>46048</v>
      </c>
      <c r="AY4876" s="1" t="s">
        <v>2285</v>
      </c>
      <c r="AZ4876" s="216" t="s">
        <v>2286</v>
      </c>
      <c r="BA4876" s="209">
        <v>47.5</v>
      </c>
      <c r="BB4876" s="209">
        <v>46.7</v>
      </c>
      <c r="BC4876" s="209">
        <v>46.9</v>
      </c>
      <c r="BD4876" s="209"/>
      <c r="BE4876" s="209"/>
      <c r="BF4876" s="209"/>
      <c r="BG4876" s="209">
        <f>AVERAGE(BA4876:BF4877)</f>
        <v>47.033333333333331</v>
      </c>
      <c r="BT4876" s="37">
        <f t="shared" si="243"/>
        <v>46069</v>
      </c>
      <c r="BU4876" s="1" t="s">
        <v>2285</v>
      </c>
      <c r="BV4876" s="216" t="s">
        <v>2287</v>
      </c>
      <c r="BW4876" s="209"/>
      <c r="BX4876" s="209"/>
      <c r="BY4876" s="209"/>
      <c r="BZ4876" s="209"/>
      <c r="CA4876" s="209"/>
      <c r="CB4876" s="209"/>
      <c r="CC4876" s="209" t="e">
        <f>AVERAGE(BW4876:CB4877)</f>
        <v>#DIV/0!</v>
      </c>
      <c r="CE4876" s="1"/>
      <c r="CF4876" s="1"/>
      <c r="CG4876" s="1"/>
      <c r="CH4876" s="1"/>
      <c r="CI4876" s="1"/>
      <c r="CJ4876" s="1"/>
      <c r="CK4876" s="1"/>
      <c r="CL4876" s="1"/>
      <c r="CM4876" s="1"/>
      <c r="CN4876" s="1"/>
      <c r="CO4876" s="1"/>
    </row>
    <row r="4877" spans="1:93" ht="30" customHeight="1" x14ac:dyDescent="0.2">
      <c r="A4877" s="1">
        <v>4871</v>
      </c>
      <c r="B4877" s="1" t="s">
        <v>1514</v>
      </c>
      <c r="C4877" s="1" t="s">
        <v>1513</v>
      </c>
      <c r="D4877" s="28" t="s">
        <v>1512</v>
      </c>
      <c r="E4877" s="1" t="s">
        <v>622</v>
      </c>
      <c r="F4877" s="1" t="s">
        <v>74</v>
      </c>
      <c r="G4877" s="1">
        <v>4</v>
      </c>
      <c r="H4877" s="1" t="s">
        <v>341</v>
      </c>
      <c r="I4877" s="1" t="s">
        <v>114</v>
      </c>
      <c r="J4877" s="76">
        <v>78012</v>
      </c>
      <c r="K4877" s="76">
        <v>169318</v>
      </c>
      <c r="L4877" s="29">
        <v>46041</v>
      </c>
      <c r="M4877" s="29" t="s">
        <v>4163</v>
      </c>
      <c r="N4877" s="1" t="s">
        <v>25</v>
      </c>
      <c r="O4877" s="28" t="s">
        <v>634</v>
      </c>
      <c r="P4877" s="1" t="s">
        <v>323</v>
      </c>
      <c r="Q4877" s="76">
        <v>10</v>
      </c>
      <c r="R4877" s="1"/>
      <c r="S4877" s="76"/>
      <c r="T4877" s="1" t="s">
        <v>115</v>
      </c>
      <c r="U4877" s="1"/>
      <c r="V4877" s="1"/>
      <c r="AC4877" s="93">
        <v>23</v>
      </c>
      <c r="AD4877" s="69">
        <v>245</v>
      </c>
      <c r="AE4877" s="33"/>
      <c r="AF4877" s="33"/>
      <c r="AG4877" s="33"/>
      <c r="AM4877" s="164">
        <f t="shared" si="246"/>
        <v>46044</v>
      </c>
      <c r="AX4877" s="37">
        <f t="shared" si="245"/>
        <v>46048</v>
      </c>
      <c r="AY4877" s="1" t="s">
        <v>2285</v>
      </c>
      <c r="AZ4877" s="218"/>
      <c r="BA4877" s="211"/>
      <c r="BB4877" s="211"/>
      <c r="BC4877" s="211"/>
      <c r="BD4877" s="211"/>
      <c r="BE4877" s="211"/>
      <c r="BF4877" s="211"/>
      <c r="BG4877" s="211"/>
      <c r="BT4877" s="37">
        <f t="shared" si="243"/>
        <v>46069</v>
      </c>
      <c r="BU4877" s="1" t="s">
        <v>2285</v>
      </c>
      <c r="BV4877" s="218"/>
      <c r="BW4877" s="211"/>
      <c r="BX4877" s="211"/>
      <c r="BY4877" s="211"/>
      <c r="BZ4877" s="211"/>
      <c r="CA4877" s="211"/>
      <c r="CB4877" s="211"/>
      <c r="CC4877" s="211"/>
      <c r="CE4877" s="1"/>
      <c r="CF4877" s="1"/>
      <c r="CG4877" s="1"/>
      <c r="CH4877" s="1"/>
      <c r="CI4877" s="1"/>
      <c r="CJ4877" s="1"/>
      <c r="CK4877" s="1"/>
      <c r="CL4877" s="1"/>
      <c r="CM4877" s="1"/>
      <c r="CN4877" s="1"/>
      <c r="CO4877" s="1"/>
    </row>
    <row r="4878" spans="1:93" ht="30" customHeight="1" x14ac:dyDescent="0.2">
      <c r="A4878" s="1">
        <v>4872</v>
      </c>
      <c r="B4878" s="1" t="s">
        <v>1517</v>
      </c>
      <c r="C4878" s="1" t="s">
        <v>1518</v>
      </c>
      <c r="D4878" s="28" t="s">
        <v>1516</v>
      </c>
      <c r="E4878" s="1" t="s">
        <v>725</v>
      </c>
      <c r="F4878" s="1" t="s">
        <v>74</v>
      </c>
      <c r="G4878" s="1">
        <v>3</v>
      </c>
      <c r="H4878" s="1" t="s">
        <v>1059</v>
      </c>
      <c r="I4878" s="1" t="s">
        <v>114</v>
      </c>
      <c r="J4878" s="76">
        <v>273</v>
      </c>
      <c r="K4878" s="76">
        <v>2338428</v>
      </c>
      <c r="L4878" s="29">
        <v>46043</v>
      </c>
      <c r="M4878" s="29" t="s">
        <v>4163</v>
      </c>
      <c r="N4878" s="1" t="s">
        <v>478</v>
      </c>
      <c r="O4878" s="28" t="s">
        <v>634</v>
      </c>
      <c r="P4878" s="1" t="s">
        <v>322</v>
      </c>
      <c r="Q4878" s="76">
        <v>8</v>
      </c>
      <c r="R4878" s="1"/>
      <c r="S4878" s="76">
        <v>6</v>
      </c>
      <c r="T4878" s="1" t="s">
        <v>115</v>
      </c>
      <c r="U4878" s="1"/>
      <c r="V4878" s="1"/>
      <c r="AC4878" s="93">
        <v>21.5</v>
      </c>
      <c r="AD4878" s="69">
        <v>260</v>
      </c>
      <c r="AE4878" s="33"/>
      <c r="AF4878" s="33"/>
      <c r="AG4878" s="33"/>
      <c r="AM4878" s="164">
        <f t="shared" si="246"/>
        <v>46046</v>
      </c>
      <c r="AX4878" s="37">
        <f t="shared" si="245"/>
        <v>46050</v>
      </c>
      <c r="AY4878" s="28" t="s">
        <v>1614</v>
      </c>
      <c r="AZ4878" s="216" t="s">
        <v>2288</v>
      </c>
      <c r="BA4878" s="180">
        <v>48.5</v>
      </c>
      <c r="BB4878" s="180">
        <v>49.1</v>
      </c>
      <c r="BC4878" s="180">
        <v>48.2</v>
      </c>
      <c r="BD4878" s="180">
        <v>48.6</v>
      </c>
      <c r="BE4878" s="180">
        <v>46.8</v>
      </c>
      <c r="BF4878" s="180">
        <v>49.7</v>
      </c>
      <c r="BG4878" s="180">
        <f>AVERAGE(BA4878:BF4937)</f>
        <v>48.538888888888884</v>
      </c>
      <c r="BT4878" s="37">
        <f t="shared" si="243"/>
        <v>46071</v>
      </c>
      <c r="BU4878" s="31"/>
      <c r="BW4878" s="33"/>
      <c r="BX4878" s="1"/>
      <c r="BY4878" s="1"/>
      <c r="BZ4878" s="1"/>
      <c r="CA4878" s="1"/>
      <c r="CB4878" s="1"/>
      <c r="CC4878" s="1"/>
      <c r="CE4878" s="1"/>
      <c r="CF4878" s="1"/>
      <c r="CG4878" s="1"/>
      <c r="CH4878" s="1"/>
      <c r="CI4878" s="1"/>
      <c r="CJ4878" s="1"/>
      <c r="CK4878" s="1"/>
      <c r="CL4878" s="1"/>
      <c r="CM4878" s="1"/>
      <c r="CN4878" s="1"/>
      <c r="CO4878" s="1"/>
    </row>
    <row r="4879" spans="1:93" ht="30" customHeight="1" x14ac:dyDescent="0.2">
      <c r="A4879" s="1">
        <v>4873</v>
      </c>
      <c r="B4879" s="1" t="s">
        <v>1517</v>
      </c>
      <c r="C4879" s="1" t="s">
        <v>1518</v>
      </c>
      <c r="D4879" s="28" t="s">
        <v>1516</v>
      </c>
      <c r="E4879" s="1" t="s">
        <v>725</v>
      </c>
      <c r="F4879" s="1" t="s">
        <v>74</v>
      </c>
      <c r="G4879" s="1">
        <v>3</v>
      </c>
      <c r="H4879" s="1" t="s">
        <v>1059</v>
      </c>
      <c r="I4879" s="1" t="s">
        <v>114</v>
      </c>
      <c r="J4879" s="76">
        <v>554</v>
      </c>
      <c r="K4879" s="76">
        <v>2339175</v>
      </c>
      <c r="L4879" s="29">
        <v>46043</v>
      </c>
      <c r="M4879" s="29" t="s">
        <v>4163</v>
      </c>
      <c r="N4879" s="1" t="s">
        <v>478</v>
      </c>
      <c r="O4879" s="28" t="s">
        <v>634</v>
      </c>
      <c r="P4879" s="1" t="s">
        <v>322</v>
      </c>
      <c r="Q4879" s="76">
        <v>12</v>
      </c>
      <c r="R4879" s="1"/>
      <c r="S4879" s="76"/>
      <c r="T4879" s="1" t="s">
        <v>115</v>
      </c>
      <c r="U4879" s="1"/>
      <c r="V4879" s="1"/>
      <c r="AC4879" s="93">
        <v>21</v>
      </c>
      <c r="AD4879" s="69">
        <v>240</v>
      </c>
      <c r="AE4879" s="33"/>
      <c r="AF4879" s="33"/>
      <c r="AG4879" s="33"/>
      <c r="AM4879" s="164">
        <f t="shared" si="246"/>
        <v>46046</v>
      </c>
      <c r="AX4879" s="37">
        <f t="shared" si="245"/>
        <v>46050</v>
      </c>
      <c r="AY4879" s="28" t="s">
        <v>1614</v>
      </c>
      <c r="AZ4879" s="184"/>
      <c r="BA4879" s="184"/>
      <c r="BB4879" s="184"/>
      <c r="BC4879" s="184"/>
      <c r="BD4879" s="184"/>
      <c r="BE4879" s="184"/>
      <c r="BF4879" s="184"/>
      <c r="BG4879" s="184"/>
      <c r="BT4879" s="37">
        <f t="shared" si="243"/>
        <v>46071</v>
      </c>
      <c r="BU4879" s="31"/>
      <c r="BW4879" s="33"/>
      <c r="BX4879" s="1"/>
      <c r="BY4879" s="1"/>
      <c r="BZ4879" s="1"/>
      <c r="CA4879" s="1"/>
      <c r="CB4879" s="1"/>
      <c r="CC4879" s="1"/>
      <c r="CE4879" s="1"/>
      <c r="CF4879" s="1"/>
      <c r="CG4879" s="1"/>
      <c r="CH4879" s="1"/>
      <c r="CI4879" s="1"/>
      <c r="CJ4879" s="1"/>
      <c r="CK4879" s="1"/>
      <c r="CL4879" s="1"/>
      <c r="CM4879" s="1"/>
      <c r="CN4879" s="1"/>
      <c r="CO4879" s="1"/>
    </row>
    <row r="4880" spans="1:93" ht="30" customHeight="1" x14ac:dyDescent="0.2">
      <c r="A4880" s="1">
        <v>4874</v>
      </c>
      <c r="B4880" s="1" t="s">
        <v>1517</v>
      </c>
      <c r="C4880" s="1" t="s">
        <v>1518</v>
      </c>
      <c r="D4880" s="28" t="s">
        <v>1516</v>
      </c>
      <c r="E4880" s="1" t="s">
        <v>725</v>
      </c>
      <c r="F4880" s="1" t="s">
        <v>74</v>
      </c>
      <c r="G4880" s="1">
        <v>3</v>
      </c>
      <c r="H4880" s="1" t="s">
        <v>1059</v>
      </c>
      <c r="I4880" s="1" t="s">
        <v>114</v>
      </c>
      <c r="J4880" s="76">
        <v>403</v>
      </c>
      <c r="K4880" s="76">
        <v>2338429</v>
      </c>
      <c r="L4880" s="29">
        <v>46043</v>
      </c>
      <c r="M4880" s="29" t="s">
        <v>4163</v>
      </c>
      <c r="N4880" s="1" t="s">
        <v>478</v>
      </c>
      <c r="O4880" s="28" t="s">
        <v>634</v>
      </c>
      <c r="P4880" s="1" t="s">
        <v>322</v>
      </c>
      <c r="Q4880" s="76">
        <v>9</v>
      </c>
      <c r="R4880" s="1"/>
      <c r="S4880" s="76"/>
      <c r="T4880" s="1" t="s">
        <v>115</v>
      </c>
      <c r="U4880" s="1"/>
      <c r="V4880" s="1"/>
      <c r="AC4880" s="93">
        <v>23</v>
      </c>
      <c r="AD4880" s="69">
        <v>240</v>
      </c>
      <c r="AE4880" s="33"/>
      <c r="AF4880" s="33"/>
      <c r="AG4880" s="33"/>
      <c r="AM4880" s="164">
        <f t="shared" si="246"/>
        <v>46046</v>
      </c>
      <c r="AX4880" s="37">
        <f t="shared" si="245"/>
        <v>46050</v>
      </c>
      <c r="AY4880" s="28" t="s">
        <v>1614</v>
      </c>
      <c r="AZ4880" s="184"/>
      <c r="BA4880" s="184"/>
      <c r="BB4880" s="184"/>
      <c r="BC4880" s="184"/>
      <c r="BD4880" s="184"/>
      <c r="BE4880" s="184"/>
      <c r="BF4880" s="184"/>
      <c r="BG4880" s="184"/>
      <c r="BT4880" s="37">
        <f t="shared" si="243"/>
        <v>46071</v>
      </c>
      <c r="BU4880" s="31"/>
      <c r="BW4880" s="33"/>
      <c r="BX4880" s="1"/>
      <c r="BY4880" s="1"/>
      <c r="BZ4880" s="1"/>
      <c r="CA4880" s="1"/>
      <c r="CB4880" s="1"/>
      <c r="CC4880" s="1"/>
      <c r="CE4880" s="1"/>
      <c r="CF4880" s="1"/>
      <c r="CG4880" s="1"/>
      <c r="CH4880" s="1"/>
      <c r="CI4880" s="1"/>
      <c r="CJ4880" s="1"/>
      <c r="CK4880" s="1"/>
      <c r="CL4880" s="1"/>
      <c r="CM4880" s="1"/>
      <c r="CN4880" s="1"/>
      <c r="CO4880" s="1"/>
    </row>
    <row r="4881" spans="1:93" ht="30" customHeight="1" x14ac:dyDescent="0.2">
      <c r="A4881" s="1">
        <v>4875</v>
      </c>
      <c r="B4881" s="1" t="s">
        <v>1517</v>
      </c>
      <c r="C4881" s="1" t="s">
        <v>1518</v>
      </c>
      <c r="D4881" s="28" t="s">
        <v>1516</v>
      </c>
      <c r="E4881" s="1" t="s">
        <v>725</v>
      </c>
      <c r="F4881" s="1" t="s">
        <v>74</v>
      </c>
      <c r="G4881" s="1">
        <v>3</v>
      </c>
      <c r="H4881" s="1" t="s">
        <v>1059</v>
      </c>
      <c r="I4881" s="1" t="s">
        <v>114</v>
      </c>
      <c r="J4881" s="76">
        <v>558</v>
      </c>
      <c r="K4881" s="76">
        <v>2339176</v>
      </c>
      <c r="L4881" s="29">
        <v>46043</v>
      </c>
      <c r="M4881" s="29" t="s">
        <v>4163</v>
      </c>
      <c r="N4881" s="1" t="s">
        <v>478</v>
      </c>
      <c r="O4881" s="28" t="s">
        <v>634</v>
      </c>
      <c r="P4881" s="1" t="s">
        <v>322</v>
      </c>
      <c r="Q4881" s="76">
        <v>12</v>
      </c>
      <c r="R4881" s="1"/>
      <c r="S4881" s="76"/>
      <c r="T4881" s="1" t="s">
        <v>115</v>
      </c>
      <c r="U4881" s="1"/>
      <c r="V4881" s="1"/>
      <c r="AC4881" s="93">
        <v>21.58</v>
      </c>
      <c r="AD4881" s="69">
        <v>210</v>
      </c>
      <c r="AE4881" s="33"/>
      <c r="AF4881" s="33"/>
      <c r="AG4881" s="33"/>
      <c r="AM4881" s="164">
        <f t="shared" si="246"/>
        <v>46046</v>
      </c>
      <c r="AX4881" s="37">
        <f t="shared" si="245"/>
        <v>46050</v>
      </c>
      <c r="AY4881" s="28" t="s">
        <v>1614</v>
      </c>
      <c r="AZ4881" s="184"/>
      <c r="BA4881" s="184"/>
      <c r="BB4881" s="184"/>
      <c r="BC4881" s="184"/>
      <c r="BD4881" s="184"/>
      <c r="BE4881" s="184"/>
      <c r="BF4881" s="184"/>
      <c r="BG4881" s="184"/>
      <c r="BT4881" s="37">
        <f t="shared" si="243"/>
        <v>46071</v>
      </c>
      <c r="BU4881" s="31"/>
      <c r="BW4881" s="33"/>
      <c r="BX4881" s="1"/>
      <c r="BY4881" s="1"/>
      <c r="BZ4881" s="1"/>
      <c r="CA4881" s="1"/>
      <c r="CB4881" s="1"/>
      <c r="CC4881" s="1"/>
      <c r="CE4881" s="1"/>
      <c r="CF4881" s="1"/>
      <c r="CG4881" s="1"/>
      <c r="CH4881" s="1"/>
      <c r="CI4881" s="1"/>
      <c r="CJ4881" s="1"/>
      <c r="CK4881" s="1"/>
      <c r="CL4881" s="1"/>
      <c r="CM4881" s="1"/>
      <c r="CN4881" s="1"/>
      <c r="CO4881" s="1"/>
    </row>
    <row r="4882" spans="1:93" ht="30" customHeight="1" x14ac:dyDescent="0.2">
      <c r="A4882" s="1">
        <v>4876</v>
      </c>
      <c r="B4882" s="1" t="s">
        <v>1517</v>
      </c>
      <c r="C4882" s="1" t="s">
        <v>1518</v>
      </c>
      <c r="D4882" s="28" t="s">
        <v>1516</v>
      </c>
      <c r="E4882" s="1" t="s">
        <v>725</v>
      </c>
      <c r="F4882" s="1" t="s">
        <v>74</v>
      </c>
      <c r="G4882" s="1">
        <v>3</v>
      </c>
      <c r="H4882" s="1" t="s">
        <v>1059</v>
      </c>
      <c r="I4882" s="1" t="s">
        <v>114</v>
      </c>
      <c r="J4882" s="76">
        <v>433</v>
      </c>
      <c r="K4882" s="76">
        <v>2338430</v>
      </c>
      <c r="L4882" s="29">
        <v>46043</v>
      </c>
      <c r="M4882" s="29" t="s">
        <v>4163</v>
      </c>
      <c r="N4882" s="1" t="s">
        <v>478</v>
      </c>
      <c r="O4882" s="28" t="s">
        <v>634</v>
      </c>
      <c r="P4882" s="1" t="s">
        <v>322</v>
      </c>
      <c r="Q4882" s="76">
        <v>9</v>
      </c>
      <c r="R4882" s="1"/>
      <c r="S4882" s="76"/>
      <c r="T4882" s="1" t="s">
        <v>115</v>
      </c>
      <c r="U4882" s="1"/>
      <c r="V4882" s="1"/>
      <c r="AC4882" s="93">
        <v>22</v>
      </c>
      <c r="AD4882" s="69">
        <v>250</v>
      </c>
      <c r="AE4882" s="33"/>
      <c r="AF4882" s="33"/>
      <c r="AG4882" s="33"/>
      <c r="AM4882" s="164">
        <f t="shared" si="246"/>
        <v>46046</v>
      </c>
      <c r="AX4882" s="37">
        <f t="shared" si="245"/>
        <v>46050</v>
      </c>
      <c r="AY4882" s="28" t="s">
        <v>1614</v>
      </c>
      <c r="AZ4882" s="184"/>
      <c r="BA4882" s="184"/>
      <c r="BB4882" s="184"/>
      <c r="BC4882" s="184"/>
      <c r="BD4882" s="184"/>
      <c r="BE4882" s="184"/>
      <c r="BF4882" s="184"/>
      <c r="BG4882" s="184"/>
      <c r="BT4882" s="37">
        <f t="shared" si="243"/>
        <v>46071</v>
      </c>
      <c r="BU4882" s="31"/>
      <c r="BW4882" s="33"/>
      <c r="BX4882" s="1"/>
      <c r="BY4882" s="1"/>
      <c r="BZ4882" s="1"/>
      <c r="CA4882" s="1"/>
      <c r="CB4882" s="1"/>
      <c r="CC4882" s="1"/>
      <c r="CE4882" s="1"/>
      <c r="CF4882" s="1"/>
      <c r="CG4882" s="1"/>
      <c r="CH4882" s="1"/>
      <c r="CI4882" s="1"/>
      <c r="CJ4882" s="1"/>
      <c r="CK4882" s="1"/>
      <c r="CL4882" s="1"/>
      <c r="CM4882" s="1"/>
      <c r="CN4882" s="1"/>
      <c r="CO4882" s="1"/>
    </row>
    <row r="4883" spans="1:93" ht="30" customHeight="1" x14ac:dyDescent="0.2">
      <c r="A4883" s="1">
        <v>4877</v>
      </c>
      <c r="B4883" s="1" t="s">
        <v>1517</v>
      </c>
      <c r="C4883" s="1" t="s">
        <v>1518</v>
      </c>
      <c r="D4883" s="28" t="s">
        <v>1516</v>
      </c>
      <c r="E4883" s="1" t="s">
        <v>725</v>
      </c>
      <c r="F4883" s="1" t="s">
        <v>74</v>
      </c>
      <c r="G4883" s="1">
        <v>3</v>
      </c>
      <c r="H4883" s="1" t="s">
        <v>1059</v>
      </c>
      <c r="I4883" s="1" t="s">
        <v>114</v>
      </c>
      <c r="J4883" s="76">
        <v>274</v>
      </c>
      <c r="K4883" s="76">
        <v>2339177</v>
      </c>
      <c r="L4883" s="29">
        <v>46043</v>
      </c>
      <c r="M4883" s="29" t="s">
        <v>4163</v>
      </c>
      <c r="N4883" s="1" t="s">
        <v>478</v>
      </c>
      <c r="O4883" s="28" t="s">
        <v>634</v>
      </c>
      <c r="P4883" s="1" t="s">
        <v>322</v>
      </c>
      <c r="Q4883" s="76">
        <v>8</v>
      </c>
      <c r="R4883" s="1"/>
      <c r="S4883" s="76"/>
      <c r="T4883" s="1" t="s">
        <v>115</v>
      </c>
      <c r="U4883" s="1"/>
      <c r="V4883" s="1"/>
      <c r="AC4883" s="93">
        <v>22</v>
      </c>
      <c r="AD4883" s="69">
        <v>230</v>
      </c>
      <c r="AE4883" s="33"/>
      <c r="AF4883" s="33"/>
      <c r="AG4883" s="33"/>
      <c r="AM4883" s="164">
        <f t="shared" si="246"/>
        <v>46046</v>
      </c>
      <c r="AX4883" s="37">
        <f t="shared" si="245"/>
        <v>46050</v>
      </c>
      <c r="AY4883" s="28" t="s">
        <v>1614</v>
      </c>
      <c r="AZ4883" s="184"/>
      <c r="BA4883" s="184"/>
      <c r="BB4883" s="184"/>
      <c r="BC4883" s="184"/>
      <c r="BD4883" s="184"/>
      <c r="BE4883" s="184"/>
      <c r="BF4883" s="184"/>
      <c r="BG4883" s="184"/>
      <c r="BT4883" s="37">
        <f t="shared" si="243"/>
        <v>46071</v>
      </c>
      <c r="BU4883" s="31"/>
      <c r="BW4883" s="33"/>
      <c r="BX4883" s="1"/>
      <c r="BY4883" s="1"/>
      <c r="BZ4883" s="1"/>
      <c r="CA4883" s="1"/>
      <c r="CB4883" s="1"/>
      <c r="CC4883" s="1"/>
      <c r="CE4883" s="1"/>
      <c r="CF4883" s="1"/>
      <c r="CG4883" s="1"/>
      <c r="CH4883" s="1"/>
      <c r="CI4883" s="1"/>
      <c r="CJ4883" s="1"/>
      <c r="CK4883" s="1"/>
      <c r="CL4883" s="1"/>
      <c r="CM4883" s="1"/>
      <c r="CN4883" s="1"/>
      <c r="CO4883" s="1"/>
    </row>
    <row r="4884" spans="1:93" ht="30" customHeight="1" x14ac:dyDescent="0.2">
      <c r="A4884" s="1">
        <v>4878</v>
      </c>
      <c r="B4884" s="1" t="s">
        <v>1517</v>
      </c>
      <c r="C4884" s="1" t="s">
        <v>1518</v>
      </c>
      <c r="D4884" s="28" t="s">
        <v>1516</v>
      </c>
      <c r="E4884" s="1" t="s">
        <v>725</v>
      </c>
      <c r="F4884" s="1" t="s">
        <v>74</v>
      </c>
      <c r="G4884" s="1">
        <v>3</v>
      </c>
      <c r="H4884" s="1" t="s">
        <v>1059</v>
      </c>
      <c r="I4884" s="1" t="s">
        <v>114</v>
      </c>
      <c r="J4884" s="76">
        <v>551</v>
      </c>
      <c r="K4884" s="76">
        <v>2338431</v>
      </c>
      <c r="L4884" s="29">
        <v>46043</v>
      </c>
      <c r="M4884" s="29" t="s">
        <v>4163</v>
      </c>
      <c r="N4884" s="1" t="s">
        <v>478</v>
      </c>
      <c r="O4884" s="28" t="s">
        <v>634</v>
      </c>
      <c r="P4884" s="1" t="s">
        <v>322</v>
      </c>
      <c r="Q4884" s="76">
        <v>12</v>
      </c>
      <c r="R4884" s="1"/>
      <c r="S4884" s="76"/>
      <c r="T4884" s="1" t="s">
        <v>115</v>
      </c>
      <c r="U4884" s="1"/>
      <c r="V4884" s="1"/>
      <c r="AC4884" s="93">
        <v>23</v>
      </c>
      <c r="AD4884" s="69">
        <v>220</v>
      </c>
      <c r="AE4884" s="33"/>
      <c r="AF4884" s="33"/>
      <c r="AG4884" s="33"/>
      <c r="AM4884" s="164">
        <f t="shared" si="246"/>
        <v>46046</v>
      </c>
      <c r="AX4884" s="37">
        <f t="shared" si="245"/>
        <v>46050</v>
      </c>
      <c r="AY4884" s="28" t="s">
        <v>1614</v>
      </c>
      <c r="AZ4884" s="184"/>
      <c r="BA4884" s="184"/>
      <c r="BB4884" s="184"/>
      <c r="BC4884" s="184"/>
      <c r="BD4884" s="184"/>
      <c r="BE4884" s="184"/>
      <c r="BF4884" s="184"/>
      <c r="BG4884" s="184"/>
      <c r="BT4884" s="37">
        <f t="shared" si="243"/>
        <v>46071</v>
      </c>
      <c r="BU4884" s="31"/>
      <c r="BW4884" s="33"/>
      <c r="BX4884" s="1"/>
      <c r="BY4884" s="1"/>
      <c r="BZ4884" s="1"/>
      <c r="CA4884" s="1"/>
      <c r="CB4884" s="1"/>
      <c r="CC4884" s="1"/>
      <c r="CE4884" s="1"/>
      <c r="CF4884" s="1"/>
      <c r="CG4884" s="1"/>
      <c r="CH4884" s="1"/>
      <c r="CI4884" s="1"/>
      <c r="CJ4884" s="1"/>
      <c r="CK4884" s="1"/>
      <c r="CL4884" s="1"/>
      <c r="CM4884" s="1"/>
      <c r="CN4884" s="1"/>
      <c r="CO4884" s="1"/>
    </row>
    <row r="4885" spans="1:93" ht="30" customHeight="1" x14ac:dyDescent="0.2">
      <c r="A4885" s="1">
        <v>4879</v>
      </c>
      <c r="B4885" s="1" t="s">
        <v>1517</v>
      </c>
      <c r="C4885" s="1" t="s">
        <v>1518</v>
      </c>
      <c r="D4885" s="28" t="s">
        <v>1516</v>
      </c>
      <c r="E4885" s="1" t="s">
        <v>725</v>
      </c>
      <c r="F4885" s="1" t="s">
        <v>74</v>
      </c>
      <c r="G4885" s="1">
        <v>3</v>
      </c>
      <c r="H4885" s="1" t="s">
        <v>1059</v>
      </c>
      <c r="I4885" s="1" t="s">
        <v>114</v>
      </c>
      <c r="J4885" s="76">
        <v>302</v>
      </c>
      <c r="K4885" s="76">
        <v>2339178</v>
      </c>
      <c r="L4885" s="29">
        <v>46043</v>
      </c>
      <c r="M4885" s="29" t="s">
        <v>4163</v>
      </c>
      <c r="N4885" s="1" t="s">
        <v>478</v>
      </c>
      <c r="O4885" s="28" t="s">
        <v>634</v>
      </c>
      <c r="P4885" s="1" t="s">
        <v>322</v>
      </c>
      <c r="Q4885" s="76">
        <v>8</v>
      </c>
      <c r="R4885" s="1"/>
      <c r="S4885" s="76"/>
      <c r="T4885" s="1" t="s">
        <v>115</v>
      </c>
      <c r="U4885" s="1"/>
      <c r="V4885" s="1"/>
      <c r="AC4885" s="93">
        <v>21.5</v>
      </c>
      <c r="AD4885" s="69">
        <v>240</v>
      </c>
      <c r="AE4885" s="33"/>
      <c r="AF4885" s="33"/>
      <c r="AG4885" s="33"/>
      <c r="AM4885" s="164">
        <f t="shared" si="246"/>
        <v>46046</v>
      </c>
      <c r="AX4885" s="37">
        <f t="shared" si="245"/>
        <v>46050</v>
      </c>
      <c r="AY4885" s="28" t="s">
        <v>1614</v>
      </c>
      <c r="AZ4885" s="184"/>
      <c r="BA4885" s="184"/>
      <c r="BB4885" s="184"/>
      <c r="BC4885" s="184"/>
      <c r="BD4885" s="184"/>
      <c r="BE4885" s="184"/>
      <c r="BF4885" s="184"/>
      <c r="BG4885" s="184"/>
      <c r="BT4885" s="37">
        <f t="shared" si="243"/>
        <v>46071</v>
      </c>
      <c r="BU4885" s="31"/>
      <c r="BW4885" s="33"/>
      <c r="BX4885" s="1"/>
      <c r="BY4885" s="1"/>
      <c r="BZ4885" s="1"/>
      <c r="CA4885" s="1"/>
      <c r="CB4885" s="1"/>
      <c r="CC4885" s="1"/>
      <c r="CE4885" s="1"/>
      <c r="CF4885" s="1"/>
      <c r="CG4885" s="1"/>
      <c r="CH4885" s="1"/>
      <c r="CI4885" s="1"/>
      <c r="CJ4885" s="1"/>
      <c r="CK4885" s="1"/>
      <c r="CL4885" s="1"/>
      <c r="CM4885" s="1"/>
      <c r="CN4885" s="1"/>
      <c r="CO4885" s="1"/>
    </row>
    <row r="4886" spans="1:93" ht="30" customHeight="1" x14ac:dyDescent="0.2">
      <c r="A4886" s="1">
        <v>4880</v>
      </c>
      <c r="B4886" s="1" t="s">
        <v>1517</v>
      </c>
      <c r="C4886" s="1" t="s">
        <v>1518</v>
      </c>
      <c r="D4886" s="28" t="s">
        <v>1516</v>
      </c>
      <c r="E4886" s="1" t="s">
        <v>725</v>
      </c>
      <c r="F4886" s="1" t="s">
        <v>74</v>
      </c>
      <c r="G4886" s="1">
        <v>3</v>
      </c>
      <c r="H4886" s="1" t="s">
        <v>1059</v>
      </c>
      <c r="I4886" s="1" t="s">
        <v>114</v>
      </c>
      <c r="J4886" s="76">
        <v>415</v>
      </c>
      <c r="K4886" s="76">
        <v>2338432</v>
      </c>
      <c r="L4886" s="29">
        <v>46043</v>
      </c>
      <c r="M4886" s="29" t="s">
        <v>4163</v>
      </c>
      <c r="N4886" s="1" t="s">
        <v>478</v>
      </c>
      <c r="O4886" s="28" t="s">
        <v>634</v>
      </c>
      <c r="P4886" s="1" t="s">
        <v>322</v>
      </c>
      <c r="Q4886" s="76">
        <v>10</v>
      </c>
      <c r="R4886" s="1"/>
      <c r="S4886" s="76">
        <v>6</v>
      </c>
      <c r="T4886" s="1" t="s">
        <v>115</v>
      </c>
      <c r="U4886" s="1"/>
      <c r="V4886" s="1"/>
      <c r="AC4886" s="93">
        <v>23</v>
      </c>
      <c r="AD4886" s="69">
        <v>210</v>
      </c>
      <c r="AE4886" s="33"/>
      <c r="AF4886" s="33"/>
      <c r="AG4886" s="33"/>
      <c r="AM4886" s="164">
        <f t="shared" si="246"/>
        <v>46046</v>
      </c>
      <c r="AX4886" s="37">
        <f t="shared" si="245"/>
        <v>46050</v>
      </c>
      <c r="AY4886" s="28" t="s">
        <v>1614</v>
      </c>
      <c r="AZ4886" s="184"/>
      <c r="BA4886" s="184"/>
      <c r="BB4886" s="184"/>
      <c r="BC4886" s="184"/>
      <c r="BD4886" s="184"/>
      <c r="BE4886" s="184"/>
      <c r="BF4886" s="184"/>
      <c r="BG4886" s="184"/>
      <c r="BT4886" s="37">
        <f t="shared" si="243"/>
        <v>46071</v>
      </c>
      <c r="BU4886" s="31"/>
      <c r="BW4886" s="33"/>
      <c r="BX4886" s="1"/>
      <c r="BY4886" s="1"/>
      <c r="BZ4886" s="1"/>
      <c r="CA4886" s="1"/>
      <c r="CB4886" s="1"/>
      <c r="CC4886" s="1"/>
      <c r="CE4886" s="1"/>
      <c r="CF4886" s="1"/>
      <c r="CG4886" s="1"/>
      <c r="CH4886" s="1"/>
      <c r="CI4886" s="1"/>
      <c r="CJ4886" s="1"/>
      <c r="CK4886" s="1"/>
      <c r="CL4886" s="1"/>
      <c r="CM4886" s="1"/>
      <c r="CN4886" s="1"/>
      <c r="CO4886" s="1"/>
    </row>
    <row r="4887" spans="1:93" ht="30" customHeight="1" x14ac:dyDescent="0.2">
      <c r="A4887" s="1">
        <v>4881</v>
      </c>
      <c r="B4887" s="1" t="s">
        <v>1517</v>
      </c>
      <c r="C4887" s="1" t="s">
        <v>1518</v>
      </c>
      <c r="D4887" s="28" t="s">
        <v>1516</v>
      </c>
      <c r="E4887" s="1" t="s">
        <v>725</v>
      </c>
      <c r="F4887" s="1" t="s">
        <v>74</v>
      </c>
      <c r="G4887" s="1">
        <v>3</v>
      </c>
      <c r="H4887" s="1" t="s">
        <v>1059</v>
      </c>
      <c r="I4887" s="1" t="s">
        <v>114</v>
      </c>
      <c r="J4887" s="76">
        <v>393</v>
      </c>
      <c r="K4887" s="76">
        <v>2338179</v>
      </c>
      <c r="L4887" s="29">
        <v>46043</v>
      </c>
      <c r="M4887" s="29" t="s">
        <v>4163</v>
      </c>
      <c r="N4887" s="1" t="s">
        <v>478</v>
      </c>
      <c r="O4887" s="28" t="s">
        <v>634</v>
      </c>
      <c r="P4887" s="1" t="s">
        <v>322</v>
      </c>
      <c r="Q4887" s="76">
        <v>10</v>
      </c>
      <c r="R4887" s="1"/>
      <c r="S4887" s="76"/>
      <c r="T4887" s="1" t="s">
        <v>115</v>
      </c>
      <c r="U4887" s="1"/>
      <c r="V4887" s="1"/>
      <c r="AC4887" s="93">
        <v>22.5</v>
      </c>
      <c r="AD4887" s="69">
        <v>210</v>
      </c>
      <c r="AE4887" s="33"/>
      <c r="AF4887" s="33"/>
      <c r="AG4887" s="33"/>
      <c r="AM4887" s="164">
        <f t="shared" si="246"/>
        <v>46046</v>
      </c>
      <c r="AX4887" s="37">
        <f t="shared" si="245"/>
        <v>46050</v>
      </c>
      <c r="AY4887" s="28" t="s">
        <v>1614</v>
      </c>
      <c r="AZ4887" s="184"/>
      <c r="BA4887" s="184"/>
      <c r="BB4887" s="184"/>
      <c r="BC4887" s="184"/>
      <c r="BD4887" s="184"/>
      <c r="BE4887" s="184"/>
      <c r="BF4887" s="184"/>
      <c r="BG4887" s="184"/>
      <c r="BT4887" s="37">
        <f t="shared" si="243"/>
        <v>46071</v>
      </c>
      <c r="BU4887" s="31"/>
      <c r="BW4887" s="33"/>
      <c r="BX4887" s="1"/>
      <c r="BY4887" s="1"/>
      <c r="BZ4887" s="1"/>
      <c r="CA4887" s="1"/>
      <c r="CB4887" s="1"/>
      <c r="CC4887" s="1"/>
      <c r="CE4887" s="1"/>
      <c r="CF4887" s="1"/>
      <c r="CG4887" s="1"/>
      <c r="CH4887" s="1"/>
      <c r="CI4887" s="1"/>
      <c r="CJ4887" s="1"/>
      <c r="CK4887" s="1"/>
      <c r="CL4887" s="1"/>
      <c r="CM4887" s="1"/>
      <c r="CN4887" s="1"/>
      <c r="CO4887" s="1"/>
    </row>
    <row r="4888" spans="1:93" ht="30" customHeight="1" x14ac:dyDescent="0.2">
      <c r="A4888" s="1">
        <v>4882</v>
      </c>
      <c r="B4888" s="1" t="s">
        <v>1517</v>
      </c>
      <c r="C4888" s="1" t="s">
        <v>1518</v>
      </c>
      <c r="D4888" s="28" t="s">
        <v>1516</v>
      </c>
      <c r="E4888" s="1" t="s">
        <v>725</v>
      </c>
      <c r="F4888" s="1" t="s">
        <v>74</v>
      </c>
      <c r="G4888" s="1">
        <v>3</v>
      </c>
      <c r="H4888" s="1" t="s">
        <v>1059</v>
      </c>
      <c r="I4888" s="1" t="s">
        <v>114</v>
      </c>
      <c r="J4888" s="76">
        <v>407</v>
      </c>
      <c r="K4888" s="76">
        <v>2339180</v>
      </c>
      <c r="L4888" s="29">
        <v>46043</v>
      </c>
      <c r="M4888" s="29" t="s">
        <v>4163</v>
      </c>
      <c r="N4888" s="1" t="s">
        <v>478</v>
      </c>
      <c r="O4888" s="28" t="s">
        <v>634</v>
      </c>
      <c r="P4888" s="1" t="s">
        <v>322</v>
      </c>
      <c r="Q4888" s="76">
        <v>10</v>
      </c>
      <c r="R4888" s="1"/>
      <c r="S4888" s="76"/>
      <c r="T4888" s="1" t="s">
        <v>115</v>
      </c>
      <c r="U4888" s="1"/>
      <c r="V4888" s="1"/>
      <c r="AC4888" s="93">
        <v>22.5</v>
      </c>
      <c r="AD4888" s="69">
        <v>210</v>
      </c>
      <c r="AE4888" s="33"/>
      <c r="AF4888" s="33"/>
      <c r="AG4888" s="33"/>
      <c r="AM4888" s="164">
        <f t="shared" si="246"/>
        <v>46046</v>
      </c>
      <c r="AX4888" s="37">
        <f t="shared" si="245"/>
        <v>46050</v>
      </c>
      <c r="AY4888" s="28" t="s">
        <v>1614</v>
      </c>
      <c r="AZ4888" s="184"/>
      <c r="BA4888" s="184"/>
      <c r="BB4888" s="184"/>
      <c r="BC4888" s="184"/>
      <c r="BD4888" s="184"/>
      <c r="BE4888" s="184"/>
      <c r="BF4888" s="184"/>
      <c r="BG4888" s="184"/>
      <c r="BT4888" s="37">
        <f t="shared" si="243"/>
        <v>46071</v>
      </c>
      <c r="BU4888" s="31"/>
      <c r="BW4888" s="33"/>
      <c r="BX4888" s="1"/>
      <c r="BY4888" s="1"/>
      <c r="BZ4888" s="1"/>
      <c r="CA4888" s="1"/>
      <c r="CB4888" s="1"/>
      <c r="CC4888" s="1"/>
      <c r="CE4888" s="1"/>
      <c r="CF4888" s="1"/>
      <c r="CG4888" s="1"/>
      <c r="CH4888" s="1"/>
      <c r="CI4888" s="1"/>
      <c r="CJ4888" s="1"/>
      <c r="CK4888" s="1"/>
      <c r="CL4888" s="1"/>
      <c r="CM4888" s="1"/>
      <c r="CN4888" s="1"/>
      <c r="CO4888" s="1"/>
    </row>
    <row r="4889" spans="1:93" ht="30" customHeight="1" x14ac:dyDescent="0.2">
      <c r="A4889" s="1">
        <v>4883</v>
      </c>
      <c r="B4889" s="1" t="s">
        <v>1517</v>
      </c>
      <c r="C4889" s="1" t="s">
        <v>1518</v>
      </c>
      <c r="D4889" s="28" t="s">
        <v>1516</v>
      </c>
      <c r="E4889" s="1" t="s">
        <v>725</v>
      </c>
      <c r="F4889" s="1" t="s">
        <v>74</v>
      </c>
      <c r="G4889" s="1">
        <v>3</v>
      </c>
      <c r="H4889" s="1" t="s">
        <v>1059</v>
      </c>
      <c r="I4889" s="1" t="s">
        <v>114</v>
      </c>
      <c r="J4889" s="76">
        <v>553</v>
      </c>
      <c r="K4889" s="76">
        <v>2338433</v>
      </c>
      <c r="L4889" s="29">
        <v>46043</v>
      </c>
      <c r="M4889" s="29" t="s">
        <v>4163</v>
      </c>
      <c r="N4889" s="1" t="s">
        <v>478</v>
      </c>
      <c r="O4889" s="28" t="s">
        <v>634</v>
      </c>
      <c r="P4889" s="1" t="s">
        <v>322</v>
      </c>
      <c r="Q4889" s="76">
        <v>12</v>
      </c>
      <c r="R4889" s="1"/>
      <c r="S4889" s="76"/>
      <c r="T4889" s="1" t="s">
        <v>115</v>
      </c>
      <c r="U4889" s="1"/>
      <c r="V4889" s="1"/>
      <c r="AC4889" s="93">
        <v>21.5</v>
      </c>
      <c r="AD4889" s="69">
        <v>230</v>
      </c>
      <c r="AE4889" s="33"/>
      <c r="AF4889" s="33"/>
      <c r="AG4889" s="33"/>
      <c r="AM4889" s="164">
        <f t="shared" si="246"/>
        <v>46046</v>
      </c>
      <c r="AX4889" s="37">
        <f t="shared" si="245"/>
        <v>46050</v>
      </c>
      <c r="AY4889" s="28" t="s">
        <v>1614</v>
      </c>
      <c r="AZ4889" s="184"/>
      <c r="BA4889" s="184"/>
      <c r="BB4889" s="184"/>
      <c r="BC4889" s="184"/>
      <c r="BD4889" s="184"/>
      <c r="BE4889" s="184"/>
      <c r="BF4889" s="184"/>
      <c r="BG4889" s="184"/>
      <c r="BT4889" s="37">
        <f t="shared" si="243"/>
        <v>46071</v>
      </c>
      <c r="BU4889" s="31"/>
      <c r="BW4889" s="33"/>
      <c r="BX4889" s="1"/>
      <c r="BY4889" s="1"/>
      <c r="BZ4889" s="1"/>
      <c r="CA4889" s="1"/>
      <c r="CB4889" s="1"/>
      <c r="CC4889" s="1"/>
      <c r="CE4889" s="1"/>
      <c r="CF4889" s="1"/>
      <c r="CG4889" s="1"/>
      <c r="CH4889" s="1"/>
      <c r="CI4889" s="1"/>
      <c r="CJ4889" s="1"/>
      <c r="CK4889" s="1"/>
      <c r="CL4889" s="1"/>
      <c r="CM4889" s="1"/>
      <c r="CN4889" s="1"/>
      <c r="CO4889" s="1"/>
    </row>
    <row r="4890" spans="1:93" ht="30" customHeight="1" x14ac:dyDescent="0.2">
      <c r="A4890" s="1">
        <v>4884</v>
      </c>
      <c r="B4890" s="1" t="s">
        <v>1517</v>
      </c>
      <c r="C4890" s="1" t="s">
        <v>1518</v>
      </c>
      <c r="D4890" s="28" t="s">
        <v>1516</v>
      </c>
      <c r="E4890" s="1" t="s">
        <v>725</v>
      </c>
      <c r="F4890" s="1" t="s">
        <v>74</v>
      </c>
      <c r="G4890" s="1">
        <v>3</v>
      </c>
      <c r="H4890" s="1" t="s">
        <v>1059</v>
      </c>
      <c r="I4890" s="1" t="s">
        <v>114</v>
      </c>
      <c r="J4890" s="76">
        <v>303</v>
      </c>
      <c r="K4890" s="76">
        <v>2339181</v>
      </c>
      <c r="L4890" s="29">
        <v>46043</v>
      </c>
      <c r="M4890" s="29" t="s">
        <v>4163</v>
      </c>
      <c r="N4890" s="1" t="s">
        <v>478</v>
      </c>
      <c r="O4890" s="28" t="s">
        <v>634</v>
      </c>
      <c r="P4890" s="1" t="s">
        <v>322</v>
      </c>
      <c r="Q4890" s="76">
        <v>8</v>
      </c>
      <c r="R4890" s="1"/>
      <c r="S4890" s="76"/>
      <c r="T4890" s="1" t="s">
        <v>115</v>
      </c>
      <c r="U4890" s="1"/>
      <c r="V4890" s="1"/>
      <c r="AC4890" s="93">
        <v>23</v>
      </c>
      <c r="AD4890" s="69">
        <v>220</v>
      </c>
      <c r="AE4890" s="33"/>
      <c r="AF4890" s="33"/>
      <c r="AG4890" s="33"/>
      <c r="AM4890" s="164">
        <f t="shared" si="246"/>
        <v>46046</v>
      </c>
      <c r="AX4890" s="37">
        <f t="shared" si="245"/>
        <v>46050</v>
      </c>
      <c r="AY4890" s="28" t="s">
        <v>1614</v>
      </c>
      <c r="AZ4890" s="184"/>
      <c r="BA4890" s="184"/>
      <c r="BB4890" s="184"/>
      <c r="BC4890" s="184"/>
      <c r="BD4890" s="184"/>
      <c r="BE4890" s="184"/>
      <c r="BF4890" s="184"/>
      <c r="BG4890" s="184"/>
      <c r="BT4890" s="37">
        <f t="shared" si="243"/>
        <v>46071</v>
      </c>
      <c r="BU4890" s="31"/>
      <c r="BW4890" s="33"/>
      <c r="BX4890" s="1"/>
      <c r="BY4890" s="1"/>
      <c r="BZ4890" s="1"/>
      <c r="CA4890" s="1"/>
      <c r="CB4890" s="1"/>
      <c r="CC4890" s="1"/>
      <c r="CE4890" s="1"/>
      <c r="CF4890" s="1"/>
      <c r="CG4890" s="1"/>
      <c r="CH4890" s="1"/>
      <c r="CI4890" s="1"/>
      <c r="CJ4890" s="1"/>
      <c r="CK4890" s="1"/>
      <c r="CL4890" s="1"/>
      <c r="CM4890" s="1"/>
      <c r="CN4890" s="1"/>
      <c r="CO4890" s="1"/>
    </row>
    <row r="4891" spans="1:93" ht="30" customHeight="1" x14ac:dyDescent="0.2">
      <c r="A4891" s="1">
        <v>4885</v>
      </c>
      <c r="B4891" s="1" t="s">
        <v>1517</v>
      </c>
      <c r="C4891" s="1" t="s">
        <v>1518</v>
      </c>
      <c r="D4891" s="28" t="s">
        <v>1516</v>
      </c>
      <c r="E4891" s="1" t="s">
        <v>725</v>
      </c>
      <c r="F4891" s="1" t="s">
        <v>74</v>
      </c>
      <c r="G4891" s="1">
        <v>3</v>
      </c>
      <c r="H4891" s="1" t="s">
        <v>1059</v>
      </c>
      <c r="I4891" s="1" t="s">
        <v>114</v>
      </c>
      <c r="J4891" s="76">
        <v>273</v>
      </c>
      <c r="K4891" s="76">
        <v>2333434</v>
      </c>
      <c r="L4891" s="29">
        <v>46043</v>
      </c>
      <c r="M4891" s="29" t="s">
        <v>4163</v>
      </c>
      <c r="N4891" s="1" t="s">
        <v>478</v>
      </c>
      <c r="O4891" s="28" t="s">
        <v>634</v>
      </c>
      <c r="P4891" s="1" t="s">
        <v>322</v>
      </c>
      <c r="Q4891" s="76">
        <v>8</v>
      </c>
      <c r="R4891" s="1"/>
      <c r="S4891" s="76"/>
      <c r="T4891" s="1" t="s">
        <v>115</v>
      </c>
      <c r="U4891" s="1"/>
      <c r="V4891" s="1"/>
      <c r="AC4891" s="93">
        <v>22.5</v>
      </c>
      <c r="AD4891" s="69">
        <v>240</v>
      </c>
      <c r="AE4891" s="33"/>
      <c r="AF4891" s="33"/>
      <c r="AG4891" s="33"/>
      <c r="AM4891" s="164">
        <f t="shared" si="246"/>
        <v>46046</v>
      </c>
      <c r="AX4891" s="37">
        <f t="shared" si="245"/>
        <v>46050</v>
      </c>
      <c r="AY4891" s="28" t="s">
        <v>1614</v>
      </c>
      <c r="AZ4891" s="184"/>
      <c r="BA4891" s="184"/>
      <c r="BB4891" s="184"/>
      <c r="BC4891" s="184"/>
      <c r="BD4891" s="184"/>
      <c r="BE4891" s="184"/>
      <c r="BF4891" s="184"/>
      <c r="BG4891" s="184"/>
      <c r="BT4891" s="37">
        <f t="shared" si="243"/>
        <v>46071</v>
      </c>
      <c r="BU4891" s="31"/>
      <c r="BW4891" s="33"/>
      <c r="BX4891" s="1"/>
      <c r="BY4891" s="1"/>
      <c r="BZ4891" s="1"/>
      <c r="CA4891" s="1"/>
      <c r="CB4891" s="1"/>
      <c r="CC4891" s="1"/>
      <c r="CE4891" s="1"/>
      <c r="CF4891" s="1"/>
      <c r="CG4891" s="1"/>
      <c r="CH4891" s="1"/>
      <c r="CI4891" s="1"/>
      <c r="CJ4891" s="1"/>
      <c r="CK4891" s="1"/>
      <c r="CL4891" s="1"/>
      <c r="CM4891" s="1"/>
      <c r="CN4891" s="1"/>
      <c r="CO4891" s="1"/>
    </row>
    <row r="4892" spans="1:93" ht="30" customHeight="1" x14ac:dyDescent="0.2">
      <c r="A4892" s="1">
        <v>4886</v>
      </c>
      <c r="B4892" s="1" t="s">
        <v>1517</v>
      </c>
      <c r="C4892" s="1" t="s">
        <v>1518</v>
      </c>
      <c r="D4892" s="28" t="s">
        <v>1516</v>
      </c>
      <c r="E4892" s="1" t="s">
        <v>725</v>
      </c>
      <c r="F4892" s="1" t="s">
        <v>74</v>
      </c>
      <c r="G4892" s="1">
        <v>3</v>
      </c>
      <c r="H4892" s="1" t="s">
        <v>1059</v>
      </c>
      <c r="I4892" s="1" t="s">
        <v>114</v>
      </c>
      <c r="J4892" s="76">
        <v>557</v>
      </c>
      <c r="K4892" s="76">
        <v>2339182</v>
      </c>
      <c r="L4892" s="29">
        <v>46043</v>
      </c>
      <c r="M4892" s="29" t="s">
        <v>4163</v>
      </c>
      <c r="N4892" s="1" t="s">
        <v>478</v>
      </c>
      <c r="O4892" s="28" t="s">
        <v>634</v>
      </c>
      <c r="P4892" s="1" t="s">
        <v>322</v>
      </c>
      <c r="Q4892" s="76">
        <v>12</v>
      </c>
      <c r="R4892" s="1"/>
      <c r="S4892" s="76"/>
      <c r="T4892" s="1" t="s">
        <v>115</v>
      </c>
      <c r="U4892" s="1"/>
      <c r="V4892" s="1"/>
      <c r="AC4892" s="93">
        <v>22</v>
      </c>
      <c r="AD4892" s="69">
        <v>240</v>
      </c>
      <c r="AE4892" s="33"/>
      <c r="AF4892" s="33"/>
      <c r="AG4892" s="33"/>
      <c r="AM4892" s="164">
        <f t="shared" si="246"/>
        <v>46046</v>
      </c>
      <c r="AX4892" s="37">
        <f t="shared" si="245"/>
        <v>46050</v>
      </c>
      <c r="AY4892" s="28" t="s">
        <v>1614</v>
      </c>
      <c r="AZ4892" s="184"/>
      <c r="BA4892" s="184"/>
      <c r="BB4892" s="184"/>
      <c r="BC4892" s="184"/>
      <c r="BD4892" s="184"/>
      <c r="BE4892" s="184"/>
      <c r="BF4892" s="184"/>
      <c r="BG4892" s="184"/>
      <c r="BT4892" s="37">
        <f t="shared" si="243"/>
        <v>46071</v>
      </c>
      <c r="BU4892" s="31"/>
      <c r="BW4892" s="33"/>
      <c r="BX4892" s="1"/>
      <c r="BY4892" s="1"/>
      <c r="BZ4892" s="1"/>
      <c r="CA4892" s="1"/>
      <c r="CB4892" s="1"/>
      <c r="CC4892" s="1"/>
      <c r="CE4892" s="1"/>
      <c r="CF4892" s="1"/>
      <c r="CG4892" s="1"/>
      <c r="CH4892" s="1"/>
      <c r="CI4892" s="1"/>
      <c r="CJ4892" s="1"/>
      <c r="CK4892" s="1"/>
      <c r="CL4892" s="1"/>
      <c r="CM4892" s="1"/>
      <c r="CN4892" s="1"/>
      <c r="CO4892" s="1"/>
    </row>
    <row r="4893" spans="1:93" ht="30" customHeight="1" x14ac:dyDescent="0.2">
      <c r="A4893" s="1">
        <v>4887</v>
      </c>
      <c r="B4893" s="1" t="s">
        <v>1517</v>
      </c>
      <c r="C4893" s="1" t="s">
        <v>1518</v>
      </c>
      <c r="D4893" s="28" t="s">
        <v>1516</v>
      </c>
      <c r="E4893" s="1" t="s">
        <v>725</v>
      </c>
      <c r="F4893" s="1" t="s">
        <v>74</v>
      </c>
      <c r="G4893" s="1">
        <v>3</v>
      </c>
      <c r="H4893" s="1" t="s">
        <v>1059</v>
      </c>
      <c r="I4893" s="1" t="s">
        <v>114</v>
      </c>
      <c r="J4893" s="76">
        <v>403</v>
      </c>
      <c r="K4893" s="76">
        <v>2338435</v>
      </c>
      <c r="L4893" s="29">
        <v>46043</v>
      </c>
      <c r="M4893" s="29" t="s">
        <v>4163</v>
      </c>
      <c r="N4893" s="1" t="s">
        <v>478</v>
      </c>
      <c r="O4893" s="28" t="s">
        <v>634</v>
      </c>
      <c r="P4893" s="1" t="s">
        <v>322</v>
      </c>
      <c r="Q4893" s="76">
        <v>9</v>
      </c>
      <c r="R4893" s="1"/>
      <c r="S4893" s="76"/>
      <c r="T4893" s="1" t="s">
        <v>115</v>
      </c>
      <c r="U4893" s="1"/>
      <c r="V4893" s="1"/>
      <c r="AC4893" s="93">
        <v>22</v>
      </c>
      <c r="AD4893" s="69">
        <v>230</v>
      </c>
      <c r="AE4893" s="33"/>
      <c r="AF4893" s="33"/>
      <c r="AG4893" s="33"/>
      <c r="AM4893" s="164">
        <f t="shared" si="246"/>
        <v>46046</v>
      </c>
      <c r="AX4893" s="37">
        <f t="shared" si="245"/>
        <v>46050</v>
      </c>
      <c r="AY4893" s="28" t="s">
        <v>1614</v>
      </c>
      <c r="AZ4893" s="184"/>
      <c r="BA4893" s="184"/>
      <c r="BB4893" s="184"/>
      <c r="BC4893" s="184"/>
      <c r="BD4893" s="184"/>
      <c r="BE4893" s="184"/>
      <c r="BF4893" s="184"/>
      <c r="BG4893" s="184"/>
      <c r="BT4893" s="37">
        <f t="shared" si="243"/>
        <v>46071</v>
      </c>
      <c r="BU4893" s="31"/>
      <c r="BW4893" s="33"/>
      <c r="BX4893" s="1"/>
      <c r="BY4893" s="1"/>
      <c r="BZ4893" s="1"/>
      <c r="CA4893" s="1"/>
      <c r="CB4893" s="1"/>
      <c r="CC4893" s="1"/>
      <c r="CE4893" s="1"/>
      <c r="CF4893" s="1"/>
      <c r="CG4893" s="1"/>
      <c r="CH4893" s="1"/>
      <c r="CI4893" s="1"/>
      <c r="CJ4893" s="1"/>
      <c r="CK4893" s="1"/>
      <c r="CL4893" s="1"/>
      <c r="CM4893" s="1"/>
      <c r="CN4893" s="1"/>
      <c r="CO4893" s="1"/>
    </row>
    <row r="4894" spans="1:93" ht="30" customHeight="1" x14ac:dyDescent="0.2">
      <c r="A4894" s="1">
        <v>4888</v>
      </c>
      <c r="B4894" s="1" t="s">
        <v>1517</v>
      </c>
      <c r="C4894" s="1" t="s">
        <v>1518</v>
      </c>
      <c r="D4894" s="28" t="s">
        <v>1516</v>
      </c>
      <c r="E4894" s="1" t="s">
        <v>725</v>
      </c>
      <c r="F4894" s="1" t="s">
        <v>74</v>
      </c>
      <c r="G4894" s="1">
        <v>3</v>
      </c>
      <c r="H4894" s="1" t="s">
        <v>1059</v>
      </c>
      <c r="I4894" s="1" t="s">
        <v>114</v>
      </c>
      <c r="J4894" s="76">
        <v>433</v>
      </c>
      <c r="K4894" s="76">
        <v>2338436</v>
      </c>
      <c r="L4894" s="29">
        <v>46043</v>
      </c>
      <c r="M4894" s="29" t="s">
        <v>4163</v>
      </c>
      <c r="N4894" s="1" t="s">
        <v>478</v>
      </c>
      <c r="O4894" s="28" t="s">
        <v>634</v>
      </c>
      <c r="P4894" s="1" t="s">
        <v>322</v>
      </c>
      <c r="Q4894" s="76">
        <v>9</v>
      </c>
      <c r="R4894" s="1"/>
      <c r="S4894" s="76"/>
      <c r="T4894" s="1" t="s">
        <v>115</v>
      </c>
      <c r="U4894" s="1"/>
      <c r="V4894" s="1"/>
      <c r="AC4894" s="93">
        <v>21</v>
      </c>
      <c r="AD4894" s="69">
        <v>225</v>
      </c>
      <c r="AE4894" s="33"/>
      <c r="AF4894" s="33"/>
      <c r="AG4894" s="33"/>
      <c r="AM4894" s="164">
        <f t="shared" si="246"/>
        <v>46046</v>
      </c>
      <c r="AX4894" s="37">
        <f t="shared" si="245"/>
        <v>46050</v>
      </c>
      <c r="AY4894" s="28" t="s">
        <v>1614</v>
      </c>
      <c r="AZ4894" s="184"/>
      <c r="BA4894" s="184"/>
      <c r="BB4894" s="184"/>
      <c r="BC4894" s="184"/>
      <c r="BD4894" s="184"/>
      <c r="BE4894" s="184"/>
      <c r="BF4894" s="184"/>
      <c r="BG4894" s="184"/>
      <c r="BT4894" s="37">
        <f t="shared" si="243"/>
        <v>46071</v>
      </c>
      <c r="BU4894" s="31"/>
      <c r="BW4894" s="33"/>
      <c r="BX4894" s="1"/>
      <c r="BY4894" s="1"/>
      <c r="BZ4894" s="1"/>
      <c r="CA4894" s="1"/>
      <c r="CB4894" s="1"/>
      <c r="CC4894" s="1"/>
      <c r="CE4894" s="1"/>
      <c r="CF4894" s="1"/>
      <c r="CG4894" s="1"/>
      <c r="CH4894" s="1"/>
      <c r="CI4894" s="1"/>
      <c r="CJ4894" s="1"/>
      <c r="CK4894" s="1"/>
      <c r="CL4894" s="1"/>
      <c r="CM4894" s="1"/>
      <c r="CN4894" s="1"/>
      <c r="CO4894" s="1"/>
    </row>
    <row r="4895" spans="1:93" ht="30" customHeight="1" x14ac:dyDescent="0.2">
      <c r="A4895" s="1">
        <v>4889</v>
      </c>
      <c r="B4895" s="1" t="s">
        <v>1517</v>
      </c>
      <c r="C4895" s="1" t="s">
        <v>1518</v>
      </c>
      <c r="D4895" s="28" t="s">
        <v>1516</v>
      </c>
      <c r="E4895" s="1" t="s">
        <v>725</v>
      </c>
      <c r="F4895" s="1" t="s">
        <v>74</v>
      </c>
      <c r="G4895" s="1">
        <v>3</v>
      </c>
      <c r="H4895" s="1" t="s">
        <v>1059</v>
      </c>
      <c r="I4895" s="1" t="s">
        <v>114</v>
      </c>
      <c r="J4895" s="76">
        <v>554</v>
      </c>
      <c r="K4895" s="76">
        <v>2339184</v>
      </c>
      <c r="L4895" s="29">
        <v>46043</v>
      </c>
      <c r="M4895" s="29" t="s">
        <v>4163</v>
      </c>
      <c r="N4895" s="1" t="s">
        <v>478</v>
      </c>
      <c r="O4895" s="28" t="s">
        <v>634</v>
      </c>
      <c r="P4895" s="1" t="s">
        <v>322</v>
      </c>
      <c r="Q4895" s="76">
        <v>12</v>
      </c>
      <c r="R4895" s="1"/>
      <c r="S4895" s="76">
        <v>6</v>
      </c>
      <c r="T4895" s="1" t="s">
        <v>115</v>
      </c>
      <c r="U4895" s="1"/>
      <c r="V4895" s="1"/>
      <c r="AC4895" s="93">
        <v>22</v>
      </c>
      <c r="AD4895" s="69">
        <v>240</v>
      </c>
      <c r="AE4895" s="33"/>
      <c r="AF4895" s="33"/>
      <c r="AG4895" s="33"/>
      <c r="AM4895" s="164">
        <f t="shared" si="246"/>
        <v>46046</v>
      </c>
      <c r="AX4895" s="37">
        <f t="shared" si="245"/>
        <v>46050</v>
      </c>
      <c r="AY4895" s="28" t="s">
        <v>1614</v>
      </c>
      <c r="AZ4895" s="184"/>
      <c r="BA4895" s="184"/>
      <c r="BB4895" s="184"/>
      <c r="BC4895" s="184"/>
      <c r="BD4895" s="184"/>
      <c r="BE4895" s="184"/>
      <c r="BF4895" s="184"/>
      <c r="BG4895" s="184"/>
      <c r="BT4895" s="37">
        <f t="shared" si="243"/>
        <v>46071</v>
      </c>
      <c r="BU4895" s="31"/>
      <c r="BW4895" s="33"/>
      <c r="BX4895" s="1"/>
      <c r="BY4895" s="1"/>
      <c r="BZ4895" s="1"/>
      <c r="CA4895" s="1"/>
      <c r="CB4895" s="1"/>
      <c r="CC4895" s="1"/>
      <c r="CE4895" s="1"/>
      <c r="CF4895" s="1"/>
      <c r="CG4895" s="1"/>
      <c r="CH4895" s="1"/>
      <c r="CI4895" s="1"/>
      <c r="CJ4895" s="1"/>
      <c r="CK4895" s="1"/>
      <c r="CL4895" s="1"/>
      <c r="CM4895" s="1"/>
      <c r="CN4895" s="1"/>
      <c r="CO4895" s="1"/>
    </row>
    <row r="4896" spans="1:93" ht="30" customHeight="1" x14ac:dyDescent="0.2">
      <c r="A4896" s="1">
        <v>4890</v>
      </c>
      <c r="B4896" s="1" t="s">
        <v>1517</v>
      </c>
      <c r="C4896" s="1" t="s">
        <v>1518</v>
      </c>
      <c r="D4896" s="28" t="s">
        <v>1516</v>
      </c>
      <c r="E4896" s="1" t="s">
        <v>725</v>
      </c>
      <c r="F4896" s="1" t="s">
        <v>74</v>
      </c>
      <c r="G4896" s="1">
        <v>3</v>
      </c>
      <c r="H4896" s="1" t="s">
        <v>1059</v>
      </c>
      <c r="I4896" s="1" t="s">
        <v>114</v>
      </c>
      <c r="J4896" s="76">
        <v>274</v>
      </c>
      <c r="K4896" s="76">
        <v>2339185</v>
      </c>
      <c r="L4896" s="29">
        <v>46043</v>
      </c>
      <c r="M4896" s="29" t="s">
        <v>4163</v>
      </c>
      <c r="N4896" s="1" t="s">
        <v>478</v>
      </c>
      <c r="O4896" s="28" t="s">
        <v>634</v>
      </c>
      <c r="P4896" s="1" t="s">
        <v>322</v>
      </c>
      <c r="Q4896" s="76">
        <v>8</v>
      </c>
      <c r="R4896" s="1"/>
      <c r="S4896" s="76"/>
      <c r="T4896" s="1" t="s">
        <v>115</v>
      </c>
      <c r="U4896" s="1"/>
      <c r="V4896" s="1"/>
      <c r="AC4896" s="93">
        <v>20.5</v>
      </c>
      <c r="AD4896" s="69">
        <v>260</v>
      </c>
      <c r="AE4896" s="33"/>
      <c r="AF4896" s="33"/>
      <c r="AG4896" s="33"/>
      <c r="AM4896" s="164">
        <f t="shared" si="246"/>
        <v>46046</v>
      </c>
      <c r="AX4896" s="37">
        <f t="shared" si="245"/>
        <v>46050</v>
      </c>
      <c r="AY4896" s="28" t="s">
        <v>1614</v>
      </c>
      <c r="AZ4896" s="184"/>
      <c r="BA4896" s="184"/>
      <c r="BB4896" s="184"/>
      <c r="BC4896" s="184"/>
      <c r="BD4896" s="184"/>
      <c r="BE4896" s="184"/>
      <c r="BF4896" s="184"/>
      <c r="BG4896" s="184"/>
      <c r="BT4896" s="37">
        <f t="shared" si="243"/>
        <v>46071</v>
      </c>
      <c r="BU4896" s="31"/>
      <c r="BW4896" s="33"/>
      <c r="BX4896" s="1"/>
      <c r="BY4896" s="1"/>
      <c r="BZ4896" s="1"/>
      <c r="CA4896" s="1"/>
      <c r="CB4896" s="1"/>
      <c r="CC4896" s="1"/>
      <c r="CE4896" s="1"/>
      <c r="CF4896" s="1"/>
      <c r="CG4896" s="1"/>
      <c r="CH4896" s="1"/>
      <c r="CI4896" s="1"/>
      <c r="CJ4896" s="1"/>
      <c r="CK4896" s="1"/>
      <c r="CL4896" s="1"/>
      <c r="CM4896" s="1"/>
      <c r="CN4896" s="1"/>
      <c r="CO4896" s="1"/>
    </row>
    <row r="4897" spans="1:93" ht="30" customHeight="1" x14ac:dyDescent="0.2">
      <c r="A4897" s="1">
        <v>4891</v>
      </c>
      <c r="B4897" s="1" t="s">
        <v>1517</v>
      </c>
      <c r="C4897" s="1" t="s">
        <v>1518</v>
      </c>
      <c r="D4897" s="28" t="s">
        <v>1516</v>
      </c>
      <c r="E4897" s="1" t="s">
        <v>725</v>
      </c>
      <c r="F4897" s="1" t="s">
        <v>74</v>
      </c>
      <c r="G4897" s="1">
        <v>3</v>
      </c>
      <c r="H4897" s="1" t="s">
        <v>1059</v>
      </c>
      <c r="I4897" s="1" t="s">
        <v>114</v>
      </c>
      <c r="J4897" s="76">
        <v>302</v>
      </c>
      <c r="K4897" s="76">
        <v>2338437</v>
      </c>
      <c r="L4897" s="29">
        <v>46043</v>
      </c>
      <c r="M4897" s="29" t="s">
        <v>4163</v>
      </c>
      <c r="N4897" s="1" t="s">
        <v>478</v>
      </c>
      <c r="O4897" s="28" t="s">
        <v>634</v>
      </c>
      <c r="P4897" s="1" t="s">
        <v>322</v>
      </c>
      <c r="Q4897" s="76">
        <v>8</v>
      </c>
      <c r="R4897" s="1"/>
      <c r="S4897" s="76"/>
      <c r="T4897" s="1" t="s">
        <v>115</v>
      </c>
      <c r="U4897" s="1"/>
      <c r="V4897" s="1"/>
      <c r="AC4897" s="93">
        <v>21.5</v>
      </c>
      <c r="AD4897" s="69">
        <v>250</v>
      </c>
      <c r="AE4897" s="33"/>
      <c r="AF4897" s="33"/>
      <c r="AG4897" s="33"/>
      <c r="AM4897" s="164">
        <f t="shared" si="246"/>
        <v>46046</v>
      </c>
      <c r="AX4897" s="37">
        <f t="shared" si="245"/>
        <v>46050</v>
      </c>
      <c r="AY4897" s="28" t="s">
        <v>1614</v>
      </c>
      <c r="AZ4897" s="184"/>
      <c r="BA4897" s="181"/>
      <c r="BB4897" s="181"/>
      <c r="BC4897" s="181"/>
      <c r="BD4897" s="181"/>
      <c r="BE4897" s="181"/>
      <c r="BF4897" s="181"/>
      <c r="BG4897" s="184"/>
      <c r="BT4897" s="37">
        <f t="shared" si="243"/>
        <v>46071</v>
      </c>
      <c r="BU4897" s="31"/>
      <c r="BW4897" s="33"/>
      <c r="BX4897" s="1"/>
      <c r="BY4897" s="1"/>
      <c r="BZ4897" s="1"/>
      <c r="CA4897" s="1"/>
      <c r="CB4897" s="1"/>
      <c r="CC4897" s="1"/>
      <c r="CE4897" s="1"/>
      <c r="CF4897" s="1"/>
      <c r="CG4897" s="1"/>
      <c r="CH4897" s="1"/>
      <c r="CI4897" s="1"/>
      <c r="CJ4897" s="1"/>
      <c r="CK4897" s="1"/>
      <c r="CL4897" s="1"/>
      <c r="CM4897" s="1"/>
      <c r="CN4897" s="1"/>
      <c r="CO4897" s="1"/>
    </row>
    <row r="4898" spans="1:93" ht="30" customHeight="1" x14ac:dyDescent="0.2">
      <c r="A4898" s="1">
        <v>4892</v>
      </c>
      <c r="B4898" s="1" t="s">
        <v>1517</v>
      </c>
      <c r="C4898" s="1" t="s">
        <v>1518</v>
      </c>
      <c r="D4898" s="28" t="s">
        <v>1516</v>
      </c>
      <c r="E4898" s="1" t="s">
        <v>725</v>
      </c>
      <c r="F4898" s="1" t="s">
        <v>74</v>
      </c>
      <c r="G4898" s="1">
        <v>3</v>
      </c>
      <c r="H4898" s="1" t="s">
        <v>1059</v>
      </c>
      <c r="I4898" s="1" t="s">
        <v>114</v>
      </c>
      <c r="J4898" s="76">
        <v>508</v>
      </c>
      <c r="K4898" s="76">
        <v>2338438</v>
      </c>
      <c r="L4898" s="29">
        <v>46043</v>
      </c>
      <c r="M4898" s="29" t="s">
        <v>4163</v>
      </c>
      <c r="N4898" s="1" t="s">
        <v>478</v>
      </c>
      <c r="O4898" s="28" t="s">
        <v>634</v>
      </c>
      <c r="P4898" s="1" t="s">
        <v>322</v>
      </c>
      <c r="Q4898" s="76">
        <v>12</v>
      </c>
      <c r="R4898" s="1"/>
      <c r="S4898" s="76"/>
      <c r="T4898" s="1" t="s">
        <v>115</v>
      </c>
      <c r="U4898" s="1"/>
      <c r="V4898" s="1"/>
      <c r="AC4898" s="93">
        <v>21.5</v>
      </c>
      <c r="AD4898" s="69">
        <v>220</v>
      </c>
      <c r="AE4898" s="33"/>
      <c r="AF4898" s="33"/>
      <c r="AG4898" s="33"/>
      <c r="AM4898" s="164">
        <f t="shared" si="246"/>
        <v>46046</v>
      </c>
      <c r="AX4898" s="37">
        <f t="shared" si="245"/>
        <v>46050</v>
      </c>
      <c r="AY4898" s="28" t="s">
        <v>1614</v>
      </c>
      <c r="AZ4898" s="184"/>
      <c r="BA4898" s="180">
        <v>48.5</v>
      </c>
      <c r="BB4898" s="180">
        <v>49</v>
      </c>
      <c r="BC4898" s="180">
        <v>48.8</v>
      </c>
      <c r="BD4898" s="180">
        <v>49.8</v>
      </c>
      <c r="BE4898" s="180">
        <v>47.3</v>
      </c>
      <c r="BF4898" s="180">
        <v>48.1</v>
      </c>
      <c r="BG4898" s="184"/>
      <c r="BT4898" s="37">
        <f t="shared" si="243"/>
        <v>46071</v>
      </c>
      <c r="BU4898" s="31"/>
      <c r="BW4898" s="33"/>
      <c r="BX4898" s="1"/>
      <c r="BY4898" s="1"/>
      <c r="BZ4898" s="1"/>
      <c r="CA4898" s="1"/>
      <c r="CB4898" s="1"/>
      <c r="CC4898" s="1"/>
      <c r="CE4898" s="1"/>
      <c r="CF4898" s="1"/>
      <c r="CG4898" s="1"/>
      <c r="CH4898" s="1"/>
      <c r="CI4898" s="1"/>
      <c r="CJ4898" s="1"/>
      <c r="CK4898" s="1"/>
      <c r="CL4898" s="1"/>
      <c r="CM4898" s="1"/>
      <c r="CN4898" s="1"/>
      <c r="CO4898" s="1"/>
    </row>
    <row r="4899" spans="1:93" ht="30" customHeight="1" x14ac:dyDescent="0.2">
      <c r="A4899" s="1">
        <v>4893</v>
      </c>
      <c r="B4899" s="1" t="s">
        <v>1517</v>
      </c>
      <c r="C4899" s="1" t="s">
        <v>1518</v>
      </c>
      <c r="D4899" s="28" t="s">
        <v>1516</v>
      </c>
      <c r="E4899" s="1" t="s">
        <v>725</v>
      </c>
      <c r="F4899" s="1" t="s">
        <v>74</v>
      </c>
      <c r="G4899" s="1">
        <v>3</v>
      </c>
      <c r="H4899" s="1" t="s">
        <v>1059</v>
      </c>
      <c r="I4899" s="1" t="s">
        <v>114</v>
      </c>
      <c r="J4899" s="76">
        <v>415</v>
      </c>
      <c r="K4899" s="76">
        <v>2339186</v>
      </c>
      <c r="L4899" s="29">
        <v>46043</v>
      </c>
      <c r="M4899" s="29" t="s">
        <v>4163</v>
      </c>
      <c r="N4899" s="1" t="s">
        <v>478</v>
      </c>
      <c r="O4899" s="28" t="s">
        <v>634</v>
      </c>
      <c r="P4899" s="1" t="s">
        <v>322</v>
      </c>
      <c r="Q4899" s="76">
        <v>10</v>
      </c>
      <c r="R4899" s="1"/>
      <c r="S4899" s="76"/>
      <c r="T4899" s="1" t="s">
        <v>115</v>
      </c>
      <c r="U4899" s="1"/>
      <c r="V4899" s="1"/>
      <c r="AC4899" s="93">
        <v>21</v>
      </c>
      <c r="AD4899" s="69">
        <v>220</v>
      </c>
      <c r="AE4899" s="33"/>
      <c r="AF4899" s="33"/>
      <c r="AG4899" s="33"/>
      <c r="AM4899" s="164">
        <f t="shared" si="246"/>
        <v>46046</v>
      </c>
      <c r="AX4899" s="37">
        <f t="shared" si="245"/>
        <v>46050</v>
      </c>
      <c r="AY4899" s="28" t="s">
        <v>1614</v>
      </c>
      <c r="AZ4899" s="184"/>
      <c r="BA4899" s="184"/>
      <c r="BB4899" s="184"/>
      <c r="BC4899" s="184"/>
      <c r="BD4899" s="184"/>
      <c r="BE4899" s="184"/>
      <c r="BF4899" s="184"/>
      <c r="BG4899" s="184"/>
      <c r="BT4899" s="37">
        <f t="shared" si="243"/>
        <v>46071</v>
      </c>
      <c r="BU4899" s="31"/>
      <c r="BW4899" s="33"/>
      <c r="BX4899" s="1"/>
      <c r="BY4899" s="1"/>
      <c r="BZ4899" s="1"/>
      <c r="CA4899" s="1"/>
      <c r="CB4899" s="1"/>
      <c r="CC4899" s="1"/>
      <c r="CE4899" s="1"/>
      <c r="CF4899" s="1"/>
      <c r="CG4899" s="1"/>
      <c r="CH4899" s="1"/>
      <c r="CI4899" s="1"/>
      <c r="CJ4899" s="1"/>
      <c r="CK4899" s="1"/>
      <c r="CL4899" s="1"/>
      <c r="CM4899" s="1"/>
      <c r="CN4899" s="1"/>
      <c r="CO4899" s="1"/>
    </row>
    <row r="4900" spans="1:93" ht="30" customHeight="1" x14ac:dyDescent="0.2">
      <c r="A4900" s="1">
        <v>4894</v>
      </c>
      <c r="B4900" s="1" t="s">
        <v>1517</v>
      </c>
      <c r="C4900" s="1" t="s">
        <v>1518</v>
      </c>
      <c r="D4900" s="28" t="s">
        <v>1516</v>
      </c>
      <c r="E4900" s="1" t="s">
        <v>725</v>
      </c>
      <c r="F4900" s="1" t="s">
        <v>74</v>
      </c>
      <c r="G4900" s="1">
        <v>3</v>
      </c>
      <c r="H4900" s="1" t="s">
        <v>1059</v>
      </c>
      <c r="I4900" s="1" t="s">
        <v>114</v>
      </c>
      <c r="J4900" s="76">
        <v>551</v>
      </c>
      <c r="K4900" s="76">
        <v>2338439</v>
      </c>
      <c r="L4900" s="29">
        <v>46043</v>
      </c>
      <c r="M4900" s="29" t="s">
        <v>4163</v>
      </c>
      <c r="N4900" s="1" t="s">
        <v>478</v>
      </c>
      <c r="O4900" s="28" t="s">
        <v>634</v>
      </c>
      <c r="P4900" s="1" t="s">
        <v>322</v>
      </c>
      <c r="Q4900" s="76">
        <v>12</v>
      </c>
      <c r="R4900" s="1"/>
      <c r="S4900" s="76"/>
      <c r="T4900" s="1" t="s">
        <v>115</v>
      </c>
      <c r="U4900" s="1"/>
      <c r="V4900" s="1"/>
      <c r="AC4900" s="93">
        <v>22.5</v>
      </c>
      <c r="AD4900" s="69">
        <v>240</v>
      </c>
      <c r="AE4900" s="33"/>
      <c r="AF4900" s="33"/>
      <c r="AG4900" s="33"/>
      <c r="AM4900" s="164">
        <f t="shared" si="246"/>
        <v>46046</v>
      </c>
      <c r="AX4900" s="37">
        <f t="shared" si="245"/>
        <v>46050</v>
      </c>
      <c r="AY4900" s="28" t="s">
        <v>1614</v>
      </c>
      <c r="AZ4900" s="184"/>
      <c r="BA4900" s="184"/>
      <c r="BB4900" s="184"/>
      <c r="BC4900" s="184"/>
      <c r="BD4900" s="184"/>
      <c r="BE4900" s="184"/>
      <c r="BF4900" s="184"/>
      <c r="BG4900" s="184"/>
      <c r="BT4900" s="37">
        <f t="shared" ref="BT4900:BT4963" si="247">IF(L4900=0, 0, L4900+28)</f>
        <v>46071</v>
      </c>
      <c r="BU4900" s="31"/>
      <c r="BW4900" s="33"/>
      <c r="BX4900" s="1"/>
      <c r="BY4900" s="1"/>
      <c r="BZ4900" s="1"/>
      <c r="CA4900" s="1"/>
      <c r="CB4900" s="1"/>
      <c r="CC4900" s="1"/>
      <c r="CE4900" s="1"/>
      <c r="CF4900" s="1"/>
      <c r="CG4900" s="1"/>
      <c r="CH4900" s="1"/>
      <c r="CI4900" s="1"/>
      <c r="CJ4900" s="1"/>
      <c r="CK4900" s="1"/>
      <c r="CL4900" s="1"/>
      <c r="CM4900" s="1"/>
      <c r="CN4900" s="1"/>
      <c r="CO4900" s="1"/>
    </row>
    <row r="4901" spans="1:93" ht="30" customHeight="1" x14ac:dyDescent="0.2">
      <c r="A4901" s="1">
        <v>4895</v>
      </c>
      <c r="B4901" s="1" t="s">
        <v>1517</v>
      </c>
      <c r="C4901" s="1" t="s">
        <v>1518</v>
      </c>
      <c r="D4901" s="28" t="s">
        <v>1516</v>
      </c>
      <c r="E4901" s="1" t="s">
        <v>725</v>
      </c>
      <c r="F4901" s="1" t="s">
        <v>74</v>
      </c>
      <c r="G4901" s="1">
        <v>3</v>
      </c>
      <c r="H4901" s="1" t="s">
        <v>1059</v>
      </c>
      <c r="I4901" s="1" t="s">
        <v>114</v>
      </c>
      <c r="J4901" s="76">
        <v>303</v>
      </c>
      <c r="K4901" s="76">
        <v>2338440</v>
      </c>
      <c r="L4901" s="29">
        <v>46043</v>
      </c>
      <c r="M4901" s="29" t="s">
        <v>4163</v>
      </c>
      <c r="N4901" s="1" t="s">
        <v>478</v>
      </c>
      <c r="O4901" s="28" t="s">
        <v>634</v>
      </c>
      <c r="P4901" s="1" t="s">
        <v>322</v>
      </c>
      <c r="Q4901" s="76">
        <v>8</v>
      </c>
      <c r="R4901" s="1"/>
      <c r="S4901" s="76"/>
      <c r="T4901" s="1" t="s">
        <v>115</v>
      </c>
      <c r="U4901" s="1"/>
      <c r="V4901" s="1"/>
      <c r="AC4901" s="93">
        <v>20.5</v>
      </c>
      <c r="AD4901" s="69">
        <v>215</v>
      </c>
      <c r="AE4901" s="33"/>
      <c r="AF4901" s="33"/>
      <c r="AG4901" s="33"/>
      <c r="AM4901" s="164">
        <f t="shared" si="246"/>
        <v>46046</v>
      </c>
      <c r="AX4901" s="37">
        <f t="shared" si="245"/>
        <v>46050</v>
      </c>
      <c r="AY4901" s="28" t="s">
        <v>1614</v>
      </c>
      <c r="AZ4901" s="184"/>
      <c r="BA4901" s="184"/>
      <c r="BB4901" s="184"/>
      <c r="BC4901" s="184"/>
      <c r="BD4901" s="184"/>
      <c r="BE4901" s="184"/>
      <c r="BF4901" s="184"/>
      <c r="BG4901" s="184"/>
      <c r="BT4901" s="37">
        <f t="shared" si="247"/>
        <v>46071</v>
      </c>
      <c r="BU4901" s="31"/>
      <c r="BW4901" s="33"/>
      <c r="BX4901" s="1"/>
      <c r="BY4901" s="1"/>
      <c r="BZ4901" s="1"/>
      <c r="CA4901" s="1"/>
      <c r="CB4901" s="1"/>
      <c r="CC4901" s="1"/>
      <c r="CE4901" s="1"/>
      <c r="CF4901" s="1"/>
      <c r="CG4901" s="1"/>
      <c r="CH4901" s="1"/>
      <c r="CI4901" s="1"/>
      <c r="CJ4901" s="1"/>
      <c r="CK4901" s="1"/>
      <c r="CL4901" s="1"/>
      <c r="CM4901" s="1"/>
      <c r="CN4901" s="1"/>
      <c r="CO4901" s="1"/>
    </row>
    <row r="4902" spans="1:93" ht="30" customHeight="1" x14ac:dyDescent="0.2">
      <c r="A4902" s="1">
        <v>4896</v>
      </c>
      <c r="B4902" s="1" t="s">
        <v>1517</v>
      </c>
      <c r="C4902" s="1" t="s">
        <v>1518</v>
      </c>
      <c r="D4902" s="28" t="s">
        <v>1516</v>
      </c>
      <c r="E4902" s="1" t="s">
        <v>725</v>
      </c>
      <c r="F4902" s="1" t="s">
        <v>74</v>
      </c>
      <c r="G4902" s="1">
        <v>3</v>
      </c>
      <c r="H4902" s="1" t="s">
        <v>1059</v>
      </c>
      <c r="I4902" s="1" t="s">
        <v>114</v>
      </c>
      <c r="J4902" s="76">
        <v>407</v>
      </c>
      <c r="K4902" s="76">
        <v>2339187</v>
      </c>
      <c r="L4902" s="29">
        <v>46043</v>
      </c>
      <c r="M4902" s="29" t="s">
        <v>4163</v>
      </c>
      <c r="N4902" s="1" t="s">
        <v>478</v>
      </c>
      <c r="O4902" s="28" t="s">
        <v>634</v>
      </c>
      <c r="P4902" s="1" t="s">
        <v>322</v>
      </c>
      <c r="Q4902" s="76">
        <v>10</v>
      </c>
      <c r="R4902" s="1"/>
      <c r="S4902" s="76"/>
      <c r="T4902" s="1" t="s">
        <v>115</v>
      </c>
      <c r="U4902" s="1"/>
      <c r="V4902" s="1"/>
      <c r="AC4902" s="93">
        <v>22</v>
      </c>
      <c r="AD4902" s="69">
        <v>250</v>
      </c>
      <c r="AE4902" s="33"/>
      <c r="AF4902" s="33"/>
      <c r="AG4902" s="33"/>
      <c r="AM4902" s="164">
        <f t="shared" si="246"/>
        <v>46046</v>
      </c>
      <c r="AX4902" s="37">
        <f t="shared" si="245"/>
        <v>46050</v>
      </c>
      <c r="AY4902" s="28" t="s">
        <v>1614</v>
      </c>
      <c r="AZ4902" s="184"/>
      <c r="BA4902" s="184"/>
      <c r="BB4902" s="184"/>
      <c r="BC4902" s="184"/>
      <c r="BD4902" s="184"/>
      <c r="BE4902" s="184"/>
      <c r="BF4902" s="184"/>
      <c r="BG4902" s="184"/>
      <c r="BT4902" s="37">
        <f t="shared" si="247"/>
        <v>46071</v>
      </c>
      <c r="BU4902" s="31"/>
      <c r="BW4902" s="33"/>
      <c r="BX4902" s="1"/>
      <c r="BY4902" s="1"/>
      <c r="BZ4902" s="1"/>
      <c r="CA4902" s="1"/>
      <c r="CB4902" s="1"/>
      <c r="CC4902" s="1"/>
      <c r="CE4902" s="1"/>
      <c r="CF4902" s="1"/>
      <c r="CG4902" s="1"/>
      <c r="CH4902" s="1"/>
      <c r="CI4902" s="1"/>
      <c r="CJ4902" s="1"/>
      <c r="CK4902" s="1"/>
      <c r="CL4902" s="1"/>
      <c r="CM4902" s="1"/>
      <c r="CN4902" s="1"/>
      <c r="CO4902" s="1"/>
    </row>
    <row r="4903" spans="1:93" ht="30" customHeight="1" x14ac:dyDescent="0.2">
      <c r="A4903" s="1">
        <v>4897</v>
      </c>
      <c r="B4903" s="1" t="s">
        <v>1517</v>
      </c>
      <c r="C4903" s="1" t="s">
        <v>1518</v>
      </c>
      <c r="D4903" s="28" t="s">
        <v>1516</v>
      </c>
      <c r="E4903" s="1" t="s">
        <v>725</v>
      </c>
      <c r="F4903" s="1" t="s">
        <v>74</v>
      </c>
      <c r="G4903" s="1">
        <v>3</v>
      </c>
      <c r="H4903" s="1" t="s">
        <v>1059</v>
      </c>
      <c r="I4903" s="1" t="s">
        <v>114</v>
      </c>
      <c r="J4903" s="76">
        <v>273</v>
      </c>
      <c r="K4903" s="76">
        <v>2338441</v>
      </c>
      <c r="L4903" s="29">
        <v>46043</v>
      </c>
      <c r="M4903" s="29" t="s">
        <v>4163</v>
      </c>
      <c r="N4903" s="1" t="s">
        <v>478</v>
      </c>
      <c r="O4903" s="28" t="s">
        <v>634</v>
      </c>
      <c r="P4903" s="1" t="s">
        <v>322</v>
      </c>
      <c r="Q4903" s="76">
        <v>8</v>
      </c>
      <c r="R4903" s="1"/>
      <c r="S4903" s="76"/>
      <c r="T4903" s="1" t="s">
        <v>115</v>
      </c>
      <c r="U4903" s="1"/>
      <c r="V4903" s="1"/>
      <c r="AC4903" s="93">
        <v>22</v>
      </c>
      <c r="AD4903" s="69">
        <v>230</v>
      </c>
      <c r="AE4903" s="33"/>
      <c r="AF4903" s="33"/>
      <c r="AG4903" s="33"/>
      <c r="AM4903" s="164">
        <f t="shared" si="246"/>
        <v>46046</v>
      </c>
      <c r="AX4903" s="37">
        <f t="shared" si="245"/>
        <v>46050</v>
      </c>
      <c r="AY4903" s="28" t="s">
        <v>1614</v>
      </c>
      <c r="AZ4903" s="184"/>
      <c r="BA4903" s="184"/>
      <c r="BB4903" s="184"/>
      <c r="BC4903" s="184"/>
      <c r="BD4903" s="184"/>
      <c r="BE4903" s="184"/>
      <c r="BF4903" s="184"/>
      <c r="BG4903" s="184"/>
      <c r="BT4903" s="37">
        <f t="shared" si="247"/>
        <v>46071</v>
      </c>
      <c r="BU4903" s="31"/>
      <c r="BW4903" s="33"/>
      <c r="BX4903" s="1"/>
      <c r="BY4903" s="1"/>
      <c r="BZ4903" s="1"/>
      <c r="CA4903" s="1"/>
      <c r="CB4903" s="1"/>
      <c r="CC4903" s="1"/>
      <c r="CE4903" s="1"/>
      <c r="CF4903" s="1"/>
      <c r="CG4903" s="1"/>
      <c r="CH4903" s="1"/>
      <c r="CI4903" s="1"/>
      <c r="CJ4903" s="1"/>
      <c r="CK4903" s="1"/>
      <c r="CL4903" s="1"/>
      <c r="CM4903" s="1"/>
      <c r="CN4903" s="1"/>
      <c r="CO4903" s="1"/>
    </row>
    <row r="4904" spans="1:93" ht="30" customHeight="1" x14ac:dyDescent="0.2">
      <c r="A4904" s="1">
        <v>4898</v>
      </c>
      <c r="B4904" s="1" t="s">
        <v>1517</v>
      </c>
      <c r="C4904" s="1" t="s">
        <v>1518</v>
      </c>
      <c r="D4904" s="28" t="s">
        <v>1516</v>
      </c>
      <c r="E4904" s="1" t="s">
        <v>725</v>
      </c>
      <c r="F4904" s="1" t="s">
        <v>74</v>
      </c>
      <c r="G4904" s="1">
        <v>3</v>
      </c>
      <c r="H4904" s="1" t="s">
        <v>1059</v>
      </c>
      <c r="I4904" s="1" t="s">
        <v>114</v>
      </c>
      <c r="J4904" s="76">
        <v>553</v>
      </c>
      <c r="K4904" s="76">
        <v>2339188</v>
      </c>
      <c r="L4904" s="29">
        <v>46043</v>
      </c>
      <c r="M4904" s="29" t="s">
        <v>4163</v>
      </c>
      <c r="N4904" s="1" t="s">
        <v>478</v>
      </c>
      <c r="O4904" s="28" t="s">
        <v>634</v>
      </c>
      <c r="P4904" s="1" t="s">
        <v>322</v>
      </c>
      <c r="Q4904" s="76">
        <v>12</v>
      </c>
      <c r="R4904" s="1"/>
      <c r="S4904" s="76"/>
      <c r="T4904" s="1" t="s">
        <v>115</v>
      </c>
      <c r="U4904" s="1"/>
      <c r="V4904" s="1"/>
      <c r="AC4904" s="93">
        <v>21.5</v>
      </c>
      <c r="AD4904" s="69">
        <v>240</v>
      </c>
      <c r="AE4904" s="33"/>
      <c r="AF4904" s="33"/>
      <c r="AG4904" s="33"/>
      <c r="AM4904" s="164">
        <f t="shared" si="246"/>
        <v>46046</v>
      </c>
      <c r="AX4904" s="37">
        <f t="shared" si="245"/>
        <v>46050</v>
      </c>
      <c r="AY4904" s="28" t="s">
        <v>1614</v>
      </c>
      <c r="AZ4904" s="184"/>
      <c r="BA4904" s="184"/>
      <c r="BB4904" s="184"/>
      <c r="BC4904" s="184"/>
      <c r="BD4904" s="184"/>
      <c r="BE4904" s="184"/>
      <c r="BF4904" s="184"/>
      <c r="BG4904" s="184"/>
      <c r="BT4904" s="37">
        <f t="shared" si="247"/>
        <v>46071</v>
      </c>
      <c r="BU4904" s="31"/>
      <c r="BW4904" s="33"/>
      <c r="BX4904" s="1"/>
      <c r="BY4904" s="1"/>
      <c r="BZ4904" s="1"/>
      <c r="CA4904" s="1"/>
      <c r="CB4904" s="1"/>
      <c r="CC4904" s="1"/>
      <c r="CE4904" s="1"/>
      <c r="CF4904" s="1"/>
      <c r="CG4904" s="1"/>
      <c r="CH4904" s="1"/>
      <c r="CI4904" s="1"/>
      <c r="CJ4904" s="1"/>
      <c r="CK4904" s="1"/>
      <c r="CL4904" s="1"/>
      <c r="CM4904" s="1"/>
      <c r="CN4904" s="1"/>
      <c r="CO4904" s="1"/>
    </row>
    <row r="4905" spans="1:93" ht="30" customHeight="1" x14ac:dyDescent="0.2">
      <c r="A4905" s="1">
        <v>4899</v>
      </c>
      <c r="B4905" s="1" t="s">
        <v>1517</v>
      </c>
      <c r="C4905" s="1" t="s">
        <v>1518</v>
      </c>
      <c r="D4905" s="28" t="s">
        <v>1516</v>
      </c>
      <c r="E4905" s="1" t="s">
        <v>725</v>
      </c>
      <c r="F4905" s="1" t="s">
        <v>74</v>
      </c>
      <c r="G4905" s="1">
        <v>3</v>
      </c>
      <c r="H4905" s="1" t="s">
        <v>1059</v>
      </c>
      <c r="I4905" s="1" t="s">
        <v>114</v>
      </c>
      <c r="J4905" s="76">
        <v>403</v>
      </c>
      <c r="K4905" s="76">
        <v>2338442</v>
      </c>
      <c r="L4905" s="29">
        <v>46043</v>
      </c>
      <c r="M4905" s="29" t="s">
        <v>4163</v>
      </c>
      <c r="N4905" s="1" t="s">
        <v>478</v>
      </c>
      <c r="O4905" s="28" t="s">
        <v>634</v>
      </c>
      <c r="P4905" s="1" t="s">
        <v>322</v>
      </c>
      <c r="Q4905" s="76">
        <v>9</v>
      </c>
      <c r="R4905" s="1"/>
      <c r="S4905" s="76"/>
      <c r="T4905" s="1" t="s">
        <v>115</v>
      </c>
      <c r="U4905" s="1"/>
      <c r="V4905" s="1"/>
      <c r="AC4905" s="93">
        <v>21</v>
      </c>
      <c r="AD4905" s="69">
        <v>230</v>
      </c>
      <c r="AE4905" s="33"/>
      <c r="AF4905" s="33"/>
      <c r="AG4905" s="33"/>
      <c r="AM4905" s="164">
        <f t="shared" si="246"/>
        <v>46046</v>
      </c>
      <c r="AX4905" s="37">
        <f t="shared" si="245"/>
        <v>46050</v>
      </c>
      <c r="AY4905" s="28" t="s">
        <v>1614</v>
      </c>
      <c r="AZ4905" s="184"/>
      <c r="BA4905" s="184"/>
      <c r="BB4905" s="184"/>
      <c r="BC4905" s="184"/>
      <c r="BD4905" s="184"/>
      <c r="BE4905" s="184"/>
      <c r="BF4905" s="184"/>
      <c r="BG4905" s="184"/>
      <c r="BT4905" s="37">
        <f t="shared" si="247"/>
        <v>46071</v>
      </c>
      <c r="BU4905" s="31"/>
      <c r="BW4905" s="33"/>
      <c r="BX4905" s="1"/>
      <c r="BY4905" s="1"/>
      <c r="BZ4905" s="1"/>
      <c r="CA4905" s="1"/>
      <c r="CB4905" s="1"/>
      <c r="CC4905" s="1"/>
      <c r="CE4905" s="1"/>
      <c r="CF4905" s="1"/>
      <c r="CG4905" s="1"/>
      <c r="CH4905" s="1"/>
      <c r="CI4905" s="1"/>
      <c r="CJ4905" s="1"/>
      <c r="CK4905" s="1"/>
      <c r="CL4905" s="1"/>
      <c r="CM4905" s="1"/>
      <c r="CN4905" s="1"/>
      <c r="CO4905" s="1"/>
    </row>
    <row r="4906" spans="1:93" ht="30" customHeight="1" x14ac:dyDescent="0.2">
      <c r="A4906" s="1">
        <v>4900</v>
      </c>
      <c r="B4906" s="1" t="s">
        <v>1517</v>
      </c>
      <c r="C4906" s="1" t="s">
        <v>1518</v>
      </c>
      <c r="D4906" s="28" t="s">
        <v>1516</v>
      </c>
      <c r="E4906" s="1" t="s">
        <v>725</v>
      </c>
      <c r="F4906" s="1" t="s">
        <v>74</v>
      </c>
      <c r="G4906" s="1">
        <v>3</v>
      </c>
      <c r="H4906" s="1" t="s">
        <v>1059</v>
      </c>
      <c r="I4906" s="1" t="s">
        <v>114</v>
      </c>
      <c r="J4906" s="76">
        <v>557</v>
      </c>
      <c r="K4906" s="76">
        <v>2339189</v>
      </c>
      <c r="L4906" s="29">
        <v>46043</v>
      </c>
      <c r="M4906" s="29" t="s">
        <v>4163</v>
      </c>
      <c r="N4906" s="1" t="s">
        <v>478</v>
      </c>
      <c r="O4906" s="28" t="s">
        <v>634</v>
      </c>
      <c r="P4906" s="1" t="s">
        <v>322</v>
      </c>
      <c r="Q4906" s="76">
        <v>12</v>
      </c>
      <c r="R4906" s="1"/>
      <c r="S4906" s="76">
        <v>6</v>
      </c>
      <c r="T4906" s="1" t="s">
        <v>115</v>
      </c>
      <c r="U4906" s="1"/>
      <c r="V4906" s="1"/>
      <c r="AC4906" s="93">
        <v>21</v>
      </c>
      <c r="AD4906" s="69">
        <v>250</v>
      </c>
      <c r="AE4906" s="33"/>
      <c r="AF4906" s="33"/>
      <c r="AG4906" s="33"/>
      <c r="AM4906" s="164">
        <f t="shared" si="246"/>
        <v>46046</v>
      </c>
      <c r="AX4906" s="37">
        <f t="shared" si="245"/>
        <v>46050</v>
      </c>
      <c r="AY4906" s="28" t="s">
        <v>1614</v>
      </c>
      <c r="AZ4906" s="184"/>
      <c r="BA4906" s="184"/>
      <c r="BB4906" s="184"/>
      <c r="BC4906" s="184"/>
      <c r="BD4906" s="184"/>
      <c r="BE4906" s="184"/>
      <c r="BF4906" s="184"/>
      <c r="BG4906" s="184"/>
      <c r="BT4906" s="37">
        <f t="shared" si="247"/>
        <v>46071</v>
      </c>
      <c r="BU4906" s="31"/>
      <c r="BW4906" s="33"/>
      <c r="BX4906" s="1"/>
      <c r="BY4906" s="1"/>
      <c r="BZ4906" s="1"/>
      <c r="CA4906" s="1"/>
      <c r="CB4906" s="1"/>
      <c r="CC4906" s="1"/>
      <c r="CE4906" s="1"/>
      <c r="CF4906" s="1"/>
      <c r="CG4906" s="1"/>
      <c r="CH4906" s="1"/>
      <c r="CI4906" s="1"/>
      <c r="CJ4906" s="1"/>
      <c r="CK4906" s="1"/>
      <c r="CL4906" s="1"/>
      <c r="CM4906" s="1"/>
      <c r="CN4906" s="1"/>
      <c r="CO4906" s="1"/>
    </row>
    <row r="4907" spans="1:93" ht="30" customHeight="1" x14ac:dyDescent="0.2">
      <c r="A4907" s="1">
        <v>4901</v>
      </c>
      <c r="B4907" s="1" t="s">
        <v>1517</v>
      </c>
      <c r="C4907" s="1" t="s">
        <v>1518</v>
      </c>
      <c r="D4907" s="28" t="s">
        <v>1516</v>
      </c>
      <c r="E4907" s="1" t="s">
        <v>725</v>
      </c>
      <c r="F4907" s="1" t="s">
        <v>74</v>
      </c>
      <c r="G4907" s="1">
        <v>3</v>
      </c>
      <c r="H4907" s="1" t="s">
        <v>1059</v>
      </c>
      <c r="I4907" s="1" t="s">
        <v>114</v>
      </c>
      <c r="J4907" s="76">
        <v>554</v>
      </c>
      <c r="K4907" s="76">
        <v>2338443</v>
      </c>
      <c r="L4907" s="29">
        <v>46043</v>
      </c>
      <c r="M4907" s="29" t="s">
        <v>4163</v>
      </c>
      <c r="N4907" s="1" t="s">
        <v>478</v>
      </c>
      <c r="O4907" s="28" t="s">
        <v>634</v>
      </c>
      <c r="P4907" s="1" t="s">
        <v>322</v>
      </c>
      <c r="Q4907" s="76">
        <v>12</v>
      </c>
      <c r="R4907" s="1"/>
      <c r="S4907" s="76"/>
      <c r="T4907" s="1" t="s">
        <v>115</v>
      </c>
      <c r="U4907" s="1"/>
      <c r="V4907" s="1"/>
      <c r="AC4907" s="93">
        <v>22.5</v>
      </c>
      <c r="AD4907" s="69">
        <v>230</v>
      </c>
      <c r="AE4907" s="33"/>
      <c r="AF4907" s="33"/>
      <c r="AG4907" s="33"/>
      <c r="AM4907" s="164">
        <f t="shared" si="246"/>
        <v>46046</v>
      </c>
      <c r="AX4907" s="37">
        <f t="shared" si="245"/>
        <v>46050</v>
      </c>
      <c r="AY4907" s="28" t="s">
        <v>1614</v>
      </c>
      <c r="AZ4907" s="184"/>
      <c r="BA4907" s="184"/>
      <c r="BB4907" s="184"/>
      <c r="BC4907" s="184"/>
      <c r="BD4907" s="184"/>
      <c r="BE4907" s="184"/>
      <c r="BF4907" s="184"/>
      <c r="BG4907" s="184"/>
      <c r="BT4907" s="37">
        <f t="shared" si="247"/>
        <v>46071</v>
      </c>
      <c r="BU4907" s="31"/>
      <c r="BW4907" s="33"/>
      <c r="BX4907" s="1"/>
      <c r="BY4907" s="1"/>
      <c r="BZ4907" s="1"/>
      <c r="CA4907" s="1"/>
      <c r="CB4907" s="1"/>
      <c r="CC4907" s="1"/>
      <c r="CE4907" s="1"/>
      <c r="CF4907" s="1"/>
      <c r="CG4907" s="1"/>
      <c r="CH4907" s="1"/>
      <c r="CI4907" s="1"/>
      <c r="CJ4907" s="1"/>
      <c r="CK4907" s="1"/>
      <c r="CL4907" s="1"/>
      <c r="CM4907" s="1"/>
      <c r="CN4907" s="1"/>
      <c r="CO4907" s="1"/>
    </row>
    <row r="4908" spans="1:93" ht="30" customHeight="1" x14ac:dyDescent="0.2">
      <c r="A4908" s="1">
        <v>4902</v>
      </c>
      <c r="B4908" s="1" t="s">
        <v>1517</v>
      </c>
      <c r="C4908" s="1" t="s">
        <v>1518</v>
      </c>
      <c r="D4908" s="28" t="s">
        <v>1516</v>
      </c>
      <c r="E4908" s="1" t="s">
        <v>725</v>
      </c>
      <c r="F4908" s="1" t="s">
        <v>74</v>
      </c>
      <c r="G4908" s="1">
        <v>3</v>
      </c>
      <c r="H4908" s="1" t="s">
        <v>1059</v>
      </c>
      <c r="I4908" s="1" t="s">
        <v>114</v>
      </c>
      <c r="J4908" s="76">
        <v>393</v>
      </c>
      <c r="K4908" s="76">
        <v>2339190</v>
      </c>
      <c r="L4908" s="29">
        <v>46043</v>
      </c>
      <c r="M4908" s="29" t="s">
        <v>4163</v>
      </c>
      <c r="N4908" s="1" t="s">
        <v>478</v>
      </c>
      <c r="O4908" s="28" t="s">
        <v>634</v>
      </c>
      <c r="P4908" s="1" t="s">
        <v>322</v>
      </c>
      <c r="Q4908" s="76">
        <v>10</v>
      </c>
      <c r="R4908" s="1"/>
      <c r="S4908" s="76"/>
      <c r="T4908" s="1" t="s">
        <v>115</v>
      </c>
      <c r="U4908" s="1"/>
      <c r="V4908" s="1"/>
      <c r="AC4908" s="93">
        <v>20.5</v>
      </c>
      <c r="AD4908" s="69">
        <v>235</v>
      </c>
      <c r="AE4908" s="33"/>
      <c r="AF4908" s="33"/>
      <c r="AG4908" s="33"/>
      <c r="AM4908" s="164">
        <f t="shared" si="246"/>
        <v>46046</v>
      </c>
      <c r="AX4908" s="37">
        <f t="shared" si="245"/>
        <v>46050</v>
      </c>
      <c r="AY4908" s="28" t="s">
        <v>1614</v>
      </c>
      <c r="AZ4908" s="184"/>
      <c r="BA4908" s="184"/>
      <c r="BB4908" s="184"/>
      <c r="BC4908" s="184"/>
      <c r="BD4908" s="184"/>
      <c r="BE4908" s="184"/>
      <c r="BF4908" s="184"/>
      <c r="BG4908" s="184"/>
      <c r="BT4908" s="37">
        <f t="shared" si="247"/>
        <v>46071</v>
      </c>
      <c r="BU4908" s="31"/>
      <c r="BW4908" s="33"/>
      <c r="BX4908" s="1"/>
      <c r="BY4908" s="1"/>
      <c r="BZ4908" s="1"/>
      <c r="CA4908" s="1"/>
      <c r="CB4908" s="1"/>
      <c r="CC4908" s="1"/>
      <c r="CE4908" s="1"/>
      <c r="CF4908" s="1"/>
      <c r="CG4908" s="1"/>
      <c r="CH4908" s="1"/>
      <c r="CI4908" s="1"/>
      <c r="CJ4908" s="1"/>
      <c r="CK4908" s="1"/>
      <c r="CL4908" s="1"/>
      <c r="CM4908" s="1"/>
      <c r="CN4908" s="1"/>
      <c r="CO4908" s="1"/>
    </row>
    <row r="4909" spans="1:93" ht="30" customHeight="1" x14ac:dyDescent="0.2">
      <c r="A4909" s="1">
        <v>4903</v>
      </c>
      <c r="B4909" s="1" t="s">
        <v>1517</v>
      </c>
      <c r="C4909" s="1" t="s">
        <v>1518</v>
      </c>
      <c r="D4909" s="28" t="s">
        <v>1516</v>
      </c>
      <c r="E4909" s="1" t="s">
        <v>725</v>
      </c>
      <c r="F4909" s="1" t="s">
        <v>74</v>
      </c>
      <c r="G4909" s="1">
        <v>3</v>
      </c>
      <c r="H4909" s="1" t="s">
        <v>1059</v>
      </c>
      <c r="I4909" s="1" t="s">
        <v>114</v>
      </c>
      <c r="J4909" s="76">
        <v>24</v>
      </c>
      <c r="K4909" s="76">
        <v>2338444</v>
      </c>
      <c r="L4909" s="29">
        <v>46043</v>
      </c>
      <c r="M4909" s="29" t="s">
        <v>4163</v>
      </c>
      <c r="N4909" s="1" t="s">
        <v>478</v>
      </c>
      <c r="O4909" s="28" t="s">
        <v>634</v>
      </c>
      <c r="P4909" s="1" t="s">
        <v>322</v>
      </c>
      <c r="Q4909" s="76">
        <v>8</v>
      </c>
      <c r="R4909" s="1"/>
      <c r="S4909" s="76"/>
      <c r="T4909" s="1" t="s">
        <v>115</v>
      </c>
      <c r="U4909" s="1"/>
      <c r="V4909" s="1"/>
      <c r="AC4909" s="93">
        <v>21.5</v>
      </c>
      <c r="AD4909" s="69">
        <v>210</v>
      </c>
      <c r="AE4909" s="33"/>
      <c r="AF4909" s="33"/>
      <c r="AG4909" s="33"/>
      <c r="AM4909" s="164">
        <f t="shared" si="246"/>
        <v>46046</v>
      </c>
      <c r="AX4909" s="37">
        <f t="shared" si="245"/>
        <v>46050</v>
      </c>
      <c r="AY4909" s="28" t="s">
        <v>1614</v>
      </c>
      <c r="AZ4909" s="184"/>
      <c r="BA4909" s="184"/>
      <c r="BB4909" s="184"/>
      <c r="BC4909" s="184"/>
      <c r="BD4909" s="184"/>
      <c r="BE4909" s="184"/>
      <c r="BF4909" s="184"/>
      <c r="BG4909" s="184"/>
      <c r="BT4909" s="37">
        <f t="shared" si="247"/>
        <v>46071</v>
      </c>
      <c r="BU4909" s="31"/>
      <c r="BW4909" s="33"/>
      <c r="BX4909" s="1"/>
      <c r="BY4909" s="1"/>
      <c r="BZ4909" s="1"/>
      <c r="CA4909" s="1"/>
      <c r="CB4909" s="1"/>
      <c r="CC4909" s="1"/>
      <c r="CE4909" s="1"/>
      <c r="CF4909" s="1"/>
      <c r="CG4909" s="1"/>
      <c r="CH4909" s="1"/>
      <c r="CI4909" s="1"/>
      <c r="CJ4909" s="1"/>
      <c r="CK4909" s="1"/>
      <c r="CL4909" s="1"/>
      <c r="CM4909" s="1"/>
      <c r="CN4909" s="1"/>
      <c r="CO4909" s="1"/>
    </row>
    <row r="4910" spans="1:93" ht="30" customHeight="1" x14ac:dyDescent="0.2">
      <c r="A4910" s="1">
        <v>4904</v>
      </c>
      <c r="B4910" s="1" t="s">
        <v>1517</v>
      </c>
      <c r="C4910" s="1" t="s">
        <v>1518</v>
      </c>
      <c r="D4910" s="28" t="s">
        <v>1516</v>
      </c>
      <c r="E4910" s="1" t="s">
        <v>725</v>
      </c>
      <c r="F4910" s="1" t="s">
        <v>74</v>
      </c>
      <c r="G4910" s="1">
        <v>3</v>
      </c>
      <c r="H4910" s="1" t="s">
        <v>1059</v>
      </c>
      <c r="I4910" s="1" t="s">
        <v>114</v>
      </c>
      <c r="J4910" s="76">
        <v>302</v>
      </c>
      <c r="K4910" s="76">
        <v>2338445</v>
      </c>
      <c r="L4910" s="29">
        <v>46043</v>
      </c>
      <c r="M4910" s="29" t="s">
        <v>4163</v>
      </c>
      <c r="N4910" s="1" t="s">
        <v>478</v>
      </c>
      <c r="O4910" s="28" t="s">
        <v>634</v>
      </c>
      <c r="P4910" s="1" t="s">
        <v>322</v>
      </c>
      <c r="Q4910" s="76">
        <v>8</v>
      </c>
      <c r="R4910" s="1"/>
      <c r="S4910" s="76"/>
      <c r="T4910" s="1" t="s">
        <v>115</v>
      </c>
      <c r="U4910" s="1"/>
      <c r="V4910" s="1"/>
      <c r="AC4910" s="93">
        <v>21.5</v>
      </c>
      <c r="AD4910" s="69">
        <v>240</v>
      </c>
      <c r="AE4910" s="33"/>
      <c r="AF4910" s="33"/>
      <c r="AG4910" s="33"/>
      <c r="AM4910" s="164">
        <f t="shared" si="246"/>
        <v>46046</v>
      </c>
      <c r="AX4910" s="37">
        <f t="shared" si="245"/>
        <v>46050</v>
      </c>
      <c r="AY4910" s="28" t="s">
        <v>1614</v>
      </c>
      <c r="AZ4910" s="184"/>
      <c r="BA4910" s="184"/>
      <c r="BB4910" s="184"/>
      <c r="BC4910" s="184"/>
      <c r="BD4910" s="184"/>
      <c r="BE4910" s="184"/>
      <c r="BF4910" s="184"/>
      <c r="BG4910" s="184"/>
      <c r="BT4910" s="37">
        <f t="shared" si="247"/>
        <v>46071</v>
      </c>
      <c r="BU4910" s="31"/>
      <c r="BW4910" s="33"/>
      <c r="BX4910" s="1"/>
      <c r="BY4910" s="1"/>
      <c r="BZ4910" s="1"/>
      <c r="CA4910" s="1"/>
      <c r="CB4910" s="1"/>
      <c r="CC4910" s="1"/>
      <c r="CE4910" s="1"/>
      <c r="CF4910" s="1"/>
      <c r="CG4910" s="1"/>
      <c r="CH4910" s="1"/>
      <c r="CI4910" s="1"/>
      <c r="CJ4910" s="1"/>
      <c r="CK4910" s="1"/>
      <c r="CL4910" s="1"/>
      <c r="CM4910" s="1"/>
      <c r="CN4910" s="1"/>
      <c r="CO4910" s="1"/>
    </row>
    <row r="4911" spans="1:93" ht="30" customHeight="1" x14ac:dyDescent="0.2">
      <c r="A4911" s="1">
        <v>4905</v>
      </c>
      <c r="B4911" s="1" t="s">
        <v>1517</v>
      </c>
      <c r="C4911" s="1" t="s">
        <v>1518</v>
      </c>
      <c r="D4911" s="28" t="s">
        <v>1516</v>
      </c>
      <c r="E4911" s="1" t="s">
        <v>725</v>
      </c>
      <c r="F4911" s="1" t="s">
        <v>74</v>
      </c>
      <c r="G4911" s="1">
        <v>3</v>
      </c>
      <c r="H4911" s="1" t="s">
        <v>1059</v>
      </c>
      <c r="I4911" s="1" t="s">
        <v>114</v>
      </c>
      <c r="J4911" s="76">
        <v>558</v>
      </c>
      <c r="K4911" s="76">
        <v>2339191</v>
      </c>
      <c r="L4911" s="29">
        <v>46043</v>
      </c>
      <c r="M4911" s="29" t="s">
        <v>4163</v>
      </c>
      <c r="N4911" s="1" t="s">
        <v>478</v>
      </c>
      <c r="O4911" s="28" t="s">
        <v>634</v>
      </c>
      <c r="P4911" s="1" t="s">
        <v>322</v>
      </c>
      <c r="Q4911" s="76">
        <v>12</v>
      </c>
      <c r="R4911" s="1"/>
      <c r="S4911" s="76"/>
      <c r="T4911" s="1" t="s">
        <v>115</v>
      </c>
      <c r="U4911" s="1"/>
      <c r="V4911" s="1"/>
      <c r="AC4911" s="93">
        <v>21</v>
      </c>
      <c r="AD4911" s="69">
        <v>235</v>
      </c>
      <c r="AE4911" s="33"/>
      <c r="AF4911" s="33"/>
      <c r="AG4911" s="33"/>
      <c r="AM4911" s="164">
        <f t="shared" si="246"/>
        <v>46046</v>
      </c>
      <c r="AX4911" s="37">
        <f t="shared" si="245"/>
        <v>46050</v>
      </c>
      <c r="AY4911" s="28" t="s">
        <v>1614</v>
      </c>
      <c r="AZ4911" s="184"/>
      <c r="BA4911" s="184"/>
      <c r="BB4911" s="184"/>
      <c r="BC4911" s="184"/>
      <c r="BD4911" s="184"/>
      <c r="BE4911" s="184"/>
      <c r="BF4911" s="184"/>
      <c r="BG4911" s="184"/>
      <c r="BT4911" s="37">
        <f t="shared" si="247"/>
        <v>46071</v>
      </c>
      <c r="BU4911" s="31"/>
      <c r="BW4911" s="33"/>
      <c r="BX4911" s="1"/>
      <c r="BY4911" s="1"/>
      <c r="BZ4911" s="1"/>
      <c r="CA4911" s="1"/>
      <c r="CB4911" s="1"/>
      <c r="CC4911" s="1"/>
      <c r="CE4911" s="1"/>
      <c r="CF4911" s="1"/>
      <c r="CG4911" s="1"/>
      <c r="CH4911" s="1"/>
      <c r="CI4911" s="1"/>
      <c r="CJ4911" s="1"/>
      <c r="CK4911" s="1"/>
      <c r="CL4911" s="1"/>
      <c r="CM4911" s="1"/>
      <c r="CN4911" s="1"/>
      <c r="CO4911" s="1"/>
    </row>
    <row r="4912" spans="1:93" ht="30" customHeight="1" x14ac:dyDescent="0.2">
      <c r="A4912" s="1">
        <v>4906</v>
      </c>
      <c r="B4912" s="1" t="s">
        <v>1517</v>
      </c>
      <c r="C4912" s="1" t="s">
        <v>1518</v>
      </c>
      <c r="D4912" s="28" t="s">
        <v>1516</v>
      </c>
      <c r="E4912" s="1" t="s">
        <v>725</v>
      </c>
      <c r="F4912" s="1" t="s">
        <v>74</v>
      </c>
      <c r="G4912" s="1">
        <v>3</v>
      </c>
      <c r="H4912" s="1" t="s">
        <v>1059</v>
      </c>
      <c r="I4912" s="1" t="s">
        <v>114</v>
      </c>
      <c r="J4912" s="76">
        <v>415</v>
      </c>
      <c r="K4912" s="76">
        <v>2338446</v>
      </c>
      <c r="L4912" s="29">
        <v>46043</v>
      </c>
      <c r="M4912" s="29" t="s">
        <v>4163</v>
      </c>
      <c r="N4912" s="1" t="s">
        <v>478</v>
      </c>
      <c r="O4912" s="28" t="s">
        <v>634</v>
      </c>
      <c r="P4912" s="1" t="s">
        <v>322</v>
      </c>
      <c r="Q4912" s="76">
        <v>10</v>
      </c>
      <c r="R4912" s="1"/>
      <c r="S4912" s="76"/>
      <c r="T4912" s="1" t="s">
        <v>115</v>
      </c>
      <c r="U4912" s="1"/>
      <c r="V4912" s="1"/>
      <c r="AC4912" s="93">
        <v>20</v>
      </c>
      <c r="AD4912" s="69">
        <v>245</v>
      </c>
      <c r="AE4912" s="33"/>
      <c r="AF4912" s="33"/>
      <c r="AG4912" s="33"/>
      <c r="AM4912" s="164">
        <f t="shared" si="246"/>
        <v>46046</v>
      </c>
      <c r="AX4912" s="37">
        <f t="shared" si="245"/>
        <v>46050</v>
      </c>
      <c r="AY4912" s="28" t="s">
        <v>1614</v>
      </c>
      <c r="AZ4912" s="184"/>
      <c r="BA4912" s="184"/>
      <c r="BB4912" s="184"/>
      <c r="BC4912" s="184"/>
      <c r="BD4912" s="184"/>
      <c r="BE4912" s="184"/>
      <c r="BF4912" s="184"/>
      <c r="BG4912" s="184"/>
      <c r="BT4912" s="37">
        <f t="shared" si="247"/>
        <v>46071</v>
      </c>
      <c r="BU4912" s="31"/>
      <c r="BW4912" s="33"/>
      <c r="BX4912" s="1"/>
      <c r="BY4912" s="1"/>
      <c r="BZ4912" s="1"/>
      <c r="CA4912" s="1"/>
      <c r="CB4912" s="1"/>
      <c r="CC4912" s="1"/>
      <c r="CE4912" s="1"/>
      <c r="CF4912" s="1"/>
      <c r="CG4912" s="1"/>
      <c r="CH4912" s="1"/>
      <c r="CI4912" s="1"/>
      <c r="CJ4912" s="1"/>
      <c r="CK4912" s="1"/>
      <c r="CL4912" s="1"/>
      <c r="CM4912" s="1"/>
      <c r="CN4912" s="1"/>
      <c r="CO4912" s="1"/>
    </row>
    <row r="4913" spans="1:93" ht="30" customHeight="1" x14ac:dyDescent="0.2">
      <c r="A4913" s="1">
        <v>4907</v>
      </c>
      <c r="B4913" s="1" t="s">
        <v>1517</v>
      </c>
      <c r="C4913" s="1" t="s">
        <v>1518</v>
      </c>
      <c r="D4913" s="28" t="s">
        <v>1516</v>
      </c>
      <c r="E4913" s="1" t="s">
        <v>725</v>
      </c>
      <c r="F4913" s="1" t="s">
        <v>74</v>
      </c>
      <c r="G4913" s="1">
        <v>3</v>
      </c>
      <c r="H4913" s="1" t="s">
        <v>1059</v>
      </c>
      <c r="I4913" s="1" t="s">
        <v>114</v>
      </c>
      <c r="J4913" s="76">
        <v>414</v>
      </c>
      <c r="K4913" s="76">
        <v>2338447</v>
      </c>
      <c r="L4913" s="29">
        <v>46043</v>
      </c>
      <c r="M4913" s="29" t="s">
        <v>4163</v>
      </c>
      <c r="N4913" s="1" t="s">
        <v>478</v>
      </c>
      <c r="O4913" s="28" t="s">
        <v>634</v>
      </c>
      <c r="P4913" s="1" t="s">
        <v>322</v>
      </c>
      <c r="Q4913" s="76">
        <v>9</v>
      </c>
      <c r="R4913" s="1"/>
      <c r="S4913" s="76"/>
      <c r="T4913" s="1" t="s">
        <v>115</v>
      </c>
      <c r="U4913" s="1"/>
      <c r="V4913" s="1"/>
      <c r="AC4913" s="93">
        <v>19</v>
      </c>
      <c r="AD4913" s="69">
        <v>230</v>
      </c>
      <c r="AE4913" s="33"/>
      <c r="AF4913" s="33"/>
      <c r="AG4913" s="33"/>
      <c r="AM4913" s="164">
        <f t="shared" si="246"/>
        <v>46046</v>
      </c>
      <c r="AX4913" s="37">
        <f t="shared" si="245"/>
        <v>46050</v>
      </c>
      <c r="AY4913" s="28" t="s">
        <v>1614</v>
      </c>
      <c r="AZ4913" s="184"/>
      <c r="BA4913" s="184"/>
      <c r="BB4913" s="184"/>
      <c r="BC4913" s="184"/>
      <c r="BD4913" s="184"/>
      <c r="BE4913" s="184"/>
      <c r="BF4913" s="184"/>
      <c r="BG4913" s="184"/>
      <c r="BT4913" s="37">
        <f t="shared" si="247"/>
        <v>46071</v>
      </c>
      <c r="BU4913" s="31"/>
      <c r="BW4913" s="33"/>
      <c r="BX4913" s="1"/>
      <c r="BY4913" s="1"/>
      <c r="BZ4913" s="1"/>
      <c r="CA4913" s="1"/>
      <c r="CB4913" s="1"/>
      <c r="CC4913" s="1"/>
      <c r="CE4913" s="1"/>
      <c r="CF4913" s="1"/>
      <c r="CG4913" s="1"/>
      <c r="CH4913" s="1"/>
      <c r="CI4913" s="1"/>
      <c r="CJ4913" s="1"/>
      <c r="CK4913" s="1"/>
      <c r="CL4913" s="1"/>
      <c r="CM4913" s="1"/>
      <c r="CN4913" s="1"/>
      <c r="CO4913" s="1"/>
    </row>
    <row r="4914" spans="1:93" ht="30" customHeight="1" x14ac:dyDescent="0.2">
      <c r="A4914" s="1">
        <v>4908</v>
      </c>
      <c r="B4914" s="1" t="s">
        <v>1517</v>
      </c>
      <c r="C4914" s="1" t="s">
        <v>1518</v>
      </c>
      <c r="D4914" s="28" t="s">
        <v>1516</v>
      </c>
      <c r="E4914" s="1" t="s">
        <v>725</v>
      </c>
      <c r="F4914" s="1" t="s">
        <v>74</v>
      </c>
      <c r="G4914" s="1">
        <v>3</v>
      </c>
      <c r="H4914" s="1" t="s">
        <v>1059</v>
      </c>
      <c r="I4914" s="1" t="s">
        <v>114</v>
      </c>
      <c r="J4914" s="76">
        <v>551</v>
      </c>
      <c r="K4914" s="76">
        <v>2339192</v>
      </c>
      <c r="L4914" s="29">
        <v>46043</v>
      </c>
      <c r="M4914" s="29" t="s">
        <v>4163</v>
      </c>
      <c r="N4914" s="1" t="s">
        <v>478</v>
      </c>
      <c r="O4914" s="28" t="s">
        <v>634</v>
      </c>
      <c r="P4914" s="1" t="s">
        <v>322</v>
      </c>
      <c r="Q4914" s="76">
        <v>12</v>
      </c>
      <c r="R4914" s="1"/>
      <c r="S4914" s="76"/>
      <c r="T4914" s="1" t="s">
        <v>115</v>
      </c>
      <c r="U4914" s="1"/>
      <c r="V4914" s="1"/>
      <c r="AC4914" s="93">
        <v>20.5</v>
      </c>
      <c r="AD4914" s="69">
        <v>245</v>
      </c>
      <c r="AE4914" s="33"/>
      <c r="AF4914" s="33"/>
      <c r="AG4914" s="33"/>
      <c r="AM4914" s="164">
        <f t="shared" si="246"/>
        <v>46046</v>
      </c>
      <c r="AX4914" s="37">
        <f t="shared" si="245"/>
        <v>46050</v>
      </c>
      <c r="AY4914" s="28" t="s">
        <v>1614</v>
      </c>
      <c r="AZ4914" s="184"/>
      <c r="BA4914" s="184"/>
      <c r="BB4914" s="184"/>
      <c r="BC4914" s="184"/>
      <c r="BD4914" s="184"/>
      <c r="BE4914" s="184"/>
      <c r="BF4914" s="184"/>
      <c r="BG4914" s="184"/>
      <c r="BT4914" s="37">
        <f t="shared" si="247"/>
        <v>46071</v>
      </c>
      <c r="BU4914" s="31"/>
      <c r="BW4914" s="33"/>
      <c r="BX4914" s="1"/>
      <c r="BY4914" s="1"/>
      <c r="BZ4914" s="1"/>
      <c r="CA4914" s="1"/>
      <c r="CB4914" s="1"/>
      <c r="CC4914" s="1"/>
      <c r="CE4914" s="1"/>
      <c r="CF4914" s="1"/>
      <c r="CG4914" s="1"/>
      <c r="CH4914" s="1"/>
      <c r="CI4914" s="1"/>
      <c r="CJ4914" s="1"/>
      <c r="CK4914" s="1"/>
      <c r="CL4914" s="1"/>
      <c r="CM4914" s="1"/>
      <c r="CN4914" s="1"/>
      <c r="CO4914" s="1"/>
    </row>
    <row r="4915" spans="1:93" ht="30" customHeight="1" x14ac:dyDescent="0.2">
      <c r="A4915" s="1">
        <v>4909</v>
      </c>
      <c r="B4915" s="1" t="s">
        <v>1517</v>
      </c>
      <c r="C4915" s="1" t="s">
        <v>1518</v>
      </c>
      <c r="D4915" s="28" t="s">
        <v>1516</v>
      </c>
      <c r="E4915" s="1" t="s">
        <v>725</v>
      </c>
      <c r="F4915" s="1" t="s">
        <v>74</v>
      </c>
      <c r="G4915" s="1">
        <v>3</v>
      </c>
      <c r="H4915" s="1" t="s">
        <v>1059</v>
      </c>
      <c r="I4915" s="1" t="s">
        <v>114</v>
      </c>
      <c r="J4915" s="76">
        <v>303</v>
      </c>
      <c r="K4915" s="76">
        <v>2338448</v>
      </c>
      <c r="L4915" s="29">
        <v>46043</v>
      </c>
      <c r="M4915" s="29" t="s">
        <v>4163</v>
      </c>
      <c r="N4915" s="1" t="s">
        <v>478</v>
      </c>
      <c r="O4915" s="28" t="s">
        <v>634</v>
      </c>
      <c r="P4915" s="1" t="s">
        <v>322</v>
      </c>
      <c r="Q4915" s="76">
        <v>8</v>
      </c>
      <c r="R4915" s="1"/>
      <c r="S4915" s="76">
        <v>6</v>
      </c>
      <c r="T4915" s="1" t="s">
        <v>115</v>
      </c>
      <c r="U4915" s="1"/>
      <c r="V4915" s="1"/>
      <c r="AC4915" s="93">
        <v>21.5</v>
      </c>
      <c r="AD4915" s="69">
        <v>220</v>
      </c>
      <c r="AE4915" s="33"/>
      <c r="AF4915" s="33"/>
      <c r="AG4915" s="33"/>
      <c r="AM4915" s="164">
        <f t="shared" si="246"/>
        <v>46046</v>
      </c>
      <c r="AX4915" s="37">
        <f t="shared" si="245"/>
        <v>46050</v>
      </c>
      <c r="AY4915" s="28" t="s">
        <v>1614</v>
      </c>
      <c r="AZ4915" s="184"/>
      <c r="BA4915" s="184"/>
      <c r="BB4915" s="184"/>
      <c r="BC4915" s="184"/>
      <c r="BD4915" s="184"/>
      <c r="BE4915" s="184"/>
      <c r="BF4915" s="184"/>
      <c r="BG4915" s="184"/>
      <c r="BT4915" s="37">
        <f t="shared" si="247"/>
        <v>46071</v>
      </c>
      <c r="BU4915" s="31"/>
      <c r="BW4915" s="33"/>
      <c r="BX4915" s="1"/>
      <c r="BY4915" s="1"/>
      <c r="BZ4915" s="1"/>
      <c r="CA4915" s="1"/>
      <c r="CB4915" s="1"/>
      <c r="CC4915" s="1"/>
      <c r="CE4915" s="1"/>
      <c r="CF4915" s="1"/>
      <c r="CG4915" s="1"/>
      <c r="CH4915" s="1"/>
      <c r="CI4915" s="1"/>
      <c r="CJ4915" s="1"/>
      <c r="CK4915" s="1"/>
      <c r="CL4915" s="1"/>
      <c r="CM4915" s="1"/>
      <c r="CN4915" s="1"/>
      <c r="CO4915" s="1"/>
    </row>
    <row r="4916" spans="1:93" ht="30" customHeight="1" x14ac:dyDescent="0.2">
      <c r="A4916" s="1">
        <v>4910</v>
      </c>
      <c r="B4916" s="1" t="s">
        <v>1517</v>
      </c>
      <c r="C4916" s="1" t="s">
        <v>1518</v>
      </c>
      <c r="D4916" s="28" t="s">
        <v>1516</v>
      </c>
      <c r="E4916" s="1" t="s">
        <v>725</v>
      </c>
      <c r="F4916" s="1" t="s">
        <v>74</v>
      </c>
      <c r="G4916" s="1">
        <v>3</v>
      </c>
      <c r="H4916" s="1" t="s">
        <v>1059</v>
      </c>
      <c r="I4916" s="1" t="s">
        <v>114</v>
      </c>
      <c r="J4916" s="76">
        <v>273</v>
      </c>
      <c r="K4916" s="76">
        <v>2339193</v>
      </c>
      <c r="L4916" s="29">
        <v>46043</v>
      </c>
      <c r="M4916" s="29" t="s">
        <v>4163</v>
      </c>
      <c r="N4916" s="1" t="s">
        <v>478</v>
      </c>
      <c r="O4916" s="28" t="s">
        <v>634</v>
      </c>
      <c r="P4916" s="1" t="s">
        <v>322</v>
      </c>
      <c r="Q4916" s="76">
        <v>8</v>
      </c>
      <c r="R4916" s="1"/>
      <c r="S4916" s="76"/>
      <c r="T4916" s="1" t="s">
        <v>115</v>
      </c>
      <c r="U4916" s="1"/>
      <c r="V4916" s="1"/>
      <c r="AC4916" s="93">
        <v>22.5</v>
      </c>
      <c r="AD4916" s="69">
        <v>225</v>
      </c>
      <c r="AE4916" s="33"/>
      <c r="AF4916" s="33"/>
      <c r="AG4916" s="33"/>
      <c r="AM4916" s="164">
        <f t="shared" si="246"/>
        <v>46046</v>
      </c>
      <c r="AX4916" s="37">
        <f t="shared" si="245"/>
        <v>46050</v>
      </c>
      <c r="AY4916" s="28" t="s">
        <v>1614</v>
      </c>
      <c r="AZ4916" s="184"/>
      <c r="BA4916" s="184"/>
      <c r="BB4916" s="184"/>
      <c r="BC4916" s="184"/>
      <c r="BD4916" s="184"/>
      <c r="BE4916" s="184"/>
      <c r="BF4916" s="184"/>
      <c r="BG4916" s="184"/>
      <c r="BT4916" s="37">
        <f t="shared" si="247"/>
        <v>46071</v>
      </c>
      <c r="BU4916" s="31"/>
      <c r="BW4916" s="33"/>
      <c r="BX4916" s="1"/>
      <c r="BY4916" s="1"/>
      <c r="BZ4916" s="1"/>
      <c r="CA4916" s="1"/>
      <c r="CB4916" s="1"/>
      <c r="CC4916" s="1"/>
      <c r="CE4916" s="1"/>
      <c r="CF4916" s="1"/>
      <c r="CG4916" s="1"/>
      <c r="CH4916" s="1"/>
      <c r="CI4916" s="1"/>
      <c r="CJ4916" s="1"/>
      <c r="CK4916" s="1"/>
      <c r="CL4916" s="1"/>
      <c r="CM4916" s="1"/>
      <c r="CN4916" s="1"/>
      <c r="CO4916" s="1"/>
    </row>
    <row r="4917" spans="1:93" ht="30" customHeight="1" x14ac:dyDescent="0.2">
      <c r="A4917" s="1">
        <v>4911</v>
      </c>
      <c r="B4917" s="1" t="s">
        <v>1517</v>
      </c>
      <c r="C4917" s="1" t="s">
        <v>1518</v>
      </c>
      <c r="D4917" s="28" t="s">
        <v>1516</v>
      </c>
      <c r="E4917" s="1" t="s">
        <v>725</v>
      </c>
      <c r="F4917" s="1" t="s">
        <v>74</v>
      </c>
      <c r="G4917" s="1">
        <v>3</v>
      </c>
      <c r="H4917" s="1" t="s">
        <v>1059</v>
      </c>
      <c r="I4917" s="1" t="s">
        <v>114</v>
      </c>
      <c r="J4917" s="76">
        <v>287</v>
      </c>
      <c r="K4917" s="76">
        <v>2338449</v>
      </c>
      <c r="L4917" s="29">
        <v>46043</v>
      </c>
      <c r="M4917" s="29" t="s">
        <v>4163</v>
      </c>
      <c r="N4917" s="1" t="s">
        <v>478</v>
      </c>
      <c r="O4917" s="28" t="s">
        <v>634</v>
      </c>
      <c r="P4917" s="1" t="s">
        <v>322</v>
      </c>
      <c r="Q4917" s="76">
        <v>8</v>
      </c>
      <c r="R4917" s="1"/>
      <c r="S4917" s="76"/>
      <c r="T4917" s="1" t="s">
        <v>115</v>
      </c>
      <c r="U4917" s="1"/>
      <c r="V4917" s="1"/>
      <c r="AC4917" s="93">
        <v>20</v>
      </c>
      <c r="AD4917" s="69">
        <v>240</v>
      </c>
      <c r="AE4917" s="33"/>
      <c r="AF4917" s="33"/>
      <c r="AG4917" s="33"/>
      <c r="AM4917" s="164">
        <f t="shared" si="246"/>
        <v>46046</v>
      </c>
      <c r="AX4917" s="37">
        <f t="shared" si="245"/>
        <v>46050</v>
      </c>
      <c r="AY4917" s="28" t="s">
        <v>1614</v>
      </c>
      <c r="AZ4917" s="184"/>
      <c r="BA4917" s="181"/>
      <c r="BB4917" s="181"/>
      <c r="BC4917" s="181"/>
      <c r="BD4917" s="181"/>
      <c r="BE4917" s="181"/>
      <c r="BF4917" s="181"/>
      <c r="BG4917" s="184"/>
      <c r="BT4917" s="37">
        <f t="shared" si="247"/>
        <v>46071</v>
      </c>
      <c r="BU4917" s="31"/>
      <c r="BW4917" s="33"/>
      <c r="BX4917" s="1"/>
      <c r="BY4917" s="1"/>
      <c r="BZ4917" s="1"/>
      <c r="CA4917" s="1"/>
      <c r="CB4917" s="1"/>
      <c r="CC4917" s="1"/>
      <c r="CE4917" s="1"/>
      <c r="CF4917" s="1"/>
      <c r="CG4917" s="1"/>
      <c r="CH4917" s="1"/>
      <c r="CI4917" s="1"/>
      <c r="CJ4917" s="1"/>
      <c r="CK4917" s="1"/>
      <c r="CL4917" s="1"/>
      <c r="CM4917" s="1"/>
      <c r="CN4917" s="1"/>
      <c r="CO4917" s="1"/>
    </row>
    <row r="4918" spans="1:93" ht="30" customHeight="1" x14ac:dyDescent="0.2">
      <c r="A4918" s="1">
        <v>4912</v>
      </c>
      <c r="B4918" s="1" t="s">
        <v>1517</v>
      </c>
      <c r="C4918" s="1" t="s">
        <v>1518</v>
      </c>
      <c r="D4918" s="28" t="s">
        <v>1516</v>
      </c>
      <c r="E4918" s="1" t="s">
        <v>725</v>
      </c>
      <c r="F4918" s="1" t="s">
        <v>74</v>
      </c>
      <c r="G4918" s="1">
        <v>3</v>
      </c>
      <c r="H4918" s="1" t="s">
        <v>1059</v>
      </c>
      <c r="I4918" s="1" t="s">
        <v>114</v>
      </c>
      <c r="J4918" s="76">
        <v>411</v>
      </c>
      <c r="K4918" s="76">
        <v>2338450</v>
      </c>
      <c r="L4918" s="29">
        <v>46043</v>
      </c>
      <c r="M4918" s="29" t="s">
        <v>4163</v>
      </c>
      <c r="N4918" s="1" t="s">
        <v>478</v>
      </c>
      <c r="O4918" s="28" t="s">
        <v>634</v>
      </c>
      <c r="P4918" s="1" t="s">
        <v>322</v>
      </c>
      <c r="Q4918" s="76">
        <v>9</v>
      </c>
      <c r="R4918" s="1"/>
      <c r="S4918" s="76"/>
      <c r="T4918" s="1" t="s">
        <v>115</v>
      </c>
      <c r="U4918" s="1"/>
      <c r="V4918" s="1"/>
      <c r="AC4918" s="93">
        <v>19</v>
      </c>
      <c r="AD4918" s="69">
        <v>250</v>
      </c>
      <c r="AE4918" s="33"/>
      <c r="AF4918" s="33"/>
      <c r="AG4918" s="33"/>
      <c r="AM4918" s="164">
        <f t="shared" si="246"/>
        <v>46046</v>
      </c>
      <c r="AX4918" s="37">
        <f t="shared" si="245"/>
        <v>46050</v>
      </c>
      <c r="AY4918" s="28" t="s">
        <v>1614</v>
      </c>
      <c r="AZ4918" s="184"/>
      <c r="BA4918" s="180">
        <v>47.9</v>
      </c>
      <c r="BB4918" s="180">
        <v>49.6</v>
      </c>
      <c r="BC4918" s="180">
        <v>50.5</v>
      </c>
      <c r="BD4918" s="180">
        <v>47.4</v>
      </c>
      <c r="BE4918" s="180">
        <v>49</v>
      </c>
      <c r="BF4918" s="180">
        <v>46.9</v>
      </c>
      <c r="BG4918" s="184"/>
      <c r="BT4918" s="37">
        <f t="shared" si="247"/>
        <v>46071</v>
      </c>
      <c r="BU4918" s="31"/>
      <c r="BW4918" s="33"/>
      <c r="BX4918" s="1"/>
      <c r="BY4918" s="1"/>
      <c r="BZ4918" s="1"/>
      <c r="CA4918" s="1"/>
      <c r="CB4918" s="1"/>
      <c r="CC4918" s="1"/>
      <c r="CE4918" s="1"/>
      <c r="CF4918" s="1"/>
      <c r="CG4918" s="1"/>
      <c r="CH4918" s="1"/>
      <c r="CI4918" s="1"/>
      <c r="CJ4918" s="1"/>
      <c r="CK4918" s="1"/>
      <c r="CL4918" s="1"/>
      <c r="CM4918" s="1"/>
      <c r="CN4918" s="1"/>
      <c r="CO4918" s="1"/>
    </row>
    <row r="4919" spans="1:93" ht="30" customHeight="1" x14ac:dyDescent="0.2">
      <c r="A4919" s="1">
        <v>4913</v>
      </c>
      <c r="B4919" s="1" t="s">
        <v>1517</v>
      </c>
      <c r="C4919" s="1" t="s">
        <v>1518</v>
      </c>
      <c r="D4919" s="28" t="s">
        <v>1516</v>
      </c>
      <c r="E4919" s="1" t="s">
        <v>725</v>
      </c>
      <c r="F4919" s="1" t="s">
        <v>74</v>
      </c>
      <c r="G4919" s="1">
        <v>3</v>
      </c>
      <c r="H4919" s="1" t="s">
        <v>1059</v>
      </c>
      <c r="I4919" s="1" t="s">
        <v>114</v>
      </c>
      <c r="J4919" s="76">
        <v>403</v>
      </c>
      <c r="K4919" s="76">
        <v>2339194</v>
      </c>
      <c r="L4919" s="29">
        <v>46043</v>
      </c>
      <c r="M4919" s="29" t="s">
        <v>4163</v>
      </c>
      <c r="N4919" s="1" t="s">
        <v>478</v>
      </c>
      <c r="O4919" s="28" t="s">
        <v>634</v>
      </c>
      <c r="P4919" s="1" t="s">
        <v>322</v>
      </c>
      <c r="Q4919" s="76">
        <v>9</v>
      </c>
      <c r="R4919" s="1"/>
      <c r="S4919" s="76"/>
      <c r="T4919" s="1" t="s">
        <v>115</v>
      </c>
      <c r="U4919" s="1"/>
      <c r="V4919" s="1"/>
      <c r="AC4919" s="93">
        <v>20</v>
      </c>
      <c r="AD4919" s="69">
        <v>255</v>
      </c>
      <c r="AE4919" s="33"/>
      <c r="AF4919" s="33"/>
      <c r="AG4919" s="33"/>
      <c r="AM4919" s="164">
        <f t="shared" si="246"/>
        <v>46046</v>
      </c>
      <c r="AX4919" s="37">
        <f t="shared" si="245"/>
        <v>46050</v>
      </c>
      <c r="AY4919" s="28" t="s">
        <v>1614</v>
      </c>
      <c r="AZ4919" s="184"/>
      <c r="BA4919" s="184"/>
      <c r="BB4919" s="184"/>
      <c r="BC4919" s="184"/>
      <c r="BD4919" s="184"/>
      <c r="BE4919" s="184"/>
      <c r="BF4919" s="184"/>
      <c r="BG4919" s="184"/>
      <c r="BT4919" s="37">
        <f t="shared" si="247"/>
        <v>46071</v>
      </c>
      <c r="BU4919" s="31"/>
      <c r="BW4919" s="33"/>
      <c r="BX4919" s="1"/>
      <c r="BY4919" s="1"/>
      <c r="BZ4919" s="1"/>
      <c r="CA4919" s="1"/>
      <c r="CB4919" s="1"/>
      <c r="CC4919" s="1"/>
      <c r="CE4919" s="1"/>
      <c r="CF4919" s="1"/>
      <c r="CG4919" s="1"/>
      <c r="CH4919" s="1"/>
      <c r="CI4919" s="1"/>
      <c r="CJ4919" s="1"/>
      <c r="CK4919" s="1"/>
      <c r="CL4919" s="1"/>
      <c r="CM4919" s="1"/>
      <c r="CN4919" s="1"/>
      <c r="CO4919" s="1"/>
    </row>
    <row r="4920" spans="1:93" ht="30" customHeight="1" x14ac:dyDescent="0.2">
      <c r="A4920" s="1">
        <v>4914</v>
      </c>
      <c r="B4920" s="1" t="s">
        <v>1517</v>
      </c>
      <c r="C4920" s="1" t="s">
        <v>1518</v>
      </c>
      <c r="D4920" s="28" t="s">
        <v>1516</v>
      </c>
      <c r="E4920" s="1" t="s">
        <v>725</v>
      </c>
      <c r="F4920" s="1" t="s">
        <v>74</v>
      </c>
      <c r="G4920" s="1">
        <v>3</v>
      </c>
      <c r="H4920" s="1" t="s">
        <v>1059</v>
      </c>
      <c r="I4920" s="1" t="s">
        <v>114</v>
      </c>
      <c r="J4920" s="76">
        <v>554</v>
      </c>
      <c r="K4920" s="76">
        <v>2338451</v>
      </c>
      <c r="L4920" s="29">
        <v>46043</v>
      </c>
      <c r="M4920" s="29" t="s">
        <v>4163</v>
      </c>
      <c r="N4920" s="1" t="s">
        <v>478</v>
      </c>
      <c r="O4920" s="28" t="s">
        <v>634</v>
      </c>
      <c r="P4920" s="1" t="s">
        <v>322</v>
      </c>
      <c r="Q4920" s="76">
        <v>12</v>
      </c>
      <c r="R4920" s="1"/>
      <c r="S4920" s="76"/>
      <c r="T4920" s="1" t="s">
        <v>115</v>
      </c>
      <c r="U4920" s="1"/>
      <c r="V4920" s="1"/>
      <c r="AC4920" s="93">
        <v>21</v>
      </c>
      <c r="AD4920" s="69">
        <v>240</v>
      </c>
      <c r="AE4920" s="33"/>
      <c r="AF4920" s="33"/>
      <c r="AG4920" s="33"/>
      <c r="AM4920" s="164">
        <f t="shared" si="246"/>
        <v>46046</v>
      </c>
      <c r="AX4920" s="37">
        <f t="shared" si="245"/>
        <v>46050</v>
      </c>
      <c r="AY4920" s="28" t="s">
        <v>1614</v>
      </c>
      <c r="AZ4920" s="184"/>
      <c r="BA4920" s="184"/>
      <c r="BB4920" s="184"/>
      <c r="BC4920" s="184"/>
      <c r="BD4920" s="184"/>
      <c r="BE4920" s="184"/>
      <c r="BF4920" s="184"/>
      <c r="BG4920" s="184"/>
      <c r="BT4920" s="37">
        <f t="shared" si="247"/>
        <v>46071</v>
      </c>
      <c r="BU4920" s="31"/>
      <c r="BW4920" s="33"/>
      <c r="BX4920" s="1"/>
      <c r="BY4920" s="1"/>
      <c r="BZ4920" s="1"/>
      <c r="CA4920" s="1"/>
      <c r="CB4920" s="1"/>
      <c r="CC4920" s="1"/>
      <c r="CE4920" s="1"/>
      <c r="CF4920" s="1"/>
      <c r="CG4920" s="1"/>
      <c r="CH4920" s="1"/>
      <c r="CI4920" s="1"/>
      <c r="CJ4920" s="1"/>
      <c r="CK4920" s="1"/>
      <c r="CL4920" s="1"/>
      <c r="CM4920" s="1"/>
      <c r="CN4920" s="1"/>
      <c r="CO4920" s="1"/>
    </row>
    <row r="4921" spans="1:93" ht="30" customHeight="1" x14ac:dyDescent="0.2">
      <c r="A4921" s="1">
        <v>4915</v>
      </c>
      <c r="B4921" s="1" t="s">
        <v>1517</v>
      </c>
      <c r="C4921" s="1" t="s">
        <v>1518</v>
      </c>
      <c r="D4921" s="28" t="s">
        <v>1516</v>
      </c>
      <c r="E4921" s="1" t="s">
        <v>725</v>
      </c>
      <c r="F4921" s="1" t="s">
        <v>74</v>
      </c>
      <c r="G4921" s="1">
        <v>3</v>
      </c>
      <c r="H4921" s="1" t="s">
        <v>1059</v>
      </c>
      <c r="I4921" s="1" t="s">
        <v>114</v>
      </c>
      <c r="J4921" s="76">
        <v>391</v>
      </c>
      <c r="K4921" s="76">
        <v>2338452</v>
      </c>
      <c r="L4921" s="29">
        <v>46043</v>
      </c>
      <c r="M4921" s="29" t="s">
        <v>4163</v>
      </c>
      <c r="N4921" s="1" t="s">
        <v>478</v>
      </c>
      <c r="O4921" s="28" t="s">
        <v>634</v>
      </c>
      <c r="P4921" s="1" t="s">
        <v>322</v>
      </c>
      <c r="Q4921" s="76">
        <v>9.5</v>
      </c>
      <c r="R4921" s="1"/>
      <c r="S4921" s="76"/>
      <c r="T4921" s="1" t="s">
        <v>115</v>
      </c>
      <c r="U4921" s="1"/>
      <c r="V4921" s="1"/>
      <c r="AC4921" s="93">
        <v>21</v>
      </c>
      <c r="AD4921" s="69">
        <v>230</v>
      </c>
      <c r="AE4921" s="33"/>
      <c r="AF4921" s="33"/>
      <c r="AG4921" s="33"/>
      <c r="AM4921" s="164">
        <f t="shared" si="246"/>
        <v>46046</v>
      </c>
      <c r="AX4921" s="37">
        <f t="shared" si="245"/>
        <v>46050</v>
      </c>
      <c r="AY4921" s="28" t="s">
        <v>1614</v>
      </c>
      <c r="AZ4921" s="184"/>
      <c r="BA4921" s="184"/>
      <c r="BB4921" s="184"/>
      <c r="BC4921" s="184"/>
      <c r="BD4921" s="184"/>
      <c r="BE4921" s="184"/>
      <c r="BF4921" s="184"/>
      <c r="BG4921" s="184"/>
      <c r="BT4921" s="37">
        <f t="shared" si="247"/>
        <v>46071</v>
      </c>
      <c r="BU4921" s="31"/>
      <c r="BW4921" s="33"/>
      <c r="BX4921" s="1"/>
      <c r="BY4921" s="1"/>
      <c r="BZ4921" s="1"/>
      <c r="CA4921" s="1"/>
      <c r="CB4921" s="1"/>
      <c r="CC4921" s="1"/>
      <c r="CE4921" s="1"/>
      <c r="CF4921" s="1"/>
      <c r="CG4921" s="1"/>
      <c r="CH4921" s="1"/>
      <c r="CI4921" s="1"/>
      <c r="CJ4921" s="1"/>
      <c r="CK4921" s="1"/>
      <c r="CL4921" s="1"/>
      <c r="CM4921" s="1"/>
      <c r="CN4921" s="1"/>
      <c r="CO4921" s="1"/>
    </row>
    <row r="4922" spans="1:93" ht="30" customHeight="1" x14ac:dyDescent="0.2">
      <c r="A4922" s="1">
        <v>4916</v>
      </c>
      <c r="B4922" s="1" t="s">
        <v>1517</v>
      </c>
      <c r="C4922" s="1" t="s">
        <v>1518</v>
      </c>
      <c r="D4922" s="28" t="s">
        <v>1516</v>
      </c>
      <c r="E4922" s="1" t="s">
        <v>725</v>
      </c>
      <c r="F4922" s="1" t="s">
        <v>74</v>
      </c>
      <c r="G4922" s="1">
        <v>3</v>
      </c>
      <c r="H4922" s="1" t="s">
        <v>1059</v>
      </c>
      <c r="I4922" s="1" t="s">
        <v>114</v>
      </c>
      <c r="J4922" s="76">
        <v>553</v>
      </c>
      <c r="K4922" s="76">
        <v>2339195</v>
      </c>
      <c r="L4922" s="29">
        <v>46043</v>
      </c>
      <c r="M4922" s="29" t="s">
        <v>4163</v>
      </c>
      <c r="N4922" s="1" t="s">
        <v>478</v>
      </c>
      <c r="O4922" s="28" t="s">
        <v>634</v>
      </c>
      <c r="P4922" s="1" t="s">
        <v>322</v>
      </c>
      <c r="Q4922" s="76">
        <v>12</v>
      </c>
      <c r="R4922" s="1"/>
      <c r="S4922" s="76"/>
      <c r="T4922" s="1" t="s">
        <v>115</v>
      </c>
      <c r="U4922" s="1"/>
      <c r="V4922" s="1"/>
      <c r="AC4922" s="93">
        <v>20</v>
      </c>
      <c r="AD4922" s="69">
        <v>235</v>
      </c>
      <c r="AE4922" s="33"/>
      <c r="AF4922" s="33"/>
      <c r="AG4922" s="33"/>
      <c r="AM4922" s="164">
        <f t="shared" si="246"/>
        <v>46046</v>
      </c>
      <c r="AX4922" s="37">
        <f t="shared" si="245"/>
        <v>46050</v>
      </c>
      <c r="AY4922" s="28" t="s">
        <v>1614</v>
      </c>
      <c r="AZ4922" s="184"/>
      <c r="BA4922" s="184"/>
      <c r="BB4922" s="184"/>
      <c r="BC4922" s="184"/>
      <c r="BD4922" s="184"/>
      <c r="BE4922" s="184"/>
      <c r="BF4922" s="184"/>
      <c r="BG4922" s="184"/>
      <c r="BT4922" s="37">
        <f t="shared" si="247"/>
        <v>46071</v>
      </c>
      <c r="BU4922" s="31"/>
      <c r="BW4922" s="33"/>
      <c r="BX4922" s="1"/>
      <c r="BY4922" s="1"/>
      <c r="BZ4922" s="1"/>
      <c r="CA4922" s="1"/>
      <c r="CB4922" s="1"/>
      <c r="CC4922" s="1"/>
      <c r="CE4922" s="1"/>
      <c r="CF4922" s="1"/>
      <c r="CG4922" s="1"/>
      <c r="CH4922" s="1"/>
      <c r="CI4922" s="1"/>
      <c r="CJ4922" s="1"/>
      <c r="CK4922" s="1"/>
      <c r="CL4922" s="1"/>
      <c r="CM4922" s="1"/>
      <c r="CN4922" s="1"/>
      <c r="CO4922" s="1"/>
    </row>
    <row r="4923" spans="1:93" ht="30" customHeight="1" x14ac:dyDescent="0.2">
      <c r="A4923" s="1">
        <v>4917</v>
      </c>
      <c r="B4923" s="1" t="s">
        <v>1517</v>
      </c>
      <c r="C4923" s="1" t="s">
        <v>1518</v>
      </c>
      <c r="D4923" s="28" t="s">
        <v>1516</v>
      </c>
      <c r="E4923" s="1" t="s">
        <v>725</v>
      </c>
      <c r="F4923" s="1" t="s">
        <v>74</v>
      </c>
      <c r="G4923" s="1">
        <v>3</v>
      </c>
      <c r="H4923" s="1" t="s">
        <v>1059</v>
      </c>
      <c r="I4923" s="1" t="s">
        <v>114</v>
      </c>
      <c r="J4923" s="76">
        <v>557</v>
      </c>
      <c r="K4923" s="76">
        <v>2338453</v>
      </c>
      <c r="L4923" s="29">
        <v>46043</v>
      </c>
      <c r="M4923" s="29" t="s">
        <v>4163</v>
      </c>
      <c r="N4923" s="1" t="s">
        <v>478</v>
      </c>
      <c r="O4923" s="28" t="s">
        <v>634</v>
      </c>
      <c r="P4923" s="1" t="s">
        <v>322</v>
      </c>
      <c r="Q4923" s="76">
        <v>12</v>
      </c>
      <c r="R4923" s="1"/>
      <c r="S4923" s="76">
        <v>6</v>
      </c>
      <c r="T4923" s="1" t="s">
        <v>115</v>
      </c>
      <c r="U4923" s="1"/>
      <c r="V4923" s="1"/>
      <c r="AC4923" s="93">
        <v>20.5</v>
      </c>
      <c r="AD4923" s="69">
        <v>210</v>
      </c>
      <c r="AE4923" s="33"/>
      <c r="AF4923" s="33"/>
      <c r="AG4923" s="33"/>
      <c r="AM4923" s="164">
        <f t="shared" si="246"/>
        <v>46046</v>
      </c>
      <c r="AX4923" s="37">
        <f t="shared" si="245"/>
        <v>46050</v>
      </c>
      <c r="AY4923" s="28" t="s">
        <v>1614</v>
      </c>
      <c r="AZ4923" s="184"/>
      <c r="BA4923" s="184"/>
      <c r="BB4923" s="184"/>
      <c r="BC4923" s="184"/>
      <c r="BD4923" s="184"/>
      <c r="BE4923" s="184"/>
      <c r="BF4923" s="184"/>
      <c r="BG4923" s="184"/>
      <c r="BT4923" s="37">
        <f t="shared" si="247"/>
        <v>46071</v>
      </c>
      <c r="BU4923" s="31"/>
      <c r="BW4923" s="33"/>
      <c r="BX4923" s="1"/>
      <c r="BY4923" s="1"/>
      <c r="BZ4923" s="1"/>
      <c r="CA4923" s="1"/>
      <c r="CB4923" s="1"/>
      <c r="CC4923" s="1"/>
      <c r="CE4923" s="1"/>
      <c r="CF4923" s="1"/>
      <c r="CG4923" s="1"/>
      <c r="CH4923" s="1"/>
      <c r="CI4923" s="1"/>
      <c r="CJ4923" s="1"/>
      <c r="CK4923" s="1"/>
      <c r="CL4923" s="1"/>
      <c r="CM4923" s="1"/>
      <c r="CN4923" s="1"/>
      <c r="CO4923" s="1"/>
    </row>
    <row r="4924" spans="1:93" ht="30" customHeight="1" x14ac:dyDescent="0.2">
      <c r="A4924" s="1">
        <v>4918</v>
      </c>
      <c r="B4924" s="1" t="s">
        <v>1517</v>
      </c>
      <c r="C4924" s="1" t="s">
        <v>1518</v>
      </c>
      <c r="D4924" s="28" t="s">
        <v>1516</v>
      </c>
      <c r="E4924" s="1" t="s">
        <v>725</v>
      </c>
      <c r="F4924" s="1" t="s">
        <v>74</v>
      </c>
      <c r="G4924" s="1">
        <v>3</v>
      </c>
      <c r="H4924" s="1" t="s">
        <v>1059</v>
      </c>
      <c r="I4924" s="1" t="s">
        <v>114</v>
      </c>
      <c r="J4924" s="76">
        <v>274</v>
      </c>
      <c r="K4924" s="76">
        <v>2339196</v>
      </c>
      <c r="L4924" s="29">
        <v>46043</v>
      </c>
      <c r="M4924" s="29" t="s">
        <v>4163</v>
      </c>
      <c r="N4924" s="1" t="s">
        <v>478</v>
      </c>
      <c r="O4924" s="28" t="s">
        <v>634</v>
      </c>
      <c r="P4924" s="1" t="s">
        <v>322</v>
      </c>
      <c r="Q4924" s="76">
        <v>8</v>
      </c>
      <c r="R4924" s="1"/>
      <c r="S4924" s="76"/>
      <c r="T4924" s="1" t="s">
        <v>115</v>
      </c>
      <c r="U4924" s="1"/>
      <c r="V4924" s="1"/>
      <c r="AC4924" s="93">
        <v>21</v>
      </c>
      <c r="AD4924" s="69">
        <v>245</v>
      </c>
      <c r="AE4924" s="33"/>
      <c r="AF4924" s="33"/>
      <c r="AG4924" s="33"/>
      <c r="AM4924" s="164">
        <f t="shared" si="246"/>
        <v>46046</v>
      </c>
      <c r="AX4924" s="37">
        <f t="shared" si="245"/>
        <v>46050</v>
      </c>
      <c r="AY4924" s="28" t="s">
        <v>1614</v>
      </c>
      <c r="AZ4924" s="184"/>
      <c r="BA4924" s="184"/>
      <c r="BB4924" s="184"/>
      <c r="BC4924" s="184"/>
      <c r="BD4924" s="184"/>
      <c r="BE4924" s="184"/>
      <c r="BF4924" s="184"/>
      <c r="BG4924" s="184"/>
      <c r="BT4924" s="37">
        <f t="shared" si="247"/>
        <v>46071</v>
      </c>
      <c r="BU4924" s="31"/>
      <c r="BW4924" s="33"/>
      <c r="BX4924" s="1"/>
      <c r="BY4924" s="1"/>
      <c r="BZ4924" s="1"/>
      <c r="CA4924" s="1"/>
      <c r="CB4924" s="1"/>
      <c r="CC4924" s="1"/>
      <c r="CE4924" s="1"/>
      <c r="CF4924" s="1"/>
      <c r="CG4924" s="1"/>
      <c r="CH4924" s="1"/>
      <c r="CI4924" s="1"/>
      <c r="CJ4924" s="1"/>
      <c r="CK4924" s="1"/>
      <c r="CL4924" s="1"/>
      <c r="CM4924" s="1"/>
      <c r="CN4924" s="1"/>
      <c r="CO4924" s="1"/>
    </row>
    <row r="4925" spans="1:93" ht="30" customHeight="1" x14ac:dyDescent="0.2">
      <c r="A4925" s="1">
        <v>4919</v>
      </c>
      <c r="B4925" s="1" t="s">
        <v>1517</v>
      </c>
      <c r="C4925" s="1" t="s">
        <v>1518</v>
      </c>
      <c r="D4925" s="28" t="s">
        <v>1516</v>
      </c>
      <c r="E4925" s="1" t="s">
        <v>725</v>
      </c>
      <c r="F4925" s="1" t="s">
        <v>74</v>
      </c>
      <c r="G4925" s="1">
        <v>3</v>
      </c>
      <c r="H4925" s="1" t="s">
        <v>1059</v>
      </c>
      <c r="I4925" s="1" t="s">
        <v>114</v>
      </c>
      <c r="J4925" s="76">
        <v>302</v>
      </c>
      <c r="K4925" s="97">
        <v>2338454</v>
      </c>
      <c r="L4925" s="29">
        <v>46043</v>
      </c>
      <c r="M4925" s="29" t="s">
        <v>4163</v>
      </c>
      <c r="N4925" s="1" t="s">
        <v>478</v>
      </c>
      <c r="O4925" s="28" t="s">
        <v>634</v>
      </c>
      <c r="P4925" s="1" t="s">
        <v>322</v>
      </c>
      <c r="Q4925" s="76">
        <v>8</v>
      </c>
      <c r="R4925" s="1"/>
      <c r="S4925" s="76"/>
      <c r="T4925" s="1" t="s">
        <v>115</v>
      </c>
      <c r="U4925" s="1"/>
      <c r="V4925" s="1"/>
      <c r="AC4925" s="93">
        <v>20.6</v>
      </c>
      <c r="AD4925" s="69">
        <v>240</v>
      </c>
      <c r="AE4925" s="33"/>
      <c r="AF4925" s="33"/>
      <c r="AG4925" s="33"/>
      <c r="AM4925" s="164">
        <f t="shared" si="246"/>
        <v>46046</v>
      </c>
      <c r="AX4925" s="37">
        <f t="shared" si="245"/>
        <v>46050</v>
      </c>
      <c r="AY4925" s="28" t="s">
        <v>1614</v>
      </c>
      <c r="AZ4925" s="184"/>
      <c r="BA4925" s="184"/>
      <c r="BB4925" s="184"/>
      <c r="BC4925" s="184"/>
      <c r="BD4925" s="184"/>
      <c r="BE4925" s="184"/>
      <c r="BF4925" s="184"/>
      <c r="BG4925" s="184"/>
      <c r="BT4925" s="37">
        <f t="shared" si="247"/>
        <v>46071</v>
      </c>
      <c r="BU4925" s="31"/>
      <c r="BW4925" s="33"/>
      <c r="BX4925" s="1"/>
      <c r="BY4925" s="1"/>
      <c r="BZ4925" s="1"/>
      <c r="CA4925" s="1"/>
      <c r="CB4925" s="1"/>
      <c r="CC4925" s="1"/>
      <c r="CE4925" s="1"/>
      <c r="CF4925" s="1"/>
      <c r="CG4925" s="1"/>
      <c r="CH4925" s="1"/>
      <c r="CI4925" s="1"/>
      <c r="CJ4925" s="1"/>
      <c r="CK4925" s="1"/>
      <c r="CL4925" s="1"/>
      <c r="CM4925" s="1"/>
      <c r="CN4925" s="1"/>
      <c r="CO4925" s="1"/>
    </row>
    <row r="4926" spans="1:93" ht="30" customHeight="1" x14ac:dyDescent="0.2">
      <c r="A4926" s="1">
        <v>4920</v>
      </c>
      <c r="B4926" s="1" t="s">
        <v>1517</v>
      </c>
      <c r="C4926" s="1" t="s">
        <v>1518</v>
      </c>
      <c r="D4926" s="28" t="s">
        <v>1516</v>
      </c>
      <c r="E4926" s="1" t="s">
        <v>725</v>
      </c>
      <c r="F4926" s="1" t="s">
        <v>74</v>
      </c>
      <c r="G4926" s="1">
        <v>3</v>
      </c>
      <c r="H4926" s="1" t="s">
        <v>1059</v>
      </c>
      <c r="I4926" s="1" t="s">
        <v>114</v>
      </c>
      <c r="J4926" s="76">
        <v>393</v>
      </c>
      <c r="K4926" s="76">
        <v>2339197</v>
      </c>
      <c r="L4926" s="29">
        <v>46043</v>
      </c>
      <c r="M4926" s="29" t="s">
        <v>4163</v>
      </c>
      <c r="N4926" s="1" t="s">
        <v>478</v>
      </c>
      <c r="O4926" s="28" t="s">
        <v>634</v>
      </c>
      <c r="P4926" s="1" t="s">
        <v>322</v>
      </c>
      <c r="Q4926" s="76">
        <v>9.5</v>
      </c>
      <c r="R4926" s="1"/>
      <c r="S4926" s="76"/>
      <c r="T4926" s="1" t="s">
        <v>115</v>
      </c>
      <c r="U4926" s="1"/>
      <c r="V4926" s="1"/>
      <c r="AC4926" s="93">
        <v>21.2</v>
      </c>
      <c r="AD4926" s="69">
        <v>230</v>
      </c>
      <c r="AE4926" s="33"/>
      <c r="AF4926" s="33"/>
      <c r="AG4926" s="33"/>
      <c r="AM4926" s="164">
        <f t="shared" si="246"/>
        <v>46046</v>
      </c>
      <c r="AX4926" s="37">
        <f t="shared" si="245"/>
        <v>46050</v>
      </c>
      <c r="AY4926" s="28" t="s">
        <v>1614</v>
      </c>
      <c r="AZ4926" s="184"/>
      <c r="BA4926" s="184"/>
      <c r="BB4926" s="184"/>
      <c r="BC4926" s="184"/>
      <c r="BD4926" s="184"/>
      <c r="BE4926" s="184"/>
      <c r="BF4926" s="184"/>
      <c r="BG4926" s="184"/>
      <c r="BT4926" s="37">
        <f t="shared" si="247"/>
        <v>46071</v>
      </c>
      <c r="BU4926" s="31"/>
      <c r="BW4926" s="33"/>
      <c r="BX4926" s="1"/>
      <c r="BY4926" s="1"/>
      <c r="BZ4926" s="1"/>
      <c r="CA4926" s="1"/>
      <c r="CB4926" s="1"/>
      <c r="CC4926" s="1"/>
      <c r="CE4926" s="1"/>
      <c r="CF4926" s="1"/>
      <c r="CG4926" s="1"/>
      <c r="CH4926" s="1"/>
      <c r="CI4926" s="1"/>
      <c r="CJ4926" s="1"/>
      <c r="CK4926" s="1"/>
      <c r="CL4926" s="1"/>
      <c r="CM4926" s="1"/>
      <c r="CN4926" s="1"/>
      <c r="CO4926" s="1"/>
    </row>
    <row r="4927" spans="1:93" ht="30" customHeight="1" x14ac:dyDescent="0.2">
      <c r="A4927" s="1">
        <v>4921</v>
      </c>
      <c r="B4927" s="1" t="s">
        <v>1517</v>
      </c>
      <c r="C4927" s="1" t="s">
        <v>1518</v>
      </c>
      <c r="D4927" s="28" t="s">
        <v>1516</v>
      </c>
      <c r="E4927" s="1" t="s">
        <v>725</v>
      </c>
      <c r="F4927" s="1" t="s">
        <v>74</v>
      </c>
      <c r="G4927" s="1">
        <v>3</v>
      </c>
      <c r="H4927" s="1" t="s">
        <v>1059</v>
      </c>
      <c r="I4927" s="1" t="s">
        <v>114</v>
      </c>
      <c r="J4927" s="76">
        <v>558</v>
      </c>
      <c r="K4927" s="76">
        <v>2338455</v>
      </c>
      <c r="L4927" s="29">
        <v>46043</v>
      </c>
      <c r="M4927" s="29" t="s">
        <v>4163</v>
      </c>
      <c r="N4927" s="1" t="s">
        <v>478</v>
      </c>
      <c r="O4927" s="28" t="s">
        <v>634</v>
      </c>
      <c r="P4927" s="1" t="s">
        <v>322</v>
      </c>
      <c r="Q4927" s="76">
        <v>12</v>
      </c>
      <c r="R4927" s="1"/>
      <c r="S4927" s="76"/>
      <c r="T4927" s="1" t="s">
        <v>115</v>
      </c>
      <c r="U4927" s="1"/>
      <c r="V4927" s="1"/>
      <c r="AC4927" s="93">
        <v>20.8</v>
      </c>
      <c r="AD4927" s="69">
        <v>225</v>
      </c>
      <c r="AE4927" s="33"/>
      <c r="AF4927" s="33"/>
      <c r="AG4927" s="33"/>
      <c r="AM4927" s="164">
        <f t="shared" si="246"/>
        <v>46046</v>
      </c>
      <c r="AX4927" s="37">
        <f t="shared" si="245"/>
        <v>46050</v>
      </c>
      <c r="AY4927" s="28" t="s">
        <v>1614</v>
      </c>
      <c r="AZ4927" s="184"/>
      <c r="BA4927" s="184"/>
      <c r="BB4927" s="184"/>
      <c r="BC4927" s="184"/>
      <c r="BD4927" s="184"/>
      <c r="BE4927" s="184"/>
      <c r="BF4927" s="184"/>
      <c r="BG4927" s="184"/>
      <c r="BT4927" s="37">
        <f t="shared" si="247"/>
        <v>46071</v>
      </c>
      <c r="BU4927" s="31"/>
      <c r="BW4927" s="33"/>
      <c r="BX4927" s="1"/>
      <c r="BY4927" s="1"/>
      <c r="BZ4927" s="1"/>
      <c r="CA4927" s="1"/>
      <c r="CB4927" s="1"/>
      <c r="CC4927" s="1"/>
      <c r="CE4927" s="1"/>
      <c r="CF4927" s="1"/>
      <c r="CG4927" s="1"/>
      <c r="CH4927" s="1"/>
      <c r="CI4927" s="1"/>
      <c r="CJ4927" s="1"/>
      <c r="CK4927" s="1"/>
      <c r="CL4927" s="1"/>
      <c r="CM4927" s="1"/>
      <c r="CN4927" s="1"/>
      <c r="CO4927" s="1"/>
    </row>
    <row r="4928" spans="1:93" ht="30" customHeight="1" x14ac:dyDescent="0.2">
      <c r="A4928" s="1">
        <v>4922</v>
      </c>
      <c r="B4928" s="1" t="s">
        <v>1517</v>
      </c>
      <c r="C4928" s="1" t="s">
        <v>1518</v>
      </c>
      <c r="D4928" s="28" t="s">
        <v>1516</v>
      </c>
      <c r="E4928" s="1" t="s">
        <v>725</v>
      </c>
      <c r="F4928" s="1" t="s">
        <v>74</v>
      </c>
      <c r="G4928" s="1">
        <v>3</v>
      </c>
      <c r="H4928" s="1" t="s">
        <v>1059</v>
      </c>
      <c r="I4928" s="1" t="s">
        <v>114</v>
      </c>
      <c r="J4928" s="76">
        <v>273</v>
      </c>
      <c r="K4928" s="76">
        <v>2339198</v>
      </c>
      <c r="L4928" s="29">
        <v>46043</v>
      </c>
      <c r="M4928" s="29" t="s">
        <v>4163</v>
      </c>
      <c r="N4928" s="1" t="s">
        <v>478</v>
      </c>
      <c r="O4928" s="28" t="s">
        <v>634</v>
      </c>
      <c r="P4928" s="1" t="s">
        <v>322</v>
      </c>
      <c r="Q4928" s="76">
        <v>8</v>
      </c>
      <c r="R4928" s="1"/>
      <c r="S4928" s="76"/>
      <c r="T4928" s="1" t="s">
        <v>115</v>
      </c>
      <c r="U4928" s="1"/>
      <c r="V4928" s="1"/>
      <c r="AC4928" s="93">
        <v>20.5</v>
      </c>
      <c r="AD4928" s="69">
        <v>215</v>
      </c>
      <c r="AE4928" s="33"/>
      <c r="AF4928" s="33"/>
      <c r="AG4928" s="33"/>
      <c r="AM4928" s="164">
        <f t="shared" si="246"/>
        <v>46046</v>
      </c>
      <c r="AX4928" s="37">
        <f t="shared" si="245"/>
        <v>46050</v>
      </c>
      <c r="AY4928" s="28" t="s">
        <v>1614</v>
      </c>
      <c r="AZ4928" s="184"/>
      <c r="BA4928" s="184"/>
      <c r="BB4928" s="184"/>
      <c r="BC4928" s="184"/>
      <c r="BD4928" s="184"/>
      <c r="BE4928" s="184"/>
      <c r="BF4928" s="184"/>
      <c r="BG4928" s="184"/>
      <c r="BT4928" s="37">
        <f t="shared" si="247"/>
        <v>46071</v>
      </c>
      <c r="BU4928" s="31"/>
      <c r="BW4928" s="33"/>
      <c r="BX4928" s="1"/>
      <c r="BY4928" s="1"/>
      <c r="BZ4928" s="1"/>
      <c r="CA4928" s="1"/>
      <c r="CB4928" s="1"/>
      <c r="CC4928" s="1"/>
      <c r="CE4928" s="1"/>
      <c r="CF4928" s="1"/>
      <c r="CG4928" s="1"/>
      <c r="CH4928" s="1"/>
      <c r="CI4928" s="1"/>
      <c r="CJ4928" s="1"/>
      <c r="CK4928" s="1"/>
      <c r="CL4928" s="1"/>
      <c r="CM4928" s="1"/>
      <c r="CN4928" s="1"/>
      <c r="CO4928" s="1"/>
    </row>
    <row r="4929" spans="1:93" ht="30" customHeight="1" x14ac:dyDescent="0.2">
      <c r="A4929" s="1">
        <v>4923</v>
      </c>
      <c r="B4929" s="1" t="s">
        <v>1517</v>
      </c>
      <c r="C4929" s="1" t="s">
        <v>1518</v>
      </c>
      <c r="D4929" s="28" t="s">
        <v>1516</v>
      </c>
      <c r="E4929" s="1" t="s">
        <v>725</v>
      </c>
      <c r="F4929" s="1" t="s">
        <v>74</v>
      </c>
      <c r="G4929" s="1">
        <v>3</v>
      </c>
      <c r="H4929" s="1" t="s">
        <v>1059</v>
      </c>
      <c r="I4929" s="1" t="s">
        <v>114</v>
      </c>
      <c r="J4929" s="76">
        <v>414</v>
      </c>
      <c r="K4929" s="76">
        <v>2338456</v>
      </c>
      <c r="L4929" s="29">
        <v>46043</v>
      </c>
      <c r="M4929" s="29" t="s">
        <v>4163</v>
      </c>
      <c r="N4929" s="1" t="s">
        <v>478</v>
      </c>
      <c r="O4929" s="28" t="s">
        <v>634</v>
      </c>
      <c r="P4929" s="1" t="s">
        <v>322</v>
      </c>
      <c r="Q4929" s="76">
        <v>9</v>
      </c>
      <c r="R4929" s="1"/>
      <c r="S4929" s="76"/>
      <c r="T4929" s="1" t="s">
        <v>115</v>
      </c>
      <c r="U4929" s="1"/>
      <c r="V4929" s="1"/>
      <c r="AC4929" s="93">
        <v>20.2</v>
      </c>
      <c r="AD4929" s="69">
        <v>240</v>
      </c>
      <c r="AE4929" s="33"/>
      <c r="AF4929" s="33"/>
      <c r="AG4929" s="33"/>
      <c r="AM4929" s="164">
        <f t="shared" si="246"/>
        <v>46046</v>
      </c>
      <c r="AX4929" s="37">
        <f t="shared" si="245"/>
        <v>46050</v>
      </c>
      <c r="AY4929" s="28" t="s">
        <v>1614</v>
      </c>
      <c r="AZ4929" s="184"/>
      <c r="BA4929" s="184"/>
      <c r="BB4929" s="184"/>
      <c r="BC4929" s="184"/>
      <c r="BD4929" s="184"/>
      <c r="BE4929" s="184"/>
      <c r="BF4929" s="184"/>
      <c r="BG4929" s="184"/>
      <c r="BT4929" s="37">
        <f t="shared" si="247"/>
        <v>46071</v>
      </c>
      <c r="BU4929" s="31"/>
      <c r="BW4929" s="33"/>
      <c r="BX4929" s="1"/>
      <c r="BY4929" s="1"/>
      <c r="BZ4929" s="1"/>
      <c r="CA4929" s="1"/>
      <c r="CB4929" s="1"/>
      <c r="CC4929" s="1"/>
      <c r="CE4929" s="1"/>
      <c r="CF4929" s="1"/>
      <c r="CG4929" s="1"/>
      <c r="CH4929" s="1"/>
      <c r="CI4929" s="1"/>
      <c r="CJ4929" s="1"/>
      <c r="CK4929" s="1"/>
      <c r="CL4929" s="1"/>
      <c r="CM4929" s="1"/>
      <c r="CN4929" s="1"/>
      <c r="CO4929" s="1"/>
    </row>
    <row r="4930" spans="1:93" ht="30" customHeight="1" x14ac:dyDescent="0.2">
      <c r="A4930" s="1">
        <v>4924</v>
      </c>
      <c r="B4930" s="1" t="s">
        <v>1517</v>
      </c>
      <c r="C4930" s="1" t="s">
        <v>1518</v>
      </c>
      <c r="D4930" s="28" t="s">
        <v>1516</v>
      </c>
      <c r="E4930" s="1" t="s">
        <v>725</v>
      </c>
      <c r="F4930" s="1" t="s">
        <v>74</v>
      </c>
      <c r="G4930" s="1">
        <v>3</v>
      </c>
      <c r="H4930" s="1" t="s">
        <v>1059</v>
      </c>
      <c r="I4930" s="1" t="s">
        <v>114</v>
      </c>
      <c r="J4930" s="76">
        <v>415</v>
      </c>
      <c r="K4930" s="76">
        <v>2339199</v>
      </c>
      <c r="L4930" s="29">
        <v>46043</v>
      </c>
      <c r="M4930" s="29" t="s">
        <v>4163</v>
      </c>
      <c r="N4930" s="1" t="s">
        <v>478</v>
      </c>
      <c r="O4930" s="28" t="s">
        <v>634</v>
      </c>
      <c r="P4930" s="1" t="s">
        <v>322</v>
      </c>
      <c r="Q4930" s="76">
        <v>10</v>
      </c>
      <c r="R4930" s="1"/>
      <c r="S4930" s="76"/>
      <c r="T4930" s="1" t="s">
        <v>115</v>
      </c>
      <c r="U4930" s="1"/>
      <c r="V4930" s="1"/>
      <c r="AC4930" s="93">
        <v>20</v>
      </c>
      <c r="AD4930" s="69">
        <v>235</v>
      </c>
      <c r="AE4930" s="33"/>
      <c r="AF4930" s="33"/>
      <c r="AG4930" s="33"/>
      <c r="AM4930" s="164">
        <f t="shared" si="246"/>
        <v>46046</v>
      </c>
      <c r="AX4930" s="37">
        <f t="shared" si="245"/>
        <v>46050</v>
      </c>
      <c r="AY4930" s="28" t="s">
        <v>1614</v>
      </c>
      <c r="AZ4930" s="184"/>
      <c r="BA4930" s="184"/>
      <c r="BB4930" s="184"/>
      <c r="BC4930" s="184"/>
      <c r="BD4930" s="184"/>
      <c r="BE4930" s="184"/>
      <c r="BF4930" s="184"/>
      <c r="BG4930" s="184"/>
      <c r="BT4930" s="37">
        <f t="shared" si="247"/>
        <v>46071</v>
      </c>
      <c r="BU4930" s="31"/>
      <c r="BW4930" s="33"/>
      <c r="BX4930" s="1"/>
      <c r="BY4930" s="1"/>
      <c r="BZ4930" s="1"/>
      <c r="CA4930" s="1"/>
      <c r="CB4930" s="1"/>
      <c r="CC4930" s="1"/>
      <c r="CE4930" s="1"/>
      <c r="CF4930" s="1"/>
      <c r="CG4930" s="1"/>
      <c r="CH4930" s="1"/>
      <c r="CI4930" s="1"/>
      <c r="CJ4930" s="1"/>
      <c r="CK4930" s="1"/>
      <c r="CL4930" s="1"/>
      <c r="CM4930" s="1"/>
      <c r="CN4930" s="1"/>
      <c r="CO4930" s="1"/>
    </row>
    <row r="4931" spans="1:93" ht="30" customHeight="1" x14ac:dyDescent="0.2">
      <c r="A4931" s="1">
        <v>4925</v>
      </c>
      <c r="B4931" s="1" t="s">
        <v>1517</v>
      </c>
      <c r="C4931" s="1" t="s">
        <v>1518</v>
      </c>
      <c r="D4931" s="28" t="s">
        <v>1516</v>
      </c>
      <c r="E4931" s="1" t="s">
        <v>725</v>
      </c>
      <c r="F4931" s="1" t="s">
        <v>74</v>
      </c>
      <c r="G4931" s="1">
        <v>3</v>
      </c>
      <c r="H4931" s="1" t="s">
        <v>1059</v>
      </c>
      <c r="I4931" s="1" t="s">
        <v>114</v>
      </c>
      <c r="J4931" s="76">
        <v>551</v>
      </c>
      <c r="K4931" s="76">
        <v>2338457</v>
      </c>
      <c r="L4931" s="29">
        <v>46043</v>
      </c>
      <c r="M4931" s="29" t="s">
        <v>4163</v>
      </c>
      <c r="N4931" s="1" t="s">
        <v>478</v>
      </c>
      <c r="O4931" s="28" t="s">
        <v>634</v>
      </c>
      <c r="P4931" s="1" t="s">
        <v>322</v>
      </c>
      <c r="Q4931" s="76">
        <v>10</v>
      </c>
      <c r="R4931" s="1"/>
      <c r="S4931" s="76">
        <v>6</v>
      </c>
      <c r="T4931" s="1" t="s">
        <v>115</v>
      </c>
      <c r="U4931" s="1"/>
      <c r="V4931" s="1"/>
      <c r="AC4931" s="93">
        <v>20.399999999999999</v>
      </c>
      <c r="AD4931" s="69">
        <v>240</v>
      </c>
      <c r="AE4931" s="33"/>
      <c r="AF4931" s="33"/>
      <c r="AG4931" s="33"/>
      <c r="AM4931" s="164">
        <f t="shared" si="246"/>
        <v>46046</v>
      </c>
      <c r="AX4931" s="37">
        <f t="shared" si="245"/>
        <v>46050</v>
      </c>
      <c r="AY4931" s="28" t="s">
        <v>1614</v>
      </c>
      <c r="AZ4931" s="184"/>
      <c r="BA4931" s="184"/>
      <c r="BB4931" s="184"/>
      <c r="BC4931" s="184"/>
      <c r="BD4931" s="184"/>
      <c r="BE4931" s="184"/>
      <c r="BF4931" s="184"/>
      <c r="BG4931" s="184"/>
      <c r="BT4931" s="37">
        <f t="shared" si="247"/>
        <v>46071</v>
      </c>
      <c r="BU4931" s="31"/>
      <c r="BW4931" s="33"/>
      <c r="BX4931" s="1"/>
      <c r="BY4931" s="1"/>
      <c r="BZ4931" s="1"/>
      <c r="CA4931" s="1"/>
      <c r="CB4931" s="1"/>
      <c r="CC4931" s="1"/>
      <c r="CE4931" s="1"/>
      <c r="CF4931" s="1"/>
      <c r="CG4931" s="1"/>
      <c r="CH4931" s="1"/>
      <c r="CI4931" s="1"/>
      <c r="CJ4931" s="1"/>
      <c r="CK4931" s="1"/>
      <c r="CL4931" s="1"/>
      <c r="CM4931" s="1"/>
      <c r="CN4931" s="1"/>
      <c r="CO4931" s="1"/>
    </row>
    <row r="4932" spans="1:93" ht="30" customHeight="1" x14ac:dyDescent="0.2">
      <c r="A4932" s="1">
        <v>4926</v>
      </c>
      <c r="B4932" s="1" t="s">
        <v>1517</v>
      </c>
      <c r="C4932" s="1" t="s">
        <v>1518</v>
      </c>
      <c r="D4932" s="28" t="s">
        <v>1516</v>
      </c>
      <c r="E4932" s="1" t="s">
        <v>725</v>
      </c>
      <c r="F4932" s="1" t="s">
        <v>74</v>
      </c>
      <c r="G4932" s="1">
        <v>3</v>
      </c>
      <c r="H4932" s="1" t="s">
        <v>1059</v>
      </c>
      <c r="I4932" s="1" t="s">
        <v>114</v>
      </c>
      <c r="J4932" s="76">
        <v>415</v>
      </c>
      <c r="K4932" s="76">
        <v>2338461</v>
      </c>
      <c r="L4932" s="29">
        <v>46043</v>
      </c>
      <c r="M4932" s="29" t="s">
        <v>4163</v>
      </c>
      <c r="N4932" s="1" t="s">
        <v>478</v>
      </c>
      <c r="O4932" s="28" t="s">
        <v>634</v>
      </c>
      <c r="P4932" s="1" t="s">
        <v>322</v>
      </c>
      <c r="Q4932" s="76">
        <v>10</v>
      </c>
      <c r="R4932" s="1"/>
      <c r="S4932" s="76"/>
      <c r="T4932" s="1" t="s">
        <v>115</v>
      </c>
      <c r="U4932" s="1"/>
      <c r="V4932" s="1"/>
      <c r="AC4932" s="93">
        <v>20.7</v>
      </c>
      <c r="AD4932" s="69">
        <v>240</v>
      </c>
      <c r="AE4932" s="33"/>
      <c r="AF4932" s="33"/>
      <c r="AG4932" s="33"/>
      <c r="AM4932" s="164">
        <f t="shared" si="246"/>
        <v>46046</v>
      </c>
      <c r="AX4932" s="37">
        <f t="shared" si="245"/>
        <v>46050</v>
      </c>
      <c r="AY4932" s="28" t="s">
        <v>1614</v>
      </c>
      <c r="AZ4932" s="184"/>
      <c r="BA4932" s="184"/>
      <c r="BB4932" s="184"/>
      <c r="BC4932" s="184"/>
      <c r="BD4932" s="184"/>
      <c r="BE4932" s="184"/>
      <c r="BF4932" s="184"/>
      <c r="BG4932" s="184"/>
      <c r="BT4932" s="37">
        <f t="shared" si="247"/>
        <v>46071</v>
      </c>
      <c r="BU4932" s="31"/>
      <c r="BW4932" s="33"/>
      <c r="BX4932" s="1"/>
      <c r="BY4932" s="1"/>
      <c r="BZ4932" s="1"/>
      <c r="CA4932" s="1"/>
      <c r="CB4932" s="1"/>
      <c r="CC4932" s="1"/>
      <c r="CE4932" s="1"/>
      <c r="CF4932" s="1"/>
      <c r="CG4932" s="1"/>
      <c r="CH4932" s="1"/>
      <c r="CI4932" s="1"/>
      <c r="CJ4932" s="1"/>
      <c r="CK4932" s="1"/>
      <c r="CL4932" s="1"/>
      <c r="CM4932" s="1"/>
      <c r="CN4932" s="1"/>
      <c r="CO4932" s="1"/>
    </row>
    <row r="4933" spans="1:93" ht="30" customHeight="1" x14ac:dyDescent="0.2">
      <c r="A4933" s="1">
        <v>4927</v>
      </c>
      <c r="B4933" s="1" t="s">
        <v>1517</v>
      </c>
      <c r="C4933" s="1" t="s">
        <v>1518</v>
      </c>
      <c r="D4933" s="28" t="s">
        <v>1516</v>
      </c>
      <c r="E4933" s="1" t="s">
        <v>725</v>
      </c>
      <c r="F4933" s="1" t="s">
        <v>74</v>
      </c>
      <c r="G4933" s="1">
        <v>3</v>
      </c>
      <c r="H4933" s="1" t="s">
        <v>1059</v>
      </c>
      <c r="I4933" s="1" t="s">
        <v>114</v>
      </c>
      <c r="J4933" s="76">
        <v>551</v>
      </c>
      <c r="K4933" s="76">
        <v>2338462</v>
      </c>
      <c r="L4933" s="29">
        <v>46043</v>
      </c>
      <c r="M4933" s="29" t="s">
        <v>4163</v>
      </c>
      <c r="N4933" s="1" t="s">
        <v>478</v>
      </c>
      <c r="O4933" s="28" t="s">
        <v>634</v>
      </c>
      <c r="P4933" s="1" t="s">
        <v>322</v>
      </c>
      <c r="Q4933" s="76">
        <v>12</v>
      </c>
      <c r="R4933" s="1"/>
      <c r="S4933" s="76">
        <v>6</v>
      </c>
      <c r="T4933" s="1" t="s">
        <v>115</v>
      </c>
      <c r="U4933" s="1"/>
      <c r="V4933" s="1"/>
      <c r="AC4933" s="93">
        <v>20.100000000000001</v>
      </c>
      <c r="AD4933" s="69">
        <v>235</v>
      </c>
      <c r="AE4933" s="33"/>
      <c r="AF4933" s="33"/>
      <c r="AG4933" s="33"/>
      <c r="AM4933" s="164">
        <f t="shared" si="246"/>
        <v>46046</v>
      </c>
      <c r="AX4933" s="37">
        <f t="shared" si="245"/>
        <v>46050</v>
      </c>
      <c r="AY4933" s="28" t="s">
        <v>1614</v>
      </c>
      <c r="AZ4933" s="184"/>
      <c r="BA4933" s="184"/>
      <c r="BB4933" s="184"/>
      <c r="BC4933" s="184"/>
      <c r="BD4933" s="184"/>
      <c r="BE4933" s="184"/>
      <c r="BF4933" s="184"/>
      <c r="BG4933" s="184"/>
      <c r="BT4933" s="37">
        <f t="shared" si="247"/>
        <v>46071</v>
      </c>
      <c r="BU4933" s="31"/>
      <c r="BW4933" s="33"/>
      <c r="BX4933" s="1"/>
      <c r="BY4933" s="1"/>
      <c r="BZ4933" s="1"/>
      <c r="CA4933" s="1"/>
      <c r="CB4933" s="1"/>
      <c r="CC4933" s="1"/>
      <c r="CE4933" s="1"/>
      <c r="CF4933" s="1"/>
      <c r="CG4933" s="1"/>
      <c r="CH4933" s="1"/>
      <c r="CI4933" s="1"/>
      <c r="CJ4933" s="1"/>
      <c r="CK4933" s="1"/>
      <c r="CL4933" s="1"/>
      <c r="CM4933" s="1"/>
      <c r="CN4933" s="1"/>
      <c r="CO4933" s="1"/>
    </row>
    <row r="4934" spans="1:93" ht="30" customHeight="1" x14ac:dyDescent="0.2">
      <c r="A4934" s="1">
        <v>4928</v>
      </c>
      <c r="B4934" s="1" t="s">
        <v>1517</v>
      </c>
      <c r="C4934" s="1" t="s">
        <v>1518</v>
      </c>
      <c r="D4934" s="28" t="s">
        <v>1516</v>
      </c>
      <c r="E4934" s="1" t="s">
        <v>725</v>
      </c>
      <c r="F4934" s="1" t="s">
        <v>74</v>
      </c>
      <c r="G4934" s="1">
        <v>3</v>
      </c>
      <c r="H4934" s="1" t="s">
        <v>1059</v>
      </c>
      <c r="I4934" s="1" t="s">
        <v>114</v>
      </c>
      <c r="J4934" s="76">
        <v>558</v>
      </c>
      <c r="K4934" s="76">
        <v>2339203</v>
      </c>
      <c r="L4934" s="29">
        <v>46043</v>
      </c>
      <c r="M4934" s="29" t="s">
        <v>4163</v>
      </c>
      <c r="N4934" s="1" t="s">
        <v>478</v>
      </c>
      <c r="O4934" s="28" t="s">
        <v>634</v>
      </c>
      <c r="P4934" s="1" t="s">
        <v>322</v>
      </c>
      <c r="Q4934" s="76">
        <v>8</v>
      </c>
      <c r="R4934" s="1"/>
      <c r="S4934" s="76"/>
      <c r="T4934" s="1" t="s">
        <v>115</v>
      </c>
      <c r="U4934" s="1"/>
      <c r="V4934" s="1"/>
      <c r="AC4934" s="93">
        <v>19.899999999999999</v>
      </c>
      <c r="AD4934" s="69">
        <v>240</v>
      </c>
      <c r="AE4934" s="33"/>
      <c r="AF4934" s="33"/>
      <c r="AG4934" s="33"/>
      <c r="AM4934" s="164">
        <f t="shared" si="246"/>
        <v>46046</v>
      </c>
      <c r="AX4934" s="37">
        <f t="shared" si="245"/>
        <v>46050</v>
      </c>
      <c r="AY4934" s="28" t="s">
        <v>1614</v>
      </c>
      <c r="AZ4934" s="184"/>
      <c r="BA4934" s="184"/>
      <c r="BB4934" s="184"/>
      <c r="BC4934" s="184"/>
      <c r="BD4934" s="184"/>
      <c r="BE4934" s="184"/>
      <c r="BF4934" s="184"/>
      <c r="BG4934" s="184"/>
      <c r="BT4934" s="37">
        <f t="shared" si="247"/>
        <v>46071</v>
      </c>
      <c r="BU4934" s="31"/>
      <c r="BW4934" s="33"/>
      <c r="BX4934" s="1"/>
      <c r="BY4934" s="1"/>
      <c r="BZ4934" s="1"/>
      <c r="CA4934" s="1"/>
      <c r="CB4934" s="1"/>
      <c r="CC4934" s="1"/>
      <c r="CE4934" s="1"/>
      <c r="CF4934" s="1"/>
      <c r="CG4934" s="1"/>
      <c r="CH4934" s="1"/>
      <c r="CI4934" s="1"/>
      <c r="CJ4934" s="1"/>
      <c r="CK4934" s="1"/>
      <c r="CL4934" s="1"/>
      <c r="CM4934" s="1"/>
      <c r="CN4934" s="1"/>
      <c r="CO4934" s="1"/>
    </row>
    <row r="4935" spans="1:93" ht="30" customHeight="1" x14ac:dyDescent="0.2">
      <c r="A4935" s="1">
        <v>4929</v>
      </c>
      <c r="B4935" s="1" t="s">
        <v>1517</v>
      </c>
      <c r="C4935" s="1" t="s">
        <v>1518</v>
      </c>
      <c r="D4935" s="28" t="s">
        <v>1516</v>
      </c>
      <c r="E4935" s="1" t="s">
        <v>725</v>
      </c>
      <c r="F4935" s="1" t="s">
        <v>74</v>
      </c>
      <c r="G4935" s="1">
        <v>3</v>
      </c>
      <c r="H4935" s="1" t="s">
        <v>1059</v>
      </c>
      <c r="I4935" s="1" t="s">
        <v>114</v>
      </c>
      <c r="J4935" s="76">
        <v>551</v>
      </c>
      <c r="K4935" s="76">
        <v>2338468</v>
      </c>
      <c r="L4935" s="29">
        <v>46043</v>
      </c>
      <c r="M4935" s="29" t="s">
        <v>4163</v>
      </c>
      <c r="N4935" s="1" t="s">
        <v>478</v>
      </c>
      <c r="O4935" s="28" t="s">
        <v>634</v>
      </c>
      <c r="P4935" s="1" t="s">
        <v>322</v>
      </c>
      <c r="Q4935" s="76">
        <v>9</v>
      </c>
      <c r="R4935" s="1"/>
      <c r="S4935" s="76"/>
      <c r="T4935" s="1" t="s">
        <v>115</v>
      </c>
      <c r="U4935" s="1"/>
      <c r="V4935" s="1"/>
      <c r="AC4935" s="93">
        <v>21.1</v>
      </c>
      <c r="AD4935" s="69">
        <v>250</v>
      </c>
      <c r="AE4935" s="33"/>
      <c r="AF4935" s="33"/>
      <c r="AG4935" s="33"/>
      <c r="AM4935" s="164">
        <f t="shared" si="246"/>
        <v>46046</v>
      </c>
      <c r="AX4935" s="37">
        <f t="shared" si="245"/>
        <v>46050</v>
      </c>
      <c r="AY4935" s="28" t="s">
        <v>1614</v>
      </c>
      <c r="AZ4935" s="184"/>
      <c r="BA4935" s="184"/>
      <c r="BB4935" s="184"/>
      <c r="BC4935" s="184"/>
      <c r="BD4935" s="184"/>
      <c r="BE4935" s="184"/>
      <c r="BF4935" s="184"/>
      <c r="BG4935" s="184"/>
      <c r="BT4935" s="37">
        <f t="shared" si="247"/>
        <v>46071</v>
      </c>
      <c r="BU4935" s="31"/>
      <c r="BW4935" s="33"/>
      <c r="BX4935" s="1"/>
      <c r="BY4935" s="1"/>
      <c r="BZ4935" s="1"/>
      <c r="CA4935" s="1"/>
      <c r="CB4935" s="1"/>
      <c r="CC4935" s="1"/>
      <c r="CE4935" s="1"/>
      <c r="CF4935" s="1"/>
      <c r="CG4935" s="1"/>
      <c r="CH4935" s="1"/>
      <c r="CI4935" s="1"/>
      <c r="CJ4935" s="1"/>
      <c r="CK4935" s="1"/>
      <c r="CL4935" s="1"/>
      <c r="CM4935" s="1"/>
      <c r="CN4935" s="1"/>
      <c r="CO4935" s="1"/>
    </row>
    <row r="4936" spans="1:93" ht="30" customHeight="1" x14ac:dyDescent="0.2">
      <c r="A4936" s="1">
        <v>4930</v>
      </c>
      <c r="B4936" s="1" t="s">
        <v>1517</v>
      </c>
      <c r="C4936" s="1" t="s">
        <v>1518</v>
      </c>
      <c r="D4936" s="28" t="s">
        <v>1516</v>
      </c>
      <c r="E4936" s="1" t="s">
        <v>725</v>
      </c>
      <c r="F4936" s="1" t="s">
        <v>74</v>
      </c>
      <c r="G4936" s="1">
        <v>3</v>
      </c>
      <c r="H4936" s="1" t="s">
        <v>1059</v>
      </c>
      <c r="I4936" s="1" t="s">
        <v>114</v>
      </c>
      <c r="J4936" s="76">
        <v>287</v>
      </c>
      <c r="K4936" s="76">
        <v>2338469</v>
      </c>
      <c r="L4936" s="29">
        <v>46043</v>
      </c>
      <c r="M4936" s="29" t="s">
        <v>4163</v>
      </c>
      <c r="N4936" s="1" t="s">
        <v>478</v>
      </c>
      <c r="O4936" s="28" t="s">
        <v>634</v>
      </c>
      <c r="P4936" s="1" t="s">
        <v>322</v>
      </c>
      <c r="Q4936" s="76">
        <v>7</v>
      </c>
      <c r="R4936" s="1"/>
      <c r="S4936" s="76"/>
      <c r="T4936" s="1" t="s">
        <v>115</v>
      </c>
      <c r="U4936" s="1"/>
      <c r="V4936" s="1"/>
      <c r="AC4936" s="93">
        <v>20.6</v>
      </c>
      <c r="AD4936" s="69">
        <v>240</v>
      </c>
      <c r="AE4936" s="33"/>
      <c r="AF4936" s="33"/>
      <c r="AG4936" s="33"/>
      <c r="AM4936" s="164">
        <f t="shared" si="246"/>
        <v>46046</v>
      </c>
      <c r="AX4936" s="37">
        <f t="shared" si="245"/>
        <v>46050</v>
      </c>
      <c r="AY4936" s="28" t="s">
        <v>1614</v>
      </c>
      <c r="AZ4936" s="184"/>
      <c r="BA4936" s="184"/>
      <c r="BB4936" s="184"/>
      <c r="BC4936" s="184"/>
      <c r="BD4936" s="184"/>
      <c r="BE4936" s="184"/>
      <c r="BF4936" s="184"/>
      <c r="BG4936" s="184"/>
      <c r="BT4936" s="37">
        <f t="shared" si="247"/>
        <v>46071</v>
      </c>
      <c r="BU4936" s="31"/>
      <c r="BW4936" s="33"/>
      <c r="BX4936" s="1"/>
      <c r="BY4936" s="1"/>
      <c r="BZ4936" s="1"/>
      <c r="CA4936" s="1"/>
      <c r="CB4936" s="1"/>
      <c r="CC4936" s="1"/>
      <c r="CE4936" s="1"/>
      <c r="CF4936" s="1"/>
      <c r="CG4936" s="1"/>
      <c r="CH4936" s="1"/>
      <c r="CI4936" s="1"/>
      <c r="CJ4936" s="1"/>
      <c r="CK4936" s="1"/>
      <c r="CL4936" s="1"/>
      <c r="CM4936" s="1"/>
      <c r="CN4936" s="1"/>
      <c r="CO4936" s="1"/>
    </row>
    <row r="4937" spans="1:93" ht="30" customHeight="1" x14ac:dyDescent="0.2">
      <c r="A4937" s="1">
        <v>4931</v>
      </c>
      <c r="B4937" s="1" t="s">
        <v>1517</v>
      </c>
      <c r="C4937" s="1" t="s">
        <v>1518</v>
      </c>
      <c r="D4937" s="28" t="s">
        <v>1516</v>
      </c>
      <c r="E4937" s="1" t="s">
        <v>725</v>
      </c>
      <c r="F4937" s="1" t="s">
        <v>74</v>
      </c>
      <c r="G4937" s="1">
        <v>3</v>
      </c>
      <c r="H4937" s="1" t="s">
        <v>1059</v>
      </c>
      <c r="I4937" s="1" t="s">
        <v>114</v>
      </c>
      <c r="J4937" s="76">
        <v>433</v>
      </c>
      <c r="K4937" s="76">
        <v>2338473</v>
      </c>
      <c r="L4937" s="29">
        <v>46043</v>
      </c>
      <c r="M4937" s="29" t="s">
        <v>4163</v>
      </c>
      <c r="N4937" s="1" t="s">
        <v>478</v>
      </c>
      <c r="O4937" s="28" t="s">
        <v>634</v>
      </c>
      <c r="P4937" s="1" t="s">
        <v>322</v>
      </c>
      <c r="Q4937" s="76">
        <v>7</v>
      </c>
      <c r="R4937" s="1"/>
      <c r="S4937" s="76"/>
      <c r="T4937" s="1" t="s">
        <v>115</v>
      </c>
      <c r="U4937" s="1"/>
      <c r="V4937" s="1"/>
      <c r="AC4937" s="93">
        <v>20.5</v>
      </c>
      <c r="AD4937" s="69">
        <v>225</v>
      </c>
      <c r="AE4937" s="33"/>
      <c r="AF4937" s="33"/>
      <c r="AG4937" s="33"/>
      <c r="AM4937" s="164">
        <f t="shared" si="246"/>
        <v>46046</v>
      </c>
      <c r="AX4937" s="37">
        <f t="shared" si="245"/>
        <v>46050</v>
      </c>
      <c r="AY4937" s="28" t="s">
        <v>1614</v>
      </c>
      <c r="AZ4937" s="181"/>
      <c r="BA4937" s="181"/>
      <c r="BB4937" s="181"/>
      <c r="BC4937" s="181"/>
      <c r="BD4937" s="181"/>
      <c r="BE4937" s="181"/>
      <c r="BF4937" s="181"/>
      <c r="BG4937" s="181"/>
      <c r="BT4937" s="37">
        <f t="shared" si="247"/>
        <v>46071</v>
      </c>
      <c r="BU4937" s="31"/>
      <c r="BW4937" s="33"/>
      <c r="BX4937" s="1"/>
      <c r="BY4937" s="1"/>
      <c r="BZ4937" s="1"/>
      <c r="CA4937" s="1"/>
      <c r="CB4937" s="1"/>
      <c r="CC4937" s="1"/>
      <c r="CE4937" s="1"/>
      <c r="CF4937" s="1"/>
      <c r="CG4937" s="1"/>
      <c r="CH4937" s="1"/>
      <c r="CI4937" s="1"/>
      <c r="CJ4937" s="1"/>
      <c r="CK4937" s="1"/>
      <c r="CL4937" s="1"/>
      <c r="CM4937" s="1"/>
      <c r="CN4937" s="1"/>
      <c r="CO4937" s="1"/>
    </row>
    <row r="4938" spans="1:93" ht="30" customHeight="1" x14ac:dyDescent="0.2">
      <c r="A4938" s="1">
        <v>4932</v>
      </c>
      <c r="B4938" s="1" t="s">
        <v>1521</v>
      </c>
      <c r="C4938" s="92" t="s">
        <v>1522</v>
      </c>
      <c r="D4938" s="28" t="s">
        <v>1519</v>
      </c>
      <c r="E4938" s="1" t="s">
        <v>1520</v>
      </c>
      <c r="F4938" s="1" t="s">
        <v>74</v>
      </c>
      <c r="G4938" s="1">
        <v>10</v>
      </c>
      <c r="H4938" s="1" t="s">
        <v>341</v>
      </c>
      <c r="I4938" s="1" t="s">
        <v>114</v>
      </c>
      <c r="J4938" s="76">
        <v>407</v>
      </c>
      <c r="K4938" s="76">
        <v>2338497</v>
      </c>
      <c r="L4938" s="29">
        <v>46043</v>
      </c>
      <c r="M4938" s="29" t="s">
        <v>4163</v>
      </c>
      <c r="N4938" s="1" t="s">
        <v>478</v>
      </c>
      <c r="O4938" s="28" t="s">
        <v>634</v>
      </c>
      <c r="P4938" s="1" t="s">
        <v>323</v>
      </c>
      <c r="Q4938" s="76">
        <v>10</v>
      </c>
      <c r="R4938" s="1"/>
      <c r="S4938" s="76">
        <v>6</v>
      </c>
      <c r="T4938" s="1" t="s">
        <v>115</v>
      </c>
      <c r="U4938" s="1"/>
      <c r="V4938" s="1"/>
      <c r="AC4938" s="93">
        <v>20.5</v>
      </c>
      <c r="AD4938" s="69">
        <v>230</v>
      </c>
      <c r="AE4938" s="33"/>
      <c r="AF4938" s="33"/>
      <c r="AG4938" s="33"/>
      <c r="AM4938" s="31"/>
      <c r="AX4938" s="37">
        <f t="shared" si="245"/>
        <v>46050</v>
      </c>
      <c r="AY4938" s="1"/>
      <c r="AZ4938" s="1"/>
      <c r="BA4938" s="31"/>
      <c r="BB4938" s="31"/>
      <c r="BC4938" s="1"/>
      <c r="BD4938" s="1"/>
      <c r="BE4938" s="1"/>
      <c r="BF4938" s="1"/>
      <c r="BG4938" s="1"/>
      <c r="BT4938" s="37">
        <f t="shared" si="247"/>
        <v>46071</v>
      </c>
      <c r="BU4938" s="31"/>
      <c r="BW4938" s="33"/>
      <c r="BX4938" s="1"/>
      <c r="BY4938" s="1"/>
      <c r="BZ4938" s="1"/>
      <c r="CA4938" s="1"/>
      <c r="CB4938" s="1"/>
      <c r="CC4938" s="1"/>
      <c r="CE4938" s="1"/>
      <c r="CF4938" s="1"/>
      <c r="CG4938" s="1"/>
      <c r="CH4938" s="1"/>
      <c r="CI4938" s="1"/>
      <c r="CJ4938" s="1"/>
      <c r="CK4938" s="1"/>
      <c r="CL4938" s="1"/>
      <c r="CM4938" s="1"/>
      <c r="CN4938" s="1"/>
      <c r="CO4938" s="1"/>
    </row>
    <row r="4939" spans="1:93" ht="30" customHeight="1" x14ac:dyDescent="0.2">
      <c r="A4939" s="1">
        <v>4933</v>
      </c>
      <c r="B4939" s="1" t="s">
        <v>1521</v>
      </c>
      <c r="C4939" s="92" t="s">
        <v>1522</v>
      </c>
      <c r="D4939" s="28" t="s">
        <v>1519</v>
      </c>
      <c r="E4939" s="1" t="s">
        <v>1520</v>
      </c>
      <c r="F4939" s="1" t="s">
        <v>74</v>
      </c>
      <c r="G4939" s="1">
        <v>10</v>
      </c>
      <c r="H4939" s="1" t="s">
        <v>341</v>
      </c>
      <c r="I4939" s="1" t="s">
        <v>114</v>
      </c>
      <c r="J4939" s="76">
        <v>437</v>
      </c>
      <c r="K4939" s="76">
        <v>2338498</v>
      </c>
      <c r="L4939" s="29">
        <v>46043</v>
      </c>
      <c r="M4939" s="29" t="s">
        <v>4163</v>
      </c>
      <c r="N4939" s="1" t="s">
        <v>478</v>
      </c>
      <c r="O4939" s="28" t="s">
        <v>634</v>
      </c>
      <c r="P4939" s="1" t="s">
        <v>323</v>
      </c>
      <c r="Q4939" s="76">
        <v>10</v>
      </c>
      <c r="R4939" s="1"/>
      <c r="S4939" s="76"/>
      <c r="T4939" s="1" t="s">
        <v>115</v>
      </c>
      <c r="U4939" s="1"/>
      <c r="V4939" s="1"/>
      <c r="AC4939" s="93">
        <v>21</v>
      </c>
      <c r="AD4939" s="69">
        <v>250</v>
      </c>
      <c r="AE4939" s="33"/>
      <c r="AF4939" s="33"/>
      <c r="AG4939" s="33"/>
      <c r="AM4939" s="31"/>
      <c r="AX4939" s="37">
        <f t="shared" ref="AX4939:AX5002" si="248">IF(L4939=0, 0,L4939+7)</f>
        <v>46050</v>
      </c>
      <c r="AY4939" s="1"/>
      <c r="AZ4939" s="1"/>
      <c r="BA4939" s="31"/>
      <c r="BB4939" s="31"/>
      <c r="BC4939" s="1"/>
      <c r="BD4939" s="1"/>
      <c r="BE4939" s="1"/>
      <c r="BF4939" s="1"/>
      <c r="BG4939" s="1"/>
      <c r="BT4939" s="37">
        <f t="shared" si="247"/>
        <v>46071</v>
      </c>
      <c r="BU4939" s="31"/>
      <c r="BW4939" s="33"/>
      <c r="BX4939" s="1"/>
      <c r="BY4939" s="1"/>
      <c r="BZ4939" s="1"/>
      <c r="CA4939" s="1"/>
      <c r="CB4939" s="1"/>
      <c r="CC4939" s="1"/>
      <c r="CE4939" s="1"/>
      <c r="CF4939" s="1"/>
      <c r="CG4939" s="1"/>
      <c r="CH4939" s="1"/>
      <c r="CI4939" s="1"/>
      <c r="CJ4939" s="1"/>
      <c r="CK4939" s="1"/>
      <c r="CL4939" s="1"/>
      <c r="CM4939" s="1"/>
      <c r="CN4939" s="1"/>
      <c r="CO4939" s="1"/>
    </row>
    <row r="4940" spans="1:93" ht="30" customHeight="1" x14ac:dyDescent="0.2">
      <c r="A4940" s="1">
        <v>4934</v>
      </c>
      <c r="B4940" s="1" t="s">
        <v>1521</v>
      </c>
      <c r="C4940" s="92" t="s">
        <v>1522</v>
      </c>
      <c r="D4940" s="28" t="s">
        <v>1519</v>
      </c>
      <c r="E4940" s="1" t="s">
        <v>1520</v>
      </c>
      <c r="F4940" s="1" t="s">
        <v>74</v>
      </c>
      <c r="G4940" s="1">
        <v>8</v>
      </c>
      <c r="H4940" s="1" t="s">
        <v>341</v>
      </c>
      <c r="I4940" s="1" t="s">
        <v>114</v>
      </c>
      <c r="J4940" s="76">
        <v>553</v>
      </c>
      <c r="K4940" s="76">
        <v>2340001</v>
      </c>
      <c r="L4940" s="29">
        <v>46043</v>
      </c>
      <c r="M4940" s="29" t="s">
        <v>4163</v>
      </c>
      <c r="N4940" s="1" t="s">
        <v>478</v>
      </c>
      <c r="O4940" s="28" t="s">
        <v>634</v>
      </c>
      <c r="P4940" s="1" t="s">
        <v>323</v>
      </c>
      <c r="Q4940" s="76">
        <v>10</v>
      </c>
      <c r="R4940" s="1"/>
      <c r="S4940" s="76"/>
      <c r="T4940" s="1" t="s">
        <v>115</v>
      </c>
      <c r="U4940" s="1"/>
      <c r="V4940" s="1"/>
      <c r="AC4940" s="93">
        <v>20</v>
      </c>
      <c r="AD4940" s="69">
        <v>250</v>
      </c>
      <c r="AE4940" s="33"/>
      <c r="AF4940" s="33"/>
      <c r="AG4940" s="33"/>
      <c r="AM4940" s="31"/>
      <c r="AX4940" s="37">
        <f t="shared" si="248"/>
        <v>46050</v>
      </c>
      <c r="AY4940" s="1"/>
      <c r="AZ4940" s="1"/>
      <c r="BA4940" s="31"/>
      <c r="BB4940" s="31"/>
      <c r="BC4940" s="1"/>
      <c r="BD4940" s="1"/>
      <c r="BE4940" s="1"/>
      <c r="BF4940" s="1"/>
      <c r="BG4940" s="1"/>
      <c r="BT4940" s="37">
        <f t="shared" si="247"/>
        <v>46071</v>
      </c>
      <c r="BU4940" s="31"/>
      <c r="BW4940" s="33"/>
      <c r="BX4940" s="1"/>
      <c r="BY4940" s="1"/>
      <c r="BZ4940" s="1"/>
      <c r="CA4940" s="1"/>
      <c r="CB4940" s="1"/>
      <c r="CC4940" s="1"/>
      <c r="CE4940" s="1"/>
      <c r="CF4940" s="1"/>
      <c r="CG4940" s="1"/>
      <c r="CH4940" s="1"/>
      <c r="CI4940" s="1"/>
      <c r="CJ4940" s="1"/>
      <c r="CK4940" s="1"/>
      <c r="CL4940" s="1"/>
      <c r="CM4940" s="1"/>
      <c r="CN4940" s="1"/>
      <c r="CO4940" s="1"/>
    </row>
    <row r="4941" spans="1:93" ht="30" customHeight="1" x14ac:dyDescent="0.2">
      <c r="A4941" s="1">
        <v>4935</v>
      </c>
      <c r="B4941" s="1" t="s">
        <v>1521</v>
      </c>
      <c r="C4941" s="92" t="s">
        <v>1522</v>
      </c>
      <c r="D4941" s="28" t="s">
        <v>1519</v>
      </c>
      <c r="E4941" s="1" t="s">
        <v>1520</v>
      </c>
      <c r="F4941" s="1" t="s">
        <v>74</v>
      </c>
      <c r="G4941" s="1">
        <v>8</v>
      </c>
      <c r="H4941" s="1" t="s">
        <v>341</v>
      </c>
      <c r="I4941" s="1" t="s">
        <v>114</v>
      </c>
      <c r="J4941" s="76">
        <v>393</v>
      </c>
      <c r="K4941" s="76">
        <v>234004</v>
      </c>
      <c r="L4941" s="29">
        <v>46043</v>
      </c>
      <c r="M4941" s="29" t="s">
        <v>4163</v>
      </c>
      <c r="N4941" s="1" t="s">
        <v>478</v>
      </c>
      <c r="O4941" s="28" t="s">
        <v>634</v>
      </c>
      <c r="P4941" s="1" t="s">
        <v>323</v>
      </c>
      <c r="Q4941" s="76">
        <v>10</v>
      </c>
      <c r="R4941" s="1"/>
      <c r="S4941" s="76"/>
      <c r="T4941" s="1" t="s">
        <v>115</v>
      </c>
      <c r="U4941" s="1"/>
      <c r="V4941" s="1"/>
      <c r="AC4941" s="93">
        <v>22</v>
      </c>
      <c r="AD4941" s="69">
        <v>220</v>
      </c>
      <c r="AE4941" s="33"/>
      <c r="AF4941" s="33"/>
      <c r="AG4941" s="33"/>
      <c r="AM4941" s="31"/>
      <c r="AX4941" s="37">
        <f t="shared" si="248"/>
        <v>46050</v>
      </c>
      <c r="AY4941" s="1"/>
      <c r="AZ4941" s="1"/>
      <c r="BA4941" s="31"/>
      <c r="BB4941" s="31"/>
      <c r="BC4941" s="1"/>
      <c r="BD4941" s="1"/>
      <c r="BE4941" s="1"/>
      <c r="BF4941" s="1"/>
      <c r="BG4941" s="1"/>
      <c r="BT4941" s="37">
        <f t="shared" si="247"/>
        <v>46071</v>
      </c>
      <c r="BU4941" s="31"/>
      <c r="BW4941" s="33"/>
      <c r="BX4941" s="1"/>
      <c r="BY4941" s="1"/>
      <c r="BZ4941" s="1"/>
      <c r="CA4941" s="1"/>
      <c r="CB4941" s="1"/>
      <c r="CC4941" s="1"/>
      <c r="CE4941" s="1"/>
      <c r="CF4941" s="1"/>
      <c r="CG4941" s="1"/>
      <c r="CH4941" s="1"/>
      <c r="CI4941" s="1"/>
      <c r="CJ4941" s="1"/>
      <c r="CK4941" s="1"/>
      <c r="CL4941" s="1"/>
      <c r="CM4941" s="1"/>
      <c r="CN4941" s="1"/>
      <c r="CO4941" s="1"/>
    </row>
    <row r="4942" spans="1:93" ht="30" customHeight="1" x14ac:dyDescent="0.2">
      <c r="A4942" s="1">
        <v>4936</v>
      </c>
      <c r="B4942" s="1" t="s">
        <v>1524</v>
      </c>
      <c r="C4942" s="1" t="s">
        <v>1523</v>
      </c>
      <c r="D4942" s="28" t="s">
        <v>1525</v>
      </c>
      <c r="E4942" s="1" t="s">
        <v>1526</v>
      </c>
      <c r="F4942" s="1" t="s">
        <v>74</v>
      </c>
      <c r="G4942" s="1">
        <v>8</v>
      </c>
      <c r="H4942" s="1" t="s">
        <v>341</v>
      </c>
      <c r="I4942" s="1" t="s">
        <v>114</v>
      </c>
      <c r="J4942" s="76">
        <v>83712</v>
      </c>
      <c r="K4942" s="76">
        <v>159784</v>
      </c>
      <c r="L4942" s="29">
        <v>46043</v>
      </c>
      <c r="M4942" s="29" t="s">
        <v>4163</v>
      </c>
      <c r="N4942" s="1" t="s">
        <v>25</v>
      </c>
      <c r="O4942" s="28" t="s">
        <v>225</v>
      </c>
      <c r="P4942" s="1" t="s">
        <v>216</v>
      </c>
      <c r="Q4942" s="76">
        <v>10</v>
      </c>
      <c r="R4942" s="1"/>
      <c r="S4942" s="76"/>
      <c r="T4942" s="1" t="s">
        <v>115</v>
      </c>
      <c r="U4942" s="1"/>
      <c r="V4942" s="1"/>
      <c r="AC4942" s="93">
        <v>21</v>
      </c>
      <c r="AD4942" s="69">
        <v>220</v>
      </c>
      <c r="AE4942" s="33"/>
      <c r="AF4942" s="33"/>
      <c r="AG4942" s="33"/>
      <c r="AM4942" s="31"/>
      <c r="AX4942" s="37">
        <f t="shared" si="248"/>
        <v>46050</v>
      </c>
      <c r="AY4942" s="1" t="s">
        <v>2289</v>
      </c>
      <c r="AZ4942" s="216" t="s">
        <v>2290</v>
      </c>
      <c r="BA4942" s="180">
        <v>38.9</v>
      </c>
      <c r="BB4942" s="180">
        <v>40.200000000000003</v>
      </c>
      <c r="BC4942" s="180">
        <v>39.4</v>
      </c>
      <c r="BD4942" s="180"/>
      <c r="BE4942" s="180"/>
      <c r="BF4942" s="180"/>
      <c r="BG4942" s="180">
        <f>AVERAGE(BA4942:BF4949)</f>
        <v>39.5</v>
      </c>
      <c r="BT4942" s="37">
        <f t="shared" si="247"/>
        <v>46071</v>
      </c>
      <c r="BU4942" s="1" t="s">
        <v>2289</v>
      </c>
      <c r="BV4942" s="216" t="s">
        <v>2291</v>
      </c>
      <c r="BW4942" s="180"/>
      <c r="BX4942" s="180"/>
      <c r="BY4942" s="180"/>
      <c r="BZ4942" s="180"/>
      <c r="CA4942" s="180"/>
      <c r="CB4942" s="180"/>
      <c r="CC4942" s="180" t="e">
        <f>AVERAGE(BW4942:CB4949)</f>
        <v>#DIV/0!</v>
      </c>
      <c r="CE4942" s="1"/>
      <c r="CF4942" s="1"/>
      <c r="CG4942" s="1"/>
      <c r="CH4942" s="1"/>
      <c r="CI4942" s="1"/>
      <c r="CJ4942" s="1"/>
      <c r="CK4942" s="1"/>
      <c r="CL4942" s="1"/>
      <c r="CM4942" s="1"/>
      <c r="CN4942" s="1"/>
      <c r="CO4942" s="1"/>
    </row>
    <row r="4943" spans="1:93" ht="30" customHeight="1" x14ac:dyDescent="0.2">
      <c r="A4943" s="1">
        <v>4937</v>
      </c>
      <c r="B4943" s="1" t="s">
        <v>1524</v>
      </c>
      <c r="C4943" s="1" t="s">
        <v>1523</v>
      </c>
      <c r="D4943" s="28" t="s">
        <v>1525</v>
      </c>
      <c r="E4943" s="1" t="s">
        <v>1526</v>
      </c>
      <c r="F4943" s="1" t="s">
        <v>74</v>
      </c>
      <c r="G4943" s="1">
        <v>8</v>
      </c>
      <c r="H4943" s="1" t="s">
        <v>341</v>
      </c>
      <c r="I4943" s="1" t="s">
        <v>114</v>
      </c>
      <c r="J4943" s="76">
        <v>82612</v>
      </c>
      <c r="K4943" s="76">
        <v>159792</v>
      </c>
      <c r="L4943" s="29">
        <v>46043</v>
      </c>
      <c r="M4943" s="29" t="s">
        <v>4163</v>
      </c>
      <c r="N4943" s="1" t="s">
        <v>25</v>
      </c>
      <c r="O4943" s="28" t="s">
        <v>225</v>
      </c>
      <c r="P4943" s="1" t="s">
        <v>216</v>
      </c>
      <c r="Q4943" s="76">
        <v>10</v>
      </c>
      <c r="R4943" s="1"/>
      <c r="S4943" s="76"/>
      <c r="T4943" s="1" t="s">
        <v>115</v>
      </c>
      <c r="U4943" s="1"/>
      <c r="V4943" s="1"/>
      <c r="AC4943" s="93">
        <v>20.5</v>
      </c>
      <c r="AD4943" s="69">
        <v>240</v>
      </c>
      <c r="AE4943" s="33"/>
      <c r="AF4943" s="33"/>
      <c r="AG4943" s="33"/>
      <c r="AM4943" s="31"/>
      <c r="AX4943" s="37">
        <f t="shared" si="248"/>
        <v>46050</v>
      </c>
      <c r="AY4943" s="1" t="s">
        <v>2289</v>
      </c>
      <c r="AZ4943" s="184"/>
      <c r="BA4943" s="184"/>
      <c r="BB4943" s="184"/>
      <c r="BC4943" s="184"/>
      <c r="BD4943" s="184"/>
      <c r="BE4943" s="184"/>
      <c r="BF4943" s="184"/>
      <c r="BG4943" s="184"/>
      <c r="BT4943" s="37">
        <f t="shared" si="247"/>
        <v>46071</v>
      </c>
      <c r="BU4943" s="1" t="s">
        <v>2289</v>
      </c>
      <c r="BV4943" s="184"/>
      <c r="BW4943" s="184"/>
      <c r="BX4943" s="184"/>
      <c r="BY4943" s="184"/>
      <c r="BZ4943" s="184"/>
      <c r="CA4943" s="184"/>
      <c r="CB4943" s="184"/>
      <c r="CC4943" s="184"/>
      <c r="CE4943" s="1"/>
      <c r="CF4943" s="1"/>
      <c r="CG4943" s="1"/>
      <c r="CH4943" s="1"/>
      <c r="CI4943" s="1"/>
      <c r="CJ4943" s="1"/>
      <c r="CK4943" s="1"/>
      <c r="CL4943" s="1"/>
      <c r="CM4943" s="1"/>
      <c r="CN4943" s="1"/>
      <c r="CO4943" s="1"/>
    </row>
    <row r="4944" spans="1:93" ht="30" customHeight="1" x14ac:dyDescent="0.2">
      <c r="A4944" s="1">
        <v>4938</v>
      </c>
      <c r="B4944" s="1" t="s">
        <v>1524</v>
      </c>
      <c r="C4944" s="1" t="s">
        <v>1523</v>
      </c>
      <c r="D4944" s="28" t="s">
        <v>1525</v>
      </c>
      <c r="E4944" s="1" t="s">
        <v>1526</v>
      </c>
      <c r="F4944" s="1" t="s">
        <v>74</v>
      </c>
      <c r="G4944" s="1">
        <v>8</v>
      </c>
      <c r="H4944" s="1" t="s">
        <v>341</v>
      </c>
      <c r="I4944" s="1" t="s">
        <v>114</v>
      </c>
      <c r="J4944" s="76">
        <v>82112</v>
      </c>
      <c r="K4944" s="76">
        <v>159802</v>
      </c>
      <c r="L4944" s="29">
        <v>46043</v>
      </c>
      <c r="M4944" s="29" t="s">
        <v>4163</v>
      </c>
      <c r="N4944" s="1" t="s">
        <v>25</v>
      </c>
      <c r="O4944" s="28" t="s">
        <v>225</v>
      </c>
      <c r="P4944" s="1" t="s">
        <v>216</v>
      </c>
      <c r="Q4944" s="76">
        <v>10</v>
      </c>
      <c r="R4944" s="1"/>
      <c r="S4944" s="76">
        <v>6</v>
      </c>
      <c r="T4944" s="1" t="s">
        <v>115</v>
      </c>
      <c r="U4944" s="1"/>
      <c r="V4944" s="1"/>
      <c r="AC4944" s="93">
        <v>21.5</v>
      </c>
      <c r="AD4944" s="69">
        <v>225</v>
      </c>
      <c r="AE4944" s="33"/>
      <c r="AF4944" s="33"/>
      <c r="AG4944" s="33"/>
      <c r="AM4944" s="31"/>
      <c r="AX4944" s="37">
        <f t="shared" si="248"/>
        <v>46050</v>
      </c>
      <c r="AY4944" s="1" t="s">
        <v>2289</v>
      </c>
      <c r="AZ4944" s="184"/>
      <c r="BA4944" s="184"/>
      <c r="BB4944" s="184"/>
      <c r="BC4944" s="184"/>
      <c r="BD4944" s="184"/>
      <c r="BE4944" s="184"/>
      <c r="BF4944" s="184"/>
      <c r="BG4944" s="184"/>
      <c r="BT4944" s="37">
        <f t="shared" si="247"/>
        <v>46071</v>
      </c>
      <c r="BU4944" s="1" t="s">
        <v>2289</v>
      </c>
      <c r="BV4944" s="184"/>
      <c r="BW4944" s="184"/>
      <c r="BX4944" s="184"/>
      <c r="BY4944" s="184"/>
      <c r="BZ4944" s="184"/>
      <c r="CA4944" s="184"/>
      <c r="CB4944" s="184"/>
      <c r="CC4944" s="184"/>
      <c r="CE4944" s="1"/>
      <c r="CF4944" s="1"/>
      <c r="CG4944" s="1"/>
      <c r="CH4944" s="1"/>
      <c r="CI4944" s="1"/>
      <c r="CJ4944" s="1"/>
      <c r="CK4944" s="1"/>
      <c r="CL4944" s="1"/>
      <c r="CM4944" s="1"/>
      <c r="CN4944" s="1"/>
      <c r="CO4944" s="1"/>
    </row>
    <row r="4945" spans="1:93" ht="30" customHeight="1" x14ac:dyDescent="0.2">
      <c r="A4945" s="1">
        <v>4939</v>
      </c>
      <c r="B4945" s="1" t="s">
        <v>1524</v>
      </c>
      <c r="C4945" s="1" t="s">
        <v>1523</v>
      </c>
      <c r="D4945" s="28" t="s">
        <v>1525</v>
      </c>
      <c r="E4945" s="1" t="s">
        <v>1526</v>
      </c>
      <c r="F4945" s="1" t="s">
        <v>74</v>
      </c>
      <c r="G4945" s="1">
        <v>8</v>
      </c>
      <c r="H4945" s="1" t="s">
        <v>341</v>
      </c>
      <c r="I4945" s="1" t="s">
        <v>114</v>
      </c>
      <c r="J4945" s="76">
        <v>84312</v>
      </c>
      <c r="K4945" s="76">
        <v>159807</v>
      </c>
      <c r="L4945" s="29">
        <v>46043</v>
      </c>
      <c r="M4945" s="29" t="s">
        <v>4163</v>
      </c>
      <c r="N4945" s="1" t="s">
        <v>25</v>
      </c>
      <c r="O4945" s="28" t="s">
        <v>225</v>
      </c>
      <c r="P4945" s="1" t="s">
        <v>216</v>
      </c>
      <c r="Q4945" s="76">
        <v>10</v>
      </c>
      <c r="R4945" s="1"/>
      <c r="S4945" s="76"/>
      <c r="T4945" s="1" t="s">
        <v>115</v>
      </c>
      <c r="U4945" s="1"/>
      <c r="V4945" s="1"/>
      <c r="AC4945" s="93">
        <v>21</v>
      </c>
      <c r="AD4945" s="69">
        <v>235</v>
      </c>
      <c r="AE4945" s="33"/>
      <c r="AF4945" s="33"/>
      <c r="AG4945" s="33"/>
      <c r="AM4945" s="31"/>
      <c r="AX4945" s="37">
        <f t="shared" si="248"/>
        <v>46050</v>
      </c>
      <c r="AY4945" s="1" t="s">
        <v>2289</v>
      </c>
      <c r="AZ4945" s="184"/>
      <c r="BA4945" s="184"/>
      <c r="BB4945" s="184"/>
      <c r="BC4945" s="184"/>
      <c r="BD4945" s="184"/>
      <c r="BE4945" s="184"/>
      <c r="BF4945" s="184"/>
      <c r="BG4945" s="184"/>
      <c r="BT4945" s="37">
        <f t="shared" si="247"/>
        <v>46071</v>
      </c>
      <c r="BU4945" s="1" t="s">
        <v>2289</v>
      </c>
      <c r="BV4945" s="184"/>
      <c r="BW4945" s="184"/>
      <c r="BX4945" s="184"/>
      <c r="BY4945" s="184"/>
      <c r="BZ4945" s="184"/>
      <c r="CA4945" s="184"/>
      <c r="CB4945" s="184"/>
      <c r="CC4945" s="184"/>
      <c r="CE4945" s="1"/>
      <c r="CF4945" s="1"/>
      <c r="CG4945" s="1"/>
      <c r="CH4945" s="1"/>
      <c r="CI4945" s="1"/>
      <c r="CJ4945" s="1"/>
      <c r="CK4945" s="1"/>
      <c r="CL4945" s="1"/>
      <c r="CM4945" s="1"/>
      <c r="CN4945" s="1"/>
      <c r="CO4945" s="1"/>
    </row>
    <row r="4946" spans="1:93" ht="30" customHeight="1" x14ac:dyDescent="0.2">
      <c r="A4946" s="1">
        <v>4940</v>
      </c>
      <c r="B4946" s="1" t="s">
        <v>1524</v>
      </c>
      <c r="C4946" s="1" t="s">
        <v>1523</v>
      </c>
      <c r="D4946" s="28" t="s">
        <v>1525</v>
      </c>
      <c r="E4946" s="1" t="s">
        <v>1526</v>
      </c>
      <c r="F4946" s="1" t="s">
        <v>74</v>
      </c>
      <c r="G4946" s="1">
        <v>8</v>
      </c>
      <c r="H4946" s="1" t="s">
        <v>341</v>
      </c>
      <c r="I4946" s="1" t="s">
        <v>114</v>
      </c>
      <c r="J4946" s="76">
        <v>82012</v>
      </c>
      <c r="K4946" s="76">
        <v>159811</v>
      </c>
      <c r="L4946" s="29">
        <v>46043</v>
      </c>
      <c r="M4946" s="29" t="s">
        <v>4163</v>
      </c>
      <c r="N4946" s="1" t="s">
        <v>25</v>
      </c>
      <c r="O4946" s="28" t="s">
        <v>225</v>
      </c>
      <c r="P4946" s="1" t="s">
        <v>216</v>
      </c>
      <c r="Q4946" s="76">
        <v>10</v>
      </c>
      <c r="R4946" s="1"/>
      <c r="S4946" s="76"/>
      <c r="T4946" s="1" t="s">
        <v>115</v>
      </c>
      <c r="U4946" s="1"/>
      <c r="V4946" s="1"/>
      <c r="AC4946" s="93">
        <v>22</v>
      </c>
      <c r="AD4946" s="69">
        <v>210</v>
      </c>
      <c r="AE4946" s="33"/>
      <c r="AF4946" s="33"/>
      <c r="AG4946" s="33"/>
      <c r="AM4946" s="31"/>
      <c r="AX4946" s="37">
        <f t="shared" si="248"/>
        <v>46050</v>
      </c>
      <c r="AY4946" s="1" t="s">
        <v>2289</v>
      </c>
      <c r="AZ4946" s="184"/>
      <c r="BA4946" s="184"/>
      <c r="BB4946" s="184"/>
      <c r="BC4946" s="184"/>
      <c r="BD4946" s="184"/>
      <c r="BE4946" s="184"/>
      <c r="BF4946" s="184"/>
      <c r="BG4946" s="184"/>
      <c r="BT4946" s="37">
        <f t="shared" si="247"/>
        <v>46071</v>
      </c>
      <c r="BU4946" s="1" t="s">
        <v>2289</v>
      </c>
      <c r="BV4946" s="184"/>
      <c r="BW4946" s="184"/>
      <c r="BX4946" s="184"/>
      <c r="BY4946" s="184"/>
      <c r="BZ4946" s="184"/>
      <c r="CA4946" s="184"/>
      <c r="CB4946" s="184"/>
      <c r="CC4946" s="184"/>
      <c r="CE4946" s="1"/>
      <c r="CF4946" s="1"/>
      <c r="CG4946" s="1"/>
      <c r="CH4946" s="1"/>
      <c r="CI4946" s="1"/>
      <c r="CJ4946" s="1"/>
      <c r="CK4946" s="1"/>
      <c r="CL4946" s="1"/>
      <c r="CM4946" s="1"/>
      <c r="CN4946" s="1"/>
      <c r="CO4946" s="1"/>
    </row>
    <row r="4947" spans="1:93" ht="30" customHeight="1" x14ac:dyDescent="0.2">
      <c r="A4947" s="1">
        <v>4941</v>
      </c>
      <c r="B4947" s="1" t="s">
        <v>1524</v>
      </c>
      <c r="C4947" s="1" t="s">
        <v>1523</v>
      </c>
      <c r="D4947" s="28" t="s">
        <v>1525</v>
      </c>
      <c r="E4947" s="1" t="s">
        <v>1526</v>
      </c>
      <c r="F4947" s="1" t="s">
        <v>74</v>
      </c>
      <c r="G4947" s="1">
        <v>8</v>
      </c>
      <c r="H4947" s="1" t="s">
        <v>341</v>
      </c>
      <c r="I4947" s="1" t="s">
        <v>114</v>
      </c>
      <c r="J4947" s="76">
        <v>83712</v>
      </c>
      <c r="K4947" s="76">
        <v>159815</v>
      </c>
      <c r="L4947" s="29">
        <v>46043</v>
      </c>
      <c r="M4947" s="29" t="s">
        <v>4163</v>
      </c>
      <c r="N4947" s="1" t="s">
        <v>25</v>
      </c>
      <c r="O4947" s="28" t="s">
        <v>225</v>
      </c>
      <c r="P4947" s="1" t="s">
        <v>216</v>
      </c>
      <c r="Q4947" s="76">
        <v>10</v>
      </c>
      <c r="R4947" s="1"/>
      <c r="S4947" s="76"/>
      <c r="T4947" s="1" t="s">
        <v>115</v>
      </c>
      <c r="U4947" s="1"/>
      <c r="V4947" s="1"/>
      <c r="AC4947" s="93">
        <v>20.5</v>
      </c>
      <c r="AD4947" s="69">
        <v>240</v>
      </c>
      <c r="AE4947" s="33"/>
      <c r="AF4947" s="33"/>
      <c r="AG4947" s="33"/>
      <c r="AM4947" s="31"/>
      <c r="AX4947" s="37">
        <f t="shared" si="248"/>
        <v>46050</v>
      </c>
      <c r="AY4947" s="1" t="s">
        <v>2289</v>
      </c>
      <c r="AZ4947" s="184"/>
      <c r="BA4947" s="184"/>
      <c r="BB4947" s="184"/>
      <c r="BC4947" s="184"/>
      <c r="BD4947" s="184"/>
      <c r="BE4947" s="184"/>
      <c r="BF4947" s="184"/>
      <c r="BG4947" s="184"/>
      <c r="BT4947" s="37">
        <f t="shared" si="247"/>
        <v>46071</v>
      </c>
      <c r="BU4947" s="1" t="s">
        <v>2289</v>
      </c>
      <c r="BV4947" s="184"/>
      <c r="BW4947" s="184"/>
      <c r="BX4947" s="184"/>
      <c r="BY4947" s="184"/>
      <c r="BZ4947" s="184"/>
      <c r="CA4947" s="184"/>
      <c r="CB4947" s="184"/>
      <c r="CC4947" s="184"/>
      <c r="CE4947" s="1"/>
      <c r="CF4947" s="1"/>
      <c r="CG4947" s="1"/>
      <c r="CH4947" s="1"/>
      <c r="CI4947" s="1"/>
      <c r="CJ4947" s="1"/>
      <c r="CK4947" s="1"/>
      <c r="CL4947" s="1"/>
      <c r="CM4947" s="1"/>
      <c r="CN4947" s="1"/>
      <c r="CO4947" s="1"/>
    </row>
    <row r="4948" spans="1:93" ht="30" customHeight="1" x14ac:dyDescent="0.2">
      <c r="A4948" s="1">
        <v>4942</v>
      </c>
      <c r="B4948" s="1" t="s">
        <v>1524</v>
      </c>
      <c r="C4948" s="1" t="s">
        <v>1523</v>
      </c>
      <c r="D4948" s="28" t="s">
        <v>1525</v>
      </c>
      <c r="E4948" s="1" t="s">
        <v>1526</v>
      </c>
      <c r="F4948" s="1" t="s">
        <v>74</v>
      </c>
      <c r="G4948" s="1">
        <v>8</v>
      </c>
      <c r="H4948" s="1" t="s">
        <v>341</v>
      </c>
      <c r="I4948" s="1" t="s">
        <v>114</v>
      </c>
      <c r="J4948" s="76">
        <v>84612</v>
      </c>
      <c r="K4948" s="76">
        <v>159820</v>
      </c>
      <c r="L4948" s="29">
        <v>46043</v>
      </c>
      <c r="M4948" s="29" t="s">
        <v>4163</v>
      </c>
      <c r="N4948" s="1" t="s">
        <v>25</v>
      </c>
      <c r="O4948" s="28" t="s">
        <v>225</v>
      </c>
      <c r="P4948" s="1" t="s">
        <v>216</v>
      </c>
      <c r="Q4948" s="76">
        <v>10</v>
      </c>
      <c r="R4948" s="1"/>
      <c r="S4948" s="76"/>
      <c r="T4948" s="1" t="s">
        <v>115</v>
      </c>
      <c r="U4948" s="1"/>
      <c r="V4948" s="1"/>
      <c r="AC4948" s="93">
        <v>19.5</v>
      </c>
      <c r="AD4948" s="69">
        <v>220</v>
      </c>
      <c r="AE4948" s="33"/>
      <c r="AF4948" s="33"/>
      <c r="AG4948" s="33"/>
      <c r="AM4948" s="31"/>
      <c r="AX4948" s="37">
        <f t="shared" si="248"/>
        <v>46050</v>
      </c>
      <c r="AY4948" s="1" t="s">
        <v>2289</v>
      </c>
      <c r="AZ4948" s="184"/>
      <c r="BA4948" s="184"/>
      <c r="BB4948" s="184"/>
      <c r="BC4948" s="184"/>
      <c r="BD4948" s="184"/>
      <c r="BE4948" s="184"/>
      <c r="BF4948" s="184"/>
      <c r="BG4948" s="184"/>
      <c r="BT4948" s="37">
        <f t="shared" si="247"/>
        <v>46071</v>
      </c>
      <c r="BU4948" s="1" t="s">
        <v>2289</v>
      </c>
      <c r="BV4948" s="184"/>
      <c r="BW4948" s="184"/>
      <c r="BX4948" s="184"/>
      <c r="BY4948" s="184"/>
      <c r="BZ4948" s="184"/>
      <c r="CA4948" s="184"/>
      <c r="CB4948" s="184"/>
      <c r="CC4948" s="184"/>
      <c r="CE4948" s="1"/>
      <c r="CF4948" s="1"/>
      <c r="CG4948" s="1"/>
      <c r="CH4948" s="1"/>
      <c r="CI4948" s="1"/>
      <c r="CJ4948" s="1"/>
      <c r="CK4948" s="1"/>
      <c r="CL4948" s="1"/>
      <c r="CM4948" s="1"/>
      <c r="CN4948" s="1"/>
      <c r="CO4948" s="1"/>
    </row>
    <row r="4949" spans="1:93" ht="30" customHeight="1" x14ac:dyDescent="0.2">
      <c r="A4949" s="1">
        <v>4943</v>
      </c>
      <c r="B4949" s="1" t="s">
        <v>1524</v>
      </c>
      <c r="C4949" s="1" t="s">
        <v>1523</v>
      </c>
      <c r="D4949" s="28" t="s">
        <v>1525</v>
      </c>
      <c r="E4949" s="1" t="s">
        <v>1526</v>
      </c>
      <c r="F4949" s="1" t="s">
        <v>74</v>
      </c>
      <c r="G4949" s="1">
        <v>8</v>
      </c>
      <c r="H4949" s="1" t="s">
        <v>341</v>
      </c>
      <c r="I4949" s="1" t="s">
        <v>114</v>
      </c>
      <c r="J4949" s="76">
        <v>82812</v>
      </c>
      <c r="K4949" s="76">
        <v>159826</v>
      </c>
      <c r="L4949" s="29">
        <v>46043</v>
      </c>
      <c r="M4949" s="29" t="s">
        <v>4163</v>
      </c>
      <c r="N4949" s="1" t="s">
        <v>25</v>
      </c>
      <c r="O4949" s="28" t="s">
        <v>225</v>
      </c>
      <c r="P4949" s="1" t="s">
        <v>216</v>
      </c>
      <c r="Q4949" s="76">
        <v>10</v>
      </c>
      <c r="R4949" s="1"/>
      <c r="S4949" s="76"/>
      <c r="T4949" s="1" t="s">
        <v>115</v>
      </c>
      <c r="U4949" s="1"/>
      <c r="V4949" s="1"/>
      <c r="AC4949" s="93">
        <v>20.5</v>
      </c>
      <c r="AD4949" s="69">
        <v>230</v>
      </c>
      <c r="AE4949" s="33"/>
      <c r="AF4949" s="33"/>
      <c r="AG4949" s="33"/>
      <c r="AM4949" s="31"/>
      <c r="AX4949" s="37">
        <f t="shared" si="248"/>
        <v>46050</v>
      </c>
      <c r="AY4949" s="1" t="s">
        <v>2289</v>
      </c>
      <c r="AZ4949" s="181"/>
      <c r="BA4949" s="181"/>
      <c r="BB4949" s="181"/>
      <c r="BC4949" s="181"/>
      <c r="BD4949" s="181"/>
      <c r="BE4949" s="181"/>
      <c r="BF4949" s="181"/>
      <c r="BG4949" s="181"/>
      <c r="BT4949" s="37">
        <f t="shared" si="247"/>
        <v>46071</v>
      </c>
      <c r="BU4949" s="1" t="s">
        <v>2289</v>
      </c>
      <c r="BV4949" s="181"/>
      <c r="BW4949" s="181"/>
      <c r="BX4949" s="181"/>
      <c r="BY4949" s="181"/>
      <c r="BZ4949" s="181"/>
      <c r="CA4949" s="181"/>
      <c r="CB4949" s="181"/>
      <c r="CC4949" s="181"/>
      <c r="CE4949" s="1"/>
      <c r="CF4949" s="1"/>
      <c r="CG4949" s="1"/>
      <c r="CH4949" s="1"/>
      <c r="CI4949" s="1"/>
      <c r="CJ4949" s="1"/>
      <c r="CK4949" s="1"/>
      <c r="CL4949" s="1"/>
      <c r="CM4949" s="1"/>
      <c r="CN4949" s="1"/>
      <c r="CO4949" s="1"/>
    </row>
    <row r="4950" spans="1:93" ht="30" customHeight="1" x14ac:dyDescent="0.2">
      <c r="A4950" s="1">
        <v>4944</v>
      </c>
      <c r="B4950" s="1" t="s">
        <v>1527</v>
      </c>
      <c r="C4950" s="1" t="s">
        <v>1499</v>
      </c>
      <c r="D4950" s="28" t="s">
        <v>1535</v>
      </c>
      <c r="E4950" s="1" t="s">
        <v>704</v>
      </c>
      <c r="F4950" s="1" t="s">
        <v>74</v>
      </c>
      <c r="G4950" s="1">
        <v>9</v>
      </c>
      <c r="H4950" s="1" t="s">
        <v>341</v>
      </c>
      <c r="I4950" s="1" t="s">
        <v>114</v>
      </c>
      <c r="J4950" s="76">
        <v>551</v>
      </c>
      <c r="K4950" s="76">
        <v>2340008</v>
      </c>
      <c r="L4950" s="29">
        <v>46044</v>
      </c>
      <c r="M4950" s="29" t="s">
        <v>4163</v>
      </c>
      <c r="N4950" s="1" t="s">
        <v>478</v>
      </c>
      <c r="O4950" s="28" t="s">
        <v>634</v>
      </c>
      <c r="P4950" s="1" t="s">
        <v>323</v>
      </c>
      <c r="Q4950" s="76">
        <v>12</v>
      </c>
      <c r="R4950" s="1"/>
      <c r="S4950" s="76">
        <v>6</v>
      </c>
      <c r="T4950" s="1" t="s">
        <v>115</v>
      </c>
      <c r="U4950" s="1"/>
      <c r="V4950" s="1"/>
      <c r="AC4950" s="25">
        <v>20.5</v>
      </c>
      <c r="AD4950" s="69">
        <v>230</v>
      </c>
      <c r="AE4950" s="33"/>
      <c r="AF4950" s="33"/>
      <c r="AG4950" s="33"/>
      <c r="AM4950" s="31"/>
      <c r="AX4950" s="37">
        <f t="shared" si="248"/>
        <v>46051</v>
      </c>
      <c r="AY4950" s="1" t="s">
        <v>2292</v>
      </c>
      <c r="AZ4950" s="1" t="s">
        <v>2293</v>
      </c>
      <c r="BA4950" s="31">
        <v>49.8</v>
      </c>
      <c r="BB4950" s="31">
        <v>48</v>
      </c>
      <c r="BC4950" s="1">
        <v>49.8</v>
      </c>
      <c r="BD4950" s="1"/>
      <c r="BE4950" s="1"/>
      <c r="BF4950" s="1"/>
      <c r="BG4950" s="1">
        <f>AVERAGE(BA4950:BF4950)</f>
        <v>49.199999999999996</v>
      </c>
      <c r="BT4950" s="37">
        <f t="shared" si="247"/>
        <v>46072</v>
      </c>
      <c r="BU4950" s="1" t="s">
        <v>2292</v>
      </c>
      <c r="BV4950" s="99" t="s">
        <v>2294</v>
      </c>
      <c r="BW4950" s="31">
        <v>59.2</v>
      </c>
      <c r="BX4950" s="31">
        <v>58.7</v>
      </c>
      <c r="BY4950" s="1">
        <v>61.1</v>
      </c>
      <c r="BZ4950" s="1"/>
      <c r="CA4950" s="1"/>
      <c r="CB4950" s="1"/>
      <c r="CC4950" s="1">
        <f>AVERAGE(BW4950:CB4950)</f>
        <v>59.666666666666664</v>
      </c>
      <c r="CE4950" s="1"/>
      <c r="CF4950" s="1"/>
      <c r="CG4950" s="1"/>
      <c r="CH4950" s="1"/>
      <c r="CI4950" s="1"/>
      <c r="CJ4950" s="1"/>
      <c r="CK4950" s="1"/>
      <c r="CL4950" s="1"/>
      <c r="CM4950" s="1"/>
      <c r="CN4950" s="1"/>
      <c r="CO4950" s="1"/>
    </row>
    <row r="4951" spans="1:93" ht="30" customHeight="1" x14ac:dyDescent="0.2">
      <c r="A4951" s="1">
        <v>4945</v>
      </c>
      <c r="B4951" s="1" t="s">
        <v>1529</v>
      </c>
      <c r="C4951" s="1" t="s">
        <v>1528</v>
      </c>
      <c r="D4951" s="28" t="s">
        <v>1530</v>
      </c>
      <c r="E4951" s="1" t="s">
        <v>1531</v>
      </c>
      <c r="F4951" s="1" t="s">
        <v>74</v>
      </c>
      <c r="G4951" s="1">
        <v>7</v>
      </c>
      <c r="H4951" s="1" t="s">
        <v>341</v>
      </c>
      <c r="I4951" s="1" t="s">
        <v>114</v>
      </c>
      <c r="J4951" s="76">
        <v>554</v>
      </c>
      <c r="K4951" s="76">
        <v>2340009</v>
      </c>
      <c r="L4951" s="29">
        <v>46044</v>
      </c>
      <c r="M4951" s="29" t="s">
        <v>4163</v>
      </c>
      <c r="N4951" s="1" t="s">
        <v>478</v>
      </c>
      <c r="O4951" s="28" t="s">
        <v>634</v>
      </c>
      <c r="P4951" s="1" t="s">
        <v>323</v>
      </c>
      <c r="Q4951" s="76">
        <v>12</v>
      </c>
      <c r="R4951" s="1"/>
      <c r="S4951" s="76"/>
      <c r="T4951" s="1" t="s">
        <v>115</v>
      </c>
      <c r="U4951" s="1"/>
      <c r="V4951" s="1"/>
      <c r="AC4951" s="93">
        <v>18.5</v>
      </c>
      <c r="AD4951" s="69">
        <v>220</v>
      </c>
      <c r="AE4951" s="33"/>
      <c r="AF4951" s="33"/>
      <c r="AG4951" s="33"/>
      <c r="AM4951" s="31"/>
      <c r="AX4951" s="37">
        <f t="shared" si="248"/>
        <v>46051</v>
      </c>
      <c r="AY4951" s="28" t="s">
        <v>2222</v>
      </c>
      <c r="AZ4951" s="216" t="s">
        <v>2295</v>
      </c>
      <c r="BA4951" s="180">
        <v>47.9</v>
      </c>
      <c r="BB4951" s="180">
        <v>49.7</v>
      </c>
      <c r="BC4951" s="180">
        <v>48.3</v>
      </c>
      <c r="BD4951" s="180"/>
      <c r="BE4951" s="180"/>
      <c r="BF4951" s="180"/>
      <c r="BG4951" s="180">
        <f>AVERAGE(BA4951:BF4958)</f>
        <v>48.633333333333326</v>
      </c>
      <c r="BT4951" s="37">
        <f t="shared" si="247"/>
        <v>46072</v>
      </c>
      <c r="BU4951" s="28" t="s">
        <v>2222</v>
      </c>
      <c r="BV4951" s="216" t="s">
        <v>2296</v>
      </c>
      <c r="BW4951" s="180">
        <v>59.8</v>
      </c>
      <c r="BX4951" s="180">
        <v>57.6</v>
      </c>
      <c r="BY4951" s="180">
        <v>60.4</v>
      </c>
      <c r="BZ4951" s="180"/>
      <c r="CA4951" s="180"/>
      <c r="CB4951" s="180"/>
      <c r="CC4951" s="180">
        <f>AVERAGE(BW4951:CB4958)</f>
        <v>59.266666666666673</v>
      </c>
      <c r="CE4951" s="1"/>
      <c r="CF4951" s="1"/>
      <c r="CG4951" s="1"/>
      <c r="CH4951" s="1"/>
      <c r="CI4951" s="1"/>
      <c r="CJ4951" s="1"/>
      <c r="CK4951" s="1"/>
      <c r="CL4951" s="1"/>
      <c r="CM4951" s="1"/>
      <c r="CN4951" s="1"/>
      <c r="CO4951" s="1"/>
    </row>
    <row r="4952" spans="1:93" ht="30" customHeight="1" x14ac:dyDescent="0.2">
      <c r="A4952" s="1">
        <v>4946</v>
      </c>
      <c r="B4952" s="1" t="s">
        <v>1529</v>
      </c>
      <c r="C4952" s="1" t="s">
        <v>1528</v>
      </c>
      <c r="D4952" s="28" t="s">
        <v>1530</v>
      </c>
      <c r="E4952" s="1" t="s">
        <v>1531</v>
      </c>
      <c r="F4952" s="1" t="s">
        <v>74</v>
      </c>
      <c r="G4952" s="1">
        <v>7</v>
      </c>
      <c r="H4952" s="1" t="s">
        <v>341</v>
      </c>
      <c r="I4952" s="1" t="s">
        <v>114</v>
      </c>
      <c r="J4952" s="76">
        <v>407</v>
      </c>
      <c r="K4952" s="76">
        <v>2340011</v>
      </c>
      <c r="L4952" s="29">
        <v>46044</v>
      </c>
      <c r="M4952" s="29" t="s">
        <v>4163</v>
      </c>
      <c r="N4952" s="1" t="s">
        <v>478</v>
      </c>
      <c r="O4952" s="28" t="s">
        <v>634</v>
      </c>
      <c r="P4952" s="1" t="s">
        <v>323</v>
      </c>
      <c r="Q4952" s="76">
        <v>10</v>
      </c>
      <c r="R4952" s="1"/>
      <c r="S4952" s="76"/>
      <c r="T4952" s="1" t="s">
        <v>115</v>
      </c>
      <c r="U4952" s="1"/>
      <c r="V4952" s="1"/>
      <c r="AC4952" s="93">
        <v>20.5</v>
      </c>
      <c r="AD4952" s="69">
        <v>240</v>
      </c>
      <c r="AE4952" s="33"/>
      <c r="AF4952" s="33"/>
      <c r="AG4952" s="33"/>
      <c r="AM4952" s="31"/>
      <c r="AX4952" s="37">
        <f t="shared" si="248"/>
        <v>46051</v>
      </c>
      <c r="AY4952" s="28" t="s">
        <v>2222</v>
      </c>
      <c r="AZ4952" s="184"/>
      <c r="BA4952" s="184"/>
      <c r="BB4952" s="184"/>
      <c r="BC4952" s="184"/>
      <c r="BD4952" s="184"/>
      <c r="BE4952" s="184"/>
      <c r="BF4952" s="184"/>
      <c r="BG4952" s="184"/>
      <c r="BT4952" s="37">
        <f t="shared" si="247"/>
        <v>46072</v>
      </c>
      <c r="BU4952" s="28" t="s">
        <v>2222</v>
      </c>
      <c r="BV4952" s="184"/>
      <c r="BW4952" s="184"/>
      <c r="BX4952" s="184"/>
      <c r="BY4952" s="184"/>
      <c r="BZ4952" s="184"/>
      <c r="CA4952" s="184"/>
      <c r="CB4952" s="184"/>
      <c r="CC4952" s="184"/>
      <c r="CE4952" s="1"/>
      <c r="CF4952" s="1"/>
      <c r="CG4952" s="1"/>
      <c r="CH4952" s="1"/>
      <c r="CI4952" s="1"/>
      <c r="CJ4952" s="1"/>
      <c r="CK4952" s="1"/>
      <c r="CL4952" s="1"/>
      <c r="CM4952" s="1"/>
      <c r="CN4952" s="1"/>
      <c r="CO4952" s="1"/>
    </row>
    <row r="4953" spans="1:93" ht="30" customHeight="1" x14ac:dyDescent="0.2">
      <c r="A4953" s="1">
        <v>4947</v>
      </c>
      <c r="B4953" s="1" t="s">
        <v>1529</v>
      </c>
      <c r="C4953" s="1" t="s">
        <v>1528</v>
      </c>
      <c r="D4953" s="28" t="s">
        <v>1530</v>
      </c>
      <c r="E4953" s="1" t="s">
        <v>1531</v>
      </c>
      <c r="F4953" s="1" t="s">
        <v>74</v>
      </c>
      <c r="G4953" s="1">
        <v>7</v>
      </c>
      <c r="H4953" s="1" t="s">
        <v>341</v>
      </c>
      <c r="I4953" s="1" t="s">
        <v>114</v>
      </c>
      <c r="J4953" s="76">
        <v>437</v>
      </c>
      <c r="K4953" s="76">
        <v>2339278</v>
      </c>
      <c r="L4953" s="29">
        <v>46044</v>
      </c>
      <c r="M4953" s="29" t="s">
        <v>4163</v>
      </c>
      <c r="N4953" s="1" t="s">
        <v>478</v>
      </c>
      <c r="O4953" s="28" t="s">
        <v>634</v>
      </c>
      <c r="P4953" s="1" t="s">
        <v>323</v>
      </c>
      <c r="Q4953" s="76">
        <v>10</v>
      </c>
      <c r="R4953" s="1"/>
      <c r="S4953" s="76"/>
      <c r="T4953" s="1" t="s">
        <v>115</v>
      </c>
      <c r="U4953" s="1"/>
      <c r="V4953" s="1"/>
      <c r="AC4953" s="93">
        <v>20</v>
      </c>
      <c r="AD4953" s="69">
        <v>260</v>
      </c>
      <c r="AE4953" s="33"/>
      <c r="AF4953" s="33"/>
      <c r="AG4953" s="33"/>
      <c r="AM4953" s="31"/>
      <c r="AX4953" s="37">
        <f t="shared" si="248"/>
        <v>46051</v>
      </c>
      <c r="AY4953" s="28" t="s">
        <v>2222</v>
      </c>
      <c r="AZ4953" s="184"/>
      <c r="BA4953" s="184"/>
      <c r="BB4953" s="184"/>
      <c r="BC4953" s="184"/>
      <c r="BD4953" s="184"/>
      <c r="BE4953" s="184"/>
      <c r="BF4953" s="184"/>
      <c r="BG4953" s="184"/>
      <c r="BT4953" s="37">
        <f t="shared" si="247"/>
        <v>46072</v>
      </c>
      <c r="BU4953" s="28" t="s">
        <v>2222</v>
      </c>
      <c r="BV4953" s="184"/>
      <c r="BW4953" s="184"/>
      <c r="BX4953" s="184"/>
      <c r="BY4953" s="184"/>
      <c r="BZ4953" s="184"/>
      <c r="CA4953" s="184"/>
      <c r="CB4953" s="184"/>
      <c r="CC4953" s="184"/>
      <c r="CE4953" s="1"/>
      <c r="CF4953" s="1"/>
      <c r="CG4953" s="1"/>
      <c r="CH4953" s="1"/>
      <c r="CI4953" s="1"/>
      <c r="CJ4953" s="1"/>
      <c r="CK4953" s="1"/>
      <c r="CL4953" s="1"/>
      <c r="CM4953" s="1"/>
      <c r="CN4953" s="1"/>
      <c r="CO4953" s="1"/>
    </row>
    <row r="4954" spans="1:93" ht="30" customHeight="1" x14ac:dyDescent="0.2">
      <c r="A4954" s="1">
        <v>4948</v>
      </c>
      <c r="B4954" s="1" t="s">
        <v>1529</v>
      </c>
      <c r="C4954" s="1" t="s">
        <v>1528</v>
      </c>
      <c r="D4954" s="28" t="s">
        <v>1530</v>
      </c>
      <c r="E4954" s="1" t="s">
        <v>1531</v>
      </c>
      <c r="F4954" s="1" t="s">
        <v>74</v>
      </c>
      <c r="G4954" s="1">
        <v>7</v>
      </c>
      <c r="H4954" s="1" t="s">
        <v>341</v>
      </c>
      <c r="I4954" s="1" t="s">
        <v>114</v>
      </c>
      <c r="J4954" s="76">
        <v>415</v>
      </c>
      <c r="K4954" s="76">
        <v>2339280</v>
      </c>
      <c r="L4954" s="29">
        <v>46044</v>
      </c>
      <c r="M4954" s="29" t="s">
        <v>4163</v>
      </c>
      <c r="N4954" s="1" t="s">
        <v>478</v>
      </c>
      <c r="O4954" s="28" t="s">
        <v>634</v>
      </c>
      <c r="P4954" s="1" t="s">
        <v>323</v>
      </c>
      <c r="Q4954" s="76">
        <v>10</v>
      </c>
      <c r="R4954" s="1"/>
      <c r="S4954" s="76">
        <v>6</v>
      </c>
      <c r="T4954" s="1" t="s">
        <v>115</v>
      </c>
      <c r="U4954" s="1"/>
      <c r="V4954" s="1"/>
      <c r="AC4954" s="93">
        <v>21</v>
      </c>
      <c r="AD4954" s="69">
        <v>245</v>
      </c>
      <c r="AE4954" s="33"/>
      <c r="AF4954" s="33"/>
      <c r="AG4954" s="33"/>
      <c r="AM4954" s="31"/>
      <c r="AX4954" s="37">
        <f t="shared" si="248"/>
        <v>46051</v>
      </c>
      <c r="AY4954" s="28" t="s">
        <v>2222</v>
      </c>
      <c r="AZ4954" s="184"/>
      <c r="BA4954" s="184"/>
      <c r="BB4954" s="184"/>
      <c r="BC4954" s="184"/>
      <c r="BD4954" s="184"/>
      <c r="BE4954" s="184"/>
      <c r="BF4954" s="184"/>
      <c r="BG4954" s="184"/>
      <c r="BT4954" s="37">
        <f t="shared" si="247"/>
        <v>46072</v>
      </c>
      <c r="BU4954" s="28" t="s">
        <v>2222</v>
      </c>
      <c r="BV4954" s="184"/>
      <c r="BW4954" s="184"/>
      <c r="BX4954" s="184"/>
      <c r="BY4954" s="184"/>
      <c r="BZ4954" s="184"/>
      <c r="CA4954" s="184"/>
      <c r="CB4954" s="184"/>
      <c r="CC4954" s="184"/>
      <c r="CE4954" s="1"/>
      <c r="CF4954" s="1"/>
      <c r="CG4954" s="1"/>
      <c r="CH4954" s="1"/>
      <c r="CI4954" s="1"/>
      <c r="CJ4954" s="1"/>
      <c r="CK4954" s="1"/>
      <c r="CL4954" s="1"/>
      <c r="CM4954" s="1"/>
      <c r="CN4954" s="1"/>
      <c r="CO4954" s="1"/>
    </row>
    <row r="4955" spans="1:93" ht="30" customHeight="1" x14ac:dyDescent="0.2">
      <c r="A4955" s="1">
        <v>4949</v>
      </c>
      <c r="B4955" s="1" t="s">
        <v>1529</v>
      </c>
      <c r="C4955" s="1" t="s">
        <v>1528</v>
      </c>
      <c r="D4955" s="28" t="s">
        <v>1530</v>
      </c>
      <c r="E4955" s="1" t="s">
        <v>1531</v>
      </c>
      <c r="F4955" s="1" t="s">
        <v>74</v>
      </c>
      <c r="G4955" s="1">
        <v>7</v>
      </c>
      <c r="H4955" s="1" t="s">
        <v>341</v>
      </c>
      <c r="I4955" s="1" t="s">
        <v>114</v>
      </c>
      <c r="J4955" s="76">
        <v>551</v>
      </c>
      <c r="K4955" s="76">
        <v>2339283</v>
      </c>
      <c r="L4955" s="29">
        <v>46044</v>
      </c>
      <c r="M4955" s="29" t="s">
        <v>4163</v>
      </c>
      <c r="N4955" s="1" t="s">
        <v>478</v>
      </c>
      <c r="O4955" s="28" t="s">
        <v>634</v>
      </c>
      <c r="P4955" s="1" t="s">
        <v>323</v>
      </c>
      <c r="Q4955" s="76">
        <v>12</v>
      </c>
      <c r="R4955" s="1"/>
      <c r="S4955" s="76"/>
      <c r="T4955" s="1" t="s">
        <v>115</v>
      </c>
      <c r="U4955" s="1"/>
      <c r="V4955" s="1"/>
      <c r="AC4955" s="93">
        <v>20.5</v>
      </c>
      <c r="AD4955" s="69">
        <v>250</v>
      </c>
      <c r="AE4955" s="33"/>
      <c r="AF4955" s="33"/>
      <c r="AG4955" s="33"/>
      <c r="AM4955" s="31"/>
      <c r="AX4955" s="37">
        <f t="shared" si="248"/>
        <v>46051</v>
      </c>
      <c r="AY4955" s="28" t="s">
        <v>2222</v>
      </c>
      <c r="AZ4955" s="184"/>
      <c r="BA4955" s="184"/>
      <c r="BB4955" s="184"/>
      <c r="BC4955" s="184"/>
      <c r="BD4955" s="184"/>
      <c r="BE4955" s="184"/>
      <c r="BF4955" s="184"/>
      <c r="BG4955" s="184"/>
      <c r="BT4955" s="37">
        <f t="shared" si="247"/>
        <v>46072</v>
      </c>
      <c r="BU4955" s="28" t="s">
        <v>2222</v>
      </c>
      <c r="BV4955" s="184"/>
      <c r="BW4955" s="184"/>
      <c r="BX4955" s="184"/>
      <c r="BY4955" s="184"/>
      <c r="BZ4955" s="184"/>
      <c r="CA4955" s="184"/>
      <c r="CB4955" s="184"/>
      <c r="CC4955" s="184"/>
      <c r="CE4955" s="1"/>
      <c r="CF4955" s="1"/>
      <c r="CG4955" s="1"/>
      <c r="CH4955" s="1"/>
      <c r="CI4955" s="1"/>
      <c r="CJ4955" s="1"/>
      <c r="CK4955" s="1"/>
      <c r="CL4955" s="1"/>
      <c r="CM4955" s="1"/>
      <c r="CN4955" s="1"/>
      <c r="CO4955" s="1"/>
    </row>
    <row r="4956" spans="1:93" ht="30" customHeight="1" x14ac:dyDescent="0.2">
      <c r="A4956" s="1">
        <v>4950</v>
      </c>
      <c r="B4956" s="1" t="s">
        <v>1529</v>
      </c>
      <c r="C4956" s="1" t="s">
        <v>1528</v>
      </c>
      <c r="D4956" s="28" t="s">
        <v>1530</v>
      </c>
      <c r="E4956" s="1" t="s">
        <v>1531</v>
      </c>
      <c r="F4956" s="1" t="s">
        <v>74</v>
      </c>
      <c r="G4956" s="1">
        <v>5</v>
      </c>
      <c r="H4956" s="1" t="s">
        <v>341</v>
      </c>
      <c r="I4956" s="1" t="s">
        <v>114</v>
      </c>
      <c r="J4956" s="76">
        <v>393</v>
      </c>
      <c r="K4956" s="76">
        <v>2339285</v>
      </c>
      <c r="L4956" s="29">
        <v>46044</v>
      </c>
      <c r="M4956" s="29" t="s">
        <v>4163</v>
      </c>
      <c r="N4956" s="1" t="s">
        <v>478</v>
      </c>
      <c r="O4956" s="28" t="s">
        <v>634</v>
      </c>
      <c r="P4956" s="1" t="s">
        <v>323</v>
      </c>
      <c r="Q4956" s="76">
        <v>10</v>
      </c>
      <c r="R4956" s="1"/>
      <c r="S4956" s="76"/>
      <c r="T4956" s="1" t="s">
        <v>115</v>
      </c>
      <c r="U4956" s="1"/>
      <c r="V4956" s="1"/>
      <c r="AC4956" s="93">
        <v>20.5</v>
      </c>
      <c r="AD4956" s="69">
        <v>260</v>
      </c>
      <c r="AE4956" s="33"/>
      <c r="AF4956" s="33"/>
      <c r="AG4956" s="33"/>
      <c r="AM4956" s="31"/>
      <c r="AX4956" s="37">
        <f t="shared" si="248"/>
        <v>46051</v>
      </c>
      <c r="AY4956" s="28" t="s">
        <v>2222</v>
      </c>
      <c r="AZ4956" s="184"/>
      <c r="BA4956" s="184"/>
      <c r="BB4956" s="184"/>
      <c r="BC4956" s="184"/>
      <c r="BD4956" s="184"/>
      <c r="BE4956" s="184"/>
      <c r="BF4956" s="184"/>
      <c r="BG4956" s="184"/>
      <c r="BT4956" s="37">
        <f t="shared" si="247"/>
        <v>46072</v>
      </c>
      <c r="BU4956" s="28" t="s">
        <v>2222</v>
      </c>
      <c r="BV4956" s="184"/>
      <c r="BW4956" s="184"/>
      <c r="BX4956" s="184"/>
      <c r="BY4956" s="184"/>
      <c r="BZ4956" s="184"/>
      <c r="CA4956" s="184"/>
      <c r="CB4956" s="184"/>
      <c r="CC4956" s="184"/>
      <c r="CE4956" s="1"/>
      <c r="CF4956" s="1"/>
      <c r="CG4956" s="1"/>
      <c r="CH4956" s="1"/>
      <c r="CI4956" s="1"/>
      <c r="CJ4956" s="1"/>
      <c r="CK4956" s="1"/>
      <c r="CL4956" s="1"/>
      <c r="CM4956" s="1"/>
      <c r="CN4956" s="1"/>
      <c r="CO4956" s="1"/>
    </row>
    <row r="4957" spans="1:93" ht="30" customHeight="1" x14ac:dyDescent="0.2">
      <c r="A4957" s="1">
        <v>4951</v>
      </c>
      <c r="B4957" s="1" t="s">
        <v>1529</v>
      </c>
      <c r="C4957" s="1" t="s">
        <v>1528</v>
      </c>
      <c r="D4957" s="28" t="s">
        <v>1530</v>
      </c>
      <c r="E4957" s="1" t="s">
        <v>1531</v>
      </c>
      <c r="F4957" s="1" t="s">
        <v>74</v>
      </c>
      <c r="G4957" s="1">
        <v>5</v>
      </c>
      <c r="H4957" s="1" t="s">
        <v>341</v>
      </c>
      <c r="I4957" s="1" t="s">
        <v>114</v>
      </c>
      <c r="J4957" s="76">
        <v>553</v>
      </c>
      <c r="K4957" s="76">
        <v>2339287</v>
      </c>
      <c r="L4957" s="29">
        <v>46044</v>
      </c>
      <c r="M4957" s="29" t="s">
        <v>4163</v>
      </c>
      <c r="N4957" s="1" t="s">
        <v>478</v>
      </c>
      <c r="O4957" s="28" t="s">
        <v>634</v>
      </c>
      <c r="P4957" s="1" t="s">
        <v>323</v>
      </c>
      <c r="Q4957" s="76">
        <v>12</v>
      </c>
      <c r="R4957" s="1"/>
      <c r="S4957" s="76"/>
      <c r="T4957" s="1" t="s">
        <v>115</v>
      </c>
      <c r="U4957" s="1"/>
      <c r="V4957" s="1"/>
      <c r="AC4957" s="93">
        <v>21</v>
      </c>
      <c r="AD4957" s="69">
        <v>220</v>
      </c>
      <c r="AE4957" s="33"/>
      <c r="AF4957" s="33"/>
      <c r="AG4957" s="33"/>
      <c r="AM4957" s="31"/>
      <c r="AX4957" s="37">
        <f t="shared" si="248"/>
        <v>46051</v>
      </c>
      <c r="AY4957" s="28" t="s">
        <v>2222</v>
      </c>
      <c r="AZ4957" s="184"/>
      <c r="BA4957" s="184"/>
      <c r="BB4957" s="184"/>
      <c r="BC4957" s="184"/>
      <c r="BD4957" s="184"/>
      <c r="BE4957" s="184"/>
      <c r="BF4957" s="184"/>
      <c r="BG4957" s="184"/>
      <c r="BT4957" s="37">
        <f t="shared" si="247"/>
        <v>46072</v>
      </c>
      <c r="BU4957" s="28" t="s">
        <v>2222</v>
      </c>
      <c r="BV4957" s="184"/>
      <c r="BW4957" s="184"/>
      <c r="BX4957" s="184"/>
      <c r="BY4957" s="184"/>
      <c r="BZ4957" s="184"/>
      <c r="CA4957" s="184"/>
      <c r="CB4957" s="184"/>
      <c r="CC4957" s="184"/>
      <c r="CE4957" s="1"/>
      <c r="CF4957" s="1"/>
      <c r="CG4957" s="1"/>
      <c r="CH4957" s="1"/>
      <c r="CI4957" s="1"/>
      <c r="CJ4957" s="1"/>
      <c r="CK4957" s="1"/>
      <c r="CL4957" s="1"/>
      <c r="CM4957" s="1"/>
      <c r="CN4957" s="1"/>
      <c r="CO4957" s="1"/>
    </row>
    <row r="4958" spans="1:93" ht="30" customHeight="1" x14ac:dyDescent="0.2">
      <c r="A4958" s="1">
        <v>4952</v>
      </c>
      <c r="B4958" s="1" t="s">
        <v>1529</v>
      </c>
      <c r="C4958" s="1" t="s">
        <v>1528</v>
      </c>
      <c r="D4958" s="28" t="s">
        <v>1530</v>
      </c>
      <c r="E4958" s="1" t="s">
        <v>1531</v>
      </c>
      <c r="F4958" s="1" t="s">
        <v>74</v>
      </c>
      <c r="G4958" s="1">
        <v>5</v>
      </c>
      <c r="H4958" s="1" t="s">
        <v>341</v>
      </c>
      <c r="I4958" s="1" t="s">
        <v>114</v>
      </c>
      <c r="J4958" s="76">
        <v>433</v>
      </c>
      <c r="K4958" s="76">
        <v>2340026</v>
      </c>
      <c r="L4958" s="29">
        <v>46044</v>
      </c>
      <c r="M4958" s="29" t="s">
        <v>4163</v>
      </c>
      <c r="N4958" s="1" t="s">
        <v>478</v>
      </c>
      <c r="O4958" s="28" t="s">
        <v>634</v>
      </c>
      <c r="P4958" s="1" t="s">
        <v>323</v>
      </c>
      <c r="Q4958" s="76">
        <v>9</v>
      </c>
      <c r="R4958" s="1"/>
      <c r="S4958" s="76"/>
      <c r="T4958" s="1" t="s">
        <v>115</v>
      </c>
      <c r="U4958" s="1"/>
      <c r="V4958" s="1"/>
      <c r="AC4958" s="93">
        <v>20</v>
      </c>
      <c r="AD4958" s="69">
        <v>230</v>
      </c>
      <c r="AE4958" s="33"/>
      <c r="AF4958" s="33"/>
      <c r="AG4958" s="33"/>
      <c r="AM4958" s="31"/>
      <c r="AX4958" s="37">
        <f t="shared" si="248"/>
        <v>46051</v>
      </c>
      <c r="AY4958" s="28" t="s">
        <v>2222</v>
      </c>
      <c r="AZ4958" s="181"/>
      <c r="BA4958" s="181"/>
      <c r="BB4958" s="181"/>
      <c r="BC4958" s="181"/>
      <c r="BD4958" s="181"/>
      <c r="BE4958" s="181"/>
      <c r="BF4958" s="181"/>
      <c r="BG4958" s="181"/>
      <c r="BT4958" s="37">
        <f t="shared" si="247"/>
        <v>46072</v>
      </c>
      <c r="BU4958" s="28" t="s">
        <v>2222</v>
      </c>
      <c r="BV4958" s="181"/>
      <c r="BW4958" s="181"/>
      <c r="BX4958" s="181"/>
      <c r="BY4958" s="181"/>
      <c r="BZ4958" s="181"/>
      <c r="CA4958" s="181"/>
      <c r="CB4958" s="181"/>
      <c r="CC4958" s="181"/>
      <c r="CE4958" s="1"/>
      <c r="CF4958" s="1"/>
      <c r="CG4958" s="1"/>
      <c r="CH4958" s="1"/>
      <c r="CI4958" s="1"/>
      <c r="CJ4958" s="1"/>
      <c r="CK4958" s="1"/>
      <c r="CL4958" s="1"/>
      <c r="CM4958" s="1"/>
      <c r="CN4958" s="1"/>
      <c r="CO4958" s="1"/>
    </row>
    <row r="4959" spans="1:93" ht="30" customHeight="1" x14ac:dyDescent="0.2">
      <c r="A4959" s="1">
        <v>4953</v>
      </c>
      <c r="B4959" s="1" t="s">
        <v>1534</v>
      </c>
      <c r="C4959" s="1" t="s">
        <v>1532</v>
      </c>
      <c r="D4959" s="28" t="s">
        <v>1533</v>
      </c>
      <c r="E4959" s="1" t="s">
        <v>136</v>
      </c>
      <c r="F4959" s="1" t="s">
        <v>74</v>
      </c>
      <c r="G4959" s="1">
        <v>2</v>
      </c>
      <c r="H4959" s="1" t="s">
        <v>1059</v>
      </c>
      <c r="I4959" s="1" t="s">
        <v>114</v>
      </c>
      <c r="J4959" s="76">
        <v>303</v>
      </c>
      <c r="K4959" s="76">
        <v>2339317</v>
      </c>
      <c r="L4959" s="29">
        <v>46044</v>
      </c>
      <c r="M4959" s="29" t="s">
        <v>4163</v>
      </c>
      <c r="N4959" s="1" t="s">
        <v>478</v>
      </c>
      <c r="O4959" s="28" t="s">
        <v>634</v>
      </c>
      <c r="P4959" s="1" t="s">
        <v>323</v>
      </c>
      <c r="Q4959" s="76">
        <v>8</v>
      </c>
      <c r="R4959" s="1"/>
      <c r="S4959" s="76">
        <v>6</v>
      </c>
      <c r="T4959" s="1" t="s">
        <v>115</v>
      </c>
      <c r="U4959" s="1"/>
      <c r="V4959" s="1"/>
      <c r="AC4959" s="93">
        <v>20.5</v>
      </c>
      <c r="AD4959" s="69">
        <v>250</v>
      </c>
      <c r="AE4959" s="33"/>
      <c r="AF4959" s="33"/>
      <c r="AG4959" s="33"/>
      <c r="AM4959" s="31"/>
      <c r="AX4959" s="37">
        <f t="shared" si="248"/>
        <v>46051</v>
      </c>
      <c r="AY4959" s="1" t="s">
        <v>2297</v>
      </c>
      <c r="AZ4959" s="216" t="s">
        <v>2298</v>
      </c>
      <c r="BA4959" s="180">
        <v>48.8</v>
      </c>
      <c r="BB4959" s="180">
        <v>47.8</v>
      </c>
      <c r="BC4959" s="180">
        <v>50.2</v>
      </c>
      <c r="BD4959" s="180"/>
      <c r="BE4959" s="180"/>
      <c r="BF4959" s="180"/>
      <c r="BG4959" s="180">
        <f>AVERAGE(BA4959:BF4962)</f>
        <v>48.933333333333337</v>
      </c>
      <c r="BT4959" s="37">
        <f t="shared" si="247"/>
        <v>46072</v>
      </c>
      <c r="BU4959" s="1" t="s">
        <v>2297</v>
      </c>
      <c r="BV4959" s="216" t="s">
        <v>2299</v>
      </c>
      <c r="BW4959" s="180">
        <v>61.7</v>
      </c>
      <c r="BX4959" s="180">
        <v>60.1</v>
      </c>
      <c r="BY4959" s="180">
        <v>61.1</v>
      </c>
      <c r="BZ4959" s="180"/>
      <c r="CA4959" s="180"/>
      <c r="CB4959" s="180"/>
      <c r="CC4959" s="180">
        <f>AVERAGE(BW4959:CB4962)</f>
        <v>60.966666666666669</v>
      </c>
      <c r="CE4959" s="1"/>
      <c r="CF4959" s="1"/>
      <c r="CG4959" s="1"/>
      <c r="CH4959" s="1"/>
      <c r="CI4959" s="1"/>
      <c r="CJ4959" s="1"/>
      <c r="CK4959" s="1"/>
      <c r="CL4959" s="1"/>
      <c r="CM4959" s="1"/>
      <c r="CN4959" s="1"/>
      <c r="CO4959" s="1"/>
    </row>
    <row r="4960" spans="1:93" ht="30" customHeight="1" x14ac:dyDescent="0.2">
      <c r="A4960" s="1">
        <v>4954</v>
      </c>
      <c r="B4960" s="1" t="s">
        <v>1534</v>
      </c>
      <c r="C4960" s="1" t="s">
        <v>1532</v>
      </c>
      <c r="D4960" s="28" t="s">
        <v>1533</v>
      </c>
      <c r="E4960" s="1" t="s">
        <v>136</v>
      </c>
      <c r="F4960" s="1" t="s">
        <v>74</v>
      </c>
      <c r="G4960" s="1">
        <v>2</v>
      </c>
      <c r="H4960" s="1" t="s">
        <v>1059</v>
      </c>
      <c r="I4960" s="1" t="s">
        <v>114</v>
      </c>
      <c r="J4960" s="76">
        <v>274</v>
      </c>
      <c r="K4960" s="76">
        <v>2339322</v>
      </c>
      <c r="L4960" s="29">
        <v>46044</v>
      </c>
      <c r="M4960" s="29" t="s">
        <v>4163</v>
      </c>
      <c r="N4960" s="1" t="s">
        <v>478</v>
      </c>
      <c r="O4960" s="28" t="s">
        <v>634</v>
      </c>
      <c r="P4960" s="1" t="s">
        <v>323</v>
      </c>
      <c r="Q4960" s="76">
        <v>8</v>
      </c>
      <c r="R4960" s="1"/>
      <c r="S4960" s="76"/>
      <c r="T4960" s="1" t="s">
        <v>115</v>
      </c>
      <c r="U4960" s="1"/>
      <c r="V4960" s="1"/>
      <c r="AC4960" s="93">
        <v>21</v>
      </c>
      <c r="AD4960" s="69">
        <v>240</v>
      </c>
      <c r="AE4960" s="33"/>
      <c r="AF4960" s="33"/>
      <c r="AG4960" s="33"/>
      <c r="AM4960" s="31"/>
      <c r="AX4960" s="37">
        <f t="shared" si="248"/>
        <v>46051</v>
      </c>
      <c r="AY4960" s="1" t="s">
        <v>2297</v>
      </c>
      <c r="AZ4960" s="184"/>
      <c r="BA4960" s="184"/>
      <c r="BB4960" s="184"/>
      <c r="BC4960" s="184"/>
      <c r="BD4960" s="184"/>
      <c r="BE4960" s="184"/>
      <c r="BF4960" s="184"/>
      <c r="BG4960" s="184"/>
      <c r="BT4960" s="37">
        <f t="shared" si="247"/>
        <v>46072</v>
      </c>
      <c r="BU4960" s="1" t="s">
        <v>2297</v>
      </c>
      <c r="BV4960" s="184"/>
      <c r="BW4960" s="184"/>
      <c r="BX4960" s="184"/>
      <c r="BY4960" s="184"/>
      <c r="BZ4960" s="184"/>
      <c r="CA4960" s="184"/>
      <c r="CB4960" s="184"/>
      <c r="CC4960" s="184"/>
      <c r="CE4960" s="1"/>
      <c r="CF4960" s="1"/>
      <c r="CG4960" s="1"/>
      <c r="CH4960" s="1"/>
      <c r="CI4960" s="1"/>
      <c r="CJ4960" s="1"/>
      <c r="CK4960" s="1"/>
      <c r="CL4960" s="1"/>
      <c r="CM4960" s="1"/>
      <c r="CN4960" s="1"/>
      <c r="CO4960" s="1"/>
    </row>
    <row r="4961" spans="1:93" ht="30" customHeight="1" x14ac:dyDescent="0.2">
      <c r="A4961" s="1">
        <v>4955</v>
      </c>
      <c r="B4961" s="1" t="s">
        <v>1534</v>
      </c>
      <c r="C4961" s="1" t="s">
        <v>1532</v>
      </c>
      <c r="D4961" s="28" t="s">
        <v>1533</v>
      </c>
      <c r="E4961" s="1" t="s">
        <v>136</v>
      </c>
      <c r="F4961" s="1" t="s">
        <v>74</v>
      </c>
      <c r="G4961" s="1">
        <v>2</v>
      </c>
      <c r="H4961" s="1" t="s">
        <v>1059</v>
      </c>
      <c r="I4961" s="1" t="s">
        <v>114</v>
      </c>
      <c r="J4961" s="76">
        <v>273</v>
      </c>
      <c r="K4961" s="76">
        <v>2340079</v>
      </c>
      <c r="L4961" s="29">
        <v>46044</v>
      </c>
      <c r="M4961" s="29" t="s">
        <v>4163</v>
      </c>
      <c r="N4961" s="1" t="s">
        <v>478</v>
      </c>
      <c r="O4961" s="28" t="s">
        <v>634</v>
      </c>
      <c r="P4961" s="1" t="s">
        <v>323</v>
      </c>
      <c r="Q4961" s="76">
        <v>8</v>
      </c>
      <c r="R4961" s="1"/>
      <c r="S4961" s="76"/>
      <c r="T4961" s="1" t="s">
        <v>115</v>
      </c>
      <c r="U4961" s="1"/>
      <c r="V4961" s="1"/>
      <c r="AC4961" s="93">
        <v>20</v>
      </c>
      <c r="AD4961" s="69">
        <v>260</v>
      </c>
      <c r="AE4961" s="33"/>
      <c r="AF4961" s="33"/>
      <c r="AG4961" s="33"/>
      <c r="AM4961" s="31"/>
      <c r="AX4961" s="37">
        <f t="shared" si="248"/>
        <v>46051</v>
      </c>
      <c r="AY4961" s="1" t="s">
        <v>2297</v>
      </c>
      <c r="AZ4961" s="184"/>
      <c r="BA4961" s="184"/>
      <c r="BB4961" s="184"/>
      <c r="BC4961" s="184"/>
      <c r="BD4961" s="184"/>
      <c r="BE4961" s="184"/>
      <c r="BF4961" s="184"/>
      <c r="BG4961" s="184"/>
      <c r="BT4961" s="37">
        <f t="shared" si="247"/>
        <v>46072</v>
      </c>
      <c r="BU4961" s="1" t="s">
        <v>2297</v>
      </c>
      <c r="BV4961" s="184"/>
      <c r="BW4961" s="184"/>
      <c r="BX4961" s="184"/>
      <c r="BY4961" s="184"/>
      <c r="BZ4961" s="184"/>
      <c r="CA4961" s="184"/>
      <c r="CB4961" s="184"/>
      <c r="CC4961" s="184"/>
      <c r="CE4961" s="1"/>
      <c r="CF4961" s="1"/>
      <c r="CG4961" s="1"/>
      <c r="CH4961" s="1"/>
      <c r="CI4961" s="1"/>
      <c r="CJ4961" s="1"/>
      <c r="CK4961" s="1"/>
      <c r="CL4961" s="1"/>
      <c r="CM4961" s="1"/>
      <c r="CN4961" s="1"/>
      <c r="CO4961" s="1"/>
    </row>
    <row r="4962" spans="1:93" ht="30" customHeight="1" x14ac:dyDescent="0.2">
      <c r="A4962" s="1">
        <v>4956</v>
      </c>
      <c r="B4962" s="1" t="s">
        <v>1534</v>
      </c>
      <c r="C4962" s="1" t="s">
        <v>1532</v>
      </c>
      <c r="D4962" s="28" t="s">
        <v>1533</v>
      </c>
      <c r="E4962" s="1" t="s">
        <v>136</v>
      </c>
      <c r="F4962" s="1" t="s">
        <v>74</v>
      </c>
      <c r="G4962" s="1">
        <v>2</v>
      </c>
      <c r="H4962" s="1" t="s">
        <v>341</v>
      </c>
      <c r="I4962" s="1" t="s">
        <v>114</v>
      </c>
      <c r="J4962" s="76">
        <v>303</v>
      </c>
      <c r="K4962" s="76">
        <v>2339331</v>
      </c>
      <c r="L4962" s="29">
        <v>46044</v>
      </c>
      <c r="M4962" s="29" t="s">
        <v>4163</v>
      </c>
      <c r="N4962" s="1" t="s">
        <v>478</v>
      </c>
      <c r="O4962" s="28" t="s">
        <v>634</v>
      </c>
      <c r="P4962" s="1" t="s">
        <v>323</v>
      </c>
      <c r="Q4962" s="76">
        <v>4</v>
      </c>
      <c r="R4962" s="1"/>
      <c r="S4962" s="76"/>
      <c r="T4962" s="1" t="s">
        <v>115</v>
      </c>
      <c r="U4962" s="1"/>
      <c r="V4962" s="1"/>
      <c r="AC4962" s="93">
        <v>19</v>
      </c>
      <c r="AD4962" s="69">
        <v>220</v>
      </c>
      <c r="AE4962" s="33"/>
      <c r="AF4962" s="33"/>
      <c r="AG4962" s="33"/>
      <c r="AM4962" s="31"/>
      <c r="AX4962" s="37">
        <f t="shared" si="248"/>
        <v>46051</v>
      </c>
      <c r="AY4962" s="1" t="s">
        <v>2297</v>
      </c>
      <c r="AZ4962" s="181"/>
      <c r="BA4962" s="181"/>
      <c r="BB4962" s="181"/>
      <c r="BC4962" s="181"/>
      <c r="BD4962" s="181"/>
      <c r="BE4962" s="181"/>
      <c r="BF4962" s="181"/>
      <c r="BG4962" s="181"/>
      <c r="BT4962" s="37">
        <f t="shared" si="247"/>
        <v>46072</v>
      </c>
      <c r="BU4962" s="1" t="s">
        <v>2297</v>
      </c>
      <c r="BV4962" s="181"/>
      <c r="BW4962" s="181"/>
      <c r="BX4962" s="181"/>
      <c r="BY4962" s="181"/>
      <c r="BZ4962" s="181"/>
      <c r="CA4962" s="181"/>
      <c r="CB4962" s="181"/>
      <c r="CC4962" s="181"/>
      <c r="CE4962" s="1"/>
      <c r="CF4962" s="1"/>
      <c r="CG4962" s="1"/>
      <c r="CH4962" s="1"/>
      <c r="CI4962" s="1"/>
      <c r="CJ4962" s="1"/>
      <c r="CK4962" s="1"/>
      <c r="CL4962" s="1"/>
      <c r="CM4962" s="1"/>
      <c r="CN4962" s="1"/>
      <c r="CO4962" s="1"/>
    </row>
    <row r="4963" spans="1:93" ht="30" customHeight="1" x14ac:dyDescent="0.2">
      <c r="A4963" s="1">
        <v>4957</v>
      </c>
      <c r="B4963" s="1" t="s">
        <v>1527</v>
      </c>
      <c r="C4963" s="1" t="s">
        <v>1578</v>
      </c>
      <c r="D4963" s="28" t="s">
        <v>1577</v>
      </c>
      <c r="E4963" s="1" t="s">
        <v>732</v>
      </c>
      <c r="F4963" s="1" t="s">
        <v>74</v>
      </c>
      <c r="G4963" s="1">
        <v>8</v>
      </c>
      <c r="H4963" s="1" t="s">
        <v>341</v>
      </c>
      <c r="I4963" s="1" t="s">
        <v>114</v>
      </c>
      <c r="J4963" s="76">
        <v>553</v>
      </c>
      <c r="K4963" s="76">
        <v>2340194</v>
      </c>
      <c r="L4963" s="29">
        <v>46046</v>
      </c>
      <c r="M4963" s="29" t="s">
        <v>4163</v>
      </c>
      <c r="N4963" s="1" t="s">
        <v>478</v>
      </c>
      <c r="O4963" s="28" t="s">
        <v>634</v>
      </c>
      <c r="P4963" s="1" t="s">
        <v>323</v>
      </c>
      <c r="Q4963" s="76">
        <v>12</v>
      </c>
      <c r="R4963" s="1"/>
      <c r="S4963" s="76">
        <v>6</v>
      </c>
      <c r="T4963" s="1" t="s">
        <v>115</v>
      </c>
      <c r="U4963" s="1"/>
      <c r="V4963" s="1"/>
      <c r="AC4963" s="93">
        <v>20.5</v>
      </c>
      <c r="AD4963" s="69">
        <v>260</v>
      </c>
      <c r="AE4963" s="33"/>
      <c r="AF4963" s="33"/>
      <c r="AG4963" s="33"/>
      <c r="AM4963" s="31"/>
      <c r="AX4963" s="37">
        <f t="shared" si="248"/>
        <v>46053</v>
      </c>
      <c r="AY4963" s="1" t="s">
        <v>2300</v>
      </c>
      <c r="AZ4963" s="216" t="s">
        <v>2301</v>
      </c>
      <c r="BA4963" s="180">
        <v>47</v>
      </c>
      <c r="BB4963" s="180">
        <v>48.3</v>
      </c>
      <c r="BC4963" s="180">
        <v>47.3</v>
      </c>
      <c r="BD4963" s="180"/>
      <c r="BE4963" s="180"/>
      <c r="BF4963" s="180"/>
      <c r="BG4963" s="180">
        <f>AVERAGE(BA4963:BF4966)</f>
        <v>47.533333333333331</v>
      </c>
      <c r="BT4963" s="37">
        <f t="shared" si="247"/>
        <v>46074</v>
      </c>
      <c r="BU4963" s="1" t="s">
        <v>2300</v>
      </c>
      <c r="BV4963" s="216" t="s">
        <v>2302</v>
      </c>
      <c r="BW4963" s="180">
        <v>59</v>
      </c>
      <c r="BX4963" s="180">
        <v>60</v>
      </c>
      <c r="BY4963" s="180">
        <v>59.3</v>
      </c>
      <c r="BZ4963" s="180"/>
      <c r="CA4963" s="180"/>
      <c r="CB4963" s="180"/>
      <c r="CC4963" s="180">
        <f>AVERAGE(BW4963:CB4966)</f>
        <v>59.433333333333337</v>
      </c>
      <c r="CE4963" s="1"/>
      <c r="CF4963" s="1"/>
      <c r="CG4963" s="1"/>
      <c r="CH4963" s="1"/>
      <c r="CI4963" s="1"/>
      <c r="CJ4963" s="1"/>
      <c r="CK4963" s="1"/>
      <c r="CL4963" s="1"/>
      <c r="CM4963" s="1"/>
      <c r="CN4963" s="1"/>
      <c r="CO4963" s="1"/>
    </row>
    <row r="4964" spans="1:93" ht="30" customHeight="1" x14ac:dyDescent="0.2">
      <c r="A4964" s="1">
        <v>4958</v>
      </c>
      <c r="B4964" s="1" t="s">
        <v>1527</v>
      </c>
      <c r="C4964" s="1" t="s">
        <v>1578</v>
      </c>
      <c r="D4964" s="28" t="s">
        <v>1577</v>
      </c>
      <c r="E4964" s="1" t="s">
        <v>732</v>
      </c>
      <c r="F4964" s="1" t="s">
        <v>74</v>
      </c>
      <c r="G4964" s="1">
        <v>8</v>
      </c>
      <c r="H4964" s="1" t="s">
        <v>341</v>
      </c>
      <c r="I4964" s="1" t="s">
        <v>114</v>
      </c>
      <c r="J4964" s="76">
        <v>558</v>
      </c>
      <c r="K4964" s="76">
        <v>2340195</v>
      </c>
      <c r="L4964" s="29">
        <v>46046</v>
      </c>
      <c r="M4964" s="29" t="s">
        <v>4163</v>
      </c>
      <c r="N4964" s="1" t="s">
        <v>478</v>
      </c>
      <c r="O4964" s="28" t="s">
        <v>634</v>
      </c>
      <c r="P4964" s="1" t="s">
        <v>323</v>
      </c>
      <c r="Q4964" s="76">
        <v>12</v>
      </c>
      <c r="R4964" s="1"/>
      <c r="S4964" s="76"/>
      <c r="T4964" s="1" t="s">
        <v>115</v>
      </c>
      <c r="U4964" s="1"/>
      <c r="V4964" s="1"/>
      <c r="AC4964" s="93">
        <v>21</v>
      </c>
      <c r="AD4964" s="69">
        <v>245</v>
      </c>
      <c r="AE4964" s="33"/>
      <c r="AF4964" s="33"/>
      <c r="AG4964" s="33"/>
      <c r="AM4964" s="31"/>
      <c r="AX4964" s="37">
        <f t="shared" si="248"/>
        <v>46053</v>
      </c>
      <c r="AY4964" s="1" t="s">
        <v>2300</v>
      </c>
      <c r="AZ4964" s="184"/>
      <c r="BA4964" s="184"/>
      <c r="BB4964" s="184"/>
      <c r="BC4964" s="184"/>
      <c r="BD4964" s="184"/>
      <c r="BE4964" s="184"/>
      <c r="BF4964" s="184"/>
      <c r="BG4964" s="184"/>
      <c r="BT4964" s="37">
        <f t="shared" ref="BT4964:BT5027" si="249">IF(L4964=0, 0, L4964+28)</f>
        <v>46074</v>
      </c>
      <c r="BU4964" s="1" t="s">
        <v>2300</v>
      </c>
      <c r="BV4964" s="184"/>
      <c r="BW4964" s="184"/>
      <c r="BX4964" s="184"/>
      <c r="BY4964" s="184"/>
      <c r="BZ4964" s="184"/>
      <c r="CA4964" s="184"/>
      <c r="CB4964" s="184"/>
      <c r="CC4964" s="184"/>
      <c r="CE4964" s="1"/>
      <c r="CF4964" s="1"/>
      <c r="CG4964" s="1"/>
      <c r="CH4964" s="1"/>
      <c r="CI4964" s="1"/>
      <c r="CJ4964" s="1"/>
      <c r="CK4964" s="1"/>
      <c r="CL4964" s="1"/>
      <c r="CM4964" s="1"/>
      <c r="CN4964" s="1"/>
      <c r="CO4964" s="1"/>
    </row>
    <row r="4965" spans="1:93" ht="30" customHeight="1" x14ac:dyDescent="0.2">
      <c r="A4965" s="1">
        <v>4959</v>
      </c>
      <c r="B4965" s="1" t="s">
        <v>1579</v>
      </c>
      <c r="C4965" s="1" t="s">
        <v>1580</v>
      </c>
      <c r="D4965" s="28" t="s">
        <v>1581</v>
      </c>
      <c r="E4965" s="1" t="s">
        <v>645</v>
      </c>
      <c r="F4965" s="1" t="s">
        <v>74</v>
      </c>
      <c r="G4965" s="1">
        <v>1</v>
      </c>
      <c r="H4965" s="1" t="s">
        <v>341</v>
      </c>
      <c r="I4965" s="1" t="s">
        <v>114</v>
      </c>
      <c r="J4965" s="76">
        <v>437</v>
      </c>
      <c r="K4965" s="76">
        <v>2339427</v>
      </c>
      <c r="L4965" s="29">
        <v>46046</v>
      </c>
      <c r="M4965" s="29" t="s">
        <v>4163</v>
      </c>
      <c r="N4965" s="1" t="s">
        <v>478</v>
      </c>
      <c r="O4965" s="28" t="s">
        <v>634</v>
      </c>
      <c r="P4965" s="1" t="s">
        <v>323</v>
      </c>
      <c r="Q4965" s="76">
        <v>10</v>
      </c>
      <c r="R4965" s="1"/>
      <c r="S4965" s="76"/>
      <c r="T4965" s="1" t="s">
        <v>115</v>
      </c>
      <c r="U4965" s="1"/>
      <c r="V4965" s="1"/>
      <c r="AC4965" s="93">
        <v>21</v>
      </c>
      <c r="AD4965" s="69">
        <v>230</v>
      </c>
      <c r="AE4965" s="33"/>
      <c r="AF4965" s="33"/>
      <c r="AG4965" s="33"/>
      <c r="AM4965" s="31"/>
      <c r="AX4965" s="37">
        <f t="shared" si="248"/>
        <v>46053</v>
      </c>
      <c r="AY4965" s="1" t="s">
        <v>2300</v>
      </c>
      <c r="AZ4965" s="184"/>
      <c r="BA4965" s="184"/>
      <c r="BB4965" s="184"/>
      <c r="BC4965" s="184"/>
      <c r="BD4965" s="184"/>
      <c r="BE4965" s="184"/>
      <c r="BF4965" s="184"/>
      <c r="BG4965" s="184"/>
      <c r="BT4965" s="37">
        <f t="shared" si="249"/>
        <v>46074</v>
      </c>
      <c r="BU4965" s="1" t="s">
        <v>2300</v>
      </c>
      <c r="BV4965" s="184"/>
      <c r="BW4965" s="184"/>
      <c r="BX4965" s="184"/>
      <c r="BY4965" s="184"/>
      <c r="BZ4965" s="184"/>
      <c r="CA4965" s="184"/>
      <c r="CB4965" s="184"/>
      <c r="CC4965" s="184"/>
      <c r="CE4965" s="1"/>
      <c r="CF4965" s="1"/>
      <c r="CG4965" s="1"/>
      <c r="CH4965" s="1"/>
      <c r="CI4965" s="1"/>
      <c r="CJ4965" s="1"/>
      <c r="CK4965" s="1"/>
      <c r="CL4965" s="1"/>
      <c r="CM4965" s="1"/>
      <c r="CN4965" s="1"/>
      <c r="CO4965" s="1"/>
    </row>
    <row r="4966" spans="1:93" ht="30" customHeight="1" x14ac:dyDescent="0.2">
      <c r="A4966" s="1">
        <v>4960</v>
      </c>
      <c r="B4966" s="1" t="s">
        <v>1579</v>
      </c>
      <c r="C4966" s="1" t="s">
        <v>1580</v>
      </c>
      <c r="D4966" s="28" t="s">
        <v>1581</v>
      </c>
      <c r="E4966" s="1" t="s">
        <v>645</v>
      </c>
      <c r="F4966" s="1" t="s">
        <v>74</v>
      </c>
      <c r="G4966" s="1">
        <v>1</v>
      </c>
      <c r="H4966" s="1" t="s">
        <v>341</v>
      </c>
      <c r="I4966" s="1" t="s">
        <v>114</v>
      </c>
      <c r="J4966" s="76">
        <v>551</v>
      </c>
      <c r="K4966" s="76">
        <v>2339433</v>
      </c>
      <c r="L4966" s="29">
        <v>46046</v>
      </c>
      <c r="M4966" s="29" t="s">
        <v>4163</v>
      </c>
      <c r="N4966" s="1" t="s">
        <v>478</v>
      </c>
      <c r="O4966" s="28" t="s">
        <v>634</v>
      </c>
      <c r="P4966" s="1" t="s">
        <v>323</v>
      </c>
      <c r="Q4966" s="76">
        <v>10</v>
      </c>
      <c r="R4966" s="1"/>
      <c r="S4966" s="76"/>
      <c r="T4966" s="1" t="s">
        <v>115</v>
      </c>
      <c r="U4966" s="1"/>
      <c r="V4966" s="1"/>
      <c r="AC4966" s="93">
        <v>22</v>
      </c>
      <c r="AD4966" s="69">
        <v>260</v>
      </c>
      <c r="AE4966" s="33"/>
      <c r="AF4966" s="33"/>
      <c r="AG4966" s="33"/>
      <c r="AM4966" s="31"/>
      <c r="AX4966" s="37">
        <f t="shared" si="248"/>
        <v>46053</v>
      </c>
      <c r="AY4966" s="1" t="s">
        <v>2300</v>
      </c>
      <c r="AZ4966" s="181"/>
      <c r="BA4966" s="181"/>
      <c r="BB4966" s="181"/>
      <c r="BC4966" s="181"/>
      <c r="BD4966" s="181"/>
      <c r="BE4966" s="181"/>
      <c r="BF4966" s="181"/>
      <c r="BG4966" s="181"/>
      <c r="BT4966" s="37">
        <f t="shared" si="249"/>
        <v>46074</v>
      </c>
      <c r="BU4966" s="1" t="s">
        <v>2300</v>
      </c>
      <c r="BV4966" s="181"/>
      <c r="BW4966" s="181"/>
      <c r="BX4966" s="181"/>
      <c r="BY4966" s="181"/>
      <c r="BZ4966" s="181"/>
      <c r="CA4966" s="181"/>
      <c r="CB4966" s="181"/>
      <c r="CC4966" s="181"/>
      <c r="CE4966" s="1"/>
      <c r="CF4966" s="1"/>
      <c r="CG4966" s="1"/>
      <c r="CH4966" s="1"/>
      <c r="CI4966" s="1"/>
      <c r="CJ4966" s="1"/>
      <c r="CK4966" s="1"/>
      <c r="CL4966" s="1"/>
      <c r="CM4966" s="1"/>
      <c r="CN4966" s="1"/>
      <c r="CO4966" s="1"/>
    </row>
    <row r="4967" spans="1:93" ht="30" customHeight="1" x14ac:dyDescent="0.2">
      <c r="A4967" s="1">
        <v>4961</v>
      </c>
      <c r="B4967" s="1" t="s">
        <v>1583</v>
      </c>
      <c r="C4967" s="92" t="s">
        <v>1582</v>
      </c>
      <c r="D4967" s="28" t="s">
        <v>1584</v>
      </c>
      <c r="E4967" s="1" t="s">
        <v>622</v>
      </c>
      <c r="F4967" s="1" t="s">
        <v>74</v>
      </c>
      <c r="G4967" s="1">
        <v>4</v>
      </c>
      <c r="H4967" s="1" t="s">
        <v>1059</v>
      </c>
      <c r="I4967" s="1" t="s">
        <v>114</v>
      </c>
      <c r="J4967" s="76">
        <v>82312</v>
      </c>
      <c r="K4967" s="76">
        <v>159482</v>
      </c>
      <c r="L4967" s="29">
        <v>46046</v>
      </c>
      <c r="M4967" s="29" t="s">
        <v>4163</v>
      </c>
      <c r="N4967" s="1" t="s">
        <v>25</v>
      </c>
      <c r="O4967" s="28" t="s">
        <v>85</v>
      </c>
      <c r="P4967" s="1" t="s">
        <v>322</v>
      </c>
      <c r="Q4967" s="76">
        <v>10</v>
      </c>
      <c r="R4967" s="1"/>
      <c r="S4967" s="76"/>
      <c r="T4967" s="1" t="s">
        <v>115</v>
      </c>
      <c r="U4967" s="1"/>
      <c r="V4967" s="1"/>
      <c r="AC4967" s="93">
        <v>22</v>
      </c>
      <c r="AD4967" s="69">
        <v>220</v>
      </c>
      <c r="AE4967" s="33"/>
      <c r="AF4967" s="33"/>
      <c r="AG4967" s="33"/>
      <c r="AM4967" s="164">
        <f t="shared" ref="AM4967:AM4972" si="250">L4967+3</f>
        <v>46049</v>
      </c>
      <c r="AX4967" s="37">
        <f t="shared" si="248"/>
        <v>46053</v>
      </c>
      <c r="AY4967" s="28" t="s">
        <v>2223</v>
      </c>
      <c r="AZ4967" s="1"/>
      <c r="BA4967" s="180">
        <v>39.700000000000003</v>
      </c>
      <c r="BB4967" s="180">
        <v>38.799999999999997</v>
      </c>
      <c r="BC4967" s="180">
        <v>40.6</v>
      </c>
      <c r="BD4967" s="180"/>
      <c r="BE4967" s="180"/>
      <c r="BF4967" s="180"/>
      <c r="BG4967" s="180">
        <f>AVERAGE(BA4967:BF4972)</f>
        <v>39.699999999999996</v>
      </c>
      <c r="BT4967" s="37">
        <f t="shared" si="249"/>
        <v>46074</v>
      </c>
      <c r="BU4967" s="28" t="s">
        <v>2223</v>
      </c>
      <c r="BW4967" s="180"/>
      <c r="BX4967" s="180"/>
      <c r="BY4967" s="180"/>
      <c r="BZ4967" s="180"/>
      <c r="CA4967" s="180"/>
      <c r="CB4967" s="180"/>
      <c r="CC4967" s="180" t="e">
        <f>AVERAGE(BW4967:CB4972)</f>
        <v>#DIV/0!</v>
      </c>
      <c r="CE4967" s="1"/>
      <c r="CF4967" s="1"/>
      <c r="CG4967" s="1"/>
      <c r="CH4967" s="1"/>
      <c r="CI4967" s="1"/>
      <c r="CJ4967" s="1"/>
      <c r="CK4967" s="1"/>
      <c r="CL4967" s="1"/>
      <c r="CM4967" s="1"/>
      <c r="CN4967" s="1"/>
      <c r="CO4967" s="1"/>
    </row>
    <row r="4968" spans="1:93" ht="30" customHeight="1" x14ac:dyDescent="0.2">
      <c r="A4968" s="1">
        <v>4962</v>
      </c>
      <c r="B4968" s="1" t="s">
        <v>1583</v>
      </c>
      <c r="C4968" s="92" t="s">
        <v>1582</v>
      </c>
      <c r="D4968" s="28" t="s">
        <v>1584</v>
      </c>
      <c r="E4968" s="1" t="s">
        <v>622</v>
      </c>
      <c r="F4968" s="1" t="s">
        <v>74</v>
      </c>
      <c r="G4968" s="1">
        <v>4</v>
      </c>
      <c r="H4968" s="1" t="s">
        <v>1059</v>
      </c>
      <c r="I4968" s="1" t="s">
        <v>114</v>
      </c>
      <c r="J4968" s="76">
        <v>84912</v>
      </c>
      <c r="K4968" s="76">
        <v>159483</v>
      </c>
      <c r="L4968" s="29">
        <v>46046</v>
      </c>
      <c r="M4968" s="29" t="s">
        <v>4163</v>
      </c>
      <c r="N4968" s="1" t="s">
        <v>25</v>
      </c>
      <c r="O4968" s="28" t="s">
        <v>85</v>
      </c>
      <c r="P4968" s="1" t="s">
        <v>322</v>
      </c>
      <c r="Q4968" s="76">
        <v>10</v>
      </c>
      <c r="R4968" s="1"/>
      <c r="S4968" s="76">
        <v>6</v>
      </c>
      <c r="T4968" s="1" t="s">
        <v>115</v>
      </c>
      <c r="U4968" s="1"/>
      <c r="V4968" s="1"/>
      <c r="AC4968" s="93">
        <v>21</v>
      </c>
      <c r="AD4968" s="69">
        <v>240</v>
      </c>
      <c r="AE4968" s="33"/>
      <c r="AF4968" s="33"/>
      <c r="AG4968" s="33"/>
      <c r="AM4968" s="164">
        <f t="shared" si="250"/>
        <v>46049</v>
      </c>
      <c r="AX4968" s="37">
        <f t="shared" si="248"/>
        <v>46053</v>
      </c>
      <c r="AY4968" s="28" t="s">
        <v>2223</v>
      </c>
      <c r="AZ4968" s="1"/>
      <c r="BA4968" s="184"/>
      <c r="BB4968" s="184"/>
      <c r="BC4968" s="184"/>
      <c r="BD4968" s="184"/>
      <c r="BE4968" s="184"/>
      <c r="BF4968" s="184"/>
      <c r="BG4968" s="184"/>
      <c r="BT4968" s="37">
        <f t="shared" si="249"/>
        <v>46074</v>
      </c>
      <c r="BU4968" s="28" t="s">
        <v>2223</v>
      </c>
      <c r="BW4968" s="184"/>
      <c r="BX4968" s="184"/>
      <c r="BY4968" s="184"/>
      <c r="BZ4968" s="184"/>
      <c r="CA4968" s="184"/>
      <c r="CB4968" s="184"/>
      <c r="CC4968" s="184"/>
      <c r="CE4968" s="1"/>
      <c r="CF4968" s="1"/>
      <c r="CG4968" s="1"/>
      <c r="CH4968" s="1"/>
      <c r="CI4968" s="1"/>
      <c r="CJ4968" s="1"/>
      <c r="CK4968" s="1"/>
      <c r="CL4968" s="1"/>
      <c r="CM4968" s="1"/>
      <c r="CN4968" s="1"/>
      <c r="CO4968" s="1"/>
    </row>
    <row r="4969" spans="1:93" ht="30" customHeight="1" x14ac:dyDescent="0.2">
      <c r="A4969" s="1">
        <v>4963</v>
      </c>
      <c r="B4969" s="1" t="s">
        <v>1583</v>
      </c>
      <c r="C4969" s="92" t="s">
        <v>1582</v>
      </c>
      <c r="D4969" s="28" t="s">
        <v>1584</v>
      </c>
      <c r="E4969" s="1" t="s">
        <v>622</v>
      </c>
      <c r="F4969" s="1" t="s">
        <v>74</v>
      </c>
      <c r="G4969" s="1">
        <v>4</v>
      </c>
      <c r="H4969" s="1" t="s">
        <v>1059</v>
      </c>
      <c r="I4969" s="1" t="s">
        <v>114</v>
      </c>
      <c r="J4969" s="76">
        <v>82912</v>
      </c>
      <c r="K4969" s="76">
        <v>159485</v>
      </c>
      <c r="L4969" s="29">
        <v>46046</v>
      </c>
      <c r="M4969" s="29" t="s">
        <v>4163</v>
      </c>
      <c r="N4969" s="1" t="s">
        <v>25</v>
      </c>
      <c r="O4969" s="28" t="s">
        <v>85</v>
      </c>
      <c r="P4969" s="1" t="s">
        <v>322</v>
      </c>
      <c r="Q4969" s="76">
        <v>10</v>
      </c>
      <c r="R4969" s="1"/>
      <c r="S4969" s="76"/>
      <c r="T4969" s="1" t="s">
        <v>115</v>
      </c>
      <c r="U4969" s="1"/>
      <c r="V4969" s="1"/>
      <c r="AC4969" s="93">
        <v>21.5</v>
      </c>
      <c r="AD4969" s="69">
        <v>210</v>
      </c>
      <c r="AE4969" s="33"/>
      <c r="AF4969" s="33"/>
      <c r="AG4969" s="33"/>
      <c r="AM4969" s="164">
        <f t="shared" si="250"/>
        <v>46049</v>
      </c>
      <c r="AX4969" s="37">
        <f t="shared" si="248"/>
        <v>46053</v>
      </c>
      <c r="AY4969" s="28" t="s">
        <v>2223</v>
      </c>
      <c r="AZ4969" s="1"/>
      <c r="BA4969" s="184"/>
      <c r="BB4969" s="184"/>
      <c r="BC4969" s="184"/>
      <c r="BD4969" s="184"/>
      <c r="BE4969" s="184"/>
      <c r="BF4969" s="184"/>
      <c r="BG4969" s="184"/>
      <c r="BT4969" s="37">
        <f t="shared" si="249"/>
        <v>46074</v>
      </c>
      <c r="BU4969" s="28" t="s">
        <v>2223</v>
      </c>
      <c r="BW4969" s="184"/>
      <c r="BX4969" s="184"/>
      <c r="BY4969" s="184"/>
      <c r="BZ4969" s="184"/>
      <c r="CA4969" s="184"/>
      <c r="CB4969" s="184"/>
      <c r="CC4969" s="184"/>
      <c r="CE4969" s="1"/>
      <c r="CF4969" s="1"/>
      <c r="CG4969" s="1"/>
      <c r="CH4969" s="1"/>
      <c r="CI4969" s="1"/>
      <c r="CJ4969" s="1"/>
      <c r="CK4969" s="1"/>
      <c r="CL4969" s="1"/>
      <c r="CM4969" s="1"/>
      <c r="CN4969" s="1"/>
      <c r="CO4969" s="1"/>
    </row>
    <row r="4970" spans="1:93" ht="30" customHeight="1" x14ac:dyDescent="0.2">
      <c r="A4970" s="1">
        <v>4964</v>
      </c>
      <c r="B4970" s="1" t="s">
        <v>1583</v>
      </c>
      <c r="C4970" s="92" t="s">
        <v>1582</v>
      </c>
      <c r="D4970" s="28" t="s">
        <v>1584</v>
      </c>
      <c r="E4970" s="1" t="s">
        <v>622</v>
      </c>
      <c r="F4970" s="1" t="s">
        <v>74</v>
      </c>
      <c r="G4970" s="1">
        <v>4</v>
      </c>
      <c r="H4970" s="1" t="s">
        <v>1059</v>
      </c>
      <c r="I4970" s="1" t="s">
        <v>114</v>
      </c>
      <c r="J4970" s="76">
        <v>83012</v>
      </c>
      <c r="K4970" s="76">
        <v>159488</v>
      </c>
      <c r="L4970" s="29">
        <v>46046</v>
      </c>
      <c r="M4970" s="29" t="s">
        <v>4163</v>
      </c>
      <c r="N4970" s="1" t="s">
        <v>25</v>
      </c>
      <c r="O4970" s="28" t="s">
        <v>85</v>
      </c>
      <c r="P4970" s="1" t="s">
        <v>322</v>
      </c>
      <c r="Q4970" s="76">
        <v>10</v>
      </c>
      <c r="R4970" s="1"/>
      <c r="S4970" s="76"/>
      <c r="T4970" s="1" t="s">
        <v>115</v>
      </c>
      <c r="U4970" s="1"/>
      <c r="V4970" s="1"/>
      <c r="AC4970" s="93">
        <v>22</v>
      </c>
      <c r="AD4970" s="69">
        <v>225</v>
      </c>
      <c r="AE4970" s="33"/>
      <c r="AF4970" s="33"/>
      <c r="AG4970" s="33"/>
      <c r="AM4970" s="164">
        <f t="shared" si="250"/>
        <v>46049</v>
      </c>
      <c r="AX4970" s="37">
        <f t="shared" si="248"/>
        <v>46053</v>
      </c>
      <c r="AY4970" s="28" t="s">
        <v>2223</v>
      </c>
      <c r="AZ4970" s="1"/>
      <c r="BA4970" s="184"/>
      <c r="BB4970" s="184"/>
      <c r="BC4970" s="184"/>
      <c r="BD4970" s="184"/>
      <c r="BE4970" s="184"/>
      <c r="BF4970" s="184"/>
      <c r="BG4970" s="184"/>
      <c r="BT4970" s="37">
        <f t="shared" si="249"/>
        <v>46074</v>
      </c>
      <c r="BU4970" s="28" t="s">
        <v>2223</v>
      </c>
      <c r="BW4970" s="184"/>
      <c r="BX4970" s="184"/>
      <c r="BY4970" s="184"/>
      <c r="BZ4970" s="184"/>
      <c r="CA4970" s="184"/>
      <c r="CB4970" s="184"/>
      <c r="CC4970" s="184"/>
      <c r="CE4970" s="1"/>
      <c r="CF4970" s="1"/>
      <c r="CG4970" s="1"/>
      <c r="CH4970" s="1"/>
      <c r="CI4970" s="1"/>
      <c r="CJ4970" s="1"/>
      <c r="CK4970" s="1"/>
      <c r="CL4970" s="1"/>
      <c r="CM4970" s="1"/>
      <c r="CN4970" s="1"/>
      <c r="CO4970" s="1"/>
    </row>
    <row r="4971" spans="1:93" ht="30" customHeight="1" x14ac:dyDescent="0.2">
      <c r="A4971" s="1">
        <v>4965</v>
      </c>
      <c r="B4971" s="1" t="s">
        <v>1583</v>
      </c>
      <c r="C4971" s="92" t="s">
        <v>1582</v>
      </c>
      <c r="D4971" s="28" t="s">
        <v>1584</v>
      </c>
      <c r="E4971" s="1" t="s">
        <v>622</v>
      </c>
      <c r="F4971" s="1" t="s">
        <v>74</v>
      </c>
      <c r="G4971" s="1">
        <v>4</v>
      </c>
      <c r="H4971" s="1" t="s">
        <v>1059</v>
      </c>
      <c r="I4971" s="1" t="s">
        <v>114</v>
      </c>
      <c r="J4971" s="76">
        <v>81612</v>
      </c>
      <c r="K4971" s="76">
        <v>159491</v>
      </c>
      <c r="L4971" s="29">
        <v>46046</v>
      </c>
      <c r="M4971" s="29" t="s">
        <v>4163</v>
      </c>
      <c r="N4971" s="1" t="s">
        <v>25</v>
      </c>
      <c r="O4971" s="28" t="s">
        <v>85</v>
      </c>
      <c r="P4971" s="1" t="s">
        <v>322</v>
      </c>
      <c r="Q4971" s="76">
        <v>10</v>
      </c>
      <c r="R4971" s="1"/>
      <c r="S4971" s="76"/>
      <c r="T4971" s="1" t="s">
        <v>115</v>
      </c>
      <c r="U4971" s="1"/>
      <c r="V4971" s="1"/>
      <c r="AC4971" s="93">
        <v>21.5</v>
      </c>
      <c r="AD4971" s="69">
        <v>240</v>
      </c>
      <c r="AE4971" s="33"/>
      <c r="AF4971" s="33"/>
      <c r="AG4971" s="33"/>
      <c r="AM4971" s="164">
        <f t="shared" si="250"/>
        <v>46049</v>
      </c>
      <c r="AX4971" s="37">
        <f t="shared" si="248"/>
        <v>46053</v>
      </c>
      <c r="AY4971" s="28" t="s">
        <v>2223</v>
      </c>
      <c r="AZ4971" s="1"/>
      <c r="BA4971" s="184"/>
      <c r="BB4971" s="184"/>
      <c r="BC4971" s="184"/>
      <c r="BD4971" s="184"/>
      <c r="BE4971" s="184"/>
      <c r="BF4971" s="184"/>
      <c r="BG4971" s="184"/>
      <c r="BT4971" s="37">
        <f t="shared" si="249"/>
        <v>46074</v>
      </c>
      <c r="BU4971" s="28" t="s">
        <v>2223</v>
      </c>
      <c r="BW4971" s="184"/>
      <c r="BX4971" s="184"/>
      <c r="BY4971" s="184"/>
      <c r="BZ4971" s="184"/>
      <c r="CA4971" s="184"/>
      <c r="CB4971" s="184"/>
      <c r="CC4971" s="184"/>
      <c r="CE4971" s="1"/>
      <c r="CF4971" s="1"/>
      <c r="CG4971" s="1"/>
      <c r="CH4971" s="1"/>
      <c r="CI4971" s="1"/>
      <c r="CJ4971" s="1"/>
      <c r="CK4971" s="1"/>
      <c r="CL4971" s="1"/>
      <c r="CM4971" s="1"/>
      <c r="CN4971" s="1"/>
      <c r="CO4971" s="1"/>
    </row>
    <row r="4972" spans="1:93" ht="30" customHeight="1" x14ac:dyDescent="0.2">
      <c r="A4972" s="1">
        <v>4966</v>
      </c>
      <c r="B4972" s="1" t="s">
        <v>1583</v>
      </c>
      <c r="C4972" s="92" t="s">
        <v>1582</v>
      </c>
      <c r="D4972" s="28" t="s">
        <v>1584</v>
      </c>
      <c r="E4972" s="1" t="s">
        <v>622</v>
      </c>
      <c r="F4972" s="1" t="s">
        <v>74</v>
      </c>
      <c r="G4972" s="1">
        <v>4</v>
      </c>
      <c r="H4972" s="1" t="s">
        <v>1059</v>
      </c>
      <c r="I4972" s="1" t="s">
        <v>114</v>
      </c>
      <c r="J4972" s="76">
        <v>82612</v>
      </c>
      <c r="K4972" s="76">
        <v>159496</v>
      </c>
      <c r="L4972" s="29">
        <v>46046</v>
      </c>
      <c r="M4972" s="29" t="s">
        <v>4163</v>
      </c>
      <c r="N4972" s="1" t="s">
        <v>25</v>
      </c>
      <c r="O4972" s="28" t="s">
        <v>85</v>
      </c>
      <c r="P4972" s="1" t="s">
        <v>322</v>
      </c>
      <c r="Q4972" s="76">
        <v>6</v>
      </c>
      <c r="R4972" s="1"/>
      <c r="S4972" s="76"/>
      <c r="T4972" s="1" t="s">
        <v>115</v>
      </c>
      <c r="U4972" s="1"/>
      <c r="V4972" s="1"/>
      <c r="AC4972" s="93">
        <v>22</v>
      </c>
      <c r="AD4972" s="69">
        <v>235</v>
      </c>
      <c r="AE4972" s="33"/>
      <c r="AF4972" s="33"/>
      <c r="AG4972" s="33"/>
      <c r="AM4972" s="164">
        <f t="shared" si="250"/>
        <v>46049</v>
      </c>
      <c r="AX4972" s="37">
        <f t="shared" si="248"/>
        <v>46053</v>
      </c>
      <c r="AY4972" s="28" t="s">
        <v>2223</v>
      </c>
      <c r="AZ4972" s="1"/>
      <c r="BA4972" s="181"/>
      <c r="BB4972" s="181"/>
      <c r="BC4972" s="181"/>
      <c r="BD4972" s="181"/>
      <c r="BE4972" s="181"/>
      <c r="BF4972" s="181"/>
      <c r="BG4972" s="181"/>
      <c r="BT4972" s="37">
        <f t="shared" si="249"/>
        <v>46074</v>
      </c>
      <c r="BU4972" s="28" t="s">
        <v>2223</v>
      </c>
      <c r="BW4972" s="181"/>
      <c r="BX4972" s="181"/>
      <c r="BY4972" s="181"/>
      <c r="BZ4972" s="181"/>
      <c r="CA4972" s="181"/>
      <c r="CB4972" s="181"/>
      <c r="CC4972" s="181"/>
      <c r="CE4972" s="1"/>
      <c r="CF4972" s="1"/>
      <c r="CG4972" s="1"/>
      <c r="CH4972" s="1"/>
      <c r="CI4972" s="1"/>
      <c r="CJ4972" s="1"/>
      <c r="CK4972" s="1"/>
      <c r="CL4972" s="1"/>
      <c r="CM4972" s="1"/>
      <c r="CN4972" s="1"/>
      <c r="CO4972" s="1"/>
    </row>
    <row r="4973" spans="1:93" ht="30" customHeight="1" x14ac:dyDescent="0.2">
      <c r="A4973" s="1">
        <v>4967</v>
      </c>
      <c r="B4973" s="1" t="s">
        <v>1587</v>
      </c>
      <c r="C4973" s="92" t="s">
        <v>1588</v>
      </c>
      <c r="D4973" s="28" t="s">
        <v>1585</v>
      </c>
      <c r="E4973" s="1" t="s">
        <v>641</v>
      </c>
      <c r="F4973" s="1" t="s">
        <v>74</v>
      </c>
      <c r="G4973" s="1">
        <v>6</v>
      </c>
      <c r="H4973" s="1" t="s">
        <v>341</v>
      </c>
      <c r="I4973" s="1" t="s">
        <v>114</v>
      </c>
      <c r="J4973" s="76">
        <v>433</v>
      </c>
      <c r="K4973" s="76">
        <v>2339417</v>
      </c>
      <c r="L4973" s="29">
        <v>46046</v>
      </c>
      <c r="M4973" s="29" t="s">
        <v>4163</v>
      </c>
      <c r="N4973" s="1" t="s">
        <v>478</v>
      </c>
      <c r="O4973" s="28" t="s">
        <v>634</v>
      </c>
      <c r="P4973" s="1" t="s">
        <v>323</v>
      </c>
      <c r="Q4973" s="76">
        <v>9</v>
      </c>
      <c r="R4973" s="1"/>
      <c r="S4973" s="76">
        <v>6</v>
      </c>
      <c r="T4973" s="1" t="s">
        <v>115</v>
      </c>
      <c r="U4973" s="1"/>
      <c r="V4973" s="1"/>
      <c r="AC4973" s="93">
        <v>20.5</v>
      </c>
      <c r="AD4973" s="69">
        <v>250</v>
      </c>
      <c r="AE4973" s="33"/>
      <c r="AF4973" s="33"/>
      <c r="AG4973" s="33"/>
      <c r="AM4973" s="31"/>
      <c r="AX4973" s="37">
        <f t="shared" si="248"/>
        <v>46053</v>
      </c>
      <c r="AY4973" s="1"/>
      <c r="AZ4973" s="1"/>
      <c r="BA4973" s="31"/>
      <c r="BB4973" s="31"/>
      <c r="BC4973" s="1"/>
      <c r="BD4973" s="1"/>
      <c r="BE4973" s="1"/>
      <c r="BF4973" s="1"/>
      <c r="BG4973" s="1"/>
      <c r="BT4973" s="37">
        <f t="shared" si="249"/>
        <v>46074</v>
      </c>
      <c r="BU4973" s="31"/>
      <c r="BW4973" s="33"/>
      <c r="BX4973" s="1"/>
      <c r="BY4973" s="1"/>
      <c r="BZ4973" s="1"/>
      <c r="CA4973" s="1"/>
      <c r="CB4973" s="1"/>
      <c r="CC4973" s="1"/>
      <c r="CE4973" s="1"/>
      <c r="CF4973" s="1"/>
      <c r="CG4973" s="1"/>
      <c r="CH4973" s="1"/>
      <c r="CI4973" s="1"/>
      <c r="CJ4973" s="1"/>
      <c r="CK4973" s="1"/>
      <c r="CL4973" s="1"/>
      <c r="CM4973" s="1"/>
      <c r="CN4973" s="1"/>
      <c r="CO4973" s="1"/>
    </row>
    <row r="4974" spans="1:93" ht="30" customHeight="1" x14ac:dyDescent="0.2">
      <c r="A4974" s="1">
        <v>4968</v>
      </c>
      <c r="B4974" s="1" t="s">
        <v>1587</v>
      </c>
      <c r="C4974" s="92" t="s">
        <v>1588</v>
      </c>
      <c r="D4974" s="28" t="s">
        <v>1585</v>
      </c>
      <c r="E4974" s="1" t="s">
        <v>641</v>
      </c>
      <c r="F4974" s="1" t="s">
        <v>74</v>
      </c>
      <c r="G4974" s="1">
        <v>6</v>
      </c>
      <c r="H4974" s="1" t="s">
        <v>341</v>
      </c>
      <c r="I4974" s="1" t="s">
        <v>114</v>
      </c>
      <c r="J4974" s="76">
        <v>403</v>
      </c>
      <c r="K4974" s="76">
        <v>2339424</v>
      </c>
      <c r="L4974" s="29">
        <v>46046</v>
      </c>
      <c r="M4974" s="29" t="s">
        <v>4163</v>
      </c>
      <c r="N4974" s="1" t="s">
        <v>478</v>
      </c>
      <c r="O4974" s="28" t="s">
        <v>634</v>
      </c>
      <c r="P4974" s="1" t="s">
        <v>323</v>
      </c>
      <c r="Q4974" s="76">
        <v>9</v>
      </c>
      <c r="R4974" s="1"/>
      <c r="S4974" s="76"/>
      <c r="T4974" s="1" t="s">
        <v>115</v>
      </c>
      <c r="U4974" s="1"/>
      <c r="V4974" s="1"/>
      <c r="AC4974" s="93">
        <v>21.5</v>
      </c>
      <c r="AD4974" s="69">
        <v>230</v>
      </c>
      <c r="AE4974" s="33"/>
      <c r="AF4974" s="33"/>
      <c r="AG4974" s="33"/>
      <c r="AM4974" s="31"/>
      <c r="AX4974" s="37">
        <f t="shared" si="248"/>
        <v>46053</v>
      </c>
      <c r="AY4974" s="1"/>
      <c r="AZ4974" s="1"/>
      <c r="BA4974" s="31"/>
      <c r="BB4974" s="31"/>
      <c r="BC4974" s="1"/>
      <c r="BD4974" s="1"/>
      <c r="BE4974" s="1"/>
      <c r="BF4974" s="1"/>
      <c r="BG4974" s="1"/>
      <c r="BT4974" s="37">
        <f t="shared" si="249"/>
        <v>46074</v>
      </c>
      <c r="BU4974" s="31"/>
      <c r="BW4974" s="33"/>
      <c r="BX4974" s="1"/>
      <c r="BY4974" s="1"/>
      <c r="BZ4974" s="1"/>
      <c r="CA4974" s="1"/>
      <c r="CB4974" s="1"/>
      <c r="CC4974" s="1"/>
      <c r="CE4974" s="1"/>
      <c r="CF4974" s="1"/>
      <c r="CG4974" s="1"/>
      <c r="CH4974" s="1"/>
      <c r="CI4974" s="1"/>
      <c r="CJ4974" s="1"/>
      <c r="CK4974" s="1"/>
      <c r="CL4974" s="1"/>
      <c r="CM4974" s="1"/>
      <c r="CN4974" s="1"/>
      <c r="CO4974" s="1"/>
    </row>
    <row r="4975" spans="1:93" ht="30" customHeight="1" x14ac:dyDescent="0.2">
      <c r="A4975" s="1">
        <v>4969</v>
      </c>
      <c r="B4975" s="1" t="s">
        <v>1587</v>
      </c>
      <c r="C4975" s="92" t="s">
        <v>1588</v>
      </c>
      <c r="D4975" s="28" t="s">
        <v>1585</v>
      </c>
      <c r="E4975" s="1" t="s">
        <v>641</v>
      </c>
      <c r="F4975" s="1" t="s">
        <v>74</v>
      </c>
      <c r="G4975" s="1">
        <v>6</v>
      </c>
      <c r="H4975" s="1" t="s">
        <v>341</v>
      </c>
      <c r="I4975" s="1" t="s">
        <v>114</v>
      </c>
      <c r="J4975" s="76">
        <v>303</v>
      </c>
      <c r="K4975" s="76">
        <v>2339430</v>
      </c>
      <c r="L4975" s="29">
        <v>46046</v>
      </c>
      <c r="M4975" s="29" t="s">
        <v>4163</v>
      </c>
      <c r="N4975" s="1" t="s">
        <v>478</v>
      </c>
      <c r="O4975" s="28" t="s">
        <v>634</v>
      </c>
      <c r="P4975" s="1" t="s">
        <v>323</v>
      </c>
      <c r="Q4975" s="76">
        <v>8</v>
      </c>
      <c r="R4975" s="1"/>
      <c r="S4975" s="76"/>
      <c r="T4975" s="1" t="s">
        <v>115</v>
      </c>
      <c r="U4975" s="1"/>
      <c r="V4975" s="1"/>
      <c r="AC4975" s="93">
        <v>21.5</v>
      </c>
      <c r="AD4975" s="69">
        <v>220</v>
      </c>
      <c r="AE4975" s="33"/>
      <c r="AF4975" s="33"/>
      <c r="AG4975" s="33"/>
      <c r="AM4975" s="31"/>
      <c r="AX4975" s="37">
        <f t="shared" si="248"/>
        <v>46053</v>
      </c>
      <c r="AY4975" s="1"/>
      <c r="AZ4975" s="1"/>
      <c r="BA4975" s="31"/>
      <c r="BB4975" s="31"/>
      <c r="BC4975" s="1"/>
      <c r="BD4975" s="1"/>
      <c r="BE4975" s="1"/>
      <c r="BF4975" s="1"/>
      <c r="BG4975" s="1"/>
      <c r="BT4975" s="37">
        <f t="shared" si="249"/>
        <v>46074</v>
      </c>
      <c r="BU4975" s="31"/>
      <c r="BW4975" s="33"/>
      <c r="BX4975" s="1"/>
      <c r="BY4975" s="1"/>
      <c r="BZ4975" s="1"/>
      <c r="CA4975" s="1"/>
      <c r="CB4975" s="1"/>
      <c r="CC4975" s="1"/>
      <c r="CE4975" s="1"/>
      <c r="CF4975" s="1"/>
      <c r="CG4975" s="1"/>
      <c r="CH4975" s="1"/>
      <c r="CI4975" s="1"/>
      <c r="CJ4975" s="1"/>
      <c r="CK4975" s="1"/>
      <c r="CL4975" s="1"/>
      <c r="CM4975" s="1"/>
      <c r="CN4975" s="1"/>
      <c r="CO4975" s="1"/>
    </row>
    <row r="4976" spans="1:93" ht="30" customHeight="1" x14ac:dyDescent="0.2">
      <c r="A4976" s="1">
        <v>4970</v>
      </c>
      <c r="B4976" s="1" t="s">
        <v>1586</v>
      </c>
      <c r="C4976" s="92" t="s">
        <v>1590</v>
      </c>
      <c r="D4976" s="28" t="s">
        <v>1589</v>
      </c>
      <c r="E4976" s="1" t="s">
        <v>136</v>
      </c>
      <c r="F4976" s="1" t="s">
        <v>74</v>
      </c>
      <c r="G4976" s="1">
        <v>2</v>
      </c>
      <c r="H4976" s="1" t="s">
        <v>1059</v>
      </c>
      <c r="I4976" s="1" t="s">
        <v>114</v>
      </c>
      <c r="J4976" s="76">
        <v>273</v>
      </c>
      <c r="K4976" s="76">
        <v>2339431</v>
      </c>
      <c r="L4976" s="29">
        <v>46046</v>
      </c>
      <c r="M4976" s="29" t="s">
        <v>4163</v>
      </c>
      <c r="N4976" s="1" t="s">
        <v>478</v>
      </c>
      <c r="O4976" s="28" t="s">
        <v>634</v>
      </c>
      <c r="P4976" s="1" t="s">
        <v>323</v>
      </c>
      <c r="Q4976" s="76">
        <v>8</v>
      </c>
      <c r="R4976" s="1"/>
      <c r="S4976" s="76"/>
      <c r="T4976" s="1" t="s">
        <v>115</v>
      </c>
      <c r="U4976" s="1"/>
      <c r="V4976" s="1"/>
      <c r="AC4976" s="93">
        <v>20.5</v>
      </c>
      <c r="AD4976" s="69">
        <v>230</v>
      </c>
      <c r="AE4976" s="33"/>
      <c r="AF4976" s="33"/>
      <c r="AG4976" s="33"/>
      <c r="AM4976" s="31"/>
      <c r="AX4976" s="37">
        <f t="shared" si="248"/>
        <v>46053</v>
      </c>
      <c r="AY4976" s="1"/>
      <c r="AZ4976" s="1"/>
      <c r="BA4976" s="31"/>
      <c r="BB4976" s="31"/>
      <c r="BC4976" s="1"/>
      <c r="BD4976" s="1"/>
      <c r="BE4976" s="1"/>
      <c r="BF4976" s="1"/>
      <c r="BG4976" s="1"/>
      <c r="BT4976" s="37">
        <f t="shared" si="249"/>
        <v>46074</v>
      </c>
      <c r="BU4976" s="31"/>
      <c r="BW4976" s="33"/>
      <c r="BX4976" s="1"/>
      <c r="BY4976" s="1"/>
      <c r="BZ4976" s="1"/>
      <c r="CA4976" s="1"/>
      <c r="CB4976" s="1"/>
      <c r="CC4976" s="1"/>
      <c r="CE4976" s="1"/>
      <c r="CF4976" s="1"/>
      <c r="CG4976" s="1"/>
      <c r="CH4976" s="1"/>
      <c r="CI4976" s="1"/>
      <c r="CJ4976" s="1"/>
      <c r="CK4976" s="1"/>
      <c r="CL4976" s="1"/>
      <c r="CM4976" s="1"/>
      <c r="CN4976" s="1"/>
      <c r="CO4976" s="1"/>
    </row>
    <row r="4977" spans="1:93" ht="30" customHeight="1" x14ac:dyDescent="0.2">
      <c r="A4977" s="1">
        <v>4971</v>
      </c>
      <c r="B4977" s="1" t="s">
        <v>1586</v>
      </c>
      <c r="C4977" s="92" t="s">
        <v>1590</v>
      </c>
      <c r="D4977" s="28" t="s">
        <v>1589</v>
      </c>
      <c r="E4977" s="1" t="s">
        <v>136</v>
      </c>
      <c r="F4977" s="1" t="s">
        <v>74</v>
      </c>
      <c r="G4977" s="1">
        <v>2</v>
      </c>
      <c r="H4977" s="1" t="s">
        <v>1059</v>
      </c>
      <c r="I4977" s="1" t="s">
        <v>114</v>
      </c>
      <c r="J4977" s="76">
        <v>303</v>
      </c>
      <c r="K4977" s="76">
        <v>2339442</v>
      </c>
      <c r="L4977" s="29">
        <v>46046</v>
      </c>
      <c r="M4977" s="29" t="s">
        <v>4163</v>
      </c>
      <c r="N4977" s="1" t="s">
        <v>478</v>
      </c>
      <c r="O4977" s="28" t="s">
        <v>634</v>
      </c>
      <c r="P4977" s="1" t="s">
        <v>323</v>
      </c>
      <c r="Q4977" s="76">
        <v>8</v>
      </c>
      <c r="R4977" s="1"/>
      <c r="S4977" s="76"/>
      <c r="T4977" s="1" t="s">
        <v>115</v>
      </c>
      <c r="U4977" s="1"/>
      <c r="V4977" s="1"/>
      <c r="AC4977" s="93">
        <v>22</v>
      </c>
      <c r="AD4977" s="69">
        <v>260</v>
      </c>
      <c r="AE4977" s="33"/>
      <c r="AF4977" s="33"/>
      <c r="AG4977" s="33"/>
      <c r="AM4977" s="31"/>
      <c r="AX4977" s="37">
        <f t="shared" si="248"/>
        <v>46053</v>
      </c>
      <c r="AY4977" s="1"/>
      <c r="AZ4977" s="1"/>
      <c r="BA4977" s="31"/>
      <c r="BB4977" s="31"/>
      <c r="BC4977" s="1"/>
      <c r="BD4977" s="1"/>
      <c r="BE4977" s="1"/>
      <c r="BF4977" s="1"/>
      <c r="BG4977" s="1"/>
      <c r="BT4977" s="37">
        <f t="shared" si="249"/>
        <v>46074</v>
      </c>
      <c r="BU4977" s="31"/>
      <c r="BW4977" s="33"/>
      <c r="BX4977" s="1"/>
      <c r="BY4977" s="1"/>
      <c r="BZ4977" s="1"/>
      <c r="CA4977" s="1"/>
      <c r="CB4977" s="1"/>
      <c r="CC4977" s="1"/>
      <c r="CE4977" s="1"/>
      <c r="CF4977" s="1"/>
      <c r="CG4977" s="1"/>
      <c r="CH4977" s="1"/>
      <c r="CI4977" s="1"/>
      <c r="CJ4977" s="1"/>
      <c r="CK4977" s="1"/>
      <c r="CL4977" s="1"/>
      <c r="CM4977" s="1"/>
      <c r="CN4977" s="1"/>
      <c r="CO4977" s="1"/>
    </row>
    <row r="4978" spans="1:93" ht="30" customHeight="1" x14ac:dyDescent="0.2">
      <c r="A4978" s="1">
        <v>4972</v>
      </c>
      <c r="B4978" s="1" t="s">
        <v>1586</v>
      </c>
      <c r="C4978" s="92" t="s">
        <v>1590</v>
      </c>
      <c r="D4978" s="28" t="s">
        <v>1589</v>
      </c>
      <c r="E4978" s="1" t="s">
        <v>136</v>
      </c>
      <c r="F4978" s="1" t="s">
        <v>74</v>
      </c>
      <c r="G4978" s="1">
        <v>2</v>
      </c>
      <c r="H4978" s="1" t="s">
        <v>1059</v>
      </c>
      <c r="I4978" s="1" t="s">
        <v>114</v>
      </c>
      <c r="J4978" s="76">
        <v>554</v>
      </c>
      <c r="K4978" s="76">
        <v>2339446</v>
      </c>
      <c r="L4978" s="29">
        <v>46046</v>
      </c>
      <c r="M4978" s="29" t="s">
        <v>4163</v>
      </c>
      <c r="N4978" s="1" t="s">
        <v>478</v>
      </c>
      <c r="O4978" s="28" t="s">
        <v>634</v>
      </c>
      <c r="P4978" s="1" t="s">
        <v>323</v>
      </c>
      <c r="Q4978" s="76">
        <v>4</v>
      </c>
      <c r="R4978" s="1"/>
      <c r="S4978" s="76"/>
      <c r="T4978" s="1" t="s">
        <v>115</v>
      </c>
      <c r="U4978" s="1"/>
      <c r="V4978" s="1"/>
      <c r="AC4978" s="93">
        <v>21</v>
      </c>
      <c r="AD4978" s="69">
        <v>220</v>
      </c>
      <c r="AE4978" s="33"/>
      <c r="AF4978" s="33"/>
      <c r="AG4978" s="33"/>
      <c r="AM4978" s="31"/>
      <c r="AX4978" s="37">
        <f t="shared" si="248"/>
        <v>46053</v>
      </c>
      <c r="AY4978" s="1"/>
      <c r="AZ4978" s="1"/>
      <c r="BA4978" s="31"/>
      <c r="BB4978" s="31"/>
      <c r="BC4978" s="1"/>
      <c r="BD4978" s="1"/>
      <c r="BE4978" s="1"/>
      <c r="BF4978" s="1"/>
      <c r="BG4978" s="1"/>
      <c r="BT4978" s="37">
        <f t="shared" si="249"/>
        <v>46074</v>
      </c>
      <c r="BU4978" s="31"/>
      <c r="BW4978" s="33"/>
      <c r="BX4978" s="1"/>
      <c r="BY4978" s="1"/>
      <c r="BZ4978" s="1"/>
      <c r="CA4978" s="1"/>
      <c r="CB4978" s="1"/>
      <c r="CC4978" s="1"/>
      <c r="CE4978" s="1"/>
      <c r="CF4978" s="1"/>
      <c r="CG4978" s="1"/>
      <c r="CH4978" s="1"/>
      <c r="CI4978" s="1"/>
      <c r="CJ4978" s="1"/>
      <c r="CK4978" s="1"/>
      <c r="CL4978" s="1"/>
      <c r="CM4978" s="1"/>
      <c r="CN4978" s="1"/>
      <c r="CO4978" s="1"/>
    </row>
    <row r="4979" spans="1:93" ht="30" customHeight="1" x14ac:dyDescent="0.2">
      <c r="A4979" s="1">
        <v>4973</v>
      </c>
      <c r="B4979" s="1" t="s">
        <v>1592</v>
      </c>
      <c r="C4979" s="1" t="s">
        <v>1591</v>
      </c>
      <c r="D4979" s="28" t="s">
        <v>1593</v>
      </c>
      <c r="E4979" s="1" t="s">
        <v>1604</v>
      </c>
      <c r="F4979" s="1" t="s">
        <v>74</v>
      </c>
      <c r="G4979" s="1">
        <v>10</v>
      </c>
      <c r="H4979" s="1" t="s">
        <v>341</v>
      </c>
      <c r="I4979" s="1" t="s">
        <v>114</v>
      </c>
      <c r="J4979" s="76">
        <v>551</v>
      </c>
      <c r="K4979" s="76">
        <v>2337514</v>
      </c>
      <c r="L4979" s="29">
        <v>46048</v>
      </c>
      <c r="M4979" s="29" t="s">
        <v>4163</v>
      </c>
      <c r="N4979" s="1" t="s">
        <v>478</v>
      </c>
      <c r="O4979" s="28" t="s">
        <v>634</v>
      </c>
      <c r="P4979" s="1" t="s">
        <v>323</v>
      </c>
      <c r="Q4979" s="76">
        <v>12</v>
      </c>
      <c r="R4979" s="1"/>
      <c r="S4979" s="76">
        <v>6</v>
      </c>
      <c r="T4979" s="1" t="s">
        <v>115</v>
      </c>
      <c r="U4979" s="1"/>
      <c r="V4979" s="1"/>
      <c r="AC4979" s="93">
        <v>20.5</v>
      </c>
      <c r="AD4979" s="69">
        <v>260</v>
      </c>
      <c r="AE4979" s="33"/>
      <c r="AF4979" s="33"/>
      <c r="AG4979" s="33"/>
      <c r="AM4979" s="31"/>
      <c r="AX4979" s="37">
        <f t="shared" si="248"/>
        <v>46055</v>
      </c>
      <c r="AY4979" s="28" t="s">
        <v>2224</v>
      </c>
      <c r="AZ4979" s="185" t="s">
        <v>2225</v>
      </c>
      <c r="BA4979" s="180">
        <v>46</v>
      </c>
      <c r="BB4979" s="180">
        <v>47.1</v>
      </c>
      <c r="BC4979" s="180">
        <v>46.9</v>
      </c>
      <c r="BD4979" s="180">
        <v>47.7</v>
      </c>
      <c r="BE4979" s="180">
        <v>48.9</v>
      </c>
      <c r="BF4979" s="180">
        <v>48.1</v>
      </c>
      <c r="BG4979" s="180">
        <f>AVERAGE(BA4979:BF4984)</f>
        <v>47.449999999999996</v>
      </c>
      <c r="BT4979" s="37">
        <f t="shared" si="249"/>
        <v>46076</v>
      </c>
      <c r="BU4979" s="28" t="s">
        <v>2224</v>
      </c>
      <c r="BV4979" s="186" t="s">
        <v>2303</v>
      </c>
      <c r="BW4979" s="180">
        <v>58.9</v>
      </c>
      <c r="BX4979" s="180">
        <v>60.3</v>
      </c>
      <c r="BY4979" s="180">
        <v>58.7</v>
      </c>
      <c r="BZ4979" s="180">
        <v>58.3</v>
      </c>
      <c r="CA4979" s="180">
        <v>59.5</v>
      </c>
      <c r="CB4979" s="180">
        <v>61</v>
      </c>
      <c r="CC4979" s="180">
        <f>AVERAGE(BW4979:CB4984)</f>
        <v>59.449999999999996</v>
      </c>
      <c r="CE4979" s="1"/>
      <c r="CF4979" s="1"/>
      <c r="CG4979" s="1"/>
      <c r="CH4979" s="1"/>
      <c r="CI4979" s="1"/>
      <c r="CJ4979" s="1"/>
      <c r="CK4979" s="1"/>
      <c r="CL4979" s="1"/>
      <c r="CM4979" s="1"/>
      <c r="CN4979" s="1"/>
      <c r="CO4979" s="1"/>
    </row>
    <row r="4980" spans="1:93" ht="30" customHeight="1" x14ac:dyDescent="0.2">
      <c r="A4980" s="1">
        <v>4974</v>
      </c>
      <c r="B4980" s="1" t="s">
        <v>1592</v>
      </c>
      <c r="C4980" s="1" t="s">
        <v>1591</v>
      </c>
      <c r="D4980" s="28" t="s">
        <v>1593</v>
      </c>
      <c r="E4980" s="1" t="s">
        <v>1604</v>
      </c>
      <c r="F4980" s="1" t="s">
        <v>74</v>
      </c>
      <c r="G4980" s="1">
        <v>10</v>
      </c>
      <c r="H4980" s="1" t="s">
        <v>341</v>
      </c>
      <c r="I4980" s="1" t="s">
        <v>114</v>
      </c>
      <c r="J4980" s="76">
        <v>287</v>
      </c>
      <c r="K4980" s="76">
        <v>2337520</v>
      </c>
      <c r="L4980" s="29">
        <v>46048</v>
      </c>
      <c r="M4980" s="29" t="s">
        <v>4163</v>
      </c>
      <c r="N4980" s="1" t="s">
        <v>478</v>
      </c>
      <c r="O4980" s="28" t="s">
        <v>634</v>
      </c>
      <c r="P4980" s="1" t="s">
        <v>323</v>
      </c>
      <c r="Q4980" s="76">
        <v>8</v>
      </c>
      <c r="R4980" s="1"/>
      <c r="S4980" s="76"/>
      <c r="T4980" s="1" t="s">
        <v>115</v>
      </c>
      <c r="U4980" s="1"/>
      <c r="V4980" s="1"/>
      <c r="AC4980" s="93">
        <v>20.5</v>
      </c>
      <c r="AD4980" s="69">
        <v>250</v>
      </c>
      <c r="AE4980" s="33"/>
      <c r="AF4980" s="33"/>
      <c r="AG4980" s="33"/>
      <c r="AM4980" s="31"/>
      <c r="AX4980" s="37">
        <f t="shared" si="248"/>
        <v>46055</v>
      </c>
      <c r="AY4980" s="28" t="s">
        <v>2224</v>
      </c>
      <c r="AZ4980" s="185"/>
      <c r="BA4980" s="184"/>
      <c r="BB4980" s="184"/>
      <c r="BC4980" s="184"/>
      <c r="BD4980" s="184"/>
      <c r="BE4980" s="184"/>
      <c r="BF4980" s="184"/>
      <c r="BG4980" s="184"/>
      <c r="BT4980" s="37">
        <f t="shared" si="249"/>
        <v>46076</v>
      </c>
      <c r="BU4980" s="28" t="s">
        <v>2224</v>
      </c>
      <c r="BV4980" s="185"/>
      <c r="BW4980" s="184"/>
      <c r="BX4980" s="184"/>
      <c r="BY4980" s="184"/>
      <c r="BZ4980" s="184"/>
      <c r="CA4980" s="184"/>
      <c r="CB4980" s="184"/>
      <c r="CC4980" s="184"/>
      <c r="CE4980" s="1"/>
      <c r="CF4980" s="1"/>
      <c r="CG4980" s="1"/>
      <c r="CH4980" s="1"/>
      <c r="CI4980" s="1"/>
      <c r="CJ4980" s="1"/>
      <c r="CK4980" s="1"/>
      <c r="CL4980" s="1"/>
      <c r="CM4980" s="1"/>
      <c r="CN4980" s="1"/>
      <c r="CO4980" s="1"/>
    </row>
    <row r="4981" spans="1:93" ht="30" customHeight="1" x14ac:dyDescent="0.2">
      <c r="A4981" s="1">
        <v>4975</v>
      </c>
      <c r="B4981" s="1" t="s">
        <v>1592</v>
      </c>
      <c r="C4981" s="1" t="s">
        <v>1591</v>
      </c>
      <c r="D4981" s="28" t="s">
        <v>1593</v>
      </c>
      <c r="E4981" s="1" t="s">
        <v>1604</v>
      </c>
      <c r="F4981" s="1" t="s">
        <v>74</v>
      </c>
      <c r="G4981" s="1">
        <v>10</v>
      </c>
      <c r="H4981" s="1" t="s">
        <v>341</v>
      </c>
      <c r="I4981" s="1" t="s">
        <v>114</v>
      </c>
      <c r="J4981" s="76">
        <v>403</v>
      </c>
      <c r="K4981" s="76">
        <v>2337521</v>
      </c>
      <c r="L4981" s="29">
        <v>46048</v>
      </c>
      <c r="M4981" s="29" t="s">
        <v>4163</v>
      </c>
      <c r="N4981" s="1" t="s">
        <v>478</v>
      </c>
      <c r="O4981" s="28" t="s">
        <v>634</v>
      </c>
      <c r="P4981" s="1" t="s">
        <v>323</v>
      </c>
      <c r="Q4981" s="76">
        <v>9</v>
      </c>
      <c r="R4981" s="1"/>
      <c r="S4981" s="76"/>
      <c r="T4981" s="1" t="s">
        <v>115</v>
      </c>
      <c r="U4981" s="1"/>
      <c r="V4981" s="1"/>
      <c r="AC4981" s="93">
        <v>21.5</v>
      </c>
      <c r="AD4981" s="69">
        <v>220</v>
      </c>
      <c r="AE4981" s="33"/>
      <c r="AF4981" s="33"/>
      <c r="AG4981" s="33"/>
      <c r="AM4981" s="31"/>
      <c r="AX4981" s="37">
        <f t="shared" si="248"/>
        <v>46055</v>
      </c>
      <c r="AY4981" s="28" t="s">
        <v>2224</v>
      </c>
      <c r="AZ4981" s="185"/>
      <c r="BA4981" s="184"/>
      <c r="BB4981" s="184"/>
      <c r="BC4981" s="184"/>
      <c r="BD4981" s="184"/>
      <c r="BE4981" s="184"/>
      <c r="BF4981" s="184"/>
      <c r="BG4981" s="184"/>
      <c r="BT4981" s="37">
        <f t="shared" si="249"/>
        <v>46076</v>
      </c>
      <c r="BU4981" s="28" t="s">
        <v>2224</v>
      </c>
      <c r="BV4981" s="185"/>
      <c r="BW4981" s="184"/>
      <c r="BX4981" s="184"/>
      <c r="BY4981" s="184"/>
      <c r="BZ4981" s="184"/>
      <c r="CA4981" s="184"/>
      <c r="CB4981" s="184"/>
      <c r="CC4981" s="184"/>
      <c r="CE4981" s="1"/>
      <c r="CF4981" s="1"/>
      <c r="CG4981" s="1"/>
      <c r="CH4981" s="1"/>
      <c r="CI4981" s="1"/>
      <c r="CJ4981" s="1"/>
      <c r="CK4981" s="1"/>
      <c r="CL4981" s="1"/>
      <c r="CM4981" s="1"/>
      <c r="CN4981" s="1"/>
      <c r="CO4981" s="1"/>
    </row>
    <row r="4982" spans="1:93" ht="30" customHeight="1" x14ac:dyDescent="0.2">
      <c r="A4982" s="1">
        <v>4976</v>
      </c>
      <c r="B4982" s="1" t="s">
        <v>1592</v>
      </c>
      <c r="C4982" s="1" t="s">
        <v>1591</v>
      </c>
      <c r="D4982" s="28" t="s">
        <v>1593</v>
      </c>
      <c r="E4982" s="1" t="s">
        <v>1604</v>
      </c>
      <c r="F4982" s="1" t="s">
        <v>74</v>
      </c>
      <c r="G4982" s="1">
        <v>10</v>
      </c>
      <c r="H4982" s="1" t="s">
        <v>341</v>
      </c>
      <c r="I4982" s="1" t="s">
        <v>114</v>
      </c>
      <c r="J4982" s="76">
        <v>302</v>
      </c>
      <c r="K4982" s="76">
        <v>2337526</v>
      </c>
      <c r="L4982" s="29">
        <v>46048</v>
      </c>
      <c r="M4982" s="29" t="s">
        <v>4163</v>
      </c>
      <c r="N4982" s="1" t="s">
        <v>478</v>
      </c>
      <c r="O4982" s="28" t="s">
        <v>634</v>
      </c>
      <c r="P4982" s="1" t="s">
        <v>323</v>
      </c>
      <c r="Q4982" s="76">
        <v>8</v>
      </c>
      <c r="R4982" s="1"/>
      <c r="S4982" s="76"/>
      <c r="T4982" s="1" t="s">
        <v>115</v>
      </c>
      <c r="U4982" s="1"/>
      <c r="V4982" s="1"/>
      <c r="AC4982" s="93">
        <v>21</v>
      </c>
      <c r="AD4982" s="69">
        <v>240</v>
      </c>
      <c r="AE4982" s="33"/>
      <c r="AF4982" s="33"/>
      <c r="AG4982" s="33"/>
      <c r="AM4982" s="31"/>
      <c r="AX4982" s="37">
        <f t="shared" si="248"/>
        <v>46055</v>
      </c>
      <c r="AY4982" s="28" t="s">
        <v>2224</v>
      </c>
      <c r="AZ4982" s="185"/>
      <c r="BA4982" s="184"/>
      <c r="BB4982" s="184"/>
      <c r="BC4982" s="184"/>
      <c r="BD4982" s="184"/>
      <c r="BE4982" s="184"/>
      <c r="BF4982" s="184"/>
      <c r="BG4982" s="184"/>
      <c r="BT4982" s="37">
        <f t="shared" si="249"/>
        <v>46076</v>
      </c>
      <c r="BU4982" s="28" t="s">
        <v>2224</v>
      </c>
      <c r="BV4982" s="185"/>
      <c r="BW4982" s="184"/>
      <c r="BX4982" s="184"/>
      <c r="BY4982" s="184"/>
      <c r="BZ4982" s="184"/>
      <c r="CA4982" s="184"/>
      <c r="CB4982" s="184"/>
      <c r="CC4982" s="184"/>
      <c r="CE4982" s="1"/>
      <c r="CF4982" s="1"/>
      <c r="CG4982" s="1"/>
      <c r="CH4982" s="1"/>
      <c r="CI4982" s="1"/>
      <c r="CJ4982" s="1"/>
      <c r="CK4982" s="1"/>
      <c r="CL4982" s="1"/>
      <c r="CM4982" s="1"/>
      <c r="CN4982" s="1"/>
      <c r="CO4982" s="1"/>
    </row>
    <row r="4983" spans="1:93" ht="30" customHeight="1" x14ac:dyDescent="0.2">
      <c r="A4983" s="1">
        <v>4977</v>
      </c>
      <c r="B4983" s="1" t="s">
        <v>1592</v>
      </c>
      <c r="C4983" s="1" t="s">
        <v>1591</v>
      </c>
      <c r="D4983" s="28" t="s">
        <v>1593</v>
      </c>
      <c r="E4983" s="1" t="s">
        <v>1604</v>
      </c>
      <c r="F4983" s="1" t="s">
        <v>74</v>
      </c>
      <c r="G4983" s="1">
        <v>10</v>
      </c>
      <c r="H4983" s="1" t="s">
        <v>341</v>
      </c>
      <c r="I4983" s="1" t="s">
        <v>114</v>
      </c>
      <c r="J4983" s="76">
        <v>415</v>
      </c>
      <c r="K4983" s="76">
        <v>2337527</v>
      </c>
      <c r="L4983" s="29">
        <v>46048</v>
      </c>
      <c r="M4983" s="29" t="s">
        <v>4163</v>
      </c>
      <c r="N4983" s="1" t="s">
        <v>478</v>
      </c>
      <c r="O4983" s="28" t="s">
        <v>634</v>
      </c>
      <c r="P4983" s="1" t="s">
        <v>323</v>
      </c>
      <c r="Q4983" s="76">
        <v>10</v>
      </c>
      <c r="R4983" s="1"/>
      <c r="S4983" s="76">
        <v>6</v>
      </c>
      <c r="T4983" s="1" t="s">
        <v>115</v>
      </c>
      <c r="U4983" s="1"/>
      <c r="V4983" s="1"/>
      <c r="AC4983" s="93">
        <v>21</v>
      </c>
      <c r="AD4983" s="69">
        <v>210</v>
      </c>
      <c r="AE4983" s="33"/>
      <c r="AF4983" s="33"/>
      <c r="AG4983" s="33"/>
      <c r="AM4983" s="31"/>
      <c r="AX4983" s="37">
        <f t="shared" si="248"/>
        <v>46055</v>
      </c>
      <c r="AY4983" s="28" t="s">
        <v>2224</v>
      </c>
      <c r="AZ4983" s="185"/>
      <c r="BA4983" s="184"/>
      <c r="BB4983" s="184"/>
      <c r="BC4983" s="184"/>
      <c r="BD4983" s="184"/>
      <c r="BE4983" s="184"/>
      <c r="BF4983" s="184"/>
      <c r="BG4983" s="184"/>
      <c r="BT4983" s="37">
        <f t="shared" si="249"/>
        <v>46076</v>
      </c>
      <c r="BU4983" s="28" t="s">
        <v>2224</v>
      </c>
      <c r="BV4983" s="185"/>
      <c r="BW4983" s="184"/>
      <c r="BX4983" s="184"/>
      <c r="BY4983" s="184"/>
      <c r="BZ4983" s="184"/>
      <c r="CA4983" s="184"/>
      <c r="CB4983" s="184"/>
      <c r="CC4983" s="184"/>
      <c r="CE4983" s="1"/>
      <c r="CF4983" s="1"/>
      <c r="CG4983" s="1"/>
      <c r="CH4983" s="1"/>
      <c r="CI4983" s="1"/>
      <c r="CJ4983" s="1"/>
      <c r="CK4983" s="1"/>
      <c r="CL4983" s="1"/>
      <c r="CM4983" s="1"/>
      <c r="CN4983" s="1"/>
      <c r="CO4983" s="1"/>
    </row>
    <row r="4984" spans="1:93" ht="30" customHeight="1" x14ac:dyDescent="0.2">
      <c r="A4984" s="1">
        <v>4978</v>
      </c>
      <c r="B4984" s="1" t="s">
        <v>1592</v>
      </c>
      <c r="C4984" s="1" t="s">
        <v>1591</v>
      </c>
      <c r="D4984" s="28" t="s">
        <v>1593</v>
      </c>
      <c r="E4984" s="1" t="s">
        <v>1464</v>
      </c>
      <c r="F4984" s="1" t="s">
        <v>74</v>
      </c>
      <c r="G4984" s="1">
        <v>10</v>
      </c>
      <c r="H4984" s="1" t="s">
        <v>341</v>
      </c>
      <c r="I4984" s="1" t="s">
        <v>114</v>
      </c>
      <c r="J4984" s="76">
        <v>407</v>
      </c>
      <c r="K4984" s="76">
        <v>2337531</v>
      </c>
      <c r="L4984" s="29">
        <v>46048</v>
      </c>
      <c r="M4984" s="29" t="s">
        <v>4163</v>
      </c>
      <c r="N4984" s="1" t="s">
        <v>478</v>
      </c>
      <c r="O4984" s="28" t="s">
        <v>634</v>
      </c>
      <c r="P4984" s="1" t="s">
        <v>323</v>
      </c>
      <c r="Q4984" s="76">
        <v>10</v>
      </c>
      <c r="R4984" s="1"/>
      <c r="S4984" s="76"/>
      <c r="T4984" s="1" t="s">
        <v>115</v>
      </c>
      <c r="U4984" s="1"/>
      <c r="V4984" s="1"/>
      <c r="AC4984" s="93">
        <v>20.5</v>
      </c>
      <c r="AD4984" s="69">
        <v>230</v>
      </c>
      <c r="AE4984" s="33"/>
      <c r="AF4984" s="33"/>
      <c r="AG4984" s="33"/>
      <c r="AM4984" s="31"/>
      <c r="AX4984" s="37">
        <f t="shared" si="248"/>
        <v>46055</v>
      </c>
      <c r="AY4984" s="28" t="s">
        <v>2224</v>
      </c>
      <c r="AZ4984" s="185"/>
      <c r="BA4984" s="181"/>
      <c r="BB4984" s="181"/>
      <c r="BC4984" s="181"/>
      <c r="BD4984" s="181"/>
      <c r="BE4984" s="181"/>
      <c r="BF4984" s="181"/>
      <c r="BG4984" s="181"/>
      <c r="BT4984" s="37">
        <f t="shared" si="249"/>
        <v>46076</v>
      </c>
      <c r="BU4984" s="28" t="s">
        <v>2224</v>
      </c>
      <c r="BV4984" s="185"/>
      <c r="BW4984" s="181"/>
      <c r="BX4984" s="181"/>
      <c r="BY4984" s="181"/>
      <c r="BZ4984" s="181"/>
      <c r="CA4984" s="181"/>
      <c r="CB4984" s="181"/>
      <c r="CC4984" s="181"/>
      <c r="CE4984" s="1"/>
      <c r="CF4984" s="1"/>
      <c r="CG4984" s="1"/>
      <c r="CH4984" s="1"/>
      <c r="CI4984" s="1"/>
      <c r="CJ4984" s="1"/>
      <c r="CK4984" s="1"/>
      <c r="CL4984" s="1"/>
      <c r="CM4984" s="1"/>
      <c r="CN4984" s="1"/>
      <c r="CO4984" s="1"/>
    </row>
    <row r="4985" spans="1:93" ht="30" customHeight="1" x14ac:dyDescent="0.2">
      <c r="A4985" s="1">
        <v>4979</v>
      </c>
      <c r="B4985" s="1" t="s">
        <v>1595</v>
      </c>
      <c r="C4985" s="1" t="s">
        <v>1594</v>
      </c>
      <c r="D4985" s="28" t="s">
        <v>1596</v>
      </c>
      <c r="E4985" s="1" t="s">
        <v>864</v>
      </c>
      <c r="F4985" s="1" t="s">
        <v>74</v>
      </c>
      <c r="G4985" s="1">
        <v>10</v>
      </c>
      <c r="H4985" s="1" t="s">
        <v>1059</v>
      </c>
      <c r="I4985" s="1" t="s">
        <v>114</v>
      </c>
      <c r="J4985" s="76">
        <v>553</v>
      </c>
      <c r="K4985" s="76">
        <v>2340317</v>
      </c>
      <c r="L4985" s="29">
        <v>46048</v>
      </c>
      <c r="M4985" s="29" t="s">
        <v>4163</v>
      </c>
      <c r="N4985" s="1" t="s">
        <v>478</v>
      </c>
      <c r="O4985" s="28" t="s">
        <v>634</v>
      </c>
      <c r="P4985" s="1" t="s">
        <v>323</v>
      </c>
      <c r="Q4985" s="76">
        <v>12</v>
      </c>
      <c r="R4985" s="1"/>
      <c r="S4985" s="76"/>
      <c r="T4985" s="1" t="s">
        <v>115</v>
      </c>
      <c r="U4985" s="1"/>
      <c r="V4985" s="1"/>
      <c r="AC4985" s="93">
        <v>21</v>
      </c>
      <c r="AD4985" s="69">
        <v>250</v>
      </c>
      <c r="AE4985" s="33"/>
      <c r="AF4985" s="33"/>
      <c r="AG4985" s="33"/>
      <c r="AM4985" s="164">
        <f t="shared" ref="AM4985:AM5018" si="251">L4985+3</f>
        <v>46051</v>
      </c>
      <c r="AX4985" s="37">
        <f t="shared" si="248"/>
        <v>46055</v>
      </c>
      <c r="AY4985" s="1" t="s">
        <v>2304</v>
      </c>
      <c r="AZ4985" s="216" t="s">
        <v>2305</v>
      </c>
      <c r="BA4985" s="180">
        <v>44.5</v>
      </c>
      <c r="BB4985" s="180">
        <v>42.6</v>
      </c>
      <c r="BC4985" s="180">
        <v>44.8</v>
      </c>
      <c r="BD4985" s="180">
        <v>45.5</v>
      </c>
      <c r="BE4985" s="180">
        <v>44.6</v>
      </c>
      <c r="BF4985" s="180">
        <v>43.8</v>
      </c>
      <c r="BG4985" s="180">
        <f>AVERAGE(BA4985:BF5009)</f>
        <v>44.242857142857133</v>
      </c>
      <c r="BT4985" s="37">
        <f t="shared" si="249"/>
        <v>46076</v>
      </c>
      <c r="BU4985" s="1" t="s">
        <v>2304</v>
      </c>
      <c r="BV4985" s="216" t="s">
        <v>2306</v>
      </c>
      <c r="BW4985" s="180">
        <v>58.5</v>
      </c>
      <c r="BX4985" s="180">
        <v>59.3</v>
      </c>
      <c r="BY4985" s="180">
        <v>58</v>
      </c>
      <c r="BZ4985" s="180">
        <v>59</v>
      </c>
      <c r="CA4985" s="180">
        <v>60.1</v>
      </c>
      <c r="CB4985" s="180">
        <v>58.8</v>
      </c>
      <c r="CC4985" s="180">
        <f>AVERAGE(BW4985:CB5009)</f>
        <v>59.150000000000006</v>
      </c>
      <c r="CE4985" s="1"/>
      <c r="CF4985" s="1"/>
      <c r="CG4985" s="1"/>
      <c r="CH4985" s="1"/>
      <c r="CI4985" s="1"/>
      <c r="CJ4985" s="1"/>
      <c r="CK4985" s="1"/>
      <c r="CL4985" s="1"/>
      <c r="CM4985" s="1"/>
      <c r="CN4985" s="1"/>
      <c r="CO4985" s="1"/>
    </row>
    <row r="4986" spans="1:93" ht="30" customHeight="1" x14ac:dyDescent="0.2">
      <c r="A4986" s="1">
        <v>4980</v>
      </c>
      <c r="B4986" s="1" t="s">
        <v>1595</v>
      </c>
      <c r="C4986" s="1" t="s">
        <v>1594</v>
      </c>
      <c r="D4986" s="28" t="s">
        <v>1596</v>
      </c>
      <c r="E4986" s="1" t="s">
        <v>864</v>
      </c>
      <c r="F4986" s="1" t="s">
        <v>74</v>
      </c>
      <c r="G4986" s="1">
        <v>10</v>
      </c>
      <c r="H4986" s="1" t="s">
        <v>1059</v>
      </c>
      <c r="I4986" s="1" t="s">
        <v>114</v>
      </c>
      <c r="J4986" s="76">
        <v>554</v>
      </c>
      <c r="K4986" s="76">
        <v>2337546</v>
      </c>
      <c r="L4986" s="29">
        <v>46048</v>
      </c>
      <c r="M4986" s="29" t="s">
        <v>4163</v>
      </c>
      <c r="N4986" s="1" t="s">
        <v>478</v>
      </c>
      <c r="O4986" s="28" t="s">
        <v>634</v>
      </c>
      <c r="P4986" s="1" t="s">
        <v>323</v>
      </c>
      <c r="Q4986" s="76">
        <v>12</v>
      </c>
      <c r="R4986" s="1"/>
      <c r="S4986" s="76"/>
      <c r="T4986" s="1" t="s">
        <v>115</v>
      </c>
      <c r="U4986" s="1"/>
      <c r="V4986" s="1"/>
      <c r="AC4986" s="93">
        <v>21.5</v>
      </c>
      <c r="AD4986" s="69">
        <v>235</v>
      </c>
      <c r="AE4986" s="33"/>
      <c r="AF4986" s="33"/>
      <c r="AG4986" s="33"/>
      <c r="AM4986" s="164">
        <f t="shared" si="251"/>
        <v>46051</v>
      </c>
      <c r="AX4986" s="37">
        <f t="shared" si="248"/>
        <v>46055</v>
      </c>
      <c r="AY4986" s="1" t="s">
        <v>2304</v>
      </c>
      <c r="AZ4986" s="184"/>
      <c r="BA4986" s="184"/>
      <c r="BB4986" s="184"/>
      <c r="BC4986" s="184"/>
      <c r="BD4986" s="184"/>
      <c r="BE4986" s="184"/>
      <c r="BF4986" s="184"/>
      <c r="BG4986" s="184"/>
      <c r="BT4986" s="37">
        <f t="shared" si="249"/>
        <v>46076</v>
      </c>
      <c r="BU4986" s="1" t="s">
        <v>2304</v>
      </c>
      <c r="BV4986" s="184"/>
      <c r="BW4986" s="184"/>
      <c r="BX4986" s="184"/>
      <c r="BY4986" s="184"/>
      <c r="BZ4986" s="184"/>
      <c r="CA4986" s="184"/>
      <c r="CB4986" s="184"/>
      <c r="CC4986" s="184"/>
      <c r="CE4986" s="1"/>
      <c r="CF4986" s="1"/>
      <c r="CG4986" s="1"/>
      <c r="CH4986" s="1"/>
      <c r="CI4986" s="1"/>
      <c r="CJ4986" s="1"/>
      <c r="CK4986" s="1"/>
      <c r="CL4986" s="1"/>
      <c r="CM4986" s="1"/>
      <c r="CN4986" s="1"/>
      <c r="CO4986" s="1"/>
    </row>
    <row r="4987" spans="1:93" ht="30" customHeight="1" x14ac:dyDescent="0.2">
      <c r="A4987" s="1">
        <v>4981</v>
      </c>
      <c r="B4987" s="1" t="s">
        <v>1595</v>
      </c>
      <c r="C4987" s="1" t="s">
        <v>1594</v>
      </c>
      <c r="D4987" s="28" t="s">
        <v>1596</v>
      </c>
      <c r="E4987" s="1" t="s">
        <v>864</v>
      </c>
      <c r="F4987" s="1" t="s">
        <v>74</v>
      </c>
      <c r="G4987" s="1">
        <v>10</v>
      </c>
      <c r="H4987" s="1" t="s">
        <v>1059</v>
      </c>
      <c r="I4987" s="1" t="s">
        <v>114</v>
      </c>
      <c r="J4987" s="76">
        <v>557</v>
      </c>
      <c r="K4987" s="76">
        <v>2340318</v>
      </c>
      <c r="L4987" s="29">
        <v>46048</v>
      </c>
      <c r="M4987" s="29" t="s">
        <v>4163</v>
      </c>
      <c r="N4987" s="1" t="s">
        <v>478</v>
      </c>
      <c r="O4987" s="28" t="s">
        <v>634</v>
      </c>
      <c r="P4987" s="1" t="s">
        <v>323</v>
      </c>
      <c r="Q4987" s="76">
        <v>12</v>
      </c>
      <c r="R4987" s="1"/>
      <c r="S4987" s="76"/>
      <c r="T4987" s="1" t="s">
        <v>115</v>
      </c>
      <c r="U4987" s="1"/>
      <c r="V4987" s="1"/>
      <c r="AC4987" s="93">
        <v>20.5</v>
      </c>
      <c r="AD4987" s="69">
        <v>210</v>
      </c>
      <c r="AE4987" s="33"/>
      <c r="AF4987" s="33"/>
      <c r="AG4987" s="33"/>
      <c r="AM4987" s="164">
        <f t="shared" si="251"/>
        <v>46051</v>
      </c>
      <c r="AX4987" s="37">
        <f t="shared" si="248"/>
        <v>46055</v>
      </c>
      <c r="AY4987" s="1" t="s">
        <v>2304</v>
      </c>
      <c r="AZ4987" s="184"/>
      <c r="BA4987" s="184"/>
      <c r="BB4987" s="184"/>
      <c r="BC4987" s="184"/>
      <c r="BD4987" s="184"/>
      <c r="BE4987" s="184"/>
      <c r="BF4987" s="184"/>
      <c r="BG4987" s="184"/>
      <c r="BT4987" s="37">
        <f t="shared" si="249"/>
        <v>46076</v>
      </c>
      <c r="BU4987" s="1" t="s">
        <v>2304</v>
      </c>
      <c r="BV4987" s="184"/>
      <c r="BW4987" s="184"/>
      <c r="BX4987" s="184"/>
      <c r="BY4987" s="184"/>
      <c r="BZ4987" s="184"/>
      <c r="CA4987" s="184"/>
      <c r="CB4987" s="184"/>
      <c r="CC4987" s="184"/>
      <c r="CE4987" s="1"/>
      <c r="CF4987" s="1"/>
      <c r="CG4987" s="1"/>
      <c r="CH4987" s="1"/>
      <c r="CI4987" s="1"/>
      <c r="CJ4987" s="1"/>
      <c r="CK4987" s="1"/>
      <c r="CL4987" s="1"/>
      <c r="CM4987" s="1"/>
      <c r="CN4987" s="1"/>
      <c r="CO4987" s="1"/>
    </row>
    <row r="4988" spans="1:93" ht="30" customHeight="1" x14ac:dyDescent="0.2">
      <c r="A4988" s="1">
        <v>4982</v>
      </c>
      <c r="B4988" s="1" t="s">
        <v>1595</v>
      </c>
      <c r="C4988" s="1" t="s">
        <v>1594</v>
      </c>
      <c r="D4988" s="28" t="s">
        <v>1596</v>
      </c>
      <c r="E4988" s="1" t="s">
        <v>864</v>
      </c>
      <c r="F4988" s="1" t="s">
        <v>74</v>
      </c>
      <c r="G4988" s="1">
        <v>10</v>
      </c>
      <c r="H4988" s="1" t="s">
        <v>1059</v>
      </c>
      <c r="I4988" s="1" t="s">
        <v>114</v>
      </c>
      <c r="J4988" s="76">
        <v>273</v>
      </c>
      <c r="K4988" s="76">
        <v>2337547</v>
      </c>
      <c r="L4988" s="29">
        <v>46048</v>
      </c>
      <c r="M4988" s="29" t="s">
        <v>4163</v>
      </c>
      <c r="N4988" s="1" t="s">
        <v>478</v>
      </c>
      <c r="O4988" s="28" t="s">
        <v>634</v>
      </c>
      <c r="P4988" s="1" t="s">
        <v>323</v>
      </c>
      <c r="Q4988" s="76">
        <v>8</v>
      </c>
      <c r="R4988" s="1"/>
      <c r="S4988" s="76">
        <v>6</v>
      </c>
      <c r="T4988" s="1" t="s">
        <v>115</v>
      </c>
      <c r="U4988" s="1"/>
      <c r="V4988" s="1"/>
      <c r="AC4988" s="93">
        <v>22</v>
      </c>
      <c r="AD4988" s="69">
        <v>230</v>
      </c>
      <c r="AE4988" s="33"/>
      <c r="AF4988" s="33"/>
      <c r="AG4988" s="33"/>
      <c r="AM4988" s="164">
        <f t="shared" si="251"/>
        <v>46051</v>
      </c>
      <c r="AX4988" s="37">
        <f t="shared" si="248"/>
        <v>46055</v>
      </c>
      <c r="AY4988" s="1" t="s">
        <v>2304</v>
      </c>
      <c r="AZ4988" s="184"/>
      <c r="BA4988" s="184"/>
      <c r="BB4988" s="184"/>
      <c r="BC4988" s="184"/>
      <c r="BD4988" s="184"/>
      <c r="BE4988" s="184"/>
      <c r="BF4988" s="184"/>
      <c r="BG4988" s="184"/>
      <c r="BT4988" s="37">
        <f t="shared" si="249"/>
        <v>46076</v>
      </c>
      <c r="BU4988" s="1" t="s">
        <v>2304</v>
      </c>
      <c r="BV4988" s="184"/>
      <c r="BW4988" s="184"/>
      <c r="BX4988" s="184"/>
      <c r="BY4988" s="184"/>
      <c r="BZ4988" s="184"/>
      <c r="CA4988" s="184"/>
      <c r="CB4988" s="184"/>
      <c r="CC4988" s="184"/>
      <c r="CE4988" s="1"/>
      <c r="CF4988" s="1"/>
      <c r="CG4988" s="1"/>
      <c r="CH4988" s="1"/>
      <c r="CI4988" s="1"/>
      <c r="CJ4988" s="1"/>
      <c r="CK4988" s="1"/>
      <c r="CL4988" s="1"/>
      <c r="CM4988" s="1"/>
      <c r="CN4988" s="1"/>
      <c r="CO4988" s="1"/>
    </row>
    <row r="4989" spans="1:93" ht="30" customHeight="1" x14ac:dyDescent="0.2">
      <c r="A4989" s="1">
        <v>4983</v>
      </c>
      <c r="B4989" s="1" t="s">
        <v>1595</v>
      </c>
      <c r="C4989" s="1" t="s">
        <v>1594</v>
      </c>
      <c r="D4989" s="28" t="s">
        <v>1596</v>
      </c>
      <c r="E4989" s="1" t="s">
        <v>864</v>
      </c>
      <c r="F4989" s="1" t="s">
        <v>74</v>
      </c>
      <c r="G4989" s="1">
        <v>10</v>
      </c>
      <c r="H4989" s="1" t="s">
        <v>1059</v>
      </c>
      <c r="I4989" s="1" t="s">
        <v>114</v>
      </c>
      <c r="J4989" s="76">
        <v>437</v>
      </c>
      <c r="K4989" s="76">
        <v>2337548</v>
      </c>
      <c r="L4989" s="29">
        <v>46048</v>
      </c>
      <c r="M4989" s="29" t="s">
        <v>4163</v>
      </c>
      <c r="N4989" s="1" t="s">
        <v>478</v>
      </c>
      <c r="O4989" s="28" t="s">
        <v>634</v>
      </c>
      <c r="P4989" s="1" t="s">
        <v>323</v>
      </c>
      <c r="Q4989" s="76">
        <v>10</v>
      </c>
      <c r="R4989" s="1"/>
      <c r="S4989" s="76"/>
      <c r="T4989" s="1" t="s">
        <v>115</v>
      </c>
      <c r="U4989" s="1"/>
      <c r="V4989" s="1"/>
      <c r="AC4989" s="93">
        <v>21</v>
      </c>
      <c r="AD4989" s="69">
        <v>240</v>
      </c>
      <c r="AE4989" s="33"/>
      <c r="AF4989" s="33"/>
      <c r="AG4989" s="33"/>
      <c r="AM4989" s="164">
        <f t="shared" si="251"/>
        <v>46051</v>
      </c>
      <c r="AX4989" s="37">
        <f t="shared" si="248"/>
        <v>46055</v>
      </c>
      <c r="AY4989" s="1" t="s">
        <v>2304</v>
      </c>
      <c r="AZ4989" s="184"/>
      <c r="BA4989" s="184"/>
      <c r="BB4989" s="184"/>
      <c r="BC4989" s="184"/>
      <c r="BD4989" s="184"/>
      <c r="BE4989" s="184"/>
      <c r="BF4989" s="184"/>
      <c r="BG4989" s="184"/>
      <c r="BT4989" s="37">
        <f t="shared" si="249"/>
        <v>46076</v>
      </c>
      <c r="BU4989" s="1" t="s">
        <v>2304</v>
      </c>
      <c r="BV4989" s="184"/>
      <c r="BW4989" s="184"/>
      <c r="BX4989" s="184"/>
      <c r="BY4989" s="184"/>
      <c r="BZ4989" s="184"/>
      <c r="CA4989" s="184"/>
      <c r="CB4989" s="184"/>
      <c r="CC4989" s="184"/>
      <c r="CE4989" s="1"/>
      <c r="CF4989" s="1"/>
      <c r="CG4989" s="1"/>
      <c r="CH4989" s="1"/>
      <c r="CI4989" s="1"/>
      <c r="CJ4989" s="1"/>
      <c r="CK4989" s="1"/>
      <c r="CL4989" s="1"/>
      <c r="CM4989" s="1"/>
      <c r="CN4989" s="1"/>
      <c r="CO4989" s="1"/>
    </row>
    <row r="4990" spans="1:93" ht="30" customHeight="1" x14ac:dyDescent="0.2">
      <c r="A4990" s="1">
        <v>4984</v>
      </c>
      <c r="B4990" s="1" t="s">
        <v>1595</v>
      </c>
      <c r="C4990" s="1" t="s">
        <v>1594</v>
      </c>
      <c r="D4990" s="28" t="s">
        <v>1596</v>
      </c>
      <c r="E4990" s="1" t="s">
        <v>864</v>
      </c>
      <c r="F4990" s="1" t="s">
        <v>74</v>
      </c>
      <c r="G4990" s="1">
        <v>10</v>
      </c>
      <c r="H4990" s="1" t="s">
        <v>1059</v>
      </c>
      <c r="I4990" s="1" t="s">
        <v>114</v>
      </c>
      <c r="J4990" s="76">
        <v>403</v>
      </c>
      <c r="K4990" s="76">
        <v>2340319</v>
      </c>
      <c r="L4990" s="29">
        <v>46048</v>
      </c>
      <c r="M4990" s="29" t="s">
        <v>4163</v>
      </c>
      <c r="N4990" s="1" t="s">
        <v>478</v>
      </c>
      <c r="O4990" s="28" t="s">
        <v>634</v>
      </c>
      <c r="P4990" s="1" t="s">
        <v>323</v>
      </c>
      <c r="Q4990" s="76">
        <v>9</v>
      </c>
      <c r="R4990" s="1"/>
      <c r="S4990" s="76"/>
      <c r="T4990" s="1" t="s">
        <v>115</v>
      </c>
      <c r="U4990" s="1"/>
      <c r="V4990" s="1"/>
      <c r="AC4990" s="93">
        <v>22.5</v>
      </c>
      <c r="AD4990" s="69">
        <v>240</v>
      </c>
      <c r="AE4990" s="33"/>
      <c r="AF4990" s="33"/>
      <c r="AG4990" s="33"/>
      <c r="AM4990" s="164">
        <f t="shared" si="251"/>
        <v>46051</v>
      </c>
      <c r="AX4990" s="37">
        <f t="shared" si="248"/>
        <v>46055</v>
      </c>
      <c r="AY4990" s="1" t="s">
        <v>2304</v>
      </c>
      <c r="AZ4990" s="184"/>
      <c r="BA4990" s="184"/>
      <c r="BB4990" s="184"/>
      <c r="BC4990" s="184"/>
      <c r="BD4990" s="184"/>
      <c r="BE4990" s="184"/>
      <c r="BF4990" s="184"/>
      <c r="BG4990" s="184"/>
      <c r="BT4990" s="37">
        <f t="shared" si="249"/>
        <v>46076</v>
      </c>
      <c r="BU4990" s="1" t="s">
        <v>2304</v>
      </c>
      <c r="BV4990" s="184"/>
      <c r="BW4990" s="184"/>
      <c r="BX4990" s="184"/>
      <c r="BY4990" s="184"/>
      <c r="BZ4990" s="184"/>
      <c r="CA4990" s="184"/>
      <c r="CB4990" s="184"/>
      <c r="CC4990" s="184"/>
      <c r="CE4990" s="1"/>
      <c r="CF4990" s="1"/>
      <c r="CG4990" s="1"/>
      <c r="CH4990" s="1"/>
      <c r="CI4990" s="1"/>
      <c r="CJ4990" s="1"/>
      <c r="CK4990" s="1"/>
      <c r="CL4990" s="1"/>
      <c r="CM4990" s="1"/>
      <c r="CN4990" s="1"/>
      <c r="CO4990" s="1"/>
    </row>
    <row r="4991" spans="1:93" ht="30" customHeight="1" x14ac:dyDescent="0.2">
      <c r="A4991" s="1">
        <v>4985</v>
      </c>
      <c r="B4991" s="1" t="s">
        <v>1595</v>
      </c>
      <c r="C4991" s="1" t="s">
        <v>1594</v>
      </c>
      <c r="D4991" s="28" t="s">
        <v>1596</v>
      </c>
      <c r="E4991" s="1" t="s">
        <v>864</v>
      </c>
      <c r="F4991" s="1" t="s">
        <v>74</v>
      </c>
      <c r="G4991" s="1">
        <v>10</v>
      </c>
      <c r="H4991" s="1" t="s">
        <v>1059</v>
      </c>
      <c r="I4991" s="1" t="s">
        <v>114</v>
      </c>
      <c r="J4991" s="76">
        <v>393</v>
      </c>
      <c r="K4991" s="76">
        <v>2337549</v>
      </c>
      <c r="L4991" s="29">
        <v>46048</v>
      </c>
      <c r="M4991" s="29" t="s">
        <v>4163</v>
      </c>
      <c r="N4991" s="1" t="s">
        <v>478</v>
      </c>
      <c r="O4991" s="28" t="s">
        <v>634</v>
      </c>
      <c r="P4991" s="1" t="s">
        <v>323</v>
      </c>
      <c r="Q4991" s="76">
        <v>10</v>
      </c>
      <c r="R4991" s="1"/>
      <c r="S4991" s="76"/>
      <c r="T4991" s="1" t="s">
        <v>115</v>
      </c>
      <c r="U4991" s="1"/>
      <c r="V4991" s="1"/>
      <c r="AC4991" s="93">
        <v>21.5</v>
      </c>
      <c r="AD4991" s="69">
        <v>250</v>
      </c>
      <c r="AE4991" s="33"/>
      <c r="AF4991" s="33"/>
      <c r="AG4991" s="33"/>
      <c r="AM4991" s="164">
        <f t="shared" si="251"/>
        <v>46051</v>
      </c>
      <c r="AX4991" s="37">
        <f t="shared" si="248"/>
        <v>46055</v>
      </c>
      <c r="AY4991" s="1" t="s">
        <v>2304</v>
      </c>
      <c r="AZ4991" s="184"/>
      <c r="BA4991" s="184"/>
      <c r="BB4991" s="184"/>
      <c r="BC4991" s="184"/>
      <c r="BD4991" s="184"/>
      <c r="BE4991" s="184"/>
      <c r="BF4991" s="184"/>
      <c r="BG4991" s="184"/>
      <c r="BT4991" s="37">
        <f t="shared" si="249"/>
        <v>46076</v>
      </c>
      <c r="BU4991" s="1" t="s">
        <v>2304</v>
      </c>
      <c r="BV4991" s="184"/>
      <c r="BW4991" s="184"/>
      <c r="BX4991" s="184"/>
      <c r="BY4991" s="184"/>
      <c r="BZ4991" s="184"/>
      <c r="CA4991" s="184"/>
      <c r="CB4991" s="184"/>
      <c r="CC4991" s="184"/>
      <c r="CE4991" s="1"/>
      <c r="CF4991" s="1"/>
      <c r="CG4991" s="1"/>
      <c r="CH4991" s="1"/>
      <c r="CI4991" s="1"/>
      <c r="CJ4991" s="1"/>
      <c r="CK4991" s="1"/>
      <c r="CL4991" s="1"/>
      <c r="CM4991" s="1"/>
      <c r="CN4991" s="1"/>
      <c r="CO4991" s="1"/>
    </row>
    <row r="4992" spans="1:93" ht="30" customHeight="1" x14ac:dyDescent="0.2">
      <c r="A4992" s="1">
        <v>4986</v>
      </c>
      <c r="B4992" s="1" t="s">
        <v>1595</v>
      </c>
      <c r="C4992" s="1" t="s">
        <v>1594</v>
      </c>
      <c r="D4992" s="28" t="s">
        <v>1596</v>
      </c>
      <c r="E4992" s="1" t="s">
        <v>864</v>
      </c>
      <c r="F4992" s="1" t="s">
        <v>74</v>
      </c>
      <c r="G4992" s="1">
        <v>10</v>
      </c>
      <c r="H4992" s="1" t="s">
        <v>1059</v>
      </c>
      <c r="I4992" s="1" t="s">
        <v>114</v>
      </c>
      <c r="J4992" s="76">
        <v>551</v>
      </c>
      <c r="K4992" s="76">
        <v>2340320</v>
      </c>
      <c r="L4992" s="29">
        <v>46048</v>
      </c>
      <c r="M4992" s="29" t="s">
        <v>4163</v>
      </c>
      <c r="N4992" s="1" t="s">
        <v>478</v>
      </c>
      <c r="O4992" s="28" t="s">
        <v>634</v>
      </c>
      <c r="P4992" s="1" t="s">
        <v>323</v>
      </c>
      <c r="Q4992" s="76">
        <v>12</v>
      </c>
      <c r="R4992" s="1"/>
      <c r="S4992" s="76"/>
      <c r="T4992" s="1" t="s">
        <v>115</v>
      </c>
      <c r="U4992" s="1"/>
      <c r="V4992" s="1"/>
      <c r="AC4992" s="93">
        <v>20</v>
      </c>
      <c r="AD4992" s="69">
        <v>240</v>
      </c>
      <c r="AE4992" s="33"/>
      <c r="AF4992" s="33"/>
      <c r="AG4992" s="33"/>
      <c r="AM4992" s="164">
        <f t="shared" si="251"/>
        <v>46051</v>
      </c>
      <c r="AX4992" s="37">
        <f t="shared" si="248"/>
        <v>46055</v>
      </c>
      <c r="AY4992" s="1" t="s">
        <v>2304</v>
      </c>
      <c r="AZ4992" s="184"/>
      <c r="BA4992" s="184"/>
      <c r="BB4992" s="184"/>
      <c r="BC4992" s="184"/>
      <c r="BD4992" s="184"/>
      <c r="BE4992" s="184"/>
      <c r="BF4992" s="184"/>
      <c r="BG4992" s="184"/>
      <c r="BT4992" s="37">
        <f t="shared" si="249"/>
        <v>46076</v>
      </c>
      <c r="BU4992" s="1" t="s">
        <v>2304</v>
      </c>
      <c r="BV4992" s="184"/>
      <c r="BW4992" s="184"/>
      <c r="BX4992" s="184"/>
      <c r="BY4992" s="184"/>
      <c r="BZ4992" s="184"/>
      <c r="CA4992" s="184"/>
      <c r="CB4992" s="184"/>
      <c r="CC4992" s="184"/>
      <c r="CE4992" s="1"/>
      <c r="CF4992" s="1"/>
      <c r="CG4992" s="1"/>
      <c r="CH4992" s="1"/>
      <c r="CI4992" s="1"/>
      <c r="CJ4992" s="1"/>
      <c r="CK4992" s="1"/>
      <c r="CL4992" s="1"/>
      <c r="CM4992" s="1"/>
      <c r="CN4992" s="1"/>
      <c r="CO4992" s="1"/>
    </row>
    <row r="4993" spans="1:93" ht="30" customHeight="1" x14ac:dyDescent="0.2">
      <c r="A4993" s="1">
        <v>4987</v>
      </c>
      <c r="B4993" s="1" t="s">
        <v>1595</v>
      </c>
      <c r="C4993" s="1" t="s">
        <v>1594</v>
      </c>
      <c r="D4993" s="28" t="s">
        <v>1596</v>
      </c>
      <c r="E4993" s="1" t="s">
        <v>864</v>
      </c>
      <c r="F4993" s="1" t="s">
        <v>74</v>
      </c>
      <c r="G4993" s="1">
        <v>10</v>
      </c>
      <c r="H4993" s="1" t="s">
        <v>1059</v>
      </c>
      <c r="I4993" s="1" t="s">
        <v>114</v>
      </c>
      <c r="J4993" s="76">
        <v>274</v>
      </c>
      <c r="K4993" s="76">
        <v>2337550</v>
      </c>
      <c r="L4993" s="29">
        <v>46048</v>
      </c>
      <c r="M4993" s="29" t="s">
        <v>4163</v>
      </c>
      <c r="N4993" s="1" t="s">
        <v>478</v>
      </c>
      <c r="O4993" s="28" t="s">
        <v>634</v>
      </c>
      <c r="P4993" s="1" t="s">
        <v>323</v>
      </c>
      <c r="Q4993" s="76">
        <v>8</v>
      </c>
      <c r="R4993" s="1"/>
      <c r="S4993" s="76"/>
      <c r="T4993" s="1" t="s">
        <v>115</v>
      </c>
      <c r="U4993" s="1"/>
      <c r="V4993" s="1"/>
      <c r="AC4993" s="93">
        <v>21</v>
      </c>
      <c r="AD4993" s="69">
        <v>240</v>
      </c>
      <c r="AE4993" s="33"/>
      <c r="AF4993" s="33"/>
      <c r="AG4993" s="33"/>
      <c r="AM4993" s="164">
        <f t="shared" si="251"/>
        <v>46051</v>
      </c>
      <c r="AX4993" s="37">
        <f t="shared" si="248"/>
        <v>46055</v>
      </c>
      <c r="AY4993" s="1" t="s">
        <v>2304</v>
      </c>
      <c r="AZ4993" s="184"/>
      <c r="BA4993" s="184"/>
      <c r="BB4993" s="184"/>
      <c r="BC4993" s="184"/>
      <c r="BD4993" s="184"/>
      <c r="BE4993" s="184"/>
      <c r="BF4993" s="184"/>
      <c r="BG4993" s="184"/>
      <c r="BT4993" s="37">
        <f t="shared" si="249"/>
        <v>46076</v>
      </c>
      <c r="BU4993" s="1" t="s">
        <v>2304</v>
      </c>
      <c r="BV4993" s="184"/>
      <c r="BW4993" s="184"/>
      <c r="BX4993" s="184"/>
      <c r="BY4993" s="184"/>
      <c r="BZ4993" s="184"/>
      <c r="CA4993" s="184"/>
      <c r="CB4993" s="184"/>
      <c r="CC4993" s="184"/>
      <c r="CE4993" s="1"/>
      <c r="CF4993" s="1"/>
      <c r="CG4993" s="1"/>
      <c r="CH4993" s="1"/>
      <c r="CI4993" s="1"/>
      <c r="CJ4993" s="1"/>
      <c r="CK4993" s="1"/>
      <c r="CL4993" s="1"/>
      <c r="CM4993" s="1"/>
      <c r="CN4993" s="1"/>
      <c r="CO4993" s="1"/>
    </row>
    <row r="4994" spans="1:93" ht="30" customHeight="1" x14ac:dyDescent="0.2">
      <c r="A4994" s="1">
        <v>4988</v>
      </c>
      <c r="B4994" s="1" t="s">
        <v>1595</v>
      </c>
      <c r="C4994" s="1" t="s">
        <v>1594</v>
      </c>
      <c r="D4994" s="28" t="s">
        <v>1596</v>
      </c>
      <c r="E4994" s="1" t="s">
        <v>864</v>
      </c>
      <c r="F4994" s="1" t="s">
        <v>74</v>
      </c>
      <c r="G4994" s="1">
        <v>10</v>
      </c>
      <c r="H4994" s="1" t="s">
        <v>1059</v>
      </c>
      <c r="I4994" s="1" t="s">
        <v>114</v>
      </c>
      <c r="J4994" s="76">
        <v>303</v>
      </c>
      <c r="K4994" s="76">
        <v>2340321</v>
      </c>
      <c r="L4994" s="29">
        <v>46048</v>
      </c>
      <c r="M4994" s="29" t="s">
        <v>4163</v>
      </c>
      <c r="N4994" s="1" t="s">
        <v>478</v>
      </c>
      <c r="O4994" s="28" t="s">
        <v>634</v>
      </c>
      <c r="P4994" s="1" t="s">
        <v>323</v>
      </c>
      <c r="Q4994" s="76">
        <v>8</v>
      </c>
      <c r="R4994" s="1"/>
      <c r="S4994" s="76"/>
      <c r="T4994" s="1" t="s">
        <v>115</v>
      </c>
      <c r="U4994" s="1"/>
      <c r="V4994" s="1"/>
      <c r="AC4994" s="93">
        <v>20.5</v>
      </c>
      <c r="AD4994" s="69">
        <v>260</v>
      </c>
      <c r="AE4994" s="33"/>
      <c r="AF4994" s="33"/>
      <c r="AG4994" s="33"/>
      <c r="AM4994" s="164">
        <f t="shared" si="251"/>
        <v>46051</v>
      </c>
      <c r="AX4994" s="37">
        <f t="shared" si="248"/>
        <v>46055</v>
      </c>
      <c r="AY4994" s="1" t="s">
        <v>2304</v>
      </c>
      <c r="AZ4994" s="184"/>
      <c r="BA4994" s="184"/>
      <c r="BB4994" s="184"/>
      <c r="BC4994" s="184"/>
      <c r="BD4994" s="184"/>
      <c r="BE4994" s="184"/>
      <c r="BF4994" s="184"/>
      <c r="BG4994" s="184"/>
      <c r="BT4994" s="37">
        <f t="shared" si="249"/>
        <v>46076</v>
      </c>
      <c r="BU4994" s="1" t="s">
        <v>2304</v>
      </c>
      <c r="BV4994" s="184"/>
      <c r="BW4994" s="184"/>
      <c r="BX4994" s="184"/>
      <c r="BY4994" s="184"/>
      <c r="BZ4994" s="184"/>
      <c r="CA4994" s="184"/>
      <c r="CB4994" s="184"/>
      <c r="CC4994" s="184"/>
      <c r="CE4994" s="1"/>
      <c r="CF4994" s="1"/>
      <c r="CG4994" s="1"/>
      <c r="CH4994" s="1"/>
      <c r="CI4994" s="1"/>
      <c r="CJ4994" s="1"/>
      <c r="CK4994" s="1"/>
      <c r="CL4994" s="1"/>
      <c r="CM4994" s="1"/>
      <c r="CN4994" s="1"/>
      <c r="CO4994" s="1"/>
    </row>
    <row r="4995" spans="1:93" ht="30" customHeight="1" x14ac:dyDescent="0.2">
      <c r="A4995" s="1">
        <v>4989</v>
      </c>
      <c r="B4995" s="1" t="s">
        <v>1595</v>
      </c>
      <c r="C4995" s="1" t="s">
        <v>1594</v>
      </c>
      <c r="D4995" s="28" t="s">
        <v>1596</v>
      </c>
      <c r="E4995" s="1" t="s">
        <v>864</v>
      </c>
      <c r="F4995" s="1" t="s">
        <v>74</v>
      </c>
      <c r="G4995" s="1">
        <v>10</v>
      </c>
      <c r="H4995" s="1" t="s">
        <v>1059</v>
      </c>
      <c r="I4995" s="1" t="s">
        <v>114</v>
      </c>
      <c r="J4995" s="76">
        <v>302</v>
      </c>
      <c r="K4995" s="76">
        <v>2337551</v>
      </c>
      <c r="L4995" s="29">
        <v>46048</v>
      </c>
      <c r="M4995" s="29" t="s">
        <v>4163</v>
      </c>
      <c r="N4995" s="1" t="s">
        <v>478</v>
      </c>
      <c r="O4995" s="28" t="s">
        <v>634</v>
      </c>
      <c r="P4995" s="1" t="s">
        <v>323</v>
      </c>
      <c r="Q4995" s="76">
        <v>8</v>
      </c>
      <c r="R4995" s="1"/>
      <c r="S4995" s="76"/>
      <c r="T4995" s="1" t="s">
        <v>115</v>
      </c>
      <c r="U4995" s="1"/>
      <c r="V4995" s="1"/>
      <c r="AC4995" s="93">
        <v>20.5</v>
      </c>
      <c r="AD4995" s="69">
        <v>230</v>
      </c>
      <c r="AE4995" s="33"/>
      <c r="AF4995" s="33"/>
      <c r="AG4995" s="33"/>
      <c r="AM4995" s="164">
        <f t="shared" si="251"/>
        <v>46051</v>
      </c>
      <c r="AX4995" s="37">
        <f t="shared" si="248"/>
        <v>46055</v>
      </c>
      <c r="AY4995" s="1" t="s">
        <v>2304</v>
      </c>
      <c r="AZ4995" s="184"/>
      <c r="BA4995" s="184"/>
      <c r="BB4995" s="184"/>
      <c r="BC4995" s="184"/>
      <c r="BD4995" s="184"/>
      <c r="BE4995" s="184"/>
      <c r="BF4995" s="184"/>
      <c r="BG4995" s="184"/>
      <c r="BT4995" s="37">
        <f t="shared" si="249"/>
        <v>46076</v>
      </c>
      <c r="BU4995" s="1" t="s">
        <v>2304</v>
      </c>
      <c r="BV4995" s="184"/>
      <c r="BW4995" s="184"/>
      <c r="BX4995" s="184"/>
      <c r="BY4995" s="184"/>
      <c r="BZ4995" s="184"/>
      <c r="CA4995" s="184"/>
      <c r="CB4995" s="184"/>
      <c r="CC4995" s="184"/>
      <c r="CE4995" s="1"/>
      <c r="CF4995" s="1"/>
      <c r="CG4995" s="1"/>
      <c r="CH4995" s="1"/>
      <c r="CI4995" s="1"/>
      <c r="CJ4995" s="1"/>
      <c r="CK4995" s="1"/>
      <c r="CL4995" s="1"/>
      <c r="CM4995" s="1"/>
      <c r="CN4995" s="1"/>
      <c r="CO4995" s="1"/>
    </row>
    <row r="4996" spans="1:93" ht="30" customHeight="1" x14ac:dyDescent="0.2">
      <c r="A4996" s="1">
        <v>4990</v>
      </c>
      <c r="B4996" s="1" t="s">
        <v>1595</v>
      </c>
      <c r="C4996" s="1" t="s">
        <v>1594</v>
      </c>
      <c r="D4996" s="28" t="s">
        <v>1596</v>
      </c>
      <c r="E4996" s="1" t="s">
        <v>864</v>
      </c>
      <c r="F4996" s="1" t="s">
        <v>74</v>
      </c>
      <c r="G4996" s="1">
        <v>10</v>
      </c>
      <c r="H4996" s="1" t="s">
        <v>1059</v>
      </c>
      <c r="I4996" s="1" t="s">
        <v>114</v>
      </c>
      <c r="J4996" s="76">
        <v>554</v>
      </c>
      <c r="K4996" s="76">
        <v>2340322</v>
      </c>
      <c r="L4996" s="29">
        <v>46048</v>
      </c>
      <c r="M4996" s="29" t="s">
        <v>4163</v>
      </c>
      <c r="N4996" s="1" t="s">
        <v>478</v>
      </c>
      <c r="O4996" s="28" t="s">
        <v>634</v>
      </c>
      <c r="P4996" s="1" t="s">
        <v>323</v>
      </c>
      <c r="Q4996" s="76">
        <v>12</v>
      </c>
      <c r="R4996" s="1"/>
      <c r="S4996" s="76"/>
      <c r="T4996" s="1" t="s">
        <v>115</v>
      </c>
      <c r="U4996" s="1"/>
      <c r="V4996" s="1"/>
      <c r="AC4996" s="93">
        <v>22</v>
      </c>
      <c r="AD4996" s="69">
        <v>225</v>
      </c>
      <c r="AE4996" s="33"/>
      <c r="AF4996" s="33"/>
      <c r="AG4996" s="33"/>
      <c r="AM4996" s="164">
        <f t="shared" si="251"/>
        <v>46051</v>
      </c>
      <c r="AX4996" s="37">
        <f t="shared" si="248"/>
        <v>46055</v>
      </c>
      <c r="AY4996" s="1" t="s">
        <v>2304</v>
      </c>
      <c r="AZ4996" s="184"/>
      <c r="BA4996" s="184"/>
      <c r="BB4996" s="184"/>
      <c r="BC4996" s="184"/>
      <c r="BD4996" s="184"/>
      <c r="BE4996" s="184"/>
      <c r="BF4996" s="184"/>
      <c r="BG4996" s="184"/>
      <c r="BT4996" s="37">
        <f t="shared" si="249"/>
        <v>46076</v>
      </c>
      <c r="BU4996" s="1" t="s">
        <v>2304</v>
      </c>
      <c r="BV4996" s="184"/>
      <c r="BW4996" s="184"/>
      <c r="BX4996" s="184"/>
      <c r="BY4996" s="184"/>
      <c r="BZ4996" s="184"/>
      <c r="CA4996" s="184"/>
      <c r="CB4996" s="184"/>
      <c r="CC4996" s="184"/>
      <c r="CE4996" s="1"/>
      <c r="CF4996" s="1"/>
      <c r="CG4996" s="1"/>
      <c r="CH4996" s="1"/>
      <c r="CI4996" s="1"/>
      <c r="CJ4996" s="1"/>
      <c r="CK4996" s="1"/>
      <c r="CL4996" s="1"/>
      <c r="CM4996" s="1"/>
      <c r="CN4996" s="1"/>
      <c r="CO4996" s="1"/>
    </row>
    <row r="4997" spans="1:93" ht="30" customHeight="1" x14ac:dyDescent="0.2">
      <c r="A4997" s="1">
        <v>4991</v>
      </c>
      <c r="B4997" s="1" t="s">
        <v>1595</v>
      </c>
      <c r="C4997" s="1" t="s">
        <v>1594</v>
      </c>
      <c r="D4997" s="28" t="s">
        <v>1596</v>
      </c>
      <c r="E4997" s="1" t="s">
        <v>864</v>
      </c>
      <c r="F4997" s="1" t="s">
        <v>74</v>
      </c>
      <c r="G4997" s="1">
        <v>10</v>
      </c>
      <c r="H4997" s="1" t="s">
        <v>1059</v>
      </c>
      <c r="I4997" s="1" t="s">
        <v>114</v>
      </c>
      <c r="J4997" s="76">
        <v>553</v>
      </c>
      <c r="K4997" s="76">
        <v>2340323</v>
      </c>
      <c r="L4997" s="29">
        <v>46048</v>
      </c>
      <c r="M4997" s="29" t="s">
        <v>4163</v>
      </c>
      <c r="N4997" s="1" t="s">
        <v>478</v>
      </c>
      <c r="O4997" s="28" t="s">
        <v>634</v>
      </c>
      <c r="P4997" s="1" t="s">
        <v>323</v>
      </c>
      <c r="Q4997" s="76">
        <v>12</v>
      </c>
      <c r="R4997" s="1"/>
      <c r="S4997" s="76"/>
      <c r="T4997" s="1" t="s">
        <v>115</v>
      </c>
      <c r="U4997" s="1"/>
      <c r="V4997" s="1"/>
      <c r="AC4997" s="93">
        <v>20.5</v>
      </c>
      <c r="AD4997" s="69">
        <v>230</v>
      </c>
      <c r="AE4997" s="33"/>
      <c r="AF4997" s="33"/>
      <c r="AG4997" s="33"/>
      <c r="AM4997" s="164">
        <f t="shared" si="251"/>
        <v>46051</v>
      </c>
      <c r="AX4997" s="37">
        <f t="shared" si="248"/>
        <v>46055</v>
      </c>
      <c r="AY4997" s="1" t="s">
        <v>2304</v>
      </c>
      <c r="AZ4997" s="184"/>
      <c r="BA4997" s="180">
        <v>43.9</v>
      </c>
      <c r="BB4997" s="180"/>
      <c r="BC4997" s="180"/>
      <c r="BD4997" s="180"/>
      <c r="BE4997" s="180"/>
      <c r="BF4997" s="180"/>
      <c r="BG4997" s="184"/>
      <c r="BT4997" s="37">
        <f t="shared" si="249"/>
        <v>46076</v>
      </c>
      <c r="BU4997" s="1" t="s">
        <v>2304</v>
      </c>
      <c r="BV4997" s="184"/>
      <c r="BW4997" s="180">
        <v>58.7</v>
      </c>
      <c r="BX4997" s="180">
        <v>60.8</v>
      </c>
      <c r="BY4997" s="180"/>
      <c r="BZ4997" s="180"/>
      <c r="CA4997" s="180"/>
      <c r="CB4997" s="180"/>
      <c r="CC4997" s="184"/>
      <c r="CE4997" s="1"/>
      <c r="CF4997" s="1"/>
      <c r="CG4997" s="1"/>
      <c r="CH4997" s="1"/>
      <c r="CI4997" s="1"/>
      <c r="CJ4997" s="1"/>
      <c r="CK4997" s="1"/>
      <c r="CL4997" s="1"/>
      <c r="CM4997" s="1"/>
      <c r="CN4997" s="1"/>
      <c r="CO4997" s="1"/>
    </row>
    <row r="4998" spans="1:93" ht="30" customHeight="1" x14ac:dyDescent="0.2">
      <c r="A4998" s="1">
        <v>4992</v>
      </c>
      <c r="B4998" s="1" t="s">
        <v>1595</v>
      </c>
      <c r="C4998" s="1" t="s">
        <v>1594</v>
      </c>
      <c r="D4998" s="28" t="s">
        <v>1596</v>
      </c>
      <c r="E4998" s="1" t="s">
        <v>864</v>
      </c>
      <c r="F4998" s="1" t="s">
        <v>74</v>
      </c>
      <c r="G4998" s="1">
        <v>10</v>
      </c>
      <c r="H4998" s="1" t="s">
        <v>1059</v>
      </c>
      <c r="I4998" s="1" t="s">
        <v>114</v>
      </c>
      <c r="J4998" s="76">
        <v>273</v>
      </c>
      <c r="K4998" s="76">
        <v>2337552</v>
      </c>
      <c r="L4998" s="29">
        <v>46048</v>
      </c>
      <c r="M4998" s="29" t="s">
        <v>4163</v>
      </c>
      <c r="N4998" s="1" t="s">
        <v>478</v>
      </c>
      <c r="O4998" s="28" t="s">
        <v>634</v>
      </c>
      <c r="P4998" s="1" t="s">
        <v>323</v>
      </c>
      <c r="Q4998" s="76">
        <v>8</v>
      </c>
      <c r="R4998" s="1"/>
      <c r="S4998" s="76"/>
      <c r="T4998" s="1" t="s">
        <v>115</v>
      </c>
      <c r="U4998" s="1"/>
      <c r="V4998" s="1"/>
      <c r="AC4998" s="93">
        <v>19.5</v>
      </c>
      <c r="AD4998" s="69">
        <v>240</v>
      </c>
      <c r="AE4998" s="33"/>
      <c r="AF4998" s="33"/>
      <c r="AG4998" s="33"/>
      <c r="AM4998" s="164">
        <f t="shared" si="251"/>
        <v>46051</v>
      </c>
      <c r="AX4998" s="37">
        <f t="shared" si="248"/>
        <v>46055</v>
      </c>
      <c r="AY4998" s="1" t="s">
        <v>2304</v>
      </c>
      <c r="AZ4998" s="184"/>
      <c r="BA4998" s="184"/>
      <c r="BB4998" s="184"/>
      <c r="BC4998" s="184"/>
      <c r="BD4998" s="184"/>
      <c r="BE4998" s="184"/>
      <c r="BF4998" s="184"/>
      <c r="BG4998" s="184"/>
      <c r="BT4998" s="37">
        <f t="shared" si="249"/>
        <v>46076</v>
      </c>
      <c r="BU4998" s="1" t="s">
        <v>2304</v>
      </c>
      <c r="BV4998" s="184"/>
      <c r="BW4998" s="184"/>
      <c r="BX4998" s="184"/>
      <c r="BY4998" s="184"/>
      <c r="BZ4998" s="184"/>
      <c r="CA4998" s="184"/>
      <c r="CB4998" s="184"/>
      <c r="CC4998" s="184"/>
      <c r="CE4998" s="1"/>
      <c r="CF4998" s="1"/>
      <c r="CG4998" s="1"/>
      <c r="CH4998" s="1"/>
      <c r="CI4998" s="1"/>
      <c r="CJ4998" s="1"/>
      <c r="CK4998" s="1"/>
      <c r="CL4998" s="1"/>
      <c r="CM4998" s="1"/>
      <c r="CN4998" s="1"/>
      <c r="CO4998" s="1"/>
    </row>
    <row r="4999" spans="1:93" ht="30" customHeight="1" x14ac:dyDescent="0.2">
      <c r="A4999" s="1">
        <v>4993</v>
      </c>
      <c r="B4999" s="1" t="s">
        <v>1595</v>
      </c>
      <c r="C4999" s="1" t="s">
        <v>1594</v>
      </c>
      <c r="D4999" s="28" t="s">
        <v>1596</v>
      </c>
      <c r="E4999" s="1" t="s">
        <v>864</v>
      </c>
      <c r="F4999" s="1" t="s">
        <v>74</v>
      </c>
      <c r="G4999" s="1">
        <v>10</v>
      </c>
      <c r="H4999" s="1" t="s">
        <v>1059</v>
      </c>
      <c r="I4999" s="1" t="s">
        <v>114</v>
      </c>
      <c r="J4999" s="76">
        <v>433</v>
      </c>
      <c r="K4999" s="76">
        <v>2337553</v>
      </c>
      <c r="L4999" s="29">
        <v>46048</v>
      </c>
      <c r="M4999" s="29" t="s">
        <v>4163</v>
      </c>
      <c r="N4999" s="1" t="s">
        <v>478</v>
      </c>
      <c r="O4999" s="28" t="s">
        <v>634</v>
      </c>
      <c r="P4999" s="1" t="s">
        <v>323</v>
      </c>
      <c r="Q4999" s="76">
        <v>9</v>
      </c>
      <c r="R4999" s="1"/>
      <c r="S4999" s="76"/>
      <c r="T4999" s="1" t="s">
        <v>115</v>
      </c>
      <c r="U4999" s="1"/>
      <c r="V4999" s="1"/>
      <c r="AC4999" s="93">
        <v>20.5</v>
      </c>
      <c r="AD4999" s="69">
        <v>210</v>
      </c>
      <c r="AE4999" s="33"/>
      <c r="AF4999" s="33"/>
      <c r="AG4999" s="33"/>
      <c r="AM4999" s="164">
        <f t="shared" si="251"/>
        <v>46051</v>
      </c>
      <c r="AX4999" s="37">
        <f t="shared" si="248"/>
        <v>46055</v>
      </c>
      <c r="AY4999" s="1" t="s">
        <v>2304</v>
      </c>
      <c r="AZ4999" s="184"/>
      <c r="BA4999" s="184"/>
      <c r="BB4999" s="184"/>
      <c r="BC4999" s="184"/>
      <c r="BD4999" s="184"/>
      <c r="BE4999" s="184"/>
      <c r="BF4999" s="184"/>
      <c r="BG4999" s="184"/>
      <c r="BT4999" s="37">
        <f t="shared" si="249"/>
        <v>46076</v>
      </c>
      <c r="BU4999" s="1" t="s">
        <v>2304</v>
      </c>
      <c r="BV4999" s="184"/>
      <c r="BW4999" s="184"/>
      <c r="BX4999" s="184"/>
      <c r="BY4999" s="184"/>
      <c r="BZ4999" s="184"/>
      <c r="CA4999" s="184"/>
      <c r="CB4999" s="184"/>
      <c r="CC4999" s="184"/>
      <c r="CE4999" s="1"/>
      <c r="CF4999" s="1"/>
      <c r="CG4999" s="1"/>
      <c r="CH4999" s="1"/>
      <c r="CI4999" s="1"/>
      <c r="CJ4999" s="1"/>
      <c r="CK4999" s="1"/>
      <c r="CL4999" s="1"/>
      <c r="CM4999" s="1"/>
      <c r="CN4999" s="1"/>
      <c r="CO4999" s="1"/>
    </row>
    <row r="5000" spans="1:93" ht="30" customHeight="1" x14ac:dyDescent="0.2">
      <c r="A5000" s="1">
        <v>4994</v>
      </c>
      <c r="B5000" s="1" t="s">
        <v>1595</v>
      </c>
      <c r="C5000" s="1" t="s">
        <v>1594</v>
      </c>
      <c r="D5000" s="28" t="s">
        <v>1596</v>
      </c>
      <c r="E5000" s="1" t="s">
        <v>864</v>
      </c>
      <c r="F5000" s="1" t="s">
        <v>74</v>
      </c>
      <c r="G5000" s="1">
        <v>10</v>
      </c>
      <c r="H5000" s="1" t="s">
        <v>1059</v>
      </c>
      <c r="I5000" s="1" t="s">
        <v>114</v>
      </c>
      <c r="J5000" s="76">
        <v>437</v>
      </c>
      <c r="K5000" s="76">
        <v>2340324</v>
      </c>
      <c r="L5000" s="29">
        <v>46048</v>
      </c>
      <c r="M5000" s="29" t="s">
        <v>4163</v>
      </c>
      <c r="N5000" s="1" t="s">
        <v>478</v>
      </c>
      <c r="O5000" s="28" t="s">
        <v>634</v>
      </c>
      <c r="P5000" s="1" t="s">
        <v>323</v>
      </c>
      <c r="Q5000" s="76">
        <v>10</v>
      </c>
      <c r="R5000" s="1"/>
      <c r="S5000" s="76">
        <v>6</v>
      </c>
      <c r="T5000" s="1" t="s">
        <v>115</v>
      </c>
      <c r="U5000" s="1"/>
      <c r="V5000" s="1"/>
      <c r="AC5000" s="93">
        <v>19.5</v>
      </c>
      <c r="AD5000" s="69">
        <v>250</v>
      </c>
      <c r="AE5000" s="33"/>
      <c r="AF5000" s="33"/>
      <c r="AG5000" s="33"/>
      <c r="AM5000" s="164">
        <f t="shared" si="251"/>
        <v>46051</v>
      </c>
      <c r="AX5000" s="37">
        <f t="shared" si="248"/>
        <v>46055</v>
      </c>
      <c r="AY5000" s="1" t="s">
        <v>2304</v>
      </c>
      <c r="AZ5000" s="184"/>
      <c r="BA5000" s="184"/>
      <c r="BB5000" s="184"/>
      <c r="BC5000" s="184"/>
      <c r="BD5000" s="184"/>
      <c r="BE5000" s="184"/>
      <c r="BF5000" s="184"/>
      <c r="BG5000" s="184"/>
      <c r="BT5000" s="37">
        <f t="shared" si="249"/>
        <v>46076</v>
      </c>
      <c r="BU5000" s="1" t="s">
        <v>2304</v>
      </c>
      <c r="BV5000" s="184"/>
      <c r="BW5000" s="184"/>
      <c r="BX5000" s="184"/>
      <c r="BY5000" s="184"/>
      <c r="BZ5000" s="184"/>
      <c r="CA5000" s="184"/>
      <c r="CB5000" s="184"/>
      <c r="CC5000" s="184"/>
      <c r="CE5000" s="1"/>
      <c r="CF5000" s="1"/>
      <c r="CG5000" s="1"/>
      <c r="CH5000" s="1"/>
      <c r="CI5000" s="1"/>
      <c r="CJ5000" s="1"/>
      <c r="CK5000" s="1"/>
      <c r="CL5000" s="1"/>
      <c r="CM5000" s="1"/>
      <c r="CN5000" s="1"/>
      <c r="CO5000" s="1"/>
    </row>
    <row r="5001" spans="1:93" ht="30" customHeight="1" x14ac:dyDescent="0.2">
      <c r="A5001" s="1">
        <v>4995</v>
      </c>
      <c r="B5001" s="1" t="s">
        <v>1595</v>
      </c>
      <c r="C5001" s="1" t="s">
        <v>1594</v>
      </c>
      <c r="D5001" s="28" t="s">
        <v>1596</v>
      </c>
      <c r="E5001" s="1" t="s">
        <v>864</v>
      </c>
      <c r="F5001" s="1" t="s">
        <v>74</v>
      </c>
      <c r="G5001" s="1">
        <v>10</v>
      </c>
      <c r="H5001" s="1" t="s">
        <v>1059</v>
      </c>
      <c r="I5001" s="1" t="s">
        <v>114</v>
      </c>
      <c r="J5001" s="76">
        <v>551</v>
      </c>
      <c r="K5001" s="76">
        <v>2337554</v>
      </c>
      <c r="L5001" s="29">
        <v>46048</v>
      </c>
      <c r="M5001" s="29" t="s">
        <v>4163</v>
      </c>
      <c r="N5001" s="1" t="s">
        <v>478</v>
      </c>
      <c r="O5001" s="28" t="s">
        <v>634</v>
      </c>
      <c r="P5001" s="1" t="s">
        <v>323</v>
      </c>
      <c r="Q5001" s="76">
        <v>12</v>
      </c>
      <c r="R5001" s="1"/>
      <c r="S5001" s="76"/>
      <c r="T5001" s="1" t="s">
        <v>115</v>
      </c>
      <c r="U5001" s="1"/>
      <c r="V5001" s="1"/>
      <c r="AC5001" s="93">
        <v>21.5</v>
      </c>
      <c r="AD5001" s="69">
        <v>240</v>
      </c>
      <c r="AE5001" s="33"/>
      <c r="AF5001" s="33"/>
      <c r="AG5001" s="33"/>
      <c r="AM5001" s="164">
        <f t="shared" si="251"/>
        <v>46051</v>
      </c>
      <c r="AX5001" s="37">
        <f t="shared" si="248"/>
        <v>46055</v>
      </c>
      <c r="AY5001" s="1" t="s">
        <v>2304</v>
      </c>
      <c r="AZ5001" s="184"/>
      <c r="BA5001" s="184"/>
      <c r="BB5001" s="184"/>
      <c r="BC5001" s="184"/>
      <c r="BD5001" s="184"/>
      <c r="BE5001" s="184"/>
      <c r="BF5001" s="184"/>
      <c r="BG5001" s="184"/>
      <c r="BT5001" s="37">
        <f t="shared" si="249"/>
        <v>46076</v>
      </c>
      <c r="BU5001" s="1" t="s">
        <v>2304</v>
      </c>
      <c r="BV5001" s="184"/>
      <c r="BW5001" s="184"/>
      <c r="BX5001" s="184"/>
      <c r="BY5001" s="184"/>
      <c r="BZ5001" s="184"/>
      <c r="CA5001" s="184"/>
      <c r="CB5001" s="184"/>
      <c r="CC5001" s="184"/>
      <c r="CE5001" s="1"/>
      <c r="CF5001" s="1"/>
      <c r="CG5001" s="1"/>
      <c r="CH5001" s="1"/>
      <c r="CI5001" s="1"/>
      <c r="CJ5001" s="1"/>
      <c r="CK5001" s="1"/>
      <c r="CL5001" s="1"/>
      <c r="CM5001" s="1"/>
      <c r="CN5001" s="1"/>
      <c r="CO5001" s="1"/>
    </row>
    <row r="5002" spans="1:93" ht="30" customHeight="1" x14ac:dyDescent="0.2">
      <c r="A5002" s="1">
        <v>4996</v>
      </c>
      <c r="B5002" s="1" t="s">
        <v>1595</v>
      </c>
      <c r="C5002" s="1" t="s">
        <v>1594</v>
      </c>
      <c r="D5002" s="28" t="s">
        <v>1596</v>
      </c>
      <c r="E5002" s="1" t="s">
        <v>864</v>
      </c>
      <c r="F5002" s="1" t="s">
        <v>74</v>
      </c>
      <c r="G5002" s="1">
        <v>10</v>
      </c>
      <c r="H5002" s="1" t="s">
        <v>1059</v>
      </c>
      <c r="I5002" s="1" t="s">
        <v>114</v>
      </c>
      <c r="J5002" s="76">
        <v>557</v>
      </c>
      <c r="K5002" s="76">
        <v>2340325</v>
      </c>
      <c r="L5002" s="29">
        <v>46048</v>
      </c>
      <c r="M5002" s="29" t="s">
        <v>4163</v>
      </c>
      <c r="N5002" s="1" t="s">
        <v>478</v>
      </c>
      <c r="O5002" s="28" t="s">
        <v>634</v>
      </c>
      <c r="P5002" s="1" t="s">
        <v>323</v>
      </c>
      <c r="Q5002" s="76">
        <v>12</v>
      </c>
      <c r="R5002" s="1"/>
      <c r="S5002" s="76"/>
      <c r="T5002" s="1" t="s">
        <v>115</v>
      </c>
      <c r="U5002" s="1"/>
      <c r="V5002" s="1"/>
      <c r="AC5002" s="93">
        <v>21</v>
      </c>
      <c r="AD5002" s="69">
        <v>220</v>
      </c>
      <c r="AE5002" s="33"/>
      <c r="AF5002" s="33"/>
      <c r="AG5002" s="33"/>
      <c r="AM5002" s="164">
        <f t="shared" si="251"/>
        <v>46051</v>
      </c>
      <c r="AX5002" s="37">
        <f t="shared" si="248"/>
        <v>46055</v>
      </c>
      <c r="AY5002" s="1" t="s">
        <v>2304</v>
      </c>
      <c r="AZ5002" s="184"/>
      <c r="BA5002" s="184"/>
      <c r="BB5002" s="184"/>
      <c r="BC5002" s="184"/>
      <c r="BD5002" s="184"/>
      <c r="BE5002" s="184"/>
      <c r="BF5002" s="184"/>
      <c r="BG5002" s="184"/>
      <c r="BT5002" s="37">
        <f t="shared" si="249"/>
        <v>46076</v>
      </c>
      <c r="BU5002" s="1" t="s">
        <v>2304</v>
      </c>
      <c r="BV5002" s="184"/>
      <c r="BW5002" s="184"/>
      <c r="BX5002" s="184"/>
      <c r="BY5002" s="184"/>
      <c r="BZ5002" s="184"/>
      <c r="CA5002" s="184"/>
      <c r="CB5002" s="184"/>
      <c r="CC5002" s="184"/>
      <c r="CE5002" s="1"/>
      <c r="CF5002" s="1"/>
      <c r="CG5002" s="1"/>
      <c r="CH5002" s="1"/>
      <c r="CI5002" s="1"/>
      <c r="CJ5002" s="1"/>
      <c r="CK5002" s="1"/>
      <c r="CL5002" s="1"/>
      <c r="CM5002" s="1"/>
      <c r="CN5002" s="1"/>
      <c r="CO5002" s="1"/>
    </row>
    <row r="5003" spans="1:93" ht="30" customHeight="1" x14ac:dyDescent="0.2">
      <c r="A5003" s="1">
        <v>4997</v>
      </c>
      <c r="B5003" s="1" t="s">
        <v>1595</v>
      </c>
      <c r="C5003" s="1" t="s">
        <v>1594</v>
      </c>
      <c r="D5003" s="28" t="s">
        <v>1596</v>
      </c>
      <c r="E5003" s="1" t="s">
        <v>864</v>
      </c>
      <c r="F5003" s="1" t="s">
        <v>74</v>
      </c>
      <c r="G5003" s="1">
        <v>10</v>
      </c>
      <c r="H5003" s="1" t="s">
        <v>1059</v>
      </c>
      <c r="I5003" s="1" t="s">
        <v>114</v>
      </c>
      <c r="J5003" s="76">
        <v>393</v>
      </c>
      <c r="K5003" s="76">
        <v>2337555</v>
      </c>
      <c r="L5003" s="29">
        <v>46048</v>
      </c>
      <c r="M5003" s="29" t="s">
        <v>4163</v>
      </c>
      <c r="N5003" s="1" t="s">
        <v>478</v>
      </c>
      <c r="O5003" s="28" t="s">
        <v>634</v>
      </c>
      <c r="P5003" s="1" t="s">
        <v>323</v>
      </c>
      <c r="Q5003" s="76">
        <v>10</v>
      </c>
      <c r="R5003" s="1"/>
      <c r="S5003" s="76"/>
      <c r="T5003" s="1" t="s">
        <v>115</v>
      </c>
      <c r="U5003" s="1"/>
      <c r="V5003" s="1"/>
      <c r="AC5003" s="93">
        <v>21</v>
      </c>
      <c r="AD5003" s="69">
        <v>230</v>
      </c>
      <c r="AE5003" s="33"/>
      <c r="AF5003" s="33"/>
      <c r="AG5003" s="33"/>
      <c r="AM5003" s="164">
        <f t="shared" si="251"/>
        <v>46051</v>
      </c>
      <c r="AX5003" s="37">
        <f t="shared" ref="AX5003:AX5066" si="252">IF(L5003=0, 0,L5003+7)</f>
        <v>46055</v>
      </c>
      <c r="AY5003" s="1" t="s">
        <v>2304</v>
      </c>
      <c r="AZ5003" s="184"/>
      <c r="BA5003" s="184"/>
      <c r="BB5003" s="184"/>
      <c r="BC5003" s="184"/>
      <c r="BD5003" s="184"/>
      <c r="BE5003" s="184"/>
      <c r="BF5003" s="184"/>
      <c r="BG5003" s="184"/>
      <c r="BT5003" s="37">
        <f t="shared" si="249"/>
        <v>46076</v>
      </c>
      <c r="BU5003" s="1" t="s">
        <v>2304</v>
      </c>
      <c r="BV5003" s="184"/>
      <c r="BW5003" s="184"/>
      <c r="BX5003" s="184"/>
      <c r="BY5003" s="184"/>
      <c r="BZ5003" s="184"/>
      <c r="CA5003" s="184"/>
      <c r="CB5003" s="184"/>
      <c r="CC5003" s="184"/>
      <c r="CE5003" s="1"/>
      <c r="CF5003" s="1"/>
      <c r="CG5003" s="1"/>
      <c r="CH5003" s="1"/>
      <c r="CI5003" s="1"/>
      <c r="CJ5003" s="1"/>
      <c r="CK5003" s="1"/>
      <c r="CL5003" s="1"/>
      <c r="CM5003" s="1"/>
      <c r="CN5003" s="1"/>
      <c r="CO5003" s="1"/>
    </row>
    <row r="5004" spans="1:93" ht="30" customHeight="1" x14ac:dyDescent="0.2">
      <c r="A5004" s="1">
        <v>4998</v>
      </c>
      <c r="B5004" s="1" t="s">
        <v>1595</v>
      </c>
      <c r="C5004" s="1" t="s">
        <v>1594</v>
      </c>
      <c r="D5004" s="28" t="s">
        <v>1596</v>
      </c>
      <c r="E5004" s="1" t="s">
        <v>864</v>
      </c>
      <c r="F5004" s="1" t="s">
        <v>74</v>
      </c>
      <c r="G5004" s="1">
        <v>10</v>
      </c>
      <c r="H5004" s="1" t="s">
        <v>1059</v>
      </c>
      <c r="I5004" s="1" t="s">
        <v>114</v>
      </c>
      <c r="J5004" s="76">
        <v>403</v>
      </c>
      <c r="K5004" s="76">
        <v>2340326</v>
      </c>
      <c r="L5004" s="29">
        <v>46048</v>
      </c>
      <c r="M5004" s="29" t="s">
        <v>4163</v>
      </c>
      <c r="N5004" s="1" t="s">
        <v>478</v>
      </c>
      <c r="O5004" s="28" t="s">
        <v>634</v>
      </c>
      <c r="P5004" s="1" t="s">
        <v>323</v>
      </c>
      <c r="Q5004" s="76">
        <v>9</v>
      </c>
      <c r="R5004" s="1"/>
      <c r="S5004" s="76"/>
      <c r="T5004" s="1" t="s">
        <v>115</v>
      </c>
      <c r="U5004" s="1"/>
      <c r="V5004" s="1"/>
      <c r="AC5004" s="93">
        <v>22</v>
      </c>
      <c r="AD5004" s="69">
        <v>260</v>
      </c>
      <c r="AE5004" s="33"/>
      <c r="AF5004" s="33"/>
      <c r="AG5004" s="33"/>
      <c r="AM5004" s="164">
        <f t="shared" si="251"/>
        <v>46051</v>
      </c>
      <c r="AX5004" s="37">
        <f t="shared" si="252"/>
        <v>46055</v>
      </c>
      <c r="AY5004" s="1" t="s">
        <v>2304</v>
      </c>
      <c r="AZ5004" s="184"/>
      <c r="BA5004" s="184"/>
      <c r="BB5004" s="184"/>
      <c r="BC5004" s="184"/>
      <c r="BD5004" s="184"/>
      <c r="BE5004" s="184"/>
      <c r="BF5004" s="184"/>
      <c r="BG5004" s="184"/>
      <c r="BT5004" s="37">
        <f t="shared" si="249"/>
        <v>46076</v>
      </c>
      <c r="BU5004" s="1" t="s">
        <v>2304</v>
      </c>
      <c r="BV5004" s="184"/>
      <c r="BW5004" s="184"/>
      <c r="BX5004" s="184"/>
      <c r="BY5004" s="184"/>
      <c r="BZ5004" s="184"/>
      <c r="CA5004" s="184"/>
      <c r="CB5004" s="184"/>
      <c r="CC5004" s="184"/>
      <c r="CE5004" s="1"/>
      <c r="CF5004" s="1"/>
      <c r="CG5004" s="1"/>
      <c r="CH5004" s="1"/>
      <c r="CI5004" s="1"/>
      <c r="CJ5004" s="1"/>
      <c r="CK5004" s="1"/>
      <c r="CL5004" s="1"/>
      <c r="CM5004" s="1"/>
      <c r="CN5004" s="1"/>
      <c r="CO5004" s="1"/>
    </row>
    <row r="5005" spans="1:93" ht="30" customHeight="1" x14ac:dyDescent="0.2">
      <c r="A5005" s="1">
        <v>4999</v>
      </c>
      <c r="B5005" s="1" t="s">
        <v>1595</v>
      </c>
      <c r="C5005" s="1" t="s">
        <v>1594</v>
      </c>
      <c r="D5005" s="28" t="s">
        <v>1596</v>
      </c>
      <c r="E5005" s="1" t="s">
        <v>864</v>
      </c>
      <c r="F5005" s="1" t="s">
        <v>74</v>
      </c>
      <c r="G5005" s="1">
        <v>10</v>
      </c>
      <c r="H5005" s="1" t="s">
        <v>1059</v>
      </c>
      <c r="I5005" s="1" t="s">
        <v>114</v>
      </c>
      <c r="J5005" s="76">
        <v>302</v>
      </c>
      <c r="K5005" s="76">
        <v>2337556</v>
      </c>
      <c r="L5005" s="29">
        <v>46048</v>
      </c>
      <c r="M5005" s="29" t="s">
        <v>4163</v>
      </c>
      <c r="N5005" s="1" t="s">
        <v>478</v>
      </c>
      <c r="O5005" s="28" t="s">
        <v>634</v>
      </c>
      <c r="P5005" s="1" t="s">
        <v>323</v>
      </c>
      <c r="Q5005" s="76">
        <v>8</v>
      </c>
      <c r="R5005" s="1"/>
      <c r="S5005" s="76"/>
      <c r="T5005" s="1" t="s">
        <v>115</v>
      </c>
      <c r="U5005" s="1"/>
      <c r="V5005" s="1"/>
      <c r="AC5005" s="93">
        <v>21.5</v>
      </c>
      <c r="AD5005" s="69">
        <v>210</v>
      </c>
      <c r="AE5005" s="33"/>
      <c r="AF5005" s="33"/>
      <c r="AG5005" s="33"/>
      <c r="AM5005" s="164">
        <f t="shared" si="251"/>
        <v>46051</v>
      </c>
      <c r="AX5005" s="37">
        <f t="shared" si="252"/>
        <v>46055</v>
      </c>
      <c r="AY5005" s="1" t="s">
        <v>2304</v>
      </c>
      <c r="AZ5005" s="184"/>
      <c r="BA5005" s="184"/>
      <c r="BB5005" s="184"/>
      <c r="BC5005" s="184"/>
      <c r="BD5005" s="184"/>
      <c r="BE5005" s="184"/>
      <c r="BF5005" s="184"/>
      <c r="BG5005" s="184"/>
      <c r="BT5005" s="37">
        <f t="shared" si="249"/>
        <v>46076</v>
      </c>
      <c r="BU5005" s="1" t="s">
        <v>2304</v>
      </c>
      <c r="BV5005" s="184"/>
      <c r="BW5005" s="184"/>
      <c r="BX5005" s="184"/>
      <c r="BY5005" s="184"/>
      <c r="BZ5005" s="184"/>
      <c r="CA5005" s="184"/>
      <c r="CB5005" s="184"/>
      <c r="CC5005" s="184"/>
      <c r="CE5005" s="1"/>
      <c r="CF5005" s="1"/>
      <c r="CG5005" s="1"/>
      <c r="CH5005" s="1"/>
      <c r="CI5005" s="1"/>
      <c r="CJ5005" s="1"/>
      <c r="CK5005" s="1"/>
      <c r="CL5005" s="1"/>
      <c r="CM5005" s="1"/>
      <c r="CN5005" s="1"/>
      <c r="CO5005" s="1"/>
    </row>
    <row r="5006" spans="1:93" ht="30" customHeight="1" x14ac:dyDescent="0.2">
      <c r="A5006" s="1">
        <v>5000</v>
      </c>
      <c r="B5006" s="1" t="s">
        <v>1595</v>
      </c>
      <c r="C5006" s="1" t="s">
        <v>1594</v>
      </c>
      <c r="D5006" s="28" t="s">
        <v>1596</v>
      </c>
      <c r="E5006" s="1" t="s">
        <v>864</v>
      </c>
      <c r="F5006" s="1" t="s">
        <v>74</v>
      </c>
      <c r="G5006" s="1">
        <v>10</v>
      </c>
      <c r="H5006" s="1" t="s">
        <v>1059</v>
      </c>
      <c r="I5006" s="1" t="s">
        <v>114</v>
      </c>
      <c r="J5006" s="76">
        <v>274</v>
      </c>
      <c r="K5006" s="76">
        <v>2337557</v>
      </c>
      <c r="L5006" s="29">
        <v>46048</v>
      </c>
      <c r="M5006" s="29" t="s">
        <v>4163</v>
      </c>
      <c r="N5006" s="1" t="s">
        <v>478</v>
      </c>
      <c r="O5006" s="28" t="s">
        <v>634</v>
      </c>
      <c r="P5006" s="1" t="s">
        <v>323</v>
      </c>
      <c r="Q5006" s="76">
        <v>8</v>
      </c>
      <c r="R5006" s="1"/>
      <c r="S5006" s="76"/>
      <c r="T5006" s="1" t="s">
        <v>115</v>
      </c>
      <c r="U5006" s="1"/>
      <c r="V5006" s="1"/>
      <c r="AC5006" s="93">
        <v>20</v>
      </c>
      <c r="AD5006" s="69">
        <v>245</v>
      </c>
      <c r="AE5006" s="33"/>
      <c r="AF5006" s="33"/>
      <c r="AG5006" s="33"/>
      <c r="AM5006" s="164">
        <f t="shared" si="251"/>
        <v>46051</v>
      </c>
      <c r="AX5006" s="37">
        <f t="shared" si="252"/>
        <v>46055</v>
      </c>
      <c r="AY5006" s="1" t="s">
        <v>2304</v>
      </c>
      <c r="AZ5006" s="184"/>
      <c r="BA5006" s="184"/>
      <c r="BB5006" s="184"/>
      <c r="BC5006" s="184"/>
      <c r="BD5006" s="184"/>
      <c r="BE5006" s="184"/>
      <c r="BF5006" s="184"/>
      <c r="BG5006" s="184"/>
      <c r="BT5006" s="37">
        <f t="shared" si="249"/>
        <v>46076</v>
      </c>
      <c r="BU5006" s="1" t="s">
        <v>2304</v>
      </c>
      <c r="BV5006" s="184"/>
      <c r="BW5006" s="184"/>
      <c r="BX5006" s="184"/>
      <c r="BY5006" s="184"/>
      <c r="BZ5006" s="184"/>
      <c r="CA5006" s="184"/>
      <c r="CB5006" s="184"/>
      <c r="CC5006" s="184"/>
      <c r="CE5006" s="1"/>
      <c r="CF5006" s="1"/>
      <c r="CG5006" s="1"/>
      <c r="CH5006" s="1"/>
      <c r="CI5006" s="1"/>
      <c r="CJ5006" s="1"/>
      <c r="CK5006" s="1"/>
      <c r="CL5006" s="1"/>
      <c r="CM5006" s="1"/>
      <c r="CN5006" s="1"/>
      <c r="CO5006" s="1"/>
    </row>
    <row r="5007" spans="1:93" ht="30" customHeight="1" x14ac:dyDescent="0.2">
      <c r="A5007" s="1">
        <v>5001</v>
      </c>
      <c r="B5007" s="1" t="s">
        <v>1595</v>
      </c>
      <c r="C5007" s="1" t="s">
        <v>1594</v>
      </c>
      <c r="D5007" s="28" t="s">
        <v>1596</v>
      </c>
      <c r="E5007" s="1" t="s">
        <v>864</v>
      </c>
      <c r="F5007" s="1" t="s">
        <v>74</v>
      </c>
      <c r="G5007" s="1">
        <v>10</v>
      </c>
      <c r="H5007" s="1" t="s">
        <v>1059</v>
      </c>
      <c r="I5007" s="1" t="s">
        <v>114</v>
      </c>
      <c r="J5007" s="76">
        <v>415</v>
      </c>
      <c r="K5007" s="76">
        <v>2340327</v>
      </c>
      <c r="L5007" s="29">
        <v>46048</v>
      </c>
      <c r="M5007" s="29" t="s">
        <v>4163</v>
      </c>
      <c r="N5007" s="1" t="s">
        <v>478</v>
      </c>
      <c r="O5007" s="28" t="s">
        <v>634</v>
      </c>
      <c r="P5007" s="1" t="s">
        <v>323</v>
      </c>
      <c r="Q5007" s="76">
        <v>10</v>
      </c>
      <c r="R5007" s="1"/>
      <c r="S5007" s="76"/>
      <c r="T5007" s="1" t="s">
        <v>115</v>
      </c>
      <c r="U5007" s="1"/>
      <c r="V5007" s="1"/>
      <c r="AC5007" s="93">
        <v>20.5</v>
      </c>
      <c r="AD5007" s="69">
        <v>230</v>
      </c>
      <c r="AE5007" s="33"/>
      <c r="AF5007" s="33"/>
      <c r="AG5007" s="33"/>
      <c r="AM5007" s="164">
        <f t="shared" si="251"/>
        <v>46051</v>
      </c>
      <c r="AX5007" s="37">
        <f t="shared" si="252"/>
        <v>46055</v>
      </c>
      <c r="AY5007" s="1" t="s">
        <v>2304</v>
      </c>
      <c r="AZ5007" s="184"/>
      <c r="BA5007" s="184"/>
      <c r="BB5007" s="184"/>
      <c r="BC5007" s="184"/>
      <c r="BD5007" s="184"/>
      <c r="BE5007" s="184"/>
      <c r="BF5007" s="184"/>
      <c r="BG5007" s="184"/>
      <c r="BT5007" s="37">
        <f t="shared" si="249"/>
        <v>46076</v>
      </c>
      <c r="BU5007" s="1" t="s">
        <v>2304</v>
      </c>
      <c r="BV5007" s="184"/>
      <c r="BW5007" s="184"/>
      <c r="BX5007" s="184"/>
      <c r="BY5007" s="184"/>
      <c r="BZ5007" s="184"/>
      <c r="CA5007" s="184"/>
      <c r="CB5007" s="184"/>
      <c r="CC5007" s="184"/>
      <c r="CE5007" s="1"/>
      <c r="CF5007" s="1"/>
      <c r="CG5007" s="1"/>
      <c r="CH5007" s="1"/>
      <c r="CI5007" s="1"/>
      <c r="CJ5007" s="1"/>
      <c r="CK5007" s="1"/>
      <c r="CL5007" s="1"/>
      <c r="CM5007" s="1"/>
      <c r="CN5007" s="1"/>
      <c r="CO5007" s="1"/>
    </row>
    <row r="5008" spans="1:93" ht="30" customHeight="1" x14ac:dyDescent="0.2">
      <c r="A5008" s="1">
        <v>5002</v>
      </c>
      <c r="B5008" s="1" t="s">
        <v>1595</v>
      </c>
      <c r="C5008" s="1" t="s">
        <v>1594</v>
      </c>
      <c r="D5008" s="28" t="s">
        <v>1596</v>
      </c>
      <c r="E5008" s="1" t="s">
        <v>864</v>
      </c>
      <c r="F5008" s="1" t="s">
        <v>74</v>
      </c>
      <c r="G5008" s="1">
        <v>10</v>
      </c>
      <c r="H5008" s="1" t="s">
        <v>1059</v>
      </c>
      <c r="I5008" s="1" t="s">
        <v>114</v>
      </c>
      <c r="J5008" s="76">
        <v>554</v>
      </c>
      <c r="K5008" s="76">
        <v>2337558</v>
      </c>
      <c r="L5008" s="29">
        <v>46048</v>
      </c>
      <c r="M5008" s="29" t="s">
        <v>4163</v>
      </c>
      <c r="N5008" s="1" t="s">
        <v>478</v>
      </c>
      <c r="O5008" s="28" t="s">
        <v>634</v>
      </c>
      <c r="P5008" s="1" t="s">
        <v>323</v>
      </c>
      <c r="Q5008" s="76">
        <v>12</v>
      </c>
      <c r="R5008" s="1"/>
      <c r="S5008" s="76">
        <v>6</v>
      </c>
      <c r="T5008" s="1" t="s">
        <v>115</v>
      </c>
      <c r="U5008" s="1"/>
      <c r="V5008" s="1"/>
      <c r="AC5008" s="93">
        <v>19</v>
      </c>
      <c r="AD5008" s="69">
        <v>250</v>
      </c>
      <c r="AE5008" s="33"/>
      <c r="AF5008" s="33"/>
      <c r="AG5008" s="33"/>
      <c r="AM5008" s="164">
        <f t="shared" si="251"/>
        <v>46051</v>
      </c>
      <c r="AX5008" s="37">
        <f t="shared" si="252"/>
        <v>46055</v>
      </c>
      <c r="AY5008" s="1" t="s">
        <v>2304</v>
      </c>
      <c r="AZ5008" s="184"/>
      <c r="BA5008" s="184"/>
      <c r="BB5008" s="184"/>
      <c r="BC5008" s="184"/>
      <c r="BD5008" s="184"/>
      <c r="BE5008" s="184"/>
      <c r="BF5008" s="184"/>
      <c r="BG5008" s="184"/>
      <c r="BT5008" s="37">
        <f t="shared" si="249"/>
        <v>46076</v>
      </c>
      <c r="BU5008" s="1" t="s">
        <v>2304</v>
      </c>
      <c r="BV5008" s="184"/>
      <c r="BW5008" s="184"/>
      <c r="BX5008" s="184"/>
      <c r="BY5008" s="184"/>
      <c r="BZ5008" s="184"/>
      <c r="CA5008" s="184"/>
      <c r="CB5008" s="184"/>
      <c r="CC5008" s="184"/>
      <c r="CE5008" s="1"/>
      <c r="CF5008" s="1"/>
      <c r="CG5008" s="1"/>
      <c r="CH5008" s="1"/>
      <c r="CI5008" s="1"/>
      <c r="CJ5008" s="1"/>
      <c r="CK5008" s="1"/>
      <c r="CL5008" s="1"/>
      <c r="CM5008" s="1"/>
      <c r="CN5008" s="1"/>
      <c r="CO5008" s="1"/>
    </row>
    <row r="5009" spans="1:93" ht="30" customHeight="1" x14ac:dyDescent="0.2">
      <c r="A5009" s="1">
        <v>5003</v>
      </c>
      <c r="B5009" s="1" t="s">
        <v>1595</v>
      </c>
      <c r="C5009" s="1" t="s">
        <v>1594</v>
      </c>
      <c r="D5009" s="28" t="s">
        <v>1596</v>
      </c>
      <c r="E5009" s="1" t="s">
        <v>864</v>
      </c>
      <c r="F5009" s="1" t="s">
        <v>74</v>
      </c>
      <c r="G5009" s="1">
        <v>10</v>
      </c>
      <c r="H5009" s="1" t="s">
        <v>1059</v>
      </c>
      <c r="I5009" s="1" t="s">
        <v>114</v>
      </c>
      <c r="J5009" s="76">
        <v>553</v>
      </c>
      <c r="K5009" s="76">
        <v>2337559</v>
      </c>
      <c r="L5009" s="29">
        <v>46048</v>
      </c>
      <c r="M5009" s="29" t="s">
        <v>4163</v>
      </c>
      <c r="N5009" s="1" t="s">
        <v>478</v>
      </c>
      <c r="O5009" s="28" t="s">
        <v>634</v>
      </c>
      <c r="P5009" s="1" t="s">
        <v>323</v>
      </c>
      <c r="Q5009" s="76">
        <v>9</v>
      </c>
      <c r="R5009" s="1"/>
      <c r="S5009" s="76"/>
      <c r="T5009" s="1" t="s">
        <v>115</v>
      </c>
      <c r="U5009" s="1"/>
      <c r="V5009" s="1"/>
      <c r="AC5009" s="93">
        <v>21.5</v>
      </c>
      <c r="AD5009" s="69">
        <v>250</v>
      </c>
      <c r="AE5009" s="33"/>
      <c r="AF5009" s="33"/>
      <c r="AG5009" s="33"/>
      <c r="AM5009" s="164">
        <f t="shared" si="251"/>
        <v>46051</v>
      </c>
      <c r="AX5009" s="37">
        <f t="shared" si="252"/>
        <v>46055</v>
      </c>
      <c r="AY5009" s="1" t="s">
        <v>2304</v>
      </c>
      <c r="AZ5009" s="181"/>
      <c r="BA5009" s="181"/>
      <c r="BB5009" s="181"/>
      <c r="BC5009" s="181"/>
      <c r="BD5009" s="181"/>
      <c r="BE5009" s="181"/>
      <c r="BF5009" s="181"/>
      <c r="BG5009" s="181"/>
      <c r="BT5009" s="37">
        <f t="shared" si="249"/>
        <v>46076</v>
      </c>
      <c r="BU5009" s="1" t="s">
        <v>2304</v>
      </c>
      <c r="BV5009" s="181"/>
      <c r="BW5009" s="181"/>
      <c r="BX5009" s="181"/>
      <c r="BY5009" s="181"/>
      <c r="BZ5009" s="181"/>
      <c r="CA5009" s="181"/>
      <c r="CB5009" s="181"/>
      <c r="CC5009" s="181"/>
      <c r="CE5009" s="1"/>
      <c r="CF5009" s="1"/>
      <c r="CG5009" s="1"/>
      <c r="CH5009" s="1"/>
      <c r="CI5009" s="1"/>
      <c r="CJ5009" s="1"/>
      <c r="CK5009" s="1"/>
      <c r="CL5009" s="1"/>
      <c r="CM5009" s="1"/>
      <c r="CN5009" s="1"/>
      <c r="CO5009" s="1"/>
    </row>
    <row r="5010" spans="1:93" ht="30" customHeight="1" x14ac:dyDescent="0.2">
      <c r="A5010" s="1">
        <v>5004</v>
      </c>
      <c r="B5010" s="1" t="s">
        <v>1598</v>
      </c>
      <c r="C5010" s="1" t="s">
        <v>1599</v>
      </c>
      <c r="D5010" s="28" t="s">
        <v>1597</v>
      </c>
      <c r="E5010" s="1" t="s">
        <v>732</v>
      </c>
      <c r="F5010" s="1" t="s">
        <v>74</v>
      </c>
      <c r="G5010" s="1">
        <v>8</v>
      </c>
      <c r="H5010" s="1" t="s">
        <v>1059</v>
      </c>
      <c r="I5010" s="1" t="s">
        <v>114</v>
      </c>
      <c r="J5010" s="76">
        <v>303</v>
      </c>
      <c r="K5010" s="76">
        <v>2340333</v>
      </c>
      <c r="L5010" s="29">
        <v>46049</v>
      </c>
      <c r="M5010" s="29" t="s">
        <v>4163</v>
      </c>
      <c r="N5010" s="1" t="s">
        <v>478</v>
      </c>
      <c r="O5010" s="28" t="s">
        <v>634</v>
      </c>
      <c r="P5010" s="1" t="s">
        <v>323</v>
      </c>
      <c r="Q5010" s="76">
        <v>8</v>
      </c>
      <c r="R5010" s="1"/>
      <c r="S5010" s="76"/>
      <c r="T5010" s="1" t="s">
        <v>115</v>
      </c>
      <c r="U5010" s="1"/>
      <c r="V5010" s="1"/>
      <c r="AC5010" s="93">
        <v>21.5</v>
      </c>
      <c r="AD5010" s="69">
        <v>260</v>
      </c>
      <c r="AE5010" s="33"/>
      <c r="AF5010" s="33"/>
      <c r="AG5010" s="33"/>
      <c r="AM5010" s="164">
        <f t="shared" si="251"/>
        <v>46052</v>
      </c>
      <c r="AX5010" s="37">
        <f t="shared" si="252"/>
        <v>46056</v>
      </c>
      <c r="AY5010" s="1" t="s">
        <v>2307</v>
      </c>
      <c r="AZ5010" s="216" t="s">
        <v>2308</v>
      </c>
      <c r="BA5010" s="180">
        <v>46.5</v>
      </c>
      <c r="BB5010" s="180">
        <v>45.2</v>
      </c>
      <c r="BC5010" s="180">
        <v>47.5</v>
      </c>
      <c r="BD5010" s="180"/>
      <c r="BE5010" s="180"/>
      <c r="BF5010" s="180"/>
      <c r="BG5010" s="180">
        <f>AVERAGE(BA5010:BF5018)</f>
        <v>46.4</v>
      </c>
      <c r="BT5010" s="37">
        <f t="shared" si="249"/>
        <v>46077</v>
      </c>
      <c r="BU5010" s="1" t="s">
        <v>2307</v>
      </c>
      <c r="BV5010" s="216" t="s">
        <v>2309</v>
      </c>
      <c r="BW5010" s="180">
        <v>60.1</v>
      </c>
      <c r="BX5010" s="180">
        <v>61.8</v>
      </c>
      <c r="BY5010" s="180">
        <v>59.5</v>
      </c>
      <c r="BZ5010" s="180"/>
      <c r="CA5010" s="180"/>
      <c r="CB5010" s="180"/>
      <c r="CC5010" s="180">
        <f>AVERAGE(BW5010:CB5018)</f>
        <v>60.466666666666669</v>
      </c>
      <c r="CE5010" s="1"/>
      <c r="CF5010" s="1"/>
      <c r="CG5010" s="1"/>
      <c r="CH5010" s="1"/>
      <c r="CI5010" s="1"/>
      <c r="CJ5010" s="1"/>
      <c r="CK5010" s="1"/>
      <c r="CL5010" s="1"/>
      <c r="CM5010" s="1"/>
      <c r="CN5010" s="1"/>
      <c r="CO5010" s="1"/>
    </row>
    <row r="5011" spans="1:93" ht="30" customHeight="1" x14ac:dyDescent="0.2">
      <c r="A5011" s="1">
        <v>5005</v>
      </c>
      <c r="B5011" s="1" t="s">
        <v>1598</v>
      </c>
      <c r="C5011" s="1" t="s">
        <v>1599</v>
      </c>
      <c r="D5011" s="28" t="s">
        <v>1597</v>
      </c>
      <c r="E5011" s="1" t="s">
        <v>732</v>
      </c>
      <c r="F5011" s="1" t="s">
        <v>74</v>
      </c>
      <c r="G5011" s="1">
        <v>8</v>
      </c>
      <c r="H5011" s="1" t="s">
        <v>1059</v>
      </c>
      <c r="I5011" s="1" t="s">
        <v>114</v>
      </c>
      <c r="J5011" s="76">
        <v>273</v>
      </c>
      <c r="K5011" s="76">
        <v>2337562</v>
      </c>
      <c r="L5011" s="29">
        <v>46049</v>
      </c>
      <c r="M5011" s="29" t="s">
        <v>4163</v>
      </c>
      <c r="N5011" s="1" t="s">
        <v>478</v>
      </c>
      <c r="O5011" s="28" t="s">
        <v>634</v>
      </c>
      <c r="P5011" s="1" t="s">
        <v>323</v>
      </c>
      <c r="Q5011" s="76">
        <v>8</v>
      </c>
      <c r="R5011" s="1"/>
      <c r="S5011" s="76">
        <v>6</v>
      </c>
      <c r="T5011" s="1" t="s">
        <v>115</v>
      </c>
      <c r="U5011" s="1"/>
      <c r="V5011" s="1"/>
      <c r="AC5011" s="93">
        <v>21</v>
      </c>
      <c r="AD5011" s="69">
        <v>260</v>
      </c>
      <c r="AE5011" s="33"/>
      <c r="AF5011" s="33"/>
      <c r="AG5011" s="33"/>
      <c r="AM5011" s="164">
        <f t="shared" si="251"/>
        <v>46052</v>
      </c>
      <c r="AX5011" s="37">
        <f t="shared" si="252"/>
        <v>46056</v>
      </c>
      <c r="AY5011" s="1" t="s">
        <v>2307</v>
      </c>
      <c r="AZ5011" s="184"/>
      <c r="BA5011" s="184"/>
      <c r="BB5011" s="184"/>
      <c r="BC5011" s="184"/>
      <c r="BD5011" s="184"/>
      <c r="BE5011" s="184"/>
      <c r="BF5011" s="184"/>
      <c r="BG5011" s="184"/>
      <c r="BT5011" s="37">
        <f t="shared" si="249"/>
        <v>46077</v>
      </c>
      <c r="BU5011" s="1" t="s">
        <v>2307</v>
      </c>
      <c r="BV5011" s="184"/>
      <c r="BW5011" s="184"/>
      <c r="BX5011" s="184"/>
      <c r="BY5011" s="184"/>
      <c r="BZ5011" s="184"/>
      <c r="CA5011" s="184"/>
      <c r="CB5011" s="184"/>
      <c r="CC5011" s="184"/>
      <c r="CE5011" s="1"/>
      <c r="CF5011" s="1"/>
      <c r="CG5011" s="1"/>
      <c r="CH5011" s="1"/>
      <c r="CI5011" s="1"/>
      <c r="CJ5011" s="1"/>
      <c r="CK5011" s="1"/>
      <c r="CL5011" s="1"/>
      <c r="CM5011" s="1"/>
      <c r="CN5011" s="1"/>
      <c r="CO5011" s="1"/>
    </row>
    <row r="5012" spans="1:93" ht="30" customHeight="1" x14ac:dyDescent="0.2">
      <c r="A5012" s="1">
        <v>5006</v>
      </c>
      <c r="B5012" s="1" t="s">
        <v>1598</v>
      </c>
      <c r="C5012" s="1" t="s">
        <v>1599</v>
      </c>
      <c r="D5012" s="28" t="s">
        <v>1597</v>
      </c>
      <c r="E5012" s="1" t="s">
        <v>732</v>
      </c>
      <c r="F5012" s="1" t="s">
        <v>74</v>
      </c>
      <c r="G5012" s="1">
        <v>8</v>
      </c>
      <c r="H5012" s="1" t="s">
        <v>1059</v>
      </c>
      <c r="I5012" s="1" t="s">
        <v>114</v>
      </c>
      <c r="J5012" s="76">
        <v>558</v>
      </c>
      <c r="K5012" s="76">
        <v>2340334</v>
      </c>
      <c r="L5012" s="29">
        <v>46049</v>
      </c>
      <c r="M5012" s="29" t="s">
        <v>4163</v>
      </c>
      <c r="N5012" s="1" t="s">
        <v>478</v>
      </c>
      <c r="O5012" s="28" t="s">
        <v>634</v>
      </c>
      <c r="P5012" s="1" t="s">
        <v>323</v>
      </c>
      <c r="Q5012" s="76">
        <v>12</v>
      </c>
      <c r="R5012" s="1"/>
      <c r="S5012" s="76"/>
      <c r="T5012" s="1" t="s">
        <v>115</v>
      </c>
      <c r="U5012" s="1"/>
      <c r="V5012" s="1"/>
      <c r="AC5012" s="93">
        <v>19.5</v>
      </c>
      <c r="AD5012" s="69">
        <v>230</v>
      </c>
      <c r="AE5012" s="33"/>
      <c r="AF5012" s="33"/>
      <c r="AG5012" s="33"/>
      <c r="AM5012" s="164">
        <f t="shared" si="251"/>
        <v>46052</v>
      </c>
      <c r="AX5012" s="37">
        <f t="shared" si="252"/>
        <v>46056</v>
      </c>
      <c r="AY5012" s="1" t="s">
        <v>2307</v>
      </c>
      <c r="AZ5012" s="184"/>
      <c r="BA5012" s="184"/>
      <c r="BB5012" s="184"/>
      <c r="BC5012" s="184"/>
      <c r="BD5012" s="184"/>
      <c r="BE5012" s="184"/>
      <c r="BF5012" s="184"/>
      <c r="BG5012" s="184"/>
      <c r="BT5012" s="37">
        <f t="shared" si="249"/>
        <v>46077</v>
      </c>
      <c r="BU5012" s="1" t="s">
        <v>2307</v>
      </c>
      <c r="BV5012" s="184"/>
      <c r="BW5012" s="184"/>
      <c r="BX5012" s="184"/>
      <c r="BY5012" s="184"/>
      <c r="BZ5012" s="184"/>
      <c r="CA5012" s="184"/>
      <c r="CB5012" s="184"/>
      <c r="CC5012" s="184"/>
      <c r="CE5012" s="1"/>
      <c r="CF5012" s="1"/>
      <c r="CG5012" s="1"/>
      <c r="CH5012" s="1"/>
      <c r="CI5012" s="1"/>
      <c r="CJ5012" s="1"/>
      <c r="CK5012" s="1"/>
      <c r="CL5012" s="1"/>
      <c r="CM5012" s="1"/>
      <c r="CN5012" s="1"/>
      <c r="CO5012" s="1"/>
    </row>
    <row r="5013" spans="1:93" ht="30" customHeight="1" x14ac:dyDescent="0.2">
      <c r="A5013" s="1">
        <v>5007</v>
      </c>
      <c r="B5013" s="1" t="s">
        <v>1598</v>
      </c>
      <c r="C5013" s="1" t="s">
        <v>1599</v>
      </c>
      <c r="D5013" s="28" t="s">
        <v>1597</v>
      </c>
      <c r="E5013" s="1" t="s">
        <v>732</v>
      </c>
      <c r="F5013" s="1" t="s">
        <v>74</v>
      </c>
      <c r="G5013" s="1">
        <v>8</v>
      </c>
      <c r="H5013" s="1" t="s">
        <v>1059</v>
      </c>
      <c r="I5013" s="1" t="s">
        <v>114</v>
      </c>
      <c r="J5013" s="76">
        <v>437</v>
      </c>
      <c r="K5013" s="76">
        <v>2337564</v>
      </c>
      <c r="L5013" s="29">
        <v>46049</v>
      </c>
      <c r="M5013" s="29" t="s">
        <v>4163</v>
      </c>
      <c r="N5013" s="1" t="s">
        <v>478</v>
      </c>
      <c r="O5013" s="28" t="s">
        <v>634</v>
      </c>
      <c r="P5013" s="1" t="s">
        <v>323</v>
      </c>
      <c r="Q5013" s="76">
        <v>9</v>
      </c>
      <c r="R5013" s="1"/>
      <c r="S5013" s="76"/>
      <c r="T5013" s="1" t="s">
        <v>115</v>
      </c>
      <c r="U5013" s="1"/>
      <c r="V5013" s="1"/>
      <c r="AC5013" s="93">
        <v>22</v>
      </c>
      <c r="AD5013" s="69">
        <v>240</v>
      </c>
      <c r="AE5013" s="33"/>
      <c r="AF5013" s="33"/>
      <c r="AG5013" s="33"/>
      <c r="AM5013" s="164">
        <f t="shared" si="251"/>
        <v>46052</v>
      </c>
      <c r="AX5013" s="37">
        <f t="shared" si="252"/>
        <v>46056</v>
      </c>
      <c r="AY5013" s="1" t="s">
        <v>2307</v>
      </c>
      <c r="AZ5013" s="184"/>
      <c r="BA5013" s="184"/>
      <c r="BB5013" s="184"/>
      <c r="BC5013" s="184"/>
      <c r="BD5013" s="184"/>
      <c r="BE5013" s="184"/>
      <c r="BF5013" s="184"/>
      <c r="BG5013" s="184"/>
      <c r="BT5013" s="37">
        <f t="shared" si="249"/>
        <v>46077</v>
      </c>
      <c r="BU5013" s="1" t="s">
        <v>2307</v>
      </c>
      <c r="BV5013" s="184"/>
      <c r="BW5013" s="184"/>
      <c r="BX5013" s="184"/>
      <c r="BY5013" s="184"/>
      <c r="BZ5013" s="184"/>
      <c r="CA5013" s="184"/>
      <c r="CB5013" s="184"/>
      <c r="CC5013" s="184"/>
      <c r="CE5013" s="1"/>
      <c r="CF5013" s="1"/>
      <c r="CG5013" s="1"/>
      <c r="CH5013" s="1"/>
      <c r="CI5013" s="1"/>
      <c r="CJ5013" s="1"/>
      <c r="CK5013" s="1"/>
      <c r="CL5013" s="1"/>
      <c r="CM5013" s="1"/>
      <c r="CN5013" s="1"/>
      <c r="CO5013" s="1"/>
    </row>
    <row r="5014" spans="1:93" ht="30" customHeight="1" x14ac:dyDescent="0.2">
      <c r="A5014" s="1">
        <v>5008</v>
      </c>
      <c r="B5014" s="1" t="s">
        <v>1598</v>
      </c>
      <c r="C5014" s="1" t="s">
        <v>1599</v>
      </c>
      <c r="D5014" s="28" t="s">
        <v>1597</v>
      </c>
      <c r="E5014" s="1" t="s">
        <v>732</v>
      </c>
      <c r="F5014" s="1" t="s">
        <v>74</v>
      </c>
      <c r="G5014" s="1">
        <v>8</v>
      </c>
      <c r="H5014" s="1" t="s">
        <v>1059</v>
      </c>
      <c r="I5014" s="1" t="s">
        <v>114</v>
      </c>
      <c r="J5014" s="76">
        <v>403</v>
      </c>
      <c r="K5014" s="76">
        <v>2340335</v>
      </c>
      <c r="L5014" s="29">
        <v>46049</v>
      </c>
      <c r="M5014" s="29" t="s">
        <v>4163</v>
      </c>
      <c r="N5014" s="1" t="s">
        <v>478</v>
      </c>
      <c r="O5014" s="28" t="s">
        <v>634</v>
      </c>
      <c r="P5014" s="1" t="s">
        <v>323</v>
      </c>
      <c r="Q5014" s="76">
        <v>9</v>
      </c>
      <c r="R5014" s="1"/>
      <c r="S5014" s="76"/>
      <c r="T5014" s="1" t="s">
        <v>115</v>
      </c>
      <c r="U5014" s="1"/>
      <c r="V5014" s="1"/>
      <c r="AC5014" s="93">
        <v>21.5</v>
      </c>
      <c r="AD5014" s="69">
        <v>245</v>
      </c>
      <c r="AE5014" s="33"/>
      <c r="AF5014" s="33"/>
      <c r="AG5014" s="33"/>
      <c r="AM5014" s="164">
        <f t="shared" si="251"/>
        <v>46052</v>
      </c>
      <c r="AX5014" s="37">
        <f t="shared" si="252"/>
        <v>46056</v>
      </c>
      <c r="AY5014" s="1" t="s">
        <v>2307</v>
      </c>
      <c r="AZ5014" s="184"/>
      <c r="BA5014" s="184"/>
      <c r="BB5014" s="184"/>
      <c r="BC5014" s="184"/>
      <c r="BD5014" s="184"/>
      <c r="BE5014" s="184"/>
      <c r="BF5014" s="184"/>
      <c r="BG5014" s="184"/>
      <c r="BT5014" s="37">
        <f t="shared" si="249"/>
        <v>46077</v>
      </c>
      <c r="BU5014" s="1" t="s">
        <v>2307</v>
      </c>
      <c r="BV5014" s="184"/>
      <c r="BW5014" s="184"/>
      <c r="BX5014" s="184"/>
      <c r="BY5014" s="184"/>
      <c r="BZ5014" s="184"/>
      <c r="CA5014" s="184"/>
      <c r="CB5014" s="184"/>
      <c r="CC5014" s="184"/>
      <c r="CE5014" s="1"/>
      <c r="CF5014" s="1"/>
      <c r="CG5014" s="1"/>
      <c r="CH5014" s="1"/>
      <c r="CI5014" s="1"/>
      <c r="CJ5014" s="1"/>
      <c r="CK5014" s="1"/>
      <c r="CL5014" s="1"/>
      <c r="CM5014" s="1"/>
      <c r="CN5014" s="1"/>
      <c r="CO5014" s="1"/>
    </row>
    <row r="5015" spans="1:93" ht="30" customHeight="1" x14ac:dyDescent="0.2">
      <c r="A5015" s="1">
        <v>5009</v>
      </c>
      <c r="B5015" s="1" t="s">
        <v>1598</v>
      </c>
      <c r="C5015" s="1" t="s">
        <v>1599</v>
      </c>
      <c r="D5015" s="28" t="s">
        <v>1597</v>
      </c>
      <c r="E5015" s="1" t="s">
        <v>732</v>
      </c>
      <c r="F5015" s="1" t="s">
        <v>74</v>
      </c>
      <c r="G5015" s="1">
        <v>8</v>
      </c>
      <c r="H5015" s="1" t="s">
        <v>1059</v>
      </c>
      <c r="I5015" s="1" t="s">
        <v>114</v>
      </c>
      <c r="J5015" s="76">
        <v>274</v>
      </c>
      <c r="K5015" s="76">
        <v>2337565</v>
      </c>
      <c r="L5015" s="29">
        <v>46049</v>
      </c>
      <c r="M5015" s="29" t="s">
        <v>4163</v>
      </c>
      <c r="N5015" s="1" t="s">
        <v>478</v>
      </c>
      <c r="O5015" s="28" t="s">
        <v>634</v>
      </c>
      <c r="P5015" s="1" t="s">
        <v>323</v>
      </c>
      <c r="Q5015" s="76">
        <v>8</v>
      </c>
      <c r="R5015" s="1"/>
      <c r="S5015" s="76"/>
      <c r="T5015" s="1" t="s">
        <v>115</v>
      </c>
      <c r="U5015" s="1"/>
      <c r="V5015" s="1"/>
      <c r="AC5015" s="93">
        <v>20.5</v>
      </c>
      <c r="AD5015" s="69">
        <v>250</v>
      </c>
      <c r="AE5015" s="33"/>
      <c r="AF5015" s="33"/>
      <c r="AG5015" s="33"/>
      <c r="AM5015" s="164">
        <f t="shared" si="251"/>
        <v>46052</v>
      </c>
      <c r="AX5015" s="37">
        <f t="shared" si="252"/>
        <v>46056</v>
      </c>
      <c r="AY5015" s="1" t="s">
        <v>2307</v>
      </c>
      <c r="AZ5015" s="184"/>
      <c r="BA5015" s="184"/>
      <c r="BB5015" s="184"/>
      <c r="BC5015" s="184"/>
      <c r="BD5015" s="184"/>
      <c r="BE5015" s="184"/>
      <c r="BF5015" s="184"/>
      <c r="BG5015" s="184"/>
      <c r="BT5015" s="37">
        <f t="shared" si="249"/>
        <v>46077</v>
      </c>
      <c r="BU5015" s="1" t="s">
        <v>2307</v>
      </c>
      <c r="BV5015" s="184"/>
      <c r="BW5015" s="184"/>
      <c r="BX5015" s="184"/>
      <c r="BY5015" s="184"/>
      <c r="BZ5015" s="184"/>
      <c r="CA5015" s="184"/>
      <c r="CB5015" s="184"/>
      <c r="CC5015" s="184"/>
      <c r="CE5015" s="1"/>
      <c r="CF5015" s="1"/>
      <c r="CG5015" s="1"/>
      <c r="CH5015" s="1"/>
      <c r="CI5015" s="1"/>
      <c r="CJ5015" s="1"/>
      <c r="CK5015" s="1"/>
      <c r="CL5015" s="1"/>
      <c r="CM5015" s="1"/>
      <c r="CN5015" s="1"/>
      <c r="CO5015" s="1"/>
    </row>
    <row r="5016" spans="1:93" ht="30" customHeight="1" x14ac:dyDescent="0.2">
      <c r="A5016" s="1">
        <v>5010</v>
      </c>
      <c r="B5016" s="1" t="s">
        <v>1598</v>
      </c>
      <c r="C5016" s="1" t="s">
        <v>1599</v>
      </c>
      <c r="D5016" s="28" t="s">
        <v>1597</v>
      </c>
      <c r="E5016" s="1" t="s">
        <v>732</v>
      </c>
      <c r="F5016" s="1" t="s">
        <v>74</v>
      </c>
      <c r="G5016" s="1">
        <v>8</v>
      </c>
      <c r="H5016" s="1" t="s">
        <v>1059</v>
      </c>
      <c r="I5016" s="1" t="s">
        <v>114</v>
      </c>
      <c r="J5016" s="76">
        <v>433</v>
      </c>
      <c r="K5016" s="76">
        <v>2337566</v>
      </c>
      <c r="L5016" s="29">
        <v>46049</v>
      </c>
      <c r="M5016" s="29" t="s">
        <v>4163</v>
      </c>
      <c r="N5016" s="1" t="s">
        <v>478</v>
      </c>
      <c r="O5016" s="28" t="s">
        <v>634</v>
      </c>
      <c r="P5016" s="1" t="s">
        <v>323</v>
      </c>
      <c r="Q5016" s="76">
        <v>6</v>
      </c>
      <c r="R5016" s="1"/>
      <c r="S5016" s="76"/>
      <c r="T5016" s="1" t="s">
        <v>115</v>
      </c>
      <c r="U5016" s="1"/>
      <c r="V5016" s="1"/>
      <c r="AC5016" s="93">
        <v>20</v>
      </c>
      <c r="AD5016" s="69">
        <v>230</v>
      </c>
      <c r="AE5016" s="33"/>
      <c r="AF5016" s="33"/>
      <c r="AG5016" s="33"/>
      <c r="AM5016" s="164">
        <f t="shared" si="251"/>
        <v>46052</v>
      </c>
      <c r="AX5016" s="37">
        <f t="shared" si="252"/>
        <v>46056</v>
      </c>
      <c r="AY5016" s="1" t="s">
        <v>2307</v>
      </c>
      <c r="AZ5016" s="184"/>
      <c r="BA5016" s="184"/>
      <c r="BB5016" s="184"/>
      <c r="BC5016" s="184"/>
      <c r="BD5016" s="184"/>
      <c r="BE5016" s="184"/>
      <c r="BF5016" s="184"/>
      <c r="BG5016" s="184"/>
      <c r="BT5016" s="37">
        <f t="shared" si="249"/>
        <v>46077</v>
      </c>
      <c r="BU5016" s="1" t="s">
        <v>2307</v>
      </c>
      <c r="BV5016" s="184"/>
      <c r="BW5016" s="184"/>
      <c r="BX5016" s="184"/>
      <c r="BY5016" s="184"/>
      <c r="BZ5016" s="184"/>
      <c r="CA5016" s="184"/>
      <c r="CB5016" s="184"/>
      <c r="CC5016" s="184"/>
      <c r="CE5016" s="1"/>
      <c r="CF5016" s="1"/>
      <c r="CG5016" s="1"/>
      <c r="CH5016" s="1"/>
      <c r="CI5016" s="1"/>
      <c r="CJ5016" s="1"/>
      <c r="CK5016" s="1"/>
      <c r="CL5016" s="1"/>
      <c r="CM5016" s="1"/>
      <c r="CN5016" s="1"/>
      <c r="CO5016" s="1"/>
    </row>
    <row r="5017" spans="1:93" ht="30" customHeight="1" x14ac:dyDescent="0.2">
      <c r="A5017" s="1">
        <v>5011</v>
      </c>
      <c r="B5017" s="1" t="s">
        <v>1598</v>
      </c>
      <c r="C5017" s="1" t="s">
        <v>1599</v>
      </c>
      <c r="D5017" s="28" t="s">
        <v>1597</v>
      </c>
      <c r="E5017" s="1" t="s">
        <v>732</v>
      </c>
      <c r="F5017" s="1" t="s">
        <v>74</v>
      </c>
      <c r="G5017" s="1">
        <v>8</v>
      </c>
      <c r="H5017" s="1" t="s">
        <v>1059</v>
      </c>
      <c r="I5017" s="1" t="s">
        <v>114</v>
      </c>
      <c r="J5017" s="76">
        <v>393</v>
      </c>
      <c r="K5017" s="76">
        <v>2337571</v>
      </c>
      <c r="L5017" s="29">
        <v>46049</v>
      </c>
      <c r="M5017" s="29" t="s">
        <v>4163</v>
      </c>
      <c r="N5017" s="1" t="s">
        <v>478</v>
      </c>
      <c r="O5017" s="28" t="s">
        <v>634</v>
      </c>
      <c r="P5017" s="1" t="s">
        <v>323</v>
      </c>
      <c r="Q5017" s="76">
        <v>10</v>
      </c>
      <c r="R5017" s="1"/>
      <c r="S5017" s="76"/>
      <c r="T5017" s="1" t="s">
        <v>115</v>
      </c>
      <c r="U5017" s="1"/>
      <c r="V5017" s="1"/>
      <c r="AC5017" s="93">
        <v>21</v>
      </c>
      <c r="AD5017" s="69">
        <v>210</v>
      </c>
      <c r="AE5017" s="33"/>
      <c r="AF5017" s="33"/>
      <c r="AG5017" s="33"/>
      <c r="AM5017" s="164">
        <f t="shared" si="251"/>
        <v>46052</v>
      </c>
      <c r="AX5017" s="37">
        <f t="shared" si="252"/>
        <v>46056</v>
      </c>
      <c r="AY5017" s="1" t="s">
        <v>2307</v>
      </c>
      <c r="AZ5017" s="184"/>
      <c r="BA5017" s="184"/>
      <c r="BB5017" s="184"/>
      <c r="BC5017" s="184"/>
      <c r="BD5017" s="184"/>
      <c r="BE5017" s="184"/>
      <c r="BF5017" s="184"/>
      <c r="BG5017" s="184"/>
      <c r="BT5017" s="37">
        <f t="shared" si="249"/>
        <v>46077</v>
      </c>
      <c r="BU5017" s="1" t="s">
        <v>2307</v>
      </c>
      <c r="BV5017" s="184"/>
      <c r="BW5017" s="184"/>
      <c r="BX5017" s="184"/>
      <c r="BY5017" s="184"/>
      <c r="BZ5017" s="184"/>
      <c r="CA5017" s="184"/>
      <c r="CB5017" s="184"/>
      <c r="CC5017" s="184"/>
      <c r="CE5017" s="1"/>
      <c r="CF5017" s="1"/>
      <c r="CG5017" s="1"/>
      <c r="CH5017" s="1"/>
      <c r="CI5017" s="1"/>
      <c r="CJ5017" s="1"/>
      <c r="CK5017" s="1"/>
      <c r="CL5017" s="1"/>
      <c r="CM5017" s="1"/>
      <c r="CN5017" s="1"/>
      <c r="CO5017" s="1"/>
    </row>
    <row r="5018" spans="1:93" ht="30" customHeight="1" x14ac:dyDescent="0.2">
      <c r="A5018" s="1">
        <v>5012</v>
      </c>
      <c r="B5018" s="1" t="s">
        <v>1598</v>
      </c>
      <c r="C5018" s="1" t="s">
        <v>1599</v>
      </c>
      <c r="D5018" s="28" t="s">
        <v>1597</v>
      </c>
      <c r="E5018" s="1" t="s">
        <v>732</v>
      </c>
      <c r="F5018" s="1" t="s">
        <v>74</v>
      </c>
      <c r="G5018" s="1">
        <v>8</v>
      </c>
      <c r="H5018" s="1" t="s">
        <v>1059</v>
      </c>
      <c r="I5018" s="1" t="s">
        <v>114</v>
      </c>
      <c r="J5018" s="76">
        <v>437</v>
      </c>
      <c r="K5018" s="76">
        <v>2340341</v>
      </c>
      <c r="L5018" s="29">
        <v>46049</v>
      </c>
      <c r="M5018" s="29" t="s">
        <v>4163</v>
      </c>
      <c r="N5018" s="1" t="s">
        <v>478</v>
      </c>
      <c r="O5018" s="28" t="s">
        <v>634</v>
      </c>
      <c r="P5018" s="1" t="s">
        <v>323</v>
      </c>
      <c r="Q5018" s="76">
        <v>10</v>
      </c>
      <c r="R5018" s="1"/>
      <c r="S5018" s="76"/>
      <c r="T5018" s="1" t="s">
        <v>115</v>
      </c>
      <c r="U5018" s="1"/>
      <c r="V5018" s="1"/>
      <c r="AC5018" s="93">
        <v>20</v>
      </c>
      <c r="AD5018" s="69">
        <v>230</v>
      </c>
      <c r="AE5018" s="33"/>
      <c r="AF5018" s="33"/>
      <c r="AG5018" s="33"/>
      <c r="AM5018" s="164">
        <f t="shared" si="251"/>
        <v>46052</v>
      </c>
      <c r="AX5018" s="37">
        <f t="shared" si="252"/>
        <v>46056</v>
      </c>
      <c r="AY5018" s="1" t="s">
        <v>2307</v>
      </c>
      <c r="AZ5018" s="181"/>
      <c r="BA5018" s="181"/>
      <c r="BB5018" s="181"/>
      <c r="BC5018" s="181"/>
      <c r="BD5018" s="181"/>
      <c r="BE5018" s="181"/>
      <c r="BF5018" s="181"/>
      <c r="BG5018" s="181"/>
      <c r="BT5018" s="37">
        <f t="shared" si="249"/>
        <v>46077</v>
      </c>
      <c r="BU5018" s="1" t="s">
        <v>2307</v>
      </c>
      <c r="BV5018" s="181"/>
      <c r="BW5018" s="181"/>
      <c r="BX5018" s="181"/>
      <c r="BY5018" s="181"/>
      <c r="BZ5018" s="181"/>
      <c r="CA5018" s="181"/>
      <c r="CB5018" s="181"/>
      <c r="CC5018" s="181"/>
      <c r="CE5018" s="1"/>
      <c r="CF5018" s="1"/>
      <c r="CG5018" s="1"/>
      <c r="CH5018" s="1"/>
      <c r="CI5018" s="1"/>
      <c r="CJ5018" s="1"/>
      <c r="CK5018" s="1"/>
      <c r="CL5018" s="1"/>
      <c r="CM5018" s="1"/>
      <c r="CN5018" s="1"/>
      <c r="CO5018" s="1"/>
    </row>
    <row r="5019" spans="1:93" ht="30" customHeight="1" x14ac:dyDescent="0.2">
      <c r="A5019" s="1">
        <v>5013</v>
      </c>
      <c r="B5019" s="1" t="s">
        <v>1602</v>
      </c>
      <c r="C5019" s="1" t="s">
        <v>1603</v>
      </c>
      <c r="D5019" s="28" t="s">
        <v>1601</v>
      </c>
      <c r="E5019" s="1" t="s">
        <v>136</v>
      </c>
      <c r="F5019" s="1" t="s">
        <v>74</v>
      </c>
      <c r="G5019" s="1">
        <v>2</v>
      </c>
      <c r="H5019" s="1" t="s">
        <v>1059</v>
      </c>
      <c r="I5019" s="1" t="s">
        <v>114</v>
      </c>
      <c r="J5019" s="76">
        <v>415</v>
      </c>
      <c r="K5019" s="76">
        <v>2340337</v>
      </c>
      <c r="L5019" s="29">
        <v>46049</v>
      </c>
      <c r="M5019" s="29" t="s">
        <v>4163</v>
      </c>
      <c r="N5019" s="1" t="s">
        <v>478</v>
      </c>
      <c r="O5019" s="28" t="s">
        <v>634</v>
      </c>
      <c r="P5019" s="1" t="s">
        <v>323</v>
      </c>
      <c r="Q5019" s="76">
        <v>10</v>
      </c>
      <c r="R5019" s="1"/>
      <c r="S5019" s="76"/>
      <c r="T5019" s="1" t="s">
        <v>115</v>
      </c>
      <c r="U5019" s="1"/>
      <c r="V5019" s="1"/>
      <c r="AC5019" s="93">
        <v>22</v>
      </c>
      <c r="AD5019" s="69">
        <v>240</v>
      </c>
      <c r="AE5019" s="33"/>
      <c r="AF5019" s="33"/>
      <c r="AG5019" s="33"/>
      <c r="AM5019" s="31"/>
      <c r="AX5019" s="37">
        <f t="shared" si="252"/>
        <v>46056</v>
      </c>
      <c r="AY5019" s="1" t="s">
        <v>2310</v>
      </c>
      <c r="AZ5019" s="216" t="s">
        <v>2311</v>
      </c>
      <c r="BA5019" s="180">
        <v>46.2</v>
      </c>
      <c r="BB5019" s="180">
        <v>44.6</v>
      </c>
      <c r="BC5019" s="180">
        <v>46.8</v>
      </c>
      <c r="BD5019" s="180"/>
      <c r="BE5019" s="180"/>
      <c r="BF5019" s="180"/>
      <c r="BG5019" s="180">
        <f>AVERAGE(BA5019:BF5023)</f>
        <v>45.866666666666674</v>
      </c>
      <c r="BT5019" s="37">
        <f t="shared" si="249"/>
        <v>46077</v>
      </c>
      <c r="BU5019" s="1" t="s">
        <v>2310</v>
      </c>
      <c r="BV5019" s="216" t="s">
        <v>2312</v>
      </c>
      <c r="BW5019" s="180">
        <v>61.6</v>
      </c>
      <c r="BX5019" s="180">
        <v>59.1</v>
      </c>
      <c r="BY5019" s="180">
        <v>61.3</v>
      </c>
      <c r="BZ5019" s="180"/>
      <c r="CA5019" s="180"/>
      <c r="CB5019" s="180"/>
      <c r="CC5019" s="180">
        <f>AVERAGE(BW5019:CB5023)</f>
        <v>60.666666666666664</v>
      </c>
      <c r="CE5019" s="1"/>
      <c r="CF5019" s="1"/>
      <c r="CG5019" s="1"/>
      <c r="CH5019" s="1"/>
      <c r="CI5019" s="1"/>
      <c r="CJ5019" s="1"/>
      <c r="CK5019" s="1"/>
      <c r="CL5019" s="1"/>
      <c r="CM5019" s="1"/>
      <c r="CN5019" s="1"/>
      <c r="CO5019" s="1"/>
    </row>
    <row r="5020" spans="1:93" ht="30" customHeight="1" x14ac:dyDescent="0.2">
      <c r="A5020" s="1">
        <v>5014</v>
      </c>
      <c r="B5020" s="1" t="s">
        <v>1602</v>
      </c>
      <c r="C5020" s="1" t="s">
        <v>1603</v>
      </c>
      <c r="D5020" s="28" t="s">
        <v>1601</v>
      </c>
      <c r="E5020" s="1" t="s">
        <v>136</v>
      </c>
      <c r="F5020" s="1" t="s">
        <v>74</v>
      </c>
      <c r="G5020" s="1">
        <v>2</v>
      </c>
      <c r="H5020" s="1" t="s">
        <v>1059</v>
      </c>
      <c r="I5020" s="1" t="s">
        <v>114</v>
      </c>
      <c r="J5020" s="76">
        <v>558</v>
      </c>
      <c r="K5020" s="76">
        <v>2337573</v>
      </c>
      <c r="L5020" s="29">
        <v>46049</v>
      </c>
      <c r="M5020" s="29" t="s">
        <v>4163</v>
      </c>
      <c r="N5020" s="1" t="s">
        <v>478</v>
      </c>
      <c r="O5020" s="28" t="s">
        <v>634</v>
      </c>
      <c r="P5020" s="1" t="s">
        <v>323</v>
      </c>
      <c r="Q5020" s="76">
        <v>12</v>
      </c>
      <c r="R5020" s="1"/>
      <c r="S5020" s="76">
        <v>6</v>
      </c>
      <c r="T5020" s="1" t="s">
        <v>115</v>
      </c>
      <c r="U5020" s="1"/>
      <c r="V5020" s="1"/>
      <c r="AC5020" s="93">
        <v>22</v>
      </c>
      <c r="AD5020" s="69">
        <v>240</v>
      </c>
      <c r="AE5020" s="33"/>
      <c r="AF5020" s="33"/>
      <c r="AG5020" s="33"/>
      <c r="AM5020" s="31"/>
      <c r="AX5020" s="37">
        <f t="shared" si="252"/>
        <v>46056</v>
      </c>
      <c r="AY5020" s="1" t="s">
        <v>2310</v>
      </c>
      <c r="AZ5020" s="184"/>
      <c r="BA5020" s="184"/>
      <c r="BB5020" s="184"/>
      <c r="BC5020" s="184"/>
      <c r="BD5020" s="184"/>
      <c r="BE5020" s="184"/>
      <c r="BF5020" s="184"/>
      <c r="BG5020" s="184"/>
      <c r="BT5020" s="37">
        <f t="shared" si="249"/>
        <v>46077</v>
      </c>
      <c r="BU5020" s="1" t="s">
        <v>2310</v>
      </c>
      <c r="BV5020" s="184"/>
      <c r="BW5020" s="184"/>
      <c r="BX5020" s="184"/>
      <c r="BY5020" s="184"/>
      <c r="BZ5020" s="184"/>
      <c r="CA5020" s="184"/>
      <c r="CB5020" s="184"/>
      <c r="CC5020" s="184"/>
      <c r="CE5020" s="1"/>
      <c r="CF5020" s="1"/>
      <c r="CG5020" s="1"/>
      <c r="CH5020" s="1"/>
      <c r="CI5020" s="1"/>
      <c r="CJ5020" s="1"/>
      <c r="CK5020" s="1"/>
      <c r="CL5020" s="1"/>
      <c r="CM5020" s="1"/>
      <c r="CN5020" s="1"/>
      <c r="CO5020" s="1"/>
    </row>
    <row r="5021" spans="1:93" ht="30" customHeight="1" x14ac:dyDescent="0.2">
      <c r="A5021" s="1">
        <v>5015</v>
      </c>
      <c r="B5021" s="1" t="s">
        <v>1602</v>
      </c>
      <c r="C5021" s="1" t="s">
        <v>1603</v>
      </c>
      <c r="D5021" s="28" t="s">
        <v>1601</v>
      </c>
      <c r="E5021" s="1" t="s">
        <v>136</v>
      </c>
      <c r="F5021" s="1" t="s">
        <v>74</v>
      </c>
      <c r="G5021" s="1">
        <v>2</v>
      </c>
      <c r="H5021" s="1" t="s">
        <v>1059</v>
      </c>
      <c r="I5021" s="1" t="s">
        <v>114</v>
      </c>
      <c r="J5021" s="76">
        <v>273</v>
      </c>
      <c r="K5021" s="76">
        <v>2337575</v>
      </c>
      <c r="L5021" s="29">
        <v>46049</v>
      </c>
      <c r="M5021" s="29" t="s">
        <v>4163</v>
      </c>
      <c r="N5021" s="1" t="s">
        <v>478</v>
      </c>
      <c r="O5021" s="28" t="s">
        <v>634</v>
      </c>
      <c r="P5021" s="1" t="s">
        <v>323</v>
      </c>
      <c r="Q5021" s="76">
        <v>8</v>
      </c>
      <c r="R5021" s="1"/>
      <c r="S5021" s="76"/>
      <c r="T5021" s="1" t="s">
        <v>115</v>
      </c>
      <c r="U5021" s="1"/>
      <c r="V5021" s="1"/>
      <c r="AC5021" s="93">
        <v>21.5</v>
      </c>
      <c r="AD5021" s="69">
        <v>260</v>
      </c>
      <c r="AE5021" s="33"/>
      <c r="AF5021" s="33"/>
      <c r="AG5021" s="33"/>
      <c r="AM5021" s="31"/>
      <c r="AX5021" s="37">
        <f t="shared" si="252"/>
        <v>46056</v>
      </c>
      <c r="AY5021" s="1" t="s">
        <v>2310</v>
      </c>
      <c r="AZ5021" s="184"/>
      <c r="BA5021" s="184"/>
      <c r="BB5021" s="184"/>
      <c r="BC5021" s="184"/>
      <c r="BD5021" s="184"/>
      <c r="BE5021" s="184"/>
      <c r="BF5021" s="184"/>
      <c r="BG5021" s="184"/>
      <c r="BT5021" s="37">
        <f t="shared" si="249"/>
        <v>46077</v>
      </c>
      <c r="BU5021" s="1" t="s">
        <v>2310</v>
      </c>
      <c r="BV5021" s="184"/>
      <c r="BW5021" s="184"/>
      <c r="BX5021" s="184"/>
      <c r="BY5021" s="184"/>
      <c r="BZ5021" s="184"/>
      <c r="CA5021" s="184"/>
      <c r="CB5021" s="184"/>
      <c r="CC5021" s="184"/>
      <c r="CE5021" s="1"/>
      <c r="CF5021" s="1"/>
      <c r="CG5021" s="1"/>
      <c r="CH5021" s="1"/>
      <c r="CI5021" s="1"/>
      <c r="CJ5021" s="1"/>
      <c r="CK5021" s="1"/>
      <c r="CL5021" s="1"/>
      <c r="CM5021" s="1"/>
      <c r="CN5021" s="1"/>
      <c r="CO5021" s="1"/>
    </row>
    <row r="5022" spans="1:93" ht="30" customHeight="1" x14ac:dyDescent="0.2">
      <c r="A5022" s="1">
        <v>5016</v>
      </c>
      <c r="B5022" s="1" t="s">
        <v>1602</v>
      </c>
      <c r="C5022" s="1" t="s">
        <v>1603</v>
      </c>
      <c r="D5022" s="28" t="s">
        <v>1601</v>
      </c>
      <c r="E5022" s="1" t="s">
        <v>136</v>
      </c>
      <c r="F5022" s="1" t="s">
        <v>74</v>
      </c>
      <c r="G5022" s="1">
        <v>2</v>
      </c>
      <c r="H5022" s="1" t="s">
        <v>1059</v>
      </c>
      <c r="I5022" s="1" t="s">
        <v>114</v>
      </c>
      <c r="J5022" s="76">
        <v>303</v>
      </c>
      <c r="K5022" s="76">
        <v>2337577</v>
      </c>
      <c r="L5022" s="29">
        <v>46049</v>
      </c>
      <c r="M5022" s="29" t="s">
        <v>4163</v>
      </c>
      <c r="N5022" s="1" t="s">
        <v>478</v>
      </c>
      <c r="O5022" s="28" t="s">
        <v>634</v>
      </c>
      <c r="P5022" s="1" t="s">
        <v>323</v>
      </c>
      <c r="Q5022" s="76">
        <v>8</v>
      </c>
      <c r="R5022" s="1"/>
      <c r="S5022" s="76"/>
      <c r="T5022" s="1" t="s">
        <v>115</v>
      </c>
      <c r="U5022" s="1"/>
      <c r="V5022" s="1"/>
      <c r="AC5022" s="93">
        <v>20</v>
      </c>
      <c r="AD5022" s="69">
        <v>250</v>
      </c>
      <c r="AE5022" s="33"/>
      <c r="AF5022" s="33"/>
      <c r="AG5022" s="33"/>
      <c r="AM5022" s="31"/>
      <c r="AX5022" s="37">
        <f t="shared" si="252"/>
        <v>46056</v>
      </c>
      <c r="AY5022" s="1" t="s">
        <v>2310</v>
      </c>
      <c r="AZ5022" s="184"/>
      <c r="BA5022" s="184"/>
      <c r="BB5022" s="184"/>
      <c r="BC5022" s="184"/>
      <c r="BD5022" s="184"/>
      <c r="BE5022" s="184"/>
      <c r="BF5022" s="184"/>
      <c r="BG5022" s="184"/>
      <c r="BT5022" s="37">
        <f t="shared" si="249"/>
        <v>46077</v>
      </c>
      <c r="BU5022" s="1" t="s">
        <v>2310</v>
      </c>
      <c r="BV5022" s="184"/>
      <c r="BW5022" s="184"/>
      <c r="BX5022" s="184"/>
      <c r="BY5022" s="184"/>
      <c r="BZ5022" s="184"/>
      <c r="CA5022" s="184"/>
      <c r="CB5022" s="184"/>
      <c r="CC5022" s="184"/>
      <c r="CE5022" s="1"/>
      <c r="CF5022" s="1"/>
      <c r="CG5022" s="1"/>
      <c r="CH5022" s="1"/>
      <c r="CI5022" s="1"/>
      <c r="CJ5022" s="1"/>
      <c r="CK5022" s="1"/>
      <c r="CL5022" s="1"/>
      <c r="CM5022" s="1"/>
      <c r="CN5022" s="1"/>
      <c r="CO5022" s="1"/>
    </row>
    <row r="5023" spans="1:93" ht="30" customHeight="1" x14ac:dyDescent="0.2">
      <c r="A5023" s="1">
        <v>5017</v>
      </c>
      <c r="B5023" s="1" t="s">
        <v>1602</v>
      </c>
      <c r="C5023" s="1" t="s">
        <v>1603</v>
      </c>
      <c r="D5023" s="28" t="s">
        <v>1601</v>
      </c>
      <c r="E5023" s="1" t="s">
        <v>136</v>
      </c>
      <c r="F5023" s="1" t="s">
        <v>74</v>
      </c>
      <c r="G5023" s="1">
        <v>2</v>
      </c>
      <c r="H5023" s="1" t="s">
        <v>1059</v>
      </c>
      <c r="I5023" s="1" t="s">
        <v>114</v>
      </c>
      <c r="J5023" s="76">
        <v>437</v>
      </c>
      <c r="K5023" s="76">
        <v>2337578</v>
      </c>
      <c r="L5023" s="29">
        <v>46049</v>
      </c>
      <c r="M5023" s="29" t="s">
        <v>4163</v>
      </c>
      <c r="N5023" s="1" t="s">
        <v>478</v>
      </c>
      <c r="O5023" s="28" t="s">
        <v>634</v>
      </c>
      <c r="P5023" s="1" t="s">
        <v>323</v>
      </c>
      <c r="Q5023" s="76">
        <v>10</v>
      </c>
      <c r="R5023" s="1"/>
      <c r="S5023" s="76"/>
      <c r="T5023" s="1" t="s">
        <v>115</v>
      </c>
      <c r="U5023" s="1"/>
      <c r="V5023" s="1"/>
      <c r="AC5023" s="93">
        <v>21</v>
      </c>
      <c r="AD5023" s="69">
        <v>250</v>
      </c>
      <c r="AE5023" s="33"/>
      <c r="AF5023" s="33"/>
      <c r="AG5023" s="33"/>
      <c r="AM5023" s="31"/>
      <c r="AX5023" s="37">
        <f t="shared" si="252"/>
        <v>46056</v>
      </c>
      <c r="AY5023" s="1" t="s">
        <v>2310</v>
      </c>
      <c r="AZ5023" s="181"/>
      <c r="BA5023" s="181"/>
      <c r="BB5023" s="181"/>
      <c r="BC5023" s="181"/>
      <c r="BD5023" s="181"/>
      <c r="BE5023" s="181"/>
      <c r="BF5023" s="181"/>
      <c r="BG5023" s="181"/>
      <c r="BT5023" s="37">
        <f t="shared" si="249"/>
        <v>46077</v>
      </c>
      <c r="BU5023" s="1" t="s">
        <v>2310</v>
      </c>
      <c r="BV5023" s="181"/>
      <c r="BW5023" s="181"/>
      <c r="BX5023" s="181"/>
      <c r="BY5023" s="181"/>
      <c r="BZ5023" s="181"/>
      <c r="CA5023" s="181"/>
      <c r="CB5023" s="181"/>
      <c r="CC5023" s="181"/>
      <c r="CE5023" s="1"/>
      <c r="CF5023" s="1"/>
      <c r="CG5023" s="1"/>
      <c r="CH5023" s="1"/>
      <c r="CI5023" s="1"/>
      <c r="CJ5023" s="1"/>
      <c r="CK5023" s="1"/>
      <c r="CL5023" s="1"/>
      <c r="CM5023" s="1"/>
      <c r="CN5023" s="1"/>
      <c r="CO5023" s="1"/>
    </row>
    <row r="5024" spans="1:93" ht="30" customHeight="1" x14ac:dyDescent="0.2">
      <c r="A5024" s="1">
        <v>5018</v>
      </c>
      <c r="B5024" s="1" t="s">
        <v>1607</v>
      </c>
      <c r="C5024" s="1" t="s">
        <v>1606</v>
      </c>
      <c r="D5024" s="28" t="s">
        <v>1605</v>
      </c>
      <c r="E5024" s="1" t="s">
        <v>650</v>
      </c>
      <c r="F5024" s="1" t="s">
        <v>74</v>
      </c>
      <c r="G5024" s="1">
        <v>5</v>
      </c>
      <c r="H5024" s="1" t="s">
        <v>341</v>
      </c>
      <c r="I5024" s="1" t="s">
        <v>114</v>
      </c>
      <c r="J5024" s="76">
        <v>557</v>
      </c>
      <c r="K5024" s="76">
        <v>2340351</v>
      </c>
      <c r="L5024" s="29">
        <v>46049</v>
      </c>
      <c r="M5024" s="29" t="s">
        <v>4163</v>
      </c>
      <c r="N5024" s="1" t="s">
        <v>478</v>
      </c>
      <c r="O5024" s="28" t="s">
        <v>634</v>
      </c>
      <c r="P5024" s="1" t="s">
        <v>323</v>
      </c>
      <c r="Q5024" s="76">
        <v>12</v>
      </c>
      <c r="R5024" s="1"/>
      <c r="S5024" s="76">
        <v>12</v>
      </c>
      <c r="T5024" s="1" t="s">
        <v>115</v>
      </c>
      <c r="U5024" s="1"/>
      <c r="V5024" s="1"/>
      <c r="AC5024" s="93">
        <v>20.5</v>
      </c>
      <c r="AD5024" s="69">
        <v>250</v>
      </c>
      <c r="AE5024" s="33"/>
      <c r="AF5024" s="33"/>
      <c r="AG5024" s="33"/>
      <c r="AM5024" s="31"/>
      <c r="AX5024" s="37">
        <f t="shared" si="252"/>
        <v>46056</v>
      </c>
      <c r="AY5024" s="1" t="s">
        <v>2313</v>
      </c>
      <c r="AZ5024" s="216" t="s">
        <v>2314</v>
      </c>
      <c r="BA5024" s="180">
        <v>46.9</v>
      </c>
      <c r="BB5024" s="180">
        <v>45.9</v>
      </c>
      <c r="BC5024" s="180">
        <v>46.3</v>
      </c>
      <c r="BD5024" s="180"/>
      <c r="BE5024" s="180"/>
      <c r="BF5024" s="180"/>
      <c r="BG5024" s="180">
        <f>AVERAGE(BA5024:BF5026)</f>
        <v>46.366666666666667</v>
      </c>
      <c r="BT5024" s="37">
        <f t="shared" si="249"/>
        <v>46077</v>
      </c>
      <c r="BU5024" s="1" t="s">
        <v>2313</v>
      </c>
      <c r="BV5024" s="216" t="s">
        <v>2315</v>
      </c>
      <c r="BW5024" s="180">
        <v>61</v>
      </c>
      <c r="BX5024" s="180">
        <v>60.1</v>
      </c>
      <c r="BY5024" s="180">
        <v>60.1</v>
      </c>
      <c r="BZ5024" s="180"/>
      <c r="CA5024" s="180"/>
      <c r="CB5024" s="180"/>
      <c r="CC5024" s="180">
        <f>AVERAGE(BW5024:CB5026)</f>
        <v>60.4</v>
      </c>
      <c r="CE5024" s="1"/>
      <c r="CF5024" s="1"/>
      <c r="CG5024" s="1"/>
      <c r="CH5024" s="1"/>
      <c r="CI5024" s="1"/>
      <c r="CJ5024" s="1"/>
      <c r="CK5024" s="1"/>
      <c r="CL5024" s="1"/>
      <c r="CM5024" s="1"/>
      <c r="CN5024" s="1"/>
      <c r="CO5024" s="1"/>
    </row>
    <row r="5025" spans="1:93" ht="30" customHeight="1" x14ac:dyDescent="0.2">
      <c r="A5025" s="1">
        <v>5019</v>
      </c>
      <c r="B5025" s="1" t="s">
        <v>1607</v>
      </c>
      <c r="C5025" s="1" t="s">
        <v>1606</v>
      </c>
      <c r="D5025" s="28" t="s">
        <v>1605</v>
      </c>
      <c r="E5025" s="1" t="s">
        <v>650</v>
      </c>
      <c r="F5025" s="1" t="s">
        <v>74</v>
      </c>
      <c r="G5025" s="1">
        <v>5</v>
      </c>
      <c r="H5025" s="1" t="s">
        <v>341</v>
      </c>
      <c r="I5025" s="1" t="s">
        <v>114</v>
      </c>
      <c r="J5025" s="76">
        <v>433</v>
      </c>
      <c r="K5025" s="76">
        <v>2340352</v>
      </c>
      <c r="L5025" s="29">
        <v>46049</v>
      </c>
      <c r="M5025" s="29" t="s">
        <v>4163</v>
      </c>
      <c r="N5025" s="1" t="s">
        <v>478</v>
      </c>
      <c r="O5025" s="28" t="s">
        <v>634</v>
      </c>
      <c r="P5025" s="1" t="s">
        <v>323</v>
      </c>
      <c r="Q5025" s="76">
        <v>8</v>
      </c>
      <c r="R5025" s="1"/>
      <c r="S5025" s="76"/>
      <c r="T5025" s="1" t="s">
        <v>115</v>
      </c>
      <c r="U5025" s="1"/>
      <c r="V5025" s="1"/>
      <c r="AC5025" s="93">
        <v>21</v>
      </c>
      <c r="AD5025" s="69">
        <v>240</v>
      </c>
      <c r="AE5025" s="33"/>
      <c r="AF5025" s="33"/>
      <c r="AG5025" s="33"/>
      <c r="AM5025" s="31"/>
      <c r="AX5025" s="37">
        <f t="shared" si="252"/>
        <v>46056</v>
      </c>
      <c r="AY5025" s="1" t="s">
        <v>2313</v>
      </c>
      <c r="AZ5025" s="184"/>
      <c r="BA5025" s="184"/>
      <c r="BB5025" s="184"/>
      <c r="BC5025" s="184"/>
      <c r="BD5025" s="184"/>
      <c r="BE5025" s="184"/>
      <c r="BF5025" s="184"/>
      <c r="BG5025" s="184"/>
      <c r="BT5025" s="37">
        <f t="shared" si="249"/>
        <v>46077</v>
      </c>
      <c r="BU5025" s="1" t="s">
        <v>2313</v>
      </c>
      <c r="BV5025" s="184"/>
      <c r="BW5025" s="184"/>
      <c r="BX5025" s="184"/>
      <c r="BY5025" s="184"/>
      <c r="BZ5025" s="184"/>
      <c r="CA5025" s="184"/>
      <c r="CB5025" s="184"/>
      <c r="CC5025" s="184"/>
      <c r="CE5025" s="1"/>
      <c r="CF5025" s="1"/>
      <c r="CG5025" s="1"/>
      <c r="CH5025" s="1"/>
      <c r="CI5025" s="1"/>
      <c r="CJ5025" s="1"/>
      <c r="CK5025" s="1"/>
      <c r="CL5025" s="1"/>
      <c r="CM5025" s="1"/>
      <c r="CN5025" s="1"/>
      <c r="CO5025" s="1"/>
    </row>
    <row r="5026" spans="1:93" ht="30" customHeight="1" x14ac:dyDescent="0.2">
      <c r="A5026" s="1">
        <v>5020</v>
      </c>
      <c r="B5026" s="1" t="s">
        <v>1607</v>
      </c>
      <c r="C5026" s="1" t="s">
        <v>1606</v>
      </c>
      <c r="D5026" s="28" t="s">
        <v>1605</v>
      </c>
      <c r="E5026" s="1" t="s">
        <v>650</v>
      </c>
      <c r="F5026" s="1" t="s">
        <v>74</v>
      </c>
      <c r="G5026" s="1">
        <v>5</v>
      </c>
      <c r="H5026" s="1" t="s">
        <v>341</v>
      </c>
      <c r="I5026" s="1" t="s">
        <v>114</v>
      </c>
      <c r="J5026" s="76">
        <v>287</v>
      </c>
      <c r="K5026" s="76">
        <v>2340358</v>
      </c>
      <c r="L5026" s="29">
        <v>46049</v>
      </c>
      <c r="M5026" s="29" t="s">
        <v>4163</v>
      </c>
      <c r="N5026" s="1" t="s">
        <v>478</v>
      </c>
      <c r="O5026" s="28" t="s">
        <v>634</v>
      </c>
      <c r="P5026" s="1" t="s">
        <v>323</v>
      </c>
      <c r="Q5026" s="76">
        <v>8</v>
      </c>
      <c r="R5026" s="1"/>
      <c r="S5026" s="76"/>
      <c r="T5026" s="1" t="s">
        <v>115</v>
      </c>
      <c r="U5026" s="1"/>
      <c r="V5026" s="1"/>
      <c r="AC5026" s="93">
        <v>22</v>
      </c>
      <c r="AD5026" s="69">
        <v>260</v>
      </c>
      <c r="AE5026" s="33"/>
      <c r="AF5026" s="33"/>
      <c r="AG5026" s="33"/>
      <c r="AM5026" s="31"/>
      <c r="AX5026" s="37">
        <f t="shared" si="252"/>
        <v>46056</v>
      </c>
      <c r="AY5026" s="1" t="s">
        <v>2313</v>
      </c>
      <c r="AZ5026" s="181"/>
      <c r="BA5026" s="181"/>
      <c r="BB5026" s="181"/>
      <c r="BC5026" s="181"/>
      <c r="BD5026" s="181"/>
      <c r="BE5026" s="181"/>
      <c r="BF5026" s="181"/>
      <c r="BG5026" s="181"/>
      <c r="BT5026" s="37">
        <f t="shared" si="249"/>
        <v>46077</v>
      </c>
      <c r="BU5026" s="1" t="s">
        <v>2313</v>
      </c>
      <c r="BV5026" s="181"/>
      <c r="BW5026" s="181"/>
      <c r="BX5026" s="181"/>
      <c r="BY5026" s="181"/>
      <c r="BZ5026" s="181"/>
      <c r="CA5026" s="181"/>
      <c r="CB5026" s="181"/>
      <c r="CC5026" s="181"/>
      <c r="CE5026" s="1"/>
      <c r="CF5026" s="1"/>
      <c r="CG5026" s="1"/>
      <c r="CH5026" s="1"/>
      <c r="CI5026" s="1"/>
      <c r="CJ5026" s="1"/>
      <c r="CK5026" s="1"/>
      <c r="CL5026" s="1"/>
      <c r="CM5026" s="1"/>
      <c r="CN5026" s="1"/>
      <c r="CO5026" s="1"/>
    </row>
    <row r="5027" spans="1:93" ht="30" customHeight="1" x14ac:dyDescent="0.2">
      <c r="A5027" s="1">
        <v>5021</v>
      </c>
      <c r="B5027" s="1" t="s">
        <v>1608</v>
      </c>
      <c r="C5027" s="92" t="s">
        <v>1609</v>
      </c>
      <c r="D5027" s="28" t="s">
        <v>1610</v>
      </c>
      <c r="E5027" s="1" t="s">
        <v>725</v>
      </c>
      <c r="F5027" s="1" t="s">
        <v>74</v>
      </c>
      <c r="G5027" s="1">
        <v>3</v>
      </c>
      <c r="H5027" s="1" t="s">
        <v>1059</v>
      </c>
      <c r="I5027" s="1" t="s">
        <v>114</v>
      </c>
      <c r="J5027" s="76">
        <v>303</v>
      </c>
      <c r="K5027" s="76">
        <v>2340362</v>
      </c>
      <c r="L5027" s="29">
        <v>46049</v>
      </c>
      <c r="M5027" s="29" t="s">
        <v>4163</v>
      </c>
      <c r="N5027" s="1" t="s">
        <v>478</v>
      </c>
      <c r="O5027" s="28" t="s">
        <v>634</v>
      </c>
      <c r="P5027" s="1" t="s">
        <v>323</v>
      </c>
      <c r="Q5027" s="76">
        <v>7</v>
      </c>
      <c r="R5027" s="1"/>
      <c r="S5027" s="76"/>
      <c r="T5027" s="1" t="s">
        <v>115</v>
      </c>
      <c r="U5027" s="1"/>
      <c r="V5027" s="1"/>
      <c r="AC5027" s="93">
        <v>22</v>
      </c>
      <c r="AD5027" s="69">
        <v>250</v>
      </c>
      <c r="AE5027" s="33"/>
      <c r="AF5027" s="33"/>
      <c r="AG5027" s="33"/>
      <c r="AM5027" s="31"/>
      <c r="AX5027" s="37">
        <f t="shared" si="252"/>
        <v>46056</v>
      </c>
      <c r="AY5027" s="1"/>
      <c r="AZ5027" s="1"/>
      <c r="BA5027" s="31"/>
      <c r="BB5027" s="31"/>
      <c r="BC5027" s="1"/>
      <c r="BD5027" s="1"/>
      <c r="BE5027" s="1"/>
      <c r="BF5027" s="1"/>
      <c r="BG5027" s="1"/>
      <c r="BT5027" s="37">
        <f t="shared" si="249"/>
        <v>46077</v>
      </c>
      <c r="BU5027" s="31"/>
      <c r="BW5027" s="33"/>
      <c r="BX5027" s="1"/>
      <c r="BY5027" s="1"/>
      <c r="BZ5027" s="1"/>
      <c r="CA5027" s="1"/>
      <c r="CB5027" s="1"/>
      <c r="CC5027" s="1"/>
      <c r="CE5027" s="1"/>
      <c r="CF5027" s="1"/>
      <c r="CG5027" s="1"/>
      <c r="CH5027" s="1"/>
      <c r="CI5027" s="1"/>
      <c r="CJ5027" s="1"/>
      <c r="CK5027" s="1"/>
      <c r="CL5027" s="1"/>
      <c r="CM5027" s="1"/>
      <c r="CN5027" s="1"/>
      <c r="CO5027" s="1"/>
    </row>
    <row r="5028" spans="1:93" ht="30" customHeight="1" x14ac:dyDescent="0.2">
      <c r="A5028" s="1">
        <v>5022</v>
      </c>
      <c r="B5028" s="1" t="s">
        <v>1612</v>
      </c>
      <c r="C5028" s="1" t="s">
        <v>1611</v>
      </c>
      <c r="D5028" s="28" t="s">
        <v>1613</v>
      </c>
      <c r="E5028" s="1" t="s">
        <v>650</v>
      </c>
      <c r="F5028" s="1" t="s">
        <v>74</v>
      </c>
      <c r="G5028" s="1">
        <v>5</v>
      </c>
      <c r="H5028" s="1" t="s">
        <v>341</v>
      </c>
      <c r="I5028" s="1" t="s">
        <v>114</v>
      </c>
      <c r="J5028" s="76">
        <v>553</v>
      </c>
      <c r="K5028" s="76">
        <v>2337594</v>
      </c>
      <c r="L5028" s="29">
        <v>46049</v>
      </c>
      <c r="M5028" s="29" t="s">
        <v>4163</v>
      </c>
      <c r="N5028" s="1" t="s">
        <v>478</v>
      </c>
      <c r="O5028" s="28" t="s">
        <v>634</v>
      </c>
      <c r="P5028" s="1" t="s">
        <v>323</v>
      </c>
      <c r="Q5028" s="76">
        <v>12</v>
      </c>
      <c r="R5028" s="1"/>
      <c r="S5028" s="76">
        <v>6</v>
      </c>
      <c r="T5028" s="1" t="s">
        <v>115</v>
      </c>
      <c r="U5028" s="1"/>
      <c r="V5028" s="1"/>
      <c r="AC5028" s="93">
        <v>21.5</v>
      </c>
      <c r="AD5028" s="69">
        <v>240</v>
      </c>
      <c r="AE5028" s="33"/>
      <c r="AF5028" s="33"/>
      <c r="AG5028" s="33"/>
      <c r="AM5028" s="31"/>
      <c r="AX5028" s="37">
        <f t="shared" si="252"/>
        <v>46056</v>
      </c>
      <c r="AY5028" s="1" t="s">
        <v>2316</v>
      </c>
      <c r="AZ5028" s="216" t="s">
        <v>2317</v>
      </c>
      <c r="BA5028" s="180">
        <v>48.1</v>
      </c>
      <c r="BB5028" s="180">
        <v>46.1</v>
      </c>
      <c r="BC5028" s="180">
        <v>46.8</v>
      </c>
      <c r="BD5028" s="180"/>
      <c r="BE5028" s="180"/>
      <c r="BF5028" s="180"/>
      <c r="BG5028" s="180">
        <f>AVERAGE(BA5028:BF5029)</f>
        <v>47</v>
      </c>
      <c r="BT5028" s="37">
        <f t="shared" ref="BT5028:BT5091" si="253">IF(L5028=0, 0, L5028+28)</f>
        <v>46077</v>
      </c>
      <c r="BU5028" s="1" t="s">
        <v>2316</v>
      </c>
      <c r="BV5028" s="216" t="s">
        <v>2318</v>
      </c>
      <c r="BW5028" s="180">
        <v>60.4</v>
      </c>
      <c r="BX5028" s="180">
        <v>61.6</v>
      </c>
      <c r="BY5028" s="180">
        <v>59.3</v>
      </c>
      <c r="BZ5028" s="180"/>
      <c r="CA5028" s="180"/>
      <c r="CB5028" s="180"/>
      <c r="CC5028" s="180">
        <f>AVERAGE(BW5028:CB5029)</f>
        <v>60.433333333333337</v>
      </c>
      <c r="CE5028" s="1"/>
      <c r="CF5028" s="1"/>
      <c r="CG5028" s="1"/>
      <c r="CH5028" s="1"/>
      <c r="CI5028" s="1"/>
      <c r="CJ5028" s="1"/>
      <c r="CK5028" s="1"/>
      <c r="CL5028" s="1"/>
      <c r="CM5028" s="1"/>
      <c r="CN5028" s="1"/>
      <c r="CO5028" s="1"/>
    </row>
    <row r="5029" spans="1:93" ht="30" customHeight="1" x14ac:dyDescent="0.2">
      <c r="A5029" s="1">
        <v>5023</v>
      </c>
      <c r="B5029" s="1" t="s">
        <v>1612</v>
      </c>
      <c r="C5029" s="1" t="s">
        <v>1611</v>
      </c>
      <c r="D5029" s="28" t="s">
        <v>1613</v>
      </c>
      <c r="E5029" s="1" t="s">
        <v>650</v>
      </c>
      <c r="F5029" s="1" t="s">
        <v>74</v>
      </c>
      <c r="G5029" s="1">
        <v>5</v>
      </c>
      <c r="H5029" s="1" t="s">
        <v>341</v>
      </c>
      <c r="I5029" s="1" t="s">
        <v>114</v>
      </c>
      <c r="J5029" s="76">
        <v>403</v>
      </c>
      <c r="K5029" s="76">
        <v>2337597</v>
      </c>
      <c r="L5029" s="29">
        <v>46049</v>
      </c>
      <c r="M5029" s="29" t="s">
        <v>4163</v>
      </c>
      <c r="N5029" s="1" t="s">
        <v>478</v>
      </c>
      <c r="O5029" s="28" t="s">
        <v>634</v>
      </c>
      <c r="P5029" s="1" t="s">
        <v>323</v>
      </c>
      <c r="Q5029" s="76">
        <v>3</v>
      </c>
      <c r="R5029" s="1"/>
      <c r="S5029" s="76"/>
      <c r="T5029" s="1" t="s">
        <v>115</v>
      </c>
      <c r="U5029" s="1"/>
      <c r="V5029" s="1"/>
      <c r="AC5029" s="93">
        <v>20.5</v>
      </c>
      <c r="AD5029" s="69">
        <v>230</v>
      </c>
      <c r="AE5029" s="33"/>
      <c r="AF5029" s="33"/>
      <c r="AG5029" s="33"/>
      <c r="AM5029" s="31"/>
      <c r="AX5029" s="37">
        <f t="shared" si="252"/>
        <v>46056</v>
      </c>
      <c r="AY5029" s="1" t="s">
        <v>2316</v>
      </c>
      <c r="AZ5029" s="181"/>
      <c r="BA5029" s="181"/>
      <c r="BB5029" s="181"/>
      <c r="BC5029" s="181"/>
      <c r="BD5029" s="181"/>
      <c r="BE5029" s="181"/>
      <c r="BF5029" s="181"/>
      <c r="BG5029" s="181"/>
      <c r="BT5029" s="37">
        <f t="shared" si="253"/>
        <v>46077</v>
      </c>
      <c r="BU5029" s="1" t="s">
        <v>2316</v>
      </c>
      <c r="BV5029" s="181"/>
      <c r="BW5029" s="181"/>
      <c r="BX5029" s="181"/>
      <c r="BY5029" s="181"/>
      <c r="BZ5029" s="181"/>
      <c r="CA5029" s="181"/>
      <c r="CB5029" s="181"/>
      <c r="CC5029" s="181"/>
      <c r="CE5029" s="1"/>
      <c r="CF5029" s="1"/>
      <c r="CG5029" s="1"/>
      <c r="CH5029" s="1"/>
      <c r="CI5029" s="1"/>
      <c r="CJ5029" s="1"/>
      <c r="CK5029" s="1"/>
      <c r="CL5029" s="1"/>
      <c r="CM5029" s="1"/>
      <c r="CN5029" s="1"/>
      <c r="CO5029" s="1"/>
    </row>
    <row r="5030" spans="1:93" ht="30" customHeight="1" x14ac:dyDescent="0.2">
      <c r="A5030" s="1">
        <v>5024</v>
      </c>
      <c r="B5030" s="1" t="s">
        <v>1608</v>
      </c>
      <c r="C5030" s="1" t="s">
        <v>1616</v>
      </c>
      <c r="D5030" s="28" t="s">
        <v>1618</v>
      </c>
      <c r="E5030" s="1" t="s">
        <v>725</v>
      </c>
      <c r="F5030" s="1" t="s">
        <v>74</v>
      </c>
      <c r="G5030" s="1">
        <v>3</v>
      </c>
      <c r="H5030" s="1" t="s">
        <v>1059</v>
      </c>
      <c r="I5030" s="1" t="s">
        <v>114</v>
      </c>
      <c r="J5030" s="76">
        <v>302</v>
      </c>
      <c r="K5030" s="76">
        <v>2340432</v>
      </c>
      <c r="L5030" s="29">
        <v>46050</v>
      </c>
      <c r="M5030" s="29" t="s">
        <v>4163</v>
      </c>
      <c r="N5030" s="1" t="s">
        <v>478</v>
      </c>
      <c r="O5030" s="28" t="s">
        <v>634</v>
      </c>
      <c r="P5030" s="1" t="s">
        <v>323</v>
      </c>
      <c r="Q5030" s="76">
        <v>8</v>
      </c>
      <c r="R5030" s="1"/>
      <c r="S5030" s="76">
        <v>6</v>
      </c>
      <c r="T5030" s="1" t="s">
        <v>115</v>
      </c>
      <c r="U5030" s="1"/>
      <c r="V5030" s="1"/>
      <c r="AC5030" s="93">
        <v>19.5</v>
      </c>
      <c r="AD5030" s="69">
        <v>250</v>
      </c>
      <c r="AE5030" s="33"/>
      <c r="AF5030" s="33"/>
      <c r="AG5030" s="33"/>
      <c r="AM5030" s="31"/>
      <c r="AX5030" s="37">
        <f t="shared" si="252"/>
        <v>46057</v>
      </c>
      <c r="AY5030" s="1" t="s">
        <v>2319</v>
      </c>
      <c r="AZ5030" s="216" t="s">
        <v>2320</v>
      </c>
      <c r="BA5030" s="180">
        <v>47.2</v>
      </c>
      <c r="BB5030" s="180">
        <v>45.8</v>
      </c>
      <c r="BC5030" s="180">
        <v>48.2</v>
      </c>
      <c r="BD5030" s="180"/>
      <c r="BE5030" s="180"/>
      <c r="BF5030" s="180"/>
      <c r="BG5030" s="180">
        <f>AVERAGE(BA5030:BF5032)</f>
        <v>47.066666666666663</v>
      </c>
      <c r="BT5030" s="37">
        <f t="shared" si="253"/>
        <v>46078</v>
      </c>
      <c r="BU5030" s="1" t="s">
        <v>2319</v>
      </c>
      <c r="BV5030" s="216" t="s">
        <v>2321</v>
      </c>
      <c r="BW5030" s="180">
        <v>58.6</v>
      </c>
      <c r="BX5030" s="180">
        <v>59.9</v>
      </c>
      <c r="BY5030" s="180">
        <v>59.3</v>
      </c>
      <c r="BZ5030" s="180"/>
      <c r="CA5030" s="180"/>
      <c r="CB5030" s="180"/>
      <c r="CC5030" s="180">
        <f>AVERAGE(BW5030:CB5032)</f>
        <v>59.266666666666673</v>
      </c>
      <c r="CE5030" s="1"/>
      <c r="CF5030" s="1"/>
      <c r="CG5030" s="1"/>
      <c r="CH5030" s="1"/>
      <c r="CI5030" s="1"/>
      <c r="CJ5030" s="1"/>
      <c r="CK5030" s="1"/>
      <c r="CL5030" s="1"/>
      <c r="CM5030" s="1"/>
      <c r="CN5030" s="1"/>
      <c r="CO5030" s="1"/>
    </row>
    <row r="5031" spans="1:93" ht="30" customHeight="1" x14ac:dyDescent="0.2">
      <c r="A5031" s="1">
        <v>5025</v>
      </c>
      <c r="B5031" s="1" t="s">
        <v>1586</v>
      </c>
      <c r="C5031" s="1" t="s">
        <v>1617</v>
      </c>
      <c r="D5031" s="28" t="s">
        <v>1615</v>
      </c>
      <c r="E5031" s="1" t="s">
        <v>136</v>
      </c>
      <c r="F5031" s="1" t="s">
        <v>74</v>
      </c>
      <c r="G5031" s="1">
        <v>2</v>
      </c>
      <c r="H5031" s="1" t="s">
        <v>1059</v>
      </c>
      <c r="I5031" s="1" t="s">
        <v>114</v>
      </c>
      <c r="J5031" s="76">
        <v>403</v>
      </c>
      <c r="K5031" s="76">
        <v>2337662</v>
      </c>
      <c r="L5031" s="29">
        <v>46050</v>
      </c>
      <c r="M5031" s="29" t="s">
        <v>4163</v>
      </c>
      <c r="N5031" s="1" t="s">
        <v>478</v>
      </c>
      <c r="O5031" s="28" t="s">
        <v>634</v>
      </c>
      <c r="P5031" s="1" t="s">
        <v>323</v>
      </c>
      <c r="Q5031" s="76">
        <v>8</v>
      </c>
      <c r="R5031" s="1"/>
      <c r="S5031" s="76"/>
      <c r="T5031" s="1" t="s">
        <v>115</v>
      </c>
      <c r="U5031" s="1"/>
      <c r="V5031" s="1"/>
      <c r="AC5031" s="93">
        <v>21</v>
      </c>
      <c r="AD5031" s="69">
        <v>240</v>
      </c>
      <c r="AE5031" s="33"/>
      <c r="AF5031" s="33"/>
      <c r="AG5031" s="33"/>
      <c r="AM5031" s="31"/>
      <c r="AX5031" s="37">
        <f t="shared" si="252"/>
        <v>46057</v>
      </c>
      <c r="AY5031" s="1" t="s">
        <v>2319</v>
      </c>
      <c r="AZ5031" s="184"/>
      <c r="BA5031" s="184"/>
      <c r="BB5031" s="184"/>
      <c r="BC5031" s="184"/>
      <c r="BD5031" s="184"/>
      <c r="BE5031" s="184"/>
      <c r="BF5031" s="184"/>
      <c r="BG5031" s="184"/>
      <c r="BT5031" s="37">
        <f t="shared" si="253"/>
        <v>46078</v>
      </c>
      <c r="BU5031" s="1" t="s">
        <v>2319</v>
      </c>
      <c r="BV5031" s="184"/>
      <c r="BW5031" s="184"/>
      <c r="BX5031" s="184"/>
      <c r="BY5031" s="184"/>
      <c r="BZ5031" s="184"/>
      <c r="CA5031" s="184"/>
      <c r="CB5031" s="184"/>
      <c r="CC5031" s="184"/>
      <c r="CE5031" s="1"/>
      <c r="CF5031" s="1"/>
      <c r="CG5031" s="1"/>
      <c r="CH5031" s="1"/>
      <c r="CI5031" s="1"/>
      <c r="CJ5031" s="1"/>
      <c r="CK5031" s="1"/>
      <c r="CL5031" s="1"/>
      <c r="CM5031" s="1"/>
      <c r="CN5031" s="1"/>
      <c r="CO5031" s="1"/>
    </row>
    <row r="5032" spans="1:93" ht="30" customHeight="1" x14ac:dyDescent="0.2">
      <c r="A5032" s="1">
        <v>5026</v>
      </c>
      <c r="B5032" s="1" t="s">
        <v>1586</v>
      </c>
      <c r="C5032" s="1" t="s">
        <v>1617</v>
      </c>
      <c r="D5032" s="28" t="s">
        <v>1615</v>
      </c>
      <c r="E5032" s="1" t="s">
        <v>136</v>
      </c>
      <c r="F5032" s="1" t="s">
        <v>74</v>
      </c>
      <c r="G5032" s="1">
        <v>2</v>
      </c>
      <c r="H5032" s="1" t="s">
        <v>1059</v>
      </c>
      <c r="I5032" s="1" t="s">
        <v>114</v>
      </c>
      <c r="J5032" s="76">
        <v>553</v>
      </c>
      <c r="K5032" s="76">
        <v>2337668</v>
      </c>
      <c r="L5032" s="29">
        <v>46050</v>
      </c>
      <c r="M5032" s="29" t="s">
        <v>4163</v>
      </c>
      <c r="N5032" s="1" t="s">
        <v>478</v>
      </c>
      <c r="O5032" s="28" t="s">
        <v>634</v>
      </c>
      <c r="P5032" s="1" t="s">
        <v>323</v>
      </c>
      <c r="Q5032" s="76">
        <v>11</v>
      </c>
      <c r="R5032" s="1"/>
      <c r="S5032" s="76"/>
      <c r="T5032" s="1" t="s">
        <v>115</v>
      </c>
      <c r="U5032" s="1"/>
      <c r="V5032" s="1"/>
      <c r="AC5032" s="93">
        <v>21.5</v>
      </c>
      <c r="AD5032" s="69">
        <v>255</v>
      </c>
      <c r="AE5032" s="33"/>
      <c r="AF5032" s="33"/>
      <c r="AG5032" s="33"/>
      <c r="AM5032" s="31"/>
      <c r="AX5032" s="37">
        <f t="shared" si="252"/>
        <v>46057</v>
      </c>
      <c r="AY5032" s="1" t="s">
        <v>2319</v>
      </c>
      <c r="AZ5032" s="181"/>
      <c r="BA5032" s="181"/>
      <c r="BB5032" s="181"/>
      <c r="BC5032" s="181"/>
      <c r="BD5032" s="181"/>
      <c r="BE5032" s="181"/>
      <c r="BF5032" s="181"/>
      <c r="BG5032" s="181"/>
      <c r="BT5032" s="37">
        <f t="shared" si="253"/>
        <v>46078</v>
      </c>
      <c r="BU5032" s="1" t="s">
        <v>2319</v>
      </c>
      <c r="BV5032" s="181"/>
      <c r="BW5032" s="181"/>
      <c r="BX5032" s="181"/>
      <c r="BY5032" s="181"/>
      <c r="BZ5032" s="181"/>
      <c r="CA5032" s="181"/>
      <c r="CB5032" s="181"/>
      <c r="CC5032" s="181"/>
      <c r="CE5032" s="1"/>
      <c r="CF5032" s="1"/>
      <c r="CG5032" s="1"/>
      <c r="CH5032" s="1"/>
      <c r="CI5032" s="1"/>
      <c r="CJ5032" s="1"/>
      <c r="CK5032" s="1"/>
      <c r="CL5032" s="1"/>
      <c r="CM5032" s="1"/>
      <c r="CN5032" s="1"/>
      <c r="CO5032" s="1"/>
    </row>
    <row r="5033" spans="1:93" ht="30" customHeight="1" x14ac:dyDescent="0.2">
      <c r="A5033" s="1">
        <v>5027</v>
      </c>
      <c r="B5033" s="134" t="s">
        <v>1491</v>
      </c>
      <c r="C5033" s="1" t="s">
        <v>1619</v>
      </c>
      <c r="D5033" s="28" t="s">
        <v>1620</v>
      </c>
      <c r="E5033" s="1" t="s">
        <v>864</v>
      </c>
      <c r="F5033" s="1" t="s">
        <v>74</v>
      </c>
      <c r="G5033" s="1">
        <v>10</v>
      </c>
      <c r="H5033" s="1" t="s">
        <v>341</v>
      </c>
      <c r="I5033" s="1" t="s">
        <v>114</v>
      </c>
      <c r="J5033" s="76">
        <v>551</v>
      </c>
      <c r="K5033" s="76">
        <v>2340434</v>
      </c>
      <c r="L5033" s="29">
        <v>46050</v>
      </c>
      <c r="M5033" s="29" t="s">
        <v>4163</v>
      </c>
      <c r="N5033" s="1" t="s">
        <v>478</v>
      </c>
      <c r="O5033" s="28" t="s">
        <v>634</v>
      </c>
      <c r="P5033" s="1" t="s">
        <v>323</v>
      </c>
      <c r="Q5033" s="76">
        <v>12</v>
      </c>
      <c r="R5033" s="1"/>
      <c r="S5033" s="76">
        <v>6</v>
      </c>
      <c r="T5033" s="1" t="s">
        <v>115</v>
      </c>
      <c r="U5033" s="1"/>
      <c r="V5033" s="1"/>
      <c r="AC5033" s="93">
        <v>24.5</v>
      </c>
      <c r="AD5033" s="69">
        <v>255</v>
      </c>
      <c r="AE5033" s="33"/>
      <c r="AF5033" s="33"/>
      <c r="AG5033" s="33"/>
      <c r="AM5033" s="31"/>
      <c r="AX5033" s="37">
        <f t="shared" si="252"/>
        <v>46057</v>
      </c>
      <c r="AY5033" s="1" t="s">
        <v>2322</v>
      </c>
      <c r="AZ5033" s="216" t="s">
        <v>2323</v>
      </c>
      <c r="BA5033" s="180">
        <v>45.2</v>
      </c>
      <c r="BB5033" s="180">
        <v>46.9</v>
      </c>
      <c r="BC5033" s="180">
        <v>46.3</v>
      </c>
      <c r="BD5033" s="180"/>
      <c r="BE5033" s="180"/>
      <c r="BF5033" s="180"/>
      <c r="BG5033" s="180">
        <f>AVERAGE(BA5033:BF5036)</f>
        <v>46.133333333333326</v>
      </c>
      <c r="BT5033" s="37">
        <f t="shared" si="253"/>
        <v>46078</v>
      </c>
      <c r="BU5033" s="1" t="s">
        <v>2322</v>
      </c>
      <c r="BV5033" s="216" t="s">
        <v>2323</v>
      </c>
      <c r="BW5033" s="180">
        <v>58.9</v>
      </c>
      <c r="BX5033" s="180">
        <v>60.1</v>
      </c>
      <c r="BY5033" s="180">
        <v>60.9</v>
      </c>
      <c r="BZ5033" s="180"/>
      <c r="CA5033" s="180"/>
      <c r="CB5033" s="180"/>
      <c r="CC5033" s="180">
        <f>AVERAGE(BW5033:CB5036)</f>
        <v>59.966666666666669</v>
      </c>
      <c r="CE5033" s="1"/>
      <c r="CF5033" s="1"/>
      <c r="CG5033" s="1"/>
      <c r="CH5033" s="1"/>
      <c r="CI5033" s="1"/>
      <c r="CJ5033" s="1"/>
      <c r="CK5033" s="1"/>
      <c r="CL5033" s="1"/>
      <c r="CM5033" s="1"/>
      <c r="CN5033" s="1"/>
      <c r="CO5033" s="1"/>
    </row>
    <row r="5034" spans="1:93" ht="30" customHeight="1" x14ac:dyDescent="0.2">
      <c r="A5034" s="1">
        <v>5028</v>
      </c>
      <c r="B5034" s="134" t="s">
        <v>1491</v>
      </c>
      <c r="C5034" s="1" t="s">
        <v>1619</v>
      </c>
      <c r="D5034" s="28" t="s">
        <v>1620</v>
      </c>
      <c r="E5034" s="1" t="s">
        <v>864</v>
      </c>
      <c r="F5034" s="1" t="s">
        <v>74</v>
      </c>
      <c r="G5034" s="1">
        <v>10</v>
      </c>
      <c r="H5034" s="1" t="s">
        <v>341</v>
      </c>
      <c r="I5034" s="1" t="s">
        <v>114</v>
      </c>
      <c r="J5034" s="76">
        <v>558</v>
      </c>
      <c r="K5034" s="76">
        <v>2340441</v>
      </c>
      <c r="L5034" s="29">
        <v>46050</v>
      </c>
      <c r="M5034" s="29" t="s">
        <v>4163</v>
      </c>
      <c r="N5034" s="1" t="s">
        <v>478</v>
      </c>
      <c r="O5034" s="28" t="s">
        <v>634</v>
      </c>
      <c r="P5034" s="1" t="s">
        <v>323</v>
      </c>
      <c r="Q5034" s="76">
        <v>12</v>
      </c>
      <c r="R5034" s="1"/>
      <c r="S5034" s="76"/>
      <c r="T5034" s="1" t="s">
        <v>115</v>
      </c>
      <c r="U5034" s="1"/>
      <c r="V5034" s="1"/>
      <c r="AC5034" s="93">
        <v>22</v>
      </c>
      <c r="AD5034" s="69">
        <v>230</v>
      </c>
      <c r="AE5034" s="33"/>
      <c r="AF5034" s="33"/>
      <c r="AG5034" s="33"/>
      <c r="AM5034" s="31"/>
      <c r="AX5034" s="37">
        <f t="shared" si="252"/>
        <v>46057</v>
      </c>
      <c r="AY5034" s="1" t="s">
        <v>2322</v>
      </c>
      <c r="AZ5034" s="184"/>
      <c r="BA5034" s="184"/>
      <c r="BB5034" s="184"/>
      <c r="BC5034" s="184"/>
      <c r="BD5034" s="184"/>
      <c r="BE5034" s="184"/>
      <c r="BF5034" s="184"/>
      <c r="BG5034" s="184"/>
      <c r="BT5034" s="37">
        <f t="shared" si="253"/>
        <v>46078</v>
      </c>
      <c r="BU5034" s="1" t="s">
        <v>2322</v>
      </c>
      <c r="BV5034" s="184"/>
      <c r="BW5034" s="184"/>
      <c r="BX5034" s="184"/>
      <c r="BY5034" s="184"/>
      <c r="BZ5034" s="184"/>
      <c r="CA5034" s="184"/>
      <c r="CB5034" s="184"/>
      <c r="CC5034" s="184"/>
      <c r="CE5034" s="1"/>
      <c r="CF5034" s="1"/>
      <c r="CG5034" s="1"/>
      <c r="CH5034" s="1"/>
      <c r="CI5034" s="1"/>
      <c r="CJ5034" s="1"/>
      <c r="CK5034" s="1"/>
      <c r="CL5034" s="1"/>
      <c r="CM5034" s="1"/>
      <c r="CN5034" s="1"/>
      <c r="CO5034" s="1"/>
    </row>
    <row r="5035" spans="1:93" ht="30" customHeight="1" x14ac:dyDescent="0.2">
      <c r="A5035" s="1">
        <v>5029</v>
      </c>
      <c r="B5035" s="134" t="s">
        <v>1491</v>
      </c>
      <c r="C5035" s="1" t="s">
        <v>1619</v>
      </c>
      <c r="D5035" s="28" t="s">
        <v>1620</v>
      </c>
      <c r="E5035" s="1" t="s">
        <v>864</v>
      </c>
      <c r="F5035" s="1" t="s">
        <v>74</v>
      </c>
      <c r="G5035" s="1">
        <v>10</v>
      </c>
      <c r="H5035" s="1" t="s">
        <v>341</v>
      </c>
      <c r="I5035" s="1" t="s">
        <v>114</v>
      </c>
      <c r="J5035" s="76">
        <v>437</v>
      </c>
      <c r="K5035" s="76">
        <v>2340447</v>
      </c>
      <c r="L5035" s="29">
        <v>46050</v>
      </c>
      <c r="M5035" s="29" t="s">
        <v>4163</v>
      </c>
      <c r="N5035" s="1" t="s">
        <v>478</v>
      </c>
      <c r="O5035" s="28" t="s">
        <v>634</v>
      </c>
      <c r="P5035" s="1" t="s">
        <v>323</v>
      </c>
      <c r="Q5035" s="76">
        <v>10</v>
      </c>
      <c r="R5035" s="1"/>
      <c r="S5035" s="76"/>
      <c r="T5035" s="1" t="s">
        <v>115</v>
      </c>
      <c r="U5035" s="1"/>
      <c r="V5035" s="1"/>
      <c r="AC5035" s="93">
        <v>20.5</v>
      </c>
      <c r="AD5035" s="69">
        <v>260</v>
      </c>
      <c r="AE5035" s="33"/>
      <c r="AF5035" s="33"/>
      <c r="AG5035" s="33"/>
      <c r="AM5035" s="31"/>
      <c r="AX5035" s="37">
        <f t="shared" si="252"/>
        <v>46057</v>
      </c>
      <c r="AY5035" s="1" t="s">
        <v>2322</v>
      </c>
      <c r="AZ5035" s="184"/>
      <c r="BA5035" s="184"/>
      <c r="BB5035" s="184"/>
      <c r="BC5035" s="184"/>
      <c r="BD5035" s="184"/>
      <c r="BE5035" s="184"/>
      <c r="BF5035" s="184"/>
      <c r="BG5035" s="184"/>
      <c r="BT5035" s="37">
        <f t="shared" si="253"/>
        <v>46078</v>
      </c>
      <c r="BU5035" s="1" t="s">
        <v>2322</v>
      </c>
      <c r="BV5035" s="184"/>
      <c r="BW5035" s="184"/>
      <c r="BX5035" s="184"/>
      <c r="BY5035" s="184"/>
      <c r="BZ5035" s="184"/>
      <c r="CA5035" s="184"/>
      <c r="CB5035" s="184"/>
      <c r="CC5035" s="184"/>
      <c r="CE5035" s="1"/>
      <c r="CF5035" s="1"/>
      <c r="CG5035" s="1"/>
      <c r="CH5035" s="1"/>
      <c r="CI5035" s="1"/>
      <c r="CJ5035" s="1"/>
      <c r="CK5035" s="1"/>
      <c r="CL5035" s="1"/>
      <c r="CM5035" s="1"/>
      <c r="CN5035" s="1"/>
      <c r="CO5035" s="1"/>
    </row>
    <row r="5036" spans="1:93" ht="30" customHeight="1" x14ac:dyDescent="0.2">
      <c r="A5036" s="1">
        <v>5030</v>
      </c>
      <c r="B5036" s="134" t="s">
        <v>1491</v>
      </c>
      <c r="C5036" s="1" t="s">
        <v>1619</v>
      </c>
      <c r="D5036" s="28" t="s">
        <v>1620</v>
      </c>
      <c r="E5036" s="1" t="s">
        <v>864</v>
      </c>
      <c r="F5036" s="1" t="s">
        <v>74</v>
      </c>
      <c r="G5036" s="1">
        <v>10</v>
      </c>
      <c r="H5036" s="1" t="s">
        <v>341</v>
      </c>
      <c r="I5036" s="1" t="s">
        <v>114</v>
      </c>
      <c r="J5036" s="76">
        <v>403</v>
      </c>
      <c r="K5036" s="76">
        <v>2337680</v>
      </c>
      <c r="L5036" s="29">
        <v>46050</v>
      </c>
      <c r="M5036" s="29" t="s">
        <v>4163</v>
      </c>
      <c r="N5036" s="1" t="s">
        <v>478</v>
      </c>
      <c r="O5036" s="28" t="s">
        <v>634</v>
      </c>
      <c r="P5036" s="1" t="s">
        <v>323</v>
      </c>
      <c r="Q5036" s="76">
        <v>7</v>
      </c>
      <c r="R5036" s="1"/>
      <c r="S5036" s="76"/>
      <c r="T5036" s="1" t="s">
        <v>115</v>
      </c>
      <c r="U5036" s="1"/>
      <c r="V5036" s="1"/>
      <c r="AC5036" s="93">
        <v>21</v>
      </c>
      <c r="AD5036" s="69">
        <v>260</v>
      </c>
      <c r="AE5036" s="33"/>
      <c r="AF5036" s="33"/>
      <c r="AG5036" s="33"/>
      <c r="AM5036" s="31"/>
      <c r="AX5036" s="37">
        <f t="shared" si="252"/>
        <v>46057</v>
      </c>
      <c r="AY5036" s="1" t="s">
        <v>2322</v>
      </c>
      <c r="AZ5036" s="181"/>
      <c r="BA5036" s="181"/>
      <c r="BB5036" s="181"/>
      <c r="BC5036" s="181"/>
      <c r="BD5036" s="181"/>
      <c r="BE5036" s="181"/>
      <c r="BF5036" s="181"/>
      <c r="BG5036" s="181"/>
      <c r="BT5036" s="37">
        <f t="shared" si="253"/>
        <v>46078</v>
      </c>
      <c r="BU5036" s="1" t="s">
        <v>2322</v>
      </c>
      <c r="BV5036" s="181"/>
      <c r="BW5036" s="181"/>
      <c r="BX5036" s="181"/>
      <c r="BY5036" s="181"/>
      <c r="BZ5036" s="181"/>
      <c r="CA5036" s="181"/>
      <c r="CB5036" s="181"/>
      <c r="CC5036" s="181"/>
      <c r="CE5036" s="1"/>
      <c r="CF5036" s="1"/>
      <c r="CG5036" s="1"/>
      <c r="CH5036" s="1"/>
      <c r="CI5036" s="1"/>
      <c r="CJ5036" s="1"/>
      <c r="CK5036" s="1"/>
      <c r="CL5036" s="1"/>
      <c r="CM5036" s="1"/>
      <c r="CN5036" s="1"/>
      <c r="CO5036" s="1"/>
    </row>
    <row r="5037" spans="1:93" ht="30" customHeight="1" x14ac:dyDescent="0.2">
      <c r="A5037" s="1">
        <v>5031</v>
      </c>
      <c r="B5037" s="1" t="s">
        <v>1623</v>
      </c>
      <c r="C5037" s="1" t="s">
        <v>1621</v>
      </c>
      <c r="D5037" s="28" t="s">
        <v>1622</v>
      </c>
      <c r="E5037" s="1" t="s">
        <v>732</v>
      </c>
      <c r="F5037" s="1" t="s">
        <v>74</v>
      </c>
      <c r="G5037" s="1">
        <v>8</v>
      </c>
      <c r="H5037" s="1" t="s">
        <v>341</v>
      </c>
      <c r="I5037" s="1" t="s">
        <v>114</v>
      </c>
      <c r="J5037" s="76">
        <v>403</v>
      </c>
      <c r="K5037" s="76">
        <v>2340389</v>
      </c>
      <c r="L5037" s="29">
        <v>46050</v>
      </c>
      <c r="M5037" s="29" t="s">
        <v>4163</v>
      </c>
      <c r="N5037" s="1" t="s">
        <v>478</v>
      </c>
      <c r="O5037" s="28" t="s">
        <v>634</v>
      </c>
      <c r="P5037" s="1" t="s">
        <v>323</v>
      </c>
      <c r="Q5037" s="76">
        <v>9</v>
      </c>
      <c r="R5037" s="1"/>
      <c r="S5037" s="76">
        <v>6</v>
      </c>
      <c r="T5037" s="1" t="s">
        <v>115</v>
      </c>
      <c r="U5037" s="1"/>
      <c r="V5037" s="1"/>
      <c r="AC5037" s="93">
        <v>22</v>
      </c>
      <c r="AD5037" s="69">
        <v>250</v>
      </c>
      <c r="AE5037" s="33"/>
      <c r="AF5037" s="33"/>
      <c r="AG5037" s="33"/>
      <c r="AM5037" s="31"/>
      <c r="AX5037" s="37">
        <f t="shared" si="252"/>
        <v>46057</v>
      </c>
      <c r="AY5037" s="1" t="s">
        <v>2324</v>
      </c>
      <c r="AZ5037" s="216" t="s">
        <v>2326</v>
      </c>
      <c r="BA5037" s="180">
        <v>47.5</v>
      </c>
      <c r="BB5037" s="180">
        <v>46.8</v>
      </c>
      <c r="BC5037" s="180">
        <v>47.5</v>
      </c>
      <c r="BD5037" s="180"/>
      <c r="BE5037" s="180"/>
      <c r="BF5037" s="180"/>
      <c r="BG5037" s="180">
        <f>AVERAGE(BA5037:BF5043)</f>
        <v>47.266666666666673</v>
      </c>
      <c r="BT5037" s="37">
        <f t="shared" si="253"/>
        <v>46078</v>
      </c>
      <c r="BU5037" s="1" t="s">
        <v>2324</v>
      </c>
      <c r="BV5037" s="216" t="s">
        <v>2327</v>
      </c>
      <c r="BW5037" s="180">
        <v>58.6</v>
      </c>
      <c r="BX5037" s="180">
        <v>59.9</v>
      </c>
      <c r="BY5037" s="180">
        <v>59.3</v>
      </c>
      <c r="BZ5037" s="180"/>
      <c r="CA5037" s="180"/>
      <c r="CB5037" s="180"/>
      <c r="CC5037" s="180">
        <f>AVERAGE(BW5037:CB5043)</f>
        <v>59.266666666666673</v>
      </c>
      <c r="CE5037" s="1"/>
      <c r="CF5037" s="1"/>
      <c r="CG5037" s="1"/>
      <c r="CH5037" s="1"/>
      <c r="CI5037" s="1"/>
      <c r="CJ5037" s="1"/>
      <c r="CK5037" s="1"/>
      <c r="CL5037" s="1"/>
      <c r="CM5037" s="1"/>
      <c r="CN5037" s="1"/>
      <c r="CO5037" s="1"/>
    </row>
    <row r="5038" spans="1:93" ht="30" customHeight="1" x14ac:dyDescent="0.2">
      <c r="A5038" s="1">
        <v>5032</v>
      </c>
      <c r="B5038" s="1" t="s">
        <v>1623</v>
      </c>
      <c r="C5038" s="1" t="s">
        <v>1621</v>
      </c>
      <c r="D5038" s="28" t="s">
        <v>1622</v>
      </c>
      <c r="E5038" s="1" t="s">
        <v>732</v>
      </c>
      <c r="F5038" s="1" t="s">
        <v>74</v>
      </c>
      <c r="G5038" s="1">
        <v>8</v>
      </c>
      <c r="H5038" s="1" t="s">
        <v>341</v>
      </c>
      <c r="I5038" s="1" t="s">
        <v>114</v>
      </c>
      <c r="J5038" s="76">
        <v>303</v>
      </c>
      <c r="K5038" s="76">
        <v>2337618</v>
      </c>
      <c r="L5038" s="29">
        <v>46050</v>
      </c>
      <c r="M5038" s="29" t="s">
        <v>4163</v>
      </c>
      <c r="N5038" s="1" t="s">
        <v>478</v>
      </c>
      <c r="O5038" s="28" t="s">
        <v>634</v>
      </c>
      <c r="P5038" s="1" t="s">
        <v>323</v>
      </c>
      <c r="Q5038" s="76">
        <v>8</v>
      </c>
      <c r="R5038" s="1"/>
      <c r="S5038" s="76"/>
      <c r="T5038" s="1" t="s">
        <v>115</v>
      </c>
      <c r="U5038" s="1"/>
      <c r="V5038" s="1"/>
      <c r="AC5038" s="93">
        <v>21.5</v>
      </c>
      <c r="AD5038" s="69">
        <v>245</v>
      </c>
      <c r="AE5038" s="33"/>
      <c r="AF5038" s="33"/>
      <c r="AG5038" s="33"/>
      <c r="AM5038" s="31"/>
      <c r="AX5038" s="37">
        <f t="shared" si="252"/>
        <v>46057</v>
      </c>
      <c r="AY5038" s="1" t="s">
        <v>2324</v>
      </c>
      <c r="AZ5038" s="184"/>
      <c r="BA5038" s="184"/>
      <c r="BB5038" s="184"/>
      <c r="BC5038" s="184"/>
      <c r="BD5038" s="184"/>
      <c r="BE5038" s="184"/>
      <c r="BF5038" s="184"/>
      <c r="BG5038" s="184"/>
      <c r="BT5038" s="37">
        <f t="shared" si="253"/>
        <v>46078</v>
      </c>
      <c r="BU5038" s="1" t="s">
        <v>2324</v>
      </c>
      <c r="BV5038" s="184"/>
      <c r="BW5038" s="184"/>
      <c r="BX5038" s="184"/>
      <c r="BY5038" s="184"/>
      <c r="BZ5038" s="184"/>
      <c r="CA5038" s="184"/>
      <c r="CB5038" s="184"/>
      <c r="CC5038" s="184"/>
      <c r="CE5038" s="1"/>
      <c r="CF5038" s="1"/>
      <c r="CG5038" s="1"/>
      <c r="CH5038" s="1"/>
      <c r="CI5038" s="1"/>
      <c r="CJ5038" s="1"/>
      <c r="CK5038" s="1"/>
      <c r="CL5038" s="1"/>
      <c r="CM5038" s="1"/>
      <c r="CN5038" s="1"/>
      <c r="CO5038" s="1"/>
    </row>
    <row r="5039" spans="1:93" ht="30" customHeight="1" x14ac:dyDescent="0.2">
      <c r="A5039" s="1">
        <v>5033</v>
      </c>
      <c r="B5039" s="1" t="s">
        <v>1623</v>
      </c>
      <c r="C5039" s="1" t="s">
        <v>1621</v>
      </c>
      <c r="D5039" s="28" t="s">
        <v>1622</v>
      </c>
      <c r="E5039" s="1" t="s">
        <v>732</v>
      </c>
      <c r="F5039" s="1" t="s">
        <v>74</v>
      </c>
      <c r="G5039" s="1">
        <v>8</v>
      </c>
      <c r="H5039" s="1" t="s">
        <v>341</v>
      </c>
      <c r="I5039" s="1" t="s">
        <v>114</v>
      </c>
      <c r="J5039" s="76">
        <v>274</v>
      </c>
      <c r="K5039" s="76">
        <v>2337620</v>
      </c>
      <c r="L5039" s="29">
        <v>46050</v>
      </c>
      <c r="M5039" s="29" t="s">
        <v>4163</v>
      </c>
      <c r="N5039" s="1" t="s">
        <v>478</v>
      </c>
      <c r="O5039" s="28" t="s">
        <v>634</v>
      </c>
      <c r="P5039" s="1" t="s">
        <v>323</v>
      </c>
      <c r="Q5039" s="76">
        <v>8</v>
      </c>
      <c r="R5039" s="1"/>
      <c r="S5039" s="76"/>
      <c r="T5039" s="1" t="s">
        <v>115</v>
      </c>
      <c r="U5039" s="1"/>
      <c r="V5039" s="1"/>
      <c r="AC5039" s="93">
        <v>21.5</v>
      </c>
      <c r="AD5039" s="69">
        <v>260</v>
      </c>
      <c r="AE5039" s="33"/>
      <c r="AF5039" s="33"/>
      <c r="AG5039" s="33"/>
      <c r="AM5039" s="31"/>
      <c r="AX5039" s="37">
        <f t="shared" si="252"/>
        <v>46057</v>
      </c>
      <c r="AY5039" s="1" t="s">
        <v>2324</v>
      </c>
      <c r="AZ5039" s="184"/>
      <c r="BA5039" s="184"/>
      <c r="BB5039" s="184"/>
      <c r="BC5039" s="184"/>
      <c r="BD5039" s="184"/>
      <c r="BE5039" s="184"/>
      <c r="BF5039" s="184"/>
      <c r="BG5039" s="184"/>
      <c r="BT5039" s="37">
        <f t="shared" si="253"/>
        <v>46078</v>
      </c>
      <c r="BU5039" s="1" t="s">
        <v>2324</v>
      </c>
      <c r="BV5039" s="184"/>
      <c r="BW5039" s="184"/>
      <c r="BX5039" s="184"/>
      <c r="BY5039" s="184"/>
      <c r="BZ5039" s="184"/>
      <c r="CA5039" s="184"/>
      <c r="CB5039" s="184"/>
      <c r="CC5039" s="184"/>
      <c r="CE5039" s="1"/>
      <c r="CF5039" s="1"/>
      <c r="CG5039" s="1"/>
      <c r="CH5039" s="1"/>
      <c r="CI5039" s="1"/>
      <c r="CJ5039" s="1"/>
      <c r="CK5039" s="1"/>
      <c r="CL5039" s="1"/>
      <c r="CM5039" s="1"/>
      <c r="CN5039" s="1"/>
      <c r="CO5039" s="1"/>
    </row>
    <row r="5040" spans="1:93" ht="30" customHeight="1" x14ac:dyDescent="0.2">
      <c r="A5040" s="1">
        <v>5034</v>
      </c>
      <c r="B5040" s="1" t="s">
        <v>1623</v>
      </c>
      <c r="C5040" s="1" t="s">
        <v>1621</v>
      </c>
      <c r="D5040" s="28" t="s">
        <v>1622</v>
      </c>
      <c r="E5040" s="1" t="s">
        <v>732</v>
      </c>
      <c r="F5040" s="1" t="s">
        <v>74</v>
      </c>
      <c r="G5040" s="1">
        <v>8</v>
      </c>
      <c r="H5040" s="1" t="s">
        <v>341</v>
      </c>
      <c r="I5040" s="1" t="s">
        <v>114</v>
      </c>
      <c r="J5040" s="76">
        <v>554</v>
      </c>
      <c r="K5040" s="76">
        <v>2337623</v>
      </c>
      <c r="L5040" s="29">
        <v>46050</v>
      </c>
      <c r="M5040" s="29" t="s">
        <v>4163</v>
      </c>
      <c r="N5040" s="1" t="s">
        <v>478</v>
      </c>
      <c r="O5040" s="28" t="s">
        <v>634</v>
      </c>
      <c r="P5040" s="1" t="s">
        <v>323</v>
      </c>
      <c r="Q5040" s="76">
        <v>12</v>
      </c>
      <c r="R5040" s="1"/>
      <c r="S5040" s="76"/>
      <c r="T5040" s="1" t="s">
        <v>115</v>
      </c>
      <c r="U5040" s="1"/>
      <c r="V5040" s="1"/>
      <c r="AC5040" s="93">
        <v>19.5</v>
      </c>
      <c r="AD5040" s="69">
        <v>240</v>
      </c>
      <c r="AE5040" s="33"/>
      <c r="AF5040" s="33"/>
      <c r="AG5040" s="33"/>
      <c r="AM5040" s="31"/>
      <c r="AX5040" s="37">
        <f t="shared" si="252"/>
        <v>46057</v>
      </c>
      <c r="AY5040" s="1" t="s">
        <v>2324</v>
      </c>
      <c r="AZ5040" s="184"/>
      <c r="BA5040" s="184"/>
      <c r="BB5040" s="184"/>
      <c r="BC5040" s="184"/>
      <c r="BD5040" s="184"/>
      <c r="BE5040" s="184"/>
      <c r="BF5040" s="184"/>
      <c r="BG5040" s="184"/>
      <c r="BT5040" s="37">
        <f t="shared" si="253"/>
        <v>46078</v>
      </c>
      <c r="BU5040" s="1" t="s">
        <v>2324</v>
      </c>
      <c r="BV5040" s="184"/>
      <c r="BW5040" s="184"/>
      <c r="BX5040" s="184"/>
      <c r="BY5040" s="184"/>
      <c r="BZ5040" s="184"/>
      <c r="CA5040" s="184"/>
      <c r="CB5040" s="184"/>
      <c r="CC5040" s="184"/>
      <c r="CE5040" s="1"/>
      <c r="CF5040" s="1"/>
      <c r="CG5040" s="1"/>
      <c r="CH5040" s="1"/>
      <c r="CI5040" s="1"/>
      <c r="CJ5040" s="1"/>
      <c r="CK5040" s="1"/>
      <c r="CL5040" s="1"/>
      <c r="CM5040" s="1"/>
      <c r="CN5040" s="1"/>
      <c r="CO5040" s="1"/>
    </row>
    <row r="5041" spans="1:93" ht="30" customHeight="1" x14ac:dyDescent="0.2">
      <c r="A5041" s="1">
        <v>5035</v>
      </c>
      <c r="B5041" s="1" t="s">
        <v>1623</v>
      </c>
      <c r="C5041" s="1" t="s">
        <v>1621</v>
      </c>
      <c r="D5041" s="28" t="s">
        <v>1622</v>
      </c>
      <c r="E5041" s="1" t="s">
        <v>732</v>
      </c>
      <c r="F5041" s="1" t="s">
        <v>74</v>
      </c>
      <c r="G5041" s="1">
        <v>8</v>
      </c>
      <c r="H5041" s="1" t="s">
        <v>341</v>
      </c>
      <c r="I5041" s="1" t="s">
        <v>114</v>
      </c>
      <c r="J5041" s="76">
        <v>415</v>
      </c>
      <c r="K5041" s="76">
        <v>2337628</v>
      </c>
      <c r="L5041" s="29">
        <v>46050</v>
      </c>
      <c r="M5041" s="29" t="s">
        <v>4163</v>
      </c>
      <c r="N5041" s="1" t="s">
        <v>478</v>
      </c>
      <c r="O5041" s="28" t="s">
        <v>634</v>
      </c>
      <c r="P5041" s="1" t="s">
        <v>323</v>
      </c>
      <c r="Q5041" s="76">
        <v>10</v>
      </c>
      <c r="R5041" s="1"/>
      <c r="S5041" s="76"/>
      <c r="T5041" s="1" t="s">
        <v>115</v>
      </c>
      <c r="U5041" s="1"/>
      <c r="V5041" s="1"/>
      <c r="AC5041" s="93">
        <v>22</v>
      </c>
      <c r="AD5041" s="69">
        <v>230</v>
      </c>
      <c r="AE5041" s="33"/>
      <c r="AF5041" s="33"/>
      <c r="AG5041" s="33"/>
      <c r="AM5041" s="31"/>
      <c r="AX5041" s="37">
        <f t="shared" si="252"/>
        <v>46057</v>
      </c>
      <c r="AY5041" s="1" t="s">
        <v>2324</v>
      </c>
      <c r="AZ5041" s="184"/>
      <c r="BA5041" s="184"/>
      <c r="BB5041" s="184"/>
      <c r="BC5041" s="184"/>
      <c r="BD5041" s="184"/>
      <c r="BE5041" s="184"/>
      <c r="BF5041" s="184"/>
      <c r="BG5041" s="184"/>
      <c r="BT5041" s="37">
        <f t="shared" si="253"/>
        <v>46078</v>
      </c>
      <c r="BU5041" s="1" t="s">
        <v>2324</v>
      </c>
      <c r="BV5041" s="184"/>
      <c r="BW5041" s="184"/>
      <c r="BX5041" s="184"/>
      <c r="BY5041" s="184"/>
      <c r="BZ5041" s="184"/>
      <c r="CA5041" s="184"/>
      <c r="CB5041" s="184"/>
      <c r="CC5041" s="184"/>
      <c r="CE5041" s="1"/>
      <c r="CF5041" s="1"/>
      <c r="CG5041" s="1"/>
      <c r="CH5041" s="1"/>
      <c r="CI5041" s="1"/>
      <c r="CJ5041" s="1"/>
      <c r="CK5041" s="1"/>
      <c r="CL5041" s="1"/>
      <c r="CM5041" s="1"/>
      <c r="CN5041" s="1"/>
      <c r="CO5041" s="1"/>
    </row>
    <row r="5042" spans="1:93" ht="30" customHeight="1" x14ac:dyDescent="0.2">
      <c r="A5042" s="1">
        <v>5036</v>
      </c>
      <c r="B5042" s="1" t="s">
        <v>1623</v>
      </c>
      <c r="C5042" s="1" t="s">
        <v>1621</v>
      </c>
      <c r="D5042" s="28" t="s">
        <v>1622</v>
      </c>
      <c r="E5042" s="1" t="s">
        <v>732</v>
      </c>
      <c r="F5042" s="1" t="s">
        <v>74</v>
      </c>
      <c r="G5042" s="1">
        <v>8</v>
      </c>
      <c r="H5042" s="1" t="s">
        <v>341</v>
      </c>
      <c r="I5042" s="1" t="s">
        <v>114</v>
      </c>
      <c r="J5042" s="76">
        <v>433</v>
      </c>
      <c r="K5042" s="76">
        <v>2337630</v>
      </c>
      <c r="L5042" s="29">
        <v>46050</v>
      </c>
      <c r="M5042" s="29" t="s">
        <v>4163</v>
      </c>
      <c r="N5042" s="1" t="s">
        <v>478</v>
      </c>
      <c r="O5042" s="28" t="s">
        <v>634</v>
      </c>
      <c r="P5042" s="1" t="s">
        <v>323</v>
      </c>
      <c r="Q5042" s="76">
        <v>6</v>
      </c>
      <c r="R5042" s="1"/>
      <c r="S5042" s="76"/>
      <c r="T5042" s="1" t="s">
        <v>115</v>
      </c>
      <c r="U5042" s="1"/>
      <c r="V5042" s="1"/>
      <c r="AC5042" s="93">
        <v>22</v>
      </c>
      <c r="AD5042" s="69">
        <v>220</v>
      </c>
      <c r="AE5042" s="33"/>
      <c r="AF5042" s="33"/>
      <c r="AG5042" s="33"/>
      <c r="AM5042" s="31"/>
      <c r="AX5042" s="37">
        <f t="shared" si="252"/>
        <v>46057</v>
      </c>
      <c r="AY5042" s="1" t="s">
        <v>2324</v>
      </c>
      <c r="AZ5042" s="184"/>
      <c r="BA5042" s="184"/>
      <c r="BB5042" s="184"/>
      <c r="BC5042" s="184"/>
      <c r="BD5042" s="184"/>
      <c r="BE5042" s="184"/>
      <c r="BF5042" s="184"/>
      <c r="BG5042" s="184"/>
      <c r="BT5042" s="37">
        <f t="shared" si="253"/>
        <v>46078</v>
      </c>
      <c r="BU5042" s="1" t="s">
        <v>2324</v>
      </c>
      <c r="BV5042" s="184"/>
      <c r="BW5042" s="184"/>
      <c r="BX5042" s="184"/>
      <c r="BY5042" s="184"/>
      <c r="BZ5042" s="184"/>
      <c r="CA5042" s="184"/>
      <c r="CB5042" s="184"/>
      <c r="CC5042" s="184"/>
      <c r="CE5042" s="1"/>
      <c r="CF5042" s="1"/>
      <c r="CG5042" s="1"/>
      <c r="CH5042" s="1"/>
      <c r="CI5042" s="1"/>
      <c r="CJ5042" s="1"/>
      <c r="CK5042" s="1"/>
      <c r="CL5042" s="1"/>
      <c r="CM5042" s="1"/>
      <c r="CN5042" s="1"/>
      <c r="CO5042" s="1"/>
    </row>
    <row r="5043" spans="1:93" ht="30" customHeight="1" x14ac:dyDescent="0.2">
      <c r="A5043" s="1">
        <v>5037</v>
      </c>
      <c r="B5043" s="1" t="s">
        <v>1623</v>
      </c>
      <c r="C5043" s="1" t="s">
        <v>1621</v>
      </c>
      <c r="D5043" s="28" t="s">
        <v>1622</v>
      </c>
      <c r="E5043" s="1" t="s">
        <v>732</v>
      </c>
      <c r="F5043" s="1" t="s">
        <v>74</v>
      </c>
      <c r="G5043" s="1">
        <v>8</v>
      </c>
      <c r="H5043" s="1" t="s">
        <v>341</v>
      </c>
      <c r="I5043" s="1" t="s">
        <v>114</v>
      </c>
      <c r="J5043" s="76">
        <v>554</v>
      </c>
      <c r="K5043" s="76">
        <v>2340412</v>
      </c>
      <c r="L5043" s="29">
        <v>46050</v>
      </c>
      <c r="M5043" s="29" t="s">
        <v>4163</v>
      </c>
      <c r="N5043" s="1" t="s">
        <v>478</v>
      </c>
      <c r="O5043" s="28" t="s">
        <v>634</v>
      </c>
      <c r="P5043" s="1" t="s">
        <v>323</v>
      </c>
      <c r="Q5043" s="76">
        <v>3</v>
      </c>
      <c r="R5043" s="1"/>
      <c r="S5043" s="76"/>
      <c r="T5043" s="1" t="s">
        <v>115</v>
      </c>
      <c r="U5043" s="1"/>
      <c r="V5043" s="1"/>
      <c r="AC5043" s="93">
        <v>22.5</v>
      </c>
      <c r="AD5043" s="69">
        <v>210</v>
      </c>
      <c r="AE5043" s="33"/>
      <c r="AF5043" s="33"/>
      <c r="AG5043" s="33"/>
      <c r="AM5043" s="31"/>
      <c r="AX5043" s="37">
        <f t="shared" si="252"/>
        <v>46057</v>
      </c>
      <c r="AY5043" s="1" t="s">
        <v>2324</v>
      </c>
      <c r="AZ5043" s="181"/>
      <c r="BA5043" s="181"/>
      <c r="BB5043" s="181"/>
      <c r="BC5043" s="181"/>
      <c r="BD5043" s="181"/>
      <c r="BE5043" s="181"/>
      <c r="BF5043" s="181"/>
      <c r="BG5043" s="181"/>
      <c r="BT5043" s="37">
        <f t="shared" si="253"/>
        <v>46078</v>
      </c>
      <c r="BU5043" s="1" t="s">
        <v>2324</v>
      </c>
      <c r="BV5043" s="181"/>
      <c r="BW5043" s="181"/>
      <c r="BX5043" s="181"/>
      <c r="BY5043" s="181"/>
      <c r="BZ5043" s="181"/>
      <c r="CA5043" s="181"/>
      <c r="CB5043" s="181"/>
      <c r="CC5043" s="181"/>
      <c r="CE5043" s="1"/>
      <c r="CF5043" s="1"/>
      <c r="CG5043" s="1"/>
      <c r="CH5043" s="1"/>
      <c r="CI5043" s="1"/>
      <c r="CJ5043" s="1"/>
      <c r="CK5043" s="1"/>
      <c r="CL5043" s="1"/>
      <c r="CM5043" s="1"/>
      <c r="CN5043" s="1"/>
      <c r="CO5043" s="1"/>
    </row>
    <row r="5044" spans="1:93" ht="30" customHeight="1" x14ac:dyDescent="0.2">
      <c r="A5044" s="1">
        <v>5038</v>
      </c>
      <c r="B5044" s="1" t="s">
        <v>1626</v>
      </c>
      <c r="C5044" s="1" t="s">
        <v>1629</v>
      </c>
      <c r="D5044" s="28" t="s">
        <v>1624</v>
      </c>
      <c r="E5044" s="1" t="s">
        <v>645</v>
      </c>
      <c r="F5044" s="1" t="s">
        <v>74</v>
      </c>
      <c r="G5044" s="1">
        <v>1</v>
      </c>
      <c r="H5044" s="1" t="s">
        <v>341</v>
      </c>
      <c r="I5044" s="1" t="s">
        <v>114</v>
      </c>
      <c r="J5044" s="76">
        <v>407</v>
      </c>
      <c r="K5044" s="76">
        <v>2337734</v>
      </c>
      <c r="L5044" s="29">
        <v>46051</v>
      </c>
      <c r="M5044" s="29" t="s">
        <v>4163</v>
      </c>
      <c r="N5044" s="1" t="s">
        <v>478</v>
      </c>
      <c r="O5044" s="28" t="s">
        <v>634</v>
      </c>
      <c r="P5044" s="1" t="s">
        <v>323</v>
      </c>
      <c r="Q5044" s="76">
        <v>10</v>
      </c>
      <c r="R5044" s="1"/>
      <c r="S5044" s="76">
        <v>6</v>
      </c>
      <c r="T5044" s="1" t="s">
        <v>115</v>
      </c>
      <c r="U5044" s="1"/>
      <c r="V5044" s="1"/>
      <c r="AC5044" s="93">
        <v>22.5</v>
      </c>
      <c r="AD5044" s="69">
        <v>240</v>
      </c>
      <c r="AE5044" s="33"/>
      <c r="AF5044" s="33"/>
      <c r="AG5044" s="33"/>
      <c r="AM5044" s="31"/>
      <c r="AX5044" s="37">
        <f t="shared" si="252"/>
        <v>46058</v>
      </c>
      <c r="AY5044" s="1" t="s">
        <v>2328</v>
      </c>
      <c r="AZ5044" s="216" t="s">
        <v>2325</v>
      </c>
      <c r="BA5044" s="180">
        <v>47.3</v>
      </c>
      <c r="BB5044" s="180">
        <v>47.5</v>
      </c>
      <c r="BC5044" s="180">
        <v>46.5</v>
      </c>
      <c r="BD5044" s="180"/>
      <c r="BE5044" s="180"/>
      <c r="BF5044" s="180"/>
      <c r="BG5044" s="180">
        <f>AVERAGE(BA5044:BF5045)</f>
        <v>47.1</v>
      </c>
      <c r="BT5044" s="37">
        <f t="shared" si="253"/>
        <v>46079</v>
      </c>
      <c r="BU5044" s="1" t="s">
        <v>2328</v>
      </c>
      <c r="BV5044" s="216" t="s">
        <v>2329</v>
      </c>
      <c r="BW5044" s="180">
        <v>58</v>
      </c>
      <c r="BX5044" s="180">
        <v>58.5</v>
      </c>
      <c r="BY5044" s="180">
        <v>60.3</v>
      </c>
      <c r="BZ5044" s="180"/>
      <c r="CA5044" s="180"/>
      <c r="CB5044" s="180"/>
      <c r="CC5044" s="180">
        <f>AVERAGE(BW5044:CB5045)</f>
        <v>58.933333333333337</v>
      </c>
      <c r="CE5044" s="1"/>
      <c r="CF5044" s="1"/>
      <c r="CG5044" s="1"/>
      <c r="CH5044" s="1"/>
      <c r="CI5044" s="1"/>
      <c r="CJ5044" s="1"/>
      <c r="CK5044" s="1"/>
      <c r="CL5044" s="1"/>
      <c r="CM5044" s="1"/>
      <c r="CN5044" s="1"/>
      <c r="CO5044" s="1"/>
    </row>
    <row r="5045" spans="1:93" ht="30" customHeight="1" x14ac:dyDescent="0.2">
      <c r="A5045" s="1">
        <v>5039</v>
      </c>
      <c r="B5045" s="1" t="s">
        <v>1626</v>
      </c>
      <c r="C5045" s="1" t="s">
        <v>1629</v>
      </c>
      <c r="D5045" s="28" t="s">
        <v>1624</v>
      </c>
      <c r="E5045" s="1" t="s">
        <v>645</v>
      </c>
      <c r="F5045" s="1" t="s">
        <v>74</v>
      </c>
      <c r="G5045" s="1">
        <v>1</v>
      </c>
      <c r="H5045" s="1" t="s">
        <v>341</v>
      </c>
      <c r="I5045" s="1" t="s">
        <v>114</v>
      </c>
      <c r="J5045" s="76">
        <v>437</v>
      </c>
      <c r="K5045" s="76">
        <v>2339512</v>
      </c>
      <c r="L5045" s="29">
        <v>46051</v>
      </c>
      <c r="M5045" s="29" t="s">
        <v>4163</v>
      </c>
      <c r="N5045" s="1" t="s">
        <v>478</v>
      </c>
      <c r="O5045" s="28" t="s">
        <v>634</v>
      </c>
      <c r="P5045" s="1" t="s">
        <v>323</v>
      </c>
      <c r="Q5045" s="76">
        <v>10</v>
      </c>
      <c r="R5045" s="1"/>
      <c r="S5045" s="76"/>
      <c r="T5045" s="1" t="s">
        <v>115</v>
      </c>
      <c r="U5045" s="1"/>
      <c r="V5045" s="1"/>
      <c r="AC5045" s="93">
        <v>21</v>
      </c>
      <c r="AD5045" s="69">
        <v>260</v>
      </c>
      <c r="AE5045" s="33"/>
      <c r="AF5045" s="33"/>
      <c r="AG5045" s="33"/>
      <c r="AM5045" s="31"/>
      <c r="AX5045" s="37">
        <f t="shared" si="252"/>
        <v>46058</v>
      </c>
      <c r="AY5045" s="1" t="s">
        <v>2328</v>
      </c>
      <c r="AZ5045" s="181"/>
      <c r="BA5045" s="181"/>
      <c r="BB5045" s="181"/>
      <c r="BC5045" s="181"/>
      <c r="BD5045" s="181"/>
      <c r="BE5045" s="181"/>
      <c r="BF5045" s="181"/>
      <c r="BG5045" s="181"/>
      <c r="BT5045" s="37">
        <f t="shared" si="253"/>
        <v>46079</v>
      </c>
      <c r="BU5045" s="1" t="s">
        <v>2328</v>
      </c>
      <c r="BV5045" s="181"/>
      <c r="BW5045" s="181"/>
      <c r="BX5045" s="181"/>
      <c r="BY5045" s="181"/>
      <c r="BZ5045" s="181"/>
      <c r="CA5045" s="181"/>
      <c r="CB5045" s="181"/>
      <c r="CC5045" s="181"/>
      <c r="CE5045" s="1"/>
      <c r="CF5045" s="1"/>
      <c r="CG5045" s="1"/>
      <c r="CH5045" s="1"/>
      <c r="CI5045" s="1"/>
      <c r="CJ5045" s="1"/>
      <c r="CK5045" s="1"/>
      <c r="CL5045" s="1"/>
      <c r="CM5045" s="1"/>
      <c r="CN5045" s="1"/>
      <c r="CO5045" s="1"/>
    </row>
    <row r="5046" spans="1:93" ht="30" customHeight="1" x14ac:dyDescent="0.2">
      <c r="A5046" s="1">
        <v>5040</v>
      </c>
      <c r="B5046" s="1" t="s">
        <v>1625</v>
      </c>
      <c r="C5046" s="1" t="s">
        <v>1631</v>
      </c>
      <c r="D5046" s="28" t="s">
        <v>1630</v>
      </c>
      <c r="E5046" s="1" t="s">
        <v>645</v>
      </c>
      <c r="F5046" s="1" t="s">
        <v>74</v>
      </c>
      <c r="G5046" s="1">
        <v>1</v>
      </c>
      <c r="H5046" s="1" t="s">
        <v>341</v>
      </c>
      <c r="I5046" s="1" t="s">
        <v>114</v>
      </c>
      <c r="J5046" s="76">
        <v>287</v>
      </c>
      <c r="K5046" s="76">
        <v>2337745</v>
      </c>
      <c r="L5046" s="29">
        <v>46051</v>
      </c>
      <c r="M5046" s="29" t="s">
        <v>4163</v>
      </c>
      <c r="N5046" s="1" t="s">
        <v>478</v>
      </c>
      <c r="O5046" s="28" t="s">
        <v>634</v>
      </c>
      <c r="P5046" s="1" t="s">
        <v>323</v>
      </c>
      <c r="Q5046" s="76">
        <v>6</v>
      </c>
      <c r="R5046" s="1"/>
      <c r="S5046" s="76"/>
      <c r="T5046" s="1" t="s">
        <v>115</v>
      </c>
      <c r="U5046" s="1"/>
      <c r="V5046" s="1"/>
      <c r="AC5046" s="93">
        <v>21.5</v>
      </c>
      <c r="AD5046" s="69">
        <v>245</v>
      </c>
      <c r="AE5046" s="33"/>
      <c r="AF5046" s="33"/>
      <c r="AG5046" s="33"/>
      <c r="AM5046" s="31"/>
      <c r="AX5046" s="37">
        <f t="shared" si="252"/>
        <v>46058</v>
      </c>
      <c r="AY5046" s="1"/>
      <c r="AZ5046" s="1"/>
      <c r="BA5046" s="31"/>
      <c r="BB5046" s="31"/>
      <c r="BC5046" s="1"/>
      <c r="BD5046" s="1"/>
      <c r="BE5046" s="1"/>
      <c r="BF5046" s="1"/>
      <c r="BG5046" s="1"/>
      <c r="BT5046" s="37">
        <f t="shared" si="253"/>
        <v>46079</v>
      </c>
      <c r="BU5046" s="31"/>
      <c r="BW5046" s="33"/>
      <c r="BX5046" s="1"/>
      <c r="BY5046" s="1"/>
      <c r="BZ5046" s="1"/>
      <c r="CA5046" s="1"/>
      <c r="CB5046" s="1"/>
      <c r="CC5046" s="1"/>
      <c r="CE5046" s="1"/>
      <c r="CF5046" s="1"/>
      <c r="CG5046" s="1"/>
      <c r="CH5046" s="1"/>
      <c r="CI5046" s="1"/>
      <c r="CJ5046" s="1"/>
      <c r="CK5046" s="1"/>
      <c r="CL5046" s="1"/>
      <c r="CM5046" s="1"/>
      <c r="CN5046" s="1"/>
      <c r="CO5046" s="1"/>
    </row>
    <row r="5047" spans="1:93" ht="30" customHeight="1" x14ac:dyDescent="0.2">
      <c r="A5047" s="1">
        <v>5041</v>
      </c>
      <c r="B5047" s="1" t="s">
        <v>1439</v>
      </c>
      <c r="C5047" s="1" t="s">
        <v>1627</v>
      </c>
      <c r="D5047" s="28" t="s">
        <v>1632</v>
      </c>
      <c r="E5047" s="1" t="s">
        <v>650</v>
      </c>
      <c r="F5047" s="1" t="s">
        <v>74</v>
      </c>
      <c r="G5047" s="1">
        <v>5</v>
      </c>
      <c r="H5047" s="1" t="s">
        <v>341</v>
      </c>
      <c r="I5047" s="1" t="s">
        <v>114</v>
      </c>
      <c r="J5047" s="76">
        <v>863812</v>
      </c>
      <c r="K5047" s="76">
        <v>159759</v>
      </c>
      <c r="L5047" s="29">
        <v>46051</v>
      </c>
      <c r="M5047" s="29" t="s">
        <v>4163</v>
      </c>
      <c r="N5047" s="1" t="s">
        <v>25</v>
      </c>
      <c r="O5047" s="28" t="s">
        <v>634</v>
      </c>
      <c r="P5047" s="1" t="s">
        <v>323</v>
      </c>
      <c r="Q5047" s="76">
        <v>10</v>
      </c>
      <c r="R5047" s="1"/>
      <c r="S5047" s="76">
        <v>6</v>
      </c>
      <c r="T5047" s="1" t="s">
        <v>115</v>
      </c>
      <c r="U5047" s="1"/>
      <c r="V5047" s="1"/>
      <c r="AC5047" s="93">
        <v>22.5</v>
      </c>
      <c r="AD5047" s="69">
        <v>250</v>
      </c>
      <c r="AE5047" s="33"/>
      <c r="AF5047" s="33"/>
      <c r="AG5047" s="33"/>
      <c r="AM5047" s="31"/>
      <c r="AX5047" s="37">
        <f t="shared" si="252"/>
        <v>46058</v>
      </c>
      <c r="AY5047" s="1" t="s">
        <v>2341</v>
      </c>
      <c r="AZ5047" s="216" t="s">
        <v>2342</v>
      </c>
      <c r="BA5047" s="180">
        <v>45.9</v>
      </c>
      <c r="BB5047" s="180">
        <v>47.6</v>
      </c>
      <c r="BC5047" s="180">
        <v>47.2</v>
      </c>
      <c r="BD5047" s="180"/>
      <c r="BE5047" s="180"/>
      <c r="BF5047" s="180"/>
      <c r="BG5047" s="180">
        <f>AVERAGE(BA5047:BF5050)</f>
        <v>46.9</v>
      </c>
      <c r="BT5047" s="37">
        <f t="shared" si="253"/>
        <v>46079</v>
      </c>
      <c r="BU5047" s="1" t="s">
        <v>2341</v>
      </c>
      <c r="BV5047" s="216" t="s">
        <v>2343</v>
      </c>
      <c r="BW5047" s="180">
        <v>58.2</v>
      </c>
      <c r="BX5047" s="180">
        <v>59.1</v>
      </c>
      <c r="BY5047" s="180">
        <v>59.8</v>
      </c>
      <c r="BZ5047" s="180"/>
      <c r="CA5047" s="180"/>
      <c r="CB5047" s="180"/>
      <c r="CC5047" s="180">
        <f>AVERAGE(BW5047:CB5050)</f>
        <v>59.033333333333339</v>
      </c>
      <c r="CE5047" s="1"/>
      <c r="CF5047" s="1"/>
      <c r="CG5047" s="1"/>
      <c r="CH5047" s="1"/>
      <c r="CI5047" s="1"/>
      <c r="CJ5047" s="1"/>
      <c r="CK5047" s="1"/>
      <c r="CL5047" s="1"/>
      <c r="CM5047" s="1"/>
      <c r="CN5047" s="1"/>
      <c r="CO5047" s="1"/>
    </row>
    <row r="5048" spans="1:93" ht="30" customHeight="1" x14ac:dyDescent="0.2">
      <c r="A5048" s="1">
        <v>5042</v>
      </c>
      <c r="B5048" s="1" t="s">
        <v>1439</v>
      </c>
      <c r="C5048" s="1" t="s">
        <v>1627</v>
      </c>
      <c r="D5048" s="28" t="s">
        <v>1632</v>
      </c>
      <c r="E5048" s="1" t="s">
        <v>650</v>
      </c>
      <c r="F5048" s="1" t="s">
        <v>74</v>
      </c>
      <c r="G5048" s="1">
        <v>5</v>
      </c>
      <c r="H5048" s="1" t="s">
        <v>341</v>
      </c>
      <c r="I5048" s="1" t="s">
        <v>114</v>
      </c>
      <c r="J5048" s="76">
        <v>82112</v>
      </c>
      <c r="K5048" s="76">
        <v>159765</v>
      </c>
      <c r="L5048" s="29">
        <v>46051</v>
      </c>
      <c r="M5048" s="29" t="s">
        <v>4163</v>
      </c>
      <c r="N5048" s="1" t="s">
        <v>25</v>
      </c>
      <c r="O5048" s="28" t="s">
        <v>634</v>
      </c>
      <c r="P5048" s="1" t="s">
        <v>323</v>
      </c>
      <c r="Q5048" s="76">
        <v>10</v>
      </c>
      <c r="R5048" s="1"/>
      <c r="S5048" s="76"/>
      <c r="T5048" s="1" t="s">
        <v>115</v>
      </c>
      <c r="U5048" s="1"/>
      <c r="V5048" s="1"/>
      <c r="AC5048" s="93">
        <v>22</v>
      </c>
      <c r="AD5048" s="69">
        <v>230</v>
      </c>
      <c r="AE5048" s="33"/>
      <c r="AF5048" s="33"/>
      <c r="AG5048" s="33"/>
      <c r="AM5048" s="31"/>
      <c r="AX5048" s="37">
        <f t="shared" si="252"/>
        <v>46058</v>
      </c>
      <c r="AY5048" s="1" t="s">
        <v>2341</v>
      </c>
      <c r="AZ5048" s="184"/>
      <c r="BA5048" s="184"/>
      <c r="BB5048" s="184"/>
      <c r="BC5048" s="184"/>
      <c r="BD5048" s="184"/>
      <c r="BE5048" s="184"/>
      <c r="BF5048" s="184"/>
      <c r="BG5048" s="184"/>
      <c r="BT5048" s="37">
        <f t="shared" si="253"/>
        <v>46079</v>
      </c>
      <c r="BU5048" s="1" t="s">
        <v>2341</v>
      </c>
      <c r="BV5048" s="184"/>
      <c r="BW5048" s="184"/>
      <c r="BX5048" s="184"/>
      <c r="BY5048" s="184"/>
      <c r="BZ5048" s="184"/>
      <c r="CA5048" s="184"/>
      <c r="CB5048" s="184"/>
      <c r="CC5048" s="184"/>
      <c r="CE5048" s="1"/>
      <c r="CF5048" s="1"/>
      <c r="CG5048" s="1"/>
      <c r="CH5048" s="1"/>
      <c r="CI5048" s="1"/>
      <c r="CJ5048" s="1"/>
      <c r="CK5048" s="1"/>
      <c r="CL5048" s="1"/>
      <c r="CM5048" s="1"/>
      <c r="CN5048" s="1"/>
      <c r="CO5048" s="1"/>
    </row>
    <row r="5049" spans="1:93" ht="30" customHeight="1" x14ac:dyDescent="0.2">
      <c r="A5049" s="1">
        <v>5043</v>
      </c>
      <c r="B5049" s="1" t="s">
        <v>1439</v>
      </c>
      <c r="C5049" s="1" t="s">
        <v>1627</v>
      </c>
      <c r="D5049" s="28" t="s">
        <v>1632</v>
      </c>
      <c r="E5049" s="1" t="s">
        <v>650</v>
      </c>
      <c r="F5049" s="1" t="s">
        <v>74</v>
      </c>
      <c r="G5049" s="1">
        <v>5</v>
      </c>
      <c r="H5049" s="1" t="s">
        <v>341</v>
      </c>
      <c r="I5049" s="1" t="s">
        <v>114</v>
      </c>
      <c r="J5049" s="76">
        <v>81612</v>
      </c>
      <c r="K5049" s="76">
        <v>159403</v>
      </c>
      <c r="L5049" s="29">
        <v>46051</v>
      </c>
      <c r="M5049" s="29" t="s">
        <v>4163</v>
      </c>
      <c r="N5049" s="1" t="s">
        <v>25</v>
      </c>
      <c r="O5049" s="28" t="s">
        <v>634</v>
      </c>
      <c r="P5049" s="1" t="s">
        <v>323</v>
      </c>
      <c r="Q5049" s="76">
        <v>10</v>
      </c>
      <c r="R5049" s="1"/>
      <c r="S5049" s="76"/>
      <c r="T5049" s="1" t="s">
        <v>115</v>
      </c>
      <c r="U5049" s="1"/>
      <c r="V5049" s="1"/>
      <c r="AC5049" s="93">
        <v>23</v>
      </c>
      <c r="AD5049" s="69">
        <v>230</v>
      </c>
      <c r="AE5049" s="33"/>
      <c r="AF5049" s="33"/>
      <c r="AG5049" s="33"/>
      <c r="AM5049" s="31"/>
      <c r="AX5049" s="37">
        <f t="shared" si="252"/>
        <v>46058</v>
      </c>
      <c r="AY5049" s="1" t="s">
        <v>2341</v>
      </c>
      <c r="AZ5049" s="184"/>
      <c r="BA5049" s="184"/>
      <c r="BB5049" s="184"/>
      <c r="BC5049" s="184"/>
      <c r="BD5049" s="184"/>
      <c r="BE5049" s="184"/>
      <c r="BF5049" s="184"/>
      <c r="BG5049" s="184"/>
      <c r="BT5049" s="37">
        <f t="shared" si="253"/>
        <v>46079</v>
      </c>
      <c r="BU5049" s="1" t="s">
        <v>2341</v>
      </c>
      <c r="BV5049" s="184"/>
      <c r="BW5049" s="184"/>
      <c r="BX5049" s="184"/>
      <c r="BY5049" s="184"/>
      <c r="BZ5049" s="184"/>
      <c r="CA5049" s="184"/>
      <c r="CB5049" s="184"/>
      <c r="CC5049" s="184"/>
      <c r="CE5049" s="1"/>
      <c r="CF5049" s="1"/>
      <c r="CG5049" s="1"/>
      <c r="CH5049" s="1"/>
      <c r="CI5049" s="1"/>
      <c r="CJ5049" s="1"/>
      <c r="CK5049" s="1"/>
      <c r="CL5049" s="1"/>
      <c r="CM5049" s="1"/>
      <c r="CN5049" s="1"/>
      <c r="CO5049" s="1"/>
    </row>
    <row r="5050" spans="1:93" ht="30" customHeight="1" x14ac:dyDescent="0.2">
      <c r="A5050" s="1">
        <v>5044</v>
      </c>
      <c r="B5050" s="1" t="s">
        <v>1439</v>
      </c>
      <c r="C5050" s="1" t="s">
        <v>1627</v>
      </c>
      <c r="D5050" s="28" t="s">
        <v>1632</v>
      </c>
      <c r="E5050" s="1" t="s">
        <v>650</v>
      </c>
      <c r="F5050" s="1" t="s">
        <v>74</v>
      </c>
      <c r="G5050" s="1">
        <v>5</v>
      </c>
      <c r="H5050" s="1" t="s">
        <v>341</v>
      </c>
      <c r="I5050" s="1" t="s">
        <v>114</v>
      </c>
      <c r="J5050" s="76">
        <v>84612</v>
      </c>
      <c r="K5050" s="76">
        <v>159413</v>
      </c>
      <c r="L5050" s="29">
        <v>46051</v>
      </c>
      <c r="M5050" s="29" t="s">
        <v>4163</v>
      </c>
      <c r="N5050" s="1" t="s">
        <v>25</v>
      </c>
      <c r="O5050" s="28" t="s">
        <v>634</v>
      </c>
      <c r="P5050" s="1" t="s">
        <v>323</v>
      </c>
      <c r="Q5050" s="76">
        <v>7</v>
      </c>
      <c r="R5050" s="1"/>
      <c r="S5050" s="76"/>
      <c r="T5050" s="1" t="s">
        <v>115</v>
      </c>
      <c r="U5050" s="1"/>
      <c r="V5050" s="1"/>
      <c r="AC5050" s="93">
        <v>21.5</v>
      </c>
      <c r="AD5050" s="69">
        <v>260</v>
      </c>
      <c r="AE5050" s="33"/>
      <c r="AF5050" s="33"/>
      <c r="AG5050" s="33"/>
      <c r="AM5050" s="31"/>
      <c r="AX5050" s="37">
        <f t="shared" si="252"/>
        <v>46058</v>
      </c>
      <c r="AY5050" s="1" t="s">
        <v>2341</v>
      </c>
      <c r="AZ5050" s="181"/>
      <c r="BA5050" s="181"/>
      <c r="BB5050" s="181"/>
      <c r="BC5050" s="181"/>
      <c r="BD5050" s="181"/>
      <c r="BE5050" s="181"/>
      <c r="BF5050" s="181"/>
      <c r="BG5050" s="181"/>
      <c r="BT5050" s="37">
        <f t="shared" si="253"/>
        <v>46079</v>
      </c>
      <c r="BU5050" s="1" t="s">
        <v>2341</v>
      </c>
      <c r="BV5050" s="181"/>
      <c r="BW5050" s="181"/>
      <c r="BX5050" s="181"/>
      <c r="BY5050" s="181"/>
      <c r="BZ5050" s="181"/>
      <c r="CA5050" s="181"/>
      <c r="CB5050" s="181"/>
      <c r="CC5050" s="181"/>
      <c r="CE5050" s="1"/>
      <c r="CF5050" s="1"/>
      <c r="CG5050" s="1"/>
      <c r="CH5050" s="1"/>
      <c r="CI5050" s="1"/>
      <c r="CJ5050" s="1"/>
      <c r="CK5050" s="1"/>
      <c r="CL5050" s="1"/>
      <c r="CM5050" s="1"/>
      <c r="CN5050" s="1"/>
      <c r="CO5050" s="1"/>
    </row>
    <row r="5051" spans="1:93" ht="30" customHeight="1" x14ac:dyDescent="0.2">
      <c r="A5051" s="1">
        <v>5045</v>
      </c>
      <c r="B5051" s="1" t="s">
        <v>1626</v>
      </c>
      <c r="C5051" s="1" t="s">
        <v>1628</v>
      </c>
      <c r="D5051" s="28" t="s">
        <v>1633</v>
      </c>
      <c r="E5051" s="1" t="s">
        <v>136</v>
      </c>
      <c r="F5051" s="1" t="s">
        <v>74</v>
      </c>
      <c r="G5051" s="1">
        <v>1</v>
      </c>
      <c r="H5051" s="1" t="s">
        <v>1059</v>
      </c>
      <c r="I5051" s="1" t="s">
        <v>114</v>
      </c>
      <c r="J5051" s="76">
        <v>433</v>
      </c>
      <c r="K5051" s="76">
        <v>2339511</v>
      </c>
      <c r="L5051" s="29">
        <v>46051</v>
      </c>
      <c r="M5051" s="29" t="s">
        <v>4163</v>
      </c>
      <c r="N5051" s="1" t="s">
        <v>478</v>
      </c>
      <c r="O5051" s="28" t="s">
        <v>634</v>
      </c>
      <c r="P5051" s="1" t="s">
        <v>323</v>
      </c>
      <c r="Q5051" s="76">
        <v>8</v>
      </c>
      <c r="R5051" s="1"/>
      <c r="S5051" s="76">
        <v>6</v>
      </c>
      <c r="T5051" s="1" t="s">
        <v>115</v>
      </c>
      <c r="U5051" s="1"/>
      <c r="V5051" s="1"/>
      <c r="AC5051" s="93">
        <v>23</v>
      </c>
      <c r="AD5051" s="69">
        <v>220</v>
      </c>
      <c r="AE5051" s="33"/>
      <c r="AF5051" s="33"/>
      <c r="AG5051" s="33"/>
      <c r="AM5051" s="31"/>
      <c r="AX5051" s="37">
        <f t="shared" si="252"/>
        <v>46058</v>
      </c>
      <c r="AY5051" s="1" t="s">
        <v>2344</v>
      </c>
      <c r="AZ5051" s="216" t="s">
        <v>2345</v>
      </c>
      <c r="BA5051" s="180">
        <v>47.8</v>
      </c>
      <c r="BB5051" s="180">
        <v>47.1</v>
      </c>
      <c r="BC5051" s="180">
        <v>48.6</v>
      </c>
      <c r="BD5051" s="180"/>
      <c r="BE5051" s="180"/>
      <c r="BF5051" s="180"/>
      <c r="BG5051" s="180">
        <f>AVERAGE(BA5051:BF5054)</f>
        <v>47.833333333333336</v>
      </c>
      <c r="BT5051" s="37">
        <f t="shared" si="253"/>
        <v>46079</v>
      </c>
      <c r="BU5051" s="1" t="s">
        <v>2344</v>
      </c>
      <c r="BV5051" s="216" t="s">
        <v>2346</v>
      </c>
      <c r="BW5051" s="180">
        <v>60.6</v>
      </c>
      <c r="BX5051" s="180">
        <v>58.8</v>
      </c>
      <c r="BY5051" s="180">
        <v>59.9</v>
      </c>
      <c r="BZ5051" s="180"/>
      <c r="CA5051" s="180"/>
      <c r="CB5051" s="180"/>
      <c r="CC5051" s="180">
        <f>AVERAGE(BW5051:CB5054)</f>
        <v>59.766666666666673</v>
      </c>
      <c r="CE5051" s="1"/>
      <c r="CF5051" s="1"/>
      <c r="CG5051" s="1"/>
      <c r="CH5051" s="1"/>
      <c r="CI5051" s="1"/>
      <c r="CJ5051" s="1"/>
      <c r="CK5051" s="1"/>
      <c r="CL5051" s="1"/>
      <c r="CM5051" s="1"/>
      <c r="CN5051" s="1"/>
      <c r="CO5051" s="1"/>
    </row>
    <row r="5052" spans="1:93" ht="30" customHeight="1" x14ac:dyDescent="0.2">
      <c r="A5052" s="1">
        <v>5046</v>
      </c>
      <c r="B5052" s="1" t="s">
        <v>1626</v>
      </c>
      <c r="C5052" s="1" t="s">
        <v>1628</v>
      </c>
      <c r="D5052" s="28" t="s">
        <v>1633</v>
      </c>
      <c r="E5052" s="1" t="s">
        <v>136</v>
      </c>
      <c r="F5052" s="1" t="s">
        <v>74</v>
      </c>
      <c r="G5052" s="1">
        <v>1</v>
      </c>
      <c r="H5052" s="1" t="s">
        <v>1059</v>
      </c>
      <c r="I5052" s="1" t="s">
        <v>114</v>
      </c>
      <c r="J5052" s="76">
        <v>303</v>
      </c>
      <c r="K5052" s="76">
        <v>2337743</v>
      </c>
      <c r="L5052" s="29">
        <v>46051</v>
      </c>
      <c r="M5052" s="29" t="s">
        <v>4163</v>
      </c>
      <c r="N5052" s="1" t="s">
        <v>478</v>
      </c>
      <c r="O5052" s="28" t="s">
        <v>634</v>
      </c>
      <c r="P5052" s="1" t="s">
        <v>323</v>
      </c>
      <c r="Q5052" s="76">
        <v>8</v>
      </c>
      <c r="R5052" s="1"/>
      <c r="S5052" s="76"/>
      <c r="T5052" s="1" t="s">
        <v>115</v>
      </c>
      <c r="U5052" s="1"/>
      <c r="V5052" s="1"/>
      <c r="AC5052" s="93">
        <v>21.5</v>
      </c>
      <c r="AD5052" s="69">
        <v>250</v>
      </c>
      <c r="AE5052" s="33"/>
      <c r="AF5052" s="33"/>
      <c r="AG5052" s="33"/>
      <c r="AM5052" s="31"/>
      <c r="AX5052" s="37">
        <f t="shared" si="252"/>
        <v>46058</v>
      </c>
      <c r="AY5052" s="1" t="s">
        <v>2344</v>
      </c>
      <c r="AZ5052" s="184"/>
      <c r="BA5052" s="184"/>
      <c r="BB5052" s="184"/>
      <c r="BC5052" s="184"/>
      <c r="BD5052" s="184"/>
      <c r="BE5052" s="184"/>
      <c r="BF5052" s="184"/>
      <c r="BG5052" s="184"/>
      <c r="BT5052" s="37">
        <f t="shared" si="253"/>
        <v>46079</v>
      </c>
      <c r="BU5052" s="1" t="s">
        <v>2344</v>
      </c>
      <c r="BV5052" s="184"/>
      <c r="BW5052" s="184"/>
      <c r="BX5052" s="184"/>
      <c r="BY5052" s="184"/>
      <c r="BZ5052" s="184"/>
      <c r="CA5052" s="184"/>
      <c r="CB5052" s="184"/>
      <c r="CC5052" s="184"/>
      <c r="CE5052" s="1"/>
      <c r="CF5052" s="1"/>
      <c r="CG5052" s="1"/>
      <c r="CH5052" s="1"/>
      <c r="CI5052" s="1"/>
      <c r="CJ5052" s="1"/>
      <c r="CK5052" s="1"/>
      <c r="CL5052" s="1"/>
      <c r="CM5052" s="1"/>
      <c r="CN5052" s="1"/>
      <c r="CO5052" s="1"/>
    </row>
    <row r="5053" spans="1:93" ht="30" customHeight="1" x14ac:dyDescent="0.2">
      <c r="A5053" s="1">
        <v>5047</v>
      </c>
      <c r="B5053" s="1" t="s">
        <v>1626</v>
      </c>
      <c r="C5053" s="1" t="s">
        <v>1628</v>
      </c>
      <c r="D5053" s="28" t="s">
        <v>1633</v>
      </c>
      <c r="E5053" s="1" t="s">
        <v>136</v>
      </c>
      <c r="F5053" s="1" t="s">
        <v>74</v>
      </c>
      <c r="G5053" s="1">
        <v>1</v>
      </c>
      <c r="H5053" s="1" t="s">
        <v>1059</v>
      </c>
      <c r="I5053" s="1" t="s">
        <v>114</v>
      </c>
      <c r="J5053" s="76">
        <v>273</v>
      </c>
      <c r="K5053" s="76">
        <v>2337748</v>
      </c>
      <c r="L5053" s="29">
        <v>46051</v>
      </c>
      <c r="M5053" s="29" t="s">
        <v>4163</v>
      </c>
      <c r="N5053" s="1" t="s">
        <v>478</v>
      </c>
      <c r="O5053" s="28" t="s">
        <v>634</v>
      </c>
      <c r="P5053" s="1" t="s">
        <v>323</v>
      </c>
      <c r="Q5053" s="76">
        <v>8</v>
      </c>
      <c r="R5053" s="1"/>
      <c r="S5053" s="76"/>
      <c r="T5053" s="1" t="s">
        <v>115</v>
      </c>
      <c r="U5053" s="1"/>
      <c r="V5053" s="1"/>
      <c r="AC5053" s="93">
        <v>21</v>
      </c>
      <c r="AD5053" s="69">
        <v>260</v>
      </c>
      <c r="AE5053" s="33"/>
      <c r="AF5053" s="33"/>
      <c r="AG5053" s="33"/>
      <c r="AM5053" s="31"/>
      <c r="AX5053" s="37">
        <f t="shared" si="252"/>
        <v>46058</v>
      </c>
      <c r="AY5053" s="1" t="s">
        <v>2344</v>
      </c>
      <c r="AZ5053" s="184"/>
      <c r="BA5053" s="184"/>
      <c r="BB5053" s="184"/>
      <c r="BC5053" s="184"/>
      <c r="BD5053" s="184"/>
      <c r="BE5053" s="184"/>
      <c r="BF5053" s="184"/>
      <c r="BG5053" s="184"/>
      <c r="BT5053" s="37">
        <f t="shared" si="253"/>
        <v>46079</v>
      </c>
      <c r="BU5053" s="1" t="s">
        <v>2344</v>
      </c>
      <c r="BV5053" s="184"/>
      <c r="BW5053" s="184"/>
      <c r="BX5053" s="184"/>
      <c r="BY5053" s="184"/>
      <c r="BZ5053" s="184"/>
      <c r="CA5053" s="184"/>
      <c r="CB5053" s="184"/>
      <c r="CC5053" s="184"/>
      <c r="CE5053" s="1"/>
      <c r="CF5053" s="1"/>
      <c r="CG5053" s="1"/>
      <c r="CH5053" s="1"/>
      <c r="CI5053" s="1"/>
      <c r="CJ5053" s="1"/>
      <c r="CK5053" s="1"/>
      <c r="CL5053" s="1"/>
      <c r="CM5053" s="1"/>
      <c r="CN5053" s="1"/>
      <c r="CO5053" s="1"/>
    </row>
    <row r="5054" spans="1:93" ht="30" customHeight="1" x14ac:dyDescent="0.2">
      <c r="A5054" s="1">
        <v>5048</v>
      </c>
      <c r="B5054" s="1" t="s">
        <v>1626</v>
      </c>
      <c r="C5054" s="1" t="s">
        <v>1628</v>
      </c>
      <c r="D5054" s="28" t="s">
        <v>1633</v>
      </c>
      <c r="E5054" s="1" t="s">
        <v>136</v>
      </c>
      <c r="F5054" s="1" t="s">
        <v>74</v>
      </c>
      <c r="G5054" s="1">
        <v>1</v>
      </c>
      <c r="H5054" s="1" t="s">
        <v>1059</v>
      </c>
      <c r="I5054" s="1" t="s">
        <v>114</v>
      </c>
      <c r="J5054" s="76">
        <v>407</v>
      </c>
      <c r="K5054" s="76">
        <v>2337755</v>
      </c>
      <c r="L5054" s="29">
        <v>46051</v>
      </c>
      <c r="M5054" s="29" t="s">
        <v>4163</v>
      </c>
      <c r="N5054" s="1" t="s">
        <v>478</v>
      </c>
      <c r="O5054" s="28" t="s">
        <v>634</v>
      </c>
      <c r="P5054" s="1" t="s">
        <v>323</v>
      </c>
      <c r="Q5054" s="76">
        <v>5</v>
      </c>
      <c r="R5054" s="1"/>
      <c r="S5054" s="76"/>
      <c r="T5054" s="1" t="s">
        <v>115</v>
      </c>
      <c r="U5054" s="1"/>
      <c r="V5054" s="1"/>
      <c r="AC5054" s="93">
        <v>21</v>
      </c>
      <c r="AD5054" s="69">
        <v>240</v>
      </c>
      <c r="AE5054" s="33"/>
      <c r="AF5054" s="33"/>
      <c r="AG5054" s="33"/>
      <c r="AM5054" s="31"/>
      <c r="AX5054" s="37">
        <f t="shared" si="252"/>
        <v>46058</v>
      </c>
      <c r="AY5054" s="1" t="s">
        <v>2344</v>
      </c>
      <c r="AZ5054" s="181"/>
      <c r="BA5054" s="181"/>
      <c r="BB5054" s="181"/>
      <c r="BC5054" s="181"/>
      <c r="BD5054" s="181"/>
      <c r="BE5054" s="181"/>
      <c r="BF5054" s="181"/>
      <c r="BG5054" s="181"/>
      <c r="BT5054" s="37">
        <f t="shared" si="253"/>
        <v>46079</v>
      </c>
      <c r="BU5054" s="1" t="s">
        <v>2344</v>
      </c>
      <c r="BV5054" s="181"/>
      <c r="BW5054" s="181"/>
      <c r="BX5054" s="181"/>
      <c r="BY5054" s="181"/>
      <c r="BZ5054" s="181"/>
      <c r="CA5054" s="181"/>
      <c r="CB5054" s="181"/>
      <c r="CC5054" s="181"/>
      <c r="CE5054" s="1"/>
      <c r="CF5054" s="1"/>
      <c r="CG5054" s="1"/>
      <c r="CH5054" s="1"/>
      <c r="CI5054" s="1"/>
      <c r="CJ5054" s="1"/>
      <c r="CK5054" s="1"/>
      <c r="CL5054" s="1"/>
      <c r="CM5054" s="1"/>
      <c r="CN5054" s="1"/>
      <c r="CO5054" s="1"/>
    </row>
    <row r="5055" spans="1:93" ht="30" customHeight="1" x14ac:dyDescent="0.2">
      <c r="A5055" s="1">
        <v>5049</v>
      </c>
      <c r="B5055" s="1" t="s">
        <v>1608</v>
      </c>
      <c r="C5055" s="1" t="s">
        <v>1637</v>
      </c>
      <c r="D5055" s="28" t="s">
        <v>1638</v>
      </c>
      <c r="E5055" s="1" t="s">
        <v>725</v>
      </c>
      <c r="F5055" s="1" t="s">
        <v>74</v>
      </c>
      <c r="G5055" s="1">
        <v>1</v>
      </c>
      <c r="H5055" s="1" t="s">
        <v>1059</v>
      </c>
      <c r="I5055" s="1" t="s">
        <v>114</v>
      </c>
      <c r="J5055" s="76">
        <v>287</v>
      </c>
      <c r="K5055" s="76">
        <v>2337854</v>
      </c>
      <c r="L5055" s="29">
        <v>46054</v>
      </c>
      <c r="M5055" s="29" t="s">
        <v>4163</v>
      </c>
      <c r="N5055" s="1" t="s">
        <v>478</v>
      </c>
      <c r="O5055" s="28" t="s">
        <v>634</v>
      </c>
      <c r="P5055" s="1" t="s">
        <v>323</v>
      </c>
      <c r="Q5055" s="76">
        <v>8</v>
      </c>
      <c r="R5055" s="1"/>
      <c r="S5055" s="76">
        <v>6</v>
      </c>
      <c r="T5055" s="1" t="s">
        <v>115</v>
      </c>
      <c r="U5055" s="1"/>
      <c r="V5055" s="1"/>
      <c r="AC5055" s="93">
        <v>23.5</v>
      </c>
      <c r="AD5055" s="69">
        <v>240</v>
      </c>
      <c r="AE5055" s="33"/>
      <c r="AF5055" s="33"/>
      <c r="AG5055" s="33"/>
      <c r="AM5055" s="31"/>
      <c r="AX5055" s="37">
        <f t="shared" si="252"/>
        <v>46061</v>
      </c>
      <c r="AY5055" s="1"/>
      <c r="AZ5055" s="1"/>
      <c r="BA5055" s="31"/>
      <c r="BB5055" s="31"/>
      <c r="BC5055" s="1"/>
      <c r="BD5055" s="1"/>
      <c r="BE5055" s="1"/>
      <c r="BF5055" s="1"/>
      <c r="BG5055" s="1"/>
      <c r="BT5055" s="37">
        <f t="shared" si="253"/>
        <v>46082</v>
      </c>
      <c r="BU5055" s="31"/>
      <c r="BW5055" s="33"/>
      <c r="BX5055" s="1"/>
      <c r="BY5055" s="1"/>
      <c r="BZ5055" s="1"/>
      <c r="CA5055" s="1"/>
      <c r="CB5055" s="1"/>
      <c r="CC5055" s="1"/>
      <c r="CE5055" s="1"/>
      <c r="CF5055" s="1"/>
      <c r="CG5055" s="1"/>
      <c r="CH5055" s="1"/>
      <c r="CI5055" s="1"/>
      <c r="CJ5055" s="1"/>
      <c r="CK5055" s="1"/>
      <c r="CL5055" s="1"/>
      <c r="CM5055" s="1"/>
      <c r="CN5055" s="1"/>
      <c r="CO5055" s="1"/>
    </row>
    <row r="5056" spans="1:93" ht="30" customHeight="1" x14ac:dyDescent="0.2">
      <c r="A5056" s="1">
        <v>5050</v>
      </c>
      <c r="B5056" s="1" t="s">
        <v>1636</v>
      </c>
      <c r="C5056" s="1" t="s">
        <v>1635</v>
      </c>
      <c r="D5056" s="28" t="s">
        <v>1634</v>
      </c>
      <c r="E5056" s="1" t="s">
        <v>136</v>
      </c>
      <c r="F5056" s="1" t="s">
        <v>74</v>
      </c>
      <c r="G5056" s="1">
        <v>1</v>
      </c>
      <c r="H5056" s="1" t="s">
        <v>1059</v>
      </c>
      <c r="I5056" s="1" t="s">
        <v>114</v>
      </c>
      <c r="J5056" s="76">
        <v>274</v>
      </c>
      <c r="K5056" s="76">
        <v>2337855</v>
      </c>
      <c r="L5056" s="29">
        <v>46054</v>
      </c>
      <c r="M5056" s="29" t="s">
        <v>4163</v>
      </c>
      <c r="N5056" s="1" t="s">
        <v>478</v>
      </c>
      <c r="O5056" s="28" t="s">
        <v>634</v>
      </c>
      <c r="P5056" s="1" t="s">
        <v>323</v>
      </c>
      <c r="Q5056" s="76">
        <v>8</v>
      </c>
      <c r="R5056" s="1"/>
      <c r="S5056" s="76"/>
      <c r="T5056" s="1" t="s">
        <v>115</v>
      </c>
      <c r="U5056" s="1"/>
      <c r="V5056" s="1"/>
      <c r="AC5056" s="93">
        <v>23</v>
      </c>
      <c r="AD5056" s="69">
        <v>250</v>
      </c>
      <c r="AE5056" s="33"/>
      <c r="AF5056" s="33"/>
      <c r="AG5056" s="33"/>
      <c r="AM5056" s="31"/>
      <c r="AX5056" s="37">
        <f t="shared" si="252"/>
        <v>46061</v>
      </c>
      <c r="AY5056" s="1"/>
      <c r="AZ5056" s="1"/>
      <c r="BA5056" s="31"/>
      <c r="BB5056" s="31"/>
      <c r="BC5056" s="1"/>
      <c r="BD5056" s="1"/>
      <c r="BE5056" s="1"/>
      <c r="BF5056" s="1"/>
      <c r="BG5056" s="1"/>
      <c r="BT5056" s="37">
        <f t="shared" si="253"/>
        <v>46082</v>
      </c>
      <c r="BU5056" s="31"/>
      <c r="BW5056" s="33"/>
      <c r="BX5056" s="1"/>
      <c r="BY5056" s="1"/>
      <c r="BZ5056" s="1"/>
      <c r="CA5056" s="1"/>
      <c r="CB5056" s="1"/>
      <c r="CC5056" s="1"/>
      <c r="CE5056" s="1"/>
      <c r="CF5056" s="1"/>
      <c r="CG5056" s="1"/>
      <c r="CH5056" s="1"/>
      <c r="CI5056" s="1"/>
      <c r="CJ5056" s="1"/>
      <c r="CK5056" s="1"/>
      <c r="CL5056" s="1"/>
      <c r="CM5056" s="1"/>
      <c r="CN5056" s="1"/>
      <c r="CO5056" s="1"/>
    </row>
    <row r="5057" spans="1:93" ht="30" customHeight="1" x14ac:dyDescent="0.2">
      <c r="A5057" s="1">
        <v>5051</v>
      </c>
      <c r="B5057" s="1" t="s">
        <v>1636</v>
      </c>
      <c r="C5057" s="1" t="s">
        <v>1635</v>
      </c>
      <c r="D5057" s="28" t="s">
        <v>1634</v>
      </c>
      <c r="E5057" s="1" t="s">
        <v>136</v>
      </c>
      <c r="F5057" s="1" t="s">
        <v>74</v>
      </c>
      <c r="G5057" s="1">
        <v>1</v>
      </c>
      <c r="H5057" s="1" t="s">
        <v>1059</v>
      </c>
      <c r="I5057" s="1" t="s">
        <v>114</v>
      </c>
      <c r="J5057" s="76">
        <v>303</v>
      </c>
      <c r="K5057" s="76">
        <v>2337857</v>
      </c>
      <c r="L5057" s="29">
        <v>46054</v>
      </c>
      <c r="M5057" s="29" t="s">
        <v>4163</v>
      </c>
      <c r="N5057" s="1" t="s">
        <v>478</v>
      </c>
      <c r="O5057" s="28" t="s">
        <v>634</v>
      </c>
      <c r="P5057" s="1" t="s">
        <v>323</v>
      </c>
      <c r="Q5057" s="76">
        <v>8</v>
      </c>
      <c r="R5057" s="1"/>
      <c r="S5057" s="76"/>
      <c r="T5057" s="1" t="s">
        <v>115</v>
      </c>
      <c r="U5057" s="1"/>
      <c r="V5057" s="1"/>
      <c r="AC5057" s="93">
        <v>21</v>
      </c>
      <c r="AD5057" s="69">
        <v>250</v>
      </c>
      <c r="AE5057" s="33"/>
      <c r="AF5057" s="33"/>
      <c r="AG5057" s="33"/>
      <c r="AM5057" s="31"/>
      <c r="AX5057" s="37">
        <f t="shared" si="252"/>
        <v>46061</v>
      </c>
      <c r="AY5057" s="1"/>
      <c r="AZ5057" s="1"/>
      <c r="BA5057" s="31"/>
      <c r="BB5057" s="31"/>
      <c r="BC5057" s="1"/>
      <c r="BD5057" s="1"/>
      <c r="BE5057" s="1"/>
      <c r="BF5057" s="1"/>
      <c r="BG5057" s="1"/>
      <c r="BT5057" s="37">
        <f t="shared" si="253"/>
        <v>46082</v>
      </c>
      <c r="BU5057" s="31"/>
      <c r="BW5057" s="33"/>
      <c r="BX5057" s="1"/>
      <c r="BY5057" s="1"/>
      <c r="BZ5057" s="1"/>
      <c r="CA5057" s="1"/>
      <c r="CB5057" s="1"/>
      <c r="CC5057" s="1"/>
      <c r="CE5057" s="1"/>
      <c r="CF5057" s="1"/>
      <c r="CG5057" s="1"/>
      <c r="CH5057" s="1"/>
      <c r="CI5057" s="1"/>
      <c r="CJ5057" s="1"/>
      <c r="CK5057" s="1"/>
      <c r="CL5057" s="1"/>
      <c r="CM5057" s="1"/>
      <c r="CN5057" s="1"/>
      <c r="CO5057" s="1"/>
    </row>
    <row r="5058" spans="1:93" ht="30" customHeight="1" x14ac:dyDescent="0.2">
      <c r="A5058" s="1">
        <v>5052</v>
      </c>
      <c r="B5058" s="1" t="s">
        <v>1636</v>
      </c>
      <c r="C5058" s="1" t="s">
        <v>1635</v>
      </c>
      <c r="D5058" s="28" t="s">
        <v>1634</v>
      </c>
      <c r="E5058" s="1" t="s">
        <v>136</v>
      </c>
      <c r="F5058" s="1" t="s">
        <v>74</v>
      </c>
      <c r="G5058" s="1">
        <v>1</v>
      </c>
      <c r="H5058" s="1" t="s">
        <v>1059</v>
      </c>
      <c r="I5058" s="1" t="s">
        <v>114</v>
      </c>
      <c r="J5058" s="76">
        <v>287</v>
      </c>
      <c r="K5058" s="76">
        <v>2337861</v>
      </c>
      <c r="L5058" s="29">
        <v>46054</v>
      </c>
      <c r="M5058" s="29" t="s">
        <v>4163</v>
      </c>
      <c r="N5058" s="1" t="s">
        <v>478</v>
      </c>
      <c r="O5058" s="28" t="s">
        <v>634</v>
      </c>
      <c r="P5058" s="1" t="s">
        <v>323</v>
      </c>
      <c r="Q5058" s="76">
        <v>8</v>
      </c>
      <c r="R5058" s="1"/>
      <c r="S5058" s="76"/>
      <c r="T5058" s="1" t="s">
        <v>115</v>
      </c>
      <c r="U5058" s="1"/>
      <c r="V5058" s="1"/>
      <c r="AC5058" s="93">
        <v>22.5</v>
      </c>
      <c r="AD5058" s="69">
        <v>230</v>
      </c>
      <c r="AE5058" s="33"/>
      <c r="AF5058" s="33"/>
      <c r="AG5058" s="33"/>
      <c r="AM5058" s="31"/>
      <c r="AX5058" s="37">
        <f t="shared" si="252"/>
        <v>46061</v>
      </c>
      <c r="AY5058" s="1"/>
      <c r="AZ5058" s="1"/>
      <c r="BA5058" s="31"/>
      <c r="BB5058" s="31"/>
      <c r="BC5058" s="1"/>
      <c r="BD5058" s="1"/>
      <c r="BE5058" s="1"/>
      <c r="BF5058" s="1"/>
      <c r="BG5058" s="1"/>
      <c r="BT5058" s="37">
        <f t="shared" si="253"/>
        <v>46082</v>
      </c>
      <c r="BU5058" s="31"/>
      <c r="BW5058" s="33"/>
      <c r="BX5058" s="1"/>
      <c r="BY5058" s="1"/>
      <c r="BZ5058" s="1"/>
      <c r="CA5058" s="1"/>
      <c r="CB5058" s="1"/>
      <c r="CC5058" s="1"/>
      <c r="CE5058" s="1"/>
      <c r="CF5058" s="1"/>
      <c r="CG5058" s="1"/>
      <c r="CH5058" s="1"/>
      <c r="CI5058" s="1"/>
      <c r="CJ5058" s="1"/>
      <c r="CK5058" s="1"/>
      <c r="CL5058" s="1"/>
      <c r="CM5058" s="1"/>
      <c r="CN5058" s="1"/>
      <c r="CO5058" s="1"/>
    </row>
    <row r="5059" spans="1:93" ht="30" customHeight="1" x14ac:dyDescent="0.2">
      <c r="A5059" s="1">
        <v>5053</v>
      </c>
      <c r="B5059" s="1" t="s">
        <v>1636</v>
      </c>
      <c r="C5059" s="1" t="s">
        <v>1635</v>
      </c>
      <c r="D5059" s="28" t="s">
        <v>1634</v>
      </c>
      <c r="E5059" s="1" t="s">
        <v>136</v>
      </c>
      <c r="F5059" s="1" t="s">
        <v>74</v>
      </c>
      <c r="G5059" s="1">
        <v>1</v>
      </c>
      <c r="H5059" s="1" t="s">
        <v>1059</v>
      </c>
      <c r="I5059" s="1" t="s">
        <v>114</v>
      </c>
      <c r="J5059" s="76">
        <v>303</v>
      </c>
      <c r="K5059" s="76">
        <v>2337864</v>
      </c>
      <c r="L5059" s="29">
        <v>46054</v>
      </c>
      <c r="M5059" s="29" t="s">
        <v>4163</v>
      </c>
      <c r="N5059" s="1" t="s">
        <v>478</v>
      </c>
      <c r="O5059" s="28" t="s">
        <v>634</v>
      </c>
      <c r="P5059" s="1" t="s">
        <v>323</v>
      </c>
      <c r="Q5059" s="76">
        <v>2</v>
      </c>
      <c r="R5059" s="1"/>
      <c r="S5059" s="76"/>
      <c r="T5059" s="1" t="s">
        <v>115</v>
      </c>
      <c r="U5059" s="1"/>
      <c r="V5059" s="1"/>
      <c r="AC5059" s="93">
        <v>21.5</v>
      </c>
      <c r="AD5059" s="69">
        <v>250</v>
      </c>
      <c r="AE5059" s="33"/>
      <c r="AF5059" s="33"/>
      <c r="AG5059" s="33"/>
      <c r="AM5059" s="31"/>
      <c r="AX5059" s="37">
        <f t="shared" si="252"/>
        <v>46061</v>
      </c>
      <c r="AY5059" s="1"/>
      <c r="AZ5059" s="1"/>
      <c r="BA5059" s="31"/>
      <c r="BB5059" s="31"/>
      <c r="BC5059" s="1"/>
      <c r="BD5059" s="1"/>
      <c r="BE5059" s="1"/>
      <c r="BF5059" s="1"/>
      <c r="BG5059" s="1"/>
      <c r="BT5059" s="37">
        <f t="shared" si="253"/>
        <v>46082</v>
      </c>
      <c r="BU5059" s="31"/>
      <c r="BW5059" s="33"/>
      <c r="BX5059" s="1"/>
      <c r="BY5059" s="1"/>
      <c r="BZ5059" s="1"/>
      <c r="CA5059" s="1"/>
      <c r="CB5059" s="1"/>
      <c r="CC5059" s="1"/>
      <c r="CE5059" s="1"/>
      <c r="CF5059" s="1"/>
      <c r="CG5059" s="1"/>
      <c r="CH5059" s="1"/>
      <c r="CI5059" s="1"/>
      <c r="CJ5059" s="1"/>
      <c r="CK5059" s="1"/>
      <c r="CL5059" s="1"/>
      <c r="CM5059" s="1"/>
      <c r="CN5059" s="1"/>
      <c r="CO5059" s="1"/>
    </row>
    <row r="5060" spans="1:93" ht="30" customHeight="1" x14ac:dyDescent="0.2">
      <c r="A5060" s="1">
        <v>5054</v>
      </c>
      <c r="B5060" s="1" t="s">
        <v>1640</v>
      </c>
      <c r="C5060" s="1" t="s">
        <v>1641</v>
      </c>
      <c r="D5060" s="28" t="s">
        <v>1639</v>
      </c>
      <c r="E5060" s="1" t="s">
        <v>1136</v>
      </c>
      <c r="F5060" s="1" t="s">
        <v>74</v>
      </c>
      <c r="G5060" s="1">
        <v>10</v>
      </c>
      <c r="H5060" s="1" t="s">
        <v>1059</v>
      </c>
      <c r="I5060" s="1" t="s">
        <v>114</v>
      </c>
      <c r="J5060" s="76">
        <v>551</v>
      </c>
      <c r="K5060" s="76">
        <v>2337910</v>
      </c>
      <c r="L5060" s="29">
        <v>46054</v>
      </c>
      <c r="M5060" s="29" t="s">
        <v>4163</v>
      </c>
      <c r="N5060" s="1" t="s">
        <v>478</v>
      </c>
      <c r="O5060" s="28" t="s">
        <v>634</v>
      </c>
      <c r="P5060" s="1" t="s">
        <v>323</v>
      </c>
      <c r="Q5060" s="76">
        <v>12</v>
      </c>
      <c r="R5060" s="1"/>
      <c r="S5060" s="76">
        <v>6</v>
      </c>
      <c r="T5060" s="1" t="s">
        <v>115</v>
      </c>
      <c r="U5060" s="1"/>
      <c r="V5060" s="1"/>
      <c r="AC5060" s="93">
        <v>25</v>
      </c>
      <c r="AD5060" s="69">
        <v>230</v>
      </c>
      <c r="AE5060" s="33"/>
      <c r="AF5060" s="33"/>
      <c r="AG5060" s="33"/>
      <c r="AM5060" s="164">
        <f t="shared" ref="AM5060:AM5061" si="254">L5060+3</f>
        <v>46057</v>
      </c>
      <c r="AX5060" s="37">
        <f t="shared" si="252"/>
        <v>46061</v>
      </c>
      <c r="AY5060" s="1"/>
      <c r="AZ5060" s="1"/>
      <c r="BA5060" s="31"/>
      <c r="BB5060" s="31"/>
      <c r="BC5060" s="1"/>
      <c r="BD5060" s="1"/>
      <c r="BE5060" s="1"/>
      <c r="BF5060" s="1"/>
      <c r="BG5060" s="1"/>
      <c r="BT5060" s="37">
        <f t="shared" si="253"/>
        <v>46082</v>
      </c>
      <c r="BU5060" s="31"/>
      <c r="BW5060" s="33"/>
      <c r="BX5060" s="1"/>
      <c r="BY5060" s="1"/>
      <c r="BZ5060" s="1"/>
      <c r="CA5060" s="1"/>
      <c r="CB5060" s="1"/>
      <c r="CC5060" s="1"/>
      <c r="CE5060" s="1"/>
      <c r="CF5060" s="1"/>
      <c r="CG5060" s="1"/>
      <c r="CH5060" s="1"/>
      <c r="CI5060" s="1"/>
      <c r="CJ5060" s="1"/>
      <c r="CK5060" s="1"/>
      <c r="CL5060" s="1"/>
      <c r="CM5060" s="1"/>
      <c r="CN5060" s="1"/>
      <c r="CO5060" s="1"/>
    </row>
    <row r="5061" spans="1:93" ht="30" customHeight="1" x14ac:dyDescent="0.2">
      <c r="A5061" s="1">
        <v>5055</v>
      </c>
      <c r="B5061" s="1" t="s">
        <v>1644</v>
      </c>
      <c r="C5061" s="1" t="s">
        <v>1645</v>
      </c>
      <c r="D5061" s="28" t="s">
        <v>1642</v>
      </c>
      <c r="E5061" s="1" t="s">
        <v>1643</v>
      </c>
      <c r="F5061" s="1" t="s">
        <v>74</v>
      </c>
      <c r="G5061" s="1">
        <v>10</v>
      </c>
      <c r="H5061" s="1" t="s">
        <v>1059</v>
      </c>
      <c r="I5061" s="1" t="s">
        <v>114</v>
      </c>
      <c r="J5061" s="76">
        <v>554</v>
      </c>
      <c r="K5061" s="76">
        <v>2337911</v>
      </c>
      <c r="L5061" s="29">
        <v>46054</v>
      </c>
      <c r="M5061" s="29" t="s">
        <v>4163</v>
      </c>
      <c r="N5061" s="1" t="s">
        <v>478</v>
      </c>
      <c r="O5061" s="28" t="s">
        <v>634</v>
      </c>
      <c r="P5061" s="1" t="s">
        <v>323</v>
      </c>
      <c r="Q5061" s="76">
        <v>12</v>
      </c>
      <c r="R5061" s="1"/>
      <c r="S5061" s="76"/>
      <c r="T5061" s="1" t="s">
        <v>115</v>
      </c>
      <c r="U5061" s="1"/>
      <c r="V5061" s="1"/>
      <c r="AC5061" s="93">
        <v>23.5</v>
      </c>
      <c r="AD5061" s="69">
        <v>250</v>
      </c>
      <c r="AE5061" s="33"/>
      <c r="AF5061" s="33"/>
      <c r="AG5061" s="33"/>
      <c r="AM5061" s="164">
        <f t="shared" si="254"/>
        <v>46057</v>
      </c>
      <c r="AX5061" s="37">
        <f t="shared" si="252"/>
        <v>46061</v>
      </c>
      <c r="AY5061" s="1"/>
      <c r="AZ5061" s="1"/>
      <c r="BA5061" s="31"/>
      <c r="BB5061" s="31"/>
      <c r="BC5061" s="1"/>
      <c r="BD5061" s="1"/>
      <c r="BE5061" s="1"/>
      <c r="BF5061" s="1"/>
      <c r="BG5061" s="1"/>
      <c r="BT5061" s="37">
        <f t="shared" si="253"/>
        <v>46082</v>
      </c>
      <c r="BU5061" s="31"/>
      <c r="BW5061" s="33"/>
      <c r="BX5061" s="1"/>
      <c r="BY5061" s="1"/>
      <c r="BZ5061" s="1"/>
      <c r="CA5061" s="1"/>
      <c r="CB5061" s="1"/>
      <c r="CC5061" s="1"/>
      <c r="CE5061" s="1"/>
      <c r="CF5061" s="1"/>
      <c r="CG5061" s="1"/>
      <c r="CH5061" s="1"/>
      <c r="CI5061" s="1"/>
      <c r="CJ5061" s="1"/>
      <c r="CK5061" s="1"/>
      <c r="CL5061" s="1"/>
      <c r="CM5061" s="1"/>
      <c r="CN5061" s="1"/>
      <c r="CO5061" s="1"/>
    </row>
    <row r="5062" spans="1:93" ht="30" customHeight="1" x14ac:dyDescent="0.2">
      <c r="A5062" s="1">
        <v>5056</v>
      </c>
      <c r="B5062" s="1" t="s">
        <v>1647</v>
      </c>
      <c r="C5062" s="1" t="s">
        <v>1646</v>
      </c>
      <c r="D5062" s="28" t="s">
        <v>1648</v>
      </c>
      <c r="E5062" s="1" t="s">
        <v>864</v>
      </c>
      <c r="F5062" s="1" t="s">
        <v>74</v>
      </c>
      <c r="G5062" s="1">
        <v>10</v>
      </c>
      <c r="H5062" s="1" t="s">
        <v>341</v>
      </c>
      <c r="I5062" s="1" t="s">
        <v>114</v>
      </c>
      <c r="J5062" s="76">
        <v>415</v>
      </c>
      <c r="K5062" s="76">
        <v>2337916</v>
      </c>
      <c r="L5062" s="29">
        <v>46054</v>
      </c>
      <c r="M5062" s="29" t="s">
        <v>4163</v>
      </c>
      <c r="N5062" s="1" t="s">
        <v>478</v>
      </c>
      <c r="O5062" s="28" t="s">
        <v>634</v>
      </c>
      <c r="P5062" s="1" t="s">
        <v>323</v>
      </c>
      <c r="Q5062" s="76">
        <v>10</v>
      </c>
      <c r="R5062" s="1"/>
      <c r="S5062" s="76"/>
      <c r="T5062" s="1" t="s">
        <v>115</v>
      </c>
      <c r="U5062" s="1"/>
      <c r="V5062" s="1"/>
      <c r="AC5062" s="93">
        <v>23</v>
      </c>
      <c r="AD5062" s="69">
        <v>250</v>
      </c>
      <c r="AE5062" s="33"/>
      <c r="AF5062" s="33"/>
      <c r="AG5062" s="33"/>
      <c r="AM5062" s="31"/>
      <c r="AX5062" s="37">
        <f t="shared" si="252"/>
        <v>46061</v>
      </c>
      <c r="AY5062" s="1"/>
      <c r="AZ5062" s="1"/>
      <c r="BA5062" s="31"/>
      <c r="BB5062" s="31"/>
      <c r="BC5062" s="1"/>
      <c r="BD5062" s="1"/>
      <c r="BE5062" s="1"/>
      <c r="BF5062" s="1"/>
      <c r="BG5062" s="1"/>
      <c r="BT5062" s="37">
        <f t="shared" si="253"/>
        <v>46082</v>
      </c>
      <c r="BU5062" s="31"/>
      <c r="BW5062" s="33"/>
      <c r="BX5062" s="1"/>
      <c r="BY5062" s="1"/>
      <c r="BZ5062" s="1"/>
      <c r="CA5062" s="1"/>
      <c r="CB5062" s="1"/>
      <c r="CC5062" s="1"/>
      <c r="CE5062" s="1"/>
      <c r="CF5062" s="1"/>
      <c r="CG5062" s="1"/>
      <c r="CH5062" s="1"/>
      <c r="CI5062" s="1"/>
      <c r="CJ5062" s="1"/>
      <c r="CK5062" s="1"/>
      <c r="CL5062" s="1"/>
      <c r="CM5062" s="1"/>
      <c r="CN5062" s="1"/>
      <c r="CO5062" s="1"/>
    </row>
    <row r="5063" spans="1:93" ht="30" customHeight="1" x14ac:dyDescent="0.2">
      <c r="A5063" s="1">
        <v>5057</v>
      </c>
      <c r="B5063" s="1" t="s">
        <v>1647</v>
      </c>
      <c r="C5063" s="1" t="s">
        <v>1646</v>
      </c>
      <c r="D5063" s="28" t="s">
        <v>1648</v>
      </c>
      <c r="E5063" s="1" t="s">
        <v>864</v>
      </c>
      <c r="F5063" s="1" t="s">
        <v>74</v>
      </c>
      <c r="G5063" s="1">
        <v>10</v>
      </c>
      <c r="H5063" s="1" t="s">
        <v>341</v>
      </c>
      <c r="I5063" s="1" t="s">
        <v>114</v>
      </c>
      <c r="J5063" s="76">
        <v>437</v>
      </c>
      <c r="K5063" s="76">
        <v>2337923</v>
      </c>
      <c r="L5063" s="29">
        <v>46054</v>
      </c>
      <c r="M5063" s="29" t="s">
        <v>4163</v>
      </c>
      <c r="N5063" s="1" t="s">
        <v>478</v>
      </c>
      <c r="O5063" s="28" t="s">
        <v>634</v>
      </c>
      <c r="P5063" s="1" t="s">
        <v>323</v>
      </c>
      <c r="Q5063" s="76">
        <v>10</v>
      </c>
      <c r="R5063" s="1"/>
      <c r="S5063" s="76"/>
      <c r="T5063" s="1" t="s">
        <v>115</v>
      </c>
      <c r="U5063" s="1"/>
      <c r="V5063" s="1"/>
      <c r="AC5063" s="93">
        <v>24</v>
      </c>
      <c r="AD5063" s="69">
        <v>260</v>
      </c>
      <c r="AE5063" s="33"/>
      <c r="AF5063" s="33"/>
      <c r="AG5063" s="33"/>
      <c r="AM5063" s="31"/>
      <c r="AX5063" s="37">
        <f t="shared" si="252"/>
        <v>46061</v>
      </c>
      <c r="AY5063" s="1"/>
      <c r="AZ5063" s="1"/>
      <c r="BA5063" s="31"/>
      <c r="BB5063" s="31"/>
      <c r="BC5063" s="1"/>
      <c r="BD5063" s="1"/>
      <c r="BE5063" s="1"/>
      <c r="BF5063" s="1"/>
      <c r="BG5063" s="1"/>
      <c r="BT5063" s="37">
        <f t="shared" si="253"/>
        <v>46082</v>
      </c>
      <c r="BU5063" s="31"/>
      <c r="BW5063" s="33"/>
      <c r="BX5063" s="1"/>
      <c r="BY5063" s="1"/>
      <c r="BZ5063" s="1"/>
      <c r="CA5063" s="1"/>
      <c r="CB5063" s="1"/>
      <c r="CC5063" s="1"/>
      <c r="CE5063" s="1"/>
      <c r="CF5063" s="1"/>
      <c r="CG5063" s="1"/>
      <c r="CH5063" s="1"/>
      <c r="CI5063" s="1"/>
      <c r="CJ5063" s="1"/>
      <c r="CK5063" s="1"/>
      <c r="CL5063" s="1"/>
      <c r="CM5063" s="1"/>
      <c r="CN5063" s="1"/>
      <c r="CO5063" s="1"/>
    </row>
    <row r="5064" spans="1:93" ht="30" customHeight="1" x14ac:dyDescent="0.2">
      <c r="A5064" s="1">
        <v>5058</v>
      </c>
      <c r="B5064" s="1" t="s">
        <v>1647</v>
      </c>
      <c r="C5064" s="1" t="s">
        <v>1646</v>
      </c>
      <c r="D5064" s="28" t="s">
        <v>1649</v>
      </c>
      <c r="E5064" s="1" t="s">
        <v>864</v>
      </c>
      <c r="F5064" s="1" t="s">
        <v>74</v>
      </c>
      <c r="G5064" s="1">
        <v>10</v>
      </c>
      <c r="H5064" s="1" t="s">
        <v>341</v>
      </c>
      <c r="I5064" s="1" t="s">
        <v>114</v>
      </c>
      <c r="J5064" s="76">
        <v>554</v>
      </c>
      <c r="K5064" s="76">
        <v>2339671</v>
      </c>
      <c r="L5064" s="29">
        <v>46054</v>
      </c>
      <c r="M5064" s="29" t="s">
        <v>4163</v>
      </c>
      <c r="N5064" s="1" t="s">
        <v>478</v>
      </c>
      <c r="O5064" s="28" t="s">
        <v>634</v>
      </c>
      <c r="P5064" s="1" t="s">
        <v>323</v>
      </c>
      <c r="Q5064" s="76">
        <v>12</v>
      </c>
      <c r="R5064" s="1"/>
      <c r="S5064" s="76"/>
      <c r="T5064" s="1" t="s">
        <v>115</v>
      </c>
      <c r="U5064" s="1"/>
      <c r="V5064" s="1"/>
      <c r="AC5064" s="93">
        <v>23.5</v>
      </c>
      <c r="AD5064" s="69">
        <v>220</v>
      </c>
      <c r="AE5064" s="33"/>
      <c r="AF5064" s="33"/>
      <c r="AG5064" s="33"/>
      <c r="AM5064" s="31"/>
      <c r="AX5064" s="37">
        <f t="shared" si="252"/>
        <v>46061</v>
      </c>
      <c r="AY5064" s="1"/>
      <c r="AZ5064" s="1"/>
      <c r="BA5064" s="31"/>
      <c r="BB5064" s="31"/>
      <c r="BC5064" s="1"/>
      <c r="BD5064" s="1"/>
      <c r="BE5064" s="1"/>
      <c r="BF5064" s="1"/>
      <c r="BG5064" s="1"/>
      <c r="BT5064" s="37">
        <f t="shared" si="253"/>
        <v>46082</v>
      </c>
      <c r="BU5064" s="31"/>
      <c r="BW5064" s="33"/>
      <c r="BX5064" s="1"/>
      <c r="BY5064" s="1"/>
      <c r="BZ5064" s="1"/>
      <c r="CA5064" s="1"/>
      <c r="CB5064" s="1"/>
      <c r="CC5064" s="1"/>
      <c r="CE5064" s="1"/>
      <c r="CF5064" s="1"/>
      <c r="CG5064" s="1"/>
      <c r="CH5064" s="1"/>
      <c r="CI5064" s="1"/>
      <c r="CJ5064" s="1"/>
      <c r="CK5064" s="1"/>
      <c r="CL5064" s="1"/>
      <c r="CM5064" s="1"/>
      <c r="CN5064" s="1"/>
      <c r="CO5064" s="1"/>
    </row>
    <row r="5065" spans="1:93" ht="30" customHeight="1" x14ac:dyDescent="0.2">
      <c r="A5065" s="1">
        <v>5059</v>
      </c>
      <c r="B5065" s="1" t="s">
        <v>1650</v>
      </c>
      <c r="C5065" s="1" t="s">
        <v>1653</v>
      </c>
      <c r="D5065" s="28" t="s">
        <v>1665</v>
      </c>
      <c r="E5065" s="1" t="s">
        <v>650</v>
      </c>
      <c r="F5065" s="1" t="s">
        <v>74</v>
      </c>
      <c r="G5065" s="1">
        <v>5</v>
      </c>
      <c r="H5065" s="1" t="s">
        <v>341</v>
      </c>
      <c r="I5065" s="1" t="s">
        <v>114</v>
      </c>
      <c r="J5065" s="76">
        <v>62810</v>
      </c>
      <c r="K5065" s="76">
        <v>157063</v>
      </c>
      <c r="L5065" s="29">
        <v>46055</v>
      </c>
      <c r="M5065" s="29" t="s">
        <v>4163</v>
      </c>
      <c r="N5065" s="1" t="s">
        <v>25</v>
      </c>
      <c r="O5065" s="28" t="s">
        <v>634</v>
      </c>
      <c r="P5065" s="1" t="s">
        <v>323</v>
      </c>
      <c r="Q5065" s="76">
        <v>9</v>
      </c>
      <c r="R5065" s="1"/>
      <c r="S5065" s="76"/>
      <c r="T5065" s="1" t="s">
        <v>115</v>
      </c>
      <c r="U5065" s="1"/>
      <c r="V5065" s="1"/>
      <c r="AC5065" s="93">
        <v>25.5</v>
      </c>
      <c r="AD5065" s="69">
        <v>240</v>
      </c>
      <c r="AE5065" s="33"/>
      <c r="AF5065" s="33"/>
      <c r="AG5065" s="33"/>
      <c r="AM5065" s="31"/>
      <c r="AX5065" s="37">
        <f t="shared" si="252"/>
        <v>46062</v>
      </c>
      <c r="AY5065" s="1"/>
      <c r="AZ5065" s="1"/>
      <c r="BA5065" s="31"/>
      <c r="BB5065" s="31"/>
      <c r="BC5065" s="1"/>
      <c r="BD5065" s="1"/>
      <c r="BE5065" s="1"/>
      <c r="BF5065" s="1"/>
      <c r="BG5065" s="1"/>
      <c r="BT5065" s="37">
        <f t="shared" si="253"/>
        <v>46083</v>
      </c>
      <c r="BU5065" s="31"/>
      <c r="BW5065" s="33"/>
      <c r="BX5065" s="1"/>
      <c r="BY5065" s="1"/>
      <c r="BZ5065" s="1"/>
      <c r="CA5065" s="1"/>
      <c r="CB5065" s="1"/>
      <c r="CC5065" s="1"/>
      <c r="CE5065" s="1"/>
      <c r="CF5065" s="1"/>
      <c r="CG5065" s="1"/>
      <c r="CH5065" s="1"/>
      <c r="CI5065" s="1"/>
      <c r="CJ5065" s="1"/>
      <c r="CK5065" s="1"/>
      <c r="CL5065" s="1"/>
      <c r="CM5065" s="1"/>
      <c r="CN5065" s="1"/>
      <c r="CO5065" s="1"/>
    </row>
    <row r="5066" spans="1:93" ht="30" customHeight="1" x14ac:dyDescent="0.2">
      <c r="A5066" s="1">
        <v>5060</v>
      </c>
      <c r="B5066" s="1" t="s">
        <v>1650</v>
      </c>
      <c r="C5066" s="1" t="s">
        <v>1653</v>
      </c>
      <c r="D5066" s="28" t="s">
        <v>1665</v>
      </c>
      <c r="E5066" s="1" t="s">
        <v>650</v>
      </c>
      <c r="F5066" s="1" t="s">
        <v>74</v>
      </c>
      <c r="G5066" s="1">
        <v>5</v>
      </c>
      <c r="H5066" s="1" t="s">
        <v>341</v>
      </c>
      <c r="I5066" s="1" t="s">
        <v>114</v>
      </c>
      <c r="J5066" s="76">
        <v>82012</v>
      </c>
      <c r="K5066" s="76">
        <v>157078</v>
      </c>
      <c r="L5066" s="29">
        <v>46055</v>
      </c>
      <c r="M5066" s="29" t="s">
        <v>4163</v>
      </c>
      <c r="N5066" s="1" t="s">
        <v>25</v>
      </c>
      <c r="O5066" s="28" t="s">
        <v>634</v>
      </c>
      <c r="P5066" s="1" t="s">
        <v>323</v>
      </c>
      <c r="Q5066" s="76">
        <v>10</v>
      </c>
      <c r="R5066" s="1"/>
      <c r="S5066" s="76">
        <v>6</v>
      </c>
      <c r="T5066" s="1" t="s">
        <v>115</v>
      </c>
      <c r="U5066" s="1"/>
      <c r="V5066" s="1"/>
      <c r="AC5066" s="93">
        <v>24.5</v>
      </c>
      <c r="AD5066" s="69">
        <v>250</v>
      </c>
      <c r="AE5066" s="33"/>
      <c r="AF5066" s="33"/>
      <c r="AG5066" s="33"/>
      <c r="AM5066" s="31"/>
      <c r="AX5066" s="37">
        <f t="shared" si="252"/>
        <v>46062</v>
      </c>
      <c r="AY5066" s="1"/>
      <c r="AZ5066" s="1"/>
      <c r="BA5066" s="31"/>
      <c r="BB5066" s="31"/>
      <c r="BC5066" s="1"/>
      <c r="BD5066" s="1"/>
      <c r="BE5066" s="1"/>
      <c r="BF5066" s="1"/>
      <c r="BG5066" s="1"/>
      <c r="BT5066" s="37">
        <f t="shared" si="253"/>
        <v>46083</v>
      </c>
      <c r="BU5066" s="31"/>
      <c r="BW5066" s="33"/>
      <c r="BX5066" s="1"/>
      <c r="BY5066" s="1"/>
      <c r="BZ5066" s="1"/>
      <c r="CA5066" s="1"/>
      <c r="CB5066" s="1"/>
      <c r="CC5066" s="1"/>
      <c r="CE5066" s="1"/>
      <c r="CF5066" s="1"/>
      <c r="CG5066" s="1"/>
      <c r="CH5066" s="1"/>
      <c r="CI5066" s="1"/>
      <c r="CJ5066" s="1"/>
      <c r="CK5066" s="1"/>
      <c r="CL5066" s="1"/>
      <c r="CM5066" s="1"/>
      <c r="CN5066" s="1"/>
      <c r="CO5066" s="1"/>
    </row>
    <row r="5067" spans="1:93" ht="30" customHeight="1" x14ac:dyDescent="0.2">
      <c r="A5067" s="1">
        <v>5061</v>
      </c>
      <c r="B5067" s="1" t="s">
        <v>1650</v>
      </c>
      <c r="C5067" s="1" t="s">
        <v>1653</v>
      </c>
      <c r="D5067" s="28" t="s">
        <v>1665</v>
      </c>
      <c r="E5067" s="1" t="s">
        <v>650</v>
      </c>
      <c r="F5067" s="1" t="s">
        <v>74</v>
      </c>
      <c r="G5067" s="1">
        <v>5</v>
      </c>
      <c r="H5067" s="1" t="s">
        <v>341</v>
      </c>
      <c r="I5067" s="1" t="s">
        <v>114</v>
      </c>
      <c r="J5067" s="76">
        <v>82812</v>
      </c>
      <c r="K5067" s="76">
        <v>157088</v>
      </c>
      <c r="L5067" s="29">
        <v>46055</v>
      </c>
      <c r="M5067" s="29" t="s">
        <v>4163</v>
      </c>
      <c r="N5067" s="1" t="s">
        <v>25</v>
      </c>
      <c r="O5067" s="28" t="s">
        <v>634</v>
      </c>
      <c r="P5067" s="1" t="s">
        <v>323</v>
      </c>
      <c r="Q5067" s="76">
        <v>10</v>
      </c>
      <c r="R5067" s="1"/>
      <c r="S5067" s="76"/>
      <c r="T5067" s="1" t="s">
        <v>115</v>
      </c>
      <c r="U5067" s="1"/>
      <c r="V5067" s="1"/>
      <c r="AC5067" s="93">
        <v>24</v>
      </c>
      <c r="AD5067" s="69">
        <v>210</v>
      </c>
      <c r="AE5067" s="33"/>
      <c r="AF5067" s="33"/>
      <c r="AG5067" s="33"/>
      <c r="AM5067" s="31"/>
      <c r="AX5067" s="37">
        <f t="shared" ref="AX5067:AX5130" si="255">IF(L5067=0, 0,L5067+7)</f>
        <v>46062</v>
      </c>
      <c r="AY5067" s="1"/>
      <c r="AZ5067" s="1"/>
      <c r="BA5067" s="31"/>
      <c r="BB5067" s="31"/>
      <c r="BC5067" s="1"/>
      <c r="BD5067" s="1"/>
      <c r="BE5067" s="1"/>
      <c r="BF5067" s="1"/>
      <c r="BG5067" s="1"/>
      <c r="BT5067" s="37">
        <f t="shared" si="253"/>
        <v>46083</v>
      </c>
      <c r="BU5067" s="31"/>
      <c r="BW5067" s="33"/>
      <c r="BX5067" s="1"/>
      <c r="BY5067" s="1"/>
      <c r="BZ5067" s="1"/>
      <c r="CA5067" s="1"/>
      <c r="CB5067" s="1"/>
      <c r="CC5067" s="1"/>
      <c r="CE5067" s="1"/>
      <c r="CF5067" s="1"/>
      <c r="CG5067" s="1"/>
      <c r="CH5067" s="1"/>
      <c r="CI5067" s="1"/>
      <c r="CJ5067" s="1"/>
      <c r="CK5067" s="1"/>
      <c r="CL5067" s="1"/>
      <c r="CM5067" s="1"/>
      <c r="CN5067" s="1"/>
      <c r="CO5067" s="1"/>
    </row>
    <row r="5068" spans="1:93" ht="30" customHeight="1" x14ac:dyDescent="0.2">
      <c r="A5068" s="1">
        <v>5062</v>
      </c>
      <c r="B5068" s="1" t="s">
        <v>1650</v>
      </c>
      <c r="C5068" s="1" t="s">
        <v>1653</v>
      </c>
      <c r="D5068" s="28" t="s">
        <v>1651</v>
      </c>
      <c r="E5068" s="1" t="s">
        <v>725</v>
      </c>
      <c r="F5068" s="1" t="s">
        <v>74</v>
      </c>
      <c r="G5068" s="1">
        <v>5</v>
      </c>
      <c r="H5068" s="1" t="s">
        <v>1059</v>
      </c>
      <c r="I5068" s="1" t="s">
        <v>114</v>
      </c>
      <c r="J5068" s="76">
        <v>81612</v>
      </c>
      <c r="K5068" s="76">
        <v>157098</v>
      </c>
      <c r="L5068" s="29">
        <v>46055</v>
      </c>
      <c r="M5068" s="29" t="s">
        <v>4163</v>
      </c>
      <c r="N5068" s="1" t="s">
        <v>25</v>
      </c>
      <c r="O5068" s="28" t="s">
        <v>634</v>
      </c>
      <c r="P5068" s="1" t="s">
        <v>323</v>
      </c>
      <c r="Q5068" s="76">
        <v>7</v>
      </c>
      <c r="R5068" s="1"/>
      <c r="S5068" s="76"/>
      <c r="T5068" s="1" t="s">
        <v>115</v>
      </c>
      <c r="U5068" s="1"/>
      <c r="V5068" s="1"/>
      <c r="AC5068" s="93">
        <v>22.5</v>
      </c>
      <c r="AD5068" s="69">
        <v>230</v>
      </c>
      <c r="AE5068" s="33"/>
      <c r="AF5068" s="33"/>
      <c r="AG5068" s="33"/>
      <c r="AM5068" s="31"/>
      <c r="AX5068" s="37">
        <f t="shared" si="255"/>
        <v>46062</v>
      </c>
      <c r="AY5068" s="1"/>
      <c r="AZ5068" s="1"/>
      <c r="BA5068" s="31"/>
      <c r="BB5068" s="31"/>
      <c r="BC5068" s="1"/>
      <c r="BD5068" s="1"/>
      <c r="BE5068" s="1"/>
      <c r="BF5068" s="1"/>
      <c r="BG5068" s="1"/>
      <c r="BT5068" s="37">
        <f t="shared" si="253"/>
        <v>46083</v>
      </c>
      <c r="BU5068" s="31"/>
      <c r="BW5068" s="33"/>
      <c r="BX5068" s="1"/>
      <c r="BY5068" s="1"/>
      <c r="BZ5068" s="1"/>
      <c r="CA5068" s="1"/>
      <c r="CB5068" s="1"/>
      <c r="CC5068" s="1"/>
      <c r="CE5068" s="1"/>
      <c r="CF5068" s="1"/>
      <c r="CG5068" s="1"/>
      <c r="CH5068" s="1"/>
      <c r="CI5068" s="1"/>
      <c r="CJ5068" s="1"/>
      <c r="CK5068" s="1"/>
      <c r="CL5068" s="1"/>
      <c r="CM5068" s="1"/>
      <c r="CN5068" s="1"/>
      <c r="CO5068" s="1"/>
    </row>
    <row r="5069" spans="1:93" ht="30" customHeight="1" x14ac:dyDescent="0.2">
      <c r="A5069" s="1">
        <v>5063</v>
      </c>
      <c r="B5069" s="1" t="s">
        <v>1652</v>
      </c>
      <c r="C5069" s="1" t="s">
        <v>1654</v>
      </c>
      <c r="D5069" s="28" t="s">
        <v>1655</v>
      </c>
      <c r="E5069" s="1" t="s">
        <v>704</v>
      </c>
      <c r="F5069" s="1" t="s">
        <v>74</v>
      </c>
      <c r="G5069" s="1">
        <v>9</v>
      </c>
      <c r="H5069" s="1" t="s">
        <v>341</v>
      </c>
      <c r="I5069" s="1" t="s">
        <v>114</v>
      </c>
      <c r="J5069" s="76">
        <v>551</v>
      </c>
      <c r="K5069" s="76">
        <v>2339721</v>
      </c>
      <c r="L5069" s="29">
        <v>46055</v>
      </c>
      <c r="M5069" s="29" t="s">
        <v>4163</v>
      </c>
      <c r="N5069" s="1" t="s">
        <v>478</v>
      </c>
      <c r="O5069" s="28" t="s">
        <v>634</v>
      </c>
      <c r="P5069" s="1" t="s">
        <v>323</v>
      </c>
      <c r="Q5069" s="76">
        <v>12</v>
      </c>
      <c r="R5069" s="1"/>
      <c r="S5069" s="76">
        <v>6</v>
      </c>
      <c r="T5069" s="1" t="s">
        <v>115</v>
      </c>
      <c r="U5069" s="1"/>
      <c r="V5069" s="1"/>
      <c r="AC5069" s="93">
        <v>24.5</v>
      </c>
      <c r="AD5069" s="69">
        <v>250</v>
      </c>
      <c r="AE5069" s="33"/>
      <c r="AF5069" s="33"/>
      <c r="AG5069" s="33"/>
      <c r="AM5069" s="31"/>
      <c r="AX5069" s="37">
        <f t="shared" si="255"/>
        <v>46062</v>
      </c>
      <c r="AY5069" s="1"/>
      <c r="AZ5069" s="1"/>
      <c r="BA5069" s="31"/>
      <c r="BB5069" s="31"/>
      <c r="BC5069" s="1"/>
      <c r="BD5069" s="1"/>
      <c r="BE5069" s="1"/>
      <c r="BF5069" s="1"/>
      <c r="BG5069" s="1"/>
      <c r="BT5069" s="37">
        <f t="shared" si="253"/>
        <v>46083</v>
      </c>
      <c r="BU5069" s="31"/>
      <c r="BW5069" s="33"/>
      <c r="BX5069" s="1"/>
      <c r="BY5069" s="1"/>
      <c r="BZ5069" s="1"/>
      <c r="CA5069" s="1"/>
      <c r="CB5069" s="1"/>
      <c r="CC5069" s="1"/>
      <c r="CE5069" s="1"/>
      <c r="CF5069" s="1"/>
      <c r="CG5069" s="1"/>
      <c r="CH5069" s="1"/>
      <c r="CI5069" s="1"/>
      <c r="CJ5069" s="1"/>
      <c r="CK5069" s="1"/>
      <c r="CL5069" s="1"/>
      <c r="CM5069" s="1"/>
      <c r="CN5069" s="1"/>
      <c r="CO5069" s="1"/>
    </row>
    <row r="5070" spans="1:93" ht="30" customHeight="1" x14ac:dyDescent="0.2">
      <c r="A5070" s="1">
        <v>5064</v>
      </c>
      <c r="B5070" s="1" t="s">
        <v>1652</v>
      </c>
      <c r="C5070" s="1" t="s">
        <v>1654</v>
      </c>
      <c r="D5070" s="28" t="s">
        <v>1655</v>
      </c>
      <c r="E5070" s="1" t="s">
        <v>704</v>
      </c>
      <c r="F5070" s="1" t="s">
        <v>74</v>
      </c>
      <c r="G5070" s="1">
        <v>9</v>
      </c>
      <c r="H5070" s="1" t="s">
        <v>341</v>
      </c>
      <c r="I5070" s="1" t="s">
        <v>114</v>
      </c>
      <c r="J5070" s="76">
        <v>407</v>
      </c>
      <c r="K5070" s="76">
        <v>2339723</v>
      </c>
      <c r="L5070" s="29">
        <v>46055</v>
      </c>
      <c r="M5070" s="29" t="s">
        <v>4163</v>
      </c>
      <c r="N5070" s="1" t="s">
        <v>478</v>
      </c>
      <c r="O5070" s="28" t="s">
        <v>634</v>
      </c>
      <c r="P5070" s="1" t="s">
        <v>323</v>
      </c>
      <c r="Q5070" s="76">
        <v>10</v>
      </c>
      <c r="R5070" s="1"/>
      <c r="S5070" s="76"/>
      <c r="T5070" s="1" t="s">
        <v>115</v>
      </c>
      <c r="U5070" s="1"/>
      <c r="V5070" s="1"/>
      <c r="AC5070" s="93">
        <v>23</v>
      </c>
      <c r="AD5070" s="69">
        <v>230</v>
      </c>
      <c r="AE5070" s="33"/>
      <c r="AF5070" s="33"/>
      <c r="AG5070" s="33"/>
      <c r="AM5070" s="31"/>
      <c r="AX5070" s="37">
        <f t="shared" si="255"/>
        <v>46062</v>
      </c>
      <c r="AY5070" s="1"/>
      <c r="AZ5070" s="1"/>
      <c r="BA5070" s="31"/>
      <c r="BB5070" s="31"/>
      <c r="BC5070" s="1"/>
      <c r="BD5070" s="1"/>
      <c r="BE5070" s="1"/>
      <c r="BF5070" s="1"/>
      <c r="BG5070" s="1"/>
      <c r="BT5070" s="37">
        <f t="shared" si="253"/>
        <v>46083</v>
      </c>
      <c r="BU5070" s="31"/>
      <c r="BW5070" s="33"/>
      <c r="BX5070" s="1"/>
      <c r="BY5070" s="1"/>
      <c r="BZ5070" s="1"/>
      <c r="CA5070" s="1"/>
      <c r="CB5070" s="1"/>
      <c r="CC5070" s="1"/>
      <c r="CE5070" s="1"/>
      <c r="CF5070" s="1"/>
      <c r="CG5070" s="1"/>
      <c r="CH5070" s="1"/>
      <c r="CI5070" s="1"/>
      <c r="CJ5070" s="1"/>
      <c r="CK5070" s="1"/>
      <c r="CL5070" s="1"/>
      <c r="CM5070" s="1"/>
      <c r="CN5070" s="1"/>
      <c r="CO5070" s="1"/>
    </row>
    <row r="5071" spans="1:93" ht="30" customHeight="1" x14ac:dyDescent="0.2">
      <c r="A5071" s="1">
        <v>5065</v>
      </c>
      <c r="B5071" s="1" t="s">
        <v>1656</v>
      </c>
      <c r="C5071" s="1" t="s">
        <v>1657</v>
      </c>
      <c r="D5071" s="28" t="s">
        <v>1658</v>
      </c>
      <c r="E5071" s="1" t="s">
        <v>1851</v>
      </c>
      <c r="F5071" s="1" t="s">
        <v>74</v>
      </c>
      <c r="G5071" s="1">
        <v>5</v>
      </c>
      <c r="H5071" s="1" t="s">
        <v>341</v>
      </c>
      <c r="I5071" s="1" t="s">
        <v>114</v>
      </c>
      <c r="J5071" s="76">
        <v>558</v>
      </c>
      <c r="K5071" s="76">
        <v>2339722</v>
      </c>
      <c r="L5071" s="29">
        <v>46055</v>
      </c>
      <c r="M5071" s="29" t="s">
        <v>4163</v>
      </c>
      <c r="N5071" s="1" t="s">
        <v>478</v>
      </c>
      <c r="O5071" s="28" t="s">
        <v>634</v>
      </c>
      <c r="P5071" s="1" t="s">
        <v>323</v>
      </c>
      <c r="Q5071" s="76">
        <v>11</v>
      </c>
      <c r="R5071" s="1"/>
      <c r="S5071" s="76">
        <v>6</v>
      </c>
      <c r="T5071" s="1" t="s">
        <v>115</v>
      </c>
      <c r="U5071" s="1"/>
      <c r="V5071" s="1"/>
      <c r="AC5071" s="93">
        <v>25</v>
      </c>
      <c r="AD5071" s="69">
        <v>260</v>
      </c>
      <c r="AE5071" s="33"/>
      <c r="AF5071" s="33"/>
      <c r="AG5071" s="33"/>
      <c r="AM5071" s="31"/>
      <c r="AX5071" s="37">
        <f t="shared" si="255"/>
        <v>46062</v>
      </c>
      <c r="AY5071" s="1"/>
      <c r="AZ5071" s="1"/>
      <c r="BA5071" s="31"/>
      <c r="BB5071" s="31"/>
      <c r="BC5071" s="1"/>
      <c r="BD5071" s="1"/>
      <c r="BE5071" s="1"/>
      <c r="BF5071" s="1"/>
      <c r="BG5071" s="1"/>
      <c r="BT5071" s="37">
        <f t="shared" si="253"/>
        <v>46083</v>
      </c>
      <c r="BU5071" s="31"/>
      <c r="BW5071" s="33"/>
      <c r="BX5071" s="1"/>
      <c r="BY5071" s="1"/>
      <c r="BZ5071" s="1"/>
      <c r="CA5071" s="1"/>
      <c r="CB5071" s="1"/>
      <c r="CC5071" s="1"/>
      <c r="CE5071" s="1"/>
      <c r="CF5071" s="1"/>
      <c r="CG5071" s="1"/>
      <c r="CH5071" s="1"/>
      <c r="CI5071" s="1"/>
      <c r="CJ5071" s="1"/>
      <c r="CK5071" s="1"/>
      <c r="CL5071" s="1"/>
      <c r="CM5071" s="1"/>
      <c r="CN5071" s="1"/>
      <c r="CO5071" s="1"/>
    </row>
    <row r="5072" spans="1:93" ht="30" customHeight="1" x14ac:dyDescent="0.2">
      <c r="A5072" s="1">
        <v>5066</v>
      </c>
      <c r="B5072" s="1" t="s">
        <v>1656</v>
      </c>
      <c r="C5072" s="1" t="s">
        <v>1657</v>
      </c>
      <c r="D5072" s="28" t="s">
        <v>1658</v>
      </c>
      <c r="E5072" s="1" t="s">
        <v>1851</v>
      </c>
      <c r="F5072" s="1" t="s">
        <v>74</v>
      </c>
      <c r="G5072" s="1">
        <v>5</v>
      </c>
      <c r="H5072" s="1" t="s">
        <v>341</v>
      </c>
      <c r="I5072" s="1" t="s">
        <v>114</v>
      </c>
      <c r="J5072" s="76">
        <v>302</v>
      </c>
      <c r="K5072" s="76">
        <v>2339724</v>
      </c>
      <c r="L5072" s="29">
        <v>46055</v>
      </c>
      <c r="M5072" s="29" t="s">
        <v>4163</v>
      </c>
      <c r="N5072" s="1" t="s">
        <v>478</v>
      </c>
      <c r="O5072" s="28" t="s">
        <v>634</v>
      </c>
      <c r="P5072" s="1" t="s">
        <v>323</v>
      </c>
      <c r="Q5072" s="76">
        <v>8</v>
      </c>
      <c r="R5072" s="1"/>
      <c r="S5072" s="76"/>
      <c r="T5072" s="1" t="s">
        <v>115</v>
      </c>
      <c r="U5072" s="1"/>
      <c r="V5072" s="1"/>
      <c r="AC5072" s="93">
        <v>23.5</v>
      </c>
      <c r="AD5072" s="69">
        <v>240</v>
      </c>
      <c r="AE5072" s="33"/>
      <c r="AF5072" s="33"/>
      <c r="AG5072" s="33"/>
      <c r="AM5072" s="31"/>
      <c r="AX5072" s="37">
        <f t="shared" si="255"/>
        <v>46062</v>
      </c>
      <c r="AY5072" s="1"/>
      <c r="AZ5072" s="1"/>
      <c r="BA5072" s="31"/>
      <c r="BB5072" s="31"/>
      <c r="BC5072" s="1"/>
      <c r="BD5072" s="1"/>
      <c r="BE5072" s="1"/>
      <c r="BF5072" s="1"/>
      <c r="BG5072" s="1"/>
      <c r="BT5072" s="37">
        <f t="shared" si="253"/>
        <v>46083</v>
      </c>
      <c r="BU5072" s="31"/>
      <c r="BW5072" s="33"/>
      <c r="BX5072" s="1"/>
      <c r="BY5072" s="1"/>
      <c r="BZ5072" s="1"/>
      <c r="CA5072" s="1"/>
      <c r="CB5072" s="1"/>
      <c r="CC5072" s="1"/>
      <c r="CE5072" s="1"/>
      <c r="CF5072" s="1"/>
      <c r="CG5072" s="1"/>
      <c r="CH5072" s="1"/>
      <c r="CI5072" s="1"/>
      <c r="CJ5072" s="1"/>
      <c r="CK5072" s="1"/>
      <c r="CL5072" s="1"/>
      <c r="CM5072" s="1"/>
      <c r="CN5072" s="1"/>
      <c r="CO5072" s="1"/>
    </row>
    <row r="5073" spans="1:93" ht="30" customHeight="1" x14ac:dyDescent="0.2">
      <c r="A5073" s="1">
        <v>5067</v>
      </c>
      <c r="B5073" s="1" t="s">
        <v>1656</v>
      </c>
      <c r="C5073" s="1" t="s">
        <v>1657</v>
      </c>
      <c r="D5073" s="28" t="s">
        <v>1658</v>
      </c>
      <c r="E5073" s="1" t="s">
        <v>1851</v>
      </c>
      <c r="F5073" s="1" t="s">
        <v>74</v>
      </c>
      <c r="G5073" s="1">
        <v>5</v>
      </c>
      <c r="H5073" s="1" t="s">
        <v>341</v>
      </c>
      <c r="I5073" s="1" t="s">
        <v>114</v>
      </c>
      <c r="J5073" s="76">
        <v>403</v>
      </c>
      <c r="K5073" s="76">
        <v>2337970</v>
      </c>
      <c r="L5073" s="29">
        <v>46055</v>
      </c>
      <c r="M5073" s="29" t="s">
        <v>4163</v>
      </c>
      <c r="N5073" s="1" t="s">
        <v>478</v>
      </c>
      <c r="O5073" s="28" t="s">
        <v>634</v>
      </c>
      <c r="P5073" s="1" t="s">
        <v>323</v>
      </c>
      <c r="Q5073" s="76">
        <v>9</v>
      </c>
      <c r="R5073" s="1"/>
      <c r="S5073" s="76"/>
      <c r="T5073" s="1" t="s">
        <v>115</v>
      </c>
      <c r="U5073" s="1"/>
      <c r="V5073" s="1"/>
      <c r="AC5073" s="93">
        <v>23</v>
      </c>
      <c r="AD5073" s="69">
        <v>210</v>
      </c>
      <c r="AE5073" s="33"/>
      <c r="AF5073" s="33"/>
      <c r="AG5073" s="33"/>
      <c r="AM5073" s="31"/>
      <c r="AX5073" s="37">
        <f t="shared" si="255"/>
        <v>46062</v>
      </c>
      <c r="AY5073" s="1"/>
      <c r="AZ5073" s="1"/>
      <c r="BA5073" s="31"/>
      <c r="BB5073" s="31"/>
      <c r="BC5073" s="1"/>
      <c r="BD5073" s="1"/>
      <c r="BE5073" s="1"/>
      <c r="BF5073" s="1"/>
      <c r="BG5073" s="1"/>
      <c r="BT5073" s="37">
        <f t="shared" si="253"/>
        <v>46083</v>
      </c>
      <c r="BU5073" s="31"/>
      <c r="BW5073" s="33"/>
      <c r="BX5073" s="1"/>
      <c r="BY5073" s="1"/>
      <c r="BZ5073" s="1"/>
      <c r="CA5073" s="1"/>
      <c r="CB5073" s="1"/>
      <c r="CC5073" s="1"/>
      <c r="CE5073" s="1"/>
      <c r="CF5073" s="1"/>
      <c r="CG5073" s="1"/>
      <c r="CH5073" s="1"/>
      <c r="CI5073" s="1"/>
      <c r="CJ5073" s="1"/>
      <c r="CK5073" s="1"/>
      <c r="CL5073" s="1"/>
      <c r="CM5073" s="1"/>
      <c r="CN5073" s="1"/>
      <c r="CO5073" s="1"/>
    </row>
    <row r="5074" spans="1:93" ht="30" customHeight="1" x14ac:dyDescent="0.2">
      <c r="A5074" s="1">
        <v>5068</v>
      </c>
      <c r="B5074" s="1" t="s">
        <v>1656</v>
      </c>
      <c r="C5074" s="1" t="s">
        <v>1657</v>
      </c>
      <c r="D5074" s="28" t="s">
        <v>1658</v>
      </c>
      <c r="E5074" s="1" t="s">
        <v>1851</v>
      </c>
      <c r="F5074" s="1" t="s">
        <v>74</v>
      </c>
      <c r="G5074" s="1">
        <v>5</v>
      </c>
      <c r="H5074" s="1" t="s">
        <v>341</v>
      </c>
      <c r="I5074" s="1" t="s">
        <v>114</v>
      </c>
      <c r="J5074" s="76">
        <v>558</v>
      </c>
      <c r="K5074" s="76">
        <v>2337971</v>
      </c>
      <c r="L5074" s="29">
        <v>46055</v>
      </c>
      <c r="M5074" s="29" t="s">
        <v>4163</v>
      </c>
      <c r="N5074" s="1" t="s">
        <v>478</v>
      </c>
      <c r="O5074" s="28" t="s">
        <v>634</v>
      </c>
      <c r="P5074" s="1" t="s">
        <v>323</v>
      </c>
      <c r="Q5074" s="76">
        <v>10</v>
      </c>
      <c r="R5074" s="1"/>
      <c r="S5074" s="76"/>
      <c r="T5074" s="1" t="s">
        <v>115</v>
      </c>
      <c r="U5074" s="1"/>
      <c r="V5074" s="1"/>
      <c r="AC5074" s="93">
        <v>24.5</v>
      </c>
      <c r="AD5074" s="69">
        <v>230</v>
      </c>
      <c r="AE5074" s="33"/>
      <c r="AF5074" s="33"/>
      <c r="AG5074" s="33"/>
      <c r="AM5074" s="31"/>
      <c r="AX5074" s="37">
        <f t="shared" si="255"/>
        <v>46062</v>
      </c>
      <c r="AY5074" s="1"/>
      <c r="AZ5074" s="1"/>
      <c r="BA5074" s="31"/>
      <c r="BB5074" s="31"/>
      <c r="BC5074" s="1"/>
      <c r="BD5074" s="1"/>
      <c r="BE5074" s="1"/>
      <c r="BF5074" s="1"/>
      <c r="BG5074" s="1"/>
      <c r="BT5074" s="37">
        <f t="shared" si="253"/>
        <v>46083</v>
      </c>
      <c r="BU5074" s="31"/>
      <c r="BW5074" s="33"/>
      <c r="BX5074" s="1"/>
      <c r="BY5074" s="1"/>
      <c r="BZ5074" s="1"/>
      <c r="CA5074" s="1"/>
      <c r="CB5074" s="1"/>
      <c r="CC5074" s="1"/>
      <c r="CE5074" s="1"/>
      <c r="CF5074" s="1"/>
      <c r="CG5074" s="1"/>
      <c r="CH5074" s="1"/>
      <c r="CI5074" s="1"/>
      <c r="CJ5074" s="1"/>
      <c r="CK5074" s="1"/>
      <c r="CL5074" s="1"/>
      <c r="CM5074" s="1"/>
      <c r="CN5074" s="1"/>
      <c r="CO5074" s="1"/>
    </row>
    <row r="5075" spans="1:93" ht="30" customHeight="1" x14ac:dyDescent="0.2">
      <c r="A5075" s="1">
        <v>5069</v>
      </c>
      <c r="B5075" s="1" t="s">
        <v>1656</v>
      </c>
      <c r="C5075" s="1" t="s">
        <v>1657</v>
      </c>
      <c r="D5075" s="28" t="s">
        <v>1658</v>
      </c>
      <c r="E5075" s="1" t="s">
        <v>1851</v>
      </c>
      <c r="F5075" s="1" t="s">
        <v>74</v>
      </c>
      <c r="G5075" s="1">
        <v>5</v>
      </c>
      <c r="H5075" s="1" t="s">
        <v>341</v>
      </c>
      <c r="I5075" s="1" t="s">
        <v>114</v>
      </c>
      <c r="J5075" s="76">
        <v>287</v>
      </c>
      <c r="K5075" s="76">
        <v>2339729</v>
      </c>
      <c r="L5075" s="29">
        <v>46055</v>
      </c>
      <c r="M5075" s="29" t="s">
        <v>4163</v>
      </c>
      <c r="N5075" s="1" t="s">
        <v>478</v>
      </c>
      <c r="O5075" s="28" t="s">
        <v>634</v>
      </c>
      <c r="P5075" s="1" t="s">
        <v>323</v>
      </c>
      <c r="Q5075" s="76">
        <v>7</v>
      </c>
      <c r="R5075" s="1"/>
      <c r="S5075" s="76"/>
      <c r="T5075" s="1" t="s">
        <v>115</v>
      </c>
      <c r="U5075" s="1"/>
      <c r="V5075" s="1"/>
      <c r="AC5075" s="93">
        <v>25.5</v>
      </c>
      <c r="AD5075" s="69">
        <v>260</v>
      </c>
      <c r="AE5075" s="33"/>
      <c r="AF5075" s="33"/>
      <c r="AG5075" s="33"/>
      <c r="AM5075" s="31"/>
      <c r="AX5075" s="37">
        <f t="shared" si="255"/>
        <v>46062</v>
      </c>
      <c r="AY5075" s="1"/>
      <c r="AZ5075" s="1"/>
      <c r="BA5075" s="31"/>
      <c r="BB5075" s="31"/>
      <c r="BC5075" s="1"/>
      <c r="BD5075" s="1"/>
      <c r="BE5075" s="1"/>
      <c r="BF5075" s="1"/>
      <c r="BG5075" s="1"/>
      <c r="BT5075" s="37">
        <f t="shared" si="253"/>
        <v>46083</v>
      </c>
      <c r="BU5075" s="31"/>
      <c r="BW5075" s="33"/>
      <c r="BX5075" s="1"/>
      <c r="BY5075" s="1"/>
      <c r="BZ5075" s="1"/>
      <c r="CA5075" s="1"/>
      <c r="CB5075" s="1"/>
      <c r="CC5075" s="1"/>
      <c r="CE5075" s="1"/>
      <c r="CF5075" s="1"/>
      <c r="CG5075" s="1"/>
      <c r="CH5075" s="1"/>
      <c r="CI5075" s="1"/>
      <c r="CJ5075" s="1"/>
      <c r="CK5075" s="1"/>
      <c r="CL5075" s="1"/>
      <c r="CM5075" s="1"/>
      <c r="CN5075" s="1"/>
      <c r="CO5075" s="1"/>
    </row>
    <row r="5076" spans="1:93" ht="30" customHeight="1" x14ac:dyDescent="0.2">
      <c r="A5076" s="1">
        <v>5070</v>
      </c>
      <c r="B5076" s="1" t="s">
        <v>1656</v>
      </c>
      <c r="C5076" s="1" t="s">
        <v>1657</v>
      </c>
      <c r="D5076" s="28" t="s">
        <v>1658</v>
      </c>
      <c r="E5076" s="1" t="s">
        <v>1851</v>
      </c>
      <c r="F5076" s="1" t="s">
        <v>74</v>
      </c>
      <c r="G5076" s="1">
        <v>5</v>
      </c>
      <c r="H5076" s="1" t="s">
        <v>341</v>
      </c>
      <c r="I5076" s="1" t="s">
        <v>114</v>
      </c>
      <c r="J5076" s="76">
        <v>553</v>
      </c>
      <c r="K5076" s="76">
        <v>2339732</v>
      </c>
      <c r="L5076" s="29">
        <v>46055</v>
      </c>
      <c r="M5076" s="29" t="s">
        <v>4163</v>
      </c>
      <c r="N5076" s="1" t="s">
        <v>478</v>
      </c>
      <c r="O5076" s="28" t="s">
        <v>634</v>
      </c>
      <c r="P5076" s="1" t="s">
        <v>323</v>
      </c>
      <c r="Q5076" s="76">
        <v>12</v>
      </c>
      <c r="R5076" s="1"/>
      <c r="S5076" s="76"/>
      <c r="T5076" s="1" t="s">
        <v>115</v>
      </c>
      <c r="U5076" s="1"/>
      <c r="V5076" s="1"/>
      <c r="AC5076" s="93">
        <v>25.5</v>
      </c>
      <c r="AD5076" s="69">
        <v>250</v>
      </c>
      <c r="AE5076" s="33"/>
      <c r="AF5076" s="33"/>
      <c r="AG5076" s="33"/>
      <c r="AM5076" s="31"/>
      <c r="AX5076" s="37">
        <f t="shared" si="255"/>
        <v>46062</v>
      </c>
      <c r="AY5076" s="1"/>
      <c r="AZ5076" s="1"/>
      <c r="BA5076" s="31"/>
      <c r="BB5076" s="31"/>
      <c r="BC5076" s="1"/>
      <c r="BD5076" s="1"/>
      <c r="BE5076" s="1"/>
      <c r="BF5076" s="1"/>
      <c r="BG5076" s="1"/>
      <c r="BT5076" s="37">
        <f t="shared" si="253"/>
        <v>46083</v>
      </c>
      <c r="BU5076" s="31"/>
      <c r="BW5076" s="33"/>
      <c r="BX5076" s="1"/>
      <c r="BY5076" s="1"/>
      <c r="BZ5076" s="1"/>
      <c r="CA5076" s="1"/>
      <c r="CB5076" s="1"/>
      <c r="CC5076" s="1"/>
      <c r="CE5076" s="1"/>
      <c r="CF5076" s="1"/>
      <c r="CG5076" s="1"/>
      <c r="CH5076" s="1"/>
      <c r="CI5076" s="1"/>
      <c r="CJ5076" s="1"/>
      <c r="CK5076" s="1"/>
      <c r="CL5076" s="1"/>
      <c r="CM5076" s="1"/>
      <c r="CN5076" s="1"/>
      <c r="CO5076" s="1"/>
    </row>
    <row r="5077" spans="1:93" ht="30" customHeight="1" x14ac:dyDescent="0.2">
      <c r="A5077" s="1">
        <v>5071</v>
      </c>
      <c r="B5077" s="1" t="s">
        <v>1660</v>
      </c>
      <c r="C5077" s="1" t="s">
        <v>1659</v>
      </c>
      <c r="D5077" s="28" t="s">
        <v>1847</v>
      </c>
      <c r="E5077" s="1" t="s">
        <v>136</v>
      </c>
      <c r="F5077" s="1" t="s">
        <v>74</v>
      </c>
      <c r="G5077" s="1">
        <v>2</v>
      </c>
      <c r="H5077" s="1" t="s">
        <v>1059</v>
      </c>
      <c r="I5077" s="1" t="s">
        <v>114</v>
      </c>
      <c r="J5077" s="76">
        <v>295</v>
      </c>
      <c r="K5077" s="76">
        <v>2339777</v>
      </c>
      <c r="L5077" s="29">
        <v>46057</v>
      </c>
      <c r="M5077" s="29" t="s">
        <v>4163</v>
      </c>
      <c r="N5077" s="1" t="s">
        <v>478</v>
      </c>
      <c r="O5077" s="28" t="s">
        <v>634</v>
      </c>
      <c r="P5077" s="1" t="s">
        <v>323</v>
      </c>
      <c r="Q5077" s="76">
        <v>8</v>
      </c>
      <c r="R5077" s="1"/>
      <c r="S5077" s="76"/>
      <c r="T5077" s="1" t="s">
        <v>115</v>
      </c>
      <c r="U5077" s="1"/>
      <c r="V5077" s="1"/>
      <c r="AC5077" s="93">
        <v>25</v>
      </c>
      <c r="AD5077" s="69">
        <v>260</v>
      </c>
      <c r="AE5077" s="33"/>
      <c r="AF5077" s="33"/>
      <c r="AG5077" s="33"/>
      <c r="AM5077" s="31"/>
      <c r="AX5077" s="37">
        <f t="shared" si="255"/>
        <v>46064</v>
      </c>
      <c r="AY5077" s="1"/>
      <c r="AZ5077" s="1"/>
      <c r="BA5077" s="31"/>
      <c r="BB5077" s="31"/>
      <c r="BC5077" s="1"/>
      <c r="BD5077" s="1"/>
      <c r="BE5077" s="1"/>
      <c r="BF5077" s="1"/>
      <c r="BG5077" s="1"/>
      <c r="BT5077" s="37">
        <f t="shared" si="253"/>
        <v>46085</v>
      </c>
      <c r="BU5077" s="31"/>
      <c r="BW5077" s="33"/>
      <c r="BX5077" s="1"/>
      <c r="BY5077" s="1"/>
      <c r="BZ5077" s="1"/>
      <c r="CA5077" s="1"/>
      <c r="CB5077" s="1"/>
      <c r="CC5077" s="1"/>
      <c r="CE5077" s="1"/>
      <c r="CF5077" s="1"/>
      <c r="CG5077" s="1"/>
      <c r="CH5077" s="1"/>
      <c r="CI5077" s="1"/>
      <c r="CJ5077" s="1"/>
      <c r="CK5077" s="1"/>
      <c r="CL5077" s="1"/>
      <c r="CM5077" s="1"/>
      <c r="CN5077" s="1"/>
      <c r="CO5077" s="1"/>
    </row>
    <row r="5078" spans="1:93" ht="30" customHeight="1" x14ac:dyDescent="0.2">
      <c r="A5078" s="1">
        <v>5072</v>
      </c>
      <c r="B5078" s="1" t="s">
        <v>1660</v>
      </c>
      <c r="C5078" s="1" t="s">
        <v>1659</v>
      </c>
      <c r="D5078" s="28" t="s">
        <v>1846</v>
      </c>
      <c r="E5078" s="1" t="s">
        <v>136</v>
      </c>
      <c r="F5078" s="1" t="s">
        <v>74</v>
      </c>
      <c r="G5078" s="1">
        <v>2</v>
      </c>
      <c r="H5078" s="1" t="s">
        <v>1059</v>
      </c>
      <c r="I5078" s="1" t="s">
        <v>114</v>
      </c>
      <c r="J5078" s="76">
        <v>403</v>
      </c>
      <c r="K5078" s="76">
        <v>2339783</v>
      </c>
      <c r="L5078" s="29">
        <v>46057</v>
      </c>
      <c r="M5078" s="29" t="s">
        <v>4163</v>
      </c>
      <c r="N5078" s="1" t="s">
        <v>478</v>
      </c>
      <c r="O5078" s="28" t="s">
        <v>634</v>
      </c>
      <c r="P5078" s="1" t="s">
        <v>323</v>
      </c>
      <c r="Q5078" s="76">
        <v>8</v>
      </c>
      <c r="R5078" s="1"/>
      <c r="S5078" s="76"/>
      <c r="T5078" s="1" t="s">
        <v>115</v>
      </c>
      <c r="U5078" s="1"/>
      <c r="V5078" s="1"/>
      <c r="AC5078" s="93">
        <v>24.5</v>
      </c>
      <c r="AD5078" s="69">
        <v>240</v>
      </c>
      <c r="AE5078" s="33"/>
      <c r="AF5078" s="33"/>
      <c r="AG5078" s="33"/>
      <c r="AM5078" s="31"/>
      <c r="AX5078" s="37">
        <f t="shared" si="255"/>
        <v>46064</v>
      </c>
      <c r="AY5078" s="1"/>
      <c r="AZ5078" s="1"/>
      <c r="BA5078" s="31"/>
      <c r="BB5078" s="31"/>
      <c r="BC5078" s="1"/>
      <c r="BD5078" s="1"/>
      <c r="BE5078" s="1"/>
      <c r="BF5078" s="1"/>
      <c r="BG5078" s="1"/>
      <c r="BT5078" s="37">
        <f t="shared" si="253"/>
        <v>46085</v>
      </c>
      <c r="BU5078" s="31"/>
      <c r="BW5078" s="33"/>
      <c r="BX5078" s="1"/>
      <c r="BY5078" s="1"/>
      <c r="BZ5078" s="1"/>
      <c r="CA5078" s="1"/>
      <c r="CB5078" s="1"/>
      <c r="CC5078" s="1"/>
      <c r="CE5078" s="1"/>
      <c r="CF5078" s="1"/>
      <c r="CG5078" s="1"/>
      <c r="CH5078" s="1"/>
      <c r="CI5078" s="1"/>
      <c r="CJ5078" s="1"/>
      <c r="CK5078" s="1"/>
      <c r="CL5078" s="1"/>
      <c r="CM5078" s="1"/>
      <c r="CN5078" s="1"/>
      <c r="CO5078" s="1"/>
    </row>
    <row r="5079" spans="1:93" ht="30" customHeight="1" x14ac:dyDescent="0.2">
      <c r="A5079" s="1">
        <v>5073</v>
      </c>
      <c r="B5079" s="1" t="s">
        <v>1661</v>
      </c>
      <c r="C5079" s="1" t="s">
        <v>1662</v>
      </c>
      <c r="D5079" s="28" t="s">
        <v>1663</v>
      </c>
      <c r="E5079" s="1" t="s">
        <v>1664</v>
      </c>
      <c r="F5079" s="1" t="s">
        <v>74</v>
      </c>
      <c r="G5079" s="1">
        <v>6</v>
      </c>
      <c r="H5079" s="1" t="s">
        <v>341</v>
      </c>
      <c r="I5079" s="1" t="s">
        <v>114</v>
      </c>
      <c r="J5079" s="76">
        <v>295</v>
      </c>
      <c r="K5079" s="76">
        <v>2339770</v>
      </c>
      <c r="L5079" s="29">
        <v>46057</v>
      </c>
      <c r="M5079" s="29" t="s">
        <v>4163</v>
      </c>
      <c r="N5079" s="1" t="s">
        <v>478</v>
      </c>
      <c r="O5079" s="28" t="s">
        <v>494</v>
      </c>
      <c r="P5079" s="1" t="s">
        <v>216</v>
      </c>
      <c r="Q5079" s="76">
        <v>8</v>
      </c>
      <c r="R5079" s="1"/>
      <c r="S5079" s="76">
        <v>6</v>
      </c>
      <c r="T5079" s="1" t="s">
        <v>115</v>
      </c>
      <c r="U5079" s="1"/>
      <c r="V5079" s="1"/>
      <c r="AC5079" s="93">
        <v>24</v>
      </c>
      <c r="AD5079" s="69">
        <v>220</v>
      </c>
      <c r="AE5079" s="33"/>
      <c r="AF5079" s="33"/>
      <c r="AG5079" s="33"/>
      <c r="AM5079" s="31"/>
      <c r="AX5079" s="37">
        <f t="shared" si="255"/>
        <v>46064</v>
      </c>
      <c r="AY5079" s="1"/>
      <c r="AZ5079" s="1"/>
      <c r="BA5079" s="31"/>
      <c r="BB5079" s="31"/>
      <c r="BC5079" s="1"/>
      <c r="BD5079" s="1"/>
      <c r="BE5079" s="1"/>
      <c r="BF5079" s="1"/>
      <c r="BG5079" s="1"/>
      <c r="BT5079" s="37">
        <f t="shared" si="253"/>
        <v>46085</v>
      </c>
      <c r="BU5079" s="31"/>
      <c r="BW5079" s="33"/>
      <c r="BX5079" s="1"/>
      <c r="BY5079" s="1"/>
      <c r="BZ5079" s="1"/>
      <c r="CA5079" s="1"/>
      <c r="CB5079" s="1"/>
      <c r="CC5079" s="1"/>
      <c r="CE5079" s="1"/>
      <c r="CF5079" s="1"/>
      <c r="CG5079" s="1"/>
      <c r="CH5079" s="1"/>
      <c r="CI5079" s="1"/>
      <c r="CJ5079" s="1"/>
      <c r="CK5079" s="1"/>
      <c r="CL5079" s="1"/>
      <c r="CM5079" s="1"/>
      <c r="CN5079" s="1"/>
      <c r="CO5079" s="1"/>
    </row>
    <row r="5080" spans="1:93" ht="30" customHeight="1" x14ac:dyDescent="0.2">
      <c r="A5080" s="1">
        <v>5074</v>
      </c>
      <c r="B5080" s="1" t="s">
        <v>1661</v>
      </c>
      <c r="C5080" s="1" t="s">
        <v>1662</v>
      </c>
      <c r="D5080" s="28" t="s">
        <v>1663</v>
      </c>
      <c r="E5080" s="1" t="s">
        <v>1664</v>
      </c>
      <c r="F5080" s="1" t="s">
        <v>74</v>
      </c>
      <c r="G5080" s="1">
        <v>6</v>
      </c>
      <c r="H5080" s="1" t="s">
        <v>341</v>
      </c>
      <c r="I5080" s="1" t="s">
        <v>114</v>
      </c>
      <c r="J5080" s="76">
        <v>558</v>
      </c>
      <c r="K5080" s="76">
        <v>2339772</v>
      </c>
      <c r="L5080" s="29">
        <v>46057</v>
      </c>
      <c r="M5080" s="29" t="s">
        <v>4163</v>
      </c>
      <c r="N5080" s="1" t="s">
        <v>478</v>
      </c>
      <c r="O5080" s="28" t="s">
        <v>494</v>
      </c>
      <c r="P5080" s="1" t="s">
        <v>216</v>
      </c>
      <c r="Q5080" s="76">
        <v>11</v>
      </c>
      <c r="R5080" s="1"/>
      <c r="S5080" s="76"/>
      <c r="T5080" s="1" t="s">
        <v>115</v>
      </c>
      <c r="U5080" s="1"/>
      <c r="V5080" s="1"/>
      <c r="AC5080" s="93">
        <v>22.5</v>
      </c>
      <c r="AD5080" s="69">
        <v>210</v>
      </c>
      <c r="AE5080" s="33"/>
      <c r="AF5080" s="33"/>
      <c r="AG5080" s="33"/>
      <c r="AM5080" s="31"/>
      <c r="AX5080" s="37">
        <f t="shared" si="255"/>
        <v>46064</v>
      </c>
      <c r="AY5080" s="1"/>
      <c r="AZ5080" s="1"/>
      <c r="BA5080" s="31"/>
      <c r="BB5080" s="31"/>
      <c r="BC5080" s="1"/>
      <c r="BD5080" s="1"/>
      <c r="BE5080" s="1"/>
      <c r="BF5080" s="1"/>
      <c r="BG5080" s="1"/>
      <c r="BT5080" s="37">
        <f t="shared" si="253"/>
        <v>46085</v>
      </c>
      <c r="BU5080" s="31"/>
      <c r="BW5080" s="33"/>
      <c r="BX5080" s="1"/>
      <c r="BY5080" s="1"/>
      <c r="BZ5080" s="1"/>
      <c r="CA5080" s="1"/>
      <c r="CB5080" s="1"/>
      <c r="CC5080" s="1"/>
      <c r="CE5080" s="1"/>
      <c r="CF5080" s="1"/>
      <c r="CG5080" s="1"/>
      <c r="CH5080" s="1"/>
      <c r="CI5080" s="1"/>
      <c r="CJ5080" s="1"/>
      <c r="CK5080" s="1"/>
      <c r="CL5080" s="1"/>
      <c r="CM5080" s="1"/>
      <c r="CN5080" s="1"/>
      <c r="CO5080" s="1"/>
    </row>
    <row r="5081" spans="1:93" ht="30" customHeight="1" x14ac:dyDescent="0.2">
      <c r="A5081" s="1">
        <v>5075</v>
      </c>
      <c r="B5081" s="1" t="s">
        <v>1661</v>
      </c>
      <c r="C5081" s="1" t="s">
        <v>1662</v>
      </c>
      <c r="D5081" s="28" t="s">
        <v>1663</v>
      </c>
      <c r="E5081" s="1" t="s">
        <v>1664</v>
      </c>
      <c r="F5081" s="1" t="s">
        <v>74</v>
      </c>
      <c r="G5081" s="1">
        <v>6</v>
      </c>
      <c r="H5081" s="1" t="s">
        <v>341</v>
      </c>
      <c r="I5081" s="1" t="s">
        <v>114</v>
      </c>
      <c r="J5081" s="76">
        <v>557</v>
      </c>
      <c r="K5081" s="76">
        <v>2339774</v>
      </c>
      <c r="L5081" s="29">
        <v>46057</v>
      </c>
      <c r="M5081" s="29" t="s">
        <v>4163</v>
      </c>
      <c r="N5081" s="1" t="s">
        <v>478</v>
      </c>
      <c r="O5081" s="28" t="s">
        <v>494</v>
      </c>
      <c r="P5081" s="1" t="s">
        <v>216</v>
      </c>
      <c r="Q5081" s="76">
        <v>12</v>
      </c>
      <c r="R5081" s="1"/>
      <c r="S5081" s="76"/>
      <c r="T5081" s="1" t="s">
        <v>115</v>
      </c>
      <c r="U5081" s="1"/>
      <c r="V5081" s="1"/>
      <c r="AC5081" s="93">
        <v>24.5</v>
      </c>
      <c r="AD5081" s="69">
        <v>240</v>
      </c>
      <c r="AE5081" s="33"/>
      <c r="AF5081" s="33"/>
      <c r="AG5081" s="33"/>
      <c r="AM5081" s="31"/>
      <c r="AX5081" s="37">
        <f t="shared" si="255"/>
        <v>46064</v>
      </c>
      <c r="AY5081" s="1"/>
      <c r="AZ5081" s="1"/>
      <c r="BA5081" s="31"/>
      <c r="BB5081" s="31"/>
      <c r="BC5081" s="1"/>
      <c r="BD5081" s="1"/>
      <c r="BE5081" s="1"/>
      <c r="BF5081" s="1"/>
      <c r="BG5081" s="1"/>
      <c r="BT5081" s="37">
        <f t="shared" si="253"/>
        <v>46085</v>
      </c>
      <c r="BU5081" s="31"/>
      <c r="BW5081" s="33"/>
      <c r="BX5081" s="1"/>
      <c r="BY5081" s="1"/>
      <c r="BZ5081" s="1"/>
      <c r="CA5081" s="1"/>
      <c r="CB5081" s="1"/>
      <c r="CC5081" s="1"/>
      <c r="CE5081" s="1"/>
      <c r="CF5081" s="1"/>
      <c r="CG5081" s="1"/>
      <c r="CH5081" s="1"/>
      <c r="CI5081" s="1"/>
      <c r="CJ5081" s="1"/>
      <c r="CK5081" s="1"/>
      <c r="CL5081" s="1"/>
      <c r="CM5081" s="1"/>
      <c r="CN5081" s="1"/>
      <c r="CO5081" s="1"/>
    </row>
    <row r="5082" spans="1:93" ht="30" customHeight="1" x14ac:dyDescent="0.2">
      <c r="A5082" s="1">
        <v>5076</v>
      </c>
      <c r="B5082" s="1" t="s">
        <v>1661</v>
      </c>
      <c r="C5082" s="1" t="s">
        <v>1662</v>
      </c>
      <c r="D5082" s="28" t="s">
        <v>1663</v>
      </c>
      <c r="E5082" s="1" t="s">
        <v>1664</v>
      </c>
      <c r="F5082" s="1" t="s">
        <v>74</v>
      </c>
      <c r="G5082" s="1">
        <v>6</v>
      </c>
      <c r="H5082" s="1" t="s">
        <v>341</v>
      </c>
      <c r="I5082" s="1" t="s">
        <v>114</v>
      </c>
      <c r="J5082" s="76">
        <v>415</v>
      </c>
      <c r="K5082" s="76">
        <v>2339775</v>
      </c>
      <c r="L5082" s="29">
        <v>46057</v>
      </c>
      <c r="M5082" s="29" t="s">
        <v>4163</v>
      </c>
      <c r="N5082" s="1" t="s">
        <v>478</v>
      </c>
      <c r="O5082" s="28" t="s">
        <v>494</v>
      </c>
      <c r="P5082" s="1" t="s">
        <v>216</v>
      </c>
      <c r="Q5082" s="76">
        <v>10</v>
      </c>
      <c r="R5082" s="1"/>
      <c r="S5082" s="76"/>
      <c r="T5082" s="1" t="s">
        <v>115</v>
      </c>
      <c r="U5082" s="1"/>
      <c r="V5082" s="1"/>
      <c r="AC5082" s="93">
        <v>23.5</v>
      </c>
      <c r="AD5082" s="69">
        <v>235</v>
      </c>
      <c r="AE5082" s="33"/>
      <c r="AF5082" s="33"/>
      <c r="AG5082" s="33"/>
      <c r="AM5082" s="31"/>
      <c r="AX5082" s="37">
        <f t="shared" si="255"/>
        <v>46064</v>
      </c>
      <c r="AY5082" s="1"/>
      <c r="AZ5082" s="1"/>
      <c r="BA5082" s="31"/>
      <c r="BB5082" s="31"/>
      <c r="BC5082" s="1"/>
      <c r="BD5082" s="1"/>
      <c r="BE5082" s="1"/>
      <c r="BF5082" s="1"/>
      <c r="BG5082" s="1"/>
      <c r="BT5082" s="37">
        <f t="shared" si="253"/>
        <v>46085</v>
      </c>
      <c r="BU5082" s="31"/>
      <c r="BW5082" s="33"/>
      <c r="BX5082" s="1"/>
      <c r="BY5082" s="1"/>
      <c r="BZ5082" s="1"/>
      <c r="CA5082" s="1"/>
      <c r="CB5082" s="1"/>
      <c r="CC5082" s="1"/>
      <c r="CE5082" s="1"/>
      <c r="CF5082" s="1"/>
      <c r="CG5082" s="1"/>
      <c r="CH5082" s="1"/>
      <c r="CI5082" s="1"/>
      <c r="CJ5082" s="1"/>
      <c r="CK5082" s="1"/>
      <c r="CL5082" s="1"/>
      <c r="CM5082" s="1"/>
      <c r="CN5082" s="1"/>
      <c r="CO5082" s="1"/>
    </row>
    <row r="5083" spans="1:93" ht="30" customHeight="1" x14ac:dyDescent="0.2">
      <c r="A5083" s="1">
        <v>5077</v>
      </c>
      <c r="B5083" s="1" t="s">
        <v>1661</v>
      </c>
      <c r="C5083" s="1" t="s">
        <v>1662</v>
      </c>
      <c r="D5083" s="28" t="s">
        <v>1663</v>
      </c>
      <c r="E5083" s="1" t="s">
        <v>1664</v>
      </c>
      <c r="F5083" s="1" t="s">
        <v>74</v>
      </c>
      <c r="G5083" s="1">
        <v>6</v>
      </c>
      <c r="H5083" s="1" t="s">
        <v>341</v>
      </c>
      <c r="I5083" s="1" t="s">
        <v>114</v>
      </c>
      <c r="J5083" s="76">
        <v>302</v>
      </c>
      <c r="K5083" s="76">
        <v>2339778</v>
      </c>
      <c r="L5083" s="29">
        <v>46057</v>
      </c>
      <c r="M5083" s="29" t="s">
        <v>4163</v>
      </c>
      <c r="N5083" s="1" t="s">
        <v>478</v>
      </c>
      <c r="O5083" s="28" t="s">
        <v>494</v>
      </c>
      <c r="P5083" s="1" t="s">
        <v>216</v>
      </c>
      <c r="Q5083" s="76">
        <v>8</v>
      </c>
      <c r="R5083" s="1"/>
      <c r="S5083" s="76"/>
      <c r="T5083" s="1" t="s">
        <v>115</v>
      </c>
      <c r="U5083" s="1"/>
      <c r="V5083" s="1"/>
      <c r="AC5083" s="93">
        <v>25</v>
      </c>
      <c r="AD5083" s="69">
        <v>225</v>
      </c>
      <c r="AE5083" s="33"/>
      <c r="AF5083" s="33"/>
      <c r="AG5083" s="33"/>
      <c r="AM5083" s="31"/>
      <c r="AX5083" s="37">
        <f t="shared" si="255"/>
        <v>46064</v>
      </c>
      <c r="AY5083" s="1"/>
      <c r="AZ5083" s="1"/>
      <c r="BA5083" s="31"/>
      <c r="BB5083" s="31"/>
      <c r="BC5083" s="1"/>
      <c r="BD5083" s="1"/>
      <c r="BE5083" s="1"/>
      <c r="BF5083" s="1"/>
      <c r="BG5083" s="1"/>
      <c r="BT5083" s="37">
        <f t="shared" si="253"/>
        <v>46085</v>
      </c>
      <c r="BU5083" s="31"/>
      <c r="BW5083" s="33"/>
      <c r="BX5083" s="1"/>
      <c r="BY5083" s="1"/>
      <c r="BZ5083" s="1"/>
      <c r="CA5083" s="1"/>
      <c r="CB5083" s="1"/>
      <c r="CC5083" s="1"/>
      <c r="CE5083" s="1"/>
      <c r="CF5083" s="1"/>
      <c r="CG5083" s="1"/>
      <c r="CH5083" s="1"/>
      <c r="CI5083" s="1"/>
      <c r="CJ5083" s="1"/>
      <c r="CK5083" s="1"/>
      <c r="CL5083" s="1"/>
      <c r="CM5083" s="1"/>
      <c r="CN5083" s="1"/>
      <c r="CO5083" s="1"/>
    </row>
    <row r="5084" spans="1:93" ht="30" customHeight="1" x14ac:dyDescent="0.2">
      <c r="A5084" s="1">
        <v>5078</v>
      </c>
      <c r="B5084" s="1" t="s">
        <v>1661</v>
      </c>
      <c r="C5084" s="1" t="s">
        <v>1662</v>
      </c>
      <c r="D5084" s="28" t="s">
        <v>1663</v>
      </c>
      <c r="E5084" s="1" t="s">
        <v>1664</v>
      </c>
      <c r="F5084" s="1" t="s">
        <v>74</v>
      </c>
      <c r="G5084" s="1">
        <v>6</v>
      </c>
      <c r="H5084" s="1" t="s">
        <v>341</v>
      </c>
      <c r="I5084" s="1" t="s">
        <v>114</v>
      </c>
      <c r="J5084" s="76">
        <v>558</v>
      </c>
      <c r="K5084" s="76">
        <v>2339779</v>
      </c>
      <c r="L5084" s="29">
        <v>46057</v>
      </c>
      <c r="M5084" s="29" t="s">
        <v>4163</v>
      </c>
      <c r="N5084" s="1" t="s">
        <v>478</v>
      </c>
      <c r="O5084" s="28" t="s">
        <v>494</v>
      </c>
      <c r="P5084" s="1" t="s">
        <v>216</v>
      </c>
      <c r="Q5084" s="76">
        <v>11</v>
      </c>
      <c r="R5084" s="1"/>
      <c r="S5084" s="76"/>
      <c r="T5084" s="1" t="s">
        <v>115</v>
      </c>
      <c r="U5084" s="1"/>
      <c r="V5084" s="1"/>
      <c r="AC5084" s="93">
        <v>23</v>
      </c>
      <c r="AD5084" s="69">
        <v>220</v>
      </c>
      <c r="AE5084" s="33"/>
      <c r="AF5084" s="33"/>
      <c r="AG5084" s="33"/>
      <c r="AM5084" s="31"/>
      <c r="AX5084" s="37">
        <f t="shared" si="255"/>
        <v>46064</v>
      </c>
      <c r="AY5084" s="1"/>
      <c r="AZ5084" s="1"/>
      <c r="BA5084" s="31"/>
      <c r="BB5084" s="31"/>
      <c r="BC5084" s="1"/>
      <c r="BD5084" s="1"/>
      <c r="BE5084" s="1"/>
      <c r="BF5084" s="1"/>
      <c r="BG5084" s="1"/>
      <c r="BT5084" s="37">
        <f t="shared" si="253"/>
        <v>46085</v>
      </c>
      <c r="BU5084" s="31"/>
      <c r="BW5084" s="33"/>
      <c r="BX5084" s="1"/>
      <c r="BY5084" s="1"/>
      <c r="BZ5084" s="1"/>
      <c r="CA5084" s="1"/>
      <c r="CB5084" s="1"/>
      <c r="CC5084" s="1"/>
      <c r="CE5084" s="1"/>
      <c r="CF5084" s="1"/>
      <c r="CG5084" s="1"/>
      <c r="CH5084" s="1"/>
      <c r="CI5084" s="1"/>
      <c r="CJ5084" s="1"/>
      <c r="CK5084" s="1"/>
      <c r="CL5084" s="1"/>
      <c r="CM5084" s="1"/>
      <c r="CN5084" s="1"/>
      <c r="CO5084" s="1"/>
    </row>
    <row r="5085" spans="1:93" ht="30" customHeight="1" x14ac:dyDescent="0.2">
      <c r="A5085" s="1">
        <v>5079</v>
      </c>
      <c r="B5085" s="1" t="s">
        <v>1661</v>
      </c>
      <c r="C5085" s="1" t="s">
        <v>1662</v>
      </c>
      <c r="D5085" s="28" t="s">
        <v>1663</v>
      </c>
      <c r="E5085" s="1" t="s">
        <v>1664</v>
      </c>
      <c r="F5085" s="1" t="s">
        <v>74</v>
      </c>
      <c r="G5085" s="1">
        <v>6</v>
      </c>
      <c r="H5085" s="1" t="s">
        <v>341</v>
      </c>
      <c r="I5085" s="1" t="s">
        <v>114</v>
      </c>
      <c r="J5085" s="76">
        <v>553</v>
      </c>
      <c r="K5085" s="76">
        <v>2339780</v>
      </c>
      <c r="L5085" s="29">
        <v>46057</v>
      </c>
      <c r="M5085" s="29" t="s">
        <v>4163</v>
      </c>
      <c r="N5085" s="1" t="s">
        <v>478</v>
      </c>
      <c r="O5085" s="28" t="s">
        <v>494</v>
      </c>
      <c r="P5085" s="1" t="s">
        <v>216</v>
      </c>
      <c r="Q5085" s="76">
        <v>12</v>
      </c>
      <c r="R5085" s="1"/>
      <c r="S5085" s="76">
        <v>6</v>
      </c>
      <c r="T5085" s="1" t="s">
        <v>115</v>
      </c>
      <c r="U5085" s="1"/>
      <c r="V5085" s="1"/>
      <c r="AC5085" s="93">
        <v>23.5</v>
      </c>
      <c r="AD5085" s="69">
        <v>240</v>
      </c>
      <c r="AE5085" s="33"/>
      <c r="AF5085" s="33"/>
      <c r="AG5085" s="33"/>
      <c r="AM5085" s="31"/>
      <c r="AX5085" s="37">
        <f t="shared" si="255"/>
        <v>46064</v>
      </c>
      <c r="AY5085" s="1"/>
      <c r="AZ5085" s="1"/>
      <c r="BA5085" s="31"/>
      <c r="BB5085" s="31"/>
      <c r="BC5085" s="1"/>
      <c r="BD5085" s="1"/>
      <c r="BE5085" s="1"/>
      <c r="BF5085" s="1"/>
      <c r="BG5085" s="1"/>
      <c r="BT5085" s="37">
        <f t="shared" si="253"/>
        <v>46085</v>
      </c>
      <c r="BU5085" s="31"/>
      <c r="BW5085" s="33"/>
      <c r="BX5085" s="1"/>
      <c r="BY5085" s="1"/>
      <c r="BZ5085" s="1"/>
      <c r="CA5085" s="1"/>
      <c r="CB5085" s="1"/>
      <c r="CC5085" s="1"/>
      <c r="CE5085" s="1"/>
      <c r="CF5085" s="1"/>
      <c r="CG5085" s="1"/>
      <c r="CH5085" s="1"/>
      <c r="CI5085" s="1"/>
      <c r="CJ5085" s="1"/>
      <c r="CK5085" s="1"/>
      <c r="CL5085" s="1"/>
      <c r="CM5085" s="1"/>
      <c r="CN5085" s="1"/>
      <c r="CO5085" s="1"/>
    </row>
    <row r="5086" spans="1:93" ht="30" customHeight="1" x14ac:dyDescent="0.2">
      <c r="A5086" s="1">
        <v>5080</v>
      </c>
      <c r="B5086" s="1" t="s">
        <v>1661</v>
      </c>
      <c r="C5086" s="1" t="s">
        <v>1662</v>
      </c>
      <c r="D5086" s="28" t="s">
        <v>1663</v>
      </c>
      <c r="E5086" s="1" t="s">
        <v>1664</v>
      </c>
      <c r="F5086" s="1" t="s">
        <v>74</v>
      </c>
      <c r="G5086" s="1">
        <v>6</v>
      </c>
      <c r="H5086" s="1" t="s">
        <v>341</v>
      </c>
      <c r="I5086" s="1" t="s">
        <v>114</v>
      </c>
      <c r="J5086" s="76">
        <v>415</v>
      </c>
      <c r="K5086" s="76">
        <v>2339782</v>
      </c>
      <c r="L5086" s="29">
        <v>46057</v>
      </c>
      <c r="M5086" s="29" t="s">
        <v>4163</v>
      </c>
      <c r="N5086" s="1" t="s">
        <v>478</v>
      </c>
      <c r="O5086" s="28" t="s">
        <v>494</v>
      </c>
      <c r="P5086" s="1" t="s">
        <v>216</v>
      </c>
      <c r="Q5086" s="76">
        <v>10</v>
      </c>
      <c r="R5086" s="1"/>
      <c r="S5086" s="76"/>
      <c r="T5086" s="1" t="s">
        <v>115</v>
      </c>
      <c r="U5086" s="1"/>
      <c r="V5086" s="1"/>
      <c r="AC5086" s="93">
        <v>24</v>
      </c>
      <c r="AD5086" s="69">
        <v>230</v>
      </c>
      <c r="AE5086" s="33"/>
      <c r="AF5086" s="33"/>
      <c r="AG5086" s="33"/>
      <c r="AM5086" s="31"/>
      <c r="AX5086" s="37">
        <f t="shared" si="255"/>
        <v>46064</v>
      </c>
      <c r="AY5086" s="1"/>
      <c r="AZ5086" s="1"/>
      <c r="BA5086" s="31"/>
      <c r="BB5086" s="31"/>
      <c r="BC5086" s="1"/>
      <c r="BD5086" s="1"/>
      <c r="BE5086" s="1"/>
      <c r="BF5086" s="1"/>
      <c r="BG5086" s="1"/>
      <c r="BT5086" s="37">
        <f t="shared" si="253"/>
        <v>46085</v>
      </c>
      <c r="BU5086" s="31"/>
      <c r="BW5086" s="33"/>
      <c r="BX5086" s="1"/>
      <c r="BY5086" s="1"/>
      <c r="BZ5086" s="1"/>
      <c r="CA5086" s="1"/>
      <c r="CB5086" s="1"/>
      <c r="CC5086" s="1"/>
      <c r="CE5086" s="1"/>
      <c r="CF5086" s="1"/>
      <c r="CG5086" s="1"/>
      <c r="CH5086" s="1"/>
      <c r="CI5086" s="1"/>
      <c r="CJ5086" s="1"/>
      <c r="CK5086" s="1"/>
      <c r="CL5086" s="1"/>
      <c r="CM5086" s="1"/>
      <c r="CN5086" s="1"/>
      <c r="CO5086" s="1"/>
    </row>
    <row r="5087" spans="1:93" ht="30" customHeight="1" x14ac:dyDescent="0.2">
      <c r="A5087" s="1">
        <v>5081</v>
      </c>
      <c r="B5087" s="1" t="s">
        <v>1661</v>
      </c>
      <c r="C5087" s="1" t="s">
        <v>1662</v>
      </c>
      <c r="D5087" s="28" t="s">
        <v>1663</v>
      </c>
      <c r="E5087" s="1" t="s">
        <v>1664</v>
      </c>
      <c r="F5087" s="1" t="s">
        <v>74</v>
      </c>
      <c r="G5087" s="1">
        <v>6</v>
      </c>
      <c r="H5087" s="1" t="s">
        <v>341</v>
      </c>
      <c r="I5087" s="1" t="s">
        <v>114</v>
      </c>
      <c r="J5087" s="76">
        <v>437</v>
      </c>
      <c r="K5087" s="76">
        <v>2339784</v>
      </c>
      <c r="L5087" s="29">
        <v>46057</v>
      </c>
      <c r="M5087" s="29" t="s">
        <v>4163</v>
      </c>
      <c r="N5087" s="1" t="s">
        <v>478</v>
      </c>
      <c r="O5087" s="28" t="s">
        <v>494</v>
      </c>
      <c r="P5087" s="1" t="s">
        <v>216</v>
      </c>
      <c r="Q5087" s="76">
        <v>10</v>
      </c>
      <c r="R5087" s="1"/>
      <c r="S5087" s="76"/>
      <c r="T5087" s="1" t="s">
        <v>115</v>
      </c>
      <c r="U5087" s="1"/>
      <c r="V5087" s="1"/>
      <c r="AC5087" s="93">
        <v>22.5</v>
      </c>
      <c r="AD5087" s="69">
        <v>220</v>
      </c>
      <c r="AE5087" s="33"/>
      <c r="AF5087" s="33"/>
      <c r="AG5087" s="33"/>
      <c r="AM5087" s="31"/>
      <c r="AX5087" s="37">
        <f t="shared" si="255"/>
        <v>46064</v>
      </c>
      <c r="AY5087" s="1"/>
      <c r="AZ5087" s="1"/>
      <c r="BA5087" s="31"/>
      <c r="BB5087" s="31"/>
      <c r="BC5087" s="1"/>
      <c r="BD5087" s="1"/>
      <c r="BE5087" s="1"/>
      <c r="BF5087" s="1"/>
      <c r="BG5087" s="1"/>
      <c r="BT5087" s="37">
        <f t="shared" si="253"/>
        <v>46085</v>
      </c>
      <c r="BU5087" s="31"/>
      <c r="BW5087" s="33"/>
      <c r="BX5087" s="1"/>
      <c r="BY5087" s="1"/>
      <c r="BZ5087" s="1"/>
      <c r="CA5087" s="1"/>
      <c r="CB5087" s="1"/>
      <c r="CC5087" s="1"/>
      <c r="CE5087" s="1"/>
      <c r="CF5087" s="1"/>
      <c r="CG5087" s="1"/>
      <c r="CH5087" s="1"/>
      <c r="CI5087" s="1"/>
      <c r="CJ5087" s="1"/>
      <c r="CK5087" s="1"/>
      <c r="CL5087" s="1"/>
      <c r="CM5087" s="1"/>
      <c r="CN5087" s="1"/>
      <c r="CO5087" s="1"/>
    </row>
    <row r="5088" spans="1:93" ht="30" customHeight="1" x14ac:dyDescent="0.2">
      <c r="A5088" s="1">
        <v>5082</v>
      </c>
      <c r="B5088" s="1" t="s">
        <v>1667</v>
      </c>
      <c r="C5088" s="1" t="s">
        <v>1666</v>
      </c>
      <c r="D5088" s="28" t="s">
        <v>1848</v>
      </c>
      <c r="E5088" s="1" t="s">
        <v>864</v>
      </c>
      <c r="F5088" s="1" t="s">
        <v>74</v>
      </c>
      <c r="G5088" s="1">
        <v>10</v>
      </c>
      <c r="H5088" s="1" t="s">
        <v>341</v>
      </c>
      <c r="I5088" s="1" t="s">
        <v>114</v>
      </c>
      <c r="J5088" s="76">
        <v>407</v>
      </c>
      <c r="K5088" s="76">
        <v>2339796</v>
      </c>
      <c r="L5088" s="29">
        <v>46057</v>
      </c>
      <c r="M5088" s="29" t="s">
        <v>4163</v>
      </c>
      <c r="N5088" s="1" t="s">
        <v>478</v>
      </c>
      <c r="O5088" s="28" t="s">
        <v>634</v>
      </c>
      <c r="P5088" s="1" t="s">
        <v>323</v>
      </c>
      <c r="Q5088" s="76">
        <v>10</v>
      </c>
      <c r="R5088" s="1"/>
      <c r="S5088" s="76">
        <v>3</v>
      </c>
      <c r="T5088" s="1" t="s">
        <v>115</v>
      </c>
      <c r="U5088" s="1"/>
      <c r="V5088" s="1"/>
      <c r="AC5088" s="93">
        <v>24.5</v>
      </c>
      <c r="AD5088" s="69">
        <v>235</v>
      </c>
      <c r="AE5088" s="33"/>
      <c r="AF5088" s="33"/>
      <c r="AG5088" s="33"/>
      <c r="AM5088" s="31"/>
      <c r="AX5088" s="37">
        <f t="shared" si="255"/>
        <v>46064</v>
      </c>
      <c r="AY5088" s="1"/>
      <c r="AZ5088" s="1"/>
      <c r="BA5088" s="31"/>
      <c r="BB5088" s="31"/>
      <c r="BC5088" s="1"/>
      <c r="BD5088" s="1"/>
      <c r="BE5088" s="1"/>
      <c r="BF5088" s="1"/>
      <c r="BG5088" s="1"/>
      <c r="BT5088" s="37">
        <f t="shared" si="253"/>
        <v>46085</v>
      </c>
      <c r="BU5088" s="31"/>
      <c r="BW5088" s="33"/>
      <c r="BX5088" s="1"/>
      <c r="BY5088" s="1"/>
      <c r="BZ5088" s="1"/>
      <c r="CA5088" s="1"/>
      <c r="CB5088" s="1"/>
      <c r="CC5088" s="1"/>
      <c r="CE5088" s="1"/>
      <c r="CF5088" s="1"/>
      <c r="CG5088" s="1"/>
      <c r="CH5088" s="1"/>
      <c r="CI5088" s="1"/>
      <c r="CJ5088" s="1"/>
      <c r="CK5088" s="1"/>
      <c r="CL5088" s="1"/>
      <c r="CM5088" s="1"/>
      <c r="CN5088" s="1"/>
      <c r="CO5088" s="1"/>
    </row>
    <row r="5089" spans="1:93" ht="30" customHeight="1" x14ac:dyDescent="0.2">
      <c r="A5089" s="1">
        <v>5083</v>
      </c>
      <c r="B5089" s="1" t="s">
        <v>1667</v>
      </c>
      <c r="C5089" s="1" t="s">
        <v>1666</v>
      </c>
      <c r="D5089" s="28" t="s">
        <v>1848</v>
      </c>
      <c r="E5089" s="1" t="s">
        <v>864</v>
      </c>
      <c r="F5089" s="1" t="s">
        <v>74</v>
      </c>
      <c r="G5089" s="1">
        <v>10</v>
      </c>
      <c r="H5089" s="1" t="s">
        <v>341</v>
      </c>
      <c r="I5089" s="1" t="s">
        <v>114</v>
      </c>
      <c r="J5089" s="76">
        <v>554</v>
      </c>
      <c r="K5089" s="76">
        <v>2336595</v>
      </c>
      <c r="L5089" s="29">
        <v>46057</v>
      </c>
      <c r="M5089" s="29" t="s">
        <v>4163</v>
      </c>
      <c r="N5089" s="1" t="s">
        <v>478</v>
      </c>
      <c r="O5089" s="28" t="s">
        <v>634</v>
      </c>
      <c r="P5089" s="1" t="s">
        <v>323</v>
      </c>
      <c r="Q5089" s="76">
        <v>12</v>
      </c>
      <c r="R5089" s="1"/>
      <c r="S5089" s="76"/>
      <c r="T5089" s="1" t="s">
        <v>115</v>
      </c>
      <c r="U5089" s="1"/>
      <c r="V5089" s="1"/>
      <c r="AC5089" s="93">
        <v>25</v>
      </c>
      <c r="AD5089" s="69">
        <v>230</v>
      </c>
      <c r="AE5089" s="33"/>
      <c r="AF5089" s="33"/>
      <c r="AG5089" s="33"/>
      <c r="AM5089" s="31"/>
      <c r="AX5089" s="37">
        <f t="shared" si="255"/>
        <v>46064</v>
      </c>
      <c r="AY5089" s="1"/>
      <c r="AZ5089" s="1"/>
      <c r="BA5089" s="31"/>
      <c r="BB5089" s="31"/>
      <c r="BC5089" s="1"/>
      <c r="BD5089" s="1"/>
      <c r="BE5089" s="1"/>
      <c r="BF5089" s="1"/>
      <c r="BG5089" s="1"/>
      <c r="BT5089" s="37">
        <f t="shared" si="253"/>
        <v>46085</v>
      </c>
      <c r="BU5089" s="31"/>
      <c r="BW5089" s="33"/>
      <c r="BX5089" s="1"/>
      <c r="BY5089" s="1"/>
      <c r="BZ5089" s="1"/>
      <c r="CA5089" s="1"/>
      <c r="CB5089" s="1"/>
      <c r="CC5089" s="1"/>
      <c r="CE5089" s="1"/>
      <c r="CF5089" s="1"/>
      <c r="CG5089" s="1"/>
      <c r="CH5089" s="1"/>
      <c r="CI5089" s="1"/>
      <c r="CJ5089" s="1"/>
      <c r="CK5089" s="1"/>
      <c r="CL5089" s="1"/>
      <c r="CM5089" s="1"/>
      <c r="CN5089" s="1"/>
      <c r="CO5089" s="1"/>
    </row>
    <row r="5090" spans="1:93" ht="30" customHeight="1" x14ac:dyDescent="0.2">
      <c r="A5090" s="1">
        <v>5084</v>
      </c>
      <c r="B5090" s="1" t="s">
        <v>1667</v>
      </c>
      <c r="C5090" s="1" t="s">
        <v>1666</v>
      </c>
      <c r="D5090" s="28" t="s">
        <v>1848</v>
      </c>
      <c r="E5090" s="1" t="s">
        <v>864</v>
      </c>
      <c r="F5090" s="1" t="s">
        <v>74</v>
      </c>
      <c r="G5090" s="1">
        <v>10</v>
      </c>
      <c r="H5090" s="1" t="s">
        <v>341</v>
      </c>
      <c r="I5090" s="1" t="s">
        <v>114</v>
      </c>
      <c r="J5090" s="76">
        <v>557</v>
      </c>
      <c r="K5090" s="76">
        <v>2336599</v>
      </c>
      <c r="L5090" s="29">
        <v>46057</v>
      </c>
      <c r="M5090" s="29" t="s">
        <v>4163</v>
      </c>
      <c r="N5090" s="1" t="s">
        <v>478</v>
      </c>
      <c r="O5090" s="28" t="s">
        <v>634</v>
      </c>
      <c r="P5090" s="1" t="s">
        <v>323</v>
      </c>
      <c r="Q5090" s="76">
        <v>12</v>
      </c>
      <c r="R5090" s="1"/>
      <c r="S5090" s="76">
        <v>3</v>
      </c>
      <c r="T5090" s="1" t="s">
        <v>115</v>
      </c>
      <c r="U5090" s="1"/>
      <c r="V5090" s="1"/>
      <c r="AC5090" s="93">
        <v>24.5</v>
      </c>
      <c r="AD5090" s="69">
        <v>240</v>
      </c>
      <c r="AE5090" s="33"/>
      <c r="AF5090" s="33"/>
      <c r="AG5090" s="33"/>
      <c r="AM5090" s="31"/>
      <c r="AX5090" s="37">
        <f t="shared" si="255"/>
        <v>46064</v>
      </c>
      <c r="AY5090" s="1"/>
      <c r="AZ5090" s="1"/>
      <c r="BA5090" s="31"/>
      <c r="BB5090" s="31"/>
      <c r="BC5090" s="1"/>
      <c r="BD5090" s="1"/>
      <c r="BE5090" s="1"/>
      <c r="BF5090" s="1"/>
      <c r="BG5090" s="1"/>
      <c r="BT5090" s="37">
        <f t="shared" si="253"/>
        <v>46085</v>
      </c>
      <c r="BU5090" s="31"/>
      <c r="BW5090" s="33"/>
      <c r="BX5090" s="1"/>
      <c r="BY5090" s="1"/>
      <c r="BZ5090" s="1"/>
      <c r="CA5090" s="1"/>
      <c r="CB5090" s="1"/>
      <c r="CC5090" s="1"/>
      <c r="CE5090" s="1"/>
      <c r="CF5090" s="1"/>
      <c r="CG5090" s="1"/>
      <c r="CH5090" s="1"/>
      <c r="CI5090" s="1"/>
      <c r="CJ5090" s="1"/>
      <c r="CK5090" s="1"/>
      <c r="CL5090" s="1"/>
      <c r="CM5090" s="1"/>
      <c r="CN5090" s="1"/>
      <c r="CO5090" s="1"/>
    </row>
    <row r="5091" spans="1:93" ht="30" customHeight="1" x14ac:dyDescent="0.2">
      <c r="A5091" s="1">
        <v>5085</v>
      </c>
      <c r="B5091" s="1" t="s">
        <v>1668</v>
      </c>
      <c r="C5091" s="1" t="s">
        <v>1669</v>
      </c>
      <c r="D5091" s="28" t="s">
        <v>1849</v>
      </c>
      <c r="E5091" s="1" t="s">
        <v>864</v>
      </c>
      <c r="F5091" s="1" t="s">
        <v>74</v>
      </c>
      <c r="G5091" s="1">
        <v>10</v>
      </c>
      <c r="H5091" s="1" t="s">
        <v>341</v>
      </c>
      <c r="I5091" s="1" t="s">
        <v>114</v>
      </c>
      <c r="J5091" s="76">
        <v>554</v>
      </c>
      <c r="K5091" s="76">
        <v>2336604</v>
      </c>
      <c r="L5091" s="29">
        <v>46057</v>
      </c>
      <c r="M5091" s="29" t="s">
        <v>4163</v>
      </c>
      <c r="N5091" s="1" t="s">
        <v>478</v>
      </c>
      <c r="O5091" s="28" t="s">
        <v>634</v>
      </c>
      <c r="P5091" s="1" t="s">
        <v>323</v>
      </c>
      <c r="Q5091" s="76">
        <v>10</v>
      </c>
      <c r="R5091" s="1"/>
      <c r="S5091" s="76">
        <v>3</v>
      </c>
      <c r="T5091" s="1" t="s">
        <v>115</v>
      </c>
      <c r="U5091" s="1"/>
      <c r="V5091" s="1"/>
      <c r="AC5091" s="93">
        <v>23</v>
      </c>
      <c r="AD5091" s="69">
        <v>230</v>
      </c>
      <c r="AE5091" s="33"/>
      <c r="AF5091" s="33"/>
      <c r="AG5091" s="33"/>
      <c r="AM5091" s="31"/>
      <c r="AX5091" s="37">
        <f t="shared" si="255"/>
        <v>46064</v>
      </c>
      <c r="AY5091" s="1"/>
      <c r="AZ5091" s="1"/>
      <c r="BA5091" s="31"/>
      <c r="BB5091" s="31"/>
      <c r="BC5091" s="1"/>
      <c r="BD5091" s="1"/>
      <c r="BE5091" s="1"/>
      <c r="BF5091" s="1"/>
      <c r="BG5091" s="1"/>
      <c r="BT5091" s="37">
        <f t="shared" si="253"/>
        <v>46085</v>
      </c>
      <c r="BU5091" s="31"/>
      <c r="BW5091" s="33"/>
      <c r="BX5091" s="1"/>
      <c r="BY5091" s="1"/>
      <c r="BZ5091" s="1"/>
      <c r="CA5091" s="1"/>
      <c r="CB5091" s="1"/>
      <c r="CC5091" s="1"/>
      <c r="CE5091" s="1"/>
      <c r="CF5091" s="1"/>
      <c r="CG5091" s="1"/>
      <c r="CH5091" s="1"/>
      <c r="CI5091" s="1"/>
      <c r="CJ5091" s="1"/>
      <c r="CK5091" s="1"/>
      <c r="CL5091" s="1"/>
      <c r="CM5091" s="1"/>
      <c r="CN5091" s="1"/>
      <c r="CO5091" s="1"/>
    </row>
    <row r="5092" spans="1:93" ht="30" customHeight="1" x14ac:dyDescent="0.2">
      <c r="A5092" s="1">
        <v>5086</v>
      </c>
      <c r="B5092" s="1" t="s">
        <v>1668</v>
      </c>
      <c r="C5092" s="1" t="s">
        <v>1669</v>
      </c>
      <c r="D5092" s="28" t="s">
        <v>1850</v>
      </c>
      <c r="E5092" s="1" t="s">
        <v>864</v>
      </c>
      <c r="F5092" s="1" t="s">
        <v>74</v>
      </c>
      <c r="G5092" s="1">
        <v>10</v>
      </c>
      <c r="H5092" s="1" t="s">
        <v>341</v>
      </c>
      <c r="I5092" s="1" t="s">
        <v>114</v>
      </c>
      <c r="J5092" s="76">
        <v>403</v>
      </c>
      <c r="K5092" s="76">
        <v>2336609</v>
      </c>
      <c r="L5092" s="29">
        <v>46057</v>
      </c>
      <c r="M5092" s="29" t="s">
        <v>4163</v>
      </c>
      <c r="N5092" s="1" t="s">
        <v>478</v>
      </c>
      <c r="O5092" s="28" t="s">
        <v>634</v>
      </c>
      <c r="P5092" s="1" t="s">
        <v>323</v>
      </c>
      <c r="Q5092" s="76">
        <v>10</v>
      </c>
      <c r="R5092" s="1"/>
      <c r="S5092" s="76">
        <v>3</v>
      </c>
      <c r="T5092" s="1" t="s">
        <v>115</v>
      </c>
      <c r="U5092" s="1"/>
      <c r="V5092" s="1"/>
      <c r="AC5092" s="93">
        <v>24</v>
      </c>
      <c r="AD5092" s="69">
        <v>235</v>
      </c>
      <c r="AE5092" s="33"/>
      <c r="AF5092" s="33"/>
      <c r="AG5092" s="33"/>
      <c r="AM5092" s="31"/>
      <c r="AX5092" s="37">
        <f t="shared" si="255"/>
        <v>46064</v>
      </c>
      <c r="AY5092" s="1"/>
      <c r="AZ5092" s="1"/>
      <c r="BA5092" s="31"/>
      <c r="BB5092" s="31"/>
      <c r="BC5092" s="1"/>
      <c r="BD5092" s="1"/>
      <c r="BE5092" s="1"/>
      <c r="BF5092" s="1"/>
      <c r="BG5092" s="1"/>
      <c r="BT5092" s="37">
        <f t="shared" ref="BT5092:BT5160" si="256">IF(L5092=0, 0, L5092+28)</f>
        <v>46085</v>
      </c>
      <c r="BU5092" s="31"/>
      <c r="BW5092" s="33"/>
      <c r="BX5092" s="1"/>
      <c r="BY5092" s="1"/>
      <c r="BZ5092" s="1"/>
      <c r="CA5092" s="1"/>
      <c r="CB5092" s="1"/>
      <c r="CC5092" s="1"/>
      <c r="CE5092" s="1"/>
      <c r="CF5092" s="1"/>
      <c r="CG5092" s="1"/>
      <c r="CH5092" s="1"/>
      <c r="CI5092" s="1"/>
      <c r="CJ5092" s="1"/>
      <c r="CK5092" s="1"/>
      <c r="CL5092" s="1"/>
      <c r="CM5092" s="1"/>
      <c r="CN5092" s="1"/>
      <c r="CO5092" s="1"/>
    </row>
    <row r="5093" spans="1:93" ht="30" customHeight="1" x14ac:dyDescent="0.2">
      <c r="A5093" s="1">
        <v>5087</v>
      </c>
      <c r="B5093" s="1" t="s">
        <v>1834</v>
      </c>
      <c r="C5093" s="1" t="s">
        <v>1832</v>
      </c>
      <c r="D5093" s="28" t="s">
        <v>1833</v>
      </c>
      <c r="E5093" s="1" t="s">
        <v>732</v>
      </c>
      <c r="F5093" s="1" t="s">
        <v>74</v>
      </c>
      <c r="G5093" s="1">
        <v>8</v>
      </c>
      <c r="H5093" s="1" t="s">
        <v>1059</v>
      </c>
      <c r="I5093" s="1" t="s">
        <v>114</v>
      </c>
      <c r="J5093" s="76">
        <v>295</v>
      </c>
      <c r="K5093" s="76">
        <v>2336621</v>
      </c>
      <c r="L5093" s="29">
        <v>46057</v>
      </c>
      <c r="M5093" s="29" t="s">
        <v>4163</v>
      </c>
      <c r="N5093" s="1" t="s">
        <v>478</v>
      </c>
      <c r="O5093" s="28" t="s">
        <v>634</v>
      </c>
      <c r="P5093" s="1" t="s">
        <v>322</v>
      </c>
      <c r="Q5093" s="76">
        <v>8</v>
      </c>
      <c r="R5093" s="1"/>
      <c r="S5093" s="76">
        <v>6</v>
      </c>
      <c r="T5093" s="1" t="s">
        <v>115</v>
      </c>
      <c r="U5093" s="1"/>
      <c r="V5093" s="1"/>
      <c r="AC5093" s="93">
        <v>24.5</v>
      </c>
      <c r="AD5093" s="69">
        <v>250</v>
      </c>
      <c r="AE5093" s="33"/>
      <c r="AF5093" s="33"/>
      <c r="AG5093" s="33"/>
      <c r="AM5093" s="164">
        <f t="shared" ref="AM5093:AM5132" si="257">L5093+3</f>
        <v>46060</v>
      </c>
      <c r="AX5093" s="37">
        <f t="shared" si="255"/>
        <v>46064</v>
      </c>
      <c r="AY5093" s="1"/>
      <c r="AZ5093" s="1"/>
      <c r="BA5093" s="31"/>
      <c r="BB5093" s="31"/>
      <c r="BC5093" s="1"/>
      <c r="BD5093" s="1"/>
      <c r="BE5093" s="1"/>
      <c r="BF5093" s="1"/>
      <c r="BG5093" s="1"/>
      <c r="BT5093" s="37">
        <f t="shared" si="256"/>
        <v>46085</v>
      </c>
      <c r="BU5093" s="31"/>
      <c r="BW5093" s="33"/>
      <c r="BX5093" s="1"/>
      <c r="BY5093" s="1"/>
      <c r="BZ5093" s="1"/>
      <c r="CA5093" s="1"/>
      <c r="CB5093" s="1"/>
      <c r="CC5093" s="1"/>
      <c r="CE5093" s="1"/>
      <c r="CF5093" s="1"/>
      <c r="CG5093" s="1"/>
      <c r="CH5093" s="1"/>
      <c r="CI5093" s="1"/>
      <c r="CJ5093" s="1"/>
      <c r="CK5093" s="1"/>
      <c r="CL5093" s="1"/>
      <c r="CM5093" s="1"/>
      <c r="CN5093" s="1"/>
      <c r="CO5093" s="1"/>
    </row>
    <row r="5094" spans="1:93" ht="30" customHeight="1" x14ac:dyDescent="0.2">
      <c r="A5094" s="1">
        <v>5088</v>
      </c>
      <c r="B5094" s="1" t="s">
        <v>1834</v>
      </c>
      <c r="C5094" s="1" t="s">
        <v>1832</v>
      </c>
      <c r="D5094" s="28" t="s">
        <v>1833</v>
      </c>
      <c r="E5094" s="1" t="s">
        <v>732</v>
      </c>
      <c r="F5094" s="1" t="s">
        <v>74</v>
      </c>
      <c r="G5094" s="1">
        <v>8</v>
      </c>
      <c r="H5094" s="1" t="s">
        <v>1059</v>
      </c>
      <c r="I5094" s="1" t="s">
        <v>114</v>
      </c>
      <c r="J5094" s="76">
        <v>557</v>
      </c>
      <c r="K5094" s="76">
        <v>2339825</v>
      </c>
      <c r="L5094" s="29">
        <v>46057</v>
      </c>
      <c r="M5094" s="29" t="s">
        <v>4163</v>
      </c>
      <c r="N5094" s="1" t="s">
        <v>478</v>
      </c>
      <c r="O5094" s="28" t="s">
        <v>634</v>
      </c>
      <c r="P5094" s="1" t="s">
        <v>322</v>
      </c>
      <c r="Q5094" s="76">
        <v>12</v>
      </c>
      <c r="R5094" s="1"/>
      <c r="S5094" s="76"/>
      <c r="T5094" s="1" t="s">
        <v>115</v>
      </c>
      <c r="U5094" s="1"/>
      <c r="V5094" s="1"/>
      <c r="AC5094" s="93">
        <v>23</v>
      </c>
      <c r="AD5094" s="69">
        <v>260</v>
      </c>
      <c r="AE5094" s="33"/>
      <c r="AF5094" s="33"/>
      <c r="AG5094" s="33"/>
      <c r="AM5094" s="164">
        <f t="shared" si="257"/>
        <v>46060</v>
      </c>
      <c r="AX5094" s="37">
        <f t="shared" si="255"/>
        <v>46064</v>
      </c>
      <c r="AY5094" s="1"/>
      <c r="AZ5094" s="1"/>
      <c r="BA5094" s="31">
        <v>44.4</v>
      </c>
      <c r="BB5094" s="31">
        <v>42.6</v>
      </c>
      <c r="BC5094" s="1">
        <v>43.4</v>
      </c>
      <c r="BD5094" s="1">
        <v>41.8</v>
      </c>
      <c r="BE5094" s="1">
        <v>42.9</v>
      </c>
      <c r="BF5094" s="1">
        <v>43.6</v>
      </c>
      <c r="BG5094" s="180">
        <f>AVERAGE(BA5094:BF5096)</f>
        <v>42.723529411764709</v>
      </c>
      <c r="BT5094" s="37">
        <f t="shared" si="256"/>
        <v>46085</v>
      </c>
      <c r="BU5094" s="31"/>
      <c r="BW5094" s="33"/>
      <c r="BX5094" s="1"/>
      <c r="BY5094" s="1"/>
      <c r="BZ5094" s="1"/>
      <c r="CA5094" s="1"/>
      <c r="CB5094" s="1"/>
      <c r="CC5094" s="1"/>
      <c r="CE5094" s="1"/>
      <c r="CF5094" s="1"/>
      <c r="CG5094" s="1"/>
      <c r="CH5094" s="1"/>
      <c r="CI5094" s="1"/>
      <c r="CJ5094" s="1"/>
      <c r="CK5094" s="1"/>
      <c r="CL5094" s="1"/>
      <c r="CM5094" s="1"/>
      <c r="CN5094" s="1"/>
      <c r="CO5094" s="1"/>
    </row>
    <row r="5095" spans="1:93" ht="30" customHeight="1" x14ac:dyDescent="0.2">
      <c r="A5095" s="1">
        <v>5089</v>
      </c>
      <c r="B5095" s="1" t="s">
        <v>1834</v>
      </c>
      <c r="C5095" s="1" t="s">
        <v>1832</v>
      </c>
      <c r="D5095" s="28" t="s">
        <v>1833</v>
      </c>
      <c r="E5095" s="1" t="s">
        <v>732</v>
      </c>
      <c r="F5095" s="1" t="s">
        <v>74</v>
      </c>
      <c r="G5095" s="1">
        <v>8</v>
      </c>
      <c r="H5095" s="1" t="s">
        <v>1059</v>
      </c>
      <c r="I5095" s="1" t="s">
        <v>114</v>
      </c>
      <c r="J5095" s="76">
        <v>403</v>
      </c>
      <c r="K5095" s="76">
        <v>2336622</v>
      </c>
      <c r="L5095" s="29">
        <v>46057</v>
      </c>
      <c r="M5095" s="29" t="s">
        <v>4163</v>
      </c>
      <c r="N5095" s="1" t="s">
        <v>478</v>
      </c>
      <c r="O5095" s="28" t="s">
        <v>634</v>
      </c>
      <c r="P5095" s="1" t="s">
        <v>322</v>
      </c>
      <c r="Q5095" s="76">
        <v>9</v>
      </c>
      <c r="R5095" s="1"/>
      <c r="S5095" s="76"/>
      <c r="T5095" s="1" t="s">
        <v>115</v>
      </c>
      <c r="U5095" s="1"/>
      <c r="V5095" s="1"/>
      <c r="AC5095" s="93">
        <v>24.5</v>
      </c>
      <c r="AD5095" s="69">
        <v>240</v>
      </c>
      <c r="AE5095" s="33"/>
      <c r="AF5095" s="33"/>
      <c r="AG5095" s="33"/>
      <c r="AM5095" s="164">
        <f t="shared" si="257"/>
        <v>46060</v>
      </c>
      <c r="AX5095" s="37">
        <f t="shared" si="255"/>
        <v>46064</v>
      </c>
      <c r="AY5095" s="1"/>
      <c r="AZ5095" s="1"/>
      <c r="BA5095" s="31">
        <v>44.6</v>
      </c>
      <c r="BB5095" s="31">
        <v>42.5</v>
      </c>
      <c r="BC5095" s="1">
        <v>42.7</v>
      </c>
      <c r="BD5095" s="1">
        <v>43.3</v>
      </c>
      <c r="BE5095" s="1">
        <v>44.5</v>
      </c>
      <c r="BF5095" s="1">
        <v>42.3</v>
      </c>
      <c r="BG5095" s="184"/>
      <c r="BT5095" s="37">
        <f t="shared" si="256"/>
        <v>46085</v>
      </c>
      <c r="BU5095" s="31"/>
      <c r="BW5095" s="33"/>
      <c r="BX5095" s="1"/>
      <c r="BY5095" s="1"/>
      <c r="BZ5095" s="1"/>
      <c r="CA5095" s="1"/>
      <c r="CB5095" s="1"/>
      <c r="CC5095" s="1"/>
      <c r="CE5095" s="1"/>
      <c r="CF5095" s="1"/>
      <c r="CG5095" s="1"/>
      <c r="CH5095" s="1"/>
      <c r="CI5095" s="1"/>
      <c r="CJ5095" s="1"/>
      <c r="CK5095" s="1"/>
      <c r="CL5095" s="1"/>
      <c r="CM5095" s="1"/>
      <c r="CN5095" s="1"/>
      <c r="CO5095" s="1"/>
    </row>
    <row r="5096" spans="1:93" ht="30" customHeight="1" x14ac:dyDescent="0.2">
      <c r="A5096" s="1">
        <v>5090</v>
      </c>
      <c r="B5096" s="1" t="s">
        <v>1834</v>
      </c>
      <c r="C5096" s="1" t="s">
        <v>1832</v>
      </c>
      <c r="D5096" s="28" t="s">
        <v>1833</v>
      </c>
      <c r="E5096" s="1" t="s">
        <v>732</v>
      </c>
      <c r="F5096" s="1" t="s">
        <v>74</v>
      </c>
      <c r="G5096" s="1">
        <v>8</v>
      </c>
      <c r="H5096" s="1" t="s">
        <v>1059</v>
      </c>
      <c r="I5096" s="1" t="s">
        <v>114</v>
      </c>
      <c r="J5096" s="76">
        <v>302</v>
      </c>
      <c r="K5096" s="76">
        <v>2336623</v>
      </c>
      <c r="L5096" s="29">
        <v>46057</v>
      </c>
      <c r="M5096" s="29" t="s">
        <v>4163</v>
      </c>
      <c r="N5096" s="1" t="s">
        <v>478</v>
      </c>
      <c r="O5096" s="28" t="s">
        <v>634</v>
      </c>
      <c r="P5096" s="1" t="s">
        <v>322</v>
      </c>
      <c r="Q5096" s="76">
        <v>8</v>
      </c>
      <c r="R5096" s="1"/>
      <c r="S5096" s="76"/>
      <c r="T5096" s="1" t="s">
        <v>115</v>
      </c>
      <c r="U5096" s="1"/>
      <c r="V5096" s="1"/>
      <c r="AC5096" s="93">
        <v>22</v>
      </c>
      <c r="AD5096" s="69">
        <v>240</v>
      </c>
      <c r="AE5096" s="33"/>
      <c r="AF5096" s="33"/>
      <c r="AG5096" s="33"/>
      <c r="AM5096" s="164">
        <f t="shared" si="257"/>
        <v>46060</v>
      </c>
      <c r="AX5096" s="37">
        <f t="shared" si="255"/>
        <v>46064</v>
      </c>
      <c r="AY5096" s="1"/>
      <c r="AZ5096" s="1"/>
      <c r="BA5096" s="31">
        <v>44.4</v>
      </c>
      <c r="BB5096" s="31">
        <v>42.7</v>
      </c>
      <c r="BC5096" s="1">
        <v>44.7</v>
      </c>
      <c r="BD5096" s="1">
        <v>37.4</v>
      </c>
      <c r="BE5096" s="1">
        <v>38.5</v>
      </c>
      <c r="BF5096" s="1"/>
      <c r="BG5096" s="181"/>
      <c r="BT5096" s="37">
        <f t="shared" si="256"/>
        <v>46085</v>
      </c>
      <c r="BU5096" s="31"/>
      <c r="BW5096" s="33"/>
      <c r="BX5096" s="1"/>
      <c r="BY5096" s="1"/>
      <c r="BZ5096" s="1"/>
      <c r="CA5096" s="1"/>
      <c r="CB5096" s="1"/>
      <c r="CC5096" s="1"/>
      <c r="CE5096" s="1"/>
      <c r="CF5096" s="1"/>
      <c r="CG5096" s="1"/>
      <c r="CH5096" s="1"/>
      <c r="CI5096" s="1"/>
      <c r="CJ5096" s="1"/>
      <c r="CK5096" s="1"/>
      <c r="CL5096" s="1"/>
      <c r="CM5096" s="1"/>
      <c r="CN5096" s="1"/>
      <c r="CO5096" s="1"/>
    </row>
    <row r="5097" spans="1:93" ht="30" customHeight="1" x14ac:dyDescent="0.2">
      <c r="A5097" s="1">
        <v>5091</v>
      </c>
      <c r="B5097" s="1" t="s">
        <v>1834</v>
      </c>
      <c r="C5097" s="1" t="s">
        <v>1832</v>
      </c>
      <c r="D5097" s="28" t="s">
        <v>1833</v>
      </c>
      <c r="E5097" s="1" t="s">
        <v>732</v>
      </c>
      <c r="F5097" s="1" t="s">
        <v>74</v>
      </c>
      <c r="G5097" s="1">
        <v>8</v>
      </c>
      <c r="H5097" s="1" t="s">
        <v>1059</v>
      </c>
      <c r="I5097" s="1" t="s">
        <v>114</v>
      </c>
      <c r="J5097" s="76">
        <v>437</v>
      </c>
      <c r="K5097" s="76">
        <v>2339826</v>
      </c>
      <c r="L5097" s="29">
        <v>46057</v>
      </c>
      <c r="M5097" s="29" t="s">
        <v>4163</v>
      </c>
      <c r="N5097" s="1" t="s">
        <v>478</v>
      </c>
      <c r="O5097" s="28" t="s">
        <v>634</v>
      </c>
      <c r="P5097" s="1" t="s">
        <v>322</v>
      </c>
      <c r="Q5097" s="76">
        <v>10</v>
      </c>
      <c r="R5097" s="1"/>
      <c r="S5097" s="76"/>
      <c r="T5097" s="1" t="s">
        <v>115</v>
      </c>
      <c r="U5097" s="1"/>
      <c r="V5097" s="1"/>
      <c r="AC5097" s="93">
        <v>23.5</v>
      </c>
      <c r="AD5097" s="69">
        <v>250</v>
      </c>
      <c r="AE5097" s="33"/>
      <c r="AF5097" s="33"/>
      <c r="AG5097" s="33"/>
      <c r="AM5097" s="164">
        <f t="shared" si="257"/>
        <v>46060</v>
      </c>
      <c r="AX5097" s="37">
        <f t="shared" si="255"/>
        <v>46064</v>
      </c>
      <c r="AY5097" s="1"/>
      <c r="AZ5097" s="1"/>
      <c r="BA5097" s="31"/>
      <c r="BB5097" s="31"/>
      <c r="BC5097" s="1"/>
      <c r="BD5097" s="1"/>
      <c r="BE5097" s="1"/>
      <c r="BF5097" s="1"/>
      <c r="BG5097" s="1"/>
      <c r="BT5097" s="37">
        <f t="shared" si="256"/>
        <v>46085</v>
      </c>
      <c r="BU5097" s="31"/>
      <c r="BW5097" s="33"/>
      <c r="BX5097" s="1"/>
      <c r="BY5097" s="1"/>
      <c r="BZ5097" s="1"/>
      <c r="CA5097" s="1"/>
      <c r="CB5097" s="1"/>
      <c r="CC5097" s="1"/>
      <c r="CE5097" s="1"/>
      <c r="CF5097" s="1"/>
      <c r="CG5097" s="1"/>
      <c r="CH5097" s="1"/>
      <c r="CI5097" s="1"/>
      <c r="CJ5097" s="1"/>
      <c r="CK5097" s="1"/>
      <c r="CL5097" s="1"/>
      <c r="CM5097" s="1"/>
      <c r="CN5097" s="1"/>
      <c r="CO5097" s="1"/>
    </row>
    <row r="5098" spans="1:93" ht="30" customHeight="1" x14ac:dyDescent="0.2">
      <c r="A5098" s="1">
        <v>5092</v>
      </c>
      <c r="B5098" s="1" t="s">
        <v>1834</v>
      </c>
      <c r="C5098" s="1" t="s">
        <v>1832</v>
      </c>
      <c r="D5098" s="28" t="s">
        <v>1833</v>
      </c>
      <c r="E5098" s="1" t="s">
        <v>732</v>
      </c>
      <c r="F5098" s="1" t="s">
        <v>74</v>
      </c>
      <c r="G5098" s="1">
        <v>8</v>
      </c>
      <c r="H5098" s="1" t="s">
        <v>1059</v>
      </c>
      <c r="I5098" s="1" t="s">
        <v>114</v>
      </c>
      <c r="J5098" s="76">
        <v>287</v>
      </c>
      <c r="K5098" s="76">
        <v>2336624</v>
      </c>
      <c r="L5098" s="29">
        <v>46057</v>
      </c>
      <c r="M5098" s="29" t="s">
        <v>4163</v>
      </c>
      <c r="N5098" s="1" t="s">
        <v>478</v>
      </c>
      <c r="O5098" s="28" t="s">
        <v>634</v>
      </c>
      <c r="P5098" s="1" t="s">
        <v>322</v>
      </c>
      <c r="Q5098" s="76">
        <v>8</v>
      </c>
      <c r="R5098" s="1"/>
      <c r="S5098" s="76"/>
      <c r="T5098" s="1" t="s">
        <v>115</v>
      </c>
      <c r="U5098" s="1"/>
      <c r="V5098" s="1"/>
      <c r="AC5098" s="93">
        <v>24.5</v>
      </c>
      <c r="AD5098" s="69">
        <v>260</v>
      </c>
      <c r="AE5098" s="33"/>
      <c r="AF5098" s="33"/>
      <c r="AG5098" s="33"/>
      <c r="AM5098" s="164">
        <f t="shared" si="257"/>
        <v>46060</v>
      </c>
      <c r="AX5098" s="37">
        <f t="shared" si="255"/>
        <v>46064</v>
      </c>
      <c r="AY5098" s="1"/>
      <c r="AZ5098" s="1"/>
      <c r="BA5098" s="31"/>
      <c r="BB5098" s="31"/>
      <c r="BC5098" s="1"/>
      <c r="BD5098" s="1"/>
      <c r="BE5098" s="1"/>
      <c r="BF5098" s="1"/>
      <c r="BG5098" s="1"/>
      <c r="BT5098" s="37">
        <f t="shared" si="256"/>
        <v>46085</v>
      </c>
      <c r="BU5098" s="31"/>
      <c r="BW5098" s="33"/>
      <c r="BX5098" s="1"/>
      <c r="BY5098" s="1"/>
      <c r="BZ5098" s="1"/>
      <c r="CA5098" s="1"/>
      <c r="CB5098" s="1"/>
      <c r="CC5098" s="1"/>
      <c r="CE5098" s="1"/>
      <c r="CF5098" s="1"/>
      <c r="CG5098" s="1"/>
      <c r="CH5098" s="1"/>
      <c r="CI5098" s="1"/>
      <c r="CJ5098" s="1"/>
      <c r="CK5098" s="1"/>
      <c r="CL5098" s="1"/>
      <c r="CM5098" s="1"/>
      <c r="CN5098" s="1"/>
      <c r="CO5098" s="1"/>
    </row>
    <row r="5099" spans="1:93" ht="30" customHeight="1" x14ac:dyDescent="0.2">
      <c r="A5099" s="1">
        <v>5093</v>
      </c>
      <c r="B5099" s="1" t="s">
        <v>1834</v>
      </c>
      <c r="C5099" s="1" t="s">
        <v>1832</v>
      </c>
      <c r="D5099" s="28" t="s">
        <v>1833</v>
      </c>
      <c r="E5099" s="1" t="s">
        <v>732</v>
      </c>
      <c r="F5099" s="1" t="s">
        <v>74</v>
      </c>
      <c r="G5099" s="1">
        <v>8</v>
      </c>
      <c r="H5099" s="1" t="s">
        <v>1059</v>
      </c>
      <c r="I5099" s="1" t="s">
        <v>114</v>
      </c>
      <c r="J5099" s="76">
        <v>553</v>
      </c>
      <c r="K5099" s="76">
        <v>2339827</v>
      </c>
      <c r="L5099" s="29">
        <v>46057</v>
      </c>
      <c r="M5099" s="29" t="s">
        <v>4163</v>
      </c>
      <c r="N5099" s="1" t="s">
        <v>478</v>
      </c>
      <c r="O5099" s="28" t="s">
        <v>634</v>
      </c>
      <c r="P5099" s="1" t="s">
        <v>322</v>
      </c>
      <c r="Q5099" s="76">
        <v>12</v>
      </c>
      <c r="R5099" s="1"/>
      <c r="S5099" s="76">
        <v>6</v>
      </c>
      <c r="T5099" s="1" t="s">
        <v>115</v>
      </c>
      <c r="U5099" s="1"/>
      <c r="V5099" s="1"/>
      <c r="AC5099" s="93">
        <v>23.5</v>
      </c>
      <c r="AD5099" s="69">
        <v>250</v>
      </c>
      <c r="AE5099" s="33"/>
      <c r="AF5099" s="33"/>
      <c r="AG5099" s="33"/>
      <c r="AM5099" s="164">
        <f t="shared" si="257"/>
        <v>46060</v>
      </c>
      <c r="AX5099" s="37">
        <f t="shared" si="255"/>
        <v>46064</v>
      </c>
      <c r="AY5099" s="1"/>
      <c r="AZ5099" s="1"/>
      <c r="BA5099" s="31"/>
      <c r="BB5099" s="31"/>
      <c r="BC5099" s="1"/>
      <c r="BD5099" s="1"/>
      <c r="BE5099" s="1"/>
      <c r="BF5099" s="1"/>
      <c r="BG5099" s="1"/>
      <c r="BT5099" s="37">
        <f t="shared" si="256"/>
        <v>46085</v>
      </c>
      <c r="BU5099" s="31"/>
      <c r="BW5099" s="33"/>
      <c r="BX5099" s="1"/>
      <c r="BY5099" s="1"/>
      <c r="BZ5099" s="1"/>
      <c r="CA5099" s="1"/>
      <c r="CB5099" s="1"/>
      <c r="CC5099" s="1"/>
      <c r="CE5099" s="1"/>
      <c r="CF5099" s="1"/>
      <c r="CG5099" s="1"/>
      <c r="CH5099" s="1"/>
      <c r="CI5099" s="1"/>
      <c r="CJ5099" s="1"/>
      <c r="CK5099" s="1"/>
      <c r="CL5099" s="1"/>
      <c r="CM5099" s="1"/>
      <c r="CN5099" s="1"/>
      <c r="CO5099" s="1"/>
    </row>
    <row r="5100" spans="1:93" ht="30" customHeight="1" x14ac:dyDescent="0.2">
      <c r="A5100" s="1">
        <v>5094</v>
      </c>
      <c r="B5100" s="1" t="s">
        <v>1834</v>
      </c>
      <c r="C5100" s="1" t="s">
        <v>1832</v>
      </c>
      <c r="D5100" s="28" t="s">
        <v>1833</v>
      </c>
      <c r="E5100" s="1" t="s">
        <v>732</v>
      </c>
      <c r="F5100" s="1" t="s">
        <v>74</v>
      </c>
      <c r="G5100" s="1">
        <v>8</v>
      </c>
      <c r="H5100" s="1" t="s">
        <v>1059</v>
      </c>
      <c r="I5100" s="1" t="s">
        <v>114</v>
      </c>
      <c r="J5100" s="76">
        <v>554</v>
      </c>
      <c r="K5100" s="76">
        <v>2336625</v>
      </c>
      <c r="L5100" s="29">
        <v>46057</v>
      </c>
      <c r="M5100" s="29" t="s">
        <v>4163</v>
      </c>
      <c r="N5100" s="1" t="s">
        <v>478</v>
      </c>
      <c r="O5100" s="28" t="s">
        <v>634</v>
      </c>
      <c r="P5100" s="1" t="s">
        <v>322</v>
      </c>
      <c r="Q5100" s="76">
        <v>12</v>
      </c>
      <c r="R5100" s="1"/>
      <c r="S5100" s="76"/>
      <c r="T5100" s="1" t="s">
        <v>115</v>
      </c>
      <c r="U5100" s="1"/>
      <c r="V5100" s="1"/>
      <c r="AC5100" s="93">
        <v>24</v>
      </c>
      <c r="AD5100" s="69">
        <v>230</v>
      </c>
      <c r="AE5100" s="33"/>
      <c r="AF5100" s="33"/>
      <c r="AG5100" s="33"/>
      <c r="AM5100" s="164">
        <f t="shared" si="257"/>
        <v>46060</v>
      </c>
      <c r="AX5100" s="37">
        <f t="shared" si="255"/>
        <v>46064</v>
      </c>
      <c r="AY5100" s="1"/>
      <c r="AZ5100" s="1"/>
      <c r="BA5100" s="31"/>
      <c r="BB5100" s="31"/>
      <c r="BC5100" s="1"/>
      <c r="BD5100" s="1"/>
      <c r="BE5100" s="1"/>
      <c r="BF5100" s="1"/>
      <c r="BG5100" s="1"/>
      <c r="BT5100" s="37">
        <f t="shared" si="256"/>
        <v>46085</v>
      </c>
      <c r="BU5100" s="31"/>
      <c r="BW5100" s="33"/>
      <c r="BX5100" s="1"/>
      <c r="BY5100" s="1"/>
      <c r="BZ5100" s="1"/>
      <c r="CA5100" s="1"/>
      <c r="CB5100" s="1"/>
      <c r="CC5100" s="1"/>
      <c r="CE5100" s="1"/>
      <c r="CF5100" s="1"/>
      <c r="CG5100" s="1"/>
      <c r="CH5100" s="1"/>
      <c r="CI5100" s="1"/>
      <c r="CJ5100" s="1"/>
      <c r="CK5100" s="1"/>
      <c r="CL5100" s="1"/>
      <c r="CM5100" s="1"/>
      <c r="CN5100" s="1"/>
      <c r="CO5100" s="1"/>
    </row>
    <row r="5101" spans="1:93" ht="30" customHeight="1" x14ac:dyDescent="0.2">
      <c r="A5101" s="1">
        <v>5095</v>
      </c>
      <c r="B5101" s="1" t="s">
        <v>1834</v>
      </c>
      <c r="C5101" s="1" t="s">
        <v>1832</v>
      </c>
      <c r="D5101" s="28" t="s">
        <v>1833</v>
      </c>
      <c r="E5101" s="1" t="s">
        <v>732</v>
      </c>
      <c r="F5101" s="1" t="s">
        <v>74</v>
      </c>
      <c r="G5101" s="1">
        <v>8</v>
      </c>
      <c r="H5101" s="1" t="s">
        <v>1059</v>
      </c>
      <c r="I5101" s="1" t="s">
        <v>114</v>
      </c>
      <c r="J5101" s="76">
        <v>303</v>
      </c>
      <c r="K5101" s="76">
        <v>2339828</v>
      </c>
      <c r="L5101" s="29">
        <v>46057</v>
      </c>
      <c r="M5101" s="29" t="s">
        <v>4163</v>
      </c>
      <c r="N5101" s="1" t="s">
        <v>478</v>
      </c>
      <c r="O5101" s="28" t="s">
        <v>634</v>
      </c>
      <c r="P5101" s="1" t="s">
        <v>322</v>
      </c>
      <c r="Q5101" s="76">
        <v>8</v>
      </c>
      <c r="R5101" s="1"/>
      <c r="S5101" s="76"/>
      <c r="T5101" s="1" t="s">
        <v>115</v>
      </c>
      <c r="U5101" s="1"/>
      <c r="V5101" s="1"/>
      <c r="AC5101" s="93">
        <v>24.5</v>
      </c>
      <c r="AD5101" s="69">
        <v>230</v>
      </c>
      <c r="AE5101" s="33"/>
      <c r="AF5101" s="33"/>
      <c r="AG5101" s="33"/>
      <c r="AM5101" s="164">
        <f t="shared" si="257"/>
        <v>46060</v>
      </c>
      <c r="AX5101" s="37">
        <f t="shared" si="255"/>
        <v>46064</v>
      </c>
      <c r="AY5101" s="1"/>
      <c r="AZ5101" s="1"/>
      <c r="BA5101" s="31"/>
      <c r="BB5101" s="31"/>
      <c r="BC5101" s="1"/>
      <c r="BD5101" s="1"/>
      <c r="BE5101" s="1"/>
      <c r="BF5101" s="1"/>
      <c r="BG5101" s="1"/>
      <c r="BT5101" s="37">
        <f t="shared" si="256"/>
        <v>46085</v>
      </c>
      <c r="BU5101" s="31"/>
      <c r="BW5101" s="33"/>
      <c r="BX5101" s="1"/>
      <c r="BY5101" s="1"/>
      <c r="BZ5101" s="1"/>
      <c r="CA5101" s="1"/>
      <c r="CB5101" s="1"/>
      <c r="CC5101" s="1"/>
      <c r="CE5101" s="1"/>
      <c r="CF5101" s="1"/>
      <c r="CG5101" s="1"/>
      <c r="CH5101" s="1"/>
      <c r="CI5101" s="1"/>
      <c r="CJ5101" s="1"/>
      <c r="CK5101" s="1"/>
      <c r="CL5101" s="1"/>
      <c r="CM5101" s="1"/>
      <c r="CN5101" s="1"/>
      <c r="CO5101" s="1"/>
    </row>
    <row r="5102" spans="1:93" ht="30" customHeight="1" x14ac:dyDescent="0.2">
      <c r="A5102" s="1">
        <v>5096</v>
      </c>
      <c r="B5102" s="1" t="s">
        <v>1834</v>
      </c>
      <c r="C5102" s="1" t="s">
        <v>1832</v>
      </c>
      <c r="D5102" s="28" t="s">
        <v>1833</v>
      </c>
      <c r="E5102" s="1" t="s">
        <v>732</v>
      </c>
      <c r="F5102" s="1" t="s">
        <v>74</v>
      </c>
      <c r="G5102" s="1">
        <v>8</v>
      </c>
      <c r="H5102" s="1" t="s">
        <v>1059</v>
      </c>
      <c r="I5102" s="1" t="s">
        <v>114</v>
      </c>
      <c r="J5102" s="76">
        <v>407</v>
      </c>
      <c r="K5102" s="76">
        <v>2339829</v>
      </c>
      <c r="L5102" s="29">
        <v>46057</v>
      </c>
      <c r="M5102" s="29" t="s">
        <v>4163</v>
      </c>
      <c r="N5102" s="1" t="s">
        <v>478</v>
      </c>
      <c r="O5102" s="28" t="s">
        <v>634</v>
      </c>
      <c r="P5102" s="1" t="s">
        <v>322</v>
      </c>
      <c r="Q5102" s="76">
        <v>10</v>
      </c>
      <c r="R5102" s="1"/>
      <c r="S5102" s="76"/>
      <c r="T5102" s="1" t="s">
        <v>115</v>
      </c>
      <c r="U5102" s="1"/>
      <c r="V5102" s="1"/>
      <c r="AC5102" s="93">
        <v>23</v>
      </c>
      <c r="AD5102" s="69">
        <v>250</v>
      </c>
      <c r="AE5102" s="33"/>
      <c r="AF5102" s="33"/>
      <c r="AG5102" s="33"/>
      <c r="AM5102" s="164">
        <f t="shared" si="257"/>
        <v>46060</v>
      </c>
      <c r="AX5102" s="37">
        <f t="shared" si="255"/>
        <v>46064</v>
      </c>
      <c r="AY5102" s="1"/>
      <c r="AZ5102" s="1"/>
      <c r="BA5102" s="31"/>
      <c r="BB5102" s="31"/>
      <c r="BC5102" s="1"/>
      <c r="BD5102" s="1"/>
      <c r="BE5102" s="1"/>
      <c r="BF5102" s="1"/>
      <c r="BG5102" s="1"/>
      <c r="BT5102" s="37">
        <f t="shared" si="256"/>
        <v>46085</v>
      </c>
      <c r="BU5102" s="31"/>
      <c r="BW5102" s="33"/>
      <c r="BX5102" s="1"/>
      <c r="BY5102" s="1"/>
      <c r="BZ5102" s="1"/>
      <c r="CA5102" s="1"/>
      <c r="CB5102" s="1"/>
      <c r="CC5102" s="1"/>
      <c r="CE5102" s="1"/>
      <c r="CF5102" s="1"/>
      <c r="CG5102" s="1"/>
      <c r="CH5102" s="1"/>
      <c r="CI5102" s="1"/>
      <c r="CJ5102" s="1"/>
      <c r="CK5102" s="1"/>
      <c r="CL5102" s="1"/>
      <c r="CM5102" s="1"/>
      <c r="CN5102" s="1"/>
      <c r="CO5102" s="1"/>
    </row>
    <row r="5103" spans="1:93" ht="30" customHeight="1" x14ac:dyDescent="0.2">
      <c r="A5103" s="1">
        <v>5097</v>
      </c>
      <c r="B5103" s="1" t="s">
        <v>1834</v>
      </c>
      <c r="C5103" s="1" t="s">
        <v>1832</v>
      </c>
      <c r="D5103" s="28" t="s">
        <v>1833</v>
      </c>
      <c r="E5103" s="1" t="s">
        <v>732</v>
      </c>
      <c r="F5103" s="1" t="s">
        <v>74</v>
      </c>
      <c r="G5103" s="1">
        <v>8</v>
      </c>
      <c r="H5103" s="1" t="s">
        <v>1059</v>
      </c>
      <c r="I5103" s="1" t="s">
        <v>114</v>
      </c>
      <c r="J5103" s="76">
        <v>392</v>
      </c>
      <c r="K5103" s="76">
        <v>2339830</v>
      </c>
      <c r="L5103" s="29">
        <v>46057</v>
      </c>
      <c r="M5103" s="29" t="s">
        <v>4163</v>
      </c>
      <c r="N5103" s="1" t="s">
        <v>478</v>
      </c>
      <c r="O5103" s="28" t="s">
        <v>634</v>
      </c>
      <c r="P5103" s="1" t="s">
        <v>322</v>
      </c>
      <c r="Q5103" s="76">
        <v>9</v>
      </c>
      <c r="R5103" s="1"/>
      <c r="S5103" s="76"/>
      <c r="T5103" s="1" t="s">
        <v>115</v>
      </c>
      <c r="U5103" s="1"/>
      <c r="V5103" s="1"/>
      <c r="AC5103" s="93">
        <v>23</v>
      </c>
      <c r="AD5103" s="69">
        <v>210</v>
      </c>
      <c r="AE5103" s="33"/>
      <c r="AF5103" s="33"/>
      <c r="AG5103" s="33"/>
      <c r="AM5103" s="164">
        <f t="shared" si="257"/>
        <v>46060</v>
      </c>
      <c r="AX5103" s="37">
        <f t="shared" si="255"/>
        <v>46064</v>
      </c>
      <c r="AY5103" s="1"/>
      <c r="AZ5103" s="1"/>
      <c r="BA5103" s="31"/>
      <c r="BB5103" s="31"/>
      <c r="BC5103" s="1"/>
      <c r="BD5103" s="1"/>
      <c r="BE5103" s="1"/>
      <c r="BF5103" s="1"/>
      <c r="BG5103" s="1"/>
      <c r="BT5103" s="37">
        <f t="shared" si="256"/>
        <v>46085</v>
      </c>
      <c r="BU5103" s="31"/>
      <c r="BW5103" s="33"/>
      <c r="BX5103" s="1"/>
      <c r="BY5103" s="1"/>
      <c r="BZ5103" s="1"/>
      <c r="CA5103" s="1"/>
      <c r="CB5103" s="1"/>
      <c r="CC5103" s="1"/>
      <c r="CE5103" s="1"/>
      <c r="CF5103" s="1"/>
      <c r="CG5103" s="1"/>
      <c r="CH5103" s="1"/>
      <c r="CI5103" s="1"/>
      <c r="CJ5103" s="1"/>
      <c r="CK5103" s="1"/>
      <c r="CL5103" s="1"/>
      <c r="CM5103" s="1"/>
      <c r="CN5103" s="1"/>
      <c r="CO5103" s="1"/>
    </row>
    <row r="5104" spans="1:93" ht="30" customHeight="1" x14ac:dyDescent="0.2">
      <c r="A5104" s="1">
        <v>5098</v>
      </c>
      <c r="B5104" s="1" t="s">
        <v>1834</v>
      </c>
      <c r="C5104" s="1" t="s">
        <v>1832</v>
      </c>
      <c r="D5104" s="28" t="s">
        <v>1833</v>
      </c>
      <c r="E5104" s="1" t="s">
        <v>732</v>
      </c>
      <c r="F5104" s="1" t="s">
        <v>74</v>
      </c>
      <c r="G5104" s="1">
        <v>8</v>
      </c>
      <c r="H5104" s="1" t="s">
        <v>1059</v>
      </c>
      <c r="I5104" s="1" t="s">
        <v>114</v>
      </c>
      <c r="J5104" s="76">
        <v>414</v>
      </c>
      <c r="K5104" s="76">
        <v>2339831</v>
      </c>
      <c r="L5104" s="29">
        <v>46057</v>
      </c>
      <c r="M5104" s="29" t="s">
        <v>4163</v>
      </c>
      <c r="N5104" s="1" t="s">
        <v>478</v>
      </c>
      <c r="O5104" s="28" t="s">
        <v>634</v>
      </c>
      <c r="P5104" s="1" t="s">
        <v>322</v>
      </c>
      <c r="Q5104" s="76">
        <v>9</v>
      </c>
      <c r="R5104" s="1"/>
      <c r="S5104" s="76"/>
      <c r="T5104" s="1" t="s">
        <v>115</v>
      </c>
      <c r="U5104" s="1"/>
      <c r="V5104" s="1"/>
      <c r="AC5104" s="93">
        <v>24</v>
      </c>
      <c r="AD5104" s="69">
        <v>260</v>
      </c>
      <c r="AE5104" s="33"/>
      <c r="AF5104" s="33"/>
      <c r="AG5104" s="33"/>
      <c r="AM5104" s="164">
        <f t="shared" si="257"/>
        <v>46060</v>
      </c>
      <c r="AX5104" s="37">
        <f t="shared" si="255"/>
        <v>46064</v>
      </c>
      <c r="AY5104" s="1"/>
      <c r="AZ5104" s="1"/>
      <c r="BA5104" s="31"/>
      <c r="BB5104" s="31"/>
      <c r="BC5104" s="1"/>
      <c r="BD5104" s="1"/>
      <c r="BE5104" s="1"/>
      <c r="BF5104" s="1"/>
      <c r="BG5104" s="1"/>
      <c r="BT5104" s="37">
        <f t="shared" si="256"/>
        <v>46085</v>
      </c>
      <c r="BU5104" s="31"/>
      <c r="BW5104" s="33"/>
      <c r="BX5104" s="1"/>
      <c r="BY5104" s="1"/>
      <c r="BZ5104" s="1"/>
      <c r="CA5104" s="1"/>
      <c r="CB5104" s="1"/>
      <c r="CC5104" s="1"/>
      <c r="CE5104" s="1"/>
      <c r="CF5104" s="1"/>
      <c r="CG5104" s="1"/>
      <c r="CH5104" s="1"/>
      <c r="CI5104" s="1"/>
      <c r="CJ5104" s="1"/>
      <c r="CK5104" s="1"/>
      <c r="CL5104" s="1"/>
      <c r="CM5104" s="1"/>
      <c r="CN5104" s="1"/>
      <c r="CO5104" s="1"/>
    </row>
    <row r="5105" spans="1:93" ht="30" customHeight="1" x14ac:dyDescent="0.2">
      <c r="A5105" s="1">
        <v>5099</v>
      </c>
      <c r="B5105" s="1" t="s">
        <v>1834</v>
      </c>
      <c r="C5105" s="1" t="s">
        <v>1832</v>
      </c>
      <c r="D5105" s="28" t="s">
        <v>1833</v>
      </c>
      <c r="E5105" s="1" t="s">
        <v>732</v>
      </c>
      <c r="F5105" s="1" t="s">
        <v>74</v>
      </c>
      <c r="G5105" s="1">
        <v>8</v>
      </c>
      <c r="H5105" s="1" t="s">
        <v>1059</v>
      </c>
      <c r="I5105" s="1" t="s">
        <v>114</v>
      </c>
      <c r="J5105" s="76">
        <v>406</v>
      </c>
      <c r="K5105" s="76">
        <v>2339832</v>
      </c>
      <c r="L5105" s="29">
        <v>46057</v>
      </c>
      <c r="M5105" s="29" t="s">
        <v>4163</v>
      </c>
      <c r="N5105" s="1" t="s">
        <v>478</v>
      </c>
      <c r="O5105" s="28" t="s">
        <v>634</v>
      </c>
      <c r="P5105" s="1" t="s">
        <v>322</v>
      </c>
      <c r="Q5105" s="76">
        <v>9</v>
      </c>
      <c r="R5105" s="1"/>
      <c r="S5105" s="76"/>
      <c r="T5105" s="1" t="s">
        <v>115</v>
      </c>
      <c r="U5105" s="1"/>
      <c r="V5105" s="1"/>
      <c r="AC5105" s="93">
        <v>24.5</v>
      </c>
      <c r="AD5105" s="69">
        <v>230</v>
      </c>
      <c r="AE5105" s="33"/>
      <c r="AF5105" s="33"/>
      <c r="AG5105" s="33"/>
      <c r="AM5105" s="164">
        <f t="shared" si="257"/>
        <v>46060</v>
      </c>
      <c r="AX5105" s="37">
        <f t="shared" si="255"/>
        <v>46064</v>
      </c>
      <c r="AY5105" s="1"/>
      <c r="AZ5105" s="1"/>
      <c r="BA5105" s="31"/>
      <c r="BB5105" s="31"/>
      <c r="BC5105" s="1"/>
      <c r="BD5105" s="1"/>
      <c r="BE5105" s="1"/>
      <c r="BF5105" s="1"/>
      <c r="BG5105" s="1"/>
      <c r="BT5105" s="37">
        <f t="shared" si="256"/>
        <v>46085</v>
      </c>
      <c r="BU5105" s="31"/>
      <c r="BW5105" s="33"/>
      <c r="BX5105" s="1"/>
      <c r="BY5105" s="1"/>
      <c r="BZ5105" s="1"/>
      <c r="CA5105" s="1"/>
      <c r="CB5105" s="1"/>
      <c r="CC5105" s="1"/>
      <c r="CE5105" s="1"/>
      <c r="CF5105" s="1"/>
      <c r="CG5105" s="1"/>
      <c r="CH5105" s="1"/>
      <c r="CI5105" s="1"/>
      <c r="CJ5105" s="1"/>
      <c r="CK5105" s="1"/>
      <c r="CL5105" s="1"/>
      <c r="CM5105" s="1"/>
      <c r="CN5105" s="1"/>
      <c r="CO5105" s="1"/>
    </row>
    <row r="5106" spans="1:93" ht="30" customHeight="1" x14ac:dyDescent="0.2">
      <c r="A5106" s="1">
        <v>5100</v>
      </c>
      <c r="B5106" s="1" t="s">
        <v>1834</v>
      </c>
      <c r="C5106" s="1" t="s">
        <v>1832</v>
      </c>
      <c r="D5106" s="28" t="s">
        <v>1833</v>
      </c>
      <c r="E5106" s="1" t="s">
        <v>732</v>
      </c>
      <c r="F5106" s="1" t="s">
        <v>74</v>
      </c>
      <c r="G5106" s="1">
        <v>8</v>
      </c>
      <c r="H5106" s="1" t="s">
        <v>1059</v>
      </c>
      <c r="I5106" s="1" t="s">
        <v>114</v>
      </c>
      <c r="J5106" s="76">
        <v>418</v>
      </c>
      <c r="K5106" s="76">
        <v>2336629</v>
      </c>
      <c r="L5106" s="29">
        <v>46057</v>
      </c>
      <c r="M5106" s="29" t="s">
        <v>4163</v>
      </c>
      <c r="N5106" s="1" t="s">
        <v>478</v>
      </c>
      <c r="O5106" s="28" t="s">
        <v>634</v>
      </c>
      <c r="P5106" s="1" t="s">
        <v>322</v>
      </c>
      <c r="Q5106" s="76">
        <v>9</v>
      </c>
      <c r="R5106" s="1"/>
      <c r="S5106" s="76"/>
      <c r="T5106" s="1" t="s">
        <v>115</v>
      </c>
      <c r="U5106" s="1"/>
      <c r="V5106" s="1"/>
      <c r="AC5106" s="93">
        <v>23</v>
      </c>
      <c r="AD5106" s="69">
        <v>240</v>
      </c>
      <c r="AE5106" s="33"/>
      <c r="AF5106" s="33"/>
      <c r="AG5106" s="33"/>
      <c r="AM5106" s="164">
        <f t="shared" si="257"/>
        <v>46060</v>
      </c>
      <c r="AX5106" s="37">
        <f t="shared" si="255"/>
        <v>46064</v>
      </c>
      <c r="AY5106" s="1"/>
      <c r="AZ5106" s="1"/>
      <c r="BA5106" s="31"/>
      <c r="BB5106" s="31"/>
      <c r="BC5106" s="1"/>
      <c r="BD5106" s="1"/>
      <c r="BE5106" s="1"/>
      <c r="BF5106" s="1"/>
      <c r="BG5106" s="1"/>
      <c r="BT5106" s="37">
        <f t="shared" si="256"/>
        <v>46085</v>
      </c>
      <c r="BU5106" s="31"/>
      <c r="BW5106" s="33"/>
      <c r="BX5106" s="1"/>
      <c r="BY5106" s="1"/>
      <c r="BZ5106" s="1"/>
      <c r="CA5106" s="1"/>
      <c r="CB5106" s="1"/>
      <c r="CC5106" s="1"/>
      <c r="CE5106" s="1"/>
      <c r="CF5106" s="1"/>
      <c r="CG5106" s="1"/>
      <c r="CH5106" s="1"/>
      <c r="CI5106" s="1"/>
      <c r="CJ5106" s="1"/>
      <c r="CK5106" s="1"/>
      <c r="CL5106" s="1"/>
      <c r="CM5106" s="1"/>
      <c r="CN5106" s="1"/>
      <c r="CO5106" s="1"/>
    </row>
    <row r="5107" spans="1:93" ht="30" customHeight="1" x14ac:dyDescent="0.2">
      <c r="A5107" s="1">
        <v>5101</v>
      </c>
      <c r="B5107" s="1" t="s">
        <v>1834</v>
      </c>
      <c r="C5107" s="1" t="s">
        <v>1832</v>
      </c>
      <c r="D5107" s="28" t="s">
        <v>1833</v>
      </c>
      <c r="E5107" s="1" t="s">
        <v>732</v>
      </c>
      <c r="F5107" s="1" t="s">
        <v>74</v>
      </c>
      <c r="G5107" s="1">
        <v>8</v>
      </c>
      <c r="H5107" s="1" t="s">
        <v>1059</v>
      </c>
      <c r="I5107" s="1" t="s">
        <v>114</v>
      </c>
      <c r="J5107" s="76">
        <v>390</v>
      </c>
      <c r="K5107" s="76">
        <v>2339833</v>
      </c>
      <c r="L5107" s="29">
        <v>46057</v>
      </c>
      <c r="M5107" s="29" t="s">
        <v>4163</v>
      </c>
      <c r="N5107" s="1" t="s">
        <v>478</v>
      </c>
      <c r="O5107" s="28" t="s">
        <v>634</v>
      </c>
      <c r="P5107" s="1" t="s">
        <v>322</v>
      </c>
      <c r="Q5107" s="76">
        <v>9</v>
      </c>
      <c r="R5107" s="1"/>
      <c r="S5107" s="76"/>
      <c r="T5107" s="1" t="s">
        <v>115</v>
      </c>
      <c r="U5107" s="1"/>
      <c r="V5107" s="1"/>
      <c r="AC5107" s="93">
        <v>24.5</v>
      </c>
      <c r="AD5107" s="69">
        <v>240</v>
      </c>
      <c r="AE5107" s="33"/>
      <c r="AF5107" s="33"/>
      <c r="AG5107" s="33"/>
      <c r="AM5107" s="164">
        <f t="shared" si="257"/>
        <v>46060</v>
      </c>
      <c r="AX5107" s="37">
        <f t="shared" si="255"/>
        <v>46064</v>
      </c>
      <c r="AY5107" s="1"/>
      <c r="AZ5107" s="1"/>
      <c r="BA5107" s="31"/>
      <c r="BB5107" s="31"/>
      <c r="BC5107" s="1"/>
      <c r="BD5107" s="1"/>
      <c r="BE5107" s="1"/>
      <c r="BF5107" s="1"/>
      <c r="BG5107" s="1"/>
      <c r="BT5107" s="37">
        <f t="shared" si="256"/>
        <v>46085</v>
      </c>
      <c r="BU5107" s="31"/>
      <c r="BW5107" s="33"/>
      <c r="BX5107" s="1"/>
      <c r="BY5107" s="1"/>
      <c r="BZ5107" s="1"/>
      <c r="CA5107" s="1"/>
      <c r="CB5107" s="1"/>
      <c r="CC5107" s="1"/>
      <c r="CE5107" s="1"/>
      <c r="CF5107" s="1"/>
      <c r="CG5107" s="1"/>
      <c r="CH5107" s="1"/>
      <c r="CI5107" s="1"/>
      <c r="CJ5107" s="1"/>
      <c r="CK5107" s="1"/>
      <c r="CL5107" s="1"/>
      <c r="CM5107" s="1"/>
      <c r="CN5107" s="1"/>
      <c r="CO5107" s="1"/>
    </row>
    <row r="5108" spans="1:93" ht="30" customHeight="1" x14ac:dyDescent="0.2">
      <c r="A5108" s="1">
        <v>5102</v>
      </c>
      <c r="B5108" s="1" t="s">
        <v>1834</v>
      </c>
      <c r="C5108" s="1" t="s">
        <v>1832</v>
      </c>
      <c r="D5108" s="28" t="s">
        <v>1833</v>
      </c>
      <c r="E5108" s="1" t="s">
        <v>732</v>
      </c>
      <c r="F5108" s="1" t="s">
        <v>74</v>
      </c>
      <c r="G5108" s="1">
        <v>8</v>
      </c>
      <c r="H5108" s="1" t="s">
        <v>1059</v>
      </c>
      <c r="I5108" s="1" t="s">
        <v>114</v>
      </c>
      <c r="J5108" s="76">
        <v>274</v>
      </c>
      <c r="K5108" s="76">
        <v>2339834</v>
      </c>
      <c r="L5108" s="29">
        <v>46057</v>
      </c>
      <c r="M5108" s="29" t="s">
        <v>4163</v>
      </c>
      <c r="N5108" s="1" t="s">
        <v>478</v>
      </c>
      <c r="O5108" s="28" t="s">
        <v>634</v>
      </c>
      <c r="P5108" s="1" t="s">
        <v>322</v>
      </c>
      <c r="Q5108" s="76">
        <v>8</v>
      </c>
      <c r="R5108" s="1"/>
      <c r="S5108" s="76"/>
      <c r="T5108" s="1" t="s">
        <v>115</v>
      </c>
      <c r="U5108" s="1"/>
      <c r="V5108" s="1"/>
      <c r="AC5108" s="93">
        <v>23</v>
      </c>
      <c r="AD5108" s="69">
        <v>220</v>
      </c>
      <c r="AE5108" s="33"/>
      <c r="AF5108" s="33"/>
      <c r="AG5108" s="33"/>
      <c r="AM5108" s="164">
        <f t="shared" si="257"/>
        <v>46060</v>
      </c>
      <c r="AX5108" s="37">
        <f t="shared" si="255"/>
        <v>46064</v>
      </c>
      <c r="AY5108" s="1"/>
      <c r="AZ5108" s="1"/>
      <c r="BA5108" s="31"/>
      <c r="BB5108" s="31"/>
      <c r="BC5108" s="1"/>
      <c r="BD5108" s="1"/>
      <c r="BE5108" s="1"/>
      <c r="BF5108" s="1"/>
      <c r="BG5108" s="1"/>
      <c r="BT5108" s="37">
        <f t="shared" si="256"/>
        <v>46085</v>
      </c>
      <c r="BU5108" s="31"/>
      <c r="BW5108" s="33"/>
      <c r="BX5108" s="1"/>
      <c r="BY5108" s="1"/>
      <c r="BZ5108" s="1"/>
      <c r="CA5108" s="1"/>
      <c r="CB5108" s="1"/>
      <c r="CC5108" s="1"/>
      <c r="CE5108" s="1"/>
      <c r="CF5108" s="1"/>
      <c r="CG5108" s="1"/>
      <c r="CH5108" s="1"/>
      <c r="CI5108" s="1"/>
      <c r="CJ5108" s="1"/>
      <c r="CK5108" s="1"/>
      <c r="CL5108" s="1"/>
      <c r="CM5108" s="1"/>
      <c r="CN5108" s="1"/>
      <c r="CO5108" s="1"/>
    </row>
    <row r="5109" spans="1:93" ht="30" customHeight="1" x14ac:dyDescent="0.2">
      <c r="A5109" s="1">
        <v>5103</v>
      </c>
      <c r="B5109" s="1" t="s">
        <v>1834</v>
      </c>
      <c r="C5109" s="1" t="s">
        <v>1832</v>
      </c>
      <c r="D5109" s="28" t="s">
        <v>1833</v>
      </c>
      <c r="E5109" s="1" t="s">
        <v>732</v>
      </c>
      <c r="F5109" s="1" t="s">
        <v>74</v>
      </c>
      <c r="G5109" s="1">
        <v>8</v>
      </c>
      <c r="H5109" s="1" t="s">
        <v>1059</v>
      </c>
      <c r="I5109" s="1" t="s">
        <v>114</v>
      </c>
      <c r="J5109" s="76">
        <v>391</v>
      </c>
      <c r="K5109" s="76">
        <v>2336631</v>
      </c>
      <c r="L5109" s="29">
        <v>46057</v>
      </c>
      <c r="M5109" s="29" t="s">
        <v>4163</v>
      </c>
      <c r="N5109" s="1" t="s">
        <v>478</v>
      </c>
      <c r="O5109" s="28" t="s">
        <v>634</v>
      </c>
      <c r="P5109" s="1" t="s">
        <v>322</v>
      </c>
      <c r="Q5109" s="76">
        <v>9</v>
      </c>
      <c r="R5109" s="1"/>
      <c r="S5109" s="76">
        <v>6</v>
      </c>
      <c r="T5109" s="1" t="s">
        <v>115</v>
      </c>
      <c r="U5109" s="1"/>
      <c r="V5109" s="1"/>
      <c r="AC5109" s="93">
        <v>24.5</v>
      </c>
      <c r="AD5109" s="69">
        <v>250</v>
      </c>
      <c r="AE5109" s="33"/>
      <c r="AF5109" s="33"/>
      <c r="AG5109" s="33"/>
      <c r="AM5109" s="164">
        <f t="shared" si="257"/>
        <v>46060</v>
      </c>
      <c r="AX5109" s="37">
        <f t="shared" si="255"/>
        <v>46064</v>
      </c>
      <c r="AY5109" s="1"/>
      <c r="AZ5109" s="1"/>
      <c r="BA5109" s="31"/>
      <c r="BB5109" s="31"/>
      <c r="BC5109" s="1"/>
      <c r="BD5109" s="1"/>
      <c r="BE5109" s="1"/>
      <c r="BF5109" s="1"/>
      <c r="BG5109" s="1"/>
      <c r="BT5109" s="37">
        <f t="shared" si="256"/>
        <v>46085</v>
      </c>
      <c r="BU5109" s="31"/>
      <c r="BW5109" s="33"/>
      <c r="BX5109" s="1"/>
      <c r="BY5109" s="1"/>
      <c r="BZ5109" s="1"/>
      <c r="CA5109" s="1"/>
      <c r="CB5109" s="1"/>
      <c r="CC5109" s="1"/>
      <c r="CE5109" s="1"/>
      <c r="CF5109" s="1"/>
      <c r="CG5109" s="1"/>
      <c r="CH5109" s="1"/>
      <c r="CI5109" s="1"/>
      <c r="CJ5109" s="1"/>
      <c r="CK5109" s="1"/>
      <c r="CL5109" s="1"/>
      <c r="CM5109" s="1"/>
      <c r="CN5109" s="1"/>
      <c r="CO5109" s="1"/>
    </row>
    <row r="5110" spans="1:93" ht="30" customHeight="1" x14ac:dyDescent="0.2">
      <c r="A5110" s="1">
        <v>5104</v>
      </c>
      <c r="B5110" s="1" t="s">
        <v>1834</v>
      </c>
      <c r="C5110" s="1" t="s">
        <v>1832</v>
      </c>
      <c r="D5110" s="28" t="s">
        <v>1833</v>
      </c>
      <c r="E5110" s="1" t="s">
        <v>732</v>
      </c>
      <c r="F5110" s="1" t="s">
        <v>74</v>
      </c>
      <c r="G5110" s="1">
        <v>8</v>
      </c>
      <c r="H5110" s="1" t="s">
        <v>1059</v>
      </c>
      <c r="I5110" s="1" t="s">
        <v>114</v>
      </c>
      <c r="J5110" s="76">
        <v>432</v>
      </c>
      <c r="K5110" s="76">
        <v>2339835</v>
      </c>
      <c r="L5110" s="29">
        <v>46057</v>
      </c>
      <c r="M5110" s="29" t="s">
        <v>4163</v>
      </c>
      <c r="N5110" s="1" t="s">
        <v>478</v>
      </c>
      <c r="O5110" s="28" t="s">
        <v>634</v>
      </c>
      <c r="P5110" s="1" t="s">
        <v>322</v>
      </c>
      <c r="Q5110" s="76">
        <v>9</v>
      </c>
      <c r="R5110" s="1"/>
      <c r="S5110" s="76"/>
      <c r="T5110" s="1" t="s">
        <v>115</v>
      </c>
      <c r="U5110" s="1"/>
      <c r="V5110" s="1"/>
      <c r="AC5110" s="93">
        <v>24.5</v>
      </c>
      <c r="AD5110" s="69">
        <v>200</v>
      </c>
      <c r="AE5110" s="33"/>
      <c r="AF5110" s="33"/>
      <c r="AG5110" s="33"/>
      <c r="AM5110" s="164">
        <f t="shared" si="257"/>
        <v>46060</v>
      </c>
      <c r="AX5110" s="37">
        <f t="shared" si="255"/>
        <v>46064</v>
      </c>
      <c r="AY5110" s="1"/>
      <c r="AZ5110" s="1"/>
      <c r="BA5110" s="31"/>
      <c r="BB5110" s="31"/>
      <c r="BC5110" s="1"/>
      <c r="BD5110" s="1"/>
      <c r="BE5110" s="1"/>
      <c r="BF5110" s="1"/>
      <c r="BG5110" s="1"/>
      <c r="BT5110" s="37">
        <f t="shared" si="256"/>
        <v>46085</v>
      </c>
      <c r="BU5110" s="31"/>
      <c r="BW5110" s="33"/>
      <c r="BX5110" s="1"/>
      <c r="BY5110" s="1"/>
      <c r="BZ5110" s="1"/>
      <c r="CA5110" s="1"/>
      <c r="CB5110" s="1"/>
      <c r="CC5110" s="1"/>
      <c r="CE5110" s="1"/>
      <c r="CF5110" s="1"/>
      <c r="CG5110" s="1"/>
      <c r="CH5110" s="1"/>
      <c r="CI5110" s="1"/>
      <c r="CJ5110" s="1"/>
      <c r="CK5110" s="1"/>
      <c r="CL5110" s="1"/>
      <c r="CM5110" s="1"/>
      <c r="CN5110" s="1"/>
      <c r="CO5110" s="1"/>
    </row>
    <row r="5111" spans="1:93" ht="30" customHeight="1" x14ac:dyDescent="0.2">
      <c r="A5111" s="1">
        <v>5105</v>
      </c>
      <c r="B5111" s="1" t="s">
        <v>1834</v>
      </c>
      <c r="C5111" s="1" t="s">
        <v>1832</v>
      </c>
      <c r="D5111" s="28" t="s">
        <v>1833</v>
      </c>
      <c r="E5111" s="1" t="s">
        <v>732</v>
      </c>
      <c r="F5111" s="1" t="s">
        <v>74</v>
      </c>
      <c r="G5111" s="1">
        <v>8</v>
      </c>
      <c r="H5111" s="1" t="s">
        <v>1059</v>
      </c>
      <c r="I5111" s="1" t="s">
        <v>114</v>
      </c>
      <c r="J5111" s="76">
        <v>411</v>
      </c>
      <c r="K5111" s="76">
        <v>2339836</v>
      </c>
      <c r="L5111" s="29">
        <v>46057</v>
      </c>
      <c r="M5111" s="29" t="s">
        <v>4163</v>
      </c>
      <c r="N5111" s="1" t="s">
        <v>478</v>
      </c>
      <c r="O5111" s="28" t="s">
        <v>634</v>
      </c>
      <c r="P5111" s="1" t="s">
        <v>322</v>
      </c>
      <c r="Q5111" s="76">
        <v>9</v>
      </c>
      <c r="R5111" s="1"/>
      <c r="S5111" s="76"/>
      <c r="T5111" s="1" t="s">
        <v>115</v>
      </c>
      <c r="U5111" s="1"/>
      <c r="V5111" s="1"/>
      <c r="AC5111" s="93">
        <v>24</v>
      </c>
      <c r="AD5111" s="69">
        <v>250</v>
      </c>
      <c r="AE5111" s="33"/>
      <c r="AF5111" s="33"/>
      <c r="AG5111" s="33"/>
      <c r="AM5111" s="164">
        <f t="shared" si="257"/>
        <v>46060</v>
      </c>
      <c r="AX5111" s="37">
        <f t="shared" si="255"/>
        <v>46064</v>
      </c>
      <c r="AY5111" s="1"/>
      <c r="AZ5111" s="1"/>
      <c r="BA5111" s="31"/>
      <c r="BB5111" s="31"/>
      <c r="BC5111" s="1"/>
      <c r="BD5111" s="1"/>
      <c r="BE5111" s="1"/>
      <c r="BF5111" s="1"/>
      <c r="BG5111" s="1"/>
      <c r="BT5111" s="37">
        <f t="shared" si="256"/>
        <v>46085</v>
      </c>
      <c r="BU5111" s="31"/>
      <c r="BW5111" s="33"/>
      <c r="BX5111" s="1"/>
      <c r="BY5111" s="1"/>
      <c r="BZ5111" s="1"/>
      <c r="CA5111" s="1"/>
      <c r="CB5111" s="1"/>
      <c r="CC5111" s="1"/>
      <c r="CE5111" s="1"/>
      <c r="CF5111" s="1"/>
      <c r="CG5111" s="1"/>
      <c r="CH5111" s="1"/>
      <c r="CI5111" s="1"/>
      <c r="CJ5111" s="1"/>
      <c r="CK5111" s="1"/>
      <c r="CL5111" s="1"/>
      <c r="CM5111" s="1"/>
      <c r="CN5111" s="1"/>
      <c r="CO5111" s="1"/>
    </row>
    <row r="5112" spans="1:93" ht="30" customHeight="1" x14ac:dyDescent="0.2">
      <c r="A5112" s="1">
        <v>5106</v>
      </c>
      <c r="B5112" s="1" t="s">
        <v>1834</v>
      </c>
      <c r="C5112" s="1" t="s">
        <v>1832</v>
      </c>
      <c r="D5112" s="28" t="s">
        <v>1833</v>
      </c>
      <c r="E5112" s="1" t="s">
        <v>732</v>
      </c>
      <c r="F5112" s="1" t="s">
        <v>74</v>
      </c>
      <c r="G5112" s="1">
        <v>8</v>
      </c>
      <c r="H5112" s="1" t="s">
        <v>1059</v>
      </c>
      <c r="I5112" s="1" t="s">
        <v>114</v>
      </c>
      <c r="J5112" s="76">
        <v>557</v>
      </c>
      <c r="K5112" s="76">
        <v>2339837</v>
      </c>
      <c r="L5112" s="29">
        <v>46057</v>
      </c>
      <c r="M5112" s="29" t="s">
        <v>4163</v>
      </c>
      <c r="N5112" s="1" t="s">
        <v>478</v>
      </c>
      <c r="O5112" s="28" t="s">
        <v>634</v>
      </c>
      <c r="P5112" s="1" t="s">
        <v>322</v>
      </c>
      <c r="Q5112" s="76">
        <v>12</v>
      </c>
      <c r="R5112" s="1"/>
      <c r="S5112" s="76"/>
      <c r="T5112" s="1" t="s">
        <v>115</v>
      </c>
      <c r="U5112" s="1"/>
      <c r="V5112" s="1"/>
      <c r="AC5112" s="93">
        <v>23</v>
      </c>
      <c r="AD5112" s="69">
        <v>260</v>
      </c>
      <c r="AE5112" s="33"/>
      <c r="AF5112" s="33"/>
      <c r="AG5112" s="33"/>
      <c r="AM5112" s="164">
        <f t="shared" si="257"/>
        <v>46060</v>
      </c>
      <c r="AX5112" s="37">
        <f t="shared" si="255"/>
        <v>46064</v>
      </c>
      <c r="AY5112" s="1"/>
      <c r="AZ5112" s="1"/>
      <c r="BA5112" s="31"/>
      <c r="BB5112" s="31"/>
      <c r="BC5112" s="1"/>
      <c r="BD5112" s="1"/>
      <c r="BE5112" s="1"/>
      <c r="BF5112" s="1"/>
      <c r="BG5112" s="1"/>
      <c r="BT5112" s="37">
        <f t="shared" si="256"/>
        <v>46085</v>
      </c>
      <c r="BU5112" s="31"/>
      <c r="BW5112" s="33"/>
      <c r="BX5112" s="1"/>
      <c r="BY5112" s="1"/>
      <c r="BZ5112" s="1"/>
      <c r="CA5112" s="1"/>
      <c r="CB5112" s="1"/>
      <c r="CC5112" s="1"/>
      <c r="CE5112" s="1"/>
      <c r="CF5112" s="1"/>
      <c r="CG5112" s="1"/>
      <c r="CH5112" s="1"/>
      <c r="CI5112" s="1"/>
      <c r="CJ5112" s="1"/>
      <c r="CK5112" s="1"/>
      <c r="CL5112" s="1"/>
      <c r="CM5112" s="1"/>
      <c r="CN5112" s="1"/>
      <c r="CO5112" s="1"/>
    </row>
    <row r="5113" spans="1:93" ht="30" customHeight="1" x14ac:dyDescent="0.2">
      <c r="A5113" s="1">
        <v>5107</v>
      </c>
      <c r="B5113" s="1" t="s">
        <v>1834</v>
      </c>
      <c r="C5113" s="1" t="s">
        <v>1832</v>
      </c>
      <c r="D5113" s="28" t="s">
        <v>1833</v>
      </c>
      <c r="E5113" s="1" t="s">
        <v>732</v>
      </c>
      <c r="F5113" s="1" t="s">
        <v>74</v>
      </c>
      <c r="G5113" s="1">
        <v>8</v>
      </c>
      <c r="H5113" s="1" t="s">
        <v>1059</v>
      </c>
      <c r="I5113" s="1" t="s">
        <v>114</v>
      </c>
      <c r="J5113" s="76">
        <v>437</v>
      </c>
      <c r="K5113" s="76">
        <v>2339838</v>
      </c>
      <c r="L5113" s="29">
        <v>46057</v>
      </c>
      <c r="M5113" s="29" t="s">
        <v>4163</v>
      </c>
      <c r="N5113" s="1" t="s">
        <v>478</v>
      </c>
      <c r="O5113" s="28" t="s">
        <v>634</v>
      </c>
      <c r="P5113" s="1" t="s">
        <v>322</v>
      </c>
      <c r="Q5113" s="76">
        <v>10</v>
      </c>
      <c r="R5113" s="1"/>
      <c r="S5113" s="76"/>
      <c r="T5113" s="1" t="s">
        <v>115</v>
      </c>
      <c r="U5113" s="1"/>
      <c r="V5113" s="1"/>
      <c r="AC5113" s="93">
        <v>24</v>
      </c>
      <c r="AD5113" s="69">
        <v>260</v>
      </c>
      <c r="AE5113" s="33"/>
      <c r="AF5113" s="33"/>
      <c r="AG5113" s="33"/>
      <c r="AM5113" s="164">
        <f t="shared" si="257"/>
        <v>46060</v>
      </c>
      <c r="AX5113" s="37">
        <f t="shared" si="255"/>
        <v>46064</v>
      </c>
      <c r="AY5113" s="1"/>
      <c r="AZ5113" s="1"/>
      <c r="BA5113" s="31"/>
      <c r="BB5113" s="31"/>
      <c r="BC5113" s="1"/>
      <c r="BD5113" s="1"/>
      <c r="BE5113" s="1"/>
      <c r="BF5113" s="1"/>
      <c r="BG5113" s="1"/>
      <c r="BT5113" s="37">
        <f t="shared" si="256"/>
        <v>46085</v>
      </c>
      <c r="BU5113" s="31"/>
      <c r="BW5113" s="33"/>
      <c r="BX5113" s="1"/>
      <c r="BY5113" s="1"/>
      <c r="BZ5113" s="1"/>
      <c r="CA5113" s="1"/>
      <c r="CB5113" s="1"/>
      <c r="CC5113" s="1"/>
      <c r="CE5113" s="1"/>
      <c r="CF5113" s="1"/>
      <c r="CG5113" s="1"/>
      <c r="CH5113" s="1"/>
      <c r="CI5113" s="1"/>
      <c r="CJ5113" s="1"/>
      <c r="CK5113" s="1"/>
      <c r="CL5113" s="1"/>
      <c r="CM5113" s="1"/>
      <c r="CN5113" s="1"/>
      <c r="CO5113" s="1"/>
    </row>
    <row r="5114" spans="1:93" ht="30" customHeight="1" x14ac:dyDescent="0.2">
      <c r="A5114" s="1">
        <v>5108</v>
      </c>
      <c r="B5114" s="1" t="s">
        <v>1834</v>
      </c>
      <c r="C5114" s="1" t="s">
        <v>1832</v>
      </c>
      <c r="D5114" s="28" t="s">
        <v>1833</v>
      </c>
      <c r="E5114" s="1" t="s">
        <v>732</v>
      </c>
      <c r="F5114" s="1" t="s">
        <v>74</v>
      </c>
      <c r="G5114" s="1">
        <v>8</v>
      </c>
      <c r="H5114" s="1" t="s">
        <v>1059</v>
      </c>
      <c r="I5114" s="1" t="s">
        <v>114</v>
      </c>
      <c r="J5114" s="76">
        <v>553</v>
      </c>
      <c r="K5114" s="76">
        <v>2339839</v>
      </c>
      <c r="L5114" s="29">
        <v>46057</v>
      </c>
      <c r="M5114" s="29" t="s">
        <v>4163</v>
      </c>
      <c r="N5114" s="1" t="s">
        <v>478</v>
      </c>
      <c r="O5114" s="28" t="s">
        <v>634</v>
      </c>
      <c r="P5114" s="1" t="s">
        <v>322</v>
      </c>
      <c r="Q5114" s="76">
        <v>12</v>
      </c>
      <c r="R5114" s="1"/>
      <c r="S5114" s="76"/>
      <c r="T5114" s="1" t="s">
        <v>115</v>
      </c>
      <c r="U5114" s="1"/>
      <c r="V5114" s="1"/>
      <c r="AC5114" s="93">
        <v>23</v>
      </c>
      <c r="AD5114" s="69">
        <v>240</v>
      </c>
      <c r="AE5114" s="33"/>
      <c r="AF5114" s="33"/>
      <c r="AG5114" s="33"/>
      <c r="AM5114" s="164">
        <f t="shared" si="257"/>
        <v>46060</v>
      </c>
      <c r="AX5114" s="37">
        <f t="shared" si="255"/>
        <v>46064</v>
      </c>
      <c r="AY5114" s="1"/>
      <c r="AZ5114" s="1"/>
      <c r="BA5114" s="31"/>
      <c r="BB5114" s="31"/>
      <c r="BC5114" s="1"/>
      <c r="BD5114" s="1"/>
      <c r="BE5114" s="1"/>
      <c r="BF5114" s="1"/>
      <c r="BG5114" s="1"/>
      <c r="BT5114" s="37">
        <f t="shared" si="256"/>
        <v>46085</v>
      </c>
      <c r="BU5114" s="31"/>
      <c r="BW5114" s="33"/>
      <c r="BX5114" s="1"/>
      <c r="BY5114" s="1"/>
      <c r="BZ5114" s="1"/>
      <c r="CA5114" s="1"/>
      <c r="CB5114" s="1"/>
      <c r="CC5114" s="1"/>
      <c r="CE5114" s="1"/>
      <c r="CF5114" s="1"/>
      <c r="CG5114" s="1"/>
      <c r="CH5114" s="1"/>
      <c r="CI5114" s="1"/>
      <c r="CJ5114" s="1"/>
      <c r="CK5114" s="1"/>
      <c r="CL5114" s="1"/>
      <c r="CM5114" s="1"/>
      <c r="CN5114" s="1"/>
      <c r="CO5114" s="1"/>
    </row>
    <row r="5115" spans="1:93" ht="30" customHeight="1" x14ac:dyDescent="0.2">
      <c r="A5115" s="1">
        <v>5109</v>
      </c>
      <c r="B5115" s="1" t="s">
        <v>1834</v>
      </c>
      <c r="C5115" s="1" t="s">
        <v>1832</v>
      </c>
      <c r="D5115" s="28" t="s">
        <v>1833</v>
      </c>
      <c r="E5115" s="1" t="s">
        <v>732</v>
      </c>
      <c r="F5115" s="1" t="s">
        <v>74</v>
      </c>
      <c r="G5115" s="1">
        <v>8</v>
      </c>
      <c r="H5115" s="1" t="s">
        <v>1059</v>
      </c>
      <c r="I5115" s="1" t="s">
        <v>114</v>
      </c>
      <c r="J5115" s="76">
        <v>554</v>
      </c>
      <c r="K5115" s="76">
        <v>2336638</v>
      </c>
      <c r="L5115" s="29">
        <v>46057</v>
      </c>
      <c r="M5115" s="29" t="s">
        <v>4163</v>
      </c>
      <c r="N5115" s="1" t="s">
        <v>478</v>
      </c>
      <c r="O5115" s="28" t="s">
        <v>634</v>
      </c>
      <c r="P5115" s="1" t="s">
        <v>322</v>
      </c>
      <c r="Q5115" s="76">
        <v>12</v>
      </c>
      <c r="R5115" s="1"/>
      <c r="S5115" s="76"/>
      <c r="T5115" s="1" t="s">
        <v>115</v>
      </c>
      <c r="U5115" s="1"/>
      <c r="V5115" s="1"/>
      <c r="AC5115" s="93">
        <v>23</v>
      </c>
      <c r="AD5115" s="69">
        <v>260</v>
      </c>
      <c r="AE5115" s="33"/>
      <c r="AF5115" s="33"/>
      <c r="AG5115" s="33"/>
      <c r="AM5115" s="164">
        <f t="shared" si="257"/>
        <v>46060</v>
      </c>
      <c r="AX5115" s="37">
        <f t="shared" si="255"/>
        <v>46064</v>
      </c>
      <c r="AY5115" s="1"/>
      <c r="AZ5115" s="1"/>
      <c r="BA5115" s="31"/>
      <c r="BB5115" s="31"/>
      <c r="BC5115" s="1"/>
      <c r="BD5115" s="1"/>
      <c r="BE5115" s="1"/>
      <c r="BF5115" s="1"/>
      <c r="BG5115" s="1"/>
      <c r="BT5115" s="37">
        <f t="shared" si="256"/>
        <v>46085</v>
      </c>
      <c r="BU5115" s="31"/>
      <c r="BW5115" s="33"/>
      <c r="BX5115" s="1"/>
      <c r="BY5115" s="1"/>
      <c r="BZ5115" s="1"/>
      <c r="CA5115" s="1"/>
      <c r="CB5115" s="1"/>
      <c r="CC5115" s="1"/>
      <c r="CE5115" s="1"/>
      <c r="CF5115" s="1"/>
      <c r="CG5115" s="1"/>
      <c r="CH5115" s="1"/>
      <c r="CI5115" s="1"/>
      <c r="CJ5115" s="1"/>
      <c r="CK5115" s="1"/>
      <c r="CL5115" s="1"/>
      <c r="CM5115" s="1"/>
      <c r="CN5115" s="1"/>
      <c r="CO5115" s="1"/>
    </row>
    <row r="5116" spans="1:93" ht="30" customHeight="1" x14ac:dyDescent="0.2">
      <c r="A5116" s="1">
        <v>5110</v>
      </c>
      <c r="B5116" s="1" t="s">
        <v>1834</v>
      </c>
      <c r="C5116" s="1" t="s">
        <v>1832</v>
      </c>
      <c r="D5116" s="28" t="s">
        <v>1833</v>
      </c>
      <c r="E5116" s="1" t="s">
        <v>732</v>
      </c>
      <c r="F5116" s="1" t="s">
        <v>74</v>
      </c>
      <c r="G5116" s="1">
        <v>8</v>
      </c>
      <c r="H5116" s="1" t="s">
        <v>1059</v>
      </c>
      <c r="I5116" s="1" t="s">
        <v>114</v>
      </c>
      <c r="J5116" s="76">
        <v>551</v>
      </c>
      <c r="K5116" s="76">
        <v>2339840</v>
      </c>
      <c r="L5116" s="29">
        <v>46057</v>
      </c>
      <c r="M5116" s="29" t="s">
        <v>4163</v>
      </c>
      <c r="N5116" s="1" t="s">
        <v>478</v>
      </c>
      <c r="O5116" s="28" t="s">
        <v>634</v>
      </c>
      <c r="P5116" s="1" t="s">
        <v>322</v>
      </c>
      <c r="Q5116" s="76">
        <v>12</v>
      </c>
      <c r="R5116" s="1"/>
      <c r="S5116" s="76"/>
      <c r="T5116" s="1" t="s">
        <v>115</v>
      </c>
      <c r="U5116" s="1"/>
      <c r="V5116" s="1"/>
      <c r="AC5116" s="93">
        <v>24.5</v>
      </c>
      <c r="AD5116" s="69">
        <v>250</v>
      </c>
      <c r="AE5116" s="33"/>
      <c r="AF5116" s="33"/>
      <c r="AG5116" s="33"/>
      <c r="AM5116" s="164">
        <f t="shared" si="257"/>
        <v>46060</v>
      </c>
      <c r="AX5116" s="37">
        <f t="shared" si="255"/>
        <v>46064</v>
      </c>
      <c r="AY5116" s="1"/>
      <c r="AZ5116" s="1"/>
      <c r="BA5116" s="31"/>
      <c r="BB5116" s="31"/>
      <c r="BC5116" s="1"/>
      <c r="BD5116" s="1"/>
      <c r="BE5116" s="1"/>
      <c r="BF5116" s="1"/>
      <c r="BG5116" s="1"/>
      <c r="BT5116" s="37">
        <f t="shared" si="256"/>
        <v>46085</v>
      </c>
      <c r="BU5116" s="31"/>
      <c r="BW5116" s="33"/>
      <c r="BX5116" s="1"/>
      <c r="BY5116" s="1"/>
      <c r="BZ5116" s="1"/>
      <c r="CA5116" s="1"/>
      <c r="CB5116" s="1"/>
      <c r="CC5116" s="1"/>
      <c r="CE5116" s="1"/>
      <c r="CF5116" s="1"/>
      <c r="CG5116" s="1"/>
      <c r="CH5116" s="1"/>
      <c r="CI5116" s="1"/>
      <c r="CJ5116" s="1"/>
      <c r="CK5116" s="1"/>
      <c r="CL5116" s="1"/>
      <c r="CM5116" s="1"/>
      <c r="CN5116" s="1"/>
      <c r="CO5116" s="1"/>
    </row>
    <row r="5117" spans="1:93" ht="30" customHeight="1" x14ac:dyDescent="0.2">
      <c r="A5117" s="1">
        <v>5111</v>
      </c>
      <c r="B5117" s="1" t="s">
        <v>1834</v>
      </c>
      <c r="C5117" s="1" t="s">
        <v>1832</v>
      </c>
      <c r="D5117" s="28" t="s">
        <v>1833</v>
      </c>
      <c r="E5117" s="1" t="s">
        <v>732</v>
      </c>
      <c r="F5117" s="1" t="s">
        <v>74</v>
      </c>
      <c r="G5117" s="1">
        <v>8</v>
      </c>
      <c r="H5117" s="1" t="s">
        <v>1059</v>
      </c>
      <c r="I5117" s="1" t="s">
        <v>114</v>
      </c>
      <c r="J5117" s="76">
        <v>407</v>
      </c>
      <c r="K5117" s="76">
        <v>2336640</v>
      </c>
      <c r="L5117" s="29">
        <v>46057</v>
      </c>
      <c r="M5117" s="29" t="s">
        <v>4163</v>
      </c>
      <c r="N5117" s="1" t="s">
        <v>478</v>
      </c>
      <c r="O5117" s="28" t="s">
        <v>634</v>
      </c>
      <c r="P5117" s="1" t="s">
        <v>322</v>
      </c>
      <c r="Q5117" s="76">
        <v>10</v>
      </c>
      <c r="R5117" s="1"/>
      <c r="S5117" s="76"/>
      <c r="T5117" s="1" t="s">
        <v>115</v>
      </c>
      <c r="U5117" s="1"/>
      <c r="V5117" s="1"/>
      <c r="AC5117" s="93">
        <v>23</v>
      </c>
      <c r="AD5117" s="69">
        <v>250</v>
      </c>
      <c r="AE5117" s="33"/>
      <c r="AF5117" s="33"/>
      <c r="AG5117" s="33"/>
      <c r="AM5117" s="164">
        <f t="shared" si="257"/>
        <v>46060</v>
      </c>
      <c r="AX5117" s="37">
        <f t="shared" si="255"/>
        <v>46064</v>
      </c>
      <c r="AY5117" s="1"/>
      <c r="AZ5117" s="1"/>
      <c r="BA5117" s="31"/>
      <c r="BB5117" s="31"/>
      <c r="BC5117" s="1"/>
      <c r="BD5117" s="1"/>
      <c r="BE5117" s="1"/>
      <c r="BF5117" s="1"/>
      <c r="BG5117" s="1"/>
      <c r="BT5117" s="37">
        <f t="shared" si="256"/>
        <v>46085</v>
      </c>
      <c r="BU5117" s="31"/>
      <c r="BW5117" s="33"/>
      <c r="BX5117" s="1"/>
      <c r="BY5117" s="1"/>
      <c r="BZ5117" s="1"/>
      <c r="CA5117" s="1"/>
      <c r="CB5117" s="1"/>
      <c r="CC5117" s="1"/>
      <c r="CE5117" s="1"/>
      <c r="CF5117" s="1"/>
      <c r="CG5117" s="1"/>
      <c r="CH5117" s="1"/>
      <c r="CI5117" s="1"/>
      <c r="CJ5117" s="1"/>
      <c r="CK5117" s="1"/>
      <c r="CL5117" s="1"/>
      <c r="CM5117" s="1"/>
      <c r="CN5117" s="1"/>
      <c r="CO5117" s="1"/>
    </row>
    <row r="5118" spans="1:93" ht="30" customHeight="1" x14ac:dyDescent="0.2">
      <c r="A5118" s="1">
        <v>5112</v>
      </c>
      <c r="B5118" s="1" t="s">
        <v>1834</v>
      </c>
      <c r="C5118" s="1" t="s">
        <v>1832</v>
      </c>
      <c r="D5118" s="28" t="s">
        <v>1833</v>
      </c>
      <c r="E5118" s="1" t="s">
        <v>732</v>
      </c>
      <c r="F5118" s="1" t="s">
        <v>74</v>
      </c>
      <c r="G5118" s="1">
        <v>8</v>
      </c>
      <c r="H5118" s="1" t="s">
        <v>1059</v>
      </c>
      <c r="I5118" s="1" t="s">
        <v>114</v>
      </c>
      <c r="J5118" s="76">
        <v>392</v>
      </c>
      <c r="K5118" s="76">
        <v>2339841</v>
      </c>
      <c r="L5118" s="29">
        <v>46057</v>
      </c>
      <c r="M5118" s="29" t="s">
        <v>4163</v>
      </c>
      <c r="N5118" s="1" t="s">
        <v>478</v>
      </c>
      <c r="O5118" s="28" t="s">
        <v>634</v>
      </c>
      <c r="P5118" s="1" t="s">
        <v>322</v>
      </c>
      <c r="Q5118" s="76">
        <v>9</v>
      </c>
      <c r="R5118" s="1"/>
      <c r="S5118" s="76"/>
      <c r="T5118" s="1" t="s">
        <v>115</v>
      </c>
      <c r="U5118" s="1"/>
      <c r="V5118" s="1"/>
      <c r="AC5118" s="93">
        <v>24</v>
      </c>
      <c r="AD5118" s="69">
        <v>260</v>
      </c>
      <c r="AE5118" s="33"/>
      <c r="AF5118" s="33"/>
      <c r="AG5118" s="33"/>
      <c r="AM5118" s="164">
        <f t="shared" si="257"/>
        <v>46060</v>
      </c>
      <c r="AX5118" s="37">
        <f t="shared" si="255"/>
        <v>46064</v>
      </c>
      <c r="AY5118" s="1"/>
      <c r="AZ5118" s="1"/>
      <c r="BA5118" s="31"/>
      <c r="BB5118" s="31"/>
      <c r="BC5118" s="1"/>
      <c r="BD5118" s="1"/>
      <c r="BE5118" s="1"/>
      <c r="BF5118" s="1"/>
      <c r="BG5118" s="1"/>
      <c r="BT5118" s="37">
        <f t="shared" si="256"/>
        <v>46085</v>
      </c>
      <c r="BU5118" s="31"/>
      <c r="BW5118" s="33"/>
      <c r="BX5118" s="1"/>
      <c r="BY5118" s="1"/>
      <c r="BZ5118" s="1"/>
      <c r="CA5118" s="1"/>
      <c r="CB5118" s="1"/>
      <c r="CC5118" s="1"/>
      <c r="CE5118" s="1"/>
      <c r="CF5118" s="1"/>
      <c r="CG5118" s="1"/>
      <c r="CH5118" s="1"/>
      <c r="CI5118" s="1"/>
      <c r="CJ5118" s="1"/>
      <c r="CK5118" s="1"/>
      <c r="CL5118" s="1"/>
      <c r="CM5118" s="1"/>
      <c r="CN5118" s="1"/>
      <c r="CO5118" s="1"/>
    </row>
    <row r="5119" spans="1:93" ht="30" customHeight="1" x14ac:dyDescent="0.2">
      <c r="A5119" s="1">
        <v>5113</v>
      </c>
      <c r="B5119" s="1" t="s">
        <v>1834</v>
      </c>
      <c r="C5119" s="1" t="s">
        <v>1832</v>
      </c>
      <c r="D5119" s="28" t="s">
        <v>1833</v>
      </c>
      <c r="E5119" s="1" t="s">
        <v>732</v>
      </c>
      <c r="F5119" s="1" t="s">
        <v>74</v>
      </c>
      <c r="G5119" s="1">
        <v>8</v>
      </c>
      <c r="H5119" s="1" t="s">
        <v>1059</v>
      </c>
      <c r="I5119" s="1" t="s">
        <v>114</v>
      </c>
      <c r="J5119" s="76">
        <v>390</v>
      </c>
      <c r="K5119" s="76">
        <v>2336641</v>
      </c>
      <c r="L5119" s="29">
        <v>46057</v>
      </c>
      <c r="M5119" s="29" t="s">
        <v>4163</v>
      </c>
      <c r="N5119" s="1" t="s">
        <v>478</v>
      </c>
      <c r="O5119" s="28" t="s">
        <v>634</v>
      </c>
      <c r="P5119" s="1" t="s">
        <v>322</v>
      </c>
      <c r="Q5119" s="76">
        <v>9</v>
      </c>
      <c r="R5119" s="1"/>
      <c r="S5119" s="76"/>
      <c r="T5119" s="1" t="s">
        <v>115</v>
      </c>
      <c r="U5119" s="1"/>
      <c r="V5119" s="1"/>
      <c r="AC5119" s="93">
        <v>23</v>
      </c>
      <c r="AD5119" s="69">
        <v>230</v>
      </c>
      <c r="AE5119" s="33"/>
      <c r="AF5119" s="33"/>
      <c r="AG5119" s="33"/>
      <c r="AM5119" s="164">
        <f t="shared" si="257"/>
        <v>46060</v>
      </c>
      <c r="AX5119" s="37">
        <f t="shared" si="255"/>
        <v>46064</v>
      </c>
      <c r="AY5119" s="1"/>
      <c r="AZ5119" s="1"/>
      <c r="BA5119" s="31"/>
      <c r="BB5119" s="31"/>
      <c r="BC5119" s="1"/>
      <c r="BD5119" s="1"/>
      <c r="BE5119" s="1"/>
      <c r="BF5119" s="1"/>
      <c r="BG5119" s="1"/>
      <c r="BT5119" s="37">
        <f t="shared" si="256"/>
        <v>46085</v>
      </c>
      <c r="BU5119" s="31"/>
      <c r="BW5119" s="33"/>
      <c r="BX5119" s="1"/>
      <c r="BY5119" s="1"/>
      <c r="BZ5119" s="1"/>
      <c r="CA5119" s="1"/>
      <c r="CB5119" s="1"/>
      <c r="CC5119" s="1"/>
      <c r="CE5119" s="1"/>
      <c r="CF5119" s="1"/>
      <c r="CG5119" s="1"/>
      <c r="CH5119" s="1"/>
      <c r="CI5119" s="1"/>
      <c r="CJ5119" s="1"/>
      <c r="CK5119" s="1"/>
      <c r="CL5119" s="1"/>
      <c r="CM5119" s="1"/>
      <c r="CN5119" s="1"/>
      <c r="CO5119" s="1"/>
    </row>
    <row r="5120" spans="1:93" ht="30" customHeight="1" x14ac:dyDescent="0.2">
      <c r="A5120" s="1">
        <v>5114</v>
      </c>
      <c r="B5120" s="1" t="s">
        <v>1834</v>
      </c>
      <c r="C5120" s="1" t="s">
        <v>1832</v>
      </c>
      <c r="D5120" s="28" t="s">
        <v>1833</v>
      </c>
      <c r="E5120" s="1" t="s">
        <v>732</v>
      </c>
      <c r="F5120" s="1" t="s">
        <v>74</v>
      </c>
      <c r="G5120" s="1">
        <v>8</v>
      </c>
      <c r="H5120" s="1" t="s">
        <v>1059</v>
      </c>
      <c r="I5120" s="1" t="s">
        <v>114</v>
      </c>
      <c r="J5120" s="76">
        <v>558</v>
      </c>
      <c r="K5120" s="76">
        <v>2339842</v>
      </c>
      <c r="L5120" s="29">
        <v>46057</v>
      </c>
      <c r="M5120" s="29" t="s">
        <v>4163</v>
      </c>
      <c r="N5120" s="1" t="s">
        <v>478</v>
      </c>
      <c r="O5120" s="28" t="s">
        <v>634</v>
      </c>
      <c r="P5120" s="1" t="s">
        <v>322</v>
      </c>
      <c r="Q5120" s="76">
        <v>11</v>
      </c>
      <c r="R5120" s="1"/>
      <c r="S5120" s="76"/>
      <c r="T5120" s="1" t="s">
        <v>115</v>
      </c>
      <c r="U5120" s="1"/>
      <c r="V5120" s="1"/>
      <c r="AC5120" s="93">
        <v>24</v>
      </c>
      <c r="AD5120" s="69">
        <v>250</v>
      </c>
      <c r="AE5120" s="33"/>
      <c r="AF5120" s="33"/>
      <c r="AG5120" s="33"/>
      <c r="AM5120" s="164">
        <f t="shared" si="257"/>
        <v>46060</v>
      </c>
      <c r="AX5120" s="37">
        <f t="shared" si="255"/>
        <v>46064</v>
      </c>
      <c r="AY5120" s="1"/>
      <c r="AZ5120" s="1"/>
      <c r="BA5120" s="31"/>
      <c r="BB5120" s="31"/>
      <c r="BC5120" s="1"/>
      <c r="BD5120" s="1"/>
      <c r="BE5120" s="1"/>
      <c r="BF5120" s="1"/>
      <c r="BG5120" s="1"/>
      <c r="BT5120" s="37">
        <f t="shared" si="256"/>
        <v>46085</v>
      </c>
      <c r="BU5120" s="31"/>
      <c r="BW5120" s="33"/>
      <c r="BX5120" s="1"/>
      <c r="BY5120" s="1"/>
      <c r="BZ5120" s="1"/>
      <c r="CA5120" s="1"/>
      <c r="CB5120" s="1"/>
      <c r="CC5120" s="1"/>
      <c r="CE5120" s="1"/>
      <c r="CF5120" s="1"/>
      <c r="CG5120" s="1"/>
      <c r="CH5120" s="1"/>
      <c r="CI5120" s="1"/>
      <c r="CJ5120" s="1"/>
      <c r="CK5120" s="1"/>
      <c r="CL5120" s="1"/>
      <c r="CM5120" s="1"/>
      <c r="CN5120" s="1"/>
      <c r="CO5120" s="1"/>
    </row>
    <row r="5121" spans="1:93" ht="30" customHeight="1" x14ac:dyDescent="0.2">
      <c r="A5121" s="1">
        <v>5115</v>
      </c>
      <c r="B5121" s="1" t="s">
        <v>1834</v>
      </c>
      <c r="C5121" s="1" t="s">
        <v>1832</v>
      </c>
      <c r="D5121" s="28" t="s">
        <v>1833</v>
      </c>
      <c r="E5121" s="1" t="s">
        <v>732</v>
      </c>
      <c r="F5121" s="1" t="s">
        <v>74</v>
      </c>
      <c r="G5121" s="1">
        <v>8</v>
      </c>
      <c r="H5121" s="1" t="s">
        <v>1059</v>
      </c>
      <c r="I5121" s="1" t="s">
        <v>114</v>
      </c>
      <c r="J5121" s="76">
        <v>414</v>
      </c>
      <c r="K5121" s="76">
        <v>2336642</v>
      </c>
      <c r="L5121" s="29">
        <v>46057</v>
      </c>
      <c r="M5121" s="29" t="s">
        <v>4163</v>
      </c>
      <c r="N5121" s="1" t="s">
        <v>478</v>
      </c>
      <c r="O5121" s="28" t="s">
        <v>634</v>
      </c>
      <c r="P5121" s="1" t="s">
        <v>322</v>
      </c>
      <c r="Q5121" s="76">
        <v>9</v>
      </c>
      <c r="R5121" s="1"/>
      <c r="S5121" s="76">
        <v>6</v>
      </c>
      <c r="T5121" s="1" t="s">
        <v>115</v>
      </c>
      <c r="U5121" s="1"/>
      <c r="V5121" s="1"/>
      <c r="AC5121" s="93">
        <v>24.5</v>
      </c>
      <c r="AD5121" s="69">
        <v>230</v>
      </c>
      <c r="AE5121" s="33"/>
      <c r="AF5121" s="33"/>
      <c r="AG5121" s="33"/>
      <c r="AM5121" s="164">
        <f t="shared" si="257"/>
        <v>46060</v>
      </c>
      <c r="AX5121" s="37">
        <f t="shared" si="255"/>
        <v>46064</v>
      </c>
      <c r="AY5121" s="1"/>
      <c r="AZ5121" s="1"/>
      <c r="BA5121" s="31"/>
      <c r="BB5121" s="31"/>
      <c r="BC5121" s="1"/>
      <c r="BD5121" s="1"/>
      <c r="BE5121" s="1"/>
      <c r="BF5121" s="1"/>
      <c r="BG5121" s="1"/>
      <c r="BT5121" s="37">
        <f t="shared" si="256"/>
        <v>46085</v>
      </c>
      <c r="BU5121" s="31"/>
      <c r="BW5121" s="33"/>
      <c r="BX5121" s="1"/>
      <c r="BY5121" s="1"/>
      <c r="BZ5121" s="1"/>
      <c r="CA5121" s="1"/>
      <c r="CB5121" s="1"/>
      <c r="CC5121" s="1"/>
      <c r="CE5121" s="1"/>
      <c r="CF5121" s="1"/>
      <c r="CG5121" s="1"/>
      <c r="CH5121" s="1"/>
      <c r="CI5121" s="1"/>
      <c r="CJ5121" s="1"/>
      <c r="CK5121" s="1"/>
      <c r="CL5121" s="1"/>
      <c r="CM5121" s="1"/>
      <c r="CN5121" s="1"/>
      <c r="CO5121" s="1"/>
    </row>
    <row r="5122" spans="1:93" ht="30" customHeight="1" x14ac:dyDescent="0.2">
      <c r="A5122" s="1">
        <v>5116</v>
      </c>
      <c r="B5122" s="1" t="s">
        <v>1834</v>
      </c>
      <c r="C5122" s="1" t="s">
        <v>1832</v>
      </c>
      <c r="D5122" s="28" t="s">
        <v>1833</v>
      </c>
      <c r="E5122" s="1" t="s">
        <v>732</v>
      </c>
      <c r="F5122" s="1" t="s">
        <v>74</v>
      </c>
      <c r="G5122" s="1">
        <v>8</v>
      </c>
      <c r="H5122" s="1" t="s">
        <v>1059</v>
      </c>
      <c r="I5122" s="1" t="s">
        <v>114</v>
      </c>
      <c r="J5122" s="76">
        <v>418</v>
      </c>
      <c r="K5122" s="76">
        <v>2339843</v>
      </c>
      <c r="L5122" s="29">
        <v>46057</v>
      </c>
      <c r="M5122" s="29" t="s">
        <v>4163</v>
      </c>
      <c r="N5122" s="1" t="s">
        <v>478</v>
      </c>
      <c r="O5122" s="28" t="s">
        <v>634</v>
      </c>
      <c r="P5122" s="1" t="s">
        <v>322</v>
      </c>
      <c r="Q5122" s="76">
        <v>9</v>
      </c>
      <c r="R5122" s="1"/>
      <c r="S5122" s="76"/>
      <c r="T5122" s="1" t="s">
        <v>115</v>
      </c>
      <c r="U5122" s="1"/>
      <c r="V5122" s="1"/>
      <c r="AC5122" s="93">
        <v>24.5</v>
      </c>
      <c r="AD5122" s="69">
        <v>240</v>
      </c>
      <c r="AE5122" s="33"/>
      <c r="AF5122" s="33"/>
      <c r="AG5122" s="33"/>
      <c r="AM5122" s="164">
        <f t="shared" si="257"/>
        <v>46060</v>
      </c>
      <c r="AX5122" s="37">
        <f t="shared" si="255"/>
        <v>46064</v>
      </c>
      <c r="AY5122" s="1"/>
      <c r="AZ5122" s="1"/>
      <c r="BA5122" s="31"/>
      <c r="BB5122" s="31"/>
      <c r="BC5122" s="1"/>
      <c r="BD5122" s="1"/>
      <c r="BE5122" s="1"/>
      <c r="BF5122" s="1"/>
      <c r="BG5122" s="1"/>
      <c r="BT5122" s="37">
        <f t="shared" si="256"/>
        <v>46085</v>
      </c>
      <c r="BU5122" s="31"/>
      <c r="BW5122" s="33"/>
      <c r="BX5122" s="1"/>
      <c r="BY5122" s="1"/>
      <c r="BZ5122" s="1"/>
      <c r="CA5122" s="1"/>
      <c r="CB5122" s="1"/>
      <c r="CC5122" s="1"/>
      <c r="CE5122" s="1"/>
      <c r="CF5122" s="1"/>
      <c r="CG5122" s="1"/>
      <c r="CH5122" s="1"/>
      <c r="CI5122" s="1"/>
      <c r="CJ5122" s="1"/>
      <c r="CK5122" s="1"/>
      <c r="CL5122" s="1"/>
      <c r="CM5122" s="1"/>
      <c r="CN5122" s="1"/>
      <c r="CO5122" s="1"/>
    </row>
    <row r="5123" spans="1:93" ht="30" customHeight="1" x14ac:dyDescent="0.2">
      <c r="A5123" s="1">
        <v>5117</v>
      </c>
      <c r="B5123" s="1" t="s">
        <v>1834</v>
      </c>
      <c r="C5123" s="1" t="s">
        <v>1832</v>
      </c>
      <c r="D5123" s="28" t="s">
        <v>1833</v>
      </c>
      <c r="E5123" s="1" t="s">
        <v>732</v>
      </c>
      <c r="F5123" s="1" t="s">
        <v>74</v>
      </c>
      <c r="G5123" s="1">
        <v>8</v>
      </c>
      <c r="H5123" s="1" t="s">
        <v>1059</v>
      </c>
      <c r="I5123" s="1" t="s">
        <v>114</v>
      </c>
      <c r="J5123" s="76">
        <v>406</v>
      </c>
      <c r="K5123" s="76">
        <v>2339844</v>
      </c>
      <c r="L5123" s="29">
        <v>46057</v>
      </c>
      <c r="M5123" s="29" t="s">
        <v>4163</v>
      </c>
      <c r="N5123" s="1" t="s">
        <v>478</v>
      </c>
      <c r="O5123" s="28" t="s">
        <v>634</v>
      </c>
      <c r="P5123" s="1" t="s">
        <v>322</v>
      </c>
      <c r="Q5123" s="76">
        <v>9</v>
      </c>
      <c r="R5123" s="1"/>
      <c r="S5123" s="76"/>
      <c r="T5123" s="1" t="s">
        <v>115</v>
      </c>
      <c r="U5123" s="1"/>
      <c r="V5123" s="1"/>
      <c r="AC5123" s="93">
        <v>24</v>
      </c>
      <c r="AD5123" s="69">
        <v>250</v>
      </c>
      <c r="AE5123" s="33"/>
      <c r="AF5123" s="33"/>
      <c r="AG5123" s="33"/>
      <c r="AM5123" s="164">
        <f t="shared" si="257"/>
        <v>46060</v>
      </c>
      <c r="AX5123" s="37">
        <f t="shared" si="255"/>
        <v>46064</v>
      </c>
      <c r="AY5123" s="1"/>
      <c r="AZ5123" s="1"/>
      <c r="BA5123" s="31"/>
      <c r="BB5123" s="31"/>
      <c r="BC5123" s="1"/>
      <c r="BD5123" s="1"/>
      <c r="BE5123" s="1"/>
      <c r="BF5123" s="1"/>
      <c r="BG5123" s="1"/>
      <c r="BT5123" s="37">
        <f t="shared" si="256"/>
        <v>46085</v>
      </c>
      <c r="BU5123" s="31"/>
      <c r="BW5123" s="33"/>
      <c r="BX5123" s="1"/>
      <c r="BY5123" s="1"/>
      <c r="BZ5123" s="1"/>
      <c r="CA5123" s="1"/>
      <c r="CB5123" s="1"/>
      <c r="CC5123" s="1"/>
      <c r="CE5123" s="1"/>
      <c r="CF5123" s="1"/>
      <c r="CG5123" s="1"/>
      <c r="CH5123" s="1"/>
      <c r="CI5123" s="1"/>
      <c r="CJ5123" s="1"/>
      <c r="CK5123" s="1"/>
      <c r="CL5123" s="1"/>
      <c r="CM5123" s="1"/>
      <c r="CN5123" s="1"/>
      <c r="CO5123" s="1"/>
    </row>
    <row r="5124" spans="1:93" ht="30" customHeight="1" x14ac:dyDescent="0.2">
      <c r="A5124" s="1">
        <v>5118</v>
      </c>
      <c r="B5124" s="1" t="s">
        <v>1834</v>
      </c>
      <c r="C5124" s="1" t="s">
        <v>1832</v>
      </c>
      <c r="D5124" s="28" t="s">
        <v>1833</v>
      </c>
      <c r="E5124" s="1" t="s">
        <v>732</v>
      </c>
      <c r="F5124" s="1" t="s">
        <v>74</v>
      </c>
      <c r="G5124" s="1">
        <v>8</v>
      </c>
      <c r="H5124" s="1" t="s">
        <v>1059</v>
      </c>
      <c r="I5124" s="1" t="s">
        <v>114</v>
      </c>
      <c r="J5124" s="76">
        <v>432</v>
      </c>
      <c r="K5124" s="76">
        <v>2339845</v>
      </c>
      <c r="L5124" s="29">
        <v>46057</v>
      </c>
      <c r="M5124" s="29" t="s">
        <v>4163</v>
      </c>
      <c r="N5124" s="1" t="s">
        <v>478</v>
      </c>
      <c r="O5124" s="28" t="s">
        <v>634</v>
      </c>
      <c r="P5124" s="1" t="s">
        <v>322</v>
      </c>
      <c r="Q5124" s="76">
        <v>9</v>
      </c>
      <c r="R5124" s="1"/>
      <c r="S5124" s="76"/>
      <c r="T5124" s="1" t="s">
        <v>115</v>
      </c>
      <c r="U5124" s="1"/>
      <c r="V5124" s="1"/>
      <c r="AC5124" s="93">
        <v>24</v>
      </c>
      <c r="AD5124" s="69">
        <v>260</v>
      </c>
      <c r="AE5124" s="33"/>
      <c r="AF5124" s="33"/>
      <c r="AG5124" s="33"/>
      <c r="AM5124" s="164">
        <f t="shared" si="257"/>
        <v>46060</v>
      </c>
      <c r="AX5124" s="37">
        <f t="shared" si="255"/>
        <v>46064</v>
      </c>
      <c r="AY5124" s="1"/>
      <c r="AZ5124" s="1"/>
      <c r="BA5124" s="31"/>
      <c r="BB5124" s="31"/>
      <c r="BC5124" s="1"/>
      <c r="BD5124" s="1"/>
      <c r="BE5124" s="1"/>
      <c r="BF5124" s="1"/>
      <c r="BG5124" s="1"/>
      <c r="BT5124" s="37">
        <f t="shared" si="256"/>
        <v>46085</v>
      </c>
      <c r="BU5124" s="31"/>
      <c r="BW5124" s="33"/>
      <c r="BX5124" s="1"/>
      <c r="BY5124" s="1"/>
      <c r="BZ5124" s="1"/>
      <c r="CA5124" s="1"/>
      <c r="CB5124" s="1"/>
      <c r="CC5124" s="1"/>
      <c r="CE5124" s="1"/>
      <c r="CF5124" s="1"/>
      <c r="CG5124" s="1"/>
      <c r="CH5124" s="1"/>
      <c r="CI5124" s="1"/>
      <c r="CJ5124" s="1"/>
      <c r="CK5124" s="1"/>
      <c r="CL5124" s="1"/>
      <c r="CM5124" s="1"/>
      <c r="CN5124" s="1"/>
      <c r="CO5124" s="1"/>
    </row>
    <row r="5125" spans="1:93" ht="30" customHeight="1" x14ac:dyDescent="0.2">
      <c r="A5125" s="1">
        <v>5119</v>
      </c>
      <c r="B5125" s="1" t="s">
        <v>1834</v>
      </c>
      <c r="C5125" s="1" t="s">
        <v>1832</v>
      </c>
      <c r="D5125" s="28" t="s">
        <v>1833</v>
      </c>
      <c r="E5125" s="1" t="s">
        <v>732</v>
      </c>
      <c r="F5125" s="1" t="s">
        <v>74</v>
      </c>
      <c r="G5125" s="1">
        <v>8</v>
      </c>
      <c r="H5125" s="1" t="s">
        <v>1059</v>
      </c>
      <c r="I5125" s="1" t="s">
        <v>114</v>
      </c>
      <c r="J5125" s="76">
        <v>557</v>
      </c>
      <c r="K5125" s="76">
        <v>2336645</v>
      </c>
      <c r="L5125" s="29">
        <v>46057</v>
      </c>
      <c r="M5125" s="29" t="s">
        <v>4163</v>
      </c>
      <c r="N5125" s="1" t="s">
        <v>478</v>
      </c>
      <c r="O5125" s="28" t="s">
        <v>634</v>
      </c>
      <c r="P5125" s="1" t="s">
        <v>322</v>
      </c>
      <c r="Q5125" s="76">
        <v>12</v>
      </c>
      <c r="R5125" s="1"/>
      <c r="S5125" s="76"/>
      <c r="T5125" s="1" t="s">
        <v>115</v>
      </c>
      <c r="U5125" s="1"/>
      <c r="V5125" s="1"/>
      <c r="AC5125" s="93">
        <v>23</v>
      </c>
      <c r="AD5125" s="69">
        <v>240</v>
      </c>
      <c r="AE5125" s="33"/>
      <c r="AF5125" s="33"/>
      <c r="AG5125" s="33"/>
      <c r="AM5125" s="164">
        <f t="shared" si="257"/>
        <v>46060</v>
      </c>
      <c r="AX5125" s="37">
        <f t="shared" si="255"/>
        <v>46064</v>
      </c>
      <c r="AY5125" s="1"/>
      <c r="AZ5125" s="1"/>
      <c r="BA5125" s="31"/>
      <c r="BB5125" s="31"/>
      <c r="BC5125" s="1"/>
      <c r="BD5125" s="1"/>
      <c r="BE5125" s="1"/>
      <c r="BF5125" s="1"/>
      <c r="BG5125" s="1"/>
      <c r="BT5125" s="37">
        <f t="shared" si="256"/>
        <v>46085</v>
      </c>
      <c r="BU5125" s="31"/>
      <c r="BW5125" s="33"/>
      <c r="BX5125" s="1"/>
      <c r="BY5125" s="1"/>
      <c r="BZ5125" s="1"/>
      <c r="CA5125" s="1"/>
      <c r="CB5125" s="1"/>
      <c r="CC5125" s="1"/>
      <c r="CE5125" s="1"/>
      <c r="CF5125" s="1"/>
      <c r="CG5125" s="1"/>
      <c r="CH5125" s="1"/>
      <c r="CI5125" s="1"/>
      <c r="CJ5125" s="1"/>
      <c r="CK5125" s="1"/>
      <c r="CL5125" s="1"/>
      <c r="CM5125" s="1"/>
      <c r="CN5125" s="1"/>
      <c r="CO5125" s="1"/>
    </row>
    <row r="5126" spans="1:93" ht="30" customHeight="1" x14ac:dyDescent="0.2">
      <c r="A5126" s="1">
        <v>5120</v>
      </c>
      <c r="B5126" s="1" t="s">
        <v>1834</v>
      </c>
      <c r="C5126" s="1" t="s">
        <v>1832</v>
      </c>
      <c r="D5126" s="28" t="s">
        <v>1833</v>
      </c>
      <c r="E5126" s="1" t="s">
        <v>732</v>
      </c>
      <c r="F5126" s="1" t="s">
        <v>74</v>
      </c>
      <c r="G5126" s="1">
        <v>8</v>
      </c>
      <c r="H5126" s="1" t="s">
        <v>1059</v>
      </c>
      <c r="I5126" s="1" t="s">
        <v>114</v>
      </c>
      <c r="J5126" s="76">
        <v>391</v>
      </c>
      <c r="K5126" s="76">
        <v>2339846</v>
      </c>
      <c r="L5126" s="29">
        <v>46057</v>
      </c>
      <c r="M5126" s="29" t="s">
        <v>4163</v>
      </c>
      <c r="N5126" s="1" t="s">
        <v>478</v>
      </c>
      <c r="O5126" s="28" t="s">
        <v>634</v>
      </c>
      <c r="P5126" s="1" t="s">
        <v>322</v>
      </c>
      <c r="Q5126" s="76">
        <v>9</v>
      </c>
      <c r="R5126" s="1"/>
      <c r="S5126" s="76"/>
      <c r="T5126" s="1" t="s">
        <v>115</v>
      </c>
      <c r="U5126" s="1"/>
      <c r="V5126" s="1"/>
      <c r="AC5126" s="93">
        <v>24</v>
      </c>
      <c r="AD5126" s="69">
        <v>260</v>
      </c>
      <c r="AE5126" s="33"/>
      <c r="AF5126" s="33"/>
      <c r="AG5126" s="33"/>
      <c r="AM5126" s="164">
        <f t="shared" si="257"/>
        <v>46060</v>
      </c>
      <c r="AX5126" s="37">
        <f t="shared" si="255"/>
        <v>46064</v>
      </c>
      <c r="AY5126" s="1"/>
      <c r="AZ5126" s="1"/>
      <c r="BA5126" s="31"/>
      <c r="BB5126" s="31"/>
      <c r="BC5126" s="1"/>
      <c r="BD5126" s="1"/>
      <c r="BE5126" s="1"/>
      <c r="BF5126" s="1"/>
      <c r="BG5126" s="1"/>
      <c r="BT5126" s="37">
        <f t="shared" si="256"/>
        <v>46085</v>
      </c>
      <c r="BU5126" s="31"/>
      <c r="BW5126" s="33"/>
      <c r="BX5126" s="1"/>
      <c r="BY5126" s="1"/>
      <c r="BZ5126" s="1"/>
      <c r="CA5126" s="1"/>
      <c r="CB5126" s="1"/>
      <c r="CC5126" s="1"/>
      <c r="CE5126" s="1"/>
      <c r="CF5126" s="1"/>
      <c r="CG5126" s="1"/>
      <c r="CH5126" s="1"/>
      <c r="CI5126" s="1"/>
      <c r="CJ5126" s="1"/>
      <c r="CK5126" s="1"/>
      <c r="CL5126" s="1"/>
      <c r="CM5126" s="1"/>
      <c r="CN5126" s="1"/>
      <c r="CO5126" s="1"/>
    </row>
    <row r="5127" spans="1:93" ht="30" customHeight="1" x14ac:dyDescent="0.2">
      <c r="A5127" s="1">
        <v>5121</v>
      </c>
      <c r="B5127" s="1" t="s">
        <v>1834</v>
      </c>
      <c r="C5127" s="1" t="s">
        <v>1832</v>
      </c>
      <c r="D5127" s="28" t="s">
        <v>1833</v>
      </c>
      <c r="E5127" s="1" t="s">
        <v>732</v>
      </c>
      <c r="F5127" s="1" t="s">
        <v>74</v>
      </c>
      <c r="G5127" s="1">
        <v>8</v>
      </c>
      <c r="H5127" s="1" t="s">
        <v>1059</v>
      </c>
      <c r="I5127" s="1" t="s">
        <v>114</v>
      </c>
      <c r="J5127" s="76">
        <v>553</v>
      </c>
      <c r="K5127" s="76">
        <v>2339847</v>
      </c>
      <c r="L5127" s="29">
        <v>46057</v>
      </c>
      <c r="M5127" s="29" t="s">
        <v>4163</v>
      </c>
      <c r="N5127" s="1" t="s">
        <v>478</v>
      </c>
      <c r="O5127" s="28" t="s">
        <v>634</v>
      </c>
      <c r="P5127" s="1" t="s">
        <v>322</v>
      </c>
      <c r="Q5127" s="76">
        <v>12</v>
      </c>
      <c r="R5127" s="1"/>
      <c r="S5127" s="76"/>
      <c r="T5127" s="1" t="s">
        <v>115</v>
      </c>
      <c r="U5127" s="1"/>
      <c r="V5127" s="1"/>
      <c r="AC5127" s="93">
        <v>23.5</v>
      </c>
      <c r="AD5127" s="69">
        <v>230</v>
      </c>
      <c r="AE5127" s="33"/>
      <c r="AF5127" s="33"/>
      <c r="AG5127" s="33"/>
      <c r="AM5127" s="164">
        <f t="shared" si="257"/>
        <v>46060</v>
      </c>
      <c r="AX5127" s="37">
        <f t="shared" si="255"/>
        <v>46064</v>
      </c>
      <c r="AY5127" s="1"/>
      <c r="AZ5127" s="1"/>
      <c r="BA5127" s="31"/>
      <c r="BB5127" s="31"/>
      <c r="BC5127" s="1"/>
      <c r="BD5127" s="1"/>
      <c r="BE5127" s="1"/>
      <c r="BF5127" s="1"/>
      <c r="BG5127" s="1"/>
      <c r="BT5127" s="37">
        <f t="shared" si="256"/>
        <v>46085</v>
      </c>
      <c r="BU5127" s="31"/>
      <c r="BW5127" s="33"/>
      <c r="BX5127" s="1"/>
      <c r="BY5127" s="1"/>
      <c r="BZ5127" s="1"/>
      <c r="CA5127" s="1"/>
      <c r="CB5127" s="1"/>
      <c r="CC5127" s="1"/>
      <c r="CE5127" s="1"/>
      <c r="CF5127" s="1"/>
      <c r="CG5127" s="1"/>
      <c r="CH5127" s="1"/>
      <c r="CI5127" s="1"/>
      <c r="CJ5127" s="1"/>
      <c r="CK5127" s="1"/>
      <c r="CL5127" s="1"/>
      <c r="CM5127" s="1"/>
      <c r="CN5127" s="1"/>
      <c r="CO5127" s="1"/>
    </row>
    <row r="5128" spans="1:93" ht="30" customHeight="1" x14ac:dyDescent="0.2">
      <c r="A5128" s="1">
        <v>5122</v>
      </c>
      <c r="B5128" s="1" t="s">
        <v>1834</v>
      </c>
      <c r="C5128" s="1" t="s">
        <v>1832</v>
      </c>
      <c r="D5128" s="28" t="s">
        <v>1833</v>
      </c>
      <c r="E5128" s="1" t="s">
        <v>732</v>
      </c>
      <c r="F5128" s="1" t="s">
        <v>74</v>
      </c>
      <c r="G5128" s="1">
        <v>8</v>
      </c>
      <c r="H5128" s="1" t="s">
        <v>1059</v>
      </c>
      <c r="I5128" s="1" t="s">
        <v>114</v>
      </c>
      <c r="J5128" s="76">
        <v>554</v>
      </c>
      <c r="K5128" s="76">
        <v>2336647</v>
      </c>
      <c r="L5128" s="29">
        <v>46057</v>
      </c>
      <c r="M5128" s="29" t="s">
        <v>4163</v>
      </c>
      <c r="N5128" s="1" t="s">
        <v>478</v>
      </c>
      <c r="O5128" s="28" t="s">
        <v>634</v>
      </c>
      <c r="P5128" s="1" t="s">
        <v>322</v>
      </c>
      <c r="Q5128" s="76">
        <v>12</v>
      </c>
      <c r="R5128" s="1"/>
      <c r="S5128" s="76"/>
      <c r="T5128" s="1" t="s">
        <v>115</v>
      </c>
      <c r="U5128" s="1"/>
      <c r="V5128" s="1"/>
      <c r="AC5128" s="93">
        <v>22.5</v>
      </c>
      <c r="AD5128" s="69">
        <v>240</v>
      </c>
      <c r="AE5128" s="33"/>
      <c r="AF5128" s="33"/>
      <c r="AG5128" s="33"/>
      <c r="AM5128" s="164">
        <f t="shared" si="257"/>
        <v>46060</v>
      </c>
      <c r="AX5128" s="37">
        <f t="shared" si="255"/>
        <v>46064</v>
      </c>
      <c r="AY5128" s="1"/>
      <c r="AZ5128" s="1"/>
      <c r="BA5128" s="31"/>
      <c r="BB5128" s="31"/>
      <c r="BC5128" s="1"/>
      <c r="BD5128" s="1"/>
      <c r="BE5128" s="1"/>
      <c r="BF5128" s="1"/>
      <c r="BG5128" s="1"/>
      <c r="BT5128" s="37">
        <f t="shared" si="256"/>
        <v>46085</v>
      </c>
      <c r="BU5128" s="31"/>
      <c r="BW5128" s="33"/>
      <c r="BX5128" s="1"/>
      <c r="BY5128" s="1"/>
      <c r="BZ5128" s="1"/>
      <c r="CA5128" s="1"/>
      <c r="CB5128" s="1"/>
      <c r="CC5128" s="1"/>
      <c r="CE5128" s="1"/>
      <c r="CF5128" s="1"/>
      <c r="CG5128" s="1"/>
      <c r="CH5128" s="1"/>
      <c r="CI5128" s="1"/>
      <c r="CJ5128" s="1"/>
      <c r="CK5128" s="1"/>
      <c r="CL5128" s="1"/>
      <c r="CM5128" s="1"/>
      <c r="CN5128" s="1"/>
      <c r="CO5128" s="1"/>
    </row>
    <row r="5129" spans="1:93" ht="30" customHeight="1" x14ac:dyDescent="0.2">
      <c r="A5129" s="1">
        <v>5123</v>
      </c>
      <c r="B5129" s="1" t="s">
        <v>1834</v>
      </c>
      <c r="C5129" s="1" t="s">
        <v>1832</v>
      </c>
      <c r="D5129" s="28" t="s">
        <v>1833</v>
      </c>
      <c r="E5129" s="1" t="s">
        <v>732</v>
      </c>
      <c r="F5129" s="1" t="s">
        <v>74</v>
      </c>
      <c r="G5129" s="1">
        <v>8</v>
      </c>
      <c r="H5129" s="1" t="s">
        <v>1059</v>
      </c>
      <c r="I5129" s="1" t="s">
        <v>114</v>
      </c>
      <c r="J5129" s="76">
        <v>287</v>
      </c>
      <c r="K5129" s="76">
        <v>2339848</v>
      </c>
      <c r="L5129" s="29">
        <v>46057</v>
      </c>
      <c r="M5129" s="29" t="s">
        <v>4163</v>
      </c>
      <c r="N5129" s="1" t="s">
        <v>478</v>
      </c>
      <c r="O5129" s="28" t="s">
        <v>634</v>
      </c>
      <c r="P5129" s="1" t="s">
        <v>322</v>
      </c>
      <c r="Q5129" s="76">
        <v>8</v>
      </c>
      <c r="R5129" s="1"/>
      <c r="S5129" s="76"/>
      <c r="T5129" s="1" t="s">
        <v>115</v>
      </c>
      <c r="U5129" s="1"/>
      <c r="V5129" s="1"/>
      <c r="AC5129" s="93">
        <v>24</v>
      </c>
      <c r="AD5129" s="69">
        <v>240</v>
      </c>
      <c r="AE5129" s="33"/>
      <c r="AF5129" s="33"/>
      <c r="AG5129" s="33"/>
      <c r="AM5129" s="164">
        <f t="shared" si="257"/>
        <v>46060</v>
      </c>
      <c r="AX5129" s="37">
        <f t="shared" si="255"/>
        <v>46064</v>
      </c>
      <c r="AY5129" s="1"/>
      <c r="AZ5129" s="1"/>
      <c r="BA5129" s="31"/>
      <c r="BB5129" s="31"/>
      <c r="BC5129" s="1"/>
      <c r="BD5129" s="1"/>
      <c r="BE5129" s="1"/>
      <c r="BF5129" s="1"/>
      <c r="BG5129" s="1"/>
      <c r="BT5129" s="37">
        <f t="shared" si="256"/>
        <v>46085</v>
      </c>
      <c r="BU5129" s="31"/>
      <c r="BW5129" s="33"/>
      <c r="BX5129" s="1"/>
      <c r="BY5129" s="1"/>
      <c r="BZ5129" s="1"/>
      <c r="CA5129" s="1"/>
      <c r="CB5129" s="1"/>
      <c r="CC5129" s="1"/>
      <c r="CE5129" s="1"/>
      <c r="CF5129" s="1"/>
      <c r="CG5129" s="1"/>
      <c r="CH5129" s="1"/>
      <c r="CI5129" s="1"/>
      <c r="CJ5129" s="1"/>
      <c r="CK5129" s="1"/>
      <c r="CL5129" s="1"/>
      <c r="CM5129" s="1"/>
      <c r="CN5129" s="1"/>
      <c r="CO5129" s="1"/>
    </row>
    <row r="5130" spans="1:93" ht="30" customHeight="1" x14ac:dyDescent="0.2">
      <c r="A5130" s="1">
        <v>5124</v>
      </c>
      <c r="B5130" s="1" t="s">
        <v>1834</v>
      </c>
      <c r="C5130" s="1" t="s">
        <v>1832</v>
      </c>
      <c r="D5130" s="28" t="s">
        <v>1833</v>
      </c>
      <c r="E5130" s="1" t="s">
        <v>732</v>
      </c>
      <c r="F5130" s="1" t="s">
        <v>74</v>
      </c>
      <c r="G5130" s="1">
        <v>8</v>
      </c>
      <c r="H5130" s="1" t="s">
        <v>1059</v>
      </c>
      <c r="I5130" s="1" t="s">
        <v>114</v>
      </c>
      <c r="J5130" s="76">
        <v>389</v>
      </c>
      <c r="K5130" s="76">
        <v>2336649</v>
      </c>
      <c r="L5130" s="29">
        <v>46057</v>
      </c>
      <c r="M5130" s="29" t="s">
        <v>4163</v>
      </c>
      <c r="N5130" s="1" t="s">
        <v>478</v>
      </c>
      <c r="O5130" s="28" t="s">
        <v>634</v>
      </c>
      <c r="P5130" s="1" t="s">
        <v>322</v>
      </c>
      <c r="Q5130" s="76">
        <v>8</v>
      </c>
      <c r="R5130" s="1"/>
      <c r="S5130" s="76">
        <v>6</v>
      </c>
      <c r="T5130" s="1" t="s">
        <v>115</v>
      </c>
      <c r="U5130" s="1"/>
      <c r="V5130" s="1"/>
      <c r="AC5130" s="93">
        <v>23</v>
      </c>
      <c r="AD5130" s="69">
        <v>260</v>
      </c>
      <c r="AE5130" s="33"/>
      <c r="AF5130" s="33"/>
      <c r="AG5130" s="33"/>
      <c r="AM5130" s="164">
        <f t="shared" si="257"/>
        <v>46060</v>
      </c>
      <c r="AX5130" s="37">
        <f t="shared" si="255"/>
        <v>46064</v>
      </c>
      <c r="AY5130" s="1"/>
      <c r="AZ5130" s="1"/>
      <c r="BA5130" s="31"/>
      <c r="BB5130" s="31"/>
      <c r="BC5130" s="1"/>
      <c r="BD5130" s="1"/>
      <c r="BE5130" s="1"/>
      <c r="BF5130" s="1"/>
      <c r="BG5130" s="1"/>
      <c r="BT5130" s="37">
        <f t="shared" si="256"/>
        <v>46085</v>
      </c>
      <c r="BU5130" s="31"/>
      <c r="BW5130" s="33"/>
      <c r="BX5130" s="1"/>
      <c r="BY5130" s="1"/>
      <c r="BZ5130" s="1"/>
      <c r="CA5130" s="1"/>
      <c r="CB5130" s="1"/>
      <c r="CC5130" s="1"/>
      <c r="CE5130" s="1"/>
      <c r="CF5130" s="1"/>
      <c r="CG5130" s="1"/>
      <c r="CH5130" s="1"/>
      <c r="CI5130" s="1"/>
      <c r="CJ5130" s="1"/>
      <c r="CK5130" s="1"/>
      <c r="CL5130" s="1"/>
      <c r="CM5130" s="1"/>
      <c r="CN5130" s="1"/>
      <c r="CO5130" s="1"/>
    </row>
    <row r="5131" spans="1:93" ht="30" customHeight="1" x14ac:dyDescent="0.2">
      <c r="A5131" s="1">
        <v>5125</v>
      </c>
      <c r="B5131" s="1" t="s">
        <v>1834</v>
      </c>
      <c r="C5131" s="1" t="s">
        <v>1832</v>
      </c>
      <c r="D5131" s="28" t="s">
        <v>1833</v>
      </c>
      <c r="E5131" s="1" t="s">
        <v>732</v>
      </c>
      <c r="F5131" s="1" t="s">
        <v>74</v>
      </c>
      <c r="G5131" s="1">
        <v>8</v>
      </c>
      <c r="H5131" s="1" t="s">
        <v>1059</v>
      </c>
      <c r="I5131" s="1" t="s">
        <v>114</v>
      </c>
      <c r="J5131" s="76">
        <v>551</v>
      </c>
      <c r="K5131" s="76">
        <v>2339849</v>
      </c>
      <c r="L5131" s="29">
        <v>46057</v>
      </c>
      <c r="M5131" s="29" t="s">
        <v>4163</v>
      </c>
      <c r="N5131" s="1" t="s">
        <v>478</v>
      </c>
      <c r="O5131" s="28" t="s">
        <v>634</v>
      </c>
      <c r="P5131" s="1" t="s">
        <v>322</v>
      </c>
      <c r="Q5131" s="76">
        <v>12</v>
      </c>
      <c r="R5131" s="1"/>
      <c r="S5131" s="76"/>
      <c r="T5131" s="1" t="s">
        <v>115</v>
      </c>
      <c r="U5131" s="1"/>
      <c r="V5131" s="1"/>
      <c r="AC5131" s="93">
        <v>24.5</v>
      </c>
      <c r="AD5131" s="69">
        <v>240</v>
      </c>
      <c r="AE5131" s="33"/>
      <c r="AF5131" s="33"/>
      <c r="AG5131" s="33"/>
      <c r="AM5131" s="164">
        <f t="shared" si="257"/>
        <v>46060</v>
      </c>
      <c r="AX5131" s="37">
        <f t="shared" ref="AX5131:AX5194" si="258">IF(L5131=0, 0,L5131+7)</f>
        <v>46064</v>
      </c>
      <c r="AY5131" s="1"/>
      <c r="AZ5131" s="1"/>
      <c r="BA5131" s="31"/>
      <c r="BB5131" s="31"/>
      <c r="BC5131" s="1"/>
      <c r="BD5131" s="1"/>
      <c r="BE5131" s="1"/>
      <c r="BF5131" s="1"/>
      <c r="BG5131" s="1"/>
      <c r="BT5131" s="37">
        <f t="shared" si="256"/>
        <v>46085</v>
      </c>
      <c r="BU5131" s="31"/>
      <c r="BW5131" s="33"/>
      <c r="BX5131" s="1"/>
      <c r="BY5131" s="1"/>
      <c r="BZ5131" s="1"/>
      <c r="CA5131" s="1"/>
      <c r="CB5131" s="1"/>
      <c r="CC5131" s="1"/>
      <c r="CE5131" s="1"/>
      <c r="CF5131" s="1"/>
      <c r="CG5131" s="1"/>
      <c r="CH5131" s="1"/>
      <c r="CI5131" s="1"/>
      <c r="CJ5131" s="1"/>
      <c r="CK5131" s="1"/>
      <c r="CL5131" s="1"/>
      <c r="CM5131" s="1"/>
      <c r="CN5131" s="1"/>
      <c r="CO5131" s="1"/>
    </row>
    <row r="5132" spans="1:93" ht="30" customHeight="1" x14ac:dyDescent="0.2">
      <c r="A5132" s="1">
        <v>5126</v>
      </c>
      <c r="B5132" s="1" t="s">
        <v>1836</v>
      </c>
      <c r="C5132" s="1" t="s">
        <v>1832</v>
      </c>
      <c r="D5132" s="28" t="s">
        <v>1835</v>
      </c>
      <c r="E5132" s="1" t="s">
        <v>732</v>
      </c>
      <c r="F5132" s="1" t="s">
        <v>74</v>
      </c>
      <c r="G5132" s="1">
        <v>8</v>
      </c>
      <c r="H5132" s="1" t="s">
        <v>1059</v>
      </c>
      <c r="I5132" s="1" t="s">
        <v>114</v>
      </c>
      <c r="J5132" s="76">
        <v>411</v>
      </c>
      <c r="K5132" s="76">
        <v>2339850</v>
      </c>
      <c r="L5132" s="29">
        <v>46057</v>
      </c>
      <c r="M5132" s="29" t="s">
        <v>4163</v>
      </c>
      <c r="N5132" s="1" t="s">
        <v>478</v>
      </c>
      <c r="O5132" s="28" t="s">
        <v>634</v>
      </c>
      <c r="P5132" s="1" t="s">
        <v>322</v>
      </c>
      <c r="Q5132" s="76">
        <v>7</v>
      </c>
      <c r="R5132" s="1"/>
      <c r="S5132" s="76">
        <v>6</v>
      </c>
      <c r="T5132" s="1" t="s">
        <v>115</v>
      </c>
      <c r="U5132" s="1"/>
      <c r="V5132" s="1"/>
      <c r="AC5132" s="93">
        <v>23</v>
      </c>
      <c r="AD5132" s="69">
        <v>260</v>
      </c>
      <c r="AE5132" s="33"/>
      <c r="AF5132" s="33"/>
      <c r="AG5132" s="33"/>
      <c r="AM5132" s="164">
        <f t="shared" si="257"/>
        <v>46060</v>
      </c>
      <c r="AX5132" s="37">
        <f t="shared" si="258"/>
        <v>46064</v>
      </c>
      <c r="AY5132" s="1"/>
      <c r="AZ5132" s="1"/>
      <c r="BA5132" s="31"/>
      <c r="BB5132" s="31"/>
      <c r="BC5132" s="1"/>
      <c r="BD5132" s="1"/>
      <c r="BE5132" s="1"/>
      <c r="BF5132" s="1"/>
      <c r="BG5132" s="1"/>
      <c r="BT5132" s="37">
        <f t="shared" si="256"/>
        <v>46085</v>
      </c>
      <c r="BU5132" s="31"/>
      <c r="BW5132" s="33"/>
      <c r="BX5132" s="1"/>
      <c r="BY5132" s="1"/>
      <c r="BZ5132" s="1"/>
      <c r="CA5132" s="1"/>
      <c r="CB5132" s="1"/>
      <c r="CC5132" s="1"/>
      <c r="CE5132" s="1"/>
      <c r="CF5132" s="1"/>
      <c r="CG5132" s="1"/>
      <c r="CH5132" s="1"/>
      <c r="CI5132" s="1"/>
      <c r="CJ5132" s="1"/>
      <c r="CK5132" s="1"/>
      <c r="CL5132" s="1"/>
      <c r="CM5132" s="1"/>
      <c r="CN5132" s="1"/>
      <c r="CO5132" s="1"/>
    </row>
    <row r="5133" spans="1:93" ht="30" customHeight="1" x14ac:dyDescent="0.2">
      <c r="A5133" s="1">
        <v>5127</v>
      </c>
      <c r="B5133" s="1" t="s">
        <v>1839</v>
      </c>
      <c r="C5133" s="1" t="s">
        <v>1837</v>
      </c>
      <c r="D5133" s="28" t="s">
        <v>1838</v>
      </c>
      <c r="E5133" s="1" t="s">
        <v>136</v>
      </c>
      <c r="F5133" s="1" t="s">
        <v>74</v>
      </c>
      <c r="G5133" s="1">
        <v>2</v>
      </c>
      <c r="H5133" s="1" t="s">
        <v>1059</v>
      </c>
      <c r="I5133" s="1" t="s">
        <v>114</v>
      </c>
      <c r="J5133" s="76">
        <v>303</v>
      </c>
      <c r="K5133" s="76">
        <v>2339872</v>
      </c>
      <c r="L5133" s="29">
        <v>46058</v>
      </c>
      <c r="M5133" s="29" t="s">
        <v>4163</v>
      </c>
      <c r="N5133" s="1" t="s">
        <v>478</v>
      </c>
      <c r="O5133" s="28" t="s">
        <v>634</v>
      </c>
      <c r="P5133" s="1" t="s">
        <v>323</v>
      </c>
      <c r="Q5133" s="76">
        <v>6</v>
      </c>
      <c r="R5133" s="1"/>
      <c r="S5133" s="76">
        <v>6</v>
      </c>
      <c r="T5133" s="1" t="s">
        <v>115</v>
      </c>
      <c r="U5133" s="1"/>
      <c r="V5133" s="1"/>
      <c r="AC5133" s="93">
        <v>22</v>
      </c>
      <c r="AD5133" s="69">
        <v>260</v>
      </c>
      <c r="AE5133" s="33"/>
      <c r="AF5133" s="33"/>
      <c r="AG5133" s="33"/>
      <c r="AM5133" s="31"/>
      <c r="AX5133" s="37">
        <f t="shared" si="258"/>
        <v>46065</v>
      </c>
      <c r="AY5133" s="1"/>
      <c r="AZ5133" s="1"/>
      <c r="BA5133" s="31"/>
      <c r="BB5133" s="31"/>
      <c r="BC5133" s="1"/>
      <c r="BD5133" s="1"/>
      <c r="BE5133" s="1"/>
      <c r="BF5133" s="1"/>
      <c r="BG5133" s="1"/>
      <c r="BT5133" s="37">
        <f t="shared" si="256"/>
        <v>46086</v>
      </c>
      <c r="BU5133" s="31"/>
      <c r="BW5133" s="33"/>
      <c r="BX5133" s="1"/>
      <c r="BY5133" s="1"/>
      <c r="BZ5133" s="1"/>
      <c r="CA5133" s="1"/>
      <c r="CB5133" s="1"/>
      <c r="CC5133" s="1"/>
      <c r="CE5133" s="1"/>
      <c r="CF5133" s="1"/>
      <c r="CG5133" s="1"/>
      <c r="CH5133" s="1"/>
      <c r="CI5133" s="1"/>
      <c r="CJ5133" s="1"/>
      <c r="CK5133" s="1"/>
      <c r="CL5133" s="1"/>
      <c r="CM5133" s="1"/>
      <c r="CN5133" s="1"/>
      <c r="CO5133" s="1"/>
    </row>
    <row r="5134" spans="1:93" ht="30" customHeight="1" x14ac:dyDescent="0.2">
      <c r="A5134" s="1">
        <v>5128</v>
      </c>
      <c r="B5134" s="1" t="s">
        <v>1839</v>
      </c>
      <c r="C5134" s="1" t="s">
        <v>1837</v>
      </c>
      <c r="D5134" s="28" t="s">
        <v>1838</v>
      </c>
      <c r="E5134" s="1" t="s">
        <v>136</v>
      </c>
      <c r="F5134" s="1" t="s">
        <v>74</v>
      </c>
      <c r="G5134" s="1">
        <v>2</v>
      </c>
      <c r="H5134" s="1" t="s">
        <v>1059</v>
      </c>
      <c r="I5134" s="1" t="s">
        <v>114</v>
      </c>
      <c r="J5134" s="76">
        <v>414</v>
      </c>
      <c r="K5134" s="76">
        <v>2339881</v>
      </c>
      <c r="L5134" s="29">
        <v>46058</v>
      </c>
      <c r="M5134" s="29" t="s">
        <v>4163</v>
      </c>
      <c r="N5134" s="1" t="s">
        <v>478</v>
      </c>
      <c r="O5134" s="28" t="s">
        <v>634</v>
      </c>
      <c r="P5134" s="1" t="s">
        <v>323</v>
      </c>
      <c r="Q5134" s="76">
        <v>9</v>
      </c>
      <c r="R5134" s="1"/>
      <c r="S5134" s="76"/>
      <c r="T5134" s="1" t="s">
        <v>115</v>
      </c>
      <c r="U5134" s="1"/>
      <c r="V5134" s="1"/>
      <c r="AC5134" s="93">
        <v>21</v>
      </c>
      <c r="AD5134" s="69">
        <v>245</v>
      </c>
      <c r="AE5134" s="33"/>
      <c r="AF5134" s="33"/>
      <c r="AG5134" s="33"/>
      <c r="AM5134" s="31"/>
      <c r="AX5134" s="37">
        <f t="shared" si="258"/>
        <v>46065</v>
      </c>
      <c r="AY5134" s="1"/>
      <c r="AZ5134" s="1"/>
      <c r="BA5134" s="31"/>
      <c r="BB5134" s="31"/>
      <c r="BC5134" s="1"/>
      <c r="BD5134" s="1"/>
      <c r="BE5134" s="1"/>
      <c r="BF5134" s="1"/>
      <c r="BG5134" s="1"/>
      <c r="BT5134" s="37">
        <f t="shared" si="256"/>
        <v>46086</v>
      </c>
      <c r="BU5134" s="31"/>
      <c r="BW5134" s="33"/>
      <c r="BX5134" s="1"/>
      <c r="BY5134" s="1"/>
      <c r="BZ5134" s="1"/>
      <c r="CA5134" s="1"/>
      <c r="CB5134" s="1"/>
      <c r="CC5134" s="1"/>
      <c r="CE5134" s="1"/>
      <c r="CF5134" s="1"/>
      <c r="CG5134" s="1"/>
      <c r="CH5134" s="1"/>
      <c r="CI5134" s="1"/>
      <c r="CJ5134" s="1"/>
      <c r="CK5134" s="1"/>
      <c r="CL5134" s="1"/>
      <c r="CM5134" s="1"/>
      <c r="CN5134" s="1"/>
      <c r="CO5134" s="1"/>
    </row>
    <row r="5135" spans="1:93" ht="30" customHeight="1" x14ac:dyDescent="0.2">
      <c r="A5135" s="1">
        <v>5129</v>
      </c>
      <c r="B5135" s="1" t="s">
        <v>103</v>
      </c>
      <c r="C5135" s="1" t="s">
        <v>103</v>
      </c>
      <c r="D5135" s="1" t="s">
        <v>54</v>
      </c>
      <c r="E5135" s="1" t="s">
        <v>1012</v>
      </c>
      <c r="F5135" s="1" t="s">
        <v>103</v>
      </c>
      <c r="G5135" s="1"/>
      <c r="H5135" s="1"/>
      <c r="I5135" s="1" t="s">
        <v>76</v>
      </c>
      <c r="J5135" s="64">
        <v>84812</v>
      </c>
      <c r="K5135" s="76">
        <v>157281</v>
      </c>
      <c r="L5135" s="29">
        <v>46058</v>
      </c>
      <c r="M5135" s="29" t="s">
        <v>4163</v>
      </c>
      <c r="N5135" s="1" t="s">
        <v>25</v>
      </c>
      <c r="O5135" s="28" t="s">
        <v>84</v>
      </c>
      <c r="P5135" s="1" t="s">
        <v>87</v>
      </c>
      <c r="Q5135" s="76">
        <v>10</v>
      </c>
      <c r="R5135" s="1"/>
      <c r="T5135" s="1" t="s">
        <v>77</v>
      </c>
      <c r="U5135" s="1"/>
      <c r="V5135" s="1"/>
      <c r="AC5135" s="93" t="s">
        <v>103</v>
      </c>
      <c r="AD5135" s="69" t="s">
        <v>103</v>
      </c>
      <c r="AE5135" s="33"/>
      <c r="AF5135" s="33"/>
      <c r="AG5135" s="33"/>
      <c r="AM5135" s="31"/>
      <c r="AX5135" s="37"/>
      <c r="AY5135" s="1"/>
      <c r="AZ5135" s="1"/>
      <c r="BA5135" s="31"/>
      <c r="BB5135" s="31"/>
      <c r="BC5135" s="1"/>
      <c r="BD5135" s="1"/>
      <c r="BE5135" s="1"/>
      <c r="BF5135" s="1"/>
      <c r="BG5135" s="1"/>
      <c r="BT5135" s="37"/>
      <c r="BU5135" s="31"/>
      <c r="BW5135" s="33"/>
      <c r="BX5135" s="1"/>
      <c r="BY5135" s="1"/>
      <c r="BZ5135" s="1"/>
      <c r="CA5135" s="1"/>
      <c r="CB5135" s="1"/>
      <c r="CC5135" s="1"/>
      <c r="CE5135" s="1"/>
      <c r="CF5135" s="1"/>
      <c r="CG5135" s="1"/>
      <c r="CH5135" s="1"/>
      <c r="CI5135" s="1"/>
      <c r="CJ5135" s="1"/>
      <c r="CK5135" s="1"/>
      <c r="CL5135" s="1"/>
      <c r="CM5135" s="1"/>
      <c r="CN5135" s="1"/>
      <c r="CO5135" s="1"/>
    </row>
    <row r="5136" spans="1:93" ht="30" customHeight="1" x14ac:dyDescent="0.2">
      <c r="A5136" s="1">
        <v>5130</v>
      </c>
      <c r="B5136" s="1" t="s">
        <v>103</v>
      </c>
      <c r="C5136" s="1" t="s">
        <v>103</v>
      </c>
      <c r="D5136" s="1" t="s">
        <v>54</v>
      </c>
      <c r="E5136" s="1" t="s">
        <v>1012</v>
      </c>
      <c r="F5136" s="1" t="s">
        <v>103</v>
      </c>
      <c r="G5136" s="1"/>
      <c r="H5136" s="1"/>
      <c r="I5136" s="1" t="s">
        <v>76</v>
      </c>
      <c r="J5136" s="64">
        <v>83512</v>
      </c>
      <c r="K5136" s="76">
        <v>157282</v>
      </c>
      <c r="L5136" s="29">
        <v>46058</v>
      </c>
      <c r="M5136" s="29" t="s">
        <v>4163</v>
      </c>
      <c r="N5136" s="1" t="s">
        <v>25</v>
      </c>
      <c r="O5136" s="28" t="s">
        <v>84</v>
      </c>
      <c r="P5136" s="1" t="s">
        <v>87</v>
      </c>
      <c r="Q5136" s="76">
        <v>10</v>
      </c>
      <c r="R5136" s="1"/>
      <c r="T5136" s="1" t="s">
        <v>77</v>
      </c>
      <c r="U5136" s="1"/>
      <c r="V5136" s="1"/>
      <c r="AC5136" s="93" t="s">
        <v>103</v>
      </c>
      <c r="AD5136" s="69" t="s">
        <v>103</v>
      </c>
      <c r="AE5136" s="33"/>
      <c r="AF5136" s="33"/>
      <c r="AG5136" s="33"/>
      <c r="AM5136" s="31"/>
      <c r="AX5136" s="37"/>
      <c r="AY5136" s="1"/>
      <c r="AZ5136" s="1"/>
      <c r="BA5136" s="31"/>
      <c r="BB5136" s="31"/>
      <c r="BC5136" s="1"/>
      <c r="BD5136" s="1"/>
      <c r="BE5136" s="1"/>
      <c r="BF5136" s="1"/>
      <c r="BG5136" s="1"/>
      <c r="BT5136" s="37"/>
      <c r="BU5136" s="31"/>
      <c r="BW5136" s="33"/>
      <c r="BX5136" s="1"/>
      <c r="BY5136" s="1"/>
      <c r="BZ5136" s="1"/>
      <c r="CA5136" s="1"/>
      <c r="CB5136" s="1"/>
      <c r="CC5136" s="1"/>
      <c r="CE5136" s="1"/>
      <c r="CF5136" s="1"/>
      <c r="CG5136" s="1"/>
      <c r="CH5136" s="1"/>
      <c r="CI5136" s="1"/>
      <c r="CJ5136" s="1"/>
      <c r="CK5136" s="1"/>
      <c r="CL5136" s="1"/>
      <c r="CM5136" s="1"/>
      <c r="CN5136" s="1"/>
      <c r="CO5136" s="1"/>
    </row>
    <row r="5137" spans="1:93" ht="30" customHeight="1" x14ac:dyDescent="0.2">
      <c r="A5137" s="1">
        <v>5131</v>
      </c>
      <c r="B5137" s="1" t="s">
        <v>103</v>
      </c>
      <c r="C5137" s="1" t="s">
        <v>103</v>
      </c>
      <c r="D5137" s="1" t="s">
        <v>54</v>
      </c>
      <c r="E5137" s="1" t="s">
        <v>1012</v>
      </c>
      <c r="F5137" s="1" t="s">
        <v>103</v>
      </c>
      <c r="G5137" s="1"/>
      <c r="H5137" s="1"/>
      <c r="I5137" s="1" t="s">
        <v>76</v>
      </c>
      <c r="J5137" s="64">
        <v>83712</v>
      </c>
      <c r="K5137" s="76">
        <v>157283</v>
      </c>
      <c r="L5137" s="29">
        <v>46058</v>
      </c>
      <c r="M5137" s="29" t="s">
        <v>4163</v>
      </c>
      <c r="N5137" s="1" t="s">
        <v>25</v>
      </c>
      <c r="O5137" s="28" t="s">
        <v>84</v>
      </c>
      <c r="P5137" s="1" t="s">
        <v>87</v>
      </c>
      <c r="Q5137" s="76">
        <v>10</v>
      </c>
      <c r="R5137" s="1"/>
      <c r="T5137" s="1" t="s">
        <v>77</v>
      </c>
      <c r="U5137" s="1"/>
      <c r="V5137" s="1"/>
      <c r="AC5137" s="93" t="s">
        <v>103</v>
      </c>
      <c r="AD5137" s="69" t="s">
        <v>103</v>
      </c>
      <c r="AE5137" s="33"/>
      <c r="AF5137" s="33"/>
      <c r="AG5137" s="33"/>
      <c r="AM5137" s="31"/>
      <c r="AX5137" s="37"/>
      <c r="AY5137" s="1"/>
      <c r="AZ5137" s="1"/>
      <c r="BA5137" s="31"/>
      <c r="BB5137" s="31"/>
      <c r="BC5137" s="1"/>
      <c r="BD5137" s="1"/>
      <c r="BE5137" s="1"/>
      <c r="BF5137" s="1"/>
      <c r="BG5137" s="1"/>
      <c r="BT5137" s="37"/>
      <c r="BU5137" s="31"/>
      <c r="BW5137" s="33"/>
      <c r="BX5137" s="1"/>
      <c r="BY5137" s="1"/>
      <c r="BZ5137" s="1"/>
      <c r="CA5137" s="1"/>
      <c r="CB5137" s="1"/>
      <c r="CC5137" s="1"/>
      <c r="CE5137" s="1"/>
      <c r="CF5137" s="1"/>
      <c r="CG5137" s="1"/>
      <c r="CH5137" s="1"/>
      <c r="CI5137" s="1"/>
      <c r="CJ5137" s="1"/>
      <c r="CK5137" s="1"/>
      <c r="CL5137" s="1"/>
      <c r="CM5137" s="1"/>
      <c r="CN5137" s="1"/>
      <c r="CO5137" s="1"/>
    </row>
    <row r="5138" spans="1:93" ht="30" customHeight="1" x14ac:dyDescent="0.2">
      <c r="A5138" s="1">
        <v>5132</v>
      </c>
      <c r="B5138" s="1" t="s">
        <v>103</v>
      </c>
      <c r="C5138" s="1" t="s">
        <v>103</v>
      </c>
      <c r="D5138" s="1" t="s">
        <v>54</v>
      </c>
      <c r="E5138" s="1" t="s">
        <v>1012</v>
      </c>
      <c r="F5138" s="1" t="s">
        <v>103</v>
      </c>
      <c r="G5138" s="1"/>
      <c r="H5138" s="1"/>
      <c r="I5138" s="1" t="s">
        <v>76</v>
      </c>
      <c r="J5138" s="64">
        <v>82312</v>
      </c>
      <c r="K5138" s="76">
        <v>157287</v>
      </c>
      <c r="L5138" s="29">
        <v>46058</v>
      </c>
      <c r="M5138" s="29" t="s">
        <v>4163</v>
      </c>
      <c r="N5138" s="1" t="s">
        <v>25</v>
      </c>
      <c r="O5138" s="28" t="s">
        <v>84</v>
      </c>
      <c r="P5138" s="1" t="s">
        <v>87</v>
      </c>
      <c r="Q5138" s="76">
        <v>10</v>
      </c>
      <c r="R5138" s="1"/>
      <c r="T5138" s="1" t="s">
        <v>77</v>
      </c>
      <c r="U5138" s="1"/>
      <c r="V5138" s="1"/>
      <c r="AC5138" s="93" t="s">
        <v>103</v>
      </c>
      <c r="AD5138" s="69" t="s">
        <v>103</v>
      </c>
      <c r="AE5138" s="33"/>
      <c r="AF5138" s="33"/>
      <c r="AG5138" s="33"/>
      <c r="AM5138" s="31"/>
      <c r="AX5138" s="37"/>
      <c r="AY5138" s="1"/>
      <c r="AZ5138" s="1"/>
      <c r="BA5138" s="31"/>
      <c r="BB5138" s="31"/>
      <c r="BC5138" s="1"/>
      <c r="BD5138" s="1"/>
      <c r="BE5138" s="1"/>
      <c r="BF5138" s="1"/>
      <c r="BG5138" s="1"/>
      <c r="BT5138" s="37"/>
      <c r="BU5138" s="31"/>
      <c r="BW5138" s="33"/>
      <c r="BX5138" s="1"/>
      <c r="BY5138" s="1"/>
      <c r="BZ5138" s="1"/>
      <c r="CA5138" s="1"/>
      <c r="CB5138" s="1"/>
      <c r="CC5138" s="1"/>
      <c r="CE5138" s="1"/>
      <c r="CF5138" s="1"/>
      <c r="CG5138" s="1"/>
      <c r="CH5138" s="1"/>
      <c r="CI5138" s="1"/>
      <c r="CJ5138" s="1"/>
      <c r="CK5138" s="1"/>
      <c r="CL5138" s="1"/>
      <c r="CM5138" s="1"/>
      <c r="CN5138" s="1"/>
      <c r="CO5138" s="1"/>
    </row>
    <row r="5139" spans="1:93" ht="30" customHeight="1" x14ac:dyDescent="0.2">
      <c r="A5139" s="1">
        <v>5133</v>
      </c>
      <c r="B5139" s="1" t="s">
        <v>103</v>
      </c>
      <c r="C5139" s="1" t="s">
        <v>103</v>
      </c>
      <c r="D5139" s="1" t="s">
        <v>54</v>
      </c>
      <c r="E5139" s="1" t="s">
        <v>1012</v>
      </c>
      <c r="F5139" s="1" t="s">
        <v>103</v>
      </c>
      <c r="G5139" s="1"/>
      <c r="H5139" s="1"/>
      <c r="I5139" s="1" t="s">
        <v>76</v>
      </c>
      <c r="J5139" s="64">
        <v>82512</v>
      </c>
      <c r="K5139" s="76">
        <v>157289</v>
      </c>
      <c r="L5139" s="29">
        <v>46058</v>
      </c>
      <c r="M5139" s="29" t="s">
        <v>4163</v>
      </c>
      <c r="N5139" s="1" t="s">
        <v>25</v>
      </c>
      <c r="O5139" s="28" t="s">
        <v>84</v>
      </c>
      <c r="P5139" s="1" t="s">
        <v>87</v>
      </c>
      <c r="Q5139" s="76">
        <v>10</v>
      </c>
      <c r="R5139" s="1"/>
      <c r="T5139" s="1" t="s">
        <v>77</v>
      </c>
      <c r="U5139" s="1"/>
      <c r="V5139" s="1"/>
      <c r="AC5139" s="93" t="s">
        <v>103</v>
      </c>
      <c r="AD5139" s="69" t="s">
        <v>103</v>
      </c>
      <c r="AE5139" s="33"/>
      <c r="AF5139" s="33"/>
      <c r="AG5139" s="33"/>
      <c r="AM5139" s="31"/>
      <c r="AX5139" s="37"/>
      <c r="AY5139" s="1"/>
      <c r="AZ5139" s="1"/>
      <c r="BA5139" s="31"/>
      <c r="BB5139" s="31"/>
      <c r="BC5139" s="1"/>
      <c r="BD5139" s="1"/>
      <c r="BE5139" s="1"/>
      <c r="BF5139" s="1"/>
      <c r="BG5139" s="1"/>
      <c r="BT5139" s="37"/>
      <c r="BU5139" s="31"/>
      <c r="BW5139" s="33"/>
      <c r="BX5139" s="1"/>
      <c r="BY5139" s="1"/>
      <c r="BZ5139" s="1"/>
      <c r="CA5139" s="1"/>
      <c r="CB5139" s="1"/>
      <c r="CC5139" s="1"/>
      <c r="CE5139" s="1"/>
      <c r="CF5139" s="1"/>
      <c r="CG5139" s="1"/>
      <c r="CH5139" s="1"/>
      <c r="CI5139" s="1"/>
      <c r="CJ5139" s="1"/>
      <c r="CK5139" s="1"/>
      <c r="CL5139" s="1"/>
      <c r="CM5139" s="1"/>
      <c r="CN5139" s="1"/>
      <c r="CO5139" s="1"/>
    </row>
    <row r="5140" spans="1:93" ht="30" customHeight="1" x14ac:dyDescent="0.2">
      <c r="A5140" s="1">
        <v>5134</v>
      </c>
      <c r="B5140" s="1" t="s">
        <v>1853</v>
      </c>
      <c r="C5140" s="1" t="s">
        <v>1852</v>
      </c>
      <c r="D5140" s="28" t="s">
        <v>1854</v>
      </c>
      <c r="E5140" s="1" t="s">
        <v>1855</v>
      </c>
      <c r="F5140" s="1" t="s">
        <v>74</v>
      </c>
      <c r="G5140" s="1">
        <v>9</v>
      </c>
      <c r="H5140" s="1" t="s">
        <v>341</v>
      </c>
      <c r="I5140" s="1" t="s">
        <v>114</v>
      </c>
      <c r="J5140" s="76">
        <v>557</v>
      </c>
      <c r="K5140" s="76">
        <v>2338526</v>
      </c>
      <c r="L5140" s="29">
        <v>46060</v>
      </c>
      <c r="M5140" s="29" t="s">
        <v>4163</v>
      </c>
      <c r="N5140" s="1" t="s">
        <v>478</v>
      </c>
      <c r="O5140" s="28" t="s">
        <v>634</v>
      </c>
      <c r="P5140" s="1" t="s">
        <v>323</v>
      </c>
      <c r="Q5140" s="76">
        <v>12</v>
      </c>
      <c r="R5140" s="1"/>
      <c r="S5140" s="76">
        <v>6</v>
      </c>
      <c r="T5140" s="1" t="s">
        <v>115</v>
      </c>
      <c r="U5140" s="1"/>
      <c r="V5140" s="1"/>
      <c r="AC5140" s="93">
        <v>25.5</v>
      </c>
      <c r="AD5140" s="69">
        <v>260</v>
      </c>
      <c r="AE5140" s="33"/>
      <c r="AF5140" s="33"/>
      <c r="AG5140" s="33"/>
      <c r="AM5140" s="31"/>
      <c r="AX5140" s="37">
        <f t="shared" si="258"/>
        <v>46067</v>
      </c>
      <c r="AY5140" s="1"/>
      <c r="AZ5140" s="1"/>
      <c r="BA5140" s="31"/>
      <c r="BB5140" s="31"/>
      <c r="BC5140" s="1"/>
      <c r="BD5140" s="1"/>
      <c r="BE5140" s="1"/>
      <c r="BF5140" s="1"/>
      <c r="BG5140" s="1"/>
      <c r="BT5140" s="37">
        <f t="shared" si="256"/>
        <v>46088</v>
      </c>
      <c r="BU5140" s="31"/>
      <c r="BW5140" s="33"/>
      <c r="BX5140" s="1"/>
      <c r="BY5140" s="1"/>
      <c r="BZ5140" s="1"/>
      <c r="CA5140" s="1"/>
      <c r="CB5140" s="1"/>
      <c r="CC5140" s="1"/>
      <c r="CE5140" s="1"/>
      <c r="CF5140" s="1"/>
      <c r="CG5140" s="1"/>
      <c r="CH5140" s="1"/>
      <c r="CI5140" s="1"/>
      <c r="CJ5140" s="1"/>
      <c r="CK5140" s="1"/>
      <c r="CL5140" s="1"/>
      <c r="CM5140" s="1"/>
      <c r="CN5140" s="1"/>
      <c r="CO5140" s="1"/>
    </row>
    <row r="5141" spans="1:93" ht="30" customHeight="1" x14ac:dyDescent="0.2">
      <c r="A5141" s="1">
        <v>5135</v>
      </c>
      <c r="B5141" s="1" t="s">
        <v>1853</v>
      </c>
      <c r="C5141" s="1" t="s">
        <v>1852</v>
      </c>
      <c r="D5141" s="28" t="s">
        <v>1854</v>
      </c>
      <c r="E5141" s="1" t="s">
        <v>1855</v>
      </c>
      <c r="F5141" s="1" t="s">
        <v>74</v>
      </c>
      <c r="G5141" s="1">
        <v>9</v>
      </c>
      <c r="H5141" s="1" t="s">
        <v>341</v>
      </c>
      <c r="I5141" s="1" t="s">
        <v>114</v>
      </c>
      <c r="J5141" s="76">
        <v>554</v>
      </c>
      <c r="K5141" s="76">
        <v>2338531</v>
      </c>
      <c r="L5141" s="29">
        <v>46060</v>
      </c>
      <c r="M5141" s="29" t="s">
        <v>4163</v>
      </c>
      <c r="N5141" s="1" t="s">
        <v>478</v>
      </c>
      <c r="O5141" s="28" t="s">
        <v>634</v>
      </c>
      <c r="P5141" s="1" t="s">
        <v>323</v>
      </c>
      <c r="Q5141" s="76">
        <v>12</v>
      </c>
      <c r="R5141" s="1"/>
      <c r="S5141" s="76"/>
      <c r="T5141" s="1" t="s">
        <v>115</v>
      </c>
      <c r="U5141" s="1"/>
      <c r="V5141" s="1"/>
      <c r="AC5141" s="93">
        <v>24.5</v>
      </c>
      <c r="AD5141" s="69">
        <v>245</v>
      </c>
      <c r="AE5141" s="33"/>
      <c r="AF5141" s="33"/>
      <c r="AG5141" s="33"/>
      <c r="AM5141" s="31"/>
      <c r="AX5141" s="37">
        <f t="shared" si="258"/>
        <v>46067</v>
      </c>
      <c r="AY5141" s="1"/>
      <c r="AZ5141" s="1"/>
      <c r="BA5141" s="31"/>
      <c r="BB5141" s="31"/>
      <c r="BC5141" s="1"/>
      <c r="BD5141" s="1"/>
      <c r="BE5141" s="1"/>
      <c r="BF5141" s="1"/>
      <c r="BG5141" s="1"/>
      <c r="BT5141" s="37">
        <f t="shared" si="256"/>
        <v>46088</v>
      </c>
      <c r="BU5141" s="31"/>
      <c r="BW5141" s="33"/>
      <c r="BX5141" s="1"/>
      <c r="BY5141" s="1"/>
      <c r="BZ5141" s="1"/>
      <c r="CA5141" s="1"/>
      <c r="CB5141" s="1"/>
      <c r="CC5141" s="1"/>
      <c r="CE5141" s="1"/>
      <c r="CF5141" s="1"/>
      <c r="CG5141" s="1"/>
      <c r="CH5141" s="1"/>
      <c r="CI5141" s="1"/>
      <c r="CJ5141" s="1"/>
      <c r="CK5141" s="1"/>
      <c r="CL5141" s="1"/>
      <c r="CM5141" s="1"/>
      <c r="CN5141" s="1"/>
      <c r="CO5141" s="1"/>
    </row>
    <row r="5142" spans="1:93" ht="30" customHeight="1" x14ac:dyDescent="0.2">
      <c r="A5142" s="1">
        <v>5136</v>
      </c>
      <c r="B5142" s="1" t="s">
        <v>1853</v>
      </c>
      <c r="C5142" s="1" t="s">
        <v>1852</v>
      </c>
      <c r="D5142" s="28" t="s">
        <v>1854</v>
      </c>
      <c r="E5142" s="1" t="s">
        <v>1855</v>
      </c>
      <c r="F5142" s="1" t="s">
        <v>74</v>
      </c>
      <c r="G5142" s="1">
        <v>10</v>
      </c>
      <c r="H5142" s="1" t="s">
        <v>341</v>
      </c>
      <c r="I5142" s="1" t="s">
        <v>114</v>
      </c>
      <c r="J5142" s="76">
        <v>302</v>
      </c>
      <c r="K5142" s="76">
        <v>2338536</v>
      </c>
      <c r="L5142" s="29">
        <v>46060</v>
      </c>
      <c r="M5142" s="29" t="s">
        <v>4163</v>
      </c>
      <c r="N5142" s="1" t="s">
        <v>478</v>
      </c>
      <c r="O5142" s="28" t="s">
        <v>634</v>
      </c>
      <c r="P5142" s="1" t="s">
        <v>323</v>
      </c>
      <c r="Q5142" s="76">
        <v>8</v>
      </c>
      <c r="R5142" s="1"/>
      <c r="S5142" s="76"/>
      <c r="T5142" s="1" t="s">
        <v>115</v>
      </c>
      <c r="U5142" s="1"/>
      <c r="V5142" s="1"/>
      <c r="AC5142" s="93">
        <v>24.5</v>
      </c>
      <c r="AD5142" s="69">
        <v>230</v>
      </c>
      <c r="AE5142" s="33"/>
      <c r="AF5142" s="33"/>
      <c r="AG5142" s="33"/>
      <c r="AM5142" s="31"/>
      <c r="AX5142" s="37">
        <f t="shared" si="258"/>
        <v>46067</v>
      </c>
      <c r="AY5142" s="1"/>
      <c r="AZ5142" s="1"/>
      <c r="BA5142" s="31"/>
      <c r="BB5142" s="31"/>
      <c r="BC5142" s="1"/>
      <c r="BD5142" s="1"/>
      <c r="BE5142" s="1"/>
      <c r="BF5142" s="1"/>
      <c r="BG5142" s="1"/>
      <c r="BT5142" s="37">
        <f t="shared" si="256"/>
        <v>46088</v>
      </c>
      <c r="BU5142" s="31"/>
      <c r="BW5142" s="33"/>
      <c r="BX5142" s="1"/>
      <c r="BY5142" s="1"/>
      <c r="BZ5142" s="1"/>
      <c r="CA5142" s="1"/>
      <c r="CB5142" s="1"/>
      <c r="CC5142" s="1"/>
      <c r="CE5142" s="1"/>
      <c r="CF5142" s="1"/>
      <c r="CG5142" s="1"/>
      <c r="CH5142" s="1"/>
      <c r="CI5142" s="1"/>
      <c r="CJ5142" s="1"/>
      <c r="CK5142" s="1"/>
      <c r="CL5142" s="1"/>
      <c r="CM5142" s="1"/>
      <c r="CN5142" s="1"/>
      <c r="CO5142" s="1"/>
    </row>
    <row r="5143" spans="1:93" ht="30" customHeight="1" x14ac:dyDescent="0.2">
      <c r="A5143" s="1">
        <v>5137</v>
      </c>
      <c r="B5143" s="1" t="s">
        <v>1853</v>
      </c>
      <c r="C5143" s="1" t="s">
        <v>1852</v>
      </c>
      <c r="D5143" s="28" t="s">
        <v>1854</v>
      </c>
      <c r="E5143" s="1" t="s">
        <v>1855</v>
      </c>
      <c r="F5143" s="1" t="s">
        <v>74</v>
      </c>
      <c r="G5143" s="1">
        <v>10</v>
      </c>
      <c r="H5143" s="1" t="s">
        <v>341</v>
      </c>
      <c r="I5143" s="1" t="s">
        <v>114</v>
      </c>
      <c r="J5143" s="76">
        <v>557</v>
      </c>
      <c r="K5143" s="76">
        <v>2338544</v>
      </c>
      <c r="L5143" s="29">
        <v>46060</v>
      </c>
      <c r="M5143" s="29" t="s">
        <v>4163</v>
      </c>
      <c r="N5143" s="1" t="s">
        <v>478</v>
      </c>
      <c r="O5143" s="28" t="s">
        <v>634</v>
      </c>
      <c r="P5143" s="1" t="s">
        <v>323</v>
      </c>
      <c r="Q5143" s="76">
        <v>12</v>
      </c>
      <c r="R5143" s="1"/>
      <c r="S5143" s="76"/>
      <c r="T5143" s="1" t="s">
        <v>115</v>
      </c>
      <c r="U5143" s="1"/>
      <c r="V5143" s="1"/>
      <c r="AC5143" s="93">
        <v>25</v>
      </c>
      <c r="AD5143" s="69">
        <v>250</v>
      </c>
      <c r="AE5143" s="33"/>
      <c r="AF5143" s="33"/>
      <c r="AG5143" s="33"/>
      <c r="AM5143" s="31"/>
      <c r="AX5143" s="37">
        <f t="shared" si="258"/>
        <v>46067</v>
      </c>
      <c r="AY5143" s="1"/>
      <c r="AZ5143" s="1"/>
      <c r="BA5143" s="31"/>
      <c r="BB5143" s="31"/>
      <c r="BC5143" s="1"/>
      <c r="BD5143" s="1"/>
      <c r="BE5143" s="1"/>
      <c r="BF5143" s="1"/>
      <c r="BG5143" s="1"/>
      <c r="BT5143" s="37">
        <f t="shared" si="256"/>
        <v>46088</v>
      </c>
      <c r="BU5143" s="31"/>
      <c r="BW5143" s="33"/>
      <c r="BX5143" s="1"/>
      <c r="BY5143" s="1"/>
      <c r="BZ5143" s="1"/>
      <c r="CA5143" s="1"/>
      <c r="CB5143" s="1"/>
      <c r="CC5143" s="1"/>
      <c r="CE5143" s="1"/>
      <c r="CF5143" s="1"/>
      <c r="CG5143" s="1"/>
      <c r="CH5143" s="1"/>
      <c r="CI5143" s="1"/>
      <c r="CJ5143" s="1"/>
      <c r="CK5143" s="1"/>
      <c r="CL5143" s="1"/>
      <c r="CM5143" s="1"/>
      <c r="CN5143" s="1"/>
      <c r="CO5143" s="1"/>
    </row>
    <row r="5144" spans="1:93" ht="30" customHeight="1" x14ac:dyDescent="0.2">
      <c r="A5144" s="1">
        <v>5138</v>
      </c>
      <c r="B5144" s="1" t="s">
        <v>1853</v>
      </c>
      <c r="C5144" s="1" t="s">
        <v>1852</v>
      </c>
      <c r="D5144" s="28" t="s">
        <v>1854</v>
      </c>
      <c r="E5144" s="1" t="s">
        <v>1855</v>
      </c>
      <c r="F5144" s="1" t="s">
        <v>74</v>
      </c>
      <c r="G5144" s="1">
        <v>10</v>
      </c>
      <c r="H5144" s="1" t="s">
        <v>341</v>
      </c>
      <c r="I5144" s="1" t="s">
        <v>114</v>
      </c>
      <c r="J5144" s="76">
        <v>303</v>
      </c>
      <c r="K5144" s="76">
        <v>2338556</v>
      </c>
      <c r="L5144" s="29">
        <v>46060</v>
      </c>
      <c r="M5144" s="29" t="s">
        <v>4163</v>
      </c>
      <c r="N5144" s="1" t="s">
        <v>478</v>
      </c>
      <c r="O5144" s="28" t="s">
        <v>634</v>
      </c>
      <c r="P5144" s="1" t="s">
        <v>323</v>
      </c>
      <c r="Q5144" s="76">
        <v>4</v>
      </c>
      <c r="R5144" s="1"/>
      <c r="S5144" s="76"/>
      <c r="T5144" s="1" t="s">
        <v>115</v>
      </c>
      <c r="U5144" s="1"/>
      <c r="V5144" s="1"/>
      <c r="AC5144" s="93">
        <v>23</v>
      </c>
      <c r="AD5144" s="69">
        <v>230</v>
      </c>
      <c r="AE5144" s="33"/>
      <c r="AF5144" s="33"/>
      <c r="AG5144" s="33"/>
      <c r="AM5144" s="31"/>
      <c r="AX5144" s="37">
        <f t="shared" si="258"/>
        <v>46067</v>
      </c>
      <c r="AY5144" s="1"/>
      <c r="AZ5144" s="1"/>
      <c r="BA5144" s="31"/>
      <c r="BB5144" s="31"/>
      <c r="BC5144" s="1"/>
      <c r="BD5144" s="1"/>
      <c r="BE5144" s="1"/>
      <c r="BF5144" s="1"/>
      <c r="BG5144" s="1"/>
      <c r="BT5144" s="37">
        <f t="shared" si="256"/>
        <v>46088</v>
      </c>
      <c r="BU5144" s="31"/>
      <c r="BW5144" s="33"/>
      <c r="BX5144" s="1"/>
      <c r="BY5144" s="1"/>
      <c r="BZ5144" s="1"/>
      <c r="CA5144" s="1"/>
      <c r="CB5144" s="1"/>
      <c r="CC5144" s="1"/>
      <c r="CE5144" s="1"/>
      <c r="CF5144" s="1"/>
      <c r="CG5144" s="1"/>
      <c r="CH5144" s="1"/>
      <c r="CI5144" s="1"/>
      <c r="CJ5144" s="1"/>
      <c r="CK5144" s="1"/>
      <c r="CL5144" s="1"/>
      <c r="CM5144" s="1"/>
      <c r="CN5144" s="1"/>
      <c r="CO5144" s="1"/>
    </row>
    <row r="5145" spans="1:93" ht="30" customHeight="1" x14ac:dyDescent="0.2">
      <c r="A5145" s="1">
        <v>5139</v>
      </c>
      <c r="B5145" s="1" t="s">
        <v>1857</v>
      </c>
      <c r="C5145" s="1" t="s">
        <v>1856</v>
      </c>
      <c r="D5145" s="28" t="s">
        <v>1858</v>
      </c>
      <c r="E5145" s="1" t="s">
        <v>1859</v>
      </c>
      <c r="F5145" s="1" t="s">
        <v>74</v>
      </c>
      <c r="G5145" s="1">
        <v>2</v>
      </c>
      <c r="H5145" s="1" t="s">
        <v>1059</v>
      </c>
      <c r="I5145" s="1" t="s">
        <v>114</v>
      </c>
      <c r="J5145" s="76">
        <v>554</v>
      </c>
      <c r="K5145" s="76">
        <v>2338547</v>
      </c>
      <c r="L5145" s="29">
        <v>46061</v>
      </c>
      <c r="M5145" s="29" t="s">
        <v>4163</v>
      </c>
      <c r="N5145" s="1" t="s">
        <v>478</v>
      </c>
      <c r="O5145" s="28" t="s">
        <v>634</v>
      </c>
      <c r="P5145" s="1" t="s">
        <v>323</v>
      </c>
      <c r="Q5145" s="76">
        <v>12</v>
      </c>
      <c r="R5145" s="1"/>
      <c r="S5145" s="76">
        <v>6</v>
      </c>
      <c r="T5145" s="1" t="s">
        <v>115</v>
      </c>
      <c r="U5145" s="1"/>
      <c r="V5145" s="1"/>
      <c r="AC5145" s="93">
        <v>23.5</v>
      </c>
      <c r="AD5145" s="69">
        <v>240</v>
      </c>
      <c r="AE5145" s="33"/>
      <c r="AF5145" s="33"/>
      <c r="AG5145" s="33"/>
      <c r="AM5145" s="31"/>
      <c r="AX5145" s="37">
        <f t="shared" si="258"/>
        <v>46068</v>
      </c>
      <c r="AY5145" s="1"/>
      <c r="AZ5145" s="1"/>
      <c r="BA5145" s="31"/>
      <c r="BB5145" s="31"/>
      <c r="BC5145" s="1"/>
      <c r="BD5145" s="1"/>
      <c r="BE5145" s="1"/>
      <c r="BF5145" s="1"/>
      <c r="BG5145" s="1"/>
      <c r="BT5145" s="37">
        <f t="shared" si="256"/>
        <v>46089</v>
      </c>
      <c r="BU5145" s="31"/>
      <c r="BW5145" s="33"/>
      <c r="BX5145" s="1"/>
      <c r="BY5145" s="1"/>
      <c r="BZ5145" s="1"/>
      <c r="CA5145" s="1"/>
      <c r="CB5145" s="1"/>
      <c r="CC5145" s="1"/>
      <c r="CE5145" s="1"/>
      <c r="CF5145" s="1"/>
      <c r="CG5145" s="1"/>
      <c r="CH5145" s="1"/>
      <c r="CI5145" s="1"/>
      <c r="CJ5145" s="1"/>
      <c r="CK5145" s="1"/>
      <c r="CL5145" s="1"/>
      <c r="CM5145" s="1"/>
      <c r="CN5145" s="1"/>
      <c r="CO5145" s="1"/>
    </row>
    <row r="5146" spans="1:93" ht="30" customHeight="1" x14ac:dyDescent="0.2">
      <c r="A5146" s="1">
        <v>5140</v>
      </c>
      <c r="B5146" s="1" t="s">
        <v>1857</v>
      </c>
      <c r="C5146" s="1" t="s">
        <v>1856</v>
      </c>
      <c r="D5146" s="28" t="s">
        <v>1858</v>
      </c>
      <c r="E5146" s="1" t="s">
        <v>1859</v>
      </c>
      <c r="F5146" s="1" t="s">
        <v>74</v>
      </c>
      <c r="G5146" s="1">
        <v>2</v>
      </c>
      <c r="H5146" s="1" t="s">
        <v>1059</v>
      </c>
      <c r="I5146" s="1" t="s">
        <v>114</v>
      </c>
      <c r="J5146" s="76">
        <v>287</v>
      </c>
      <c r="K5146" s="76">
        <v>2338554</v>
      </c>
      <c r="L5146" s="29">
        <v>46061</v>
      </c>
      <c r="M5146" s="29" t="s">
        <v>4163</v>
      </c>
      <c r="N5146" s="1" t="s">
        <v>478</v>
      </c>
      <c r="O5146" s="28" t="s">
        <v>634</v>
      </c>
      <c r="P5146" s="1" t="s">
        <v>323</v>
      </c>
      <c r="Q5146" s="76">
        <v>8</v>
      </c>
      <c r="R5146" s="1"/>
      <c r="S5146" s="76"/>
      <c r="T5146" s="1" t="s">
        <v>115</v>
      </c>
      <c r="U5146" s="1"/>
      <c r="V5146" s="1"/>
      <c r="AC5146" s="93">
        <v>24</v>
      </c>
      <c r="AD5146" s="69">
        <v>240</v>
      </c>
      <c r="AE5146" s="33"/>
      <c r="AF5146" s="33"/>
      <c r="AG5146" s="33"/>
      <c r="AM5146" s="31"/>
      <c r="AX5146" s="37">
        <f t="shared" si="258"/>
        <v>46068</v>
      </c>
      <c r="AY5146" s="1"/>
      <c r="AZ5146" s="1"/>
      <c r="BA5146" s="31"/>
      <c r="BB5146" s="31"/>
      <c r="BC5146" s="1"/>
      <c r="BD5146" s="1"/>
      <c r="BE5146" s="1"/>
      <c r="BF5146" s="1"/>
      <c r="BG5146" s="1"/>
      <c r="BT5146" s="37">
        <f t="shared" si="256"/>
        <v>46089</v>
      </c>
      <c r="BU5146" s="31"/>
      <c r="BW5146" s="33"/>
      <c r="BX5146" s="1"/>
      <c r="BY5146" s="1"/>
      <c r="BZ5146" s="1"/>
      <c r="CA5146" s="1"/>
      <c r="CB5146" s="1"/>
      <c r="CC5146" s="1"/>
      <c r="CE5146" s="1"/>
      <c r="CF5146" s="1"/>
      <c r="CG5146" s="1"/>
      <c r="CH5146" s="1"/>
      <c r="CI5146" s="1"/>
      <c r="CJ5146" s="1"/>
      <c r="CK5146" s="1"/>
      <c r="CL5146" s="1"/>
      <c r="CM5146" s="1"/>
      <c r="CN5146" s="1"/>
      <c r="CO5146" s="1"/>
    </row>
    <row r="5147" spans="1:93" ht="30" customHeight="1" x14ac:dyDescent="0.2">
      <c r="A5147" s="1">
        <v>5141</v>
      </c>
      <c r="B5147" s="1" t="s">
        <v>1857</v>
      </c>
      <c r="C5147" s="1" t="s">
        <v>1856</v>
      </c>
      <c r="D5147" s="28" t="s">
        <v>1858</v>
      </c>
      <c r="E5147" s="1" t="s">
        <v>1859</v>
      </c>
      <c r="F5147" s="1" t="s">
        <v>74</v>
      </c>
      <c r="G5147" s="1">
        <v>2</v>
      </c>
      <c r="H5147" s="1" t="s">
        <v>1059</v>
      </c>
      <c r="I5147" s="1" t="s">
        <v>114</v>
      </c>
      <c r="J5147" s="76">
        <v>295</v>
      </c>
      <c r="K5147" s="76">
        <v>2338564</v>
      </c>
      <c r="L5147" s="29">
        <v>46061</v>
      </c>
      <c r="M5147" s="29" t="s">
        <v>4163</v>
      </c>
      <c r="N5147" s="1" t="s">
        <v>478</v>
      </c>
      <c r="O5147" s="28" t="s">
        <v>634</v>
      </c>
      <c r="P5147" s="1" t="s">
        <v>323</v>
      </c>
      <c r="Q5147" s="76">
        <v>8</v>
      </c>
      <c r="R5147" s="1"/>
      <c r="S5147" s="76"/>
      <c r="T5147" s="1" t="s">
        <v>115</v>
      </c>
      <c r="U5147" s="1"/>
      <c r="V5147" s="1"/>
      <c r="AC5147" s="93">
        <v>22.5</v>
      </c>
      <c r="AD5147" s="69">
        <v>235</v>
      </c>
      <c r="AE5147" s="33"/>
      <c r="AF5147" s="33"/>
      <c r="AG5147" s="33"/>
      <c r="AM5147" s="31"/>
      <c r="AX5147" s="37">
        <f t="shared" si="258"/>
        <v>46068</v>
      </c>
      <c r="AY5147" s="1"/>
      <c r="AZ5147" s="1"/>
      <c r="BA5147" s="31"/>
      <c r="BB5147" s="31"/>
      <c r="BC5147" s="1"/>
      <c r="BD5147" s="1"/>
      <c r="BE5147" s="1"/>
      <c r="BF5147" s="1"/>
      <c r="BG5147" s="1"/>
      <c r="BT5147" s="37">
        <f t="shared" si="256"/>
        <v>46089</v>
      </c>
      <c r="BU5147" s="31"/>
      <c r="BW5147" s="33"/>
      <c r="BX5147" s="1"/>
      <c r="BY5147" s="1"/>
      <c r="BZ5147" s="1"/>
      <c r="CA5147" s="1"/>
      <c r="CB5147" s="1"/>
      <c r="CC5147" s="1"/>
      <c r="CE5147" s="1"/>
      <c r="CF5147" s="1"/>
      <c r="CG5147" s="1"/>
      <c r="CH5147" s="1"/>
      <c r="CI5147" s="1"/>
      <c r="CJ5147" s="1"/>
      <c r="CK5147" s="1"/>
      <c r="CL5147" s="1"/>
      <c r="CM5147" s="1"/>
      <c r="CN5147" s="1"/>
      <c r="CO5147" s="1"/>
    </row>
    <row r="5148" spans="1:93" ht="30" customHeight="1" x14ac:dyDescent="0.2">
      <c r="A5148" s="1">
        <v>5142</v>
      </c>
      <c r="B5148" s="1" t="s">
        <v>1857</v>
      </c>
      <c r="C5148" s="1" t="s">
        <v>1856</v>
      </c>
      <c r="D5148" s="28" t="s">
        <v>1858</v>
      </c>
      <c r="E5148" s="1" t="s">
        <v>1859</v>
      </c>
      <c r="F5148" s="1" t="s">
        <v>74</v>
      </c>
      <c r="G5148" s="1">
        <v>2</v>
      </c>
      <c r="H5148" s="1" t="s">
        <v>1059</v>
      </c>
      <c r="I5148" s="1" t="s">
        <v>114</v>
      </c>
      <c r="J5148" s="76">
        <v>302</v>
      </c>
      <c r="K5148" s="76">
        <v>2338574</v>
      </c>
      <c r="L5148" s="29">
        <v>46061</v>
      </c>
      <c r="M5148" s="29" t="s">
        <v>4163</v>
      </c>
      <c r="N5148" s="1" t="s">
        <v>478</v>
      </c>
      <c r="O5148" s="28" t="s">
        <v>634</v>
      </c>
      <c r="P5148" s="1" t="s">
        <v>323</v>
      </c>
      <c r="Q5148" s="76">
        <v>8</v>
      </c>
      <c r="R5148" s="1"/>
      <c r="S5148" s="76"/>
      <c r="T5148" s="1" t="s">
        <v>115</v>
      </c>
      <c r="U5148" s="1"/>
      <c r="V5148" s="1"/>
      <c r="AC5148" s="93">
        <v>24</v>
      </c>
      <c r="AD5148" s="69">
        <v>260</v>
      </c>
      <c r="AE5148" s="33"/>
      <c r="AF5148" s="33"/>
      <c r="AG5148" s="33"/>
      <c r="AM5148" s="31"/>
      <c r="AX5148" s="37">
        <f t="shared" si="258"/>
        <v>46068</v>
      </c>
      <c r="AY5148" s="1"/>
      <c r="AZ5148" s="1"/>
      <c r="BA5148" s="31"/>
      <c r="BB5148" s="31"/>
      <c r="BC5148" s="1"/>
      <c r="BD5148" s="1"/>
      <c r="BE5148" s="1"/>
      <c r="BF5148" s="1"/>
      <c r="BG5148" s="1"/>
      <c r="BT5148" s="37">
        <f t="shared" si="256"/>
        <v>46089</v>
      </c>
      <c r="BU5148" s="31"/>
      <c r="BW5148" s="33"/>
      <c r="BX5148" s="1"/>
      <c r="BY5148" s="1"/>
      <c r="BZ5148" s="1"/>
      <c r="CA5148" s="1"/>
      <c r="CB5148" s="1"/>
      <c r="CC5148" s="1"/>
      <c r="CE5148" s="1"/>
      <c r="CF5148" s="1"/>
      <c r="CG5148" s="1"/>
      <c r="CH5148" s="1"/>
      <c r="CI5148" s="1"/>
      <c r="CJ5148" s="1"/>
      <c r="CK5148" s="1"/>
      <c r="CL5148" s="1"/>
      <c r="CM5148" s="1"/>
      <c r="CN5148" s="1"/>
      <c r="CO5148" s="1"/>
    </row>
    <row r="5149" spans="1:93" ht="30" customHeight="1" x14ac:dyDescent="0.2">
      <c r="A5149" s="1">
        <v>5143</v>
      </c>
      <c r="B5149" s="1" t="s">
        <v>1857</v>
      </c>
      <c r="C5149" s="1" t="s">
        <v>1856</v>
      </c>
      <c r="D5149" s="28" t="s">
        <v>1858</v>
      </c>
      <c r="E5149" s="1" t="s">
        <v>1859</v>
      </c>
      <c r="F5149" s="1" t="s">
        <v>74</v>
      </c>
      <c r="G5149" s="1">
        <v>5</v>
      </c>
      <c r="H5149" s="1" t="s">
        <v>341</v>
      </c>
      <c r="I5149" s="1" t="s">
        <v>114</v>
      </c>
      <c r="J5149" s="76">
        <v>302</v>
      </c>
      <c r="K5149" s="76">
        <v>2338581</v>
      </c>
      <c r="L5149" s="29">
        <v>46061</v>
      </c>
      <c r="M5149" s="29" t="s">
        <v>4163</v>
      </c>
      <c r="N5149" s="1" t="s">
        <v>478</v>
      </c>
      <c r="O5149" s="28" t="s">
        <v>634</v>
      </c>
      <c r="P5149" s="1" t="s">
        <v>323</v>
      </c>
      <c r="Q5149" s="76">
        <v>8</v>
      </c>
      <c r="R5149" s="1"/>
      <c r="S5149" s="76"/>
      <c r="T5149" s="1" t="s">
        <v>115</v>
      </c>
      <c r="U5149" s="1"/>
      <c r="V5149" s="1"/>
      <c r="AC5149" s="93">
        <v>23.5</v>
      </c>
      <c r="AD5149" s="69">
        <v>230</v>
      </c>
      <c r="AE5149" s="33"/>
      <c r="AF5149" s="33"/>
      <c r="AG5149" s="33"/>
      <c r="AM5149" s="31"/>
      <c r="AX5149" s="37">
        <f t="shared" si="258"/>
        <v>46068</v>
      </c>
      <c r="AY5149" s="1"/>
      <c r="AZ5149" s="1"/>
      <c r="BA5149" s="31"/>
      <c r="BB5149" s="31"/>
      <c r="BC5149" s="1"/>
      <c r="BD5149" s="1"/>
      <c r="BE5149" s="1"/>
      <c r="BF5149" s="1"/>
      <c r="BG5149" s="1"/>
      <c r="BT5149" s="37">
        <f t="shared" si="256"/>
        <v>46089</v>
      </c>
      <c r="BU5149" s="31"/>
      <c r="BW5149" s="33"/>
      <c r="BX5149" s="1"/>
      <c r="BY5149" s="1"/>
      <c r="BZ5149" s="1"/>
      <c r="CA5149" s="1"/>
      <c r="CB5149" s="1"/>
      <c r="CC5149" s="1"/>
      <c r="CE5149" s="1"/>
      <c r="CF5149" s="1"/>
      <c r="CG5149" s="1"/>
      <c r="CH5149" s="1"/>
      <c r="CI5149" s="1"/>
      <c r="CJ5149" s="1"/>
      <c r="CK5149" s="1"/>
      <c r="CL5149" s="1"/>
      <c r="CM5149" s="1"/>
      <c r="CN5149" s="1"/>
      <c r="CO5149" s="1"/>
    </row>
    <row r="5150" spans="1:93" ht="30" customHeight="1" x14ac:dyDescent="0.2">
      <c r="A5150" s="1">
        <v>5144</v>
      </c>
      <c r="B5150" s="1" t="s">
        <v>1865</v>
      </c>
      <c r="C5150" s="1" t="s">
        <v>1864</v>
      </c>
      <c r="D5150" s="28" t="s">
        <v>1863</v>
      </c>
      <c r="E5150" s="1" t="s">
        <v>1520</v>
      </c>
      <c r="F5150" s="1" t="s">
        <v>74</v>
      </c>
      <c r="G5150" s="1">
        <v>4</v>
      </c>
      <c r="H5150" s="1" t="s">
        <v>341</v>
      </c>
      <c r="I5150" s="1" t="s">
        <v>114</v>
      </c>
      <c r="J5150" s="76">
        <v>551</v>
      </c>
      <c r="K5150" s="76">
        <v>2336829</v>
      </c>
      <c r="L5150" s="29">
        <v>46061</v>
      </c>
      <c r="M5150" s="29" t="s">
        <v>4163</v>
      </c>
      <c r="N5150" s="1" t="s">
        <v>478</v>
      </c>
      <c r="O5150" s="28" t="s">
        <v>634</v>
      </c>
      <c r="P5150" s="1" t="s">
        <v>323</v>
      </c>
      <c r="Q5150" s="76">
        <v>12</v>
      </c>
      <c r="R5150" s="1"/>
      <c r="S5150" s="76">
        <v>6</v>
      </c>
      <c r="T5150" s="1" t="s">
        <v>115</v>
      </c>
      <c r="U5150" s="1"/>
      <c r="V5150" s="1"/>
      <c r="AC5150" s="93">
        <v>26</v>
      </c>
      <c r="AD5150" s="69">
        <v>260</v>
      </c>
      <c r="AE5150" s="33"/>
      <c r="AF5150" s="33"/>
      <c r="AG5150" s="33"/>
      <c r="AM5150" s="31"/>
      <c r="AX5150" s="37">
        <f t="shared" si="258"/>
        <v>46068</v>
      </c>
      <c r="AY5150" s="1"/>
      <c r="AZ5150" s="1"/>
      <c r="BA5150" s="31"/>
      <c r="BB5150" s="31"/>
      <c r="BC5150" s="1"/>
      <c r="BD5150" s="1"/>
      <c r="BE5150" s="1"/>
      <c r="BF5150" s="1"/>
      <c r="BG5150" s="1"/>
      <c r="BT5150" s="37">
        <f t="shared" si="256"/>
        <v>46089</v>
      </c>
      <c r="BU5150" s="31"/>
      <c r="BW5150" s="33"/>
      <c r="BX5150" s="1"/>
      <c r="BY5150" s="1"/>
      <c r="BZ5150" s="1"/>
      <c r="CA5150" s="1"/>
      <c r="CB5150" s="1"/>
      <c r="CC5150" s="1"/>
      <c r="CE5150" s="1"/>
      <c r="CF5150" s="1"/>
      <c r="CG5150" s="1"/>
      <c r="CH5150" s="1"/>
      <c r="CI5150" s="1"/>
      <c r="CJ5150" s="1"/>
      <c r="CK5150" s="1"/>
      <c r="CL5150" s="1"/>
      <c r="CM5150" s="1"/>
      <c r="CN5150" s="1"/>
      <c r="CO5150" s="1"/>
    </row>
    <row r="5151" spans="1:93" ht="30" customHeight="1" x14ac:dyDescent="0.2">
      <c r="A5151" s="1">
        <v>5145</v>
      </c>
      <c r="B5151" s="1" t="s">
        <v>1865</v>
      </c>
      <c r="C5151" s="1" t="s">
        <v>1864</v>
      </c>
      <c r="D5151" s="28" t="s">
        <v>1863</v>
      </c>
      <c r="E5151" s="1" t="s">
        <v>1520</v>
      </c>
      <c r="F5151" s="1" t="s">
        <v>74</v>
      </c>
      <c r="G5151" s="1">
        <v>4</v>
      </c>
      <c r="H5151" s="1" t="s">
        <v>341</v>
      </c>
      <c r="I5151" s="1" t="s">
        <v>114</v>
      </c>
      <c r="J5151" s="76">
        <v>557</v>
      </c>
      <c r="K5151" s="76">
        <v>2338633</v>
      </c>
      <c r="L5151" s="29">
        <v>46061</v>
      </c>
      <c r="M5151" s="29" t="s">
        <v>4163</v>
      </c>
      <c r="N5151" s="1" t="s">
        <v>478</v>
      </c>
      <c r="O5151" s="28" t="s">
        <v>634</v>
      </c>
      <c r="P5151" s="1" t="s">
        <v>323</v>
      </c>
      <c r="Q5151" s="76">
        <v>12</v>
      </c>
      <c r="R5151" s="1"/>
      <c r="S5151" s="76"/>
      <c r="T5151" s="1" t="s">
        <v>115</v>
      </c>
      <c r="U5151" s="1"/>
      <c r="V5151" s="1"/>
      <c r="AC5151" s="93">
        <v>24.5</v>
      </c>
      <c r="AD5151" s="69">
        <v>230</v>
      </c>
      <c r="AE5151" s="33"/>
      <c r="AF5151" s="33"/>
      <c r="AG5151" s="33"/>
      <c r="AM5151" s="31"/>
      <c r="AX5151" s="37">
        <f t="shared" si="258"/>
        <v>46068</v>
      </c>
      <c r="AY5151" s="1"/>
      <c r="AZ5151" s="1"/>
      <c r="BA5151" s="31"/>
      <c r="BB5151" s="31"/>
      <c r="BC5151" s="1"/>
      <c r="BD5151" s="1"/>
      <c r="BE5151" s="1"/>
      <c r="BF5151" s="1"/>
      <c r="BG5151" s="1"/>
      <c r="BT5151" s="37">
        <f t="shared" si="256"/>
        <v>46089</v>
      </c>
      <c r="BU5151" s="31"/>
      <c r="BW5151" s="33"/>
      <c r="BX5151" s="1"/>
      <c r="BY5151" s="1"/>
      <c r="BZ5151" s="1"/>
      <c r="CA5151" s="1"/>
      <c r="CB5151" s="1"/>
      <c r="CC5151" s="1"/>
      <c r="CE5151" s="1"/>
      <c r="CF5151" s="1"/>
      <c r="CG5151" s="1"/>
      <c r="CH5151" s="1"/>
      <c r="CI5151" s="1"/>
      <c r="CJ5151" s="1"/>
      <c r="CK5151" s="1"/>
      <c r="CL5151" s="1"/>
      <c r="CM5151" s="1"/>
      <c r="CN5151" s="1"/>
      <c r="CO5151" s="1"/>
    </row>
    <row r="5152" spans="1:93" ht="30" customHeight="1" x14ac:dyDescent="0.2">
      <c r="A5152" s="1">
        <v>5146</v>
      </c>
      <c r="B5152" s="1" t="s">
        <v>1865</v>
      </c>
      <c r="C5152" s="1" t="s">
        <v>1864</v>
      </c>
      <c r="D5152" s="28" t="s">
        <v>1863</v>
      </c>
      <c r="E5152" s="1" t="s">
        <v>1520</v>
      </c>
      <c r="F5152" s="1" t="s">
        <v>74</v>
      </c>
      <c r="G5152" s="1">
        <v>4</v>
      </c>
      <c r="H5152" s="1" t="s">
        <v>341</v>
      </c>
      <c r="I5152" s="1" t="s">
        <v>114</v>
      </c>
      <c r="J5152" s="76">
        <v>407</v>
      </c>
      <c r="K5152" s="76">
        <v>2336836</v>
      </c>
      <c r="L5152" s="29">
        <v>46061</v>
      </c>
      <c r="M5152" s="29" t="s">
        <v>4163</v>
      </c>
      <c r="N5152" s="1" t="s">
        <v>478</v>
      </c>
      <c r="O5152" s="28" t="s">
        <v>634</v>
      </c>
      <c r="P5152" s="1" t="s">
        <v>323</v>
      </c>
      <c r="Q5152" s="76">
        <v>10</v>
      </c>
      <c r="R5152" s="1"/>
      <c r="S5152" s="76"/>
      <c r="T5152" s="1" t="s">
        <v>115</v>
      </c>
      <c r="U5152" s="1"/>
      <c r="V5152" s="1"/>
      <c r="AC5152" s="93">
        <v>24.5</v>
      </c>
      <c r="AD5152" s="69">
        <v>250</v>
      </c>
      <c r="AE5152" s="33"/>
      <c r="AF5152" s="33"/>
      <c r="AG5152" s="33"/>
      <c r="AM5152" s="31"/>
      <c r="AX5152" s="37">
        <f t="shared" si="258"/>
        <v>46068</v>
      </c>
      <c r="AY5152" s="1"/>
      <c r="AZ5152" s="1"/>
      <c r="BA5152" s="31"/>
      <c r="BB5152" s="31"/>
      <c r="BC5152" s="1"/>
      <c r="BD5152" s="1"/>
      <c r="BE5152" s="1"/>
      <c r="BF5152" s="1"/>
      <c r="BG5152" s="1"/>
      <c r="BT5152" s="37">
        <f t="shared" si="256"/>
        <v>46089</v>
      </c>
      <c r="BU5152" s="31"/>
      <c r="BW5152" s="33"/>
      <c r="BX5152" s="1"/>
      <c r="BY5152" s="1"/>
      <c r="BZ5152" s="1"/>
      <c r="CA5152" s="1"/>
      <c r="CB5152" s="1"/>
      <c r="CC5152" s="1"/>
      <c r="CE5152" s="1"/>
      <c r="CF5152" s="1"/>
      <c r="CG5152" s="1"/>
      <c r="CH5152" s="1"/>
      <c r="CI5152" s="1"/>
      <c r="CJ5152" s="1"/>
      <c r="CK5152" s="1"/>
      <c r="CL5152" s="1"/>
      <c r="CM5152" s="1"/>
      <c r="CN5152" s="1"/>
      <c r="CO5152" s="1"/>
    </row>
    <row r="5153" spans="1:93" ht="30" customHeight="1" x14ac:dyDescent="0.2">
      <c r="A5153" s="1">
        <v>5147</v>
      </c>
      <c r="B5153" s="1" t="s">
        <v>1865</v>
      </c>
      <c r="C5153" s="1" t="s">
        <v>1864</v>
      </c>
      <c r="D5153" s="28" t="s">
        <v>1863</v>
      </c>
      <c r="E5153" s="1" t="s">
        <v>1520</v>
      </c>
      <c r="F5153" s="1" t="s">
        <v>74</v>
      </c>
      <c r="G5153" s="1">
        <v>8</v>
      </c>
      <c r="H5153" s="1" t="s">
        <v>341</v>
      </c>
      <c r="I5153" s="1" t="s">
        <v>114</v>
      </c>
      <c r="J5153" s="76">
        <v>554</v>
      </c>
      <c r="K5153" s="76">
        <v>2338639</v>
      </c>
      <c r="L5153" s="29">
        <v>46061</v>
      </c>
      <c r="M5153" s="29" t="s">
        <v>4163</v>
      </c>
      <c r="N5153" s="1" t="s">
        <v>478</v>
      </c>
      <c r="O5153" s="28" t="s">
        <v>634</v>
      </c>
      <c r="P5153" s="1" t="s">
        <v>323</v>
      </c>
      <c r="Q5153" s="76">
        <v>12</v>
      </c>
      <c r="R5153" s="1"/>
      <c r="S5153" s="76"/>
      <c r="T5153" s="1" t="s">
        <v>115</v>
      </c>
      <c r="U5153" s="1"/>
      <c r="V5153" s="1"/>
      <c r="AC5153" s="93">
        <v>25</v>
      </c>
      <c r="AD5153" s="69">
        <v>240</v>
      </c>
      <c r="AE5153" s="33"/>
      <c r="AF5153" s="33"/>
      <c r="AG5153" s="33"/>
      <c r="AM5153" s="31"/>
      <c r="AX5153" s="37">
        <f t="shared" si="258"/>
        <v>46068</v>
      </c>
      <c r="AY5153" s="1"/>
      <c r="AZ5153" s="1"/>
      <c r="BA5153" s="31"/>
      <c r="BB5153" s="31"/>
      <c r="BC5153" s="1"/>
      <c r="BD5153" s="1"/>
      <c r="BE5153" s="1"/>
      <c r="BF5153" s="1"/>
      <c r="BG5153" s="1"/>
      <c r="BT5153" s="37">
        <f t="shared" si="256"/>
        <v>46089</v>
      </c>
      <c r="BU5153" s="31"/>
      <c r="BW5153" s="33"/>
      <c r="BX5153" s="1"/>
      <c r="BY5153" s="1"/>
      <c r="BZ5153" s="1"/>
      <c r="CA5153" s="1"/>
      <c r="CB5153" s="1"/>
      <c r="CC5153" s="1"/>
      <c r="CE5153" s="1"/>
      <c r="CF5153" s="1"/>
      <c r="CG5153" s="1"/>
      <c r="CH5153" s="1"/>
      <c r="CI5153" s="1"/>
      <c r="CJ5153" s="1"/>
      <c r="CK5153" s="1"/>
      <c r="CL5153" s="1"/>
      <c r="CM5153" s="1"/>
      <c r="CN5153" s="1"/>
      <c r="CO5153" s="1"/>
    </row>
    <row r="5154" spans="1:93" ht="30" customHeight="1" x14ac:dyDescent="0.2">
      <c r="A5154" s="1">
        <v>5148</v>
      </c>
      <c r="B5154" s="1" t="s">
        <v>1865</v>
      </c>
      <c r="C5154" s="1" t="s">
        <v>1864</v>
      </c>
      <c r="D5154" s="28" t="s">
        <v>1863</v>
      </c>
      <c r="E5154" s="1" t="s">
        <v>1520</v>
      </c>
      <c r="F5154" s="1" t="s">
        <v>74</v>
      </c>
      <c r="G5154" s="1">
        <v>8</v>
      </c>
      <c r="H5154" s="1" t="s">
        <v>341</v>
      </c>
      <c r="I5154" s="1" t="s">
        <v>114</v>
      </c>
      <c r="J5154" s="76">
        <v>553</v>
      </c>
      <c r="K5154" s="76">
        <v>2336842</v>
      </c>
      <c r="L5154" s="29">
        <v>46061</v>
      </c>
      <c r="M5154" s="29" t="s">
        <v>4163</v>
      </c>
      <c r="N5154" s="1" t="s">
        <v>478</v>
      </c>
      <c r="O5154" s="28" t="s">
        <v>634</v>
      </c>
      <c r="P5154" s="1" t="s">
        <v>323</v>
      </c>
      <c r="Q5154" s="76">
        <v>12</v>
      </c>
      <c r="R5154" s="1"/>
      <c r="S5154" s="76"/>
      <c r="T5154" s="1" t="s">
        <v>115</v>
      </c>
      <c r="U5154" s="1"/>
      <c r="V5154" s="1"/>
      <c r="AC5154" s="93">
        <v>23.5</v>
      </c>
      <c r="AD5154" s="69">
        <v>235</v>
      </c>
      <c r="AE5154" s="33"/>
      <c r="AF5154" s="33"/>
      <c r="AG5154" s="33"/>
      <c r="AM5154" s="31"/>
      <c r="AX5154" s="37">
        <f t="shared" si="258"/>
        <v>46068</v>
      </c>
      <c r="AY5154" s="1"/>
      <c r="AZ5154" s="1"/>
      <c r="BA5154" s="31"/>
      <c r="BB5154" s="31"/>
      <c r="BC5154" s="1"/>
      <c r="BD5154" s="1"/>
      <c r="BE5154" s="1"/>
      <c r="BF5154" s="1"/>
      <c r="BG5154" s="1"/>
      <c r="BT5154" s="37">
        <f t="shared" si="256"/>
        <v>46089</v>
      </c>
      <c r="BU5154" s="31"/>
      <c r="BW5154" s="33"/>
      <c r="BX5154" s="1"/>
      <c r="BY5154" s="1"/>
      <c r="BZ5154" s="1"/>
      <c r="CA5154" s="1"/>
      <c r="CB5154" s="1"/>
      <c r="CC5154" s="1"/>
      <c r="CE5154" s="1"/>
      <c r="CF5154" s="1"/>
      <c r="CG5154" s="1"/>
      <c r="CH5154" s="1"/>
      <c r="CI5154" s="1"/>
      <c r="CJ5154" s="1"/>
      <c r="CK5154" s="1"/>
      <c r="CL5154" s="1"/>
      <c r="CM5154" s="1"/>
      <c r="CN5154" s="1"/>
      <c r="CO5154" s="1"/>
    </row>
    <row r="5155" spans="1:93" ht="30" customHeight="1" x14ac:dyDescent="0.2">
      <c r="A5155" s="1">
        <v>5149</v>
      </c>
      <c r="B5155" s="1" t="s">
        <v>1865</v>
      </c>
      <c r="C5155" s="1" t="s">
        <v>1864</v>
      </c>
      <c r="D5155" s="28" t="s">
        <v>1863</v>
      </c>
      <c r="E5155" s="1" t="s">
        <v>1520</v>
      </c>
      <c r="F5155" s="1" t="s">
        <v>74</v>
      </c>
      <c r="G5155" s="1">
        <v>8</v>
      </c>
      <c r="H5155" s="1" t="s">
        <v>341</v>
      </c>
      <c r="I5155" s="1" t="s">
        <v>114</v>
      </c>
      <c r="J5155" s="76">
        <v>403</v>
      </c>
      <c r="K5155" s="76">
        <v>2336843</v>
      </c>
      <c r="L5155" s="29">
        <v>46061</v>
      </c>
      <c r="M5155" s="29" t="s">
        <v>4163</v>
      </c>
      <c r="N5155" s="1" t="s">
        <v>478</v>
      </c>
      <c r="O5155" s="28" t="s">
        <v>634</v>
      </c>
      <c r="P5155" s="1" t="s">
        <v>323</v>
      </c>
      <c r="Q5155" s="76">
        <v>9</v>
      </c>
      <c r="R5155" s="1"/>
      <c r="S5155" s="76"/>
      <c r="T5155" s="1" t="s">
        <v>115</v>
      </c>
      <c r="U5155" s="1"/>
      <c r="V5155" s="1"/>
      <c r="AC5155" s="93">
        <v>24</v>
      </c>
      <c r="AD5155" s="69">
        <v>250</v>
      </c>
      <c r="AE5155" s="33"/>
      <c r="AF5155" s="33"/>
      <c r="AG5155" s="33"/>
      <c r="AM5155" s="31"/>
      <c r="AX5155" s="37">
        <f t="shared" si="258"/>
        <v>46068</v>
      </c>
      <c r="AY5155" s="1"/>
      <c r="AZ5155" s="1"/>
      <c r="BA5155" s="31"/>
      <c r="BB5155" s="31"/>
      <c r="BC5155" s="1"/>
      <c r="BD5155" s="1"/>
      <c r="BE5155" s="1"/>
      <c r="BF5155" s="1"/>
      <c r="BG5155" s="1"/>
      <c r="BT5155" s="37">
        <f t="shared" si="256"/>
        <v>46089</v>
      </c>
      <c r="BU5155" s="31"/>
      <c r="BW5155" s="33"/>
      <c r="BX5155" s="1"/>
      <c r="BY5155" s="1"/>
      <c r="BZ5155" s="1"/>
      <c r="CA5155" s="1"/>
      <c r="CB5155" s="1"/>
      <c r="CC5155" s="1"/>
      <c r="CE5155" s="1"/>
      <c r="CF5155" s="1"/>
      <c r="CG5155" s="1"/>
      <c r="CH5155" s="1"/>
      <c r="CI5155" s="1"/>
      <c r="CJ5155" s="1"/>
      <c r="CK5155" s="1"/>
      <c r="CL5155" s="1"/>
      <c r="CM5155" s="1"/>
      <c r="CN5155" s="1"/>
      <c r="CO5155" s="1"/>
    </row>
    <row r="5156" spans="1:93" ht="30" customHeight="1" x14ac:dyDescent="0.2">
      <c r="A5156" s="1">
        <v>5150</v>
      </c>
      <c r="B5156" s="1" t="s">
        <v>1868</v>
      </c>
      <c r="C5156" s="1" t="s">
        <v>1867</v>
      </c>
      <c r="D5156" s="28" t="s">
        <v>1866</v>
      </c>
      <c r="E5156" s="1" t="s">
        <v>650</v>
      </c>
      <c r="F5156" s="1" t="s">
        <v>74</v>
      </c>
      <c r="G5156" s="1">
        <v>5</v>
      </c>
      <c r="H5156" s="1" t="s">
        <v>341</v>
      </c>
      <c r="I5156" s="1" t="s">
        <v>114</v>
      </c>
      <c r="J5156" s="76">
        <v>78012</v>
      </c>
      <c r="K5156" s="76">
        <v>205810</v>
      </c>
      <c r="L5156" s="29">
        <v>46061</v>
      </c>
      <c r="M5156" s="29" t="s">
        <v>4163</v>
      </c>
      <c r="N5156" s="1" t="s">
        <v>25</v>
      </c>
      <c r="O5156" s="28" t="s">
        <v>634</v>
      </c>
      <c r="P5156" s="1" t="s">
        <v>323</v>
      </c>
      <c r="Q5156" s="76">
        <v>10</v>
      </c>
      <c r="R5156" s="1"/>
      <c r="S5156" s="76">
        <v>6</v>
      </c>
      <c r="T5156" s="1" t="s">
        <v>115</v>
      </c>
      <c r="U5156" s="1"/>
      <c r="V5156" s="1"/>
      <c r="AC5156" s="93">
        <v>26</v>
      </c>
      <c r="AD5156" s="69">
        <v>260</v>
      </c>
      <c r="AE5156" s="33"/>
      <c r="AF5156" s="33"/>
      <c r="AG5156" s="33"/>
      <c r="AM5156" s="31"/>
      <c r="AX5156" s="37">
        <f t="shared" si="258"/>
        <v>46068</v>
      </c>
      <c r="AY5156" s="1"/>
      <c r="AZ5156" s="1"/>
      <c r="BA5156" s="31"/>
      <c r="BB5156" s="31"/>
      <c r="BC5156" s="1"/>
      <c r="BD5156" s="1"/>
      <c r="BE5156" s="1"/>
      <c r="BF5156" s="1"/>
      <c r="BG5156" s="1"/>
      <c r="BT5156" s="37">
        <f t="shared" si="256"/>
        <v>46089</v>
      </c>
      <c r="BU5156" s="31"/>
      <c r="BW5156" s="33"/>
      <c r="BX5156" s="1"/>
      <c r="BY5156" s="1"/>
      <c r="BZ5156" s="1"/>
      <c r="CA5156" s="1"/>
      <c r="CB5156" s="1"/>
      <c r="CC5156" s="1"/>
      <c r="CE5156" s="1"/>
      <c r="CF5156" s="1"/>
      <c r="CG5156" s="1"/>
      <c r="CH5156" s="1"/>
      <c r="CI5156" s="1"/>
      <c r="CJ5156" s="1"/>
      <c r="CK5156" s="1"/>
      <c r="CL5156" s="1"/>
      <c r="CM5156" s="1"/>
      <c r="CN5156" s="1"/>
      <c r="CO5156" s="1"/>
    </row>
    <row r="5157" spans="1:93" ht="30" customHeight="1" x14ac:dyDescent="0.2">
      <c r="A5157" s="1">
        <v>5151</v>
      </c>
      <c r="B5157" s="1" t="s">
        <v>1868</v>
      </c>
      <c r="C5157" s="1" t="s">
        <v>1867</v>
      </c>
      <c r="D5157" s="28" t="s">
        <v>1866</v>
      </c>
      <c r="E5157" s="1" t="s">
        <v>650</v>
      </c>
      <c r="F5157" s="1" t="s">
        <v>74</v>
      </c>
      <c r="G5157" s="1">
        <v>5</v>
      </c>
      <c r="H5157" s="1" t="s">
        <v>341</v>
      </c>
      <c r="I5157" s="1" t="s">
        <v>114</v>
      </c>
      <c r="J5157" s="76">
        <v>84812</v>
      </c>
      <c r="K5157" s="76">
        <v>205815</v>
      </c>
      <c r="L5157" s="29">
        <v>46061</v>
      </c>
      <c r="M5157" s="29" t="s">
        <v>4163</v>
      </c>
      <c r="N5157" s="1" t="s">
        <v>25</v>
      </c>
      <c r="O5157" s="28" t="s">
        <v>634</v>
      </c>
      <c r="P5157" s="1" t="s">
        <v>323</v>
      </c>
      <c r="Q5157" s="76">
        <v>10</v>
      </c>
      <c r="R5157" s="1"/>
      <c r="S5157" s="76"/>
      <c r="T5157" s="1" t="s">
        <v>115</v>
      </c>
      <c r="U5157" s="1"/>
      <c r="V5157" s="1"/>
      <c r="AC5157" s="93">
        <v>27.5</v>
      </c>
      <c r="AD5157" s="69">
        <v>240</v>
      </c>
      <c r="AE5157" s="33"/>
      <c r="AF5157" s="33"/>
      <c r="AG5157" s="33"/>
      <c r="AM5157" s="31"/>
      <c r="AX5157" s="37">
        <f t="shared" si="258"/>
        <v>46068</v>
      </c>
      <c r="AY5157" s="1"/>
      <c r="AZ5157" s="1"/>
      <c r="BA5157" s="31"/>
      <c r="BB5157" s="31"/>
      <c r="BC5157" s="1"/>
      <c r="BD5157" s="1"/>
      <c r="BE5157" s="1"/>
      <c r="BF5157" s="1"/>
      <c r="BG5157" s="1"/>
      <c r="BT5157" s="37">
        <f t="shared" si="256"/>
        <v>46089</v>
      </c>
      <c r="BU5157" s="31"/>
      <c r="BW5157" s="33"/>
      <c r="BX5157" s="1"/>
      <c r="BY5157" s="1"/>
      <c r="BZ5157" s="1"/>
      <c r="CA5157" s="1"/>
      <c r="CB5157" s="1"/>
      <c r="CC5157" s="1"/>
      <c r="CE5157" s="1"/>
      <c r="CF5157" s="1"/>
      <c r="CG5157" s="1"/>
      <c r="CH5157" s="1"/>
      <c r="CI5157" s="1"/>
      <c r="CJ5157" s="1"/>
      <c r="CK5157" s="1"/>
      <c r="CL5157" s="1"/>
      <c r="CM5157" s="1"/>
      <c r="CN5157" s="1"/>
      <c r="CO5157" s="1"/>
    </row>
    <row r="5158" spans="1:93" ht="30" customHeight="1" x14ac:dyDescent="0.2">
      <c r="A5158" s="1">
        <v>5152</v>
      </c>
      <c r="B5158" s="1" t="s">
        <v>1868</v>
      </c>
      <c r="C5158" s="1" t="s">
        <v>1867</v>
      </c>
      <c r="D5158" s="28" t="s">
        <v>1866</v>
      </c>
      <c r="E5158" s="1" t="s">
        <v>650</v>
      </c>
      <c r="F5158" s="1" t="s">
        <v>74</v>
      </c>
      <c r="G5158" s="1">
        <v>5</v>
      </c>
      <c r="H5158" s="1" t="s">
        <v>341</v>
      </c>
      <c r="I5158" s="1" t="s">
        <v>114</v>
      </c>
      <c r="J5158" s="76">
        <v>81612</v>
      </c>
      <c r="K5158" s="76">
        <v>202518</v>
      </c>
      <c r="L5158" s="29">
        <v>46061</v>
      </c>
      <c r="M5158" s="29" t="s">
        <v>4163</v>
      </c>
      <c r="N5158" s="1" t="s">
        <v>25</v>
      </c>
      <c r="O5158" s="28" t="s">
        <v>634</v>
      </c>
      <c r="P5158" s="1" t="s">
        <v>323</v>
      </c>
      <c r="Q5158" s="76">
        <v>10</v>
      </c>
      <c r="R5158" s="1"/>
      <c r="S5158" s="76"/>
      <c r="T5158" s="1" t="s">
        <v>115</v>
      </c>
      <c r="U5158" s="1"/>
      <c r="V5158" s="1"/>
      <c r="AC5158" s="93">
        <v>27</v>
      </c>
      <c r="AD5158" s="69">
        <v>240</v>
      </c>
      <c r="AE5158" s="33"/>
      <c r="AF5158" s="33"/>
      <c r="AG5158" s="33"/>
      <c r="AM5158" s="31"/>
      <c r="AX5158" s="37">
        <f t="shared" si="258"/>
        <v>46068</v>
      </c>
      <c r="AY5158" s="1"/>
      <c r="AZ5158" s="1"/>
      <c r="BA5158" s="31"/>
      <c r="BB5158" s="31"/>
      <c r="BC5158" s="1"/>
      <c r="BD5158" s="1"/>
      <c r="BE5158" s="1"/>
      <c r="BF5158" s="1"/>
      <c r="BG5158" s="1"/>
      <c r="BT5158" s="37">
        <f t="shared" si="256"/>
        <v>46089</v>
      </c>
      <c r="BU5158" s="31"/>
      <c r="BW5158" s="33"/>
      <c r="BX5158" s="1"/>
      <c r="BY5158" s="1"/>
      <c r="BZ5158" s="1"/>
      <c r="CA5158" s="1"/>
      <c r="CB5158" s="1"/>
      <c r="CC5158" s="1"/>
      <c r="CE5158" s="1"/>
      <c r="CF5158" s="1"/>
      <c r="CG5158" s="1"/>
      <c r="CH5158" s="1"/>
      <c r="CI5158" s="1"/>
      <c r="CJ5158" s="1"/>
      <c r="CK5158" s="1"/>
      <c r="CL5158" s="1"/>
      <c r="CM5158" s="1"/>
      <c r="CN5158" s="1"/>
      <c r="CO5158" s="1"/>
    </row>
    <row r="5159" spans="1:93" ht="30" customHeight="1" x14ac:dyDescent="0.2">
      <c r="A5159" s="1">
        <v>5153</v>
      </c>
      <c r="B5159" s="1" t="s">
        <v>1868</v>
      </c>
      <c r="C5159" s="1" t="s">
        <v>1867</v>
      </c>
      <c r="D5159" s="28" t="s">
        <v>1866</v>
      </c>
      <c r="E5159" s="1" t="s">
        <v>650</v>
      </c>
      <c r="F5159" s="1" t="s">
        <v>74</v>
      </c>
      <c r="G5159" s="1">
        <v>5</v>
      </c>
      <c r="H5159" s="1" t="s">
        <v>341</v>
      </c>
      <c r="I5159" s="1" t="s">
        <v>114</v>
      </c>
      <c r="J5159" s="76">
        <v>83712</v>
      </c>
      <c r="K5159" s="76">
        <v>205822</v>
      </c>
      <c r="L5159" s="29">
        <v>46061</v>
      </c>
      <c r="M5159" s="29" t="s">
        <v>4163</v>
      </c>
      <c r="N5159" s="1" t="s">
        <v>25</v>
      </c>
      <c r="O5159" s="28" t="s">
        <v>634</v>
      </c>
      <c r="P5159" s="1" t="s">
        <v>323</v>
      </c>
      <c r="Q5159" s="76">
        <v>10</v>
      </c>
      <c r="R5159" s="1"/>
      <c r="S5159" s="76"/>
      <c r="T5159" s="1" t="s">
        <v>115</v>
      </c>
      <c r="U5159" s="1"/>
      <c r="V5159" s="1"/>
      <c r="AC5159" s="93">
        <v>25.5</v>
      </c>
      <c r="AD5159" s="69">
        <v>220</v>
      </c>
      <c r="AE5159" s="33"/>
      <c r="AF5159" s="33"/>
      <c r="AG5159" s="33"/>
      <c r="AM5159" s="31"/>
      <c r="AX5159" s="37">
        <f t="shared" si="258"/>
        <v>46068</v>
      </c>
      <c r="AY5159" s="1"/>
      <c r="AZ5159" s="1"/>
      <c r="BA5159" s="31"/>
      <c r="BB5159" s="31"/>
      <c r="BC5159" s="1"/>
      <c r="BD5159" s="1"/>
      <c r="BE5159" s="1"/>
      <c r="BF5159" s="1"/>
      <c r="BG5159" s="1"/>
      <c r="BT5159" s="37">
        <f t="shared" si="256"/>
        <v>46089</v>
      </c>
      <c r="BU5159" s="31"/>
      <c r="BW5159" s="33"/>
      <c r="BX5159" s="1"/>
      <c r="BY5159" s="1"/>
      <c r="BZ5159" s="1"/>
      <c r="CA5159" s="1"/>
      <c r="CB5159" s="1"/>
      <c r="CC5159" s="1"/>
      <c r="CE5159" s="1"/>
      <c r="CF5159" s="1"/>
      <c r="CG5159" s="1"/>
      <c r="CH5159" s="1"/>
      <c r="CI5159" s="1"/>
      <c r="CJ5159" s="1"/>
      <c r="CK5159" s="1"/>
      <c r="CL5159" s="1"/>
      <c r="CM5159" s="1"/>
      <c r="CN5159" s="1"/>
      <c r="CO5159" s="1"/>
    </row>
    <row r="5160" spans="1:93" ht="30" customHeight="1" x14ac:dyDescent="0.2">
      <c r="A5160" s="1">
        <v>5154</v>
      </c>
      <c r="B5160" s="1" t="s">
        <v>1868</v>
      </c>
      <c r="C5160" s="1" t="s">
        <v>1867</v>
      </c>
      <c r="D5160" s="28" t="s">
        <v>1866</v>
      </c>
      <c r="E5160" s="1" t="s">
        <v>650</v>
      </c>
      <c r="F5160" s="1" t="s">
        <v>74</v>
      </c>
      <c r="G5160" s="1">
        <v>5</v>
      </c>
      <c r="H5160" s="1" t="s">
        <v>341</v>
      </c>
      <c r="I5160" s="1" t="s">
        <v>114</v>
      </c>
      <c r="J5160" s="76">
        <v>82312</v>
      </c>
      <c r="K5160" s="76">
        <v>205824</v>
      </c>
      <c r="L5160" s="29">
        <v>46061</v>
      </c>
      <c r="M5160" s="29" t="s">
        <v>4163</v>
      </c>
      <c r="N5160" s="1" t="s">
        <v>25</v>
      </c>
      <c r="O5160" s="28" t="s">
        <v>634</v>
      </c>
      <c r="P5160" s="1" t="s">
        <v>323</v>
      </c>
      <c r="Q5160" s="76">
        <v>10</v>
      </c>
      <c r="R5160" s="1"/>
      <c r="S5160" s="76"/>
      <c r="T5160" s="1" t="s">
        <v>115</v>
      </c>
      <c r="U5160" s="1"/>
      <c r="V5160" s="1"/>
      <c r="AC5160" s="93">
        <v>23.5</v>
      </c>
      <c r="AD5160" s="69">
        <v>250</v>
      </c>
      <c r="AE5160" s="33"/>
      <c r="AF5160" s="33"/>
      <c r="AG5160" s="33"/>
      <c r="AM5160" s="31"/>
      <c r="AX5160" s="37">
        <f t="shared" si="258"/>
        <v>46068</v>
      </c>
      <c r="AY5160" s="1"/>
      <c r="AZ5160" s="1"/>
      <c r="BA5160" s="31"/>
      <c r="BB5160" s="31"/>
      <c r="BC5160" s="1"/>
      <c r="BD5160" s="1"/>
      <c r="BE5160" s="1"/>
      <c r="BF5160" s="1"/>
      <c r="BG5160" s="1"/>
      <c r="BT5160" s="37">
        <f t="shared" si="256"/>
        <v>46089</v>
      </c>
      <c r="BU5160" s="31"/>
      <c r="BW5160" s="33"/>
      <c r="BX5160" s="1"/>
      <c r="BY5160" s="1"/>
      <c r="BZ5160" s="1"/>
      <c r="CA5160" s="1"/>
      <c r="CB5160" s="1"/>
      <c r="CC5160" s="1"/>
      <c r="CE5160" s="1"/>
      <c r="CF5160" s="1"/>
      <c r="CG5160" s="1"/>
      <c r="CH5160" s="1"/>
      <c r="CI5160" s="1"/>
      <c r="CJ5160" s="1"/>
      <c r="CK5160" s="1"/>
      <c r="CL5160" s="1"/>
      <c r="CM5160" s="1"/>
      <c r="CN5160" s="1"/>
      <c r="CO5160" s="1"/>
    </row>
    <row r="5161" spans="1:93" ht="30" customHeight="1" x14ac:dyDescent="0.2">
      <c r="A5161" s="1">
        <v>5155</v>
      </c>
      <c r="B5161" s="1" t="s">
        <v>1868</v>
      </c>
      <c r="C5161" s="1" t="s">
        <v>1867</v>
      </c>
      <c r="D5161" s="28" t="s">
        <v>1866</v>
      </c>
      <c r="E5161" s="1" t="s">
        <v>650</v>
      </c>
      <c r="F5161" s="1" t="s">
        <v>74</v>
      </c>
      <c r="G5161" s="1">
        <v>5</v>
      </c>
      <c r="H5161" s="1" t="s">
        <v>341</v>
      </c>
      <c r="I5161" s="1" t="s">
        <v>114</v>
      </c>
      <c r="J5161" s="76">
        <v>83012</v>
      </c>
      <c r="K5161" s="76">
        <v>205826</v>
      </c>
      <c r="L5161" s="29">
        <v>46061</v>
      </c>
      <c r="M5161" s="29" t="s">
        <v>4163</v>
      </c>
      <c r="N5161" s="1" t="s">
        <v>25</v>
      </c>
      <c r="O5161" s="28" t="s">
        <v>634</v>
      </c>
      <c r="P5161" s="1" t="s">
        <v>323</v>
      </c>
      <c r="Q5161" s="76">
        <v>10</v>
      </c>
      <c r="R5161" s="1"/>
      <c r="S5161" s="76"/>
      <c r="T5161" s="1" t="s">
        <v>115</v>
      </c>
      <c r="U5161" s="1"/>
      <c r="V5161" s="1"/>
      <c r="AC5161" s="93">
        <v>25</v>
      </c>
      <c r="AD5161" s="69">
        <v>240</v>
      </c>
      <c r="AE5161" s="33"/>
      <c r="AF5161" s="33"/>
      <c r="AG5161" s="33"/>
      <c r="AM5161" s="31"/>
      <c r="AX5161" s="37">
        <f t="shared" si="258"/>
        <v>46068</v>
      </c>
      <c r="AY5161" s="1"/>
      <c r="AZ5161" s="1"/>
      <c r="BA5161" s="31"/>
      <c r="BB5161" s="31"/>
      <c r="BC5161" s="1"/>
      <c r="BD5161" s="1"/>
      <c r="BE5161" s="1"/>
      <c r="BF5161" s="1"/>
      <c r="BG5161" s="1"/>
      <c r="BT5161" s="37">
        <f t="shared" ref="BT5161:BT5224" si="259">IF(L5161=0, 0, L5161+28)</f>
        <v>46089</v>
      </c>
      <c r="BU5161" s="31"/>
      <c r="BW5161" s="33"/>
      <c r="BX5161" s="1"/>
      <c r="BY5161" s="1"/>
      <c r="BZ5161" s="1"/>
      <c r="CA5161" s="1"/>
      <c r="CB5161" s="1"/>
      <c r="CC5161" s="1"/>
      <c r="CE5161" s="1"/>
      <c r="CF5161" s="1"/>
      <c r="CG5161" s="1"/>
      <c r="CH5161" s="1"/>
      <c r="CI5161" s="1"/>
      <c r="CJ5161" s="1"/>
      <c r="CK5161" s="1"/>
      <c r="CL5161" s="1"/>
      <c r="CM5161" s="1"/>
      <c r="CN5161" s="1"/>
      <c r="CO5161" s="1"/>
    </row>
    <row r="5162" spans="1:93" ht="30" customHeight="1" x14ac:dyDescent="0.2">
      <c r="A5162" s="1">
        <v>5156</v>
      </c>
      <c r="B5162" s="1" t="s">
        <v>1868</v>
      </c>
      <c r="C5162" s="1" t="s">
        <v>1867</v>
      </c>
      <c r="D5162" s="28" t="s">
        <v>1866</v>
      </c>
      <c r="E5162" s="1" t="s">
        <v>650</v>
      </c>
      <c r="F5162" s="1" t="s">
        <v>74</v>
      </c>
      <c r="G5162" s="1">
        <v>5</v>
      </c>
      <c r="H5162" s="1" t="s">
        <v>341</v>
      </c>
      <c r="I5162" s="1" t="s">
        <v>114</v>
      </c>
      <c r="J5162" s="76">
        <v>84612</v>
      </c>
      <c r="K5162" s="76">
        <v>205827</v>
      </c>
      <c r="L5162" s="29">
        <v>46061</v>
      </c>
      <c r="M5162" s="29" t="s">
        <v>4163</v>
      </c>
      <c r="N5162" s="1" t="s">
        <v>25</v>
      </c>
      <c r="O5162" s="28" t="s">
        <v>634</v>
      </c>
      <c r="P5162" s="1" t="s">
        <v>323</v>
      </c>
      <c r="Q5162" s="76">
        <v>10</v>
      </c>
      <c r="R5162" s="1"/>
      <c r="S5162" s="76"/>
      <c r="T5162" s="1" t="s">
        <v>115</v>
      </c>
      <c r="U5162" s="1"/>
      <c r="V5162" s="1"/>
      <c r="AC5162" s="93">
        <v>24.5</v>
      </c>
      <c r="AD5162" s="69">
        <v>220</v>
      </c>
      <c r="AE5162" s="33"/>
      <c r="AF5162" s="33"/>
      <c r="AG5162" s="33"/>
      <c r="AM5162" s="31"/>
      <c r="AX5162" s="37">
        <f t="shared" si="258"/>
        <v>46068</v>
      </c>
      <c r="AY5162" s="1"/>
      <c r="AZ5162" s="1"/>
      <c r="BA5162" s="31"/>
      <c r="BB5162" s="31"/>
      <c r="BC5162" s="1"/>
      <c r="BD5162" s="1"/>
      <c r="BE5162" s="1"/>
      <c r="BF5162" s="1"/>
      <c r="BG5162" s="1"/>
      <c r="BT5162" s="37">
        <f t="shared" si="259"/>
        <v>46089</v>
      </c>
      <c r="BU5162" s="31"/>
      <c r="BW5162" s="33"/>
      <c r="BX5162" s="1"/>
      <c r="BY5162" s="1"/>
      <c r="BZ5162" s="1"/>
      <c r="CA5162" s="1"/>
      <c r="CB5162" s="1"/>
      <c r="CC5162" s="1"/>
      <c r="CE5162" s="1"/>
      <c r="CF5162" s="1"/>
      <c r="CG5162" s="1"/>
      <c r="CH5162" s="1"/>
      <c r="CI5162" s="1"/>
      <c r="CJ5162" s="1"/>
      <c r="CK5162" s="1"/>
      <c r="CL5162" s="1"/>
      <c r="CM5162" s="1"/>
      <c r="CN5162" s="1"/>
      <c r="CO5162" s="1"/>
    </row>
    <row r="5163" spans="1:93" ht="30" customHeight="1" x14ac:dyDescent="0.2">
      <c r="A5163" s="1">
        <v>5157</v>
      </c>
      <c r="B5163" s="1" t="s">
        <v>1868</v>
      </c>
      <c r="C5163" s="1" t="s">
        <v>1867</v>
      </c>
      <c r="D5163" s="28" t="s">
        <v>1866</v>
      </c>
      <c r="E5163" s="1" t="s">
        <v>650</v>
      </c>
      <c r="F5163" s="1" t="s">
        <v>74</v>
      </c>
      <c r="G5163" s="1">
        <v>5</v>
      </c>
      <c r="H5163" s="1" t="s">
        <v>341</v>
      </c>
      <c r="I5163" s="1" t="s">
        <v>114</v>
      </c>
      <c r="J5163" s="76">
        <v>84812</v>
      </c>
      <c r="K5163" s="76">
        <v>205828</v>
      </c>
      <c r="L5163" s="29">
        <v>46061</v>
      </c>
      <c r="M5163" s="29" t="s">
        <v>4163</v>
      </c>
      <c r="N5163" s="1" t="s">
        <v>25</v>
      </c>
      <c r="O5163" s="28" t="s">
        <v>634</v>
      </c>
      <c r="P5163" s="1" t="s">
        <v>323</v>
      </c>
      <c r="Q5163" s="76">
        <v>5</v>
      </c>
      <c r="R5163" s="1"/>
      <c r="S5163" s="76"/>
      <c r="T5163" s="1" t="s">
        <v>115</v>
      </c>
      <c r="U5163" s="1"/>
      <c r="V5163" s="1"/>
      <c r="AC5163" s="93">
        <v>26</v>
      </c>
      <c r="AD5163" s="69">
        <v>230</v>
      </c>
      <c r="AE5163" s="33"/>
      <c r="AF5163" s="33"/>
      <c r="AG5163" s="33"/>
      <c r="AM5163" s="31"/>
      <c r="AX5163" s="37">
        <f t="shared" si="258"/>
        <v>46068</v>
      </c>
      <c r="AY5163" s="1"/>
      <c r="AZ5163" s="1"/>
      <c r="BA5163" s="31"/>
      <c r="BB5163" s="31"/>
      <c r="BC5163" s="1"/>
      <c r="BD5163" s="1"/>
      <c r="BE5163" s="1"/>
      <c r="BF5163" s="1"/>
      <c r="BG5163" s="1"/>
      <c r="BT5163" s="37">
        <f t="shared" si="259"/>
        <v>46089</v>
      </c>
      <c r="BU5163" s="31"/>
      <c r="BW5163" s="33"/>
      <c r="BX5163" s="1"/>
      <c r="BY5163" s="1"/>
      <c r="BZ5163" s="1"/>
      <c r="CA5163" s="1"/>
      <c r="CB5163" s="1"/>
      <c r="CC5163" s="1"/>
      <c r="CE5163" s="1"/>
      <c r="CF5163" s="1"/>
      <c r="CG5163" s="1"/>
      <c r="CH5163" s="1"/>
      <c r="CI5163" s="1"/>
      <c r="CJ5163" s="1"/>
      <c r="CK5163" s="1"/>
      <c r="CL5163" s="1"/>
      <c r="CM5163" s="1"/>
      <c r="CN5163" s="1"/>
      <c r="CO5163" s="1"/>
    </row>
    <row r="5164" spans="1:93" ht="30" customHeight="1" x14ac:dyDescent="0.2">
      <c r="A5164" s="1">
        <v>5158</v>
      </c>
      <c r="B5164" s="1" t="s">
        <v>1871</v>
      </c>
      <c r="C5164" s="1" t="s">
        <v>1870</v>
      </c>
      <c r="D5164" s="28" t="s">
        <v>1869</v>
      </c>
      <c r="E5164" s="1" t="s">
        <v>1872</v>
      </c>
      <c r="F5164" s="1" t="s">
        <v>74</v>
      </c>
      <c r="G5164" s="1">
        <v>10</v>
      </c>
      <c r="H5164" s="1" t="s">
        <v>341</v>
      </c>
      <c r="I5164" s="1" t="s">
        <v>114</v>
      </c>
      <c r="J5164" s="76">
        <v>557</v>
      </c>
      <c r="K5164" s="76">
        <v>2338680</v>
      </c>
      <c r="L5164" s="29">
        <v>46062</v>
      </c>
      <c r="M5164" s="29" t="s">
        <v>4163</v>
      </c>
      <c r="N5164" s="1" t="s">
        <v>478</v>
      </c>
      <c r="O5164" s="28" t="s">
        <v>634</v>
      </c>
      <c r="P5164" s="1" t="s">
        <v>323</v>
      </c>
      <c r="Q5164" s="76">
        <v>12</v>
      </c>
      <c r="R5164" s="1"/>
      <c r="S5164" s="76">
        <v>6</v>
      </c>
      <c r="T5164" s="1" t="s">
        <v>115</v>
      </c>
      <c r="U5164" s="1"/>
      <c r="V5164" s="1"/>
      <c r="AC5164" s="93">
        <v>26.5</v>
      </c>
      <c r="AD5164" s="69">
        <v>240</v>
      </c>
      <c r="AE5164" s="33"/>
      <c r="AF5164" s="33"/>
      <c r="AG5164" s="33"/>
      <c r="AM5164" s="31"/>
      <c r="AX5164" s="37">
        <f t="shared" si="258"/>
        <v>46069</v>
      </c>
      <c r="AY5164" s="1"/>
      <c r="AZ5164" s="1"/>
      <c r="BA5164" s="31"/>
      <c r="BB5164" s="31"/>
      <c r="BC5164" s="1"/>
      <c r="BD5164" s="1"/>
      <c r="BE5164" s="1"/>
      <c r="BF5164" s="1"/>
      <c r="BG5164" s="1"/>
      <c r="BT5164" s="37">
        <f t="shared" si="259"/>
        <v>46090</v>
      </c>
      <c r="BU5164" s="31"/>
      <c r="BW5164" s="33"/>
      <c r="BX5164" s="1"/>
      <c r="BY5164" s="1"/>
      <c r="BZ5164" s="1"/>
      <c r="CA5164" s="1"/>
      <c r="CB5164" s="1"/>
      <c r="CC5164" s="1"/>
      <c r="CE5164" s="1"/>
      <c r="CF5164" s="1"/>
      <c r="CG5164" s="1"/>
      <c r="CH5164" s="1"/>
      <c r="CI5164" s="1"/>
      <c r="CJ5164" s="1"/>
      <c r="CK5164" s="1"/>
      <c r="CL5164" s="1"/>
      <c r="CM5164" s="1"/>
      <c r="CN5164" s="1"/>
      <c r="CO5164" s="1"/>
    </row>
    <row r="5165" spans="1:93" ht="30" customHeight="1" x14ac:dyDescent="0.2">
      <c r="A5165" s="1">
        <v>5159</v>
      </c>
      <c r="B5165" s="1" t="s">
        <v>1871</v>
      </c>
      <c r="C5165" s="1" t="s">
        <v>1870</v>
      </c>
      <c r="D5165" s="28" t="s">
        <v>1869</v>
      </c>
      <c r="E5165" s="1" t="s">
        <v>1872</v>
      </c>
      <c r="F5165" s="1" t="s">
        <v>74</v>
      </c>
      <c r="G5165" s="1">
        <v>10</v>
      </c>
      <c r="H5165" s="1" t="s">
        <v>341</v>
      </c>
      <c r="I5165" s="1" t="s">
        <v>114</v>
      </c>
      <c r="J5165" s="76">
        <v>558</v>
      </c>
      <c r="K5165" s="76">
        <v>2338681</v>
      </c>
      <c r="L5165" s="29">
        <v>46062</v>
      </c>
      <c r="M5165" s="29" t="s">
        <v>4163</v>
      </c>
      <c r="N5165" s="1" t="s">
        <v>478</v>
      </c>
      <c r="O5165" s="28" t="s">
        <v>634</v>
      </c>
      <c r="P5165" s="1" t="s">
        <v>323</v>
      </c>
      <c r="Q5165" s="76">
        <v>10</v>
      </c>
      <c r="R5165" s="1"/>
      <c r="S5165" s="76"/>
      <c r="T5165" s="1" t="s">
        <v>115</v>
      </c>
      <c r="U5165" s="1"/>
      <c r="V5165" s="1"/>
      <c r="AC5165" s="93">
        <v>25</v>
      </c>
      <c r="AD5165" s="69">
        <v>250</v>
      </c>
      <c r="AE5165" s="33"/>
      <c r="AF5165" s="33"/>
      <c r="AG5165" s="33"/>
      <c r="AM5165" s="31"/>
      <c r="AX5165" s="37">
        <f t="shared" si="258"/>
        <v>46069</v>
      </c>
      <c r="AY5165" s="1"/>
      <c r="AZ5165" s="1"/>
      <c r="BA5165" s="31"/>
      <c r="BB5165" s="31"/>
      <c r="BC5165" s="1"/>
      <c r="BD5165" s="1"/>
      <c r="BE5165" s="1"/>
      <c r="BF5165" s="1"/>
      <c r="BG5165" s="1"/>
      <c r="BT5165" s="37">
        <f t="shared" si="259"/>
        <v>46090</v>
      </c>
      <c r="BU5165" s="31"/>
      <c r="BW5165" s="33"/>
      <c r="BX5165" s="1"/>
      <c r="BY5165" s="1"/>
      <c r="BZ5165" s="1"/>
      <c r="CA5165" s="1"/>
      <c r="CB5165" s="1"/>
      <c r="CC5165" s="1"/>
      <c r="CE5165" s="1"/>
      <c r="CF5165" s="1"/>
      <c r="CG5165" s="1"/>
      <c r="CH5165" s="1"/>
      <c r="CI5165" s="1"/>
      <c r="CJ5165" s="1"/>
      <c r="CK5165" s="1"/>
      <c r="CL5165" s="1"/>
      <c r="CM5165" s="1"/>
      <c r="CN5165" s="1"/>
      <c r="CO5165" s="1"/>
    </row>
    <row r="5166" spans="1:93" ht="30" customHeight="1" x14ac:dyDescent="0.2">
      <c r="A5166" s="1">
        <v>5160</v>
      </c>
      <c r="B5166" s="1" t="s">
        <v>1871</v>
      </c>
      <c r="C5166" s="1" t="s">
        <v>1870</v>
      </c>
      <c r="D5166" s="28" t="s">
        <v>1869</v>
      </c>
      <c r="E5166" s="1" t="s">
        <v>1872</v>
      </c>
      <c r="F5166" s="1" t="s">
        <v>74</v>
      </c>
      <c r="G5166" s="1">
        <v>1</v>
      </c>
      <c r="H5166" s="1" t="s">
        <v>341</v>
      </c>
      <c r="I5166" s="1" t="s">
        <v>114</v>
      </c>
      <c r="J5166" s="76">
        <v>551</v>
      </c>
      <c r="K5166" s="76">
        <v>2336898</v>
      </c>
      <c r="L5166" s="29">
        <v>46062</v>
      </c>
      <c r="M5166" s="29" t="s">
        <v>4163</v>
      </c>
      <c r="N5166" s="1" t="s">
        <v>478</v>
      </c>
      <c r="O5166" s="28" t="s">
        <v>634</v>
      </c>
      <c r="P5166" s="1" t="s">
        <v>323</v>
      </c>
      <c r="Q5166" s="76">
        <v>12</v>
      </c>
      <c r="R5166" s="1"/>
      <c r="S5166" s="76"/>
      <c r="T5166" s="1" t="s">
        <v>115</v>
      </c>
      <c r="U5166" s="1"/>
      <c r="V5166" s="1"/>
      <c r="AC5166" s="93">
        <v>25.5</v>
      </c>
      <c r="AD5166" s="69">
        <v>250</v>
      </c>
      <c r="AE5166" s="33"/>
      <c r="AF5166" s="33"/>
      <c r="AG5166" s="33"/>
      <c r="AM5166" s="31"/>
      <c r="AX5166" s="37">
        <f t="shared" si="258"/>
        <v>46069</v>
      </c>
      <c r="AY5166" s="1"/>
      <c r="AZ5166" s="1"/>
      <c r="BA5166" s="31"/>
      <c r="BB5166" s="31"/>
      <c r="BC5166" s="1"/>
      <c r="BD5166" s="1"/>
      <c r="BE5166" s="1"/>
      <c r="BF5166" s="1"/>
      <c r="BG5166" s="1"/>
      <c r="BT5166" s="37">
        <f t="shared" si="259"/>
        <v>46090</v>
      </c>
      <c r="BU5166" s="31"/>
      <c r="BW5166" s="33"/>
      <c r="BX5166" s="1"/>
      <c r="BY5166" s="1"/>
      <c r="BZ5166" s="1"/>
      <c r="CA5166" s="1"/>
      <c r="CB5166" s="1"/>
      <c r="CC5166" s="1"/>
      <c r="CE5166" s="1"/>
      <c r="CF5166" s="1"/>
      <c r="CG5166" s="1"/>
      <c r="CH5166" s="1"/>
      <c r="CI5166" s="1"/>
      <c r="CJ5166" s="1"/>
      <c r="CK5166" s="1"/>
      <c r="CL5166" s="1"/>
      <c r="CM5166" s="1"/>
      <c r="CN5166" s="1"/>
      <c r="CO5166" s="1"/>
    </row>
    <row r="5167" spans="1:93" ht="30" customHeight="1" x14ac:dyDescent="0.2">
      <c r="A5167" s="1">
        <v>5161</v>
      </c>
      <c r="B5167" s="1" t="s">
        <v>1871</v>
      </c>
      <c r="C5167" s="1" t="s">
        <v>1870</v>
      </c>
      <c r="D5167" s="28" t="s">
        <v>1869</v>
      </c>
      <c r="E5167" s="1" t="s">
        <v>1872</v>
      </c>
      <c r="F5167" s="1" t="s">
        <v>74</v>
      </c>
      <c r="G5167" s="1">
        <v>1</v>
      </c>
      <c r="H5167" s="1" t="s">
        <v>341</v>
      </c>
      <c r="I5167" s="1" t="s">
        <v>114</v>
      </c>
      <c r="J5167" s="76">
        <v>557</v>
      </c>
      <c r="K5167" s="76">
        <v>2338691</v>
      </c>
      <c r="L5167" s="29">
        <v>46062</v>
      </c>
      <c r="M5167" s="29" t="s">
        <v>4163</v>
      </c>
      <c r="N5167" s="1" t="s">
        <v>478</v>
      </c>
      <c r="O5167" s="28" t="s">
        <v>634</v>
      </c>
      <c r="P5167" s="1" t="s">
        <v>323</v>
      </c>
      <c r="Q5167" s="76">
        <v>12</v>
      </c>
      <c r="R5167" s="1"/>
      <c r="S5167" s="76"/>
      <c r="T5167" s="1" t="s">
        <v>115</v>
      </c>
      <c r="U5167" s="1"/>
      <c r="V5167" s="1"/>
      <c r="AC5167" s="93">
        <v>25.5</v>
      </c>
      <c r="AD5167" s="69">
        <v>210</v>
      </c>
      <c r="AE5167" s="33"/>
      <c r="AF5167" s="33"/>
      <c r="AG5167" s="33"/>
      <c r="AM5167" s="31"/>
      <c r="AX5167" s="37">
        <f t="shared" si="258"/>
        <v>46069</v>
      </c>
      <c r="AY5167" s="1"/>
      <c r="AZ5167" s="1"/>
      <c r="BA5167" s="31"/>
      <c r="BB5167" s="31"/>
      <c r="BC5167" s="1"/>
      <c r="BD5167" s="1"/>
      <c r="BE5167" s="1"/>
      <c r="BF5167" s="1"/>
      <c r="BG5167" s="1"/>
      <c r="BT5167" s="37">
        <f t="shared" si="259"/>
        <v>46090</v>
      </c>
      <c r="BU5167" s="31"/>
      <c r="BW5167" s="33"/>
      <c r="BX5167" s="1"/>
      <c r="BY5167" s="1"/>
      <c r="BZ5167" s="1"/>
      <c r="CA5167" s="1"/>
      <c r="CB5167" s="1"/>
      <c r="CC5167" s="1"/>
      <c r="CE5167" s="1"/>
      <c r="CF5167" s="1"/>
      <c r="CG5167" s="1"/>
      <c r="CH5167" s="1"/>
      <c r="CI5167" s="1"/>
      <c r="CJ5167" s="1"/>
      <c r="CK5167" s="1"/>
      <c r="CL5167" s="1"/>
      <c r="CM5167" s="1"/>
      <c r="CN5167" s="1"/>
      <c r="CO5167" s="1"/>
    </row>
    <row r="5168" spans="1:93" ht="30" customHeight="1" x14ac:dyDescent="0.2">
      <c r="A5168" s="1">
        <v>5162</v>
      </c>
      <c r="B5168" s="1" t="s">
        <v>1439</v>
      </c>
      <c r="C5168" s="1" t="s">
        <v>1874</v>
      </c>
      <c r="D5168" s="28" t="s">
        <v>1873</v>
      </c>
      <c r="E5168" s="1" t="s">
        <v>650</v>
      </c>
      <c r="F5168" s="1" t="s">
        <v>74</v>
      </c>
      <c r="G5168" s="1">
        <v>5</v>
      </c>
      <c r="H5168" s="1" t="s">
        <v>341</v>
      </c>
      <c r="I5168" s="1" t="s">
        <v>114</v>
      </c>
      <c r="J5168" s="76">
        <v>274</v>
      </c>
      <c r="K5168" s="76">
        <v>2336893</v>
      </c>
      <c r="L5168" s="29">
        <v>46062</v>
      </c>
      <c r="M5168" s="29" t="s">
        <v>4163</v>
      </c>
      <c r="N5168" s="1" t="s">
        <v>478</v>
      </c>
      <c r="O5168" s="28" t="s">
        <v>634</v>
      </c>
      <c r="P5168" s="1" t="s">
        <v>323</v>
      </c>
      <c r="Q5168" s="76">
        <v>8</v>
      </c>
      <c r="R5168" s="1"/>
      <c r="S5168" s="76">
        <v>6</v>
      </c>
      <c r="T5168" s="1" t="s">
        <v>115</v>
      </c>
      <c r="U5168" s="1"/>
      <c r="V5168" s="1"/>
      <c r="AC5168" s="93">
        <v>26</v>
      </c>
      <c r="AD5168" s="69">
        <v>260</v>
      </c>
      <c r="AE5168" s="33"/>
      <c r="AF5168" s="33"/>
      <c r="AG5168" s="33"/>
      <c r="AM5168" s="31"/>
      <c r="AX5168" s="37">
        <f t="shared" si="258"/>
        <v>46069</v>
      </c>
      <c r="AY5168" s="1"/>
      <c r="AZ5168" s="1"/>
      <c r="BA5168" s="31"/>
      <c r="BB5168" s="31"/>
      <c r="BC5168" s="1"/>
      <c r="BD5168" s="1"/>
      <c r="BE5168" s="1"/>
      <c r="BF5168" s="1"/>
      <c r="BG5168" s="1"/>
      <c r="BT5168" s="37">
        <f t="shared" si="259"/>
        <v>46090</v>
      </c>
      <c r="BU5168" s="31"/>
      <c r="BW5168" s="33"/>
      <c r="BX5168" s="1"/>
      <c r="BY5168" s="1"/>
      <c r="BZ5168" s="1"/>
      <c r="CA5168" s="1"/>
      <c r="CB5168" s="1"/>
      <c r="CC5168" s="1"/>
      <c r="CE5168" s="1"/>
      <c r="CF5168" s="1"/>
      <c r="CG5168" s="1"/>
      <c r="CH5168" s="1"/>
      <c r="CI5168" s="1"/>
      <c r="CJ5168" s="1"/>
      <c r="CK5168" s="1"/>
      <c r="CL5168" s="1"/>
      <c r="CM5168" s="1"/>
      <c r="CN5168" s="1"/>
      <c r="CO5168" s="1"/>
    </row>
    <row r="5169" spans="1:93" ht="30" customHeight="1" x14ac:dyDescent="0.2">
      <c r="A5169" s="1">
        <v>5163</v>
      </c>
      <c r="B5169" s="1" t="s">
        <v>1439</v>
      </c>
      <c r="C5169" s="1" t="s">
        <v>1874</v>
      </c>
      <c r="D5169" s="28" t="s">
        <v>1873</v>
      </c>
      <c r="E5169" s="1" t="s">
        <v>650</v>
      </c>
      <c r="F5169" s="1" t="s">
        <v>74</v>
      </c>
      <c r="G5169" s="1">
        <v>5</v>
      </c>
      <c r="H5169" s="1" t="s">
        <v>341</v>
      </c>
      <c r="I5169" s="1" t="s">
        <v>114</v>
      </c>
      <c r="J5169" s="76">
        <v>554</v>
      </c>
      <c r="K5169" s="76">
        <v>2336897</v>
      </c>
      <c r="L5169" s="29">
        <v>46062</v>
      </c>
      <c r="M5169" s="29" t="s">
        <v>4163</v>
      </c>
      <c r="N5169" s="1" t="s">
        <v>478</v>
      </c>
      <c r="O5169" s="28" t="s">
        <v>634</v>
      </c>
      <c r="P5169" s="1" t="s">
        <v>323</v>
      </c>
      <c r="Q5169" s="76">
        <v>12</v>
      </c>
      <c r="R5169" s="1"/>
      <c r="S5169" s="76"/>
      <c r="T5169" s="1" t="s">
        <v>115</v>
      </c>
      <c r="U5169" s="1"/>
      <c r="V5169" s="1"/>
      <c r="AC5169" s="93">
        <v>24.5</v>
      </c>
      <c r="AD5169" s="69">
        <v>255</v>
      </c>
      <c r="AE5169" s="33"/>
      <c r="AF5169" s="33"/>
      <c r="AG5169" s="33"/>
      <c r="AM5169" s="31"/>
      <c r="AX5169" s="37">
        <f t="shared" si="258"/>
        <v>46069</v>
      </c>
      <c r="AY5169" s="1"/>
      <c r="AZ5169" s="1"/>
      <c r="BA5169" s="31"/>
      <c r="BB5169" s="31"/>
      <c r="BC5169" s="1"/>
      <c r="BD5169" s="1"/>
      <c r="BE5169" s="1"/>
      <c r="BF5169" s="1"/>
      <c r="BG5169" s="1"/>
      <c r="BT5169" s="37">
        <f t="shared" si="259"/>
        <v>46090</v>
      </c>
      <c r="BU5169" s="31"/>
      <c r="BW5169" s="33"/>
      <c r="BX5169" s="1"/>
      <c r="BY5169" s="1"/>
      <c r="BZ5169" s="1"/>
      <c r="CA5169" s="1"/>
      <c r="CB5169" s="1"/>
      <c r="CC5169" s="1"/>
      <c r="CE5169" s="1"/>
      <c r="CF5169" s="1"/>
      <c r="CG5169" s="1"/>
      <c r="CH5169" s="1"/>
      <c r="CI5169" s="1"/>
      <c r="CJ5169" s="1"/>
      <c r="CK5169" s="1"/>
      <c r="CL5169" s="1"/>
      <c r="CM5169" s="1"/>
      <c r="CN5169" s="1"/>
      <c r="CO5169" s="1"/>
    </row>
    <row r="5170" spans="1:93" ht="30" customHeight="1" x14ac:dyDescent="0.2">
      <c r="A5170" s="1">
        <v>5164</v>
      </c>
      <c r="B5170" s="1" t="s">
        <v>1439</v>
      </c>
      <c r="C5170" s="1" t="s">
        <v>1874</v>
      </c>
      <c r="D5170" s="28" t="s">
        <v>1873</v>
      </c>
      <c r="E5170" s="1" t="s">
        <v>650</v>
      </c>
      <c r="F5170" s="1" t="s">
        <v>74</v>
      </c>
      <c r="G5170" s="1">
        <v>5</v>
      </c>
      <c r="H5170" s="1" t="s">
        <v>341</v>
      </c>
      <c r="I5170" s="1" t="s">
        <v>114</v>
      </c>
      <c r="J5170" s="76">
        <v>303</v>
      </c>
      <c r="K5170" s="76">
        <v>2338686</v>
      </c>
      <c r="L5170" s="29">
        <v>46062</v>
      </c>
      <c r="M5170" s="29" t="s">
        <v>4163</v>
      </c>
      <c r="N5170" s="1" t="s">
        <v>478</v>
      </c>
      <c r="O5170" s="28" t="s">
        <v>634</v>
      </c>
      <c r="P5170" s="1" t="s">
        <v>323</v>
      </c>
      <c r="Q5170" s="76">
        <v>8</v>
      </c>
      <c r="R5170" s="1"/>
      <c r="S5170" s="76"/>
      <c r="T5170" s="1" t="s">
        <v>115</v>
      </c>
      <c r="U5170" s="1"/>
      <c r="V5170" s="1"/>
      <c r="AC5170" s="93">
        <v>24</v>
      </c>
      <c r="AD5170" s="69">
        <v>230</v>
      </c>
      <c r="AE5170" s="33"/>
      <c r="AF5170" s="33"/>
      <c r="AG5170" s="33"/>
      <c r="AM5170" s="31"/>
      <c r="AX5170" s="37">
        <f t="shared" si="258"/>
        <v>46069</v>
      </c>
      <c r="AY5170" s="1"/>
      <c r="AZ5170" s="1"/>
      <c r="BA5170" s="31"/>
      <c r="BB5170" s="31"/>
      <c r="BC5170" s="1"/>
      <c r="BD5170" s="1"/>
      <c r="BE5170" s="1"/>
      <c r="BF5170" s="1"/>
      <c r="BG5170" s="1"/>
      <c r="BT5170" s="37">
        <f t="shared" si="259"/>
        <v>46090</v>
      </c>
      <c r="BU5170" s="31"/>
      <c r="BW5170" s="33"/>
      <c r="BX5170" s="1"/>
      <c r="BY5170" s="1"/>
      <c r="BZ5170" s="1"/>
      <c r="CA5170" s="1"/>
      <c r="CB5170" s="1"/>
      <c r="CC5170" s="1"/>
      <c r="CE5170" s="1"/>
      <c r="CF5170" s="1"/>
      <c r="CG5170" s="1"/>
      <c r="CH5170" s="1"/>
      <c r="CI5170" s="1"/>
      <c r="CJ5170" s="1"/>
      <c r="CK5170" s="1"/>
      <c r="CL5170" s="1"/>
      <c r="CM5170" s="1"/>
      <c r="CN5170" s="1"/>
      <c r="CO5170" s="1"/>
    </row>
    <row r="5171" spans="1:93" ht="30" customHeight="1" x14ac:dyDescent="0.2">
      <c r="A5171" s="1">
        <v>5165</v>
      </c>
      <c r="B5171" s="1" t="s">
        <v>1439</v>
      </c>
      <c r="C5171" s="1" t="s">
        <v>1874</v>
      </c>
      <c r="D5171" s="28" t="s">
        <v>1873</v>
      </c>
      <c r="E5171" s="1" t="s">
        <v>650</v>
      </c>
      <c r="F5171" s="1" t="s">
        <v>74</v>
      </c>
      <c r="G5171" s="1">
        <v>5</v>
      </c>
      <c r="H5171" s="1" t="s">
        <v>341</v>
      </c>
      <c r="I5171" s="1" t="s">
        <v>114</v>
      </c>
      <c r="J5171" s="76">
        <v>558</v>
      </c>
      <c r="K5171" s="76">
        <v>2338690</v>
      </c>
      <c r="L5171" s="29">
        <v>46062</v>
      </c>
      <c r="M5171" s="29" t="s">
        <v>4163</v>
      </c>
      <c r="N5171" s="1" t="s">
        <v>478</v>
      </c>
      <c r="O5171" s="28" t="s">
        <v>634</v>
      </c>
      <c r="P5171" s="1" t="s">
        <v>323</v>
      </c>
      <c r="Q5171" s="76">
        <v>10</v>
      </c>
      <c r="R5171" s="1"/>
      <c r="S5171" s="76"/>
      <c r="T5171" s="1" t="s">
        <v>115</v>
      </c>
      <c r="U5171" s="1"/>
      <c r="V5171" s="1"/>
      <c r="AC5171" s="93">
        <v>25.5</v>
      </c>
      <c r="AD5171" s="69">
        <v>220</v>
      </c>
      <c r="AE5171" s="33"/>
      <c r="AF5171" s="33"/>
      <c r="AG5171" s="33"/>
      <c r="AM5171" s="31"/>
      <c r="AX5171" s="37">
        <f t="shared" si="258"/>
        <v>46069</v>
      </c>
      <c r="AY5171" s="1"/>
      <c r="AZ5171" s="1"/>
      <c r="BA5171" s="31"/>
      <c r="BB5171" s="31"/>
      <c r="BC5171" s="1"/>
      <c r="BD5171" s="1"/>
      <c r="BE5171" s="1"/>
      <c r="BF5171" s="1"/>
      <c r="BG5171" s="1"/>
      <c r="BT5171" s="37">
        <f t="shared" si="259"/>
        <v>46090</v>
      </c>
      <c r="BU5171" s="31"/>
      <c r="BW5171" s="33"/>
      <c r="BX5171" s="1"/>
      <c r="BY5171" s="1"/>
      <c r="BZ5171" s="1"/>
      <c r="CA5171" s="1"/>
      <c r="CB5171" s="1"/>
      <c r="CC5171" s="1"/>
      <c r="CE5171" s="1"/>
      <c r="CF5171" s="1"/>
      <c r="CG5171" s="1"/>
      <c r="CH5171" s="1"/>
      <c r="CI5171" s="1"/>
      <c r="CJ5171" s="1"/>
      <c r="CK5171" s="1"/>
      <c r="CL5171" s="1"/>
      <c r="CM5171" s="1"/>
      <c r="CN5171" s="1"/>
      <c r="CO5171" s="1"/>
    </row>
    <row r="5172" spans="1:93" ht="30" customHeight="1" x14ac:dyDescent="0.2">
      <c r="A5172" s="1">
        <v>5166</v>
      </c>
      <c r="B5172" s="1" t="s">
        <v>1439</v>
      </c>
      <c r="C5172" s="1" t="s">
        <v>1874</v>
      </c>
      <c r="D5172" s="28" t="s">
        <v>1873</v>
      </c>
      <c r="E5172" s="1" t="s">
        <v>650</v>
      </c>
      <c r="F5172" s="1" t="s">
        <v>74</v>
      </c>
      <c r="G5172" s="1">
        <v>5</v>
      </c>
      <c r="H5172" s="1" t="s">
        <v>341</v>
      </c>
      <c r="I5172" s="1" t="s">
        <v>114</v>
      </c>
      <c r="J5172" s="76">
        <v>553</v>
      </c>
      <c r="K5172" s="76">
        <v>2338692</v>
      </c>
      <c r="L5172" s="29">
        <v>46062</v>
      </c>
      <c r="M5172" s="29" t="s">
        <v>4163</v>
      </c>
      <c r="N5172" s="1" t="s">
        <v>478</v>
      </c>
      <c r="O5172" s="28" t="s">
        <v>634</v>
      </c>
      <c r="P5172" s="1" t="s">
        <v>323</v>
      </c>
      <c r="Q5172" s="76">
        <v>12</v>
      </c>
      <c r="R5172" s="1"/>
      <c r="S5172" s="76"/>
      <c r="T5172" s="1" t="s">
        <v>115</v>
      </c>
      <c r="U5172" s="1"/>
      <c r="V5172" s="1"/>
      <c r="AC5172" s="93">
        <v>24</v>
      </c>
      <c r="AD5172" s="69">
        <v>250</v>
      </c>
      <c r="AE5172" s="33"/>
      <c r="AF5172" s="33"/>
      <c r="AG5172" s="33"/>
      <c r="AM5172" s="31"/>
      <c r="AX5172" s="37">
        <f t="shared" si="258"/>
        <v>46069</v>
      </c>
      <c r="AY5172" s="1"/>
      <c r="AZ5172" s="1"/>
      <c r="BA5172" s="31"/>
      <c r="BB5172" s="31"/>
      <c r="BC5172" s="1"/>
      <c r="BD5172" s="1"/>
      <c r="BE5172" s="1"/>
      <c r="BF5172" s="1"/>
      <c r="BG5172" s="1"/>
      <c r="BT5172" s="37">
        <f t="shared" si="259"/>
        <v>46090</v>
      </c>
      <c r="BU5172" s="31"/>
      <c r="BW5172" s="33"/>
      <c r="BX5172" s="1"/>
      <c r="BY5172" s="1"/>
      <c r="BZ5172" s="1"/>
      <c r="CA5172" s="1"/>
      <c r="CB5172" s="1"/>
      <c r="CC5172" s="1"/>
      <c r="CE5172" s="1"/>
      <c r="CF5172" s="1"/>
      <c r="CG5172" s="1"/>
      <c r="CH5172" s="1"/>
      <c r="CI5172" s="1"/>
      <c r="CJ5172" s="1"/>
      <c r="CK5172" s="1"/>
      <c r="CL5172" s="1"/>
      <c r="CM5172" s="1"/>
      <c r="CN5172" s="1"/>
      <c r="CO5172" s="1"/>
    </row>
    <row r="5173" spans="1:93" ht="30" customHeight="1" x14ac:dyDescent="0.2">
      <c r="A5173" s="1">
        <v>5167</v>
      </c>
      <c r="B5173" s="1" t="s">
        <v>1439</v>
      </c>
      <c r="C5173" s="1" t="s">
        <v>1874</v>
      </c>
      <c r="D5173" s="28" t="s">
        <v>1873</v>
      </c>
      <c r="E5173" s="1" t="s">
        <v>650</v>
      </c>
      <c r="F5173" s="1" t="s">
        <v>74</v>
      </c>
      <c r="G5173" s="1">
        <v>5</v>
      </c>
      <c r="H5173" s="1" t="s">
        <v>341</v>
      </c>
      <c r="I5173" s="1" t="s">
        <v>114</v>
      </c>
      <c r="J5173" s="76">
        <v>437</v>
      </c>
      <c r="K5173" s="76">
        <v>2336902</v>
      </c>
      <c r="L5173" s="29">
        <v>46062</v>
      </c>
      <c r="M5173" s="29" t="s">
        <v>4163</v>
      </c>
      <c r="N5173" s="1" t="s">
        <v>478</v>
      </c>
      <c r="O5173" s="28" t="s">
        <v>634</v>
      </c>
      <c r="P5173" s="1" t="s">
        <v>323</v>
      </c>
      <c r="Q5173" s="76">
        <v>9</v>
      </c>
      <c r="R5173" s="1"/>
      <c r="S5173" s="76"/>
      <c r="T5173" s="1" t="s">
        <v>115</v>
      </c>
      <c r="U5173" s="1"/>
      <c r="V5173" s="1"/>
      <c r="AC5173" s="93">
        <v>23.5</v>
      </c>
      <c r="AD5173" s="69">
        <v>245</v>
      </c>
      <c r="AE5173" s="33"/>
      <c r="AF5173" s="33"/>
      <c r="AG5173" s="33"/>
      <c r="AM5173" s="31"/>
      <c r="AX5173" s="37">
        <f t="shared" si="258"/>
        <v>46069</v>
      </c>
      <c r="AY5173" s="1"/>
      <c r="AZ5173" s="1"/>
      <c r="BA5173" s="31"/>
      <c r="BB5173" s="31"/>
      <c r="BC5173" s="1"/>
      <c r="BD5173" s="1"/>
      <c r="BE5173" s="1"/>
      <c r="BF5173" s="1"/>
      <c r="BG5173" s="1"/>
      <c r="BT5173" s="37">
        <f t="shared" si="259"/>
        <v>46090</v>
      </c>
      <c r="BU5173" s="31"/>
      <c r="BW5173" s="33"/>
      <c r="BX5173" s="1"/>
      <c r="BY5173" s="1"/>
      <c r="BZ5173" s="1"/>
      <c r="CA5173" s="1"/>
      <c r="CB5173" s="1"/>
      <c r="CC5173" s="1"/>
      <c r="CE5173" s="1"/>
      <c r="CF5173" s="1"/>
      <c r="CG5173" s="1"/>
      <c r="CH5173" s="1"/>
      <c r="CI5173" s="1"/>
      <c r="CJ5173" s="1"/>
      <c r="CK5173" s="1"/>
      <c r="CL5173" s="1"/>
      <c r="CM5173" s="1"/>
      <c r="CN5173" s="1"/>
      <c r="CO5173" s="1"/>
    </row>
    <row r="5174" spans="1:93" ht="30" customHeight="1" x14ac:dyDescent="0.2">
      <c r="A5174" s="1">
        <v>5168</v>
      </c>
      <c r="B5174" s="1" t="s">
        <v>1878</v>
      </c>
      <c r="C5174" s="1" t="s">
        <v>1877</v>
      </c>
      <c r="D5174" s="28" t="s">
        <v>1875</v>
      </c>
      <c r="E5174" s="1" t="s">
        <v>1876</v>
      </c>
      <c r="F5174" s="1" t="s">
        <v>74</v>
      </c>
      <c r="G5174" s="1">
        <v>4</v>
      </c>
      <c r="H5174" s="1" t="s">
        <v>341</v>
      </c>
      <c r="I5174" s="1" t="s">
        <v>114</v>
      </c>
      <c r="J5174" s="76">
        <v>554</v>
      </c>
      <c r="K5174" s="76">
        <v>2336972</v>
      </c>
      <c r="L5174" s="29">
        <v>46063</v>
      </c>
      <c r="M5174" s="29" t="s">
        <v>4163</v>
      </c>
      <c r="N5174" s="1" t="s">
        <v>478</v>
      </c>
      <c r="O5174" s="28" t="s">
        <v>634</v>
      </c>
      <c r="P5174" s="1" t="s">
        <v>323</v>
      </c>
      <c r="Q5174" s="76">
        <v>12</v>
      </c>
      <c r="R5174" s="1"/>
      <c r="S5174" s="76">
        <v>6</v>
      </c>
      <c r="T5174" s="1" t="s">
        <v>115</v>
      </c>
      <c r="U5174" s="1"/>
      <c r="V5174" s="1"/>
      <c r="AC5174" s="93">
        <v>26.5</v>
      </c>
      <c r="AD5174" s="69">
        <v>250</v>
      </c>
      <c r="AE5174" s="33"/>
      <c r="AF5174" s="33"/>
      <c r="AG5174" s="33"/>
      <c r="AM5174" s="31"/>
      <c r="AX5174" s="37">
        <f t="shared" si="258"/>
        <v>46070</v>
      </c>
      <c r="AY5174" s="1"/>
      <c r="AZ5174" s="1"/>
      <c r="BA5174" s="31"/>
      <c r="BB5174" s="31"/>
      <c r="BC5174" s="1"/>
      <c r="BD5174" s="1"/>
      <c r="BE5174" s="1"/>
      <c r="BF5174" s="1"/>
      <c r="BG5174" s="1"/>
      <c r="BT5174" s="37">
        <f t="shared" si="259"/>
        <v>46091</v>
      </c>
      <c r="BU5174" s="31"/>
      <c r="BW5174" s="33"/>
      <c r="BX5174" s="1"/>
      <c r="BY5174" s="1"/>
      <c r="BZ5174" s="1"/>
      <c r="CA5174" s="1"/>
      <c r="CB5174" s="1"/>
      <c r="CC5174" s="1"/>
      <c r="CE5174" s="1"/>
      <c r="CF5174" s="1"/>
      <c r="CG5174" s="1"/>
      <c r="CH5174" s="1"/>
      <c r="CI5174" s="1"/>
      <c r="CJ5174" s="1"/>
      <c r="CK5174" s="1"/>
      <c r="CL5174" s="1"/>
      <c r="CM5174" s="1"/>
      <c r="CN5174" s="1"/>
      <c r="CO5174" s="1"/>
    </row>
    <row r="5175" spans="1:93" ht="30" customHeight="1" x14ac:dyDescent="0.2">
      <c r="A5175" s="1">
        <v>5169</v>
      </c>
      <c r="B5175" s="1" t="s">
        <v>1878</v>
      </c>
      <c r="C5175" s="1" t="s">
        <v>1877</v>
      </c>
      <c r="D5175" s="28" t="s">
        <v>1875</v>
      </c>
      <c r="E5175" s="1" t="s">
        <v>1876</v>
      </c>
      <c r="F5175" s="1" t="s">
        <v>74</v>
      </c>
      <c r="G5175" s="1">
        <v>4</v>
      </c>
      <c r="H5175" s="1" t="s">
        <v>341</v>
      </c>
      <c r="I5175" s="1" t="s">
        <v>114</v>
      </c>
      <c r="J5175" s="76">
        <v>557</v>
      </c>
      <c r="K5175" s="76">
        <v>2338784</v>
      </c>
      <c r="L5175" s="29">
        <v>46063</v>
      </c>
      <c r="M5175" s="29" t="s">
        <v>4163</v>
      </c>
      <c r="N5175" s="1" t="s">
        <v>478</v>
      </c>
      <c r="O5175" s="28" t="s">
        <v>634</v>
      </c>
      <c r="P5175" s="1" t="s">
        <v>323</v>
      </c>
      <c r="Q5175" s="76">
        <v>12</v>
      </c>
      <c r="R5175" s="1"/>
      <c r="S5175" s="76"/>
      <c r="T5175" s="1" t="s">
        <v>115</v>
      </c>
      <c r="U5175" s="1"/>
      <c r="V5175" s="1"/>
      <c r="AC5175" s="93">
        <v>25.5</v>
      </c>
      <c r="AD5175" s="69">
        <v>260</v>
      </c>
      <c r="AE5175" s="33"/>
      <c r="AF5175" s="33"/>
      <c r="AG5175" s="33"/>
      <c r="AM5175" s="31"/>
      <c r="AX5175" s="37">
        <f t="shared" si="258"/>
        <v>46070</v>
      </c>
      <c r="AY5175" s="1"/>
      <c r="AZ5175" s="1"/>
      <c r="BA5175" s="31"/>
      <c r="BB5175" s="31"/>
      <c r="BC5175" s="1"/>
      <c r="BD5175" s="1"/>
      <c r="BE5175" s="1"/>
      <c r="BF5175" s="1"/>
      <c r="BG5175" s="1"/>
      <c r="BT5175" s="37">
        <f t="shared" si="259"/>
        <v>46091</v>
      </c>
      <c r="BU5175" s="31"/>
      <c r="BW5175" s="33"/>
      <c r="BX5175" s="1"/>
      <c r="BY5175" s="1"/>
      <c r="BZ5175" s="1"/>
      <c r="CA5175" s="1"/>
      <c r="CB5175" s="1"/>
      <c r="CC5175" s="1"/>
      <c r="CE5175" s="1"/>
      <c r="CF5175" s="1"/>
      <c r="CG5175" s="1"/>
      <c r="CH5175" s="1"/>
      <c r="CI5175" s="1"/>
      <c r="CJ5175" s="1"/>
      <c r="CK5175" s="1"/>
      <c r="CL5175" s="1"/>
      <c r="CM5175" s="1"/>
      <c r="CN5175" s="1"/>
      <c r="CO5175" s="1"/>
    </row>
    <row r="5176" spans="1:93" ht="30" customHeight="1" x14ac:dyDescent="0.2">
      <c r="A5176" s="1">
        <v>5170</v>
      </c>
      <c r="B5176" s="1" t="s">
        <v>1878</v>
      </c>
      <c r="C5176" s="1" t="s">
        <v>1877</v>
      </c>
      <c r="D5176" s="28" t="s">
        <v>1875</v>
      </c>
      <c r="E5176" s="1" t="s">
        <v>1876</v>
      </c>
      <c r="F5176" s="1" t="s">
        <v>74</v>
      </c>
      <c r="G5176" s="1">
        <v>4</v>
      </c>
      <c r="H5176" s="1" t="s">
        <v>341</v>
      </c>
      <c r="I5176" s="1" t="s">
        <v>114</v>
      </c>
      <c r="J5176" s="76">
        <v>303</v>
      </c>
      <c r="K5176" s="76">
        <v>2336983</v>
      </c>
      <c r="L5176" s="29">
        <v>46063</v>
      </c>
      <c r="M5176" s="29" t="s">
        <v>4163</v>
      </c>
      <c r="N5176" s="1" t="s">
        <v>478</v>
      </c>
      <c r="O5176" s="28" t="s">
        <v>634</v>
      </c>
      <c r="P5176" s="1" t="s">
        <v>323</v>
      </c>
      <c r="Q5176" s="76">
        <v>7</v>
      </c>
      <c r="R5176" s="1"/>
      <c r="S5176" s="76"/>
      <c r="T5176" s="1" t="s">
        <v>115</v>
      </c>
      <c r="U5176" s="1"/>
      <c r="V5176" s="1"/>
      <c r="AC5176" s="93">
        <v>24.5</v>
      </c>
      <c r="AD5176" s="69">
        <v>230</v>
      </c>
      <c r="AE5176" s="33"/>
      <c r="AF5176" s="33"/>
      <c r="AG5176" s="33"/>
      <c r="AM5176" s="31"/>
      <c r="AX5176" s="37">
        <f t="shared" si="258"/>
        <v>46070</v>
      </c>
      <c r="AY5176" s="1"/>
      <c r="AZ5176" s="1"/>
      <c r="BA5176" s="31"/>
      <c r="BB5176" s="31"/>
      <c r="BC5176" s="1"/>
      <c r="BD5176" s="1"/>
      <c r="BE5176" s="1"/>
      <c r="BF5176" s="1"/>
      <c r="BG5176" s="1"/>
      <c r="BT5176" s="37">
        <f t="shared" si="259"/>
        <v>46091</v>
      </c>
      <c r="BU5176" s="31"/>
      <c r="BW5176" s="33"/>
      <c r="BX5176" s="1"/>
      <c r="BY5176" s="1"/>
      <c r="BZ5176" s="1"/>
      <c r="CA5176" s="1"/>
      <c r="CB5176" s="1"/>
      <c r="CC5176" s="1"/>
      <c r="CE5176" s="1"/>
      <c r="CF5176" s="1"/>
      <c r="CG5176" s="1"/>
      <c r="CH5176" s="1"/>
      <c r="CI5176" s="1"/>
      <c r="CJ5176" s="1"/>
      <c r="CK5176" s="1"/>
      <c r="CL5176" s="1"/>
      <c r="CM5176" s="1"/>
      <c r="CN5176" s="1"/>
      <c r="CO5176" s="1"/>
    </row>
    <row r="5177" spans="1:93" ht="30" customHeight="1" x14ac:dyDescent="0.2">
      <c r="A5177" s="1">
        <v>5171</v>
      </c>
      <c r="B5177" s="1" t="s">
        <v>1881</v>
      </c>
      <c r="C5177" s="1" t="s">
        <v>1880</v>
      </c>
      <c r="D5177" s="28" t="s">
        <v>1923</v>
      </c>
      <c r="E5177" s="1" t="s">
        <v>1879</v>
      </c>
      <c r="F5177" s="1" t="s">
        <v>74</v>
      </c>
      <c r="G5177" s="1">
        <v>7</v>
      </c>
      <c r="H5177" s="1" t="s">
        <v>341</v>
      </c>
      <c r="I5177" s="1" t="s">
        <v>114</v>
      </c>
      <c r="J5177" s="76">
        <v>437</v>
      </c>
      <c r="K5177" s="76">
        <v>2338783</v>
      </c>
      <c r="L5177" s="29">
        <v>46064</v>
      </c>
      <c r="M5177" s="29" t="s">
        <v>4163</v>
      </c>
      <c r="N5177" s="1" t="s">
        <v>478</v>
      </c>
      <c r="O5177" s="28" t="s">
        <v>494</v>
      </c>
      <c r="P5177" s="1" t="s">
        <v>216</v>
      </c>
      <c r="Q5177" s="76">
        <v>10</v>
      </c>
      <c r="R5177" s="1"/>
      <c r="S5177" s="76"/>
      <c r="T5177" s="1" t="s">
        <v>115</v>
      </c>
      <c r="U5177" s="1"/>
      <c r="V5177" s="1"/>
      <c r="AC5177" s="93">
        <v>26.5</v>
      </c>
      <c r="AD5177" s="69">
        <v>210</v>
      </c>
      <c r="AE5177" s="33"/>
      <c r="AF5177" s="33"/>
      <c r="AG5177" s="33"/>
      <c r="AM5177" s="31"/>
      <c r="AX5177" s="37">
        <f t="shared" si="258"/>
        <v>46071</v>
      </c>
      <c r="AY5177" s="1"/>
      <c r="AZ5177" s="1"/>
      <c r="BA5177" s="31"/>
      <c r="BB5177" s="31"/>
      <c r="BC5177" s="1"/>
      <c r="BD5177" s="1"/>
      <c r="BE5177" s="1"/>
      <c r="BF5177" s="1"/>
      <c r="BG5177" s="1"/>
      <c r="BT5177" s="37">
        <f t="shared" si="259"/>
        <v>46092</v>
      </c>
      <c r="BU5177" s="31"/>
      <c r="BW5177" s="33"/>
      <c r="BX5177" s="1"/>
      <c r="BY5177" s="1"/>
      <c r="BZ5177" s="1"/>
      <c r="CA5177" s="1"/>
      <c r="CB5177" s="1"/>
      <c r="CC5177" s="1"/>
      <c r="CE5177" s="1"/>
      <c r="CF5177" s="1"/>
      <c r="CG5177" s="1"/>
      <c r="CH5177" s="1"/>
      <c r="CI5177" s="1"/>
      <c r="CJ5177" s="1"/>
      <c r="CK5177" s="1"/>
      <c r="CL5177" s="1"/>
      <c r="CM5177" s="1"/>
      <c r="CN5177" s="1"/>
      <c r="CO5177" s="1"/>
    </row>
    <row r="5178" spans="1:93" ht="30" customHeight="1" x14ac:dyDescent="0.2">
      <c r="A5178" s="1">
        <v>5172</v>
      </c>
      <c r="B5178" s="1" t="s">
        <v>1881</v>
      </c>
      <c r="C5178" s="1" t="s">
        <v>1880</v>
      </c>
      <c r="D5178" s="28" t="s">
        <v>1923</v>
      </c>
      <c r="E5178" s="1" t="s">
        <v>1879</v>
      </c>
      <c r="F5178" s="1" t="s">
        <v>74</v>
      </c>
      <c r="G5178" s="1">
        <v>7</v>
      </c>
      <c r="H5178" s="1" t="s">
        <v>341</v>
      </c>
      <c r="I5178" s="1" t="s">
        <v>114</v>
      </c>
      <c r="J5178" s="76">
        <v>295</v>
      </c>
      <c r="K5178" s="76">
        <v>2338785</v>
      </c>
      <c r="L5178" s="29">
        <v>46064</v>
      </c>
      <c r="M5178" s="29" t="s">
        <v>4163</v>
      </c>
      <c r="N5178" s="1" t="s">
        <v>478</v>
      </c>
      <c r="O5178" s="28" t="s">
        <v>494</v>
      </c>
      <c r="P5178" s="1" t="s">
        <v>216</v>
      </c>
      <c r="Q5178" s="76">
        <v>8</v>
      </c>
      <c r="R5178" s="1"/>
      <c r="S5178" s="76"/>
      <c r="T5178" s="1" t="s">
        <v>115</v>
      </c>
      <c r="U5178" s="1"/>
      <c r="V5178" s="1"/>
      <c r="AC5178" s="93">
        <v>26</v>
      </c>
      <c r="AD5178" s="69">
        <v>230</v>
      </c>
      <c r="AE5178" s="33"/>
      <c r="AF5178" s="33"/>
      <c r="AG5178" s="33"/>
      <c r="AM5178" s="31"/>
      <c r="AX5178" s="37">
        <f t="shared" si="258"/>
        <v>46071</v>
      </c>
      <c r="AY5178" s="1"/>
      <c r="AZ5178" s="1"/>
      <c r="BA5178" s="31"/>
      <c r="BB5178" s="31"/>
      <c r="BC5178" s="1"/>
      <c r="BD5178" s="1"/>
      <c r="BE5178" s="1"/>
      <c r="BF5178" s="1"/>
      <c r="BG5178" s="1"/>
      <c r="BT5178" s="37">
        <f t="shared" si="259"/>
        <v>46092</v>
      </c>
      <c r="BU5178" s="31"/>
      <c r="BW5178" s="33"/>
      <c r="BX5178" s="1"/>
      <c r="BY5178" s="1"/>
      <c r="BZ5178" s="1"/>
      <c r="CA5178" s="1"/>
      <c r="CB5178" s="1"/>
      <c r="CC5178" s="1"/>
      <c r="CE5178" s="1"/>
      <c r="CF5178" s="1"/>
      <c r="CG5178" s="1"/>
      <c r="CH5178" s="1"/>
      <c r="CI5178" s="1"/>
      <c r="CJ5178" s="1"/>
      <c r="CK5178" s="1"/>
      <c r="CL5178" s="1"/>
      <c r="CM5178" s="1"/>
      <c r="CN5178" s="1"/>
      <c r="CO5178" s="1"/>
    </row>
    <row r="5179" spans="1:93" ht="30" customHeight="1" x14ac:dyDescent="0.2">
      <c r="A5179" s="1">
        <v>5173</v>
      </c>
      <c r="B5179" s="1" t="s">
        <v>1881</v>
      </c>
      <c r="C5179" s="1" t="s">
        <v>1880</v>
      </c>
      <c r="D5179" s="28" t="s">
        <v>1923</v>
      </c>
      <c r="E5179" s="1" t="s">
        <v>1879</v>
      </c>
      <c r="F5179" s="1" t="s">
        <v>74</v>
      </c>
      <c r="G5179" s="1">
        <v>7</v>
      </c>
      <c r="H5179" s="1" t="s">
        <v>341</v>
      </c>
      <c r="I5179" s="1" t="s">
        <v>114</v>
      </c>
      <c r="J5179" s="76">
        <v>274</v>
      </c>
      <c r="K5179" s="76">
        <v>2338786</v>
      </c>
      <c r="L5179" s="29">
        <v>46064</v>
      </c>
      <c r="M5179" s="29" t="s">
        <v>4163</v>
      </c>
      <c r="N5179" s="1" t="s">
        <v>478</v>
      </c>
      <c r="O5179" s="28" t="s">
        <v>494</v>
      </c>
      <c r="P5179" s="1" t="s">
        <v>216</v>
      </c>
      <c r="Q5179" s="76">
        <v>8</v>
      </c>
      <c r="R5179" s="1"/>
      <c r="S5179" s="76">
        <v>6</v>
      </c>
      <c r="T5179" s="1" t="s">
        <v>115</v>
      </c>
      <c r="U5179" s="1"/>
      <c r="V5179" s="1"/>
      <c r="AC5179" s="93">
        <v>25</v>
      </c>
      <c r="AD5179" s="69">
        <v>225</v>
      </c>
      <c r="AE5179" s="33"/>
      <c r="AF5179" s="33"/>
      <c r="AG5179" s="33"/>
      <c r="AM5179" s="31"/>
      <c r="AX5179" s="37">
        <f t="shared" si="258"/>
        <v>46071</v>
      </c>
      <c r="AY5179" s="1"/>
      <c r="AZ5179" s="1"/>
      <c r="BA5179" s="31"/>
      <c r="BB5179" s="31"/>
      <c r="BC5179" s="1"/>
      <c r="BD5179" s="1"/>
      <c r="BE5179" s="1"/>
      <c r="BF5179" s="1"/>
      <c r="BG5179" s="1"/>
      <c r="BT5179" s="37">
        <f t="shared" si="259"/>
        <v>46092</v>
      </c>
      <c r="BU5179" s="31"/>
      <c r="BW5179" s="33"/>
      <c r="BX5179" s="1"/>
      <c r="BY5179" s="1"/>
      <c r="BZ5179" s="1"/>
      <c r="CA5179" s="1"/>
      <c r="CB5179" s="1"/>
      <c r="CC5179" s="1"/>
      <c r="CE5179" s="1"/>
      <c r="CF5179" s="1"/>
      <c r="CG5179" s="1"/>
      <c r="CH5179" s="1"/>
      <c r="CI5179" s="1"/>
      <c r="CJ5179" s="1"/>
      <c r="CK5179" s="1"/>
      <c r="CL5179" s="1"/>
      <c r="CM5179" s="1"/>
      <c r="CN5179" s="1"/>
      <c r="CO5179" s="1"/>
    </row>
    <row r="5180" spans="1:93" ht="30" customHeight="1" x14ac:dyDescent="0.2">
      <c r="A5180" s="1">
        <v>5174</v>
      </c>
      <c r="B5180" s="1" t="s">
        <v>1881</v>
      </c>
      <c r="C5180" s="1" t="s">
        <v>1880</v>
      </c>
      <c r="D5180" s="28" t="s">
        <v>1923</v>
      </c>
      <c r="E5180" s="1" t="s">
        <v>1879</v>
      </c>
      <c r="F5180" s="1" t="s">
        <v>74</v>
      </c>
      <c r="G5180" s="1">
        <v>7</v>
      </c>
      <c r="H5180" s="1" t="s">
        <v>341</v>
      </c>
      <c r="I5180" s="1" t="s">
        <v>114</v>
      </c>
      <c r="J5180" s="76">
        <v>302</v>
      </c>
      <c r="K5180" s="76">
        <v>2338787</v>
      </c>
      <c r="L5180" s="29">
        <v>46064</v>
      </c>
      <c r="M5180" s="29" t="s">
        <v>4163</v>
      </c>
      <c r="N5180" s="1" t="s">
        <v>478</v>
      </c>
      <c r="O5180" s="28" t="s">
        <v>494</v>
      </c>
      <c r="P5180" s="1" t="s">
        <v>216</v>
      </c>
      <c r="Q5180" s="76">
        <v>8</v>
      </c>
      <c r="R5180" s="1"/>
      <c r="S5180" s="76"/>
      <c r="T5180" s="1" t="s">
        <v>115</v>
      </c>
      <c r="U5180" s="1"/>
      <c r="V5180" s="1"/>
      <c r="AC5180" s="93">
        <v>26</v>
      </c>
      <c r="AD5180" s="69">
        <v>240</v>
      </c>
      <c r="AE5180" s="33"/>
      <c r="AF5180" s="33"/>
      <c r="AG5180" s="33"/>
      <c r="AM5180" s="31"/>
      <c r="AX5180" s="37">
        <f t="shared" si="258"/>
        <v>46071</v>
      </c>
      <c r="AY5180" s="1"/>
      <c r="AZ5180" s="1"/>
      <c r="BA5180" s="31"/>
      <c r="BB5180" s="31"/>
      <c r="BC5180" s="1"/>
      <c r="BD5180" s="1"/>
      <c r="BE5180" s="1"/>
      <c r="BF5180" s="1"/>
      <c r="BG5180" s="1"/>
      <c r="BT5180" s="37">
        <f t="shared" si="259"/>
        <v>46092</v>
      </c>
      <c r="BU5180" s="31"/>
      <c r="BW5180" s="33"/>
      <c r="BX5180" s="1"/>
      <c r="BY5180" s="1"/>
      <c r="BZ5180" s="1"/>
      <c r="CA5180" s="1"/>
      <c r="CB5180" s="1"/>
      <c r="CC5180" s="1"/>
      <c r="CE5180" s="1"/>
      <c r="CF5180" s="1"/>
      <c r="CG5180" s="1"/>
      <c r="CH5180" s="1"/>
      <c r="CI5180" s="1"/>
      <c r="CJ5180" s="1"/>
      <c r="CK5180" s="1"/>
      <c r="CL5180" s="1"/>
      <c r="CM5180" s="1"/>
      <c r="CN5180" s="1"/>
      <c r="CO5180" s="1"/>
    </row>
    <row r="5181" spans="1:93" ht="30" customHeight="1" x14ac:dyDescent="0.2">
      <c r="A5181" s="1">
        <v>5175</v>
      </c>
      <c r="B5181" s="1" t="s">
        <v>1881</v>
      </c>
      <c r="C5181" s="1" t="s">
        <v>1880</v>
      </c>
      <c r="D5181" s="28" t="s">
        <v>1923</v>
      </c>
      <c r="E5181" s="1" t="s">
        <v>1879</v>
      </c>
      <c r="F5181" s="1" t="s">
        <v>74</v>
      </c>
      <c r="G5181" s="1">
        <v>7</v>
      </c>
      <c r="H5181" s="1" t="s">
        <v>341</v>
      </c>
      <c r="I5181" s="1" t="s">
        <v>114</v>
      </c>
      <c r="J5181" s="76">
        <v>393</v>
      </c>
      <c r="K5181" s="76">
        <v>2338788</v>
      </c>
      <c r="L5181" s="29">
        <v>46064</v>
      </c>
      <c r="M5181" s="29" t="s">
        <v>4163</v>
      </c>
      <c r="N5181" s="1" t="s">
        <v>478</v>
      </c>
      <c r="O5181" s="28" t="s">
        <v>494</v>
      </c>
      <c r="P5181" s="1" t="s">
        <v>216</v>
      </c>
      <c r="Q5181" s="76">
        <v>10</v>
      </c>
      <c r="R5181" s="1"/>
      <c r="S5181" s="76"/>
      <c r="T5181" s="1" t="s">
        <v>115</v>
      </c>
      <c r="U5181" s="1"/>
      <c r="V5181" s="1"/>
      <c r="AC5181" s="93">
        <v>24</v>
      </c>
      <c r="AD5181" s="69">
        <v>230</v>
      </c>
      <c r="AE5181" s="33"/>
      <c r="AF5181" s="33"/>
      <c r="AG5181" s="33"/>
      <c r="AM5181" s="31"/>
      <c r="AX5181" s="37">
        <f t="shared" si="258"/>
        <v>46071</v>
      </c>
      <c r="AY5181" s="1"/>
      <c r="AZ5181" s="1"/>
      <c r="BA5181" s="31"/>
      <c r="BB5181" s="31"/>
      <c r="BC5181" s="1"/>
      <c r="BD5181" s="1"/>
      <c r="BE5181" s="1"/>
      <c r="BF5181" s="1"/>
      <c r="BG5181" s="1"/>
      <c r="BT5181" s="37">
        <f t="shared" si="259"/>
        <v>46092</v>
      </c>
      <c r="BU5181" s="31"/>
      <c r="BW5181" s="33"/>
      <c r="BX5181" s="1"/>
      <c r="BY5181" s="1"/>
      <c r="BZ5181" s="1"/>
      <c r="CA5181" s="1"/>
      <c r="CB5181" s="1"/>
      <c r="CC5181" s="1"/>
      <c r="CE5181" s="1"/>
      <c r="CF5181" s="1"/>
      <c r="CG5181" s="1"/>
      <c r="CH5181" s="1"/>
      <c r="CI5181" s="1"/>
      <c r="CJ5181" s="1"/>
      <c r="CK5181" s="1"/>
      <c r="CL5181" s="1"/>
      <c r="CM5181" s="1"/>
      <c r="CN5181" s="1"/>
      <c r="CO5181" s="1"/>
    </row>
    <row r="5182" spans="1:93" ht="30" customHeight="1" x14ac:dyDescent="0.2">
      <c r="A5182" s="1">
        <v>5176</v>
      </c>
      <c r="B5182" s="1" t="s">
        <v>1881</v>
      </c>
      <c r="C5182" s="1" t="s">
        <v>1880</v>
      </c>
      <c r="D5182" s="28" t="s">
        <v>1923</v>
      </c>
      <c r="E5182" s="1" t="s">
        <v>1879</v>
      </c>
      <c r="F5182" s="1" t="s">
        <v>74</v>
      </c>
      <c r="G5182" s="1">
        <v>7</v>
      </c>
      <c r="H5182" s="1" t="s">
        <v>341</v>
      </c>
      <c r="I5182" s="1" t="s">
        <v>114</v>
      </c>
      <c r="J5182" s="76">
        <v>287</v>
      </c>
      <c r="K5182" s="76">
        <v>2338790</v>
      </c>
      <c r="L5182" s="29">
        <v>46064</v>
      </c>
      <c r="M5182" s="29" t="s">
        <v>4163</v>
      </c>
      <c r="N5182" s="1" t="s">
        <v>478</v>
      </c>
      <c r="O5182" s="28" t="s">
        <v>494</v>
      </c>
      <c r="P5182" s="1" t="s">
        <v>216</v>
      </c>
      <c r="Q5182" s="76">
        <v>8</v>
      </c>
      <c r="R5182" s="1"/>
      <c r="S5182" s="76"/>
      <c r="T5182" s="1" t="s">
        <v>115</v>
      </c>
      <c r="U5182" s="1"/>
      <c r="V5182" s="1"/>
      <c r="AC5182" s="93">
        <v>25</v>
      </c>
      <c r="AD5182" s="69">
        <v>230</v>
      </c>
      <c r="AE5182" s="33"/>
      <c r="AF5182" s="33"/>
      <c r="AG5182" s="33"/>
      <c r="AM5182" s="31"/>
      <c r="AX5182" s="37">
        <f t="shared" si="258"/>
        <v>46071</v>
      </c>
      <c r="AY5182" s="1"/>
      <c r="AZ5182" s="1"/>
      <c r="BA5182" s="31"/>
      <c r="BB5182" s="31"/>
      <c r="BC5182" s="1"/>
      <c r="BD5182" s="1"/>
      <c r="BE5182" s="1"/>
      <c r="BF5182" s="1"/>
      <c r="BG5182" s="1"/>
      <c r="BT5182" s="37">
        <f t="shared" si="259"/>
        <v>46092</v>
      </c>
      <c r="BU5182" s="31"/>
      <c r="BW5182" s="33"/>
      <c r="BX5182" s="1"/>
      <c r="BY5182" s="1"/>
      <c r="BZ5182" s="1"/>
      <c r="CA5182" s="1"/>
      <c r="CB5182" s="1"/>
      <c r="CC5182" s="1"/>
      <c r="CE5182" s="1"/>
      <c r="CF5182" s="1"/>
      <c r="CG5182" s="1"/>
      <c r="CH5182" s="1"/>
      <c r="CI5182" s="1"/>
      <c r="CJ5182" s="1"/>
      <c r="CK5182" s="1"/>
      <c r="CL5182" s="1"/>
      <c r="CM5182" s="1"/>
      <c r="CN5182" s="1"/>
      <c r="CO5182" s="1"/>
    </row>
    <row r="5183" spans="1:93" ht="30" customHeight="1" x14ac:dyDescent="0.2">
      <c r="A5183" s="1">
        <v>5177</v>
      </c>
      <c r="B5183" s="1" t="s">
        <v>1881</v>
      </c>
      <c r="C5183" s="1" t="s">
        <v>1880</v>
      </c>
      <c r="D5183" s="28" t="s">
        <v>1923</v>
      </c>
      <c r="E5183" s="1" t="s">
        <v>1879</v>
      </c>
      <c r="F5183" s="1" t="s">
        <v>74</v>
      </c>
      <c r="G5183" s="1">
        <v>7</v>
      </c>
      <c r="H5183" s="1" t="s">
        <v>341</v>
      </c>
      <c r="I5183" s="1" t="s">
        <v>114</v>
      </c>
      <c r="J5183" s="76">
        <v>295</v>
      </c>
      <c r="K5183" s="76">
        <v>2338792</v>
      </c>
      <c r="L5183" s="29">
        <v>46064</v>
      </c>
      <c r="M5183" s="29" t="s">
        <v>4163</v>
      </c>
      <c r="N5183" s="1" t="s">
        <v>478</v>
      </c>
      <c r="O5183" s="28" t="s">
        <v>494</v>
      </c>
      <c r="P5183" s="1" t="s">
        <v>216</v>
      </c>
      <c r="Q5183" s="76">
        <v>8</v>
      </c>
      <c r="R5183" s="1"/>
      <c r="S5183" s="76"/>
      <c r="T5183" s="1" t="s">
        <v>115</v>
      </c>
      <c r="U5183" s="1"/>
      <c r="V5183" s="1"/>
      <c r="AC5183" s="93">
        <v>26.5</v>
      </c>
      <c r="AD5183" s="69">
        <v>240</v>
      </c>
      <c r="AE5183" s="33"/>
      <c r="AF5183" s="33"/>
      <c r="AG5183" s="33"/>
      <c r="AM5183" s="31"/>
      <c r="AX5183" s="37">
        <f t="shared" si="258"/>
        <v>46071</v>
      </c>
      <c r="AY5183" s="1"/>
      <c r="AZ5183" s="1"/>
      <c r="BA5183" s="31"/>
      <c r="BB5183" s="31"/>
      <c r="BC5183" s="1"/>
      <c r="BD5183" s="1"/>
      <c r="BE5183" s="1"/>
      <c r="BF5183" s="1"/>
      <c r="BG5183" s="1"/>
      <c r="BT5183" s="37">
        <f t="shared" si="259"/>
        <v>46092</v>
      </c>
      <c r="BU5183" s="31"/>
      <c r="BW5183" s="33"/>
      <c r="BX5183" s="1"/>
      <c r="BY5183" s="1"/>
      <c r="BZ5183" s="1"/>
      <c r="CA5183" s="1"/>
      <c r="CB5183" s="1"/>
      <c r="CC5183" s="1"/>
      <c r="CE5183" s="1"/>
      <c r="CF5183" s="1"/>
      <c r="CG5183" s="1"/>
      <c r="CH5183" s="1"/>
      <c r="CI5183" s="1"/>
      <c r="CJ5183" s="1"/>
      <c r="CK5183" s="1"/>
      <c r="CL5183" s="1"/>
      <c r="CM5183" s="1"/>
      <c r="CN5183" s="1"/>
      <c r="CO5183" s="1"/>
    </row>
    <row r="5184" spans="1:93" ht="30" customHeight="1" x14ac:dyDescent="0.2">
      <c r="A5184" s="1">
        <v>5178</v>
      </c>
      <c r="B5184" s="1" t="s">
        <v>1881</v>
      </c>
      <c r="C5184" s="1" t="s">
        <v>1880</v>
      </c>
      <c r="D5184" s="28" t="s">
        <v>1923</v>
      </c>
      <c r="E5184" s="1" t="s">
        <v>1879</v>
      </c>
      <c r="F5184" s="1" t="s">
        <v>74</v>
      </c>
      <c r="G5184" s="1">
        <v>7</v>
      </c>
      <c r="H5184" s="1" t="s">
        <v>341</v>
      </c>
      <c r="I5184" s="1" t="s">
        <v>114</v>
      </c>
      <c r="J5184" s="76">
        <v>274</v>
      </c>
      <c r="K5184" s="76">
        <v>2338793</v>
      </c>
      <c r="L5184" s="29">
        <v>46064</v>
      </c>
      <c r="M5184" s="29" t="s">
        <v>4163</v>
      </c>
      <c r="N5184" s="1" t="s">
        <v>478</v>
      </c>
      <c r="O5184" s="28" t="s">
        <v>494</v>
      </c>
      <c r="P5184" s="1" t="s">
        <v>216</v>
      </c>
      <c r="Q5184" s="76">
        <v>8</v>
      </c>
      <c r="R5184" s="1"/>
      <c r="S5184" s="76"/>
      <c r="T5184" s="1" t="s">
        <v>115</v>
      </c>
      <c r="U5184" s="1"/>
      <c r="V5184" s="1"/>
      <c r="AC5184" s="93">
        <v>24</v>
      </c>
      <c r="AD5184" s="69">
        <v>210</v>
      </c>
      <c r="AE5184" s="33"/>
      <c r="AF5184" s="33"/>
      <c r="AG5184" s="33"/>
      <c r="AM5184" s="31"/>
      <c r="AX5184" s="37">
        <f t="shared" si="258"/>
        <v>46071</v>
      </c>
      <c r="AY5184" s="1"/>
      <c r="AZ5184" s="1"/>
      <c r="BA5184" s="31"/>
      <c r="BB5184" s="31"/>
      <c r="BC5184" s="1"/>
      <c r="BD5184" s="1"/>
      <c r="BE5184" s="1"/>
      <c r="BF5184" s="1"/>
      <c r="BG5184" s="1"/>
      <c r="BT5184" s="37">
        <f t="shared" si="259"/>
        <v>46092</v>
      </c>
      <c r="BU5184" s="31"/>
      <c r="BW5184" s="33"/>
      <c r="BX5184" s="1"/>
      <c r="BY5184" s="1"/>
      <c r="BZ5184" s="1"/>
      <c r="CA5184" s="1"/>
      <c r="CB5184" s="1"/>
      <c r="CC5184" s="1"/>
      <c r="CE5184" s="1"/>
      <c r="CF5184" s="1"/>
      <c r="CG5184" s="1"/>
      <c r="CH5184" s="1"/>
      <c r="CI5184" s="1"/>
      <c r="CJ5184" s="1"/>
      <c r="CK5184" s="1"/>
      <c r="CL5184" s="1"/>
      <c r="CM5184" s="1"/>
      <c r="CN5184" s="1"/>
      <c r="CO5184" s="1"/>
    </row>
    <row r="5185" spans="1:93" ht="30" customHeight="1" x14ac:dyDescent="0.2">
      <c r="A5185" s="1">
        <v>5179</v>
      </c>
      <c r="B5185" s="1" t="s">
        <v>1881</v>
      </c>
      <c r="C5185" s="1" t="s">
        <v>1880</v>
      </c>
      <c r="D5185" s="28" t="s">
        <v>1923</v>
      </c>
      <c r="E5185" s="1" t="s">
        <v>1879</v>
      </c>
      <c r="F5185" s="1" t="s">
        <v>74</v>
      </c>
      <c r="G5185" s="1">
        <v>7</v>
      </c>
      <c r="H5185" s="1" t="s">
        <v>341</v>
      </c>
      <c r="I5185" s="1" t="s">
        <v>114</v>
      </c>
      <c r="J5185" s="76">
        <v>302</v>
      </c>
      <c r="K5185" s="76">
        <v>2338794</v>
      </c>
      <c r="L5185" s="29">
        <v>46064</v>
      </c>
      <c r="M5185" s="29" t="s">
        <v>4163</v>
      </c>
      <c r="N5185" s="1" t="s">
        <v>478</v>
      </c>
      <c r="O5185" s="28" t="s">
        <v>494</v>
      </c>
      <c r="P5185" s="1" t="s">
        <v>216</v>
      </c>
      <c r="Q5185" s="76">
        <v>8</v>
      </c>
      <c r="R5185" s="1"/>
      <c r="S5185" s="76"/>
      <c r="T5185" s="1" t="s">
        <v>115</v>
      </c>
      <c r="U5185" s="1"/>
      <c r="V5185" s="1"/>
      <c r="AC5185" s="93">
        <v>25</v>
      </c>
      <c r="AD5185" s="69">
        <v>235</v>
      </c>
      <c r="AE5185" s="33"/>
      <c r="AF5185" s="33"/>
      <c r="AG5185" s="33"/>
      <c r="AM5185" s="31"/>
      <c r="AX5185" s="37">
        <f t="shared" si="258"/>
        <v>46071</v>
      </c>
      <c r="AY5185" s="1"/>
      <c r="AZ5185" s="1"/>
      <c r="BA5185" s="31"/>
      <c r="BB5185" s="31"/>
      <c r="BC5185" s="1"/>
      <c r="BD5185" s="1"/>
      <c r="BE5185" s="1"/>
      <c r="BF5185" s="1"/>
      <c r="BG5185" s="1"/>
      <c r="BT5185" s="37">
        <f t="shared" si="259"/>
        <v>46092</v>
      </c>
      <c r="BU5185" s="31"/>
      <c r="BW5185" s="33"/>
      <c r="BX5185" s="1"/>
      <c r="BY5185" s="1"/>
      <c r="BZ5185" s="1"/>
      <c r="CA5185" s="1"/>
      <c r="CB5185" s="1"/>
      <c r="CC5185" s="1"/>
      <c r="CE5185" s="1"/>
      <c r="CF5185" s="1"/>
      <c r="CG5185" s="1"/>
      <c r="CH5185" s="1"/>
      <c r="CI5185" s="1"/>
      <c r="CJ5185" s="1"/>
      <c r="CK5185" s="1"/>
      <c r="CL5185" s="1"/>
      <c r="CM5185" s="1"/>
      <c r="CN5185" s="1"/>
      <c r="CO5185" s="1"/>
    </row>
    <row r="5186" spans="1:93" ht="30" customHeight="1" x14ac:dyDescent="0.2">
      <c r="A5186" s="1">
        <v>5180</v>
      </c>
      <c r="B5186" s="1" t="s">
        <v>1881</v>
      </c>
      <c r="C5186" s="1" t="s">
        <v>1880</v>
      </c>
      <c r="D5186" s="28" t="s">
        <v>1923</v>
      </c>
      <c r="E5186" s="1" t="s">
        <v>1879</v>
      </c>
      <c r="F5186" s="1" t="s">
        <v>74</v>
      </c>
      <c r="G5186" s="1">
        <v>7</v>
      </c>
      <c r="H5186" s="1" t="s">
        <v>341</v>
      </c>
      <c r="I5186" s="1" t="s">
        <v>114</v>
      </c>
      <c r="J5186" s="76">
        <v>393</v>
      </c>
      <c r="K5186" s="76">
        <v>2338796</v>
      </c>
      <c r="L5186" s="29">
        <v>46064</v>
      </c>
      <c r="M5186" s="29" t="s">
        <v>4163</v>
      </c>
      <c r="N5186" s="1" t="s">
        <v>478</v>
      </c>
      <c r="O5186" s="28" t="s">
        <v>494</v>
      </c>
      <c r="P5186" s="1" t="s">
        <v>216</v>
      </c>
      <c r="Q5186" s="76">
        <v>10</v>
      </c>
      <c r="R5186" s="1"/>
      <c r="S5186" s="76"/>
      <c r="T5186" s="1" t="s">
        <v>115</v>
      </c>
      <c r="U5186" s="1"/>
      <c r="V5186" s="1"/>
      <c r="AC5186" s="93">
        <v>25.5</v>
      </c>
      <c r="AD5186" s="69">
        <v>240</v>
      </c>
      <c r="AE5186" s="33"/>
      <c r="AF5186" s="33"/>
      <c r="AG5186" s="33"/>
      <c r="AM5186" s="31"/>
      <c r="AX5186" s="37">
        <f t="shared" si="258"/>
        <v>46071</v>
      </c>
      <c r="AY5186" s="1"/>
      <c r="AZ5186" s="1"/>
      <c r="BA5186" s="31"/>
      <c r="BB5186" s="31"/>
      <c r="BC5186" s="1"/>
      <c r="BD5186" s="1"/>
      <c r="BE5186" s="1"/>
      <c r="BF5186" s="1"/>
      <c r="BG5186" s="1"/>
      <c r="BT5186" s="37">
        <f t="shared" si="259"/>
        <v>46092</v>
      </c>
      <c r="BU5186" s="31"/>
      <c r="BW5186" s="33"/>
      <c r="BX5186" s="1"/>
      <c r="BY5186" s="1"/>
      <c r="BZ5186" s="1"/>
      <c r="CA5186" s="1"/>
      <c r="CB5186" s="1"/>
      <c r="CC5186" s="1"/>
      <c r="CE5186" s="1"/>
      <c r="CF5186" s="1"/>
      <c r="CG5186" s="1"/>
      <c r="CH5186" s="1"/>
      <c r="CI5186" s="1"/>
      <c r="CJ5186" s="1"/>
      <c r="CK5186" s="1"/>
      <c r="CL5186" s="1"/>
      <c r="CM5186" s="1"/>
      <c r="CN5186" s="1"/>
      <c r="CO5186" s="1"/>
    </row>
    <row r="5187" spans="1:93" ht="30" customHeight="1" x14ac:dyDescent="0.2">
      <c r="A5187" s="1">
        <v>5181</v>
      </c>
      <c r="B5187" s="1" t="s">
        <v>1881</v>
      </c>
      <c r="C5187" s="1" t="s">
        <v>1880</v>
      </c>
      <c r="D5187" s="28" t="s">
        <v>1923</v>
      </c>
      <c r="E5187" s="1" t="s">
        <v>1879</v>
      </c>
      <c r="F5187" s="1" t="s">
        <v>74</v>
      </c>
      <c r="G5187" s="1">
        <v>7</v>
      </c>
      <c r="H5187" s="1" t="s">
        <v>341</v>
      </c>
      <c r="I5187" s="1" t="s">
        <v>114</v>
      </c>
      <c r="J5187" s="76">
        <v>403</v>
      </c>
      <c r="K5187" s="76">
        <v>2338797</v>
      </c>
      <c r="L5187" s="29">
        <v>46064</v>
      </c>
      <c r="M5187" s="29" t="s">
        <v>4163</v>
      </c>
      <c r="N5187" s="1" t="s">
        <v>478</v>
      </c>
      <c r="O5187" s="28" t="s">
        <v>494</v>
      </c>
      <c r="P5187" s="1" t="s">
        <v>216</v>
      </c>
      <c r="Q5187" s="76">
        <v>9</v>
      </c>
      <c r="R5187" s="1"/>
      <c r="S5187" s="76">
        <v>6</v>
      </c>
      <c r="T5187" s="1" t="s">
        <v>115</v>
      </c>
      <c r="U5187" s="1"/>
      <c r="V5187" s="1"/>
      <c r="AC5187" s="93">
        <v>24.5</v>
      </c>
      <c r="AD5187" s="69">
        <v>220</v>
      </c>
      <c r="AE5187" s="33"/>
      <c r="AF5187" s="33"/>
      <c r="AG5187" s="33"/>
      <c r="AM5187" s="31"/>
      <c r="AX5187" s="37">
        <f t="shared" si="258"/>
        <v>46071</v>
      </c>
      <c r="AY5187" s="1"/>
      <c r="AZ5187" s="1"/>
      <c r="BA5187" s="31"/>
      <c r="BB5187" s="31"/>
      <c r="BC5187" s="1"/>
      <c r="BD5187" s="1"/>
      <c r="BE5187" s="1"/>
      <c r="BF5187" s="1"/>
      <c r="BG5187" s="1"/>
      <c r="BT5187" s="37">
        <f t="shared" si="259"/>
        <v>46092</v>
      </c>
      <c r="BU5187" s="31"/>
      <c r="BW5187" s="33"/>
      <c r="BX5187" s="1"/>
      <c r="BY5187" s="1"/>
      <c r="BZ5187" s="1"/>
      <c r="CA5187" s="1"/>
      <c r="CB5187" s="1"/>
      <c r="CC5187" s="1"/>
      <c r="CE5187" s="1"/>
      <c r="CF5187" s="1"/>
      <c r="CG5187" s="1"/>
      <c r="CH5187" s="1"/>
      <c r="CI5187" s="1"/>
      <c r="CJ5187" s="1"/>
      <c r="CK5187" s="1"/>
      <c r="CL5187" s="1"/>
      <c r="CM5187" s="1"/>
      <c r="CN5187" s="1"/>
      <c r="CO5187" s="1"/>
    </row>
    <row r="5188" spans="1:93" ht="30" customHeight="1" x14ac:dyDescent="0.2">
      <c r="A5188" s="1">
        <v>5182</v>
      </c>
      <c r="B5188" s="1" t="s">
        <v>1881</v>
      </c>
      <c r="C5188" s="1" t="s">
        <v>1880</v>
      </c>
      <c r="D5188" s="28" t="s">
        <v>1923</v>
      </c>
      <c r="E5188" s="1" t="s">
        <v>1879</v>
      </c>
      <c r="F5188" s="1" t="s">
        <v>74</v>
      </c>
      <c r="G5188" s="1">
        <v>7</v>
      </c>
      <c r="H5188" s="1" t="s">
        <v>341</v>
      </c>
      <c r="I5188" s="1" t="s">
        <v>114</v>
      </c>
      <c r="J5188" s="76">
        <v>287</v>
      </c>
      <c r="K5188" s="76">
        <v>2338799</v>
      </c>
      <c r="L5188" s="29">
        <v>46064</v>
      </c>
      <c r="M5188" s="29" t="s">
        <v>4163</v>
      </c>
      <c r="N5188" s="1" t="s">
        <v>478</v>
      </c>
      <c r="O5188" s="28" t="s">
        <v>494</v>
      </c>
      <c r="P5188" s="1" t="s">
        <v>216</v>
      </c>
      <c r="Q5188" s="76">
        <v>8</v>
      </c>
      <c r="R5188" s="1"/>
      <c r="S5188" s="76"/>
      <c r="T5188" s="1" t="s">
        <v>115</v>
      </c>
      <c r="U5188" s="1"/>
      <c r="V5188" s="1"/>
      <c r="AC5188" s="93">
        <v>26</v>
      </c>
      <c r="AD5188" s="69">
        <v>200</v>
      </c>
      <c r="AE5188" s="33"/>
      <c r="AF5188" s="33"/>
      <c r="AG5188" s="33"/>
      <c r="AM5188" s="31"/>
      <c r="AX5188" s="37">
        <f t="shared" si="258"/>
        <v>46071</v>
      </c>
      <c r="AY5188" s="1"/>
      <c r="AZ5188" s="1"/>
      <c r="BA5188" s="31"/>
      <c r="BB5188" s="31"/>
      <c r="BC5188" s="1"/>
      <c r="BD5188" s="1"/>
      <c r="BE5188" s="1"/>
      <c r="BF5188" s="1"/>
      <c r="BG5188" s="1"/>
      <c r="BT5188" s="37">
        <f t="shared" si="259"/>
        <v>46092</v>
      </c>
      <c r="BU5188" s="31"/>
      <c r="BW5188" s="33"/>
      <c r="BX5188" s="1"/>
      <c r="BY5188" s="1"/>
      <c r="BZ5188" s="1"/>
      <c r="CA5188" s="1"/>
      <c r="CB5188" s="1"/>
      <c r="CC5188" s="1"/>
      <c r="CE5188" s="1"/>
      <c r="CF5188" s="1"/>
      <c r="CG5188" s="1"/>
      <c r="CH5188" s="1"/>
      <c r="CI5188" s="1"/>
      <c r="CJ5188" s="1"/>
      <c r="CK5188" s="1"/>
      <c r="CL5188" s="1"/>
      <c r="CM5188" s="1"/>
      <c r="CN5188" s="1"/>
      <c r="CO5188" s="1"/>
    </row>
    <row r="5189" spans="1:93" ht="30" customHeight="1" x14ac:dyDescent="0.2">
      <c r="A5189" s="1">
        <v>5183</v>
      </c>
      <c r="B5189" s="1" t="s">
        <v>1881</v>
      </c>
      <c r="C5189" s="1" t="s">
        <v>1880</v>
      </c>
      <c r="D5189" s="28" t="s">
        <v>1923</v>
      </c>
      <c r="E5189" s="1" t="s">
        <v>1879</v>
      </c>
      <c r="F5189" s="1" t="s">
        <v>74</v>
      </c>
      <c r="G5189" s="1">
        <v>7</v>
      </c>
      <c r="H5189" s="1" t="s">
        <v>341</v>
      </c>
      <c r="I5189" s="1" t="s">
        <v>114</v>
      </c>
      <c r="J5189" s="76">
        <v>295</v>
      </c>
      <c r="K5189" s="76">
        <v>2338800</v>
      </c>
      <c r="L5189" s="29">
        <v>46064</v>
      </c>
      <c r="M5189" s="29" t="s">
        <v>4163</v>
      </c>
      <c r="N5189" s="1" t="s">
        <v>478</v>
      </c>
      <c r="O5189" s="28" t="s">
        <v>494</v>
      </c>
      <c r="P5189" s="1" t="s">
        <v>216</v>
      </c>
      <c r="Q5189" s="76">
        <v>7</v>
      </c>
      <c r="R5189" s="1"/>
      <c r="S5189" s="76"/>
      <c r="T5189" s="1" t="s">
        <v>115</v>
      </c>
      <c r="U5189" s="1"/>
      <c r="V5189" s="1"/>
      <c r="AC5189" s="93">
        <v>26</v>
      </c>
      <c r="AD5189" s="69">
        <v>220</v>
      </c>
      <c r="AE5189" s="33"/>
      <c r="AF5189" s="33"/>
      <c r="AG5189" s="33"/>
      <c r="AM5189" s="31"/>
      <c r="AX5189" s="37">
        <f t="shared" si="258"/>
        <v>46071</v>
      </c>
      <c r="AY5189" s="1"/>
      <c r="AZ5189" s="1"/>
      <c r="BA5189" s="31"/>
      <c r="BB5189" s="31"/>
      <c r="BC5189" s="1"/>
      <c r="BD5189" s="1"/>
      <c r="BE5189" s="1"/>
      <c r="BF5189" s="1"/>
      <c r="BG5189" s="1"/>
      <c r="BT5189" s="37">
        <f t="shared" si="259"/>
        <v>46092</v>
      </c>
      <c r="BU5189" s="31"/>
      <c r="BW5189" s="33"/>
      <c r="BX5189" s="1"/>
      <c r="BY5189" s="1"/>
      <c r="BZ5189" s="1"/>
      <c r="CA5189" s="1"/>
      <c r="CB5189" s="1"/>
      <c r="CC5189" s="1"/>
      <c r="CE5189" s="1"/>
      <c r="CF5189" s="1"/>
      <c r="CG5189" s="1"/>
      <c r="CH5189" s="1"/>
      <c r="CI5189" s="1"/>
      <c r="CJ5189" s="1"/>
      <c r="CK5189" s="1"/>
      <c r="CL5189" s="1"/>
      <c r="CM5189" s="1"/>
      <c r="CN5189" s="1"/>
      <c r="CO5189" s="1"/>
    </row>
    <row r="5190" spans="1:93" ht="30" customHeight="1" x14ac:dyDescent="0.2">
      <c r="A5190" s="1">
        <v>5184</v>
      </c>
      <c r="B5190" s="1" t="s">
        <v>1881</v>
      </c>
      <c r="C5190" s="1" t="s">
        <v>1880</v>
      </c>
      <c r="D5190" s="28" t="s">
        <v>1923</v>
      </c>
      <c r="E5190" s="1" t="s">
        <v>1879</v>
      </c>
      <c r="F5190" s="1" t="s">
        <v>74</v>
      </c>
      <c r="G5190" s="1">
        <v>7</v>
      </c>
      <c r="H5190" s="1" t="s">
        <v>341</v>
      </c>
      <c r="I5190" s="1" t="s">
        <v>114</v>
      </c>
      <c r="J5190" s="76">
        <v>407</v>
      </c>
      <c r="K5190" s="76">
        <v>2338803</v>
      </c>
      <c r="L5190" s="29">
        <v>46064</v>
      </c>
      <c r="M5190" s="29" t="s">
        <v>4163</v>
      </c>
      <c r="N5190" s="1" t="s">
        <v>478</v>
      </c>
      <c r="O5190" s="28" t="s">
        <v>494</v>
      </c>
      <c r="P5190" s="1" t="s">
        <v>216</v>
      </c>
      <c r="Q5190" s="76">
        <v>10</v>
      </c>
      <c r="R5190" s="1"/>
      <c r="S5190" s="76"/>
      <c r="T5190" s="1" t="s">
        <v>115</v>
      </c>
      <c r="U5190" s="1"/>
      <c r="V5190" s="1"/>
      <c r="AC5190" s="93">
        <v>24.5</v>
      </c>
      <c r="AD5190" s="69">
        <v>230</v>
      </c>
      <c r="AE5190" s="33"/>
      <c r="AF5190" s="33"/>
      <c r="AG5190" s="33"/>
      <c r="AM5190" s="31"/>
      <c r="AX5190" s="37">
        <f t="shared" si="258"/>
        <v>46071</v>
      </c>
      <c r="AY5190" s="1"/>
      <c r="AZ5190" s="1"/>
      <c r="BA5190" s="31"/>
      <c r="BB5190" s="31"/>
      <c r="BC5190" s="1"/>
      <c r="BD5190" s="1"/>
      <c r="BE5190" s="1"/>
      <c r="BF5190" s="1"/>
      <c r="BG5190" s="1"/>
      <c r="BT5190" s="37">
        <f t="shared" si="259"/>
        <v>46092</v>
      </c>
      <c r="BU5190" s="31"/>
      <c r="BW5190" s="33"/>
      <c r="BX5190" s="1"/>
      <c r="BY5190" s="1"/>
      <c r="BZ5190" s="1"/>
      <c r="CA5190" s="1"/>
      <c r="CB5190" s="1"/>
      <c r="CC5190" s="1"/>
      <c r="CE5190" s="1"/>
      <c r="CF5190" s="1"/>
      <c r="CG5190" s="1"/>
      <c r="CH5190" s="1"/>
      <c r="CI5190" s="1"/>
      <c r="CJ5190" s="1"/>
      <c r="CK5190" s="1"/>
      <c r="CL5190" s="1"/>
      <c r="CM5190" s="1"/>
      <c r="CN5190" s="1"/>
      <c r="CO5190" s="1"/>
    </row>
    <row r="5191" spans="1:93" ht="30" customHeight="1" x14ac:dyDescent="0.2">
      <c r="A5191" s="1">
        <v>5185</v>
      </c>
      <c r="B5191" s="1" t="s">
        <v>1884</v>
      </c>
      <c r="C5191" s="1" t="s">
        <v>1883</v>
      </c>
      <c r="D5191" s="28" t="s">
        <v>1882</v>
      </c>
      <c r="E5191" s="1" t="s">
        <v>725</v>
      </c>
      <c r="F5191" s="1" t="s">
        <v>74</v>
      </c>
      <c r="G5191" s="1">
        <v>3</v>
      </c>
      <c r="H5191" s="1" t="s">
        <v>1059</v>
      </c>
      <c r="I5191" s="1" t="s">
        <v>114</v>
      </c>
      <c r="J5191" s="76">
        <v>393</v>
      </c>
      <c r="K5191" s="76">
        <v>2337017</v>
      </c>
      <c r="L5191" s="29">
        <v>46064</v>
      </c>
      <c r="M5191" s="29" t="s">
        <v>4163</v>
      </c>
      <c r="N5191" s="1" t="s">
        <v>478</v>
      </c>
      <c r="O5191" s="28" t="s">
        <v>634</v>
      </c>
      <c r="P5191" s="1" t="s">
        <v>323</v>
      </c>
      <c r="Q5191" s="76">
        <v>10</v>
      </c>
      <c r="R5191" s="1"/>
      <c r="S5191" s="76">
        <v>6</v>
      </c>
      <c r="T5191" s="1" t="s">
        <v>115</v>
      </c>
      <c r="U5191" s="1"/>
      <c r="V5191" s="1"/>
      <c r="AC5191" s="93">
        <v>24.5</v>
      </c>
      <c r="AD5191" s="69">
        <v>240</v>
      </c>
      <c r="AE5191" s="33"/>
      <c r="AF5191" s="33"/>
      <c r="AG5191" s="33"/>
      <c r="AM5191" s="31"/>
      <c r="AX5191" s="37">
        <f t="shared" si="258"/>
        <v>46071</v>
      </c>
      <c r="AY5191" s="1"/>
      <c r="AZ5191" s="1"/>
      <c r="BA5191" s="31"/>
      <c r="BB5191" s="31"/>
      <c r="BC5191" s="1"/>
      <c r="BD5191" s="1"/>
      <c r="BE5191" s="1"/>
      <c r="BF5191" s="1"/>
      <c r="BG5191" s="1"/>
      <c r="BT5191" s="37">
        <f t="shared" si="259"/>
        <v>46092</v>
      </c>
      <c r="BU5191" s="31"/>
      <c r="BW5191" s="33"/>
      <c r="BX5191" s="1"/>
      <c r="BY5191" s="1"/>
      <c r="BZ5191" s="1"/>
      <c r="CA5191" s="1"/>
      <c r="CB5191" s="1"/>
      <c r="CC5191" s="1"/>
      <c r="CE5191" s="1"/>
      <c r="CF5191" s="1"/>
      <c r="CG5191" s="1"/>
      <c r="CH5191" s="1"/>
      <c r="CI5191" s="1"/>
      <c r="CJ5191" s="1"/>
      <c r="CK5191" s="1"/>
      <c r="CL5191" s="1"/>
      <c r="CM5191" s="1"/>
      <c r="CN5191" s="1"/>
      <c r="CO5191" s="1"/>
    </row>
    <row r="5192" spans="1:93" ht="30" customHeight="1" x14ac:dyDescent="0.2">
      <c r="A5192" s="1">
        <v>5186</v>
      </c>
      <c r="B5192" s="1" t="s">
        <v>1884</v>
      </c>
      <c r="C5192" s="1" t="s">
        <v>1883</v>
      </c>
      <c r="D5192" s="28" t="s">
        <v>1882</v>
      </c>
      <c r="E5192" s="1" t="s">
        <v>725</v>
      </c>
      <c r="F5192" s="1" t="s">
        <v>74</v>
      </c>
      <c r="G5192" s="1">
        <v>3</v>
      </c>
      <c r="H5192" s="1" t="s">
        <v>1059</v>
      </c>
      <c r="I5192" s="1" t="s">
        <v>114</v>
      </c>
      <c r="J5192" s="76">
        <v>407</v>
      </c>
      <c r="K5192" s="76">
        <v>2337018</v>
      </c>
      <c r="L5192" s="29">
        <v>46064</v>
      </c>
      <c r="M5192" s="29" t="s">
        <v>4163</v>
      </c>
      <c r="N5192" s="1" t="s">
        <v>478</v>
      </c>
      <c r="O5192" s="28" t="s">
        <v>634</v>
      </c>
      <c r="P5192" s="1" t="s">
        <v>323</v>
      </c>
      <c r="Q5192" s="76">
        <v>10</v>
      </c>
      <c r="R5192" s="1"/>
      <c r="S5192" s="76"/>
      <c r="T5192" s="1" t="s">
        <v>115</v>
      </c>
      <c r="U5192" s="1"/>
      <c r="V5192" s="1"/>
      <c r="AC5192" s="93">
        <v>25</v>
      </c>
      <c r="AD5192" s="69">
        <v>250</v>
      </c>
      <c r="AE5192" s="33"/>
      <c r="AF5192" s="33"/>
      <c r="AG5192" s="33"/>
      <c r="AM5192" s="31"/>
      <c r="AX5192" s="37">
        <f t="shared" si="258"/>
        <v>46071</v>
      </c>
      <c r="AY5192" s="1"/>
      <c r="AZ5192" s="1"/>
      <c r="BA5192" s="31"/>
      <c r="BB5192" s="31"/>
      <c r="BC5192" s="1"/>
      <c r="BD5192" s="1"/>
      <c r="BE5192" s="1"/>
      <c r="BF5192" s="1"/>
      <c r="BG5192" s="1"/>
      <c r="BT5192" s="37">
        <f t="shared" si="259"/>
        <v>46092</v>
      </c>
      <c r="BU5192" s="31"/>
      <c r="BW5192" s="33"/>
      <c r="BX5192" s="1"/>
      <c r="BY5192" s="1"/>
      <c r="BZ5192" s="1"/>
      <c r="CA5192" s="1"/>
      <c r="CB5192" s="1"/>
      <c r="CC5192" s="1"/>
      <c r="CE5192" s="1"/>
      <c r="CF5192" s="1"/>
      <c r="CG5192" s="1"/>
      <c r="CH5192" s="1"/>
      <c r="CI5192" s="1"/>
      <c r="CJ5192" s="1"/>
      <c r="CK5192" s="1"/>
      <c r="CL5192" s="1"/>
      <c r="CM5192" s="1"/>
      <c r="CN5192" s="1"/>
      <c r="CO5192" s="1"/>
    </row>
    <row r="5193" spans="1:93" ht="30" customHeight="1" x14ac:dyDescent="0.2">
      <c r="A5193" s="1">
        <v>5187</v>
      </c>
      <c r="B5193" s="1" t="s">
        <v>1884</v>
      </c>
      <c r="C5193" s="1" t="s">
        <v>1883</v>
      </c>
      <c r="D5193" s="28" t="s">
        <v>1882</v>
      </c>
      <c r="E5193" s="1" t="s">
        <v>725</v>
      </c>
      <c r="F5193" s="1" t="s">
        <v>74</v>
      </c>
      <c r="G5193" s="1">
        <v>3</v>
      </c>
      <c r="H5193" s="1" t="s">
        <v>1059</v>
      </c>
      <c r="I5193" s="1" t="s">
        <v>114</v>
      </c>
      <c r="J5193" s="76">
        <v>553</v>
      </c>
      <c r="K5193" s="76">
        <v>2337019</v>
      </c>
      <c r="L5193" s="29">
        <v>46064</v>
      </c>
      <c r="M5193" s="29" t="s">
        <v>4163</v>
      </c>
      <c r="N5193" s="1" t="s">
        <v>478</v>
      </c>
      <c r="O5193" s="28" t="s">
        <v>634</v>
      </c>
      <c r="P5193" s="1" t="s">
        <v>323</v>
      </c>
      <c r="Q5193" s="76">
        <v>10</v>
      </c>
      <c r="R5193" s="1"/>
      <c r="S5193" s="76"/>
      <c r="T5193" s="1" t="s">
        <v>115</v>
      </c>
      <c r="U5193" s="1"/>
      <c r="V5193" s="1"/>
      <c r="AC5193" s="93">
        <v>24</v>
      </c>
      <c r="AD5193" s="69">
        <v>245</v>
      </c>
      <c r="AE5193" s="33"/>
      <c r="AF5193" s="33"/>
      <c r="AG5193" s="33"/>
      <c r="AM5193" s="31"/>
      <c r="AX5193" s="37">
        <f t="shared" si="258"/>
        <v>46071</v>
      </c>
      <c r="AY5193" s="1"/>
      <c r="AZ5193" s="1"/>
      <c r="BA5193" s="31"/>
      <c r="BB5193" s="31"/>
      <c r="BC5193" s="1"/>
      <c r="BD5193" s="1"/>
      <c r="BE5193" s="1"/>
      <c r="BF5193" s="1"/>
      <c r="BG5193" s="1"/>
      <c r="BT5193" s="37">
        <f t="shared" si="259"/>
        <v>46092</v>
      </c>
      <c r="BU5193" s="31"/>
      <c r="BW5193" s="33"/>
      <c r="BX5193" s="1"/>
      <c r="BY5193" s="1"/>
      <c r="BZ5193" s="1"/>
      <c r="CA5193" s="1"/>
      <c r="CB5193" s="1"/>
      <c r="CC5193" s="1"/>
      <c r="CE5193" s="1"/>
      <c r="CF5193" s="1"/>
      <c r="CG5193" s="1"/>
      <c r="CH5193" s="1"/>
      <c r="CI5193" s="1"/>
      <c r="CJ5193" s="1"/>
      <c r="CK5193" s="1"/>
      <c r="CL5193" s="1"/>
      <c r="CM5193" s="1"/>
      <c r="CN5193" s="1"/>
      <c r="CO5193" s="1"/>
    </row>
    <row r="5194" spans="1:93" ht="30" customHeight="1" x14ac:dyDescent="0.2">
      <c r="A5194" s="1">
        <v>5188</v>
      </c>
      <c r="B5194" s="1" t="s">
        <v>1884</v>
      </c>
      <c r="C5194" s="1" t="s">
        <v>1883</v>
      </c>
      <c r="D5194" s="28" t="s">
        <v>1882</v>
      </c>
      <c r="E5194" s="1" t="s">
        <v>725</v>
      </c>
      <c r="F5194" s="1" t="s">
        <v>74</v>
      </c>
      <c r="G5194" s="1">
        <v>3</v>
      </c>
      <c r="H5194" s="1" t="s">
        <v>1059</v>
      </c>
      <c r="I5194" s="1" t="s">
        <v>114</v>
      </c>
      <c r="J5194" s="76">
        <v>415</v>
      </c>
      <c r="K5194" s="76">
        <v>2337020</v>
      </c>
      <c r="L5194" s="29">
        <v>46064</v>
      </c>
      <c r="M5194" s="29" t="s">
        <v>4163</v>
      </c>
      <c r="N5194" s="1" t="s">
        <v>478</v>
      </c>
      <c r="O5194" s="28" t="s">
        <v>634</v>
      </c>
      <c r="P5194" s="1" t="s">
        <v>323</v>
      </c>
      <c r="Q5194" s="76">
        <v>10</v>
      </c>
      <c r="R5194" s="1"/>
      <c r="S5194" s="76"/>
      <c r="T5194" s="1" t="s">
        <v>115</v>
      </c>
      <c r="U5194" s="1"/>
      <c r="V5194" s="1"/>
      <c r="AC5194" s="93">
        <v>24</v>
      </c>
      <c r="AD5194" s="69">
        <v>260</v>
      </c>
      <c r="AE5194" s="33"/>
      <c r="AF5194" s="33"/>
      <c r="AG5194" s="33"/>
      <c r="AM5194" s="31"/>
      <c r="AX5194" s="37">
        <f t="shared" si="258"/>
        <v>46071</v>
      </c>
      <c r="AY5194" s="1"/>
      <c r="AZ5194" s="1"/>
      <c r="BA5194" s="31"/>
      <c r="BB5194" s="31"/>
      <c r="BC5194" s="1"/>
      <c r="BD5194" s="1"/>
      <c r="BE5194" s="1"/>
      <c r="BF5194" s="1"/>
      <c r="BG5194" s="1"/>
      <c r="BT5194" s="37">
        <f t="shared" si="259"/>
        <v>46092</v>
      </c>
      <c r="BU5194" s="31"/>
      <c r="BW5194" s="33"/>
      <c r="BX5194" s="1"/>
      <c r="BY5194" s="1"/>
      <c r="BZ5194" s="1"/>
      <c r="CA5194" s="1"/>
      <c r="CB5194" s="1"/>
      <c r="CC5194" s="1"/>
      <c r="CE5194" s="1"/>
      <c r="CF5194" s="1"/>
      <c r="CG5194" s="1"/>
      <c r="CH5194" s="1"/>
      <c r="CI5194" s="1"/>
      <c r="CJ5194" s="1"/>
      <c r="CK5194" s="1"/>
      <c r="CL5194" s="1"/>
      <c r="CM5194" s="1"/>
      <c r="CN5194" s="1"/>
      <c r="CO5194" s="1"/>
    </row>
    <row r="5195" spans="1:93" ht="30" customHeight="1" x14ac:dyDescent="0.2">
      <c r="A5195" s="1">
        <v>5189</v>
      </c>
      <c r="B5195" s="1" t="s">
        <v>1884</v>
      </c>
      <c r="C5195" s="1" t="s">
        <v>1883</v>
      </c>
      <c r="D5195" s="28" t="s">
        <v>1882</v>
      </c>
      <c r="E5195" s="1" t="s">
        <v>725</v>
      </c>
      <c r="F5195" s="1" t="s">
        <v>74</v>
      </c>
      <c r="G5195" s="1">
        <v>3</v>
      </c>
      <c r="H5195" s="1" t="s">
        <v>1059</v>
      </c>
      <c r="I5195" s="1" t="s">
        <v>114</v>
      </c>
      <c r="J5195" s="76">
        <v>407</v>
      </c>
      <c r="K5195" s="76">
        <v>2337022</v>
      </c>
      <c r="L5195" s="29">
        <v>46064</v>
      </c>
      <c r="M5195" s="29" t="s">
        <v>4163</v>
      </c>
      <c r="N5195" s="1" t="s">
        <v>478</v>
      </c>
      <c r="O5195" s="28" t="s">
        <v>634</v>
      </c>
      <c r="P5195" s="1" t="s">
        <v>323</v>
      </c>
      <c r="Q5195" s="76">
        <v>10</v>
      </c>
      <c r="R5195" s="1"/>
      <c r="S5195" s="76"/>
      <c r="T5195" s="1" t="s">
        <v>115</v>
      </c>
      <c r="U5195" s="1"/>
      <c r="V5195" s="1"/>
      <c r="AC5195" s="93">
        <v>26</v>
      </c>
      <c r="AD5195" s="69">
        <v>220</v>
      </c>
      <c r="AE5195" s="33"/>
      <c r="AF5195" s="33"/>
      <c r="AG5195" s="33"/>
      <c r="AM5195" s="31"/>
      <c r="AX5195" s="37">
        <f t="shared" ref="AX5195:AX5258" si="260">IF(L5195=0, 0,L5195+7)</f>
        <v>46071</v>
      </c>
      <c r="AY5195" s="1"/>
      <c r="AZ5195" s="1"/>
      <c r="BA5195" s="31"/>
      <c r="BB5195" s="31"/>
      <c r="BC5195" s="1"/>
      <c r="BD5195" s="1"/>
      <c r="BE5195" s="1"/>
      <c r="BF5195" s="1"/>
      <c r="BG5195" s="1"/>
      <c r="BT5195" s="37">
        <f t="shared" si="259"/>
        <v>46092</v>
      </c>
      <c r="BU5195" s="31"/>
      <c r="BW5195" s="33"/>
      <c r="BX5195" s="1"/>
      <c r="BY5195" s="1"/>
      <c r="BZ5195" s="1"/>
      <c r="CA5195" s="1"/>
      <c r="CB5195" s="1"/>
      <c r="CC5195" s="1"/>
      <c r="CE5195" s="1"/>
      <c r="CF5195" s="1"/>
      <c r="CG5195" s="1"/>
      <c r="CH5195" s="1"/>
      <c r="CI5195" s="1"/>
      <c r="CJ5195" s="1"/>
      <c r="CK5195" s="1"/>
      <c r="CL5195" s="1"/>
      <c r="CM5195" s="1"/>
      <c r="CN5195" s="1"/>
      <c r="CO5195" s="1"/>
    </row>
    <row r="5196" spans="1:93" ht="30" customHeight="1" x14ac:dyDescent="0.2">
      <c r="A5196" s="1">
        <v>5190</v>
      </c>
      <c r="B5196" s="1" t="s">
        <v>1886</v>
      </c>
      <c r="C5196" s="1" t="s">
        <v>2544</v>
      </c>
      <c r="D5196" s="28" t="s">
        <v>1885</v>
      </c>
      <c r="E5196" s="1" t="s">
        <v>864</v>
      </c>
      <c r="F5196" s="1" t="s">
        <v>74</v>
      </c>
      <c r="G5196" s="1">
        <v>10</v>
      </c>
      <c r="H5196" s="1" t="s">
        <v>341</v>
      </c>
      <c r="I5196" s="1" t="s">
        <v>114</v>
      </c>
      <c r="J5196" s="76">
        <v>295</v>
      </c>
      <c r="K5196" s="76">
        <v>2338825</v>
      </c>
      <c r="L5196" s="29">
        <v>46064</v>
      </c>
      <c r="M5196" s="29" t="s">
        <v>4163</v>
      </c>
      <c r="N5196" s="1" t="s">
        <v>478</v>
      </c>
      <c r="O5196" s="28" t="s">
        <v>634</v>
      </c>
      <c r="P5196" s="1" t="s">
        <v>323</v>
      </c>
      <c r="Q5196" s="76">
        <v>7</v>
      </c>
      <c r="R5196" s="1"/>
      <c r="S5196" s="76">
        <v>6</v>
      </c>
      <c r="T5196" s="1" t="s">
        <v>115</v>
      </c>
      <c r="U5196" s="1"/>
      <c r="V5196" s="1"/>
      <c r="AC5196" s="93">
        <v>25</v>
      </c>
      <c r="AD5196" s="69">
        <v>240</v>
      </c>
      <c r="AE5196" s="33"/>
      <c r="AF5196" s="33"/>
      <c r="AG5196" s="33"/>
      <c r="AM5196" s="31"/>
      <c r="AX5196" s="37">
        <f t="shared" si="260"/>
        <v>46071</v>
      </c>
      <c r="AY5196" s="1"/>
      <c r="AZ5196" s="1"/>
      <c r="BA5196" s="31"/>
      <c r="BB5196" s="31"/>
      <c r="BC5196" s="1"/>
      <c r="BD5196" s="1"/>
      <c r="BE5196" s="1"/>
      <c r="BF5196" s="1"/>
      <c r="BG5196" s="1"/>
      <c r="BT5196" s="37">
        <f t="shared" si="259"/>
        <v>46092</v>
      </c>
      <c r="BU5196" s="31"/>
      <c r="BW5196" s="33"/>
      <c r="BX5196" s="1"/>
      <c r="BY5196" s="1"/>
      <c r="BZ5196" s="1"/>
      <c r="CA5196" s="1"/>
      <c r="CB5196" s="1"/>
      <c r="CC5196" s="1"/>
      <c r="CE5196" s="1"/>
      <c r="CF5196" s="1"/>
      <c r="CG5196" s="1"/>
      <c r="CH5196" s="1"/>
      <c r="CI5196" s="1"/>
      <c r="CJ5196" s="1"/>
      <c r="CK5196" s="1"/>
      <c r="CL5196" s="1"/>
      <c r="CM5196" s="1"/>
      <c r="CN5196" s="1"/>
      <c r="CO5196" s="1"/>
    </row>
    <row r="5197" spans="1:93" ht="30" customHeight="1" x14ac:dyDescent="0.2">
      <c r="A5197" s="1">
        <v>5191</v>
      </c>
      <c r="B5197" s="1" t="s">
        <v>1886</v>
      </c>
      <c r="C5197" s="1" t="s">
        <v>2544</v>
      </c>
      <c r="D5197" s="28" t="s">
        <v>1885</v>
      </c>
      <c r="E5197" s="1" t="s">
        <v>864</v>
      </c>
      <c r="F5197" s="1" t="s">
        <v>74</v>
      </c>
      <c r="G5197" s="1">
        <v>10</v>
      </c>
      <c r="H5197" s="1" t="s">
        <v>341</v>
      </c>
      <c r="I5197" s="1" t="s">
        <v>114</v>
      </c>
      <c r="J5197" s="76">
        <v>553</v>
      </c>
      <c r="K5197" s="76">
        <v>2338828</v>
      </c>
      <c r="L5197" s="29">
        <v>46064</v>
      </c>
      <c r="M5197" s="29" t="s">
        <v>4163</v>
      </c>
      <c r="N5197" s="1" t="s">
        <v>478</v>
      </c>
      <c r="O5197" s="28" t="s">
        <v>634</v>
      </c>
      <c r="P5197" s="1" t="s">
        <v>323</v>
      </c>
      <c r="Q5197" s="76">
        <v>12</v>
      </c>
      <c r="R5197" s="1"/>
      <c r="S5197" s="76"/>
      <c r="T5197" s="1" t="s">
        <v>115</v>
      </c>
      <c r="U5197" s="1"/>
      <c r="V5197" s="1"/>
      <c r="AC5197" s="93">
        <v>25.5</v>
      </c>
      <c r="AD5197" s="69">
        <v>260</v>
      </c>
      <c r="AE5197" s="33"/>
      <c r="AF5197" s="33"/>
      <c r="AG5197" s="33"/>
      <c r="AM5197" s="31"/>
      <c r="AX5197" s="37">
        <f t="shared" si="260"/>
        <v>46071</v>
      </c>
      <c r="AY5197" s="1"/>
      <c r="AZ5197" s="1"/>
      <c r="BA5197" s="31"/>
      <c r="BB5197" s="31"/>
      <c r="BC5197" s="1"/>
      <c r="BD5197" s="1"/>
      <c r="BE5197" s="1"/>
      <c r="BF5197" s="1"/>
      <c r="BG5197" s="1"/>
      <c r="BT5197" s="37">
        <f t="shared" si="259"/>
        <v>46092</v>
      </c>
      <c r="BU5197" s="31"/>
      <c r="BW5197" s="33"/>
      <c r="BX5197" s="1"/>
      <c r="BY5197" s="1"/>
      <c r="BZ5197" s="1"/>
      <c r="CA5197" s="1"/>
      <c r="CB5197" s="1"/>
      <c r="CC5197" s="1"/>
      <c r="CE5197" s="1"/>
      <c r="CF5197" s="1"/>
      <c r="CG5197" s="1"/>
      <c r="CH5197" s="1"/>
      <c r="CI5197" s="1"/>
      <c r="CJ5197" s="1"/>
      <c r="CK5197" s="1"/>
      <c r="CL5197" s="1"/>
      <c r="CM5197" s="1"/>
      <c r="CN5197" s="1"/>
      <c r="CO5197" s="1"/>
    </row>
    <row r="5198" spans="1:93" ht="30" customHeight="1" x14ac:dyDescent="0.2">
      <c r="A5198" s="1">
        <v>5192</v>
      </c>
      <c r="B5198" s="1" t="s">
        <v>1886</v>
      </c>
      <c r="C5198" s="1" t="s">
        <v>2544</v>
      </c>
      <c r="D5198" s="28" t="s">
        <v>1885</v>
      </c>
      <c r="E5198" s="1" t="s">
        <v>732</v>
      </c>
      <c r="F5198" s="1" t="s">
        <v>74</v>
      </c>
      <c r="G5198" s="1">
        <v>8</v>
      </c>
      <c r="H5198" s="1" t="s">
        <v>1059</v>
      </c>
      <c r="I5198" s="1" t="s">
        <v>114</v>
      </c>
      <c r="J5198" s="76">
        <v>407</v>
      </c>
      <c r="K5198" s="76">
        <v>2338829</v>
      </c>
      <c r="L5198" s="29">
        <v>46064</v>
      </c>
      <c r="M5198" s="29" t="s">
        <v>4163</v>
      </c>
      <c r="N5198" s="1" t="s">
        <v>478</v>
      </c>
      <c r="O5198" s="28" t="s">
        <v>634</v>
      </c>
      <c r="P5198" s="1" t="s">
        <v>323</v>
      </c>
      <c r="Q5198" s="76">
        <v>10</v>
      </c>
      <c r="R5198" s="1"/>
      <c r="S5198" s="76"/>
      <c r="T5198" s="1" t="s">
        <v>115</v>
      </c>
      <c r="U5198" s="1"/>
      <c r="V5198" s="1"/>
      <c r="AC5198" s="93">
        <v>26</v>
      </c>
      <c r="AD5198" s="69">
        <v>210</v>
      </c>
      <c r="AE5198" s="33"/>
      <c r="AF5198" s="33"/>
      <c r="AG5198" s="33"/>
      <c r="AM5198" s="31"/>
      <c r="AX5198" s="37">
        <f t="shared" si="260"/>
        <v>46071</v>
      </c>
      <c r="AY5198" s="1"/>
      <c r="AZ5198" s="1"/>
      <c r="BA5198" s="31"/>
      <c r="BB5198" s="31"/>
      <c r="BC5198" s="1"/>
      <c r="BD5198" s="1"/>
      <c r="BE5198" s="1"/>
      <c r="BF5198" s="1"/>
      <c r="BG5198" s="1"/>
      <c r="BT5198" s="37">
        <f t="shared" si="259"/>
        <v>46092</v>
      </c>
      <c r="BU5198" s="31"/>
      <c r="BW5198" s="33"/>
      <c r="BX5198" s="1"/>
      <c r="BY5198" s="1"/>
      <c r="BZ5198" s="1"/>
      <c r="CA5198" s="1"/>
      <c r="CB5198" s="1"/>
      <c r="CC5198" s="1"/>
      <c r="CE5198" s="1"/>
      <c r="CF5198" s="1"/>
      <c r="CG5198" s="1"/>
      <c r="CH5198" s="1"/>
      <c r="CI5198" s="1"/>
      <c r="CJ5198" s="1"/>
      <c r="CK5198" s="1"/>
      <c r="CL5198" s="1"/>
      <c r="CM5198" s="1"/>
      <c r="CN5198" s="1"/>
      <c r="CO5198" s="1"/>
    </row>
    <row r="5199" spans="1:93" ht="30" customHeight="1" x14ac:dyDescent="0.2">
      <c r="A5199" s="1">
        <v>5193</v>
      </c>
      <c r="B5199" s="1" t="s">
        <v>1889</v>
      </c>
      <c r="C5199" s="1" t="s">
        <v>1888</v>
      </c>
      <c r="D5199" s="28" t="s">
        <v>1887</v>
      </c>
      <c r="E5199" s="1" t="s">
        <v>645</v>
      </c>
      <c r="F5199" s="1" t="s">
        <v>74</v>
      </c>
      <c r="G5199" s="1">
        <v>1</v>
      </c>
      <c r="H5199" s="1" t="s">
        <v>341</v>
      </c>
      <c r="I5199" s="1" t="s">
        <v>114</v>
      </c>
      <c r="J5199" s="76">
        <v>554</v>
      </c>
      <c r="K5199" s="76">
        <v>2337082</v>
      </c>
      <c r="L5199" s="29">
        <v>46066</v>
      </c>
      <c r="M5199" s="29" t="s">
        <v>4163</v>
      </c>
      <c r="N5199" s="1" t="s">
        <v>478</v>
      </c>
      <c r="O5199" s="28" t="s">
        <v>634</v>
      </c>
      <c r="P5199" s="1" t="s">
        <v>323</v>
      </c>
      <c r="Q5199" s="76">
        <v>12</v>
      </c>
      <c r="R5199" s="1"/>
      <c r="S5199" s="76">
        <v>6</v>
      </c>
      <c r="T5199" s="1" t="s">
        <v>115</v>
      </c>
      <c r="U5199" s="1"/>
      <c r="V5199" s="1"/>
      <c r="AC5199" s="93">
        <v>24.5</v>
      </c>
      <c r="AD5199" s="69">
        <v>240</v>
      </c>
      <c r="AE5199" s="33"/>
      <c r="AF5199" s="33"/>
      <c r="AG5199" s="33"/>
      <c r="AM5199" s="31"/>
      <c r="AX5199" s="37">
        <f t="shared" si="260"/>
        <v>46073</v>
      </c>
      <c r="AY5199" s="1"/>
      <c r="AZ5199" s="1"/>
      <c r="BA5199" s="31"/>
      <c r="BB5199" s="31"/>
      <c r="BC5199" s="1"/>
      <c r="BD5199" s="1"/>
      <c r="BE5199" s="1"/>
      <c r="BF5199" s="1"/>
      <c r="BG5199" s="1"/>
      <c r="BT5199" s="37">
        <f t="shared" si="259"/>
        <v>46094</v>
      </c>
      <c r="BU5199" s="31"/>
      <c r="BW5199" s="33"/>
      <c r="BX5199" s="1"/>
      <c r="BY5199" s="1"/>
      <c r="BZ5199" s="1"/>
      <c r="CA5199" s="1"/>
      <c r="CB5199" s="1"/>
      <c r="CC5199" s="1"/>
      <c r="CE5199" s="1"/>
      <c r="CF5199" s="1"/>
      <c r="CG5199" s="1"/>
      <c r="CH5199" s="1"/>
      <c r="CI5199" s="1"/>
      <c r="CJ5199" s="1"/>
      <c r="CK5199" s="1"/>
      <c r="CL5199" s="1"/>
      <c r="CM5199" s="1"/>
      <c r="CN5199" s="1"/>
      <c r="CO5199" s="1"/>
    </row>
    <row r="5200" spans="1:93" ht="30" customHeight="1" x14ac:dyDescent="0.2">
      <c r="A5200" s="1">
        <v>5194</v>
      </c>
      <c r="B5200" s="1" t="s">
        <v>1892</v>
      </c>
      <c r="C5200" s="1" t="s">
        <v>1891</v>
      </c>
      <c r="D5200" s="28" t="s">
        <v>1890</v>
      </c>
      <c r="E5200" s="1" t="s">
        <v>650</v>
      </c>
      <c r="F5200" s="1" t="s">
        <v>74</v>
      </c>
      <c r="G5200" s="1">
        <v>5</v>
      </c>
      <c r="H5200" s="1" t="s">
        <v>341</v>
      </c>
      <c r="I5200" s="1" t="s">
        <v>114</v>
      </c>
      <c r="J5200" s="76">
        <v>554</v>
      </c>
      <c r="K5200" s="76">
        <v>2337076</v>
      </c>
      <c r="L5200" s="29">
        <v>46066</v>
      </c>
      <c r="M5200" s="29" t="s">
        <v>4163</v>
      </c>
      <c r="N5200" s="1" t="s">
        <v>478</v>
      </c>
      <c r="O5200" s="28" t="s">
        <v>634</v>
      </c>
      <c r="P5200" s="1" t="s">
        <v>323</v>
      </c>
      <c r="Q5200" s="76">
        <v>12</v>
      </c>
      <c r="R5200" s="1"/>
      <c r="S5200" s="76">
        <v>6</v>
      </c>
      <c r="T5200" s="1" t="s">
        <v>115</v>
      </c>
      <c r="U5200" s="1"/>
      <c r="V5200" s="1"/>
      <c r="AC5200" s="93">
        <v>27.5</v>
      </c>
      <c r="AD5200" s="69">
        <v>250</v>
      </c>
      <c r="AE5200" s="33"/>
      <c r="AF5200" s="33"/>
      <c r="AG5200" s="33"/>
      <c r="AM5200" s="31"/>
      <c r="AX5200" s="37">
        <f t="shared" si="260"/>
        <v>46073</v>
      </c>
      <c r="AY5200" s="1"/>
      <c r="AZ5200" s="1"/>
      <c r="BA5200" s="31"/>
      <c r="BB5200" s="31"/>
      <c r="BC5200" s="1"/>
      <c r="BD5200" s="1"/>
      <c r="BE5200" s="1"/>
      <c r="BF5200" s="1"/>
      <c r="BG5200" s="1"/>
      <c r="BT5200" s="37">
        <f t="shared" si="259"/>
        <v>46094</v>
      </c>
      <c r="BU5200" s="31"/>
      <c r="BW5200" s="33"/>
      <c r="BX5200" s="1"/>
      <c r="BY5200" s="1"/>
      <c r="BZ5200" s="1"/>
      <c r="CA5200" s="1"/>
      <c r="CB5200" s="1"/>
      <c r="CC5200" s="1"/>
      <c r="CE5200" s="1"/>
      <c r="CF5200" s="1"/>
      <c r="CG5200" s="1"/>
      <c r="CH5200" s="1"/>
      <c r="CI5200" s="1"/>
      <c r="CJ5200" s="1"/>
      <c r="CK5200" s="1"/>
      <c r="CL5200" s="1"/>
      <c r="CM5200" s="1"/>
      <c r="CN5200" s="1"/>
      <c r="CO5200" s="1"/>
    </row>
    <row r="5201" spans="1:93" ht="30" customHeight="1" x14ac:dyDescent="0.2">
      <c r="A5201" s="1">
        <v>5195</v>
      </c>
      <c r="B5201" s="1" t="s">
        <v>1892</v>
      </c>
      <c r="C5201" s="1" t="s">
        <v>1891</v>
      </c>
      <c r="D5201" s="28" t="s">
        <v>1890</v>
      </c>
      <c r="E5201" s="1" t="s">
        <v>650</v>
      </c>
      <c r="F5201" s="1" t="s">
        <v>74</v>
      </c>
      <c r="G5201" s="1">
        <v>5</v>
      </c>
      <c r="H5201" s="1" t="s">
        <v>341</v>
      </c>
      <c r="I5201" s="1" t="s">
        <v>114</v>
      </c>
      <c r="J5201" s="76">
        <v>295</v>
      </c>
      <c r="K5201" s="76">
        <v>2338876</v>
      </c>
      <c r="L5201" s="29">
        <v>46066</v>
      </c>
      <c r="M5201" s="29" t="s">
        <v>4163</v>
      </c>
      <c r="N5201" s="1" t="s">
        <v>478</v>
      </c>
      <c r="O5201" s="28" t="s">
        <v>634</v>
      </c>
      <c r="P5201" s="1" t="s">
        <v>323</v>
      </c>
      <c r="Q5201" s="76">
        <v>8</v>
      </c>
      <c r="R5201" s="1"/>
      <c r="S5201" s="76"/>
      <c r="T5201" s="1" t="s">
        <v>115</v>
      </c>
      <c r="U5201" s="1"/>
      <c r="V5201" s="1"/>
      <c r="AC5201" s="93">
        <v>25.5</v>
      </c>
      <c r="AD5201" s="69">
        <v>230</v>
      </c>
      <c r="AE5201" s="33"/>
      <c r="AF5201" s="33"/>
      <c r="AG5201" s="33"/>
      <c r="AM5201" s="31"/>
      <c r="AX5201" s="37">
        <f t="shared" si="260"/>
        <v>46073</v>
      </c>
      <c r="AY5201" s="1"/>
      <c r="AZ5201" s="1"/>
      <c r="BA5201" s="31"/>
      <c r="BB5201" s="31"/>
      <c r="BC5201" s="1"/>
      <c r="BD5201" s="1"/>
      <c r="BE5201" s="1"/>
      <c r="BF5201" s="1"/>
      <c r="BG5201" s="1"/>
      <c r="BT5201" s="37">
        <f t="shared" si="259"/>
        <v>46094</v>
      </c>
      <c r="BU5201" s="31"/>
      <c r="BW5201" s="33"/>
      <c r="BX5201" s="1"/>
      <c r="BY5201" s="1"/>
      <c r="BZ5201" s="1"/>
      <c r="CA5201" s="1"/>
      <c r="CB5201" s="1"/>
      <c r="CC5201" s="1"/>
      <c r="CE5201" s="1"/>
      <c r="CF5201" s="1"/>
      <c r="CG5201" s="1"/>
      <c r="CH5201" s="1"/>
      <c r="CI5201" s="1"/>
      <c r="CJ5201" s="1"/>
      <c r="CK5201" s="1"/>
      <c r="CL5201" s="1"/>
      <c r="CM5201" s="1"/>
      <c r="CN5201" s="1"/>
      <c r="CO5201" s="1"/>
    </row>
    <row r="5202" spans="1:93" ht="30" customHeight="1" x14ac:dyDescent="0.2">
      <c r="A5202" s="1">
        <v>5196</v>
      </c>
      <c r="B5202" s="1" t="s">
        <v>1892</v>
      </c>
      <c r="C5202" s="1" t="s">
        <v>1891</v>
      </c>
      <c r="D5202" s="28" t="s">
        <v>1890</v>
      </c>
      <c r="E5202" s="1" t="s">
        <v>650</v>
      </c>
      <c r="F5202" s="1" t="s">
        <v>74</v>
      </c>
      <c r="G5202" s="1">
        <v>5</v>
      </c>
      <c r="H5202" s="1" t="s">
        <v>341</v>
      </c>
      <c r="I5202" s="1" t="s">
        <v>114</v>
      </c>
      <c r="J5202" s="76">
        <v>302</v>
      </c>
      <c r="K5202" s="76">
        <v>2338880</v>
      </c>
      <c r="L5202" s="29">
        <v>46066</v>
      </c>
      <c r="M5202" s="29" t="s">
        <v>4163</v>
      </c>
      <c r="N5202" s="1" t="s">
        <v>478</v>
      </c>
      <c r="O5202" s="28" t="s">
        <v>634</v>
      </c>
      <c r="P5202" s="1" t="s">
        <v>323</v>
      </c>
      <c r="Q5202" s="76">
        <v>8</v>
      </c>
      <c r="R5202" s="1"/>
      <c r="S5202" s="76"/>
      <c r="T5202" s="1" t="s">
        <v>115</v>
      </c>
      <c r="U5202" s="1"/>
      <c r="V5202" s="1"/>
      <c r="AC5202" s="93">
        <v>25</v>
      </c>
      <c r="AD5202" s="69">
        <v>260</v>
      </c>
      <c r="AE5202" s="33"/>
      <c r="AF5202" s="33"/>
      <c r="AG5202" s="33"/>
      <c r="AM5202" s="31"/>
      <c r="AX5202" s="37">
        <f t="shared" si="260"/>
        <v>46073</v>
      </c>
      <c r="AY5202" s="1"/>
      <c r="AZ5202" s="1"/>
      <c r="BA5202" s="31"/>
      <c r="BB5202" s="31"/>
      <c r="BC5202" s="1"/>
      <c r="BD5202" s="1"/>
      <c r="BE5202" s="1"/>
      <c r="BF5202" s="1"/>
      <c r="BG5202" s="1"/>
      <c r="BT5202" s="37">
        <f t="shared" si="259"/>
        <v>46094</v>
      </c>
      <c r="BU5202" s="31"/>
      <c r="BW5202" s="33"/>
      <c r="BX5202" s="1"/>
      <c r="BY5202" s="1"/>
      <c r="BZ5202" s="1"/>
      <c r="CA5202" s="1"/>
      <c r="CB5202" s="1"/>
      <c r="CC5202" s="1"/>
      <c r="CE5202" s="1"/>
      <c r="CF5202" s="1"/>
      <c r="CG5202" s="1"/>
      <c r="CH5202" s="1"/>
      <c r="CI5202" s="1"/>
      <c r="CJ5202" s="1"/>
      <c r="CK5202" s="1"/>
      <c r="CL5202" s="1"/>
      <c r="CM5202" s="1"/>
      <c r="CN5202" s="1"/>
      <c r="CO5202" s="1"/>
    </row>
    <row r="5203" spans="1:93" ht="30" customHeight="1" x14ac:dyDescent="0.2">
      <c r="A5203" s="1">
        <v>5197</v>
      </c>
      <c r="B5203" s="1" t="s">
        <v>1892</v>
      </c>
      <c r="C5203" s="1" t="s">
        <v>1891</v>
      </c>
      <c r="D5203" s="28" t="s">
        <v>1890</v>
      </c>
      <c r="E5203" s="1" t="s">
        <v>650</v>
      </c>
      <c r="F5203" s="1" t="s">
        <v>74</v>
      </c>
      <c r="G5203" s="1">
        <v>5</v>
      </c>
      <c r="H5203" s="1" t="s">
        <v>341</v>
      </c>
      <c r="I5203" s="1" t="s">
        <v>114</v>
      </c>
      <c r="J5203" s="76">
        <v>295</v>
      </c>
      <c r="K5203" s="76">
        <v>2338884</v>
      </c>
      <c r="L5203" s="29">
        <v>46066</v>
      </c>
      <c r="M5203" s="29" t="s">
        <v>4163</v>
      </c>
      <c r="N5203" s="1" t="s">
        <v>478</v>
      </c>
      <c r="O5203" s="28" t="s">
        <v>634</v>
      </c>
      <c r="P5203" s="1" t="s">
        <v>323</v>
      </c>
      <c r="Q5203" s="76">
        <v>3</v>
      </c>
      <c r="R5203" s="1"/>
      <c r="S5203" s="76"/>
      <c r="T5203" s="1" t="s">
        <v>115</v>
      </c>
      <c r="U5203" s="1"/>
      <c r="V5203" s="1"/>
      <c r="AC5203" s="93">
        <v>24</v>
      </c>
      <c r="AD5203" s="69">
        <v>240</v>
      </c>
      <c r="AE5203" s="33"/>
      <c r="AF5203" s="33"/>
      <c r="AG5203" s="33"/>
      <c r="AM5203" s="31"/>
      <c r="AX5203" s="37">
        <f t="shared" si="260"/>
        <v>46073</v>
      </c>
      <c r="AY5203" s="1"/>
      <c r="AZ5203" s="1"/>
      <c r="BA5203" s="31"/>
      <c r="BB5203" s="31"/>
      <c r="BC5203" s="1"/>
      <c r="BD5203" s="1"/>
      <c r="BE5203" s="1"/>
      <c r="BF5203" s="1"/>
      <c r="BG5203" s="1"/>
      <c r="BT5203" s="37">
        <f t="shared" si="259"/>
        <v>46094</v>
      </c>
      <c r="BU5203" s="31"/>
      <c r="BW5203" s="33"/>
      <c r="BX5203" s="1"/>
      <c r="BY5203" s="1"/>
      <c r="BZ5203" s="1"/>
      <c r="CA5203" s="1"/>
      <c r="CB5203" s="1"/>
      <c r="CC5203" s="1"/>
      <c r="CE5203" s="1"/>
      <c r="CF5203" s="1"/>
      <c r="CG5203" s="1"/>
      <c r="CH5203" s="1"/>
      <c r="CI5203" s="1"/>
      <c r="CJ5203" s="1"/>
      <c r="CK5203" s="1"/>
      <c r="CL5203" s="1"/>
      <c r="CM5203" s="1"/>
      <c r="CN5203" s="1"/>
      <c r="CO5203" s="1"/>
    </row>
    <row r="5204" spans="1:93" ht="30" customHeight="1" x14ac:dyDescent="0.2">
      <c r="A5204" s="1">
        <v>5198</v>
      </c>
      <c r="B5204" s="1" t="s">
        <v>1895</v>
      </c>
      <c r="C5204" s="1" t="s">
        <v>1894</v>
      </c>
      <c r="D5204" s="28" t="s">
        <v>1893</v>
      </c>
      <c r="E5204" s="1" t="s">
        <v>704</v>
      </c>
      <c r="F5204" s="1" t="s">
        <v>74</v>
      </c>
      <c r="G5204" s="1">
        <v>9</v>
      </c>
      <c r="H5204" s="1" t="s">
        <v>341</v>
      </c>
      <c r="I5204" s="1" t="s">
        <v>114</v>
      </c>
      <c r="J5204" s="76">
        <v>437</v>
      </c>
      <c r="K5204" s="76">
        <v>2338917</v>
      </c>
      <c r="L5204" s="29">
        <v>46067</v>
      </c>
      <c r="M5204" s="29" t="s">
        <v>4163</v>
      </c>
      <c r="N5204" s="1" t="s">
        <v>478</v>
      </c>
      <c r="O5204" s="28" t="s">
        <v>634</v>
      </c>
      <c r="P5204" s="1" t="s">
        <v>323</v>
      </c>
      <c r="Q5204" s="76">
        <v>9</v>
      </c>
      <c r="R5204" s="1"/>
      <c r="S5204" s="76">
        <v>6</v>
      </c>
      <c r="T5204" s="1" t="s">
        <v>115</v>
      </c>
      <c r="U5204" s="1"/>
      <c r="V5204" s="1"/>
      <c r="AC5204" s="93">
        <v>28.5</v>
      </c>
      <c r="AD5204" s="69">
        <v>250</v>
      </c>
      <c r="AE5204" s="33"/>
      <c r="AF5204" s="33"/>
      <c r="AG5204" s="33"/>
      <c r="AM5204" s="31"/>
      <c r="AX5204" s="37">
        <f t="shared" si="260"/>
        <v>46074</v>
      </c>
      <c r="AY5204" s="1"/>
      <c r="AZ5204" s="1"/>
      <c r="BA5204" s="31"/>
      <c r="BB5204" s="31"/>
      <c r="BC5204" s="1"/>
      <c r="BD5204" s="1"/>
      <c r="BE5204" s="1"/>
      <c r="BF5204" s="1"/>
      <c r="BG5204" s="1"/>
      <c r="BT5204" s="37">
        <f t="shared" si="259"/>
        <v>46095</v>
      </c>
      <c r="BU5204" s="31"/>
      <c r="BW5204" s="33"/>
      <c r="BX5204" s="1"/>
      <c r="BY5204" s="1"/>
      <c r="BZ5204" s="1"/>
      <c r="CA5204" s="1"/>
      <c r="CB5204" s="1"/>
      <c r="CC5204" s="1"/>
      <c r="CE5204" s="1"/>
      <c r="CF5204" s="1"/>
      <c r="CG5204" s="1"/>
      <c r="CH5204" s="1"/>
      <c r="CI5204" s="1"/>
      <c r="CJ5204" s="1"/>
      <c r="CK5204" s="1"/>
      <c r="CL5204" s="1"/>
      <c r="CM5204" s="1"/>
      <c r="CN5204" s="1"/>
      <c r="CO5204" s="1"/>
    </row>
    <row r="5205" spans="1:93" ht="30" customHeight="1" x14ac:dyDescent="0.2">
      <c r="A5205" s="1">
        <v>5199</v>
      </c>
      <c r="B5205" s="1" t="s">
        <v>1895</v>
      </c>
      <c r="C5205" s="1" t="s">
        <v>1894</v>
      </c>
      <c r="D5205" s="28" t="s">
        <v>1893</v>
      </c>
      <c r="E5205" s="1" t="s">
        <v>704</v>
      </c>
      <c r="F5205" s="1" t="s">
        <v>74</v>
      </c>
      <c r="G5205" s="1">
        <v>9</v>
      </c>
      <c r="H5205" s="1" t="s">
        <v>341</v>
      </c>
      <c r="I5205" s="1" t="s">
        <v>114</v>
      </c>
      <c r="J5205" s="76">
        <v>407</v>
      </c>
      <c r="K5205" s="76">
        <v>2338919</v>
      </c>
      <c r="L5205" s="29">
        <v>46067</v>
      </c>
      <c r="M5205" s="29" t="s">
        <v>4163</v>
      </c>
      <c r="N5205" s="1" t="s">
        <v>478</v>
      </c>
      <c r="O5205" s="28" t="s">
        <v>634</v>
      </c>
      <c r="P5205" s="1" t="s">
        <v>323</v>
      </c>
      <c r="Q5205" s="76">
        <v>9</v>
      </c>
      <c r="R5205" s="1"/>
      <c r="S5205" s="76"/>
      <c r="T5205" s="1" t="s">
        <v>115</v>
      </c>
      <c r="U5205" s="1"/>
      <c r="V5205" s="1"/>
      <c r="AC5205" s="93">
        <v>27</v>
      </c>
      <c r="AD5205" s="69">
        <v>240</v>
      </c>
      <c r="AE5205" s="33"/>
      <c r="AF5205" s="33"/>
      <c r="AG5205" s="33"/>
      <c r="AM5205" s="31"/>
      <c r="AX5205" s="37">
        <f t="shared" si="260"/>
        <v>46074</v>
      </c>
      <c r="AY5205" s="1"/>
      <c r="AZ5205" s="1"/>
      <c r="BA5205" s="31"/>
      <c r="BB5205" s="31"/>
      <c r="BC5205" s="1"/>
      <c r="BD5205" s="1"/>
      <c r="BE5205" s="1"/>
      <c r="BF5205" s="1"/>
      <c r="BG5205" s="1"/>
      <c r="BT5205" s="37">
        <f t="shared" si="259"/>
        <v>46095</v>
      </c>
      <c r="BU5205" s="31"/>
      <c r="BW5205" s="33"/>
      <c r="BX5205" s="1"/>
      <c r="BY5205" s="1"/>
      <c r="BZ5205" s="1"/>
      <c r="CA5205" s="1"/>
      <c r="CB5205" s="1"/>
      <c r="CC5205" s="1"/>
      <c r="CE5205" s="1"/>
      <c r="CF5205" s="1"/>
      <c r="CG5205" s="1"/>
      <c r="CH5205" s="1"/>
      <c r="CI5205" s="1"/>
      <c r="CJ5205" s="1"/>
      <c r="CK5205" s="1"/>
      <c r="CL5205" s="1"/>
      <c r="CM5205" s="1"/>
      <c r="CN5205" s="1"/>
      <c r="CO5205" s="1"/>
    </row>
    <row r="5206" spans="1:93" ht="30" customHeight="1" x14ac:dyDescent="0.2">
      <c r="A5206" s="1">
        <v>5200</v>
      </c>
      <c r="B5206" s="1" t="s">
        <v>1897</v>
      </c>
      <c r="C5206" s="1" t="s">
        <v>1898</v>
      </c>
      <c r="D5206" s="28" t="s">
        <v>1896</v>
      </c>
      <c r="E5206" s="1" t="s">
        <v>732</v>
      </c>
      <c r="F5206" s="1" t="s">
        <v>74</v>
      </c>
      <c r="G5206" s="1">
        <v>8</v>
      </c>
      <c r="H5206" s="1" t="s">
        <v>341</v>
      </c>
      <c r="I5206" s="1" t="s">
        <v>114</v>
      </c>
      <c r="J5206" s="76">
        <v>554</v>
      </c>
      <c r="K5206" s="76">
        <v>2337158</v>
      </c>
      <c r="L5206" s="29">
        <v>46067</v>
      </c>
      <c r="M5206" s="29" t="s">
        <v>4163</v>
      </c>
      <c r="N5206" s="1" t="s">
        <v>478</v>
      </c>
      <c r="O5206" s="28" t="s">
        <v>634</v>
      </c>
      <c r="P5206" s="1" t="s">
        <v>323</v>
      </c>
      <c r="Q5206" s="76">
        <v>10</v>
      </c>
      <c r="R5206" s="1"/>
      <c r="S5206" s="76">
        <v>6</v>
      </c>
      <c r="T5206" s="1" t="s">
        <v>115</v>
      </c>
      <c r="U5206" s="1"/>
      <c r="V5206" s="1"/>
      <c r="AC5206" s="93">
        <v>25</v>
      </c>
      <c r="AD5206" s="69">
        <v>250</v>
      </c>
      <c r="AE5206" s="33"/>
      <c r="AF5206" s="33"/>
      <c r="AG5206" s="33"/>
      <c r="AM5206" s="31"/>
      <c r="AX5206" s="37">
        <f t="shared" si="260"/>
        <v>46074</v>
      </c>
      <c r="AY5206" s="1"/>
      <c r="AZ5206" s="1"/>
      <c r="BA5206" s="31"/>
      <c r="BB5206" s="31"/>
      <c r="BC5206" s="1"/>
      <c r="BD5206" s="1"/>
      <c r="BE5206" s="1"/>
      <c r="BF5206" s="1"/>
      <c r="BG5206" s="1"/>
      <c r="BT5206" s="37">
        <f t="shared" si="259"/>
        <v>46095</v>
      </c>
      <c r="BU5206" s="31"/>
      <c r="BW5206" s="33"/>
      <c r="BX5206" s="1"/>
      <c r="BY5206" s="1"/>
      <c r="BZ5206" s="1"/>
      <c r="CA5206" s="1"/>
      <c r="CB5206" s="1"/>
      <c r="CC5206" s="1"/>
      <c r="CE5206" s="1"/>
      <c r="CF5206" s="1"/>
      <c r="CG5206" s="1"/>
      <c r="CH5206" s="1"/>
      <c r="CI5206" s="1"/>
      <c r="CJ5206" s="1"/>
      <c r="CK5206" s="1"/>
      <c r="CL5206" s="1"/>
      <c r="CM5206" s="1"/>
      <c r="CN5206" s="1"/>
      <c r="CO5206" s="1"/>
    </row>
    <row r="5207" spans="1:93" ht="30" customHeight="1" x14ac:dyDescent="0.2">
      <c r="A5207" s="1">
        <v>5201</v>
      </c>
      <c r="B5207" s="1" t="s">
        <v>1899</v>
      </c>
      <c r="C5207" s="1" t="s">
        <v>1903</v>
      </c>
      <c r="D5207" s="28" t="s">
        <v>1959</v>
      </c>
      <c r="E5207" s="1" t="s">
        <v>732</v>
      </c>
      <c r="F5207" s="1" t="s">
        <v>74</v>
      </c>
      <c r="G5207" s="1">
        <v>8</v>
      </c>
      <c r="H5207" s="1" t="s">
        <v>1059</v>
      </c>
      <c r="I5207" s="1" t="s">
        <v>114</v>
      </c>
      <c r="J5207" s="76">
        <v>553</v>
      </c>
      <c r="K5207" s="76">
        <v>2338920</v>
      </c>
      <c r="L5207" s="29">
        <v>46067</v>
      </c>
      <c r="M5207" s="29" t="s">
        <v>4163</v>
      </c>
      <c r="N5207" s="1" t="s">
        <v>478</v>
      </c>
      <c r="O5207" s="28" t="s">
        <v>634</v>
      </c>
      <c r="P5207" s="1" t="s">
        <v>323</v>
      </c>
      <c r="Q5207" s="76">
        <v>10</v>
      </c>
      <c r="R5207" s="1"/>
      <c r="S5207" s="76"/>
      <c r="T5207" s="1" t="s">
        <v>115</v>
      </c>
      <c r="U5207" s="1"/>
      <c r="V5207" s="1"/>
      <c r="AC5207" s="93">
        <v>25.5</v>
      </c>
      <c r="AD5207" s="69">
        <v>230</v>
      </c>
      <c r="AE5207" s="33"/>
      <c r="AF5207" s="33"/>
      <c r="AG5207" s="33"/>
      <c r="AM5207" s="31"/>
      <c r="AX5207" s="37">
        <f t="shared" si="260"/>
        <v>46074</v>
      </c>
      <c r="AY5207" s="1"/>
      <c r="AZ5207" s="1"/>
      <c r="BA5207" s="31"/>
      <c r="BB5207" s="31"/>
      <c r="BC5207" s="1"/>
      <c r="BD5207" s="1"/>
      <c r="BE5207" s="1"/>
      <c r="BF5207" s="1"/>
      <c r="BG5207" s="1"/>
      <c r="BT5207" s="37">
        <f t="shared" si="259"/>
        <v>46095</v>
      </c>
      <c r="BU5207" s="31"/>
      <c r="BW5207" s="33"/>
      <c r="BX5207" s="1"/>
      <c r="BY5207" s="1"/>
      <c r="BZ5207" s="1"/>
      <c r="CA5207" s="1"/>
      <c r="CB5207" s="1"/>
      <c r="CC5207" s="1"/>
      <c r="CE5207" s="1"/>
      <c r="CF5207" s="1"/>
      <c r="CG5207" s="1"/>
      <c r="CH5207" s="1"/>
      <c r="CI5207" s="1"/>
      <c r="CJ5207" s="1"/>
      <c r="CK5207" s="1"/>
      <c r="CL5207" s="1"/>
      <c r="CM5207" s="1"/>
      <c r="CN5207" s="1"/>
      <c r="CO5207" s="1"/>
    </row>
    <row r="5208" spans="1:93" ht="30" customHeight="1" x14ac:dyDescent="0.2">
      <c r="A5208" s="1">
        <v>5202</v>
      </c>
      <c r="B5208" s="1" t="s">
        <v>1901</v>
      </c>
      <c r="C5208" s="1" t="s">
        <v>1900</v>
      </c>
      <c r="D5208" s="28" t="s">
        <v>1902</v>
      </c>
      <c r="E5208" s="1" t="s">
        <v>645</v>
      </c>
      <c r="F5208" s="1" t="s">
        <v>74</v>
      </c>
      <c r="G5208" s="1">
        <v>1</v>
      </c>
      <c r="H5208" s="1" t="s">
        <v>341</v>
      </c>
      <c r="I5208" s="1" t="s">
        <v>114</v>
      </c>
      <c r="J5208" s="76">
        <v>437</v>
      </c>
      <c r="K5208" s="76">
        <v>2338931</v>
      </c>
      <c r="L5208" s="29">
        <v>46067</v>
      </c>
      <c r="M5208" s="29" t="s">
        <v>4163</v>
      </c>
      <c r="N5208" s="1" t="s">
        <v>478</v>
      </c>
      <c r="O5208" s="28" t="s">
        <v>634</v>
      </c>
      <c r="P5208" s="1" t="s">
        <v>323</v>
      </c>
      <c r="Q5208" s="76">
        <v>10</v>
      </c>
      <c r="R5208" s="1"/>
      <c r="S5208" s="76">
        <v>6</v>
      </c>
      <c r="T5208" s="1" t="s">
        <v>115</v>
      </c>
      <c r="U5208" s="1"/>
      <c r="V5208" s="1"/>
      <c r="AC5208" s="93">
        <v>26</v>
      </c>
      <c r="AD5208" s="69">
        <v>250</v>
      </c>
      <c r="AE5208" s="33"/>
      <c r="AF5208" s="33"/>
      <c r="AG5208" s="33"/>
      <c r="AM5208" s="31"/>
      <c r="AX5208" s="37">
        <f t="shared" si="260"/>
        <v>46074</v>
      </c>
      <c r="AY5208" s="1"/>
      <c r="AZ5208" s="1"/>
      <c r="BA5208" s="31"/>
      <c r="BB5208" s="31"/>
      <c r="BC5208" s="1"/>
      <c r="BD5208" s="1"/>
      <c r="BE5208" s="1"/>
      <c r="BF5208" s="1"/>
      <c r="BG5208" s="1"/>
      <c r="BT5208" s="37">
        <f t="shared" si="259"/>
        <v>46095</v>
      </c>
      <c r="BU5208" s="31"/>
      <c r="BW5208" s="33"/>
      <c r="BX5208" s="1"/>
      <c r="BY5208" s="1"/>
      <c r="BZ5208" s="1"/>
      <c r="CA5208" s="1"/>
      <c r="CB5208" s="1"/>
      <c r="CC5208" s="1"/>
      <c r="CE5208" s="1"/>
      <c r="CF5208" s="1"/>
      <c r="CG5208" s="1"/>
      <c r="CH5208" s="1"/>
      <c r="CI5208" s="1"/>
      <c r="CJ5208" s="1"/>
      <c r="CK5208" s="1"/>
      <c r="CL5208" s="1"/>
      <c r="CM5208" s="1"/>
      <c r="CN5208" s="1"/>
      <c r="CO5208" s="1"/>
    </row>
    <row r="5209" spans="1:93" ht="30" customHeight="1" x14ac:dyDescent="0.2">
      <c r="A5209" s="1">
        <v>5203</v>
      </c>
      <c r="B5209" s="1" t="s">
        <v>1904</v>
      </c>
      <c r="C5209" s="1" t="s">
        <v>1905</v>
      </c>
      <c r="D5209" s="28" t="s">
        <v>1906</v>
      </c>
      <c r="E5209" s="1" t="s">
        <v>136</v>
      </c>
      <c r="F5209" s="1" t="s">
        <v>74</v>
      </c>
      <c r="G5209" s="1">
        <v>2</v>
      </c>
      <c r="H5209" s="1" t="s">
        <v>4209</v>
      </c>
      <c r="I5209" s="1" t="s">
        <v>114</v>
      </c>
      <c r="J5209" s="76">
        <v>558</v>
      </c>
      <c r="K5209" s="76">
        <v>2338921</v>
      </c>
      <c r="L5209" s="29">
        <v>46067</v>
      </c>
      <c r="M5209" s="29" t="s">
        <v>4163</v>
      </c>
      <c r="N5209" s="1" t="s">
        <v>478</v>
      </c>
      <c r="O5209" s="28" t="s">
        <v>634</v>
      </c>
      <c r="P5209" s="1" t="s">
        <v>322</v>
      </c>
      <c r="Q5209" s="76">
        <v>10</v>
      </c>
      <c r="R5209" s="1"/>
      <c r="S5209" s="76">
        <v>6</v>
      </c>
      <c r="T5209" s="1" t="s">
        <v>115</v>
      </c>
      <c r="U5209" s="1"/>
      <c r="V5209" s="1"/>
      <c r="AC5209" s="93">
        <v>26</v>
      </c>
      <c r="AD5209" s="69">
        <v>250</v>
      </c>
      <c r="AE5209" s="33"/>
      <c r="AF5209" s="33"/>
      <c r="AG5209" s="33"/>
      <c r="AM5209" s="164">
        <f t="shared" ref="AM5209:AM5272" si="261">L5209+3</f>
        <v>46070</v>
      </c>
      <c r="AN5209" s="28" t="s">
        <v>1953</v>
      </c>
      <c r="AP5209" s="1">
        <v>36.1</v>
      </c>
      <c r="AQ5209" s="1">
        <v>38</v>
      </c>
      <c r="AR5209" s="1">
        <v>36.5</v>
      </c>
      <c r="AS5209" s="1">
        <v>39.5</v>
      </c>
      <c r="AT5209" s="1">
        <v>39.299999999999997</v>
      </c>
      <c r="AU5209" s="1">
        <v>38.5</v>
      </c>
      <c r="AV5209" s="1">
        <f>AVERAGE(AP5209:AU5209)</f>
        <v>37.983333333333327</v>
      </c>
      <c r="AX5209" s="37">
        <f t="shared" si="260"/>
        <v>46074</v>
      </c>
      <c r="AY5209" s="1"/>
      <c r="AZ5209" s="1"/>
      <c r="BA5209" s="31"/>
      <c r="BB5209" s="31"/>
      <c r="BC5209" s="1"/>
      <c r="BD5209" s="1"/>
      <c r="BE5209" s="1"/>
      <c r="BF5209" s="1"/>
      <c r="BG5209" s="1"/>
      <c r="BT5209" s="37">
        <f t="shared" si="259"/>
        <v>46095</v>
      </c>
      <c r="BU5209" s="31"/>
      <c r="BW5209" s="33"/>
      <c r="BX5209" s="1"/>
      <c r="BY5209" s="1"/>
      <c r="BZ5209" s="1"/>
      <c r="CA5209" s="1"/>
      <c r="CB5209" s="1"/>
      <c r="CC5209" s="1"/>
      <c r="CE5209" s="1"/>
      <c r="CF5209" s="1"/>
      <c r="CG5209" s="1"/>
      <c r="CH5209" s="1"/>
      <c r="CI5209" s="1"/>
      <c r="CJ5209" s="1"/>
      <c r="CK5209" s="1"/>
      <c r="CL5209" s="1"/>
      <c r="CM5209" s="1"/>
      <c r="CN5209" s="1"/>
      <c r="CO5209" s="1"/>
    </row>
    <row r="5210" spans="1:93" ht="30" customHeight="1" x14ac:dyDescent="0.2">
      <c r="A5210" s="1">
        <v>5204</v>
      </c>
      <c r="B5210" s="1" t="s">
        <v>1904</v>
      </c>
      <c r="C5210" s="1" t="s">
        <v>1905</v>
      </c>
      <c r="D5210" s="28" t="s">
        <v>1906</v>
      </c>
      <c r="E5210" s="1" t="s">
        <v>136</v>
      </c>
      <c r="F5210" s="1" t="s">
        <v>74</v>
      </c>
      <c r="G5210" s="1">
        <v>2</v>
      </c>
      <c r="H5210" s="1" t="s">
        <v>4209</v>
      </c>
      <c r="I5210" s="1" t="s">
        <v>114</v>
      </c>
      <c r="J5210" s="76">
        <v>302</v>
      </c>
      <c r="K5210" s="76">
        <v>2337160</v>
      </c>
      <c r="L5210" s="29">
        <v>46067</v>
      </c>
      <c r="M5210" s="29" t="s">
        <v>4163</v>
      </c>
      <c r="N5210" s="1" t="s">
        <v>478</v>
      </c>
      <c r="O5210" s="28" t="s">
        <v>634</v>
      </c>
      <c r="P5210" s="1" t="s">
        <v>322</v>
      </c>
      <c r="Q5210" s="76">
        <v>8</v>
      </c>
      <c r="R5210" s="1"/>
      <c r="S5210" s="76"/>
      <c r="T5210" s="1" t="s">
        <v>115</v>
      </c>
      <c r="U5210" s="1"/>
      <c r="V5210" s="1"/>
      <c r="AC5210" s="93">
        <v>24.5</v>
      </c>
      <c r="AD5210" s="69">
        <v>230</v>
      </c>
      <c r="AE5210" s="33"/>
      <c r="AF5210" s="33"/>
      <c r="AG5210" s="33"/>
      <c r="AM5210" s="164">
        <f t="shared" si="261"/>
        <v>46070</v>
      </c>
      <c r="AX5210" s="37">
        <f t="shared" si="260"/>
        <v>46074</v>
      </c>
      <c r="AY5210" s="1"/>
      <c r="AZ5210" s="1"/>
      <c r="BA5210" s="31"/>
      <c r="BB5210" s="31"/>
      <c r="BC5210" s="1"/>
      <c r="BD5210" s="1"/>
      <c r="BE5210" s="1"/>
      <c r="BF5210" s="1"/>
      <c r="BG5210" s="1"/>
      <c r="BT5210" s="37">
        <f t="shared" si="259"/>
        <v>46095</v>
      </c>
      <c r="BU5210" s="31"/>
      <c r="BW5210" s="33"/>
      <c r="BX5210" s="1"/>
      <c r="BY5210" s="1"/>
      <c r="BZ5210" s="1"/>
      <c r="CA5210" s="1"/>
      <c r="CB5210" s="1"/>
      <c r="CC5210" s="1"/>
      <c r="CE5210" s="1"/>
      <c r="CF5210" s="1"/>
      <c r="CG5210" s="1"/>
      <c r="CH5210" s="1"/>
      <c r="CI5210" s="1"/>
      <c r="CJ5210" s="1"/>
      <c r="CK5210" s="1"/>
      <c r="CL5210" s="1"/>
      <c r="CM5210" s="1"/>
      <c r="CN5210" s="1"/>
      <c r="CO5210" s="1"/>
    </row>
    <row r="5211" spans="1:93" ht="30" customHeight="1" x14ac:dyDescent="0.2">
      <c r="A5211" s="1">
        <v>5205</v>
      </c>
      <c r="B5211" s="1" t="s">
        <v>1904</v>
      </c>
      <c r="C5211" s="1" t="s">
        <v>1905</v>
      </c>
      <c r="D5211" s="28" t="s">
        <v>1906</v>
      </c>
      <c r="E5211" s="1" t="s">
        <v>136</v>
      </c>
      <c r="F5211" s="1" t="s">
        <v>74</v>
      </c>
      <c r="G5211" s="1">
        <v>2</v>
      </c>
      <c r="H5211" s="1" t="s">
        <v>4209</v>
      </c>
      <c r="I5211" s="1" t="s">
        <v>114</v>
      </c>
      <c r="J5211" s="76">
        <v>407</v>
      </c>
      <c r="K5211" s="76">
        <v>2337161</v>
      </c>
      <c r="L5211" s="29">
        <v>46067</v>
      </c>
      <c r="M5211" s="29" t="s">
        <v>4163</v>
      </c>
      <c r="N5211" s="1" t="s">
        <v>478</v>
      </c>
      <c r="O5211" s="28" t="s">
        <v>634</v>
      </c>
      <c r="P5211" s="1" t="s">
        <v>322</v>
      </c>
      <c r="Q5211" s="76">
        <v>10</v>
      </c>
      <c r="R5211" s="1"/>
      <c r="S5211" s="76"/>
      <c r="T5211" s="1" t="s">
        <v>115</v>
      </c>
      <c r="U5211" s="1"/>
      <c r="V5211" s="1"/>
      <c r="AC5211" s="93">
        <v>24.5</v>
      </c>
      <c r="AD5211" s="69">
        <v>260</v>
      </c>
      <c r="AE5211" s="33"/>
      <c r="AF5211" s="33"/>
      <c r="AG5211" s="33"/>
      <c r="AM5211" s="164">
        <f t="shared" si="261"/>
        <v>46070</v>
      </c>
      <c r="AX5211" s="37">
        <f t="shared" si="260"/>
        <v>46074</v>
      </c>
      <c r="AY5211" s="1"/>
      <c r="AZ5211" s="1"/>
      <c r="BA5211" s="31"/>
      <c r="BB5211" s="31"/>
      <c r="BC5211" s="1"/>
      <c r="BD5211" s="1"/>
      <c r="BE5211" s="1"/>
      <c r="BF5211" s="1"/>
      <c r="BG5211" s="1"/>
      <c r="BT5211" s="37">
        <f t="shared" si="259"/>
        <v>46095</v>
      </c>
      <c r="BU5211" s="31"/>
      <c r="BW5211" s="33"/>
      <c r="BX5211" s="1"/>
      <c r="BY5211" s="1"/>
      <c r="BZ5211" s="1"/>
      <c r="CA5211" s="1"/>
      <c r="CB5211" s="1"/>
      <c r="CC5211" s="1"/>
      <c r="CE5211" s="1"/>
      <c r="CF5211" s="1"/>
      <c r="CG5211" s="1"/>
      <c r="CH5211" s="1"/>
      <c r="CI5211" s="1"/>
      <c r="CJ5211" s="1"/>
      <c r="CK5211" s="1"/>
      <c r="CL5211" s="1"/>
      <c r="CM5211" s="1"/>
      <c r="CN5211" s="1"/>
      <c r="CO5211" s="1"/>
    </row>
    <row r="5212" spans="1:93" ht="30" customHeight="1" x14ac:dyDescent="0.2">
      <c r="A5212" s="1">
        <v>5206</v>
      </c>
      <c r="B5212" s="1" t="s">
        <v>1904</v>
      </c>
      <c r="C5212" s="1" t="s">
        <v>1905</v>
      </c>
      <c r="D5212" s="28" t="s">
        <v>1906</v>
      </c>
      <c r="E5212" s="1" t="s">
        <v>136</v>
      </c>
      <c r="F5212" s="1" t="s">
        <v>74</v>
      </c>
      <c r="G5212" s="1">
        <v>2</v>
      </c>
      <c r="H5212" s="1" t="s">
        <v>4209</v>
      </c>
      <c r="I5212" s="1" t="s">
        <v>114</v>
      </c>
      <c r="J5212" s="76">
        <v>557</v>
      </c>
      <c r="K5212" s="76">
        <v>2338922</v>
      </c>
      <c r="L5212" s="29">
        <v>46067</v>
      </c>
      <c r="M5212" s="29" t="s">
        <v>4163</v>
      </c>
      <c r="N5212" s="1" t="s">
        <v>478</v>
      </c>
      <c r="O5212" s="28" t="s">
        <v>634</v>
      </c>
      <c r="P5212" s="1" t="s">
        <v>322</v>
      </c>
      <c r="Q5212" s="76">
        <v>12</v>
      </c>
      <c r="R5212" s="1"/>
      <c r="S5212" s="76"/>
      <c r="T5212" s="1" t="s">
        <v>115</v>
      </c>
      <c r="U5212" s="1"/>
      <c r="V5212" s="1"/>
      <c r="AC5212" s="93">
        <v>25</v>
      </c>
      <c r="AD5212" s="69">
        <v>255</v>
      </c>
      <c r="AE5212" s="33"/>
      <c r="AF5212" s="33"/>
      <c r="AG5212" s="33"/>
      <c r="AM5212" s="164">
        <f t="shared" si="261"/>
        <v>46070</v>
      </c>
      <c r="AX5212" s="37">
        <f t="shared" si="260"/>
        <v>46074</v>
      </c>
      <c r="AY5212" s="1"/>
      <c r="AZ5212" s="1"/>
      <c r="BA5212" s="31"/>
      <c r="BB5212" s="31"/>
      <c r="BC5212" s="1"/>
      <c r="BD5212" s="1"/>
      <c r="BE5212" s="1"/>
      <c r="BF5212" s="1"/>
      <c r="BG5212" s="1"/>
      <c r="BT5212" s="37">
        <f t="shared" si="259"/>
        <v>46095</v>
      </c>
      <c r="BU5212" s="31"/>
      <c r="BW5212" s="33"/>
      <c r="BX5212" s="1"/>
      <c r="BY5212" s="1"/>
      <c r="BZ5212" s="1"/>
      <c r="CA5212" s="1"/>
      <c r="CB5212" s="1"/>
      <c r="CC5212" s="1"/>
      <c r="CE5212" s="1"/>
      <c r="CF5212" s="1"/>
      <c r="CG5212" s="1"/>
      <c r="CH5212" s="1"/>
      <c r="CI5212" s="1"/>
      <c r="CJ5212" s="1"/>
      <c r="CK5212" s="1"/>
      <c r="CL5212" s="1"/>
      <c r="CM5212" s="1"/>
      <c r="CN5212" s="1"/>
      <c r="CO5212" s="1"/>
    </row>
    <row r="5213" spans="1:93" ht="30" customHeight="1" x14ac:dyDescent="0.2">
      <c r="A5213" s="1">
        <v>5207</v>
      </c>
      <c r="B5213" s="1" t="s">
        <v>1904</v>
      </c>
      <c r="C5213" s="1" t="s">
        <v>1905</v>
      </c>
      <c r="D5213" s="28" t="s">
        <v>1906</v>
      </c>
      <c r="E5213" s="1" t="s">
        <v>136</v>
      </c>
      <c r="F5213" s="1" t="s">
        <v>74</v>
      </c>
      <c r="G5213" s="1">
        <v>2</v>
      </c>
      <c r="H5213" s="1" t="s">
        <v>4209</v>
      </c>
      <c r="I5213" s="1" t="s">
        <v>114</v>
      </c>
      <c r="J5213" s="76">
        <v>411</v>
      </c>
      <c r="K5213" s="76">
        <v>2338923</v>
      </c>
      <c r="L5213" s="29">
        <v>46067</v>
      </c>
      <c r="M5213" s="29" t="s">
        <v>4163</v>
      </c>
      <c r="N5213" s="1" t="s">
        <v>478</v>
      </c>
      <c r="O5213" s="28" t="s">
        <v>634</v>
      </c>
      <c r="P5213" s="1" t="s">
        <v>322</v>
      </c>
      <c r="Q5213" s="76">
        <v>9</v>
      </c>
      <c r="R5213" s="1"/>
      <c r="S5213" s="76"/>
      <c r="T5213" s="1" t="s">
        <v>115</v>
      </c>
      <c r="U5213" s="1"/>
      <c r="V5213" s="1"/>
      <c r="AC5213" s="93">
        <v>25.5</v>
      </c>
      <c r="AD5213" s="69">
        <v>210</v>
      </c>
      <c r="AE5213" s="33"/>
      <c r="AF5213" s="33"/>
      <c r="AG5213" s="33"/>
      <c r="AM5213" s="164">
        <f t="shared" si="261"/>
        <v>46070</v>
      </c>
      <c r="AX5213" s="37">
        <f t="shared" si="260"/>
        <v>46074</v>
      </c>
      <c r="AY5213" s="1"/>
      <c r="AZ5213" s="1"/>
      <c r="BA5213" s="31"/>
      <c r="BB5213" s="31"/>
      <c r="BC5213" s="1"/>
      <c r="BD5213" s="1"/>
      <c r="BE5213" s="1"/>
      <c r="BF5213" s="1"/>
      <c r="BG5213" s="1"/>
      <c r="BT5213" s="37">
        <f t="shared" si="259"/>
        <v>46095</v>
      </c>
      <c r="BU5213" s="31"/>
      <c r="BW5213" s="33"/>
      <c r="BX5213" s="1"/>
      <c r="BY5213" s="1"/>
      <c r="BZ5213" s="1"/>
      <c r="CA5213" s="1"/>
      <c r="CB5213" s="1"/>
      <c r="CC5213" s="1"/>
      <c r="CE5213" s="1"/>
      <c r="CF5213" s="1"/>
      <c r="CG5213" s="1"/>
      <c r="CH5213" s="1"/>
      <c r="CI5213" s="1"/>
      <c r="CJ5213" s="1"/>
      <c r="CK5213" s="1"/>
      <c r="CL5213" s="1"/>
      <c r="CM5213" s="1"/>
      <c r="CN5213" s="1"/>
      <c r="CO5213" s="1"/>
    </row>
    <row r="5214" spans="1:93" ht="30" customHeight="1" x14ac:dyDescent="0.2">
      <c r="A5214" s="1">
        <v>5208</v>
      </c>
      <c r="B5214" s="1" t="s">
        <v>1904</v>
      </c>
      <c r="C5214" s="1" t="s">
        <v>1905</v>
      </c>
      <c r="D5214" s="28" t="s">
        <v>1906</v>
      </c>
      <c r="E5214" s="1" t="s">
        <v>136</v>
      </c>
      <c r="F5214" s="1" t="s">
        <v>74</v>
      </c>
      <c r="G5214" s="1">
        <v>2</v>
      </c>
      <c r="H5214" s="1" t="s">
        <v>4209</v>
      </c>
      <c r="I5214" s="1" t="s">
        <v>114</v>
      </c>
      <c r="J5214" s="76">
        <v>437</v>
      </c>
      <c r="K5214" s="76">
        <v>2337162</v>
      </c>
      <c r="L5214" s="29">
        <v>46067</v>
      </c>
      <c r="M5214" s="29" t="s">
        <v>4163</v>
      </c>
      <c r="N5214" s="1" t="s">
        <v>478</v>
      </c>
      <c r="O5214" s="28" t="s">
        <v>634</v>
      </c>
      <c r="P5214" s="1" t="s">
        <v>322</v>
      </c>
      <c r="Q5214" s="76">
        <v>10</v>
      </c>
      <c r="R5214" s="1"/>
      <c r="S5214" s="76"/>
      <c r="T5214" s="1" t="s">
        <v>115</v>
      </c>
      <c r="U5214" s="1"/>
      <c r="V5214" s="1"/>
      <c r="AC5214" s="93">
        <v>24</v>
      </c>
      <c r="AD5214" s="69">
        <v>240</v>
      </c>
      <c r="AE5214" s="33"/>
      <c r="AF5214" s="33"/>
      <c r="AG5214" s="33"/>
      <c r="AM5214" s="164">
        <f t="shared" si="261"/>
        <v>46070</v>
      </c>
      <c r="AX5214" s="37">
        <f t="shared" si="260"/>
        <v>46074</v>
      </c>
      <c r="AY5214" s="1"/>
      <c r="AZ5214" s="1"/>
      <c r="BA5214" s="31"/>
      <c r="BB5214" s="31"/>
      <c r="BC5214" s="1"/>
      <c r="BD5214" s="1"/>
      <c r="BE5214" s="1"/>
      <c r="BF5214" s="1"/>
      <c r="BG5214" s="1"/>
      <c r="BT5214" s="37">
        <f t="shared" si="259"/>
        <v>46095</v>
      </c>
      <c r="BU5214" s="31"/>
      <c r="BW5214" s="33"/>
      <c r="BX5214" s="1"/>
      <c r="BY5214" s="1"/>
      <c r="BZ5214" s="1"/>
      <c r="CA5214" s="1"/>
      <c r="CB5214" s="1"/>
      <c r="CC5214" s="1"/>
      <c r="CE5214" s="1"/>
      <c r="CF5214" s="1"/>
      <c r="CG5214" s="1"/>
      <c r="CH5214" s="1"/>
      <c r="CI5214" s="1"/>
      <c r="CJ5214" s="1"/>
      <c r="CK5214" s="1"/>
      <c r="CL5214" s="1"/>
      <c r="CM5214" s="1"/>
      <c r="CN5214" s="1"/>
      <c r="CO5214" s="1"/>
    </row>
    <row r="5215" spans="1:93" ht="30" customHeight="1" x14ac:dyDescent="0.2">
      <c r="A5215" s="1">
        <v>5209</v>
      </c>
      <c r="B5215" s="1" t="s">
        <v>1904</v>
      </c>
      <c r="C5215" s="1" t="s">
        <v>1905</v>
      </c>
      <c r="D5215" s="28" t="s">
        <v>1906</v>
      </c>
      <c r="E5215" s="1" t="s">
        <v>136</v>
      </c>
      <c r="F5215" s="1" t="s">
        <v>74</v>
      </c>
      <c r="G5215" s="1">
        <v>2</v>
      </c>
      <c r="H5215" s="1" t="s">
        <v>4209</v>
      </c>
      <c r="I5215" s="1" t="s">
        <v>114</v>
      </c>
      <c r="J5215" s="76">
        <v>274</v>
      </c>
      <c r="K5215" s="76">
        <v>2338924</v>
      </c>
      <c r="L5215" s="29">
        <v>46067</v>
      </c>
      <c r="M5215" s="29" t="s">
        <v>4163</v>
      </c>
      <c r="N5215" s="1" t="s">
        <v>478</v>
      </c>
      <c r="O5215" s="28" t="s">
        <v>634</v>
      </c>
      <c r="P5215" s="1" t="s">
        <v>322</v>
      </c>
      <c r="Q5215" s="76">
        <v>8</v>
      </c>
      <c r="R5215" s="1"/>
      <c r="S5215" s="76"/>
      <c r="T5215" s="1" t="s">
        <v>115</v>
      </c>
      <c r="U5215" s="1"/>
      <c r="V5215" s="1"/>
      <c r="AC5215" s="93">
        <v>26.5</v>
      </c>
      <c r="AD5215" s="69">
        <v>260</v>
      </c>
      <c r="AE5215" s="33"/>
      <c r="AF5215" s="33"/>
      <c r="AG5215" s="33"/>
      <c r="AM5215" s="164">
        <f t="shared" si="261"/>
        <v>46070</v>
      </c>
      <c r="AX5215" s="37">
        <f t="shared" si="260"/>
        <v>46074</v>
      </c>
      <c r="AY5215" s="1"/>
      <c r="AZ5215" s="1"/>
      <c r="BA5215" s="31"/>
      <c r="BB5215" s="31"/>
      <c r="BC5215" s="1"/>
      <c r="BD5215" s="1"/>
      <c r="BE5215" s="1"/>
      <c r="BF5215" s="1"/>
      <c r="BG5215" s="1"/>
      <c r="BT5215" s="37">
        <f t="shared" si="259"/>
        <v>46095</v>
      </c>
      <c r="BU5215" s="31"/>
      <c r="BW5215" s="33"/>
      <c r="BX5215" s="1"/>
      <c r="BY5215" s="1"/>
      <c r="BZ5215" s="1"/>
      <c r="CA5215" s="1"/>
      <c r="CB5215" s="1"/>
      <c r="CC5215" s="1"/>
      <c r="CE5215" s="1"/>
      <c r="CF5215" s="1"/>
      <c r="CG5215" s="1"/>
      <c r="CH5215" s="1"/>
      <c r="CI5215" s="1"/>
      <c r="CJ5215" s="1"/>
      <c r="CK5215" s="1"/>
      <c r="CL5215" s="1"/>
      <c r="CM5215" s="1"/>
      <c r="CN5215" s="1"/>
      <c r="CO5215" s="1"/>
    </row>
    <row r="5216" spans="1:93" ht="30" customHeight="1" x14ac:dyDescent="0.2">
      <c r="A5216" s="1">
        <v>5210</v>
      </c>
      <c r="B5216" s="1" t="s">
        <v>1904</v>
      </c>
      <c r="C5216" s="1" t="s">
        <v>1905</v>
      </c>
      <c r="D5216" s="28" t="s">
        <v>1906</v>
      </c>
      <c r="E5216" s="1" t="s">
        <v>136</v>
      </c>
      <c r="F5216" s="1" t="s">
        <v>74</v>
      </c>
      <c r="G5216" s="1">
        <v>2</v>
      </c>
      <c r="H5216" s="1" t="s">
        <v>4209</v>
      </c>
      <c r="I5216" s="1" t="s">
        <v>114</v>
      </c>
      <c r="J5216" s="76">
        <v>287</v>
      </c>
      <c r="K5216" s="76">
        <v>2337163</v>
      </c>
      <c r="L5216" s="29">
        <v>46067</v>
      </c>
      <c r="M5216" s="29" t="s">
        <v>4163</v>
      </c>
      <c r="N5216" s="1" t="s">
        <v>478</v>
      </c>
      <c r="O5216" s="28" t="s">
        <v>634</v>
      </c>
      <c r="P5216" s="1" t="s">
        <v>322</v>
      </c>
      <c r="Q5216" s="76">
        <v>8</v>
      </c>
      <c r="R5216" s="1"/>
      <c r="S5216" s="76"/>
      <c r="T5216" s="1" t="s">
        <v>115</v>
      </c>
      <c r="U5216" s="1"/>
      <c r="V5216" s="1"/>
      <c r="AC5216" s="93">
        <v>26</v>
      </c>
      <c r="AD5216" s="69">
        <v>250</v>
      </c>
      <c r="AE5216" s="33"/>
      <c r="AF5216" s="33"/>
      <c r="AG5216" s="33"/>
      <c r="AM5216" s="164">
        <f t="shared" si="261"/>
        <v>46070</v>
      </c>
      <c r="AX5216" s="37">
        <f t="shared" si="260"/>
        <v>46074</v>
      </c>
      <c r="AY5216" s="1"/>
      <c r="AZ5216" s="1"/>
      <c r="BA5216" s="31"/>
      <c r="BB5216" s="31"/>
      <c r="BC5216" s="1"/>
      <c r="BD5216" s="1"/>
      <c r="BE5216" s="1"/>
      <c r="BF5216" s="1"/>
      <c r="BG5216" s="1"/>
      <c r="BT5216" s="37">
        <f t="shared" si="259"/>
        <v>46095</v>
      </c>
      <c r="BU5216" s="31"/>
      <c r="BW5216" s="33"/>
      <c r="BX5216" s="1"/>
      <c r="BY5216" s="1"/>
      <c r="BZ5216" s="1"/>
      <c r="CA5216" s="1"/>
      <c r="CB5216" s="1"/>
      <c r="CC5216" s="1"/>
      <c r="CE5216" s="1"/>
      <c r="CF5216" s="1"/>
      <c r="CG5216" s="1"/>
      <c r="CH5216" s="1"/>
      <c r="CI5216" s="1"/>
      <c r="CJ5216" s="1"/>
      <c r="CK5216" s="1"/>
      <c r="CL5216" s="1"/>
      <c r="CM5216" s="1"/>
      <c r="CN5216" s="1"/>
      <c r="CO5216" s="1"/>
    </row>
    <row r="5217" spans="1:93" ht="30" customHeight="1" x14ac:dyDescent="0.2">
      <c r="A5217" s="1">
        <v>5211</v>
      </c>
      <c r="B5217" s="1" t="s">
        <v>1904</v>
      </c>
      <c r="C5217" s="1" t="s">
        <v>1905</v>
      </c>
      <c r="D5217" s="28" t="s">
        <v>1906</v>
      </c>
      <c r="E5217" s="1" t="s">
        <v>136</v>
      </c>
      <c r="F5217" s="1" t="s">
        <v>74</v>
      </c>
      <c r="G5217" s="1">
        <v>2</v>
      </c>
      <c r="H5217" s="1" t="s">
        <v>4209</v>
      </c>
      <c r="I5217" s="1" t="s">
        <v>114</v>
      </c>
      <c r="J5217" s="76">
        <v>295</v>
      </c>
      <c r="K5217" s="76">
        <v>2338925</v>
      </c>
      <c r="L5217" s="29">
        <v>46067</v>
      </c>
      <c r="M5217" s="29" t="s">
        <v>4163</v>
      </c>
      <c r="N5217" s="1" t="s">
        <v>478</v>
      </c>
      <c r="O5217" s="28" t="s">
        <v>634</v>
      </c>
      <c r="P5217" s="1" t="s">
        <v>322</v>
      </c>
      <c r="Q5217" s="76">
        <v>8</v>
      </c>
      <c r="R5217" s="1"/>
      <c r="S5217" s="76">
        <v>6</v>
      </c>
      <c r="T5217" s="1" t="s">
        <v>115</v>
      </c>
      <c r="U5217" s="1"/>
      <c r="V5217" s="1"/>
      <c r="AC5217" s="93">
        <v>24.5</v>
      </c>
      <c r="AD5217" s="69">
        <v>230</v>
      </c>
      <c r="AE5217" s="33"/>
      <c r="AF5217" s="33"/>
      <c r="AG5217" s="33"/>
      <c r="AM5217" s="164">
        <f t="shared" si="261"/>
        <v>46070</v>
      </c>
      <c r="AX5217" s="37">
        <f t="shared" si="260"/>
        <v>46074</v>
      </c>
      <c r="AY5217" s="1"/>
      <c r="AZ5217" s="1"/>
      <c r="BA5217" s="31"/>
      <c r="BB5217" s="31"/>
      <c r="BC5217" s="1"/>
      <c r="BD5217" s="1"/>
      <c r="BE5217" s="1"/>
      <c r="BF5217" s="1"/>
      <c r="BG5217" s="1"/>
      <c r="BT5217" s="37">
        <f t="shared" si="259"/>
        <v>46095</v>
      </c>
      <c r="BU5217" s="31"/>
      <c r="BW5217" s="33"/>
      <c r="BX5217" s="1"/>
      <c r="BY5217" s="1"/>
      <c r="BZ5217" s="1"/>
      <c r="CA5217" s="1"/>
      <c r="CB5217" s="1"/>
      <c r="CC5217" s="1"/>
      <c r="CE5217" s="1"/>
      <c r="CF5217" s="1"/>
      <c r="CG5217" s="1"/>
      <c r="CH5217" s="1"/>
      <c r="CI5217" s="1"/>
      <c r="CJ5217" s="1"/>
      <c r="CK5217" s="1"/>
      <c r="CL5217" s="1"/>
      <c r="CM5217" s="1"/>
      <c r="CN5217" s="1"/>
      <c r="CO5217" s="1"/>
    </row>
    <row r="5218" spans="1:93" ht="30" customHeight="1" x14ac:dyDescent="0.2">
      <c r="A5218" s="1">
        <v>5212</v>
      </c>
      <c r="B5218" s="1" t="s">
        <v>1904</v>
      </c>
      <c r="C5218" s="1" t="s">
        <v>1905</v>
      </c>
      <c r="D5218" s="28" t="s">
        <v>1906</v>
      </c>
      <c r="E5218" s="1" t="s">
        <v>136</v>
      </c>
      <c r="F5218" s="1" t="s">
        <v>74</v>
      </c>
      <c r="G5218" s="1">
        <v>2</v>
      </c>
      <c r="H5218" s="1" t="s">
        <v>4209</v>
      </c>
      <c r="I5218" s="1" t="s">
        <v>114</v>
      </c>
      <c r="J5218" s="76">
        <v>393</v>
      </c>
      <c r="K5218" s="76">
        <v>2337164</v>
      </c>
      <c r="L5218" s="29">
        <v>46067</v>
      </c>
      <c r="M5218" s="29" t="s">
        <v>4163</v>
      </c>
      <c r="N5218" s="1" t="s">
        <v>478</v>
      </c>
      <c r="O5218" s="28" t="s">
        <v>634</v>
      </c>
      <c r="P5218" s="1" t="s">
        <v>322</v>
      </c>
      <c r="Q5218" s="76">
        <v>10</v>
      </c>
      <c r="R5218" s="1"/>
      <c r="S5218" s="76"/>
      <c r="T5218" s="1" t="s">
        <v>115</v>
      </c>
      <c r="U5218" s="1"/>
      <c r="V5218" s="1"/>
      <c r="AC5218" s="93">
        <v>25.5</v>
      </c>
      <c r="AD5218" s="69">
        <v>245</v>
      </c>
      <c r="AE5218" s="33"/>
      <c r="AF5218" s="33"/>
      <c r="AG5218" s="33"/>
      <c r="AM5218" s="164">
        <f t="shared" si="261"/>
        <v>46070</v>
      </c>
      <c r="AX5218" s="37">
        <f t="shared" si="260"/>
        <v>46074</v>
      </c>
      <c r="AY5218" s="1"/>
      <c r="AZ5218" s="1"/>
      <c r="BA5218" s="31"/>
      <c r="BB5218" s="31"/>
      <c r="BC5218" s="1"/>
      <c r="BD5218" s="1"/>
      <c r="BE5218" s="1"/>
      <c r="BF5218" s="1"/>
      <c r="BG5218" s="1"/>
      <c r="BT5218" s="37">
        <f t="shared" si="259"/>
        <v>46095</v>
      </c>
      <c r="BU5218" s="31"/>
      <c r="BW5218" s="33"/>
      <c r="BX5218" s="1"/>
      <c r="BY5218" s="1"/>
      <c r="BZ5218" s="1"/>
      <c r="CA5218" s="1"/>
      <c r="CB5218" s="1"/>
      <c r="CC5218" s="1"/>
      <c r="CE5218" s="1"/>
      <c r="CF5218" s="1"/>
      <c r="CG5218" s="1"/>
      <c r="CH5218" s="1"/>
      <c r="CI5218" s="1"/>
      <c r="CJ5218" s="1"/>
      <c r="CK5218" s="1"/>
      <c r="CL5218" s="1"/>
      <c r="CM5218" s="1"/>
      <c r="CN5218" s="1"/>
      <c r="CO5218" s="1"/>
    </row>
    <row r="5219" spans="1:93" ht="30" customHeight="1" x14ac:dyDescent="0.2">
      <c r="A5219" s="1">
        <v>5213</v>
      </c>
      <c r="B5219" s="1" t="s">
        <v>1904</v>
      </c>
      <c r="C5219" s="1" t="s">
        <v>1905</v>
      </c>
      <c r="D5219" s="28" t="s">
        <v>1906</v>
      </c>
      <c r="E5219" s="1" t="s">
        <v>136</v>
      </c>
      <c r="F5219" s="1" t="s">
        <v>74</v>
      </c>
      <c r="G5219" s="1">
        <v>2</v>
      </c>
      <c r="H5219" s="1" t="s">
        <v>4209</v>
      </c>
      <c r="I5219" s="1" t="s">
        <v>114</v>
      </c>
      <c r="J5219" s="76">
        <v>554</v>
      </c>
      <c r="K5219" s="76">
        <v>2338926</v>
      </c>
      <c r="L5219" s="29">
        <v>46067</v>
      </c>
      <c r="M5219" s="29" t="s">
        <v>4163</v>
      </c>
      <c r="N5219" s="1" t="s">
        <v>478</v>
      </c>
      <c r="O5219" s="28" t="s">
        <v>634</v>
      </c>
      <c r="P5219" s="1" t="s">
        <v>322</v>
      </c>
      <c r="Q5219" s="76">
        <v>12</v>
      </c>
      <c r="R5219" s="1"/>
      <c r="S5219" s="76"/>
      <c r="T5219" s="1" t="s">
        <v>115</v>
      </c>
      <c r="U5219" s="1"/>
      <c r="V5219" s="1"/>
      <c r="AC5219" s="93">
        <v>24.5</v>
      </c>
      <c r="AD5219" s="69">
        <v>250</v>
      </c>
      <c r="AE5219" s="33"/>
      <c r="AF5219" s="33"/>
      <c r="AG5219" s="33"/>
      <c r="AM5219" s="164">
        <f t="shared" si="261"/>
        <v>46070</v>
      </c>
      <c r="AX5219" s="37">
        <f t="shared" si="260"/>
        <v>46074</v>
      </c>
      <c r="AY5219" s="1"/>
      <c r="AZ5219" s="1"/>
      <c r="BA5219" s="31"/>
      <c r="BB5219" s="31"/>
      <c r="BC5219" s="1"/>
      <c r="BD5219" s="1"/>
      <c r="BE5219" s="1"/>
      <c r="BF5219" s="1"/>
      <c r="BG5219" s="1"/>
      <c r="BT5219" s="37">
        <f t="shared" si="259"/>
        <v>46095</v>
      </c>
      <c r="BU5219" s="31"/>
      <c r="BW5219" s="33"/>
      <c r="BX5219" s="1"/>
      <c r="BY5219" s="1"/>
      <c r="BZ5219" s="1"/>
      <c r="CA5219" s="1"/>
      <c r="CB5219" s="1"/>
      <c r="CC5219" s="1"/>
      <c r="CE5219" s="1"/>
      <c r="CF5219" s="1"/>
      <c r="CG5219" s="1"/>
      <c r="CH5219" s="1"/>
      <c r="CI5219" s="1"/>
      <c r="CJ5219" s="1"/>
      <c r="CK5219" s="1"/>
      <c r="CL5219" s="1"/>
      <c r="CM5219" s="1"/>
      <c r="CN5219" s="1"/>
      <c r="CO5219" s="1"/>
    </row>
    <row r="5220" spans="1:93" ht="30" customHeight="1" x14ac:dyDescent="0.2">
      <c r="A5220" s="1">
        <v>5214</v>
      </c>
      <c r="B5220" s="1" t="s">
        <v>1904</v>
      </c>
      <c r="C5220" s="1" t="s">
        <v>1905</v>
      </c>
      <c r="D5220" s="28" t="s">
        <v>1906</v>
      </c>
      <c r="E5220" s="1" t="s">
        <v>136</v>
      </c>
      <c r="F5220" s="1" t="s">
        <v>74</v>
      </c>
      <c r="G5220" s="1">
        <v>2</v>
      </c>
      <c r="H5220" s="1" t="s">
        <v>4209</v>
      </c>
      <c r="I5220" s="1" t="s">
        <v>114</v>
      </c>
      <c r="J5220" s="76">
        <v>415</v>
      </c>
      <c r="K5220" s="76">
        <v>2337165</v>
      </c>
      <c r="L5220" s="29">
        <v>46067</v>
      </c>
      <c r="M5220" s="29" t="s">
        <v>4163</v>
      </c>
      <c r="N5220" s="1" t="s">
        <v>478</v>
      </c>
      <c r="O5220" s="28" t="s">
        <v>634</v>
      </c>
      <c r="P5220" s="1" t="s">
        <v>322</v>
      </c>
      <c r="Q5220" s="76">
        <v>10</v>
      </c>
      <c r="R5220" s="1"/>
      <c r="S5220" s="76"/>
      <c r="T5220" s="1" t="s">
        <v>115</v>
      </c>
      <c r="U5220" s="1"/>
      <c r="V5220" s="1"/>
      <c r="AC5220" s="93">
        <v>24</v>
      </c>
      <c r="AD5220" s="69">
        <v>220</v>
      </c>
      <c r="AE5220" s="33"/>
      <c r="AF5220" s="33"/>
      <c r="AG5220" s="33"/>
      <c r="AM5220" s="164">
        <f t="shared" si="261"/>
        <v>46070</v>
      </c>
      <c r="AX5220" s="37">
        <f t="shared" si="260"/>
        <v>46074</v>
      </c>
      <c r="AY5220" s="1"/>
      <c r="AZ5220" s="1"/>
      <c r="BA5220" s="31"/>
      <c r="BB5220" s="31"/>
      <c r="BC5220" s="1"/>
      <c r="BD5220" s="1"/>
      <c r="BE5220" s="1"/>
      <c r="BF5220" s="1"/>
      <c r="BG5220" s="1"/>
      <c r="BT5220" s="37">
        <f t="shared" si="259"/>
        <v>46095</v>
      </c>
      <c r="BU5220" s="31"/>
      <c r="BW5220" s="33"/>
      <c r="BX5220" s="1"/>
      <c r="BY5220" s="1"/>
      <c r="BZ5220" s="1"/>
      <c r="CA5220" s="1"/>
      <c r="CB5220" s="1"/>
      <c r="CC5220" s="1"/>
      <c r="CE5220" s="1"/>
      <c r="CF5220" s="1"/>
      <c r="CG5220" s="1"/>
      <c r="CH5220" s="1"/>
      <c r="CI5220" s="1"/>
      <c r="CJ5220" s="1"/>
      <c r="CK5220" s="1"/>
      <c r="CL5220" s="1"/>
      <c r="CM5220" s="1"/>
      <c r="CN5220" s="1"/>
      <c r="CO5220" s="1"/>
    </row>
    <row r="5221" spans="1:93" ht="30" customHeight="1" x14ac:dyDescent="0.2">
      <c r="A5221" s="1">
        <v>5215</v>
      </c>
      <c r="B5221" s="1" t="s">
        <v>1904</v>
      </c>
      <c r="C5221" s="1" t="s">
        <v>1905</v>
      </c>
      <c r="D5221" s="28" t="s">
        <v>1906</v>
      </c>
      <c r="E5221" s="1" t="s">
        <v>136</v>
      </c>
      <c r="F5221" s="1" t="s">
        <v>74</v>
      </c>
      <c r="G5221" s="1">
        <v>2</v>
      </c>
      <c r="H5221" s="1" t="s">
        <v>4209</v>
      </c>
      <c r="I5221" s="1" t="s">
        <v>114</v>
      </c>
      <c r="J5221" s="76">
        <v>414</v>
      </c>
      <c r="K5221" s="76">
        <v>2338927</v>
      </c>
      <c r="L5221" s="29">
        <v>46067</v>
      </c>
      <c r="M5221" s="29" t="s">
        <v>4163</v>
      </c>
      <c r="N5221" s="1" t="s">
        <v>478</v>
      </c>
      <c r="O5221" s="28" t="s">
        <v>634</v>
      </c>
      <c r="P5221" s="1" t="s">
        <v>322</v>
      </c>
      <c r="Q5221" s="76">
        <v>9</v>
      </c>
      <c r="R5221" s="1"/>
      <c r="S5221" s="76"/>
      <c r="T5221" s="1" t="s">
        <v>115</v>
      </c>
      <c r="U5221" s="1"/>
      <c r="V5221" s="1"/>
      <c r="AC5221" s="93">
        <v>23.5</v>
      </c>
      <c r="AD5221" s="69">
        <v>250</v>
      </c>
      <c r="AE5221" s="33"/>
      <c r="AF5221" s="33"/>
      <c r="AG5221" s="33"/>
      <c r="AM5221" s="164">
        <f t="shared" si="261"/>
        <v>46070</v>
      </c>
      <c r="AX5221" s="37">
        <f t="shared" si="260"/>
        <v>46074</v>
      </c>
      <c r="AY5221" s="1"/>
      <c r="AZ5221" s="1"/>
      <c r="BA5221" s="31"/>
      <c r="BB5221" s="31"/>
      <c r="BC5221" s="1"/>
      <c r="BD5221" s="1"/>
      <c r="BE5221" s="1"/>
      <c r="BF5221" s="1"/>
      <c r="BG5221" s="1"/>
      <c r="BT5221" s="37">
        <f t="shared" si="259"/>
        <v>46095</v>
      </c>
      <c r="BU5221" s="31"/>
      <c r="BW5221" s="33"/>
      <c r="BX5221" s="1"/>
      <c r="BY5221" s="1"/>
      <c r="BZ5221" s="1"/>
      <c r="CA5221" s="1"/>
      <c r="CB5221" s="1"/>
      <c r="CC5221" s="1"/>
      <c r="CE5221" s="1"/>
      <c r="CF5221" s="1"/>
      <c r="CG5221" s="1"/>
      <c r="CH5221" s="1"/>
      <c r="CI5221" s="1"/>
      <c r="CJ5221" s="1"/>
      <c r="CK5221" s="1"/>
      <c r="CL5221" s="1"/>
      <c r="CM5221" s="1"/>
      <c r="CN5221" s="1"/>
      <c r="CO5221" s="1"/>
    </row>
    <row r="5222" spans="1:93" ht="30" customHeight="1" x14ac:dyDescent="0.2">
      <c r="A5222" s="1">
        <v>5216</v>
      </c>
      <c r="B5222" s="1" t="s">
        <v>1904</v>
      </c>
      <c r="C5222" s="1" t="s">
        <v>1905</v>
      </c>
      <c r="D5222" s="28" t="s">
        <v>1906</v>
      </c>
      <c r="E5222" s="1" t="s">
        <v>136</v>
      </c>
      <c r="F5222" s="1" t="s">
        <v>74</v>
      </c>
      <c r="G5222" s="1">
        <v>2</v>
      </c>
      <c r="H5222" s="1" t="s">
        <v>4209</v>
      </c>
      <c r="I5222" s="1" t="s">
        <v>114</v>
      </c>
      <c r="J5222" s="76">
        <v>389</v>
      </c>
      <c r="K5222" s="76">
        <v>2337166</v>
      </c>
      <c r="L5222" s="29">
        <v>46067</v>
      </c>
      <c r="M5222" s="29" t="s">
        <v>4163</v>
      </c>
      <c r="N5222" s="1" t="s">
        <v>478</v>
      </c>
      <c r="O5222" s="28" t="s">
        <v>634</v>
      </c>
      <c r="P5222" s="1" t="s">
        <v>322</v>
      </c>
      <c r="Q5222" s="76">
        <v>9</v>
      </c>
      <c r="R5222" s="1"/>
      <c r="S5222" s="76"/>
      <c r="T5222" s="1" t="s">
        <v>115</v>
      </c>
      <c r="U5222" s="1"/>
      <c r="V5222" s="1"/>
      <c r="AC5222" s="93">
        <v>24</v>
      </c>
      <c r="AD5222" s="69">
        <v>260</v>
      </c>
      <c r="AE5222" s="33"/>
      <c r="AF5222" s="33"/>
      <c r="AG5222" s="33"/>
      <c r="AM5222" s="164">
        <f t="shared" si="261"/>
        <v>46070</v>
      </c>
      <c r="AX5222" s="37">
        <f t="shared" si="260"/>
        <v>46074</v>
      </c>
      <c r="AY5222" s="1"/>
      <c r="AZ5222" s="1"/>
      <c r="BA5222" s="31"/>
      <c r="BB5222" s="31"/>
      <c r="BC5222" s="1"/>
      <c r="BD5222" s="1"/>
      <c r="BE5222" s="1"/>
      <c r="BF5222" s="1"/>
      <c r="BG5222" s="1"/>
      <c r="BT5222" s="37">
        <f t="shared" si="259"/>
        <v>46095</v>
      </c>
      <c r="BU5222" s="31"/>
      <c r="BW5222" s="33"/>
      <c r="BX5222" s="1"/>
      <c r="BY5222" s="1"/>
      <c r="BZ5222" s="1"/>
      <c r="CA5222" s="1"/>
      <c r="CB5222" s="1"/>
      <c r="CC5222" s="1"/>
      <c r="CE5222" s="1"/>
      <c r="CF5222" s="1"/>
      <c r="CG5222" s="1"/>
      <c r="CH5222" s="1"/>
      <c r="CI5222" s="1"/>
      <c r="CJ5222" s="1"/>
      <c r="CK5222" s="1"/>
      <c r="CL5222" s="1"/>
      <c r="CM5222" s="1"/>
      <c r="CN5222" s="1"/>
      <c r="CO5222" s="1"/>
    </row>
    <row r="5223" spans="1:93" ht="30" customHeight="1" x14ac:dyDescent="0.2">
      <c r="A5223" s="1">
        <v>5217</v>
      </c>
      <c r="B5223" s="1" t="s">
        <v>1904</v>
      </c>
      <c r="C5223" s="1" t="s">
        <v>1905</v>
      </c>
      <c r="D5223" s="28" t="s">
        <v>1906</v>
      </c>
      <c r="E5223" s="1" t="s">
        <v>136</v>
      </c>
      <c r="F5223" s="1" t="s">
        <v>74</v>
      </c>
      <c r="G5223" s="1">
        <v>2</v>
      </c>
      <c r="H5223" s="1" t="s">
        <v>4209</v>
      </c>
      <c r="I5223" s="1" t="s">
        <v>114</v>
      </c>
      <c r="J5223" s="76">
        <v>303</v>
      </c>
      <c r="K5223" s="76">
        <v>2338928</v>
      </c>
      <c r="L5223" s="29">
        <v>46067</v>
      </c>
      <c r="M5223" s="29" t="s">
        <v>4163</v>
      </c>
      <c r="N5223" s="1" t="s">
        <v>478</v>
      </c>
      <c r="O5223" s="28" t="s">
        <v>634</v>
      </c>
      <c r="P5223" s="1" t="s">
        <v>322</v>
      </c>
      <c r="Q5223" s="76">
        <v>8</v>
      </c>
      <c r="R5223" s="1"/>
      <c r="S5223" s="76"/>
      <c r="T5223" s="1" t="s">
        <v>115</v>
      </c>
      <c r="U5223" s="1"/>
      <c r="V5223" s="1"/>
      <c r="AC5223" s="93">
        <v>24</v>
      </c>
      <c r="AD5223" s="69">
        <v>240</v>
      </c>
      <c r="AE5223" s="33"/>
      <c r="AF5223" s="33"/>
      <c r="AG5223" s="33"/>
      <c r="AM5223" s="164">
        <f t="shared" si="261"/>
        <v>46070</v>
      </c>
      <c r="AX5223" s="37">
        <f t="shared" si="260"/>
        <v>46074</v>
      </c>
      <c r="AY5223" s="1"/>
      <c r="AZ5223" s="1"/>
      <c r="BA5223" s="31"/>
      <c r="BB5223" s="31"/>
      <c r="BC5223" s="1"/>
      <c r="BD5223" s="1"/>
      <c r="BE5223" s="1"/>
      <c r="BF5223" s="1"/>
      <c r="BG5223" s="1"/>
      <c r="BT5223" s="37">
        <f t="shared" si="259"/>
        <v>46095</v>
      </c>
      <c r="BU5223" s="31"/>
      <c r="BW5223" s="33"/>
      <c r="BX5223" s="1"/>
      <c r="BY5223" s="1"/>
      <c r="BZ5223" s="1"/>
      <c r="CA5223" s="1"/>
      <c r="CB5223" s="1"/>
      <c r="CC5223" s="1"/>
      <c r="CE5223" s="1"/>
      <c r="CF5223" s="1"/>
      <c r="CG5223" s="1"/>
      <c r="CH5223" s="1"/>
      <c r="CI5223" s="1"/>
      <c r="CJ5223" s="1"/>
      <c r="CK5223" s="1"/>
      <c r="CL5223" s="1"/>
      <c r="CM5223" s="1"/>
      <c r="CN5223" s="1"/>
      <c r="CO5223" s="1"/>
    </row>
    <row r="5224" spans="1:93" ht="30" customHeight="1" x14ac:dyDescent="0.2">
      <c r="A5224" s="1">
        <v>5218</v>
      </c>
      <c r="B5224" s="1" t="s">
        <v>1904</v>
      </c>
      <c r="C5224" s="1" t="s">
        <v>1905</v>
      </c>
      <c r="D5224" s="28" t="s">
        <v>1906</v>
      </c>
      <c r="E5224" s="1" t="s">
        <v>136</v>
      </c>
      <c r="F5224" s="1" t="s">
        <v>74</v>
      </c>
      <c r="G5224" s="1">
        <v>2</v>
      </c>
      <c r="H5224" s="1" t="s">
        <v>4209</v>
      </c>
      <c r="I5224" s="1" t="s">
        <v>114</v>
      </c>
      <c r="J5224" s="76">
        <v>407</v>
      </c>
      <c r="K5224" s="76">
        <v>2337167</v>
      </c>
      <c r="L5224" s="29">
        <v>46067</v>
      </c>
      <c r="M5224" s="29" t="s">
        <v>4163</v>
      </c>
      <c r="N5224" s="1" t="s">
        <v>478</v>
      </c>
      <c r="O5224" s="28" t="s">
        <v>634</v>
      </c>
      <c r="P5224" s="1" t="s">
        <v>322</v>
      </c>
      <c r="Q5224" s="76">
        <v>10</v>
      </c>
      <c r="R5224" s="1"/>
      <c r="S5224" s="76"/>
      <c r="T5224" s="1" t="s">
        <v>115</v>
      </c>
      <c r="U5224" s="1"/>
      <c r="V5224" s="1"/>
      <c r="AC5224" s="93">
        <v>24.5</v>
      </c>
      <c r="AD5224" s="69">
        <v>240</v>
      </c>
      <c r="AE5224" s="33"/>
      <c r="AF5224" s="33"/>
      <c r="AG5224" s="33"/>
      <c r="AM5224" s="164">
        <f t="shared" si="261"/>
        <v>46070</v>
      </c>
      <c r="AX5224" s="37">
        <f t="shared" si="260"/>
        <v>46074</v>
      </c>
      <c r="AY5224" s="1"/>
      <c r="AZ5224" s="1"/>
      <c r="BA5224" s="31"/>
      <c r="BB5224" s="31"/>
      <c r="BC5224" s="1"/>
      <c r="BD5224" s="1"/>
      <c r="BE5224" s="1"/>
      <c r="BF5224" s="1"/>
      <c r="BG5224" s="1"/>
      <c r="BT5224" s="37">
        <f t="shared" si="259"/>
        <v>46095</v>
      </c>
      <c r="BU5224" s="31"/>
      <c r="BW5224" s="33"/>
      <c r="BX5224" s="1"/>
      <c r="BY5224" s="1"/>
      <c r="BZ5224" s="1"/>
      <c r="CA5224" s="1"/>
      <c r="CB5224" s="1"/>
      <c r="CC5224" s="1"/>
      <c r="CE5224" s="1"/>
      <c r="CF5224" s="1"/>
      <c r="CG5224" s="1"/>
      <c r="CH5224" s="1"/>
      <c r="CI5224" s="1"/>
      <c r="CJ5224" s="1"/>
      <c r="CK5224" s="1"/>
      <c r="CL5224" s="1"/>
      <c r="CM5224" s="1"/>
      <c r="CN5224" s="1"/>
      <c r="CO5224" s="1"/>
    </row>
    <row r="5225" spans="1:93" ht="30" customHeight="1" x14ac:dyDescent="0.2">
      <c r="A5225" s="1">
        <v>5219</v>
      </c>
      <c r="B5225" s="1" t="s">
        <v>1904</v>
      </c>
      <c r="C5225" s="1" t="s">
        <v>1905</v>
      </c>
      <c r="D5225" s="28" t="s">
        <v>1906</v>
      </c>
      <c r="E5225" s="1" t="s">
        <v>136</v>
      </c>
      <c r="F5225" s="1" t="s">
        <v>74</v>
      </c>
      <c r="G5225" s="1">
        <v>2</v>
      </c>
      <c r="H5225" s="1" t="s">
        <v>4209</v>
      </c>
      <c r="I5225" s="1" t="s">
        <v>114</v>
      </c>
      <c r="J5225" s="76">
        <v>558</v>
      </c>
      <c r="K5225" s="76">
        <v>2338929</v>
      </c>
      <c r="L5225" s="29">
        <v>46067</v>
      </c>
      <c r="M5225" s="29" t="s">
        <v>4163</v>
      </c>
      <c r="N5225" s="1" t="s">
        <v>478</v>
      </c>
      <c r="O5225" s="28" t="s">
        <v>634</v>
      </c>
      <c r="P5225" s="1" t="s">
        <v>322</v>
      </c>
      <c r="Q5225" s="76">
        <v>10</v>
      </c>
      <c r="R5225" s="1"/>
      <c r="S5225" s="76"/>
      <c r="T5225" s="1" t="s">
        <v>115</v>
      </c>
      <c r="U5225" s="1"/>
      <c r="V5225" s="1"/>
      <c r="AC5225" s="93">
        <v>25.5</v>
      </c>
      <c r="AD5225" s="69">
        <v>225</v>
      </c>
      <c r="AE5225" s="33"/>
      <c r="AF5225" s="33"/>
      <c r="AG5225" s="33"/>
      <c r="AM5225" s="164">
        <f t="shared" si="261"/>
        <v>46070</v>
      </c>
      <c r="AX5225" s="37">
        <f t="shared" si="260"/>
        <v>46074</v>
      </c>
      <c r="AY5225" s="1"/>
      <c r="AZ5225" s="1"/>
      <c r="BA5225" s="31"/>
      <c r="BB5225" s="31"/>
      <c r="BC5225" s="1"/>
      <c r="BD5225" s="1"/>
      <c r="BE5225" s="1"/>
      <c r="BF5225" s="1"/>
      <c r="BG5225" s="1"/>
      <c r="BT5225" s="37">
        <f t="shared" ref="BT5225:BT5289" si="262">IF(L5225=0, 0, L5225+28)</f>
        <v>46095</v>
      </c>
      <c r="BU5225" s="31"/>
      <c r="BW5225" s="33"/>
      <c r="BX5225" s="1"/>
      <c r="BY5225" s="1"/>
      <c r="BZ5225" s="1"/>
      <c r="CA5225" s="1"/>
      <c r="CB5225" s="1"/>
      <c r="CC5225" s="1"/>
      <c r="CE5225" s="1"/>
      <c r="CF5225" s="1"/>
      <c r="CG5225" s="1"/>
      <c r="CH5225" s="1"/>
      <c r="CI5225" s="1"/>
      <c r="CJ5225" s="1"/>
      <c r="CK5225" s="1"/>
      <c r="CL5225" s="1"/>
      <c r="CM5225" s="1"/>
      <c r="CN5225" s="1"/>
      <c r="CO5225" s="1"/>
    </row>
    <row r="5226" spans="1:93" ht="30" customHeight="1" x14ac:dyDescent="0.2">
      <c r="A5226" s="1">
        <v>5220</v>
      </c>
      <c r="B5226" s="1" t="s">
        <v>1904</v>
      </c>
      <c r="C5226" s="1" t="s">
        <v>1905</v>
      </c>
      <c r="D5226" s="28" t="s">
        <v>1906</v>
      </c>
      <c r="E5226" s="1" t="s">
        <v>136</v>
      </c>
      <c r="F5226" s="1" t="s">
        <v>74</v>
      </c>
      <c r="G5226" s="1">
        <v>2</v>
      </c>
      <c r="H5226" s="1" t="s">
        <v>4209</v>
      </c>
      <c r="I5226" s="1" t="s">
        <v>114</v>
      </c>
      <c r="J5226" s="76">
        <v>557</v>
      </c>
      <c r="K5226" s="76">
        <v>2337168</v>
      </c>
      <c r="L5226" s="29">
        <v>46067</v>
      </c>
      <c r="M5226" s="29" t="s">
        <v>4163</v>
      </c>
      <c r="N5226" s="1" t="s">
        <v>478</v>
      </c>
      <c r="O5226" s="28" t="s">
        <v>634</v>
      </c>
      <c r="P5226" s="1" t="s">
        <v>322</v>
      </c>
      <c r="Q5226" s="76">
        <v>12</v>
      </c>
      <c r="R5226" s="1"/>
      <c r="S5226" s="76">
        <v>6</v>
      </c>
      <c r="T5226" s="1" t="s">
        <v>115</v>
      </c>
      <c r="U5226" s="1"/>
      <c r="V5226" s="1"/>
      <c r="AC5226" s="93">
        <v>24</v>
      </c>
      <c r="AD5226" s="69">
        <v>250</v>
      </c>
      <c r="AE5226" s="33"/>
      <c r="AF5226" s="33"/>
      <c r="AG5226" s="33"/>
      <c r="AM5226" s="164">
        <f t="shared" si="261"/>
        <v>46070</v>
      </c>
      <c r="AX5226" s="37">
        <f t="shared" si="260"/>
        <v>46074</v>
      </c>
      <c r="AY5226" s="1"/>
      <c r="AZ5226" s="1"/>
      <c r="BA5226" s="31"/>
      <c r="BB5226" s="31"/>
      <c r="BC5226" s="1"/>
      <c r="BD5226" s="1"/>
      <c r="BE5226" s="1"/>
      <c r="BF5226" s="1"/>
      <c r="BG5226" s="1"/>
      <c r="BT5226" s="37">
        <f t="shared" si="262"/>
        <v>46095</v>
      </c>
      <c r="BU5226" s="31"/>
      <c r="BW5226" s="33"/>
      <c r="BX5226" s="1"/>
      <c r="BY5226" s="1"/>
      <c r="BZ5226" s="1"/>
      <c r="CA5226" s="1"/>
      <c r="CB5226" s="1"/>
      <c r="CC5226" s="1"/>
      <c r="CE5226" s="1"/>
      <c r="CF5226" s="1"/>
      <c r="CG5226" s="1"/>
      <c r="CH5226" s="1"/>
      <c r="CI5226" s="1"/>
      <c r="CJ5226" s="1"/>
      <c r="CK5226" s="1"/>
      <c r="CL5226" s="1"/>
      <c r="CM5226" s="1"/>
      <c r="CN5226" s="1"/>
      <c r="CO5226" s="1"/>
    </row>
    <row r="5227" spans="1:93" ht="30" customHeight="1" x14ac:dyDescent="0.2">
      <c r="A5227" s="1">
        <v>5221</v>
      </c>
      <c r="B5227" s="1" t="s">
        <v>1904</v>
      </c>
      <c r="C5227" s="1" t="s">
        <v>1905</v>
      </c>
      <c r="D5227" s="28" t="s">
        <v>1906</v>
      </c>
      <c r="E5227" s="1" t="s">
        <v>136</v>
      </c>
      <c r="F5227" s="1" t="s">
        <v>74</v>
      </c>
      <c r="G5227" s="1">
        <v>2</v>
      </c>
      <c r="H5227" s="1" t="s">
        <v>4209</v>
      </c>
      <c r="I5227" s="1" t="s">
        <v>114</v>
      </c>
      <c r="J5227" s="76">
        <v>553</v>
      </c>
      <c r="K5227" s="76">
        <v>2338930</v>
      </c>
      <c r="L5227" s="29">
        <v>46067</v>
      </c>
      <c r="M5227" s="29" t="s">
        <v>4163</v>
      </c>
      <c r="N5227" s="1" t="s">
        <v>478</v>
      </c>
      <c r="O5227" s="28" t="s">
        <v>634</v>
      </c>
      <c r="P5227" s="1" t="s">
        <v>322</v>
      </c>
      <c r="Q5227" s="76">
        <v>12</v>
      </c>
      <c r="R5227" s="1"/>
      <c r="S5227" s="76"/>
      <c r="T5227" s="1" t="s">
        <v>115</v>
      </c>
      <c r="U5227" s="1"/>
      <c r="V5227" s="1"/>
      <c r="AC5227" s="93">
        <v>23.5</v>
      </c>
      <c r="AD5227" s="69">
        <v>230</v>
      </c>
      <c r="AE5227" s="33"/>
      <c r="AF5227" s="33"/>
      <c r="AG5227" s="33"/>
      <c r="AM5227" s="164">
        <f t="shared" si="261"/>
        <v>46070</v>
      </c>
      <c r="AX5227" s="37">
        <f t="shared" si="260"/>
        <v>46074</v>
      </c>
      <c r="AY5227" s="1"/>
      <c r="AZ5227" s="1"/>
      <c r="BA5227" s="31"/>
      <c r="BB5227" s="31"/>
      <c r="BC5227" s="1"/>
      <c r="BD5227" s="1"/>
      <c r="BE5227" s="1"/>
      <c r="BF5227" s="1"/>
      <c r="BG5227" s="1"/>
      <c r="BT5227" s="37">
        <f t="shared" si="262"/>
        <v>46095</v>
      </c>
      <c r="BU5227" s="31"/>
      <c r="BW5227" s="33"/>
      <c r="BX5227" s="1"/>
      <c r="BY5227" s="1"/>
      <c r="BZ5227" s="1"/>
      <c r="CA5227" s="1"/>
      <c r="CB5227" s="1"/>
      <c r="CC5227" s="1"/>
      <c r="CE5227" s="1"/>
      <c r="CF5227" s="1"/>
      <c r="CG5227" s="1"/>
      <c r="CH5227" s="1"/>
      <c r="CI5227" s="1"/>
      <c r="CJ5227" s="1"/>
      <c r="CK5227" s="1"/>
      <c r="CL5227" s="1"/>
      <c r="CM5227" s="1"/>
      <c r="CN5227" s="1"/>
      <c r="CO5227" s="1"/>
    </row>
    <row r="5228" spans="1:93" ht="30" customHeight="1" x14ac:dyDescent="0.2">
      <c r="A5228" s="1">
        <v>5222</v>
      </c>
      <c r="B5228" s="1" t="s">
        <v>1904</v>
      </c>
      <c r="C5228" s="1" t="s">
        <v>1905</v>
      </c>
      <c r="D5228" s="28" t="s">
        <v>1906</v>
      </c>
      <c r="E5228" s="1" t="s">
        <v>136</v>
      </c>
      <c r="F5228" s="1" t="s">
        <v>74</v>
      </c>
      <c r="G5228" s="1">
        <v>2</v>
      </c>
      <c r="H5228" s="1" t="s">
        <v>4209</v>
      </c>
      <c r="I5228" s="1" t="s">
        <v>114</v>
      </c>
      <c r="J5228" s="76">
        <v>411</v>
      </c>
      <c r="K5228" s="76">
        <v>2337169</v>
      </c>
      <c r="L5228" s="29">
        <v>46068</v>
      </c>
      <c r="M5228" s="29" t="s">
        <v>4163</v>
      </c>
      <c r="N5228" s="1" t="s">
        <v>478</v>
      </c>
      <c r="O5228" s="28" t="s">
        <v>634</v>
      </c>
      <c r="P5228" s="1" t="s">
        <v>322</v>
      </c>
      <c r="Q5228" s="76">
        <v>9</v>
      </c>
      <c r="R5228" s="1"/>
      <c r="S5228" s="76"/>
      <c r="T5228" s="1" t="s">
        <v>115</v>
      </c>
      <c r="U5228" s="1"/>
      <c r="V5228" s="1"/>
      <c r="AC5228" s="93">
        <v>25.5</v>
      </c>
      <c r="AD5228" s="69">
        <v>240</v>
      </c>
      <c r="AE5228" s="33"/>
      <c r="AF5228" s="33"/>
      <c r="AG5228" s="33"/>
      <c r="AM5228" s="164">
        <f t="shared" si="261"/>
        <v>46071</v>
      </c>
      <c r="AX5228" s="37">
        <f t="shared" si="260"/>
        <v>46075</v>
      </c>
      <c r="AY5228" s="1"/>
      <c r="AZ5228" s="1"/>
      <c r="BA5228" s="31"/>
      <c r="BB5228" s="31"/>
      <c r="BC5228" s="1"/>
      <c r="BD5228" s="1"/>
      <c r="BE5228" s="1"/>
      <c r="BF5228" s="1"/>
      <c r="BG5228" s="1"/>
      <c r="BT5228" s="37">
        <f t="shared" si="262"/>
        <v>46096</v>
      </c>
      <c r="BU5228" s="31"/>
      <c r="BW5228" s="33"/>
      <c r="BX5228" s="1"/>
      <c r="BY5228" s="1"/>
      <c r="BZ5228" s="1"/>
      <c r="CA5228" s="1"/>
      <c r="CB5228" s="1"/>
      <c r="CC5228" s="1"/>
      <c r="CE5228" s="1"/>
      <c r="CF5228" s="1"/>
      <c r="CG5228" s="1"/>
      <c r="CH5228" s="1"/>
      <c r="CI5228" s="1"/>
      <c r="CJ5228" s="1"/>
      <c r="CK5228" s="1"/>
      <c r="CL5228" s="1"/>
      <c r="CM5228" s="1"/>
      <c r="CN5228" s="1"/>
      <c r="CO5228" s="1"/>
    </row>
    <row r="5229" spans="1:93" ht="30" customHeight="1" x14ac:dyDescent="0.2">
      <c r="A5229" s="1">
        <v>5223</v>
      </c>
      <c r="B5229" s="1" t="s">
        <v>1904</v>
      </c>
      <c r="C5229" s="1" t="s">
        <v>1905</v>
      </c>
      <c r="D5229" s="28" t="s">
        <v>1906</v>
      </c>
      <c r="E5229" s="1" t="s">
        <v>136</v>
      </c>
      <c r="F5229" s="1" t="s">
        <v>74</v>
      </c>
      <c r="G5229" s="1">
        <v>2</v>
      </c>
      <c r="H5229" s="1" t="s">
        <v>4209</v>
      </c>
      <c r="I5229" s="1" t="s">
        <v>114</v>
      </c>
      <c r="J5229" s="76">
        <v>274</v>
      </c>
      <c r="K5229" s="76">
        <v>2337170</v>
      </c>
      <c r="L5229" s="29">
        <v>46068</v>
      </c>
      <c r="M5229" s="29" t="s">
        <v>4163</v>
      </c>
      <c r="N5229" s="1" t="s">
        <v>478</v>
      </c>
      <c r="O5229" s="28" t="s">
        <v>634</v>
      </c>
      <c r="P5229" s="1" t="s">
        <v>322</v>
      </c>
      <c r="Q5229" s="76">
        <v>8</v>
      </c>
      <c r="R5229" s="1"/>
      <c r="S5229" s="76"/>
      <c r="T5229" s="1" t="s">
        <v>115</v>
      </c>
      <c r="U5229" s="1"/>
      <c r="V5229" s="1"/>
      <c r="AC5229" s="93">
        <v>23.5</v>
      </c>
      <c r="AD5229" s="69">
        <v>250</v>
      </c>
      <c r="AE5229" s="33"/>
      <c r="AF5229" s="33"/>
      <c r="AG5229" s="33"/>
      <c r="AM5229" s="164">
        <f t="shared" si="261"/>
        <v>46071</v>
      </c>
      <c r="AX5229" s="37">
        <f t="shared" si="260"/>
        <v>46075</v>
      </c>
      <c r="AY5229" s="1"/>
      <c r="AZ5229" s="1"/>
      <c r="BA5229" s="31"/>
      <c r="BB5229" s="31"/>
      <c r="BC5229" s="1"/>
      <c r="BD5229" s="1"/>
      <c r="BE5229" s="1"/>
      <c r="BF5229" s="1"/>
      <c r="BG5229" s="1"/>
      <c r="BT5229" s="37">
        <f t="shared" si="262"/>
        <v>46096</v>
      </c>
      <c r="BU5229" s="31"/>
      <c r="BW5229" s="33"/>
      <c r="BX5229" s="1"/>
      <c r="BY5229" s="1"/>
      <c r="BZ5229" s="1"/>
      <c r="CA5229" s="1"/>
      <c r="CB5229" s="1"/>
      <c r="CC5229" s="1"/>
      <c r="CE5229" s="1"/>
      <c r="CF5229" s="1"/>
      <c r="CG5229" s="1"/>
      <c r="CH5229" s="1"/>
      <c r="CI5229" s="1"/>
      <c r="CJ5229" s="1"/>
      <c r="CK5229" s="1"/>
      <c r="CL5229" s="1"/>
      <c r="CM5229" s="1"/>
      <c r="CN5229" s="1"/>
      <c r="CO5229" s="1"/>
    </row>
    <row r="5230" spans="1:93" ht="30" customHeight="1" x14ac:dyDescent="0.2">
      <c r="A5230" s="1">
        <v>5224</v>
      </c>
      <c r="B5230" s="1" t="s">
        <v>1904</v>
      </c>
      <c r="C5230" s="1" t="s">
        <v>1905</v>
      </c>
      <c r="D5230" s="28" t="s">
        <v>1906</v>
      </c>
      <c r="E5230" s="1" t="s">
        <v>136</v>
      </c>
      <c r="F5230" s="1" t="s">
        <v>74</v>
      </c>
      <c r="G5230" s="1">
        <v>2</v>
      </c>
      <c r="H5230" s="1" t="s">
        <v>4209</v>
      </c>
      <c r="I5230" s="1" t="s">
        <v>114</v>
      </c>
      <c r="J5230" s="76">
        <v>287</v>
      </c>
      <c r="K5230" s="76">
        <v>2338932</v>
      </c>
      <c r="L5230" s="29">
        <v>46068</v>
      </c>
      <c r="M5230" s="29" t="s">
        <v>4163</v>
      </c>
      <c r="N5230" s="1" t="s">
        <v>478</v>
      </c>
      <c r="O5230" s="28" t="s">
        <v>634</v>
      </c>
      <c r="P5230" s="1" t="s">
        <v>322</v>
      </c>
      <c r="Q5230" s="76">
        <v>8</v>
      </c>
      <c r="R5230" s="1"/>
      <c r="S5230" s="76"/>
      <c r="T5230" s="1" t="s">
        <v>115</v>
      </c>
      <c r="U5230" s="1"/>
      <c r="V5230" s="1"/>
      <c r="AC5230" s="93">
        <v>25.5</v>
      </c>
      <c r="AD5230" s="69">
        <v>245</v>
      </c>
      <c r="AE5230" s="33"/>
      <c r="AF5230" s="33"/>
      <c r="AG5230" s="33"/>
      <c r="AM5230" s="164">
        <f t="shared" si="261"/>
        <v>46071</v>
      </c>
      <c r="AX5230" s="37">
        <f t="shared" si="260"/>
        <v>46075</v>
      </c>
      <c r="AY5230" s="1"/>
      <c r="AZ5230" s="1"/>
      <c r="BA5230" s="31"/>
      <c r="BB5230" s="31"/>
      <c r="BC5230" s="1"/>
      <c r="BD5230" s="1"/>
      <c r="BE5230" s="1"/>
      <c r="BF5230" s="1"/>
      <c r="BG5230" s="1"/>
      <c r="BT5230" s="37">
        <f t="shared" si="262"/>
        <v>46096</v>
      </c>
      <c r="BU5230" s="31"/>
      <c r="BW5230" s="33"/>
      <c r="BX5230" s="1"/>
      <c r="BY5230" s="1"/>
      <c r="BZ5230" s="1"/>
      <c r="CA5230" s="1"/>
      <c r="CB5230" s="1"/>
      <c r="CC5230" s="1"/>
      <c r="CE5230" s="1"/>
      <c r="CF5230" s="1"/>
      <c r="CG5230" s="1"/>
      <c r="CH5230" s="1"/>
      <c r="CI5230" s="1"/>
      <c r="CJ5230" s="1"/>
      <c r="CK5230" s="1"/>
      <c r="CL5230" s="1"/>
      <c r="CM5230" s="1"/>
      <c r="CN5230" s="1"/>
      <c r="CO5230" s="1"/>
    </row>
    <row r="5231" spans="1:93" ht="30" customHeight="1" x14ac:dyDescent="0.2">
      <c r="A5231" s="1">
        <v>5225</v>
      </c>
      <c r="B5231" s="1" t="s">
        <v>1904</v>
      </c>
      <c r="C5231" s="1" t="s">
        <v>1905</v>
      </c>
      <c r="D5231" s="28" t="s">
        <v>1906</v>
      </c>
      <c r="E5231" s="1" t="s">
        <v>136</v>
      </c>
      <c r="F5231" s="1" t="s">
        <v>74</v>
      </c>
      <c r="G5231" s="1">
        <v>2</v>
      </c>
      <c r="H5231" s="1" t="s">
        <v>4209</v>
      </c>
      <c r="I5231" s="1" t="s">
        <v>114</v>
      </c>
      <c r="J5231" s="76">
        <v>393</v>
      </c>
      <c r="K5231" s="76">
        <v>2337171</v>
      </c>
      <c r="L5231" s="29">
        <v>46068</v>
      </c>
      <c r="M5231" s="29" t="s">
        <v>4163</v>
      </c>
      <c r="N5231" s="1" t="s">
        <v>478</v>
      </c>
      <c r="O5231" s="28" t="s">
        <v>634</v>
      </c>
      <c r="P5231" s="1" t="s">
        <v>322</v>
      </c>
      <c r="Q5231" s="76">
        <v>10</v>
      </c>
      <c r="R5231" s="1"/>
      <c r="S5231" s="76"/>
      <c r="T5231" s="1" t="s">
        <v>115</v>
      </c>
      <c r="U5231" s="1"/>
      <c r="V5231" s="1"/>
      <c r="AC5231" s="93">
        <v>26</v>
      </c>
      <c r="AD5231" s="69">
        <v>240</v>
      </c>
      <c r="AE5231" s="33"/>
      <c r="AF5231" s="33"/>
      <c r="AG5231" s="33"/>
      <c r="AM5231" s="164">
        <f t="shared" si="261"/>
        <v>46071</v>
      </c>
      <c r="AX5231" s="37">
        <f t="shared" si="260"/>
        <v>46075</v>
      </c>
      <c r="AY5231" s="1"/>
      <c r="AZ5231" s="1"/>
      <c r="BA5231" s="31"/>
      <c r="BB5231" s="31"/>
      <c r="BC5231" s="1"/>
      <c r="BD5231" s="1"/>
      <c r="BE5231" s="1"/>
      <c r="BF5231" s="1"/>
      <c r="BG5231" s="1"/>
      <c r="BT5231" s="37">
        <f t="shared" si="262"/>
        <v>46096</v>
      </c>
      <c r="BU5231" s="31"/>
      <c r="BW5231" s="33"/>
      <c r="BX5231" s="1"/>
      <c r="BY5231" s="1"/>
      <c r="BZ5231" s="1"/>
      <c r="CA5231" s="1"/>
      <c r="CB5231" s="1"/>
      <c r="CC5231" s="1"/>
      <c r="CE5231" s="1"/>
      <c r="CF5231" s="1"/>
      <c r="CG5231" s="1"/>
      <c r="CH5231" s="1"/>
      <c r="CI5231" s="1"/>
      <c r="CJ5231" s="1"/>
      <c r="CK5231" s="1"/>
      <c r="CL5231" s="1"/>
      <c r="CM5231" s="1"/>
      <c r="CN5231" s="1"/>
      <c r="CO5231" s="1"/>
    </row>
    <row r="5232" spans="1:93" ht="30" customHeight="1" x14ac:dyDescent="0.2">
      <c r="A5232" s="1">
        <v>5226</v>
      </c>
      <c r="B5232" s="1" t="s">
        <v>1904</v>
      </c>
      <c r="C5232" s="1" t="s">
        <v>1905</v>
      </c>
      <c r="D5232" s="28" t="s">
        <v>1906</v>
      </c>
      <c r="E5232" s="1" t="s">
        <v>136</v>
      </c>
      <c r="F5232" s="1" t="s">
        <v>74</v>
      </c>
      <c r="G5232" s="1">
        <v>2</v>
      </c>
      <c r="H5232" s="1" t="s">
        <v>4209</v>
      </c>
      <c r="I5232" s="1" t="s">
        <v>114</v>
      </c>
      <c r="J5232" s="76">
        <v>554</v>
      </c>
      <c r="K5232" s="76">
        <v>2338933</v>
      </c>
      <c r="L5232" s="29">
        <v>46068</v>
      </c>
      <c r="M5232" s="29" t="s">
        <v>4163</v>
      </c>
      <c r="N5232" s="1" t="s">
        <v>478</v>
      </c>
      <c r="O5232" s="28" t="s">
        <v>634</v>
      </c>
      <c r="P5232" s="1" t="s">
        <v>322</v>
      </c>
      <c r="Q5232" s="76">
        <v>12</v>
      </c>
      <c r="R5232" s="1"/>
      <c r="S5232" s="76"/>
      <c r="T5232" s="1" t="s">
        <v>115</v>
      </c>
      <c r="U5232" s="1"/>
      <c r="V5232" s="1"/>
      <c r="AC5232" s="93">
        <v>24</v>
      </c>
      <c r="AD5232" s="69">
        <v>210</v>
      </c>
      <c r="AE5232" s="33"/>
      <c r="AF5232" s="33"/>
      <c r="AG5232" s="33"/>
      <c r="AM5232" s="164">
        <f t="shared" si="261"/>
        <v>46071</v>
      </c>
      <c r="AX5232" s="37">
        <f t="shared" si="260"/>
        <v>46075</v>
      </c>
      <c r="AY5232" s="1"/>
      <c r="AZ5232" s="1"/>
      <c r="BA5232" s="31"/>
      <c r="BB5232" s="31"/>
      <c r="BC5232" s="1"/>
      <c r="BD5232" s="1"/>
      <c r="BE5232" s="1"/>
      <c r="BF5232" s="1"/>
      <c r="BG5232" s="1"/>
      <c r="BT5232" s="37">
        <f t="shared" si="262"/>
        <v>46096</v>
      </c>
      <c r="BU5232" s="31"/>
      <c r="BW5232" s="33"/>
      <c r="BX5232" s="1"/>
      <c r="BY5232" s="1"/>
      <c r="BZ5232" s="1"/>
      <c r="CA5232" s="1"/>
      <c r="CB5232" s="1"/>
      <c r="CC5232" s="1"/>
      <c r="CE5232" s="1"/>
      <c r="CF5232" s="1"/>
      <c r="CG5232" s="1"/>
      <c r="CH5232" s="1"/>
      <c r="CI5232" s="1"/>
      <c r="CJ5232" s="1"/>
      <c r="CK5232" s="1"/>
      <c r="CL5232" s="1"/>
      <c r="CM5232" s="1"/>
      <c r="CN5232" s="1"/>
      <c r="CO5232" s="1"/>
    </row>
    <row r="5233" spans="1:93" ht="30" customHeight="1" x14ac:dyDescent="0.2">
      <c r="A5233" s="1">
        <v>5227</v>
      </c>
      <c r="B5233" s="1" t="s">
        <v>1904</v>
      </c>
      <c r="C5233" s="1" t="s">
        <v>1905</v>
      </c>
      <c r="D5233" s="28" t="s">
        <v>1906</v>
      </c>
      <c r="E5233" s="1" t="s">
        <v>136</v>
      </c>
      <c r="F5233" s="1" t="s">
        <v>74</v>
      </c>
      <c r="G5233" s="1">
        <v>2</v>
      </c>
      <c r="H5233" s="1" t="s">
        <v>4209</v>
      </c>
      <c r="I5233" s="1" t="s">
        <v>114</v>
      </c>
      <c r="J5233" s="76">
        <v>295</v>
      </c>
      <c r="K5233" s="76">
        <v>2337172</v>
      </c>
      <c r="L5233" s="29">
        <v>46068</v>
      </c>
      <c r="M5233" s="29" t="s">
        <v>4163</v>
      </c>
      <c r="N5233" s="1" t="s">
        <v>478</v>
      </c>
      <c r="O5233" s="28" t="s">
        <v>634</v>
      </c>
      <c r="P5233" s="1" t="s">
        <v>322</v>
      </c>
      <c r="Q5233" s="76">
        <v>8</v>
      </c>
      <c r="R5233" s="1"/>
      <c r="S5233" s="76"/>
      <c r="T5233" s="1" t="s">
        <v>115</v>
      </c>
      <c r="U5233" s="1"/>
      <c r="V5233" s="1"/>
      <c r="AC5233" s="93">
        <v>24.5</v>
      </c>
      <c r="AD5233" s="69">
        <v>230</v>
      </c>
      <c r="AE5233" s="33"/>
      <c r="AF5233" s="33"/>
      <c r="AG5233" s="33"/>
      <c r="AM5233" s="164">
        <f t="shared" si="261"/>
        <v>46071</v>
      </c>
      <c r="AX5233" s="37">
        <f t="shared" si="260"/>
        <v>46075</v>
      </c>
      <c r="AY5233" s="1"/>
      <c r="AZ5233" s="1"/>
      <c r="BA5233" s="31"/>
      <c r="BB5233" s="31"/>
      <c r="BC5233" s="1"/>
      <c r="BD5233" s="1"/>
      <c r="BE5233" s="1"/>
      <c r="BF5233" s="1"/>
      <c r="BG5233" s="1"/>
      <c r="BT5233" s="37">
        <f t="shared" si="262"/>
        <v>46096</v>
      </c>
      <c r="BU5233" s="31"/>
      <c r="BW5233" s="33"/>
      <c r="BX5233" s="1"/>
      <c r="BY5233" s="1"/>
      <c r="BZ5233" s="1"/>
      <c r="CA5233" s="1"/>
      <c r="CB5233" s="1"/>
      <c r="CC5233" s="1"/>
      <c r="CE5233" s="1"/>
      <c r="CF5233" s="1"/>
      <c r="CG5233" s="1"/>
      <c r="CH5233" s="1"/>
      <c r="CI5233" s="1"/>
      <c r="CJ5233" s="1"/>
      <c r="CK5233" s="1"/>
      <c r="CL5233" s="1"/>
      <c r="CM5233" s="1"/>
      <c r="CN5233" s="1"/>
      <c r="CO5233" s="1"/>
    </row>
    <row r="5234" spans="1:93" ht="30" customHeight="1" x14ac:dyDescent="0.2">
      <c r="A5234" s="1">
        <v>5228</v>
      </c>
      <c r="B5234" s="1" t="s">
        <v>1904</v>
      </c>
      <c r="C5234" s="1" t="s">
        <v>1905</v>
      </c>
      <c r="D5234" s="28" t="s">
        <v>1906</v>
      </c>
      <c r="E5234" s="1" t="s">
        <v>136</v>
      </c>
      <c r="F5234" s="1" t="s">
        <v>74</v>
      </c>
      <c r="G5234" s="1">
        <v>2</v>
      </c>
      <c r="H5234" s="1" t="s">
        <v>4209</v>
      </c>
      <c r="I5234" s="1" t="s">
        <v>114</v>
      </c>
      <c r="J5234" s="76">
        <v>418</v>
      </c>
      <c r="K5234" s="76">
        <v>2338934</v>
      </c>
      <c r="L5234" s="29">
        <v>46068</v>
      </c>
      <c r="M5234" s="29" t="s">
        <v>4163</v>
      </c>
      <c r="N5234" s="1" t="s">
        <v>478</v>
      </c>
      <c r="O5234" s="28" t="s">
        <v>634</v>
      </c>
      <c r="P5234" s="1" t="s">
        <v>322</v>
      </c>
      <c r="Q5234" s="76">
        <v>9</v>
      </c>
      <c r="R5234" s="1"/>
      <c r="S5234" s="76"/>
      <c r="T5234" s="1" t="s">
        <v>115</v>
      </c>
      <c r="U5234" s="1"/>
      <c r="V5234" s="1"/>
      <c r="AC5234" s="93">
        <v>25</v>
      </c>
      <c r="AD5234" s="69">
        <v>260</v>
      </c>
      <c r="AE5234" s="33"/>
      <c r="AF5234" s="33"/>
      <c r="AG5234" s="33"/>
      <c r="AM5234" s="164">
        <f t="shared" si="261"/>
        <v>46071</v>
      </c>
      <c r="AX5234" s="37">
        <f t="shared" si="260"/>
        <v>46075</v>
      </c>
      <c r="AY5234" s="1"/>
      <c r="AZ5234" s="1"/>
      <c r="BA5234" s="31"/>
      <c r="BB5234" s="31"/>
      <c r="BC5234" s="1"/>
      <c r="BD5234" s="1"/>
      <c r="BE5234" s="1"/>
      <c r="BF5234" s="1"/>
      <c r="BG5234" s="1"/>
      <c r="BT5234" s="37">
        <f t="shared" si="262"/>
        <v>46096</v>
      </c>
      <c r="BU5234" s="31"/>
      <c r="BW5234" s="33"/>
      <c r="BX5234" s="1"/>
      <c r="BY5234" s="1"/>
      <c r="BZ5234" s="1"/>
      <c r="CA5234" s="1"/>
      <c r="CB5234" s="1"/>
      <c r="CC5234" s="1"/>
      <c r="CE5234" s="1"/>
      <c r="CF5234" s="1"/>
      <c r="CG5234" s="1"/>
      <c r="CH5234" s="1"/>
      <c r="CI5234" s="1"/>
      <c r="CJ5234" s="1"/>
      <c r="CK5234" s="1"/>
      <c r="CL5234" s="1"/>
      <c r="CM5234" s="1"/>
      <c r="CN5234" s="1"/>
      <c r="CO5234" s="1"/>
    </row>
    <row r="5235" spans="1:93" ht="30" customHeight="1" x14ac:dyDescent="0.2">
      <c r="A5235" s="1">
        <v>5229</v>
      </c>
      <c r="B5235" s="1" t="s">
        <v>1904</v>
      </c>
      <c r="C5235" s="1" t="s">
        <v>1905</v>
      </c>
      <c r="D5235" s="28" t="s">
        <v>1906</v>
      </c>
      <c r="E5235" s="1" t="s">
        <v>136</v>
      </c>
      <c r="F5235" s="1" t="s">
        <v>74</v>
      </c>
      <c r="G5235" s="1">
        <v>2</v>
      </c>
      <c r="H5235" s="1" t="s">
        <v>4209</v>
      </c>
      <c r="I5235" s="1" t="s">
        <v>114</v>
      </c>
      <c r="J5235" s="76">
        <v>414</v>
      </c>
      <c r="K5235" s="76">
        <v>2337173</v>
      </c>
      <c r="L5235" s="29">
        <v>46068</v>
      </c>
      <c r="M5235" s="29" t="s">
        <v>4163</v>
      </c>
      <c r="N5235" s="1" t="s">
        <v>478</v>
      </c>
      <c r="O5235" s="28" t="s">
        <v>634</v>
      </c>
      <c r="P5235" s="1" t="s">
        <v>322</v>
      </c>
      <c r="Q5235" s="76">
        <v>9</v>
      </c>
      <c r="R5235" s="1"/>
      <c r="S5235" s="76"/>
      <c r="T5235" s="1" t="s">
        <v>115</v>
      </c>
      <c r="U5235" s="1"/>
      <c r="V5235" s="1"/>
      <c r="AC5235" s="93">
        <v>23.5</v>
      </c>
      <c r="AD5235" s="69">
        <v>250</v>
      </c>
      <c r="AE5235" s="33"/>
      <c r="AF5235" s="33"/>
      <c r="AG5235" s="33"/>
      <c r="AM5235" s="164">
        <f t="shared" si="261"/>
        <v>46071</v>
      </c>
      <c r="AX5235" s="37">
        <f t="shared" si="260"/>
        <v>46075</v>
      </c>
      <c r="AY5235" s="1"/>
      <c r="AZ5235" s="1"/>
      <c r="BA5235" s="31"/>
      <c r="BB5235" s="31"/>
      <c r="BC5235" s="1"/>
      <c r="BD5235" s="1"/>
      <c r="BE5235" s="1"/>
      <c r="BF5235" s="1"/>
      <c r="BG5235" s="1"/>
      <c r="BT5235" s="37">
        <f t="shared" si="262"/>
        <v>46096</v>
      </c>
      <c r="BU5235" s="31"/>
      <c r="BW5235" s="33"/>
      <c r="BX5235" s="1"/>
      <c r="BY5235" s="1"/>
      <c r="BZ5235" s="1"/>
      <c r="CA5235" s="1"/>
      <c r="CB5235" s="1"/>
      <c r="CC5235" s="1"/>
      <c r="CE5235" s="1"/>
      <c r="CF5235" s="1"/>
      <c r="CG5235" s="1"/>
      <c r="CH5235" s="1"/>
      <c r="CI5235" s="1"/>
      <c r="CJ5235" s="1"/>
      <c r="CK5235" s="1"/>
      <c r="CL5235" s="1"/>
      <c r="CM5235" s="1"/>
      <c r="CN5235" s="1"/>
      <c r="CO5235" s="1"/>
    </row>
    <row r="5236" spans="1:93" ht="30" customHeight="1" x14ac:dyDescent="0.2">
      <c r="A5236" s="1">
        <v>5230</v>
      </c>
      <c r="B5236" s="1" t="s">
        <v>1904</v>
      </c>
      <c r="C5236" s="1" t="s">
        <v>1905</v>
      </c>
      <c r="D5236" s="28" t="s">
        <v>1906</v>
      </c>
      <c r="E5236" s="1" t="s">
        <v>136</v>
      </c>
      <c r="F5236" s="1" t="s">
        <v>74</v>
      </c>
      <c r="G5236" s="1">
        <v>2</v>
      </c>
      <c r="H5236" s="1" t="s">
        <v>4209</v>
      </c>
      <c r="I5236" s="1" t="s">
        <v>114</v>
      </c>
      <c r="J5236" s="76">
        <v>303</v>
      </c>
      <c r="K5236" s="76">
        <v>2338935</v>
      </c>
      <c r="L5236" s="29">
        <v>46068</v>
      </c>
      <c r="M5236" s="29" t="s">
        <v>4163</v>
      </c>
      <c r="N5236" s="1" t="s">
        <v>478</v>
      </c>
      <c r="O5236" s="28" t="s">
        <v>634</v>
      </c>
      <c r="P5236" s="1" t="s">
        <v>322</v>
      </c>
      <c r="Q5236" s="76">
        <v>8</v>
      </c>
      <c r="R5236" s="1"/>
      <c r="S5236" s="76"/>
      <c r="T5236" s="1" t="s">
        <v>115</v>
      </c>
      <c r="U5236" s="1"/>
      <c r="V5236" s="1"/>
      <c r="AC5236" s="93">
        <v>24.5</v>
      </c>
      <c r="AD5236" s="69">
        <v>225</v>
      </c>
      <c r="AE5236" s="33"/>
      <c r="AF5236" s="33"/>
      <c r="AG5236" s="33"/>
      <c r="AM5236" s="164">
        <f t="shared" si="261"/>
        <v>46071</v>
      </c>
      <c r="AX5236" s="37">
        <f t="shared" si="260"/>
        <v>46075</v>
      </c>
      <c r="AY5236" s="1"/>
      <c r="AZ5236" s="1"/>
      <c r="BA5236" s="31"/>
      <c r="BB5236" s="31"/>
      <c r="BC5236" s="1"/>
      <c r="BD5236" s="1"/>
      <c r="BE5236" s="1"/>
      <c r="BF5236" s="1"/>
      <c r="BG5236" s="1"/>
      <c r="BT5236" s="37">
        <f t="shared" si="262"/>
        <v>46096</v>
      </c>
      <c r="BU5236" s="31"/>
      <c r="BW5236" s="33"/>
      <c r="BX5236" s="1"/>
      <c r="BY5236" s="1"/>
      <c r="BZ5236" s="1"/>
      <c r="CA5236" s="1"/>
      <c r="CB5236" s="1"/>
      <c r="CC5236" s="1"/>
      <c r="CE5236" s="1"/>
      <c r="CF5236" s="1"/>
      <c r="CG5236" s="1"/>
      <c r="CH5236" s="1"/>
      <c r="CI5236" s="1"/>
      <c r="CJ5236" s="1"/>
      <c r="CK5236" s="1"/>
      <c r="CL5236" s="1"/>
      <c r="CM5236" s="1"/>
      <c r="CN5236" s="1"/>
      <c r="CO5236" s="1"/>
    </row>
    <row r="5237" spans="1:93" ht="30" customHeight="1" x14ac:dyDescent="0.2">
      <c r="A5237" s="1">
        <v>5231</v>
      </c>
      <c r="B5237" s="1" t="s">
        <v>1904</v>
      </c>
      <c r="C5237" s="1" t="s">
        <v>1905</v>
      </c>
      <c r="D5237" s="28" t="s">
        <v>1906</v>
      </c>
      <c r="E5237" s="1" t="s">
        <v>136</v>
      </c>
      <c r="F5237" s="1" t="s">
        <v>74</v>
      </c>
      <c r="G5237" s="1">
        <v>2</v>
      </c>
      <c r="H5237" s="1" t="s">
        <v>4209</v>
      </c>
      <c r="I5237" s="1" t="s">
        <v>114</v>
      </c>
      <c r="J5237" s="76">
        <v>389</v>
      </c>
      <c r="K5237" s="76">
        <v>2337174</v>
      </c>
      <c r="L5237" s="29">
        <v>46068</v>
      </c>
      <c r="M5237" s="29" t="s">
        <v>4163</v>
      </c>
      <c r="N5237" s="1" t="s">
        <v>478</v>
      </c>
      <c r="O5237" s="28" t="s">
        <v>634</v>
      </c>
      <c r="P5237" s="1" t="s">
        <v>322</v>
      </c>
      <c r="Q5237" s="76">
        <v>9</v>
      </c>
      <c r="R5237" s="1"/>
      <c r="S5237" s="76">
        <v>6</v>
      </c>
      <c r="T5237" s="1" t="s">
        <v>115</v>
      </c>
      <c r="U5237" s="1"/>
      <c r="V5237" s="1"/>
      <c r="AC5237" s="93">
        <v>25</v>
      </c>
      <c r="AD5237" s="69">
        <v>255</v>
      </c>
      <c r="AE5237" s="33"/>
      <c r="AF5237" s="33"/>
      <c r="AG5237" s="33"/>
      <c r="AM5237" s="164">
        <f t="shared" si="261"/>
        <v>46071</v>
      </c>
      <c r="AX5237" s="37">
        <f t="shared" si="260"/>
        <v>46075</v>
      </c>
      <c r="AY5237" s="1"/>
      <c r="AZ5237" s="1"/>
      <c r="BA5237" s="31"/>
      <c r="BB5237" s="31"/>
      <c r="BC5237" s="1"/>
      <c r="BD5237" s="1"/>
      <c r="BE5237" s="1"/>
      <c r="BF5237" s="1"/>
      <c r="BG5237" s="1"/>
      <c r="BT5237" s="37">
        <f t="shared" si="262"/>
        <v>46096</v>
      </c>
      <c r="BU5237" s="31"/>
      <c r="BW5237" s="33"/>
      <c r="BX5237" s="1"/>
      <c r="BY5237" s="1"/>
      <c r="BZ5237" s="1"/>
      <c r="CA5237" s="1"/>
      <c r="CB5237" s="1"/>
      <c r="CC5237" s="1"/>
      <c r="CE5237" s="1"/>
      <c r="CF5237" s="1"/>
      <c r="CG5237" s="1"/>
      <c r="CH5237" s="1"/>
      <c r="CI5237" s="1"/>
      <c r="CJ5237" s="1"/>
      <c r="CK5237" s="1"/>
      <c r="CL5237" s="1"/>
      <c r="CM5237" s="1"/>
      <c r="CN5237" s="1"/>
      <c r="CO5237" s="1"/>
    </row>
    <row r="5238" spans="1:93" ht="30" customHeight="1" x14ac:dyDescent="0.2">
      <c r="A5238" s="1">
        <v>5232</v>
      </c>
      <c r="B5238" s="1" t="s">
        <v>1904</v>
      </c>
      <c r="C5238" s="1" t="s">
        <v>1905</v>
      </c>
      <c r="D5238" s="28" t="s">
        <v>1906</v>
      </c>
      <c r="E5238" s="1" t="s">
        <v>136</v>
      </c>
      <c r="F5238" s="1" t="s">
        <v>74</v>
      </c>
      <c r="G5238" s="1">
        <v>2</v>
      </c>
      <c r="H5238" s="1" t="s">
        <v>4209</v>
      </c>
      <c r="I5238" s="1" t="s">
        <v>114</v>
      </c>
      <c r="J5238" s="76">
        <v>407</v>
      </c>
      <c r="K5238" s="76">
        <v>2338936</v>
      </c>
      <c r="L5238" s="29">
        <v>46068</v>
      </c>
      <c r="M5238" s="29" t="s">
        <v>4163</v>
      </c>
      <c r="N5238" s="1" t="s">
        <v>478</v>
      </c>
      <c r="O5238" s="28" t="s">
        <v>634</v>
      </c>
      <c r="P5238" s="1" t="s">
        <v>322</v>
      </c>
      <c r="Q5238" s="76">
        <v>10</v>
      </c>
      <c r="R5238" s="1"/>
      <c r="S5238" s="76"/>
      <c r="T5238" s="1" t="s">
        <v>115</v>
      </c>
      <c r="U5238" s="1"/>
      <c r="V5238" s="1"/>
      <c r="AC5238" s="93">
        <v>25</v>
      </c>
      <c r="AD5238" s="69">
        <v>220</v>
      </c>
      <c r="AE5238" s="33"/>
      <c r="AF5238" s="33"/>
      <c r="AG5238" s="33"/>
      <c r="AM5238" s="164">
        <f t="shared" si="261"/>
        <v>46071</v>
      </c>
      <c r="AX5238" s="37">
        <f t="shared" si="260"/>
        <v>46075</v>
      </c>
      <c r="AY5238" s="1"/>
      <c r="AZ5238" s="1"/>
      <c r="BA5238" s="31"/>
      <c r="BB5238" s="31"/>
      <c r="BC5238" s="1"/>
      <c r="BD5238" s="1"/>
      <c r="BE5238" s="1"/>
      <c r="BF5238" s="1"/>
      <c r="BG5238" s="1"/>
      <c r="BT5238" s="37">
        <f t="shared" si="262"/>
        <v>46096</v>
      </c>
      <c r="BU5238" s="31"/>
      <c r="BW5238" s="33"/>
      <c r="BX5238" s="1"/>
      <c r="BY5238" s="1"/>
      <c r="BZ5238" s="1"/>
      <c r="CA5238" s="1"/>
      <c r="CB5238" s="1"/>
      <c r="CC5238" s="1"/>
      <c r="CE5238" s="1"/>
      <c r="CF5238" s="1"/>
      <c r="CG5238" s="1"/>
      <c r="CH5238" s="1"/>
      <c r="CI5238" s="1"/>
      <c r="CJ5238" s="1"/>
      <c r="CK5238" s="1"/>
      <c r="CL5238" s="1"/>
      <c r="CM5238" s="1"/>
      <c r="CN5238" s="1"/>
      <c r="CO5238" s="1"/>
    </row>
    <row r="5239" spans="1:93" ht="30" customHeight="1" x14ac:dyDescent="0.2">
      <c r="A5239" s="1">
        <v>5233</v>
      </c>
      <c r="B5239" s="1" t="s">
        <v>1904</v>
      </c>
      <c r="C5239" s="1" t="s">
        <v>1905</v>
      </c>
      <c r="D5239" s="28" t="s">
        <v>1906</v>
      </c>
      <c r="E5239" s="1" t="s">
        <v>136</v>
      </c>
      <c r="F5239" s="1" t="s">
        <v>74</v>
      </c>
      <c r="G5239" s="1">
        <v>2</v>
      </c>
      <c r="H5239" s="1" t="s">
        <v>4209</v>
      </c>
      <c r="I5239" s="1" t="s">
        <v>114</v>
      </c>
      <c r="J5239" s="76">
        <v>557</v>
      </c>
      <c r="K5239" s="76">
        <v>2337175</v>
      </c>
      <c r="L5239" s="29">
        <v>46068</v>
      </c>
      <c r="M5239" s="29" t="s">
        <v>4163</v>
      </c>
      <c r="N5239" s="1" t="s">
        <v>478</v>
      </c>
      <c r="O5239" s="28" t="s">
        <v>634</v>
      </c>
      <c r="P5239" s="1" t="s">
        <v>322</v>
      </c>
      <c r="Q5239" s="76">
        <v>12</v>
      </c>
      <c r="R5239" s="1"/>
      <c r="S5239" s="76"/>
      <c r="T5239" s="1" t="s">
        <v>115</v>
      </c>
      <c r="U5239" s="1"/>
      <c r="V5239" s="1"/>
      <c r="AC5239" s="93">
        <v>24</v>
      </c>
      <c r="AD5239" s="69">
        <v>245</v>
      </c>
      <c r="AE5239" s="33"/>
      <c r="AF5239" s="33"/>
      <c r="AG5239" s="33"/>
      <c r="AM5239" s="164">
        <f t="shared" si="261"/>
        <v>46071</v>
      </c>
      <c r="AX5239" s="37">
        <f t="shared" si="260"/>
        <v>46075</v>
      </c>
      <c r="AY5239" s="1"/>
      <c r="AZ5239" s="1"/>
      <c r="BA5239" s="31"/>
      <c r="BB5239" s="31"/>
      <c r="BC5239" s="1"/>
      <c r="BD5239" s="1"/>
      <c r="BE5239" s="1"/>
      <c r="BF5239" s="1"/>
      <c r="BG5239" s="1"/>
      <c r="BT5239" s="37">
        <f t="shared" si="262"/>
        <v>46096</v>
      </c>
      <c r="BU5239" s="31"/>
      <c r="BW5239" s="33"/>
      <c r="BX5239" s="1"/>
      <c r="BY5239" s="1"/>
      <c r="BZ5239" s="1"/>
      <c r="CA5239" s="1"/>
      <c r="CB5239" s="1"/>
      <c r="CC5239" s="1"/>
      <c r="CE5239" s="1"/>
      <c r="CF5239" s="1"/>
      <c r="CG5239" s="1"/>
      <c r="CH5239" s="1"/>
      <c r="CI5239" s="1"/>
      <c r="CJ5239" s="1"/>
      <c r="CK5239" s="1"/>
      <c r="CL5239" s="1"/>
      <c r="CM5239" s="1"/>
      <c r="CN5239" s="1"/>
      <c r="CO5239" s="1"/>
    </row>
    <row r="5240" spans="1:93" ht="30" customHeight="1" x14ac:dyDescent="0.2">
      <c r="A5240" s="1">
        <v>5234</v>
      </c>
      <c r="B5240" s="1" t="s">
        <v>1904</v>
      </c>
      <c r="C5240" s="1" t="s">
        <v>1905</v>
      </c>
      <c r="D5240" s="28" t="s">
        <v>1906</v>
      </c>
      <c r="E5240" s="1" t="s">
        <v>136</v>
      </c>
      <c r="F5240" s="1" t="s">
        <v>74</v>
      </c>
      <c r="G5240" s="1">
        <v>2</v>
      </c>
      <c r="H5240" s="1" t="s">
        <v>4209</v>
      </c>
      <c r="I5240" s="1" t="s">
        <v>114</v>
      </c>
      <c r="J5240" s="76">
        <v>558</v>
      </c>
      <c r="K5240" s="76">
        <v>2338937</v>
      </c>
      <c r="L5240" s="29">
        <v>46068</v>
      </c>
      <c r="M5240" s="29" t="s">
        <v>4163</v>
      </c>
      <c r="N5240" s="1" t="s">
        <v>478</v>
      </c>
      <c r="O5240" s="28" t="s">
        <v>634</v>
      </c>
      <c r="P5240" s="1" t="s">
        <v>322</v>
      </c>
      <c r="Q5240" s="76">
        <v>10</v>
      </c>
      <c r="R5240" s="1"/>
      <c r="S5240" s="76"/>
      <c r="T5240" s="1" t="s">
        <v>115</v>
      </c>
      <c r="U5240" s="1"/>
      <c r="V5240" s="1"/>
      <c r="AC5240" s="93">
        <v>25</v>
      </c>
      <c r="AD5240" s="69">
        <v>210</v>
      </c>
      <c r="AE5240" s="33"/>
      <c r="AF5240" s="33"/>
      <c r="AG5240" s="33"/>
      <c r="AM5240" s="164">
        <f t="shared" si="261"/>
        <v>46071</v>
      </c>
      <c r="AX5240" s="37">
        <f t="shared" si="260"/>
        <v>46075</v>
      </c>
      <c r="AY5240" s="1"/>
      <c r="AZ5240" s="1"/>
      <c r="BA5240" s="31"/>
      <c r="BB5240" s="31"/>
      <c r="BC5240" s="1"/>
      <c r="BD5240" s="1"/>
      <c r="BE5240" s="1"/>
      <c r="BF5240" s="1"/>
      <c r="BG5240" s="1"/>
      <c r="BT5240" s="37">
        <f t="shared" si="262"/>
        <v>46096</v>
      </c>
      <c r="BU5240" s="31"/>
      <c r="BW5240" s="33"/>
      <c r="BX5240" s="1"/>
      <c r="BY5240" s="1"/>
      <c r="BZ5240" s="1"/>
      <c r="CA5240" s="1"/>
      <c r="CB5240" s="1"/>
      <c r="CC5240" s="1"/>
      <c r="CE5240" s="1"/>
      <c r="CF5240" s="1"/>
      <c r="CG5240" s="1"/>
      <c r="CH5240" s="1"/>
      <c r="CI5240" s="1"/>
      <c r="CJ5240" s="1"/>
      <c r="CK5240" s="1"/>
      <c r="CL5240" s="1"/>
      <c r="CM5240" s="1"/>
      <c r="CN5240" s="1"/>
      <c r="CO5240" s="1"/>
    </row>
    <row r="5241" spans="1:93" ht="30" customHeight="1" x14ac:dyDescent="0.2">
      <c r="A5241" s="1">
        <v>5235</v>
      </c>
      <c r="B5241" s="1" t="s">
        <v>1904</v>
      </c>
      <c r="C5241" s="1" t="s">
        <v>1905</v>
      </c>
      <c r="D5241" s="28" t="s">
        <v>1906</v>
      </c>
      <c r="E5241" s="1" t="s">
        <v>136</v>
      </c>
      <c r="F5241" s="1" t="s">
        <v>74</v>
      </c>
      <c r="G5241" s="1">
        <v>2</v>
      </c>
      <c r="H5241" s="1" t="s">
        <v>4209</v>
      </c>
      <c r="I5241" s="1" t="s">
        <v>114</v>
      </c>
      <c r="J5241" s="76">
        <v>553</v>
      </c>
      <c r="K5241" s="76">
        <v>2338938</v>
      </c>
      <c r="L5241" s="29">
        <v>46068</v>
      </c>
      <c r="M5241" s="29" t="s">
        <v>4163</v>
      </c>
      <c r="N5241" s="1" t="s">
        <v>478</v>
      </c>
      <c r="O5241" s="28" t="s">
        <v>634</v>
      </c>
      <c r="P5241" s="1" t="s">
        <v>322</v>
      </c>
      <c r="Q5241" s="76">
        <v>12</v>
      </c>
      <c r="R5241" s="1"/>
      <c r="S5241" s="76"/>
      <c r="T5241" s="1" t="s">
        <v>115</v>
      </c>
      <c r="U5241" s="1"/>
      <c r="V5241" s="1"/>
      <c r="AC5241" s="93">
        <v>26.5</v>
      </c>
      <c r="AD5241" s="69">
        <v>215</v>
      </c>
      <c r="AE5241" s="33"/>
      <c r="AF5241" s="33"/>
      <c r="AG5241" s="33"/>
      <c r="AM5241" s="164">
        <f t="shared" si="261"/>
        <v>46071</v>
      </c>
      <c r="AX5241" s="37">
        <f t="shared" si="260"/>
        <v>46075</v>
      </c>
      <c r="AY5241" s="1"/>
      <c r="AZ5241" s="1"/>
      <c r="BA5241" s="31"/>
      <c r="BB5241" s="31"/>
      <c r="BC5241" s="1"/>
      <c r="BD5241" s="1"/>
      <c r="BE5241" s="1"/>
      <c r="BF5241" s="1"/>
      <c r="BG5241" s="1"/>
      <c r="BT5241" s="37">
        <f t="shared" si="262"/>
        <v>46096</v>
      </c>
      <c r="BU5241" s="31"/>
      <c r="BW5241" s="33"/>
      <c r="BX5241" s="1"/>
      <c r="BY5241" s="1"/>
      <c r="BZ5241" s="1"/>
      <c r="CA5241" s="1"/>
      <c r="CB5241" s="1"/>
      <c r="CC5241" s="1"/>
      <c r="CE5241" s="1"/>
      <c r="CF5241" s="1"/>
      <c r="CG5241" s="1"/>
      <c r="CH5241" s="1"/>
      <c r="CI5241" s="1"/>
      <c r="CJ5241" s="1"/>
      <c r="CK5241" s="1"/>
      <c r="CL5241" s="1"/>
      <c r="CM5241" s="1"/>
      <c r="CN5241" s="1"/>
      <c r="CO5241" s="1"/>
    </row>
    <row r="5242" spans="1:93" ht="30" customHeight="1" x14ac:dyDescent="0.2">
      <c r="A5242" s="1">
        <v>5236</v>
      </c>
      <c r="B5242" s="1" t="s">
        <v>1904</v>
      </c>
      <c r="C5242" s="1" t="s">
        <v>1905</v>
      </c>
      <c r="D5242" s="28" t="s">
        <v>1906</v>
      </c>
      <c r="E5242" s="1" t="s">
        <v>136</v>
      </c>
      <c r="F5242" s="1" t="s">
        <v>74</v>
      </c>
      <c r="G5242" s="1">
        <v>2</v>
      </c>
      <c r="H5242" s="1" t="s">
        <v>4209</v>
      </c>
      <c r="I5242" s="1" t="s">
        <v>114</v>
      </c>
      <c r="J5242" s="76">
        <v>437</v>
      </c>
      <c r="K5242" s="76">
        <v>2338939</v>
      </c>
      <c r="L5242" s="29">
        <v>46068</v>
      </c>
      <c r="M5242" s="29" t="s">
        <v>4163</v>
      </c>
      <c r="N5242" s="1" t="s">
        <v>478</v>
      </c>
      <c r="O5242" s="28" t="s">
        <v>634</v>
      </c>
      <c r="P5242" s="1" t="s">
        <v>322</v>
      </c>
      <c r="Q5242" s="76">
        <v>10</v>
      </c>
      <c r="R5242" s="1"/>
      <c r="S5242" s="76"/>
      <c r="T5242" s="1" t="s">
        <v>115</v>
      </c>
      <c r="U5242" s="1"/>
      <c r="V5242" s="1"/>
      <c r="AC5242" s="93">
        <v>25.5</v>
      </c>
      <c r="AD5242" s="69">
        <v>230</v>
      </c>
      <c r="AE5242" s="33"/>
      <c r="AF5242" s="33"/>
      <c r="AG5242" s="33"/>
      <c r="AM5242" s="164">
        <f t="shared" si="261"/>
        <v>46071</v>
      </c>
      <c r="AX5242" s="37">
        <f t="shared" si="260"/>
        <v>46075</v>
      </c>
      <c r="AY5242" s="1"/>
      <c r="AZ5242" s="1"/>
      <c r="BA5242" s="31"/>
      <c r="BB5242" s="31"/>
      <c r="BC5242" s="1"/>
      <c r="BD5242" s="1"/>
      <c r="BE5242" s="1"/>
      <c r="BF5242" s="1"/>
      <c r="BG5242" s="1"/>
      <c r="BT5242" s="37">
        <f t="shared" si="262"/>
        <v>46096</v>
      </c>
      <c r="BU5242" s="31"/>
      <c r="BW5242" s="33"/>
      <c r="BX5242" s="1"/>
      <c r="BY5242" s="1"/>
      <c r="BZ5242" s="1"/>
      <c r="CA5242" s="1"/>
      <c r="CB5242" s="1"/>
      <c r="CC5242" s="1"/>
      <c r="CE5242" s="1"/>
      <c r="CF5242" s="1"/>
      <c r="CG5242" s="1"/>
      <c r="CH5242" s="1"/>
      <c r="CI5242" s="1"/>
      <c r="CJ5242" s="1"/>
      <c r="CK5242" s="1"/>
      <c r="CL5242" s="1"/>
      <c r="CM5242" s="1"/>
      <c r="CN5242" s="1"/>
      <c r="CO5242" s="1"/>
    </row>
    <row r="5243" spans="1:93" ht="30" customHeight="1" x14ac:dyDescent="0.2">
      <c r="A5243" s="1">
        <v>5237</v>
      </c>
      <c r="B5243" s="1" t="s">
        <v>1904</v>
      </c>
      <c r="C5243" s="1" t="s">
        <v>1905</v>
      </c>
      <c r="D5243" s="28" t="s">
        <v>1906</v>
      </c>
      <c r="E5243" s="1" t="s">
        <v>136</v>
      </c>
      <c r="F5243" s="1" t="s">
        <v>74</v>
      </c>
      <c r="G5243" s="1">
        <v>2</v>
      </c>
      <c r="H5243" s="1" t="s">
        <v>4209</v>
      </c>
      <c r="I5243" s="1" t="s">
        <v>114</v>
      </c>
      <c r="J5243" s="76">
        <v>274</v>
      </c>
      <c r="K5243" s="76">
        <v>2337177</v>
      </c>
      <c r="L5243" s="29">
        <v>46068</v>
      </c>
      <c r="M5243" s="29" t="s">
        <v>4163</v>
      </c>
      <c r="N5243" s="1" t="s">
        <v>478</v>
      </c>
      <c r="O5243" s="28" t="s">
        <v>634</v>
      </c>
      <c r="P5243" s="1" t="s">
        <v>322</v>
      </c>
      <c r="Q5243" s="76">
        <v>8</v>
      </c>
      <c r="R5243" s="1"/>
      <c r="S5243" s="76"/>
      <c r="T5243" s="1" t="s">
        <v>115</v>
      </c>
      <c r="U5243" s="1"/>
      <c r="V5243" s="1"/>
      <c r="AC5243" s="93">
        <v>27</v>
      </c>
      <c r="AD5243" s="69">
        <v>250</v>
      </c>
      <c r="AE5243" s="33"/>
      <c r="AF5243" s="33"/>
      <c r="AG5243" s="33"/>
      <c r="AM5243" s="164">
        <f t="shared" si="261"/>
        <v>46071</v>
      </c>
      <c r="AX5243" s="37">
        <f t="shared" si="260"/>
        <v>46075</v>
      </c>
      <c r="AY5243" s="1"/>
      <c r="AZ5243" s="1"/>
      <c r="BA5243" s="31"/>
      <c r="BB5243" s="31"/>
      <c r="BC5243" s="1"/>
      <c r="BD5243" s="1"/>
      <c r="BE5243" s="1"/>
      <c r="BF5243" s="1"/>
      <c r="BG5243" s="1"/>
      <c r="BT5243" s="37">
        <f t="shared" si="262"/>
        <v>46096</v>
      </c>
      <c r="BU5243" s="31"/>
      <c r="BW5243" s="33"/>
      <c r="BX5243" s="1"/>
      <c r="BY5243" s="1"/>
      <c r="BZ5243" s="1"/>
      <c r="CA5243" s="1"/>
      <c r="CB5243" s="1"/>
      <c r="CC5243" s="1"/>
      <c r="CE5243" s="1"/>
      <c r="CF5243" s="1"/>
      <c r="CG5243" s="1"/>
      <c r="CH5243" s="1"/>
      <c r="CI5243" s="1"/>
      <c r="CJ5243" s="1"/>
      <c r="CK5243" s="1"/>
      <c r="CL5243" s="1"/>
      <c r="CM5243" s="1"/>
      <c r="CN5243" s="1"/>
      <c r="CO5243" s="1"/>
    </row>
    <row r="5244" spans="1:93" ht="30" customHeight="1" x14ac:dyDescent="0.2">
      <c r="A5244" s="1">
        <v>5238</v>
      </c>
      <c r="B5244" s="1" t="s">
        <v>1904</v>
      </c>
      <c r="C5244" s="1" t="s">
        <v>1905</v>
      </c>
      <c r="D5244" s="28" t="s">
        <v>1906</v>
      </c>
      <c r="E5244" s="1" t="s">
        <v>136</v>
      </c>
      <c r="F5244" s="1" t="s">
        <v>74</v>
      </c>
      <c r="G5244" s="1">
        <v>2</v>
      </c>
      <c r="H5244" s="1" t="s">
        <v>4209</v>
      </c>
      <c r="I5244" s="1" t="s">
        <v>114</v>
      </c>
      <c r="J5244" s="76">
        <v>302</v>
      </c>
      <c r="K5244" s="76">
        <v>2338940</v>
      </c>
      <c r="L5244" s="29">
        <v>46068</v>
      </c>
      <c r="M5244" s="29" t="s">
        <v>4163</v>
      </c>
      <c r="N5244" s="1" t="s">
        <v>478</v>
      </c>
      <c r="O5244" s="28" t="s">
        <v>634</v>
      </c>
      <c r="P5244" s="1" t="s">
        <v>322</v>
      </c>
      <c r="Q5244" s="76">
        <v>8</v>
      </c>
      <c r="R5244" s="1"/>
      <c r="S5244" s="76"/>
      <c r="T5244" s="1" t="s">
        <v>115</v>
      </c>
      <c r="U5244" s="1"/>
      <c r="V5244" s="1"/>
      <c r="AC5244" s="93">
        <v>25</v>
      </c>
      <c r="AD5244" s="69">
        <v>260</v>
      </c>
      <c r="AE5244" s="33"/>
      <c r="AF5244" s="33"/>
      <c r="AG5244" s="33"/>
      <c r="AM5244" s="164">
        <f t="shared" si="261"/>
        <v>46071</v>
      </c>
      <c r="AX5244" s="37">
        <f t="shared" si="260"/>
        <v>46075</v>
      </c>
      <c r="AY5244" s="1"/>
      <c r="AZ5244" s="1"/>
      <c r="BA5244" s="31"/>
      <c r="BB5244" s="31"/>
      <c r="BC5244" s="1"/>
      <c r="BD5244" s="1"/>
      <c r="BE5244" s="1"/>
      <c r="BF5244" s="1"/>
      <c r="BG5244" s="1"/>
      <c r="BT5244" s="37">
        <f t="shared" si="262"/>
        <v>46096</v>
      </c>
      <c r="BU5244" s="31"/>
      <c r="BW5244" s="33"/>
      <c r="BX5244" s="1"/>
      <c r="BY5244" s="1"/>
      <c r="BZ5244" s="1"/>
      <c r="CA5244" s="1"/>
      <c r="CB5244" s="1"/>
      <c r="CC5244" s="1"/>
      <c r="CE5244" s="1"/>
      <c r="CF5244" s="1"/>
      <c r="CG5244" s="1"/>
      <c r="CH5244" s="1"/>
      <c r="CI5244" s="1"/>
      <c r="CJ5244" s="1"/>
      <c r="CK5244" s="1"/>
      <c r="CL5244" s="1"/>
      <c r="CM5244" s="1"/>
      <c r="CN5244" s="1"/>
      <c r="CO5244" s="1"/>
    </row>
    <row r="5245" spans="1:93" ht="30" customHeight="1" x14ac:dyDescent="0.2">
      <c r="A5245" s="1">
        <v>5239</v>
      </c>
      <c r="B5245" s="1" t="s">
        <v>1904</v>
      </c>
      <c r="C5245" s="1" t="s">
        <v>1905</v>
      </c>
      <c r="D5245" s="28" t="s">
        <v>1906</v>
      </c>
      <c r="E5245" s="1" t="s">
        <v>136</v>
      </c>
      <c r="F5245" s="1" t="s">
        <v>74</v>
      </c>
      <c r="G5245" s="1">
        <v>2</v>
      </c>
      <c r="H5245" s="1" t="s">
        <v>4209</v>
      </c>
      <c r="I5245" s="1" t="s">
        <v>114</v>
      </c>
      <c r="J5245" s="76">
        <v>287</v>
      </c>
      <c r="K5245" s="76">
        <v>2337178</v>
      </c>
      <c r="L5245" s="29">
        <v>46068</v>
      </c>
      <c r="M5245" s="29" t="s">
        <v>4163</v>
      </c>
      <c r="N5245" s="1" t="s">
        <v>478</v>
      </c>
      <c r="O5245" s="28" t="s">
        <v>634</v>
      </c>
      <c r="P5245" s="1" t="s">
        <v>322</v>
      </c>
      <c r="Q5245" s="76">
        <v>8</v>
      </c>
      <c r="R5245" s="1"/>
      <c r="S5245" s="76"/>
      <c r="T5245" s="1" t="s">
        <v>115</v>
      </c>
      <c r="U5245" s="1"/>
      <c r="V5245" s="1"/>
      <c r="AC5245" s="93">
        <v>26.5</v>
      </c>
      <c r="AD5245" s="69">
        <v>235</v>
      </c>
      <c r="AE5245" s="33"/>
      <c r="AF5245" s="33"/>
      <c r="AG5245" s="33"/>
      <c r="AM5245" s="164">
        <f t="shared" si="261"/>
        <v>46071</v>
      </c>
      <c r="AX5245" s="37">
        <f t="shared" si="260"/>
        <v>46075</v>
      </c>
      <c r="AY5245" s="1"/>
      <c r="AZ5245" s="1"/>
      <c r="BA5245" s="31"/>
      <c r="BB5245" s="31"/>
      <c r="BC5245" s="1"/>
      <c r="BD5245" s="1"/>
      <c r="BE5245" s="1"/>
      <c r="BF5245" s="1"/>
      <c r="BG5245" s="1"/>
      <c r="BT5245" s="37">
        <f t="shared" si="262"/>
        <v>46096</v>
      </c>
      <c r="BU5245" s="31"/>
      <c r="BW5245" s="33"/>
      <c r="BX5245" s="1"/>
      <c r="BY5245" s="1"/>
      <c r="BZ5245" s="1"/>
      <c r="CA5245" s="1"/>
      <c r="CB5245" s="1"/>
      <c r="CC5245" s="1"/>
      <c r="CE5245" s="1"/>
      <c r="CF5245" s="1"/>
      <c r="CG5245" s="1"/>
      <c r="CH5245" s="1"/>
      <c r="CI5245" s="1"/>
      <c r="CJ5245" s="1"/>
      <c r="CK5245" s="1"/>
      <c r="CL5245" s="1"/>
      <c r="CM5245" s="1"/>
      <c r="CN5245" s="1"/>
      <c r="CO5245" s="1"/>
    </row>
    <row r="5246" spans="1:93" ht="30" customHeight="1" x14ac:dyDescent="0.2">
      <c r="A5246" s="1">
        <v>5240</v>
      </c>
      <c r="B5246" s="1" t="s">
        <v>1904</v>
      </c>
      <c r="C5246" s="1" t="s">
        <v>1905</v>
      </c>
      <c r="D5246" s="28" t="s">
        <v>1906</v>
      </c>
      <c r="E5246" s="1" t="s">
        <v>136</v>
      </c>
      <c r="F5246" s="1" t="s">
        <v>74</v>
      </c>
      <c r="G5246" s="1">
        <v>2</v>
      </c>
      <c r="H5246" s="1" t="s">
        <v>4209</v>
      </c>
      <c r="I5246" s="1" t="s">
        <v>114</v>
      </c>
      <c r="J5246" s="76">
        <v>554</v>
      </c>
      <c r="K5246" s="76">
        <v>2338941</v>
      </c>
      <c r="L5246" s="29">
        <v>46068</v>
      </c>
      <c r="M5246" s="29" t="s">
        <v>4163</v>
      </c>
      <c r="N5246" s="1" t="s">
        <v>478</v>
      </c>
      <c r="O5246" s="28" t="s">
        <v>634</v>
      </c>
      <c r="P5246" s="1" t="s">
        <v>322</v>
      </c>
      <c r="Q5246" s="76">
        <v>12</v>
      </c>
      <c r="R5246" s="1"/>
      <c r="S5246" s="76"/>
      <c r="T5246" s="1" t="s">
        <v>115</v>
      </c>
      <c r="U5246" s="1"/>
      <c r="V5246" s="1"/>
      <c r="AC5246" s="93">
        <v>27</v>
      </c>
      <c r="AD5246" s="69">
        <v>240</v>
      </c>
      <c r="AE5246" s="33"/>
      <c r="AF5246" s="33"/>
      <c r="AG5246" s="33"/>
      <c r="AM5246" s="164">
        <f t="shared" si="261"/>
        <v>46071</v>
      </c>
      <c r="AX5246" s="37">
        <f t="shared" si="260"/>
        <v>46075</v>
      </c>
      <c r="AY5246" s="1"/>
      <c r="AZ5246" s="1"/>
      <c r="BA5246" s="31"/>
      <c r="BB5246" s="31"/>
      <c r="BC5246" s="1"/>
      <c r="BD5246" s="1"/>
      <c r="BE5246" s="1"/>
      <c r="BF5246" s="1"/>
      <c r="BG5246" s="1"/>
      <c r="BT5246" s="37">
        <f t="shared" si="262"/>
        <v>46096</v>
      </c>
      <c r="BU5246" s="31"/>
      <c r="BW5246" s="33"/>
      <c r="BX5246" s="1"/>
      <c r="BY5246" s="1"/>
      <c r="BZ5246" s="1"/>
      <c r="CA5246" s="1"/>
      <c r="CB5246" s="1"/>
      <c r="CC5246" s="1"/>
      <c r="CE5246" s="1"/>
      <c r="CF5246" s="1"/>
      <c r="CG5246" s="1"/>
      <c r="CH5246" s="1"/>
      <c r="CI5246" s="1"/>
      <c r="CJ5246" s="1"/>
      <c r="CK5246" s="1"/>
      <c r="CL5246" s="1"/>
      <c r="CM5246" s="1"/>
      <c r="CN5246" s="1"/>
      <c r="CO5246" s="1"/>
    </row>
    <row r="5247" spans="1:93" ht="30" customHeight="1" x14ac:dyDescent="0.2">
      <c r="A5247" s="1">
        <v>5241</v>
      </c>
      <c r="B5247" s="1" t="s">
        <v>1904</v>
      </c>
      <c r="C5247" s="1" t="s">
        <v>1905</v>
      </c>
      <c r="D5247" s="28" t="s">
        <v>1906</v>
      </c>
      <c r="E5247" s="1" t="s">
        <v>136</v>
      </c>
      <c r="F5247" s="1" t="s">
        <v>74</v>
      </c>
      <c r="G5247" s="1">
        <v>2</v>
      </c>
      <c r="H5247" s="1" t="s">
        <v>4209</v>
      </c>
      <c r="I5247" s="1" t="s">
        <v>114</v>
      </c>
      <c r="J5247" s="76">
        <v>415</v>
      </c>
      <c r="K5247" s="76">
        <v>2337179</v>
      </c>
      <c r="L5247" s="29">
        <v>46068</v>
      </c>
      <c r="M5247" s="29" t="s">
        <v>4163</v>
      </c>
      <c r="N5247" s="1" t="s">
        <v>478</v>
      </c>
      <c r="O5247" s="28" t="s">
        <v>634</v>
      </c>
      <c r="P5247" s="1" t="s">
        <v>322</v>
      </c>
      <c r="Q5247" s="76">
        <v>10</v>
      </c>
      <c r="R5247" s="1"/>
      <c r="S5247" s="76"/>
      <c r="T5247" s="1" t="s">
        <v>115</v>
      </c>
      <c r="U5247" s="1"/>
      <c r="V5247" s="1"/>
      <c r="AC5247" s="93">
        <v>26</v>
      </c>
      <c r="AD5247" s="69">
        <v>260</v>
      </c>
      <c r="AE5247" s="33"/>
      <c r="AF5247" s="33"/>
      <c r="AG5247" s="33"/>
      <c r="AM5247" s="164">
        <f t="shared" si="261"/>
        <v>46071</v>
      </c>
      <c r="AX5247" s="37">
        <f t="shared" si="260"/>
        <v>46075</v>
      </c>
      <c r="AY5247" s="1"/>
      <c r="AZ5247" s="1"/>
      <c r="BA5247" s="31"/>
      <c r="BB5247" s="31"/>
      <c r="BC5247" s="1"/>
      <c r="BD5247" s="1"/>
      <c r="BE5247" s="1"/>
      <c r="BF5247" s="1"/>
      <c r="BG5247" s="1"/>
      <c r="BT5247" s="37">
        <f t="shared" si="262"/>
        <v>46096</v>
      </c>
      <c r="BU5247" s="31"/>
      <c r="BW5247" s="33"/>
      <c r="BX5247" s="1"/>
      <c r="BY5247" s="1"/>
      <c r="BZ5247" s="1"/>
      <c r="CA5247" s="1"/>
      <c r="CB5247" s="1"/>
      <c r="CC5247" s="1"/>
      <c r="CE5247" s="1"/>
      <c r="CF5247" s="1"/>
      <c r="CG5247" s="1"/>
      <c r="CH5247" s="1"/>
      <c r="CI5247" s="1"/>
      <c r="CJ5247" s="1"/>
      <c r="CK5247" s="1"/>
      <c r="CL5247" s="1"/>
      <c r="CM5247" s="1"/>
      <c r="CN5247" s="1"/>
      <c r="CO5247" s="1"/>
    </row>
    <row r="5248" spans="1:93" ht="30" customHeight="1" x14ac:dyDescent="0.2">
      <c r="A5248" s="1">
        <v>5242</v>
      </c>
      <c r="B5248" s="1" t="s">
        <v>1904</v>
      </c>
      <c r="C5248" s="1" t="s">
        <v>1905</v>
      </c>
      <c r="D5248" s="28" t="s">
        <v>1906</v>
      </c>
      <c r="E5248" s="1" t="s">
        <v>136</v>
      </c>
      <c r="F5248" s="1" t="s">
        <v>74</v>
      </c>
      <c r="G5248" s="1">
        <v>2</v>
      </c>
      <c r="H5248" s="1" t="s">
        <v>4209</v>
      </c>
      <c r="I5248" s="1" t="s">
        <v>114</v>
      </c>
      <c r="J5248" s="76">
        <v>393</v>
      </c>
      <c r="K5248" s="76">
        <v>2338942</v>
      </c>
      <c r="L5248" s="29">
        <v>46068</v>
      </c>
      <c r="M5248" s="29" t="s">
        <v>4163</v>
      </c>
      <c r="N5248" s="1" t="s">
        <v>478</v>
      </c>
      <c r="O5248" s="28" t="s">
        <v>634</v>
      </c>
      <c r="P5248" s="1" t="s">
        <v>322</v>
      </c>
      <c r="Q5248" s="76">
        <v>10</v>
      </c>
      <c r="R5248" s="1"/>
      <c r="S5248" s="76">
        <v>6</v>
      </c>
      <c r="T5248" s="1" t="s">
        <v>115</v>
      </c>
      <c r="U5248" s="1"/>
      <c r="V5248" s="1"/>
      <c r="AC5248" s="93">
        <v>26</v>
      </c>
      <c r="AD5248" s="69">
        <v>240</v>
      </c>
      <c r="AE5248" s="33"/>
      <c r="AF5248" s="33"/>
      <c r="AG5248" s="33"/>
      <c r="AM5248" s="164">
        <f t="shared" si="261"/>
        <v>46071</v>
      </c>
      <c r="AX5248" s="37">
        <f t="shared" si="260"/>
        <v>46075</v>
      </c>
      <c r="AY5248" s="1"/>
      <c r="AZ5248" s="1"/>
      <c r="BA5248" s="31"/>
      <c r="BB5248" s="31"/>
      <c r="BC5248" s="1"/>
      <c r="BD5248" s="1"/>
      <c r="BE5248" s="1"/>
      <c r="BF5248" s="1"/>
      <c r="BG5248" s="1"/>
      <c r="BT5248" s="37">
        <f t="shared" si="262"/>
        <v>46096</v>
      </c>
      <c r="BU5248" s="31"/>
      <c r="BW5248" s="33"/>
      <c r="BX5248" s="1"/>
      <c r="BY5248" s="1"/>
      <c r="BZ5248" s="1"/>
      <c r="CA5248" s="1"/>
      <c r="CB5248" s="1"/>
      <c r="CC5248" s="1"/>
      <c r="CE5248" s="1"/>
      <c r="CF5248" s="1"/>
      <c r="CG5248" s="1"/>
      <c r="CH5248" s="1"/>
      <c r="CI5248" s="1"/>
      <c r="CJ5248" s="1"/>
      <c r="CK5248" s="1"/>
      <c r="CL5248" s="1"/>
      <c r="CM5248" s="1"/>
      <c r="CN5248" s="1"/>
      <c r="CO5248" s="1"/>
    </row>
    <row r="5249" spans="1:93" ht="30" customHeight="1" x14ac:dyDescent="0.2">
      <c r="A5249" s="1">
        <v>5243</v>
      </c>
      <c r="B5249" s="1" t="s">
        <v>1904</v>
      </c>
      <c r="C5249" s="1" t="s">
        <v>1905</v>
      </c>
      <c r="D5249" s="28" t="s">
        <v>1906</v>
      </c>
      <c r="E5249" s="1" t="s">
        <v>136</v>
      </c>
      <c r="F5249" s="1" t="s">
        <v>74</v>
      </c>
      <c r="G5249" s="1">
        <v>2</v>
      </c>
      <c r="H5249" s="1" t="s">
        <v>4209</v>
      </c>
      <c r="I5249" s="1" t="s">
        <v>114</v>
      </c>
      <c r="J5249" s="76">
        <v>295</v>
      </c>
      <c r="K5249" s="76">
        <v>2337180</v>
      </c>
      <c r="L5249" s="29">
        <v>46068</v>
      </c>
      <c r="M5249" s="29" t="s">
        <v>4163</v>
      </c>
      <c r="N5249" s="1" t="s">
        <v>478</v>
      </c>
      <c r="O5249" s="28" t="s">
        <v>634</v>
      </c>
      <c r="P5249" s="1" t="s">
        <v>322</v>
      </c>
      <c r="Q5249" s="76">
        <v>8</v>
      </c>
      <c r="R5249" s="1"/>
      <c r="S5249" s="76"/>
      <c r="T5249" s="1" t="s">
        <v>115</v>
      </c>
      <c r="U5249" s="1"/>
      <c r="V5249" s="1"/>
      <c r="AC5249" s="93">
        <v>25.5</v>
      </c>
      <c r="AD5249" s="69">
        <v>235</v>
      </c>
      <c r="AE5249" s="33"/>
      <c r="AF5249" s="33"/>
      <c r="AG5249" s="33"/>
      <c r="AM5249" s="164">
        <f t="shared" si="261"/>
        <v>46071</v>
      </c>
      <c r="AX5249" s="37">
        <f t="shared" si="260"/>
        <v>46075</v>
      </c>
      <c r="AY5249" s="1"/>
      <c r="AZ5249" s="1"/>
      <c r="BA5249" s="31"/>
      <c r="BB5249" s="31"/>
      <c r="BC5249" s="1"/>
      <c r="BD5249" s="1"/>
      <c r="BE5249" s="1"/>
      <c r="BF5249" s="1"/>
      <c r="BG5249" s="1"/>
      <c r="BT5249" s="37">
        <f t="shared" si="262"/>
        <v>46096</v>
      </c>
      <c r="BU5249" s="31"/>
      <c r="BW5249" s="33"/>
      <c r="BX5249" s="1"/>
      <c r="BY5249" s="1"/>
      <c r="BZ5249" s="1"/>
      <c r="CA5249" s="1"/>
      <c r="CB5249" s="1"/>
      <c r="CC5249" s="1"/>
      <c r="CE5249" s="1"/>
      <c r="CF5249" s="1"/>
      <c r="CG5249" s="1"/>
      <c r="CH5249" s="1"/>
      <c r="CI5249" s="1"/>
      <c r="CJ5249" s="1"/>
      <c r="CK5249" s="1"/>
      <c r="CL5249" s="1"/>
      <c r="CM5249" s="1"/>
      <c r="CN5249" s="1"/>
      <c r="CO5249" s="1"/>
    </row>
    <row r="5250" spans="1:93" ht="30" customHeight="1" x14ac:dyDescent="0.2">
      <c r="A5250" s="1">
        <v>5244</v>
      </c>
      <c r="B5250" s="1" t="s">
        <v>1904</v>
      </c>
      <c r="C5250" s="1" t="s">
        <v>1905</v>
      </c>
      <c r="D5250" s="28" t="s">
        <v>1906</v>
      </c>
      <c r="E5250" s="1" t="s">
        <v>136</v>
      </c>
      <c r="F5250" s="1" t="s">
        <v>74</v>
      </c>
      <c r="G5250" s="1">
        <v>2</v>
      </c>
      <c r="H5250" s="1" t="s">
        <v>4209</v>
      </c>
      <c r="I5250" s="1" t="s">
        <v>114</v>
      </c>
      <c r="J5250" s="76">
        <v>303</v>
      </c>
      <c r="K5250" s="76">
        <v>2337181</v>
      </c>
      <c r="L5250" s="29">
        <v>46068</v>
      </c>
      <c r="M5250" s="29" t="s">
        <v>4163</v>
      </c>
      <c r="N5250" s="1" t="s">
        <v>478</v>
      </c>
      <c r="O5250" s="28" t="s">
        <v>634</v>
      </c>
      <c r="P5250" s="1" t="s">
        <v>322</v>
      </c>
      <c r="Q5250" s="76">
        <v>8</v>
      </c>
      <c r="R5250" s="1"/>
      <c r="S5250" s="76"/>
      <c r="T5250" s="1" t="s">
        <v>115</v>
      </c>
      <c r="U5250" s="1"/>
      <c r="V5250" s="1"/>
      <c r="AC5250" s="93">
        <v>24.5</v>
      </c>
      <c r="AD5250" s="69">
        <v>260</v>
      </c>
      <c r="AE5250" s="33"/>
      <c r="AF5250" s="33"/>
      <c r="AG5250" s="33"/>
      <c r="AM5250" s="164">
        <f t="shared" si="261"/>
        <v>46071</v>
      </c>
      <c r="AX5250" s="37">
        <f t="shared" si="260"/>
        <v>46075</v>
      </c>
      <c r="AY5250" s="1"/>
      <c r="AZ5250" s="1"/>
      <c r="BA5250" s="31"/>
      <c r="BB5250" s="31"/>
      <c r="BC5250" s="1"/>
      <c r="BD5250" s="1"/>
      <c r="BE5250" s="1"/>
      <c r="BF5250" s="1"/>
      <c r="BG5250" s="1"/>
      <c r="BT5250" s="37">
        <f t="shared" si="262"/>
        <v>46096</v>
      </c>
      <c r="BU5250" s="31"/>
      <c r="BW5250" s="33"/>
      <c r="BX5250" s="1"/>
      <c r="BY5250" s="1"/>
      <c r="BZ5250" s="1"/>
      <c r="CA5250" s="1"/>
      <c r="CB5250" s="1"/>
      <c r="CC5250" s="1"/>
      <c r="CE5250" s="1"/>
      <c r="CF5250" s="1"/>
      <c r="CG5250" s="1"/>
      <c r="CH5250" s="1"/>
      <c r="CI5250" s="1"/>
      <c r="CJ5250" s="1"/>
      <c r="CK5250" s="1"/>
      <c r="CL5250" s="1"/>
      <c r="CM5250" s="1"/>
      <c r="CN5250" s="1"/>
      <c r="CO5250" s="1"/>
    </row>
    <row r="5251" spans="1:93" ht="30" customHeight="1" x14ac:dyDescent="0.2">
      <c r="A5251" s="1">
        <v>5245</v>
      </c>
      <c r="B5251" s="1" t="s">
        <v>1904</v>
      </c>
      <c r="C5251" s="1" t="s">
        <v>1905</v>
      </c>
      <c r="D5251" s="28" t="s">
        <v>1906</v>
      </c>
      <c r="E5251" s="1" t="s">
        <v>136</v>
      </c>
      <c r="F5251" s="1" t="s">
        <v>74</v>
      </c>
      <c r="G5251" s="1">
        <v>2</v>
      </c>
      <c r="H5251" s="1" t="s">
        <v>4209</v>
      </c>
      <c r="I5251" s="1" t="s">
        <v>114</v>
      </c>
      <c r="J5251" s="76">
        <v>414</v>
      </c>
      <c r="K5251" s="76">
        <v>2338943</v>
      </c>
      <c r="L5251" s="29">
        <v>46068</v>
      </c>
      <c r="M5251" s="29" t="s">
        <v>4163</v>
      </c>
      <c r="N5251" s="1" t="s">
        <v>478</v>
      </c>
      <c r="O5251" s="28" t="s">
        <v>634</v>
      </c>
      <c r="P5251" s="1" t="s">
        <v>322</v>
      </c>
      <c r="Q5251" s="76">
        <v>9</v>
      </c>
      <c r="R5251" s="1"/>
      <c r="S5251" s="76"/>
      <c r="T5251" s="1" t="s">
        <v>115</v>
      </c>
      <c r="U5251" s="1"/>
      <c r="V5251" s="1"/>
      <c r="AC5251" s="93">
        <v>27</v>
      </c>
      <c r="AD5251" s="69">
        <v>220</v>
      </c>
      <c r="AE5251" s="33"/>
      <c r="AF5251" s="33"/>
      <c r="AG5251" s="33"/>
      <c r="AM5251" s="164">
        <f t="shared" si="261"/>
        <v>46071</v>
      </c>
      <c r="AX5251" s="37">
        <f t="shared" si="260"/>
        <v>46075</v>
      </c>
      <c r="AY5251" s="1"/>
      <c r="AZ5251" s="1"/>
      <c r="BA5251" s="31"/>
      <c r="BB5251" s="31"/>
      <c r="BC5251" s="1"/>
      <c r="BD5251" s="1"/>
      <c r="BE5251" s="1"/>
      <c r="BF5251" s="1"/>
      <c r="BG5251" s="1"/>
      <c r="BT5251" s="37">
        <f t="shared" si="262"/>
        <v>46096</v>
      </c>
      <c r="BU5251" s="31"/>
      <c r="BW5251" s="33"/>
      <c r="BX5251" s="1"/>
      <c r="BY5251" s="1"/>
      <c r="BZ5251" s="1"/>
      <c r="CA5251" s="1"/>
      <c r="CB5251" s="1"/>
      <c r="CC5251" s="1"/>
      <c r="CE5251" s="1"/>
      <c r="CF5251" s="1"/>
      <c r="CG5251" s="1"/>
      <c r="CH5251" s="1"/>
      <c r="CI5251" s="1"/>
      <c r="CJ5251" s="1"/>
      <c r="CK5251" s="1"/>
      <c r="CL5251" s="1"/>
      <c r="CM5251" s="1"/>
      <c r="CN5251" s="1"/>
      <c r="CO5251" s="1"/>
    </row>
    <row r="5252" spans="1:93" ht="30" customHeight="1" x14ac:dyDescent="0.2">
      <c r="A5252" s="1">
        <v>5246</v>
      </c>
      <c r="B5252" s="1" t="s">
        <v>1904</v>
      </c>
      <c r="C5252" s="1" t="s">
        <v>1905</v>
      </c>
      <c r="D5252" s="28" t="s">
        <v>1906</v>
      </c>
      <c r="E5252" s="1" t="s">
        <v>136</v>
      </c>
      <c r="F5252" s="1" t="s">
        <v>74</v>
      </c>
      <c r="G5252" s="1">
        <v>2</v>
      </c>
      <c r="H5252" s="1" t="s">
        <v>4209</v>
      </c>
      <c r="I5252" s="1" t="s">
        <v>114</v>
      </c>
      <c r="J5252" s="76">
        <v>411</v>
      </c>
      <c r="K5252" s="76">
        <v>2338944</v>
      </c>
      <c r="L5252" s="29">
        <v>46068</v>
      </c>
      <c r="M5252" s="29" t="s">
        <v>4163</v>
      </c>
      <c r="N5252" s="1" t="s">
        <v>478</v>
      </c>
      <c r="O5252" s="28" t="s">
        <v>634</v>
      </c>
      <c r="P5252" s="1" t="s">
        <v>322</v>
      </c>
      <c r="Q5252" s="76">
        <v>9</v>
      </c>
      <c r="R5252" s="1"/>
      <c r="S5252" s="76"/>
      <c r="T5252" s="1" t="s">
        <v>115</v>
      </c>
      <c r="U5252" s="1"/>
      <c r="V5252" s="1"/>
      <c r="AC5252" s="93">
        <v>25</v>
      </c>
      <c r="AD5252" s="69">
        <v>230</v>
      </c>
      <c r="AE5252" s="33"/>
      <c r="AF5252" s="33"/>
      <c r="AG5252" s="33"/>
      <c r="AM5252" s="164">
        <f t="shared" si="261"/>
        <v>46071</v>
      </c>
      <c r="AX5252" s="37">
        <f t="shared" si="260"/>
        <v>46075</v>
      </c>
      <c r="AY5252" s="1"/>
      <c r="AZ5252" s="1"/>
      <c r="BA5252" s="31"/>
      <c r="BB5252" s="31"/>
      <c r="BC5252" s="1"/>
      <c r="BD5252" s="1"/>
      <c r="BE5252" s="1"/>
      <c r="BF5252" s="1"/>
      <c r="BG5252" s="1"/>
      <c r="BT5252" s="37">
        <f t="shared" si="262"/>
        <v>46096</v>
      </c>
      <c r="BU5252" s="31"/>
      <c r="BW5252" s="33"/>
      <c r="BX5252" s="1"/>
      <c r="BY5252" s="1"/>
      <c r="BZ5252" s="1"/>
      <c r="CA5252" s="1"/>
      <c r="CB5252" s="1"/>
      <c r="CC5252" s="1"/>
      <c r="CE5252" s="1"/>
      <c r="CF5252" s="1"/>
      <c r="CG5252" s="1"/>
      <c r="CH5252" s="1"/>
      <c r="CI5252" s="1"/>
      <c r="CJ5252" s="1"/>
      <c r="CK5252" s="1"/>
      <c r="CL5252" s="1"/>
      <c r="CM5252" s="1"/>
      <c r="CN5252" s="1"/>
      <c r="CO5252" s="1"/>
    </row>
    <row r="5253" spans="1:93" ht="30" customHeight="1" x14ac:dyDescent="0.2">
      <c r="A5253" s="1">
        <v>5247</v>
      </c>
      <c r="B5253" s="1" t="s">
        <v>1904</v>
      </c>
      <c r="C5253" s="1" t="s">
        <v>1905</v>
      </c>
      <c r="D5253" s="28" t="s">
        <v>1906</v>
      </c>
      <c r="E5253" s="1" t="s">
        <v>136</v>
      </c>
      <c r="F5253" s="1" t="s">
        <v>74</v>
      </c>
      <c r="G5253" s="1">
        <v>2</v>
      </c>
      <c r="H5253" s="1" t="s">
        <v>4209</v>
      </c>
      <c r="I5253" s="1" t="s">
        <v>114</v>
      </c>
      <c r="J5253" s="76">
        <v>407</v>
      </c>
      <c r="K5253" s="76">
        <v>2337182</v>
      </c>
      <c r="L5253" s="29">
        <v>46068</v>
      </c>
      <c r="M5253" s="29" t="s">
        <v>4163</v>
      </c>
      <c r="N5253" s="1" t="s">
        <v>478</v>
      </c>
      <c r="O5253" s="28" t="s">
        <v>634</v>
      </c>
      <c r="P5253" s="1" t="s">
        <v>322</v>
      </c>
      <c r="Q5253" s="76">
        <v>10</v>
      </c>
      <c r="R5253" s="1"/>
      <c r="S5253" s="76"/>
      <c r="T5253" s="1" t="s">
        <v>115</v>
      </c>
      <c r="U5253" s="1"/>
      <c r="V5253" s="1"/>
      <c r="AC5253" s="93">
        <v>25.5</v>
      </c>
      <c r="AD5253" s="69">
        <v>240</v>
      </c>
      <c r="AE5253" s="33"/>
      <c r="AF5253" s="33"/>
      <c r="AG5253" s="33"/>
      <c r="AM5253" s="164">
        <f t="shared" si="261"/>
        <v>46071</v>
      </c>
      <c r="AX5253" s="37">
        <f t="shared" si="260"/>
        <v>46075</v>
      </c>
      <c r="AY5253" s="1"/>
      <c r="AZ5253" s="1"/>
      <c r="BA5253" s="31"/>
      <c r="BB5253" s="31"/>
      <c r="BC5253" s="1"/>
      <c r="BD5253" s="1"/>
      <c r="BE5253" s="1"/>
      <c r="BF5253" s="1"/>
      <c r="BG5253" s="1"/>
      <c r="BT5253" s="37">
        <f t="shared" si="262"/>
        <v>46096</v>
      </c>
      <c r="BU5253" s="31"/>
      <c r="BW5253" s="33"/>
      <c r="BX5253" s="1"/>
      <c r="BY5253" s="1"/>
      <c r="BZ5253" s="1"/>
      <c r="CA5253" s="1"/>
      <c r="CB5253" s="1"/>
      <c r="CC5253" s="1"/>
      <c r="CE5253" s="1"/>
      <c r="CF5253" s="1"/>
      <c r="CG5253" s="1"/>
      <c r="CH5253" s="1"/>
      <c r="CI5253" s="1"/>
      <c r="CJ5253" s="1"/>
      <c r="CK5253" s="1"/>
      <c r="CL5253" s="1"/>
      <c r="CM5253" s="1"/>
      <c r="CN5253" s="1"/>
      <c r="CO5253" s="1"/>
    </row>
    <row r="5254" spans="1:93" ht="30" customHeight="1" x14ac:dyDescent="0.2">
      <c r="A5254" s="1">
        <v>5248</v>
      </c>
      <c r="B5254" s="1" t="s">
        <v>1904</v>
      </c>
      <c r="C5254" s="1" t="s">
        <v>1905</v>
      </c>
      <c r="D5254" s="28" t="s">
        <v>1906</v>
      </c>
      <c r="E5254" s="1" t="s">
        <v>136</v>
      </c>
      <c r="F5254" s="1" t="s">
        <v>74</v>
      </c>
      <c r="G5254" s="1">
        <v>2</v>
      </c>
      <c r="H5254" s="1" t="s">
        <v>4209</v>
      </c>
      <c r="I5254" s="1" t="s">
        <v>114</v>
      </c>
      <c r="J5254" s="76">
        <v>557</v>
      </c>
      <c r="K5254" s="76">
        <v>2338945</v>
      </c>
      <c r="L5254" s="29">
        <v>46068</v>
      </c>
      <c r="M5254" s="29" t="s">
        <v>4163</v>
      </c>
      <c r="N5254" s="1" t="s">
        <v>478</v>
      </c>
      <c r="O5254" s="28" t="s">
        <v>634</v>
      </c>
      <c r="P5254" s="1" t="s">
        <v>322</v>
      </c>
      <c r="Q5254" s="76">
        <v>12</v>
      </c>
      <c r="R5254" s="1"/>
      <c r="S5254" s="76"/>
      <c r="T5254" s="1" t="s">
        <v>115</v>
      </c>
      <c r="U5254" s="1"/>
      <c r="V5254" s="1"/>
      <c r="AC5254" s="93">
        <v>26.5</v>
      </c>
      <c r="AD5254" s="69">
        <v>210</v>
      </c>
      <c r="AE5254" s="33"/>
      <c r="AF5254" s="33"/>
      <c r="AG5254" s="33"/>
      <c r="AM5254" s="164">
        <f t="shared" si="261"/>
        <v>46071</v>
      </c>
      <c r="AX5254" s="37">
        <f t="shared" si="260"/>
        <v>46075</v>
      </c>
      <c r="AY5254" s="1"/>
      <c r="AZ5254" s="1"/>
      <c r="BA5254" s="31"/>
      <c r="BB5254" s="31"/>
      <c r="BC5254" s="1"/>
      <c r="BD5254" s="1"/>
      <c r="BE5254" s="1"/>
      <c r="BF5254" s="1"/>
      <c r="BG5254" s="1"/>
      <c r="BT5254" s="37">
        <f t="shared" si="262"/>
        <v>46096</v>
      </c>
      <c r="BU5254" s="31"/>
      <c r="BW5254" s="33"/>
      <c r="BX5254" s="1"/>
      <c r="BY5254" s="1"/>
      <c r="BZ5254" s="1"/>
      <c r="CA5254" s="1"/>
      <c r="CB5254" s="1"/>
      <c r="CC5254" s="1"/>
      <c r="CE5254" s="1"/>
      <c r="CF5254" s="1"/>
      <c r="CG5254" s="1"/>
      <c r="CH5254" s="1"/>
      <c r="CI5254" s="1"/>
      <c r="CJ5254" s="1"/>
      <c r="CK5254" s="1"/>
      <c r="CL5254" s="1"/>
      <c r="CM5254" s="1"/>
      <c r="CN5254" s="1"/>
      <c r="CO5254" s="1"/>
    </row>
    <row r="5255" spans="1:93" ht="30" customHeight="1" x14ac:dyDescent="0.2">
      <c r="A5255" s="1">
        <v>5249</v>
      </c>
      <c r="B5255" s="1" t="s">
        <v>1904</v>
      </c>
      <c r="C5255" s="1" t="s">
        <v>1905</v>
      </c>
      <c r="D5255" s="28" t="s">
        <v>1906</v>
      </c>
      <c r="E5255" s="1" t="s">
        <v>136</v>
      </c>
      <c r="F5255" s="1" t="s">
        <v>74</v>
      </c>
      <c r="G5255" s="1">
        <v>2</v>
      </c>
      <c r="H5255" s="1" t="s">
        <v>4209</v>
      </c>
      <c r="I5255" s="1" t="s">
        <v>114</v>
      </c>
      <c r="J5255" s="76">
        <v>389</v>
      </c>
      <c r="K5255" s="76">
        <v>2337183</v>
      </c>
      <c r="L5255" s="29">
        <v>46068</v>
      </c>
      <c r="M5255" s="29" t="s">
        <v>4163</v>
      </c>
      <c r="N5255" s="1" t="s">
        <v>478</v>
      </c>
      <c r="O5255" s="28" t="s">
        <v>634</v>
      </c>
      <c r="P5255" s="1" t="s">
        <v>322</v>
      </c>
      <c r="Q5255" s="76">
        <v>9</v>
      </c>
      <c r="R5255" s="1"/>
      <c r="S5255" s="76"/>
      <c r="T5255" s="1" t="s">
        <v>115</v>
      </c>
      <c r="U5255" s="1"/>
      <c r="V5255" s="1"/>
      <c r="AC5255" s="93">
        <v>25.5</v>
      </c>
      <c r="AD5255" s="69">
        <v>240</v>
      </c>
      <c r="AE5255" s="33"/>
      <c r="AF5255" s="33"/>
      <c r="AG5255" s="33"/>
      <c r="AM5255" s="164">
        <f t="shared" si="261"/>
        <v>46071</v>
      </c>
      <c r="AX5255" s="37">
        <f t="shared" si="260"/>
        <v>46075</v>
      </c>
      <c r="AY5255" s="1"/>
      <c r="AZ5255" s="1"/>
      <c r="BA5255" s="31"/>
      <c r="BB5255" s="31"/>
      <c r="BC5255" s="1"/>
      <c r="BD5255" s="1"/>
      <c r="BE5255" s="1"/>
      <c r="BF5255" s="1"/>
      <c r="BG5255" s="1"/>
      <c r="BT5255" s="37">
        <f t="shared" si="262"/>
        <v>46096</v>
      </c>
      <c r="BU5255" s="31"/>
      <c r="BW5255" s="33"/>
      <c r="BX5255" s="1"/>
      <c r="BY5255" s="1"/>
      <c r="BZ5255" s="1"/>
      <c r="CA5255" s="1"/>
      <c r="CB5255" s="1"/>
      <c r="CC5255" s="1"/>
      <c r="CE5255" s="1"/>
      <c r="CF5255" s="1"/>
      <c r="CG5255" s="1"/>
      <c r="CH5255" s="1"/>
      <c r="CI5255" s="1"/>
      <c r="CJ5255" s="1"/>
      <c r="CK5255" s="1"/>
      <c r="CL5255" s="1"/>
      <c r="CM5255" s="1"/>
      <c r="CN5255" s="1"/>
      <c r="CO5255" s="1"/>
    </row>
    <row r="5256" spans="1:93" ht="30" customHeight="1" x14ac:dyDescent="0.2">
      <c r="A5256" s="1">
        <v>5250</v>
      </c>
      <c r="B5256" s="1" t="s">
        <v>1904</v>
      </c>
      <c r="C5256" s="1" t="s">
        <v>1905</v>
      </c>
      <c r="D5256" s="28" t="s">
        <v>1906</v>
      </c>
      <c r="E5256" s="1" t="s">
        <v>136</v>
      </c>
      <c r="F5256" s="1" t="s">
        <v>74</v>
      </c>
      <c r="G5256" s="1">
        <v>2</v>
      </c>
      <c r="H5256" s="1" t="s">
        <v>4209</v>
      </c>
      <c r="I5256" s="1" t="s">
        <v>114</v>
      </c>
      <c r="J5256" s="76">
        <v>274</v>
      </c>
      <c r="K5256" s="76">
        <v>2337184</v>
      </c>
      <c r="L5256" s="29">
        <v>46068</v>
      </c>
      <c r="M5256" s="29" t="s">
        <v>4163</v>
      </c>
      <c r="N5256" s="1" t="s">
        <v>478</v>
      </c>
      <c r="O5256" s="28" t="s">
        <v>634</v>
      </c>
      <c r="P5256" s="1" t="s">
        <v>322</v>
      </c>
      <c r="Q5256" s="76">
        <v>8</v>
      </c>
      <c r="R5256" s="1"/>
      <c r="S5256" s="76"/>
      <c r="T5256" s="1" t="s">
        <v>115</v>
      </c>
      <c r="U5256" s="1"/>
      <c r="V5256" s="1"/>
      <c r="AC5256" s="93">
        <v>25.5</v>
      </c>
      <c r="AD5256" s="69">
        <v>260</v>
      </c>
      <c r="AE5256" s="33"/>
      <c r="AF5256" s="33"/>
      <c r="AG5256" s="33"/>
      <c r="AM5256" s="164">
        <f t="shared" si="261"/>
        <v>46071</v>
      </c>
      <c r="AX5256" s="37">
        <f t="shared" si="260"/>
        <v>46075</v>
      </c>
      <c r="AY5256" s="1"/>
      <c r="AZ5256" s="1"/>
      <c r="BA5256" s="31"/>
      <c r="BB5256" s="31"/>
      <c r="BC5256" s="1"/>
      <c r="BD5256" s="1"/>
      <c r="BE5256" s="1"/>
      <c r="BF5256" s="1"/>
      <c r="BG5256" s="1"/>
      <c r="BT5256" s="37">
        <f t="shared" si="262"/>
        <v>46096</v>
      </c>
      <c r="BU5256" s="31"/>
      <c r="BW5256" s="33"/>
      <c r="BX5256" s="1"/>
      <c r="BY5256" s="1"/>
      <c r="BZ5256" s="1"/>
      <c r="CA5256" s="1"/>
      <c r="CB5256" s="1"/>
      <c r="CC5256" s="1"/>
      <c r="CE5256" s="1"/>
      <c r="CF5256" s="1"/>
      <c r="CG5256" s="1"/>
      <c r="CH5256" s="1"/>
      <c r="CI5256" s="1"/>
      <c r="CJ5256" s="1"/>
      <c r="CK5256" s="1"/>
      <c r="CL5256" s="1"/>
      <c r="CM5256" s="1"/>
      <c r="CN5256" s="1"/>
      <c r="CO5256" s="1"/>
    </row>
    <row r="5257" spans="1:93" ht="30" customHeight="1" x14ac:dyDescent="0.2">
      <c r="A5257" s="1">
        <v>5251</v>
      </c>
      <c r="B5257" s="1" t="s">
        <v>1904</v>
      </c>
      <c r="C5257" s="1" t="s">
        <v>1905</v>
      </c>
      <c r="D5257" s="28" t="s">
        <v>1906</v>
      </c>
      <c r="E5257" s="1" t="s">
        <v>136</v>
      </c>
      <c r="F5257" s="1" t="s">
        <v>74</v>
      </c>
      <c r="G5257" s="1">
        <v>2</v>
      </c>
      <c r="H5257" s="1" t="s">
        <v>4209</v>
      </c>
      <c r="I5257" s="1" t="s">
        <v>114</v>
      </c>
      <c r="J5257" s="76">
        <v>558</v>
      </c>
      <c r="K5257" s="76">
        <v>2338946</v>
      </c>
      <c r="L5257" s="29">
        <v>46068</v>
      </c>
      <c r="M5257" s="29" t="s">
        <v>4163</v>
      </c>
      <c r="N5257" s="1" t="s">
        <v>478</v>
      </c>
      <c r="O5257" s="28" t="s">
        <v>634</v>
      </c>
      <c r="P5257" s="1" t="s">
        <v>322</v>
      </c>
      <c r="Q5257" s="76">
        <v>10</v>
      </c>
      <c r="R5257" s="1"/>
      <c r="S5257" s="76">
        <v>6</v>
      </c>
      <c r="T5257" s="1" t="s">
        <v>115</v>
      </c>
      <c r="U5257" s="1"/>
      <c r="V5257" s="1"/>
      <c r="AC5257" s="93">
        <v>26.5</v>
      </c>
      <c r="AD5257" s="69">
        <v>255</v>
      </c>
      <c r="AE5257" s="33"/>
      <c r="AF5257" s="33"/>
      <c r="AG5257" s="33"/>
      <c r="AM5257" s="164">
        <f t="shared" si="261"/>
        <v>46071</v>
      </c>
      <c r="AX5257" s="37">
        <f t="shared" si="260"/>
        <v>46075</v>
      </c>
      <c r="AY5257" s="1"/>
      <c r="AZ5257" s="1"/>
      <c r="BA5257" s="31"/>
      <c r="BB5257" s="31"/>
      <c r="BC5257" s="1"/>
      <c r="BD5257" s="1"/>
      <c r="BE5257" s="1"/>
      <c r="BF5257" s="1"/>
      <c r="BG5257" s="1"/>
      <c r="BT5257" s="37">
        <f t="shared" si="262"/>
        <v>46096</v>
      </c>
      <c r="BU5257" s="31"/>
      <c r="BW5257" s="33"/>
      <c r="BX5257" s="1"/>
      <c r="BY5257" s="1"/>
      <c r="BZ5257" s="1"/>
      <c r="CA5257" s="1"/>
      <c r="CB5257" s="1"/>
      <c r="CC5257" s="1"/>
      <c r="CE5257" s="1"/>
      <c r="CF5257" s="1"/>
      <c r="CG5257" s="1"/>
      <c r="CH5257" s="1"/>
      <c r="CI5257" s="1"/>
      <c r="CJ5257" s="1"/>
      <c r="CK5257" s="1"/>
      <c r="CL5257" s="1"/>
      <c r="CM5257" s="1"/>
      <c r="CN5257" s="1"/>
      <c r="CO5257" s="1"/>
    </row>
    <row r="5258" spans="1:93" ht="30" customHeight="1" x14ac:dyDescent="0.2">
      <c r="A5258" s="1">
        <v>5252</v>
      </c>
      <c r="B5258" s="1" t="s">
        <v>1904</v>
      </c>
      <c r="C5258" s="1" t="s">
        <v>1905</v>
      </c>
      <c r="D5258" s="28" t="s">
        <v>1906</v>
      </c>
      <c r="E5258" s="1" t="s">
        <v>136</v>
      </c>
      <c r="F5258" s="1" t="s">
        <v>74</v>
      </c>
      <c r="G5258" s="1">
        <v>2</v>
      </c>
      <c r="H5258" s="1" t="s">
        <v>4209</v>
      </c>
      <c r="I5258" s="1" t="s">
        <v>114</v>
      </c>
      <c r="J5258" s="76">
        <v>437</v>
      </c>
      <c r="K5258" s="76">
        <v>2337185</v>
      </c>
      <c r="L5258" s="29">
        <v>46068</v>
      </c>
      <c r="M5258" s="29" t="s">
        <v>4163</v>
      </c>
      <c r="N5258" s="1" t="s">
        <v>478</v>
      </c>
      <c r="O5258" s="28" t="s">
        <v>634</v>
      </c>
      <c r="P5258" s="1" t="s">
        <v>322</v>
      </c>
      <c r="Q5258" s="76">
        <v>10</v>
      </c>
      <c r="R5258" s="1"/>
      <c r="S5258" s="76"/>
      <c r="T5258" s="1" t="s">
        <v>115</v>
      </c>
      <c r="U5258" s="1"/>
      <c r="V5258" s="1"/>
      <c r="AC5258" s="93">
        <v>24.5</v>
      </c>
      <c r="AD5258" s="69">
        <v>245</v>
      </c>
      <c r="AE5258" s="33"/>
      <c r="AF5258" s="33"/>
      <c r="AG5258" s="33"/>
      <c r="AM5258" s="164">
        <f t="shared" si="261"/>
        <v>46071</v>
      </c>
      <c r="AX5258" s="37">
        <f t="shared" si="260"/>
        <v>46075</v>
      </c>
      <c r="AY5258" s="1"/>
      <c r="AZ5258" s="1"/>
      <c r="BA5258" s="31"/>
      <c r="BB5258" s="31"/>
      <c r="BC5258" s="1"/>
      <c r="BD5258" s="1"/>
      <c r="BE5258" s="1"/>
      <c r="BF5258" s="1"/>
      <c r="BG5258" s="1"/>
      <c r="BT5258" s="37">
        <f t="shared" si="262"/>
        <v>46096</v>
      </c>
      <c r="BU5258" s="31"/>
      <c r="BW5258" s="33"/>
      <c r="BX5258" s="1"/>
      <c r="BY5258" s="1"/>
      <c r="BZ5258" s="1"/>
      <c r="CA5258" s="1"/>
      <c r="CB5258" s="1"/>
      <c r="CC5258" s="1"/>
      <c r="CE5258" s="1"/>
      <c r="CF5258" s="1"/>
      <c r="CG5258" s="1"/>
      <c r="CH5258" s="1"/>
      <c r="CI5258" s="1"/>
      <c r="CJ5258" s="1"/>
      <c r="CK5258" s="1"/>
      <c r="CL5258" s="1"/>
      <c r="CM5258" s="1"/>
      <c r="CN5258" s="1"/>
      <c r="CO5258" s="1"/>
    </row>
    <row r="5259" spans="1:93" ht="30" customHeight="1" x14ac:dyDescent="0.2">
      <c r="A5259" s="1">
        <v>5253</v>
      </c>
      <c r="B5259" s="1" t="s">
        <v>1904</v>
      </c>
      <c r="C5259" s="1" t="s">
        <v>1905</v>
      </c>
      <c r="D5259" s="28" t="s">
        <v>1906</v>
      </c>
      <c r="E5259" s="1" t="s">
        <v>136</v>
      </c>
      <c r="F5259" s="1" t="s">
        <v>74</v>
      </c>
      <c r="G5259" s="1">
        <v>2</v>
      </c>
      <c r="H5259" s="1" t="s">
        <v>4209</v>
      </c>
      <c r="I5259" s="1" t="s">
        <v>114</v>
      </c>
      <c r="J5259" s="76">
        <v>302</v>
      </c>
      <c r="K5259" s="76">
        <v>2337186</v>
      </c>
      <c r="L5259" s="29">
        <v>46068</v>
      </c>
      <c r="M5259" s="29" t="s">
        <v>4163</v>
      </c>
      <c r="N5259" s="1" t="s">
        <v>478</v>
      </c>
      <c r="O5259" s="28" t="s">
        <v>634</v>
      </c>
      <c r="P5259" s="1" t="s">
        <v>322</v>
      </c>
      <c r="Q5259" s="76">
        <v>8</v>
      </c>
      <c r="R5259" s="1"/>
      <c r="S5259" s="76"/>
      <c r="T5259" s="1" t="s">
        <v>115</v>
      </c>
      <c r="U5259" s="1"/>
      <c r="V5259" s="1"/>
      <c r="AC5259" s="93">
        <v>26</v>
      </c>
      <c r="AD5259" s="69">
        <v>230</v>
      </c>
      <c r="AE5259" s="33"/>
      <c r="AF5259" s="33"/>
      <c r="AG5259" s="33"/>
      <c r="AM5259" s="164">
        <f t="shared" si="261"/>
        <v>46071</v>
      </c>
      <c r="AX5259" s="37">
        <f t="shared" ref="AX5259:AX5323" si="263">IF(L5259=0, 0,L5259+7)</f>
        <v>46075</v>
      </c>
      <c r="AY5259" s="1"/>
      <c r="AZ5259" s="1"/>
      <c r="BA5259" s="31"/>
      <c r="BB5259" s="31"/>
      <c r="BC5259" s="1"/>
      <c r="BD5259" s="1"/>
      <c r="BE5259" s="1"/>
      <c r="BF5259" s="1"/>
      <c r="BG5259" s="1"/>
      <c r="BT5259" s="37">
        <f t="shared" si="262"/>
        <v>46096</v>
      </c>
      <c r="BU5259" s="31"/>
      <c r="BW5259" s="33"/>
      <c r="BX5259" s="1"/>
      <c r="BY5259" s="1"/>
      <c r="BZ5259" s="1"/>
      <c r="CA5259" s="1"/>
      <c r="CB5259" s="1"/>
      <c r="CC5259" s="1"/>
      <c r="CE5259" s="1"/>
      <c r="CF5259" s="1"/>
      <c r="CG5259" s="1"/>
      <c r="CH5259" s="1"/>
      <c r="CI5259" s="1"/>
      <c r="CJ5259" s="1"/>
      <c r="CK5259" s="1"/>
      <c r="CL5259" s="1"/>
      <c r="CM5259" s="1"/>
      <c r="CN5259" s="1"/>
      <c r="CO5259" s="1"/>
    </row>
    <row r="5260" spans="1:93" ht="30" customHeight="1" x14ac:dyDescent="0.2">
      <c r="A5260" s="1">
        <v>5254</v>
      </c>
      <c r="B5260" s="1" t="s">
        <v>1904</v>
      </c>
      <c r="C5260" s="1" t="s">
        <v>1905</v>
      </c>
      <c r="D5260" s="28" t="s">
        <v>1906</v>
      </c>
      <c r="E5260" s="1" t="s">
        <v>136</v>
      </c>
      <c r="F5260" s="1" t="s">
        <v>74</v>
      </c>
      <c r="G5260" s="1">
        <v>2</v>
      </c>
      <c r="H5260" s="1" t="s">
        <v>4209</v>
      </c>
      <c r="I5260" s="1" t="s">
        <v>114</v>
      </c>
      <c r="J5260" s="76">
        <v>553</v>
      </c>
      <c r="K5260" s="76">
        <v>2338948</v>
      </c>
      <c r="L5260" s="29">
        <v>46068</v>
      </c>
      <c r="M5260" s="29" t="s">
        <v>4163</v>
      </c>
      <c r="N5260" s="1" t="s">
        <v>478</v>
      </c>
      <c r="O5260" s="28" t="s">
        <v>634</v>
      </c>
      <c r="P5260" s="1" t="s">
        <v>322</v>
      </c>
      <c r="Q5260" s="76">
        <v>12</v>
      </c>
      <c r="R5260" s="1"/>
      <c r="S5260" s="76"/>
      <c r="T5260" s="1" t="s">
        <v>115</v>
      </c>
      <c r="U5260" s="1"/>
      <c r="V5260" s="1"/>
      <c r="AC5260" s="93">
        <v>25</v>
      </c>
      <c r="AD5260" s="69">
        <v>220</v>
      </c>
      <c r="AE5260" s="33"/>
      <c r="AF5260" s="33"/>
      <c r="AG5260" s="33"/>
      <c r="AM5260" s="164">
        <f t="shared" si="261"/>
        <v>46071</v>
      </c>
      <c r="AX5260" s="37">
        <f t="shared" si="263"/>
        <v>46075</v>
      </c>
      <c r="AY5260" s="1"/>
      <c r="AZ5260" s="1"/>
      <c r="BA5260" s="31"/>
      <c r="BB5260" s="31"/>
      <c r="BC5260" s="1"/>
      <c r="BD5260" s="1"/>
      <c r="BE5260" s="1"/>
      <c r="BF5260" s="1"/>
      <c r="BG5260" s="1"/>
      <c r="BT5260" s="37">
        <f t="shared" si="262"/>
        <v>46096</v>
      </c>
      <c r="BU5260" s="31"/>
      <c r="BW5260" s="33"/>
      <c r="BX5260" s="1"/>
      <c r="BY5260" s="1"/>
      <c r="BZ5260" s="1"/>
      <c r="CA5260" s="1"/>
      <c r="CB5260" s="1"/>
      <c r="CC5260" s="1"/>
      <c r="CE5260" s="1"/>
      <c r="CF5260" s="1"/>
      <c r="CG5260" s="1"/>
      <c r="CH5260" s="1"/>
      <c r="CI5260" s="1"/>
      <c r="CJ5260" s="1"/>
      <c r="CK5260" s="1"/>
      <c r="CL5260" s="1"/>
      <c r="CM5260" s="1"/>
      <c r="CN5260" s="1"/>
      <c r="CO5260" s="1"/>
    </row>
    <row r="5261" spans="1:93" ht="30" customHeight="1" x14ac:dyDescent="0.2">
      <c r="A5261" s="1">
        <v>5255</v>
      </c>
      <c r="B5261" s="1" t="s">
        <v>1904</v>
      </c>
      <c r="C5261" s="1" t="s">
        <v>1905</v>
      </c>
      <c r="D5261" s="28" t="s">
        <v>1906</v>
      </c>
      <c r="E5261" s="1" t="s">
        <v>136</v>
      </c>
      <c r="F5261" s="1" t="s">
        <v>74</v>
      </c>
      <c r="G5261" s="1">
        <v>2</v>
      </c>
      <c r="H5261" s="1" t="s">
        <v>4209</v>
      </c>
      <c r="I5261" s="1" t="s">
        <v>114</v>
      </c>
      <c r="J5261" s="76">
        <v>287</v>
      </c>
      <c r="K5261" s="76">
        <v>2338950</v>
      </c>
      <c r="L5261" s="29">
        <v>46068</v>
      </c>
      <c r="M5261" s="29" t="s">
        <v>4163</v>
      </c>
      <c r="N5261" s="1" t="s">
        <v>478</v>
      </c>
      <c r="O5261" s="28" t="s">
        <v>634</v>
      </c>
      <c r="P5261" s="1" t="s">
        <v>322</v>
      </c>
      <c r="Q5261" s="76">
        <v>8</v>
      </c>
      <c r="R5261" s="1"/>
      <c r="S5261" s="76"/>
      <c r="T5261" s="1" t="s">
        <v>115</v>
      </c>
      <c r="U5261" s="1"/>
      <c r="V5261" s="1"/>
      <c r="AC5261" s="93">
        <v>24</v>
      </c>
      <c r="AD5261" s="69">
        <v>220</v>
      </c>
      <c r="AE5261" s="33"/>
      <c r="AF5261" s="33"/>
      <c r="AG5261" s="33"/>
      <c r="AM5261" s="164">
        <f t="shared" si="261"/>
        <v>46071</v>
      </c>
      <c r="AX5261" s="37">
        <f t="shared" si="263"/>
        <v>46075</v>
      </c>
      <c r="AY5261" s="1"/>
      <c r="AZ5261" s="1"/>
      <c r="BA5261" s="31"/>
      <c r="BB5261" s="31"/>
      <c r="BC5261" s="1"/>
      <c r="BD5261" s="1"/>
      <c r="BE5261" s="1"/>
      <c r="BF5261" s="1"/>
      <c r="BG5261" s="1"/>
      <c r="BT5261" s="37">
        <f t="shared" si="262"/>
        <v>46096</v>
      </c>
      <c r="BU5261" s="31"/>
      <c r="BW5261" s="33"/>
      <c r="BX5261" s="1"/>
      <c r="BY5261" s="1"/>
      <c r="BZ5261" s="1"/>
      <c r="CA5261" s="1"/>
      <c r="CB5261" s="1"/>
      <c r="CC5261" s="1"/>
      <c r="CE5261" s="1"/>
      <c r="CF5261" s="1"/>
      <c r="CG5261" s="1"/>
      <c r="CH5261" s="1"/>
      <c r="CI5261" s="1"/>
      <c r="CJ5261" s="1"/>
      <c r="CK5261" s="1"/>
      <c r="CL5261" s="1"/>
      <c r="CM5261" s="1"/>
      <c r="CN5261" s="1"/>
      <c r="CO5261" s="1"/>
    </row>
    <row r="5262" spans="1:93" ht="30" customHeight="1" x14ac:dyDescent="0.2">
      <c r="A5262" s="1">
        <v>5256</v>
      </c>
      <c r="B5262" s="1" t="s">
        <v>1904</v>
      </c>
      <c r="C5262" s="1" t="s">
        <v>1905</v>
      </c>
      <c r="D5262" s="28" t="s">
        <v>1906</v>
      </c>
      <c r="E5262" s="1" t="s">
        <v>136</v>
      </c>
      <c r="F5262" s="1" t="s">
        <v>74</v>
      </c>
      <c r="G5262" s="1">
        <v>2</v>
      </c>
      <c r="H5262" s="1" t="s">
        <v>4209</v>
      </c>
      <c r="I5262" s="1" t="s">
        <v>114</v>
      </c>
      <c r="J5262" s="76">
        <v>554</v>
      </c>
      <c r="K5262" s="76">
        <v>2337187</v>
      </c>
      <c r="L5262" s="29">
        <v>46068</v>
      </c>
      <c r="M5262" s="29" t="s">
        <v>4163</v>
      </c>
      <c r="N5262" s="1" t="s">
        <v>478</v>
      </c>
      <c r="O5262" s="28" t="s">
        <v>634</v>
      </c>
      <c r="P5262" s="1" t="s">
        <v>322</v>
      </c>
      <c r="Q5262" s="76">
        <v>12</v>
      </c>
      <c r="R5262" s="1"/>
      <c r="S5262" s="76"/>
      <c r="T5262" s="1" t="s">
        <v>115</v>
      </c>
      <c r="U5262" s="1"/>
      <c r="V5262" s="1"/>
      <c r="AC5262" s="93">
        <v>26</v>
      </c>
      <c r="AD5262" s="69">
        <v>250</v>
      </c>
      <c r="AE5262" s="33"/>
      <c r="AF5262" s="33"/>
      <c r="AG5262" s="33"/>
      <c r="AM5262" s="164">
        <f t="shared" si="261"/>
        <v>46071</v>
      </c>
      <c r="AX5262" s="37">
        <f t="shared" si="263"/>
        <v>46075</v>
      </c>
      <c r="AY5262" s="1"/>
      <c r="AZ5262" s="1"/>
      <c r="BA5262" s="31"/>
      <c r="BB5262" s="31"/>
      <c r="BC5262" s="1"/>
      <c r="BD5262" s="1"/>
      <c r="BE5262" s="1"/>
      <c r="BF5262" s="1"/>
      <c r="BG5262" s="1"/>
      <c r="BT5262" s="37">
        <f t="shared" si="262"/>
        <v>46096</v>
      </c>
      <c r="BU5262" s="31"/>
      <c r="BW5262" s="33"/>
      <c r="BX5262" s="1"/>
      <c r="BY5262" s="1"/>
      <c r="BZ5262" s="1"/>
      <c r="CA5262" s="1"/>
      <c r="CB5262" s="1"/>
      <c r="CC5262" s="1"/>
      <c r="CE5262" s="1"/>
      <c r="CF5262" s="1"/>
      <c r="CG5262" s="1"/>
      <c r="CH5262" s="1"/>
      <c r="CI5262" s="1"/>
      <c r="CJ5262" s="1"/>
      <c r="CK5262" s="1"/>
      <c r="CL5262" s="1"/>
      <c r="CM5262" s="1"/>
      <c r="CN5262" s="1"/>
      <c r="CO5262" s="1"/>
    </row>
    <row r="5263" spans="1:93" ht="30" customHeight="1" x14ac:dyDescent="0.2">
      <c r="A5263" s="1">
        <v>5257</v>
      </c>
      <c r="B5263" s="1" t="s">
        <v>1904</v>
      </c>
      <c r="C5263" s="1" t="s">
        <v>1905</v>
      </c>
      <c r="D5263" s="28" t="s">
        <v>1906</v>
      </c>
      <c r="E5263" s="1" t="s">
        <v>136</v>
      </c>
      <c r="F5263" s="1" t="s">
        <v>74</v>
      </c>
      <c r="G5263" s="1">
        <v>2</v>
      </c>
      <c r="H5263" s="1" t="s">
        <v>4209</v>
      </c>
      <c r="I5263" s="1" t="s">
        <v>114</v>
      </c>
      <c r="J5263" s="76">
        <v>295</v>
      </c>
      <c r="K5263" s="76">
        <v>2337188</v>
      </c>
      <c r="L5263" s="29">
        <v>46068</v>
      </c>
      <c r="M5263" s="29" t="s">
        <v>4163</v>
      </c>
      <c r="N5263" s="1" t="s">
        <v>478</v>
      </c>
      <c r="O5263" s="28" t="s">
        <v>634</v>
      </c>
      <c r="P5263" s="1" t="s">
        <v>322</v>
      </c>
      <c r="Q5263" s="76">
        <v>8</v>
      </c>
      <c r="R5263" s="1"/>
      <c r="S5263" s="76"/>
      <c r="T5263" s="1" t="s">
        <v>115</v>
      </c>
      <c r="U5263" s="1"/>
      <c r="V5263" s="1"/>
      <c r="AC5263" s="93">
        <v>24</v>
      </c>
      <c r="AD5263" s="69">
        <v>245</v>
      </c>
      <c r="AE5263" s="33"/>
      <c r="AF5263" s="33"/>
      <c r="AG5263" s="33"/>
      <c r="AM5263" s="164">
        <f t="shared" si="261"/>
        <v>46071</v>
      </c>
      <c r="AX5263" s="37">
        <f t="shared" si="263"/>
        <v>46075</v>
      </c>
      <c r="AY5263" s="1"/>
      <c r="AZ5263" s="1"/>
      <c r="BA5263" s="31"/>
      <c r="BB5263" s="31"/>
      <c r="BC5263" s="1"/>
      <c r="BD5263" s="1"/>
      <c r="BE5263" s="1"/>
      <c r="BF5263" s="1"/>
      <c r="BG5263" s="1"/>
      <c r="BT5263" s="37">
        <f t="shared" si="262"/>
        <v>46096</v>
      </c>
      <c r="BU5263" s="31"/>
      <c r="BW5263" s="33"/>
      <c r="BX5263" s="1"/>
      <c r="BY5263" s="1"/>
      <c r="BZ5263" s="1"/>
      <c r="CA5263" s="1"/>
      <c r="CB5263" s="1"/>
      <c r="CC5263" s="1"/>
      <c r="CE5263" s="1"/>
      <c r="CF5263" s="1"/>
      <c r="CG5263" s="1"/>
      <c r="CH5263" s="1"/>
      <c r="CI5263" s="1"/>
      <c r="CJ5263" s="1"/>
      <c r="CK5263" s="1"/>
      <c r="CL5263" s="1"/>
      <c r="CM5263" s="1"/>
      <c r="CN5263" s="1"/>
      <c r="CO5263" s="1"/>
    </row>
    <row r="5264" spans="1:93" ht="30" customHeight="1" x14ac:dyDescent="0.2">
      <c r="A5264" s="1">
        <v>5258</v>
      </c>
      <c r="B5264" s="1" t="s">
        <v>1904</v>
      </c>
      <c r="C5264" s="1" t="s">
        <v>1905</v>
      </c>
      <c r="D5264" s="28" t="s">
        <v>1906</v>
      </c>
      <c r="E5264" s="1" t="s">
        <v>136</v>
      </c>
      <c r="F5264" s="1" t="s">
        <v>74</v>
      </c>
      <c r="G5264" s="1">
        <v>2</v>
      </c>
      <c r="H5264" s="1" t="s">
        <v>4209</v>
      </c>
      <c r="I5264" s="1" t="s">
        <v>114</v>
      </c>
      <c r="J5264" s="76">
        <v>415</v>
      </c>
      <c r="K5264" s="76">
        <v>2338951</v>
      </c>
      <c r="L5264" s="29">
        <v>46068</v>
      </c>
      <c r="M5264" s="29" t="s">
        <v>4163</v>
      </c>
      <c r="N5264" s="1" t="s">
        <v>478</v>
      </c>
      <c r="O5264" s="28" t="s">
        <v>634</v>
      </c>
      <c r="P5264" s="1" t="s">
        <v>322</v>
      </c>
      <c r="Q5264" s="76">
        <v>10</v>
      </c>
      <c r="R5264" s="1"/>
      <c r="S5264" s="76"/>
      <c r="T5264" s="1" t="s">
        <v>115</v>
      </c>
      <c r="U5264" s="1"/>
      <c r="V5264" s="1"/>
      <c r="AC5264" s="93">
        <v>26</v>
      </c>
      <c r="AD5264" s="69">
        <v>225</v>
      </c>
      <c r="AE5264" s="33"/>
      <c r="AF5264" s="33"/>
      <c r="AG5264" s="33"/>
      <c r="AM5264" s="164">
        <f t="shared" si="261"/>
        <v>46071</v>
      </c>
      <c r="AX5264" s="37">
        <f t="shared" si="263"/>
        <v>46075</v>
      </c>
      <c r="AY5264" s="1"/>
      <c r="AZ5264" s="1"/>
      <c r="BA5264" s="31"/>
      <c r="BB5264" s="31"/>
      <c r="BC5264" s="1"/>
      <c r="BD5264" s="1"/>
      <c r="BE5264" s="1"/>
      <c r="BF5264" s="1"/>
      <c r="BG5264" s="1"/>
      <c r="BT5264" s="37">
        <f t="shared" si="262"/>
        <v>46096</v>
      </c>
      <c r="BU5264" s="31"/>
      <c r="BW5264" s="33"/>
      <c r="BX5264" s="1"/>
      <c r="BY5264" s="1"/>
      <c r="BZ5264" s="1"/>
      <c r="CA5264" s="1"/>
      <c r="CB5264" s="1"/>
      <c r="CC5264" s="1"/>
      <c r="CE5264" s="1"/>
      <c r="CF5264" s="1"/>
      <c r="CG5264" s="1"/>
      <c r="CH5264" s="1"/>
      <c r="CI5264" s="1"/>
      <c r="CJ5264" s="1"/>
      <c r="CK5264" s="1"/>
      <c r="CL5264" s="1"/>
      <c r="CM5264" s="1"/>
      <c r="CN5264" s="1"/>
      <c r="CO5264" s="1"/>
    </row>
    <row r="5265" spans="1:93" ht="30" customHeight="1" x14ac:dyDescent="0.2">
      <c r="A5265" s="1">
        <v>5259</v>
      </c>
      <c r="B5265" s="1" t="s">
        <v>1904</v>
      </c>
      <c r="C5265" s="1" t="s">
        <v>1905</v>
      </c>
      <c r="D5265" s="28" t="s">
        <v>1906</v>
      </c>
      <c r="E5265" s="1" t="s">
        <v>136</v>
      </c>
      <c r="F5265" s="1" t="s">
        <v>74</v>
      </c>
      <c r="G5265" s="1">
        <v>2</v>
      </c>
      <c r="H5265" s="1" t="s">
        <v>4209</v>
      </c>
      <c r="I5265" s="1" t="s">
        <v>114</v>
      </c>
      <c r="J5265" s="76">
        <v>406</v>
      </c>
      <c r="K5265" s="76">
        <v>2313264</v>
      </c>
      <c r="L5265" s="29">
        <v>46068</v>
      </c>
      <c r="M5265" s="29" t="s">
        <v>4163</v>
      </c>
      <c r="N5265" s="1" t="s">
        <v>478</v>
      </c>
      <c r="O5265" s="28" t="s">
        <v>634</v>
      </c>
      <c r="P5265" s="1" t="s">
        <v>322</v>
      </c>
      <c r="Q5265" s="76">
        <v>10</v>
      </c>
      <c r="R5265" s="1"/>
      <c r="S5265" s="76"/>
      <c r="T5265" s="1" t="s">
        <v>115</v>
      </c>
      <c r="U5265" s="1"/>
      <c r="V5265" s="1"/>
      <c r="AC5265" s="93">
        <v>25.5</v>
      </c>
      <c r="AD5265" s="69">
        <v>240</v>
      </c>
      <c r="AE5265" s="33"/>
      <c r="AF5265" s="33"/>
      <c r="AG5265" s="33"/>
      <c r="AM5265" s="164">
        <f t="shared" si="261"/>
        <v>46071</v>
      </c>
      <c r="AX5265" s="37">
        <f t="shared" si="263"/>
        <v>46075</v>
      </c>
      <c r="AY5265" s="1"/>
      <c r="AZ5265" s="1"/>
      <c r="BA5265" s="31"/>
      <c r="BB5265" s="31"/>
      <c r="BC5265" s="1"/>
      <c r="BD5265" s="1"/>
      <c r="BE5265" s="1"/>
      <c r="BF5265" s="1"/>
      <c r="BG5265" s="1"/>
      <c r="BT5265" s="37">
        <f t="shared" si="262"/>
        <v>46096</v>
      </c>
      <c r="BU5265" s="31"/>
      <c r="BW5265" s="33"/>
      <c r="BX5265" s="1"/>
      <c r="BY5265" s="1"/>
      <c r="BZ5265" s="1"/>
      <c r="CA5265" s="1"/>
      <c r="CB5265" s="1"/>
      <c r="CC5265" s="1"/>
      <c r="CE5265" s="1"/>
      <c r="CF5265" s="1"/>
      <c r="CG5265" s="1"/>
      <c r="CH5265" s="1"/>
      <c r="CI5265" s="1"/>
      <c r="CJ5265" s="1"/>
      <c r="CK5265" s="1"/>
      <c r="CL5265" s="1"/>
      <c r="CM5265" s="1"/>
      <c r="CN5265" s="1"/>
      <c r="CO5265" s="1"/>
    </row>
    <row r="5266" spans="1:93" ht="30" customHeight="1" x14ac:dyDescent="0.2">
      <c r="A5266" s="1">
        <v>5260</v>
      </c>
      <c r="B5266" s="1" t="s">
        <v>1904</v>
      </c>
      <c r="C5266" s="1" t="s">
        <v>1905</v>
      </c>
      <c r="D5266" s="28" t="s">
        <v>1906</v>
      </c>
      <c r="E5266" s="1" t="s">
        <v>136</v>
      </c>
      <c r="F5266" s="1" t="s">
        <v>74</v>
      </c>
      <c r="G5266" s="1">
        <v>2</v>
      </c>
      <c r="H5266" s="1" t="s">
        <v>4209</v>
      </c>
      <c r="I5266" s="1" t="s">
        <v>114</v>
      </c>
      <c r="J5266" s="76">
        <v>393</v>
      </c>
      <c r="K5266" s="76">
        <v>2337189</v>
      </c>
      <c r="L5266" s="29">
        <v>46068</v>
      </c>
      <c r="M5266" s="29" t="s">
        <v>4163</v>
      </c>
      <c r="N5266" s="1" t="s">
        <v>478</v>
      </c>
      <c r="O5266" s="28" t="s">
        <v>634</v>
      </c>
      <c r="P5266" s="1" t="s">
        <v>322</v>
      </c>
      <c r="Q5266" s="76">
        <v>10</v>
      </c>
      <c r="R5266" s="1"/>
      <c r="S5266" s="76"/>
      <c r="T5266" s="1" t="s">
        <v>115</v>
      </c>
      <c r="U5266" s="1"/>
      <c r="V5266" s="1"/>
      <c r="AC5266" s="93">
        <v>24</v>
      </c>
      <c r="AD5266" s="69">
        <v>225</v>
      </c>
      <c r="AE5266" s="33"/>
      <c r="AF5266" s="33"/>
      <c r="AG5266" s="33"/>
      <c r="AM5266" s="164">
        <f t="shared" si="261"/>
        <v>46071</v>
      </c>
      <c r="AX5266" s="37">
        <f t="shared" si="263"/>
        <v>46075</v>
      </c>
      <c r="AY5266" s="1"/>
      <c r="AZ5266" s="1"/>
      <c r="BA5266" s="31"/>
      <c r="BB5266" s="31"/>
      <c r="BC5266" s="1"/>
      <c r="BD5266" s="1"/>
      <c r="BE5266" s="1"/>
      <c r="BF5266" s="1"/>
      <c r="BG5266" s="1"/>
      <c r="BT5266" s="37">
        <f t="shared" si="262"/>
        <v>46096</v>
      </c>
      <c r="BU5266" s="31"/>
      <c r="BW5266" s="33"/>
      <c r="BX5266" s="1"/>
      <c r="BY5266" s="1"/>
      <c r="BZ5266" s="1"/>
      <c r="CA5266" s="1"/>
      <c r="CB5266" s="1"/>
      <c r="CC5266" s="1"/>
      <c r="CE5266" s="1"/>
      <c r="CF5266" s="1"/>
      <c r="CG5266" s="1"/>
      <c r="CH5266" s="1"/>
      <c r="CI5266" s="1"/>
      <c r="CJ5266" s="1"/>
      <c r="CK5266" s="1"/>
      <c r="CL5266" s="1"/>
      <c r="CM5266" s="1"/>
      <c r="CN5266" s="1"/>
      <c r="CO5266" s="1"/>
    </row>
    <row r="5267" spans="1:93" ht="30" customHeight="1" x14ac:dyDescent="0.2">
      <c r="A5267" s="1">
        <v>5261</v>
      </c>
      <c r="B5267" s="1" t="s">
        <v>1904</v>
      </c>
      <c r="C5267" s="1" t="s">
        <v>1905</v>
      </c>
      <c r="D5267" s="28" t="s">
        <v>1906</v>
      </c>
      <c r="E5267" s="1" t="s">
        <v>136</v>
      </c>
      <c r="F5267" s="1" t="s">
        <v>74</v>
      </c>
      <c r="G5267" s="1">
        <v>2</v>
      </c>
      <c r="H5267" s="1" t="s">
        <v>4209</v>
      </c>
      <c r="I5267" s="1" t="s">
        <v>114</v>
      </c>
      <c r="J5267" s="76">
        <v>411</v>
      </c>
      <c r="K5267" s="76">
        <v>2338952</v>
      </c>
      <c r="L5267" s="29">
        <v>46068</v>
      </c>
      <c r="M5267" s="29" t="s">
        <v>4163</v>
      </c>
      <c r="N5267" s="1" t="s">
        <v>478</v>
      </c>
      <c r="O5267" s="28" t="s">
        <v>634</v>
      </c>
      <c r="P5267" s="1" t="s">
        <v>322</v>
      </c>
      <c r="Q5267" s="76">
        <v>9</v>
      </c>
      <c r="R5267" s="1"/>
      <c r="S5267" s="76"/>
      <c r="T5267" s="1" t="s">
        <v>115</v>
      </c>
      <c r="U5267" s="1"/>
      <c r="V5267" s="1"/>
      <c r="AC5267" s="93">
        <v>24</v>
      </c>
      <c r="AD5267" s="69">
        <v>230</v>
      </c>
      <c r="AE5267" s="33"/>
      <c r="AF5267" s="33"/>
      <c r="AG5267" s="33"/>
      <c r="AM5267" s="164">
        <f t="shared" si="261"/>
        <v>46071</v>
      </c>
      <c r="AX5267" s="37">
        <f t="shared" si="263"/>
        <v>46075</v>
      </c>
      <c r="AY5267" s="1"/>
      <c r="AZ5267" s="1"/>
      <c r="BA5267" s="31"/>
      <c r="BB5267" s="31"/>
      <c r="BC5267" s="1"/>
      <c r="BD5267" s="1"/>
      <c r="BE5267" s="1"/>
      <c r="BF5267" s="1"/>
      <c r="BG5267" s="1"/>
      <c r="BT5267" s="37">
        <f t="shared" si="262"/>
        <v>46096</v>
      </c>
      <c r="BU5267" s="31"/>
      <c r="BW5267" s="33"/>
      <c r="BX5267" s="1"/>
      <c r="BY5267" s="1"/>
      <c r="BZ5267" s="1"/>
      <c r="CA5267" s="1"/>
      <c r="CB5267" s="1"/>
      <c r="CC5267" s="1"/>
      <c r="CE5267" s="1"/>
      <c r="CF5267" s="1"/>
      <c r="CG5267" s="1"/>
      <c r="CH5267" s="1"/>
      <c r="CI5267" s="1"/>
      <c r="CJ5267" s="1"/>
      <c r="CK5267" s="1"/>
      <c r="CL5267" s="1"/>
      <c r="CM5267" s="1"/>
      <c r="CN5267" s="1"/>
      <c r="CO5267" s="1"/>
    </row>
    <row r="5268" spans="1:93" ht="30" customHeight="1" x14ac:dyDescent="0.2">
      <c r="A5268" s="1">
        <v>5262</v>
      </c>
      <c r="B5268" s="1" t="s">
        <v>1904</v>
      </c>
      <c r="C5268" s="1" t="s">
        <v>1905</v>
      </c>
      <c r="D5268" s="28" t="s">
        <v>1906</v>
      </c>
      <c r="E5268" s="1" t="s">
        <v>136</v>
      </c>
      <c r="F5268" s="1" t="s">
        <v>74</v>
      </c>
      <c r="G5268" s="1">
        <v>2</v>
      </c>
      <c r="H5268" s="1" t="s">
        <v>4209</v>
      </c>
      <c r="I5268" s="1" t="s">
        <v>114</v>
      </c>
      <c r="J5268" s="76">
        <v>432</v>
      </c>
      <c r="K5268" s="76">
        <v>2313265</v>
      </c>
      <c r="L5268" s="29">
        <v>46068</v>
      </c>
      <c r="M5268" s="29" t="s">
        <v>4163</v>
      </c>
      <c r="N5268" s="1" t="s">
        <v>478</v>
      </c>
      <c r="O5268" s="28" t="s">
        <v>634</v>
      </c>
      <c r="P5268" s="1" t="s">
        <v>322</v>
      </c>
      <c r="Q5268" s="76">
        <v>9.5</v>
      </c>
      <c r="R5268" s="1"/>
      <c r="S5268" s="76">
        <v>6</v>
      </c>
      <c r="T5268" s="1" t="s">
        <v>115</v>
      </c>
      <c r="U5268" s="1"/>
      <c r="V5268" s="1"/>
      <c r="AC5268" s="93">
        <v>24.5</v>
      </c>
      <c r="AD5268" s="69">
        <v>240</v>
      </c>
      <c r="AE5268" s="33"/>
      <c r="AF5268" s="33"/>
      <c r="AG5268" s="33"/>
      <c r="AM5268" s="164">
        <f t="shared" si="261"/>
        <v>46071</v>
      </c>
      <c r="AX5268" s="37">
        <f t="shared" si="263"/>
        <v>46075</v>
      </c>
      <c r="AY5268" s="1"/>
      <c r="AZ5268" s="1"/>
      <c r="BA5268" s="31"/>
      <c r="BB5268" s="31"/>
      <c r="BC5268" s="1"/>
      <c r="BD5268" s="1"/>
      <c r="BE5268" s="1"/>
      <c r="BF5268" s="1"/>
      <c r="BG5268" s="1"/>
      <c r="BT5268" s="37">
        <f t="shared" si="262"/>
        <v>46096</v>
      </c>
      <c r="BU5268" s="31"/>
      <c r="BW5268" s="33"/>
      <c r="BX5268" s="1"/>
      <c r="BY5268" s="1"/>
      <c r="BZ5268" s="1"/>
      <c r="CA5268" s="1"/>
      <c r="CB5268" s="1"/>
      <c r="CC5268" s="1"/>
      <c r="CE5268" s="1"/>
      <c r="CF5268" s="1"/>
      <c r="CG5268" s="1"/>
      <c r="CH5268" s="1"/>
      <c r="CI5268" s="1"/>
      <c r="CJ5268" s="1"/>
      <c r="CK5268" s="1"/>
      <c r="CL5268" s="1"/>
      <c r="CM5268" s="1"/>
      <c r="CN5268" s="1"/>
      <c r="CO5268" s="1"/>
    </row>
    <row r="5269" spans="1:93" ht="30" customHeight="1" x14ac:dyDescent="0.2">
      <c r="A5269" s="1">
        <v>5263</v>
      </c>
      <c r="B5269" s="1" t="s">
        <v>1904</v>
      </c>
      <c r="C5269" s="1" t="s">
        <v>1905</v>
      </c>
      <c r="D5269" s="28" t="s">
        <v>1906</v>
      </c>
      <c r="E5269" s="1" t="s">
        <v>136</v>
      </c>
      <c r="F5269" s="1" t="s">
        <v>74</v>
      </c>
      <c r="G5269" s="1">
        <v>2</v>
      </c>
      <c r="H5269" s="1" t="s">
        <v>4209</v>
      </c>
      <c r="I5269" s="1" t="s">
        <v>114</v>
      </c>
      <c r="J5269" s="76">
        <v>303</v>
      </c>
      <c r="K5269" s="76">
        <v>2337190</v>
      </c>
      <c r="L5269" s="29">
        <v>46068</v>
      </c>
      <c r="M5269" s="29" t="s">
        <v>4163</v>
      </c>
      <c r="N5269" s="1" t="s">
        <v>478</v>
      </c>
      <c r="O5269" s="28" t="s">
        <v>634</v>
      </c>
      <c r="P5269" s="1" t="s">
        <v>322</v>
      </c>
      <c r="Q5269" s="76">
        <v>8</v>
      </c>
      <c r="R5269" s="1"/>
      <c r="S5269" s="76"/>
      <c r="T5269" s="1" t="s">
        <v>115</v>
      </c>
      <c r="U5269" s="1"/>
      <c r="V5269" s="1"/>
      <c r="AC5269" s="93">
        <v>25</v>
      </c>
      <c r="AD5269" s="69">
        <v>230</v>
      </c>
      <c r="AE5269" s="33"/>
      <c r="AF5269" s="33"/>
      <c r="AG5269" s="33"/>
      <c r="AM5269" s="164">
        <f t="shared" si="261"/>
        <v>46071</v>
      </c>
      <c r="AX5269" s="37">
        <f t="shared" si="263"/>
        <v>46075</v>
      </c>
      <c r="AY5269" s="1"/>
      <c r="AZ5269" s="1"/>
      <c r="BA5269" s="31"/>
      <c r="BB5269" s="31"/>
      <c r="BC5269" s="1"/>
      <c r="BD5269" s="1"/>
      <c r="BE5269" s="1"/>
      <c r="BF5269" s="1"/>
      <c r="BG5269" s="1"/>
      <c r="BT5269" s="37">
        <f t="shared" si="262"/>
        <v>46096</v>
      </c>
      <c r="BU5269" s="31"/>
      <c r="BW5269" s="33"/>
      <c r="BX5269" s="1"/>
      <c r="BY5269" s="1"/>
      <c r="BZ5269" s="1"/>
      <c r="CA5269" s="1"/>
      <c r="CB5269" s="1"/>
      <c r="CC5269" s="1"/>
      <c r="CE5269" s="1"/>
      <c r="CF5269" s="1"/>
      <c r="CG5269" s="1"/>
      <c r="CH5269" s="1"/>
      <c r="CI5269" s="1"/>
      <c r="CJ5269" s="1"/>
      <c r="CK5269" s="1"/>
      <c r="CL5269" s="1"/>
      <c r="CM5269" s="1"/>
      <c r="CN5269" s="1"/>
      <c r="CO5269" s="1"/>
    </row>
    <row r="5270" spans="1:93" ht="30" customHeight="1" x14ac:dyDescent="0.2">
      <c r="A5270" s="1">
        <v>5264</v>
      </c>
      <c r="B5270" s="1" t="s">
        <v>1904</v>
      </c>
      <c r="C5270" s="1" t="s">
        <v>1905</v>
      </c>
      <c r="D5270" s="28" t="s">
        <v>1906</v>
      </c>
      <c r="E5270" s="1" t="s">
        <v>136</v>
      </c>
      <c r="F5270" s="1" t="s">
        <v>74</v>
      </c>
      <c r="G5270" s="1">
        <v>2</v>
      </c>
      <c r="H5270" s="1" t="s">
        <v>4209</v>
      </c>
      <c r="I5270" s="1" t="s">
        <v>114</v>
      </c>
      <c r="J5270" s="76">
        <v>414</v>
      </c>
      <c r="K5270" s="76">
        <v>2338953</v>
      </c>
      <c r="L5270" s="29">
        <v>46068</v>
      </c>
      <c r="M5270" s="29" t="s">
        <v>4163</v>
      </c>
      <c r="N5270" s="1" t="s">
        <v>478</v>
      </c>
      <c r="O5270" s="28" t="s">
        <v>634</v>
      </c>
      <c r="P5270" s="1" t="s">
        <v>322</v>
      </c>
      <c r="Q5270" s="76">
        <v>9</v>
      </c>
      <c r="R5270" s="1"/>
      <c r="S5270" s="76"/>
      <c r="T5270" s="1" t="s">
        <v>115</v>
      </c>
      <c r="U5270" s="1"/>
      <c r="V5270" s="1"/>
      <c r="AC5270" s="93">
        <v>26</v>
      </c>
      <c r="AD5270" s="69">
        <v>220</v>
      </c>
      <c r="AE5270" s="33"/>
      <c r="AF5270" s="33"/>
      <c r="AG5270" s="33"/>
      <c r="AM5270" s="164">
        <f t="shared" si="261"/>
        <v>46071</v>
      </c>
      <c r="AX5270" s="37">
        <f t="shared" si="263"/>
        <v>46075</v>
      </c>
      <c r="AY5270" s="1"/>
      <c r="AZ5270" s="1"/>
      <c r="BA5270" s="31"/>
      <c r="BB5270" s="31"/>
      <c r="BC5270" s="1"/>
      <c r="BD5270" s="1"/>
      <c r="BE5270" s="1"/>
      <c r="BF5270" s="1"/>
      <c r="BG5270" s="1"/>
      <c r="BT5270" s="37">
        <f t="shared" si="262"/>
        <v>46096</v>
      </c>
      <c r="BU5270" s="31"/>
      <c r="BW5270" s="33"/>
      <c r="BX5270" s="1"/>
      <c r="BY5270" s="1"/>
      <c r="BZ5270" s="1"/>
      <c r="CA5270" s="1"/>
      <c r="CB5270" s="1"/>
      <c r="CC5270" s="1"/>
      <c r="CE5270" s="1"/>
      <c r="CF5270" s="1"/>
      <c r="CG5270" s="1"/>
      <c r="CH5270" s="1"/>
      <c r="CI5270" s="1"/>
      <c r="CJ5270" s="1"/>
      <c r="CK5270" s="1"/>
      <c r="CL5270" s="1"/>
      <c r="CM5270" s="1"/>
      <c r="CN5270" s="1"/>
      <c r="CO5270" s="1"/>
    </row>
    <row r="5271" spans="1:93" ht="30" customHeight="1" x14ac:dyDescent="0.2">
      <c r="A5271" s="1">
        <v>5265</v>
      </c>
      <c r="B5271" s="1" t="s">
        <v>1904</v>
      </c>
      <c r="C5271" s="1" t="s">
        <v>1905</v>
      </c>
      <c r="D5271" s="28" t="s">
        <v>1906</v>
      </c>
      <c r="E5271" s="1" t="s">
        <v>136</v>
      </c>
      <c r="F5271" s="1" t="s">
        <v>74</v>
      </c>
      <c r="G5271" s="1">
        <v>2</v>
      </c>
      <c r="H5271" s="1" t="s">
        <v>4209</v>
      </c>
      <c r="I5271" s="1" t="s">
        <v>114</v>
      </c>
      <c r="J5271" s="76">
        <v>274</v>
      </c>
      <c r="K5271" s="76">
        <v>2337191</v>
      </c>
      <c r="L5271" s="29">
        <v>46068</v>
      </c>
      <c r="M5271" s="29" t="s">
        <v>4163</v>
      </c>
      <c r="N5271" s="1" t="s">
        <v>478</v>
      </c>
      <c r="O5271" s="28" t="s">
        <v>634</v>
      </c>
      <c r="P5271" s="1" t="s">
        <v>322</v>
      </c>
      <c r="Q5271" s="76">
        <v>8</v>
      </c>
      <c r="R5271" s="1"/>
      <c r="S5271" s="76"/>
      <c r="T5271" s="1" t="s">
        <v>115</v>
      </c>
      <c r="U5271" s="1"/>
      <c r="V5271" s="1"/>
      <c r="AC5271" s="93">
        <v>25</v>
      </c>
      <c r="AD5271" s="69">
        <v>240</v>
      </c>
      <c r="AE5271" s="33"/>
      <c r="AF5271" s="33"/>
      <c r="AG5271" s="33"/>
      <c r="AM5271" s="164">
        <f t="shared" si="261"/>
        <v>46071</v>
      </c>
      <c r="AX5271" s="37">
        <f t="shared" si="263"/>
        <v>46075</v>
      </c>
      <c r="AY5271" s="1"/>
      <c r="AZ5271" s="1"/>
      <c r="BA5271" s="31"/>
      <c r="BB5271" s="31"/>
      <c r="BC5271" s="1"/>
      <c r="BD5271" s="1"/>
      <c r="BE5271" s="1"/>
      <c r="BF5271" s="1"/>
      <c r="BG5271" s="1"/>
      <c r="BT5271" s="37">
        <f t="shared" si="262"/>
        <v>46096</v>
      </c>
      <c r="BU5271" s="31"/>
      <c r="BW5271" s="33"/>
      <c r="BX5271" s="1"/>
      <c r="BY5271" s="1"/>
      <c r="BZ5271" s="1"/>
      <c r="CA5271" s="1"/>
      <c r="CB5271" s="1"/>
      <c r="CC5271" s="1"/>
      <c r="CE5271" s="1"/>
      <c r="CF5271" s="1"/>
      <c r="CG5271" s="1"/>
      <c r="CH5271" s="1"/>
      <c r="CI5271" s="1"/>
      <c r="CJ5271" s="1"/>
      <c r="CK5271" s="1"/>
      <c r="CL5271" s="1"/>
      <c r="CM5271" s="1"/>
      <c r="CN5271" s="1"/>
      <c r="CO5271" s="1"/>
    </row>
    <row r="5272" spans="1:93" ht="30" customHeight="1" x14ac:dyDescent="0.2">
      <c r="A5272" s="1">
        <v>5266</v>
      </c>
      <c r="B5272" s="1" t="s">
        <v>1904</v>
      </c>
      <c r="C5272" s="1" t="s">
        <v>1905</v>
      </c>
      <c r="D5272" s="28" t="s">
        <v>1906</v>
      </c>
      <c r="E5272" s="1" t="s">
        <v>136</v>
      </c>
      <c r="F5272" s="1" t="s">
        <v>74</v>
      </c>
      <c r="G5272" s="1">
        <v>2</v>
      </c>
      <c r="H5272" s="1" t="s">
        <v>4209</v>
      </c>
      <c r="I5272" s="1" t="s">
        <v>114</v>
      </c>
      <c r="J5272" s="76">
        <v>557</v>
      </c>
      <c r="K5272" s="76">
        <v>2338954</v>
      </c>
      <c r="L5272" s="29">
        <v>46068</v>
      </c>
      <c r="M5272" s="29" t="s">
        <v>4163</v>
      </c>
      <c r="N5272" s="1" t="s">
        <v>478</v>
      </c>
      <c r="O5272" s="28" t="s">
        <v>634</v>
      </c>
      <c r="P5272" s="1" t="s">
        <v>322</v>
      </c>
      <c r="Q5272" s="76">
        <v>12</v>
      </c>
      <c r="R5272" s="1"/>
      <c r="S5272" s="76"/>
      <c r="T5272" s="1" t="s">
        <v>115</v>
      </c>
      <c r="U5272" s="1"/>
      <c r="V5272" s="1"/>
      <c r="AC5272" s="93">
        <v>24.5</v>
      </c>
      <c r="AD5272" s="69">
        <v>230</v>
      </c>
      <c r="AE5272" s="33"/>
      <c r="AF5272" s="33"/>
      <c r="AG5272" s="33"/>
      <c r="AM5272" s="164">
        <f t="shared" si="261"/>
        <v>46071</v>
      </c>
      <c r="AX5272" s="37">
        <f t="shared" si="263"/>
        <v>46075</v>
      </c>
      <c r="AY5272" s="1"/>
      <c r="AZ5272" s="1"/>
      <c r="BA5272" s="31"/>
      <c r="BB5272" s="31"/>
      <c r="BC5272" s="1"/>
      <c r="BD5272" s="1"/>
      <c r="BE5272" s="1"/>
      <c r="BF5272" s="1"/>
      <c r="BG5272" s="1"/>
      <c r="BT5272" s="37">
        <f t="shared" si="262"/>
        <v>46096</v>
      </c>
      <c r="BU5272" s="31"/>
      <c r="BW5272" s="33"/>
      <c r="BX5272" s="1"/>
      <c r="BY5272" s="1"/>
      <c r="BZ5272" s="1"/>
      <c r="CA5272" s="1"/>
      <c r="CB5272" s="1"/>
      <c r="CC5272" s="1"/>
      <c r="CE5272" s="1"/>
      <c r="CF5272" s="1"/>
      <c r="CG5272" s="1"/>
      <c r="CH5272" s="1"/>
      <c r="CI5272" s="1"/>
      <c r="CJ5272" s="1"/>
      <c r="CK5272" s="1"/>
      <c r="CL5272" s="1"/>
      <c r="CM5272" s="1"/>
      <c r="CN5272" s="1"/>
      <c r="CO5272" s="1"/>
    </row>
    <row r="5273" spans="1:93" ht="30" customHeight="1" x14ac:dyDescent="0.2">
      <c r="A5273" s="1">
        <v>5267</v>
      </c>
      <c r="B5273" s="1" t="s">
        <v>1904</v>
      </c>
      <c r="C5273" s="1" t="s">
        <v>1905</v>
      </c>
      <c r="D5273" s="28" t="s">
        <v>1906</v>
      </c>
      <c r="E5273" s="1" t="s">
        <v>136</v>
      </c>
      <c r="F5273" s="1" t="s">
        <v>74</v>
      </c>
      <c r="G5273" s="1">
        <v>2</v>
      </c>
      <c r="H5273" s="1" t="s">
        <v>4209</v>
      </c>
      <c r="I5273" s="1" t="s">
        <v>114</v>
      </c>
      <c r="J5273" s="76">
        <v>436</v>
      </c>
      <c r="K5273" s="76">
        <v>2313266</v>
      </c>
      <c r="L5273" s="29">
        <v>46068</v>
      </c>
      <c r="M5273" s="29" t="s">
        <v>4163</v>
      </c>
      <c r="N5273" s="1" t="s">
        <v>478</v>
      </c>
      <c r="O5273" s="28" t="s">
        <v>634</v>
      </c>
      <c r="P5273" s="1" t="s">
        <v>322</v>
      </c>
      <c r="Q5273" s="76">
        <v>9</v>
      </c>
      <c r="R5273" s="1"/>
      <c r="S5273" s="76"/>
      <c r="T5273" s="1" t="s">
        <v>115</v>
      </c>
      <c r="U5273" s="1"/>
      <c r="V5273" s="1"/>
      <c r="AC5273" s="93">
        <v>26</v>
      </c>
      <c r="AD5273" s="69">
        <v>230</v>
      </c>
      <c r="AE5273" s="33"/>
      <c r="AF5273" s="33"/>
      <c r="AG5273" s="33"/>
      <c r="AM5273" s="164">
        <f t="shared" ref="AM5273:AM5336" si="264">L5273+3</f>
        <v>46071</v>
      </c>
      <c r="AX5273" s="37">
        <f t="shared" si="263"/>
        <v>46075</v>
      </c>
      <c r="AY5273" s="1"/>
      <c r="AZ5273" s="1"/>
      <c r="BA5273" s="31"/>
      <c r="BB5273" s="31"/>
      <c r="BC5273" s="1"/>
      <c r="BD5273" s="1"/>
      <c r="BE5273" s="1"/>
      <c r="BF5273" s="1"/>
      <c r="BG5273" s="1"/>
      <c r="BT5273" s="37">
        <f t="shared" si="262"/>
        <v>46096</v>
      </c>
      <c r="BU5273" s="31"/>
      <c r="BW5273" s="33"/>
      <c r="BX5273" s="1"/>
      <c r="BY5273" s="1"/>
      <c r="BZ5273" s="1"/>
      <c r="CA5273" s="1"/>
      <c r="CB5273" s="1"/>
      <c r="CC5273" s="1"/>
      <c r="CE5273" s="1"/>
      <c r="CF5273" s="1"/>
      <c r="CG5273" s="1"/>
      <c r="CH5273" s="1"/>
      <c r="CI5273" s="1"/>
      <c r="CJ5273" s="1"/>
      <c r="CK5273" s="1"/>
      <c r="CL5273" s="1"/>
      <c r="CM5273" s="1"/>
      <c r="CN5273" s="1"/>
      <c r="CO5273" s="1"/>
    </row>
    <row r="5274" spans="1:93" ht="30" customHeight="1" x14ac:dyDescent="0.2">
      <c r="A5274" s="1">
        <v>5268</v>
      </c>
      <c r="B5274" s="1" t="s">
        <v>1904</v>
      </c>
      <c r="C5274" s="1" t="s">
        <v>1905</v>
      </c>
      <c r="D5274" s="28" t="s">
        <v>1906</v>
      </c>
      <c r="E5274" s="1" t="s">
        <v>136</v>
      </c>
      <c r="F5274" s="1" t="s">
        <v>74</v>
      </c>
      <c r="G5274" s="1">
        <v>2</v>
      </c>
      <c r="H5274" s="1" t="s">
        <v>4209</v>
      </c>
      <c r="I5274" s="1" t="s">
        <v>114</v>
      </c>
      <c r="J5274" s="76">
        <v>558</v>
      </c>
      <c r="K5274" s="76">
        <v>2337192</v>
      </c>
      <c r="L5274" s="29">
        <v>46068</v>
      </c>
      <c r="M5274" s="29" t="s">
        <v>4163</v>
      </c>
      <c r="N5274" s="1" t="s">
        <v>478</v>
      </c>
      <c r="O5274" s="28" t="s">
        <v>634</v>
      </c>
      <c r="P5274" s="1" t="s">
        <v>322</v>
      </c>
      <c r="Q5274" s="76">
        <v>10</v>
      </c>
      <c r="R5274" s="1"/>
      <c r="S5274" s="76"/>
      <c r="T5274" s="1" t="s">
        <v>115</v>
      </c>
      <c r="U5274" s="1"/>
      <c r="V5274" s="1"/>
      <c r="AC5274" s="93">
        <v>25</v>
      </c>
      <c r="AD5274" s="69">
        <v>220</v>
      </c>
      <c r="AE5274" s="33"/>
      <c r="AF5274" s="33"/>
      <c r="AG5274" s="33"/>
      <c r="AM5274" s="164">
        <f t="shared" si="264"/>
        <v>46071</v>
      </c>
      <c r="AX5274" s="37">
        <f t="shared" si="263"/>
        <v>46075</v>
      </c>
      <c r="AY5274" s="1"/>
      <c r="AZ5274" s="1"/>
      <c r="BA5274" s="31"/>
      <c r="BB5274" s="31"/>
      <c r="BC5274" s="1"/>
      <c r="BD5274" s="1"/>
      <c r="BE5274" s="1"/>
      <c r="BF5274" s="1"/>
      <c r="BG5274" s="1"/>
      <c r="BT5274" s="37">
        <f t="shared" si="262"/>
        <v>46096</v>
      </c>
      <c r="BU5274" s="31"/>
      <c r="BW5274" s="33"/>
      <c r="BX5274" s="1"/>
      <c r="BY5274" s="1"/>
      <c r="BZ5274" s="1"/>
      <c r="CA5274" s="1"/>
      <c r="CB5274" s="1"/>
      <c r="CC5274" s="1"/>
      <c r="CE5274" s="1"/>
      <c r="CF5274" s="1"/>
      <c r="CG5274" s="1"/>
      <c r="CH5274" s="1"/>
      <c r="CI5274" s="1"/>
      <c r="CJ5274" s="1"/>
      <c r="CK5274" s="1"/>
      <c r="CL5274" s="1"/>
      <c r="CM5274" s="1"/>
      <c r="CN5274" s="1"/>
      <c r="CO5274" s="1"/>
    </row>
    <row r="5275" spans="1:93" ht="30" customHeight="1" x14ac:dyDescent="0.2">
      <c r="A5275" s="1">
        <v>5269</v>
      </c>
      <c r="B5275" s="1" t="s">
        <v>1904</v>
      </c>
      <c r="C5275" s="1" t="s">
        <v>1905</v>
      </c>
      <c r="D5275" s="28" t="s">
        <v>1906</v>
      </c>
      <c r="E5275" s="1" t="s">
        <v>136</v>
      </c>
      <c r="F5275" s="1" t="s">
        <v>74</v>
      </c>
      <c r="G5275" s="1">
        <v>2</v>
      </c>
      <c r="H5275" s="1" t="s">
        <v>4209</v>
      </c>
      <c r="I5275" s="1" t="s">
        <v>114</v>
      </c>
      <c r="J5275" s="76">
        <v>389</v>
      </c>
      <c r="K5275" s="76">
        <v>2338955</v>
      </c>
      <c r="L5275" s="29">
        <v>46068</v>
      </c>
      <c r="M5275" s="29" t="s">
        <v>4163</v>
      </c>
      <c r="N5275" s="1" t="s">
        <v>478</v>
      </c>
      <c r="O5275" s="28" t="s">
        <v>634</v>
      </c>
      <c r="P5275" s="1" t="s">
        <v>322</v>
      </c>
      <c r="Q5275" s="76">
        <v>9</v>
      </c>
      <c r="R5275" s="1"/>
      <c r="S5275" s="76"/>
      <c r="T5275" s="1" t="s">
        <v>115</v>
      </c>
      <c r="U5275" s="1"/>
      <c r="V5275" s="1"/>
      <c r="AC5275" s="93">
        <v>26</v>
      </c>
      <c r="AD5275" s="69">
        <v>240</v>
      </c>
      <c r="AE5275" s="33"/>
      <c r="AF5275" s="33"/>
      <c r="AG5275" s="33"/>
      <c r="AM5275" s="164">
        <f t="shared" si="264"/>
        <v>46071</v>
      </c>
      <c r="AX5275" s="37">
        <f t="shared" si="263"/>
        <v>46075</v>
      </c>
      <c r="AY5275" s="1"/>
      <c r="AZ5275" s="1"/>
      <c r="BA5275" s="31"/>
      <c r="BB5275" s="31"/>
      <c r="BC5275" s="1"/>
      <c r="BD5275" s="1"/>
      <c r="BE5275" s="1"/>
      <c r="BF5275" s="1"/>
      <c r="BG5275" s="1"/>
      <c r="BT5275" s="37">
        <f t="shared" si="262"/>
        <v>46096</v>
      </c>
      <c r="BU5275" s="31"/>
      <c r="BW5275" s="33"/>
      <c r="BX5275" s="1"/>
      <c r="BY5275" s="1"/>
      <c r="BZ5275" s="1"/>
      <c r="CA5275" s="1"/>
      <c r="CB5275" s="1"/>
      <c r="CC5275" s="1"/>
      <c r="CE5275" s="1"/>
      <c r="CF5275" s="1"/>
      <c r="CG5275" s="1"/>
      <c r="CH5275" s="1"/>
      <c r="CI5275" s="1"/>
      <c r="CJ5275" s="1"/>
      <c r="CK5275" s="1"/>
      <c r="CL5275" s="1"/>
      <c r="CM5275" s="1"/>
      <c r="CN5275" s="1"/>
      <c r="CO5275" s="1"/>
    </row>
    <row r="5276" spans="1:93" ht="30" customHeight="1" x14ac:dyDescent="0.2">
      <c r="A5276" s="1">
        <v>5270</v>
      </c>
      <c r="B5276" s="1" t="s">
        <v>1904</v>
      </c>
      <c r="C5276" s="1" t="s">
        <v>1905</v>
      </c>
      <c r="D5276" s="28" t="s">
        <v>1906</v>
      </c>
      <c r="E5276" s="1" t="s">
        <v>136</v>
      </c>
      <c r="F5276" s="1" t="s">
        <v>74</v>
      </c>
      <c r="G5276" s="1">
        <v>2</v>
      </c>
      <c r="H5276" s="1" t="s">
        <v>4209</v>
      </c>
      <c r="I5276" s="1" t="s">
        <v>114</v>
      </c>
      <c r="J5276" s="76">
        <v>437</v>
      </c>
      <c r="K5276" s="76">
        <v>2337193</v>
      </c>
      <c r="L5276" s="29">
        <v>46068</v>
      </c>
      <c r="M5276" s="29" t="s">
        <v>4163</v>
      </c>
      <c r="N5276" s="1" t="s">
        <v>478</v>
      </c>
      <c r="O5276" s="28" t="s">
        <v>634</v>
      </c>
      <c r="P5276" s="1" t="s">
        <v>322</v>
      </c>
      <c r="Q5276" s="76">
        <v>9</v>
      </c>
      <c r="R5276" s="1"/>
      <c r="S5276" s="76"/>
      <c r="T5276" s="1" t="s">
        <v>115</v>
      </c>
      <c r="U5276" s="1"/>
      <c r="V5276" s="1"/>
      <c r="AC5276" s="93">
        <v>25</v>
      </c>
      <c r="AD5276" s="69">
        <v>250</v>
      </c>
      <c r="AE5276" s="33"/>
      <c r="AF5276" s="33"/>
      <c r="AG5276" s="33"/>
      <c r="AM5276" s="164">
        <f t="shared" si="264"/>
        <v>46071</v>
      </c>
      <c r="AX5276" s="37">
        <f t="shared" si="263"/>
        <v>46075</v>
      </c>
      <c r="AY5276" s="1"/>
      <c r="AZ5276" s="1"/>
      <c r="BA5276" s="31"/>
      <c r="BB5276" s="31"/>
      <c r="BC5276" s="1"/>
      <c r="BD5276" s="1"/>
      <c r="BE5276" s="1"/>
      <c r="BF5276" s="1"/>
      <c r="BG5276" s="1"/>
      <c r="BT5276" s="37">
        <f t="shared" si="262"/>
        <v>46096</v>
      </c>
      <c r="BU5276" s="31"/>
      <c r="BW5276" s="33"/>
      <c r="BX5276" s="1"/>
      <c r="BY5276" s="1"/>
      <c r="BZ5276" s="1"/>
      <c r="CA5276" s="1"/>
      <c r="CB5276" s="1"/>
      <c r="CC5276" s="1"/>
      <c r="CE5276" s="1"/>
      <c r="CF5276" s="1"/>
      <c r="CG5276" s="1"/>
      <c r="CH5276" s="1"/>
      <c r="CI5276" s="1"/>
      <c r="CJ5276" s="1"/>
      <c r="CK5276" s="1"/>
      <c r="CL5276" s="1"/>
      <c r="CM5276" s="1"/>
      <c r="CN5276" s="1"/>
      <c r="CO5276" s="1"/>
    </row>
    <row r="5277" spans="1:93" ht="30" customHeight="1" x14ac:dyDescent="0.2">
      <c r="A5277" s="1">
        <v>5271</v>
      </c>
      <c r="B5277" s="1" t="s">
        <v>1904</v>
      </c>
      <c r="C5277" s="1" t="s">
        <v>1905</v>
      </c>
      <c r="D5277" s="28" t="s">
        <v>1906</v>
      </c>
      <c r="E5277" s="1" t="s">
        <v>136</v>
      </c>
      <c r="F5277" s="1" t="s">
        <v>74</v>
      </c>
      <c r="G5277" s="1">
        <v>2</v>
      </c>
      <c r="H5277" s="1" t="s">
        <v>4209</v>
      </c>
      <c r="I5277" s="1" t="s">
        <v>114</v>
      </c>
      <c r="J5277" s="76">
        <v>302</v>
      </c>
      <c r="K5277" s="76">
        <v>2338956</v>
      </c>
      <c r="L5277" s="29">
        <v>46068</v>
      </c>
      <c r="M5277" s="29" t="s">
        <v>4163</v>
      </c>
      <c r="N5277" s="1" t="s">
        <v>478</v>
      </c>
      <c r="O5277" s="28" t="s">
        <v>634</v>
      </c>
      <c r="P5277" s="1" t="s">
        <v>322</v>
      </c>
      <c r="Q5277" s="76">
        <v>8</v>
      </c>
      <c r="R5277" s="1"/>
      <c r="S5277" s="76"/>
      <c r="T5277" s="1" t="s">
        <v>115</v>
      </c>
      <c r="U5277" s="1"/>
      <c r="V5277" s="1"/>
      <c r="AC5277" s="93">
        <v>25.5</v>
      </c>
      <c r="AD5277" s="69">
        <v>250</v>
      </c>
      <c r="AE5277" s="33"/>
      <c r="AF5277" s="33"/>
      <c r="AG5277" s="33"/>
      <c r="AM5277" s="164">
        <f t="shared" si="264"/>
        <v>46071</v>
      </c>
      <c r="AX5277" s="37">
        <f t="shared" si="263"/>
        <v>46075</v>
      </c>
      <c r="AY5277" s="1"/>
      <c r="AZ5277" s="1"/>
      <c r="BA5277" s="31"/>
      <c r="BB5277" s="31"/>
      <c r="BC5277" s="1"/>
      <c r="BD5277" s="1"/>
      <c r="BE5277" s="1"/>
      <c r="BF5277" s="1"/>
      <c r="BG5277" s="1"/>
      <c r="BT5277" s="37">
        <f t="shared" si="262"/>
        <v>46096</v>
      </c>
      <c r="BU5277" s="31"/>
      <c r="BW5277" s="33"/>
      <c r="BX5277" s="1"/>
      <c r="BY5277" s="1"/>
      <c r="BZ5277" s="1"/>
      <c r="CA5277" s="1"/>
      <c r="CB5277" s="1"/>
      <c r="CC5277" s="1"/>
      <c r="CE5277" s="1"/>
      <c r="CF5277" s="1"/>
      <c r="CG5277" s="1"/>
      <c r="CH5277" s="1"/>
      <c r="CI5277" s="1"/>
      <c r="CJ5277" s="1"/>
      <c r="CK5277" s="1"/>
      <c r="CL5277" s="1"/>
      <c r="CM5277" s="1"/>
      <c r="CN5277" s="1"/>
      <c r="CO5277" s="1"/>
    </row>
    <row r="5278" spans="1:93" ht="30" customHeight="1" x14ac:dyDescent="0.2">
      <c r="A5278" s="1">
        <v>5272</v>
      </c>
      <c r="B5278" s="1" t="s">
        <v>1904</v>
      </c>
      <c r="C5278" s="1" t="s">
        <v>1905</v>
      </c>
      <c r="D5278" s="28" t="s">
        <v>1906</v>
      </c>
      <c r="E5278" s="1" t="s">
        <v>136</v>
      </c>
      <c r="F5278" s="1" t="s">
        <v>74</v>
      </c>
      <c r="G5278" s="1">
        <v>2</v>
      </c>
      <c r="H5278" s="1" t="s">
        <v>4209</v>
      </c>
      <c r="I5278" s="1" t="s">
        <v>114</v>
      </c>
      <c r="J5278" s="76">
        <v>287</v>
      </c>
      <c r="K5278" s="76">
        <v>2337194</v>
      </c>
      <c r="L5278" s="29">
        <v>46068</v>
      </c>
      <c r="M5278" s="29" t="s">
        <v>4163</v>
      </c>
      <c r="N5278" s="1" t="s">
        <v>478</v>
      </c>
      <c r="O5278" s="28" t="s">
        <v>634</v>
      </c>
      <c r="P5278" s="1" t="s">
        <v>322</v>
      </c>
      <c r="Q5278" s="76">
        <v>8</v>
      </c>
      <c r="R5278" s="1"/>
      <c r="S5278" s="76"/>
      <c r="T5278" s="1" t="s">
        <v>115</v>
      </c>
      <c r="U5278" s="1"/>
      <c r="V5278" s="1"/>
      <c r="AC5278" s="93">
        <v>24</v>
      </c>
      <c r="AD5278" s="69">
        <v>230</v>
      </c>
      <c r="AE5278" s="33"/>
      <c r="AF5278" s="33"/>
      <c r="AG5278" s="33"/>
      <c r="AM5278" s="164">
        <f t="shared" si="264"/>
        <v>46071</v>
      </c>
      <c r="AX5278" s="37">
        <f t="shared" si="263"/>
        <v>46075</v>
      </c>
      <c r="AY5278" s="1"/>
      <c r="AZ5278" s="1"/>
      <c r="BA5278" s="31"/>
      <c r="BB5278" s="31"/>
      <c r="BC5278" s="1"/>
      <c r="BD5278" s="1"/>
      <c r="BE5278" s="1"/>
      <c r="BF5278" s="1"/>
      <c r="BG5278" s="1"/>
      <c r="BT5278" s="37">
        <f t="shared" si="262"/>
        <v>46096</v>
      </c>
      <c r="BU5278" s="31"/>
      <c r="BW5278" s="33"/>
      <c r="BX5278" s="1"/>
      <c r="BY5278" s="1"/>
      <c r="BZ5278" s="1"/>
      <c r="CA5278" s="1"/>
      <c r="CB5278" s="1"/>
      <c r="CC5278" s="1"/>
      <c r="CE5278" s="1"/>
      <c r="CF5278" s="1"/>
      <c r="CG5278" s="1"/>
      <c r="CH5278" s="1"/>
      <c r="CI5278" s="1"/>
      <c r="CJ5278" s="1"/>
      <c r="CK5278" s="1"/>
      <c r="CL5278" s="1"/>
      <c r="CM5278" s="1"/>
      <c r="CN5278" s="1"/>
      <c r="CO5278" s="1"/>
    </row>
    <row r="5279" spans="1:93" ht="30" customHeight="1" x14ac:dyDescent="0.2">
      <c r="A5279" s="1">
        <v>5273</v>
      </c>
      <c r="B5279" s="1" t="s">
        <v>1904</v>
      </c>
      <c r="C5279" s="1" t="s">
        <v>1905</v>
      </c>
      <c r="D5279" s="28" t="s">
        <v>1906</v>
      </c>
      <c r="E5279" s="1" t="s">
        <v>136</v>
      </c>
      <c r="F5279" s="1" t="s">
        <v>74</v>
      </c>
      <c r="G5279" s="1">
        <v>2</v>
      </c>
      <c r="H5279" s="1" t="s">
        <v>4209</v>
      </c>
      <c r="I5279" s="1" t="s">
        <v>114</v>
      </c>
      <c r="J5279" s="76">
        <v>392</v>
      </c>
      <c r="K5279" s="76">
        <v>2313267</v>
      </c>
      <c r="L5279" s="29">
        <v>46068</v>
      </c>
      <c r="M5279" s="29" t="s">
        <v>4163</v>
      </c>
      <c r="N5279" s="1" t="s">
        <v>478</v>
      </c>
      <c r="O5279" s="28" t="s">
        <v>634</v>
      </c>
      <c r="P5279" s="1" t="s">
        <v>322</v>
      </c>
      <c r="Q5279" s="76">
        <v>9.5</v>
      </c>
      <c r="R5279" s="1"/>
      <c r="S5279" s="76"/>
      <c r="T5279" s="1" t="s">
        <v>115</v>
      </c>
      <c r="U5279" s="1"/>
      <c r="V5279" s="1"/>
      <c r="AC5279" s="93">
        <v>24.5</v>
      </c>
      <c r="AD5279" s="69">
        <v>230</v>
      </c>
      <c r="AE5279" s="33"/>
      <c r="AF5279" s="33"/>
      <c r="AG5279" s="33"/>
      <c r="AM5279" s="164">
        <f t="shared" si="264"/>
        <v>46071</v>
      </c>
      <c r="AX5279" s="37">
        <f t="shared" si="263"/>
        <v>46075</v>
      </c>
      <c r="AY5279" s="1"/>
      <c r="AZ5279" s="1"/>
      <c r="BA5279" s="31"/>
      <c r="BB5279" s="31"/>
      <c r="BC5279" s="1"/>
      <c r="BD5279" s="1"/>
      <c r="BE5279" s="1"/>
      <c r="BF5279" s="1"/>
      <c r="BG5279" s="1"/>
      <c r="BT5279" s="37">
        <f t="shared" si="262"/>
        <v>46096</v>
      </c>
      <c r="BU5279" s="31"/>
      <c r="BW5279" s="33"/>
      <c r="BX5279" s="1"/>
      <c r="BY5279" s="1"/>
      <c r="BZ5279" s="1"/>
      <c r="CA5279" s="1"/>
      <c r="CB5279" s="1"/>
      <c r="CC5279" s="1"/>
      <c r="CE5279" s="1"/>
      <c r="CF5279" s="1"/>
      <c r="CG5279" s="1"/>
      <c r="CH5279" s="1"/>
      <c r="CI5279" s="1"/>
      <c r="CJ5279" s="1"/>
      <c r="CK5279" s="1"/>
      <c r="CL5279" s="1"/>
      <c r="CM5279" s="1"/>
      <c r="CN5279" s="1"/>
      <c r="CO5279" s="1"/>
    </row>
    <row r="5280" spans="1:93" ht="30" customHeight="1" x14ac:dyDescent="0.2">
      <c r="A5280" s="1">
        <v>5274</v>
      </c>
      <c r="B5280" s="1" t="s">
        <v>1904</v>
      </c>
      <c r="C5280" s="1" t="s">
        <v>1905</v>
      </c>
      <c r="D5280" s="28" t="s">
        <v>1906</v>
      </c>
      <c r="E5280" s="1" t="s">
        <v>136</v>
      </c>
      <c r="F5280" s="1" t="s">
        <v>74</v>
      </c>
      <c r="G5280" s="1">
        <v>2</v>
      </c>
      <c r="H5280" s="1" t="s">
        <v>4209</v>
      </c>
      <c r="I5280" s="1" t="s">
        <v>114</v>
      </c>
      <c r="J5280" s="76">
        <v>390</v>
      </c>
      <c r="K5280" s="76">
        <v>2313268</v>
      </c>
      <c r="L5280" s="29">
        <v>46068</v>
      </c>
      <c r="M5280" s="29" t="s">
        <v>4163</v>
      </c>
      <c r="N5280" s="1" t="s">
        <v>478</v>
      </c>
      <c r="O5280" s="28" t="s">
        <v>634</v>
      </c>
      <c r="P5280" s="1" t="s">
        <v>322</v>
      </c>
      <c r="Q5280" s="76">
        <v>10</v>
      </c>
      <c r="R5280" s="1"/>
      <c r="S5280" s="76">
        <v>6</v>
      </c>
      <c r="T5280" s="1" t="s">
        <v>115</v>
      </c>
      <c r="U5280" s="1"/>
      <c r="V5280" s="1"/>
      <c r="AC5280" s="93">
        <v>26</v>
      </c>
      <c r="AD5280" s="69">
        <v>220</v>
      </c>
      <c r="AE5280" s="33"/>
      <c r="AF5280" s="33"/>
      <c r="AG5280" s="33"/>
      <c r="AM5280" s="164">
        <f t="shared" si="264"/>
        <v>46071</v>
      </c>
      <c r="AX5280" s="37">
        <f t="shared" si="263"/>
        <v>46075</v>
      </c>
      <c r="AY5280" s="1"/>
      <c r="AZ5280" s="1"/>
      <c r="BA5280" s="31"/>
      <c r="BB5280" s="31"/>
      <c r="BC5280" s="1"/>
      <c r="BD5280" s="1"/>
      <c r="BE5280" s="1"/>
      <c r="BF5280" s="1"/>
      <c r="BG5280" s="1"/>
      <c r="BT5280" s="37">
        <f t="shared" si="262"/>
        <v>46096</v>
      </c>
      <c r="BU5280" s="31"/>
      <c r="BW5280" s="33"/>
      <c r="BX5280" s="1"/>
      <c r="BY5280" s="1"/>
      <c r="BZ5280" s="1"/>
      <c r="CA5280" s="1"/>
      <c r="CB5280" s="1"/>
      <c r="CC5280" s="1"/>
      <c r="CE5280" s="1"/>
      <c r="CF5280" s="1"/>
      <c r="CG5280" s="1"/>
      <c r="CH5280" s="1"/>
      <c r="CI5280" s="1"/>
      <c r="CJ5280" s="1"/>
      <c r="CK5280" s="1"/>
      <c r="CL5280" s="1"/>
      <c r="CM5280" s="1"/>
      <c r="CN5280" s="1"/>
      <c r="CO5280" s="1"/>
    </row>
    <row r="5281" spans="1:93" ht="30" customHeight="1" x14ac:dyDescent="0.2">
      <c r="A5281" s="1">
        <v>5275</v>
      </c>
      <c r="B5281" s="1" t="s">
        <v>1904</v>
      </c>
      <c r="C5281" s="1" t="s">
        <v>1905</v>
      </c>
      <c r="D5281" s="28" t="s">
        <v>1906</v>
      </c>
      <c r="E5281" s="1" t="s">
        <v>136</v>
      </c>
      <c r="F5281" s="1" t="s">
        <v>74</v>
      </c>
      <c r="G5281" s="1">
        <v>2</v>
      </c>
      <c r="H5281" s="1" t="s">
        <v>4209</v>
      </c>
      <c r="I5281" s="1" t="s">
        <v>114</v>
      </c>
      <c r="J5281" s="76">
        <v>554</v>
      </c>
      <c r="K5281" s="76">
        <v>2338957</v>
      </c>
      <c r="L5281" s="29">
        <v>46068</v>
      </c>
      <c r="M5281" s="29" t="s">
        <v>4163</v>
      </c>
      <c r="N5281" s="1" t="s">
        <v>478</v>
      </c>
      <c r="O5281" s="28" t="s">
        <v>634</v>
      </c>
      <c r="P5281" s="1" t="s">
        <v>322</v>
      </c>
      <c r="Q5281" s="76">
        <v>6</v>
      </c>
      <c r="R5281" s="1"/>
      <c r="S5281" s="76"/>
      <c r="T5281" s="1" t="s">
        <v>115</v>
      </c>
      <c r="U5281" s="1"/>
      <c r="V5281" s="1"/>
      <c r="AC5281" s="93">
        <v>25</v>
      </c>
      <c r="AD5281" s="69">
        <v>240</v>
      </c>
      <c r="AE5281" s="33"/>
      <c r="AF5281" s="33"/>
      <c r="AG5281" s="33"/>
      <c r="AM5281" s="164">
        <f t="shared" si="264"/>
        <v>46071</v>
      </c>
      <c r="AX5281" s="37">
        <f t="shared" si="263"/>
        <v>46075</v>
      </c>
      <c r="AY5281" s="1"/>
      <c r="AZ5281" s="1"/>
      <c r="BA5281" s="31"/>
      <c r="BB5281" s="31"/>
      <c r="BC5281" s="1"/>
      <c r="BD5281" s="1"/>
      <c r="BE5281" s="1"/>
      <c r="BF5281" s="1"/>
      <c r="BG5281" s="1"/>
      <c r="BT5281" s="37">
        <f t="shared" si="262"/>
        <v>46096</v>
      </c>
      <c r="BU5281" s="31"/>
      <c r="BW5281" s="33"/>
      <c r="BX5281" s="1"/>
      <c r="BY5281" s="1"/>
      <c r="BZ5281" s="1"/>
      <c r="CA5281" s="1"/>
      <c r="CB5281" s="1"/>
      <c r="CC5281" s="1"/>
      <c r="CE5281" s="1"/>
      <c r="CF5281" s="1"/>
      <c r="CG5281" s="1"/>
      <c r="CH5281" s="1"/>
      <c r="CI5281" s="1"/>
      <c r="CJ5281" s="1"/>
      <c r="CK5281" s="1"/>
      <c r="CL5281" s="1"/>
      <c r="CM5281" s="1"/>
      <c r="CN5281" s="1"/>
      <c r="CO5281" s="1"/>
    </row>
    <row r="5282" spans="1:93" ht="30" customHeight="1" x14ac:dyDescent="0.2">
      <c r="A5282" s="1">
        <v>5276</v>
      </c>
      <c r="B5282" s="1" t="s">
        <v>1904</v>
      </c>
      <c r="C5282" s="1" t="s">
        <v>1905</v>
      </c>
      <c r="D5282" s="28" t="s">
        <v>1906</v>
      </c>
      <c r="E5282" s="1" t="s">
        <v>136</v>
      </c>
      <c r="F5282" s="1" t="s">
        <v>74</v>
      </c>
      <c r="G5282" s="1">
        <v>2</v>
      </c>
      <c r="H5282" s="1" t="s">
        <v>4209</v>
      </c>
      <c r="I5282" s="1" t="s">
        <v>114</v>
      </c>
      <c r="J5282" s="76">
        <v>432</v>
      </c>
      <c r="K5282" s="76">
        <v>2337195</v>
      </c>
      <c r="L5282" s="29">
        <v>46068</v>
      </c>
      <c r="M5282" s="29" t="s">
        <v>4163</v>
      </c>
      <c r="N5282" s="1" t="s">
        <v>478</v>
      </c>
      <c r="O5282" s="28" t="s">
        <v>634</v>
      </c>
      <c r="P5282" s="1" t="s">
        <v>322</v>
      </c>
      <c r="Q5282" s="76">
        <v>9</v>
      </c>
      <c r="R5282" s="1"/>
      <c r="S5282" s="76"/>
      <c r="T5282" s="1" t="s">
        <v>115</v>
      </c>
      <c r="U5282" s="1"/>
      <c r="V5282" s="1"/>
      <c r="AC5282" s="93">
        <v>25</v>
      </c>
      <c r="AD5282" s="69">
        <v>250</v>
      </c>
      <c r="AE5282" s="33"/>
      <c r="AF5282" s="33"/>
      <c r="AG5282" s="33"/>
      <c r="AM5282" s="164">
        <f t="shared" si="264"/>
        <v>46071</v>
      </c>
      <c r="AX5282" s="37">
        <f t="shared" si="263"/>
        <v>46075</v>
      </c>
      <c r="AY5282" s="1"/>
      <c r="AZ5282" s="1"/>
      <c r="BA5282" s="31"/>
      <c r="BB5282" s="31"/>
      <c r="BC5282" s="1"/>
      <c r="BD5282" s="1"/>
      <c r="BE5282" s="1"/>
      <c r="BF5282" s="1"/>
      <c r="BG5282" s="1"/>
      <c r="BT5282" s="37">
        <f t="shared" si="262"/>
        <v>46096</v>
      </c>
      <c r="BU5282" s="31"/>
      <c r="BW5282" s="33"/>
      <c r="BX5282" s="1"/>
      <c r="BY5282" s="1"/>
      <c r="BZ5282" s="1"/>
      <c r="CA5282" s="1"/>
      <c r="CB5282" s="1"/>
      <c r="CC5282" s="1"/>
      <c r="CE5282" s="1"/>
      <c r="CF5282" s="1"/>
      <c r="CG5282" s="1"/>
      <c r="CH5282" s="1"/>
      <c r="CI5282" s="1"/>
      <c r="CJ5282" s="1"/>
      <c r="CK5282" s="1"/>
      <c r="CL5282" s="1"/>
      <c r="CM5282" s="1"/>
      <c r="CN5282" s="1"/>
      <c r="CO5282" s="1"/>
    </row>
    <row r="5283" spans="1:93" ht="30" customHeight="1" x14ac:dyDescent="0.2">
      <c r="A5283" s="1">
        <v>5277</v>
      </c>
      <c r="B5283" s="1" t="s">
        <v>1587</v>
      </c>
      <c r="C5283" s="1" t="s">
        <v>1907</v>
      </c>
      <c r="D5283" s="28" t="s">
        <v>1908</v>
      </c>
      <c r="E5283" s="1" t="s">
        <v>641</v>
      </c>
      <c r="F5283" s="1" t="s">
        <v>74</v>
      </c>
      <c r="G5283" s="1">
        <v>6</v>
      </c>
      <c r="H5283" s="1" t="s">
        <v>341</v>
      </c>
      <c r="I5283" s="1" t="s">
        <v>114</v>
      </c>
      <c r="J5283" s="76">
        <v>406</v>
      </c>
      <c r="K5283" s="76">
        <v>2338958</v>
      </c>
      <c r="L5283" s="29">
        <v>46068</v>
      </c>
      <c r="M5283" s="29" t="s">
        <v>4163</v>
      </c>
      <c r="N5283" s="1" t="s">
        <v>478</v>
      </c>
      <c r="O5283" s="28" t="s">
        <v>634</v>
      </c>
      <c r="P5283" s="1" t="s">
        <v>323</v>
      </c>
      <c r="Q5283" s="76">
        <v>10</v>
      </c>
      <c r="R5283" s="1"/>
      <c r="S5283" s="76"/>
      <c r="T5283" s="1" t="s">
        <v>115</v>
      </c>
      <c r="U5283" s="1"/>
      <c r="V5283" s="1"/>
      <c r="AC5283" s="93">
        <v>25.5</v>
      </c>
      <c r="AD5283" s="69">
        <v>260</v>
      </c>
      <c r="AE5283" s="33"/>
      <c r="AF5283" s="33"/>
      <c r="AG5283" s="33"/>
      <c r="AM5283" s="164">
        <f t="shared" si="264"/>
        <v>46071</v>
      </c>
      <c r="AX5283" s="37">
        <f t="shared" si="263"/>
        <v>46075</v>
      </c>
      <c r="AY5283" s="1"/>
      <c r="AZ5283" s="1"/>
      <c r="BA5283" s="31"/>
      <c r="BB5283" s="31"/>
      <c r="BC5283" s="1"/>
      <c r="BD5283" s="1"/>
      <c r="BE5283" s="1"/>
      <c r="BF5283" s="1"/>
      <c r="BG5283" s="1"/>
      <c r="BT5283" s="37">
        <f t="shared" si="262"/>
        <v>46096</v>
      </c>
      <c r="BU5283" s="31"/>
      <c r="BW5283" s="33"/>
      <c r="BX5283" s="1"/>
      <c r="BY5283" s="1"/>
      <c r="BZ5283" s="1"/>
      <c r="CA5283" s="1"/>
      <c r="CB5283" s="1"/>
      <c r="CC5283" s="1"/>
      <c r="CE5283" s="1"/>
      <c r="CF5283" s="1"/>
      <c r="CG5283" s="1"/>
      <c r="CH5283" s="1"/>
      <c r="CI5283" s="1"/>
      <c r="CJ5283" s="1"/>
      <c r="CK5283" s="1"/>
      <c r="CL5283" s="1"/>
      <c r="CM5283" s="1"/>
      <c r="CN5283" s="1"/>
      <c r="CO5283" s="1"/>
    </row>
    <row r="5284" spans="1:93" ht="30" customHeight="1" x14ac:dyDescent="0.2">
      <c r="A5284" s="1">
        <v>5278</v>
      </c>
      <c r="B5284" s="1" t="s">
        <v>1910</v>
      </c>
      <c r="C5284" s="1" t="s">
        <v>1909</v>
      </c>
      <c r="D5284" s="28" t="s">
        <v>1960</v>
      </c>
      <c r="E5284" s="1" t="s">
        <v>732</v>
      </c>
      <c r="F5284" s="1" t="s">
        <v>74</v>
      </c>
      <c r="G5284" s="1">
        <v>8</v>
      </c>
      <c r="H5284" s="1" t="s">
        <v>1059</v>
      </c>
      <c r="I5284" s="1" t="s">
        <v>114</v>
      </c>
      <c r="J5284" s="76">
        <v>558</v>
      </c>
      <c r="K5284" s="76">
        <v>2338963</v>
      </c>
      <c r="L5284" s="29">
        <v>46068</v>
      </c>
      <c r="M5284" s="29" t="s">
        <v>4163</v>
      </c>
      <c r="N5284" s="1" t="s">
        <v>478</v>
      </c>
      <c r="O5284" s="28" t="s">
        <v>634</v>
      </c>
      <c r="P5284" s="1" t="s">
        <v>323</v>
      </c>
      <c r="Q5284" s="76">
        <v>10</v>
      </c>
      <c r="R5284" s="1"/>
      <c r="S5284" s="76">
        <v>6</v>
      </c>
      <c r="T5284" s="1" t="s">
        <v>115</v>
      </c>
      <c r="U5284" s="1"/>
      <c r="V5284" s="1"/>
      <c r="AC5284" s="93">
        <v>24.5</v>
      </c>
      <c r="AD5284" s="69">
        <v>250</v>
      </c>
      <c r="AE5284" s="33"/>
      <c r="AF5284" s="33"/>
      <c r="AG5284" s="33"/>
      <c r="AM5284" s="164">
        <f t="shared" si="264"/>
        <v>46071</v>
      </c>
      <c r="AX5284" s="37">
        <f t="shared" si="263"/>
        <v>46075</v>
      </c>
      <c r="AY5284" s="1"/>
      <c r="AZ5284" s="1"/>
      <c r="BA5284" s="31"/>
      <c r="BB5284" s="31"/>
      <c r="BC5284" s="1"/>
      <c r="BD5284" s="1"/>
      <c r="BE5284" s="1"/>
      <c r="BF5284" s="1"/>
      <c r="BG5284" s="1"/>
      <c r="BT5284" s="37">
        <f t="shared" si="262"/>
        <v>46096</v>
      </c>
      <c r="BU5284" s="31"/>
      <c r="BW5284" s="33"/>
      <c r="BX5284" s="1"/>
      <c r="BY5284" s="1"/>
      <c r="BZ5284" s="1"/>
      <c r="CA5284" s="1"/>
      <c r="CB5284" s="1"/>
      <c r="CC5284" s="1"/>
      <c r="CE5284" s="1"/>
      <c r="CF5284" s="1"/>
      <c r="CG5284" s="1"/>
      <c r="CH5284" s="1"/>
      <c r="CI5284" s="1"/>
      <c r="CJ5284" s="1"/>
      <c r="CK5284" s="1"/>
      <c r="CL5284" s="1"/>
      <c r="CM5284" s="1"/>
      <c r="CN5284" s="1"/>
      <c r="CO5284" s="1"/>
    </row>
    <row r="5285" spans="1:93" ht="30" customHeight="1" x14ac:dyDescent="0.2">
      <c r="A5285" s="1">
        <v>5279</v>
      </c>
      <c r="B5285" s="1" t="s">
        <v>1912</v>
      </c>
      <c r="C5285" s="1" t="s">
        <v>1911</v>
      </c>
      <c r="D5285" s="28" t="s">
        <v>1913</v>
      </c>
      <c r="E5285" s="1" t="s">
        <v>704</v>
      </c>
      <c r="F5285" s="1" t="s">
        <v>74</v>
      </c>
      <c r="G5285" s="1">
        <v>9</v>
      </c>
      <c r="H5285" s="1" t="s">
        <v>341</v>
      </c>
      <c r="I5285" s="1" t="s">
        <v>114</v>
      </c>
      <c r="J5285" s="76">
        <v>557</v>
      </c>
      <c r="K5285" s="76">
        <v>2338974</v>
      </c>
      <c r="L5285" s="29">
        <v>46068</v>
      </c>
      <c r="M5285" s="29" t="s">
        <v>4163</v>
      </c>
      <c r="N5285" s="1" t="s">
        <v>478</v>
      </c>
      <c r="O5285" s="28" t="s">
        <v>634</v>
      </c>
      <c r="P5285" s="1" t="s">
        <v>323</v>
      </c>
      <c r="Q5285" s="76">
        <v>12</v>
      </c>
      <c r="R5285" s="1"/>
      <c r="S5285" s="76"/>
      <c r="T5285" s="1" t="s">
        <v>115</v>
      </c>
      <c r="U5285" s="1"/>
      <c r="V5285" s="1"/>
      <c r="AC5285" s="93">
        <v>25.5</v>
      </c>
      <c r="AD5285" s="69">
        <v>260</v>
      </c>
      <c r="AE5285" s="33"/>
      <c r="AF5285" s="33"/>
      <c r="AG5285" s="33"/>
      <c r="AM5285" s="164">
        <f t="shared" si="264"/>
        <v>46071</v>
      </c>
      <c r="AX5285" s="37">
        <f t="shared" si="263"/>
        <v>46075</v>
      </c>
      <c r="AY5285" s="1"/>
      <c r="AZ5285" s="1"/>
      <c r="BA5285" s="31"/>
      <c r="BB5285" s="31"/>
      <c r="BC5285" s="1"/>
      <c r="BD5285" s="1"/>
      <c r="BE5285" s="1"/>
      <c r="BF5285" s="1"/>
      <c r="BG5285" s="1"/>
      <c r="BT5285" s="37">
        <f t="shared" si="262"/>
        <v>46096</v>
      </c>
      <c r="BU5285" s="31"/>
      <c r="BW5285" s="33"/>
      <c r="BX5285" s="1"/>
      <c r="BY5285" s="1"/>
      <c r="BZ5285" s="1"/>
      <c r="CA5285" s="1"/>
      <c r="CB5285" s="1"/>
      <c r="CC5285" s="1"/>
      <c r="CE5285" s="1"/>
      <c r="CF5285" s="1"/>
      <c r="CG5285" s="1"/>
      <c r="CH5285" s="1"/>
      <c r="CI5285" s="1"/>
      <c r="CJ5285" s="1"/>
      <c r="CK5285" s="1"/>
      <c r="CL5285" s="1"/>
      <c r="CM5285" s="1"/>
      <c r="CN5285" s="1"/>
      <c r="CO5285" s="1"/>
    </row>
    <row r="5286" spans="1:93" ht="30" customHeight="1" x14ac:dyDescent="0.2">
      <c r="A5286" s="1">
        <v>5280</v>
      </c>
      <c r="B5286" s="1" t="s">
        <v>1901</v>
      </c>
      <c r="C5286" s="1" t="s">
        <v>1900</v>
      </c>
      <c r="D5286" s="28" t="s">
        <v>1902</v>
      </c>
      <c r="E5286" s="1" t="s">
        <v>645</v>
      </c>
      <c r="F5286" s="1" t="s">
        <v>74</v>
      </c>
      <c r="G5286" s="1">
        <v>1</v>
      </c>
      <c r="H5286" s="1" t="s">
        <v>341</v>
      </c>
      <c r="I5286" s="1" t="s">
        <v>114</v>
      </c>
      <c r="J5286" s="76">
        <v>295</v>
      </c>
      <c r="K5286" s="76">
        <v>2337236</v>
      </c>
      <c r="L5286" s="29">
        <v>46068</v>
      </c>
      <c r="M5286" s="29" t="s">
        <v>4163</v>
      </c>
      <c r="N5286" s="1" t="s">
        <v>478</v>
      </c>
      <c r="O5286" s="28" t="s">
        <v>634</v>
      </c>
      <c r="P5286" s="1" t="s">
        <v>323</v>
      </c>
      <c r="Q5286" s="76">
        <v>3</v>
      </c>
      <c r="R5286" s="1"/>
      <c r="S5286" s="76"/>
      <c r="T5286" s="1" t="s">
        <v>115</v>
      </c>
      <c r="U5286" s="1"/>
      <c r="V5286" s="1"/>
      <c r="AC5286" s="93">
        <v>25</v>
      </c>
      <c r="AD5286" s="69">
        <v>235</v>
      </c>
      <c r="AE5286" s="33"/>
      <c r="AF5286" s="33"/>
      <c r="AG5286" s="33"/>
      <c r="AM5286" s="164">
        <f t="shared" si="264"/>
        <v>46071</v>
      </c>
      <c r="AX5286" s="37">
        <f t="shared" si="263"/>
        <v>46075</v>
      </c>
      <c r="AY5286" s="1"/>
      <c r="AZ5286" s="1"/>
      <c r="BA5286" s="31"/>
      <c r="BB5286" s="31"/>
      <c r="BC5286" s="1"/>
      <c r="BD5286" s="1"/>
      <c r="BE5286" s="1"/>
      <c r="BF5286" s="1"/>
      <c r="BG5286" s="1"/>
      <c r="BT5286" s="37">
        <f t="shared" si="262"/>
        <v>46096</v>
      </c>
      <c r="BU5286" s="31"/>
      <c r="BW5286" s="33"/>
      <c r="BX5286" s="1"/>
      <c r="BY5286" s="1"/>
      <c r="BZ5286" s="1"/>
      <c r="CA5286" s="1"/>
      <c r="CB5286" s="1"/>
      <c r="CC5286" s="1"/>
      <c r="CE5286" s="1"/>
      <c r="CF5286" s="1"/>
      <c r="CG5286" s="1"/>
      <c r="CH5286" s="1"/>
      <c r="CI5286" s="1"/>
      <c r="CJ5286" s="1"/>
      <c r="CK5286" s="1"/>
      <c r="CL5286" s="1"/>
      <c r="CM5286" s="1"/>
      <c r="CN5286" s="1"/>
      <c r="CO5286" s="1"/>
    </row>
    <row r="5287" spans="1:93" ht="30" customHeight="1" x14ac:dyDescent="0.2">
      <c r="A5287" s="1">
        <v>5281</v>
      </c>
      <c r="B5287" s="1" t="s">
        <v>1916</v>
      </c>
      <c r="C5287" s="1" t="s">
        <v>1915</v>
      </c>
      <c r="D5287" s="28" t="s">
        <v>1914</v>
      </c>
      <c r="E5287" s="1" t="s">
        <v>715</v>
      </c>
      <c r="F5287" s="1" t="s">
        <v>74</v>
      </c>
      <c r="G5287" s="1">
        <v>7</v>
      </c>
      <c r="H5287" s="1" t="s">
        <v>341</v>
      </c>
      <c r="I5287" s="1" t="s">
        <v>114</v>
      </c>
      <c r="J5287" s="76">
        <v>274</v>
      </c>
      <c r="K5287" s="76">
        <v>2337227</v>
      </c>
      <c r="L5287" s="29">
        <v>46068</v>
      </c>
      <c r="M5287" s="29" t="s">
        <v>4163</v>
      </c>
      <c r="N5287" s="1" t="s">
        <v>478</v>
      </c>
      <c r="O5287" s="28" t="s">
        <v>634</v>
      </c>
      <c r="P5287" s="1" t="s">
        <v>323</v>
      </c>
      <c r="Q5287" s="76">
        <v>8</v>
      </c>
      <c r="R5287" s="1"/>
      <c r="S5287" s="76">
        <v>6</v>
      </c>
      <c r="T5287" s="1" t="s">
        <v>115</v>
      </c>
      <c r="U5287" s="1"/>
      <c r="V5287" s="1"/>
      <c r="AC5287" s="93">
        <v>24.5</v>
      </c>
      <c r="AD5287" s="69">
        <v>240</v>
      </c>
      <c r="AE5287" s="33"/>
      <c r="AF5287" s="33"/>
      <c r="AG5287" s="33"/>
      <c r="AM5287" s="164">
        <f t="shared" si="264"/>
        <v>46071</v>
      </c>
      <c r="AX5287" s="37">
        <f t="shared" si="263"/>
        <v>46075</v>
      </c>
      <c r="AY5287" s="1"/>
      <c r="AZ5287" s="1"/>
      <c r="BA5287" s="31"/>
      <c r="BB5287" s="31"/>
      <c r="BC5287" s="1"/>
      <c r="BD5287" s="1"/>
      <c r="BE5287" s="1"/>
      <c r="BF5287" s="1"/>
      <c r="BG5287" s="1"/>
      <c r="BT5287" s="37">
        <f t="shared" si="262"/>
        <v>46096</v>
      </c>
      <c r="BU5287" s="31"/>
      <c r="BW5287" s="33"/>
      <c r="BX5287" s="1"/>
      <c r="BY5287" s="1"/>
      <c r="BZ5287" s="1"/>
      <c r="CA5287" s="1"/>
      <c r="CB5287" s="1"/>
      <c r="CC5287" s="1"/>
      <c r="CE5287" s="1"/>
      <c r="CF5287" s="1"/>
      <c r="CG5287" s="1"/>
      <c r="CH5287" s="1"/>
      <c r="CI5287" s="1"/>
      <c r="CJ5287" s="1"/>
      <c r="CK5287" s="1"/>
      <c r="CL5287" s="1"/>
      <c r="CM5287" s="1"/>
      <c r="CN5287" s="1"/>
      <c r="CO5287" s="1"/>
    </row>
    <row r="5288" spans="1:93" ht="30" customHeight="1" x14ac:dyDescent="0.2">
      <c r="A5288" s="1">
        <v>5282</v>
      </c>
      <c r="B5288" s="1" t="s">
        <v>1916</v>
      </c>
      <c r="C5288" s="1" t="s">
        <v>1915</v>
      </c>
      <c r="D5288" s="28" t="s">
        <v>1914</v>
      </c>
      <c r="E5288" s="1" t="s">
        <v>715</v>
      </c>
      <c r="F5288" s="1" t="s">
        <v>74</v>
      </c>
      <c r="G5288" s="1">
        <v>7</v>
      </c>
      <c r="H5288" s="1" t="s">
        <v>341</v>
      </c>
      <c r="I5288" s="1" t="s">
        <v>114</v>
      </c>
      <c r="J5288" s="76">
        <v>433</v>
      </c>
      <c r="K5288" s="76">
        <v>2337233</v>
      </c>
      <c r="L5288" s="29">
        <v>46068</v>
      </c>
      <c r="M5288" s="29" t="s">
        <v>4163</v>
      </c>
      <c r="N5288" s="1" t="s">
        <v>478</v>
      </c>
      <c r="O5288" s="28" t="s">
        <v>634</v>
      </c>
      <c r="P5288" s="1" t="s">
        <v>323</v>
      </c>
      <c r="Q5288" s="76">
        <v>8</v>
      </c>
      <c r="R5288" s="1"/>
      <c r="S5288" s="76"/>
      <c r="T5288" s="1" t="s">
        <v>115</v>
      </c>
      <c r="U5288" s="1"/>
      <c r="V5288" s="1"/>
      <c r="AC5288" s="93">
        <v>25</v>
      </c>
      <c r="AD5288" s="69">
        <v>250</v>
      </c>
      <c r="AE5288" s="33"/>
      <c r="AF5288" s="33"/>
      <c r="AG5288" s="33"/>
      <c r="AM5288" s="164">
        <f t="shared" si="264"/>
        <v>46071</v>
      </c>
      <c r="AX5288" s="37">
        <f t="shared" si="263"/>
        <v>46075</v>
      </c>
      <c r="AY5288" s="1"/>
      <c r="AZ5288" s="1"/>
      <c r="BA5288" s="31"/>
      <c r="BB5288" s="31"/>
      <c r="BC5288" s="1"/>
      <c r="BD5288" s="1"/>
      <c r="BE5288" s="1"/>
      <c r="BF5288" s="1"/>
      <c r="BG5288" s="1"/>
      <c r="BT5288" s="37">
        <f t="shared" si="262"/>
        <v>46096</v>
      </c>
      <c r="BU5288" s="31"/>
      <c r="BW5288" s="33"/>
      <c r="BX5288" s="1"/>
      <c r="BY5288" s="1"/>
      <c r="BZ5288" s="1"/>
      <c r="CA5288" s="1"/>
      <c r="CB5288" s="1"/>
      <c r="CC5288" s="1"/>
      <c r="CE5288" s="1"/>
      <c r="CF5288" s="1"/>
      <c r="CG5288" s="1"/>
      <c r="CH5288" s="1"/>
      <c r="CI5288" s="1"/>
      <c r="CJ5288" s="1"/>
      <c r="CK5288" s="1"/>
      <c r="CL5288" s="1"/>
      <c r="CM5288" s="1"/>
      <c r="CN5288" s="1"/>
      <c r="CO5288" s="1"/>
    </row>
    <row r="5289" spans="1:93" ht="30" customHeight="1" x14ac:dyDescent="0.2">
      <c r="A5289" s="1">
        <v>5283</v>
      </c>
      <c r="B5289" s="1" t="s">
        <v>1919</v>
      </c>
      <c r="C5289" s="1" t="s">
        <v>1918</v>
      </c>
      <c r="D5289" s="28" t="s">
        <v>1917</v>
      </c>
      <c r="E5289" s="1" t="s">
        <v>650</v>
      </c>
      <c r="F5289" s="1" t="s">
        <v>74</v>
      </c>
      <c r="G5289" s="1">
        <v>5</v>
      </c>
      <c r="H5289" s="1" t="s">
        <v>341</v>
      </c>
      <c r="I5289" s="1" t="s">
        <v>114</v>
      </c>
      <c r="J5289" s="76">
        <v>3537</v>
      </c>
      <c r="K5289" s="76">
        <v>2337253</v>
      </c>
      <c r="L5289" s="29">
        <v>46069</v>
      </c>
      <c r="M5289" s="29" t="s">
        <v>4163</v>
      </c>
      <c r="N5289" s="1" t="s">
        <v>25</v>
      </c>
      <c r="O5289" s="28" t="s">
        <v>634</v>
      </c>
      <c r="P5289" s="1" t="s">
        <v>323</v>
      </c>
      <c r="Q5289" s="76">
        <v>8</v>
      </c>
      <c r="R5289" s="1"/>
      <c r="S5289" s="76">
        <v>3</v>
      </c>
      <c r="T5289" s="1" t="s">
        <v>115</v>
      </c>
      <c r="U5289" s="1"/>
      <c r="V5289" s="1"/>
      <c r="AC5289" s="93">
        <v>25</v>
      </c>
      <c r="AD5289" s="69">
        <v>210</v>
      </c>
      <c r="AE5289" s="33"/>
      <c r="AF5289" s="33"/>
      <c r="AG5289" s="33"/>
      <c r="AM5289" s="164">
        <f t="shared" si="264"/>
        <v>46072</v>
      </c>
      <c r="AX5289" s="37">
        <f t="shared" si="263"/>
        <v>46076</v>
      </c>
      <c r="AY5289" s="1"/>
      <c r="AZ5289" s="1"/>
      <c r="BA5289" s="31"/>
      <c r="BB5289" s="31"/>
      <c r="BC5289" s="1"/>
      <c r="BD5289" s="1"/>
      <c r="BE5289" s="1"/>
      <c r="BF5289" s="1"/>
      <c r="BG5289" s="1"/>
      <c r="BT5289" s="37">
        <f t="shared" si="262"/>
        <v>46097</v>
      </c>
      <c r="BU5289" s="31"/>
      <c r="BW5289" s="33"/>
      <c r="BX5289" s="1"/>
      <c r="BY5289" s="1"/>
      <c r="BZ5289" s="1"/>
      <c r="CA5289" s="1"/>
      <c r="CB5289" s="1"/>
      <c r="CC5289" s="1"/>
      <c r="CE5289" s="1"/>
      <c r="CF5289" s="1"/>
      <c r="CG5289" s="1"/>
      <c r="CH5289" s="1"/>
      <c r="CI5289" s="1"/>
      <c r="CJ5289" s="1"/>
      <c r="CK5289" s="1"/>
      <c r="CL5289" s="1"/>
      <c r="CM5289" s="1"/>
      <c r="CN5289" s="1"/>
      <c r="CO5289" s="1"/>
    </row>
    <row r="5290" spans="1:93" ht="30" customHeight="1" x14ac:dyDescent="0.2">
      <c r="A5290" s="1">
        <v>5284</v>
      </c>
      <c r="B5290" s="1" t="s">
        <v>1919</v>
      </c>
      <c r="C5290" s="1" t="s">
        <v>1918</v>
      </c>
      <c r="D5290" s="28" t="s">
        <v>1917</v>
      </c>
      <c r="E5290" s="1" t="s">
        <v>650</v>
      </c>
      <c r="F5290" s="1" t="s">
        <v>74</v>
      </c>
      <c r="G5290" s="1">
        <v>5</v>
      </c>
      <c r="H5290" s="1" t="s">
        <v>341</v>
      </c>
      <c r="I5290" s="1" t="s">
        <v>114</v>
      </c>
      <c r="J5290" s="76">
        <v>1084</v>
      </c>
      <c r="K5290" s="76">
        <v>2339000</v>
      </c>
      <c r="L5290" s="29">
        <v>46069</v>
      </c>
      <c r="M5290" s="29" t="s">
        <v>4163</v>
      </c>
      <c r="N5290" s="1" t="s">
        <v>25</v>
      </c>
      <c r="O5290" s="28" t="s">
        <v>634</v>
      </c>
      <c r="P5290" s="1" t="s">
        <v>323</v>
      </c>
      <c r="Q5290" s="76">
        <v>7</v>
      </c>
      <c r="R5290" s="1"/>
      <c r="S5290" s="76"/>
      <c r="T5290" s="1" t="s">
        <v>115</v>
      </c>
      <c r="U5290" s="1"/>
      <c r="V5290" s="1"/>
      <c r="AC5290" s="93">
        <v>25.2</v>
      </c>
      <c r="AD5290" s="69">
        <v>240</v>
      </c>
      <c r="AE5290" s="33"/>
      <c r="AF5290" s="33"/>
      <c r="AG5290" s="33"/>
      <c r="AM5290" s="164">
        <f t="shared" si="264"/>
        <v>46072</v>
      </c>
      <c r="AX5290" s="37">
        <f t="shared" si="263"/>
        <v>46076</v>
      </c>
      <c r="AY5290" s="1"/>
      <c r="AZ5290" s="1"/>
      <c r="BA5290" s="31"/>
      <c r="BB5290" s="31"/>
      <c r="BC5290" s="1"/>
      <c r="BD5290" s="1"/>
      <c r="BE5290" s="1"/>
      <c r="BF5290" s="1"/>
      <c r="BG5290" s="1"/>
      <c r="BT5290" s="37">
        <f t="shared" ref="BT5290:BT5353" si="265">IF(L5290=0, 0, L5290+28)</f>
        <v>46097</v>
      </c>
      <c r="BU5290" s="31"/>
      <c r="BW5290" s="33"/>
      <c r="BX5290" s="1"/>
      <c r="BY5290" s="1"/>
      <c r="BZ5290" s="1"/>
      <c r="CA5290" s="1"/>
      <c r="CB5290" s="1"/>
      <c r="CC5290" s="1"/>
      <c r="CE5290" s="1"/>
      <c r="CF5290" s="1"/>
      <c r="CG5290" s="1"/>
      <c r="CH5290" s="1"/>
      <c r="CI5290" s="1"/>
      <c r="CJ5290" s="1"/>
      <c r="CK5290" s="1"/>
      <c r="CL5290" s="1"/>
      <c r="CM5290" s="1"/>
      <c r="CN5290" s="1"/>
      <c r="CO5290" s="1"/>
    </row>
    <row r="5291" spans="1:93" ht="30" customHeight="1" x14ac:dyDescent="0.2">
      <c r="A5291" s="1">
        <v>5285</v>
      </c>
      <c r="B5291" s="1" t="s">
        <v>1919</v>
      </c>
      <c r="C5291" s="1" t="s">
        <v>1918</v>
      </c>
      <c r="D5291" s="28" t="s">
        <v>2120</v>
      </c>
      <c r="E5291" s="1" t="s">
        <v>650</v>
      </c>
      <c r="F5291" s="1" t="s">
        <v>74</v>
      </c>
      <c r="G5291" s="1">
        <v>5</v>
      </c>
      <c r="H5291" s="1" t="s">
        <v>341</v>
      </c>
      <c r="I5291" s="1" t="s">
        <v>114</v>
      </c>
      <c r="J5291" s="76">
        <v>5889</v>
      </c>
      <c r="K5291" s="76">
        <v>2337256</v>
      </c>
      <c r="L5291" s="29">
        <v>46069</v>
      </c>
      <c r="M5291" s="29" t="s">
        <v>4163</v>
      </c>
      <c r="N5291" s="1" t="s">
        <v>25</v>
      </c>
      <c r="O5291" s="28" t="s">
        <v>634</v>
      </c>
      <c r="P5291" s="1" t="s">
        <v>323</v>
      </c>
      <c r="Q5291" s="76">
        <v>7</v>
      </c>
      <c r="R5291" s="1"/>
      <c r="S5291" s="76">
        <v>3</v>
      </c>
      <c r="T5291" s="1" t="s">
        <v>115</v>
      </c>
      <c r="U5291" s="1"/>
      <c r="V5291" s="1"/>
      <c r="AC5291" s="93">
        <v>25.1</v>
      </c>
      <c r="AD5291" s="69">
        <v>240</v>
      </c>
      <c r="AE5291" s="33"/>
      <c r="AF5291" s="33"/>
      <c r="AG5291" s="33"/>
      <c r="AM5291" s="164">
        <f t="shared" si="264"/>
        <v>46072</v>
      </c>
      <c r="AX5291" s="37">
        <f t="shared" si="263"/>
        <v>46076</v>
      </c>
      <c r="AY5291" s="1"/>
      <c r="AZ5291" s="1"/>
      <c r="BA5291" s="31"/>
      <c r="BB5291" s="31"/>
      <c r="BC5291" s="1"/>
      <c r="BD5291" s="1"/>
      <c r="BE5291" s="1"/>
      <c r="BF5291" s="1"/>
      <c r="BG5291" s="1"/>
      <c r="BT5291" s="37">
        <f t="shared" si="265"/>
        <v>46097</v>
      </c>
      <c r="BU5291" s="31"/>
      <c r="BW5291" s="33"/>
      <c r="BX5291" s="1"/>
      <c r="BY5291" s="1"/>
      <c r="BZ5291" s="1"/>
      <c r="CA5291" s="1"/>
      <c r="CB5291" s="1"/>
      <c r="CC5291" s="1"/>
      <c r="CE5291" s="1"/>
      <c r="CF5291" s="1"/>
      <c r="CG5291" s="1"/>
      <c r="CH5291" s="1"/>
      <c r="CI5291" s="1"/>
      <c r="CJ5291" s="1"/>
      <c r="CK5291" s="1"/>
      <c r="CL5291" s="1"/>
      <c r="CM5291" s="1"/>
      <c r="CN5291" s="1"/>
      <c r="CO5291" s="1"/>
    </row>
    <row r="5292" spans="1:93" ht="30" customHeight="1" x14ac:dyDescent="0.2">
      <c r="A5292" s="1">
        <v>5286</v>
      </c>
      <c r="B5292" s="1" t="s">
        <v>1922</v>
      </c>
      <c r="C5292" s="1" t="s">
        <v>1921</v>
      </c>
      <c r="D5292" s="28" t="s">
        <v>1920</v>
      </c>
      <c r="E5292" s="1" t="s">
        <v>843</v>
      </c>
      <c r="F5292" s="1" t="s">
        <v>74</v>
      </c>
      <c r="G5292" s="1">
        <v>11</v>
      </c>
      <c r="H5292" s="1" t="s">
        <v>341</v>
      </c>
      <c r="I5292" s="1" t="s">
        <v>114</v>
      </c>
      <c r="J5292" s="76">
        <v>83812</v>
      </c>
      <c r="K5292" s="76">
        <v>149916</v>
      </c>
      <c r="L5292" s="29">
        <v>46070</v>
      </c>
      <c r="M5292" s="29" t="s">
        <v>4163</v>
      </c>
      <c r="N5292" s="1" t="s">
        <v>25</v>
      </c>
      <c r="O5292" s="28" t="s">
        <v>634</v>
      </c>
      <c r="P5292" s="1" t="s">
        <v>323</v>
      </c>
      <c r="Q5292" s="76">
        <v>10</v>
      </c>
      <c r="R5292" s="1"/>
      <c r="S5292" s="76">
        <v>6</v>
      </c>
      <c r="T5292" s="1" t="s">
        <v>115</v>
      </c>
      <c r="U5292" s="1"/>
      <c r="V5292" s="1"/>
      <c r="AC5292" s="93">
        <v>24</v>
      </c>
      <c r="AD5292" s="69">
        <v>245</v>
      </c>
      <c r="AE5292" s="33"/>
      <c r="AF5292" s="33"/>
      <c r="AG5292" s="33"/>
      <c r="AM5292" s="164">
        <f t="shared" si="264"/>
        <v>46073</v>
      </c>
      <c r="AX5292" s="37">
        <f t="shared" si="263"/>
        <v>46077</v>
      </c>
      <c r="AY5292" s="1"/>
      <c r="AZ5292" s="1"/>
      <c r="BA5292" s="31"/>
      <c r="BB5292" s="31"/>
      <c r="BC5292" s="1"/>
      <c r="BD5292" s="1"/>
      <c r="BE5292" s="1"/>
      <c r="BF5292" s="1"/>
      <c r="BG5292" s="1"/>
      <c r="BT5292" s="37">
        <f t="shared" si="265"/>
        <v>46098</v>
      </c>
      <c r="BU5292" s="31"/>
      <c r="BW5292" s="33"/>
      <c r="BX5292" s="1"/>
      <c r="BY5292" s="1"/>
      <c r="BZ5292" s="1"/>
      <c r="CA5292" s="1"/>
      <c r="CB5292" s="1"/>
      <c r="CC5292" s="1"/>
      <c r="CE5292" s="1"/>
      <c r="CF5292" s="1"/>
      <c r="CG5292" s="1"/>
      <c r="CH5292" s="1"/>
      <c r="CI5292" s="1"/>
      <c r="CJ5292" s="1"/>
      <c r="CK5292" s="1"/>
      <c r="CL5292" s="1"/>
      <c r="CM5292" s="1"/>
      <c r="CN5292" s="1"/>
      <c r="CO5292" s="1"/>
    </row>
    <row r="5293" spans="1:93" ht="30" customHeight="1" x14ac:dyDescent="0.2">
      <c r="A5293" s="1">
        <v>5287</v>
      </c>
      <c r="B5293" s="1" t="s">
        <v>1922</v>
      </c>
      <c r="C5293" s="1" t="s">
        <v>1921</v>
      </c>
      <c r="D5293" s="28" t="s">
        <v>1920</v>
      </c>
      <c r="E5293" s="1" t="s">
        <v>843</v>
      </c>
      <c r="F5293" s="1" t="s">
        <v>74</v>
      </c>
      <c r="G5293" s="1">
        <v>11</v>
      </c>
      <c r="H5293" s="1" t="s">
        <v>341</v>
      </c>
      <c r="I5293" s="1" t="s">
        <v>114</v>
      </c>
      <c r="J5293" s="76">
        <v>82512</v>
      </c>
      <c r="K5293" s="76">
        <v>149927</v>
      </c>
      <c r="L5293" s="29">
        <v>46070</v>
      </c>
      <c r="M5293" s="29" t="s">
        <v>4163</v>
      </c>
      <c r="N5293" s="1" t="s">
        <v>25</v>
      </c>
      <c r="O5293" s="28" t="s">
        <v>634</v>
      </c>
      <c r="P5293" s="1" t="s">
        <v>323</v>
      </c>
      <c r="Q5293" s="76">
        <v>10</v>
      </c>
      <c r="R5293" s="1"/>
      <c r="S5293" s="76"/>
      <c r="T5293" s="1" t="s">
        <v>115</v>
      </c>
      <c r="U5293" s="1"/>
      <c r="V5293" s="1"/>
      <c r="AC5293" s="93">
        <v>23</v>
      </c>
      <c r="AD5293" s="69">
        <v>250</v>
      </c>
      <c r="AE5293" s="33"/>
      <c r="AF5293" s="33"/>
      <c r="AG5293" s="33"/>
      <c r="AM5293" s="164">
        <f t="shared" si="264"/>
        <v>46073</v>
      </c>
      <c r="AX5293" s="37">
        <f t="shared" si="263"/>
        <v>46077</v>
      </c>
      <c r="AY5293" s="1"/>
      <c r="AZ5293" s="1"/>
      <c r="BA5293" s="31"/>
      <c r="BB5293" s="31"/>
      <c r="BC5293" s="1"/>
      <c r="BD5293" s="1"/>
      <c r="BE5293" s="1"/>
      <c r="BF5293" s="1"/>
      <c r="BG5293" s="1"/>
      <c r="BT5293" s="37">
        <f t="shared" si="265"/>
        <v>46098</v>
      </c>
      <c r="BU5293" s="31"/>
      <c r="BW5293" s="33"/>
      <c r="BX5293" s="1"/>
      <c r="BY5293" s="1"/>
      <c r="BZ5293" s="1"/>
      <c r="CA5293" s="1"/>
      <c r="CB5293" s="1"/>
      <c r="CC5293" s="1"/>
      <c r="CE5293" s="1"/>
      <c r="CF5293" s="1"/>
      <c r="CG5293" s="1"/>
      <c r="CH5293" s="1"/>
      <c r="CI5293" s="1"/>
      <c r="CJ5293" s="1"/>
      <c r="CK5293" s="1"/>
      <c r="CL5293" s="1"/>
      <c r="CM5293" s="1"/>
      <c r="CN5293" s="1"/>
      <c r="CO5293" s="1"/>
    </row>
    <row r="5294" spans="1:93" ht="30" customHeight="1" x14ac:dyDescent="0.2">
      <c r="A5294" s="1">
        <v>5288</v>
      </c>
      <c r="B5294" s="1" t="s">
        <v>1922</v>
      </c>
      <c r="C5294" s="1" t="s">
        <v>1921</v>
      </c>
      <c r="D5294" s="28" t="s">
        <v>1920</v>
      </c>
      <c r="E5294" s="1" t="s">
        <v>843</v>
      </c>
      <c r="F5294" s="1" t="s">
        <v>74</v>
      </c>
      <c r="G5294" s="1">
        <v>11</v>
      </c>
      <c r="H5294" s="1" t="s">
        <v>341</v>
      </c>
      <c r="I5294" s="1" t="s">
        <v>114</v>
      </c>
      <c r="J5294" s="76">
        <v>81512</v>
      </c>
      <c r="K5294" s="76">
        <v>149932</v>
      </c>
      <c r="L5294" s="29">
        <v>46070</v>
      </c>
      <c r="M5294" s="29" t="s">
        <v>4163</v>
      </c>
      <c r="N5294" s="1" t="s">
        <v>25</v>
      </c>
      <c r="O5294" s="28" t="s">
        <v>634</v>
      </c>
      <c r="P5294" s="1" t="s">
        <v>323</v>
      </c>
      <c r="Q5294" s="76">
        <v>10</v>
      </c>
      <c r="R5294" s="1"/>
      <c r="S5294" s="76"/>
      <c r="T5294" s="1" t="s">
        <v>115</v>
      </c>
      <c r="U5294" s="1"/>
      <c r="V5294" s="1"/>
      <c r="AC5294" s="93">
        <v>23.5</v>
      </c>
      <c r="AD5294" s="69">
        <v>230</v>
      </c>
      <c r="AE5294" s="33"/>
      <c r="AF5294" s="33"/>
      <c r="AG5294" s="33"/>
      <c r="AM5294" s="164">
        <f t="shared" si="264"/>
        <v>46073</v>
      </c>
      <c r="AX5294" s="37">
        <f t="shared" si="263"/>
        <v>46077</v>
      </c>
      <c r="AY5294" s="1"/>
      <c r="AZ5294" s="1"/>
      <c r="BA5294" s="31"/>
      <c r="BB5294" s="31"/>
      <c r="BC5294" s="1"/>
      <c r="BD5294" s="1"/>
      <c r="BE5294" s="1"/>
      <c r="BF5294" s="1"/>
      <c r="BG5294" s="1"/>
      <c r="BT5294" s="37">
        <f t="shared" si="265"/>
        <v>46098</v>
      </c>
      <c r="BU5294" s="31"/>
      <c r="BW5294" s="33"/>
      <c r="BX5294" s="1"/>
      <c r="BY5294" s="1"/>
      <c r="BZ5294" s="1"/>
      <c r="CA5294" s="1"/>
      <c r="CB5294" s="1"/>
      <c r="CC5294" s="1"/>
      <c r="CE5294" s="1"/>
      <c r="CF5294" s="1"/>
      <c r="CG5294" s="1"/>
      <c r="CH5294" s="1"/>
      <c r="CI5294" s="1"/>
      <c r="CJ5294" s="1"/>
      <c r="CK5294" s="1"/>
      <c r="CL5294" s="1"/>
      <c r="CM5294" s="1"/>
      <c r="CN5294" s="1"/>
      <c r="CO5294" s="1"/>
    </row>
    <row r="5295" spans="1:93" ht="30" customHeight="1" x14ac:dyDescent="0.2">
      <c r="A5295" s="1">
        <v>5289</v>
      </c>
      <c r="B5295" s="1" t="s">
        <v>1922</v>
      </c>
      <c r="C5295" s="1" t="s">
        <v>1921</v>
      </c>
      <c r="D5295" s="28" t="s">
        <v>1920</v>
      </c>
      <c r="E5295" s="1" t="s">
        <v>843</v>
      </c>
      <c r="F5295" s="1" t="s">
        <v>74</v>
      </c>
      <c r="G5295" s="1">
        <v>11</v>
      </c>
      <c r="H5295" s="1" t="s">
        <v>341</v>
      </c>
      <c r="I5295" s="1" t="s">
        <v>114</v>
      </c>
      <c r="J5295" s="76">
        <v>82712</v>
      </c>
      <c r="K5295" s="76">
        <v>149936</v>
      </c>
      <c r="L5295" s="29">
        <v>46070</v>
      </c>
      <c r="M5295" s="29" t="s">
        <v>4163</v>
      </c>
      <c r="N5295" s="1" t="s">
        <v>25</v>
      </c>
      <c r="O5295" s="28" t="s">
        <v>634</v>
      </c>
      <c r="P5295" s="1" t="s">
        <v>323</v>
      </c>
      <c r="Q5295" s="76">
        <v>10</v>
      </c>
      <c r="R5295" s="1"/>
      <c r="S5295" s="76"/>
      <c r="T5295" s="1" t="s">
        <v>115</v>
      </c>
      <c r="U5295" s="1"/>
      <c r="V5295" s="1"/>
      <c r="AC5295" s="93">
        <v>23</v>
      </c>
      <c r="AD5295" s="69">
        <v>240</v>
      </c>
      <c r="AE5295" s="33"/>
      <c r="AF5295" s="33"/>
      <c r="AG5295" s="33"/>
      <c r="AM5295" s="164">
        <f t="shared" si="264"/>
        <v>46073</v>
      </c>
      <c r="AX5295" s="37">
        <f t="shared" si="263"/>
        <v>46077</v>
      </c>
      <c r="AY5295" s="1"/>
      <c r="AZ5295" s="1"/>
      <c r="BA5295" s="31"/>
      <c r="BB5295" s="31"/>
      <c r="BC5295" s="1"/>
      <c r="BD5295" s="1"/>
      <c r="BE5295" s="1"/>
      <c r="BF5295" s="1"/>
      <c r="BG5295" s="1"/>
      <c r="BT5295" s="37">
        <f t="shared" si="265"/>
        <v>46098</v>
      </c>
      <c r="BU5295" s="31"/>
      <c r="BW5295" s="33"/>
      <c r="BX5295" s="1"/>
      <c r="BY5295" s="1"/>
      <c r="BZ5295" s="1"/>
      <c r="CA5295" s="1"/>
      <c r="CB5295" s="1"/>
      <c r="CC5295" s="1"/>
      <c r="CE5295" s="1"/>
      <c r="CF5295" s="1"/>
      <c r="CG5295" s="1"/>
      <c r="CH5295" s="1"/>
      <c r="CI5295" s="1"/>
      <c r="CJ5295" s="1"/>
      <c r="CK5295" s="1"/>
      <c r="CL5295" s="1"/>
      <c r="CM5295" s="1"/>
      <c r="CN5295" s="1"/>
      <c r="CO5295" s="1"/>
    </row>
    <row r="5296" spans="1:93" ht="30" customHeight="1" x14ac:dyDescent="0.2">
      <c r="A5296" s="1">
        <v>5290</v>
      </c>
      <c r="B5296" s="1" t="s">
        <v>1922</v>
      </c>
      <c r="C5296" s="1" t="s">
        <v>1921</v>
      </c>
      <c r="D5296" s="28" t="s">
        <v>1920</v>
      </c>
      <c r="E5296" s="1" t="s">
        <v>843</v>
      </c>
      <c r="F5296" s="1" t="s">
        <v>74</v>
      </c>
      <c r="G5296" s="1">
        <v>11</v>
      </c>
      <c r="H5296" s="1" t="s">
        <v>341</v>
      </c>
      <c r="I5296" s="1" t="s">
        <v>114</v>
      </c>
      <c r="J5296" s="76">
        <v>82612</v>
      </c>
      <c r="K5296" s="76">
        <v>149939</v>
      </c>
      <c r="L5296" s="29">
        <v>46070</v>
      </c>
      <c r="M5296" s="29" t="s">
        <v>4163</v>
      </c>
      <c r="N5296" s="1" t="s">
        <v>25</v>
      </c>
      <c r="O5296" s="28" t="s">
        <v>634</v>
      </c>
      <c r="P5296" s="1" t="s">
        <v>323</v>
      </c>
      <c r="Q5296" s="76">
        <v>3</v>
      </c>
      <c r="R5296" s="1"/>
      <c r="S5296" s="76"/>
      <c r="T5296" s="1" t="s">
        <v>115</v>
      </c>
      <c r="U5296" s="1"/>
      <c r="V5296" s="1"/>
      <c r="AC5296" s="93">
        <v>23</v>
      </c>
      <c r="AD5296" s="69">
        <v>250</v>
      </c>
      <c r="AE5296" s="33"/>
      <c r="AF5296" s="33"/>
      <c r="AG5296" s="33"/>
      <c r="AM5296" s="164">
        <f t="shared" si="264"/>
        <v>46073</v>
      </c>
      <c r="AX5296" s="37">
        <f t="shared" si="263"/>
        <v>46077</v>
      </c>
      <c r="AY5296" s="1"/>
      <c r="AZ5296" s="1"/>
      <c r="BA5296" s="31"/>
      <c r="BB5296" s="31"/>
      <c r="BC5296" s="1"/>
      <c r="BD5296" s="1"/>
      <c r="BE5296" s="1"/>
      <c r="BF5296" s="1"/>
      <c r="BG5296" s="1"/>
      <c r="BT5296" s="37">
        <f t="shared" si="265"/>
        <v>46098</v>
      </c>
      <c r="BU5296" s="31"/>
      <c r="BW5296" s="33"/>
      <c r="BX5296" s="1"/>
      <c r="BY5296" s="1"/>
      <c r="BZ5296" s="1"/>
      <c r="CA5296" s="1"/>
      <c r="CB5296" s="1"/>
      <c r="CC5296" s="1"/>
      <c r="CE5296" s="1"/>
      <c r="CF5296" s="1"/>
      <c r="CG5296" s="1"/>
      <c r="CH5296" s="1"/>
      <c r="CI5296" s="1"/>
      <c r="CJ5296" s="1"/>
      <c r="CK5296" s="1"/>
      <c r="CL5296" s="1"/>
      <c r="CM5296" s="1"/>
      <c r="CN5296" s="1"/>
      <c r="CO5296" s="1"/>
    </row>
    <row r="5297" spans="1:93" ht="30" customHeight="1" x14ac:dyDescent="0.2">
      <c r="A5297" s="1">
        <v>5291</v>
      </c>
      <c r="B5297" s="1" t="s">
        <v>1625</v>
      </c>
      <c r="C5297" s="1" t="s">
        <v>1974</v>
      </c>
      <c r="D5297" s="28" t="s">
        <v>1975</v>
      </c>
      <c r="E5297" s="1" t="s">
        <v>645</v>
      </c>
      <c r="F5297" s="1" t="s">
        <v>74</v>
      </c>
      <c r="G5297" s="1">
        <v>1</v>
      </c>
      <c r="H5297" s="1" t="s">
        <v>341</v>
      </c>
      <c r="I5297" s="1" t="s">
        <v>114</v>
      </c>
      <c r="J5297" s="76">
        <v>82712</v>
      </c>
      <c r="K5297" s="76">
        <v>149940</v>
      </c>
      <c r="L5297" s="29">
        <v>46070</v>
      </c>
      <c r="M5297" s="29" t="s">
        <v>4163</v>
      </c>
      <c r="N5297" s="1" t="s">
        <v>25</v>
      </c>
      <c r="O5297" s="28" t="s">
        <v>634</v>
      </c>
      <c r="P5297" s="1" t="s">
        <v>323</v>
      </c>
      <c r="Q5297" s="76">
        <v>4</v>
      </c>
      <c r="R5297" s="1"/>
      <c r="S5297" s="76"/>
      <c r="T5297" s="1" t="s">
        <v>115</v>
      </c>
      <c r="U5297" s="1"/>
      <c r="V5297" s="1"/>
      <c r="AC5297" s="93">
        <v>24.5</v>
      </c>
      <c r="AD5297" s="69">
        <v>250</v>
      </c>
      <c r="AE5297" s="33"/>
      <c r="AF5297" s="33"/>
      <c r="AG5297" s="33"/>
      <c r="AM5297" s="164">
        <f t="shared" si="264"/>
        <v>46073</v>
      </c>
      <c r="AX5297" s="37">
        <f t="shared" si="263"/>
        <v>46077</v>
      </c>
      <c r="AY5297" s="1"/>
      <c r="AZ5297" s="1"/>
      <c r="BA5297" s="31"/>
      <c r="BB5297" s="31"/>
      <c r="BC5297" s="1"/>
      <c r="BD5297" s="1"/>
      <c r="BE5297" s="1"/>
      <c r="BF5297" s="1"/>
      <c r="BG5297" s="1"/>
      <c r="BT5297" s="37">
        <f t="shared" si="265"/>
        <v>46098</v>
      </c>
      <c r="BU5297" s="31"/>
      <c r="BW5297" s="33"/>
      <c r="BX5297" s="1"/>
      <c r="BY5297" s="1"/>
      <c r="BZ5297" s="1"/>
      <c r="CA5297" s="1"/>
      <c r="CB5297" s="1"/>
      <c r="CC5297" s="1"/>
      <c r="CE5297" s="1"/>
      <c r="CF5297" s="1"/>
      <c r="CG5297" s="1"/>
      <c r="CH5297" s="1"/>
      <c r="CI5297" s="1"/>
      <c r="CJ5297" s="1"/>
      <c r="CK5297" s="1"/>
      <c r="CL5297" s="1"/>
      <c r="CM5297" s="1"/>
      <c r="CN5297" s="1"/>
      <c r="CO5297" s="1"/>
    </row>
    <row r="5298" spans="1:93" ht="30" customHeight="1" x14ac:dyDescent="0.2">
      <c r="A5298" s="1">
        <v>5292</v>
      </c>
      <c r="B5298" s="1" t="s">
        <v>1942</v>
      </c>
      <c r="C5298" s="1" t="s">
        <v>1943</v>
      </c>
      <c r="D5298" s="28" t="s">
        <v>1941</v>
      </c>
      <c r="E5298" s="1" t="s">
        <v>1136</v>
      </c>
      <c r="F5298" s="1" t="s">
        <v>74</v>
      </c>
      <c r="G5298" s="1">
        <v>10</v>
      </c>
      <c r="H5298" s="1" t="s">
        <v>341</v>
      </c>
      <c r="I5298" s="1" t="s">
        <v>114</v>
      </c>
      <c r="J5298" s="76">
        <v>83712</v>
      </c>
      <c r="K5298" s="76">
        <v>149942</v>
      </c>
      <c r="L5298" s="29">
        <v>46070</v>
      </c>
      <c r="M5298" s="29" t="s">
        <v>4163</v>
      </c>
      <c r="N5298" s="1" t="s">
        <v>25</v>
      </c>
      <c r="O5298" s="28" t="s">
        <v>634</v>
      </c>
      <c r="P5298" s="1" t="s">
        <v>323</v>
      </c>
      <c r="Q5298" s="76">
        <v>10</v>
      </c>
      <c r="R5298" s="1"/>
      <c r="S5298" s="76">
        <v>6</v>
      </c>
      <c r="T5298" s="1" t="s">
        <v>115</v>
      </c>
      <c r="U5298" s="1"/>
      <c r="V5298" s="1"/>
      <c r="AC5298" s="93">
        <v>26</v>
      </c>
      <c r="AD5298" s="69">
        <v>240</v>
      </c>
      <c r="AE5298" s="33"/>
      <c r="AF5298" s="33"/>
      <c r="AG5298" s="33"/>
      <c r="AM5298" s="164">
        <f t="shared" si="264"/>
        <v>46073</v>
      </c>
      <c r="AX5298" s="37">
        <f t="shared" si="263"/>
        <v>46077</v>
      </c>
      <c r="AY5298" s="1"/>
      <c r="AZ5298" s="1"/>
      <c r="BA5298" s="31"/>
      <c r="BB5298" s="31"/>
      <c r="BC5298" s="1"/>
      <c r="BD5298" s="1"/>
      <c r="BE5298" s="1"/>
      <c r="BF5298" s="1"/>
      <c r="BG5298" s="1"/>
      <c r="BT5298" s="37">
        <f t="shared" si="265"/>
        <v>46098</v>
      </c>
      <c r="BU5298" s="31"/>
      <c r="BW5298" s="33"/>
      <c r="BX5298" s="1"/>
      <c r="BY5298" s="1"/>
      <c r="BZ5298" s="1"/>
      <c r="CA5298" s="1"/>
      <c r="CB5298" s="1"/>
      <c r="CC5298" s="1"/>
      <c r="CE5298" s="1"/>
      <c r="CF5298" s="1"/>
      <c r="CG5298" s="1"/>
      <c r="CH5298" s="1"/>
      <c r="CI5298" s="1"/>
      <c r="CJ5298" s="1"/>
      <c r="CK5298" s="1"/>
      <c r="CL5298" s="1"/>
      <c r="CM5298" s="1"/>
      <c r="CN5298" s="1"/>
      <c r="CO5298" s="1"/>
    </row>
    <row r="5299" spans="1:93" ht="30" customHeight="1" x14ac:dyDescent="0.2">
      <c r="A5299" s="1">
        <v>5293</v>
      </c>
      <c r="B5299" s="1" t="s">
        <v>1942</v>
      </c>
      <c r="C5299" s="1" t="s">
        <v>1943</v>
      </c>
      <c r="D5299" s="28" t="s">
        <v>1941</v>
      </c>
      <c r="E5299" s="1" t="s">
        <v>1136</v>
      </c>
      <c r="F5299" s="1" t="s">
        <v>74</v>
      </c>
      <c r="G5299" s="1">
        <v>10</v>
      </c>
      <c r="H5299" s="1" t="s">
        <v>341</v>
      </c>
      <c r="I5299" s="1" t="s">
        <v>114</v>
      </c>
      <c r="J5299" s="76">
        <v>81612</v>
      </c>
      <c r="K5299" s="76">
        <v>149950</v>
      </c>
      <c r="L5299" s="29">
        <v>46070</v>
      </c>
      <c r="M5299" s="29" t="s">
        <v>4163</v>
      </c>
      <c r="N5299" s="1" t="s">
        <v>25</v>
      </c>
      <c r="O5299" s="28" t="s">
        <v>634</v>
      </c>
      <c r="P5299" s="1" t="s">
        <v>323</v>
      </c>
      <c r="Q5299" s="76">
        <v>10</v>
      </c>
      <c r="R5299" s="1"/>
      <c r="S5299" s="76"/>
      <c r="T5299" s="1" t="s">
        <v>115</v>
      </c>
      <c r="U5299" s="1"/>
      <c r="V5299" s="1"/>
      <c r="AC5299" s="93">
        <v>26.5</v>
      </c>
      <c r="AD5299" s="69">
        <v>240</v>
      </c>
      <c r="AE5299" s="33"/>
      <c r="AF5299" s="33"/>
      <c r="AG5299" s="33"/>
      <c r="AM5299" s="164">
        <f t="shared" si="264"/>
        <v>46073</v>
      </c>
      <c r="AX5299" s="37">
        <f t="shared" si="263"/>
        <v>46077</v>
      </c>
      <c r="AY5299" s="1"/>
      <c r="AZ5299" s="1"/>
      <c r="BA5299" s="31"/>
      <c r="BB5299" s="31"/>
      <c r="BC5299" s="1"/>
      <c r="BD5299" s="1"/>
      <c r="BE5299" s="1"/>
      <c r="BF5299" s="1"/>
      <c r="BG5299" s="1"/>
      <c r="BT5299" s="37">
        <f t="shared" si="265"/>
        <v>46098</v>
      </c>
      <c r="BU5299" s="31"/>
      <c r="BW5299" s="33"/>
      <c r="BX5299" s="1"/>
      <c r="BY5299" s="1"/>
      <c r="BZ5299" s="1"/>
      <c r="CA5299" s="1"/>
      <c r="CB5299" s="1"/>
      <c r="CC5299" s="1"/>
      <c r="CE5299" s="1"/>
      <c r="CF5299" s="1"/>
      <c r="CG5299" s="1"/>
      <c r="CH5299" s="1"/>
      <c r="CI5299" s="1"/>
      <c r="CJ5299" s="1"/>
      <c r="CK5299" s="1"/>
      <c r="CL5299" s="1"/>
      <c r="CM5299" s="1"/>
      <c r="CN5299" s="1"/>
      <c r="CO5299" s="1"/>
    </row>
    <row r="5300" spans="1:93" ht="30" customHeight="1" x14ac:dyDescent="0.2">
      <c r="A5300" s="1">
        <v>5294</v>
      </c>
      <c r="B5300" s="1" t="s">
        <v>1946</v>
      </c>
      <c r="C5300" s="1" t="s">
        <v>1945</v>
      </c>
      <c r="D5300" s="28" t="s">
        <v>1944</v>
      </c>
      <c r="E5300" s="1" t="s">
        <v>622</v>
      </c>
      <c r="F5300" s="1" t="s">
        <v>74</v>
      </c>
      <c r="G5300" s="1">
        <v>4</v>
      </c>
      <c r="H5300" s="1" t="s">
        <v>341</v>
      </c>
      <c r="I5300" s="1" t="s">
        <v>114</v>
      </c>
      <c r="J5300" s="76">
        <v>84612</v>
      </c>
      <c r="K5300" s="76">
        <v>149953</v>
      </c>
      <c r="L5300" s="29">
        <v>46070</v>
      </c>
      <c r="M5300" s="29" t="s">
        <v>4163</v>
      </c>
      <c r="N5300" s="1" t="s">
        <v>25</v>
      </c>
      <c r="O5300" s="28" t="s">
        <v>634</v>
      </c>
      <c r="P5300" s="1" t="s">
        <v>323</v>
      </c>
      <c r="Q5300" s="76">
        <v>10</v>
      </c>
      <c r="R5300" s="1"/>
      <c r="S5300" s="76"/>
      <c r="T5300" s="1" t="s">
        <v>115</v>
      </c>
      <c r="U5300" s="1"/>
      <c r="V5300" s="1"/>
      <c r="AC5300" s="93">
        <v>25</v>
      </c>
      <c r="AD5300" s="69">
        <v>260</v>
      </c>
      <c r="AE5300" s="33"/>
      <c r="AF5300" s="33"/>
      <c r="AG5300" s="33"/>
      <c r="AM5300" s="164">
        <f t="shared" si="264"/>
        <v>46073</v>
      </c>
      <c r="AX5300" s="37">
        <f t="shared" si="263"/>
        <v>46077</v>
      </c>
      <c r="AY5300" s="1"/>
      <c r="AZ5300" s="1"/>
      <c r="BA5300" s="31"/>
      <c r="BB5300" s="31"/>
      <c r="BC5300" s="1"/>
      <c r="BD5300" s="1"/>
      <c r="BE5300" s="1"/>
      <c r="BF5300" s="1"/>
      <c r="BG5300" s="1"/>
      <c r="BT5300" s="37">
        <f t="shared" si="265"/>
        <v>46098</v>
      </c>
      <c r="BU5300" s="31"/>
      <c r="BW5300" s="33"/>
      <c r="BX5300" s="1"/>
      <c r="BY5300" s="1"/>
      <c r="BZ5300" s="1"/>
      <c r="CA5300" s="1"/>
      <c r="CB5300" s="1"/>
      <c r="CC5300" s="1"/>
      <c r="CE5300" s="1"/>
      <c r="CF5300" s="1"/>
      <c r="CG5300" s="1"/>
      <c r="CH5300" s="1"/>
      <c r="CI5300" s="1"/>
      <c r="CJ5300" s="1"/>
      <c r="CK5300" s="1"/>
      <c r="CL5300" s="1"/>
      <c r="CM5300" s="1"/>
      <c r="CN5300" s="1"/>
      <c r="CO5300" s="1"/>
    </row>
    <row r="5301" spans="1:93" ht="30" customHeight="1" x14ac:dyDescent="0.2">
      <c r="A5301" s="1">
        <v>5295</v>
      </c>
      <c r="B5301" s="1" t="s">
        <v>1946</v>
      </c>
      <c r="C5301" s="1" t="s">
        <v>1945</v>
      </c>
      <c r="D5301" s="28" t="s">
        <v>1944</v>
      </c>
      <c r="E5301" s="1" t="s">
        <v>622</v>
      </c>
      <c r="F5301" s="1" t="s">
        <v>74</v>
      </c>
      <c r="G5301" s="1">
        <v>4</v>
      </c>
      <c r="H5301" s="1" t="s">
        <v>341</v>
      </c>
      <c r="I5301" s="1" t="s">
        <v>114</v>
      </c>
      <c r="J5301" s="76">
        <v>82612</v>
      </c>
      <c r="K5301" s="76">
        <v>149961</v>
      </c>
      <c r="L5301" s="29">
        <v>46070</v>
      </c>
      <c r="M5301" s="29" t="s">
        <v>4163</v>
      </c>
      <c r="N5301" s="1" t="s">
        <v>25</v>
      </c>
      <c r="O5301" s="28" t="s">
        <v>634</v>
      </c>
      <c r="P5301" s="1" t="s">
        <v>323</v>
      </c>
      <c r="Q5301" s="76">
        <v>10</v>
      </c>
      <c r="R5301" s="1"/>
      <c r="S5301" s="76"/>
      <c r="T5301" s="1" t="s">
        <v>115</v>
      </c>
      <c r="U5301" s="1"/>
      <c r="V5301" s="1"/>
      <c r="AC5301" s="93">
        <v>24.5</v>
      </c>
      <c r="AD5301" s="69">
        <v>255</v>
      </c>
      <c r="AE5301" s="33"/>
      <c r="AF5301" s="33"/>
      <c r="AG5301" s="33"/>
      <c r="AM5301" s="164">
        <f t="shared" si="264"/>
        <v>46073</v>
      </c>
      <c r="AX5301" s="37">
        <f t="shared" si="263"/>
        <v>46077</v>
      </c>
      <c r="AY5301" s="1"/>
      <c r="AZ5301" s="1"/>
      <c r="BA5301" s="31"/>
      <c r="BB5301" s="31"/>
      <c r="BC5301" s="1"/>
      <c r="BD5301" s="1"/>
      <c r="BE5301" s="1"/>
      <c r="BF5301" s="1"/>
      <c r="BG5301" s="1"/>
      <c r="BT5301" s="37">
        <f t="shared" si="265"/>
        <v>46098</v>
      </c>
      <c r="BU5301" s="31"/>
      <c r="BW5301" s="33"/>
      <c r="BX5301" s="1"/>
      <c r="BY5301" s="1"/>
      <c r="BZ5301" s="1"/>
      <c r="CA5301" s="1"/>
      <c r="CB5301" s="1"/>
      <c r="CC5301" s="1"/>
      <c r="CE5301" s="1"/>
      <c r="CF5301" s="1"/>
      <c r="CG5301" s="1"/>
      <c r="CH5301" s="1"/>
      <c r="CI5301" s="1"/>
      <c r="CJ5301" s="1"/>
      <c r="CK5301" s="1"/>
      <c r="CL5301" s="1"/>
      <c r="CM5301" s="1"/>
      <c r="CN5301" s="1"/>
      <c r="CO5301" s="1"/>
    </row>
    <row r="5302" spans="1:93" ht="30" customHeight="1" x14ac:dyDescent="0.2">
      <c r="A5302" s="1">
        <v>5296</v>
      </c>
      <c r="B5302" s="1" t="s">
        <v>1946</v>
      </c>
      <c r="C5302" s="1" t="s">
        <v>1945</v>
      </c>
      <c r="D5302" s="28" t="s">
        <v>1944</v>
      </c>
      <c r="E5302" s="1" t="s">
        <v>622</v>
      </c>
      <c r="F5302" s="1" t="s">
        <v>74</v>
      </c>
      <c r="G5302" s="1">
        <v>4</v>
      </c>
      <c r="H5302" s="1" t="s">
        <v>341</v>
      </c>
      <c r="I5302" s="1" t="s">
        <v>114</v>
      </c>
      <c r="J5302" s="76">
        <v>78012</v>
      </c>
      <c r="K5302" s="76">
        <v>149970</v>
      </c>
      <c r="L5302" s="29">
        <v>46070</v>
      </c>
      <c r="M5302" s="29" t="s">
        <v>4163</v>
      </c>
      <c r="N5302" s="1" t="s">
        <v>25</v>
      </c>
      <c r="O5302" s="28" t="s">
        <v>634</v>
      </c>
      <c r="P5302" s="1" t="s">
        <v>323</v>
      </c>
      <c r="Q5302" s="76">
        <v>7</v>
      </c>
      <c r="R5302" s="1"/>
      <c r="S5302" s="76"/>
      <c r="T5302" s="1" t="s">
        <v>115</v>
      </c>
      <c r="U5302" s="1"/>
      <c r="V5302" s="1"/>
      <c r="AC5302" s="93">
        <v>25</v>
      </c>
      <c r="AD5302" s="69">
        <v>240</v>
      </c>
      <c r="AE5302" s="33"/>
      <c r="AF5302" s="33"/>
      <c r="AG5302" s="33"/>
      <c r="AM5302" s="164">
        <f t="shared" si="264"/>
        <v>46073</v>
      </c>
      <c r="AX5302" s="37">
        <f t="shared" si="263"/>
        <v>46077</v>
      </c>
      <c r="AY5302" s="1"/>
      <c r="AZ5302" s="1"/>
      <c r="BA5302" s="31"/>
      <c r="BB5302" s="31"/>
      <c r="BC5302" s="1"/>
      <c r="BD5302" s="1"/>
      <c r="BE5302" s="1"/>
      <c r="BF5302" s="1"/>
      <c r="BG5302" s="1"/>
      <c r="BT5302" s="37">
        <f t="shared" si="265"/>
        <v>46098</v>
      </c>
      <c r="BU5302" s="31"/>
      <c r="BW5302" s="33"/>
      <c r="BX5302" s="1"/>
      <c r="BY5302" s="1"/>
      <c r="BZ5302" s="1"/>
      <c r="CA5302" s="1"/>
      <c r="CB5302" s="1"/>
      <c r="CC5302" s="1"/>
      <c r="CE5302" s="1"/>
      <c r="CF5302" s="1"/>
      <c r="CG5302" s="1"/>
      <c r="CH5302" s="1"/>
      <c r="CI5302" s="1"/>
      <c r="CJ5302" s="1"/>
      <c r="CK5302" s="1"/>
      <c r="CL5302" s="1"/>
      <c r="CM5302" s="1"/>
      <c r="CN5302" s="1"/>
      <c r="CO5302" s="1"/>
    </row>
    <row r="5303" spans="1:93" ht="30" customHeight="1" x14ac:dyDescent="0.2">
      <c r="A5303" s="1">
        <v>5297</v>
      </c>
      <c r="B5303" s="1" t="s">
        <v>1949</v>
      </c>
      <c r="C5303" s="1" t="s">
        <v>1948</v>
      </c>
      <c r="D5303" s="28" t="s">
        <v>1947</v>
      </c>
      <c r="E5303" s="1" t="s">
        <v>650</v>
      </c>
      <c r="F5303" s="1" t="s">
        <v>74</v>
      </c>
      <c r="G5303" s="1">
        <v>5</v>
      </c>
      <c r="H5303" s="1" t="s">
        <v>341</v>
      </c>
      <c r="I5303" s="1" t="s">
        <v>114</v>
      </c>
      <c r="J5303" s="76">
        <v>84912</v>
      </c>
      <c r="K5303" s="76">
        <v>149947</v>
      </c>
      <c r="L5303" s="29">
        <v>46070</v>
      </c>
      <c r="M5303" s="29" t="s">
        <v>4163</v>
      </c>
      <c r="N5303" s="1" t="s">
        <v>25</v>
      </c>
      <c r="O5303" s="28" t="s">
        <v>634</v>
      </c>
      <c r="P5303" s="1" t="s">
        <v>323</v>
      </c>
      <c r="Q5303" s="76">
        <v>10</v>
      </c>
      <c r="R5303" s="1"/>
      <c r="S5303" s="76">
        <v>6</v>
      </c>
      <c r="T5303" s="1" t="s">
        <v>115</v>
      </c>
      <c r="U5303" s="1"/>
      <c r="V5303" s="1"/>
      <c r="AC5303" s="93">
        <v>25</v>
      </c>
      <c r="AD5303" s="69">
        <v>250</v>
      </c>
      <c r="AE5303" s="33"/>
      <c r="AF5303" s="33"/>
      <c r="AG5303" s="33"/>
      <c r="AM5303" s="164">
        <f t="shared" si="264"/>
        <v>46073</v>
      </c>
      <c r="AX5303" s="37">
        <f t="shared" si="263"/>
        <v>46077</v>
      </c>
      <c r="AY5303" s="1"/>
      <c r="AZ5303" s="1"/>
      <c r="BA5303" s="31"/>
      <c r="BB5303" s="31"/>
      <c r="BC5303" s="1"/>
      <c r="BD5303" s="1"/>
      <c r="BE5303" s="1"/>
      <c r="BF5303" s="1"/>
      <c r="BG5303" s="1"/>
      <c r="BT5303" s="37">
        <f t="shared" si="265"/>
        <v>46098</v>
      </c>
      <c r="BU5303" s="31"/>
      <c r="BW5303" s="33"/>
      <c r="BX5303" s="1"/>
      <c r="BY5303" s="1"/>
      <c r="BZ5303" s="1"/>
      <c r="CA5303" s="1"/>
      <c r="CB5303" s="1"/>
      <c r="CC5303" s="1"/>
      <c r="CE5303" s="1"/>
      <c r="CF5303" s="1"/>
      <c r="CG5303" s="1"/>
      <c r="CH5303" s="1"/>
      <c r="CI5303" s="1"/>
      <c r="CJ5303" s="1"/>
      <c r="CK5303" s="1"/>
      <c r="CL5303" s="1"/>
      <c r="CM5303" s="1"/>
      <c r="CN5303" s="1"/>
      <c r="CO5303" s="1"/>
    </row>
    <row r="5304" spans="1:93" ht="30" customHeight="1" x14ac:dyDescent="0.2">
      <c r="A5304" s="1">
        <v>5298</v>
      </c>
      <c r="B5304" s="1" t="s">
        <v>1949</v>
      </c>
      <c r="C5304" s="1" t="s">
        <v>1948</v>
      </c>
      <c r="D5304" s="28" t="s">
        <v>1947</v>
      </c>
      <c r="E5304" s="1" t="s">
        <v>650</v>
      </c>
      <c r="F5304" s="1" t="s">
        <v>74</v>
      </c>
      <c r="G5304" s="1">
        <v>5</v>
      </c>
      <c r="H5304" s="1" t="s">
        <v>341</v>
      </c>
      <c r="I5304" s="1" t="s">
        <v>114</v>
      </c>
      <c r="J5304" s="76">
        <v>83712</v>
      </c>
      <c r="K5304" s="76">
        <v>149955</v>
      </c>
      <c r="L5304" s="29">
        <v>46070</v>
      </c>
      <c r="M5304" s="29" t="s">
        <v>4163</v>
      </c>
      <c r="N5304" s="1" t="s">
        <v>25</v>
      </c>
      <c r="O5304" s="28" t="s">
        <v>634</v>
      </c>
      <c r="P5304" s="1" t="s">
        <v>323</v>
      </c>
      <c r="Q5304" s="76">
        <v>10</v>
      </c>
      <c r="R5304" s="1"/>
      <c r="S5304" s="76"/>
      <c r="T5304" s="1" t="s">
        <v>115</v>
      </c>
      <c r="U5304" s="1"/>
      <c r="V5304" s="1"/>
      <c r="AC5304" s="93">
        <v>24</v>
      </c>
      <c r="AD5304" s="69">
        <v>245</v>
      </c>
      <c r="AE5304" s="33"/>
      <c r="AF5304" s="33"/>
      <c r="AG5304" s="33"/>
      <c r="AM5304" s="164">
        <f t="shared" si="264"/>
        <v>46073</v>
      </c>
      <c r="AX5304" s="37">
        <f t="shared" si="263"/>
        <v>46077</v>
      </c>
      <c r="AY5304" s="1"/>
      <c r="AZ5304" s="1"/>
      <c r="BA5304" s="31"/>
      <c r="BB5304" s="31"/>
      <c r="BC5304" s="1"/>
      <c r="BD5304" s="1"/>
      <c r="BE5304" s="1"/>
      <c r="BF5304" s="1"/>
      <c r="BG5304" s="1"/>
      <c r="BT5304" s="37">
        <f t="shared" si="265"/>
        <v>46098</v>
      </c>
      <c r="BU5304" s="31"/>
      <c r="BW5304" s="33"/>
      <c r="BX5304" s="1"/>
      <c r="BY5304" s="1"/>
      <c r="BZ5304" s="1"/>
      <c r="CA5304" s="1"/>
      <c r="CB5304" s="1"/>
      <c r="CC5304" s="1"/>
      <c r="CE5304" s="1"/>
      <c r="CF5304" s="1"/>
      <c r="CG5304" s="1"/>
      <c r="CH5304" s="1"/>
      <c r="CI5304" s="1"/>
      <c r="CJ5304" s="1"/>
      <c r="CK5304" s="1"/>
      <c r="CL5304" s="1"/>
      <c r="CM5304" s="1"/>
      <c r="CN5304" s="1"/>
      <c r="CO5304" s="1"/>
    </row>
    <row r="5305" spans="1:93" ht="30" customHeight="1" x14ac:dyDescent="0.2">
      <c r="A5305" s="1">
        <v>5299</v>
      </c>
      <c r="B5305" s="1" t="s">
        <v>1949</v>
      </c>
      <c r="C5305" s="1" t="s">
        <v>1948</v>
      </c>
      <c r="D5305" s="28" t="s">
        <v>1947</v>
      </c>
      <c r="E5305" s="1" t="s">
        <v>650</v>
      </c>
      <c r="F5305" s="1" t="s">
        <v>74</v>
      </c>
      <c r="G5305" s="1">
        <v>5</v>
      </c>
      <c r="H5305" s="1" t="s">
        <v>341</v>
      </c>
      <c r="I5305" s="1" t="s">
        <v>114</v>
      </c>
      <c r="J5305" s="76">
        <v>82712</v>
      </c>
      <c r="K5305" s="76">
        <v>149979</v>
      </c>
      <c r="L5305" s="29">
        <v>46070</v>
      </c>
      <c r="M5305" s="29" t="s">
        <v>4163</v>
      </c>
      <c r="N5305" s="1" t="s">
        <v>25</v>
      </c>
      <c r="O5305" s="28" t="s">
        <v>634</v>
      </c>
      <c r="P5305" s="1" t="s">
        <v>323</v>
      </c>
      <c r="Q5305" s="76">
        <v>5</v>
      </c>
      <c r="R5305" s="1"/>
      <c r="S5305" s="76"/>
      <c r="T5305" s="1" t="s">
        <v>115</v>
      </c>
      <c r="U5305" s="1"/>
      <c r="V5305" s="1"/>
      <c r="AC5305" s="93">
        <v>24.5</v>
      </c>
      <c r="AD5305" s="69">
        <v>250</v>
      </c>
      <c r="AE5305" s="33"/>
      <c r="AF5305" s="33"/>
      <c r="AG5305" s="33"/>
      <c r="AM5305" s="164">
        <f t="shared" si="264"/>
        <v>46073</v>
      </c>
      <c r="AX5305" s="37">
        <f t="shared" si="263"/>
        <v>46077</v>
      </c>
      <c r="AY5305" s="1"/>
      <c r="AZ5305" s="1"/>
      <c r="BA5305" s="31"/>
      <c r="BB5305" s="31"/>
      <c r="BC5305" s="1"/>
      <c r="BD5305" s="1"/>
      <c r="BE5305" s="1"/>
      <c r="BF5305" s="1"/>
      <c r="BG5305" s="1"/>
      <c r="BT5305" s="37">
        <f t="shared" si="265"/>
        <v>46098</v>
      </c>
      <c r="BU5305" s="31"/>
      <c r="BW5305" s="33"/>
      <c r="BX5305" s="1"/>
      <c r="BY5305" s="1"/>
      <c r="BZ5305" s="1"/>
      <c r="CA5305" s="1"/>
      <c r="CB5305" s="1"/>
      <c r="CC5305" s="1"/>
      <c r="CE5305" s="1"/>
      <c r="CF5305" s="1"/>
      <c r="CG5305" s="1"/>
      <c r="CH5305" s="1"/>
      <c r="CI5305" s="1"/>
      <c r="CJ5305" s="1"/>
      <c r="CK5305" s="1"/>
      <c r="CL5305" s="1"/>
      <c r="CM5305" s="1"/>
      <c r="CN5305" s="1"/>
      <c r="CO5305" s="1"/>
    </row>
    <row r="5306" spans="1:93" ht="30" customHeight="1" x14ac:dyDescent="0.2">
      <c r="A5306" s="1">
        <v>5300</v>
      </c>
      <c r="B5306" s="1" t="s">
        <v>1951</v>
      </c>
      <c r="C5306" s="1" t="s">
        <v>1950</v>
      </c>
      <c r="D5306" s="28" t="s">
        <v>1952</v>
      </c>
      <c r="E5306" s="1" t="s">
        <v>1859</v>
      </c>
      <c r="F5306" s="1" t="s">
        <v>74</v>
      </c>
      <c r="G5306" s="1">
        <v>5</v>
      </c>
      <c r="H5306" s="1" t="s">
        <v>341</v>
      </c>
      <c r="I5306" s="1" t="s">
        <v>114</v>
      </c>
      <c r="J5306" s="76">
        <v>82312</v>
      </c>
      <c r="K5306" s="76">
        <v>149945</v>
      </c>
      <c r="L5306" s="29">
        <v>46070</v>
      </c>
      <c r="M5306" s="29" t="s">
        <v>4163</v>
      </c>
      <c r="N5306" s="1" t="s">
        <v>25</v>
      </c>
      <c r="O5306" s="28" t="s">
        <v>85</v>
      </c>
      <c r="P5306" s="1" t="s">
        <v>216</v>
      </c>
      <c r="Q5306" s="76">
        <v>10</v>
      </c>
      <c r="R5306" s="1"/>
      <c r="S5306" s="76"/>
      <c r="T5306" s="1" t="s">
        <v>115</v>
      </c>
      <c r="U5306" s="1"/>
      <c r="V5306" s="1"/>
      <c r="AC5306" s="93">
        <v>25.5</v>
      </c>
      <c r="AD5306" s="69">
        <v>240</v>
      </c>
      <c r="AE5306" s="33"/>
      <c r="AF5306" s="33"/>
      <c r="AG5306" s="33"/>
      <c r="AM5306" s="164">
        <f t="shared" si="264"/>
        <v>46073</v>
      </c>
      <c r="AX5306" s="37">
        <f t="shared" si="263"/>
        <v>46077</v>
      </c>
      <c r="AY5306" s="1"/>
      <c r="AZ5306" s="1"/>
      <c r="BA5306" s="31"/>
      <c r="BB5306" s="31"/>
      <c r="BC5306" s="1"/>
      <c r="BD5306" s="1"/>
      <c r="BE5306" s="1"/>
      <c r="BF5306" s="1"/>
      <c r="BG5306" s="1"/>
      <c r="BT5306" s="37">
        <f t="shared" si="265"/>
        <v>46098</v>
      </c>
      <c r="BU5306" s="31"/>
      <c r="BW5306" s="33"/>
      <c r="BX5306" s="1"/>
      <c r="BY5306" s="1"/>
      <c r="BZ5306" s="1"/>
      <c r="CA5306" s="1"/>
      <c r="CB5306" s="1"/>
      <c r="CC5306" s="1"/>
      <c r="CE5306" s="1"/>
      <c r="CF5306" s="1"/>
      <c r="CG5306" s="1"/>
      <c r="CH5306" s="1"/>
      <c r="CI5306" s="1"/>
      <c r="CJ5306" s="1"/>
      <c r="CK5306" s="1"/>
      <c r="CL5306" s="1"/>
      <c r="CM5306" s="1"/>
      <c r="CN5306" s="1"/>
      <c r="CO5306" s="1"/>
    </row>
    <row r="5307" spans="1:93" ht="30" customHeight="1" x14ac:dyDescent="0.2">
      <c r="A5307" s="1">
        <v>5301</v>
      </c>
      <c r="B5307" s="1" t="s">
        <v>1951</v>
      </c>
      <c r="C5307" s="1" t="s">
        <v>1950</v>
      </c>
      <c r="D5307" s="28" t="s">
        <v>1952</v>
      </c>
      <c r="E5307" s="1" t="s">
        <v>1859</v>
      </c>
      <c r="F5307" s="1" t="s">
        <v>74</v>
      </c>
      <c r="G5307" s="1">
        <v>5</v>
      </c>
      <c r="H5307" s="1" t="s">
        <v>341</v>
      </c>
      <c r="I5307" s="1" t="s">
        <v>114</v>
      </c>
      <c r="J5307" s="76">
        <v>83512</v>
      </c>
      <c r="K5307" s="76">
        <v>149948</v>
      </c>
      <c r="L5307" s="29">
        <v>46070</v>
      </c>
      <c r="M5307" s="29" t="s">
        <v>4163</v>
      </c>
      <c r="N5307" s="1" t="s">
        <v>25</v>
      </c>
      <c r="O5307" s="28" t="s">
        <v>85</v>
      </c>
      <c r="P5307" s="1" t="s">
        <v>216</v>
      </c>
      <c r="Q5307" s="76">
        <v>10</v>
      </c>
      <c r="R5307" s="1"/>
      <c r="S5307" s="76">
        <v>6</v>
      </c>
      <c r="T5307" s="1" t="s">
        <v>115</v>
      </c>
      <c r="U5307" s="1"/>
      <c r="V5307" s="1"/>
      <c r="AC5307" s="93">
        <v>24</v>
      </c>
      <c r="AD5307" s="69">
        <v>210</v>
      </c>
      <c r="AE5307" s="33"/>
      <c r="AF5307" s="33"/>
      <c r="AG5307" s="33"/>
      <c r="AM5307" s="164">
        <f t="shared" si="264"/>
        <v>46073</v>
      </c>
      <c r="AX5307" s="37">
        <f t="shared" si="263"/>
        <v>46077</v>
      </c>
      <c r="AY5307" s="1"/>
      <c r="AZ5307" s="1"/>
      <c r="BA5307" s="31"/>
      <c r="BB5307" s="31"/>
      <c r="BC5307" s="1"/>
      <c r="BD5307" s="1"/>
      <c r="BE5307" s="1"/>
      <c r="BF5307" s="1"/>
      <c r="BG5307" s="1"/>
      <c r="BT5307" s="37">
        <f t="shared" si="265"/>
        <v>46098</v>
      </c>
      <c r="BU5307" s="31"/>
      <c r="BW5307" s="33"/>
      <c r="BX5307" s="1"/>
      <c r="BY5307" s="1"/>
      <c r="BZ5307" s="1"/>
      <c r="CA5307" s="1"/>
      <c r="CB5307" s="1"/>
      <c r="CC5307" s="1"/>
      <c r="CE5307" s="1"/>
      <c r="CF5307" s="1"/>
      <c r="CG5307" s="1"/>
      <c r="CH5307" s="1"/>
      <c r="CI5307" s="1"/>
      <c r="CJ5307" s="1"/>
      <c r="CK5307" s="1"/>
      <c r="CL5307" s="1"/>
      <c r="CM5307" s="1"/>
      <c r="CN5307" s="1"/>
      <c r="CO5307" s="1"/>
    </row>
    <row r="5308" spans="1:93" ht="30" customHeight="1" x14ac:dyDescent="0.2">
      <c r="A5308" s="1">
        <v>5302</v>
      </c>
      <c r="B5308" s="1" t="s">
        <v>1951</v>
      </c>
      <c r="C5308" s="1" t="s">
        <v>1950</v>
      </c>
      <c r="D5308" s="28" t="s">
        <v>1952</v>
      </c>
      <c r="E5308" s="1" t="s">
        <v>1859</v>
      </c>
      <c r="F5308" s="1" t="s">
        <v>74</v>
      </c>
      <c r="G5308" s="1">
        <v>5</v>
      </c>
      <c r="H5308" s="1" t="s">
        <v>341</v>
      </c>
      <c r="I5308" s="1" t="s">
        <v>114</v>
      </c>
      <c r="J5308" s="76">
        <v>82912</v>
      </c>
      <c r="K5308" s="76">
        <v>149949</v>
      </c>
      <c r="L5308" s="29">
        <v>46070</v>
      </c>
      <c r="M5308" s="29" t="s">
        <v>4163</v>
      </c>
      <c r="N5308" s="1" t="s">
        <v>25</v>
      </c>
      <c r="O5308" s="28" t="s">
        <v>85</v>
      </c>
      <c r="P5308" s="1" t="s">
        <v>216</v>
      </c>
      <c r="Q5308" s="76">
        <v>10</v>
      </c>
      <c r="R5308" s="1"/>
      <c r="S5308" s="76"/>
      <c r="T5308" s="1" t="s">
        <v>115</v>
      </c>
      <c r="U5308" s="1"/>
      <c r="V5308" s="1"/>
      <c r="AC5308" s="93">
        <v>25</v>
      </c>
      <c r="AD5308" s="69">
        <v>235</v>
      </c>
      <c r="AE5308" s="33"/>
      <c r="AF5308" s="33"/>
      <c r="AG5308" s="33"/>
      <c r="AM5308" s="164">
        <f t="shared" si="264"/>
        <v>46073</v>
      </c>
      <c r="AX5308" s="37">
        <f t="shared" si="263"/>
        <v>46077</v>
      </c>
      <c r="AY5308" s="1"/>
      <c r="AZ5308" s="1"/>
      <c r="BA5308" s="31"/>
      <c r="BB5308" s="31"/>
      <c r="BC5308" s="1"/>
      <c r="BD5308" s="1"/>
      <c r="BE5308" s="1"/>
      <c r="BF5308" s="1"/>
      <c r="BG5308" s="1"/>
      <c r="BT5308" s="37">
        <f t="shared" si="265"/>
        <v>46098</v>
      </c>
      <c r="BU5308" s="31"/>
      <c r="BW5308" s="33"/>
      <c r="BX5308" s="1"/>
      <c r="BY5308" s="1"/>
      <c r="BZ5308" s="1"/>
      <c r="CA5308" s="1"/>
      <c r="CB5308" s="1"/>
      <c r="CC5308" s="1"/>
      <c r="CE5308" s="1"/>
      <c r="CF5308" s="1"/>
      <c r="CG5308" s="1"/>
      <c r="CH5308" s="1"/>
      <c r="CI5308" s="1"/>
      <c r="CJ5308" s="1"/>
      <c r="CK5308" s="1"/>
      <c r="CL5308" s="1"/>
      <c r="CM5308" s="1"/>
      <c r="CN5308" s="1"/>
      <c r="CO5308" s="1"/>
    </row>
    <row r="5309" spans="1:93" ht="30" customHeight="1" x14ac:dyDescent="0.2">
      <c r="A5309" s="1">
        <v>5303</v>
      </c>
      <c r="B5309" s="1" t="s">
        <v>1951</v>
      </c>
      <c r="C5309" s="1" t="s">
        <v>1950</v>
      </c>
      <c r="D5309" s="28" t="s">
        <v>1952</v>
      </c>
      <c r="E5309" s="1" t="s">
        <v>1859</v>
      </c>
      <c r="F5309" s="1" t="s">
        <v>74</v>
      </c>
      <c r="G5309" s="1">
        <v>5</v>
      </c>
      <c r="H5309" s="1" t="s">
        <v>341</v>
      </c>
      <c r="I5309" s="1" t="s">
        <v>114</v>
      </c>
      <c r="J5309" s="76">
        <v>84312</v>
      </c>
      <c r="K5309" s="76">
        <v>149951</v>
      </c>
      <c r="L5309" s="29">
        <v>46070</v>
      </c>
      <c r="M5309" s="29" t="s">
        <v>4163</v>
      </c>
      <c r="N5309" s="1" t="s">
        <v>25</v>
      </c>
      <c r="O5309" s="28" t="s">
        <v>85</v>
      </c>
      <c r="P5309" s="1" t="s">
        <v>216</v>
      </c>
      <c r="Q5309" s="76">
        <v>10</v>
      </c>
      <c r="R5309" s="1"/>
      <c r="S5309" s="76"/>
      <c r="T5309" s="1" t="s">
        <v>115</v>
      </c>
      <c r="U5309" s="1"/>
      <c r="V5309" s="1"/>
      <c r="AC5309" s="93">
        <v>26</v>
      </c>
      <c r="AD5309" s="69">
        <v>230</v>
      </c>
      <c r="AE5309" s="33"/>
      <c r="AF5309" s="33"/>
      <c r="AG5309" s="33"/>
      <c r="AM5309" s="164">
        <f t="shared" si="264"/>
        <v>46073</v>
      </c>
      <c r="AX5309" s="37">
        <f t="shared" si="263"/>
        <v>46077</v>
      </c>
      <c r="AY5309" s="1"/>
      <c r="AZ5309" s="1"/>
      <c r="BA5309" s="31"/>
      <c r="BB5309" s="31"/>
      <c r="BC5309" s="1"/>
      <c r="BD5309" s="1"/>
      <c r="BE5309" s="1"/>
      <c r="BF5309" s="1"/>
      <c r="BG5309" s="1"/>
      <c r="BT5309" s="37">
        <f t="shared" si="265"/>
        <v>46098</v>
      </c>
      <c r="BU5309" s="31"/>
      <c r="BW5309" s="33"/>
      <c r="BX5309" s="1"/>
      <c r="BY5309" s="1"/>
      <c r="BZ5309" s="1"/>
      <c r="CA5309" s="1"/>
      <c r="CB5309" s="1"/>
      <c r="CC5309" s="1"/>
      <c r="CE5309" s="1"/>
      <c r="CF5309" s="1"/>
      <c r="CG5309" s="1"/>
      <c r="CH5309" s="1"/>
      <c r="CI5309" s="1"/>
      <c r="CJ5309" s="1"/>
      <c r="CK5309" s="1"/>
      <c r="CL5309" s="1"/>
      <c r="CM5309" s="1"/>
      <c r="CN5309" s="1"/>
      <c r="CO5309" s="1"/>
    </row>
    <row r="5310" spans="1:93" ht="30" customHeight="1" x14ac:dyDescent="0.2">
      <c r="A5310" s="1">
        <v>5304</v>
      </c>
      <c r="B5310" s="1" t="s">
        <v>1951</v>
      </c>
      <c r="C5310" s="1" t="s">
        <v>1950</v>
      </c>
      <c r="D5310" s="28" t="s">
        <v>1952</v>
      </c>
      <c r="E5310" s="1" t="s">
        <v>1859</v>
      </c>
      <c r="F5310" s="1" t="s">
        <v>74</v>
      </c>
      <c r="G5310" s="1">
        <v>5</v>
      </c>
      <c r="H5310" s="1" t="s">
        <v>341</v>
      </c>
      <c r="I5310" s="1" t="s">
        <v>114</v>
      </c>
      <c r="J5310" s="76">
        <v>82512</v>
      </c>
      <c r="K5310" s="76">
        <v>149952</v>
      </c>
      <c r="L5310" s="29">
        <v>46070</v>
      </c>
      <c r="M5310" s="29" t="s">
        <v>4163</v>
      </c>
      <c r="N5310" s="1" t="s">
        <v>25</v>
      </c>
      <c r="O5310" s="28" t="s">
        <v>85</v>
      </c>
      <c r="P5310" s="1" t="s">
        <v>216</v>
      </c>
      <c r="Q5310" s="76">
        <v>10</v>
      </c>
      <c r="R5310" s="1"/>
      <c r="S5310" s="76"/>
      <c r="T5310" s="1" t="s">
        <v>115</v>
      </c>
      <c r="U5310" s="1"/>
      <c r="V5310" s="1"/>
      <c r="AC5310" s="93">
        <v>25</v>
      </c>
      <c r="AD5310" s="69">
        <v>225</v>
      </c>
      <c r="AE5310" s="33"/>
      <c r="AF5310" s="33"/>
      <c r="AG5310" s="33"/>
      <c r="AM5310" s="164">
        <f t="shared" si="264"/>
        <v>46073</v>
      </c>
      <c r="AX5310" s="37">
        <f t="shared" si="263"/>
        <v>46077</v>
      </c>
      <c r="AY5310" s="1"/>
      <c r="AZ5310" s="1"/>
      <c r="BA5310" s="31"/>
      <c r="BB5310" s="31"/>
      <c r="BC5310" s="1"/>
      <c r="BD5310" s="1"/>
      <c r="BE5310" s="1"/>
      <c r="BF5310" s="1"/>
      <c r="BG5310" s="1"/>
      <c r="BT5310" s="37">
        <f t="shared" si="265"/>
        <v>46098</v>
      </c>
      <c r="BU5310" s="31"/>
      <c r="BW5310" s="33"/>
      <c r="BX5310" s="1"/>
      <c r="BY5310" s="1"/>
      <c r="BZ5310" s="1"/>
      <c r="CA5310" s="1"/>
      <c r="CB5310" s="1"/>
      <c r="CC5310" s="1"/>
      <c r="CE5310" s="1"/>
      <c r="CF5310" s="1"/>
      <c r="CG5310" s="1"/>
      <c r="CH5310" s="1"/>
      <c r="CI5310" s="1"/>
      <c r="CJ5310" s="1"/>
      <c r="CK5310" s="1"/>
      <c r="CL5310" s="1"/>
      <c r="CM5310" s="1"/>
      <c r="CN5310" s="1"/>
      <c r="CO5310" s="1"/>
    </row>
    <row r="5311" spans="1:93" ht="30" customHeight="1" x14ac:dyDescent="0.2">
      <c r="A5311" s="1">
        <v>5305</v>
      </c>
      <c r="B5311" s="1" t="s">
        <v>1951</v>
      </c>
      <c r="C5311" s="1" t="s">
        <v>1950</v>
      </c>
      <c r="D5311" s="28" t="s">
        <v>1952</v>
      </c>
      <c r="E5311" s="1" t="s">
        <v>1859</v>
      </c>
      <c r="F5311" s="1" t="s">
        <v>74</v>
      </c>
      <c r="G5311" s="1">
        <v>5</v>
      </c>
      <c r="H5311" s="1" t="s">
        <v>341</v>
      </c>
      <c r="I5311" s="1" t="s">
        <v>114</v>
      </c>
      <c r="J5311" s="76">
        <v>82712</v>
      </c>
      <c r="K5311" s="76">
        <v>149957</v>
      </c>
      <c r="L5311" s="29">
        <v>46070</v>
      </c>
      <c r="M5311" s="29" t="s">
        <v>4163</v>
      </c>
      <c r="N5311" s="1" t="s">
        <v>25</v>
      </c>
      <c r="O5311" s="28" t="s">
        <v>85</v>
      </c>
      <c r="P5311" s="1" t="s">
        <v>216</v>
      </c>
      <c r="Q5311" s="76">
        <v>10</v>
      </c>
      <c r="R5311" s="1"/>
      <c r="S5311" s="76"/>
      <c r="T5311" s="1" t="s">
        <v>115</v>
      </c>
      <c r="U5311" s="1"/>
      <c r="V5311" s="1"/>
      <c r="AC5311" s="93">
        <v>214</v>
      </c>
      <c r="AD5311" s="69">
        <v>240</v>
      </c>
      <c r="AE5311" s="33"/>
      <c r="AF5311" s="33"/>
      <c r="AG5311" s="33"/>
      <c r="AM5311" s="164">
        <f t="shared" si="264"/>
        <v>46073</v>
      </c>
      <c r="AX5311" s="37">
        <f t="shared" si="263"/>
        <v>46077</v>
      </c>
      <c r="AY5311" s="1"/>
      <c r="AZ5311" s="1"/>
      <c r="BA5311" s="31"/>
      <c r="BB5311" s="31"/>
      <c r="BC5311" s="1"/>
      <c r="BD5311" s="1"/>
      <c r="BE5311" s="1"/>
      <c r="BF5311" s="1"/>
      <c r="BG5311" s="1"/>
      <c r="BT5311" s="37">
        <f t="shared" si="265"/>
        <v>46098</v>
      </c>
      <c r="BU5311" s="31"/>
      <c r="BW5311" s="33"/>
      <c r="BX5311" s="1"/>
      <c r="BY5311" s="1"/>
      <c r="BZ5311" s="1"/>
      <c r="CA5311" s="1"/>
      <c r="CB5311" s="1"/>
      <c r="CC5311" s="1"/>
      <c r="CE5311" s="1"/>
      <c r="CF5311" s="1"/>
      <c r="CG5311" s="1"/>
      <c r="CH5311" s="1"/>
      <c r="CI5311" s="1"/>
      <c r="CJ5311" s="1"/>
      <c r="CK5311" s="1"/>
      <c r="CL5311" s="1"/>
      <c r="CM5311" s="1"/>
      <c r="CN5311" s="1"/>
      <c r="CO5311" s="1"/>
    </row>
    <row r="5312" spans="1:93" ht="30" customHeight="1" x14ac:dyDescent="0.2">
      <c r="A5312" s="1">
        <v>5306</v>
      </c>
      <c r="B5312" s="1" t="s">
        <v>1951</v>
      </c>
      <c r="C5312" s="1" t="s">
        <v>1950</v>
      </c>
      <c r="D5312" s="28" t="s">
        <v>1952</v>
      </c>
      <c r="E5312" s="1" t="s">
        <v>1859</v>
      </c>
      <c r="F5312" s="1" t="s">
        <v>74</v>
      </c>
      <c r="G5312" s="1">
        <v>5</v>
      </c>
      <c r="H5312" s="1" t="s">
        <v>341</v>
      </c>
      <c r="I5312" s="1" t="s">
        <v>114</v>
      </c>
      <c r="J5312" s="76">
        <v>83812</v>
      </c>
      <c r="K5312" s="76">
        <v>149958</v>
      </c>
      <c r="L5312" s="29">
        <v>46070</v>
      </c>
      <c r="M5312" s="29" t="s">
        <v>4163</v>
      </c>
      <c r="N5312" s="1" t="s">
        <v>25</v>
      </c>
      <c r="O5312" s="28" t="s">
        <v>85</v>
      </c>
      <c r="P5312" s="1" t="s">
        <v>216</v>
      </c>
      <c r="Q5312" s="76">
        <v>10</v>
      </c>
      <c r="R5312" s="1"/>
      <c r="S5312" s="76">
        <v>6</v>
      </c>
      <c r="T5312" s="1" t="s">
        <v>115</v>
      </c>
      <c r="U5312" s="1"/>
      <c r="V5312" s="1"/>
      <c r="AC5312" s="93">
        <v>26</v>
      </c>
      <c r="AD5312" s="69">
        <v>220</v>
      </c>
      <c r="AE5312" s="33"/>
      <c r="AF5312" s="33"/>
      <c r="AG5312" s="33"/>
      <c r="AM5312" s="164">
        <f t="shared" si="264"/>
        <v>46073</v>
      </c>
      <c r="AX5312" s="37">
        <f t="shared" si="263"/>
        <v>46077</v>
      </c>
      <c r="AY5312" s="1"/>
      <c r="AZ5312" s="1"/>
      <c r="BA5312" s="31"/>
      <c r="BB5312" s="31"/>
      <c r="BC5312" s="1"/>
      <c r="BD5312" s="1"/>
      <c r="BE5312" s="1"/>
      <c r="BF5312" s="1"/>
      <c r="BG5312" s="1"/>
      <c r="BT5312" s="37">
        <f t="shared" si="265"/>
        <v>46098</v>
      </c>
      <c r="BU5312" s="31"/>
      <c r="BW5312" s="33"/>
      <c r="BX5312" s="1"/>
      <c r="BY5312" s="1"/>
      <c r="BZ5312" s="1"/>
      <c r="CA5312" s="1"/>
      <c r="CB5312" s="1"/>
      <c r="CC5312" s="1"/>
      <c r="CE5312" s="1"/>
      <c r="CF5312" s="1"/>
      <c r="CG5312" s="1"/>
      <c r="CH5312" s="1"/>
      <c r="CI5312" s="1"/>
      <c r="CJ5312" s="1"/>
      <c r="CK5312" s="1"/>
      <c r="CL5312" s="1"/>
      <c r="CM5312" s="1"/>
      <c r="CN5312" s="1"/>
      <c r="CO5312" s="1"/>
    </row>
    <row r="5313" spans="1:93" ht="30" customHeight="1" x14ac:dyDescent="0.2">
      <c r="A5313" s="1">
        <v>5307</v>
      </c>
      <c r="B5313" s="1" t="s">
        <v>1951</v>
      </c>
      <c r="C5313" s="1" t="s">
        <v>1950</v>
      </c>
      <c r="D5313" s="28" t="s">
        <v>1952</v>
      </c>
      <c r="E5313" s="1" t="s">
        <v>1859</v>
      </c>
      <c r="F5313" s="1" t="s">
        <v>74</v>
      </c>
      <c r="G5313" s="1">
        <v>5</v>
      </c>
      <c r="H5313" s="1" t="s">
        <v>341</v>
      </c>
      <c r="I5313" s="1" t="s">
        <v>114</v>
      </c>
      <c r="J5313" s="76">
        <v>83012</v>
      </c>
      <c r="K5313" s="76">
        <v>149967</v>
      </c>
      <c r="L5313" s="29">
        <v>46070</v>
      </c>
      <c r="M5313" s="29" t="s">
        <v>4163</v>
      </c>
      <c r="N5313" s="1" t="s">
        <v>25</v>
      </c>
      <c r="O5313" s="28" t="s">
        <v>85</v>
      </c>
      <c r="P5313" s="1" t="s">
        <v>216</v>
      </c>
      <c r="Q5313" s="76">
        <v>3</v>
      </c>
      <c r="R5313" s="1"/>
      <c r="S5313" s="76"/>
      <c r="T5313" s="1" t="s">
        <v>115</v>
      </c>
      <c r="U5313" s="1"/>
      <c r="V5313" s="1"/>
      <c r="AC5313" s="93">
        <v>25</v>
      </c>
      <c r="AD5313" s="69">
        <v>220</v>
      </c>
      <c r="AE5313" s="33"/>
      <c r="AF5313" s="33"/>
      <c r="AG5313" s="33"/>
      <c r="AM5313" s="164">
        <f t="shared" si="264"/>
        <v>46073</v>
      </c>
      <c r="AX5313" s="37">
        <f t="shared" si="263"/>
        <v>46077</v>
      </c>
      <c r="AY5313" s="1"/>
      <c r="AZ5313" s="1"/>
      <c r="BA5313" s="31"/>
      <c r="BB5313" s="31"/>
      <c r="BC5313" s="1"/>
      <c r="BD5313" s="1"/>
      <c r="BE5313" s="1"/>
      <c r="BF5313" s="1"/>
      <c r="BG5313" s="1"/>
      <c r="BT5313" s="37">
        <f t="shared" si="265"/>
        <v>46098</v>
      </c>
      <c r="BU5313" s="31"/>
      <c r="BW5313" s="33"/>
      <c r="BX5313" s="1"/>
      <c r="BY5313" s="1"/>
      <c r="BZ5313" s="1"/>
      <c r="CA5313" s="1"/>
      <c r="CB5313" s="1"/>
      <c r="CC5313" s="1"/>
      <c r="CE5313" s="1"/>
      <c r="CF5313" s="1"/>
      <c r="CG5313" s="1"/>
      <c r="CH5313" s="1"/>
      <c r="CI5313" s="1"/>
      <c r="CJ5313" s="1"/>
      <c r="CK5313" s="1"/>
      <c r="CL5313" s="1"/>
      <c r="CM5313" s="1"/>
      <c r="CN5313" s="1"/>
      <c r="CO5313" s="1"/>
    </row>
    <row r="5314" spans="1:93" ht="30" customHeight="1" x14ac:dyDescent="0.2">
      <c r="A5314" s="1">
        <v>5308</v>
      </c>
      <c r="B5314" s="1" t="s">
        <v>1957</v>
      </c>
      <c r="C5314" s="1" t="s">
        <v>1956</v>
      </c>
      <c r="D5314" s="28" t="s">
        <v>1955</v>
      </c>
      <c r="E5314" s="1" t="s">
        <v>1954</v>
      </c>
      <c r="F5314" s="1" t="s">
        <v>74</v>
      </c>
      <c r="G5314" s="1">
        <v>4</v>
      </c>
      <c r="H5314" s="1" t="s">
        <v>1059</v>
      </c>
      <c r="I5314" s="1" t="s">
        <v>114</v>
      </c>
      <c r="J5314" s="76">
        <v>69410</v>
      </c>
      <c r="K5314" s="76">
        <v>149995</v>
      </c>
      <c r="L5314" s="29">
        <v>46071</v>
      </c>
      <c r="M5314" s="29" t="s">
        <v>4163</v>
      </c>
      <c r="N5314" s="1" t="s">
        <v>25</v>
      </c>
      <c r="O5314" s="28" t="s">
        <v>634</v>
      </c>
      <c r="P5314" s="1" t="s">
        <v>323</v>
      </c>
      <c r="Q5314" s="76">
        <v>8</v>
      </c>
      <c r="R5314" s="1"/>
      <c r="S5314" s="76">
        <v>6</v>
      </c>
      <c r="T5314" s="1" t="s">
        <v>115</v>
      </c>
      <c r="U5314" s="1"/>
      <c r="V5314" s="1"/>
      <c r="AC5314" s="93">
        <v>23.5</v>
      </c>
      <c r="AD5314" s="69">
        <v>250</v>
      </c>
      <c r="AE5314" s="33"/>
      <c r="AF5314" s="33"/>
      <c r="AG5314" s="33"/>
      <c r="AM5314" s="164">
        <f t="shared" si="264"/>
        <v>46074</v>
      </c>
      <c r="AX5314" s="37">
        <f t="shared" si="263"/>
        <v>46078</v>
      </c>
      <c r="AY5314" s="1"/>
      <c r="AZ5314" s="1"/>
      <c r="BA5314" s="31"/>
      <c r="BB5314" s="31"/>
      <c r="BC5314" s="1"/>
      <c r="BD5314" s="1"/>
      <c r="BE5314" s="1"/>
      <c r="BF5314" s="1"/>
      <c r="BG5314" s="1"/>
      <c r="BT5314" s="37">
        <f t="shared" si="265"/>
        <v>46099</v>
      </c>
      <c r="BU5314" s="31"/>
      <c r="BW5314" s="33"/>
      <c r="BX5314" s="1"/>
      <c r="BY5314" s="1"/>
      <c r="BZ5314" s="1"/>
      <c r="CA5314" s="1"/>
      <c r="CB5314" s="1"/>
      <c r="CC5314" s="1"/>
      <c r="CE5314" s="1"/>
      <c r="CF5314" s="1"/>
      <c r="CG5314" s="1"/>
      <c r="CH5314" s="1"/>
      <c r="CI5314" s="1"/>
      <c r="CJ5314" s="1"/>
      <c r="CK5314" s="1"/>
      <c r="CL5314" s="1"/>
      <c r="CM5314" s="1"/>
      <c r="CN5314" s="1"/>
      <c r="CO5314" s="1"/>
    </row>
    <row r="5315" spans="1:93" ht="30" customHeight="1" x14ac:dyDescent="0.2">
      <c r="A5315" s="1">
        <v>5309</v>
      </c>
      <c r="B5315" s="1" t="s">
        <v>1957</v>
      </c>
      <c r="C5315" s="1" t="s">
        <v>1956</v>
      </c>
      <c r="D5315" s="28" t="s">
        <v>1955</v>
      </c>
      <c r="E5315" s="1" t="s">
        <v>1954</v>
      </c>
      <c r="F5315" s="1" t="s">
        <v>74</v>
      </c>
      <c r="G5315" s="1">
        <v>4</v>
      </c>
      <c r="H5315" s="1" t="s">
        <v>1059</v>
      </c>
      <c r="I5315" s="1" t="s">
        <v>114</v>
      </c>
      <c r="J5315" s="76">
        <v>83813</v>
      </c>
      <c r="K5315" s="76">
        <v>150011</v>
      </c>
      <c r="L5315" s="29">
        <v>46071</v>
      </c>
      <c r="M5315" s="29" t="s">
        <v>4163</v>
      </c>
      <c r="N5315" s="1" t="s">
        <v>25</v>
      </c>
      <c r="O5315" s="28" t="s">
        <v>634</v>
      </c>
      <c r="P5315" s="1" t="s">
        <v>323</v>
      </c>
      <c r="Q5315" s="76">
        <v>3</v>
      </c>
      <c r="R5315" s="1"/>
      <c r="S5315" s="76"/>
      <c r="T5315" s="1" t="s">
        <v>115</v>
      </c>
      <c r="U5315" s="1"/>
      <c r="V5315" s="1"/>
      <c r="AC5315" s="93">
        <v>25.5</v>
      </c>
      <c r="AD5315" s="69">
        <v>260</v>
      </c>
      <c r="AE5315" s="33"/>
      <c r="AF5315" s="33"/>
      <c r="AG5315" s="33"/>
      <c r="AM5315" s="164">
        <f t="shared" si="264"/>
        <v>46074</v>
      </c>
      <c r="AX5315" s="37">
        <f t="shared" si="263"/>
        <v>46078</v>
      </c>
      <c r="AY5315" s="1"/>
      <c r="AZ5315" s="1"/>
      <c r="BA5315" s="31"/>
      <c r="BB5315" s="31"/>
      <c r="BC5315" s="1"/>
      <c r="BD5315" s="1"/>
      <c r="BE5315" s="1"/>
      <c r="BF5315" s="1"/>
      <c r="BG5315" s="1"/>
      <c r="BT5315" s="37">
        <f t="shared" si="265"/>
        <v>46099</v>
      </c>
      <c r="BU5315" s="31"/>
      <c r="BW5315" s="33"/>
      <c r="BX5315" s="1"/>
      <c r="BY5315" s="1"/>
      <c r="BZ5315" s="1"/>
      <c r="CA5315" s="1"/>
      <c r="CB5315" s="1"/>
      <c r="CC5315" s="1"/>
      <c r="CE5315" s="1"/>
      <c r="CF5315" s="1"/>
      <c r="CG5315" s="1"/>
      <c r="CH5315" s="1"/>
      <c r="CI5315" s="1"/>
      <c r="CJ5315" s="1"/>
      <c r="CK5315" s="1"/>
      <c r="CL5315" s="1"/>
      <c r="CM5315" s="1"/>
      <c r="CN5315" s="1"/>
      <c r="CO5315" s="1"/>
    </row>
    <row r="5316" spans="1:93" ht="30" customHeight="1" x14ac:dyDescent="0.2">
      <c r="A5316" s="1">
        <v>5310</v>
      </c>
      <c r="B5316" s="1" t="s">
        <v>1951</v>
      </c>
      <c r="C5316" s="1" t="s">
        <v>1950</v>
      </c>
      <c r="D5316" s="28" t="s">
        <v>1958</v>
      </c>
      <c r="E5316" s="1" t="s">
        <v>1859</v>
      </c>
      <c r="F5316" s="1" t="s">
        <v>74</v>
      </c>
      <c r="G5316" s="1">
        <v>5</v>
      </c>
      <c r="H5316" s="1" t="s">
        <v>341</v>
      </c>
      <c r="I5316" s="1" t="s">
        <v>114</v>
      </c>
      <c r="J5316" s="76">
        <v>83912</v>
      </c>
      <c r="K5316" s="76">
        <v>150015</v>
      </c>
      <c r="L5316" s="29">
        <v>46072</v>
      </c>
      <c r="M5316" s="29" t="s">
        <v>4163</v>
      </c>
      <c r="N5316" s="1" t="s">
        <v>25</v>
      </c>
      <c r="O5316" s="28" t="s">
        <v>85</v>
      </c>
      <c r="P5316" s="1" t="s">
        <v>216</v>
      </c>
      <c r="Q5316" s="76">
        <v>1</v>
      </c>
      <c r="R5316" s="1"/>
      <c r="S5316" s="76"/>
      <c r="T5316" s="1" t="s">
        <v>115</v>
      </c>
      <c r="U5316" s="1"/>
      <c r="V5316" s="1"/>
      <c r="AC5316" s="93" t="s">
        <v>103</v>
      </c>
      <c r="AD5316" s="69" t="s">
        <v>103</v>
      </c>
      <c r="AE5316" s="33"/>
      <c r="AF5316" s="33"/>
      <c r="AG5316" s="33"/>
      <c r="AM5316" s="164">
        <f t="shared" si="264"/>
        <v>46075</v>
      </c>
      <c r="AX5316" s="37">
        <f t="shared" si="263"/>
        <v>46079</v>
      </c>
      <c r="AY5316" s="1"/>
      <c r="AZ5316" s="1"/>
      <c r="BA5316" s="31"/>
      <c r="BB5316" s="31"/>
      <c r="BC5316" s="1"/>
      <c r="BD5316" s="1"/>
      <c r="BE5316" s="1"/>
      <c r="BF5316" s="1"/>
      <c r="BG5316" s="1"/>
      <c r="BT5316" s="37">
        <f t="shared" si="265"/>
        <v>46100</v>
      </c>
      <c r="BU5316" s="31"/>
      <c r="BW5316" s="33"/>
      <c r="BX5316" s="1"/>
      <c r="BY5316" s="1"/>
      <c r="BZ5316" s="1"/>
      <c r="CA5316" s="1"/>
      <c r="CB5316" s="1"/>
      <c r="CC5316" s="1"/>
      <c r="CE5316" s="1"/>
      <c r="CF5316" s="1"/>
      <c r="CG5316" s="1"/>
      <c r="CH5316" s="1"/>
      <c r="CI5316" s="1"/>
      <c r="CJ5316" s="1"/>
      <c r="CK5316" s="1"/>
      <c r="CL5316" s="1"/>
      <c r="CM5316" s="1"/>
      <c r="CN5316" s="1"/>
      <c r="CO5316" s="1"/>
    </row>
    <row r="5317" spans="1:93" ht="30" customHeight="1" x14ac:dyDescent="0.2">
      <c r="A5317" s="1">
        <v>5311</v>
      </c>
      <c r="B5317" s="1" t="s">
        <v>1951</v>
      </c>
      <c r="C5317" s="1" t="s">
        <v>1950</v>
      </c>
      <c r="D5317" s="28" t="s">
        <v>1958</v>
      </c>
      <c r="E5317" s="1" t="s">
        <v>1859</v>
      </c>
      <c r="F5317" s="1" t="s">
        <v>74</v>
      </c>
      <c r="G5317" s="1">
        <v>5</v>
      </c>
      <c r="H5317" s="1" t="s">
        <v>341</v>
      </c>
      <c r="I5317" s="1" t="s">
        <v>114</v>
      </c>
      <c r="J5317" s="76">
        <v>84912</v>
      </c>
      <c r="K5317" s="76">
        <v>150016</v>
      </c>
      <c r="L5317" s="29">
        <v>46072</v>
      </c>
      <c r="M5317" s="29" t="s">
        <v>4163</v>
      </c>
      <c r="N5317" s="1" t="s">
        <v>25</v>
      </c>
      <c r="O5317" s="28" t="s">
        <v>85</v>
      </c>
      <c r="P5317" s="1" t="s">
        <v>216</v>
      </c>
      <c r="Q5317" s="76">
        <v>10</v>
      </c>
      <c r="R5317" s="1"/>
      <c r="S5317" s="76">
        <v>6</v>
      </c>
      <c r="T5317" s="1" t="s">
        <v>115</v>
      </c>
      <c r="U5317" s="1"/>
      <c r="V5317" s="1"/>
      <c r="AC5317" s="93">
        <v>26.5</v>
      </c>
      <c r="AD5317" s="69">
        <v>210</v>
      </c>
      <c r="AE5317" s="33"/>
      <c r="AF5317" s="33"/>
      <c r="AG5317" s="33"/>
      <c r="AM5317" s="164">
        <f t="shared" si="264"/>
        <v>46075</v>
      </c>
      <c r="AX5317" s="37">
        <f t="shared" si="263"/>
        <v>46079</v>
      </c>
      <c r="AY5317" s="1"/>
      <c r="AZ5317" s="1"/>
      <c r="BA5317" s="31"/>
      <c r="BB5317" s="31"/>
      <c r="BC5317" s="1"/>
      <c r="BD5317" s="1"/>
      <c r="BE5317" s="1"/>
      <c r="BF5317" s="1"/>
      <c r="BG5317" s="1"/>
      <c r="BT5317" s="37">
        <f t="shared" si="265"/>
        <v>46100</v>
      </c>
      <c r="BU5317" s="31"/>
      <c r="BW5317" s="33"/>
      <c r="BX5317" s="1"/>
      <c r="BY5317" s="1"/>
      <c r="BZ5317" s="1"/>
      <c r="CA5317" s="1"/>
      <c r="CB5317" s="1"/>
      <c r="CC5317" s="1"/>
      <c r="CE5317" s="1"/>
      <c r="CF5317" s="1"/>
      <c r="CG5317" s="1"/>
      <c r="CH5317" s="1"/>
      <c r="CI5317" s="1"/>
      <c r="CJ5317" s="1"/>
      <c r="CK5317" s="1"/>
      <c r="CL5317" s="1"/>
      <c r="CM5317" s="1"/>
      <c r="CN5317" s="1"/>
      <c r="CO5317" s="1"/>
    </row>
    <row r="5318" spans="1:93" ht="30" customHeight="1" x14ac:dyDescent="0.2">
      <c r="A5318" s="1">
        <v>5312</v>
      </c>
      <c r="B5318" s="1" t="s">
        <v>1951</v>
      </c>
      <c r="C5318" s="1" t="s">
        <v>1950</v>
      </c>
      <c r="D5318" s="28" t="s">
        <v>1958</v>
      </c>
      <c r="E5318" s="1" t="s">
        <v>1859</v>
      </c>
      <c r="F5318" s="1" t="s">
        <v>74</v>
      </c>
      <c r="G5318" s="1">
        <v>5</v>
      </c>
      <c r="H5318" s="1" t="s">
        <v>341</v>
      </c>
      <c r="I5318" s="1" t="s">
        <v>114</v>
      </c>
      <c r="J5318" s="76">
        <v>82712</v>
      </c>
      <c r="K5318" s="76">
        <v>150019</v>
      </c>
      <c r="L5318" s="29">
        <v>46072</v>
      </c>
      <c r="M5318" s="29" t="s">
        <v>4163</v>
      </c>
      <c r="N5318" s="1" t="s">
        <v>25</v>
      </c>
      <c r="O5318" s="28" t="s">
        <v>85</v>
      </c>
      <c r="P5318" s="1" t="s">
        <v>216</v>
      </c>
      <c r="Q5318" s="76">
        <v>10</v>
      </c>
      <c r="R5318" s="1"/>
      <c r="S5318" s="76"/>
      <c r="T5318" s="1" t="s">
        <v>115</v>
      </c>
      <c r="U5318" s="1"/>
      <c r="V5318" s="1"/>
      <c r="AC5318" s="93">
        <v>25</v>
      </c>
      <c r="AD5318" s="69">
        <v>235</v>
      </c>
      <c r="AE5318" s="33"/>
      <c r="AF5318" s="33"/>
      <c r="AG5318" s="33"/>
      <c r="AM5318" s="164">
        <f t="shared" si="264"/>
        <v>46075</v>
      </c>
      <c r="AX5318" s="37">
        <f t="shared" si="263"/>
        <v>46079</v>
      </c>
      <c r="AY5318" s="1"/>
      <c r="AZ5318" s="1"/>
      <c r="BA5318" s="31"/>
      <c r="BB5318" s="31"/>
      <c r="BC5318" s="1"/>
      <c r="BD5318" s="1"/>
      <c r="BE5318" s="1"/>
      <c r="BF5318" s="1"/>
      <c r="BG5318" s="1"/>
      <c r="BT5318" s="37">
        <f t="shared" si="265"/>
        <v>46100</v>
      </c>
      <c r="BU5318" s="31"/>
      <c r="BW5318" s="33"/>
      <c r="BX5318" s="1"/>
      <c r="BY5318" s="1"/>
      <c r="BZ5318" s="1"/>
      <c r="CA5318" s="1"/>
      <c r="CB5318" s="1"/>
      <c r="CC5318" s="1"/>
      <c r="CE5318" s="1"/>
      <c r="CF5318" s="1"/>
      <c r="CG5318" s="1"/>
      <c r="CH5318" s="1"/>
      <c r="CI5318" s="1"/>
      <c r="CJ5318" s="1"/>
      <c r="CK5318" s="1"/>
      <c r="CL5318" s="1"/>
      <c r="CM5318" s="1"/>
      <c r="CN5318" s="1"/>
      <c r="CO5318" s="1"/>
    </row>
    <row r="5319" spans="1:93" ht="30" customHeight="1" x14ac:dyDescent="0.2">
      <c r="A5319" s="1">
        <v>5313</v>
      </c>
      <c r="B5319" s="1" t="s">
        <v>1951</v>
      </c>
      <c r="C5319" s="1" t="s">
        <v>1950</v>
      </c>
      <c r="D5319" s="28" t="s">
        <v>1958</v>
      </c>
      <c r="E5319" s="1" t="s">
        <v>1859</v>
      </c>
      <c r="F5319" s="1" t="s">
        <v>74</v>
      </c>
      <c r="G5319" s="1">
        <v>5</v>
      </c>
      <c r="H5319" s="1" t="s">
        <v>341</v>
      </c>
      <c r="I5319" s="1" t="s">
        <v>114</v>
      </c>
      <c r="J5319" s="76">
        <v>83012</v>
      </c>
      <c r="K5319" s="76">
        <v>150020</v>
      </c>
      <c r="L5319" s="29">
        <v>46072</v>
      </c>
      <c r="M5319" s="29" t="s">
        <v>4163</v>
      </c>
      <c r="N5319" s="1" t="s">
        <v>25</v>
      </c>
      <c r="O5319" s="28" t="s">
        <v>85</v>
      </c>
      <c r="P5319" s="1" t="s">
        <v>216</v>
      </c>
      <c r="Q5319" s="76">
        <v>10</v>
      </c>
      <c r="R5319" s="1"/>
      <c r="S5319" s="76"/>
      <c r="T5319" s="1" t="s">
        <v>115</v>
      </c>
      <c r="U5319" s="1"/>
      <c r="V5319" s="1"/>
      <c r="AC5319" s="93">
        <v>25.5</v>
      </c>
      <c r="AD5319" s="69">
        <v>240</v>
      </c>
      <c r="AE5319" s="33"/>
      <c r="AF5319" s="33"/>
      <c r="AG5319" s="33"/>
      <c r="AM5319" s="164">
        <f t="shared" si="264"/>
        <v>46075</v>
      </c>
      <c r="AX5319" s="37">
        <f t="shared" si="263"/>
        <v>46079</v>
      </c>
      <c r="AY5319" s="1"/>
      <c r="AZ5319" s="1"/>
      <c r="BA5319" s="31"/>
      <c r="BB5319" s="31"/>
      <c r="BC5319" s="1"/>
      <c r="BD5319" s="1"/>
      <c r="BE5319" s="1"/>
      <c r="BF5319" s="1"/>
      <c r="BG5319" s="1"/>
      <c r="BT5319" s="37">
        <f t="shared" si="265"/>
        <v>46100</v>
      </c>
      <c r="BU5319" s="31"/>
      <c r="BW5319" s="33"/>
      <c r="BX5319" s="1"/>
      <c r="BY5319" s="1"/>
      <c r="BZ5319" s="1"/>
      <c r="CA5319" s="1"/>
      <c r="CB5319" s="1"/>
      <c r="CC5319" s="1"/>
      <c r="CE5319" s="1"/>
      <c r="CF5319" s="1"/>
      <c r="CG5319" s="1"/>
      <c r="CH5319" s="1"/>
      <c r="CI5319" s="1"/>
      <c r="CJ5319" s="1"/>
      <c r="CK5319" s="1"/>
      <c r="CL5319" s="1"/>
      <c r="CM5319" s="1"/>
      <c r="CN5319" s="1"/>
      <c r="CO5319" s="1"/>
    </row>
    <row r="5320" spans="1:93" ht="30" customHeight="1" x14ac:dyDescent="0.2">
      <c r="A5320" s="1">
        <v>5314</v>
      </c>
      <c r="B5320" s="1" t="s">
        <v>1951</v>
      </c>
      <c r="C5320" s="1" t="s">
        <v>1950</v>
      </c>
      <c r="D5320" s="28" t="s">
        <v>1958</v>
      </c>
      <c r="E5320" s="1" t="s">
        <v>1859</v>
      </c>
      <c r="F5320" s="1" t="s">
        <v>74</v>
      </c>
      <c r="G5320" s="1">
        <v>5</v>
      </c>
      <c r="H5320" s="1" t="s">
        <v>341</v>
      </c>
      <c r="I5320" s="1" t="s">
        <v>114</v>
      </c>
      <c r="J5320" s="76">
        <v>82912</v>
      </c>
      <c r="K5320" s="76">
        <v>150021</v>
      </c>
      <c r="L5320" s="29">
        <v>46072</v>
      </c>
      <c r="M5320" s="29" t="s">
        <v>4163</v>
      </c>
      <c r="N5320" s="1" t="s">
        <v>25</v>
      </c>
      <c r="O5320" s="28" t="s">
        <v>85</v>
      </c>
      <c r="P5320" s="1" t="s">
        <v>216</v>
      </c>
      <c r="Q5320" s="76">
        <v>10</v>
      </c>
      <c r="R5320" s="1"/>
      <c r="S5320" s="76"/>
      <c r="T5320" s="1" t="s">
        <v>115</v>
      </c>
      <c r="U5320" s="1"/>
      <c r="V5320" s="1"/>
      <c r="AC5320" s="93">
        <v>26</v>
      </c>
      <c r="AD5320" s="69">
        <v>220</v>
      </c>
      <c r="AE5320" s="33"/>
      <c r="AF5320" s="33"/>
      <c r="AG5320" s="33"/>
      <c r="AM5320" s="164">
        <f t="shared" si="264"/>
        <v>46075</v>
      </c>
      <c r="AX5320" s="37">
        <f t="shared" si="263"/>
        <v>46079</v>
      </c>
      <c r="AY5320" s="1"/>
      <c r="AZ5320" s="1"/>
      <c r="BA5320" s="31"/>
      <c r="BB5320" s="31"/>
      <c r="BC5320" s="1"/>
      <c r="BD5320" s="1"/>
      <c r="BE5320" s="1"/>
      <c r="BF5320" s="1"/>
      <c r="BG5320" s="1"/>
      <c r="BT5320" s="37">
        <f t="shared" si="265"/>
        <v>46100</v>
      </c>
      <c r="BU5320" s="31"/>
      <c r="BW5320" s="33"/>
      <c r="BX5320" s="1"/>
      <c r="BY5320" s="1"/>
      <c r="BZ5320" s="1"/>
      <c r="CA5320" s="1"/>
      <c r="CB5320" s="1"/>
      <c r="CC5320" s="1"/>
      <c r="CE5320" s="1"/>
      <c r="CF5320" s="1"/>
      <c r="CG5320" s="1"/>
      <c r="CH5320" s="1"/>
      <c r="CI5320" s="1"/>
      <c r="CJ5320" s="1"/>
      <c r="CK5320" s="1"/>
      <c r="CL5320" s="1"/>
      <c r="CM5320" s="1"/>
      <c r="CN5320" s="1"/>
      <c r="CO5320" s="1"/>
    </row>
    <row r="5321" spans="1:93" ht="30" customHeight="1" x14ac:dyDescent="0.2">
      <c r="A5321" s="1">
        <v>5315</v>
      </c>
      <c r="B5321" s="1" t="s">
        <v>1951</v>
      </c>
      <c r="C5321" s="1" t="s">
        <v>1950</v>
      </c>
      <c r="D5321" s="28" t="s">
        <v>1958</v>
      </c>
      <c r="E5321" s="1" t="s">
        <v>1859</v>
      </c>
      <c r="F5321" s="1" t="s">
        <v>74</v>
      </c>
      <c r="G5321" s="1">
        <v>5</v>
      </c>
      <c r="H5321" s="1" t="s">
        <v>341</v>
      </c>
      <c r="I5321" s="1" t="s">
        <v>114</v>
      </c>
      <c r="J5321" s="76">
        <v>83812</v>
      </c>
      <c r="K5321" s="76">
        <v>150022</v>
      </c>
      <c r="L5321" s="29">
        <v>46072</v>
      </c>
      <c r="M5321" s="29" t="s">
        <v>4163</v>
      </c>
      <c r="N5321" s="1" t="s">
        <v>25</v>
      </c>
      <c r="O5321" s="28" t="s">
        <v>85</v>
      </c>
      <c r="P5321" s="1" t="s">
        <v>216</v>
      </c>
      <c r="Q5321" s="76">
        <v>10</v>
      </c>
      <c r="R5321" s="1"/>
      <c r="S5321" s="76"/>
      <c r="T5321" s="1" t="s">
        <v>115</v>
      </c>
      <c r="U5321" s="1"/>
      <c r="V5321" s="1"/>
      <c r="AC5321" s="93">
        <v>24.5</v>
      </c>
      <c r="AD5321" s="69">
        <v>240</v>
      </c>
      <c r="AE5321" s="33"/>
      <c r="AF5321" s="33"/>
      <c r="AG5321" s="33"/>
      <c r="AM5321" s="164">
        <f t="shared" si="264"/>
        <v>46075</v>
      </c>
      <c r="AX5321" s="37">
        <f t="shared" si="263"/>
        <v>46079</v>
      </c>
      <c r="AY5321" s="1"/>
      <c r="AZ5321" s="1"/>
      <c r="BA5321" s="31"/>
      <c r="BB5321" s="31"/>
      <c r="BC5321" s="1"/>
      <c r="BD5321" s="1"/>
      <c r="BE5321" s="1"/>
      <c r="BF5321" s="1"/>
      <c r="BG5321" s="1"/>
      <c r="BT5321" s="37">
        <f t="shared" si="265"/>
        <v>46100</v>
      </c>
      <c r="BU5321" s="31"/>
      <c r="BW5321" s="33"/>
      <c r="BX5321" s="1"/>
      <c r="BY5321" s="1"/>
      <c r="BZ5321" s="1"/>
      <c r="CA5321" s="1"/>
      <c r="CB5321" s="1"/>
      <c r="CC5321" s="1"/>
      <c r="CE5321" s="1"/>
      <c r="CF5321" s="1"/>
      <c r="CG5321" s="1"/>
      <c r="CH5321" s="1"/>
      <c r="CI5321" s="1"/>
      <c r="CJ5321" s="1"/>
      <c r="CK5321" s="1"/>
      <c r="CL5321" s="1"/>
      <c r="CM5321" s="1"/>
      <c r="CN5321" s="1"/>
      <c r="CO5321" s="1"/>
    </row>
    <row r="5322" spans="1:93" ht="30" customHeight="1" x14ac:dyDescent="0.2">
      <c r="A5322" s="1">
        <v>5316</v>
      </c>
      <c r="B5322" s="1" t="s">
        <v>1951</v>
      </c>
      <c r="C5322" s="1" t="s">
        <v>1950</v>
      </c>
      <c r="D5322" s="28" t="s">
        <v>1958</v>
      </c>
      <c r="E5322" s="1" t="s">
        <v>1859</v>
      </c>
      <c r="F5322" s="1" t="s">
        <v>74</v>
      </c>
      <c r="G5322" s="1">
        <v>5</v>
      </c>
      <c r="H5322" s="1" t="s">
        <v>341</v>
      </c>
      <c r="I5322" s="1" t="s">
        <v>114</v>
      </c>
      <c r="J5322" s="76">
        <v>84612</v>
      </c>
      <c r="K5322" s="76">
        <v>150026</v>
      </c>
      <c r="L5322" s="29">
        <v>46072</v>
      </c>
      <c r="M5322" s="29" t="s">
        <v>4163</v>
      </c>
      <c r="N5322" s="1" t="s">
        <v>25</v>
      </c>
      <c r="O5322" s="28" t="s">
        <v>85</v>
      </c>
      <c r="P5322" s="1" t="s">
        <v>216</v>
      </c>
      <c r="Q5322" s="76">
        <v>4</v>
      </c>
      <c r="R5322" s="1"/>
      <c r="S5322" s="76"/>
      <c r="T5322" s="1" t="s">
        <v>115</v>
      </c>
      <c r="U5322" s="1"/>
      <c r="V5322" s="1"/>
      <c r="AC5322" s="93">
        <v>24</v>
      </c>
      <c r="AD5322" s="69" t="s">
        <v>103</v>
      </c>
      <c r="AE5322" s="33"/>
      <c r="AF5322" s="33"/>
      <c r="AG5322" s="33"/>
      <c r="AM5322" s="164">
        <f t="shared" si="264"/>
        <v>46075</v>
      </c>
      <c r="AX5322" s="37">
        <f t="shared" si="263"/>
        <v>46079</v>
      </c>
      <c r="AY5322" s="1"/>
      <c r="AZ5322" s="1"/>
      <c r="BA5322" s="31"/>
      <c r="BB5322" s="31"/>
      <c r="BC5322" s="1"/>
      <c r="BD5322" s="1"/>
      <c r="BE5322" s="1"/>
      <c r="BF5322" s="1"/>
      <c r="BG5322" s="1"/>
      <c r="BT5322" s="37">
        <f t="shared" si="265"/>
        <v>46100</v>
      </c>
      <c r="BU5322" s="31"/>
      <c r="BW5322" s="33"/>
      <c r="BX5322" s="1"/>
      <c r="BY5322" s="1"/>
      <c r="BZ5322" s="1"/>
      <c r="CA5322" s="1"/>
      <c r="CB5322" s="1"/>
      <c r="CC5322" s="1"/>
      <c r="CE5322" s="1"/>
      <c r="CF5322" s="1"/>
      <c r="CG5322" s="1"/>
      <c r="CH5322" s="1"/>
      <c r="CI5322" s="1"/>
      <c r="CJ5322" s="1"/>
      <c r="CK5322" s="1"/>
      <c r="CL5322" s="1"/>
      <c r="CM5322" s="1"/>
      <c r="CN5322" s="1"/>
      <c r="CO5322" s="1"/>
    </row>
    <row r="5323" spans="1:93" ht="30" customHeight="1" x14ac:dyDescent="0.2">
      <c r="A5323" s="1">
        <v>5317</v>
      </c>
      <c r="B5323" s="1" t="s">
        <v>1961</v>
      </c>
      <c r="C5323" s="1" t="s">
        <v>1963</v>
      </c>
      <c r="D5323" s="28" t="s">
        <v>1962</v>
      </c>
      <c r="E5323" s="1" t="s">
        <v>732</v>
      </c>
      <c r="F5323" s="1" t="s">
        <v>74</v>
      </c>
      <c r="G5323" s="1">
        <v>8</v>
      </c>
      <c r="H5323" s="1" t="s">
        <v>341</v>
      </c>
      <c r="I5323" s="1" t="s">
        <v>114</v>
      </c>
      <c r="J5323" s="76">
        <v>82312</v>
      </c>
      <c r="K5323" s="76">
        <v>150035</v>
      </c>
      <c r="L5323" s="29">
        <v>46072</v>
      </c>
      <c r="M5323" s="29" t="s">
        <v>4163</v>
      </c>
      <c r="N5323" s="1" t="s">
        <v>25</v>
      </c>
      <c r="O5323" s="28" t="s">
        <v>634</v>
      </c>
      <c r="P5323" s="1" t="s">
        <v>323</v>
      </c>
      <c r="Q5323" s="76">
        <v>10</v>
      </c>
      <c r="R5323" s="1"/>
      <c r="S5323" s="76">
        <v>6</v>
      </c>
      <c r="T5323" s="1" t="s">
        <v>115</v>
      </c>
      <c r="U5323" s="1"/>
      <c r="V5323" s="1"/>
      <c r="AC5323" s="93">
        <v>26</v>
      </c>
      <c r="AD5323" s="69">
        <v>250</v>
      </c>
      <c r="AE5323" s="33"/>
      <c r="AF5323" s="33"/>
      <c r="AG5323" s="33"/>
      <c r="AM5323" s="164">
        <f t="shared" si="264"/>
        <v>46075</v>
      </c>
      <c r="AX5323" s="37">
        <f t="shared" si="263"/>
        <v>46079</v>
      </c>
      <c r="AY5323" s="1"/>
      <c r="AZ5323" s="1"/>
      <c r="BA5323" s="31"/>
      <c r="BB5323" s="31"/>
      <c r="BC5323" s="1"/>
      <c r="BD5323" s="1"/>
      <c r="BE5323" s="1"/>
      <c r="BF5323" s="1"/>
      <c r="BG5323" s="1"/>
      <c r="BT5323" s="37">
        <f t="shared" si="265"/>
        <v>46100</v>
      </c>
      <c r="BU5323" s="31"/>
      <c r="BW5323" s="33"/>
      <c r="BX5323" s="1"/>
      <c r="BY5323" s="1"/>
      <c r="BZ5323" s="1"/>
      <c r="CA5323" s="1"/>
      <c r="CB5323" s="1"/>
      <c r="CC5323" s="1"/>
      <c r="CE5323" s="1"/>
      <c r="CF5323" s="1"/>
      <c r="CG5323" s="1"/>
      <c r="CH5323" s="1"/>
      <c r="CI5323" s="1"/>
      <c r="CJ5323" s="1"/>
      <c r="CK5323" s="1"/>
      <c r="CL5323" s="1"/>
      <c r="CM5323" s="1"/>
      <c r="CN5323" s="1"/>
      <c r="CO5323" s="1"/>
    </row>
    <row r="5324" spans="1:93" ht="30" customHeight="1" x14ac:dyDescent="0.2">
      <c r="A5324" s="1">
        <v>5318</v>
      </c>
      <c r="B5324" s="1" t="s">
        <v>1961</v>
      </c>
      <c r="C5324" s="1" t="s">
        <v>1963</v>
      </c>
      <c r="D5324" s="28" t="s">
        <v>1962</v>
      </c>
      <c r="E5324" s="1" t="s">
        <v>732</v>
      </c>
      <c r="F5324" s="1" t="s">
        <v>74</v>
      </c>
      <c r="G5324" s="1">
        <v>8</v>
      </c>
      <c r="H5324" s="1" t="s">
        <v>341</v>
      </c>
      <c r="I5324" s="1" t="s">
        <v>114</v>
      </c>
      <c r="J5324" s="76">
        <v>69410</v>
      </c>
      <c r="K5324" s="76">
        <v>150037</v>
      </c>
      <c r="L5324" s="29">
        <v>46072</v>
      </c>
      <c r="M5324" s="29" t="s">
        <v>4163</v>
      </c>
      <c r="N5324" s="1" t="s">
        <v>25</v>
      </c>
      <c r="O5324" s="28" t="s">
        <v>634</v>
      </c>
      <c r="P5324" s="1" t="s">
        <v>323</v>
      </c>
      <c r="Q5324" s="76">
        <v>9</v>
      </c>
      <c r="R5324" s="1"/>
      <c r="S5324" s="76"/>
      <c r="T5324" s="1" t="s">
        <v>115</v>
      </c>
      <c r="U5324" s="1"/>
      <c r="V5324" s="1"/>
      <c r="AC5324" s="93">
        <v>25.5</v>
      </c>
      <c r="AD5324" s="69">
        <v>210</v>
      </c>
      <c r="AE5324" s="33"/>
      <c r="AF5324" s="33"/>
      <c r="AG5324" s="33"/>
      <c r="AM5324" s="164">
        <f t="shared" si="264"/>
        <v>46075</v>
      </c>
      <c r="AX5324" s="37">
        <f t="shared" ref="AX5324:AX5363" si="266">IF(L5324=0, 0,L5324+7)</f>
        <v>46079</v>
      </c>
      <c r="AY5324" s="1"/>
      <c r="AZ5324" s="1"/>
      <c r="BA5324" s="31"/>
      <c r="BB5324" s="31"/>
      <c r="BC5324" s="1"/>
      <c r="BD5324" s="1"/>
      <c r="BE5324" s="1"/>
      <c r="BF5324" s="1"/>
      <c r="BG5324" s="1"/>
      <c r="BT5324" s="37">
        <f t="shared" si="265"/>
        <v>46100</v>
      </c>
      <c r="BU5324" s="31"/>
      <c r="BW5324" s="33"/>
      <c r="BX5324" s="1"/>
      <c r="BY5324" s="1"/>
      <c r="BZ5324" s="1"/>
      <c r="CA5324" s="1"/>
      <c r="CB5324" s="1"/>
      <c r="CC5324" s="1"/>
      <c r="CE5324" s="1"/>
      <c r="CF5324" s="1"/>
      <c r="CG5324" s="1"/>
      <c r="CH5324" s="1"/>
      <c r="CI5324" s="1"/>
      <c r="CJ5324" s="1"/>
      <c r="CK5324" s="1"/>
      <c r="CL5324" s="1"/>
      <c r="CM5324" s="1"/>
      <c r="CN5324" s="1"/>
      <c r="CO5324" s="1"/>
    </row>
    <row r="5325" spans="1:93" ht="30" customHeight="1" x14ac:dyDescent="0.2">
      <c r="A5325" s="1">
        <v>5319</v>
      </c>
      <c r="B5325" s="1" t="s">
        <v>1961</v>
      </c>
      <c r="C5325" s="1" t="s">
        <v>1963</v>
      </c>
      <c r="D5325" s="28" t="s">
        <v>1962</v>
      </c>
      <c r="E5325" s="1" t="s">
        <v>732</v>
      </c>
      <c r="F5325" s="1" t="s">
        <v>74</v>
      </c>
      <c r="G5325" s="1">
        <v>8</v>
      </c>
      <c r="H5325" s="1" t="s">
        <v>341</v>
      </c>
      <c r="I5325" s="1" t="s">
        <v>114</v>
      </c>
      <c r="J5325" s="76">
        <v>82012</v>
      </c>
      <c r="K5325" s="76">
        <v>150036</v>
      </c>
      <c r="L5325" s="29">
        <v>46072</v>
      </c>
      <c r="M5325" s="29" t="s">
        <v>4163</v>
      </c>
      <c r="N5325" s="1" t="s">
        <v>25</v>
      </c>
      <c r="O5325" s="28" t="s">
        <v>634</v>
      </c>
      <c r="P5325" s="1" t="s">
        <v>323</v>
      </c>
      <c r="Q5325" s="76">
        <v>10</v>
      </c>
      <c r="R5325" s="1"/>
      <c r="S5325" s="76"/>
      <c r="T5325" s="1" t="s">
        <v>115</v>
      </c>
      <c r="U5325" s="1"/>
      <c r="V5325" s="1"/>
      <c r="AC5325" s="93">
        <v>26</v>
      </c>
      <c r="AD5325" s="69">
        <v>240</v>
      </c>
      <c r="AE5325" s="33"/>
      <c r="AF5325" s="33"/>
      <c r="AG5325" s="33"/>
      <c r="AM5325" s="164">
        <f t="shared" si="264"/>
        <v>46075</v>
      </c>
      <c r="AX5325" s="37">
        <f t="shared" si="266"/>
        <v>46079</v>
      </c>
      <c r="AY5325" s="1"/>
      <c r="AZ5325" s="1"/>
      <c r="BA5325" s="31"/>
      <c r="BB5325" s="31"/>
      <c r="BC5325" s="1"/>
      <c r="BD5325" s="1"/>
      <c r="BE5325" s="1"/>
      <c r="BF5325" s="1"/>
      <c r="BG5325" s="1"/>
      <c r="BT5325" s="37">
        <f t="shared" si="265"/>
        <v>46100</v>
      </c>
      <c r="BU5325" s="31"/>
      <c r="BW5325" s="33"/>
      <c r="BX5325" s="1"/>
      <c r="BY5325" s="1"/>
      <c r="BZ5325" s="1"/>
      <c r="CA5325" s="1"/>
      <c r="CB5325" s="1"/>
      <c r="CC5325" s="1"/>
      <c r="CE5325" s="1"/>
      <c r="CF5325" s="1"/>
      <c r="CG5325" s="1"/>
      <c r="CH5325" s="1"/>
      <c r="CI5325" s="1"/>
      <c r="CJ5325" s="1"/>
      <c r="CK5325" s="1"/>
      <c r="CL5325" s="1"/>
      <c r="CM5325" s="1"/>
      <c r="CN5325" s="1"/>
      <c r="CO5325" s="1"/>
    </row>
    <row r="5326" spans="1:93" ht="30" customHeight="1" x14ac:dyDescent="0.2">
      <c r="A5326" s="1">
        <v>5320</v>
      </c>
      <c r="B5326" s="1" t="s">
        <v>1961</v>
      </c>
      <c r="C5326" s="1" t="s">
        <v>1963</v>
      </c>
      <c r="D5326" s="28" t="s">
        <v>1962</v>
      </c>
      <c r="E5326" s="1" t="s">
        <v>732</v>
      </c>
      <c r="F5326" s="1" t="s">
        <v>74</v>
      </c>
      <c r="G5326" s="1">
        <v>8</v>
      </c>
      <c r="H5326" s="1" t="s">
        <v>341</v>
      </c>
      <c r="I5326" s="1" t="s">
        <v>114</v>
      </c>
      <c r="J5326" s="76">
        <v>82912</v>
      </c>
      <c r="K5326" s="76">
        <v>150039</v>
      </c>
      <c r="L5326" s="29">
        <v>46072</v>
      </c>
      <c r="M5326" s="29" t="s">
        <v>4163</v>
      </c>
      <c r="N5326" s="1" t="s">
        <v>25</v>
      </c>
      <c r="O5326" s="28" t="s">
        <v>634</v>
      </c>
      <c r="P5326" s="1" t="s">
        <v>323</v>
      </c>
      <c r="Q5326" s="76">
        <v>10</v>
      </c>
      <c r="R5326" s="1"/>
      <c r="S5326" s="76"/>
      <c r="T5326" s="1" t="s">
        <v>115</v>
      </c>
      <c r="U5326" s="1"/>
      <c r="V5326" s="1"/>
      <c r="AC5326" s="93">
        <v>25</v>
      </c>
      <c r="AD5326" s="69">
        <v>2210</v>
      </c>
      <c r="AE5326" s="33"/>
      <c r="AF5326" s="33"/>
      <c r="AG5326" s="33"/>
      <c r="AM5326" s="164">
        <f t="shared" si="264"/>
        <v>46075</v>
      </c>
      <c r="AX5326" s="37">
        <f t="shared" si="266"/>
        <v>46079</v>
      </c>
      <c r="AY5326" s="1"/>
      <c r="AZ5326" s="1"/>
      <c r="BA5326" s="31"/>
      <c r="BB5326" s="31"/>
      <c r="BC5326" s="1"/>
      <c r="BD5326" s="1"/>
      <c r="BE5326" s="1"/>
      <c r="BF5326" s="1"/>
      <c r="BG5326" s="1"/>
      <c r="BT5326" s="37">
        <f t="shared" si="265"/>
        <v>46100</v>
      </c>
      <c r="BU5326" s="31"/>
      <c r="BW5326" s="33"/>
      <c r="BX5326" s="1"/>
      <c r="BY5326" s="1"/>
      <c r="BZ5326" s="1"/>
      <c r="CA5326" s="1"/>
      <c r="CB5326" s="1"/>
      <c r="CC5326" s="1"/>
      <c r="CE5326" s="1"/>
      <c r="CF5326" s="1"/>
      <c r="CG5326" s="1"/>
      <c r="CH5326" s="1"/>
      <c r="CI5326" s="1"/>
      <c r="CJ5326" s="1"/>
      <c r="CK5326" s="1"/>
      <c r="CL5326" s="1"/>
      <c r="CM5326" s="1"/>
      <c r="CN5326" s="1"/>
      <c r="CO5326" s="1"/>
    </row>
    <row r="5327" spans="1:93" ht="30" customHeight="1" x14ac:dyDescent="0.2">
      <c r="A5327" s="1">
        <v>5321</v>
      </c>
      <c r="B5327" s="1" t="s">
        <v>1961</v>
      </c>
      <c r="C5327" s="1" t="s">
        <v>1963</v>
      </c>
      <c r="D5327" s="28" t="s">
        <v>1962</v>
      </c>
      <c r="E5327" s="1" t="s">
        <v>732</v>
      </c>
      <c r="F5327" s="1" t="s">
        <v>74</v>
      </c>
      <c r="G5327" s="1">
        <v>8</v>
      </c>
      <c r="H5327" s="1" t="s">
        <v>341</v>
      </c>
      <c r="I5327" s="1" t="s">
        <v>114</v>
      </c>
      <c r="J5327" s="76">
        <v>81512</v>
      </c>
      <c r="K5327" s="76">
        <v>150041</v>
      </c>
      <c r="L5327" s="29">
        <v>46072</v>
      </c>
      <c r="M5327" s="29" t="s">
        <v>4163</v>
      </c>
      <c r="N5327" s="1" t="s">
        <v>25</v>
      </c>
      <c r="O5327" s="28" t="s">
        <v>634</v>
      </c>
      <c r="P5327" s="1" t="s">
        <v>323</v>
      </c>
      <c r="Q5327" s="76">
        <v>10</v>
      </c>
      <c r="R5327" s="1"/>
      <c r="S5327" s="76"/>
      <c r="T5327" s="1" t="s">
        <v>115</v>
      </c>
      <c r="U5327" s="1"/>
      <c r="V5327" s="1"/>
      <c r="AC5327" s="93">
        <v>25</v>
      </c>
      <c r="AD5327" s="69">
        <v>230</v>
      </c>
      <c r="AE5327" s="33"/>
      <c r="AF5327" s="33"/>
      <c r="AG5327" s="33"/>
      <c r="AM5327" s="164">
        <f t="shared" si="264"/>
        <v>46075</v>
      </c>
      <c r="AX5327" s="37">
        <f t="shared" si="266"/>
        <v>46079</v>
      </c>
      <c r="AY5327" s="1"/>
      <c r="AZ5327" s="1"/>
      <c r="BA5327" s="31"/>
      <c r="BB5327" s="31"/>
      <c r="BC5327" s="1"/>
      <c r="BD5327" s="1"/>
      <c r="BE5327" s="1"/>
      <c r="BF5327" s="1"/>
      <c r="BG5327" s="1"/>
      <c r="BT5327" s="37">
        <f t="shared" si="265"/>
        <v>46100</v>
      </c>
      <c r="BU5327" s="31"/>
      <c r="BW5327" s="33"/>
      <c r="BX5327" s="1"/>
      <c r="BY5327" s="1"/>
      <c r="BZ5327" s="1"/>
      <c r="CA5327" s="1"/>
      <c r="CB5327" s="1"/>
      <c r="CC5327" s="1"/>
      <c r="CE5327" s="1"/>
      <c r="CF5327" s="1"/>
      <c r="CG5327" s="1"/>
      <c r="CH5327" s="1"/>
      <c r="CI5327" s="1"/>
      <c r="CJ5327" s="1"/>
      <c r="CK5327" s="1"/>
      <c r="CL5327" s="1"/>
      <c r="CM5327" s="1"/>
      <c r="CN5327" s="1"/>
      <c r="CO5327" s="1"/>
    </row>
    <row r="5328" spans="1:93" ht="30" customHeight="1" x14ac:dyDescent="0.2">
      <c r="A5328" s="1">
        <v>5322</v>
      </c>
      <c r="B5328" s="1" t="s">
        <v>1961</v>
      </c>
      <c r="C5328" s="1" t="s">
        <v>1963</v>
      </c>
      <c r="D5328" s="28" t="s">
        <v>1962</v>
      </c>
      <c r="E5328" s="1" t="s">
        <v>732</v>
      </c>
      <c r="F5328" s="1" t="s">
        <v>74</v>
      </c>
      <c r="G5328" s="1">
        <v>8</v>
      </c>
      <c r="H5328" s="1" t="s">
        <v>341</v>
      </c>
      <c r="I5328" s="1" t="s">
        <v>114</v>
      </c>
      <c r="J5328" s="76">
        <v>82712</v>
      </c>
      <c r="K5328" s="76">
        <v>150045</v>
      </c>
      <c r="L5328" s="29">
        <v>46072</v>
      </c>
      <c r="M5328" s="29" t="s">
        <v>4163</v>
      </c>
      <c r="N5328" s="1" t="s">
        <v>25</v>
      </c>
      <c r="O5328" s="28" t="s">
        <v>634</v>
      </c>
      <c r="P5328" s="1" t="s">
        <v>323</v>
      </c>
      <c r="Q5328" s="76">
        <v>10</v>
      </c>
      <c r="R5328" s="1"/>
      <c r="S5328" s="76"/>
      <c r="T5328" s="1" t="s">
        <v>115</v>
      </c>
      <c r="U5328" s="1"/>
      <c r="V5328" s="1"/>
      <c r="AC5328" s="93">
        <v>25</v>
      </c>
      <c r="AD5328" s="69">
        <v>240</v>
      </c>
      <c r="AE5328" s="33"/>
      <c r="AF5328" s="33"/>
      <c r="AG5328" s="33"/>
      <c r="AM5328" s="164">
        <f t="shared" si="264"/>
        <v>46075</v>
      </c>
      <c r="AX5328" s="37">
        <f t="shared" si="266"/>
        <v>46079</v>
      </c>
      <c r="AY5328" s="1"/>
      <c r="AZ5328" s="1"/>
      <c r="BA5328" s="31"/>
      <c r="BB5328" s="31"/>
      <c r="BC5328" s="1"/>
      <c r="BD5328" s="1"/>
      <c r="BE5328" s="1"/>
      <c r="BF5328" s="1"/>
      <c r="BG5328" s="1"/>
      <c r="BT5328" s="37">
        <f t="shared" si="265"/>
        <v>46100</v>
      </c>
      <c r="BU5328" s="31"/>
      <c r="BW5328" s="33"/>
      <c r="BX5328" s="1"/>
      <c r="BY5328" s="1"/>
      <c r="BZ5328" s="1"/>
      <c r="CA5328" s="1"/>
      <c r="CB5328" s="1"/>
      <c r="CC5328" s="1"/>
      <c r="CE5328" s="1"/>
      <c r="CF5328" s="1"/>
      <c r="CG5328" s="1"/>
      <c r="CH5328" s="1"/>
      <c r="CI5328" s="1"/>
      <c r="CJ5328" s="1"/>
      <c r="CK5328" s="1"/>
      <c r="CL5328" s="1"/>
      <c r="CM5328" s="1"/>
      <c r="CN5328" s="1"/>
      <c r="CO5328" s="1"/>
    </row>
    <row r="5329" spans="1:93" ht="30" customHeight="1" x14ac:dyDescent="0.2">
      <c r="A5329" s="1">
        <v>5323</v>
      </c>
      <c r="B5329" s="1" t="s">
        <v>1961</v>
      </c>
      <c r="C5329" s="1" t="s">
        <v>1963</v>
      </c>
      <c r="D5329" s="28" t="s">
        <v>1962</v>
      </c>
      <c r="E5329" s="1" t="s">
        <v>732</v>
      </c>
      <c r="F5329" s="1" t="s">
        <v>74</v>
      </c>
      <c r="G5329" s="1">
        <v>8</v>
      </c>
      <c r="H5329" s="1" t="s">
        <v>341</v>
      </c>
      <c r="I5329" s="1" t="s">
        <v>114</v>
      </c>
      <c r="J5329" s="76">
        <v>83912</v>
      </c>
      <c r="K5329" s="76">
        <v>150049</v>
      </c>
      <c r="L5329" s="29">
        <v>46072</v>
      </c>
      <c r="M5329" s="29" t="s">
        <v>4163</v>
      </c>
      <c r="N5329" s="1" t="s">
        <v>25</v>
      </c>
      <c r="O5329" s="28" t="s">
        <v>634</v>
      </c>
      <c r="P5329" s="1" t="s">
        <v>323</v>
      </c>
      <c r="Q5329" s="76">
        <v>10</v>
      </c>
      <c r="R5329" s="1"/>
      <c r="S5329" s="76"/>
      <c r="T5329" s="1" t="s">
        <v>115</v>
      </c>
      <c r="U5329" s="1"/>
      <c r="V5329" s="1"/>
      <c r="AC5329" s="93">
        <v>25.5</v>
      </c>
      <c r="AD5329" s="69">
        <v>230</v>
      </c>
      <c r="AE5329" s="33"/>
      <c r="AF5329" s="33"/>
      <c r="AG5329" s="33"/>
      <c r="AM5329" s="164">
        <f t="shared" si="264"/>
        <v>46075</v>
      </c>
      <c r="AX5329" s="37">
        <f t="shared" si="266"/>
        <v>46079</v>
      </c>
      <c r="AY5329" s="1"/>
      <c r="AZ5329" s="1"/>
      <c r="BA5329" s="31"/>
      <c r="BB5329" s="31"/>
      <c r="BC5329" s="1"/>
      <c r="BD5329" s="1"/>
      <c r="BE5329" s="1"/>
      <c r="BF5329" s="1"/>
      <c r="BG5329" s="1"/>
      <c r="BT5329" s="37">
        <f t="shared" si="265"/>
        <v>46100</v>
      </c>
      <c r="BU5329" s="31"/>
      <c r="BW5329" s="33"/>
      <c r="BX5329" s="1"/>
      <c r="BY5329" s="1"/>
      <c r="BZ5329" s="1"/>
      <c r="CA5329" s="1"/>
      <c r="CB5329" s="1"/>
      <c r="CC5329" s="1"/>
      <c r="CE5329" s="1"/>
      <c r="CF5329" s="1"/>
      <c r="CG5329" s="1"/>
      <c r="CH5329" s="1"/>
      <c r="CI5329" s="1"/>
      <c r="CJ5329" s="1"/>
      <c r="CK5329" s="1"/>
      <c r="CL5329" s="1"/>
      <c r="CM5329" s="1"/>
      <c r="CN5329" s="1"/>
      <c r="CO5329" s="1"/>
    </row>
    <row r="5330" spans="1:93" ht="30" customHeight="1" x14ac:dyDescent="0.2">
      <c r="A5330" s="1">
        <v>5324</v>
      </c>
      <c r="B5330" s="1" t="s">
        <v>1961</v>
      </c>
      <c r="C5330" s="1" t="s">
        <v>1963</v>
      </c>
      <c r="D5330" s="28" t="s">
        <v>1962</v>
      </c>
      <c r="E5330" s="1" t="s">
        <v>732</v>
      </c>
      <c r="F5330" s="1" t="s">
        <v>74</v>
      </c>
      <c r="G5330" s="1">
        <v>8</v>
      </c>
      <c r="H5330" s="1" t="s">
        <v>341</v>
      </c>
      <c r="I5330" s="1" t="s">
        <v>114</v>
      </c>
      <c r="J5330" s="76">
        <v>69410</v>
      </c>
      <c r="K5330" s="76">
        <v>150052</v>
      </c>
      <c r="L5330" s="29">
        <v>46072</v>
      </c>
      <c r="M5330" s="29" t="s">
        <v>4163</v>
      </c>
      <c r="N5330" s="1" t="s">
        <v>25</v>
      </c>
      <c r="O5330" s="28" t="s">
        <v>634</v>
      </c>
      <c r="P5330" s="1" t="s">
        <v>323</v>
      </c>
      <c r="Q5330" s="76">
        <v>9</v>
      </c>
      <c r="R5330" s="1"/>
      <c r="S5330" s="76"/>
      <c r="T5330" s="1" t="s">
        <v>115</v>
      </c>
      <c r="U5330" s="1"/>
      <c r="V5330" s="1"/>
      <c r="AC5330" s="93">
        <v>23.5</v>
      </c>
      <c r="AD5330" s="69">
        <v>240</v>
      </c>
      <c r="AE5330" s="33"/>
      <c r="AF5330" s="33"/>
      <c r="AG5330" s="33"/>
      <c r="AM5330" s="164">
        <f t="shared" si="264"/>
        <v>46075</v>
      </c>
      <c r="AX5330" s="37">
        <f t="shared" si="266"/>
        <v>46079</v>
      </c>
      <c r="AY5330" s="1"/>
      <c r="AZ5330" s="1"/>
      <c r="BA5330" s="31"/>
      <c r="BB5330" s="31"/>
      <c r="BC5330" s="1"/>
      <c r="BD5330" s="1"/>
      <c r="BE5330" s="1"/>
      <c r="BF5330" s="1"/>
      <c r="BG5330" s="1"/>
      <c r="BT5330" s="37">
        <f t="shared" si="265"/>
        <v>46100</v>
      </c>
      <c r="BU5330" s="31"/>
      <c r="BW5330" s="33"/>
      <c r="BX5330" s="1"/>
      <c r="BY5330" s="1"/>
      <c r="BZ5330" s="1"/>
      <c r="CA5330" s="1"/>
      <c r="CB5330" s="1"/>
      <c r="CC5330" s="1"/>
      <c r="CE5330" s="1"/>
      <c r="CF5330" s="1"/>
      <c r="CG5330" s="1"/>
      <c r="CH5330" s="1"/>
      <c r="CI5330" s="1"/>
      <c r="CJ5330" s="1"/>
      <c r="CK5330" s="1"/>
      <c r="CL5330" s="1"/>
      <c r="CM5330" s="1"/>
      <c r="CN5330" s="1"/>
      <c r="CO5330" s="1"/>
    </row>
    <row r="5331" spans="1:93" ht="30" customHeight="1" x14ac:dyDescent="0.2">
      <c r="A5331" s="1">
        <v>5325</v>
      </c>
      <c r="B5331" s="1" t="s">
        <v>1961</v>
      </c>
      <c r="C5331" s="1" t="s">
        <v>1963</v>
      </c>
      <c r="D5331" s="28" t="s">
        <v>1962</v>
      </c>
      <c r="E5331" s="1" t="s">
        <v>732</v>
      </c>
      <c r="F5331" s="1" t="s">
        <v>74</v>
      </c>
      <c r="G5331" s="1">
        <v>8</v>
      </c>
      <c r="H5331" s="1" t="s">
        <v>341</v>
      </c>
      <c r="I5331" s="1" t="s">
        <v>114</v>
      </c>
      <c r="J5331" s="76">
        <v>82312</v>
      </c>
      <c r="K5331" s="76">
        <v>150057</v>
      </c>
      <c r="L5331" s="29">
        <v>46072</v>
      </c>
      <c r="M5331" s="29" t="s">
        <v>4163</v>
      </c>
      <c r="N5331" s="1" t="s">
        <v>25</v>
      </c>
      <c r="O5331" s="28" t="s">
        <v>634</v>
      </c>
      <c r="P5331" s="1" t="s">
        <v>323</v>
      </c>
      <c r="Q5331" s="76">
        <v>10</v>
      </c>
      <c r="R5331" s="1"/>
      <c r="S5331" s="76"/>
      <c r="T5331" s="1" t="s">
        <v>115</v>
      </c>
      <c r="U5331" s="1"/>
      <c r="V5331" s="1"/>
      <c r="AC5331" s="93">
        <v>24.5</v>
      </c>
      <c r="AD5331" s="69">
        <v>190</v>
      </c>
      <c r="AE5331" s="33"/>
      <c r="AF5331" s="33"/>
      <c r="AG5331" s="33"/>
      <c r="AM5331" s="164">
        <f t="shared" si="264"/>
        <v>46075</v>
      </c>
      <c r="AX5331" s="37">
        <f t="shared" si="266"/>
        <v>46079</v>
      </c>
      <c r="AY5331" s="1"/>
      <c r="AZ5331" s="1"/>
      <c r="BA5331" s="31"/>
      <c r="BB5331" s="31"/>
      <c r="BC5331" s="1"/>
      <c r="BD5331" s="1"/>
      <c r="BE5331" s="1"/>
      <c r="BF5331" s="1"/>
      <c r="BG5331" s="1"/>
      <c r="BT5331" s="37">
        <f t="shared" si="265"/>
        <v>46100</v>
      </c>
      <c r="BU5331" s="31"/>
      <c r="BW5331" s="33"/>
      <c r="BX5331" s="1"/>
      <c r="BY5331" s="1"/>
      <c r="BZ5331" s="1"/>
      <c r="CA5331" s="1"/>
      <c r="CB5331" s="1"/>
      <c r="CC5331" s="1"/>
      <c r="CE5331" s="1"/>
      <c r="CF5331" s="1"/>
      <c r="CG5331" s="1"/>
      <c r="CH5331" s="1"/>
      <c r="CI5331" s="1"/>
      <c r="CJ5331" s="1"/>
      <c r="CK5331" s="1"/>
      <c r="CL5331" s="1"/>
      <c r="CM5331" s="1"/>
      <c r="CN5331" s="1"/>
      <c r="CO5331" s="1"/>
    </row>
    <row r="5332" spans="1:93" ht="30" customHeight="1" x14ac:dyDescent="0.2">
      <c r="A5332" s="1">
        <v>5326</v>
      </c>
      <c r="B5332" s="1" t="s">
        <v>1961</v>
      </c>
      <c r="C5332" s="1" t="s">
        <v>1963</v>
      </c>
      <c r="D5332" s="28" t="s">
        <v>1962</v>
      </c>
      <c r="E5332" s="1" t="s">
        <v>732</v>
      </c>
      <c r="F5332" s="1" t="s">
        <v>74</v>
      </c>
      <c r="G5332" s="1">
        <v>8</v>
      </c>
      <c r="H5332" s="1" t="s">
        <v>341</v>
      </c>
      <c r="I5332" s="1" t="s">
        <v>114</v>
      </c>
      <c r="J5332" s="76">
        <v>82012</v>
      </c>
      <c r="K5332" s="76">
        <v>150059</v>
      </c>
      <c r="L5332" s="29">
        <v>46072</v>
      </c>
      <c r="M5332" s="29" t="s">
        <v>4163</v>
      </c>
      <c r="N5332" s="1" t="s">
        <v>25</v>
      </c>
      <c r="O5332" s="28" t="s">
        <v>634</v>
      </c>
      <c r="P5332" s="1" t="s">
        <v>323</v>
      </c>
      <c r="Q5332" s="76">
        <v>10</v>
      </c>
      <c r="R5332" s="1"/>
      <c r="S5332" s="76"/>
      <c r="T5332" s="1" t="s">
        <v>115</v>
      </c>
      <c r="U5332" s="1"/>
      <c r="V5332" s="1"/>
      <c r="AC5332" s="93">
        <v>24</v>
      </c>
      <c r="AD5332" s="69">
        <v>220</v>
      </c>
      <c r="AE5332" s="33"/>
      <c r="AF5332" s="33"/>
      <c r="AG5332" s="33"/>
      <c r="AM5332" s="164">
        <f t="shared" si="264"/>
        <v>46075</v>
      </c>
      <c r="AX5332" s="37">
        <f t="shared" si="266"/>
        <v>46079</v>
      </c>
      <c r="AY5332" s="1"/>
      <c r="AZ5332" s="1"/>
      <c r="BA5332" s="31"/>
      <c r="BB5332" s="31"/>
      <c r="BC5332" s="1"/>
      <c r="BD5332" s="1"/>
      <c r="BE5332" s="1"/>
      <c r="BF5332" s="1"/>
      <c r="BG5332" s="1"/>
      <c r="BT5332" s="37">
        <f t="shared" si="265"/>
        <v>46100</v>
      </c>
      <c r="BU5332" s="31"/>
      <c r="BW5332" s="33"/>
      <c r="BX5332" s="1"/>
      <c r="BY5332" s="1"/>
      <c r="BZ5332" s="1"/>
      <c r="CA5332" s="1"/>
      <c r="CB5332" s="1"/>
      <c r="CC5332" s="1"/>
      <c r="CE5332" s="1"/>
      <c r="CF5332" s="1"/>
      <c r="CG5332" s="1"/>
      <c r="CH5332" s="1"/>
      <c r="CI5332" s="1"/>
      <c r="CJ5332" s="1"/>
      <c r="CK5332" s="1"/>
      <c r="CL5332" s="1"/>
      <c r="CM5332" s="1"/>
      <c r="CN5332" s="1"/>
      <c r="CO5332" s="1"/>
    </row>
    <row r="5333" spans="1:93" ht="30" customHeight="1" x14ac:dyDescent="0.2">
      <c r="A5333" s="1">
        <v>5327</v>
      </c>
      <c r="B5333" s="1" t="s">
        <v>1961</v>
      </c>
      <c r="C5333" s="1" t="s">
        <v>1963</v>
      </c>
      <c r="D5333" s="28" t="s">
        <v>1962</v>
      </c>
      <c r="E5333" s="1" t="s">
        <v>732</v>
      </c>
      <c r="F5333" s="1" t="s">
        <v>74</v>
      </c>
      <c r="G5333" s="1">
        <v>8</v>
      </c>
      <c r="H5333" s="1" t="s">
        <v>341</v>
      </c>
      <c r="I5333" s="1" t="s">
        <v>114</v>
      </c>
      <c r="J5333" s="76">
        <v>82912</v>
      </c>
      <c r="K5333" s="76">
        <v>150062</v>
      </c>
      <c r="L5333" s="29">
        <v>46072</v>
      </c>
      <c r="M5333" s="29" t="s">
        <v>4163</v>
      </c>
      <c r="N5333" s="1" t="s">
        <v>25</v>
      </c>
      <c r="O5333" s="28" t="s">
        <v>634</v>
      </c>
      <c r="P5333" s="1" t="s">
        <v>323</v>
      </c>
      <c r="Q5333" s="76">
        <v>10</v>
      </c>
      <c r="R5333" s="1"/>
      <c r="S5333" s="76"/>
      <c r="T5333" s="1" t="s">
        <v>115</v>
      </c>
      <c r="U5333" s="1"/>
      <c r="V5333" s="1"/>
      <c r="AC5333" s="93">
        <v>23</v>
      </c>
      <c r="AD5333" s="69">
        <v>250</v>
      </c>
      <c r="AE5333" s="33"/>
      <c r="AF5333" s="33"/>
      <c r="AG5333" s="33"/>
      <c r="AM5333" s="164">
        <f t="shared" si="264"/>
        <v>46075</v>
      </c>
      <c r="AX5333" s="37">
        <f t="shared" si="266"/>
        <v>46079</v>
      </c>
      <c r="AY5333" s="1"/>
      <c r="AZ5333" s="1"/>
      <c r="BA5333" s="31"/>
      <c r="BB5333" s="31"/>
      <c r="BC5333" s="1"/>
      <c r="BD5333" s="1"/>
      <c r="BE5333" s="1"/>
      <c r="BF5333" s="1"/>
      <c r="BG5333" s="1"/>
      <c r="BT5333" s="37">
        <f t="shared" si="265"/>
        <v>46100</v>
      </c>
      <c r="BU5333" s="31"/>
      <c r="BW5333" s="33"/>
      <c r="BX5333" s="1"/>
      <c r="BY5333" s="1"/>
      <c r="BZ5333" s="1"/>
      <c r="CA5333" s="1"/>
      <c r="CB5333" s="1"/>
      <c r="CC5333" s="1"/>
      <c r="CE5333" s="1"/>
      <c r="CF5333" s="1"/>
      <c r="CG5333" s="1"/>
      <c r="CH5333" s="1"/>
      <c r="CI5333" s="1"/>
      <c r="CJ5333" s="1"/>
      <c r="CK5333" s="1"/>
      <c r="CL5333" s="1"/>
      <c r="CM5333" s="1"/>
      <c r="CN5333" s="1"/>
      <c r="CO5333" s="1"/>
    </row>
    <row r="5334" spans="1:93" ht="30" customHeight="1" x14ac:dyDescent="0.2">
      <c r="A5334" s="1">
        <v>5328</v>
      </c>
      <c r="B5334" s="1" t="s">
        <v>1961</v>
      </c>
      <c r="C5334" s="1" t="s">
        <v>1963</v>
      </c>
      <c r="D5334" s="28" t="s">
        <v>1962</v>
      </c>
      <c r="E5334" s="1" t="s">
        <v>732</v>
      </c>
      <c r="F5334" s="1" t="s">
        <v>74</v>
      </c>
      <c r="G5334" s="1">
        <v>8</v>
      </c>
      <c r="H5334" s="1" t="s">
        <v>341</v>
      </c>
      <c r="I5334" s="1" t="s">
        <v>114</v>
      </c>
      <c r="J5334" s="76">
        <v>82712</v>
      </c>
      <c r="K5334" s="76">
        <v>150065</v>
      </c>
      <c r="L5334" s="29">
        <v>46072</v>
      </c>
      <c r="M5334" s="29" t="s">
        <v>4163</v>
      </c>
      <c r="N5334" s="1" t="s">
        <v>25</v>
      </c>
      <c r="O5334" s="28" t="s">
        <v>634</v>
      </c>
      <c r="P5334" s="1" t="s">
        <v>323</v>
      </c>
      <c r="Q5334" s="76">
        <v>10</v>
      </c>
      <c r="R5334" s="1"/>
      <c r="S5334" s="76"/>
      <c r="T5334" s="1" t="s">
        <v>115</v>
      </c>
      <c r="U5334" s="1"/>
      <c r="V5334" s="1"/>
      <c r="AC5334" s="93">
        <v>24</v>
      </c>
      <c r="AD5334" s="69">
        <v>250</v>
      </c>
      <c r="AE5334" s="33"/>
      <c r="AF5334" s="33"/>
      <c r="AG5334" s="33"/>
      <c r="AM5334" s="164">
        <f t="shared" si="264"/>
        <v>46075</v>
      </c>
      <c r="AX5334" s="37">
        <f t="shared" si="266"/>
        <v>46079</v>
      </c>
      <c r="AY5334" s="1"/>
      <c r="AZ5334" s="1"/>
      <c r="BA5334" s="31"/>
      <c r="BB5334" s="31"/>
      <c r="BC5334" s="1"/>
      <c r="BD5334" s="1"/>
      <c r="BE5334" s="1"/>
      <c r="BF5334" s="1"/>
      <c r="BG5334" s="1"/>
      <c r="BT5334" s="37">
        <f t="shared" si="265"/>
        <v>46100</v>
      </c>
      <c r="BU5334" s="31"/>
      <c r="BW5334" s="33"/>
      <c r="BX5334" s="1"/>
      <c r="BY5334" s="1"/>
      <c r="BZ5334" s="1"/>
      <c r="CA5334" s="1"/>
      <c r="CB5334" s="1"/>
      <c r="CC5334" s="1"/>
      <c r="CE5334" s="1"/>
      <c r="CF5334" s="1"/>
      <c r="CG5334" s="1"/>
      <c r="CH5334" s="1"/>
      <c r="CI5334" s="1"/>
      <c r="CJ5334" s="1"/>
      <c r="CK5334" s="1"/>
      <c r="CL5334" s="1"/>
      <c r="CM5334" s="1"/>
      <c r="CN5334" s="1"/>
      <c r="CO5334" s="1"/>
    </row>
    <row r="5335" spans="1:93" ht="30" customHeight="1" x14ac:dyDescent="0.2">
      <c r="A5335" s="1">
        <v>5329</v>
      </c>
      <c r="B5335" s="1" t="s">
        <v>1961</v>
      </c>
      <c r="C5335" s="1" t="s">
        <v>1963</v>
      </c>
      <c r="D5335" s="28" t="s">
        <v>1962</v>
      </c>
      <c r="E5335" s="1" t="s">
        <v>732</v>
      </c>
      <c r="F5335" s="1" t="s">
        <v>74</v>
      </c>
      <c r="G5335" s="1">
        <v>8</v>
      </c>
      <c r="H5335" s="1" t="s">
        <v>341</v>
      </c>
      <c r="I5335" s="1" t="s">
        <v>114</v>
      </c>
      <c r="J5335" s="76">
        <v>84912</v>
      </c>
      <c r="K5335" s="76">
        <v>150055</v>
      </c>
      <c r="L5335" s="29">
        <v>46072</v>
      </c>
      <c r="M5335" s="29" t="s">
        <v>4163</v>
      </c>
      <c r="N5335" s="1" t="s">
        <v>25</v>
      </c>
      <c r="O5335" s="28" t="s">
        <v>634</v>
      </c>
      <c r="P5335" s="1" t="s">
        <v>323</v>
      </c>
      <c r="Q5335" s="76">
        <v>10</v>
      </c>
      <c r="R5335" s="1"/>
      <c r="S5335" s="76"/>
      <c r="T5335" s="1" t="s">
        <v>2</v>
      </c>
      <c r="U5335" s="1"/>
      <c r="V5335" s="1" t="s">
        <v>1964</v>
      </c>
      <c r="AC5335" s="93">
        <v>24.5</v>
      </c>
      <c r="AD5335" s="98">
        <v>135</v>
      </c>
      <c r="AE5335" s="33"/>
      <c r="AF5335" s="33"/>
      <c r="AG5335" s="33"/>
      <c r="AM5335" s="164">
        <f t="shared" si="264"/>
        <v>46075</v>
      </c>
      <c r="AX5335" s="37">
        <f t="shared" si="266"/>
        <v>46079</v>
      </c>
      <c r="AY5335" s="1"/>
      <c r="AZ5335" s="1"/>
      <c r="BA5335" s="31"/>
      <c r="BB5335" s="31"/>
      <c r="BC5335" s="1"/>
      <c r="BD5335" s="1"/>
      <c r="BE5335" s="1"/>
      <c r="BF5335" s="1"/>
      <c r="BG5335" s="1"/>
      <c r="BT5335" s="37">
        <f t="shared" si="265"/>
        <v>46100</v>
      </c>
      <c r="BU5335" s="31"/>
      <c r="BW5335" s="33"/>
      <c r="BX5335" s="1"/>
      <c r="BY5335" s="1"/>
      <c r="BZ5335" s="1"/>
      <c r="CA5335" s="1"/>
      <c r="CB5335" s="1"/>
      <c r="CC5335" s="1"/>
      <c r="CE5335" s="1"/>
      <c r="CF5335" s="1"/>
      <c r="CG5335" s="1"/>
      <c r="CH5335" s="1"/>
      <c r="CI5335" s="1"/>
      <c r="CJ5335" s="1"/>
      <c r="CK5335" s="1"/>
      <c r="CL5335" s="1"/>
      <c r="CM5335" s="1"/>
      <c r="CN5335" s="1"/>
      <c r="CO5335" s="1"/>
    </row>
    <row r="5336" spans="1:93" ht="30" customHeight="1" x14ac:dyDescent="0.2">
      <c r="A5336" s="1">
        <v>5330</v>
      </c>
      <c r="B5336" s="1" t="s">
        <v>1961</v>
      </c>
      <c r="C5336" s="1" t="s">
        <v>1963</v>
      </c>
      <c r="D5336" s="28" t="s">
        <v>1962</v>
      </c>
      <c r="E5336" s="1" t="s">
        <v>732</v>
      </c>
      <c r="F5336" s="1" t="s">
        <v>74</v>
      </c>
      <c r="G5336" s="1">
        <v>8</v>
      </c>
      <c r="H5336" s="1" t="s">
        <v>341</v>
      </c>
      <c r="I5336" s="1" t="s">
        <v>114</v>
      </c>
      <c r="J5336" s="76">
        <v>84612</v>
      </c>
      <c r="K5336" s="76">
        <v>150067</v>
      </c>
      <c r="L5336" s="29">
        <v>46072</v>
      </c>
      <c r="M5336" s="29" t="s">
        <v>4163</v>
      </c>
      <c r="N5336" s="1" t="s">
        <v>25</v>
      </c>
      <c r="O5336" s="28" t="s">
        <v>634</v>
      </c>
      <c r="P5336" s="1" t="s">
        <v>323</v>
      </c>
      <c r="Q5336" s="76">
        <v>10</v>
      </c>
      <c r="R5336" s="1"/>
      <c r="S5336" s="76">
        <v>6</v>
      </c>
      <c r="T5336" s="1" t="s">
        <v>115</v>
      </c>
      <c r="U5336" s="1"/>
      <c r="V5336" s="1"/>
      <c r="AC5336" s="93">
        <v>23</v>
      </c>
      <c r="AD5336" s="69">
        <v>250</v>
      </c>
      <c r="AE5336" s="33"/>
      <c r="AF5336" s="33"/>
      <c r="AG5336" s="33"/>
      <c r="AM5336" s="164">
        <f t="shared" si="264"/>
        <v>46075</v>
      </c>
      <c r="AX5336" s="37">
        <f t="shared" si="266"/>
        <v>46079</v>
      </c>
      <c r="AY5336" s="1"/>
      <c r="AZ5336" s="1"/>
      <c r="BA5336" s="31"/>
      <c r="BB5336" s="31"/>
      <c r="BC5336" s="1"/>
      <c r="BD5336" s="1"/>
      <c r="BE5336" s="1"/>
      <c r="BF5336" s="1"/>
      <c r="BG5336" s="1"/>
      <c r="BT5336" s="37">
        <f t="shared" si="265"/>
        <v>46100</v>
      </c>
      <c r="BU5336" s="31"/>
      <c r="BW5336" s="33"/>
      <c r="BX5336" s="1"/>
      <c r="BY5336" s="1"/>
      <c r="BZ5336" s="1"/>
      <c r="CA5336" s="1"/>
      <c r="CB5336" s="1"/>
      <c r="CC5336" s="1"/>
      <c r="CE5336" s="1"/>
      <c r="CF5336" s="1"/>
      <c r="CG5336" s="1"/>
      <c r="CH5336" s="1"/>
      <c r="CI5336" s="1"/>
      <c r="CJ5336" s="1"/>
      <c r="CK5336" s="1"/>
      <c r="CL5336" s="1"/>
      <c r="CM5336" s="1"/>
      <c r="CN5336" s="1"/>
      <c r="CO5336" s="1"/>
    </row>
    <row r="5337" spans="1:93" ht="30" customHeight="1" x14ac:dyDescent="0.2">
      <c r="A5337" s="1">
        <v>5331</v>
      </c>
      <c r="B5337" s="1" t="s">
        <v>1961</v>
      </c>
      <c r="C5337" s="1" t="s">
        <v>1963</v>
      </c>
      <c r="D5337" s="28" t="s">
        <v>1962</v>
      </c>
      <c r="E5337" s="1" t="s">
        <v>732</v>
      </c>
      <c r="F5337" s="1" t="s">
        <v>74</v>
      </c>
      <c r="G5337" s="1">
        <v>8</v>
      </c>
      <c r="H5337" s="1" t="s">
        <v>341</v>
      </c>
      <c r="I5337" s="1" t="s">
        <v>114</v>
      </c>
      <c r="J5337" s="76">
        <v>69410</v>
      </c>
      <c r="K5337" s="76">
        <v>150071</v>
      </c>
      <c r="L5337" s="29">
        <v>46072</v>
      </c>
      <c r="M5337" s="29" t="s">
        <v>4163</v>
      </c>
      <c r="N5337" s="1" t="s">
        <v>25</v>
      </c>
      <c r="O5337" s="28" t="s">
        <v>634</v>
      </c>
      <c r="P5337" s="1" t="s">
        <v>323</v>
      </c>
      <c r="Q5337" s="76">
        <v>9</v>
      </c>
      <c r="R5337" s="1"/>
      <c r="S5337" s="76"/>
      <c r="T5337" s="1" t="s">
        <v>115</v>
      </c>
      <c r="U5337" s="1"/>
      <c r="V5337" s="1"/>
      <c r="AC5337" s="93">
        <v>23.5</v>
      </c>
      <c r="AD5337" s="69">
        <v>240</v>
      </c>
      <c r="AE5337" s="33"/>
      <c r="AF5337" s="33"/>
      <c r="AG5337" s="33"/>
      <c r="AM5337" s="164">
        <f t="shared" ref="AM5337:AM5400" si="267">L5337+3</f>
        <v>46075</v>
      </c>
      <c r="AX5337" s="37">
        <f t="shared" si="266"/>
        <v>46079</v>
      </c>
      <c r="AY5337" s="1"/>
      <c r="AZ5337" s="1"/>
      <c r="BA5337" s="31"/>
      <c r="BB5337" s="31"/>
      <c r="BC5337" s="1"/>
      <c r="BD5337" s="1"/>
      <c r="BE5337" s="1"/>
      <c r="BF5337" s="1"/>
      <c r="BG5337" s="1"/>
      <c r="BT5337" s="37">
        <f t="shared" si="265"/>
        <v>46100</v>
      </c>
      <c r="BU5337" s="31"/>
      <c r="BW5337" s="33"/>
      <c r="BX5337" s="1"/>
      <c r="BY5337" s="1"/>
      <c r="BZ5337" s="1"/>
      <c r="CA5337" s="1"/>
      <c r="CB5337" s="1"/>
      <c r="CC5337" s="1"/>
      <c r="CE5337" s="1"/>
      <c r="CF5337" s="1"/>
      <c r="CG5337" s="1"/>
      <c r="CH5337" s="1"/>
      <c r="CI5337" s="1"/>
      <c r="CJ5337" s="1"/>
      <c r="CK5337" s="1"/>
      <c r="CL5337" s="1"/>
      <c r="CM5337" s="1"/>
      <c r="CN5337" s="1"/>
      <c r="CO5337" s="1"/>
    </row>
    <row r="5338" spans="1:93" ht="30" customHeight="1" x14ac:dyDescent="0.2">
      <c r="A5338" s="1">
        <v>5332</v>
      </c>
      <c r="B5338" s="1" t="s">
        <v>1961</v>
      </c>
      <c r="C5338" s="1" t="s">
        <v>1963</v>
      </c>
      <c r="D5338" s="28" t="s">
        <v>1962</v>
      </c>
      <c r="E5338" s="1" t="s">
        <v>732</v>
      </c>
      <c r="F5338" s="1" t="s">
        <v>74</v>
      </c>
      <c r="G5338" s="1">
        <v>8</v>
      </c>
      <c r="H5338" s="1" t="s">
        <v>341</v>
      </c>
      <c r="I5338" s="1" t="s">
        <v>114</v>
      </c>
      <c r="J5338" s="76">
        <v>82512</v>
      </c>
      <c r="K5338" s="76">
        <v>150072</v>
      </c>
      <c r="L5338" s="29">
        <v>46072</v>
      </c>
      <c r="M5338" s="29" t="s">
        <v>4163</v>
      </c>
      <c r="N5338" s="1" t="s">
        <v>25</v>
      </c>
      <c r="O5338" s="28" t="s">
        <v>634</v>
      </c>
      <c r="P5338" s="1" t="s">
        <v>323</v>
      </c>
      <c r="Q5338" s="76">
        <v>10</v>
      </c>
      <c r="R5338" s="1"/>
      <c r="S5338" s="76"/>
      <c r="T5338" s="1" t="s">
        <v>115</v>
      </c>
      <c r="U5338" s="1"/>
      <c r="V5338" s="1"/>
      <c r="AC5338" s="93">
        <v>22</v>
      </c>
      <c r="AD5338" s="69">
        <v>260</v>
      </c>
      <c r="AE5338" s="33"/>
      <c r="AF5338" s="33"/>
      <c r="AG5338" s="33"/>
      <c r="AM5338" s="164">
        <f t="shared" si="267"/>
        <v>46075</v>
      </c>
      <c r="AX5338" s="37">
        <f t="shared" si="266"/>
        <v>46079</v>
      </c>
      <c r="AY5338" s="1"/>
      <c r="AZ5338" s="1"/>
      <c r="BA5338" s="31"/>
      <c r="BB5338" s="31"/>
      <c r="BC5338" s="1"/>
      <c r="BD5338" s="1"/>
      <c r="BE5338" s="1"/>
      <c r="BF5338" s="1"/>
      <c r="BG5338" s="1"/>
      <c r="BT5338" s="37">
        <f t="shared" si="265"/>
        <v>46100</v>
      </c>
      <c r="BU5338" s="31"/>
      <c r="BW5338" s="33"/>
      <c r="BX5338" s="1"/>
      <c r="BY5338" s="1"/>
      <c r="BZ5338" s="1"/>
      <c r="CA5338" s="1"/>
      <c r="CB5338" s="1"/>
      <c r="CC5338" s="1"/>
      <c r="CE5338" s="1"/>
      <c r="CF5338" s="1"/>
      <c r="CG5338" s="1"/>
      <c r="CH5338" s="1"/>
      <c r="CI5338" s="1"/>
      <c r="CJ5338" s="1"/>
      <c r="CK5338" s="1"/>
      <c r="CL5338" s="1"/>
      <c r="CM5338" s="1"/>
      <c r="CN5338" s="1"/>
      <c r="CO5338" s="1"/>
    </row>
    <row r="5339" spans="1:93" ht="30" customHeight="1" x14ac:dyDescent="0.2">
      <c r="A5339" s="1">
        <v>5333</v>
      </c>
      <c r="B5339" s="1" t="s">
        <v>1961</v>
      </c>
      <c r="C5339" s="1" t="s">
        <v>1963</v>
      </c>
      <c r="D5339" s="28" t="s">
        <v>1962</v>
      </c>
      <c r="E5339" s="1" t="s">
        <v>732</v>
      </c>
      <c r="F5339" s="1" t="s">
        <v>74</v>
      </c>
      <c r="G5339" s="1">
        <v>8</v>
      </c>
      <c r="H5339" s="1" t="s">
        <v>341</v>
      </c>
      <c r="I5339" s="1" t="s">
        <v>114</v>
      </c>
      <c r="J5339" s="76">
        <v>82312</v>
      </c>
      <c r="K5339" s="76">
        <v>150073</v>
      </c>
      <c r="L5339" s="29">
        <v>46072</v>
      </c>
      <c r="M5339" s="29" t="s">
        <v>4163</v>
      </c>
      <c r="N5339" s="1" t="s">
        <v>25</v>
      </c>
      <c r="O5339" s="28" t="s">
        <v>634</v>
      </c>
      <c r="P5339" s="1" t="s">
        <v>323</v>
      </c>
      <c r="Q5339" s="76">
        <v>10</v>
      </c>
      <c r="R5339" s="1"/>
      <c r="S5339" s="76"/>
      <c r="T5339" s="1" t="s">
        <v>115</v>
      </c>
      <c r="U5339" s="1"/>
      <c r="V5339" s="1"/>
      <c r="AC5339" s="93">
        <v>22</v>
      </c>
      <c r="AD5339" s="69">
        <v>260</v>
      </c>
      <c r="AE5339" s="33"/>
      <c r="AF5339" s="33"/>
      <c r="AG5339" s="33"/>
      <c r="AM5339" s="164">
        <f t="shared" si="267"/>
        <v>46075</v>
      </c>
      <c r="AX5339" s="37">
        <f t="shared" si="266"/>
        <v>46079</v>
      </c>
      <c r="AY5339" s="1"/>
      <c r="AZ5339" s="1"/>
      <c r="BA5339" s="31"/>
      <c r="BB5339" s="31"/>
      <c r="BC5339" s="1"/>
      <c r="BD5339" s="1"/>
      <c r="BE5339" s="1"/>
      <c r="BF5339" s="1"/>
      <c r="BG5339" s="1"/>
      <c r="BT5339" s="37">
        <f t="shared" si="265"/>
        <v>46100</v>
      </c>
      <c r="BU5339" s="31"/>
      <c r="BW5339" s="33"/>
      <c r="BX5339" s="1"/>
      <c r="BY5339" s="1"/>
      <c r="BZ5339" s="1"/>
      <c r="CA5339" s="1"/>
      <c r="CB5339" s="1"/>
      <c r="CC5339" s="1"/>
      <c r="CE5339" s="1"/>
      <c r="CF5339" s="1"/>
      <c r="CG5339" s="1"/>
      <c r="CH5339" s="1"/>
      <c r="CI5339" s="1"/>
      <c r="CJ5339" s="1"/>
      <c r="CK5339" s="1"/>
      <c r="CL5339" s="1"/>
      <c r="CM5339" s="1"/>
      <c r="CN5339" s="1"/>
      <c r="CO5339" s="1"/>
    </row>
    <row r="5340" spans="1:93" ht="30" customHeight="1" x14ac:dyDescent="0.2">
      <c r="A5340" s="1">
        <v>5334</v>
      </c>
      <c r="B5340" s="1" t="s">
        <v>1961</v>
      </c>
      <c r="C5340" s="1" t="s">
        <v>1963</v>
      </c>
      <c r="D5340" s="28" t="s">
        <v>1962</v>
      </c>
      <c r="E5340" s="1" t="s">
        <v>732</v>
      </c>
      <c r="F5340" s="1" t="s">
        <v>74</v>
      </c>
      <c r="G5340" s="1">
        <v>8</v>
      </c>
      <c r="H5340" s="1" t="s">
        <v>341</v>
      </c>
      <c r="I5340" s="1" t="s">
        <v>114</v>
      </c>
      <c r="J5340" s="76">
        <v>82612</v>
      </c>
      <c r="K5340" s="76">
        <v>150075</v>
      </c>
      <c r="L5340" s="29">
        <v>46072</v>
      </c>
      <c r="M5340" s="29" t="s">
        <v>4163</v>
      </c>
      <c r="N5340" s="1" t="s">
        <v>25</v>
      </c>
      <c r="O5340" s="28" t="s">
        <v>634</v>
      </c>
      <c r="P5340" s="1" t="s">
        <v>323</v>
      </c>
      <c r="Q5340" s="76">
        <v>10</v>
      </c>
      <c r="R5340" s="1"/>
      <c r="S5340" s="76"/>
      <c r="T5340" s="1" t="s">
        <v>115</v>
      </c>
      <c r="U5340" s="1"/>
      <c r="V5340" s="1"/>
      <c r="AC5340" s="93">
        <v>23</v>
      </c>
      <c r="AD5340" s="69">
        <v>245</v>
      </c>
      <c r="AE5340" s="33"/>
      <c r="AF5340" s="33"/>
      <c r="AG5340" s="33"/>
      <c r="AM5340" s="164">
        <f t="shared" si="267"/>
        <v>46075</v>
      </c>
      <c r="AX5340" s="37">
        <f t="shared" si="266"/>
        <v>46079</v>
      </c>
      <c r="AY5340" s="1"/>
      <c r="AZ5340" s="1"/>
      <c r="BA5340" s="31"/>
      <c r="BB5340" s="31"/>
      <c r="BC5340" s="1"/>
      <c r="BD5340" s="1"/>
      <c r="BE5340" s="1"/>
      <c r="BF5340" s="1"/>
      <c r="BG5340" s="1"/>
      <c r="BT5340" s="37">
        <f t="shared" si="265"/>
        <v>46100</v>
      </c>
      <c r="BU5340" s="31"/>
      <c r="BW5340" s="33"/>
      <c r="BX5340" s="1"/>
      <c r="BY5340" s="1"/>
      <c r="BZ5340" s="1"/>
      <c r="CA5340" s="1"/>
      <c r="CB5340" s="1"/>
      <c r="CC5340" s="1"/>
      <c r="CE5340" s="1"/>
      <c r="CF5340" s="1"/>
      <c r="CG5340" s="1"/>
      <c r="CH5340" s="1"/>
      <c r="CI5340" s="1"/>
      <c r="CJ5340" s="1"/>
      <c r="CK5340" s="1"/>
      <c r="CL5340" s="1"/>
      <c r="CM5340" s="1"/>
      <c r="CN5340" s="1"/>
      <c r="CO5340" s="1"/>
    </row>
    <row r="5341" spans="1:93" ht="30" customHeight="1" x14ac:dyDescent="0.2">
      <c r="A5341" s="1">
        <v>5335</v>
      </c>
      <c r="B5341" s="1" t="s">
        <v>1961</v>
      </c>
      <c r="C5341" s="1" t="s">
        <v>1963</v>
      </c>
      <c r="D5341" s="28" t="s">
        <v>1962</v>
      </c>
      <c r="E5341" s="1" t="s">
        <v>732</v>
      </c>
      <c r="F5341" s="1" t="s">
        <v>74</v>
      </c>
      <c r="G5341" s="1">
        <v>8</v>
      </c>
      <c r="H5341" s="1" t="s">
        <v>341</v>
      </c>
      <c r="I5341" s="1" t="s">
        <v>114</v>
      </c>
      <c r="J5341" s="76">
        <v>81512</v>
      </c>
      <c r="K5341" s="76">
        <v>150080</v>
      </c>
      <c r="L5341" s="29">
        <v>46072</v>
      </c>
      <c r="M5341" s="29" t="s">
        <v>4163</v>
      </c>
      <c r="N5341" s="1" t="s">
        <v>25</v>
      </c>
      <c r="O5341" s="28" t="s">
        <v>634</v>
      </c>
      <c r="P5341" s="1" t="s">
        <v>323</v>
      </c>
      <c r="Q5341" s="76">
        <v>10</v>
      </c>
      <c r="R5341" s="1"/>
      <c r="S5341" s="76"/>
      <c r="T5341" s="1" t="s">
        <v>115</v>
      </c>
      <c r="U5341" s="1"/>
      <c r="V5341" s="1"/>
      <c r="AC5341" s="93">
        <v>21.5</v>
      </c>
      <c r="AD5341" s="69">
        <v>260</v>
      </c>
      <c r="AE5341" s="33"/>
      <c r="AF5341" s="33"/>
      <c r="AG5341" s="33"/>
      <c r="AM5341" s="164">
        <f t="shared" si="267"/>
        <v>46075</v>
      </c>
      <c r="AX5341" s="37">
        <f t="shared" si="266"/>
        <v>46079</v>
      </c>
      <c r="AY5341" s="1"/>
      <c r="AZ5341" s="1"/>
      <c r="BA5341" s="31"/>
      <c r="BB5341" s="31"/>
      <c r="BC5341" s="1"/>
      <c r="BD5341" s="1"/>
      <c r="BE5341" s="1"/>
      <c r="BF5341" s="1"/>
      <c r="BG5341" s="1"/>
      <c r="BT5341" s="37">
        <f t="shared" si="265"/>
        <v>46100</v>
      </c>
      <c r="BU5341" s="31"/>
      <c r="BW5341" s="33"/>
      <c r="BX5341" s="1"/>
      <c r="BY5341" s="1"/>
      <c r="BZ5341" s="1"/>
      <c r="CA5341" s="1"/>
      <c r="CB5341" s="1"/>
      <c r="CC5341" s="1"/>
      <c r="CE5341" s="1"/>
      <c r="CF5341" s="1"/>
      <c r="CG5341" s="1"/>
      <c r="CH5341" s="1"/>
      <c r="CI5341" s="1"/>
      <c r="CJ5341" s="1"/>
      <c r="CK5341" s="1"/>
      <c r="CL5341" s="1"/>
      <c r="CM5341" s="1"/>
      <c r="CN5341" s="1"/>
      <c r="CO5341" s="1"/>
    </row>
    <row r="5342" spans="1:93" ht="30" customHeight="1" x14ac:dyDescent="0.2">
      <c r="A5342" s="1">
        <v>5336</v>
      </c>
      <c r="B5342" s="1" t="s">
        <v>1961</v>
      </c>
      <c r="C5342" s="1" t="s">
        <v>1963</v>
      </c>
      <c r="D5342" s="28" t="s">
        <v>1962</v>
      </c>
      <c r="E5342" s="1" t="s">
        <v>732</v>
      </c>
      <c r="F5342" s="1" t="s">
        <v>74</v>
      </c>
      <c r="G5342" s="1">
        <v>8</v>
      </c>
      <c r="H5342" s="1" t="s">
        <v>341</v>
      </c>
      <c r="I5342" s="1" t="s">
        <v>114</v>
      </c>
      <c r="J5342" s="76">
        <v>82012</v>
      </c>
      <c r="K5342" s="76">
        <v>150082</v>
      </c>
      <c r="L5342" s="29">
        <v>46072</v>
      </c>
      <c r="M5342" s="29" t="s">
        <v>4163</v>
      </c>
      <c r="N5342" s="1" t="s">
        <v>25</v>
      </c>
      <c r="O5342" s="28" t="s">
        <v>634</v>
      </c>
      <c r="P5342" s="1" t="s">
        <v>323</v>
      </c>
      <c r="Q5342" s="76">
        <v>10</v>
      </c>
      <c r="R5342" s="1"/>
      <c r="S5342" s="76"/>
      <c r="T5342" s="1" t="s">
        <v>115</v>
      </c>
      <c r="U5342" s="1"/>
      <c r="V5342" s="1"/>
      <c r="AC5342" s="93">
        <v>21</v>
      </c>
      <c r="AD5342" s="69">
        <v>230</v>
      </c>
      <c r="AE5342" s="33"/>
      <c r="AF5342" s="33"/>
      <c r="AG5342" s="33"/>
      <c r="AM5342" s="164">
        <f t="shared" si="267"/>
        <v>46075</v>
      </c>
      <c r="AX5342" s="37">
        <f t="shared" si="266"/>
        <v>46079</v>
      </c>
      <c r="AY5342" s="1"/>
      <c r="AZ5342" s="1"/>
      <c r="BA5342" s="31"/>
      <c r="BB5342" s="31"/>
      <c r="BC5342" s="1"/>
      <c r="BD5342" s="1"/>
      <c r="BE5342" s="1"/>
      <c r="BF5342" s="1"/>
      <c r="BG5342" s="1"/>
      <c r="BT5342" s="37">
        <f t="shared" si="265"/>
        <v>46100</v>
      </c>
      <c r="BU5342" s="31"/>
      <c r="BW5342" s="33"/>
      <c r="BX5342" s="1"/>
      <c r="BY5342" s="1"/>
      <c r="BZ5342" s="1"/>
      <c r="CA5342" s="1"/>
      <c r="CB5342" s="1"/>
      <c r="CC5342" s="1"/>
      <c r="CE5342" s="1"/>
      <c r="CF5342" s="1"/>
      <c r="CG5342" s="1"/>
      <c r="CH5342" s="1"/>
      <c r="CI5342" s="1"/>
      <c r="CJ5342" s="1"/>
      <c r="CK5342" s="1"/>
      <c r="CL5342" s="1"/>
      <c r="CM5342" s="1"/>
      <c r="CN5342" s="1"/>
      <c r="CO5342" s="1"/>
    </row>
    <row r="5343" spans="1:93" ht="30" customHeight="1" x14ac:dyDescent="0.2">
      <c r="A5343" s="1">
        <v>5337</v>
      </c>
      <c r="B5343" s="1" t="s">
        <v>1961</v>
      </c>
      <c r="C5343" s="1" t="s">
        <v>1963</v>
      </c>
      <c r="D5343" s="28" t="s">
        <v>1962</v>
      </c>
      <c r="E5343" s="1" t="s">
        <v>732</v>
      </c>
      <c r="F5343" s="1" t="s">
        <v>74</v>
      </c>
      <c r="G5343" s="1">
        <v>8</v>
      </c>
      <c r="H5343" s="1" t="s">
        <v>341</v>
      </c>
      <c r="I5343" s="1" t="s">
        <v>114</v>
      </c>
      <c r="J5343" s="76">
        <v>82712</v>
      </c>
      <c r="K5343" s="76">
        <v>150083</v>
      </c>
      <c r="L5343" s="29">
        <v>46072</v>
      </c>
      <c r="M5343" s="29" t="s">
        <v>4163</v>
      </c>
      <c r="N5343" s="1" t="s">
        <v>25</v>
      </c>
      <c r="O5343" s="28" t="s">
        <v>634</v>
      </c>
      <c r="P5343" s="1" t="s">
        <v>323</v>
      </c>
      <c r="Q5343" s="76">
        <v>10</v>
      </c>
      <c r="R5343" s="1"/>
      <c r="S5343" s="76"/>
      <c r="T5343" s="1" t="s">
        <v>115</v>
      </c>
      <c r="U5343" s="1"/>
      <c r="V5343" s="1"/>
      <c r="AC5343" s="93">
        <v>23</v>
      </c>
      <c r="AD5343" s="69">
        <v>240</v>
      </c>
      <c r="AE5343" s="33"/>
      <c r="AF5343" s="33"/>
      <c r="AG5343" s="33"/>
      <c r="AM5343" s="164">
        <f t="shared" si="267"/>
        <v>46075</v>
      </c>
      <c r="AX5343" s="37">
        <f t="shared" si="266"/>
        <v>46079</v>
      </c>
      <c r="AY5343" s="1"/>
      <c r="AZ5343" s="1"/>
      <c r="BA5343" s="31"/>
      <c r="BB5343" s="31"/>
      <c r="BC5343" s="1"/>
      <c r="BD5343" s="1"/>
      <c r="BE5343" s="1"/>
      <c r="BF5343" s="1"/>
      <c r="BG5343" s="1"/>
      <c r="BT5343" s="37">
        <f t="shared" si="265"/>
        <v>46100</v>
      </c>
      <c r="BU5343" s="31"/>
      <c r="BW5343" s="33"/>
      <c r="BX5343" s="1"/>
      <c r="BY5343" s="1"/>
      <c r="BZ5343" s="1"/>
      <c r="CA5343" s="1"/>
      <c r="CB5343" s="1"/>
      <c r="CC5343" s="1"/>
      <c r="CE5343" s="1"/>
      <c r="CF5343" s="1"/>
      <c r="CG5343" s="1"/>
      <c r="CH5343" s="1"/>
      <c r="CI5343" s="1"/>
      <c r="CJ5343" s="1"/>
      <c r="CK5343" s="1"/>
      <c r="CL5343" s="1"/>
      <c r="CM5343" s="1"/>
      <c r="CN5343" s="1"/>
      <c r="CO5343" s="1"/>
    </row>
    <row r="5344" spans="1:93" ht="30" customHeight="1" x14ac:dyDescent="0.2">
      <c r="A5344" s="1">
        <v>5338</v>
      </c>
      <c r="B5344" s="1" t="s">
        <v>1961</v>
      </c>
      <c r="C5344" s="1" t="s">
        <v>1963</v>
      </c>
      <c r="D5344" s="28" t="s">
        <v>1962</v>
      </c>
      <c r="E5344" s="1" t="s">
        <v>732</v>
      </c>
      <c r="F5344" s="1" t="s">
        <v>74</v>
      </c>
      <c r="G5344" s="1">
        <v>8</v>
      </c>
      <c r="H5344" s="1" t="s">
        <v>341</v>
      </c>
      <c r="I5344" s="1" t="s">
        <v>114</v>
      </c>
      <c r="J5344" s="76">
        <v>69410</v>
      </c>
      <c r="K5344" s="76">
        <v>150085</v>
      </c>
      <c r="L5344" s="29">
        <v>46072</v>
      </c>
      <c r="M5344" s="29" t="s">
        <v>4163</v>
      </c>
      <c r="N5344" s="1" t="s">
        <v>25</v>
      </c>
      <c r="O5344" s="28" t="s">
        <v>634</v>
      </c>
      <c r="P5344" s="1" t="s">
        <v>323</v>
      </c>
      <c r="Q5344" s="76">
        <v>10</v>
      </c>
      <c r="R5344" s="1"/>
      <c r="S5344" s="76"/>
      <c r="T5344" s="1" t="s">
        <v>115</v>
      </c>
      <c r="U5344" s="1"/>
      <c r="V5344" s="1"/>
      <c r="AC5344" s="93">
        <v>21.5</v>
      </c>
      <c r="AD5344" s="69">
        <v>250</v>
      </c>
      <c r="AE5344" s="33"/>
      <c r="AF5344" s="33"/>
      <c r="AG5344" s="33"/>
      <c r="AM5344" s="164">
        <f t="shared" si="267"/>
        <v>46075</v>
      </c>
      <c r="AX5344" s="37">
        <f t="shared" si="266"/>
        <v>46079</v>
      </c>
      <c r="AY5344" s="1"/>
      <c r="AZ5344" s="1"/>
      <c r="BA5344" s="31"/>
      <c r="BB5344" s="31"/>
      <c r="BC5344" s="1"/>
      <c r="BD5344" s="1"/>
      <c r="BE5344" s="1"/>
      <c r="BF5344" s="1"/>
      <c r="BG5344" s="1"/>
      <c r="BT5344" s="37">
        <f t="shared" si="265"/>
        <v>46100</v>
      </c>
      <c r="BU5344" s="31"/>
      <c r="BW5344" s="33"/>
      <c r="BX5344" s="1"/>
      <c r="BY5344" s="1"/>
      <c r="BZ5344" s="1"/>
      <c r="CA5344" s="1"/>
      <c r="CB5344" s="1"/>
      <c r="CC5344" s="1"/>
      <c r="CE5344" s="1"/>
      <c r="CF5344" s="1"/>
      <c r="CG5344" s="1"/>
      <c r="CH5344" s="1"/>
      <c r="CI5344" s="1"/>
      <c r="CJ5344" s="1"/>
      <c r="CK5344" s="1"/>
      <c r="CL5344" s="1"/>
      <c r="CM5344" s="1"/>
      <c r="CN5344" s="1"/>
      <c r="CO5344" s="1"/>
    </row>
    <row r="5345" spans="1:93" ht="30" customHeight="1" x14ac:dyDescent="0.2">
      <c r="A5345" s="1">
        <v>5339</v>
      </c>
      <c r="B5345" s="1" t="s">
        <v>1961</v>
      </c>
      <c r="C5345" s="1" t="s">
        <v>1963</v>
      </c>
      <c r="D5345" s="28" t="s">
        <v>1962</v>
      </c>
      <c r="E5345" s="1" t="s">
        <v>732</v>
      </c>
      <c r="F5345" s="1" t="s">
        <v>74</v>
      </c>
      <c r="G5345" s="1">
        <v>8</v>
      </c>
      <c r="H5345" s="1" t="s">
        <v>341</v>
      </c>
      <c r="I5345" s="1" t="s">
        <v>114</v>
      </c>
      <c r="J5345" s="76">
        <v>84612</v>
      </c>
      <c r="K5345" s="76">
        <v>150087</v>
      </c>
      <c r="L5345" s="29">
        <v>46072</v>
      </c>
      <c r="M5345" s="29" t="s">
        <v>4163</v>
      </c>
      <c r="N5345" s="1" t="s">
        <v>25</v>
      </c>
      <c r="O5345" s="28" t="s">
        <v>634</v>
      </c>
      <c r="P5345" s="1" t="s">
        <v>323</v>
      </c>
      <c r="Q5345" s="76">
        <v>10</v>
      </c>
      <c r="R5345" s="1"/>
      <c r="S5345" s="76"/>
      <c r="T5345" s="1" t="s">
        <v>115</v>
      </c>
      <c r="U5345" s="1"/>
      <c r="V5345" s="1"/>
      <c r="AC5345" s="93">
        <v>22</v>
      </c>
      <c r="AD5345" s="69">
        <v>250</v>
      </c>
      <c r="AE5345" s="33"/>
      <c r="AF5345" s="33"/>
      <c r="AG5345" s="33"/>
      <c r="AM5345" s="164">
        <f t="shared" si="267"/>
        <v>46075</v>
      </c>
      <c r="AX5345" s="37">
        <f t="shared" si="266"/>
        <v>46079</v>
      </c>
      <c r="AY5345" s="1"/>
      <c r="AZ5345" s="1"/>
      <c r="BA5345" s="31"/>
      <c r="BB5345" s="31"/>
      <c r="BC5345" s="1"/>
      <c r="BD5345" s="1"/>
      <c r="BE5345" s="1"/>
      <c r="BF5345" s="1"/>
      <c r="BG5345" s="1"/>
      <c r="BT5345" s="37">
        <f t="shared" si="265"/>
        <v>46100</v>
      </c>
      <c r="BU5345" s="31"/>
      <c r="BW5345" s="33"/>
      <c r="BX5345" s="1"/>
      <c r="BY5345" s="1"/>
      <c r="BZ5345" s="1"/>
      <c r="CA5345" s="1"/>
      <c r="CB5345" s="1"/>
      <c r="CC5345" s="1"/>
      <c r="CE5345" s="1"/>
      <c r="CF5345" s="1"/>
      <c r="CG5345" s="1"/>
      <c r="CH5345" s="1"/>
      <c r="CI5345" s="1"/>
      <c r="CJ5345" s="1"/>
      <c r="CK5345" s="1"/>
      <c r="CL5345" s="1"/>
      <c r="CM5345" s="1"/>
      <c r="CN5345" s="1"/>
      <c r="CO5345" s="1"/>
    </row>
    <row r="5346" spans="1:93" ht="30" customHeight="1" x14ac:dyDescent="0.2">
      <c r="A5346" s="1">
        <v>5340</v>
      </c>
      <c r="B5346" s="1" t="s">
        <v>1961</v>
      </c>
      <c r="C5346" s="1" t="s">
        <v>1963</v>
      </c>
      <c r="D5346" s="28" t="s">
        <v>1962</v>
      </c>
      <c r="E5346" s="1" t="s">
        <v>732</v>
      </c>
      <c r="F5346" s="1" t="s">
        <v>74</v>
      </c>
      <c r="G5346" s="1">
        <v>8</v>
      </c>
      <c r="H5346" s="1" t="s">
        <v>341</v>
      </c>
      <c r="I5346" s="1" t="s">
        <v>114</v>
      </c>
      <c r="J5346" s="76">
        <v>81512</v>
      </c>
      <c r="K5346" s="76">
        <v>1150088</v>
      </c>
      <c r="L5346" s="29">
        <v>46072</v>
      </c>
      <c r="M5346" s="29" t="s">
        <v>4163</v>
      </c>
      <c r="N5346" s="1" t="s">
        <v>25</v>
      </c>
      <c r="O5346" s="28" t="s">
        <v>634</v>
      </c>
      <c r="P5346" s="1" t="s">
        <v>323</v>
      </c>
      <c r="Q5346" s="76">
        <v>10</v>
      </c>
      <c r="R5346" s="1"/>
      <c r="S5346" s="76"/>
      <c r="T5346" s="1" t="s">
        <v>115</v>
      </c>
      <c r="U5346" s="1"/>
      <c r="V5346" s="1"/>
      <c r="AC5346" s="93">
        <v>23.6</v>
      </c>
      <c r="AD5346" s="69">
        <v>240</v>
      </c>
      <c r="AE5346" s="33"/>
      <c r="AF5346" s="33"/>
      <c r="AG5346" s="33"/>
      <c r="AM5346" s="164">
        <f t="shared" si="267"/>
        <v>46075</v>
      </c>
      <c r="AX5346" s="37">
        <f t="shared" si="266"/>
        <v>46079</v>
      </c>
      <c r="AY5346" s="1"/>
      <c r="AZ5346" s="1"/>
      <c r="BA5346" s="31"/>
      <c r="BB5346" s="31"/>
      <c r="BC5346" s="1"/>
      <c r="BD5346" s="1"/>
      <c r="BE5346" s="1"/>
      <c r="BF5346" s="1"/>
      <c r="BG5346" s="1"/>
      <c r="BT5346" s="37">
        <f t="shared" si="265"/>
        <v>46100</v>
      </c>
      <c r="BU5346" s="31"/>
      <c r="BW5346" s="33"/>
      <c r="BX5346" s="1"/>
      <c r="BY5346" s="1"/>
      <c r="BZ5346" s="1"/>
      <c r="CA5346" s="1"/>
      <c r="CB5346" s="1"/>
      <c r="CC5346" s="1"/>
      <c r="CE5346" s="1"/>
      <c r="CF5346" s="1"/>
      <c r="CG5346" s="1"/>
      <c r="CH5346" s="1"/>
      <c r="CI5346" s="1"/>
      <c r="CJ5346" s="1"/>
      <c r="CK5346" s="1"/>
      <c r="CL5346" s="1"/>
      <c r="CM5346" s="1"/>
      <c r="CN5346" s="1"/>
      <c r="CO5346" s="1"/>
    </row>
    <row r="5347" spans="1:93" ht="30" customHeight="1" x14ac:dyDescent="0.2">
      <c r="A5347" s="1">
        <v>5341</v>
      </c>
      <c r="B5347" s="1" t="s">
        <v>1966</v>
      </c>
      <c r="C5347" s="1" t="s">
        <v>1965</v>
      </c>
      <c r="D5347" s="28" t="s">
        <v>1967</v>
      </c>
      <c r="E5347" s="1" t="s">
        <v>725</v>
      </c>
      <c r="F5347" s="1" t="s">
        <v>74</v>
      </c>
      <c r="G5347" s="1">
        <v>3</v>
      </c>
      <c r="H5347" s="1" t="s">
        <v>1059</v>
      </c>
      <c r="I5347" s="1" t="s">
        <v>114</v>
      </c>
      <c r="J5347" s="76">
        <v>295</v>
      </c>
      <c r="K5347" s="76">
        <v>2406661</v>
      </c>
      <c r="L5347" s="29">
        <v>46072</v>
      </c>
      <c r="M5347" s="29" t="s">
        <v>4163</v>
      </c>
      <c r="N5347" s="1" t="s">
        <v>478</v>
      </c>
      <c r="O5347" s="28" t="s">
        <v>634</v>
      </c>
      <c r="P5347" s="1" t="s">
        <v>323</v>
      </c>
      <c r="Q5347" s="76">
        <v>8</v>
      </c>
      <c r="R5347" s="1"/>
      <c r="S5347" s="76">
        <v>6</v>
      </c>
      <c r="T5347" s="1" t="s">
        <v>115</v>
      </c>
      <c r="U5347" s="1"/>
      <c r="V5347" s="1"/>
      <c r="AC5347" s="93">
        <v>24</v>
      </c>
      <c r="AD5347" s="69">
        <v>220</v>
      </c>
      <c r="AE5347" s="33"/>
      <c r="AF5347" s="33"/>
      <c r="AG5347" s="33"/>
      <c r="AM5347" s="164">
        <f t="shared" si="267"/>
        <v>46075</v>
      </c>
      <c r="AX5347" s="37">
        <f t="shared" si="266"/>
        <v>46079</v>
      </c>
      <c r="AY5347" s="1"/>
      <c r="AZ5347" s="1"/>
      <c r="BA5347" s="31"/>
      <c r="BB5347" s="31"/>
      <c r="BC5347" s="1"/>
      <c r="BD5347" s="1"/>
      <c r="BE5347" s="1"/>
      <c r="BF5347" s="1"/>
      <c r="BG5347" s="1"/>
      <c r="BT5347" s="37">
        <f t="shared" si="265"/>
        <v>46100</v>
      </c>
      <c r="BU5347" s="31"/>
      <c r="BW5347" s="33"/>
      <c r="BX5347" s="1"/>
      <c r="BY5347" s="1"/>
      <c r="BZ5347" s="1"/>
      <c r="CA5347" s="1"/>
      <c r="CB5347" s="1"/>
      <c r="CC5347" s="1"/>
      <c r="CE5347" s="1"/>
      <c r="CF5347" s="1"/>
      <c r="CG5347" s="1"/>
      <c r="CH5347" s="1"/>
      <c r="CI5347" s="1"/>
      <c r="CJ5347" s="1"/>
      <c r="CK5347" s="1"/>
      <c r="CL5347" s="1"/>
      <c r="CM5347" s="1"/>
      <c r="CN5347" s="1"/>
      <c r="CO5347" s="1"/>
    </row>
    <row r="5348" spans="1:93" ht="30" customHeight="1" x14ac:dyDescent="0.2">
      <c r="A5348" s="1">
        <v>5342</v>
      </c>
      <c r="B5348" s="1" t="s">
        <v>1966</v>
      </c>
      <c r="C5348" s="1" t="s">
        <v>1965</v>
      </c>
      <c r="D5348" s="28" t="s">
        <v>1967</v>
      </c>
      <c r="E5348" s="1" t="s">
        <v>725</v>
      </c>
      <c r="F5348" s="1" t="s">
        <v>74</v>
      </c>
      <c r="G5348" s="1">
        <v>3</v>
      </c>
      <c r="H5348" s="1" t="s">
        <v>1059</v>
      </c>
      <c r="I5348" s="1" t="s">
        <v>114</v>
      </c>
      <c r="J5348" s="76">
        <v>393</v>
      </c>
      <c r="K5348" s="76">
        <v>2337409</v>
      </c>
      <c r="L5348" s="29">
        <v>46072</v>
      </c>
      <c r="M5348" s="29" t="s">
        <v>4163</v>
      </c>
      <c r="N5348" s="1" t="s">
        <v>478</v>
      </c>
      <c r="O5348" s="28" t="s">
        <v>634</v>
      </c>
      <c r="P5348" s="1" t="s">
        <v>323</v>
      </c>
      <c r="Q5348" s="76">
        <v>10</v>
      </c>
      <c r="R5348" s="1"/>
      <c r="S5348" s="76"/>
      <c r="T5348" s="1" t="s">
        <v>115</v>
      </c>
      <c r="U5348" s="1"/>
      <c r="V5348" s="1"/>
      <c r="AC5348" s="93">
        <v>25</v>
      </c>
      <c r="AD5348" s="69">
        <v>220</v>
      </c>
      <c r="AE5348" s="33"/>
      <c r="AF5348" s="33"/>
      <c r="AG5348" s="33"/>
      <c r="AM5348" s="164">
        <f t="shared" si="267"/>
        <v>46075</v>
      </c>
      <c r="AX5348" s="37">
        <f t="shared" si="266"/>
        <v>46079</v>
      </c>
      <c r="AY5348" s="1"/>
      <c r="AZ5348" s="1"/>
      <c r="BA5348" s="31"/>
      <c r="BB5348" s="31"/>
      <c r="BC5348" s="1"/>
      <c r="BD5348" s="1"/>
      <c r="BE5348" s="1"/>
      <c r="BF5348" s="1"/>
      <c r="BG5348" s="1"/>
      <c r="BT5348" s="37">
        <f t="shared" si="265"/>
        <v>46100</v>
      </c>
      <c r="BU5348" s="31"/>
      <c r="BW5348" s="33"/>
      <c r="BX5348" s="1"/>
      <c r="BY5348" s="1"/>
      <c r="BZ5348" s="1"/>
      <c r="CA5348" s="1"/>
      <c r="CB5348" s="1"/>
      <c r="CC5348" s="1"/>
      <c r="CE5348" s="1"/>
      <c r="CF5348" s="1"/>
      <c r="CG5348" s="1"/>
      <c r="CH5348" s="1"/>
      <c r="CI5348" s="1"/>
      <c r="CJ5348" s="1"/>
      <c r="CK5348" s="1"/>
      <c r="CL5348" s="1"/>
      <c r="CM5348" s="1"/>
      <c r="CN5348" s="1"/>
      <c r="CO5348" s="1"/>
    </row>
    <row r="5349" spans="1:93" ht="30" customHeight="1" x14ac:dyDescent="0.2">
      <c r="A5349" s="1">
        <v>5343</v>
      </c>
      <c r="B5349" s="1" t="s">
        <v>1966</v>
      </c>
      <c r="C5349" s="1" t="s">
        <v>1965</v>
      </c>
      <c r="D5349" s="28" t="s">
        <v>1967</v>
      </c>
      <c r="E5349" s="1" t="s">
        <v>725</v>
      </c>
      <c r="F5349" s="1" t="s">
        <v>74</v>
      </c>
      <c r="G5349" s="1">
        <v>3</v>
      </c>
      <c r="H5349" s="1" t="s">
        <v>1059</v>
      </c>
      <c r="I5349" s="1" t="s">
        <v>114</v>
      </c>
      <c r="J5349" s="76">
        <v>274</v>
      </c>
      <c r="K5349" s="76">
        <v>2337410</v>
      </c>
      <c r="L5349" s="29">
        <v>46072</v>
      </c>
      <c r="M5349" s="29" t="s">
        <v>4163</v>
      </c>
      <c r="N5349" s="1" t="s">
        <v>478</v>
      </c>
      <c r="O5349" s="28" t="s">
        <v>634</v>
      </c>
      <c r="P5349" s="1" t="s">
        <v>323</v>
      </c>
      <c r="Q5349" s="76">
        <v>8</v>
      </c>
      <c r="R5349" s="1"/>
      <c r="S5349" s="76"/>
      <c r="T5349" s="1" t="s">
        <v>115</v>
      </c>
      <c r="U5349" s="1"/>
      <c r="V5349" s="1"/>
      <c r="AC5349" s="93">
        <v>25.5</v>
      </c>
      <c r="AD5349" s="69">
        <v>250</v>
      </c>
      <c r="AE5349" s="33"/>
      <c r="AF5349" s="33"/>
      <c r="AG5349" s="33"/>
      <c r="AM5349" s="164">
        <f t="shared" si="267"/>
        <v>46075</v>
      </c>
      <c r="AX5349" s="37">
        <f t="shared" si="266"/>
        <v>46079</v>
      </c>
      <c r="AY5349" s="1"/>
      <c r="AZ5349" s="1"/>
      <c r="BA5349" s="31"/>
      <c r="BB5349" s="31"/>
      <c r="BC5349" s="1"/>
      <c r="BD5349" s="1"/>
      <c r="BE5349" s="1"/>
      <c r="BF5349" s="1"/>
      <c r="BG5349" s="1"/>
      <c r="BT5349" s="37">
        <f t="shared" si="265"/>
        <v>46100</v>
      </c>
      <c r="BU5349" s="31"/>
      <c r="BW5349" s="33"/>
      <c r="BX5349" s="1"/>
      <c r="BY5349" s="1"/>
      <c r="BZ5349" s="1"/>
      <c r="CA5349" s="1"/>
      <c r="CB5349" s="1"/>
      <c r="CC5349" s="1"/>
      <c r="CE5349" s="1"/>
      <c r="CF5349" s="1"/>
      <c r="CG5349" s="1"/>
      <c r="CH5349" s="1"/>
      <c r="CI5349" s="1"/>
      <c r="CJ5349" s="1"/>
      <c r="CK5349" s="1"/>
      <c r="CL5349" s="1"/>
      <c r="CM5349" s="1"/>
      <c r="CN5349" s="1"/>
      <c r="CO5349" s="1"/>
    </row>
    <row r="5350" spans="1:93" ht="30" customHeight="1" x14ac:dyDescent="0.2">
      <c r="A5350" s="1">
        <v>5344</v>
      </c>
      <c r="B5350" s="1" t="s">
        <v>1966</v>
      </c>
      <c r="C5350" s="1" t="s">
        <v>1965</v>
      </c>
      <c r="D5350" s="28" t="s">
        <v>1967</v>
      </c>
      <c r="E5350" s="1" t="s">
        <v>725</v>
      </c>
      <c r="F5350" s="1" t="s">
        <v>74</v>
      </c>
      <c r="G5350" s="1">
        <v>3</v>
      </c>
      <c r="H5350" s="1" t="s">
        <v>1059</v>
      </c>
      <c r="I5350" s="1" t="s">
        <v>114</v>
      </c>
      <c r="J5350" s="76">
        <v>439</v>
      </c>
      <c r="K5350" s="76">
        <v>2406675</v>
      </c>
      <c r="L5350" s="29">
        <v>46072</v>
      </c>
      <c r="M5350" s="29" t="s">
        <v>4163</v>
      </c>
      <c r="N5350" s="1" t="s">
        <v>478</v>
      </c>
      <c r="O5350" s="28" t="s">
        <v>634</v>
      </c>
      <c r="P5350" s="1" t="s">
        <v>323</v>
      </c>
      <c r="Q5350" s="76">
        <v>9</v>
      </c>
      <c r="R5350" s="1"/>
      <c r="S5350" s="76"/>
      <c r="T5350" s="1" t="s">
        <v>115</v>
      </c>
      <c r="U5350" s="1"/>
      <c r="V5350" s="1"/>
      <c r="AC5350" s="93">
        <v>23</v>
      </c>
      <c r="AD5350" s="69">
        <v>240</v>
      </c>
      <c r="AE5350" s="33"/>
      <c r="AF5350" s="33"/>
      <c r="AG5350" s="33"/>
      <c r="AM5350" s="164">
        <f t="shared" si="267"/>
        <v>46075</v>
      </c>
      <c r="AX5350" s="37">
        <f t="shared" si="266"/>
        <v>46079</v>
      </c>
      <c r="AY5350" s="1"/>
      <c r="AZ5350" s="1"/>
      <c r="BA5350" s="31"/>
      <c r="BB5350" s="31"/>
      <c r="BC5350" s="1"/>
      <c r="BD5350" s="1"/>
      <c r="BE5350" s="1"/>
      <c r="BF5350" s="1"/>
      <c r="BG5350" s="1"/>
      <c r="BT5350" s="37">
        <f t="shared" si="265"/>
        <v>46100</v>
      </c>
      <c r="BU5350" s="31"/>
      <c r="BW5350" s="33"/>
      <c r="BX5350" s="1"/>
      <c r="BY5350" s="1"/>
      <c r="BZ5350" s="1"/>
      <c r="CA5350" s="1"/>
      <c r="CB5350" s="1"/>
      <c r="CC5350" s="1"/>
      <c r="CE5350" s="1"/>
      <c r="CF5350" s="1"/>
      <c r="CG5350" s="1"/>
      <c r="CH5350" s="1"/>
      <c r="CI5350" s="1"/>
      <c r="CJ5350" s="1"/>
      <c r="CK5350" s="1"/>
      <c r="CL5350" s="1"/>
      <c r="CM5350" s="1"/>
      <c r="CN5350" s="1"/>
      <c r="CO5350" s="1"/>
    </row>
    <row r="5351" spans="1:93" ht="30" customHeight="1" x14ac:dyDescent="0.2">
      <c r="A5351" s="1">
        <v>5345</v>
      </c>
      <c r="B5351" s="1" t="s">
        <v>1970</v>
      </c>
      <c r="C5351" s="1" t="s">
        <v>1968</v>
      </c>
      <c r="D5351" s="28" t="s">
        <v>1969</v>
      </c>
      <c r="E5351" s="1" t="s">
        <v>650</v>
      </c>
      <c r="F5351" s="1" t="s">
        <v>74</v>
      </c>
      <c r="G5351" s="1">
        <v>5</v>
      </c>
      <c r="H5351" s="1" t="s">
        <v>1059</v>
      </c>
      <c r="I5351" s="1" t="s">
        <v>114</v>
      </c>
      <c r="J5351" s="76">
        <v>295</v>
      </c>
      <c r="K5351" s="76">
        <v>2337411</v>
      </c>
      <c r="L5351" s="29">
        <v>46072</v>
      </c>
      <c r="M5351" s="29" t="s">
        <v>4163</v>
      </c>
      <c r="N5351" s="1" t="s">
        <v>478</v>
      </c>
      <c r="O5351" s="28" t="s">
        <v>634</v>
      </c>
      <c r="P5351" s="1" t="s">
        <v>322</v>
      </c>
      <c r="Q5351" s="76">
        <v>8</v>
      </c>
      <c r="R5351" s="1"/>
      <c r="S5351" s="76">
        <v>6</v>
      </c>
      <c r="T5351" s="1" t="s">
        <v>115</v>
      </c>
      <c r="U5351" s="1"/>
      <c r="V5351" s="1"/>
      <c r="AC5351" s="93">
        <v>24.5</v>
      </c>
      <c r="AD5351" s="69">
        <v>255</v>
      </c>
      <c r="AE5351" s="33"/>
      <c r="AF5351" s="33"/>
      <c r="AG5351" s="33"/>
      <c r="AM5351" s="164">
        <f t="shared" si="267"/>
        <v>46075</v>
      </c>
      <c r="AP5351" s="1">
        <v>39.1</v>
      </c>
      <c r="AQ5351" s="1">
        <v>40.299999999999997</v>
      </c>
      <c r="AV5351" s="1">
        <f>AVERAGE(AP5351:AU5351)</f>
        <v>39.700000000000003</v>
      </c>
      <c r="AX5351" s="37">
        <f t="shared" si="266"/>
        <v>46079</v>
      </c>
      <c r="AY5351" s="1"/>
      <c r="AZ5351" s="1"/>
      <c r="BA5351" s="31"/>
      <c r="BB5351" s="31"/>
      <c r="BC5351" s="1"/>
      <c r="BD5351" s="1"/>
      <c r="BE5351" s="1"/>
      <c r="BF5351" s="1"/>
      <c r="BG5351" s="1"/>
      <c r="BT5351" s="37">
        <f t="shared" si="265"/>
        <v>46100</v>
      </c>
      <c r="BU5351" s="31"/>
      <c r="BW5351" s="33"/>
      <c r="BX5351" s="1"/>
      <c r="BY5351" s="1"/>
      <c r="BZ5351" s="1"/>
      <c r="CA5351" s="1"/>
      <c r="CB5351" s="1"/>
      <c r="CC5351" s="1"/>
      <c r="CE5351" s="1"/>
      <c r="CF5351" s="1"/>
      <c r="CG5351" s="1"/>
      <c r="CH5351" s="1"/>
      <c r="CI5351" s="1"/>
      <c r="CJ5351" s="1"/>
      <c r="CK5351" s="1"/>
      <c r="CL5351" s="1"/>
      <c r="CM5351" s="1"/>
      <c r="CN5351" s="1"/>
      <c r="CO5351" s="1"/>
    </row>
    <row r="5352" spans="1:93" ht="30" customHeight="1" x14ac:dyDescent="0.2">
      <c r="A5352" s="1">
        <v>5346</v>
      </c>
      <c r="B5352" s="1" t="s">
        <v>1970</v>
      </c>
      <c r="C5352" s="1" t="s">
        <v>1968</v>
      </c>
      <c r="D5352" s="28" t="s">
        <v>1969</v>
      </c>
      <c r="E5352" s="1" t="s">
        <v>650</v>
      </c>
      <c r="F5352" s="1" t="s">
        <v>74</v>
      </c>
      <c r="G5352" s="1">
        <v>5</v>
      </c>
      <c r="H5352" s="1" t="s">
        <v>1059</v>
      </c>
      <c r="I5352" s="1" t="s">
        <v>114</v>
      </c>
      <c r="J5352" s="76">
        <v>407</v>
      </c>
      <c r="K5352" s="76">
        <v>2337412</v>
      </c>
      <c r="L5352" s="29">
        <v>46072</v>
      </c>
      <c r="M5352" s="29" t="s">
        <v>4163</v>
      </c>
      <c r="N5352" s="1" t="s">
        <v>478</v>
      </c>
      <c r="O5352" s="28" t="s">
        <v>634</v>
      </c>
      <c r="P5352" s="1" t="s">
        <v>322</v>
      </c>
      <c r="Q5352" s="76">
        <v>10</v>
      </c>
      <c r="R5352" s="1"/>
      <c r="S5352" s="76"/>
      <c r="T5352" s="1" t="s">
        <v>115</v>
      </c>
      <c r="U5352" s="1"/>
      <c r="V5352" s="1"/>
      <c r="AC5352" s="93">
        <v>24</v>
      </c>
      <c r="AD5352" s="69">
        <v>235</v>
      </c>
      <c r="AE5352" s="33"/>
      <c r="AF5352" s="33"/>
      <c r="AG5352" s="33"/>
      <c r="AM5352" s="164">
        <f t="shared" si="267"/>
        <v>46075</v>
      </c>
      <c r="AX5352" s="37">
        <f t="shared" si="266"/>
        <v>46079</v>
      </c>
      <c r="AY5352" s="1"/>
      <c r="AZ5352" s="1"/>
      <c r="BA5352" s="31"/>
      <c r="BB5352" s="31"/>
      <c r="BC5352" s="1"/>
      <c r="BD5352" s="1"/>
      <c r="BE5352" s="1"/>
      <c r="BF5352" s="1"/>
      <c r="BG5352" s="1"/>
      <c r="BT5352" s="37">
        <f t="shared" si="265"/>
        <v>46100</v>
      </c>
      <c r="BU5352" s="31"/>
      <c r="BW5352" s="33"/>
      <c r="BX5352" s="1"/>
      <c r="BY5352" s="1"/>
      <c r="BZ5352" s="1"/>
      <c r="CA5352" s="1"/>
      <c r="CB5352" s="1"/>
      <c r="CC5352" s="1"/>
      <c r="CE5352" s="1"/>
      <c r="CF5352" s="1"/>
      <c r="CG5352" s="1"/>
      <c r="CH5352" s="1"/>
      <c r="CI5352" s="1"/>
      <c r="CJ5352" s="1"/>
      <c r="CK5352" s="1"/>
      <c r="CL5352" s="1"/>
      <c r="CM5352" s="1"/>
      <c r="CN5352" s="1"/>
      <c r="CO5352" s="1"/>
    </row>
    <row r="5353" spans="1:93" ht="30" customHeight="1" x14ac:dyDescent="0.2">
      <c r="A5353" s="1">
        <v>5347</v>
      </c>
      <c r="B5353" s="1" t="s">
        <v>1970</v>
      </c>
      <c r="C5353" s="1" t="s">
        <v>1968</v>
      </c>
      <c r="D5353" s="28" t="s">
        <v>1969</v>
      </c>
      <c r="E5353" s="1" t="s">
        <v>650</v>
      </c>
      <c r="F5353" s="1" t="s">
        <v>74</v>
      </c>
      <c r="G5353" s="1">
        <v>5</v>
      </c>
      <c r="H5353" s="1" t="s">
        <v>1059</v>
      </c>
      <c r="I5353" s="1" t="s">
        <v>114</v>
      </c>
      <c r="J5353" s="76">
        <v>433</v>
      </c>
      <c r="K5353" s="76">
        <v>2337413</v>
      </c>
      <c r="L5353" s="29">
        <v>46072</v>
      </c>
      <c r="M5353" s="29" t="s">
        <v>4163</v>
      </c>
      <c r="N5353" s="1" t="s">
        <v>478</v>
      </c>
      <c r="O5353" s="28" t="s">
        <v>634</v>
      </c>
      <c r="P5353" s="1" t="s">
        <v>322</v>
      </c>
      <c r="Q5353" s="76">
        <v>9</v>
      </c>
      <c r="R5353" s="1"/>
      <c r="S5353" s="76"/>
      <c r="T5353" s="1" t="s">
        <v>115</v>
      </c>
      <c r="U5353" s="1"/>
      <c r="V5353" s="1"/>
      <c r="AC5353" s="93">
        <v>23</v>
      </c>
      <c r="AD5353" s="69">
        <v>250</v>
      </c>
      <c r="AE5353" s="33"/>
      <c r="AF5353" s="33"/>
      <c r="AG5353" s="145"/>
      <c r="AM5353" s="164">
        <f t="shared" si="267"/>
        <v>46075</v>
      </c>
      <c r="AX5353" s="37">
        <f t="shared" si="266"/>
        <v>46079</v>
      </c>
      <c r="AY5353" s="37"/>
      <c r="AZ5353" s="1"/>
      <c r="BA5353" s="31"/>
      <c r="BB5353" s="31"/>
      <c r="BC5353" s="1"/>
      <c r="BD5353" s="1"/>
      <c r="BE5353" s="1"/>
      <c r="BF5353" s="1"/>
      <c r="BG5353" s="1"/>
      <c r="BT5353" s="37">
        <f t="shared" si="265"/>
        <v>46100</v>
      </c>
      <c r="BU5353" s="31"/>
      <c r="BW5353" s="33"/>
      <c r="BX5353" s="1"/>
      <c r="BY5353" s="1"/>
      <c r="BZ5353" s="1"/>
      <c r="CA5353" s="1"/>
      <c r="CB5353" s="1"/>
      <c r="CC5353" s="1"/>
      <c r="CE5353" s="1"/>
      <c r="CF5353" s="1"/>
      <c r="CG5353" s="1"/>
      <c r="CH5353" s="1"/>
      <c r="CI5353" s="1"/>
      <c r="CJ5353" s="1"/>
      <c r="CK5353" s="1"/>
      <c r="CL5353" s="1"/>
      <c r="CM5353" s="1"/>
      <c r="CN5353" s="1"/>
      <c r="CO5353" s="1"/>
    </row>
    <row r="5354" spans="1:93" ht="30" customHeight="1" x14ac:dyDescent="0.2">
      <c r="A5354" s="1">
        <v>5348</v>
      </c>
      <c r="B5354" s="1" t="s">
        <v>1970</v>
      </c>
      <c r="C5354" s="1" t="s">
        <v>1968</v>
      </c>
      <c r="D5354" s="28" t="s">
        <v>1969</v>
      </c>
      <c r="E5354" s="1" t="s">
        <v>650</v>
      </c>
      <c r="F5354" s="1" t="s">
        <v>74</v>
      </c>
      <c r="G5354" s="1">
        <v>5</v>
      </c>
      <c r="H5354" s="1" t="s">
        <v>1059</v>
      </c>
      <c r="I5354" s="1" t="s">
        <v>114</v>
      </c>
      <c r="J5354" s="76">
        <v>403</v>
      </c>
      <c r="K5354" s="76">
        <v>2406685</v>
      </c>
      <c r="L5354" s="29">
        <v>46072</v>
      </c>
      <c r="M5354" s="29" t="s">
        <v>4163</v>
      </c>
      <c r="N5354" s="1" t="s">
        <v>478</v>
      </c>
      <c r="O5354" s="28" t="s">
        <v>634</v>
      </c>
      <c r="P5354" s="1" t="s">
        <v>322</v>
      </c>
      <c r="Q5354" s="76">
        <v>7</v>
      </c>
      <c r="R5354" s="1"/>
      <c r="S5354" s="76"/>
      <c r="T5354" s="1" t="s">
        <v>115</v>
      </c>
      <c r="U5354" s="1"/>
      <c r="V5354" s="1"/>
      <c r="AC5354" s="93">
        <v>24</v>
      </c>
      <c r="AD5354" s="69">
        <v>250</v>
      </c>
      <c r="AE5354" s="33"/>
      <c r="AF5354" s="33"/>
      <c r="AG5354" s="33"/>
      <c r="AM5354" s="164">
        <f t="shared" si="267"/>
        <v>46075</v>
      </c>
      <c r="AX5354" s="37">
        <f t="shared" si="266"/>
        <v>46079</v>
      </c>
      <c r="AY5354" s="1"/>
      <c r="AZ5354" s="1"/>
      <c r="BA5354" s="31"/>
      <c r="BB5354" s="31"/>
      <c r="BC5354" s="1"/>
      <c r="BD5354" s="1"/>
      <c r="BE5354" s="1"/>
      <c r="BF5354" s="1"/>
      <c r="BG5354" s="1"/>
      <c r="BT5354" s="37">
        <f t="shared" ref="BT5354:BT5355" si="268">IF(L5354=0, 0, L5354+28)</f>
        <v>46100</v>
      </c>
      <c r="BU5354" s="31"/>
      <c r="BW5354" s="33"/>
      <c r="BX5354" s="1"/>
      <c r="BY5354" s="1"/>
      <c r="BZ5354" s="1"/>
      <c r="CA5354" s="1"/>
      <c r="CB5354" s="1"/>
      <c r="CC5354" s="1"/>
      <c r="CE5354" s="1"/>
      <c r="CF5354" s="1"/>
      <c r="CG5354" s="1"/>
      <c r="CH5354" s="1"/>
      <c r="CI5354" s="1"/>
      <c r="CJ5354" s="1"/>
      <c r="CK5354" s="1"/>
      <c r="CL5354" s="1"/>
      <c r="CM5354" s="1"/>
      <c r="CN5354" s="1"/>
      <c r="CO5354" s="1"/>
    </row>
    <row r="5355" spans="1:93" ht="30" customHeight="1" x14ac:dyDescent="0.2">
      <c r="A5355" s="1">
        <v>5349</v>
      </c>
      <c r="B5355" s="1" t="s">
        <v>1970</v>
      </c>
      <c r="C5355" s="1" t="s">
        <v>1968</v>
      </c>
      <c r="D5355" s="28" t="s">
        <v>1969</v>
      </c>
      <c r="E5355" s="1" t="s">
        <v>650</v>
      </c>
      <c r="F5355" s="1" t="s">
        <v>74</v>
      </c>
      <c r="G5355" s="1">
        <v>5</v>
      </c>
      <c r="H5355" s="1" t="s">
        <v>1059</v>
      </c>
      <c r="I5355" s="1" t="s">
        <v>114</v>
      </c>
      <c r="J5355" s="76">
        <v>553</v>
      </c>
      <c r="K5355" s="76">
        <v>2406687</v>
      </c>
      <c r="L5355" s="29">
        <v>46072</v>
      </c>
      <c r="M5355" s="29" t="s">
        <v>4163</v>
      </c>
      <c r="N5355" s="1" t="s">
        <v>478</v>
      </c>
      <c r="O5355" s="28" t="s">
        <v>634</v>
      </c>
      <c r="P5355" s="1" t="s">
        <v>322</v>
      </c>
      <c r="Q5355" s="76">
        <v>12</v>
      </c>
      <c r="R5355" s="1"/>
      <c r="S5355" s="76"/>
      <c r="T5355" s="1" t="s">
        <v>115</v>
      </c>
      <c r="U5355" s="1"/>
      <c r="V5355" s="1"/>
      <c r="AC5355" s="93">
        <v>23.5</v>
      </c>
      <c r="AD5355" s="69">
        <v>240</v>
      </c>
      <c r="AE5355" s="33"/>
      <c r="AF5355" s="33"/>
      <c r="AG5355" s="33"/>
      <c r="AM5355" s="164">
        <f t="shared" si="267"/>
        <v>46075</v>
      </c>
      <c r="AX5355" s="37">
        <f t="shared" si="266"/>
        <v>46079</v>
      </c>
      <c r="AY5355" s="1"/>
      <c r="AZ5355" s="1"/>
      <c r="BA5355" s="31"/>
      <c r="BB5355" s="31"/>
      <c r="BC5355" s="1"/>
      <c r="BD5355" s="1"/>
      <c r="BE5355" s="1"/>
      <c r="BF5355" s="1"/>
      <c r="BG5355" s="1"/>
      <c r="BT5355" s="37">
        <f t="shared" si="268"/>
        <v>46100</v>
      </c>
      <c r="BU5355" s="31"/>
      <c r="BW5355" s="33"/>
      <c r="BX5355" s="1"/>
      <c r="BY5355" s="1"/>
      <c r="BZ5355" s="1"/>
      <c r="CA5355" s="1"/>
      <c r="CB5355" s="1"/>
      <c r="CC5355" s="1"/>
      <c r="CE5355" s="1"/>
      <c r="CF5355" s="1"/>
      <c r="CG5355" s="1"/>
      <c r="CH5355" s="1"/>
      <c r="CI5355" s="1"/>
      <c r="CJ5355" s="1"/>
      <c r="CK5355" s="1"/>
      <c r="CL5355" s="1"/>
      <c r="CM5355" s="1"/>
      <c r="CN5355" s="1"/>
      <c r="CO5355" s="1"/>
    </row>
    <row r="5356" spans="1:93" ht="30" customHeight="1" x14ac:dyDescent="0.2">
      <c r="A5356" s="1">
        <v>5350</v>
      </c>
      <c r="B5356" s="1" t="s">
        <v>1972</v>
      </c>
      <c r="C5356" s="1" t="s">
        <v>1971</v>
      </c>
      <c r="D5356" s="28" t="s">
        <v>1973</v>
      </c>
      <c r="E5356" s="1" t="s">
        <v>645</v>
      </c>
      <c r="F5356" s="1" t="s">
        <v>74</v>
      </c>
      <c r="G5356" s="1">
        <v>1</v>
      </c>
      <c r="H5356" s="1" t="s">
        <v>341</v>
      </c>
      <c r="I5356" s="1" t="s">
        <v>114</v>
      </c>
      <c r="J5356" s="76">
        <v>415</v>
      </c>
      <c r="K5356" s="76">
        <v>2406724</v>
      </c>
      <c r="L5356" s="29">
        <v>46075</v>
      </c>
      <c r="M5356" s="29" t="s">
        <v>4163</v>
      </c>
      <c r="N5356" s="1" t="s">
        <v>478</v>
      </c>
      <c r="O5356" s="28" t="s">
        <v>634</v>
      </c>
      <c r="P5356" s="1" t="s">
        <v>323</v>
      </c>
      <c r="Q5356" s="76">
        <v>10</v>
      </c>
      <c r="R5356" s="1"/>
      <c r="S5356" s="76">
        <v>6</v>
      </c>
      <c r="T5356" s="1" t="s">
        <v>115</v>
      </c>
      <c r="U5356" s="1"/>
      <c r="V5356" s="1"/>
      <c r="AC5356" s="93">
        <v>25</v>
      </c>
      <c r="AD5356" s="69">
        <v>245</v>
      </c>
      <c r="AE5356" s="33"/>
      <c r="AF5356" s="33"/>
      <c r="AG5356" s="33"/>
      <c r="AM5356" s="164">
        <f t="shared" si="267"/>
        <v>46078</v>
      </c>
      <c r="AX5356" s="37">
        <f t="shared" si="266"/>
        <v>46082</v>
      </c>
      <c r="AY5356" s="1"/>
      <c r="AZ5356" s="1"/>
      <c r="BA5356" s="31"/>
      <c r="BB5356" s="31"/>
      <c r="BC5356" s="1"/>
      <c r="BD5356" s="1"/>
      <c r="BE5356" s="1"/>
      <c r="BF5356" s="1"/>
      <c r="BG5356" s="1"/>
      <c r="BT5356" s="37"/>
      <c r="BU5356" s="31"/>
      <c r="BW5356" s="33"/>
      <c r="BX5356" s="1"/>
      <c r="BY5356" s="1"/>
      <c r="BZ5356" s="1"/>
      <c r="CA5356" s="1"/>
      <c r="CB5356" s="1"/>
      <c r="CC5356" s="1"/>
      <c r="CE5356" s="1"/>
      <c r="CF5356" s="1"/>
      <c r="CG5356" s="1"/>
      <c r="CH5356" s="1"/>
      <c r="CI5356" s="1"/>
      <c r="CJ5356" s="1"/>
      <c r="CK5356" s="1"/>
      <c r="CL5356" s="1"/>
      <c r="CM5356" s="1"/>
      <c r="CN5356" s="1"/>
      <c r="CO5356" s="1"/>
    </row>
    <row r="5357" spans="1:93" ht="30" customHeight="1" x14ac:dyDescent="0.2">
      <c r="A5357" s="1">
        <v>5351</v>
      </c>
      <c r="B5357" s="1" t="s">
        <v>1972</v>
      </c>
      <c r="C5357" s="1" t="s">
        <v>1971</v>
      </c>
      <c r="D5357" s="28" t="s">
        <v>1973</v>
      </c>
      <c r="E5357" s="1" t="s">
        <v>645</v>
      </c>
      <c r="F5357" s="1" t="s">
        <v>74</v>
      </c>
      <c r="G5357" s="1">
        <v>1</v>
      </c>
      <c r="H5357" s="1" t="s">
        <v>341</v>
      </c>
      <c r="I5357" s="1" t="s">
        <v>114</v>
      </c>
      <c r="J5357" s="76">
        <v>437</v>
      </c>
      <c r="K5357" s="76">
        <v>2406729</v>
      </c>
      <c r="L5357" s="29">
        <v>46075</v>
      </c>
      <c r="M5357" s="29" t="s">
        <v>4163</v>
      </c>
      <c r="N5357" s="1" t="s">
        <v>478</v>
      </c>
      <c r="O5357" s="28" t="s">
        <v>634</v>
      </c>
      <c r="P5357" s="1" t="s">
        <v>323</v>
      </c>
      <c r="Q5357" s="76">
        <v>7</v>
      </c>
      <c r="R5357" s="1"/>
      <c r="S5357" s="76"/>
      <c r="T5357" s="1" t="s">
        <v>115</v>
      </c>
      <c r="U5357" s="1"/>
      <c r="V5357" s="1"/>
      <c r="AC5357" s="93">
        <v>23</v>
      </c>
      <c r="AD5357" s="69">
        <v>240</v>
      </c>
      <c r="AE5357" s="33"/>
      <c r="AF5357" s="33"/>
      <c r="AG5357" s="33"/>
      <c r="AM5357" s="164">
        <f t="shared" si="267"/>
        <v>46078</v>
      </c>
      <c r="AX5357" s="37">
        <f t="shared" si="266"/>
        <v>46082</v>
      </c>
      <c r="AY5357" s="1"/>
      <c r="AZ5357" s="1"/>
      <c r="BA5357" s="31"/>
      <c r="BB5357" s="31"/>
      <c r="BC5357" s="1"/>
      <c r="BD5357" s="1"/>
      <c r="BE5357" s="1"/>
      <c r="BF5357" s="1"/>
      <c r="BG5357" s="1"/>
      <c r="BT5357" s="37"/>
      <c r="BU5357" s="31"/>
      <c r="BW5357" s="33"/>
      <c r="BX5357" s="1"/>
      <c r="BY5357" s="1"/>
      <c r="BZ5357" s="1"/>
      <c r="CA5357" s="1"/>
      <c r="CB5357" s="1"/>
      <c r="CC5357" s="1"/>
      <c r="CE5357" s="1"/>
      <c r="CF5357" s="1"/>
      <c r="CG5357" s="1"/>
      <c r="CH5357" s="1"/>
      <c r="CI5357" s="1"/>
      <c r="CJ5357" s="1"/>
      <c r="CK5357" s="1"/>
      <c r="CL5357" s="1"/>
      <c r="CM5357" s="1"/>
      <c r="CN5357" s="1"/>
      <c r="CO5357" s="1"/>
    </row>
    <row r="5358" spans="1:93" ht="30" customHeight="1" x14ac:dyDescent="0.2">
      <c r="A5358" s="1">
        <v>5352</v>
      </c>
      <c r="B5358" s="1" t="s">
        <v>1976</v>
      </c>
      <c r="C5358" s="1" t="s">
        <v>1977</v>
      </c>
      <c r="D5358" s="28" t="s">
        <v>1982</v>
      </c>
      <c r="E5358" s="1" t="s">
        <v>732</v>
      </c>
      <c r="F5358" s="1" t="s">
        <v>74</v>
      </c>
      <c r="G5358" s="1">
        <v>8</v>
      </c>
      <c r="H5358" s="1" t="s">
        <v>1059</v>
      </c>
      <c r="I5358" s="1" t="s">
        <v>114</v>
      </c>
      <c r="J5358" s="76">
        <v>199</v>
      </c>
      <c r="K5358" s="76">
        <v>505888</v>
      </c>
      <c r="L5358" s="29">
        <v>46076</v>
      </c>
      <c r="M5358" s="29" t="s">
        <v>4163</v>
      </c>
      <c r="N5358" s="1" t="s">
        <v>1486</v>
      </c>
      <c r="O5358" s="28" t="s">
        <v>634</v>
      </c>
      <c r="P5358" s="1" t="s">
        <v>323</v>
      </c>
      <c r="Q5358" s="76">
        <v>8</v>
      </c>
      <c r="R5358" s="1"/>
      <c r="S5358" s="76">
        <v>6</v>
      </c>
      <c r="T5358" s="1" t="s">
        <v>115</v>
      </c>
      <c r="U5358" s="1"/>
      <c r="V5358" s="1"/>
      <c r="AC5358" s="93">
        <v>28</v>
      </c>
      <c r="AD5358" s="69">
        <v>230</v>
      </c>
      <c r="AE5358" s="33"/>
      <c r="AF5358" s="33"/>
      <c r="AG5358" s="33"/>
      <c r="AM5358" s="164">
        <f t="shared" si="267"/>
        <v>46079</v>
      </c>
      <c r="AX5358" s="37">
        <f t="shared" si="266"/>
        <v>46083</v>
      </c>
      <c r="AY5358" s="1"/>
      <c r="AZ5358" s="1"/>
      <c r="BA5358" s="31"/>
      <c r="BB5358" s="31"/>
      <c r="BC5358" s="1"/>
      <c r="BD5358" s="1"/>
      <c r="BE5358" s="1"/>
      <c r="BF5358" s="1"/>
      <c r="BG5358" s="1"/>
      <c r="BT5358" s="37"/>
      <c r="BU5358" s="31"/>
      <c r="BW5358" s="33"/>
      <c r="BX5358" s="1"/>
      <c r="BY5358" s="1"/>
      <c r="BZ5358" s="1"/>
      <c r="CA5358" s="1"/>
      <c r="CB5358" s="1"/>
      <c r="CC5358" s="1"/>
      <c r="CE5358" s="1"/>
      <c r="CF5358" s="1"/>
      <c r="CG5358" s="1"/>
      <c r="CH5358" s="1"/>
      <c r="CI5358" s="1"/>
      <c r="CJ5358" s="1"/>
      <c r="CK5358" s="1"/>
      <c r="CL5358" s="1"/>
      <c r="CM5358" s="1"/>
      <c r="CN5358" s="1"/>
      <c r="CO5358" s="1"/>
    </row>
    <row r="5359" spans="1:93" ht="30" customHeight="1" x14ac:dyDescent="0.2">
      <c r="A5359" s="1">
        <v>5353</v>
      </c>
      <c r="B5359" s="1" t="s">
        <v>1976</v>
      </c>
      <c r="C5359" s="1" t="s">
        <v>1977</v>
      </c>
      <c r="D5359" s="28" t="s">
        <v>1982</v>
      </c>
      <c r="E5359" s="1" t="s">
        <v>732</v>
      </c>
      <c r="F5359" s="1" t="s">
        <v>74</v>
      </c>
      <c r="G5359" s="1">
        <v>8</v>
      </c>
      <c r="H5359" s="1" t="s">
        <v>1059</v>
      </c>
      <c r="I5359" s="1" t="s">
        <v>114</v>
      </c>
      <c r="J5359" s="76">
        <v>232</v>
      </c>
      <c r="K5359" s="76">
        <v>505892</v>
      </c>
      <c r="L5359" s="29">
        <v>46076</v>
      </c>
      <c r="M5359" s="29" t="s">
        <v>4163</v>
      </c>
      <c r="N5359" s="1" t="s">
        <v>1486</v>
      </c>
      <c r="O5359" s="28" t="s">
        <v>634</v>
      </c>
      <c r="P5359" s="1" t="s">
        <v>323</v>
      </c>
      <c r="Q5359" s="76">
        <v>7</v>
      </c>
      <c r="R5359" s="1"/>
      <c r="S5359" s="76"/>
      <c r="T5359" s="1" t="s">
        <v>115</v>
      </c>
      <c r="U5359" s="1"/>
      <c r="V5359" s="1"/>
      <c r="AC5359" s="93">
        <v>28</v>
      </c>
      <c r="AD5359" s="69">
        <v>250</v>
      </c>
      <c r="AE5359" s="33"/>
      <c r="AF5359" s="33"/>
      <c r="AG5359" s="33"/>
      <c r="AM5359" s="164">
        <f t="shared" si="267"/>
        <v>46079</v>
      </c>
      <c r="AX5359" s="37">
        <f t="shared" si="266"/>
        <v>46083</v>
      </c>
      <c r="AY5359" s="1"/>
      <c r="AZ5359" s="1"/>
      <c r="BA5359" s="31"/>
      <c r="BB5359" s="31"/>
      <c r="BC5359" s="1"/>
      <c r="BD5359" s="1"/>
      <c r="BE5359" s="1"/>
      <c r="BF5359" s="1"/>
      <c r="BG5359" s="1"/>
      <c r="BT5359" s="37"/>
      <c r="BU5359" s="31"/>
      <c r="BW5359" s="33"/>
      <c r="BX5359" s="1"/>
      <c r="BY5359" s="1"/>
      <c r="BZ5359" s="1"/>
      <c r="CA5359" s="1"/>
      <c r="CB5359" s="1"/>
      <c r="CC5359" s="1"/>
      <c r="CE5359" s="1"/>
      <c r="CF5359" s="1"/>
      <c r="CG5359" s="1"/>
      <c r="CH5359" s="1"/>
      <c r="CI5359" s="1"/>
      <c r="CJ5359" s="1"/>
      <c r="CK5359" s="1"/>
      <c r="CL5359" s="1"/>
      <c r="CM5359" s="1"/>
      <c r="CN5359" s="1"/>
      <c r="CO5359" s="1"/>
    </row>
    <row r="5360" spans="1:93" ht="30" customHeight="1" x14ac:dyDescent="0.2">
      <c r="A5360" s="1">
        <v>5354</v>
      </c>
      <c r="B5360" s="1" t="s">
        <v>1979</v>
      </c>
      <c r="C5360" s="1" t="s">
        <v>1978</v>
      </c>
      <c r="D5360" s="28" t="s">
        <v>1983</v>
      </c>
      <c r="E5360" s="1" t="s">
        <v>645</v>
      </c>
      <c r="F5360" s="1" t="s">
        <v>74</v>
      </c>
      <c r="G5360" s="1">
        <v>1</v>
      </c>
      <c r="H5360" s="1" t="s">
        <v>341</v>
      </c>
      <c r="I5360" s="1" t="s">
        <v>114</v>
      </c>
      <c r="J5360" s="76">
        <v>287</v>
      </c>
      <c r="K5360" s="76">
        <v>2406752</v>
      </c>
      <c r="L5360" s="29">
        <v>46076</v>
      </c>
      <c r="M5360" s="29" t="s">
        <v>4163</v>
      </c>
      <c r="N5360" s="1" t="s">
        <v>478</v>
      </c>
      <c r="O5360" s="28" t="s">
        <v>634</v>
      </c>
      <c r="P5360" s="1" t="s">
        <v>323</v>
      </c>
      <c r="Q5360" s="76">
        <v>8</v>
      </c>
      <c r="R5360" s="1"/>
      <c r="S5360" s="76">
        <v>6</v>
      </c>
      <c r="T5360" s="1" t="s">
        <v>115</v>
      </c>
      <c r="U5360" s="1"/>
      <c r="V5360" s="1"/>
      <c r="AC5360" s="93">
        <v>24.5</v>
      </c>
      <c r="AD5360" s="69">
        <v>230</v>
      </c>
      <c r="AE5360" s="33"/>
      <c r="AF5360" s="33"/>
      <c r="AG5360" s="33"/>
      <c r="AM5360" s="164">
        <f t="shared" si="267"/>
        <v>46079</v>
      </c>
      <c r="AX5360" s="37">
        <f t="shared" si="266"/>
        <v>46083</v>
      </c>
      <c r="AY5360" s="1"/>
      <c r="AZ5360" s="1"/>
      <c r="BA5360" s="31"/>
      <c r="BB5360" s="31"/>
      <c r="BC5360" s="1"/>
      <c r="BD5360" s="1"/>
      <c r="BE5360" s="1"/>
      <c r="BF5360" s="1"/>
      <c r="BG5360" s="1"/>
      <c r="BT5360" s="37"/>
      <c r="BU5360" s="31"/>
      <c r="BW5360" s="33"/>
      <c r="BX5360" s="1"/>
      <c r="BY5360" s="1"/>
      <c r="BZ5360" s="1"/>
      <c r="CA5360" s="1"/>
      <c r="CB5360" s="1"/>
      <c r="CC5360" s="1"/>
      <c r="CE5360" s="1"/>
      <c r="CF5360" s="1"/>
      <c r="CG5360" s="1"/>
      <c r="CH5360" s="1"/>
      <c r="CI5360" s="1"/>
      <c r="CJ5360" s="1"/>
      <c r="CK5360" s="1"/>
      <c r="CL5360" s="1"/>
      <c r="CM5360" s="1"/>
      <c r="CN5360" s="1"/>
      <c r="CO5360" s="1"/>
    </row>
    <row r="5361" spans="1:93" ht="30" customHeight="1" x14ac:dyDescent="0.2">
      <c r="A5361" s="1">
        <v>5355</v>
      </c>
      <c r="B5361" s="1" t="s">
        <v>1979</v>
      </c>
      <c r="C5361" s="1" t="s">
        <v>1978</v>
      </c>
      <c r="D5361" s="28" t="s">
        <v>1983</v>
      </c>
      <c r="E5361" s="1" t="s">
        <v>645</v>
      </c>
      <c r="F5361" s="1" t="s">
        <v>74</v>
      </c>
      <c r="G5361" s="1">
        <v>1</v>
      </c>
      <c r="H5361" s="1" t="s">
        <v>341</v>
      </c>
      <c r="I5361" s="1" t="s">
        <v>114</v>
      </c>
      <c r="J5361" s="76">
        <v>274</v>
      </c>
      <c r="K5361" s="76">
        <v>2337483</v>
      </c>
      <c r="L5361" s="29">
        <v>46076</v>
      </c>
      <c r="M5361" s="29" t="s">
        <v>4163</v>
      </c>
      <c r="N5361" s="1" t="s">
        <v>478</v>
      </c>
      <c r="O5361" s="28" t="s">
        <v>634</v>
      </c>
      <c r="P5361" s="1" t="s">
        <v>323</v>
      </c>
      <c r="Q5361" s="76">
        <v>8</v>
      </c>
      <c r="R5361" s="1"/>
      <c r="S5361" s="76"/>
      <c r="T5361" s="1" t="s">
        <v>115</v>
      </c>
      <c r="U5361" s="1"/>
      <c r="V5361" s="1"/>
      <c r="AC5361" s="93">
        <v>23.5</v>
      </c>
      <c r="AD5361" s="69">
        <v>240</v>
      </c>
      <c r="AE5361" s="33"/>
      <c r="AF5361" s="33"/>
      <c r="AG5361" s="33"/>
      <c r="AM5361" s="164">
        <f t="shared" si="267"/>
        <v>46079</v>
      </c>
      <c r="AX5361" s="37">
        <f t="shared" si="266"/>
        <v>46083</v>
      </c>
      <c r="AY5361" s="1"/>
      <c r="AZ5361" s="1"/>
      <c r="BA5361" s="31"/>
      <c r="BB5361" s="31"/>
      <c r="BC5361" s="1"/>
      <c r="BD5361" s="1"/>
      <c r="BE5361" s="1"/>
      <c r="BF5361" s="1"/>
      <c r="BG5361" s="1"/>
      <c r="BT5361" s="37"/>
      <c r="BU5361" s="31"/>
      <c r="BW5361" s="33"/>
      <c r="BX5361" s="1"/>
      <c r="BY5361" s="1"/>
      <c r="BZ5361" s="1"/>
      <c r="CA5361" s="1"/>
      <c r="CB5361" s="1"/>
      <c r="CC5361" s="1"/>
      <c r="CE5361" s="1"/>
      <c r="CF5361" s="1"/>
      <c r="CG5361" s="1"/>
      <c r="CH5361" s="1"/>
      <c r="CI5361" s="1"/>
      <c r="CJ5361" s="1"/>
      <c r="CK5361" s="1"/>
      <c r="CL5361" s="1"/>
      <c r="CM5361" s="1"/>
      <c r="CN5361" s="1"/>
      <c r="CO5361" s="1"/>
    </row>
    <row r="5362" spans="1:93" ht="30" customHeight="1" x14ac:dyDescent="0.2">
      <c r="A5362" s="1">
        <v>5356</v>
      </c>
      <c r="B5362" s="1" t="s">
        <v>1979</v>
      </c>
      <c r="C5362" s="1" t="s">
        <v>1978</v>
      </c>
      <c r="D5362" s="28" t="s">
        <v>1983</v>
      </c>
      <c r="E5362" s="1" t="s">
        <v>645</v>
      </c>
      <c r="F5362" s="1" t="s">
        <v>74</v>
      </c>
      <c r="G5362" s="1">
        <v>1</v>
      </c>
      <c r="H5362" s="1" t="s">
        <v>341</v>
      </c>
      <c r="I5362" s="1" t="s">
        <v>114</v>
      </c>
      <c r="J5362" s="76">
        <v>433</v>
      </c>
      <c r="K5362" s="76">
        <v>2406767</v>
      </c>
      <c r="L5362" s="29">
        <v>46076</v>
      </c>
      <c r="M5362" s="29" t="s">
        <v>4163</v>
      </c>
      <c r="N5362" s="1" t="s">
        <v>478</v>
      </c>
      <c r="O5362" s="28" t="s">
        <v>634</v>
      </c>
      <c r="P5362" s="1" t="s">
        <v>323</v>
      </c>
      <c r="Q5362" s="76">
        <v>10</v>
      </c>
      <c r="R5362" s="1"/>
      <c r="S5362" s="76"/>
      <c r="T5362" s="1" t="s">
        <v>115</v>
      </c>
      <c r="U5362" s="1"/>
      <c r="V5362" s="1"/>
      <c r="AC5362" s="93">
        <v>24</v>
      </c>
      <c r="AD5362" s="69">
        <v>260</v>
      </c>
      <c r="AE5362" s="33"/>
      <c r="AF5362" s="33"/>
      <c r="AG5362" s="33"/>
      <c r="AM5362" s="164">
        <f t="shared" si="267"/>
        <v>46079</v>
      </c>
      <c r="AX5362" s="37">
        <f t="shared" si="266"/>
        <v>46083</v>
      </c>
      <c r="AY5362" s="1"/>
      <c r="AZ5362" s="1"/>
      <c r="BA5362" s="31"/>
      <c r="BB5362" s="31"/>
      <c r="BC5362" s="1"/>
      <c r="BD5362" s="1"/>
      <c r="BE5362" s="1"/>
      <c r="BF5362" s="1"/>
      <c r="BG5362" s="1"/>
      <c r="BT5362" s="37"/>
      <c r="BU5362" s="31"/>
      <c r="BW5362" s="33"/>
      <c r="BX5362" s="1"/>
      <c r="BY5362" s="1"/>
      <c r="BZ5362" s="1"/>
      <c r="CA5362" s="1"/>
      <c r="CB5362" s="1"/>
      <c r="CC5362" s="1"/>
      <c r="CE5362" s="1"/>
      <c r="CF5362" s="1"/>
      <c r="CG5362" s="1"/>
      <c r="CH5362" s="1"/>
      <c r="CI5362" s="1"/>
      <c r="CJ5362" s="1"/>
      <c r="CK5362" s="1"/>
      <c r="CL5362" s="1"/>
      <c r="CM5362" s="1"/>
      <c r="CN5362" s="1"/>
      <c r="CO5362" s="1"/>
    </row>
    <row r="5363" spans="1:93" ht="30" customHeight="1" x14ac:dyDescent="0.2">
      <c r="A5363" s="1">
        <v>5357</v>
      </c>
      <c r="B5363" s="1" t="s">
        <v>1981</v>
      </c>
      <c r="C5363" s="1" t="s">
        <v>1984</v>
      </c>
      <c r="D5363" s="28" t="s">
        <v>1980</v>
      </c>
      <c r="E5363" s="1" t="s">
        <v>704</v>
      </c>
      <c r="F5363" s="1" t="s">
        <v>74</v>
      </c>
      <c r="G5363" s="1">
        <v>9</v>
      </c>
      <c r="H5363" s="1" t="s">
        <v>1059</v>
      </c>
      <c r="I5363" s="1" t="s">
        <v>114</v>
      </c>
      <c r="J5363" s="76">
        <v>287</v>
      </c>
      <c r="K5363" s="76">
        <v>2406745</v>
      </c>
      <c r="L5363" s="29">
        <v>46076</v>
      </c>
      <c r="M5363" s="29" t="s">
        <v>4163</v>
      </c>
      <c r="N5363" s="1" t="s">
        <v>478</v>
      </c>
      <c r="O5363" s="28" t="s">
        <v>634</v>
      </c>
      <c r="P5363" s="1" t="s">
        <v>322</v>
      </c>
      <c r="Q5363" s="76">
        <v>8</v>
      </c>
      <c r="R5363" s="1"/>
      <c r="S5363" s="76"/>
      <c r="T5363" s="1" t="s">
        <v>115</v>
      </c>
      <c r="U5363" s="1"/>
      <c r="V5363" s="1"/>
      <c r="AC5363" s="93">
        <v>24</v>
      </c>
      <c r="AD5363" s="69">
        <v>250</v>
      </c>
      <c r="AE5363" s="33"/>
      <c r="AF5363" s="33"/>
      <c r="AG5363" s="33"/>
      <c r="AM5363" s="164">
        <f t="shared" si="267"/>
        <v>46079</v>
      </c>
      <c r="AN5363" s="28" t="s">
        <v>2004</v>
      </c>
      <c r="AP5363" s="1">
        <v>39.4</v>
      </c>
      <c r="AQ5363" s="1">
        <v>40.5</v>
      </c>
      <c r="AR5363" s="1">
        <v>39.6</v>
      </c>
      <c r="AS5363" s="1">
        <v>41.3</v>
      </c>
      <c r="AV5363" s="1">
        <f>AVERAGE(AP5363:AU5363)</f>
        <v>40.200000000000003</v>
      </c>
      <c r="AX5363" s="37">
        <f t="shared" si="266"/>
        <v>46083</v>
      </c>
      <c r="AY5363" s="1"/>
      <c r="AZ5363" s="1"/>
      <c r="BA5363" s="31"/>
      <c r="BB5363" s="31"/>
      <c r="BC5363" s="1"/>
      <c r="BD5363" s="1"/>
      <c r="BE5363" s="1"/>
      <c r="BF5363" s="1"/>
      <c r="BG5363" s="1"/>
      <c r="BT5363" s="37">
        <f t="shared" ref="BT5363:BT5426" si="269">IF(L5363=0, 0, L5363+28)</f>
        <v>46104</v>
      </c>
      <c r="BU5363" s="31"/>
      <c r="BW5363" s="33"/>
      <c r="BX5363" s="1"/>
      <c r="BY5363" s="1"/>
      <c r="BZ5363" s="1"/>
      <c r="CA5363" s="1"/>
      <c r="CB5363" s="1"/>
      <c r="CC5363" s="1"/>
      <c r="CE5363" s="1"/>
      <c r="CF5363" s="1"/>
      <c r="CG5363" s="1"/>
      <c r="CH5363" s="1"/>
      <c r="CI5363" s="1"/>
      <c r="CJ5363" s="1"/>
      <c r="CK5363" s="1"/>
      <c r="CL5363" s="1"/>
      <c r="CM5363" s="1"/>
      <c r="CN5363" s="1"/>
      <c r="CO5363" s="1"/>
    </row>
    <row r="5364" spans="1:93" ht="30" customHeight="1" x14ac:dyDescent="0.2">
      <c r="A5364" s="1">
        <v>5358</v>
      </c>
      <c r="B5364" s="1" t="s">
        <v>1981</v>
      </c>
      <c r="C5364" s="1" t="s">
        <v>1984</v>
      </c>
      <c r="D5364" s="28" t="s">
        <v>1980</v>
      </c>
      <c r="E5364" s="1" t="s">
        <v>704</v>
      </c>
      <c r="F5364" s="1" t="s">
        <v>74</v>
      </c>
      <c r="G5364" s="1">
        <v>9</v>
      </c>
      <c r="H5364" s="1" t="s">
        <v>1059</v>
      </c>
      <c r="I5364" s="1" t="s">
        <v>114</v>
      </c>
      <c r="J5364" s="76">
        <v>403</v>
      </c>
      <c r="K5364" s="76">
        <v>2337466</v>
      </c>
      <c r="L5364" s="29">
        <v>46076</v>
      </c>
      <c r="M5364" s="29" t="s">
        <v>4163</v>
      </c>
      <c r="N5364" s="1" t="s">
        <v>478</v>
      </c>
      <c r="O5364" s="28" t="s">
        <v>634</v>
      </c>
      <c r="P5364" s="1" t="s">
        <v>322</v>
      </c>
      <c r="Q5364" s="76">
        <v>9</v>
      </c>
      <c r="R5364" s="1"/>
      <c r="S5364" s="76">
        <v>6</v>
      </c>
      <c r="T5364" s="1" t="s">
        <v>115</v>
      </c>
      <c r="U5364" s="1"/>
      <c r="V5364" s="1"/>
      <c r="AC5364" s="93">
        <v>23.5</v>
      </c>
      <c r="AD5364" s="69">
        <v>240</v>
      </c>
      <c r="AE5364" s="33"/>
      <c r="AF5364" s="33"/>
      <c r="AG5364" s="33"/>
      <c r="AM5364" s="164">
        <f t="shared" si="267"/>
        <v>46079</v>
      </c>
      <c r="AX5364" s="37">
        <f t="shared" ref="AX5364:AX5426" si="270">IF(L5364=0, 0,L5364+7)</f>
        <v>46083</v>
      </c>
      <c r="AY5364" s="1"/>
      <c r="AZ5364" s="1"/>
      <c r="BA5364" s="31"/>
      <c r="BB5364" s="31"/>
      <c r="BC5364" s="1"/>
      <c r="BD5364" s="1"/>
      <c r="BE5364" s="1"/>
      <c r="BF5364" s="1"/>
      <c r="BG5364" s="1"/>
      <c r="BT5364" s="37">
        <f t="shared" si="269"/>
        <v>46104</v>
      </c>
      <c r="BU5364" s="31"/>
      <c r="BW5364" s="33"/>
      <c r="BX5364" s="1"/>
      <c r="BY5364" s="1"/>
      <c r="BZ5364" s="1"/>
      <c r="CA5364" s="1"/>
      <c r="CB5364" s="1"/>
      <c r="CC5364" s="1"/>
      <c r="CE5364" s="1"/>
      <c r="CF5364" s="1"/>
      <c r="CG5364" s="1"/>
      <c r="CH5364" s="1"/>
      <c r="CI5364" s="1"/>
      <c r="CJ5364" s="1"/>
      <c r="CK5364" s="1"/>
      <c r="CL5364" s="1"/>
      <c r="CM5364" s="1"/>
      <c r="CN5364" s="1"/>
      <c r="CO5364" s="1"/>
    </row>
    <row r="5365" spans="1:93" ht="30" customHeight="1" x14ac:dyDescent="0.2">
      <c r="A5365" s="1">
        <v>5359</v>
      </c>
      <c r="B5365" s="1" t="s">
        <v>1981</v>
      </c>
      <c r="C5365" s="1" t="s">
        <v>1984</v>
      </c>
      <c r="D5365" s="28" t="s">
        <v>1980</v>
      </c>
      <c r="E5365" s="1" t="s">
        <v>704</v>
      </c>
      <c r="F5365" s="1" t="s">
        <v>74</v>
      </c>
      <c r="G5365" s="1">
        <v>9</v>
      </c>
      <c r="H5365" s="1" t="s">
        <v>1059</v>
      </c>
      <c r="I5365" s="1" t="s">
        <v>114</v>
      </c>
      <c r="J5365" s="76">
        <v>295</v>
      </c>
      <c r="K5365" s="76">
        <v>2337470</v>
      </c>
      <c r="L5365" s="29">
        <v>46076</v>
      </c>
      <c r="M5365" s="29" t="s">
        <v>4163</v>
      </c>
      <c r="N5365" s="1" t="s">
        <v>478</v>
      </c>
      <c r="O5365" s="28" t="s">
        <v>634</v>
      </c>
      <c r="P5365" s="1" t="s">
        <v>322</v>
      </c>
      <c r="Q5365" s="76">
        <v>8</v>
      </c>
      <c r="R5365" s="1"/>
      <c r="S5365" s="76"/>
      <c r="T5365" s="1" t="s">
        <v>115</v>
      </c>
      <c r="U5365" s="1"/>
      <c r="V5365" s="1"/>
      <c r="AC5365" s="93">
        <v>23.5</v>
      </c>
      <c r="AD5365" s="69">
        <v>225</v>
      </c>
      <c r="AE5365" s="33"/>
      <c r="AF5365" s="33"/>
      <c r="AG5365" s="33"/>
      <c r="AM5365" s="164">
        <f t="shared" si="267"/>
        <v>46079</v>
      </c>
      <c r="AX5365" s="37">
        <f t="shared" si="270"/>
        <v>46083</v>
      </c>
      <c r="AY5365" s="1"/>
      <c r="AZ5365" s="1"/>
      <c r="BA5365" s="31"/>
      <c r="BB5365" s="31"/>
      <c r="BC5365" s="1"/>
      <c r="BD5365" s="1"/>
      <c r="BE5365" s="1"/>
      <c r="BF5365" s="1"/>
      <c r="BG5365" s="1"/>
      <c r="BT5365" s="37">
        <f t="shared" si="269"/>
        <v>46104</v>
      </c>
      <c r="BU5365" s="31"/>
      <c r="BW5365" s="33"/>
      <c r="BX5365" s="1"/>
      <c r="BY5365" s="1"/>
      <c r="BZ5365" s="1"/>
      <c r="CA5365" s="1"/>
      <c r="CB5365" s="1"/>
      <c r="CC5365" s="1"/>
      <c r="CE5365" s="1"/>
      <c r="CF5365" s="1"/>
      <c r="CG5365" s="1"/>
      <c r="CH5365" s="1"/>
      <c r="CI5365" s="1"/>
      <c r="CJ5365" s="1"/>
      <c r="CK5365" s="1"/>
      <c r="CL5365" s="1"/>
      <c r="CM5365" s="1"/>
      <c r="CN5365" s="1"/>
      <c r="CO5365" s="1"/>
    </row>
    <row r="5366" spans="1:93" ht="30" customHeight="1" x14ac:dyDescent="0.2">
      <c r="A5366" s="1">
        <v>5360</v>
      </c>
      <c r="B5366" s="1" t="s">
        <v>1981</v>
      </c>
      <c r="C5366" s="1" t="s">
        <v>1984</v>
      </c>
      <c r="D5366" s="28" t="s">
        <v>1980</v>
      </c>
      <c r="E5366" s="1" t="s">
        <v>704</v>
      </c>
      <c r="F5366" s="1" t="s">
        <v>74</v>
      </c>
      <c r="G5366" s="1">
        <v>9</v>
      </c>
      <c r="H5366" s="1" t="s">
        <v>1059</v>
      </c>
      <c r="I5366" s="1" t="s">
        <v>114</v>
      </c>
      <c r="J5366" s="76">
        <v>554</v>
      </c>
      <c r="K5366" s="76">
        <v>2406746</v>
      </c>
      <c r="L5366" s="29">
        <v>46076</v>
      </c>
      <c r="M5366" s="29" t="s">
        <v>4163</v>
      </c>
      <c r="N5366" s="1" t="s">
        <v>478</v>
      </c>
      <c r="O5366" s="28" t="s">
        <v>634</v>
      </c>
      <c r="P5366" s="1" t="s">
        <v>322</v>
      </c>
      <c r="Q5366" s="76">
        <v>12</v>
      </c>
      <c r="R5366" s="1"/>
      <c r="S5366" s="76"/>
      <c r="T5366" s="1" t="s">
        <v>115</v>
      </c>
      <c r="U5366" s="1"/>
      <c r="V5366" s="1"/>
      <c r="AC5366" s="93">
        <v>25</v>
      </c>
      <c r="AD5366" s="69">
        <v>250</v>
      </c>
      <c r="AE5366" s="33"/>
      <c r="AF5366" s="33"/>
      <c r="AG5366" s="33"/>
      <c r="AM5366" s="164">
        <f t="shared" si="267"/>
        <v>46079</v>
      </c>
      <c r="AX5366" s="37">
        <f t="shared" si="270"/>
        <v>46083</v>
      </c>
      <c r="AY5366" s="1"/>
      <c r="AZ5366" s="1"/>
      <c r="BA5366" s="31"/>
      <c r="BB5366" s="31"/>
      <c r="BC5366" s="1"/>
      <c r="BD5366" s="1"/>
      <c r="BE5366" s="1"/>
      <c r="BF5366" s="1"/>
      <c r="BG5366" s="1"/>
      <c r="BT5366" s="37">
        <f t="shared" si="269"/>
        <v>46104</v>
      </c>
      <c r="BU5366" s="31"/>
      <c r="BW5366" s="33"/>
      <c r="BX5366" s="1"/>
      <c r="BY5366" s="1"/>
      <c r="BZ5366" s="1"/>
      <c r="CA5366" s="1"/>
      <c r="CB5366" s="1"/>
      <c r="CC5366" s="1"/>
      <c r="CE5366" s="1"/>
      <c r="CF5366" s="1"/>
      <c r="CG5366" s="1"/>
      <c r="CH5366" s="1"/>
      <c r="CI5366" s="1"/>
      <c r="CJ5366" s="1"/>
      <c r="CK5366" s="1"/>
      <c r="CL5366" s="1"/>
      <c r="CM5366" s="1"/>
      <c r="CN5366" s="1"/>
      <c r="CO5366" s="1"/>
    </row>
    <row r="5367" spans="1:93" ht="30" customHeight="1" x14ac:dyDescent="0.2">
      <c r="A5367" s="1">
        <v>5361</v>
      </c>
      <c r="B5367" s="1" t="s">
        <v>1981</v>
      </c>
      <c r="C5367" s="1" t="s">
        <v>1984</v>
      </c>
      <c r="D5367" s="28" t="s">
        <v>1980</v>
      </c>
      <c r="E5367" s="1" t="s">
        <v>704</v>
      </c>
      <c r="F5367" s="1" t="s">
        <v>74</v>
      </c>
      <c r="G5367" s="1">
        <v>9</v>
      </c>
      <c r="H5367" s="1" t="s">
        <v>1059</v>
      </c>
      <c r="I5367" s="1" t="s">
        <v>114</v>
      </c>
      <c r="J5367" s="76">
        <v>302</v>
      </c>
      <c r="K5367" s="76">
        <v>2406747</v>
      </c>
      <c r="L5367" s="29">
        <v>46076</v>
      </c>
      <c r="M5367" s="29" t="s">
        <v>4163</v>
      </c>
      <c r="N5367" s="1" t="s">
        <v>478</v>
      </c>
      <c r="O5367" s="28" t="s">
        <v>634</v>
      </c>
      <c r="P5367" s="1" t="s">
        <v>322</v>
      </c>
      <c r="Q5367" s="76">
        <v>8</v>
      </c>
      <c r="R5367" s="1"/>
      <c r="S5367" s="76"/>
      <c r="T5367" s="1" t="s">
        <v>115</v>
      </c>
      <c r="U5367" s="1"/>
      <c r="V5367" s="1"/>
      <c r="AC5367" s="93">
        <v>24</v>
      </c>
      <c r="AD5367" s="69">
        <v>240</v>
      </c>
      <c r="AE5367" s="33"/>
      <c r="AF5367" s="33"/>
      <c r="AG5367" s="33"/>
      <c r="AM5367" s="164">
        <f t="shared" si="267"/>
        <v>46079</v>
      </c>
      <c r="AX5367" s="37">
        <f t="shared" si="270"/>
        <v>46083</v>
      </c>
      <c r="AY5367" s="1"/>
      <c r="AZ5367" s="1"/>
      <c r="BA5367" s="31"/>
      <c r="BB5367" s="31"/>
      <c r="BC5367" s="1"/>
      <c r="BD5367" s="1"/>
      <c r="BE5367" s="1"/>
      <c r="BF5367" s="1"/>
      <c r="BG5367" s="1"/>
      <c r="BT5367" s="37">
        <f t="shared" si="269"/>
        <v>46104</v>
      </c>
      <c r="BU5367" s="31"/>
      <c r="BW5367" s="33"/>
      <c r="BX5367" s="1"/>
      <c r="BY5367" s="1"/>
      <c r="BZ5367" s="1"/>
      <c r="CA5367" s="1"/>
      <c r="CB5367" s="1"/>
      <c r="CC5367" s="1"/>
      <c r="CE5367" s="1"/>
      <c r="CF5367" s="1"/>
      <c r="CG5367" s="1"/>
      <c r="CH5367" s="1"/>
      <c r="CI5367" s="1"/>
      <c r="CJ5367" s="1"/>
      <c r="CK5367" s="1"/>
      <c r="CL5367" s="1"/>
      <c r="CM5367" s="1"/>
      <c r="CN5367" s="1"/>
      <c r="CO5367" s="1"/>
    </row>
    <row r="5368" spans="1:93" ht="30" customHeight="1" x14ac:dyDescent="0.2">
      <c r="A5368" s="1">
        <v>5362</v>
      </c>
      <c r="B5368" s="1" t="s">
        <v>1981</v>
      </c>
      <c r="C5368" s="1" t="s">
        <v>1984</v>
      </c>
      <c r="D5368" s="28" t="s">
        <v>1980</v>
      </c>
      <c r="E5368" s="1" t="s">
        <v>704</v>
      </c>
      <c r="F5368" s="1" t="s">
        <v>74</v>
      </c>
      <c r="G5368" s="1">
        <v>9</v>
      </c>
      <c r="H5368" s="1" t="s">
        <v>1059</v>
      </c>
      <c r="I5368" s="1" t="s">
        <v>114</v>
      </c>
      <c r="J5368" s="76">
        <v>274</v>
      </c>
      <c r="K5368" s="76">
        <v>2337471</v>
      </c>
      <c r="L5368" s="29">
        <v>46076</v>
      </c>
      <c r="M5368" s="29" t="s">
        <v>4163</v>
      </c>
      <c r="N5368" s="1" t="s">
        <v>478</v>
      </c>
      <c r="O5368" s="28" t="s">
        <v>634</v>
      </c>
      <c r="P5368" s="1" t="s">
        <v>322</v>
      </c>
      <c r="Q5368" s="76">
        <v>8</v>
      </c>
      <c r="R5368" s="1"/>
      <c r="S5368" s="76"/>
      <c r="T5368" s="1" t="s">
        <v>115</v>
      </c>
      <c r="U5368" s="1"/>
      <c r="V5368" s="1"/>
      <c r="AC5368" s="93">
        <v>26</v>
      </c>
      <c r="AD5368" s="69">
        <v>230</v>
      </c>
      <c r="AE5368" s="33"/>
      <c r="AF5368" s="33"/>
      <c r="AG5368" s="33"/>
      <c r="AM5368" s="164">
        <f t="shared" si="267"/>
        <v>46079</v>
      </c>
      <c r="AX5368" s="37">
        <f t="shared" si="270"/>
        <v>46083</v>
      </c>
      <c r="AY5368" s="1"/>
      <c r="AZ5368" s="1"/>
      <c r="BA5368" s="31"/>
      <c r="BB5368" s="31"/>
      <c r="BC5368" s="1"/>
      <c r="BD5368" s="1"/>
      <c r="BE5368" s="1"/>
      <c r="BF5368" s="1"/>
      <c r="BG5368" s="1"/>
      <c r="BT5368" s="37">
        <f t="shared" si="269"/>
        <v>46104</v>
      </c>
      <c r="BU5368" s="31"/>
      <c r="BW5368" s="33"/>
      <c r="BX5368" s="1"/>
      <c r="BY5368" s="1"/>
      <c r="BZ5368" s="1"/>
      <c r="CA5368" s="1"/>
      <c r="CB5368" s="1"/>
      <c r="CC5368" s="1"/>
      <c r="CE5368" s="1"/>
      <c r="CF5368" s="1"/>
      <c r="CG5368" s="1"/>
      <c r="CH5368" s="1"/>
      <c r="CI5368" s="1"/>
      <c r="CJ5368" s="1"/>
      <c r="CK5368" s="1"/>
      <c r="CL5368" s="1"/>
      <c r="CM5368" s="1"/>
      <c r="CN5368" s="1"/>
      <c r="CO5368" s="1"/>
    </row>
    <row r="5369" spans="1:93" ht="30" customHeight="1" x14ac:dyDescent="0.2">
      <c r="A5369" s="1">
        <v>5363</v>
      </c>
      <c r="B5369" s="1" t="s">
        <v>1981</v>
      </c>
      <c r="C5369" s="1" t="s">
        <v>1984</v>
      </c>
      <c r="D5369" s="28" t="s">
        <v>1980</v>
      </c>
      <c r="E5369" s="1" t="s">
        <v>704</v>
      </c>
      <c r="F5369" s="1" t="s">
        <v>74</v>
      </c>
      <c r="G5369" s="1">
        <v>9</v>
      </c>
      <c r="H5369" s="1" t="s">
        <v>1059</v>
      </c>
      <c r="I5369" s="1" t="s">
        <v>114</v>
      </c>
      <c r="J5369" s="76">
        <v>551</v>
      </c>
      <c r="K5369" s="76">
        <v>2406748</v>
      </c>
      <c r="L5369" s="29">
        <v>46076</v>
      </c>
      <c r="M5369" s="29" t="s">
        <v>4163</v>
      </c>
      <c r="N5369" s="1" t="s">
        <v>478</v>
      </c>
      <c r="O5369" s="28" t="s">
        <v>634</v>
      </c>
      <c r="P5369" s="1" t="s">
        <v>322</v>
      </c>
      <c r="Q5369" s="76">
        <v>12</v>
      </c>
      <c r="R5369" s="1"/>
      <c r="S5369" s="76"/>
      <c r="T5369" s="1" t="s">
        <v>115</v>
      </c>
      <c r="U5369" s="1"/>
      <c r="V5369" s="1"/>
      <c r="AC5369" s="93">
        <v>24</v>
      </c>
      <c r="AD5369" s="69">
        <v>210</v>
      </c>
      <c r="AE5369" s="33"/>
      <c r="AF5369" s="33"/>
      <c r="AG5369" s="33"/>
      <c r="AM5369" s="164">
        <f t="shared" si="267"/>
        <v>46079</v>
      </c>
      <c r="AX5369" s="37">
        <f t="shared" si="270"/>
        <v>46083</v>
      </c>
      <c r="AY5369" s="1"/>
      <c r="AZ5369" s="1"/>
      <c r="BA5369" s="31"/>
      <c r="BB5369" s="31"/>
      <c r="BC5369" s="1"/>
      <c r="BD5369" s="1"/>
      <c r="BE5369" s="1"/>
      <c r="BF5369" s="1"/>
      <c r="BG5369" s="1"/>
      <c r="BT5369" s="37">
        <f t="shared" si="269"/>
        <v>46104</v>
      </c>
      <c r="BU5369" s="31"/>
      <c r="BW5369" s="33"/>
      <c r="BX5369" s="1"/>
      <c r="BY5369" s="1"/>
      <c r="BZ5369" s="1"/>
      <c r="CA5369" s="1"/>
      <c r="CB5369" s="1"/>
      <c r="CC5369" s="1"/>
      <c r="CE5369" s="1"/>
      <c r="CF5369" s="1"/>
      <c r="CG5369" s="1"/>
      <c r="CH5369" s="1"/>
      <c r="CI5369" s="1"/>
      <c r="CJ5369" s="1"/>
      <c r="CK5369" s="1"/>
      <c r="CL5369" s="1"/>
      <c r="CM5369" s="1"/>
      <c r="CN5369" s="1"/>
      <c r="CO5369" s="1"/>
    </row>
    <row r="5370" spans="1:93" ht="30" customHeight="1" x14ac:dyDescent="0.2">
      <c r="A5370" s="1">
        <v>5364</v>
      </c>
      <c r="B5370" s="1" t="s">
        <v>1981</v>
      </c>
      <c r="C5370" s="1" t="s">
        <v>1984</v>
      </c>
      <c r="D5370" s="28" t="s">
        <v>1980</v>
      </c>
      <c r="E5370" s="1" t="s">
        <v>704</v>
      </c>
      <c r="F5370" s="1" t="s">
        <v>74</v>
      </c>
      <c r="G5370" s="1">
        <v>9</v>
      </c>
      <c r="H5370" s="1" t="s">
        <v>1059</v>
      </c>
      <c r="I5370" s="1" t="s">
        <v>114</v>
      </c>
      <c r="J5370" s="76">
        <v>273</v>
      </c>
      <c r="K5370" s="76">
        <v>2406749</v>
      </c>
      <c r="L5370" s="29">
        <v>46076</v>
      </c>
      <c r="M5370" s="29" t="s">
        <v>4163</v>
      </c>
      <c r="N5370" s="1" t="s">
        <v>478</v>
      </c>
      <c r="O5370" s="28" t="s">
        <v>634</v>
      </c>
      <c r="P5370" s="1" t="s">
        <v>322</v>
      </c>
      <c r="Q5370" s="76">
        <v>8</v>
      </c>
      <c r="R5370" s="1"/>
      <c r="S5370" s="76"/>
      <c r="T5370" s="1" t="s">
        <v>115</v>
      </c>
      <c r="U5370" s="1"/>
      <c r="V5370" s="1"/>
      <c r="AC5370" s="93">
        <v>24.5</v>
      </c>
      <c r="AD5370" s="69">
        <v>240</v>
      </c>
      <c r="AE5370" s="33"/>
      <c r="AF5370" s="33"/>
      <c r="AG5370" s="33"/>
      <c r="AM5370" s="164">
        <f t="shared" si="267"/>
        <v>46079</v>
      </c>
      <c r="AX5370" s="37">
        <f t="shared" si="270"/>
        <v>46083</v>
      </c>
      <c r="AY5370" s="1"/>
      <c r="AZ5370" s="1"/>
      <c r="BA5370" s="31"/>
      <c r="BB5370" s="31"/>
      <c r="BC5370" s="1"/>
      <c r="BD5370" s="1"/>
      <c r="BE5370" s="1"/>
      <c r="BF5370" s="1"/>
      <c r="BG5370" s="1"/>
      <c r="BT5370" s="37">
        <f t="shared" si="269"/>
        <v>46104</v>
      </c>
      <c r="BU5370" s="31"/>
      <c r="BW5370" s="33"/>
      <c r="BX5370" s="1"/>
      <c r="BY5370" s="1"/>
      <c r="BZ5370" s="1"/>
      <c r="CA5370" s="1"/>
      <c r="CB5370" s="1"/>
      <c r="CC5370" s="1"/>
      <c r="CE5370" s="1"/>
      <c r="CF5370" s="1"/>
      <c r="CG5370" s="1"/>
      <c r="CH5370" s="1"/>
      <c r="CI5370" s="1"/>
      <c r="CJ5370" s="1"/>
      <c r="CK5370" s="1"/>
      <c r="CL5370" s="1"/>
      <c r="CM5370" s="1"/>
      <c r="CN5370" s="1"/>
      <c r="CO5370" s="1"/>
    </row>
    <row r="5371" spans="1:93" ht="30" customHeight="1" x14ac:dyDescent="0.2">
      <c r="A5371" s="1">
        <v>5365</v>
      </c>
      <c r="B5371" s="1" t="s">
        <v>1981</v>
      </c>
      <c r="C5371" s="1" t="s">
        <v>1984</v>
      </c>
      <c r="D5371" s="28" t="s">
        <v>1980</v>
      </c>
      <c r="E5371" s="1" t="s">
        <v>704</v>
      </c>
      <c r="F5371" s="1" t="s">
        <v>74</v>
      </c>
      <c r="G5371" s="1">
        <v>9</v>
      </c>
      <c r="H5371" s="1" t="s">
        <v>1059</v>
      </c>
      <c r="I5371" s="1" t="s">
        <v>114</v>
      </c>
      <c r="J5371" s="76">
        <v>553</v>
      </c>
      <c r="K5371" s="76">
        <v>2337472</v>
      </c>
      <c r="L5371" s="29">
        <v>46076</v>
      </c>
      <c r="M5371" s="29" t="s">
        <v>4163</v>
      </c>
      <c r="N5371" s="1" t="s">
        <v>478</v>
      </c>
      <c r="O5371" s="28" t="s">
        <v>634</v>
      </c>
      <c r="P5371" s="1" t="s">
        <v>322</v>
      </c>
      <c r="Q5371" s="76">
        <v>12</v>
      </c>
      <c r="R5371" s="1"/>
      <c r="S5371" s="76">
        <v>6</v>
      </c>
      <c r="T5371" s="1" t="s">
        <v>115</v>
      </c>
      <c r="U5371" s="1"/>
      <c r="V5371" s="1"/>
      <c r="AC5371" s="93">
        <v>23</v>
      </c>
      <c r="AD5371" s="69">
        <v>260</v>
      </c>
      <c r="AE5371" s="33"/>
      <c r="AF5371" s="33"/>
      <c r="AG5371" s="33"/>
      <c r="AM5371" s="164">
        <f t="shared" si="267"/>
        <v>46079</v>
      </c>
      <c r="AX5371" s="37">
        <f t="shared" si="270"/>
        <v>46083</v>
      </c>
      <c r="AY5371" s="1"/>
      <c r="AZ5371" s="1"/>
      <c r="BA5371" s="31"/>
      <c r="BB5371" s="31"/>
      <c r="BC5371" s="1"/>
      <c r="BD5371" s="1"/>
      <c r="BE5371" s="1"/>
      <c r="BF5371" s="1"/>
      <c r="BG5371" s="1"/>
      <c r="BT5371" s="37">
        <f t="shared" si="269"/>
        <v>46104</v>
      </c>
      <c r="BU5371" s="31"/>
      <c r="BW5371" s="33"/>
      <c r="BX5371" s="1"/>
      <c r="BY5371" s="1"/>
      <c r="BZ5371" s="1"/>
      <c r="CA5371" s="1"/>
      <c r="CB5371" s="1"/>
      <c r="CC5371" s="1"/>
      <c r="CE5371" s="1"/>
      <c r="CF5371" s="1"/>
      <c r="CG5371" s="1"/>
      <c r="CH5371" s="1"/>
      <c r="CI5371" s="1"/>
      <c r="CJ5371" s="1"/>
      <c r="CK5371" s="1"/>
      <c r="CL5371" s="1"/>
      <c r="CM5371" s="1"/>
      <c r="CN5371" s="1"/>
      <c r="CO5371" s="1"/>
    </row>
    <row r="5372" spans="1:93" ht="30" customHeight="1" x14ac:dyDescent="0.2">
      <c r="A5372" s="1">
        <v>5366</v>
      </c>
      <c r="B5372" s="1" t="s">
        <v>1981</v>
      </c>
      <c r="C5372" s="1" t="s">
        <v>1984</v>
      </c>
      <c r="D5372" s="28" t="s">
        <v>1980</v>
      </c>
      <c r="E5372" s="1" t="s">
        <v>704</v>
      </c>
      <c r="F5372" s="1" t="s">
        <v>74</v>
      </c>
      <c r="G5372" s="1">
        <v>9</v>
      </c>
      <c r="H5372" s="1" t="s">
        <v>1059</v>
      </c>
      <c r="I5372" s="1" t="s">
        <v>114</v>
      </c>
      <c r="J5372" s="76">
        <v>415</v>
      </c>
      <c r="K5372" s="76">
        <v>2406750</v>
      </c>
      <c r="L5372" s="29">
        <v>46076</v>
      </c>
      <c r="M5372" s="29" t="s">
        <v>4163</v>
      </c>
      <c r="N5372" s="1" t="s">
        <v>478</v>
      </c>
      <c r="O5372" s="28" t="s">
        <v>634</v>
      </c>
      <c r="P5372" s="1" t="s">
        <v>322</v>
      </c>
      <c r="Q5372" s="76">
        <v>10</v>
      </c>
      <c r="R5372" s="1"/>
      <c r="S5372" s="76"/>
      <c r="T5372" s="1" t="s">
        <v>115</v>
      </c>
      <c r="U5372" s="1"/>
      <c r="V5372" s="1"/>
      <c r="AC5372" s="93">
        <v>25</v>
      </c>
      <c r="AD5372" s="69">
        <v>225</v>
      </c>
      <c r="AE5372" s="33"/>
      <c r="AF5372" s="33"/>
      <c r="AG5372" s="33"/>
      <c r="AM5372" s="164">
        <f t="shared" si="267"/>
        <v>46079</v>
      </c>
      <c r="AX5372" s="37">
        <f t="shared" si="270"/>
        <v>46083</v>
      </c>
      <c r="AY5372" s="1"/>
      <c r="AZ5372" s="1"/>
      <c r="BA5372" s="31"/>
      <c r="BB5372" s="31"/>
      <c r="BC5372" s="1"/>
      <c r="BD5372" s="1"/>
      <c r="BE5372" s="1"/>
      <c r="BF5372" s="1"/>
      <c r="BG5372" s="1"/>
      <c r="BT5372" s="37">
        <f t="shared" si="269"/>
        <v>46104</v>
      </c>
      <c r="BU5372" s="31"/>
      <c r="BW5372" s="33"/>
      <c r="BX5372" s="1"/>
      <c r="BY5372" s="1"/>
      <c r="BZ5372" s="1"/>
      <c r="CA5372" s="1"/>
      <c r="CB5372" s="1"/>
      <c r="CC5372" s="1"/>
      <c r="CE5372" s="1"/>
      <c r="CF5372" s="1"/>
      <c r="CG5372" s="1"/>
      <c r="CH5372" s="1"/>
      <c r="CI5372" s="1"/>
      <c r="CJ5372" s="1"/>
      <c r="CK5372" s="1"/>
      <c r="CL5372" s="1"/>
      <c r="CM5372" s="1"/>
      <c r="CN5372" s="1"/>
      <c r="CO5372" s="1"/>
    </row>
    <row r="5373" spans="1:93" ht="30" customHeight="1" x14ac:dyDescent="0.2">
      <c r="A5373" s="1">
        <v>5367</v>
      </c>
      <c r="B5373" s="1" t="s">
        <v>1981</v>
      </c>
      <c r="C5373" s="1" t="s">
        <v>1984</v>
      </c>
      <c r="D5373" s="28" t="s">
        <v>1980</v>
      </c>
      <c r="E5373" s="1" t="s">
        <v>704</v>
      </c>
      <c r="F5373" s="1" t="s">
        <v>74</v>
      </c>
      <c r="G5373" s="1">
        <v>9</v>
      </c>
      <c r="H5373" s="1" t="s">
        <v>1059</v>
      </c>
      <c r="I5373" s="1" t="s">
        <v>114</v>
      </c>
      <c r="J5373" s="76">
        <v>557</v>
      </c>
      <c r="K5373" s="76">
        <v>2337473</v>
      </c>
      <c r="L5373" s="29">
        <v>46076</v>
      </c>
      <c r="M5373" s="29" t="s">
        <v>4163</v>
      </c>
      <c r="N5373" s="1" t="s">
        <v>478</v>
      </c>
      <c r="O5373" s="28" t="s">
        <v>634</v>
      </c>
      <c r="P5373" s="1" t="s">
        <v>322</v>
      </c>
      <c r="Q5373" s="76">
        <v>12</v>
      </c>
      <c r="R5373" s="1"/>
      <c r="S5373" s="76"/>
      <c r="T5373" s="1" t="s">
        <v>115</v>
      </c>
      <c r="U5373" s="1"/>
      <c r="V5373" s="1"/>
      <c r="AC5373" s="93">
        <v>24</v>
      </c>
      <c r="AD5373" s="69">
        <v>245</v>
      </c>
      <c r="AE5373" s="33"/>
      <c r="AF5373" s="33"/>
      <c r="AG5373" s="33"/>
      <c r="AM5373" s="164">
        <f t="shared" si="267"/>
        <v>46079</v>
      </c>
      <c r="AX5373" s="37">
        <f t="shared" si="270"/>
        <v>46083</v>
      </c>
      <c r="AY5373" s="1"/>
      <c r="AZ5373" s="1"/>
      <c r="BA5373" s="31"/>
      <c r="BB5373" s="31"/>
      <c r="BC5373" s="1"/>
      <c r="BD5373" s="1"/>
      <c r="BE5373" s="1"/>
      <c r="BF5373" s="1"/>
      <c r="BG5373" s="1"/>
      <c r="BT5373" s="37">
        <f t="shared" si="269"/>
        <v>46104</v>
      </c>
      <c r="BU5373" s="31"/>
      <c r="BW5373" s="33"/>
      <c r="BX5373" s="1"/>
      <c r="BY5373" s="1"/>
      <c r="BZ5373" s="1"/>
      <c r="CA5373" s="1"/>
      <c r="CB5373" s="1"/>
      <c r="CC5373" s="1"/>
      <c r="CE5373" s="1"/>
      <c r="CF5373" s="1"/>
      <c r="CG5373" s="1"/>
      <c r="CH5373" s="1"/>
      <c r="CI5373" s="1"/>
      <c r="CJ5373" s="1"/>
      <c r="CK5373" s="1"/>
      <c r="CL5373" s="1"/>
      <c r="CM5373" s="1"/>
      <c r="CN5373" s="1"/>
      <c r="CO5373" s="1"/>
    </row>
    <row r="5374" spans="1:93" ht="30" customHeight="1" x14ac:dyDescent="0.2">
      <c r="A5374" s="1">
        <v>5368</v>
      </c>
      <c r="B5374" s="1" t="s">
        <v>1981</v>
      </c>
      <c r="C5374" s="1" t="s">
        <v>1984</v>
      </c>
      <c r="D5374" s="28" t="s">
        <v>1980</v>
      </c>
      <c r="E5374" s="1" t="s">
        <v>704</v>
      </c>
      <c r="F5374" s="1" t="s">
        <v>74</v>
      </c>
      <c r="G5374" s="1">
        <v>9</v>
      </c>
      <c r="H5374" s="1" t="s">
        <v>1059</v>
      </c>
      <c r="I5374" s="1" t="s">
        <v>114</v>
      </c>
      <c r="J5374" s="76">
        <v>433</v>
      </c>
      <c r="K5374" s="76">
        <v>2406751</v>
      </c>
      <c r="L5374" s="29">
        <v>46076</v>
      </c>
      <c r="M5374" s="29" t="s">
        <v>4163</v>
      </c>
      <c r="N5374" s="1" t="s">
        <v>478</v>
      </c>
      <c r="O5374" s="28" t="s">
        <v>634</v>
      </c>
      <c r="P5374" s="1" t="s">
        <v>322</v>
      </c>
      <c r="Q5374" s="76">
        <v>9</v>
      </c>
      <c r="R5374" s="1"/>
      <c r="S5374" s="76"/>
      <c r="T5374" s="1" t="s">
        <v>115</v>
      </c>
      <c r="U5374" s="1"/>
      <c r="V5374" s="1"/>
      <c r="AC5374" s="93">
        <v>23</v>
      </c>
      <c r="AD5374" s="69">
        <v>235</v>
      </c>
      <c r="AE5374" s="33"/>
      <c r="AF5374" s="33"/>
      <c r="AG5374" s="33"/>
      <c r="AM5374" s="164">
        <f t="shared" si="267"/>
        <v>46079</v>
      </c>
      <c r="AX5374" s="37">
        <f t="shared" si="270"/>
        <v>46083</v>
      </c>
      <c r="AY5374" s="1"/>
      <c r="AZ5374" s="1"/>
      <c r="BA5374" s="31"/>
      <c r="BB5374" s="31"/>
      <c r="BC5374" s="1"/>
      <c r="BD5374" s="1"/>
      <c r="BE5374" s="1"/>
      <c r="BF5374" s="1"/>
      <c r="BG5374" s="1"/>
      <c r="BT5374" s="37">
        <f t="shared" si="269"/>
        <v>46104</v>
      </c>
      <c r="BU5374" s="31"/>
      <c r="BW5374" s="33"/>
      <c r="BX5374" s="1"/>
      <c r="BY5374" s="1"/>
      <c r="BZ5374" s="1"/>
      <c r="CA5374" s="1"/>
      <c r="CB5374" s="1"/>
      <c r="CC5374" s="1"/>
      <c r="CE5374" s="1"/>
      <c r="CF5374" s="1"/>
      <c r="CG5374" s="1"/>
      <c r="CH5374" s="1"/>
      <c r="CI5374" s="1"/>
      <c r="CJ5374" s="1"/>
      <c r="CK5374" s="1"/>
      <c r="CL5374" s="1"/>
      <c r="CM5374" s="1"/>
      <c r="CN5374" s="1"/>
      <c r="CO5374" s="1"/>
    </row>
    <row r="5375" spans="1:93" ht="30" customHeight="1" x14ac:dyDescent="0.2">
      <c r="A5375" s="1">
        <v>5369</v>
      </c>
      <c r="B5375" s="1" t="s">
        <v>1981</v>
      </c>
      <c r="C5375" s="1" t="s">
        <v>1984</v>
      </c>
      <c r="D5375" s="28" t="s">
        <v>1980</v>
      </c>
      <c r="E5375" s="1" t="s">
        <v>704</v>
      </c>
      <c r="F5375" s="1" t="s">
        <v>74</v>
      </c>
      <c r="G5375" s="1">
        <v>9</v>
      </c>
      <c r="H5375" s="1" t="s">
        <v>1059</v>
      </c>
      <c r="I5375" s="1" t="s">
        <v>114</v>
      </c>
      <c r="J5375" s="76">
        <v>403</v>
      </c>
      <c r="K5375" s="76">
        <v>2337474</v>
      </c>
      <c r="L5375" s="29">
        <v>46076</v>
      </c>
      <c r="M5375" s="29" t="s">
        <v>4163</v>
      </c>
      <c r="N5375" s="1" t="s">
        <v>478</v>
      </c>
      <c r="O5375" s="28" t="s">
        <v>634</v>
      </c>
      <c r="P5375" s="1" t="s">
        <v>322</v>
      </c>
      <c r="Q5375" s="76">
        <v>9</v>
      </c>
      <c r="R5375" s="1"/>
      <c r="S5375" s="76"/>
      <c r="T5375" s="1" t="s">
        <v>115</v>
      </c>
      <c r="U5375" s="1"/>
      <c r="V5375" s="1"/>
      <c r="AC5375" s="93">
        <v>23</v>
      </c>
      <c r="AD5375" s="69">
        <v>230</v>
      </c>
      <c r="AE5375" s="33"/>
      <c r="AF5375" s="33"/>
      <c r="AG5375" s="33"/>
      <c r="AM5375" s="164">
        <f t="shared" si="267"/>
        <v>46079</v>
      </c>
      <c r="AX5375" s="37">
        <f t="shared" si="270"/>
        <v>46083</v>
      </c>
      <c r="AY5375" s="1"/>
      <c r="AZ5375" s="1"/>
      <c r="BA5375" s="31"/>
      <c r="BB5375" s="31"/>
      <c r="BC5375" s="1"/>
      <c r="BD5375" s="1"/>
      <c r="BE5375" s="1"/>
      <c r="BF5375" s="1"/>
      <c r="BG5375" s="1"/>
      <c r="BT5375" s="37">
        <f t="shared" si="269"/>
        <v>46104</v>
      </c>
      <c r="BU5375" s="31"/>
      <c r="BW5375" s="33"/>
      <c r="BX5375" s="1"/>
      <c r="BY5375" s="1"/>
      <c r="BZ5375" s="1"/>
      <c r="CA5375" s="1"/>
      <c r="CB5375" s="1"/>
      <c r="CC5375" s="1"/>
      <c r="CE5375" s="1"/>
      <c r="CF5375" s="1"/>
      <c r="CG5375" s="1"/>
      <c r="CH5375" s="1"/>
      <c r="CI5375" s="1"/>
      <c r="CJ5375" s="1"/>
      <c r="CK5375" s="1"/>
      <c r="CL5375" s="1"/>
      <c r="CM5375" s="1"/>
      <c r="CN5375" s="1"/>
      <c r="CO5375" s="1"/>
    </row>
    <row r="5376" spans="1:93" ht="30" customHeight="1" x14ac:dyDescent="0.2">
      <c r="A5376" s="1">
        <v>5370</v>
      </c>
      <c r="B5376" s="1" t="s">
        <v>1981</v>
      </c>
      <c r="C5376" s="1" t="s">
        <v>1984</v>
      </c>
      <c r="D5376" s="28" t="s">
        <v>1980</v>
      </c>
      <c r="E5376" s="1" t="s">
        <v>704</v>
      </c>
      <c r="F5376" s="1" t="s">
        <v>74</v>
      </c>
      <c r="G5376" s="1">
        <v>9</v>
      </c>
      <c r="H5376" s="1" t="s">
        <v>1059</v>
      </c>
      <c r="I5376" s="1" t="s">
        <v>114</v>
      </c>
      <c r="J5376" s="76">
        <v>554</v>
      </c>
      <c r="K5376" s="76">
        <v>2406753</v>
      </c>
      <c r="L5376" s="29">
        <v>46076</v>
      </c>
      <c r="M5376" s="29" t="s">
        <v>4163</v>
      </c>
      <c r="N5376" s="1" t="s">
        <v>478</v>
      </c>
      <c r="O5376" s="28" t="s">
        <v>634</v>
      </c>
      <c r="P5376" s="1" t="s">
        <v>322</v>
      </c>
      <c r="Q5376" s="76">
        <v>12</v>
      </c>
      <c r="R5376" s="1"/>
      <c r="S5376" s="76"/>
      <c r="T5376" s="1" t="s">
        <v>115</v>
      </c>
      <c r="U5376" s="1"/>
      <c r="V5376" s="1"/>
      <c r="AC5376" s="93">
        <v>24</v>
      </c>
      <c r="AD5376" s="69">
        <v>240</v>
      </c>
      <c r="AE5376" s="33"/>
      <c r="AF5376" s="33"/>
      <c r="AG5376" s="33"/>
      <c r="AM5376" s="164">
        <f t="shared" si="267"/>
        <v>46079</v>
      </c>
      <c r="AX5376" s="37">
        <f t="shared" si="270"/>
        <v>46083</v>
      </c>
      <c r="AY5376" s="1"/>
      <c r="AZ5376" s="1"/>
      <c r="BA5376" s="31"/>
      <c r="BB5376" s="31"/>
      <c r="BC5376" s="1"/>
      <c r="BD5376" s="1"/>
      <c r="BE5376" s="1"/>
      <c r="BF5376" s="1"/>
      <c r="BG5376" s="1"/>
      <c r="BT5376" s="37">
        <f t="shared" si="269"/>
        <v>46104</v>
      </c>
      <c r="BU5376" s="31"/>
      <c r="BW5376" s="33"/>
      <c r="BX5376" s="1"/>
      <c r="BY5376" s="1"/>
      <c r="BZ5376" s="1"/>
      <c r="CA5376" s="1"/>
      <c r="CB5376" s="1"/>
      <c r="CC5376" s="1"/>
      <c r="CE5376" s="1"/>
      <c r="CF5376" s="1"/>
      <c r="CG5376" s="1"/>
      <c r="CH5376" s="1"/>
      <c r="CI5376" s="1"/>
      <c r="CJ5376" s="1"/>
      <c r="CK5376" s="1"/>
      <c r="CL5376" s="1"/>
      <c r="CM5376" s="1"/>
      <c r="CN5376" s="1"/>
      <c r="CO5376" s="1"/>
    </row>
    <row r="5377" spans="1:93" ht="30" customHeight="1" x14ac:dyDescent="0.2">
      <c r="A5377" s="1">
        <v>5371</v>
      </c>
      <c r="B5377" s="1" t="s">
        <v>1981</v>
      </c>
      <c r="C5377" s="1" t="s">
        <v>1984</v>
      </c>
      <c r="D5377" s="28" t="s">
        <v>1980</v>
      </c>
      <c r="E5377" s="1" t="s">
        <v>704</v>
      </c>
      <c r="F5377" s="1" t="s">
        <v>74</v>
      </c>
      <c r="G5377" s="1">
        <v>9</v>
      </c>
      <c r="H5377" s="1" t="s">
        <v>1059</v>
      </c>
      <c r="I5377" s="1" t="s">
        <v>114</v>
      </c>
      <c r="J5377" s="76">
        <v>302</v>
      </c>
      <c r="K5377" s="76">
        <v>2337475</v>
      </c>
      <c r="L5377" s="29">
        <v>46076</v>
      </c>
      <c r="M5377" s="29" t="s">
        <v>4163</v>
      </c>
      <c r="N5377" s="1" t="s">
        <v>478</v>
      </c>
      <c r="O5377" s="28" t="s">
        <v>634</v>
      </c>
      <c r="P5377" s="1" t="s">
        <v>322</v>
      </c>
      <c r="Q5377" s="76">
        <v>8</v>
      </c>
      <c r="R5377" s="1"/>
      <c r="S5377" s="76"/>
      <c r="T5377" s="1" t="s">
        <v>115</v>
      </c>
      <c r="U5377" s="1"/>
      <c r="V5377" s="1"/>
      <c r="AC5377" s="93">
        <v>25</v>
      </c>
      <c r="AD5377" s="69">
        <v>210</v>
      </c>
      <c r="AE5377" s="33"/>
      <c r="AF5377" s="33"/>
      <c r="AG5377" s="33"/>
      <c r="AM5377" s="164">
        <f t="shared" si="267"/>
        <v>46079</v>
      </c>
      <c r="AX5377" s="37">
        <f t="shared" si="270"/>
        <v>46083</v>
      </c>
      <c r="AY5377" s="1"/>
      <c r="AZ5377" s="1"/>
      <c r="BA5377" s="31"/>
      <c r="BB5377" s="31"/>
      <c r="BC5377" s="1"/>
      <c r="BD5377" s="1"/>
      <c r="BE5377" s="1"/>
      <c r="BF5377" s="1"/>
      <c r="BG5377" s="1"/>
      <c r="BT5377" s="37">
        <f t="shared" si="269"/>
        <v>46104</v>
      </c>
      <c r="BU5377" s="31"/>
      <c r="BW5377" s="33"/>
      <c r="BX5377" s="1"/>
      <c r="BY5377" s="1"/>
      <c r="BZ5377" s="1"/>
      <c r="CA5377" s="1"/>
      <c r="CB5377" s="1"/>
      <c r="CC5377" s="1"/>
      <c r="CE5377" s="1"/>
      <c r="CF5377" s="1"/>
      <c r="CG5377" s="1"/>
      <c r="CH5377" s="1"/>
      <c r="CI5377" s="1"/>
      <c r="CJ5377" s="1"/>
      <c r="CK5377" s="1"/>
      <c r="CL5377" s="1"/>
      <c r="CM5377" s="1"/>
      <c r="CN5377" s="1"/>
      <c r="CO5377" s="1"/>
    </row>
    <row r="5378" spans="1:93" ht="30" customHeight="1" x14ac:dyDescent="0.2">
      <c r="A5378" s="1">
        <v>5372</v>
      </c>
      <c r="B5378" s="1" t="s">
        <v>1981</v>
      </c>
      <c r="C5378" s="1" t="s">
        <v>1984</v>
      </c>
      <c r="D5378" s="28" t="s">
        <v>1980</v>
      </c>
      <c r="E5378" s="1" t="s">
        <v>704</v>
      </c>
      <c r="F5378" s="1" t="s">
        <v>74</v>
      </c>
      <c r="G5378" s="1">
        <v>9</v>
      </c>
      <c r="H5378" s="1" t="s">
        <v>1059</v>
      </c>
      <c r="I5378" s="1" t="s">
        <v>114</v>
      </c>
      <c r="J5378" s="76">
        <v>295</v>
      </c>
      <c r="K5378" s="76">
        <v>2337476</v>
      </c>
      <c r="L5378" s="29">
        <v>46076</v>
      </c>
      <c r="M5378" s="29" t="s">
        <v>4163</v>
      </c>
      <c r="N5378" s="1" t="s">
        <v>478</v>
      </c>
      <c r="O5378" s="28" t="s">
        <v>634</v>
      </c>
      <c r="P5378" s="1" t="s">
        <v>322</v>
      </c>
      <c r="Q5378" s="76">
        <v>8</v>
      </c>
      <c r="R5378" s="1"/>
      <c r="S5378" s="76"/>
      <c r="T5378" s="1" t="s">
        <v>115</v>
      </c>
      <c r="U5378" s="1"/>
      <c r="V5378" s="1"/>
      <c r="AC5378" s="93">
        <v>23.5</v>
      </c>
      <c r="AD5378" s="69">
        <v>260</v>
      </c>
      <c r="AE5378" s="33"/>
      <c r="AF5378" s="33"/>
      <c r="AG5378" s="33"/>
      <c r="AM5378" s="164">
        <f t="shared" si="267"/>
        <v>46079</v>
      </c>
      <c r="AX5378" s="37">
        <f t="shared" si="270"/>
        <v>46083</v>
      </c>
      <c r="AY5378" s="1"/>
      <c r="AZ5378" s="1"/>
      <c r="BA5378" s="31"/>
      <c r="BB5378" s="31"/>
      <c r="BC5378" s="1"/>
      <c r="BD5378" s="1"/>
      <c r="BE5378" s="1"/>
      <c r="BF5378" s="1"/>
      <c r="BG5378" s="1"/>
      <c r="BT5378" s="37">
        <f t="shared" si="269"/>
        <v>46104</v>
      </c>
      <c r="BU5378" s="31"/>
      <c r="BW5378" s="33"/>
      <c r="BX5378" s="1"/>
      <c r="BY5378" s="1"/>
      <c r="BZ5378" s="1"/>
      <c r="CA5378" s="1"/>
      <c r="CB5378" s="1"/>
      <c r="CC5378" s="1"/>
      <c r="CE5378" s="1"/>
      <c r="CF5378" s="1"/>
      <c r="CG5378" s="1"/>
      <c r="CH5378" s="1"/>
      <c r="CI5378" s="1"/>
      <c r="CJ5378" s="1"/>
      <c r="CK5378" s="1"/>
      <c r="CL5378" s="1"/>
      <c r="CM5378" s="1"/>
      <c r="CN5378" s="1"/>
      <c r="CO5378" s="1"/>
    </row>
    <row r="5379" spans="1:93" ht="30" customHeight="1" x14ac:dyDescent="0.2">
      <c r="A5379" s="1">
        <v>5373</v>
      </c>
      <c r="B5379" s="1" t="s">
        <v>1981</v>
      </c>
      <c r="C5379" s="1" t="s">
        <v>1984</v>
      </c>
      <c r="D5379" s="28" t="s">
        <v>1980</v>
      </c>
      <c r="E5379" s="1" t="s">
        <v>704</v>
      </c>
      <c r="F5379" s="1" t="s">
        <v>74</v>
      </c>
      <c r="G5379" s="1">
        <v>9</v>
      </c>
      <c r="H5379" s="1" t="s">
        <v>1059</v>
      </c>
      <c r="I5379" s="1" t="s">
        <v>114</v>
      </c>
      <c r="J5379" s="76">
        <v>407</v>
      </c>
      <c r="K5379" s="76">
        <v>2406755</v>
      </c>
      <c r="L5379" s="29">
        <v>46076</v>
      </c>
      <c r="M5379" s="29" t="s">
        <v>4163</v>
      </c>
      <c r="N5379" s="1" t="s">
        <v>478</v>
      </c>
      <c r="O5379" s="28" t="s">
        <v>634</v>
      </c>
      <c r="P5379" s="1" t="s">
        <v>322</v>
      </c>
      <c r="Q5379" s="76">
        <v>9</v>
      </c>
      <c r="R5379" s="1"/>
      <c r="S5379" s="76"/>
      <c r="T5379" s="1" t="s">
        <v>115</v>
      </c>
      <c r="U5379" s="1"/>
      <c r="V5379" s="1"/>
      <c r="AC5379" s="93">
        <v>25</v>
      </c>
      <c r="AD5379" s="69">
        <v>240</v>
      </c>
      <c r="AE5379" s="33"/>
      <c r="AF5379" s="33"/>
      <c r="AG5379" s="33"/>
      <c r="AM5379" s="164">
        <f t="shared" si="267"/>
        <v>46079</v>
      </c>
      <c r="AX5379" s="37">
        <f t="shared" si="270"/>
        <v>46083</v>
      </c>
      <c r="AY5379" s="1"/>
      <c r="AZ5379" s="1"/>
      <c r="BA5379" s="31"/>
      <c r="BB5379" s="31"/>
      <c r="BC5379" s="1"/>
      <c r="BD5379" s="1"/>
      <c r="BE5379" s="1"/>
      <c r="BF5379" s="1"/>
      <c r="BG5379" s="1"/>
      <c r="BT5379" s="37">
        <f t="shared" si="269"/>
        <v>46104</v>
      </c>
      <c r="BU5379" s="31"/>
      <c r="BW5379" s="33"/>
      <c r="BX5379" s="1"/>
      <c r="BY5379" s="1"/>
      <c r="BZ5379" s="1"/>
      <c r="CA5379" s="1"/>
      <c r="CB5379" s="1"/>
      <c r="CC5379" s="1"/>
      <c r="CE5379" s="1"/>
      <c r="CF5379" s="1"/>
      <c r="CG5379" s="1"/>
      <c r="CH5379" s="1"/>
      <c r="CI5379" s="1"/>
      <c r="CJ5379" s="1"/>
      <c r="CK5379" s="1"/>
      <c r="CL5379" s="1"/>
      <c r="CM5379" s="1"/>
      <c r="CN5379" s="1"/>
      <c r="CO5379" s="1"/>
    </row>
    <row r="5380" spans="1:93" ht="30" customHeight="1" x14ac:dyDescent="0.2">
      <c r="A5380" s="1">
        <v>5374</v>
      </c>
      <c r="B5380" s="1" t="s">
        <v>1981</v>
      </c>
      <c r="C5380" s="1" t="s">
        <v>1984</v>
      </c>
      <c r="D5380" s="28" t="s">
        <v>1980</v>
      </c>
      <c r="E5380" s="1" t="s">
        <v>704</v>
      </c>
      <c r="F5380" s="1" t="s">
        <v>74</v>
      </c>
      <c r="G5380" s="1">
        <v>9</v>
      </c>
      <c r="H5380" s="1" t="s">
        <v>1059</v>
      </c>
      <c r="I5380" s="1" t="s">
        <v>114</v>
      </c>
      <c r="J5380" s="76">
        <v>274</v>
      </c>
      <c r="K5380" s="76">
        <v>2337477</v>
      </c>
      <c r="L5380" s="29">
        <v>46076</v>
      </c>
      <c r="M5380" s="29" t="s">
        <v>4163</v>
      </c>
      <c r="N5380" s="1" t="s">
        <v>478</v>
      </c>
      <c r="O5380" s="28" t="s">
        <v>634</v>
      </c>
      <c r="P5380" s="1" t="s">
        <v>322</v>
      </c>
      <c r="Q5380" s="76">
        <v>8</v>
      </c>
      <c r="R5380" s="1"/>
      <c r="S5380" s="76"/>
      <c r="T5380" s="1" t="s">
        <v>115</v>
      </c>
      <c r="U5380" s="1"/>
      <c r="V5380" s="1"/>
      <c r="AC5380" s="93">
        <v>25</v>
      </c>
      <c r="AD5380" s="69">
        <v>230</v>
      </c>
      <c r="AE5380" s="33"/>
      <c r="AF5380" s="33"/>
      <c r="AG5380" s="33"/>
      <c r="AM5380" s="164">
        <f t="shared" si="267"/>
        <v>46079</v>
      </c>
      <c r="AX5380" s="37">
        <f t="shared" si="270"/>
        <v>46083</v>
      </c>
      <c r="AY5380" s="1"/>
      <c r="AZ5380" s="1"/>
      <c r="BA5380" s="31"/>
      <c r="BB5380" s="31"/>
      <c r="BC5380" s="1"/>
      <c r="BD5380" s="1"/>
      <c r="BE5380" s="1"/>
      <c r="BF5380" s="1"/>
      <c r="BG5380" s="1"/>
      <c r="BT5380" s="37">
        <f t="shared" si="269"/>
        <v>46104</v>
      </c>
      <c r="BU5380" s="31"/>
      <c r="BW5380" s="33"/>
      <c r="BX5380" s="1"/>
      <c r="BY5380" s="1"/>
      <c r="BZ5380" s="1"/>
      <c r="CA5380" s="1"/>
      <c r="CB5380" s="1"/>
      <c r="CC5380" s="1"/>
      <c r="CE5380" s="1"/>
      <c r="CF5380" s="1"/>
      <c r="CG5380" s="1"/>
      <c r="CH5380" s="1"/>
      <c r="CI5380" s="1"/>
      <c r="CJ5380" s="1"/>
      <c r="CK5380" s="1"/>
      <c r="CL5380" s="1"/>
      <c r="CM5380" s="1"/>
      <c r="CN5380" s="1"/>
      <c r="CO5380" s="1"/>
    </row>
    <row r="5381" spans="1:93" ht="30" customHeight="1" x14ac:dyDescent="0.2">
      <c r="A5381" s="1">
        <v>5375</v>
      </c>
      <c r="B5381" s="1" t="s">
        <v>1981</v>
      </c>
      <c r="C5381" s="1" t="s">
        <v>1984</v>
      </c>
      <c r="D5381" s="28" t="s">
        <v>1980</v>
      </c>
      <c r="E5381" s="1" t="s">
        <v>704</v>
      </c>
      <c r="F5381" s="1" t="s">
        <v>74</v>
      </c>
      <c r="G5381" s="1">
        <v>9</v>
      </c>
      <c r="H5381" s="1" t="s">
        <v>1059</v>
      </c>
      <c r="I5381" s="1" t="s">
        <v>114</v>
      </c>
      <c r="J5381" s="76">
        <v>551</v>
      </c>
      <c r="K5381" s="76">
        <v>2337478</v>
      </c>
      <c r="L5381" s="29">
        <v>46076</v>
      </c>
      <c r="M5381" s="29" t="s">
        <v>4163</v>
      </c>
      <c r="N5381" s="1" t="s">
        <v>478</v>
      </c>
      <c r="O5381" s="28" t="s">
        <v>634</v>
      </c>
      <c r="P5381" s="1" t="s">
        <v>322</v>
      </c>
      <c r="Q5381" s="76">
        <v>12</v>
      </c>
      <c r="R5381" s="1"/>
      <c r="S5381" s="76">
        <v>6</v>
      </c>
      <c r="T5381" s="1" t="s">
        <v>115</v>
      </c>
      <c r="U5381" s="1"/>
      <c r="V5381" s="1"/>
      <c r="AC5381" s="93">
        <v>23</v>
      </c>
      <c r="AD5381" s="69">
        <v>220</v>
      </c>
      <c r="AE5381" s="33"/>
      <c r="AF5381" s="33"/>
      <c r="AG5381" s="33"/>
      <c r="AM5381" s="164">
        <f t="shared" si="267"/>
        <v>46079</v>
      </c>
      <c r="AX5381" s="37">
        <f t="shared" si="270"/>
        <v>46083</v>
      </c>
      <c r="AY5381" s="1"/>
      <c r="AZ5381" s="1"/>
      <c r="BA5381" s="31"/>
      <c r="BB5381" s="31"/>
      <c r="BC5381" s="1"/>
      <c r="BD5381" s="1"/>
      <c r="BE5381" s="1"/>
      <c r="BF5381" s="1"/>
      <c r="BG5381" s="1"/>
      <c r="BT5381" s="37">
        <f t="shared" si="269"/>
        <v>46104</v>
      </c>
      <c r="BU5381" s="31"/>
      <c r="BW5381" s="33"/>
      <c r="BX5381" s="1"/>
      <c r="BY5381" s="1"/>
      <c r="BZ5381" s="1"/>
      <c r="CA5381" s="1"/>
      <c r="CB5381" s="1"/>
      <c r="CC5381" s="1"/>
      <c r="CE5381" s="1"/>
      <c r="CF5381" s="1"/>
      <c r="CG5381" s="1"/>
      <c r="CH5381" s="1"/>
      <c r="CI5381" s="1"/>
      <c r="CJ5381" s="1"/>
      <c r="CK5381" s="1"/>
      <c r="CL5381" s="1"/>
      <c r="CM5381" s="1"/>
      <c r="CN5381" s="1"/>
      <c r="CO5381" s="1"/>
    </row>
    <row r="5382" spans="1:93" ht="30" customHeight="1" x14ac:dyDescent="0.2">
      <c r="A5382" s="1">
        <v>5376</v>
      </c>
      <c r="B5382" s="1" t="s">
        <v>1981</v>
      </c>
      <c r="C5382" s="1" t="s">
        <v>1984</v>
      </c>
      <c r="D5382" s="28" t="s">
        <v>1980</v>
      </c>
      <c r="E5382" s="1" t="s">
        <v>704</v>
      </c>
      <c r="F5382" s="1" t="s">
        <v>74</v>
      </c>
      <c r="G5382" s="1">
        <v>9</v>
      </c>
      <c r="H5382" s="1" t="s">
        <v>1059</v>
      </c>
      <c r="I5382" s="1" t="s">
        <v>114</v>
      </c>
      <c r="J5382" s="76">
        <v>415</v>
      </c>
      <c r="K5382" s="76">
        <v>2406758</v>
      </c>
      <c r="L5382" s="29">
        <v>46076</v>
      </c>
      <c r="M5382" s="29" t="s">
        <v>4163</v>
      </c>
      <c r="N5382" s="1" t="s">
        <v>478</v>
      </c>
      <c r="O5382" s="28" t="s">
        <v>634</v>
      </c>
      <c r="P5382" s="1" t="s">
        <v>322</v>
      </c>
      <c r="Q5382" s="76">
        <v>10</v>
      </c>
      <c r="R5382" s="1"/>
      <c r="S5382" s="76"/>
      <c r="T5382" s="1" t="s">
        <v>115</v>
      </c>
      <c r="U5382" s="1"/>
      <c r="V5382" s="1"/>
      <c r="AC5382" s="93">
        <v>24.5</v>
      </c>
      <c r="AD5382" s="69">
        <v>220</v>
      </c>
      <c r="AE5382" s="33"/>
      <c r="AF5382" s="33"/>
      <c r="AG5382" s="33"/>
      <c r="AM5382" s="164">
        <f t="shared" si="267"/>
        <v>46079</v>
      </c>
      <c r="AX5382" s="37">
        <f t="shared" si="270"/>
        <v>46083</v>
      </c>
      <c r="AY5382" s="1"/>
      <c r="AZ5382" s="1"/>
      <c r="BA5382" s="31"/>
      <c r="BB5382" s="31"/>
      <c r="BC5382" s="1"/>
      <c r="BD5382" s="1"/>
      <c r="BE5382" s="1"/>
      <c r="BF5382" s="1"/>
      <c r="BG5382" s="1"/>
      <c r="BT5382" s="37">
        <f t="shared" si="269"/>
        <v>46104</v>
      </c>
      <c r="BU5382" s="31"/>
      <c r="BW5382" s="33"/>
      <c r="BX5382" s="1"/>
      <c r="BY5382" s="1"/>
      <c r="BZ5382" s="1"/>
      <c r="CA5382" s="1"/>
      <c r="CB5382" s="1"/>
      <c r="CC5382" s="1"/>
      <c r="CE5382" s="1"/>
      <c r="CF5382" s="1"/>
      <c r="CG5382" s="1"/>
      <c r="CH5382" s="1"/>
      <c r="CI5382" s="1"/>
      <c r="CJ5382" s="1"/>
      <c r="CK5382" s="1"/>
      <c r="CL5382" s="1"/>
      <c r="CM5382" s="1"/>
      <c r="CN5382" s="1"/>
      <c r="CO5382" s="1"/>
    </row>
    <row r="5383" spans="1:93" ht="30" customHeight="1" x14ac:dyDescent="0.2">
      <c r="A5383" s="1">
        <v>5377</v>
      </c>
      <c r="B5383" s="1" t="s">
        <v>1981</v>
      </c>
      <c r="C5383" s="1" t="s">
        <v>1984</v>
      </c>
      <c r="D5383" s="28" t="s">
        <v>1980</v>
      </c>
      <c r="E5383" s="1" t="s">
        <v>704</v>
      </c>
      <c r="F5383" s="1" t="s">
        <v>74</v>
      </c>
      <c r="G5383" s="1">
        <v>9</v>
      </c>
      <c r="H5383" s="1" t="s">
        <v>1059</v>
      </c>
      <c r="I5383" s="1" t="s">
        <v>114</v>
      </c>
      <c r="J5383" s="76">
        <v>553</v>
      </c>
      <c r="K5383" s="76">
        <v>2337479</v>
      </c>
      <c r="L5383" s="29">
        <v>46076</v>
      </c>
      <c r="M5383" s="29" t="s">
        <v>4163</v>
      </c>
      <c r="N5383" s="1" t="s">
        <v>478</v>
      </c>
      <c r="O5383" s="28" t="s">
        <v>634</v>
      </c>
      <c r="P5383" s="1" t="s">
        <v>322</v>
      </c>
      <c r="Q5383" s="76">
        <v>12</v>
      </c>
      <c r="R5383" s="1"/>
      <c r="S5383" s="76"/>
      <c r="T5383" s="1" t="s">
        <v>115</v>
      </c>
      <c r="U5383" s="1"/>
      <c r="V5383" s="1"/>
      <c r="AC5383" s="93">
        <v>25</v>
      </c>
      <c r="AD5383" s="69">
        <v>235</v>
      </c>
      <c r="AE5383" s="33"/>
      <c r="AF5383" s="33"/>
      <c r="AG5383" s="33"/>
      <c r="AM5383" s="164">
        <f t="shared" si="267"/>
        <v>46079</v>
      </c>
      <c r="AX5383" s="37">
        <f t="shared" si="270"/>
        <v>46083</v>
      </c>
      <c r="AY5383" s="1"/>
      <c r="AZ5383" s="1"/>
      <c r="BA5383" s="31"/>
      <c r="BB5383" s="31"/>
      <c r="BC5383" s="1"/>
      <c r="BD5383" s="1"/>
      <c r="BE5383" s="1"/>
      <c r="BF5383" s="1"/>
      <c r="BG5383" s="1"/>
      <c r="BT5383" s="37">
        <f t="shared" si="269"/>
        <v>46104</v>
      </c>
      <c r="BU5383" s="31"/>
      <c r="BW5383" s="33"/>
      <c r="BX5383" s="1"/>
      <c r="BY5383" s="1"/>
      <c r="BZ5383" s="1"/>
      <c r="CA5383" s="1"/>
      <c r="CB5383" s="1"/>
      <c r="CC5383" s="1"/>
      <c r="CE5383" s="1"/>
      <c r="CF5383" s="1"/>
      <c r="CG5383" s="1"/>
      <c r="CH5383" s="1"/>
      <c r="CI5383" s="1"/>
      <c r="CJ5383" s="1"/>
      <c r="CK5383" s="1"/>
      <c r="CL5383" s="1"/>
      <c r="CM5383" s="1"/>
      <c r="CN5383" s="1"/>
      <c r="CO5383" s="1"/>
    </row>
    <row r="5384" spans="1:93" ht="30" customHeight="1" x14ac:dyDescent="0.2">
      <c r="A5384" s="1">
        <v>5378</v>
      </c>
      <c r="B5384" s="1" t="s">
        <v>1981</v>
      </c>
      <c r="C5384" s="1" t="s">
        <v>1984</v>
      </c>
      <c r="D5384" s="28" t="s">
        <v>1980</v>
      </c>
      <c r="E5384" s="1" t="s">
        <v>704</v>
      </c>
      <c r="F5384" s="1" t="s">
        <v>74</v>
      </c>
      <c r="G5384" s="1">
        <v>9</v>
      </c>
      <c r="H5384" s="1" t="s">
        <v>1059</v>
      </c>
      <c r="I5384" s="1" t="s">
        <v>114</v>
      </c>
      <c r="J5384" s="76">
        <v>287</v>
      </c>
      <c r="K5384" s="76">
        <v>2406759</v>
      </c>
      <c r="L5384" s="29">
        <v>46076</v>
      </c>
      <c r="M5384" s="29" t="s">
        <v>4163</v>
      </c>
      <c r="N5384" s="1" t="s">
        <v>478</v>
      </c>
      <c r="O5384" s="28" t="s">
        <v>634</v>
      </c>
      <c r="P5384" s="1" t="s">
        <v>322</v>
      </c>
      <c r="Q5384" s="76">
        <v>8</v>
      </c>
      <c r="R5384" s="1"/>
      <c r="S5384" s="76"/>
      <c r="T5384" s="1" t="s">
        <v>115</v>
      </c>
      <c r="U5384" s="1"/>
      <c r="V5384" s="1"/>
      <c r="AC5384" s="93">
        <v>24.5</v>
      </c>
      <c r="AD5384" s="69">
        <v>240</v>
      </c>
      <c r="AE5384" s="33"/>
      <c r="AF5384" s="33"/>
      <c r="AG5384" s="33"/>
      <c r="AM5384" s="164">
        <f t="shared" si="267"/>
        <v>46079</v>
      </c>
      <c r="AX5384" s="37">
        <f t="shared" si="270"/>
        <v>46083</v>
      </c>
      <c r="AY5384" s="1"/>
      <c r="AZ5384" s="1"/>
      <c r="BA5384" s="31"/>
      <c r="BB5384" s="31"/>
      <c r="BC5384" s="1"/>
      <c r="BD5384" s="1"/>
      <c r="BE5384" s="1"/>
      <c r="BF5384" s="1"/>
      <c r="BG5384" s="1"/>
      <c r="BT5384" s="37">
        <f t="shared" si="269"/>
        <v>46104</v>
      </c>
      <c r="BU5384" s="31"/>
      <c r="BW5384" s="33"/>
      <c r="BX5384" s="1"/>
      <c r="BY5384" s="1"/>
      <c r="BZ5384" s="1"/>
      <c r="CA5384" s="1"/>
      <c r="CB5384" s="1"/>
      <c r="CC5384" s="1"/>
      <c r="CE5384" s="1"/>
      <c r="CF5384" s="1"/>
      <c r="CG5384" s="1"/>
      <c r="CH5384" s="1"/>
      <c r="CI5384" s="1"/>
      <c r="CJ5384" s="1"/>
      <c r="CK5384" s="1"/>
      <c r="CL5384" s="1"/>
      <c r="CM5384" s="1"/>
      <c r="CN5384" s="1"/>
      <c r="CO5384" s="1"/>
    </row>
    <row r="5385" spans="1:93" ht="30" customHeight="1" x14ac:dyDescent="0.2">
      <c r="A5385" s="1">
        <v>5379</v>
      </c>
      <c r="B5385" s="1" t="s">
        <v>1981</v>
      </c>
      <c r="C5385" s="1" t="s">
        <v>1984</v>
      </c>
      <c r="D5385" s="28" t="s">
        <v>1980</v>
      </c>
      <c r="E5385" s="1" t="s">
        <v>704</v>
      </c>
      <c r="F5385" s="1" t="s">
        <v>74</v>
      </c>
      <c r="G5385" s="1">
        <v>9</v>
      </c>
      <c r="H5385" s="1" t="s">
        <v>1059</v>
      </c>
      <c r="I5385" s="1" t="s">
        <v>114</v>
      </c>
      <c r="J5385" s="76">
        <v>433</v>
      </c>
      <c r="K5385" s="76">
        <v>2337480</v>
      </c>
      <c r="L5385" s="29">
        <v>46076</v>
      </c>
      <c r="M5385" s="29" t="s">
        <v>4163</v>
      </c>
      <c r="N5385" s="1" t="s">
        <v>478</v>
      </c>
      <c r="O5385" s="28" t="s">
        <v>634</v>
      </c>
      <c r="P5385" s="1" t="s">
        <v>322</v>
      </c>
      <c r="Q5385" s="76">
        <v>10</v>
      </c>
      <c r="R5385" s="1"/>
      <c r="S5385" s="76"/>
      <c r="T5385" s="1" t="s">
        <v>115</v>
      </c>
      <c r="U5385" s="1"/>
      <c r="V5385" s="1"/>
      <c r="AC5385" s="93">
        <v>23</v>
      </c>
      <c r="AD5385" s="69">
        <v>225</v>
      </c>
      <c r="AE5385" s="33"/>
      <c r="AF5385" s="33"/>
      <c r="AG5385" s="33"/>
      <c r="AM5385" s="164">
        <f t="shared" si="267"/>
        <v>46079</v>
      </c>
      <c r="AX5385" s="37">
        <f t="shared" si="270"/>
        <v>46083</v>
      </c>
      <c r="AY5385" s="1"/>
      <c r="AZ5385" s="1"/>
      <c r="BA5385" s="31"/>
      <c r="BB5385" s="31"/>
      <c r="BC5385" s="1"/>
      <c r="BD5385" s="1"/>
      <c r="BE5385" s="1"/>
      <c r="BF5385" s="1"/>
      <c r="BG5385" s="1"/>
      <c r="BT5385" s="37">
        <f t="shared" si="269"/>
        <v>46104</v>
      </c>
      <c r="BU5385" s="31"/>
      <c r="BW5385" s="33"/>
      <c r="BX5385" s="1"/>
      <c r="BY5385" s="1"/>
      <c r="BZ5385" s="1"/>
      <c r="CA5385" s="1"/>
      <c r="CB5385" s="1"/>
      <c r="CC5385" s="1"/>
      <c r="CE5385" s="1"/>
      <c r="CF5385" s="1"/>
      <c r="CG5385" s="1"/>
      <c r="CH5385" s="1"/>
      <c r="CI5385" s="1"/>
      <c r="CJ5385" s="1"/>
      <c r="CK5385" s="1"/>
      <c r="CL5385" s="1"/>
      <c r="CM5385" s="1"/>
      <c r="CN5385" s="1"/>
      <c r="CO5385" s="1"/>
    </row>
    <row r="5386" spans="1:93" ht="30" customHeight="1" x14ac:dyDescent="0.2">
      <c r="A5386" s="1">
        <v>5380</v>
      </c>
      <c r="B5386" s="1" t="s">
        <v>1981</v>
      </c>
      <c r="C5386" s="1" t="s">
        <v>1984</v>
      </c>
      <c r="D5386" s="28" t="s">
        <v>1980</v>
      </c>
      <c r="E5386" s="1" t="s">
        <v>704</v>
      </c>
      <c r="F5386" s="1" t="s">
        <v>74</v>
      </c>
      <c r="G5386" s="1">
        <v>9</v>
      </c>
      <c r="H5386" s="1" t="s">
        <v>1059</v>
      </c>
      <c r="I5386" s="1" t="s">
        <v>114</v>
      </c>
      <c r="J5386" s="76">
        <v>403</v>
      </c>
      <c r="K5386" s="76">
        <v>2406760</v>
      </c>
      <c r="L5386" s="29">
        <v>46076</v>
      </c>
      <c r="M5386" s="29" t="s">
        <v>4163</v>
      </c>
      <c r="N5386" s="1" t="s">
        <v>478</v>
      </c>
      <c r="O5386" s="28" t="s">
        <v>634</v>
      </c>
      <c r="P5386" s="1" t="s">
        <v>322</v>
      </c>
      <c r="Q5386" s="76">
        <v>9</v>
      </c>
      <c r="R5386" s="1"/>
      <c r="S5386" s="76"/>
      <c r="T5386" s="1" t="s">
        <v>115</v>
      </c>
      <c r="U5386" s="1"/>
      <c r="V5386" s="1"/>
      <c r="AC5386" s="93">
        <v>22.5</v>
      </c>
      <c r="AD5386" s="69">
        <v>235</v>
      </c>
      <c r="AE5386" s="33"/>
      <c r="AF5386" s="33"/>
      <c r="AG5386" s="33"/>
      <c r="AM5386" s="164">
        <f t="shared" si="267"/>
        <v>46079</v>
      </c>
      <c r="AX5386" s="37">
        <f t="shared" si="270"/>
        <v>46083</v>
      </c>
      <c r="AY5386" s="1"/>
      <c r="AZ5386" s="1"/>
      <c r="BA5386" s="31"/>
      <c r="BB5386" s="31"/>
      <c r="BC5386" s="1"/>
      <c r="BD5386" s="1"/>
      <c r="BE5386" s="1"/>
      <c r="BF5386" s="1"/>
      <c r="BG5386" s="1"/>
      <c r="BT5386" s="37">
        <f t="shared" si="269"/>
        <v>46104</v>
      </c>
      <c r="BU5386" s="31"/>
      <c r="BW5386" s="33"/>
      <c r="BX5386" s="1"/>
      <c r="BY5386" s="1"/>
      <c r="BZ5386" s="1"/>
      <c r="CA5386" s="1"/>
      <c r="CB5386" s="1"/>
      <c r="CC5386" s="1"/>
      <c r="CE5386" s="1"/>
      <c r="CF5386" s="1"/>
      <c r="CG5386" s="1"/>
      <c r="CH5386" s="1"/>
      <c r="CI5386" s="1"/>
      <c r="CJ5386" s="1"/>
      <c r="CK5386" s="1"/>
      <c r="CL5386" s="1"/>
      <c r="CM5386" s="1"/>
      <c r="CN5386" s="1"/>
      <c r="CO5386" s="1"/>
    </row>
    <row r="5387" spans="1:93" ht="30" customHeight="1" x14ac:dyDescent="0.2">
      <c r="A5387" s="1">
        <v>5381</v>
      </c>
      <c r="B5387" s="1" t="s">
        <v>1981</v>
      </c>
      <c r="C5387" s="1" t="s">
        <v>1984</v>
      </c>
      <c r="D5387" s="28" t="s">
        <v>1980</v>
      </c>
      <c r="E5387" s="1" t="s">
        <v>704</v>
      </c>
      <c r="F5387" s="1" t="s">
        <v>74</v>
      </c>
      <c r="G5387" s="1">
        <v>9</v>
      </c>
      <c r="H5387" s="1" t="s">
        <v>1059</v>
      </c>
      <c r="I5387" s="1" t="s">
        <v>114</v>
      </c>
      <c r="J5387" s="76">
        <v>557</v>
      </c>
      <c r="K5387" s="76">
        <v>2337481</v>
      </c>
      <c r="L5387" s="29">
        <v>46076</v>
      </c>
      <c r="M5387" s="29" t="s">
        <v>4163</v>
      </c>
      <c r="N5387" s="1" t="s">
        <v>478</v>
      </c>
      <c r="O5387" s="28" t="s">
        <v>634</v>
      </c>
      <c r="P5387" s="1" t="s">
        <v>322</v>
      </c>
      <c r="Q5387" s="76">
        <v>12</v>
      </c>
      <c r="R5387" s="1"/>
      <c r="S5387" s="76"/>
      <c r="T5387" s="1" t="s">
        <v>115</v>
      </c>
      <c r="U5387" s="1"/>
      <c r="V5387" s="1"/>
      <c r="AC5387" s="93">
        <v>25</v>
      </c>
      <c r="AD5387" s="69">
        <v>220</v>
      </c>
      <c r="AE5387" s="33"/>
      <c r="AF5387" s="33"/>
      <c r="AG5387" s="33"/>
      <c r="AM5387" s="164">
        <f t="shared" si="267"/>
        <v>46079</v>
      </c>
      <c r="AX5387" s="37">
        <f t="shared" si="270"/>
        <v>46083</v>
      </c>
      <c r="AY5387" s="1"/>
      <c r="AZ5387" s="1"/>
      <c r="BA5387" s="31"/>
      <c r="BB5387" s="31"/>
      <c r="BC5387" s="1"/>
      <c r="BD5387" s="1"/>
      <c r="BE5387" s="1"/>
      <c r="BF5387" s="1"/>
      <c r="BG5387" s="1"/>
      <c r="BT5387" s="37">
        <f t="shared" si="269"/>
        <v>46104</v>
      </c>
      <c r="BU5387" s="31"/>
      <c r="BW5387" s="33"/>
      <c r="BX5387" s="1"/>
      <c r="BY5387" s="1"/>
      <c r="BZ5387" s="1"/>
      <c r="CA5387" s="1"/>
      <c r="CB5387" s="1"/>
      <c r="CC5387" s="1"/>
      <c r="CE5387" s="1"/>
      <c r="CF5387" s="1"/>
      <c r="CG5387" s="1"/>
      <c r="CH5387" s="1"/>
      <c r="CI5387" s="1"/>
      <c r="CJ5387" s="1"/>
      <c r="CK5387" s="1"/>
      <c r="CL5387" s="1"/>
      <c r="CM5387" s="1"/>
      <c r="CN5387" s="1"/>
      <c r="CO5387" s="1"/>
    </row>
    <row r="5388" spans="1:93" ht="30" customHeight="1" x14ac:dyDescent="0.2">
      <c r="A5388" s="1">
        <v>5382</v>
      </c>
      <c r="B5388" s="1" t="s">
        <v>1981</v>
      </c>
      <c r="C5388" s="1" t="s">
        <v>1984</v>
      </c>
      <c r="D5388" s="28" t="s">
        <v>1980</v>
      </c>
      <c r="E5388" s="1" t="s">
        <v>704</v>
      </c>
      <c r="F5388" s="1" t="s">
        <v>74</v>
      </c>
      <c r="G5388" s="1">
        <v>9</v>
      </c>
      <c r="H5388" s="1" t="s">
        <v>1059</v>
      </c>
      <c r="I5388" s="1" t="s">
        <v>114</v>
      </c>
      <c r="J5388" s="76">
        <v>437</v>
      </c>
      <c r="K5388" s="76">
        <v>2406762</v>
      </c>
      <c r="L5388" s="29">
        <v>46076</v>
      </c>
      <c r="M5388" s="29" t="s">
        <v>4163</v>
      </c>
      <c r="N5388" s="1" t="s">
        <v>478</v>
      </c>
      <c r="O5388" s="28" t="s">
        <v>634</v>
      </c>
      <c r="P5388" s="1" t="s">
        <v>322</v>
      </c>
      <c r="Q5388" s="76">
        <v>10</v>
      </c>
      <c r="R5388" s="1"/>
      <c r="S5388" s="76"/>
      <c r="T5388" s="1" t="s">
        <v>115</v>
      </c>
      <c r="U5388" s="1"/>
      <c r="V5388" s="1"/>
      <c r="AC5388" s="93">
        <v>23.5</v>
      </c>
      <c r="AD5388" s="69">
        <v>240</v>
      </c>
      <c r="AE5388" s="33"/>
      <c r="AF5388" s="33"/>
      <c r="AG5388" s="33"/>
      <c r="AM5388" s="164">
        <f t="shared" si="267"/>
        <v>46079</v>
      </c>
      <c r="AX5388" s="37">
        <f t="shared" si="270"/>
        <v>46083</v>
      </c>
      <c r="AY5388" s="1"/>
      <c r="AZ5388" s="1"/>
      <c r="BA5388" s="31"/>
      <c r="BB5388" s="31"/>
      <c r="BC5388" s="1"/>
      <c r="BD5388" s="1"/>
      <c r="BE5388" s="1"/>
      <c r="BF5388" s="1"/>
      <c r="BG5388" s="1"/>
      <c r="BT5388" s="37">
        <f t="shared" si="269"/>
        <v>46104</v>
      </c>
      <c r="BU5388" s="31"/>
      <c r="BW5388" s="33"/>
      <c r="BX5388" s="1"/>
      <c r="BY5388" s="1"/>
      <c r="BZ5388" s="1"/>
      <c r="CA5388" s="1"/>
      <c r="CB5388" s="1"/>
      <c r="CC5388" s="1"/>
      <c r="CE5388" s="1"/>
      <c r="CF5388" s="1"/>
      <c r="CG5388" s="1"/>
      <c r="CH5388" s="1"/>
      <c r="CI5388" s="1"/>
      <c r="CJ5388" s="1"/>
      <c r="CK5388" s="1"/>
      <c r="CL5388" s="1"/>
      <c r="CM5388" s="1"/>
      <c r="CN5388" s="1"/>
      <c r="CO5388" s="1"/>
    </row>
    <row r="5389" spans="1:93" ht="30" customHeight="1" x14ac:dyDescent="0.2">
      <c r="A5389" s="1">
        <v>5383</v>
      </c>
      <c r="B5389" s="1" t="s">
        <v>1981</v>
      </c>
      <c r="C5389" s="1" t="s">
        <v>1984</v>
      </c>
      <c r="D5389" s="28" t="s">
        <v>1980</v>
      </c>
      <c r="E5389" s="1" t="s">
        <v>704</v>
      </c>
      <c r="F5389" s="1" t="s">
        <v>74</v>
      </c>
      <c r="G5389" s="1">
        <v>9</v>
      </c>
      <c r="H5389" s="1" t="s">
        <v>1059</v>
      </c>
      <c r="I5389" s="1" t="s">
        <v>114</v>
      </c>
      <c r="J5389" s="76">
        <v>295</v>
      </c>
      <c r="K5389" s="76">
        <v>2337482</v>
      </c>
      <c r="L5389" s="29">
        <v>46076</v>
      </c>
      <c r="M5389" s="29" t="s">
        <v>4163</v>
      </c>
      <c r="N5389" s="1" t="s">
        <v>478</v>
      </c>
      <c r="O5389" s="28" t="s">
        <v>634</v>
      </c>
      <c r="P5389" s="1" t="s">
        <v>322</v>
      </c>
      <c r="Q5389" s="76">
        <v>8</v>
      </c>
      <c r="R5389" s="1"/>
      <c r="S5389" s="76"/>
      <c r="T5389" s="1" t="s">
        <v>115</v>
      </c>
      <c r="U5389" s="1"/>
      <c r="V5389" s="1"/>
      <c r="AC5389" s="93">
        <v>23</v>
      </c>
      <c r="AD5389" s="69">
        <v>260</v>
      </c>
      <c r="AE5389" s="33"/>
      <c r="AF5389" s="33"/>
      <c r="AG5389" s="33"/>
      <c r="AM5389" s="164">
        <f t="shared" si="267"/>
        <v>46079</v>
      </c>
      <c r="AX5389" s="37">
        <f t="shared" si="270"/>
        <v>46083</v>
      </c>
      <c r="AY5389" s="1"/>
      <c r="AZ5389" s="1"/>
      <c r="BA5389" s="31"/>
      <c r="BB5389" s="31"/>
      <c r="BC5389" s="1"/>
      <c r="BD5389" s="1"/>
      <c r="BE5389" s="1"/>
      <c r="BF5389" s="1"/>
      <c r="BG5389" s="1"/>
      <c r="BT5389" s="37">
        <f t="shared" si="269"/>
        <v>46104</v>
      </c>
      <c r="BU5389" s="31"/>
      <c r="BW5389" s="33"/>
      <c r="BX5389" s="1"/>
      <c r="BY5389" s="1"/>
      <c r="BZ5389" s="1"/>
      <c r="CA5389" s="1"/>
      <c r="CB5389" s="1"/>
      <c r="CC5389" s="1"/>
      <c r="CE5389" s="1"/>
      <c r="CF5389" s="1"/>
      <c r="CG5389" s="1"/>
      <c r="CH5389" s="1"/>
      <c r="CI5389" s="1"/>
      <c r="CJ5389" s="1"/>
      <c r="CK5389" s="1"/>
      <c r="CL5389" s="1"/>
      <c r="CM5389" s="1"/>
      <c r="CN5389" s="1"/>
      <c r="CO5389" s="1"/>
    </row>
    <row r="5390" spans="1:93" ht="30" customHeight="1" x14ac:dyDescent="0.2">
      <c r="A5390" s="1">
        <v>5384</v>
      </c>
      <c r="B5390" s="1" t="s">
        <v>1981</v>
      </c>
      <c r="C5390" s="1" t="s">
        <v>1984</v>
      </c>
      <c r="D5390" s="28" t="s">
        <v>1980</v>
      </c>
      <c r="E5390" s="1" t="s">
        <v>704</v>
      </c>
      <c r="F5390" s="1" t="s">
        <v>74</v>
      </c>
      <c r="G5390" s="1">
        <v>9</v>
      </c>
      <c r="H5390" s="1" t="s">
        <v>1059</v>
      </c>
      <c r="I5390" s="1" t="s">
        <v>114</v>
      </c>
      <c r="J5390" s="76">
        <v>407</v>
      </c>
      <c r="K5390" s="76">
        <v>2406763</v>
      </c>
      <c r="L5390" s="29">
        <v>46076</v>
      </c>
      <c r="M5390" s="29" t="s">
        <v>4163</v>
      </c>
      <c r="N5390" s="1" t="s">
        <v>478</v>
      </c>
      <c r="O5390" s="28" t="s">
        <v>634</v>
      </c>
      <c r="P5390" s="1" t="s">
        <v>322</v>
      </c>
      <c r="Q5390" s="76">
        <v>9</v>
      </c>
      <c r="R5390" s="1"/>
      <c r="S5390" s="76"/>
      <c r="T5390" s="1" t="s">
        <v>115</v>
      </c>
      <c r="U5390" s="1"/>
      <c r="V5390" s="1"/>
      <c r="AC5390" s="93">
        <v>24</v>
      </c>
      <c r="AD5390" s="69">
        <v>230</v>
      </c>
      <c r="AE5390" s="33"/>
      <c r="AF5390" s="33"/>
      <c r="AG5390" s="33"/>
      <c r="AM5390" s="164">
        <f t="shared" si="267"/>
        <v>46079</v>
      </c>
      <c r="AX5390" s="37">
        <f t="shared" si="270"/>
        <v>46083</v>
      </c>
      <c r="AY5390" s="1"/>
      <c r="AZ5390" s="1"/>
      <c r="BA5390" s="31"/>
      <c r="BB5390" s="31"/>
      <c r="BC5390" s="1"/>
      <c r="BD5390" s="1"/>
      <c r="BE5390" s="1"/>
      <c r="BF5390" s="1"/>
      <c r="BG5390" s="1"/>
      <c r="BT5390" s="37">
        <f t="shared" si="269"/>
        <v>46104</v>
      </c>
      <c r="BU5390" s="31"/>
      <c r="BW5390" s="33"/>
      <c r="BX5390" s="1"/>
      <c r="BY5390" s="1"/>
      <c r="BZ5390" s="1"/>
      <c r="CA5390" s="1"/>
      <c r="CB5390" s="1"/>
      <c r="CC5390" s="1"/>
      <c r="CE5390" s="1"/>
      <c r="CF5390" s="1"/>
      <c r="CG5390" s="1"/>
      <c r="CH5390" s="1"/>
      <c r="CI5390" s="1"/>
      <c r="CJ5390" s="1"/>
      <c r="CK5390" s="1"/>
      <c r="CL5390" s="1"/>
      <c r="CM5390" s="1"/>
      <c r="CN5390" s="1"/>
      <c r="CO5390" s="1"/>
    </row>
    <row r="5391" spans="1:93" ht="30" customHeight="1" x14ac:dyDescent="0.2">
      <c r="A5391" s="1">
        <v>5385</v>
      </c>
      <c r="B5391" s="1" t="s">
        <v>1981</v>
      </c>
      <c r="C5391" s="1" t="s">
        <v>1984</v>
      </c>
      <c r="D5391" s="28" t="s">
        <v>1980</v>
      </c>
      <c r="E5391" s="1" t="s">
        <v>704</v>
      </c>
      <c r="F5391" s="1" t="s">
        <v>74</v>
      </c>
      <c r="G5391" s="1">
        <v>9</v>
      </c>
      <c r="H5391" s="1" t="s">
        <v>1059</v>
      </c>
      <c r="I5391" s="1" t="s">
        <v>114</v>
      </c>
      <c r="J5391" s="76">
        <v>551</v>
      </c>
      <c r="K5391" s="76">
        <v>2406765</v>
      </c>
      <c r="L5391" s="29">
        <v>46076</v>
      </c>
      <c r="M5391" s="29" t="s">
        <v>4163</v>
      </c>
      <c r="N5391" s="1" t="s">
        <v>478</v>
      </c>
      <c r="O5391" s="28" t="s">
        <v>634</v>
      </c>
      <c r="P5391" s="1" t="s">
        <v>322</v>
      </c>
      <c r="Q5391" s="76">
        <v>12</v>
      </c>
      <c r="R5391" s="1"/>
      <c r="S5391" s="76">
        <v>6</v>
      </c>
      <c r="T5391" s="1" t="s">
        <v>115</v>
      </c>
      <c r="U5391" s="1"/>
      <c r="V5391" s="1"/>
      <c r="AC5391" s="93">
        <v>24</v>
      </c>
      <c r="AD5391" s="69">
        <v>255</v>
      </c>
      <c r="AE5391" s="33"/>
      <c r="AF5391" s="33"/>
      <c r="AG5391" s="33"/>
      <c r="AM5391" s="164">
        <f t="shared" si="267"/>
        <v>46079</v>
      </c>
      <c r="AX5391" s="37">
        <f t="shared" si="270"/>
        <v>46083</v>
      </c>
      <c r="AY5391" s="1"/>
      <c r="AZ5391" s="1"/>
      <c r="BA5391" s="31"/>
      <c r="BB5391" s="31"/>
      <c r="BC5391" s="1"/>
      <c r="BD5391" s="1"/>
      <c r="BE5391" s="1"/>
      <c r="BF5391" s="1"/>
      <c r="BG5391" s="1"/>
      <c r="BT5391" s="37">
        <f t="shared" si="269"/>
        <v>46104</v>
      </c>
      <c r="BU5391" s="31"/>
      <c r="BW5391" s="33"/>
      <c r="BX5391" s="1"/>
      <c r="BY5391" s="1"/>
      <c r="BZ5391" s="1"/>
      <c r="CA5391" s="1"/>
      <c r="CB5391" s="1"/>
      <c r="CC5391" s="1"/>
      <c r="CE5391" s="1"/>
      <c r="CF5391" s="1"/>
      <c r="CG5391" s="1"/>
      <c r="CH5391" s="1"/>
      <c r="CI5391" s="1"/>
      <c r="CJ5391" s="1"/>
      <c r="CK5391" s="1"/>
      <c r="CL5391" s="1"/>
      <c r="CM5391" s="1"/>
      <c r="CN5391" s="1"/>
      <c r="CO5391" s="1"/>
    </row>
    <row r="5392" spans="1:93" ht="30" customHeight="1" x14ac:dyDescent="0.2">
      <c r="A5392" s="1">
        <v>5386</v>
      </c>
      <c r="B5392" s="1" t="s">
        <v>1981</v>
      </c>
      <c r="C5392" s="1" t="s">
        <v>1984</v>
      </c>
      <c r="D5392" s="28" t="s">
        <v>1980</v>
      </c>
      <c r="E5392" s="1" t="s">
        <v>704</v>
      </c>
      <c r="F5392" s="1" t="s">
        <v>74</v>
      </c>
      <c r="G5392" s="1">
        <v>9</v>
      </c>
      <c r="H5392" s="1" t="s">
        <v>1059</v>
      </c>
      <c r="I5392" s="1" t="s">
        <v>114</v>
      </c>
      <c r="J5392" s="76">
        <v>415</v>
      </c>
      <c r="K5392" s="76">
        <v>2337484</v>
      </c>
      <c r="L5392" s="29">
        <v>46076</v>
      </c>
      <c r="M5392" s="29" t="s">
        <v>4163</v>
      </c>
      <c r="N5392" s="1" t="s">
        <v>478</v>
      </c>
      <c r="O5392" s="28" t="s">
        <v>634</v>
      </c>
      <c r="P5392" s="1" t="s">
        <v>322</v>
      </c>
      <c r="Q5392" s="76">
        <v>10</v>
      </c>
      <c r="R5392" s="1"/>
      <c r="S5392" s="76"/>
      <c r="T5392" s="1" t="s">
        <v>115</v>
      </c>
      <c r="U5392" s="1"/>
      <c r="V5392" s="1"/>
      <c r="AC5392" s="93">
        <v>23.5</v>
      </c>
      <c r="AD5392" s="69">
        <v>240</v>
      </c>
      <c r="AE5392" s="33"/>
      <c r="AF5392" s="33"/>
      <c r="AG5392" s="33"/>
      <c r="AM5392" s="164">
        <f t="shared" si="267"/>
        <v>46079</v>
      </c>
      <c r="AX5392" s="37">
        <f t="shared" si="270"/>
        <v>46083</v>
      </c>
      <c r="AY5392" s="1"/>
      <c r="AZ5392" s="1"/>
      <c r="BA5392" s="31"/>
      <c r="BB5392" s="31"/>
      <c r="BC5392" s="1"/>
      <c r="BD5392" s="1"/>
      <c r="BE5392" s="1"/>
      <c r="BF5392" s="1"/>
      <c r="BG5392" s="1"/>
      <c r="BT5392" s="37">
        <f t="shared" si="269"/>
        <v>46104</v>
      </c>
      <c r="BU5392" s="31"/>
      <c r="BW5392" s="33"/>
      <c r="BX5392" s="1"/>
      <c r="BY5392" s="1"/>
      <c r="BZ5392" s="1"/>
      <c r="CA5392" s="1"/>
      <c r="CB5392" s="1"/>
      <c r="CC5392" s="1"/>
      <c r="CE5392" s="1"/>
      <c r="CF5392" s="1"/>
      <c r="CG5392" s="1"/>
      <c r="CH5392" s="1"/>
      <c r="CI5392" s="1"/>
      <c r="CJ5392" s="1"/>
      <c r="CK5392" s="1"/>
      <c r="CL5392" s="1"/>
      <c r="CM5392" s="1"/>
      <c r="CN5392" s="1"/>
      <c r="CO5392" s="1"/>
    </row>
    <row r="5393" spans="1:93" ht="30" customHeight="1" x14ac:dyDescent="0.2">
      <c r="A5393" s="1">
        <v>5387</v>
      </c>
      <c r="B5393" s="1" t="s">
        <v>1981</v>
      </c>
      <c r="C5393" s="1" t="s">
        <v>1984</v>
      </c>
      <c r="D5393" s="28" t="s">
        <v>1980</v>
      </c>
      <c r="E5393" s="1" t="s">
        <v>704</v>
      </c>
      <c r="F5393" s="1" t="s">
        <v>74</v>
      </c>
      <c r="G5393" s="1">
        <v>9</v>
      </c>
      <c r="H5393" s="1" t="s">
        <v>1059</v>
      </c>
      <c r="I5393" s="1" t="s">
        <v>114</v>
      </c>
      <c r="J5393" s="76">
        <v>287</v>
      </c>
      <c r="K5393" s="76">
        <v>2406766</v>
      </c>
      <c r="L5393" s="29">
        <v>46076</v>
      </c>
      <c r="M5393" s="29" t="s">
        <v>4163</v>
      </c>
      <c r="N5393" s="1" t="s">
        <v>478</v>
      </c>
      <c r="O5393" s="28" t="s">
        <v>634</v>
      </c>
      <c r="P5393" s="1" t="s">
        <v>322</v>
      </c>
      <c r="Q5393" s="76">
        <v>8</v>
      </c>
      <c r="R5393" s="1"/>
      <c r="S5393" s="76"/>
      <c r="T5393" s="1" t="s">
        <v>115</v>
      </c>
      <c r="U5393" s="1"/>
      <c r="V5393" s="1"/>
      <c r="AC5393" s="93">
        <v>24.5</v>
      </c>
      <c r="AD5393" s="69">
        <v>260</v>
      </c>
      <c r="AE5393" s="33"/>
      <c r="AF5393" s="33"/>
      <c r="AG5393" s="33"/>
      <c r="AM5393" s="164">
        <f t="shared" si="267"/>
        <v>46079</v>
      </c>
      <c r="AX5393" s="37">
        <f t="shared" si="270"/>
        <v>46083</v>
      </c>
      <c r="AY5393" s="1"/>
      <c r="AZ5393" s="1"/>
      <c r="BA5393" s="31"/>
      <c r="BB5393" s="31"/>
      <c r="BC5393" s="1"/>
      <c r="BD5393" s="1"/>
      <c r="BE5393" s="1"/>
      <c r="BF5393" s="1"/>
      <c r="BG5393" s="1"/>
      <c r="BT5393" s="37">
        <f t="shared" si="269"/>
        <v>46104</v>
      </c>
      <c r="BU5393" s="31"/>
      <c r="BW5393" s="33"/>
      <c r="BX5393" s="1"/>
      <c r="BY5393" s="1"/>
      <c r="BZ5393" s="1"/>
      <c r="CA5393" s="1"/>
      <c r="CB5393" s="1"/>
      <c r="CC5393" s="1"/>
      <c r="CE5393" s="1"/>
      <c r="CF5393" s="1"/>
      <c r="CG5393" s="1"/>
      <c r="CH5393" s="1"/>
      <c r="CI5393" s="1"/>
      <c r="CJ5393" s="1"/>
      <c r="CK5393" s="1"/>
      <c r="CL5393" s="1"/>
      <c r="CM5393" s="1"/>
      <c r="CN5393" s="1"/>
      <c r="CO5393" s="1"/>
    </row>
    <row r="5394" spans="1:93" ht="30" customHeight="1" x14ac:dyDescent="0.2">
      <c r="A5394" s="1">
        <v>5388</v>
      </c>
      <c r="B5394" s="1" t="s">
        <v>1981</v>
      </c>
      <c r="C5394" s="1" t="s">
        <v>1984</v>
      </c>
      <c r="D5394" s="28" t="s">
        <v>1980</v>
      </c>
      <c r="E5394" s="1" t="s">
        <v>704</v>
      </c>
      <c r="F5394" s="1" t="s">
        <v>74</v>
      </c>
      <c r="G5394" s="1">
        <v>9</v>
      </c>
      <c r="H5394" s="1" t="s">
        <v>1059</v>
      </c>
      <c r="I5394" s="1" t="s">
        <v>114</v>
      </c>
      <c r="J5394" s="76">
        <v>553</v>
      </c>
      <c r="K5394" s="76">
        <v>2337485</v>
      </c>
      <c r="L5394" s="29">
        <v>46076</v>
      </c>
      <c r="M5394" s="29" t="s">
        <v>4163</v>
      </c>
      <c r="N5394" s="1" t="s">
        <v>478</v>
      </c>
      <c r="O5394" s="28" t="s">
        <v>634</v>
      </c>
      <c r="P5394" s="1" t="s">
        <v>322</v>
      </c>
      <c r="Q5394" s="76">
        <v>12</v>
      </c>
      <c r="R5394" s="1"/>
      <c r="S5394" s="76"/>
      <c r="T5394" s="1" t="s">
        <v>115</v>
      </c>
      <c r="U5394" s="1"/>
      <c r="V5394" s="1"/>
      <c r="AC5394" s="93">
        <v>25</v>
      </c>
      <c r="AD5394" s="69">
        <v>240</v>
      </c>
      <c r="AE5394" s="33"/>
      <c r="AF5394" s="33"/>
      <c r="AG5394" s="33"/>
      <c r="AM5394" s="164">
        <f t="shared" si="267"/>
        <v>46079</v>
      </c>
      <c r="AX5394" s="37">
        <f t="shared" si="270"/>
        <v>46083</v>
      </c>
      <c r="AY5394" s="1"/>
      <c r="AZ5394" s="1"/>
      <c r="BA5394" s="31"/>
      <c r="BB5394" s="31"/>
      <c r="BC5394" s="1"/>
      <c r="BD5394" s="1"/>
      <c r="BE5394" s="1"/>
      <c r="BF5394" s="1"/>
      <c r="BG5394" s="1"/>
      <c r="BT5394" s="37">
        <f t="shared" si="269"/>
        <v>46104</v>
      </c>
      <c r="BU5394" s="31"/>
      <c r="BW5394" s="33"/>
      <c r="BX5394" s="1"/>
      <c r="BY5394" s="1"/>
      <c r="BZ5394" s="1"/>
      <c r="CA5394" s="1"/>
      <c r="CB5394" s="1"/>
      <c r="CC5394" s="1"/>
      <c r="CE5394" s="1"/>
      <c r="CF5394" s="1"/>
      <c r="CG5394" s="1"/>
      <c r="CH5394" s="1"/>
      <c r="CI5394" s="1"/>
      <c r="CJ5394" s="1"/>
      <c r="CK5394" s="1"/>
      <c r="CL5394" s="1"/>
      <c r="CM5394" s="1"/>
      <c r="CN5394" s="1"/>
      <c r="CO5394" s="1"/>
    </row>
    <row r="5395" spans="1:93" ht="30" customHeight="1" x14ac:dyDescent="0.2">
      <c r="A5395" s="1">
        <v>5389</v>
      </c>
      <c r="B5395" s="1" t="s">
        <v>1981</v>
      </c>
      <c r="C5395" s="1" t="s">
        <v>1984</v>
      </c>
      <c r="D5395" s="28" t="s">
        <v>1980</v>
      </c>
      <c r="E5395" s="1" t="s">
        <v>704</v>
      </c>
      <c r="F5395" s="1" t="s">
        <v>74</v>
      </c>
      <c r="G5395" s="1">
        <v>9</v>
      </c>
      <c r="H5395" s="1" t="s">
        <v>1059</v>
      </c>
      <c r="I5395" s="1" t="s">
        <v>114</v>
      </c>
      <c r="J5395" s="76">
        <v>557</v>
      </c>
      <c r="K5395" s="76">
        <v>2406768</v>
      </c>
      <c r="L5395" s="29">
        <v>46076</v>
      </c>
      <c r="M5395" s="29" t="s">
        <v>4163</v>
      </c>
      <c r="N5395" s="1" t="s">
        <v>478</v>
      </c>
      <c r="O5395" s="28" t="s">
        <v>634</v>
      </c>
      <c r="P5395" s="1" t="s">
        <v>322</v>
      </c>
      <c r="Q5395" s="76">
        <v>12</v>
      </c>
      <c r="R5395" s="1"/>
      <c r="S5395" s="76">
        <v>6</v>
      </c>
      <c r="T5395" s="1" t="s">
        <v>115</v>
      </c>
      <c r="U5395" s="1"/>
      <c r="V5395" s="1"/>
      <c r="AC5395" s="93">
        <v>23</v>
      </c>
      <c r="AD5395" s="69">
        <v>225</v>
      </c>
      <c r="AE5395" s="33"/>
      <c r="AF5395" s="33"/>
      <c r="AG5395" s="33"/>
      <c r="AM5395" s="164">
        <f t="shared" si="267"/>
        <v>46079</v>
      </c>
      <c r="AX5395" s="37">
        <f t="shared" si="270"/>
        <v>46083</v>
      </c>
      <c r="AY5395" s="1"/>
      <c r="AZ5395" s="1"/>
      <c r="BA5395" s="31"/>
      <c r="BB5395" s="31"/>
      <c r="BC5395" s="1"/>
      <c r="BD5395" s="1"/>
      <c r="BE5395" s="1"/>
      <c r="BF5395" s="1"/>
      <c r="BG5395" s="1"/>
      <c r="BT5395" s="37">
        <f t="shared" si="269"/>
        <v>46104</v>
      </c>
      <c r="BU5395" s="31"/>
      <c r="BW5395" s="33"/>
      <c r="BX5395" s="1"/>
      <c r="BY5395" s="1"/>
      <c r="BZ5395" s="1"/>
      <c r="CA5395" s="1"/>
      <c r="CB5395" s="1"/>
      <c r="CC5395" s="1"/>
      <c r="CE5395" s="1"/>
      <c r="CF5395" s="1"/>
      <c r="CG5395" s="1"/>
      <c r="CH5395" s="1"/>
      <c r="CI5395" s="1"/>
      <c r="CJ5395" s="1"/>
      <c r="CK5395" s="1"/>
      <c r="CL5395" s="1"/>
      <c r="CM5395" s="1"/>
      <c r="CN5395" s="1"/>
      <c r="CO5395" s="1"/>
    </row>
    <row r="5396" spans="1:93" ht="30" customHeight="1" x14ac:dyDescent="0.2">
      <c r="A5396" s="1">
        <v>5390</v>
      </c>
      <c r="B5396" s="1" t="s">
        <v>1922</v>
      </c>
      <c r="C5396" s="1" t="s">
        <v>1985</v>
      </c>
      <c r="D5396" s="28" t="s">
        <v>1986</v>
      </c>
      <c r="E5396" s="1" t="s">
        <v>843</v>
      </c>
      <c r="F5396" s="1" t="s">
        <v>74</v>
      </c>
      <c r="G5396" s="1">
        <v>11</v>
      </c>
      <c r="H5396" s="1" t="s">
        <v>341</v>
      </c>
      <c r="I5396" s="1" t="s">
        <v>114</v>
      </c>
      <c r="J5396" s="76">
        <v>557</v>
      </c>
      <c r="K5396" s="76">
        <v>2337500</v>
      </c>
      <c r="L5396" s="29">
        <v>46077</v>
      </c>
      <c r="M5396" s="29" t="s">
        <v>4163</v>
      </c>
      <c r="N5396" s="1" t="s">
        <v>478</v>
      </c>
      <c r="O5396" s="28" t="s">
        <v>634</v>
      </c>
      <c r="P5396" s="1" t="s">
        <v>323</v>
      </c>
      <c r="Q5396" s="76">
        <v>11</v>
      </c>
      <c r="R5396" s="1"/>
      <c r="S5396" s="76">
        <v>6</v>
      </c>
      <c r="T5396" s="1" t="s">
        <v>115</v>
      </c>
      <c r="U5396" s="1"/>
      <c r="V5396" s="1"/>
      <c r="AC5396" s="93">
        <v>25.5</v>
      </c>
      <c r="AD5396" s="69">
        <v>250</v>
      </c>
      <c r="AE5396" s="33"/>
      <c r="AF5396" s="33"/>
      <c r="AG5396" s="33"/>
      <c r="AM5396" s="164">
        <f t="shared" si="267"/>
        <v>46080</v>
      </c>
      <c r="AX5396" s="37">
        <f t="shared" si="270"/>
        <v>46084</v>
      </c>
      <c r="AY5396" s="1"/>
      <c r="AZ5396" s="1"/>
      <c r="BA5396" s="31"/>
      <c r="BB5396" s="31"/>
      <c r="BC5396" s="1"/>
      <c r="BD5396" s="1"/>
      <c r="BE5396" s="1"/>
      <c r="BF5396" s="1"/>
      <c r="BG5396" s="1"/>
      <c r="BT5396" s="37">
        <f t="shared" si="269"/>
        <v>46105</v>
      </c>
      <c r="BU5396" s="31"/>
      <c r="BW5396" s="33"/>
      <c r="BX5396" s="1"/>
      <c r="BY5396" s="1"/>
      <c r="BZ5396" s="1"/>
      <c r="CA5396" s="1"/>
      <c r="CB5396" s="1"/>
      <c r="CC5396" s="1"/>
      <c r="CE5396" s="1"/>
      <c r="CF5396" s="1"/>
      <c r="CG5396" s="1"/>
      <c r="CH5396" s="1"/>
      <c r="CI5396" s="1"/>
      <c r="CJ5396" s="1"/>
      <c r="CK5396" s="1"/>
      <c r="CL5396" s="1"/>
      <c r="CM5396" s="1"/>
      <c r="CN5396" s="1"/>
      <c r="CO5396" s="1"/>
    </row>
    <row r="5397" spans="1:93" ht="30" customHeight="1" x14ac:dyDescent="0.2">
      <c r="A5397" s="1">
        <v>5391</v>
      </c>
      <c r="B5397" s="1" t="s">
        <v>1989</v>
      </c>
      <c r="C5397" s="1" t="s">
        <v>1988</v>
      </c>
      <c r="D5397" s="28" t="s">
        <v>1987</v>
      </c>
      <c r="E5397" s="1" t="s">
        <v>725</v>
      </c>
      <c r="F5397" s="1" t="s">
        <v>74</v>
      </c>
      <c r="G5397" s="1">
        <v>3</v>
      </c>
      <c r="H5397" s="1" t="s">
        <v>1059</v>
      </c>
      <c r="I5397" s="1" t="s">
        <v>114</v>
      </c>
      <c r="J5397" s="76">
        <v>554</v>
      </c>
      <c r="K5397" s="76">
        <v>2406794</v>
      </c>
      <c r="L5397" s="29">
        <v>46078</v>
      </c>
      <c r="M5397" s="29" t="s">
        <v>4163</v>
      </c>
      <c r="N5397" s="1" t="s">
        <v>478</v>
      </c>
      <c r="O5397" s="28" t="s">
        <v>634</v>
      </c>
      <c r="P5397" s="1" t="s">
        <v>323</v>
      </c>
      <c r="Q5397" s="76">
        <v>12</v>
      </c>
      <c r="R5397" s="1"/>
      <c r="S5397" s="76">
        <v>6</v>
      </c>
      <c r="T5397" s="1" t="s">
        <v>115</v>
      </c>
      <c r="U5397" s="1"/>
      <c r="V5397" s="1"/>
      <c r="AC5397" s="93">
        <v>23</v>
      </c>
      <c r="AD5397" s="69">
        <v>260</v>
      </c>
      <c r="AE5397" s="33"/>
      <c r="AF5397" s="33"/>
      <c r="AG5397" s="33"/>
      <c r="AM5397" s="164">
        <f t="shared" si="267"/>
        <v>46081</v>
      </c>
      <c r="AX5397" s="37">
        <f t="shared" si="270"/>
        <v>46085</v>
      </c>
      <c r="AY5397" s="1"/>
      <c r="AZ5397" s="1"/>
      <c r="BA5397" s="31"/>
      <c r="BB5397" s="31"/>
      <c r="BC5397" s="1"/>
      <c r="BD5397" s="1"/>
      <c r="BE5397" s="1"/>
      <c r="BF5397" s="1"/>
      <c r="BG5397" s="1"/>
      <c r="BT5397" s="37">
        <f t="shared" si="269"/>
        <v>46106</v>
      </c>
      <c r="BU5397" s="31"/>
      <c r="BW5397" s="33"/>
      <c r="BX5397" s="1"/>
      <c r="BY5397" s="1"/>
      <c r="BZ5397" s="1"/>
      <c r="CA5397" s="1"/>
      <c r="CB5397" s="1"/>
      <c r="CC5397" s="1"/>
      <c r="CE5397" s="1"/>
      <c r="CF5397" s="1"/>
      <c r="CG5397" s="1"/>
      <c r="CH5397" s="1"/>
      <c r="CI5397" s="1"/>
      <c r="CJ5397" s="1"/>
      <c r="CK5397" s="1"/>
      <c r="CL5397" s="1"/>
      <c r="CM5397" s="1"/>
      <c r="CN5397" s="1"/>
      <c r="CO5397" s="1"/>
    </row>
    <row r="5398" spans="1:93" ht="30" customHeight="1" x14ac:dyDescent="0.2">
      <c r="A5398" s="1">
        <v>5392</v>
      </c>
      <c r="B5398" s="1" t="s">
        <v>1989</v>
      </c>
      <c r="C5398" s="1" t="s">
        <v>1988</v>
      </c>
      <c r="D5398" s="28" t="s">
        <v>1987</v>
      </c>
      <c r="E5398" s="1" t="s">
        <v>725</v>
      </c>
      <c r="F5398" s="1" t="s">
        <v>74</v>
      </c>
      <c r="G5398" s="1">
        <v>3</v>
      </c>
      <c r="H5398" s="1" t="s">
        <v>1059</v>
      </c>
      <c r="I5398" s="1" t="s">
        <v>114</v>
      </c>
      <c r="J5398" s="76">
        <v>303</v>
      </c>
      <c r="K5398" s="76">
        <v>2407508</v>
      </c>
      <c r="L5398" s="29">
        <v>46078</v>
      </c>
      <c r="M5398" s="29" t="s">
        <v>4163</v>
      </c>
      <c r="N5398" s="1" t="s">
        <v>478</v>
      </c>
      <c r="O5398" s="28" t="s">
        <v>634</v>
      </c>
      <c r="P5398" s="1" t="s">
        <v>323</v>
      </c>
      <c r="Q5398" s="76">
        <v>8</v>
      </c>
      <c r="R5398" s="1"/>
      <c r="S5398" s="76"/>
      <c r="T5398" s="1" t="s">
        <v>115</v>
      </c>
      <c r="U5398" s="1"/>
      <c r="V5398" s="1"/>
      <c r="AC5398" s="93">
        <v>22.5</v>
      </c>
      <c r="AD5398" s="69">
        <v>250</v>
      </c>
      <c r="AE5398" s="33"/>
      <c r="AF5398" s="33"/>
      <c r="AG5398" s="33"/>
      <c r="AM5398" s="164">
        <f t="shared" si="267"/>
        <v>46081</v>
      </c>
      <c r="AX5398" s="37">
        <f t="shared" si="270"/>
        <v>46085</v>
      </c>
      <c r="AY5398" s="1"/>
      <c r="AZ5398" s="1"/>
      <c r="BA5398" s="31"/>
      <c r="BB5398" s="31"/>
      <c r="BC5398" s="1"/>
      <c r="BD5398" s="1"/>
      <c r="BE5398" s="1"/>
      <c r="BF5398" s="1"/>
      <c r="BG5398" s="1"/>
      <c r="BT5398" s="37">
        <f t="shared" si="269"/>
        <v>46106</v>
      </c>
      <c r="BU5398" s="31"/>
      <c r="BW5398" s="33"/>
      <c r="BX5398" s="1"/>
      <c r="BY5398" s="1"/>
      <c r="BZ5398" s="1"/>
      <c r="CA5398" s="1"/>
      <c r="CB5398" s="1"/>
      <c r="CC5398" s="1"/>
      <c r="CE5398" s="1"/>
      <c r="CF5398" s="1"/>
      <c r="CG5398" s="1"/>
      <c r="CH5398" s="1"/>
      <c r="CI5398" s="1"/>
      <c r="CJ5398" s="1"/>
      <c r="CK5398" s="1"/>
      <c r="CL5398" s="1"/>
      <c r="CM5398" s="1"/>
      <c r="CN5398" s="1"/>
      <c r="CO5398" s="1"/>
    </row>
    <row r="5399" spans="1:93" ht="30" customHeight="1" x14ac:dyDescent="0.2">
      <c r="A5399" s="1">
        <v>5393</v>
      </c>
      <c r="B5399" s="1" t="s">
        <v>1989</v>
      </c>
      <c r="C5399" s="1" t="s">
        <v>1988</v>
      </c>
      <c r="D5399" s="28" t="s">
        <v>1987</v>
      </c>
      <c r="E5399" s="1" t="s">
        <v>725</v>
      </c>
      <c r="F5399" s="1" t="s">
        <v>74</v>
      </c>
      <c r="G5399" s="1">
        <v>3</v>
      </c>
      <c r="H5399" s="1" t="s">
        <v>1059</v>
      </c>
      <c r="I5399" s="1" t="s">
        <v>114</v>
      </c>
      <c r="J5399" s="76">
        <v>273</v>
      </c>
      <c r="K5399" s="76">
        <v>2407512</v>
      </c>
      <c r="L5399" s="29">
        <v>46078</v>
      </c>
      <c r="M5399" s="29" t="s">
        <v>4163</v>
      </c>
      <c r="N5399" s="1" t="s">
        <v>478</v>
      </c>
      <c r="O5399" s="28" t="s">
        <v>634</v>
      </c>
      <c r="P5399" s="1" t="s">
        <v>323</v>
      </c>
      <c r="Q5399" s="76">
        <v>8</v>
      </c>
      <c r="R5399" s="1"/>
      <c r="S5399" s="76"/>
      <c r="T5399" s="1" t="s">
        <v>115</v>
      </c>
      <c r="U5399" s="1"/>
      <c r="V5399" s="1"/>
      <c r="AC5399" s="93">
        <v>23.5</v>
      </c>
      <c r="AD5399" s="69">
        <v>250</v>
      </c>
      <c r="AE5399" s="33"/>
      <c r="AF5399" s="33"/>
      <c r="AG5399" s="33"/>
      <c r="AM5399" s="164">
        <f t="shared" si="267"/>
        <v>46081</v>
      </c>
      <c r="AX5399" s="37">
        <f t="shared" si="270"/>
        <v>46085</v>
      </c>
      <c r="AY5399" s="1"/>
      <c r="AZ5399" s="1"/>
      <c r="BA5399" s="31"/>
      <c r="BB5399" s="31"/>
      <c r="BC5399" s="1"/>
      <c r="BD5399" s="1"/>
      <c r="BE5399" s="1"/>
      <c r="BF5399" s="1"/>
      <c r="BG5399" s="1"/>
      <c r="BT5399" s="37">
        <f t="shared" si="269"/>
        <v>46106</v>
      </c>
      <c r="BU5399" s="31"/>
      <c r="BW5399" s="33"/>
      <c r="BX5399" s="1"/>
      <c r="BY5399" s="1"/>
      <c r="BZ5399" s="1"/>
      <c r="CA5399" s="1"/>
      <c r="CB5399" s="1"/>
      <c r="CC5399" s="1"/>
      <c r="CE5399" s="1"/>
      <c r="CF5399" s="1"/>
      <c r="CG5399" s="1"/>
      <c r="CH5399" s="1"/>
      <c r="CI5399" s="1"/>
      <c r="CJ5399" s="1"/>
      <c r="CK5399" s="1"/>
      <c r="CL5399" s="1"/>
      <c r="CM5399" s="1"/>
      <c r="CN5399" s="1"/>
      <c r="CO5399" s="1"/>
    </row>
    <row r="5400" spans="1:93" ht="30" customHeight="1" x14ac:dyDescent="0.2">
      <c r="A5400" s="1">
        <v>5394</v>
      </c>
      <c r="B5400" s="1" t="s">
        <v>1989</v>
      </c>
      <c r="C5400" s="1" t="s">
        <v>1988</v>
      </c>
      <c r="D5400" s="28" t="s">
        <v>1987</v>
      </c>
      <c r="E5400" s="1" t="s">
        <v>725</v>
      </c>
      <c r="F5400" s="1" t="s">
        <v>74</v>
      </c>
      <c r="G5400" s="1">
        <v>3</v>
      </c>
      <c r="H5400" s="1" t="s">
        <v>1059</v>
      </c>
      <c r="I5400" s="1" t="s">
        <v>114</v>
      </c>
      <c r="J5400" s="76">
        <v>403</v>
      </c>
      <c r="K5400" s="76">
        <v>2407516</v>
      </c>
      <c r="L5400" s="29">
        <v>46078</v>
      </c>
      <c r="M5400" s="29" t="s">
        <v>4163</v>
      </c>
      <c r="N5400" s="1" t="s">
        <v>478</v>
      </c>
      <c r="O5400" s="28" t="s">
        <v>634</v>
      </c>
      <c r="P5400" s="1" t="s">
        <v>323</v>
      </c>
      <c r="Q5400" s="76">
        <v>9</v>
      </c>
      <c r="R5400" s="1"/>
      <c r="S5400" s="76"/>
      <c r="T5400" s="1" t="s">
        <v>115</v>
      </c>
      <c r="U5400" s="1"/>
      <c r="V5400" s="1"/>
      <c r="AC5400" s="93">
        <v>24</v>
      </c>
      <c r="AD5400" s="69">
        <v>230</v>
      </c>
      <c r="AE5400" s="33"/>
      <c r="AF5400" s="33"/>
      <c r="AG5400" s="33"/>
      <c r="AM5400" s="164">
        <f t="shared" si="267"/>
        <v>46081</v>
      </c>
      <c r="AX5400" s="37">
        <f t="shared" si="270"/>
        <v>46085</v>
      </c>
      <c r="AY5400" s="1"/>
      <c r="AZ5400" s="1"/>
      <c r="BA5400" s="31"/>
      <c r="BB5400" s="31"/>
      <c r="BC5400" s="1"/>
      <c r="BD5400" s="1"/>
      <c r="BE5400" s="1"/>
      <c r="BF5400" s="1"/>
      <c r="BG5400" s="1"/>
      <c r="BT5400" s="37">
        <f t="shared" si="269"/>
        <v>46106</v>
      </c>
      <c r="BU5400" s="31"/>
      <c r="BW5400" s="33"/>
      <c r="BX5400" s="1"/>
      <c r="BY5400" s="1"/>
      <c r="BZ5400" s="1"/>
      <c r="CA5400" s="1"/>
      <c r="CB5400" s="1"/>
      <c r="CC5400" s="1"/>
      <c r="CE5400" s="1"/>
      <c r="CF5400" s="1"/>
      <c r="CG5400" s="1"/>
      <c r="CH5400" s="1"/>
      <c r="CI5400" s="1"/>
      <c r="CJ5400" s="1"/>
      <c r="CK5400" s="1"/>
      <c r="CL5400" s="1"/>
      <c r="CM5400" s="1"/>
      <c r="CN5400" s="1"/>
      <c r="CO5400" s="1"/>
    </row>
    <row r="5401" spans="1:93" ht="30" customHeight="1" x14ac:dyDescent="0.2">
      <c r="A5401" s="1">
        <v>5395</v>
      </c>
      <c r="B5401" s="1" t="s">
        <v>1989</v>
      </c>
      <c r="C5401" s="1" t="s">
        <v>1988</v>
      </c>
      <c r="D5401" s="28" t="s">
        <v>1987</v>
      </c>
      <c r="E5401" s="1" t="s">
        <v>725</v>
      </c>
      <c r="F5401" s="1" t="s">
        <v>74</v>
      </c>
      <c r="G5401" s="1">
        <v>3</v>
      </c>
      <c r="H5401" s="1" t="s">
        <v>1059</v>
      </c>
      <c r="I5401" s="1" t="s">
        <v>114</v>
      </c>
      <c r="J5401" s="76">
        <v>415</v>
      </c>
      <c r="K5401" s="76">
        <v>2407517</v>
      </c>
      <c r="L5401" s="29">
        <v>46078</v>
      </c>
      <c r="M5401" s="29" t="s">
        <v>4163</v>
      </c>
      <c r="N5401" s="1" t="s">
        <v>478</v>
      </c>
      <c r="O5401" s="28" t="s">
        <v>634</v>
      </c>
      <c r="P5401" s="1" t="s">
        <v>323</v>
      </c>
      <c r="Q5401" s="76">
        <v>9</v>
      </c>
      <c r="R5401" s="1"/>
      <c r="S5401" s="76"/>
      <c r="T5401" s="1" t="s">
        <v>115</v>
      </c>
      <c r="U5401" s="1"/>
      <c r="V5401" s="1"/>
      <c r="AC5401" s="93">
        <v>23</v>
      </c>
      <c r="AD5401" s="69">
        <v>240</v>
      </c>
      <c r="AE5401" s="33"/>
      <c r="AF5401" s="33"/>
      <c r="AG5401" s="33"/>
      <c r="AM5401" s="164">
        <f t="shared" ref="AM5401:AM5431" si="271">L5401+3</f>
        <v>46081</v>
      </c>
      <c r="AX5401" s="37">
        <f t="shared" si="270"/>
        <v>46085</v>
      </c>
      <c r="AY5401" s="1"/>
      <c r="AZ5401" s="1"/>
      <c r="BA5401" s="31"/>
      <c r="BB5401" s="31"/>
      <c r="BC5401" s="1"/>
      <c r="BD5401" s="1"/>
      <c r="BE5401" s="1"/>
      <c r="BF5401" s="1"/>
      <c r="BG5401" s="1"/>
      <c r="BT5401" s="37">
        <f t="shared" si="269"/>
        <v>46106</v>
      </c>
      <c r="BU5401" s="31"/>
      <c r="BW5401" s="33"/>
      <c r="BX5401" s="1"/>
      <c r="BY5401" s="1"/>
      <c r="BZ5401" s="1"/>
      <c r="CA5401" s="1"/>
      <c r="CB5401" s="1"/>
      <c r="CC5401" s="1"/>
      <c r="CE5401" s="1"/>
      <c r="CF5401" s="1"/>
      <c r="CG5401" s="1"/>
      <c r="CH5401" s="1"/>
      <c r="CI5401" s="1"/>
      <c r="CJ5401" s="1"/>
      <c r="CK5401" s="1"/>
      <c r="CL5401" s="1"/>
      <c r="CM5401" s="1"/>
      <c r="CN5401" s="1"/>
      <c r="CO5401" s="1"/>
    </row>
    <row r="5402" spans="1:93" ht="30" customHeight="1" x14ac:dyDescent="0.2">
      <c r="A5402" s="1">
        <v>5396</v>
      </c>
      <c r="B5402" s="1" t="s">
        <v>1989</v>
      </c>
      <c r="C5402" s="1" t="s">
        <v>1988</v>
      </c>
      <c r="D5402" s="28" t="s">
        <v>1987</v>
      </c>
      <c r="E5402" s="1" t="s">
        <v>725</v>
      </c>
      <c r="F5402" s="1" t="s">
        <v>74</v>
      </c>
      <c r="G5402" s="1">
        <v>3</v>
      </c>
      <c r="H5402" s="1" t="s">
        <v>1059</v>
      </c>
      <c r="I5402" s="1" t="s">
        <v>114</v>
      </c>
      <c r="J5402" s="76">
        <v>287</v>
      </c>
      <c r="K5402" s="76">
        <v>2407527</v>
      </c>
      <c r="L5402" s="29">
        <v>46078</v>
      </c>
      <c r="M5402" s="29" t="s">
        <v>4163</v>
      </c>
      <c r="N5402" s="1" t="s">
        <v>478</v>
      </c>
      <c r="O5402" s="28" t="s">
        <v>634</v>
      </c>
      <c r="P5402" s="1" t="s">
        <v>323</v>
      </c>
      <c r="Q5402" s="76">
        <v>6</v>
      </c>
      <c r="R5402" s="1"/>
      <c r="S5402" s="76"/>
      <c r="T5402" s="1" t="s">
        <v>115</v>
      </c>
      <c r="U5402" s="1"/>
      <c r="V5402" s="1"/>
      <c r="AC5402" s="93">
        <v>216.5</v>
      </c>
      <c r="AD5402" s="69">
        <v>240</v>
      </c>
      <c r="AE5402" s="33"/>
      <c r="AF5402" s="33"/>
      <c r="AG5402" s="33"/>
      <c r="AM5402" s="164">
        <f t="shared" si="271"/>
        <v>46081</v>
      </c>
      <c r="AX5402" s="37">
        <f t="shared" si="270"/>
        <v>46085</v>
      </c>
      <c r="AY5402" s="1"/>
      <c r="AZ5402" s="1"/>
      <c r="BA5402" s="31"/>
      <c r="BB5402" s="31"/>
      <c r="BC5402" s="1"/>
      <c r="BD5402" s="1"/>
      <c r="BE5402" s="1"/>
      <c r="BF5402" s="1"/>
      <c r="BG5402" s="1"/>
      <c r="BT5402" s="37">
        <f t="shared" si="269"/>
        <v>46106</v>
      </c>
      <c r="BU5402" s="31"/>
      <c r="BW5402" s="33"/>
      <c r="BX5402" s="1"/>
      <c r="BY5402" s="1"/>
      <c r="BZ5402" s="1"/>
      <c r="CA5402" s="1"/>
      <c r="CB5402" s="1"/>
      <c r="CC5402" s="1"/>
      <c r="CE5402" s="1"/>
      <c r="CF5402" s="1"/>
      <c r="CG5402" s="1"/>
      <c r="CH5402" s="1"/>
      <c r="CI5402" s="1"/>
      <c r="CJ5402" s="1"/>
      <c r="CK5402" s="1"/>
      <c r="CL5402" s="1"/>
      <c r="CM5402" s="1"/>
      <c r="CN5402" s="1"/>
      <c r="CO5402" s="1"/>
    </row>
    <row r="5403" spans="1:93" ht="30" customHeight="1" x14ac:dyDescent="0.2">
      <c r="A5403" s="1">
        <v>5397</v>
      </c>
      <c r="B5403" s="1" t="s">
        <v>1991</v>
      </c>
      <c r="C5403" s="1" t="s">
        <v>1992</v>
      </c>
      <c r="D5403" s="28" t="s">
        <v>1990</v>
      </c>
      <c r="E5403" s="1" t="s">
        <v>725</v>
      </c>
      <c r="F5403" s="1" t="s">
        <v>74</v>
      </c>
      <c r="G5403" s="1">
        <v>3</v>
      </c>
      <c r="H5403" s="1" t="s">
        <v>1059</v>
      </c>
      <c r="I5403" s="1" t="s">
        <v>114</v>
      </c>
      <c r="J5403" s="76">
        <v>433</v>
      </c>
      <c r="K5403" s="76">
        <v>2406821</v>
      </c>
      <c r="L5403" s="29">
        <v>46078</v>
      </c>
      <c r="M5403" s="29" t="s">
        <v>4163</v>
      </c>
      <c r="N5403" s="1" t="s">
        <v>478</v>
      </c>
      <c r="O5403" s="28" t="s">
        <v>634</v>
      </c>
      <c r="P5403" s="1" t="s">
        <v>323</v>
      </c>
      <c r="Q5403" s="76">
        <v>10</v>
      </c>
      <c r="R5403" s="1"/>
      <c r="S5403" s="76">
        <v>6</v>
      </c>
      <c r="T5403" s="1" t="s">
        <v>115</v>
      </c>
      <c r="U5403" s="1"/>
      <c r="V5403" s="1"/>
      <c r="AC5403" s="93">
        <v>23.5</v>
      </c>
      <c r="AD5403" s="69">
        <v>260</v>
      </c>
      <c r="AE5403" s="33"/>
      <c r="AF5403" s="33"/>
      <c r="AG5403" s="33"/>
      <c r="AM5403" s="164">
        <f t="shared" si="271"/>
        <v>46081</v>
      </c>
      <c r="AX5403" s="37">
        <f t="shared" si="270"/>
        <v>46085</v>
      </c>
      <c r="AY5403" s="1"/>
      <c r="AZ5403" s="1"/>
      <c r="BA5403" s="31"/>
      <c r="BB5403" s="31"/>
      <c r="BC5403" s="1"/>
      <c r="BD5403" s="1"/>
      <c r="BE5403" s="1"/>
      <c r="BF5403" s="1"/>
      <c r="BG5403" s="1"/>
      <c r="BT5403" s="37">
        <f t="shared" si="269"/>
        <v>46106</v>
      </c>
      <c r="BU5403" s="31"/>
      <c r="BW5403" s="33"/>
      <c r="BX5403" s="1"/>
      <c r="BY5403" s="1"/>
      <c r="BZ5403" s="1"/>
      <c r="CA5403" s="1"/>
      <c r="CB5403" s="1"/>
      <c r="CC5403" s="1"/>
      <c r="CE5403" s="1"/>
      <c r="CF5403" s="1"/>
      <c r="CG5403" s="1"/>
      <c r="CH5403" s="1"/>
      <c r="CI5403" s="1"/>
      <c r="CJ5403" s="1"/>
      <c r="CK5403" s="1"/>
      <c r="CL5403" s="1"/>
      <c r="CM5403" s="1"/>
      <c r="CN5403" s="1"/>
      <c r="CO5403" s="1"/>
    </row>
    <row r="5404" spans="1:93" ht="30" customHeight="1" x14ac:dyDescent="0.2">
      <c r="A5404" s="1">
        <v>5398</v>
      </c>
      <c r="B5404" s="1" t="s">
        <v>1991</v>
      </c>
      <c r="C5404" s="1" t="s">
        <v>1992</v>
      </c>
      <c r="D5404" s="28" t="s">
        <v>1990</v>
      </c>
      <c r="E5404" s="1" t="s">
        <v>725</v>
      </c>
      <c r="F5404" s="1" t="s">
        <v>74</v>
      </c>
      <c r="G5404" s="1">
        <v>3</v>
      </c>
      <c r="H5404" s="1" t="s">
        <v>1059</v>
      </c>
      <c r="I5404" s="1" t="s">
        <v>114</v>
      </c>
      <c r="J5404" s="76">
        <v>437</v>
      </c>
      <c r="K5404" s="76">
        <v>2407544</v>
      </c>
      <c r="L5404" s="29">
        <v>46078</v>
      </c>
      <c r="M5404" s="29" t="s">
        <v>4163</v>
      </c>
      <c r="N5404" s="1" t="s">
        <v>478</v>
      </c>
      <c r="O5404" s="28" t="s">
        <v>634</v>
      </c>
      <c r="P5404" s="1" t="s">
        <v>323</v>
      </c>
      <c r="Q5404" s="76">
        <v>10</v>
      </c>
      <c r="R5404" s="1"/>
      <c r="S5404" s="76"/>
      <c r="T5404" s="1" t="s">
        <v>115</v>
      </c>
      <c r="U5404" s="1"/>
      <c r="V5404" s="1"/>
      <c r="AC5404" s="93">
        <v>24.5</v>
      </c>
      <c r="AD5404" s="69">
        <v>225</v>
      </c>
      <c r="AE5404" s="33"/>
      <c r="AF5404" s="33"/>
      <c r="AG5404" s="33"/>
      <c r="AM5404" s="164">
        <f t="shared" si="271"/>
        <v>46081</v>
      </c>
      <c r="AX5404" s="37">
        <f t="shared" si="270"/>
        <v>46085</v>
      </c>
      <c r="AY5404" s="1"/>
      <c r="AZ5404" s="1"/>
      <c r="BA5404" s="31"/>
      <c r="BB5404" s="31"/>
      <c r="BC5404" s="1"/>
      <c r="BD5404" s="1"/>
      <c r="BE5404" s="1"/>
      <c r="BF5404" s="1"/>
      <c r="BG5404" s="1"/>
      <c r="BT5404" s="37">
        <f t="shared" si="269"/>
        <v>46106</v>
      </c>
      <c r="BU5404" s="31"/>
      <c r="BW5404" s="33"/>
      <c r="BX5404" s="1"/>
      <c r="BY5404" s="1"/>
      <c r="BZ5404" s="1"/>
      <c r="CA5404" s="1"/>
      <c r="CB5404" s="1"/>
      <c r="CC5404" s="1"/>
      <c r="CE5404" s="1"/>
      <c r="CF5404" s="1"/>
      <c r="CG5404" s="1"/>
      <c r="CH5404" s="1"/>
      <c r="CI5404" s="1"/>
      <c r="CJ5404" s="1"/>
      <c r="CK5404" s="1"/>
      <c r="CL5404" s="1"/>
      <c r="CM5404" s="1"/>
      <c r="CN5404" s="1"/>
      <c r="CO5404" s="1"/>
    </row>
    <row r="5405" spans="1:93" ht="30" customHeight="1" x14ac:dyDescent="0.2">
      <c r="A5405" s="1">
        <v>5399</v>
      </c>
      <c r="B5405" s="1" t="s">
        <v>1994</v>
      </c>
      <c r="C5405" s="1" t="s">
        <v>1995</v>
      </c>
      <c r="D5405" s="28" t="s">
        <v>1993</v>
      </c>
      <c r="E5405" s="1" t="s">
        <v>622</v>
      </c>
      <c r="F5405" s="1" t="s">
        <v>74</v>
      </c>
      <c r="G5405" s="1">
        <v>4</v>
      </c>
      <c r="H5405" s="1" t="s">
        <v>341</v>
      </c>
      <c r="I5405" s="1" t="s">
        <v>114</v>
      </c>
      <c r="J5405" s="76">
        <v>553</v>
      </c>
      <c r="K5405" s="76">
        <v>2406824</v>
      </c>
      <c r="L5405" s="29">
        <v>46079</v>
      </c>
      <c r="M5405" s="29" t="s">
        <v>4163</v>
      </c>
      <c r="N5405" s="1" t="s">
        <v>478</v>
      </c>
      <c r="O5405" s="28" t="s">
        <v>634</v>
      </c>
      <c r="P5405" s="1" t="s">
        <v>323</v>
      </c>
      <c r="Q5405" s="76">
        <v>12</v>
      </c>
      <c r="R5405" s="1"/>
      <c r="S5405" s="76">
        <v>6</v>
      </c>
      <c r="T5405" s="1" t="s">
        <v>115</v>
      </c>
      <c r="U5405" s="1"/>
      <c r="V5405" s="1"/>
      <c r="AC5405" s="93">
        <v>24</v>
      </c>
      <c r="AD5405" s="69">
        <v>250</v>
      </c>
      <c r="AE5405" s="33"/>
      <c r="AF5405" s="33"/>
      <c r="AG5405" s="33"/>
      <c r="AM5405" s="164">
        <f t="shared" si="271"/>
        <v>46082</v>
      </c>
      <c r="AX5405" s="37">
        <f t="shared" si="270"/>
        <v>46086</v>
      </c>
      <c r="AY5405" s="1"/>
      <c r="AZ5405" s="1"/>
      <c r="BA5405" s="31"/>
      <c r="BB5405" s="31"/>
      <c r="BC5405" s="1"/>
      <c r="BD5405" s="1"/>
      <c r="BE5405" s="1"/>
      <c r="BF5405" s="1"/>
      <c r="BG5405" s="1"/>
      <c r="BT5405" s="37">
        <f t="shared" si="269"/>
        <v>46107</v>
      </c>
      <c r="BU5405" s="31"/>
      <c r="BW5405" s="33"/>
      <c r="BX5405" s="1"/>
      <c r="BY5405" s="1"/>
      <c r="BZ5405" s="1"/>
      <c r="CA5405" s="1"/>
      <c r="CB5405" s="1"/>
      <c r="CC5405" s="1"/>
      <c r="CE5405" s="1"/>
      <c r="CF5405" s="1"/>
      <c r="CG5405" s="1"/>
      <c r="CH5405" s="1"/>
      <c r="CI5405" s="1"/>
      <c r="CJ5405" s="1"/>
      <c r="CK5405" s="1"/>
      <c r="CL5405" s="1"/>
      <c r="CM5405" s="1"/>
      <c r="CN5405" s="1"/>
      <c r="CO5405" s="1"/>
    </row>
    <row r="5406" spans="1:93" ht="30" customHeight="1" x14ac:dyDescent="0.2">
      <c r="A5406" s="1">
        <v>5400</v>
      </c>
      <c r="B5406" s="1" t="s">
        <v>1994</v>
      </c>
      <c r="C5406" s="1" t="s">
        <v>1995</v>
      </c>
      <c r="D5406" s="28" t="s">
        <v>1993</v>
      </c>
      <c r="E5406" s="1" t="s">
        <v>622</v>
      </c>
      <c r="F5406" s="1" t="s">
        <v>74</v>
      </c>
      <c r="G5406" s="1">
        <v>4</v>
      </c>
      <c r="H5406" s="1" t="s">
        <v>341</v>
      </c>
      <c r="I5406" s="1" t="s">
        <v>114</v>
      </c>
      <c r="J5406" s="76">
        <v>407</v>
      </c>
      <c r="K5406" s="76">
        <v>2406834</v>
      </c>
      <c r="L5406" s="29">
        <v>46079</v>
      </c>
      <c r="M5406" s="29" t="s">
        <v>4163</v>
      </c>
      <c r="N5406" s="1" t="s">
        <v>478</v>
      </c>
      <c r="O5406" s="28" t="s">
        <v>634</v>
      </c>
      <c r="P5406" s="1" t="s">
        <v>323</v>
      </c>
      <c r="Q5406" s="76">
        <v>10</v>
      </c>
      <c r="R5406" s="1"/>
      <c r="S5406" s="76"/>
      <c r="T5406" s="1" t="s">
        <v>115</v>
      </c>
      <c r="U5406" s="1"/>
      <c r="V5406" s="1"/>
      <c r="AC5406" s="93">
        <v>23.5</v>
      </c>
      <c r="AD5406" s="69">
        <v>240</v>
      </c>
      <c r="AE5406" s="33"/>
      <c r="AF5406" s="33"/>
      <c r="AG5406" s="33"/>
      <c r="AM5406" s="164">
        <f t="shared" si="271"/>
        <v>46082</v>
      </c>
      <c r="AX5406" s="37">
        <f t="shared" si="270"/>
        <v>46086</v>
      </c>
      <c r="AY5406" s="1"/>
      <c r="AZ5406" s="1"/>
      <c r="BA5406" s="31"/>
      <c r="BB5406" s="31"/>
      <c r="BC5406" s="1"/>
      <c r="BD5406" s="1"/>
      <c r="BE5406" s="1"/>
      <c r="BF5406" s="1"/>
      <c r="BG5406" s="1"/>
      <c r="BT5406" s="37">
        <f t="shared" si="269"/>
        <v>46107</v>
      </c>
      <c r="BU5406" s="31"/>
      <c r="BW5406" s="33"/>
      <c r="BX5406" s="1"/>
      <c r="BY5406" s="1"/>
      <c r="BZ5406" s="1"/>
      <c r="CA5406" s="1"/>
      <c r="CB5406" s="1"/>
      <c r="CC5406" s="1"/>
      <c r="CE5406" s="1"/>
      <c r="CF5406" s="1"/>
      <c r="CG5406" s="1"/>
      <c r="CH5406" s="1"/>
      <c r="CI5406" s="1"/>
      <c r="CJ5406" s="1"/>
      <c r="CK5406" s="1"/>
      <c r="CL5406" s="1"/>
      <c r="CM5406" s="1"/>
      <c r="CN5406" s="1"/>
      <c r="CO5406" s="1"/>
    </row>
    <row r="5407" spans="1:93" ht="30" customHeight="1" x14ac:dyDescent="0.2">
      <c r="A5407" s="1">
        <v>5401</v>
      </c>
      <c r="B5407" s="1" t="s">
        <v>1998</v>
      </c>
      <c r="C5407" s="1" t="s">
        <v>1997</v>
      </c>
      <c r="D5407" s="28" t="s">
        <v>1996</v>
      </c>
      <c r="E5407" s="1" t="s">
        <v>715</v>
      </c>
      <c r="F5407" s="1" t="s">
        <v>74</v>
      </c>
      <c r="G5407" s="1">
        <v>7</v>
      </c>
      <c r="H5407" s="1" t="s">
        <v>341</v>
      </c>
      <c r="I5407" s="1" t="s">
        <v>114</v>
      </c>
      <c r="J5407" s="76">
        <v>303</v>
      </c>
      <c r="K5407" s="76">
        <v>2406822</v>
      </c>
      <c r="L5407" s="29">
        <v>46079</v>
      </c>
      <c r="M5407" s="29" t="s">
        <v>4163</v>
      </c>
      <c r="N5407" s="1" t="s">
        <v>478</v>
      </c>
      <c r="O5407" s="28" t="s">
        <v>634</v>
      </c>
      <c r="P5407" s="1" t="s">
        <v>323</v>
      </c>
      <c r="Q5407" s="76">
        <v>8</v>
      </c>
      <c r="R5407" s="1"/>
      <c r="S5407" s="76">
        <v>6</v>
      </c>
      <c r="T5407" s="1" t="s">
        <v>115</v>
      </c>
      <c r="U5407" s="1"/>
      <c r="V5407" s="1"/>
      <c r="AC5407" s="93">
        <v>23</v>
      </c>
      <c r="AD5407" s="69">
        <v>250</v>
      </c>
      <c r="AE5407" s="33"/>
      <c r="AF5407" s="33"/>
      <c r="AG5407" s="33"/>
      <c r="AM5407" s="164">
        <f t="shared" si="271"/>
        <v>46082</v>
      </c>
      <c r="AX5407" s="37">
        <f t="shared" si="270"/>
        <v>46086</v>
      </c>
      <c r="AY5407" s="1"/>
      <c r="AZ5407" s="1"/>
      <c r="BA5407" s="31"/>
      <c r="BB5407" s="31"/>
      <c r="BC5407" s="1"/>
      <c r="BD5407" s="1"/>
      <c r="BE5407" s="1"/>
      <c r="BF5407" s="1"/>
      <c r="BG5407" s="1"/>
      <c r="BT5407" s="37">
        <f t="shared" si="269"/>
        <v>46107</v>
      </c>
      <c r="BU5407" s="31"/>
      <c r="BW5407" s="33"/>
      <c r="BX5407" s="1"/>
      <c r="BY5407" s="1"/>
      <c r="BZ5407" s="1"/>
      <c r="CA5407" s="1"/>
      <c r="CB5407" s="1"/>
      <c r="CC5407" s="1"/>
      <c r="CE5407" s="1"/>
      <c r="CF5407" s="1"/>
      <c r="CG5407" s="1"/>
      <c r="CH5407" s="1"/>
      <c r="CI5407" s="1"/>
      <c r="CJ5407" s="1"/>
      <c r="CK5407" s="1"/>
      <c r="CL5407" s="1"/>
      <c r="CM5407" s="1"/>
      <c r="CN5407" s="1"/>
      <c r="CO5407" s="1"/>
    </row>
    <row r="5408" spans="1:93" ht="30" customHeight="1" x14ac:dyDescent="0.2">
      <c r="A5408" s="1">
        <v>5402</v>
      </c>
      <c r="B5408" s="1" t="s">
        <v>1998</v>
      </c>
      <c r="C5408" s="1" t="s">
        <v>1997</v>
      </c>
      <c r="D5408" s="28" t="s">
        <v>1996</v>
      </c>
      <c r="E5408" s="1" t="s">
        <v>715</v>
      </c>
      <c r="F5408" s="1" t="s">
        <v>74</v>
      </c>
      <c r="G5408" s="1">
        <v>7</v>
      </c>
      <c r="H5408" s="1" t="s">
        <v>341</v>
      </c>
      <c r="I5408" s="1" t="s">
        <v>114</v>
      </c>
      <c r="J5408" s="76">
        <v>273</v>
      </c>
      <c r="K5408" s="76">
        <v>2406825</v>
      </c>
      <c r="L5408" s="29">
        <v>46079</v>
      </c>
      <c r="M5408" s="29" t="s">
        <v>4163</v>
      </c>
      <c r="N5408" s="1" t="s">
        <v>478</v>
      </c>
      <c r="O5408" s="28" t="s">
        <v>634</v>
      </c>
      <c r="P5408" s="1" t="s">
        <v>323</v>
      </c>
      <c r="Q5408" s="76">
        <v>8</v>
      </c>
      <c r="R5408" s="1"/>
      <c r="S5408" s="76"/>
      <c r="T5408" s="1" t="s">
        <v>115</v>
      </c>
      <c r="U5408" s="1"/>
      <c r="V5408" s="1"/>
      <c r="AC5408" s="93">
        <v>24.5</v>
      </c>
      <c r="AD5408" s="69">
        <v>230</v>
      </c>
      <c r="AE5408" s="33"/>
      <c r="AF5408" s="33"/>
      <c r="AG5408" s="33"/>
      <c r="AM5408" s="164">
        <f t="shared" si="271"/>
        <v>46082</v>
      </c>
      <c r="AX5408" s="37">
        <f t="shared" si="270"/>
        <v>46086</v>
      </c>
      <c r="AY5408" s="1"/>
      <c r="AZ5408" s="1"/>
      <c r="BA5408" s="31"/>
      <c r="BB5408" s="31"/>
      <c r="BC5408" s="1"/>
      <c r="BD5408" s="1"/>
      <c r="BE5408" s="1"/>
      <c r="BF5408" s="1"/>
      <c r="BG5408" s="1"/>
      <c r="BT5408" s="37">
        <f t="shared" si="269"/>
        <v>46107</v>
      </c>
      <c r="BU5408" s="31"/>
      <c r="BW5408" s="33"/>
      <c r="BX5408" s="1"/>
      <c r="BY5408" s="1"/>
      <c r="BZ5408" s="1"/>
      <c r="CA5408" s="1"/>
      <c r="CB5408" s="1"/>
      <c r="CC5408" s="1"/>
      <c r="CE5408" s="1"/>
      <c r="CF5408" s="1"/>
      <c r="CG5408" s="1"/>
      <c r="CH5408" s="1"/>
      <c r="CI5408" s="1"/>
      <c r="CJ5408" s="1"/>
      <c r="CK5408" s="1"/>
      <c r="CL5408" s="1"/>
      <c r="CM5408" s="1"/>
      <c r="CN5408" s="1"/>
      <c r="CO5408" s="1"/>
    </row>
    <row r="5409" spans="1:93" ht="30" customHeight="1" x14ac:dyDescent="0.2">
      <c r="A5409" s="1">
        <v>5403</v>
      </c>
      <c r="B5409" s="1" t="s">
        <v>1998</v>
      </c>
      <c r="C5409" s="1" t="s">
        <v>1997</v>
      </c>
      <c r="D5409" s="28" t="s">
        <v>1996</v>
      </c>
      <c r="E5409" s="1" t="s">
        <v>715</v>
      </c>
      <c r="F5409" s="1" t="s">
        <v>74</v>
      </c>
      <c r="G5409" s="1">
        <v>7</v>
      </c>
      <c r="H5409" s="1" t="s">
        <v>341</v>
      </c>
      <c r="I5409" s="1" t="s">
        <v>114</v>
      </c>
      <c r="J5409" s="76">
        <v>415</v>
      </c>
      <c r="K5409" s="76">
        <v>2406828</v>
      </c>
      <c r="L5409" s="29">
        <v>46079</v>
      </c>
      <c r="M5409" s="29" t="s">
        <v>4163</v>
      </c>
      <c r="N5409" s="1" t="s">
        <v>478</v>
      </c>
      <c r="O5409" s="28" t="s">
        <v>634</v>
      </c>
      <c r="P5409" s="1" t="s">
        <v>323</v>
      </c>
      <c r="Q5409" s="76">
        <v>10</v>
      </c>
      <c r="R5409" s="1"/>
      <c r="S5409" s="76"/>
      <c r="T5409" s="1" t="s">
        <v>115</v>
      </c>
      <c r="U5409" s="1"/>
      <c r="V5409" s="1"/>
      <c r="AC5409" s="93">
        <v>23.5</v>
      </c>
      <c r="AD5409" s="69">
        <v>260</v>
      </c>
      <c r="AE5409" s="33"/>
      <c r="AF5409" s="33"/>
      <c r="AG5409" s="33"/>
      <c r="AM5409" s="164">
        <f t="shared" si="271"/>
        <v>46082</v>
      </c>
      <c r="AX5409" s="37">
        <f t="shared" si="270"/>
        <v>46086</v>
      </c>
      <c r="AY5409" s="1"/>
      <c r="AZ5409" s="1"/>
      <c r="BA5409" s="31"/>
      <c r="BB5409" s="31"/>
      <c r="BC5409" s="1"/>
      <c r="BD5409" s="1"/>
      <c r="BE5409" s="1"/>
      <c r="BF5409" s="1"/>
      <c r="BG5409" s="1"/>
      <c r="BT5409" s="37">
        <f t="shared" si="269"/>
        <v>46107</v>
      </c>
      <c r="BU5409" s="31"/>
      <c r="BW5409" s="33"/>
      <c r="BX5409" s="1"/>
      <c r="BY5409" s="1"/>
      <c r="BZ5409" s="1"/>
      <c r="CA5409" s="1"/>
      <c r="CB5409" s="1"/>
      <c r="CC5409" s="1"/>
      <c r="CE5409" s="1"/>
      <c r="CF5409" s="1"/>
      <c r="CG5409" s="1"/>
      <c r="CH5409" s="1"/>
      <c r="CI5409" s="1"/>
      <c r="CJ5409" s="1"/>
      <c r="CK5409" s="1"/>
      <c r="CL5409" s="1"/>
      <c r="CM5409" s="1"/>
      <c r="CN5409" s="1"/>
      <c r="CO5409" s="1"/>
    </row>
    <row r="5410" spans="1:93" ht="30" customHeight="1" x14ac:dyDescent="0.2">
      <c r="A5410" s="1">
        <v>5404</v>
      </c>
      <c r="B5410" s="1" t="s">
        <v>1998</v>
      </c>
      <c r="C5410" s="1" t="s">
        <v>1997</v>
      </c>
      <c r="D5410" s="28" t="s">
        <v>1996</v>
      </c>
      <c r="E5410" s="1" t="s">
        <v>715</v>
      </c>
      <c r="F5410" s="1" t="s">
        <v>74</v>
      </c>
      <c r="G5410" s="1">
        <v>7</v>
      </c>
      <c r="H5410" s="1" t="s">
        <v>341</v>
      </c>
      <c r="I5410" s="1" t="s">
        <v>114</v>
      </c>
      <c r="J5410" s="76">
        <v>433</v>
      </c>
      <c r="K5410" s="76">
        <v>2406835</v>
      </c>
      <c r="L5410" s="29">
        <v>46079</v>
      </c>
      <c r="M5410" s="29" t="s">
        <v>4163</v>
      </c>
      <c r="N5410" s="1" t="s">
        <v>478</v>
      </c>
      <c r="O5410" s="28" t="s">
        <v>634</v>
      </c>
      <c r="P5410" s="1" t="s">
        <v>323</v>
      </c>
      <c r="Q5410" s="76">
        <v>10</v>
      </c>
      <c r="R5410" s="1"/>
      <c r="S5410" s="76"/>
      <c r="T5410" s="1" t="s">
        <v>115</v>
      </c>
      <c r="U5410" s="1"/>
      <c r="V5410" s="1"/>
      <c r="AC5410" s="93">
        <v>25</v>
      </c>
      <c r="AD5410" s="69">
        <v>235</v>
      </c>
      <c r="AE5410" s="33"/>
      <c r="AF5410" s="33"/>
      <c r="AG5410" s="33"/>
      <c r="AM5410" s="164">
        <f t="shared" si="271"/>
        <v>46082</v>
      </c>
      <c r="AX5410" s="37">
        <f t="shared" si="270"/>
        <v>46086</v>
      </c>
      <c r="AY5410" s="1"/>
      <c r="AZ5410" s="1"/>
      <c r="BA5410" s="31"/>
      <c r="BB5410" s="31"/>
      <c r="BC5410" s="1"/>
      <c r="BD5410" s="1"/>
      <c r="BE5410" s="1"/>
      <c r="BF5410" s="1"/>
      <c r="BG5410" s="1"/>
      <c r="BT5410" s="37">
        <f t="shared" si="269"/>
        <v>46107</v>
      </c>
      <c r="BU5410" s="31"/>
      <c r="BW5410" s="33"/>
      <c r="BX5410" s="1"/>
      <c r="BY5410" s="1"/>
      <c r="BZ5410" s="1"/>
      <c r="CA5410" s="1"/>
      <c r="CB5410" s="1"/>
      <c r="CC5410" s="1"/>
      <c r="CE5410" s="1"/>
      <c r="CF5410" s="1"/>
      <c r="CG5410" s="1"/>
      <c r="CH5410" s="1"/>
      <c r="CI5410" s="1"/>
      <c r="CJ5410" s="1"/>
      <c r="CK5410" s="1"/>
      <c r="CL5410" s="1"/>
      <c r="CM5410" s="1"/>
      <c r="CN5410" s="1"/>
      <c r="CO5410" s="1"/>
    </row>
    <row r="5411" spans="1:93" ht="30" customHeight="1" x14ac:dyDescent="0.2">
      <c r="A5411" s="1">
        <v>5405</v>
      </c>
      <c r="B5411" s="1" t="s">
        <v>1998</v>
      </c>
      <c r="C5411" s="1" t="s">
        <v>1997</v>
      </c>
      <c r="D5411" s="28" t="s">
        <v>1996</v>
      </c>
      <c r="E5411" s="1" t="s">
        <v>715</v>
      </c>
      <c r="F5411" s="1" t="s">
        <v>74</v>
      </c>
      <c r="G5411" s="1">
        <v>7</v>
      </c>
      <c r="H5411" s="1" t="s">
        <v>341</v>
      </c>
      <c r="I5411" s="1" t="s">
        <v>114</v>
      </c>
      <c r="J5411" s="76">
        <v>415</v>
      </c>
      <c r="K5411" s="76">
        <v>2407550</v>
      </c>
      <c r="L5411" s="29">
        <v>46079</v>
      </c>
      <c r="M5411" s="29" t="s">
        <v>4163</v>
      </c>
      <c r="N5411" s="1" t="s">
        <v>478</v>
      </c>
      <c r="O5411" s="28" t="s">
        <v>634</v>
      </c>
      <c r="P5411" s="1" t="s">
        <v>323</v>
      </c>
      <c r="Q5411" s="76">
        <v>10</v>
      </c>
      <c r="R5411" s="1"/>
      <c r="S5411" s="76"/>
      <c r="T5411" s="1" t="s">
        <v>115</v>
      </c>
      <c r="U5411" s="1"/>
      <c r="V5411" s="1"/>
      <c r="AC5411" s="93">
        <v>23</v>
      </c>
      <c r="AD5411" s="69">
        <v>230</v>
      </c>
      <c r="AE5411" s="33"/>
      <c r="AF5411" s="33"/>
      <c r="AG5411" s="33"/>
      <c r="AM5411" s="164">
        <f t="shared" si="271"/>
        <v>46082</v>
      </c>
      <c r="AX5411" s="37">
        <f t="shared" si="270"/>
        <v>46086</v>
      </c>
      <c r="AY5411" s="1"/>
      <c r="AZ5411" s="1"/>
      <c r="BA5411" s="31"/>
      <c r="BB5411" s="31"/>
      <c r="BC5411" s="1"/>
      <c r="BD5411" s="1"/>
      <c r="BE5411" s="1"/>
      <c r="BF5411" s="1"/>
      <c r="BG5411" s="1"/>
      <c r="BT5411" s="37">
        <f t="shared" si="269"/>
        <v>46107</v>
      </c>
      <c r="BU5411" s="31"/>
      <c r="BW5411" s="33"/>
      <c r="BX5411" s="1"/>
      <c r="BY5411" s="1"/>
      <c r="BZ5411" s="1"/>
      <c r="CA5411" s="1"/>
      <c r="CB5411" s="1"/>
      <c r="CC5411" s="1"/>
      <c r="CE5411" s="1"/>
      <c r="CF5411" s="1"/>
      <c r="CG5411" s="1"/>
      <c r="CH5411" s="1"/>
      <c r="CI5411" s="1"/>
      <c r="CJ5411" s="1"/>
      <c r="CK5411" s="1"/>
      <c r="CL5411" s="1"/>
      <c r="CM5411" s="1"/>
      <c r="CN5411" s="1"/>
      <c r="CO5411" s="1"/>
    </row>
    <row r="5412" spans="1:93" ht="30" customHeight="1" x14ac:dyDescent="0.2">
      <c r="A5412" s="1">
        <v>5406</v>
      </c>
      <c r="B5412" s="1" t="s">
        <v>1998</v>
      </c>
      <c r="C5412" s="1" t="s">
        <v>1997</v>
      </c>
      <c r="D5412" s="28" t="s">
        <v>1996</v>
      </c>
      <c r="E5412" s="1" t="s">
        <v>715</v>
      </c>
      <c r="F5412" s="1" t="s">
        <v>74</v>
      </c>
      <c r="G5412" s="1">
        <v>7</v>
      </c>
      <c r="H5412" s="1" t="s">
        <v>341</v>
      </c>
      <c r="I5412" s="1" t="s">
        <v>114</v>
      </c>
      <c r="J5412" s="76">
        <v>433</v>
      </c>
      <c r="K5412" s="76">
        <v>2406840</v>
      </c>
      <c r="L5412" s="29">
        <v>46079</v>
      </c>
      <c r="M5412" s="29" t="s">
        <v>4163</v>
      </c>
      <c r="N5412" s="1" t="s">
        <v>478</v>
      </c>
      <c r="O5412" s="28" t="s">
        <v>634</v>
      </c>
      <c r="P5412" s="1" t="s">
        <v>323</v>
      </c>
      <c r="Q5412" s="76">
        <v>10</v>
      </c>
      <c r="R5412" s="1"/>
      <c r="S5412" s="76"/>
      <c r="T5412" s="1" t="s">
        <v>115</v>
      </c>
      <c r="U5412" s="1"/>
      <c r="V5412" s="1"/>
      <c r="AC5412" s="93">
        <v>24.5</v>
      </c>
      <c r="AD5412" s="69">
        <v>260</v>
      </c>
      <c r="AE5412" s="33"/>
      <c r="AF5412" s="33"/>
      <c r="AG5412" s="33"/>
      <c r="AM5412" s="164">
        <f t="shared" si="271"/>
        <v>46082</v>
      </c>
      <c r="AX5412" s="37">
        <f t="shared" si="270"/>
        <v>46086</v>
      </c>
      <c r="AY5412" s="1"/>
      <c r="AZ5412" s="1"/>
      <c r="BA5412" s="31"/>
      <c r="BB5412" s="31"/>
      <c r="BC5412" s="1"/>
      <c r="BD5412" s="1"/>
      <c r="BE5412" s="1"/>
      <c r="BF5412" s="1"/>
      <c r="BG5412" s="1"/>
      <c r="BT5412" s="37">
        <f t="shared" si="269"/>
        <v>46107</v>
      </c>
      <c r="BU5412" s="31"/>
      <c r="BW5412" s="33"/>
      <c r="BX5412" s="1"/>
      <c r="BY5412" s="1"/>
      <c r="BZ5412" s="1"/>
      <c r="CA5412" s="1"/>
      <c r="CB5412" s="1"/>
      <c r="CC5412" s="1"/>
      <c r="CE5412" s="1"/>
      <c r="CF5412" s="1"/>
      <c r="CG5412" s="1"/>
      <c r="CH5412" s="1"/>
      <c r="CI5412" s="1"/>
      <c r="CJ5412" s="1"/>
      <c r="CK5412" s="1"/>
      <c r="CL5412" s="1"/>
      <c r="CM5412" s="1"/>
      <c r="CN5412" s="1"/>
      <c r="CO5412" s="1"/>
    </row>
    <row r="5413" spans="1:93" ht="30" customHeight="1" x14ac:dyDescent="0.2">
      <c r="A5413" s="1">
        <v>5407</v>
      </c>
      <c r="B5413" s="1" t="s">
        <v>1998</v>
      </c>
      <c r="C5413" s="1" t="s">
        <v>1997</v>
      </c>
      <c r="D5413" s="28" t="s">
        <v>1996</v>
      </c>
      <c r="E5413" s="1" t="s">
        <v>715</v>
      </c>
      <c r="F5413" s="1" t="s">
        <v>74</v>
      </c>
      <c r="G5413" s="1">
        <v>7</v>
      </c>
      <c r="H5413" s="1" t="s">
        <v>341</v>
      </c>
      <c r="I5413" s="1" t="s">
        <v>114</v>
      </c>
      <c r="J5413" s="76">
        <v>302</v>
      </c>
      <c r="K5413" s="76">
        <v>2407553</v>
      </c>
      <c r="L5413" s="29">
        <v>46079</v>
      </c>
      <c r="M5413" s="29" t="s">
        <v>4163</v>
      </c>
      <c r="N5413" s="1" t="s">
        <v>478</v>
      </c>
      <c r="O5413" s="28" t="s">
        <v>634</v>
      </c>
      <c r="P5413" s="1" t="s">
        <v>323</v>
      </c>
      <c r="Q5413" s="76">
        <v>7</v>
      </c>
      <c r="R5413" s="1"/>
      <c r="S5413" s="76"/>
      <c r="T5413" s="1" t="s">
        <v>115</v>
      </c>
      <c r="U5413" s="1"/>
      <c r="V5413" s="1"/>
      <c r="AC5413" s="93">
        <v>26</v>
      </c>
      <c r="AD5413" s="69">
        <v>260</v>
      </c>
      <c r="AE5413" s="33"/>
      <c r="AF5413" s="33"/>
      <c r="AG5413" s="33"/>
      <c r="AM5413" s="164">
        <f t="shared" si="271"/>
        <v>46082</v>
      </c>
      <c r="AX5413" s="37">
        <f t="shared" si="270"/>
        <v>46086</v>
      </c>
      <c r="AY5413" s="1"/>
      <c r="AZ5413" s="1"/>
      <c r="BA5413" s="31"/>
      <c r="BB5413" s="31"/>
      <c r="BC5413" s="1"/>
      <c r="BD5413" s="1"/>
      <c r="BE5413" s="1"/>
      <c r="BF5413" s="1"/>
      <c r="BG5413" s="1"/>
      <c r="BT5413" s="37">
        <f t="shared" si="269"/>
        <v>46107</v>
      </c>
      <c r="BU5413" s="31"/>
      <c r="BW5413" s="33"/>
      <c r="BX5413" s="1"/>
      <c r="BY5413" s="1"/>
      <c r="BZ5413" s="1"/>
      <c r="CA5413" s="1"/>
      <c r="CB5413" s="1"/>
      <c r="CC5413" s="1"/>
      <c r="CE5413" s="1"/>
      <c r="CF5413" s="1"/>
      <c r="CG5413" s="1"/>
      <c r="CH5413" s="1"/>
      <c r="CI5413" s="1"/>
      <c r="CJ5413" s="1"/>
      <c r="CK5413" s="1"/>
      <c r="CL5413" s="1"/>
      <c r="CM5413" s="1"/>
      <c r="CN5413" s="1"/>
      <c r="CO5413" s="1"/>
    </row>
    <row r="5414" spans="1:93" ht="30" customHeight="1" x14ac:dyDescent="0.2">
      <c r="A5414" s="1">
        <v>5408</v>
      </c>
      <c r="B5414" s="1" t="s">
        <v>2001</v>
      </c>
      <c r="C5414" s="1" t="s">
        <v>2000</v>
      </c>
      <c r="D5414" s="28" t="s">
        <v>1999</v>
      </c>
      <c r="E5414" s="1" t="s">
        <v>650</v>
      </c>
      <c r="F5414" s="1" t="s">
        <v>74</v>
      </c>
      <c r="G5414" s="1">
        <v>5</v>
      </c>
      <c r="H5414" s="1" t="s">
        <v>341</v>
      </c>
      <c r="I5414" s="1" t="s">
        <v>114</v>
      </c>
      <c r="J5414" s="76">
        <v>303</v>
      </c>
      <c r="K5414" s="76">
        <v>2407551</v>
      </c>
      <c r="L5414" s="29">
        <v>46079</v>
      </c>
      <c r="M5414" s="29" t="s">
        <v>4163</v>
      </c>
      <c r="N5414" s="1" t="s">
        <v>478</v>
      </c>
      <c r="O5414" s="28" t="s">
        <v>634</v>
      </c>
      <c r="P5414" s="1" t="s">
        <v>323</v>
      </c>
      <c r="Q5414" s="76">
        <v>8</v>
      </c>
      <c r="R5414" s="1"/>
      <c r="S5414" s="76">
        <v>6</v>
      </c>
      <c r="T5414" s="1" t="s">
        <v>115</v>
      </c>
      <c r="U5414" s="1"/>
      <c r="V5414" s="1"/>
      <c r="AC5414" s="93">
        <v>25</v>
      </c>
      <c r="AD5414" s="69">
        <v>240</v>
      </c>
      <c r="AE5414" s="33"/>
      <c r="AF5414" s="33"/>
      <c r="AG5414" s="33"/>
      <c r="AM5414" s="164">
        <f t="shared" si="271"/>
        <v>46082</v>
      </c>
      <c r="AX5414" s="37">
        <f t="shared" si="270"/>
        <v>46086</v>
      </c>
      <c r="AY5414" s="1"/>
      <c r="AZ5414" s="1"/>
      <c r="BA5414" s="31"/>
      <c r="BB5414" s="31"/>
      <c r="BC5414" s="1"/>
      <c r="BD5414" s="1"/>
      <c r="BE5414" s="1"/>
      <c r="BF5414" s="1"/>
      <c r="BG5414" s="1"/>
      <c r="BT5414" s="37">
        <f t="shared" si="269"/>
        <v>46107</v>
      </c>
      <c r="BU5414" s="31"/>
      <c r="BW5414" s="33"/>
      <c r="BX5414" s="1"/>
      <c r="BY5414" s="1"/>
      <c r="BZ5414" s="1"/>
      <c r="CA5414" s="1"/>
      <c r="CB5414" s="1"/>
      <c r="CC5414" s="1"/>
      <c r="CE5414" s="1"/>
      <c r="CF5414" s="1"/>
      <c r="CG5414" s="1"/>
      <c r="CH5414" s="1"/>
      <c r="CI5414" s="1"/>
      <c r="CJ5414" s="1"/>
      <c r="CK5414" s="1"/>
      <c r="CL5414" s="1"/>
      <c r="CM5414" s="1"/>
      <c r="CN5414" s="1"/>
      <c r="CO5414" s="1"/>
    </row>
    <row r="5415" spans="1:93" ht="30" customHeight="1" x14ac:dyDescent="0.2">
      <c r="A5415" s="1">
        <v>5409</v>
      </c>
      <c r="B5415" s="1" t="s">
        <v>2001</v>
      </c>
      <c r="C5415" s="1" t="s">
        <v>2000</v>
      </c>
      <c r="D5415" s="28" t="s">
        <v>1999</v>
      </c>
      <c r="E5415" s="1" t="s">
        <v>650</v>
      </c>
      <c r="F5415" s="1" t="s">
        <v>74</v>
      </c>
      <c r="G5415" s="1">
        <v>5</v>
      </c>
      <c r="H5415" s="1" t="s">
        <v>341</v>
      </c>
      <c r="I5415" s="1" t="s">
        <v>114</v>
      </c>
      <c r="J5415" s="76">
        <v>551</v>
      </c>
      <c r="K5415" s="76">
        <v>2406848</v>
      </c>
      <c r="L5415" s="29">
        <v>46079</v>
      </c>
      <c r="M5415" s="29" t="s">
        <v>4163</v>
      </c>
      <c r="N5415" s="1" t="s">
        <v>478</v>
      </c>
      <c r="O5415" s="28" t="s">
        <v>634</v>
      </c>
      <c r="P5415" s="1" t="s">
        <v>323</v>
      </c>
      <c r="Q5415" s="76">
        <v>12</v>
      </c>
      <c r="R5415" s="1"/>
      <c r="S5415" s="76"/>
      <c r="T5415" s="1" t="s">
        <v>115</v>
      </c>
      <c r="U5415" s="1"/>
      <c r="V5415" s="1"/>
      <c r="AC5415" s="93">
        <v>24.5</v>
      </c>
      <c r="AD5415" s="69">
        <v>250</v>
      </c>
      <c r="AE5415" s="33"/>
      <c r="AF5415" s="33"/>
      <c r="AG5415" s="33"/>
      <c r="AM5415" s="164">
        <f t="shared" si="271"/>
        <v>46082</v>
      </c>
      <c r="AX5415" s="37">
        <f t="shared" si="270"/>
        <v>46086</v>
      </c>
      <c r="AY5415" s="1"/>
      <c r="AZ5415" s="1"/>
      <c r="BA5415" s="31"/>
      <c r="BB5415" s="31"/>
      <c r="BC5415" s="1"/>
      <c r="BD5415" s="1"/>
      <c r="BE5415" s="1"/>
      <c r="BF5415" s="1"/>
      <c r="BG5415" s="1"/>
      <c r="BT5415" s="37">
        <f t="shared" si="269"/>
        <v>46107</v>
      </c>
      <c r="BU5415" s="31"/>
      <c r="BW5415" s="33"/>
      <c r="BX5415" s="1"/>
      <c r="BY5415" s="1"/>
      <c r="BZ5415" s="1"/>
      <c r="CA5415" s="1"/>
      <c r="CB5415" s="1"/>
      <c r="CC5415" s="1"/>
      <c r="CE5415" s="1"/>
      <c r="CF5415" s="1"/>
      <c r="CG5415" s="1"/>
      <c r="CH5415" s="1"/>
      <c r="CI5415" s="1"/>
      <c r="CJ5415" s="1"/>
      <c r="CK5415" s="1"/>
      <c r="CL5415" s="1"/>
      <c r="CM5415" s="1"/>
      <c r="CN5415" s="1"/>
      <c r="CO5415" s="1"/>
    </row>
    <row r="5416" spans="1:93" ht="30" customHeight="1" x14ac:dyDescent="0.2">
      <c r="A5416" s="1">
        <v>5410</v>
      </c>
      <c r="B5416" s="1" t="s">
        <v>2005</v>
      </c>
      <c r="C5416" s="1" t="s">
        <v>2003</v>
      </c>
      <c r="D5416" s="28" t="s">
        <v>2002</v>
      </c>
      <c r="E5416" s="1" t="s">
        <v>732</v>
      </c>
      <c r="F5416" s="1" t="s">
        <v>74</v>
      </c>
      <c r="G5416" s="1">
        <v>8</v>
      </c>
      <c r="H5416" s="1" t="s">
        <v>1059</v>
      </c>
      <c r="I5416" s="1" t="s">
        <v>114</v>
      </c>
      <c r="J5416" s="76">
        <v>234</v>
      </c>
      <c r="K5416" s="76">
        <v>505973</v>
      </c>
      <c r="L5416" s="29">
        <v>46079</v>
      </c>
      <c r="M5416" s="29" t="s">
        <v>4163</v>
      </c>
      <c r="N5416" s="1" t="s">
        <v>1486</v>
      </c>
      <c r="O5416" s="28" t="s">
        <v>634</v>
      </c>
      <c r="P5416" s="1" t="s">
        <v>322</v>
      </c>
      <c r="Q5416" s="76">
        <v>8</v>
      </c>
      <c r="R5416" s="1"/>
      <c r="S5416" s="76"/>
      <c r="T5416" s="1" t="s">
        <v>2</v>
      </c>
      <c r="U5416" s="1"/>
      <c r="V5416" s="1" t="s">
        <v>956</v>
      </c>
      <c r="AC5416" s="93">
        <v>21.5</v>
      </c>
      <c r="AD5416" s="69">
        <v>230</v>
      </c>
      <c r="AE5416" s="33"/>
      <c r="AF5416" s="33"/>
      <c r="AG5416" s="33"/>
      <c r="AM5416" s="164">
        <f t="shared" si="271"/>
        <v>46082</v>
      </c>
      <c r="AP5416" s="1">
        <v>39.700000000000003</v>
      </c>
      <c r="AQ5416" s="1">
        <v>38</v>
      </c>
      <c r="AR5416" s="1">
        <v>39.5</v>
      </c>
      <c r="AS5416" s="1">
        <v>40.700000000000003</v>
      </c>
      <c r="AT5416" s="1">
        <v>39.4</v>
      </c>
      <c r="AU5416" s="1">
        <v>37.799999999999997</v>
      </c>
      <c r="AV5416" s="68">
        <f>AVERAGE(AP5416:AU5416)</f>
        <v>39.183333333333337</v>
      </c>
      <c r="AX5416" s="37">
        <f t="shared" si="270"/>
        <v>46086</v>
      </c>
      <c r="AY5416" s="1"/>
      <c r="AZ5416" s="1"/>
      <c r="BA5416" s="31"/>
      <c r="BB5416" s="31"/>
      <c r="BC5416" s="1"/>
      <c r="BD5416" s="1"/>
      <c r="BE5416" s="1"/>
      <c r="BF5416" s="1"/>
      <c r="BG5416" s="1"/>
      <c r="BT5416" s="37">
        <f t="shared" si="269"/>
        <v>46107</v>
      </c>
      <c r="BU5416" s="31"/>
      <c r="BW5416" s="33"/>
      <c r="BX5416" s="1"/>
      <c r="BY5416" s="1"/>
      <c r="BZ5416" s="1"/>
      <c r="CA5416" s="1"/>
      <c r="CB5416" s="1"/>
      <c r="CC5416" s="1"/>
      <c r="CE5416" s="1"/>
      <c r="CF5416" s="1"/>
      <c r="CG5416" s="1"/>
      <c r="CH5416" s="1"/>
      <c r="CI5416" s="1"/>
      <c r="CJ5416" s="1"/>
      <c r="CK5416" s="1"/>
      <c r="CL5416" s="1"/>
      <c r="CM5416" s="1"/>
      <c r="CN5416" s="1"/>
      <c r="CO5416" s="1"/>
    </row>
    <row r="5417" spans="1:93" ht="30" customHeight="1" x14ac:dyDescent="0.2">
      <c r="A5417" s="1">
        <v>5411</v>
      </c>
      <c r="B5417" s="1" t="s">
        <v>2005</v>
      </c>
      <c r="C5417" s="1" t="s">
        <v>2003</v>
      </c>
      <c r="D5417" s="28" t="s">
        <v>2002</v>
      </c>
      <c r="E5417" s="1" t="s">
        <v>732</v>
      </c>
      <c r="F5417" s="1" t="s">
        <v>74</v>
      </c>
      <c r="G5417" s="1">
        <v>8</v>
      </c>
      <c r="H5417" s="1" t="s">
        <v>1059</v>
      </c>
      <c r="I5417" s="1" t="s">
        <v>114</v>
      </c>
      <c r="J5417" s="76">
        <v>224</v>
      </c>
      <c r="K5417" s="76">
        <v>505974</v>
      </c>
      <c r="L5417" s="29">
        <v>46079</v>
      </c>
      <c r="M5417" s="29" t="s">
        <v>4163</v>
      </c>
      <c r="N5417" s="1" t="s">
        <v>1486</v>
      </c>
      <c r="O5417" s="28" t="s">
        <v>634</v>
      </c>
      <c r="P5417" s="1" t="s">
        <v>322</v>
      </c>
      <c r="Q5417" s="76">
        <v>11</v>
      </c>
      <c r="R5417" s="1"/>
      <c r="S5417" s="76">
        <v>6</v>
      </c>
      <c r="T5417" s="1" t="s">
        <v>115</v>
      </c>
      <c r="U5417" s="1"/>
      <c r="V5417" s="1"/>
      <c r="AC5417" s="93">
        <v>21.5</v>
      </c>
      <c r="AD5417" s="69">
        <v>250</v>
      </c>
      <c r="AE5417" s="33"/>
      <c r="AF5417" s="33"/>
      <c r="AG5417" s="33"/>
      <c r="AM5417" s="164">
        <f t="shared" si="271"/>
        <v>46082</v>
      </c>
      <c r="AX5417" s="37">
        <f t="shared" si="270"/>
        <v>46086</v>
      </c>
      <c r="AY5417" s="1"/>
      <c r="AZ5417" s="1"/>
      <c r="BA5417" s="31"/>
      <c r="BB5417" s="31"/>
      <c r="BC5417" s="1"/>
      <c r="BD5417" s="1"/>
      <c r="BE5417" s="1"/>
      <c r="BF5417" s="1"/>
      <c r="BG5417" s="1"/>
      <c r="BT5417" s="37">
        <f t="shared" si="269"/>
        <v>46107</v>
      </c>
      <c r="BU5417" s="31"/>
      <c r="BW5417" s="33"/>
      <c r="BX5417" s="1"/>
      <c r="BY5417" s="1"/>
      <c r="BZ5417" s="1"/>
      <c r="CA5417" s="1"/>
      <c r="CB5417" s="1"/>
      <c r="CC5417" s="1"/>
      <c r="CE5417" s="1"/>
      <c r="CF5417" s="1"/>
      <c r="CG5417" s="1"/>
      <c r="CH5417" s="1"/>
      <c r="CI5417" s="1"/>
      <c r="CJ5417" s="1"/>
      <c r="CK5417" s="1"/>
      <c r="CL5417" s="1"/>
      <c r="CM5417" s="1"/>
      <c r="CN5417" s="1"/>
      <c r="CO5417" s="1"/>
    </row>
    <row r="5418" spans="1:93" ht="30" customHeight="1" x14ac:dyDescent="0.2">
      <c r="A5418" s="1">
        <v>5412</v>
      </c>
      <c r="B5418" s="1" t="s">
        <v>2005</v>
      </c>
      <c r="C5418" s="1" t="s">
        <v>2003</v>
      </c>
      <c r="D5418" s="28" t="s">
        <v>2002</v>
      </c>
      <c r="E5418" s="1" t="s">
        <v>732</v>
      </c>
      <c r="F5418" s="1" t="s">
        <v>74</v>
      </c>
      <c r="G5418" s="1">
        <v>8</v>
      </c>
      <c r="H5418" s="1" t="s">
        <v>1059</v>
      </c>
      <c r="I5418" s="1" t="s">
        <v>114</v>
      </c>
      <c r="J5418" s="76">
        <v>237</v>
      </c>
      <c r="K5418" s="76">
        <v>505975</v>
      </c>
      <c r="L5418" s="29">
        <v>46079</v>
      </c>
      <c r="M5418" s="29" t="s">
        <v>4163</v>
      </c>
      <c r="N5418" s="1" t="s">
        <v>1486</v>
      </c>
      <c r="O5418" s="28" t="s">
        <v>634</v>
      </c>
      <c r="P5418" s="1" t="s">
        <v>322</v>
      </c>
      <c r="Q5418" s="76">
        <v>11</v>
      </c>
      <c r="R5418" s="1"/>
      <c r="S5418" s="76"/>
      <c r="T5418" s="1" t="s">
        <v>115</v>
      </c>
      <c r="U5418" s="1"/>
      <c r="V5418" s="1"/>
      <c r="AC5418" s="93">
        <v>23</v>
      </c>
      <c r="AD5418" s="69">
        <v>245</v>
      </c>
      <c r="AE5418" s="33"/>
      <c r="AF5418" s="33"/>
      <c r="AG5418" s="33"/>
      <c r="AM5418" s="164">
        <f t="shared" si="271"/>
        <v>46082</v>
      </c>
      <c r="AX5418" s="37">
        <f t="shared" si="270"/>
        <v>46086</v>
      </c>
      <c r="AY5418" s="1"/>
      <c r="AZ5418" s="1"/>
      <c r="BA5418" s="31"/>
      <c r="BB5418" s="31"/>
      <c r="BC5418" s="1"/>
      <c r="BD5418" s="1"/>
      <c r="BE5418" s="1"/>
      <c r="BF5418" s="1"/>
      <c r="BG5418" s="1"/>
      <c r="BT5418" s="37">
        <f t="shared" si="269"/>
        <v>46107</v>
      </c>
      <c r="BU5418" s="31"/>
      <c r="BW5418" s="33"/>
      <c r="BX5418" s="1"/>
      <c r="BY5418" s="1"/>
      <c r="BZ5418" s="1"/>
      <c r="CA5418" s="1"/>
      <c r="CB5418" s="1"/>
      <c r="CC5418" s="1"/>
      <c r="CE5418" s="1"/>
      <c r="CF5418" s="1"/>
      <c r="CG5418" s="1"/>
      <c r="CH5418" s="1"/>
      <c r="CI5418" s="1"/>
      <c r="CJ5418" s="1"/>
      <c r="CK5418" s="1"/>
      <c r="CL5418" s="1"/>
      <c r="CM5418" s="1"/>
      <c r="CN5418" s="1"/>
      <c r="CO5418" s="1"/>
    </row>
    <row r="5419" spans="1:93" ht="30" customHeight="1" x14ac:dyDescent="0.2">
      <c r="A5419" s="1">
        <v>5413</v>
      </c>
      <c r="B5419" s="1" t="s">
        <v>2005</v>
      </c>
      <c r="C5419" s="1" t="s">
        <v>2003</v>
      </c>
      <c r="D5419" s="28" t="s">
        <v>2002</v>
      </c>
      <c r="E5419" s="1" t="s">
        <v>732</v>
      </c>
      <c r="F5419" s="1" t="s">
        <v>74</v>
      </c>
      <c r="G5419" s="1">
        <v>8</v>
      </c>
      <c r="H5419" s="1" t="s">
        <v>1059</v>
      </c>
      <c r="I5419" s="1" t="s">
        <v>114</v>
      </c>
      <c r="J5419" s="76">
        <v>233</v>
      </c>
      <c r="K5419" s="76">
        <v>505976</v>
      </c>
      <c r="L5419" s="29">
        <v>46079</v>
      </c>
      <c r="M5419" s="29" t="s">
        <v>4163</v>
      </c>
      <c r="N5419" s="1" t="s">
        <v>1486</v>
      </c>
      <c r="O5419" s="28" t="s">
        <v>634</v>
      </c>
      <c r="P5419" s="1" t="s">
        <v>322</v>
      </c>
      <c r="Q5419" s="76">
        <v>11</v>
      </c>
      <c r="R5419" s="1"/>
      <c r="S5419" s="76"/>
      <c r="T5419" s="1" t="s">
        <v>115</v>
      </c>
      <c r="U5419" s="1"/>
      <c r="V5419" s="1"/>
      <c r="AC5419" s="93">
        <v>22.5</v>
      </c>
      <c r="AD5419" s="69">
        <v>220</v>
      </c>
      <c r="AE5419" s="33"/>
      <c r="AF5419" s="33"/>
      <c r="AG5419" s="33"/>
      <c r="AM5419" s="164">
        <f t="shared" si="271"/>
        <v>46082</v>
      </c>
      <c r="AX5419" s="37">
        <f t="shared" si="270"/>
        <v>46086</v>
      </c>
      <c r="AY5419" s="1"/>
      <c r="AZ5419" s="1"/>
      <c r="BA5419" s="31"/>
      <c r="BB5419" s="31"/>
      <c r="BC5419" s="1"/>
      <c r="BD5419" s="1"/>
      <c r="BE5419" s="1"/>
      <c r="BF5419" s="1"/>
      <c r="BG5419" s="1"/>
      <c r="BT5419" s="37">
        <f t="shared" si="269"/>
        <v>46107</v>
      </c>
      <c r="BU5419" s="31"/>
      <c r="BW5419" s="33"/>
      <c r="BX5419" s="1"/>
      <c r="BY5419" s="1"/>
      <c r="BZ5419" s="1"/>
      <c r="CA5419" s="1"/>
      <c r="CB5419" s="1"/>
      <c r="CC5419" s="1"/>
      <c r="CE5419" s="1"/>
      <c r="CF5419" s="1"/>
      <c r="CG5419" s="1"/>
      <c r="CH5419" s="1"/>
      <c r="CI5419" s="1"/>
      <c r="CJ5419" s="1"/>
      <c r="CK5419" s="1"/>
      <c r="CL5419" s="1"/>
      <c r="CM5419" s="1"/>
      <c r="CN5419" s="1"/>
      <c r="CO5419" s="1"/>
    </row>
    <row r="5420" spans="1:93" ht="30" customHeight="1" x14ac:dyDescent="0.2">
      <c r="A5420" s="1">
        <v>5414</v>
      </c>
      <c r="B5420" s="1" t="s">
        <v>2005</v>
      </c>
      <c r="C5420" s="1" t="s">
        <v>2003</v>
      </c>
      <c r="D5420" s="28" t="s">
        <v>2002</v>
      </c>
      <c r="E5420" s="1" t="s">
        <v>732</v>
      </c>
      <c r="F5420" s="1" t="s">
        <v>74</v>
      </c>
      <c r="G5420" s="1">
        <v>8</v>
      </c>
      <c r="H5420" s="1" t="s">
        <v>1059</v>
      </c>
      <c r="I5420" s="1" t="s">
        <v>114</v>
      </c>
      <c r="J5420" s="76">
        <v>227</v>
      </c>
      <c r="K5420" s="76">
        <v>505977</v>
      </c>
      <c r="L5420" s="29">
        <v>46079</v>
      </c>
      <c r="M5420" s="29" t="s">
        <v>4163</v>
      </c>
      <c r="N5420" s="1" t="s">
        <v>1486</v>
      </c>
      <c r="O5420" s="28" t="s">
        <v>634</v>
      </c>
      <c r="P5420" s="1" t="s">
        <v>322</v>
      </c>
      <c r="Q5420" s="76">
        <v>11</v>
      </c>
      <c r="R5420" s="1"/>
      <c r="S5420" s="76"/>
      <c r="T5420" s="1" t="s">
        <v>115</v>
      </c>
      <c r="U5420" s="1"/>
      <c r="V5420" s="1"/>
      <c r="AC5420" s="93">
        <v>22</v>
      </c>
      <c r="AD5420" s="69">
        <v>260</v>
      </c>
      <c r="AE5420" s="33"/>
      <c r="AF5420" s="33"/>
      <c r="AG5420" s="33"/>
      <c r="AM5420" s="164">
        <f t="shared" si="271"/>
        <v>46082</v>
      </c>
      <c r="AX5420" s="37">
        <f t="shared" si="270"/>
        <v>46086</v>
      </c>
      <c r="AY5420" s="1"/>
      <c r="AZ5420" s="1"/>
      <c r="BA5420" s="31"/>
      <c r="BB5420" s="31"/>
      <c r="BC5420" s="1"/>
      <c r="BD5420" s="1"/>
      <c r="BE5420" s="1"/>
      <c r="BF5420" s="1"/>
      <c r="BG5420" s="1"/>
      <c r="BT5420" s="37">
        <f t="shared" si="269"/>
        <v>46107</v>
      </c>
      <c r="BU5420" s="31"/>
      <c r="BW5420" s="33"/>
      <c r="BX5420" s="1"/>
      <c r="BY5420" s="1"/>
      <c r="BZ5420" s="1"/>
      <c r="CA5420" s="1"/>
      <c r="CB5420" s="1"/>
      <c r="CC5420" s="1"/>
      <c r="CE5420" s="1"/>
      <c r="CF5420" s="1"/>
      <c r="CG5420" s="1"/>
      <c r="CH5420" s="1"/>
      <c r="CI5420" s="1"/>
      <c r="CJ5420" s="1"/>
      <c r="CK5420" s="1"/>
      <c r="CL5420" s="1"/>
      <c r="CM5420" s="1"/>
      <c r="CN5420" s="1"/>
      <c r="CO5420" s="1"/>
    </row>
    <row r="5421" spans="1:93" ht="30" customHeight="1" x14ac:dyDescent="0.2">
      <c r="A5421" s="1">
        <v>5415</v>
      </c>
      <c r="B5421" s="1" t="s">
        <v>2005</v>
      </c>
      <c r="C5421" s="1" t="s">
        <v>2003</v>
      </c>
      <c r="D5421" s="28" t="s">
        <v>2002</v>
      </c>
      <c r="E5421" s="1" t="s">
        <v>732</v>
      </c>
      <c r="F5421" s="1" t="s">
        <v>74</v>
      </c>
      <c r="G5421" s="1">
        <v>8</v>
      </c>
      <c r="H5421" s="1" t="s">
        <v>1059</v>
      </c>
      <c r="I5421" s="1" t="s">
        <v>114</v>
      </c>
      <c r="J5421" s="76">
        <v>232</v>
      </c>
      <c r="K5421" s="76">
        <v>505981</v>
      </c>
      <c r="L5421" s="29">
        <v>46079</v>
      </c>
      <c r="M5421" s="29" t="s">
        <v>4163</v>
      </c>
      <c r="N5421" s="1" t="s">
        <v>1486</v>
      </c>
      <c r="O5421" s="28" t="s">
        <v>634</v>
      </c>
      <c r="P5421" s="1" t="s">
        <v>322</v>
      </c>
      <c r="Q5421" s="76">
        <v>11</v>
      </c>
      <c r="R5421" s="1"/>
      <c r="S5421" s="76"/>
      <c r="T5421" s="1" t="s">
        <v>115</v>
      </c>
      <c r="U5421" s="1"/>
      <c r="V5421" s="1"/>
      <c r="AC5421" s="93">
        <v>22.5</v>
      </c>
      <c r="AD5421" s="69">
        <v>230</v>
      </c>
      <c r="AE5421" s="33"/>
      <c r="AF5421" s="33"/>
      <c r="AG5421" s="33"/>
      <c r="AM5421" s="164">
        <f t="shared" si="271"/>
        <v>46082</v>
      </c>
      <c r="AX5421" s="37">
        <f t="shared" si="270"/>
        <v>46086</v>
      </c>
      <c r="AY5421" s="1"/>
      <c r="AZ5421" s="1"/>
      <c r="BA5421" s="31"/>
      <c r="BB5421" s="31"/>
      <c r="BC5421" s="1"/>
      <c r="BD5421" s="1"/>
      <c r="BE5421" s="1"/>
      <c r="BF5421" s="1"/>
      <c r="BG5421" s="1"/>
      <c r="BT5421" s="37">
        <f t="shared" si="269"/>
        <v>46107</v>
      </c>
      <c r="BU5421" s="31"/>
      <c r="BW5421" s="33"/>
      <c r="BX5421" s="1"/>
      <c r="BY5421" s="1"/>
      <c r="BZ5421" s="1"/>
      <c r="CA5421" s="1"/>
      <c r="CB5421" s="1"/>
      <c r="CC5421" s="1"/>
      <c r="CE5421" s="1"/>
      <c r="CF5421" s="1"/>
      <c r="CG5421" s="1"/>
      <c r="CH5421" s="1"/>
      <c r="CI5421" s="1"/>
      <c r="CJ5421" s="1"/>
      <c r="CK5421" s="1"/>
      <c r="CL5421" s="1"/>
      <c r="CM5421" s="1"/>
      <c r="CN5421" s="1"/>
      <c r="CO5421" s="1"/>
    </row>
    <row r="5422" spans="1:93" ht="30" customHeight="1" x14ac:dyDescent="0.2">
      <c r="A5422" s="1">
        <v>5416</v>
      </c>
      <c r="B5422" s="1" t="s">
        <v>2005</v>
      </c>
      <c r="C5422" s="1" t="s">
        <v>2003</v>
      </c>
      <c r="D5422" s="28" t="s">
        <v>2002</v>
      </c>
      <c r="E5422" s="1" t="s">
        <v>732</v>
      </c>
      <c r="F5422" s="1" t="s">
        <v>74</v>
      </c>
      <c r="G5422" s="1">
        <v>8</v>
      </c>
      <c r="H5422" s="1" t="s">
        <v>1059</v>
      </c>
      <c r="I5422" s="1" t="s">
        <v>114</v>
      </c>
      <c r="J5422" s="76">
        <v>238</v>
      </c>
      <c r="K5422" s="76">
        <v>505983</v>
      </c>
      <c r="L5422" s="29">
        <v>46079</v>
      </c>
      <c r="M5422" s="29" t="s">
        <v>4163</v>
      </c>
      <c r="N5422" s="1" t="s">
        <v>1486</v>
      </c>
      <c r="O5422" s="28" t="s">
        <v>634</v>
      </c>
      <c r="P5422" s="1" t="s">
        <v>322</v>
      </c>
      <c r="Q5422" s="76">
        <v>11</v>
      </c>
      <c r="R5422" s="1"/>
      <c r="S5422" s="76"/>
      <c r="T5422" s="1" t="s">
        <v>115</v>
      </c>
      <c r="U5422" s="1"/>
      <c r="V5422" s="1"/>
      <c r="AC5422" s="93">
        <v>21.5</v>
      </c>
      <c r="AD5422" s="69">
        <v>240</v>
      </c>
      <c r="AE5422" s="33"/>
      <c r="AF5422" s="33"/>
      <c r="AG5422" s="33"/>
      <c r="AM5422" s="164">
        <f t="shared" si="271"/>
        <v>46082</v>
      </c>
      <c r="AX5422" s="37">
        <f t="shared" si="270"/>
        <v>46086</v>
      </c>
      <c r="AY5422" s="1"/>
      <c r="AZ5422" s="1"/>
      <c r="BA5422" s="31"/>
      <c r="BB5422" s="31"/>
      <c r="BC5422" s="1"/>
      <c r="BD5422" s="1"/>
      <c r="BE5422" s="1"/>
      <c r="BF5422" s="1"/>
      <c r="BG5422" s="1"/>
      <c r="BT5422" s="37">
        <f t="shared" si="269"/>
        <v>46107</v>
      </c>
      <c r="BU5422" s="31"/>
      <c r="BW5422" s="33"/>
      <c r="BX5422" s="1"/>
      <c r="BY5422" s="1"/>
      <c r="BZ5422" s="1"/>
      <c r="CA5422" s="1"/>
      <c r="CB5422" s="1"/>
      <c r="CC5422" s="1"/>
      <c r="CE5422" s="1"/>
      <c r="CF5422" s="1"/>
      <c r="CG5422" s="1"/>
      <c r="CH5422" s="1"/>
      <c r="CI5422" s="1"/>
      <c r="CJ5422" s="1"/>
      <c r="CK5422" s="1"/>
      <c r="CL5422" s="1"/>
      <c r="CM5422" s="1"/>
      <c r="CN5422" s="1"/>
      <c r="CO5422" s="1"/>
    </row>
    <row r="5423" spans="1:93" ht="30" customHeight="1" x14ac:dyDescent="0.2">
      <c r="A5423" s="1">
        <v>5417</v>
      </c>
      <c r="B5423" s="1" t="s">
        <v>2005</v>
      </c>
      <c r="C5423" s="1" t="s">
        <v>2003</v>
      </c>
      <c r="D5423" s="28" t="s">
        <v>2002</v>
      </c>
      <c r="E5423" s="1" t="s">
        <v>732</v>
      </c>
      <c r="F5423" s="1" t="s">
        <v>74</v>
      </c>
      <c r="G5423" s="1">
        <v>8</v>
      </c>
      <c r="H5423" s="1" t="s">
        <v>1059</v>
      </c>
      <c r="I5423" s="1" t="s">
        <v>114</v>
      </c>
      <c r="J5423" s="76">
        <v>231</v>
      </c>
      <c r="K5423" s="76">
        <v>505982</v>
      </c>
      <c r="L5423" s="29">
        <v>46079</v>
      </c>
      <c r="M5423" s="29" t="s">
        <v>4163</v>
      </c>
      <c r="N5423" s="1" t="s">
        <v>1486</v>
      </c>
      <c r="O5423" s="28" t="s">
        <v>634</v>
      </c>
      <c r="P5423" s="1" t="s">
        <v>322</v>
      </c>
      <c r="Q5423" s="76">
        <v>11</v>
      </c>
      <c r="R5423" s="1"/>
      <c r="S5423" s="76"/>
      <c r="T5423" s="1" t="s">
        <v>115</v>
      </c>
      <c r="U5423" s="1"/>
      <c r="V5423" s="1"/>
      <c r="AC5423" s="93">
        <v>22.5</v>
      </c>
      <c r="AD5423" s="69">
        <v>250</v>
      </c>
      <c r="AE5423" s="33"/>
      <c r="AF5423" s="33"/>
      <c r="AG5423" s="33"/>
      <c r="AM5423" s="164">
        <f t="shared" si="271"/>
        <v>46082</v>
      </c>
      <c r="AX5423" s="37">
        <f t="shared" si="270"/>
        <v>46086</v>
      </c>
      <c r="AY5423" s="1"/>
      <c r="AZ5423" s="1"/>
      <c r="BA5423" s="31"/>
      <c r="BB5423" s="31"/>
      <c r="BC5423" s="1"/>
      <c r="BD5423" s="1"/>
      <c r="BE5423" s="1"/>
      <c r="BF5423" s="1"/>
      <c r="BG5423" s="1"/>
      <c r="BT5423" s="37">
        <f t="shared" si="269"/>
        <v>46107</v>
      </c>
      <c r="BU5423" s="31"/>
      <c r="BW5423" s="33"/>
      <c r="BX5423" s="1"/>
      <c r="BY5423" s="1"/>
      <c r="BZ5423" s="1"/>
      <c r="CA5423" s="1"/>
      <c r="CB5423" s="1"/>
      <c r="CC5423" s="1"/>
      <c r="CE5423" s="1"/>
      <c r="CF5423" s="1"/>
      <c r="CG5423" s="1"/>
      <c r="CH5423" s="1"/>
      <c r="CI5423" s="1"/>
      <c r="CJ5423" s="1"/>
      <c r="CK5423" s="1"/>
      <c r="CL5423" s="1"/>
      <c r="CM5423" s="1"/>
      <c r="CN5423" s="1"/>
      <c r="CO5423" s="1"/>
    </row>
    <row r="5424" spans="1:93" ht="30" customHeight="1" x14ac:dyDescent="0.2">
      <c r="A5424" s="1">
        <v>5418</v>
      </c>
      <c r="B5424" s="1" t="s">
        <v>2005</v>
      </c>
      <c r="C5424" s="1" t="s">
        <v>2003</v>
      </c>
      <c r="D5424" s="28" t="s">
        <v>2002</v>
      </c>
      <c r="E5424" s="1" t="s">
        <v>732</v>
      </c>
      <c r="F5424" s="1" t="s">
        <v>74</v>
      </c>
      <c r="G5424" s="1">
        <v>8</v>
      </c>
      <c r="H5424" s="1" t="s">
        <v>1059</v>
      </c>
      <c r="I5424" s="1" t="s">
        <v>114</v>
      </c>
      <c r="J5424" s="76">
        <v>229</v>
      </c>
      <c r="K5424" s="76">
        <v>505978</v>
      </c>
      <c r="L5424" s="29">
        <v>46079</v>
      </c>
      <c r="M5424" s="29" t="s">
        <v>4163</v>
      </c>
      <c r="N5424" s="1" t="s">
        <v>1486</v>
      </c>
      <c r="O5424" s="28" t="s">
        <v>634</v>
      </c>
      <c r="P5424" s="1" t="s">
        <v>322</v>
      </c>
      <c r="Q5424" s="76">
        <v>11</v>
      </c>
      <c r="R5424" s="1"/>
      <c r="S5424" s="76"/>
      <c r="T5424" s="1" t="s">
        <v>115</v>
      </c>
      <c r="U5424" s="1"/>
      <c r="V5424" s="1"/>
      <c r="AC5424" s="93">
        <v>21</v>
      </c>
      <c r="AD5424" s="69">
        <v>210</v>
      </c>
      <c r="AE5424" s="33"/>
      <c r="AF5424" s="33"/>
      <c r="AG5424" s="33"/>
      <c r="AM5424" s="164">
        <f t="shared" si="271"/>
        <v>46082</v>
      </c>
      <c r="AX5424" s="37">
        <f t="shared" si="270"/>
        <v>46086</v>
      </c>
      <c r="AY5424" s="1"/>
      <c r="AZ5424" s="1"/>
      <c r="BA5424" s="31"/>
      <c r="BB5424" s="31"/>
      <c r="BC5424" s="1"/>
      <c r="BD5424" s="1"/>
      <c r="BE5424" s="1"/>
      <c r="BF5424" s="1"/>
      <c r="BG5424" s="1"/>
      <c r="BT5424" s="37">
        <f t="shared" si="269"/>
        <v>46107</v>
      </c>
      <c r="BU5424" s="31"/>
      <c r="BW5424" s="33"/>
      <c r="BX5424" s="1"/>
      <c r="BY5424" s="1"/>
      <c r="BZ5424" s="1"/>
      <c r="CA5424" s="1"/>
      <c r="CB5424" s="1"/>
      <c r="CC5424" s="1"/>
      <c r="CE5424" s="1"/>
      <c r="CF5424" s="1"/>
      <c r="CG5424" s="1"/>
      <c r="CH5424" s="1"/>
      <c r="CI5424" s="1"/>
      <c r="CJ5424" s="1"/>
      <c r="CK5424" s="1"/>
      <c r="CL5424" s="1"/>
      <c r="CM5424" s="1"/>
      <c r="CN5424" s="1"/>
      <c r="CO5424" s="1"/>
    </row>
    <row r="5425" spans="1:93" ht="30" customHeight="1" x14ac:dyDescent="0.2">
      <c r="A5425" s="1">
        <v>5419</v>
      </c>
      <c r="B5425" s="1" t="s">
        <v>2005</v>
      </c>
      <c r="C5425" s="1" t="s">
        <v>2003</v>
      </c>
      <c r="D5425" s="28" t="s">
        <v>2002</v>
      </c>
      <c r="E5425" s="1" t="s">
        <v>732</v>
      </c>
      <c r="F5425" s="1" t="s">
        <v>74</v>
      </c>
      <c r="G5425" s="1">
        <v>8</v>
      </c>
      <c r="H5425" s="1" t="s">
        <v>1059</v>
      </c>
      <c r="I5425" s="1" t="s">
        <v>114</v>
      </c>
      <c r="J5425" s="76">
        <v>221</v>
      </c>
      <c r="K5425" s="76">
        <v>505979</v>
      </c>
      <c r="L5425" s="29">
        <v>46079</v>
      </c>
      <c r="M5425" s="29" t="s">
        <v>4163</v>
      </c>
      <c r="N5425" s="1" t="s">
        <v>1486</v>
      </c>
      <c r="O5425" s="28" t="s">
        <v>634</v>
      </c>
      <c r="P5425" s="1" t="s">
        <v>322</v>
      </c>
      <c r="Q5425" s="76">
        <v>11</v>
      </c>
      <c r="R5425" s="1"/>
      <c r="S5425" s="76"/>
      <c r="T5425" s="1" t="s">
        <v>115</v>
      </c>
      <c r="U5425" s="1"/>
      <c r="V5425" s="1"/>
      <c r="AC5425" s="93">
        <v>23</v>
      </c>
      <c r="AD5425" s="69">
        <v>225</v>
      </c>
      <c r="AE5425" s="33"/>
      <c r="AF5425" s="33"/>
      <c r="AG5425" s="33"/>
      <c r="AM5425" s="164">
        <f t="shared" si="271"/>
        <v>46082</v>
      </c>
      <c r="AX5425" s="37">
        <f t="shared" si="270"/>
        <v>46086</v>
      </c>
      <c r="AY5425" s="1"/>
      <c r="AZ5425" s="1"/>
      <c r="BA5425" s="31"/>
      <c r="BB5425" s="31"/>
      <c r="BC5425" s="1"/>
      <c r="BD5425" s="1"/>
      <c r="BE5425" s="1"/>
      <c r="BF5425" s="1"/>
      <c r="BG5425" s="1"/>
      <c r="BT5425" s="37">
        <f t="shared" si="269"/>
        <v>46107</v>
      </c>
      <c r="BU5425" s="31"/>
      <c r="BW5425" s="33"/>
      <c r="BX5425" s="1"/>
      <c r="BY5425" s="1"/>
      <c r="BZ5425" s="1"/>
      <c r="CA5425" s="1"/>
      <c r="CB5425" s="1"/>
      <c r="CC5425" s="1"/>
      <c r="CE5425" s="1"/>
      <c r="CF5425" s="1"/>
      <c r="CG5425" s="1"/>
      <c r="CH5425" s="1"/>
      <c r="CI5425" s="1"/>
      <c r="CJ5425" s="1"/>
      <c r="CK5425" s="1"/>
      <c r="CL5425" s="1"/>
      <c r="CM5425" s="1"/>
      <c r="CN5425" s="1"/>
      <c r="CO5425" s="1"/>
    </row>
    <row r="5426" spans="1:93" ht="30" customHeight="1" x14ac:dyDescent="0.2">
      <c r="A5426" s="1">
        <v>5420</v>
      </c>
      <c r="B5426" s="1" t="s">
        <v>2005</v>
      </c>
      <c r="C5426" s="1" t="s">
        <v>2003</v>
      </c>
      <c r="D5426" s="28" t="s">
        <v>2002</v>
      </c>
      <c r="E5426" s="1" t="s">
        <v>732</v>
      </c>
      <c r="F5426" s="1" t="s">
        <v>74</v>
      </c>
      <c r="G5426" s="1">
        <v>8</v>
      </c>
      <c r="H5426" s="1" t="s">
        <v>1059</v>
      </c>
      <c r="I5426" s="1" t="s">
        <v>114</v>
      </c>
      <c r="J5426" s="76">
        <v>213</v>
      </c>
      <c r="K5426" s="76">
        <v>505980</v>
      </c>
      <c r="L5426" s="29">
        <v>46079</v>
      </c>
      <c r="M5426" s="29" t="s">
        <v>4163</v>
      </c>
      <c r="N5426" s="1" t="s">
        <v>1486</v>
      </c>
      <c r="O5426" s="28" t="s">
        <v>634</v>
      </c>
      <c r="P5426" s="1" t="s">
        <v>322</v>
      </c>
      <c r="Q5426" s="76">
        <v>10</v>
      </c>
      <c r="R5426" s="1"/>
      <c r="S5426" s="76"/>
      <c r="T5426" s="1" t="s">
        <v>115</v>
      </c>
      <c r="U5426" s="1"/>
      <c r="V5426" s="1"/>
      <c r="AC5426" s="93">
        <v>23</v>
      </c>
      <c r="AD5426" s="69">
        <v>230</v>
      </c>
      <c r="AE5426" s="33"/>
      <c r="AF5426" s="33"/>
      <c r="AG5426" s="33"/>
      <c r="AM5426" s="164">
        <f t="shared" si="271"/>
        <v>46082</v>
      </c>
      <c r="AX5426" s="37">
        <f t="shared" si="270"/>
        <v>46086</v>
      </c>
      <c r="AY5426" s="1"/>
      <c r="AZ5426" s="1"/>
      <c r="BA5426" s="31"/>
      <c r="BB5426" s="31"/>
      <c r="BC5426" s="1"/>
      <c r="BD5426" s="1"/>
      <c r="BE5426" s="1"/>
      <c r="BF5426" s="1"/>
      <c r="BG5426" s="1"/>
      <c r="BT5426" s="37">
        <f t="shared" si="269"/>
        <v>46107</v>
      </c>
      <c r="BU5426" s="31"/>
      <c r="BW5426" s="33"/>
      <c r="BX5426" s="1"/>
      <c r="BY5426" s="1"/>
      <c r="BZ5426" s="1"/>
      <c r="CA5426" s="1"/>
      <c r="CB5426" s="1"/>
      <c r="CC5426" s="1"/>
      <c r="CE5426" s="1"/>
      <c r="CF5426" s="1"/>
      <c r="CG5426" s="1"/>
      <c r="CH5426" s="1"/>
      <c r="CI5426" s="1"/>
      <c r="CJ5426" s="1"/>
      <c r="CK5426" s="1"/>
      <c r="CL5426" s="1"/>
      <c r="CM5426" s="1"/>
      <c r="CN5426" s="1"/>
      <c r="CO5426" s="1"/>
    </row>
    <row r="5427" spans="1:93" ht="30" customHeight="1" x14ac:dyDescent="0.2">
      <c r="A5427" s="1">
        <v>5421</v>
      </c>
      <c r="B5427" s="1" t="s">
        <v>2005</v>
      </c>
      <c r="C5427" s="1" t="s">
        <v>2003</v>
      </c>
      <c r="D5427" s="28" t="s">
        <v>2002</v>
      </c>
      <c r="E5427" s="1" t="s">
        <v>732</v>
      </c>
      <c r="F5427" s="1" t="s">
        <v>74</v>
      </c>
      <c r="G5427" s="1">
        <v>8</v>
      </c>
      <c r="H5427" s="1" t="s">
        <v>1059</v>
      </c>
      <c r="I5427" s="1" t="s">
        <v>114</v>
      </c>
      <c r="J5427" s="76">
        <v>237</v>
      </c>
      <c r="K5427" s="76">
        <v>505984</v>
      </c>
      <c r="L5427" s="29">
        <v>46079</v>
      </c>
      <c r="M5427" s="29" t="s">
        <v>4163</v>
      </c>
      <c r="N5427" s="1" t="s">
        <v>1486</v>
      </c>
      <c r="O5427" s="28" t="s">
        <v>634</v>
      </c>
      <c r="P5427" s="1" t="s">
        <v>322</v>
      </c>
      <c r="Q5427" s="76">
        <v>11</v>
      </c>
      <c r="R5427" s="1"/>
      <c r="S5427" s="76"/>
      <c r="T5427" s="1" t="s">
        <v>115</v>
      </c>
      <c r="U5427" s="1"/>
      <c r="V5427" s="1"/>
      <c r="AC5427" s="93">
        <v>24</v>
      </c>
      <c r="AD5427" s="69">
        <v>220</v>
      </c>
      <c r="AE5427" s="33"/>
      <c r="AF5427" s="33"/>
      <c r="AG5427" s="33"/>
      <c r="AM5427" s="164">
        <f t="shared" si="271"/>
        <v>46082</v>
      </c>
      <c r="AX5427" s="37">
        <f t="shared" ref="AX5427:AX5490" si="272">IF(L5427=0, 0,L5427+7)</f>
        <v>46086</v>
      </c>
      <c r="AY5427" s="1"/>
      <c r="AZ5427" s="1"/>
      <c r="BA5427" s="31"/>
      <c r="BB5427" s="31"/>
      <c r="BC5427" s="1"/>
      <c r="BD5427" s="1"/>
      <c r="BE5427" s="1"/>
      <c r="BF5427" s="1"/>
      <c r="BG5427" s="1"/>
      <c r="BT5427" s="37">
        <f t="shared" ref="BT5427:BT5490" si="273">IF(L5427=0, 0, L5427+28)</f>
        <v>46107</v>
      </c>
      <c r="BU5427" s="31"/>
      <c r="BW5427" s="33"/>
      <c r="BX5427" s="1"/>
      <c r="BY5427" s="1"/>
      <c r="BZ5427" s="1"/>
      <c r="CA5427" s="1"/>
      <c r="CB5427" s="1"/>
      <c r="CC5427" s="1"/>
      <c r="CE5427" s="1"/>
      <c r="CF5427" s="1"/>
      <c r="CG5427" s="1"/>
      <c r="CH5427" s="1"/>
      <c r="CI5427" s="1"/>
      <c r="CJ5427" s="1"/>
      <c r="CK5427" s="1"/>
      <c r="CL5427" s="1"/>
      <c r="CM5427" s="1"/>
      <c r="CN5427" s="1"/>
      <c r="CO5427" s="1"/>
    </row>
    <row r="5428" spans="1:93" ht="30" customHeight="1" x14ac:dyDescent="0.2">
      <c r="A5428" s="1">
        <v>5422</v>
      </c>
      <c r="B5428" s="1" t="s">
        <v>2005</v>
      </c>
      <c r="C5428" s="1" t="s">
        <v>2003</v>
      </c>
      <c r="D5428" s="28" t="s">
        <v>2002</v>
      </c>
      <c r="E5428" s="1" t="s">
        <v>732</v>
      </c>
      <c r="F5428" s="1" t="s">
        <v>74</v>
      </c>
      <c r="G5428" s="1">
        <v>8</v>
      </c>
      <c r="H5428" s="1" t="s">
        <v>1059</v>
      </c>
      <c r="I5428" s="1" t="s">
        <v>114</v>
      </c>
      <c r="J5428" s="76">
        <v>224</v>
      </c>
      <c r="K5428" s="76">
        <v>505985</v>
      </c>
      <c r="L5428" s="29">
        <v>46079</v>
      </c>
      <c r="M5428" s="29" t="s">
        <v>4163</v>
      </c>
      <c r="N5428" s="1" t="s">
        <v>1486</v>
      </c>
      <c r="O5428" s="28" t="s">
        <v>634</v>
      </c>
      <c r="P5428" s="1" t="s">
        <v>322</v>
      </c>
      <c r="Q5428" s="76">
        <v>11</v>
      </c>
      <c r="R5428" s="1"/>
      <c r="S5428" s="76"/>
      <c r="T5428" s="1" t="s">
        <v>115</v>
      </c>
      <c r="U5428" s="1"/>
      <c r="V5428" s="1"/>
      <c r="AC5428" s="93">
        <v>23</v>
      </c>
      <c r="AD5428" s="69">
        <v>255</v>
      </c>
      <c r="AE5428" s="33"/>
      <c r="AF5428" s="33"/>
      <c r="AG5428" s="33"/>
      <c r="AM5428" s="164">
        <f t="shared" si="271"/>
        <v>46082</v>
      </c>
      <c r="AX5428" s="37">
        <f t="shared" si="272"/>
        <v>46086</v>
      </c>
      <c r="AY5428" s="1"/>
      <c r="AZ5428" s="1"/>
      <c r="BA5428" s="31"/>
      <c r="BB5428" s="31"/>
      <c r="BC5428" s="1"/>
      <c r="BD5428" s="1"/>
      <c r="BE5428" s="1"/>
      <c r="BF5428" s="1"/>
      <c r="BG5428" s="1"/>
      <c r="BT5428" s="37">
        <f t="shared" si="273"/>
        <v>46107</v>
      </c>
      <c r="BU5428" s="31"/>
      <c r="BW5428" s="33"/>
      <c r="BX5428" s="1"/>
      <c r="BY5428" s="1"/>
      <c r="BZ5428" s="1"/>
      <c r="CA5428" s="1"/>
      <c r="CB5428" s="1"/>
      <c r="CC5428" s="1"/>
      <c r="CE5428" s="1"/>
      <c r="CF5428" s="1"/>
      <c r="CG5428" s="1"/>
      <c r="CH5428" s="1"/>
      <c r="CI5428" s="1"/>
      <c r="CJ5428" s="1"/>
      <c r="CK5428" s="1"/>
      <c r="CL5428" s="1"/>
      <c r="CM5428" s="1"/>
      <c r="CN5428" s="1"/>
      <c r="CO5428" s="1"/>
    </row>
    <row r="5429" spans="1:93" ht="30" customHeight="1" x14ac:dyDescent="0.2">
      <c r="A5429" s="1">
        <v>5423</v>
      </c>
      <c r="B5429" s="1" t="s">
        <v>2005</v>
      </c>
      <c r="C5429" s="1" t="s">
        <v>2003</v>
      </c>
      <c r="D5429" s="28" t="s">
        <v>2002</v>
      </c>
      <c r="E5429" s="1" t="s">
        <v>732</v>
      </c>
      <c r="F5429" s="1" t="s">
        <v>74</v>
      </c>
      <c r="G5429" s="1">
        <v>8</v>
      </c>
      <c r="H5429" s="1" t="s">
        <v>1059</v>
      </c>
      <c r="I5429" s="1" t="s">
        <v>114</v>
      </c>
      <c r="J5429" s="76">
        <v>227</v>
      </c>
      <c r="K5429" s="76">
        <v>505986</v>
      </c>
      <c r="L5429" s="29">
        <v>46079</v>
      </c>
      <c r="M5429" s="29" t="s">
        <v>4163</v>
      </c>
      <c r="N5429" s="1" t="s">
        <v>1486</v>
      </c>
      <c r="O5429" s="28" t="s">
        <v>634</v>
      </c>
      <c r="P5429" s="1" t="s">
        <v>322</v>
      </c>
      <c r="Q5429" s="76">
        <v>11</v>
      </c>
      <c r="R5429" s="1"/>
      <c r="S5429" s="76">
        <v>6</v>
      </c>
      <c r="T5429" s="1" t="s">
        <v>115</v>
      </c>
      <c r="U5429" s="1"/>
      <c r="V5429" s="1"/>
      <c r="AC5429" s="93">
        <v>23.5</v>
      </c>
      <c r="AD5429" s="69">
        <v>230</v>
      </c>
      <c r="AE5429" s="33"/>
      <c r="AF5429" s="33"/>
      <c r="AG5429" s="33"/>
      <c r="AM5429" s="164">
        <f t="shared" si="271"/>
        <v>46082</v>
      </c>
      <c r="AX5429" s="37">
        <f t="shared" si="272"/>
        <v>46086</v>
      </c>
      <c r="AY5429" s="1"/>
      <c r="AZ5429" s="1"/>
      <c r="BA5429" s="31"/>
      <c r="BB5429" s="31"/>
      <c r="BC5429" s="1"/>
      <c r="BD5429" s="1"/>
      <c r="BE5429" s="1"/>
      <c r="BF5429" s="1"/>
      <c r="BG5429" s="1"/>
      <c r="BT5429" s="37">
        <f t="shared" si="273"/>
        <v>46107</v>
      </c>
      <c r="BU5429" s="31"/>
      <c r="BW5429" s="33"/>
      <c r="BX5429" s="1"/>
      <c r="BY5429" s="1"/>
      <c r="BZ5429" s="1"/>
      <c r="CA5429" s="1"/>
      <c r="CB5429" s="1"/>
      <c r="CC5429" s="1"/>
      <c r="CE5429" s="1"/>
      <c r="CF5429" s="1"/>
      <c r="CG5429" s="1"/>
      <c r="CH5429" s="1"/>
      <c r="CI5429" s="1"/>
      <c r="CJ5429" s="1"/>
      <c r="CK5429" s="1"/>
      <c r="CL5429" s="1"/>
      <c r="CM5429" s="1"/>
      <c r="CN5429" s="1"/>
      <c r="CO5429" s="1"/>
    </row>
    <row r="5430" spans="1:93" ht="30" customHeight="1" x14ac:dyDescent="0.2">
      <c r="A5430" s="1">
        <v>5424</v>
      </c>
      <c r="B5430" s="1" t="s">
        <v>2005</v>
      </c>
      <c r="C5430" s="1" t="s">
        <v>2003</v>
      </c>
      <c r="D5430" s="28" t="s">
        <v>2002</v>
      </c>
      <c r="E5430" s="1" t="s">
        <v>732</v>
      </c>
      <c r="F5430" s="1" t="s">
        <v>74</v>
      </c>
      <c r="G5430" s="1">
        <v>8</v>
      </c>
      <c r="H5430" s="1" t="s">
        <v>1059</v>
      </c>
      <c r="I5430" s="1" t="s">
        <v>114</v>
      </c>
      <c r="J5430" s="76">
        <v>233</v>
      </c>
      <c r="K5430" s="76">
        <v>505987</v>
      </c>
      <c r="L5430" s="29">
        <v>46079</v>
      </c>
      <c r="M5430" s="29" t="s">
        <v>4163</v>
      </c>
      <c r="N5430" s="1" t="s">
        <v>1486</v>
      </c>
      <c r="O5430" s="28" t="s">
        <v>634</v>
      </c>
      <c r="P5430" s="1" t="s">
        <v>322</v>
      </c>
      <c r="Q5430" s="76">
        <v>11</v>
      </c>
      <c r="R5430" s="1"/>
      <c r="S5430" s="76"/>
      <c r="T5430" s="1" t="s">
        <v>115</v>
      </c>
      <c r="U5430" s="1"/>
      <c r="V5430" s="1"/>
      <c r="AC5430" s="93">
        <v>22</v>
      </c>
      <c r="AD5430" s="69">
        <v>230</v>
      </c>
      <c r="AE5430" s="33"/>
      <c r="AF5430" s="33"/>
      <c r="AG5430" s="33"/>
      <c r="AM5430" s="164">
        <f t="shared" si="271"/>
        <v>46082</v>
      </c>
      <c r="AX5430" s="37">
        <f t="shared" si="272"/>
        <v>46086</v>
      </c>
      <c r="AY5430" s="1"/>
      <c r="AZ5430" s="1"/>
      <c r="BA5430" s="31"/>
      <c r="BB5430" s="31"/>
      <c r="BC5430" s="1"/>
      <c r="BD5430" s="1"/>
      <c r="BE5430" s="1"/>
      <c r="BF5430" s="1"/>
      <c r="BG5430" s="1"/>
      <c r="BT5430" s="37">
        <f t="shared" si="273"/>
        <v>46107</v>
      </c>
      <c r="BU5430" s="31"/>
      <c r="BW5430" s="33"/>
      <c r="BX5430" s="1"/>
      <c r="BY5430" s="1"/>
      <c r="BZ5430" s="1"/>
      <c r="CA5430" s="1"/>
      <c r="CB5430" s="1"/>
      <c r="CC5430" s="1"/>
      <c r="CE5430" s="1"/>
      <c r="CF5430" s="1"/>
      <c r="CG5430" s="1"/>
      <c r="CH5430" s="1"/>
      <c r="CI5430" s="1"/>
      <c r="CJ5430" s="1"/>
      <c r="CK5430" s="1"/>
      <c r="CL5430" s="1"/>
      <c r="CM5430" s="1"/>
      <c r="CN5430" s="1"/>
      <c r="CO5430" s="1"/>
    </row>
    <row r="5431" spans="1:93" ht="30" customHeight="1" x14ac:dyDescent="0.2">
      <c r="A5431" s="1">
        <v>5425</v>
      </c>
      <c r="B5431" s="1" t="s">
        <v>2005</v>
      </c>
      <c r="C5431" s="1" t="s">
        <v>2003</v>
      </c>
      <c r="D5431" s="28" t="s">
        <v>2002</v>
      </c>
      <c r="E5431" s="1" t="s">
        <v>732</v>
      </c>
      <c r="F5431" s="1" t="s">
        <v>74</v>
      </c>
      <c r="G5431" s="1">
        <v>8</v>
      </c>
      <c r="H5431" s="1" t="s">
        <v>1059</v>
      </c>
      <c r="I5431" s="1" t="s">
        <v>114</v>
      </c>
      <c r="J5431" s="76">
        <v>234</v>
      </c>
      <c r="K5431" s="76">
        <v>505988</v>
      </c>
      <c r="L5431" s="29">
        <v>46079</v>
      </c>
      <c r="M5431" s="29" t="s">
        <v>4163</v>
      </c>
      <c r="N5431" s="1" t="s">
        <v>1486</v>
      </c>
      <c r="O5431" s="28" t="s">
        <v>634</v>
      </c>
      <c r="P5431" s="1" t="s">
        <v>322</v>
      </c>
      <c r="Q5431" s="76">
        <v>11</v>
      </c>
      <c r="R5431" s="1"/>
      <c r="S5431" s="76"/>
      <c r="T5431" s="1" t="s">
        <v>115</v>
      </c>
      <c r="U5431" s="1"/>
      <c r="V5431" s="1"/>
      <c r="AC5431" s="93">
        <v>23.5</v>
      </c>
      <c r="AD5431" s="69">
        <v>260</v>
      </c>
      <c r="AE5431" s="33"/>
      <c r="AF5431" s="33"/>
      <c r="AG5431" s="33"/>
      <c r="AM5431" s="164">
        <f t="shared" si="271"/>
        <v>46082</v>
      </c>
      <c r="AX5431" s="37">
        <f t="shared" si="272"/>
        <v>46086</v>
      </c>
      <c r="AY5431" s="1"/>
      <c r="AZ5431" s="1"/>
      <c r="BA5431" s="31"/>
      <c r="BB5431" s="31"/>
      <c r="BC5431" s="1"/>
      <c r="BD5431" s="1"/>
      <c r="BE5431" s="1"/>
      <c r="BF5431" s="1"/>
      <c r="BG5431" s="1"/>
      <c r="BT5431" s="37">
        <f t="shared" si="273"/>
        <v>46107</v>
      </c>
      <c r="BU5431" s="31"/>
      <c r="BW5431" s="33"/>
      <c r="BX5431" s="1"/>
      <c r="BY5431" s="1"/>
      <c r="BZ5431" s="1"/>
      <c r="CA5431" s="1"/>
      <c r="CB5431" s="1"/>
      <c r="CC5431" s="1"/>
      <c r="CE5431" s="1"/>
      <c r="CF5431" s="1"/>
      <c r="CG5431" s="1"/>
      <c r="CH5431" s="1"/>
      <c r="CI5431" s="1"/>
      <c r="CJ5431" s="1"/>
      <c r="CK5431" s="1"/>
      <c r="CL5431" s="1"/>
      <c r="CM5431" s="1"/>
      <c r="CN5431" s="1"/>
      <c r="CO5431" s="1"/>
    </row>
    <row r="5432" spans="1:93" ht="30" customHeight="1" x14ac:dyDescent="0.2">
      <c r="A5432" s="1">
        <v>5426</v>
      </c>
      <c r="B5432" s="1" t="s">
        <v>2005</v>
      </c>
      <c r="C5432" s="1" t="s">
        <v>2003</v>
      </c>
      <c r="D5432" s="28" t="s">
        <v>2002</v>
      </c>
      <c r="E5432" s="1" t="s">
        <v>732</v>
      </c>
      <c r="F5432" s="1" t="s">
        <v>74</v>
      </c>
      <c r="G5432" s="1">
        <v>8</v>
      </c>
      <c r="H5432" s="1" t="s">
        <v>1059</v>
      </c>
      <c r="I5432" s="1" t="s">
        <v>114</v>
      </c>
      <c r="J5432" s="76">
        <v>232</v>
      </c>
      <c r="K5432" s="76">
        <v>505989</v>
      </c>
      <c r="L5432" s="29">
        <v>46079</v>
      </c>
      <c r="M5432" s="29" t="s">
        <v>4163</v>
      </c>
      <c r="N5432" s="1" t="s">
        <v>1486</v>
      </c>
      <c r="O5432" s="28" t="s">
        <v>634</v>
      </c>
      <c r="P5432" s="1" t="s">
        <v>322</v>
      </c>
      <c r="Q5432" s="76">
        <v>11</v>
      </c>
      <c r="R5432" s="1"/>
      <c r="S5432" s="76"/>
      <c r="T5432" s="1" t="s">
        <v>115</v>
      </c>
      <c r="U5432" s="1"/>
      <c r="V5432" s="1"/>
      <c r="AC5432" s="93">
        <v>24</v>
      </c>
      <c r="AD5432" s="69">
        <v>240</v>
      </c>
      <c r="AE5432" s="33"/>
      <c r="AF5432" s="33"/>
      <c r="AG5432" s="33"/>
      <c r="AM5432" s="164">
        <f t="shared" ref="AM5432:AM5490" si="274">L5432+3</f>
        <v>46082</v>
      </c>
      <c r="AX5432" s="37">
        <f t="shared" si="272"/>
        <v>46086</v>
      </c>
      <c r="AY5432" s="1"/>
      <c r="AZ5432" s="1"/>
      <c r="BA5432" s="31"/>
      <c r="BB5432" s="31"/>
      <c r="BC5432" s="1"/>
      <c r="BD5432" s="1"/>
      <c r="BE5432" s="1"/>
      <c r="BF5432" s="1"/>
      <c r="BG5432" s="1"/>
      <c r="BT5432" s="37">
        <f t="shared" si="273"/>
        <v>46107</v>
      </c>
      <c r="BU5432" s="31"/>
      <c r="BW5432" s="33"/>
      <c r="BX5432" s="1"/>
      <c r="BY5432" s="1"/>
      <c r="BZ5432" s="1"/>
      <c r="CA5432" s="1"/>
      <c r="CB5432" s="1"/>
      <c r="CC5432" s="1"/>
      <c r="CE5432" s="1"/>
      <c r="CF5432" s="1"/>
      <c r="CG5432" s="1"/>
      <c r="CH5432" s="1"/>
      <c r="CI5432" s="1"/>
      <c r="CJ5432" s="1"/>
      <c r="CK5432" s="1"/>
      <c r="CL5432" s="1"/>
      <c r="CM5432" s="1"/>
      <c r="CN5432" s="1"/>
      <c r="CO5432" s="1"/>
    </row>
    <row r="5433" spans="1:93" ht="30" customHeight="1" x14ac:dyDescent="0.2">
      <c r="A5433" s="1">
        <v>5427</v>
      </c>
      <c r="B5433" s="1" t="s">
        <v>2005</v>
      </c>
      <c r="C5433" s="1" t="s">
        <v>2003</v>
      </c>
      <c r="D5433" s="28" t="s">
        <v>2002</v>
      </c>
      <c r="E5433" s="1" t="s">
        <v>732</v>
      </c>
      <c r="F5433" s="1" t="s">
        <v>74</v>
      </c>
      <c r="G5433" s="1">
        <v>8</v>
      </c>
      <c r="H5433" s="1" t="s">
        <v>1059</v>
      </c>
      <c r="I5433" s="1" t="s">
        <v>114</v>
      </c>
      <c r="J5433" s="76">
        <v>231</v>
      </c>
      <c r="K5433" s="76">
        <v>505990</v>
      </c>
      <c r="L5433" s="29">
        <v>46079</v>
      </c>
      <c r="M5433" s="29" t="s">
        <v>4163</v>
      </c>
      <c r="N5433" s="1" t="s">
        <v>1486</v>
      </c>
      <c r="O5433" s="28" t="s">
        <v>634</v>
      </c>
      <c r="P5433" s="1" t="s">
        <v>322</v>
      </c>
      <c r="Q5433" s="76">
        <v>10</v>
      </c>
      <c r="R5433" s="1"/>
      <c r="S5433" s="76">
        <v>6</v>
      </c>
      <c r="T5433" s="1" t="s">
        <v>115</v>
      </c>
      <c r="U5433" s="1"/>
      <c r="V5433" s="1"/>
      <c r="AC5433" s="93">
        <v>24.5</v>
      </c>
      <c r="AD5433" s="69">
        <v>240</v>
      </c>
      <c r="AE5433" s="33"/>
      <c r="AF5433" s="33"/>
      <c r="AG5433" s="33"/>
      <c r="AM5433" s="164">
        <f t="shared" si="274"/>
        <v>46082</v>
      </c>
      <c r="AX5433" s="37">
        <f t="shared" si="272"/>
        <v>46086</v>
      </c>
      <c r="AY5433" s="1"/>
      <c r="AZ5433" s="1"/>
      <c r="BA5433" s="31"/>
      <c r="BB5433" s="31"/>
      <c r="BC5433" s="1"/>
      <c r="BD5433" s="1"/>
      <c r="BE5433" s="1"/>
      <c r="BF5433" s="1"/>
      <c r="BG5433" s="1"/>
      <c r="BT5433" s="37">
        <f t="shared" si="273"/>
        <v>46107</v>
      </c>
      <c r="BU5433" s="31"/>
      <c r="BW5433" s="33"/>
      <c r="BX5433" s="1"/>
      <c r="BY5433" s="1"/>
      <c r="BZ5433" s="1"/>
      <c r="CA5433" s="1"/>
      <c r="CB5433" s="1"/>
      <c r="CC5433" s="1"/>
      <c r="CE5433" s="1"/>
      <c r="CF5433" s="1"/>
      <c r="CG5433" s="1"/>
      <c r="CH5433" s="1"/>
      <c r="CI5433" s="1"/>
      <c r="CJ5433" s="1"/>
      <c r="CK5433" s="1"/>
      <c r="CL5433" s="1"/>
      <c r="CM5433" s="1"/>
      <c r="CN5433" s="1"/>
      <c r="CO5433" s="1"/>
    </row>
    <row r="5434" spans="1:93" ht="30" customHeight="1" x14ac:dyDescent="0.2">
      <c r="A5434" s="1">
        <v>5428</v>
      </c>
      <c r="B5434" s="1" t="s">
        <v>2005</v>
      </c>
      <c r="C5434" s="1" t="s">
        <v>2003</v>
      </c>
      <c r="D5434" s="28" t="s">
        <v>2002</v>
      </c>
      <c r="E5434" s="1" t="s">
        <v>732</v>
      </c>
      <c r="F5434" s="1" t="s">
        <v>74</v>
      </c>
      <c r="G5434" s="1">
        <v>8</v>
      </c>
      <c r="H5434" s="1" t="s">
        <v>1059</v>
      </c>
      <c r="I5434" s="1" t="s">
        <v>114</v>
      </c>
      <c r="J5434" s="76">
        <v>229</v>
      </c>
      <c r="K5434" s="76">
        <v>505991</v>
      </c>
      <c r="L5434" s="29">
        <v>46079</v>
      </c>
      <c r="M5434" s="29" t="s">
        <v>4163</v>
      </c>
      <c r="N5434" s="1" t="s">
        <v>1486</v>
      </c>
      <c r="O5434" s="28" t="s">
        <v>634</v>
      </c>
      <c r="P5434" s="1" t="s">
        <v>322</v>
      </c>
      <c r="Q5434" s="76">
        <v>10</v>
      </c>
      <c r="R5434" s="1"/>
      <c r="S5434" s="76"/>
      <c r="T5434" s="1" t="s">
        <v>115</v>
      </c>
      <c r="U5434" s="1"/>
      <c r="V5434" s="1"/>
      <c r="AC5434" s="93">
        <v>23</v>
      </c>
      <c r="AD5434" s="69">
        <v>240</v>
      </c>
      <c r="AE5434" s="33"/>
      <c r="AF5434" s="33"/>
      <c r="AG5434" s="33"/>
      <c r="AM5434" s="164">
        <f t="shared" si="274"/>
        <v>46082</v>
      </c>
      <c r="AX5434" s="37">
        <f t="shared" si="272"/>
        <v>46086</v>
      </c>
      <c r="AY5434" s="1"/>
      <c r="AZ5434" s="1"/>
      <c r="BA5434" s="31"/>
      <c r="BB5434" s="31"/>
      <c r="BC5434" s="1"/>
      <c r="BD5434" s="1"/>
      <c r="BE5434" s="1"/>
      <c r="BF5434" s="1"/>
      <c r="BG5434" s="1"/>
      <c r="BT5434" s="37">
        <f t="shared" si="273"/>
        <v>46107</v>
      </c>
      <c r="BU5434" s="31"/>
      <c r="BW5434" s="33"/>
      <c r="BX5434" s="1"/>
      <c r="BY5434" s="1"/>
      <c r="BZ5434" s="1"/>
      <c r="CA5434" s="1"/>
      <c r="CB5434" s="1"/>
      <c r="CC5434" s="1"/>
      <c r="CE5434" s="1"/>
      <c r="CF5434" s="1"/>
      <c r="CG5434" s="1"/>
      <c r="CH5434" s="1"/>
      <c r="CI5434" s="1"/>
      <c r="CJ5434" s="1"/>
      <c r="CK5434" s="1"/>
      <c r="CL5434" s="1"/>
      <c r="CM5434" s="1"/>
      <c r="CN5434" s="1"/>
      <c r="CO5434" s="1"/>
    </row>
    <row r="5435" spans="1:93" ht="30" customHeight="1" x14ac:dyDescent="0.2">
      <c r="A5435" s="1">
        <v>5429</v>
      </c>
      <c r="B5435" s="1" t="s">
        <v>2005</v>
      </c>
      <c r="C5435" s="1" t="s">
        <v>2003</v>
      </c>
      <c r="D5435" s="28" t="s">
        <v>2002</v>
      </c>
      <c r="E5435" s="1" t="s">
        <v>732</v>
      </c>
      <c r="F5435" s="1" t="s">
        <v>74</v>
      </c>
      <c r="G5435" s="1">
        <v>8</v>
      </c>
      <c r="H5435" s="1" t="s">
        <v>1059</v>
      </c>
      <c r="I5435" s="1" t="s">
        <v>114</v>
      </c>
      <c r="J5435" s="76">
        <v>224</v>
      </c>
      <c r="K5435" s="76">
        <v>505994</v>
      </c>
      <c r="L5435" s="29">
        <v>46079</v>
      </c>
      <c r="M5435" s="29" t="s">
        <v>4163</v>
      </c>
      <c r="N5435" s="1" t="s">
        <v>1486</v>
      </c>
      <c r="O5435" s="28" t="s">
        <v>634</v>
      </c>
      <c r="P5435" s="1" t="s">
        <v>322</v>
      </c>
      <c r="Q5435" s="76">
        <v>10</v>
      </c>
      <c r="R5435" s="1"/>
      <c r="S5435" s="76"/>
      <c r="T5435" s="1" t="s">
        <v>2</v>
      </c>
      <c r="U5435" s="1"/>
      <c r="V5435" s="1" t="s">
        <v>956</v>
      </c>
      <c r="AC5435" s="93">
        <v>23.7</v>
      </c>
      <c r="AD5435" s="69">
        <v>230</v>
      </c>
      <c r="AE5435" s="33"/>
      <c r="AF5435" s="33"/>
      <c r="AG5435" s="33"/>
      <c r="AM5435" s="164">
        <f t="shared" si="274"/>
        <v>46082</v>
      </c>
      <c r="AX5435" s="37">
        <f t="shared" si="272"/>
        <v>46086</v>
      </c>
      <c r="AY5435" s="1"/>
      <c r="AZ5435" s="1"/>
      <c r="BA5435" s="31"/>
      <c r="BB5435" s="31"/>
      <c r="BC5435" s="1"/>
      <c r="BD5435" s="1"/>
      <c r="BE5435" s="1"/>
      <c r="BF5435" s="1"/>
      <c r="BG5435" s="1"/>
      <c r="BT5435" s="37">
        <f t="shared" si="273"/>
        <v>46107</v>
      </c>
      <c r="BU5435" s="31"/>
      <c r="BW5435" s="33"/>
      <c r="BX5435" s="1"/>
      <c r="BY5435" s="1"/>
      <c r="BZ5435" s="1"/>
      <c r="CA5435" s="1"/>
      <c r="CB5435" s="1"/>
      <c r="CC5435" s="1"/>
      <c r="CE5435" s="1"/>
      <c r="CF5435" s="1"/>
      <c r="CG5435" s="1"/>
      <c r="CH5435" s="1"/>
      <c r="CI5435" s="1"/>
      <c r="CJ5435" s="1"/>
      <c r="CK5435" s="1"/>
      <c r="CL5435" s="1"/>
      <c r="CM5435" s="1"/>
      <c r="CN5435" s="1"/>
      <c r="CO5435" s="1"/>
    </row>
    <row r="5436" spans="1:93" ht="30" customHeight="1" x14ac:dyDescent="0.2">
      <c r="A5436" s="1">
        <v>5430</v>
      </c>
      <c r="B5436" s="1" t="s">
        <v>1976</v>
      </c>
      <c r="C5436" s="1" t="s">
        <v>2006</v>
      </c>
      <c r="D5436" s="28" t="s">
        <v>2007</v>
      </c>
      <c r="E5436" s="1" t="s">
        <v>732</v>
      </c>
      <c r="F5436" s="1" t="s">
        <v>74</v>
      </c>
      <c r="G5436" s="1">
        <v>8</v>
      </c>
      <c r="H5436" s="1" t="s">
        <v>1059</v>
      </c>
      <c r="I5436" s="1" t="s">
        <v>114</v>
      </c>
      <c r="J5436" s="76">
        <v>231</v>
      </c>
      <c r="K5436" s="76">
        <v>505998</v>
      </c>
      <c r="L5436" s="29">
        <v>46079</v>
      </c>
      <c r="M5436" s="29" t="s">
        <v>4163</v>
      </c>
      <c r="N5436" s="1" t="s">
        <v>1486</v>
      </c>
      <c r="O5436" s="28" t="s">
        <v>634</v>
      </c>
      <c r="P5436" s="1" t="s">
        <v>323</v>
      </c>
      <c r="Q5436" s="76">
        <v>9</v>
      </c>
      <c r="R5436" s="1"/>
      <c r="S5436" s="76"/>
      <c r="T5436" s="1" t="s">
        <v>115</v>
      </c>
      <c r="U5436" s="1"/>
      <c r="V5436" s="1"/>
      <c r="AC5436" s="93">
        <v>26.1</v>
      </c>
      <c r="AD5436" s="69">
        <v>240</v>
      </c>
      <c r="AE5436" s="33"/>
      <c r="AF5436" s="33"/>
      <c r="AG5436" s="33"/>
      <c r="AM5436" s="164">
        <f t="shared" si="274"/>
        <v>46082</v>
      </c>
      <c r="AX5436" s="37">
        <f t="shared" si="272"/>
        <v>46086</v>
      </c>
      <c r="AY5436" s="1"/>
      <c r="AZ5436" s="1"/>
      <c r="BA5436" s="31"/>
      <c r="BB5436" s="31"/>
      <c r="BC5436" s="1"/>
      <c r="BD5436" s="1"/>
      <c r="BE5436" s="1"/>
      <c r="BF5436" s="1"/>
      <c r="BG5436" s="1"/>
      <c r="BT5436" s="37">
        <f t="shared" si="273"/>
        <v>46107</v>
      </c>
      <c r="BU5436" s="31"/>
      <c r="BW5436" s="33"/>
      <c r="BX5436" s="1"/>
      <c r="BY5436" s="1"/>
      <c r="BZ5436" s="1"/>
      <c r="CA5436" s="1"/>
      <c r="CB5436" s="1"/>
      <c r="CC5436" s="1"/>
      <c r="CE5436" s="1"/>
      <c r="CF5436" s="1"/>
      <c r="CG5436" s="1"/>
      <c r="CH5436" s="1"/>
      <c r="CI5436" s="1"/>
      <c r="CJ5436" s="1"/>
      <c r="CK5436" s="1"/>
      <c r="CL5436" s="1"/>
      <c r="CM5436" s="1"/>
      <c r="CN5436" s="1"/>
      <c r="CO5436" s="1"/>
    </row>
    <row r="5437" spans="1:93" ht="30" customHeight="1" x14ac:dyDescent="0.2">
      <c r="A5437" s="1">
        <v>5431</v>
      </c>
      <c r="B5437" s="1" t="s">
        <v>2010</v>
      </c>
      <c r="C5437" s="1" t="s">
        <v>2008</v>
      </c>
      <c r="D5437" s="28" t="s">
        <v>2009</v>
      </c>
      <c r="E5437" s="1" t="s">
        <v>650</v>
      </c>
      <c r="F5437" s="1" t="s">
        <v>74</v>
      </c>
      <c r="G5437" s="1">
        <v>5</v>
      </c>
      <c r="H5437" s="1" t="s">
        <v>1059</v>
      </c>
      <c r="I5437" s="1" t="s">
        <v>114</v>
      </c>
      <c r="J5437" s="76">
        <v>415</v>
      </c>
      <c r="K5437" s="76">
        <v>2406849</v>
      </c>
      <c r="L5437" s="29">
        <v>46079</v>
      </c>
      <c r="M5437" s="29" t="s">
        <v>4163</v>
      </c>
      <c r="N5437" s="1" t="s">
        <v>478</v>
      </c>
      <c r="O5437" s="28" t="s">
        <v>634</v>
      </c>
      <c r="P5437" s="1" t="s">
        <v>322</v>
      </c>
      <c r="Q5437" s="76">
        <v>10</v>
      </c>
      <c r="R5437" s="1"/>
      <c r="S5437" s="76"/>
      <c r="T5437" s="1" t="s">
        <v>115</v>
      </c>
      <c r="U5437" s="1"/>
      <c r="V5437" s="1"/>
      <c r="AC5437" s="93">
        <v>24.5</v>
      </c>
      <c r="AD5437" s="69">
        <v>250</v>
      </c>
      <c r="AE5437" s="33"/>
      <c r="AF5437" s="33"/>
      <c r="AG5437" s="33"/>
      <c r="AM5437" s="164">
        <f t="shared" si="274"/>
        <v>46082</v>
      </c>
      <c r="AP5437" s="1">
        <v>37.9</v>
      </c>
      <c r="AQ5437" s="1">
        <v>39.1</v>
      </c>
      <c r="AR5437" s="1">
        <v>38.4</v>
      </c>
      <c r="AS5437" s="1">
        <v>40.5</v>
      </c>
      <c r="AT5437" s="1">
        <v>38.9</v>
      </c>
      <c r="AU5437" s="1">
        <v>37.799999999999997</v>
      </c>
      <c r="AV5437" s="68">
        <f>AVERAGE(AP5437:AU5437)</f>
        <v>38.766666666666673</v>
      </c>
      <c r="AX5437" s="37">
        <f t="shared" si="272"/>
        <v>46086</v>
      </c>
      <c r="AY5437" s="1"/>
      <c r="AZ5437" s="1"/>
      <c r="BA5437" s="31"/>
      <c r="BB5437" s="31"/>
      <c r="BC5437" s="1"/>
      <c r="BD5437" s="1"/>
      <c r="BE5437" s="1"/>
      <c r="BF5437" s="1"/>
      <c r="BG5437" s="1"/>
      <c r="BT5437" s="37">
        <f t="shared" si="273"/>
        <v>46107</v>
      </c>
      <c r="BU5437" s="31"/>
      <c r="BW5437" s="33"/>
      <c r="BX5437" s="1"/>
      <c r="BY5437" s="1"/>
      <c r="BZ5437" s="1"/>
      <c r="CA5437" s="1"/>
      <c r="CB5437" s="1"/>
      <c r="CC5437" s="1"/>
      <c r="CE5437" s="1"/>
      <c r="CF5437" s="1"/>
      <c r="CG5437" s="1"/>
      <c r="CH5437" s="1"/>
      <c r="CI5437" s="1"/>
      <c r="CJ5437" s="1"/>
      <c r="CK5437" s="1"/>
      <c r="CL5437" s="1"/>
      <c r="CM5437" s="1"/>
      <c r="CN5437" s="1"/>
      <c r="CO5437" s="1"/>
    </row>
    <row r="5438" spans="1:93" ht="30" customHeight="1" x14ac:dyDescent="0.2">
      <c r="A5438" s="1">
        <v>5432</v>
      </c>
      <c r="B5438" s="1" t="s">
        <v>2010</v>
      </c>
      <c r="C5438" s="1" t="s">
        <v>2008</v>
      </c>
      <c r="D5438" s="28" t="s">
        <v>2009</v>
      </c>
      <c r="E5438" s="1" t="s">
        <v>650</v>
      </c>
      <c r="F5438" s="1" t="s">
        <v>74</v>
      </c>
      <c r="G5438" s="1">
        <v>5</v>
      </c>
      <c r="H5438" s="1" t="s">
        <v>1059</v>
      </c>
      <c r="I5438" s="1" t="s">
        <v>114</v>
      </c>
      <c r="J5438" s="76">
        <v>433</v>
      </c>
      <c r="K5438" s="76">
        <v>2406850</v>
      </c>
      <c r="L5438" s="29">
        <v>46079</v>
      </c>
      <c r="M5438" s="29" t="s">
        <v>4163</v>
      </c>
      <c r="N5438" s="1" t="s">
        <v>478</v>
      </c>
      <c r="O5438" s="28" t="s">
        <v>634</v>
      </c>
      <c r="P5438" s="1" t="s">
        <v>322</v>
      </c>
      <c r="Q5438" s="76">
        <v>10</v>
      </c>
      <c r="R5438" s="1"/>
      <c r="S5438" s="76"/>
      <c r="T5438" s="1" t="s">
        <v>115</v>
      </c>
      <c r="U5438" s="1"/>
      <c r="V5438" s="1"/>
      <c r="AC5438" s="93">
        <v>25.5</v>
      </c>
      <c r="AD5438" s="69">
        <v>235</v>
      </c>
      <c r="AE5438" s="33"/>
      <c r="AF5438" s="33"/>
      <c r="AG5438" s="33"/>
      <c r="AM5438" s="164">
        <f t="shared" si="274"/>
        <v>46082</v>
      </c>
      <c r="AX5438" s="37">
        <f t="shared" si="272"/>
        <v>46086</v>
      </c>
      <c r="AY5438" s="1"/>
      <c r="AZ5438" s="1"/>
      <c r="BA5438" s="31"/>
      <c r="BB5438" s="31"/>
      <c r="BC5438" s="1"/>
      <c r="BD5438" s="1"/>
      <c r="BE5438" s="1"/>
      <c r="BF5438" s="1"/>
      <c r="BG5438" s="1"/>
      <c r="BT5438" s="37">
        <f t="shared" si="273"/>
        <v>46107</v>
      </c>
      <c r="BU5438" s="31"/>
      <c r="BW5438" s="33"/>
      <c r="BX5438" s="1"/>
      <c r="BY5438" s="1"/>
      <c r="BZ5438" s="1"/>
      <c r="CA5438" s="1"/>
      <c r="CB5438" s="1"/>
      <c r="CC5438" s="1"/>
      <c r="CE5438" s="1"/>
      <c r="CF5438" s="1"/>
      <c r="CG5438" s="1"/>
      <c r="CH5438" s="1"/>
      <c r="CI5438" s="1"/>
      <c r="CJ5438" s="1"/>
      <c r="CK5438" s="1"/>
      <c r="CL5438" s="1"/>
      <c r="CM5438" s="1"/>
      <c r="CN5438" s="1"/>
      <c r="CO5438" s="1"/>
    </row>
    <row r="5439" spans="1:93" ht="30" customHeight="1" x14ac:dyDescent="0.2">
      <c r="A5439" s="1">
        <v>5433</v>
      </c>
      <c r="B5439" s="1" t="s">
        <v>2010</v>
      </c>
      <c r="C5439" s="1" t="s">
        <v>2008</v>
      </c>
      <c r="D5439" s="28" t="s">
        <v>2009</v>
      </c>
      <c r="E5439" s="1" t="s">
        <v>650</v>
      </c>
      <c r="F5439" s="1" t="s">
        <v>74</v>
      </c>
      <c r="G5439" s="1">
        <v>5</v>
      </c>
      <c r="H5439" s="1" t="s">
        <v>1059</v>
      </c>
      <c r="I5439" s="1" t="s">
        <v>114</v>
      </c>
      <c r="J5439" s="76">
        <v>295</v>
      </c>
      <c r="K5439" s="76">
        <v>2406851</v>
      </c>
      <c r="L5439" s="29">
        <v>46079</v>
      </c>
      <c r="M5439" s="29" t="s">
        <v>4163</v>
      </c>
      <c r="N5439" s="1" t="s">
        <v>478</v>
      </c>
      <c r="O5439" s="28" t="s">
        <v>634</v>
      </c>
      <c r="P5439" s="1" t="s">
        <v>322</v>
      </c>
      <c r="Q5439" s="76">
        <v>8</v>
      </c>
      <c r="R5439" s="1"/>
      <c r="S5439" s="76"/>
      <c r="T5439" s="1" t="s">
        <v>115</v>
      </c>
      <c r="U5439" s="1"/>
      <c r="V5439" s="1"/>
      <c r="AC5439" s="93">
        <v>25.2</v>
      </c>
      <c r="AD5439" s="69">
        <v>240</v>
      </c>
      <c r="AE5439" s="33"/>
      <c r="AF5439" s="33"/>
      <c r="AG5439" s="33"/>
      <c r="AM5439" s="164">
        <f t="shared" si="274"/>
        <v>46082</v>
      </c>
      <c r="AX5439" s="37">
        <f t="shared" si="272"/>
        <v>46086</v>
      </c>
      <c r="AY5439" s="1"/>
      <c r="AZ5439" s="1"/>
      <c r="BA5439" s="31"/>
      <c r="BB5439" s="31"/>
      <c r="BC5439" s="1"/>
      <c r="BD5439" s="1"/>
      <c r="BE5439" s="1"/>
      <c r="BF5439" s="1"/>
      <c r="BG5439" s="1"/>
      <c r="BT5439" s="37">
        <f t="shared" si="273"/>
        <v>46107</v>
      </c>
      <c r="BU5439" s="31"/>
      <c r="BW5439" s="33"/>
      <c r="BX5439" s="1"/>
      <c r="BY5439" s="1"/>
      <c r="BZ5439" s="1"/>
      <c r="CA5439" s="1"/>
      <c r="CB5439" s="1"/>
      <c r="CC5439" s="1"/>
      <c r="CE5439" s="1"/>
      <c r="CF5439" s="1"/>
      <c r="CG5439" s="1"/>
      <c r="CH5439" s="1"/>
      <c r="CI5439" s="1"/>
      <c r="CJ5439" s="1"/>
      <c r="CK5439" s="1"/>
      <c r="CL5439" s="1"/>
      <c r="CM5439" s="1"/>
      <c r="CN5439" s="1"/>
      <c r="CO5439" s="1"/>
    </row>
    <row r="5440" spans="1:93" ht="30" customHeight="1" x14ac:dyDescent="0.2">
      <c r="A5440" s="1">
        <v>5434</v>
      </c>
      <c r="B5440" s="1" t="s">
        <v>2010</v>
      </c>
      <c r="C5440" s="1" t="s">
        <v>2008</v>
      </c>
      <c r="D5440" s="28" t="s">
        <v>2009</v>
      </c>
      <c r="E5440" s="1" t="s">
        <v>650</v>
      </c>
      <c r="F5440" s="1" t="s">
        <v>74</v>
      </c>
      <c r="G5440" s="1">
        <v>5</v>
      </c>
      <c r="H5440" s="1" t="s">
        <v>1059</v>
      </c>
      <c r="I5440" s="1" t="s">
        <v>114</v>
      </c>
      <c r="J5440" s="76">
        <v>287</v>
      </c>
      <c r="K5440" s="76">
        <v>2407560</v>
      </c>
      <c r="L5440" s="29">
        <v>46079</v>
      </c>
      <c r="M5440" s="29" t="s">
        <v>4163</v>
      </c>
      <c r="N5440" s="1" t="s">
        <v>478</v>
      </c>
      <c r="O5440" s="28" t="s">
        <v>634</v>
      </c>
      <c r="P5440" s="1" t="s">
        <v>322</v>
      </c>
      <c r="Q5440" s="76">
        <v>8</v>
      </c>
      <c r="R5440" s="1"/>
      <c r="S5440" s="76"/>
      <c r="T5440" s="1" t="s">
        <v>115</v>
      </c>
      <c r="U5440" s="1"/>
      <c r="V5440" s="1"/>
      <c r="AC5440" s="93">
        <v>26</v>
      </c>
      <c r="AD5440" s="69">
        <v>230</v>
      </c>
      <c r="AE5440" s="33"/>
      <c r="AF5440" s="33"/>
      <c r="AG5440" s="33"/>
      <c r="AM5440" s="164">
        <f t="shared" si="274"/>
        <v>46082</v>
      </c>
      <c r="AX5440" s="37">
        <f t="shared" si="272"/>
        <v>46086</v>
      </c>
      <c r="AY5440" s="1"/>
      <c r="AZ5440" s="1"/>
      <c r="BA5440" s="31"/>
      <c r="BB5440" s="31"/>
      <c r="BC5440" s="1"/>
      <c r="BD5440" s="1"/>
      <c r="BE5440" s="1"/>
      <c r="BF5440" s="1"/>
      <c r="BG5440" s="1"/>
      <c r="BT5440" s="37">
        <f t="shared" si="273"/>
        <v>46107</v>
      </c>
      <c r="BU5440" s="31"/>
      <c r="BW5440" s="33"/>
      <c r="BX5440" s="1"/>
      <c r="BY5440" s="1"/>
      <c r="BZ5440" s="1"/>
      <c r="CA5440" s="1"/>
      <c r="CB5440" s="1"/>
      <c r="CC5440" s="1"/>
      <c r="CE5440" s="1"/>
      <c r="CF5440" s="1"/>
      <c r="CG5440" s="1"/>
      <c r="CH5440" s="1"/>
      <c r="CI5440" s="1"/>
      <c r="CJ5440" s="1"/>
      <c r="CK5440" s="1"/>
      <c r="CL5440" s="1"/>
      <c r="CM5440" s="1"/>
      <c r="CN5440" s="1"/>
      <c r="CO5440" s="1"/>
    </row>
    <row r="5441" spans="1:93" ht="30" customHeight="1" x14ac:dyDescent="0.2">
      <c r="A5441" s="1">
        <v>5435</v>
      </c>
      <c r="B5441" s="1" t="s">
        <v>2010</v>
      </c>
      <c r="C5441" s="1" t="s">
        <v>2008</v>
      </c>
      <c r="D5441" s="28" t="s">
        <v>2009</v>
      </c>
      <c r="E5441" s="1" t="s">
        <v>650</v>
      </c>
      <c r="F5441" s="1" t="s">
        <v>74</v>
      </c>
      <c r="G5441" s="1">
        <v>5</v>
      </c>
      <c r="H5441" s="1" t="s">
        <v>1059</v>
      </c>
      <c r="I5441" s="1" t="s">
        <v>114</v>
      </c>
      <c r="J5441" s="76">
        <v>302</v>
      </c>
      <c r="K5441" s="76">
        <v>2407561</v>
      </c>
      <c r="L5441" s="29">
        <v>46079</v>
      </c>
      <c r="M5441" s="29" t="s">
        <v>4163</v>
      </c>
      <c r="N5441" s="1" t="s">
        <v>478</v>
      </c>
      <c r="O5441" s="28" t="s">
        <v>634</v>
      </c>
      <c r="P5441" s="1" t="s">
        <v>322</v>
      </c>
      <c r="Q5441" s="76">
        <v>8</v>
      </c>
      <c r="R5441" s="1"/>
      <c r="S5441" s="76"/>
      <c r="T5441" s="1" t="s">
        <v>115</v>
      </c>
      <c r="U5441" s="1"/>
      <c r="V5441" s="1"/>
      <c r="AC5441" s="93">
        <v>25.6</v>
      </c>
      <c r="AD5441" s="69">
        <v>225</v>
      </c>
      <c r="AE5441" s="33"/>
      <c r="AF5441" s="33"/>
      <c r="AG5441" s="33"/>
      <c r="AM5441" s="164">
        <f t="shared" si="274"/>
        <v>46082</v>
      </c>
      <c r="AX5441" s="37">
        <f t="shared" si="272"/>
        <v>46086</v>
      </c>
      <c r="AY5441" s="1"/>
      <c r="AZ5441" s="1"/>
      <c r="BA5441" s="31"/>
      <c r="BB5441" s="31"/>
      <c r="BC5441" s="1"/>
      <c r="BD5441" s="1"/>
      <c r="BE5441" s="1"/>
      <c r="BF5441" s="1"/>
      <c r="BG5441" s="1"/>
      <c r="BT5441" s="37">
        <f t="shared" si="273"/>
        <v>46107</v>
      </c>
      <c r="BU5441" s="31"/>
      <c r="BW5441" s="33"/>
      <c r="BX5441" s="1"/>
      <c r="BY5441" s="1"/>
      <c r="BZ5441" s="1"/>
      <c r="CA5441" s="1"/>
      <c r="CB5441" s="1"/>
      <c r="CC5441" s="1"/>
      <c r="CE5441" s="1"/>
      <c r="CF5441" s="1"/>
      <c r="CG5441" s="1"/>
      <c r="CH5441" s="1"/>
      <c r="CI5441" s="1"/>
      <c r="CJ5441" s="1"/>
      <c r="CK5441" s="1"/>
      <c r="CL5441" s="1"/>
      <c r="CM5441" s="1"/>
      <c r="CN5441" s="1"/>
      <c r="CO5441" s="1"/>
    </row>
    <row r="5442" spans="1:93" ht="30" customHeight="1" x14ac:dyDescent="0.2">
      <c r="A5442" s="1">
        <v>5436</v>
      </c>
      <c r="B5442" s="1" t="s">
        <v>2010</v>
      </c>
      <c r="C5442" s="1" t="s">
        <v>2008</v>
      </c>
      <c r="D5442" s="28" t="s">
        <v>2009</v>
      </c>
      <c r="E5442" s="1" t="s">
        <v>650</v>
      </c>
      <c r="F5442" s="1" t="s">
        <v>74</v>
      </c>
      <c r="G5442" s="1">
        <v>5</v>
      </c>
      <c r="H5442" s="1" t="s">
        <v>1059</v>
      </c>
      <c r="I5442" s="1" t="s">
        <v>114</v>
      </c>
      <c r="J5442" s="76">
        <v>407</v>
      </c>
      <c r="K5442" s="76">
        <v>2407562</v>
      </c>
      <c r="L5442" s="29">
        <v>46079</v>
      </c>
      <c r="M5442" s="29" t="s">
        <v>4163</v>
      </c>
      <c r="N5442" s="1" t="s">
        <v>478</v>
      </c>
      <c r="O5442" s="28" t="s">
        <v>634</v>
      </c>
      <c r="P5442" s="1" t="s">
        <v>322</v>
      </c>
      <c r="Q5442" s="76">
        <v>10</v>
      </c>
      <c r="R5442" s="1"/>
      <c r="S5442" s="76"/>
      <c r="T5442" s="1" t="s">
        <v>115</v>
      </c>
      <c r="U5442" s="1"/>
      <c r="V5442" s="1"/>
      <c r="AC5442" s="93">
        <v>25.8</v>
      </c>
      <c r="AD5442" s="69">
        <v>210</v>
      </c>
      <c r="AE5442" s="33"/>
      <c r="AF5442" s="33"/>
      <c r="AG5442" s="33"/>
      <c r="AM5442" s="164">
        <f t="shared" si="274"/>
        <v>46082</v>
      </c>
      <c r="AX5442" s="37">
        <f t="shared" si="272"/>
        <v>46086</v>
      </c>
      <c r="AY5442" s="1"/>
      <c r="AZ5442" s="1"/>
      <c r="BA5442" s="31"/>
      <c r="BB5442" s="31"/>
      <c r="BC5442" s="1"/>
      <c r="BD5442" s="1"/>
      <c r="BE5442" s="1"/>
      <c r="BF5442" s="1"/>
      <c r="BG5442" s="1"/>
      <c r="BT5442" s="37">
        <f t="shared" si="273"/>
        <v>46107</v>
      </c>
      <c r="BU5442" s="31"/>
      <c r="BW5442" s="33"/>
      <c r="BX5442" s="1"/>
      <c r="BY5442" s="1"/>
      <c r="BZ5442" s="1"/>
      <c r="CA5442" s="1"/>
      <c r="CB5442" s="1"/>
      <c r="CC5442" s="1"/>
      <c r="CE5442" s="1"/>
      <c r="CF5442" s="1"/>
      <c r="CG5442" s="1"/>
      <c r="CH5442" s="1"/>
      <c r="CI5442" s="1"/>
      <c r="CJ5442" s="1"/>
      <c r="CK5442" s="1"/>
      <c r="CL5442" s="1"/>
      <c r="CM5442" s="1"/>
      <c r="CN5442" s="1"/>
      <c r="CO5442" s="1"/>
    </row>
    <row r="5443" spans="1:93" ht="30" customHeight="1" x14ac:dyDescent="0.2">
      <c r="A5443" s="1">
        <v>5437</v>
      </c>
      <c r="B5443" s="1" t="s">
        <v>2010</v>
      </c>
      <c r="C5443" s="1" t="s">
        <v>2008</v>
      </c>
      <c r="D5443" s="28" t="s">
        <v>2009</v>
      </c>
      <c r="E5443" s="1" t="s">
        <v>650</v>
      </c>
      <c r="F5443" s="1" t="s">
        <v>74</v>
      </c>
      <c r="G5443" s="1">
        <v>5</v>
      </c>
      <c r="H5443" s="1" t="s">
        <v>1059</v>
      </c>
      <c r="I5443" s="1" t="s">
        <v>114</v>
      </c>
      <c r="J5443" s="76">
        <v>553</v>
      </c>
      <c r="K5443" s="76">
        <v>2406854</v>
      </c>
      <c r="L5443" s="29">
        <v>46079</v>
      </c>
      <c r="M5443" s="29" t="s">
        <v>4163</v>
      </c>
      <c r="N5443" s="1" t="s">
        <v>478</v>
      </c>
      <c r="O5443" s="28" t="s">
        <v>634</v>
      </c>
      <c r="P5443" s="1" t="s">
        <v>322</v>
      </c>
      <c r="Q5443" s="76">
        <v>12</v>
      </c>
      <c r="R5443" s="1"/>
      <c r="S5443" s="76"/>
      <c r="T5443" s="1" t="s">
        <v>115</v>
      </c>
      <c r="U5443" s="1"/>
      <c r="V5443" s="1"/>
      <c r="AC5443" s="93">
        <v>25.1</v>
      </c>
      <c r="AD5443" s="69">
        <v>220</v>
      </c>
      <c r="AE5443" s="33"/>
      <c r="AF5443" s="33"/>
      <c r="AG5443" s="33"/>
      <c r="AM5443" s="164">
        <f t="shared" si="274"/>
        <v>46082</v>
      </c>
      <c r="AX5443" s="37">
        <f t="shared" si="272"/>
        <v>46086</v>
      </c>
      <c r="AY5443" s="1"/>
      <c r="AZ5443" s="1"/>
      <c r="BA5443" s="31"/>
      <c r="BB5443" s="31"/>
      <c r="BC5443" s="1"/>
      <c r="BD5443" s="1"/>
      <c r="BE5443" s="1"/>
      <c r="BF5443" s="1"/>
      <c r="BG5443" s="1"/>
      <c r="BT5443" s="37">
        <f t="shared" si="273"/>
        <v>46107</v>
      </c>
      <c r="BU5443" s="31"/>
      <c r="BW5443" s="33"/>
      <c r="BX5443" s="1"/>
      <c r="BY5443" s="1"/>
      <c r="BZ5443" s="1"/>
      <c r="CA5443" s="1"/>
      <c r="CB5443" s="1"/>
      <c r="CC5443" s="1"/>
      <c r="CE5443" s="1"/>
      <c r="CF5443" s="1"/>
      <c r="CG5443" s="1"/>
      <c r="CH5443" s="1"/>
      <c r="CI5443" s="1"/>
      <c r="CJ5443" s="1"/>
      <c r="CK5443" s="1"/>
      <c r="CL5443" s="1"/>
      <c r="CM5443" s="1"/>
      <c r="CN5443" s="1"/>
      <c r="CO5443" s="1"/>
    </row>
    <row r="5444" spans="1:93" ht="30" customHeight="1" x14ac:dyDescent="0.2">
      <c r="A5444" s="1">
        <v>5438</v>
      </c>
      <c r="B5444" s="1" t="s">
        <v>2010</v>
      </c>
      <c r="C5444" s="1" t="s">
        <v>2008</v>
      </c>
      <c r="D5444" s="28" t="s">
        <v>2009</v>
      </c>
      <c r="E5444" s="1" t="s">
        <v>650</v>
      </c>
      <c r="F5444" s="1" t="s">
        <v>74</v>
      </c>
      <c r="G5444" s="1">
        <v>5</v>
      </c>
      <c r="H5444" s="1" t="s">
        <v>1059</v>
      </c>
      <c r="I5444" s="1" t="s">
        <v>114</v>
      </c>
      <c r="J5444" s="76">
        <v>287</v>
      </c>
      <c r="K5444" s="76">
        <v>2407565</v>
      </c>
      <c r="L5444" s="29">
        <v>46079</v>
      </c>
      <c r="M5444" s="29" t="s">
        <v>4163</v>
      </c>
      <c r="N5444" s="1" t="s">
        <v>478</v>
      </c>
      <c r="O5444" s="28" t="s">
        <v>634</v>
      </c>
      <c r="P5444" s="1" t="s">
        <v>322</v>
      </c>
      <c r="Q5444" s="76">
        <v>8</v>
      </c>
      <c r="R5444" s="1"/>
      <c r="S5444" s="76"/>
      <c r="T5444" s="1" t="s">
        <v>115</v>
      </c>
      <c r="U5444" s="1"/>
      <c r="V5444" s="1"/>
      <c r="AC5444" s="93">
        <v>24.9</v>
      </c>
      <c r="AD5444" s="69">
        <v>235</v>
      </c>
      <c r="AE5444" s="33"/>
      <c r="AF5444" s="33"/>
      <c r="AG5444" s="33"/>
      <c r="AM5444" s="164">
        <f t="shared" si="274"/>
        <v>46082</v>
      </c>
      <c r="AX5444" s="37">
        <f t="shared" si="272"/>
        <v>46086</v>
      </c>
      <c r="AY5444" s="1"/>
      <c r="AZ5444" s="1"/>
      <c r="BA5444" s="31"/>
      <c r="BB5444" s="31"/>
      <c r="BC5444" s="1"/>
      <c r="BD5444" s="1"/>
      <c r="BE5444" s="1"/>
      <c r="BF5444" s="1"/>
      <c r="BG5444" s="1"/>
      <c r="BT5444" s="37">
        <f t="shared" si="273"/>
        <v>46107</v>
      </c>
      <c r="BU5444" s="31"/>
      <c r="BW5444" s="33"/>
      <c r="BX5444" s="1"/>
      <c r="BY5444" s="1"/>
      <c r="BZ5444" s="1"/>
      <c r="CA5444" s="1"/>
      <c r="CB5444" s="1"/>
      <c r="CC5444" s="1"/>
      <c r="CE5444" s="1"/>
      <c r="CF5444" s="1"/>
      <c r="CG5444" s="1"/>
      <c r="CH5444" s="1"/>
      <c r="CI5444" s="1"/>
      <c r="CJ5444" s="1"/>
      <c r="CK5444" s="1"/>
      <c r="CL5444" s="1"/>
      <c r="CM5444" s="1"/>
      <c r="CN5444" s="1"/>
      <c r="CO5444" s="1"/>
    </row>
    <row r="5445" spans="1:93" ht="30" customHeight="1" x14ac:dyDescent="0.2">
      <c r="A5445" s="1">
        <v>5439</v>
      </c>
      <c r="B5445" s="1" t="s">
        <v>2010</v>
      </c>
      <c r="C5445" s="1" t="s">
        <v>2008</v>
      </c>
      <c r="D5445" s="28" t="s">
        <v>2009</v>
      </c>
      <c r="E5445" s="1" t="s">
        <v>650</v>
      </c>
      <c r="F5445" s="1" t="s">
        <v>74</v>
      </c>
      <c r="G5445" s="1">
        <v>5</v>
      </c>
      <c r="H5445" s="1" t="s">
        <v>1059</v>
      </c>
      <c r="I5445" s="1" t="s">
        <v>114</v>
      </c>
      <c r="J5445" s="76">
        <v>302</v>
      </c>
      <c r="K5445" s="76">
        <v>2407568</v>
      </c>
      <c r="L5445" s="29">
        <v>46079</v>
      </c>
      <c r="M5445" s="29" t="s">
        <v>4163</v>
      </c>
      <c r="N5445" s="1" t="s">
        <v>478</v>
      </c>
      <c r="O5445" s="28" t="s">
        <v>634</v>
      </c>
      <c r="P5445" s="1" t="s">
        <v>322</v>
      </c>
      <c r="Q5445" s="76">
        <v>8</v>
      </c>
      <c r="R5445" s="1"/>
      <c r="S5445" s="76"/>
      <c r="T5445" s="1" t="s">
        <v>115</v>
      </c>
      <c r="U5445" s="1"/>
      <c r="V5445" s="1"/>
      <c r="AC5445" s="93">
        <v>25.6</v>
      </c>
      <c r="AD5445" s="69">
        <v>225</v>
      </c>
      <c r="AE5445" s="33"/>
      <c r="AF5445" s="33"/>
      <c r="AG5445" s="33"/>
      <c r="AM5445" s="164">
        <f t="shared" si="274"/>
        <v>46082</v>
      </c>
      <c r="AX5445" s="37">
        <f t="shared" si="272"/>
        <v>46086</v>
      </c>
      <c r="AY5445" s="1"/>
      <c r="AZ5445" s="1"/>
      <c r="BA5445" s="31"/>
      <c r="BB5445" s="31"/>
      <c r="BC5445" s="1"/>
      <c r="BD5445" s="1"/>
      <c r="BE5445" s="1"/>
      <c r="BF5445" s="1"/>
      <c r="BG5445" s="1"/>
      <c r="BT5445" s="37">
        <f t="shared" si="273"/>
        <v>46107</v>
      </c>
      <c r="BU5445" s="31"/>
      <c r="BW5445" s="33"/>
      <c r="BX5445" s="1"/>
      <c r="BY5445" s="1"/>
      <c r="BZ5445" s="1"/>
      <c r="CA5445" s="1"/>
      <c r="CB5445" s="1"/>
      <c r="CC5445" s="1"/>
      <c r="CE5445" s="1"/>
      <c r="CF5445" s="1"/>
      <c r="CG5445" s="1"/>
      <c r="CH5445" s="1"/>
      <c r="CI5445" s="1"/>
      <c r="CJ5445" s="1"/>
      <c r="CK5445" s="1"/>
      <c r="CL5445" s="1"/>
      <c r="CM5445" s="1"/>
      <c r="CN5445" s="1"/>
      <c r="CO5445" s="1"/>
    </row>
    <row r="5446" spans="1:93" ht="30" customHeight="1" x14ac:dyDescent="0.2">
      <c r="A5446" s="1">
        <v>5440</v>
      </c>
      <c r="B5446" s="1" t="s">
        <v>2010</v>
      </c>
      <c r="C5446" s="1" t="s">
        <v>2008</v>
      </c>
      <c r="D5446" s="28" t="s">
        <v>2009</v>
      </c>
      <c r="E5446" s="1" t="s">
        <v>650</v>
      </c>
      <c r="F5446" s="1" t="s">
        <v>74</v>
      </c>
      <c r="G5446" s="1">
        <v>5</v>
      </c>
      <c r="H5446" s="1" t="s">
        <v>1059</v>
      </c>
      <c r="I5446" s="1" t="s">
        <v>114</v>
      </c>
      <c r="J5446" s="76">
        <v>415</v>
      </c>
      <c r="K5446" s="76">
        <v>2407571</v>
      </c>
      <c r="L5446" s="29">
        <v>46079</v>
      </c>
      <c r="M5446" s="29" t="s">
        <v>4163</v>
      </c>
      <c r="N5446" s="1" t="s">
        <v>478</v>
      </c>
      <c r="O5446" s="28" t="s">
        <v>634</v>
      </c>
      <c r="P5446" s="1" t="s">
        <v>322</v>
      </c>
      <c r="Q5446" s="76">
        <v>10</v>
      </c>
      <c r="R5446" s="1"/>
      <c r="S5446" s="76"/>
      <c r="T5446" s="1" t="s">
        <v>115</v>
      </c>
      <c r="U5446" s="1"/>
      <c r="V5446" s="1"/>
      <c r="AC5446" s="93">
        <v>26.2</v>
      </c>
      <c r="AD5446" s="69">
        <v>240</v>
      </c>
      <c r="AE5446" s="33"/>
      <c r="AF5446" s="33"/>
      <c r="AG5446" s="33"/>
      <c r="AM5446" s="164">
        <f t="shared" si="274"/>
        <v>46082</v>
      </c>
      <c r="AX5446" s="37">
        <f t="shared" si="272"/>
        <v>46086</v>
      </c>
      <c r="AY5446" s="1"/>
      <c r="AZ5446" s="1"/>
      <c r="BA5446" s="31"/>
      <c r="BB5446" s="31"/>
      <c r="BC5446" s="1"/>
      <c r="BD5446" s="1"/>
      <c r="BE5446" s="1"/>
      <c r="BF5446" s="1"/>
      <c r="BG5446" s="1"/>
      <c r="BT5446" s="37">
        <f t="shared" si="273"/>
        <v>46107</v>
      </c>
      <c r="BU5446" s="31"/>
      <c r="BW5446" s="33"/>
      <c r="BX5446" s="1"/>
      <c r="BY5446" s="1"/>
      <c r="BZ5446" s="1"/>
      <c r="CA5446" s="1"/>
      <c r="CB5446" s="1"/>
      <c r="CC5446" s="1"/>
      <c r="CE5446" s="1"/>
      <c r="CF5446" s="1"/>
      <c r="CG5446" s="1"/>
      <c r="CH5446" s="1"/>
      <c r="CI5446" s="1"/>
      <c r="CJ5446" s="1"/>
      <c r="CK5446" s="1"/>
      <c r="CL5446" s="1"/>
      <c r="CM5446" s="1"/>
      <c r="CN5446" s="1"/>
      <c r="CO5446" s="1"/>
    </row>
    <row r="5447" spans="1:93" ht="30" customHeight="1" x14ac:dyDescent="0.2">
      <c r="A5447" s="1">
        <v>5441</v>
      </c>
      <c r="B5447" s="1" t="s">
        <v>2010</v>
      </c>
      <c r="C5447" s="1" t="s">
        <v>2008</v>
      </c>
      <c r="D5447" s="28" t="s">
        <v>2009</v>
      </c>
      <c r="E5447" s="1" t="s">
        <v>650</v>
      </c>
      <c r="F5447" s="1" t="s">
        <v>74</v>
      </c>
      <c r="G5447" s="1">
        <v>5</v>
      </c>
      <c r="H5447" s="1" t="s">
        <v>1059</v>
      </c>
      <c r="I5447" s="1" t="s">
        <v>114</v>
      </c>
      <c r="J5447" s="76">
        <v>437</v>
      </c>
      <c r="K5447" s="76">
        <v>2407573</v>
      </c>
      <c r="L5447" s="29">
        <v>46079</v>
      </c>
      <c r="M5447" s="29" t="s">
        <v>4163</v>
      </c>
      <c r="N5447" s="1" t="s">
        <v>478</v>
      </c>
      <c r="O5447" s="28" t="s">
        <v>634</v>
      </c>
      <c r="P5447" s="1" t="s">
        <v>322</v>
      </c>
      <c r="Q5447" s="76">
        <v>10</v>
      </c>
      <c r="R5447" s="1"/>
      <c r="S5447" s="76"/>
      <c r="T5447" s="1" t="s">
        <v>115</v>
      </c>
      <c r="U5447" s="1"/>
      <c r="V5447" s="1"/>
      <c r="AC5447" s="93">
        <v>24.6</v>
      </c>
      <c r="AD5447" s="69">
        <v>260</v>
      </c>
      <c r="AE5447" s="33"/>
      <c r="AF5447" s="33"/>
      <c r="AG5447" s="33"/>
      <c r="AM5447" s="164">
        <f t="shared" si="274"/>
        <v>46082</v>
      </c>
      <c r="AX5447" s="37">
        <f t="shared" si="272"/>
        <v>46086</v>
      </c>
      <c r="AY5447" s="1"/>
      <c r="AZ5447" s="1"/>
      <c r="BA5447" s="31"/>
      <c r="BB5447" s="31"/>
      <c r="BC5447" s="1"/>
      <c r="BD5447" s="1"/>
      <c r="BE5447" s="1"/>
      <c r="BF5447" s="1"/>
      <c r="BG5447" s="1"/>
      <c r="BT5447" s="37">
        <f t="shared" si="273"/>
        <v>46107</v>
      </c>
      <c r="BU5447" s="31"/>
      <c r="BW5447" s="33"/>
      <c r="BX5447" s="1"/>
      <c r="BY5447" s="1"/>
      <c r="BZ5447" s="1"/>
      <c r="CA5447" s="1"/>
      <c r="CB5447" s="1"/>
      <c r="CC5447" s="1"/>
      <c r="CE5447" s="1"/>
      <c r="CF5447" s="1"/>
      <c r="CG5447" s="1"/>
      <c r="CH5447" s="1"/>
      <c r="CI5447" s="1"/>
      <c r="CJ5447" s="1"/>
      <c r="CK5447" s="1"/>
      <c r="CL5447" s="1"/>
      <c r="CM5447" s="1"/>
      <c r="CN5447" s="1"/>
      <c r="CO5447" s="1"/>
    </row>
    <row r="5448" spans="1:93" ht="30" customHeight="1" x14ac:dyDescent="0.2">
      <c r="A5448" s="1">
        <v>5442</v>
      </c>
      <c r="B5448" s="1" t="s">
        <v>2010</v>
      </c>
      <c r="C5448" s="1" t="s">
        <v>2008</v>
      </c>
      <c r="D5448" s="28" t="s">
        <v>2009</v>
      </c>
      <c r="E5448" s="1" t="s">
        <v>650</v>
      </c>
      <c r="F5448" s="1" t="s">
        <v>74</v>
      </c>
      <c r="G5448" s="1">
        <v>5</v>
      </c>
      <c r="H5448" s="1" t="s">
        <v>1059</v>
      </c>
      <c r="I5448" s="1" t="s">
        <v>114</v>
      </c>
      <c r="J5448" s="76">
        <v>287</v>
      </c>
      <c r="K5448" s="76">
        <v>2407576</v>
      </c>
      <c r="L5448" s="29">
        <v>46079</v>
      </c>
      <c r="M5448" s="29" t="s">
        <v>4163</v>
      </c>
      <c r="N5448" s="1" t="s">
        <v>478</v>
      </c>
      <c r="O5448" s="28" t="s">
        <v>634</v>
      </c>
      <c r="P5448" s="1" t="s">
        <v>322</v>
      </c>
      <c r="Q5448" s="76">
        <v>8</v>
      </c>
      <c r="R5448" s="1"/>
      <c r="S5448" s="76"/>
      <c r="T5448" s="1" t="s">
        <v>115</v>
      </c>
      <c r="U5448" s="1"/>
      <c r="V5448" s="1"/>
      <c r="AC5448" s="93">
        <v>25.3</v>
      </c>
      <c r="AD5448" s="69">
        <v>230</v>
      </c>
      <c r="AE5448" s="33"/>
      <c r="AF5448" s="33"/>
      <c r="AG5448" s="33"/>
      <c r="AM5448" s="164">
        <f t="shared" si="274"/>
        <v>46082</v>
      </c>
      <c r="AX5448" s="37">
        <f t="shared" si="272"/>
        <v>46086</v>
      </c>
      <c r="AY5448" s="1"/>
      <c r="AZ5448" s="1"/>
      <c r="BA5448" s="31"/>
      <c r="BB5448" s="31"/>
      <c r="BC5448" s="1"/>
      <c r="BD5448" s="1"/>
      <c r="BE5448" s="1"/>
      <c r="BF5448" s="1"/>
      <c r="BG5448" s="1"/>
      <c r="BT5448" s="37">
        <f t="shared" si="273"/>
        <v>46107</v>
      </c>
      <c r="BU5448" s="31"/>
      <c r="BW5448" s="33"/>
      <c r="BX5448" s="1"/>
      <c r="BY5448" s="1"/>
      <c r="BZ5448" s="1"/>
      <c r="CA5448" s="1"/>
      <c r="CB5448" s="1"/>
      <c r="CC5448" s="1"/>
      <c r="CE5448" s="1"/>
      <c r="CF5448" s="1"/>
      <c r="CG5448" s="1"/>
      <c r="CH5448" s="1"/>
      <c r="CI5448" s="1"/>
      <c r="CJ5448" s="1"/>
      <c r="CK5448" s="1"/>
      <c r="CL5448" s="1"/>
      <c r="CM5448" s="1"/>
      <c r="CN5448" s="1"/>
      <c r="CO5448" s="1"/>
    </row>
    <row r="5449" spans="1:93" ht="30" customHeight="1" x14ac:dyDescent="0.2">
      <c r="A5449" s="1">
        <v>5443</v>
      </c>
      <c r="B5449" s="1" t="s">
        <v>2010</v>
      </c>
      <c r="C5449" s="1" t="s">
        <v>2008</v>
      </c>
      <c r="D5449" s="28" t="s">
        <v>2009</v>
      </c>
      <c r="E5449" s="1" t="s">
        <v>650</v>
      </c>
      <c r="F5449" s="1" t="s">
        <v>74</v>
      </c>
      <c r="G5449" s="1">
        <v>5</v>
      </c>
      <c r="H5449" s="1" t="s">
        <v>1059</v>
      </c>
      <c r="I5449" s="1" t="s">
        <v>114</v>
      </c>
      <c r="J5449" s="76">
        <v>557</v>
      </c>
      <c r="K5449" s="76">
        <v>2407578</v>
      </c>
      <c r="L5449" s="29">
        <v>46079</v>
      </c>
      <c r="M5449" s="29" t="s">
        <v>4163</v>
      </c>
      <c r="N5449" s="1" t="s">
        <v>478</v>
      </c>
      <c r="O5449" s="28" t="s">
        <v>634</v>
      </c>
      <c r="P5449" s="1" t="s">
        <v>322</v>
      </c>
      <c r="Q5449" s="76">
        <v>12</v>
      </c>
      <c r="R5449" s="1"/>
      <c r="S5449" s="76"/>
      <c r="T5449" s="1" t="s">
        <v>115</v>
      </c>
      <c r="U5449" s="1"/>
      <c r="V5449" s="1"/>
      <c r="AC5449" s="93">
        <v>24.6</v>
      </c>
      <c r="AD5449" s="69">
        <v>230</v>
      </c>
      <c r="AE5449" s="33"/>
      <c r="AF5449" s="33"/>
      <c r="AG5449" s="33"/>
      <c r="AM5449" s="164">
        <f t="shared" si="274"/>
        <v>46082</v>
      </c>
      <c r="AX5449" s="37">
        <f t="shared" si="272"/>
        <v>46086</v>
      </c>
      <c r="AY5449" s="1"/>
      <c r="AZ5449" s="1"/>
      <c r="BA5449" s="31"/>
      <c r="BB5449" s="31"/>
      <c r="BC5449" s="1"/>
      <c r="BD5449" s="1"/>
      <c r="BE5449" s="1"/>
      <c r="BF5449" s="1"/>
      <c r="BG5449" s="1"/>
      <c r="BT5449" s="37">
        <f t="shared" si="273"/>
        <v>46107</v>
      </c>
      <c r="BU5449" s="31"/>
      <c r="BW5449" s="33"/>
      <c r="BX5449" s="1"/>
      <c r="BY5449" s="1"/>
      <c r="BZ5449" s="1"/>
      <c r="CA5449" s="1"/>
      <c r="CB5449" s="1"/>
      <c r="CC5449" s="1"/>
      <c r="CE5449" s="1"/>
      <c r="CF5449" s="1"/>
      <c r="CG5449" s="1"/>
      <c r="CH5449" s="1"/>
      <c r="CI5449" s="1"/>
      <c r="CJ5449" s="1"/>
      <c r="CK5449" s="1"/>
      <c r="CL5449" s="1"/>
      <c r="CM5449" s="1"/>
      <c r="CN5449" s="1"/>
      <c r="CO5449" s="1"/>
    </row>
    <row r="5450" spans="1:93" ht="30" customHeight="1" x14ac:dyDescent="0.2">
      <c r="A5450" s="1">
        <v>5444</v>
      </c>
      <c r="B5450" s="1" t="s">
        <v>2010</v>
      </c>
      <c r="C5450" s="1" t="s">
        <v>2008</v>
      </c>
      <c r="D5450" s="28" t="s">
        <v>2009</v>
      </c>
      <c r="E5450" s="1" t="s">
        <v>650</v>
      </c>
      <c r="F5450" s="1" t="s">
        <v>74</v>
      </c>
      <c r="G5450" s="1">
        <v>5</v>
      </c>
      <c r="H5450" s="1" t="s">
        <v>1059</v>
      </c>
      <c r="I5450" s="1" t="s">
        <v>114</v>
      </c>
      <c r="J5450" s="76">
        <v>551</v>
      </c>
      <c r="K5450" s="76">
        <v>2407582</v>
      </c>
      <c r="L5450" s="29">
        <v>46079</v>
      </c>
      <c r="M5450" s="29" t="s">
        <v>4163</v>
      </c>
      <c r="N5450" s="1" t="s">
        <v>478</v>
      </c>
      <c r="O5450" s="28" t="s">
        <v>634</v>
      </c>
      <c r="P5450" s="1" t="s">
        <v>322</v>
      </c>
      <c r="Q5450" s="76">
        <v>12</v>
      </c>
      <c r="R5450" s="1"/>
      <c r="S5450" s="76"/>
      <c r="T5450" s="1" t="s">
        <v>115</v>
      </c>
      <c r="U5450" s="1"/>
      <c r="V5450" s="1"/>
      <c r="AC5450" s="93">
        <v>24.8</v>
      </c>
      <c r="AD5450" s="69">
        <v>250</v>
      </c>
      <c r="AE5450" s="33"/>
      <c r="AF5450" s="33"/>
      <c r="AG5450" s="33"/>
      <c r="AM5450" s="164">
        <f t="shared" si="274"/>
        <v>46082</v>
      </c>
      <c r="AX5450" s="37">
        <f t="shared" si="272"/>
        <v>46086</v>
      </c>
      <c r="AY5450" s="1"/>
      <c r="AZ5450" s="1"/>
      <c r="BA5450" s="31"/>
      <c r="BB5450" s="31"/>
      <c r="BC5450" s="1"/>
      <c r="BD5450" s="1"/>
      <c r="BE5450" s="1"/>
      <c r="BF5450" s="1"/>
      <c r="BG5450" s="1"/>
      <c r="BT5450" s="37">
        <f t="shared" si="273"/>
        <v>46107</v>
      </c>
      <c r="BU5450" s="31"/>
      <c r="BW5450" s="33"/>
      <c r="BX5450" s="1"/>
      <c r="BY5450" s="1"/>
      <c r="BZ5450" s="1"/>
      <c r="CA5450" s="1"/>
      <c r="CB5450" s="1"/>
      <c r="CC5450" s="1"/>
      <c r="CE5450" s="1"/>
      <c r="CF5450" s="1"/>
      <c r="CG5450" s="1"/>
      <c r="CH5450" s="1"/>
      <c r="CI5450" s="1"/>
      <c r="CJ5450" s="1"/>
      <c r="CK5450" s="1"/>
      <c r="CL5450" s="1"/>
      <c r="CM5450" s="1"/>
      <c r="CN5450" s="1"/>
      <c r="CO5450" s="1"/>
    </row>
    <row r="5451" spans="1:93" ht="30" customHeight="1" x14ac:dyDescent="0.2">
      <c r="A5451" s="1">
        <v>5445</v>
      </c>
      <c r="B5451" s="1" t="s">
        <v>2010</v>
      </c>
      <c r="C5451" s="1" t="s">
        <v>2008</v>
      </c>
      <c r="D5451" s="28" t="s">
        <v>2009</v>
      </c>
      <c r="E5451" s="1" t="s">
        <v>650</v>
      </c>
      <c r="F5451" s="1" t="s">
        <v>74</v>
      </c>
      <c r="G5451" s="1">
        <v>5</v>
      </c>
      <c r="H5451" s="1" t="s">
        <v>1059</v>
      </c>
      <c r="I5451" s="1" t="s">
        <v>114</v>
      </c>
      <c r="J5451" s="76">
        <v>415</v>
      </c>
      <c r="K5451" s="76">
        <v>2407584</v>
      </c>
      <c r="L5451" s="29">
        <v>46079</v>
      </c>
      <c r="M5451" s="29" t="s">
        <v>4163</v>
      </c>
      <c r="N5451" s="1" t="s">
        <v>478</v>
      </c>
      <c r="O5451" s="28" t="s">
        <v>634</v>
      </c>
      <c r="P5451" s="1" t="s">
        <v>322</v>
      </c>
      <c r="Q5451" s="76">
        <v>10</v>
      </c>
      <c r="R5451" s="1"/>
      <c r="S5451" s="76"/>
      <c r="T5451" s="1" t="s">
        <v>115</v>
      </c>
      <c r="U5451" s="1"/>
      <c r="V5451" s="1"/>
      <c r="AC5451" s="93">
        <v>25</v>
      </c>
      <c r="AD5451" s="69">
        <v>225</v>
      </c>
      <c r="AE5451" s="33"/>
      <c r="AF5451" s="33"/>
      <c r="AG5451" s="33"/>
      <c r="AM5451" s="164">
        <f t="shared" si="274"/>
        <v>46082</v>
      </c>
      <c r="AX5451" s="37">
        <f t="shared" si="272"/>
        <v>46086</v>
      </c>
      <c r="AY5451" s="1"/>
      <c r="AZ5451" s="1"/>
      <c r="BA5451" s="31"/>
      <c r="BB5451" s="31"/>
      <c r="BC5451" s="1"/>
      <c r="BD5451" s="1"/>
      <c r="BE5451" s="1"/>
      <c r="BF5451" s="1"/>
      <c r="BG5451" s="1"/>
      <c r="BT5451" s="37">
        <f t="shared" si="273"/>
        <v>46107</v>
      </c>
      <c r="BU5451" s="31"/>
      <c r="BW5451" s="33"/>
      <c r="BX5451" s="1"/>
      <c r="BY5451" s="1"/>
      <c r="BZ5451" s="1"/>
      <c r="CA5451" s="1"/>
      <c r="CB5451" s="1"/>
      <c r="CC5451" s="1"/>
      <c r="CE5451" s="1"/>
      <c r="CF5451" s="1"/>
      <c r="CG5451" s="1"/>
      <c r="CH5451" s="1"/>
      <c r="CI5451" s="1"/>
      <c r="CJ5451" s="1"/>
      <c r="CK5451" s="1"/>
      <c r="CL5451" s="1"/>
      <c r="CM5451" s="1"/>
      <c r="CN5451" s="1"/>
      <c r="CO5451" s="1"/>
    </row>
    <row r="5452" spans="1:93" ht="30" customHeight="1" x14ac:dyDescent="0.2">
      <c r="A5452" s="1">
        <v>5446</v>
      </c>
      <c r="B5452" s="1" t="s">
        <v>2010</v>
      </c>
      <c r="C5452" s="1" t="s">
        <v>2008</v>
      </c>
      <c r="D5452" s="28" t="s">
        <v>2009</v>
      </c>
      <c r="E5452" s="1" t="s">
        <v>650</v>
      </c>
      <c r="F5452" s="1" t="s">
        <v>74</v>
      </c>
      <c r="G5452" s="1">
        <v>5</v>
      </c>
      <c r="H5452" s="1" t="s">
        <v>1059</v>
      </c>
      <c r="I5452" s="1" t="s">
        <v>114</v>
      </c>
      <c r="J5452" s="76">
        <v>554</v>
      </c>
      <c r="K5452" s="76">
        <v>2406855</v>
      </c>
      <c r="L5452" s="29">
        <v>46079</v>
      </c>
      <c r="M5452" s="29" t="s">
        <v>4163</v>
      </c>
      <c r="N5452" s="1" t="s">
        <v>478</v>
      </c>
      <c r="O5452" s="28" t="s">
        <v>634</v>
      </c>
      <c r="P5452" s="1" t="s">
        <v>322</v>
      </c>
      <c r="Q5452" s="76">
        <v>11</v>
      </c>
      <c r="R5452" s="1"/>
      <c r="S5452" s="76"/>
      <c r="T5452" s="1" t="s">
        <v>115</v>
      </c>
      <c r="U5452" s="1"/>
      <c r="V5452" s="1"/>
      <c r="AC5452" s="93">
        <v>24.3</v>
      </c>
      <c r="AD5452" s="69">
        <v>230</v>
      </c>
      <c r="AE5452" s="33"/>
      <c r="AF5452" s="33"/>
      <c r="AG5452" s="33"/>
      <c r="AM5452" s="164">
        <f t="shared" si="274"/>
        <v>46082</v>
      </c>
      <c r="AX5452" s="37">
        <f t="shared" si="272"/>
        <v>46086</v>
      </c>
      <c r="AY5452" s="1"/>
      <c r="AZ5452" s="1"/>
      <c r="BA5452" s="31"/>
      <c r="BB5452" s="31"/>
      <c r="BC5452" s="1"/>
      <c r="BD5452" s="1"/>
      <c r="BE5452" s="1"/>
      <c r="BF5452" s="1"/>
      <c r="BG5452" s="1"/>
      <c r="BT5452" s="37">
        <f t="shared" si="273"/>
        <v>46107</v>
      </c>
      <c r="BU5452" s="31"/>
      <c r="BW5452" s="33"/>
      <c r="BX5452" s="1"/>
      <c r="BY5452" s="1"/>
      <c r="BZ5452" s="1"/>
      <c r="CA5452" s="1"/>
      <c r="CB5452" s="1"/>
      <c r="CC5452" s="1"/>
      <c r="CE5452" s="1"/>
      <c r="CF5452" s="1"/>
      <c r="CG5452" s="1"/>
      <c r="CH5452" s="1"/>
      <c r="CI5452" s="1"/>
      <c r="CJ5452" s="1"/>
      <c r="CK5452" s="1"/>
      <c r="CL5452" s="1"/>
      <c r="CM5452" s="1"/>
      <c r="CN5452" s="1"/>
      <c r="CO5452" s="1"/>
    </row>
    <row r="5453" spans="1:93" ht="30" customHeight="1" x14ac:dyDescent="0.2">
      <c r="A5453" s="1">
        <v>5447</v>
      </c>
      <c r="B5453" s="1" t="s">
        <v>2012</v>
      </c>
      <c r="C5453" s="1" t="s">
        <v>2011</v>
      </c>
      <c r="D5453" s="28" t="s">
        <v>2039</v>
      </c>
      <c r="E5453" s="1" t="s">
        <v>622</v>
      </c>
      <c r="F5453" s="1" t="s">
        <v>74</v>
      </c>
      <c r="G5453" s="1">
        <v>4</v>
      </c>
      <c r="H5453" s="1" t="s">
        <v>341</v>
      </c>
      <c r="I5453" s="1" t="s">
        <v>114</v>
      </c>
      <c r="J5453" s="76">
        <v>303</v>
      </c>
      <c r="K5453" s="76">
        <v>2406891</v>
      </c>
      <c r="L5453" s="29">
        <v>46080</v>
      </c>
      <c r="M5453" s="29" t="s">
        <v>4163</v>
      </c>
      <c r="N5453" s="1" t="s">
        <v>478</v>
      </c>
      <c r="O5453" s="28" t="s">
        <v>634</v>
      </c>
      <c r="P5453" s="1" t="s">
        <v>323</v>
      </c>
      <c r="Q5453" s="76">
        <v>8</v>
      </c>
      <c r="R5453" s="1"/>
      <c r="S5453" s="76">
        <v>6</v>
      </c>
      <c r="T5453" s="1" t="s">
        <v>115</v>
      </c>
      <c r="U5453" s="1"/>
      <c r="V5453" s="1"/>
      <c r="AC5453" s="93">
        <v>23.5</v>
      </c>
      <c r="AD5453" s="69">
        <v>240</v>
      </c>
      <c r="AE5453" s="33"/>
      <c r="AF5453" s="33"/>
      <c r="AG5453" s="33"/>
      <c r="AM5453" s="164">
        <f t="shared" si="274"/>
        <v>46083</v>
      </c>
      <c r="AX5453" s="37">
        <f t="shared" si="272"/>
        <v>46087</v>
      </c>
      <c r="AY5453" s="1"/>
      <c r="AZ5453" s="1"/>
      <c r="BA5453" s="31"/>
      <c r="BB5453" s="31"/>
      <c r="BC5453" s="1"/>
      <c r="BD5453" s="1"/>
      <c r="BE5453" s="1"/>
      <c r="BF5453" s="1"/>
      <c r="BG5453" s="1"/>
      <c r="BT5453" s="37">
        <f t="shared" si="273"/>
        <v>46108</v>
      </c>
      <c r="BU5453" s="31"/>
      <c r="BW5453" s="33"/>
      <c r="BX5453" s="1"/>
      <c r="BY5453" s="1"/>
      <c r="BZ5453" s="1"/>
      <c r="CA5453" s="1"/>
      <c r="CB5453" s="1"/>
      <c r="CC5453" s="1"/>
      <c r="CE5453" s="1"/>
      <c r="CF5453" s="1"/>
      <c r="CG5453" s="1"/>
      <c r="CH5453" s="1"/>
      <c r="CI5453" s="1"/>
      <c r="CJ5453" s="1"/>
      <c r="CK5453" s="1"/>
      <c r="CL5453" s="1"/>
      <c r="CM5453" s="1"/>
      <c r="CN5453" s="1"/>
      <c r="CO5453" s="1"/>
    </row>
    <row r="5454" spans="1:93" ht="30" customHeight="1" x14ac:dyDescent="0.2">
      <c r="A5454" s="1">
        <v>5448</v>
      </c>
      <c r="B5454" s="1" t="s">
        <v>2013</v>
      </c>
      <c r="C5454" s="1" t="s">
        <v>1945</v>
      </c>
      <c r="D5454" s="28" t="s">
        <v>2039</v>
      </c>
      <c r="E5454" s="1" t="s">
        <v>622</v>
      </c>
      <c r="F5454" s="1" t="s">
        <v>74</v>
      </c>
      <c r="G5454" s="1">
        <v>4</v>
      </c>
      <c r="H5454" s="1" t="s">
        <v>341</v>
      </c>
      <c r="I5454" s="1" t="s">
        <v>114</v>
      </c>
      <c r="J5454" s="76">
        <v>274</v>
      </c>
      <c r="K5454" s="76">
        <v>2407625</v>
      </c>
      <c r="L5454" s="29">
        <v>46080</v>
      </c>
      <c r="M5454" s="29" t="s">
        <v>4163</v>
      </c>
      <c r="N5454" s="1" t="s">
        <v>478</v>
      </c>
      <c r="O5454" s="28" t="s">
        <v>634</v>
      </c>
      <c r="P5454" s="1" t="s">
        <v>323</v>
      </c>
      <c r="Q5454" s="76">
        <v>8</v>
      </c>
      <c r="R5454" s="1"/>
      <c r="S5454" s="76"/>
      <c r="T5454" s="1" t="s">
        <v>115</v>
      </c>
      <c r="U5454" s="1"/>
      <c r="V5454" s="1"/>
      <c r="AC5454" s="93">
        <v>23.5</v>
      </c>
      <c r="AD5454" s="69">
        <v>260</v>
      </c>
      <c r="AE5454" s="33"/>
      <c r="AF5454" s="33"/>
      <c r="AG5454" s="33"/>
      <c r="AM5454" s="164">
        <f t="shared" si="274"/>
        <v>46083</v>
      </c>
      <c r="AX5454" s="37">
        <f t="shared" si="272"/>
        <v>46087</v>
      </c>
      <c r="AY5454" s="1"/>
      <c r="AZ5454" s="1"/>
      <c r="BA5454" s="31"/>
      <c r="BB5454" s="31"/>
      <c r="BC5454" s="1"/>
      <c r="BD5454" s="1"/>
      <c r="BE5454" s="1"/>
      <c r="BF5454" s="1"/>
      <c r="BG5454" s="1"/>
      <c r="BT5454" s="37">
        <f t="shared" si="273"/>
        <v>46108</v>
      </c>
      <c r="BU5454" s="31"/>
      <c r="BW5454" s="33"/>
      <c r="BX5454" s="1"/>
      <c r="BY5454" s="1"/>
      <c r="BZ5454" s="1"/>
      <c r="CA5454" s="1"/>
      <c r="CB5454" s="1"/>
      <c r="CC5454" s="1"/>
      <c r="CE5454" s="1"/>
      <c r="CF5454" s="1"/>
      <c r="CG5454" s="1"/>
      <c r="CH5454" s="1"/>
      <c r="CI5454" s="1"/>
      <c r="CJ5454" s="1"/>
      <c r="CK5454" s="1"/>
      <c r="CL5454" s="1"/>
      <c r="CM5454" s="1"/>
      <c r="CN5454" s="1"/>
      <c r="CO5454" s="1"/>
    </row>
    <row r="5455" spans="1:93" ht="30" customHeight="1" x14ac:dyDescent="0.2">
      <c r="A5455" s="1">
        <v>5449</v>
      </c>
      <c r="B5455" s="1" t="s">
        <v>2016</v>
      </c>
      <c r="C5455" s="1" t="s">
        <v>2015</v>
      </c>
      <c r="D5455" s="28" t="s">
        <v>2014</v>
      </c>
      <c r="E5455" s="1" t="s">
        <v>650</v>
      </c>
      <c r="F5455" s="1" t="s">
        <v>74</v>
      </c>
      <c r="G5455" s="1">
        <v>5</v>
      </c>
      <c r="H5455" s="1" t="s">
        <v>341</v>
      </c>
      <c r="I5455" s="1" t="s">
        <v>114</v>
      </c>
      <c r="J5455" s="76">
        <v>553</v>
      </c>
      <c r="K5455" s="76">
        <v>2406879</v>
      </c>
      <c r="L5455" s="29">
        <v>46080</v>
      </c>
      <c r="M5455" s="29" t="s">
        <v>4163</v>
      </c>
      <c r="N5455" s="1" t="s">
        <v>478</v>
      </c>
      <c r="O5455" s="28" t="s">
        <v>634</v>
      </c>
      <c r="P5455" s="1" t="s">
        <v>323</v>
      </c>
      <c r="Q5455" s="76">
        <v>12</v>
      </c>
      <c r="R5455" s="1"/>
      <c r="S5455" s="76">
        <v>6</v>
      </c>
      <c r="T5455" s="1" t="s">
        <v>115</v>
      </c>
      <c r="U5455" s="1"/>
      <c r="V5455" s="1"/>
      <c r="AC5455" s="93">
        <v>23</v>
      </c>
      <c r="AD5455" s="69">
        <v>230</v>
      </c>
      <c r="AE5455" s="33"/>
      <c r="AF5455" s="33"/>
      <c r="AG5455" s="33"/>
      <c r="AM5455" s="164">
        <f t="shared" si="274"/>
        <v>46083</v>
      </c>
      <c r="AX5455" s="37">
        <f t="shared" si="272"/>
        <v>46087</v>
      </c>
      <c r="AY5455" s="1"/>
      <c r="AZ5455" s="1"/>
      <c r="BA5455" s="31"/>
      <c r="BB5455" s="31"/>
      <c r="BC5455" s="1"/>
      <c r="BD5455" s="1"/>
      <c r="BE5455" s="1"/>
      <c r="BF5455" s="1"/>
      <c r="BG5455" s="1"/>
      <c r="BT5455" s="37">
        <f t="shared" si="273"/>
        <v>46108</v>
      </c>
      <c r="BU5455" s="31"/>
      <c r="BW5455" s="33"/>
      <c r="BX5455" s="1"/>
      <c r="BY5455" s="1"/>
      <c r="BZ5455" s="1"/>
      <c r="CA5455" s="1"/>
      <c r="CB5455" s="1"/>
      <c r="CC5455" s="1"/>
      <c r="CE5455" s="1"/>
      <c r="CF5455" s="1"/>
      <c r="CG5455" s="1"/>
      <c r="CH5455" s="1"/>
      <c r="CI5455" s="1"/>
      <c r="CJ5455" s="1"/>
      <c r="CK5455" s="1"/>
      <c r="CL5455" s="1"/>
      <c r="CM5455" s="1"/>
      <c r="CN5455" s="1"/>
      <c r="CO5455" s="1"/>
    </row>
    <row r="5456" spans="1:93" ht="30" customHeight="1" x14ac:dyDescent="0.2">
      <c r="A5456" s="1">
        <v>5450</v>
      </c>
      <c r="B5456" s="1" t="s">
        <v>2016</v>
      </c>
      <c r="C5456" s="1" t="s">
        <v>2015</v>
      </c>
      <c r="D5456" s="28" t="s">
        <v>2014</v>
      </c>
      <c r="E5456" s="1" t="s">
        <v>650</v>
      </c>
      <c r="F5456" s="1" t="s">
        <v>74</v>
      </c>
      <c r="G5456" s="1">
        <v>5</v>
      </c>
      <c r="H5456" s="1" t="s">
        <v>341</v>
      </c>
      <c r="I5456" s="1" t="s">
        <v>114</v>
      </c>
      <c r="J5456" s="76">
        <v>558</v>
      </c>
      <c r="K5456" s="76">
        <v>2407610</v>
      </c>
      <c r="L5456" s="29">
        <v>46080</v>
      </c>
      <c r="M5456" s="29" t="s">
        <v>4163</v>
      </c>
      <c r="N5456" s="1" t="s">
        <v>478</v>
      </c>
      <c r="O5456" s="28" t="s">
        <v>634</v>
      </c>
      <c r="P5456" s="1" t="s">
        <v>323</v>
      </c>
      <c r="Q5456" s="76">
        <v>12</v>
      </c>
      <c r="R5456" s="1"/>
      <c r="S5456" s="76"/>
      <c r="T5456" s="1" t="s">
        <v>115</v>
      </c>
      <c r="U5456" s="1"/>
      <c r="V5456" s="1"/>
      <c r="AC5456" s="93">
        <v>24.5</v>
      </c>
      <c r="AD5456" s="69">
        <v>255</v>
      </c>
      <c r="AE5456" s="33"/>
      <c r="AF5456" s="33"/>
      <c r="AG5456" s="33"/>
      <c r="AM5456" s="164">
        <f t="shared" si="274"/>
        <v>46083</v>
      </c>
      <c r="AX5456" s="37">
        <f t="shared" si="272"/>
        <v>46087</v>
      </c>
      <c r="AY5456" s="1"/>
      <c r="AZ5456" s="1"/>
      <c r="BA5456" s="31"/>
      <c r="BB5456" s="31"/>
      <c r="BC5456" s="1"/>
      <c r="BD5456" s="1"/>
      <c r="BE5456" s="1"/>
      <c r="BF5456" s="1"/>
      <c r="BG5456" s="1"/>
      <c r="BT5456" s="37">
        <f t="shared" si="273"/>
        <v>46108</v>
      </c>
      <c r="BU5456" s="31"/>
      <c r="BW5456" s="33"/>
      <c r="BX5456" s="1"/>
      <c r="BY5456" s="1"/>
      <c r="BZ5456" s="1"/>
      <c r="CA5456" s="1"/>
      <c r="CB5456" s="1"/>
      <c r="CC5456" s="1"/>
      <c r="CE5456" s="1"/>
      <c r="CF5456" s="1"/>
      <c r="CG5456" s="1"/>
      <c r="CH5456" s="1"/>
      <c r="CI5456" s="1"/>
      <c r="CJ5456" s="1"/>
      <c r="CK5456" s="1"/>
      <c r="CL5456" s="1"/>
      <c r="CM5456" s="1"/>
      <c r="CN5456" s="1"/>
      <c r="CO5456" s="1"/>
    </row>
    <row r="5457" spans="1:93" ht="30" customHeight="1" x14ac:dyDescent="0.2">
      <c r="A5457" s="1">
        <v>5451</v>
      </c>
      <c r="B5457" s="1" t="s">
        <v>2016</v>
      </c>
      <c r="C5457" s="1" t="s">
        <v>2015</v>
      </c>
      <c r="D5457" s="28" t="s">
        <v>2014</v>
      </c>
      <c r="E5457" s="1" t="s">
        <v>650</v>
      </c>
      <c r="F5457" s="1" t="s">
        <v>74</v>
      </c>
      <c r="G5457" s="1">
        <v>5</v>
      </c>
      <c r="H5457" s="1" t="s">
        <v>341</v>
      </c>
      <c r="I5457" s="1" t="s">
        <v>114</v>
      </c>
      <c r="J5457" s="76">
        <v>295</v>
      </c>
      <c r="K5457" s="76">
        <v>2406885</v>
      </c>
      <c r="L5457" s="29">
        <v>46080</v>
      </c>
      <c r="M5457" s="29" t="s">
        <v>4163</v>
      </c>
      <c r="N5457" s="1" t="s">
        <v>478</v>
      </c>
      <c r="O5457" s="28" t="s">
        <v>634</v>
      </c>
      <c r="P5457" s="1" t="s">
        <v>323</v>
      </c>
      <c r="Q5457" s="76">
        <v>8</v>
      </c>
      <c r="R5457" s="1"/>
      <c r="S5457" s="76"/>
      <c r="T5457" s="1" t="s">
        <v>115</v>
      </c>
      <c r="U5457" s="1"/>
      <c r="V5457" s="1"/>
      <c r="AC5457" s="93">
        <v>23.5</v>
      </c>
      <c r="AD5457" s="69">
        <v>240</v>
      </c>
      <c r="AE5457" s="33"/>
      <c r="AF5457" s="33"/>
      <c r="AG5457" s="33"/>
      <c r="AM5457" s="164">
        <f t="shared" si="274"/>
        <v>46083</v>
      </c>
      <c r="AX5457" s="37">
        <f t="shared" si="272"/>
        <v>46087</v>
      </c>
      <c r="AY5457" s="1"/>
      <c r="AZ5457" s="1"/>
      <c r="BA5457" s="31"/>
      <c r="BB5457" s="31"/>
      <c r="BC5457" s="1"/>
      <c r="BD5457" s="1"/>
      <c r="BE5457" s="1"/>
      <c r="BF5457" s="1"/>
      <c r="BG5457" s="1"/>
      <c r="BT5457" s="37">
        <f t="shared" si="273"/>
        <v>46108</v>
      </c>
      <c r="BU5457" s="31"/>
      <c r="BW5457" s="33"/>
      <c r="BX5457" s="1"/>
      <c r="BY5457" s="1"/>
      <c r="BZ5457" s="1"/>
      <c r="CA5457" s="1"/>
      <c r="CB5457" s="1"/>
      <c r="CC5457" s="1"/>
      <c r="CE5457" s="1"/>
      <c r="CF5457" s="1"/>
      <c r="CG5457" s="1"/>
      <c r="CH5457" s="1"/>
      <c r="CI5457" s="1"/>
      <c r="CJ5457" s="1"/>
      <c r="CK5457" s="1"/>
      <c r="CL5457" s="1"/>
      <c r="CM5457" s="1"/>
      <c r="CN5457" s="1"/>
      <c r="CO5457" s="1"/>
    </row>
    <row r="5458" spans="1:93" ht="30" customHeight="1" x14ac:dyDescent="0.2">
      <c r="A5458" s="1">
        <v>5452</v>
      </c>
      <c r="B5458" s="1" t="s">
        <v>2016</v>
      </c>
      <c r="C5458" s="1" t="s">
        <v>2015</v>
      </c>
      <c r="D5458" s="28" t="s">
        <v>2014</v>
      </c>
      <c r="E5458" s="1" t="s">
        <v>650</v>
      </c>
      <c r="F5458" s="1" t="s">
        <v>74</v>
      </c>
      <c r="G5458" s="1">
        <v>5</v>
      </c>
      <c r="H5458" s="1" t="s">
        <v>341</v>
      </c>
      <c r="I5458" s="1" t="s">
        <v>114</v>
      </c>
      <c r="J5458" s="76">
        <v>553</v>
      </c>
      <c r="K5458" s="76">
        <v>2406887</v>
      </c>
      <c r="L5458" s="29">
        <v>46080</v>
      </c>
      <c r="M5458" s="29" t="s">
        <v>4163</v>
      </c>
      <c r="N5458" s="1" t="s">
        <v>478</v>
      </c>
      <c r="O5458" s="28" t="s">
        <v>634</v>
      </c>
      <c r="P5458" s="1" t="s">
        <v>323</v>
      </c>
      <c r="Q5458" s="76">
        <v>12</v>
      </c>
      <c r="R5458" s="1"/>
      <c r="S5458" s="76"/>
      <c r="T5458" s="1" t="s">
        <v>115</v>
      </c>
      <c r="U5458" s="1"/>
      <c r="V5458" s="1"/>
      <c r="AC5458" s="93">
        <v>25</v>
      </c>
      <c r="AD5458" s="69">
        <v>260</v>
      </c>
      <c r="AE5458" s="33"/>
      <c r="AF5458" s="33"/>
      <c r="AG5458" s="33"/>
      <c r="AM5458" s="164">
        <f t="shared" si="274"/>
        <v>46083</v>
      </c>
      <c r="AX5458" s="37">
        <f t="shared" si="272"/>
        <v>46087</v>
      </c>
      <c r="AY5458" s="1"/>
      <c r="AZ5458" s="1"/>
      <c r="BA5458" s="31"/>
      <c r="BB5458" s="31"/>
      <c r="BC5458" s="1"/>
      <c r="BD5458" s="1"/>
      <c r="BE5458" s="1"/>
      <c r="BF5458" s="1"/>
      <c r="BG5458" s="1"/>
      <c r="BT5458" s="37">
        <f t="shared" si="273"/>
        <v>46108</v>
      </c>
      <c r="BU5458" s="31"/>
      <c r="BW5458" s="33"/>
      <c r="BX5458" s="1"/>
      <c r="BY5458" s="1"/>
      <c r="BZ5458" s="1"/>
      <c r="CA5458" s="1"/>
      <c r="CB5458" s="1"/>
      <c r="CC5458" s="1"/>
      <c r="CE5458" s="1"/>
      <c r="CF5458" s="1"/>
      <c r="CG5458" s="1"/>
      <c r="CH5458" s="1"/>
      <c r="CI5458" s="1"/>
      <c r="CJ5458" s="1"/>
      <c r="CK5458" s="1"/>
      <c r="CL5458" s="1"/>
      <c r="CM5458" s="1"/>
      <c r="CN5458" s="1"/>
      <c r="CO5458" s="1"/>
    </row>
    <row r="5459" spans="1:93" ht="30" customHeight="1" x14ac:dyDescent="0.2">
      <c r="A5459" s="1">
        <v>5453</v>
      </c>
      <c r="B5459" s="1" t="s">
        <v>2016</v>
      </c>
      <c r="C5459" s="1" t="s">
        <v>2015</v>
      </c>
      <c r="D5459" s="28" t="s">
        <v>2014</v>
      </c>
      <c r="E5459" s="1" t="s">
        <v>650</v>
      </c>
      <c r="F5459" s="1" t="s">
        <v>74</v>
      </c>
      <c r="G5459" s="1">
        <v>5</v>
      </c>
      <c r="H5459" s="1" t="s">
        <v>341</v>
      </c>
      <c r="I5459" s="1" t="s">
        <v>114</v>
      </c>
      <c r="J5459" s="76">
        <v>558</v>
      </c>
      <c r="K5459" s="76">
        <v>2406890</v>
      </c>
      <c r="L5459" s="29">
        <v>46080</v>
      </c>
      <c r="M5459" s="29" t="s">
        <v>4163</v>
      </c>
      <c r="N5459" s="1" t="s">
        <v>478</v>
      </c>
      <c r="O5459" s="28" t="s">
        <v>634</v>
      </c>
      <c r="P5459" s="1" t="s">
        <v>323</v>
      </c>
      <c r="Q5459" s="76">
        <v>12</v>
      </c>
      <c r="R5459" s="1"/>
      <c r="S5459" s="76"/>
      <c r="T5459" s="1" t="s">
        <v>115</v>
      </c>
      <c r="U5459" s="1"/>
      <c r="V5459" s="1"/>
      <c r="AC5459" s="93">
        <v>23</v>
      </c>
      <c r="AD5459" s="69">
        <v>250</v>
      </c>
      <c r="AE5459" s="33"/>
      <c r="AF5459" s="33"/>
      <c r="AG5459" s="33"/>
      <c r="AM5459" s="164">
        <f t="shared" si="274"/>
        <v>46083</v>
      </c>
      <c r="AX5459" s="37">
        <f t="shared" si="272"/>
        <v>46087</v>
      </c>
      <c r="AY5459" s="1"/>
      <c r="AZ5459" s="1"/>
      <c r="BA5459" s="31"/>
      <c r="BB5459" s="31"/>
      <c r="BC5459" s="1"/>
      <c r="BD5459" s="1"/>
      <c r="BE5459" s="1"/>
      <c r="BF5459" s="1"/>
      <c r="BG5459" s="1"/>
      <c r="BT5459" s="37">
        <f t="shared" si="273"/>
        <v>46108</v>
      </c>
      <c r="BU5459" s="31"/>
      <c r="BW5459" s="33"/>
      <c r="BX5459" s="1"/>
      <c r="BY5459" s="1"/>
      <c r="BZ5459" s="1"/>
      <c r="CA5459" s="1"/>
      <c r="CB5459" s="1"/>
      <c r="CC5459" s="1"/>
      <c r="CE5459" s="1"/>
      <c r="CF5459" s="1"/>
      <c r="CG5459" s="1"/>
      <c r="CH5459" s="1"/>
      <c r="CI5459" s="1"/>
      <c r="CJ5459" s="1"/>
      <c r="CK5459" s="1"/>
      <c r="CL5459" s="1"/>
      <c r="CM5459" s="1"/>
      <c r="CN5459" s="1"/>
      <c r="CO5459" s="1"/>
    </row>
    <row r="5460" spans="1:93" ht="30" customHeight="1" x14ac:dyDescent="0.2">
      <c r="A5460" s="1">
        <v>5454</v>
      </c>
      <c r="B5460" s="1" t="s">
        <v>2016</v>
      </c>
      <c r="C5460" s="1" t="s">
        <v>2015</v>
      </c>
      <c r="D5460" s="28" t="s">
        <v>2014</v>
      </c>
      <c r="E5460" s="1" t="s">
        <v>650</v>
      </c>
      <c r="F5460" s="1" t="s">
        <v>74</v>
      </c>
      <c r="G5460" s="1">
        <v>5</v>
      </c>
      <c r="H5460" s="1" t="s">
        <v>341</v>
      </c>
      <c r="I5460" s="1" t="s">
        <v>114</v>
      </c>
      <c r="J5460" s="76">
        <v>554</v>
      </c>
      <c r="K5460" s="76">
        <v>2407622</v>
      </c>
      <c r="L5460" s="29">
        <v>46080</v>
      </c>
      <c r="M5460" s="29" t="s">
        <v>4163</v>
      </c>
      <c r="N5460" s="1" t="s">
        <v>478</v>
      </c>
      <c r="O5460" s="28" t="s">
        <v>634</v>
      </c>
      <c r="P5460" s="1" t="s">
        <v>323</v>
      </c>
      <c r="Q5460" s="76">
        <v>12</v>
      </c>
      <c r="R5460" s="1"/>
      <c r="S5460" s="76"/>
      <c r="T5460" s="1" t="s">
        <v>115</v>
      </c>
      <c r="U5460" s="1"/>
      <c r="V5460" s="1"/>
      <c r="AC5460" s="93">
        <v>24</v>
      </c>
      <c r="AD5460" s="69">
        <v>240</v>
      </c>
      <c r="AE5460" s="33"/>
      <c r="AF5460" s="33"/>
      <c r="AG5460" s="33"/>
      <c r="AM5460" s="164">
        <f t="shared" si="274"/>
        <v>46083</v>
      </c>
      <c r="AX5460" s="37">
        <f t="shared" si="272"/>
        <v>46087</v>
      </c>
      <c r="AY5460" s="1"/>
      <c r="AZ5460" s="1"/>
      <c r="BA5460" s="31"/>
      <c r="BB5460" s="31"/>
      <c r="BC5460" s="1"/>
      <c r="BD5460" s="1"/>
      <c r="BE5460" s="1"/>
      <c r="BF5460" s="1"/>
      <c r="BG5460" s="1"/>
      <c r="BT5460" s="37">
        <f t="shared" si="273"/>
        <v>46108</v>
      </c>
      <c r="BU5460" s="31"/>
      <c r="BW5460" s="33"/>
      <c r="BX5460" s="1"/>
      <c r="BY5460" s="1"/>
      <c r="BZ5460" s="1"/>
      <c r="CA5460" s="1"/>
      <c r="CB5460" s="1"/>
      <c r="CC5460" s="1"/>
      <c r="CE5460" s="1"/>
      <c r="CF5460" s="1"/>
      <c r="CG5460" s="1"/>
      <c r="CH5460" s="1"/>
      <c r="CI5460" s="1"/>
      <c r="CJ5460" s="1"/>
      <c r="CK5460" s="1"/>
      <c r="CL5460" s="1"/>
      <c r="CM5460" s="1"/>
      <c r="CN5460" s="1"/>
      <c r="CO5460" s="1"/>
    </row>
    <row r="5461" spans="1:93" ht="30" customHeight="1" x14ac:dyDescent="0.2">
      <c r="A5461" s="1">
        <v>5455</v>
      </c>
      <c r="B5461" s="1" t="s">
        <v>2016</v>
      </c>
      <c r="C5461" s="1" t="s">
        <v>2015</v>
      </c>
      <c r="D5461" s="28" t="s">
        <v>2014</v>
      </c>
      <c r="E5461" s="1" t="s">
        <v>650</v>
      </c>
      <c r="F5461" s="1" t="s">
        <v>74</v>
      </c>
      <c r="G5461" s="1">
        <v>5</v>
      </c>
      <c r="H5461" s="1" t="s">
        <v>341</v>
      </c>
      <c r="I5461" s="1" t="s">
        <v>114</v>
      </c>
      <c r="J5461" s="76">
        <v>287</v>
      </c>
      <c r="K5461" s="76">
        <v>2406897</v>
      </c>
      <c r="L5461" s="29">
        <v>46080</v>
      </c>
      <c r="M5461" s="29" t="s">
        <v>4163</v>
      </c>
      <c r="N5461" s="1" t="s">
        <v>478</v>
      </c>
      <c r="O5461" s="28" t="s">
        <v>634</v>
      </c>
      <c r="P5461" s="1" t="s">
        <v>323</v>
      </c>
      <c r="Q5461" s="76">
        <v>8</v>
      </c>
      <c r="R5461" s="1"/>
      <c r="S5461" s="76"/>
      <c r="T5461" s="1" t="s">
        <v>115</v>
      </c>
      <c r="U5461" s="1"/>
      <c r="V5461" s="1"/>
      <c r="AC5461" s="93">
        <v>22.5</v>
      </c>
      <c r="AD5461" s="69">
        <v>220</v>
      </c>
      <c r="AE5461" s="33"/>
      <c r="AF5461" s="33"/>
      <c r="AG5461" s="33"/>
      <c r="AM5461" s="164">
        <f t="shared" si="274"/>
        <v>46083</v>
      </c>
      <c r="AX5461" s="37">
        <f t="shared" si="272"/>
        <v>46087</v>
      </c>
      <c r="AY5461" s="1"/>
      <c r="AZ5461" s="1"/>
      <c r="BA5461" s="31"/>
      <c r="BB5461" s="31"/>
      <c r="BC5461" s="1"/>
      <c r="BD5461" s="1"/>
      <c r="BE5461" s="1"/>
      <c r="BF5461" s="1"/>
      <c r="BG5461" s="1"/>
      <c r="BT5461" s="37">
        <f t="shared" si="273"/>
        <v>46108</v>
      </c>
      <c r="BU5461" s="31"/>
      <c r="BW5461" s="33"/>
      <c r="BX5461" s="1"/>
      <c r="BY5461" s="1"/>
      <c r="BZ5461" s="1"/>
      <c r="CA5461" s="1"/>
      <c r="CB5461" s="1"/>
      <c r="CC5461" s="1"/>
      <c r="CE5461" s="1"/>
      <c r="CF5461" s="1"/>
      <c r="CG5461" s="1"/>
      <c r="CH5461" s="1"/>
      <c r="CI5461" s="1"/>
      <c r="CJ5461" s="1"/>
      <c r="CK5461" s="1"/>
      <c r="CL5461" s="1"/>
      <c r="CM5461" s="1"/>
      <c r="CN5461" s="1"/>
      <c r="CO5461" s="1"/>
    </row>
    <row r="5462" spans="1:93" ht="30" customHeight="1" x14ac:dyDescent="0.2">
      <c r="A5462" s="1">
        <v>5456</v>
      </c>
      <c r="B5462" s="1" t="s">
        <v>2016</v>
      </c>
      <c r="C5462" s="1" t="s">
        <v>2015</v>
      </c>
      <c r="D5462" s="28" t="s">
        <v>2014</v>
      </c>
      <c r="E5462" s="1" t="s">
        <v>650</v>
      </c>
      <c r="F5462" s="1" t="s">
        <v>74</v>
      </c>
      <c r="G5462" s="1">
        <v>5</v>
      </c>
      <c r="H5462" s="1" t="s">
        <v>341</v>
      </c>
      <c r="I5462" s="1" t="s">
        <v>114</v>
      </c>
      <c r="J5462" s="76">
        <v>557</v>
      </c>
      <c r="K5462" s="76">
        <v>2407624</v>
      </c>
      <c r="L5462" s="29">
        <v>46080</v>
      </c>
      <c r="M5462" s="29" t="s">
        <v>4163</v>
      </c>
      <c r="N5462" s="1" t="s">
        <v>478</v>
      </c>
      <c r="O5462" s="28" t="s">
        <v>634</v>
      </c>
      <c r="P5462" s="1" t="s">
        <v>323</v>
      </c>
      <c r="Q5462" s="76">
        <v>12</v>
      </c>
      <c r="R5462" s="1"/>
      <c r="S5462" s="76"/>
      <c r="T5462" s="1" t="s">
        <v>115</v>
      </c>
      <c r="U5462" s="1"/>
      <c r="V5462" s="1"/>
      <c r="AC5462" s="93">
        <v>23</v>
      </c>
      <c r="AD5462" s="69">
        <v>245</v>
      </c>
      <c r="AE5462" s="33"/>
      <c r="AF5462" s="33"/>
      <c r="AG5462" s="33"/>
      <c r="AM5462" s="164">
        <f t="shared" si="274"/>
        <v>46083</v>
      </c>
      <c r="AX5462" s="37">
        <f t="shared" si="272"/>
        <v>46087</v>
      </c>
      <c r="AY5462" s="1"/>
      <c r="AZ5462" s="1"/>
      <c r="BA5462" s="31"/>
      <c r="BB5462" s="31"/>
      <c r="BC5462" s="1"/>
      <c r="BD5462" s="1"/>
      <c r="BE5462" s="1"/>
      <c r="BF5462" s="1"/>
      <c r="BG5462" s="1"/>
      <c r="BT5462" s="37">
        <f t="shared" si="273"/>
        <v>46108</v>
      </c>
      <c r="BU5462" s="31"/>
      <c r="BW5462" s="33"/>
      <c r="BX5462" s="1"/>
      <c r="BY5462" s="1"/>
      <c r="BZ5462" s="1"/>
      <c r="CA5462" s="1"/>
      <c r="CB5462" s="1"/>
      <c r="CC5462" s="1"/>
      <c r="CE5462" s="1"/>
      <c r="CF5462" s="1"/>
      <c r="CG5462" s="1"/>
      <c r="CH5462" s="1"/>
      <c r="CI5462" s="1"/>
      <c r="CJ5462" s="1"/>
      <c r="CK5462" s="1"/>
      <c r="CL5462" s="1"/>
      <c r="CM5462" s="1"/>
      <c r="CN5462" s="1"/>
      <c r="CO5462" s="1"/>
    </row>
    <row r="5463" spans="1:93" ht="30" customHeight="1" x14ac:dyDescent="0.2">
      <c r="A5463" s="1">
        <v>5457</v>
      </c>
      <c r="B5463" s="1" t="s">
        <v>2016</v>
      </c>
      <c r="C5463" s="1" t="s">
        <v>2015</v>
      </c>
      <c r="D5463" s="28" t="s">
        <v>2014</v>
      </c>
      <c r="E5463" s="1" t="s">
        <v>650</v>
      </c>
      <c r="F5463" s="1" t="s">
        <v>74</v>
      </c>
      <c r="G5463" s="1">
        <v>5</v>
      </c>
      <c r="H5463" s="1" t="s">
        <v>341</v>
      </c>
      <c r="I5463" s="1" t="s">
        <v>114</v>
      </c>
      <c r="J5463" s="76">
        <v>273</v>
      </c>
      <c r="K5463" s="76">
        <v>2407628</v>
      </c>
      <c r="L5463" s="29">
        <v>46080</v>
      </c>
      <c r="M5463" s="29" t="s">
        <v>4163</v>
      </c>
      <c r="N5463" s="1" t="s">
        <v>478</v>
      </c>
      <c r="O5463" s="28" t="s">
        <v>634</v>
      </c>
      <c r="P5463" s="1" t="s">
        <v>323</v>
      </c>
      <c r="Q5463" s="76">
        <v>8</v>
      </c>
      <c r="R5463" s="1"/>
      <c r="S5463" s="76"/>
      <c r="T5463" s="1" t="s">
        <v>115</v>
      </c>
      <c r="U5463" s="1"/>
      <c r="V5463" s="1"/>
      <c r="AC5463" s="93">
        <v>24</v>
      </c>
      <c r="AD5463" s="69">
        <v>260</v>
      </c>
      <c r="AE5463" s="33"/>
      <c r="AF5463" s="33"/>
      <c r="AG5463" s="33"/>
      <c r="AM5463" s="164">
        <f t="shared" si="274"/>
        <v>46083</v>
      </c>
      <c r="AX5463" s="37">
        <f t="shared" si="272"/>
        <v>46087</v>
      </c>
      <c r="AY5463" s="1"/>
      <c r="AZ5463" s="1"/>
      <c r="BA5463" s="31"/>
      <c r="BB5463" s="31"/>
      <c r="BC5463" s="1"/>
      <c r="BD5463" s="1"/>
      <c r="BE5463" s="1"/>
      <c r="BF5463" s="1"/>
      <c r="BG5463" s="1"/>
      <c r="BT5463" s="37">
        <f t="shared" si="273"/>
        <v>46108</v>
      </c>
      <c r="BU5463" s="31"/>
      <c r="BW5463" s="33"/>
      <c r="BX5463" s="1"/>
      <c r="BY5463" s="1"/>
      <c r="BZ5463" s="1"/>
      <c r="CA5463" s="1"/>
      <c r="CB5463" s="1"/>
      <c r="CC5463" s="1"/>
      <c r="CE5463" s="1"/>
      <c r="CF5463" s="1"/>
      <c r="CG5463" s="1"/>
      <c r="CH5463" s="1"/>
      <c r="CI5463" s="1"/>
      <c r="CJ5463" s="1"/>
      <c r="CK5463" s="1"/>
      <c r="CL5463" s="1"/>
      <c r="CM5463" s="1"/>
      <c r="CN5463" s="1"/>
      <c r="CO5463" s="1"/>
    </row>
    <row r="5464" spans="1:93" ht="30" customHeight="1" x14ac:dyDescent="0.2">
      <c r="A5464" s="1">
        <v>5458</v>
      </c>
      <c r="B5464" s="1" t="s">
        <v>2019</v>
      </c>
      <c r="C5464" s="1" t="s">
        <v>2018</v>
      </c>
      <c r="D5464" s="28" t="s">
        <v>2017</v>
      </c>
      <c r="E5464" s="1" t="s">
        <v>645</v>
      </c>
      <c r="F5464" s="1" t="s">
        <v>74</v>
      </c>
      <c r="G5464" s="1">
        <v>1</v>
      </c>
      <c r="H5464" s="1" t="s">
        <v>341</v>
      </c>
      <c r="I5464" s="1" t="s">
        <v>114</v>
      </c>
      <c r="J5464" s="76">
        <v>555</v>
      </c>
      <c r="K5464" s="76">
        <v>2407649</v>
      </c>
      <c r="L5464" s="29">
        <v>46081</v>
      </c>
      <c r="M5464" s="29" t="s">
        <v>4163</v>
      </c>
      <c r="N5464" s="1" t="s">
        <v>478</v>
      </c>
      <c r="O5464" s="28" t="s">
        <v>634</v>
      </c>
      <c r="P5464" s="1" t="s">
        <v>323</v>
      </c>
      <c r="Q5464" s="76">
        <v>12</v>
      </c>
      <c r="R5464" s="1"/>
      <c r="S5464" s="76">
        <v>6</v>
      </c>
      <c r="T5464" s="1" t="s">
        <v>115</v>
      </c>
      <c r="U5464" s="1"/>
      <c r="V5464" s="1"/>
      <c r="AC5464" s="93">
        <v>26</v>
      </c>
      <c r="AD5464" s="69">
        <v>250</v>
      </c>
      <c r="AE5464" s="33"/>
      <c r="AF5464" s="33"/>
      <c r="AG5464" s="33"/>
      <c r="AM5464" s="164">
        <f t="shared" si="274"/>
        <v>46084</v>
      </c>
      <c r="AX5464" s="37">
        <f t="shared" si="272"/>
        <v>46088</v>
      </c>
      <c r="AY5464" s="149"/>
      <c r="AZ5464" s="120"/>
      <c r="BA5464" s="120"/>
      <c r="BB5464" s="120"/>
      <c r="BC5464" s="120"/>
      <c r="BD5464" s="120"/>
      <c r="BE5464" s="120"/>
      <c r="BF5464" s="120"/>
      <c r="BG5464" s="120"/>
      <c r="BT5464" s="37">
        <f t="shared" si="273"/>
        <v>46109</v>
      </c>
      <c r="BU5464" s="31"/>
      <c r="BW5464" s="33"/>
      <c r="BX5464" s="1"/>
      <c r="BY5464" s="1"/>
      <c r="BZ5464" s="1"/>
      <c r="CA5464" s="1"/>
      <c r="CB5464" s="1"/>
      <c r="CC5464" s="1"/>
      <c r="CE5464" s="1"/>
      <c r="CF5464" s="1"/>
      <c r="CG5464" s="1"/>
      <c r="CH5464" s="1"/>
      <c r="CI5464" s="1"/>
      <c r="CJ5464" s="1"/>
      <c r="CK5464" s="1"/>
      <c r="CL5464" s="1"/>
      <c r="CM5464" s="1"/>
      <c r="CN5464" s="1"/>
      <c r="CO5464" s="1"/>
    </row>
    <row r="5465" spans="1:93" ht="30" customHeight="1" x14ac:dyDescent="0.2">
      <c r="A5465" s="1">
        <v>5459</v>
      </c>
      <c r="B5465" s="1" t="s">
        <v>2019</v>
      </c>
      <c r="C5465" s="1" t="s">
        <v>2018</v>
      </c>
      <c r="D5465" s="28" t="s">
        <v>2017</v>
      </c>
      <c r="E5465" s="1" t="s">
        <v>645</v>
      </c>
      <c r="F5465" s="1" t="s">
        <v>74</v>
      </c>
      <c r="G5465" s="1">
        <v>1</v>
      </c>
      <c r="H5465" s="1" t="s">
        <v>341</v>
      </c>
      <c r="I5465" s="1" t="s">
        <v>114</v>
      </c>
      <c r="J5465" s="76">
        <v>554</v>
      </c>
      <c r="K5465" s="76">
        <v>2406938</v>
      </c>
      <c r="L5465" s="29">
        <v>46081</v>
      </c>
      <c r="M5465" s="29" t="s">
        <v>4163</v>
      </c>
      <c r="N5465" s="1" t="s">
        <v>478</v>
      </c>
      <c r="O5465" s="28" t="s">
        <v>634</v>
      </c>
      <c r="P5465" s="1" t="s">
        <v>323</v>
      </c>
      <c r="Q5465" s="76">
        <v>12</v>
      </c>
      <c r="R5465" s="1"/>
      <c r="S5465" s="76"/>
      <c r="T5465" s="1" t="s">
        <v>115</v>
      </c>
      <c r="U5465" s="1"/>
      <c r="V5465" s="1"/>
      <c r="AC5465" s="93">
        <v>24.5</v>
      </c>
      <c r="AD5465" s="69">
        <v>260</v>
      </c>
      <c r="AE5465" s="33"/>
      <c r="AF5465" s="33"/>
      <c r="AG5465" s="33"/>
      <c r="AM5465" s="164">
        <f t="shared" si="274"/>
        <v>46084</v>
      </c>
      <c r="AX5465" s="37">
        <f t="shared" si="272"/>
        <v>46088</v>
      </c>
      <c r="AY5465" s="162"/>
      <c r="AZ5465" s="163"/>
      <c r="BA5465" s="163"/>
      <c r="BB5465" s="163"/>
      <c r="BC5465" s="163"/>
      <c r="BD5465" s="163"/>
      <c r="BE5465" s="163"/>
      <c r="BF5465" s="163"/>
      <c r="BG5465" s="163"/>
      <c r="BT5465" s="37">
        <f t="shared" si="273"/>
        <v>46109</v>
      </c>
      <c r="BU5465" s="31"/>
      <c r="BW5465" s="33"/>
      <c r="BX5465" s="1"/>
      <c r="BY5465" s="1"/>
      <c r="BZ5465" s="1"/>
      <c r="CA5465" s="1"/>
      <c r="CB5465" s="1"/>
      <c r="CC5465" s="1"/>
      <c r="CE5465" s="1"/>
      <c r="CF5465" s="1"/>
      <c r="CG5465" s="1"/>
      <c r="CH5465" s="1"/>
      <c r="CI5465" s="1"/>
      <c r="CJ5465" s="1"/>
      <c r="CK5465" s="1"/>
      <c r="CL5465" s="1"/>
      <c r="CM5465" s="1"/>
      <c r="CN5465" s="1"/>
      <c r="CO5465" s="1"/>
    </row>
    <row r="5466" spans="1:93" ht="30" customHeight="1" x14ac:dyDescent="0.2">
      <c r="A5466" s="1">
        <v>5460</v>
      </c>
      <c r="B5466" s="1" t="s">
        <v>2022</v>
      </c>
      <c r="C5466" s="1" t="s">
        <v>2020</v>
      </c>
      <c r="D5466" s="28" t="s">
        <v>2021</v>
      </c>
      <c r="E5466" s="1" t="s">
        <v>622</v>
      </c>
      <c r="F5466" s="1" t="s">
        <v>74</v>
      </c>
      <c r="G5466" s="1">
        <v>4</v>
      </c>
      <c r="H5466" s="1" t="s">
        <v>341</v>
      </c>
      <c r="I5466" s="1" t="s">
        <v>114</v>
      </c>
      <c r="J5466" s="76">
        <v>407</v>
      </c>
      <c r="K5466" s="76">
        <v>2406922</v>
      </c>
      <c r="L5466" s="29">
        <v>46081</v>
      </c>
      <c r="M5466" s="29" t="s">
        <v>4163</v>
      </c>
      <c r="N5466" s="1" t="s">
        <v>478</v>
      </c>
      <c r="O5466" s="28" t="s">
        <v>634</v>
      </c>
      <c r="P5466" s="1" t="s">
        <v>216</v>
      </c>
      <c r="Q5466" s="76">
        <v>9</v>
      </c>
      <c r="R5466" s="1"/>
      <c r="S5466" s="76">
        <v>6</v>
      </c>
      <c r="T5466" s="1" t="s">
        <v>115</v>
      </c>
      <c r="U5466" s="1"/>
      <c r="V5466" s="1"/>
      <c r="AC5466" s="93">
        <v>23.5</v>
      </c>
      <c r="AD5466" s="69">
        <v>210</v>
      </c>
      <c r="AE5466" s="33"/>
      <c r="AF5466" s="33"/>
      <c r="AG5466" s="33"/>
      <c r="AM5466" s="164">
        <f t="shared" si="274"/>
        <v>46084</v>
      </c>
      <c r="AX5466" s="37">
        <f t="shared" si="272"/>
        <v>46088</v>
      </c>
      <c r="AY5466" s="177" t="s">
        <v>3061</v>
      </c>
      <c r="AZ5466" s="183" t="s">
        <v>3062</v>
      </c>
      <c r="BA5466" s="180">
        <v>38.9</v>
      </c>
      <c r="BB5466" s="180">
        <v>38.1</v>
      </c>
      <c r="BC5466" s="180">
        <v>39.4</v>
      </c>
      <c r="BD5466" s="180"/>
      <c r="BE5466" s="180"/>
      <c r="BF5466" s="180"/>
      <c r="BG5466" s="180">
        <f>AVERAGE(BA5466:BF5469)</f>
        <v>38.800000000000004</v>
      </c>
      <c r="BT5466" s="37">
        <f t="shared" si="273"/>
        <v>46109</v>
      </c>
      <c r="BU5466" s="177" t="s">
        <v>3061</v>
      </c>
      <c r="BV5466" s="183" t="s">
        <v>3192</v>
      </c>
      <c r="BW5466" s="180">
        <v>48.1</v>
      </c>
      <c r="BX5466" s="180">
        <v>49.5</v>
      </c>
      <c r="BY5466" s="180">
        <v>48.3</v>
      </c>
      <c r="BZ5466" s="180"/>
      <c r="CA5466" s="180"/>
      <c r="CB5466" s="180"/>
      <c r="CC5466" s="180">
        <f>AVERAGE(BW5466:CB5469)</f>
        <v>48.633333333333326</v>
      </c>
      <c r="CE5466" s="1"/>
      <c r="CF5466" s="1"/>
      <c r="CG5466" s="1"/>
      <c r="CH5466" s="1"/>
      <c r="CI5466" s="1"/>
      <c r="CJ5466" s="1"/>
      <c r="CK5466" s="1"/>
      <c r="CL5466" s="1"/>
      <c r="CM5466" s="1"/>
      <c r="CN5466" s="1"/>
      <c r="CO5466" s="1"/>
    </row>
    <row r="5467" spans="1:93" ht="30" customHeight="1" x14ac:dyDescent="0.2">
      <c r="A5467" s="1">
        <v>5461</v>
      </c>
      <c r="B5467" s="1" t="s">
        <v>2022</v>
      </c>
      <c r="C5467" s="1" t="s">
        <v>2020</v>
      </c>
      <c r="D5467" s="28" t="s">
        <v>2021</v>
      </c>
      <c r="E5467" s="1" t="s">
        <v>622</v>
      </c>
      <c r="F5467" s="1" t="s">
        <v>74</v>
      </c>
      <c r="G5467" s="1">
        <v>4</v>
      </c>
      <c r="H5467" s="1" t="s">
        <v>341</v>
      </c>
      <c r="I5467" s="1" t="s">
        <v>114</v>
      </c>
      <c r="J5467" s="76">
        <v>295</v>
      </c>
      <c r="K5467" s="76">
        <v>2406926</v>
      </c>
      <c r="L5467" s="29">
        <v>46081</v>
      </c>
      <c r="M5467" s="29" t="s">
        <v>4163</v>
      </c>
      <c r="N5467" s="1" t="s">
        <v>478</v>
      </c>
      <c r="O5467" s="28" t="s">
        <v>634</v>
      </c>
      <c r="P5467" s="1" t="s">
        <v>216</v>
      </c>
      <c r="Q5467" s="76">
        <v>8</v>
      </c>
      <c r="R5467" s="1"/>
      <c r="S5467" s="76"/>
      <c r="T5467" s="1" t="s">
        <v>115</v>
      </c>
      <c r="U5467" s="1"/>
      <c r="V5467" s="1"/>
      <c r="AC5467" s="93">
        <v>25</v>
      </c>
      <c r="AD5467" s="69">
        <v>230</v>
      </c>
      <c r="AE5467" s="33"/>
      <c r="AF5467" s="33"/>
      <c r="AG5467" s="33"/>
      <c r="AM5467" s="164">
        <f t="shared" si="274"/>
        <v>46084</v>
      </c>
      <c r="AX5467" s="37">
        <f t="shared" si="272"/>
        <v>46088</v>
      </c>
      <c r="AY5467" s="178"/>
      <c r="AZ5467" s="183"/>
      <c r="BA5467" s="184"/>
      <c r="BB5467" s="184"/>
      <c r="BC5467" s="184"/>
      <c r="BD5467" s="184"/>
      <c r="BE5467" s="184"/>
      <c r="BF5467" s="184"/>
      <c r="BG5467" s="184"/>
      <c r="BT5467" s="37">
        <f t="shared" si="273"/>
        <v>46109</v>
      </c>
      <c r="BU5467" s="178"/>
      <c r="BV5467" s="183"/>
      <c r="BW5467" s="184"/>
      <c r="BX5467" s="184"/>
      <c r="BY5467" s="184"/>
      <c r="BZ5467" s="184"/>
      <c r="CA5467" s="184"/>
      <c r="CB5467" s="184"/>
      <c r="CC5467" s="184"/>
      <c r="CE5467" s="1"/>
      <c r="CF5467" s="1"/>
      <c r="CG5467" s="1"/>
      <c r="CH5467" s="1"/>
      <c r="CI5467" s="1"/>
      <c r="CJ5467" s="1"/>
      <c r="CK5467" s="1"/>
      <c r="CL5467" s="1"/>
      <c r="CM5467" s="1"/>
      <c r="CN5467" s="1"/>
      <c r="CO5467" s="1"/>
    </row>
    <row r="5468" spans="1:93" ht="30" customHeight="1" x14ac:dyDescent="0.2">
      <c r="A5468" s="1">
        <v>5462</v>
      </c>
      <c r="B5468" s="1" t="s">
        <v>2022</v>
      </c>
      <c r="C5468" s="1" t="s">
        <v>2020</v>
      </c>
      <c r="D5468" s="28" t="s">
        <v>2021</v>
      </c>
      <c r="E5468" s="1" t="s">
        <v>622</v>
      </c>
      <c r="F5468" s="1" t="s">
        <v>74</v>
      </c>
      <c r="G5468" s="1">
        <v>4</v>
      </c>
      <c r="H5468" s="1" t="s">
        <v>341</v>
      </c>
      <c r="I5468" s="1" t="s">
        <v>114</v>
      </c>
      <c r="J5468" s="76">
        <v>303</v>
      </c>
      <c r="K5468" s="76">
        <v>2406927</v>
      </c>
      <c r="L5468" s="29">
        <v>46081</v>
      </c>
      <c r="M5468" s="29" t="s">
        <v>4163</v>
      </c>
      <c r="N5468" s="1" t="s">
        <v>478</v>
      </c>
      <c r="O5468" s="28" t="s">
        <v>634</v>
      </c>
      <c r="P5468" s="1" t="s">
        <v>216</v>
      </c>
      <c r="Q5468" s="76">
        <v>8</v>
      </c>
      <c r="R5468" s="1"/>
      <c r="S5468" s="76"/>
      <c r="T5468" s="1" t="s">
        <v>115</v>
      </c>
      <c r="U5468" s="1"/>
      <c r="V5468" s="1"/>
      <c r="AC5468" s="93">
        <v>24.5</v>
      </c>
      <c r="AD5468" s="69">
        <v>235</v>
      </c>
      <c r="AE5468" s="33"/>
      <c r="AF5468" s="33"/>
      <c r="AG5468" s="33"/>
      <c r="AM5468" s="164">
        <f t="shared" si="274"/>
        <v>46084</v>
      </c>
      <c r="AX5468" s="37">
        <f t="shared" si="272"/>
        <v>46088</v>
      </c>
      <c r="AY5468" s="178"/>
      <c r="AZ5468" s="183"/>
      <c r="BA5468" s="184"/>
      <c r="BB5468" s="184"/>
      <c r="BC5468" s="184"/>
      <c r="BD5468" s="184"/>
      <c r="BE5468" s="184"/>
      <c r="BF5468" s="184"/>
      <c r="BG5468" s="184"/>
      <c r="BT5468" s="37">
        <f t="shared" si="273"/>
        <v>46109</v>
      </c>
      <c r="BU5468" s="178"/>
      <c r="BV5468" s="183"/>
      <c r="BW5468" s="184"/>
      <c r="BX5468" s="184"/>
      <c r="BY5468" s="184"/>
      <c r="BZ5468" s="184"/>
      <c r="CA5468" s="184"/>
      <c r="CB5468" s="184"/>
      <c r="CC5468" s="184"/>
      <c r="CE5468" s="1"/>
      <c r="CF5468" s="1"/>
      <c r="CG5468" s="1"/>
      <c r="CH5468" s="1"/>
      <c r="CI5468" s="1"/>
      <c r="CJ5468" s="1"/>
      <c r="CK5468" s="1"/>
      <c r="CL5468" s="1"/>
      <c r="CM5468" s="1"/>
      <c r="CN5468" s="1"/>
      <c r="CO5468" s="1"/>
    </row>
    <row r="5469" spans="1:93" ht="30" customHeight="1" x14ac:dyDescent="0.2">
      <c r="A5469" s="1">
        <v>5463</v>
      </c>
      <c r="B5469" s="1" t="s">
        <v>2022</v>
      </c>
      <c r="C5469" s="1" t="s">
        <v>2020</v>
      </c>
      <c r="D5469" s="28" t="s">
        <v>2021</v>
      </c>
      <c r="E5469" s="1" t="s">
        <v>622</v>
      </c>
      <c r="F5469" s="1" t="s">
        <v>74</v>
      </c>
      <c r="G5469" s="1">
        <v>4</v>
      </c>
      <c r="H5469" s="1" t="s">
        <v>341</v>
      </c>
      <c r="I5469" s="1" t="s">
        <v>114</v>
      </c>
      <c r="J5469" s="76">
        <v>583</v>
      </c>
      <c r="K5469" s="76">
        <v>2406929</v>
      </c>
      <c r="L5469" s="29">
        <v>46081</v>
      </c>
      <c r="M5469" s="29" t="s">
        <v>4163</v>
      </c>
      <c r="N5469" s="1" t="s">
        <v>478</v>
      </c>
      <c r="O5469" s="28" t="s">
        <v>634</v>
      </c>
      <c r="P5469" s="1" t="s">
        <v>216</v>
      </c>
      <c r="Q5469" s="76">
        <v>5</v>
      </c>
      <c r="R5469" s="1"/>
      <c r="S5469" s="76"/>
      <c r="T5469" s="1" t="s">
        <v>115</v>
      </c>
      <c r="U5469" s="1"/>
      <c r="V5469" s="1"/>
      <c r="AC5469" s="93">
        <v>24</v>
      </c>
      <c r="AD5469" s="69">
        <v>240</v>
      </c>
      <c r="AE5469" s="33"/>
      <c r="AF5469" s="33"/>
      <c r="AG5469" s="33"/>
      <c r="AM5469" s="164">
        <f t="shared" si="274"/>
        <v>46084</v>
      </c>
      <c r="AX5469" s="37">
        <f t="shared" si="272"/>
        <v>46088</v>
      </c>
      <c r="AY5469" s="179"/>
      <c r="AZ5469" s="183"/>
      <c r="BA5469" s="181"/>
      <c r="BB5469" s="181"/>
      <c r="BC5469" s="181"/>
      <c r="BD5469" s="181"/>
      <c r="BE5469" s="181"/>
      <c r="BF5469" s="181"/>
      <c r="BG5469" s="181"/>
      <c r="BT5469" s="37">
        <f t="shared" si="273"/>
        <v>46109</v>
      </c>
      <c r="BU5469" s="179"/>
      <c r="BV5469" s="183"/>
      <c r="BW5469" s="181"/>
      <c r="BX5469" s="181"/>
      <c r="BY5469" s="181"/>
      <c r="BZ5469" s="181"/>
      <c r="CA5469" s="181"/>
      <c r="CB5469" s="181"/>
      <c r="CC5469" s="181"/>
      <c r="CE5469" s="1"/>
      <c r="CF5469" s="1"/>
      <c r="CG5469" s="1"/>
      <c r="CH5469" s="1"/>
      <c r="CI5469" s="1"/>
      <c r="CJ5469" s="1"/>
      <c r="CK5469" s="1"/>
      <c r="CL5469" s="1"/>
      <c r="CM5469" s="1"/>
      <c r="CN5469" s="1"/>
      <c r="CO5469" s="1"/>
    </row>
    <row r="5470" spans="1:93" ht="30" customHeight="1" x14ac:dyDescent="0.2">
      <c r="A5470" s="1">
        <v>5464</v>
      </c>
      <c r="B5470" s="1" t="s">
        <v>2024</v>
      </c>
      <c r="C5470" s="1" t="s">
        <v>2023</v>
      </c>
      <c r="D5470" s="28" t="s">
        <v>2025</v>
      </c>
      <c r="E5470" s="1" t="s">
        <v>725</v>
      </c>
      <c r="F5470" s="1" t="s">
        <v>74</v>
      </c>
      <c r="G5470" s="1">
        <v>3</v>
      </c>
      <c r="H5470" s="1" t="s">
        <v>1059</v>
      </c>
      <c r="I5470" s="1" t="s">
        <v>114</v>
      </c>
      <c r="J5470" s="76">
        <v>273</v>
      </c>
      <c r="K5470" s="76">
        <v>2406928</v>
      </c>
      <c r="L5470" s="29">
        <v>46081</v>
      </c>
      <c r="M5470" s="29" t="s">
        <v>4163</v>
      </c>
      <c r="N5470" s="1" t="s">
        <v>478</v>
      </c>
      <c r="O5470" s="28" t="s">
        <v>634</v>
      </c>
      <c r="P5470" s="1" t="s">
        <v>323</v>
      </c>
      <c r="Q5470" s="76">
        <v>8</v>
      </c>
      <c r="R5470" s="1"/>
      <c r="S5470" s="76">
        <v>6</v>
      </c>
      <c r="T5470" s="1" t="s">
        <v>115</v>
      </c>
      <c r="U5470" s="1"/>
      <c r="V5470" s="1"/>
      <c r="AC5470" s="93">
        <v>24.5</v>
      </c>
      <c r="AD5470" s="69">
        <v>230</v>
      </c>
      <c r="AE5470" s="33"/>
      <c r="AF5470" s="33"/>
      <c r="AG5470" s="33"/>
      <c r="AM5470" s="164">
        <f t="shared" si="274"/>
        <v>46084</v>
      </c>
      <c r="AX5470" s="37">
        <f t="shared" si="272"/>
        <v>46088</v>
      </c>
      <c r="AY5470" s="177" t="s">
        <v>3063</v>
      </c>
      <c r="AZ5470" s="183" t="s">
        <v>3064</v>
      </c>
      <c r="BA5470" s="180">
        <v>43.9</v>
      </c>
      <c r="BB5470" s="180">
        <v>45.2</v>
      </c>
      <c r="BC5470" s="180">
        <v>46.2</v>
      </c>
      <c r="BD5470" s="180"/>
      <c r="BE5470" s="180"/>
      <c r="BF5470" s="180"/>
      <c r="BG5470" s="180">
        <f>AVERAGE(BA5470:BF5472)</f>
        <v>45.1</v>
      </c>
      <c r="BT5470" s="37">
        <f t="shared" si="273"/>
        <v>46109</v>
      </c>
      <c r="BU5470" s="177" t="s">
        <v>3063</v>
      </c>
      <c r="BV5470" s="183" t="s">
        <v>3193</v>
      </c>
      <c r="BW5470" s="180">
        <v>60.8</v>
      </c>
      <c r="BX5470" s="180">
        <v>61.8</v>
      </c>
      <c r="BY5470" s="180">
        <v>60.1</v>
      </c>
      <c r="BZ5470" s="180"/>
      <c r="CA5470" s="180"/>
      <c r="CB5470" s="180"/>
      <c r="CC5470" s="180">
        <f>AVERAGE(BW5470:CB5472)</f>
        <v>60.9</v>
      </c>
      <c r="CE5470" s="1"/>
      <c r="CF5470" s="1"/>
      <c r="CG5470" s="1"/>
      <c r="CH5470" s="1"/>
      <c r="CI5470" s="1"/>
      <c r="CJ5470" s="1"/>
      <c r="CK5470" s="1"/>
      <c r="CL5470" s="1"/>
      <c r="CM5470" s="1"/>
      <c r="CN5470" s="1"/>
      <c r="CO5470" s="1"/>
    </row>
    <row r="5471" spans="1:93" ht="30" customHeight="1" x14ac:dyDescent="0.2">
      <c r="A5471" s="1">
        <v>5465</v>
      </c>
      <c r="B5471" s="1" t="s">
        <v>2024</v>
      </c>
      <c r="C5471" s="1" t="s">
        <v>2023</v>
      </c>
      <c r="D5471" s="28" t="s">
        <v>2025</v>
      </c>
      <c r="E5471" s="1" t="s">
        <v>725</v>
      </c>
      <c r="F5471" s="1" t="s">
        <v>74</v>
      </c>
      <c r="G5471" s="1">
        <v>3</v>
      </c>
      <c r="H5471" s="1" t="s">
        <v>1059</v>
      </c>
      <c r="I5471" s="1" t="s">
        <v>114</v>
      </c>
      <c r="J5471" s="76">
        <v>415</v>
      </c>
      <c r="K5471" s="76">
        <v>2406933</v>
      </c>
      <c r="L5471" s="29">
        <v>46081</v>
      </c>
      <c r="M5471" s="29" t="s">
        <v>4163</v>
      </c>
      <c r="N5471" s="1" t="s">
        <v>478</v>
      </c>
      <c r="O5471" s="28" t="s">
        <v>634</v>
      </c>
      <c r="P5471" s="1" t="s">
        <v>323</v>
      </c>
      <c r="Q5471" s="76">
        <v>10</v>
      </c>
      <c r="R5471" s="1"/>
      <c r="S5471" s="76"/>
      <c r="T5471" s="1" t="s">
        <v>115</v>
      </c>
      <c r="U5471" s="1"/>
      <c r="V5471" s="1"/>
      <c r="AC5471" s="93">
        <v>23.5</v>
      </c>
      <c r="AD5471" s="69">
        <v>240</v>
      </c>
      <c r="AE5471" s="33"/>
      <c r="AF5471" s="33"/>
      <c r="AG5471" s="33"/>
      <c r="AM5471" s="164">
        <f t="shared" si="274"/>
        <v>46084</v>
      </c>
      <c r="AX5471" s="37">
        <f t="shared" si="272"/>
        <v>46088</v>
      </c>
      <c r="AY5471" s="178"/>
      <c r="AZ5471" s="183"/>
      <c r="BA5471" s="184"/>
      <c r="BB5471" s="184"/>
      <c r="BC5471" s="184"/>
      <c r="BD5471" s="184"/>
      <c r="BE5471" s="184"/>
      <c r="BF5471" s="184"/>
      <c r="BG5471" s="184"/>
      <c r="BT5471" s="37">
        <f t="shared" si="273"/>
        <v>46109</v>
      </c>
      <c r="BU5471" s="178"/>
      <c r="BV5471" s="183"/>
      <c r="BW5471" s="184"/>
      <c r="BX5471" s="184"/>
      <c r="BY5471" s="184"/>
      <c r="BZ5471" s="184"/>
      <c r="CA5471" s="184"/>
      <c r="CB5471" s="184"/>
      <c r="CC5471" s="184"/>
      <c r="CE5471" s="1"/>
      <c r="CF5471" s="1"/>
      <c r="CG5471" s="1"/>
      <c r="CH5471" s="1"/>
      <c r="CI5471" s="1"/>
      <c r="CJ5471" s="1"/>
      <c r="CK5471" s="1"/>
      <c r="CL5471" s="1"/>
      <c r="CM5471" s="1"/>
      <c r="CN5471" s="1"/>
      <c r="CO5471" s="1"/>
    </row>
    <row r="5472" spans="1:93" ht="30" customHeight="1" x14ac:dyDescent="0.2">
      <c r="A5472" s="1">
        <v>5466</v>
      </c>
      <c r="B5472" s="1" t="s">
        <v>2024</v>
      </c>
      <c r="C5472" s="1" t="s">
        <v>2023</v>
      </c>
      <c r="D5472" s="28" t="s">
        <v>2025</v>
      </c>
      <c r="E5472" s="1" t="s">
        <v>725</v>
      </c>
      <c r="F5472" s="1" t="s">
        <v>74</v>
      </c>
      <c r="G5472" s="1">
        <v>3</v>
      </c>
      <c r="H5472" s="1" t="s">
        <v>1059</v>
      </c>
      <c r="I5472" s="1" t="s">
        <v>114</v>
      </c>
      <c r="J5472" s="76">
        <v>578</v>
      </c>
      <c r="K5472" s="76">
        <v>2406946</v>
      </c>
      <c r="L5472" s="29">
        <v>46081</v>
      </c>
      <c r="M5472" s="29" t="s">
        <v>4163</v>
      </c>
      <c r="N5472" s="1" t="s">
        <v>478</v>
      </c>
      <c r="O5472" s="28" t="s">
        <v>634</v>
      </c>
      <c r="P5472" s="1" t="s">
        <v>323</v>
      </c>
      <c r="Q5472" s="76">
        <v>11</v>
      </c>
      <c r="R5472" s="1"/>
      <c r="S5472" s="76"/>
      <c r="T5472" s="1" t="s">
        <v>115</v>
      </c>
      <c r="U5472" s="1"/>
      <c r="V5472" s="1"/>
      <c r="AC5472" s="93">
        <v>23</v>
      </c>
      <c r="AD5472" s="69">
        <v>240</v>
      </c>
      <c r="AE5472" s="33"/>
      <c r="AF5472" s="33"/>
      <c r="AG5472" s="33"/>
      <c r="AM5472" s="164">
        <f t="shared" si="274"/>
        <v>46084</v>
      </c>
      <c r="AX5472" s="37">
        <f t="shared" si="272"/>
        <v>46088</v>
      </c>
      <c r="AY5472" s="179"/>
      <c r="AZ5472" s="183"/>
      <c r="BA5472" s="181"/>
      <c r="BB5472" s="181"/>
      <c r="BC5472" s="181"/>
      <c r="BD5472" s="181"/>
      <c r="BE5472" s="181"/>
      <c r="BF5472" s="181"/>
      <c r="BG5472" s="181"/>
      <c r="BT5472" s="37">
        <f t="shared" si="273"/>
        <v>46109</v>
      </c>
      <c r="BU5472" s="179"/>
      <c r="BV5472" s="183"/>
      <c r="BW5472" s="181"/>
      <c r="BX5472" s="181"/>
      <c r="BY5472" s="181"/>
      <c r="BZ5472" s="181"/>
      <c r="CA5472" s="181"/>
      <c r="CB5472" s="181"/>
      <c r="CC5472" s="181"/>
      <c r="CE5472" s="1"/>
      <c r="CF5472" s="1"/>
      <c r="CG5472" s="1"/>
      <c r="CH5472" s="1"/>
      <c r="CI5472" s="1"/>
      <c r="CJ5472" s="1"/>
      <c r="CK5472" s="1"/>
      <c r="CL5472" s="1"/>
      <c r="CM5472" s="1"/>
      <c r="CN5472" s="1"/>
      <c r="CO5472" s="1"/>
    </row>
    <row r="5473" spans="1:93" ht="30" customHeight="1" x14ac:dyDescent="0.2">
      <c r="A5473" s="1">
        <v>5467</v>
      </c>
      <c r="B5473" s="1" t="s">
        <v>103</v>
      </c>
      <c r="C5473" s="1" t="s">
        <v>2027</v>
      </c>
      <c r="D5473" s="28" t="s">
        <v>2028</v>
      </c>
      <c r="E5473" s="1" t="s">
        <v>2029</v>
      </c>
      <c r="F5473" s="1" t="s">
        <v>103</v>
      </c>
      <c r="G5473" s="1" t="s">
        <v>103</v>
      </c>
      <c r="H5473" s="1" t="s">
        <v>103</v>
      </c>
      <c r="I5473" s="1" t="s">
        <v>330</v>
      </c>
      <c r="J5473" s="76">
        <v>5386</v>
      </c>
      <c r="K5473" s="76">
        <v>1105676</v>
      </c>
      <c r="L5473" s="29">
        <v>46081</v>
      </c>
      <c r="M5473" s="29" t="s">
        <v>4163</v>
      </c>
      <c r="N5473" s="1" t="s">
        <v>2026</v>
      </c>
      <c r="O5473" s="28" t="s">
        <v>1495</v>
      </c>
      <c r="P5473" s="1" t="s">
        <v>323</v>
      </c>
      <c r="Q5473" s="76">
        <v>4</v>
      </c>
      <c r="R5473" s="1"/>
      <c r="S5473" s="76">
        <v>11</v>
      </c>
      <c r="T5473" s="1" t="s">
        <v>24</v>
      </c>
      <c r="U5473" s="1"/>
      <c r="V5473" s="1"/>
      <c r="AC5473" s="93">
        <v>26.3</v>
      </c>
      <c r="AD5473" s="69">
        <v>231</v>
      </c>
      <c r="AE5473" s="33">
        <v>1.6</v>
      </c>
      <c r="AF5473" s="33">
        <v>2384</v>
      </c>
      <c r="AG5473" s="33"/>
      <c r="AM5473" s="164">
        <f t="shared" si="274"/>
        <v>46084</v>
      </c>
      <c r="AN5473" s="28" t="s">
        <v>2109</v>
      </c>
      <c r="AP5473" s="1">
        <v>42.9</v>
      </c>
      <c r="AQ5473" s="1">
        <v>41.5</v>
      </c>
      <c r="AV5473" s="183">
        <f>AVERAGE(AP5473:AU5475)</f>
        <v>41.95</v>
      </c>
      <c r="AX5473" s="37">
        <f t="shared" si="272"/>
        <v>46088</v>
      </c>
      <c r="AY5473" s="1"/>
      <c r="AZ5473" s="1"/>
      <c r="BA5473" s="31"/>
      <c r="BB5473" s="31"/>
      <c r="BC5473" s="1"/>
      <c r="BD5473" s="1"/>
      <c r="BE5473" s="1"/>
      <c r="BF5473" s="1"/>
      <c r="BG5473" s="1"/>
      <c r="BT5473" s="37">
        <f t="shared" si="273"/>
        <v>46109</v>
      </c>
      <c r="BU5473" s="31"/>
      <c r="BW5473" s="33"/>
      <c r="BX5473" s="1"/>
      <c r="BY5473" s="1"/>
      <c r="BZ5473" s="1"/>
      <c r="CA5473" s="1"/>
      <c r="CB5473" s="1"/>
      <c r="CC5473" s="1"/>
      <c r="CE5473" s="1"/>
      <c r="CF5473" s="1"/>
      <c r="CG5473" s="1"/>
      <c r="CH5473" s="1"/>
      <c r="CI5473" s="1"/>
      <c r="CJ5473" s="1"/>
      <c r="CK5473" s="1"/>
      <c r="CL5473" s="1"/>
      <c r="CM5473" s="1"/>
      <c r="CN5473" s="1"/>
      <c r="CO5473" s="1"/>
    </row>
    <row r="5474" spans="1:93" ht="30" customHeight="1" x14ac:dyDescent="0.2">
      <c r="A5474" s="1">
        <v>5468</v>
      </c>
      <c r="B5474" s="1" t="s">
        <v>103</v>
      </c>
      <c r="C5474" s="1" t="s">
        <v>2027</v>
      </c>
      <c r="D5474" s="28" t="s">
        <v>2028</v>
      </c>
      <c r="E5474" s="1" t="s">
        <v>2029</v>
      </c>
      <c r="F5474" s="1" t="s">
        <v>103</v>
      </c>
      <c r="G5474" s="1" t="s">
        <v>103</v>
      </c>
      <c r="H5474" s="1" t="s">
        <v>103</v>
      </c>
      <c r="I5474" s="1" t="s">
        <v>330</v>
      </c>
      <c r="J5474" s="76">
        <v>9756</v>
      </c>
      <c r="K5474" s="76">
        <v>1105681</v>
      </c>
      <c r="L5474" s="29">
        <v>46081</v>
      </c>
      <c r="M5474" s="29" t="s">
        <v>4163</v>
      </c>
      <c r="N5474" s="1" t="s">
        <v>2026</v>
      </c>
      <c r="O5474" s="28" t="s">
        <v>1495</v>
      </c>
      <c r="P5474" s="1" t="s">
        <v>323</v>
      </c>
      <c r="Q5474" s="76">
        <v>4</v>
      </c>
      <c r="R5474" s="1"/>
      <c r="S5474" s="76">
        <v>11</v>
      </c>
      <c r="T5474" s="1" t="s">
        <v>24</v>
      </c>
      <c r="U5474" s="1"/>
      <c r="V5474" s="1"/>
      <c r="AC5474" s="93">
        <v>26.8</v>
      </c>
      <c r="AD5474" s="69">
        <v>243</v>
      </c>
      <c r="AE5474" s="33">
        <v>1</v>
      </c>
      <c r="AF5474" s="33">
        <v>2404</v>
      </c>
      <c r="AG5474" s="33"/>
      <c r="AM5474" s="164">
        <f t="shared" si="274"/>
        <v>46084</v>
      </c>
      <c r="AN5474" s="28" t="s">
        <v>2109</v>
      </c>
      <c r="AP5474" s="1">
        <v>41.8</v>
      </c>
      <c r="AQ5474" s="1">
        <v>40.9</v>
      </c>
      <c r="AV5474" s="183"/>
      <c r="AX5474" s="37">
        <f t="shared" si="272"/>
        <v>46088</v>
      </c>
      <c r="AY5474" s="1"/>
      <c r="AZ5474" s="1"/>
      <c r="BA5474" s="31"/>
      <c r="BB5474" s="31"/>
      <c r="BC5474" s="1"/>
      <c r="BD5474" s="1"/>
      <c r="BE5474" s="1"/>
      <c r="BF5474" s="1"/>
      <c r="BG5474" s="1"/>
      <c r="BT5474" s="37">
        <f t="shared" si="273"/>
        <v>46109</v>
      </c>
      <c r="BU5474" s="31"/>
      <c r="BW5474" s="33"/>
      <c r="BX5474" s="1"/>
      <c r="BY5474" s="1"/>
      <c r="BZ5474" s="1"/>
      <c r="CA5474" s="1"/>
      <c r="CB5474" s="1"/>
      <c r="CC5474" s="1"/>
      <c r="CE5474" s="1"/>
      <c r="CF5474" s="1"/>
      <c r="CG5474" s="1"/>
      <c r="CH5474" s="1"/>
      <c r="CI5474" s="1"/>
      <c r="CJ5474" s="1"/>
      <c r="CK5474" s="1"/>
      <c r="CL5474" s="1"/>
      <c r="CM5474" s="1"/>
      <c r="CN5474" s="1"/>
      <c r="CO5474" s="1"/>
    </row>
    <row r="5475" spans="1:93" ht="30" customHeight="1" x14ac:dyDescent="0.2">
      <c r="A5475" s="1">
        <v>5469</v>
      </c>
      <c r="B5475" s="1" t="s">
        <v>103</v>
      </c>
      <c r="C5475" s="1" t="s">
        <v>2027</v>
      </c>
      <c r="D5475" s="28" t="s">
        <v>2028</v>
      </c>
      <c r="E5475" s="1" t="s">
        <v>2029</v>
      </c>
      <c r="F5475" s="1" t="s">
        <v>103</v>
      </c>
      <c r="G5475" s="1" t="s">
        <v>103</v>
      </c>
      <c r="H5475" s="1" t="s">
        <v>103</v>
      </c>
      <c r="I5475" s="1" t="s">
        <v>330</v>
      </c>
      <c r="J5475" s="76">
        <v>4005</v>
      </c>
      <c r="K5475" s="76">
        <v>1105689</v>
      </c>
      <c r="L5475" s="29">
        <v>46081</v>
      </c>
      <c r="M5475" s="29" t="s">
        <v>4163</v>
      </c>
      <c r="N5475" s="1" t="s">
        <v>2026</v>
      </c>
      <c r="O5475" s="28" t="s">
        <v>1495</v>
      </c>
      <c r="P5475" s="1" t="s">
        <v>323</v>
      </c>
      <c r="Q5475" s="76">
        <v>4</v>
      </c>
      <c r="R5475" s="1"/>
      <c r="S5475" s="76">
        <v>11</v>
      </c>
      <c r="T5475" s="1" t="s">
        <v>24</v>
      </c>
      <c r="U5475" s="1"/>
      <c r="V5475" s="1"/>
      <c r="AC5475" s="93">
        <v>27</v>
      </c>
      <c r="AD5475" s="69">
        <v>242</v>
      </c>
      <c r="AE5475" s="33">
        <v>1.4</v>
      </c>
      <c r="AF5475" s="33">
        <v>2405</v>
      </c>
      <c r="AG5475" s="33"/>
      <c r="AM5475" s="164">
        <f t="shared" si="274"/>
        <v>46084</v>
      </c>
      <c r="AN5475" s="28" t="s">
        <v>2109</v>
      </c>
      <c r="AP5475" s="1">
        <v>43.2</v>
      </c>
      <c r="AQ5475" s="1">
        <v>41.4</v>
      </c>
      <c r="AV5475" s="183"/>
      <c r="AX5475" s="37">
        <f t="shared" si="272"/>
        <v>46088</v>
      </c>
      <c r="AY5475" s="1"/>
      <c r="AZ5475" s="101"/>
      <c r="BA5475" s="102"/>
      <c r="BB5475" s="102"/>
      <c r="BC5475" s="101"/>
      <c r="BD5475" s="101"/>
      <c r="BE5475" s="101"/>
      <c r="BF5475" s="101"/>
      <c r="BG5475" s="101"/>
      <c r="BT5475" s="37">
        <f t="shared" si="273"/>
        <v>46109</v>
      </c>
      <c r="BU5475" s="102"/>
      <c r="BV5475" s="101"/>
      <c r="BW5475" s="33"/>
      <c r="BX5475" s="1"/>
      <c r="BY5475" s="1"/>
      <c r="BZ5475" s="1"/>
      <c r="CA5475" s="1"/>
      <c r="CB5475" s="1"/>
      <c r="CC5475" s="1"/>
      <c r="CE5475" s="1"/>
      <c r="CF5475" s="1"/>
      <c r="CG5475" s="1"/>
      <c r="CH5475" s="1"/>
      <c r="CI5475" s="1"/>
      <c r="CJ5475" s="1"/>
      <c r="CK5475" s="1"/>
      <c r="CL5475" s="1"/>
      <c r="CM5475" s="1"/>
      <c r="CN5475" s="1"/>
      <c r="CO5475" s="1"/>
    </row>
    <row r="5476" spans="1:93" ht="30" customHeight="1" x14ac:dyDescent="0.2">
      <c r="A5476" s="1">
        <v>5470</v>
      </c>
      <c r="B5476" s="1" t="s">
        <v>103</v>
      </c>
      <c r="C5476" s="1" t="s">
        <v>2038</v>
      </c>
      <c r="D5476" s="28" t="s">
        <v>2028</v>
      </c>
      <c r="E5476" s="1" t="s">
        <v>2029</v>
      </c>
      <c r="F5476" s="1" t="s">
        <v>103</v>
      </c>
      <c r="G5476" s="1" t="s">
        <v>103</v>
      </c>
      <c r="H5476" s="1" t="s">
        <v>103</v>
      </c>
      <c r="I5476" s="1" t="s">
        <v>330</v>
      </c>
      <c r="J5476" s="76">
        <v>525</v>
      </c>
      <c r="K5476" s="76">
        <v>1113872</v>
      </c>
      <c r="L5476" s="29">
        <v>46082</v>
      </c>
      <c r="M5476" s="29" t="s">
        <v>4163</v>
      </c>
      <c r="N5476" s="1" t="s">
        <v>2026</v>
      </c>
      <c r="O5476" s="28" t="s">
        <v>486</v>
      </c>
      <c r="P5476" s="1" t="s">
        <v>332</v>
      </c>
      <c r="Q5476" s="76">
        <v>4</v>
      </c>
      <c r="R5476" s="1"/>
      <c r="S5476" s="76">
        <v>11</v>
      </c>
      <c r="T5476" s="1" t="s">
        <v>24</v>
      </c>
      <c r="U5476" s="1"/>
      <c r="V5476" s="1"/>
      <c r="AC5476" s="93">
        <v>22.1</v>
      </c>
      <c r="AD5476" s="69">
        <v>241</v>
      </c>
      <c r="AE5476" s="33">
        <v>1.5</v>
      </c>
      <c r="AF5476" s="33">
        <v>2414.6999999999998</v>
      </c>
      <c r="AG5476" s="33"/>
      <c r="AM5476" s="164">
        <f t="shared" si="274"/>
        <v>46085</v>
      </c>
      <c r="AN5476" s="28" t="s">
        <v>2110</v>
      </c>
      <c r="AP5476" s="1">
        <v>44.3</v>
      </c>
      <c r="AQ5476" s="1">
        <v>42.8</v>
      </c>
      <c r="AV5476" s="289">
        <f>AVERAGE(AP5476:AU5478)</f>
        <v>45.366666666666667</v>
      </c>
      <c r="AX5476" s="37">
        <f t="shared" si="272"/>
        <v>46089</v>
      </c>
      <c r="AY5476" s="1"/>
      <c r="AZ5476" s="1" t="s">
        <v>3065</v>
      </c>
      <c r="BA5476" s="1">
        <v>56.7</v>
      </c>
      <c r="BB5476" s="1">
        <v>55.7</v>
      </c>
      <c r="BC5476" s="1">
        <v>58.7</v>
      </c>
      <c r="BD5476" s="1"/>
      <c r="BE5476" s="1"/>
      <c r="BF5476" s="1"/>
      <c r="BG5476" s="1">
        <f>AVERAGE(BA5476:BF5476)</f>
        <v>57.033333333333339</v>
      </c>
      <c r="BT5476" s="37">
        <f t="shared" si="273"/>
        <v>46110</v>
      </c>
      <c r="BU5476" s="1"/>
      <c r="BV5476" s="1" t="s">
        <v>3194</v>
      </c>
      <c r="BW5476" s="31">
        <v>69.599999999999994</v>
      </c>
      <c r="BX5476" s="31">
        <v>71.5</v>
      </c>
      <c r="BY5476" s="1">
        <v>69.400000000000006</v>
      </c>
      <c r="BZ5476" s="1"/>
      <c r="CA5476" s="1"/>
      <c r="CB5476" s="1"/>
      <c r="CC5476" s="1">
        <f>AVERAGE(BW5476:CB5476)</f>
        <v>70.166666666666671</v>
      </c>
      <c r="CE5476" s="1"/>
      <c r="CF5476" s="1"/>
      <c r="CG5476" s="1"/>
      <c r="CH5476" s="1"/>
      <c r="CI5476" s="1"/>
      <c r="CJ5476" s="1"/>
      <c r="CK5476" s="1"/>
      <c r="CL5476" s="1"/>
      <c r="CM5476" s="1"/>
      <c r="CN5476" s="1"/>
      <c r="CO5476" s="1"/>
    </row>
    <row r="5477" spans="1:93" ht="30" customHeight="1" x14ac:dyDescent="0.2">
      <c r="A5477" s="1">
        <v>5471</v>
      </c>
      <c r="B5477" s="1" t="s">
        <v>103</v>
      </c>
      <c r="C5477" s="1" t="s">
        <v>2038</v>
      </c>
      <c r="D5477" s="28" t="s">
        <v>2028</v>
      </c>
      <c r="E5477" s="1" t="s">
        <v>2029</v>
      </c>
      <c r="F5477" s="1" t="s">
        <v>103</v>
      </c>
      <c r="G5477" s="1" t="s">
        <v>103</v>
      </c>
      <c r="H5477" s="1" t="s">
        <v>103</v>
      </c>
      <c r="I5477" s="1" t="s">
        <v>330</v>
      </c>
      <c r="J5477" s="76">
        <v>573</v>
      </c>
      <c r="K5477" s="76">
        <v>1113873</v>
      </c>
      <c r="L5477" s="29">
        <v>46082</v>
      </c>
      <c r="M5477" s="29" t="s">
        <v>4163</v>
      </c>
      <c r="N5477" s="1" t="s">
        <v>2026</v>
      </c>
      <c r="O5477" s="28" t="s">
        <v>486</v>
      </c>
      <c r="P5477" s="1" t="s">
        <v>332</v>
      </c>
      <c r="Q5477" s="76">
        <v>4</v>
      </c>
      <c r="R5477" s="1"/>
      <c r="S5477" s="76">
        <v>11</v>
      </c>
      <c r="T5477" s="1" t="s">
        <v>24</v>
      </c>
      <c r="U5477" s="1"/>
      <c r="V5477" s="1"/>
      <c r="AC5477" s="93">
        <v>21.7</v>
      </c>
      <c r="AD5477" s="69">
        <v>248</v>
      </c>
      <c r="AE5477" s="33">
        <v>1.3</v>
      </c>
      <c r="AF5477" s="33">
        <v>2428.8000000000002</v>
      </c>
      <c r="AG5477" s="33"/>
      <c r="AM5477" s="164">
        <f t="shared" si="274"/>
        <v>46085</v>
      </c>
      <c r="AN5477" s="28" t="s">
        <v>2110</v>
      </c>
      <c r="AP5477" s="1">
        <v>47.3</v>
      </c>
      <c r="AQ5477" s="1">
        <v>46.8</v>
      </c>
      <c r="AV5477" s="289"/>
      <c r="AX5477" s="37">
        <f t="shared" si="272"/>
        <v>46089</v>
      </c>
      <c r="AY5477" s="1"/>
      <c r="AZ5477" s="1" t="s">
        <v>3066</v>
      </c>
      <c r="BA5477" s="1">
        <v>61.5</v>
      </c>
      <c r="BB5477" s="1">
        <v>62.8</v>
      </c>
      <c r="BC5477" s="1">
        <v>60.5</v>
      </c>
      <c r="BD5477" s="1"/>
      <c r="BE5477" s="1"/>
      <c r="BF5477" s="1"/>
      <c r="BG5477" s="1">
        <f>AVERAGE(BA5477:BF5477)</f>
        <v>61.6</v>
      </c>
      <c r="BT5477" s="37">
        <f t="shared" si="273"/>
        <v>46110</v>
      </c>
      <c r="BU5477" s="1"/>
      <c r="BV5477" s="1" t="s">
        <v>3195</v>
      </c>
      <c r="BW5477" s="31">
        <v>73.099999999999994</v>
      </c>
      <c r="BX5477" s="31">
        <v>72.099999999999994</v>
      </c>
      <c r="BY5477" s="1">
        <v>73.900000000000006</v>
      </c>
      <c r="BZ5477" s="1"/>
      <c r="CA5477" s="1"/>
      <c r="CB5477" s="1"/>
      <c r="CC5477" s="1">
        <f>AVERAGE(BW5477:CB5477)</f>
        <v>73.033333333333331</v>
      </c>
      <c r="CE5477" s="1"/>
      <c r="CF5477" s="1"/>
      <c r="CG5477" s="1"/>
      <c r="CH5477" s="1"/>
      <c r="CI5477" s="1"/>
      <c r="CJ5477" s="1"/>
      <c r="CK5477" s="1"/>
      <c r="CL5477" s="1"/>
      <c r="CM5477" s="1"/>
      <c r="CN5477" s="1"/>
      <c r="CO5477" s="1"/>
    </row>
    <row r="5478" spans="1:93" ht="30" customHeight="1" x14ac:dyDescent="0.2">
      <c r="A5478" s="1">
        <v>5472</v>
      </c>
      <c r="B5478" s="1" t="s">
        <v>103</v>
      </c>
      <c r="C5478" s="1" t="s">
        <v>2038</v>
      </c>
      <c r="D5478" s="28" t="s">
        <v>2028</v>
      </c>
      <c r="E5478" s="1" t="s">
        <v>2029</v>
      </c>
      <c r="F5478" s="1" t="s">
        <v>103</v>
      </c>
      <c r="G5478" s="1" t="s">
        <v>103</v>
      </c>
      <c r="H5478" s="1" t="s">
        <v>103</v>
      </c>
      <c r="I5478" s="1" t="s">
        <v>330</v>
      </c>
      <c r="J5478" s="76">
        <v>520</v>
      </c>
      <c r="K5478" s="76">
        <v>1113885</v>
      </c>
      <c r="L5478" s="29">
        <v>46082</v>
      </c>
      <c r="M5478" s="29" t="s">
        <v>4163</v>
      </c>
      <c r="N5478" s="1" t="s">
        <v>2026</v>
      </c>
      <c r="O5478" s="28" t="s">
        <v>486</v>
      </c>
      <c r="P5478" s="1" t="s">
        <v>332</v>
      </c>
      <c r="Q5478" s="76">
        <v>4</v>
      </c>
      <c r="R5478" s="1"/>
      <c r="S5478" s="76">
        <v>11</v>
      </c>
      <c r="T5478" s="1" t="s">
        <v>24</v>
      </c>
      <c r="U5478" s="1"/>
      <c r="V5478" s="1"/>
      <c r="AC5478" s="93">
        <v>24.2</v>
      </c>
      <c r="AD5478" s="69">
        <v>243</v>
      </c>
      <c r="AE5478" s="33">
        <v>1.7</v>
      </c>
      <c r="AF5478" s="33">
        <v>2423.1999999999998</v>
      </c>
      <c r="AG5478" s="33"/>
      <c r="AM5478" s="164">
        <f t="shared" si="274"/>
        <v>46085</v>
      </c>
      <c r="AN5478" s="28" t="s">
        <v>2110</v>
      </c>
      <c r="AP5478" s="1">
        <v>45.1</v>
      </c>
      <c r="AQ5478" s="1">
        <v>45.9</v>
      </c>
      <c r="AV5478" s="289"/>
      <c r="AX5478" s="37">
        <f t="shared" si="272"/>
        <v>46089</v>
      </c>
      <c r="AY5478" s="1"/>
      <c r="AZ5478" s="1" t="s">
        <v>3067</v>
      </c>
      <c r="BA5478" s="1">
        <v>59.8</v>
      </c>
      <c r="BB5478" s="1">
        <v>59</v>
      </c>
      <c r="BC5478" s="1">
        <v>61.4</v>
      </c>
      <c r="BD5478" s="1"/>
      <c r="BE5478" s="1"/>
      <c r="BF5478" s="1"/>
      <c r="BG5478" s="1">
        <f>AVERAGE(BA5478:BF5478)</f>
        <v>60.066666666666663</v>
      </c>
      <c r="BT5478" s="37">
        <f t="shared" si="273"/>
        <v>46110</v>
      </c>
      <c r="BU5478" s="1"/>
      <c r="BV5478" s="1" t="s">
        <v>3196</v>
      </c>
      <c r="BW5478" s="31">
        <v>70.7</v>
      </c>
      <c r="BX5478" s="31">
        <v>70.2</v>
      </c>
      <c r="BY5478" s="1">
        <v>71.400000000000006</v>
      </c>
      <c r="BZ5478" s="1"/>
      <c r="CA5478" s="1"/>
      <c r="CB5478" s="1"/>
      <c r="CC5478" s="1">
        <f>AVERAGE(BW5478:CB5478)</f>
        <v>70.766666666666666</v>
      </c>
      <c r="CE5478" s="1"/>
      <c r="CF5478" s="1"/>
      <c r="CG5478" s="1"/>
      <c r="CH5478" s="1"/>
      <c r="CI5478" s="1"/>
      <c r="CJ5478" s="1"/>
      <c r="CK5478" s="1"/>
      <c r="CL5478" s="1"/>
      <c r="CM5478" s="1"/>
      <c r="CN5478" s="1"/>
      <c r="CO5478" s="1"/>
    </row>
    <row r="5479" spans="1:93" ht="30" customHeight="1" x14ac:dyDescent="0.2">
      <c r="A5479" s="1">
        <v>5473</v>
      </c>
      <c r="B5479" s="1" t="s">
        <v>2032</v>
      </c>
      <c r="C5479" s="1" t="s">
        <v>2031</v>
      </c>
      <c r="D5479" s="28" t="s">
        <v>2030</v>
      </c>
      <c r="E5479" s="1" t="s">
        <v>136</v>
      </c>
      <c r="F5479" s="1" t="s">
        <v>74</v>
      </c>
      <c r="G5479" s="1">
        <v>2</v>
      </c>
      <c r="H5479" s="1" t="s">
        <v>1059</v>
      </c>
      <c r="I5479" s="1" t="s">
        <v>114</v>
      </c>
      <c r="J5479" s="76">
        <v>274</v>
      </c>
      <c r="K5479" s="76">
        <v>2407705</v>
      </c>
      <c r="L5479" s="29">
        <v>46082</v>
      </c>
      <c r="M5479" s="29" t="s">
        <v>4163</v>
      </c>
      <c r="N5479" s="1" t="s">
        <v>478</v>
      </c>
      <c r="O5479" s="28" t="s">
        <v>634</v>
      </c>
      <c r="P5479" s="1" t="s">
        <v>323</v>
      </c>
      <c r="Q5479" s="76">
        <v>5</v>
      </c>
      <c r="R5479" s="1"/>
      <c r="S5479" s="76">
        <v>6</v>
      </c>
      <c r="T5479" s="1" t="s">
        <v>115</v>
      </c>
      <c r="U5479" s="1"/>
      <c r="V5479" s="1"/>
      <c r="AC5479" s="93">
        <v>24.5</v>
      </c>
      <c r="AD5479" s="69">
        <v>255</v>
      </c>
      <c r="AE5479" s="33"/>
      <c r="AF5479" s="33"/>
      <c r="AG5479" s="33"/>
      <c r="AM5479" s="164">
        <f t="shared" si="274"/>
        <v>46085</v>
      </c>
      <c r="AX5479" s="37">
        <f t="shared" si="272"/>
        <v>46089</v>
      </c>
      <c r="AY5479" s="1" t="s">
        <v>3068</v>
      </c>
      <c r="AZ5479" s="1" t="s">
        <v>3069</v>
      </c>
      <c r="BA5479" s="1">
        <v>46.4</v>
      </c>
      <c r="BB5479" s="1">
        <v>47.5</v>
      </c>
      <c r="BC5479" s="1">
        <v>46</v>
      </c>
      <c r="BD5479" s="1"/>
      <c r="BE5479" s="1"/>
      <c r="BF5479" s="1"/>
      <c r="BG5479" s="1">
        <f>AVERAGE(BA5479:BF5479)</f>
        <v>46.633333333333333</v>
      </c>
      <c r="BT5479" s="37">
        <f t="shared" si="273"/>
        <v>46110</v>
      </c>
      <c r="BU5479" s="1" t="s">
        <v>3068</v>
      </c>
      <c r="BV5479" s="25" t="s">
        <v>3197</v>
      </c>
      <c r="BW5479" s="1">
        <v>60.9</v>
      </c>
      <c r="BX5479" s="1">
        <v>59.1</v>
      </c>
      <c r="BY5479" s="1">
        <v>61.2</v>
      </c>
      <c r="BZ5479" s="1"/>
      <c r="CA5479" s="1"/>
      <c r="CB5479" s="1"/>
      <c r="CC5479" s="1">
        <f>AVERAGE(BW5479:CB5479)</f>
        <v>60.4</v>
      </c>
      <c r="CE5479" s="1"/>
      <c r="CF5479" s="1"/>
      <c r="CG5479" s="1"/>
      <c r="CH5479" s="1"/>
      <c r="CI5479" s="1"/>
      <c r="CJ5479" s="1"/>
      <c r="CK5479" s="1"/>
      <c r="CL5479" s="1"/>
      <c r="CM5479" s="1"/>
      <c r="CN5479" s="1"/>
      <c r="CO5479" s="1"/>
    </row>
    <row r="5480" spans="1:93" ht="30" customHeight="1" x14ac:dyDescent="0.2">
      <c r="A5480" s="1">
        <v>5474</v>
      </c>
      <c r="B5480" s="1" t="s">
        <v>2036</v>
      </c>
      <c r="C5480" s="1" t="s">
        <v>2035</v>
      </c>
      <c r="D5480" s="28" t="s">
        <v>2037</v>
      </c>
      <c r="E5480" s="1" t="s">
        <v>641</v>
      </c>
      <c r="F5480" s="1" t="s">
        <v>74</v>
      </c>
      <c r="G5480" s="1">
        <v>6</v>
      </c>
      <c r="H5480" s="1" t="s">
        <v>1059</v>
      </c>
      <c r="I5480" s="1" t="s">
        <v>114</v>
      </c>
      <c r="J5480" s="76">
        <v>302</v>
      </c>
      <c r="K5480" s="76">
        <v>2403505</v>
      </c>
      <c r="L5480" s="29">
        <v>46083</v>
      </c>
      <c r="M5480" s="29" t="s">
        <v>4163</v>
      </c>
      <c r="N5480" s="1" t="s">
        <v>478</v>
      </c>
      <c r="O5480" s="28" t="s">
        <v>634</v>
      </c>
      <c r="P5480" s="1" t="s">
        <v>322</v>
      </c>
      <c r="Q5480" s="76">
        <v>8</v>
      </c>
      <c r="R5480" s="1"/>
      <c r="S5480" s="76"/>
      <c r="T5480" s="1" t="s">
        <v>115</v>
      </c>
      <c r="U5480" s="1"/>
      <c r="V5480" s="1"/>
      <c r="AC5480" s="93">
        <v>24</v>
      </c>
      <c r="AD5480" s="69">
        <v>250</v>
      </c>
      <c r="AE5480" s="33"/>
      <c r="AF5480" s="33"/>
      <c r="AG5480" s="33"/>
      <c r="AM5480" s="164">
        <f>L5480+5</f>
        <v>46088</v>
      </c>
      <c r="AP5480" s="1">
        <v>38.799999999999997</v>
      </c>
      <c r="AQ5480" s="1">
        <v>40.200000000000003</v>
      </c>
      <c r="AR5480" s="1">
        <v>39.1</v>
      </c>
      <c r="AS5480" s="1">
        <v>38.4</v>
      </c>
      <c r="AT5480" s="1">
        <v>37.9</v>
      </c>
      <c r="AU5480" s="1">
        <v>39.1</v>
      </c>
      <c r="AV5480" s="1">
        <f>AVERAGE(AP5480:AU5480)</f>
        <v>38.916666666666664</v>
      </c>
      <c r="AX5480" s="37">
        <f t="shared" si="272"/>
        <v>46090</v>
      </c>
      <c r="AY5480" s="177" t="s">
        <v>3070</v>
      </c>
      <c r="AZ5480" s="216" t="s">
        <v>3071</v>
      </c>
      <c r="BA5480" s="180">
        <v>48.3</v>
      </c>
      <c r="BB5480" s="180">
        <v>47.7</v>
      </c>
      <c r="BC5480" s="180">
        <v>48.9</v>
      </c>
      <c r="BD5480" s="180">
        <v>47.6</v>
      </c>
      <c r="BE5480" s="180">
        <v>48.1</v>
      </c>
      <c r="BF5480" s="180">
        <v>50</v>
      </c>
      <c r="BG5480" s="180">
        <f>AVERAGE(BA5480:BF5544)</f>
        <v>48.223809523809528</v>
      </c>
      <c r="BT5480" s="37">
        <f t="shared" si="273"/>
        <v>46111</v>
      </c>
      <c r="BU5480" s="177" t="s">
        <v>3070</v>
      </c>
      <c r="BV5480" s="216" t="s">
        <v>3198</v>
      </c>
      <c r="BW5480" s="180">
        <v>58.2</v>
      </c>
      <c r="BX5480" s="180">
        <v>59.5</v>
      </c>
      <c r="BY5480" s="180">
        <v>60.5</v>
      </c>
      <c r="BZ5480" s="180">
        <v>58.7</v>
      </c>
      <c r="CA5480" s="180">
        <v>58.2</v>
      </c>
      <c r="CB5480" s="180">
        <v>60.7</v>
      </c>
      <c r="CC5480" s="180">
        <f>AVERAGE(BW5480:CB5544)</f>
        <v>59.072222222222223</v>
      </c>
      <c r="CE5480" s="1"/>
      <c r="CF5480" s="1"/>
      <c r="CG5480" s="1"/>
      <c r="CH5480" s="1"/>
      <c r="CI5480" s="1"/>
      <c r="CJ5480" s="1"/>
      <c r="CK5480" s="1"/>
      <c r="CL5480" s="1"/>
      <c r="CM5480" s="1"/>
      <c r="CN5480" s="1"/>
      <c r="CO5480" s="1"/>
    </row>
    <row r="5481" spans="1:93" ht="30" customHeight="1" x14ac:dyDescent="0.2">
      <c r="A5481" s="1">
        <v>5475</v>
      </c>
      <c r="B5481" s="1" t="s">
        <v>2036</v>
      </c>
      <c r="C5481" s="1" t="s">
        <v>2035</v>
      </c>
      <c r="D5481" s="28" t="s">
        <v>2037</v>
      </c>
      <c r="E5481" s="1" t="s">
        <v>641</v>
      </c>
      <c r="F5481" s="1" t="s">
        <v>74</v>
      </c>
      <c r="G5481" s="1">
        <v>6</v>
      </c>
      <c r="H5481" s="1" t="s">
        <v>1059</v>
      </c>
      <c r="I5481" s="1" t="s">
        <v>114</v>
      </c>
      <c r="J5481" s="76">
        <v>403</v>
      </c>
      <c r="K5481" s="76">
        <v>2407747</v>
      </c>
      <c r="L5481" s="29">
        <v>46083</v>
      </c>
      <c r="M5481" s="29" t="s">
        <v>4163</v>
      </c>
      <c r="N5481" s="1" t="s">
        <v>478</v>
      </c>
      <c r="O5481" s="28" t="s">
        <v>634</v>
      </c>
      <c r="P5481" s="1" t="s">
        <v>322</v>
      </c>
      <c r="Q5481" s="76">
        <v>9</v>
      </c>
      <c r="R5481" s="1"/>
      <c r="S5481" s="76">
        <v>6</v>
      </c>
      <c r="T5481" s="1" t="s">
        <v>115</v>
      </c>
      <c r="U5481" s="1"/>
      <c r="V5481" s="1"/>
      <c r="AC5481" s="93">
        <v>24</v>
      </c>
      <c r="AD5481" s="69">
        <v>230</v>
      </c>
      <c r="AE5481" s="33"/>
      <c r="AF5481" s="33"/>
      <c r="AG5481" s="33"/>
      <c r="AM5481" s="164">
        <f t="shared" si="274"/>
        <v>46086</v>
      </c>
      <c r="AX5481" s="37">
        <f t="shared" si="272"/>
        <v>46090</v>
      </c>
      <c r="AY5481" s="178"/>
      <c r="AZ5481" s="217"/>
      <c r="BA5481" s="184"/>
      <c r="BB5481" s="184"/>
      <c r="BC5481" s="184"/>
      <c r="BD5481" s="184"/>
      <c r="BE5481" s="184"/>
      <c r="BF5481" s="184"/>
      <c r="BG5481" s="184"/>
      <c r="BT5481" s="37">
        <f t="shared" si="273"/>
        <v>46111</v>
      </c>
      <c r="BU5481" s="178"/>
      <c r="BV5481" s="217"/>
      <c r="BW5481" s="184"/>
      <c r="BX5481" s="184"/>
      <c r="BY5481" s="184"/>
      <c r="BZ5481" s="184"/>
      <c r="CA5481" s="184"/>
      <c r="CB5481" s="184"/>
      <c r="CC5481" s="184"/>
      <c r="CE5481" s="1"/>
      <c r="CF5481" s="1"/>
      <c r="CG5481" s="1"/>
      <c r="CH5481" s="1"/>
      <c r="CI5481" s="1"/>
      <c r="CJ5481" s="1"/>
      <c r="CK5481" s="1"/>
      <c r="CL5481" s="1"/>
      <c r="CM5481" s="1"/>
      <c r="CN5481" s="1"/>
      <c r="CO5481" s="1"/>
    </row>
    <row r="5482" spans="1:93" ht="30" customHeight="1" x14ac:dyDescent="0.2">
      <c r="A5482" s="1">
        <v>5476</v>
      </c>
      <c r="B5482" s="1" t="s">
        <v>2036</v>
      </c>
      <c r="C5482" s="1" t="s">
        <v>2035</v>
      </c>
      <c r="D5482" s="28" t="s">
        <v>2037</v>
      </c>
      <c r="E5482" s="1" t="s">
        <v>641</v>
      </c>
      <c r="F5482" s="1" t="s">
        <v>74</v>
      </c>
      <c r="G5482" s="1">
        <v>6</v>
      </c>
      <c r="H5482" s="1" t="s">
        <v>1059</v>
      </c>
      <c r="I5482" s="1" t="s">
        <v>114</v>
      </c>
      <c r="J5482" s="76">
        <v>295</v>
      </c>
      <c r="K5482" s="76">
        <v>2403511</v>
      </c>
      <c r="L5482" s="29">
        <v>46083</v>
      </c>
      <c r="M5482" s="29" t="s">
        <v>4163</v>
      </c>
      <c r="N5482" s="1" t="s">
        <v>478</v>
      </c>
      <c r="O5482" s="28" t="s">
        <v>634</v>
      </c>
      <c r="P5482" s="1" t="s">
        <v>322</v>
      </c>
      <c r="Q5482" s="76">
        <v>8</v>
      </c>
      <c r="R5482" s="1"/>
      <c r="S5482" s="76"/>
      <c r="T5482" s="1" t="s">
        <v>115</v>
      </c>
      <c r="U5482" s="1"/>
      <c r="V5482" s="1"/>
      <c r="AC5482" s="93">
        <v>23.5</v>
      </c>
      <c r="AD5482" s="69">
        <v>250</v>
      </c>
      <c r="AE5482" s="33"/>
      <c r="AF5482" s="33"/>
      <c r="AG5482" s="33"/>
      <c r="AM5482" s="164">
        <f t="shared" si="274"/>
        <v>46086</v>
      </c>
      <c r="AX5482" s="37">
        <f t="shared" si="272"/>
        <v>46090</v>
      </c>
      <c r="AY5482" s="178"/>
      <c r="AZ5482" s="217"/>
      <c r="BA5482" s="184"/>
      <c r="BB5482" s="184"/>
      <c r="BC5482" s="184"/>
      <c r="BD5482" s="184"/>
      <c r="BE5482" s="184"/>
      <c r="BF5482" s="184"/>
      <c r="BG5482" s="184"/>
      <c r="BT5482" s="37">
        <f t="shared" si="273"/>
        <v>46111</v>
      </c>
      <c r="BU5482" s="178"/>
      <c r="BV5482" s="217"/>
      <c r="BW5482" s="184"/>
      <c r="BX5482" s="184"/>
      <c r="BY5482" s="184"/>
      <c r="BZ5482" s="184"/>
      <c r="CA5482" s="184"/>
      <c r="CB5482" s="184"/>
      <c r="CC5482" s="184"/>
      <c r="CE5482" s="1"/>
      <c r="CF5482" s="1"/>
      <c r="CG5482" s="1"/>
      <c r="CH5482" s="1"/>
      <c r="CI5482" s="1"/>
      <c r="CJ5482" s="1"/>
      <c r="CK5482" s="1"/>
      <c r="CL5482" s="1"/>
      <c r="CM5482" s="1"/>
      <c r="CN5482" s="1"/>
      <c r="CO5482" s="1"/>
    </row>
    <row r="5483" spans="1:93" ht="30" customHeight="1" x14ac:dyDescent="0.2">
      <c r="A5483" s="1">
        <v>5477</v>
      </c>
      <c r="B5483" s="1" t="s">
        <v>2036</v>
      </c>
      <c r="C5483" s="1" t="s">
        <v>2035</v>
      </c>
      <c r="D5483" s="28" t="s">
        <v>2037</v>
      </c>
      <c r="E5483" s="1" t="s">
        <v>641</v>
      </c>
      <c r="F5483" s="1" t="s">
        <v>74</v>
      </c>
      <c r="G5483" s="1">
        <v>6</v>
      </c>
      <c r="H5483" s="1" t="s">
        <v>1059</v>
      </c>
      <c r="I5483" s="1" t="s">
        <v>114</v>
      </c>
      <c r="J5483" s="76">
        <v>274</v>
      </c>
      <c r="K5483" s="76">
        <v>2407748</v>
      </c>
      <c r="L5483" s="29">
        <v>46083</v>
      </c>
      <c r="M5483" s="29" t="s">
        <v>4163</v>
      </c>
      <c r="N5483" s="1" t="s">
        <v>478</v>
      </c>
      <c r="O5483" s="28" t="s">
        <v>634</v>
      </c>
      <c r="P5483" s="1" t="s">
        <v>322</v>
      </c>
      <c r="Q5483" s="76">
        <v>8</v>
      </c>
      <c r="R5483" s="1"/>
      <c r="S5483" s="76"/>
      <c r="T5483" s="1" t="s">
        <v>115</v>
      </c>
      <c r="U5483" s="1"/>
      <c r="V5483" s="1"/>
      <c r="AC5483" s="93">
        <v>25</v>
      </c>
      <c r="AD5483" s="69">
        <v>220</v>
      </c>
      <c r="AE5483" s="33"/>
      <c r="AF5483" s="33"/>
      <c r="AG5483" s="33"/>
      <c r="AM5483" s="164">
        <f t="shared" si="274"/>
        <v>46086</v>
      </c>
      <c r="AX5483" s="37">
        <f t="shared" si="272"/>
        <v>46090</v>
      </c>
      <c r="AY5483" s="178"/>
      <c r="AZ5483" s="217"/>
      <c r="BA5483" s="184"/>
      <c r="BB5483" s="184"/>
      <c r="BC5483" s="184"/>
      <c r="BD5483" s="184"/>
      <c r="BE5483" s="184"/>
      <c r="BF5483" s="184"/>
      <c r="BG5483" s="184"/>
      <c r="BT5483" s="37">
        <f t="shared" si="273"/>
        <v>46111</v>
      </c>
      <c r="BU5483" s="178"/>
      <c r="BV5483" s="217"/>
      <c r="BW5483" s="184"/>
      <c r="BX5483" s="184"/>
      <c r="BY5483" s="184"/>
      <c r="BZ5483" s="184"/>
      <c r="CA5483" s="184"/>
      <c r="CB5483" s="184"/>
      <c r="CC5483" s="184"/>
      <c r="CE5483" s="1"/>
      <c r="CF5483" s="1"/>
      <c r="CG5483" s="1"/>
      <c r="CH5483" s="1"/>
      <c r="CI5483" s="1"/>
      <c r="CJ5483" s="1"/>
      <c r="CK5483" s="1"/>
      <c r="CL5483" s="1"/>
      <c r="CM5483" s="1"/>
      <c r="CN5483" s="1"/>
      <c r="CO5483" s="1"/>
    </row>
    <row r="5484" spans="1:93" ht="30" customHeight="1" x14ac:dyDescent="0.2">
      <c r="A5484" s="1">
        <v>5478</v>
      </c>
      <c r="B5484" s="1" t="s">
        <v>2036</v>
      </c>
      <c r="C5484" s="1" t="s">
        <v>2035</v>
      </c>
      <c r="D5484" s="28" t="s">
        <v>2037</v>
      </c>
      <c r="E5484" s="1" t="s">
        <v>641</v>
      </c>
      <c r="F5484" s="1" t="s">
        <v>74</v>
      </c>
      <c r="G5484" s="1">
        <v>6</v>
      </c>
      <c r="H5484" s="1" t="s">
        <v>1059</v>
      </c>
      <c r="I5484" s="1" t="s">
        <v>114</v>
      </c>
      <c r="J5484" s="76">
        <v>407</v>
      </c>
      <c r="K5484" s="76">
        <v>2403512</v>
      </c>
      <c r="L5484" s="29">
        <v>46083</v>
      </c>
      <c r="M5484" s="29" t="s">
        <v>4163</v>
      </c>
      <c r="N5484" s="1" t="s">
        <v>478</v>
      </c>
      <c r="O5484" s="28" t="s">
        <v>634</v>
      </c>
      <c r="P5484" s="1" t="s">
        <v>322</v>
      </c>
      <c r="Q5484" s="76">
        <v>9</v>
      </c>
      <c r="R5484" s="1"/>
      <c r="S5484" s="76"/>
      <c r="T5484" s="1" t="s">
        <v>115</v>
      </c>
      <c r="U5484" s="1"/>
      <c r="V5484" s="1"/>
      <c r="AC5484" s="93">
        <v>23</v>
      </c>
      <c r="AD5484" s="69">
        <v>240</v>
      </c>
      <c r="AE5484" s="33"/>
      <c r="AF5484" s="33"/>
      <c r="AG5484" s="33"/>
      <c r="AM5484" s="164">
        <f t="shared" si="274"/>
        <v>46086</v>
      </c>
      <c r="AX5484" s="37">
        <f t="shared" si="272"/>
        <v>46090</v>
      </c>
      <c r="AY5484" s="178"/>
      <c r="AZ5484" s="217"/>
      <c r="BA5484" s="184"/>
      <c r="BB5484" s="184"/>
      <c r="BC5484" s="184"/>
      <c r="BD5484" s="184"/>
      <c r="BE5484" s="184"/>
      <c r="BF5484" s="184"/>
      <c r="BG5484" s="184"/>
      <c r="BT5484" s="37">
        <f t="shared" si="273"/>
        <v>46111</v>
      </c>
      <c r="BU5484" s="178"/>
      <c r="BV5484" s="217"/>
      <c r="BW5484" s="184"/>
      <c r="BX5484" s="184"/>
      <c r="BY5484" s="184"/>
      <c r="BZ5484" s="184"/>
      <c r="CA5484" s="184"/>
      <c r="CB5484" s="184"/>
      <c r="CC5484" s="184"/>
      <c r="CE5484" s="1"/>
      <c r="CF5484" s="1"/>
      <c r="CG5484" s="1"/>
      <c r="CH5484" s="1"/>
      <c r="CI5484" s="1"/>
      <c r="CJ5484" s="1"/>
      <c r="CK5484" s="1"/>
      <c r="CL5484" s="1"/>
      <c r="CM5484" s="1"/>
      <c r="CN5484" s="1"/>
      <c r="CO5484" s="1"/>
    </row>
    <row r="5485" spans="1:93" ht="30" customHeight="1" x14ac:dyDescent="0.2">
      <c r="A5485" s="1">
        <v>5479</v>
      </c>
      <c r="B5485" s="1" t="s">
        <v>2036</v>
      </c>
      <c r="C5485" s="1" t="s">
        <v>2035</v>
      </c>
      <c r="D5485" s="28" t="s">
        <v>2037</v>
      </c>
      <c r="E5485" s="1" t="s">
        <v>641</v>
      </c>
      <c r="F5485" s="1" t="s">
        <v>74</v>
      </c>
      <c r="G5485" s="1">
        <v>6</v>
      </c>
      <c r="H5485" s="1" t="s">
        <v>1059</v>
      </c>
      <c r="I5485" s="1" t="s">
        <v>114</v>
      </c>
      <c r="J5485" s="76">
        <v>273</v>
      </c>
      <c r="K5485" s="76">
        <v>2407749</v>
      </c>
      <c r="L5485" s="29">
        <v>46083</v>
      </c>
      <c r="M5485" s="29" t="s">
        <v>4163</v>
      </c>
      <c r="N5485" s="1" t="s">
        <v>478</v>
      </c>
      <c r="O5485" s="28" t="s">
        <v>634</v>
      </c>
      <c r="P5485" s="1" t="s">
        <v>322</v>
      </c>
      <c r="Q5485" s="76">
        <v>8</v>
      </c>
      <c r="R5485" s="1"/>
      <c r="S5485" s="76"/>
      <c r="T5485" s="1" t="s">
        <v>115</v>
      </c>
      <c r="U5485" s="1"/>
      <c r="V5485" s="1"/>
      <c r="AC5485" s="93">
        <v>23</v>
      </c>
      <c r="AD5485" s="69">
        <v>210</v>
      </c>
      <c r="AE5485" s="33"/>
      <c r="AF5485" s="33"/>
      <c r="AG5485" s="33"/>
      <c r="AM5485" s="164">
        <f t="shared" si="274"/>
        <v>46086</v>
      </c>
      <c r="AX5485" s="37">
        <f t="shared" si="272"/>
        <v>46090</v>
      </c>
      <c r="AY5485" s="178"/>
      <c r="AZ5485" s="217"/>
      <c r="BA5485" s="184"/>
      <c r="BB5485" s="184"/>
      <c r="BC5485" s="184"/>
      <c r="BD5485" s="184"/>
      <c r="BE5485" s="184"/>
      <c r="BF5485" s="184"/>
      <c r="BG5485" s="184"/>
      <c r="BT5485" s="37">
        <f t="shared" si="273"/>
        <v>46111</v>
      </c>
      <c r="BU5485" s="178"/>
      <c r="BV5485" s="217"/>
      <c r="BW5485" s="184"/>
      <c r="BX5485" s="184"/>
      <c r="BY5485" s="184"/>
      <c r="BZ5485" s="184"/>
      <c r="CA5485" s="184"/>
      <c r="CB5485" s="184"/>
      <c r="CC5485" s="184"/>
      <c r="CE5485" s="1"/>
      <c r="CF5485" s="1"/>
      <c r="CG5485" s="1"/>
      <c r="CH5485" s="1"/>
      <c r="CI5485" s="1"/>
      <c r="CJ5485" s="1"/>
      <c r="CK5485" s="1"/>
      <c r="CL5485" s="1"/>
      <c r="CM5485" s="1"/>
      <c r="CN5485" s="1"/>
      <c r="CO5485" s="1"/>
    </row>
    <row r="5486" spans="1:93" ht="30" customHeight="1" x14ac:dyDescent="0.2">
      <c r="A5486" s="1">
        <v>5480</v>
      </c>
      <c r="B5486" s="1" t="s">
        <v>2036</v>
      </c>
      <c r="C5486" s="1" t="s">
        <v>2035</v>
      </c>
      <c r="D5486" s="28" t="s">
        <v>2037</v>
      </c>
      <c r="E5486" s="1" t="s">
        <v>641</v>
      </c>
      <c r="F5486" s="1" t="s">
        <v>74</v>
      </c>
      <c r="G5486" s="1">
        <v>6</v>
      </c>
      <c r="H5486" s="1" t="s">
        <v>1059</v>
      </c>
      <c r="I5486" s="1" t="s">
        <v>114</v>
      </c>
      <c r="J5486" s="76">
        <v>287</v>
      </c>
      <c r="K5486" s="76">
        <v>2403514</v>
      </c>
      <c r="L5486" s="29">
        <v>46083</v>
      </c>
      <c r="M5486" s="29" t="s">
        <v>4163</v>
      </c>
      <c r="N5486" s="1" t="s">
        <v>478</v>
      </c>
      <c r="O5486" s="28" t="s">
        <v>634</v>
      </c>
      <c r="P5486" s="1" t="s">
        <v>322</v>
      </c>
      <c r="Q5486" s="76">
        <v>8</v>
      </c>
      <c r="R5486" s="1"/>
      <c r="S5486" s="76"/>
      <c r="T5486" s="1" t="s">
        <v>115</v>
      </c>
      <c r="U5486" s="1"/>
      <c r="V5486" s="1"/>
      <c r="AC5486" s="93">
        <v>24.5</v>
      </c>
      <c r="AD5486" s="69">
        <v>245</v>
      </c>
      <c r="AE5486" s="33"/>
      <c r="AF5486" s="33"/>
      <c r="AG5486" s="33"/>
      <c r="AM5486" s="164">
        <f t="shared" si="274"/>
        <v>46086</v>
      </c>
      <c r="AX5486" s="37">
        <f t="shared" si="272"/>
        <v>46090</v>
      </c>
      <c r="AY5486" s="178"/>
      <c r="AZ5486" s="217"/>
      <c r="BA5486" s="184"/>
      <c r="BB5486" s="184"/>
      <c r="BC5486" s="184"/>
      <c r="BD5486" s="184"/>
      <c r="BE5486" s="184"/>
      <c r="BF5486" s="184"/>
      <c r="BG5486" s="184"/>
      <c r="BT5486" s="37">
        <f t="shared" si="273"/>
        <v>46111</v>
      </c>
      <c r="BU5486" s="178"/>
      <c r="BV5486" s="217"/>
      <c r="BW5486" s="184"/>
      <c r="BX5486" s="184"/>
      <c r="BY5486" s="184"/>
      <c r="BZ5486" s="184"/>
      <c r="CA5486" s="184"/>
      <c r="CB5486" s="184"/>
      <c r="CC5486" s="184"/>
      <c r="CE5486" s="1"/>
      <c r="CF5486" s="1"/>
      <c r="CG5486" s="1"/>
      <c r="CH5486" s="1"/>
      <c r="CI5486" s="1"/>
      <c r="CJ5486" s="1"/>
      <c r="CK5486" s="1"/>
      <c r="CL5486" s="1"/>
      <c r="CM5486" s="1"/>
      <c r="CN5486" s="1"/>
      <c r="CO5486" s="1"/>
    </row>
    <row r="5487" spans="1:93" ht="30" customHeight="1" x14ac:dyDescent="0.2">
      <c r="A5487" s="1">
        <v>5481</v>
      </c>
      <c r="B5487" s="1" t="s">
        <v>2036</v>
      </c>
      <c r="C5487" s="1" t="s">
        <v>2035</v>
      </c>
      <c r="D5487" s="28" t="s">
        <v>2037</v>
      </c>
      <c r="E5487" s="1" t="s">
        <v>641</v>
      </c>
      <c r="F5487" s="1" t="s">
        <v>74</v>
      </c>
      <c r="G5487" s="1">
        <v>6</v>
      </c>
      <c r="H5487" s="1" t="s">
        <v>1059</v>
      </c>
      <c r="I5487" s="1" t="s">
        <v>114</v>
      </c>
      <c r="J5487" s="76">
        <v>433</v>
      </c>
      <c r="K5487" s="76">
        <v>2407750</v>
      </c>
      <c r="L5487" s="29">
        <v>46083</v>
      </c>
      <c r="M5487" s="29" t="s">
        <v>4163</v>
      </c>
      <c r="N5487" s="1" t="s">
        <v>478</v>
      </c>
      <c r="O5487" s="28" t="s">
        <v>634</v>
      </c>
      <c r="P5487" s="1" t="s">
        <v>322</v>
      </c>
      <c r="Q5487" s="76">
        <v>10</v>
      </c>
      <c r="R5487" s="1"/>
      <c r="S5487" s="76"/>
      <c r="T5487" s="1" t="s">
        <v>115</v>
      </c>
      <c r="U5487" s="1"/>
      <c r="V5487" s="1"/>
      <c r="AC5487" s="93">
        <v>22</v>
      </c>
      <c r="AD5487" s="69">
        <v>230</v>
      </c>
      <c r="AE5487" s="33"/>
      <c r="AF5487" s="33"/>
      <c r="AG5487" s="33"/>
      <c r="AM5487" s="164">
        <f t="shared" si="274"/>
        <v>46086</v>
      </c>
      <c r="AX5487" s="37">
        <f t="shared" si="272"/>
        <v>46090</v>
      </c>
      <c r="AY5487" s="178"/>
      <c r="AZ5487" s="217"/>
      <c r="BA5487" s="184"/>
      <c r="BB5487" s="184"/>
      <c r="BC5487" s="184"/>
      <c r="BD5487" s="184"/>
      <c r="BE5487" s="184"/>
      <c r="BF5487" s="184"/>
      <c r="BG5487" s="184"/>
      <c r="BT5487" s="37">
        <f t="shared" si="273"/>
        <v>46111</v>
      </c>
      <c r="BU5487" s="178"/>
      <c r="BV5487" s="217"/>
      <c r="BW5487" s="184"/>
      <c r="BX5487" s="184"/>
      <c r="BY5487" s="184"/>
      <c r="BZ5487" s="184"/>
      <c r="CA5487" s="184"/>
      <c r="CB5487" s="184"/>
      <c r="CC5487" s="184"/>
      <c r="CE5487" s="1"/>
      <c r="CF5487" s="1"/>
      <c r="CG5487" s="1"/>
      <c r="CH5487" s="1"/>
      <c r="CI5487" s="1"/>
      <c r="CJ5487" s="1"/>
      <c r="CK5487" s="1"/>
      <c r="CL5487" s="1"/>
      <c r="CM5487" s="1"/>
      <c r="CN5487" s="1"/>
      <c r="CO5487" s="1"/>
    </row>
    <row r="5488" spans="1:93" ht="30" customHeight="1" x14ac:dyDescent="0.2">
      <c r="A5488" s="1">
        <v>5482</v>
      </c>
      <c r="B5488" s="1" t="s">
        <v>2036</v>
      </c>
      <c r="C5488" s="1" t="s">
        <v>2035</v>
      </c>
      <c r="D5488" s="28" t="s">
        <v>2037</v>
      </c>
      <c r="E5488" s="1" t="s">
        <v>641</v>
      </c>
      <c r="F5488" s="1" t="s">
        <v>74</v>
      </c>
      <c r="G5488" s="1">
        <v>6</v>
      </c>
      <c r="H5488" s="1" t="s">
        <v>1059</v>
      </c>
      <c r="I5488" s="1" t="s">
        <v>114</v>
      </c>
      <c r="J5488" s="76">
        <v>551</v>
      </c>
      <c r="K5488" s="76">
        <v>2403515</v>
      </c>
      <c r="L5488" s="29">
        <v>46083</v>
      </c>
      <c r="M5488" s="29" t="s">
        <v>4163</v>
      </c>
      <c r="N5488" s="1" t="s">
        <v>478</v>
      </c>
      <c r="O5488" s="28" t="s">
        <v>634</v>
      </c>
      <c r="P5488" s="1" t="s">
        <v>322</v>
      </c>
      <c r="Q5488" s="76">
        <v>12</v>
      </c>
      <c r="R5488" s="1"/>
      <c r="S5488" s="76">
        <v>6</v>
      </c>
      <c r="T5488" s="1" t="s">
        <v>115</v>
      </c>
      <c r="U5488" s="1"/>
      <c r="V5488" s="1"/>
      <c r="AC5488" s="93">
        <v>24</v>
      </c>
      <c r="AD5488" s="69">
        <v>250</v>
      </c>
      <c r="AE5488" s="33"/>
      <c r="AF5488" s="33"/>
      <c r="AG5488" s="33"/>
      <c r="AM5488" s="164">
        <f t="shared" si="274"/>
        <v>46086</v>
      </c>
      <c r="AX5488" s="37">
        <f t="shared" si="272"/>
        <v>46090</v>
      </c>
      <c r="AY5488" s="178"/>
      <c r="AZ5488" s="217"/>
      <c r="BA5488" s="184"/>
      <c r="BB5488" s="184"/>
      <c r="BC5488" s="184"/>
      <c r="BD5488" s="184"/>
      <c r="BE5488" s="184"/>
      <c r="BF5488" s="184"/>
      <c r="BG5488" s="184"/>
      <c r="BT5488" s="37">
        <f t="shared" si="273"/>
        <v>46111</v>
      </c>
      <c r="BU5488" s="178"/>
      <c r="BV5488" s="217"/>
      <c r="BW5488" s="184"/>
      <c r="BX5488" s="184"/>
      <c r="BY5488" s="184"/>
      <c r="BZ5488" s="184"/>
      <c r="CA5488" s="184"/>
      <c r="CB5488" s="184"/>
      <c r="CC5488" s="184"/>
      <c r="CE5488" s="1"/>
      <c r="CF5488" s="1"/>
      <c r="CG5488" s="1"/>
      <c r="CH5488" s="1"/>
      <c r="CI5488" s="1"/>
      <c r="CJ5488" s="1"/>
      <c r="CK5488" s="1"/>
      <c r="CL5488" s="1"/>
      <c r="CM5488" s="1"/>
      <c r="CN5488" s="1"/>
      <c r="CO5488" s="1"/>
    </row>
    <row r="5489" spans="1:93" ht="30" customHeight="1" x14ac:dyDescent="0.2">
      <c r="A5489" s="1">
        <v>5483</v>
      </c>
      <c r="B5489" s="1" t="s">
        <v>2036</v>
      </c>
      <c r="C5489" s="1" t="s">
        <v>2035</v>
      </c>
      <c r="D5489" s="28" t="s">
        <v>2037</v>
      </c>
      <c r="E5489" s="1" t="s">
        <v>641</v>
      </c>
      <c r="F5489" s="1" t="s">
        <v>74</v>
      </c>
      <c r="G5489" s="1">
        <v>6</v>
      </c>
      <c r="H5489" s="1" t="s">
        <v>1059</v>
      </c>
      <c r="I5489" s="1" t="s">
        <v>114</v>
      </c>
      <c r="J5489" s="76">
        <v>558</v>
      </c>
      <c r="K5489" s="76">
        <v>2407751</v>
      </c>
      <c r="L5489" s="29">
        <v>46083</v>
      </c>
      <c r="M5489" s="29" t="s">
        <v>4163</v>
      </c>
      <c r="N5489" s="1" t="s">
        <v>478</v>
      </c>
      <c r="O5489" s="28" t="s">
        <v>634</v>
      </c>
      <c r="P5489" s="1" t="s">
        <v>322</v>
      </c>
      <c r="Q5489" s="76">
        <v>12</v>
      </c>
      <c r="R5489" s="1"/>
      <c r="S5489" s="76"/>
      <c r="T5489" s="1" t="s">
        <v>115</v>
      </c>
      <c r="U5489" s="1"/>
      <c r="V5489" s="1"/>
      <c r="AC5489" s="93">
        <v>23.5</v>
      </c>
      <c r="AD5489" s="69">
        <v>250</v>
      </c>
      <c r="AE5489" s="33"/>
      <c r="AF5489" s="33"/>
      <c r="AG5489" s="33"/>
      <c r="AM5489" s="164">
        <f t="shared" si="274"/>
        <v>46086</v>
      </c>
      <c r="AX5489" s="37">
        <f t="shared" si="272"/>
        <v>46090</v>
      </c>
      <c r="AY5489" s="178"/>
      <c r="AZ5489" s="217"/>
      <c r="BA5489" s="184"/>
      <c r="BB5489" s="184"/>
      <c r="BC5489" s="184"/>
      <c r="BD5489" s="184"/>
      <c r="BE5489" s="184"/>
      <c r="BF5489" s="184"/>
      <c r="BG5489" s="184"/>
      <c r="BT5489" s="37">
        <f t="shared" si="273"/>
        <v>46111</v>
      </c>
      <c r="BU5489" s="178"/>
      <c r="BV5489" s="217"/>
      <c r="BW5489" s="184"/>
      <c r="BX5489" s="184"/>
      <c r="BY5489" s="184"/>
      <c r="BZ5489" s="184"/>
      <c r="CA5489" s="184"/>
      <c r="CB5489" s="184"/>
      <c r="CC5489" s="184"/>
      <c r="CE5489" s="1"/>
      <c r="CF5489" s="1"/>
      <c r="CG5489" s="1"/>
      <c r="CH5489" s="1"/>
      <c r="CI5489" s="1"/>
      <c r="CJ5489" s="1"/>
      <c r="CK5489" s="1"/>
      <c r="CL5489" s="1"/>
      <c r="CM5489" s="1"/>
      <c r="CN5489" s="1"/>
      <c r="CO5489" s="1"/>
    </row>
    <row r="5490" spans="1:93" ht="30" customHeight="1" x14ac:dyDescent="0.2">
      <c r="A5490" s="1">
        <v>5484</v>
      </c>
      <c r="B5490" s="1" t="s">
        <v>2036</v>
      </c>
      <c r="C5490" s="1" t="s">
        <v>2035</v>
      </c>
      <c r="D5490" s="28" t="s">
        <v>2037</v>
      </c>
      <c r="E5490" s="1" t="s">
        <v>641</v>
      </c>
      <c r="F5490" s="1" t="s">
        <v>74</v>
      </c>
      <c r="G5490" s="1">
        <v>6</v>
      </c>
      <c r="H5490" s="1" t="s">
        <v>1059</v>
      </c>
      <c r="I5490" s="1" t="s">
        <v>114</v>
      </c>
      <c r="J5490" s="76">
        <v>415</v>
      </c>
      <c r="K5490" s="76">
        <v>2403516</v>
      </c>
      <c r="L5490" s="29">
        <v>46084</v>
      </c>
      <c r="M5490" s="29" t="s">
        <v>4163</v>
      </c>
      <c r="N5490" s="1" t="s">
        <v>478</v>
      </c>
      <c r="O5490" s="28" t="s">
        <v>634</v>
      </c>
      <c r="P5490" s="1" t="s">
        <v>322</v>
      </c>
      <c r="Q5490" s="76">
        <v>10</v>
      </c>
      <c r="R5490" s="1"/>
      <c r="S5490" s="76"/>
      <c r="T5490" s="1" t="s">
        <v>115</v>
      </c>
      <c r="U5490" s="1"/>
      <c r="V5490" s="1"/>
      <c r="AC5490" s="93">
        <v>24</v>
      </c>
      <c r="AD5490" s="69">
        <v>210</v>
      </c>
      <c r="AE5490" s="33"/>
      <c r="AF5490" s="33"/>
      <c r="AG5490" s="33"/>
      <c r="AM5490" s="164">
        <f t="shared" si="274"/>
        <v>46087</v>
      </c>
      <c r="AX5490" s="37">
        <f t="shared" si="272"/>
        <v>46091</v>
      </c>
      <c r="AY5490" s="178"/>
      <c r="AZ5490" s="217"/>
      <c r="BA5490" s="184"/>
      <c r="BB5490" s="184"/>
      <c r="BC5490" s="184"/>
      <c r="BD5490" s="184"/>
      <c r="BE5490" s="184"/>
      <c r="BF5490" s="184"/>
      <c r="BG5490" s="184"/>
      <c r="BT5490" s="37">
        <f t="shared" si="273"/>
        <v>46112</v>
      </c>
      <c r="BU5490" s="178"/>
      <c r="BV5490" s="217"/>
      <c r="BW5490" s="184"/>
      <c r="BX5490" s="184"/>
      <c r="BY5490" s="184"/>
      <c r="BZ5490" s="184"/>
      <c r="CA5490" s="184"/>
      <c r="CB5490" s="184"/>
      <c r="CC5490" s="184"/>
      <c r="CE5490" s="1"/>
      <c r="CF5490" s="1"/>
      <c r="CG5490" s="1"/>
      <c r="CH5490" s="1"/>
      <c r="CI5490" s="1"/>
      <c r="CJ5490" s="1"/>
      <c r="CK5490" s="1"/>
      <c r="CL5490" s="1"/>
      <c r="CM5490" s="1"/>
      <c r="CN5490" s="1"/>
      <c r="CO5490" s="1"/>
    </row>
    <row r="5491" spans="1:93" ht="30" customHeight="1" x14ac:dyDescent="0.2">
      <c r="A5491" s="1">
        <v>5485</v>
      </c>
      <c r="B5491" s="1" t="s">
        <v>2036</v>
      </c>
      <c r="C5491" s="1" t="s">
        <v>2035</v>
      </c>
      <c r="D5491" s="28" t="s">
        <v>2037</v>
      </c>
      <c r="E5491" s="1" t="s">
        <v>641</v>
      </c>
      <c r="F5491" s="1" t="s">
        <v>74</v>
      </c>
      <c r="G5491" s="1">
        <v>6</v>
      </c>
      <c r="H5491" s="1" t="s">
        <v>1059</v>
      </c>
      <c r="I5491" s="1" t="s">
        <v>114</v>
      </c>
      <c r="J5491" s="76">
        <v>403</v>
      </c>
      <c r="K5491" s="76">
        <v>2403517</v>
      </c>
      <c r="L5491" s="29">
        <v>46084</v>
      </c>
      <c r="M5491" s="29" t="s">
        <v>4163</v>
      </c>
      <c r="N5491" s="1" t="s">
        <v>478</v>
      </c>
      <c r="O5491" s="28" t="s">
        <v>634</v>
      </c>
      <c r="P5491" s="1" t="s">
        <v>322</v>
      </c>
      <c r="Q5491" s="76">
        <v>9</v>
      </c>
      <c r="R5491" s="1"/>
      <c r="S5491" s="76"/>
      <c r="T5491" s="1" t="s">
        <v>115</v>
      </c>
      <c r="U5491" s="1"/>
      <c r="V5491" s="1"/>
      <c r="AC5491" s="93">
        <v>23</v>
      </c>
      <c r="AD5491" s="69">
        <v>235</v>
      </c>
      <c r="AE5491" s="33"/>
      <c r="AF5491" s="33"/>
      <c r="AG5491" s="33"/>
      <c r="AM5491" s="164">
        <f t="shared" ref="AM5491:AM5554" si="275">L5491+3</f>
        <v>46087</v>
      </c>
      <c r="AX5491" s="37">
        <f t="shared" ref="AX5491:AX5554" si="276">IF(L5491=0, 0,L5491+7)</f>
        <v>46091</v>
      </c>
      <c r="AY5491" s="178"/>
      <c r="AZ5491" s="217"/>
      <c r="BA5491" s="184"/>
      <c r="BB5491" s="184"/>
      <c r="BC5491" s="184"/>
      <c r="BD5491" s="184"/>
      <c r="BE5491" s="184"/>
      <c r="BF5491" s="184"/>
      <c r="BG5491" s="184"/>
      <c r="BT5491" s="37">
        <f t="shared" ref="BT5491:BT5554" si="277">IF(L5491=0, 0, L5491+28)</f>
        <v>46112</v>
      </c>
      <c r="BU5491" s="178"/>
      <c r="BV5491" s="217"/>
      <c r="BW5491" s="184"/>
      <c r="BX5491" s="184"/>
      <c r="BY5491" s="184"/>
      <c r="BZ5491" s="184"/>
      <c r="CA5491" s="184"/>
      <c r="CB5491" s="184"/>
      <c r="CC5491" s="184"/>
      <c r="CE5491" s="1"/>
      <c r="CF5491" s="1"/>
      <c r="CG5491" s="1"/>
      <c r="CH5491" s="1"/>
      <c r="CI5491" s="1"/>
      <c r="CJ5491" s="1"/>
      <c r="CK5491" s="1"/>
      <c r="CL5491" s="1"/>
      <c r="CM5491" s="1"/>
      <c r="CN5491" s="1"/>
      <c r="CO5491" s="1"/>
    </row>
    <row r="5492" spans="1:93" ht="30" customHeight="1" x14ac:dyDescent="0.2">
      <c r="A5492" s="1">
        <v>5486</v>
      </c>
      <c r="B5492" s="1" t="s">
        <v>2036</v>
      </c>
      <c r="C5492" s="1" t="s">
        <v>2035</v>
      </c>
      <c r="D5492" s="28" t="s">
        <v>2037</v>
      </c>
      <c r="E5492" s="1" t="s">
        <v>641</v>
      </c>
      <c r="F5492" s="1" t="s">
        <v>74</v>
      </c>
      <c r="G5492" s="1">
        <v>6</v>
      </c>
      <c r="H5492" s="1" t="s">
        <v>1059</v>
      </c>
      <c r="I5492" s="1" t="s">
        <v>114</v>
      </c>
      <c r="J5492" s="76">
        <v>302</v>
      </c>
      <c r="K5492" s="76">
        <v>2407752</v>
      </c>
      <c r="L5492" s="29">
        <v>46084</v>
      </c>
      <c r="M5492" s="29" t="s">
        <v>4163</v>
      </c>
      <c r="N5492" s="1" t="s">
        <v>478</v>
      </c>
      <c r="O5492" s="28" t="s">
        <v>634</v>
      </c>
      <c r="P5492" s="1" t="s">
        <v>322</v>
      </c>
      <c r="Q5492" s="76">
        <v>8</v>
      </c>
      <c r="R5492" s="1"/>
      <c r="S5492" s="76"/>
      <c r="T5492" s="1" t="s">
        <v>115</v>
      </c>
      <c r="U5492" s="1"/>
      <c r="V5492" s="1"/>
      <c r="AC5492" s="93">
        <v>24.5</v>
      </c>
      <c r="AD5492" s="69">
        <v>240</v>
      </c>
      <c r="AE5492" s="33"/>
      <c r="AF5492" s="33"/>
      <c r="AG5492" s="33"/>
      <c r="AM5492" s="164">
        <f t="shared" si="275"/>
        <v>46087</v>
      </c>
      <c r="AX5492" s="37">
        <f t="shared" si="276"/>
        <v>46091</v>
      </c>
      <c r="AY5492" s="178"/>
      <c r="AZ5492" s="217"/>
      <c r="BA5492" s="184"/>
      <c r="BB5492" s="184"/>
      <c r="BC5492" s="184"/>
      <c r="BD5492" s="184"/>
      <c r="BE5492" s="184"/>
      <c r="BF5492" s="184"/>
      <c r="BG5492" s="184"/>
      <c r="BT5492" s="37">
        <f t="shared" si="277"/>
        <v>46112</v>
      </c>
      <c r="BU5492" s="178"/>
      <c r="BV5492" s="217"/>
      <c r="BW5492" s="184"/>
      <c r="BX5492" s="184"/>
      <c r="BY5492" s="184"/>
      <c r="BZ5492" s="184"/>
      <c r="CA5492" s="184"/>
      <c r="CB5492" s="184"/>
      <c r="CC5492" s="184"/>
      <c r="CE5492" s="1"/>
      <c r="CF5492" s="1"/>
      <c r="CG5492" s="1"/>
      <c r="CH5492" s="1"/>
      <c r="CI5492" s="1"/>
      <c r="CJ5492" s="1"/>
      <c r="CK5492" s="1"/>
      <c r="CL5492" s="1"/>
      <c r="CM5492" s="1"/>
      <c r="CN5492" s="1"/>
      <c r="CO5492" s="1"/>
    </row>
    <row r="5493" spans="1:93" ht="30" customHeight="1" x14ac:dyDescent="0.2">
      <c r="A5493" s="1">
        <v>5487</v>
      </c>
      <c r="B5493" s="1" t="s">
        <v>2036</v>
      </c>
      <c r="C5493" s="1" t="s">
        <v>2035</v>
      </c>
      <c r="D5493" s="28" t="s">
        <v>2037</v>
      </c>
      <c r="E5493" s="1" t="s">
        <v>641</v>
      </c>
      <c r="F5493" s="1" t="s">
        <v>74</v>
      </c>
      <c r="G5493" s="1">
        <v>6</v>
      </c>
      <c r="H5493" s="1" t="s">
        <v>1059</v>
      </c>
      <c r="I5493" s="1" t="s">
        <v>114</v>
      </c>
      <c r="J5493" s="76">
        <v>295</v>
      </c>
      <c r="K5493" s="76">
        <v>2403518</v>
      </c>
      <c r="L5493" s="29">
        <v>46084</v>
      </c>
      <c r="M5493" s="29" t="s">
        <v>4163</v>
      </c>
      <c r="N5493" s="1" t="s">
        <v>478</v>
      </c>
      <c r="O5493" s="28" t="s">
        <v>634</v>
      </c>
      <c r="P5493" s="1" t="s">
        <v>322</v>
      </c>
      <c r="Q5493" s="76">
        <v>8</v>
      </c>
      <c r="R5493" s="1"/>
      <c r="S5493" s="76"/>
      <c r="T5493" s="1" t="s">
        <v>115</v>
      </c>
      <c r="U5493" s="1"/>
      <c r="V5493" s="1"/>
      <c r="AC5493" s="93">
        <v>23</v>
      </c>
      <c r="AD5493" s="69">
        <v>240</v>
      </c>
      <c r="AE5493" s="33"/>
      <c r="AF5493" s="33"/>
      <c r="AG5493" s="33"/>
      <c r="AM5493" s="164">
        <f t="shared" si="275"/>
        <v>46087</v>
      </c>
      <c r="AX5493" s="37">
        <f t="shared" si="276"/>
        <v>46091</v>
      </c>
      <c r="AY5493" s="178"/>
      <c r="AZ5493" s="217"/>
      <c r="BA5493" s="184"/>
      <c r="BB5493" s="184"/>
      <c r="BC5493" s="184"/>
      <c r="BD5493" s="184"/>
      <c r="BE5493" s="184"/>
      <c r="BF5493" s="184"/>
      <c r="BG5493" s="184"/>
      <c r="BT5493" s="37">
        <f t="shared" si="277"/>
        <v>46112</v>
      </c>
      <c r="BU5493" s="178"/>
      <c r="BV5493" s="217"/>
      <c r="BW5493" s="184"/>
      <c r="BX5493" s="184"/>
      <c r="BY5493" s="184"/>
      <c r="BZ5493" s="184"/>
      <c r="CA5493" s="184"/>
      <c r="CB5493" s="184"/>
      <c r="CC5493" s="184"/>
      <c r="CE5493" s="1"/>
      <c r="CF5493" s="1"/>
      <c r="CG5493" s="1"/>
      <c r="CH5493" s="1"/>
      <c r="CI5493" s="1"/>
      <c r="CJ5493" s="1"/>
      <c r="CK5493" s="1"/>
      <c r="CL5493" s="1"/>
      <c r="CM5493" s="1"/>
      <c r="CN5493" s="1"/>
      <c r="CO5493" s="1"/>
    </row>
    <row r="5494" spans="1:93" ht="30" customHeight="1" x14ac:dyDescent="0.2">
      <c r="A5494" s="1">
        <v>5488</v>
      </c>
      <c r="B5494" s="1" t="s">
        <v>2036</v>
      </c>
      <c r="C5494" s="1" t="s">
        <v>2035</v>
      </c>
      <c r="D5494" s="28" t="s">
        <v>2037</v>
      </c>
      <c r="E5494" s="1" t="s">
        <v>641</v>
      </c>
      <c r="F5494" s="1" t="s">
        <v>74</v>
      </c>
      <c r="G5494" s="1">
        <v>6</v>
      </c>
      <c r="H5494" s="1" t="s">
        <v>1059</v>
      </c>
      <c r="I5494" s="1" t="s">
        <v>114</v>
      </c>
      <c r="J5494" s="76">
        <v>274</v>
      </c>
      <c r="K5494" s="76">
        <v>2407753</v>
      </c>
      <c r="L5494" s="29">
        <v>46084</v>
      </c>
      <c r="M5494" s="29" t="s">
        <v>4163</v>
      </c>
      <c r="N5494" s="1" t="s">
        <v>478</v>
      </c>
      <c r="O5494" s="28" t="s">
        <v>634</v>
      </c>
      <c r="P5494" s="1" t="s">
        <v>322</v>
      </c>
      <c r="Q5494" s="76">
        <v>8</v>
      </c>
      <c r="R5494" s="1"/>
      <c r="S5494" s="76"/>
      <c r="T5494" s="1" t="s">
        <v>115</v>
      </c>
      <c r="U5494" s="1"/>
      <c r="V5494" s="1"/>
      <c r="AC5494" s="93">
        <v>23.5</v>
      </c>
      <c r="AD5494" s="69">
        <v>260</v>
      </c>
      <c r="AE5494" s="33"/>
      <c r="AF5494" s="33"/>
      <c r="AG5494" s="33"/>
      <c r="AM5494" s="164">
        <f t="shared" si="275"/>
        <v>46087</v>
      </c>
      <c r="AX5494" s="37">
        <f t="shared" si="276"/>
        <v>46091</v>
      </c>
      <c r="AY5494" s="178"/>
      <c r="AZ5494" s="217"/>
      <c r="BA5494" s="184"/>
      <c r="BB5494" s="184"/>
      <c r="BC5494" s="184"/>
      <c r="BD5494" s="184"/>
      <c r="BE5494" s="184"/>
      <c r="BF5494" s="184"/>
      <c r="BG5494" s="184"/>
      <c r="BT5494" s="37">
        <f t="shared" si="277"/>
        <v>46112</v>
      </c>
      <c r="BU5494" s="178"/>
      <c r="BV5494" s="217"/>
      <c r="BW5494" s="184"/>
      <c r="BX5494" s="184"/>
      <c r="BY5494" s="184"/>
      <c r="BZ5494" s="184"/>
      <c r="CA5494" s="184"/>
      <c r="CB5494" s="184"/>
      <c r="CC5494" s="184"/>
      <c r="CE5494" s="1"/>
      <c r="CF5494" s="1"/>
      <c r="CG5494" s="1"/>
      <c r="CH5494" s="1"/>
      <c r="CI5494" s="1"/>
      <c r="CJ5494" s="1"/>
      <c r="CK5494" s="1"/>
      <c r="CL5494" s="1"/>
      <c r="CM5494" s="1"/>
      <c r="CN5494" s="1"/>
      <c r="CO5494" s="1"/>
    </row>
    <row r="5495" spans="1:93" ht="30" customHeight="1" x14ac:dyDescent="0.2">
      <c r="A5495" s="1">
        <v>5489</v>
      </c>
      <c r="B5495" s="1" t="s">
        <v>2036</v>
      </c>
      <c r="C5495" s="1" t="s">
        <v>2035</v>
      </c>
      <c r="D5495" s="28" t="s">
        <v>2037</v>
      </c>
      <c r="E5495" s="1" t="s">
        <v>641</v>
      </c>
      <c r="F5495" s="1" t="s">
        <v>74</v>
      </c>
      <c r="G5495" s="1">
        <v>6</v>
      </c>
      <c r="H5495" s="1" t="s">
        <v>1059</v>
      </c>
      <c r="I5495" s="1" t="s">
        <v>114</v>
      </c>
      <c r="J5495" s="76">
        <v>407</v>
      </c>
      <c r="K5495" s="76">
        <v>2403519</v>
      </c>
      <c r="L5495" s="29">
        <v>46084</v>
      </c>
      <c r="M5495" s="29" t="s">
        <v>4163</v>
      </c>
      <c r="N5495" s="1" t="s">
        <v>478</v>
      </c>
      <c r="O5495" s="28" t="s">
        <v>634</v>
      </c>
      <c r="P5495" s="1" t="s">
        <v>322</v>
      </c>
      <c r="Q5495" s="76">
        <v>10</v>
      </c>
      <c r="R5495" s="1"/>
      <c r="S5495" s="76"/>
      <c r="T5495" s="1" t="s">
        <v>115</v>
      </c>
      <c r="U5495" s="1"/>
      <c r="V5495" s="1"/>
      <c r="AC5495" s="93">
        <v>25</v>
      </c>
      <c r="AD5495" s="69">
        <v>230</v>
      </c>
      <c r="AE5495" s="33"/>
      <c r="AF5495" s="33"/>
      <c r="AG5495" s="33"/>
      <c r="AM5495" s="164">
        <f t="shared" si="275"/>
        <v>46087</v>
      </c>
      <c r="AX5495" s="37">
        <f t="shared" si="276"/>
        <v>46091</v>
      </c>
      <c r="AY5495" s="178"/>
      <c r="AZ5495" s="217"/>
      <c r="BA5495" s="184"/>
      <c r="BB5495" s="184"/>
      <c r="BC5495" s="184"/>
      <c r="BD5495" s="184"/>
      <c r="BE5495" s="184"/>
      <c r="BF5495" s="184"/>
      <c r="BG5495" s="184"/>
      <c r="BT5495" s="37">
        <f t="shared" si="277"/>
        <v>46112</v>
      </c>
      <c r="BU5495" s="178"/>
      <c r="BV5495" s="217"/>
      <c r="BW5495" s="184"/>
      <c r="BX5495" s="184"/>
      <c r="BY5495" s="184"/>
      <c r="BZ5495" s="184"/>
      <c r="CA5495" s="184"/>
      <c r="CB5495" s="184"/>
      <c r="CC5495" s="184"/>
      <c r="CE5495" s="1"/>
      <c r="CF5495" s="1"/>
      <c r="CG5495" s="1"/>
      <c r="CH5495" s="1"/>
      <c r="CI5495" s="1"/>
      <c r="CJ5495" s="1"/>
      <c r="CK5495" s="1"/>
      <c r="CL5495" s="1"/>
      <c r="CM5495" s="1"/>
      <c r="CN5495" s="1"/>
      <c r="CO5495" s="1"/>
    </row>
    <row r="5496" spans="1:93" ht="30" customHeight="1" x14ac:dyDescent="0.2">
      <c r="A5496" s="1">
        <v>5490</v>
      </c>
      <c r="B5496" s="1" t="s">
        <v>2036</v>
      </c>
      <c r="C5496" s="1" t="s">
        <v>2035</v>
      </c>
      <c r="D5496" s="28" t="s">
        <v>2037</v>
      </c>
      <c r="E5496" s="1" t="s">
        <v>641</v>
      </c>
      <c r="F5496" s="1" t="s">
        <v>74</v>
      </c>
      <c r="G5496" s="1">
        <v>6</v>
      </c>
      <c r="H5496" s="1" t="s">
        <v>1059</v>
      </c>
      <c r="I5496" s="1" t="s">
        <v>114</v>
      </c>
      <c r="J5496" s="76">
        <v>287</v>
      </c>
      <c r="K5496" s="76">
        <v>2407754</v>
      </c>
      <c r="L5496" s="29">
        <v>46084</v>
      </c>
      <c r="M5496" s="29" t="s">
        <v>4163</v>
      </c>
      <c r="N5496" s="1" t="s">
        <v>478</v>
      </c>
      <c r="O5496" s="28" t="s">
        <v>634</v>
      </c>
      <c r="P5496" s="1" t="s">
        <v>322</v>
      </c>
      <c r="Q5496" s="76">
        <v>8</v>
      </c>
      <c r="R5496" s="1"/>
      <c r="S5496" s="76"/>
      <c r="T5496" s="1" t="s">
        <v>115</v>
      </c>
      <c r="U5496" s="1"/>
      <c r="V5496" s="1"/>
      <c r="AC5496" s="93">
        <v>24.5</v>
      </c>
      <c r="AD5496" s="69">
        <v>225</v>
      </c>
      <c r="AE5496" s="33"/>
      <c r="AF5496" s="33"/>
      <c r="AG5496" s="33"/>
      <c r="AM5496" s="164">
        <f t="shared" si="275"/>
        <v>46087</v>
      </c>
      <c r="AX5496" s="37">
        <f t="shared" si="276"/>
        <v>46091</v>
      </c>
      <c r="AY5496" s="178"/>
      <c r="AZ5496" s="217"/>
      <c r="BA5496" s="184"/>
      <c r="BB5496" s="184"/>
      <c r="BC5496" s="184"/>
      <c r="BD5496" s="184"/>
      <c r="BE5496" s="184"/>
      <c r="BF5496" s="184"/>
      <c r="BG5496" s="184"/>
      <c r="BT5496" s="37">
        <f t="shared" si="277"/>
        <v>46112</v>
      </c>
      <c r="BU5496" s="178"/>
      <c r="BV5496" s="217"/>
      <c r="BW5496" s="184"/>
      <c r="BX5496" s="184"/>
      <c r="BY5496" s="184"/>
      <c r="BZ5496" s="184"/>
      <c r="CA5496" s="184"/>
      <c r="CB5496" s="184"/>
      <c r="CC5496" s="184"/>
      <c r="CE5496" s="1"/>
      <c r="CF5496" s="1"/>
      <c r="CG5496" s="1"/>
      <c r="CH5496" s="1"/>
      <c r="CI5496" s="1"/>
      <c r="CJ5496" s="1"/>
      <c r="CK5496" s="1"/>
      <c r="CL5496" s="1"/>
      <c r="CM5496" s="1"/>
      <c r="CN5496" s="1"/>
      <c r="CO5496" s="1"/>
    </row>
    <row r="5497" spans="1:93" ht="30" customHeight="1" x14ac:dyDescent="0.2">
      <c r="A5497" s="1">
        <v>5491</v>
      </c>
      <c r="B5497" s="1" t="s">
        <v>2036</v>
      </c>
      <c r="C5497" s="1" t="s">
        <v>2035</v>
      </c>
      <c r="D5497" s="28" t="s">
        <v>2037</v>
      </c>
      <c r="E5497" s="1" t="s">
        <v>641</v>
      </c>
      <c r="F5497" s="1" t="s">
        <v>74</v>
      </c>
      <c r="G5497" s="1">
        <v>6</v>
      </c>
      <c r="H5497" s="1" t="s">
        <v>1059</v>
      </c>
      <c r="I5497" s="1" t="s">
        <v>114</v>
      </c>
      <c r="J5497" s="76">
        <v>551</v>
      </c>
      <c r="K5497" s="76">
        <v>2403521</v>
      </c>
      <c r="L5497" s="29">
        <v>46084</v>
      </c>
      <c r="M5497" s="29" t="s">
        <v>4163</v>
      </c>
      <c r="N5497" s="1" t="s">
        <v>478</v>
      </c>
      <c r="O5497" s="28" t="s">
        <v>634</v>
      </c>
      <c r="P5497" s="1" t="s">
        <v>322</v>
      </c>
      <c r="Q5497" s="76">
        <v>12</v>
      </c>
      <c r="R5497" s="1"/>
      <c r="S5497" s="76"/>
      <c r="T5497" s="1" t="s">
        <v>115</v>
      </c>
      <c r="U5497" s="1"/>
      <c r="V5497" s="1"/>
      <c r="AC5497" s="93">
        <v>24</v>
      </c>
      <c r="AD5497" s="69">
        <v>230</v>
      </c>
      <c r="AE5497" s="33"/>
      <c r="AF5497" s="33"/>
      <c r="AG5497" s="33"/>
      <c r="AM5497" s="164">
        <f t="shared" si="275"/>
        <v>46087</v>
      </c>
      <c r="AX5497" s="37">
        <f t="shared" si="276"/>
        <v>46091</v>
      </c>
      <c r="AY5497" s="178"/>
      <c r="AZ5497" s="217"/>
      <c r="BA5497" s="184"/>
      <c r="BB5497" s="184"/>
      <c r="BC5497" s="184"/>
      <c r="BD5497" s="184"/>
      <c r="BE5497" s="184"/>
      <c r="BF5497" s="184"/>
      <c r="BG5497" s="184"/>
      <c r="BT5497" s="37">
        <f t="shared" si="277"/>
        <v>46112</v>
      </c>
      <c r="BU5497" s="178"/>
      <c r="BV5497" s="217"/>
      <c r="BW5497" s="184"/>
      <c r="BX5497" s="184"/>
      <c r="BY5497" s="184"/>
      <c r="BZ5497" s="184"/>
      <c r="CA5497" s="184"/>
      <c r="CB5497" s="184"/>
      <c r="CC5497" s="184"/>
      <c r="CE5497" s="1"/>
      <c r="CF5497" s="1"/>
      <c r="CG5497" s="1"/>
      <c r="CH5497" s="1"/>
      <c r="CI5497" s="1"/>
      <c r="CJ5497" s="1"/>
      <c r="CK5497" s="1"/>
      <c r="CL5497" s="1"/>
      <c r="CM5497" s="1"/>
      <c r="CN5497" s="1"/>
      <c r="CO5497" s="1"/>
    </row>
    <row r="5498" spans="1:93" ht="30" customHeight="1" x14ac:dyDescent="0.2">
      <c r="A5498" s="1">
        <v>5492</v>
      </c>
      <c r="B5498" s="1" t="s">
        <v>2036</v>
      </c>
      <c r="C5498" s="1" t="s">
        <v>2035</v>
      </c>
      <c r="D5498" s="28" t="s">
        <v>2037</v>
      </c>
      <c r="E5498" s="1" t="s">
        <v>641</v>
      </c>
      <c r="F5498" s="1" t="s">
        <v>74</v>
      </c>
      <c r="G5498" s="1">
        <v>6</v>
      </c>
      <c r="H5498" s="1" t="s">
        <v>1059</v>
      </c>
      <c r="I5498" s="1" t="s">
        <v>114</v>
      </c>
      <c r="J5498" s="76">
        <v>437</v>
      </c>
      <c r="K5498" s="76">
        <v>2407755</v>
      </c>
      <c r="L5498" s="29">
        <v>46084</v>
      </c>
      <c r="M5498" s="29" t="s">
        <v>4163</v>
      </c>
      <c r="N5498" s="1" t="s">
        <v>478</v>
      </c>
      <c r="O5498" s="28" t="s">
        <v>634</v>
      </c>
      <c r="P5498" s="1" t="s">
        <v>322</v>
      </c>
      <c r="Q5498" s="76">
        <v>10</v>
      </c>
      <c r="R5498" s="1"/>
      <c r="S5498" s="76"/>
      <c r="T5498" s="1" t="s">
        <v>115</v>
      </c>
      <c r="U5498" s="1"/>
      <c r="V5498" s="1"/>
      <c r="AC5498" s="93">
        <v>25</v>
      </c>
      <c r="AD5498" s="69">
        <v>235</v>
      </c>
      <c r="AE5498" s="33"/>
      <c r="AF5498" s="33"/>
      <c r="AG5498" s="33"/>
      <c r="AM5498" s="164">
        <f t="shared" si="275"/>
        <v>46087</v>
      </c>
      <c r="AX5498" s="37">
        <f t="shared" si="276"/>
        <v>46091</v>
      </c>
      <c r="AY5498" s="178"/>
      <c r="AZ5498" s="217"/>
      <c r="BA5498" s="184"/>
      <c r="BB5498" s="184"/>
      <c r="BC5498" s="184"/>
      <c r="BD5498" s="184"/>
      <c r="BE5498" s="184"/>
      <c r="BF5498" s="184"/>
      <c r="BG5498" s="184"/>
      <c r="BT5498" s="37">
        <f t="shared" si="277"/>
        <v>46112</v>
      </c>
      <c r="BU5498" s="178"/>
      <c r="BV5498" s="217"/>
      <c r="BW5498" s="184"/>
      <c r="BX5498" s="184"/>
      <c r="BY5498" s="184"/>
      <c r="BZ5498" s="184"/>
      <c r="CA5498" s="184"/>
      <c r="CB5498" s="184"/>
      <c r="CC5498" s="184"/>
      <c r="CE5498" s="1"/>
      <c r="CF5498" s="1"/>
      <c r="CG5498" s="1"/>
      <c r="CH5498" s="1"/>
      <c r="CI5498" s="1"/>
      <c r="CJ5498" s="1"/>
      <c r="CK5498" s="1"/>
      <c r="CL5498" s="1"/>
      <c r="CM5498" s="1"/>
      <c r="CN5498" s="1"/>
      <c r="CO5498" s="1"/>
    </row>
    <row r="5499" spans="1:93" ht="30" customHeight="1" x14ac:dyDescent="0.2">
      <c r="A5499" s="1">
        <v>5493</v>
      </c>
      <c r="B5499" s="1" t="s">
        <v>2036</v>
      </c>
      <c r="C5499" s="1" t="s">
        <v>2035</v>
      </c>
      <c r="D5499" s="28" t="s">
        <v>2037</v>
      </c>
      <c r="E5499" s="1" t="s">
        <v>641</v>
      </c>
      <c r="F5499" s="1" t="s">
        <v>74</v>
      </c>
      <c r="G5499" s="1">
        <v>6</v>
      </c>
      <c r="H5499" s="1" t="s">
        <v>1059</v>
      </c>
      <c r="I5499" s="1" t="s">
        <v>114</v>
      </c>
      <c r="J5499" s="76">
        <v>303</v>
      </c>
      <c r="K5499" s="76">
        <v>2403522</v>
      </c>
      <c r="L5499" s="29">
        <v>46084</v>
      </c>
      <c r="M5499" s="29" t="s">
        <v>4163</v>
      </c>
      <c r="N5499" s="1" t="s">
        <v>478</v>
      </c>
      <c r="O5499" s="28" t="s">
        <v>634</v>
      </c>
      <c r="P5499" s="1" t="s">
        <v>322</v>
      </c>
      <c r="Q5499" s="76">
        <v>8</v>
      </c>
      <c r="R5499" s="1"/>
      <c r="S5499" s="76"/>
      <c r="T5499" s="1" t="s">
        <v>115</v>
      </c>
      <c r="U5499" s="1"/>
      <c r="V5499" s="1"/>
      <c r="AC5499" s="93">
        <v>24</v>
      </c>
      <c r="AD5499" s="69">
        <v>220</v>
      </c>
      <c r="AE5499" s="33"/>
      <c r="AF5499" s="33"/>
      <c r="AG5499" s="33"/>
      <c r="AM5499" s="164">
        <f t="shared" si="275"/>
        <v>46087</v>
      </c>
      <c r="AX5499" s="37">
        <f t="shared" si="276"/>
        <v>46091</v>
      </c>
      <c r="AY5499" s="178"/>
      <c r="AZ5499" s="217"/>
      <c r="BA5499" s="184"/>
      <c r="BB5499" s="184"/>
      <c r="BC5499" s="184"/>
      <c r="BD5499" s="184"/>
      <c r="BE5499" s="184"/>
      <c r="BF5499" s="184"/>
      <c r="BG5499" s="184"/>
      <c r="BT5499" s="37">
        <f t="shared" si="277"/>
        <v>46112</v>
      </c>
      <c r="BU5499" s="178"/>
      <c r="BV5499" s="217"/>
      <c r="BW5499" s="184"/>
      <c r="BX5499" s="184"/>
      <c r="BY5499" s="184"/>
      <c r="BZ5499" s="184"/>
      <c r="CA5499" s="184"/>
      <c r="CB5499" s="184"/>
      <c r="CC5499" s="184"/>
      <c r="CE5499" s="1"/>
      <c r="CF5499" s="1"/>
      <c r="CG5499" s="1"/>
      <c r="CH5499" s="1"/>
      <c r="CI5499" s="1"/>
      <c r="CJ5499" s="1"/>
      <c r="CK5499" s="1"/>
      <c r="CL5499" s="1"/>
      <c r="CM5499" s="1"/>
      <c r="CN5499" s="1"/>
      <c r="CO5499" s="1"/>
    </row>
    <row r="5500" spans="1:93" ht="30" customHeight="1" x14ac:dyDescent="0.2">
      <c r="A5500" s="1">
        <v>5494</v>
      </c>
      <c r="B5500" s="1" t="s">
        <v>2036</v>
      </c>
      <c r="C5500" s="1" t="s">
        <v>2035</v>
      </c>
      <c r="D5500" s="28" t="s">
        <v>2037</v>
      </c>
      <c r="E5500" s="1" t="s">
        <v>641</v>
      </c>
      <c r="F5500" s="1" t="s">
        <v>74</v>
      </c>
      <c r="G5500" s="1">
        <v>6</v>
      </c>
      <c r="H5500" s="1" t="s">
        <v>1059</v>
      </c>
      <c r="I5500" s="1" t="s">
        <v>114</v>
      </c>
      <c r="J5500" s="76">
        <v>403</v>
      </c>
      <c r="K5500" s="76">
        <v>2407756</v>
      </c>
      <c r="L5500" s="29">
        <v>46084</v>
      </c>
      <c r="M5500" s="29" t="s">
        <v>4163</v>
      </c>
      <c r="N5500" s="1" t="s">
        <v>478</v>
      </c>
      <c r="O5500" s="28" t="s">
        <v>634</v>
      </c>
      <c r="P5500" s="1" t="s">
        <v>322</v>
      </c>
      <c r="Q5500" s="76">
        <v>9</v>
      </c>
      <c r="R5500" s="1"/>
      <c r="S5500" s="76"/>
      <c r="T5500" s="1" t="s">
        <v>115</v>
      </c>
      <c r="U5500" s="1"/>
      <c r="V5500" s="1"/>
      <c r="AC5500" s="93">
        <v>23</v>
      </c>
      <c r="AD5500" s="69">
        <v>245</v>
      </c>
      <c r="AE5500" s="33"/>
      <c r="AF5500" s="33"/>
      <c r="AG5500" s="33"/>
      <c r="AM5500" s="164">
        <f t="shared" si="275"/>
        <v>46087</v>
      </c>
      <c r="AX5500" s="37">
        <f t="shared" si="276"/>
        <v>46091</v>
      </c>
      <c r="AY5500" s="178"/>
      <c r="AZ5500" s="217"/>
      <c r="BA5500" s="184"/>
      <c r="BB5500" s="184"/>
      <c r="BC5500" s="184"/>
      <c r="BD5500" s="184"/>
      <c r="BE5500" s="184"/>
      <c r="BF5500" s="184"/>
      <c r="BG5500" s="184"/>
      <c r="BT5500" s="37">
        <f t="shared" si="277"/>
        <v>46112</v>
      </c>
      <c r="BU5500" s="178"/>
      <c r="BV5500" s="217"/>
      <c r="BW5500" s="184"/>
      <c r="BX5500" s="184"/>
      <c r="BY5500" s="184"/>
      <c r="BZ5500" s="184"/>
      <c r="CA5500" s="184"/>
      <c r="CB5500" s="184"/>
      <c r="CC5500" s="184"/>
      <c r="CE5500" s="1"/>
      <c r="CF5500" s="1"/>
      <c r="CG5500" s="1"/>
      <c r="CH5500" s="1"/>
      <c r="CI5500" s="1"/>
      <c r="CJ5500" s="1"/>
      <c r="CK5500" s="1"/>
      <c r="CL5500" s="1"/>
      <c r="CM5500" s="1"/>
      <c r="CN5500" s="1"/>
      <c r="CO5500" s="1"/>
    </row>
    <row r="5501" spans="1:93" ht="30" customHeight="1" x14ac:dyDescent="0.2">
      <c r="A5501" s="1">
        <v>5495</v>
      </c>
      <c r="B5501" s="1" t="s">
        <v>2036</v>
      </c>
      <c r="C5501" s="1" t="s">
        <v>2035</v>
      </c>
      <c r="D5501" s="28" t="s">
        <v>2037</v>
      </c>
      <c r="E5501" s="1" t="s">
        <v>641</v>
      </c>
      <c r="F5501" s="1" t="s">
        <v>74</v>
      </c>
      <c r="G5501" s="1">
        <v>6</v>
      </c>
      <c r="H5501" s="1" t="s">
        <v>1059</v>
      </c>
      <c r="I5501" s="1" t="s">
        <v>114</v>
      </c>
      <c r="J5501" s="76">
        <v>558</v>
      </c>
      <c r="K5501" s="76">
        <v>2403523</v>
      </c>
      <c r="L5501" s="29">
        <v>46084</v>
      </c>
      <c r="M5501" s="29" t="s">
        <v>4163</v>
      </c>
      <c r="N5501" s="1" t="s">
        <v>478</v>
      </c>
      <c r="O5501" s="28" t="s">
        <v>634</v>
      </c>
      <c r="P5501" s="1" t="s">
        <v>322</v>
      </c>
      <c r="Q5501" s="76">
        <v>12</v>
      </c>
      <c r="R5501" s="1"/>
      <c r="S5501" s="76">
        <v>6</v>
      </c>
      <c r="T5501" s="1" t="s">
        <v>115</v>
      </c>
      <c r="U5501" s="1"/>
      <c r="V5501" s="1"/>
      <c r="AC5501" s="93">
        <v>24.5</v>
      </c>
      <c r="AD5501" s="69">
        <v>250</v>
      </c>
      <c r="AE5501" s="33"/>
      <c r="AF5501" s="33"/>
      <c r="AG5501" s="33"/>
      <c r="AM5501" s="164">
        <f t="shared" si="275"/>
        <v>46087</v>
      </c>
      <c r="AX5501" s="37">
        <f t="shared" si="276"/>
        <v>46091</v>
      </c>
      <c r="AY5501" s="178"/>
      <c r="AZ5501" s="217"/>
      <c r="BA5501" s="181"/>
      <c r="BB5501" s="181"/>
      <c r="BC5501" s="181"/>
      <c r="BD5501" s="181"/>
      <c r="BE5501" s="181"/>
      <c r="BF5501" s="181"/>
      <c r="BG5501" s="184"/>
      <c r="BT5501" s="37">
        <f t="shared" si="277"/>
        <v>46112</v>
      </c>
      <c r="BU5501" s="178"/>
      <c r="BV5501" s="217"/>
      <c r="BW5501" s="181"/>
      <c r="BX5501" s="181"/>
      <c r="BY5501" s="181"/>
      <c r="BZ5501" s="181"/>
      <c r="CA5501" s="181"/>
      <c r="CB5501" s="181"/>
      <c r="CC5501" s="184"/>
      <c r="CE5501" s="1"/>
      <c r="CF5501" s="1"/>
      <c r="CG5501" s="1"/>
      <c r="CH5501" s="1"/>
      <c r="CI5501" s="1"/>
      <c r="CJ5501" s="1"/>
      <c r="CK5501" s="1"/>
      <c r="CL5501" s="1"/>
      <c r="CM5501" s="1"/>
      <c r="CN5501" s="1"/>
      <c r="CO5501" s="1"/>
    </row>
    <row r="5502" spans="1:93" ht="30" customHeight="1" x14ac:dyDescent="0.2">
      <c r="A5502" s="1">
        <v>5496</v>
      </c>
      <c r="B5502" s="1" t="s">
        <v>2036</v>
      </c>
      <c r="C5502" s="1" t="s">
        <v>2035</v>
      </c>
      <c r="D5502" s="28" t="s">
        <v>2037</v>
      </c>
      <c r="E5502" s="1" t="s">
        <v>641</v>
      </c>
      <c r="F5502" s="1" t="s">
        <v>74</v>
      </c>
      <c r="G5502" s="1">
        <v>6</v>
      </c>
      <c r="H5502" s="1" t="s">
        <v>1059</v>
      </c>
      <c r="I5502" s="1" t="s">
        <v>114</v>
      </c>
      <c r="J5502" s="76">
        <v>302</v>
      </c>
      <c r="K5502" s="76">
        <v>2407757</v>
      </c>
      <c r="L5502" s="29">
        <v>46084</v>
      </c>
      <c r="M5502" s="29" t="s">
        <v>4163</v>
      </c>
      <c r="N5502" s="1" t="s">
        <v>478</v>
      </c>
      <c r="O5502" s="28" t="s">
        <v>634</v>
      </c>
      <c r="P5502" s="1" t="s">
        <v>322</v>
      </c>
      <c r="Q5502" s="76">
        <v>8</v>
      </c>
      <c r="R5502" s="1"/>
      <c r="S5502" s="76"/>
      <c r="T5502" s="1" t="s">
        <v>115</v>
      </c>
      <c r="U5502" s="1"/>
      <c r="V5502" s="1"/>
      <c r="AC5502" s="93">
        <v>22.5</v>
      </c>
      <c r="AD5502" s="69">
        <v>220</v>
      </c>
      <c r="AE5502" s="33"/>
      <c r="AF5502" s="33"/>
      <c r="AG5502" s="33"/>
      <c r="AM5502" s="164">
        <f t="shared" si="275"/>
        <v>46087</v>
      </c>
      <c r="AX5502" s="37">
        <f t="shared" si="276"/>
        <v>46091</v>
      </c>
      <c r="AY5502" s="178"/>
      <c r="AZ5502" s="217"/>
      <c r="BA5502" s="180">
        <v>49</v>
      </c>
      <c r="BB5502" s="180">
        <v>46.5</v>
      </c>
      <c r="BC5502" s="180">
        <v>48.5</v>
      </c>
      <c r="BD5502" s="180">
        <v>47.8</v>
      </c>
      <c r="BE5502" s="180">
        <v>48.7</v>
      </c>
      <c r="BF5502" s="180">
        <v>49.6</v>
      </c>
      <c r="BG5502" s="184"/>
      <c r="BT5502" s="37">
        <f t="shared" si="277"/>
        <v>46112</v>
      </c>
      <c r="BU5502" s="178"/>
      <c r="BV5502" s="217"/>
      <c r="BW5502" s="180">
        <v>58.7</v>
      </c>
      <c r="BX5502" s="180">
        <v>58</v>
      </c>
      <c r="BY5502" s="180">
        <v>58.4</v>
      </c>
      <c r="BZ5502" s="180">
        <v>58</v>
      </c>
      <c r="CA5502" s="180">
        <v>59.7</v>
      </c>
      <c r="CB5502" s="180">
        <v>60.3</v>
      </c>
      <c r="CC5502" s="184"/>
      <c r="CE5502" s="1"/>
      <c r="CF5502" s="1"/>
      <c r="CG5502" s="1"/>
      <c r="CH5502" s="1"/>
      <c r="CI5502" s="1"/>
      <c r="CJ5502" s="1"/>
      <c r="CK5502" s="1"/>
      <c r="CL5502" s="1"/>
      <c r="CM5502" s="1"/>
      <c r="CN5502" s="1"/>
      <c r="CO5502" s="1"/>
    </row>
    <row r="5503" spans="1:93" ht="30" customHeight="1" x14ac:dyDescent="0.2">
      <c r="A5503" s="1">
        <v>5497</v>
      </c>
      <c r="B5503" s="1" t="s">
        <v>2036</v>
      </c>
      <c r="C5503" s="1" t="s">
        <v>2035</v>
      </c>
      <c r="D5503" s="28" t="s">
        <v>2037</v>
      </c>
      <c r="E5503" s="1" t="s">
        <v>641</v>
      </c>
      <c r="F5503" s="1" t="s">
        <v>74</v>
      </c>
      <c r="G5503" s="1">
        <v>6</v>
      </c>
      <c r="H5503" s="1" t="s">
        <v>1059</v>
      </c>
      <c r="I5503" s="1" t="s">
        <v>114</v>
      </c>
      <c r="J5503" s="76">
        <v>554</v>
      </c>
      <c r="K5503" s="76">
        <v>2403524</v>
      </c>
      <c r="L5503" s="29">
        <v>46084</v>
      </c>
      <c r="M5503" s="29" t="s">
        <v>4163</v>
      </c>
      <c r="N5503" s="1" t="s">
        <v>478</v>
      </c>
      <c r="O5503" s="28" t="s">
        <v>634</v>
      </c>
      <c r="P5503" s="1" t="s">
        <v>322</v>
      </c>
      <c r="Q5503" s="76">
        <v>12</v>
      </c>
      <c r="R5503" s="1"/>
      <c r="S5503" s="76"/>
      <c r="T5503" s="1" t="s">
        <v>115</v>
      </c>
      <c r="U5503" s="1"/>
      <c r="V5503" s="1"/>
      <c r="AC5503" s="93">
        <v>24</v>
      </c>
      <c r="AD5503" s="69">
        <v>230</v>
      </c>
      <c r="AE5503" s="33"/>
      <c r="AF5503" s="33"/>
      <c r="AG5503" s="33"/>
      <c r="AM5503" s="164">
        <f t="shared" si="275"/>
        <v>46087</v>
      </c>
      <c r="AX5503" s="37">
        <f t="shared" si="276"/>
        <v>46091</v>
      </c>
      <c r="AY5503" s="178"/>
      <c r="AZ5503" s="217"/>
      <c r="BA5503" s="184"/>
      <c r="BB5503" s="184"/>
      <c r="BC5503" s="184"/>
      <c r="BD5503" s="184"/>
      <c r="BE5503" s="184"/>
      <c r="BF5503" s="184"/>
      <c r="BG5503" s="184"/>
      <c r="BT5503" s="37">
        <f t="shared" si="277"/>
        <v>46112</v>
      </c>
      <c r="BU5503" s="178"/>
      <c r="BV5503" s="217"/>
      <c r="BW5503" s="184"/>
      <c r="BX5503" s="184"/>
      <c r="BY5503" s="184"/>
      <c r="BZ5503" s="184"/>
      <c r="CA5503" s="184"/>
      <c r="CB5503" s="184"/>
      <c r="CC5503" s="184"/>
      <c r="CE5503" s="1"/>
      <c r="CF5503" s="1"/>
      <c r="CG5503" s="1"/>
      <c r="CH5503" s="1"/>
      <c r="CI5503" s="1"/>
      <c r="CJ5503" s="1"/>
      <c r="CK5503" s="1"/>
      <c r="CL5503" s="1"/>
      <c r="CM5503" s="1"/>
      <c r="CN5503" s="1"/>
      <c r="CO5503" s="1"/>
    </row>
    <row r="5504" spans="1:93" ht="30" customHeight="1" x14ac:dyDescent="0.2">
      <c r="A5504" s="1">
        <v>5498</v>
      </c>
      <c r="B5504" s="1" t="s">
        <v>2036</v>
      </c>
      <c r="C5504" s="1" t="s">
        <v>2035</v>
      </c>
      <c r="D5504" s="28" t="s">
        <v>2037</v>
      </c>
      <c r="E5504" s="1" t="s">
        <v>641</v>
      </c>
      <c r="F5504" s="1" t="s">
        <v>74</v>
      </c>
      <c r="G5504" s="1">
        <v>6</v>
      </c>
      <c r="H5504" s="1" t="s">
        <v>1059</v>
      </c>
      <c r="I5504" s="1" t="s">
        <v>114</v>
      </c>
      <c r="J5504" s="76">
        <v>295</v>
      </c>
      <c r="K5504" s="76">
        <v>2407758</v>
      </c>
      <c r="L5504" s="29">
        <v>46084</v>
      </c>
      <c r="M5504" s="29" t="s">
        <v>4163</v>
      </c>
      <c r="N5504" s="1" t="s">
        <v>478</v>
      </c>
      <c r="O5504" s="28" t="s">
        <v>634</v>
      </c>
      <c r="P5504" s="1" t="s">
        <v>322</v>
      </c>
      <c r="Q5504" s="76">
        <v>8</v>
      </c>
      <c r="R5504" s="1"/>
      <c r="S5504" s="76"/>
      <c r="T5504" s="1" t="s">
        <v>115</v>
      </c>
      <c r="U5504" s="1"/>
      <c r="V5504" s="1"/>
      <c r="AC5504" s="93">
        <v>23</v>
      </c>
      <c r="AD5504" s="69">
        <v>245</v>
      </c>
      <c r="AE5504" s="33"/>
      <c r="AF5504" s="33"/>
      <c r="AG5504" s="33"/>
      <c r="AM5504" s="164">
        <f t="shared" si="275"/>
        <v>46087</v>
      </c>
      <c r="AX5504" s="37">
        <f t="shared" si="276"/>
        <v>46091</v>
      </c>
      <c r="AY5504" s="178"/>
      <c r="AZ5504" s="217"/>
      <c r="BA5504" s="184"/>
      <c r="BB5504" s="184"/>
      <c r="BC5504" s="184"/>
      <c r="BD5504" s="184"/>
      <c r="BE5504" s="184"/>
      <c r="BF5504" s="184"/>
      <c r="BG5504" s="184"/>
      <c r="BT5504" s="37">
        <f t="shared" si="277"/>
        <v>46112</v>
      </c>
      <c r="BU5504" s="178"/>
      <c r="BV5504" s="217"/>
      <c r="BW5504" s="184"/>
      <c r="BX5504" s="184"/>
      <c r="BY5504" s="184"/>
      <c r="BZ5504" s="184"/>
      <c r="CA5504" s="184"/>
      <c r="CB5504" s="184"/>
      <c r="CC5504" s="184"/>
      <c r="CE5504" s="1"/>
      <c r="CF5504" s="1"/>
      <c r="CG5504" s="1"/>
      <c r="CH5504" s="1"/>
      <c r="CI5504" s="1"/>
      <c r="CJ5504" s="1"/>
      <c r="CK5504" s="1"/>
      <c r="CL5504" s="1"/>
      <c r="CM5504" s="1"/>
      <c r="CN5504" s="1"/>
      <c r="CO5504" s="1"/>
    </row>
    <row r="5505" spans="1:93" ht="30" customHeight="1" x14ac:dyDescent="0.2">
      <c r="A5505" s="1">
        <v>5499</v>
      </c>
      <c r="B5505" s="1" t="s">
        <v>2036</v>
      </c>
      <c r="C5505" s="1" t="s">
        <v>2035</v>
      </c>
      <c r="D5505" s="28" t="s">
        <v>2037</v>
      </c>
      <c r="E5505" s="1" t="s">
        <v>641</v>
      </c>
      <c r="F5505" s="1" t="s">
        <v>74</v>
      </c>
      <c r="G5505" s="1">
        <v>6</v>
      </c>
      <c r="H5505" s="1" t="s">
        <v>1059</v>
      </c>
      <c r="I5505" s="1" t="s">
        <v>114</v>
      </c>
      <c r="J5505" s="76">
        <v>557</v>
      </c>
      <c r="K5505" s="76">
        <v>2403525</v>
      </c>
      <c r="L5505" s="29">
        <v>46084</v>
      </c>
      <c r="M5505" s="29" t="s">
        <v>4163</v>
      </c>
      <c r="N5505" s="1" t="s">
        <v>478</v>
      </c>
      <c r="O5505" s="28" t="s">
        <v>634</v>
      </c>
      <c r="P5505" s="1" t="s">
        <v>322</v>
      </c>
      <c r="Q5505" s="76">
        <v>12</v>
      </c>
      <c r="R5505" s="1"/>
      <c r="S5505" s="76"/>
      <c r="T5505" s="1" t="s">
        <v>115</v>
      </c>
      <c r="U5505" s="1"/>
      <c r="V5505" s="1"/>
      <c r="AC5505" s="93">
        <v>22</v>
      </c>
      <c r="AD5505" s="69">
        <v>220</v>
      </c>
      <c r="AE5505" s="33"/>
      <c r="AF5505" s="33"/>
      <c r="AG5505" s="33"/>
      <c r="AM5505" s="164">
        <f t="shared" si="275"/>
        <v>46087</v>
      </c>
      <c r="AX5505" s="37">
        <f t="shared" si="276"/>
        <v>46091</v>
      </c>
      <c r="AY5505" s="178"/>
      <c r="AZ5505" s="217"/>
      <c r="BA5505" s="184"/>
      <c r="BB5505" s="184"/>
      <c r="BC5505" s="184"/>
      <c r="BD5505" s="184"/>
      <c r="BE5505" s="184"/>
      <c r="BF5505" s="184"/>
      <c r="BG5505" s="184"/>
      <c r="BT5505" s="37">
        <f t="shared" si="277"/>
        <v>46112</v>
      </c>
      <c r="BU5505" s="178"/>
      <c r="BV5505" s="217"/>
      <c r="BW5505" s="184"/>
      <c r="BX5505" s="184"/>
      <c r="BY5505" s="184"/>
      <c r="BZ5505" s="184"/>
      <c r="CA5505" s="184"/>
      <c r="CB5505" s="184"/>
      <c r="CC5505" s="184"/>
      <c r="CE5505" s="1"/>
      <c r="CF5505" s="1"/>
      <c r="CG5505" s="1"/>
      <c r="CH5505" s="1"/>
      <c r="CI5505" s="1"/>
      <c r="CJ5505" s="1"/>
      <c r="CK5505" s="1"/>
      <c r="CL5505" s="1"/>
      <c r="CM5505" s="1"/>
      <c r="CN5505" s="1"/>
      <c r="CO5505" s="1"/>
    </row>
    <row r="5506" spans="1:93" ht="30" customHeight="1" x14ac:dyDescent="0.2">
      <c r="A5506" s="1">
        <v>5500</v>
      </c>
      <c r="B5506" s="1" t="s">
        <v>2036</v>
      </c>
      <c r="C5506" s="1" t="s">
        <v>2035</v>
      </c>
      <c r="D5506" s="28" t="s">
        <v>2037</v>
      </c>
      <c r="E5506" s="1" t="s">
        <v>641</v>
      </c>
      <c r="F5506" s="1" t="s">
        <v>74</v>
      </c>
      <c r="G5506" s="1">
        <v>6</v>
      </c>
      <c r="H5506" s="1" t="s">
        <v>1059</v>
      </c>
      <c r="I5506" s="1" t="s">
        <v>114</v>
      </c>
      <c r="J5506" s="76">
        <v>274</v>
      </c>
      <c r="K5506" s="76">
        <v>2407759</v>
      </c>
      <c r="L5506" s="29">
        <v>46084</v>
      </c>
      <c r="M5506" s="29" t="s">
        <v>4163</v>
      </c>
      <c r="N5506" s="1" t="s">
        <v>478</v>
      </c>
      <c r="O5506" s="28" t="s">
        <v>634</v>
      </c>
      <c r="P5506" s="1" t="s">
        <v>322</v>
      </c>
      <c r="Q5506" s="76">
        <v>8</v>
      </c>
      <c r="R5506" s="1"/>
      <c r="S5506" s="76"/>
      <c r="T5506" s="1" t="s">
        <v>115</v>
      </c>
      <c r="U5506" s="1"/>
      <c r="V5506" s="1"/>
      <c r="AC5506" s="93">
        <v>25</v>
      </c>
      <c r="AD5506" s="69">
        <v>210</v>
      </c>
      <c r="AE5506" s="33"/>
      <c r="AF5506" s="33"/>
      <c r="AG5506" s="33"/>
      <c r="AM5506" s="164">
        <f t="shared" si="275"/>
        <v>46087</v>
      </c>
      <c r="AX5506" s="37">
        <f t="shared" si="276"/>
        <v>46091</v>
      </c>
      <c r="AY5506" s="178"/>
      <c r="AZ5506" s="217"/>
      <c r="BA5506" s="184"/>
      <c r="BB5506" s="184"/>
      <c r="BC5506" s="184"/>
      <c r="BD5506" s="184"/>
      <c r="BE5506" s="184"/>
      <c r="BF5506" s="184"/>
      <c r="BG5506" s="184"/>
      <c r="BT5506" s="37">
        <f t="shared" si="277"/>
        <v>46112</v>
      </c>
      <c r="BU5506" s="178"/>
      <c r="BV5506" s="217"/>
      <c r="BW5506" s="184"/>
      <c r="BX5506" s="184"/>
      <c r="BY5506" s="184"/>
      <c r="BZ5506" s="184"/>
      <c r="CA5506" s="184"/>
      <c r="CB5506" s="184"/>
      <c r="CC5506" s="184"/>
      <c r="CE5506" s="1"/>
      <c r="CF5506" s="1"/>
      <c r="CG5506" s="1"/>
      <c r="CH5506" s="1"/>
      <c r="CI5506" s="1"/>
      <c r="CJ5506" s="1"/>
      <c r="CK5506" s="1"/>
      <c r="CL5506" s="1"/>
      <c r="CM5506" s="1"/>
      <c r="CN5506" s="1"/>
      <c r="CO5506" s="1"/>
    </row>
    <row r="5507" spans="1:93" ht="30" customHeight="1" x14ac:dyDescent="0.2">
      <c r="A5507" s="1">
        <v>5501</v>
      </c>
      <c r="B5507" s="1" t="s">
        <v>2036</v>
      </c>
      <c r="C5507" s="1" t="s">
        <v>2035</v>
      </c>
      <c r="D5507" s="28" t="s">
        <v>2037</v>
      </c>
      <c r="E5507" s="1" t="s">
        <v>641</v>
      </c>
      <c r="F5507" s="1" t="s">
        <v>74</v>
      </c>
      <c r="G5507" s="1">
        <v>6</v>
      </c>
      <c r="H5507" s="1" t="s">
        <v>1059</v>
      </c>
      <c r="I5507" s="1" t="s">
        <v>114</v>
      </c>
      <c r="J5507" s="76">
        <v>415</v>
      </c>
      <c r="K5507" s="76">
        <v>2403526</v>
      </c>
      <c r="L5507" s="29">
        <v>46084</v>
      </c>
      <c r="M5507" s="29" t="s">
        <v>4163</v>
      </c>
      <c r="N5507" s="1" t="s">
        <v>478</v>
      </c>
      <c r="O5507" s="28" t="s">
        <v>634</v>
      </c>
      <c r="P5507" s="1" t="s">
        <v>322</v>
      </c>
      <c r="Q5507" s="76">
        <v>10</v>
      </c>
      <c r="R5507" s="1"/>
      <c r="S5507" s="76"/>
      <c r="T5507" s="1" t="s">
        <v>115</v>
      </c>
      <c r="U5507" s="1"/>
      <c r="V5507" s="1"/>
      <c r="AC5507" s="93">
        <v>23.5</v>
      </c>
      <c r="AD5507" s="69">
        <v>240</v>
      </c>
      <c r="AE5507" s="33"/>
      <c r="AF5507" s="33"/>
      <c r="AG5507" s="33"/>
      <c r="AM5507" s="164">
        <f t="shared" si="275"/>
        <v>46087</v>
      </c>
      <c r="AX5507" s="37">
        <f t="shared" si="276"/>
        <v>46091</v>
      </c>
      <c r="AY5507" s="178"/>
      <c r="AZ5507" s="217"/>
      <c r="BA5507" s="184"/>
      <c r="BB5507" s="184"/>
      <c r="BC5507" s="184"/>
      <c r="BD5507" s="184"/>
      <c r="BE5507" s="184"/>
      <c r="BF5507" s="184"/>
      <c r="BG5507" s="184"/>
      <c r="BT5507" s="37">
        <f t="shared" si="277"/>
        <v>46112</v>
      </c>
      <c r="BU5507" s="178"/>
      <c r="BV5507" s="217"/>
      <c r="BW5507" s="184"/>
      <c r="BX5507" s="184"/>
      <c r="BY5507" s="184"/>
      <c r="BZ5507" s="184"/>
      <c r="CA5507" s="184"/>
      <c r="CB5507" s="184"/>
      <c r="CC5507" s="184"/>
      <c r="CE5507" s="1"/>
      <c r="CF5507" s="1"/>
      <c r="CG5507" s="1"/>
      <c r="CH5507" s="1"/>
      <c r="CI5507" s="1"/>
      <c r="CJ5507" s="1"/>
      <c r="CK5507" s="1"/>
      <c r="CL5507" s="1"/>
      <c r="CM5507" s="1"/>
      <c r="CN5507" s="1"/>
      <c r="CO5507" s="1"/>
    </row>
    <row r="5508" spans="1:93" ht="30" customHeight="1" x14ac:dyDescent="0.2">
      <c r="A5508" s="1">
        <v>5502</v>
      </c>
      <c r="B5508" s="1" t="s">
        <v>2036</v>
      </c>
      <c r="C5508" s="1" t="s">
        <v>2035</v>
      </c>
      <c r="D5508" s="28" t="s">
        <v>2037</v>
      </c>
      <c r="E5508" s="1" t="s">
        <v>641</v>
      </c>
      <c r="F5508" s="1" t="s">
        <v>74</v>
      </c>
      <c r="G5508" s="1">
        <v>6</v>
      </c>
      <c r="H5508" s="1" t="s">
        <v>1059</v>
      </c>
      <c r="I5508" s="1" t="s">
        <v>114</v>
      </c>
      <c r="J5508" s="76">
        <v>287</v>
      </c>
      <c r="K5508" s="76">
        <v>2407760</v>
      </c>
      <c r="L5508" s="29">
        <v>46084</v>
      </c>
      <c r="M5508" s="29" t="s">
        <v>4163</v>
      </c>
      <c r="N5508" s="1" t="s">
        <v>478</v>
      </c>
      <c r="O5508" s="28" t="s">
        <v>634</v>
      </c>
      <c r="P5508" s="1" t="s">
        <v>322</v>
      </c>
      <c r="Q5508" s="76">
        <v>8</v>
      </c>
      <c r="R5508" s="1"/>
      <c r="S5508" s="76"/>
      <c r="T5508" s="1" t="s">
        <v>115</v>
      </c>
      <c r="U5508" s="1"/>
      <c r="V5508" s="1"/>
      <c r="AC5508" s="93">
        <v>23</v>
      </c>
      <c r="AD5508" s="69">
        <v>220</v>
      </c>
      <c r="AE5508" s="33"/>
      <c r="AF5508" s="33"/>
      <c r="AG5508" s="33"/>
      <c r="AM5508" s="164">
        <f t="shared" si="275"/>
        <v>46087</v>
      </c>
      <c r="AX5508" s="37">
        <f t="shared" si="276"/>
        <v>46091</v>
      </c>
      <c r="AY5508" s="178"/>
      <c r="AZ5508" s="217"/>
      <c r="BA5508" s="184"/>
      <c r="BB5508" s="184"/>
      <c r="BC5508" s="184"/>
      <c r="BD5508" s="184"/>
      <c r="BE5508" s="184"/>
      <c r="BF5508" s="184"/>
      <c r="BG5508" s="184"/>
      <c r="BT5508" s="37">
        <f t="shared" si="277"/>
        <v>46112</v>
      </c>
      <c r="BU5508" s="178"/>
      <c r="BV5508" s="217"/>
      <c r="BW5508" s="184"/>
      <c r="BX5508" s="184"/>
      <c r="BY5508" s="184"/>
      <c r="BZ5508" s="184"/>
      <c r="CA5508" s="184"/>
      <c r="CB5508" s="184"/>
      <c r="CC5508" s="184"/>
      <c r="CE5508" s="1"/>
      <c r="CF5508" s="1"/>
      <c r="CG5508" s="1"/>
      <c r="CH5508" s="1"/>
      <c r="CI5508" s="1"/>
      <c r="CJ5508" s="1"/>
      <c r="CK5508" s="1"/>
      <c r="CL5508" s="1"/>
      <c r="CM5508" s="1"/>
      <c r="CN5508" s="1"/>
      <c r="CO5508" s="1"/>
    </row>
    <row r="5509" spans="1:93" ht="30" customHeight="1" x14ac:dyDescent="0.2">
      <c r="A5509" s="1">
        <v>5503</v>
      </c>
      <c r="B5509" s="1" t="s">
        <v>2036</v>
      </c>
      <c r="C5509" s="1" t="s">
        <v>2035</v>
      </c>
      <c r="D5509" s="28" t="s">
        <v>2037</v>
      </c>
      <c r="E5509" s="1" t="s">
        <v>641</v>
      </c>
      <c r="F5509" s="1" t="s">
        <v>74</v>
      </c>
      <c r="G5509" s="1">
        <v>6</v>
      </c>
      <c r="H5509" s="1" t="s">
        <v>1059</v>
      </c>
      <c r="I5509" s="1" t="s">
        <v>114</v>
      </c>
      <c r="J5509" s="76">
        <v>407</v>
      </c>
      <c r="K5509" s="76">
        <v>2403527</v>
      </c>
      <c r="L5509" s="29">
        <v>46084</v>
      </c>
      <c r="M5509" s="29" t="s">
        <v>4163</v>
      </c>
      <c r="N5509" s="1" t="s">
        <v>478</v>
      </c>
      <c r="O5509" s="28" t="s">
        <v>634</v>
      </c>
      <c r="P5509" s="1" t="s">
        <v>322</v>
      </c>
      <c r="Q5509" s="76">
        <v>10</v>
      </c>
      <c r="R5509" s="1"/>
      <c r="S5509" s="76"/>
      <c r="T5509" s="1" t="s">
        <v>115</v>
      </c>
      <c r="U5509" s="1"/>
      <c r="V5509" s="1"/>
      <c r="AC5509" s="93">
        <v>23.5</v>
      </c>
      <c r="AD5509" s="69">
        <v>220</v>
      </c>
      <c r="AE5509" s="33"/>
      <c r="AF5509" s="33"/>
      <c r="AG5509" s="33"/>
      <c r="AM5509" s="164">
        <f t="shared" si="275"/>
        <v>46087</v>
      </c>
      <c r="AX5509" s="37">
        <f t="shared" si="276"/>
        <v>46091</v>
      </c>
      <c r="AY5509" s="178"/>
      <c r="AZ5509" s="217"/>
      <c r="BA5509" s="184"/>
      <c r="BB5509" s="184"/>
      <c r="BC5509" s="184"/>
      <c r="BD5509" s="184"/>
      <c r="BE5509" s="184"/>
      <c r="BF5509" s="184"/>
      <c r="BG5509" s="184"/>
      <c r="BT5509" s="37">
        <f t="shared" si="277"/>
        <v>46112</v>
      </c>
      <c r="BU5509" s="178"/>
      <c r="BV5509" s="217"/>
      <c r="BW5509" s="184"/>
      <c r="BX5509" s="184"/>
      <c r="BY5509" s="184"/>
      <c r="BZ5509" s="184"/>
      <c r="CA5509" s="184"/>
      <c r="CB5509" s="184"/>
      <c r="CC5509" s="184"/>
      <c r="CE5509" s="1"/>
      <c r="CF5509" s="1"/>
      <c r="CG5509" s="1"/>
      <c r="CH5509" s="1"/>
      <c r="CI5509" s="1"/>
      <c r="CJ5509" s="1"/>
      <c r="CK5509" s="1"/>
      <c r="CL5509" s="1"/>
      <c r="CM5509" s="1"/>
      <c r="CN5509" s="1"/>
      <c r="CO5509" s="1"/>
    </row>
    <row r="5510" spans="1:93" ht="30" customHeight="1" x14ac:dyDescent="0.2">
      <c r="A5510" s="1">
        <v>5504</v>
      </c>
      <c r="B5510" s="1" t="s">
        <v>2036</v>
      </c>
      <c r="C5510" s="1" t="s">
        <v>2035</v>
      </c>
      <c r="D5510" s="28" t="s">
        <v>2037</v>
      </c>
      <c r="E5510" s="1" t="s">
        <v>641</v>
      </c>
      <c r="F5510" s="1" t="s">
        <v>74</v>
      </c>
      <c r="G5510" s="1">
        <v>6</v>
      </c>
      <c r="H5510" s="1" t="s">
        <v>1059</v>
      </c>
      <c r="I5510" s="1" t="s">
        <v>114</v>
      </c>
      <c r="J5510" s="76">
        <v>303</v>
      </c>
      <c r="K5510" s="76">
        <v>2407761</v>
      </c>
      <c r="L5510" s="29">
        <v>46084</v>
      </c>
      <c r="M5510" s="29" t="s">
        <v>4163</v>
      </c>
      <c r="N5510" s="1" t="s">
        <v>478</v>
      </c>
      <c r="O5510" s="28" t="s">
        <v>634</v>
      </c>
      <c r="P5510" s="1" t="s">
        <v>322</v>
      </c>
      <c r="Q5510" s="76">
        <v>8</v>
      </c>
      <c r="R5510" s="1"/>
      <c r="S5510" s="76"/>
      <c r="T5510" s="1" t="s">
        <v>115</v>
      </c>
      <c r="U5510" s="1"/>
      <c r="V5510" s="1"/>
      <c r="AC5510" s="93">
        <v>24</v>
      </c>
      <c r="AD5510" s="69">
        <v>260</v>
      </c>
      <c r="AE5510" s="33"/>
      <c r="AF5510" s="33"/>
      <c r="AG5510" s="33"/>
      <c r="AM5510" s="164">
        <f t="shared" si="275"/>
        <v>46087</v>
      </c>
      <c r="AX5510" s="37">
        <f t="shared" si="276"/>
        <v>46091</v>
      </c>
      <c r="AY5510" s="178"/>
      <c r="AZ5510" s="217"/>
      <c r="BA5510" s="184"/>
      <c r="BB5510" s="184"/>
      <c r="BC5510" s="184"/>
      <c r="BD5510" s="184"/>
      <c r="BE5510" s="184"/>
      <c r="BF5510" s="184"/>
      <c r="BG5510" s="184"/>
      <c r="BT5510" s="37">
        <f t="shared" si="277"/>
        <v>46112</v>
      </c>
      <c r="BU5510" s="178"/>
      <c r="BV5510" s="217"/>
      <c r="BW5510" s="184"/>
      <c r="BX5510" s="184"/>
      <c r="BY5510" s="184"/>
      <c r="BZ5510" s="184"/>
      <c r="CA5510" s="184"/>
      <c r="CB5510" s="184"/>
      <c r="CC5510" s="184"/>
      <c r="CE5510" s="1"/>
      <c r="CF5510" s="1"/>
      <c r="CG5510" s="1"/>
      <c r="CH5510" s="1"/>
      <c r="CI5510" s="1"/>
      <c r="CJ5510" s="1"/>
      <c r="CK5510" s="1"/>
      <c r="CL5510" s="1"/>
      <c r="CM5510" s="1"/>
      <c r="CN5510" s="1"/>
      <c r="CO5510" s="1"/>
    </row>
    <row r="5511" spans="1:93" ht="30" customHeight="1" x14ac:dyDescent="0.2">
      <c r="A5511" s="1">
        <v>5505</v>
      </c>
      <c r="B5511" s="1" t="s">
        <v>2036</v>
      </c>
      <c r="C5511" s="1" t="s">
        <v>2035</v>
      </c>
      <c r="D5511" s="28" t="s">
        <v>2037</v>
      </c>
      <c r="E5511" s="1" t="s">
        <v>641</v>
      </c>
      <c r="F5511" s="1" t="s">
        <v>74</v>
      </c>
      <c r="G5511" s="1">
        <v>6</v>
      </c>
      <c r="H5511" s="1" t="s">
        <v>1059</v>
      </c>
      <c r="I5511" s="1" t="s">
        <v>114</v>
      </c>
      <c r="J5511" s="76">
        <v>551</v>
      </c>
      <c r="K5511" s="76">
        <v>2403529</v>
      </c>
      <c r="L5511" s="29">
        <v>46084</v>
      </c>
      <c r="M5511" s="29" t="s">
        <v>4163</v>
      </c>
      <c r="N5511" s="1" t="s">
        <v>478</v>
      </c>
      <c r="O5511" s="28" t="s">
        <v>634</v>
      </c>
      <c r="P5511" s="1" t="s">
        <v>322</v>
      </c>
      <c r="Q5511" s="76">
        <v>12</v>
      </c>
      <c r="R5511" s="1"/>
      <c r="S5511" s="76"/>
      <c r="T5511" s="1" t="s">
        <v>115</v>
      </c>
      <c r="U5511" s="1"/>
      <c r="V5511" s="1"/>
      <c r="AC5511" s="93">
        <v>22</v>
      </c>
      <c r="AD5511" s="69">
        <v>235</v>
      </c>
      <c r="AE5511" s="33"/>
      <c r="AF5511" s="33"/>
      <c r="AG5511" s="33"/>
      <c r="AM5511" s="164">
        <f t="shared" si="275"/>
        <v>46087</v>
      </c>
      <c r="AX5511" s="37">
        <f t="shared" si="276"/>
        <v>46091</v>
      </c>
      <c r="AY5511" s="178"/>
      <c r="AZ5511" s="217"/>
      <c r="BA5511" s="184"/>
      <c r="BB5511" s="184"/>
      <c r="BC5511" s="184"/>
      <c r="BD5511" s="184"/>
      <c r="BE5511" s="184"/>
      <c r="BF5511" s="184"/>
      <c r="BG5511" s="184"/>
      <c r="BT5511" s="37">
        <f t="shared" si="277"/>
        <v>46112</v>
      </c>
      <c r="BU5511" s="178"/>
      <c r="BV5511" s="217"/>
      <c r="BW5511" s="184"/>
      <c r="BX5511" s="184"/>
      <c r="BY5511" s="184"/>
      <c r="BZ5511" s="184"/>
      <c r="CA5511" s="184"/>
      <c r="CB5511" s="184"/>
      <c r="CC5511" s="184"/>
      <c r="CE5511" s="1"/>
      <c r="CF5511" s="1"/>
      <c r="CG5511" s="1"/>
      <c r="CH5511" s="1"/>
      <c r="CI5511" s="1"/>
      <c r="CJ5511" s="1"/>
      <c r="CK5511" s="1"/>
      <c r="CL5511" s="1"/>
      <c r="CM5511" s="1"/>
      <c r="CN5511" s="1"/>
      <c r="CO5511" s="1"/>
    </row>
    <row r="5512" spans="1:93" ht="30" customHeight="1" x14ac:dyDescent="0.2">
      <c r="A5512" s="1">
        <v>5506</v>
      </c>
      <c r="B5512" s="1" t="s">
        <v>2036</v>
      </c>
      <c r="C5512" s="1" t="s">
        <v>2035</v>
      </c>
      <c r="D5512" s="28" t="s">
        <v>2037</v>
      </c>
      <c r="E5512" s="1" t="s">
        <v>641</v>
      </c>
      <c r="F5512" s="1" t="s">
        <v>74</v>
      </c>
      <c r="G5512" s="1">
        <v>6</v>
      </c>
      <c r="H5512" s="1" t="s">
        <v>1059</v>
      </c>
      <c r="I5512" s="1" t="s">
        <v>114</v>
      </c>
      <c r="J5512" s="76">
        <v>558</v>
      </c>
      <c r="K5512" s="76">
        <v>2403530</v>
      </c>
      <c r="L5512" s="29">
        <v>46084</v>
      </c>
      <c r="M5512" s="29" t="s">
        <v>4163</v>
      </c>
      <c r="N5512" s="1" t="s">
        <v>478</v>
      </c>
      <c r="O5512" s="28" t="s">
        <v>634</v>
      </c>
      <c r="P5512" s="1" t="s">
        <v>322</v>
      </c>
      <c r="Q5512" s="76">
        <v>12</v>
      </c>
      <c r="R5512" s="1"/>
      <c r="S5512" s="76"/>
      <c r="T5512" s="1" t="s">
        <v>115</v>
      </c>
      <c r="U5512" s="1"/>
      <c r="V5512" s="1"/>
      <c r="AC5512" s="93">
        <v>25</v>
      </c>
      <c r="AD5512" s="69">
        <v>210</v>
      </c>
      <c r="AE5512" s="33"/>
      <c r="AF5512" s="33"/>
      <c r="AG5512" s="33"/>
      <c r="AM5512" s="164">
        <f t="shared" si="275"/>
        <v>46087</v>
      </c>
      <c r="AX5512" s="37">
        <f t="shared" si="276"/>
        <v>46091</v>
      </c>
      <c r="AY5512" s="178"/>
      <c r="AZ5512" s="217"/>
      <c r="BA5512" s="184"/>
      <c r="BB5512" s="184"/>
      <c r="BC5512" s="184"/>
      <c r="BD5512" s="184"/>
      <c r="BE5512" s="184"/>
      <c r="BF5512" s="184"/>
      <c r="BG5512" s="184"/>
      <c r="BT5512" s="37">
        <f t="shared" si="277"/>
        <v>46112</v>
      </c>
      <c r="BU5512" s="178"/>
      <c r="BV5512" s="217"/>
      <c r="BW5512" s="184"/>
      <c r="BX5512" s="184"/>
      <c r="BY5512" s="184"/>
      <c r="BZ5512" s="184"/>
      <c r="CA5512" s="184"/>
      <c r="CB5512" s="184"/>
      <c r="CC5512" s="184"/>
      <c r="CE5512" s="1"/>
      <c r="CF5512" s="1"/>
      <c r="CG5512" s="1"/>
      <c r="CH5512" s="1"/>
      <c r="CI5512" s="1"/>
      <c r="CJ5512" s="1"/>
      <c r="CK5512" s="1"/>
      <c r="CL5512" s="1"/>
      <c r="CM5512" s="1"/>
      <c r="CN5512" s="1"/>
      <c r="CO5512" s="1"/>
    </row>
    <row r="5513" spans="1:93" ht="30" customHeight="1" x14ac:dyDescent="0.2">
      <c r="A5513" s="1">
        <v>5507</v>
      </c>
      <c r="B5513" s="1" t="s">
        <v>2036</v>
      </c>
      <c r="C5513" s="1" t="s">
        <v>2035</v>
      </c>
      <c r="D5513" s="28" t="s">
        <v>2037</v>
      </c>
      <c r="E5513" s="1" t="s">
        <v>641</v>
      </c>
      <c r="F5513" s="1" t="s">
        <v>74</v>
      </c>
      <c r="G5513" s="1">
        <v>6</v>
      </c>
      <c r="H5513" s="1" t="s">
        <v>1059</v>
      </c>
      <c r="I5513" s="1" t="s">
        <v>114</v>
      </c>
      <c r="J5513" s="76">
        <v>433</v>
      </c>
      <c r="K5513" s="76">
        <v>2407762</v>
      </c>
      <c r="L5513" s="29">
        <v>46084</v>
      </c>
      <c r="M5513" s="29" t="s">
        <v>4163</v>
      </c>
      <c r="N5513" s="1" t="s">
        <v>478</v>
      </c>
      <c r="O5513" s="28" t="s">
        <v>634</v>
      </c>
      <c r="P5513" s="1" t="s">
        <v>322</v>
      </c>
      <c r="Q5513" s="76">
        <v>10</v>
      </c>
      <c r="R5513" s="1"/>
      <c r="S5513" s="76">
        <v>6</v>
      </c>
      <c r="T5513" s="1" t="s">
        <v>115</v>
      </c>
      <c r="U5513" s="1"/>
      <c r="V5513" s="1"/>
      <c r="AC5513" s="93">
        <v>22.5</v>
      </c>
      <c r="AD5513" s="69">
        <v>245</v>
      </c>
      <c r="AE5513" s="33"/>
      <c r="AF5513" s="33"/>
      <c r="AG5513" s="33"/>
      <c r="AM5513" s="164">
        <f t="shared" si="275"/>
        <v>46087</v>
      </c>
      <c r="AX5513" s="37">
        <f t="shared" si="276"/>
        <v>46091</v>
      </c>
      <c r="AY5513" s="178"/>
      <c r="AZ5513" s="217"/>
      <c r="BA5513" s="184"/>
      <c r="BB5513" s="184"/>
      <c r="BC5513" s="184"/>
      <c r="BD5513" s="184"/>
      <c r="BE5513" s="184"/>
      <c r="BF5513" s="184"/>
      <c r="BG5513" s="184"/>
      <c r="BT5513" s="37">
        <f t="shared" si="277"/>
        <v>46112</v>
      </c>
      <c r="BU5513" s="178"/>
      <c r="BV5513" s="217"/>
      <c r="BW5513" s="184"/>
      <c r="BX5513" s="184"/>
      <c r="BY5513" s="184"/>
      <c r="BZ5513" s="184"/>
      <c r="CA5513" s="184"/>
      <c r="CB5513" s="184"/>
      <c r="CC5513" s="184"/>
      <c r="CE5513" s="1"/>
      <c r="CF5513" s="1"/>
      <c r="CG5513" s="1"/>
      <c r="CH5513" s="1"/>
      <c r="CI5513" s="1"/>
      <c r="CJ5513" s="1"/>
      <c r="CK5513" s="1"/>
      <c r="CL5513" s="1"/>
      <c r="CM5513" s="1"/>
      <c r="CN5513" s="1"/>
      <c r="CO5513" s="1"/>
    </row>
    <row r="5514" spans="1:93" ht="30" customHeight="1" x14ac:dyDescent="0.2">
      <c r="A5514" s="1">
        <v>5508</v>
      </c>
      <c r="B5514" s="1" t="s">
        <v>2036</v>
      </c>
      <c r="C5514" s="1" t="s">
        <v>2035</v>
      </c>
      <c r="D5514" s="28" t="s">
        <v>2037</v>
      </c>
      <c r="E5514" s="1" t="s">
        <v>641</v>
      </c>
      <c r="F5514" s="1" t="s">
        <v>74</v>
      </c>
      <c r="G5514" s="1">
        <v>6</v>
      </c>
      <c r="H5514" s="1" t="s">
        <v>1059</v>
      </c>
      <c r="I5514" s="1" t="s">
        <v>114</v>
      </c>
      <c r="J5514" s="76">
        <v>403</v>
      </c>
      <c r="K5514" s="76">
        <v>2403531</v>
      </c>
      <c r="L5514" s="29">
        <v>46084</v>
      </c>
      <c r="M5514" s="29" t="s">
        <v>4163</v>
      </c>
      <c r="N5514" s="1" t="s">
        <v>478</v>
      </c>
      <c r="O5514" s="28" t="s">
        <v>634</v>
      </c>
      <c r="P5514" s="1" t="s">
        <v>322</v>
      </c>
      <c r="Q5514" s="76">
        <v>9</v>
      </c>
      <c r="R5514" s="1"/>
      <c r="S5514" s="76"/>
      <c r="T5514" s="1" t="s">
        <v>115</v>
      </c>
      <c r="U5514" s="1"/>
      <c r="V5514" s="1"/>
      <c r="AC5514" s="93">
        <v>23.5</v>
      </c>
      <c r="AD5514" s="69">
        <v>235</v>
      </c>
      <c r="AE5514" s="33"/>
      <c r="AF5514" s="33"/>
      <c r="AG5514" s="33"/>
      <c r="AM5514" s="164">
        <f t="shared" si="275"/>
        <v>46087</v>
      </c>
      <c r="AX5514" s="37">
        <f t="shared" si="276"/>
        <v>46091</v>
      </c>
      <c r="AY5514" s="178"/>
      <c r="AZ5514" s="217"/>
      <c r="BA5514" s="184"/>
      <c r="BB5514" s="184"/>
      <c r="BC5514" s="184"/>
      <c r="BD5514" s="184"/>
      <c r="BE5514" s="184"/>
      <c r="BF5514" s="184"/>
      <c r="BG5514" s="184"/>
      <c r="BT5514" s="37">
        <f t="shared" si="277"/>
        <v>46112</v>
      </c>
      <c r="BU5514" s="178"/>
      <c r="BV5514" s="217"/>
      <c r="BW5514" s="184"/>
      <c r="BX5514" s="184"/>
      <c r="BY5514" s="184"/>
      <c r="BZ5514" s="184"/>
      <c r="CA5514" s="184"/>
      <c r="CB5514" s="184"/>
      <c r="CC5514" s="184"/>
      <c r="CE5514" s="1"/>
      <c r="CF5514" s="1"/>
      <c r="CG5514" s="1"/>
      <c r="CH5514" s="1"/>
      <c r="CI5514" s="1"/>
      <c r="CJ5514" s="1"/>
      <c r="CK5514" s="1"/>
      <c r="CL5514" s="1"/>
      <c r="CM5514" s="1"/>
      <c r="CN5514" s="1"/>
      <c r="CO5514" s="1"/>
    </row>
    <row r="5515" spans="1:93" ht="30" customHeight="1" x14ac:dyDescent="0.2">
      <c r="A5515" s="1">
        <v>5509</v>
      </c>
      <c r="B5515" s="1" t="s">
        <v>2036</v>
      </c>
      <c r="C5515" s="1" t="s">
        <v>2035</v>
      </c>
      <c r="D5515" s="28" t="s">
        <v>2037</v>
      </c>
      <c r="E5515" s="1" t="s">
        <v>641</v>
      </c>
      <c r="F5515" s="1" t="s">
        <v>74</v>
      </c>
      <c r="G5515" s="1">
        <v>6</v>
      </c>
      <c r="H5515" s="1" t="s">
        <v>1059</v>
      </c>
      <c r="I5515" s="1" t="s">
        <v>114</v>
      </c>
      <c r="J5515" s="76">
        <v>553</v>
      </c>
      <c r="K5515" s="76">
        <v>2407763</v>
      </c>
      <c r="L5515" s="29">
        <v>46084</v>
      </c>
      <c r="M5515" s="29" t="s">
        <v>4163</v>
      </c>
      <c r="N5515" s="1" t="s">
        <v>478</v>
      </c>
      <c r="O5515" s="28" t="s">
        <v>634</v>
      </c>
      <c r="P5515" s="1" t="s">
        <v>322</v>
      </c>
      <c r="Q5515" s="76">
        <v>12</v>
      </c>
      <c r="R5515" s="1"/>
      <c r="S5515" s="76"/>
      <c r="T5515" s="1" t="s">
        <v>115</v>
      </c>
      <c r="U5515" s="1"/>
      <c r="V5515" s="1"/>
      <c r="AC5515" s="93">
        <v>23.5</v>
      </c>
      <c r="AD5515" s="69">
        <v>250</v>
      </c>
      <c r="AE5515" s="33"/>
      <c r="AF5515" s="33"/>
      <c r="AG5515" s="33"/>
      <c r="AM5515" s="164">
        <f t="shared" si="275"/>
        <v>46087</v>
      </c>
      <c r="AX5515" s="37">
        <f t="shared" si="276"/>
        <v>46091</v>
      </c>
      <c r="AY5515" s="178"/>
      <c r="AZ5515" s="217"/>
      <c r="BA5515" s="184"/>
      <c r="BB5515" s="184"/>
      <c r="BC5515" s="184"/>
      <c r="BD5515" s="184"/>
      <c r="BE5515" s="184"/>
      <c r="BF5515" s="184"/>
      <c r="BG5515" s="184"/>
      <c r="BT5515" s="37">
        <f t="shared" si="277"/>
        <v>46112</v>
      </c>
      <c r="BU5515" s="178"/>
      <c r="BV5515" s="217"/>
      <c r="BW5515" s="184"/>
      <c r="BX5515" s="184"/>
      <c r="BY5515" s="184"/>
      <c r="BZ5515" s="184"/>
      <c r="CA5515" s="184"/>
      <c r="CB5515" s="184"/>
      <c r="CC5515" s="184"/>
      <c r="CE5515" s="1"/>
      <c r="CF5515" s="1"/>
      <c r="CG5515" s="1"/>
      <c r="CH5515" s="1"/>
      <c r="CI5515" s="1"/>
      <c r="CJ5515" s="1"/>
      <c r="CK5515" s="1"/>
      <c r="CL5515" s="1"/>
      <c r="CM5515" s="1"/>
      <c r="CN5515" s="1"/>
      <c r="CO5515" s="1"/>
    </row>
    <row r="5516" spans="1:93" ht="30" customHeight="1" x14ac:dyDescent="0.2">
      <c r="A5516" s="1">
        <v>5510</v>
      </c>
      <c r="B5516" s="1" t="s">
        <v>2036</v>
      </c>
      <c r="C5516" s="1" t="s">
        <v>2035</v>
      </c>
      <c r="D5516" s="28" t="s">
        <v>2037</v>
      </c>
      <c r="E5516" s="1" t="s">
        <v>641</v>
      </c>
      <c r="F5516" s="1" t="s">
        <v>74</v>
      </c>
      <c r="G5516" s="1">
        <v>6</v>
      </c>
      <c r="H5516" s="1" t="s">
        <v>1059</v>
      </c>
      <c r="I5516" s="1" t="s">
        <v>114</v>
      </c>
      <c r="J5516" s="76">
        <v>437</v>
      </c>
      <c r="K5516" s="76">
        <v>2403532</v>
      </c>
      <c r="L5516" s="29">
        <v>46084</v>
      </c>
      <c r="M5516" s="29" t="s">
        <v>4163</v>
      </c>
      <c r="N5516" s="1" t="s">
        <v>478</v>
      </c>
      <c r="O5516" s="28" t="s">
        <v>634</v>
      </c>
      <c r="P5516" s="1" t="s">
        <v>322</v>
      </c>
      <c r="Q5516" s="76">
        <v>10</v>
      </c>
      <c r="R5516" s="1"/>
      <c r="S5516" s="76"/>
      <c r="T5516" s="1" t="s">
        <v>115</v>
      </c>
      <c r="U5516" s="1"/>
      <c r="V5516" s="1"/>
      <c r="AC5516" s="93">
        <v>24</v>
      </c>
      <c r="AD5516" s="69">
        <v>255</v>
      </c>
      <c r="AE5516" s="33"/>
      <c r="AF5516" s="33"/>
      <c r="AG5516" s="33"/>
      <c r="AM5516" s="164">
        <f t="shared" si="275"/>
        <v>46087</v>
      </c>
      <c r="AX5516" s="37">
        <f t="shared" si="276"/>
        <v>46091</v>
      </c>
      <c r="AY5516" s="178"/>
      <c r="AZ5516" s="217"/>
      <c r="BA5516" s="184"/>
      <c r="BB5516" s="184"/>
      <c r="BC5516" s="184"/>
      <c r="BD5516" s="184"/>
      <c r="BE5516" s="184"/>
      <c r="BF5516" s="184"/>
      <c r="BG5516" s="184"/>
      <c r="BT5516" s="37">
        <f t="shared" si="277"/>
        <v>46112</v>
      </c>
      <c r="BU5516" s="178"/>
      <c r="BV5516" s="217"/>
      <c r="BW5516" s="184"/>
      <c r="BX5516" s="184"/>
      <c r="BY5516" s="184"/>
      <c r="BZ5516" s="184"/>
      <c r="CA5516" s="184"/>
      <c r="CB5516" s="184"/>
      <c r="CC5516" s="184"/>
      <c r="CE5516" s="1"/>
      <c r="CF5516" s="1"/>
      <c r="CG5516" s="1"/>
      <c r="CH5516" s="1"/>
      <c r="CI5516" s="1"/>
      <c r="CJ5516" s="1"/>
      <c r="CK5516" s="1"/>
      <c r="CL5516" s="1"/>
      <c r="CM5516" s="1"/>
      <c r="CN5516" s="1"/>
      <c r="CO5516" s="1"/>
    </row>
    <row r="5517" spans="1:93" ht="30" customHeight="1" x14ac:dyDescent="0.2">
      <c r="A5517" s="1">
        <v>5511</v>
      </c>
      <c r="B5517" s="1" t="s">
        <v>2036</v>
      </c>
      <c r="C5517" s="1" t="s">
        <v>2035</v>
      </c>
      <c r="D5517" s="28" t="s">
        <v>2037</v>
      </c>
      <c r="E5517" s="1" t="s">
        <v>641</v>
      </c>
      <c r="F5517" s="1" t="s">
        <v>74</v>
      </c>
      <c r="G5517" s="1">
        <v>6</v>
      </c>
      <c r="H5517" s="1" t="s">
        <v>1059</v>
      </c>
      <c r="I5517" s="1" t="s">
        <v>114</v>
      </c>
      <c r="J5517" s="76">
        <v>302</v>
      </c>
      <c r="K5517" s="76">
        <v>2407764</v>
      </c>
      <c r="L5517" s="29">
        <v>46084</v>
      </c>
      <c r="M5517" s="29" t="s">
        <v>4163</v>
      </c>
      <c r="N5517" s="1" t="s">
        <v>478</v>
      </c>
      <c r="O5517" s="28" t="s">
        <v>634</v>
      </c>
      <c r="P5517" s="1" t="s">
        <v>322</v>
      </c>
      <c r="Q5517" s="76">
        <v>8</v>
      </c>
      <c r="R5517" s="1"/>
      <c r="S5517" s="76"/>
      <c r="T5517" s="1" t="s">
        <v>115</v>
      </c>
      <c r="U5517" s="1"/>
      <c r="V5517" s="1"/>
      <c r="AC5517" s="93">
        <v>22.5</v>
      </c>
      <c r="AD5517" s="69">
        <v>260</v>
      </c>
      <c r="AE5517" s="33"/>
      <c r="AF5517" s="33"/>
      <c r="AG5517" s="33"/>
      <c r="AM5517" s="164">
        <f t="shared" si="275"/>
        <v>46087</v>
      </c>
      <c r="AX5517" s="37">
        <f t="shared" si="276"/>
        <v>46091</v>
      </c>
      <c r="AY5517" s="178"/>
      <c r="AZ5517" s="217"/>
      <c r="BA5517" s="184"/>
      <c r="BB5517" s="184"/>
      <c r="BC5517" s="184"/>
      <c r="BD5517" s="184"/>
      <c r="BE5517" s="184"/>
      <c r="BF5517" s="184"/>
      <c r="BG5517" s="184"/>
      <c r="BT5517" s="37">
        <f t="shared" si="277"/>
        <v>46112</v>
      </c>
      <c r="BU5517" s="178"/>
      <c r="BV5517" s="217"/>
      <c r="BW5517" s="184"/>
      <c r="BX5517" s="184"/>
      <c r="BY5517" s="184"/>
      <c r="BZ5517" s="184"/>
      <c r="CA5517" s="184"/>
      <c r="CB5517" s="184"/>
      <c r="CC5517" s="184"/>
      <c r="CE5517" s="1"/>
      <c r="CF5517" s="1"/>
      <c r="CG5517" s="1"/>
      <c r="CH5517" s="1"/>
      <c r="CI5517" s="1"/>
      <c r="CJ5517" s="1"/>
      <c r="CK5517" s="1"/>
      <c r="CL5517" s="1"/>
      <c r="CM5517" s="1"/>
      <c r="CN5517" s="1"/>
      <c r="CO5517" s="1"/>
    </row>
    <row r="5518" spans="1:93" ht="30" customHeight="1" x14ac:dyDescent="0.2">
      <c r="A5518" s="1">
        <v>5512</v>
      </c>
      <c r="B5518" s="1" t="s">
        <v>2036</v>
      </c>
      <c r="C5518" s="1" t="s">
        <v>2035</v>
      </c>
      <c r="D5518" s="28" t="s">
        <v>2037</v>
      </c>
      <c r="E5518" s="1" t="s">
        <v>641</v>
      </c>
      <c r="F5518" s="1" t="s">
        <v>74</v>
      </c>
      <c r="G5518" s="1">
        <v>6</v>
      </c>
      <c r="H5518" s="1" t="s">
        <v>1059</v>
      </c>
      <c r="I5518" s="1" t="s">
        <v>114</v>
      </c>
      <c r="J5518" s="76">
        <v>554</v>
      </c>
      <c r="K5518" s="76">
        <v>2403533</v>
      </c>
      <c r="L5518" s="29">
        <v>46084</v>
      </c>
      <c r="M5518" s="29" t="s">
        <v>4163</v>
      </c>
      <c r="N5518" s="1" t="s">
        <v>478</v>
      </c>
      <c r="O5518" s="28" t="s">
        <v>634</v>
      </c>
      <c r="P5518" s="1" t="s">
        <v>322</v>
      </c>
      <c r="Q5518" s="76">
        <v>12</v>
      </c>
      <c r="R5518" s="1"/>
      <c r="S5518" s="76"/>
      <c r="T5518" s="1" t="s">
        <v>115</v>
      </c>
      <c r="U5518" s="1"/>
      <c r="V5518" s="1"/>
      <c r="AC5518" s="93">
        <v>24.5</v>
      </c>
      <c r="AD5518" s="69">
        <v>235</v>
      </c>
      <c r="AE5518" s="33"/>
      <c r="AF5518" s="33"/>
      <c r="AG5518" s="33"/>
      <c r="AM5518" s="164">
        <f t="shared" si="275"/>
        <v>46087</v>
      </c>
      <c r="AX5518" s="37">
        <f t="shared" si="276"/>
        <v>46091</v>
      </c>
      <c r="AY5518" s="178"/>
      <c r="AZ5518" s="217"/>
      <c r="BA5518" s="184"/>
      <c r="BB5518" s="184"/>
      <c r="BC5518" s="184"/>
      <c r="BD5518" s="184"/>
      <c r="BE5518" s="184"/>
      <c r="BF5518" s="184"/>
      <c r="BG5518" s="184"/>
      <c r="BT5518" s="37">
        <f t="shared" si="277"/>
        <v>46112</v>
      </c>
      <c r="BU5518" s="178"/>
      <c r="BV5518" s="217"/>
      <c r="BW5518" s="184"/>
      <c r="BX5518" s="184"/>
      <c r="BY5518" s="184"/>
      <c r="BZ5518" s="184"/>
      <c r="CA5518" s="184"/>
      <c r="CB5518" s="184"/>
      <c r="CC5518" s="184"/>
      <c r="CE5518" s="1"/>
      <c r="CF5518" s="1"/>
      <c r="CG5518" s="1"/>
      <c r="CH5518" s="1"/>
      <c r="CI5518" s="1"/>
      <c r="CJ5518" s="1"/>
      <c r="CK5518" s="1"/>
      <c r="CL5518" s="1"/>
      <c r="CM5518" s="1"/>
      <c r="CN5518" s="1"/>
      <c r="CO5518" s="1"/>
    </row>
    <row r="5519" spans="1:93" ht="30" customHeight="1" x14ac:dyDescent="0.2">
      <c r="A5519" s="1">
        <v>5513</v>
      </c>
      <c r="B5519" s="1" t="s">
        <v>2036</v>
      </c>
      <c r="C5519" s="1" t="s">
        <v>2035</v>
      </c>
      <c r="D5519" s="28" t="s">
        <v>2037</v>
      </c>
      <c r="E5519" s="1" t="s">
        <v>641</v>
      </c>
      <c r="F5519" s="1" t="s">
        <v>74</v>
      </c>
      <c r="G5519" s="1">
        <v>6</v>
      </c>
      <c r="H5519" s="1" t="s">
        <v>1059</v>
      </c>
      <c r="I5519" s="1" t="s">
        <v>114</v>
      </c>
      <c r="J5519" s="76">
        <v>295</v>
      </c>
      <c r="K5519" s="76">
        <v>2407765</v>
      </c>
      <c r="L5519" s="29">
        <v>46084</v>
      </c>
      <c r="M5519" s="29" t="s">
        <v>4163</v>
      </c>
      <c r="N5519" s="1" t="s">
        <v>478</v>
      </c>
      <c r="O5519" s="28" t="s">
        <v>634</v>
      </c>
      <c r="P5519" s="1" t="s">
        <v>322</v>
      </c>
      <c r="Q5519" s="76">
        <v>8</v>
      </c>
      <c r="R5519" s="1"/>
      <c r="S5519" s="76"/>
      <c r="T5519" s="1" t="s">
        <v>115</v>
      </c>
      <c r="U5519" s="1"/>
      <c r="V5519" s="1"/>
      <c r="AC5519" s="93">
        <v>23</v>
      </c>
      <c r="AD5519" s="69">
        <v>260</v>
      </c>
      <c r="AE5519" s="33"/>
      <c r="AF5519" s="33"/>
      <c r="AG5519" s="33"/>
      <c r="AM5519" s="164">
        <f t="shared" si="275"/>
        <v>46087</v>
      </c>
      <c r="AX5519" s="37">
        <f t="shared" si="276"/>
        <v>46091</v>
      </c>
      <c r="AY5519" s="178"/>
      <c r="AZ5519" s="217"/>
      <c r="BA5519" s="184"/>
      <c r="BB5519" s="184"/>
      <c r="BC5519" s="184"/>
      <c r="BD5519" s="184"/>
      <c r="BE5519" s="184"/>
      <c r="BF5519" s="184"/>
      <c r="BG5519" s="184"/>
      <c r="BT5519" s="37">
        <f t="shared" si="277"/>
        <v>46112</v>
      </c>
      <c r="BU5519" s="178"/>
      <c r="BV5519" s="217"/>
      <c r="BW5519" s="184"/>
      <c r="BX5519" s="184"/>
      <c r="BY5519" s="184"/>
      <c r="BZ5519" s="184"/>
      <c r="CA5519" s="184"/>
      <c r="CB5519" s="184"/>
      <c r="CC5519" s="184"/>
      <c r="CE5519" s="1"/>
      <c r="CF5519" s="1"/>
      <c r="CG5519" s="1"/>
      <c r="CH5519" s="1"/>
      <c r="CI5519" s="1"/>
      <c r="CJ5519" s="1"/>
      <c r="CK5519" s="1"/>
      <c r="CL5519" s="1"/>
      <c r="CM5519" s="1"/>
      <c r="CN5519" s="1"/>
      <c r="CO5519" s="1"/>
    </row>
    <row r="5520" spans="1:93" ht="30" customHeight="1" x14ac:dyDescent="0.2">
      <c r="A5520" s="1">
        <v>5514</v>
      </c>
      <c r="B5520" s="1" t="s">
        <v>2036</v>
      </c>
      <c r="C5520" s="1" t="s">
        <v>2035</v>
      </c>
      <c r="D5520" s="28" t="s">
        <v>2037</v>
      </c>
      <c r="E5520" s="1" t="s">
        <v>641</v>
      </c>
      <c r="F5520" s="1" t="s">
        <v>74</v>
      </c>
      <c r="G5520" s="1">
        <v>6</v>
      </c>
      <c r="H5520" s="1" t="s">
        <v>1059</v>
      </c>
      <c r="I5520" s="1" t="s">
        <v>114</v>
      </c>
      <c r="J5520" s="76">
        <v>557</v>
      </c>
      <c r="K5520" s="76">
        <v>2403534</v>
      </c>
      <c r="L5520" s="29">
        <v>46084</v>
      </c>
      <c r="M5520" s="29" t="s">
        <v>4163</v>
      </c>
      <c r="N5520" s="1" t="s">
        <v>478</v>
      </c>
      <c r="O5520" s="28" t="s">
        <v>634</v>
      </c>
      <c r="P5520" s="1" t="s">
        <v>322</v>
      </c>
      <c r="Q5520" s="76">
        <v>12</v>
      </c>
      <c r="R5520" s="1"/>
      <c r="S5520" s="76"/>
      <c r="T5520" s="1" t="s">
        <v>115</v>
      </c>
      <c r="U5520" s="1"/>
      <c r="V5520" s="1"/>
      <c r="AC5520" s="93">
        <v>25.5</v>
      </c>
      <c r="AD5520" s="69">
        <v>245</v>
      </c>
      <c r="AE5520" s="33"/>
      <c r="AF5520" s="33"/>
      <c r="AG5520" s="33"/>
      <c r="AM5520" s="164">
        <f t="shared" si="275"/>
        <v>46087</v>
      </c>
      <c r="AX5520" s="37">
        <f t="shared" si="276"/>
        <v>46091</v>
      </c>
      <c r="AY5520" s="178"/>
      <c r="AZ5520" s="217"/>
      <c r="BA5520" s="184"/>
      <c r="BB5520" s="184"/>
      <c r="BC5520" s="184"/>
      <c r="BD5520" s="184"/>
      <c r="BE5520" s="184"/>
      <c r="BF5520" s="184"/>
      <c r="BG5520" s="184"/>
      <c r="BT5520" s="37">
        <f t="shared" si="277"/>
        <v>46112</v>
      </c>
      <c r="BU5520" s="178"/>
      <c r="BV5520" s="217"/>
      <c r="BW5520" s="184"/>
      <c r="BX5520" s="184"/>
      <c r="BY5520" s="184"/>
      <c r="BZ5520" s="184"/>
      <c r="CA5520" s="184"/>
      <c r="CB5520" s="184"/>
      <c r="CC5520" s="184"/>
      <c r="CE5520" s="1"/>
      <c r="CF5520" s="1"/>
      <c r="CG5520" s="1"/>
      <c r="CH5520" s="1"/>
      <c r="CI5520" s="1"/>
      <c r="CJ5520" s="1"/>
      <c r="CK5520" s="1"/>
      <c r="CL5520" s="1"/>
      <c r="CM5520" s="1"/>
      <c r="CN5520" s="1"/>
      <c r="CO5520" s="1"/>
    </row>
    <row r="5521" spans="1:93" ht="30" customHeight="1" x14ac:dyDescent="0.2">
      <c r="A5521" s="1">
        <v>5515</v>
      </c>
      <c r="B5521" s="1" t="s">
        <v>2036</v>
      </c>
      <c r="C5521" s="1" t="s">
        <v>2035</v>
      </c>
      <c r="D5521" s="28" t="s">
        <v>2037</v>
      </c>
      <c r="E5521" s="1" t="s">
        <v>641</v>
      </c>
      <c r="F5521" s="1" t="s">
        <v>74</v>
      </c>
      <c r="G5521" s="1">
        <v>6</v>
      </c>
      <c r="H5521" s="1" t="s">
        <v>1059</v>
      </c>
      <c r="I5521" s="1" t="s">
        <v>114</v>
      </c>
      <c r="J5521" s="76">
        <v>274</v>
      </c>
      <c r="K5521" s="76">
        <v>2407766</v>
      </c>
      <c r="L5521" s="29">
        <v>46084</v>
      </c>
      <c r="M5521" s="29" t="s">
        <v>4163</v>
      </c>
      <c r="N5521" s="1" t="s">
        <v>478</v>
      </c>
      <c r="O5521" s="28" t="s">
        <v>634</v>
      </c>
      <c r="P5521" s="1" t="s">
        <v>322</v>
      </c>
      <c r="Q5521" s="76">
        <v>8</v>
      </c>
      <c r="R5521" s="1"/>
      <c r="S5521" s="76"/>
      <c r="T5521" s="1" t="s">
        <v>115</v>
      </c>
      <c r="U5521" s="1"/>
      <c r="V5521" s="1"/>
      <c r="AC5521" s="93">
        <v>23</v>
      </c>
      <c r="AD5521" s="69">
        <v>225</v>
      </c>
      <c r="AE5521" s="33"/>
      <c r="AF5521" s="33"/>
      <c r="AG5521" s="33"/>
      <c r="AM5521" s="164">
        <f t="shared" si="275"/>
        <v>46087</v>
      </c>
      <c r="AX5521" s="37">
        <f t="shared" si="276"/>
        <v>46091</v>
      </c>
      <c r="AY5521" s="178"/>
      <c r="AZ5521" s="217"/>
      <c r="BA5521" s="184"/>
      <c r="BB5521" s="184"/>
      <c r="BC5521" s="184"/>
      <c r="BD5521" s="184"/>
      <c r="BE5521" s="184"/>
      <c r="BF5521" s="184"/>
      <c r="BG5521" s="184"/>
      <c r="BT5521" s="37">
        <f t="shared" si="277"/>
        <v>46112</v>
      </c>
      <c r="BU5521" s="178"/>
      <c r="BV5521" s="217"/>
      <c r="BW5521" s="184"/>
      <c r="BX5521" s="184"/>
      <c r="BY5521" s="184"/>
      <c r="BZ5521" s="184"/>
      <c r="CA5521" s="184"/>
      <c r="CB5521" s="184"/>
      <c r="CC5521" s="184"/>
      <c r="CE5521" s="1"/>
      <c r="CF5521" s="1"/>
      <c r="CG5521" s="1"/>
      <c r="CH5521" s="1"/>
      <c r="CI5521" s="1"/>
      <c r="CJ5521" s="1"/>
      <c r="CK5521" s="1"/>
      <c r="CL5521" s="1"/>
      <c r="CM5521" s="1"/>
      <c r="CN5521" s="1"/>
      <c r="CO5521" s="1"/>
    </row>
    <row r="5522" spans="1:93" ht="30" customHeight="1" x14ac:dyDescent="0.2">
      <c r="A5522" s="1">
        <v>5516</v>
      </c>
      <c r="B5522" s="1" t="s">
        <v>2036</v>
      </c>
      <c r="C5522" s="1" t="s">
        <v>2035</v>
      </c>
      <c r="D5522" s="28" t="s">
        <v>2037</v>
      </c>
      <c r="E5522" s="1" t="s">
        <v>641</v>
      </c>
      <c r="F5522" s="1" t="s">
        <v>74</v>
      </c>
      <c r="G5522" s="1">
        <v>6</v>
      </c>
      <c r="H5522" s="1" t="s">
        <v>1059</v>
      </c>
      <c r="I5522" s="1" t="s">
        <v>114</v>
      </c>
      <c r="J5522" s="76">
        <v>407</v>
      </c>
      <c r="K5522" s="76">
        <v>2403535</v>
      </c>
      <c r="L5522" s="29">
        <v>46084</v>
      </c>
      <c r="M5522" s="29" t="s">
        <v>4163</v>
      </c>
      <c r="N5522" s="1" t="s">
        <v>478</v>
      </c>
      <c r="O5522" s="28" t="s">
        <v>634</v>
      </c>
      <c r="P5522" s="1" t="s">
        <v>322</v>
      </c>
      <c r="Q5522" s="76">
        <v>10</v>
      </c>
      <c r="R5522" s="1"/>
      <c r="S5522" s="76"/>
      <c r="T5522" s="1" t="s">
        <v>115</v>
      </c>
      <c r="U5522" s="1"/>
      <c r="V5522" s="1"/>
      <c r="AC5522" s="93">
        <v>23</v>
      </c>
      <c r="AD5522" s="69">
        <v>245</v>
      </c>
      <c r="AE5522" s="33"/>
      <c r="AF5522" s="33"/>
      <c r="AG5522" s="33"/>
      <c r="AM5522" s="164">
        <f t="shared" si="275"/>
        <v>46087</v>
      </c>
      <c r="AX5522" s="37">
        <f t="shared" si="276"/>
        <v>46091</v>
      </c>
      <c r="AY5522" s="178"/>
      <c r="AZ5522" s="217"/>
      <c r="BA5522" s="184"/>
      <c r="BB5522" s="184"/>
      <c r="BC5522" s="184"/>
      <c r="BD5522" s="184"/>
      <c r="BE5522" s="184"/>
      <c r="BF5522" s="184"/>
      <c r="BG5522" s="184"/>
      <c r="BT5522" s="37">
        <f t="shared" si="277"/>
        <v>46112</v>
      </c>
      <c r="BU5522" s="178"/>
      <c r="BV5522" s="217"/>
      <c r="BW5522" s="184"/>
      <c r="BX5522" s="184"/>
      <c r="BY5522" s="184"/>
      <c r="BZ5522" s="184"/>
      <c r="CA5522" s="184"/>
      <c r="CB5522" s="184"/>
      <c r="CC5522" s="184"/>
      <c r="CE5522" s="1"/>
      <c r="CF5522" s="1"/>
      <c r="CG5522" s="1"/>
      <c r="CH5522" s="1"/>
      <c r="CI5522" s="1"/>
      <c r="CJ5522" s="1"/>
      <c r="CK5522" s="1"/>
      <c r="CL5522" s="1"/>
      <c r="CM5522" s="1"/>
      <c r="CN5522" s="1"/>
      <c r="CO5522" s="1"/>
    </row>
    <row r="5523" spans="1:93" ht="30" customHeight="1" x14ac:dyDescent="0.2">
      <c r="A5523" s="1">
        <v>5517</v>
      </c>
      <c r="B5523" s="1" t="s">
        <v>2036</v>
      </c>
      <c r="C5523" s="1" t="s">
        <v>2035</v>
      </c>
      <c r="D5523" s="28" t="s">
        <v>2037</v>
      </c>
      <c r="E5523" s="1" t="s">
        <v>641</v>
      </c>
      <c r="F5523" s="1" t="s">
        <v>74</v>
      </c>
      <c r="G5523" s="1">
        <v>6</v>
      </c>
      <c r="H5523" s="1" t="s">
        <v>1059</v>
      </c>
      <c r="I5523" s="1" t="s">
        <v>114</v>
      </c>
      <c r="J5523" s="76">
        <v>415</v>
      </c>
      <c r="K5523" s="76">
        <v>2407767</v>
      </c>
      <c r="L5523" s="29">
        <v>46084</v>
      </c>
      <c r="M5523" s="29" t="s">
        <v>4163</v>
      </c>
      <c r="N5523" s="1" t="s">
        <v>478</v>
      </c>
      <c r="O5523" s="28" t="s">
        <v>634</v>
      </c>
      <c r="P5523" s="1" t="s">
        <v>322</v>
      </c>
      <c r="Q5523" s="76">
        <v>10</v>
      </c>
      <c r="R5523" s="1"/>
      <c r="S5523" s="76"/>
      <c r="T5523" s="1" t="s">
        <v>115</v>
      </c>
      <c r="U5523" s="1"/>
      <c r="V5523" s="1"/>
      <c r="AC5523" s="93">
        <v>24</v>
      </c>
      <c r="AD5523" s="69">
        <v>230</v>
      </c>
      <c r="AE5523" s="33"/>
      <c r="AF5523" s="33"/>
      <c r="AG5523" s="33"/>
      <c r="AM5523" s="164">
        <f t="shared" si="275"/>
        <v>46087</v>
      </c>
      <c r="AX5523" s="37">
        <f t="shared" si="276"/>
        <v>46091</v>
      </c>
      <c r="AY5523" s="178"/>
      <c r="AZ5523" s="217"/>
      <c r="BA5523" s="181"/>
      <c r="BB5523" s="181"/>
      <c r="BC5523" s="181"/>
      <c r="BD5523" s="181"/>
      <c r="BE5523" s="181"/>
      <c r="BF5523" s="181"/>
      <c r="BG5523" s="184"/>
      <c r="BT5523" s="37">
        <f t="shared" si="277"/>
        <v>46112</v>
      </c>
      <c r="BU5523" s="178"/>
      <c r="BV5523" s="217"/>
      <c r="BW5523" s="181"/>
      <c r="BX5523" s="181"/>
      <c r="BY5523" s="181"/>
      <c r="BZ5523" s="181"/>
      <c r="CA5523" s="181"/>
      <c r="CB5523" s="181"/>
      <c r="CC5523" s="184"/>
      <c r="CE5523" s="1"/>
      <c r="CF5523" s="1"/>
      <c r="CG5523" s="1"/>
      <c r="CH5523" s="1"/>
      <c r="CI5523" s="1"/>
      <c r="CJ5523" s="1"/>
      <c r="CK5523" s="1"/>
      <c r="CL5523" s="1"/>
      <c r="CM5523" s="1"/>
      <c r="CN5523" s="1"/>
      <c r="CO5523" s="1"/>
    </row>
    <row r="5524" spans="1:93" ht="30" customHeight="1" x14ac:dyDescent="0.2">
      <c r="A5524" s="1">
        <v>5518</v>
      </c>
      <c r="B5524" s="1" t="s">
        <v>2036</v>
      </c>
      <c r="C5524" s="1" t="s">
        <v>2035</v>
      </c>
      <c r="D5524" s="28" t="s">
        <v>2037</v>
      </c>
      <c r="E5524" s="1" t="s">
        <v>641</v>
      </c>
      <c r="F5524" s="1" t="s">
        <v>74</v>
      </c>
      <c r="G5524" s="1">
        <v>6</v>
      </c>
      <c r="H5524" s="1" t="s">
        <v>1059</v>
      </c>
      <c r="I5524" s="1" t="s">
        <v>114</v>
      </c>
      <c r="J5524" s="76">
        <v>303</v>
      </c>
      <c r="K5524" s="76">
        <v>2403536</v>
      </c>
      <c r="L5524" s="29">
        <v>46084</v>
      </c>
      <c r="M5524" s="29" t="s">
        <v>4163</v>
      </c>
      <c r="N5524" s="1" t="s">
        <v>478</v>
      </c>
      <c r="O5524" s="28" t="s">
        <v>634</v>
      </c>
      <c r="P5524" s="1" t="s">
        <v>322</v>
      </c>
      <c r="Q5524" s="76">
        <v>8</v>
      </c>
      <c r="R5524" s="1"/>
      <c r="S5524" s="76"/>
      <c r="T5524" s="1" t="s">
        <v>115</v>
      </c>
      <c r="U5524" s="1"/>
      <c r="V5524" s="1"/>
      <c r="AC5524" s="93">
        <v>23</v>
      </c>
      <c r="AD5524" s="69">
        <v>220</v>
      </c>
      <c r="AE5524" s="33"/>
      <c r="AF5524" s="33"/>
      <c r="AG5524" s="33"/>
      <c r="AM5524" s="164">
        <f t="shared" si="275"/>
        <v>46087</v>
      </c>
      <c r="AX5524" s="37">
        <f t="shared" si="276"/>
        <v>46091</v>
      </c>
      <c r="AY5524" s="178"/>
      <c r="AZ5524" s="217"/>
      <c r="BA5524" s="180">
        <v>48.9</v>
      </c>
      <c r="BB5524" s="180">
        <v>46.7</v>
      </c>
      <c r="BC5524" s="180">
        <v>48.8</v>
      </c>
      <c r="BD5524" s="180">
        <v>45.5</v>
      </c>
      <c r="BE5524" s="180">
        <v>46.6</v>
      </c>
      <c r="BF5524" s="180">
        <v>50.2</v>
      </c>
      <c r="BG5524" s="184"/>
      <c r="BT5524" s="37">
        <f t="shared" si="277"/>
        <v>46112</v>
      </c>
      <c r="BU5524" s="178"/>
      <c r="BV5524" s="217"/>
      <c r="BW5524" s="180">
        <v>57.3</v>
      </c>
      <c r="BX5524" s="180">
        <v>59.3</v>
      </c>
      <c r="BY5524" s="180">
        <v>57.9</v>
      </c>
      <c r="BZ5524" s="180">
        <v>60.2</v>
      </c>
      <c r="CA5524" s="180">
        <v>60.5</v>
      </c>
      <c r="CB5524" s="180">
        <v>59.2</v>
      </c>
      <c r="CC5524" s="184"/>
      <c r="CE5524" s="1"/>
      <c r="CF5524" s="1"/>
      <c r="CG5524" s="1"/>
      <c r="CH5524" s="1"/>
      <c r="CI5524" s="1"/>
      <c r="CJ5524" s="1"/>
      <c r="CK5524" s="1"/>
      <c r="CL5524" s="1"/>
      <c r="CM5524" s="1"/>
      <c r="CN5524" s="1"/>
      <c r="CO5524" s="1"/>
    </row>
    <row r="5525" spans="1:93" ht="30" customHeight="1" x14ac:dyDescent="0.2">
      <c r="A5525" s="1">
        <v>5519</v>
      </c>
      <c r="B5525" s="1" t="s">
        <v>2036</v>
      </c>
      <c r="C5525" s="1" t="s">
        <v>2035</v>
      </c>
      <c r="D5525" s="28" t="s">
        <v>2037</v>
      </c>
      <c r="E5525" s="1" t="s">
        <v>641</v>
      </c>
      <c r="F5525" s="1" t="s">
        <v>74</v>
      </c>
      <c r="G5525" s="1">
        <v>6</v>
      </c>
      <c r="H5525" s="1" t="s">
        <v>1059</v>
      </c>
      <c r="I5525" s="1" t="s">
        <v>114</v>
      </c>
      <c r="J5525" s="76">
        <v>287</v>
      </c>
      <c r="K5525" s="76">
        <v>2407768</v>
      </c>
      <c r="L5525" s="29">
        <v>46084</v>
      </c>
      <c r="M5525" s="29" t="s">
        <v>4163</v>
      </c>
      <c r="N5525" s="1" t="s">
        <v>478</v>
      </c>
      <c r="O5525" s="28" t="s">
        <v>634</v>
      </c>
      <c r="P5525" s="1" t="s">
        <v>322</v>
      </c>
      <c r="Q5525" s="76">
        <v>8</v>
      </c>
      <c r="R5525" s="1"/>
      <c r="S5525" s="76"/>
      <c r="T5525" s="1" t="s">
        <v>115</v>
      </c>
      <c r="U5525" s="1"/>
      <c r="V5525" s="1"/>
      <c r="AC5525" s="93">
        <v>24</v>
      </c>
      <c r="AD5525" s="69">
        <v>240</v>
      </c>
      <c r="AE5525" s="33"/>
      <c r="AF5525" s="33"/>
      <c r="AG5525" s="33"/>
      <c r="AM5525" s="164">
        <f t="shared" si="275"/>
        <v>46087</v>
      </c>
      <c r="AX5525" s="37">
        <f t="shared" si="276"/>
        <v>46091</v>
      </c>
      <c r="AY5525" s="178"/>
      <c r="AZ5525" s="217"/>
      <c r="BA5525" s="184"/>
      <c r="BB5525" s="184"/>
      <c r="BC5525" s="184"/>
      <c r="BD5525" s="184"/>
      <c r="BE5525" s="184"/>
      <c r="BF5525" s="184"/>
      <c r="BG5525" s="184"/>
      <c r="BT5525" s="37">
        <f t="shared" si="277"/>
        <v>46112</v>
      </c>
      <c r="BU5525" s="178"/>
      <c r="BV5525" s="217"/>
      <c r="BW5525" s="184"/>
      <c r="BX5525" s="184"/>
      <c r="BY5525" s="184"/>
      <c r="BZ5525" s="184"/>
      <c r="CA5525" s="184"/>
      <c r="CB5525" s="184"/>
      <c r="CC5525" s="184"/>
      <c r="CE5525" s="1"/>
      <c r="CF5525" s="1"/>
      <c r="CG5525" s="1"/>
      <c r="CH5525" s="1"/>
      <c r="CI5525" s="1"/>
      <c r="CJ5525" s="1"/>
      <c r="CK5525" s="1"/>
      <c r="CL5525" s="1"/>
      <c r="CM5525" s="1"/>
      <c r="CN5525" s="1"/>
      <c r="CO5525" s="1"/>
    </row>
    <row r="5526" spans="1:93" ht="30" customHeight="1" x14ac:dyDescent="0.2">
      <c r="A5526" s="1">
        <v>5520</v>
      </c>
      <c r="B5526" s="1" t="s">
        <v>2036</v>
      </c>
      <c r="C5526" s="1" t="s">
        <v>2035</v>
      </c>
      <c r="D5526" s="28" t="s">
        <v>2037</v>
      </c>
      <c r="E5526" s="1" t="s">
        <v>641</v>
      </c>
      <c r="F5526" s="1" t="s">
        <v>74</v>
      </c>
      <c r="G5526" s="1">
        <v>6</v>
      </c>
      <c r="H5526" s="1" t="s">
        <v>1059</v>
      </c>
      <c r="I5526" s="1" t="s">
        <v>114</v>
      </c>
      <c r="J5526" s="76">
        <v>551</v>
      </c>
      <c r="K5526" s="76">
        <v>2403537</v>
      </c>
      <c r="L5526" s="29">
        <v>46084</v>
      </c>
      <c r="M5526" s="29" t="s">
        <v>4163</v>
      </c>
      <c r="N5526" s="1" t="s">
        <v>478</v>
      </c>
      <c r="O5526" s="28" t="s">
        <v>634</v>
      </c>
      <c r="P5526" s="1" t="s">
        <v>322</v>
      </c>
      <c r="Q5526" s="76">
        <v>12</v>
      </c>
      <c r="R5526" s="1"/>
      <c r="S5526" s="76"/>
      <c r="T5526" s="1" t="s">
        <v>115</v>
      </c>
      <c r="U5526" s="1"/>
      <c r="V5526" s="1"/>
      <c r="AC5526" s="93">
        <v>24</v>
      </c>
      <c r="AD5526" s="69">
        <v>230</v>
      </c>
      <c r="AE5526" s="33"/>
      <c r="AF5526" s="33"/>
      <c r="AG5526" s="33"/>
      <c r="AM5526" s="164">
        <f t="shared" si="275"/>
        <v>46087</v>
      </c>
      <c r="AX5526" s="37">
        <f t="shared" si="276"/>
        <v>46091</v>
      </c>
      <c r="AY5526" s="178"/>
      <c r="AZ5526" s="217"/>
      <c r="BA5526" s="184"/>
      <c r="BB5526" s="184"/>
      <c r="BC5526" s="184"/>
      <c r="BD5526" s="184"/>
      <c r="BE5526" s="184"/>
      <c r="BF5526" s="184"/>
      <c r="BG5526" s="184"/>
      <c r="BT5526" s="37">
        <f t="shared" si="277"/>
        <v>46112</v>
      </c>
      <c r="BU5526" s="178"/>
      <c r="BV5526" s="217"/>
      <c r="BW5526" s="184"/>
      <c r="BX5526" s="184"/>
      <c r="BY5526" s="184"/>
      <c r="BZ5526" s="184"/>
      <c r="CA5526" s="184"/>
      <c r="CB5526" s="184"/>
      <c r="CC5526" s="184"/>
      <c r="CE5526" s="1"/>
      <c r="CF5526" s="1"/>
      <c r="CG5526" s="1"/>
      <c r="CH5526" s="1"/>
      <c r="CI5526" s="1"/>
      <c r="CJ5526" s="1"/>
      <c r="CK5526" s="1"/>
      <c r="CL5526" s="1"/>
      <c r="CM5526" s="1"/>
      <c r="CN5526" s="1"/>
      <c r="CO5526" s="1"/>
    </row>
    <row r="5527" spans="1:93" ht="30" customHeight="1" x14ac:dyDescent="0.2">
      <c r="A5527" s="1">
        <v>5521</v>
      </c>
      <c r="B5527" s="1" t="s">
        <v>2036</v>
      </c>
      <c r="C5527" s="1" t="s">
        <v>2035</v>
      </c>
      <c r="D5527" s="28" t="s">
        <v>2037</v>
      </c>
      <c r="E5527" s="1" t="s">
        <v>641</v>
      </c>
      <c r="F5527" s="1" t="s">
        <v>74</v>
      </c>
      <c r="G5527" s="1">
        <v>6</v>
      </c>
      <c r="H5527" s="1" t="s">
        <v>1059</v>
      </c>
      <c r="I5527" s="1" t="s">
        <v>114</v>
      </c>
      <c r="J5527" s="76">
        <v>433</v>
      </c>
      <c r="K5527" s="76">
        <v>2407769</v>
      </c>
      <c r="L5527" s="29">
        <v>46084</v>
      </c>
      <c r="M5527" s="29" t="s">
        <v>4163</v>
      </c>
      <c r="N5527" s="1" t="s">
        <v>478</v>
      </c>
      <c r="O5527" s="28" t="s">
        <v>634</v>
      </c>
      <c r="P5527" s="1" t="s">
        <v>322</v>
      </c>
      <c r="Q5527" s="76">
        <v>10</v>
      </c>
      <c r="R5527" s="1"/>
      <c r="S5527" s="76">
        <v>6</v>
      </c>
      <c r="T5527" s="1" t="s">
        <v>115</v>
      </c>
      <c r="U5527" s="1"/>
      <c r="V5527" s="1"/>
      <c r="AC5527" s="93">
        <v>24</v>
      </c>
      <c r="AD5527" s="69">
        <v>210</v>
      </c>
      <c r="AE5527" s="33"/>
      <c r="AF5527" s="33"/>
      <c r="AG5527" s="33"/>
      <c r="AM5527" s="164">
        <f t="shared" si="275"/>
        <v>46087</v>
      </c>
      <c r="AX5527" s="37">
        <f t="shared" si="276"/>
        <v>46091</v>
      </c>
      <c r="AY5527" s="178"/>
      <c r="AZ5527" s="217"/>
      <c r="BA5527" s="184"/>
      <c r="BB5527" s="184"/>
      <c r="BC5527" s="184"/>
      <c r="BD5527" s="184"/>
      <c r="BE5527" s="184"/>
      <c r="BF5527" s="184"/>
      <c r="BG5527" s="184"/>
      <c r="BT5527" s="37">
        <f t="shared" si="277"/>
        <v>46112</v>
      </c>
      <c r="BU5527" s="178"/>
      <c r="BV5527" s="217"/>
      <c r="BW5527" s="184"/>
      <c r="BX5527" s="184"/>
      <c r="BY5527" s="184"/>
      <c r="BZ5527" s="184"/>
      <c r="CA5527" s="184"/>
      <c r="CB5527" s="184"/>
      <c r="CC5527" s="184"/>
      <c r="CE5527" s="1"/>
      <c r="CF5527" s="1"/>
      <c r="CG5527" s="1"/>
      <c r="CH5527" s="1"/>
      <c r="CI5527" s="1"/>
      <c r="CJ5527" s="1"/>
      <c r="CK5527" s="1"/>
      <c r="CL5527" s="1"/>
      <c r="CM5527" s="1"/>
      <c r="CN5527" s="1"/>
      <c r="CO5527" s="1"/>
    </row>
    <row r="5528" spans="1:93" ht="30" customHeight="1" x14ac:dyDescent="0.2">
      <c r="A5528" s="1">
        <v>5522</v>
      </c>
      <c r="B5528" s="1" t="s">
        <v>2036</v>
      </c>
      <c r="C5528" s="1" t="s">
        <v>2035</v>
      </c>
      <c r="D5528" s="28" t="s">
        <v>2037</v>
      </c>
      <c r="E5528" s="1" t="s">
        <v>641</v>
      </c>
      <c r="F5528" s="1" t="s">
        <v>74</v>
      </c>
      <c r="G5528" s="1">
        <v>6</v>
      </c>
      <c r="H5528" s="1" t="s">
        <v>1059</v>
      </c>
      <c r="I5528" s="1" t="s">
        <v>114</v>
      </c>
      <c r="J5528" s="76">
        <v>403</v>
      </c>
      <c r="K5528" s="76">
        <v>2403538</v>
      </c>
      <c r="L5528" s="29">
        <v>46084</v>
      </c>
      <c r="M5528" s="29" t="s">
        <v>4163</v>
      </c>
      <c r="N5528" s="1" t="s">
        <v>478</v>
      </c>
      <c r="O5528" s="28" t="s">
        <v>634</v>
      </c>
      <c r="P5528" s="1" t="s">
        <v>322</v>
      </c>
      <c r="Q5528" s="76">
        <v>9</v>
      </c>
      <c r="R5528" s="1"/>
      <c r="S5528" s="76"/>
      <c r="T5528" s="1" t="s">
        <v>115</v>
      </c>
      <c r="U5528" s="1"/>
      <c r="V5528" s="1"/>
      <c r="AC5528" s="93">
        <v>23</v>
      </c>
      <c r="AD5528" s="69">
        <v>225</v>
      </c>
      <c r="AE5528" s="33"/>
      <c r="AF5528" s="33"/>
      <c r="AG5528" s="33"/>
      <c r="AM5528" s="164">
        <f t="shared" si="275"/>
        <v>46087</v>
      </c>
      <c r="AX5528" s="37">
        <f t="shared" si="276"/>
        <v>46091</v>
      </c>
      <c r="AY5528" s="178"/>
      <c r="AZ5528" s="217"/>
      <c r="BA5528" s="184"/>
      <c r="BB5528" s="184"/>
      <c r="BC5528" s="184"/>
      <c r="BD5528" s="184"/>
      <c r="BE5528" s="184"/>
      <c r="BF5528" s="184"/>
      <c r="BG5528" s="184"/>
      <c r="BT5528" s="37">
        <f t="shared" si="277"/>
        <v>46112</v>
      </c>
      <c r="BU5528" s="178"/>
      <c r="BV5528" s="217"/>
      <c r="BW5528" s="184"/>
      <c r="BX5528" s="184"/>
      <c r="BY5528" s="184"/>
      <c r="BZ5528" s="184"/>
      <c r="CA5528" s="184"/>
      <c r="CB5528" s="184"/>
      <c r="CC5528" s="184"/>
      <c r="CE5528" s="1"/>
      <c r="CF5528" s="1"/>
      <c r="CG5528" s="1"/>
      <c r="CH5528" s="1"/>
      <c r="CI5528" s="1"/>
      <c r="CJ5528" s="1"/>
      <c r="CK5528" s="1"/>
      <c r="CL5528" s="1"/>
      <c r="CM5528" s="1"/>
      <c r="CN5528" s="1"/>
      <c r="CO5528" s="1"/>
    </row>
    <row r="5529" spans="1:93" ht="30" customHeight="1" x14ac:dyDescent="0.2">
      <c r="A5529" s="1">
        <v>5523</v>
      </c>
      <c r="B5529" s="1" t="s">
        <v>2036</v>
      </c>
      <c r="C5529" s="1" t="s">
        <v>2035</v>
      </c>
      <c r="D5529" s="28" t="s">
        <v>2037</v>
      </c>
      <c r="E5529" s="1" t="s">
        <v>641</v>
      </c>
      <c r="F5529" s="1" t="s">
        <v>74</v>
      </c>
      <c r="G5529" s="1">
        <v>6</v>
      </c>
      <c r="H5529" s="1" t="s">
        <v>1059</v>
      </c>
      <c r="I5529" s="1" t="s">
        <v>114</v>
      </c>
      <c r="J5529" s="76">
        <v>558</v>
      </c>
      <c r="K5529" s="76">
        <v>2407770</v>
      </c>
      <c r="L5529" s="29">
        <v>46084</v>
      </c>
      <c r="M5529" s="29" t="s">
        <v>4163</v>
      </c>
      <c r="N5529" s="1" t="s">
        <v>478</v>
      </c>
      <c r="O5529" s="28" t="s">
        <v>634</v>
      </c>
      <c r="P5529" s="1" t="s">
        <v>322</v>
      </c>
      <c r="Q5529" s="76">
        <v>12</v>
      </c>
      <c r="R5529" s="1"/>
      <c r="S5529" s="76"/>
      <c r="T5529" s="1" t="s">
        <v>115</v>
      </c>
      <c r="U5529" s="1"/>
      <c r="V5529" s="1"/>
      <c r="AC5529" s="93">
        <v>24.5</v>
      </c>
      <c r="AD5529" s="69">
        <v>260</v>
      </c>
      <c r="AE5529" s="33"/>
      <c r="AF5529" s="33"/>
      <c r="AG5529" s="33"/>
      <c r="AM5529" s="164">
        <f t="shared" si="275"/>
        <v>46087</v>
      </c>
      <c r="AX5529" s="37">
        <f t="shared" si="276"/>
        <v>46091</v>
      </c>
      <c r="AY5529" s="178"/>
      <c r="AZ5529" s="217"/>
      <c r="BA5529" s="184"/>
      <c r="BB5529" s="184"/>
      <c r="BC5529" s="184"/>
      <c r="BD5529" s="184"/>
      <c r="BE5529" s="184"/>
      <c r="BF5529" s="184"/>
      <c r="BG5529" s="184"/>
      <c r="BT5529" s="37">
        <f t="shared" si="277"/>
        <v>46112</v>
      </c>
      <c r="BU5529" s="178"/>
      <c r="BV5529" s="217"/>
      <c r="BW5529" s="184"/>
      <c r="BX5529" s="184"/>
      <c r="BY5529" s="184"/>
      <c r="BZ5529" s="184"/>
      <c r="CA5529" s="184"/>
      <c r="CB5529" s="184"/>
      <c r="CC5529" s="184"/>
      <c r="CE5529" s="1"/>
      <c r="CF5529" s="1"/>
      <c r="CG5529" s="1"/>
      <c r="CH5529" s="1"/>
      <c r="CI5529" s="1"/>
      <c r="CJ5529" s="1"/>
      <c r="CK5529" s="1"/>
      <c r="CL5529" s="1"/>
      <c r="CM5529" s="1"/>
      <c r="CN5529" s="1"/>
      <c r="CO5529" s="1"/>
    </row>
    <row r="5530" spans="1:93" ht="30" customHeight="1" x14ac:dyDescent="0.2">
      <c r="A5530" s="1">
        <v>5524</v>
      </c>
      <c r="B5530" s="1" t="s">
        <v>2036</v>
      </c>
      <c r="C5530" s="1" t="s">
        <v>2035</v>
      </c>
      <c r="D5530" s="28" t="s">
        <v>2037</v>
      </c>
      <c r="E5530" s="1" t="s">
        <v>641</v>
      </c>
      <c r="F5530" s="1" t="s">
        <v>74</v>
      </c>
      <c r="G5530" s="1">
        <v>6</v>
      </c>
      <c r="H5530" s="1" t="s">
        <v>1059</v>
      </c>
      <c r="I5530" s="1" t="s">
        <v>114</v>
      </c>
      <c r="J5530" s="76">
        <v>553</v>
      </c>
      <c r="K5530" s="76">
        <v>2403539</v>
      </c>
      <c r="L5530" s="29">
        <v>46084</v>
      </c>
      <c r="M5530" s="29" t="s">
        <v>4163</v>
      </c>
      <c r="N5530" s="1" t="s">
        <v>478</v>
      </c>
      <c r="O5530" s="28" t="s">
        <v>634</v>
      </c>
      <c r="P5530" s="1" t="s">
        <v>322</v>
      </c>
      <c r="Q5530" s="76">
        <v>12</v>
      </c>
      <c r="R5530" s="1"/>
      <c r="S5530" s="76"/>
      <c r="T5530" s="1" t="s">
        <v>115</v>
      </c>
      <c r="U5530" s="1"/>
      <c r="V5530" s="1"/>
      <c r="AC5530" s="93">
        <v>24</v>
      </c>
      <c r="AD5530" s="69">
        <v>245</v>
      </c>
      <c r="AE5530" s="33"/>
      <c r="AF5530" s="33"/>
      <c r="AG5530" s="33"/>
      <c r="AM5530" s="164">
        <f t="shared" si="275"/>
        <v>46087</v>
      </c>
      <c r="AX5530" s="37">
        <f t="shared" si="276"/>
        <v>46091</v>
      </c>
      <c r="AY5530" s="178"/>
      <c r="AZ5530" s="217"/>
      <c r="BA5530" s="184"/>
      <c r="BB5530" s="184"/>
      <c r="BC5530" s="184"/>
      <c r="BD5530" s="184"/>
      <c r="BE5530" s="184"/>
      <c r="BF5530" s="184"/>
      <c r="BG5530" s="184"/>
      <c r="BT5530" s="37">
        <f t="shared" si="277"/>
        <v>46112</v>
      </c>
      <c r="BU5530" s="178"/>
      <c r="BV5530" s="217"/>
      <c r="BW5530" s="184"/>
      <c r="BX5530" s="184"/>
      <c r="BY5530" s="184"/>
      <c r="BZ5530" s="184"/>
      <c r="CA5530" s="184"/>
      <c r="CB5530" s="184"/>
      <c r="CC5530" s="184"/>
      <c r="CE5530" s="1"/>
      <c r="CF5530" s="1"/>
      <c r="CG5530" s="1"/>
      <c r="CH5530" s="1"/>
      <c r="CI5530" s="1"/>
      <c r="CJ5530" s="1"/>
      <c r="CK5530" s="1"/>
      <c r="CL5530" s="1"/>
      <c r="CM5530" s="1"/>
      <c r="CN5530" s="1"/>
      <c r="CO5530" s="1"/>
    </row>
    <row r="5531" spans="1:93" ht="30" customHeight="1" x14ac:dyDescent="0.2">
      <c r="A5531" s="1">
        <v>5525</v>
      </c>
      <c r="B5531" s="1" t="s">
        <v>2036</v>
      </c>
      <c r="C5531" s="1" t="s">
        <v>2035</v>
      </c>
      <c r="D5531" s="28" t="s">
        <v>2037</v>
      </c>
      <c r="E5531" s="1" t="s">
        <v>641</v>
      </c>
      <c r="F5531" s="1" t="s">
        <v>74</v>
      </c>
      <c r="G5531" s="1">
        <v>6</v>
      </c>
      <c r="H5531" s="1" t="s">
        <v>1059</v>
      </c>
      <c r="I5531" s="1" t="s">
        <v>114</v>
      </c>
      <c r="J5531" s="76">
        <v>302</v>
      </c>
      <c r="K5531" s="76">
        <v>2407771</v>
      </c>
      <c r="L5531" s="29">
        <v>46084</v>
      </c>
      <c r="M5531" s="29" t="s">
        <v>4163</v>
      </c>
      <c r="N5531" s="1" t="s">
        <v>478</v>
      </c>
      <c r="O5531" s="28" t="s">
        <v>634</v>
      </c>
      <c r="P5531" s="1" t="s">
        <v>322</v>
      </c>
      <c r="Q5531" s="76">
        <v>8</v>
      </c>
      <c r="R5531" s="1"/>
      <c r="S5531" s="76"/>
      <c r="T5531" s="1" t="s">
        <v>115</v>
      </c>
      <c r="U5531" s="1"/>
      <c r="V5531" s="1"/>
      <c r="AC5531" s="93">
        <v>22</v>
      </c>
      <c r="AD5531" s="69">
        <v>235</v>
      </c>
      <c r="AE5531" s="33"/>
      <c r="AF5531" s="33"/>
      <c r="AG5531" s="33"/>
      <c r="AM5531" s="164">
        <f t="shared" si="275"/>
        <v>46087</v>
      </c>
      <c r="AX5531" s="37">
        <f t="shared" si="276"/>
        <v>46091</v>
      </c>
      <c r="AY5531" s="178"/>
      <c r="AZ5531" s="217"/>
      <c r="BA5531" s="184"/>
      <c r="BB5531" s="184"/>
      <c r="BC5531" s="184"/>
      <c r="BD5531" s="184"/>
      <c r="BE5531" s="184"/>
      <c r="BF5531" s="184"/>
      <c r="BG5531" s="184"/>
      <c r="BT5531" s="37">
        <f t="shared" si="277"/>
        <v>46112</v>
      </c>
      <c r="BU5531" s="178"/>
      <c r="BV5531" s="217"/>
      <c r="BW5531" s="184"/>
      <c r="BX5531" s="184"/>
      <c r="BY5531" s="184"/>
      <c r="BZ5531" s="184"/>
      <c r="CA5531" s="184"/>
      <c r="CB5531" s="184"/>
      <c r="CC5531" s="184"/>
      <c r="CE5531" s="1"/>
      <c r="CF5531" s="1"/>
      <c r="CG5531" s="1"/>
      <c r="CH5531" s="1"/>
      <c r="CI5531" s="1"/>
      <c r="CJ5531" s="1"/>
      <c r="CK5531" s="1"/>
      <c r="CL5531" s="1"/>
      <c r="CM5531" s="1"/>
      <c r="CN5531" s="1"/>
      <c r="CO5531" s="1"/>
    </row>
    <row r="5532" spans="1:93" ht="30" customHeight="1" x14ac:dyDescent="0.2">
      <c r="A5532" s="1">
        <v>5526</v>
      </c>
      <c r="B5532" s="1" t="s">
        <v>2036</v>
      </c>
      <c r="C5532" s="1" t="s">
        <v>2035</v>
      </c>
      <c r="D5532" s="28" t="s">
        <v>2037</v>
      </c>
      <c r="E5532" s="1" t="s">
        <v>641</v>
      </c>
      <c r="F5532" s="1" t="s">
        <v>74</v>
      </c>
      <c r="G5532" s="1">
        <v>6</v>
      </c>
      <c r="H5532" s="1" t="s">
        <v>1059</v>
      </c>
      <c r="I5532" s="1" t="s">
        <v>114</v>
      </c>
      <c r="J5532" s="76">
        <v>295</v>
      </c>
      <c r="K5532" s="76">
        <v>2403540</v>
      </c>
      <c r="L5532" s="29">
        <v>46084</v>
      </c>
      <c r="M5532" s="29" t="s">
        <v>4163</v>
      </c>
      <c r="N5532" s="1" t="s">
        <v>478</v>
      </c>
      <c r="O5532" s="28" t="s">
        <v>634</v>
      </c>
      <c r="P5532" s="1" t="s">
        <v>322</v>
      </c>
      <c r="Q5532" s="76">
        <v>8</v>
      </c>
      <c r="R5532" s="1"/>
      <c r="S5532" s="76"/>
      <c r="T5532" s="1" t="s">
        <v>115</v>
      </c>
      <c r="U5532" s="1"/>
      <c r="V5532" s="1"/>
      <c r="AC5532" s="93">
        <v>23.5</v>
      </c>
      <c r="AD5532" s="69">
        <v>255</v>
      </c>
      <c r="AE5532" s="33"/>
      <c r="AF5532" s="33"/>
      <c r="AG5532" s="33"/>
      <c r="AM5532" s="164">
        <f t="shared" si="275"/>
        <v>46087</v>
      </c>
      <c r="AX5532" s="37">
        <f t="shared" si="276"/>
        <v>46091</v>
      </c>
      <c r="AY5532" s="178"/>
      <c r="AZ5532" s="217"/>
      <c r="BA5532" s="184"/>
      <c r="BB5532" s="184"/>
      <c r="BC5532" s="184"/>
      <c r="BD5532" s="184"/>
      <c r="BE5532" s="184"/>
      <c r="BF5532" s="184"/>
      <c r="BG5532" s="184"/>
      <c r="BT5532" s="37">
        <f t="shared" si="277"/>
        <v>46112</v>
      </c>
      <c r="BU5532" s="178"/>
      <c r="BV5532" s="217"/>
      <c r="BW5532" s="184"/>
      <c r="BX5532" s="184"/>
      <c r="BY5532" s="184"/>
      <c r="BZ5532" s="184"/>
      <c r="CA5532" s="184"/>
      <c r="CB5532" s="184"/>
      <c r="CC5532" s="184"/>
      <c r="CE5532" s="1"/>
      <c r="CF5532" s="1"/>
      <c r="CG5532" s="1"/>
      <c r="CH5532" s="1"/>
      <c r="CI5532" s="1"/>
      <c r="CJ5532" s="1"/>
      <c r="CK5532" s="1"/>
      <c r="CL5532" s="1"/>
      <c r="CM5532" s="1"/>
      <c r="CN5532" s="1"/>
      <c r="CO5532" s="1"/>
    </row>
    <row r="5533" spans="1:93" ht="30" customHeight="1" x14ac:dyDescent="0.2">
      <c r="A5533" s="1">
        <v>5527</v>
      </c>
      <c r="B5533" s="1" t="s">
        <v>2036</v>
      </c>
      <c r="C5533" s="1" t="s">
        <v>2035</v>
      </c>
      <c r="D5533" s="28" t="s">
        <v>2037</v>
      </c>
      <c r="E5533" s="1" t="s">
        <v>641</v>
      </c>
      <c r="F5533" s="1" t="s">
        <v>74</v>
      </c>
      <c r="G5533" s="1">
        <v>6</v>
      </c>
      <c r="H5533" s="1" t="s">
        <v>1059</v>
      </c>
      <c r="I5533" s="1" t="s">
        <v>114</v>
      </c>
      <c r="J5533" s="76">
        <v>273</v>
      </c>
      <c r="K5533" s="76">
        <v>2403541</v>
      </c>
      <c r="L5533" s="29">
        <v>46084</v>
      </c>
      <c r="M5533" s="29" t="s">
        <v>4163</v>
      </c>
      <c r="N5533" s="1" t="s">
        <v>478</v>
      </c>
      <c r="O5533" s="28" t="s">
        <v>634</v>
      </c>
      <c r="P5533" s="1" t="s">
        <v>322</v>
      </c>
      <c r="Q5533" s="76">
        <v>8</v>
      </c>
      <c r="R5533" s="1"/>
      <c r="S5533" s="76"/>
      <c r="T5533" s="1" t="s">
        <v>115</v>
      </c>
      <c r="U5533" s="1"/>
      <c r="V5533" s="1"/>
      <c r="AC5533" s="93">
        <v>23.5</v>
      </c>
      <c r="AD5533" s="69">
        <v>230</v>
      </c>
      <c r="AE5533" s="33"/>
      <c r="AF5533" s="33"/>
      <c r="AG5533" s="33"/>
      <c r="AM5533" s="164">
        <f t="shared" si="275"/>
        <v>46087</v>
      </c>
      <c r="AX5533" s="37">
        <f t="shared" si="276"/>
        <v>46091</v>
      </c>
      <c r="AY5533" s="178"/>
      <c r="AZ5533" s="217"/>
      <c r="BA5533" s="184"/>
      <c r="BB5533" s="184"/>
      <c r="BC5533" s="184"/>
      <c r="BD5533" s="184"/>
      <c r="BE5533" s="184"/>
      <c r="BF5533" s="184"/>
      <c r="BG5533" s="184"/>
      <c r="BT5533" s="37">
        <f t="shared" si="277"/>
        <v>46112</v>
      </c>
      <c r="BU5533" s="178"/>
      <c r="BV5533" s="217"/>
      <c r="BW5533" s="184"/>
      <c r="BX5533" s="184"/>
      <c r="BY5533" s="184"/>
      <c r="BZ5533" s="184"/>
      <c r="CA5533" s="184"/>
      <c r="CB5533" s="184"/>
      <c r="CC5533" s="184"/>
      <c r="CE5533" s="1"/>
      <c r="CF5533" s="1"/>
      <c r="CG5533" s="1"/>
      <c r="CH5533" s="1"/>
      <c r="CI5533" s="1"/>
      <c r="CJ5533" s="1"/>
      <c r="CK5533" s="1"/>
      <c r="CL5533" s="1"/>
      <c r="CM5533" s="1"/>
      <c r="CN5533" s="1"/>
      <c r="CO5533" s="1"/>
    </row>
    <row r="5534" spans="1:93" ht="30" customHeight="1" x14ac:dyDescent="0.2">
      <c r="A5534" s="1">
        <v>5528</v>
      </c>
      <c r="B5534" s="1" t="s">
        <v>2036</v>
      </c>
      <c r="C5534" s="1" t="s">
        <v>2035</v>
      </c>
      <c r="D5534" s="28" t="s">
        <v>2037</v>
      </c>
      <c r="E5534" s="1" t="s">
        <v>641</v>
      </c>
      <c r="F5534" s="1" t="s">
        <v>74</v>
      </c>
      <c r="G5534" s="1">
        <v>6</v>
      </c>
      <c r="H5534" s="1" t="s">
        <v>1059</v>
      </c>
      <c r="I5534" s="1" t="s">
        <v>114</v>
      </c>
      <c r="J5534" s="76">
        <v>554</v>
      </c>
      <c r="K5534" s="76">
        <v>2407773</v>
      </c>
      <c r="L5534" s="29">
        <v>46084</v>
      </c>
      <c r="M5534" s="29" t="s">
        <v>4163</v>
      </c>
      <c r="N5534" s="1" t="s">
        <v>478</v>
      </c>
      <c r="O5534" s="28" t="s">
        <v>634</v>
      </c>
      <c r="P5534" s="1" t="s">
        <v>322</v>
      </c>
      <c r="Q5534" s="76">
        <v>12</v>
      </c>
      <c r="R5534" s="1"/>
      <c r="S5534" s="76"/>
      <c r="T5534" s="1" t="s">
        <v>115</v>
      </c>
      <c r="U5534" s="1"/>
      <c r="V5534" s="1"/>
      <c r="AC5534" s="93">
        <v>22.5</v>
      </c>
      <c r="AD5534" s="69">
        <v>220</v>
      </c>
      <c r="AE5534" s="33"/>
      <c r="AF5534" s="33"/>
      <c r="AG5534" s="33"/>
      <c r="AM5534" s="164">
        <f t="shared" si="275"/>
        <v>46087</v>
      </c>
      <c r="AX5534" s="37">
        <f t="shared" si="276"/>
        <v>46091</v>
      </c>
      <c r="AY5534" s="178"/>
      <c r="AZ5534" s="217"/>
      <c r="BA5534" s="184"/>
      <c r="BB5534" s="184"/>
      <c r="BC5534" s="184"/>
      <c r="BD5534" s="184"/>
      <c r="BE5534" s="184"/>
      <c r="BF5534" s="184"/>
      <c r="BG5534" s="184"/>
      <c r="BT5534" s="37">
        <f t="shared" si="277"/>
        <v>46112</v>
      </c>
      <c r="BU5534" s="178"/>
      <c r="BV5534" s="217"/>
      <c r="BW5534" s="184"/>
      <c r="BX5534" s="184"/>
      <c r="BY5534" s="184"/>
      <c r="BZ5534" s="184"/>
      <c r="CA5534" s="184"/>
      <c r="CB5534" s="184"/>
      <c r="CC5534" s="184"/>
      <c r="CE5534" s="1"/>
      <c r="CF5534" s="1"/>
      <c r="CG5534" s="1"/>
      <c r="CH5534" s="1"/>
      <c r="CI5534" s="1"/>
      <c r="CJ5534" s="1"/>
      <c r="CK5534" s="1"/>
      <c r="CL5534" s="1"/>
      <c r="CM5534" s="1"/>
      <c r="CN5534" s="1"/>
      <c r="CO5534" s="1"/>
    </row>
    <row r="5535" spans="1:93" ht="30" customHeight="1" x14ac:dyDescent="0.2">
      <c r="A5535" s="1">
        <v>5529</v>
      </c>
      <c r="B5535" s="1" t="s">
        <v>2036</v>
      </c>
      <c r="C5535" s="1" t="s">
        <v>2035</v>
      </c>
      <c r="D5535" s="28" t="s">
        <v>2037</v>
      </c>
      <c r="E5535" s="1" t="s">
        <v>641</v>
      </c>
      <c r="F5535" s="1" t="s">
        <v>74</v>
      </c>
      <c r="G5535" s="1">
        <v>6</v>
      </c>
      <c r="H5535" s="1" t="s">
        <v>1059</v>
      </c>
      <c r="I5535" s="1" t="s">
        <v>114</v>
      </c>
      <c r="J5535" s="76">
        <v>557</v>
      </c>
      <c r="K5535" s="76">
        <v>2403542</v>
      </c>
      <c r="L5535" s="29">
        <v>46084</v>
      </c>
      <c r="M5535" s="29" t="s">
        <v>4163</v>
      </c>
      <c r="N5535" s="1" t="s">
        <v>478</v>
      </c>
      <c r="O5535" s="28" t="s">
        <v>634</v>
      </c>
      <c r="P5535" s="1" t="s">
        <v>322</v>
      </c>
      <c r="Q5535" s="76">
        <v>12</v>
      </c>
      <c r="R5535" s="1"/>
      <c r="S5535" s="76"/>
      <c r="T5535" s="1" t="s">
        <v>115</v>
      </c>
      <c r="U5535" s="1"/>
      <c r="V5535" s="1"/>
      <c r="AC5535" s="93">
        <v>23</v>
      </c>
      <c r="AD5535" s="69">
        <v>230</v>
      </c>
      <c r="AE5535" s="33"/>
      <c r="AF5535" s="33"/>
      <c r="AG5535" s="33"/>
      <c r="AM5535" s="164">
        <f t="shared" si="275"/>
        <v>46087</v>
      </c>
      <c r="AX5535" s="37">
        <f t="shared" si="276"/>
        <v>46091</v>
      </c>
      <c r="AY5535" s="178"/>
      <c r="AZ5535" s="217"/>
      <c r="BA5535" s="184"/>
      <c r="BB5535" s="184"/>
      <c r="BC5535" s="184"/>
      <c r="BD5535" s="184"/>
      <c r="BE5535" s="184"/>
      <c r="BF5535" s="184"/>
      <c r="BG5535" s="184"/>
      <c r="BT5535" s="37">
        <f t="shared" si="277"/>
        <v>46112</v>
      </c>
      <c r="BU5535" s="178"/>
      <c r="BV5535" s="217"/>
      <c r="BW5535" s="184"/>
      <c r="BX5535" s="184"/>
      <c r="BY5535" s="184"/>
      <c r="BZ5535" s="184"/>
      <c r="CA5535" s="184"/>
      <c r="CB5535" s="184"/>
      <c r="CC5535" s="184"/>
      <c r="CE5535" s="1"/>
      <c r="CF5535" s="1"/>
      <c r="CG5535" s="1"/>
      <c r="CH5535" s="1"/>
      <c r="CI5535" s="1"/>
      <c r="CJ5535" s="1"/>
      <c r="CK5535" s="1"/>
      <c r="CL5535" s="1"/>
      <c r="CM5535" s="1"/>
      <c r="CN5535" s="1"/>
      <c r="CO5535" s="1"/>
    </row>
    <row r="5536" spans="1:93" ht="30" customHeight="1" x14ac:dyDescent="0.2">
      <c r="A5536" s="1">
        <v>5530</v>
      </c>
      <c r="B5536" s="1" t="s">
        <v>2036</v>
      </c>
      <c r="C5536" s="1" t="s">
        <v>2035</v>
      </c>
      <c r="D5536" s="28" t="s">
        <v>2037</v>
      </c>
      <c r="E5536" s="1" t="s">
        <v>641</v>
      </c>
      <c r="F5536" s="1" t="s">
        <v>74</v>
      </c>
      <c r="G5536" s="1">
        <v>6</v>
      </c>
      <c r="H5536" s="1" t="s">
        <v>1059</v>
      </c>
      <c r="I5536" s="1" t="s">
        <v>114</v>
      </c>
      <c r="J5536" s="76">
        <v>407</v>
      </c>
      <c r="K5536" s="76">
        <v>2407774</v>
      </c>
      <c r="L5536" s="29">
        <v>46084</v>
      </c>
      <c r="M5536" s="29" t="s">
        <v>4163</v>
      </c>
      <c r="N5536" s="1" t="s">
        <v>478</v>
      </c>
      <c r="O5536" s="28" t="s">
        <v>634</v>
      </c>
      <c r="P5536" s="1" t="s">
        <v>322</v>
      </c>
      <c r="Q5536" s="76">
        <v>10</v>
      </c>
      <c r="R5536" s="1"/>
      <c r="S5536" s="76"/>
      <c r="T5536" s="1" t="s">
        <v>115</v>
      </c>
      <c r="U5536" s="1"/>
      <c r="V5536" s="1"/>
      <c r="AC5536" s="93">
        <v>24</v>
      </c>
      <c r="AD5536" s="69">
        <v>230</v>
      </c>
      <c r="AE5536" s="33"/>
      <c r="AF5536" s="33"/>
      <c r="AG5536" s="33"/>
      <c r="AM5536" s="164">
        <f t="shared" si="275"/>
        <v>46087</v>
      </c>
      <c r="AX5536" s="37">
        <f t="shared" si="276"/>
        <v>46091</v>
      </c>
      <c r="AY5536" s="178"/>
      <c r="AZ5536" s="217"/>
      <c r="BA5536" s="184"/>
      <c r="BB5536" s="184"/>
      <c r="BC5536" s="184"/>
      <c r="BD5536" s="184"/>
      <c r="BE5536" s="184"/>
      <c r="BF5536" s="184"/>
      <c r="BG5536" s="184"/>
      <c r="BT5536" s="37">
        <f t="shared" si="277"/>
        <v>46112</v>
      </c>
      <c r="BU5536" s="178"/>
      <c r="BV5536" s="217"/>
      <c r="BW5536" s="184"/>
      <c r="BX5536" s="184"/>
      <c r="BY5536" s="184"/>
      <c r="BZ5536" s="184"/>
      <c r="CA5536" s="184"/>
      <c r="CB5536" s="184"/>
      <c r="CC5536" s="184"/>
      <c r="CE5536" s="1"/>
      <c r="CF5536" s="1"/>
      <c r="CG5536" s="1"/>
      <c r="CH5536" s="1"/>
      <c r="CI5536" s="1"/>
      <c r="CJ5536" s="1"/>
      <c r="CK5536" s="1"/>
      <c r="CL5536" s="1"/>
      <c r="CM5536" s="1"/>
      <c r="CN5536" s="1"/>
      <c r="CO5536" s="1"/>
    </row>
    <row r="5537" spans="1:93" ht="30" customHeight="1" x14ac:dyDescent="0.2">
      <c r="A5537" s="1">
        <v>5531</v>
      </c>
      <c r="B5537" s="1" t="s">
        <v>2036</v>
      </c>
      <c r="C5537" s="1" t="s">
        <v>2035</v>
      </c>
      <c r="D5537" s="28" t="s">
        <v>2037</v>
      </c>
      <c r="E5537" s="1" t="s">
        <v>641</v>
      </c>
      <c r="F5537" s="1" t="s">
        <v>74</v>
      </c>
      <c r="G5537" s="1">
        <v>6</v>
      </c>
      <c r="H5537" s="1" t="s">
        <v>1059</v>
      </c>
      <c r="I5537" s="1" t="s">
        <v>114</v>
      </c>
      <c r="J5537" s="76">
        <v>415</v>
      </c>
      <c r="K5537" s="76">
        <v>2403543</v>
      </c>
      <c r="L5537" s="29">
        <v>46084</v>
      </c>
      <c r="M5537" s="29" t="s">
        <v>4163</v>
      </c>
      <c r="N5537" s="1" t="s">
        <v>478</v>
      </c>
      <c r="O5537" s="28" t="s">
        <v>634</v>
      </c>
      <c r="P5537" s="1" t="s">
        <v>322</v>
      </c>
      <c r="Q5537" s="76">
        <v>10</v>
      </c>
      <c r="R5537" s="1"/>
      <c r="S5537" s="76"/>
      <c r="T5537" s="1" t="s">
        <v>115</v>
      </c>
      <c r="U5537" s="1"/>
      <c r="V5537" s="1"/>
      <c r="AC5537" s="93">
        <v>22.5</v>
      </c>
      <c r="AD5537" s="69">
        <v>235</v>
      </c>
      <c r="AE5537" s="33"/>
      <c r="AF5537" s="33"/>
      <c r="AG5537" s="33"/>
      <c r="AM5537" s="164">
        <f t="shared" si="275"/>
        <v>46087</v>
      </c>
      <c r="AX5537" s="37">
        <f t="shared" si="276"/>
        <v>46091</v>
      </c>
      <c r="AY5537" s="178"/>
      <c r="AZ5537" s="217"/>
      <c r="BA5537" s="184"/>
      <c r="BB5537" s="184"/>
      <c r="BC5537" s="184"/>
      <c r="BD5537" s="184"/>
      <c r="BE5537" s="184"/>
      <c r="BF5537" s="184"/>
      <c r="BG5537" s="184"/>
      <c r="BT5537" s="37">
        <f t="shared" si="277"/>
        <v>46112</v>
      </c>
      <c r="BU5537" s="178"/>
      <c r="BV5537" s="217"/>
      <c r="BW5537" s="184"/>
      <c r="BX5537" s="184"/>
      <c r="BY5537" s="184"/>
      <c r="BZ5537" s="184"/>
      <c r="CA5537" s="184"/>
      <c r="CB5537" s="184"/>
      <c r="CC5537" s="184"/>
      <c r="CE5537" s="1"/>
      <c r="CF5537" s="1"/>
      <c r="CG5537" s="1"/>
      <c r="CH5537" s="1"/>
      <c r="CI5537" s="1"/>
      <c r="CJ5537" s="1"/>
      <c r="CK5537" s="1"/>
      <c r="CL5537" s="1"/>
      <c r="CM5537" s="1"/>
      <c r="CN5537" s="1"/>
      <c r="CO5537" s="1"/>
    </row>
    <row r="5538" spans="1:93" ht="30" customHeight="1" x14ac:dyDescent="0.2">
      <c r="A5538" s="1">
        <v>5532</v>
      </c>
      <c r="B5538" s="1" t="s">
        <v>2036</v>
      </c>
      <c r="C5538" s="1" t="s">
        <v>2035</v>
      </c>
      <c r="D5538" s="28" t="s">
        <v>2037</v>
      </c>
      <c r="E5538" s="1" t="s">
        <v>641</v>
      </c>
      <c r="F5538" s="1" t="s">
        <v>74</v>
      </c>
      <c r="G5538" s="1">
        <v>6</v>
      </c>
      <c r="H5538" s="1" t="s">
        <v>1059</v>
      </c>
      <c r="I5538" s="1" t="s">
        <v>114</v>
      </c>
      <c r="J5538" s="76">
        <v>274</v>
      </c>
      <c r="K5538" s="76">
        <v>2407775</v>
      </c>
      <c r="L5538" s="29">
        <v>46084</v>
      </c>
      <c r="M5538" s="29" t="s">
        <v>4163</v>
      </c>
      <c r="N5538" s="1" t="s">
        <v>478</v>
      </c>
      <c r="O5538" s="28" t="s">
        <v>634</v>
      </c>
      <c r="P5538" s="1" t="s">
        <v>322</v>
      </c>
      <c r="Q5538" s="76">
        <v>8</v>
      </c>
      <c r="R5538" s="1"/>
      <c r="S5538" s="76"/>
      <c r="T5538" s="1" t="s">
        <v>115</v>
      </c>
      <c r="U5538" s="1"/>
      <c r="V5538" s="1"/>
      <c r="AC5538" s="93">
        <v>23</v>
      </c>
      <c r="AD5538" s="69">
        <v>260</v>
      </c>
      <c r="AE5538" s="33"/>
      <c r="AF5538" s="33"/>
      <c r="AG5538" s="33"/>
      <c r="AM5538" s="164">
        <f t="shared" si="275"/>
        <v>46087</v>
      </c>
      <c r="AX5538" s="37">
        <f t="shared" si="276"/>
        <v>46091</v>
      </c>
      <c r="AY5538" s="178"/>
      <c r="AZ5538" s="217"/>
      <c r="BA5538" s="184"/>
      <c r="BB5538" s="184"/>
      <c r="BC5538" s="184"/>
      <c r="BD5538" s="184"/>
      <c r="BE5538" s="184"/>
      <c r="BF5538" s="184"/>
      <c r="BG5538" s="184"/>
      <c r="BT5538" s="37">
        <f t="shared" si="277"/>
        <v>46112</v>
      </c>
      <c r="BU5538" s="178"/>
      <c r="BV5538" s="217"/>
      <c r="BW5538" s="184"/>
      <c r="BX5538" s="184"/>
      <c r="BY5538" s="184"/>
      <c r="BZ5538" s="184"/>
      <c r="CA5538" s="184"/>
      <c r="CB5538" s="184"/>
      <c r="CC5538" s="184"/>
      <c r="CE5538" s="1"/>
      <c r="CF5538" s="1"/>
      <c r="CG5538" s="1"/>
      <c r="CH5538" s="1"/>
      <c r="CI5538" s="1"/>
      <c r="CJ5538" s="1"/>
      <c r="CK5538" s="1"/>
      <c r="CL5538" s="1"/>
      <c r="CM5538" s="1"/>
      <c r="CN5538" s="1"/>
      <c r="CO5538" s="1"/>
    </row>
    <row r="5539" spans="1:93" ht="30" customHeight="1" x14ac:dyDescent="0.2">
      <c r="A5539" s="1">
        <v>5533</v>
      </c>
      <c r="B5539" s="1" t="s">
        <v>2036</v>
      </c>
      <c r="C5539" s="1" t="s">
        <v>2035</v>
      </c>
      <c r="D5539" s="28" t="s">
        <v>2037</v>
      </c>
      <c r="E5539" s="1" t="s">
        <v>641</v>
      </c>
      <c r="F5539" s="1" t="s">
        <v>74</v>
      </c>
      <c r="G5539" s="1">
        <v>6</v>
      </c>
      <c r="H5539" s="1" t="s">
        <v>1059</v>
      </c>
      <c r="I5539" s="1" t="s">
        <v>114</v>
      </c>
      <c r="J5539" s="76">
        <v>303</v>
      </c>
      <c r="K5539" s="76">
        <v>2403544</v>
      </c>
      <c r="L5539" s="29">
        <v>46084</v>
      </c>
      <c r="M5539" s="29" t="s">
        <v>4163</v>
      </c>
      <c r="N5539" s="1" t="s">
        <v>478</v>
      </c>
      <c r="O5539" s="28" t="s">
        <v>634</v>
      </c>
      <c r="P5539" s="1" t="s">
        <v>322</v>
      </c>
      <c r="Q5539" s="76">
        <v>8</v>
      </c>
      <c r="R5539" s="1"/>
      <c r="S5539" s="76">
        <v>6</v>
      </c>
      <c r="T5539" s="1" t="s">
        <v>115</v>
      </c>
      <c r="U5539" s="1"/>
      <c r="V5539" s="1"/>
      <c r="AC5539" s="93">
        <v>22.5</v>
      </c>
      <c r="AD5539" s="69">
        <v>220</v>
      </c>
      <c r="AE5539" s="33"/>
      <c r="AF5539" s="33"/>
      <c r="AG5539" s="33"/>
      <c r="AM5539" s="164">
        <f t="shared" si="275"/>
        <v>46087</v>
      </c>
      <c r="AX5539" s="37">
        <f t="shared" si="276"/>
        <v>46091</v>
      </c>
      <c r="AY5539" s="178"/>
      <c r="AZ5539" s="217"/>
      <c r="BA5539" s="184"/>
      <c r="BB5539" s="184"/>
      <c r="BC5539" s="184"/>
      <c r="BD5539" s="184"/>
      <c r="BE5539" s="184"/>
      <c r="BF5539" s="184"/>
      <c r="BG5539" s="184"/>
      <c r="BT5539" s="37">
        <f t="shared" si="277"/>
        <v>46112</v>
      </c>
      <c r="BU5539" s="178"/>
      <c r="BV5539" s="217"/>
      <c r="BW5539" s="184"/>
      <c r="BX5539" s="184"/>
      <c r="BY5539" s="184"/>
      <c r="BZ5539" s="184"/>
      <c r="CA5539" s="184"/>
      <c r="CB5539" s="184"/>
      <c r="CC5539" s="184"/>
      <c r="CE5539" s="1"/>
      <c r="CF5539" s="1"/>
      <c r="CG5539" s="1"/>
      <c r="CH5539" s="1"/>
      <c r="CI5539" s="1"/>
      <c r="CJ5539" s="1"/>
      <c r="CK5539" s="1"/>
      <c r="CL5539" s="1"/>
      <c r="CM5539" s="1"/>
      <c r="CN5539" s="1"/>
      <c r="CO5539" s="1"/>
    </row>
    <row r="5540" spans="1:93" ht="30" customHeight="1" x14ac:dyDescent="0.2">
      <c r="A5540" s="1">
        <v>5534</v>
      </c>
      <c r="B5540" s="1" t="s">
        <v>2036</v>
      </c>
      <c r="C5540" s="1" t="s">
        <v>2035</v>
      </c>
      <c r="D5540" s="28" t="s">
        <v>2037</v>
      </c>
      <c r="E5540" s="1" t="s">
        <v>641</v>
      </c>
      <c r="F5540" s="1" t="s">
        <v>74</v>
      </c>
      <c r="G5540" s="1">
        <v>6</v>
      </c>
      <c r="H5540" s="1" t="s">
        <v>1059</v>
      </c>
      <c r="I5540" s="1" t="s">
        <v>114</v>
      </c>
      <c r="J5540" s="76">
        <v>287</v>
      </c>
      <c r="K5540" s="76">
        <v>2407776</v>
      </c>
      <c r="L5540" s="29">
        <v>46084</v>
      </c>
      <c r="M5540" s="29" t="s">
        <v>4163</v>
      </c>
      <c r="N5540" s="1" t="s">
        <v>478</v>
      </c>
      <c r="O5540" s="28" t="s">
        <v>634</v>
      </c>
      <c r="P5540" s="1" t="s">
        <v>322</v>
      </c>
      <c r="Q5540" s="76">
        <v>8</v>
      </c>
      <c r="R5540" s="1"/>
      <c r="S5540" s="76"/>
      <c r="T5540" s="1" t="s">
        <v>115</v>
      </c>
      <c r="U5540" s="1"/>
      <c r="V5540" s="1"/>
      <c r="AC5540" s="93">
        <v>21.5</v>
      </c>
      <c r="AD5540" s="69">
        <v>240</v>
      </c>
      <c r="AE5540" s="33"/>
      <c r="AF5540" s="33"/>
      <c r="AG5540" s="33"/>
      <c r="AM5540" s="164">
        <f t="shared" si="275"/>
        <v>46087</v>
      </c>
      <c r="AX5540" s="37">
        <f t="shared" si="276"/>
        <v>46091</v>
      </c>
      <c r="AY5540" s="178"/>
      <c r="AZ5540" s="217"/>
      <c r="BA5540" s="184"/>
      <c r="BB5540" s="184"/>
      <c r="BC5540" s="184"/>
      <c r="BD5540" s="184"/>
      <c r="BE5540" s="184"/>
      <c r="BF5540" s="184"/>
      <c r="BG5540" s="184"/>
      <c r="BT5540" s="37">
        <f t="shared" si="277"/>
        <v>46112</v>
      </c>
      <c r="BU5540" s="178"/>
      <c r="BV5540" s="217"/>
      <c r="BW5540" s="184"/>
      <c r="BX5540" s="184"/>
      <c r="BY5540" s="184"/>
      <c r="BZ5540" s="184"/>
      <c r="CA5540" s="184"/>
      <c r="CB5540" s="184"/>
      <c r="CC5540" s="184"/>
      <c r="CE5540" s="1"/>
      <c r="CF5540" s="1"/>
      <c r="CG5540" s="1"/>
      <c r="CH5540" s="1"/>
      <c r="CI5540" s="1"/>
      <c r="CJ5540" s="1"/>
      <c r="CK5540" s="1"/>
      <c r="CL5540" s="1"/>
      <c r="CM5540" s="1"/>
      <c r="CN5540" s="1"/>
      <c r="CO5540" s="1"/>
    </row>
    <row r="5541" spans="1:93" ht="30" customHeight="1" x14ac:dyDescent="0.2">
      <c r="A5541" s="1">
        <v>5535</v>
      </c>
      <c r="B5541" s="1" t="s">
        <v>2036</v>
      </c>
      <c r="C5541" s="1" t="s">
        <v>2035</v>
      </c>
      <c r="D5541" s="28" t="s">
        <v>2037</v>
      </c>
      <c r="E5541" s="1" t="s">
        <v>641</v>
      </c>
      <c r="F5541" s="1" t="s">
        <v>74</v>
      </c>
      <c r="G5541" s="1">
        <v>6</v>
      </c>
      <c r="H5541" s="1" t="s">
        <v>1059</v>
      </c>
      <c r="I5541" s="1" t="s">
        <v>114</v>
      </c>
      <c r="J5541" s="76">
        <v>390</v>
      </c>
      <c r="K5541" s="76">
        <v>2312565</v>
      </c>
      <c r="L5541" s="29">
        <v>46084</v>
      </c>
      <c r="M5541" s="29" t="s">
        <v>4163</v>
      </c>
      <c r="N5541" s="1" t="s">
        <v>478</v>
      </c>
      <c r="O5541" s="28" t="s">
        <v>634</v>
      </c>
      <c r="P5541" s="1" t="s">
        <v>322</v>
      </c>
      <c r="Q5541" s="76">
        <v>10</v>
      </c>
      <c r="R5541" s="1"/>
      <c r="S5541" s="76"/>
      <c r="T5541" s="1" t="s">
        <v>115</v>
      </c>
      <c r="U5541" s="1"/>
      <c r="V5541" s="1"/>
      <c r="AC5541" s="93">
        <v>22</v>
      </c>
      <c r="AD5541" s="69">
        <v>250</v>
      </c>
      <c r="AE5541" s="33"/>
      <c r="AF5541" s="33"/>
      <c r="AG5541" s="33"/>
      <c r="AM5541" s="164">
        <f t="shared" si="275"/>
        <v>46087</v>
      </c>
      <c r="AX5541" s="37">
        <f t="shared" si="276"/>
        <v>46091</v>
      </c>
      <c r="AY5541" s="178"/>
      <c r="AZ5541" s="217"/>
      <c r="BA5541" s="184"/>
      <c r="BB5541" s="184"/>
      <c r="BC5541" s="184"/>
      <c r="BD5541" s="184"/>
      <c r="BE5541" s="184"/>
      <c r="BF5541" s="184"/>
      <c r="BG5541" s="184"/>
      <c r="BT5541" s="37">
        <f t="shared" si="277"/>
        <v>46112</v>
      </c>
      <c r="BU5541" s="178"/>
      <c r="BV5541" s="217"/>
      <c r="BW5541" s="184"/>
      <c r="BX5541" s="184"/>
      <c r="BY5541" s="184"/>
      <c r="BZ5541" s="184"/>
      <c r="CA5541" s="184"/>
      <c r="CB5541" s="184"/>
      <c r="CC5541" s="184"/>
      <c r="CE5541" s="1"/>
      <c r="CF5541" s="1"/>
      <c r="CG5541" s="1"/>
      <c r="CH5541" s="1"/>
      <c r="CI5541" s="1"/>
      <c r="CJ5541" s="1"/>
      <c r="CK5541" s="1"/>
      <c r="CL5541" s="1"/>
      <c r="CM5541" s="1"/>
      <c r="CN5541" s="1"/>
      <c r="CO5541" s="1"/>
    </row>
    <row r="5542" spans="1:93" ht="30" customHeight="1" x14ac:dyDescent="0.2">
      <c r="A5542" s="1">
        <v>5536</v>
      </c>
      <c r="B5542" s="1" t="s">
        <v>2036</v>
      </c>
      <c r="C5542" s="1" t="s">
        <v>2035</v>
      </c>
      <c r="D5542" s="28" t="s">
        <v>2037</v>
      </c>
      <c r="E5542" s="1" t="s">
        <v>641</v>
      </c>
      <c r="F5542" s="1" t="s">
        <v>74</v>
      </c>
      <c r="G5542" s="1">
        <v>6</v>
      </c>
      <c r="H5542" s="1" t="s">
        <v>1059</v>
      </c>
      <c r="I5542" s="1" t="s">
        <v>114</v>
      </c>
      <c r="J5542" s="76">
        <v>403</v>
      </c>
      <c r="K5542" s="76">
        <v>2403547</v>
      </c>
      <c r="L5542" s="29">
        <v>46084</v>
      </c>
      <c r="M5542" s="29" t="s">
        <v>4163</v>
      </c>
      <c r="N5542" s="1" t="s">
        <v>478</v>
      </c>
      <c r="O5542" s="28" t="s">
        <v>634</v>
      </c>
      <c r="P5542" s="1" t="s">
        <v>322</v>
      </c>
      <c r="Q5542" s="76">
        <v>9</v>
      </c>
      <c r="R5542" s="1"/>
      <c r="S5542" s="76"/>
      <c r="T5542" s="1" t="s">
        <v>115</v>
      </c>
      <c r="U5542" s="1"/>
      <c r="V5542" s="1"/>
      <c r="AC5542" s="93">
        <v>23</v>
      </c>
      <c r="AD5542" s="69">
        <v>230</v>
      </c>
      <c r="AE5542" s="33"/>
      <c r="AF5542" s="33"/>
      <c r="AG5542" s="33"/>
      <c r="AM5542" s="164">
        <f t="shared" si="275"/>
        <v>46087</v>
      </c>
      <c r="AX5542" s="37">
        <f t="shared" si="276"/>
        <v>46091</v>
      </c>
      <c r="AY5542" s="178"/>
      <c r="AZ5542" s="217"/>
      <c r="BA5542" s="184"/>
      <c r="BB5542" s="184"/>
      <c r="BC5542" s="184"/>
      <c r="BD5542" s="184"/>
      <c r="BE5542" s="184"/>
      <c r="BF5542" s="184"/>
      <c r="BG5542" s="184"/>
      <c r="BT5542" s="37">
        <f t="shared" si="277"/>
        <v>46112</v>
      </c>
      <c r="BU5542" s="178"/>
      <c r="BV5542" s="217"/>
      <c r="BW5542" s="184"/>
      <c r="BX5542" s="184"/>
      <c r="BY5542" s="184"/>
      <c r="BZ5542" s="184"/>
      <c r="CA5542" s="184"/>
      <c r="CB5542" s="184"/>
      <c r="CC5542" s="184"/>
      <c r="CE5542" s="1"/>
      <c r="CF5542" s="1"/>
      <c r="CG5542" s="1"/>
      <c r="CH5542" s="1"/>
      <c r="CI5542" s="1"/>
      <c r="CJ5542" s="1"/>
      <c r="CK5542" s="1"/>
      <c r="CL5542" s="1"/>
      <c r="CM5542" s="1"/>
      <c r="CN5542" s="1"/>
      <c r="CO5542" s="1"/>
    </row>
    <row r="5543" spans="1:93" ht="30" customHeight="1" x14ac:dyDescent="0.2">
      <c r="A5543" s="1">
        <v>5537</v>
      </c>
      <c r="B5543" s="1" t="s">
        <v>2036</v>
      </c>
      <c r="C5543" s="1" t="s">
        <v>2035</v>
      </c>
      <c r="D5543" s="28" t="s">
        <v>2037</v>
      </c>
      <c r="E5543" s="1" t="s">
        <v>641</v>
      </c>
      <c r="F5543" s="1" t="s">
        <v>74</v>
      </c>
      <c r="G5543" s="1">
        <v>6</v>
      </c>
      <c r="H5543" s="1" t="s">
        <v>1059</v>
      </c>
      <c r="I5543" s="1" t="s">
        <v>114</v>
      </c>
      <c r="J5543" s="76">
        <v>558</v>
      </c>
      <c r="K5543" s="76">
        <v>2403548</v>
      </c>
      <c r="L5543" s="29">
        <v>46084</v>
      </c>
      <c r="M5543" s="29" t="s">
        <v>4163</v>
      </c>
      <c r="N5543" s="1" t="s">
        <v>478</v>
      </c>
      <c r="O5543" s="28" t="s">
        <v>634</v>
      </c>
      <c r="P5543" s="1" t="s">
        <v>322</v>
      </c>
      <c r="Q5543" s="76">
        <v>12</v>
      </c>
      <c r="R5543" s="1"/>
      <c r="S5543" s="76">
        <v>6</v>
      </c>
      <c r="T5543" s="1" t="s">
        <v>115</v>
      </c>
      <c r="U5543" s="1"/>
      <c r="V5543" s="1"/>
      <c r="AC5543" s="93">
        <v>23.5</v>
      </c>
      <c r="AD5543" s="69">
        <v>240</v>
      </c>
      <c r="AE5543" s="33"/>
      <c r="AF5543" s="33"/>
      <c r="AG5543" s="33"/>
      <c r="AM5543" s="164">
        <f t="shared" si="275"/>
        <v>46087</v>
      </c>
      <c r="AX5543" s="37">
        <f t="shared" si="276"/>
        <v>46091</v>
      </c>
      <c r="AY5543" s="178"/>
      <c r="AZ5543" s="217"/>
      <c r="BA5543" s="184"/>
      <c r="BB5543" s="184"/>
      <c r="BC5543" s="184"/>
      <c r="BD5543" s="184"/>
      <c r="BE5543" s="184"/>
      <c r="BF5543" s="184"/>
      <c r="BG5543" s="184"/>
      <c r="BT5543" s="37">
        <f t="shared" si="277"/>
        <v>46112</v>
      </c>
      <c r="BU5543" s="178"/>
      <c r="BV5543" s="217"/>
      <c r="BW5543" s="184"/>
      <c r="BX5543" s="184"/>
      <c r="BY5543" s="184"/>
      <c r="BZ5543" s="184"/>
      <c r="CA5543" s="184"/>
      <c r="CB5543" s="184"/>
      <c r="CC5543" s="184"/>
      <c r="CE5543" s="1"/>
      <c r="CF5543" s="1"/>
      <c r="CG5543" s="1"/>
      <c r="CH5543" s="1"/>
      <c r="CI5543" s="1"/>
      <c r="CJ5543" s="1"/>
      <c r="CK5543" s="1"/>
      <c r="CL5543" s="1"/>
      <c r="CM5543" s="1"/>
      <c r="CN5543" s="1"/>
      <c r="CO5543" s="1"/>
    </row>
    <row r="5544" spans="1:93" ht="30" customHeight="1" x14ac:dyDescent="0.2">
      <c r="A5544" s="1">
        <v>5538</v>
      </c>
      <c r="B5544" s="1" t="s">
        <v>2036</v>
      </c>
      <c r="C5544" s="1" t="s">
        <v>2035</v>
      </c>
      <c r="D5544" s="28" t="s">
        <v>2037</v>
      </c>
      <c r="E5544" s="1" t="s">
        <v>641</v>
      </c>
      <c r="F5544" s="1" t="s">
        <v>74</v>
      </c>
      <c r="G5544" s="1">
        <v>6</v>
      </c>
      <c r="H5544" s="1" t="s">
        <v>1059</v>
      </c>
      <c r="I5544" s="1" t="s">
        <v>114</v>
      </c>
      <c r="J5544" s="76">
        <v>302</v>
      </c>
      <c r="K5544" s="76">
        <v>2403549</v>
      </c>
      <c r="L5544" s="29">
        <v>46084</v>
      </c>
      <c r="M5544" s="29" t="s">
        <v>4163</v>
      </c>
      <c r="N5544" s="1" t="s">
        <v>478</v>
      </c>
      <c r="O5544" s="28" t="s">
        <v>634</v>
      </c>
      <c r="P5544" s="1" t="s">
        <v>322</v>
      </c>
      <c r="Q5544" s="76">
        <v>8</v>
      </c>
      <c r="R5544" s="1"/>
      <c r="S5544" s="76"/>
      <c r="T5544" s="1" t="s">
        <v>115</v>
      </c>
      <c r="U5544" s="1"/>
      <c r="V5544" s="1"/>
      <c r="AC5544" s="93">
        <v>21</v>
      </c>
      <c r="AD5544" s="69">
        <v>250</v>
      </c>
      <c r="AE5544" s="33"/>
      <c r="AF5544" s="33"/>
      <c r="AG5544" s="33"/>
      <c r="AM5544" s="164">
        <f t="shared" si="275"/>
        <v>46087</v>
      </c>
      <c r="AX5544" s="37">
        <f t="shared" si="276"/>
        <v>46091</v>
      </c>
      <c r="AY5544" s="178"/>
      <c r="AZ5544" s="218"/>
      <c r="BA5544" s="184">
        <v>47.5</v>
      </c>
      <c r="BB5544" s="184">
        <v>49.2</v>
      </c>
      <c r="BC5544" s="184">
        <v>48.6</v>
      </c>
      <c r="BD5544" s="184"/>
      <c r="BE5544" s="184"/>
      <c r="BF5544" s="184"/>
      <c r="BG5544" s="181"/>
      <c r="BT5544" s="37">
        <f t="shared" si="277"/>
        <v>46112</v>
      </c>
      <c r="BU5544" s="178"/>
      <c r="BV5544" s="218"/>
      <c r="BW5544" s="184"/>
      <c r="BX5544" s="184"/>
      <c r="BY5544" s="184"/>
      <c r="BZ5544" s="184"/>
      <c r="CA5544" s="184"/>
      <c r="CB5544" s="184"/>
      <c r="CC5544" s="181"/>
      <c r="CE5544" s="1"/>
      <c r="CF5544" s="1"/>
      <c r="CG5544" s="1"/>
      <c r="CH5544" s="1"/>
      <c r="CI5544" s="1"/>
      <c r="CJ5544" s="1"/>
      <c r="CK5544" s="1"/>
      <c r="CL5544" s="1"/>
      <c r="CM5544" s="1"/>
      <c r="CN5544" s="1"/>
      <c r="CO5544" s="1"/>
    </row>
    <row r="5545" spans="1:93" ht="30" customHeight="1" x14ac:dyDescent="0.2">
      <c r="A5545" s="1">
        <v>5539</v>
      </c>
      <c r="B5545" s="1" t="s">
        <v>1972</v>
      </c>
      <c r="C5545" s="1" t="s">
        <v>2033</v>
      </c>
      <c r="D5545" s="28" t="s">
        <v>2034</v>
      </c>
      <c r="E5545" s="1" t="s">
        <v>645</v>
      </c>
      <c r="F5545" s="1" t="s">
        <v>74</v>
      </c>
      <c r="G5545" s="1">
        <v>2</v>
      </c>
      <c r="H5545" s="1" t="s">
        <v>341</v>
      </c>
      <c r="I5545" s="1" t="s">
        <v>114</v>
      </c>
      <c r="J5545" s="76">
        <v>232</v>
      </c>
      <c r="K5545" s="76">
        <v>506125</v>
      </c>
      <c r="L5545" s="29">
        <v>46084</v>
      </c>
      <c r="M5545" s="29" t="s">
        <v>4163</v>
      </c>
      <c r="N5545" s="1" t="s">
        <v>1486</v>
      </c>
      <c r="O5545" s="28" t="s">
        <v>634</v>
      </c>
      <c r="P5545" s="1" t="s">
        <v>323</v>
      </c>
      <c r="Q5545" s="76">
        <v>7</v>
      </c>
      <c r="R5545" s="1"/>
      <c r="S5545" s="76">
        <v>6</v>
      </c>
      <c r="T5545" s="1" t="s">
        <v>115</v>
      </c>
      <c r="U5545" s="1"/>
      <c r="V5545" s="1"/>
      <c r="AC5545" s="93">
        <v>27</v>
      </c>
      <c r="AD5545" s="69">
        <v>260</v>
      </c>
      <c r="AE5545" s="33"/>
      <c r="AF5545" s="33"/>
      <c r="AG5545" s="33"/>
      <c r="AM5545" s="164">
        <f t="shared" si="275"/>
        <v>46087</v>
      </c>
      <c r="AX5545" s="37">
        <f t="shared" si="276"/>
        <v>46091</v>
      </c>
      <c r="AY5545" s="180" t="s">
        <v>3072</v>
      </c>
      <c r="AZ5545" s="212" t="s">
        <v>3073</v>
      </c>
      <c r="BA5545" s="180">
        <v>47.4</v>
      </c>
      <c r="BB5545" s="180">
        <v>48.7</v>
      </c>
      <c r="BC5545" s="180">
        <v>48.2</v>
      </c>
      <c r="BD5545" s="180"/>
      <c r="BE5545" s="180"/>
      <c r="BF5545" s="180"/>
      <c r="BG5545" s="180">
        <f>AVERAGE(BA5545:BF5546)</f>
        <v>48.1</v>
      </c>
      <c r="BT5545" s="37">
        <f t="shared" si="277"/>
        <v>46112</v>
      </c>
      <c r="BU5545" s="180" t="s">
        <v>3072</v>
      </c>
      <c r="BV5545" s="212" t="s">
        <v>3199</v>
      </c>
      <c r="BW5545" s="180">
        <v>57.6</v>
      </c>
      <c r="BX5545" s="180">
        <v>59.4</v>
      </c>
      <c r="BY5545" s="180">
        <v>58.2</v>
      </c>
      <c r="BZ5545" s="180"/>
      <c r="CA5545" s="180"/>
      <c r="CB5545" s="180"/>
      <c r="CC5545" s="180">
        <f>AVERAGE(BW5545:CB5546)</f>
        <v>58.4</v>
      </c>
      <c r="CE5545" s="1"/>
      <c r="CF5545" s="1"/>
      <c r="CG5545" s="1"/>
      <c r="CH5545" s="1"/>
      <c r="CI5545" s="1"/>
      <c r="CJ5545" s="1"/>
      <c r="CK5545" s="1"/>
      <c r="CL5545" s="1"/>
      <c r="CM5545" s="1"/>
      <c r="CN5545" s="1"/>
      <c r="CO5545" s="1"/>
    </row>
    <row r="5546" spans="1:93" ht="30" customHeight="1" x14ac:dyDescent="0.2">
      <c r="A5546" s="1">
        <v>5540</v>
      </c>
      <c r="B5546" s="1" t="s">
        <v>1972</v>
      </c>
      <c r="C5546" s="1" t="s">
        <v>2033</v>
      </c>
      <c r="D5546" s="28" t="s">
        <v>2034</v>
      </c>
      <c r="E5546" s="1" t="s">
        <v>645</v>
      </c>
      <c r="F5546" s="1" t="s">
        <v>74</v>
      </c>
      <c r="G5546" s="1">
        <v>2</v>
      </c>
      <c r="H5546" s="1" t="s">
        <v>341</v>
      </c>
      <c r="I5546" s="1" t="s">
        <v>114</v>
      </c>
      <c r="J5546" s="76">
        <v>213</v>
      </c>
      <c r="K5546" s="76">
        <v>506127</v>
      </c>
      <c r="L5546" s="29">
        <v>46084</v>
      </c>
      <c r="M5546" s="29" t="s">
        <v>4163</v>
      </c>
      <c r="N5546" s="1" t="s">
        <v>1486</v>
      </c>
      <c r="O5546" s="28" t="s">
        <v>634</v>
      </c>
      <c r="P5546" s="1" t="s">
        <v>323</v>
      </c>
      <c r="Q5546" s="76">
        <v>6</v>
      </c>
      <c r="R5546" s="1"/>
      <c r="S5546" s="76"/>
      <c r="T5546" s="1" t="s">
        <v>115</v>
      </c>
      <c r="U5546" s="1"/>
      <c r="V5546" s="1"/>
      <c r="AC5546" s="93">
        <v>26.5</v>
      </c>
      <c r="AD5546" s="69">
        <v>240</v>
      </c>
      <c r="AE5546" s="33"/>
      <c r="AF5546" s="33"/>
      <c r="AG5546" s="33"/>
      <c r="AM5546" s="164">
        <f t="shared" si="275"/>
        <v>46087</v>
      </c>
      <c r="AX5546" s="37">
        <f t="shared" si="276"/>
        <v>46091</v>
      </c>
      <c r="AY5546" s="181"/>
      <c r="AZ5546" s="183"/>
      <c r="BA5546" s="181"/>
      <c r="BB5546" s="181"/>
      <c r="BC5546" s="181"/>
      <c r="BD5546" s="181"/>
      <c r="BE5546" s="181"/>
      <c r="BF5546" s="181"/>
      <c r="BG5546" s="181"/>
      <c r="BT5546" s="37">
        <f t="shared" si="277"/>
        <v>46112</v>
      </c>
      <c r="BU5546" s="181"/>
      <c r="BV5546" s="183"/>
      <c r="BW5546" s="181"/>
      <c r="BX5546" s="181"/>
      <c r="BY5546" s="181"/>
      <c r="BZ5546" s="181"/>
      <c r="CA5546" s="181"/>
      <c r="CB5546" s="181"/>
      <c r="CC5546" s="181"/>
      <c r="CE5546" s="1"/>
      <c r="CF5546" s="1"/>
      <c r="CG5546" s="1"/>
      <c r="CH5546" s="1"/>
      <c r="CI5546" s="1"/>
      <c r="CJ5546" s="1"/>
      <c r="CK5546" s="1"/>
      <c r="CL5546" s="1"/>
      <c r="CM5546" s="1"/>
      <c r="CN5546" s="1"/>
      <c r="CO5546" s="1"/>
    </row>
    <row r="5547" spans="1:93" ht="30" customHeight="1" x14ac:dyDescent="0.2">
      <c r="A5547" s="1">
        <v>5541</v>
      </c>
      <c r="B5547" s="1" t="s">
        <v>2041</v>
      </c>
      <c r="C5547" s="1" t="s">
        <v>2040</v>
      </c>
      <c r="D5547" s="28" t="s">
        <v>2042</v>
      </c>
      <c r="E5547" s="1" t="s">
        <v>622</v>
      </c>
      <c r="F5547" s="1" t="s">
        <v>74</v>
      </c>
      <c r="G5547" s="1">
        <v>4</v>
      </c>
      <c r="H5547" s="1" t="s">
        <v>341</v>
      </c>
      <c r="I5547" s="1" t="s">
        <v>114</v>
      </c>
      <c r="J5547" s="76">
        <v>558</v>
      </c>
      <c r="K5547" s="76">
        <v>2403572</v>
      </c>
      <c r="L5547" s="29">
        <v>46084</v>
      </c>
      <c r="M5547" s="29" t="s">
        <v>4163</v>
      </c>
      <c r="N5547" s="1" t="s">
        <v>478</v>
      </c>
      <c r="O5547" s="28" t="s">
        <v>634</v>
      </c>
      <c r="P5547" s="1" t="s">
        <v>323</v>
      </c>
      <c r="Q5547" s="76">
        <v>12</v>
      </c>
      <c r="R5547" s="1"/>
      <c r="S5547" s="76">
        <v>6</v>
      </c>
      <c r="T5547" s="1" t="s">
        <v>115</v>
      </c>
      <c r="U5547" s="1"/>
      <c r="V5547" s="1"/>
      <c r="AC5547" s="93">
        <v>20.5</v>
      </c>
      <c r="AD5547" s="69">
        <v>260</v>
      </c>
      <c r="AE5547" s="33"/>
      <c r="AF5547" s="33"/>
      <c r="AG5547" s="33"/>
      <c r="AM5547" s="164">
        <f t="shared" si="275"/>
        <v>46087</v>
      </c>
      <c r="AX5547" s="37">
        <f t="shared" si="276"/>
        <v>46091</v>
      </c>
      <c r="AY5547" s="177" t="s">
        <v>3074</v>
      </c>
      <c r="AZ5547" s="183" t="s">
        <v>3075</v>
      </c>
      <c r="BA5547" s="180">
        <v>47.7</v>
      </c>
      <c r="BB5547" s="180">
        <v>46.4</v>
      </c>
      <c r="BC5547" s="180">
        <v>48.5</v>
      </c>
      <c r="BD5547" s="180"/>
      <c r="BE5547" s="180"/>
      <c r="BF5547" s="180"/>
      <c r="BG5547" s="180">
        <f>AVERAGE(BA5547:BF5551)</f>
        <v>47.533333333333331</v>
      </c>
      <c r="BT5547" s="37">
        <f t="shared" si="277"/>
        <v>46112</v>
      </c>
      <c r="BU5547" s="177" t="s">
        <v>3074</v>
      </c>
      <c r="BV5547" s="183" t="s">
        <v>3200</v>
      </c>
      <c r="BW5547" s="180">
        <v>60.5</v>
      </c>
      <c r="BX5547" s="180">
        <v>59.5</v>
      </c>
      <c r="BY5547" s="180">
        <v>60.5</v>
      </c>
      <c r="BZ5547" s="180"/>
      <c r="CA5547" s="180"/>
      <c r="CB5547" s="180"/>
      <c r="CC5547" s="180">
        <f>AVERAGE(BW5547:CB5551)</f>
        <v>60.166666666666664</v>
      </c>
      <c r="CE5547" s="1"/>
      <c r="CF5547" s="1"/>
      <c r="CG5547" s="1"/>
      <c r="CH5547" s="1"/>
      <c r="CI5547" s="1"/>
      <c r="CJ5547" s="1"/>
      <c r="CK5547" s="1"/>
      <c r="CL5547" s="1"/>
      <c r="CM5547" s="1"/>
      <c r="CN5547" s="1"/>
      <c r="CO5547" s="1"/>
    </row>
    <row r="5548" spans="1:93" ht="30" customHeight="1" x14ac:dyDescent="0.2">
      <c r="A5548" s="1">
        <v>5542</v>
      </c>
      <c r="B5548" s="1" t="s">
        <v>2041</v>
      </c>
      <c r="C5548" s="1" t="s">
        <v>2040</v>
      </c>
      <c r="D5548" s="28" t="s">
        <v>2042</v>
      </c>
      <c r="E5548" s="1" t="s">
        <v>622</v>
      </c>
      <c r="F5548" s="1" t="s">
        <v>74</v>
      </c>
      <c r="G5548" s="1">
        <v>4</v>
      </c>
      <c r="H5548" s="1" t="s">
        <v>341</v>
      </c>
      <c r="I5548" s="1" t="s">
        <v>114</v>
      </c>
      <c r="J5548" s="76">
        <v>553</v>
      </c>
      <c r="K5548" s="76">
        <v>2403574</v>
      </c>
      <c r="L5548" s="29">
        <v>46084</v>
      </c>
      <c r="M5548" s="29" t="s">
        <v>4163</v>
      </c>
      <c r="N5548" s="1" t="s">
        <v>478</v>
      </c>
      <c r="O5548" s="28" t="s">
        <v>634</v>
      </c>
      <c r="P5548" s="1" t="s">
        <v>323</v>
      </c>
      <c r="Q5548" s="76">
        <v>12</v>
      </c>
      <c r="R5548" s="1"/>
      <c r="S5548" s="76"/>
      <c r="T5548" s="1" t="s">
        <v>115</v>
      </c>
      <c r="U5548" s="1"/>
      <c r="V5548" s="1"/>
      <c r="AC5548" s="93">
        <v>20</v>
      </c>
      <c r="AD5548" s="69">
        <v>240</v>
      </c>
      <c r="AE5548" s="33"/>
      <c r="AF5548" s="33"/>
      <c r="AG5548" s="33"/>
      <c r="AM5548" s="164">
        <f t="shared" si="275"/>
        <v>46087</v>
      </c>
      <c r="AX5548" s="37">
        <f t="shared" si="276"/>
        <v>46091</v>
      </c>
      <c r="AY5548" s="178"/>
      <c r="AZ5548" s="183"/>
      <c r="BA5548" s="184"/>
      <c r="BB5548" s="184"/>
      <c r="BC5548" s="184"/>
      <c r="BD5548" s="184"/>
      <c r="BE5548" s="184"/>
      <c r="BF5548" s="184"/>
      <c r="BG5548" s="184"/>
      <c r="BT5548" s="37">
        <f t="shared" si="277"/>
        <v>46112</v>
      </c>
      <c r="BU5548" s="178"/>
      <c r="BV5548" s="183"/>
      <c r="BW5548" s="184"/>
      <c r="BX5548" s="184"/>
      <c r="BY5548" s="184"/>
      <c r="BZ5548" s="184"/>
      <c r="CA5548" s="184"/>
      <c r="CB5548" s="184"/>
      <c r="CC5548" s="184"/>
      <c r="CE5548" s="1"/>
      <c r="CF5548" s="1"/>
      <c r="CG5548" s="1"/>
      <c r="CH5548" s="1"/>
      <c r="CI5548" s="1"/>
      <c r="CJ5548" s="1"/>
      <c r="CK5548" s="1"/>
      <c r="CL5548" s="1"/>
      <c r="CM5548" s="1"/>
      <c r="CN5548" s="1"/>
      <c r="CO5548" s="1"/>
    </row>
    <row r="5549" spans="1:93" ht="30" customHeight="1" x14ac:dyDescent="0.2">
      <c r="A5549" s="1">
        <v>5543</v>
      </c>
      <c r="B5549" s="1" t="s">
        <v>2041</v>
      </c>
      <c r="C5549" s="1" t="s">
        <v>2040</v>
      </c>
      <c r="D5549" s="28" t="s">
        <v>2042</v>
      </c>
      <c r="E5549" s="1" t="s">
        <v>622</v>
      </c>
      <c r="F5549" s="1" t="s">
        <v>74</v>
      </c>
      <c r="G5549" s="1">
        <v>4</v>
      </c>
      <c r="H5549" s="1" t="s">
        <v>341</v>
      </c>
      <c r="I5549" s="1" t="s">
        <v>114</v>
      </c>
      <c r="J5549" s="76">
        <v>551</v>
      </c>
      <c r="K5549" s="76">
        <v>2403579</v>
      </c>
      <c r="L5549" s="29">
        <v>46084</v>
      </c>
      <c r="M5549" s="29" t="s">
        <v>4163</v>
      </c>
      <c r="N5549" s="1" t="s">
        <v>478</v>
      </c>
      <c r="O5549" s="28" t="s">
        <v>634</v>
      </c>
      <c r="P5549" s="1" t="s">
        <v>323</v>
      </c>
      <c r="Q5549" s="76">
        <v>12</v>
      </c>
      <c r="R5549" s="1"/>
      <c r="S5549" s="76"/>
      <c r="T5549" s="1" t="s">
        <v>115</v>
      </c>
      <c r="U5549" s="1"/>
      <c r="V5549" s="1"/>
      <c r="AC5549" s="93">
        <v>19</v>
      </c>
      <c r="AD5549" s="69">
        <v>240</v>
      </c>
      <c r="AE5549" s="33"/>
      <c r="AF5549" s="33"/>
      <c r="AG5549" s="33"/>
      <c r="AM5549" s="164">
        <f t="shared" si="275"/>
        <v>46087</v>
      </c>
      <c r="AX5549" s="37">
        <f t="shared" si="276"/>
        <v>46091</v>
      </c>
      <c r="AY5549" s="178"/>
      <c r="AZ5549" s="183"/>
      <c r="BA5549" s="184"/>
      <c r="BB5549" s="184"/>
      <c r="BC5549" s="184"/>
      <c r="BD5549" s="184"/>
      <c r="BE5549" s="184"/>
      <c r="BF5549" s="184"/>
      <c r="BG5549" s="184"/>
      <c r="BT5549" s="37">
        <f t="shared" si="277"/>
        <v>46112</v>
      </c>
      <c r="BU5549" s="178"/>
      <c r="BV5549" s="183"/>
      <c r="BW5549" s="184"/>
      <c r="BX5549" s="184"/>
      <c r="BY5549" s="184"/>
      <c r="BZ5549" s="184"/>
      <c r="CA5549" s="184"/>
      <c r="CB5549" s="184"/>
      <c r="CC5549" s="184"/>
      <c r="CE5549" s="1"/>
      <c r="CF5549" s="1"/>
      <c r="CG5549" s="1"/>
      <c r="CH5549" s="1"/>
      <c r="CI5549" s="1"/>
      <c r="CJ5549" s="1"/>
      <c r="CK5549" s="1"/>
      <c r="CL5549" s="1"/>
      <c r="CM5549" s="1"/>
      <c r="CN5549" s="1"/>
      <c r="CO5549" s="1"/>
    </row>
    <row r="5550" spans="1:93" ht="30" customHeight="1" x14ac:dyDescent="0.2">
      <c r="A5550" s="1">
        <v>5544</v>
      </c>
      <c r="B5550" s="1" t="s">
        <v>2041</v>
      </c>
      <c r="C5550" s="1" t="s">
        <v>2040</v>
      </c>
      <c r="D5550" s="28" t="s">
        <v>2052</v>
      </c>
      <c r="E5550" s="1" t="s">
        <v>864</v>
      </c>
      <c r="F5550" s="1" t="s">
        <v>74</v>
      </c>
      <c r="G5550" s="1">
        <v>10</v>
      </c>
      <c r="H5550" s="1" t="s">
        <v>341</v>
      </c>
      <c r="I5550" s="1" t="s">
        <v>114</v>
      </c>
      <c r="J5550" s="76">
        <v>553</v>
      </c>
      <c r="K5550" s="76">
        <v>2403582</v>
      </c>
      <c r="L5550" s="29">
        <v>46084</v>
      </c>
      <c r="M5550" s="29" t="s">
        <v>4163</v>
      </c>
      <c r="N5550" s="1" t="s">
        <v>478</v>
      </c>
      <c r="O5550" s="28" t="s">
        <v>634</v>
      </c>
      <c r="P5550" s="1" t="s">
        <v>323</v>
      </c>
      <c r="Q5550" s="76">
        <v>12</v>
      </c>
      <c r="R5550" s="1"/>
      <c r="S5550" s="76"/>
      <c r="T5550" s="1" t="s">
        <v>115</v>
      </c>
      <c r="U5550" s="1"/>
      <c r="V5550" s="1"/>
      <c r="AC5550" s="93">
        <v>19</v>
      </c>
      <c r="AD5550" s="69">
        <v>220</v>
      </c>
      <c r="AE5550" s="33"/>
      <c r="AF5550" s="33"/>
      <c r="AG5550" s="33"/>
      <c r="AM5550" s="164">
        <f t="shared" si="275"/>
        <v>46087</v>
      </c>
      <c r="AX5550" s="37">
        <f t="shared" si="276"/>
        <v>46091</v>
      </c>
      <c r="AY5550" s="178"/>
      <c r="AZ5550" s="183"/>
      <c r="BA5550" s="184"/>
      <c r="BB5550" s="184"/>
      <c r="BC5550" s="184"/>
      <c r="BD5550" s="184"/>
      <c r="BE5550" s="184"/>
      <c r="BF5550" s="184"/>
      <c r="BG5550" s="184"/>
      <c r="BT5550" s="37">
        <f t="shared" si="277"/>
        <v>46112</v>
      </c>
      <c r="BU5550" s="178"/>
      <c r="BV5550" s="183"/>
      <c r="BW5550" s="184"/>
      <c r="BX5550" s="184"/>
      <c r="BY5550" s="184"/>
      <c r="BZ5550" s="184"/>
      <c r="CA5550" s="184"/>
      <c r="CB5550" s="184"/>
      <c r="CC5550" s="184"/>
      <c r="CE5550" s="1"/>
      <c r="CF5550" s="1"/>
      <c r="CG5550" s="1"/>
      <c r="CH5550" s="1"/>
      <c r="CI5550" s="1"/>
      <c r="CJ5550" s="1"/>
      <c r="CK5550" s="1"/>
      <c r="CL5550" s="1"/>
      <c r="CM5550" s="1"/>
      <c r="CN5550" s="1"/>
      <c r="CO5550" s="1"/>
    </row>
    <row r="5551" spans="1:93" ht="30" customHeight="1" x14ac:dyDescent="0.2">
      <c r="A5551" s="1">
        <v>5545</v>
      </c>
      <c r="B5551" s="1" t="s">
        <v>2041</v>
      </c>
      <c r="C5551" s="1" t="s">
        <v>2040</v>
      </c>
      <c r="D5551" s="28" t="s">
        <v>2052</v>
      </c>
      <c r="E5551" s="1" t="s">
        <v>864</v>
      </c>
      <c r="F5551" s="1" t="s">
        <v>74</v>
      </c>
      <c r="G5551" s="1">
        <v>10</v>
      </c>
      <c r="H5551" s="1" t="s">
        <v>341</v>
      </c>
      <c r="I5551" s="1" t="s">
        <v>114</v>
      </c>
      <c r="J5551" s="76">
        <v>558</v>
      </c>
      <c r="K5551" s="76">
        <v>2403587</v>
      </c>
      <c r="L5551" s="29">
        <v>46084</v>
      </c>
      <c r="M5551" s="29" t="s">
        <v>4163</v>
      </c>
      <c r="N5551" s="1" t="s">
        <v>478</v>
      </c>
      <c r="O5551" s="28" t="s">
        <v>634</v>
      </c>
      <c r="P5551" s="1" t="s">
        <v>323</v>
      </c>
      <c r="Q5551" s="76">
        <v>12</v>
      </c>
      <c r="R5551" s="1"/>
      <c r="S5551" s="76"/>
      <c r="T5551" s="1" t="s">
        <v>115</v>
      </c>
      <c r="U5551" s="1"/>
      <c r="V5551" s="1"/>
      <c r="AC5551" s="93">
        <v>19.5</v>
      </c>
      <c r="AD5551" s="69">
        <v>220</v>
      </c>
      <c r="AE5551" s="33"/>
      <c r="AF5551" s="33"/>
      <c r="AG5551" s="33"/>
      <c r="AM5551" s="164">
        <f t="shared" si="275"/>
        <v>46087</v>
      </c>
      <c r="AX5551" s="37">
        <f t="shared" si="276"/>
        <v>46091</v>
      </c>
      <c r="AY5551" s="179"/>
      <c r="AZ5551" s="183"/>
      <c r="BA5551" s="181"/>
      <c r="BB5551" s="181"/>
      <c r="BC5551" s="181"/>
      <c r="BD5551" s="181"/>
      <c r="BE5551" s="181"/>
      <c r="BF5551" s="181"/>
      <c r="BG5551" s="181"/>
      <c r="BT5551" s="37">
        <f t="shared" si="277"/>
        <v>46112</v>
      </c>
      <c r="BU5551" s="179"/>
      <c r="BV5551" s="183"/>
      <c r="BW5551" s="181"/>
      <c r="BX5551" s="181"/>
      <c r="BY5551" s="181"/>
      <c r="BZ5551" s="181"/>
      <c r="CA5551" s="181"/>
      <c r="CB5551" s="181"/>
      <c r="CC5551" s="181"/>
      <c r="CE5551" s="1"/>
      <c r="CF5551" s="1"/>
      <c r="CG5551" s="1"/>
      <c r="CH5551" s="1"/>
      <c r="CI5551" s="1"/>
      <c r="CJ5551" s="1"/>
      <c r="CK5551" s="1"/>
      <c r="CL5551" s="1"/>
      <c r="CM5551" s="1"/>
      <c r="CN5551" s="1"/>
      <c r="CO5551" s="1"/>
    </row>
    <row r="5552" spans="1:93" ht="30" customHeight="1" x14ac:dyDescent="0.2">
      <c r="A5552" s="1">
        <v>5546</v>
      </c>
      <c r="B5552" s="1" t="s">
        <v>2044</v>
      </c>
      <c r="C5552" s="1" t="s">
        <v>2043</v>
      </c>
      <c r="D5552" s="28" t="s">
        <v>2045</v>
      </c>
      <c r="E5552" s="1" t="s">
        <v>715</v>
      </c>
      <c r="F5552" s="1" t="s">
        <v>74</v>
      </c>
      <c r="G5552" s="1">
        <v>7</v>
      </c>
      <c r="H5552" s="1" t="s">
        <v>341</v>
      </c>
      <c r="I5552" s="1" t="s">
        <v>114</v>
      </c>
      <c r="J5552" s="76">
        <v>433</v>
      </c>
      <c r="K5552" s="76">
        <v>2403545</v>
      </c>
      <c r="L5552" s="29">
        <v>46084</v>
      </c>
      <c r="M5552" s="29" t="s">
        <v>4163</v>
      </c>
      <c r="N5552" s="1" t="s">
        <v>478</v>
      </c>
      <c r="O5552" s="28" t="s">
        <v>634</v>
      </c>
      <c r="P5552" s="1" t="s">
        <v>323</v>
      </c>
      <c r="Q5552" s="76">
        <v>10</v>
      </c>
      <c r="R5552" s="1"/>
      <c r="S5552" s="76"/>
      <c r="T5552" s="1" t="s">
        <v>115</v>
      </c>
      <c r="U5552" s="1"/>
      <c r="V5552" s="1"/>
      <c r="AC5552" s="93">
        <v>23</v>
      </c>
      <c r="AD5552" s="69">
        <v>250</v>
      </c>
      <c r="AE5552" s="33"/>
      <c r="AF5552" s="33"/>
      <c r="AG5552" s="33"/>
      <c r="AM5552" s="164">
        <f t="shared" si="275"/>
        <v>46087</v>
      </c>
      <c r="AX5552" s="37">
        <f t="shared" si="276"/>
        <v>46091</v>
      </c>
      <c r="AY5552" s="177" t="s">
        <v>3076</v>
      </c>
      <c r="AZ5552" s="212" t="s">
        <v>3077</v>
      </c>
      <c r="BA5552" s="180">
        <v>47.8</v>
      </c>
      <c r="BB5552" s="180">
        <v>46.7</v>
      </c>
      <c r="BC5552" s="180">
        <v>47.9</v>
      </c>
      <c r="BD5552" s="180"/>
      <c r="BE5552" s="180"/>
      <c r="BF5552" s="180"/>
      <c r="BG5552" s="180">
        <f>AVERAGE(BA5552:BF5557)</f>
        <v>47.466666666666669</v>
      </c>
      <c r="BT5552" s="37">
        <f t="shared" si="277"/>
        <v>46112</v>
      </c>
      <c r="BU5552" s="177" t="s">
        <v>3076</v>
      </c>
      <c r="BV5552" s="212" t="s">
        <v>3201</v>
      </c>
      <c r="BW5552" s="180">
        <v>57.2</v>
      </c>
      <c r="BX5552" s="180">
        <v>58.6</v>
      </c>
      <c r="BY5552" s="180">
        <v>59.8</v>
      </c>
      <c r="BZ5552" s="180"/>
      <c r="CA5552" s="180"/>
      <c r="CB5552" s="180"/>
      <c r="CC5552" s="180">
        <f>AVERAGE(BW5552:CB5557)</f>
        <v>58.533333333333339</v>
      </c>
      <c r="CE5552" s="1"/>
      <c r="CF5552" s="1"/>
      <c r="CG5552" s="1"/>
      <c r="CH5552" s="1"/>
      <c r="CI5552" s="1"/>
      <c r="CJ5552" s="1"/>
      <c r="CK5552" s="1"/>
      <c r="CL5552" s="1"/>
      <c r="CM5552" s="1"/>
      <c r="CN5552" s="1"/>
      <c r="CO5552" s="1"/>
    </row>
    <row r="5553" spans="1:93" ht="30" customHeight="1" x14ac:dyDescent="0.2">
      <c r="A5553" s="1">
        <v>5547</v>
      </c>
      <c r="B5553" s="1" t="s">
        <v>2044</v>
      </c>
      <c r="C5553" s="1" t="s">
        <v>2043</v>
      </c>
      <c r="D5553" s="28" t="s">
        <v>2045</v>
      </c>
      <c r="E5553" s="1" t="s">
        <v>715</v>
      </c>
      <c r="F5553" s="1" t="s">
        <v>74</v>
      </c>
      <c r="G5553" s="1">
        <v>7</v>
      </c>
      <c r="H5553" s="1" t="s">
        <v>341</v>
      </c>
      <c r="I5553" s="1" t="s">
        <v>114</v>
      </c>
      <c r="J5553" s="76">
        <v>551</v>
      </c>
      <c r="K5553" s="76">
        <v>2407778</v>
      </c>
      <c r="L5553" s="29">
        <v>46084</v>
      </c>
      <c r="M5553" s="29" t="s">
        <v>4163</v>
      </c>
      <c r="N5553" s="1" t="s">
        <v>478</v>
      </c>
      <c r="O5553" s="28" t="s">
        <v>634</v>
      </c>
      <c r="P5553" s="1" t="s">
        <v>323</v>
      </c>
      <c r="Q5553" s="76">
        <v>12</v>
      </c>
      <c r="R5553" s="1"/>
      <c r="S5553" s="76">
        <v>6</v>
      </c>
      <c r="T5553" s="1" t="s">
        <v>115</v>
      </c>
      <c r="U5553" s="1"/>
      <c r="V5553" s="1"/>
      <c r="AC5553" s="93">
        <v>22</v>
      </c>
      <c r="AD5553" s="69">
        <v>250</v>
      </c>
      <c r="AE5553" s="33"/>
      <c r="AF5553" s="33"/>
      <c r="AG5553" s="33"/>
      <c r="AM5553" s="164">
        <f t="shared" si="275"/>
        <v>46087</v>
      </c>
      <c r="AX5553" s="37">
        <f t="shared" si="276"/>
        <v>46091</v>
      </c>
      <c r="AY5553" s="178"/>
      <c r="AZ5553" s="183"/>
      <c r="BA5553" s="184"/>
      <c r="BB5553" s="184"/>
      <c r="BC5553" s="184"/>
      <c r="BD5553" s="184"/>
      <c r="BE5553" s="184"/>
      <c r="BF5553" s="184"/>
      <c r="BG5553" s="184"/>
      <c r="BT5553" s="37">
        <f t="shared" si="277"/>
        <v>46112</v>
      </c>
      <c r="BU5553" s="178"/>
      <c r="BV5553" s="183"/>
      <c r="BW5553" s="184"/>
      <c r="BX5553" s="184"/>
      <c r="BY5553" s="184"/>
      <c r="BZ5553" s="184"/>
      <c r="CA5553" s="184"/>
      <c r="CB5553" s="184"/>
      <c r="CC5553" s="184"/>
      <c r="CE5553" s="1"/>
      <c r="CF5553" s="1"/>
      <c r="CG5553" s="1"/>
      <c r="CH5553" s="1"/>
      <c r="CI5553" s="1"/>
      <c r="CJ5553" s="1"/>
      <c r="CK5553" s="1"/>
      <c r="CL5553" s="1"/>
      <c r="CM5553" s="1"/>
      <c r="CN5553" s="1"/>
      <c r="CO5553" s="1"/>
    </row>
    <row r="5554" spans="1:93" ht="30" customHeight="1" x14ac:dyDescent="0.2">
      <c r="A5554" s="1">
        <v>5548</v>
      </c>
      <c r="B5554" s="1" t="s">
        <v>2044</v>
      </c>
      <c r="C5554" s="1" t="s">
        <v>2043</v>
      </c>
      <c r="D5554" s="28" t="s">
        <v>2045</v>
      </c>
      <c r="E5554" s="1" t="s">
        <v>715</v>
      </c>
      <c r="F5554" s="1" t="s">
        <v>74</v>
      </c>
      <c r="G5554" s="1">
        <v>7</v>
      </c>
      <c r="H5554" s="1" t="s">
        <v>341</v>
      </c>
      <c r="I5554" s="1" t="s">
        <v>114</v>
      </c>
      <c r="J5554" s="76">
        <v>558</v>
      </c>
      <c r="K5554" s="76">
        <v>2407779</v>
      </c>
      <c r="L5554" s="29">
        <v>46084</v>
      </c>
      <c r="M5554" s="29" t="s">
        <v>4163</v>
      </c>
      <c r="N5554" s="1" t="s">
        <v>478</v>
      </c>
      <c r="O5554" s="28" t="s">
        <v>634</v>
      </c>
      <c r="P5554" s="1" t="s">
        <v>323</v>
      </c>
      <c r="Q5554" s="76">
        <v>12</v>
      </c>
      <c r="R5554" s="1"/>
      <c r="S5554" s="76"/>
      <c r="T5554" s="1" t="s">
        <v>115</v>
      </c>
      <c r="U5554" s="1"/>
      <c r="V5554" s="1"/>
      <c r="AC5554" s="93">
        <v>22</v>
      </c>
      <c r="AD5554" s="69">
        <v>240</v>
      </c>
      <c r="AE5554" s="33"/>
      <c r="AF5554" s="33"/>
      <c r="AG5554" s="33"/>
      <c r="AM5554" s="164">
        <f t="shared" si="275"/>
        <v>46087</v>
      </c>
      <c r="AX5554" s="37">
        <f t="shared" si="276"/>
        <v>46091</v>
      </c>
      <c r="AY5554" s="178"/>
      <c r="AZ5554" s="183"/>
      <c r="BA5554" s="184"/>
      <c r="BB5554" s="184"/>
      <c r="BC5554" s="184"/>
      <c r="BD5554" s="184"/>
      <c r="BE5554" s="184"/>
      <c r="BF5554" s="184"/>
      <c r="BG5554" s="184"/>
      <c r="BT5554" s="37">
        <f t="shared" si="277"/>
        <v>46112</v>
      </c>
      <c r="BU5554" s="178"/>
      <c r="BV5554" s="183"/>
      <c r="BW5554" s="184"/>
      <c r="BX5554" s="184"/>
      <c r="BY5554" s="184"/>
      <c r="BZ5554" s="184"/>
      <c r="CA5554" s="184"/>
      <c r="CB5554" s="184"/>
      <c r="CC5554" s="184"/>
      <c r="CE5554" s="1"/>
      <c r="CF5554" s="1"/>
      <c r="CG5554" s="1"/>
      <c r="CH5554" s="1"/>
      <c r="CI5554" s="1"/>
      <c r="CJ5554" s="1"/>
      <c r="CK5554" s="1"/>
      <c r="CL5554" s="1"/>
      <c r="CM5554" s="1"/>
      <c r="CN5554" s="1"/>
      <c r="CO5554" s="1"/>
    </row>
    <row r="5555" spans="1:93" ht="30" customHeight="1" x14ac:dyDescent="0.2">
      <c r="A5555" s="1">
        <v>5549</v>
      </c>
      <c r="B5555" s="1" t="s">
        <v>2044</v>
      </c>
      <c r="C5555" s="1" t="s">
        <v>2043</v>
      </c>
      <c r="D5555" s="28" t="s">
        <v>2045</v>
      </c>
      <c r="E5555" s="1" t="s">
        <v>715</v>
      </c>
      <c r="F5555" s="1" t="s">
        <v>74</v>
      </c>
      <c r="G5555" s="1">
        <v>7</v>
      </c>
      <c r="H5555" s="1" t="s">
        <v>341</v>
      </c>
      <c r="I5555" s="1" t="s">
        <v>114</v>
      </c>
      <c r="J5555" s="76">
        <v>553</v>
      </c>
      <c r="K5555" s="76">
        <v>2407781</v>
      </c>
      <c r="L5555" s="29">
        <v>46084</v>
      </c>
      <c r="M5555" s="29" t="s">
        <v>4163</v>
      </c>
      <c r="N5555" s="1" t="s">
        <v>478</v>
      </c>
      <c r="O5555" s="28" t="s">
        <v>634</v>
      </c>
      <c r="P5555" s="1" t="s">
        <v>323</v>
      </c>
      <c r="Q5555" s="76">
        <v>12</v>
      </c>
      <c r="R5555" s="1"/>
      <c r="S5555" s="76"/>
      <c r="T5555" s="1" t="s">
        <v>115</v>
      </c>
      <c r="U5555" s="1"/>
      <c r="V5555" s="1"/>
      <c r="AC5555" s="93">
        <v>23</v>
      </c>
      <c r="AD5555" s="69">
        <v>250</v>
      </c>
      <c r="AE5555" s="33"/>
      <c r="AF5555" s="33"/>
      <c r="AG5555" s="33"/>
      <c r="AM5555" s="164">
        <f t="shared" ref="AM5555:AM5620" si="278">L5555+3</f>
        <v>46087</v>
      </c>
      <c r="AX5555" s="37">
        <f t="shared" ref="AX5555:AX5620" si="279">IF(L5555=0, 0,L5555+7)</f>
        <v>46091</v>
      </c>
      <c r="AY5555" s="178"/>
      <c r="AZ5555" s="183"/>
      <c r="BA5555" s="184"/>
      <c r="BB5555" s="184"/>
      <c r="BC5555" s="184"/>
      <c r="BD5555" s="184"/>
      <c r="BE5555" s="184"/>
      <c r="BF5555" s="184"/>
      <c r="BG5555" s="184"/>
      <c r="BT5555" s="37">
        <f t="shared" ref="BT5555:BT5620" si="280">IF(L5555=0, 0, L5555+28)</f>
        <v>46112</v>
      </c>
      <c r="BU5555" s="178"/>
      <c r="BV5555" s="183"/>
      <c r="BW5555" s="184"/>
      <c r="BX5555" s="184"/>
      <c r="BY5555" s="184"/>
      <c r="BZ5555" s="184"/>
      <c r="CA5555" s="184"/>
      <c r="CB5555" s="184"/>
      <c r="CC5555" s="184"/>
      <c r="CE5555" s="1"/>
      <c r="CF5555" s="1"/>
      <c r="CG5555" s="1"/>
      <c r="CH5555" s="1"/>
      <c r="CI5555" s="1"/>
      <c r="CJ5555" s="1"/>
      <c r="CK5555" s="1"/>
      <c r="CL5555" s="1"/>
      <c r="CM5555" s="1"/>
      <c r="CN5555" s="1"/>
      <c r="CO5555" s="1"/>
    </row>
    <row r="5556" spans="1:93" ht="30" customHeight="1" x14ac:dyDescent="0.2">
      <c r="A5556" s="1">
        <v>5550</v>
      </c>
      <c r="B5556" s="1" t="s">
        <v>2044</v>
      </c>
      <c r="C5556" s="1" t="s">
        <v>2043</v>
      </c>
      <c r="D5556" s="28" t="s">
        <v>2045</v>
      </c>
      <c r="E5556" s="1" t="s">
        <v>715</v>
      </c>
      <c r="F5556" s="1" t="s">
        <v>74</v>
      </c>
      <c r="G5556" s="1">
        <v>7</v>
      </c>
      <c r="H5556" s="1" t="s">
        <v>341</v>
      </c>
      <c r="I5556" s="1" t="s">
        <v>114</v>
      </c>
      <c r="J5556" s="76">
        <v>302</v>
      </c>
      <c r="K5556" s="76">
        <v>2407785</v>
      </c>
      <c r="L5556" s="29">
        <v>46084</v>
      </c>
      <c r="M5556" s="29" t="s">
        <v>4163</v>
      </c>
      <c r="N5556" s="1" t="s">
        <v>478</v>
      </c>
      <c r="O5556" s="28" t="s">
        <v>634</v>
      </c>
      <c r="P5556" s="1" t="s">
        <v>323</v>
      </c>
      <c r="Q5556" s="76">
        <v>8</v>
      </c>
      <c r="R5556" s="1"/>
      <c r="S5556" s="76"/>
      <c r="T5556" s="1" t="s">
        <v>115</v>
      </c>
      <c r="U5556" s="1"/>
      <c r="V5556" s="1"/>
      <c r="AC5556" s="93">
        <v>23</v>
      </c>
      <c r="AD5556" s="69">
        <v>220</v>
      </c>
      <c r="AE5556" s="33"/>
      <c r="AF5556" s="33"/>
      <c r="AG5556" s="33"/>
      <c r="AM5556" s="164">
        <f t="shared" si="278"/>
        <v>46087</v>
      </c>
      <c r="AX5556" s="37">
        <f t="shared" si="279"/>
        <v>46091</v>
      </c>
      <c r="AY5556" s="178"/>
      <c r="AZ5556" s="183"/>
      <c r="BA5556" s="184"/>
      <c r="BB5556" s="184"/>
      <c r="BC5556" s="184"/>
      <c r="BD5556" s="184"/>
      <c r="BE5556" s="184"/>
      <c r="BF5556" s="184"/>
      <c r="BG5556" s="184"/>
      <c r="BT5556" s="37">
        <f t="shared" si="280"/>
        <v>46112</v>
      </c>
      <c r="BU5556" s="178"/>
      <c r="BV5556" s="183"/>
      <c r="BW5556" s="184"/>
      <c r="BX5556" s="184"/>
      <c r="BY5556" s="184"/>
      <c r="BZ5556" s="184"/>
      <c r="CA5556" s="184"/>
      <c r="CB5556" s="184"/>
      <c r="CC5556" s="184"/>
      <c r="CE5556" s="1"/>
      <c r="CF5556" s="1"/>
      <c r="CG5556" s="1"/>
      <c r="CH5556" s="1"/>
      <c r="CI5556" s="1"/>
      <c r="CJ5556" s="1"/>
      <c r="CK5556" s="1"/>
      <c r="CL5556" s="1"/>
      <c r="CM5556" s="1"/>
      <c r="CN5556" s="1"/>
      <c r="CO5556" s="1"/>
    </row>
    <row r="5557" spans="1:93" ht="30" customHeight="1" x14ac:dyDescent="0.2">
      <c r="A5557" s="1">
        <v>5551</v>
      </c>
      <c r="B5557" s="1" t="s">
        <v>2044</v>
      </c>
      <c r="C5557" s="1" t="s">
        <v>2043</v>
      </c>
      <c r="D5557" s="28" t="s">
        <v>2045</v>
      </c>
      <c r="E5557" s="1" t="s">
        <v>715</v>
      </c>
      <c r="F5557" s="1" t="s">
        <v>74</v>
      </c>
      <c r="G5557" s="1">
        <v>7</v>
      </c>
      <c r="H5557" s="1" t="s">
        <v>341</v>
      </c>
      <c r="I5557" s="1" t="s">
        <v>114</v>
      </c>
      <c r="J5557" s="76">
        <v>557</v>
      </c>
      <c r="K5557" s="76">
        <v>2407786</v>
      </c>
      <c r="L5557" s="29">
        <v>46084</v>
      </c>
      <c r="M5557" s="29" t="s">
        <v>4163</v>
      </c>
      <c r="N5557" s="1" t="s">
        <v>478</v>
      </c>
      <c r="O5557" s="28" t="s">
        <v>634</v>
      </c>
      <c r="P5557" s="1" t="s">
        <v>323</v>
      </c>
      <c r="Q5557" s="76">
        <v>11</v>
      </c>
      <c r="R5557" s="1"/>
      <c r="S5557" s="76"/>
      <c r="T5557" s="1" t="s">
        <v>115</v>
      </c>
      <c r="U5557" s="1"/>
      <c r="V5557" s="1"/>
      <c r="AC5557" s="93">
        <v>21.5</v>
      </c>
      <c r="AD5557" s="69">
        <v>250</v>
      </c>
      <c r="AE5557" s="33"/>
      <c r="AF5557" s="33"/>
      <c r="AG5557" s="33"/>
      <c r="AM5557" s="164">
        <f t="shared" si="278"/>
        <v>46087</v>
      </c>
      <c r="AX5557" s="37">
        <f t="shared" si="279"/>
        <v>46091</v>
      </c>
      <c r="AY5557" s="179"/>
      <c r="AZ5557" s="183"/>
      <c r="BA5557" s="181"/>
      <c r="BB5557" s="181"/>
      <c r="BC5557" s="181"/>
      <c r="BD5557" s="181"/>
      <c r="BE5557" s="181"/>
      <c r="BF5557" s="181"/>
      <c r="BG5557" s="181"/>
      <c r="BT5557" s="37">
        <f t="shared" si="280"/>
        <v>46112</v>
      </c>
      <c r="BU5557" s="179"/>
      <c r="BV5557" s="183"/>
      <c r="BW5557" s="181"/>
      <c r="BX5557" s="181"/>
      <c r="BY5557" s="181"/>
      <c r="BZ5557" s="181"/>
      <c r="CA5557" s="181"/>
      <c r="CB5557" s="181"/>
      <c r="CC5557" s="181"/>
      <c r="CE5557" s="1"/>
      <c r="CF5557" s="1"/>
      <c r="CG5557" s="1"/>
      <c r="CH5557" s="1"/>
      <c r="CI5557" s="1"/>
      <c r="CJ5557" s="1"/>
      <c r="CK5557" s="1"/>
      <c r="CL5557" s="1"/>
      <c r="CM5557" s="1"/>
      <c r="CN5557" s="1"/>
      <c r="CO5557" s="1"/>
    </row>
    <row r="5558" spans="1:93" ht="30" customHeight="1" x14ac:dyDescent="0.2">
      <c r="A5558" s="1">
        <v>5552</v>
      </c>
      <c r="B5558" s="1" t="s">
        <v>103</v>
      </c>
      <c r="C5558" s="1" t="s">
        <v>2053</v>
      </c>
      <c r="D5558" s="28" t="s">
        <v>2028</v>
      </c>
      <c r="E5558" s="1" t="s">
        <v>2029</v>
      </c>
      <c r="F5558" s="1" t="s">
        <v>103</v>
      </c>
      <c r="G5558" s="1" t="s">
        <v>103</v>
      </c>
      <c r="H5558" s="1" t="s">
        <v>103</v>
      </c>
      <c r="I5558" s="1" t="s">
        <v>330</v>
      </c>
      <c r="J5558" s="76">
        <v>679</v>
      </c>
      <c r="K5558" s="76">
        <v>1114100</v>
      </c>
      <c r="L5558" s="29">
        <v>46084</v>
      </c>
      <c r="M5558" s="29" t="s">
        <v>4163</v>
      </c>
      <c r="N5558" s="1" t="s">
        <v>2026</v>
      </c>
      <c r="O5558" s="28" t="s">
        <v>105</v>
      </c>
      <c r="P5558" s="1" t="s">
        <v>322</v>
      </c>
      <c r="Q5558" s="76">
        <v>4</v>
      </c>
      <c r="R5558" s="1"/>
      <c r="S5558" s="76">
        <v>11</v>
      </c>
      <c r="T5558" s="1" t="s">
        <v>24</v>
      </c>
      <c r="U5558" s="1"/>
      <c r="V5558" s="1"/>
      <c r="AC5558" s="93">
        <v>20.7</v>
      </c>
      <c r="AD5558" s="69">
        <v>212</v>
      </c>
      <c r="AE5558" s="33">
        <v>1.8</v>
      </c>
      <c r="AF5558" s="33">
        <v>2386</v>
      </c>
      <c r="AG5558" s="33"/>
      <c r="AM5558" s="164">
        <f t="shared" ref="AM5558:AM5560" si="281">L5558+3</f>
        <v>46087</v>
      </c>
      <c r="AN5558" s="28" t="s">
        <v>2111</v>
      </c>
      <c r="AP5558" s="1">
        <v>37.9</v>
      </c>
      <c r="AQ5558" s="1">
        <v>38.299999999999997</v>
      </c>
      <c r="AV5558" s="183">
        <f>AVERAGE(AP5558:AQ5560)</f>
        <v>39.016666666666659</v>
      </c>
      <c r="AX5558" s="37">
        <f t="shared" ref="AX5558:AX5560" si="282">IF(L5558=0, 0,L5558+7)</f>
        <v>46091</v>
      </c>
      <c r="AY5558" s="1"/>
      <c r="AZ5558" s="1" t="s">
        <v>3078</v>
      </c>
      <c r="BA5558" s="31">
        <v>47.7</v>
      </c>
      <c r="BB5558" s="31">
        <v>49</v>
      </c>
      <c r="BC5558" s="1">
        <v>48.3</v>
      </c>
      <c r="BD5558" s="1"/>
      <c r="BE5558" s="1"/>
      <c r="BF5558" s="1"/>
      <c r="BG5558" s="1">
        <f>AVERAGE(BA5558:BF5558)</f>
        <v>48.333333333333336</v>
      </c>
      <c r="BT5558" s="37">
        <f t="shared" ref="BT5558:BT5560" si="283">IF(L5558=0, 0, L5558+28)</f>
        <v>46112</v>
      </c>
      <c r="BU5558" s="1"/>
      <c r="BV5558" s="1" t="s">
        <v>3202</v>
      </c>
      <c r="BW5558" s="31">
        <v>59</v>
      </c>
      <c r="BX5558" s="31">
        <v>58.2</v>
      </c>
      <c r="BY5558" s="1">
        <v>59.5</v>
      </c>
      <c r="BZ5558" s="1"/>
      <c r="CA5558" s="1"/>
      <c r="CB5558" s="1"/>
      <c r="CC5558" s="1">
        <f>AVERAGE(BW5558:CB5558)</f>
        <v>58.9</v>
      </c>
      <c r="CE5558" s="1"/>
      <c r="CF5558" s="1"/>
      <c r="CG5558" s="1"/>
      <c r="CH5558" s="1"/>
      <c r="CI5558" s="1"/>
      <c r="CJ5558" s="1"/>
      <c r="CK5558" s="1"/>
      <c r="CL5558" s="1"/>
      <c r="CM5558" s="1"/>
      <c r="CN5558" s="1"/>
      <c r="CO5558" s="1"/>
    </row>
    <row r="5559" spans="1:93" ht="30" customHeight="1" x14ac:dyDescent="0.2">
      <c r="A5559" s="1">
        <v>5553</v>
      </c>
      <c r="B5559" s="1" t="s">
        <v>103</v>
      </c>
      <c r="C5559" s="1" t="s">
        <v>2053</v>
      </c>
      <c r="D5559" s="28" t="s">
        <v>2028</v>
      </c>
      <c r="E5559" s="1" t="s">
        <v>2029</v>
      </c>
      <c r="F5559" s="1" t="s">
        <v>103</v>
      </c>
      <c r="G5559" s="1" t="s">
        <v>103</v>
      </c>
      <c r="H5559" s="1" t="s">
        <v>103</v>
      </c>
      <c r="I5559" s="1" t="s">
        <v>330</v>
      </c>
      <c r="J5559" s="76">
        <v>704</v>
      </c>
      <c r="K5559" s="76">
        <v>1114102</v>
      </c>
      <c r="L5559" s="29">
        <v>46084</v>
      </c>
      <c r="M5559" s="29" t="s">
        <v>4163</v>
      </c>
      <c r="N5559" s="1" t="s">
        <v>2026</v>
      </c>
      <c r="O5559" s="28" t="s">
        <v>105</v>
      </c>
      <c r="P5559" s="1" t="s">
        <v>322</v>
      </c>
      <c r="Q5559" s="76">
        <v>4</v>
      </c>
      <c r="R5559" s="1"/>
      <c r="S5559" s="76">
        <v>11</v>
      </c>
      <c r="T5559" s="1" t="s">
        <v>24</v>
      </c>
      <c r="U5559" s="1"/>
      <c r="V5559" s="1"/>
      <c r="AC5559" s="93">
        <v>19.3</v>
      </c>
      <c r="AD5559" s="69">
        <v>241</v>
      </c>
      <c r="AE5559" s="33">
        <v>1.5</v>
      </c>
      <c r="AF5559" s="33">
        <v>2411.5</v>
      </c>
      <c r="AG5559" s="33"/>
      <c r="AM5559" s="164">
        <f t="shared" si="281"/>
        <v>46087</v>
      </c>
      <c r="AN5559" s="28" t="s">
        <v>2111</v>
      </c>
      <c r="AP5559" s="1">
        <v>39</v>
      </c>
      <c r="AQ5559" s="1">
        <v>37.6</v>
      </c>
      <c r="AV5559" s="183"/>
      <c r="AX5559" s="37">
        <f t="shared" si="282"/>
        <v>46091</v>
      </c>
      <c r="AY5559" s="1"/>
      <c r="AZ5559" s="1" t="s">
        <v>3079</v>
      </c>
      <c r="BA5559" s="31">
        <v>50</v>
      </c>
      <c r="BB5559" s="31">
        <v>48.7</v>
      </c>
      <c r="BC5559" s="1">
        <v>48.7</v>
      </c>
      <c r="BD5559" s="1"/>
      <c r="BE5559" s="1"/>
      <c r="BF5559" s="1"/>
      <c r="BG5559" s="1">
        <f>AVERAGE(BA5559:BF5559)</f>
        <v>49.133333333333333</v>
      </c>
      <c r="BT5559" s="37">
        <f t="shared" si="283"/>
        <v>46112</v>
      </c>
      <c r="BU5559" s="1"/>
      <c r="BV5559" s="1" t="s">
        <v>3203</v>
      </c>
      <c r="BW5559" s="31">
        <v>60.6</v>
      </c>
      <c r="BX5559" s="31">
        <v>59.5</v>
      </c>
      <c r="BY5559" s="1">
        <v>61.6</v>
      </c>
      <c r="BZ5559" s="1"/>
      <c r="CA5559" s="1"/>
      <c r="CB5559" s="1"/>
      <c r="CC5559" s="1">
        <f>AVERAGE(BW5559:CB5559)</f>
        <v>60.566666666666663</v>
      </c>
      <c r="CE5559" s="1"/>
      <c r="CF5559" s="1"/>
      <c r="CG5559" s="1"/>
      <c r="CH5559" s="1"/>
      <c r="CI5559" s="1"/>
      <c r="CJ5559" s="1"/>
      <c r="CK5559" s="1"/>
      <c r="CL5559" s="1"/>
      <c r="CM5559" s="1"/>
      <c r="CN5559" s="1"/>
      <c r="CO5559" s="1"/>
    </row>
    <row r="5560" spans="1:93" ht="30" customHeight="1" x14ac:dyDescent="0.2">
      <c r="A5560" s="1">
        <v>5554</v>
      </c>
      <c r="B5560" s="1" t="s">
        <v>103</v>
      </c>
      <c r="C5560" s="1" t="s">
        <v>2053</v>
      </c>
      <c r="D5560" s="28" t="s">
        <v>2028</v>
      </c>
      <c r="E5560" s="1" t="s">
        <v>2029</v>
      </c>
      <c r="F5560" s="1" t="s">
        <v>103</v>
      </c>
      <c r="G5560" s="1" t="s">
        <v>103</v>
      </c>
      <c r="H5560" s="1" t="s">
        <v>103</v>
      </c>
      <c r="I5560" s="1" t="s">
        <v>330</v>
      </c>
      <c r="J5560" s="76">
        <v>594</v>
      </c>
      <c r="K5560" s="76">
        <v>1114110</v>
      </c>
      <c r="L5560" s="29">
        <v>46084</v>
      </c>
      <c r="M5560" s="29" t="s">
        <v>4163</v>
      </c>
      <c r="N5560" s="1" t="s">
        <v>2026</v>
      </c>
      <c r="O5560" s="28" t="s">
        <v>105</v>
      </c>
      <c r="P5560" s="1" t="s">
        <v>322</v>
      </c>
      <c r="Q5560" s="76">
        <v>4</v>
      </c>
      <c r="R5560" s="1"/>
      <c r="S5560" s="76">
        <v>11</v>
      </c>
      <c r="T5560" s="1" t="s">
        <v>24</v>
      </c>
      <c r="U5560" s="1"/>
      <c r="V5560" s="1"/>
      <c r="AC5560" s="93">
        <v>21.4</v>
      </c>
      <c r="AD5560" s="69">
        <v>242</v>
      </c>
      <c r="AE5560" s="33">
        <v>1.5</v>
      </c>
      <c r="AF5560" s="33">
        <v>2388</v>
      </c>
      <c r="AG5560" s="33"/>
      <c r="AM5560" s="164">
        <f t="shared" si="281"/>
        <v>46087</v>
      </c>
      <c r="AN5560" s="28" t="s">
        <v>2111</v>
      </c>
      <c r="AP5560" s="1">
        <v>41</v>
      </c>
      <c r="AQ5560" s="1">
        <v>40.299999999999997</v>
      </c>
      <c r="AV5560" s="183"/>
      <c r="AX5560" s="37">
        <f t="shared" si="282"/>
        <v>46091</v>
      </c>
      <c r="AY5560" s="1"/>
      <c r="AZ5560" s="1" t="s">
        <v>3080</v>
      </c>
      <c r="BA5560" s="31">
        <v>52.6</v>
      </c>
      <c r="BB5560" s="31">
        <v>51.5</v>
      </c>
      <c r="BC5560" s="1">
        <v>53.5</v>
      </c>
      <c r="BD5560" s="1"/>
      <c r="BE5560" s="1"/>
      <c r="BF5560" s="1"/>
      <c r="BG5560" s="1">
        <f>AVERAGE(BA5560:BF5560)</f>
        <v>52.533333333333331</v>
      </c>
      <c r="BT5560" s="37">
        <f t="shared" si="283"/>
        <v>46112</v>
      </c>
      <c r="BU5560" s="1"/>
      <c r="BV5560" s="1" t="s">
        <v>3204</v>
      </c>
      <c r="BW5560" s="31">
        <v>62.4</v>
      </c>
      <c r="BX5560" s="31">
        <v>63.6</v>
      </c>
      <c r="BY5560" s="1">
        <v>61.7</v>
      </c>
      <c r="BZ5560" s="1"/>
      <c r="CA5560" s="1"/>
      <c r="CB5560" s="1"/>
      <c r="CC5560" s="1">
        <f>AVERAGE(BW5560:CB5560)</f>
        <v>62.566666666666663</v>
      </c>
      <c r="CE5560" s="1"/>
      <c r="CF5560" s="1"/>
      <c r="CG5560" s="1"/>
      <c r="CH5560" s="1"/>
      <c r="CI5560" s="1"/>
      <c r="CJ5560" s="1"/>
      <c r="CK5560" s="1"/>
      <c r="CL5560" s="1"/>
      <c r="CM5560" s="1"/>
      <c r="CN5560" s="1"/>
      <c r="CO5560" s="1"/>
    </row>
    <row r="5561" spans="1:93" ht="30" customHeight="1" x14ac:dyDescent="0.2">
      <c r="A5561" s="1">
        <v>5555</v>
      </c>
      <c r="B5561" s="1" t="s">
        <v>2048</v>
      </c>
      <c r="C5561" s="1" t="s">
        <v>2047</v>
      </c>
      <c r="D5561" s="28" t="s">
        <v>2046</v>
      </c>
      <c r="E5561" s="1" t="s">
        <v>725</v>
      </c>
      <c r="F5561" s="1" t="s">
        <v>74</v>
      </c>
      <c r="G5561" s="1">
        <v>3</v>
      </c>
      <c r="H5561" s="1" t="s">
        <v>1059</v>
      </c>
      <c r="I5561" s="1" t="s">
        <v>114</v>
      </c>
      <c r="J5561" s="76">
        <v>302</v>
      </c>
      <c r="K5561" s="76">
        <v>2407798</v>
      </c>
      <c r="L5561" s="29">
        <v>46085</v>
      </c>
      <c r="M5561" s="29" t="s">
        <v>4163</v>
      </c>
      <c r="N5561" s="1" t="s">
        <v>478</v>
      </c>
      <c r="O5561" s="28" t="s">
        <v>634</v>
      </c>
      <c r="P5561" s="1" t="s">
        <v>323</v>
      </c>
      <c r="Q5561" s="76">
        <v>2</v>
      </c>
      <c r="R5561" s="1"/>
      <c r="S5561" s="76"/>
      <c r="T5561" s="1" t="s">
        <v>115</v>
      </c>
      <c r="U5561" s="1"/>
      <c r="V5561" s="1"/>
      <c r="AC5561" s="93" t="s">
        <v>103</v>
      </c>
      <c r="AD5561" s="69" t="s">
        <v>103</v>
      </c>
      <c r="AE5561" s="33"/>
      <c r="AF5561" s="33"/>
      <c r="AG5561" s="33"/>
      <c r="AM5561" s="164">
        <f t="shared" si="278"/>
        <v>46088</v>
      </c>
      <c r="AX5561" s="37">
        <f t="shared" si="279"/>
        <v>46092</v>
      </c>
      <c r="AY5561" s="177" t="s">
        <v>3081</v>
      </c>
      <c r="AZ5561" s="183" t="s">
        <v>3082</v>
      </c>
      <c r="BA5561" s="180">
        <v>47.1</v>
      </c>
      <c r="BB5561" s="180">
        <v>48.1</v>
      </c>
      <c r="BC5561" s="180">
        <v>47.1</v>
      </c>
      <c r="BD5561" s="180"/>
      <c r="BE5561" s="180"/>
      <c r="BF5561" s="180"/>
      <c r="BG5561" s="180">
        <f>AVERAGE(BA5561:BF5564)</f>
        <v>47.433333333333337</v>
      </c>
      <c r="BT5561" s="37">
        <f t="shared" si="280"/>
        <v>46113</v>
      </c>
      <c r="BU5561" s="177" t="s">
        <v>3081</v>
      </c>
      <c r="BV5561" s="183" t="s">
        <v>3205</v>
      </c>
      <c r="BW5561" s="180">
        <v>58.5</v>
      </c>
      <c r="BX5561" s="180">
        <v>59.9</v>
      </c>
      <c r="BY5561" s="180">
        <v>60.3</v>
      </c>
      <c r="BZ5561" s="180"/>
      <c r="CA5561" s="180"/>
      <c r="CB5561" s="180"/>
      <c r="CC5561" s="180">
        <f>AVERAGE(BW5561:CB5564)</f>
        <v>59.566666666666663</v>
      </c>
      <c r="CE5561" s="1"/>
      <c r="CF5561" s="1"/>
      <c r="CG5561" s="1"/>
      <c r="CH5561" s="1"/>
      <c r="CI5561" s="1"/>
      <c r="CJ5561" s="1"/>
      <c r="CK5561" s="1"/>
      <c r="CL5561" s="1"/>
      <c r="CM5561" s="1"/>
      <c r="CN5561" s="1"/>
      <c r="CO5561" s="1"/>
    </row>
    <row r="5562" spans="1:93" ht="30" customHeight="1" x14ac:dyDescent="0.2">
      <c r="A5562" s="1">
        <v>5556</v>
      </c>
      <c r="B5562" s="1" t="s">
        <v>2048</v>
      </c>
      <c r="C5562" s="1" t="s">
        <v>2047</v>
      </c>
      <c r="D5562" s="28" t="s">
        <v>2046</v>
      </c>
      <c r="E5562" s="1" t="s">
        <v>725</v>
      </c>
      <c r="F5562" s="1" t="s">
        <v>74</v>
      </c>
      <c r="G5562" s="1">
        <v>3</v>
      </c>
      <c r="H5562" s="1" t="s">
        <v>1059</v>
      </c>
      <c r="I5562" s="1" t="s">
        <v>114</v>
      </c>
      <c r="J5562" s="76">
        <v>403</v>
      </c>
      <c r="K5562" s="76">
        <v>2403583</v>
      </c>
      <c r="L5562" s="29">
        <v>46085</v>
      </c>
      <c r="M5562" s="29" t="s">
        <v>4163</v>
      </c>
      <c r="N5562" s="1" t="s">
        <v>478</v>
      </c>
      <c r="O5562" s="28" t="s">
        <v>634</v>
      </c>
      <c r="P5562" s="1" t="s">
        <v>323</v>
      </c>
      <c r="Q5562" s="76">
        <v>9</v>
      </c>
      <c r="R5562" s="1"/>
      <c r="S5562" s="76">
        <v>6</v>
      </c>
      <c r="T5562" s="1" t="s">
        <v>115</v>
      </c>
      <c r="U5562" s="1"/>
      <c r="V5562" s="1"/>
      <c r="AC5562" s="93">
        <v>20</v>
      </c>
      <c r="AD5562" s="69">
        <v>250</v>
      </c>
      <c r="AE5562" s="33"/>
      <c r="AF5562" s="33"/>
      <c r="AG5562" s="33"/>
      <c r="AM5562" s="164">
        <f t="shared" si="278"/>
        <v>46088</v>
      </c>
      <c r="AX5562" s="37">
        <f t="shared" si="279"/>
        <v>46092</v>
      </c>
      <c r="AY5562" s="178"/>
      <c r="AZ5562" s="183"/>
      <c r="BA5562" s="184"/>
      <c r="BB5562" s="184"/>
      <c r="BC5562" s="184"/>
      <c r="BD5562" s="184"/>
      <c r="BE5562" s="184"/>
      <c r="BF5562" s="184"/>
      <c r="BG5562" s="184"/>
      <c r="BT5562" s="37">
        <f t="shared" si="280"/>
        <v>46113</v>
      </c>
      <c r="BU5562" s="178"/>
      <c r="BV5562" s="183"/>
      <c r="BW5562" s="184"/>
      <c r="BX5562" s="184"/>
      <c r="BY5562" s="184"/>
      <c r="BZ5562" s="184"/>
      <c r="CA5562" s="184"/>
      <c r="CB5562" s="184"/>
      <c r="CC5562" s="184"/>
      <c r="CE5562" s="1"/>
      <c r="CF5562" s="1"/>
      <c r="CG5562" s="1"/>
      <c r="CH5562" s="1"/>
      <c r="CI5562" s="1"/>
      <c r="CJ5562" s="1"/>
      <c r="CK5562" s="1"/>
      <c r="CL5562" s="1"/>
      <c r="CM5562" s="1"/>
      <c r="CN5562" s="1"/>
      <c r="CO5562" s="1"/>
    </row>
    <row r="5563" spans="1:93" ht="30" customHeight="1" x14ac:dyDescent="0.2">
      <c r="A5563" s="1">
        <v>5557</v>
      </c>
      <c r="B5563" s="1" t="s">
        <v>2048</v>
      </c>
      <c r="C5563" s="1" t="s">
        <v>2047</v>
      </c>
      <c r="D5563" s="28" t="s">
        <v>2046</v>
      </c>
      <c r="E5563" s="1" t="s">
        <v>725</v>
      </c>
      <c r="F5563" s="1" t="s">
        <v>74</v>
      </c>
      <c r="G5563" s="1">
        <v>3</v>
      </c>
      <c r="H5563" s="1" t="s">
        <v>1059</v>
      </c>
      <c r="I5563" s="1" t="s">
        <v>114</v>
      </c>
      <c r="J5563" s="76">
        <v>415</v>
      </c>
      <c r="K5563" s="76">
        <v>2403584</v>
      </c>
      <c r="L5563" s="29">
        <v>46085</v>
      </c>
      <c r="M5563" s="29" t="s">
        <v>4163</v>
      </c>
      <c r="N5563" s="1" t="s">
        <v>478</v>
      </c>
      <c r="O5563" s="28" t="s">
        <v>634</v>
      </c>
      <c r="P5563" s="1" t="s">
        <v>323</v>
      </c>
      <c r="Q5563" s="76">
        <v>10</v>
      </c>
      <c r="R5563" s="1"/>
      <c r="S5563" s="76"/>
      <c r="T5563" s="1" t="s">
        <v>115</v>
      </c>
      <c r="U5563" s="1"/>
      <c r="V5563" s="1"/>
      <c r="AC5563" s="93">
        <v>20.5</v>
      </c>
      <c r="AD5563" s="69">
        <v>240</v>
      </c>
      <c r="AE5563" s="33"/>
      <c r="AF5563" s="33"/>
      <c r="AG5563" s="33"/>
      <c r="AM5563" s="164">
        <f t="shared" si="278"/>
        <v>46088</v>
      </c>
      <c r="AX5563" s="37">
        <f t="shared" si="279"/>
        <v>46092</v>
      </c>
      <c r="AY5563" s="178"/>
      <c r="AZ5563" s="183"/>
      <c r="BA5563" s="184"/>
      <c r="BB5563" s="184"/>
      <c r="BC5563" s="184"/>
      <c r="BD5563" s="184"/>
      <c r="BE5563" s="184"/>
      <c r="BF5563" s="184"/>
      <c r="BG5563" s="184"/>
      <c r="BT5563" s="37">
        <f t="shared" si="280"/>
        <v>46113</v>
      </c>
      <c r="BU5563" s="178"/>
      <c r="BV5563" s="183"/>
      <c r="BW5563" s="184"/>
      <c r="BX5563" s="184"/>
      <c r="BY5563" s="184"/>
      <c r="BZ5563" s="184"/>
      <c r="CA5563" s="184"/>
      <c r="CB5563" s="184"/>
      <c r="CC5563" s="184"/>
      <c r="CE5563" s="1"/>
      <c r="CF5563" s="1"/>
      <c r="CG5563" s="1"/>
      <c r="CH5563" s="1"/>
      <c r="CI5563" s="1"/>
      <c r="CJ5563" s="1"/>
      <c r="CK5563" s="1"/>
      <c r="CL5563" s="1"/>
      <c r="CM5563" s="1"/>
      <c r="CN5563" s="1"/>
      <c r="CO5563" s="1"/>
    </row>
    <row r="5564" spans="1:93" ht="30" customHeight="1" x14ac:dyDescent="0.2">
      <c r="A5564" s="1">
        <v>5558</v>
      </c>
      <c r="B5564" s="1" t="s">
        <v>2048</v>
      </c>
      <c r="C5564" s="1" t="s">
        <v>2047</v>
      </c>
      <c r="D5564" s="28" t="s">
        <v>2046</v>
      </c>
      <c r="E5564" s="1" t="s">
        <v>725</v>
      </c>
      <c r="F5564" s="1" t="s">
        <v>74</v>
      </c>
      <c r="G5564" s="1">
        <v>3</v>
      </c>
      <c r="H5564" s="1" t="s">
        <v>1059</v>
      </c>
      <c r="I5564" s="1" t="s">
        <v>114</v>
      </c>
      <c r="J5564" s="76">
        <v>557</v>
      </c>
      <c r="K5564" s="76">
        <v>2403585</v>
      </c>
      <c r="L5564" s="29">
        <v>46085</v>
      </c>
      <c r="M5564" s="29" t="s">
        <v>4163</v>
      </c>
      <c r="N5564" s="1" t="s">
        <v>478</v>
      </c>
      <c r="O5564" s="28" t="s">
        <v>634</v>
      </c>
      <c r="P5564" s="1" t="s">
        <v>323</v>
      </c>
      <c r="Q5564" s="76">
        <v>12</v>
      </c>
      <c r="R5564" s="1"/>
      <c r="S5564" s="76"/>
      <c r="T5564" s="1" t="s">
        <v>115</v>
      </c>
      <c r="U5564" s="1"/>
      <c r="V5564" s="1"/>
      <c r="AC5564" s="93">
        <v>19</v>
      </c>
      <c r="AD5564" s="69">
        <v>220</v>
      </c>
      <c r="AE5564" s="33"/>
      <c r="AF5564" s="33"/>
      <c r="AG5564" s="33"/>
      <c r="AM5564" s="164">
        <f t="shared" si="278"/>
        <v>46088</v>
      </c>
      <c r="AX5564" s="37">
        <f t="shared" si="279"/>
        <v>46092</v>
      </c>
      <c r="AY5564" s="179"/>
      <c r="AZ5564" s="183"/>
      <c r="BA5564" s="181"/>
      <c r="BB5564" s="181"/>
      <c r="BC5564" s="181"/>
      <c r="BD5564" s="181"/>
      <c r="BE5564" s="181"/>
      <c r="BF5564" s="181"/>
      <c r="BG5564" s="181"/>
      <c r="BT5564" s="37">
        <f t="shared" si="280"/>
        <v>46113</v>
      </c>
      <c r="BU5564" s="179"/>
      <c r="BV5564" s="183"/>
      <c r="BW5564" s="181"/>
      <c r="BX5564" s="181"/>
      <c r="BY5564" s="181"/>
      <c r="BZ5564" s="181"/>
      <c r="CA5564" s="181"/>
      <c r="CB5564" s="181"/>
      <c r="CC5564" s="181"/>
      <c r="CE5564" s="1"/>
      <c r="CF5564" s="1"/>
      <c r="CG5564" s="1"/>
      <c r="CH5564" s="1"/>
      <c r="CI5564" s="1"/>
      <c r="CJ5564" s="1"/>
      <c r="CK5564" s="1"/>
      <c r="CL5564" s="1"/>
      <c r="CM5564" s="1"/>
      <c r="CN5564" s="1"/>
      <c r="CO5564" s="1"/>
    </row>
    <row r="5565" spans="1:93" ht="30" customHeight="1" x14ac:dyDescent="0.2">
      <c r="A5565" s="1">
        <v>5559</v>
      </c>
      <c r="B5565" s="1" t="s">
        <v>2051</v>
      </c>
      <c r="C5565" s="1" t="s">
        <v>2049</v>
      </c>
      <c r="D5565" s="28" t="s">
        <v>2050</v>
      </c>
      <c r="E5565" s="1" t="s">
        <v>732</v>
      </c>
      <c r="F5565" s="1" t="s">
        <v>74</v>
      </c>
      <c r="G5565" s="1">
        <v>8</v>
      </c>
      <c r="H5565" s="1" t="s">
        <v>341</v>
      </c>
      <c r="I5565" s="1" t="s">
        <v>114</v>
      </c>
      <c r="J5565" s="76">
        <v>403</v>
      </c>
      <c r="K5565" s="76">
        <v>2403593</v>
      </c>
      <c r="L5565" s="29">
        <v>46085</v>
      </c>
      <c r="M5565" s="29" t="s">
        <v>4163</v>
      </c>
      <c r="N5565" s="1" t="s">
        <v>478</v>
      </c>
      <c r="O5565" s="28" t="s">
        <v>225</v>
      </c>
      <c r="P5565" s="1" t="s">
        <v>216</v>
      </c>
      <c r="Q5565" s="76">
        <v>9</v>
      </c>
      <c r="R5565" s="1"/>
      <c r="S5565" s="76">
        <v>6</v>
      </c>
      <c r="T5565" s="1" t="s">
        <v>115</v>
      </c>
      <c r="U5565" s="1"/>
      <c r="V5565" s="1"/>
      <c r="AC5565" s="93">
        <v>18</v>
      </c>
      <c r="AD5565" s="69">
        <v>220</v>
      </c>
      <c r="AE5565" s="33"/>
      <c r="AF5565" s="33"/>
      <c r="AG5565" s="33"/>
      <c r="AM5565" s="164">
        <f t="shared" si="278"/>
        <v>46088</v>
      </c>
      <c r="AX5565" s="37">
        <f t="shared" si="279"/>
        <v>46092</v>
      </c>
      <c r="AY5565" s="177" t="s">
        <v>3083</v>
      </c>
      <c r="AZ5565" s="185" t="s">
        <v>3084</v>
      </c>
      <c r="BA5565" s="180">
        <v>40.1</v>
      </c>
      <c r="BB5565" s="180">
        <v>41.3</v>
      </c>
      <c r="BC5565" s="180">
        <v>39.4</v>
      </c>
      <c r="BD5565" s="180"/>
      <c r="BE5565" s="180"/>
      <c r="BF5565" s="180"/>
      <c r="BG5565" s="180">
        <f>AVERAGE(BA5565:BF5572)</f>
        <v>40.266666666666673</v>
      </c>
      <c r="BT5565" s="37">
        <f t="shared" si="280"/>
        <v>46113</v>
      </c>
      <c r="BU5565" s="177" t="s">
        <v>3083</v>
      </c>
      <c r="BV5565" s="185" t="s">
        <v>3206</v>
      </c>
      <c r="BW5565" s="180">
        <v>52.6</v>
      </c>
      <c r="BX5565" s="180">
        <v>51.2</v>
      </c>
      <c r="BY5565" s="180">
        <v>51.9</v>
      </c>
      <c r="BZ5565" s="180"/>
      <c r="CA5565" s="180"/>
      <c r="CB5565" s="180"/>
      <c r="CC5565" s="180">
        <f>AVERAGE(BW5565:CB5572)</f>
        <v>51.900000000000006</v>
      </c>
      <c r="CE5565" s="1"/>
      <c r="CF5565" s="1"/>
      <c r="CG5565" s="1"/>
      <c r="CH5565" s="1"/>
      <c r="CI5565" s="1"/>
      <c r="CJ5565" s="1"/>
      <c r="CK5565" s="1"/>
      <c r="CL5565" s="1"/>
      <c r="CM5565" s="1"/>
      <c r="CN5565" s="1"/>
      <c r="CO5565" s="1"/>
    </row>
    <row r="5566" spans="1:93" ht="30" customHeight="1" x14ac:dyDescent="0.2">
      <c r="A5566" s="1">
        <v>5560</v>
      </c>
      <c r="B5566" s="1" t="s">
        <v>2051</v>
      </c>
      <c r="C5566" s="1" t="s">
        <v>2049</v>
      </c>
      <c r="D5566" s="28" t="s">
        <v>2050</v>
      </c>
      <c r="E5566" s="1" t="s">
        <v>732</v>
      </c>
      <c r="F5566" s="1" t="s">
        <v>74</v>
      </c>
      <c r="G5566" s="1">
        <v>8</v>
      </c>
      <c r="H5566" s="1" t="s">
        <v>341</v>
      </c>
      <c r="I5566" s="1" t="s">
        <v>114</v>
      </c>
      <c r="J5566" s="76">
        <v>302</v>
      </c>
      <c r="K5566" s="76">
        <v>2403594</v>
      </c>
      <c r="L5566" s="29">
        <v>46085</v>
      </c>
      <c r="M5566" s="29" t="s">
        <v>4163</v>
      </c>
      <c r="N5566" s="1" t="s">
        <v>478</v>
      </c>
      <c r="O5566" s="28" t="s">
        <v>225</v>
      </c>
      <c r="P5566" s="1" t="s">
        <v>216</v>
      </c>
      <c r="Q5566" s="76">
        <v>8</v>
      </c>
      <c r="R5566" s="1"/>
      <c r="S5566" s="76"/>
      <c r="T5566" s="1" t="s">
        <v>115</v>
      </c>
      <c r="U5566" s="1"/>
      <c r="V5566" s="1"/>
      <c r="AC5566" s="93">
        <v>17.5</v>
      </c>
      <c r="AD5566" s="69">
        <v>230</v>
      </c>
      <c r="AE5566" s="33"/>
      <c r="AF5566" s="33"/>
      <c r="AG5566" s="33"/>
      <c r="AM5566" s="164">
        <f t="shared" si="278"/>
        <v>46088</v>
      </c>
      <c r="AX5566" s="37">
        <f t="shared" si="279"/>
        <v>46092</v>
      </c>
      <c r="AY5566" s="178"/>
      <c r="AZ5566" s="185"/>
      <c r="BA5566" s="184"/>
      <c r="BB5566" s="184"/>
      <c r="BC5566" s="184"/>
      <c r="BD5566" s="184"/>
      <c r="BE5566" s="184"/>
      <c r="BF5566" s="184"/>
      <c r="BG5566" s="184"/>
      <c r="BT5566" s="37">
        <f t="shared" si="280"/>
        <v>46113</v>
      </c>
      <c r="BU5566" s="178"/>
      <c r="BV5566" s="185"/>
      <c r="BW5566" s="184"/>
      <c r="BX5566" s="184"/>
      <c r="BY5566" s="184"/>
      <c r="BZ5566" s="184"/>
      <c r="CA5566" s="184"/>
      <c r="CB5566" s="184"/>
      <c r="CC5566" s="184"/>
      <c r="CE5566" s="1"/>
      <c r="CF5566" s="1"/>
      <c r="CG5566" s="1"/>
      <c r="CH5566" s="1"/>
      <c r="CI5566" s="1"/>
      <c r="CJ5566" s="1"/>
      <c r="CK5566" s="1"/>
      <c r="CL5566" s="1"/>
      <c r="CM5566" s="1"/>
      <c r="CN5566" s="1"/>
      <c r="CO5566" s="1"/>
    </row>
    <row r="5567" spans="1:93" ht="30" customHeight="1" x14ac:dyDescent="0.2">
      <c r="A5567" s="1">
        <v>5561</v>
      </c>
      <c r="B5567" s="1" t="s">
        <v>2051</v>
      </c>
      <c r="C5567" s="1" t="s">
        <v>2049</v>
      </c>
      <c r="D5567" s="28" t="s">
        <v>2050</v>
      </c>
      <c r="E5567" s="1" t="s">
        <v>732</v>
      </c>
      <c r="F5567" s="1" t="s">
        <v>74</v>
      </c>
      <c r="G5567" s="1">
        <v>8</v>
      </c>
      <c r="H5567" s="1" t="s">
        <v>341</v>
      </c>
      <c r="I5567" s="1" t="s">
        <v>114</v>
      </c>
      <c r="J5567" s="76">
        <v>303</v>
      </c>
      <c r="K5567" s="76">
        <v>2403595</v>
      </c>
      <c r="L5567" s="29">
        <v>46085</v>
      </c>
      <c r="M5567" s="29" t="s">
        <v>4163</v>
      </c>
      <c r="N5567" s="1" t="s">
        <v>478</v>
      </c>
      <c r="O5567" s="28" t="s">
        <v>225</v>
      </c>
      <c r="P5567" s="1" t="s">
        <v>216</v>
      </c>
      <c r="Q5567" s="76">
        <v>8</v>
      </c>
      <c r="R5567" s="1"/>
      <c r="S5567" s="76"/>
      <c r="T5567" s="1" t="s">
        <v>115</v>
      </c>
      <c r="U5567" s="1"/>
      <c r="V5567" s="1"/>
      <c r="AC5567" s="93">
        <v>17.5</v>
      </c>
      <c r="AD5567" s="69">
        <v>200</v>
      </c>
      <c r="AE5567" s="33"/>
      <c r="AF5567" s="33"/>
      <c r="AG5567" s="33"/>
      <c r="AM5567" s="164">
        <f t="shared" si="278"/>
        <v>46088</v>
      </c>
      <c r="AX5567" s="37">
        <f t="shared" si="279"/>
        <v>46092</v>
      </c>
      <c r="AY5567" s="178"/>
      <c r="AZ5567" s="185"/>
      <c r="BA5567" s="184"/>
      <c r="BB5567" s="184"/>
      <c r="BC5567" s="184"/>
      <c r="BD5567" s="184"/>
      <c r="BE5567" s="184"/>
      <c r="BF5567" s="184"/>
      <c r="BG5567" s="184"/>
      <c r="BT5567" s="37">
        <f t="shared" si="280"/>
        <v>46113</v>
      </c>
      <c r="BU5567" s="178"/>
      <c r="BV5567" s="185"/>
      <c r="BW5567" s="184"/>
      <c r="BX5567" s="184"/>
      <c r="BY5567" s="184"/>
      <c r="BZ5567" s="184"/>
      <c r="CA5567" s="184"/>
      <c r="CB5567" s="184"/>
      <c r="CC5567" s="184"/>
      <c r="CE5567" s="1"/>
      <c r="CF5567" s="1"/>
      <c r="CG5567" s="1"/>
      <c r="CH5567" s="1"/>
      <c r="CI5567" s="1"/>
      <c r="CJ5567" s="1"/>
      <c r="CK5567" s="1"/>
      <c r="CL5567" s="1"/>
      <c r="CM5567" s="1"/>
      <c r="CN5567" s="1"/>
      <c r="CO5567" s="1"/>
    </row>
    <row r="5568" spans="1:93" ht="30" customHeight="1" x14ac:dyDescent="0.2">
      <c r="A5568" s="1">
        <v>5562</v>
      </c>
      <c r="B5568" s="1" t="s">
        <v>2051</v>
      </c>
      <c r="C5568" s="1" t="s">
        <v>2049</v>
      </c>
      <c r="D5568" s="28" t="s">
        <v>2050</v>
      </c>
      <c r="E5568" s="1" t="s">
        <v>732</v>
      </c>
      <c r="F5568" s="1" t="s">
        <v>74</v>
      </c>
      <c r="G5568" s="1">
        <v>8</v>
      </c>
      <c r="H5568" s="1" t="s">
        <v>341</v>
      </c>
      <c r="I5568" s="1" t="s">
        <v>114</v>
      </c>
      <c r="J5568" s="76">
        <v>393</v>
      </c>
      <c r="K5568" s="76">
        <v>2403596</v>
      </c>
      <c r="L5568" s="29">
        <v>46085</v>
      </c>
      <c r="M5568" s="29" t="s">
        <v>4163</v>
      </c>
      <c r="N5568" s="1" t="s">
        <v>478</v>
      </c>
      <c r="O5568" s="28" t="s">
        <v>225</v>
      </c>
      <c r="P5568" s="1" t="s">
        <v>216</v>
      </c>
      <c r="Q5568" s="76">
        <v>10</v>
      </c>
      <c r="R5568" s="1"/>
      <c r="S5568" s="76"/>
      <c r="T5568" s="1" t="s">
        <v>115</v>
      </c>
      <c r="U5568" s="1"/>
      <c r="V5568" s="1"/>
      <c r="AC5568" s="93">
        <v>21</v>
      </c>
      <c r="AD5568" s="69">
        <v>240</v>
      </c>
      <c r="AE5568" s="33"/>
      <c r="AF5568" s="33"/>
      <c r="AG5568" s="33"/>
      <c r="AM5568" s="164">
        <f t="shared" si="278"/>
        <v>46088</v>
      </c>
      <c r="AX5568" s="37">
        <f t="shared" si="279"/>
        <v>46092</v>
      </c>
      <c r="AY5568" s="178"/>
      <c r="AZ5568" s="185"/>
      <c r="BA5568" s="184"/>
      <c r="BB5568" s="184"/>
      <c r="BC5568" s="184"/>
      <c r="BD5568" s="184"/>
      <c r="BE5568" s="184"/>
      <c r="BF5568" s="184"/>
      <c r="BG5568" s="184"/>
      <c r="BT5568" s="37">
        <f t="shared" si="280"/>
        <v>46113</v>
      </c>
      <c r="BU5568" s="178"/>
      <c r="BV5568" s="185"/>
      <c r="BW5568" s="184"/>
      <c r="BX5568" s="184"/>
      <c r="BY5568" s="184"/>
      <c r="BZ5568" s="184"/>
      <c r="CA5568" s="184"/>
      <c r="CB5568" s="184"/>
      <c r="CC5568" s="184"/>
      <c r="CE5568" s="1"/>
      <c r="CF5568" s="1"/>
      <c r="CG5568" s="1"/>
      <c r="CH5568" s="1"/>
      <c r="CI5568" s="1"/>
      <c r="CJ5568" s="1"/>
      <c r="CK5568" s="1"/>
      <c r="CL5568" s="1"/>
      <c r="CM5568" s="1"/>
      <c r="CN5568" s="1"/>
      <c r="CO5568" s="1"/>
    </row>
    <row r="5569" spans="1:93" ht="30" customHeight="1" x14ac:dyDescent="0.2">
      <c r="A5569" s="1">
        <v>5563</v>
      </c>
      <c r="B5569" s="1" t="s">
        <v>2051</v>
      </c>
      <c r="C5569" s="1" t="s">
        <v>2049</v>
      </c>
      <c r="D5569" s="28" t="s">
        <v>2050</v>
      </c>
      <c r="E5569" s="1" t="s">
        <v>732</v>
      </c>
      <c r="F5569" s="1" t="s">
        <v>74</v>
      </c>
      <c r="G5569" s="1">
        <v>8</v>
      </c>
      <c r="H5569" s="1" t="s">
        <v>341</v>
      </c>
      <c r="I5569" s="1" t="s">
        <v>114</v>
      </c>
      <c r="J5569" s="76">
        <v>415</v>
      </c>
      <c r="K5569" s="76">
        <v>2403597</v>
      </c>
      <c r="L5569" s="29">
        <v>46085</v>
      </c>
      <c r="M5569" s="29" t="s">
        <v>4163</v>
      </c>
      <c r="N5569" s="1" t="s">
        <v>478</v>
      </c>
      <c r="O5569" s="28" t="s">
        <v>225</v>
      </c>
      <c r="P5569" s="1" t="s">
        <v>216</v>
      </c>
      <c r="Q5569" s="76">
        <v>10</v>
      </c>
      <c r="R5569" s="1"/>
      <c r="S5569" s="76"/>
      <c r="T5569" s="1" t="s">
        <v>115</v>
      </c>
      <c r="U5569" s="1"/>
      <c r="V5569" s="1"/>
      <c r="AC5569" s="93">
        <v>16</v>
      </c>
      <c r="AD5569" s="69">
        <v>220</v>
      </c>
      <c r="AE5569" s="33"/>
      <c r="AF5569" s="33"/>
      <c r="AG5569" s="33"/>
      <c r="AM5569" s="164">
        <f t="shared" si="278"/>
        <v>46088</v>
      </c>
      <c r="AX5569" s="37">
        <f t="shared" si="279"/>
        <v>46092</v>
      </c>
      <c r="AY5569" s="178"/>
      <c r="AZ5569" s="185"/>
      <c r="BA5569" s="184"/>
      <c r="BB5569" s="184"/>
      <c r="BC5569" s="184"/>
      <c r="BD5569" s="184"/>
      <c r="BE5569" s="184"/>
      <c r="BF5569" s="184"/>
      <c r="BG5569" s="184"/>
      <c r="BT5569" s="37">
        <f t="shared" si="280"/>
        <v>46113</v>
      </c>
      <c r="BU5569" s="178"/>
      <c r="BV5569" s="185"/>
      <c r="BW5569" s="184"/>
      <c r="BX5569" s="184"/>
      <c r="BY5569" s="184"/>
      <c r="BZ5569" s="184"/>
      <c r="CA5569" s="184"/>
      <c r="CB5569" s="184"/>
      <c r="CC5569" s="184"/>
      <c r="CE5569" s="1"/>
      <c r="CF5569" s="1"/>
      <c r="CG5569" s="1"/>
      <c r="CH5569" s="1"/>
      <c r="CI5569" s="1"/>
      <c r="CJ5569" s="1"/>
      <c r="CK5569" s="1"/>
      <c r="CL5569" s="1"/>
      <c r="CM5569" s="1"/>
      <c r="CN5569" s="1"/>
      <c r="CO5569" s="1"/>
    </row>
    <row r="5570" spans="1:93" ht="30" customHeight="1" x14ac:dyDescent="0.2">
      <c r="A5570" s="1">
        <v>5564</v>
      </c>
      <c r="B5570" s="1" t="s">
        <v>2051</v>
      </c>
      <c r="C5570" s="1" t="s">
        <v>2049</v>
      </c>
      <c r="D5570" s="28" t="s">
        <v>2050</v>
      </c>
      <c r="E5570" s="1" t="s">
        <v>732</v>
      </c>
      <c r="F5570" s="1" t="s">
        <v>74</v>
      </c>
      <c r="G5570" s="1">
        <v>8</v>
      </c>
      <c r="H5570" s="1" t="s">
        <v>341</v>
      </c>
      <c r="I5570" s="1" t="s">
        <v>114</v>
      </c>
      <c r="J5570" s="76">
        <v>551</v>
      </c>
      <c r="K5570" s="76">
        <v>2403598</v>
      </c>
      <c r="L5570" s="29">
        <v>46085</v>
      </c>
      <c r="M5570" s="29" t="s">
        <v>4163</v>
      </c>
      <c r="N5570" s="1" t="s">
        <v>478</v>
      </c>
      <c r="O5570" s="28" t="s">
        <v>225</v>
      </c>
      <c r="P5570" s="1" t="s">
        <v>216</v>
      </c>
      <c r="Q5570" s="76">
        <v>12</v>
      </c>
      <c r="R5570" s="1"/>
      <c r="S5570" s="76"/>
      <c r="T5570" s="1" t="s">
        <v>115</v>
      </c>
      <c r="U5570" s="1"/>
      <c r="V5570" s="1"/>
      <c r="AC5570" s="93">
        <v>18</v>
      </c>
      <c r="AD5570" s="69">
        <v>230</v>
      </c>
      <c r="AE5570" s="33"/>
      <c r="AF5570" s="33"/>
      <c r="AG5570" s="33"/>
      <c r="AM5570" s="164">
        <f t="shared" si="278"/>
        <v>46088</v>
      </c>
      <c r="AX5570" s="37">
        <f t="shared" si="279"/>
        <v>46092</v>
      </c>
      <c r="AY5570" s="178"/>
      <c r="AZ5570" s="185"/>
      <c r="BA5570" s="184"/>
      <c r="BB5570" s="184"/>
      <c r="BC5570" s="184"/>
      <c r="BD5570" s="184"/>
      <c r="BE5570" s="184"/>
      <c r="BF5570" s="184"/>
      <c r="BG5570" s="184"/>
      <c r="BT5570" s="37">
        <f t="shared" si="280"/>
        <v>46113</v>
      </c>
      <c r="BU5570" s="178"/>
      <c r="BV5570" s="185"/>
      <c r="BW5570" s="184"/>
      <c r="BX5570" s="184"/>
      <c r="BY5570" s="184"/>
      <c r="BZ5570" s="184"/>
      <c r="CA5570" s="184"/>
      <c r="CB5570" s="184"/>
      <c r="CC5570" s="184"/>
      <c r="CE5570" s="1"/>
      <c r="CF5570" s="1"/>
      <c r="CG5570" s="1"/>
      <c r="CH5570" s="1"/>
      <c r="CI5570" s="1"/>
      <c r="CJ5570" s="1"/>
      <c r="CK5570" s="1"/>
      <c r="CL5570" s="1"/>
      <c r="CM5570" s="1"/>
      <c r="CN5570" s="1"/>
      <c r="CO5570" s="1"/>
    </row>
    <row r="5571" spans="1:93" ht="30" customHeight="1" x14ac:dyDescent="0.2">
      <c r="A5571" s="1">
        <v>5565</v>
      </c>
      <c r="B5571" s="1" t="s">
        <v>2051</v>
      </c>
      <c r="C5571" s="1" t="s">
        <v>2049</v>
      </c>
      <c r="D5571" s="28" t="s">
        <v>2050</v>
      </c>
      <c r="E5571" s="1" t="s">
        <v>732</v>
      </c>
      <c r="F5571" s="1" t="s">
        <v>74</v>
      </c>
      <c r="G5571" s="1">
        <v>8</v>
      </c>
      <c r="H5571" s="1" t="s">
        <v>341</v>
      </c>
      <c r="I5571" s="1" t="s">
        <v>114</v>
      </c>
      <c r="J5571" s="76">
        <v>287</v>
      </c>
      <c r="K5571" s="76">
        <v>2407812</v>
      </c>
      <c r="L5571" s="29">
        <v>46085</v>
      </c>
      <c r="M5571" s="29" t="s">
        <v>4163</v>
      </c>
      <c r="N5571" s="1" t="s">
        <v>478</v>
      </c>
      <c r="O5571" s="28" t="s">
        <v>225</v>
      </c>
      <c r="P5571" s="1" t="s">
        <v>216</v>
      </c>
      <c r="Q5571" s="76">
        <v>8</v>
      </c>
      <c r="R5571" s="1"/>
      <c r="S5571" s="76"/>
      <c r="T5571" s="1" t="s">
        <v>115</v>
      </c>
      <c r="U5571" s="1"/>
      <c r="V5571" s="1"/>
      <c r="AC5571" s="93">
        <v>20</v>
      </c>
      <c r="AD5571" s="69">
        <v>240</v>
      </c>
      <c r="AE5571" s="33"/>
      <c r="AF5571" s="33"/>
      <c r="AG5571" s="33"/>
      <c r="AM5571" s="164">
        <f t="shared" si="278"/>
        <v>46088</v>
      </c>
      <c r="AX5571" s="37">
        <f t="shared" si="279"/>
        <v>46092</v>
      </c>
      <c r="AY5571" s="178"/>
      <c r="AZ5571" s="185"/>
      <c r="BA5571" s="184"/>
      <c r="BB5571" s="184"/>
      <c r="BC5571" s="184"/>
      <c r="BD5571" s="184"/>
      <c r="BE5571" s="184"/>
      <c r="BF5571" s="184"/>
      <c r="BG5571" s="184"/>
      <c r="BT5571" s="37">
        <f t="shared" si="280"/>
        <v>46113</v>
      </c>
      <c r="BU5571" s="178"/>
      <c r="BV5571" s="185"/>
      <c r="BW5571" s="184"/>
      <c r="BX5571" s="184"/>
      <c r="BY5571" s="184"/>
      <c r="BZ5571" s="184"/>
      <c r="CA5571" s="184"/>
      <c r="CB5571" s="184"/>
      <c r="CC5571" s="184"/>
      <c r="CE5571" s="1"/>
      <c r="CF5571" s="1"/>
      <c r="CG5571" s="1"/>
      <c r="CH5571" s="1"/>
      <c r="CI5571" s="1"/>
      <c r="CJ5571" s="1"/>
      <c r="CK5571" s="1"/>
      <c r="CL5571" s="1"/>
      <c r="CM5571" s="1"/>
      <c r="CN5571" s="1"/>
      <c r="CO5571" s="1"/>
    </row>
    <row r="5572" spans="1:93" ht="30" customHeight="1" x14ac:dyDescent="0.2">
      <c r="A5572" s="1">
        <v>5566</v>
      </c>
      <c r="B5572" s="1" t="s">
        <v>2051</v>
      </c>
      <c r="C5572" s="1" t="s">
        <v>2049</v>
      </c>
      <c r="D5572" s="28" t="s">
        <v>2050</v>
      </c>
      <c r="E5572" s="1" t="s">
        <v>732</v>
      </c>
      <c r="F5572" s="1" t="s">
        <v>74</v>
      </c>
      <c r="G5572" s="1">
        <v>8</v>
      </c>
      <c r="H5572" s="1" t="s">
        <v>341</v>
      </c>
      <c r="I5572" s="1" t="s">
        <v>114</v>
      </c>
      <c r="J5572" s="76">
        <v>302</v>
      </c>
      <c r="K5572" s="76">
        <v>2407813</v>
      </c>
      <c r="L5572" s="29">
        <v>46085</v>
      </c>
      <c r="M5572" s="29" t="s">
        <v>4163</v>
      </c>
      <c r="N5572" s="1" t="s">
        <v>478</v>
      </c>
      <c r="O5572" s="28" t="s">
        <v>225</v>
      </c>
      <c r="P5572" s="1" t="s">
        <v>216</v>
      </c>
      <c r="Q5572" s="76">
        <v>5</v>
      </c>
      <c r="R5572" s="1"/>
      <c r="S5572" s="76"/>
      <c r="T5572" s="1" t="s">
        <v>115</v>
      </c>
      <c r="U5572" s="1"/>
      <c r="V5572" s="1"/>
      <c r="AC5572" s="93">
        <v>17.5</v>
      </c>
      <c r="AD5572" s="69">
        <v>230</v>
      </c>
      <c r="AE5572" s="33"/>
      <c r="AF5572" s="33"/>
      <c r="AG5572" s="33"/>
      <c r="AM5572" s="164">
        <f t="shared" si="278"/>
        <v>46088</v>
      </c>
      <c r="AX5572" s="37">
        <f t="shared" si="279"/>
        <v>46092</v>
      </c>
      <c r="AY5572" s="179"/>
      <c r="AZ5572" s="185"/>
      <c r="BA5572" s="181"/>
      <c r="BB5572" s="181"/>
      <c r="BC5572" s="181"/>
      <c r="BD5572" s="181"/>
      <c r="BE5572" s="181"/>
      <c r="BF5572" s="181"/>
      <c r="BG5572" s="181"/>
      <c r="BT5572" s="37">
        <f t="shared" si="280"/>
        <v>46113</v>
      </c>
      <c r="BU5572" s="179"/>
      <c r="BV5572" s="185"/>
      <c r="BW5572" s="181"/>
      <c r="BX5572" s="181"/>
      <c r="BY5572" s="181"/>
      <c r="BZ5572" s="181"/>
      <c r="CA5572" s="181"/>
      <c r="CB5572" s="181"/>
      <c r="CC5572" s="181"/>
      <c r="CE5572" s="1"/>
      <c r="CF5572" s="1"/>
      <c r="CG5572" s="1"/>
      <c r="CH5572" s="1"/>
      <c r="CI5572" s="1"/>
      <c r="CJ5572" s="1"/>
      <c r="CK5572" s="1"/>
      <c r="CL5572" s="1"/>
      <c r="CM5572" s="1"/>
      <c r="CN5572" s="1"/>
      <c r="CO5572" s="1"/>
    </row>
    <row r="5573" spans="1:93" ht="30" customHeight="1" x14ac:dyDescent="0.2">
      <c r="A5573" s="1">
        <v>5567</v>
      </c>
      <c r="B5573" s="1" t="s">
        <v>2056</v>
      </c>
      <c r="C5573" s="1" t="s">
        <v>2055</v>
      </c>
      <c r="D5573" s="28" t="s">
        <v>2054</v>
      </c>
      <c r="E5573" s="1" t="s">
        <v>864</v>
      </c>
      <c r="F5573" s="1" t="s">
        <v>74</v>
      </c>
      <c r="G5573" s="1">
        <v>10</v>
      </c>
      <c r="H5573" s="1" t="s">
        <v>1059</v>
      </c>
      <c r="I5573" s="1" t="s">
        <v>114</v>
      </c>
      <c r="J5573" s="76">
        <v>273</v>
      </c>
      <c r="K5573" s="76">
        <v>2403606</v>
      </c>
      <c r="L5573" s="29">
        <v>46085</v>
      </c>
      <c r="M5573" s="29" t="s">
        <v>4163</v>
      </c>
      <c r="N5573" s="1" t="s">
        <v>478</v>
      </c>
      <c r="O5573" s="28" t="s">
        <v>634</v>
      </c>
      <c r="P5573" s="1" t="s">
        <v>323</v>
      </c>
      <c r="Q5573" s="76">
        <v>4</v>
      </c>
      <c r="R5573" s="1"/>
      <c r="S5573" s="76"/>
      <c r="T5573" s="1" t="s">
        <v>115</v>
      </c>
      <c r="U5573" s="1"/>
      <c r="V5573" s="1"/>
      <c r="AC5573" s="93">
        <v>20</v>
      </c>
      <c r="AD5573" s="69">
        <v>220</v>
      </c>
      <c r="AE5573" s="33"/>
      <c r="AF5573" s="33"/>
      <c r="AG5573" s="33"/>
      <c r="AM5573" s="164">
        <f t="shared" si="278"/>
        <v>46088</v>
      </c>
      <c r="AX5573" s="37">
        <f t="shared" si="279"/>
        <v>46092</v>
      </c>
      <c r="AY5573" s="1" t="s">
        <v>3085</v>
      </c>
      <c r="AZ5573" s="1" t="s">
        <v>3086</v>
      </c>
      <c r="BA5573" s="1">
        <v>46.09</v>
      </c>
      <c r="BB5573" s="1">
        <v>48.5</v>
      </c>
      <c r="BC5573" s="1">
        <v>46.9</v>
      </c>
      <c r="BD5573" s="1"/>
      <c r="BE5573" s="1"/>
      <c r="BF5573" s="1"/>
      <c r="BG5573" s="1">
        <f>AVERAGE(BA5573:BF5573)</f>
        <v>47.163333333333334</v>
      </c>
      <c r="BT5573" s="37">
        <f t="shared" si="280"/>
        <v>46113</v>
      </c>
      <c r="BU5573" s="1" t="s">
        <v>3085</v>
      </c>
      <c r="BV5573" s="1" t="s">
        <v>3207</v>
      </c>
      <c r="BW5573" s="1">
        <v>59.01</v>
      </c>
      <c r="BX5573" s="1">
        <v>60.7</v>
      </c>
      <c r="BY5573" s="1">
        <v>58.6</v>
      </c>
      <c r="BZ5573" s="1"/>
      <c r="CA5573" s="1"/>
      <c r="CB5573" s="1"/>
      <c r="CC5573" s="1">
        <f>AVERAGE(BW5573:CB5573)</f>
        <v>59.436666666666667</v>
      </c>
      <c r="CE5573" s="1"/>
      <c r="CF5573" s="1"/>
      <c r="CG5573" s="1"/>
      <c r="CH5573" s="1"/>
      <c r="CI5573" s="1"/>
      <c r="CJ5573" s="1"/>
      <c r="CK5573" s="1"/>
      <c r="CL5573" s="1"/>
      <c r="CM5573" s="1"/>
      <c r="CN5573" s="1"/>
      <c r="CO5573" s="1"/>
    </row>
    <row r="5574" spans="1:93" ht="30" customHeight="1" x14ac:dyDescent="0.2">
      <c r="A5574" s="1">
        <v>5568</v>
      </c>
      <c r="B5574" s="1" t="s">
        <v>2059</v>
      </c>
      <c r="C5574" s="1" t="s">
        <v>2058</v>
      </c>
      <c r="D5574" s="28" t="s">
        <v>2057</v>
      </c>
      <c r="E5574" s="1" t="s">
        <v>650</v>
      </c>
      <c r="F5574" s="1" t="s">
        <v>74</v>
      </c>
      <c r="G5574" s="1">
        <v>5</v>
      </c>
      <c r="H5574" s="1" t="s">
        <v>341</v>
      </c>
      <c r="I5574" s="1" t="s">
        <v>114</v>
      </c>
      <c r="J5574" s="76">
        <v>554</v>
      </c>
      <c r="K5574" s="76">
        <v>2403609</v>
      </c>
      <c r="L5574" s="29">
        <v>46085</v>
      </c>
      <c r="M5574" s="29" t="s">
        <v>4163</v>
      </c>
      <c r="N5574" s="1" t="s">
        <v>478</v>
      </c>
      <c r="O5574" s="28" t="s">
        <v>634</v>
      </c>
      <c r="P5574" s="1" t="s">
        <v>323</v>
      </c>
      <c r="Q5574" s="76">
        <v>10</v>
      </c>
      <c r="R5574" s="1"/>
      <c r="S5574" s="76"/>
      <c r="T5574" s="1" t="s">
        <v>115</v>
      </c>
      <c r="U5574" s="1"/>
      <c r="V5574" s="1"/>
      <c r="AC5574" s="93">
        <v>22</v>
      </c>
      <c r="AD5574" s="69">
        <v>260</v>
      </c>
      <c r="AE5574" s="33"/>
      <c r="AF5574" s="33"/>
      <c r="AG5574" s="33"/>
      <c r="AM5574" s="164">
        <f t="shared" si="278"/>
        <v>46088</v>
      </c>
      <c r="AX5574" s="37">
        <f t="shared" si="279"/>
        <v>46092</v>
      </c>
      <c r="AY5574" s="177" t="s">
        <v>3087</v>
      </c>
      <c r="AZ5574" s="185" t="s">
        <v>3088</v>
      </c>
      <c r="BA5574" s="180">
        <v>48.9</v>
      </c>
      <c r="BB5574" s="180">
        <v>49.6</v>
      </c>
      <c r="BC5574" s="180">
        <v>47.8</v>
      </c>
      <c r="BD5574" s="180"/>
      <c r="BE5574" s="180"/>
      <c r="BF5574" s="180"/>
      <c r="BG5574" s="180">
        <f>AVERAGE(BA5574:BF5575)</f>
        <v>48.766666666666673</v>
      </c>
      <c r="BT5574" s="37">
        <f t="shared" si="280"/>
        <v>46113</v>
      </c>
      <c r="BU5574" s="177" t="s">
        <v>3087</v>
      </c>
      <c r="BV5574" s="185" t="s">
        <v>3208</v>
      </c>
      <c r="BW5574" s="180">
        <v>58</v>
      </c>
      <c r="BX5574" s="180">
        <v>58.9</v>
      </c>
      <c r="BY5574" s="180">
        <v>58.7</v>
      </c>
      <c r="BZ5574" s="180"/>
      <c r="CA5574" s="180"/>
      <c r="CB5574" s="180"/>
      <c r="CC5574" s="180">
        <f>AVERAGE(BW5574:CB5575)</f>
        <v>58.533333333333339</v>
      </c>
      <c r="CE5574" s="1"/>
      <c r="CF5574" s="1"/>
      <c r="CG5574" s="1"/>
      <c r="CH5574" s="1"/>
      <c r="CI5574" s="1"/>
      <c r="CJ5574" s="1"/>
      <c r="CK5574" s="1"/>
      <c r="CL5574" s="1"/>
      <c r="CM5574" s="1"/>
      <c r="CN5574" s="1"/>
      <c r="CO5574" s="1"/>
    </row>
    <row r="5575" spans="1:93" ht="30" customHeight="1" x14ac:dyDescent="0.2">
      <c r="A5575" s="1">
        <v>5569</v>
      </c>
      <c r="B5575" s="1" t="s">
        <v>1949</v>
      </c>
      <c r="C5575" s="1" t="s">
        <v>2060</v>
      </c>
      <c r="D5575" s="28" t="s">
        <v>2061</v>
      </c>
      <c r="E5575" s="1" t="s">
        <v>650</v>
      </c>
      <c r="F5575" s="1" t="s">
        <v>74</v>
      </c>
      <c r="G5575" s="1">
        <v>5</v>
      </c>
      <c r="H5575" s="1" t="s">
        <v>341</v>
      </c>
      <c r="I5575" s="1" t="s">
        <v>114</v>
      </c>
      <c r="J5575" s="76">
        <v>295</v>
      </c>
      <c r="K5575" s="76">
        <v>2403612</v>
      </c>
      <c r="L5575" s="29">
        <v>46085</v>
      </c>
      <c r="M5575" s="29" t="s">
        <v>4163</v>
      </c>
      <c r="N5575" s="1" t="s">
        <v>478</v>
      </c>
      <c r="O5575" s="28" t="s">
        <v>634</v>
      </c>
      <c r="P5575" s="1" t="s">
        <v>323</v>
      </c>
      <c r="Q5575" s="76">
        <v>5</v>
      </c>
      <c r="R5575" s="1"/>
      <c r="S5575" s="76"/>
      <c r="T5575" s="1" t="s">
        <v>115</v>
      </c>
      <c r="U5575" s="1"/>
      <c r="V5575" s="1"/>
      <c r="AC5575" s="93">
        <v>22.5</v>
      </c>
      <c r="AD5575" s="69">
        <v>245</v>
      </c>
      <c r="AE5575" s="33"/>
      <c r="AF5575" s="33"/>
      <c r="AG5575" s="33"/>
      <c r="AM5575" s="164">
        <f t="shared" si="278"/>
        <v>46088</v>
      </c>
      <c r="AX5575" s="37">
        <f t="shared" si="279"/>
        <v>46092</v>
      </c>
      <c r="AY5575" s="179"/>
      <c r="AZ5575" s="185"/>
      <c r="BA5575" s="181"/>
      <c r="BB5575" s="181"/>
      <c r="BC5575" s="181"/>
      <c r="BD5575" s="181"/>
      <c r="BE5575" s="181"/>
      <c r="BF5575" s="181"/>
      <c r="BG5575" s="181"/>
      <c r="BT5575" s="37">
        <f t="shared" si="280"/>
        <v>46113</v>
      </c>
      <c r="BU5575" s="179"/>
      <c r="BV5575" s="185"/>
      <c r="BW5575" s="181"/>
      <c r="BX5575" s="181"/>
      <c r="BY5575" s="181"/>
      <c r="BZ5575" s="181"/>
      <c r="CA5575" s="181"/>
      <c r="CB5575" s="181"/>
      <c r="CC5575" s="181"/>
      <c r="CE5575" s="1"/>
      <c r="CF5575" s="1"/>
      <c r="CG5575" s="1"/>
      <c r="CH5575" s="1"/>
      <c r="CI5575" s="1"/>
      <c r="CJ5575" s="1"/>
      <c r="CK5575" s="1"/>
      <c r="CL5575" s="1"/>
      <c r="CM5575" s="1"/>
      <c r="CN5575" s="1"/>
      <c r="CO5575" s="1"/>
    </row>
    <row r="5576" spans="1:93" ht="30" customHeight="1" x14ac:dyDescent="0.2">
      <c r="A5576" s="1">
        <v>5570</v>
      </c>
      <c r="B5576" s="1" t="s">
        <v>2022</v>
      </c>
      <c r="C5576" s="1" t="s">
        <v>2020</v>
      </c>
      <c r="D5576" s="28" t="s">
        <v>2062</v>
      </c>
      <c r="E5576" s="1" t="s">
        <v>2070</v>
      </c>
      <c r="F5576" s="1" t="s">
        <v>74</v>
      </c>
      <c r="G5576" s="1">
        <v>4</v>
      </c>
      <c r="H5576" s="1" t="s">
        <v>341</v>
      </c>
      <c r="I5576" s="1" t="s">
        <v>114</v>
      </c>
      <c r="J5576" s="76">
        <v>554</v>
      </c>
      <c r="K5576" s="76">
        <v>2403639</v>
      </c>
      <c r="L5576" s="29">
        <v>46086</v>
      </c>
      <c r="M5576" s="29" t="s">
        <v>4163</v>
      </c>
      <c r="N5576" s="1" t="s">
        <v>478</v>
      </c>
      <c r="O5576" s="28" t="s">
        <v>225</v>
      </c>
      <c r="P5576" s="1" t="s">
        <v>216</v>
      </c>
      <c r="Q5576" s="76">
        <v>12</v>
      </c>
      <c r="R5576" s="1"/>
      <c r="S5576" s="76">
        <v>6</v>
      </c>
      <c r="T5576" s="1" t="s">
        <v>115</v>
      </c>
      <c r="U5576" s="1"/>
      <c r="V5576" s="1"/>
      <c r="AC5576" s="93">
        <v>19</v>
      </c>
      <c r="AD5576" s="69">
        <v>240</v>
      </c>
      <c r="AE5576" s="33"/>
      <c r="AF5576" s="33"/>
      <c r="AG5576" s="33"/>
      <c r="AM5576" s="164">
        <f t="shared" si="278"/>
        <v>46089</v>
      </c>
      <c r="AX5576" s="37">
        <f t="shared" si="279"/>
        <v>46093</v>
      </c>
      <c r="AY5576" s="177" t="s">
        <v>3061</v>
      </c>
      <c r="AZ5576" s="212" t="s">
        <v>3062</v>
      </c>
      <c r="BA5576" s="180">
        <v>38.9</v>
      </c>
      <c r="BB5576" s="180">
        <v>38.1</v>
      </c>
      <c r="BC5576" s="180">
        <v>39.4</v>
      </c>
      <c r="BD5576" s="180"/>
      <c r="BE5576" s="180"/>
      <c r="BF5576" s="180"/>
      <c r="BG5576" s="180">
        <f>AVERAGE(BA5576:BF5581)</f>
        <v>38.800000000000004</v>
      </c>
      <c r="BT5576" s="37">
        <f t="shared" si="280"/>
        <v>46114</v>
      </c>
      <c r="BU5576" s="177" t="s">
        <v>3061</v>
      </c>
      <c r="BV5576" s="212" t="s">
        <v>3192</v>
      </c>
      <c r="BW5576" s="180">
        <v>48.1</v>
      </c>
      <c r="BX5576" s="180">
        <v>49.5</v>
      </c>
      <c r="BY5576" s="180">
        <v>48.3</v>
      </c>
      <c r="BZ5576" s="180"/>
      <c r="CA5576" s="180"/>
      <c r="CB5576" s="180"/>
      <c r="CC5576" s="180">
        <f>AVERAGE(BW5576:CB5581)</f>
        <v>48.633333333333326</v>
      </c>
      <c r="CE5576" s="1"/>
      <c r="CF5576" s="1"/>
      <c r="CG5576" s="1"/>
      <c r="CH5576" s="1"/>
      <c r="CI5576" s="1"/>
      <c r="CJ5576" s="1"/>
      <c r="CK5576" s="1"/>
      <c r="CL5576" s="1"/>
      <c r="CM5576" s="1"/>
      <c r="CN5576" s="1"/>
      <c r="CO5576" s="1"/>
    </row>
    <row r="5577" spans="1:93" ht="30" customHeight="1" x14ac:dyDescent="0.2">
      <c r="A5577" s="1">
        <v>5571</v>
      </c>
      <c r="B5577" s="1" t="s">
        <v>2022</v>
      </c>
      <c r="C5577" s="1" t="s">
        <v>2020</v>
      </c>
      <c r="D5577" s="28" t="s">
        <v>2062</v>
      </c>
      <c r="E5577" s="1" t="s">
        <v>2070</v>
      </c>
      <c r="F5577" s="1" t="s">
        <v>74</v>
      </c>
      <c r="G5577" s="1">
        <v>4</v>
      </c>
      <c r="H5577" s="1" t="s">
        <v>341</v>
      </c>
      <c r="I5577" s="1" t="s">
        <v>114</v>
      </c>
      <c r="J5577" s="76">
        <v>295</v>
      </c>
      <c r="K5577" s="76">
        <v>2403646</v>
      </c>
      <c r="L5577" s="29">
        <v>46086</v>
      </c>
      <c r="M5577" s="29" t="s">
        <v>4163</v>
      </c>
      <c r="N5577" s="1" t="s">
        <v>478</v>
      </c>
      <c r="O5577" s="28" t="s">
        <v>225</v>
      </c>
      <c r="P5577" s="1" t="s">
        <v>216</v>
      </c>
      <c r="Q5577" s="76">
        <v>8</v>
      </c>
      <c r="R5577" s="1"/>
      <c r="S5577" s="76"/>
      <c r="T5577" s="1" t="s">
        <v>115</v>
      </c>
      <c r="U5577" s="1"/>
      <c r="V5577" s="1"/>
      <c r="AC5577" s="93">
        <v>21</v>
      </c>
      <c r="AD5577" s="69">
        <v>220</v>
      </c>
      <c r="AE5577" s="33"/>
      <c r="AF5577" s="33"/>
      <c r="AG5577" s="33"/>
      <c r="AM5577" s="164">
        <f t="shared" si="278"/>
        <v>46089</v>
      </c>
      <c r="AX5577" s="37">
        <f t="shared" si="279"/>
        <v>46093</v>
      </c>
      <c r="AY5577" s="178"/>
      <c r="AZ5577" s="183"/>
      <c r="BA5577" s="184"/>
      <c r="BB5577" s="184"/>
      <c r="BC5577" s="184"/>
      <c r="BD5577" s="184"/>
      <c r="BE5577" s="184"/>
      <c r="BF5577" s="184"/>
      <c r="BG5577" s="184"/>
      <c r="BT5577" s="37">
        <f t="shared" si="280"/>
        <v>46114</v>
      </c>
      <c r="BU5577" s="178"/>
      <c r="BV5577" s="183"/>
      <c r="BW5577" s="184"/>
      <c r="BX5577" s="184"/>
      <c r="BY5577" s="184"/>
      <c r="BZ5577" s="184"/>
      <c r="CA5577" s="184"/>
      <c r="CB5577" s="184"/>
      <c r="CC5577" s="184"/>
      <c r="CE5577" s="1"/>
      <c r="CF5577" s="1"/>
      <c r="CG5577" s="1"/>
      <c r="CH5577" s="1"/>
      <c r="CI5577" s="1"/>
      <c r="CJ5577" s="1"/>
      <c r="CK5577" s="1"/>
      <c r="CL5577" s="1"/>
      <c r="CM5577" s="1"/>
      <c r="CN5577" s="1"/>
      <c r="CO5577" s="1"/>
    </row>
    <row r="5578" spans="1:93" ht="30" customHeight="1" x14ac:dyDescent="0.2">
      <c r="A5578" s="1">
        <v>5572</v>
      </c>
      <c r="B5578" s="1" t="s">
        <v>2022</v>
      </c>
      <c r="C5578" s="1" t="s">
        <v>2020</v>
      </c>
      <c r="D5578" s="28" t="s">
        <v>2062</v>
      </c>
      <c r="E5578" s="1" t="s">
        <v>2070</v>
      </c>
      <c r="F5578" s="1" t="s">
        <v>74</v>
      </c>
      <c r="G5578" s="1">
        <v>4</v>
      </c>
      <c r="H5578" s="1" t="s">
        <v>341</v>
      </c>
      <c r="I5578" s="1" t="s">
        <v>114</v>
      </c>
      <c r="J5578" s="76">
        <v>403</v>
      </c>
      <c r="K5578" s="76">
        <v>2403650</v>
      </c>
      <c r="L5578" s="29">
        <v>46086</v>
      </c>
      <c r="M5578" s="29" t="s">
        <v>4163</v>
      </c>
      <c r="N5578" s="1" t="s">
        <v>478</v>
      </c>
      <c r="O5578" s="28" t="s">
        <v>225</v>
      </c>
      <c r="P5578" s="1" t="s">
        <v>216</v>
      </c>
      <c r="Q5578" s="76">
        <v>9</v>
      </c>
      <c r="R5578" s="1"/>
      <c r="S5578" s="76"/>
      <c r="T5578" s="1" t="s">
        <v>115</v>
      </c>
      <c r="U5578" s="1"/>
      <c r="V5578" s="1"/>
      <c r="AC5578" s="93">
        <v>21</v>
      </c>
      <c r="AD5578" s="69">
        <v>225</v>
      </c>
      <c r="AE5578" s="33"/>
      <c r="AF5578" s="33"/>
      <c r="AG5578" s="33"/>
      <c r="AM5578" s="164">
        <f t="shared" si="278"/>
        <v>46089</v>
      </c>
      <c r="AX5578" s="37">
        <f t="shared" si="279"/>
        <v>46093</v>
      </c>
      <c r="AY5578" s="178"/>
      <c r="AZ5578" s="183"/>
      <c r="BA5578" s="184"/>
      <c r="BB5578" s="184"/>
      <c r="BC5578" s="184"/>
      <c r="BD5578" s="184"/>
      <c r="BE5578" s="184"/>
      <c r="BF5578" s="184"/>
      <c r="BG5578" s="184"/>
      <c r="BT5578" s="37">
        <f t="shared" si="280"/>
        <v>46114</v>
      </c>
      <c r="BU5578" s="178"/>
      <c r="BV5578" s="183"/>
      <c r="BW5578" s="184"/>
      <c r="BX5578" s="184"/>
      <c r="BY5578" s="184"/>
      <c r="BZ5578" s="184"/>
      <c r="CA5578" s="184"/>
      <c r="CB5578" s="184"/>
      <c r="CC5578" s="184"/>
      <c r="CE5578" s="1"/>
      <c r="CF5578" s="1"/>
      <c r="CG5578" s="1"/>
      <c r="CH5578" s="1"/>
      <c r="CI5578" s="1"/>
      <c r="CJ5578" s="1"/>
      <c r="CK5578" s="1"/>
      <c r="CL5578" s="1"/>
      <c r="CM5578" s="1"/>
      <c r="CN5578" s="1"/>
      <c r="CO5578" s="1"/>
    </row>
    <row r="5579" spans="1:93" ht="30" customHeight="1" x14ac:dyDescent="0.2">
      <c r="A5579" s="1">
        <v>5573</v>
      </c>
      <c r="B5579" s="1" t="s">
        <v>2022</v>
      </c>
      <c r="C5579" s="1" t="s">
        <v>2020</v>
      </c>
      <c r="D5579" s="28" t="s">
        <v>2062</v>
      </c>
      <c r="E5579" s="1" t="s">
        <v>2070</v>
      </c>
      <c r="F5579" s="1" t="s">
        <v>74</v>
      </c>
      <c r="G5579" s="1">
        <v>4</v>
      </c>
      <c r="H5579" s="1" t="s">
        <v>341</v>
      </c>
      <c r="I5579" s="1" t="s">
        <v>114</v>
      </c>
      <c r="J5579" s="76">
        <v>557</v>
      </c>
      <c r="K5579" s="76">
        <v>2403653</v>
      </c>
      <c r="L5579" s="29">
        <v>46086</v>
      </c>
      <c r="M5579" s="29" t="s">
        <v>4163</v>
      </c>
      <c r="N5579" s="1" t="s">
        <v>478</v>
      </c>
      <c r="O5579" s="28" t="s">
        <v>225</v>
      </c>
      <c r="P5579" s="1" t="s">
        <v>216</v>
      </c>
      <c r="Q5579" s="76">
        <v>12</v>
      </c>
      <c r="R5579" s="1"/>
      <c r="S5579" s="76"/>
      <c r="T5579" s="1" t="s">
        <v>115</v>
      </c>
      <c r="U5579" s="1"/>
      <c r="V5579" s="1"/>
      <c r="AC5579" s="93">
        <v>20</v>
      </c>
      <c r="AD5579" s="69">
        <v>230</v>
      </c>
      <c r="AE5579" s="33"/>
      <c r="AF5579" s="33"/>
      <c r="AG5579" s="33"/>
      <c r="AM5579" s="164">
        <f t="shared" si="278"/>
        <v>46089</v>
      </c>
      <c r="AX5579" s="37">
        <f t="shared" si="279"/>
        <v>46093</v>
      </c>
      <c r="AY5579" s="178"/>
      <c r="AZ5579" s="183"/>
      <c r="BA5579" s="184"/>
      <c r="BB5579" s="184"/>
      <c r="BC5579" s="184"/>
      <c r="BD5579" s="184"/>
      <c r="BE5579" s="184"/>
      <c r="BF5579" s="184"/>
      <c r="BG5579" s="184"/>
      <c r="BT5579" s="37">
        <f t="shared" si="280"/>
        <v>46114</v>
      </c>
      <c r="BU5579" s="178"/>
      <c r="BV5579" s="183"/>
      <c r="BW5579" s="184"/>
      <c r="BX5579" s="184"/>
      <c r="BY5579" s="184"/>
      <c r="BZ5579" s="184"/>
      <c r="CA5579" s="184"/>
      <c r="CB5579" s="184"/>
      <c r="CC5579" s="184"/>
      <c r="CE5579" s="1"/>
      <c r="CF5579" s="1"/>
      <c r="CG5579" s="1"/>
      <c r="CH5579" s="1"/>
      <c r="CI5579" s="1"/>
      <c r="CJ5579" s="1"/>
      <c r="CK5579" s="1"/>
      <c r="CL5579" s="1"/>
      <c r="CM5579" s="1"/>
      <c r="CN5579" s="1"/>
      <c r="CO5579" s="1"/>
    </row>
    <row r="5580" spans="1:93" ht="30" customHeight="1" x14ac:dyDescent="0.2">
      <c r="A5580" s="1">
        <v>5574</v>
      </c>
      <c r="B5580" s="1" t="s">
        <v>2022</v>
      </c>
      <c r="C5580" s="1" t="s">
        <v>2020</v>
      </c>
      <c r="D5580" s="28" t="s">
        <v>2062</v>
      </c>
      <c r="E5580" s="1" t="s">
        <v>2070</v>
      </c>
      <c r="F5580" s="1" t="s">
        <v>74</v>
      </c>
      <c r="G5580" s="1">
        <v>4</v>
      </c>
      <c r="H5580" s="1" t="s">
        <v>341</v>
      </c>
      <c r="I5580" s="1" t="s">
        <v>114</v>
      </c>
      <c r="J5580" s="76">
        <v>407</v>
      </c>
      <c r="K5580" s="76">
        <v>2403654</v>
      </c>
      <c r="L5580" s="29">
        <v>46086</v>
      </c>
      <c r="M5580" s="29" t="s">
        <v>4163</v>
      </c>
      <c r="N5580" s="1" t="s">
        <v>478</v>
      </c>
      <c r="O5580" s="28" t="s">
        <v>225</v>
      </c>
      <c r="P5580" s="1" t="s">
        <v>216</v>
      </c>
      <c r="Q5580" s="76">
        <v>9</v>
      </c>
      <c r="R5580" s="1"/>
      <c r="S5580" s="76"/>
      <c r="T5580" s="1" t="s">
        <v>115</v>
      </c>
      <c r="U5580" s="1"/>
      <c r="V5580" s="1"/>
      <c r="AC5580" s="93">
        <v>21.5</v>
      </c>
      <c r="AD5580" s="69">
        <v>235</v>
      </c>
      <c r="AE5580" s="33"/>
      <c r="AF5580" s="33"/>
      <c r="AG5580" s="33"/>
      <c r="AM5580" s="164">
        <f t="shared" si="278"/>
        <v>46089</v>
      </c>
      <c r="AX5580" s="37">
        <f t="shared" si="279"/>
        <v>46093</v>
      </c>
      <c r="AY5580" s="178"/>
      <c r="AZ5580" s="183"/>
      <c r="BA5580" s="184"/>
      <c r="BB5580" s="184"/>
      <c r="BC5580" s="184"/>
      <c r="BD5580" s="184"/>
      <c r="BE5580" s="184"/>
      <c r="BF5580" s="184"/>
      <c r="BG5580" s="184"/>
      <c r="BT5580" s="37">
        <f t="shared" si="280"/>
        <v>46114</v>
      </c>
      <c r="BU5580" s="178"/>
      <c r="BV5580" s="183"/>
      <c r="BW5580" s="184"/>
      <c r="BX5580" s="184"/>
      <c r="BY5580" s="184"/>
      <c r="BZ5580" s="184"/>
      <c r="CA5580" s="184"/>
      <c r="CB5580" s="184"/>
      <c r="CC5580" s="184"/>
      <c r="CE5580" s="1"/>
      <c r="CF5580" s="1"/>
      <c r="CG5580" s="1"/>
      <c r="CH5580" s="1"/>
      <c r="CI5580" s="1"/>
      <c r="CJ5580" s="1"/>
      <c r="CK5580" s="1"/>
      <c r="CL5580" s="1"/>
      <c r="CM5580" s="1"/>
      <c r="CN5580" s="1"/>
      <c r="CO5580" s="1"/>
    </row>
    <row r="5581" spans="1:93" ht="30" customHeight="1" x14ac:dyDescent="0.2">
      <c r="A5581" s="1">
        <v>5575</v>
      </c>
      <c r="B5581" s="1" t="s">
        <v>2022</v>
      </c>
      <c r="C5581" s="1" t="s">
        <v>2020</v>
      </c>
      <c r="D5581" s="28" t="s">
        <v>2062</v>
      </c>
      <c r="E5581" s="1" t="s">
        <v>2070</v>
      </c>
      <c r="F5581" s="1" t="s">
        <v>74</v>
      </c>
      <c r="G5581" s="1">
        <v>4</v>
      </c>
      <c r="H5581" s="1" t="s">
        <v>341</v>
      </c>
      <c r="I5581" s="1" t="s">
        <v>114</v>
      </c>
      <c r="J5581" s="76">
        <v>393</v>
      </c>
      <c r="K5581" s="76">
        <v>2403656</v>
      </c>
      <c r="L5581" s="29">
        <v>46086</v>
      </c>
      <c r="M5581" s="29" t="s">
        <v>4163</v>
      </c>
      <c r="N5581" s="1" t="s">
        <v>478</v>
      </c>
      <c r="O5581" s="28" t="s">
        <v>225</v>
      </c>
      <c r="P5581" s="1" t="s">
        <v>216</v>
      </c>
      <c r="Q5581" s="76">
        <v>8</v>
      </c>
      <c r="R5581" s="1"/>
      <c r="S5581" s="76"/>
      <c r="T5581" s="1" t="s">
        <v>115</v>
      </c>
      <c r="U5581" s="1"/>
      <c r="V5581" s="1"/>
      <c r="AC5581" s="93">
        <v>22</v>
      </c>
      <c r="AD5581" s="69">
        <v>240</v>
      </c>
      <c r="AE5581" s="33"/>
      <c r="AF5581" s="33"/>
      <c r="AG5581" s="33"/>
      <c r="AM5581" s="164">
        <f t="shared" si="278"/>
        <v>46089</v>
      </c>
      <c r="AX5581" s="37">
        <f t="shared" si="279"/>
        <v>46093</v>
      </c>
      <c r="AY5581" s="179"/>
      <c r="AZ5581" s="183"/>
      <c r="BA5581" s="181"/>
      <c r="BB5581" s="181"/>
      <c r="BC5581" s="181"/>
      <c r="BD5581" s="181"/>
      <c r="BE5581" s="181"/>
      <c r="BF5581" s="181"/>
      <c r="BG5581" s="181"/>
      <c r="BT5581" s="37">
        <f t="shared" si="280"/>
        <v>46114</v>
      </c>
      <c r="BU5581" s="179"/>
      <c r="BV5581" s="183"/>
      <c r="BW5581" s="181"/>
      <c r="BX5581" s="181"/>
      <c r="BY5581" s="181"/>
      <c r="BZ5581" s="181"/>
      <c r="CA5581" s="181"/>
      <c r="CB5581" s="181"/>
      <c r="CC5581" s="181"/>
      <c r="CE5581" s="1"/>
      <c r="CF5581" s="1"/>
      <c r="CG5581" s="1"/>
      <c r="CH5581" s="1"/>
      <c r="CI5581" s="1"/>
      <c r="CJ5581" s="1"/>
      <c r="CK5581" s="1"/>
      <c r="CL5581" s="1"/>
      <c r="CM5581" s="1"/>
      <c r="CN5581" s="1"/>
      <c r="CO5581" s="1"/>
    </row>
    <row r="5582" spans="1:93" ht="30" customHeight="1" x14ac:dyDescent="0.2">
      <c r="A5582" s="1">
        <v>5576</v>
      </c>
      <c r="B5582" s="1" t="s">
        <v>2065</v>
      </c>
      <c r="C5582" s="1" t="s">
        <v>2063</v>
      </c>
      <c r="D5582" s="28" t="s">
        <v>2064</v>
      </c>
      <c r="E5582" s="1" t="s">
        <v>732</v>
      </c>
      <c r="F5582" s="1" t="s">
        <v>74</v>
      </c>
      <c r="G5582" s="1">
        <v>8</v>
      </c>
      <c r="H5582" s="1" t="s">
        <v>1059</v>
      </c>
      <c r="I5582" s="1" t="s">
        <v>114</v>
      </c>
      <c r="J5582" s="76">
        <v>302</v>
      </c>
      <c r="K5582" s="76">
        <v>2407872</v>
      </c>
      <c r="L5582" s="29">
        <v>46087</v>
      </c>
      <c r="M5582" s="29" t="s">
        <v>4163</v>
      </c>
      <c r="N5582" s="1" t="s">
        <v>478</v>
      </c>
      <c r="O5582" s="28" t="s">
        <v>634</v>
      </c>
      <c r="P5582" s="1" t="s">
        <v>323</v>
      </c>
      <c r="Q5582" s="76">
        <v>6</v>
      </c>
      <c r="R5582" s="1"/>
      <c r="S5582" s="76">
        <v>6</v>
      </c>
      <c r="T5582" s="1" t="s">
        <v>115</v>
      </c>
      <c r="U5582" s="1"/>
      <c r="V5582" s="1"/>
      <c r="AC5582" s="93">
        <v>22.5</v>
      </c>
      <c r="AD5582" s="69">
        <v>240</v>
      </c>
      <c r="AE5582" s="33"/>
      <c r="AF5582" s="33"/>
      <c r="AG5582" s="33"/>
      <c r="AM5582" s="164">
        <f t="shared" si="278"/>
        <v>46090</v>
      </c>
      <c r="AX5582" s="37">
        <f t="shared" si="279"/>
        <v>46094</v>
      </c>
      <c r="AY5582" s="177" t="s">
        <v>3089</v>
      </c>
      <c r="AZ5582" s="183" t="s">
        <v>3090</v>
      </c>
      <c r="BA5582" s="180">
        <v>47.7</v>
      </c>
      <c r="BB5582" s="180">
        <v>46.9</v>
      </c>
      <c r="BC5582" s="180">
        <v>47</v>
      </c>
      <c r="BD5582" s="180"/>
      <c r="BE5582" s="180"/>
      <c r="BF5582" s="180"/>
      <c r="BG5582" s="180">
        <f>AVERAGE(BA5582:BF5584)</f>
        <v>47.199999999999996</v>
      </c>
      <c r="BT5582" s="37">
        <f t="shared" si="280"/>
        <v>46115</v>
      </c>
      <c r="BU5582" s="177" t="s">
        <v>3089</v>
      </c>
      <c r="BV5582" s="183" t="s">
        <v>3209</v>
      </c>
      <c r="BW5582" s="180">
        <v>60.1</v>
      </c>
      <c r="BX5582" s="180">
        <v>58.3</v>
      </c>
      <c r="BY5582" s="180">
        <v>59.5</v>
      </c>
      <c r="BZ5582" s="180"/>
      <c r="CA5582" s="180"/>
      <c r="CB5582" s="180"/>
      <c r="CC5582" s="180">
        <f>AVERAGE(BW5582:CB5584)</f>
        <v>59.300000000000004</v>
      </c>
      <c r="CE5582" s="1"/>
      <c r="CF5582" s="1"/>
      <c r="CG5582" s="1"/>
      <c r="CH5582" s="1"/>
      <c r="CI5582" s="1"/>
      <c r="CJ5582" s="1"/>
      <c r="CK5582" s="1"/>
      <c r="CL5582" s="1"/>
      <c r="CM5582" s="1"/>
      <c r="CN5582" s="1"/>
      <c r="CO5582" s="1"/>
    </row>
    <row r="5583" spans="1:93" ht="30" customHeight="1" x14ac:dyDescent="0.2">
      <c r="A5583" s="1">
        <v>5577</v>
      </c>
      <c r="B5583" s="1" t="s">
        <v>2079</v>
      </c>
      <c r="C5583" s="1" t="s">
        <v>2078</v>
      </c>
      <c r="D5583" s="28" t="s">
        <v>2073</v>
      </c>
      <c r="E5583" s="1" t="s">
        <v>732</v>
      </c>
      <c r="F5583" s="1" t="s">
        <v>74</v>
      </c>
      <c r="G5583" s="1">
        <v>8</v>
      </c>
      <c r="H5583" s="1" t="s">
        <v>1059</v>
      </c>
      <c r="I5583" s="1" t="s">
        <v>114</v>
      </c>
      <c r="J5583" s="76">
        <v>557</v>
      </c>
      <c r="K5583" s="76">
        <v>2407887</v>
      </c>
      <c r="L5583" s="29">
        <v>46087</v>
      </c>
      <c r="M5583" s="29" t="s">
        <v>4163</v>
      </c>
      <c r="N5583" s="1" t="s">
        <v>478</v>
      </c>
      <c r="O5583" s="28" t="s">
        <v>634</v>
      </c>
      <c r="P5583" s="1" t="s">
        <v>323</v>
      </c>
      <c r="Q5583" s="76">
        <v>12</v>
      </c>
      <c r="R5583" s="1"/>
      <c r="S5583" s="76"/>
      <c r="T5583" s="1" t="s">
        <v>115</v>
      </c>
      <c r="U5583" s="1"/>
      <c r="V5583" s="1"/>
      <c r="AC5583" s="93">
        <v>22.5</v>
      </c>
      <c r="AD5583" s="69">
        <v>230</v>
      </c>
      <c r="AE5583" s="33"/>
      <c r="AF5583" s="33"/>
      <c r="AG5583" s="33"/>
      <c r="AM5583" s="164">
        <f t="shared" si="278"/>
        <v>46090</v>
      </c>
      <c r="AX5583" s="37">
        <f t="shared" si="279"/>
        <v>46094</v>
      </c>
      <c r="AY5583" s="178"/>
      <c r="AZ5583" s="183"/>
      <c r="BA5583" s="184"/>
      <c r="BB5583" s="184"/>
      <c r="BC5583" s="184"/>
      <c r="BD5583" s="184"/>
      <c r="BE5583" s="184"/>
      <c r="BF5583" s="184"/>
      <c r="BG5583" s="184"/>
      <c r="BT5583" s="37">
        <f t="shared" si="280"/>
        <v>46115</v>
      </c>
      <c r="BU5583" s="178"/>
      <c r="BV5583" s="183"/>
      <c r="BW5583" s="184"/>
      <c r="BX5583" s="184"/>
      <c r="BY5583" s="184"/>
      <c r="BZ5583" s="184"/>
      <c r="CA5583" s="184"/>
      <c r="CB5583" s="184"/>
      <c r="CC5583" s="184"/>
      <c r="CE5583" s="1"/>
      <c r="CF5583" s="1"/>
      <c r="CG5583" s="1"/>
      <c r="CH5583" s="1"/>
      <c r="CI5583" s="1"/>
      <c r="CJ5583" s="1"/>
      <c r="CK5583" s="1"/>
      <c r="CL5583" s="1"/>
      <c r="CM5583" s="1"/>
      <c r="CN5583" s="1"/>
      <c r="CO5583" s="1"/>
    </row>
    <row r="5584" spans="1:93" ht="30" customHeight="1" x14ac:dyDescent="0.2">
      <c r="A5584" s="1">
        <v>5578</v>
      </c>
      <c r="B5584" s="1" t="s">
        <v>2067</v>
      </c>
      <c r="C5584" s="1" t="s">
        <v>2066</v>
      </c>
      <c r="D5584" s="28" t="s">
        <v>2074</v>
      </c>
      <c r="E5584" s="1" t="s">
        <v>622</v>
      </c>
      <c r="F5584" s="1" t="s">
        <v>74</v>
      </c>
      <c r="G5584" s="1">
        <v>4</v>
      </c>
      <c r="H5584" s="1" t="s">
        <v>341</v>
      </c>
      <c r="I5584" s="1" t="s">
        <v>114</v>
      </c>
      <c r="J5584" s="76">
        <v>551</v>
      </c>
      <c r="K5584" s="76">
        <v>2403671</v>
      </c>
      <c r="L5584" s="29">
        <v>46087</v>
      </c>
      <c r="M5584" s="29" t="s">
        <v>4163</v>
      </c>
      <c r="N5584" s="1" t="s">
        <v>478</v>
      </c>
      <c r="O5584" s="28" t="s">
        <v>634</v>
      </c>
      <c r="P5584" s="1" t="s">
        <v>323</v>
      </c>
      <c r="Q5584" s="76">
        <v>7</v>
      </c>
      <c r="R5584" s="1"/>
      <c r="S5584" s="76"/>
      <c r="T5584" s="1" t="s">
        <v>115</v>
      </c>
      <c r="U5584" s="1"/>
      <c r="V5584" s="1"/>
      <c r="AC5584" s="93">
        <v>21</v>
      </c>
      <c r="AD5584" s="69">
        <v>260</v>
      </c>
      <c r="AE5584" s="33"/>
      <c r="AF5584" s="33"/>
      <c r="AG5584" s="33"/>
      <c r="AM5584" s="164">
        <f t="shared" si="278"/>
        <v>46090</v>
      </c>
      <c r="AX5584" s="37">
        <f t="shared" si="279"/>
        <v>46094</v>
      </c>
      <c r="AY5584" s="179"/>
      <c r="AZ5584" s="183"/>
      <c r="BA5584" s="181"/>
      <c r="BB5584" s="181"/>
      <c r="BC5584" s="181"/>
      <c r="BD5584" s="181"/>
      <c r="BE5584" s="181"/>
      <c r="BF5584" s="181"/>
      <c r="BG5584" s="181"/>
      <c r="BT5584" s="37">
        <f t="shared" si="280"/>
        <v>46115</v>
      </c>
      <c r="BU5584" s="179"/>
      <c r="BV5584" s="183"/>
      <c r="BW5584" s="181"/>
      <c r="BX5584" s="181"/>
      <c r="BY5584" s="181"/>
      <c r="BZ5584" s="181"/>
      <c r="CA5584" s="181"/>
      <c r="CB5584" s="181"/>
      <c r="CC5584" s="181"/>
      <c r="CE5584" s="1"/>
      <c r="CF5584" s="1"/>
      <c r="CG5584" s="1"/>
      <c r="CH5584" s="1"/>
      <c r="CI5584" s="1"/>
      <c r="CJ5584" s="1"/>
      <c r="CK5584" s="1"/>
      <c r="CL5584" s="1"/>
      <c r="CM5584" s="1"/>
      <c r="CN5584" s="1"/>
      <c r="CO5584" s="1"/>
    </row>
    <row r="5585" spans="1:93" ht="30" customHeight="1" x14ac:dyDescent="0.2">
      <c r="A5585" s="1">
        <v>5579</v>
      </c>
      <c r="B5585" s="1" t="s">
        <v>2072</v>
      </c>
      <c r="C5585" s="1" t="s">
        <v>2071</v>
      </c>
      <c r="D5585" s="28" t="s">
        <v>2068</v>
      </c>
      <c r="E5585" s="1" t="s">
        <v>2069</v>
      </c>
      <c r="F5585" s="1" t="s">
        <v>74</v>
      </c>
      <c r="G5585" s="1">
        <v>11</v>
      </c>
      <c r="H5585" s="1" t="s">
        <v>341</v>
      </c>
      <c r="I5585" s="1" t="s">
        <v>114</v>
      </c>
      <c r="J5585" s="76">
        <v>234</v>
      </c>
      <c r="K5585" s="76">
        <v>506169</v>
      </c>
      <c r="L5585" s="29">
        <v>46087</v>
      </c>
      <c r="M5585" s="29" t="s">
        <v>4163</v>
      </c>
      <c r="N5585" s="1" t="s">
        <v>1486</v>
      </c>
      <c r="O5585" s="28" t="s">
        <v>634</v>
      </c>
      <c r="P5585" s="1" t="s">
        <v>216</v>
      </c>
      <c r="Q5585" s="76">
        <v>12</v>
      </c>
      <c r="R5585" s="1"/>
      <c r="S5585" s="76"/>
      <c r="T5585" s="1" t="s">
        <v>115</v>
      </c>
      <c r="U5585" s="1"/>
      <c r="V5585" s="1"/>
      <c r="AC5585" s="93">
        <v>24</v>
      </c>
      <c r="AD5585" s="69">
        <v>230</v>
      </c>
      <c r="AE5585" s="33"/>
      <c r="AF5585" s="33"/>
      <c r="AG5585" s="33"/>
      <c r="AM5585" s="164">
        <f t="shared" si="278"/>
        <v>46090</v>
      </c>
      <c r="AX5585" s="37">
        <f t="shared" si="279"/>
        <v>46094</v>
      </c>
      <c r="AY5585" s="177" t="s">
        <v>3091</v>
      </c>
      <c r="AZ5585" s="183" t="s">
        <v>3092</v>
      </c>
      <c r="BA5585" s="180">
        <v>48.3</v>
      </c>
      <c r="BB5585" s="180">
        <v>49</v>
      </c>
      <c r="BC5585" s="180">
        <v>47.1</v>
      </c>
      <c r="BD5585" s="180"/>
      <c r="BE5585" s="180"/>
      <c r="BF5585" s="180"/>
      <c r="BG5585" s="180">
        <f>AVERAGE(BA5585:BF5588)</f>
        <v>48.133333333333333</v>
      </c>
      <c r="BT5585" s="37">
        <f t="shared" si="280"/>
        <v>46115</v>
      </c>
      <c r="BU5585" s="177" t="s">
        <v>3091</v>
      </c>
      <c r="BV5585" s="183" t="s">
        <v>3210</v>
      </c>
      <c r="BW5585" s="180">
        <v>61.2</v>
      </c>
      <c r="BX5585" s="180">
        <v>59.2</v>
      </c>
      <c r="BY5585" s="180">
        <v>59</v>
      </c>
      <c r="BZ5585" s="180"/>
      <c r="CA5585" s="180"/>
      <c r="CB5585" s="180"/>
      <c r="CC5585" s="180">
        <f>AVERAGE(BW5585:CB5588)</f>
        <v>59.800000000000004</v>
      </c>
      <c r="CE5585" s="1"/>
      <c r="CF5585" s="1"/>
      <c r="CG5585" s="1"/>
      <c r="CH5585" s="1"/>
      <c r="CI5585" s="1"/>
      <c r="CJ5585" s="1"/>
      <c r="CK5585" s="1"/>
      <c r="CL5585" s="1"/>
      <c r="CM5585" s="1"/>
      <c r="CN5585" s="1"/>
      <c r="CO5585" s="1"/>
    </row>
    <row r="5586" spans="1:93" ht="30" customHeight="1" x14ac:dyDescent="0.2">
      <c r="A5586" s="1">
        <v>5580</v>
      </c>
      <c r="B5586" s="1" t="s">
        <v>2072</v>
      </c>
      <c r="C5586" s="1" t="s">
        <v>2071</v>
      </c>
      <c r="D5586" s="28" t="s">
        <v>2068</v>
      </c>
      <c r="E5586" s="1" t="s">
        <v>2069</v>
      </c>
      <c r="F5586" s="1" t="s">
        <v>74</v>
      </c>
      <c r="G5586" s="1">
        <v>11</v>
      </c>
      <c r="H5586" s="1" t="s">
        <v>341</v>
      </c>
      <c r="I5586" s="1" t="s">
        <v>114</v>
      </c>
      <c r="J5586" s="76">
        <v>237</v>
      </c>
      <c r="K5586" s="76">
        <v>506170</v>
      </c>
      <c r="L5586" s="29">
        <v>46087</v>
      </c>
      <c r="M5586" s="29" t="s">
        <v>4163</v>
      </c>
      <c r="N5586" s="1" t="s">
        <v>1486</v>
      </c>
      <c r="O5586" s="28" t="s">
        <v>634</v>
      </c>
      <c r="P5586" s="1" t="s">
        <v>216</v>
      </c>
      <c r="Q5586" s="76">
        <v>11</v>
      </c>
      <c r="R5586" s="1"/>
      <c r="S5586" s="76">
        <v>6</v>
      </c>
      <c r="T5586" s="1" t="s">
        <v>115</v>
      </c>
      <c r="U5586" s="1"/>
      <c r="V5586" s="1"/>
      <c r="AC5586" s="93">
        <v>22</v>
      </c>
      <c r="AD5586" s="69">
        <v>250</v>
      </c>
      <c r="AE5586" s="33"/>
      <c r="AF5586" s="33"/>
      <c r="AG5586" s="33"/>
      <c r="AM5586" s="164">
        <f t="shared" si="278"/>
        <v>46090</v>
      </c>
      <c r="AX5586" s="37">
        <f t="shared" si="279"/>
        <v>46094</v>
      </c>
      <c r="AY5586" s="178"/>
      <c r="AZ5586" s="183"/>
      <c r="BA5586" s="184"/>
      <c r="BB5586" s="184"/>
      <c r="BC5586" s="184"/>
      <c r="BD5586" s="184"/>
      <c r="BE5586" s="184"/>
      <c r="BF5586" s="184"/>
      <c r="BG5586" s="184"/>
      <c r="BT5586" s="37">
        <f t="shared" si="280"/>
        <v>46115</v>
      </c>
      <c r="BU5586" s="178"/>
      <c r="BV5586" s="183"/>
      <c r="BW5586" s="184"/>
      <c r="BX5586" s="184"/>
      <c r="BY5586" s="184"/>
      <c r="BZ5586" s="184"/>
      <c r="CA5586" s="184"/>
      <c r="CB5586" s="184"/>
      <c r="CC5586" s="184"/>
      <c r="CE5586" s="1"/>
      <c r="CF5586" s="1"/>
      <c r="CG5586" s="1"/>
      <c r="CH5586" s="1"/>
      <c r="CI5586" s="1"/>
      <c r="CJ5586" s="1"/>
      <c r="CK5586" s="1"/>
      <c r="CL5586" s="1"/>
      <c r="CM5586" s="1"/>
      <c r="CN5586" s="1"/>
      <c r="CO5586" s="1"/>
    </row>
    <row r="5587" spans="1:93" ht="30" customHeight="1" x14ac:dyDescent="0.2">
      <c r="A5587" s="1">
        <v>5581</v>
      </c>
      <c r="B5587" s="1" t="s">
        <v>2072</v>
      </c>
      <c r="C5587" s="1" t="s">
        <v>2071</v>
      </c>
      <c r="D5587" s="28" t="s">
        <v>2068</v>
      </c>
      <c r="E5587" s="1" t="s">
        <v>2069</v>
      </c>
      <c r="F5587" s="1" t="s">
        <v>74</v>
      </c>
      <c r="G5587" s="1">
        <v>11</v>
      </c>
      <c r="H5587" s="1" t="s">
        <v>341</v>
      </c>
      <c r="I5587" s="1" t="s">
        <v>114</v>
      </c>
      <c r="J5587" s="76">
        <v>224</v>
      </c>
      <c r="K5587" s="76">
        <v>506171</v>
      </c>
      <c r="L5587" s="29">
        <v>46087</v>
      </c>
      <c r="M5587" s="29" t="s">
        <v>4163</v>
      </c>
      <c r="N5587" s="1" t="s">
        <v>1486</v>
      </c>
      <c r="O5587" s="28" t="s">
        <v>634</v>
      </c>
      <c r="P5587" s="1" t="s">
        <v>216</v>
      </c>
      <c r="Q5587" s="76">
        <v>11</v>
      </c>
      <c r="R5587" s="1"/>
      <c r="S5587" s="76"/>
      <c r="T5587" s="1" t="s">
        <v>115</v>
      </c>
      <c r="U5587" s="1"/>
      <c r="V5587" s="1"/>
      <c r="AC5587" s="93">
        <v>22.5</v>
      </c>
      <c r="AD5587" s="69">
        <v>260</v>
      </c>
      <c r="AE5587" s="33"/>
      <c r="AF5587" s="33"/>
      <c r="AG5587" s="33"/>
      <c r="AM5587" s="164">
        <f t="shared" si="278"/>
        <v>46090</v>
      </c>
      <c r="AX5587" s="37">
        <f t="shared" si="279"/>
        <v>46094</v>
      </c>
      <c r="AY5587" s="178"/>
      <c r="AZ5587" s="183"/>
      <c r="BA5587" s="184"/>
      <c r="BB5587" s="184"/>
      <c r="BC5587" s="184"/>
      <c r="BD5587" s="184"/>
      <c r="BE5587" s="184"/>
      <c r="BF5587" s="184"/>
      <c r="BG5587" s="184"/>
      <c r="BT5587" s="37">
        <f t="shared" si="280"/>
        <v>46115</v>
      </c>
      <c r="BU5587" s="178"/>
      <c r="BV5587" s="183"/>
      <c r="BW5587" s="184"/>
      <c r="BX5587" s="184"/>
      <c r="BY5587" s="184"/>
      <c r="BZ5587" s="184"/>
      <c r="CA5587" s="184"/>
      <c r="CB5587" s="184"/>
      <c r="CC5587" s="184"/>
      <c r="CE5587" s="1"/>
      <c r="CF5587" s="1"/>
      <c r="CG5587" s="1"/>
      <c r="CH5587" s="1"/>
      <c r="CI5587" s="1"/>
      <c r="CJ5587" s="1"/>
      <c r="CK5587" s="1"/>
      <c r="CL5587" s="1"/>
      <c r="CM5587" s="1"/>
      <c r="CN5587" s="1"/>
      <c r="CO5587" s="1"/>
    </row>
    <row r="5588" spans="1:93" ht="30" customHeight="1" x14ac:dyDescent="0.2">
      <c r="A5588" s="1">
        <v>5582</v>
      </c>
      <c r="B5588" s="1" t="s">
        <v>2072</v>
      </c>
      <c r="C5588" s="1" t="s">
        <v>2071</v>
      </c>
      <c r="D5588" s="28" t="s">
        <v>2068</v>
      </c>
      <c r="E5588" s="1" t="s">
        <v>2069</v>
      </c>
      <c r="F5588" s="1" t="s">
        <v>74</v>
      </c>
      <c r="G5588" s="1">
        <v>11</v>
      </c>
      <c r="H5588" s="1" t="s">
        <v>341</v>
      </c>
      <c r="I5588" s="1" t="s">
        <v>114</v>
      </c>
      <c r="J5588" s="76">
        <v>197</v>
      </c>
      <c r="K5588" s="76">
        <v>506173</v>
      </c>
      <c r="L5588" s="29">
        <v>46087</v>
      </c>
      <c r="M5588" s="29" t="s">
        <v>4163</v>
      </c>
      <c r="N5588" s="1" t="s">
        <v>1486</v>
      </c>
      <c r="O5588" s="28" t="s">
        <v>634</v>
      </c>
      <c r="P5588" s="1" t="s">
        <v>216</v>
      </c>
      <c r="Q5588" s="76">
        <v>11</v>
      </c>
      <c r="R5588" s="1"/>
      <c r="S5588" s="76"/>
      <c r="T5588" s="1" t="s">
        <v>115</v>
      </c>
      <c r="U5588" s="1"/>
      <c r="V5588" s="1"/>
      <c r="AC5588" s="93">
        <v>23.5</v>
      </c>
      <c r="AD5588" s="69">
        <v>235</v>
      </c>
      <c r="AE5588" s="33"/>
      <c r="AF5588" s="33"/>
      <c r="AG5588" s="33"/>
      <c r="AM5588" s="164">
        <f t="shared" si="278"/>
        <v>46090</v>
      </c>
      <c r="AX5588" s="37">
        <f t="shared" si="279"/>
        <v>46094</v>
      </c>
      <c r="AY5588" s="179"/>
      <c r="AZ5588" s="183"/>
      <c r="BA5588" s="181"/>
      <c r="BB5588" s="181"/>
      <c r="BC5588" s="181"/>
      <c r="BD5588" s="181"/>
      <c r="BE5588" s="181"/>
      <c r="BF5588" s="181"/>
      <c r="BG5588" s="181"/>
      <c r="BT5588" s="37">
        <f t="shared" si="280"/>
        <v>46115</v>
      </c>
      <c r="BU5588" s="179"/>
      <c r="BV5588" s="183"/>
      <c r="BW5588" s="181"/>
      <c r="BX5588" s="181"/>
      <c r="BY5588" s="181"/>
      <c r="BZ5588" s="181"/>
      <c r="CA5588" s="181"/>
      <c r="CB5588" s="181"/>
      <c r="CC5588" s="181"/>
      <c r="CE5588" s="1"/>
      <c r="CF5588" s="1"/>
      <c r="CG5588" s="1"/>
      <c r="CH5588" s="1"/>
      <c r="CI5588" s="1"/>
      <c r="CJ5588" s="1"/>
      <c r="CK5588" s="1"/>
      <c r="CL5588" s="1"/>
      <c r="CM5588" s="1"/>
      <c r="CN5588" s="1"/>
      <c r="CO5588" s="1"/>
    </row>
    <row r="5589" spans="1:93" ht="30" customHeight="1" x14ac:dyDescent="0.2">
      <c r="A5589" s="1">
        <v>5583</v>
      </c>
      <c r="B5589" s="1" t="s">
        <v>2081</v>
      </c>
      <c r="C5589" s="1" t="s">
        <v>2082</v>
      </c>
      <c r="D5589" s="28" t="s">
        <v>2080</v>
      </c>
      <c r="E5589" s="1" t="s">
        <v>725</v>
      </c>
      <c r="F5589" s="1" t="s">
        <v>74</v>
      </c>
      <c r="G5589" s="1">
        <v>3</v>
      </c>
      <c r="H5589" s="1" t="s">
        <v>1059</v>
      </c>
      <c r="I5589" s="1" t="s">
        <v>114</v>
      </c>
      <c r="J5589" s="76">
        <v>274</v>
      </c>
      <c r="K5589" s="76">
        <v>2403703</v>
      </c>
      <c r="L5589" s="29">
        <v>46088</v>
      </c>
      <c r="M5589" s="29" t="s">
        <v>4163</v>
      </c>
      <c r="N5589" s="1" t="s">
        <v>478</v>
      </c>
      <c r="O5589" s="28" t="s">
        <v>634</v>
      </c>
      <c r="P5589" s="1" t="s">
        <v>323</v>
      </c>
      <c r="Q5589" s="76">
        <v>8</v>
      </c>
      <c r="R5589" s="1"/>
      <c r="S5589" s="76">
        <v>6</v>
      </c>
      <c r="T5589" s="1" t="s">
        <v>115</v>
      </c>
      <c r="U5589" s="1"/>
      <c r="V5589" s="1"/>
      <c r="AC5589" s="93">
        <v>23.5</v>
      </c>
      <c r="AD5589" s="69">
        <v>240</v>
      </c>
      <c r="AE5589" s="33"/>
      <c r="AF5589" s="33"/>
      <c r="AG5589" s="33"/>
      <c r="AM5589" s="164">
        <f t="shared" si="278"/>
        <v>46091</v>
      </c>
      <c r="AX5589" s="37">
        <f t="shared" si="279"/>
        <v>46095</v>
      </c>
      <c r="AY5589" s="177" t="s">
        <v>3093</v>
      </c>
      <c r="AZ5589" s="183" t="s">
        <v>3094</v>
      </c>
      <c r="BA5589" s="180">
        <v>46.8</v>
      </c>
      <c r="BB5589" s="180">
        <v>47.3</v>
      </c>
      <c r="BC5589" s="180">
        <v>47.1</v>
      </c>
      <c r="BD5589" s="180"/>
      <c r="BE5589" s="180"/>
      <c r="BF5589" s="180"/>
      <c r="BG5589" s="180">
        <f>AVERAGE(BA5589:BF5595)</f>
        <v>47.066666666666663</v>
      </c>
      <c r="BT5589" s="37">
        <f t="shared" si="280"/>
        <v>46116</v>
      </c>
      <c r="BU5589" s="177" t="s">
        <v>3093</v>
      </c>
      <c r="BV5589" s="183" t="s">
        <v>3211</v>
      </c>
      <c r="BW5589" s="180">
        <v>58.8</v>
      </c>
      <c r="BX5589" s="180">
        <v>58</v>
      </c>
      <c r="BY5589" s="180">
        <v>58</v>
      </c>
      <c r="BZ5589" s="180"/>
      <c r="CA5589" s="180"/>
      <c r="CB5589" s="180"/>
      <c r="CC5589" s="180">
        <f>AVERAGE(BW5589:CB5595)</f>
        <v>58.266666666666673</v>
      </c>
      <c r="CE5589" s="1"/>
      <c r="CF5589" s="1"/>
      <c r="CG5589" s="1"/>
      <c r="CH5589" s="1"/>
      <c r="CI5589" s="1"/>
      <c r="CJ5589" s="1"/>
      <c r="CK5589" s="1"/>
      <c r="CL5589" s="1"/>
      <c r="CM5589" s="1"/>
      <c r="CN5589" s="1"/>
      <c r="CO5589" s="1"/>
    </row>
    <row r="5590" spans="1:93" ht="30" customHeight="1" x14ac:dyDescent="0.2">
      <c r="A5590" s="1">
        <v>5584</v>
      </c>
      <c r="B5590" s="1" t="s">
        <v>2081</v>
      </c>
      <c r="C5590" s="1" t="s">
        <v>2082</v>
      </c>
      <c r="D5590" s="28" t="s">
        <v>2080</v>
      </c>
      <c r="E5590" s="1" t="s">
        <v>725</v>
      </c>
      <c r="F5590" s="1" t="s">
        <v>74</v>
      </c>
      <c r="G5590" s="1">
        <v>3</v>
      </c>
      <c r="H5590" s="1" t="s">
        <v>1059</v>
      </c>
      <c r="I5590" s="1" t="s">
        <v>114</v>
      </c>
      <c r="J5590" s="76">
        <v>303</v>
      </c>
      <c r="K5590" s="76">
        <v>2407921</v>
      </c>
      <c r="L5590" s="29">
        <v>46088</v>
      </c>
      <c r="M5590" s="29" t="s">
        <v>4163</v>
      </c>
      <c r="N5590" s="1" t="s">
        <v>478</v>
      </c>
      <c r="O5590" s="28" t="s">
        <v>634</v>
      </c>
      <c r="P5590" s="1" t="s">
        <v>323</v>
      </c>
      <c r="Q5590" s="76">
        <v>8</v>
      </c>
      <c r="R5590" s="1"/>
      <c r="S5590" s="76"/>
      <c r="T5590" s="1" t="s">
        <v>115</v>
      </c>
      <c r="U5590" s="1"/>
      <c r="V5590" s="1"/>
      <c r="AC5590" s="93">
        <v>21.5</v>
      </c>
      <c r="AD5590" s="69">
        <v>260</v>
      </c>
      <c r="AE5590" s="33"/>
      <c r="AF5590" s="33"/>
      <c r="AG5590" s="33"/>
      <c r="AM5590" s="164">
        <f t="shared" si="278"/>
        <v>46091</v>
      </c>
      <c r="AX5590" s="37">
        <f t="shared" si="279"/>
        <v>46095</v>
      </c>
      <c r="AY5590" s="178"/>
      <c r="AZ5590" s="183"/>
      <c r="BA5590" s="184"/>
      <c r="BB5590" s="184"/>
      <c r="BC5590" s="184"/>
      <c r="BD5590" s="184"/>
      <c r="BE5590" s="184"/>
      <c r="BF5590" s="184"/>
      <c r="BG5590" s="184"/>
      <c r="BT5590" s="37">
        <f t="shared" si="280"/>
        <v>46116</v>
      </c>
      <c r="BU5590" s="178"/>
      <c r="BV5590" s="183"/>
      <c r="BW5590" s="184"/>
      <c r="BX5590" s="184"/>
      <c r="BY5590" s="184"/>
      <c r="BZ5590" s="184"/>
      <c r="CA5590" s="184"/>
      <c r="CB5590" s="184"/>
      <c r="CC5590" s="184"/>
      <c r="CE5590" s="1"/>
      <c r="CF5590" s="1"/>
      <c r="CG5590" s="1"/>
      <c r="CH5590" s="1"/>
      <c r="CI5590" s="1"/>
      <c r="CJ5590" s="1"/>
      <c r="CK5590" s="1"/>
      <c r="CL5590" s="1"/>
      <c r="CM5590" s="1"/>
      <c r="CN5590" s="1"/>
      <c r="CO5590" s="1"/>
    </row>
    <row r="5591" spans="1:93" ht="30" customHeight="1" x14ac:dyDescent="0.2">
      <c r="A5591" s="1">
        <v>5585</v>
      </c>
      <c r="B5591" s="1" t="s">
        <v>2081</v>
      </c>
      <c r="C5591" s="1" t="s">
        <v>2082</v>
      </c>
      <c r="D5591" s="28" t="s">
        <v>2080</v>
      </c>
      <c r="E5591" s="1" t="s">
        <v>725</v>
      </c>
      <c r="F5591" s="1" t="s">
        <v>74</v>
      </c>
      <c r="G5591" s="1">
        <v>3</v>
      </c>
      <c r="H5591" s="1" t="s">
        <v>1059</v>
      </c>
      <c r="I5591" s="1" t="s">
        <v>114</v>
      </c>
      <c r="J5591" s="76">
        <v>302</v>
      </c>
      <c r="K5591" s="76">
        <v>2407922</v>
      </c>
      <c r="L5591" s="29">
        <v>46088</v>
      </c>
      <c r="M5591" s="29" t="s">
        <v>4163</v>
      </c>
      <c r="N5591" s="1" t="s">
        <v>478</v>
      </c>
      <c r="O5591" s="28" t="s">
        <v>634</v>
      </c>
      <c r="P5591" s="1" t="s">
        <v>323</v>
      </c>
      <c r="Q5591" s="76">
        <v>8</v>
      </c>
      <c r="R5591" s="1"/>
      <c r="S5591" s="76"/>
      <c r="T5591" s="1" t="s">
        <v>115</v>
      </c>
      <c r="U5591" s="1"/>
      <c r="V5591" s="1"/>
      <c r="AC5591" s="93">
        <v>22</v>
      </c>
      <c r="AD5591" s="69">
        <v>245</v>
      </c>
      <c r="AE5591" s="33"/>
      <c r="AF5591" s="33"/>
      <c r="AG5591" s="33"/>
      <c r="AM5591" s="164">
        <f t="shared" si="278"/>
        <v>46091</v>
      </c>
      <c r="AX5591" s="37">
        <f t="shared" si="279"/>
        <v>46095</v>
      </c>
      <c r="AY5591" s="178"/>
      <c r="AZ5591" s="183"/>
      <c r="BA5591" s="184"/>
      <c r="BB5591" s="184"/>
      <c r="BC5591" s="184"/>
      <c r="BD5591" s="184"/>
      <c r="BE5591" s="184"/>
      <c r="BF5591" s="184"/>
      <c r="BG5591" s="184"/>
      <c r="BT5591" s="37">
        <f t="shared" si="280"/>
        <v>46116</v>
      </c>
      <c r="BU5591" s="178"/>
      <c r="BV5591" s="183"/>
      <c r="BW5591" s="184"/>
      <c r="BX5591" s="184"/>
      <c r="BY5591" s="184"/>
      <c r="BZ5591" s="184"/>
      <c r="CA5591" s="184"/>
      <c r="CB5591" s="184"/>
      <c r="CC5591" s="184"/>
      <c r="CE5591" s="1"/>
      <c r="CF5591" s="1"/>
      <c r="CG5591" s="1"/>
      <c r="CH5591" s="1"/>
      <c r="CI5591" s="1"/>
      <c r="CJ5591" s="1"/>
      <c r="CK5591" s="1"/>
      <c r="CL5591" s="1"/>
      <c r="CM5591" s="1"/>
      <c r="CN5591" s="1"/>
      <c r="CO5591" s="1"/>
    </row>
    <row r="5592" spans="1:93" ht="30" customHeight="1" x14ac:dyDescent="0.2">
      <c r="A5592" s="1">
        <v>5586</v>
      </c>
      <c r="B5592" s="1" t="s">
        <v>2081</v>
      </c>
      <c r="C5592" s="1" t="s">
        <v>2082</v>
      </c>
      <c r="D5592" s="28" t="s">
        <v>2080</v>
      </c>
      <c r="E5592" s="1" t="s">
        <v>725</v>
      </c>
      <c r="F5592" s="1" t="s">
        <v>74</v>
      </c>
      <c r="G5592" s="1">
        <v>3</v>
      </c>
      <c r="H5592" s="1" t="s">
        <v>1059</v>
      </c>
      <c r="I5592" s="1" t="s">
        <v>114</v>
      </c>
      <c r="J5592" s="76">
        <v>274</v>
      </c>
      <c r="K5592" s="76">
        <v>2403711</v>
      </c>
      <c r="L5592" s="29">
        <v>46088</v>
      </c>
      <c r="M5592" s="29" t="s">
        <v>4163</v>
      </c>
      <c r="N5592" s="1" t="s">
        <v>478</v>
      </c>
      <c r="O5592" s="28" t="s">
        <v>634</v>
      </c>
      <c r="P5592" s="1" t="s">
        <v>323</v>
      </c>
      <c r="Q5592" s="76">
        <v>8</v>
      </c>
      <c r="R5592" s="1"/>
      <c r="S5592" s="76"/>
      <c r="T5592" s="1" t="s">
        <v>115</v>
      </c>
      <c r="U5592" s="1"/>
      <c r="V5592" s="1"/>
      <c r="AC5592" s="93">
        <v>23.5</v>
      </c>
      <c r="AD5592" s="69">
        <v>250</v>
      </c>
      <c r="AE5592" s="33"/>
      <c r="AF5592" s="33"/>
      <c r="AG5592" s="33"/>
      <c r="AM5592" s="164">
        <f t="shared" si="278"/>
        <v>46091</v>
      </c>
      <c r="AX5592" s="37">
        <f t="shared" si="279"/>
        <v>46095</v>
      </c>
      <c r="AY5592" s="178"/>
      <c r="AZ5592" s="183"/>
      <c r="BA5592" s="184"/>
      <c r="BB5592" s="184"/>
      <c r="BC5592" s="184"/>
      <c r="BD5592" s="184"/>
      <c r="BE5592" s="184"/>
      <c r="BF5592" s="184"/>
      <c r="BG5592" s="184"/>
      <c r="BT5592" s="37">
        <f t="shared" si="280"/>
        <v>46116</v>
      </c>
      <c r="BU5592" s="178"/>
      <c r="BV5592" s="183"/>
      <c r="BW5592" s="184"/>
      <c r="BX5592" s="184"/>
      <c r="BY5592" s="184"/>
      <c r="BZ5592" s="184"/>
      <c r="CA5592" s="184"/>
      <c r="CB5592" s="184"/>
      <c r="CC5592" s="184"/>
      <c r="CE5592" s="1"/>
      <c r="CF5592" s="1"/>
      <c r="CG5592" s="1"/>
      <c r="CH5592" s="1"/>
      <c r="CI5592" s="1"/>
      <c r="CJ5592" s="1"/>
      <c r="CK5592" s="1"/>
      <c r="CL5592" s="1"/>
      <c r="CM5592" s="1"/>
      <c r="CN5592" s="1"/>
      <c r="CO5592" s="1"/>
    </row>
    <row r="5593" spans="1:93" ht="30" customHeight="1" x14ac:dyDescent="0.2">
      <c r="A5593" s="1">
        <v>5587</v>
      </c>
      <c r="B5593" s="1" t="s">
        <v>2044</v>
      </c>
      <c r="C5593" s="1" t="s">
        <v>2083</v>
      </c>
      <c r="D5593" s="28" t="s">
        <v>2084</v>
      </c>
      <c r="E5593" s="1" t="s">
        <v>715</v>
      </c>
      <c r="F5593" s="1" t="s">
        <v>74</v>
      </c>
      <c r="G5593" s="1">
        <v>7</v>
      </c>
      <c r="H5593" s="1" t="s">
        <v>341</v>
      </c>
      <c r="I5593" s="1" t="s">
        <v>114</v>
      </c>
      <c r="J5593" s="76">
        <v>273</v>
      </c>
      <c r="K5593" s="76">
        <v>2407927</v>
      </c>
      <c r="L5593" s="29">
        <v>46088</v>
      </c>
      <c r="M5593" s="29" t="s">
        <v>4163</v>
      </c>
      <c r="N5593" s="1" t="s">
        <v>478</v>
      </c>
      <c r="O5593" s="28" t="s">
        <v>634</v>
      </c>
      <c r="P5593" s="1" t="s">
        <v>323</v>
      </c>
      <c r="Q5593" s="76">
        <v>8</v>
      </c>
      <c r="R5593" s="1"/>
      <c r="S5593" s="76"/>
      <c r="T5593" s="1" t="s">
        <v>115</v>
      </c>
      <c r="U5593" s="1"/>
      <c r="V5593" s="1"/>
      <c r="AC5593" s="93">
        <v>23.5</v>
      </c>
      <c r="AD5593" s="69">
        <v>230</v>
      </c>
      <c r="AE5593" s="33"/>
      <c r="AF5593" s="33"/>
      <c r="AG5593" s="33"/>
      <c r="AM5593" s="164">
        <f t="shared" si="278"/>
        <v>46091</v>
      </c>
      <c r="AX5593" s="37">
        <f t="shared" si="279"/>
        <v>46095</v>
      </c>
      <c r="AY5593" s="178"/>
      <c r="AZ5593" s="183"/>
      <c r="BA5593" s="184"/>
      <c r="BB5593" s="184"/>
      <c r="BC5593" s="184"/>
      <c r="BD5593" s="184"/>
      <c r="BE5593" s="184"/>
      <c r="BF5593" s="184"/>
      <c r="BG5593" s="184"/>
      <c r="BT5593" s="37">
        <f t="shared" si="280"/>
        <v>46116</v>
      </c>
      <c r="BU5593" s="178"/>
      <c r="BV5593" s="183"/>
      <c r="BW5593" s="184"/>
      <c r="BX5593" s="184"/>
      <c r="BY5593" s="184"/>
      <c r="BZ5593" s="184"/>
      <c r="CA5593" s="184"/>
      <c r="CB5593" s="184"/>
      <c r="CC5593" s="184"/>
      <c r="CE5593" s="1"/>
      <c r="CF5593" s="1"/>
      <c r="CG5593" s="1"/>
      <c r="CH5593" s="1"/>
      <c r="CI5593" s="1"/>
      <c r="CJ5593" s="1"/>
      <c r="CK5593" s="1"/>
      <c r="CL5593" s="1"/>
      <c r="CM5593" s="1"/>
      <c r="CN5593" s="1"/>
      <c r="CO5593" s="1"/>
    </row>
    <row r="5594" spans="1:93" ht="30" customHeight="1" x14ac:dyDescent="0.2">
      <c r="A5594" s="1">
        <v>5588</v>
      </c>
      <c r="B5594" s="1" t="s">
        <v>2044</v>
      </c>
      <c r="C5594" s="1" t="s">
        <v>2083</v>
      </c>
      <c r="D5594" s="28" t="s">
        <v>2084</v>
      </c>
      <c r="E5594" s="1" t="s">
        <v>715</v>
      </c>
      <c r="F5594" s="1" t="s">
        <v>74</v>
      </c>
      <c r="G5594" s="1">
        <v>7</v>
      </c>
      <c r="H5594" s="1" t="s">
        <v>341</v>
      </c>
      <c r="I5594" s="1" t="s">
        <v>114</v>
      </c>
      <c r="J5594" s="76">
        <v>393</v>
      </c>
      <c r="K5594" s="76">
        <v>2407928</v>
      </c>
      <c r="L5594" s="29">
        <v>46088</v>
      </c>
      <c r="M5594" s="29" t="s">
        <v>4163</v>
      </c>
      <c r="N5594" s="1" t="s">
        <v>478</v>
      </c>
      <c r="O5594" s="28" t="s">
        <v>634</v>
      </c>
      <c r="P5594" s="1" t="s">
        <v>323</v>
      </c>
      <c r="Q5594" s="76">
        <v>10</v>
      </c>
      <c r="R5594" s="1"/>
      <c r="S5594" s="76"/>
      <c r="T5594" s="1" t="s">
        <v>115</v>
      </c>
      <c r="U5594" s="1"/>
      <c r="V5594" s="1"/>
      <c r="AC5594" s="93">
        <v>22</v>
      </c>
      <c r="AD5594" s="69">
        <v>250</v>
      </c>
      <c r="AE5594" s="33"/>
      <c r="AF5594" s="33"/>
      <c r="AG5594" s="33"/>
      <c r="AM5594" s="164">
        <f t="shared" si="278"/>
        <v>46091</v>
      </c>
      <c r="AX5594" s="37">
        <f t="shared" si="279"/>
        <v>46095</v>
      </c>
      <c r="AY5594" s="178"/>
      <c r="AZ5594" s="183"/>
      <c r="BA5594" s="184"/>
      <c r="BB5594" s="184"/>
      <c r="BC5594" s="184"/>
      <c r="BD5594" s="184"/>
      <c r="BE5594" s="184"/>
      <c r="BF5594" s="184"/>
      <c r="BG5594" s="184"/>
      <c r="BT5594" s="37">
        <f t="shared" si="280"/>
        <v>46116</v>
      </c>
      <c r="BU5594" s="178"/>
      <c r="BV5594" s="183"/>
      <c r="BW5594" s="184"/>
      <c r="BX5594" s="184"/>
      <c r="BY5594" s="184"/>
      <c r="BZ5594" s="184"/>
      <c r="CA5594" s="184"/>
      <c r="CB5594" s="184"/>
      <c r="CC5594" s="184"/>
      <c r="CE5594" s="1"/>
      <c r="CF5594" s="1"/>
      <c r="CG5594" s="1"/>
      <c r="CH5594" s="1"/>
      <c r="CI5594" s="1"/>
      <c r="CJ5594" s="1"/>
      <c r="CK5594" s="1"/>
      <c r="CL5594" s="1"/>
      <c r="CM5594" s="1"/>
      <c r="CN5594" s="1"/>
      <c r="CO5594" s="1"/>
    </row>
    <row r="5595" spans="1:93" ht="30" customHeight="1" x14ac:dyDescent="0.2">
      <c r="A5595" s="1">
        <v>5589</v>
      </c>
      <c r="B5595" s="1" t="s">
        <v>2086</v>
      </c>
      <c r="C5595" s="1" t="s">
        <v>2085</v>
      </c>
      <c r="D5595" s="28" t="s">
        <v>2087</v>
      </c>
      <c r="E5595" s="1" t="s">
        <v>715</v>
      </c>
      <c r="F5595" s="1" t="s">
        <v>74</v>
      </c>
      <c r="G5595" s="1">
        <v>7</v>
      </c>
      <c r="H5595" s="1" t="s">
        <v>341</v>
      </c>
      <c r="I5595" s="1" t="s">
        <v>114</v>
      </c>
      <c r="J5595" s="76">
        <v>403</v>
      </c>
      <c r="K5595" s="76">
        <v>2407933</v>
      </c>
      <c r="L5595" s="29">
        <v>46088</v>
      </c>
      <c r="M5595" s="29" t="s">
        <v>4163</v>
      </c>
      <c r="N5595" s="1" t="s">
        <v>478</v>
      </c>
      <c r="O5595" s="28" t="s">
        <v>634</v>
      </c>
      <c r="P5595" s="1" t="s">
        <v>323</v>
      </c>
      <c r="Q5595" s="76">
        <v>8</v>
      </c>
      <c r="R5595" s="1"/>
      <c r="S5595" s="76"/>
      <c r="T5595" s="1" t="s">
        <v>115</v>
      </c>
      <c r="U5595" s="1"/>
      <c r="V5595" s="1"/>
      <c r="AC5595" s="93">
        <v>21</v>
      </c>
      <c r="AD5595" s="69">
        <v>235</v>
      </c>
      <c r="AE5595" s="33"/>
      <c r="AF5595" s="33"/>
      <c r="AG5595" s="33"/>
      <c r="AM5595" s="164">
        <f t="shared" si="278"/>
        <v>46091</v>
      </c>
      <c r="AX5595" s="37">
        <f t="shared" si="279"/>
        <v>46095</v>
      </c>
      <c r="AY5595" s="179"/>
      <c r="AZ5595" s="183"/>
      <c r="BA5595" s="181"/>
      <c r="BB5595" s="181"/>
      <c r="BC5595" s="181"/>
      <c r="BD5595" s="181"/>
      <c r="BE5595" s="181"/>
      <c r="BF5595" s="181"/>
      <c r="BG5595" s="181"/>
      <c r="BT5595" s="37">
        <f t="shared" si="280"/>
        <v>46116</v>
      </c>
      <c r="BU5595" s="179"/>
      <c r="BV5595" s="183"/>
      <c r="BW5595" s="181"/>
      <c r="BX5595" s="181"/>
      <c r="BY5595" s="181"/>
      <c r="BZ5595" s="181"/>
      <c r="CA5595" s="181"/>
      <c r="CB5595" s="181"/>
      <c r="CC5595" s="181"/>
      <c r="CE5595" s="1"/>
      <c r="CF5595" s="1"/>
      <c r="CG5595" s="1"/>
      <c r="CH5595" s="1"/>
      <c r="CI5595" s="1"/>
      <c r="CJ5595" s="1"/>
      <c r="CK5595" s="1"/>
      <c r="CL5595" s="1"/>
      <c r="CM5595" s="1"/>
      <c r="CN5595" s="1"/>
      <c r="CO5595" s="1"/>
    </row>
    <row r="5596" spans="1:93" ht="30" customHeight="1" x14ac:dyDescent="0.2">
      <c r="A5596" s="1">
        <v>5590</v>
      </c>
      <c r="B5596" s="1" t="s">
        <v>2059</v>
      </c>
      <c r="C5596" s="1" t="s">
        <v>2089</v>
      </c>
      <c r="D5596" s="28" t="s">
        <v>2088</v>
      </c>
      <c r="E5596" s="1" t="s">
        <v>650</v>
      </c>
      <c r="F5596" s="1" t="s">
        <v>74</v>
      </c>
      <c r="G5596" s="1">
        <v>5</v>
      </c>
      <c r="H5596" s="1" t="s">
        <v>341</v>
      </c>
      <c r="I5596" s="1" t="s">
        <v>114</v>
      </c>
      <c r="J5596" s="76">
        <v>273</v>
      </c>
      <c r="K5596" s="76">
        <v>2407941</v>
      </c>
      <c r="L5596" s="29">
        <v>46089</v>
      </c>
      <c r="M5596" s="29" t="s">
        <v>4163</v>
      </c>
      <c r="N5596" s="1" t="s">
        <v>478</v>
      </c>
      <c r="O5596" s="28" t="s">
        <v>634</v>
      </c>
      <c r="P5596" s="1" t="s">
        <v>323</v>
      </c>
      <c r="Q5596" s="76">
        <v>8</v>
      </c>
      <c r="R5596" s="1"/>
      <c r="S5596" s="76">
        <v>6</v>
      </c>
      <c r="T5596" s="1" t="s">
        <v>115</v>
      </c>
      <c r="U5596" s="1"/>
      <c r="V5596" s="1"/>
      <c r="AC5596" s="93">
        <v>24.5</v>
      </c>
      <c r="AD5596" s="69">
        <v>230</v>
      </c>
      <c r="AE5596" s="33"/>
      <c r="AF5596" s="33"/>
      <c r="AG5596" s="33"/>
      <c r="AM5596" s="164">
        <f t="shared" si="278"/>
        <v>46092</v>
      </c>
      <c r="AX5596" s="37">
        <f t="shared" si="279"/>
        <v>46096</v>
      </c>
      <c r="AY5596" s="177" t="s">
        <v>3095</v>
      </c>
      <c r="AZ5596" s="183" t="s">
        <v>3096</v>
      </c>
      <c r="BA5596" s="180">
        <v>45.8</v>
      </c>
      <c r="BB5596" s="180">
        <v>47.3</v>
      </c>
      <c r="BC5596" s="180">
        <v>47.7</v>
      </c>
      <c r="BD5596" s="180"/>
      <c r="BE5596" s="180"/>
      <c r="BF5596" s="180"/>
      <c r="BG5596" s="180">
        <f>AVERAGE(BA5596:BF5599)</f>
        <v>46.933333333333337</v>
      </c>
      <c r="BT5596" s="37">
        <f t="shared" si="280"/>
        <v>46117</v>
      </c>
      <c r="BU5596" s="177" t="s">
        <v>3095</v>
      </c>
      <c r="BV5596" s="183" t="s">
        <v>3212</v>
      </c>
      <c r="BW5596" s="180">
        <v>58.5</v>
      </c>
      <c r="BX5596" s="180">
        <v>59.9</v>
      </c>
      <c r="BY5596" s="180">
        <v>60.1</v>
      </c>
      <c r="BZ5596" s="180"/>
      <c r="CA5596" s="180"/>
      <c r="CB5596" s="180"/>
      <c r="CC5596" s="180">
        <f>AVERAGE(BW5596:CB5599)</f>
        <v>59.5</v>
      </c>
      <c r="CE5596" s="1"/>
      <c r="CF5596" s="1"/>
      <c r="CG5596" s="1"/>
      <c r="CH5596" s="1"/>
      <c r="CI5596" s="1"/>
      <c r="CJ5596" s="1"/>
      <c r="CK5596" s="1"/>
      <c r="CL5596" s="1"/>
      <c r="CM5596" s="1"/>
      <c r="CN5596" s="1"/>
      <c r="CO5596" s="1"/>
    </row>
    <row r="5597" spans="1:93" ht="30" customHeight="1" x14ac:dyDescent="0.2">
      <c r="A5597" s="1">
        <v>5591</v>
      </c>
      <c r="B5597" s="1" t="s">
        <v>2059</v>
      </c>
      <c r="C5597" s="1" t="s">
        <v>2089</v>
      </c>
      <c r="D5597" s="28" t="s">
        <v>2088</v>
      </c>
      <c r="E5597" s="1" t="s">
        <v>650</v>
      </c>
      <c r="F5597" s="1" t="s">
        <v>74</v>
      </c>
      <c r="G5597" s="1">
        <v>5</v>
      </c>
      <c r="H5597" s="1" t="s">
        <v>341</v>
      </c>
      <c r="I5597" s="1" t="s">
        <v>114</v>
      </c>
      <c r="J5597" s="76">
        <v>403</v>
      </c>
      <c r="K5597" s="76">
        <v>2403733</v>
      </c>
      <c r="L5597" s="29">
        <v>46089</v>
      </c>
      <c r="M5597" s="29" t="s">
        <v>4163</v>
      </c>
      <c r="N5597" s="1" t="s">
        <v>478</v>
      </c>
      <c r="O5597" s="28" t="s">
        <v>634</v>
      </c>
      <c r="P5597" s="1" t="s">
        <v>323</v>
      </c>
      <c r="Q5597" s="76">
        <v>10</v>
      </c>
      <c r="R5597" s="1"/>
      <c r="S5597" s="76"/>
      <c r="T5597" s="1" t="s">
        <v>115</v>
      </c>
      <c r="U5597" s="1"/>
      <c r="V5597" s="1"/>
      <c r="AC5597" s="93">
        <v>23</v>
      </c>
      <c r="AD5597" s="69">
        <v>245</v>
      </c>
      <c r="AE5597" s="33"/>
      <c r="AF5597" s="33"/>
      <c r="AG5597" s="33"/>
      <c r="AM5597" s="164">
        <f t="shared" si="278"/>
        <v>46092</v>
      </c>
      <c r="AX5597" s="37">
        <f t="shared" si="279"/>
        <v>46096</v>
      </c>
      <c r="AY5597" s="178"/>
      <c r="AZ5597" s="183"/>
      <c r="BA5597" s="184"/>
      <c r="BB5597" s="184"/>
      <c r="BC5597" s="184"/>
      <c r="BD5597" s="184"/>
      <c r="BE5597" s="184"/>
      <c r="BF5597" s="184"/>
      <c r="BG5597" s="184"/>
      <c r="BT5597" s="37">
        <f t="shared" si="280"/>
        <v>46117</v>
      </c>
      <c r="BU5597" s="178"/>
      <c r="BV5597" s="183"/>
      <c r="BW5597" s="184"/>
      <c r="BX5597" s="184"/>
      <c r="BY5597" s="184"/>
      <c r="BZ5597" s="184"/>
      <c r="CA5597" s="184"/>
      <c r="CB5597" s="184"/>
      <c r="CC5597" s="184"/>
      <c r="CE5597" s="1"/>
      <c r="CF5597" s="1"/>
      <c r="CG5597" s="1"/>
      <c r="CH5597" s="1"/>
      <c r="CI5597" s="1"/>
      <c r="CJ5597" s="1"/>
      <c r="CK5597" s="1"/>
      <c r="CL5597" s="1"/>
      <c r="CM5597" s="1"/>
      <c r="CN5597" s="1"/>
      <c r="CO5597" s="1"/>
    </row>
    <row r="5598" spans="1:93" ht="30" customHeight="1" x14ac:dyDescent="0.2">
      <c r="A5598" s="1">
        <v>5592</v>
      </c>
      <c r="B5598" s="1" t="s">
        <v>2092</v>
      </c>
      <c r="C5598" s="1" t="s">
        <v>2090</v>
      </c>
      <c r="D5598" s="28" t="s">
        <v>2091</v>
      </c>
      <c r="E5598" s="1" t="s">
        <v>650</v>
      </c>
      <c r="F5598" s="1" t="s">
        <v>74</v>
      </c>
      <c r="G5598" s="1">
        <v>5</v>
      </c>
      <c r="H5598" s="1" t="s">
        <v>341</v>
      </c>
      <c r="I5598" s="1" t="s">
        <v>114</v>
      </c>
      <c r="J5598" s="76">
        <v>551</v>
      </c>
      <c r="K5598" s="76">
        <v>2403738</v>
      </c>
      <c r="L5598" s="29">
        <v>46089</v>
      </c>
      <c r="M5598" s="29" t="s">
        <v>4163</v>
      </c>
      <c r="N5598" s="1" t="s">
        <v>478</v>
      </c>
      <c r="O5598" s="28" t="s">
        <v>634</v>
      </c>
      <c r="P5598" s="1" t="s">
        <v>323</v>
      </c>
      <c r="Q5598" s="76">
        <v>10</v>
      </c>
      <c r="R5598" s="1"/>
      <c r="S5598" s="76"/>
      <c r="T5598" s="1" t="s">
        <v>115</v>
      </c>
      <c r="U5598" s="1"/>
      <c r="V5598" s="1"/>
      <c r="AC5598" s="93">
        <v>21.5</v>
      </c>
      <c r="AD5598" s="69">
        <v>260</v>
      </c>
      <c r="AE5598" s="33"/>
      <c r="AF5598" s="33"/>
      <c r="AG5598" s="33"/>
      <c r="AM5598" s="164">
        <f t="shared" si="278"/>
        <v>46092</v>
      </c>
      <c r="AX5598" s="37">
        <f t="shared" si="279"/>
        <v>46096</v>
      </c>
      <c r="AY5598" s="178"/>
      <c r="AZ5598" s="183"/>
      <c r="BA5598" s="184"/>
      <c r="BB5598" s="184"/>
      <c r="BC5598" s="184"/>
      <c r="BD5598" s="184"/>
      <c r="BE5598" s="184"/>
      <c r="BF5598" s="184"/>
      <c r="BG5598" s="184"/>
      <c r="BT5598" s="37">
        <f t="shared" si="280"/>
        <v>46117</v>
      </c>
      <c r="BU5598" s="178"/>
      <c r="BV5598" s="183"/>
      <c r="BW5598" s="184"/>
      <c r="BX5598" s="184"/>
      <c r="BY5598" s="184"/>
      <c r="BZ5598" s="184"/>
      <c r="CA5598" s="184"/>
      <c r="CB5598" s="184"/>
      <c r="CC5598" s="184"/>
      <c r="CE5598" s="1"/>
      <c r="CF5598" s="1"/>
      <c r="CG5598" s="1"/>
      <c r="CH5598" s="1"/>
      <c r="CI5598" s="1"/>
      <c r="CJ5598" s="1"/>
      <c r="CK5598" s="1"/>
      <c r="CL5598" s="1"/>
      <c r="CM5598" s="1"/>
      <c r="CN5598" s="1"/>
      <c r="CO5598" s="1"/>
    </row>
    <row r="5599" spans="1:93" ht="28.5" customHeight="1" x14ac:dyDescent="0.2">
      <c r="A5599" s="1">
        <v>5593</v>
      </c>
      <c r="B5599" s="1" t="s">
        <v>2092</v>
      </c>
      <c r="C5599" s="1" t="s">
        <v>2090</v>
      </c>
      <c r="D5599" s="28" t="s">
        <v>2091</v>
      </c>
      <c r="E5599" s="1" t="s">
        <v>650</v>
      </c>
      <c r="F5599" s="1" t="s">
        <v>74</v>
      </c>
      <c r="G5599" s="1">
        <v>5</v>
      </c>
      <c r="H5599" s="1" t="s">
        <v>341</v>
      </c>
      <c r="I5599" s="1" t="s">
        <v>114</v>
      </c>
      <c r="J5599" s="76">
        <v>437</v>
      </c>
      <c r="K5599" s="76">
        <v>2407946</v>
      </c>
      <c r="L5599" s="29">
        <v>46089</v>
      </c>
      <c r="M5599" s="29" t="s">
        <v>4163</v>
      </c>
      <c r="N5599" s="1" t="s">
        <v>478</v>
      </c>
      <c r="O5599" s="28" t="s">
        <v>634</v>
      </c>
      <c r="P5599" s="1" t="s">
        <v>323</v>
      </c>
      <c r="Q5599" s="76">
        <v>6</v>
      </c>
      <c r="R5599" s="1"/>
      <c r="S5599" s="76"/>
      <c r="T5599" s="1" t="s">
        <v>115</v>
      </c>
      <c r="U5599" s="1"/>
      <c r="V5599" s="1"/>
      <c r="AC5599" s="93">
        <v>22.5</v>
      </c>
      <c r="AD5599" s="69">
        <v>240</v>
      </c>
      <c r="AE5599" s="33"/>
      <c r="AF5599" s="33"/>
      <c r="AG5599" s="33"/>
      <c r="AM5599" s="164">
        <f t="shared" si="278"/>
        <v>46092</v>
      </c>
      <c r="AX5599" s="37">
        <f t="shared" si="279"/>
        <v>46096</v>
      </c>
      <c r="AY5599" s="179"/>
      <c r="AZ5599" s="183"/>
      <c r="BA5599" s="181"/>
      <c r="BB5599" s="181"/>
      <c r="BC5599" s="181"/>
      <c r="BD5599" s="181"/>
      <c r="BE5599" s="181"/>
      <c r="BF5599" s="181"/>
      <c r="BG5599" s="181"/>
      <c r="BT5599" s="37">
        <f t="shared" si="280"/>
        <v>46117</v>
      </c>
      <c r="BU5599" s="179"/>
      <c r="BV5599" s="183"/>
      <c r="BW5599" s="181"/>
      <c r="BX5599" s="181"/>
      <c r="BY5599" s="181"/>
      <c r="BZ5599" s="181"/>
      <c r="CA5599" s="181"/>
      <c r="CB5599" s="181"/>
      <c r="CC5599" s="181"/>
      <c r="CE5599" s="1"/>
      <c r="CF5599" s="1"/>
      <c r="CG5599" s="1"/>
      <c r="CH5599" s="1"/>
      <c r="CI5599" s="1"/>
      <c r="CJ5599" s="1"/>
      <c r="CK5599" s="1"/>
      <c r="CL5599" s="1"/>
      <c r="CM5599" s="1"/>
      <c r="CN5599" s="1"/>
      <c r="CO5599" s="1"/>
    </row>
    <row r="5600" spans="1:93" ht="30" customHeight="1" x14ac:dyDescent="0.2">
      <c r="A5600" s="1">
        <v>5594</v>
      </c>
      <c r="B5600" s="1" t="s">
        <v>2019</v>
      </c>
      <c r="C5600" s="1" t="s">
        <v>2093</v>
      </c>
      <c r="D5600" s="28" t="s">
        <v>2107</v>
      </c>
      <c r="E5600" s="1" t="s">
        <v>645</v>
      </c>
      <c r="F5600" s="1" t="s">
        <v>74</v>
      </c>
      <c r="G5600" s="1">
        <v>1</v>
      </c>
      <c r="H5600" s="1" t="s">
        <v>341</v>
      </c>
      <c r="I5600" s="1" t="s">
        <v>114</v>
      </c>
      <c r="J5600" s="76">
        <v>437</v>
      </c>
      <c r="K5600" s="76">
        <v>2407970</v>
      </c>
      <c r="L5600" s="29">
        <v>46089</v>
      </c>
      <c r="M5600" s="29" t="s">
        <v>4163</v>
      </c>
      <c r="N5600" s="1" t="s">
        <v>478</v>
      </c>
      <c r="O5600" s="28" t="s">
        <v>634</v>
      </c>
      <c r="P5600" s="1" t="s">
        <v>323</v>
      </c>
      <c r="Q5600" s="76">
        <v>10</v>
      </c>
      <c r="R5600" s="1"/>
      <c r="S5600" s="76"/>
      <c r="T5600" s="1" t="s">
        <v>115</v>
      </c>
      <c r="U5600" s="1"/>
      <c r="V5600" s="1"/>
      <c r="AC5600" s="93">
        <v>23</v>
      </c>
      <c r="AD5600" s="69">
        <v>250</v>
      </c>
      <c r="AE5600" s="33"/>
      <c r="AF5600" s="33"/>
      <c r="AG5600" s="33"/>
      <c r="AM5600" s="164">
        <f t="shared" si="278"/>
        <v>46092</v>
      </c>
      <c r="AX5600" s="37">
        <f t="shared" si="279"/>
        <v>46096</v>
      </c>
      <c r="AY5600" s="177" t="s">
        <v>3097</v>
      </c>
      <c r="AZ5600" s="180" t="s">
        <v>3098</v>
      </c>
      <c r="BA5600" s="180">
        <v>45.4</v>
      </c>
      <c r="BB5600" s="180">
        <v>46.9</v>
      </c>
      <c r="BC5600" s="180">
        <v>48.3</v>
      </c>
      <c r="BD5600" s="180"/>
      <c r="BE5600" s="180"/>
      <c r="BF5600" s="180"/>
      <c r="BG5600" s="180">
        <f>AVERAGE(BA5600:BF5606)</f>
        <v>46.866666666666667</v>
      </c>
      <c r="BT5600" s="37">
        <f t="shared" si="280"/>
        <v>46117</v>
      </c>
      <c r="BU5600" s="177" t="s">
        <v>3097</v>
      </c>
      <c r="BV5600" s="180" t="s">
        <v>3213</v>
      </c>
      <c r="BW5600" s="180">
        <v>58.4</v>
      </c>
      <c r="BX5600" s="180">
        <v>59.5</v>
      </c>
      <c r="BY5600" s="180">
        <v>58</v>
      </c>
      <c r="BZ5600" s="180"/>
      <c r="CA5600" s="180"/>
      <c r="CB5600" s="180"/>
      <c r="CC5600" s="180">
        <f>AVERAGE(BW5600:CB5606)</f>
        <v>58.633333333333333</v>
      </c>
      <c r="CE5600" s="1"/>
      <c r="CF5600" s="1"/>
      <c r="CG5600" s="1"/>
      <c r="CH5600" s="1"/>
      <c r="CI5600" s="1"/>
      <c r="CJ5600" s="1"/>
      <c r="CK5600" s="1"/>
      <c r="CL5600" s="1"/>
      <c r="CM5600" s="1"/>
      <c r="CN5600" s="1"/>
      <c r="CO5600" s="1"/>
    </row>
    <row r="5601" spans="1:93" ht="30" customHeight="1" x14ac:dyDescent="0.2">
      <c r="A5601" s="1">
        <v>5595</v>
      </c>
      <c r="B5601" s="1" t="s">
        <v>2019</v>
      </c>
      <c r="C5601" s="1" t="s">
        <v>2093</v>
      </c>
      <c r="D5601" s="28" t="s">
        <v>2107</v>
      </c>
      <c r="E5601" s="1" t="s">
        <v>645</v>
      </c>
      <c r="F5601" s="1" t="s">
        <v>74</v>
      </c>
      <c r="G5601" s="1">
        <v>1</v>
      </c>
      <c r="H5601" s="1" t="s">
        <v>341</v>
      </c>
      <c r="I5601" s="1" t="s">
        <v>114</v>
      </c>
      <c r="J5601" s="76">
        <v>558</v>
      </c>
      <c r="K5601" s="76">
        <v>2407971</v>
      </c>
      <c r="L5601" s="29">
        <v>46089</v>
      </c>
      <c r="M5601" s="29" t="s">
        <v>4163</v>
      </c>
      <c r="N5601" s="1" t="s">
        <v>478</v>
      </c>
      <c r="O5601" s="28" t="s">
        <v>634</v>
      </c>
      <c r="P5601" s="1" t="s">
        <v>323</v>
      </c>
      <c r="Q5601" s="76">
        <v>12</v>
      </c>
      <c r="R5601" s="1"/>
      <c r="S5601" s="76">
        <v>6</v>
      </c>
      <c r="T5601" s="1" t="s">
        <v>115</v>
      </c>
      <c r="U5601" s="1"/>
      <c r="V5601" s="1"/>
      <c r="AC5601" s="93">
        <v>23.5</v>
      </c>
      <c r="AD5601" s="69">
        <v>260</v>
      </c>
      <c r="AE5601" s="33"/>
      <c r="AF5601" s="33"/>
      <c r="AG5601" s="33"/>
      <c r="AM5601" s="164">
        <f t="shared" si="278"/>
        <v>46092</v>
      </c>
      <c r="AX5601" s="37">
        <f t="shared" si="279"/>
        <v>46096</v>
      </c>
      <c r="AY5601" s="178"/>
      <c r="AZ5601" s="184"/>
      <c r="BA5601" s="184"/>
      <c r="BB5601" s="184"/>
      <c r="BC5601" s="184"/>
      <c r="BD5601" s="184"/>
      <c r="BE5601" s="184"/>
      <c r="BF5601" s="184"/>
      <c r="BG5601" s="184"/>
      <c r="BT5601" s="37">
        <f t="shared" si="280"/>
        <v>46117</v>
      </c>
      <c r="BU5601" s="178"/>
      <c r="BV5601" s="184"/>
      <c r="BW5601" s="184"/>
      <c r="BX5601" s="184"/>
      <c r="BY5601" s="184"/>
      <c r="BZ5601" s="184"/>
      <c r="CA5601" s="184"/>
      <c r="CB5601" s="184"/>
      <c r="CC5601" s="184"/>
      <c r="CE5601" s="1"/>
      <c r="CF5601" s="1"/>
      <c r="CG5601" s="1"/>
      <c r="CH5601" s="1"/>
      <c r="CI5601" s="1"/>
      <c r="CJ5601" s="1"/>
      <c r="CK5601" s="1"/>
      <c r="CL5601" s="1"/>
      <c r="CM5601" s="1"/>
      <c r="CN5601" s="1"/>
      <c r="CO5601" s="1"/>
    </row>
    <row r="5602" spans="1:93" ht="30" customHeight="1" x14ac:dyDescent="0.2">
      <c r="A5602" s="1">
        <v>5596</v>
      </c>
      <c r="B5602" s="1" t="s">
        <v>2019</v>
      </c>
      <c r="C5602" s="1" t="s">
        <v>2093</v>
      </c>
      <c r="D5602" s="28" t="s">
        <v>2107</v>
      </c>
      <c r="E5602" s="1" t="s">
        <v>645</v>
      </c>
      <c r="F5602" s="1" t="s">
        <v>74</v>
      </c>
      <c r="G5602" s="1">
        <v>1</v>
      </c>
      <c r="H5602" s="1" t="s">
        <v>341</v>
      </c>
      <c r="I5602" s="1" t="s">
        <v>114</v>
      </c>
      <c r="J5602" s="76">
        <v>554</v>
      </c>
      <c r="K5602" s="76">
        <v>2403759</v>
      </c>
      <c r="L5602" s="29">
        <v>46089</v>
      </c>
      <c r="M5602" s="29" t="s">
        <v>4163</v>
      </c>
      <c r="N5602" s="1" t="s">
        <v>478</v>
      </c>
      <c r="O5602" s="28" t="s">
        <v>634</v>
      </c>
      <c r="P5602" s="1" t="s">
        <v>323</v>
      </c>
      <c r="Q5602" s="76">
        <v>12</v>
      </c>
      <c r="R5602" s="1"/>
      <c r="S5602" s="76"/>
      <c r="T5602" s="1" t="s">
        <v>115</v>
      </c>
      <c r="U5602" s="1"/>
      <c r="V5602" s="1"/>
      <c r="AC5602" s="93">
        <v>21</v>
      </c>
      <c r="AD5602" s="69">
        <v>230</v>
      </c>
      <c r="AE5602" s="33"/>
      <c r="AF5602" s="33"/>
      <c r="AG5602" s="33"/>
      <c r="AM5602" s="164">
        <f t="shared" si="278"/>
        <v>46092</v>
      </c>
      <c r="AX5602" s="37">
        <f t="shared" si="279"/>
        <v>46096</v>
      </c>
      <c r="AY5602" s="178"/>
      <c r="AZ5602" s="184"/>
      <c r="BA5602" s="184"/>
      <c r="BB5602" s="184"/>
      <c r="BC5602" s="184"/>
      <c r="BD5602" s="184"/>
      <c r="BE5602" s="184"/>
      <c r="BF5602" s="184"/>
      <c r="BG5602" s="184"/>
      <c r="BT5602" s="37">
        <f t="shared" si="280"/>
        <v>46117</v>
      </c>
      <c r="BU5602" s="178"/>
      <c r="BV5602" s="184"/>
      <c r="BW5602" s="184"/>
      <c r="BX5602" s="184"/>
      <c r="BY5602" s="184"/>
      <c r="BZ5602" s="184"/>
      <c r="CA5602" s="184"/>
      <c r="CB5602" s="184"/>
      <c r="CC5602" s="184"/>
      <c r="CE5602" s="1"/>
      <c r="CF5602" s="1"/>
      <c r="CG5602" s="1"/>
      <c r="CH5602" s="1"/>
      <c r="CI5602" s="1"/>
      <c r="CJ5602" s="1"/>
      <c r="CK5602" s="1"/>
      <c r="CL5602" s="1"/>
      <c r="CM5602" s="1"/>
      <c r="CN5602" s="1"/>
      <c r="CO5602" s="1"/>
    </row>
    <row r="5603" spans="1:93" ht="30" customHeight="1" x14ac:dyDescent="0.2">
      <c r="A5603" s="1">
        <v>5597</v>
      </c>
      <c r="B5603" s="1" t="s">
        <v>2019</v>
      </c>
      <c r="C5603" s="1" t="s">
        <v>2093</v>
      </c>
      <c r="D5603" s="28" t="s">
        <v>2107</v>
      </c>
      <c r="E5603" s="1" t="s">
        <v>645</v>
      </c>
      <c r="F5603" s="1" t="s">
        <v>74</v>
      </c>
      <c r="G5603" s="1">
        <v>1</v>
      </c>
      <c r="H5603" s="1" t="s">
        <v>341</v>
      </c>
      <c r="I5603" s="1" t="s">
        <v>114</v>
      </c>
      <c r="J5603" s="76">
        <v>551</v>
      </c>
      <c r="K5603" s="76">
        <v>2407974</v>
      </c>
      <c r="L5603" s="29">
        <v>46089</v>
      </c>
      <c r="M5603" s="29" t="s">
        <v>4163</v>
      </c>
      <c r="N5603" s="1" t="s">
        <v>478</v>
      </c>
      <c r="O5603" s="28" t="s">
        <v>634</v>
      </c>
      <c r="P5603" s="1" t="s">
        <v>323</v>
      </c>
      <c r="Q5603" s="76">
        <v>12</v>
      </c>
      <c r="R5603" s="1"/>
      <c r="S5603" s="76"/>
      <c r="T5603" s="1" t="s">
        <v>115</v>
      </c>
      <c r="U5603" s="1"/>
      <c r="V5603" s="1"/>
      <c r="AC5603" s="93">
        <v>22.5</v>
      </c>
      <c r="AD5603" s="69">
        <v>250</v>
      </c>
      <c r="AE5603" s="33"/>
      <c r="AF5603" s="33"/>
      <c r="AG5603" s="33"/>
      <c r="AM5603" s="164">
        <f t="shared" si="278"/>
        <v>46092</v>
      </c>
      <c r="AX5603" s="37">
        <f t="shared" si="279"/>
        <v>46096</v>
      </c>
      <c r="AY5603" s="178"/>
      <c r="AZ5603" s="184"/>
      <c r="BA5603" s="184"/>
      <c r="BB5603" s="184"/>
      <c r="BC5603" s="184"/>
      <c r="BD5603" s="184"/>
      <c r="BE5603" s="184"/>
      <c r="BF5603" s="184"/>
      <c r="BG5603" s="184"/>
      <c r="BT5603" s="37">
        <f t="shared" si="280"/>
        <v>46117</v>
      </c>
      <c r="BU5603" s="178"/>
      <c r="BV5603" s="184"/>
      <c r="BW5603" s="184"/>
      <c r="BX5603" s="184"/>
      <c r="BY5603" s="184"/>
      <c r="BZ5603" s="184"/>
      <c r="CA5603" s="184"/>
      <c r="CB5603" s="184"/>
      <c r="CC5603" s="184"/>
      <c r="CE5603" s="1"/>
      <c r="CF5603" s="1"/>
      <c r="CG5603" s="1"/>
      <c r="CH5603" s="1"/>
      <c r="CI5603" s="1"/>
      <c r="CJ5603" s="1"/>
      <c r="CK5603" s="1"/>
      <c r="CL5603" s="1"/>
      <c r="CM5603" s="1"/>
      <c r="CN5603" s="1"/>
      <c r="CO5603" s="1"/>
    </row>
    <row r="5604" spans="1:93" ht="30" customHeight="1" x14ac:dyDescent="0.2">
      <c r="A5604" s="1">
        <v>5598</v>
      </c>
      <c r="B5604" s="1" t="s">
        <v>2019</v>
      </c>
      <c r="C5604" s="1" t="s">
        <v>2093</v>
      </c>
      <c r="D5604" s="28" t="s">
        <v>2107</v>
      </c>
      <c r="E5604" s="1" t="s">
        <v>645</v>
      </c>
      <c r="F5604" s="1" t="s">
        <v>74</v>
      </c>
      <c r="G5604" s="1">
        <v>1</v>
      </c>
      <c r="H5604" s="1" t="s">
        <v>341</v>
      </c>
      <c r="I5604" s="1" t="s">
        <v>114</v>
      </c>
      <c r="J5604" s="76">
        <v>273</v>
      </c>
      <c r="K5604" s="76">
        <v>2407977</v>
      </c>
      <c r="L5604" s="29">
        <v>46089</v>
      </c>
      <c r="M5604" s="29" t="s">
        <v>4163</v>
      </c>
      <c r="N5604" s="1" t="s">
        <v>478</v>
      </c>
      <c r="O5604" s="28" t="s">
        <v>634</v>
      </c>
      <c r="P5604" s="1" t="s">
        <v>216</v>
      </c>
      <c r="Q5604" s="76">
        <v>8</v>
      </c>
      <c r="R5604" s="1"/>
      <c r="S5604" s="76"/>
      <c r="T5604" s="1" t="s">
        <v>115</v>
      </c>
      <c r="U5604" s="1"/>
      <c r="V5604" s="1"/>
      <c r="AC5604" s="93">
        <v>24</v>
      </c>
      <c r="AD5604" s="69">
        <v>255</v>
      </c>
      <c r="AE5604" s="33"/>
      <c r="AF5604" s="33"/>
      <c r="AG5604" s="33"/>
      <c r="AM5604" s="164">
        <f t="shared" si="278"/>
        <v>46092</v>
      </c>
      <c r="AX5604" s="37">
        <f t="shared" si="279"/>
        <v>46096</v>
      </c>
      <c r="AY5604" s="178"/>
      <c r="AZ5604" s="184"/>
      <c r="BA5604" s="184"/>
      <c r="BB5604" s="184"/>
      <c r="BC5604" s="184"/>
      <c r="BD5604" s="184"/>
      <c r="BE5604" s="184"/>
      <c r="BF5604" s="184"/>
      <c r="BG5604" s="184"/>
      <c r="BT5604" s="37">
        <f t="shared" si="280"/>
        <v>46117</v>
      </c>
      <c r="BU5604" s="178"/>
      <c r="BV5604" s="184"/>
      <c r="BW5604" s="184"/>
      <c r="BX5604" s="184"/>
      <c r="BY5604" s="184"/>
      <c r="BZ5604" s="184"/>
      <c r="CA5604" s="184"/>
      <c r="CB5604" s="184"/>
      <c r="CC5604" s="184"/>
      <c r="CE5604" s="1"/>
      <c r="CF5604" s="1"/>
      <c r="CG5604" s="1"/>
      <c r="CH5604" s="1"/>
      <c r="CI5604" s="1"/>
      <c r="CJ5604" s="1"/>
      <c r="CK5604" s="1"/>
      <c r="CL5604" s="1"/>
      <c r="CM5604" s="1"/>
      <c r="CN5604" s="1"/>
      <c r="CO5604" s="1"/>
    </row>
    <row r="5605" spans="1:93" ht="30" customHeight="1" x14ac:dyDescent="0.2">
      <c r="A5605" s="1">
        <v>5599</v>
      </c>
      <c r="B5605" s="1" t="s">
        <v>2096</v>
      </c>
      <c r="C5605" s="1" t="s">
        <v>2094</v>
      </c>
      <c r="D5605" s="28" t="s">
        <v>2095</v>
      </c>
      <c r="E5605" s="1" t="s">
        <v>622</v>
      </c>
      <c r="F5605" s="1" t="s">
        <v>74</v>
      </c>
      <c r="G5605" s="1">
        <v>4</v>
      </c>
      <c r="H5605" s="1" t="s">
        <v>341</v>
      </c>
      <c r="I5605" s="1" t="s">
        <v>114</v>
      </c>
      <c r="J5605" s="76">
        <v>303</v>
      </c>
      <c r="K5605" s="76">
        <v>2403766</v>
      </c>
      <c r="L5605" s="29">
        <v>46089</v>
      </c>
      <c r="M5605" s="29" t="s">
        <v>4163</v>
      </c>
      <c r="N5605" s="1" t="s">
        <v>478</v>
      </c>
      <c r="O5605" s="28" t="s">
        <v>634</v>
      </c>
      <c r="P5605" s="1" t="s">
        <v>216</v>
      </c>
      <c r="Q5605" s="76">
        <v>8</v>
      </c>
      <c r="R5605" s="1"/>
      <c r="S5605" s="76"/>
      <c r="T5605" s="1" t="s">
        <v>115</v>
      </c>
      <c r="U5605" s="1"/>
      <c r="V5605" s="1"/>
      <c r="AC5605" s="93">
        <v>23</v>
      </c>
      <c r="AD5605" s="69">
        <v>240</v>
      </c>
      <c r="AE5605" s="33"/>
      <c r="AF5605" s="33"/>
      <c r="AG5605" s="33"/>
      <c r="AM5605" s="164">
        <f t="shared" si="278"/>
        <v>46092</v>
      </c>
      <c r="AX5605" s="37">
        <f t="shared" si="279"/>
        <v>46096</v>
      </c>
      <c r="AY5605" s="178"/>
      <c r="AZ5605" s="184"/>
      <c r="BA5605" s="184"/>
      <c r="BB5605" s="184"/>
      <c r="BC5605" s="184"/>
      <c r="BD5605" s="184"/>
      <c r="BE5605" s="184"/>
      <c r="BF5605" s="184"/>
      <c r="BG5605" s="184"/>
      <c r="BT5605" s="37">
        <f t="shared" si="280"/>
        <v>46117</v>
      </c>
      <c r="BU5605" s="178"/>
      <c r="BV5605" s="184"/>
      <c r="BW5605" s="184"/>
      <c r="BX5605" s="184"/>
      <c r="BY5605" s="184"/>
      <c r="BZ5605" s="184"/>
      <c r="CA5605" s="184"/>
      <c r="CB5605" s="184"/>
      <c r="CC5605" s="184"/>
      <c r="CE5605" s="1"/>
      <c r="CF5605" s="1"/>
      <c r="CG5605" s="1"/>
      <c r="CH5605" s="1"/>
      <c r="CI5605" s="1"/>
      <c r="CJ5605" s="1"/>
      <c r="CK5605" s="1"/>
      <c r="CL5605" s="1"/>
      <c r="CM5605" s="1"/>
      <c r="CN5605" s="1"/>
      <c r="CO5605" s="1"/>
    </row>
    <row r="5606" spans="1:93" ht="30" customHeight="1" x14ac:dyDescent="0.2">
      <c r="A5606" s="1">
        <v>5600</v>
      </c>
      <c r="B5606" s="1" t="s">
        <v>1524</v>
      </c>
      <c r="C5606" s="1" t="s">
        <v>2097</v>
      </c>
      <c r="D5606" s="28" t="s">
        <v>2098</v>
      </c>
      <c r="E5606" s="1" t="s">
        <v>843</v>
      </c>
      <c r="F5606" s="1" t="s">
        <v>74</v>
      </c>
      <c r="G5606" s="1">
        <v>11</v>
      </c>
      <c r="H5606" s="1" t="s">
        <v>341</v>
      </c>
      <c r="I5606" s="1" t="s">
        <v>114</v>
      </c>
      <c r="J5606" s="76">
        <v>554</v>
      </c>
      <c r="K5606" s="76">
        <v>2403771</v>
      </c>
      <c r="L5606" s="29">
        <v>46089</v>
      </c>
      <c r="M5606" s="29" t="s">
        <v>4163</v>
      </c>
      <c r="N5606" s="1" t="s">
        <v>478</v>
      </c>
      <c r="O5606" s="28" t="s">
        <v>634</v>
      </c>
      <c r="P5606" s="1" t="s">
        <v>216</v>
      </c>
      <c r="Q5606" s="76">
        <v>12</v>
      </c>
      <c r="R5606" s="1"/>
      <c r="S5606" s="76"/>
      <c r="T5606" s="1" t="s">
        <v>115</v>
      </c>
      <c r="U5606" s="1"/>
      <c r="V5606" s="1"/>
      <c r="AC5606" s="93">
        <v>23.5</v>
      </c>
      <c r="AD5606" s="69">
        <v>260</v>
      </c>
      <c r="AE5606" s="33"/>
      <c r="AF5606" s="33"/>
      <c r="AG5606" s="33"/>
      <c r="AM5606" s="164">
        <f t="shared" si="278"/>
        <v>46092</v>
      </c>
      <c r="AX5606" s="37">
        <f t="shared" si="279"/>
        <v>46096</v>
      </c>
      <c r="AY5606" s="178"/>
      <c r="AZ5606" s="184"/>
      <c r="BA5606" s="184"/>
      <c r="BB5606" s="184"/>
      <c r="BC5606" s="184"/>
      <c r="BD5606" s="184"/>
      <c r="BE5606" s="184"/>
      <c r="BF5606" s="184"/>
      <c r="BG5606" s="184"/>
      <c r="BT5606" s="37">
        <f t="shared" si="280"/>
        <v>46117</v>
      </c>
      <c r="BU5606" s="178"/>
      <c r="BV5606" s="184"/>
      <c r="BW5606" s="184"/>
      <c r="BX5606" s="184"/>
      <c r="BY5606" s="184"/>
      <c r="BZ5606" s="184"/>
      <c r="CA5606" s="184"/>
      <c r="CB5606" s="184"/>
      <c r="CC5606" s="184"/>
      <c r="CE5606" s="1"/>
      <c r="CF5606" s="1"/>
      <c r="CG5606" s="1"/>
      <c r="CH5606" s="1"/>
      <c r="CI5606" s="1"/>
      <c r="CJ5606" s="1"/>
      <c r="CK5606" s="1"/>
      <c r="CL5606" s="1"/>
      <c r="CM5606" s="1"/>
      <c r="CN5606" s="1"/>
      <c r="CO5606" s="1"/>
    </row>
    <row r="5607" spans="1:93" ht="30" customHeight="1" x14ac:dyDescent="0.2">
      <c r="A5607" s="1">
        <v>5601</v>
      </c>
      <c r="B5607" s="1" t="s">
        <v>2101</v>
      </c>
      <c r="C5607" s="1" t="s">
        <v>2099</v>
      </c>
      <c r="D5607" s="28" t="s">
        <v>2100</v>
      </c>
      <c r="E5607" s="1" t="s">
        <v>864</v>
      </c>
      <c r="F5607" s="1" t="s">
        <v>74</v>
      </c>
      <c r="G5607" s="1">
        <v>10</v>
      </c>
      <c r="H5607" s="1" t="s">
        <v>341</v>
      </c>
      <c r="I5607" s="1" t="s">
        <v>114</v>
      </c>
      <c r="J5607" s="76">
        <v>295</v>
      </c>
      <c r="K5607" s="76">
        <v>2403772</v>
      </c>
      <c r="L5607" s="29">
        <v>46089</v>
      </c>
      <c r="M5607" s="29" t="s">
        <v>4163</v>
      </c>
      <c r="N5607" s="1" t="s">
        <v>478</v>
      </c>
      <c r="O5607" s="28" t="s">
        <v>634</v>
      </c>
      <c r="P5607" s="1" t="s">
        <v>323</v>
      </c>
      <c r="Q5607" s="76">
        <v>8</v>
      </c>
      <c r="R5607" s="1"/>
      <c r="S5607" s="76"/>
      <c r="T5607" s="1" t="s">
        <v>115</v>
      </c>
      <c r="U5607" s="1"/>
      <c r="V5607" s="1"/>
      <c r="AC5607" s="93">
        <v>23</v>
      </c>
      <c r="AD5607" s="69">
        <v>250</v>
      </c>
      <c r="AE5607" s="33"/>
      <c r="AF5607" s="33"/>
      <c r="AG5607" s="33"/>
      <c r="AM5607" s="164">
        <f t="shared" si="278"/>
        <v>46092</v>
      </c>
      <c r="AX5607" s="37">
        <f t="shared" si="279"/>
        <v>46096</v>
      </c>
      <c r="AY5607" s="178"/>
      <c r="AZ5607" s="184"/>
      <c r="BA5607" s="184"/>
      <c r="BB5607" s="184"/>
      <c r="BC5607" s="184"/>
      <c r="BD5607" s="184"/>
      <c r="BE5607" s="184"/>
      <c r="BF5607" s="184"/>
      <c r="BG5607" s="184"/>
      <c r="BT5607" s="37">
        <f t="shared" si="280"/>
        <v>46117</v>
      </c>
      <c r="BU5607" s="178"/>
      <c r="BV5607" s="184"/>
      <c r="BW5607" s="184"/>
      <c r="BX5607" s="184"/>
      <c r="BY5607" s="184"/>
      <c r="BZ5607" s="184"/>
      <c r="CA5607" s="184"/>
      <c r="CB5607" s="184"/>
      <c r="CC5607" s="184"/>
      <c r="CE5607" s="1"/>
      <c r="CF5607" s="1"/>
      <c r="CG5607" s="1"/>
      <c r="CH5607" s="1"/>
      <c r="CI5607" s="1"/>
      <c r="CJ5607" s="1"/>
      <c r="CK5607" s="1"/>
      <c r="CL5607" s="1"/>
      <c r="CM5607" s="1"/>
      <c r="CN5607" s="1"/>
      <c r="CO5607" s="1"/>
    </row>
    <row r="5608" spans="1:93" ht="30" customHeight="1" x14ac:dyDescent="0.2">
      <c r="A5608" s="1">
        <v>5602</v>
      </c>
      <c r="B5608" s="1" t="s">
        <v>2101</v>
      </c>
      <c r="C5608" s="1" t="s">
        <v>2099</v>
      </c>
      <c r="D5608" s="28" t="s">
        <v>2100</v>
      </c>
      <c r="E5608" s="1" t="s">
        <v>864</v>
      </c>
      <c r="F5608" s="1" t="s">
        <v>74</v>
      </c>
      <c r="G5608" s="1">
        <v>10</v>
      </c>
      <c r="H5608" s="1" t="s">
        <v>341</v>
      </c>
      <c r="I5608" s="1" t="s">
        <v>114</v>
      </c>
      <c r="J5608" s="76">
        <v>287</v>
      </c>
      <c r="K5608" s="76">
        <v>2403776</v>
      </c>
      <c r="L5608" s="29">
        <v>46089</v>
      </c>
      <c r="M5608" s="29" t="s">
        <v>4163</v>
      </c>
      <c r="N5608" s="1" t="s">
        <v>478</v>
      </c>
      <c r="O5608" s="28" t="s">
        <v>634</v>
      </c>
      <c r="P5608" s="1" t="s">
        <v>323</v>
      </c>
      <c r="Q5608" s="76">
        <v>7</v>
      </c>
      <c r="R5608" s="1"/>
      <c r="S5608" s="76"/>
      <c r="T5608" s="1" t="s">
        <v>115</v>
      </c>
      <c r="U5608" s="1"/>
      <c r="V5608" s="1"/>
      <c r="AC5608" s="93">
        <v>22.5</v>
      </c>
      <c r="AD5608" s="69">
        <v>260</v>
      </c>
      <c r="AE5608" s="33"/>
      <c r="AF5608" s="33"/>
      <c r="AG5608" s="33"/>
      <c r="AM5608" s="164">
        <f t="shared" si="278"/>
        <v>46092</v>
      </c>
      <c r="AX5608" s="37">
        <f t="shared" si="279"/>
        <v>46096</v>
      </c>
      <c r="AY5608" s="179"/>
      <c r="AZ5608" s="181"/>
      <c r="BA5608" s="181"/>
      <c r="BB5608" s="181"/>
      <c r="BC5608" s="181"/>
      <c r="BD5608" s="181"/>
      <c r="BE5608" s="181"/>
      <c r="BF5608" s="181"/>
      <c r="BG5608" s="181"/>
      <c r="BT5608" s="37">
        <f t="shared" si="280"/>
        <v>46117</v>
      </c>
      <c r="BU5608" s="179"/>
      <c r="BV5608" s="181"/>
      <c r="BW5608" s="181"/>
      <c r="BX5608" s="181"/>
      <c r="BY5608" s="181"/>
      <c r="BZ5608" s="181"/>
      <c r="CA5608" s="181"/>
      <c r="CB5608" s="181"/>
      <c r="CC5608" s="181"/>
      <c r="CE5608" s="1"/>
      <c r="CF5608" s="1"/>
      <c r="CG5608" s="1"/>
      <c r="CH5608" s="1"/>
      <c r="CI5608" s="1"/>
      <c r="CJ5608" s="1"/>
      <c r="CK5608" s="1"/>
      <c r="CL5608" s="1"/>
      <c r="CM5608" s="1"/>
      <c r="CN5608" s="1"/>
      <c r="CO5608" s="1"/>
    </row>
    <row r="5609" spans="1:93" ht="30" customHeight="1" x14ac:dyDescent="0.2">
      <c r="A5609" s="1">
        <v>5603</v>
      </c>
      <c r="B5609" s="1" t="s">
        <v>2104</v>
      </c>
      <c r="C5609" s="1" t="s">
        <v>2102</v>
      </c>
      <c r="D5609" s="28" t="s">
        <v>2103</v>
      </c>
      <c r="E5609" s="1" t="s">
        <v>645</v>
      </c>
      <c r="F5609" s="1" t="s">
        <v>74</v>
      </c>
      <c r="G5609" s="1">
        <v>1</v>
      </c>
      <c r="H5609" s="1" t="s">
        <v>341</v>
      </c>
      <c r="I5609" s="1" t="s">
        <v>114</v>
      </c>
      <c r="J5609" s="76">
        <v>274</v>
      </c>
      <c r="K5609" s="76">
        <v>2407943</v>
      </c>
      <c r="L5609" s="29">
        <v>46089</v>
      </c>
      <c r="M5609" s="29" t="s">
        <v>4163</v>
      </c>
      <c r="N5609" s="1" t="s">
        <v>478</v>
      </c>
      <c r="O5609" s="28" t="s">
        <v>634</v>
      </c>
      <c r="P5609" s="1" t="s">
        <v>323</v>
      </c>
      <c r="Q5609" s="76">
        <v>8</v>
      </c>
      <c r="R5609" s="1"/>
      <c r="S5609" s="76">
        <v>6</v>
      </c>
      <c r="T5609" s="1" t="s">
        <v>115</v>
      </c>
      <c r="U5609" s="1"/>
      <c r="V5609" s="1"/>
      <c r="AC5609" s="93">
        <v>23</v>
      </c>
      <c r="AD5609" s="69">
        <v>250</v>
      </c>
      <c r="AE5609" s="33"/>
      <c r="AF5609" s="33"/>
      <c r="AG5609" s="33"/>
      <c r="AM5609" s="164">
        <f t="shared" si="278"/>
        <v>46092</v>
      </c>
      <c r="AX5609" s="37">
        <f t="shared" si="279"/>
        <v>46096</v>
      </c>
      <c r="AY5609" s="177" t="s">
        <v>3099</v>
      </c>
      <c r="AZ5609" s="183" t="s">
        <v>3100</v>
      </c>
      <c r="BA5609" s="180">
        <v>46.6</v>
      </c>
      <c r="BB5609" s="180">
        <v>48.4</v>
      </c>
      <c r="BC5609" s="180">
        <v>47.3</v>
      </c>
      <c r="BD5609" s="180"/>
      <c r="BE5609" s="180"/>
      <c r="BF5609" s="180"/>
      <c r="BG5609" s="180">
        <f>AVERAGE(BA5609:BF5616)</f>
        <v>47.433333333333337</v>
      </c>
      <c r="BT5609" s="37">
        <f t="shared" si="280"/>
        <v>46117</v>
      </c>
      <c r="BU5609" s="177" t="s">
        <v>3099</v>
      </c>
      <c r="BV5609" s="185" t="s">
        <v>3214</v>
      </c>
      <c r="BW5609" s="180">
        <v>61.4</v>
      </c>
      <c r="BX5609" s="180">
        <v>58.8</v>
      </c>
      <c r="BY5609" s="180">
        <v>60.4</v>
      </c>
      <c r="BZ5609" s="180"/>
      <c r="CA5609" s="180"/>
      <c r="CB5609" s="180"/>
      <c r="CC5609" s="180">
        <f>AVERAGE(BW5609:CB5616)</f>
        <v>60.199999999999996</v>
      </c>
      <c r="CE5609" s="1"/>
      <c r="CF5609" s="1"/>
      <c r="CG5609" s="1"/>
      <c r="CH5609" s="1"/>
      <c r="CI5609" s="1"/>
      <c r="CJ5609" s="1"/>
      <c r="CK5609" s="1"/>
      <c r="CL5609" s="1"/>
      <c r="CM5609" s="1"/>
      <c r="CN5609" s="1"/>
      <c r="CO5609" s="1"/>
    </row>
    <row r="5610" spans="1:93" ht="30" customHeight="1" x14ac:dyDescent="0.2">
      <c r="A5610" s="1">
        <v>5604</v>
      </c>
      <c r="B5610" s="1" t="s">
        <v>2104</v>
      </c>
      <c r="C5610" s="1" t="s">
        <v>2102</v>
      </c>
      <c r="D5610" s="28" t="s">
        <v>2103</v>
      </c>
      <c r="E5610" s="1" t="s">
        <v>645</v>
      </c>
      <c r="F5610" s="1" t="s">
        <v>74</v>
      </c>
      <c r="G5610" s="1">
        <v>1</v>
      </c>
      <c r="H5610" s="1" t="s">
        <v>341</v>
      </c>
      <c r="I5610" s="1" t="s">
        <v>114</v>
      </c>
      <c r="J5610" s="76">
        <v>393</v>
      </c>
      <c r="K5610" s="76">
        <v>2403734</v>
      </c>
      <c r="L5610" s="29">
        <v>46089</v>
      </c>
      <c r="M5610" s="29" t="s">
        <v>4163</v>
      </c>
      <c r="N5610" s="1" t="s">
        <v>478</v>
      </c>
      <c r="O5610" s="28" t="s">
        <v>634</v>
      </c>
      <c r="P5610" s="1" t="s">
        <v>323</v>
      </c>
      <c r="Q5610" s="76">
        <v>10</v>
      </c>
      <c r="R5610" s="1"/>
      <c r="S5610" s="76"/>
      <c r="T5610" s="1" t="s">
        <v>115</v>
      </c>
      <c r="U5610" s="1"/>
      <c r="V5610" s="1"/>
      <c r="AC5610" s="93">
        <v>22.5</v>
      </c>
      <c r="AD5610" s="69">
        <v>260</v>
      </c>
      <c r="AE5610" s="33"/>
      <c r="AF5610" s="33"/>
      <c r="AG5610" s="33"/>
      <c r="AM5610" s="164">
        <f t="shared" si="278"/>
        <v>46092</v>
      </c>
      <c r="AX5610" s="37">
        <f t="shared" si="279"/>
        <v>46096</v>
      </c>
      <c r="AY5610" s="178"/>
      <c r="AZ5610" s="183"/>
      <c r="BA5610" s="184"/>
      <c r="BB5610" s="184"/>
      <c r="BC5610" s="184"/>
      <c r="BD5610" s="184"/>
      <c r="BE5610" s="184"/>
      <c r="BF5610" s="184"/>
      <c r="BG5610" s="184"/>
      <c r="BT5610" s="37">
        <f t="shared" si="280"/>
        <v>46117</v>
      </c>
      <c r="BU5610" s="178"/>
      <c r="BV5610" s="185"/>
      <c r="BW5610" s="184"/>
      <c r="BX5610" s="184"/>
      <c r="BY5610" s="184"/>
      <c r="BZ5610" s="184"/>
      <c r="CA5610" s="184"/>
      <c r="CB5610" s="184"/>
      <c r="CC5610" s="184"/>
      <c r="CE5610" s="1"/>
      <c r="CF5610" s="1"/>
      <c r="CG5610" s="1"/>
      <c r="CH5610" s="1"/>
      <c r="CI5610" s="1"/>
      <c r="CJ5610" s="1"/>
      <c r="CK5610" s="1"/>
      <c r="CL5610" s="1"/>
      <c r="CM5610" s="1"/>
      <c r="CN5610" s="1"/>
      <c r="CO5610" s="1"/>
    </row>
    <row r="5611" spans="1:93" ht="30" customHeight="1" x14ac:dyDescent="0.2">
      <c r="A5611" s="1">
        <v>5605</v>
      </c>
      <c r="B5611" s="1" t="s">
        <v>2104</v>
      </c>
      <c r="C5611" s="1" t="s">
        <v>2102</v>
      </c>
      <c r="D5611" s="28" t="s">
        <v>2103</v>
      </c>
      <c r="E5611" s="1" t="s">
        <v>645</v>
      </c>
      <c r="F5611" s="1" t="s">
        <v>74</v>
      </c>
      <c r="G5611" s="1">
        <v>1</v>
      </c>
      <c r="H5611" s="1" t="s">
        <v>341</v>
      </c>
      <c r="I5611" s="1" t="s">
        <v>114</v>
      </c>
      <c r="J5611" s="76">
        <v>302</v>
      </c>
      <c r="K5611" s="76">
        <v>2403737</v>
      </c>
      <c r="L5611" s="29">
        <v>46089</v>
      </c>
      <c r="M5611" s="29" t="s">
        <v>4163</v>
      </c>
      <c r="N5611" s="1" t="s">
        <v>478</v>
      </c>
      <c r="O5611" s="28" t="s">
        <v>634</v>
      </c>
      <c r="P5611" s="1" t="s">
        <v>323</v>
      </c>
      <c r="Q5611" s="76">
        <v>8</v>
      </c>
      <c r="R5611" s="1"/>
      <c r="S5611" s="76"/>
      <c r="T5611" s="1" t="s">
        <v>115</v>
      </c>
      <c r="U5611" s="1"/>
      <c r="V5611" s="1"/>
      <c r="AC5611" s="93">
        <v>21.85</v>
      </c>
      <c r="AD5611" s="69">
        <v>235</v>
      </c>
      <c r="AE5611" s="33"/>
      <c r="AF5611" s="33"/>
      <c r="AG5611" s="33"/>
      <c r="AM5611" s="164">
        <f t="shared" si="278"/>
        <v>46092</v>
      </c>
      <c r="AX5611" s="37">
        <f t="shared" si="279"/>
        <v>46096</v>
      </c>
      <c r="AY5611" s="178"/>
      <c r="AZ5611" s="183"/>
      <c r="BA5611" s="184"/>
      <c r="BB5611" s="184"/>
      <c r="BC5611" s="184"/>
      <c r="BD5611" s="184"/>
      <c r="BE5611" s="184"/>
      <c r="BF5611" s="184"/>
      <c r="BG5611" s="184"/>
      <c r="BT5611" s="37">
        <f t="shared" si="280"/>
        <v>46117</v>
      </c>
      <c r="BU5611" s="178"/>
      <c r="BV5611" s="185"/>
      <c r="BW5611" s="184"/>
      <c r="BX5611" s="184"/>
      <c r="BY5611" s="184"/>
      <c r="BZ5611" s="184"/>
      <c r="CA5611" s="184"/>
      <c r="CB5611" s="184"/>
      <c r="CC5611" s="184"/>
      <c r="CE5611" s="1"/>
      <c r="CF5611" s="1"/>
      <c r="CG5611" s="1"/>
      <c r="CH5611" s="1"/>
      <c r="CI5611" s="1"/>
      <c r="CJ5611" s="1"/>
      <c r="CK5611" s="1"/>
      <c r="CL5611" s="1"/>
      <c r="CM5611" s="1"/>
      <c r="CN5611" s="1"/>
      <c r="CO5611" s="1"/>
    </row>
    <row r="5612" spans="1:93" ht="30" customHeight="1" x14ac:dyDescent="0.2">
      <c r="A5612" s="1">
        <v>5606</v>
      </c>
      <c r="B5612" s="1" t="s">
        <v>2104</v>
      </c>
      <c r="C5612" s="1" t="s">
        <v>2102</v>
      </c>
      <c r="D5612" s="28" t="s">
        <v>2103</v>
      </c>
      <c r="E5612" s="1" t="s">
        <v>645</v>
      </c>
      <c r="F5612" s="1" t="s">
        <v>74</v>
      </c>
      <c r="G5612" s="1">
        <v>1</v>
      </c>
      <c r="H5612" s="1" t="s">
        <v>341</v>
      </c>
      <c r="I5612" s="1" t="s">
        <v>114</v>
      </c>
      <c r="J5612" s="76">
        <v>557</v>
      </c>
      <c r="K5612" s="76">
        <v>2403739</v>
      </c>
      <c r="L5612" s="29">
        <v>46089</v>
      </c>
      <c r="M5612" s="29" t="s">
        <v>4163</v>
      </c>
      <c r="N5612" s="1" t="s">
        <v>478</v>
      </c>
      <c r="O5612" s="28" t="s">
        <v>634</v>
      </c>
      <c r="P5612" s="1" t="s">
        <v>323</v>
      </c>
      <c r="Q5612" s="76">
        <v>12</v>
      </c>
      <c r="R5612" s="1"/>
      <c r="S5612" s="76"/>
      <c r="T5612" s="1" t="s">
        <v>115</v>
      </c>
      <c r="U5612" s="1"/>
      <c r="V5612" s="1"/>
      <c r="AC5612" s="93">
        <v>23</v>
      </c>
      <c r="AD5612" s="69">
        <v>230</v>
      </c>
      <c r="AE5612" s="33"/>
      <c r="AF5612" s="33"/>
      <c r="AG5612" s="33"/>
      <c r="AM5612" s="164">
        <f t="shared" si="278"/>
        <v>46092</v>
      </c>
      <c r="AX5612" s="37">
        <f t="shared" si="279"/>
        <v>46096</v>
      </c>
      <c r="AY5612" s="178"/>
      <c r="AZ5612" s="183"/>
      <c r="BA5612" s="184"/>
      <c r="BB5612" s="184"/>
      <c r="BC5612" s="184"/>
      <c r="BD5612" s="184"/>
      <c r="BE5612" s="184"/>
      <c r="BF5612" s="184"/>
      <c r="BG5612" s="184"/>
      <c r="BT5612" s="37">
        <f t="shared" si="280"/>
        <v>46117</v>
      </c>
      <c r="BU5612" s="178"/>
      <c r="BV5612" s="185"/>
      <c r="BW5612" s="184"/>
      <c r="BX5612" s="184"/>
      <c r="BY5612" s="184"/>
      <c r="BZ5612" s="184"/>
      <c r="CA5612" s="184"/>
      <c r="CB5612" s="184"/>
      <c r="CC5612" s="184"/>
      <c r="CE5612" s="1"/>
      <c r="CF5612" s="1"/>
      <c r="CG5612" s="1"/>
      <c r="CH5612" s="1"/>
      <c r="CI5612" s="1"/>
      <c r="CJ5612" s="1"/>
      <c r="CK5612" s="1"/>
      <c r="CL5612" s="1"/>
      <c r="CM5612" s="1"/>
      <c r="CN5612" s="1"/>
      <c r="CO5612" s="1"/>
    </row>
    <row r="5613" spans="1:93" ht="30" customHeight="1" x14ac:dyDescent="0.2">
      <c r="A5613" s="1">
        <v>5607</v>
      </c>
      <c r="B5613" s="1" t="s">
        <v>2104</v>
      </c>
      <c r="C5613" s="1" t="s">
        <v>2102</v>
      </c>
      <c r="D5613" s="28" t="s">
        <v>2103</v>
      </c>
      <c r="E5613" s="1" t="s">
        <v>645</v>
      </c>
      <c r="F5613" s="1" t="s">
        <v>74</v>
      </c>
      <c r="G5613" s="1">
        <v>1</v>
      </c>
      <c r="H5613" s="1" t="s">
        <v>341</v>
      </c>
      <c r="I5613" s="1" t="s">
        <v>114</v>
      </c>
      <c r="J5613" s="76">
        <v>302</v>
      </c>
      <c r="K5613" s="76">
        <v>2403742</v>
      </c>
      <c r="L5613" s="29">
        <v>46089</v>
      </c>
      <c r="M5613" s="29" t="s">
        <v>4163</v>
      </c>
      <c r="N5613" s="1" t="s">
        <v>478</v>
      </c>
      <c r="O5613" s="28" t="s">
        <v>634</v>
      </c>
      <c r="P5613" s="1" t="s">
        <v>323</v>
      </c>
      <c r="Q5613" s="76">
        <v>8</v>
      </c>
      <c r="R5613" s="1"/>
      <c r="S5613" s="76"/>
      <c r="T5613" s="1" t="s">
        <v>115</v>
      </c>
      <c r="U5613" s="1"/>
      <c r="V5613" s="1"/>
      <c r="AC5613" s="93">
        <v>23.5</v>
      </c>
      <c r="AD5613" s="69">
        <v>240</v>
      </c>
      <c r="AE5613" s="33"/>
      <c r="AF5613" s="33"/>
      <c r="AG5613" s="33"/>
      <c r="AM5613" s="164">
        <f t="shared" si="278"/>
        <v>46092</v>
      </c>
      <c r="AX5613" s="37">
        <f t="shared" si="279"/>
        <v>46096</v>
      </c>
      <c r="AY5613" s="178"/>
      <c r="AZ5613" s="183"/>
      <c r="BA5613" s="184"/>
      <c r="BB5613" s="184"/>
      <c r="BC5613" s="184"/>
      <c r="BD5613" s="184"/>
      <c r="BE5613" s="184"/>
      <c r="BF5613" s="184"/>
      <c r="BG5613" s="184"/>
      <c r="BT5613" s="37">
        <f t="shared" si="280"/>
        <v>46117</v>
      </c>
      <c r="BU5613" s="178"/>
      <c r="BV5613" s="185"/>
      <c r="BW5613" s="184"/>
      <c r="BX5613" s="184"/>
      <c r="BY5613" s="184"/>
      <c r="BZ5613" s="184"/>
      <c r="CA5613" s="184"/>
      <c r="CB5613" s="184"/>
      <c r="CC5613" s="184"/>
      <c r="CE5613" s="1"/>
      <c r="CF5613" s="1"/>
      <c r="CG5613" s="1"/>
      <c r="CH5613" s="1"/>
      <c r="CI5613" s="1"/>
      <c r="CJ5613" s="1"/>
      <c r="CK5613" s="1"/>
      <c r="CL5613" s="1"/>
      <c r="CM5613" s="1"/>
      <c r="CN5613" s="1"/>
      <c r="CO5613" s="1"/>
    </row>
    <row r="5614" spans="1:93" ht="30" customHeight="1" x14ac:dyDescent="0.2">
      <c r="A5614" s="1">
        <v>5608</v>
      </c>
      <c r="B5614" s="1" t="s">
        <v>2104</v>
      </c>
      <c r="C5614" s="1" t="s">
        <v>2102</v>
      </c>
      <c r="D5614" s="28" t="s">
        <v>2103</v>
      </c>
      <c r="E5614" s="1" t="s">
        <v>645</v>
      </c>
      <c r="F5614" s="1" t="s">
        <v>74</v>
      </c>
      <c r="G5614" s="1">
        <v>1</v>
      </c>
      <c r="H5614" s="1" t="s">
        <v>341</v>
      </c>
      <c r="I5614" s="1" t="s">
        <v>114</v>
      </c>
      <c r="J5614" s="76">
        <v>403</v>
      </c>
      <c r="K5614" s="76">
        <v>2407962</v>
      </c>
      <c r="L5614" s="29">
        <v>46089</v>
      </c>
      <c r="M5614" s="29" t="s">
        <v>4163</v>
      </c>
      <c r="N5614" s="1" t="s">
        <v>478</v>
      </c>
      <c r="O5614" s="28" t="s">
        <v>634</v>
      </c>
      <c r="P5614" s="1" t="s">
        <v>323</v>
      </c>
      <c r="Q5614" s="76">
        <v>10</v>
      </c>
      <c r="R5614" s="1"/>
      <c r="S5614" s="76"/>
      <c r="T5614" s="1" t="s">
        <v>115</v>
      </c>
      <c r="U5614" s="1"/>
      <c r="V5614" s="1"/>
      <c r="AC5614" s="93">
        <v>24.5</v>
      </c>
      <c r="AD5614" s="69">
        <v>250</v>
      </c>
      <c r="AE5614" s="33"/>
      <c r="AF5614" s="33"/>
      <c r="AG5614" s="33"/>
      <c r="AM5614" s="164">
        <f t="shared" si="278"/>
        <v>46092</v>
      </c>
      <c r="AX5614" s="37">
        <f t="shared" si="279"/>
        <v>46096</v>
      </c>
      <c r="AY5614" s="178"/>
      <c r="AZ5614" s="183"/>
      <c r="BA5614" s="184"/>
      <c r="BB5614" s="184"/>
      <c r="BC5614" s="184"/>
      <c r="BD5614" s="184"/>
      <c r="BE5614" s="184"/>
      <c r="BF5614" s="184"/>
      <c r="BG5614" s="184"/>
      <c r="BT5614" s="37">
        <f t="shared" si="280"/>
        <v>46117</v>
      </c>
      <c r="BU5614" s="178"/>
      <c r="BV5614" s="185"/>
      <c r="BW5614" s="184"/>
      <c r="BX5614" s="184"/>
      <c r="BY5614" s="184"/>
      <c r="BZ5614" s="184"/>
      <c r="CA5614" s="184"/>
      <c r="CB5614" s="184"/>
      <c r="CC5614" s="184"/>
      <c r="CE5614" s="1"/>
      <c r="CF5614" s="1"/>
      <c r="CG5614" s="1"/>
      <c r="CH5614" s="1"/>
      <c r="CI5614" s="1"/>
      <c r="CJ5614" s="1"/>
      <c r="CK5614" s="1"/>
      <c r="CL5614" s="1"/>
      <c r="CM5614" s="1"/>
      <c r="CN5614" s="1"/>
      <c r="CO5614" s="1"/>
    </row>
    <row r="5615" spans="1:93" ht="30" customHeight="1" x14ac:dyDescent="0.2">
      <c r="A5615" s="1">
        <v>5609</v>
      </c>
      <c r="B5615" s="1" t="s">
        <v>2104</v>
      </c>
      <c r="C5615" s="1" t="s">
        <v>2102</v>
      </c>
      <c r="D5615" s="28" t="s">
        <v>2103</v>
      </c>
      <c r="E5615" s="1" t="s">
        <v>645</v>
      </c>
      <c r="F5615" s="1" t="s">
        <v>74</v>
      </c>
      <c r="G5615" s="1">
        <v>1</v>
      </c>
      <c r="H5615" s="1" t="s">
        <v>341</v>
      </c>
      <c r="I5615" s="1" t="s">
        <v>114</v>
      </c>
      <c r="J5615" s="76">
        <v>415</v>
      </c>
      <c r="K5615" s="76">
        <v>2407969</v>
      </c>
      <c r="L5615" s="29">
        <v>46089</v>
      </c>
      <c r="M5615" s="29" t="s">
        <v>4163</v>
      </c>
      <c r="N5615" s="1" t="s">
        <v>478</v>
      </c>
      <c r="O5615" s="28" t="s">
        <v>634</v>
      </c>
      <c r="P5615" s="1" t="s">
        <v>323</v>
      </c>
      <c r="Q5615" s="76">
        <v>10</v>
      </c>
      <c r="R5615" s="1"/>
      <c r="S5615" s="76"/>
      <c r="T5615" s="1" t="s">
        <v>115</v>
      </c>
      <c r="U5615" s="1"/>
      <c r="V5615" s="1"/>
      <c r="AC5615" s="93">
        <v>25</v>
      </c>
      <c r="AD5615" s="69">
        <v>240</v>
      </c>
      <c r="AE5615" s="33"/>
      <c r="AF5615" s="33"/>
      <c r="AG5615" s="33"/>
      <c r="AM5615" s="164">
        <f t="shared" si="278"/>
        <v>46092</v>
      </c>
      <c r="AX5615" s="37">
        <f t="shared" si="279"/>
        <v>46096</v>
      </c>
      <c r="AY5615" s="178"/>
      <c r="AZ5615" s="183"/>
      <c r="BA5615" s="184"/>
      <c r="BB5615" s="184"/>
      <c r="BC5615" s="184"/>
      <c r="BD5615" s="184"/>
      <c r="BE5615" s="184"/>
      <c r="BF5615" s="184"/>
      <c r="BG5615" s="184"/>
      <c r="BT5615" s="37">
        <f t="shared" si="280"/>
        <v>46117</v>
      </c>
      <c r="BU5615" s="178"/>
      <c r="BV5615" s="185"/>
      <c r="BW5615" s="184"/>
      <c r="BX5615" s="184"/>
      <c r="BY5615" s="184"/>
      <c r="BZ5615" s="184"/>
      <c r="CA5615" s="184"/>
      <c r="CB5615" s="184"/>
      <c r="CC5615" s="184"/>
      <c r="CE5615" s="1"/>
      <c r="CF5615" s="1"/>
      <c r="CG5615" s="1"/>
      <c r="CH5615" s="1"/>
      <c r="CI5615" s="1"/>
      <c r="CJ5615" s="1"/>
      <c r="CK5615" s="1"/>
      <c r="CL5615" s="1"/>
      <c r="CM5615" s="1"/>
      <c r="CN5615" s="1"/>
      <c r="CO5615" s="1"/>
    </row>
    <row r="5616" spans="1:93" ht="30" customHeight="1" x14ac:dyDescent="0.2">
      <c r="A5616" s="1">
        <v>5610</v>
      </c>
      <c r="B5616" s="1" t="s">
        <v>2104</v>
      </c>
      <c r="C5616" s="1" t="s">
        <v>2102</v>
      </c>
      <c r="D5616" s="28" t="s">
        <v>2103</v>
      </c>
      <c r="E5616" s="1" t="s">
        <v>645</v>
      </c>
      <c r="F5616" s="1" t="s">
        <v>74</v>
      </c>
      <c r="G5616" s="1">
        <v>1</v>
      </c>
      <c r="H5616" s="1" t="s">
        <v>341</v>
      </c>
      <c r="I5616" s="1" t="s">
        <v>114</v>
      </c>
      <c r="J5616" s="76">
        <v>393</v>
      </c>
      <c r="K5616" s="76">
        <v>2403755</v>
      </c>
      <c r="L5616" s="29">
        <v>46089</v>
      </c>
      <c r="M5616" s="29" t="s">
        <v>4163</v>
      </c>
      <c r="N5616" s="1" t="s">
        <v>478</v>
      </c>
      <c r="O5616" s="28" t="s">
        <v>634</v>
      </c>
      <c r="P5616" s="1" t="s">
        <v>323</v>
      </c>
      <c r="Q5616" s="76">
        <v>9</v>
      </c>
      <c r="R5616" s="1"/>
      <c r="S5616" s="76"/>
      <c r="T5616" s="1" t="s">
        <v>115</v>
      </c>
      <c r="U5616" s="1"/>
      <c r="V5616" s="1"/>
      <c r="AC5616" s="93">
        <v>24.5</v>
      </c>
      <c r="AD5616" s="69">
        <v>230</v>
      </c>
      <c r="AE5616" s="33"/>
      <c r="AF5616" s="33"/>
      <c r="AG5616" s="33"/>
      <c r="AM5616" s="164">
        <f t="shared" si="278"/>
        <v>46092</v>
      </c>
      <c r="AX5616" s="37">
        <f t="shared" si="279"/>
        <v>46096</v>
      </c>
      <c r="AY5616" s="179"/>
      <c r="AZ5616" s="183"/>
      <c r="BA5616" s="181"/>
      <c r="BB5616" s="181"/>
      <c r="BC5616" s="181"/>
      <c r="BD5616" s="181"/>
      <c r="BE5616" s="181"/>
      <c r="BF5616" s="181"/>
      <c r="BG5616" s="181"/>
      <c r="BT5616" s="37">
        <f t="shared" si="280"/>
        <v>46117</v>
      </c>
      <c r="BU5616" s="179"/>
      <c r="BV5616" s="185"/>
      <c r="BW5616" s="181"/>
      <c r="BX5616" s="181"/>
      <c r="BY5616" s="181"/>
      <c r="BZ5616" s="181"/>
      <c r="CA5616" s="181"/>
      <c r="CB5616" s="181"/>
      <c r="CC5616" s="181"/>
      <c r="CE5616" s="1"/>
      <c r="CF5616" s="1"/>
      <c r="CG5616" s="1"/>
      <c r="CH5616" s="1"/>
      <c r="CI5616" s="1"/>
      <c r="CJ5616" s="1"/>
      <c r="CK5616" s="1"/>
      <c r="CL5616" s="1"/>
      <c r="CM5616" s="1"/>
      <c r="CN5616" s="1"/>
      <c r="CO5616" s="1"/>
    </row>
    <row r="5617" spans="1:93" ht="30" customHeight="1" x14ac:dyDescent="0.2">
      <c r="A5617" s="1">
        <v>5611</v>
      </c>
      <c r="B5617" s="1" t="s">
        <v>2106</v>
      </c>
      <c r="C5617" s="1" t="s">
        <v>2105</v>
      </c>
      <c r="D5617" s="28" t="s">
        <v>2108</v>
      </c>
      <c r="E5617" s="1" t="s">
        <v>725</v>
      </c>
      <c r="F5617" s="1" t="s">
        <v>74</v>
      </c>
      <c r="G5617" s="1">
        <v>3</v>
      </c>
      <c r="H5617" s="1" t="s">
        <v>1059</v>
      </c>
      <c r="I5617" s="1" t="s">
        <v>114</v>
      </c>
      <c r="J5617" s="76">
        <v>287</v>
      </c>
      <c r="K5617" s="76">
        <v>2407976</v>
      </c>
      <c r="L5617" s="29">
        <v>46089</v>
      </c>
      <c r="M5617" s="29" t="s">
        <v>4163</v>
      </c>
      <c r="N5617" s="1" t="s">
        <v>478</v>
      </c>
      <c r="O5617" s="28" t="s">
        <v>634</v>
      </c>
      <c r="P5617" s="1" t="s">
        <v>323</v>
      </c>
      <c r="Q5617" s="76">
        <v>8</v>
      </c>
      <c r="R5617" s="1"/>
      <c r="S5617" s="76">
        <v>6</v>
      </c>
      <c r="T5617" s="1" t="s">
        <v>115</v>
      </c>
      <c r="U5617" s="1"/>
      <c r="V5617" s="1"/>
      <c r="AC5617" s="93">
        <v>25</v>
      </c>
      <c r="AD5617" s="69">
        <v>220</v>
      </c>
      <c r="AE5617" s="33"/>
      <c r="AF5617" s="33"/>
      <c r="AG5617" s="33"/>
      <c r="AM5617" s="164">
        <f t="shared" si="278"/>
        <v>46092</v>
      </c>
      <c r="AX5617" s="37">
        <f t="shared" si="279"/>
        <v>46096</v>
      </c>
      <c r="AY5617" s="177" t="s">
        <v>3101</v>
      </c>
      <c r="AZ5617" s="183" t="s">
        <v>3102</v>
      </c>
      <c r="BA5617" s="180">
        <v>48.1</v>
      </c>
      <c r="BB5617" s="180">
        <v>46.4</v>
      </c>
      <c r="BC5617" s="180">
        <v>47.4</v>
      </c>
      <c r="BD5617" s="180"/>
      <c r="BE5617" s="180"/>
      <c r="BF5617" s="180"/>
      <c r="BG5617" s="180">
        <f>AVERAGE(BA5617:BF5619)</f>
        <v>47.300000000000004</v>
      </c>
      <c r="BT5617" s="37">
        <f t="shared" si="280"/>
        <v>46117</v>
      </c>
      <c r="BU5617" s="177" t="s">
        <v>3101</v>
      </c>
      <c r="BV5617" s="183" t="s">
        <v>3215</v>
      </c>
      <c r="BW5617" s="180">
        <v>58</v>
      </c>
      <c r="BX5617" s="180">
        <v>60.7</v>
      </c>
      <c r="BY5617" s="180">
        <v>60.1</v>
      </c>
      <c r="BZ5617" s="180"/>
      <c r="CA5617" s="180"/>
      <c r="CB5617" s="180"/>
      <c r="CC5617" s="180">
        <f>AVERAGE(BW5617:CB5619)</f>
        <v>59.6</v>
      </c>
      <c r="CE5617" s="1"/>
      <c r="CF5617" s="1"/>
      <c r="CG5617" s="1"/>
      <c r="CH5617" s="1"/>
      <c r="CI5617" s="1"/>
      <c r="CJ5617" s="1"/>
      <c r="CK5617" s="1"/>
      <c r="CL5617" s="1"/>
      <c r="CM5617" s="1"/>
      <c r="CN5617" s="1"/>
      <c r="CO5617" s="1"/>
    </row>
    <row r="5618" spans="1:93" ht="30" customHeight="1" x14ac:dyDescent="0.2">
      <c r="A5618" s="1">
        <v>5612</v>
      </c>
      <c r="B5618" s="1" t="s">
        <v>2106</v>
      </c>
      <c r="C5618" s="1" t="s">
        <v>2105</v>
      </c>
      <c r="D5618" s="28" t="s">
        <v>2108</v>
      </c>
      <c r="E5618" s="1" t="s">
        <v>725</v>
      </c>
      <c r="F5618" s="1" t="s">
        <v>74</v>
      </c>
      <c r="G5618" s="1">
        <v>3</v>
      </c>
      <c r="H5618" s="1" t="s">
        <v>1059</v>
      </c>
      <c r="I5618" s="1" t="s">
        <v>114</v>
      </c>
      <c r="J5618" s="76">
        <v>274</v>
      </c>
      <c r="K5618" s="76">
        <v>2407978</v>
      </c>
      <c r="L5618" s="29">
        <v>46089</v>
      </c>
      <c r="M5618" s="29" t="s">
        <v>4163</v>
      </c>
      <c r="N5618" s="1" t="s">
        <v>478</v>
      </c>
      <c r="O5618" s="28" t="s">
        <v>634</v>
      </c>
      <c r="P5618" s="1" t="s">
        <v>323</v>
      </c>
      <c r="Q5618" s="76">
        <v>8</v>
      </c>
      <c r="R5618" s="1"/>
      <c r="S5618" s="76"/>
      <c r="T5618" s="1" t="s">
        <v>115</v>
      </c>
      <c r="U5618" s="1"/>
      <c r="V5618" s="1"/>
      <c r="AC5618" s="93">
        <v>24</v>
      </c>
      <c r="AD5618" s="69">
        <v>230</v>
      </c>
      <c r="AE5618" s="33"/>
      <c r="AF5618" s="33"/>
      <c r="AG5618" s="33"/>
      <c r="AM5618" s="164">
        <f t="shared" si="278"/>
        <v>46092</v>
      </c>
      <c r="AX5618" s="37">
        <f t="shared" si="279"/>
        <v>46096</v>
      </c>
      <c r="AY5618" s="178"/>
      <c r="AZ5618" s="183"/>
      <c r="BA5618" s="184"/>
      <c r="BB5618" s="184"/>
      <c r="BC5618" s="184"/>
      <c r="BD5618" s="184"/>
      <c r="BE5618" s="184"/>
      <c r="BF5618" s="184"/>
      <c r="BG5618" s="184"/>
      <c r="BT5618" s="37">
        <f t="shared" si="280"/>
        <v>46117</v>
      </c>
      <c r="BU5618" s="178"/>
      <c r="BV5618" s="183"/>
      <c r="BW5618" s="184"/>
      <c r="BX5618" s="184"/>
      <c r="BY5618" s="184"/>
      <c r="BZ5618" s="184"/>
      <c r="CA5618" s="184"/>
      <c r="CB5618" s="184"/>
      <c r="CC5618" s="184"/>
      <c r="CE5618" s="1"/>
      <c r="CF5618" s="1"/>
      <c r="CG5618" s="1"/>
      <c r="CH5618" s="1"/>
      <c r="CI5618" s="1"/>
      <c r="CJ5618" s="1"/>
      <c r="CK5618" s="1"/>
      <c r="CL5618" s="1"/>
      <c r="CM5618" s="1"/>
      <c r="CN5618" s="1"/>
      <c r="CO5618" s="1"/>
    </row>
    <row r="5619" spans="1:93" ht="30" customHeight="1" x14ac:dyDescent="0.2">
      <c r="A5619" s="1">
        <v>5613</v>
      </c>
      <c r="B5619" s="1" t="s">
        <v>2106</v>
      </c>
      <c r="C5619" s="1" t="s">
        <v>2105</v>
      </c>
      <c r="D5619" s="28" t="s">
        <v>2108</v>
      </c>
      <c r="E5619" s="1" t="s">
        <v>725</v>
      </c>
      <c r="F5619" s="1" t="s">
        <v>74</v>
      </c>
      <c r="G5619" s="1">
        <v>3</v>
      </c>
      <c r="H5619" s="1" t="s">
        <v>1059</v>
      </c>
      <c r="I5619" s="1" t="s">
        <v>114</v>
      </c>
      <c r="J5619" s="76">
        <v>437</v>
      </c>
      <c r="K5619" s="76">
        <v>2407981</v>
      </c>
      <c r="L5619" s="29">
        <v>46089</v>
      </c>
      <c r="M5619" s="29" t="s">
        <v>4163</v>
      </c>
      <c r="N5619" s="1" t="s">
        <v>478</v>
      </c>
      <c r="O5619" s="28" t="s">
        <v>634</v>
      </c>
      <c r="P5619" s="1" t="s">
        <v>323</v>
      </c>
      <c r="Q5619" s="76">
        <v>10</v>
      </c>
      <c r="R5619" s="1"/>
      <c r="S5619" s="76"/>
      <c r="T5619" s="1" t="s">
        <v>115</v>
      </c>
      <c r="U5619" s="1"/>
      <c r="V5619" s="1"/>
      <c r="AC5619" s="93">
        <v>24.5</v>
      </c>
      <c r="AD5619" s="69">
        <v>250</v>
      </c>
      <c r="AE5619" s="33"/>
      <c r="AF5619" s="33"/>
      <c r="AG5619" s="33"/>
      <c r="AM5619" s="164">
        <f t="shared" ref="AM5619:AM5679" si="284">L5619+3</f>
        <v>46092</v>
      </c>
      <c r="AX5619" s="37">
        <f t="shared" ref="AX5619:AX5682" si="285">IF(L5619=0, 0,L5619+7)</f>
        <v>46096</v>
      </c>
      <c r="AY5619" s="179"/>
      <c r="AZ5619" s="183"/>
      <c r="BA5619" s="181"/>
      <c r="BB5619" s="181"/>
      <c r="BC5619" s="181"/>
      <c r="BD5619" s="181"/>
      <c r="BE5619" s="181"/>
      <c r="BF5619" s="181"/>
      <c r="BG5619" s="181"/>
      <c r="BT5619" s="37">
        <f t="shared" ref="BT5619:BT5682" si="286">IF(L5619=0, 0, L5619+28)</f>
        <v>46117</v>
      </c>
      <c r="BU5619" s="179"/>
      <c r="BV5619" s="183"/>
      <c r="BW5619" s="181"/>
      <c r="BX5619" s="181"/>
      <c r="BY5619" s="181"/>
      <c r="BZ5619" s="181"/>
      <c r="CA5619" s="181"/>
      <c r="CB5619" s="181"/>
      <c r="CC5619" s="181"/>
      <c r="CE5619" s="1"/>
      <c r="CF5619" s="1"/>
      <c r="CG5619" s="1"/>
      <c r="CH5619" s="1"/>
      <c r="CI5619" s="1"/>
      <c r="CJ5619" s="1"/>
      <c r="CK5619" s="1"/>
      <c r="CL5619" s="1"/>
      <c r="CM5619" s="1"/>
      <c r="CN5619" s="1"/>
      <c r="CO5619" s="1"/>
    </row>
    <row r="5620" spans="1:93" ht="30" customHeight="1" x14ac:dyDescent="0.2">
      <c r="A5620" s="1">
        <v>5614</v>
      </c>
      <c r="B5620" s="1" t="s">
        <v>2113</v>
      </c>
      <c r="C5620" s="1" t="s">
        <v>2112</v>
      </c>
      <c r="D5620" s="28" t="s">
        <v>2167</v>
      </c>
      <c r="E5620" s="1" t="s">
        <v>641</v>
      </c>
      <c r="F5620" s="1" t="s">
        <v>74</v>
      </c>
      <c r="G5620" s="1">
        <v>6</v>
      </c>
      <c r="H5620" s="1" t="s">
        <v>1059</v>
      </c>
      <c r="I5620" s="1" t="s">
        <v>114</v>
      </c>
      <c r="J5620" s="76">
        <v>273</v>
      </c>
      <c r="K5620" s="76">
        <v>2408000</v>
      </c>
      <c r="L5620" s="29">
        <v>46090</v>
      </c>
      <c r="M5620" s="29" t="s">
        <v>4163</v>
      </c>
      <c r="N5620" s="1" t="s">
        <v>478</v>
      </c>
      <c r="O5620" s="28" t="s">
        <v>634</v>
      </c>
      <c r="P5620" s="1" t="s">
        <v>323</v>
      </c>
      <c r="Q5620" s="76">
        <v>8</v>
      </c>
      <c r="R5620" s="1"/>
      <c r="S5620" s="76">
        <v>6</v>
      </c>
      <c r="T5620" s="1" t="s">
        <v>115</v>
      </c>
      <c r="U5620" s="1"/>
      <c r="V5620" s="1"/>
      <c r="AC5620" s="93">
        <v>23</v>
      </c>
      <c r="AD5620" s="69">
        <v>240</v>
      </c>
      <c r="AE5620" s="33"/>
      <c r="AF5620" s="33"/>
      <c r="AG5620" s="33"/>
      <c r="AM5620" s="164">
        <f t="shared" si="278"/>
        <v>46093</v>
      </c>
      <c r="AX5620" s="37">
        <f t="shared" si="279"/>
        <v>46097</v>
      </c>
      <c r="AY5620" s="1" t="s">
        <v>3103</v>
      </c>
      <c r="AZ5620" s="1" t="s">
        <v>3104</v>
      </c>
      <c r="BA5620" s="1">
        <v>47.3</v>
      </c>
      <c r="BB5620" s="1">
        <v>48.2</v>
      </c>
      <c r="BC5620" s="1">
        <v>48.9</v>
      </c>
      <c r="BD5620" s="1"/>
      <c r="BE5620" s="1"/>
      <c r="BF5620" s="1"/>
      <c r="BG5620" s="1">
        <f>AVERAGE(BA5620:BF5620)</f>
        <v>48.133333333333333</v>
      </c>
      <c r="BT5620" s="37">
        <f t="shared" si="280"/>
        <v>46118</v>
      </c>
      <c r="BU5620" s="1" t="s">
        <v>3103</v>
      </c>
      <c r="BV5620" s="1" t="s">
        <v>3216</v>
      </c>
      <c r="BW5620" s="1">
        <v>58.4</v>
      </c>
      <c r="BX5620" s="1">
        <v>57.3</v>
      </c>
      <c r="BY5620" s="1">
        <v>58.8</v>
      </c>
      <c r="BZ5620" s="1"/>
      <c r="CA5620" s="1"/>
      <c r="CB5620" s="1"/>
      <c r="CC5620" s="1">
        <f>AVERAGE(BW5620:CB5620)</f>
        <v>58.166666666666664</v>
      </c>
      <c r="CE5620" s="1"/>
      <c r="CF5620" s="1"/>
      <c r="CG5620" s="1"/>
      <c r="CH5620" s="1"/>
      <c r="CI5620" s="1"/>
      <c r="CJ5620" s="1"/>
      <c r="CK5620" s="1"/>
      <c r="CL5620" s="1"/>
      <c r="CM5620" s="1"/>
      <c r="CN5620" s="1"/>
      <c r="CO5620" s="1"/>
    </row>
    <row r="5621" spans="1:93" ht="30" customHeight="1" x14ac:dyDescent="0.2">
      <c r="A5621" s="1">
        <v>5615</v>
      </c>
      <c r="B5621" s="1" t="s">
        <v>103</v>
      </c>
      <c r="C5621" s="1" t="s">
        <v>103</v>
      </c>
      <c r="D5621" s="28" t="s">
        <v>2114</v>
      </c>
      <c r="E5621" s="1" t="s">
        <v>641</v>
      </c>
      <c r="F5621" s="1" t="s">
        <v>74</v>
      </c>
      <c r="G5621" s="1">
        <v>6</v>
      </c>
      <c r="H5621" s="1" t="s">
        <v>341</v>
      </c>
      <c r="I5621" s="1" t="s">
        <v>114</v>
      </c>
      <c r="J5621" s="76">
        <v>415</v>
      </c>
      <c r="K5621" s="76">
        <v>2403743</v>
      </c>
      <c r="L5621" s="29">
        <v>46089</v>
      </c>
      <c r="M5621" s="29" t="s">
        <v>4163</v>
      </c>
      <c r="N5621" s="1" t="s">
        <v>478</v>
      </c>
      <c r="O5621" s="28" t="s">
        <v>307</v>
      </c>
      <c r="P5621" s="1" t="s">
        <v>87</v>
      </c>
      <c r="Q5621" s="76">
        <v>9</v>
      </c>
      <c r="R5621" s="1"/>
      <c r="S5621" s="76"/>
      <c r="T5621" s="1" t="s">
        <v>77</v>
      </c>
      <c r="U5621" s="1"/>
      <c r="V5621" s="1"/>
      <c r="AC5621" s="93">
        <v>19.5</v>
      </c>
      <c r="AD5621" s="69">
        <v>210</v>
      </c>
      <c r="AE5621" s="33"/>
      <c r="AF5621" s="33"/>
      <c r="AG5621" s="33"/>
      <c r="AM5621" s="164">
        <f t="shared" si="284"/>
        <v>46092</v>
      </c>
      <c r="AX5621" s="37">
        <f t="shared" si="285"/>
        <v>46096</v>
      </c>
      <c r="AY5621" s="157"/>
      <c r="AZ5621" s="158"/>
      <c r="BA5621" s="158"/>
      <c r="BB5621" s="158"/>
      <c r="BC5621" s="158"/>
      <c r="BD5621" s="158"/>
      <c r="BE5621" s="158"/>
      <c r="BF5621" s="121"/>
      <c r="BG5621" s="38"/>
      <c r="BT5621" s="37">
        <f t="shared" si="286"/>
        <v>46117</v>
      </c>
      <c r="BU5621" s="157"/>
      <c r="BV5621" s="158"/>
      <c r="BW5621" s="158"/>
      <c r="BX5621" s="158"/>
      <c r="BY5621" s="158"/>
      <c r="BZ5621" s="158"/>
      <c r="CA5621" s="158"/>
      <c r="CB5621" s="121"/>
      <c r="CC5621" s="183"/>
      <c r="CE5621" s="1"/>
      <c r="CF5621" s="1"/>
      <c r="CG5621" s="1"/>
      <c r="CH5621" s="1"/>
      <c r="CI5621" s="1"/>
      <c r="CJ5621" s="1"/>
      <c r="CK5621" s="1"/>
      <c r="CL5621" s="1"/>
      <c r="CM5621" s="1"/>
      <c r="CN5621" s="1"/>
      <c r="CO5621" s="1"/>
    </row>
    <row r="5622" spans="1:93" ht="30" customHeight="1" x14ac:dyDescent="0.2">
      <c r="A5622" s="1">
        <v>5616</v>
      </c>
      <c r="B5622" s="1" t="s">
        <v>103</v>
      </c>
      <c r="C5622" s="1" t="s">
        <v>103</v>
      </c>
      <c r="D5622" s="28" t="s">
        <v>2114</v>
      </c>
      <c r="E5622" s="1" t="s">
        <v>641</v>
      </c>
      <c r="F5622" s="1" t="s">
        <v>74</v>
      </c>
      <c r="G5622" s="1">
        <v>6</v>
      </c>
      <c r="H5622" s="1" t="s">
        <v>341</v>
      </c>
      <c r="I5622" s="1" t="s">
        <v>114</v>
      </c>
      <c r="J5622" s="76">
        <v>407</v>
      </c>
      <c r="K5622" s="76">
        <v>2407957</v>
      </c>
      <c r="L5622" s="29">
        <v>46089</v>
      </c>
      <c r="M5622" s="29" t="s">
        <v>4163</v>
      </c>
      <c r="N5622" s="1" t="s">
        <v>478</v>
      </c>
      <c r="O5622" s="28" t="s">
        <v>307</v>
      </c>
      <c r="P5622" s="1" t="s">
        <v>87</v>
      </c>
      <c r="Q5622" s="76">
        <v>2</v>
      </c>
      <c r="R5622" s="1"/>
      <c r="S5622" s="76"/>
      <c r="T5622" s="1" t="s">
        <v>77</v>
      </c>
      <c r="U5622" s="1"/>
      <c r="V5622" s="1"/>
      <c r="AC5622" s="93">
        <v>22</v>
      </c>
      <c r="AD5622" s="69">
        <v>245</v>
      </c>
      <c r="AE5622" s="33"/>
      <c r="AF5622" s="33"/>
      <c r="AG5622" s="33"/>
      <c r="AM5622" s="164">
        <f t="shared" si="284"/>
        <v>46092</v>
      </c>
      <c r="AX5622" s="37">
        <f t="shared" si="285"/>
        <v>46096</v>
      </c>
      <c r="AY5622" s="159"/>
      <c r="AZ5622" s="160"/>
      <c r="BA5622" s="160"/>
      <c r="BB5622" s="160"/>
      <c r="BC5622" s="160"/>
      <c r="BD5622" s="160"/>
      <c r="BE5622" s="160"/>
      <c r="BF5622" s="122"/>
      <c r="BG5622" s="38"/>
      <c r="BT5622" s="37">
        <f t="shared" si="286"/>
        <v>46117</v>
      </c>
      <c r="BU5622" s="159"/>
      <c r="BV5622" s="160"/>
      <c r="BW5622" s="160"/>
      <c r="BX5622" s="160"/>
      <c r="BY5622" s="160"/>
      <c r="BZ5622" s="160"/>
      <c r="CA5622" s="160"/>
      <c r="CB5622" s="122"/>
      <c r="CC5622" s="183"/>
      <c r="CE5622" s="1"/>
      <c r="CF5622" s="1"/>
      <c r="CG5622" s="1"/>
      <c r="CH5622" s="1"/>
      <c r="CI5622" s="1"/>
      <c r="CJ5622" s="1"/>
      <c r="CK5622" s="1"/>
      <c r="CL5622" s="1"/>
      <c r="CM5622" s="1"/>
      <c r="CN5622" s="1"/>
      <c r="CO5622" s="1"/>
    </row>
    <row r="5623" spans="1:93" ht="30" customHeight="1" x14ac:dyDescent="0.2">
      <c r="A5623" s="1">
        <v>5617</v>
      </c>
      <c r="B5623" s="1" t="s">
        <v>103</v>
      </c>
      <c r="C5623" s="1" t="s">
        <v>103</v>
      </c>
      <c r="D5623" s="28" t="s">
        <v>2114</v>
      </c>
      <c r="E5623" s="1" t="s">
        <v>641</v>
      </c>
      <c r="F5623" s="1" t="s">
        <v>74</v>
      </c>
      <c r="G5623" s="1">
        <v>6</v>
      </c>
      <c r="H5623" s="1" t="s">
        <v>341</v>
      </c>
      <c r="I5623" s="1" t="s">
        <v>114</v>
      </c>
      <c r="J5623" s="76">
        <v>558</v>
      </c>
      <c r="K5623" s="76">
        <v>2403790</v>
      </c>
      <c r="L5623" s="29">
        <v>46090</v>
      </c>
      <c r="M5623" s="29" t="s">
        <v>4163</v>
      </c>
      <c r="N5623" s="1" t="s">
        <v>478</v>
      </c>
      <c r="O5623" s="28" t="s">
        <v>307</v>
      </c>
      <c r="P5623" s="1" t="s">
        <v>87</v>
      </c>
      <c r="Q5623" s="76">
        <v>12</v>
      </c>
      <c r="R5623" s="1"/>
      <c r="S5623" s="76">
        <v>6</v>
      </c>
      <c r="T5623" s="1" t="s">
        <v>77</v>
      </c>
      <c r="U5623" s="1"/>
      <c r="V5623" s="1"/>
      <c r="AC5623" s="93">
        <v>21.5</v>
      </c>
      <c r="AD5623" s="69">
        <v>260</v>
      </c>
      <c r="AE5623" s="33"/>
      <c r="AF5623" s="33"/>
      <c r="AG5623" s="33"/>
      <c r="AM5623" s="164">
        <f t="shared" si="284"/>
        <v>46093</v>
      </c>
      <c r="AX5623" s="37">
        <f t="shared" si="285"/>
        <v>46097</v>
      </c>
      <c r="AY5623" s="1"/>
      <c r="AZ5623" s="1"/>
      <c r="BA5623" s="31"/>
      <c r="BB5623" s="31"/>
      <c r="BC5623" s="1"/>
      <c r="BD5623" s="1"/>
      <c r="BE5623" s="1"/>
      <c r="BF5623" s="1"/>
      <c r="BG5623" s="1"/>
      <c r="BT5623" s="37">
        <f t="shared" si="286"/>
        <v>46118</v>
      </c>
      <c r="BU5623" s="31"/>
      <c r="BW5623" s="33"/>
      <c r="BX5623" s="1"/>
      <c r="BY5623" s="1"/>
      <c r="BZ5623" s="1"/>
      <c r="CA5623" s="1"/>
      <c r="CB5623" s="1"/>
      <c r="CC5623" s="1"/>
      <c r="CE5623" s="1"/>
      <c r="CF5623" s="1"/>
      <c r="CG5623" s="1"/>
      <c r="CH5623" s="1"/>
      <c r="CI5623" s="1"/>
      <c r="CJ5623" s="1"/>
      <c r="CK5623" s="1"/>
      <c r="CL5623" s="1"/>
      <c r="CM5623" s="1"/>
      <c r="CN5623" s="1"/>
      <c r="CO5623" s="1"/>
    </row>
    <row r="5624" spans="1:93" ht="30" customHeight="1" x14ac:dyDescent="0.2">
      <c r="A5624" s="1">
        <v>5618</v>
      </c>
      <c r="B5624" s="1" t="s">
        <v>1491</v>
      </c>
      <c r="C5624" s="1" t="s">
        <v>2115</v>
      </c>
      <c r="D5624" s="28" t="s">
        <v>2116</v>
      </c>
      <c r="E5624" s="1" t="s">
        <v>622</v>
      </c>
      <c r="F5624" s="1" t="s">
        <v>74</v>
      </c>
      <c r="G5624" s="1">
        <v>4</v>
      </c>
      <c r="H5624" s="1" t="s">
        <v>1059</v>
      </c>
      <c r="I5624" s="1" t="s">
        <v>114</v>
      </c>
      <c r="J5624" s="76">
        <v>403</v>
      </c>
      <c r="K5624" s="76">
        <v>2403799</v>
      </c>
      <c r="L5624" s="29">
        <v>46091</v>
      </c>
      <c r="M5624" s="29" t="s">
        <v>4163</v>
      </c>
      <c r="N5624" s="1" t="s">
        <v>478</v>
      </c>
      <c r="O5624" s="28" t="s">
        <v>634</v>
      </c>
      <c r="P5624" s="1" t="s">
        <v>323</v>
      </c>
      <c r="Q5624" s="76">
        <v>9</v>
      </c>
      <c r="R5624" s="1"/>
      <c r="S5624" s="76"/>
      <c r="T5624" s="1" t="s">
        <v>115</v>
      </c>
      <c r="U5624" s="1"/>
      <c r="V5624" s="1"/>
      <c r="AC5624" s="93">
        <v>23</v>
      </c>
      <c r="AD5624" s="69">
        <v>260</v>
      </c>
      <c r="AE5624" s="33"/>
      <c r="AF5624" s="33"/>
      <c r="AG5624" s="33"/>
      <c r="AM5624" s="164">
        <f t="shared" si="284"/>
        <v>46094</v>
      </c>
      <c r="AX5624" s="37">
        <f t="shared" si="285"/>
        <v>46098</v>
      </c>
      <c r="AY5624" s="177" t="s">
        <v>3105</v>
      </c>
      <c r="AZ5624" s="185" t="s">
        <v>3106</v>
      </c>
      <c r="BA5624" s="180">
        <v>46</v>
      </c>
      <c r="BB5624" s="180">
        <v>47.5</v>
      </c>
      <c r="BC5624" s="180">
        <v>48.1</v>
      </c>
      <c r="BD5624" s="180"/>
      <c r="BE5624" s="180"/>
      <c r="BF5624" s="180"/>
      <c r="BG5624" s="180">
        <f>AVERAGE(BA5624:BF5630)</f>
        <v>47.199999999999996</v>
      </c>
      <c r="BT5624" s="37">
        <f t="shared" si="286"/>
        <v>46119</v>
      </c>
      <c r="BU5624" s="177" t="s">
        <v>3105</v>
      </c>
      <c r="BV5624" s="183" t="s">
        <v>3217</v>
      </c>
      <c r="BW5624" s="180">
        <v>58.5</v>
      </c>
      <c r="BX5624" s="180">
        <v>59.5</v>
      </c>
      <c r="BY5624" s="180">
        <v>60.3</v>
      </c>
      <c r="BZ5624" s="180"/>
      <c r="CA5624" s="180"/>
      <c r="CB5624" s="180"/>
      <c r="CC5624" s="180">
        <f>AVERAGE(BW5624:CB5630)</f>
        <v>59.433333333333337</v>
      </c>
      <c r="CE5624" s="1"/>
      <c r="CF5624" s="1"/>
      <c r="CG5624" s="1"/>
      <c r="CH5624" s="1"/>
      <c r="CI5624" s="1"/>
      <c r="CJ5624" s="1"/>
      <c r="CK5624" s="1"/>
      <c r="CL5624" s="1"/>
      <c r="CM5624" s="1"/>
      <c r="CN5624" s="1"/>
      <c r="CO5624" s="1"/>
    </row>
    <row r="5625" spans="1:93" ht="30" customHeight="1" x14ac:dyDescent="0.2">
      <c r="A5625" s="1">
        <v>5619</v>
      </c>
      <c r="B5625" s="1" t="s">
        <v>1491</v>
      </c>
      <c r="C5625" s="1" t="s">
        <v>2115</v>
      </c>
      <c r="D5625" s="28" t="s">
        <v>2116</v>
      </c>
      <c r="E5625" s="1" t="s">
        <v>622</v>
      </c>
      <c r="F5625" s="1" t="s">
        <v>74</v>
      </c>
      <c r="G5625" s="1">
        <v>4</v>
      </c>
      <c r="H5625" s="1" t="s">
        <v>1059</v>
      </c>
      <c r="I5625" s="1" t="s">
        <v>114</v>
      </c>
      <c r="J5625" s="76">
        <v>433</v>
      </c>
      <c r="K5625" s="76">
        <v>2341012</v>
      </c>
      <c r="L5625" s="29">
        <v>46091</v>
      </c>
      <c r="M5625" s="29" t="s">
        <v>4163</v>
      </c>
      <c r="N5625" s="1" t="s">
        <v>478</v>
      </c>
      <c r="O5625" s="28" t="s">
        <v>634</v>
      </c>
      <c r="P5625" s="1" t="s">
        <v>323</v>
      </c>
      <c r="Q5625" s="76">
        <v>10</v>
      </c>
      <c r="R5625" s="1"/>
      <c r="S5625" s="76">
        <v>6</v>
      </c>
      <c r="T5625" s="1" t="s">
        <v>115</v>
      </c>
      <c r="U5625" s="1"/>
      <c r="V5625" s="1"/>
      <c r="AC5625" s="93">
        <v>21.5</v>
      </c>
      <c r="AD5625" s="69">
        <v>230</v>
      </c>
      <c r="AE5625" s="33"/>
      <c r="AF5625" s="33"/>
      <c r="AG5625" s="33"/>
      <c r="AM5625" s="164">
        <f t="shared" si="284"/>
        <v>46094</v>
      </c>
      <c r="AX5625" s="37">
        <f t="shared" si="285"/>
        <v>46098</v>
      </c>
      <c r="AY5625" s="178"/>
      <c r="AZ5625" s="185"/>
      <c r="BA5625" s="184"/>
      <c r="BB5625" s="184"/>
      <c r="BC5625" s="184"/>
      <c r="BD5625" s="184"/>
      <c r="BE5625" s="184"/>
      <c r="BF5625" s="184"/>
      <c r="BG5625" s="184"/>
      <c r="BT5625" s="37">
        <f t="shared" si="286"/>
        <v>46119</v>
      </c>
      <c r="BU5625" s="178"/>
      <c r="BV5625" s="183"/>
      <c r="BW5625" s="184"/>
      <c r="BX5625" s="184"/>
      <c r="BY5625" s="184"/>
      <c r="BZ5625" s="184"/>
      <c r="CA5625" s="184"/>
      <c r="CB5625" s="184"/>
      <c r="CC5625" s="184"/>
      <c r="CE5625" s="1"/>
      <c r="CF5625" s="1"/>
      <c r="CG5625" s="1"/>
      <c r="CH5625" s="1"/>
      <c r="CI5625" s="1"/>
      <c r="CJ5625" s="1"/>
      <c r="CK5625" s="1"/>
      <c r="CL5625" s="1"/>
      <c r="CM5625" s="1"/>
      <c r="CN5625" s="1"/>
      <c r="CO5625" s="1"/>
    </row>
    <row r="5626" spans="1:93" ht="30" customHeight="1" x14ac:dyDescent="0.2">
      <c r="A5626" s="1">
        <v>5620</v>
      </c>
      <c r="B5626" s="1" t="s">
        <v>1491</v>
      </c>
      <c r="C5626" s="1" t="s">
        <v>2115</v>
      </c>
      <c r="D5626" s="28" t="s">
        <v>2116</v>
      </c>
      <c r="E5626" s="1" t="s">
        <v>622</v>
      </c>
      <c r="F5626" s="1" t="s">
        <v>74</v>
      </c>
      <c r="G5626" s="1">
        <v>4</v>
      </c>
      <c r="H5626" s="1" t="s">
        <v>1059</v>
      </c>
      <c r="I5626" s="1" t="s">
        <v>114</v>
      </c>
      <c r="J5626" s="76">
        <v>557</v>
      </c>
      <c r="K5626" s="76">
        <v>2341015</v>
      </c>
      <c r="L5626" s="29">
        <v>46091</v>
      </c>
      <c r="M5626" s="29" t="s">
        <v>4163</v>
      </c>
      <c r="N5626" s="1" t="s">
        <v>478</v>
      </c>
      <c r="O5626" s="28" t="s">
        <v>634</v>
      </c>
      <c r="P5626" s="1" t="s">
        <v>323</v>
      </c>
      <c r="Q5626" s="76">
        <v>12</v>
      </c>
      <c r="R5626" s="1"/>
      <c r="S5626" s="76"/>
      <c r="T5626" s="1" t="s">
        <v>115</v>
      </c>
      <c r="U5626" s="1"/>
      <c r="V5626" s="1"/>
      <c r="AC5626" s="93">
        <v>22</v>
      </c>
      <c r="AD5626" s="69">
        <v>240</v>
      </c>
      <c r="AE5626" s="33"/>
      <c r="AF5626" s="33"/>
      <c r="AG5626" s="33"/>
      <c r="AM5626" s="164">
        <f t="shared" si="284"/>
        <v>46094</v>
      </c>
      <c r="AX5626" s="37">
        <f t="shared" si="285"/>
        <v>46098</v>
      </c>
      <c r="AY5626" s="178"/>
      <c r="AZ5626" s="185"/>
      <c r="BA5626" s="184"/>
      <c r="BB5626" s="184"/>
      <c r="BC5626" s="184"/>
      <c r="BD5626" s="184"/>
      <c r="BE5626" s="184"/>
      <c r="BF5626" s="184"/>
      <c r="BG5626" s="184"/>
      <c r="BT5626" s="37">
        <f t="shared" si="286"/>
        <v>46119</v>
      </c>
      <c r="BU5626" s="178"/>
      <c r="BV5626" s="183"/>
      <c r="BW5626" s="184"/>
      <c r="BX5626" s="184"/>
      <c r="BY5626" s="184"/>
      <c r="BZ5626" s="184"/>
      <c r="CA5626" s="184"/>
      <c r="CB5626" s="184"/>
      <c r="CC5626" s="184"/>
      <c r="CE5626" s="1"/>
      <c r="CF5626" s="1"/>
      <c r="CG5626" s="1"/>
      <c r="CH5626" s="1"/>
      <c r="CI5626" s="1"/>
      <c r="CJ5626" s="1"/>
      <c r="CK5626" s="1"/>
      <c r="CL5626" s="1"/>
      <c r="CM5626" s="1"/>
      <c r="CN5626" s="1"/>
      <c r="CO5626" s="1"/>
    </row>
    <row r="5627" spans="1:93" ht="30" customHeight="1" x14ac:dyDescent="0.2">
      <c r="A5627" s="1">
        <v>5621</v>
      </c>
      <c r="B5627" s="1" t="s">
        <v>1491</v>
      </c>
      <c r="C5627" s="1" t="s">
        <v>2115</v>
      </c>
      <c r="D5627" s="28" t="s">
        <v>2116</v>
      </c>
      <c r="E5627" s="1" t="s">
        <v>622</v>
      </c>
      <c r="F5627" s="1" t="s">
        <v>74</v>
      </c>
      <c r="G5627" s="1">
        <v>4</v>
      </c>
      <c r="H5627" s="1" t="s">
        <v>1059</v>
      </c>
      <c r="I5627" s="1" t="s">
        <v>114</v>
      </c>
      <c r="J5627" s="76">
        <v>273</v>
      </c>
      <c r="K5627" s="76">
        <v>2341019</v>
      </c>
      <c r="L5627" s="29">
        <v>46091</v>
      </c>
      <c r="M5627" s="29" t="s">
        <v>4163</v>
      </c>
      <c r="N5627" s="1" t="s">
        <v>478</v>
      </c>
      <c r="O5627" s="28" t="s">
        <v>634</v>
      </c>
      <c r="P5627" s="1" t="s">
        <v>323</v>
      </c>
      <c r="Q5627" s="76">
        <v>8</v>
      </c>
      <c r="R5627" s="1"/>
      <c r="S5627" s="76"/>
      <c r="T5627" s="1" t="s">
        <v>115</v>
      </c>
      <c r="U5627" s="1"/>
      <c r="V5627" s="1"/>
      <c r="AC5627" s="93">
        <v>22.5</v>
      </c>
      <c r="AD5627" s="69">
        <v>260</v>
      </c>
      <c r="AE5627" s="33"/>
      <c r="AF5627" s="33"/>
      <c r="AG5627" s="33"/>
      <c r="AM5627" s="164">
        <f t="shared" si="284"/>
        <v>46094</v>
      </c>
      <c r="AX5627" s="37">
        <f t="shared" si="285"/>
        <v>46098</v>
      </c>
      <c r="AY5627" s="178"/>
      <c r="AZ5627" s="185"/>
      <c r="BA5627" s="184"/>
      <c r="BB5627" s="184"/>
      <c r="BC5627" s="184"/>
      <c r="BD5627" s="184"/>
      <c r="BE5627" s="184"/>
      <c r="BF5627" s="184"/>
      <c r="BG5627" s="184"/>
      <c r="BT5627" s="37">
        <f t="shared" si="286"/>
        <v>46119</v>
      </c>
      <c r="BU5627" s="178"/>
      <c r="BV5627" s="183"/>
      <c r="BW5627" s="184"/>
      <c r="BX5627" s="184"/>
      <c r="BY5627" s="184"/>
      <c r="BZ5627" s="184"/>
      <c r="CA5627" s="184"/>
      <c r="CB5627" s="184"/>
      <c r="CC5627" s="184"/>
      <c r="CE5627" s="1"/>
      <c r="CF5627" s="1"/>
      <c r="CG5627" s="1"/>
      <c r="CH5627" s="1"/>
      <c r="CI5627" s="1"/>
      <c r="CJ5627" s="1"/>
      <c r="CK5627" s="1"/>
      <c r="CL5627" s="1"/>
      <c r="CM5627" s="1"/>
      <c r="CN5627" s="1"/>
      <c r="CO5627" s="1"/>
    </row>
    <row r="5628" spans="1:93" ht="30" customHeight="1" x14ac:dyDescent="0.2">
      <c r="A5628" s="1">
        <v>5622</v>
      </c>
      <c r="B5628" s="1" t="s">
        <v>1491</v>
      </c>
      <c r="C5628" s="1" t="s">
        <v>2115</v>
      </c>
      <c r="D5628" s="28" t="s">
        <v>2116</v>
      </c>
      <c r="E5628" s="1" t="s">
        <v>622</v>
      </c>
      <c r="F5628" s="1" t="s">
        <v>74</v>
      </c>
      <c r="G5628" s="1">
        <v>4</v>
      </c>
      <c r="H5628" s="1" t="s">
        <v>1059</v>
      </c>
      <c r="I5628" s="1" t="s">
        <v>114</v>
      </c>
      <c r="J5628" s="76">
        <v>295</v>
      </c>
      <c r="K5628" s="76">
        <v>2341025</v>
      </c>
      <c r="L5628" s="29">
        <v>46091</v>
      </c>
      <c r="M5628" s="29" t="s">
        <v>4163</v>
      </c>
      <c r="N5628" s="1" t="s">
        <v>478</v>
      </c>
      <c r="O5628" s="28" t="s">
        <v>634</v>
      </c>
      <c r="P5628" s="1" t="s">
        <v>323</v>
      </c>
      <c r="Q5628" s="76">
        <v>8</v>
      </c>
      <c r="R5628" s="1"/>
      <c r="S5628" s="76"/>
      <c r="T5628" s="1" t="s">
        <v>115</v>
      </c>
      <c r="U5628" s="1"/>
      <c r="V5628" s="1"/>
      <c r="AC5628" s="93">
        <v>24</v>
      </c>
      <c r="AD5628" s="69">
        <v>240</v>
      </c>
      <c r="AE5628" s="33"/>
      <c r="AF5628" s="33"/>
      <c r="AG5628" s="33"/>
      <c r="AM5628" s="164">
        <f t="shared" si="284"/>
        <v>46094</v>
      </c>
      <c r="AX5628" s="37">
        <f t="shared" si="285"/>
        <v>46098</v>
      </c>
      <c r="AY5628" s="178"/>
      <c r="AZ5628" s="185"/>
      <c r="BA5628" s="184"/>
      <c r="BB5628" s="184"/>
      <c r="BC5628" s="184"/>
      <c r="BD5628" s="184"/>
      <c r="BE5628" s="184"/>
      <c r="BF5628" s="184"/>
      <c r="BG5628" s="184"/>
      <c r="BT5628" s="37">
        <f t="shared" si="286"/>
        <v>46119</v>
      </c>
      <c r="BU5628" s="178"/>
      <c r="BV5628" s="183"/>
      <c r="BW5628" s="184"/>
      <c r="BX5628" s="184"/>
      <c r="BY5628" s="184"/>
      <c r="BZ5628" s="184"/>
      <c r="CA5628" s="184"/>
      <c r="CB5628" s="184"/>
      <c r="CC5628" s="184"/>
      <c r="CE5628" s="1"/>
      <c r="CF5628" s="1"/>
      <c r="CG5628" s="1"/>
      <c r="CH5628" s="1"/>
      <c r="CI5628" s="1"/>
      <c r="CJ5628" s="1"/>
      <c r="CK5628" s="1"/>
      <c r="CL5628" s="1"/>
      <c r="CM5628" s="1"/>
      <c r="CN5628" s="1"/>
      <c r="CO5628" s="1"/>
    </row>
    <row r="5629" spans="1:93" ht="30" customHeight="1" x14ac:dyDescent="0.2">
      <c r="A5629" s="1">
        <v>5623</v>
      </c>
      <c r="B5629" s="1" t="s">
        <v>1491</v>
      </c>
      <c r="C5629" s="1" t="s">
        <v>2115</v>
      </c>
      <c r="D5629" s="28" t="s">
        <v>2116</v>
      </c>
      <c r="E5629" s="1" t="s">
        <v>622</v>
      </c>
      <c r="F5629" s="1" t="s">
        <v>74</v>
      </c>
      <c r="G5629" s="1">
        <v>4</v>
      </c>
      <c r="H5629" s="1" t="s">
        <v>1059</v>
      </c>
      <c r="I5629" s="1" t="s">
        <v>114</v>
      </c>
      <c r="J5629" s="76">
        <v>437</v>
      </c>
      <c r="K5629" s="76">
        <v>2403829</v>
      </c>
      <c r="L5629" s="29">
        <v>46091</v>
      </c>
      <c r="M5629" s="29" t="s">
        <v>4163</v>
      </c>
      <c r="N5629" s="1" t="s">
        <v>478</v>
      </c>
      <c r="O5629" s="28" t="s">
        <v>634</v>
      </c>
      <c r="P5629" s="1" t="s">
        <v>323</v>
      </c>
      <c r="Q5629" s="76">
        <v>10</v>
      </c>
      <c r="R5629" s="1"/>
      <c r="S5629" s="76"/>
      <c r="T5629" s="1" t="s">
        <v>115</v>
      </c>
      <c r="U5629" s="1"/>
      <c r="V5629" s="1"/>
      <c r="AC5629" s="93">
        <v>21</v>
      </c>
      <c r="AD5629" s="69">
        <v>250</v>
      </c>
      <c r="AE5629" s="33"/>
      <c r="AF5629" s="33"/>
      <c r="AG5629" s="33"/>
      <c r="AM5629" s="164">
        <f t="shared" si="284"/>
        <v>46094</v>
      </c>
      <c r="AX5629" s="37">
        <f t="shared" si="285"/>
        <v>46098</v>
      </c>
      <c r="AY5629" s="178"/>
      <c r="AZ5629" s="185"/>
      <c r="BA5629" s="184"/>
      <c r="BB5629" s="184"/>
      <c r="BC5629" s="184"/>
      <c r="BD5629" s="184"/>
      <c r="BE5629" s="184"/>
      <c r="BF5629" s="184"/>
      <c r="BG5629" s="184"/>
      <c r="BT5629" s="37">
        <f t="shared" si="286"/>
        <v>46119</v>
      </c>
      <c r="BU5629" s="178"/>
      <c r="BV5629" s="183"/>
      <c r="BW5629" s="184"/>
      <c r="BX5629" s="184"/>
      <c r="BY5629" s="184"/>
      <c r="BZ5629" s="184"/>
      <c r="CA5629" s="184"/>
      <c r="CB5629" s="184"/>
      <c r="CC5629" s="184"/>
      <c r="CE5629" s="1"/>
      <c r="CF5629" s="1"/>
      <c r="CG5629" s="1"/>
      <c r="CH5629" s="1"/>
      <c r="CI5629" s="1"/>
      <c r="CJ5629" s="1"/>
      <c r="CK5629" s="1"/>
      <c r="CL5629" s="1"/>
      <c r="CM5629" s="1"/>
      <c r="CN5629" s="1"/>
      <c r="CO5629" s="1"/>
    </row>
    <row r="5630" spans="1:93" ht="30" customHeight="1" x14ac:dyDescent="0.2">
      <c r="A5630" s="1">
        <v>5624</v>
      </c>
      <c r="B5630" s="1" t="s">
        <v>1491</v>
      </c>
      <c r="C5630" s="1" t="s">
        <v>2115</v>
      </c>
      <c r="D5630" s="28" t="s">
        <v>2116</v>
      </c>
      <c r="E5630" s="1" t="s">
        <v>622</v>
      </c>
      <c r="F5630" s="1" t="s">
        <v>74</v>
      </c>
      <c r="G5630" s="1">
        <v>4</v>
      </c>
      <c r="H5630" s="1" t="s">
        <v>1059</v>
      </c>
      <c r="I5630" s="1" t="s">
        <v>114</v>
      </c>
      <c r="J5630" s="76">
        <v>287</v>
      </c>
      <c r="K5630" s="76">
        <v>2341032</v>
      </c>
      <c r="L5630" s="29">
        <v>46091</v>
      </c>
      <c r="M5630" s="29" t="s">
        <v>4163</v>
      </c>
      <c r="N5630" s="1" t="s">
        <v>478</v>
      </c>
      <c r="O5630" s="28" t="s">
        <v>634</v>
      </c>
      <c r="P5630" s="1" t="s">
        <v>323</v>
      </c>
      <c r="Q5630" s="76">
        <v>7</v>
      </c>
      <c r="R5630" s="1"/>
      <c r="S5630" s="76"/>
      <c r="T5630" s="1" t="s">
        <v>115</v>
      </c>
      <c r="U5630" s="1"/>
      <c r="V5630" s="1"/>
      <c r="AC5630" s="93">
        <v>22.5</v>
      </c>
      <c r="AD5630" s="69">
        <v>230</v>
      </c>
      <c r="AE5630" s="33"/>
      <c r="AF5630" s="33"/>
      <c r="AG5630" s="33"/>
      <c r="AM5630" s="164">
        <f t="shared" si="284"/>
        <v>46094</v>
      </c>
      <c r="AX5630" s="37">
        <f t="shared" si="285"/>
        <v>46098</v>
      </c>
      <c r="AY5630" s="179"/>
      <c r="AZ5630" s="185"/>
      <c r="BA5630" s="181"/>
      <c r="BB5630" s="181"/>
      <c r="BC5630" s="181"/>
      <c r="BD5630" s="181"/>
      <c r="BE5630" s="181"/>
      <c r="BF5630" s="181"/>
      <c r="BG5630" s="181"/>
      <c r="BT5630" s="37">
        <f t="shared" si="286"/>
        <v>46119</v>
      </c>
      <c r="BU5630" s="179"/>
      <c r="BV5630" s="183"/>
      <c r="BW5630" s="181"/>
      <c r="BX5630" s="181"/>
      <c r="BY5630" s="181"/>
      <c r="BZ5630" s="181"/>
      <c r="CA5630" s="181"/>
      <c r="CB5630" s="181"/>
      <c r="CC5630" s="181"/>
      <c r="CE5630" s="1"/>
      <c r="CF5630" s="1"/>
      <c r="CG5630" s="1"/>
      <c r="CH5630" s="1"/>
      <c r="CI5630" s="1"/>
      <c r="CJ5630" s="1"/>
      <c r="CK5630" s="1"/>
      <c r="CL5630" s="1"/>
      <c r="CM5630" s="1"/>
      <c r="CN5630" s="1"/>
      <c r="CO5630" s="1"/>
    </row>
    <row r="5631" spans="1:93" ht="30" customHeight="1" x14ac:dyDescent="0.2">
      <c r="A5631" s="1">
        <v>5625</v>
      </c>
      <c r="B5631" s="1" t="s">
        <v>2119</v>
      </c>
      <c r="C5631" s="1" t="s">
        <v>2117</v>
      </c>
      <c r="D5631" s="28" t="s">
        <v>2118</v>
      </c>
      <c r="E5631" s="1" t="s">
        <v>732</v>
      </c>
      <c r="F5631" s="1" t="s">
        <v>74</v>
      </c>
      <c r="G5631" s="1">
        <v>8</v>
      </c>
      <c r="H5631" s="1" t="s">
        <v>1059</v>
      </c>
      <c r="I5631" s="1" t="s">
        <v>114</v>
      </c>
      <c r="J5631" s="76">
        <v>557</v>
      </c>
      <c r="K5631" s="76">
        <v>2403801</v>
      </c>
      <c r="L5631" s="29">
        <v>46091</v>
      </c>
      <c r="M5631" s="29" t="s">
        <v>4163</v>
      </c>
      <c r="N5631" s="1" t="s">
        <v>478</v>
      </c>
      <c r="O5631" s="28" t="s">
        <v>634</v>
      </c>
      <c r="P5631" s="1" t="s">
        <v>323</v>
      </c>
      <c r="Q5631" s="76">
        <v>12</v>
      </c>
      <c r="R5631" s="1"/>
      <c r="S5631" s="76">
        <v>6</v>
      </c>
      <c r="T5631" s="1" t="s">
        <v>115</v>
      </c>
      <c r="U5631" s="1"/>
      <c r="V5631" s="1"/>
      <c r="AC5631" s="93">
        <v>23</v>
      </c>
      <c r="AD5631" s="69">
        <v>260</v>
      </c>
      <c r="AE5631" s="33"/>
      <c r="AF5631" s="33"/>
      <c r="AG5631" s="33"/>
      <c r="AM5631" s="164">
        <f t="shared" si="284"/>
        <v>46094</v>
      </c>
      <c r="AX5631" s="37">
        <f t="shared" si="285"/>
        <v>46098</v>
      </c>
      <c r="AY5631" s="177" t="s">
        <v>3107</v>
      </c>
      <c r="AZ5631" s="183" t="s">
        <v>3108</v>
      </c>
      <c r="BA5631" s="180">
        <v>48.6</v>
      </c>
      <c r="BB5631" s="180">
        <v>4.7</v>
      </c>
      <c r="BC5631" s="180">
        <v>46.5</v>
      </c>
      <c r="BD5631" s="180">
        <v>48.3</v>
      </c>
      <c r="BE5631" s="180">
        <v>48.6</v>
      </c>
      <c r="BF5631" s="180">
        <v>47.5</v>
      </c>
      <c r="BG5631" s="180">
        <f>AVERAGE(BA5631:BF5636)</f>
        <v>40.700000000000003</v>
      </c>
      <c r="BT5631" s="37">
        <f t="shared" si="286"/>
        <v>46119</v>
      </c>
      <c r="BU5631" s="177" t="s">
        <v>3107</v>
      </c>
      <c r="BV5631" s="185" t="s">
        <v>3218</v>
      </c>
      <c r="BW5631" s="180">
        <v>60.5</v>
      </c>
      <c r="BX5631" s="180">
        <v>58.9</v>
      </c>
      <c r="BY5631" s="180">
        <v>58.2</v>
      </c>
      <c r="BZ5631" s="180">
        <v>59.9</v>
      </c>
      <c r="CA5631" s="180">
        <v>58.4</v>
      </c>
      <c r="CB5631" s="180">
        <v>59.74</v>
      </c>
      <c r="CC5631" s="180">
        <f>AVERAGE(BW5631:CB5636)</f>
        <v>59.273333333333341</v>
      </c>
      <c r="CE5631" s="1"/>
      <c r="CF5631" s="1"/>
      <c r="CG5631" s="1"/>
      <c r="CH5631" s="1"/>
      <c r="CI5631" s="1"/>
      <c r="CJ5631" s="1"/>
      <c r="CK5631" s="1"/>
      <c r="CL5631" s="1"/>
      <c r="CM5631" s="1"/>
      <c r="CN5631" s="1"/>
      <c r="CO5631" s="1"/>
    </row>
    <row r="5632" spans="1:93" ht="30" customHeight="1" x14ac:dyDescent="0.2">
      <c r="A5632" s="1">
        <v>5626</v>
      </c>
      <c r="B5632" s="1" t="s">
        <v>2119</v>
      </c>
      <c r="C5632" s="1" t="s">
        <v>2117</v>
      </c>
      <c r="D5632" s="28" t="s">
        <v>2118</v>
      </c>
      <c r="E5632" s="1" t="s">
        <v>732</v>
      </c>
      <c r="F5632" s="1" t="s">
        <v>74</v>
      </c>
      <c r="G5632" s="1">
        <v>8</v>
      </c>
      <c r="H5632" s="1" t="s">
        <v>1059</v>
      </c>
      <c r="I5632" s="1" t="s">
        <v>114</v>
      </c>
      <c r="J5632" s="76">
        <v>273</v>
      </c>
      <c r="K5632" s="76">
        <v>2341009</v>
      </c>
      <c r="L5632" s="29">
        <v>46091</v>
      </c>
      <c r="M5632" s="29" t="s">
        <v>4163</v>
      </c>
      <c r="N5632" s="1" t="s">
        <v>478</v>
      </c>
      <c r="O5632" s="28" t="s">
        <v>634</v>
      </c>
      <c r="P5632" s="1" t="s">
        <v>323</v>
      </c>
      <c r="Q5632" s="76">
        <v>8</v>
      </c>
      <c r="R5632" s="1"/>
      <c r="S5632" s="76"/>
      <c r="T5632" s="1" t="s">
        <v>115</v>
      </c>
      <c r="U5632" s="1"/>
      <c r="V5632" s="1"/>
      <c r="AC5632" s="93">
        <v>22.5</v>
      </c>
      <c r="AD5632" s="69">
        <v>245</v>
      </c>
      <c r="AE5632" s="33"/>
      <c r="AF5632" s="33"/>
      <c r="AG5632" s="33"/>
      <c r="AM5632" s="164">
        <f t="shared" si="284"/>
        <v>46094</v>
      </c>
      <c r="AX5632" s="37">
        <f t="shared" si="285"/>
        <v>46098</v>
      </c>
      <c r="AY5632" s="178"/>
      <c r="AZ5632" s="183"/>
      <c r="BA5632" s="184"/>
      <c r="BB5632" s="184"/>
      <c r="BC5632" s="184"/>
      <c r="BD5632" s="184"/>
      <c r="BE5632" s="184"/>
      <c r="BF5632" s="184"/>
      <c r="BG5632" s="184"/>
      <c r="BT5632" s="37">
        <f t="shared" si="286"/>
        <v>46119</v>
      </c>
      <c r="BU5632" s="178"/>
      <c r="BV5632" s="185"/>
      <c r="BW5632" s="184"/>
      <c r="BX5632" s="184"/>
      <c r="BY5632" s="184"/>
      <c r="BZ5632" s="184"/>
      <c r="CA5632" s="184"/>
      <c r="CB5632" s="184"/>
      <c r="CC5632" s="184"/>
      <c r="CE5632" s="1"/>
      <c r="CF5632" s="1"/>
      <c r="CG5632" s="1"/>
      <c r="CH5632" s="1"/>
      <c r="CI5632" s="1"/>
      <c r="CJ5632" s="1"/>
      <c r="CK5632" s="1"/>
      <c r="CL5632" s="1"/>
      <c r="CM5632" s="1"/>
      <c r="CN5632" s="1"/>
      <c r="CO5632" s="1"/>
    </row>
    <row r="5633" spans="1:93" ht="30" customHeight="1" x14ac:dyDescent="0.2">
      <c r="A5633" s="1">
        <v>5627</v>
      </c>
      <c r="B5633" s="1" t="s">
        <v>2119</v>
      </c>
      <c r="C5633" s="1" t="s">
        <v>2117</v>
      </c>
      <c r="D5633" s="28" t="s">
        <v>2118</v>
      </c>
      <c r="E5633" s="1" t="s">
        <v>732</v>
      </c>
      <c r="F5633" s="1" t="s">
        <v>74</v>
      </c>
      <c r="G5633" s="1">
        <v>8</v>
      </c>
      <c r="H5633" s="1" t="s">
        <v>1059</v>
      </c>
      <c r="I5633" s="1" t="s">
        <v>114</v>
      </c>
      <c r="J5633" s="76">
        <v>551</v>
      </c>
      <c r="K5633" s="76">
        <v>2341013</v>
      </c>
      <c r="L5633" s="29">
        <v>46091</v>
      </c>
      <c r="M5633" s="29" t="s">
        <v>4163</v>
      </c>
      <c r="N5633" s="1" t="s">
        <v>478</v>
      </c>
      <c r="O5633" s="28" t="s">
        <v>634</v>
      </c>
      <c r="P5633" s="1" t="s">
        <v>323</v>
      </c>
      <c r="Q5633" s="76">
        <v>12</v>
      </c>
      <c r="R5633" s="1"/>
      <c r="S5633" s="76"/>
      <c r="T5633" s="1" t="s">
        <v>115</v>
      </c>
      <c r="U5633" s="1"/>
      <c r="V5633" s="1"/>
      <c r="AC5633" s="93">
        <v>21.5</v>
      </c>
      <c r="AD5633" s="69">
        <v>230</v>
      </c>
      <c r="AE5633" s="33"/>
      <c r="AF5633" s="33"/>
      <c r="AG5633" s="33"/>
      <c r="AM5633" s="164">
        <f t="shared" si="284"/>
        <v>46094</v>
      </c>
      <c r="AX5633" s="37">
        <f t="shared" si="285"/>
        <v>46098</v>
      </c>
      <c r="AY5633" s="178"/>
      <c r="AZ5633" s="183"/>
      <c r="BA5633" s="184"/>
      <c r="BB5633" s="184"/>
      <c r="BC5633" s="184"/>
      <c r="BD5633" s="184"/>
      <c r="BE5633" s="184"/>
      <c r="BF5633" s="184"/>
      <c r="BG5633" s="184"/>
      <c r="BT5633" s="37">
        <f t="shared" si="286"/>
        <v>46119</v>
      </c>
      <c r="BU5633" s="178"/>
      <c r="BV5633" s="185"/>
      <c r="BW5633" s="184"/>
      <c r="BX5633" s="184"/>
      <c r="BY5633" s="184"/>
      <c r="BZ5633" s="184"/>
      <c r="CA5633" s="184"/>
      <c r="CB5633" s="184"/>
      <c r="CC5633" s="184"/>
      <c r="CE5633" s="1"/>
      <c r="CF5633" s="1"/>
      <c r="CG5633" s="1"/>
      <c r="CH5633" s="1"/>
      <c r="CI5633" s="1"/>
      <c r="CJ5633" s="1"/>
      <c r="CK5633" s="1"/>
      <c r="CL5633" s="1"/>
      <c r="CM5633" s="1"/>
      <c r="CN5633" s="1"/>
      <c r="CO5633" s="1"/>
    </row>
    <row r="5634" spans="1:93" ht="30" customHeight="1" x14ac:dyDescent="0.2">
      <c r="A5634" s="1">
        <v>5628</v>
      </c>
      <c r="B5634" s="1" t="s">
        <v>2119</v>
      </c>
      <c r="C5634" s="1" t="s">
        <v>2117</v>
      </c>
      <c r="D5634" s="28" t="s">
        <v>2118</v>
      </c>
      <c r="E5634" s="1" t="s">
        <v>732</v>
      </c>
      <c r="F5634" s="1" t="s">
        <v>74</v>
      </c>
      <c r="G5634" s="1">
        <v>8</v>
      </c>
      <c r="H5634" s="1" t="s">
        <v>1059</v>
      </c>
      <c r="I5634" s="1" t="s">
        <v>114</v>
      </c>
      <c r="J5634" s="76">
        <v>415</v>
      </c>
      <c r="K5634" s="76">
        <v>2403810</v>
      </c>
      <c r="L5634" s="29">
        <v>46091</v>
      </c>
      <c r="M5634" s="29" t="s">
        <v>4163</v>
      </c>
      <c r="N5634" s="1" t="s">
        <v>478</v>
      </c>
      <c r="O5634" s="28" t="s">
        <v>634</v>
      </c>
      <c r="P5634" s="1" t="s">
        <v>323</v>
      </c>
      <c r="Q5634" s="76">
        <v>10</v>
      </c>
      <c r="R5634" s="1"/>
      <c r="S5634" s="76"/>
      <c r="T5634" s="1" t="s">
        <v>115</v>
      </c>
      <c r="U5634" s="1"/>
      <c r="V5634" s="1"/>
      <c r="AC5634" s="93">
        <v>22.5</v>
      </c>
      <c r="AD5634" s="69">
        <v>250</v>
      </c>
      <c r="AE5634" s="33"/>
      <c r="AF5634" s="33"/>
      <c r="AG5634" s="33"/>
      <c r="AM5634" s="164">
        <f t="shared" si="284"/>
        <v>46094</v>
      </c>
      <c r="AX5634" s="37">
        <f t="shared" si="285"/>
        <v>46098</v>
      </c>
      <c r="AY5634" s="178"/>
      <c r="AZ5634" s="183"/>
      <c r="BA5634" s="184"/>
      <c r="BB5634" s="184"/>
      <c r="BC5634" s="184"/>
      <c r="BD5634" s="184"/>
      <c r="BE5634" s="184"/>
      <c r="BF5634" s="184"/>
      <c r="BG5634" s="184"/>
      <c r="BT5634" s="37">
        <f t="shared" si="286"/>
        <v>46119</v>
      </c>
      <c r="BU5634" s="178"/>
      <c r="BV5634" s="185"/>
      <c r="BW5634" s="184"/>
      <c r="BX5634" s="184"/>
      <c r="BY5634" s="184"/>
      <c r="BZ5634" s="184"/>
      <c r="CA5634" s="184"/>
      <c r="CB5634" s="184"/>
      <c r="CC5634" s="184"/>
      <c r="CE5634" s="1"/>
      <c r="CF5634" s="1"/>
      <c r="CG5634" s="1"/>
      <c r="CH5634" s="1"/>
      <c r="CI5634" s="1"/>
      <c r="CJ5634" s="1"/>
      <c r="CK5634" s="1"/>
      <c r="CL5634" s="1"/>
      <c r="CM5634" s="1"/>
      <c r="CN5634" s="1"/>
      <c r="CO5634" s="1"/>
    </row>
    <row r="5635" spans="1:93" ht="30" customHeight="1" x14ac:dyDescent="0.2">
      <c r="A5635" s="1">
        <v>5629</v>
      </c>
      <c r="B5635" s="1" t="s">
        <v>2119</v>
      </c>
      <c r="C5635" s="1" t="s">
        <v>2117</v>
      </c>
      <c r="D5635" s="28" t="s">
        <v>2118</v>
      </c>
      <c r="E5635" s="1" t="s">
        <v>732</v>
      </c>
      <c r="F5635" s="1" t="s">
        <v>74</v>
      </c>
      <c r="G5635" s="1">
        <v>8</v>
      </c>
      <c r="H5635" s="1" t="s">
        <v>1059</v>
      </c>
      <c r="I5635" s="1" t="s">
        <v>114</v>
      </c>
      <c r="J5635" s="76">
        <v>437</v>
      </c>
      <c r="K5635" s="76">
        <v>2403811</v>
      </c>
      <c r="L5635" s="29">
        <v>46091</v>
      </c>
      <c r="M5635" s="29" t="s">
        <v>4163</v>
      </c>
      <c r="N5635" s="1" t="s">
        <v>478</v>
      </c>
      <c r="O5635" s="28" t="s">
        <v>634</v>
      </c>
      <c r="P5635" s="1" t="s">
        <v>323</v>
      </c>
      <c r="Q5635" s="76">
        <v>10</v>
      </c>
      <c r="R5635" s="1"/>
      <c r="S5635" s="76">
        <v>6</v>
      </c>
      <c r="T5635" s="1" t="s">
        <v>115</v>
      </c>
      <c r="U5635" s="1"/>
      <c r="V5635" s="1"/>
      <c r="AC5635" s="93">
        <v>22</v>
      </c>
      <c r="AD5635" s="69">
        <v>240</v>
      </c>
      <c r="AE5635" s="33"/>
      <c r="AF5635" s="33"/>
      <c r="AG5635" s="33"/>
      <c r="AM5635" s="164">
        <f t="shared" si="284"/>
        <v>46094</v>
      </c>
      <c r="AX5635" s="37">
        <f t="shared" si="285"/>
        <v>46098</v>
      </c>
      <c r="AY5635" s="178"/>
      <c r="AZ5635" s="183"/>
      <c r="BA5635" s="184"/>
      <c r="BB5635" s="184"/>
      <c r="BC5635" s="184"/>
      <c r="BD5635" s="184"/>
      <c r="BE5635" s="184"/>
      <c r="BF5635" s="184"/>
      <c r="BG5635" s="184"/>
      <c r="BT5635" s="37">
        <f t="shared" si="286"/>
        <v>46119</v>
      </c>
      <c r="BU5635" s="178"/>
      <c r="BV5635" s="185"/>
      <c r="BW5635" s="184"/>
      <c r="BX5635" s="184"/>
      <c r="BY5635" s="184"/>
      <c r="BZ5635" s="184"/>
      <c r="CA5635" s="184"/>
      <c r="CB5635" s="184"/>
      <c r="CC5635" s="184"/>
      <c r="CE5635" s="1"/>
      <c r="CF5635" s="1"/>
      <c r="CG5635" s="1"/>
      <c r="CH5635" s="1"/>
      <c r="CI5635" s="1"/>
      <c r="CJ5635" s="1"/>
      <c r="CK5635" s="1"/>
      <c r="CL5635" s="1"/>
      <c r="CM5635" s="1"/>
      <c r="CN5635" s="1"/>
      <c r="CO5635" s="1"/>
    </row>
    <row r="5636" spans="1:93" ht="30" customHeight="1" x14ac:dyDescent="0.2">
      <c r="A5636" s="1">
        <v>5630</v>
      </c>
      <c r="B5636" s="1" t="s">
        <v>2119</v>
      </c>
      <c r="C5636" s="1" t="s">
        <v>2117</v>
      </c>
      <c r="D5636" s="28" t="s">
        <v>2118</v>
      </c>
      <c r="E5636" s="1" t="s">
        <v>732</v>
      </c>
      <c r="F5636" s="1" t="s">
        <v>74</v>
      </c>
      <c r="G5636" s="1">
        <v>8</v>
      </c>
      <c r="H5636" s="1" t="s">
        <v>1059</v>
      </c>
      <c r="I5636" s="1" t="s">
        <v>114</v>
      </c>
      <c r="J5636" s="76">
        <v>553</v>
      </c>
      <c r="K5636" s="76">
        <v>2341014</v>
      </c>
      <c r="L5636" s="29">
        <v>46091</v>
      </c>
      <c r="M5636" s="29" t="s">
        <v>4163</v>
      </c>
      <c r="N5636" s="1" t="s">
        <v>478</v>
      </c>
      <c r="O5636" s="28" t="s">
        <v>634</v>
      </c>
      <c r="P5636" s="1" t="s">
        <v>323</v>
      </c>
      <c r="Q5636" s="76">
        <v>12</v>
      </c>
      <c r="R5636" s="1"/>
      <c r="S5636" s="76"/>
      <c r="T5636" s="1" t="s">
        <v>115</v>
      </c>
      <c r="U5636" s="1"/>
      <c r="V5636" s="1"/>
      <c r="AC5636" s="93">
        <v>21</v>
      </c>
      <c r="AD5636" s="69">
        <v>260</v>
      </c>
      <c r="AE5636" s="33"/>
      <c r="AF5636" s="33"/>
      <c r="AG5636" s="33"/>
      <c r="AM5636" s="164">
        <f t="shared" si="284"/>
        <v>46094</v>
      </c>
      <c r="AX5636" s="37">
        <f t="shared" si="285"/>
        <v>46098</v>
      </c>
      <c r="AY5636" s="179"/>
      <c r="AZ5636" s="183"/>
      <c r="BA5636" s="181"/>
      <c r="BB5636" s="181"/>
      <c r="BC5636" s="181"/>
      <c r="BD5636" s="181"/>
      <c r="BE5636" s="181"/>
      <c r="BF5636" s="181"/>
      <c r="BG5636" s="181"/>
      <c r="BT5636" s="37">
        <f t="shared" si="286"/>
        <v>46119</v>
      </c>
      <c r="BU5636" s="179"/>
      <c r="BV5636" s="185"/>
      <c r="BW5636" s="181"/>
      <c r="BX5636" s="181"/>
      <c r="BY5636" s="181"/>
      <c r="BZ5636" s="181"/>
      <c r="CA5636" s="181"/>
      <c r="CB5636" s="181"/>
      <c r="CC5636" s="181"/>
      <c r="CE5636" s="1"/>
      <c r="CF5636" s="1"/>
      <c r="CG5636" s="1"/>
      <c r="CH5636" s="1"/>
      <c r="CI5636" s="1"/>
      <c r="CJ5636" s="1"/>
      <c r="CK5636" s="1"/>
      <c r="CL5636" s="1"/>
      <c r="CM5636" s="1"/>
      <c r="CN5636" s="1"/>
      <c r="CO5636" s="1"/>
    </row>
    <row r="5637" spans="1:93" ht="30" customHeight="1" x14ac:dyDescent="0.2">
      <c r="A5637" s="1">
        <v>5631</v>
      </c>
      <c r="B5637" s="1" t="s">
        <v>2137</v>
      </c>
      <c r="C5637" s="1" t="s">
        <v>2124</v>
      </c>
      <c r="D5637" s="28" t="s">
        <v>2121</v>
      </c>
      <c r="E5637" s="1" t="s">
        <v>650</v>
      </c>
      <c r="F5637" s="1" t="s">
        <v>74</v>
      </c>
      <c r="G5637" s="1">
        <v>5</v>
      </c>
      <c r="H5637" s="1" t="s">
        <v>341</v>
      </c>
      <c r="I5637" s="1" t="s">
        <v>114</v>
      </c>
      <c r="J5637" s="76">
        <v>233</v>
      </c>
      <c r="K5637" s="76">
        <v>506282</v>
      </c>
      <c r="L5637" s="29">
        <v>46091</v>
      </c>
      <c r="M5637" s="29" t="s">
        <v>4163</v>
      </c>
      <c r="N5637" s="1" t="s">
        <v>1486</v>
      </c>
      <c r="O5637" s="28" t="s">
        <v>634</v>
      </c>
      <c r="P5637" s="1" t="s">
        <v>323</v>
      </c>
      <c r="Q5637" s="76">
        <v>11</v>
      </c>
      <c r="R5637" s="1"/>
      <c r="S5637" s="76">
        <v>6</v>
      </c>
      <c r="T5637" s="1" t="s">
        <v>115</v>
      </c>
      <c r="U5637" s="1"/>
      <c r="V5637" s="1"/>
      <c r="AC5637" s="93">
        <v>21.5</v>
      </c>
      <c r="AD5637" s="69">
        <v>260</v>
      </c>
      <c r="AE5637" s="33"/>
      <c r="AF5637" s="33"/>
      <c r="AG5637" s="33"/>
      <c r="AM5637" s="164">
        <f t="shared" si="284"/>
        <v>46094</v>
      </c>
      <c r="AX5637" s="37">
        <f t="shared" si="285"/>
        <v>46098</v>
      </c>
      <c r="AY5637" s="177" t="s">
        <v>3109</v>
      </c>
      <c r="AZ5637" s="183" t="s">
        <v>3110</v>
      </c>
      <c r="BA5637" s="183">
        <v>48.5</v>
      </c>
      <c r="BB5637" s="183">
        <v>46.7</v>
      </c>
      <c r="BC5637" s="183">
        <v>47.9</v>
      </c>
      <c r="BD5637" s="183"/>
      <c r="BE5637" s="183"/>
      <c r="BF5637" s="183"/>
      <c r="BG5637" s="183">
        <f>AVERAGE(BA5637:BF5639)</f>
        <v>47.699999999999996</v>
      </c>
      <c r="BT5637" s="37">
        <f t="shared" si="286"/>
        <v>46119</v>
      </c>
      <c r="BU5637" s="177" t="s">
        <v>3109</v>
      </c>
      <c r="BV5637" s="183" t="s">
        <v>3219</v>
      </c>
      <c r="BW5637" s="183">
        <v>58.5</v>
      </c>
      <c r="BX5637" s="183">
        <v>59.5</v>
      </c>
      <c r="BY5637" s="183">
        <v>60.6</v>
      </c>
      <c r="BZ5637" s="183"/>
      <c r="CA5637" s="183"/>
      <c r="CB5637" s="183"/>
      <c r="CC5637" s="183">
        <f>AVERAGE(BW5637:CB5639)</f>
        <v>59.533333333333331</v>
      </c>
      <c r="CE5637" s="1"/>
      <c r="CF5637" s="1"/>
      <c r="CG5637" s="1"/>
      <c r="CH5637" s="1"/>
      <c r="CI5637" s="1"/>
      <c r="CJ5637" s="1"/>
      <c r="CK5637" s="1"/>
      <c r="CL5637" s="1"/>
      <c r="CM5637" s="1"/>
      <c r="CN5637" s="1"/>
      <c r="CO5637" s="1"/>
    </row>
    <row r="5638" spans="1:93" ht="30" customHeight="1" x14ac:dyDescent="0.2">
      <c r="A5638" s="1">
        <v>5632</v>
      </c>
      <c r="B5638" s="1" t="s">
        <v>2137</v>
      </c>
      <c r="C5638" s="1" t="s">
        <v>2124</v>
      </c>
      <c r="D5638" s="28" t="s">
        <v>2121</v>
      </c>
      <c r="E5638" s="1" t="s">
        <v>650</v>
      </c>
      <c r="F5638" s="1" t="s">
        <v>74</v>
      </c>
      <c r="G5638" s="1">
        <v>5</v>
      </c>
      <c r="H5638" s="1" t="s">
        <v>341</v>
      </c>
      <c r="I5638" s="1" t="s">
        <v>114</v>
      </c>
      <c r="J5638" s="76">
        <v>237</v>
      </c>
      <c r="K5638" s="76">
        <v>506284</v>
      </c>
      <c r="L5638" s="29">
        <v>46091</v>
      </c>
      <c r="M5638" s="29" t="s">
        <v>4163</v>
      </c>
      <c r="N5638" s="1" t="s">
        <v>1486</v>
      </c>
      <c r="O5638" s="28" t="s">
        <v>634</v>
      </c>
      <c r="P5638" s="1" t="s">
        <v>323</v>
      </c>
      <c r="Q5638" s="76">
        <v>10</v>
      </c>
      <c r="R5638" s="1"/>
      <c r="S5638" s="76"/>
      <c r="T5638" s="1" t="s">
        <v>115</v>
      </c>
      <c r="U5638" s="1"/>
      <c r="V5638" s="1"/>
      <c r="AC5638" s="93">
        <v>21.5</v>
      </c>
      <c r="AD5638" s="69">
        <v>230</v>
      </c>
      <c r="AE5638" s="33"/>
      <c r="AF5638" s="33"/>
      <c r="AG5638" s="33"/>
      <c r="AM5638" s="164">
        <f t="shared" si="284"/>
        <v>46094</v>
      </c>
      <c r="AX5638" s="37">
        <f t="shared" si="285"/>
        <v>46098</v>
      </c>
      <c r="AY5638" s="178"/>
      <c r="AZ5638" s="183"/>
      <c r="BA5638" s="183"/>
      <c r="BB5638" s="183"/>
      <c r="BC5638" s="183"/>
      <c r="BD5638" s="183"/>
      <c r="BE5638" s="183"/>
      <c r="BF5638" s="183"/>
      <c r="BG5638" s="183"/>
      <c r="BT5638" s="37">
        <f t="shared" si="286"/>
        <v>46119</v>
      </c>
      <c r="BU5638" s="178"/>
      <c r="BV5638" s="183"/>
      <c r="BW5638" s="183"/>
      <c r="BX5638" s="183"/>
      <c r="BY5638" s="183"/>
      <c r="BZ5638" s="183"/>
      <c r="CA5638" s="183"/>
      <c r="CB5638" s="183"/>
      <c r="CC5638" s="183"/>
      <c r="CE5638" s="1"/>
      <c r="CF5638" s="1"/>
      <c r="CG5638" s="1"/>
      <c r="CH5638" s="1"/>
      <c r="CI5638" s="1"/>
      <c r="CJ5638" s="1"/>
      <c r="CK5638" s="1"/>
      <c r="CL5638" s="1"/>
      <c r="CM5638" s="1"/>
      <c r="CN5638" s="1"/>
      <c r="CO5638" s="1"/>
    </row>
    <row r="5639" spans="1:93" ht="30" customHeight="1" x14ac:dyDescent="0.2">
      <c r="A5639" s="1">
        <v>5633</v>
      </c>
      <c r="B5639" s="1" t="s">
        <v>2113</v>
      </c>
      <c r="C5639" s="1" t="s">
        <v>2122</v>
      </c>
      <c r="D5639" s="28" t="s">
        <v>2123</v>
      </c>
      <c r="E5639" s="1" t="s">
        <v>650</v>
      </c>
      <c r="F5639" s="1" t="s">
        <v>74</v>
      </c>
      <c r="G5639" s="1">
        <v>6</v>
      </c>
      <c r="H5639" s="1" t="s">
        <v>1059</v>
      </c>
      <c r="I5639" s="1" t="s">
        <v>114</v>
      </c>
      <c r="J5639" s="76">
        <v>227</v>
      </c>
      <c r="K5639" s="76">
        <v>506286</v>
      </c>
      <c r="L5639" s="29">
        <v>46091</v>
      </c>
      <c r="M5639" s="29" t="s">
        <v>4163</v>
      </c>
      <c r="N5639" s="1" t="s">
        <v>1486</v>
      </c>
      <c r="O5639" s="28" t="s">
        <v>634</v>
      </c>
      <c r="P5639" s="1" t="s">
        <v>323</v>
      </c>
      <c r="Q5639" s="76">
        <v>5</v>
      </c>
      <c r="R5639" s="1"/>
      <c r="S5639" s="76"/>
      <c r="T5639" s="1" t="s">
        <v>115</v>
      </c>
      <c r="U5639" s="1"/>
      <c r="V5639" s="1"/>
      <c r="AC5639" s="93">
        <v>22.5</v>
      </c>
      <c r="AD5639" s="69">
        <v>240</v>
      </c>
      <c r="AE5639" s="33"/>
      <c r="AF5639" s="33"/>
      <c r="AG5639" s="33"/>
      <c r="AM5639" s="164">
        <f t="shared" si="284"/>
        <v>46094</v>
      </c>
      <c r="AX5639" s="37">
        <f t="shared" si="285"/>
        <v>46098</v>
      </c>
      <c r="AY5639" s="179"/>
      <c r="AZ5639" s="183"/>
      <c r="BA5639" s="183"/>
      <c r="BB5639" s="183"/>
      <c r="BC5639" s="183"/>
      <c r="BD5639" s="183"/>
      <c r="BE5639" s="183"/>
      <c r="BF5639" s="183"/>
      <c r="BG5639" s="183"/>
      <c r="BT5639" s="37">
        <f t="shared" si="286"/>
        <v>46119</v>
      </c>
      <c r="BU5639" s="179"/>
      <c r="BV5639" s="183"/>
      <c r="BW5639" s="183"/>
      <c r="BX5639" s="183"/>
      <c r="BY5639" s="183"/>
      <c r="BZ5639" s="183"/>
      <c r="CA5639" s="183"/>
      <c r="CB5639" s="183"/>
      <c r="CC5639" s="183"/>
      <c r="CE5639" s="1"/>
      <c r="CF5639" s="1"/>
      <c r="CG5639" s="1"/>
      <c r="CH5639" s="1"/>
      <c r="CI5639" s="1"/>
      <c r="CJ5639" s="1"/>
      <c r="CK5639" s="1"/>
      <c r="CL5639" s="1"/>
      <c r="CM5639" s="1"/>
      <c r="CN5639" s="1"/>
      <c r="CO5639" s="1"/>
    </row>
    <row r="5640" spans="1:93" ht="30" customHeight="1" x14ac:dyDescent="0.2">
      <c r="A5640" s="1">
        <v>5634</v>
      </c>
      <c r="B5640" s="1" t="s">
        <v>2138</v>
      </c>
      <c r="C5640" s="1" t="s">
        <v>2125</v>
      </c>
      <c r="D5640" s="28" t="s">
        <v>2126</v>
      </c>
      <c r="E5640" s="1" t="s">
        <v>2127</v>
      </c>
      <c r="F5640" s="1" t="s">
        <v>74</v>
      </c>
      <c r="G5640" s="1">
        <v>1</v>
      </c>
      <c r="H5640" s="1" t="s">
        <v>341</v>
      </c>
      <c r="I5640" s="1" t="s">
        <v>114</v>
      </c>
      <c r="J5640" s="76">
        <v>393</v>
      </c>
      <c r="K5640" s="76">
        <v>2341063</v>
      </c>
      <c r="L5640" s="29">
        <v>46091</v>
      </c>
      <c r="M5640" s="29" t="s">
        <v>4163</v>
      </c>
      <c r="N5640" s="1" t="s">
        <v>478</v>
      </c>
      <c r="O5640" s="28" t="s">
        <v>634</v>
      </c>
      <c r="P5640" s="1" t="s">
        <v>323</v>
      </c>
      <c r="Q5640" s="76">
        <v>10</v>
      </c>
      <c r="R5640" s="1"/>
      <c r="S5640" s="76"/>
      <c r="T5640" s="1" t="s">
        <v>115</v>
      </c>
      <c r="U5640" s="1"/>
      <c r="V5640" s="1"/>
      <c r="AC5640" s="93">
        <v>21</v>
      </c>
      <c r="AD5640" s="69">
        <v>220</v>
      </c>
      <c r="AE5640" s="33"/>
      <c r="AF5640" s="33"/>
      <c r="AG5640" s="33"/>
      <c r="AM5640" s="164">
        <f t="shared" si="284"/>
        <v>46094</v>
      </c>
      <c r="AX5640" s="37">
        <f t="shared" si="285"/>
        <v>46098</v>
      </c>
      <c r="AY5640" s="177" t="s">
        <v>3111</v>
      </c>
      <c r="AZ5640" s="185" t="s">
        <v>3112</v>
      </c>
      <c r="BA5640" s="184">
        <v>38.6</v>
      </c>
      <c r="BB5640" s="184">
        <v>37.9</v>
      </c>
      <c r="BC5640" s="184">
        <v>39.4</v>
      </c>
      <c r="BD5640" s="184">
        <v>37.9</v>
      </c>
      <c r="BE5640" s="184">
        <v>39.6</v>
      </c>
      <c r="BF5640" s="184">
        <v>38.5</v>
      </c>
      <c r="BG5640" s="184">
        <f>AVERAGE(BA5640:BF5657)</f>
        <v>38.922222222222224</v>
      </c>
      <c r="BT5640" s="37">
        <f t="shared" si="286"/>
        <v>46119</v>
      </c>
      <c r="BU5640" s="177" t="s">
        <v>3111</v>
      </c>
      <c r="BV5640" s="185" t="s">
        <v>3220</v>
      </c>
      <c r="BW5640" s="180">
        <v>51.74</v>
      </c>
      <c r="BX5640" s="180">
        <v>50.9</v>
      </c>
      <c r="BY5640" s="180">
        <v>50.7</v>
      </c>
      <c r="BZ5640" s="180">
        <v>49.6</v>
      </c>
      <c r="CA5640" s="180">
        <v>49.6</v>
      </c>
      <c r="CB5640" s="180">
        <v>51.6</v>
      </c>
      <c r="CC5640" s="180">
        <f>AVERAGE(BW5640:CB5657)</f>
        <v>51.004444444444438</v>
      </c>
      <c r="CE5640" s="1"/>
      <c r="CF5640" s="1"/>
      <c r="CG5640" s="1"/>
      <c r="CH5640" s="1"/>
      <c r="CI5640" s="1"/>
      <c r="CJ5640" s="1"/>
      <c r="CK5640" s="1"/>
      <c r="CL5640" s="1"/>
      <c r="CM5640" s="1"/>
      <c r="CN5640" s="1"/>
      <c r="CO5640" s="1"/>
    </row>
    <row r="5641" spans="1:93" ht="30" customHeight="1" x14ac:dyDescent="0.2">
      <c r="A5641" s="1">
        <v>5635</v>
      </c>
      <c r="B5641" s="1" t="s">
        <v>2138</v>
      </c>
      <c r="C5641" s="1" t="s">
        <v>2125</v>
      </c>
      <c r="D5641" s="28" t="s">
        <v>2126</v>
      </c>
      <c r="E5641" s="1" t="s">
        <v>2127</v>
      </c>
      <c r="F5641" s="1" t="s">
        <v>74</v>
      </c>
      <c r="G5641" s="1">
        <v>1</v>
      </c>
      <c r="H5641" s="1" t="s">
        <v>341</v>
      </c>
      <c r="I5641" s="1" t="s">
        <v>114</v>
      </c>
      <c r="J5641" s="76">
        <v>433</v>
      </c>
      <c r="K5641" s="76">
        <v>2403860</v>
      </c>
      <c r="L5641" s="29">
        <v>46091</v>
      </c>
      <c r="M5641" s="29" t="s">
        <v>4163</v>
      </c>
      <c r="N5641" s="1" t="s">
        <v>478</v>
      </c>
      <c r="O5641" s="28" t="s">
        <v>634</v>
      </c>
      <c r="P5641" s="1" t="s">
        <v>323</v>
      </c>
      <c r="Q5641" s="76">
        <v>10</v>
      </c>
      <c r="R5641" s="1"/>
      <c r="S5641" s="76">
        <v>6</v>
      </c>
      <c r="T5641" s="1" t="s">
        <v>115</v>
      </c>
      <c r="U5641" s="1"/>
      <c r="V5641" s="1"/>
      <c r="AC5641" s="93">
        <v>23.5</v>
      </c>
      <c r="AD5641" s="69">
        <v>235</v>
      </c>
      <c r="AE5641" s="33"/>
      <c r="AF5641" s="33"/>
      <c r="AG5641" s="33"/>
      <c r="AM5641" s="164">
        <f t="shared" si="284"/>
        <v>46094</v>
      </c>
      <c r="AX5641" s="37">
        <f t="shared" si="285"/>
        <v>46098</v>
      </c>
      <c r="AY5641" s="178"/>
      <c r="AZ5641" s="185"/>
      <c r="BA5641" s="184"/>
      <c r="BB5641" s="184"/>
      <c r="BC5641" s="184"/>
      <c r="BD5641" s="184"/>
      <c r="BE5641" s="184"/>
      <c r="BF5641" s="184"/>
      <c r="BG5641" s="184"/>
      <c r="BT5641" s="37">
        <f t="shared" si="286"/>
        <v>46119</v>
      </c>
      <c r="BU5641" s="178"/>
      <c r="BV5641" s="185"/>
      <c r="BW5641" s="184"/>
      <c r="BX5641" s="184"/>
      <c r="BY5641" s="184"/>
      <c r="BZ5641" s="184"/>
      <c r="CA5641" s="184"/>
      <c r="CB5641" s="184"/>
      <c r="CC5641" s="184"/>
      <c r="CE5641" s="1"/>
      <c r="CF5641" s="1"/>
      <c r="CG5641" s="1"/>
      <c r="CH5641" s="1"/>
      <c r="CI5641" s="1"/>
      <c r="CJ5641" s="1"/>
      <c r="CK5641" s="1"/>
      <c r="CL5641" s="1"/>
      <c r="CM5641" s="1"/>
      <c r="CN5641" s="1"/>
      <c r="CO5641" s="1"/>
    </row>
    <row r="5642" spans="1:93" ht="30" customHeight="1" x14ac:dyDescent="0.2">
      <c r="A5642" s="1">
        <v>5636</v>
      </c>
      <c r="B5642" s="1" t="s">
        <v>2138</v>
      </c>
      <c r="C5642" s="1" t="s">
        <v>2125</v>
      </c>
      <c r="D5642" s="28" t="s">
        <v>2126</v>
      </c>
      <c r="E5642" s="1" t="s">
        <v>2127</v>
      </c>
      <c r="F5642" s="1" t="s">
        <v>74</v>
      </c>
      <c r="G5642" s="1">
        <v>1</v>
      </c>
      <c r="H5642" s="1" t="s">
        <v>341</v>
      </c>
      <c r="I5642" s="1" t="s">
        <v>114</v>
      </c>
      <c r="J5642" s="76">
        <v>437</v>
      </c>
      <c r="K5642" s="76">
        <v>2341064</v>
      </c>
      <c r="L5642" s="29">
        <v>46091</v>
      </c>
      <c r="M5642" s="29" t="s">
        <v>4163</v>
      </c>
      <c r="N5642" s="1" t="s">
        <v>478</v>
      </c>
      <c r="O5642" s="28" t="s">
        <v>634</v>
      </c>
      <c r="P5642" s="1" t="s">
        <v>323</v>
      </c>
      <c r="Q5642" s="76">
        <v>10</v>
      </c>
      <c r="R5642" s="1"/>
      <c r="S5642" s="76"/>
      <c r="T5642" s="1" t="s">
        <v>115</v>
      </c>
      <c r="U5642" s="1"/>
      <c r="V5642" s="1"/>
      <c r="AC5642" s="93">
        <v>22</v>
      </c>
      <c r="AD5642" s="69">
        <v>210</v>
      </c>
      <c r="AE5642" s="33"/>
      <c r="AF5642" s="33"/>
      <c r="AG5642" s="33"/>
      <c r="AM5642" s="164">
        <f t="shared" si="284"/>
        <v>46094</v>
      </c>
      <c r="AX5642" s="37">
        <f t="shared" si="285"/>
        <v>46098</v>
      </c>
      <c r="AY5642" s="178"/>
      <c r="AZ5642" s="185"/>
      <c r="BA5642" s="184"/>
      <c r="BB5642" s="184"/>
      <c r="BC5642" s="184"/>
      <c r="BD5642" s="184"/>
      <c r="BE5642" s="184"/>
      <c r="BF5642" s="184"/>
      <c r="BG5642" s="184"/>
      <c r="BT5642" s="37">
        <f t="shared" si="286"/>
        <v>46119</v>
      </c>
      <c r="BU5642" s="178"/>
      <c r="BV5642" s="185"/>
      <c r="BW5642" s="184"/>
      <c r="BX5642" s="184"/>
      <c r="BY5642" s="184"/>
      <c r="BZ5642" s="184"/>
      <c r="CA5642" s="184"/>
      <c r="CB5642" s="184"/>
      <c r="CC5642" s="184"/>
      <c r="CE5642" s="1"/>
      <c r="CF5642" s="1"/>
      <c r="CG5642" s="1"/>
      <c r="CH5642" s="1"/>
      <c r="CI5642" s="1"/>
      <c r="CJ5642" s="1"/>
      <c r="CK5642" s="1"/>
      <c r="CL5642" s="1"/>
      <c r="CM5642" s="1"/>
      <c r="CN5642" s="1"/>
      <c r="CO5642" s="1"/>
    </row>
    <row r="5643" spans="1:93" ht="30" customHeight="1" x14ac:dyDescent="0.2">
      <c r="A5643" s="1">
        <v>5637</v>
      </c>
      <c r="B5643" s="1" t="s">
        <v>2138</v>
      </c>
      <c r="C5643" s="1" t="s">
        <v>2125</v>
      </c>
      <c r="D5643" s="28" t="s">
        <v>2126</v>
      </c>
      <c r="E5643" s="1" t="s">
        <v>2127</v>
      </c>
      <c r="F5643" s="1" t="s">
        <v>74</v>
      </c>
      <c r="G5643" s="1">
        <v>1</v>
      </c>
      <c r="H5643" s="1" t="s">
        <v>341</v>
      </c>
      <c r="I5643" s="1" t="s">
        <v>114</v>
      </c>
      <c r="J5643" s="76">
        <v>273</v>
      </c>
      <c r="K5643" s="76">
        <v>2341065</v>
      </c>
      <c r="L5643" s="29">
        <v>46091</v>
      </c>
      <c r="M5643" s="29" t="s">
        <v>4163</v>
      </c>
      <c r="N5643" s="1" t="s">
        <v>478</v>
      </c>
      <c r="O5643" s="28" t="s">
        <v>634</v>
      </c>
      <c r="P5643" s="1" t="s">
        <v>323</v>
      </c>
      <c r="Q5643" s="76">
        <v>8</v>
      </c>
      <c r="R5643" s="1"/>
      <c r="S5643" s="76"/>
      <c r="T5643" s="1" t="s">
        <v>115</v>
      </c>
      <c r="U5643" s="1"/>
      <c r="V5643" s="1"/>
      <c r="AC5643" s="93">
        <v>22</v>
      </c>
      <c r="AD5643" s="69">
        <v>225</v>
      </c>
      <c r="AE5643" s="33"/>
      <c r="AF5643" s="33"/>
      <c r="AG5643" s="33"/>
      <c r="AM5643" s="164">
        <f t="shared" si="284"/>
        <v>46094</v>
      </c>
      <c r="AX5643" s="37">
        <f t="shared" si="285"/>
        <v>46098</v>
      </c>
      <c r="AY5643" s="178"/>
      <c r="AZ5643" s="185"/>
      <c r="BA5643" s="184"/>
      <c r="BB5643" s="184"/>
      <c r="BC5643" s="184"/>
      <c r="BD5643" s="184"/>
      <c r="BE5643" s="184"/>
      <c r="BF5643" s="184"/>
      <c r="BG5643" s="184"/>
      <c r="BT5643" s="37">
        <f t="shared" si="286"/>
        <v>46119</v>
      </c>
      <c r="BU5643" s="178"/>
      <c r="BV5643" s="185"/>
      <c r="BW5643" s="184"/>
      <c r="BX5643" s="184"/>
      <c r="BY5643" s="184"/>
      <c r="BZ5643" s="184"/>
      <c r="CA5643" s="184"/>
      <c r="CB5643" s="184"/>
      <c r="CC5643" s="184"/>
      <c r="CE5643" s="1"/>
      <c r="CF5643" s="1"/>
      <c r="CG5643" s="1"/>
      <c r="CH5643" s="1"/>
      <c r="CI5643" s="1"/>
      <c r="CJ5643" s="1"/>
      <c r="CK5643" s="1"/>
      <c r="CL5643" s="1"/>
      <c r="CM5643" s="1"/>
      <c r="CN5643" s="1"/>
      <c r="CO5643" s="1"/>
    </row>
    <row r="5644" spans="1:93" ht="30" customHeight="1" x14ac:dyDescent="0.2">
      <c r="A5644" s="1">
        <v>5638</v>
      </c>
      <c r="B5644" s="1" t="s">
        <v>2138</v>
      </c>
      <c r="C5644" s="1" t="s">
        <v>2125</v>
      </c>
      <c r="D5644" s="28" t="s">
        <v>2126</v>
      </c>
      <c r="E5644" s="1" t="s">
        <v>2127</v>
      </c>
      <c r="F5644" s="1" t="s">
        <v>74</v>
      </c>
      <c r="G5644" s="1">
        <v>1</v>
      </c>
      <c r="H5644" s="1" t="s">
        <v>341</v>
      </c>
      <c r="I5644" s="1" t="s">
        <v>114</v>
      </c>
      <c r="J5644" s="76">
        <v>554</v>
      </c>
      <c r="K5644" s="76">
        <v>2341066</v>
      </c>
      <c r="L5644" s="29">
        <v>46091</v>
      </c>
      <c r="M5644" s="29" t="s">
        <v>4163</v>
      </c>
      <c r="N5644" s="1" t="s">
        <v>478</v>
      </c>
      <c r="O5644" s="28" t="s">
        <v>634</v>
      </c>
      <c r="P5644" s="1" t="s">
        <v>323</v>
      </c>
      <c r="Q5644" s="76">
        <v>12</v>
      </c>
      <c r="R5644" s="1"/>
      <c r="S5644" s="76"/>
      <c r="T5644" s="1" t="s">
        <v>115</v>
      </c>
      <c r="U5644" s="1"/>
      <c r="V5644" s="1"/>
      <c r="AC5644" s="93">
        <v>21.5</v>
      </c>
      <c r="AD5644" s="69">
        <v>240</v>
      </c>
      <c r="AE5644" s="33"/>
      <c r="AF5644" s="33"/>
      <c r="AG5644" s="33"/>
      <c r="AM5644" s="164">
        <f t="shared" si="284"/>
        <v>46094</v>
      </c>
      <c r="AX5644" s="37">
        <f t="shared" si="285"/>
        <v>46098</v>
      </c>
      <c r="AY5644" s="178"/>
      <c r="AZ5644" s="185"/>
      <c r="BA5644" s="184"/>
      <c r="BB5644" s="184"/>
      <c r="BC5644" s="184"/>
      <c r="BD5644" s="184"/>
      <c r="BE5644" s="184"/>
      <c r="BF5644" s="184"/>
      <c r="BG5644" s="184"/>
      <c r="BT5644" s="37">
        <f t="shared" si="286"/>
        <v>46119</v>
      </c>
      <c r="BU5644" s="178"/>
      <c r="BV5644" s="185"/>
      <c r="BW5644" s="184"/>
      <c r="BX5644" s="184"/>
      <c r="BY5644" s="184"/>
      <c r="BZ5644" s="184"/>
      <c r="CA5644" s="184"/>
      <c r="CB5644" s="184"/>
      <c r="CC5644" s="184"/>
      <c r="CE5644" s="1"/>
      <c r="CF5644" s="1"/>
      <c r="CG5644" s="1"/>
      <c r="CH5644" s="1"/>
      <c r="CI5644" s="1"/>
      <c r="CJ5644" s="1"/>
      <c r="CK5644" s="1"/>
      <c r="CL5644" s="1"/>
      <c r="CM5644" s="1"/>
      <c r="CN5644" s="1"/>
      <c r="CO5644" s="1"/>
    </row>
    <row r="5645" spans="1:93" ht="30" customHeight="1" x14ac:dyDescent="0.2">
      <c r="A5645" s="1">
        <v>5639</v>
      </c>
      <c r="B5645" s="1" t="s">
        <v>2138</v>
      </c>
      <c r="C5645" s="1" t="s">
        <v>2125</v>
      </c>
      <c r="D5645" s="28" t="s">
        <v>2126</v>
      </c>
      <c r="E5645" s="1" t="s">
        <v>2127</v>
      </c>
      <c r="F5645" s="1" t="s">
        <v>74</v>
      </c>
      <c r="G5645" s="1">
        <v>1</v>
      </c>
      <c r="H5645" s="1" t="s">
        <v>341</v>
      </c>
      <c r="I5645" s="1" t="s">
        <v>114</v>
      </c>
      <c r="J5645" s="76">
        <v>553</v>
      </c>
      <c r="K5645" s="76">
        <v>2403867</v>
      </c>
      <c r="L5645" s="29">
        <v>46091</v>
      </c>
      <c r="M5645" s="29" t="s">
        <v>4163</v>
      </c>
      <c r="N5645" s="1" t="s">
        <v>478</v>
      </c>
      <c r="O5645" s="28" t="s">
        <v>634</v>
      </c>
      <c r="P5645" s="1" t="s">
        <v>323</v>
      </c>
      <c r="Q5645" s="76">
        <v>12</v>
      </c>
      <c r="R5645" s="1"/>
      <c r="S5645" s="76"/>
      <c r="T5645" s="1" t="s">
        <v>115</v>
      </c>
      <c r="U5645" s="1"/>
      <c r="V5645" s="1"/>
      <c r="AC5645" s="93">
        <v>23</v>
      </c>
      <c r="AD5645" s="69">
        <v>220</v>
      </c>
      <c r="AE5645" s="33"/>
      <c r="AF5645" s="33"/>
      <c r="AG5645" s="33"/>
      <c r="AM5645" s="164">
        <f t="shared" si="284"/>
        <v>46094</v>
      </c>
      <c r="AX5645" s="37">
        <f t="shared" si="285"/>
        <v>46098</v>
      </c>
      <c r="AY5645" s="178"/>
      <c r="AZ5645" s="185"/>
      <c r="BA5645" s="184"/>
      <c r="BB5645" s="184"/>
      <c r="BC5645" s="184"/>
      <c r="BD5645" s="184"/>
      <c r="BE5645" s="184"/>
      <c r="BF5645" s="184"/>
      <c r="BG5645" s="184"/>
      <c r="BT5645" s="37">
        <f t="shared" si="286"/>
        <v>46119</v>
      </c>
      <c r="BU5645" s="178"/>
      <c r="BV5645" s="185"/>
      <c r="BW5645" s="184"/>
      <c r="BX5645" s="184"/>
      <c r="BY5645" s="184"/>
      <c r="BZ5645" s="184"/>
      <c r="CA5645" s="184"/>
      <c r="CB5645" s="184"/>
      <c r="CC5645" s="184"/>
      <c r="CE5645" s="1"/>
      <c r="CF5645" s="1"/>
      <c r="CG5645" s="1"/>
      <c r="CH5645" s="1"/>
      <c r="CI5645" s="1"/>
      <c r="CJ5645" s="1"/>
      <c r="CK5645" s="1"/>
      <c r="CL5645" s="1"/>
      <c r="CM5645" s="1"/>
      <c r="CN5645" s="1"/>
      <c r="CO5645" s="1"/>
    </row>
    <row r="5646" spans="1:93" ht="30" customHeight="1" x14ac:dyDescent="0.2">
      <c r="A5646" s="1">
        <v>5640</v>
      </c>
      <c r="B5646" s="1" t="s">
        <v>2138</v>
      </c>
      <c r="C5646" s="1" t="s">
        <v>2125</v>
      </c>
      <c r="D5646" s="28" t="s">
        <v>2126</v>
      </c>
      <c r="E5646" s="1" t="s">
        <v>2127</v>
      </c>
      <c r="F5646" s="1" t="s">
        <v>74</v>
      </c>
      <c r="G5646" s="1">
        <v>1</v>
      </c>
      <c r="H5646" s="1" t="s">
        <v>341</v>
      </c>
      <c r="I5646" s="1" t="s">
        <v>114</v>
      </c>
      <c r="J5646" s="76">
        <v>287</v>
      </c>
      <c r="K5646" s="76">
        <v>2341068</v>
      </c>
      <c r="L5646" s="29">
        <v>46091</v>
      </c>
      <c r="M5646" s="29" t="s">
        <v>4163</v>
      </c>
      <c r="N5646" s="1" t="s">
        <v>478</v>
      </c>
      <c r="O5646" s="28" t="s">
        <v>634</v>
      </c>
      <c r="P5646" s="1" t="s">
        <v>323</v>
      </c>
      <c r="Q5646" s="76">
        <v>8</v>
      </c>
      <c r="R5646" s="1"/>
      <c r="S5646" s="76"/>
      <c r="T5646" s="1" t="s">
        <v>115</v>
      </c>
      <c r="U5646" s="1"/>
      <c r="V5646" s="1"/>
      <c r="AC5646" s="93">
        <v>21</v>
      </c>
      <c r="AD5646" s="69">
        <v>230</v>
      </c>
      <c r="AE5646" s="33"/>
      <c r="AF5646" s="33"/>
      <c r="AG5646" s="33"/>
      <c r="AM5646" s="164">
        <f t="shared" si="284"/>
        <v>46094</v>
      </c>
      <c r="AX5646" s="37">
        <f t="shared" si="285"/>
        <v>46098</v>
      </c>
      <c r="AY5646" s="178"/>
      <c r="AZ5646" s="185"/>
      <c r="BA5646" s="184"/>
      <c r="BB5646" s="184"/>
      <c r="BC5646" s="184"/>
      <c r="BD5646" s="184"/>
      <c r="BE5646" s="184"/>
      <c r="BF5646" s="184"/>
      <c r="BG5646" s="184"/>
      <c r="BT5646" s="37">
        <f t="shared" si="286"/>
        <v>46119</v>
      </c>
      <c r="BU5646" s="178"/>
      <c r="BV5646" s="185"/>
      <c r="BW5646" s="184"/>
      <c r="BX5646" s="184"/>
      <c r="BY5646" s="184"/>
      <c r="BZ5646" s="184"/>
      <c r="CA5646" s="184"/>
      <c r="CB5646" s="184"/>
      <c r="CC5646" s="184"/>
      <c r="CE5646" s="1"/>
      <c r="CF5646" s="1"/>
      <c r="CG5646" s="1"/>
      <c r="CH5646" s="1"/>
      <c r="CI5646" s="1"/>
      <c r="CJ5646" s="1"/>
      <c r="CK5646" s="1"/>
      <c r="CL5646" s="1"/>
      <c r="CM5646" s="1"/>
      <c r="CN5646" s="1"/>
      <c r="CO5646" s="1"/>
    </row>
    <row r="5647" spans="1:93" ht="30" customHeight="1" x14ac:dyDescent="0.2">
      <c r="A5647" s="1">
        <v>5641</v>
      </c>
      <c r="B5647" s="1" t="s">
        <v>2138</v>
      </c>
      <c r="C5647" s="1" t="s">
        <v>2125</v>
      </c>
      <c r="D5647" s="28" t="s">
        <v>2126</v>
      </c>
      <c r="E5647" s="1" t="s">
        <v>2127</v>
      </c>
      <c r="F5647" s="1" t="s">
        <v>74</v>
      </c>
      <c r="G5647" s="1">
        <v>1</v>
      </c>
      <c r="H5647" s="1" t="s">
        <v>341</v>
      </c>
      <c r="I5647" s="1" t="s">
        <v>114</v>
      </c>
      <c r="J5647" s="76">
        <v>274</v>
      </c>
      <c r="K5647" s="76">
        <v>2341069</v>
      </c>
      <c r="L5647" s="29">
        <v>46091</v>
      </c>
      <c r="M5647" s="29" t="s">
        <v>4163</v>
      </c>
      <c r="N5647" s="1" t="s">
        <v>478</v>
      </c>
      <c r="O5647" s="28" t="s">
        <v>634</v>
      </c>
      <c r="P5647" s="1" t="s">
        <v>323</v>
      </c>
      <c r="Q5647" s="76">
        <v>8</v>
      </c>
      <c r="R5647" s="1"/>
      <c r="S5647" s="76"/>
      <c r="T5647" s="1" t="s">
        <v>115</v>
      </c>
      <c r="U5647" s="1"/>
      <c r="V5647" s="1"/>
      <c r="AC5647" s="93">
        <v>20.5</v>
      </c>
      <c r="AD5647" s="69">
        <v>235</v>
      </c>
      <c r="AE5647" s="33"/>
      <c r="AF5647" s="33"/>
      <c r="AG5647" s="33"/>
      <c r="AM5647" s="164">
        <f t="shared" si="284"/>
        <v>46094</v>
      </c>
      <c r="AX5647" s="37">
        <f t="shared" si="285"/>
        <v>46098</v>
      </c>
      <c r="AY5647" s="178"/>
      <c r="AZ5647" s="185"/>
      <c r="BA5647" s="184"/>
      <c r="BB5647" s="184"/>
      <c r="BC5647" s="184"/>
      <c r="BD5647" s="184"/>
      <c r="BE5647" s="184"/>
      <c r="BF5647" s="184"/>
      <c r="BG5647" s="184"/>
      <c r="BT5647" s="37">
        <f t="shared" si="286"/>
        <v>46119</v>
      </c>
      <c r="BU5647" s="178"/>
      <c r="BV5647" s="185"/>
      <c r="BW5647" s="184"/>
      <c r="BX5647" s="184"/>
      <c r="BY5647" s="184"/>
      <c r="BZ5647" s="184"/>
      <c r="CA5647" s="184"/>
      <c r="CB5647" s="184"/>
      <c r="CC5647" s="184"/>
      <c r="CE5647" s="1"/>
      <c r="CF5647" s="1"/>
      <c r="CG5647" s="1"/>
      <c r="CH5647" s="1"/>
      <c r="CI5647" s="1"/>
      <c r="CJ5647" s="1"/>
      <c r="CK5647" s="1"/>
      <c r="CL5647" s="1"/>
      <c r="CM5647" s="1"/>
      <c r="CN5647" s="1"/>
      <c r="CO5647" s="1"/>
    </row>
    <row r="5648" spans="1:93" ht="30" customHeight="1" x14ac:dyDescent="0.2">
      <c r="A5648" s="1">
        <v>5642</v>
      </c>
      <c r="B5648" s="1" t="s">
        <v>2138</v>
      </c>
      <c r="C5648" s="1" t="s">
        <v>2125</v>
      </c>
      <c r="D5648" s="28" t="s">
        <v>2126</v>
      </c>
      <c r="E5648" s="1" t="s">
        <v>2127</v>
      </c>
      <c r="F5648" s="1" t="s">
        <v>74</v>
      </c>
      <c r="G5648" s="1">
        <v>1</v>
      </c>
      <c r="H5648" s="1" t="s">
        <v>341</v>
      </c>
      <c r="I5648" s="1" t="s">
        <v>114</v>
      </c>
      <c r="J5648" s="76">
        <v>393</v>
      </c>
      <c r="K5648" s="76">
        <v>2341070</v>
      </c>
      <c r="L5648" s="29">
        <v>46091</v>
      </c>
      <c r="M5648" s="29" t="s">
        <v>4163</v>
      </c>
      <c r="N5648" s="1" t="s">
        <v>478</v>
      </c>
      <c r="O5648" s="28" t="s">
        <v>634</v>
      </c>
      <c r="P5648" s="1" t="s">
        <v>323</v>
      </c>
      <c r="Q5648" s="76">
        <v>10</v>
      </c>
      <c r="R5648" s="1"/>
      <c r="S5648" s="76">
        <v>6</v>
      </c>
      <c r="T5648" s="1" t="s">
        <v>115</v>
      </c>
      <c r="U5648" s="1"/>
      <c r="V5648" s="1"/>
      <c r="AC5648" s="93">
        <v>22.5</v>
      </c>
      <c r="AD5648" s="69">
        <v>240</v>
      </c>
      <c r="AE5648" s="33"/>
      <c r="AF5648" s="33"/>
      <c r="AG5648" s="33"/>
      <c r="AM5648" s="164">
        <f t="shared" si="284"/>
        <v>46094</v>
      </c>
      <c r="AX5648" s="37">
        <f t="shared" si="285"/>
        <v>46098</v>
      </c>
      <c r="AY5648" s="178"/>
      <c r="AZ5648" s="185"/>
      <c r="BA5648" s="181"/>
      <c r="BB5648" s="181"/>
      <c r="BC5648" s="181"/>
      <c r="BD5648" s="181"/>
      <c r="BE5648" s="181"/>
      <c r="BF5648" s="181"/>
      <c r="BG5648" s="184"/>
      <c r="BT5648" s="37">
        <f t="shared" si="286"/>
        <v>46119</v>
      </c>
      <c r="BU5648" s="178"/>
      <c r="BV5648" s="185"/>
      <c r="BW5648" s="181"/>
      <c r="BX5648" s="181"/>
      <c r="BY5648" s="181"/>
      <c r="BZ5648" s="181"/>
      <c r="CA5648" s="181"/>
      <c r="CB5648" s="181"/>
      <c r="CC5648" s="184"/>
      <c r="CE5648" s="1"/>
      <c r="CF5648" s="1"/>
      <c r="CG5648" s="1"/>
      <c r="CH5648" s="1"/>
      <c r="CI5648" s="1"/>
      <c r="CJ5648" s="1"/>
      <c r="CK5648" s="1"/>
      <c r="CL5648" s="1"/>
      <c r="CM5648" s="1"/>
      <c r="CN5648" s="1"/>
      <c r="CO5648" s="1"/>
    </row>
    <row r="5649" spans="1:93" ht="30" customHeight="1" x14ac:dyDescent="0.2">
      <c r="A5649" s="1">
        <v>5643</v>
      </c>
      <c r="B5649" s="1" t="s">
        <v>2138</v>
      </c>
      <c r="C5649" s="1" t="s">
        <v>2125</v>
      </c>
      <c r="D5649" s="28" t="s">
        <v>2126</v>
      </c>
      <c r="E5649" s="1" t="s">
        <v>2127</v>
      </c>
      <c r="F5649" s="1" t="s">
        <v>74</v>
      </c>
      <c r="G5649" s="1">
        <v>1</v>
      </c>
      <c r="H5649" s="1" t="s">
        <v>341</v>
      </c>
      <c r="I5649" s="1" t="s">
        <v>114</v>
      </c>
      <c r="J5649" s="76">
        <v>295</v>
      </c>
      <c r="K5649" s="76">
        <v>2403874</v>
      </c>
      <c r="L5649" s="29">
        <v>46091</v>
      </c>
      <c r="M5649" s="29" t="s">
        <v>4163</v>
      </c>
      <c r="N5649" s="1" t="s">
        <v>478</v>
      </c>
      <c r="O5649" s="28" t="s">
        <v>634</v>
      </c>
      <c r="P5649" s="1" t="s">
        <v>323</v>
      </c>
      <c r="Q5649" s="76">
        <v>8</v>
      </c>
      <c r="R5649" s="1"/>
      <c r="S5649" s="76"/>
      <c r="T5649" s="1" t="s">
        <v>115</v>
      </c>
      <c r="U5649" s="1"/>
      <c r="V5649" s="1"/>
      <c r="AC5649" s="93">
        <v>21</v>
      </c>
      <c r="AD5649" s="69">
        <v>220</v>
      </c>
      <c r="AE5649" s="33"/>
      <c r="AF5649" s="33"/>
      <c r="AG5649" s="33"/>
      <c r="AM5649" s="164">
        <f t="shared" si="284"/>
        <v>46094</v>
      </c>
      <c r="AX5649" s="37">
        <f t="shared" si="285"/>
        <v>46098</v>
      </c>
      <c r="AY5649" s="178"/>
      <c r="AZ5649" s="185"/>
      <c r="BA5649" s="180">
        <v>38.799999999999997</v>
      </c>
      <c r="BB5649" s="180">
        <v>40.299999999999997</v>
      </c>
      <c r="BC5649" s="180">
        <v>39.299999999999997</v>
      </c>
      <c r="BD5649" s="180"/>
      <c r="BE5649" s="180"/>
      <c r="BF5649" s="180"/>
      <c r="BG5649" s="184"/>
      <c r="BT5649" s="37">
        <f t="shared" si="286"/>
        <v>46119</v>
      </c>
      <c r="BU5649" s="178"/>
      <c r="BV5649" s="185"/>
      <c r="BW5649" s="180">
        <v>50.7</v>
      </c>
      <c r="BX5649" s="180">
        <v>51.7</v>
      </c>
      <c r="BY5649" s="180">
        <v>52.5</v>
      </c>
      <c r="BZ5649" s="180"/>
      <c r="CA5649" s="180"/>
      <c r="CB5649" s="180"/>
      <c r="CC5649" s="184"/>
      <c r="CE5649" s="1"/>
      <c r="CF5649" s="1"/>
      <c r="CG5649" s="1"/>
      <c r="CH5649" s="1"/>
      <c r="CI5649" s="1"/>
      <c r="CJ5649" s="1"/>
      <c r="CK5649" s="1"/>
      <c r="CL5649" s="1"/>
      <c r="CM5649" s="1"/>
      <c r="CN5649" s="1"/>
      <c r="CO5649" s="1"/>
    </row>
    <row r="5650" spans="1:93" ht="30" customHeight="1" x14ac:dyDescent="0.2">
      <c r="A5650" s="1">
        <v>5644</v>
      </c>
      <c r="B5650" s="1" t="s">
        <v>2138</v>
      </c>
      <c r="C5650" s="1" t="s">
        <v>2125</v>
      </c>
      <c r="D5650" s="28" t="s">
        <v>2126</v>
      </c>
      <c r="E5650" s="1" t="s">
        <v>2127</v>
      </c>
      <c r="F5650" s="1" t="s">
        <v>74</v>
      </c>
      <c r="G5650" s="1">
        <v>1</v>
      </c>
      <c r="H5650" s="1" t="s">
        <v>341</v>
      </c>
      <c r="I5650" s="1" t="s">
        <v>114</v>
      </c>
      <c r="J5650" s="76">
        <v>273</v>
      </c>
      <c r="K5650" s="76">
        <v>2341072</v>
      </c>
      <c r="L5650" s="29">
        <v>46091</v>
      </c>
      <c r="M5650" s="29" t="s">
        <v>4163</v>
      </c>
      <c r="N5650" s="1" t="s">
        <v>478</v>
      </c>
      <c r="O5650" s="28" t="s">
        <v>634</v>
      </c>
      <c r="P5650" s="1" t="s">
        <v>323</v>
      </c>
      <c r="Q5650" s="76">
        <v>8</v>
      </c>
      <c r="R5650" s="1"/>
      <c r="S5650" s="76"/>
      <c r="T5650" s="1" t="s">
        <v>115</v>
      </c>
      <c r="U5650" s="1"/>
      <c r="V5650" s="1"/>
      <c r="AC5650" s="93">
        <v>22</v>
      </c>
      <c r="AD5650" s="69">
        <v>240</v>
      </c>
      <c r="AE5650" s="33"/>
      <c r="AF5650" s="33"/>
      <c r="AG5650" s="33"/>
      <c r="AM5650" s="164">
        <f t="shared" si="284"/>
        <v>46094</v>
      </c>
      <c r="AX5650" s="37">
        <f t="shared" si="285"/>
        <v>46098</v>
      </c>
      <c r="AY5650" s="178"/>
      <c r="AZ5650" s="185"/>
      <c r="BA5650" s="184"/>
      <c r="BB5650" s="184"/>
      <c r="BC5650" s="184"/>
      <c r="BD5650" s="184"/>
      <c r="BE5650" s="184"/>
      <c r="BF5650" s="184"/>
      <c r="BG5650" s="184"/>
      <c r="BT5650" s="37">
        <f t="shared" si="286"/>
        <v>46119</v>
      </c>
      <c r="BU5650" s="178"/>
      <c r="BV5650" s="185"/>
      <c r="BW5650" s="184"/>
      <c r="BX5650" s="184"/>
      <c r="BY5650" s="184"/>
      <c r="BZ5650" s="184"/>
      <c r="CA5650" s="184"/>
      <c r="CB5650" s="184"/>
      <c r="CC5650" s="184"/>
      <c r="CE5650" s="1"/>
      <c r="CF5650" s="1"/>
      <c r="CG5650" s="1"/>
      <c r="CH5650" s="1"/>
      <c r="CI5650" s="1"/>
      <c r="CJ5650" s="1"/>
      <c r="CK5650" s="1"/>
      <c r="CL5650" s="1"/>
      <c r="CM5650" s="1"/>
      <c r="CN5650" s="1"/>
      <c r="CO5650" s="1"/>
    </row>
    <row r="5651" spans="1:93" ht="30" customHeight="1" x14ac:dyDescent="0.2">
      <c r="A5651" s="1">
        <v>5645</v>
      </c>
      <c r="B5651" s="1" t="s">
        <v>2138</v>
      </c>
      <c r="C5651" s="1" t="s">
        <v>2125</v>
      </c>
      <c r="D5651" s="28" t="s">
        <v>2126</v>
      </c>
      <c r="E5651" s="1" t="s">
        <v>2127</v>
      </c>
      <c r="F5651" s="1" t="s">
        <v>74</v>
      </c>
      <c r="G5651" s="1">
        <v>1</v>
      </c>
      <c r="H5651" s="1" t="s">
        <v>341</v>
      </c>
      <c r="I5651" s="1" t="s">
        <v>114</v>
      </c>
      <c r="J5651" s="76">
        <v>415</v>
      </c>
      <c r="K5651" s="76">
        <v>2341073</v>
      </c>
      <c r="L5651" s="29">
        <v>46091</v>
      </c>
      <c r="M5651" s="29" t="s">
        <v>4163</v>
      </c>
      <c r="N5651" s="1" t="s">
        <v>478</v>
      </c>
      <c r="O5651" s="28" t="s">
        <v>634</v>
      </c>
      <c r="P5651" s="1" t="s">
        <v>323</v>
      </c>
      <c r="Q5651" s="76">
        <v>10</v>
      </c>
      <c r="R5651" s="1"/>
      <c r="S5651" s="76"/>
      <c r="T5651" s="1" t="s">
        <v>115</v>
      </c>
      <c r="U5651" s="1"/>
      <c r="V5651" s="1"/>
      <c r="AC5651" s="93">
        <v>23</v>
      </c>
      <c r="AD5651" s="69">
        <v>220</v>
      </c>
      <c r="AE5651" s="33"/>
      <c r="AF5651" s="33"/>
      <c r="AG5651" s="33"/>
      <c r="AM5651" s="164">
        <f t="shared" si="284"/>
        <v>46094</v>
      </c>
      <c r="AX5651" s="37">
        <f t="shared" si="285"/>
        <v>46098</v>
      </c>
      <c r="AY5651" s="178"/>
      <c r="AZ5651" s="185"/>
      <c r="BA5651" s="184"/>
      <c r="BB5651" s="184"/>
      <c r="BC5651" s="184"/>
      <c r="BD5651" s="184"/>
      <c r="BE5651" s="184"/>
      <c r="BF5651" s="184"/>
      <c r="BG5651" s="184"/>
      <c r="BT5651" s="37">
        <f t="shared" si="286"/>
        <v>46119</v>
      </c>
      <c r="BU5651" s="178"/>
      <c r="BV5651" s="185"/>
      <c r="BW5651" s="184"/>
      <c r="BX5651" s="184"/>
      <c r="BY5651" s="184"/>
      <c r="BZ5651" s="184"/>
      <c r="CA5651" s="184"/>
      <c r="CB5651" s="184"/>
      <c r="CC5651" s="184"/>
      <c r="CE5651" s="1"/>
      <c r="CF5651" s="1"/>
      <c r="CG5651" s="1"/>
      <c r="CH5651" s="1"/>
      <c r="CI5651" s="1"/>
      <c r="CJ5651" s="1"/>
      <c r="CK5651" s="1"/>
      <c r="CL5651" s="1"/>
      <c r="CM5651" s="1"/>
      <c r="CN5651" s="1"/>
      <c r="CO5651" s="1"/>
    </row>
    <row r="5652" spans="1:93" ht="30" customHeight="1" x14ac:dyDescent="0.2">
      <c r="A5652" s="1">
        <v>5646</v>
      </c>
      <c r="B5652" s="1" t="s">
        <v>2138</v>
      </c>
      <c r="C5652" s="1" t="s">
        <v>2125</v>
      </c>
      <c r="D5652" s="28" t="s">
        <v>2126</v>
      </c>
      <c r="E5652" s="1" t="s">
        <v>2127</v>
      </c>
      <c r="F5652" s="1" t="s">
        <v>74</v>
      </c>
      <c r="G5652" s="1">
        <v>1</v>
      </c>
      <c r="H5652" s="1" t="s">
        <v>341</v>
      </c>
      <c r="I5652" s="1" t="s">
        <v>114</v>
      </c>
      <c r="J5652" s="76">
        <v>553</v>
      </c>
      <c r="K5652" s="76">
        <v>2341075</v>
      </c>
      <c r="L5652" s="29">
        <v>46091</v>
      </c>
      <c r="M5652" s="29" t="s">
        <v>4163</v>
      </c>
      <c r="N5652" s="1" t="s">
        <v>478</v>
      </c>
      <c r="O5652" s="28" t="s">
        <v>634</v>
      </c>
      <c r="P5652" s="1" t="s">
        <v>323</v>
      </c>
      <c r="Q5652" s="76">
        <v>12</v>
      </c>
      <c r="R5652" s="1"/>
      <c r="S5652" s="76"/>
      <c r="T5652" s="1" t="s">
        <v>115</v>
      </c>
      <c r="U5652" s="1"/>
      <c r="V5652" s="1"/>
      <c r="AC5652" s="93">
        <v>21.5</v>
      </c>
      <c r="AD5652" s="69">
        <v>225</v>
      </c>
      <c r="AE5652" s="33"/>
      <c r="AF5652" s="33"/>
      <c r="AG5652" s="33"/>
      <c r="AM5652" s="164">
        <f t="shared" si="284"/>
        <v>46094</v>
      </c>
      <c r="AX5652" s="37">
        <f t="shared" si="285"/>
        <v>46098</v>
      </c>
      <c r="AY5652" s="178"/>
      <c r="AZ5652" s="185"/>
      <c r="BA5652" s="184"/>
      <c r="BB5652" s="184"/>
      <c r="BC5652" s="184"/>
      <c r="BD5652" s="184"/>
      <c r="BE5652" s="184"/>
      <c r="BF5652" s="184"/>
      <c r="BG5652" s="184"/>
      <c r="BT5652" s="37">
        <f t="shared" si="286"/>
        <v>46119</v>
      </c>
      <c r="BU5652" s="178"/>
      <c r="BV5652" s="185"/>
      <c r="BW5652" s="184"/>
      <c r="BX5652" s="184"/>
      <c r="BY5652" s="184"/>
      <c r="BZ5652" s="184"/>
      <c r="CA5652" s="184"/>
      <c r="CB5652" s="184"/>
      <c r="CC5652" s="184"/>
      <c r="CE5652" s="1"/>
      <c r="CF5652" s="1"/>
      <c r="CG5652" s="1"/>
      <c r="CH5652" s="1"/>
      <c r="CI5652" s="1"/>
      <c r="CJ5652" s="1"/>
      <c r="CK5652" s="1"/>
      <c r="CL5652" s="1"/>
      <c r="CM5652" s="1"/>
      <c r="CN5652" s="1"/>
      <c r="CO5652" s="1"/>
    </row>
    <row r="5653" spans="1:93" ht="30" customHeight="1" x14ac:dyDescent="0.2">
      <c r="A5653" s="1">
        <v>5647</v>
      </c>
      <c r="B5653" s="1" t="s">
        <v>2138</v>
      </c>
      <c r="C5653" s="1" t="s">
        <v>2125</v>
      </c>
      <c r="D5653" s="28" t="s">
        <v>2126</v>
      </c>
      <c r="E5653" s="1" t="s">
        <v>2127</v>
      </c>
      <c r="F5653" s="1" t="s">
        <v>74</v>
      </c>
      <c r="G5653" s="1">
        <v>1</v>
      </c>
      <c r="H5653" s="1" t="s">
        <v>341</v>
      </c>
      <c r="I5653" s="1" t="s">
        <v>114</v>
      </c>
      <c r="J5653" s="76">
        <v>287</v>
      </c>
      <c r="K5653" s="76">
        <v>2341077</v>
      </c>
      <c r="L5653" s="29">
        <v>46091</v>
      </c>
      <c r="M5653" s="29" t="s">
        <v>4163</v>
      </c>
      <c r="N5653" s="1" t="s">
        <v>478</v>
      </c>
      <c r="O5653" s="28" t="s">
        <v>634</v>
      </c>
      <c r="P5653" s="1" t="s">
        <v>323</v>
      </c>
      <c r="Q5653" s="76">
        <v>8</v>
      </c>
      <c r="R5653" s="1"/>
      <c r="S5653" s="76"/>
      <c r="T5653" s="1" t="s">
        <v>115</v>
      </c>
      <c r="U5653" s="1"/>
      <c r="V5653" s="1"/>
      <c r="AC5653" s="93">
        <v>21</v>
      </c>
      <c r="AD5653" s="69">
        <v>240</v>
      </c>
      <c r="AE5653" s="33"/>
      <c r="AF5653" s="33"/>
      <c r="AG5653" s="33"/>
      <c r="AM5653" s="164">
        <f t="shared" si="284"/>
        <v>46094</v>
      </c>
      <c r="AX5653" s="37">
        <f t="shared" si="285"/>
        <v>46098</v>
      </c>
      <c r="AY5653" s="178"/>
      <c r="AZ5653" s="185"/>
      <c r="BA5653" s="184"/>
      <c r="BB5653" s="184"/>
      <c r="BC5653" s="184"/>
      <c r="BD5653" s="184"/>
      <c r="BE5653" s="184"/>
      <c r="BF5653" s="184"/>
      <c r="BG5653" s="184"/>
      <c r="BT5653" s="37">
        <f t="shared" si="286"/>
        <v>46119</v>
      </c>
      <c r="BU5653" s="178"/>
      <c r="BV5653" s="185"/>
      <c r="BW5653" s="184"/>
      <c r="BX5653" s="184"/>
      <c r="BY5653" s="184"/>
      <c r="BZ5653" s="184"/>
      <c r="CA5653" s="184"/>
      <c r="CB5653" s="184"/>
      <c r="CC5653" s="184"/>
      <c r="CE5653" s="1"/>
      <c r="CF5653" s="1"/>
      <c r="CG5653" s="1"/>
      <c r="CH5653" s="1"/>
      <c r="CI5653" s="1"/>
      <c r="CJ5653" s="1"/>
      <c r="CK5653" s="1"/>
      <c r="CL5653" s="1"/>
      <c r="CM5653" s="1"/>
      <c r="CN5653" s="1"/>
      <c r="CO5653" s="1"/>
    </row>
    <row r="5654" spans="1:93" ht="30" customHeight="1" x14ac:dyDescent="0.2">
      <c r="A5654" s="1">
        <v>5648</v>
      </c>
      <c r="B5654" s="1" t="s">
        <v>2138</v>
      </c>
      <c r="C5654" s="1" t="s">
        <v>2125</v>
      </c>
      <c r="D5654" s="28" t="s">
        <v>2126</v>
      </c>
      <c r="E5654" s="1" t="s">
        <v>2127</v>
      </c>
      <c r="F5654" s="1" t="s">
        <v>74</v>
      </c>
      <c r="G5654" s="1">
        <v>1</v>
      </c>
      <c r="H5654" s="1" t="s">
        <v>341</v>
      </c>
      <c r="I5654" s="1" t="s">
        <v>114</v>
      </c>
      <c r="J5654" s="76">
        <v>393</v>
      </c>
      <c r="K5654" s="76">
        <v>2341079</v>
      </c>
      <c r="L5654" s="29">
        <v>46091</v>
      </c>
      <c r="M5654" s="29" t="s">
        <v>4163</v>
      </c>
      <c r="N5654" s="1" t="s">
        <v>478</v>
      </c>
      <c r="O5654" s="28" t="s">
        <v>634</v>
      </c>
      <c r="P5654" s="1" t="s">
        <v>323</v>
      </c>
      <c r="Q5654" s="76">
        <v>10</v>
      </c>
      <c r="R5654" s="1"/>
      <c r="S5654" s="76">
        <v>6</v>
      </c>
      <c r="T5654" s="1" t="s">
        <v>115</v>
      </c>
      <c r="U5654" s="1"/>
      <c r="V5654" s="1"/>
      <c r="AC5654" s="93">
        <v>22.5</v>
      </c>
      <c r="AD5654" s="69">
        <v>215</v>
      </c>
      <c r="AE5654" s="33"/>
      <c r="AF5654" s="33"/>
      <c r="AG5654" s="33"/>
      <c r="AM5654" s="164">
        <f t="shared" si="284"/>
        <v>46094</v>
      </c>
      <c r="AX5654" s="37">
        <f t="shared" si="285"/>
        <v>46098</v>
      </c>
      <c r="AY5654" s="178"/>
      <c r="AZ5654" s="185"/>
      <c r="BA5654" s="184"/>
      <c r="BB5654" s="184"/>
      <c r="BC5654" s="184"/>
      <c r="BD5654" s="184"/>
      <c r="BE5654" s="184"/>
      <c r="BF5654" s="184"/>
      <c r="BG5654" s="184"/>
      <c r="BT5654" s="37">
        <f t="shared" si="286"/>
        <v>46119</v>
      </c>
      <c r="BU5654" s="178"/>
      <c r="BV5654" s="185"/>
      <c r="BW5654" s="184"/>
      <c r="BX5654" s="184"/>
      <c r="BY5654" s="184"/>
      <c r="BZ5654" s="184"/>
      <c r="CA5654" s="184"/>
      <c r="CB5654" s="184"/>
      <c r="CC5654" s="184"/>
      <c r="CE5654" s="1"/>
      <c r="CF5654" s="1"/>
      <c r="CG5654" s="1"/>
      <c r="CH5654" s="1"/>
      <c r="CI5654" s="1"/>
      <c r="CJ5654" s="1"/>
      <c r="CK5654" s="1"/>
      <c r="CL5654" s="1"/>
      <c r="CM5654" s="1"/>
      <c r="CN5654" s="1"/>
      <c r="CO5654" s="1"/>
    </row>
    <row r="5655" spans="1:93" ht="30" customHeight="1" x14ac:dyDescent="0.2">
      <c r="A5655" s="1">
        <v>5649</v>
      </c>
      <c r="B5655" s="1" t="s">
        <v>2138</v>
      </c>
      <c r="C5655" s="1" t="s">
        <v>2125</v>
      </c>
      <c r="D5655" s="28" t="s">
        <v>2126</v>
      </c>
      <c r="E5655" s="1" t="s">
        <v>2127</v>
      </c>
      <c r="F5655" s="1" t="s">
        <v>74</v>
      </c>
      <c r="G5655" s="1">
        <v>1</v>
      </c>
      <c r="H5655" s="1" t="s">
        <v>341</v>
      </c>
      <c r="I5655" s="1" t="s">
        <v>114</v>
      </c>
      <c r="J5655" s="76">
        <v>295</v>
      </c>
      <c r="K5655" s="76">
        <v>2403880</v>
      </c>
      <c r="L5655" s="29">
        <v>46091</v>
      </c>
      <c r="M5655" s="29" t="s">
        <v>4163</v>
      </c>
      <c r="N5655" s="1" t="s">
        <v>478</v>
      </c>
      <c r="O5655" s="28" t="s">
        <v>634</v>
      </c>
      <c r="P5655" s="1" t="s">
        <v>323</v>
      </c>
      <c r="Q5655" s="76">
        <v>8</v>
      </c>
      <c r="R5655" s="1"/>
      <c r="S5655" s="76"/>
      <c r="T5655" s="1" t="s">
        <v>115</v>
      </c>
      <c r="U5655" s="1"/>
      <c r="V5655" s="1"/>
      <c r="AC5655" s="93">
        <v>20.5</v>
      </c>
      <c r="AD5655" s="69">
        <v>220</v>
      </c>
      <c r="AE5655" s="33"/>
      <c r="AF5655" s="33"/>
      <c r="AG5655" s="33"/>
      <c r="AM5655" s="164">
        <f t="shared" si="284"/>
        <v>46094</v>
      </c>
      <c r="AX5655" s="37">
        <f t="shared" si="285"/>
        <v>46098</v>
      </c>
      <c r="AY5655" s="178"/>
      <c r="AZ5655" s="185"/>
      <c r="BA5655" s="184"/>
      <c r="BB5655" s="184"/>
      <c r="BC5655" s="184"/>
      <c r="BD5655" s="184"/>
      <c r="BE5655" s="184"/>
      <c r="BF5655" s="184"/>
      <c r="BG5655" s="184"/>
      <c r="BT5655" s="37">
        <f t="shared" si="286"/>
        <v>46119</v>
      </c>
      <c r="BU5655" s="178"/>
      <c r="BV5655" s="185"/>
      <c r="BW5655" s="184"/>
      <c r="BX5655" s="184"/>
      <c r="BY5655" s="184"/>
      <c r="BZ5655" s="184"/>
      <c r="CA5655" s="184"/>
      <c r="CB5655" s="184"/>
      <c r="CC5655" s="184"/>
      <c r="CE5655" s="1"/>
      <c r="CF5655" s="1"/>
      <c r="CG5655" s="1"/>
      <c r="CH5655" s="1"/>
      <c r="CI5655" s="1"/>
      <c r="CJ5655" s="1"/>
      <c r="CK5655" s="1"/>
      <c r="CL5655" s="1"/>
      <c r="CM5655" s="1"/>
      <c r="CN5655" s="1"/>
      <c r="CO5655" s="1"/>
    </row>
    <row r="5656" spans="1:93" ht="30" customHeight="1" x14ac:dyDescent="0.2">
      <c r="A5656" s="1">
        <v>5650</v>
      </c>
      <c r="B5656" s="1" t="s">
        <v>2138</v>
      </c>
      <c r="C5656" s="1" t="s">
        <v>2125</v>
      </c>
      <c r="D5656" s="28" t="s">
        <v>2126</v>
      </c>
      <c r="E5656" s="1" t="s">
        <v>2127</v>
      </c>
      <c r="F5656" s="1" t="s">
        <v>74</v>
      </c>
      <c r="G5656" s="1">
        <v>1</v>
      </c>
      <c r="H5656" s="1" t="s">
        <v>341</v>
      </c>
      <c r="I5656" s="1" t="s">
        <v>114</v>
      </c>
      <c r="J5656" s="76">
        <v>407</v>
      </c>
      <c r="K5656" s="76">
        <v>2341080</v>
      </c>
      <c r="L5656" s="29">
        <v>46091</v>
      </c>
      <c r="M5656" s="29" t="s">
        <v>4163</v>
      </c>
      <c r="N5656" s="1" t="s">
        <v>478</v>
      </c>
      <c r="O5656" s="28" t="s">
        <v>634</v>
      </c>
      <c r="P5656" s="1" t="s">
        <v>323</v>
      </c>
      <c r="Q5656" s="76">
        <v>9</v>
      </c>
      <c r="R5656" s="1"/>
      <c r="S5656" s="76"/>
      <c r="T5656" s="1" t="s">
        <v>115</v>
      </c>
      <c r="U5656" s="1"/>
      <c r="V5656" s="1"/>
      <c r="AC5656" s="93">
        <v>25</v>
      </c>
      <c r="AD5656" s="69">
        <v>240</v>
      </c>
      <c r="AE5656" s="33"/>
      <c r="AF5656" s="33"/>
      <c r="AG5656" s="33"/>
      <c r="AM5656" s="164">
        <f t="shared" si="284"/>
        <v>46094</v>
      </c>
      <c r="AX5656" s="37">
        <f t="shared" si="285"/>
        <v>46098</v>
      </c>
      <c r="AY5656" s="178"/>
      <c r="AZ5656" s="185"/>
      <c r="BA5656" s="184"/>
      <c r="BB5656" s="184"/>
      <c r="BC5656" s="184"/>
      <c r="BD5656" s="184"/>
      <c r="BE5656" s="184"/>
      <c r="BF5656" s="184"/>
      <c r="BG5656" s="184"/>
      <c r="BT5656" s="37">
        <f t="shared" si="286"/>
        <v>46119</v>
      </c>
      <c r="BU5656" s="178"/>
      <c r="BV5656" s="185"/>
      <c r="BW5656" s="184"/>
      <c r="BX5656" s="184"/>
      <c r="BY5656" s="184"/>
      <c r="BZ5656" s="184"/>
      <c r="CA5656" s="184"/>
      <c r="CB5656" s="184"/>
      <c r="CC5656" s="184"/>
      <c r="CE5656" s="1"/>
      <c r="CF5656" s="1"/>
      <c r="CG5656" s="1"/>
      <c r="CH5656" s="1"/>
      <c r="CI5656" s="1"/>
      <c r="CJ5656" s="1"/>
      <c r="CK5656" s="1"/>
      <c r="CL5656" s="1"/>
      <c r="CM5656" s="1"/>
      <c r="CN5656" s="1"/>
      <c r="CO5656" s="1"/>
    </row>
    <row r="5657" spans="1:93" ht="30" customHeight="1" x14ac:dyDescent="0.2">
      <c r="A5657" s="1">
        <v>5651</v>
      </c>
      <c r="B5657" s="1" t="s">
        <v>2138</v>
      </c>
      <c r="C5657" s="1" t="s">
        <v>2125</v>
      </c>
      <c r="D5657" s="28" t="s">
        <v>2126</v>
      </c>
      <c r="E5657" s="1" t="s">
        <v>2127</v>
      </c>
      <c r="F5657" s="1" t="s">
        <v>74</v>
      </c>
      <c r="G5657" s="1">
        <v>1</v>
      </c>
      <c r="H5657" s="1" t="s">
        <v>341</v>
      </c>
      <c r="I5657" s="1" t="s">
        <v>114</v>
      </c>
      <c r="J5657" s="76">
        <v>415</v>
      </c>
      <c r="K5657" s="76">
        <v>2403881</v>
      </c>
      <c r="L5657" s="29">
        <v>46091</v>
      </c>
      <c r="M5657" s="29" t="s">
        <v>4163</v>
      </c>
      <c r="N5657" s="1" t="s">
        <v>478</v>
      </c>
      <c r="O5657" s="28" t="s">
        <v>634</v>
      </c>
      <c r="P5657" s="1" t="s">
        <v>323</v>
      </c>
      <c r="Q5657" s="76">
        <v>9</v>
      </c>
      <c r="R5657" s="1"/>
      <c r="S5657" s="76"/>
      <c r="T5657" s="1" t="s">
        <v>115</v>
      </c>
      <c r="U5657" s="1"/>
      <c r="V5657" s="1"/>
      <c r="AC5657" s="93">
        <v>21</v>
      </c>
      <c r="AD5657" s="69">
        <v>240</v>
      </c>
      <c r="AE5657" s="33"/>
      <c r="AF5657" s="33"/>
      <c r="AG5657" s="33"/>
      <c r="AM5657" s="164">
        <f t="shared" si="284"/>
        <v>46094</v>
      </c>
      <c r="AX5657" s="37">
        <f t="shared" si="285"/>
        <v>46098</v>
      </c>
      <c r="AY5657" s="179"/>
      <c r="AZ5657" s="185"/>
      <c r="BA5657" s="181"/>
      <c r="BB5657" s="181"/>
      <c r="BC5657" s="181"/>
      <c r="BD5657" s="181"/>
      <c r="BE5657" s="181"/>
      <c r="BF5657" s="181"/>
      <c r="BG5657" s="181"/>
      <c r="BT5657" s="37">
        <f t="shared" si="286"/>
        <v>46119</v>
      </c>
      <c r="BU5657" s="179"/>
      <c r="BV5657" s="185"/>
      <c r="BW5657" s="181"/>
      <c r="BX5657" s="181"/>
      <c r="BY5657" s="181"/>
      <c r="BZ5657" s="181"/>
      <c r="CA5657" s="181"/>
      <c r="CB5657" s="181"/>
      <c r="CC5657" s="181"/>
      <c r="CE5657" s="1"/>
      <c r="CF5657" s="1"/>
      <c r="CG5657" s="1"/>
      <c r="CH5657" s="1"/>
      <c r="CI5657" s="1"/>
      <c r="CJ5657" s="1"/>
      <c r="CK5657" s="1"/>
      <c r="CL5657" s="1"/>
      <c r="CM5657" s="1"/>
      <c r="CN5657" s="1"/>
      <c r="CO5657" s="1"/>
    </row>
    <row r="5658" spans="1:93" ht="30" customHeight="1" x14ac:dyDescent="0.2">
      <c r="A5658" s="1">
        <v>5652</v>
      </c>
      <c r="B5658" s="1" t="s">
        <v>2131</v>
      </c>
      <c r="C5658" s="1" t="s">
        <v>2128</v>
      </c>
      <c r="D5658" s="28" t="s">
        <v>2129</v>
      </c>
      <c r="E5658" s="1" t="s">
        <v>1136</v>
      </c>
      <c r="F5658" s="1" t="s">
        <v>74</v>
      </c>
      <c r="G5658" s="1">
        <v>10</v>
      </c>
      <c r="H5658" s="1" t="s">
        <v>1059</v>
      </c>
      <c r="I5658" s="1" t="s">
        <v>114</v>
      </c>
      <c r="J5658" s="76">
        <v>407</v>
      </c>
      <c r="K5658" s="76">
        <v>2341076</v>
      </c>
      <c r="L5658" s="29">
        <v>46091</v>
      </c>
      <c r="M5658" s="29" t="s">
        <v>4163</v>
      </c>
      <c r="N5658" s="1" t="s">
        <v>478</v>
      </c>
      <c r="O5658" s="28" t="s">
        <v>634</v>
      </c>
      <c r="P5658" s="1" t="s">
        <v>323</v>
      </c>
      <c r="Q5658" s="76">
        <v>10</v>
      </c>
      <c r="R5658" s="1"/>
      <c r="S5658" s="76"/>
      <c r="T5658" s="1" t="s">
        <v>115</v>
      </c>
      <c r="U5658" s="1"/>
      <c r="V5658" s="1"/>
      <c r="AC5658" s="93">
        <v>20.5</v>
      </c>
      <c r="AD5658" s="69">
        <v>260</v>
      </c>
      <c r="AE5658" s="33"/>
      <c r="AF5658" s="33"/>
      <c r="AG5658" s="33"/>
      <c r="AM5658" s="164">
        <f t="shared" si="284"/>
        <v>46094</v>
      </c>
      <c r="AX5658" s="37">
        <f t="shared" si="285"/>
        <v>46098</v>
      </c>
      <c r="AY5658" s="193" t="s">
        <v>3113</v>
      </c>
      <c r="AZ5658" s="193" t="s">
        <v>3114</v>
      </c>
      <c r="BA5658" s="193">
        <v>46.3</v>
      </c>
      <c r="BB5658" s="193">
        <v>47.9</v>
      </c>
      <c r="BC5658" s="193">
        <v>48.7</v>
      </c>
      <c r="BD5658" s="193"/>
      <c r="BE5658" s="193"/>
      <c r="BF5658" s="193"/>
      <c r="BG5658" s="193">
        <f>AVERAGE(BA5658:BF5663)</f>
        <v>47.633333333333326</v>
      </c>
      <c r="BT5658" s="37">
        <f t="shared" si="286"/>
        <v>46119</v>
      </c>
      <c r="BU5658" s="193" t="s">
        <v>3113</v>
      </c>
      <c r="BV5658" s="193" t="s">
        <v>3221</v>
      </c>
      <c r="BW5658" s="193">
        <v>60.7</v>
      </c>
      <c r="BX5658" s="193">
        <v>58.7</v>
      </c>
      <c r="BY5658" s="193">
        <v>59.3</v>
      </c>
      <c r="BZ5658" s="193"/>
      <c r="CA5658" s="193"/>
      <c r="CB5658" s="193"/>
      <c r="CC5658" s="193">
        <f>AVERAGE(BW5658:CB5663)</f>
        <v>59.566666666666663</v>
      </c>
      <c r="CE5658" s="1"/>
      <c r="CF5658" s="1"/>
      <c r="CG5658" s="1"/>
      <c r="CH5658" s="1"/>
      <c r="CI5658" s="1"/>
      <c r="CJ5658" s="1"/>
      <c r="CK5658" s="1"/>
      <c r="CL5658" s="1"/>
      <c r="CM5658" s="1"/>
      <c r="CN5658" s="1"/>
      <c r="CO5658" s="1"/>
    </row>
    <row r="5659" spans="1:93" ht="30" customHeight="1" x14ac:dyDescent="0.2">
      <c r="A5659" s="1">
        <v>5653</v>
      </c>
      <c r="B5659" s="1" t="s">
        <v>2131</v>
      </c>
      <c r="C5659" s="1" t="s">
        <v>2128</v>
      </c>
      <c r="D5659" s="28" t="s">
        <v>2129</v>
      </c>
      <c r="E5659" s="1" t="s">
        <v>1136</v>
      </c>
      <c r="F5659" s="1" t="s">
        <v>74</v>
      </c>
      <c r="G5659" s="1">
        <v>10</v>
      </c>
      <c r="H5659" s="1" t="s">
        <v>1059</v>
      </c>
      <c r="I5659" s="1" t="s">
        <v>114</v>
      </c>
      <c r="J5659" s="76">
        <v>437</v>
      </c>
      <c r="K5659" s="76">
        <v>2403883</v>
      </c>
      <c r="L5659" s="29">
        <v>46091</v>
      </c>
      <c r="M5659" s="29" t="s">
        <v>4163</v>
      </c>
      <c r="N5659" s="1" t="s">
        <v>478</v>
      </c>
      <c r="O5659" s="28" t="s">
        <v>634</v>
      </c>
      <c r="P5659" s="1" t="s">
        <v>323</v>
      </c>
      <c r="Q5659" s="76">
        <v>10</v>
      </c>
      <c r="R5659" s="1"/>
      <c r="S5659" s="76"/>
      <c r="T5659" s="1" t="s">
        <v>115</v>
      </c>
      <c r="U5659" s="1"/>
      <c r="V5659" s="1"/>
      <c r="AC5659" s="93">
        <v>21.5</v>
      </c>
      <c r="AD5659" s="69">
        <v>245</v>
      </c>
      <c r="AE5659" s="33"/>
      <c r="AF5659" s="33"/>
      <c r="AG5659" s="33"/>
      <c r="AM5659" s="164">
        <f t="shared" si="284"/>
        <v>46094</v>
      </c>
      <c r="AX5659" s="37">
        <f t="shared" si="285"/>
        <v>46098</v>
      </c>
      <c r="AY5659" s="206"/>
      <c r="AZ5659" s="206"/>
      <c r="BA5659" s="206"/>
      <c r="BB5659" s="206"/>
      <c r="BC5659" s="206"/>
      <c r="BD5659" s="206"/>
      <c r="BE5659" s="206"/>
      <c r="BF5659" s="206"/>
      <c r="BG5659" s="206"/>
      <c r="BT5659" s="37">
        <f t="shared" si="286"/>
        <v>46119</v>
      </c>
      <c r="BU5659" s="206"/>
      <c r="BV5659" s="206"/>
      <c r="BW5659" s="206"/>
      <c r="BX5659" s="206"/>
      <c r="BY5659" s="206"/>
      <c r="BZ5659" s="206"/>
      <c r="CA5659" s="206"/>
      <c r="CB5659" s="206"/>
      <c r="CC5659" s="206"/>
      <c r="CE5659" s="1"/>
      <c r="CF5659" s="1"/>
      <c r="CG5659" s="1"/>
      <c r="CH5659" s="1"/>
      <c r="CI5659" s="1"/>
      <c r="CJ5659" s="1"/>
      <c r="CK5659" s="1"/>
      <c r="CL5659" s="1"/>
      <c r="CM5659" s="1"/>
      <c r="CN5659" s="1"/>
      <c r="CO5659" s="1"/>
    </row>
    <row r="5660" spans="1:93" ht="30" customHeight="1" x14ac:dyDescent="0.2">
      <c r="A5660" s="1">
        <v>5654</v>
      </c>
      <c r="B5660" s="1" t="s">
        <v>2131</v>
      </c>
      <c r="C5660" s="1" t="s">
        <v>2128</v>
      </c>
      <c r="D5660" s="28" t="s">
        <v>2129</v>
      </c>
      <c r="E5660" s="1" t="s">
        <v>1136</v>
      </c>
      <c r="F5660" s="1" t="s">
        <v>74</v>
      </c>
      <c r="G5660" s="1">
        <v>10</v>
      </c>
      <c r="H5660" s="1" t="s">
        <v>1059</v>
      </c>
      <c r="I5660" s="1" t="s">
        <v>114</v>
      </c>
      <c r="J5660" s="76">
        <v>273</v>
      </c>
      <c r="K5660" s="76">
        <v>2341081</v>
      </c>
      <c r="L5660" s="29">
        <v>46091</v>
      </c>
      <c r="M5660" s="29" t="s">
        <v>4163</v>
      </c>
      <c r="N5660" s="1" t="s">
        <v>478</v>
      </c>
      <c r="O5660" s="28" t="s">
        <v>634</v>
      </c>
      <c r="P5660" s="1" t="s">
        <v>323</v>
      </c>
      <c r="Q5660" s="76">
        <v>8</v>
      </c>
      <c r="R5660" s="1"/>
      <c r="S5660" s="76"/>
      <c r="T5660" s="1" t="s">
        <v>115</v>
      </c>
      <c r="U5660" s="1"/>
      <c r="V5660" s="1"/>
      <c r="AC5660" s="93">
        <v>22</v>
      </c>
      <c r="AD5660" s="69">
        <v>230</v>
      </c>
      <c r="AE5660" s="33"/>
      <c r="AF5660" s="33"/>
      <c r="AG5660" s="33"/>
      <c r="AM5660" s="164">
        <f t="shared" si="284"/>
        <v>46094</v>
      </c>
      <c r="AX5660" s="37">
        <f t="shared" si="285"/>
        <v>46098</v>
      </c>
      <c r="AY5660" s="206"/>
      <c r="AZ5660" s="206"/>
      <c r="BA5660" s="206"/>
      <c r="BB5660" s="206"/>
      <c r="BC5660" s="206"/>
      <c r="BD5660" s="206"/>
      <c r="BE5660" s="206"/>
      <c r="BF5660" s="206"/>
      <c r="BG5660" s="206"/>
      <c r="BT5660" s="37">
        <f t="shared" si="286"/>
        <v>46119</v>
      </c>
      <c r="BU5660" s="206"/>
      <c r="BV5660" s="206"/>
      <c r="BW5660" s="206"/>
      <c r="BX5660" s="206"/>
      <c r="BY5660" s="206"/>
      <c r="BZ5660" s="206"/>
      <c r="CA5660" s="206"/>
      <c r="CB5660" s="206"/>
      <c r="CC5660" s="206"/>
      <c r="CE5660" s="1"/>
      <c r="CF5660" s="1"/>
      <c r="CG5660" s="1"/>
      <c r="CH5660" s="1"/>
      <c r="CI5660" s="1"/>
      <c r="CJ5660" s="1"/>
      <c r="CK5660" s="1"/>
      <c r="CL5660" s="1"/>
      <c r="CM5660" s="1"/>
      <c r="CN5660" s="1"/>
      <c r="CO5660" s="1"/>
    </row>
    <row r="5661" spans="1:93" ht="30" customHeight="1" x14ac:dyDescent="0.2">
      <c r="A5661" s="1">
        <v>5655</v>
      </c>
      <c r="B5661" s="1" t="s">
        <v>2132</v>
      </c>
      <c r="C5661" s="1" t="s">
        <v>2136</v>
      </c>
      <c r="D5661" s="28" t="s">
        <v>2130</v>
      </c>
      <c r="E5661" s="1" t="s">
        <v>1425</v>
      </c>
      <c r="F5661" s="1" t="s">
        <v>74</v>
      </c>
      <c r="G5661" s="1">
        <v>8</v>
      </c>
      <c r="H5661" s="1" t="s">
        <v>1059</v>
      </c>
      <c r="I5661" s="1" t="s">
        <v>114</v>
      </c>
      <c r="J5661" s="76">
        <v>553</v>
      </c>
      <c r="K5661" s="76">
        <v>2341082</v>
      </c>
      <c r="L5661" s="29">
        <v>46091</v>
      </c>
      <c r="M5661" s="29" t="s">
        <v>4163</v>
      </c>
      <c r="N5661" s="1" t="s">
        <v>478</v>
      </c>
      <c r="O5661" s="28" t="s">
        <v>634</v>
      </c>
      <c r="P5661" s="1" t="s">
        <v>323</v>
      </c>
      <c r="Q5661" s="76">
        <v>12</v>
      </c>
      <c r="R5661" s="1"/>
      <c r="S5661" s="76"/>
      <c r="T5661" s="1" t="s">
        <v>115</v>
      </c>
      <c r="U5661" s="1"/>
      <c r="V5661" s="1"/>
      <c r="AC5661" s="93">
        <v>22</v>
      </c>
      <c r="AD5661" s="69">
        <v>240</v>
      </c>
      <c r="AE5661" s="33"/>
      <c r="AF5661" s="33"/>
      <c r="AG5661" s="33"/>
      <c r="AM5661" s="164">
        <f t="shared" si="284"/>
        <v>46094</v>
      </c>
      <c r="AX5661" s="37">
        <f t="shared" si="285"/>
        <v>46098</v>
      </c>
      <c r="AY5661" s="206"/>
      <c r="AZ5661" s="206"/>
      <c r="BA5661" s="206"/>
      <c r="BB5661" s="206"/>
      <c r="BC5661" s="206"/>
      <c r="BD5661" s="206"/>
      <c r="BE5661" s="206"/>
      <c r="BF5661" s="206"/>
      <c r="BG5661" s="206"/>
      <c r="BT5661" s="37">
        <f t="shared" si="286"/>
        <v>46119</v>
      </c>
      <c r="BU5661" s="206"/>
      <c r="BV5661" s="206"/>
      <c r="BW5661" s="206"/>
      <c r="BX5661" s="206"/>
      <c r="BY5661" s="206"/>
      <c r="BZ5661" s="206"/>
      <c r="CA5661" s="206"/>
      <c r="CB5661" s="206"/>
      <c r="CC5661" s="206"/>
      <c r="CE5661" s="1"/>
      <c r="CF5661" s="1"/>
      <c r="CG5661" s="1"/>
      <c r="CH5661" s="1"/>
      <c r="CI5661" s="1"/>
      <c r="CJ5661" s="1"/>
      <c r="CK5661" s="1"/>
      <c r="CL5661" s="1"/>
      <c r="CM5661" s="1"/>
      <c r="CN5661" s="1"/>
      <c r="CO5661" s="1"/>
    </row>
    <row r="5662" spans="1:93" ht="30" customHeight="1" x14ac:dyDescent="0.2">
      <c r="A5662" s="1">
        <v>5656</v>
      </c>
      <c r="B5662" s="1" t="s">
        <v>2081</v>
      </c>
      <c r="C5662" s="1" t="s">
        <v>2133</v>
      </c>
      <c r="D5662" s="28" t="s">
        <v>2134</v>
      </c>
      <c r="E5662" s="1" t="s">
        <v>2135</v>
      </c>
      <c r="F5662" s="1" t="s">
        <v>74</v>
      </c>
      <c r="G5662" s="1">
        <v>1</v>
      </c>
      <c r="H5662" s="1" t="s">
        <v>1059</v>
      </c>
      <c r="I5662" s="1" t="s">
        <v>114</v>
      </c>
      <c r="J5662" s="76">
        <v>302</v>
      </c>
      <c r="K5662" s="76">
        <v>2403885</v>
      </c>
      <c r="L5662" s="29">
        <v>46091</v>
      </c>
      <c r="M5662" s="29" t="s">
        <v>4163</v>
      </c>
      <c r="N5662" s="1" t="s">
        <v>478</v>
      </c>
      <c r="O5662" s="28" t="s">
        <v>634</v>
      </c>
      <c r="P5662" s="1" t="s">
        <v>323</v>
      </c>
      <c r="Q5662" s="76">
        <v>8</v>
      </c>
      <c r="R5662" s="1"/>
      <c r="S5662" s="76"/>
      <c r="T5662" s="1" t="s">
        <v>115</v>
      </c>
      <c r="U5662" s="1"/>
      <c r="V5662" s="1"/>
      <c r="AC5662" s="93">
        <v>23</v>
      </c>
      <c r="AD5662" s="69">
        <v>260</v>
      </c>
      <c r="AE5662" s="33"/>
      <c r="AF5662" s="33"/>
      <c r="AG5662" s="33"/>
      <c r="AM5662" s="164">
        <f t="shared" si="284"/>
        <v>46094</v>
      </c>
      <c r="AX5662" s="37">
        <f t="shared" si="285"/>
        <v>46098</v>
      </c>
      <c r="AY5662" s="206"/>
      <c r="AZ5662" s="206"/>
      <c r="BA5662" s="206"/>
      <c r="BB5662" s="206"/>
      <c r="BC5662" s="206"/>
      <c r="BD5662" s="206"/>
      <c r="BE5662" s="206"/>
      <c r="BF5662" s="206"/>
      <c r="BG5662" s="206"/>
      <c r="BT5662" s="37">
        <f t="shared" si="286"/>
        <v>46119</v>
      </c>
      <c r="BU5662" s="206"/>
      <c r="BV5662" s="206"/>
      <c r="BW5662" s="206"/>
      <c r="BX5662" s="206"/>
      <c r="BY5662" s="206"/>
      <c r="BZ5662" s="206"/>
      <c r="CA5662" s="206"/>
      <c r="CB5662" s="206"/>
      <c r="CC5662" s="206"/>
      <c r="CE5662" s="1"/>
      <c r="CF5662" s="1"/>
      <c r="CG5662" s="1"/>
      <c r="CH5662" s="1"/>
      <c r="CI5662" s="1"/>
      <c r="CJ5662" s="1"/>
      <c r="CK5662" s="1"/>
      <c r="CL5662" s="1"/>
      <c r="CM5662" s="1"/>
      <c r="CN5662" s="1"/>
      <c r="CO5662" s="1"/>
    </row>
    <row r="5663" spans="1:93" ht="30" customHeight="1" x14ac:dyDescent="0.2">
      <c r="A5663" s="1">
        <v>5657</v>
      </c>
      <c r="B5663" s="1" t="s">
        <v>2081</v>
      </c>
      <c r="C5663" s="1" t="s">
        <v>2133</v>
      </c>
      <c r="D5663" s="28" t="s">
        <v>2134</v>
      </c>
      <c r="E5663" s="1" t="s">
        <v>2135</v>
      </c>
      <c r="F5663" s="1" t="s">
        <v>74</v>
      </c>
      <c r="G5663" s="1">
        <v>1</v>
      </c>
      <c r="H5663" s="1" t="s">
        <v>1059</v>
      </c>
      <c r="I5663" s="1" t="s">
        <v>114</v>
      </c>
      <c r="J5663" s="76">
        <v>403</v>
      </c>
      <c r="K5663" s="76">
        <v>2341084</v>
      </c>
      <c r="L5663" s="29">
        <v>46091</v>
      </c>
      <c r="M5663" s="29" t="s">
        <v>4163</v>
      </c>
      <c r="N5663" s="1" t="s">
        <v>478</v>
      </c>
      <c r="O5663" s="28" t="s">
        <v>634</v>
      </c>
      <c r="P5663" s="1" t="s">
        <v>323</v>
      </c>
      <c r="Q5663" s="76">
        <v>10</v>
      </c>
      <c r="R5663" s="1"/>
      <c r="S5663" s="76"/>
      <c r="T5663" s="1" t="s">
        <v>115</v>
      </c>
      <c r="U5663" s="1"/>
      <c r="V5663" s="1"/>
      <c r="AC5663" s="93">
        <v>21.5</v>
      </c>
      <c r="AD5663" s="69">
        <v>220</v>
      </c>
      <c r="AE5663" s="33"/>
      <c r="AF5663" s="33"/>
      <c r="AG5663" s="33"/>
      <c r="AM5663" s="164">
        <f t="shared" si="284"/>
        <v>46094</v>
      </c>
      <c r="AX5663" s="37">
        <f t="shared" si="285"/>
        <v>46098</v>
      </c>
      <c r="AY5663" s="194"/>
      <c r="AZ5663" s="194"/>
      <c r="BA5663" s="194"/>
      <c r="BB5663" s="194"/>
      <c r="BC5663" s="194"/>
      <c r="BD5663" s="194"/>
      <c r="BE5663" s="194"/>
      <c r="BF5663" s="194"/>
      <c r="BG5663" s="194"/>
      <c r="BT5663" s="37">
        <f t="shared" si="286"/>
        <v>46119</v>
      </c>
      <c r="BU5663" s="194"/>
      <c r="BV5663" s="194"/>
      <c r="BW5663" s="194"/>
      <c r="BX5663" s="194"/>
      <c r="BY5663" s="194"/>
      <c r="BZ5663" s="194"/>
      <c r="CA5663" s="194"/>
      <c r="CB5663" s="194"/>
      <c r="CC5663" s="194"/>
      <c r="CE5663" s="1"/>
      <c r="CF5663" s="1"/>
      <c r="CG5663" s="1"/>
      <c r="CH5663" s="1"/>
      <c r="CI5663" s="1"/>
      <c r="CJ5663" s="1"/>
      <c r="CK5663" s="1"/>
      <c r="CL5663" s="1"/>
      <c r="CM5663" s="1"/>
      <c r="CN5663" s="1"/>
      <c r="CO5663" s="1"/>
    </row>
    <row r="5664" spans="1:93" ht="30" customHeight="1" x14ac:dyDescent="0.2">
      <c r="A5664" s="1">
        <v>5658</v>
      </c>
      <c r="B5664" s="1" t="s">
        <v>2142</v>
      </c>
      <c r="C5664" s="1" t="s">
        <v>2141</v>
      </c>
      <c r="D5664" s="28" t="s">
        <v>2139</v>
      </c>
      <c r="E5664" s="1" t="s">
        <v>2140</v>
      </c>
      <c r="F5664" s="1" t="s">
        <v>74</v>
      </c>
      <c r="G5664" s="1">
        <v>5</v>
      </c>
      <c r="H5664" s="1" t="s">
        <v>341</v>
      </c>
      <c r="I5664" s="1" t="s">
        <v>114</v>
      </c>
      <c r="J5664" s="76">
        <v>437</v>
      </c>
      <c r="K5664" s="76">
        <v>2341101</v>
      </c>
      <c r="L5664" s="29">
        <v>46092</v>
      </c>
      <c r="M5664" s="29" t="s">
        <v>4163</v>
      </c>
      <c r="N5664" s="1" t="s">
        <v>478</v>
      </c>
      <c r="O5664" s="28" t="s">
        <v>634</v>
      </c>
      <c r="P5664" s="1" t="s">
        <v>323</v>
      </c>
      <c r="Q5664" s="76">
        <v>10</v>
      </c>
      <c r="R5664" s="1"/>
      <c r="S5664" s="76">
        <v>6</v>
      </c>
      <c r="T5664" s="1" t="s">
        <v>115</v>
      </c>
      <c r="U5664" s="1"/>
      <c r="V5664" s="1"/>
      <c r="AC5664" s="93">
        <v>22.5</v>
      </c>
      <c r="AD5664" s="69">
        <v>240</v>
      </c>
      <c r="AE5664" s="33"/>
      <c r="AF5664" s="33"/>
      <c r="AG5664" s="33"/>
      <c r="AM5664" s="164">
        <f t="shared" si="284"/>
        <v>46095</v>
      </c>
      <c r="AX5664" s="37">
        <f t="shared" si="285"/>
        <v>46099</v>
      </c>
      <c r="AY5664" s="180" t="s">
        <v>3115</v>
      </c>
      <c r="AZ5664" s="183" t="s">
        <v>3116</v>
      </c>
      <c r="BA5664" s="180">
        <v>47.5</v>
      </c>
      <c r="BB5664" s="180">
        <v>46.9</v>
      </c>
      <c r="BC5664" s="180">
        <v>48</v>
      </c>
      <c r="BD5664" s="180"/>
      <c r="BE5664" s="180"/>
      <c r="BF5664" s="180"/>
      <c r="BG5664" s="180">
        <f>AVERAGE(BA5664:BF5666)</f>
        <v>47.466666666666669</v>
      </c>
      <c r="BT5664" s="37">
        <f t="shared" si="286"/>
        <v>46120</v>
      </c>
      <c r="BU5664" s="180" t="s">
        <v>3115</v>
      </c>
      <c r="BV5664" s="185" t="s">
        <v>3222</v>
      </c>
      <c r="BW5664" s="180">
        <v>57.6</v>
      </c>
      <c r="BX5664" s="180">
        <v>59.9</v>
      </c>
      <c r="BY5664" s="180">
        <v>58.8</v>
      </c>
      <c r="BZ5664" s="180"/>
      <c r="CA5664" s="180"/>
      <c r="CB5664" s="180"/>
      <c r="CC5664" s="180">
        <f>AVERAGE(BW5664:CB5666)</f>
        <v>58.766666666666673</v>
      </c>
      <c r="CE5664" s="1"/>
      <c r="CF5664" s="1"/>
      <c r="CG5664" s="1"/>
      <c r="CH5664" s="1"/>
      <c r="CI5664" s="1"/>
      <c r="CJ5664" s="1"/>
      <c r="CK5664" s="1"/>
      <c r="CL5664" s="1"/>
      <c r="CM5664" s="1"/>
      <c r="CN5664" s="1"/>
      <c r="CO5664" s="1"/>
    </row>
    <row r="5665" spans="1:93" ht="30" customHeight="1" x14ac:dyDescent="0.2">
      <c r="A5665" s="1">
        <v>5659</v>
      </c>
      <c r="B5665" s="1" t="s">
        <v>2142</v>
      </c>
      <c r="C5665" s="1" t="s">
        <v>2141</v>
      </c>
      <c r="D5665" s="28" t="s">
        <v>2139</v>
      </c>
      <c r="E5665" s="1" t="s">
        <v>2140</v>
      </c>
      <c r="F5665" s="1" t="s">
        <v>74</v>
      </c>
      <c r="G5665" s="1">
        <v>5</v>
      </c>
      <c r="H5665" s="1" t="s">
        <v>341</v>
      </c>
      <c r="I5665" s="1" t="s">
        <v>114</v>
      </c>
      <c r="J5665" s="76">
        <v>403</v>
      </c>
      <c r="K5665" s="76">
        <v>2403904</v>
      </c>
      <c r="L5665" s="29">
        <v>46092</v>
      </c>
      <c r="M5665" s="29" t="s">
        <v>4163</v>
      </c>
      <c r="N5665" s="1" t="s">
        <v>478</v>
      </c>
      <c r="O5665" s="28" t="s">
        <v>634</v>
      </c>
      <c r="P5665" s="1" t="s">
        <v>323</v>
      </c>
      <c r="Q5665" s="76">
        <v>10</v>
      </c>
      <c r="R5665" s="1"/>
      <c r="S5665" s="76"/>
      <c r="T5665" s="1" t="s">
        <v>115</v>
      </c>
      <c r="U5665" s="1"/>
      <c r="V5665" s="1"/>
      <c r="AC5665" s="93">
        <v>23</v>
      </c>
      <c r="AD5665" s="69">
        <v>255</v>
      </c>
      <c r="AE5665" s="33"/>
      <c r="AF5665" s="33"/>
      <c r="AG5665" s="33"/>
      <c r="AM5665" s="164">
        <f t="shared" si="284"/>
        <v>46095</v>
      </c>
      <c r="AX5665" s="37">
        <f t="shared" si="285"/>
        <v>46099</v>
      </c>
      <c r="AY5665" s="184"/>
      <c r="AZ5665" s="183"/>
      <c r="BA5665" s="184"/>
      <c r="BB5665" s="184"/>
      <c r="BC5665" s="184"/>
      <c r="BD5665" s="184"/>
      <c r="BE5665" s="184"/>
      <c r="BF5665" s="184"/>
      <c r="BG5665" s="184"/>
      <c r="BT5665" s="37">
        <f t="shared" si="286"/>
        <v>46120</v>
      </c>
      <c r="BU5665" s="184"/>
      <c r="BV5665" s="185"/>
      <c r="BW5665" s="184"/>
      <c r="BX5665" s="184"/>
      <c r="BY5665" s="184"/>
      <c r="BZ5665" s="184"/>
      <c r="CA5665" s="184"/>
      <c r="CB5665" s="184"/>
      <c r="CC5665" s="184"/>
      <c r="CE5665" s="1"/>
      <c r="CF5665" s="1"/>
      <c r="CG5665" s="1"/>
      <c r="CH5665" s="1"/>
      <c r="CI5665" s="1"/>
      <c r="CJ5665" s="1"/>
      <c r="CK5665" s="1"/>
      <c r="CL5665" s="1"/>
      <c r="CM5665" s="1"/>
      <c r="CN5665" s="1"/>
      <c r="CO5665" s="1"/>
    </row>
    <row r="5666" spans="1:93" ht="30" customHeight="1" x14ac:dyDescent="0.2">
      <c r="A5666" s="1">
        <v>5660</v>
      </c>
      <c r="B5666" s="1" t="s">
        <v>2142</v>
      </c>
      <c r="C5666" s="1" t="s">
        <v>2141</v>
      </c>
      <c r="D5666" s="28" t="s">
        <v>2139</v>
      </c>
      <c r="E5666" s="1" t="s">
        <v>2140</v>
      </c>
      <c r="F5666" s="1" t="s">
        <v>74</v>
      </c>
      <c r="G5666" s="1">
        <v>5</v>
      </c>
      <c r="H5666" s="1" t="s">
        <v>341</v>
      </c>
      <c r="I5666" s="1" t="s">
        <v>114</v>
      </c>
      <c r="J5666" s="76">
        <v>273</v>
      </c>
      <c r="K5666" s="76">
        <v>2403906</v>
      </c>
      <c r="L5666" s="29">
        <v>46092</v>
      </c>
      <c r="M5666" s="29" t="s">
        <v>4163</v>
      </c>
      <c r="N5666" s="1" t="s">
        <v>478</v>
      </c>
      <c r="O5666" s="28" t="s">
        <v>634</v>
      </c>
      <c r="P5666" s="1" t="s">
        <v>323</v>
      </c>
      <c r="Q5666" s="76">
        <v>8</v>
      </c>
      <c r="R5666" s="1"/>
      <c r="S5666" s="76"/>
      <c r="T5666" s="1" t="s">
        <v>115</v>
      </c>
      <c r="U5666" s="1"/>
      <c r="V5666" s="1"/>
      <c r="AC5666" s="93">
        <v>21</v>
      </c>
      <c r="AD5666" s="69">
        <v>240</v>
      </c>
      <c r="AE5666" s="33"/>
      <c r="AF5666" s="33"/>
      <c r="AG5666" s="33"/>
      <c r="AM5666" s="164">
        <f t="shared" si="284"/>
        <v>46095</v>
      </c>
      <c r="AX5666" s="37">
        <f t="shared" si="285"/>
        <v>46099</v>
      </c>
      <c r="AY5666" s="181"/>
      <c r="AZ5666" s="183"/>
      <c r="BA5666" s="181"/>
      <c r="BB5666" s="181"/>
      <c r="BC5666" s="181"/>
      <c r="BD5666" s="181"/>
      <c r="BE5666" s="181"/>
      <c r="BF5666" s="181"/>
      <c r="BG5666" s="181"/>
      <c r="BT5666" s="37">
        <f t="shared" si="286"/>
        <v>46120</v>
      </c>
      <c r="BU5666" s="181"/>
      <c r="BV5666" s="185"/>
      <c r="BW5666" s="181"/>
      <c r="BX5666" s="181"/>
      <c r="BY5666" s="181"/>
      <c r="BZ5666" s="181"/>
      <c r="CA5666" s="181"/>
      <c r="CB5666" s="181"/>
      <c r="CC5666" s="181"/>
      <c r="CE5666" s="1"/>
      <c r="CF5666" s="1"/>
      <c r="CG5666" s="1"/>
      <c r="CH5666" s="1"/>
      <c r="CI5666" s="1"/>
      <c r="CJ5666" s="1"/>
      <c r="CK5666" s="1"/>
      <c r="CL5666" s="1"/>
      <c r="CM5666" s="1"/>
      <c r="CN5666" s="1"/>
      <c r="CO5666" s="1"/>
    </row>
    <row r="5667" spans="1:93" ht="30" customHeight="1" x14ac:dyDescent="0.2">
      <c r="A5667" s="1">
        <v>5661</v>
      </c>
      <c r="B5667" s="1" t="s">
        <v>2146</v>
      </c>
      <c r="C5667" s="1" t="s">
        <v>2144</v>
      </c>
      <c r="D5667" s="28" t="s">
        <v>2145</v>
      </c>
      <c r="E5667" s="1" t="s">
        <v>2143</v>
      </c>
      <c r="F5667" s="1" t="s">
        <v>74</v>
      </c>
      <c r="G5667" s="1">
        <v>1</v>
      </c>
      <c r="H5667" s="1" t="s">
        <v>341</v>
      </c>
      <c r="I5667" s="1" t="s">
        <v>114</v>
      </c>
      <c r="J5667" s="76">
        <v>558</v>
      </c>
      <c r="K5667" s="76">
        <v>2403903</v>
      </c>
      <c r="L5667" s="29">
        <v>46092</v>
      </c>
      <c r="M5667" s="29" t="s">
        <v>4163</v>
      </c>
      <c r="N5667" s="1" t="s">
        <v>478</v>
      </c>
      <c r="O5667" s="28" t="s">
        <v>634</v>
      </c>
      <c r="P5667" s="1" t="s">
        <v>323</v>
      </c>
      <c r="Q5667" s="76">
        <v>12</v>
      </c>
      <c r="R5667" s="1"/>
      <c r="S5667" s="76">
        <v>6</v>
      </c>
      <c r="T5667" s="1" t="s">
        <v>115</v>
      </c>
      <c r="U5667" s="1"/>
      <c r="V5667" s="1"/>
      <c r="AC5667" s="93">
        <v>22.5</v>
      </c>
      <c r="AD5667" s="69">
        <v>260</v>
      </c>
      <c r="AE5667" s="33"/>
      <c r="AF5667" s="33"/>
      <c r="AG5667" s="33"/>
      <c r="AM5667" s="164">
        <f t="shared" si="284"/>
        <v>46095</v>
      </c>
      <c r="AX5667" s="37">
        <f t="shared" si="285"/>
        <v>46099</v>
      </c>
      <c r="AY5667" s="177" t="s">
        <v>3117</v>
      </c>
      <c r="AZ5667" s="183" t="s">
        <v>3118</v>
      </c>
      <c r="BA5667" s="180">
        <v>46.9</v>
      </c>
      <c r="BB5667" s="180">
        <v>48.6</v>
      </c>
      <c r="BC5667" s="180">
        <v>49.1</v>
      </c>
      <c r="BD5667" s="180"/>
      <c r="BE5667" s="180"/>
      <c r="BF5667" s="180"/>
      <c r="BG5667" s="180">
        <f>AVERAGE(BA5667:BF5669)</f>
        <v>48.199999999999996</v>
      </c>
      <c r="BT5667" s="37">
        <f t="shared" si="286"/>
        <v>46120</v>
      </c>
      <c r="BU5667" s="177" t="s">
        <v>3117</v>
      </c>
      <c r="BV5667" s="183" t="s">
        <v>3223</v>
      </c>
      <c r="BW5667" s="180">
        <v>58.2</v>
      </c>
      <c r="BX5667" s="180">
        <v>57.07</v>
      </c>
      <c r="BY5667" s="180">
        <v>58.8</v>
      </c>
      <c r="BZ5667" s="180"/>
      <c r="CA5667" s="180"/>
      <c r="CB5667" s="180"/>
      <c r="CC5667" s="180">
        <f>AVERAGE(BW5667:CB5669)</f>
        <v>58.023333333333333</v>
      </c>
      <c r="CE5667" s="1"/>
      <c r="CF5667" s="1"/>
      <c r="CG5667" s="1"/>
      <c r="CH5667" s="1"/>
      <c r="CI5667" s="1"/>
      <c r="CJ5667" s="1"/>
      <c r="CK5667" s="1"/>
      <c r="CL5667" s="1"/>
      <c r="CM5667" s="1"/>
      <c r="CN5667" s="1"/>
      <c r="CO5667" s="1"/>
    </row>
    <row r="5668" spans="1:93" ht="30" customHeight="1" x14ac:dyDescent="0.2">
      <c r="A5668" s="1">
        <v>5662</v>
      </c>
      <c r="B5668" s="1" t="s">
        <v>2146</v>
      </c>
      <c r="C5668" s="1" t="s">
        <v>2144</v>
      </c>
      <c r="D5668" s="28" t="s">
        <v>2145</v>
      </c>
      <c r="E5668" s="1" t="s">
        <v>2143</v>
      </c>
      <c r="F5668" s="1" t="s">
        <v>74</v>
      </c>
      <c r="G5668" s="1">
        <v>1</v>
      </c>
      <c r="H5668" s="1" t="s">
        <v>341</v>
      </c>
      <c r="I5668" s="1" t="s">
        <v>114</v>
      </c>
      <c r="J5668" s="76">
        <v>303</v>
      </c>
      <c r="K5668" s="76">
        <v>2403911</v>
      </c>
      <c r="L5668" s="29">
        <v>46092</v>
      </c>
      <c r="M5668" s="29" t="s">
        <v>4163</v>
      </c>
      <c r="N5668" s="1" t="s">
        <v>478</v>
      </c>
      <c r="O5668" s="28" t="s">
        <v>634</v>
      </c>
      <c r="P5668" s="1" t="s">
        <v>323</v>
      </c>
      <c r="Q5668" s="76">
        <v>8</v>
      </c>
      <c r="R5668" s="1"/>
      <c r="S5668" s="76"/>
      <c r="T5668" s="1" t="s">
        <v>115</v>
      </c>
      <c r="U5668" s="1"/>
      <c r="V5668" s="1"/>
      <c r="AC5668" s="93">
        <v>23</v>
      </c>
      <c r="AD5668" s="69">
        <v>250</v>
      </c>
      <c r="AE5668" s="33"/>
      <c r="AF5668" s="33"/>
      <c r="AG5668" s="33"/>
      <c r="AM5668" s="164">
        <f t="shared" si="284"/>
        <v>46095</v>
      </c>
      <c r="AX5668" s="37">
        <f t="shared" si="285"/>
        <v>46099</v>
      </c>
      <c r="AY5668" s="178"/>
      <c r="AZ5668" s="183"/>
      <c r="BA5668" s="184"/>
      <c r="BB5668" s="184"/>
      <c r="BC5668" s="184"/>
      <c r="BD5668" s="184"/>
      <c r="BE5668" s="184"/>
      <c r="BF5668" s="184"/>
      <c r="BG5668" s="184"/>
      <c r="BT5668" s="37">
        <f t="shared" si="286"/>
        <v>46120</v>
      </c>
      <c r="BU5668" s="178"/>
      <c r="BV5668" s="183"/>
      <c r="BW5668" s="184"/>
      <c r="BX5668" s="184"/>
      <c r="BY5668" s="184"/>
      <c r="BZ5668" s="184"/>
      <c r="CA5668" s="184"/>
      <c r="CB5668" s="184"/>
      <c r="CC5668" s="184"/>
      <c r="CE5668" s="1"/>
      <c r="CF5668" s="1"/>
      <c r="CG5668" s="1"/>
      <c r="CH5668" s="1"/>
      <c r="CI5668" s="1"/>
      <c r="CJ5668" s="1"/>
      <c r="CK5668" s="1"/>
      <c r="CL5668" s="1"/>
      <c r="CM5668" s="1"/>
      <c r="CN5668" s="1"/>
      <c r="CO5668" s="1"/>
    </row>
    <row r="5669" spans="1:93" ht="30" customHeight="1" x14ac:dyDescent="0.2">
      <c r="A5669" s="1">
        <v>5663</v>
      </c>
      <c r="B5669" s="1" t="s">
        <v>2146</v>
      </c>
      <c r="C5669" s="1" t="s">
        <v>2144</v>
      </c>
      <c r="D5669" s="28" t="s">
        <v>2145</v>
      </c>
      <c r="E5669" s="1" t="s">
        <v>2143</v>
      </c>
      <c r="F5669" s="1" t="s">
        <v>74</v>
      </c>
      <c r="G5669" s="1">
        <v>1</v>
      </c>
      <c r="H5669" s="1" t="s">
        <v>341</v>
      </c>
      <c r="I5669" s="1" t="s">
        <v>114</v>
      </c>
      <c r="J5669" s="76">
        <v>403</v>
      </c>
      <c r="K5669" s="76">
        <v>2403913</v>
      </c>
      <c r="L5669" s="29">
        <v>46092</v>
      </c>
      <c r="M5669" s="29" t="s">
        <v>4163</v>
      </c>
      <c r="N5669" s="1" t="s">
        <v>478</v>
      </c>
      <c r="O5669" s="28" t="s">
        <v>634</v>
      </c>
      <c r="P5669" s="1" t="s">
        <v>323</v>
      </c>
      <c r="Q5669" s="76">
        <v>5</v>
      </c>
      <c r="R5669" s="1"/>
      <c r="S5669" s="76"/>
      <c r="T5669" s="1" t="s">
        <v>115</v>
      </c>
      <c r="U5669" s="1"/>
      <c r="V5669" s="1"/>
      <c r="AC5669" s="93">
        <v>21</v>
      </c>
      <c r="AD5669" s="69">
        <v>250</v>
      </c>
      <c r="AE5669" s="33"/>
      <c r="AF5669" s="33"/>
      <c r="AG5669" s="33"/>
      <c r="AM5669" s="164">
        <f t="shared" si="284"/>
        <v>46095</v>
      </c>
      <c r="AX5669" s="37">
        <f t="shared" si="285"/>
        <v>46099</v>
      </c>
      <c r="AY5669" s="179"/>
      <c r="AZ5669" s="183"/>
      <c r="BA5669" s="181"/>
      <c r="BB5669" s="181"/>
      <c r="BC5669" s="181"/>
      <c r="BD5669" s="181"/>
      <c r="BE5669" s="181"/>
      <c r="BF5669" s="181"/>
      <c r="BG5669" s="181"/>
      <c r="BT5669" s="37">
        <f t="shared" si="286"/>
        <v>46120</v>
      </c>
      <c r="BU5669" s="179"/>
      <c r="BV5669" s="183"/>
      <c r="BW5669" s="181"/>
      <c r="BX5669" s="181"/>
      <c r="BY5669" s="181"/>
      <c r="BZ5669" s="181"/>
      <c r="CA5669" s="181"/>
      <c r="CB5669" s="181"/>
      <c r="CC5669" s="181"/>
      <c r="CE5669" s="1"/>
      <c r="CF5669" s="1"/>
      <c r="CG5669" s="1"/>
      <c r="CH5669" s="1"/>
      <c r="CI5669" s="1"/>
      <c r="CJ5669" s="1"/>
      <c r="CK5669" s="1"/>
      <c r="CL5669" s="1"/>
      <c r="CM5669" s="1"/>
      <c r="CN5669" s="1"/>
      <c r="CO5669" s="1"/>
    </row>
    <row r="5670" spans="1:93" ht="30" customHeight="1" x14ac:dyDescent="0.2">
      <c r="A5670" s="1">
        <v>5664</v>
      </c>
      <c r="B5670" s="1" t="s">
        <v>2150</v>
      </c>
      <c r="C5670" s="1" t="s">
        <v>2147</v>
      </c>
      <c r="D5670" s="28" t="s">
        <v>2148</v>
      </c>
      <c r="E5670" s="1" t="s">
        <v>2149</v>
      </c>
      <c r="F5670" s="1" t="s">
        <v>74</v>
      </c>
      <c r="G5670" s="1">
        <v>2</v>
      </c>
      <c r="H5670" s="1" t="s">
        <v>4209</v>
      </c>
      <c r="I5670" s="1" t="s">
        <v>114</v>
      </c>
      <c r="J5670" s="76">
        <v>415</v>
      </c>
      <c r="K5670" s="76">
        <v>2403912</v>
      </c>
      <c r="L5670" s="29">
        <v>46093</v>
      </c>
      <c r="M5670" s="29" t="s">
        <v>4163</v>
      </c>
      <c r="N5670" s="1" t="s">
        <v>478</v>
      </c>
      <c r="O5670" s="28" t="s">
        <v>634</v>
      </c>
      <c r="P5670" s="1" t="s">
        <v>323</v>
      </c>
      <c r="Q5670" s="76">
        <v>10</v>
      </c>
      <c r="R5670" s="1"/>
      <c r="S5670" s="76">
        <v>6</v>
      </c>
      <c r="T5670" s="1" t="s">
        <v>115</v>
      </c>
      <c r="U5670" s="1"/>
      <c r="V5670" s="1"/>
      <c r="AC5670" s="93">
        <v>22</v>
      </c>
      <c r="AD5670" s="69">
        <v>260</v>
      </c>
      <c r="AE5670" s="33"/>
      <c r="AF5670" s="33"/>
      <c r="AG5670" s="33"/>
      <c r="AM5670" s="164">
        <f t="shared" si="284"/>
        <v>46096</v>
      </c>
      <c r="AX5670" s="37">
        <f t="shared" si="285"/>
        <v>46100</v>
      </c>
      <c r="AY5670" s="177" t="s">
        <v>3119</v>
      </c>
      <c r="AZ5670" s="183" t="s">
        <v>3120</v>
      </c>
      <c r="BA5670" s="180">
        <v>47.3</v>
      </c>
      <c r="BB5670" s="180">
        <v>49.7</v>
      </c>
      <c r="BC5670" s="180">
        <v>47.7</v>
      </c>
      <c r="BD5670" s="180"/>
      <c r="BE5670" s="180"/>
      <c r="BF5670" s="180"/>
      <c r="BG5670" s="180">
        <f>AVERAGE(BA5670:BF5674)</f>
        <v>48.233333333333327</v>
      </c>
      <c r="BT5670" s="37">
        <f t="shared" si="286"/>
        <v>46121</v>
      </c>
      <c r="BU5670" s="177" t="s">
        <v>3119</v>
      </c>
      <c r="BV5670" s="183" t="s">
        <v>3224</v>
      </c>
      <c r="BW5670" s="180">
        <v>59.5</v>
      </c>
      <c r="BX5670" s="180">
        <v>59.8</v>
      </c>
      <c r="BY5670" s="180">
        <v>58.6</v>
      </c>
      <c r="BZ5670" s="180"/>
      <c r="CA5670" s="180"/>
      <c r="CB5670" s="180"/>
      <c r="CC5670" s="180">
        <f>AVERAGE(BW5670:CB5674)</f>
        <v>59.300000000000004</v>
      </c>
      <c r="CE5670" s="1"/>
      <c r="CF5670" s="1"/>
      <c r="CG5670" s="1"/>
      <c r="CH5670" s="1"/>
      <c r="CI5670" s="1"/>
      <c r="CJ5670" s="1"/>
      <c r="CK5670" s="1"/>
      <c r="CL5670" s="1"/>
      <c r="CM5670" s="1"/>
      <c r="CN5670" s="1"/>
      <c r="CO5670" s="1"/>
    </row>
    <row r="5671" spans="1:93" ht="30" customHeight="1" x14ac:dyDescent="0.2">
      <c r="A5671" s="1">
        <v>5665</v>
      </c>
      <c r="B5671" s="1" t="s">
        <v>2150</v>
      </c>
      <c r="C5671" s="1" t="s">
        <v>2147</v>
      </c>
      <c r="D5671" s="28" t="s">
        <v>2148</v>
      </c>
      <c r="E5671" s="1" t="s">
        <v>2149</v>
      </c>
      <c r="F5671" s="1" t="s">
        <v>74</v>
      </c>
      <c r="G5671" s="1">
        <v>2</v>
      </c>
      <c r="H5671" s="1" t="s">
        <v>4209</v>
      </c>
      <c r="I5671" s="1" t="s">
        <v>114</v>
      </c>
      <c r="J5671" s="76">
        <v>558</v>
      </c>
      <c r="K5671" s="76">
        <v>2341114</v>
      </c>
      <c r="L5671" s="29">
        <v>46093</v>
      </c>
      <c r="M5671" s="29" t="s">
        <v>4163</v>
      </c>
      <c r="N5671" s="1" t="s">
        <v>478</v>
      </c>
      <c r="O5671" s="28" t="s">
        <v>634</v>
      </c>
      <c r="P5671" s="1" t="s">
        <v>323</v>
      </c>
      <c r="Q5671" s="76">
        <v>12</v>
      </c>
      <c r="S5671" s="76"/>
      <c r="T5671" s="1" t="s">
        <v>115</v>
      </c>
      <c r="U5671" s="1"/>
      <c r="V5671" s="1"/>
      <c r="AC5671" s="93">
        <v>22.5</v>
      </c>
      <c r="AD5671" s="69">
        <v>250</v>
      </c>
      <c r="AE5671" s="33"/>
      <c r="AF5671" s="33"/>
      <c r="AG5671" s="33"/>
      <c r="AM5671" s="164">
        <f t="shared" si="284"/>
        <v>46096</v>
      </c>
      <c r="AX5671" s="37">
        <f t="shared" si="285"/>
        <v>46100</v>
      </c>
      <c r="AY5671" s="178"/>
      <c r="AZ5671" s="183"/>
      <c r="BA5671" s="184"/>
      <c r="BB5671" s="184"/>
      <c r="BC5671" s="184"/>
      <c r="BD5671" s="184"/>
      <c r="BE5671" s="184"/>
      <c r="BF5671" s="184"/>
      <c r="BG5671" s="184"/>
      <c r="BT5671" s="37">
        <f t="shared" si="286"/>
        <v>46121</v>
      </c>
      <c r="BU5671" s="178"/>
      <c r="BV5671" s="183"/>
      <c r="BW5671" s="184"/>
      <c r="BX5671" s="184"/>
      <c r="BY5671" s="184"/>
      <c r="BZ5671" s="184"/>
      <c r="CA5671" s="184"/>
      <c r="CB5671" s="184"/>
      <c r="CC5671" s="184"/>
      <c r="CE5671" s="1"/>
      <c r="CF5671" s="1"/>
      <c r="CG5671" s="1"/>
      <c r="CH5671" s="1"/>
      <c r="CI5671" s="1"/>
      <c r="CJ5671" s="1"/>
      <c r="CK5671" s="1"/>
      <c r="CL5671" s="1"/>
      <c r="CM5671" s="1"/>
      <c r="CN5671" s="1"/>
      <c r="CO5671" s="1"/>
    </row>
    <row r="5672" spans="1:93" ht="30" customHeight="1" x14ac:dyDescent="0.2">
      <c r="A5672" s="1">
        <v>5666</v>
      </c>
      <c r="B5672" s="1" t="s">
        <v>2150</v>
      </c>
      <c r="C5672" s="1" t="s">
        <v>2147</v>
      </c>
      <c r="D5672" s="28" t="s">
        <v>2148</v>
      </c>
      <c r="E5672" s="1" t="s">
        <v>2149</v>
      </c>
      <c r="F5672" s="1" t="s">
        <v>74</v>
      </c>
      <c r="G5672" s="1">
        <v>2</v>
      </c>
      <c r="H5672" s="1" t="s">
        <v>4209</v>
      </c>
      <c r="I5672" s="1" t="s">
        <v>114</v>
      </c>
      <c r="J5672" s="76">
        <v>393</v>
      </c>
      <c r="K5672" s="76">
        <v>2341119</v>
      </c>
      <c r="L5672" s="29">
        <v>46093</v>
      </c>
      <c r="M5672" s="29" t="s">
        <v>4163</v>
      </c>
      <c r="N5672" s="1" t="s">
        <v>478</v>
      </c>
      <c r="O5672" s="28" t="s">
        <v>634</v>
      </c>
      <c r="P5672" s="1" t="s">
        <v>323</v>
      </c>
      <c r="Q5672" s="76">
        <v>10</v>
      </c>
      <c r="R5672" s="1"/>
      <c r="S5672" s="76"/>
      <c r="T5672" s="1" t="s">
        <v>115</v>
      </c>
      <c r="U5672" s="1"/>
      <c r="V5672" s="1"/>
      <c r="AC5672" s="93">
        <v>21</v>
      </c>
      <c r="AD5672" s="69">
        <v>240</v>
      </c>
      <c r="AE5672" s="33"/>
      <c r="AF5672" s="33"/>
      <c r="AG5672" s="33"/>
      <c r="AM5672" s="164">
        <f t="shared" si="284"/>
        <v>46096</v>
      </c>
      <c r="AX5672" s="37">
        <f t="shared" si="285"/>
        <v>46100</v>
      </c>
      <c r="AY5672" s="178"/>
      <c r="AZ5672" s="183"/>
      <c r="BA5672" s="184"/>
      <c r="BB5672" s="184"/>
      <c r="BC5672" s="184"/>
      <c r="BD5672" s="184"/>
      <c r="BE5672" s="184"/>
      <c r="BF5672" s="184"/>
      <c r="BG5672" s="184"/>
      <c r="BT5672" s="37">
        <f t="shared" si="286"/>
        <v>46121</v>
      </c>
      <c r="BU5672" s="178"/>
      <c r="BV5672" s="183"/>
      <c r="BW5672" s="184"/>
      <c r="BX5672" s="184"/>
      <c r="BY5672" s="184"/>
      <c r="BZ5672" s="184"/>
      <c r="CA5672" s="184"/>
      <c r="CB5672" s="184"/>
      <c r="CC5672" s="184"/>
      <c r="CE5672" s="1"/>
      <c r="CF5672" s="1"/>
      <c r="CG5672" s="1"/>
      <c r="CH5672" s="1"/>
      <c r="CI5672" s="1"/>
      <c r="CJ5672" s="1"/>
      <c r="CK5672" s="1"/>
      <c r="CL5672" s="1"/>
      <c r="CM5672" s="1"/>
      <c r="CN5672" s="1"/>
      <c r="CO5672" s="1"/>
    </row>
    <row r="5673" spans="1:93" ht="30" customHeight="1" x14ac:dyDescent="0.2">
      <c r="A5673" s="1">
        <v>5667</v>
      </c>
      <c r="B5673" s="1" t="s">
        <v>2150</v>
      </c>
      <c r="C5673" s="1" t="s">
        <v>2147</v>
      </c>
      <c r="D5673" s="28" t="s">
        <v>2148</v>
      </c>
      <c r="E5673" s="1" t="s">
        <v>2149</v>
      </c>
      <c r="F5673" s="1" t="s">
        <v>74</v>
      </c>
      <c r="G5673" s="1">
        <v>2</v>
      </c>
      <c r="H5673" s="1" t="s">
        <v>4209</v>
      </c>
      <c r="I5673" s="1" t="s">
        <v>114</v>
      </c>
      <c r="J5673" s="76">
        <v>303</v>
      </c>
      <c r="K5673" s="76">
        <v>2403926</v>
      </c>
      <c r="L5673" s="29">
        <v>46093</v>
      </c>
      <c r="M5673" s="29" t="s">
        <v>4163</v>
      </c>
      <c r="N5673" s="1" t="s">
        <v>478</v>
      </c>
      <c r="O5673" s="28" t="s">
        <v>634</v>
      </c>
      <c r="P5673" s="1" t="s">
        <v>323</v>
      </c>
      <c r="Q5673" s="76">
        <v>8</v>
      </c>
      <c r="R5673" s="1"/>
      <c r="S5673" s="76"/>
      <c r="T5673" s="1" t="s">
        <v>115</v>
      </c>
      <c r="U5673" s="1"/>
      <c r="V5673" s="1"/>
      <c r="AC5673" s="93">
        <v>24.5</v>
      </c>
      <c r="AD5673" s="69">
        <v>240</v>
      </c>
      <c r="AE5673" s="33"/>
      <c r="AF5673" s="33"/>
      <c r="AG5673" s="33"/>
      <c r="AM5673" s="164">
        <f t="shared" si="284"/>
        <v>46096</v>
      </c>
      <c r="AX5673" s="37">
        <f t="shared" si="285"/>
        <v>46100</v>
      </c>
      <c r="AY5673" s="178"/>
      <c r="AZ5673" s="183"/>
      <c r="BA5673" s="184"/>
      <c r="BB5673" s="184"/>
      <c r="BC5673" s="184"/>
      <c r="BD5673" s="184"/>
      <c r="BE5673" s="184"/>
      <c r="BF5673" s="184"/>
      <c r="BG5673" s="184"/>
      <c r="BT5673" s="37">
        <f t="shared" si="286"/>
        <v>46121</v>
      </c>
      <c r="BU5673" s="178"/>
      <c r="BV5673" s="183"/>
      <c r="BW5673" s="184"/>
      <c r="BX5673" s="184"/>
      <c r="BY5673" s="184"/>
      <c r="BZ5673" s="184"/>
      <c r="CA5673" s="184"/>
      <c r="CB5673" s="184"/>
      <c r="CC5673" s="184"/>
      <c r="CE5673" s="1"/>
      <c r="CF5673" s="1"/>
      <c r="CG5673" s="1"/>
      <c r="CH5673" s="1"/>
      <c r="CI5673" s="1"/>
      <c r="CJ5673" s="1"/>
      <c r="CK5673" s="1"/>
      <c r="CL5673" s="1"/>
      <c r="CM5673" s="1"/>
      <c r="CN5673" s="1"/>
      <c r="CO5673" s="1"/>
    </row>
    <row r="5674" spans="1:93" ht="30" customHeight="1" x14ac:dyDescent="0.2">
      <c r="A5674" s="1">
        <v>5668</v>
      </c>
      <c r="B5674" s="1" t="s">
        <v>2153</v>
      </c>
      <c r="C5674" s="1" t="s">
        <v>2154</v>
      </c>
      <c r="D5674" s="28" t="s">
        <v>2151</v>
      </c>
      <c r="E5674" s="1" t="s">
        <v>2152</v>
      </c>
      <c r="F5674" s="1" t="s">
        <v>74</v>
      </c>
      <c r="G5674" s="1">
        <v>6</v>
      </c>
      <c r="H5674" s="1" t="s">
        <v>1059</v>
      </c>
      <c r="I5674" s="1" t="s">
        <v>114</v>
      </c>
      <c r="J5674" s="76">
        <v>551</v>
      </c>
      <c r="K5674" s="76">
        <v>2403937</v>
      </c>
      <c r="L5674" s="29">
        <v>46093</v>
      </c>
      <c r="M5674" s="29" t="s">
        <v>4163</v>
      </c>
      <c r="N5674" s="1" t="s">
        <v>478</v>
      </c>
      <c r="O5674" s="28" t="s">
        <v>634</v>
      </c>
      <c r="P5674" s="1" t="s">
        <v>323</v>
      </c>
      <c r="Q5674" s="76">
        <v>11</v>
      </c>
      <c r="R5674" s="1"/>
      <c r="S5674" s="76"/>
      <c r="T5674" s="1" t="s">
        <v>115</v>
      </c>
      <c r="U5674" s="1"/>
      <c r="V5674" s="1"/>
      <c r="AC5674" s="93">
        <v>24.1</v>
      </c>
      <c r="AD5674" s="69">
        <v>230</v>
      </c>
      <c r="AE5674" s="33"/>
      <c r="AF5674" s="33"/>
      <c r="AG5674" s="33"/>
      <c r="AM5674" s="164">
        <f t="shared" si="284"/>
        <v>46096</v>
      </c>
      <c r="AX5674" s="37">
        <f t="shared" si="285"/>
        <v>46100</v>
      </c>
      <c r="AY5674" s="179"/>
      <c r="AZ5674" s="183"/>
      <c r="BA5674" s="181"/>
      <c r="BB5674" s="181"/>
      <c r="BC5674" s="181"/>
      <c r="BD5674" s="181"/>
      <c r="BE5674" s="181"/>
      <c r="BF5674" s="181"/>
      <c r="BG5674" s="181"/>
      <c r="BT5674" s="37">
        <f t="shared" si="286"/>
        <v>46121</v>
      </c>
      <c r="BU5674" s="179"/>
      <c r="BV5674" s="183"/>
      <c r="BW5674" s="181"/>
      <c r="BX5674" s="181"/>
      <c r="BY5674" s="181"/>
      <c r="BZ5674" s="181"/>
      <c r="CA5674" s="181"/>
      <c r="CB5674" s="181"/>
      <c r="CC5674" s="181"/>
      <c r="CE5674" s="1"/>
      <c r="CF5674" s="1"/>
      <c r="CG5674" s="1"/>
      <c r="CH5674" s="1"/>
      <c r="CI5674" s="1"/>
      <c r="CJ5674" s="1"/>
      <c r="CK5674" s="1"/>
      <c r="CL5674" s="1"/>
      <c r="CM5674" s="1"/>
      <c r="CN5674" s="1"/>
      <c r="CO5674" s="1"/>
    </row>
    <row r="5675" spans="1:93" ht="30" customHeight="1" x14ac:dyDescent="0.2">
      <c r="A5675" s="1">
        <v>5669</v>
      </c>
      <c r="B5675" s="1" t="s">
        <v>2158</v>
      </c>
      <c r="C5675" s="1" t="s">
        <v>2157</v>
      </c>
      <c r="D5675" s="28" t="s">
        <v>2171</v>
      </c>
      <c r="E5675" s="1" t="s">
        <v>2164</v>
      </c>
      <c r="F5675" s="1" t="s">
        <v>74</v>
      </c>
      <c r="G5675" s="1">
        <v>7</v>
      </c>
      <c r="H5675" s="1" t="s">
        <v>341</v>
      </c>
      <c r="I5675" s="1" t="s">
        <v>114</v>
      </c>
      <c r="J5675" s="76">
        <v>295</v>
      </c>
      <c r="K5675" s="76">
        <v>2403977</v>
      </c>
      <c r="L5675" s="29">
        <v>46093</v>
      </c>
      <c r="M5675" s="29" t="s">
        <v>4163</v>
      </c>
      <c r="N5675" s="1" t="s">
        <v>478</v>
      </c>
      <c r="O5675" s="28" t="s">
        <v>634</v>
      </c>
      <c r="P5675" s="1" t="s">
        <v>323</v>
      </c>
      <c r="Q5675" s="76">
        <v>8</v>
      </c>
      <c r="R5675" s="1"/>
      <c r="S5675" s="76">
        <v>3</v>
      </c>
      <c r="T5675" s="1" t="s">
        <v>115</v>
      </c>
      <c r="U5675" s="1"/>
      <c r="V5675" s="1"/>
      <c r="AC5675" s="93">
        <v>25.2</v>
      </c>
      <c r="AD5675" s="69">
        <v>260</v>
      </c>
      <c r="AE5675" s="33"/>
      <c r="AF5675" s="33"/>
      <c r="AG5675" s="33"/>
      <c r="AM5675" s="164">
        <f t="shared" si="284"/>
        <v>46096</v>
      </c>
      <c r="AX5675" s="37">
        <f t="shared" si="285"/>
        <v>46100</v>
      </c>
      <c r="AY5675" s="177" t="s">
        <v>3121</v>
      </c>
      <c r="AZ5675" s="185" t="s">
        <v>3122</v>
      </c>
      <c r="BA5675" s="180">
        <v>47</v>
      </c>
      <c r="BB5675" s="180">
        <v>48.4</v>
      </c>
      <c r="BC5675" s="180">
        <v>46.5</v>
      </c>
      <c r="BD5675" s="180"/>
      <c r="BE5675" s="180"/>
      <c r="BF5675" s="180"/>
      <c r="BG5675" s="180">
        <f>AVERAGE(BA5675:BF5679)</f>
        <v>47.300000000000004</v>
      </c>
      <c r="BT5675" s="37">
        <f t="shared" si="286"/>
        <v>46121</v>
      </c>
      <c r="BU5675" s="177" t="s">
        <v>3121</v>
      </c>
      <c r="BV5675" s="183" t="s">
        <v>3225</v>
      </c>
      <c r="BW5675" s="180">
        <v>57.3</v>
      </c>
      <c r="BX5675" s="180">
        <v>58.8</v>
      </c>
      <c r="BY5675" s="180">
        <v>57.9</v>
      </c>
      <c r="BZ5675" s="180"/>
      <c r="CA5675" s="180"/>
      <c r="CB5675" s="180"/>
      <c r="CC5675" s="180">
        <f>AVERAGE(BW5675:CB5679)</f>
        <v>58</v>
      </c>
      <c r="CE5675" s="1"/>
      <c r="CF5675" s="1"/>
      <c r="CG5675" s="1"/>
      <c r="CH5675" s="1"/>
      <c r="CI5675" s="1"/>
      <c r="CJ5675" s="1"/>
      <c r="CK5675" s="1"/>
      <c r="CL5675" s="1"/>
      <c r="CM5675" s="1"/>
      <c r="CN5675" s="1"/>
      <c r="CO5675" s="1"/>
    </row>
    <row r="5676" spans="1:93" ht="30" customHeight="1" x14ac:dyDescent="0.2">
      <c r="A5676" s="1">
        <v>5670</v>
      </c>
      <c r="B5676" s="1" t="s">
        <v>2158</v>
      </c>
      <c r="C5676" s="1" t="s">
        <v>2157</v>
      </c>
      <c r="D5676" s="28" t="s">
        <v>2156</v>
      </c>
      <c r="E5676" s="1" t="s">
        <v>2164</v>
      </c>
      <c r="F5676" s="1" t="s">
        <v>74</v>
      </c>
      <c r="G5676" s="1">
        <v>7</v>
      </c>
      <c r="H5676" s="1" t="s">
        <v>341</v>
      </c>
      <c r="I5676" s="1" t="s">
        <v>114</v>
      </c>
      <c r="J5676" s="76">
        <v>302</v>
      </c>
      <c r="K5676" s="76">
        <v>2403984</v>
      </c>
      <c r="L5676" s="29">
        <v>46093</v>
      </c>
      <c r="M5676" s="29" t="s">
        <v>4163</v>
      </c>
      <c r="N5676" s="1" t="s">
        <v>478</v>
      </c>
      <c r="O5676" s="28" t="s">
        <v>634</v>
      </c>
      <c r="P5676" s="1" t="s">
        <v>323</v>
      </c>
      <c r="Q5676" s="76">
        <v>8</v>
      </c>
      <c r="R5676" s="1"/>
      <c r="S5676" s="76"/>
      <c r="T5676" s="1" t="s">
        <v>115</v>
      </c>
      <c r="U5676" s="1"/>
      <c r="V5676" s="1"/>
      <c r="AC5676" s="93">
        <v>24.8</v>
      </c>
      <c r="AD5676" s="69">
        <v>240</v>
      </c>
      <c r="AE5676" s="33"/>
      <c r="AF5676" s="33"/>
      <c r="AG5676" s="33"/>
      <c r="AM5676" s="164">
        <f t="shared" si="284"/>
        <v>46096</v>
      </c>
      <c r="AX5676" s="37">
        <f t="shared" si="285"/>
        <v>46100</v>
      </c>
      <c r="AY5676" s="178"/>
      <c r="AZ5676" s="185"/>
      <c r="BA5676" s="184"/>
      <c r="BB5676" s="184"/>
      <c r="BC5676" s="184"/>
      <c r="BD5676" s="184"/>
      <c r="BE5676" s="184"/>
      <c r="BF5676" s="184"/>
      <c r="BG5676" s="184"/>
      <c r="BT5676" s="37">
        <f t="shared" si="286"/>
        <v>46121</v>
      </c>
      <c r="BU5676" s="178"/>
      <c r="BV5676" s="183"/>
      <c r="BW5676" s="184"/>
      <c r="BX5676" s="184"/>
      <c r="BY5676" s="184"/>
      <c r="BZ5676" s="184"/>
      <c r="CA5676" s="184"/>
      <c r="CB5676" s="184"/>
      <c r="CC5676" s="184"/>
      <c r="CE5676" s="1"/>
      <c r="CF5676" s="1"/>
      <c r="CG5676" s="1"/>
      <c r="CH5676" s="1"/>
      <c r="CI5676" s="1"/>
      <c r="CJ5676" s="1"/>
      <c r="CK5676" s="1"/>
      <c r="CL5676" s="1"/>
      <c r="CM5676" s="1"/>
      <c r="CN5676" s="1"/>
      <c r="CO5676" s="1"/>
    </row>
    <row r="5677" spans="1:93" ht="30" customHeight="1" x14ac:dyDescent="0.2">
      <c r="A5677" s="1">
        <v>5671</v>
      </c>
      <c r="B5677" s="1" t="s">
        <v>2160</v>
      </c>
      <c r="C5677" s="1" t="s">
        <v>2159</v>
      </c>
      <c r="D5677" s="28" t="s">
        <v>2155</v>
      </c>
      <c r="E5677" s="1" t="s">
        <v>2164</v>
      </c>
      <c r="F5677" s="1" t="s">
        <v>74</v>
      </c>
      <c r="G5677" s="1">
        <v>7</v>
      </c>
      <c r="H5677" s="1" t="s">
        <v>341</v>
      </c>
      <c r="I5677" s="1" t="s">
        <v>114</v>
      </c>
      <c r="J5677" s="76">
        <v>303</v>
      </c>
      <c r="K5677" s="76">
        <v>2403987</v>
      </c>
      <c r="L5677" s="29">
        <v>46093</v>
      </c>
      <c r="M5677" s="29" t="s">
        <v>4163</v>
      </c>
      <c r="N5677" s="1" t="s">
        <v>478</v>
      </c>
      <c r="O5677" s="28" t="s">
        <v>634</v>
      </c>
      <c r="P5677" s="1" t="s">
        <v>323</v>
      </c>
      <c r="Q5677" s="76">
        <v>8</v>
      </c>
      <c r="R5677" s="1"/>
      <c r="S5677" s="76">
        <v>3</v>
      </c>
      <c r="T5677" s="1" t="s">
        <v>115</v>
      </c>
      <c r="U5677" s="1"/>
      <c r="V5677" s="1"/>
      <c r="AC5677" s="93">
        <v>24.5</v>
      </c>
      <c r="AD5677" s="69">
        <v>235</v>
      </c>
      <c r="AE5677" s="33"/>
      <c r="AF5677" s="33"/>
      <c r="AG5677" s="33"/>
      <c r="AM5677" s="164">
        <f t="shared" si="284"/>
        <v>46096</v>
      </c>
      <c r="AX5677" s="37">
        <f t="shared" si="285"/>
        <v>46100</v>
      </c>
      <c r="AY5677" s="178"/>
      <c r="AZ5677" s="185"/>
      <c r="BA5677" s="184"/>
      <c r="BB5677" s="184"/>
      <c r="BC5677" s="184"/>
      <c r="BD5677" s="184"/>
      <c r="BE5677" s="184"/>
      <c r="BF5677" s="184"/>
      <c r="BG5677" s="184"/>
      <c r="BT5677" s="37">
        <f t="shared" si="286"/>
        <v>46121</v>
      </c>
      <c r="BU5677" s="178"/>
      <c r="BV5677" s="183"/>
      <c r="BW5677" s="184"/>
      <c r="BX5677" s="184"/>
      <c r="BY5677" s="184"/>
      <c r="BZ5677" s="184"/>
      <c r="CA5677" s="184"/>
      <c r="CB5677" s="184"/>
      <c r="CC5677" s="184"/>
      <c r="CE5677" s="1"/>
      <c r="CF5677" s="1"/>
      <c r="CG5677" s="1"/>
      <c r="CH5677" s="1"/>
      <c r="CI5677" s="1"/>
      <c r="CJ5677" s="1"/>
      <c r="CK5677" s="1"/>
      <c r="CL5677" s="1"/>
      <c r="CM5677" s="1"/>
      <c r="CN5677" s="1"/>
      <c r="CO5677" s="1"/>
    </row>
    <row r="5678" spans="1:93" ht="30" customHeight="1" x14ac:dyDescent="0.2">
      <c r="A5678" s="1">
        <v>5672</v>
      </c>
      <c r="B5678" s="1" t="s">
        <v>2160</v>
      </c>
      <c r="C5678" s="1" t="s">
        <v>2159</v>
      </c>
      <c r="D5678" s="28" t="s">
        <v>2155</v>
      </c>
      <c r="E5678" s="1" t="s">
        <v>2164</v>
      </c>
      <c r="F5678" s="1" t="s">
        <v>74</v>
      </c>
      <c r="G5678" s="1">
        <v>7</v>
      </c>
      <c r="H5678" s="1" t="s">
        <v>341</v>
      </c>
      <c r="I5678" s="1" t="s">
        <v>114</v>
      </c>
      <c r="J5678" s="76">
        <v>393</v>
      </c>
      <c r="K5678" s="76">
        <v>2403990</v>
      </c>
      <c r="L5678" s="29">
        <v>46093</v>
      </c>
      <c r="M5678" s="29" t="s">
        <v>4163</v>
      </c>
      <c r="N5678" s="1" t="s">
        <v>478</v>
      </c>
      <c r="O5678" s="28" t="s">
        <v>634</v>
      </c>
      <c r="P5678" s="1" t="s">
        <v>323</v>
      </c>
      <c r="Q5678" s="76">
        <v>10</v>
      </c>
      <c r="R5678" s="1"/>
      <c r="S5678" s="76"/>
      <c r="T5678" s="1" t="s">
        <v>115</v>
      </c>
      <c r="U5678" s="1"/>
      <c r="V5678" s="1"/>
      <c r="AC5678" s="93">
        <v>24.8</v>
      </c>
      <c r="AD5678" s="69">
        <v>240</v>
      </c>
      <c r="AE5678" s="33"/>
      <c r="AF5678" s="33"/>
      <c r="AG5678" s="33"/>
      <c r="AM5678" s="164">
        <f t="shared" si="284"/>
        <v>46096</v>
      </c>
      <c r="AX5678" s="37">
        <f t="shared" si="285"/>
        <v>46100</v>
      </c>
      <c r="AY5678" s="178"/>
      <c r="AZ5678" s="185"/>
      <c r="BA5678" s="184"/>
      <c r="BB5678" s="184"/>
      <c r="BC5678" s="184"/>
      <c r="BD5678" s="184"/>
      <c r="BE5678" s="184"/>
      <c r="BF5678" s="184"/>
      <c r="BG5678" s="184"/>
      <c r="BT5678" s="37">
        <f t="shared" si="286"/>
        <v>46121</v>
      </c>
      <c r="BU5678" s="178"/>
      <c r="BV5678" s="183"/>
      <c r="BW5678" s="184"/>
      <c r="BX5678" s="184"/>
      <c r="BY5678" s="184"/>
      <c r="BZ5678" s="184"/>
      <c r="CA5678" s="184"/>
      <c r="CB5678" s="184"/>
      <c r="CC5678" s="184"/>
      <c r="CE5678" s="1"/>
      <c r="CF5678" s="1"/>
      <c r="CG5678" s="1"/>
      <c r="CH5678" s="1"/>
      <c r="CI5678" s="1"/>
      <c r="CJ5678" s="1"/>
      <c r="CK5678" s="1"/>
      <c r="CL5678" s="1"/>
      <c r="CM5678" s="1"/>
      <c r="CN5678" s="1"/>
      <c r="CO5678" s="1"/>
    </row>
    <row r="5679" spans="1:93" ht="30" customHeight="1" x14ac:dyDescent="0.2">
      <c r="A5679" s="1">
        <v>5673</v>
      </c>
      <c r="B5679" s="1" t="s">
        <v>2161</v>
      </c>
      <c r="C5679" s="1" t="s">
        <v>2162</v>
      </c>
      <c r="D5679" s="28" t="s">
        <v>2163</v>
      </c>
      <c r="E5679" s="1" t="s">
        <v>2152</v>
      </c>
      <c r="F5679" s="1" t="s">
        <v>74</v>
      </c>
      <c r="G5679" s="1">
        <v>6</v>
      </c>
      <c r="H5679" s="1" t="s">
        <v>1059</v>
      </c>
      <c r="I5679" s="1" t="s">
        <v>114</v>
      </c>
      <c r="J5679" s="76">
        <v>273</v>
      </c>
      <c r="K5679" s="76">
        <v>2403994</v>
      </c>
      <c r="L5679" s="29">
        <v>46093</v>
      </c>
      <c r="M5679" s="29" t="s">
        <v>4163</v>
      </c>
      <c r="N5679" s="1" t="s">
        <v>478</v>
      </c>
      <c r="O5679" s="28" t="s">
        <v>634</v>
      </c>
      <c r="P5679" s="1" t="s">
        <v>323</v>
      </c>
      <c r="Q5679" s="76">
        <v>8</v>
      </c>
      <c r="R5679" s="1"/>
      <c r="S5679" s="76"/>
      <c r="T5679" s="1" t="s">
        <v>115</v>
      </c>
      <c r="U5679" s="1"/>
      <c r="V5679" s="1"/>
      <c r="AC5679" s="93">
        <v>22.9</v>
      </c>
      <c r="AD5679" s="69">
        <v>230</v>
      </c>
      <c r="AE5679" s="33"/>
      <c r="AF5679" s="33"/>
      <c r="AG5679" s="33"/>
      <c r="AM5679" s="37">
        <f t="shared" si="284"/>
        <v>46096</v>
      </c>
      <c r="AX5679" s="37">
        <f t="shared" si="285"/>
        <v>46100</v>
      </c>
      <c r="AY5679" s="179"/>
      <c r="AZ5679" s="185"/>
      <c r="BA5679" s="181"/>
      <c r="BB5679" s="181"/>
      <c r="BC5679" s="181"/>
      <c r="BD5679" s="181"/>
      <c r="BE5679" s="181"/>
      <c r="BF5679" s="181"/>
      <c r="BG5679" s="181"/>
      <c r="BT5679" s="37">
        <f t="shared" si="286"/>
        <v>46121</v>
      </c>
      <c r="BU5679" s="179"/>
      <c r="BV5679" s="183"/>
      <c r="BW5679" s="181"/>
      <c r="BX5679" s="181"/>
      <c r="BY5679" s="181"/>
      <c r="BZ5679" s="181"/>
      <c r="CA5679" s="181"/>
      <c r="CB5679" s="181"/>
      <c r="CC5679" s="181"/>
      <c r="CE5679" s="1"/>
      <c r="CF5679" s="1"/>
      <c r="CG5679" s="1"/>
      <c r="CH5679" s="1"/>
      <c r="CI5679" s="1"/>
      <c r="CJ5679" s="1"/>
      <c r="CK5679" s="1"/>
      <c r="CL5679" s="1"/>
      <c r="CM5679" s="1"/>
      <c r="CN5679" s="1"/>
      <c r="CO5679" s="1"/>
    </row>
    <row r="5680" spans="1:93" ht="30" customHeight="1" x14ac:dyDescent="0.2">
      <c r="A5680" s="1">
        <v>5674</v>
      </c>
      <c r="B5680" s="1" t="s">
        <v>2168</v>
      </c>
      <c r="C5680" s="1" t="s">
        <v>2165</v>
      </c>
      <c r="D5680" s="28" t="s">
        <v>2169</v>
      </c>
      <c r="E5680" s="1" t="s">
        <v>2170</v>
      </c>
      <c r="F5680" s="1" t="s">
        <v>74</v>
      </c>
      <c r="G5680" s="1">
        <v>11</v>
      </c>
      <c r="H5680" s="1" t="s">
        <v>341</v>
      </c>
      <c r="I5680" s="1" t="s">
        <v>114</v>
      </c>
      <c r="J5680" s="76">
        <v>2321</v>
      </c>
      <c r="K5680" s="76">
        <v>506326</v>
      </c>
      <c r="L5680" s="29">
        <v>46093</v>
      </c>
      <c r="M5680" s="29" t="s">
        <v>4163</v>
      </c>
      <c r="N5680" s="1" t="s">
        <v>1486</v>
      </c>
      <c r="O5680" s="28" t="s">
        <v>634</v>
      </c>
      <c r="P5680" s="1" t="s">
        <v>323</v>
      </c>
      <c r="Q5680" s="76">
        <v>10</v>
      </c>
      <c r="R5680" s="1"/>
      <c r="S5680" s="76">
        <v>3</v>
      </c>
      <c r="T5680" s="1" t="s">
        <v>115</v>
      </c>
      <c r="U5680" s="1"/>
      <c r="V5680" s="1"/>
      <c r="AC5680" s="93">
        <v>24</v>
      </c>
      <c r="AD5680" s="69">
        <v>245</v>
      </c>
      <c r="AE5680" s="33"/>
      <c r="AF5680" s="33"/>
      <c r="AG5680" s="33"/>
      <c r="AX5680" s="37">
        <f t="shared" si="285"/>
        <v>46100</v>
      </c>
      <c r="AY5680" s="177" t="s">
        <v>3123</v>
      </c>
      <c r="AZ5680" s="183" t="s">
        <v>3124</v>
      </c>
      <c r="BA5680" s="180">
        <v>47.9</v>
      </c>
      <c r="BB5680" s="180">
        <v>46.4</v>
      </c>
      <c r="BC5680" s="180">
        <v>47.2</v>
      </c>
      <c r="BD5680" s="180"/>
      <c r="BE5680" s="180"/>
      <c r="BF5680" s="180"/>
      <c r="BG5680" s="180">
        <f>AVERAGE(BA5680:BF5681)</f>
        <v>47.166666666666664</v>
      </c>
      <c r="BT5680" s="37">
        <f t="shared" si="286"/>
        <v>46121</v>
      </c>
      <c r="BU5680" s="177" t="s">
        <v>3123</v>
      </c>
      <c r="BV5680" s="183" t="s">
        <v>3226</v>
      </c>
      <c r="BW5680" s="180">
        <v>58.2</v>
      </c>
      <c r="BX5680" s="180">
        <v>60.4</v>
      </c>
      <c r="BY5680" s="180">
        <v>59.3</v>
      </c>
      <c r="BZ5680" s="180"/>
      <c r="CA5680" s="180"/>
      <c r="CB5680" s="180"/>
      <c r="CC5680" s="180">
        <f>AVERAGE(BW5680:CB5681)</f>
        <v>59.29999999999999</v>
      </c>
      <c r="CE5680" s="1"/>
      <c r="CF5680" s="1"/>
      <c r="CG5680" s="1"/>
      <c r="CH5680" s="1"/>
      <c r="CI5680" s="1"/>
      <c r="CJ5680" s="1"/>
      <c r="CK5680" s="1"/>
      <c r="CL5680" s="1"/>
      <c r="CM5680" s="1"/>
      <c r="CN5680" s="1"/>
      <c r="CO5680" s="1"/>
    </row>
    <row r="5681" spans="1:93" ht="30" customHeight="1" x14ac:dyDescent="0.2">
      <c r="A5681" s="1">
        <v>5675</v>
      </c>
      <c r="B5681" s="1" t="s">
        <v>2168</v>
      </c>
      <c r="C5681" s="1" t="s">
        <v>2165</v>
      </c>
      <c r="D5681" s="28" t="s">
        <v>2169</v>
      </c>
      <c r="E5681" s="1" t="s">
        <v>2170</v>
      </c>
      <c r="F5681" s="1" t="s">
        <v>74</v>
      </c>
      <c r="G5681" s="1">
        <v>11</v>
      </c>
      <c r="H5681" s="1" t="s">
        <v>341</v>
      </c>
      <c r="I5681" s="1" t="s">
        <v>114</v>
      </c>
      <c r="J5681" s="76">
        <v>231</v>
      </c>
      <c r="K5681" s="76">
        <v>506327</v>
      </c>
      <c r="L5681" s="29">
        <v>46093</v>
      </c>
      <c r="M5681" s="29" t="s">
        <v>4163</v>
      </c>
      <c r="N5681" s="1" t="s">
        <v>1486</v>
      </c>
      <c r="O5681" s="28" t="s">
        <v>634</v>
      </c>
      <c r="P5681" s="1" t="s">
        <v>323</v>
      </c>
      <c r="Q5681" s="76">
        <v>10</v>
      </c>
      <c r="R5681" s="1"/>
      <c r="S5681" s="76">
        <v>3</v>
      </c>
      <c r="T5681" s="1" t="s">
        <v>115</v>
      </c>
      <c r="U5681" s="1"/>
      <c r="V5681" s="1"/>
      <c r="AC5681" s="93">
        <v>24</v>
      </c>
      <c r="AD5681" s="69">
        <v>210</v>
      </c>
      <c r="AE5681" s="33"/>
      <c r="AF5681" s="33"/>
      <c r="AG5681" s="33"/>
      <c r="AX5681" s="37">
        <f t="shared" si="285"/>
        <v>46100</v>
      </c>
      <c r="AY5681" s="179"/>
      <c r="AZ5681" s="183"/>
      <c r="BA5681" s="181"/>
      <c r="BB5681" s="181"/>
      <c r="BC5681" s="181"/>
      <c r="BD5681" s="181"/>
      <c r="BE5681" s="181"/>
      <c r="BF5681" s="181"/>
      <c r="BG5681" s="181"/>
      <c r="BT5681" s="37">
        <f t="shared" si="286"/>
        <v>46121</v>
      </c>
      <c r="BU5681" s="179"/>
      <c r="BV5681" s="183"/>
      <c r="BW5681" s="181"/>
      <c r="BX5681" s="181"/>
      <c r="BY5681" s="181"/>
      <c r="BZ5681" s="181"/>
      <c r="CA5681" s="181"/>
      <c r="CB5681" s="181"/>
      <c r="CC5681" s="181"/>
      <c r="CE5681" s="1"/>
      <c r="CF5681" s="1"/>
      <c r="CG5681" s="1"/>
      <c r="CH5681" s="1"/>
      <c r="CI5681" s="1"/>
      <c r="CJ5681" s="1"/>
      <c r="CK5681" s="1"/>
      <c r="CL5681" s="1"/>
      <c r="CM5681" s="1"/>
      <c r="CN5681" s="1"/>
      <c r="CO5681" s="1"/>
    </row>
    <row r="5682" spans="1:93" ht="30" customHeight="1" x14ac:dyDescent="0.2">
      <c r="A5682" s="1">
        <v>5676</v>
      </c>
      <c r="B5682" s="1" t="s">
        <v>2185</v>
      </c>
      <c r="C5682" s="1" t="s">
        <v>2182</v>
      </c>
      <c r="D5682" s="28" t="s">
        <v>2183</v>
      </c>
      <c r="E5682" s="1" t="s">
        <v>2184</v>
      </c>
      <c r="F5682" s="1" t="s">
        <v>74</v>
      </c>
      <c r="G5682" s="1">
        <v>5</v>
      </c>
      <c r="H5682" s="1" t="s">
        <v>341</v>
      </c>
      <c r="I5682" s="1" t="s">
        <v>114</v>
      </c>
      <c r="J5682" s="76">
        <v>558</v>
      </c>
      <c r="K5682" s="76">
        <v>2340608</v>
      </c>
      <c r="L5682" s="29">
        <v>46096</v>
      </c>
      <c r="M5682" s="29" t="s">
        <v>4163</v>
      </c>
      <c r="N5682" s="1" t="s">
        <v>478</v>
      </c>
      <c r="O5682" s="28" t="s">
        <v>634</v>
      </c>
      <c r="P5682" s="1" t="s">
        <v>323</v>
      </c>
      <c r="Q5682" s="76">
        <v>12</v>
      </c>
      <c r="R5682" s="1"/>
      <c r="S5682" s="76">
        <v>6</v>
      </c>
      <c r="T5682" s="1" t="s">
        <v>115</v>
      </c>
      <c r="U5682" s="1"/>
      <c r="V5682" s="1" t="s">
        <v>955</v>
      </c>
      <c r="AC5682" s="93">
        <v>24</v>
      </c>
      <c r="AD5682" s="98">
        <v>135</v>
      </c>
      <c r="AE5682" s="33"/>
      <c r="AF5682" s="33"/>
      <c r="AG5682" s="33"/>
      <c r="AX5682" s="37">
        <f t="shared" si="285"/>
        <v>46103</v>
      </c>
      <c r="AY5682" s="177" t="s">
        <v>3125</v>
      </c>
      <c r="AZ5682" s="183" t="s">
        <v>3126</v>
      </c>
      <c r="BA5682" s="180">
        <v>47.5</v>
      </c>
      <c r="BB5682" s="180">
        <v>46.7</v>
      </c>
      <c r="BC5682" s="180">
        <v>48.5</v>
      </c>
      <c r="BD5682" s="180"/>
      <c r="BE5682" s="180"/>
      <c r="BF5682" s="180"/>
      <c r="BG5682" s="180">
        <f>AVERAGE(BA5682:BF5686)</f>
        <v>47.566666666666663</v>
      </c>
      <c r="BT5682" s="37">
        <f t="shared" si="286"/>
        <v>46124</v>
      </c>
      <c r="BU5682" s="177" t="s">
        <v>3125</v>
      </c>
      <c r="BV5682" s="183" t="s">
        <v>3227</v>
      </c>
      <c r="BW5682" s="180">
        <v>60.5</v>
      </c>
      <c r="BX5682" s="180">
        <v>59</v>
      </c>
      <c r="BY5682" s="180">
        <v>60.5</v>
      </c>
      <c r="BZ5682" s="180"/>
      <c r="CA5682" s="180"/>
      <c r="CB5682" s="180"/>
      <c r="CC5682" s="180">
        <f>AVERAGE(BW5682:CB5686)</f>
        <v>60</v>
      </c>
      <c r="CE5682" s="1"/>
      <c r="CF5682" s="1"/>
      <c r="CG5682" s="1"/>
      <c r="CH5682" s="1"/>
      <c r="CI5682" s="1"/>
      <c r="CJ5682" s="1"/>
      <c r="CK5682" s="1"/>
      <c r="CL5682" s="1"/>
      <c r="CM5682" s="1"/>
      <c r="CN5682" s="1"/>
      <c r="CO5682" s="1"/>
    </row>
    <row r="5683" spans="1:93" ht="30" customHeight="1" x14ac:dyDescent="0.2">
      <c r="A5683" s="1">
        <v>5677</v>
      </c>
      <c r="B5683" s="1" t="s">
        <v>2185</v>
      </c>
      <c r="C5683" s="1" t="s">
        <v>2182</v>
      </c>
      <c r="D5683" s="28" t="s">
        <v>2183</v>
      </c>
      <c r="E5683" s="1" t="s">
        <v>2184</v>
      </c>
      <c r="F5683" s="1" t="s">
        <v>74</v>
      </c>
      <c r="G5683" s="1">
        <v>5</v>
      </c>
      <c r="H5683" s="1" t="s">
        <v>341</v>
      </c>
      <c r="I5683" s="1" t="s">
        <v>114</v>
      </c>
      <c r="J5683" s="76">
        <v>274</v>
      </c>
      <c r="K5683" s="76">
        <v>2341281</v>
      </c>
      <c r="L5683" s="29">
        <v>46096</v>
      </c>
      <c r="M5683" s="29" t="s">
        <v>4163</v>
      </c>
      <c r="N5683" s="1" t="s">
        <v>478</v>
      </c>
      <c r="O5683" s="28" t="s">
        <v>634</v>
      </c>
      <c r="P5683" s="1" t="s">
        <v>323</v>
      </c>
      <c r="Q5683" s="76">
        <v>8</v>
      </c>
      <c r="R5683" s="1"/>
      <c r="S5683" s="76"/>
      <c r="T5683" s="1" t="s">
        <v>115</v>
      </c>
      <c r="U5683" s="1"/>
      <c r="V5683" s="1"/>
      <c r="AC5683" s="93">
        <v>22.5</v>
      </c>
      <c r="AD5683" s="69">
        <v>250</v>
      </c>
      <c r="AE5683" s="33"/>
      <c r="AF5683" s="33"/>
      <c r="AG5683" s="33"/>
      <c r="AX5683" s="37">
        <f t="shared" ref="AX5683:AX5746" si="287">IF(L5683=0, 0,L5683+7)</f>
        <v>46103</v>
      </c>
      <c r="AY5683" s="178"/>
      <c r="AZ5683" s="183"/>
      <c r="BA5683" s="184"/>
      <c r="BB5683" s="184"/>
      <c r="BC5683" s="184"/>
      <c r="BD5683" s="184"/>
      <c r="BE5683" s="184"/>
      <c r="BF5683" s="184"/>
      <c r="BG5683" s="184"/>
      <c r="BT5683" s="37">
        <f t="shared" ref="BT5683:BT5746" si="288">IF(L5683=0, 0, L5683+28)</f>
        <v>46124</v>
      </c>
      <c r="BU5683" s="178"/>
      <c r="BV5683" s="183"/>
      <c r="BW5683" s="184"/>
      <c r="BX5683" s="184"/>
      <c r="BY5683" s="184"/>
      <c r="BZ5683" s="184"/>
      <c r="CA5683" s="184"/>
      <c r="CB5683" s="184"/>
      <c r="CC5683" s="184"/>
      <c r="CE5683" s="1"/>
      <c r="CF5683" s="1"/>
      <c r="CG5683" s="1"/>
      <c r="CH5683" s="1"/>
      <c r="CI5683" s="1"/>
      <c r="CJ5683" s="1"/>
      <c r="CK5683" s="1"/>
      <c r="CL5683" s="1"/>
      <c r="CM5683" s="1"/>
      <c r="CN5683" s="1"/>
      <c r="CO5683" s="1"/>
    </row>
    <row r="5684" spans="1:93" ht="30" customHeight="1" x14ac:dyDescent="0.2">
      <c r="A5684" s="1">
        <v>5678</v>
      </c>
      <c r="B5684" s="1" t="s">
        <v>2185</v>
      </c>
      <c r="C5684" s="1" t="s">
        <v>2182</v>
      </c>
      <c r="D5684" s="28" t="s">
        <v>2183</v>
      </c>
      <c r="E5684" s="28" t="s">
        <v>2184</v>
      </c>
      <c r="F5684" s="1" t="s">
        <v>74</v>
      </c>
      <c r="G5684" s="1">
        <v>5</v>
      </c>
      <c r="H5684" s="1" t="s">
        <v>341</v>
      </c>
      <c r="I5684" s="1" t="s">
        <v>114</v>
      </c>
      <c r="J5684" s="76">
        <v>407</v>
      </c>
      <c r="K5684" s="76">
        <v>2341284</v>
      </c>
      <c r="L5684" s="29">
        <v>46096</v>
      </c>
      <c r="M5684" s="29" t="s">
        <v>4163</v>
      </c>
      <c r="N5684" s="1" t="s">
        <v>478</v>
      </c>
      <c r="O5684" s="28" t="s">
        <v>634</v>
      </c>
      <c r="P5684" s="1" t="s">
        <v>323</v>
      </c>
      <c r="Q5684" s="76">
        <v>10</v>
      </c>
      <c r="R5684" s="1"/>
      <c r="S5684" s="76"/>
      <c r="T5684" s="1" t="s">
        <v>2</v>
      </c>
      <c r="U5684" s="1"/>
      <c r="V5684" s="1"/>
      <c r="AC5684" s="93">
        <v>23.5</v>
      </c>
      <c r="AD5684" s="69">
        <v>250</v>
      </c>
      <c r="AE5684" s="33"/>
      <c r="AF5684" s="33"/>
      <c r="AG5684" s="33"/>
      <c r="AX5684" s="37">
        <f t="shared" si="287"/>
        <v>46103</v>
      </c>
      <c r="AY5684" s="178"/>
      <c r="AZ5684" s="183"/>
      <c r="BA5684" s="184"/>
      <c r="BB5684" s="184"/>
      <c r="BC5684" s="184"/>
      <c r="BD5684" s="184"/>
      <c r="BE5684" s="184"/>
      <c r="BF5684" s="184"/>
      <c r="BG5684" s="184"/>
      <c r="BT5684" s="37">
        <f t="shared" si="288"/>
        <v>46124</v>
      </c>
      <c r="BU5684" s="178"/>
      <c r="BV5684" s="183"/>
      <c r="BW5684" s="184"/>
      <c r="BX5684" s="184"/>
      <c r="BY5684" s="184"/>
      <c r="BZ5684" s="184"/>
      <c r="CA5684" s="184"/>
      <c r="CB5684" s="184"/>
      <c r="CC5684" s="184"/>
      <c r="CE5684" s="1"/>
      <c r="CF5684" s="1"/>
      <c r="CG5684" s="1"/>
      <c r="CH5684" s="1"/>
      <c r="CI5684" s="1"/>
      <c r="CJ5684" s="1"/>
      <c r="CK5684" s="1"/>
      <c r="CL5684" s="1"/>
      <c r="CM5684" s="1"/>
      <c r="CN5684" s="1"/>
      <c r="CO5684" s="1"/>
    </row>
    <row r="5685" spans="1:93" ht="30" customHeight="1" x14ac:dyDescent="0.2">
      <c r="A5685" s="1">
        <v>5679</v>
      </c>
      <c r="B5685" s="1" t="s">
        <v>2185</v>
      </c>
      <c r="C5685" s="1" t="s">
        <v>2182</v>
      </c>
      <c r="D5685" s="28" t="s">
        <v>2183</v>
      </c>
      <c r="E5685" s="28" t="s">
        <v>2184</v>
      </c>
      <c r="F5685" s="1" t="s">
        <v>74</v>
      </c>
      <c r="G5685" s="1">
        <v>5</v>
      </c>
      <c r="H5685" s="1" t="s">
        <v>341</v>
      </c>
      <c r="I5685" s="1" t="s">
        <v>114</v>
      </c>
      <c r="J5685" s="76">
        <v>287</v>
      </c>
      <c r="K5685" s="76">
        <v>2341286</v>
      </c>
      <c r="L5685" s="29">
        <v>46096</v>
      </c>
      <c r="M5685" s="29" t="s">
        <v>4163</v>
      </c>
      <c r="N5685" s="1" t="s">
        <v>478</v>
      </c>
      <c r="O5685" s="28" t="s">
        <v>634</v>
      </c>
      <c r="P5685" s="1" t="s">
        <v>323</v>
      </c>
      <c r="Q5685" s="76">
        <v>8</v>
      </c>
      <c r="R5685" s="1"/>
      <c r="S5685" s="76"/>
      <c r="T5685" s="1" t="s">
        <v>115</v>
      </c>
      <c r="U5685" s="1"/>
      <c r="V5685" s="1"/>
      <c r="AC5685" s="93">
        <v>24.5</v>
      </c>
      <c r="AD5685" s="69">
        <v>230</v>
      </c>
      <c r="AE5685" s="33"/>
      <c r="AF5685" s="33"/>
      <c r="AG5685" s="33"/>
      <c r="AX5685" s="37">
        <f t="shared" si="287"/>
        <v>46103</v>
      </c>
      <c r="AY5685" s="178"/>
      <c r="AZ5685" s="183"/>
      <c r="BA5685" s="184"/>
      <c r="BB5685" s="184"/>
      <c r="BC5685" s="184"/>
      <c r="BD5685" s="184"/>
      <c r="BE5685" s="184"/>
      <c r="BF5685" s="184"/>
      <c r="BG5685" s="184"/>
      <c r="BT5685" s="37">
        <f t="shared" si="288"/>
        <v>46124</v>
      </c>
      <c r="BU5685" s="178"/>
      <c r="BV5685" s="183"/>
      <c r="BW5685" s="184"/>
      <c r="BX5685" s="184"/>
      <c r="BY5685" s="184"/>
      <c r="BZ5685" s="184"/>
      <c r="CA5685" s="184"/>
      <c r="CB5685" s="184"/>
      <c r="CC5685" s="184"/>
      <c r="CE5685" s="1"/>
      <c r="CF5685" s="1"/>
      <c r="CG5685" s="1"/>
      <c r="CH5685" s="1"/>
      <c r="CI5685" s="1"/>
      <c r="CJ5685" s="1"/>
      <c r="CK5685" s="1"/>
      <c r="CL5685" s="1"/>
      <c r="CM5685" s="1"/>
      <c r="CN5685" s="1"/>
      <c r="CO5685" s="1"/>
    </row>
    <row r="5686" spans="1:93" ht="30" customHeight="1" x14ac:dyDescent="0.2">
      <c r="A5686" s="1">
        <v>5680</v>
      </c>
      <c r="B5686" s="1" t="s">
        <v>2185</v>
      </c>
      <c r="C5686" s="1" t="s">
        <v>2182</v>
      </c>
      <c r="D5686" s="28" t="s">
        <v>2186</v>
      </c>
      <c r="E5686" s="28" t="s">
        <v>2187</v>
      </c>
      <c r="F5686" s="1" t="s">
        <v>74</v>
      </c>
      <c r="G5686" s="1">
        <v>5</v>
      </c>
      <c r="H5686" s="1" t="s">
        <v>341</v>
      </c>
      <c r="I5686" s="1" t="s">
        <v>114</v>
      </c>
      <c r="J5686" s="76">
        <v>553</v>
      </c>
      <c r="K5686" s="76">
        <v>2340619</v>
      </c>
      <c r="L5686" s="29">
        <v>46096</v>
      </c>
      <c r="M5686" s="29" t="s">
        <v>4163</v>
      </c>
      <c r="N5686" s="1" t="s">
        <v>478</v>
      </c>
      <c r="O5686" s="28" t="s">
        <v>634</v>
      </c>
      <c r="P5686" s="1" t="s">
        <v>323</v>
      </c>
      <c r="Q5686" s="76">
        <v>10</v>
      </c>
      <c r="R5686" s="1"/>
      <c r="S5686" s="76"/>
      <c r="T5686" s="1" t="s">
        <v>115</v>
      </c>
      <c r="U5686" s="1"/>
      <c r="V5686" s="1"/>
      <c r="AC5686" s="93">
        <v>23</v>
      </c>
      <c r="AD5686" s="69">
        <v>250</v>
      </c>
      <c r="AE5686" s="33"/>
      <c r="AF5686" s="33"/>
      <c r="AG5686" s="33"/>
      <c r="AX5686" s="37">
        <f t="shared" si="287"/>
        <v>46103</v>
      </c>
      <c r="AY5686" s="179"/>
      <c r="AZ5686" s="183"/>
      <c r="BA5686" s="181"/>
      <c r="BB5686" s="181"/>
      <c r="BC5686" s="181"/>
      <c r="BD5686" s="181"/>
      <c r="BE5686" s="181"/>
      <c r="BF5686" s="181"/>
      <c r="BG5686" s="181"/>
      <c r="BT5686" s="37">
        <f t="shared" si="288"/>
        <v>46124</v>
      </c>
      <c r="BU5686" s="179"/>
      <c r="BV5686" s="183"/>
      <c r="BW5686" s="181"/>
      <c r="BX5686" s="181"/>
      <c r="BY5686" s="181"/>
      <c r="BZ5686" s="181"/>
      <c r="CA5686" s="181"/>
      <c r="CB5686" s="181"/>
      <c r="CC5686" s="181"/>
      <c r="CE5686" s="1"/>
      <c r="CF5686" s="1"/>
      <c r="CG5686" s="1"/>
      <c r="CH5686" s="1"/>
      <c r="CI5686" s="1"/>
      <c r="CJ5686" s="1"/>
      <c r="CK5686" s="1"/>
      <c r="CL5686" s="1"/>
      <c r="CM5686" s="1"/>
      <c r="CN5686" s="1"/>
      <c r="CO5686" s="1"/>
    </row>
    <row r="5687" spans="1:93" ht="30" customHeight="1" x14ac:dyDescent="0.2">
      <c r="A5687" s="1">
        <v>5681</v>
      </c>
      <c r="B5687" s="1" t="s">
        <v>2188</v>
      </c>
      <c r="C5687" s="1" t="s">
        <v>2227</v>
      </c>
      <c r="D5687" s="28" t="s">
        <v>2226</v>
      </c>
      <c r="E5687" s="28" t="s">
        <v>2228</v>
      </c>
      <c r="F5687" s="1" t="s">
        <v>74</v>
      </c>
      <c r="G5687" s="1">
        <v>10</v>
      </c>
      <c r="H5687" s="1" t="s">
        <v>1059</v>
      </c>
      <c r="I5687" s="1" t="s">
        <v>114</v>
      </c>
      <c r="J5687" s="76">
        <v>403</v>
      </c>
      <c r="K5687" s="76">
        <v>2340599</v>
      </c>
      <c r="L5687" s="29">
        <v>46096</v>
      </c>
      <c r="M5687" s="29" t="s">
        <v>4163</v>
      </c>
      <c r="N5687" s="1" t="s">
        <v>478</v>
      </c>
      <c r="O5687" s="28" t="s">
        <v>634</v>
      </c>
      <c r="P5687" s="1" t="s">
        <v>322</v>
      </c>
      <c r="Q5687" s="76" t="s">
        <v>2571</v>
      </c>
      <c r="R5687" s="1"/>
      <c r="S5687" s="76">
        <v>6</v>
      </c>
      <c r="T5687" s="1" t="s">
        <v>115</v>
      </c>
      <c r="U5687" s="1"/>
      <c r="V5687" s="1"/>
      <c r="AC5687" s="93">
        <v>23</v>
      </c>
      <c r="AD5687" s="69">
        <v>240</v>
      </c>
      <c r="AE5687" s="33"/>
      <c r="AF5687" s="33"/>
      <c r="AG5687" s="33"/>
      <c r="AX5687" s="37">
        <f t="shared" si="287"/>
        <v>46103</v>
      </c>
      <c r="AY5687" s="177" t="s">
        <v>3127</v>
      </c>
      <c r="AZ5687" s="185" t="s">
        <v>3128</v>
      </c>
      <c r="BA5687" s="180">
        <v>46.9</v>
      </c>
      <c r="BB5687" s="180">
        <v>47.3</v>
      </c>
      <c r="BC5687" s="180">
        <v>46.2</v>
      </c>
      <c r="BD5687" s="180">
        <v>47.6</v>
      </c>
      <c r="BE5687" s="180">
        <v>47.8</v>
      </c>
      <c r="BF5687" s="180">
        <v>49.5</v>
      </c>
      <c r="BG5687" s="180">
        <f>AVERAGE(BA5687:BF5711)</f>
        <v>47.533333333333324</v>
      </c>
      <c r="BT5687" s="37">
        <f t="shared" si="288"/>
        <v>46124</v>
      </c>
      <c r="BU5687" s="177" t="s">
        <v>3127</v>
      </c>
      <c r="BV5687" s="183" t="s">
        <v>3228</v>
      </c>
      <c r="BW5687" s="180">
        <v>58.2</v>
      </c>
      <c r="BX5687" s="180">
        <v>58</v>
      </c>
      <c r="BY5687" s="180">
        <v>59.6</v>
      </c>
      <c r="BZ5687" s="180">
        <v>60.6</v>
      </c>
      <c r="CA5687" s="180">
        <v>58.9</v>
      </c>
      <c r="CB5687" s="180">
        <v>61</v>
      </c>
      <c r="CC5687" s="180">
        <f>AVERAGE(BW5687:CB5711)</f>
        <v>59.333333333333336</v>
      </c>
      <c r="CE5687" s="1"/>
      <c r="CF5687" s="1"/>
      <c r="CG5687" s="1"/>
      <c r="CH5687" s="1"/>
      <c r="CI5687" s="1"/>
      <c r="CJ5687" s="1"/>
      <c r="CK5687" s="1"/>
      <c r="CL5687" s="1"/>
      <c r="CM5687" s="1"/>
      <c r="CN5687" s="1"/>
      <c r="CO5687" s="1"/>
    </row>
    <row r="5688" spans="1:93" ht="30" customHeight="1" x14ac:dyDescent="0.2">
      <c r="A5688" s="1">
        <v>5682</v>
      </c>
      <c r="B5688" s="1" t="s">
        <v>2188</v>
      </c>
      <c r="C5688" s="1" t="s">
        <v>2227</v>
      </c>
      <c r="D5688" s="28" t="s">
        <v>2226</v>
      </c>
      <c r="E5688" s="28" t="s">
        <v>2228</v>
      </c>
      <c r="F5688" s="1" t="s">
        <v>74</v>
      </c>
      <c r="G5688" s="1">
        <v>10</v>
      </c>
      <c r="H5688" s="1" t="s">
        <v>1059</v>
      </c>
      <c r="I5688" s="1" t="s">
        <v>114</v>
      </c>
      <c r="J5688" s="76">
        <v>393</v>
      </c>
      <c r="K5688" s="76">
        <v>2341273</v>
      </c>
      <c r="L5688" s="29">
        <v>46096</v>
      </c>
      <c r="M5688" s="29" t="s">
        <v>4163</v>
      </c>
      <c r="N5688" s="1" t="s">
        <v>478</v>
      </c>
      <c r="O5688" s="28" t="s">
        <v>634</v>
      </c>
      <c r="P5688" s="1" t="s">
        <v>322</v>
      </c>
      <c r="Q5688" s="76">
        <v>10</v>
      </c>
      <c r="R5688" s="1"/>
      <c r="S5688" s="76"/>
      <c r="T5688" s="1" t="s">
        <v>115</v>
      </c>
      <c r="U5688" s="1"/>
      <c r="V5688" s="1"/>
      <c r="AC5688" s="93">
        <v>24.5</v>
      </c>
      <c r="AD5688" s="69">
        <v>260</v>
      </c>
      <c r="AE5688" s="33"/>
      <c r="AF5688" s="33"/>
      <c r="AG5688" s="33"/>
      <c r="AX5688" s="37">
        <f t="shared" si="287"/>
        <v>46103</v>
      </c>
      <c r="AY5688" s="178"/>
      <c r="AZ5688" s="185"/>
      <c r="BA5688" s="184"/>
      <c r="BB5688" s="184"/>
      <c r="BC5688" s="184"/>
      <c r="BD5688" s="184"/>
      <c r="BE5688" s="184"/>
      <c r="BF5688" s="184"/>
      <c r="BG5688" s="184"/>
      <c r="BT5688" s="37">
        <f t="shared" si="288"/>
        <v>46124</v>
      </c>
      <c r="BU5688" s="178"/>
      <c r="BV5688" s="183"/>
      <c r="BW5688" s="184"/>
      <c r="BX5688" s="184"/>
      <c r="BY5688" s="184"/>
      <c r="BZ5688" s="184"/>
      <c r="CA5688" s="184"/>
      <c r="CB5688" s="184"/>
      <c r="CC5688" s="184"/>
      <c r="CE5688" s="1"/>
      <c r="CF5688" s="1"/>
      <c r="CG5688" s="1"/>
      <c r="CH5688" s="1"/>
      <c r="CI5688" s="1"/>
      <c r="CJ5688" s="1"/>
      <c r="CK5688" s="1"/>
      <c r="CL5688" s="1"/>
      <c r="CM5688" s="1"/>
      <c r="CN5688" s="1"/>
      <c r="CO5688" s="1"/>
    </row>
    <row r="5689" spans="1:93" ht="30" customHeight="1" x14ac:dyDescent="0.2">
      <c r="A5689" s="1">
        <v>5683</v>
      </c>
      <c r="B5689" s="1" t="s">
        <v>2188</v>
      </c>
      <c r="C5689" s="1" t="s">
        <v>2227</v>
      </c>
      <c r="D5689" s="28" t="s">
        <v>2226</v>
      </c>
      <c r="E5689" s="28" t="s">
        <v>2228</v>
      </c>
      <c r="F5689" s="1" t="s">
        <v>74</v>
      </c>
      <c r="G5689" s="1">
        <v>10</v>
      </c>
      <c r="H5689" s="1" t="s">
        <v>1059</v>
      </c>
      <c r="I5689" s="1" t="s">
        <v>114</v>
      </c>
      <c r="J5689" s="76">
        <v>557</v>
      </c>
      <c r="K5689" s="76">
        <v>2340600</v>
      </c>
      <c r="L5689" s="29">
        <v>46096</v>
      </c>
      <c r="M5689" s="29" t="s">
        <v>4163</v>
      </c>
      <c r="N5689" s="1" t="s">
        <v>478</v>
      </c>
      <c r="O5689" s="28" t="s">
        <v>634</v>
      </c>
      <c r="P5689" s="1" t="s">
        <v>322</v>
      </c>
      <c r="Q5689" s="76">
        <v>12</v>
      </c>
      <c r="R5689" s="1"/>
      <c r="S5689" s="76"/>
      <c r="T5689" s="1" t="s">
        <v>115</v>
      </c>
      <c r="U5689" s="1"/>
      <c r="V5689" s="1"/>
      <c r="AC5689" s="93">
        <v>22.5</v>
      </c>
      <c r="AD5689" s="69">
        <v>250</v>
      </c>
      <c r="AE5689" s="33"/>
      <c r="AF5689" s="33"/>
      <c r="AG5689" s="33"/>
      <c r="AX5689" s="37">
        <f t="shared" si="287"/>
        <v>46103</v>
      </c>
      <c r="AY5689" s="178"/>
      <c r="AZ5689" s="185"/>
      <c r="BA5689" s="184"/>
      <c r="BB5689" s="184"/>
      <c r="BC5689" s="184"/>
      <c r="BD5689" s="184"/>
      <c r="BE5689" s="184"/>
      <c r="BF5689" s="184"/>
      <c r="BG5689" s="184"/>
      <c r="BT5689" s="37">
        <f t="shared" si="288"/>
        <v>46124</v>
      </c>
      <c r="BU5689" s="178"/>
      <c r="BV5689" s="183"/>
      <c r="BW5689" s="184"/>
      <c r="BX5689" s="184"/>
      <c r="BY5689" s="184"/>
      <c r="BZ5689" s="184"/>
      <c r="CA5689" s="184"/>
      <c r="CB5689" s="184"/>
      <c r="CC5689" s="184"/>
      <c r="CE5689" s="1"/>
      <c r="CF5689" s="1"/>
      <c r="CG5689" s="1"/>
      <c r="CH5689" s="1"/>
      <c r="CI5689" s="1"/>
      <c r="CJ5689" s="1"/>
      <c r="CK5689" s="1"/>
      <c r="CL5689" s="1"/>
      <c r="CM5689" s="1"/>
      <c r="CN5689" s="1"/>
      <c r="CO5689" s="1"/>
    </row>
    <row r="5690" spans="1:93" ht="30" customHeight="1" x14ac:dyDescent="0.2">
      <c r="A5690" s="1">
        <v>5684</v>
      </c>
      <c r="B5690" s="1" t="s">
        <v>2188</v>
      </c>
      <c r="C5690" s="1" t="s">
        <v>2227</v>
      </c>
      <c r="D5690" s="28" t="s">
        <v>2226</v>
      </c>
      <c r="E5690" s="28" t="s">
        <v>2228</v>
      </c>
      <c r="F5690" s="1" t="s">
        <v>74</v>
      </c>
      <c r="G5690" s="1">
        <v>10</v>
      </c>
      <c r="H5690" s="1" t="s">
        <v>1059</v>
      </c>
      <c r="I5690" s="1" t="s">
        <v>114</v>
      </c>
      <c r="J5690" s="76">
        <v>287</v>
      </c>
      <c r="K5690" s="76">
        <v>2341274</v>
      </c>
      <c r="L5690" s="29">
        <v>46096</v>
      </c>
      <c r="M5690" s="29" t="s">
        <v>4163</v>
      </c>
      <c r="N5690" s="1" t="s">
        <v>478</v>
      </c>
      <c r="O5690" s="28" t="s">
        <v>634</v>
      </c>
      <c r="P5690" s="1" t="s">
        <v>322</v>
      </c>
      <c r="Q5690" s="76">
        <v>8</v>
      </c>
      <c r="R5690" s="1"/>
      <c r="S5690" s="76"/>
      <c r="T5690" s="1" t="s">
        <v>115</v>
      </c>
      <c r="U5690" s="1"/>
      <c r="V5690" s="1"/>
      <c r="AC5690" s="93">
        <v>24</v>
      </c>
      <c r="AD5690" s="69">
        <v>250</v>
      </c>
      <c r="AE5690" s="33"/>
      <c r="AF5690" s="33"/>
      <c r="AG5690" s="33"/>
      <c r="AX5690" s="37">
        <f t="shared" si="287"/>
        <v>46103</v>
      </c>
      <c r="AY5690" s="178"/>
      <c r="AZ5690" s="185"/>
      <c r="BA5690" s="184"/>
      <c r="BB5690" s="184"/>
      <c r="BC5690" s="184"/>
      <c r="BD5690" s="184"/>
      <c r="BE5690" s="184"/>
      <c r="BF5690" s="184"/>
      <c r="BG5690" s="184"/>
      <c r="BT5690" s="37">
        <f t="shared" si="288"/>
        <v>46124</v>
      </c>
      <c r="BU5690" s="178"/>
      <c r="BV5690" s="183"/>
      <c r="BW5690" s="184"/>
      <c r="BX5690" s="184"/>
      <c r="BY5690" s="184"/>
      <c r="BZ5690" s="184"/>
      <c r="CA5690" s="184"/>
      <c r="CB5690" s="184"/>
      <c r="CC5690" s="184"/>
      <c r="CE5690" s="1"/>
      <c r="CF5690" s="1"/>
      <c r="CG5690" s="1"/>
      <c r="CH5690" s="1"/>
      <c r="CI5690" s="1"/>
      <c r="CJ5690" s="1"/>
      <c r="CK5690" s="1"/>
      <c r="CL5690" s="1"/>
      <c r="CM5690" s="1"/>
      <c r="CN5690" s="1"/>
      <c r="CO5690" s="1"/>
    </row>
    <row r="5691" spans="1:93" ht="30" customHeight="1" x14ac:dyDescent="0.2">
      <c r="A5691" s="1">
        <v>5685</v>
      </c>
      <c r="B5691" s="1" t="s">
        <v>2188</v>
      </c>
      <c r="C5691" s="1" t="s">
        <v>2227</v>
      </c>
      <c r="D5691" s="28" t="s">
        <v>2226</v>
      </c>
      <c r="E5691" s="28" t="s">
        <v>2228</v>
      </c>
      <c r="F5691" s="1" t="s">
        <v>74</v>
      </c>
      <c r="G5691" s="1">
        <v>10</v>
      </c>
      <c r="H5691" s="1" t="s">
        <v>1059</v>
      </c>
      <c r="I5691" s="1" t="s">
        <v>114</v>
      </c>
      <c r="J5691" s="76">
        <v>554</v>
      </c>
      <c r="K5691" s="76">
        <v>2340601</v>
      </c>
      <c r="L5691" s="29">
        <v>46096</v>
      </c>
      <c r="M5691" s="29" t="s">
        <v>4163</v>
      </c>
      <c r="N5691" s="1" t="s">
        <v>478</v>
      </c>
      <c r="O5691" s="28" t="s">
        <v>634</v>
      </c>
      <c r="P5691" s="1" t="s">
        <v>322</v>
      </c>
      <c r="Q5691" s="76">
        <v>12</v>
      </c>
      <c r="R5691" s="1"/>
      <c r="S5691" s="76"/>
      <c r="T5691" s="1" t="s">
        <v>115</v>
      </c>
      <c r="U5691" s="1"/>
      <c r="V5691" s="1"/>
      <c r="AC5691" s="93">
        <v>24</v>
      </c>
      <c r="AD5691" s="69">
        <v>245</v>
      </c>
      <c r="AE5691" s="33"/>
      <c r="AF5691" s="33"/>
      <c r="AG5691" s="33"/>
      <c r="AX5691" s="37">
        <f t="shared" si="287"/>
        <v>46103</v>
      </c>
      <c r="AY5691" s="178"/>
      <c r="AZ5691" s="185"/>
      <c r="BA5691" s="184"/>
      <c r="BB5691" s="184"/>
      <c r="BC5691" s="184"/>
      <c r="BD5691" s="184"/>
      <c r="BE5691" s="184"/>
      <c r="BF5691" s="184"/>
      <c r="BG5691" s="184"/>
      <c r="BT5691" s="37">
        <f t="shared" si="288"/>
        <v>46124</v>
      </c>
      <c r="BU5691" s="178"/>
      <c r="BV5691" s="183"/>
      <c r="BW5691" s="184"/>
      <c r="BX5691" s="184"/>
      <c r="BY5691" s="184"/>
      <c r="BZ5691" s="184"/>
      <c r="CA5691" s="184"/>
      <c r="CB5691" s="184"/>
      <c r="CC5691" s="184"/>
      <c r="CE5691" s="1"/>
      <c r="CF5691" s="1"/>
      <c r="CG5691" s="1"/>
      <c r="CH5691" s="1"/>
      <c r="CI5691" s="1"/>
      <c r="CJ5691" s="1"/>
      <c r="CK5691" s="1"/>
      <c r="CL5691" s="1"/>
      <c r="CM5691" s="1"/>
      <c r="CN5691" s="1"/>
      <c r="CO5691" s="1"/>
    </row>
    <row r="5692" spans="1:93" ht="30" customHeight="1" x14ac:dyDescent="0.2">
      <c r="A5692" s="1">
        <v>5686</v>
      </c>
      <c r="B5692" s="1" t="s">
        <v>2188</v>
      </c>
      <c r="C5692" s="1" t="s">
        <v>2227</v>
      </c>
      <c r="D5692" s="28" t="s">
        <v>2226</v>
      </c>
      <c r="E5692" s="28" t="s">
        <v>2228</v>
      </c>
      <c r="F5692" s="1" t="s">
        <v>74</v>
      </c>
      <c r="G5692" s="1">
        <v>10</v>
      </c>
      <c r="H5692" s="1" t="s">
        <v>1059</v>
      </c>
      <c r="I5692" s="1" t="s">
        <v>114</v>
      </c>
      <c r="J5692" s="76">
        <v>295</v>
      </c>
      <c r="K5692" s="76">
        <v>2340602</v>
      </c>
      <c r="L5692" s="29">
        <v>46096</v>
      </c>
      <c r="M5692" s="29" t="s">
        <v>4163</v>
      </c>
      <c r="N5692" s="1" t="s">
        <v>478</v>
      </c>
      <c r="O5692" s="28" t="s">
        <v>634</v>
      </c>
      <c r="P5692" s="1" t="s">
        <v>322</v>
      </c>
      <c r="Q5692" s="76">
        <v>8</v>
      </c>
      <c r="R5692" s="1"/>
      <c r="S5692" s="76"/>
      <c r="T5692" s="1" t="s">
        <v>115</v>
      </c>
      <c r="U5692" s="1"/>
      <c r="V5692" s="1"/>
      <c r="AC5692" s="93">
        <v>22.5</v>
      </c>
      <c r="AD5692" s="69">
        <v>260</v>
      </c>
      <c r="AE5692" s="33"/>
      <c r="AF5692" s="33"/>
      <c r="AG5692" s="33"/>
      <c r="AX5692" s="37">
        <f t="shared" si="287"/>
        <v>46103</v>
      </c>
      <c r="AY5692" s="178"/>
      <c r="AZ5692" s="185"/>
      <c r="BA5692" s="184"/>
      <c r="BB5692" s="184"/>
      <c r="BC5692" s="184"/>
      <c r="BD5692" s="184"/>
      <c r="BE5692" s="184"/>
      <c r="BF5692" s="184"/>
      <c r="BG5692" s="184"/>
      <c r="BT5692" s="37">
        <f t="shared" si="288"/>
        <v>46124</v>
      </c>
      <c r="BU5692" s="178"/>
      <c r="BV5692" s="183"/>
      <c r="BW5692" s="184"/>
      <c r="BX5692" s="184"/>
      <c r="BY5692" s="184"/>
      <c r="BZ5692" s="184"/>
      <c r="CA5692" s="184"/>
      <c r="CB5692" s="184"/>
      <c r="CC5692" s="184"/>
      <c r="CE5692" s="1"/>
      <c r="CF5692" s="1"/>
      <c r="CG5692" s="1"/>
      <c r="CH5692" s="1"/>
      <c r="CI5692" s="1"/>
      <c r="CJ5692" s="1"/>
      <c r="CK5692" s="1"/>
      <c r="CL5692" s="1"/>
      <c r="CM5692" s="1"/>
      <c r="CN5692" s="1"/>
      <c r="CO5692" s="1"/>
    </row>
    <row r="5693" spans="1:93" ht="30" customHeight="1" x14ac:dyDescent="0.2">
      <c r="A5693" s="1">
        <v>5687</v>
      </c>
      <c r="B5693" s="1" t="s">
        <v>2188</v>
      </c>
      <c r="C5693" s="1" t="s">
        <v>2227</v>
      </c>
      <c r="D5693" s="28" t="s">
        <v>2226</v>
      </c>
      <c r="E5693" s="28" t="s">
        <v>2228</v>
      </c>
      <c r="F5693" s="1" t="s">
        <v>74</v>
      </c>
      <c r="G5693" s="1">
        <v>10</v>
      </c>
      <c r="H5693" s="1" t="s">
        <v>1059</v>
      </c>
      <c r="I5693" s="1" t="s">
        <v>114</v>
      </c>
      <c r="J5693" s="76">
        <v>407</v>
      </c>
      <c r="K5693" s="76">
        <v>2341275</v>
      </c>
      <c r="L5693" s="29">
        <v>46096</v>
      </c>
      <c r="M5693" s="29" t="s">
        <v>4163</v>
      </c>
      <c r="N5693" s="1" t="s">
        <v>478</v>
      </c>
      <c r="O5693" s="28" t="s">
        <v>634</v>
      </c>
      <c r="P5693" s="1" t="s">
        <v>322</v>
      </c>
      <c r="Q5693" s="76">
        <v>10</v>
      </c>
      <c r="R5693" s="1"/>
      <c r="S5693" s="76"/>
      <c r="T5693" s="1" t="s">
        <v>115</v>
      </c>
      <c r="U5693" s="1"/>
      <c r="V5693" s="1"/>
      <c r="AC5693" s="93">
        <v>23</v>
      </c>
      <c r="AD5693" s="69">
        <v>260</v>
      </c>
      <c r="AE5693" s="33"/>
      <c r="AF5693" s="33"/>
      <c r="AG5693" s="33"/>
      <c r="AX5693" s="37">
        <f t="shared" si="287"/>
        <v>46103</v>
      </c>
      <c r="AY5693" s="178"/>
      <c r="AZ5693" s="185"/>
      <c r="BA5693" s="184"/>
      <c r="BB5693" s="184"/>
      <c r="BC5693" s="184"/>
      <c r="BD5693" s="184"/>
      <c r="BE5693" s="184"/>
      <c r="BF5693" s="184"/>
      <c r="BG5693" s="184"/>
      <c r="BT5693" s="37">
        <f t="shared" si="288"/>
        <v>46124</v>
      </c>
      <c r="BU5693" s="178"/>
      <c r="BV5693" s="183"/>
      <c r="BW5693" s="184"/>
      <c r="BX5693" s="184"/>
      <c r="BY5693" s="184"/>
      <c r="BZ5693" s="184"/>
      <c r="CA5693" s="184"/>
      <c r="CB5693" s="184"/>
      <c r="CC5693" s="184"/>
      <c r="CE5693" s="1"/>
      <c r="CF5693" s="1"/>
      <c r="CG5693" s="1"/>
      <c r="CH5693" s="1"/>
      <c r="CI5693" s="1"/>
      <c r="CJ5693" s="1"/>
      <c r="CK5693" s="1"/>
      <c r="CL5693" s="1"/>
      <c r="CM5693" s="1"/>
      <c r="CN5693" s="1"/>
      <c r="CO5693" s="1"/>
    </row>
    <row r="5694" spans="1:93" ht="30" customHeight="1" x14ac:dyDescent="0.2">
      <c r="A5694" s="1">
        <v>5688</v>
      </c>
      <c r="B5694" s="1" t="s">
        <v>2188</v>
      </c>
      <c r="C5694" s="1" t="s">
        <v>2227</v>
      </c>
      <c r="D5694" s="28" t="s">
        <v>2226</v>
      </c>
      <c r="E5694" s="28" t="s">
        <v>2228</v>
      </c>
      <c r="F5694" s="1" t="s">
        <v>74</v>
      </c>
      <c r="G5694" s="1">
        <v>10</v>
      </c>
      <c r="H5694" s="1" t="s">
        <v>1059</v>
      </c>
      <c r="I5694" s="1" t="s">
        <v>114</v>
      </c>
      <c r="J5694" s="76">
        <v>302</v>
      </c>
      <c r="K5694" s="76">
        <v>2340603</v>
      </c>
      <c r="L5694" s="29">
        <v>46096</v>
      </c>
      <c r="M5694" s="29" t="s">
        <v>4163</v>
      </c>
      <c r="N5694" s="1" t="s">
        <v>478</v>
      </c>
      <c r="O5694" s="28" t="s">
        <v>634</v>
      </c>
      <c r="P5694" s="1" t="s">
        <v>322</v>
      </c>
      <c r="Q5694" s="76">
        <v>8</v>
      </c>
      <c r="R5694" s="1"/>
      <c r="S5694" s="76"/>
      <c r="T5694" s="1" t="s">
        <v>115</v>
      </c>
      <c r="U5694" s="1"/>
      <c r="V5694" s="1"/>
      <c r="AC5694" s="93">
        <v>24</v>
      </c>
      <c r="AD5694" s="69">
        <v>230</v>
      </c>
      <c r="AE5694" s="33"/>
      <c r="AF5694" s="33"/>
      <c r="AG5694" s="33"/>
      <c r="AX5694" s="37">
        <f t="shared" si="287"/>
        <v>46103</v>
      </c>
      <c r="AY5694" s="178"/>
      <c r="AZ5694" s="185"/>
      <c r="BA5694" s="184"/>
      <c r="BB5694" s="184"/>
      <c r="BC5694" s="184"/>
      <c r="BD5694" s="184"/>
      <c r="BE5694" s="184"/>
      <c r="BF5694" s="184"/>
      <c r="BG5694" s="184"/>
      <c r="BT5694" s="37">
        <f t="shared" si="288"/>
        <v>46124</v>
      </c>
      <c r="BU5694" s="178"/>
      <c r="BV5694" s="183"/>
      <c r="BW5694" s="184"/>
      <c r="BX5694" s="184"/>
      <c r="BY5694" s="184"/>
      <c r="BZ5694" s="184"/>
      <c r="CA5694" s="184"/>
      <c r="CB5694" s="184"/>
      <c r="CC5694" s="184"/>
      <c r="CE5694" s="1"/>
      <c r="CF5694" s="1"/>
      <c r="CG5694" s="1"/>
      <c r="CH5694" s="1"/>
      <c r="CI5694" s="1"/>
      <c r="CJ5694" s="1"/>
      <c r="CK5694" s="1"/>
      <c r="CL5694" s="1"/>
      <c r="CM5694" s="1"/>
      <c r="CN5694" s="1"/>
      <c r="CO5694" s="1"/>
    </row>
    <row r="5695" spans="1:93" ht="30" customHeight="1" x14ac:dyDescent="0.2">
      <c r="A5695" s="1">
        <v>5689</v>
      </c>
      <c r="B5695" s="1" t="s">
        <v>2188</v>
      </c>
      <c r="C5695" s="1" t="s">
        <v>2227</v>
      </c>
      <c r="D5695" s="28" t="s">
        <v>2226</v>
      </c>
      <c r="E5695" s="28" t="s">
        <v>2228</v>
      </c>
      <c r="F5695" s="1" t="s">
        <v>74</v>
      </c>
      <c r="G5695" s="1">
        <v>10</v>
      </c>
      <c r="H5695" s="1" t="s">
        <v>1059</v>
      </c>
      <c r="I5695" s="1" t="s">
        <v>114</v>
      </c>
      <c r="J5695" s="76">
        <v>274</v>
      </c>
      <c r="K5695" s="76">
        <v>2341276</v>
      </c>
      <c r="L5695" s="29">
        <v>46096</v>
      </c>
      <c r="M5695" s="29" t="s">
        <v>4163</v>
      </c>
      <c r="N5695" s="1" t="s">
        <v>478</v>
      </c>
      <c r="O5695" s="28" t="s">
        <v>634</v>
      </c>
      <c r="P5695" s="1" t="s">
        <v>322</v>
      </c>
      <c r="Q5695" s="76">
        <v>8</v>
      </c>
      <c r="R5695" s="1"/>
      <c r="S5695" s="76"/>
      <c r="T5695" s="1" t="s">
        <v>115</v>
      </c>
      <c r="U5695" s="1"/>
      <c r="V5695" s="1"/>
      <c r="AC5695" s="93">
        <v>22</v>
      </c>
      <c r="AD5695" s="69">
        <v>250</v>
      </c>
      <c r="AE5695" s="33"/>
      <c r="AF5695" s="33"/>
      <c r="AG5695" s="33"/>
      <c r="AX5695" s="37">
        <f t="shared" si="287"/>
        <v>46103</v>
      </c>
      <c r="AY5695" s="178"/>
      <c r="AZ5695" s="185"/>
      <c r="BA5695" s="184"/>
      <c r="BB5695" s="184"/>
      <c r="BC5695" s="184"/>
      <c r="BD5695" s="184"/>
      <c r="BE5695" s="184"/>
      <c r="BF5695" s="184"/>
      <c r="BG5695" s="184"/>
      <c r="BT5695" s="37">
        <f t="shared" si="288"/>
        <v>46124</v>
      </c>
      <c r="BU5695" s="178"/>
      <c r="BV5695" s="183"/>
      <c r="BW5695" s="184"/>
      <c r="BX5695" s="184"/>
      <c r="BY5695" s="184"/>
      <c r="BZ5695" s="184"/>
      <c r="CA5695" s="184"/>
      <c r="CB5695" s="184"/>
      <c r="CC5695" s="184"/>
      <c r="CE5695" s="1"/>
      <c r="CF5695" s="1"/>
      <c r="CG5695" s="1"/>
      <c r="CH5695" s="1"/>
      <c r="CI5695" s="1"/>
      <c r="CJ5695" s="1"/>
      <c r="CK5695" s="1"/>
      <c r="CL5695" s="1"/>
      <c r="CM5695" s="1"/>
      <c r="CN5695" s="1"/>
      <c r="CO5695" s="1"/>
    </row>
    <row r="5696" spans="1:93" ht="30" customHeight="1" x14ac:dyDescent="0.2">
      <c r="A5696" s="1">
        <v>5690</v>
      </c>
      <c r="B5696" s="1" t="s">
        <v>2188</v>
      </c>
      <c r="C5696" s="1" t="s">
        <v>2227</v>
      </c>
      <c r="D5696" s="28" t="s">
        <v>2226</v>
      </c>
      <c r="E5696" s="28" t="s">
        <v>2228</v>
      </c>
      <c r="F5696" s="1" t="s">
        <v>74</v>
      </c>
      <c r="G5696" s="1">
        <v>10</v>
      </c>
      <c r="H5696" s="1" t="s">
        <v>1059</v>
      </c>
      <c r="I5696" s="1" t="s">
        <v>114</v>
      </c>
      <c r="J5696" s="76">
        <v>553</v>
      </c>
      <c r="K5696" s="76">
        <v>2340604</v>
      </c>
      <c r="L5696" s="29">
        <v>46096</v>
      </c>
      <c r="M5696" s="29" t="s">
        <v>4163</v>
      </c>
      <c r="N5696" s="1" t="s">
        <v>478</v>
      </c>
      <c r="O5696" s="28" t="s">
        <v>634</v>
      </c>
      <c r="P5696" s="1" t="s">
        <v>322</v>
      </c>
      <c r="Q5696" s="76">
        <v>12</v>
      </c>
      <c r="R5696" s="1"/>
      <c r="S5696" s="76"/>
      <c r="T5696" s="1" t="s">
        <v>115</v>
      </c>
      <c r="U5696" s="1"/>
      <c r="V5696" s="1"/>
      <c r="AC5696" s="93">
        <v>24.5</v>
      </c>
      <c r="AD5696" s="69">
        <v>260</v>
      </c>
      <c r="AE5696" s="33"/>
      <c r="AF5696" s="33"/>
      <c r="AG5696" s="33"/>
      <c r="AX5696" s="37">
        <f t="shared" si="287"/>
        <v>46103</v>
      </c>
      <c r="AY5696" s="178"/>
      <c r="AZ5696" s="185"/>
      <c r="BA5696" s="184"/>
      <c r="BB5696" s="184"/>
      <c r="BC5696" s="184"/>
      <c r="BD5696" s="184"/>
      <c r="BE5696" s="184"/>
      <c r="BF5696" s="184"/>
      <c r="BG5696" s="184"/>
      <c r="BT5696" s="37">
        <f t="shared" si="288"/>
        <v>46124</v>
      </c>
      <c r="BU5696" s="178"/>
      <c r="BV5696" s="183"/>
      <c r="BW5696" s="184"/>
      <c r="BX5696" s="184"/>
      <c r="BY5696" s="184"/>
      <c r="BZ5696" s="184"/>
      <c r="CA5696" s="184"/>
      <c r="CB5696" s="184"/>
      <c r="CC5696" s="184"/>
      <c r="CE5696" s="1"/>
      <c r="CF5696" s="1"/>
      <c r="CG5696" s="1"/>
      <c r="CH5696" s="1"/>
      <c r="CI5696" s="1"/>
      <c r="CJ5696" s="1"/>
      <c r="CK5696" s="1"/>
      <c r="CL5696" s="1"/>
      <c r="CM5696" s="1"/>
      <c r="CN5696" s="1"/>
      <c r="CO5696" s="1"/>
    </row>
    <row r="5697" spans="1:93" ht="30" customHeight="1" x14ac:dyDescent="0.2">
      <c r="A5697" s="1">
        <v>5691</v>
      </c>
      <c r="B5697" s="1" t="s">
        <v>2188</v>
      </c>
      <c r="C5697" s="1" t="s">
        <v>2227</v>
      </c>
      <c r="D5697" s="28" t="s">
        <v>2226</v>
      </c>
      <c r="E5697" s="28" t="s">
        <v>2228</v>
      </c>
      <c r="F5697" s="1" t="s">
        <v>74</v>
      </c>
      <c r="G5697" s="1">
        <v>10</v>
      </c>
      <c r="H5697" s="1" t="s">
        <v>1059</v>
      </c>
      <c r="I5697" s="1" t="s">
        <v>114</v>
      </c>
      <c r="J5697" s="76">
        <v>551</v>
      </c>
      <c r="K5697" s="76">
        <v>2341277</v>
      </c>
      <c r="L5697" s="29">
        <v>46096</v>
      </c>
      <c r="M5697" s="29" t="s">
        <v>4163</v>
      </c>
      <c r="N5697" s="1" t="s">
        <v>478</v>
      </c>
      <c r="O5697" s="28" t="s">
        <v>634</v>
      </c>
      <c r="P5697" s="1" t="s">
        <v>322</v>
      </c>
      <c r="Q5697" s="76">
        <v>12</v>
      </c>
      <c r="R5697" s="1"/>
      <c r="S5697" s="76">
        <v>6</v>
      </c>
      <c r="T5697" s="1" t="s">
        <v>115</v>
      </c>
      <c r="U5697" s="1"/>
      <c r="V5697" s="1"/>
      <c r="AC5697" s="93">
        <v>23</v>
      </c>
      <c r="AD5697" s="69">
        <v>250</v>
      </c>
      <c r="AE5697" s="33"/>
      <c r="AF5697" s="33"/>
      <c r="AG5697" s="33"/>
      <c r="AX5697" s="37">
        <f t="shared" si="287"/>
        <v>46103</v>
      </c>
      <c r="AY5697" s="178"/>
      <c r="AZ5697" s="185"/>
      <c r="BA5697" s="184"/>
      <c r="BB5697" s="184"/>
      <c r="BC5697" s="184"/>
      <c r="BD5697" s="184"/>
      <c r="BE5697" s="184"/>
      <c r="BF5697" s="184"/>
      <c r="BG5697" s="184"/>
      <c r="BT5697" s="37">
        <f t="shared" si="288"/>
        <v>46124</v>
      </c>
      <c r="BU5697" s="178"/>
      <c r="BV5697" s="183"/>
      <c r="BW5697" s="184"/>
      <c r="BX5697" s="184"/>
      <c r="BY5697" s="184"/>
      <c r="BZ5697" s="184"/>
      <c r="CA5697" s="184"/>
      <c r="CB5697" s="184"/>
      <c r="CC5697" s="184"/>
      <c r="CE5697" s="1"/>
      <c r="CF5697" s="1"/>
      <c r="CG5697" s="1"/>
      <c r="CH5697" s="1"/>
      <c r="CI5697" s="1"/>
      <c r="CJ5697" s="1"/>
      <c r="CK5697" s="1"/>
      <c r="CL5697" s="1"/>
      <c r="CM5697" s="1"/>
      <c r="CN5697" s="1"/>
      <c r="CO5697" s="1"/>
    </row>
    <row r="5698" spans="1:93" ht="30" customHeight="1" x14ac:dyDescent="0.2">
      <c r="A5698" s="1">
        <v>5692</v>
      </c>
      <c r="B5698" s="1" t="s">
        <v>2188</v>
      </c>
      <c r="C5698" s="1" t="s">
        <v>2227</v>
      </c>
      <c r="D5698" s="28" t="s">
        <v>2226</v>
      </c>
      <c r="E5698" s="28" t="s">
        <v>2228</v>
      </c>
      <c r="F5698" s="1" t="s">
        <v>74</v>
      </c>
      <c r="G5698" s="1">
        <v>10</v>
      </c>
      <c r="H5698" s="1" t="s">
        <v>1059</v>
      </c>
      <c r="I5698" s="1" t="s">
        <v>114</v>
      </c>
      <c r="J5698" s="76">
        <v>437</v>
      </c>
      <c r="K5698" s="76">
        <v>2341278</v>
      </c>
      <c r="L5698" s="29">
        <v>46096</v>
      </c>
      <c r="M5698" s="29" t="s">
        <v>4163</v>
      </c>
      <c r="N5698" s="1" t="s">
        <v>478</v>
      </c>
      <c r="O5698" s="28" t="s">
        <v>634</v>
      </c>
      <c r="P5698" s="1" t="s">
        <v>322</v>
      </c>
      <c r="Q5698" s="76">
        <v>10</v>
      </c>
      <c r="R5698" s="1"/>
      <c r="S5698" s="76"/>
      <c r="T5698" s="1" t="s">
        <v>115</v>
      </c>
      <c r="U5698" s="1"/>
      <c r="V5698" s="1"/>
      <c r="AC5698" s="93">
        <v>24.5</v>
      </c>
      <c r="AD5698" s="69">
        <v>220</v>
      </c>
      <c r="AE5698" s="33"/>
      <c r="AF5698" s="33"/>
      <c r="AG5698" s="33"/>
      <c r="AX5698" s="37">
        <f t="shared" si="287"/>
        <v>46103</v>
      </c>
      <c r="AY5698" s="178"/>
      <c r="AZ5698" s="185"/>
      <c r="BA5698" s="184"/>
      <c r="BB5698" s="184"/>
      <c r="BC5698" s="184"/>
      <c r="BD5698" s="184"/>
      <c r="BE5698" s="184"/>
      <c r="BF5698" s="184"/>
      <c r="BG5698" s="184"/>
      <c r="BT5698" s="37">
        <f t="shared" si="288"/>
        <v>46124</v>
      </c>
      <c r="BU5698" s="178"/>
      <c r="BV5698" s="183"/>
      <c r="BW5698" s="184"/>
      <c r="BX5698" s="184"/>
      <c r="BY5698" s="184"/>
      <c r="BZ5698" s="184"/>
      <c r="CA5698" s="184"/>
      <c r="CB5698" s="184"/>
      <c r="CC5698" s="184"/>
      <c r="CE5698" s="1"/>
      <c r="CF5698" s="1"/>
      <c r="CG5698" s="1"/>
      <c r="CH5698" s="1"/>
      <c r="CI5698" s="1"/>
      <c r="CJ5698" s="1"/>
      <c r="CK5698" s="1"/>
      <c r="CL5698" s="1"/>
      <c r="CM5698" s="1"/>
      <c r="CN5698" s="1"/>
      <c r="CO5698" s="1"/>
    </row>
    <row r="5699" spans="1:93" ht="30" customHeight="1" x14ac:dyDescent="0.2">
      <c r="A5699" s="1">
        <v>5693</v>
      </c>
      <c r="B5699" s="1" t="s">
        <v>2188</v>
      </c>
      <c r="C5699" s="1" t="s">
        <v>2227</v>
      </c>
      <c r="D5699" s="28" t="s">
        <v>2226</v>
      </c>
      <c r="E5699" s="28" t="s">
        <v>2228</v>
      </c>
      <c r="F5699" s="1" t="s">
        <v>74</v>
      </c>
      <c r="G5699" s="1">
        <v>10</v>
      </c>
      <c r="H5699" s="1" t="s">
        <v>1059</v>
      </c>
      <c r="I5699" s="1" t="s">
        <v>114</v>
      </c>
      <c r="J5699" s="76">
        <v>557</v>
      </c>
      <c r="K5699" s="76">
        <v>2340610</v>
      </c>
      <c r="L5699" s="29">
        <v>46096</v>
      </c>
      <c r="M5699" s="29" t="s">
        <v>4163</v>
      </c>
      <c r="N5699" s="1" t="s">
        <v>478</v>
      </c>
      <c r="O5699" s="28" t="s">
        <v>634</v>
      </c>
      <c r="P5699" s="1" t="s">
        <v>322</v>
      </c>
      <c r="Q5699" s="76">
        <v>12</v>
      </c>
      <c r="R5699" s="1"/>
      <c r="S5699" s="76"/>
      <c r="T5699" s="1" t="s">
        <v>115</v>
      </c>
      <c r="U5699" s="1"/>
      <c r="V5699" s="1"/>
      <c r="AC5699" s="93">
        <v>23.5</v>
      </c>
      <c r="AD5699" s="69">
        <v>250</v>
      </c>
      <c r="AE5699" s="33"/>
      <c r="AF5699" s="33"/>
      <c r="AG5699" s="33"/>
      <c r="AX5699" s="37">
        <f t="shared" si="287"/>
        <v>46103</v>
      </c>
      <c r="AY5699" s="178"/>
      <c r="AZ5699" s="185"/>
      <c r="BA5699" s="181"/>
      <c r="BB5699" s="181"/>
      <c r="BC5699" s="181"/>
      <c r="BD5699" s="181"/>
      <c r="BE5699" s="181"/>
      <c r="BF5699" s="181"/>
      <c r="BG5699" s="184"/>
      <c r="BT5699" s="37">
        <f t="shared" si="288"/>
        <v>46124</v>
      </c>
      <c r="BU5699" s="178"/>
      <c r="BV5699" s="183"/>
      <c r="BW5699" s="181"/>
      <c r="BX5699" s="181"/>
      <c r="BY5699" s="181"/>
      <c r="BZ5699" s="181"/>
      <c r="CA5699" s="181"/>
      <c r="CB5699" s="181"/>
      <c r="CC5699" s="184"/>
      <c r="CE5699" s="1"/>
      <c r="CF5699" s="1"/>
      <c r="CG5699" s="1"/>
      <c r="CH5699" s="1"/>
      <c r="CI5699" s="1"/>
      <c r="CJ5699" s="1"/>
      <c r="CK5699" s="1"/>
      <c r="CL5699" s="1"/>
      <c r="CM5699" s="1"/>
      <c r="CN5699" s="1"/>
      <c r="CO5699" s="1"/>
    </row>
    <row r="5700" spans="1:93" ht="30" customHeight="1" x14ac:dyDescent="0.2">
      <c r="A5700" s="1">
        <v>5694</v>
      </c>
      <c r="B5700" s="1" t="s">
        <v>2188</v>
      </c>
      <c r="C5700" s="1" t="s">
        <v>2227</v>
      </c>
      <c r="D5700" s="28" t="s">
        <v>2226</v>
      </c>
      <c r="E5700" s="28" t="s">
        <v>2228</v>
      </c>
      <c r="F5700" s="1" t="s">
        <v>74</v>
      </c>
      <c r="G5700" s="1">
        <v>10</v>
      </c>
      <c r="H5700" s="1" t="s">
        <v>1059</v>
      </c>
      <c r="I5700" s="1" t="s">
        <v>114</v>
      </c>
      <c r="J5700" s="76">
        <v>287</v>
      </c>
      <c r="K5700" s="76">
        <v>2341280</v>
      </c>
      <c r="L5700" s="29">
        <v>46096</v>
      </c>
      <c r="M5700" s="29" t="s">
        <v>4163</v>
      </c>
      <c r="N5700" s="1" t="s">
        <v>478</v>
      </c>
      <c r="O5700" s="28" t="s">
        <v>634</v>
      </c>
      <c r="P5700" s="1" t="s">
        <v>322</v>
      </c>
      <c r="Q5700" s="76">
        <v>8</v>
      </c>
      <c r="R5700" s="1"/>
      <c r="S5700" s="76"/>
      <c r="T5700" s="1" t="s">
        <v>115</v>
      </c>
      <c r="U5700" s="1"/>
      <c r="V5700" s="1"/>
      <c r="AC5700" s="93">
        <v>24.5</v>
      </c>
      <c r="AD5700" s="69">
        <v>230</v>
      </c>
      <c r="AE5700" s="33"/>
      <c r="AF5700" s="33"/>
      <c r="AG5700" s="33"/>
      <c r="AX5700" s="37">
        <f t="shared" si="287"/>
        <v>46103</v>
      </c>
      <c r="AY5700" s="178"/>
      <c r="AZ5700" s="185"/>
      <c r="BA5700" s="180">
        <v>47.2</v>
      </c>
      <c r="BB5700" s="180">
        <v>47.9</v>
      </c>
      <c r="BC5700" s="180">
        <v>47.4</v>
      </c>
      <c r="BD5700" s="180"/>
      <c r="BE5700" s="180"/>
      <c r="BF5700" s="180"/>
      <c r="BG5700" s="184"/>
      <c r="BT5700" s="37">
        <f t="shared" si="288"/>
        <v>46124</v>
      </c>
      <c r="BU5700" s="178"/>
      <c r="BV5700" s="183"/>
      <c r="BW5700" s="180">
        <v>58</v>
      </c>
      <c r="BX5700" s="180">
        <v>59.3</v>
      </c>
      <c r="BY5700" s="180">
        <v>60.4</v>
      </c>
      <c r="BZ5700" s="180"/>
      <c r="CA5700" s="180"/>
      <c r="CB5700" s="180"/>
      <c r="CC5700" s="184"/>
      <c r="CE5700" s="1"/>
      <c r="CF5700" s="1"/>
      <c r="CG5700" s="1"/>
      <c r="CH5700" s="1"/>
      <c r="CI5700" s="1"/>
      <c r="CJ5700" s="1"/>
      <c r="CK5700" s="1"/>
      <c r="CL5700" s="1"/>
      <c r="CM5700" s="1"/>
      <c r="CN5700" s="1"/>
      <c r="CO5700" s="1"/>
    </row>
    <row r="5701" spans="1:93" ht="30" customHeight="1" x14ac:dyDescent="0.2">
      <c r="A5701" s="1">
        <v>5695</v>
      </c>
      <c r="B5701" s="1" t="s">
        <v>2188</v>
      </c>
      <c r="C5701" s="1" t="s">
        <v>2227</v>
      </c>
      <c r="D5701" s="28" t="s">
        <v>2226</v>
      </c>
      <c r="E5701" s="28" t="s">
        <v>2228</v>
      </c>
      <c r="F5701" s="1" t="s">
        <v>74</v>
      </c>
      <c r="G5701" s="1">
        <v>10</v>
      </c>
      <c r="H5701" s="1" t="s">
        <v>1059</v>
      </c>
      <c r="I5701" s="1" t="s">
        <v>114</v>
      </c>
      <c r="J5701" s="76">
        <v>433</v>
      </c>
      <c r="K5701" s="76">
        <v>2340611</v>
      </c>
      <c r="L5701" s="29">
        <v>46096</v>
      </c>
      <c r="M5701" s="29" t="s">
        <v>4163</v>
      </c>
      <c r="N5701" s="1" t="s">
        <v>478</v>
      </c>
      <c r="O5701" s="28" t="s">
        <v>634</v>
      </c>
      <c r="P5701" s="1" t="s">
        <v>322</v>
      </c>
      <c r="Q5701" s="76">
        <v>10</v>
      </c>
      <c r="R5701" s="1"/>
      <c r="S5701" s="76"/>
      <c r="T5701" s="1" t="s">
        <v>115</v>
      </c>
      <c r="U5701" s="1"/>
      <c r="V5701" s="1"/>
      <c r="AC5701" s="93">
        <v>24</v>
      </c>
      <c r="AD5701" s="69">
        <v>230</v>
      </c>
      <c r="AE5701" s="33"/>
      <c r="AF5701" s="33"/>
      <c r="AG5701" s="33"/>
      <c r="AX5701" s="37">
        <f t="shared" si="287"/>
        <v>46103</v>
      </c>
      <c r="AY5701" s="178"/>
      <c r="AZ5701" s="185"/>
      <c r="BA5701" s="184"/>
      <c r="BB5701" s="184"/>
      <c r="BC5701" s="184"/>
      <c r="BD5701" s="184"/>
      <c r="BE5701" s="184"/>
      <c r="BF5701" s="184"/>
      <c r="BG5701" s="184"/>
      <c r="BT5701" s="37">
        <f t="shared" si="288"/>
        <v>46124</v>
      </c>
      <c r="BU5701" s="178"/>
      <c r="BV5701" s="183"/>
      <c r="BW5701" s="184"/>
      <c r="BX5701" s="184"/>
      <c r="BY5701" s="184"/>
      <c r="BZ5701" s="184"/>
      <c r="CA5701" s="184"/>
      <c r="CB5701" s="184"/>
      <c r="CC5701" s="184"/>
      <c r="CE5701" s="1"/>
      <c r="CF5701" s="1"/>
      <c r="CG5701" s="1"/>
      <c r="CH5701" s="1"/>
      <c r="CI5701" s="1"/>
      <c r="CJ5701" s="1"/>
      <c r="CK5701" s="1"/>
      <c r="CL5701" s="1"/>
      <c r="CM5701" s="1"/>
      <c r="CN5701" s="1"/>
      <c r="CO5701" s="1"/>
    </row>
    <row r="5702" spans="1:93" ht="30" customHeight="1" x14ac:dyDescent="0.2">
      <c r="A5702" s="1">
        <v>5696</v>
      </c>
      <c r="B5702" s="1" t="s">
        <v>2188</v>
      </c>
      <c r="C5702" s="1" t="s">
        <v>2227</v>
      </c>
      <c r="D5702" s="28" t="s">
        <v>2226</v>
      </c>
      <c r="E5702" s="28" t="s">
        <v>2228</v>
      </c>
      <c r="F5702" s="1" t="s">
        <v>74</v>
      </c>
      <c r="G5702" s="1">
        <v>10</v>
      </c>
      <c r="H5702" s="1" t="s">
        <v>1059</v>
      </c>
      <c r="I5702" s="1" t="s">
        <v>114</v>
      </c>
      <c r="J5702" s="76">
        <v>553</v>
      </c>
      <c r="K5702" s="76">
        <v>2341282</v>
      </c>
      <c r="L5702" s="29">
        <v>46096</v>
      </c>
      <c r="M5702" s="29" t="s">
        <v>4163</v>
      </c>
      <c r="N5702" s="1" t="s">
        <v>478</v>
      </c>
      <c r="O5702" s="28" t="s">
        <v>634</v>
      </c>
      <c r="P5702" s="1" t="s">
        <v>322</v>
      </c>
      <c r="Q5702" s="76">
        <v>12</v>
      </c>
      <c r="R5702" s="1"/>
      <c r="S5702" s="76">
        <v>6</v>
      </c>
      <c r="T5702" s="1" t="s">
        <v>115</v>
      </c>
      <c r="U5702" s="1"/>
      <c r="V5702" s="1"/>
      <c r="AC5702" s="93">
        <v>23.5</v>
      </c>
      <c r="AD5702" s="69">
        <v>200</v>
      </c>
      <c r="AE5702" s="33"/>
      <c r="AF5702" s="33"/>
      <c r="AG5702" s="33"/>
      <c r="AX5702" s="37">
        <f t="shared" si="287"/>
        <v>46103</v>
      </c>
      <c r="AY5702" s="178"/>
      <c r="AZ5702" s="185"/>
      <c r="BA5702" s="184"/>
      <c r="BB5702" s="184"/>
      <c r="BC5702" s="184"/>
      <c r="BD5702" s="184"/>
      <c r="BE5702" s="184"/>
      <c r="BF5702" s="184"/>
      <c r="BG5702" s="184"/>
      <c r="BT5702" s="37">
        <f t="shared" si="288"/>
        <v>46124</v>
      </c>
      <c r="BU5702" s="178"/>
      <c r="BV5702" s="183"/>
      <c r="BW5702" s="184"/>
      <c r="BX5702" s="184"/>
      <c r="BY5702" s="184"/>
      <c r="BZ5702" s="184"/>
      <c r="CA5702" s="184"/>
      <c r="CB5702" s="184"/>
      <c r="CC5702" s="184"/>
      <c r="CE5702" s="1"/>
      <c r="CF5702" s="1"/>
      <c r="CG5702" s="1"/>
      <c r="CH5702" s="1"/>
      <c r="CI5702" s="1"/>
      <c r="CJ5702" s="1"/>
      <c r="CK5702" s="1"/>
      <c r="CL5702" s="1"/>
      <c r="CM5702" s="1"/>
      <c r="CN5702" s="1"/>
      <c r="CO5702" s="1"/>
    </row>
    <row r="5703" spans="1:93" ht="30" customHeight="1" x14ac:dyDescent="0.2">
      <c r="A5703" s="1">
        <v>5697</v>
      </c>
      <c r="B5703" s="1" t="s">
        <v>2188</v>
      </c>
      <c r="C5703" s="1" t="s">
        <v>2227</v>
      </c>
      <c r="D5703" s="28" t="s">
        <v>2226</v>
      </c>
      <c r="E5703" s="28" t="s">
        <v>2228</v>
      </c>
      <c r="F5703" s="1" t="s">
        <v>74</v>
      </c>
      <c r="G5703" s="1">
        <v>10</v>
      </c>
      <c r="H5703" s="1" t="s">
        <v>1059</v>
      </c>
      <c r="I5703" s="1" t="s">
        <v>114</v>
      </c>
      <c r="J5703" s="76">
        <v>554</v>
      </c>
      <c r="K5703" s="76">
        <v>2340612</v>
      </c>
      <c r="L5703" s="29">
        <v>46096</v>
      </c>
      <c r="M5703" s="29" t="s">
        <v>4163</v>
      </c>
      <c r="N5703" s="1" t="s">
        <v>478</v>
      </c>
      <c r="O5703" s="28" t="s">
        <v>634</v>
      </c>
      <c r="P5703" s="1" t="s">
        <v>322</v>
      </c>
      <c r="Q5703" s="76">
        <v>12</v>
      </c>
      <c r="R5703" s="1"/>
      <c r="S5703" s="76"/>
      <c r="T5703" s="1" t="s">
        <v>115</v>
      </c>
      <c r="U5703" s="1"/>
      <c r="V5703" s="1"/>
      <c r="AC5703" s="93">
        <v>23</v>
      </c>
      <c r="AD5703" s="69">
        <v>2550</v>
      </c>
      <c r="AE5703" s="33"/>
      <c r="AF5703" s="33"/>
      <c r="AG5703" s="33"/>
      <c r="AX5703" s="37">
        <f t="shared" si="287"/>
        <v>46103</v>
      </c>
      <c r="AY5703" s="178"/>
      <c r="AZ5703" s="185"/>
      <c r="BA5703" s="184"/>
      <c r="BB5703" s="184"/>
      <c r="BC5703" s="184"/>
      <c r="BD5703" s="184"/>
      <c r="BE5703" s="184"/>
      <c r="BF5703" s="184"/>
      <c r="BG5703" s="184"/>
      <c r="BT5703" s="37">
        <f t="shared" si="288"/>
        <v>46124</v>
      </c>
      <c r="BU5703" s="178"/>
      <c r="BV5703" s="183"/>
      <c r="BW5703" s="184"/>
      <c r="BX5703" s="184"/>
      <c r="BY5703" s="184"/>
      <c r="BZ5703" s="184"/>
      <c r="CA5703" s="184"/>
      <c r="CB5703" s="184"/>
      <c r="CC5703" s="184"/>
      <c r="CE5703" s="1"/>
      <c r="CF5703" s="1"/>
      <c r="CG5703" s="1"/>
      <c r="CH5703" s="1"/>
      <c r="CI5703" s="1"/>
      <c r="CJ5703" s="1"/>
      <c r="CK5703" s="1"/>
      <c r="CL5703" s="1"/>
      <c r="CM5703" s="1"/>
      <c r="CN5703" s="1"/>
      <c r="CO5703" s="1"/>
    </row>
    <row r="5704" spans="1:93" ht="30" customHeight="1" x14ac:dyDescent="0.2">
      <c r="A5704" s="1">
        <v>5698</v>
      </c>
      <c r="B5704" s="1" t="s">
        <v>2188</v>
      </c>
      <c r="C5704" s="1" t="s">
        <v>2227</v>
      </c>
      <c r="D5704" s="28" t="s">
        <v>2226</v>
      </c>
      <c r="E5704" s="28" t="s">
        <v>2228</v>
      </c>
      <c r="F5704" s="1" t="s">
        <v>74</v>
      </c>
      <c r="G5704" s="1">
        <v>10</v>
      </c>
      <c r="H5704" s="1" t="s">
        <v>1059</v>
      </c>
      <c r="I5704" s="1" t="s">
        <v>114</v>
      </c>
      <c r="J5704" s="76">
        <v>551</v>
      </c>
      <c r="K5704" s="76">
        <v>2340613</v>
      </c>
      <c r="L5704" s="29">
        <v>46096</v>
      </c>
      <c r="M5704" s="29" t="s">
        <v>4163</v>
      </c>
      <c r="N5704" s="1" t="s">
        <v>478</v>
      </c>
      <c r="O5704" s="28" t="s">
        <v>634</v>
      </c>
      <c r="P5704" s="1" t="s">
        <v>322</v>
      </c>
      <c r="Q5704" s="76">
        <v>12</v>
      </c>
      <c r="R5704" s="1"/>
      <c r="S5704" s="76"/>
      <c r="T5704" s="1" t="s">
        <v>115</v>
      </c>
      <c r="U5704" s="1"/>
      <c r="V5704" s="1"/>
      <c r="AC5704" s="93">
        <v>23</v>
      </c>
      <c r="AD5704" s="69">
        <v>260</v>
      </c>
      <c r="AE5704" s="33"/>
      <c r="AF5704" s="33"/>
      <c r="AG5704" s="33"/>
      <c r="AX5704" s="37">
        <f t="shared" si="287"/>
        <v>46103</v>
      </c>
      <c r="AY5704" s="178"/>
      <c r="AZ5704" s="185"/>
      <c r="BA5704" s="184"/>
      <c r="BB5704" s="184"/>
      <c r="BC5704" s="184"/>
      <c r="BD5704" s="184"/>
      <c r="BE5704" s="184"/>
      <c r="BF5704" s="184"/>
      <c r="BG5704" s="184"/>
      <c r="BT5704" s="37">
        <f t="shared" si="288"/>
        <v>46124</v>
      </c>
      <c r="BU5704" s="178"/>
      <c r="BV5704" s="183"/>
      <c r="BW5704" s="184"/>
      <c r="BX5704" s="184"/>
      <c r="BY5704" s="184"/>
      <c r="BZ5704" s="184"/>
      <c r="CA5704" s="184"/>
      <c r="CB5704" s="184"/>
      <c r="CC5704" s="184"/>
      <c r="CE5704" s="1"/>
      <c r="CF5704" s="1"/>
      <c r="CG5704" s="1"/>
      <c r="CH5704" s="1"/>
      <c r="CI5704" s="1"/>
      <c r="CJ5704" s="1"/>
      <c r="CK5704" s="1"/>
      <c r="CL5704" s="1"/>
      <c r="CM5704" s="1"/>
      <c r="CN5704" s="1"/>
      <c r="CO5704" s="1"/>
    </row>
    <row r="5705" spans="1:93" ht="30" customHeight="1" x14ac:dyDescent="0.2">
      <c r="A5705" s="1">
        <v>5699</v>
      </c>
      <c r="B5705" s="1" t="s">
        <v>2188</v>
      </c>
      <c r="C5705" s="1" t="s">
        <v>2227</v>
      </c>
      <c r="D5705" s="28" t="s">
        <v>2226</v>
      </c>
      <c r="E5705" s="28" t="s">
        <v>2228</v>
      </c>
      <c r="F5705" s="1" t="s">
        <v>74</v>
      </c>
      <c r="G5705" s="1">
        <v>10</v>
      </c>
      <c r="H5705" s="1" t="s">
        <v>1059</v>
      </c>
      <c r="I5705" s="1" t="s">
        <v>114</v>
      </c>
      <c r="J5705" s="76">
        <v>403</v>
      </c>
      <c r="K5705" s="76">
        <v>2340615</v>
      </c>
      <c r="L5705" s="29">
        <v>46096</v>
      </c>
      <c r="M5705" s="29" t="s">
        <v>4163</v>
      </c>
      <c r="N5705" s="1" t="s">
        <v>478</v>
      </c>
      <c r="O5705" s="28" t="s">
        <v>634</v>
      </c>
      <c r="P5705" s="1" t="s">
        <v>322</v>
      </c>
      <c r="Q5705" s="76">
        <v>9</v>
      </c>
      <c r="R5705" s="1"/>
      <c r="S5705" s="76"/>
      <c r="T5705" s="1" t="s">
        <v>115</v>
      </c>
      <c r="U5705" s="1"/>
      <c r="V5705" s="1"/>
      <c r="AC5705" s="93">
        <v>23.5</v>
      </c>
      <c r="AD5705" s="69">
        <v>260</v>
      </c>
      <c r="AE5705" s="33"/>
      <c r="AF5705" s="33"/>
      <c r="AG5705" s="33"/>
      <c r="AX5705" s="37">
        <f t="shared" si="287"/>
        <v>46103</v>
      </c>
      <c r="AY5705" s="178"/>
      <c r="AZ5705" s="185"/>
      <c r="BA5705" s="184"/>
      <c r="BB5705" s="184"/>
      <c r="BC5705" s="184"/>
      <c r="BD5705" s="184"/>
      <c r="BE5705" s="184"/>
      <c r="BF5705" s="184"/>
      <c r="BG5705" s="184"/>
      <c r="BT5705" s="37">
        <f t="shared" si="288"/>
        <v>46124</v>
      </c>
      <c r="BU5705" s="178"/>
      <c r="BV5705" s="183"/>
      <c r="BW5705" s="184"/>
      <c r="BX5705" s="184"/>
      <c r="BY5705" s="184"/>
      <c r="BZ5705" s="184"/>
      <c r="CA5705" s="184"/>
      <c r="CB5705" s="184"/>
      <c r="CC5705" s="184"/>
      <c r="CE5705" s="1"/>
      <c r="CF5705" s="1"/>
      <c r="CG5705" s="1"/>
      <c r="CH5705" s="1"/>
      <c r="CI5705" s="1"/>
      <c r="CJ5705" s="1"/>
      <c r="CK5705" s="1"/>
      <c r="CL5705" s="1"/>
      <c r="CM5705" s="1"/>
      <c r="CN5705" s="1"/>
      <c r="CO5705" s="1"/>
    </row>
    <row r="5706" spans="1:93" ht="30" customHeight="1" x14ac:dyDescent="0.2">
      <c r="A5706" s="1">
        <v>5700</v>
      </c>
      <c r="B5706" s="1" t="s">
        <v>2188</v>
      </c>
      <c r="C5706" s="1" t="s">
        <v>2227</v>
      </c>
      <c r="D5706" s="28" t="s">
        <v>2226</v>
      </c>
      <c r="E5706" s="28" t="s">
        <v>2228</v>
      </c>
      <c r="F5706" s="1" t="s">
        <v>74</v>
      </c>
      <c r="G5706" s="1">
        <v>10</v>
      </c>
      <c r="H5706" s="1" t="s">
        <v>1059</v>
      </c>
      <c r="I5706" s="1" t="s">
        <v>114</v>
      </c>
      <c r="J5706" s="76">
        <v>393</v>
      </c>
      <c r="K5706" s="76">
        <v>2341287</v>
      </c>
      <c r="L5706" s="29">
        <v>46096</v>
      </c>
      <c r="M5706" s="29" t="s">
        <v>4163</v>
      </c>
      <c r="N5706" s="1" t="s">
        <v>478</v>
      </c>
      <c r="O5706" s="28" t="s">
        <v>634</v>
      </c>
      <c r="P5706" s="1" t="s">
        <v>322</v>
      </c>
      <c r="Q5706" s="76">
        <v>10</v>
      </c>
      <c r="R5706" s="1"/>
      <c r="S5706" s="76"/>
      <c r="T5706" s="1" t="s">
        <v>115</v>
      </c>
      <c r="U5706" s="1"/>
      <c r="V5706" s="1"/>
      <c r="AC5706" s="93">
        <v>26</v>
      </c>
      <c r="AD5706" s="69">
        <v>250</v>
      </c>
      <c r="AE5706" s="33"/>
      <c r="AF5706" s="33"/>
      <c r="AG5706" s="33"/>
      <c r="AX5706" s="37">
        <f t="shared" si="287"/>
        <v>46103</v>
      </c>
      <c r="AY5706" s="178"/>
      <c r="AZ5706" s="185"/>
      <c r="BA5706" s="184"/>
      <c r="BB5706" s="184"/>
      <c r="BC5706" s="184"/>
      <c r="BD5706" s="184"/>
      <c r="BE5706" s="184"/>
      <c r="BF5706" s="184"/>
      <c r="BG5706" s="184"/>
      <c r="BT5706" s="37">
        <f t="shared" si="288"/>
        <v>46124</v>
      </c>
      <c r="BU5706" s="178"/>
      <c r="BV5706" s="183"/>
      <c r="BW5706" s="184"/>
      <c r="BX5706" s="184"/>
      <c r="BY5706" s="184"/>
      <c r="BZ5706" s="184"/>
      <c r="CA5706" s="184"/>
      <c r="CB5706" s="184"/>
      <c r="CC5706" s="184"/>
      <c r="CE5706" s="1"/>
      <c r="CF5706" s="1"/>
      <c r="CG5706" s="1"/>
      <c r="CH5706" s="1"/>
      <c r="CI5706" s="1"/>
      <c r="CJ5706" s="1"/>
      <c r="CK5706" s="1"/>
      <c r="CL5706" s="1"/>
      <c r="CM5706" s="1"/>
      <c r="CN5706" s="1"/>
      <c r="CO5706" s="1"/>
    </row>
    <row r="5707" spans="1:93" ht="30" customHeight="1" x14ac:dyDescent="0.2">
      <c r="A5707" s="1">
        <v>5701</v>
      </c>
      <c r="B5707" s="1" t="s">
        <v>2188</v>
      </c>
      <c r="C5707" s="1" t="s">
        <v>2227</v>
      </c>
      <c r="D5707" s="28" t="s">
        <v>2226</v>
      </c>
      <c r="E5707" s="28" t="s">
        <v>2228</v>
      </c>
      <c r="F5707" s="1" t="s">
        <v>74</v>
      </c>
      <c r="G5707" s="1">
        <v>10</v>
      </c>
      <c r="H5707" s="1" t="s">
        <v>1059</v>
      </c>
      <c r="I5707" s="1" t="s">
        <v>114</v>
      </c>
      <c r="J5707" s="76">
        <v>557</v>
      </c>
      <c r="K5707" s="76">
        <v>2340618</v>
      </c>
      <c r="L5707" s="29">
        <v>46096</v>
      </c>
      <c r="M5707" s="29" t="s">
        <v>4163</v>
      </c>
      <c r="N5707" s="1" t="s">
        <v>478</v>
      </c>
      <c r="O5707" s="28" t="s">
        <v>634</v>
      </c>
      <c r="P5707" s="1" t="s">
        <v>322</v>
      </c>
      <c r="Q5707" s="76">
        <v>12</v>
      </c>
      <c r="R5707" s="1"/>
      <c r="S5707" s="76"/>
      <c r="T5707" s="1" t="s">
        <v>115</v>
      </c>
      <c r="U5707" s="1"/>
      <c r="V5707" s="1"/>
      <c r="AC5707" s="93">
        <v>24.5</v>
      </c>
      <c r="AD5707" s="69">
        <v>250</v>
      </c>
      <c r="AE5707" s="33"/>
      <c r="AF5707" s="33"/>
      <c r="AG5707" s="33"/>
      <c r="AX5707" s="37">
        <f t="shared" si="287"/>
        <v>46103</v>
      </c>
      <c r="AY5707" s="178"/>
      <c r="AZ5707" s="185"/>
      <c r="BA5707" s="184"/>
      <c r="BB5707" s="184"/>
      <c r="BC5707" s="184"/>
      <c r="BD5707" s="184"/>
      <c r="BE5707" s="184"/>
      <c r="BF5707" s="184"/>
      <c r="BG5707" s="184"/>
      <c r="BT5707" s="37">
        <f t="shared" si="288"/>
        <v>46124</v>
      </c>
      <c r="BU5707" s="178"/>
      <c r="BV5707" s="183"/>
      <c r="BW5707" s="184"/>
      <c r="BX5707" s="184"/>
      <c r="BY5707" s="184"/>
      <c r="BZ5707" s="184"/>
      <c r="CA5707" s="184"/>
      <c r="CB5707" s="184"/>
      <c r="CC5707" s="184"/>
      <c r="CE5707" s="1"/>
      <c r="CF5707" s="1"/>
      <c r="CG5707" s="1"/>
      <c r="CH5707" s="1"/>
      <c r="CI5707" s="1"/>
      <c r="CJ5707" s="1"/>
      <c r="CK5707" s="1"/>
      <c r="CL5707" s="1"/>
      <c r="CM5707" s="1"/>
      <c r="CN5707" s="1"/>
      <c r="CO5707" s="1"/>
    </row>
    <row r="5708" spans="1:93" ht="30" customHeight="1" x14ac:dyDescent="0.2">
      <c r="A5708" s="1">
        <v>5702</v>
      </c>
      <c r="B5708" s="1" t="s">
        <v>2188</v>
      </c>
      <c r="C5708" s="1" t="s">
        <v>2227</v>
      </c>
      <c r="D5708" s="28" t="s">
        <v>2226</v>
      </c>
      <c r="E5708" s="28" t="s">
        <v>2228</v>
      </c>
      <c r="F5708" s="1" t="s">
        <v>74</v>
      </c>
      <c r="G5708" s="1">
        <v>10</v>
      </c>
      <c r="H5708" s="1" t="s">
        <v>1059</v>
      </c>
      <c r="I5708" s="1" t="s">
        <v>114</v>
      </c>
      <c r="J5708" s="76">
        <v>407</v>
      </c>
      <c r="K5708" s="76">
        <v>2340621</v>
      </c>
      <c r="L5708" s="29">
        <v>46096</v>
      </c>
      <c r="M5708" s="29" t="s">
        <v>4163</v>
      </c>
      <c r="N5708" s="1" t="s">
        <v>478</v>
      </c>
      <c r="O5708" s="28" t="s">
        <v>634</v>
      </c>
      <c r="P5708" s="1" t="s">
        <v>322</v>
      </c>
      <c r="Q5708" s="76">
        <v>10</v>
      </c>
      <c r="R5708" s="1"/>
      <c r="S5708" s="76"/>
      <c r="T5708" s="1" t="s">
        <v>115</v>
      </c>
      <c r="U5708" s="1"/>
      <c r="V5708" s="1"/>
      <c r="AC5708" s="93">
        <v>24.5</v>
      </c>
      <c r="AD5708" s="69">
        <v>230</v>
      </c>
      <c r="AE5708" s="33"/>
      <c r="AF5708" s="33"/>
      <c r="AG5708" s="33"/>
      <c r="AX5708" s="37">
        <f t="shared" si="287"/>
        <v>46103</v>
      </c>
      <c r="AY5708" s="178"/>
      <c r="AZ5708" s="185"/>
      <c r="BA5708" s="184"/>
      <c r="BB5708" s="184"/>
      <c r="BC5708" s="184"/>
      <c r="BD5708" s="184"/>
      <c r="BE5708" s="184"/>
      <c r="BF5708" s="184"/>
      <c r="BG5708" s="184"/>
      <c r="BT5708" s="37">
        <f t="shared" si="288"/>
        <v>46124</v>
      </c>
      <c r="BU5708" s="178"/>
      <c r="BV5708" s="183"/>
      <c r="BW5708" s="184"/>
      <c r="BX5708" s="184"/>
      <c r="BY5708" s="184"/>
      <c r="BZ5708" s="184"/>
      <c r="CA5708" s="184"/>
      <c r="CB5708" s="184"/>
      <c r="CC5708" s="184"/>
      <c r="CE5708" s="1"/>
      <c r="CF5708" s="1"/>
      <c r="CG5708" s="1"/>
      <c r="CH5708" s="1"/>
      <c r="CI5708" s="1"/>
      <c r="CJ5708" s="1"/>
      <c r="CK5708" s="1"/>
      <c r="CL5708" s="1"/>
      <c r="CM5708" s="1"/>
      <c r="CN5708" s="1"/>
      <c r="CO5708" s="1"/>
    </row>
    <row r="5709" spans="1:93" ht="30" customHeight="1" x14ac:dyDescent="0.2">
      <c r="A5709" s="1">
        <v>5703</v>
      </c>
      <c r="B5709" s="1" t="s">
        <v>2188</v>
      </c>
      <c r="C5709" s="1" t="s">
        <v>2227</v>
      </c>
      <c r="D5709" s="28" t="s">
        <v>2226</v>
      </c>
      <c r="E5709" s="28" t="s">
        <v>2228</v>
      </c>
      <c r="F5709" s="1" t="s">
        <v>74</v>
      </c>
      <c r="G5709" s="1">
        <v>10</v>
      </c>
      <c r="H5709" s="1" t="s">
        <v>1059</v>
      </c>
      <c r="I5709" s="1" t="s">
        <v>114</v>
      </c>
      <c r="J5709" s="76">
        <v>302</v>
      </c>
      <c r="K5709" s="76">
        <v>2341291</v>
      </c>
      <c r="L5709" s="29">
        <v>46096</v>
      </c>
      <c r="M5709" s="29" t="s">
        <v>4163</v>
      </c>
      <c r="N5709" s="1" t="s">
        <v>478</v>
      </c>
      <c r="O5709" s="28" t="s">
        <v>634</v>
      </c>
      <c r="P5709" s="1" t="s">
        <v>322</v>
      </c>
      <c r="Q5709" s="76">
        <v>7</v>
      </c>
      <c r="R5709" s="1"/>
      <c r="S5709" s="76"/>
      <c r="T5709" s="1" t="s">
        <v>115</v>
      </c>
      <c r="U5709" s="1"/>
      <c r="V5709" s="1"/>
      <c r="AC5709" s="93">
        <v>23</v>
      </c>
      <c r="AD5709" s="69">
        <v>260</v>
      </c>
      <c r="AE5709" s="33"/>
      <c r="AF5709" s="33"/>
      <c r="AG5709" s="33"/>
      <c r="AX5709" s="37">
        <f t="shared" si="287"/>
        <v>46103</v>
      </c>
      <c r="AY5709" s="178"/>
      <c r="AZ5709" s="185"/>
      <c r="BA5709" s="184"/>
      <c r="BB5709" s="184"/>
      <c r="BC5709" s="184"/>
      <c r="BD5709" s="184"/>
      <c r="BE5709" s="184"/>
      <c r="BF5709" s="184"/>
      <c r="BG5709" s="184"/>
      <c r="BT5709" s="37">
        <f t="shared" si="288"/>
        <v>46124</v>
      </c>
      <c r="BU5709" s="178"/>
      <c r="BV5709" s="183"/>
      <c r="BW5709" s="184"/>
      <c r="BX5709" s="184"/>
      <c r="BY5709" s="184"/>
      <c r="BZ5709" s="184"/>
      <c r="CA5709" s="184"/>
      <c r="CB5709" s="184"/>
      <c r="CC5709" s="184"/>
      <c r="CE5709" s="1"/>
      <c r="CF5709" s="1"/>
      <c r="CG5709" s="1"/>
      <c r="CH5709" s="1"/>
      <c r="CI5709" s="1"/>
      <c r="CJ5709" s="1"/>
      <c r="CK5709" s="1"/>
      <c r="CL5709" s="1"/>
      <c r="CM5709" s="1"/>
      <c r="CN5709" s="1"/>
      <c r="CO5709" s="1"/>
    </row>
    <row r="5710" spans="1:93" ht="30" customHeight="1" x14ac:dyDescent="0.2">
      <c r="A5710" s="1">
        <v>5704</v>
      </c>
      <c r="B5710" s="1" t="s">
        <v>2188</v>
      </c>
      <c r="C5710" s="1" t="s">
        <v>2227</v>
      </c>
      <c r="D5710" s="28" t="s">
        <v>2226</v>
      </c>
      <c r="E5710" s="28" t="s">
        <v>2228</v>
      </c>
      <c r="F5710" s="1" t="s">
        <v>74</v>
      </c>
      <c r="G5710" s="1">
        <v>10</v>
      </c>
      <c r="H5710" s="1" t="s">
        <v>1059</v>
      </c>
      <c r="I5710" s="1" t="s">
        <v>114</v>
      </c>
      <c r="J5710" s="76">
        <v>287</v>
      </c>
      <c r="K5710" s="76">
        <v>2341292</v>
      </c>
      <c r="L5710" s="29">
        <v>46096</v>
      </c>
      <c r="M5710" s="29" t="s">
        <v>4163</v>
      </c>
      <c r="N5710" s="1" t="s">
        <v>478</v>
      </c>
      <c r="O5710" s="28" t="s">
        <v>634</v>
      </c>
      <c r="P5710" s="1" t="s">
        <v>322</v>
      </c>
      <c r="Q5710" s="76">
        <v>8</v>
      </c>
      <c r="R5710" s="1"/>
      <c r="S5710" s="76"/>
      <c r="T5710" s="1" t="s">
        <v>115</v>
      </c>
      <c r="U5710" s="1"/>
      <c r="V5710" s="1"/>
      <c r="AC5710" s="93">
        <v>23</v>
      </c>
      <c r="AD5710" s="69">
        <v>230</v>
      </c>
      <c r="AE5710" s="33"/>
      <c r="AF5710" s="33"/>
      <c r="AG5710" s="33"/>
      <c r="AX5710" s="37">
        <f t="shared" si="287"/>
        <v>46103</v>
      </c>
      <c r="AY5710" s="178"/>
      <c r="AZ5710" s="185"/>
      <c r="BA5710" s="184"/>
      <c r="BB5710" s="184"/>
      <c r="BC5710" s="184"/>
      <c r="BD5710" s="184"/>
      <c r="BE5710" s="184"/>
      <c r="BF5710" s="184"/>
      <c r="BG5710" s="184"/>
      <c r="BT5710" s="37">
        <f t="shared" si="288"/>
        <v>46124</v>
      </c>
      <c r="BU5710" s="178"/>
      <c r="BV5710" s="183"/>
      <c r="BW5710" s="184"/>
      <c r="BX5710" s="184"/>
      <c r="BY5710" s="184"/>
      <c r="BZ5710" s="184"/>
      <c r="CA5710" s="184"/>
      <c r="CB5710" s="184"/>
      <c r="CC5710" s="184"/>
      <c r="CE5710" s="1"/>
      <c r="CF5710" s="1"/>
      <c r="CG5710" s="1"/>
      <c r="CH5710" s="1"/>
      <c r="CI5710" s="1"/>
      <c r="CJ5710" s="1"/>
      <c r="CK5710" s="1"/>
      <c r="CL5710" s="1"/>
      <c r="CM5710" s="1"/>
      <c r="CN5710" s="1"/>
      <c r="CO5710" s="1"/>
    </row>
    <row r="5711" spans="1:93" ht="30" customHeight="1" x14ac:dyDescent="0.2">
      <c r="A5711" s="1">
        <v>5705</v>
      </c>
      <c r="B5711" s="1" t="s">
        <v>2188</v>
      </c>
      <c r="C5711" s="1" t="s">
        <v>2227</v>
      </c>
      <c r="D5711" s="28" t="s">
        <v>2226</v>
      </c>
      <c r="E5711" s="28" t="s">
        <v>2228</v>
      </c>
      <c r="F5711" s="1" t="s">
        <v>74</v>
      </c>
      <c r="G5711" s="1">
        <v>10</v>
      </c>
      <c r="H5711" s="1" t="s">
        <v>1059</v>
      </c>
      <c r="I5711" s="1" t="s">
        <v>114</v>
      </c>
      <c r="J5711" s="76">
        <v>403</v>
      </c>
      <c r="K5711" s="76">
        <v>2341293</v>
      </c>
      <c r="L5711" s="29">
        <v>46096</v>
      </c>
      <c r="M5711" s="29" t="s">
        <v>4163</v>
      </c>
      <c r="N5711" s="1" t="s">
        <v>478</v>
      </c>
      <c r="O5711" s="28" t="s">
        <v>634</v>
      </c>
      <c r="P5711" s="1" t="s">
        <v>322</v>
      </c>
      <c r="Q5711" s="76">
        <v>7</v>
      </c>
      <c r="R5711" s="1"/>
      <c r="S5711" s="76"/>
      <c r="T5711" s="1" t="s">
        <v>115</v>
      </c>
      <c r="U5711" s="1"/>
      <c r="V5711" s="1"/>
      <c r="AC5711" s="93">
        <v>23.5</v>
      </c>
      <c r="AD5711" s="69">
        <v>240</v>
      </c>
      <c r="AE5711" s="33"/>
      <c r="AF5711" s="33"/>
      <c r="AG5711" s="33"/>
      <c r="AX5711" s="37">
        <f t="shared" si="287"/>
        <v>46103</v>
      </c>
      <c r="AY5711" s="179"/>
      <c r="AZ5711" s="185"/>
      <c r="BA5711" s="181"/>
      <c r="BB5711" s="181"/>
      <c r="BC5711" s="181"/>
      <c r="BD5711" s="181"/>
      <c r="BE5711" s="181"/>
      <c r="BF5711" s="181"/>
      <c r="BG5711" s="181"/>
      <c r="BT5711" s="37">
        <f t="shared" si="288"/>
        <v>46124</v>
      </c>
      <c r="BU5711" s="179"/>
      <c r="BV5711" s="183"/>
      <c r="BW5711" s="181"/>
      <c r="BX5711" s="181"/>
      <c r="BY5711" s="181"/>
      <c r="BZ5711" s="181"/>
      <c r="CA5711" s="181"/>
      <c r="CB5711" s="181"/>
      <c r="CC5711" s="181"/>
      <c r="CE5711" s="1"/>
      <c r="CF5711" s="1"/>
      <c r="CG5711" s="1"/>
      <c r="CH5711" s="1"/>
      <c r="CI5711" s="1"/>
      <c r="CJ5711" s="1"/>
      <c r="CK5711" s="1"/>
      <c r="CL5711" s="1"/>
      <c r="CM5711" s="1"/>
      <c r="CN5711" s="1"/>
      <c r="CO5711" s="1"/>
    </row>
    <row r="5712" spans="1:93" ht="30" customHeight="1" x14ac:dyDescent="0.2">
      <c r="A5712" s="1">
        <v>5706</v>
      </c>
      <c r="B5712" s="1" t="s">
        <v>2230</v>
      </c>
      <c r="C5712" s="1" t="s">
        <v>2229</v>
      </c>
      <c r="D5712" s="28" t="s">
        <v>2231</v>
      </c>
      <c r="E5712" s="28" t="s">
        <v>2232</v>
      </c>
      <c r="F5712" s="1" t="s">
        <v>74</v>
      </c>
      <c r="G5712" s="1">
        <v>10</v>
      </c>
      <c r="H5712" s="1" t="s">
        <v>1059</v>
      </c>
      <c r="I5712" s="1" t="s">
        <v>114</v>
      </c>
      <c r="J5712" s="76">
        <v>273</v>
      </c>
      <c r="K5712" s="76">
        <v>2340606</v>
      </c>
      <c r="L5712" s="29">
        <v>46096</v>
      </c>
      <c r="M5712" s="29" t="s">
        <v>4163</v>
      </c>
      <c r="N5712" s="1" t="s">
        <v>478</v>
      </c>
      <c r="O5712" s="28" t="s">
        <v>634</v>
      </c>
      <c r="P5712" s="1" t="s">
        <v>323</v>
      </c>
      <c r="Q5712" s="76">
        <v>8</v>
      </c>
      <c r="R5712" s="1"/>
      <c r="S5712" s="76">
        <v>6</v>
      </c>
      <c r="T5712" s="1" t="s">
        <v>115</v>
      </c>
      <c r="U5712" s="1"/>
      <c r="V5712" s="1"/>
      <c r="AC5712" s="93">
        <v>26.5</v>
      </c>
      <c r="AD5712" s="69">
        <v>240</v>
      </c>
      <c r="AE5712" s="33"/>
      <c r="AF5712" s="33"/>
      <c r="AG5712" s="33"/>
      <c r="AX5712" s="37">
        <f t="shared" si="287"/>
        <v>46103</v>
      </c>
      <c r="AY5712" s="177" t="s">
        <v>3129</v>
      </c>
      <c r="AZ5712" s="183" t="s">
        <v>3130</v>
      </c>
      <c r="BA5712" s="180">
        <v>47.2</v>
      </c>
      <c r="BB5712" s="180">
        <v>48.6</v>
      </c>
      <c r="BC5712" s="180">
        <v>47.7</v>
      </c>
      <c r="BD5712" s="180"/>
      <c r="BE5712" s="180"/>
      <c r="BF5712" s="180"/>
      <c r="BG5712" s="180">
        <f>AVERAGE(BA5712:BF5713)</f>
        <v>47.833333333333336</v>
      </c>
      <c r="BT5712" s="37">
        <f t="shared" si="288"/>
        <v>46124</v>
      </c>
      <c r="BU5712" s="177" t="s">
        <v>3129</v>
      </c>
      <c r="BV5712" s="183" t="s">
        <v>3229</v>
      </c>
      <c r="BW5712" s="180">
        <v>58.4</v>
      </c>
      <c r="BX5712" s="180">
        <v>59.9</v>
      </c>
      <c r="BY5712" s="180">
        <v>59.1</v>
      </c>
      <c r="BZ5712" s="180"/>
      <c r="CA5712" s="180"/>
      <c r="CB5712" s="180"/>
      <c r="CC5712" s="180">
        <f>AVERAGE(BW5712:CB5713)</f>
        <v>59.133333333333333</v>
      </c>
      <c r="CE5712" s="1"/>
      <c r="CF5712" s="1"/>
      <c r="CG5712" s="1"/>
      <c r="CH5712" s="1"/>
      <c r="CI5712" s="1"/>
      <c r="CJ5712" s="1"/>
      <c r="CK5712" s="1"/>
      <c r="CL5712" s="1"/>
      <c r="CM5712" s="1"/>
      <c r="CN5712" s="1"/>
      <c r="CO5712" s="1"/>
    </row>
    <row r="5713" spans="1:93" ht="30" customHeight="1" x14ac:dyDescent="0.2">
      <c r="A5713" s="1">
        <v>5707</v>
      </c>
      <c r="B5713" s="1" t="s">
        <v>2230</v>
      </c>
      <c r="C5713" s="1" t="s">
        <v>2229</v>
      </c>
      <c r="D5713" s="28" t="s">
        <v>2231</v>
      </c>
      <c r="E5713" s="28" t="s">
        <v>2232</v>
      </c>
      <c r="F5713" s="1" t="s">
        <v>74</v>
      </c>
      <c r="G5713" s="1">
        <v>10</v>
      </c>
      <c r="H5713" s="1" t="s">
        <v>1059</v>
      </c>
      <c r="I5713" s="1" t="s">
        <v>114</v>
      </c>
      <c r="J5713" s="76">
        <v>403</v>
      </c>
      <c r="K5713" s="76">
        <v>2341279</v>
      </c>
      <c r="L5713" s="29">
        <v>46096</v>
      </c>
      <c r="M5713" s="29" t="s">
        <v>4163</v>
      </c>
      <c r="N5713" s="1" t="s">
        <v>478</v>
      </c>
      <c r="O5713" s="28" t="s">
        <v>634</v>
      </c>
      <c r="P5713" s="1" t="s">
        <v>323</v>
      </c>
      <c r="Q5713" s="76">
        <v>9</v>
      </c>
      <c r="R5713" s="1"/>
      <c r="S5713" s="76"/>
      <c r="T5713" s="1" t="s">
        <v>115</v>
      </c>
      <c r="U5713" s="1"/>
      <c r="V5713" s="1"/>
      <c r="AC5713" s="93">
        <v>26</v>
      </c>
      <c r="AD5713" s="69">
        <v>210</v>
      </c>
      <c r="AE5713" s="33"/>
      <c r="AF5713" s="33"/>
      <c r="AG5713" s="33"/>
      <c r="AX5713" s="37">
        <f t="shared" si="287"/>
        <v>46103</v>
      </c>
      <c r="AY5713" s="179"/>
      <c r="AZ5713" s="183"/>
      <c r="BA5713" s="181"/>
      <c r="BB5713" s="181"/>
      <c r="BC5713" s="181"/>
      <c r="BD5713" s="181"/>
      <c r="BE5713" s="181"/>
      <c r="BF5713" s="181"/>
      <c r="BG5713" s="181"/>
      <c r="BT5713" s="37">
        <f t="shared" si="288"/>
        <v>46124</v>
      </c>
      <c r="BU5713" s="179"/>
      <c r="BV5713" s="183"/>
      <c r="BW5713" s="181"/>
      <c r="BX5713" s="181"/>
      <c r="BY5713" s="181"/>
      <c r="BZ5713" s="181"/>
      <c r="CA5713" s="181"/>
      <c r="CB5713" s="181"/>
      <c r="CC5713" s="181"/>
      <c r="CE5713" s="1"/>
      <c r="CF5713" s="1"/>
      <c r="CG5713" s="1"/>
      <c r="CH5713" s="1"/>
      <c r="CI5713" s="1"/>
      <c r="CJ5713" s="1"/>
      <c r="CK5713" s="1"/>
      <c r="CL5713" s="1"/>
      <c r="CM5713" s="1"/>
      <c r="CN5713" s="1"/>
      <c r="CO5713" s="1"/>
    </row>
    <row r="5714" spans="1:93" ht="30" customHeight="1" x14ac:dyDescent="0.2">
      <c r="A5714" s="1">
        <v>5708</v>
      </c>
      <c r="B5714" s="1" t="s">
        <v>2233</v>
      </c>
      <c r="C5714" s="1" t="s">
        <v>2115</v>
      </c>
      <c r="D5714" s="28" t="s">
        <v>2116</v>
      </c>
      <c r="E5714" s="28" t="s">
        <v>1954</v>
      </c>
      <c r="F5714" s="1" t="s">
        <v>74</v>
      </c>
      <c r="G5714" s="1">
        <v>10</v>
      </c>
      <c r="H5714" s="1" t="s">
        <v>1059</v>
      </c>
      <c r="I5714" s="1" t="s">
        <v>114</v>
      </c>
      <c r="J5714" s="76">
        <v>553</v>
      </c>
      <c r="K5714" s="76">
        <v>2341329</v>
      </c>
      <c r="L5714" s="29">
        <v>46096</v>
      </c>
      <c r="M5714" s="29" t="s">
        <v>4163</v>
      </c>
      <c r="N5714" s="1" t="s">
        <v>478</v>
      </c>
      <c r="O5714" s="28" t="s">
        <v>634</v>
      </c>
      <c r="P5714" s="1" t="s">
        <v>323</v>
      </c>
      <c r="Q5714" s="76">
        <v>12</v>
      </c>
      <c r="R5714" s="1"/>
      <c r="S5714" s="76">
        <v>6</v>
      </c>
      <c r="T5714" s="1" t="s">
        <v>115</v>
      </c>
      <c r="U5714" s="1"/>
      <c r="V5714" s="1"/>
      <c r="AC5714" s="93">
        <v>26</v>
      </c>
      <c r="AD5714" s="69">
        <v>250</v>
      </c>
      <c r="AE5714" s="33"/>
      <c r="AF5714" s="33"/>
      <c r="AG5714" s="33"/>
      <c r="AX5714" s="37">
        <f t="shared" si="287"/>
        <v>46103</v>
      </c>
      <c r="AY5714" s="193" t="s">
        <v>3131</v>
      </c>
      <c r="AZ5714" s="208" t="s">
        <v>3132</v>
      </c>
      <c r="BA5714" s="193">
        <v>47.3</v>
      </c>
      <c r="BB5714" s="193">
        <v>46.3</v>
      </c>
      <c r="BC5714" s="193">
        <v>48</v>
      </c>
      <c r="BD5714" s="193">
        <v>48.6</v>
      </c>
      <c r="BE5714" s="193">
        <v>47.7</v>
      </c>
      <c r="BF5714" s="193">
        <v>46.9</v>
      </c>
      <c r="BG5714" s="193">
        <f>AVERAGE(BA5714:BF5721)</f>
        <v>47.466666666666661</v>
      </c>
      <c r="BT5714" s="37">
        <f t="shared" si="288"/>
        <v>46124</v>
      </c>
      <c r="BU5714" s="193" t="s">
        <v>3131</v>
      </c>
      <c r="BV5714" s="208" t="s">
        <v>3230</v>
      </c>
      <c r="BW5714" s="193">
        <v>61.1</v>
      </c>
      <c r="BX5714" s="193">
        <v>59.3</v>
      </c>
      <c r="BY5714" s="193">
        <v>58.3</v>
      </c>
      <c r="BZ5714" s="193">
        <v>60.6</v>
      </c>
      <c r="CA5714" s="193">
        <v>58.4</v>
      </c>
      <c r="CB5714" s="193">
        <v>60.1</v>
      </c>
      <c r="CC5714" s="193">
        <f>AVERAGE(BW5714:CB5721)</f>
        <v>59.633333333333333</v>
      </c>
      <c r="CE5714" s="1"/>
      <c r="CF5714" s="1"/>
      <c r="CG5714" s="1"/>
      <c r="CH5714" s="1"/>
      <c r="CI5714" s="1"/>
      <c r="CJ5714" s="1"/>
      <c r="CK5714" s="1"/>
      <c r="CL5714" s="1"/>
      <c r="CM5714" s="1"/>
      <c r="CN5714" s="1"/>
      <c r="CO5714" s="1"/>
    </row>
    <row r="5715" spans="1:93" ht="30" customHeight="1" x14ac:dyDescent="0.2">
      <c r="A5715" s="1">
        <v>5709</v>
      </c>
      <c r="B5715" s="1" t="s">
        <v>2233</v>
      </c>
      <c r="C5715" s="1" t="s">
        <v>2115</v>
      </c>
      <c r="D5715" s="28" t="s">
        <v>2116</v>
      </c>
      <c r="E5715" s="28" t="s">
        <v>1954</v>
      </c>
      <c r="F5715" s="1" t="s">
        <v>74</v>
      </c>
      <c r="G5715" s="1">
        <v>10</v>
      </c>
      <c r="H5715" s="1" t="s">
        <v>1059</v>
      </c>
      <c r="I5715" s="1" t="s">
        <v>114</v>
      </c>
      <c r="J5715" s="76">
        <v>407</v>
      </c>
      <c r="K5715" s="76">
        <v>2341332</v>
      </c>
      <c r="L5715" s="29">
        <v>46096</v>
      </c>
      <c r="M5715" s="29" t="s">
        <v>4163</v>
      </c>
      <c r="N5715" s="1" t="s">
        <v>478</v>
      </c>
      <c r="O5715" s="28" t="s">
        <v>634</v>
      </c>
      <c r="P5715" s="1" t="s">
        <v>323</v>
      </c>
      <c r="Q5715" s="76">
        <v>10</v>
      </c>
      <c r="R5715" s="1"/>
      <c r="S5715" s="76"/>
      <c r="T5715" s="1" t="s">
        <v>115</v>
      </c>
      <c r="U5715" s="1"/>
      <c r="V5715" s="1"/>
      <c r="AC5715" s="93">
        <v>25</v>
      </c>
      <c r="AD5715" s="69">
        <v>240</v>
      </c>
      <c r="AE5715" s="33"/>
      <c r="AF5715" s="33"/>
      <c r="AG5715" s="33"/>
      <c r="AX5715" s="37">
        <f t="shared" si="287"/>
        <v>46103</v>
      </c>
      <c r="AY5715" s="206"/>
      <c r="AZ5715" s="206"/>
      <c r="BA5715" s="206"/>
      <c r="BB5715" s="206"/>
      <c r="BC5715" s="206"/>
      <c r="BD5715" s="206"/>
      <c r="BE5715" s="206"/>
      <c r="BF5715" s="206"/>
      <c r="BG5715" s="206"/>
      <c r="BT5715" s="37">
        <f t="shared" si="288"/>
        <v>46124</v>
      </c>
      <c r="BU5715" s="206"/>
      <c r="BV5715" s="206"/>
      <c r="BW5715" s="206"/>
      <c r="BX5715" s="206"/>
      <c r="BY5715" s="206"/>
      <c r="BZ5715" s="206"/>
      <c r="CA5715" s="206"/>
      <c r="CB5715" s="206"/>
      <c r="CC5715" s="206"/>
      <c r="CE5715" s="1"/>
      <c r="CF5715" s="1"/>
      <c r="CG5715" s="1"/>
      <c r="CH5715" s="1"/>
      <c r="CI5715" s="1"/>
      <c r="CJ5715" s="1"/>
      <c r="CK5715" s="1"/>
      <c r="CL5715" s="1"/>
      <c r="CM5715" s="1"/>
      <c r="CN5715" s="1"/>
      <c r="CO5715" s="1"/>
    </row>
    <row r="5716" spans="1:93" ht="30" customHeight="1" x14ac:dyDescent="0.2">
      <c r="A5716" s="1">
        <v>5710</v>
      </c>
      <c r="B5716" s="1" t="s">
        <v>2236</v>
      </c>
      <c r="C5716" s="1" t="s">
        <v>2235</v>
      </c>
      <c r="D5716" s="28" t="s">
        <v>2234</v>
      </c>
      <c r="E5716" s="28" t="s">
        <v>1954</v>
      </c>
      <c r="F5716" s="1" t="s">
        <v>74</v>
      </c>
      <c r="G5716" s="1">
        <v>10</v>
      </c>
      <c r="H5716" s="1" t="s">
        <v>1059</v>
      </c>
      <c r="I5716" s="1" t="s">
        <v>114</v>
      </c>
      <c r="J5716" s="76">
        <v>553</v>
      </c>
      <c r="K5716" s="76">
        <v>2341335</v>
      </c>
      <c r="L5716" s="29">
        <v>46096</v>
      </c>
      <c r="M5716" s="29" t="s">
        <v>4163</v>
      </c>
      <c r="N5716" s="1" t="s">
        <v>478</v>
      </c>
      <c r="O5716" s="28" t="s">
        <v>634</v>
      </c>
      <c r="P5716" s="1" t="s">
        <v>323</v>
      </c>
      <c r="Q5716" s="76">
        <v>12</v>
      </c>
      <c r="R5716" s="1"/>
      <c r="S5716" s="76"/>
      <c r="T5716" s="1" t="s">
        <v>115</v>
      </c>
      <c r="U5716" s="1"/>
      <c r="V5716" s="1"/>
      <c r="AC5716" s="93">
        <v>26.5</v>
      </c>
      <c r="AD5716" s="69">
        <v>260</v>
      </c>
      <c r="AE5716" s="33"/>
      <c r="AF5716" s="33"/>
      <c r="AG5716" s="33"/>
      <c r="AX5716" s="37">
        <f t="shared" si="287"/>
        <v>46103</v>
      </c>
      <c r="AY5716" s="206"/>
      <c r="AZ5716" s="206"/>
      <c r="BA5716" s="206"/>
      <c r="BB5716" s="206"/>
      <c r="BC5716" s="206"/>
      <c r="BD5716" s="206"/>
      <c r="BE5716" s="206"/>
      <c r="BF5716" s="206"/>
      <c r="BG5716" s="206"/>
      <c r="BT5716" s="37">
        <f t="shared" si="288"/>
        <v>46124</v>
      </c>
      <c r="BU5716" s="206"/>
      <c r="BV5716" s="206"/>
      <c r="BW5716" s="206"/>
      <c r="BX5716" s="206"/>
      <c r="BY5716" s="206"/>
      <c r="BZ5716" s="206"/>
      <c r="CA5716" s="206"/>
      <c r="CB5716" s="206"/>
      <c r="CC5716" s="206"/>
      <c r="CE5716" s="1"/>
      <c r="CF5716" s="1"/>
      <c r="CG5716" s="1"/>
      <c r="CH5716" s="1"/>
      <c r="CI5716" s="1"/>
      <c r="CJ5716" s="1"/>
      <c r="CK5716" s="1"/>
      <c r="CL5716" s="1"/>
      <c r="CM5716" s="1"/>
      <c r="CN5716" s="1"/>
      <c r="CO5716" s="1"/>
    </row>
    <row r="5717" spans="1:93" ht="30" customHeight="1" x14ac:dyDescent="0.2">
      <c r="A5717" s="1">
        <v>5711</v>
      </c>
      <c r="B5717" s="1" t="s">
        <v>2236</v>
      </c>
      <c r="C5717" s="1" t="s">
        <v>2235</v>
      </c>
      <c r="D5717" s="28" t="s">
        <v>2234</v>
      </c>
      <c r="E5717" s="28" t="s">
        <v>1954</v>
      </c>
      <c r="F5717" s="1" t="s">
        <v>74</v>
      </c>
      <c r="G5717" s="1">
        <v>10</v>
      </c>
      <c r="H5717" s="1" t="s">
        <v>1059</v>
      </c>
      <c r="I5717" s="1" t="s">
        <v>114</v>
      </c>
      <c r="J5717" s="76">
        <v>433</v>
      </c>
      <c r="K5717" s="76">
        <v>2341338</v>
      </c>
      <c r="L5717" s="29">
        <v>46096</v>
      </c>
      <c r="M5717" s="29" t="s">
        <v>4163</v>
      </c>
      <c r="N5717" s="1" t="s">
        <v>478</v>
      </c>
      <c r="O5717" s="28" t="s">
        <v>634</v>
      </c>
      <c r="P5717" s="1" t="s">
        <v>323</v>
      </c>
      <c r="Q5717" s="76">
        <v>10</v>
      </c>
      <c r="R5717" s="1"/>
      <c r="S5717" s="76"/>
      <c r="T5717" s="1" t="s">
        <v>115</v>
      </c>
      <c r="U5717" s="1"/>
      <c r="V5717" s="1"/>
      <c r="AC5717" s="93">
        <v>24.5</v>
      </c>
      <c r="AD5717" s="69">
        <v>250</v>
      </c>
      <c r="AE5717" s="33"/>
      <c r="AF5717" s="33"/>
      <c r="AG5717" s="33"/>
      <c r="AX5717" s="37">
        <f t="shared" si="287"/>
        <v>46103</v>
      </c>
      <c r="AY5717" s="206"/>
      <c r="AZ5717" s="206"/>
      <c r="BA5717" s="206"/>
      <c r="BB5717" s="206"/>
      <c r="BC5717" s="206"/>
      <c r="BD5717" s="206"/>
      <c r="BE5717" s="206"/>
      <c r="BF5717" s="206"/>
      <c r="BG5717" s="206"/>
      <c r="BT5717" s="37">
        <f t="shared" si="288"/>
        <v>46124</v>
      </c>
      <c r="BU5717" s="206"/>
      <c r="BV5717" s="206"/>
      <c r="BW5717" s="206"/>
      <c r="BX5717" s="206"/>
      <c r="BY5717" s="206"/>
      <c r="BZ5717" s="206"/>
      <c r="CA5717" s="206"/>
      <c r="CB5717" s="206"/>
      <c r="CC5717" s="206"/>
      <c r="CE5717" s="1"/>
      <c r="CF5717" s="1"/>
      <c r="CG5717" s="1"/>
      <c r="CH5717" s="1"/>
      <c r="CI5717" s="1"/>
      <c r="CJ5717" s="1"/>
      <c r="CK5717" s="1"/>
      <c r="CL5717" s="1"/>
      <c r="CM5717" s="1"/>
      <c r="CN5717" s="1"/>
      <c r="CO5717" s="1"/>
    </row>
    <row r="5718" spans="1:93" ht="30" customHeight="1" x14ac:dyDescent="0.2">
      <c r="A5718" s="1">
        <v>5712</v>
      </c>
      <c r="B5718" s="1" t="s">
        <v>2236</v>
      </c>
      <c r="C5718" s="1" t="s">
        <v>2235</v>
      </c>
      <c r="D5718" s="28" t="s">
        <v>2234</v>
      </c>
      <c r="E5718" s="28" t="s">
        <v>1954</v>
      </c>
      <c r="F5718" s="1" t="s">
        <v>74</v>
      </c>
      <c r="G5718" s="1">
        <v>10</v>
      </c>
      <c r="H5718" s="1" t="s">
        <v>1059</v>
      </c>
      <c r="I5718" s="1" t="s">
        <v>114</v>
      </c>
      <c r="J5718" s="76">
        <v>430</v>
      </c>
      <c r="K5718" s="76">
        <v>2340671</v>
      </c>
      <c r="L5718" s="29">
        <v>46096</v>
      </c>
      <c r="M5718" s="29" t="s">
        <v>4163</v>
      </c>
      <c r="N5718" s="1" t="s">
        <v>478</v>
      </c>
      <c r="O5718" s="28" t="s">
        <v>634</v>
      </c>
      <c r="P5718" s="1" t="s">
        <v>323</v>
      </c>
      <c r="Q5718" s="76">
        <v>9</v>
      </c>
      <c r="R5718" s="1"/>
      <c r="S5718" s="76"/>
      <c r="T5718" s="1" t="s">
        <v>115</v>
      </c>
      <c r="U5718" s="1"/>
      <c r="V5718" s="1"/>
      <c r="AC5718" s="93">
        <v>23.5</v>
      </c>
      <c r="AD5718" s="69">
        <v>250</v>
      </c>
      <c r="AE5718" s="33"/>
      <c r="AF5718" s="33"/>
      <c r="AG5718" s="33"/>
      <c r="AX5718" s="37">
        <f t="shared" si="287"/>
        <v>46103</v>
      </c>
      <c r="AY5718" s="206"/>
      <c r="AZ5718" s="206"/>
      <c r="BA5718" s="206"/>
      <c r="BB5718" s="206"/>
      <c r="BC5718" s="206"/>
      <c r="BD5718" s="206"/>
      <c r="BE5718" s="206"/>
      <c r="BF5718" s="206"/>
      <c r="BG5718" s="206"/>
      <c r="BT5718" s="37">
        <f t="shared" si="288"/>
        <v>46124</v>
      </c>
      <c r="BU5718" s="206"/>
      <c r="BV5718" s="206"/>
      <c r="BW5718" s="206"/>
      <c r="BX5718" s="206"/>
      <c r="BY5718" s="206"/>
      <c r="BZ5718" s="206"/>
      <c r="CA5718" s="206"/>
      <c r="CB5718" s="206"/>
      <c r="CC5718" s="206"/>
      <c r="CE5718" s="1"/>
      <c r="CF5718" s="1"/>
      <c r="CG5718" s="1"/>
      <c r="CH5718" s="1"/>
      <c r="CI5718" s="1"/>
      <c r="CJ5718" s="1"/>
      <c r="CK5718" s="1"/>
      <c r="CL5718" s="1"/>
      <c r="CM5718" s="1"/>
      <c r="CN5718" s="1"/>
      <c r="CO5718" s="1"/>
    </row>
    <row r="5719" spans="1:93" ht="30" customHeight="1" x14ac:dyDescent="0.2">
      <c r="A5719" s="1">
        <v>5713</v>
      </c>
      <c r="B5719" s="1" t="s">
        <v>2238</v>
      </c>
      <c r="C5719" s="1" t="s">
        <v>2237</v>
      </c>
      <c r="D5719" s="28" t="s">
        <v>2239</v>
      </c>
      <c r="E5719" s="28" t="s">
        <v>2240</v>
      </c>
      <c r="F5719" s="1" t="s">
        <v>74</v>
      </c>
      <c r="G5719" s="1">
        <v>10</v>
      </c>
      <c r="H5719" s="1" t="s">
        <v>1059</v>
      </c>
      <c r="I5719" s="1" t="s">
        <v>114</v>
      </c>
      <c r="J5719" s="76">
        <v>553</v>
      </c>
      <c r="K5719" s="76">
        <v>2341342</v>
      </c>
      <c r="L5719" s="29">
        <v>46096</v>
      </c>
      <c r="M5719" s="29" t="s">
        <v>4163</v>
      </c>
      <c r="N5719" s="1" t="s">
        <v>478</v>
      </c>
      <c r="O5719" s="28" t="s">
        <v>634</v>
      </c>
      <c r="P5719" s="1" t="s">
        <v>323</v>
      </c>
      <c r="Q5719" s="76">
        <v>12</v>
      </c>
      <c r="R5719" s="1"/>
      <c r="S5719" s="76"/>
      <c r="T5719" s="1" t="s">
        <v>115</v>
      </c>
      <c r="U5719" s="1"/>
      <c r="V5719" s="1"/>
      <c r="AC5719" s="93">
        <v>25.5</v>
      </c>
      <c r="AD5719" s="69">
        <v>240</v>
      </c>
      <c r="AE5719" s="33"/>
      <c r="AF5719" s="33"/>
      <c r="AG5719" s="33"/>
      <c r="AX5719" s="37">
        <f t="shared" si="287"/>
        <v>46103</v>
      </c>
      <c r="AY5719" s="206"/>
      <c r="AZ5719" s="206"/>
      <c r="BA5719" s="206"/>
      <c r="BB5719" s="206"/>
      <c r="BC5719" s="206"/>
      <c r="BD5719" s="206"/>
      <c r="BE5719" s="206"/>
      <c r="BF5719" s="206"/>
      <c r="BG5719" s="206"/>
      <c r="BT5719" s="37">
        <f t="shared" si="288"/>
        <v>46124</v>
      </c>
      <c r="BU5719" s="206"/>
      <c r="BV5719" s="206"/>
      <c r="BW5719" s="206"/>
      <c r="BX5719" s="206"/>
      <c r="BY5719" s="206"/>
      <c r="BZ5719" s="206"/>
      <c r="CA5719" s="206"/>
      <c r="CB5719" s="206"/>
      <c r="CC5719" s="206"/>
      <c r="CE5719" s="1"/>
      <c r="CF5719" s="1"/>
      <c r="CG5719" s="1"/>
      <c r="CH5719" s="1"/>
      <c r="CI5719" s="1"/>
      <c r="CJ5719" s="1"/>
      <c r="CK5719" s="1"/>
      <c r="CL5719" s="1"/>
      <c r="CM5719" s="1"/>
      <c r="CN5719" s="1"/>
      <c r="CO5719" s="1"/>
    </row>
    <row r="5720" spans="1:93" ht="30" customHeight="1" x14ac:dyDescent="0.2">
      <c r="A5720" s="1">
        <v>5714</v>
      </c>
      <c r="B5720" s="1" t="s">
        <v>2238</v>
      </c>
      <c r="C5720" s="1" t="s">
        <v>2237</v>
      </c>
      <c r="D5720" s="28" t="s">
        <v>2239</v>
      </c>
      <c r="E5720" s="28" t="s">
        <v>2240</v>
      </c>
      <c r="F5720" s="1" t="s">
        <v>74</v>
      </c>
      <c r="G5720" s="1">
        <v>10</v>
      </c>
      <c r="H5720" s="1" t="s">
        <v>1059</v>
      </c>
      <c r="I5720" s="1" t="s">
        <v>114</v>
      </c>
      <c r="J5720" s="76">
        <v>302</v>
      </c>
      <c r="K5720" s="76">
        <v>2341350</v>
      </c>
      <c r="L5720" s="29">
        <v>46096</v>
      </c>
      <c r="M5720" s="29" t="s">
        <v>4163</v>
      </c>
      <c r="N5720" s="1" t="s">
        <v>478</v>
      </c>
      <c r="O5720" s="28" t="s">
        <v>634</v>
      </c>
      <c r="P5720" s="1" t="s">
        <v>323</v>
      </c>
      <c r="Q5720" s="76">
        <v>8</v>
      </c>
      <c r="R5720" s="1"/>
      <c r="S5720" s="76">
        <v>6</v>
      </c>
      <c r="T5720" s="1" t="s">
        <v>115</v>
      </c>
      <c r="U5720" s="1"/>
      <c r="V5720" s="1"/>
      <c r="AC5720" s="93">
        <v>27.3</v>
      </c>
      <c r="AD5720" s="69">
        <v>240</v>
      </c>
      <c r="AE5720" s="33"/>
      <c r="AF5720" s="33"/>
      <c r="AG5720" s="33"/>
      <c r="AX5720" s="37">
        <f t="shared" si="287"/>
        <v>46103</v>
      </c>
      <c r="AY5720" s="206"/>
      <c r="AZ5720" s="206"/>
      <c r="BA5720" s="206"/>
      <c r="BB5720" s="206"/>
      <c r="BC5720" s="206"/>
      <c r="BD5720" s="206"/>
      <c r="BE5720" s="206"/>
      <c r="BF5720" s="206"/>
      <c r="BG5720" s="206"/>
      <c r="BT5720" s="37">
        <f t="shared" si="288"/>
        <v>46124</v>
      </c>
      <c r="BU5720" s="206"/>
      <c r="BV5720" s="206"/>
      <c r="BW5720" s="206"/>
      <c r="BX5720" s="206"/>
      <c r="BY5720" s="206"/>
      <c r="BZ5720" s="206"/>
      <c r="CA5720" s="206"/>
      <c r="CB5720" s="206"/>
      <c r="CC5720" s="206"/>
      <c r="CE5720" s="1"/>
      <c r="CF5720" s="1"/>
      <c r="CG5720" s="1"/>
      <c r="CH5720" s="1"/>
      <c r="CI5720" s="1"/>
      <c r="CJ5720" s="1"/>
      <c r="CK5720" s="1"/>
      <c r="CL5720" s="1"/>
      <c r="CM5720" s="1"/>
      <c r="CN5720" s="1"/>
      <c r="CO5720" s="1"/>
    </row>
    <row r="5721" spans="1:93" ht="30" customHeight="1" x14ac:dyDescent="0.2">
      <c r="A5721" s="1">
        <v>5715</v>
      </c>
      <c r="B5721" s="1" t="s">
        <v>2238</v>
      </c>
      <c r="C5721" s="1" t="s">
        <v>2237</v>
      </c>
      <c r="D5721" s="28" t="s">
        <v>2239</v>
      </c>
      <c r="E5721" s="28" t="s">
        <v>2240</v>
      </c>
      <c r="F5721" s="1" t="s">
        <v>74</v>
      </c>
      <c r="G5721" s="1">
        <v>10</v>
      </c>
      <c r="H5721" s="1" t="s">
        <v>1059</v>
      </c>
      <c r="I5721" s="1" t="s">
        <v>114</v>
      </c>
      <c r="J5721" s="76">
        <v>273</v>
      </c>
      <c r="K5721" s="76">
        <v>2341352</v>
      </c>
      <c r="L5721" s="29">
        <v>46096</v>
      </c>
      <c r="M5721" s="29" t="s">
        <v>4163</v>
      </c>
      <c r="N5721" s="1" t="s">
        <v>478</v>
      </c>
      <c r="O5721" s="28" t="s">
        <v>634</v>
      </c>
      <c r="P5721" s="1" t="s">
        <v>323</v>
      </c>
      <c r="Q5721" s="76">
        <v>7</v>
      </c>
      <c r="R5721" s="1"/>
      <c r="S5721" s="76"/>
      <c r="T5721" s="1" t="s">
        <v>115</v>
      </c>
      <c r="U5721" s="1"/>
      <c r="V5721" s="1"/>
      <c r="AC5721" s="93">
        <v>27.6</v>
      </c>
      <c r="AD5721" s="69">
        <v>250</v>
      </c>
      <c r="AE5721" s="33"/>
      <c r="AF5721" s="33"/>
      <c r="AG5721" s="33"/>
      <c r="AX5721" s="37">
        <f t="shared" si="287"/>
        <v>46103</v>
      </c>
      <c r="AY5721" s="194"/>
      <c r="AZ5721" s="194"/>
      <c r="BA5721" s="194"/>
      <c r="BB5721" s="194"/>
      <c r="BC5721" s="194"/>
      <c r="BD5721" s="194"/>
      <c r="BE5721" s="194"/>
      <c r="BF5721" s="194"/>
      <c r="BG5721" s="194"/>
      <c r="BT5721" s="37">
        <f t="shared" si="288"/>
        <v>46124</v>
      </c>
      <c r="BU5721" s="194"/>
      <c r="BV5721" s="194"/>
      <c r="BW5721" s="194"/>
      <c r="BX5721" s="194"/>
      <c r="BY5721" s="194"/>
      <c r="BZ5721" s="194"/>
      <c r="CA5721" s="194"/>
      <c r="CB5721" s="194"/>
      <c r="CC5721" s="194"/>
      <c r="CE5721" s="1"/>
      <c r="CF5721" s="1"/>
      <c r="CG5721" s="1"/>
      <c r="CH5721" s="1"/>
      <c r="CI5721" s="1"/>
      <c r="CJ5721" s="1"/>
      <c r="CK5721" s="1"/>
      <c r="CL5721" s="1"/>
      <c r="CM5721" s="1"/>
      <c r="CN5721" s="1"/>
      <c r="CO5721" s="1"/>
    </row>
    <row r="5722" spans="1:93" ht="30" customHeight="1" x14ac:dyDescent="0.2">
      <c r="A5722" s="1">
        <v>5716</v>
      </c>
      <c r="B5722" s="1" t="s">
        <v>2242</v>
      </c>
      <c r="C5722" s="1" t="s">
        <v>2241</v>
      </c>
      <c r="D5722" s="28" t="s">
        <v>2243</v>
      </c>
      <c r="E5722" s="28" t="s">
        <v>2184</v>
      </c>
      <c r="F5722" s="1" t="s">
        <v>74</v>
      </c>
      <c r="G5722" s="1">
        <v>5</v>
      </c>
      <c r="H5722" s="1" t="s">
        <v>341</v>
      </c>
      <c r="I5722" s="1" t="s">
        <v>114</v>
      </c>
      <c r="J5722" s="76">
        <v>551</v>
      </c>
      <c r="K5722" s="76">
        <v>2340634</v>
      </c>
      <c r="L5722" s="29">
        <v>46096</v>
      </c>
      <c r="M5722" s="29" t="s">
        <v>4163</v>
      </c>
      <c r="N5722" s="1" t="s">
        <v>478</v>
      </c>
      <c r="O5722" s="28" t="s">
        <v>634</v>
      </c>
      <c r="P5722" s="1" t="s">
        <v>323</v>
      </c>
      <c r="Q5722" s="76">
        <v>10</v>
      </c>
      <c r="R5722" s="1"/>
      <c r="S5722" s="76">
        <v>6</v>
      </c>
      <c r="T5722" s="1" t="s">
        <v>115</v>
      </c>
      <c r="U5722" s="1"/>
      <c r="V5722" s="1"/>
      <c r="AC5722" s="93">
        <v>27</v>
      </c>
      <c r="AD5722" s="69">
        <v>245</v>
      </c>
      <c r="AE5722" s="33"/>
      <c r="AF5722" s="33"/>
      <c r="AG5722" s="33"/>
      <c r="AX5722" s="37">
        <f t="shared" si="287"/>
        <v>46103</v>
      </c>
      <c r="AY5722" s="177" t="s">
        <v>3133</v>
      </c>
      <c r="AZ5722" s="183" t="s">
        <v>3134</v>
      </c>
      <c r="BA5722" s="180">
        <v>47</v>
      </c>
      <c r="BB5722" s="180">
        <v>46.4</v>
      </c>
      <c r="BC5722" s="180">
        <v>47.3</v>
      </c>
      <c r="BD5722" s="180"/>
      <c r="BE5722" s="180"/>
      <c r="BF5722" s="180"/>
      <c r="BG5722" s="180">
        <f>AVERAGE(BA5722:BF5723)</f>
        <v>46.9</v>
      </c>
      <c r="BT5722" s="37">
        <f t="shared" si="288"/>
        <v>46124</v>
      </c>
      <c r="BU5722" s="177" t="s">
        <v>3133</v>
      </c>
      <c r="BV5722" s="183" t="s">
        <v>3231</v>
      </c>
      <c r="BW5722" s="180">
        <v>60.4</v>
      </c>
      <c r="BX5722" s="180">
        <v>61.5</v>
      </c>
      <c r="BY5722" s="180">
        <v>60.3</v>
      </c>
      <c r="BZ5722" s="180"/>
      <c r="CA5722" s="180"/>
      <c r="CB5722" s="180"/>
      <c r="CC5722" s="180">
        <f>AVERAGE(BW5722:CB5723)</f>
        <v>60.733333333333327</v>
      </c>
      <c r="CE5722" s="1"/>
      <c r="CF5722" s="1"/>
      <c r="CG5722" s="1"/>
      <c r="CH5722" s="1"/>
      <c r="CI5722" s="1"/>
      <c r="CJ5722" s="1"/>
      <c r="CK5722" s="1"/>
      <c r="CL5722" s="1"/>
      <c r="CM5722" s="1"/>
      <c r="CN5722" s="1"/>
      <c r="CO5722" s="1"/>
    </row>
    <row r="5723" spans="1:93" ht="30" customHeight="1" x14ac:dyDescent="0.2">
      <c r="A5723" s="1">
        <v>5717</v>
      </c>
      <c r="B5723" s="1" t="s">
        <v>2242</v>
      </c>
      <c r="C5723" s="1" t="s">
        <v>2241</v>
      </c>
      <c r="D5723" s="28" t="s">
        <v>2243</v>
      </c>
      <c r="E5723" s="28" t="s">
        <v>2184</v>
      </c>
      <c r="F5723" s="1" t="s">
        <v>74</v>
      </c>
      <c r="G5723" s="1">
        <v>5</v>
      </c>
      <c r="H5723" s="1" t="s">
        <v>341</v>
      </c>
      <c r="I5723" s="1" t="s">
        <v>114</v>
      </c>
      <c r="J5723" s="76">
        <v>393</v>
      </c>
      <c r="K5723" s="76">
        <v>2340639</v>
      </c>
      <c r="L5723" s="29">
        <v>46096</v>
      </c>
      <c r="M5723" s="29" t="s">
        <v>4163</v>
      </c>
      <c r="N5723" s="1" t="s">
        <v>478</v>
      </c>
      <c r="O5723" s="28" t="s">
        <v>634</v>
      </c>
      <c r="P5723" s="1" t="s">
        <v>323</v>
      </c>
      <c r="Q5723" s="76">
        <v>10</v>
      </c>
      <c r="R5723" s="1"/>
      <c r="S5723" s="76"/>
      <c r="T5723" s="1" t="s">
        <v>115</v>
      </c>
      <c r="U5723" s="1"/>
      <c r="V5723" s="1"/>
      <c r="AC5723" s="93">
        <v>24</v>
      </c>
      <c r="AD5723" s="69">
        <v>250</v>
      </c>
      <c r="AE5723" s="33"/>
      <c r="AF5723" s="33"/>
      <c r="AG5723" s="33"/>
      <c r="AX5723" s="37">
        <f t="shared" si="287"/>
        <v>46103</v>
      </c>
      <c r="AY5723" s="179"/>
      <c r="AZ5723" s="183"/>
      <c r="BA5723" s="181"/>
      <c r="BB5723" s="181"/>
      <c r="BC5723" s="181"/>
      <c r="BD5723" s="181"/>
      <c r="BE5723" s="181"/>
      <c r="BF5723" s="181"/>
      <c r="BG5723" s="181"/>
      <c r="BT5723" s="37">
        <f t="shared" si="288"/>
        <v>46124</v>
      </c>
      <c r="BU5723" s="179"/>
      <c r="BV5723" s="183"/>
      <c r="BW5723" s="181"/>
      <c r="BX5723" s="181"/>
      <c r="BY5723" s="181"/>
      <c r="BZ5723" s="181"/>
      <c r="CA5723" s="181"/>
      <c r="CB5723" s="181"/>
      <c r="CC5723" s="181"/>
      <c r="CE5723" s="1"/>
      <c r="CF5723" s="1"/>
      <c r="CG5723" s="1"/>
      <c r="CH5723" s="1"/>
      <c r="CI5723" s="1"/>
      <c r="CJ5723" s="1"/>
      <c r="CK5723" s="1"/>
      <c r="CL5723" s="1"/>
      <c r="CM5723" s="1"/>
      <c r="CN5723" s="1"/>
      <c r="CO5723" s="1"/>
    </row>
    <row r="5724" spans="1:93" ht="30" customHeight="1" x14ac:dyDescent="0.2">
      <c r="A5724" s="1">
        <v>5718</v>
      </c>
      <c r="B5724" s="1" t="s">
        <v>2331</v>
      </c>
      <c r="C5724" s="1" t="s">
        <v>2330</v>
      </c>
      <c r="D5724" s="28" t="s">
        <v>2332</v>
      </c>
      <c r="E5724" s="28" t="s">
        <v>2184</v>
      </c>
      <c r="F5724" s="1" t="s">
        <v>74</v>
      </c>
      <c r="G5724" s="1">
        <v>5</v>
      </c>
      <c r="H5724" s="1" t="s">
        <v>341</v>
      </c>
      <c r="I5724" s="1" t="s">
        <v>114</v>
      </c>
      <c r="J5724" s="76">
        <v>558</v>
      </c>
      <c r="K5724" s="76">
        <v>2340710</v>
      </c>
      <c r="L5724" s="29">
        <v>46097</v>
      </c>
      <c r="M5724" s="29" t="s">
        <v>4163</v>
      </c>
      <c r="N5724" s="1" t="s">
        <v>478</v>
      </c>
      <c r="O5724" s="28" t="s">
        <v>634</v>
      </c>
      <c r="P5724" s="1" t="s">
        <v>323</v>
      </c>
      <c r="Q5724" s="76">
        <v>10</v>
      </c>
      <c r="R5724" s="1"/>
      <c r="S5724" s="76">
        <v>6</v>
      </c>
      <c r="T5724" s="1" t="s">
        <v>115</v>
      </c>
      <c r="U5724" s="1"/>
      <c r="V5724" s="1"/>
      <c r="AC5724" s="93" t="s">
        <v>103</v>
      </c>
      <c r="AD5724" s="69" t="s">
        <v>103</v>
      </c>
      <c r="AE5724" s="33"/>
      <c r="AF5724" s="33"/>
      <c r="AG5724" s="33"/>
      <c r="AX5724" s="37">
        <f t="shared" si="287"/>
        <v>46104</v>
      </c>
      <c r="AY5724" s="177" t="s">
        <v>3135</v>
      </c>
      <c r="AZ5724" s="185" t="s">
        <v>3136</v>
      </c>
      <c r="BA5724" s="180">
        <v>47.8</v>
      </c>
      <c r="BB5724" s="180">
        <v>49.9</v>
      </c>
      <c r="BC5724" s="180">
        <v>47.4</v>
      </c>
      <c r="BD5724" s="180"/>
      <c r="BE5724" s="180"/>
      <c r="BF5724" s="180"/>
      <c r="BG5724" s="180">
        <f>AVERAGE(BA5724:BF5725)</f>
        <v>48.366666666666667</v>
      </c>
      <c r="BT5724" s="37">
        <f t="shared" si="288"/>
        <v>46125</v>
      </c>
      <c r="BU5724" s="177" t="s">
        <v>3135</v>
      </c>
      <c r="BV5724" s="185" t="s">
        <v>3232</v>
      </c>
      <c r="BW5724" s="180">
        <v>58</v>
      </c>
      <c r="BX5724" s="180">
        <v>59.1</v>
      </c>
      <c r="BY5724" s="180">
        <v>57.5</v>
      </c>
      <c r="BZ5724" s="180"/>
      <c r="CA5724" s="180"/>
      <c r="CB5724" s="180"/>
      <c r="CC5724" s="180">
        <f>AVERAGE(BW5724:CB5725)</f>
        <v>58.199999999999996</v>
      </c>
      <c r="CE5724" s="1"/>
      <c r="CF5724" s="1"/>
      <c r="CG5724" s="1"/>
      <c r="CH5724" s="1"/>
      <c r="CI5724" s="1"/>
      <c r="CJ5724" s="1"/>
      <c r="CK5724" s="1"/>
      <c r="CL5724" s="1"/>
      <c r="CM5724" s="1"/>
      <c r="CN5724" s="1"/>
      <c r="CO5724" s="1"/>
    </row>
    <row r="5725" spans="1:93" ht="30" customHeight="1" x14ac:dyDescent="0.2">
      <c r="A5725" s="1">
        <v>5719</v>
      </c>
      <c r="B5725" s="1" t="s">
        <v>2340</v>
      </c>
      <c r="C5725" s="1" t="s">
        <v>2337</v>
      </c>
      <c r="D5725" s="28" t="s">
        <v>2338</v>
      </c>
      <c r="E5725" s="28" t="s">
        <v>2339</v>
      </c>
      <c r="F5725" s="1" t="s">
        <v>74</v>
      </c>
      <c r="G5725" s="1">
        <v>6</v>
      </c>
      <c r="H5725" s="1" t="s">
        <v>1059</v>
      </c>
      <c r="I5725" s="1" t="s">
        <v>114</v>
      </c>
      <c r="J5725" s="76">
        <v>274</v>
      </c>
      <c r="K5725" s="76">
        <v>2340725</v>
      </c>
      <c r="L5725" s="29">
        <v>46097</v>
      </c>
      <c r="M5725" s="29" t="s">
        <v>4163</v>
      </c>
      <c r="N5725" s="1" t="s">
        <v>478</v>
      </c>
      <c r="O5725" s="28" t="s">
        <v>634</v>
      </c>
      <c r="P5725" s="1" t="s">
        <v>323</v>
      </c>
      <c r="Q5725" s="76">
        <v>6</v>
      </c>
      <c r="R5725" s="1"/>
      <c r="S5725" s="76"/>
      <c r="T5725" s="1" t="s">
        <v>115</v>
      </c>
      <c r="U5725" s="1"/>
      <c r="V5725" s="1"/>
      <c r="AC5725" s="93">
        <v>26</v>
      </c>
      <c r="AD5725" s="69">
        <v>240</v>
      </c>
      <c r="AE5725" s="33"/>
      <c r="AF5725" s="33"/>
      <c r="AG5725" s="33"/>
      <c r="AX5725" s="37">
        <f t="shared" si="287"/>
        <v>46104</v>
      </c>
      <c r="AY5725" s="178"/>
      <c r="AZ5725" s="185"/>
      <c r="BA5725" s="181"/>
      <c r="BB5725" s="181"/>
      <c r="BC5725" s="181"/>
      <c r="BD5725" s="181"/>
      <c r="BE5725" s="181"/>
      <c r="BF5725" s="181"/>
      <c r="BG5725" s="181"/>
      <c r="BT5725" s="37">
        <f t="shared" si="288"/>
        <v>46125</v>
      </c>
      <c r="BU5725" s="179"/>
      <c r="BV5725" s="185"/>
      <c r="BW5725" s="181"/>
      <c r="BX5725" s="181"/>
      <c r="BY5725" s="181"/>
      <c r="BZ5725" s="181"/>
      <c r="CA5725" s="181"/>
      <c r="CB5725" s="181"/>
      <c r="CC5725" s="181"/>
      <c r="CE5725" s="1"/>
      <c r="CF5725" s="1"/>
      <c r="CG5725" s="1"/>
      <c r="CH5725" s="1"/>
      <c r="CI5725" s="1"/>
      <c r="CJ5725" s="1"/>
      <c r="CK5725" s="1"/>
      <c r="CL5725" s="1"/>
      <c r="CM5725" s="1"/>
      <c r="CN5725" s="1"/>
      <c r="CO5725" s="1"/>
    </row>
    <row r="5726" spans="1:93" ht="30" customHeight="1" x14ac:dyDescent="0.2">
      <c r="A5726" s="1">
        <v>5720</v>
      </c>
      <c r="B5726" s="1" t="s">
        <v>2336</v>
      </c>
      <c r="C5726" s="1" t="s">
        <v>2335</v>
      </c>
      <c r="D5726" s="28" t="s">
        <v>2333</v>
      </c>
      <c r="E5726" s="28" t="s">
        <v>2334</v>
      </c>
      <c r="F5726" s="1" t="s">
        <v>74</v>
      </c>
      <c r="G5726" s="1">
        <v>3</v>
      </c>
      <c r="H5726" s="1" t="s">
        <v>4209</v>
      </c>
      <c r="I5726" s="1" t="s">
        <v>114</v>
      </c>
      <c r="J5726" s="76">
        <v>433</v>
      </c>
      <c r="K5726" s="76">
        <v>2341388</v>
      </c>
      <c r="L5726" s="29">
        <v>46097</v>
      </c>
      <c r="M5726" s="29" t="s">
        <v>4163</v>
      </c>
      <c r="N5726" s="1" t="s">
        <v>478</v>
      </c>
      <c r="O5726" s="28" t="s">
        <v>105</v>
      </c>
      <c r="P5726" s="1" t="s">
        <v>322</v>
      </c>
      <c r="Q5726" s="76">
        <v>2</v>
      </c>
      <c r="R5726" s="1"/>
      <c r="S5726" s="76"/>
      <c r="T5726" s="1" t="s">
        <v>115</v>
      </c>
      <c r="U5726" s="1"/>
      <c r="V5726" s="1"/>
      <c r="AC5726" s="93">
        <v>24.5</v>
      </c>
      <c r="AD5726" s="69">
        <v>240</v>
      </c>
      <c r="AE5726" s="33"/>
      <c r="AF5726" s="33"/>
      <c r="AG5726" s="33"/>
      <c r="AX5726" s="37">
        <f t="shared" si="287"/>
        <v>46104</v>
      </c>
      <c r="AY5726" s="182" t="s">
        <v>3137</v>
      </c>
      <c r="AZ5726" s="182" t="s">
        <v>3138</v>
      </c>
      <c r="BA5726" s="183">
        <v>39.6</v>
      </c>
      <c r="BB5726" s="183">
        <v>41.4</v>
      </c>
      <c r="BC5726" s="183">
        <v>40.200000000000003</v>
      </c>
      <c r="BD5726" s="183">
        <v>39.5</v>
      </c>
      <c r="BE5726" s="183">
        <v>39.4</v>
      </c>
      <c r="BF5726" s="183">
        <v>40.700000000000003</v>
      </c>
      <c r="BG5726" s="183">
        <f>AVERAGE(BA5726:BF5781)</f>
        <v>40.175000000000004</v>
      </c>
      <c r="BT5726" s="37">
        <f t="shared" si="288"/>
        <v>46125</v>
      </c>
      <c r="BU5726" s="182" t="s">
        <v>3137</v>
      </c>
      <c r="BV5726" s="182" t="s">
        <v>3233</v>
      </c>
      <c r="BW5726" s="183">
        <v>50.5</v>
      </c>
      <c r="BX5726" s="183">
        <v>49.3</v>
      </c>
      <c r="BY5726" s="183">
        <v>47.5</v>
      </c>
      <c r="BZ5726" s="183">
        <v>49</v>
      </c>
      <c r="CA5726" s="183">
        <v>49.7</v>
      </c>
      <c r="CB5726" s="183">
        <v>48.6</v>
      </c>
      <c r="CC5726" s="183">
        <f>AVERAGE(BW5726:CB5781)</f>
        <v>49.266666666666673</v>
      </c>
      <c r="CE5726" s="1"/>
      <c r="CF5726" s="1"/>
      <c r="CG5726" s="1"/>
      <c r="CH5726" s="1"/>
      <c r="CI5726" s="1"/>
      <c r="CJ5726" s="1"/>
      <c r="CK5726" s="1"/>
      <c r="CL5726" s="1"/>
      <c r="CM5726" s="1"/>
      <c r="CN5726" s="1"/>
      <c r="CO5726" s="1"/>
    </row>
    <row r="5727" spans="1:93" ht="30" customHeight="1" x14ac:dyDescent="0.2">
      <c r="A5727" s="1">
        <v>5721</v>
      </c>
      <c r="B5727" s="1" t="s">
        <v>2336</v>
      </c>
      <c r="C5727" s="1" t="s">
        <v>2335</v>
      </c>
      <c r="D5727" s="28" t="s">
        <v>2333</v>
      </c>
      <c r="E5727" s="28" t="s">
        <v>2334</v>
      </c>
      <c r="F5727" s="1" t="s">
        <v>74</v>
      </c>
      <c r="G5727" s="1">
        <v>3</v>
      </c>
      <c r="H5727" s="1" t="s">
        <v>4209</v>
      </c>
      <c r="I5727" s="1" t="s">
        <v>114</v>
      </c>
      <c r="J5727" s="76">
        <v>437</v>
      </c>
      <c r="K5727" s="76">
        <v>2340714</v>
      </c>
      <c r="L5727" s="29">
        <v>46097</v>
      </c>
      <c r="M5727" s="29" t="s">
        <v>4163</v>
      </c>
      <c r="N5727" s="1" t="s">
        <v>478</v>
      </c>
      <c r="O5727" s="28" t="s">
        <v>105</v>
      </c>
      <c r="P5727" s="1" t="s">
        <v>322</v>
      </c>
      <c r="Q5727" s="76">
        <v>10</v>
      </c>
      <c r="R5727" s="1"/>
      <c r="S5727" s="76"/>
      <c r="T5727" s="1" t="s">
        <v>115</v>
      </c>
      <c r="U5727" s="1"/>
      <c r="V5727" s="1"/>
      <c r="AC5727" s="93">
        <v>25</v>
      </c>
      <c r="AD5727" s="69">
        <v>220</v>
      </c>
      <c r="AE5727" s="33"/>
      <c r="AF5727" s="33"/>
      <c r="AG5727" s="33"/>
      <c r="AX5727" s="37">
        <f t="shared" si="287"/>
        <v>46104</v>
      </c>
      <c r="AY5727" s="182"/>
      <c r="AZ5727" s="182"/>
      <c r="BA5727" s="183"/>
      <c r="BB5727" s="183"/>
      <c r="BC5727" s="183"/>
      <c r="BD5727" s="183"/>
      <c r="BE5727" s="183"/>
      <c r="BF5727" s="183"/>
      <c r="BG5727" s="183"/>
      <c r="BT5727" s="37">
        <f t="shared" si="288"/>
        <v>46125</v>
      </c>
      <c r="BU5727" s="182"/>
      <c r="BV5727" s="182"/>
      <c r="BW5727" s="183"/>
      <c r="BX5727" s="183"/>
      <c r="BY5727" s="183"/>
      <c r="BZ5727" s="183"/>
      <c r="CA5727" s="183"/>
      <c r="CB5727" s="183"/>
      <c r="CC5727" s="183"/>
      <c r="CE5727" s="1"/>
      <c r="CF5727" s="1"/>
      <c r="CG5727" s="1"/>
      <c r="CH5727" s="1"/>
      <c r="CI5727" s="1"/>
      <c r="CJ5727" s="1"/>
      <c r="CK5727" s="1"/>
      <c r="CL5727" s="1"/>
      <c r="CM5727" s="1"/>
      <c r="CN5727" s="1"/>
      <c r="CO5727" s="1"/>
    </row>
    <row r="5728" spans="1:93" ht="30" customHeight="1" x14ac:dyDescent="0.2">
      <c r="A5728" s="1">
        <v>5722</v>
      </c>
      <c r="B5728" s="1" t="s">
        <v>2336</v>
      </c>
      <c r="C5728" s="1" t="s">
        <v>2335</v>
      </c>
      <c r="D5728" s="28" t="s">
        <v>2333</v>
      </c>
      <c r="E5728" s="28" t="s">
        <v>2334</v>
      </c>
      <c r="F5728" s="1" t="s">
        <v>74</v>
      </c>
      <c r="G5728" s="1">
        <v>3</v>
      </c>
      <c r="H5728" s="1" t="s">
        <v>4209</v>
      </c>
      <c r="I5728" s="1" t="s">
        <v>114</v>
      </c>
      <c r="J5728" s="76">
        <v>295</v>
      </c>
      <c r="K5728" s="76">
        <v>2340715</v>
      </c>
      <c r="L5728" s="29">
        <v>46097</v>
      </c>
      <c r="M5728" s="29" t="s">
        <v>4163</v>
      </c>
      <c r="N5728" s="1" t="s">
        <v>478</v>
      </c>
      <c r="O5728" s="28" t="s">
        <v>105</v>
      </c>
      <c r="P5728" s="1" t="s">
        <v>322</v>
      </c>
      <c r="Q5728" s="76">
        <v>8</v>
      </c>
      <c r="R5728" s="1"/>
      <c r="S5728" s="76">
        <v>6</v>
      </c>
      <c r="T5728" s="1" t="s">
        <v>115</v>
      </c>
      <c r="U5728" s="1"/>
      <c r="V5728" s="1"/>
      <c r="AC5728" s="93">
        <v>24</v>
      </c>
      <c r="AD5728" s="69">
        <v>240</v>
      </c>
      <c r="AE5728" s="33"/>
      <c r="AF5728" s="33"/>
      <c r="AG5728" s="33"/>
      <c r="AX5728" s="37">
        <f t="shared" si="287"/>
        <v>46104</v>
      </c>
      <c r="AY5728" s="182"/>
      <c r="AZ5728" s="182"/>
      <c r="BA5728" s="183"/>
      <c r="BB5728" s="183"/>
      <c r="BC5728" s="183"/>
      <c r="BD5728" s="183"/>
      <c r="BE5728" s="183"/>
      <c r="BF5728" s="183"/>
      <c r="BG5728" s="183"/>
      <c r="BT5728" s="37">
        <f t="shared" si="288"/>
        <v>46125</v>
      </c>
      <c r="BU5728" s="182"/>
      <c r="BV5728" s="182"/>
      <c r="BW5728" s="183"/>
      <c r="BX5728" s="183"/>
      <c r="BY5728" s="183"/>
      <c r="BZ5728" s="183"/>
      <c r="CA5728" s="183"/>
      <c r="CB5728" s="183"/>
      <c r="CC5728" s="183"/>
      <c r="CE5728" s="1"/>
      <c r="CF5728" s="1"/>
      <c r="CG5728" s="1"/>
      <c r="CH5728" s="1"/>
      <c r="CI5728" s="1"/>
      <c r="CJ5728" s="1"/>
      <c r="CK5728" s="1"/>
      <c r="CL5728" s="1"/>
      <c r="CM5728" s="1"/>
      <c r="CN5728" s="1"/>
      <c r="CO5728" s="1"/>
    </row>
    <row r="5729" spans="1:93" ht="30" customHeight="1" x14ac:dyDescent="0.2">
      <c r="A5729" s="1">
        <v>5723</v>
      </c>
      <c r="B5729" s="1" t="s">
        <v>2336</v>
      </c>
      <c r="C5729" s="1" t="s">
        <v>2335</v>
      </c>
      <c r="D5729" s="28" t="s">
        <v>2333</v>
      </c>
      <c r="E5729" s="28" t="s">
        <v>2334</v>
      </c>
      <c r="F5729" s="1" t="s">
        <v>74</v>
      </c>
      <c r="G5729" s="1">
        <v>3</v>
      </c>
      <c r="H5729" s="1" t="s">
        <v>4209</v>
      </c>
      <c r="I5729" s="1" t="s">
        <v>114</v>
      </c>
      <c r="J5729" s="76">
        <v>274</v>
      </c>
      <c r="K5729" s="76">
        <v>2341389</v>
      </c>
      <c r="L5729" s="29">
        <v>46097</v>
      </c>
      <c r="M5729" s="29" t="s">
        <v>4163</v>
      </c>
      <c r="N5729" s="1" t="s">
        <v>478</v>
      </c>
      <c r="O5729" s="28" t="s">
        <v>105</v>
      </c>
      <c r="P5729" s="1" t="s">
        <v>322</v>
      </c>
      <c r="Q5729" s="76">
        <v>8</v>
      </c>
      <c r="R5729" s="1"/>
      <c r="S5729" s="76"/>
      <c r="T5729" s="1" t="s">
        <v>115</v>
      </c>
      <c r="U5729" s="1"/>
      <c r="V5729" s="1"/>
      <c r="AC5729" s="93">
        <v>23.5</v>
      </c>
      <c r="AD5729" s="69">
        <v>240</v>
      </c>
      <c r="AE5729" s="33"/>
      <c r="AF5729" s="33"/>
      <c r="AG5729" s="33"/>
      <c r="AX5729" s="37">
        <f t="shared" si="287"/>
        <v>46104</v>
      </c>
      <c r="AY5729" s="182"/>
      <c r="AZ5729" s="182"/>
      <c r="BA5729" s="183"/>
      <c r="BB5729" s="183"/>
      <c r="BC5729" s="183"/>
      <c r="BD5729" s="183"/>
      <c r="BE5729" s="183"/>
      <c r="BF5729" s="183"/>
      <c r="BG5729" s="183"/>
      <c r="BT5729" s="37">
        <f t="shared" si="288"/>
        <v>46125</v>
      </c>
      <c r="BU5729" s="182"/>
      <c r="BV5729" s="182"/>
      <c r="BW5729" s="183"/>
      <c r="BX5729" s="183"/>
      <c r="BY5729" s="183"/>
      <c r="BZ5729" s="183"/>
      <c r="CA5729" s="183"/>
      <c r="CB5729" s="183"/>
      <c r="CC5729" s="183"/>
      <c r="CE5729" s="1"/>
      <c r="CF5729" s="1"/>
      <c r="CG5729" s="1"/>
      <c r="CH5729" s="1"/>
      <c r="CI5729" s="1"/>
      <c r="CJ5729" s="1"/>
      <c r="CK5729" s="1"/>
      <c r="CL5729" s="1"/>
      <c r="CM5729" s="1"/>
      <c r="CN5729" s="1"/>
      <c r="CO5729" s="1"/>
    </row>
    <row r="5730" spans="1:93" ht="30" customHeight="1" x14ac:dyDescent="0.2">
      <c r="A5730" s="1">
        <v>5724</v>
      </c>
      <c r="B5730" s="1" t="s">
        <v>2336</v>
      </c>
      <c r="C5730" s="1" t="s">
        <v>2335</v>
      </c>
      <c r="D5730" s="28" t="s">
        <v>2333</v>
      </c>
      <c r="E5730" s="28" t="s">
        <v>2334</v>
      </c>
      <c r="F5730" s="1" t="s">
        <v>74</v>
      </c>
      <c r="G5730" s="1">
        <v>3</v>
      </c>
      <c r="H5730" s="1" t="s">
        <v>4209</v>
      </c>
      <c r="I5730" s="1" t="s">
        <v>114</v>
      </c>
      <c r="J5730" s="76">
        <v>303</v>
      </c>
      <c r="K5730" s="76">
        <v>2340716</v>
      </c>
      <c r="L5730" s="29">
        <v>46097</v>
      </c>
      <c r="M5730" s="29" t="s">
        <v>4163</v>
      </c>
      <c r="N5730" s="1" t="s">
        <v>478</v>
      </c>
      <c r="O5730" s="28" t="s">
        <v>105</v>
      </c>
      <c r="P5730" s="1" t="s">
        <v>322</v>
      </c>
      <c r="Q5730" s="76">
        <v>8</v>
      </c>
      <c r="R5730" s="1"/>
      <c r="S5730" s="76"/>
      <c r="T5730" s="1" t="s">
        <v>115</v>
      </c>
      <c r="U5730" s="1"/>
      <c r="V5730" s="1"/>
      <c r="AC5730" s="93">
        <v>24</v>
      </c>
      <c r="AD5730" s="69">
        <v>230</v>
      </c>
      <c r="AE5730" s="33"/>
      <c r="AF5730" s="33"/>
      <c r="AG5730" s="33"/>
      <c r="AX5730" s="37">
        <f t="shared" si="287"/>
        <v>46104</v>
      </c>
      <c r="AY5730" s="182"/>
      <c r="AZ5730" s="182"/>
      <c r="BA5730" s="183"/>
      <c r="BB5730" s="183"/>
      <c r="BC5730" s="183"/>
      <c r="BD5730" s="183"/>
      <c r="BE5730" s="183"/>
      <c r="BF5730" s="183"/>
      <c r="BG5730" s="183"/>
      <c r="BT5730" s="37">
        <f t="shared" si="288"/>
        <v>46125</v>
      </c>
      <c r="BU5730" s="182"/>
      <c r="BV5730" s="182"/>
      <c r="BW5730" s="183"/>
      <c r="BX5730" s="183"/>
      <c r="BY5730" s="183"/>
      <c r="BZ5730" s="183"/>
      <c r="CA5730" s="183"/>
      <c r="CB5730" s="183"/>
      <c r="CC5730" s="183"/>
      <c r="CE5730" s="1"/>
      <c r="CF5730" s="1"/>
      <c r="CG5730" s="1"/>
      <c r="CH5730" s="1"/>
      <c r="CI5730" s="1"/>
      <c r="CJ5730" s="1"/>
      <c r="CK5730" s="1"/>
      <c r="CL5730" s="1"/>
      <c r="CM5730" s="1"/>
      <c r="CN5730" s="1"/>
      <c r="CO5730" s="1"/>
    </row>
    <row r="5731" spans="1:93" ht="30" customHeight="1" x14ac:dyDescent="0.2">
      <c r="A5731" s="1">
        <v>5725</v>
      </c>
      <c r="B5731" s="1" t="s">
        <v>2336</v>
      </c>
      <c r="C5731" s="1" t="s">
        <v>2335</v>
      </c>
      <c r="D5731" s="28" t="s">
        <v>2333</v>
      </c>
      <c r="E5731" s="28" t="s">
        <v>2334</v>
      </c>
      <c r="F5731" s="1" t="s">
        <v>74</v>
      </c>
      <c r="G5731" s="1">
        <v>3</v>
      </c>
      <c r="H5731" s="1" t="s">
        <v>4209</v>
      </c>
      <c r="I5731" s="1" t="s">
        <v>114</v>
      </c>
      <c r="J5731" s="76">
        <v>273</v>
      </c>
      <c r="K5731" s="76">
        <v>2341390</v>
      </c>
      <c r="L5731" s="29">
        <v>46097</v>
      </c>
      <c r="M5731" s="29" t="s">
        <v>4163</v>
      </c>
      <c r="N5731" s="1" t="s">
        <v>478</v>
      </c>
      <c r="O5731" s="28" t="s">
        <v>105</v>
      </c>
      <c r="P5731" s="1" t="s">
        <v>322</v>
      </c>
      <c r="Q5731" s="76">
        <v>8</v>
      </c>
      <c r="R5731" s="1"/>
      <c r="S5731" s="76"/>
      <c r="T5731" s="1" t="s">
        <v>115</v>
      </c>
      <c r="U5731" s="1"/>
      <c r="V5731" s="1"/>
      <c r="AC5731" s="93">
        <v>25</v>
      </c>
      <c r="AD5731" s="69">
        <v>210</v>
      </c>
      <c r="AE5731" s="33"/>
      <c r="AF5731" s="33"/>
      <c r="AG5731" s="33"/>
      <c r="AX5731" s="37">
        <f t="shared" si="287"/>
        <v>46104</v>
      </c>
      <c r="AY5731" s="182"/>
      <c r="AZ5731" s="182"/>
      <c r="BA5731" s="183"/>
      <c r="BB5731" s="183"/>
      <c r="BC5731" s="183"/>
      <c r="BD5731" s="183"/>
      <c r="BE5731" s="183"/>
      <c r="BF5731" s="183"/>
      <c r="BG5731" s="183"/>
      <c r="BT5731" s="37">
        <f t="shared" si="288"/>
        <v>46125</v>
      </c>
      <c r="BU5731" s="182"/>
      <c r="BV5731" s="182"/>
      <c r="BW5731" s="183"/>
      <c r="BX5731" s="183"/>
      <c r="BY5731" s="183"/>
      <c r="BZ5731" s="183"/>
      <c r="CA5731" s="183"/>
      <c r="CB5731" s="183"/>
      <c r="CC5731" s="183"/>
      <c r="CE5731" s="1"/>
      <c r="CF5731" s="1"/>
      <c r="CG5731" s="1"/>
      <c r="CH5731" s="1"/>
      <c r="CI5731" s="1"/>
      <c r="CJ5731" s="1"/>
      <c r="CK5731" s="1"/>
      <c r="CL5731" s="1"/>
      <c r="CM5731" s="1"/>
      <c r="CN5731" s="1"/>
      <c r="CO5731" s="1"/>
    </row>
    <row r="5732" spans="1:93" ht="30" customHeight="1" x14ac:dyDescent="0.2">
      <c r="A5732" s="1">
        <v>5726</v>
      </c>
      <c r="B5732" s="1" t="s">
        <v>2336</v>
      </c>
      <c r="C5732" s="1" t="s">
        <v>2335</v>
      </c>
      <c r="D5732" s="28" t="s">
        <v>2333</v>
      </c>
      <c r="E5732" s="28" t="s">
        <v>2334</v>
      </c>
      <c r="F5732" s="1" t="s">
        <v>74</v>
      </c>
      <c r="G5732" s="1">
        <v>3</v>
      </c>
      <c r="H5732" s="1" t="s">
        <v>4209</v>
      </c>
      <c r="I5732" s="1" t="s">
        <v>114</v>
      </c>
      <c r="J5732" s="76">
        <v>393</v>
      </c>
      <c r="K5732" s="76">
        <v>2340717</v>
      </c>
      <c r="L5732" s="29">
        <v>46097</v>
      </c>
      <c r="M5732" s="29" t="s">
        <v>4163</v>
      </c>
      <c r="N5732" s="1" t="s">
        <v>478</v>
      </c>
      <c r="O5732" s="28" t="s">
        <v>105</v>
      </c>
      <c r="P5732" s="1" t="s">
        <v>322</v>
      </c>
      <c r="Q5732" s="76">
        <v>9</v>
      </c>
      <c r="R5732" s="1"/>
      <c r="S5732" s="76"/>
      <c r="T5732" s="1" t="s">
        <v>115</v>
      </c>
      <c r="U5732" s="1"/>
      <c r="V5732" s="1"/>
      <c r="AC5732" s="93">
        <v>24.5</v>
      </c>
      <c r="AD5732" s="69">
        <v>240</v>
      </c>
      <c r="AE5732" s="33"/>
      <c r="AF5732" s="33"/>
      <c r="AG5732" s="33"/>
      <c r="AX5732" s="37">
        <f t="shared" si="287"/>
        <v>46104</v>
      </c>
      <c r="AY5732" s="182"/>
      <c r="AZ5732" s="182"/>
      <c r="BA5732" s="183"/>
      <c r="BB5732" s="183"/>
      <c r="BC5732" s="183"/>
      <c r="BD5732" s="183"/>
      <c r="BE5732" s="183"/>
      <c r="BF5732" s="183"/>
      <c r="BG5732" s="183"/>
      <c r="BT5732" s="37">
        <f t="shared" si="288"/>
        <v>46125</v>
      </c>
      <c r="BU5732" s="182"/>
      <c r="BV5732" s="182"/>
      <c r="BW5732" s="183"/>
      <c r="BX5732" s="183"/>
      <c r="BY5732" s="183"/>
      <c r="BZ5732" s="183"/>
      <c r="CA5732" s="183"/>
      <c r="CB5732" s="183"/>
      <c r="CC5732" s="183"/>
      <c r="CE5732" s="1"/>
      <c r="CF5732" s="1"/>
      <c r="CG5732" s="1"/>
      <c r="CH5732" s="1"/>
      <c r="CI5732" s="1"/>
      <c r="CJ5732" s="1"/>
      <c r="CK5732" s="1"/>
      <c r="CL5732" s="1"/>
      <c r="CM5732" s="1"/>
      <c r="CN5732" s="1"/>
      <c r="CO5732" s="1"/>
    </row>
    <row r="5733" spans="1:93" ht="30" customHeight="1" x14ac:dyDescent="0.2">
      <c r="A5733" s="1">
        <v>5727</v>
      </c>
      <c r="B5733" s="1" t="s">
        <v>2336</v>
      </c>
      <c r="C5733" s="1" t="s">
        <v>2335</v>
      </c>
      <c r="D5733" s="28" t="s">
        <v>2333</v>
      </c>
      <c r="E5733" s="28" t="s">
        <v>2334</v>
      </c>
      <c r="F5733" s="1" t="s">
        <v>74</v>
      </c>
      <c r="G5733" s="1">
        <v>3</v>
      </c>
      <c r="H5733" s="1" t="s">
        <v>4209</v>
      </c>
      <c r="I5733" s="1" t="s">
        <v>114</v>
      </c>
      <c r="J5733" s="76">
        <v>557</v>
      </c>
      <c r="K5733" s="76">
        <v>2340719</v>
      </c>
      <c r="L5733" s="29">
        <v>46097</v>
      </c>
      <c r="M5733" s="29" t="s">
        <v>4163</v>
      </c>
      <c r="N5733" s="1" t="s">
        <v>478</v>
      </c>
      <c r="O5733" s="28" t="s">
        <v>105</v>
      </c>
      <c r="P5733" s="1" t="s">
        <v>322</v>
      </c>
      <c r="Q5733" s="76">
        <v>12</v>
      </c>
      <c r="R5733" s="1"/>
      <c r="S5733" s="76"/>
      <c r="T5733" s="1" t="s">
        <v>115</v>
      </c>
      <c r="U5733" s="1"/>
      <c r="V5733" s="1"/>
      <c r="AC5733" s="93">
        <v>24</v>
      </c>
      <c r="AD5733" s="69">
        <v>200</v>
      </c>
      <c r="AE5733" s="33"/>
      <c r="AF5733" s="33"/>
      <c r="AG5733" s="33"/>
      <c r="AX5733" s="37">
        <f t="shared" si="287"/>
        <v>46104</v>
      </c>
      <c r="AY5733" s="182"/>
      <c r="AZ5733" s="182"/>
      <c r="BA5733" s="183"/>
      <c r="BB5733" s="183"/>
      <c r="BC5733" s="183"/>
      <c r="BD5733" s="183"/>
      <c r="BE5733" s="183"/>
      <c r="BF5733" s="183"/>
      <c r="BG5733" s="183"/>
      <c r="BT5733" s="37">
        <f t="shared" si="288"/>
        <v>46125</v>
      </c>
      <c r="BU5733" s="182"/>
      <c r="BV5733" s="182"/>
      <c r="BW5733" s="183"/>
      <c r="BX5733" s="183"/>
      <c r="BY5733" s="183"/>
      <c r="BZ5733" s="183"/>
      <c r="CA5733" s="183"/>
      <c r="CB5733" s="183"/>
      <c r="CC5733" s="183"/>
      <c r="CE5733" s="1"/>
      <c r="CF5733" s="1"/>
      <c r="CG5733" s="1"/>
      <c r="CH5733" s="1"/>
      <c r="CI5733" s="1"/>
      <c r="CJ5733" s="1"/>
      <c r="CK5733" s="1"/>
      <c r="CL5733" s="1"/>
      <c r="CM5733" s="1"/>
      <c r="CN5733" s="1"/>
      <c r="CO5733" s="1"/>
    </row>
    <row r="5734" spans="1:93" ht="30" customHeight="1" x14ac:dyDescent="0.2">
      <c r="A5734" s="1">
        <v>5728</v>
      </c>
      <c r="B5734" s="1" t="s">
        <v>2336</v>
      </c>
      <c r="C5734" s="1" t="s">
        <v>2335</v>
      </c>
      <c r="D5734" s="28" t="s">
        <v>2333</v>
      </c>
      <c r="E5734" s="28" t="s">
        <v>2334</v>
      </c>
      <c r="F5734" s="1" t="s">
        <v>74</v>
      </c>
      <c r="G5734" s="1">
        <v>3</v>
      </c>
      <c r="H5734" s="1" t="s">
        <v>4209</v>
      </c>
      <c r="I5734" s="1" t="s">
        <v>114</v>
      </c>
      <c r="J5734" s="76">
        <v>558</v>
      </c>
      <c r="K5734" s="76">
        <v>2340720</v>
      </c>
      <c r="L5734" s="29">
        <v>46097</v>
      </c>
      <c r="M5734" s="29" t="s">
        <v>4163</v>
      </c>
      <c r="N5734" s="1" t="s">
        <v>478</v>
      </c>
      <c r="O5734" s="28" t="s">
        <v>105</v>
      </c>
      <c r="P5734" s="1" t="s">
        <v>322</v>
      </c>
      <c r="Q5734" s="76">
        <v>12</v>
      </c>
      <c r="R5734" s="1"/>
      <c r="S5734" s="76"/>
      <c r="T5734" s="1" t="s">
        <v>115</v>
      </c>
      <c r="U5734" s="1"/>
      <c r="V5734" s="1"/>
      <c r="AC5734" s="93">
        <v>23</v>
      </c>
      <c r="AD5734" s="69">
        <v>240</v>
      </c>
      <c r="AE5734" s="33"/>
      <c r="AF5734" s="33"/>
      <c r="AG5734" s="33"/>
      <c r="AX5734" s="37">
        <f t="shared" si="287"/>
        <v>46104</v>
      </c>
      <c r="AY5734" s="182"/>
      <c r="AZ5734" s="182"/>
      <c r="BA5734" s="183"/>
      <c r="BB5734" s="183"/>
      <c r="BC5734" s="183"/>
      <c r="BD5734" s="183"/>
      <c r="BE5734" s="183"/>
      <c r="BF5734" s="183"/>
      <c r="BG5734" s="183"/>
      <c r="BT5734" s="37">
        <f t="shared" si="288"/>
        <v>46125</v>
      </c>
      <c r="BU5734" s="182"/>
      <c r="BV5734" s="182"/>
      <c r="BW5734" s="183"/>
      <c r="BX5734" s="183"/>
      <c r="BY5734" s="183"/>
      <c r="BZ5734" s="183"/>
      <c r="CA5734" s="183"/>
      <c r="CB5734" s="183"/>
      <c r="CC5734" s="183"/>
      <c r="CE5734" s="1"/>
      <c r="CF5734" s="1"/>
      <c r="CG5734" s="1"/>
      <c r="CH5734" s="1"/>
      <c r="CI5734" s="1"/>
      <c r="CJ5734" s="1"/>
      <c r="CK5734" s="1"/>
      <c r="CL5734" s="1"/>
      <c r="CM5734" s="1"/>
      <c r="CN5734" s="1"/>
      <c r="CO5734" s="1"/>
    </row>
    <row r="5735" spans="1:93" ht="30" customHeight="1" x14ac:dyDescent="0.2">
      <c r="A5735" s="1">
        <v>5729</v>
      </c>
      <c r="B5735" s="1" t="s">
        <v>2336</v>
      </c>
      <c r="C5735" s="1" t="s">
        <v>2335</v>
      </c>
      <c r="D5735" s="28" t="s">
        <v>2333</v>
      </c>
      <c r="E5735" s="28" t="s">
        <v>2334</v>
      </c>
      <c r="F5735" s="1" t="s">
        <v>74</v>
      </c>
      <c r="G5735" s="1">
        <v>3</v>
      </c>
      <c r="H5735" s="1" t="s">
        <v>4209</v>
      </c>
      <c r="I5735" s="1" t="s">
        <v>114</v>
      </c>
      <c r="J5735" s="76">
        <v>302</v>
      </c>
      <c r="K5735" s="76">
        <v>2341393</v>
      </c>
      <c r="L5735" s="29">
        <v>46097</v>
      </c>
      <c r="M5735" s="29" t="s">
        <v>4163</v>
      </c>
      <c r="N5735" s="1" t="s">
        <v>478</v>
      </c>
      <c r="O5735" s="28" t="s">
        <v>105</v>
      </c>
      <c r="P5735" s="1" t="s">
        <v>322</v>
      </c>
      <c r="Q5735" s="76">
        <v>8</v>
      </c>
      <c r="R5735" s="1"/>
      <c r="S5735" s="76"/>
      <c r="T5735" s="1" t="s">
        <v>115</v>
      </c>
      <c r="U5735" s="1"/>
      <c r="V5735" s="1"/>
      <c r="AC5735" s="93">
        <v>23.5</v>
      </c>
      <c r="AD5735" s="69">
        <v>240</v>
      </c>
      <c r="AE5735" s="33"/>
      <c r="AF5735" s="33"/>
      <c r="AG5735" s="33"/>
      <c r="AX5735" s="37">
        <f t="shared" si="287"/>
        <v>46104</v>
      </c>
      <c r="AY5735" s="182"/>
      <c r="AZ5735" s="182"/>
      <c r="BA5735" s="183"/>
      <c r="BB5735" s="183"/>
      <c r="BC5735" s="183"/>
      <c r="BD5735" s="183"/>
      <c r="BE5735" s="183"/>
      <c r="BF5735" s="183"/>
      <c r="BG5735" s="183"/>
      <c r="BT5735" s="37">
        <f t="shared" si="288"/>
        <v>46125</v>
      </c>
      <c r="BU5735" s="182"/>
      <c r="BV5735" s="182"/>
      <c r="BW5735" s="183"/>
      <c r="BX5735" s="183"/>
      <c r="BY5735" s="183"/>
      <c r="BZ5735" s="183"/>
      <c r="CA5735" s="183"/>
      <c r="CB5735" s="183"/>
      <c r="CC5735" s="183"/>
      <c r="CE5735" s="1"/>
      <c r="CF5735" s="1"/>
      <c r="CG5735" s="1"/>
      <c r="CH5735" s="1"/>
      <c r="CI5735" s="1"/>
      <c r="CJ5735" s="1"/>
      <c r="CK5735" s="1"/>
      <c r="CL5735" s="1"/>
      <c r="CM5735" s="1"/>
      <c r="CN5735" s="1"/>
      <c r="CO5735" s="1"/>
    </row>
    <row r="5736" spans="1:93" ht="30" customHeight="1" x14ac:dyDescent="0.2">
      <c r="A5736" s="1">
        <v>5730</v>
      </c>
      <c r="B5736" s="1" t="s">
        <v>2336</v>
      </c>
      <c r="C5736" s="1" t="s">
        <v>2335</v>
      </c>
      <c r="D5736" s="28" t="s">
        <v>2333</v>
      </c>
      <c r="E5736" s="28" t="s">
        <v>2334</v>
      </c>
      <c r="F5736" s="1" t="s">
        <v>74</v>
      </c>
      <c r="G5736" s="1">
        <v>3</v>
      </c>
      <c r="H5736" s="1" t="s">
        <v>4209</v>
      </c>
      <c r="I5736" s="1" t="s">
        <v>114</v>
      </c>
      <c r="J5736" s="76">
        <v>407</v>
      </c>
      <c r="K5736" s="76">
        <v>2340721</v>
      </c>
      <c r="L5736" s="29">
        <v>46097</v>
      </c>
      <c r="M5736" s="29" t="s">
        <v>4163</v>
      </c>
      <c r="N5736" s="1" t="s">
        <v>478</v>
      </c>
      <c r="O5736" s="28" t="s">
        <v>105</v>
      </c>
      <c r="P5736" s="1" t="s">
        <v>322</v>
      </c>
      <c r="Q5736" s="76">
        <v>10</v>
      </c>
      <c r="R5736" s="1"/>
      <c r="S5736" s="76"/>
      <c r="T5736" s="1" t="s">
        <v>115</v>
      </c>
      <c r="U5736" s="1"/>
      <c r="V5736" s="1"/>
      <c r="AC5736" s="93">
        <v>25</v>
      </c>
      <c r="AD5736" s="69">
        <v>240</v>
      </c>
      <c r="AE5736" s="33"/>
      <c r="AF5736" s="33"/>
      <c r="AG5736" s="33"/>
      <c r="AX5736" s="37">
        <f t="shared" si="287"/>
        <v>46104</v>
      </c>
      <c r="AY5736" s="182"/>
      <c r="AZ5736" s="182"/>
      <c r="BA5736" s="183"/>
      <c r="BB5736" s="183"/>
      <c r="BC5736" s="183"/>
      <c r="BD5736" s="183"/>
      <c r="BE5736" s="183"/>
      <c r="BF5736" s="183"/>
      <c r="BG5736" s="183"/>
      <c r="BT5736" s="37">
        <f t="shared" si="288"/>
        <v>46125</v>
      </c>
      <c r="BU5736" s="182"/>
      <c r="BV5736" s="182"/>
      <c r="BW5736" s="183"/>
      <c r="BX5736" s="183"/>
      <c r="BY5736" s="183"/>
      <c r="BZ5736" s="183"/>
      <c r="CA5736" s="183"/>
      <c r="CB5736" s="183"/>
      <c r="CC5736" s="183"/>
      <c r="CE5736" s="1"/>
      <c r="CF5736" s="1"/>
      <c r="CG5736" s="1"/>
      <c r="CH5736" s="1"/>
      <c r="CI5736" s="1"/>
      <c r="CJ5736" s="1"/>
      <c r="CK5736" s="1"/>
      <c r="CL5736" s="1"/>
      <c r="CM5736" s="1"/>
      <c r="CN5736" s="1"/>
      <c r="CO5736" s="1"/>
    </row>
    <row r="5737" spans="1:93" ht="30" customHeight="1" x14ac:dyDescent="0.2">
      <c r="A5737" s="1">
        <v>5731</v>
      </c>
      <c r="B5737" s="1" t="s">
        <v>2336</v>
      </c>
      <c r="C5737" s="1" t="s">
        <v>2335</v>
      </c>
      <c r="D5737" s="28" t="s">
        <v>2333</v>
      </c>
      <c r="E5737" s="28" t="s">
        <v>2334</v>
      </c>
      <c r="F5737" s="1" t="s">
        <v>74</v>
      </c>
      <c r="G5737" s="1">
        <v>3</v>
      </c>
      <c r="H5737" s="1" t="s">
        <v>4209</v>
      </c>
      <c r="I5737" s="1" t="s">
        <v>114</v>
      </c>
      <c r="J5737" s="76">
        <v>433</v>
      </c>
      <c r="K5737" s="76">
        <v>2340722</v>
      </c>
      <c r="L5737" s="29">
        <v>46097</v>
      </c>
      <c r="M5737" s="29" t="s">
        <v>4163</v>
      </c>
      <c r="N5737" s="1" t="s">
        <v>478</v>
      </c>
      <c r="O5737" s="28" t="s">
        <v>105</v>
      </c>
      <c r="P5737" s="1" t="s">
        <v>322</v>
      </c>
      <c r="Q5737" s="76">
        <v>9</v>
      </c>
      <c r="R5737" s="1"/>
      <c r="S5737" s="76">
        <v>6</v>
      </c>
      <c r="T5737" s="1" t="s">
        <v>115</v>
      </c>
      <c r="U5737" s="1"/>
      <c r="V5737" s="1"/>
      <c r="AC5737" s="93">
        <v>24</v>
      </c>
      <c r="AD5737" s="69">
        <v>225</v>
      </c>
      <c r="AE5737" s="33"/>
      <c r="AF5737" s="33"/>
      <c r="AG5737" s="33"/>
      <c r="AX5737" s="37">
        <f t="shared" si="287"/>
        <v>46104</v>
      </c>
      <c r="AY5737" s="182"/>
      <c r="AZ5737" s="182"/>
      <c r="BA5737" s="183"/>
      <c r="BB5737" s="183"/>
      <c r="BC5737" s="183"/>
      <c r="BD5737" s="183"/>
      <c r="BE5737" s="183"/>
      <c r="BF5737" s="183"/>
      <c r="BG5737" s="183"/>
      <c r="BT5737" s="37">
        <f t="shared" si="288"/>
        <v>46125</v>
      </c>
      <c r="BU5737" s="182"/>
      <c r="BV5737" s="182"/>
      <c r="BW5737" s="183"/>
      <c r="BX5737" s="183"/>
      <c r="BY5737" s="183"/>
      <c r="BZ5737" s="183"/>
      <c r="CA5737" s="183"/>
      <c r="CB5737" s="183"/>
      <c r="CC5737" s="183"/>
      <c r="CE5737" s="1"/>
      <c r="CF5737" s="1"/>
      <c r="CG5737" s="1"/>
      <c r="CH5737" s="1"/>
      <c r="CI5737" s="1"/>
      <c r="CJ5737" s="1"/>
      <c r="CK5737" s="1"/>
      <c r="CL5737" s="1"/>
      <c r="CM5737" s="1"/>
      <c r="CN5737" s="1"/>
      <c r="CO5737" s="1"/>
    </row>
    <row r="5738" spans="1:93" ht="30" customHeight="1" x14ac:dyDescent="0.2">
      <c r="A5738" s="1">
        <v>5732</v>
      </c>
      <c r="B5738" s="1" t="s">
        <v>2336</v>
      </c>
      <c r="C5738" s="1" t="s">
        <v>2335</v>
      </c>
      <c r="D5738" s="28" t="s">
        <v>2333</v>
      </c>
      <c r="E5738" s="28" t="s">
        <v>2334</v>
      </c>
      <c r="F5738" s="1" t="s">
        <v>74</v>
      </c>
      <c r="G5738" s="1">
        <v>3</v>
      </c>
      <c r="H5738" s="1" t="s">
        <v>4209</v>
      </c>
      <c r="I5738" s="1" t="s">
        <v>114</v>
      </c>
      <c r="J5738" s="76">
        <v>551</v>
      </c>
      <c r="K5738" s="76">
        <v>2341394</v>
      </c>
      <c r="L5738" s="29">
        <v>46097</v>
      </c>
      <c r="M5738" s="29" t="s">
        <v>4163</v>
      </c>
      <c r="N5738" s="1" t="s">
        <v>478</v>
      </c>
      <c r="O5738" s="28" t="s">
        <v>105</v>
      </c>
      <c r="P5738" s="1" t="s">
        <v>322</v>
      </c>
      <c r="Q5738" s="76">
        <v>12</v>
      </c>
      <c r="R5738" s="1"/>
      <c r="S5738" s="76"/>
      <c r="T5738" s="1" t="s">
        <v>115</v>
      </c>
      <c r="U5738" s="1"/>
      <c r="V5738" s="1"/>
      <c r="AC5738" s="93">
        <v>23</v>
      </c>
      <c r="AD5738" s="69">
        <v>240</v>
      </c>
      <c r="AE5738" s="33"/>
      <c r="AF5738" s="33"/>
      <c r="AG5738" s="33"/>
      <c r="AX5738" s="37">
        <f t="shared" si="287"/>
        <v>46104</v>
      </c>
      <c r="AY5738" s="182"/>
      <c r="AZ5738" s="182"/>
      <c r="BA5738" s="183"/>
      <c r="BB5738" s="183"/>
      <c r="BC5738" s="183"/>
      <c r="BD5738" s="183"/>
      <c r="BE5738" s="183"/>
      <c r="BF5738" s="183"/>
      <c r="BG5738" s="183"/>
      <c r="BT5738" s="37">
        <f t="shared" si="288"/>
        <v>46125</v>
      </c>
      <c r="BU5738" s="182"/>
      <c r="BV5738" s="182"/>
      <c r="BW5738" s="183"/>
      <c r="BX5738" s="183"/>
      <c r="BY5738" s="183"/>
      <c r="BZ5738" s="183"/>
      <c r="CA5738" s="183"/>
      <c r="CB5738" s="183"/>
      <c r="CC5738" s="183"/>
      <c r="CE5738" s="1"/>
      <c r="CF5738" s="1"/>
      <c r="CG5738" s="1"/>
      <c r="CH5738" s="1"/>
      <c r="CI5738" s="1"/>
      <c r="CJ5738" s="1"/>
      <c r="CK5738" s="1"/>
      <c r="CL5738" s="1"/>
      <c r="CM5738" s="1"/>
      <c r="CN5738" s="1"/>
      <c r="CO5738" s="1"/>
    </row>
    <row r="5739" spans="1:93" ht="30" customHeight="1" x14ac:dyDescent="0.2">
      <c r="A5739" s="1">
        <v>5733</v>
      </c>
      <c r="B5739" s="1" t="s">
        <v>2336</v>
      </c>
      <c r="C5739" s="1" t="s">
        <v>2335</v>
      </c>
      <c r="D5739" s="28" t="s">
        <v>2333</v>
      </c>
      <c r="E5739" s="28" t="s">
        <v>2334</v>
      </c>
      <c r="F5739" s="1" t="s">
        <v>74</v>
      </c>
      <c r="G5739" s="1">
        <v>3</v>
      </c>
      <c r="H5739" s="1" t="s">
        <v>4209</v>
      </c>
      <c r="I5739" s="1" t="s">
        <v>114</v>
      </c>
      <c r="J5739" s="76">
        <v>553</v>
      </c>
      <c r="K5739" s="76">
        <v>2340723</v>
      </c>
      <c r="L5739" s="29">
        <v>46097</v>
      </c>
      <c r="M5739" s="29" t="s">
        <v>4163</v>
      </c>
      <c r="N5739" s="1" t="s">
        <v>478</v>
      </c>
      <c r="O5739" s="28" t="s">
        <v>105</v>
      </c>
      <c r="P5739" s="1" t="s">
        <v>322</v>
      </c>
      <c r="Q5739" s="76">
        <v>12</v>
      </c>
      <c r="R5739" s="1"/>
      <c r="S5739" s="76"/>
      <c r="T5739" s="1" t="s">
        <v>115</v>
      </c>
      <c r="U5739" s="1"/>
      <c r="V5739" s="1"/>
      <c r="AC5739" s="93">
        <v>24.5</v>
      </c>
      <c r="AD5739" s="69">
        <v>230</v>
      </c>
      <c r="AE5739" s="33"/>
      <c r="AF5739" s="33"/>
      <c r="AG5739" s="33"/>
      <c r="AX5739" s="37">
        <f t="shared" si="287"/>
        <v>46104</v>
      </c>
      <c r="AY5739" s="182"/>
      <c r="AZ5739" s="182"/>
      <c r="BA5739" s="183"/>
      <c r="BB5739" s="183"/>
      <c r="BC5739" s="183"/>
      <c r="BD5739" s="183"/>
      <c r="BE5739" s="183"/>
      <c r="BF5739" s="183"/>
      <c r="BG5739" s="183"/>
      <c r="BT5739" s="37">
        <f t="shared" si="288"/>
        <v>46125</v>
      </c>
      <c r="BU5739" s="182"/>
      <c r="BV5739" s="182"/>
      <c r="BW5739" s="183"/>
      <c r="BX5739" s="183"/>
      <c r="BY5739" s="183"/>
      <c r="BZ5739" s="183"/>
      <c r="CA5739" s="183"/>
      <c r="CB5739" s="183"/>
      <c r="CC5739" s="183"/>
      <c r="CE5739" s="1"/>
      <c r="CF5739" s="1"/>
      <c r="CG5739" s="1"/>
      <c r="CH5739" s="1"/>
      <c r="CI5739" s="1"/>
      <c r="CJ5739" s="1"/>
      <c r="CK5739" s="1"/>
      <c r="CL5739" s="1"/>
      <c r="CM5739" s="1"/>
      <c r="CN5739" s="1"/>
      <c r="CO5739" s="1"/>
    </row>
    <row r="5740" spans="1:93" ht="30" customHeight="1" x14ac:dyDescent="0.2">
      <c r="A5740" s="1">
        <v>5734</v>
      </c>
      <c r="B5740" s="1" t="s">
        <v>2336</v>
      </c>
      <c r="C5740" s="1" t="s">
        <v>2335</v>
      </c>
      <c r="D5740" s="28" t="s">
        <v>2333</v>
      </c>
      <c r="E5740" s="28" t="s">
        <v>2334</v>
      </c>
      <c r="F5740" s="1" t="s">
        <v>74</v>
      </c>
      <c r="G5740" s="1">
        <v>3</v>
      </c>
      <c r="H5740" s="1" t="s">
        <v>4209</v>
      </c>
      <c r="I5740" s="1" t="s">
        <v>114</v>
      </c>
      <c r="J5740" s="76">
        <v>295</v>
      </c>
      <c r="K5740" s="76">
        <v>2341395</v>
      </c>
      <c r="L5740" s="29">
        <v>46097</v>
      </c>
      <c r="M5740" s="29" t="s">
        <v>4163</v>
      </c>
      <c r="N5740" s="1" t="s">
        <v>478</v>
      </c>
      <c r="O5740" s="28" t="s">
        <v>105</v>
      </c>
      <c r="P5740" s="1" t="s">
        <v>322</v>
      </c>
      <c r="Q5740" s="76">
        <v>8</v>
      </c>
      <c r="R5740" s="1"/>
      <c r="S5740" s="76"/>
      <c r="T5740" s="1" t="s">
        <v>115</v>
      </c>
      <c r="U5740" s="1"/>
      <c r="V5740" s="1"/>
      <c r="AC5740" s="93">
        <v>23</v>
      </c>
      <c r="AD5740" s="69">
        <v>215</v>
      </c>
      <c r="AE5740" s="33"/>
      <c r="AF5740" s="33"/>
      <c r="AG5740" s="33"/>
      <c r="AX5740" s="37">
        <f t="shared" si="287"/>
        <v>46104</v>
      </c>
      <c r="AY5740" s="182"/>
      <c r="AZ5740" s="182"/>
      <c r="BA5740" s="183"/>
      <c r="BB5740" s="183"/>
      <c r="BC5740" s="183"/>
      <c r="BD5740" s="183"/>
      <c r="BE5740" s="183"/>
      <c r="BF5740" s="183"/>
      <c r="BG5740" s="183"/>
      <c r="BT5740" s="37">
        <f t="shared" si="288"/>
        <v>46125</v>
      </c>
      <c r="BU5740" s="182"/>
      <c r="BV5740" s="182"/>
      <c r="BW5740" s="183"/>
      <c r="BX5740" s="183"/>
      <c r="BY5740" s="183"/>
      <c r="BZ5740" s="183"/>
      <c r="CA5740" s="183"/>
      <c r="CB5740" s="183"/>
      <c r="CC5740" s="183"/>
      <c r="CE5740" s="1"/>
      <c r="CF5740" s="1"/>
      <c r="CG5740" s="1"/>
      <c r="CH5740" s="1"/>
      <c r="CI5740" s="1"/>
      <c r="CJ5740" s="1"/>
      <c r="CK5740" s="1"/>
      <c r="CL5740" s="1"/>
      <c r="CM5740" s="1"/>
      <c r="CN5740" s="1"/>
      <c r="CO5740" s="1"/>
    </row>
    <row r="5741" spans="1:93" ht="30" customHeight="1" x14ac:dyDescent="0.2">
      <c r="A5741" s="1">
        <v>5735</v>
      </c>
      <c r="B5741" s="1" t="s">
        <v>2336</v>
      </c>
      <c r="C5741" s="1" t="s">
        <v>2335</v>
      </c>
      <c r="D5741" s="28" t="s">
        <v>2333</v>
      </c>
      <c r="E5741" s="28" t="s">
        <v>2334</v>
      </c>
      <c r="F5741" s="1" t="s">
        <v>74</v>
      </c>
      <c r="G5741" s="1">
        <v>3</v>
      </c>
      <c r="H5741" s="1" t="s">
        <v>4209</v>
      </c>
      <c r="I5741" s="1" t="s">
        <v>114</v>
      </c>
      <c r="J5741" s="76">
        <v>437</v>
      </c>
      <c r="K5741" s="76">
        <v>2340724</v>
      </c>
      <c r="L5741" s="29">
        <v>46097</v>
      </c>
      <c r="M5741" s="29" t="s">
        <v>4163</v>
      </c>
      <c r="N5741" s="1" t="s">
        <v>478</v>
      </c>
      <c r="O5741" s="28" t="s">
        <v>105</v>
      </c>
      <c r="P5741" s="1" t="s">
        <v>322</v>
      </c>
      <c r="Q5741" s="76">
        <v>10</v>
      </c>
      <c r="R5741" s="1"/>
      <c r="S5741" s="76"/>
      <c r="T5741" s="1" t="s">
        <v>115</v>
      </c>
      <c r="U5741" s="1"/>
      <c r="V5741" s="1"/>
      <c r="AC5741" s="93">
        <v>23.5</v>
      </c>
      <c r="AD5741" s="69">
        <v>230</v>
      </c>
      <c r="AE5741" s="33"/>
      <c r="AF5741" s="33"/>
      <c r="AG5741" s="33"/>
      <c r="AX5741" s="37">
        <f t="shared" si="287"/>
        <v>46104</v>
      </c>
      <c r="AY5741" s="182"/>
      <c r="AZ5741" s="182"/>
      <c r="BA5741" s="183"/>
      <c r="BB5741" s="183"/>
      <c r="BC5741" s="183"/>
      <c r="BD5741" s="183"/>
      <c r="BE5741" s="183"/>
      <c r="BF5741" s="183"/>
      <c r="BG5741" s="183"/>
      <c r="BT5741" s="37">
        <f t="shared" si="288"/>
        <v>46125</v>
      </c>
      <c r="BU5741" s="182"/>
      <c r="BV5741" s="182"/>
      <c r="BW5741" s="183"/>
      <c r="BX5741" s="183"/>
      <c r="BY5741" s="183"/>
      <c r="BZ5741" s="183"/>
      <c r="CA5741" s="183"/>
      <c r="CB5741" s="183"/>
      <c r="CC5741" s="183"/>
      <c r="CE5741" s="1"/>
      <c r="CF5741" s="1"/>
      <c r="CG5741" s="1"/>
      <c r="CH5741" s="1"/>
      <c r="CI5741" s="1"/>
      <c r="CJ5741" s="1"/>
      <c r="CK5741" s="1"/>
      <c r="CL5741" s="1"/>
      <c r="CM5741" s="1"/>
      <c r="CN5741" s="1"/>
      <c r="CO5741" s="1"/>
    </row>
    <row r="5742" spans="1:93" ht="30" customHeight="1" x14ac:dyDescent="0.2">
      <c r="A5742" s="1">
        <v>5736</v>
      </c>
      <c r="B5742" s="1" t="s">
        <v>2336</v>
      </c>
      <c r="C5742" s="1" t="s">
        <v>2335</v>
      </c>
      <c r="D5742" s="28" t="s">
        <v>2333</v>
      </c>
      <c r="E5742" s="28" t="s">
        <v>2334</v>
      </c>
      <c r="F5742" s="1" t="s">
        <v>74</v>
      </c>
      <c r="G5742" s="1">
        <v>3</v>
      </c>
      <c r="H5742" s="1" t="s">
        <v>4209</v>
      </c>
      <c r="I5742" s="1" t="s">
        <v>114</v>
      </c>
      <c r="J5742" s="76">
        <v>273</v>
      </c>
      <c r="K5742" s="76">
        <v>2340726</v>
      </c>
      <c r="L5742" s="29">
        <v>46097</v>
      </c>
      <c r="M5742" s="29" t="s">
        <v>4163</v>
      </c>
      <c r="N5742" s="1" t="s">
        <v>478</v>
      </c>
      <c r="O5742" s="28" t="s">
        <v>105</v>
      </c>
      <c r="P5742" s="1" t="s">
        <v>322</v>
      </c>
      <c r="Q5742" s="76">
        <v>8</v>
      </c>
      <c r="R5742" s="1"/>
      <c r="S5742" s="76"/>
      <c r="T5742" s="1" t="s">
        <v>115</v>
      </c>
      <c r="U5742" s="1"/>
      <c r="V5742" s="1"/>
      <c r="AC5742" s="93">
        <v>24</v>
      </c>
      <c r="AD5742" s="69">
        <v>220</v>
      </c>
      <c r="AE5742" s="33"/>
      <c r="AF5742" s="33"/>
      <c r="AG5742" s="33"/>
      <c r="AX5742" s="37">
        <f t="shared" si="287"/>
        <v>46104</v>
      </c>
      <c r="AY5742" s="182"/>
      <c r="AZ5742" s="182"/>
      <c r="BA5742" s="183"/>
      <c r="BB5742" s="183"/>
      <c r="BC5742" s="183"/>
      <c r="BD5742" s="183"/>
      <c r="BE5742" s="183"/>
      <c r="BF5742" s="183"/>
      <c r="BG5742" s="183"/>
      <c r="BT5742" s="37">
        <f t="shared" si="288"/>
        <v>46125</v>
      </c>
      <c r="BU5742" s="182"/>
      <c r="BV5742" s="182"/>
      <c r="BW5742" s="183"/>
      <c r="BX5742" s="183"/>
      <c r="BY5742" s="183"/>
      <c r="BZ5742" s="183"/>
      <c r="CA5742" s="183"/>
      <c r="CB5742" s="183"/>
      <c r="CC5742" s="183"/>
      <c r="CE5742" s="1"/>
      <c r="CF5742" s="1"/>
      <c r="CG5742" s="1"/>
      <c r="CH5742" s="1"/>
      <c r="CI5742" s="1"/>
      <c r="CJ5742" s="1"/>
      <c r="CK5742" s="1"/>
      <c r="CL5742" s="1"/>
      <c r="CM5742" s="1"/>
      <c r="CN5742" s="1"/>
      <c r="CO5742" s="1"/>
    </row>
    <row r="5743" spans="1:93" ht="30" customHeight="1" x14ac:dyDescent="0.2">
      <c r="A5743" s="1">
        <v>5737</v>
      </c>
      <c r="B5743" s="1" t="s">
        <v>2336</v>
      </c>
      <c r="C5743" s="1" t="s">
        <v>2335</v>
      </c>
      <c r="D5743" s="28" t="s">
        <v>2333</v>
      </c>
      <c r="E5743" s="28" t="s">
        <v>2334</v>
      </c>
      <c r="F5743" s="1" t="s">
        <v>74</v>
      </c>
      <c r="G5743" s="1">
        <v>3</v>
      </c>
      <c r="H5743" s="1" t="s">
        <v>4209</v>
      </c>
      <c r="I5743" s="1" t="s">
        <v>114</v>
      </c>
      <c r="J5743" s="76">
        <v>303</v>
      </c>
      <c r="K5743" s="76">
        <v>2341398</v>
      </c>
      <c r="L5743" s="29">
        <v>46097</v>
      </c>
      <c r="M5743" s="29" t="s">
        <v>4163</v>
      </c>
      <c r="N5743" s="1" t="s">
        <v>478</v>
      </c>
      <c r="O5743" s="28" t="s">
        <v>105</v>
      </c>
      <c r="P5743" s="1" t="s">
        <v>322</v>
      </c>
      <c r="Q5743" s="76">
        <v>8</v>
      </c>
      <c r="R5743" s="1"/>
      <c r="S5743" s="76"/>
      <c r="T5743" s="1" t="s">
        <v>115</v>
      </c>
      <c r="U5743" s="1"/>
      <c r="V5743" s="1"/>
      <c r="AC5743" s="93">
        <v>23.5</v>
      </c>
      <c r="AD5743" s="69">
        <v>230</v>
      </c>
      <c r="AE5743" s="33"/>
      <c r="AF5743" s="33"/>
      <c r="AG5743" s="33"/>
      <c r="AX5743" s="37">
        <f t="shared" si="287"/>
        <v>46104</v>
      </c>
      <c r="AY5743" s="182"/>
      <c r="AZ5743" s="182"/>
      <c r="BA5743" s="183"/>
      <c r="BB5743" s="183"/>
      <c r="BC5743" s="183"/>
      <c r="BD5743" s="183"/>
      <c r="BE5743" s="183"/>
      <c r="BF5743" s="183"/>
      <c r="BG5743" s="183"/>
      <c r="BT5743" s="37">
        <f t="shared" si="288"/>
        <v>46125</v>
      </c>
      <c r="BU5743" s="182"/>
      <c r="BV5743" s="182"/>
      <c r="BW5743" s="183"/>
      <c r="BX5743" s="183"/>
      <c r="BY5743" s="183"/>
      <c r="BZ5743" s="183"/>
      <c r="CA5743" s="183"/>
      <c r="CB5743" s="183"/>
      <c r="CC5743" s="183"/>
      <c r="CE5743" s="1"/>
      <c r="CF5743" s="1"/>
      <c r="CG5743" s="1"/>
      <c r="CH5743" s="1"/>
      <c r="CI5743" s="1"/>
      <c r="CJ5743" s="1"/>
      <c r="CK5743" s="1"/>
      <c r="CL5743" s="1"/>
      <c r="CM5743" s="1"/>
      <c r="CN5743" s="1"/>
      <c r="CO5743" s="1"/>
    </row>
    <row r="5744" spans="1:93" ht="30" customHeight="1" x14ac:dyDescent="0.2">
      <c r="A5744" s="1">
        <v>5738</v>
      </c>
      <c r="B5744" s="1" t="s">
        <v>2336</v>
      </c>
      <c r="C5744" s="1" t="s">
        <v>2335</v>
      </c>
      <c r="D5744" s="28" t="s">
        <v>2333</v>
      </c>
      <c r="E5744" s="28" t="s">
        <v>2334</v>
      </c>
      <c r="F5744" s="1" t="s">
        <v>74</v>
      </c>
      <c r="G5744" s="1">
        <v>3</v>
      </c>
      <c r="H5744" s="1" t="s">
        <v>4209</v>
      </c>
      <c r="I5744" s="1" t="s">
        <v>114</v>
      </c>
      <c r="J5744" s="76">
        <v>393</v>
      </c>
      <c r="K5744" s="76">
        <v>2341400</v>
      </c>
      <c r="L5744" s="29">
        <v>46097</v>
      </c>
      <c r="M5744" s="29" t="s">
        <v>4163</v>
      </c>
      <c r="N5744" s="1" t="s">
        <v>478</v>
      </c>
      <c r="O5744" s="28" t="s">
        <v>105</v>
      </c>
      <c r="P5744" s="1" t="s">
        <v>322</v>
      </c>
      <c r="Q5744" s="76">
        <v>9</v>
      </c>
      <c r="R5744" s="1"/>
      <c r="S5744" s="76"/>
      <c r="T5744" s="1" t="s">
        <v>115</v>
      </c>
      <c r="U5744" s="1"/>
      <c r="V5744" s="1"/>
      <c r="AC5744" s="93">
        <v>24.5</v>
      </c>
      <c r="AD5744" s="69">
        <v>240</v>
      </c>
      <c r="AE5744" s="33"/>
      <c r="AF5744" s="33"/>
      <c r="AG5744" s="33"/>
      <c r="AX5744" s="37">
        <f t="shared" si="287"/>
        <v>46104</v>
      </c>
      <c r="AY5744" s="182"/>
      <c r="AZ5744" s="182"/>
      <c r="BA5744" s="183"/>
      <c r="BB5744" s="183"/>
      <c r="BC5744" s="183"/>
      <c r="BD5744" s="183"/>
      <c r="BE5744" s="183"/>
      <c r="BF5744" s="183"/>
      <c r="BG5744" s="183"/>
      <c r="BT5744" s="37">
        <f t="shared" si="288"/>
        <v>46125</v>
      </c>
      <c r="BU5744" s="182"/>
      <c r="BV5744" s="182"/>
      <c r="BW5744" s="183"/>
      <c r="BX5744" s="183"/>
      <c r="BY5744" s="183"/>
      <c r="BZ5744" s="183"/>
      <c r="CA5744" s="183"/>
      <c r="CB5744" s="183"/>
      <c r="CC5744" s="183"/>
      <c r="CE5744" s="1"/>
      <c r="CF5744" s="1"/>
      <c r="CG5744" s="1"/>
      <c r="CH5744" s="1"/>
      <c r="CI5744" s="1"/>
      <c r="CJ5744" s="1"/>
      <c r="CK5744" s="1"/>
      <c r="CL5744" s="1"/>
      <c r="CM5744" s="1"/>
      <c r="CN5744" s="1"/>
      <c r="CO5744" s="1"/>
    </row>
    <row r="5745" spans="1:93" ht="30" customHeight="1" x14ac:dyDescent="0.2">
      <c r="A5745" s="1">
        <v>5739</v>
      </c>
      <c r="B5745" s="1" t="s">
        <v>2336</v>
      </c>
      <c r="C5745" s="1" t="s">
        <v>2335</v>
      </c>
      <c r="D5745" s="28" t="s">
        <v>2333</v>
      </c>
      <c r="E5745" s="28" t="s">
        <v>2334</v>
      </c>
      <c r="F5745" s="1" t="s">
        <v>74</v>
      </c>
      <c r="G5745" s="1">
        <v>3</v>
      </c>
      <c r="H5745" s="1" t="s">
        <v>4209</v>
      </c>
      <c r="I5745" s="1" t="s">
        <v>114</v>
      </c>
      <c r="J5745" s="76">
        <v>557</v>
      </c>
      <c r="K5745" s="76">
        <v>2340727</v>
      </c>
      <c r="L5745" s="29">
        <v>46097</v>
      </c>
      <c r="M5745" s="29" t="s">
        <v>4163</v>
      </c>
      <c r="N5745" s="1" t="s">
        <v>478</v>
      </c>
      <c r="O5745" s="28" t="s">
        <v>105</v>
      </c>
      <c r="P5745" s="1" t="s">
        <v>322</v>
      </c>
      <c r="Q5745" s="76">
        <v>12</v>
      </c>
      <c r="R5745" s="1"/>
      <c r="S5745" s="76"/>
      <c r="T5745" s="1" t="s">
        <v>115</v>
      </c>
      <c r="U5745" s="1"/>
      <c r="V5745" s="1"/>
      <c r="AC5745" s="93">
        <v>23</v>
      </c>
      <c r="AD5745" s="69">
        <v>240</v>
      </c>
      <c r="AE5745" s="33"/>
      <c r="AF5745" s="33"/>
      <c r="AG5745" s="33"/>
      <c r="AX5745" s="37">
        <f t="shared" si="287"/>
        <v>46104</v>
      </c>
      <c r="AY5745" s="182"/>
      <c r="AZ5745" s="182"/>
      <c r="BA5745" s="183"/>
      <c r="BB5745" s="183"/>
      <c r="BC5745" s="183"/>
      <c r="BD5745" s="183"/>
      <c r="BE5745" s="183"/>
      <c r="BF5745" s="183"/>
      <c r="BG5745" s="183"/>
      <c r="BT5745" s="37">
        <f t="shared" si="288"/>
        <v>46125</v>
      </c>
      <c r="BU5745" s="182"/>
      <c r="BV5745" s="182"/>
      <c r="BW5745" s="183"/>
      <c r="BX5745" s="183"/>
      <c r="BY5745" s="183"/>
      <c r="BZ5745" s="183"/>
      <c r="CA5745" s="183"/>
      <c r="CB5745" s="183"/>
      <c r="CC5745" s="183"/>
      <c r="CE5745" s="1"/>
      <c r="CF5745" s="1"/>
      <c r="CG5745" s="1"/>
      <c r="CH5745" s="1"/>
      <c r="CI5745" s="1"/>
      <c r="CJ5745" s="1"/>
      <c r="CK5745" s="1"/>
      <c r="CL5745" s="1"/>
      <c r="CM5745" s="1"/>
      <c r="CN5745" s="1"/>
      <c r="CO5745" s="1"/>
    </row>
    <row r="5746" spans="1:93" ht="30" customHeight="1" x14ac:dyDescent="0.2">
      <c r="A5746" s="1">
        <v>5740</v>
      </c>
      <c r="B5746" s="1" t="s">
        <v>2336</v>
      </c>
      <c r="C5746" s="1" t="s">
        <v>2335</v>
      </c>
      <c r="D5746" s="28" t="s">
        <v>2333</v>
      </c>
      <c r="E5746" s="28" t="s">
        <v>2334</v>
      </c>
      <c r="F5746" s="1" t="s">
        <v>74</v>
      </c>
      <c r="G5746" s="1">
        <v>3</v>
      </c>
      <c r="H5746" s="1" t="s">
        <v>4209</v>
      </c>
      <c r="I5746" s="1" t="s">
        <v>114</v>
      </c>
      <c r="J5746" s="76">
        <v>403</v>
      </c>
      <c r="K5746" s="76">
        <v>2340728</v>
      </c>
      <c r="L5746" s="29">
        <v>46097</v>
      </c>
      <c r="M5746" s="29" t="s">
        <v>4163</v>
      </c>
      <c r="N5746" s="1" t="s">
        <v>478</v>
      </c>
      <c r="O5746" s="28" t="s">
        <v>105</v>
      </c>
      <c r="P5746" s="1" t="s">
        <v>322</v>
      </c>
      <c r="Q5746" s="76">
        <v>9</v>
      </c>
      <c r="R5746" s="1"/>
      <c r="S5746" s="76"/>
      <c r="T5746" s="1" t="s">
        <v>115</v>
      </c>
      <c r="U5746" s="1"/>
      <c r="V5746" s="1"/>
      <c r="AC5746" s="93">
        <v>24</v>
      </c>
      <c r="AD5746" s="69">
        <v>220</v>
      </c>
      <c r="AE5746" s="33"/>
      <c r="AF5746" s="33"/>
      <c r="AG5746" s="33"/>
      <c r="AX5746" s="37">
        <f t="shared" si="287"/>
        <v>46104</v>
      </c>
      <c r="AY5746" s="182"/>
      <c r="AZ5746" s="182"/>
      <c r="BA5746" s="183"/>
      <c r="BB5746" s="183"/>
      <c r="BC5746" s="183"/>
      <c r="BD5746" s="183"/>
      <c r="BE5746" s="183"/>
      <c r="BF5746" s="183"/>
      <c r="BG5746" s="183"/>
      <c r="BT5746" s="37">
        <f t="shared" si="288"/>
        <v>46125</v>
      </c>
      <c r="BU5746" s="182"/>
      <c r="BV5746" s="182"/>
      <c r="BW5746" s="183"/>
      <c r="BX5746" s="183"/>
      <c r="BY5746" s="183"/>
      <c r="BZ5746" s="183"/>
      <c r="CA5746" s="183"/>
      <c r="CB5746" s="183"/>
      <c r="CC5746" s="183"/>
      <c r="CE5746" s="1"/>
      <c r="CF5746" s="1"/>
      <c r="CG5746" s="1"/>
      <c r="CH5746" s="1"/>
      <c r="CI5746" s="1"/>
      <c r="CJ5746" s="1"/>
      <c r="CK5746" s="1"/>
      <c r="CL5746" s="1"/>
      <c r="CM5746" s="1"/>
      <c r="CN5746" s="1"/>
      <c r="CO5746" s="1"/>
    </row>
    <row r="5747" spans="1:93" ht="30" customHeight="1" x14ac:dyDescent="0.2">
      <c r="A5747" s="1">
        <v>5741</v>
      </c>
      <c r="B5747" s="1" t="s">
        <v>2336</v>
      </c>
      <c r="C5747" s="1" t="s">
        <v>2335</v>
      </c>
      <c r="D5747" s="28" t="s">
        <v>2333</v>
      </c>
      <c r="E5747" s="28" t="s">
        <v>2334</v>
      </c>
      <c r="F5747" s="1" t="s">
        <v>74</v>
      </c>
      <c r="G5747" s="1">
        <v>3</v>
      </c>
      <c r="H5747" s="1" t="s">
        <v>4209</v>
      </c>
      <c r="I5747" s="1" t="s">
        <v>114</v>
      </c>
      <c r="J5747" s="76">
        <v>433</v>
      </c>
      <c r="K5747" s="76">
        <v>2341401</v>
      </c>
      <c r="L5747" s="29">
        <v>46097</v>
      </c>
      <c r="M5747" s="29" t="s">
        <v>4163</v>
      </c>
      <c r="N5747" s="1" t="s">
        <v>478</v>
      </c>
      <c r="O5747" s="28" t="s">
        <v>105</v>
      </c>
      <c r="P5747" s="1" t="s">
        <v>322</v>
      </c>
      <c r="Q5747" s="76">
        <v>9</v>
      </c>
      <c r="R5747" s="1"/>
      <c r="S5747" s="76"/>
      <c r="T5747" s="1" t="s">
        <v>115</v>
      </c>
      <c r="U5747" s="1"/>
      <c r="V5747" s="1"/>
      <c r="AC5747" s="93">
        <v>23</v>
      </c>
      <c r="AD5747" s="69">
        <v>220</v>
      </c>
      <c r="AE5747" s="33"/>
      <c r="AF5747" s="33"/>
      <c r="AG5747" s="33"/>
      <c r="AX5747" s="37">
        <f t="shared" ref="AX5747:AX5810" si="289">IF(L5747=0, 0,L5747+7)</f>
        <v>46104</v>
      </c>
      <c r="AY5747" s="182"/>
      <c r="AZ5747" s="182"/>
      <c r="BA5747" s="183"/>
      <c r="BB5747" s="183"/>
      <c r="BC5747" s="183"/>
      <c r="BD5747" s="183"/>
      <c r="BE5747" s="183"/>
      <c r="BF5747" s="183"/>
      <c r="BG5747" s="183"/>
      <c r="BT5747" s="37">
        <f t="shared" ref="BT5747:BT5810" si="290">IF(L5747=0, 0, L5747+28)</f>
        <v>46125</v>
      </c>
      <c r="BU5747" s="182"/>
      <c r="BV5747" s="182"/>
      <c r="BW5747" s="183"/>
      <c r="BX5747" s="183"/>
      <c r="BY5747" s="183"/>
      <c r="BZ5747" s="183"/>
      <c r="CA5747" s="183"/>
      <c r="CB5747" s="183"/>
      <c r="CC5747" s="183"/>
      <c r="CE5747" s="1"/>
      <c r="CF5747" s="1"/>
      <c r="CG5747" s="1"/>
      <c r="CH5747" s="1"/>
      <c r="CI5747" s="1"/>
      <c r="CJ5747" s="1"/>
      <c r="CK5747" s="1"/>
      <c r="CL5747" s="1"/>
      <c r="CM5747" s="1"/>
      <c r="CN5747" s="1"/>
      <c r="CO5747" s="1"/>
    </row>
    <row r="5748" spans="1:93" ht="30" customHeight="1" x14ac:dyDescent="0.2">
      <c r="A5748" s="1">
        <v>5742</v>
      </c>
      <c r="B5748" s="1" t="s">
        <v>2336</v>
      </c>
      <c r="C5748" s="1" t="s">
        <v>2335</v>
      </c>
      <c r="D5748" s="28" t="s">
        <v>2333</v>
      </c>
      <c r="E5748" s="28" t="s">
        <v>2334</v>
      </c>
      <c r="F5748" s="1" t="s">
        <v>74</v>
      </c>
      <c r="G5748" s="1">
        <v>3</v>
      </c>
      <c r="H5748" s="1" t="s">
        <v>4209</v>
      </c>
      <c r="I5748" s="1" t="s">
        <v>114</v>
      </c>
      <c r="J5748" s="76">
        <v>558</v>
      </c>
      <c r="K5748" s="76">
        <v>2340729</v>
      </c>
      <c r="L5748" s="29">
        <v>46097</v>
      </c>
      <c r="M5748" s="29" t="s">
        <v>4163</v>
      </c>
      <c r="N5748" s="1" t="s">
        <v>478</v>
      </c>
      <c r="O5748" s="28" t="s">
        <v>105</v>
      </c>
      <c r="P5748" s="1" t="s">
        <v>322</v>
      </c>
      <c r="Q5748" s="76">
        <v>12</v>
      </c>
      <c r="R5748" s="1"/>
      <c r="S5748" s="76">
        <v>6</v>
      </c>
      <c r="T5748" s="1" t="s">
        <v>115</v>
      </c>
      <c r="U5748" s="1"/>
      <c r="V5748" s="1"/>
      <c r="AC5748" s="93">
        <v>23</v>
      </c>
      <c r="AD5748" s="69">
        <v>240</v>
      </c>
      <c r="AE5748" s="33"/>
      <c r="AF5748" s="33"/>
      <c r="AG5748" s="33"/>
      <c r="AX5748" s="37">
        <f t="shared" si="289"/>
        <v>46104</v>
      </c>
      <c r="AY5748" s="182"/>
      <c r="AZ5748" s="182"/>
      <c r="BA5748" s="183"/>
      <c r="BB5748" s="183"/>
      <c r="BC5748" s="183"/>
      <c r="BD5748" s="183"/>
      <c r="BE5748" s="183"/>
      <c r="BF5748" s="183"/>
      <c r="BG5748" s="183"/>
      <c r="BT5748" s="37">
        <f t="shared" si="290"/>
        <v>46125</v>
      </c>
      <c r="BU5748" s="182"/>
      <c r="BV5748" s="182"/>
      <c r="BW5748" s="183"/>
      <c r="BX5748" s="183"/>
      <c r="BY5748" s="183"/>
      <c r="BZ5748" s="183"/>
      <c r="CA5748" s="183"/>
      <c r="CB5748" s="183"/>
      <c r="CC5748" s="183"/>
      <c r="CE5748" s="1"/>
      <c r="CF5748" s="1"/>
      <c r="CG5748" s="1"/>
      <c r="CH5748" s="1"/>
      <c r="CI5748" s="1"/>
      <c r="CJ5748" s="1"/>
      <c r="CK5748" s="1"/>
      <c r="CL5748" s="1"/>
      <c r="CM5748" s="1"/>
      <c r="CN5748" s="1"/>
      <c r="CO5748" s="1"/>
    </row>
    <row r="5749" spans="1:93" ht="30" customHeight="1" x14ac:dyDescent="0.2">
      <c r="A5749" s="1">
        <v>5743</v>
      </c>
      <c r="B5749" s="1" t="s">
        <v>2336</v>
      </c>
      <c r="C5749" s="1" t="s">
        <v>2335</v>
      </c>
      <c r="D5749" s="28" t="s">
        <v>2333</v>
      </c>
      <c r="E5749" s="28" t="s">
        <v>2334</v>
      </c>
      <c r="F5749" s="1" t="s">
        <v>74</v>
      </c>
      <c r="G5749" s="1">
        <v>3</v>
      </c>
      <c r="H5749" s="1" t="s">
        <v>4209</v>
      </c>
      <c r="I5749" s="1" t="s">
        <v>114</v>
      </c>
      <c r="J5749" s="76">
        <v>551</v>
      </c>
      <c r="K5749" s="76">
        <v>2340730</v>
      </c>
      <c r="L5749" s="29">
        <v>46097</v>
      </c>
      <c r="M5749" s="29" t="s">
        <v>4163</v>
      </c>
      <c r="N5749" s="1" t="s">
        <v>478</v>
      </c>
      <c r="O5749" s="28" t="s">
        <v>105</v>
      </c>
      <c r="P5749" s="1" t="s">
        <v>322</v>
      </c>
      <c r="Q5749" s="76">
        <v>12</v>
      </c>
      <c r="R5749" s="1"/>
      <c r="S5749" s="76"/>
      <c r="T5749" s="1" t="s">
        <v>115</v>
      </c>
      <c r="U5749" s="1"/>
      <c r="V5749" s="1"/>
      <c r="AC5749" s="93">
        <v>24</v>
      </c>
      <c r="AD5749" s="69">
        <v>210</v>
      </c>
      <c r="AE5749" s="33"/>
      <c r="AF5749" s="33"/>
      <c r="AG5749" s="33"/>
      <c r="AX5749" s="37">
        <f t="shared" si="289"/>
        <v>46104</v>
      </c>
      <c r="AY5749" s="182"/>
      <c r="AZ5749" s="182"/>
      <c r="BA5749" s="183">
        <v>41.5</v>
      </c>
      <c r="BB5749" s="183">
        <v>39.6</v>
      </c>
      <c r="BC5749" s="183">
        <v>39.9</v>
      </c>
      <c r="BD5749" s="183">
        <v>39</v>
      </c>
      <c r="BE5749" s="183">
        <v>40.299999999999997</v>
      </c>
      <c r="BF5749" s="183">
        <v>41</v>
      </c>
      <c r="BG5749" s="183"/>
      <c r="BT5749" s="37">
        <f t="shared" si="290"/>
        <v>46125</v>
      </c>
      <c r="BU5749" s="182"/>
      <c r="BV5749" s="182"/>
      <c r="BW5749" s="183">
        <v>50.5</v>
      </c>
      <c r="BX5749" s="183">
        <v>49.2</v>
      </c>
      <c r="BY5749" s="183">
        <v>48.8</v>
      </c>
      <c r="BZ5749" s="183">
        <v>50.3</v>
      </c>
      <c r="CA5749" s="183">
        <v>48.5</v>
      </c>
      <c r="CB5749" s="183">
        <v>49.3</v>
      </c>
      <c r="CC5749" s="183"/>
      <c r="CE5749" s="1"/>
      <c r="CF5749" s="1"/>
      <c r="CG5749" s="1"/>
      <c r="CH5749" s="1"/>
      <c r="CI5749" s="1"/>
      <c r="CJ5749" s="1"/>
      <c r="CK5749" s="1"/>
      <c r="CL5749" s="1"/>
      <c r="CM5749" s="1"/>
      <c r="CN5749" s="1"/>
      <c r="CO5749" s="1"/>
    </row>
    <row r="5750" spans="1:93" ht="30" customHeight="1" x14ac:dyDescent="0.2">
      <c r="A5750" s="1">
        <v>5744</v>
      </c>
      <c r="B5750" s="1" t="s">
        <v>2336</v>
      </c>
      <c r="C5750" s="1" t="s">
        <v>2335</v>
      </c>
      <c r="D5750" s="28" t="s">
        <v>2333</v>
      </c>
      <c r="E5750" s="28" t="s">
        <v>2334</v>
      </c>
      <c r="F5750" s="1" t="s">
        <v>74</v>
      </c>
      <c r="G5750" s="1">
        <v>3</v>
      </c>
      <c r="H5750" s="1" t="s">
        <v>4209</v>
      </c>
      <c r="I5750" s="1" t="s">
        <v>114</v>
      </c>
      <c r="J5750" s="76">
        <v>407</v>
      </c>
      <c r="K5750" s="76">
        <v>2341403</v>
      </c>
      <c r="L5750" s="29">
        <v>46097</v>
      </c>
      <c r="M5750" s="29" t="s">
        <v>4163</v>
      </c>
      <c r="N5750" s="1" t="s">
        <v>478</v>
      </c>
      <c r="O5750" s="28" t="s">
        <v>105</v>
      </c>
      <c r="P5750" s="1" t="s">
        <v>322</v>
      </c>
      <c r="Q5750" s="76">
        <v>9</v>
      </c>
      <c r="R5750" s="1"/>
      <c r="S5750" s="76"/>
      <c r="T5750" s="1" t="s">
        <v>115</v>
      </c>
      <c r="U5750" s="1"/>
      <c r="V5750" s="1"/>
      <c r="AC5750" s="93">
        <v>24</v>
      </c>
      <c r="AD5750" s="69">
        <v>220</v>
      </c>
      <c r="AE5750" s="33"/>
      <c r="AF5750" s="33"/>
      <c r="AG5750" s="33"/>
      <c r="AX5750" s="37">
        <f t="shared" si="289"/>
        <v>46104</v>
      </c>
      <c r="AY5750" s="182"/>
      <c r="AZ5750" s="182"/>
      <c r="BA5750" s="183"/>
      <c r="BB5750" s="183"/>
      <c r="BC5750" s="183"/>
      <c r="BD5750" s="183"/>
      <c r="BE5750" s="183"/>
      <c r="BF5750" s="183"/>
      <c r="BG5750" s="183"/>
      <c r="BT5750" s="37">
        <f t="shared" si="290"/>
        <v>46125</v>
      </c>
      <c r="BU5750" s="182"/>
      <c r="BV5750" s="182"/>
      <c r="BW5750" s="183"/>
      <c r="BX5750" s="183"/>
      <c r="BY5750" s="183"/>
      <c r="BZ5750" s="183"/>
      <c r="CA5750" s="183"/>
      <c r="CB5750" s="183"/>
      <c r="CC5750" s="183"/>
      <c r="CE5750" s="1"/>
      <c r="CF5750" s="1"/>
      <c r="CG5750" s="1"/>
      <c r="CH5750" s="1"/>
      <c r="CI5750" s="1"/>
      <c r="CJ5750" s="1"/>
      <c r="CK5750" s="1"/>
      <c r="CL5750" s="1"/>
      <c r="CM5750" s="1"/>
      <c r="CN5750" s="1"/>
      <c r="CO5750" s="1"/>
    </row>
    <row r="5751" spans="1:93" ht="30" customHeight="1" x14ac:dyDescent="0.2">
      <c r="A5751" s="1">
        <v>5745</v>
      </c>
      <c r="B5751" s="1" t="s">
        <v>2336</v>
      </c>
      <c r="C5751" s="1" t="s">
        <v>2335</v>
      </c>
      <c r="D5751" s="28" t="s">
        <v>2333</v>
      </c>
      <c r="E5751" s="28" t="s">
        <v>2334</v>
      </c>
      <c r="F5751" s="1" t="s">
        <v>74</v>
      </c>
      <c r="G5751" s="1">
        <v>3</v>
      </c>
      <c r="H5751" s="1" t="s">
        <v>4209</v>
      </c>
      <c r="I5751" s="1" t="s">
        <v>114</v>
      </c>
      <c r="J5751" s="76">
        <v>295</v>
      </c>
      <c r="K5751" s="76">
        <v>2340731</v>
      </c>
      <c r="L5751" s="29">
        <v>46097</v>
      </c>
      <c r="M5751" s="29" t="s">
        <v>4163</v>
      </c>
      <c r="N5751" s="1" t="s">
        <v>478</v>
      </c>
      <c r="O5751" s="28" t="s">
        <v>105</v>
      </c>
      <c r="P5751" s="1" t="s">
        <v>322</v>
      </c>
      <c r="Q5751" s="76">
        <v>8</v>
      </c>
      <c r="R5751" s="1"/>
      <c r="S5751" s="76"/>
      <c r="T5751" s="1" t="s">
        <v>115</v>
      </c>
      <c r="U5751" s="1"/>
      <c r="V5751" s="1"/>
      <c r="AC5751" s="93">
        <v>23</v>
      </c>
      <c r="AD5751" s="69">
        <v>220</v>
      </c>
      <c r="AE5751" s="33"/>
      <c r="AF5751" s="33"/>
      <c r="AG5751" s="33"/>
      <c r="AX5751" s="37">
        <f t="shared" si="289"/>
        <v>46104</v>
      </c>
      <c r="AY5751" s="182"/>
      <c r="AZ5751" s="182"/>
      <c r="BA5751" s="183"/>
      <c r="BB5751" s="183"/>
      <c r="BC5751" s="183"/>
      <c r="BD5751" s="183"/>
      <c r="BE5751" s="183"/>
      <c r="BF5751" s="183"/>
      <c r="BG5751" s="183"/>
      <c r="BT5751" s="37">
        <f t="shared" si="290"/>
        <v>46125</v>
      </c>
      <c r="BU5751" s="182"/>
      <c r="BV5751" s="182"/>
      <c r="BW5751" s="183"/>
      <c r="BX5751" s="183"/>
      <c r="BY5751" s="183"/>
      <c r="BZ5751" s="183"/>
      <c r="CA5751" s="183"/>
      <c r="CB5751" s="183"/>
      <c r="CC5751" s="183"/>
      <c r="CE5751" s="1"/>
      <c r="CF5751" s="1"/>
      <c r="CG5751" s="1"/>
      <c r="CH5751" s="1"/>
      <c r="CI5751" s="1"/>
      <c r="CJ5751" s="1"/>
      <c r="CK5751" s="1"/>
      <c r="CL5751" s="1"/>
      <c r="CM5751" s="1"/>
      <c r="CN5751" s="1"/>
      <c r="CO5751" s="1"/>
    </row>
    <row r="5752" spans="1:93" ht="30" customHeight="1" x14ac:dyDescent="0.2">
      <c r="A5752" s="1">
        <v>5746</v>
      </c>
      <c r="B5752" s="1" t="s">
        <v>2336</v>
      </c>
      <c r="C5752" s="1" t="s">
        <v>2335</v>
      </c>
      <c r="D5752" s="28" t="s">
        <v>2333</v>
      </c>
      <c r="E5752" s="28" t="s">
        <v>2334</v>
      </c>
      <c r="F5752" s="1" t="s">
        <v>74</v>
      </c>
      <c r="G5752" s="1">
        <v>3</v>
      </c>
      <c r="H5752" s="1" t="s">
        <v>4209</v>
      </c>
      <c r="I5752" s="1" t="s">
        <v>114</v>
      </c>
      <c r="J5752" s="76">
        <v>553</v>
      </c>
      <c r="K5752" s="76">
        <v>2340732</v>
      </c>
      <c r="L5752" s="29">
        <v>46097</v>
      </c>
      <c r="M5752" s="29" t="s">
        <v>4163</v>
      </c>
      <c r="N5752" s="1" t="s">
        <v>478</v>
      </c>
      <c r="O5752" s="28" t="s">
        <v>105</v>
      </c>
      <c r="P5752" s="1" t="s">
        <v>322</v>
      </c>
      <c r="Q5752" s="76">
        <v>12</v>
      </c>
      <c r="R5752" s="1"/>
      <c r="S5752" s="76"/>
      <c r="T5752" s="1" t="s">
        <v>115</v>
      </c>
      <c r="U5752" s="1"/>
      <c r="V5752" s="1"/>
      <c r="AC5752" s="93">
        <v>25</v>
      </c>
      <c r="AD5752" s="69">
        <v>240</v>
      </c>
      <c r="AE5752" s="33"/>
      <c r="AF5752" s="33"/>
      <c r="AG5752" s="33"/>
      <c r="AX5752" s="37">
        <f t="shared" si="289"/>
        <v>46104</v>
      </c>
      <c r="AY5752" s="182"/>
      <c r="AZ5752" s="182"/>
      <c r="BA5752" s="183"/>
      <c r="BB5752" s="183"/>
      <c r="BC5752" s="183"/>
      <c r="BD5752" s="183"/>
      <c r="BE5752" s="183"/>
      <c r="BF5752" s="183"/>
      <c r="BG5752" s="183"/>
      <c r="BT5752" s="37">
        <f t="shared" si="290"/>
        <v>46125</v>
      </c>
      <c r="BU5752" s="182"/>
      <c r="BV5752" s="182"/>
      <c r="BW5752" s="183"/>
      <c r="BX5752" s="183"/>
      <c r="BY5752" s="183"/>
      <c r="BZ5752" s="183"/>
      <c r="CA5752" s="183"/>
      <c r="CB5752" s="183"/>
      <c r="CC5752" s="183"/>
      <c r="CE5752" s="1"/>
      <c r="CF5752" s="1"/>
      <c r="CG5752" s="1"/>
      <c r="CH5752" s="1"/>
      <c r="CI5752" s="1"/>
      <c r="CJ5752" s="1"/>
      <c r="CK5752" s="1"/>
      <c r="CL5752" s="1"/>
      <c r="CM5752" s="1"/>
      <c r="CN5752" s="1"/>
      <c r="CO5752" s="1"/>
    </row>
    <row r="5753" spans="1:93" ht="30" customHeight="1" x14ac:dyDescent="0.2">
      <c r="A5753" s="1">
        <v>5747</v>
      </c>
      <c r="B5753" s="1" t="s">
        <v>2336</v>
      </c>
      <c r="C5753" s="1" t="s">
        <v>2335</v>
      </c>
      <c r="D5753" s="28" t="s">
        <v>2333</v>
      </c>
      <c r="E5753" s="28" t="s">
        <v>2334</v>
      </c>
      <c r="F5753" s="1" t="s">
        <v>74</v>
      </c>
      <c r="G5753" s="1">
        <v>3</v>
      </c>
      <c r="H5753" s="1" t="s">
        <v>4209</v>
      </c>
      <c r="I5753" s="1" t="s">
        <v>114</v>
      </c>
      <c r="J5753" s="76">
        <v>437</v>
      </c>
      <c r="K5753" s="76">
        <v>2340733</v>
      </c>
      <c r="L5753" s="29">
        <v>46097</v>
      </c>
      <c r="M5753" s="29" t="s">
        <v>4163</v>
      </c>
      <c r="N5753" s="1" t="s">
        <v>478</v>
      </c>
      <c r="O5753" s="28" t="s">
        <v>105</v>
      </c>
      <c r="P5753" s="1" t="s">
        <v>322</v>
      </c>
      <c r="Q5753" s="76">
        <v>10</v>
      </c>
      <c r="R5753" s="1"/>
      <c r="S5753" s="76"/>
      <c r="T5753" s="1" t="s">
        <v>115</v>
      </c>
      <c r="U5753" s="1"/>
      <c r="V5753" s="1"/>
      <c r="AC5753" s="93">
        <v>23</v>
      </c>
      <c r="AD5753" s="69">
        <v>230</v>
      </c>
      <c r="AE5753" s="33"/>
      <c r="AF5753" s="33"/>
      <c r="AG5753" s="33"/>
      <c r="AX5753" s="37">
        <f t="shared" si="289"/>
        <v>46104</v>
      </c>
      <c r="AY5753" s="182"/>
      <c r="AZ5753" s="182"/>
      <c r="BA5753" s="183"/>
      <c r="BB5753" s="183"/>
      <c r="BC5753" s="183"/>
      <c r="BD5753" s="183"/>
      <c r="BE5753" s="183"/>
      <c r="BF5753" s="183"/>
      <c r="BG5753" s="183"/>
      <c r="BT5753" s="37">
        <f t="shared" si="290"/>
        <v>46125</v>
      </c>
      <c r="BU5753" s="182"/>
      <c r="BV5753" s="182"/>
      <c r="BW5753" s="183"/>
      <c r="BX5753" s="183"/>
      <c r="BY5753" s="183"/>
      <c r="BZ5753" s="183"/>
      <c r="CA5753" s="183"/>
      <c r="CB5753" s="183"/>
      <c r="CC5753" s="183"/>
      <c r="CE5753" s="1"/>
      <c r="CF5753" s="1"/>
      <c r="CG5753" s="1"/>
      <c r="CH5753" s="1"/>
      <c r="CI5753" s="1"/>
      <c r="CJ5753" s="1"/>
      <c r="CK5753" s="1"/>
      <c r="CL5753" s="1"/>
      <c r="CM5753" s="1"/>
      <c r="CN5753" s="1"/>
      <c r="CO5753" s="1"/>
    </row>
    <row r="5754" spans="1:93" ht="30" customHeight="1" x14ac:dyDescent="0.2">
      <c r="A5754" s="1">
        <v>5748</v>
      </c>
      <c r="B5754" s="1" t="s">
        <v>2336</v>
      </c>
      <c r="C5754" s="1" t="s">
        <v>2335</v>
      </c>
      <c r="D5754" s="28" t="s">
        <v>2333</v>
      </c>
      <c r="E5754" s="28" t="s">
        <v>2334</v>
      </c>
      <c r="F5754" s="1" t="s">
        <v>74</v>
      </c>
      <c r="G5754" s="1">
        <v>3</v>
      </c>
      <c r="H5754" s="1" t="s">
        <v>4209</v>
      </c>
      <c r="I5754" s="1" t="s">
        <v>114</v>
      </c>
      <c r="J5754" s="76">
        <v>273</v>
      </c>
      <c r="K5754" s="76">
        <v>2340734</v>
      </c>
      <c r="L5754" s="29">
        <v>46097</v>
      </c>
      <c r="M5754" s="29" t="s">
        <v>4163</v>
      </c>
      <c r="N5754" s="1" t="s">
        <v>478</v>
      </c>
      <c r="O5754" s="28" t="s">
        <v>105</v>
      </c>
      <c r="P5754" s="1" t="s">
        <v>322</v>
      </c>
      <c r="Q5754" s="76">
        <v>8</v>
      </c>
      <c r="R5754" s="1"/>
      <c r="S5754" s="76"/>
      <c r="T5754" s="1" t="s">
        <v>115</v>
      </c>
      <c r="U5754" s="1"/>
      <c r="V5754" s="1"/>
      <c r="AC5754" s="93">
        <v>23.5</v>
      </c>
      <c r="AD5754" s="69">
        <v>200</v>
      </c>
      <c r="AE5754" s="33"/>
      <c r="AF5754" s="33"/>
      <c r="AG5754" s="33"/>
      <c r="AX5754" s="37">
        <f t="shared" si="289"/>
        <v>46104</v>
      </c>
      <c r="AY5754" s="182"/>
      <c r="AZ5754" s="182"/>
      <c r="BA5754" s="183"/>
      <c r="BB5754" s="183"/>
      <c r="BC5754" s="183"/>
      <c r="BD5754" s="183"/>
      <c r="BE5754" s="183"/>
      <c r="BF5754" s="183"/>
      <c r="BG5754" s="183"/>
      <c r="BT5754" s="37">
        <f t="shared" si="290"/>
        <v>46125</v>
      </c>
      <c r="BU5754" s="182"/>
      <c r="BV5754" s="182"/>
      <c r="BW5754" s="183"/>
      <c r="BX5754" s="183"/>
      <c r="BY5754" s="183"/>
      <c r="BZ5754" s="183"/>
      <c r="CA5754" s="183"/>
      <c r="CB5754" s="183"/>
      <c r="CC5754" s="183"/>
      <c r="CE5754" s="1"/>
      <c r="CF5754" s="1"/>
      <c r="CG5754" s="1"/>
      <c r="CH5754" s="1"/>
      <c r="CI5754" s="1"/>
      <c r="CJ5754" s="1"/>
      <c r="CK5754" s="1"/>
      <c r="CL5754" s="1"/>
      <c r="CM5754" s="1"/>
      <c r="CN5754" s="1"/>
      <c r="CO5754" s="1"/>
    </row>
    <row r="5755" spans="1:93" ht="30" customHeight="1" x14ac:dyDescent="0.2">
      <c r="A5755" s="1">
        <v>5749</v>
      </c>
      <c r="B5755" s="1" t="s">
        <v>2336</v>
      </c>
      <c r="C5755" s="1" t="s">
        <v>2335</v>
      </c>
      <c r="D5755" s="28" t="s">
        <v>2333</v>
      </c>
      <c r="E5755" s="28" t="s">
        <v>2334</v>
      </c>
      <c r="F5755" s="1" t="s">
        <v>74</v>
      </c>
      <c r="G5755" s="1">
        <v>3</v>
      </c>
      <c r="H5755" s="1" t="s">
        <v>4209</v>
      </c>
      <c r="I5755" s="1" t="s">
        <v>114</v>
      </c>
      <c r="J5755" s="76">
        <v>554</v>
      </c>
      <c r="K5755" s="76">
        <v>2340735</v>
      </c>
      <c r="L5755" s="29">
        <v>46097</v>
      </c>
      <c r="M5755" s="29" t="s">
        <v>4163</v>
      </c>
      <c r="N5755" s="1" t="s">
        <v>478</v>
      </c>
      <c r="O5755" s="28" t="s">
        <v>105</v>
      </c>
      <c r="P5755" s="1" t="s">
        <v>322</v>
      </c>
      <c r="Q5755" s="76">
        <v>12</v>
      </c>
      <c r="R5755" s="1"/>
      <c r="S5755" s="76"/>
      <c r="T5755" s="1" t="s">
        <v>115</v>
      </c>
      <c r="U5755" s="1"/>
      <c r="V5755" s="1"/>
      <c r="AC5755" s="93">
        <v>24.5</v>
      </c>
      <c r="AD5755" s="69">
        <v>240</v>
      </c>
      <c r="AE5755" s="33"/>
      <c r="AF5755" s="33"/>
      <c r="AG5755" s="33"/>
      <c r="AX5755" s="37">
        <f t="shared" si="289"/>
        <v>46104</v>
      </c>
      <c r="AY5755" s="182"/>
      <c r="AZ5755" s="182"/>
      <c r="BA5755" s="183"/>
      <c r="BB5755" s="183"/>
      <c r="BC5755" s="183"/>
      <c r="BD5755" s="183"/>
      <c r="BE5755" s="183"/>
      <c r="BF5755" s="183"/>
      <c r="BG5755" s="183"/>
      <c r="BT5755" s="37">
        <f t="shared" si="290"/>
        <v>46125</v>
      </c>
      <c r="BU5755" s="182"/>
      <c r="BV5755" s="182"/>
      <c r="BW5755" s="183"/>
      <c r="BX5755" s="183"/>
      <c r="BY5755" s="183"/>
      <c r="BZ5755" s="183"/>
      <c r="CA5755" s="183"/>
      <c r="CB5755" s="183"/>
      <c r="CC5755" s="183"/>
      <c r="CE5755" s="1"/>
      <c r="CF5755" s="1"/>
      <c r="CG5755" s="1"/>
      <c r="CH5755" s="1"/>
      <c r="CI5755" s="1"/>
      <c r="CJ5755" s="1"/>
      <c r="CK5755" s="1"/>
      <c r="CL5755" s="1"/>
      <c r="CM5755" s="1"/>
      <c r="CN5755" s="1"/>
      <c r="CO5755" s="1"/>
    </row>
    <row r="5756" spans="1:93" ht="30" customHeight="1" x14ac:dyDescent="0.2">
      <c r="A5756" s="1">
        <v>5750</v>
      </c>
      <c r="B5756" s="1" t="s">
        <v>2336</v>
      </c>
      <c r="C5756" s="1" t="s">
        <v>2335</v>
      </c>
      <c r="D5756" s="28" t="s">
        <v>2333</v>
      </c>
      <c r="E5756" s="28" t="s">
        <v>2334</v>
      </c>
      <c r="F5756" s="1" t="s">
        <v>74</v>
      </c>
      <c r="G5756" s="1">
        <v>3</v>
      </c>
      <c r="H5756" s="1" t="s">
        <v>4209</v>
      </c>
      <c r="I5756" s="1" t="s">
        <v>114</v>
      </c>
      <c r="J5756" s="76">
        <v>274</v>
      </c>
      <c r="K5756" s="76">
        <v>2341406</v>
      </c>
      <c r="L5756" s="29">
        <v>46097</v>
      </c>
      <c r="M5756" s="29" t="s">
        <v>4163</v>
      </c>
      <c r="N5756" s="1" t="s">
        <v>478</v>
      </c>
      <c r="O5756" s="28" t="s">
        <v>105</v>
      </c>
      <c r="P5756" s="1" t="s">
        <v>322</v>
      </c>
      <c r="Q5756" s="76">
        <v>8</v>
      </c>
      <c r="R5756" s="1"/>
      <c r="S5756" s="76"/>
      <c r="T5756" s="1" t="s">
        <v>115</v>
      </c>
      <c r="U5756" s="1"/>
      <c r="V5756" s="1"/>
      <c r="AC5756" s="93">
        <v>23</v>
      </c>
      <c r="AD5756" s="69">
        <v>230</v>
      </c>
      <c r="AE5756" s="33"/>
      <c r="AF5756" s="33"/>
      <c r="AG5756" s="33"/>
      <c r="AX5756" s="37">
        <f t="shared" si="289"/>
        <v>46104</v>
      </c>
      <c r="AY5756" s="182"/>
      <c r="AZ5756" s="182"/>
      <c r="BA5756" s="183"/>
      <c r="BB5756" s="183"/>
      <c r="BC5756" s="183"/>
      <c r="BD5756" s="183"/>
      <c r="BE5756" s="183"/>
      <c r="BF5756" s="183"/>
      <c r="BG5756" s="183"/>
      <c r="BT5756" s="37">
        <f t="shared" si="290"/>
        <v>46125</v>
      </c>
      <c r="BU5756" s="182"/>
      <c r="BV5756" s="182"/>
      <c r="BW5756" s="183"/>
      <c r="BX5756" s="183"/>
      <c r="BY5756" s="183"/>
      <c r="BZ5756" s="183"/>
      <c r="CA5756" s="183"/>
      <c r="CB5756" s="183"/>
      <c r="CC5756" s="183"/>
      <c r="CE5756" s="1"/>
      <c r="CF5756" s="1"/>
      <c r="CG5756" s="1"/>
      <c r="CH5756" s="1"/>
      <c r="CI5756" s="1"/>
      <c r="CJ5756" s="1"/>
      <c r="CK5756" s="1"/>
      <c r="CL5756" s="1"/>
      <c r="CM5756" s="1"/>
      <c r="CN5756" s="1"/>
      <c r="CO5756" s="1"/>
    </row>
    <row r="5757" spans="1:93" ht="30" customHeight="1" x14ac:dyDescent="0.2">
      <c r="A5757" s="1">
        <v>5751</v>
      </c>
      <c r="B5757" s="1" t="s">
        <v>2336</v>
      </c>
      <c r="C5757" s="1" t="s">
        <v>2335</v>
      </c>
      <c r="D5757" s="28" t="s">
        <v>2333</v>
      </c>
      <c r="E5757" s="28" t="s">
        <v>2334</v>
      </c>
      <c r="F5757" s="1" t="s">
        <v>74</v>
      </c>
      <c r="G5757" s="1">
        <v>3</v>
      </c>
      <c r="H5757" s="1" t="s">
        <v>4209</v>
      </c>
      <c r="I5757" s="1" t="s">
        <v>114</v>
      </c>
      <c r="J5757" s="76">
        <v>303</v>
      </c>
      <c r="K5757" s="76">
        <v>2340736</v>
      </c>
      <c r="L5757" s="29">
        <v>46097</v>
      </c>
      <c r="M5757" s="29" t="s">
        <v>4163</v>
      </c>
      <c r="N5757" s="1" t="s">
        <v>478</v>
      </c>
      <c r="O5757" s="28" t="s">
        <v>105</v>
      </c>
      <c r="P5757" s="1" t="s">
        <v>322</v>
      </c>
      <c r="Q5757" s="76">
        <v>8</v>
      </c>
      <c r="R5757" s="1"/>
      <c r="S5757" s="76"/>
      <c r="T5757" s="1" t="s">
        <v>115</v>
      </c>
      <c r="U5757" s="1"/>
      <c r="V5757" s="1"/>
      <c r="AC5757" s="93">
        <v>23</v>
      </c>
      <c r="AD5757" s="69">
        <v>230</v>
      </c>
      <c r="AE5757" s="33"/>
      <c r="AF5757" s="33"/>
      <c r="AG5757" s="33"/>
      <c r="AX5757" s="37">
        <f t="shared" si="289"/>
        <v>46104</v>
      </c>
      <c r="AY5757" s="182"/>
      <c r="AZ5757" s="182"/>
      <c r="BA5757" s="183"/>
      <c r="BB5757" s="183"/>
      <c r="BC5757" s="183"/>
      <c r="BD5757" s="183"/>
      <c r="BE5757" s="183"/>
      <c r="BF5757" s="183"/>
      <c r="BG5757" s="183"/>
      <c r="BT5757" s="37">
        <f t="shared" si="290"/>
        <v>46125</v>
      </c>
      <c r="BU5757" s="182"/>
      <c r="BV5757" s="182"/>
      <c r="BW5757" s="183"/>
      <c r="BX5757" s="183"/>
      <c r="BY5757" s="183"/>
      <c r="BZ5757" s="183"/>
      <c r="CA5757" s="183"/>
      <c r="CB5757" s="183"/>
      <c r="CC5757" s="183"/>
      <c r="CE5757" s="1"/>
      <c r="CF5757" s="1"/>
      <c r="CG5757" s="1"/>
      <c r="CH5757" s="1"/>
      <c r="CI5757" s="1"/>
      <c r="CJ5757" s="1"/>
      <c r="CK5757" s="1"/>
      <c r="CL5757" s="1"/>
      <c r="CM5757" s="1"/>
      <c r="CN5757" s="1"/>
      <c r="CO5757" s="1"/>
    </row>
    <row r="5758" spans="1:93" ht="30" customHeight="1" x14ac:dyDescent="0.2">
      <c r="A5758" s="1">
        <v>5752</v>
      </c>
      <c r="B5758" s="1" t="s">
        <v>2336</v>
      </c>
      <c r="C5758" s="1" t="s">
        <v>2335</v>
      </c>
      <c r="D5758" s="28" t="s">
        <v>2333</v>
      </c>
      <c r="E5758" s="28" t="s">
        <v>2334</v>
      </c>
      <c r="F5758" s="1" t="s">
        <v>74</v>
      </c>
      <c r="G5758" s="1">
        <v>3</v>
      </c>
      <c r="H5758" s="1" t="s">
        <v>4209</v>
      </c>
      <c r="I5758" s="1" t="s">
        <v>114</v>
      </c>
      <c r="J5758" s="76">
        <v>557</v>
      </c>
      <c r="K5758" s="76">
        <v>2340737</v>
      </c>
      <c r="L5758" s="29">
        <v>46097</v>
      </c>
      <c r="M5758" s="29" t="s">
        <v>4163</v>
      </c>
      <c r="N5758" s="1" t="s">
        <v>478</v>
      </c>
      <c r="O5758" s="28" t="s">
        <v>105</v>
      </c>
      <c r="P5758" s="1" t="s">
        <v>322</v>
      </c>
      <c r="Q5758" s="76">
        <v>12</v>
      </c>
      <c r="R5758" s="1"/>
      <c r="S5758" s="76"/>
      <c r="T5758" s="1" t="s">
        <v>115</v>
      </c>
      <c r="U5758" s="1"/>
      <c r="V5758" s="1"/>
      <c r="AC5758" s="93">
        <v>24.5</v>
      </c>
      <c r="AD5758" s="69">
        <v>210</v>
      </c>
      <c r="AE5758" s="33"/>
      <c r="AF5758" s="33"/>
      <c r="AG5758" s="33"/>
      <c r="AX5758" s="37">
        <f t="shared" si="289"/>
        <v>46104</v>
      </c>
      <c r="AY5758" s="182"/>
      <c r="AZ5758" s="182"/>
      <c r="BA5758" s="183"/>
      <c r="BB5758" s="183"/>
      <c r="BC5758" s="183"/>
      <c r="BD5758" s="183"/>
      <c r="BE5758" s="183"/>
      <c r="BF5758" s="183"/>
      <c r="BG5758" s="183"/>
      <c r="BT5758" s="37">
        <f t="shared" si="290"/>
        <v>46125</v>
      </c>
      <c r="BU5758" s="182"/>
      <c r="BV5758" s="182"/>
      <c r="BW5758" s="183"/>
      <c r="BX5758" s="183"/>
      <c r="BY5758" s="183"/>
      <c r="BZ5758" s="183"/>
      <c r="CA5758" s="183"/>
      <c r="CB5758" s="183"/>
      <c r="CC5758" s="183"/>
      <c r="CE5758" s="1"/>
      <c r="CF5758" s="1"/>
      <c r="CG5758" s="1"/>
      <c r="CH5758" s="1"/>
      <c r="CI5758" s="1"/>
      <c r="CJ5758" s="1"/>
      <c r="CK5758" s="1"/>
      <c r="CL5758" s="1"/>
      <c r="CM5758" s="1"/>
      <c r="CN5758" s="1"/>
      <c r="CO5758" s="1"/>
    </row>
    <row r="5759" spans="1:93" ht="30" customHeight="1" x14ac:dyDescent="0.2">
      <c r="A5759" s="1">
        <v>5753</v>
      </c>
      <c r="B5759" s="1" t="s">
        <v>2336</v>
      </c>
      <c r="C5759" s="1" t="s">
        <v>2335</v>
      </c>
      <c r="D5759" s="28" t="s">
        <v>2333</v>
      </c>
      <c r="E5759" s="28" t="s">
        <v>2334</v>
      </c>
      <c r="F5759" s="1" t="s">
        <v>74</v>
      </c>
      <c r="G5759" s="1">
        <v>3</v>
      </c>
      <c r="H5759" s="1" t="s">
        <v>4209</v>
      </c>
      <c r="I5759" s="1" t="s">
        <v>114</v>
      </c>
      <c r="J5759" s="76">
        <v>302</v>
      </c>
      <c r="K5759" s="76">
        <v>2341407</v>
      </c>
      <c r="L5759" s="29">
        <v>46097</v>
      </c>
      <c r="M5759" s="29" t="s">
        <v>4163</v>
      </c>
      <c r="N5759" s="1" t="s">
        <v>478</v>
      </c>
      <c r="O5759" s="28" t="s">
        <v>105</v>
      </c>
      <c r="P5759" s="1" t="s">
        <v>322</v>
      </c>
      <c r="Q5759" s="76">
        <v>8</v>
      </c>
      <c r="R5759" s="1"/>
      <c r="S5759" s="76"/>
      <c r="T5759" s="1" t="s">
        <v>115</v>
      </c>
      <c r="U5759" s="1"/>
      <c r="V5759" s="1"/>
      <c r="AC5759" s="93">
        <v>24.5</v>
      </c>
      <c r="AD5759" s="69">
        <v>230</v>
      </c>
      <c r="AE5759" s="33"/>
      <c r="AF5759" s="33"/>
      <c r="AG5759" s="33"/>
      <c r="AX5759" s="37">
        <f t="shared" si="289"/>
        <v>46104</v>
      </c>
      <c r="AY5759" s="182"/>
      <c r="AZ5759" s="182"/>
      <c r="BA5759" s="183"/>
      <c r="BB5759" s="183"/>
      <c r="BC5759" s="183"/>
      <c r="BD5759" s="183"/>
      <c r="BE5759" s="183"/>
      <c r="BF5759" s="183"/>
      <c r="BG5759" s="183"/>
      <c r="BT5759" s="37">
        <f t="shared" si="290"/>
        <v>46125</v>
      </c>
      <c r="BU5759" s="182"/>
      <c r="BV5759" s="182"/>
      <c r="BW5759" s="183"/>
      <c r="BX5759" s="183"/>
      <c r="BY5759" s="183"/>
      <c r="BZ5759" s="183"/>
      <c r="CA5759" s="183"/>
      <c r="CB5759" s="183"/>
      <c r="CC5759" s="183"/>
      <c r="CE5759" s="1"/>
      <c r="CF5759" s="1"/>
      <c r="CG5759" s="1"/>
      <c r="CH5759" s="1"/>
      <c r="CI5759" s="1"/>
      <c r="CJ5759" s="1"/>
      <c r="CK5759" s="1"/>
      <c r="CL5759" s="1"/>
      <c r="CM5759" s="1"/>
      <c r="CN5759" s="1"/>
      <c r="CO5759" s="1"/>
    </row>
    <row r="5760" spans="1:93" ht="30" customHeight="1" x14ac:dyDescent="0.2">
      <c r="A5760" s="1">
        <v>5754</v>
      </c>
      <c r="B5760" s="1" t="s">
        <v>2336</v>
      </c>
      <c r="C5760" s="1" t="s">
        <v>2335</v>
      </c>
      <c r="D5760" s="28" t="s">
        <v>2333</v>
      </c>
      <c r="E5760" s="28" t="s">
        <v>2334</v>
      </c>
      <c r="F5760" s="1" t="s">
        <v>74</v>
      </c>
      <c r="G5760" s="1">
        <v>3</v>
      </c>
      <c r="H5760" s="1" t="s">
        <v>4209</v>
      </c>
      <c r="I5760" s="1" t="s">
        <v>114</v>
      </c>
      <c r="J5760" s="76">
        <v>393</v>
      </c>
      <c r="K5760" s="76">
        <v>2340738</v>
      </c>
      <c r="L5760" s="29">
        <v>46097</v>
      </c>
      <c r="M5760" s="29" t="s">
        <v>4163</v>
      </c>
      <c r="N5760" s="1" t="s">
        <v>478</v>
      </c>
      <c r="O5760" s="28" t="s">
        <v>105</v>
      </c>
      <c r="P5760" s="1" t="s">
        <v>322</v>
      </c>
      <c r="Q5760" s="76">
        <v>9</v>
      </c>
      <c r="R5760" s="1"/>
      <c r="S5760" s="76"/>
      <c r="T5760" s="1" t="s">
        <v>115</v>
      </c>
      <c r="U5760" s="1"/>
      <c r="V5760" s="1"/>
      <c r="AC5760" s="93">
        <v>24</v>
      </c>
      <c r="AD5760" s="69">
        <v>210</v>
      </c>
      <c r="AE5760" s="33"/>
      <c r="AF5760" s="33"/>
      <c r="AG5760" s="33"/>
      <c r="AX5760" s="37">
        <f t="shared" si="289"/>
        <v>46104</v>
      </c>
      <c r="AY5760" s="182"/>
      <c r="AZ5760" s="182"/>
      <c r="BA5760" s="183"/>
      <c r="BB5760" s="183"/>
      <c r="BC5760" s="183"/>
      <c r="BD5760" s="183"/>
      <c r="BE5760" s="183"/>
      <c r="BF5760" s="183"/>
      <c r="BG5760" s="183"/>
      <c r="BT5760" s="37">
        <f t="shared" si="290"/>
        <v>46125</v>
      </c>
      <c r="BU5760" s="182"/>
      <c r="BV5760" s="182"/>
      <c r="BW5760" s="183"/>
      <c r="BX5760" s="183"/>
      <c r="BY5760" s="183"/>
      <c r="BZ5760" s="183"/>
      <c r="CA5760" s="183"/>
      <c r="CB5760" s="183"/>
      <c r="CC5760" s="183"/>
      <c r="CE5760" s="1"/>
      <c r="CF5760" s="1"/>
      <c r="CG5760" s="1"/>
      <c r="CH5760" s="1"/>
      <c r="CI5760" s="1"/>
      <c r="CJ5760" s="1"/>
      <c r="CK5760" s="1"/>
      <c r="CL5760" s="1"/>
      <c r="CM5760" s="1"/>
      <c r="CN5760" s="1"/>
      <c r="CO5760" s="1"/>
    </row>
    <row r="5761" spans="1:93" ht="30" customHeight="1" x14ac:dyDescent="0.2">
      <c r="A5761" s="1">
        <v>5755</v>
      </c>
      <c r="B5761" s="1" t="s">
        <v>2336</v>
      </c>
      <c r="C5761" s="1" t="s">
        <v>2335</v>
      </c>
      <c r="D5761" s="28" t="s">
        <v>2333</v>
      </c>
      <c r="E5761" s="28" t="s">
        <v>2334</v>
      </c>
      <c r="F5761" s="1" t="s">
        <v>74</v>
      </c>
      <c r="G5761" s="1">
        <v>3</v>
      </c>
      <c r="H5761" s="1" t="s">
        <v>4209</v>
      </c>
      <c r="I5761" s="1" t="s">
        <v>114</v>
      </c>
      <c r="J5761" s="76">
        <v>558</v>
      </c>
      <c r="K5761" s="76">
        <v>2340739</v>
      </c>
      <c r="L5761" s="29">
        <v>46097</v>
      </c>
      <c r="M5761" s="29" t="s">
        <v>4163</v>
      </c>
      <c r="N5761" s="1" t="s">
        <v>478</v>
      </c>
      <c r="O5761" s="28" t="s">
        <v>105</v>
      </c>
      <c r="P5761" s="1" t="s">
        <v>322</v>
      </c>
      <c r="Q5761" s="76">
        <v>12</v>
      </c>
      <c r="R5761" s="1"/>
      <c r="S5761" s="76"/>
      <c r="T5761" s="1" t="s">
        <v>115</v>
      </c>
      <c r="U5761" s="1"/>
      <c r="V5761" s="1"/>
      <c r="AC5761" s="93">
        <v>24</v>
      </c>
      <c r="AD5761" s="69">
        <v>220</v>
      </c>
      <c r="AE5761" s="33"/>
      <c r="AF5761" s="33"/>
      <c r="AG5761" s="33"/>
      <c r="AX5761" s="37">
        <f t="shared" si="289"/>
        <v>46104</v>
      </c>
      <c r="AY5761" s="182"/>
      <c r="AZ5761" s="182"/>
      <c r="BA5761" s="183"/>
      <c r="BB5761" s="183"/>
      <c r="BC5761" s="183"/>
      <c r="BD5761" s="183"/>
      <c r="BE5761" s="183"/>
      <c r="BF5761" s="183"/>
      <c r="BG5761" s="183"/>
      <c r="BT5761" s="37">
        <f t="shared" si="290"/>
        <v>46125</v>
      </c>
      <c r="BU5761" s="182"/>
      <c r="BV5761" s="182"/>
      <c r="BW5761" s="183"/>
      <c r="BX5761" s="183"/>
      <c r="BY5761" s="183"/>
      <c r="BZ5761" s="183"/>
      <c r="CA5761" s="183"/>
      <c r="CB5761" s="183"/>
      <c r="CC5761" s="183"/>
      <c r="CE5761" s="1"/>
      <c r="CF5761" s="1"/>
      <c r="CG5761" s="1"/>
      <c r="CH5761" s="1"/>
      <c r="CI5761" s="1"/>
      <c r="CJ5761" s="1"/>
      <c r="CK5761" s="1"/>
      <c r="CL5761" s="1"/>
      <c r="CM5761" s="1"/>
      <c r="CN5761" s="1"/>
      <c r="CO5761" s="1"/>
    </row>
    <row r="5762" spans="1:93" ht="30" customHeight="1" x14ac:dyDescent="0.2">
      <c r="A5762" s="1">
        <v>5756</v>
      </c>
      <c r="B5762" s="1" t="s">
        <v>2336</v>
      </c>
      <c r="C5762" s="1" t="s">
        <v>2335</v>
      </c>
      <c r="D5762" s="28" t="s">
        <v>2333</v>
      </c>
      <c r="E5762" s="28" t="s">
        <v>2334</v>
      </c>
      <c r="F5762" s="1" t="s">
        <v>74</v>
      </c>
      <c r="G5762" s="1">
        <v>3</v>
      </c>
      <c r="H5762" s="1" t="s">
        <v>4209</v>
      </c>
      <c r="I5762" s="1" t="s">
        <v>114</v>
      </c>
      <c r="J5762" s="76">
        <v>403</v>
      </c>
      <c r="K5762" s="76">
        <v>2341409</v>
      </c>
      <c r="L5762" s="29">
        <v>46097</v>
      </c>
      <c r="M5762" s="29" t="s">
        <v>4163</v>
      </c>
      <c r="N5762" s="1" t="s">
        <v>478</v>
      </c>
      <c r="O5762" s="28" t="s">
        <v>105</v>
      </c>
      <c r="P5762" s="1" t="s">
        <v>322</v>
      </c>
      <c r="Q5762" s="76">
        <v>9</v>
      </c>
      <c r="R5762" s="1"/>
      <c r="S5762" s="76"/>
      <c r="T5762" s="1" t="s">
        <v>115</v>
      </c>
      <c r="U5762" s="1"/>
      <c r="V5762" s="1"/>
      <c r="AC5762" s="93">
        <v>23</v>
      </c>
      <c r="AD5762" s="69">
        <v>200</v>
      </c>
      <c r="AE5762" s="33"/>
      <c r="AF5762" s="33"/>
      <c r="AG5762" s="33"/>
      <c r="AX5762" s="37">
        <f t="shared" si="289"/>
        <v>46104</v>
      </c>
      <c r="AY5762" s="182"/>
      <c r="AZ5762" s="182"/>
      <c r="BA5762" s="183"/>
      <c r="BB5762" s="183"/>
      <c r="BC5762" s="183"/>
      <c r="BD5762" s="183"/>
      <c r="BE5762" s="183"/>
      <c r="BF5762" s="183"/>
      <c r="BG5762" s="183"/>
      <c r="BT5762" s="37">
        <f t="shared" si="290"/>
        <v>46125</v>
      </c>
      <c r="BU5762" s="182"/>
      <c r="BV5762" s="182"/>
      <c r="BW5762" s="183"/>
      <c r="BX5762" s="183"/>
      <c r="BY5762" s="183"/>
      <c r="BZ5762" s="183"/>
      <c r="CA5762" s="183"/>
      <c r="CB5762" s="183"/>
      <c r="CC5762" s="183"/>
      <c r="CE5762" s="1"/>
      <c r="CF5762" s="1"/>
      <c r="CG5762" s="1"/>
      <c r="CH5762" s="1"/>
      <c r="CI5762" s="1"/>
      <c r="CJ5762" s="1"/>
      <c r="CK5762" s="1"/>
      <c r="CL5762" s="1"/>
      <c r="CM5762" s="1"/>
      <c r="CN5762" s="1"/>
      <c r="CO5762" s="1"/>
    </row>
    <row r="5763" spans="1:93" ht="30" customHeight="1" x14ac:dyDescent="0.2">
      <c r="A5763" s="1">
        <v>5757</v>
      </c>
      <c r="B5763" s="1" t="s">
        <v>2336</v>
      </c>
      <c r="C5763" s="1" t="s">
        <v>2335</v>
      </c>
      <c r="D5763" s="28" t="s">
        <v>2333</v>
      </c>
      <c r="E5763" s="28" t="s">
        <v>2334</v>
      </c>
      <c r="F5763" s="1" t="s">
        <v>74</v>
      </c>
      <c r="G5763" s="1">
        <v>3</v>
      </c>
      <c r="H5763" s="1" t="s">
        <v>4209</v>
      </c>
      <c r="I5763" s="1" t="s">
        <v>114</v>
      </c>
      <c r="J5763" s="76">
        <v>433</v>
      </c>
      <c r="K5763" s="76">
        <v>2340740</v>
      </c>
      <c r="L5763" s="29">
        <v>46097</v>
      </c>
      <c r="M5763" s="29" t="s">
        <v>4163</v>
      </c>
      <c r="N5763" s="1" t="s">
        <v>478</v>
      </c>
      <c r="O5763" s="28" t="s">
        <v>105</v>
      </c>
      <c r="P5763" s="1" t="s">
        <v>322</v>
      </c>
      <c r="Q5763" s="76">
        <v>9</v>
      </c>
      <c r="R5763" s="1"/>
      <c r="S5763" s="76">
        <v>6</v>
      </c>
      <c r="T5763" s="1" t="s">
        <v>115</v>
      </c>
      <c r="U5763" s="1"/>
      <c r="V5763" s="1"/>
      <c r="AC5763" s="93">
        <v>24</v>
      </c>
      <c r="AD5763" s="69">
        <v>210</v>
      </c>
      <c r="AE5763" s="33"/>
      <c r="AF5763" s="33"/>
      <c r="AG5763" s="33"/>
      <c r="AX5763" s="37">
        <f t="shared" si="289"/>
        <v>46104</v>
      </c>
      <c r="AY5763" s="182"/>
      <c r="AZ5763" s="182"/>
      <c r="BA5763" s="183"/>
      <c r="BB5763" s="183"/>
      <c r="BC5763" s="183"/>
      <c r="BD5763" s="183"/>
      <c r="BE5763" s="183"/>
      <c r="BF5763" s="183"/>
      <c r="BG5763" s="183"/>
      <c r="BT5763" s="37">
        <f t="shared" si="290"/>
        <v>46125</v>
      </c>
      <c r="BU5763" s="182"/>
      <c r="BV5763" s="182"/>
      <c r="BW5763" s="183"/>
      <c r="BX5763" s="183"/>
      <c r="BY5763" s="183"/>
      <c r="BZ5763" s="183"/>
      <c r="CA5763" s="183"/>
      <c r="CB5763" s="183"/>
      <c r="CC5763" s="183"/>
      <c r="CE5763" s="1"/>
      <c r="CF5763" s="1"/>
      <c r="CG5763" s="1"/>
      <c r="CH5763" s="1"/>
      <c r="CI5763" s="1"/>
      <c r="CJ5763" s="1"/>
      <c r="CK5763" s="1"/>
      <c r="CL5763" s="1"/>
      <c r="CM5763" s="1"/>
      <c r="CN5763" s="1"/>
      <c r="CO5763" s="1"/>
    </row>
    <row r="5764" spans="1:93" ht="30" customHeight="1" x14ac:dyDescent="0.2">
      <c r="A5764" s="1">
        <v>5758</v>
      </c>
      <c r="B5764" s="1" t="s">
        <v>2336</v>
      </c>
      <c r="C5764" s="1" t="s">
        <v>2335</v>
      </c>
      <c r="D5764" s="28" t="s">
        <v>2333</v>
      </c>
      <c r="E5764" s="28" t="s">
        <v>2334</v>
      </c>
      <c r="F5764" s="1" t="s">
        <v>74</v>
      </c>
      <c r="G5764" s="1">
        <v>3</v>
      </c>
      <c r="H5764" s="1" t="s">
        <v>4209</v>
      </c>
      <c r="I5764" s="1" t="s">
        <v>114</v>
      </c>
      <c r="J5764" s="76">
        <v>295</v>
      </c>
      <c r="K5764" s="76">
        <v>2341410</v>
      </c>
      <c r="L5764" s="29">
        <v>46097</v>
      </c>
      <c r="M5764" s="29" t="s">
        <v>4163</v>
      </c>
      <c r="N5764" s="1" t="s">
        <v>478</v>
      </c>
      <c r="O5764" s="28" t="s">
        <v>105</v>
      </c>
      <c r="P5764" s="1" t="s">
        <v>322</v>
      </c>
      <c r="Q5764" s="76">
        <v>8</v>
      </c>
      <c r="R5764" s="1"/>
      <c r="S5764" s="76"/>
      <c r="T5764" s="1" t="s">
        <v>115</v>
      </c>
      <c r="U5764" s="1"/>
      <c r="V5764" s="1"/>
      <c r="AC5764" s="93">
        <v>23.5</v>
      </c>
      <c r="AD5764" s="69">
        <v>220</v>
      </c>
      <c r="AE5764" s="33"/>
      <c r="AF5764" s="33"/>
      <c r="AG5764" s="33"/>
      <c r="AX5764" s="37">
        <f t="shared" si="289"/>
        <v>46104</v>
      </c>
      <c r="AY5764" s="182"/>
      <c r="AZ5764" s="182"/>
      <c r="BA5764" s="183"/>
      <c r="BB5764" s="183"/>
      <c r="BC5764" s="183"/>
      <c r="BD5764" s="183"/>
      <c r="BE5764" s="183"/>
      <c r="BF5764" s="183"/>
      <c r="BG5764" s="183"/>
      <c r="BT5764" s="37">
        <f t="shared" si="290"/>
        <v>46125</v>
      </c>
      <c r="BU5764" s="182"/>
      <c r="BV5764" s="182"/>
      <c r="BW5764" s="183"/>
      <c r="BX5764" s="183"/>
      <c r="BY5764" s="183"/>
      <c r="BZ5764" s="183"/>
      <c r="CA5764" s="183"/>
      <c r="CB5764" s="183"/>
      <c r="CC5764" s="183"/>
      <c r="CE5764" s="1"/>
      <c r="CF5764" s="1"/>
      <c r="CG5764" s="1"/>
      <c r="CH5764" s="1"/>
      <c r="CI5764" s="1"/>
      <c r="CJ5764" s="1"/>
      <c r="CK5764" s="1"/>
      <c r="CL5764" s="1"/>
      <c r="CM5764" s="1"/>
      <c r="CN5764" s="1"/>
      <c r="CO5764" s="1"/>
    </row>
    <row r="5765" spans="1:93" ht="30" customHeight="1" x14ac:dyDescent="0.2">
      <c r="A5765" s="1">
        <v>5759</v>
      </c>
      <c r="B5765" s="1" t="s">
        <v>2336</v>
      </c>
      <c r="C5765" s="1" t="s">
        <v>2335</v>
      </c>
      <c r="D5765" s="28" t="s">
        <v>2333</v>
      </c>
      <c r="E5765" s="28" t="s">
        <v>2334</v>
      </c>
      <c r="F5765" s="1" t="s">
        <v>74</v>
      </c>
      <c r="G5765" s="1">
        <v>3</v>
      </c>
      <c r="H5765" s="1" t="s">
        <v>4209</v>
      </c>
      <c r="I5765" s="1" t="s">
        <v>114</v>
      </c>
      <c r="J5765" s="76">
        <v>551</v>
      </c>
      <c r="K5765" s="76">
        <v>2340741</v>
      </c>
      <c r="L5765" s="29">
        <v>46097</v>
      </c>
      <c r="M5765" s="29" t="s">
        <v>4163</v>
      </c>
      <c r="N5765" s="1" t="s">
        <v>478</v>
      </c>
      <c r="O5765" s="28" t="s">
        <v>105</v>
      </c>
      <c r="P5765" s="1" t="s">
        <v>322</v>
      </c>
      <c r="Q5765" s="76">
        <v>12</v>
      </c>
      <c r="R5765" s="1"/>
      <c r="S5765" s="76"/>
      <c r="T5765" s="1" t="s">
        <v>115</v>
      </c>
      <c r="U5765" s="1"/>
      <c r="V5765" s="1"/>
      <c r="AC5765" s="93">
        <v>24</v>
      </c>
      <c r="AD5765" s="69">
        <v>210</v>
      </c>
      <c r="AE5765" s="33"/>
      <c r="AF5765" s="33"/>
      <c r="AG5765" s="33"/>
      <c r="AX5765" s="37">
        <f t="shared" si="289"/>
        <v>46104</v>
      </c>
      <c r="AY5765" s="182"/>
      <c r="AZ5765" s="182"/>
      <c r="BA5765" s="183"/>
      <c r="BB5765" s="183"/>
      <c r="BC5765" s="183"/>
      <c r="BD5765" s="183"/>
      <c r="BE5765" s="183"/>
      <c r="BF5765" s="183"/>
      <c r="BG5765" s="183"/>
      <c r="BT5765" s="37">
        <f t="shared" si="290"/>
        <v>46125</v>
      </c>
      <c r="BU5765" s="182"/>
      <c r="BV5765" s="182"/>
      <c r="BW5765" s="183"/>
      <c r="BX5765" s="183"/>
      <c r="BY5765" s="183"/>
      <c r="BZ5765" s="183"/>
      <c r="CA5765" s="183"/>
      <c r="CB5765" s="183"/>
      <c r="CC5765" s="183"/>
      <c r="CE5765" s="1"/>
      <c r="CF5765" s="1"/>
      <c r="CG5765" s="1"/>
      <c r="CH5765" s="1"/>
      <c r="CI5765" s="1"/>
      <c r="CJ5765" s="1"/>
      <c r="CK5765" s="1"/>
      <c r="CL5765" s="1"/>
      <c r="CM5765" s="1"/>
      <c r="CN5765" s="1"/>
      <c r="CO5765" s="1"/>
    </row>
    <row r="5766" spans="1:93" ht="30" customHeight="1" x14ac:dyDescent="0.2">
      <c r="A5766" s="1">
        <v>5760</v>
      </c>
      <c r="B5766" s="1" t="s">
        <v>2336</v>
      </c>
      <c r="C5766" s="1" t="s">
        <v>2335</v>
      </c>
      <c r="D5766" s="28" t="s">
        <v>2333</v>
      </c>
      <c r="E5766" s="28" t="s">
        <v>2334</v>
      </c>
      <c r="F5766" s="1" t="s">
        <v>74</v>
      </c>
      <c r="G5766" s="1">
        <v>3</v>
      </c>
      <c r="H5766" s="1" t="s">
        <v>4209</v>
      </c>
      <c r="I5766" s="1" t="s">
        <v>114</v>
      </c>
      <c r="J5766" s="76">
        <v>437</v>
      </c>
      <c r="K5766" s="76">
        <v>2341411</v>
      </c>
      <c r="L5766" s="29">
        <v>46097</v>
      </c>
      <c r="M5766" s="29" t="s">
        <v>4163</v>
      </c>
      <c r="N5766" s="1" t="s">
        <v>478</v>
      </c>
      <c r="O5766" s="28" t="s">
        <v>105</v>
      </c>
      <c r="P5766" s="1" t="s">
        <v>322</v>
      </c>
      <c r="Q5766" s="76">
        <v>10</v>
      </c>
      <c r="R5766" s="1"/>
      <c r="S5766" s="76"/>
      <c r="T5766" s="1" t="s">
        <v>115</v>
      </c>
      <c r="U5766" s="1"/>
      <c r="V5766" s="1"/>
      <c r="AC5766" s="93">
        <v>26</v>
      </c>
      <c r="AD5766" s="69">
        <v>220</v>
      </c>
      <c r="AE5766" s="33"/>
      <c r="AF5766" s="33"/>
      <c r="AG5766" s="33"/>
      <c r="AX5766" s="37">
        <f t="shared" si="289"/>
        <v>46104</v>
      </c>
      <c r="AY5766" s="182"/>
      <c r="AZ5766" s="182"/>
      <c r="BA5766" s="183"/>
      <c r="BB5766" s="183"/>
      <c r="BC5766" s="183"/>
      <c r="BD5766" s="183"/>
      <c r="BE5766" s="183"/>
      <c r="BF5766" s="183"/>
      <c r="BG5766" s="183"/>
      <c r="BT5766" s="37">
        <f t="shared" si="290"/>
        <v>46125</v>
      </c>
      <c r="BU5766" s="182"/>
      <c r="BV5766" s="182"/>
      <c r="BW5766" s="183"/>
      <c r="BX5766" s="183"/>
      <c r="BY5766" s="183"/>
      <c r="BZ5766" s="183"/>
      <c r="CA5766" s="183"/>
      <c r="CB5766" s="183"/>
      <c r="CC5766" s="183"/>
      <c r="CE5766" s="1"/>
      <c r="CF5766" s="1"/>
      <c r="CG5766" s="1"/>
      <c r="CH5766" s="1"/>
      <c r="CI5766" s="1"/>
      <c r="CJ5766" s="1"/>
      <c r="CK5766" s="1"/>
      <c r="CL5766" s="1"/>
      <c r="CM5766" s="1"/>
      <c r="CN5766" s="1"/>
      <c r="CO5766" s="1"/>
    </row>
    <row r="5767" spans="1:93" ht="30" customHeight="1" x14ac:dyDescent="0.2">
      <c r="A5767" s="1">
        <v>5761</v>
      </c>
      <c r="B5767" s="1" t="s">
        <v>2336</v>
      </c>
      <c r="C5767" s="1" t="s">
        <v>2335</v>
      </c>
      <c r="D5767" s="28" t="s">
        <v>2333</v>
      </c>
      <c r="E5767" s="28" t="s">
        <v>2334</v>
      </c>
      <c r="F5767" s="1" t="s">
        <v>74</v>
      </c>
      <c r="G5767" s="1">
        <v>3</v>
      </c>
      <c r="H5767" s="1" t="s">
        <v>4209</v>
      </c>
      <c r="I5767" s="1" t="s">
        <v>114</v>
      </c>
      <c r="J5767" s="76">
        <v>273</v>
      </c>
      <c r="K5767" s="76">
        <v>2340742</v>
      </c>
      <c r="L5767" s="29">
        <v>46097</v>
      </c>
      <c r="M5767" s="29" t="s">
        <v>4163</v>
      </c>
      <c r="N5767" s="1" t="s">
        <v>478</v>
      </c>
      <c r="O5767" s="28" t="s">
        <v>105</v>
      </c>
      <c r="P5767" s="1" t="s">
        <v>322</v>
      </c>
      <c r="Q5767" s="76">
        <v>8</v>
      </c>
      <c r="R5767" s="1"/>
      <c r="S5767" s="76"/>
      <c r="T5767" s="1" t="s">
        <v>115</v>
      </c>
      <c r="U5767" s="1"/>
      <c r="V5767" s="1"/>
      <c r="AC5767" s="93">
        <v>25.5</v>
      </c>
      <c r="AD5767" s="69">
        <v>230</v>
      </c>
      <c r="AE5767" s="33"/>
      <c r="AF5767" s="33"/>
      <c r="AG5767" s="33"/>
      <c r="AX5767" s="37">
        <f t="shared" si="289"/>
        <v>46104</v>
      </c>
      <c r="AY5767" s="182"/>
      <c r="AZ5767" s="182"/>
      <c r="BA5767" s="183"/>
      <c r="BB5767" s="183"/>
      <c r="BC5767" s="183"/>
      <c r="BD5767" s="183"/>
      <c r="BE5767" s="183"/>
      <c r="BF5767" s="183"/>
      <c r="BG5767" s="183"/>
      <c r="BT5767" s="37">
        <f t="shared" si="290"/>
        <v>46125</v>
      </c>
      <c r="BU5767" s="182"/>
      <c r="BV5767" s="182"/>
      <c r="BW5767" s="183"/>
      <c r="BX5767" s="183"/>
      <c r="BY5767" s="183"/>
      <c r="BZ5767" s="183"/>
      <c r="CA5767" s="183"/>
      <c r="CB5767" s="183"/>
      <c r="CC5767" s="183"/>
      <c r="CE5767" s="1"/>
      <c r="CF5767" s="1"/>
      <c r="CG5767" s="1"/>
      <c r="CH5767" s="1"/>
      <c r="CI5767" s="1"/>
      <c r="CJ5767" s="1"/>
      <c r="CK5767" s="1"/>
      <c r="CL5767" s="1"/>
      <c r="CM5767" s="1"/>
      <c r="CN5767" s="1"/>
      <c r="CO5767" s="1"/>
    </row>
    <row r="5768" spans="1:93" ht="30" customHeight="1" x14ac:dyDescent="0.2">
      <c r="A5768" s="1">
        <v>5762</v>
      </c>
      <c r="B5768" s="1" t="s">
        <v>2336</v>
      </c>
      <c r="C5768" s="1" t="s">
        <v>2335</v>
      </c>
      <c r="D5768" s="28" t="s">
        <v>2333</v>
      </c>
      <c r="E5768" s="28" t="s">
        <v>2334</v>
      </c>
      <c r="F5768" s="1" t="s">
        <v>74</v>
      </c>
      <c r="G5768" s="1">
        <v>3</v>
      </c>
      <c r="H5768" s="1" t="s">
        <v>4209</v>
      </c>
      <c r="I5768" s="1" t="s">
        <v>114</v>
      </c>
      <c r="J5768" s="76">
        <v>303</v>
      </c>
      <c r="K5768" s="76">
        <v>2340743</v>
      </c>
      <c r="L5768" s="29">
        <v>46097</v>
      </c>
      <c r="M5768" s="29" t="s">
        <v>4163</v>
      </c>
      <c r="N5768" s="1" t="s">
        <v>478</v>
      </c>
      <c r="O5768" s="28" t="s">
        <v>105</v>
      </c>
      <c r="P5768" s="1" t="s">
        <v>322</v>
      </c>
      <c r="Q5768" s="76">
        <v>8</v>
      </c>
      <c r="R5768" s="1"/>
      <c r="S5768" s="76"/>
      <c r="T5768" s="1" t="s">
        <v>115</v>
      </c>
      <c r="U5768" s="1"/>
      <c r="V5768" s="1"/>
      <c r="AC5768" s="93">
        <v>26.5</v>
      </c>
      <c r="AD5768" s="69">
        <v>230</v>
      </c>
      <c r="AE5768" s="33"/>
      <c r="AF5768" s="33"/>
      <c r="AG5768" s="33"/>
      <c r="AX5768" s="37">
        <f t="shared" si="289"/>
        <v>46104</v>
      </c>
      <c r="AY5768" s="182"/>
      <c r="AZ5768" s="182"/>
      <c r="BA5768" s="183"/>
      <c r="BB5768" s="183"/>
      <c r="BC5768" s="183"/>
      <c r="BD5768" s="183"/>
      <c r="BE5768" s="183"/>
      <c r="BF5768" s="183"/>
      <c r="BG5768" s="183"/>
      <c r="BT5768" s="37">
        <f t="shared" si="290"/>
        <v>46125</v>
      </c>
      <c r="BU5768" s="182"/>
      <c r="BV5768" s="182"/>
      <c r="BW5768" s="183"/>
      <c r="BX5768" s="183"/>
      <c r="BY5768" s="183"/>
      <c r="BZ5768" s="183"/>
      <c r="CA5768" s="183"/>
      <c r="CB5768" s="183"/>
      <c r="CC5768" s="183"/>
      <c r="CE5768" s="1"/>
      <c r="CF5768" s="1"/>
      <c r="CG5768" s="1"/>
      <c r="CH5768" s="1"/>
      <c r="CI5768" s="1"/>
      <c r="CJ5768" s="1"/>
      <c r="CK5768" s="1"/>
      <c r="CL5768" s="1"/>
      <c r="CM5768" s="1"/>
      <c r="CN5768" s="1"/>
      <c r="CO5768" s="1"/>
    </row>
    <row r="5769" spans="1:93" ht="30" customHeight="1" x14ac:dyDescent="0.2">
      <c r="A5769" s="1">
        <v>5763</v>
      </c>
      <c r="B5769" s="1" t="s">
        <v>2336</v>
      </c>
      <c r="C5769" s="1" t="s">
        <v>2335</v>
      </c>
      <c r="D5769" s="28" t="s">
        <v>2333</v>
      </c>
      <c r="E5769" s="28" t="s">
        <v>2334</v>
      </c>
      <c r="F5769" s="1" t="s">
        <v>74</v>
      </c>
      <c r="G5769" s="1">
        <v>3</v>
      </c>
      <c r="H5769" s="1" t="s">
        <v>4209</v>
      </c>
      <c r="I5769" s="1" t="s">
        <v>114</v>
      </c>
      <c r="J5769" s="76">
        <v>553</v>
      </c>
      <c r="K5769" s="76">
        <v>2341413</v>
      </c>
      <c r="L5769" s="29">
        <v>46097</v>
      </c>
      <c r="M5769" s="29" t="s">
        <v>4163</v>
      </c>
      <c r="N5769" s="1" t="s">
        <v>478</v>
      </c>
      <c r="O5769" s="28" t="s">
        <v>105</v>
      </c>
      <c r="P5769" s="1" t="s">
        <v>322</v>
      </c>
      <c r="Q5769" s="76">
        <v>12</v>
      </c>
      <c r="R5769" s="1"/>
      <c r="S5769" s="76"/>
      <c r="T5769" s="1" t="s">
        <v>115</v>
      </c>
      <c r="U5769" s="1"/>
      <c r="V5769" s="1"/>
      <c r="AC5769" s="93">
        <v>25.5</v>
      </c>
      <c r="AD5769" s="69">
        <v>220</v>
      </c>
      <c r="AE5769" s="33"/>
      <c r="AF5769" s="33"/>
      <c r="AG5769" s="33"/>
      <c r="AX5769" s="37">
        <f t="shared" si="289"/>
        <v>46104</v>
      </c>
      <c r="AY5769" s="182"/>
      <c r="AZ5769" s="182"/>
      <c r="BA5769" s="183"/>
      <c r="BB5769" s="183"/>
      <c r="BC5769" s="183"/>
      <c r="BD5769" s="183"/>
      <c r="BE5769" s="183"/>
      <c r="BF5769" s="183"/>
      <c r="BG5769" s="183"/>
      <c r="BT5769" s="37">
        <f t="shared" si="290"/>
        <v>46125</v>
      </c>
      <c r="BU5769" s="182"/>
      <c r="BV5769" s="182"/>
      <c r="BW5769" s="183"/>
      <c r="BX5769" s="183"/>
      <c r="BY5769" s="183"/>
      <c r="BZ5769" s="183"/>
      <c r="CA5769" s="183"/>
      <c r="CB5769" s="183"/>
      <c r="CC5769" s="183"/>
      <c r="CE5769" s="1"/>
      <c r="CF5769" s="1"/>
      <c r="CG5769" s="1"/>
      <c r="CH5769" s="1"/>
      <c r="CI5769" s="1"/>
      <c r="CJ5769" s="1"/>
      <c r="CK5769" s="1"/>
      <c r="CL5769" s="1"/>
      <c r="CM5769" s="1"/>
      <c r="CN5769" s="1"/>
      <c r="CO5769" s="1"/>
    </row>
    <row r="5770" spans="1:93" ht="30" customHeight="1" x14ac:dyDescent="0.2">
      <c r="A5770" s="1">
        <v>5764</v>
      </c>
      <c r="B5770" s="1" t="s">
        <v>2336</v>
      </c>
      <c r="C5770" s="1" t="s">
        <v>2335</v>
      </c>
      <c r="D5770" s="28" t="s">
        <v>2333</v>
      </c>
      <c r="E5770" s="28" t="s">
        <v>2334</v>
      </c>
      <c r="F5770" s="1" t="s">
        <v>74</v>
      </c>
      <c r="G5770" s="1">
        <v>3</v>
      </c>
      <c r="H5770" s="1" t="s">
        <v>4209</v>
      </c>
      <c r="I5770" s="1" t="s">
        <v>114</v>
      </c>
      <c r="J5770" s="76">
        <v>554</v>
      </c>
      <c r="K5770" s="76">
        <v>2340744</v>
      </c>
      <c r="L5770" s="29">
        <v>46097</v>
      </c>
      <c r="M5770" s="29" t="s">
        <v>4163</v>
      </c>
      <c r="N5770" s="1" t="s">
        <v>478</v>
      </c>
      <c r="O5770" s="28" t="s">
        <v>105</v>
      </c>
      <c r="P5770" s="1" t="s">
        <v>322</v>
      </c>
      <c r="Q5770" s="76">
        <v>12</v>
      </c>
      <c r="R5770" s="1"/>
      <c r="S5770" s="76"/>
      <c r="T5770" s="1" t="s">
        <v>115</v>
      </c>
      <c r="U5770" s="1"/>
      <c r="V5770" s="1"/>
      <c r="AC5770" s="93">
        <v>26</v>
      </c>
      <c r="AD5770" s="69">
        <v>230</v>
      </c>
      <c r="AE5770" s="33"/>
      <c r="AF5770" s="33"/>
      <c r="AG5770" s="33"/>
      <c r="AX5770" s="37">
        <f t="shared" si="289"/>
        <v>46104</v>
      </c>
      <c r="AY5770" s="182"/>
      <c r="AZ5770" s="182"/>
      <c r="BA5770" s="183"/>
      <c r="BB5770" s="183"/>
      <c r="BC5770" s="183"/>
      <c r="BD5770" s="183"/>
      <c r="BE5770" s="183"/>
      <c r="BF5770" s="183"/>
      <c r="BG5770" s="183"/>
      <c r="BT5770" s="37">
        <f t="shared" si="290"/>
        <v>46125</v>
      </c>
      <c r="BU5770" s="182"/>
      <c r="BV5770" s="182"/>
      <c r="BW5770" s="183"/>
      <c r="BX5770" s="183"/>
      <c r="BY5770" s="183"/>
      <c r="BZ5770" s="183"/>
      <c r="CA5770" s="183"/>
      <c r="CB5770" s="183"/>
      <c r="CC5770" s="183"/>
      <c r="CE5770" s="1"/>
      <c r="CF5770" s="1"/>
      <c r="CG5770" s="1"/>
      <c r="CH5770" s="1"/>
      <c r="CI5770" s="1"/>
      <c r="CJ5770" s="1"/>
      <c r="CK5770" s="1"/>
      <c r="CL5770" s="1"/>
      <c r="CM5770" s="1"/>
      <c r="CN5770" s="1"/>
      <c r="CO5770" s="1"/>
    </row>
    <row r="5771" spans="1:93" ht="30" customHeight="1" x14ac:dyDescent="0.2">
      <c r="A5771" s="1">
        <v>5765</v>
      </c>
      <c r="B5771" s="1" t="s">
        <v>2336</v>
      </c>
      <c r="C5771" s="1" t="s">
        <v>2335</v>
      </c>
      <c r="D5771" s="28" t="s">
        <v>2333</v>
      </c>
      <c r="E5771" s="28" t="s">
        <v>2334</v>
      </c>
      <c r="F5771" s="1" t="s">
        <v>74</v>
      </c>
      <c r="G5771" s="1">
        <v>3</v>
      </c>
      <c r="H5771" s="1" t="s">
        <v>4209</v>
      </c>
      <c r="I5771" s="1" t="s">
        <v>114</v>
      </c>
      <c r="J5771" s="76">
        <v>393</v>
      </c>
      <c r="K5771" s="76">
        <v>2341414</v>
      </c>
      <c r="L5771" s="29">
        <v>46097</v>
      </c>
      <c r="M5771" s="29" t="s">
        <v>4163</v>
      </c>
      <c r="N5771" s="1" t="s">
        <v>478</v>
      </c>
      <c r="O5771" s="28" t="s">
        <v>105</v>
      </c>
      <c r="P5771" s="1" t="s">
        <v>322</v>
      </c>
      <c r="Q5771" s="76">
        <v>10</v>
      </c>
      <c r="R5771" s="1"/>
      <c r="S5771" s="76"/>
      <c r="T5771" s="1" t="s">
        <v>115</v>
      </c>
      <c r="U5771" s="1"/>
      <c r="V5771" s="1"/>
      <c r="AC5771" s="93">
        <v>27</v>
      </c>
      <c r="AD5771" s="69">
        <v>230</v>
      </c>
      <c r="AE5771" s="33"/>
      <c r="AF5771" s="33"/>
      <c r="AG5771" s="33"/>
      <c r="AX5771" s="37">
        <f t="shared" si="289"/>
        <v>46104</v>
      </c>
      <c r="AY5771" s="182"/>
      <c r="AZ5771" s="182"/>
      <c r="BA5771" s="183"/>
      <c r="BB5771" s="183"/>
      <c r="BC5771" s="183"/>
      <c r="BD5771" s="183"/>
      <c r="BE5771" s="183"/>
      <c r="BF5771" s="183"/>
      <c r="BG5771" s="183"/>
      <c r="BT5771" s="37">
        <f t="shared" si="290"/>
        <v>46125</v>
      </c>
      <c r="BU5771" s="182"/>
      <c r="BV5771" s="182"/>
      <c r="BW5771" s="183"/>
      <c r="BX5771" s="183"/>
      <c r="BY5771" s="183"/>
      <c r="BZ5771" s="183"/>
      <c r="CA5771" s="183"/>
      <c r="CB5771" s="183"/>
      <c r="CC5771" s="183"/>
      <c r="CE5771" s="1"/>
      <c r="CF5771" s="1"/>
      <c r="CG5771" s="1"/>
      <c r="CH5771" s="1"/>
      <c r="CI5771" s="1"/>
      <c r="CJ5771" s="1"/>
      <c r="CK5771" s="1"/>
      <c r="CL5771" s="1"/>
      <c r="CM5771" s="1"/>
      <c r="CN5771" s="1"/>
      <c r="CO5771" s="1"/>
    </row>
    <row r="5772" spans="1:93" ht="30" customHeight="1" x14ac:dyDescent="0.2">
      <c r="A5772" s="1">
        <v>5766</v>
      </c>
      <c r="B5772" s="1" t="s">
        <v>2336</v>
      </c>
      <c r="C5772" s="1" t="s">
        <v>2335</v>
      </c>
      <c r="D5772" s="28" t="s">
        <v>2333</v>
      </c>
      <c r="E5772" s="28" t="s">
        <v>2334</v>
      </c>
      <c r="F5772" s="1" t="s">
        <v>74</v>
      </c>
      <c r="G5772" s="1">
        <v>3</v>
      </c>
      <c r="H5772" s="1" t="s">
        <v>4209</v>
      </c>
      <c r="I5772" s="1" t="s">
        <v>114</v>
      </c>
      <c r="J5772" s="76">
        <v>557</v>
      </c>
      <c r="K5772" s="76">
        <v>2340745</v>
      </c>
      <c r="L5772" s="29">
        <v>46097</v>
      </c>
      <c r="M5772" s="29" t="s">
        <v>4163</v>
      </c>
      <c r="N5772" s="1" t="s">
        <v>478</v>
      </c>
      <c r="O5772" s="28" t="s">
        <v>105</v>
      </c>
      <c r="P5772" s="1" t="s">
        <v>322</v>
      </c>
      <c r="Q5772" s="76">
        <v>12</v>
      </c>
      <c r="R5772" s="1"/>
      <c r="S5772" s="76"/>
      <c r="T5772" s="1" t="s">
        <v>115</v>
      </c>
      <c r="U5772" s="1"/>
      <c r="V5772" s="1"/>
      <c r="AC5772" s="93">
        <v>26.5</v>
      </c>
      <c r="AD5772" s="69">
        <v>220</v>
      </c>
      <c r="AE5772" s="33"/>
      <c r="AF5772" s="33"/>
      <c r="AG5772" s="33"/>
      <c r="AX5772" s="37">
        <f t="shared" si="289"/>
        <v>46104</v>
      </c>
      <c r="AY5772" s="182"/>
      <c r="AZ5772" s="182"/>
      <c r="BA5772" s="183"/>
      <c r="BB5772" s="183"/>
      <c r="BC5772" s="183"/>
      <c r="BD5772" s="183"/>
      <c r="BE5772" s="183"/>
      <c r="BF5772" s="183"/>
      <c r="BG5772" s="183"/>
      <c r="BT5772" s="37">
        <f t="shared" si="290"/>
        <v>46125</v>
      </c>
      <c r="BU5772" s="182"/>
      <c r="BV5772" s="182"/>
      <c r="BW5772" s="183"/>
      <c r="BX5772" s="183"/>
      <c r="BY5772" s="183"/>
      <c r="BZ5772" s="183"/>
      <c r="CA5772" s="183"/>
      <c r="CB5772" s="183"/>
      <c r="CC5772" s="183"/>
      <c r="CE5772" s="1"/>
      <c r="CF5772" s="1"/>
      <c r="CG5772" s="1"/>
      <c r="CH5772" s="1"/>
      <c r="CI5772" s="1"/>
      <c r="CJ5772" s="1"/>
      <c r="CK5772" s="1"/>
      <c r="CL5772" s="1"/>
      <c r="CM5772" s="1"/>
      <c r="CN5772" s="1"/>
      <c r="CO5772" s="1"/>
    </row>
    <row r="5773" spans="1:93" ht="30" customHeight="1" x14ac:dyDescent="0.2">
      <c r="A5773" s="1">
        <v>5767</v>
      </c>
      <c r="B5773" s="1" t="s">
        <v>2336</v>
      </c>
      <c r="C5773" s="1" t="s">
        <v>2335</v>
      </c>
      <c r="D5773" s="28" t="s">
        <v>2333</v>
      </c>
      <c r="E5773" s="28" t="s">
        <v>2334</v>
      </c>
      <c r="F5773" s="1" t="s">
        <v>74</v>
      </c>
      <c r="G5773" s="1">
        <v>3</v>
      </c>
      <c r="H5773" s="1" t="s">
        <v>4209</v>
      </c>
      <c r="I5773" s="1" t="s">
        <v>114</v>
      </c>
      <c r="J5773" s="76">
        <v>302</v>
      </c>
      <c r="K5773" s="76">
        <v>2341415</v>
      </c>
      <c r="L5773" s="29">
        <v>46097</v>
      </c>
      <c r="M5773" s="29" t="s">
        <v>4163</v>
      </c>
      <c r="N5773" s="1" t="s">
        <v>478</v>
      </c>
      <c r="O5773" s="28" t="s">
        <v>105</v>
      </c>
      <c r="P5773" s="1" t="s">
        <v>322</v>
      </c>
      <c r="Q5773" s="76">
        <v>8</v>
      </c>
      <c r="R5773" s="1"/>
      <c r="S5773" s="76"/>
      <c r="T5773" s="1" t="s">
        <v>115</v>
      </c>
      <c r="U5773" s="1"/>
      <c r="V5773" s="1"/>
      <c r="AC5773" s="93">
        <v>26</v>
      </c>
      <c r="AD5773" s="69">
        <v>220</v>
      </c>
      <c r="AE5773" s="33"/>
      <c r="AF5773" s="33"/>
      <c r="AG5773" s="33"/>
      <c r="AX5773" s="37">
        <f t="shared" si="289"/>
        <v>46104</v>
      </c>
      <c r="AY5773" s="182"/>
      <c r="AZ5773" s="182"/>
      <c r="BA5773" s="183"/>
      <c r="BB5773" s="183"/>
      <c r="BC5773" s="183"/>
      <c r="BD5773" s="183"/>
      <c r="BE5773" s="183"/>
      <c r="BF5773" s="183"/>
      <c r="BG5773" s="183"/>
      <c r="BT5773" s="37">
        <f t="shared" si="290"/>
        <v>46125</v>
      </c>
      <c r="BU5773" s="182"/>
      <c r="BV5773" s="182"/>
      <c r="BW5773" s="183"/>
      <c r="BX5773" s="183"/>
      <c r="BY5773" s="183"/>
      <c r="BZ5773" s="183"/>
      <c r="CA5773" s="183"/>
      <c r="CB5773" s="183"/>
      <c r="CC5773" s="183"/>
      <c r="CE5773" s="1"/>
      <c r="CF5773" s="1"/>
      <c r="CG5773" s="1"/>
      <c r="CH5773" s="1"/>
      <c r="CI5773" s="1"/>
      <c r="CJ5773" s="1"/>
      <c r="CK5773" s="1"/>
      <c r="CL5773" s="1"/>
      <c r="CM5773" s="1"/>
      <c r="CN5773" s="1"/>
      <c r="CO5773" s="1"/>
    </row>
    <row r="5774" spans="1:93" ht="30" customHeight="1" x14ac:dyDescent="0.2">
      <c r="A5774" s="1">
        <v>5768</v>
      </c>
      <c r="B5774" s="1" t="s">
        <v>2336</v>
      </c>
      <c r="C5774" s="1" t="s">
        <v>2335</v>
      </c>
      <c r="D5774" s="28" t="s">
        <v>2333</v>
      </c>
      <c r="E5774" s="28" t="s">
        <v>2334</v>
      </c>
      <c r="F5774" s="1" t="s">
        <v>74</v>
      </c>
      <c r="G5774" s="1">
        <v>3</v>
      </c>
      <c r="H5774" s="1" t="s">
        <v>4209</v>
      </c>
      <c r="I5774" s="1" t="s">
        <v>114</v>
      </c>
      <c r="J5774" s="76">
        <v>403</v>
      </c>
      <c r="K5774" s="76">
        <v>2341416</v>
      </c>
      <c r="L5774" s="29">
        <v>46097</v>
      </c>
      <c r="M5774" s="29" t="s">
        <v>4163</v>
      </c>
      <c r="N5774" s="1" t="s">
        <v>478</v>
      </c>
      <c r="O5774" s="28" t="s">
        <v>105</v>
      </c>
      <c r="P5774" s="1" t="s">
        <v>322</v>
      </c>
      <c r="Q5774" s="76">
        <v>10</v>
      </c>
      <c r="R5774" s="1"/>
      <c r="S5774" s="76">
        <v>6</v>
      </c>
      <c r="T5774" s="1" t="s">
        <v>115</v>
      </c>
      <c r="U5774" s="1"/>
      <c r="V5774" s="1"/>
      <c r="AC5774" s="93">
        <v>25.5</v>
      </c>
      <c r="AD5774" s="69">
        <v>230</v>
      </c>
      <c r="AE5774" s="33"/>
      <c r="AF5774" s="33"/>
      <c r="AG5774" s="33"/>
      <c r="AX5774" s="37">
        <f t="shared" si="289"/>
        <v>46104</v>
      </c>
      <c r="AY5774" s="182"/>
      <c r="AZ5774" s="182"/>
      <c r="BA5774" s="183"/>
      <c r="BB5774" s="183"/>
      <c r="BC5774" s="183"/>
      <c r="BD5774" s="183"/>
      <c r="BE5774" s="183"/>
      <c r="BF5774" s="183"/>
      <c r="BG5774" s="183"/>
      <c r="BT5774" s="37">
        <f t="shared" si="290"/>
        <v>46125</v>
      </c>
      <c r="BU5774" s="182"/>
      <c r="BV5774" s="182"/>
      <c r="BW5774" s="183"/>
      <c r="BX5774" s="183"/>
      <c r="BY5774" s="183"/>
      <c r="BZ5774" s="183"/>
      <c r="CA5774" s="183"/>
      <c r="CB5774" s="183"/>
      <c r="CC5774" s="183"/>
      <c r="CE5774" s="1"/>
      <c r="CF5774" s="1"/>
      <c r="CG5774" s="1"/>
      <c r="CH5774" s="1"/>
      <c r="CI5774" s="1"/>
      <c r="CJ5774" s="1"/>
      <c r="CK5774" s="1"/>
      <c r="CL5774" s="1"/>
      <c r="CM5774" s="1"/>
      <c r="CN5774" s="1"/>
      <c r="CO5774" s="1"/>
    </row>
    <row r="5775" spans="1:93" ht="30" customHeight="1" x14ac:dyDescent="0.2">
      <c r="A5775" s="1">
        <v>5769</v>
      </c>
      <c r="B5775" s="1" t="s">
        <v>2336</v>
      </c>
      <c r="C5775" s="1" t="s">
        <v>2335</v>
      </c>
      <c r="D5775" s="28" t="s">
        <v>2333</v>
      </c>
      <c r="E5775" s="28" t="s">
        <v>2334</v>
      </c>
      <c r="F5775" s="1" t="s">
        <v>74</v>
      </c>
      <c r="G5775" s="1">
        <v>3</v>
      </c>
      <c r="H5775" s="1" t="s">
        <v>4209</v>
      </c>
      <c r="I5775" s="1" t="s">
        <v>114</v>
      </c>
      <c r="J5775" s="76">
        <v>433</v>
      </c>
      <c r="K5775" s="76">
        <v>2341417</v>
      </c>
      <c r="L5775" s="29">
        <v>46097</v>
      </c>
      <c r="M5775" s="29" t="s">
        <v>4163</v>
      </c>
      <c r="N5775" s="1" t="s">
        <v>478</v>
      </c>
      <c r="O5775" s="28" t="s">
        <v>105</v>
      </c>
      <c r="P5775" s="1" t="s">
        <v>322</v>
      </c>
      <c r="Q5775" s="76">
        <v>10</v>
      </c>
      <c r="R5775" s="1"/>
      <c r="S5775" s="76"/>
      <c r="T5775" s="1" t="s">
        <v>115</v>
      </c>
      <c r="U5775" s="1"/>
      <c r="V5775" s="1"/>
      <c r="AC5775" s="93">
        <v>26</v>
      </c>
      <c r="AD5775" s="69">
        <v>230</v>
      </c>
      <c r="AE5775" s="33"/>
      <c r="AF5775" s="33"/>
      <c r="AG5775" s="33"/>
      <c r="AX5775" s="37">
        <f t="shared" si="289"/>
        <v>46104</v>
      </c>
      <c r="AY5775" s="182"/>
      <c r="AZ5775" s="182"/>
      <c r="BA5775" s="183"/>
      <c r="BB5775" s="183"/>
      <c r="BC5775" s="183"/>
      <c r="BD5775" s="183"/>
      <c r="BE5775" s="183"/>
      <c r="BF5775" s="183"/>
      <c r="BG5775" s="183"/>
      <c r="BT5775" s="37">
        <f t="shared" si="290"/>
        <v>46125</v>
      </c>
      <c r="BU5775" s="182"/>
      <c r="BV5775" s="182"/>
      <c r="BW5775" s="183"/>
      <c r="BX5775" s="183"/>
      <c r="BY5775" s="183"/>
      <c r="BZ5775" s="183"/>
      <c r="CA5775" s="183"/>
      <c r="CB5775" s="183"/>
      <c r="CC5775" s="183"/>
      <c r="CE5775" s="1"/>
      <c r="CF5775" s="1"/>
      <c r="CG5775" s="1"/>
      <c r="CH5775" s="1"/>
      <c r="CI5775" s="1"/>
      <c r="CJ5775" s="1"/>
      <c r="CK5775" s="1"/>
      <c r="CL5775" s="1"/>
      <c r="CM5775" s="1"/>
      <c r="CN5775" s="1"/>
      <c r="CO5775" s="1"/>
    </row>
    <row r="5776" spans="1:93" ht="30" customHeight="1" x14ac:dyDescent="0.2">
      <c r="A5776" s="1">
        <v>5770</v>
      </c>
      <c r="B5776" s="1" t="s">
        <v>2336</v>
      </c>
      <c r="C5776" s="1" t="s">
        <v>2335</v>
      </c>
      <c r="D5776" s="28" t="s">
        <v>2333</v>
      </c>
      <c r="E5776" s="28" t="s">
        <v>2334</v>
      </c>
      <c r="F5776" s="1" t="s">
        <v>74</v>
      </c>
      <c r="G5776" s="1">
        <v>3</v>
      </c>
      <c r="H5776" s="1" t="s">
        <v>4209</v>
      </c>
      <c r="I5776" s="1" t="s">
        <v>114</v>
      </c>
      <c r="J5776" s="76">
        <v>558</v>
      </c>
      <c r="K5776" s="76">
        <v>2341418</v>
      </c>
      <c r="L5776" s="29">
        <v>46097</v>
      </c>
      <c r="M5776" s="29" t="s">
        <v>4163</v>
      </c>
      <c r="N5776" s="1" t="s">
        <v>478</v>
      </c>
      <c r="O5776" s="28" t="s">
        <v>105</v>
      </c>
      <c r="P5776" s="1" t="s">
        <v>322</v>
      </c>
      <c r="Q5776" s="76">
        <v>12</v>
      </c>
      <c r="R5776" s="1"/>
      <c r="S5776" s="76"/>
      <c r="T5776" s="1" t="s">
        <v>115</v>
      </c>
      <c r="U5776" s="1"/>
      <c r="V5776" s="1"/>
      <c r="AC5776" s="93">
        <v>27</v>
      </c>
      <c r="AD5776" s="69">
        <v>220</v>
      </c>
      <c r="AE5776" s="33"/>
      <c r="AF5776" s="33"/>
      <c r="AG5776" s="33"/>
      <c r="AX5776" s="37">
        <f t="shared" si="289"/>
        <v>46104</v>
      </c>
      <c r="AY5776" s="182"/>
      <c r="AZ5776" s="182"/>
      <c r="BA5776" s="183"/>
      <c r="BB5776" s="183"/>
      <c r="BC5776" s="183"/>
      <c r="BD5776" s="183"/>
      <c r="BE5776" s="183"/>
      <c r="BF5776" s="183"/>
      <c r="BG5776" s="183"/>
      <c r="BT5776" s="37">
        <f t="shared" si="290"/>
        <v>46125</v>
      </c>
      <c r="BU5776" s="182"/>
      <c r="BV5776" s="182"/>
      <c r="BW5776" s="183"/>
      <c r="BX5776" s="183"/>
      <c r="BY5776" s="183"/>
      <c r="BZ5776" s="183"/>
      <c r="CA5776" s="183"/>
      <c r="CB5776" s="183"/>
      <c r="CC5776" s="183"/>
      <c r="CE5776" s="1"/>
      <c r="CF5776" s="1"/>
      <c r="CG5776" s="1"/>
      <c r="CH5776" s="1"/>
      <c r="CI5776" s="1"/>
      <c r="CJ5776" s="1"/>
      <c r="CK5776" s="1"/>
      <c r="CL5776" s="1"/>
      <c r="CM5776" s="1"/>
      <c r="CN5776" s="1"/>
      <c r="CO5776" s="1"/>
    </row>
    <row r="5777" spans="1:93" ht="30" customHeight="1" x14ac:dyDescent="0.2">
      <c r="A5777" s="1">
        <v>5771</v>
      </c>
      <c r="B5777" s="1" t="s">
        <v>2336</v>
      </c>
      <c r="C5777" s="1" t="s">
        <v>2335</v>
      </c>
      <c r="D5777" s="28" t="s">
        <v>2333</v>
      </c>
      <c r="E5777" s="28" t="s">
        <v>2334</v>
      </c>
      <c r="F5777" s="1" t="s">
        <v>74</v>
      </c>
      <c r="G5777" s="1">
        <v>3</v>
      </c>
      <c r="H5777" s="1" t="s">
        <v>4209</v>
      </c>
      <c r="I5777" s="1" t="s">
        <v>114</v>
      </c>
      <c r="J5777" s="76">
        <v>551</v>
      </c>
      <c r="K5777" s="76">
        <v>2341420</v>
      </c>
      <c r="L5777" s="29">
        <v>46097</v>
      </c>
      <c r="M5777" s="29" t="s">
        <v>4163</v>
      </c>
      <c r="N5777" s="1" t="s">
        <v>478</v>
      </c>
      <c r="O5777" s="28" t="s">
        <v>105</v>
      </c>
      <c r="P5777" s="1" t="s">
        <v>322</v>
      </c>
      <c r="Q5777" s="76">
        <v>12</v>
      </c>
      <c r="R5777" s="1"/>
      <c r="S5777" s="76"/>
      <c r="T5777" s="1" t="s">
        <v>115</v>
      </c>
      <c r="U5777" s="1"/>
      <c r="V5777" s="1"/>
      <c r="AC5777" s="93">
        <v>26.5</v>
      </c>
      <c r="AD5777" s="69">
        <v>230</v>
      </c>
      <c r="AE5777" s="33"/>
      <c r="AF5777" s="33"/>
      <c r="AG5777" s="33"/>
      <c r="AX5777" s="37">
        <f t="shared" si="289"/>
        <v>46104</v>
      </c>
      <c r="AY5777" s="182"/>
      <c r="AZ5777" s="182"/>
      <c r="BA5777" s="183"/>
      <c r="BB5777" s="183"/>
      <c r="BC5777" s="183"/>
      <c r="BD5777" s="183"/>
      <c r="BE5777" s="183"/>
      <c r="BF5777" s="183"/>
      <c r="BG5777" s="183"/>
      <c r="BT5777" s="37">
        <f t="shared" si="290"/>
        <v>46125</v>
      </c>
      <c r="BU5777" s="182"/>
      <c r="BV5777" s="182"/>
      <c r="BW5777" s="183"/>
      <c r="BX5777" s="183"/>
      <c r="BY5777" s="183"/>
      <c r="BZ5777" s="183"/>
      <c r="CA5777" s="183"/>
      <c r="CB5777" s="183"/>
      <c r="CC5777" s="183"/>
      <c r="CE5777" s="1"/>
      <c r="CF5777" s="1"/>
      <c r="CG5777" s="1"/>
      <c r="CH5777" s="1"/>
      <c r="CI5777" s="1"/>
      <c r="CJ5777" s="1"/>
      <c r="CK5777" s="1"/>
      <c r="CL5777" s="1"/>
      <c r="CM5777" s="1"/>
      <c r="CN5777" s="1"/>
      <c r="CO5777" s="1"/>
    </row>
    <row r="5778" spans="1:93" ht="30" customHeight="1" x14ac:dyDescent="0.2">
      <c r="A5778" s="1">
        <v>5772</v>
      </c>
      <c r="B5778" s="1" t="s">
        <v>2336</v>
      </c>
      <c r="C5778" s="1" t="s">
        <v>2335</v>
      </c>
      <c r="D5778" s="28" t="s">
        <v>2333</v>
      </c>
      <c r="E5778" s="28" t="s">
        <v>2334</v>
      </c>
      <c r="F5778" s="1" t="s">
        <v>74</v>
      </c>
      <c r="G5778" s="1">
        <v>3</v>
      </c>
      <c r="H5778" s="1" t="s">
        <v>4209</v>
      </c>
      <c r="I5778" s="1" t="s">
        <v>114</v>
      </c>
      <c r="J5778" s="76">
        <v>295</v>
      </c>
      <c r="K5778" s="76">
        <v>2340752</v>
      </c>
      <c r="L5778" s="29">
        <v>46097</v>
      </c>
      <c r="M5778" s="29" t="s">
        <v>4163</v>
      </c>
      <c r="N5778" s="1" t="s">
        <v>478</v>
      </c>
      <c r="O5778" s="28" t="s">
        <v>105</v>
      </c>
      <c r="P5778" s="1" t="s">
        <v>322</v>
      </c>
      <c r="Q5778" s="76">
        <v>8</v>
      </c>
      <c r="R5778" s="1"/>
      <c r="S5778" s="76"/>
      <c r="T5778" s="1" t="s">
        <v>115</v>
      </c>
      <c r="U5778" s="1"/>
      <c r="V5778" s="1"/>
      <c r="AC5778" s="93">
        <v>27</v>
      </c>
      <c r="AD5778" s="69">
        <v>230</v>
      </c>
      <c r="AE5778" s="33"/>
      <c r="AF5778" s="33"/>
      <c r="AG5778" s="33"/>
      <c r="AX5778" s="37">
        <f t="shared" si="289"/>
        <v>46104</v>
      </c>
      <c r="AY5778" s="182"/>
      <c r="AZ5778" s="182"/>
      <c r="BA5778" s="183"/>
      <c r="BB5778" s="183"/>
      <c r="BC5778" s="183"/>
      <c r="BD5778" s="183"/>
      <c r="BE5778" s="183"/>
      <c r="BF5778" s="183"/>
      <c r="BG5778" s="183"/>
      <c r="BT5778" s="37">
        <f t="shared" si="290"/>
        <v>46125</v>
      </c>
      <c r="BU5778" s="182"/>
      <c r="BV5778" s="182"/>
      <c r="BW5778" s="183"/>
      <c r="BX5778" s="183"/>
      <c r="BY5778" s="183"/>
      <c r="BZ5778" s="183"/>
      <c r="CA5778" s="183"/>
      <c r="CB5778" s="183"/>
      <c r="CC5778" s="183"/>
      <c r="CE5778" s="1"/>
      <c r="CF5778" s="1"/>
      <c r="CG5778" s="1"/>
      <c r="CH5778" s="1"/>
      <c r="CI5778" s="1"/>
      <c r="CJ5778" s="1"/>
      <c r="CK5778" s="1"/>
      <c r="CL5778" s="1"/>
      <c r="CM5778" s="1"/>
      <c r="CN5778" s="1"/>
      <c r="CO5778" s="1"/>
    </row>
    <row r="5779" spans="1:93" ht="30" customHeight="1" x14ac:dyDescent="0.2">
      <c r="A5779" s="1">
        <v>5773</v>
      </c>
      <c r="B5779" s="1" t="s">
        <v>2336</v>
      </c>
      <c r="C5779" s="1" t="s">
        <v>2335</v>
      </c>
      <c r="D5779" s="28" t="s">
        <v>2333</v>
      </c>
      <c r="E5779" s="28" t="s">
        <v>2334</v>
      </c>
      <c r="F5779" s="1" t="s">
        <v>74</v>
      </c>
      <c r="G5779" s="1">
        <v>3</v>
      </c>
      <c r="H5779" s="1" t="s">
        <v>4209</v>
      </c>
      <c r="I5779" s="1" t="s">
        <v>114</v>
      </c>
      <c r="J5779" s="76">
        <v>554</v>
      </c>
      <c r="K5779" s="76">
        <v>2340753</v>
      </c>
      <c r="L5779" s="29">
        <v>46097</v>
      </c>
      <c r="M5779" s="29" t="s">
        <v>4163</v>
      </c>
      <c r="N5779" s="1" t="s">
        <v>478</v>
      </c>
      <c r="O5779" s="28" t="s">
        <v>105</v>
      </c>
      <c r="P5779" s="1" t="s">
        <v>322</v>
      </c>
      <c r="Q5779" s="76">
        <v>12</v>
      </c>
      <c r="R5779" s="1"/>
      <c r="S5779" s="76"/>
      <c r="T5779" s="1" t="s">
        <v>115</v>
      </c>
      <c r="U5779" s="1"/>
      <c r="V5779" s="1"/>
      <c r="AC5779" s="93">
        <v>27.5</v>
      </c>
      <c r="AD5779" s="69">
        <v>220</v>
      </c>
      <c r="AE5779" s="33"/>
      <c r="AF5779" s="33"/>
      <c r="AG5779" s="33"/>
      <c r="AX5779" s="37">
        <f t="shared" si="289"/>
        <v>46104</v>
      </c>
      <c r="AY5779" s="182"/>
      <c r="AZ5779" s="182"/>
      <c r="BA5779" s="183"/>
      <c r="BB5779" s="183"/>
      <c r="BC5779" s="183"/>
      <c r="BD5779" s="183"/>
      <c r="BE5779" s="183"/>
      <c r="BF5779" s="183"/>
      <c r="BG5779" s="183"/>
      <c r="BT5779" s="37">
        <f t="shared" si="290"/>
        <v>46125</v>
      </c>
      <c r="BU5779" s="182"/>
      <c r="BV5779" s="182"/>
      <c r="BW5779" s="183"/>
      <c r="BX5779" s="183"/>
      <c r="BY5779" s="183"/>
      <c r="BZ5779" s="183"/>
      <c r="CA5779" s="183"/>
      <c r="CB5779" s="183"/>
      <c r="CC5779" s="183"/>
      <c r="CE5779" s="1"/>
      <c r="CF5779" s="1"/>
      <c r="CG5779" s="1"/>
      <c r="CH5779" s="1"/>
      <c r="CI5779" s="1"/>
      <c r="CJ5779" s="1"/>
      <c r="CK5779" s="1"/>
      <c r="CL5779" s="1"/>
      <c r="CM5779" s="1"/>
      <c r="CN5779" s="1"/>
      <c r="CO5779" s="1"/>
    </row>
    <row r="5780" spans="1:93" ht="30" customHeight="1" x14ac:dyDescent="0.2">
      <c r="A5780" s="1">
        <v>5774</v>
      </c>
      <c r="B5780" s="1" t="s">
        <v>2336</v>
      </c>
      <c r="C5780" s="1" t="s">
        <v>2335</v>
      </c>
      <c r="D5780" s="28" t="s">
        <v>2333</v>
      </c>
      <c r="E5780" s="28" t="s">
        <v>2334</v>
      </c>
      <c r="F5780" s="1" t="s">
        <v>74</v>
      </c>
      <c r="G5780" s="1">
        <v>3</v>
      </c>
      <c r="H5780" s="1" t="s">
        <v>4209</v>
      </c>
      <c r="I5780" s="1" t="s">
        <v>114</v>
      </c>
      <c r="J5780" s="76">
        <v>303</v>
      </c>
      <c r="K5780" s="76">
        <v>2340754</v>
      </c>
      <c r="L5780" s="29">
        <v>46097</v>
      </c>
      <c r="M5780" s="29" t="s">
        <v>4163</v>
      </c>
      <c r="N5780" s="1" t="s">
        <v>478</v>
      </c>
      <c r="O5780" s="28" t="s">
        <v>105</v>
      </c>
      <c r="P5780" s="1" t="s">
        <v>322</v>
      </c>
      <c r="Q5780" s="76">
        <v>8</v>
      </c>
      <c r="R5780" s="1"/>
      <c r="S5780" s="76"/>
      <c r="T5780" s="1" t="s">
        <v>115</v>
      </c>
      <c r="U5780" s="1"/>
      <c r="V5780" s="1"/>
      <c r="AC5780" s="25" t="s">
        <v>103</v>
      </c>
      <c r="AD5780" s="69" t="s">
        <v>103</v>
      </c>
      <c r="AE5780" s="33"/>
      <c r="AF5780" s="33"/>
      <c r="AG5780" s="33"/>
      <c r="AX5780" s="37">
        <f t="shared" si="289"/>
        <v>46104</v>
      </c>
      <c r="AY5780" s="182"/>
      <c r="AZ5780" s="182"/>
      <c r="BA5780" s="183"/>
      <c r="BB5780" s="183"/>
      <c r="BC5780" s="183"/>
      <c r="BD5780" s="183"/>
      <c r="BE5780" s="183"/>
      <c r="BF5780" s="183"/>
      <c r="BG5780" s="183"/>
      <c r="BT5780" s="37">
        <f t="shared" si="290"/>
        <v>46125</v>
      </c>
      <c r="BU5780" s="182"/>
      <c r="BV5780" s="182"/>
      <c r="BW5780" s="183"/>
      <c r="BX5780" s="183"/>
      <c r="BY5780" s="183"/>
      <c r="BZ5780" s="183"/>
      <c r="CA5780" s="183"/>
      <c r="CB5780" s="183"/>
      <c r="CC5780" s="183"/>
      <c r="CE5780" s="1"/>
      <c r="CF5780" s="1"/>
      <c r="CG5780" s="1"/>
      <c r="CH5780" s="1"/>
      <c r="CI5780" s="1"/>
      <c r="CJ5780" s="1"/>
      <c r="CK5780" s="1"/>
      <c r="CL5780" s="1"/>
      <c r="CM5780" s="1"/>
      <c r="CN5780" s="1"/>
      <c r="CO5780" s="1"/>
    </row>
    <row r="5781" spans="1:93" ht="30" customHeight="1" x14ac:dyDescent="0.2">
      <c r="A5781" s="1">
        <v>5775</v>
      </c>
      <c r="B5781" s="1" t="s">
        <v>2336</v>
      </c>
      <c r="C5781" s="1" t="s">
        <v>2335</v>
      </c>
      <c r="D5781" s="28" t="s">
        <v>2333</v>
      </c>
      <c r="E5781" s="28" t="s">
        <v>2334</v>
      </c>
      <c r="F5781" s="1" t="s">
        <v>74</v>
      </c>
      <c r="G5781" s="1">
        <v>3</v>
      </c>
      <c r="H5781" s="1" t="s">
        <v>4209</v>
      </c>
      <c r="I5781" s="1" t="s">
        <v>114</v>
      </c>
      <c r="J5781" s="76">
        <v>393</v>
      </c>
      <c r="K5781" s="76">
        <v>2340756</v>
      </c>
      <c r="L5781" s="29">
        <v>46097</v>
      </c>
      <c r="M5781" s="29" t="s">
        <v>4163</v>
      </c>
      <c r="N5781" s="1" t="s">
        <v>478</v>
      </c>
      <c r="O5781" s="28" t="s">
        <v>105</v>
      </c>
      <c r="P5781" s="1" t="s">
        <v>322</v>
      </c>
      <c r="Q5781" s="76">
        <v>10</v>
      </c>
      <c r="R5781" s="1"/>
      <c r="S5781" s="76">
        <v>6</v>
      </c>
      <c r="T5781" s="1" t="s">
        <v>115</v>
      </c>
      <c r="U5781" s="1"/>
      <c r="V5781" s="1"/>
      <c r="AC5781" s="93">
        <v>24.5</v>
      </c>
      <c r="AD5781" s="69">
        <v>240</v>
      </c>
      <c r="AE5781" s="33"/>
      <c r="AF5781" s="33"/>
      <c r="AG5781" s="33"/>
      <c r="AX5781" s="37">
        <f t="shared" si="289"/>
        <v>46104</v>
      </c>
      <c r="AY5781" s="182"/>
      <c r="AZ5781" s="182"/>
      <c r="BA5781" s="183"/>
      <c r="BB5781" s="183"/>
      <c r="BC5781" s="183"/>
      <c r="BD5781" s="183"/>
      <c r="BE5781" s="183"/>
      <c r="BF5781" s="183"/>
      <c r="BG5781" s="183"/>
      <c r="BT5781" s="37">
        <f t="shared" si="290"/>
        <v>46125</v>
      </c>
      <c r="BU5781" s="182"/>
      <c r="BV5781" s="182"/>
      <c r="BW5781" s="183"/>
      <c r="BX5781" s="183"/>
      <c r="BY5781" s="183"/>
      <c r="BZ5781" s="183"/>
      <c r="CA5781" s="183"/>
      <c r="CB5781" s="183"/>
      <c r="CC5781" s="183"/>
      <c r="CE5781" s="1"/>
      <c r="CF5781" s="1"/>
      <c r="CG5781" s="1"/>
      <c r="CH5781" s="1"/>
      <c r="CI5781" s="1"/>
      <c r="CJ5781" s="1"/>
      <c r="CK5781" s="1"/>
      <c r="CL5781" s="1"/>
      <c r="CM5781" s="1"/>
      <c r="CN5781" s="1"/>
      <c r="CO5781" s="1"/>
    </row>
    <row r="5782" spans="1:93" ht="30" customHeight="1" x14ac:dyDescent="0.2">
      <c r="A5782" s="1">
        <v>5776</v>
      </c>
      <c r="B5782" s="1" t="s">
        <v>2051</v>
      </c>
      <c r="C5782" s="1" t="s">
        <v>2347</v>
      </c>
      <c r="D5782" s="28" t="s">
        <v>2348</v>
      </c>
      <c r="E5782" s="28" t="s">
        <v>1425</v>
      </c>
      <c r="F5782" s="1" t="s">
        <v>74</v>
      </c>
      <c r="G5782" s="1">
        <v>1</v>
      </c>
      <c r="H5782" s="1" t="s">
        <v>341</v>
      </c>
      <c r="I5782" s="1" t="s">
        <v>114</v>
      </c>
      <c r="J5782" s="76">
        <v>295</v>
      </c>
      <c r="K5782" s="76">
        <v>2341435</v>
      </c>
      <c r="L5782" s="29">
        <v>46098</v>
      </c>
      <c r="M5782" s="29" t="s">
        <v>4163</v>
      </c>
      <c r="N5782" s="1" t="s">
        <v>478</v>
      </c>
      <c r="O5782" s="28" t="s">
        <v>225</v>
      </c>
      <c r="P5782" s="1" t="s">
        <v>216</v>
      </c>
      <c r="Q5782" s="76">
        <v>2</v>
      </c>
      <c r="R5782" s="1"/>
      <c r="S5782" s="76"/>
      <c r="T5782" s="1" t="s">
        <v>115</v>
      </c>
      <c r="U5782" s="1"/>
      <c r="V5782" s="1"/>
      <c r="AC5782" s="93">
        <v>24.5</v>
      </c>
      <c r="AD5782" s="69">
        <v>230</v>
      </c>
      <c r="AE5782" s="33"/>
      <c r="AF5782" s="33"/>
      <c r="AG5782" s="33"/>
      <c r="AX5782" s="37">
        <f t="shared" si="289"/>
        <v>46105</v>
      </c>
      <c r="AY5782" s="177" t="s">
        <v>3139</v>
      </c>
      <c r="AZ5782" s="185" t="s">
        <v>3140</v>
      </c>
      <c r="BA5782" s="180">
        <v>39.4</v>
      </c>
      <c r="BB5782" s="180">
        <v>38.4</v>
      </c>
      <c r="BC5782" s="180">
        <v>40.200000000000003</v>
      </c>
      <c r="BD5782" s="180"/>
      <c r="BE5782" s="180"/>
      <c r="BF5782" s="180"/>
      <c r="BG5782" s="180">
        <f>AVERAGE(BA5782:BF5786)</f>
        <v>39.333333333333336</v>
      </c>
      <c r="BT5782" s="37">
        <f t="shared" si="290"/>
        <v>46126</v>
      </c>
      <c r="BU5782" s="177" t="s">
        <v>3139</v>
      </c>
      <c r="BV5782" s="183" t="s">
        <v>3234</v>
      </c>
      <c r="BW5782" s="180">
        <v>50</v>
      </c>
      <c r="BX5782" s="180">
        <v>48.9</v>
      </c>
      <c r="BY5782" s="180">
        <v>50.2</v>
      </c>
      <c r="BZ5782" s="180"/>
      <c r="CA5782" s="180"/>
      <c r="CB5782" s="180"/>
      <c r="CC5782" s="180">
        <f>AVERAGE(BW5782:CB5786)</f>
        <v>49.70000000000001</v>
      </c>
      <c r="CE5782" s="1"/>
      <c r="CF5782" s="1"/>
      <c r="CG5782" s="1"/>
      <c r="CH5782" s="1"/>
      <c r="CI5782" s="1"/>
      <c r="CJ5782" s="1"/>
      <c r="CK5782" s="1"/>
      <c r="CL5782" s="1"/>
      <c r="CM5782" s="1"/>
      <c r="CN5782" s="1"/>
      <c r="CO5782" s="1"/>
    </row>
    <row r="5783" spans="1:93" ht="30" customHeight="1" x14ac:dyDescent="0.2">
      <c r="A5783" s="1">
        <v>5777</v>
      </c>
      <c r="B5783" s="1" t="s">
        <v>2051</v>
      </c>
      <c r="C5783" s="1" t="s">
        <v>2347</v>
      </c>
      <c r="D5783" s="28" t="s">
        <v>2348</v>
      </c>
      <c r="E5783" s="28" t="s">
        <v>1425</v>
      </c>
      <c r="F5783" s="1" t="s">
        <v>74</v>
      </c>
      <c r="G5783" s="1">
        <v>1</v>
      </c>
      <c r="H5783" s="1" t="s">
        <v>341</v>
      </c>
      <c r="I5783" s="1" t="s">
        <v>114</v>
      </c>
      <c r="J5783" s="76">
        <v>553</v>
      </c>
      <c r="K5783" s="76">
        <v>2340787</v>
      </c>
      <c r="L5783" s="29">
        <v>46098</v>
      </c>
      <c r="M5783" s="29" t="s">
        <v>4163</v>
      </c>
      <c r="N5783" s="1" t="s">
        <v>478</v>
      </c>
      <c r="O5783" s="28" t="s">
        <v>225</v>
      </c>
      <c r="P5783" s="1" t="s">
        <v>216</v>
      </c>
      <c r="Q5783" s="76">
        <v>12</v>
      </c>
      <c r="R5783" s="1"/>
      <c r="S5783" s="76">
        <v>6</v>
      </c>
      <c r="T5783" s="1" t="s">
        <v>115</v>
      </c>
      <c r="U5783" s="1"/>
      <c r="V5783" s="1"/>
      <c r="AC5783" s="93">
        <v>23</v>
      </c>
      <c r="AD5783" s="69">
        <v>240</v>
      </c>
      <c r="AE5783" s="33"/>
      <c r="AF5783" s="33"/>
      <c r="AG5783" s="33"/>
      <c r="AX5783" s="37">
        <f t="shared" si="289"/>
        <v>46105</v>
      </c>
      <c r="AY5783" s="178"/>
      <c r="AZ5783" s="185"/>
      <c r="BA5783" s="184"/>
      <c r="BB5783" s="184"/>
      <c r="BC5783" s="184"/>
      <c r="BD5783" s="184"/>
      <c r="BE5783" s="184"/>
      <c r="BF5783" s="184"/>
      <c r="BG5783" s="184"/>
      <c r="BT5783" s="37">
        <f t="shared" si="290"/>
        <v>46126</v>
      </c>
      <c r="BU5783" s="178"/>
      <c r="BV5783" s="183"/>
      <c r="BW5783" s="184"/>
      <c r="BX5783" s="184"/>
      <c r="BY5783" s="184"/>
      <c r="BZ5783" s="184"/>
      <c r="CA5783" s="184"/>
      <c r="CB5783" s="184"/>
      <c r="CC5783" s="184"/>
      <c r="CE5783" s="1"/>
      <c r="CF5783" s="1"/>
      <c r="CG5783" s="1"/>
      <c r="CH5783" s="1"/>
      <c r="CI5783" s="1"/>
      <c r="CJ5783" s="1"/>
      <c r="CK5783" s="1"/>
      <c r="CL5783" s="1"/>
      <c r="CM5783" s="1"/>
      <c r="CN5783" s="1"/>
      <c r="CO5783" s="1"/>
    </row>
    <row r="5784" spans="1:93" ht="30" customHeight="1" x14ac:dyDescent="0.2">
      <c r="A5784" s="1">
        <v>5778</v>
      </c>
      <c r="B5784" s="1" t="s">
        <v>2051</v>
      </c>
      <c r="C5784" s="1" t="s">
        <v>2347</v>
      </c>
      <c r="D5784" s="28" t="s">
        <v>2348</v>
      </c>
      <c r="E5784" s="28" t="s">
        <v>1425</v>
      </c>
      <c r="F5784" s="1" t="s">
        <v>74</v>
      </c>
      <c r="G5784" s="1">
        <v>1</v>
      </c>
      <c r="H5784" s="1" t="s">
        <v>341</v>
      </c>
      <c r="I5784" s="1" t="s">
        <v>114</v>
      </c>
      <c r="J5784" s="76">
        <v>302</v>
      </c>
      <c r="K5784" s="76">
        <v>2340788</v>
      </c>
      <c r="L5784" s="29">
        <v>46098</v>
      </c>
      <c r="M5784" s="29" t="s">
        <v>4163</v>
      </c>
      <c r="N5784" s="1" t="s">
        <v>478</v>
      </c>
      <c r="O5784" s="28" t="s">
        <v>225</v>
      </c>
      <c r="P5784" s="1" t="s">
        <v>216</v>
      </c>
      <c r="Q5784" s="76">
        <v>8</v>
      </c>
      <c r="R5784" s="1"/>
      <c r="S5784" s="76"/>
      <c r="T5784" s="1" t="s">
        <v>115</v>
      </c>
      <c r="U5784" s="1"/>
      <c r="V5784" s="1"/>
      <c r="AC5784" s="93">
        <v>26</v>
      </c>
      <c r="AD5784" s="69">
        <v>240</v>
      </c>
      <c r="AE5784" s="33"/>
      <c r="AF5784" s="33"/>
      <c r="AG5784" s="33"/>
      <c r="AX5784" s="37">
        <f t="shared" si="289"/>
        <v>46105</v>
      </c>
      <c r="AY5784" s="178"/>
      <c r="AZ5784" s="185"/>
      <c r="BA5784" s="184"/>
      <c r="BB5784" s="184"/>
      <c r="BC5784" s="184"/>
      <c r="BD5784" s="184"/>
      <c r="BE5784" s="184"/>
      <c r="BF5784" s="184"/>
      <c r="BG5784" s="184"/>
      <c r="BT5784" s="37">
        <f t="shared" si="290"/>
        <v>46126</v>
      </c>
      <c r="BU5784" s="178"/>
      <c r="BV5784" s="183"/>
      <c r="BW5784" s="184"/>
      <c r="BX5784" s="184"/>
      <c r="BY5784" s="184"/>
      <c r="BZ5784" s="184"/>
      <c r="CA5784" s="184"/>
      <c r="CB5784" s="184"/>
      <c r="CC5784" s="184"/>
      <c r="CE5784" s="1"/>
      <c r="CF5784" s="1"/>
      <c r="CG5784" s="1"/>
      <c r="CH5784" s="1"/>
      <c r="CI5784" s="1"/>
      <c r="CJ5784" s="1"/>
      <c r="CK5784" s="1"/>
      <c r="CL5784" s="1"/>
      <c r="CM5784" s="1"/>
      <c r="CN5784" s="1"/>
      <c r="CO5784" s="1"/>
    </row>
    <row r="5785" spans="1:93" ht="30" customHeight="1" x14ac:dyDescent="0.2">
      <c r="A5785" s="1">
        <v>5779</v>
      </c>
      <c r="B5785" s="1" t="s">
        <v>2051</v>
      </c>
      <c r="C5785" s="1" t="s">
        <v>2347</v>
      </c>
      <c r="D5785" s="28" t="s">
        <v>2348</v>
      </c>
      <c r="E5785" s="1" t="s">
        <v>1425</v>
      </c>
      <c r="F5785" s="1" t="s">
        <v>74</v>
      </c>
      <c r="G5785" s="1">
        <v>1</v>
      </c>
      <c r="H5785" s="1" t="s">
        <v>341</v>
      </c>
      <c r="I5785" s="1" t="s">
        <v>114</v>
      </c>
      <c r="J5785" s="76">
        <v>303</v>
      </c>
      <c r="K5785" s="76">
        <v>2341436</v>
      </c>
      <c r="L5785" s="29">
        <v>46098</v>
      </c>
      <c r="M5785" s="29" t="s">
        <v>4163</v>
      </c>
      <c r="N5785" s="1" t="s">
        <v>478</v>
      </c>
      <c r="O5785" s="28" t="s">
        <v>225</v>
      </c>
      <c r="P5785" s="28" t="s">
        <v>216</v>
      </c>
      <c r="Q5785" s="76">
        <v>8</v>
      </c>
      <c r="R5785" s="1"/>
      <c r="S5785" s="76"/>
      <c r="T5785" s="1" t="s">
        <v>115</v>
      </c>
      <c r="U5785" s="1"/>
      <c r="V5785" s="1"/>
      <c r="AC5785" s="93">
        <v>26</v>
      </c>
      <c r="AD5785" s="69">
        <v>255</v>
      </c>
      <c r="AE5785" s="33"/>
      <c r="AF5785" s="33"/>
      <c r="AG5785" s="33"/>
      <c r="AX5785" s="37">
        <f t="shared" si="289"/>
        <v>46105</v>
      </c>
      <c r="AY5785" s="178"/>
      <c r="AZ5785" s="185"/>
      <c r="BA5785" s="184"/>
      <c r="BB5785" s="184"/>
      <c r="BC5785" s="184"/>
      <c r="BD5785" s="184"/>
      <c r="BE5785" s="184"/>
      <c r="BF5785" s="184"/>
      <c r="BG5785" s="184"/>
      <c r="BT5785" s="37">
        <f t="shared" si="290"/>
        <v>46126</v>
      </c>
      <c r="BU5785" s="178"/>
      <c r="BV5785" s="183"/>
      <c r="BW5785" s="184"/>
      <c r="BX5785" s="184"/>
      <c r="BY5785" s="184"/>
      <c r="BZ5785" s="184"/>
      <c r="CA5785" s="184"/>
      <c r="CB5785" s="184"/>
      <c r="CC5785" s="184"/>
      <c r="CE5785" s="1"/>
      <c r="CF5785" s="1"/>
      <c r="CG5785" s="1"/>
      <c r="CH5785" s="1"/>
      <c r="CI5785" s="1"/>
      <c r="CJ5785" s="1"/>
      <c r="CK5785" s="1"/>
      <c r="CL5785" s="1"/>
      <c r="CM5785" s="1"/>
      <c r="CN5785" s="1"/>
      <c r="CO5785" s="1"/>
    </row>
    <row r="5786" spans="1:93" ht="30" customHeight="1" x14ac:dyDescent="0.2">
      <c r="A5786" s="1">
        <v>5780</v>
      </c>
      <c r="B5786" s="1" t="s">
        <v>2051</v>
      </c>
      <c r="C5786" s="1" t="s">
        <v>2347</v>
      </c>
      <c r="D5786" s="28" t="s">
        <v>2348</v>
      </c>
      <c r="E5786" s="1" t="s">
        <v>1425</v>
      </c>
      <c r="F5786" s="1" t="s">
        <v>74</v>
      </c>
      <c r="G5786" s="1">
        <v>1</v>
      </c>
      <c r="H5786" s="1" t="s">
        <v>341</v>
      </c>
      <c r="I5786" s="1" t="s">
        <v>114</v>
      </c>
      <c r="J5786" s="76">
        <v>437</v>
      </c>
      <c r="K5786" s="76">
        <v>2340791</v>
      </c>
      <c r="L5786" s="29">
        <v>46098</v>
      </c>
      <c r="M5786" s="29" t="s">
        <v>4163</v>
      </c>
      <c r="N5786" s="1" t="s">
        <v>478</v>
      </c>
      <c r="O5786" s="28" t="s">
        <v>225</v>
      </c>
      <c r="P5786" s="28" t="s">
        <v>216</v>
      </c>
      <c r="Q5786" s="76">
        <v>10</v>
      </c>
      <c r="R5786" s="1"/>
      <c r="S5786" s="76"/>
      <c r="T5786" s="1" t="s">
        <v>115</v>
      </c>
      <c r="U5786" s="1"/>
      <c r="V5786" s="1"/>
      <c r="AC5786" s="93">
        <v>25</v>
      </c>
      <c r="AD5786" s="69">
        <v>260</v>
      </c>
      <c r="AE5786" s="33"/>
      <c r="AF5786" s="33"/>
      <c r="AG5786" s="33"/>
      <c r="AX5786" s="37">
        <f t="shared" si="289"/>
        <v>46105</v>
      </c>
      <c r="AY5786" s="179"/>
      <c r="AZ5786" s="185"/>
      <c r="BA5786" s="181"/>
      <c r="BB5786" s="181"/>
      <c r="BC5786" s="181"/>
      <c r="BD5786" s="181"/>
      <c r="BE5786" s="181"/>
      <c r="BF5786" s="181"/>
      <c r="BG5786" s="181"/>
      <c r="BT5786" s="37">
        <f t="shared" si="290"/>
        <v>46126</v>
      </c>
      <c r="BU5786" s="179"/>
      <c r="BV5786" s="183"/>
      <c r="BW5786" s="181"/>
      <c r="BX5786" s="181"/>
      <c r="BY5786" s="181"/>
      <c r="BZ5786" s="181"/>
      <c r="CA5786" s="181"/>
      <c r="CB5786" s="181"/>
      <c r="CC5786" s="181"/>
      <c r="CE5786" s="1"/>
      <c r="CF5786" s="1"/>
      <c r="CG5786" s="1"/>
      <c r="CH5786" s="1"/>
      <c r="CI5786" s="1"/>
      <c r="CJ5786" s="1"/>
      <c r="CK5786" s="1"/>
      <c r="CL5786" s="1"/>
      <c r="CM5786" s="1"/>
      <c r="CN5786" s="1"/>
      <c r="CO5786" s="1"/>
    </row>
    <row r="5787" spans="1:93" ht="30" customHeight="1" x14ac:dyDescent="0.2">
      <c r="A5787" s="1">
        <v>5781</v>
      </c>
      <c r="B5787" s="1" t="s">
        <v>2365</v>
      </c>
      <c r="C5787" s="1" t="s">
        <v>2360</v>
      </c>
      <c r="D5787" s="28" t="s">
        <v>2361</v>
      </c>
      <c r="E5787" s="1" t="s">
        <v>2362</v>
      </c>
      <c r="F5787" s="1" t="s">
        <v>74</v>
      </c>
      <c r="G5787" s="1">
        <v>7</v>
      </c>
      <c r="H5787" s="1" t="s">
        <v>341</v>
      </c>
      <c r="I5787" s="1" t="s">
        <v>114</v>
      </c>
      <c r="J5787" s="76">
        <v>439</v>
      </c>
      <c r="K5787" s="76">
        <v>2340786</v>
      </c>
      <c r="L5787" s="29">
        <v>46098</v>
      </c>
      <c r="M5787" s="29" t="s">
        <v>4163</v>
      </c>
      <c r="N5787" s="1" t="s">
        <v>478</v>
      </c>
      <c r="O5787" s="28" t="s">
        <v>634</v>
      </c>
      <c r="P5787" s="28" t="s">
        <v>323</v>
      </c>
      <c r="Q5787" s="76">
        <v>10</v>
      </c>
      <c r="R5787" s="1"/>
      <c r="S5787" s="76">
        <v>6</v>
      </c>
      <c r="T5787" s="1" t="s">
        <v>115</v>
      </c>
      <c r="U5787" s="1"/>
      <c r="V5787" s="1"/>
      <c r="AC5787" s="93">
        <v>25.5</v>
      </c>
      <c r="AD5787" s="69">
        <v>230</v>
      </c>
      <c r="AE5787" s="33"/>
      <c r="AF5787" s="33"/>
      <c r="AG5787" s="33"/>
      <c r="AX5787" s="37">
        <f t="shared" si="289"/>
        <v>46105</v>
      </c>
      <c r="AY5787" s="177" t="s">
        <v>3141</v>
      </c>
      <c r="AZ5787" s="183" t="s">
        <v>3142</v>
      </c>
      <c r="BA5787" s="180">
        <v>46.4</v>
      </c>
      <c r="BB5787" s="180">
        <v>48.7</v>
      </c>
      <c r="BC5787" s="180">
        <v>46.9</v>
      </c>
      <c r="BD5787" s="180"/>
      <c r="BE5787" s="180"/>
      <c r="BF5787" s="180"/>
      <c r="BG5787" s="180">
        <f>AVERAGE(BA5787:BF5797)</f>
        <v>47.333333333333336</v>
      </c>
      <c r="BT5787" s="37">
        <f t="shared" si="290"/>
        <v>46126</v>
      </c>
      <c r="BU5787" s="177" t="s">
        <v>3141</v>
      </c>
      <c r="BV5787" s="185" t="s">
        <v>3235</v>
      </c>
      <c r="BW5787" s="180">
        <v>58.6</v>
      </c>
      <c r="BX5787" s="180">
        <v>60.6</v>
      </c>
      <c r="BY5787" s="180">
        <v>59.9</v>
      </c>
      <c r="BZ5787" s="180"/>
      <c r="CA5787" s="180"/>
      <c r="CB5787" s="180"/>
      <c r="CC5787" s="180">
        <f>AVERAGE(BW5787:CB5797)</f>
        <v>59.699999999999996</v>
      </c>
      <c r="CE5787" s="1"/>
      <c r="CF5787" s="1"/>
      <c r="CG5787" s="1"/>
      <c r="CH5787" s="1"/>
      <c r="CI5787" s="1"/>
      <c r="CJ5787" s="1"/>
      <c r="CK5787" s="1"/>
      <c r="CL5787" s="1"/>
      <c r="CM5787" s="1"/>
      <c r="CN5787" s="1"/>
      <c r="CO5787" s="1"/>
    </row>
    <row r="5788" spans="1:93" ht="30" customHeight="1" x14ac:dyDescent="0.2">
      <c r="A5788" s="1">
        <v>5782</v>
      </c>
      <c r="B5788" s="1" t="s">
        <v>2349</v>
      </c>
      <c r="C5788" s="1" t="s">
        <v>2360</v>
      </c>
      <c r="D5788" s="28" t="s">
        <v>2361</v>
      </c>
      <c r="E5788" s="1" t="s">
        <v>2362</v>
      </c>
      <c r="F5788" s="1" t="s">
        <v>74</v>
      </c>
      <c r="G5788" s="1">
        <v>7</v>
      </c>
      <c r="H5788" s="1" t="s">
        <v>341</v>
      </c>
      <c r="I5788" s="1" t="s">
        <v>114</v>
      </c>
      <c r="J5788" s="76">
        <v>557</v>
      </c>
      <c r="K5788" s="76">
        <v>2341437</v>
      </c>
      <c r="L5788" s="29">
        <v>46098</v>
      </c>
      <c r="M5788" s="29" t="s">
        <v>4163</v>
      </c>
      <c r="N5788" s="1" t="s">
        <v>478</v>
      </c>
      <c r="O5788" s="28" t="s">
        <v>634</v>
      </c>
      <c r="P5788" s="28" t="s">
        <v>323</v>
      </c>
      <c r="Q5788" s="76">
        <v>12</v>
      </c>
      <c r="R5788" s="1"/>
      <c r="S5788" s="76"/>
      <c r="T5788" s="1" t="s">
        <v>115</v>
      </c>
      <c r="U5788" s="1"/>
      <c r="V5788" s="1"/>
      <c r="AC5788" s="93">
        <v>24.5</v>
      </c>
      <c r="AD5788" s="69">
        <v>250</v>
      </c>
      <c r="AE5788" s="33"/>
      <c r="AF5788" s="33"/>
      <c r="AG5788" s="33"/>
      <c r="AX5788" s="37">
        <f t="shared" si="289"/>
        <v>46105</v>
      </c>
      <c r="AY5788" s="178"/>
      <c r="AZ5788" s="183"/>
      <c r="BA5788" s="184"/>
      <c r="BB5788" s="184"/>
      <c r="BC5788" s="184"/>
      <c r="BD5788" s="184"/>
      <c r="BE5788" s="184"/>
      <c r="BF5788" s="184"/>
      <c r="BG5788" s="184"/>
      <c r="BT5788" s="37">
        <f t="shared" si="290"/>
        <v>46126</v>
      </c>
      <c r="BU5788" s="178"/>
      <c r="BV5788" s="185"/>
      <c r="BW5788" s="184"/>
      <c r="BX5788" s="184"/>
      <c r="BY5788" s="184"/>
      <c r="BZ5788" s="184"/>
      <c r="CA5788" s="184"/>
      <c r="CB5788" s="184"/>
      <c r="CC5788" s="184"/>
      <c r="CE5788" s="1"/>
      <c r="CF5788" s="1"/>
      <c r="CG5788" s="1"/>
      <c r="CH5788" s="1"/>
      <c r="CI5788" s="1"/>
      <c r="CJ5788" s="1"/>
      <c r="CK5788" s="1"/>
      <c r="CL5788" s="1"/>
      <c r="CM5788" s="1"/>
      <c r="CN5788" s="1"/>
      <c r="CO5788" s="1"/>
    </row>
    <row r="5789" spans="1:93" ht="30" customHeight="1" x14ac:dyDescent="0.2">
      <c r="A5789" s="1">
        <v>5783</v>
      </c>
      <c r="B5789" s="1" t="s">
        <v>2349</v>
      </c>
      <c r="C5789" s="1" t="s">
        <v>2360</v>
      </c>
      <c r="D5789" s="28" t="s">
        <v>2361</v>
      </c>
      <c r="E5789" s="1" t="s">
        <v>2362</v>
      </c>
      <c r="F5789" s="1" t="s">
        <v>74</v>
      </c>
      <c r="G5789" s="1">
        <v>7</v>
      </c>
      <c r="H5789" s="1" t="s">
        <v>341</v>
      </c>
      <c r="I5789" s="1" t="s">
        <v>114</v>
      </c>
      <c r="J5789" s="76">
        <v>407</v>
      </c>
      <c r="K5789" s="76">
        <v>2340790</v>
      </c>
      <c r="L5789" s="29">
        <v>46098</v>
      </c>
      <c r="M5789" s="29" t="s">
        <v>4163</v>
      </c>
      <c r="N5789" s="1" t="s">
        <v>478</v>
      </c>
      <c r="O5789" s="28" t="s">
        <v>634</v>
      </c>
      <c r="P5789" s="28" t="s">
        <v>323</v>
      </c>
      <c r="Q5789" s="76">
        <v>10</v>
      </c>
      <c r="R5789" s="1"/>
      <c r="S5789" s="76"/>
      <c r="T5789" s="1" t="s">
        <v>115</v>
      </c>
      <c r="U5789" s="1"/>
      <c r="V5789" s="1"/>
      <c r="AC5789" s="93">
        <v>24</v>
      </c>
      <c r="AD5789" s="69">
        <v>250</v>
      </c>
      <c r="AE5789" s="33"/>
      <c r="AF5789" s="33"/>
      <c r="AG5789" s="33"/>
      <c r="AX5789" s="37">
        <f t="shared" si="289"/>
        <v>46105</v>
      </c>
      <c r="AY5789" s="178"/>
      <c r="AZ5789" s="183"/>
      <c r="BA5789" s="184"/>
      <c r="BB5789" s="184"/>
      <c r="BC5789" s="184"/>
      <c r="BD5789" s="184"/>
      <c r="BE5789" s="184"/>
      <c r="BF5789" s="184"/>
      <c r="BG5789" s="184"/>
      <c r="BT5789" s="37">
        <f t="shared" si="290"/>
        <v>46126</v>
      </c>
      <c r="BU5789" s="178"/>
      <c r="BV5789" s="185"/>
      <c r="BW5789" s="184"/>
      <c r="BX5789" s="184"/>
      <c r="BY5789" s="184"/>
      <c r="BZ5789" s="184"/>
      <c r="CA5789" s="184"/>
      <c r="CB5789" s="184"/>
      <c r="CC5789" s="184"/>
      <c r="CE5789" s="1"/>
      <c r="CF5789" s="1"/>
      <c r="CG5789" s="1"/>
      <c r="CH5789" s="1"/>
      <c r="CI5789" s="1"/>
      <c r="CJ5789" s="1"/>
      <c r="CK5789" s="1"/>
      <c r="CL5789" s="1"/>
      <c r="CM5789" s="1"/>
      <c r="CN5789" s="1"/>
      <c r="CO5789" s="1"/>
    </row>
    <row r="5790" spans="1:93" ht="30" customHeight="1" x14ac:dyDescent="0.2">
      <c r="A5790" s="1">
        <v>5784</v>
      </c>
      <c r="B5790" s="1" t="s">
        <v>2150</v>
      </c>
      <c r="C5790" s="1" t="s">
        <v>2360</v>
      </c>
      <c r="D5790" s="28" t="s">
        <v>2361</v>
      </c>
      <c r="E5790" s="1" t="s">
        <v>2362</v>
      </c>
      <c r="F5790" s="1" t="s">
        <v>74</v>
      </c>
      <c r="G5790" s="1">
        <v>2</v>
      </c>
      <c r="H5790" s="1" t="s">
        <v>4209</v>
      </c>
      <c r="I5790" s="1" t="s">
        <v>114</v>
      </c>
      <c r="J5790" s="76">
        <v>436</v>
      </c>
      <c r="K5790" s="76">
        <v>2340793</v>
      </c>
      <c r="L5790" s="29">
        <v>46099</v>
      </c>
      <c r="M5790" s="29" t="s">
        <v>4163</v>
      </c>
      <c r="N5790" s="1" t="s">
        <v>478</v>
      </c>
      <c r="O5790" s="28" t="s">
        <v>634</v>
      </c>
      <c r="P5790" s="28" t="s">
        <v>323</v>
      </c>
      <c r="Q5790" s="76">
        <v>9</v>
      </c>
      <c r="R5790" s="1"/>
      <c r="S5790" s="76"/>
      <c r="T5790" s="1" t="s">
        <v>115</v>
      </c>
      <c r="U5790" s="1"/>
      <c r="V5790" s="1"/>
      <c r="AC5790" s="93">
        <v>25.5</v>
      </c>
      <c r="AD5790" s="69">
        <v>240</v>
      </c>
      <c r="AE5790" s="33"/>
      <c r="AF5790" s="33"/>
      <c r="AG5790" s="33"/>
      <c r="AX5790" s="37">
        <f t="shared" si="289"/>
        <v>46106</v>
      </c>
      <c r="AY5790" s="178"/>
      <c r="AZ5790" s="183"/>
      <c r="BA5790" s="184"/>
      <c r="BB5790" s="184"/>
      <c r="BC5790" s="184"/>
      <c r="BD5790" s="184"/>
      <c r="BE5790" s="184"/>
      <c r="BF5790" s="184"/>
      <c r="BG5790" s="184"/>
      <c r="BT5790" s="37">
        <f t="shared" si="290"/>
        <v>46127</v>
      </c>
      <c r="BU5790" s="178"/>
      <c r="BV5790" s="185"/>
      <c r="BW5790" s="184"/>
      <c r="BX5790" s="184"/>
      <c r="BY5790" s="184"/>
      <c r="BZ5790" s="184"/>
      <c r="CA5790" s="184"/>
      <c r="CB5790" s="184"/>
      <c r="CC5790" s="184"/>
      <c r="CE5790" s="1"/>
      <c r="CF5790" s="1"/>
      <c r="CG5790" s="1"/>
      <c r="CH5790" s="1"/>
      <c r="CI5790" s="1"/>
      <c r="CJ5790" s="1"/>
      <c r="CK5790" s="1"/>
      <c r="CL5790" s="1"/>
      <c r="CM5790" s="1"/>
      <c r="CN5790" s="1"/>
      <c r="CO5790" s="1"/>
    </row>
    <row r="5791" spans="1:93" ht="30" customHeight="1" x14ac:dyDescent="0.2">
      <c r="A5791" s="1">
        <v>5785</v>
      </c>
      <c r="B5791" s="1" t="s">
        <v>2150</v>
      </c>
      <c r="C5791" s="1" t="s">
        <v>2360</v>
      </c>
      <c r="D5791" s="28" t="s">
        <v>2361</v>
      </c>
      <c r="E5791" s="1" t="s">
        <v>2362</v>
      </c>
      <c r="F5791" s="1" t="s">
        <v>74</v>
      </c>
      <c r="G5791" s="1">
        <v>2</v>
      </c>
      <c r="H5791" s="1" t="s">
        <v>4209</v>
      </c>
      <c r="I5791" s="1" t="s">
        <v>114</v>
      </c>
      <c r="J5791" s="76">
        <v>273</v>
      </c>
      <c r="K5791" s="76">
        <v>2341438</v>
      </c>
      <c r="L5791" s="29">
        <v>46099</v>
      </c>
      <c r="M5791" s="29" t="s">
        <v>4163</v>
      </c>
      <c r="N5791" s="1" t="s">
        <v>478</v>
      </c>
      <c r="O5791" s="28" t="s">
        <v>634</v>
      </c>
      <c r="P5791" s="28" t="s">
        <v>323</v>
      </c>
      <c r="Q5791" s="76">
        <v>8</v>
      </c>
      <c r="R5791" s="1"/>
      <c r="S5791" s="76"/>
      <c r="T5791" s="1" t="s">
        <v>115</v>
      </c>
      <c r="U5791" s="1"/>
      <c r="V5791" s="1"/>
      <c r="AC5791" s="93">
        <v>24.5</v>
      </c>
      <c r="AD5791" s="69">
        <v>260</v>
      </c>
      <c r="AE5791" s="33"/>
      <c r="AF5791" s="33"/>
      <c r="AG5791" s="33"/>
      <c r="AX5791" s="37">
        <f t="shared" si="289"/>
        <v>46106</v>
      </c>
      <c r="AY5791" s="178"/>
      <c r="AZ5791" s="183"/>
      <c r="BA5791" s="184"/>
      <c r="BB5791" s="184"/>
      <c r="BC5791" s="184"/>
      <c r="BD5791" s="184"/>
      <c r="BE5791" s="184"/>
      <c r="BF5791" s="184"/>
      <c r="BG5791" s="184"/>
      <c r="BT5791" s="37">
        <f t="shared" si="290"/>
        <v>46127</v>
      </c>
      <c r="BU5791" s="178"/>
      <c r="BV5791" s="185"/>
      <c r="BW5791" s="184"/>
      <c r="BX5791" s="184"/>
      <c r="BY5791" s="184"/>
      <c r="BZ5791" s="184"/>
      <c r="CA5791" s="184"/>
      <c r="CB5791" s="184"/>
      <c r="CC5791" s="184"/>
      <c r="CE5791" s="1"/>
      <c r="CF5791" s="1"/>
      <c r="CG5791" s="1"/>
      <c r="CH5791" s="1"/>
      <c r="CI5791" s="1"/>
      <c r="CJ5791" s="1"/>
      <c r="CK5791" s="1"/>
      <c r="CL5791" s="1"/>
      <c r="CM5791" s="1"/>
      <c r="CN5791" s="1"/>
      <c r="CO5791" s="1"/>
    </row>
    <row r="5792" spans="1:93" ht="30" customHeight="1" x14ac:dyDescent="0.2">
      <c r="A5792" s="1">
        <v>5786</v>
      </c>
      <c r="B5792" s="1" t="s">
        <v>2364</v>
      </c>
      <c r="C5792" s="1" t="s">
        <v>2360</v>
      </c>
      <c r="D5792" s="28" t="s">
        <v>2361</v>
      </c>
      <c r="E5792" s="1" t="s">
        <v>2362</v>
      </c>
      <c r="F5792" s="1" t="s">
        <v>74</v>
      </c>
      <c r="G5792" s="1">
        <v>2</v>
      </c>
      <c r="H5792" s="1" t="s">
        <v>4209</v>
      </c>
      <c r="I5792" s="1" t="s">
        <v>114</v>
      </c>
      <c r="J5792" s="76">
        <v>302</v>
      </c>
      <c r="K5792" s="76">
        <v>2340795</v>
      </c>
      <c r="L5792" s="29">
        <v>46099</v>
      </c>
      <c r="M5792" s="29" t="s">
        <v>4163</v>
      </c>
      <c r="N5792" s="1" t="s">
        <v>478</v>
      </c>
      <c r="O5792" s="28" t="s">
        <v>634</v>
      </c>
      <c r="P5792" s="28" t="s">
        <v>323</v>
      </c>
      <c r="Q5792" s="76">
        <v>5</v>
      </c>
      <c r="R5792" s="1"/>
      <c r="S5792" s="76"/>
      <c r="T5792" s="1" t="s">
        <v>115</v>
      </c>
      <c r="U5792" s="1"/>
      <c r="V5792" s="1"/>
      <c r="AC5792" s="93">
        <v>25</v>
      </c>
      <c r="AD5792" s="69">
        <v>240</v>
      </c>
      <c r="AE5792" s="33"/>
      <c r="AF5792" s="33"/>
      <c r="AG5792" s="33"/>
      <c r="AX5792" s="37">
        <f t="shared" si="289"/>
        <v>46106</v>
      </c>
      <c r="AY5792" s="178"/>
      <c r="AZ5792" s="183"/>
      <c r="BA5792" s="184"/>
      <c r="BB5792" s="184"/>
      <c r="BC5792" s="184"/>
      <c r="BD5792" s="184"/>
      <c r="BE5792" s="184"/>
      <c r="BF5792" s="184"/>
      <c r="BG5792" s="184"/>
      <c r="BT5792" s="37">
        <f t="shared" si="290"/>
        <v>46127</v>
      </c>
      <c r="BU5792" s="178"/>
      <c r="BV5792" s="185"/>
      <c r="BW5792" s="184"/>
      <c r="BX5792" s="184"/>
      <c r="BY5792" s="184"/>
      <c r="BZ5792" s="184"/>
      <c r="CA5792" s="184"/>
      <c r="CB5792" s="184"/>
      <c r="CC5792" s="184"/>
      <c r="CE5792" s="1"/>
      <c r="CF5792" s="1"/>
      <c r="CG5792" s="1"/>
      <c r="CH5792" s="1"/>
      <c r="CI5792" s="1"/>
      <c r="CJ5792" s="1"/>
      <c r="CK5792" s="1"/>
      <c r="CL5792" s="1"/>
      <c r="CM5792" s="1"/>
      <c r="CN5792" s="1"/>
      <c r="CO5792" s="1"/>
    </row>
    <row r="5793" spans="1:93" ht="30" customHeight="1" x14ac:dyDescent="0.2">
      <c r="A5793" s="1">
        <v>5787</v>
      </c>
      <c r="B5793" s="1" t="s">
        <v>2364</v>
      </c>
      <c r="C5793" s="1" t="s">
        <v>2360</v>
      </c>
      <c r="D5793" s="28" t="s">
        <v>2361</v>
      </c>
      <c r="E5793" s="1" t="s">
        <v>2362</v>
      </c>
      <c r="F5793" s="1" t="s">
        <v>74</v>
      </c>
      <c r="G5793" s="1">
        <v>2</v>
      </c>
      <c r="H5793" s="1" t="s">
        <v>4209</v>
      </c>
      <c r="I5793" s="1" t="s">
        <v>114</v>
      </c>
      <c r="J5793" s="76">
        <v>553</v>
      </c>
      <c r="K5793" s="76">
        <v>2340799</v>
      </c>
      <c r="L5793" s="29">
        <v>46099</v>
      </c>
      <c r="M5793" s="29" t="s">
        <v>4163</v>
      </c>
      <c r="N5793" s="1" t="s">
        <v>478</v>
      </c>
      <c r="O5793" s="28" t="s">
        <v>634</v>
      </c>
      <c r="P5793" s="28" t="s">
        <v>323</v>
      </c>
      <c r="Q5793" s="76">
        <v>12</v>
      </c>
      <c r="R5793" s="1"/>
      <c r="S5793" s="76"/>
      <c r="T5793" s="1" t="s">
        <v>115</v>
      </c>
      <c r="U5793" s="1"/>
      <c r="V5793" s="1"/>
      <c r="AC5793" s="93">
        <v>25</v>
      </c>
      <c r="AD5793" s="69">
        <v>260</v>
      </c>
      <c r="AE5793" s="33"/>
      <c r="AF5793" s="33"/>
      <c r="AG5793" s="33"/>
      <c r="AX5793" s="37">
        <f t="shared" si="289"/>
        <v>46106</v>
      </c>
      <c r="AY5793" s="178"/>
      <c r="AZ5793" s="183"/>
      <c r="BA5793" s="184"/>
      <c r="BB5793" s="184"/>
      <c r="BC5793" s="184"/>
      <c r="BD5793" s="184"/>
      <c r="BE5793" s="184"/>
      <c r="BF5793" s="184"/>
      <c r="BG5793" s="184"/>
      <c r="BT5793" s="37">
        <f t="shared" si="290"/>
        <v>46127</v>
      </c>
      <c r="BU5793" s="178"/>
      <c r="BV5793" s="185"/>
      <c r="BW5793" s="184"/>
      <c r="BX5793" s="184"/>
      <c r="BY5793" s="184"/>
      <c r="BZ5793" s="184"/>
      <c r="CA5793" s="184"/>
      <c r="CB5793" s="184"/>
      <c r="CC5793" s="184"/>
      <c r="CE5793" s="1"/>
      <c r="CF5793" s="1"/>
      <c r="CG5793" s="1"/>
      <c r="CH5793" s="1"/>
      <c r="CI5793" s="1"/>
      <c r="CJ5793" s="1"/>
      <c r="CK5793" s="1"/>
      <c r="CL5793" s="1"/>
      <c r="CM5793" s="1"/>
      <c r="CN5793" s="1"/>
      <c r="CO5793" s="1"/>
    </row>
    <row r="5794" spans="1:93" ht="30" customHeight="1" x14ac:dyDescent="0.2">
      <c r="A5794" s="1">
        <v>5788</v>
      </c>
      <c r="B5794" s="1" t="s">
        <v>2185</v>
      </c>
      <c r="C5794" s="1" t="s">
        <v>2360</v>
      </c>
      <c r="D5794" s="28" t="s">
        <v>2361</v>
      </c>
      <c r="E5794" s="1" t="s">
        <v>2362</v>
      </c>
      <c r="F5794" s="1" t="s">
        <v>74</v>
      </c>
      <c r="G5794" s="1">
        <v>5</v>
      </c>
      <c r="H5794" s="1" t="s">
        <v>1059</v>
      </c>
      <c r="I5794" s="1" t="s">
        <v>114</v>
      </c>
      <c r="J5794" s="76">
        <v>430</v>
      </c>
      <c r="K5794" s="76">
        <v>2340800</v>
      </c>
      <c r="L5794" s="29">
        <v>46099</v>
      </c>
      <c r="M5794" s="29" t="s">
        <v>4163</v>
      </c>
      <c r="N5794" s="1" t="s">
        <v>478</v>
      </c>
      <c r="O5794" s="28" t="s">
        <v>634</v>
      </c>
      <c r="P5794" s="28" t="s">
        <v>323</v>
      </c>
      <c r="Q5794" s="76">
        <v>10</v>
      </c>
      <c r="R5794" s="1"/>
      <c r="S5794" s="76"/>
      <c r="T5794" s="1" t="s">
        <v>115</v>
      </c>
      <c r="U5794" s="1"/>
      <c r="V5794" s="1"/>
      <c r="AC5794" s="93">
        <v>23</v>
      </c>
      <c r="AD5794" s="69">
        <v>240</v>
      </c>
      <c r="AE5794" s="33"/>
      <c r="AF5794" s="33"/>
      <c r="AG5794" s="33"/>
      <c r="AX5794" s="37">
        <f t="shared" si="289"/>
        <v>46106</v>
      </c>
      <c r="AY5794" s="178"/>
      <c r="AZ5794" s="183"/>
      <c r="BA5794" s="184"/>
      <c r="BB5794" s="184"/>
      <c r="BC5794" s="184"/>
      <c r="BD5794" s="184"/>
      <c r="BE5794" s="184"/>
      <c r="BF5794" s="184"/>
      <c r="BG5794" s="184"/>
      <c r="BT5794" s="37">
        <f t="shared" si="290"/>
        <v>46127</v>
      </c>
      <c r="BU5794" s="178"/>
      <c r="BV5794" s="185"/>
      <c r="BW5794" s="184"/>
      <c r="BX5794" s="184"/>
      <c r="BY5794" s="184"/>
      <c r="BZ5794" s="184"/>
      <c r="CA5794" s="184"/>
      <c r="CB5794" s="184"/>
      <c r="CC5794" s="184"/>
      <c r="CE5794" s="1"/>
      <c r="CF5794" s="1"/>
      <c r="CG5794" s="1"/>
      <c r="CH5794" s="1"/>
      <c r="CI5794" s="1"/>
      <c r="CJ5794" s="1"/>
      <c r="CK5794" s="1"/>
      <c r="CL5794" s="1"/>
      <c r="CM5794" s="1"/>
      <c r="CN5794" s="1"/>
      <c r="CO5794" s="1"/>
    </row>
    <row r="5795" spans="1:93" ht="30" customHeight="1" x14ac:dyDescent="0.2">
      <c r="A5795" s="1">
        <v>5789</v>
      </c>
      <c r="B5795" s="1" t="s">
        <v>2185</v>
      </c>
      <c r="C5795" s="1" t="s">
        <v>2360</v>
      </c>
      <c r="D5795" s="28" t="s">
        <v>2361</v>
      </c>
      <c r="E5795" s="1" t="s">
        <v>2362</v>
      </c>
      <c r="F5795" s="1" t="s">
        <v>74</v>
      </c>
      <c r="G5795" s="1">
        <v>5</v>
      </c>
      <c r="H5795" s="1" t="s">
        <v>1059</v>
      </c>
      <c r="I5795" s="1" t="s">
        <v>114</v>
      </c>
      <c r="J5795" s="76">
        <v>558</v>
      </c>
      <c r="K5795" s="76">
        <v>2340801</v>
      </c>
      <c r="L5795" s="29">
        <v>46099</v>
      </c>
      <c r="M5795" s="29" t="s">
        <v>4163</v>
      </c>
      <c r="N5795" s="1" t="s">
        <v>478</v>
      </c>
      <c r="O5795" s="28" t="s">
        <v>634</v>
      </c>
      <c r="P5795" s="28" t="s">
        <v>323</v>
      </c>
      <c r="Q5795" s="76">
        <v>12</v>
      </c>
      <c r="R5795" s="1"/>
      <c r="S5795" s="76"/>
      <c r="T5795" s="1" t="s">
        <v>115</v>
      </c>
      <c r="U5795" s="1"/>
      <c r="V5795" s="1"/>
      <c r="AC5795" s="93">
        <v>25</v>
      </c>
      <c r="AD5795" s="69">
        <v>230</v>
      </c>
      <c r="AE5795" s="33"/>
      <c r="AF5795" s="33"/>
      <c r="AG5795" s="33"/>
      <c r="AX5795" s="37">
        <f t="shared" si="289"/>
        <v>46106</v>
      </c>
      <c r="AY5795" s="178"/>
      <c r="AZ5795" s="183"/>
      <c r="BA5795" s="184"/>
      <c r="BB5795" s="184"/>
      <c r="BC5795" s="184"/>
      <c r="BD5795" s="184"/>
      <c r="BE5795" s="184"/>
      <c r="BF5795" s="184"/>
      <c r="BG5795" s="184"/>
      <c r="BT5795" s="37">
        <f t="shared" si="290"/>
        <v>46127</v>
      </c>
      <c r="BU5795" s="178"/>
      <c r="BV5795" s="185"/>
      <c r="BW5795" s="184"/>
      <c r="BX5795" s="184"/>
      <c r="BY5795" s="184"/>
      <c r="BZ5795" s="184"/>
      <c r="CA5795" s="184"/>
      <c r="CB5795" s="184"/>
      <c r="CC5795" s="184"/>
      <c r="CE5795" s="1"/>
      <c r="CF5795" s="1"/>
      <c r="CG5795" s="1"/>
      <c r="CH5795" s="1"/>
      <c r="CI5795" s="1"/>
      <c r="CJ5795" s="1"/>
      <c r="CK5795" s="1"/>
      <c r="CL5795" s="1"/>
      <c r="CM5795" s="1"/>
      <c r="CN5795" s="1"/>
      <c r="CO5795" s="1"/>
    </row>
    <row r="5796" spans="1:93" ht="112" x14ac:dyDescent="0.2">
      <c r="A5796" s="1">
        <v>5790</v>
      </c>
      <c r="B5796" s="1" t="s">
        <v>2185</v>
      </c>
      <c r="C5796" s="1" t="s">
        <v>2360</v>
      </c>
      <c r="D5796" s="28" t="s">
        <v>2361</v>
      </c>
      <c r="E5796" s="1" t="s">
        <v>2362</v>
      </c>
      <c r="F5796" s="1" t="s">
        <v>74</v>
      </c>
      <c r="G5796" s="1">
        <v>5</v>
      </c>
      <c r="H5796" s="1" t="s">
        <v>1059</v>
      </c>
      <c r="I5796" s="1" t="s">
        <v>114</v>
      </c>
      <c r="J5796" s="76">
        <v>303</v>
      </c>
      <c r="K5796" s="76">
        <v>2341444</v>
      </c>
      <c r="L5796" s="29">
        <v>46099</v>
      </c>
      <c r="M5796" s="29" t="s">
        <v>4163</v>
      </c>
      <c r="N5796" s="1" t="s">
        <v>478</v>
      </c>
      <c r="O5796" s="28" t="s">
        <v>634</v>
      </c>
      <c r="P5796" s="28" t="s">
        <v>323</v>
      </c>
      <c r="Q5796" s="76">
        <v>8</v>
      </c>
      <c r="R5796" s="1"/>
      <c r="S5796" s="76"/>
      <c r="T5796" s="1" t="s">
        <v>115</v>
      </c>
      <c r="U5796" s="1"/>
      <c r="V5796" s="1"/>
      <c r="AC5796" s="93">
        <v>26</v>
      </c>
      <c r="AD5796" s="69">
        <v>245</v>
      </c>
      <c r="AE5796" s="33"/>
      <c r="AF5796" s="33"/>
      <c r="AG5796" s="33"/>
      <c r="AX5796" s="37">
        <f t="shared" si="289"/>
        <v>46106</v>
      </c>
      <c r="AY5796" s="178"/>
      <c r="AZ5796" s="183"/>
      <c r="BA5796" s="184"/>
      <c r="BB5796" s="184"/>
      <c r="BC5796" s="184"/>
      <c r="BD5796" s="184"/>
      <c r="BE5796" s="184"/>
      <c r="BF5796" s="184"/>
      <c r="BG5796" s="184"/>
      <c r="BT5796" s="37">
        <f t="shared" si="290"/>
        <v>46127</v>
      </c>
      <c r="BU5796" s="178"/>
      <c r="BV5796" s="185"/>
      <c r="BW5796" s="184"/>
      <c r="BX5796" s="184"/>
      <c r="BY5796" s="184"/>
      <c r="BZ5796" s="184"/>
      <c r="CA5796" s="184"/>
      <c r="CB5796" s="184"/>
      <c r="CC5796" s="184"/>
      <c r="CE5796" s="1"/>
      <c r="CF5796" s="1"/>
      <c r="CG5796" s="1"/>
      <c r="CH5796" s="1"/>
      <c r="CI5796" s="1"/>
      <c r="CJ5796" s="1"/>
      <c r="CK5796" s="1"/>
      <c r="CL5796" s="1"/>
      <c r="CM5796" s="1"/>
      <c r="CN5796" s="1"/>
      <c r="CO5796" s="1"/>
    </row>
    <row r="5797" spans="1:93" ht="112" x14ac:dyDescent="0.2">
      <c r="A5797" s="1">
        <v>5791</v>
      </c>
      <c r="B5797" s="1" t="s">
        <v>2363</v>
      </c>
      <c r="C5797" s="1" t="s">
        <v>2360</v>
      </c>
      <c r="D5797" s="28" t="s">
        <v>2361</v>
      </c>
      <c r="E5797" s="1" t="s">
        <v>2362</v>
      </c>
      <c r="F5797" s="1" t="s">
        <v>74</v>
      </c>
      <c r="G5797" s="1">
        <v>6</v>
      </c>
      <c r="H5797" s="1" t="s">
        <v>1059</v>
      </c>
      <c r="I5797" s="1" t="s">
        <v>114</v>
      </c>
      <c r="J5797" s="76">
        <v>557</v>
      </c>
      <c r="K5797" s="76">
        <v>2340810</v>
      </c>
      <c r="L5797" s="29">
        <v>46099</v>
      </c>
      <c r="M5797" s="29" t="s">
        <v>4163</v>
      </c>
      <c r="N5797" s="1" t="s">
        <v>478</v>
      </c>
      <c r="O5797" s="28" t="s">
        <v>634</v>
      </c>
      <c r="P5797" s="28" t="s">
        <v>323</v>
      </c>
      <c r="Q5797" s="76">
        <v>5</v>
      </c>
      <c r="R5797" s="1"/>
      <c r="S5797" s="76"/>
      <c r="T5797" s="1" t="s">
        <v>115</v>
      </c>
      <c r="U5797" s="1"/>
      <c r="V5797" s="1"/>
      <c r="AC5797" s="93">
        <v>25</v>
      </c>
      <c r="AD5797" s="69">
        <v>260</v>
      </c>
      <c r="AE5797" s="33"/>
      <c r="AF5797" s="33"/>
      <c r="AG5797" s="33"/>
      <c r="AX5797" s="37">
        <f t="shared" si="289"/>
        <v>46106</v>
      </c>
      <c r="AY5797" s="179"/>
      <c r="AZ5797" s="183"/>
      <c r="BA5797" s="181"/>
      <c r="BB5797" s="181"/>
      <c r="BC5797" s="181"/>
      <c r="BD5797" s="181"/>
      <c r="BE5797" s="181"/>
      <c r="BF5797" s="181"/>
      <c r="BG5797" s="181"/>
      <c r="BT5797" s="37">
        <f t="shared" si="290"/>
        <v>46127</v>
      </c>
      <c r="BU5797" s="179"/>
      <c r="BV5797" s="185"/>
      <c r="BW5797" s="181"/>
      <c r="BX5797" s="181"/>
      <c r="BY5797" s="181"/>
      <c r="BZ5797" s="181"/>
      <c r="CA5797" s="181"/>
      <c r="CB5797" s="181"/>
      <c r="CC5797" s="181"/>
      <c r="CE5797" s="1"/>
      <c r="CF5797" s="1"/>
      <c r="CG5797" s="1"/>
      <c r="CH5797" s="1"/>
      <c r="CI5797" s="1"/>
      <c r="CJ5797" s="1"/>
      <c r="CK5797" s="1"/>
      <c r="CL5797" s="1"/>
      <c r="CM5797" s="1"/>
      <c r="CN5797" s="1"/>
      <c r="CO5797" s="1"/>
    </row>
    <row r="5798" spans="1:93" ht="32" x14ac:dyDescent="0.2">
      <c r="A5798" s="1">
        <v>5792</v>
      </c>
      <c r="B5798" s="1" t="s">
        <v>2352</v>
      </c>
      <c r="C5798" s="1" t="s">
        <v>2350</v>
      </c>
      <c r="D5798" s="28" t="s">
        <v>2496</v>
      </c>
      <c r="E5798" s="1" t="s">
        <v>2353</v>
      </c>
      <c r="F5798" s="1" t="s">
        <v>74</v>
      </c>
      <c r="G5798" s="1">
        <v>8</v>
      </c>
      <c r="H5798" s="1" t="s">
        <v>341</v>
      </c>
      <c r="I5798" s="1" t="s">
        <v>114</v>
      </c>
      <c r="J5798" s="76">
        <v>407</v>
      </c>
      <c r="K5798" s="76">
        <v>2341441</v>
      </c>
      <c r="L5798" s="29">
        <v>46099</v>
      </c>
      <c r="M5798" s="29" t="s">
        <v>4163</v>
      </c>
      <c r="N5798" s="1" t="s">
        <v>478</v>
      </c>
      <c r="O5798" s="28" t="s">
        <v>634</v>
      </c>
      <c r="P5798" s="28" t="s">
        <v>323</v>
      </c>
      <c r="Q5798" s="76">
        <v>10</v>
      </c>
      <c r="R5798" s="1"/>
      <c r="S5798" s="76">
        <v>6</v>
      </c>
      <c r="T5798" s="1" t="s">
        <v>115</v>
      </c>
      <c r="U5798" s="1"/>
      <c r="V5798" s="1"/>
      <c r="AC5798" s="93">
        <v>24</v>
      </c>
      <c r="AD5798" s="69">
        <v>250</v>
      </c>
      <c r="AE5798" s="33"/>
      <c r="AF5798" s="33"/>
      <c r="AG5798" s="33"/>
      <c r="AX5798" s="37">
        <f t="shared" si="289"/>
        <v>46106</v>
      </c>
      <c r="AY5798" s="177" t="s">
        <v>3143</v>
      </c>
      <c r="AZ5798" s="185" t="s">
        <v>3144</v>
      </c>
      <c r="BA5798" s="183">
        <v>47.2</v>
      </c>
      <c r="BB5798" s="183">
        <v>46.6</v>
      </c>
      <c r="BC5798" s="183">
        <v>47.8</v>
      </c>
      <c r="BD5798" s="183"/>
      <c r="BE5798" s="183"/>
      <c r="BF5798" s="183"/>
      <c r="BG5798" s="183">
        <f>AVERAGE(BA5798:BF5800)</f>
        <v>47.20000000000001</v>
      </c>
      <c r="BT5798" s="37">
        <f t="shared" si="290"/>
        <v>46127</v>
      </c>
      <c r="BU5798" s="177" t="s">
        <v>3143</v>
      </c>
      <c r="BV5798" s="183" t="s">
        <v>3236</v>
      </c>
      <c r="BW5798" s="183">
        <v>60.5</v>
      </c>
      <c r="BX5798" s="183">
        <v>58.9</v>
      </c>
      <c r="BY5798" s="183">
        <v>58.2</v>
      </c>
      <c r="BZ5798" s="183"/>
      <c r="CA5798" s="183"/>
      <c r="CB5798" s="183"/>
      <c r="CC5798" s="183">
        <f>AVERAGE(BW5798:CB5800)</f>
        <v>59.20000000000001</v>
      </c>
      <c r="CE5798" s="1"/>
      <c r="CF5798" s="1"/>
      <c r="CG5798" s="1"/>
      <c r="CH5798" s="1"/>
      <c r="CI5798" s="1"/>
      <c r="CJ5798" s="1"/>
      <c r="CK5798" s="1"/>
      <c r="CL5798" s="1"/>
      <c r="CM5798" s="1"/>
      <c r="CN5798" s="1"/>
      <c r="CO5798" s="1"/>
    </row>
    <row r="5799" spans="1:93" ht="30" customHeight="1" x14ac:dyDescent="0.2">
      <c r="A5799" s="1">
        <v>5793</v>
      </c>
      <c r="B5799" s="1" t="s">
        <v>2352</v>
      </c>
      <c r="C5799" s="1" t="s">
        <v>2350</v>
      </c>
      <c r="D5799" s="155" t="s">
        <v>2351</v>
      </c>
      <c r="E5799" s="1" t="s">
        <v>2353</v>
      </c>
      <c r="F5799" s="1" t="s">
        <v>74</v>
      </c>
      <c r="G5799" s="1">
        <v>8</v>
      </c>
      <c r="H5799" s="1" t="s">
        <v>341</v>
      </c>
      <c r="I5799" s="1" t="s">
        <v>114</v>
      </c>
      <c r="J5799" s="76">
        <v>551</v>
      </c>
      <c r="K5799" s="76">
        <v>2341446</v>
      </c>
      <c r="L5799" s="29">
        <v>46099</v>
      </c>
      <c r="M5799" s="29" t="s">
        <v>4163</v>
      </c>
      <c r="N5799" s="1" t="s">
        <v>478</v>
      </c>
      <c r="O5799" s="28" t="s">
        <v>634</v>
      </c>
      <c r="P5799" s="28" t="s">
        <v>323</v>
      </c>
      <c r="Q5799" s="76">
        <v>10</v>
      </c>
      <c r="R5799" s="1"/>
      <c r="S5799" s="76"/>
      <c r="T5799" s="1" t="s">
        <v>115</v>
      </c>
      <c r="U5799" s="1"/>
      <c r="V5799" s="1"/>
      <c r="AC5799" s="93">
        <v>28</v>
      </c>
      <c r="AD5799" s="69">
        <v>245</v>
      </c>
      <c r="AE5799" s="33"/>
      <c r="AF5799" s="33"/>
      <c r="AG5799" s="33"/>
      <c r="AX5799" s="37">
        <f t="shared" si="289"/>
        <v>46106</v>
      </c>
      <c r="AY5799" s="178"/>
      <c r="AZ5799" s="185"/>
      <c r="BA5799" s="183"/>
      <c r="BB5799" s="183"/>
      <c r="BC5799" s="183"/>
      <c r="BD5799" s="183"/>
      <c r="BE5799" s="183"/>
      <c r="BF5799" s="183"/>
      <c r="BG5799" s="183"/>
      <c r="BT5799" s="37">
        <f t="shared" si="290"/>
        <v>46127</v>
      </c>
      <c r="BU5799" s="178"/>
      <c r="BV5799" s="183"/>
      <c r="BW5799" s="183"/>
      <c r="BX5799" s="183"/>
      <c r="BY5799" s="183"/>
      <c r="BZ5799" s="183"/>
      <c r="CA5799" s="183"/>
      <c r="CB5799" s="183"/>
      <c r="CC5799" s="183"/>
      <c r="CE5799" s="1"/>
      <c r="CF5799" s="1"/>
      <c r="CG5799" s="1"/>
      <c r="CH5799" s="1"/>
      <c r="CI5799" s="1"/>
      <c r="CJ5799" s="1"/>
      <c r="CK5799" s="1"/>
      <c r="CL5799" s="1"/>
      <c r="CM5799" s="1"/>
      <c r="CN5799" s="1"/>
      <c r="CO5799" s="1"/>
    </row>
    <row r="5800" spans="1:93" ht="30" customHeight="1" x14ac:dyDescent="0.2">
      <c r="A5800" s="1">
        <v>5794</v>
      </c>
      <c r="B5800" s="1" t="s">
        <v>2352</v>
      </c>
      <c r="C5800" s="1" t="s">
        <v>2350</v>
      </c>
      <c r="D5800" s="155" t="s">
        <v>2351</v>
      </c>
      <c r="E5800" s="1" t="s">
        <v>2353</v>
      </c>
      <c r="F5800" s="1" t="s">
        <v>74</v>
      </c>
      <c r="G5800" s="1">
        <v>8</v>
      </c>
      <c r="H5800" s="1" t="s">
        <v>341</v>
      </c>
      <c r="I5800" s="1" t="s">
        <v>114</v>
      </c>
      <c r="J5800" s="76">
        <v>295</v>
      </c>
      <c r="K5800" s="76">
        <v>2341452</v>
      </c>
      <c r="L5800" s="29">
        <v>46099</v>
      </c>
      <c r="M5800" s="29" t="s">
        <v>4163</v>
      </c>
      <c r="N5800" s="1" t="s">
        <v>478</v>
      </c>
      <c r="O5800" s="28" t="s">
        <v>634</v>
      </c>
      <c r="P5800" s="28" t="s">
        <v>323</v>
      </c>
      <c r="Q5800" s="76">
        <v>5</v>
      </c>
      <c r="R5800" s="1"/>
      <c r="S5800" s="76"/>
      <c r="T5800" s="1" t="s">
        <v>115</v>
      </c>
      <c r="U5800" s="1"/>
      <c r="V5800" s="1"/>
      <c r="AC5800" s="93">
        <v>27.5</v>
      </c>
      <c r="AD5800" s="69">
        <v>260</v>
      </c>
      <c r="AE5800" s="33"/>
      <c r="AF5800" s="33"/>
      <c r="AG5800" s="33"/>
      <c r="AX5800" s="37">
        <f t="shared" si="289"/>
        <v>46106</v>
      </c>
      <c r="AY5800" s="179"/>
      <c r="AZ5800" s="185"/>
      <c r="BA5800" s="183"/>
      <c r="BB5800" s="183"/>
      <c r="BC5800" s="183"/>
      <c r="BD5800" s="183"/>
      <c r="BE5800" s="183"/>
      <c r="BF5800" s="183"/>
      <c r="BG5800" s="183"/>
      <c r="BT5800" s="37">
        <f t="shared" si="290"/>
        <v>46127</v>
      </c>
      <c r="BU5800" s="179"/>
      <c r="BV5800" s="183"/>
      <c r="BW5800" s="183"/>
      <c r="BX5800" s="183"/>
      <c r="BY5800" s="183"/>
      <c r="BZ5800" s="183"/>
      <c r="CA5800" s="183"/>
      <c r="CB5800" s="183"/>
      <c r="CC5800" s="183"/>
      <c r="CE5800" s="1"/>
      <c r="CF5800" s="1"/>
      <c r="CG5800" s="1"/>
      <c r="CH5800" s="1"/>
      <c r="CI5800" s="1"/>
      <c r="CJ5800" s="1"/>
      <c r="CK5800" s="1"/>
      <c r="CL5800" s="1"/>
      <c r="CM5800" s="1"/>
      <c r="CN5800" s="1"/>
      <c r="CO5800" s="1"/>
    </row>
    <row r="5801" spans="1:93" ht="30" customHeight="1" x14ac:dyDescent="0.2">
      <c r="A5801" s="1">
        <v>5795</v>
      </c>
      <c r="B5801" s="1" t="s">
        <v>2131</v>
      </c>
      <c r="C5801" s="1" t="s">
        <v>2356</v>
      </c>
      <c r="D5801" s="155" t="s">
        <v>2497</v>
      </c>
      <c r="E5801" s="1" t="s">
        <v>2354</v>
      </c>
      <c r="F5801" s="1" t="s">
        <v>74</v>
      </c>
      <c r="G5801" s="1">
        <v>5</v>
      </c>
      <c r="H5801" s="1" t="s">
        <v>1059</v>
      </c>
      <c r="I5801" s="1" t="s">
        <v>114</v>
      </c>
      <c r="J5801" s="76">
        <v>234</v>
      </c>
      <c r="K5801" s="76">
        <v>507276</v>
      </c>
      <c r="L5801" s="29">
        <v>46099</v>
      </c>
      <c r="M5801" s="29" t="s">
        <v>4163</v>
      </c>
      <c r="N5801" s="1" t="s">
        <v>1486</v>
      </c>
      <c r="O5801" s="28" t="s">
        <v>634</v>
      </c>
      <c r="P5801" s="28" t="s">
        <v>323</v>
      </c>
      <c r="Q5801" s="76">
        <v>11</v>
      </c>
      <c r="R5801" s="1"/>
      <c r="S5801" s="76">
        <v>6</v>
      </c>
      <c r="T5801" s="1" t="s">
        <v>115</v>
      </c>
      <c r="U5801" s="1"/>
      <c r="V5801" s="1"/>
      <c r="AC5801" s="93" t="s">
        <v>103</v>
      </c>
      <c r="AD5801" s="69" t="s">
        <v>103</v>
      </c>
      <c r="AE5801" s="33"/>
      <c r="AF5801" s="33"/>
      <c r="AG5801" s="33"/>
      <c r="AX5801" s="37">
        <f t="shared" si="289"/>
        <v>46106</v>
      </c>
      <c r="AY5801" s="177" t="s">
        <v>3145</v>
      </c>
      <c r="AZ5801" s="183" t="s">
        <v>3146</v>
      </c>
      <c r="BA5801" s="180">
        <v>48.6</v>
      </c>
      <c r="BB5801" s="180">
        <v>48.4</v>
      </c>
      <c r="BC5801" s="180">
        <v>47.5</v>
      </c>
      <c r="BD5801" s="180"/>
      <c r="BE5801" s="180"/>
      <c r="BF5801" s="180"/>
      <c r="BG5801" s="180">
        <f>AVERAGE(BA5801:BF5802)</f>
        <v>48.166666666666664</v>
      </c>
      <c r="BT5801" s="37">
        <f t="shared" si="290"/>
        <v>46127</v>
      </c>
      <c r="BU5801" s="177" t="s">
        <v>3145</v>
      </c>
      <c r="BV5801" s="183" t="s">
        <v>3237</v>
      </c>
      <c r="BW5801" s="180">
        <v>59.1</v>
      </c>
      <c r="BX5801" s="180">
        <v>60.3</v>
      </c>
      <c r="BY5801" s="180">
        <v>58.6</v>
      </c>
      <c r="BZ5801" s="180"/>
      <c r="CA5801" s="180"/>
      <c r="CB5801" s="180"/>
      <c r="CC5801" s="180">
        <f>AVERAGE(BW5801:CB5802)</f>
        <v>59.333333333333336</v>
      </c>
      <c r="CE5801" s="1"/>
      <c r="CF5801" s="1"/>
      <c r="CG5801" s="1"/>
      <c r="CH5801" s="1"/>
      <c r="CI5801" s="1"/>
      <c r="CJ5801" s="1"/>
      <c r="CK5801" s="1"/>
      <c r="CL5801" s="1"/>
      <c r="CM5801" s="1"/>
      <c r="CN5801" s="1"/>
      <c r="CO5801" s="1"/>
    </row>
    <row r="5802" spans="1:93" ht="30" customHeight="1" x14ac:dyDescent="0.2">
      <c r="A5802" s="1">
        <v>5796</v>
      </c>
      <c r="B5802" s="1" t="s">
        <v>2357</v>
      </c>
      <c r="C5802" s="1" t="s">
        <v>2355</v>
      </c>
      <c r="D5802" s="155" t="s">
        <v>2498</v>
      </c>
      <c r="E5802" s="1" t="s">
        <v>2354</v>
      </c>
      <c r="F5802" s="1" t="s">
        <v>74</v>
      </c>
      <c r="G5802" s="1">
        <v>5</v>
      </c>
      <c r="H5802" s="1" t="s">
        <v>1059</v>
      </c>
      <c r="I5802" s="1" t="s">
        <v>114</v>
      </c>
      <c r="J5802" s="76">
        <v>229</v>
      </c>
      <c r="K5802" s="76">
        <v>507277</v>
      </c>
      <c r="L5802" s="29">
        <v>46099</v>
      </c>
      <c r="M5802" s="29" t="s">
        <v>4163</v>
      </c>
      <c r="N5802" s="1" t="s">
        <v>1486</v>
      </c>
      <c r="O5802" s="28" t="s">
        <v>634</v>
      </c>
      <c r="P5802" s="28" t="s">
        <v>323</v>
      </c>
      <c r="Q5802" s="76">
        <v>11</v>
      </c>
      <c r="R5802" s="1"/>
      <c r="S5802" s="76"/>
      <c r="T5802" s="1" t="s">
        <v>115</v>
      </c>
      <c r="U5802" s="1"/>
      <c r="V5802" s="1"/>
      <c r="AC5802" s="93">
        <v>23.5</v>
      </c>
      <c r="AD5802" s="69">
        <v>255</v>
      </c>
      <c r="AE5802" s="33"/>
      <c r="AF5802" s="33"/>
      <c r="AG5802" s="33"/>
      <c r="AX5802" s="37">
        <f t="shared" si="289"/>
        <v>46106</v>
      </c>
      <c r="AY5802" s="179"/>
      <c r="AZ5802" s="183"/>
      <c r="BA5802" s="181"/>
      <c r="BB5802" s="181"/>
      <c r="BC5802" s="181"/>
      <c r="BD5802" s="181"/>
      <c r="BE5802" s="181"/>
      <c r="BF5802" s="181"/>
      <c r="BG5802" s="181"/>
      <c r="BT5802" s="37">
        <f t="shared" si="290"/>
        <v>46127</v>
      </c>
      <c r="BU5802" s="179"/>
      <c r="BV5802" s="183"/>
      <c r="BW5802" s="181"/>
      <c r="BX5802" s="181"/>
      <c r="BY5802" s="181"/>
      <c r="BZ5802" s="181"/>
      <c r="CA5802" s="181"/>
      <c r="CB5802" s="181"/>
      <c r="CC5802" s="181"/>
      <c r="CE5802" s="1"/>
      <c r="CF5802" s="1"/>
      <c r="CG5802" s="1"/>
      <c r="CH5802" s="1"/>
      <c r="CI5802" s="1"/>
      <c r="CJ5802" s="1"/>
      <c r="CK5802" s="1"/>
      <c r="CL5802" s="1"/>
      <c r="CM5802" s="1"/>
      <c r="CN5802" s="1"/>
      <c r="CO5802" s="1"/>
    </row>
    <row r="5803" spans="1:93" ht="30" customHeight="1" x14ac:dyDescent="0.2">
      <c r="A5803" s="1">
        <v>5797</v>
      </c>
      <c r="B5803" s="1" t="s">
        <v>2359</v>
      </c>
      <c r="C5803" s="1" t="s">
        <v>2358</v>
      </c>
      <c r="D5803" s="155" t="s">
        <v>2499</v>
      </c>
      <c r="E5803" s="1" t="s">
        <v>2240</v>
      </c>
      <c r="F5803" s="1" t="s">
        <v>74</v>
      </c>
      <c r="G5803" s="1">
        <v>1</v>
      </c>
      <c r="H5803" s="1" t="s">
        <v>341</v>
      </c>
      <c r="I5803" s="1" t="s">
        <v>114</v>
      </c>
      <c r="J5803" s="76">
        <v>303</v>
      </c>
      <c r="K5803" s="76">
        <v>2341467</v>
      </c>
      <c r="L5803" s="29">
        <v>46099</v>
      </c>
      <c r="M5803" s="29" t="s">
        <v>4163</v>
      </c>
      <c r="N5803" s="1" t="s">
        <v>478</v>
      </c>
      <c r="O5803" s="28" t="s">
        <v>634</v>
      </c>
      <c r="P5803" s="28" t="s">
        <v>323</v>
      </c>
      <c r="Q5803" s="76">
        <v>2</v>
      </c>
      <c r="R5803" s="1"/>
      <c r="S5803" s="76"/>
      <c r="T5803" s="1" t="s">
        <v>115</v>
      </c>
      <c r="U5803" s="1"/>
      <c r="V5803" s="1"/>
      <c r="AC5803" s="93">
        <v>24</v>
      </c>
      <c r="AD5803" s="69">
        <v>260</v>
      </c>
      <c r="AE5803" s="33"/>
      <c r="AF5803" s="33"/>
      <c r="AG5803" s="33"/>
      <c r="AX5803" s="37">
        <f t="shared" si="289"/>
        <v>46106</v>
      </c>
      <c r="AY5803" s="177" t="s">
        <v>3147</v>
      </c>
      <c r="AZ5803" s="183" t="s">
        <v>3148</v>
      </c>
      <c r="BA5803" s="180">
        <v>47.78</v>
      </c>
      <c r="BB5803" s="180">
        <v>49.1</v>
      </c>
      <c r="BC5803" s="180">
        <v>47.7</v>
      </c>
      <c r="BD5803" s="180"/>
      <c r="BE5803" s="180"/>
      <c r="BF5803" s="180"/>
      <c r="BG5803" s="180">
        <f>AVERAGE(BA5803:BF5810)</f>
        <v>48.193333333333328</v>
      </c>
      <c r="BT5803" s="37">
        <f t="shared" si="290"/>
        <v>46127</v>
      </c>
      <c r="BU5803" s="177" t="s">
        <v>3147</v>
      </c>
      <c r="BV5803" s="183" t="s">
        <v>3238</v>
      </c>
      <c r="BW5803" s="180">
        <v>60.7</v>
      </c>
      <c r="BX5803" s="180">
        <v>59</v>
      </c>
      <c r="BY5803" s="180">
        <v>59.8</v>
      </c>
      <c r="BZ5803" s="180"/>
      <c r="CA5803" s="180"/>
      <c r="CB5803" s="180"/>
      <c r="CC5803" s="180">
        <f>AVERAGE(BW5803:CB5810)</f>
        <v>59.833333333333336</v>
      </c>
      <c r="CE5803" s="1"/>
      <c r="CF5803" s="1"/>
      <c r="CG5803" s="1"/>
      <c r="CH5803" s="1"/>
      <c r="CI5803" s="1"/>
      <c r="CJ5803" s="1"/>
      <c r="CK5803" s="1"/>
      <c r="CL5803" s="1"/>
      <c r="CM5803" s="1"/>
      <c r="CN5803" s="1"/>
      <c r="CO5803" s="1"/>
    </row>
    <row r="5804" spans="1:93" ht="30" customHeight="1" x14ac:dyDescent="0.2">
      <c r="A5804" s="1">
        <v>5798</v>
      </c>
      <c r="B5804" s="1" t="s">
        <v>2359</v>
      </c>
      <c r="C5804" s="1" t="s">
        <v>2358</v>
      </c>
      <c r="D5804" s="155" t="s">
        <v>2499</v>
      </c>
      <c r="E5804" s="1" t="s">
        <v>2240</v>
      </c>
      <c r="F5804" s="1" t="s">
        <v>74</v>
      </c>
      <c r="G5804" s="1">
        <v>1</v>
      </c>
      <c r="H5804" s="1" t="s">
        <v>341</v>
      </c>
      <c r="I5804" s="1" t="s">
        <v>114</v>
      </c>
      <c r="J5804" s="76">
        <v>551</v>
      </c>
      <c r="K5804" s="76">
        <v>2341468</v>
      </c>
      <c r="L5804" s="29">
        <v>46099</v>
      </c>
      <c r="M5804" s="29" t="s">
        <v>4163</v>
      </c>
      <c r="N5804" s="1" t="s">
        <v>478</v>
      </c>
      <c r="O5804" s="28" t="s">
        <v>634</v>
      </c>
      <c r="P5804" s="28" t="s">
        <v>323</v>
      </c>
      <c r="Q5804" s="76">
        <v>12</v>
      </c>
      <c r="R5804" s="1"/>
      <c r="S5804" s="76">
        <v>6</v>
      </c>
      <c r="T5804" s="1" t="s">
        <v>115</v>
      </c>
      <c r="U5804" s="1"/>
      <c r="V5804" s="1"/>
      <c r="AC5804" s="93">
        <v>23</v>
      </c>
      <c r="AD5804" s="69">
        <v>250</v>
      </c>
      <c r="AE5804" s="33"/>
      <c r="AF5804" s="33"/>
      <c r="AG5804" s="33"/>
      <c r="AX5804" s="37">
        <f t="shared" si="289"/>
        <v>46106</v>
      </c>
      <c r="AY5804" s="178"/>
      <c r="AZ5804" s="183"/>
      <c r="BA5804" s="184"/>
      <c r="BB5804" s="184"/>
      <c r="BC5804" s="184"/>
      <c r="BD5804" s="184"/>
      <c r="BE5804" s="184"/>
      <c r="BF5804" s="184"/>
      <c r="BG5804" s="184"/>
      <c r="BT5804" s="37">
        <f t="shared" si="290"/>
        <v>46127</v>
      </c>
      <c r="BU5804" s="178"/>
      <c r="BV5804" s="183"/>
      <c r="BW5804" s="184"/>
      <c r="BX5804" s="184"/>
      <c r="BY5804" s="184"/>
      <c r="BZ5804" s="184"/>
      <c r="CA5804" s="184"/>
      <c r="CB5804" s="184"/>
      <c r="CC5804" s="184"/>
      <c r="CE5804" s="1"/>
      <c r="CF5804" s="1"/>
      <c r="CG5804" s="1"/>
      <c r="CH5804" s="1"/>
      <c r="CI5804" s="1"/>
      <c r="CJ5804" s="1"/>
      <c r="CK5804" s="1"/>
      <c r="CL5804" s="1"/>
      <c r="CM5804" s="1"/>
      <c r="CN5804" s="1"/>
      <c r="CO5804" s="1"/>
    </row>
    <row r="5805" spans="1:93" ht="30" customHeight="1" x14ac:dyDescent="0.2">
      <c r="A5805" s="1">
        <v>5799</v>
      </c>
      <c r="B5805" s="1" t="s">
        <v>2359</v>
      </c>
      <c r="C5805" s="1" t="s">
        <v>2358</v>
      </c>
      <c r="D5805" s="155" t="s">
        <v>2499</v>
      </c>
      <c r="E5805" s="1" t="s">
        <v>2240</v>
      </c>
      <c r="F5805" s="1" t="s">
        <v>74</v>
      </c>
      <c r="G5805" s="1">
        <v>1</v>
      </c>
      <c r="H5805" s="1" t="s">
        <v>341</v>
      </c>
      <c r="I5805" s="1" t="s">
        <v>114</v>
      </c>
      <c r="J5805" s="76">
        <v>295</v>
      </c>
      <c r="K5805" s="76">
        <v>2341470</v>
      </c>
      <c r="L5805" s="29">
        <v>46099</v>
      </c>
      <c r="M5805" s="29" t="s">
        <v>4163</v>
      </c>
      <c r="N5805" s="1" t="s">
        <v>478</v>
      </c>
      <c r="O5805" s="28" t="s">
        <v>634</v>
      </c>
      <c r="P5805" s="28" t="s">
        <v>323</v>
      </c>
      <c r="Q5805" s="76">
        <v>8</v>
      </c>
      <c r="R5805" s="1"/>
      <c r="S5805" s="76"/>
      <c r="T5805" s="1" t="s">
        <v>115</v>
      </c>
      <c r="U5805" s="1"/>
      <c r="V5805" s="1"/>
      <c r="AC5805" s="93">
        <v>25.5</v>
      </c>
      <c r="AD5805" s="69">
        <v>250</v>
      </c>
      <c r="AE5805" s="33"/>
      <c r="AF5805" s="33"/>
      <c r="AG5805" s="33"/>
      <c r="AX5805" s="37">
        <f t="shared" si="289"/>
        <v>46106</v>
      </c>
      <c r="AY5805" s="178"/>
      <c r="AZ5805" s="183"/>
      <c r="BA5805" s="184"/>
      <c r="BB5805" s="184"/>
      <c r="BC5805" s="184"/>
      <c r="BD5805" s="184"/>
      <c r="BE5805" s="184"/>
      <c r="BF5805" s="184"/>
      <c r="BG5805" s="184"/>
      <c r="BT5805" s="37">
        <f t="shared" si="290"/>
        <v>46127</v>
      </c>
      <c r="BU5805" s="178"/>
      <c r="BV5805" s="183"/>
      <c r="BW5805" s="184"/>
      <c r="BX5805" s="184"/>
      <c r="BY5805" s="184"/>
      <c r="BZ5805" s="184"/>
      <c r="CA5805" s="184"/>
      <c r="CB5805" s="184"/>
      <c r="CC5805" s="184"/>
      <c r="CE5805" s="1"/>
      <c r="CF5805" s="1"/>
      <c r="CG5805" s="1"/>
      <c r="CH5805" s="1"/>
      <c r="CI5805" s="1"/>
      <c r="CJ5805" s="1"/>
      <c r="CK5805" s="1"/>
      <c r="CL5805" s="1"/>
      <c r="CM5805" s="1"/>
      <c r="CN5805" s="1"/>
      <c r="CO5805" s="1"/>
    </row>
    <row r="5806" spans="1:93" ht="30" customHeight="1" x14ac:dyDescent="0.2">
      <c r="A5806" s="1">
        <v>5800</v>
      </c>
      <c r="B5806" s="1" t="s">
        <v>2359</v>
      </c>
      <c r="C5806" s="1" t="s">
        <v>2358</v>
      </c>
      <c r="D5806" s="155" t="s">
        <v>2499</v>
      </c>
      <c r="E5806" s="1" t="s">
        <v>2240</v>
      </c>
      <c r="F5806" s="1" t="s">
        <v>74</v>
      </c>
      <c r="G5806" s="1">
        <v>1</v>
      </c>
      <c r="H5806" s="1" t="s">
        <v>341</v>
      </c>
      <c r="I5806" s="1" t="s">
        <v>114</v>
      </c>
      <c r="J5806" s="76">
        <v>414</v>
      </c>
      <c r="K5806" s="76">
        <v>2341472</v>
      </c>
      <c r="L5806" s="29">
        <v>46099</v>
      </c>
      <c r="M5806" s="29" t="s">
        <v>4163</v>
      </c>
      <c r="N5806" s="1" t="s">
        <v>478</v>
      </c>
      <c r="O5806" s="28" t="s">
        <v>634</v>
      </c>
      <c r="P5806" s="28" t="s">
        <v>323</v>
      </c>
      <c r="Q5806" s="76">
        <v>7</v>
      </c>
      <c r="R5806" s="1"/>
      <c r="S5806" s="76"/>
      <c r="T5806" s="1" t="s">
        <v>115</v>
      </c>
      <c r="U5806" s="1"/>
      <c r="V5806" s="1"/>
      <c r="AC5806" s="93">
        <v>24.5</v>
      </c>
      <c r="AD5806" s="69">
        <v>230</v>
      </c>
      <c r="AE5806" s="33"/>
      <c r="AF5806" s="33"/>
      <c r="AG5806" s="33"/>
      <c r="AX5806" s="37">
        <f t="shared" si="289"/>
        <v>46106</v>
      </c>
      <c r="AY5806" s="178"/>
      <c r="AZ5806" s="183"/>
      <c r="BA5806" s="184"/>
      <c r="BB5806" s="184"/>
      <c r="BC5806" s="184"/>
      <c r="BD5806" s="184"/>
      <c r="BE5806" s="184"/>
      <c r="BF5806" s="184"/>
      <c r="BG5806" s="184"/>
      <c r="BT5806" s="37">
        <f t="shared" si="290"/>
        <v>46127</v>
      </c>
      <c r="BU5806" s="178"/>
      <c r="BV5806" s="183"/>
      <c r="BW5806" s="184"/>
      <c r="BX5806" s="184"/>
      <c r="BY5806" s="184"/>
      <c r="BZ5806" s="184"/>
      <c r="CA5806" s="184"/>
      <c r="CB5806" s="184"/>
      <c r="CC5806" s="184"/>
      <c r="CE5806" s="1"/>
      <c r="CF5806" s="1"/>
      <c r="CG5806" s="1"/>
      <c r="CH5806" s="1"/>
      <c r="CI5806" s="1"/>
      <c r="CJ5806" s="1"/>
      <c r="CK5806" s="1"/>
      <c r="CL5806" s="1"/>
      <c r="CM5806" s="1"/>
      <c r="CN5806" s="1"/>
      <c r="CO5806" s="1"/>
    </row>
    <row r="5807" spans="1:93" ht="30" customHeight="1" x14ac:dyDescent="0.2">
      <c r="A5807" s="1">
        <v>5801</v>
      </c>
      <c r="B5807" s="1" t="s">
        <v>2359</v>
      </c>
      <c r="C5807" s="1" t="s">
        <v>2358</v>
      </c>
      <c r="D5807" s="155" t="s">
        <v>2499</v>
      </c>
      <c r="E5807" s="1" t="s">
        <v>2240</v>
      </c>
      <c r="F5807" s="1" t="s">
        <v>74</v>
      </c>
      <c r="G5807" s="1">
        <v>1</v>
      </c>
      <c r="H5807" s="1" t="s">
        <v>341</v>
      </c>
      <c r="I5807" s="1" t="s">
        <v>114</v>
      </c>
      <c r="J5807" s="76">
        <v>390</v>
      </c>
      <c r="K5807" s="76">
        <v>2341475</v>
      </c>
      <c r="L5807" s="29">
        <v>46099</v>
      </c>
      <c r="M5807" s="29" t="s">
        <v>4163</v>
      </c>
      <c r="N5807" s="1" t="s">
        <v>478</v>
      </c>
      <c r="O5807" s="28" t="s">
        <v>634</v>
      </c>
      <c r="P5807" s="28" t="s">
        <v>323</v>
      </c>
      <c r="Q5807" s="76">
        <v>3</v>
      </c>
      <c r="R5807" s="1"/>
      <c r="S5807" s="76"/>
      <c r="T5807" s="1" t="s">
        <v>115</v>
      </c>
      <c r="U5807" s="1"/>
      <c r="V5807" s="1"/>
      <c r="AC5807" s="93">
        <v>23.5</v>
      </c>
      <c r="AD5807" s="69">
        <v>250</v>
      </c>
      <c r="AE5807" s="33"/>
      <c r="AF5807" s="33"/>
      <c r="AG5807" s="33"/>
      <c r="AX5807" s="37">
        <f t="shared" si="289"/>
        <v>46106</v>
      </c>
      <c r="AY5807" s="178"/>
      <c r="AZ5807" s="183"/>
      <c r="BA5807" s="184"/>
      <c r="BB5807" s="184"/>
      <c r="BC5807" s="184"/>
      <c r="BD5807" s="184"/>
      <c r="BE5807" s="184"/>
      <c r="BF5807" s="184"/>
      <c r="BG5807" s="184"/>
      <c r="BT5807" s="37">
        <f t="shared" si="290"/>
        <v>46127</v>
      </c>
      <c r="BU5807" s="178"/>
      <c r="BV5807" s="183"/>
      <c r="BW5807" s="184"/>
      <c r="BX5807" s="184"/>
      <c r="BY5807" s="184"/>
      <c r="BZ5807" s="184"/>
      <c r="CA5807" s="184"/>
      <c r="CB5807" s="184"/>
      <c r="CC5807" s="184"/>
      <c r="CE5807" s="1"/>
      <c r="CF5807" s="1"/>
      <c r="CG5807" s="1"/>
      <c r="CH5807" s="1"/>
      <c r="CI5807" s="1"/>
      <c r="CJ5807" s="1"/>
      <c r="CK5807" s="1"/>
      <c r="CL5807" s="1"/>
      <c r="CM5807" s="1"/>
      <c r="CN5807" s="1"/>
      <c r="CO5807" s="1"/>
    </row>
    <row r="5808" spans="1:93" ht="30" customHeight="1" x14ac:dyDescent="0.2">
      <c r="A5808" s="1">
        <v>5802</v>
      </c>
      <c r="B5808" s="1" t="s">
        <v>2359</v>
      </c>
      <c r="C5808" s="1" t="s">
        <v>2358</v>
      </c>
      <c r="D5808" s="155" t="s">
        <v>2499</v>
      </c>
      <c r="E5808" s="1" t="s">
        <v>2240</v>
      </c>
      <c r="F5808" s="1" t="s">
        <v>74</v>
      </c>
      <c r="G5808" s="1">
        <v>1</v>
      </c>
      <c r="H5808" s="1" t="s">
        <v>341</v>
      </c>
      <c r="I5808" s="1" t="s">
        <v>114</v>
      </c>
      <c r="J5808" s="76">
        <v>391</v>
      </c>
      <c r="K5808" s="76">
        <v>2341477</v>
      </c>
      <c r="L5808" s="29">
        <v>46099</v>
      </c>
      <c r="M5808" s="29" t="s">
        <v>4163</v>
      </c>
      <c r="N5808" s="1" t="s">
        <v>478</v>
      </c>
      <c r="O5808" s="28" t="s">
        <v>634</v>
      </c>
      <c r="P5808" s="28" t="s">
        <v>323</v>
      </c>
      <c r="Q5808" s="76">
        <v>10</v>
      </c>
      <c r="R5808" s="1"/>
      <c r="S5808" s="76"/>
      <c r="T5808" s="1" t="s">
        <v>115</v>
      </c>
      <c r="U5808" s="1"/>
      <c r="V5808" s="1"/>
      <c r="AC5808" s="93">
        <v>24</v>
      </c>
      <c r="AD5808" s="69">
        <v>260</v>
      </c>
      <c r="AE5808" s="33"/>
      <c r="AF5808" s="33"/>
      <c r="AG5808" s="33"/>
      <c r="AX5808" s="37">
        <f t="shared" si="289"/>
        <v>46106</v>
      </c>
      <c r="AY5808" s="178"/>
      <c r="AZ5808" s="183"/>
      <c r="BA5808" s="184"/>
      <c r="BB5808" s="184"/>
      <c r="BC5808" s="184"/>
      <c r="BD5808" s="184"/>
      <c r="BE5808" s="184"/>
      <c r="BF5808" s="184"/>
      <c r="BG5808" s="184"/>
      <c r="BT5808" s="37">
        <f t="shared" si="290"/>
        <v>46127</v>
      </c>
      <c r="BU5808" s="178"/>
      <c r="BV5808" s="183"/>
      <c r="BW5808" s="184"/>
      <c r="BX5808" s="184"/>
      <c r="BY5808" s="184"/>
      <c r="BZ5808" s="184"/>
      <c r="CA5808" s="184"/>
      <c r="CB5808" s="184"/>
      <c r="CC5808" s="184"/>
      <c r="CE5808" s="1"/>
      <c r="CF5808" s="1"/>
      <c r="CG5808" s="1"/>
      <c r="CH5808" s="1"/>
      <c r="CI5808" s="1"/>
      <c r="CJ5808" s="1"/>
      <c r="CK5808" s="1"/>
      <c r="CL5808" s="1"/>
      <c r="CM5808" s="1"/>
      <c r="CN5808" s="1"/>
      <c r="CO5808" s="1"/>
    </row>
    <row r="5809" spans="1:93" ht="30" customHeight="1" x14ac:dyDescent="0.2">
      <c r="A5809" s="1">
        <v>5803</v>
      </c>
      <c r="B5809" s="1" t="s">
        <v>2359</v>
      </c>
      <c r="C5809" s="1" t="s">
        <v>2358</v>
      </c>
      <c r="D5809" s="155" t="s">
        <v>2499</v>
      </c>
      <c r="E5809" s="1" t="s">
        <v>2240</v>
      </c>
      <c r="F5809" s="1" t="s">
        <v>74</v>
      </c>
      <c r="G5809" s="1">
        <v>1</v>
      </c>
      <c r="H5809" s="1" t="s">
        <v>341</v>
      </c>
      <c r="I5809" s="1" t="s">
        <v>114</v>
      </c>
      <c r="J5809" s="76">
        <v>403</v>
      </c>
      <c r="K5809" s="76">
        <v>2341478</v>
      </c>
      <c r="L5809" s="29">
        <v>46099</v>
      </c>
      <c r="M5809" s="29" t="s">
        <v>4163</v>
      </c>
      <c r="N5809" s="1" t="s">
        <v>478</v>
      </c>
      <c r="O5809" s="28" t="s">
        <v>634</v>
      </c>
      <c r="P5809" s="28" t="s">
        <v>323</v>
      </c>
      <c r="Q5809" s="76">
        <v>10</v>
      </c>
      <c r="R5809" s="1"/>
      <c r="S5809" s="76"/>
      <c r="T5809" s="1" t="s">
        <v>115</v>
      </c>
      <c r="U5809" s="1"/>
      <c r="V5809" s="1"/>
      <c r="AC5809" s="93">
        <v>26.5</v>
      </c>
      <c r="AD5809" s="69">
        <v>250</v>
      </c>
      <c r="AE5809" s="33"/>
      <c r="AF5809" s="33"/>
      <c r="AG5809" s="33"/>
      <c r="AX5809" s="37">
        <f t="shared" si="289"/>
        <v>46106</v>
      </c>
      <c r="AY5809" s="178"/>
      <c r="AZ5809" s="183"/>
      <c r="BA5809" s="184"/>
      <c r="BB5809" s="184"/>
      <c r="BC5809" s="184"/>
      <c r="BD5809" s="184"/>
      <c r="BE5809" s="184"/>
      <c r="BF5809" s="184"/>
      <c r="BG5809" s="184"/>
      <c r="BT5809" s="37">
        <f t="shared" si="290"/>
        <v>46127</v>
      </c>
      <c r="BU5809" s="178"/>
      <c r="BV5809" s="183"/>
      <c r="BW5809" s="184"/>
      <c r="BX5809" s="184"/>
      <c r="BY5809" s="184"/>
      <c r="BZ5809" s="184"/>
      <c r="CA5809" s="184"/>
      <c r="CB5809" s="184"/>
      <c r="CC5809" s="184"/>
      <c r="CE5809" s="1"/>
      <c r="CF5809" s="1"/>
      <c r="CG5809" s="1"/>
      <c r="CH5809" s="1"/>
      <c r="CI5809" s="1"/>
      <c r="CJ5809" s="1"/>
      <c r="CK5809" s="1"/>
      <c r="CL5809" s="1"/>
      <c r="CM5809" s="1"/>
      <c r="CN5809" s="1"/>
      <c r="CO5809" s="1"/>
    </row>
    <row r="5810" spans="1:93" ht="30" customHeight="1" x14ac:dyDescent="0.2">
      <c r="A5810" s="1">
        <v>5804</v>
      </c>
      <c r="B5810" s="1" t="s">
        <v>2359</v>
      </c>
      <c r="C5810" s="1" t="s">
        <v>2358</v>
      </c>
      <c r="D5810" s="155" t="s">
        <v>2499</v>
      </c>
      <c r="E5810" s="1" t="s">
        <v>2240</v>
      </c>
      <c r="F5810" s="1" t="s">
        <v>74</v>
      </c>
      <c r="G5810" s="1">
        <v>1</v>
      </c>
      <c r="H5810" s="1" t="s">
        <v>341</v>
      </c>
      <c r="I5810" s="1" t="s">
        <v>114</v>
      </c>
      <c r="J5810" s="76">
        <v>558</v>
      </c>
      <c r="K5810" s="76">
        <v>2341480</v>
      </c>
      <c r="L5810" s="29">
        <v>46099</v>
      </c>
      <c r="M5810" s="29" t="s">
        <v>4163</v>
      </c>
      <c r="N5810" s="1" t="s">
        <v>478</v>
      </c>
      <c r="O5810" s="28" t="s">
        <v>634</v>
      </c>
      <c r="P5810" s="28" t="s">
        <v>323</v>
      </c>
      <c r="Q5810" s="76">
        <v>10</v>
      </c>
      <c r="R5810" s="1"/>
      <c r="S5810" s="76"/>
      <c r="T5810" s="1" t="s">
        <v>115</v>
      </c>
      <c r="U5810" s="1"/>
      <c r="V5810" s="1"/>
      <c r="AC5810" s="93">
        <v>25</v>
      </c>
      <c r="AD5810" s="69">
        <v>240</v>
      </c>
      <c r="AE5810" s="33"/>
      <c r="AF5810" s="33"/>
      <c r="AG5810" s="33"/>
      <c r="AX5810" s="37">
        <f t="shared" si="289"/>
        <v>46106</v>
      </c>
      <c r="AY5810" s="179"/>
      <c r="AZ5810" s="183"/>
      <c r="BA5810" s="181"/>
      <c r="BB5810" s="181"/>
      <c r="BC5810" s="181"/>
      <c r="BD5810" s="181"/>
      <c r="BE5810" s="181"/>
      <c r="BF5810" s="181"/>
      <c r="BG5810" s="181"/>
      <c r="BT5810" s="37">
        <f t="shared" si="290"/>
        <v>46127</v>
      </c>
      <c r="BU5810" s="179"/>
      <c r="BV5810" s="183"/>
      <c r="BW5810" s="181"/>
      <c r="BX5810" s="181"/>
      <c r="BY5810" s="181"/>
      <c r="BZ5810" s="181"/>
      <c r="CA5810" s="181"/>
      <c r="CB5810" s="181"/>
      <c r="CC5810" s="181"/>
      <c r="CE5810" s="1"/>
      <c r="CF5810" s="1"/>
      <c r="CG5810" s="1"/>
      <c r="CH5810" s="1"/>
      <c r="CI5810" s="1"/>
      <c r="CJ5810" s="1"/>
      <c r="CK5810" s="1"/>
      <c r="CL5810" s="1"/>
      <c r="CM5810" s="1"/>
      <c r="CN5810" s="1"/>
      <c r="CO5810" s="1"/>
    </row>
    <row r="5811" spans="1:93" ht="30" customHeight="1" x14ac:dyDescent="0.2">
      <c r="A5811" s="1">
        <v>5805</v>
      </c>
      <c r="B5811" s="1" t="s">
        <v>2572</v>
      </c>
      <c r="C5811" s="1" t="s">
        <v>2573</v>
      </c>
      <c r="D5811" s="155" t="s">
        <v>2574</v>
      </c>
      <c r="E5811" s="1" t="s">
        <v>2240</v>
      </c>
      <c r="F5811" s="1" t="s">
        <v>74</v>
      </c>
      <c r="G5811" s="1">
        <v>1</v>
      </c>
      <c r="H5811" s="1" t="s">
        <v>341</v>
      </c>
      <c r="I5811" s="1" t="s">
        <v>114</v>
      </c>
      <c r="J5811" s="76">
        <v>433</v>
      </c>
      <c r="K5811" s="76">
        <v>2340854</v>
      </c>
      <c r="L5811" s="29">
        <v>46099</v>
      </c>
      <c r="M5811" s="29" t="s">
        <v>4163</v>
      </c>
      <c r="N5811" s="1" t="s">
        <v>478</v>
      </c>
      <c r="O5811" s="28" t="s">
        <v>634</v>
      </c>
      <c r="P5811" s="28" t="s">
        <v>323</v>
      </c>
      <c r="Q5811" s="76">
        <v>10</v>
      </c>
      <c r="R5811" s="1"/>
      <c r="S5811" s="76">
        <v>6</v>
      </c>
      <c r="T5811" s="1" t="s">
        <v>115</v>
      </c>
      <c r="U5811" s="1"/>
      <c r="V5811" s="1"/>
      <c r="AC5811" s="93">
        <v>26.5</v>
      </c>
      <c r="AD5811" s="69">
        <v>250</v>
      </c>
      <c r="AE5811" s="33"/>
      <c r="AF5811" s="33"/>
      <c r="AG5811" s="33"/>
      <c r="AX5811" s="37">
        <f t="shared" ref="AX5811:AX5833" si="291">IF(L5811=0, 0,L5811+7)</f>
        <v>46106</v>
      </c>
      <c r="AY5811" s="1" t="s">
        <v>3149</v>
      </c>
      <c r="AZ5811" s="1" t="s">
        <v>3150</v>
      </c>
      <c r="BA5811" s="1">
        <v>46.8</v>
      </c>
      <c r="BB5811" s="1">
        <v>45.9</v>
      </c>
      <c r="BC5811" s="1">
        <v>47.1</v>
      </c>
      <c r="BD5811" s="1"/>
      <c r="BE5811" s="1"/>
      <c r="BF5811" s="1"/>
      <c r="BG5811" s="1">
        <f>AVERAGE(BA5811:BF5811)</f>
        <v>46.599999999999994</v>
      </c>
      <c r="BT5811" s="37">
        <f t="shared" ref="BT5811:BT5874" si="292">IF(L5811=0, 0, L5811+28)</f>
        <v>46127</v>
      </c>
      <c r="BU5811" s="1" t="s">
        <v>3149</v>
      </c>
      <c r="BV5811" s="1" t="s">
        <v>3239</v>
      </c>
      <c r="BW5811" s="1">
        <v>58.9</v>
      </c>
      <c r="BX5811" s="1">
        <v>58.8</v>
      </c>
      <c r="BY5811" s="1">
        <v>59.1</v>
      </c>
      <c r="BZ5811" s="1"/>
      <c r="CA5811" s="1"/>
      <c r="CB5811" s="1"/>
      <c r="CC5811" s="1">
        <f>AVERAGE(BW5811:CB5811)</f>
        <v>58.93333333333333</v>
      </c>
      <c r="CE5811" s="1"/>
      <c r="CF5811" s="1"/>
      <c r="CG5811" s="1"/>
      <c r="CH5811" s="1"/>
      <c r="CI5811" s="1"/>
      <c r="CJ5811" s="1"/>
      <c r="CK5811" s="1"/>
      <c r="CL5811" s="1"/>
      <c r="CM5811" s="1"/>
      <c r="CN5811" s="1"/>
      <c r="CO5811" s="1"/>
    </row>
    <row r="5812" spans="1:93" ht="30" customHeight="1" x14ac:dyDescent="0.2">
      <c r="A5812" s="1">
        <v>5806</v>
      </c>
      <c r="B5812" s="1" t="s">
        <v>2572</v>
      </c>
      <c r="C5812" s="1" t="s">
        <v>2573</v>
      </c>
      <c r="D5812" s="155" t="s">
        <v>2574</v>
      </c>
      <c r="E5812" s="1" t="s">
        <v>2240</v>
      </c>
      <c r="F5812" s="1" t="s">
        <v>74</v>
      </c>
      <c r="G5812" s="1">
        <v>1</v>
      </c>
      <c r="H5812" s="1" t="s">
        <v>341</v>
      </c>
      <c r="I5812" s="1" t="s">
        <v>114</v>
      </c>
      <c r="J5812" s="76">
        <v>273</v>
      </c>
      <c r="K5812" s="76">
        <v>2341499</v>
      </c>
      <c r="L5812" s="29">
        <v>46099</v>
      </c>
      <c r="M5812" s="29" t="s">
        <v>4163</v>
      </c>
      <c r="N5812" s="1" t="s">
        <v>478</v>
      </c>
      <c r="O5812" s="28" t="s">
        <v>634</v>
      </c>
      <c r="P5812" s="28" t="s">
        <v>323</v>
      </c>
      <c r="Q5812" s="76">
        <v>8</v>
      </c>
      <c r="R5812" s="1"/>
      <c r="S5812" s="76"/>
      <c r="T5812" s="1" t="s">
        <v>115</v>
      </c>
      <c r="U5812" s="1"/>
      <c r="V5812" s="1"/>
      <c r="AC5812" s="93">
        <v>26.5</v>
      </c>
      <c r="AD5812" s="69">
        <v>245</v>
      </c>
      <c r="AE5812" s="33"/>
      <c r="AF5812" s="33"/>
      <c r="AG5812" s="33"/>
      <c r="AX5812" s="37">
        <f t="shared" si="291"/>
        <v>46106</v>
      </c>
      <c r="AY5812" s="34"/>
      <c r="BT5812" s="37">
        <f t="shared" si="292"/>
        <v>46127</v>
      </c>
      <c r="BU5812" s="131"/>
      <c r="BV5812" s="25"/>
      <c r="CE5812" s="1"/>
      <c r="CF5812" s="1"/>
      <c r="CG5812" s="1"/>
      <c r="CH5812" s="1"/>
      <c r="CI5812" s="1"/>
      <c r="CJ5812" s="1"/>
      <c r="CK5812" s="1"/>
      <c r="CL5812" s="1"/>
      <c r="CM5812" s="1"/>
      <c r="CN5812" s="1"/>
      <c r="CO5812" s="1"/>
    </row>
    <row r="5813" spans="1:93" ht="30" customHeight="1" x14ac:dyDescent="0.2">
      <c r="A5813" s="1">
        <v>5807</v>
      </c>
      <c r="B5813" s="1" t="s">
        <v>2572</v>
      </c>
      <c r="C5813" s="1" t="s">
        <v>2573</v>
      </c>
      <c r="D5813" s="155" t="s">
        <v>2574</v>
      </c>
      <c r="E5813" s="1" t="s">
        <v>2240</v>
      </c>
      <c r="F5813" s="1" t="s">
        <v>74</v>
      </c>
      <c r="G5813" s="1">
        <v>1</v>
      </c>
      <c r="H5813" s="1" t="s">
        <v>341</v>
      </c>
      <c r="I5813" s="1" t="s">
        <v>114</v>
      </c>
      <c r="J5813" s="76">
        <v>302</v>
      </c>
      <c r="K5813" s="76">
        <v>2340864</v>
      </c>
      <c r="L5813" s="29">
        <v>46099</v>
      </c>
      <c r="M5813" s="29" t="s">
        <v>4163</v>
      </c>
      <c r="N5813" s="1" t="s">
        <v>478</v>
      </c>
      <c r="O5813" s="28" t="s">
        <v>634</v>
      </c>
      <c r="P5813" s="28" t="s">
        <v>323</v>
      </c>
      <c r="Q5813" s="76">
        <v>6</v>
      </c>
      <c r="R5813" s="1"/>
      <c r="S5813" s="76"/>
      <c r="T5813" s="1" t="s">
        <v>115</v>
      </c>
      <c r="U5813" s="1"/>
      <c r="V5813" s="1"/>
      <c r="AC5813" s="93">
        <v>26</v>
      </c>
      <c r="AD5813" s="69">
        <v>250</v>
      </c>
      <c r="AE5813" s="33"/>
      <c r="AF5813" s="33"/>
      <c r="AG5813" s="33"/>
      <c r="AX5813" s="37">
        <f t="shared" si="291"/>
        <v>46106</v>
      </c>
      <c r="AY5813" s="34"/>
      <c r="AZ5813" s="38"/>
      <c r="BA5813" s="38"/>
      <c r="BB5813" s="38"/>
      <c r="BC5813" s="38"/>
      <c r="BD5813" s="1"/>
      <c r="BE5813" s="1"/>
      <c r="BF5813" s="1"/>
      <c r="BG5813" s="38"/>
      <c r="BT5813" s="37">
        <f t="shared" si="292"/>
        <v>46127</v>
      </c>
      <c r="BU5813" s="131"/>
      <c r="BV5813" s="38"/>
      <c r="BW5813" s="161"/>
      <c r="BX5813" s="38"/>
      <c r="BY5813" s="38"/>
      <c r="BZ5813" s="1"/>
      <c r="CA5813" s="1"/>
      <c r="CB5813" s="1"/>
      <c r="CC5813" s="38"/>
      <c r="CE5813" s="1"/>
      <c r="CF5813" s="1"/>
      <c r="CG5813" s="1"/>
      <c r="CH5813" s="1"/>
      <c r="CI5813" s="1"/>
      <c r="CJ5813" s="1"/>
      <c r="CK5813" s="1"/>
      <c r="CL5813" s="1"/>
      <c r="CM5813" s="1"/>
      <c r="CN5813" s="1"/>
      <c r="CO5813" s="1"/>
    </row>
    <row r="5814" spans="1:93" ht="30" customHeight="1" x14ac:dyDescent="0.2">
      <c r="A5814" s="1">
        <v>5808</v>
      </c>
      <c r="B5814" s="1" t="s">
        <v>2185</v>
      </c>
      <c r="C5814" s="1" t="s">
        <v>2366</v>
      </c>
      <c r="D5814" s="155" t="s">
        <v>2500</v>
      </c>
      <c r="E5814" s="1" t="s">
        <v>2184</v>
      </c>
      <c r="F5814" s="1" t="s">
        <v>74</v>
      </c>
      <c r="G5814" s="1">
        <v>5</v>
      </c>
      <c r="H5814" s="1" t="s">
        <v>341</v>
      </c>
      <c r="I5814" s="1" t="s">
        <v>114</v>
      </c>
      <c r="J5814" s="76">
        <v>558</v>
      </c>
      <c r="K5814" s="76">
        <v>2405556</v>
      </c>
      <c r="L5814" s="29">
        <v>46105</v>
      </c>
      <c r="M5814" s="29" t="s">
        <v>4163</v>
      </c>
      <c r="N5814" s="1" t="s">
        <v>478</v>
      </c>
      <c r="O5814" s="28" t="s">
        <v>634</v>
      </c>
      <c r="P5814" s="28" t="s">
        <v>323</v>
      </c>
      <c r="Q5814" s="76">
        <v>10</v>
      </c>
      <c r="R5814" s="1"/>
      <c r="S5814" s="76">
        <v>6</v>
      </c>
      <c r="T5814" s="1" t="s">
        <v>115</v>
      </c>
      <c r="U5814" s="1"/>
      <c r="V5814" s="1"/>
      <c r="AC5814" s="93">
        <v>25</v>
      </c>
      <c r="AD5814" s="69">
        <v>260</v>
      </c>
      <c r="AE5814" s="33"/>
      <c r="AF5814" s="33"/>
      <c r="AG5814" s="33"/>
      <c r="AX5814" s="37">
        <f t="shared" si="291"/>
        <v>46112</v>
      </c>
      <c r="AY5814" s="177" t="s">
        <v>3151</v>
      </c>
      <c r="AZ5814" s="183" t="s">
        <v>3152</v>
      </c>
      <c r="BA5814" s="183">
        <v>46.8</v>
      </c>
      <c r="BB5814" s="183">
        <v>46.3</v>
      </c>
      <c r="BC5814" s="183">
        <v>47.4</v>
      </c>
      <c r="BD5814" s="183">
        <v>46.4</v>
      </c>
      <c r="BE5814" s="183">
        <v>48.2</v>
      </c>
      <c r="BF5814" s="183">
        <v>46.4</v>
      </c>
      <c r="BG5814" s="183">
        <f>AVERAGE(BA5814:BF5816)</f>
        <v>46.916666666666664</v>
      </c>
      <c r="BT5814" s="37">
        <f t="shared" si="292"/>
        <v>46133</v>
      </c>
      <c r="BU5814" s="177" t="s">
        <v>3151</v>
      </c>
      <c r="BV5814" s="183" t="s">
        <v>3240</v>
      </c>
      <c r="BW5814" s="183">
        <v>59.1</v>
      </c>
      <c r="BX5814" s="183">
        <v>58</v>
      </c>
      <c r="BY5814" s="183">
        <v>59.7</v>
      </c>
      <c r="BZ5814" s="183">
        <v>58.7</v>
      </c>
      <c r="CA5814" s="183">
        <v>61</v>
      </c>
      <c r="CB5814" s="183">
        <v>59</v>
      </c>
      <c r="CC5814" s="183">
        <f>AVERAGE(BW5814:CB5816)</f>
        <v>59.25</v>
      </c>
      <c r="CE5814" s="1"/>
      <c r="CF5814" s="1"/>
      <c r="CG5814" s="1"/>
      <c r="CH5814" s="1"/>
      <c r="CI5814" s="1"/>
      <c r="CJ5814" s="1"/>
      <c r="CK5814" s="1"/>
      <c r="CL5814" s="1"/>
      <c r="CM5814" s="1"/>
      <c r="CN5814" s="1"/>
      <c r="CO5814" s="1"/>
    </row>
    <row r="5815" spans="1:93" ht="30" customHeight="1" x14ac:dyDescent="0.2">
      <c r="A5815" s="1">
        <v>5809</v>
      </c>
      <c r="B5815" s="1" t="s">
        <v>2185</v>
      </c>
      <c r="C5815" s="1" t="s">
        <v>2366</v>
      </c>
      <c r="D5815" s="155" t="s">
        <v>2500</v>
      </c>
      <c r="E5815" s="28" t="s">
        <v>2184</v>
      </c>
      <c r="F5815" s="1" t="s">
        <v>74</v>
      </c>
      <c r="G5815" s="1">
        <v>5</v>
      </c>
      <c r="H5815" s="1" t="s">
        <v>341</v>
      </c>
      <c r="I5815" s="1" t="s">
        <v>114</v>
      </c>
      <c r="J5815" s="76">
        <v>391</v>
      </c>
      <c r="K5815" s="76">
        <v>2405563</v>
      </c>
      <c r="L5815" s="29">
        <v>46105</v>
      </c>
      <c r="M5815" s="29" t="s">
        <v>4163</v>
      </c>
      <c r="N5815" s="1" t="s">
        <v>478</v>
      </c>
      <c r="O5815" s="28" t="s">
        <v>634</v>
      </c>
      <c r="P5815" s="28" t="s">
        <v>323</v>
      </c>
      <c r="Q5815" s="76">
        <v>10</v>
      </c>
      <c r="R5815" s="1"/>
      <c r="S5815" s="76"/>
      <c r="T5815" s="1" t="s">
        <v>115</v>
      </c>
      <c r="U5815" s="1"/>
      <c r="V5815" s="1"/>
      <c r="AC5815" s="93">
        <v>26</v>
      </c>
      <c r="AD5815" s="69">
        <v>255</v>
      </c>
      <c r="AE5815" s="33"/>
      <c r="AF5815" s="33"/>
      <c r="AG5815" s="33"/>
      <c r="AX5815" s="37">
        <f t="shared" si="291"/>
        <v>46112</v>
      </c>
      <c r="AY5815" s="178"/>
      <c r="AZ5815" s="183"/>
      <c r="BA5815" s="183"/>
      <c r="BB5815" s="183"/>
      <c r="BC5815" s="183"/>
      <c r="BD5815" s="183"/>
      <c r="BE5815" s="183"/>
      <c r="BF5815" s="183"/>
      <c r="BG5815" s="183"/>
      <c r="BT5815" s="37">
        <f t="shared" si="292"/>
        <v>46133</v>
      </c>
      <c r="BU5815" s="178"/>
      <c r="BV5815" s="183"/>
      <c r="BW5815" s="183"/>
      <c r="BX5815" s="183"/>
      <c r="BY5815" s="183"/>
      <c r="BZ5815" s="183"/>
      <c r="CA5815" s="183"/>
      <c r="CB5815" s="183"/>
      <c r="CC5815" s="183"/>
      <c r="CE5815" s="1"/>
      <c r="CF5815" s="1"/>
      <c r="CG5815" s="1"/>
      <c r="CH5815" s="1"/>
      <c r="CI5815" s="1"/>
      <c r="CJ5815" s="1"/>
      <c r="CK5815" s="1"/>
      <c r="CL5815" s="1"/>
      <c r="CM5815" s="1"/>
      <c r="CN5815" s="1"/>
      <c r="CO5815" s="1"/>
    </row>
    <row r="5816" spans="1:93" ht="30" customHeight="1" x14ac:dyDescent="0.2">
      <c r="A5816" s="1">
        <v>5810</v>
      </c>
      <c r="B5816" s="1" t="s">
        <v>2185</v>
      </c>
      <c r="C5816" s="1" t="s">
        <v>2366</v>
      </c>
      <c r="D5816" s="155" t="s">
        <v>2500</v>
      </c>
      <c r="E5816" s="28" t="s">
        <v>2184</v>
      </c>
      <c r="F5816" s="1" t="s">
        <v>74</v>
      </c>
      <c r="G5816" s="1">
        <v>5</v>
      </c>
      <c r="H5816" s="1" t="s">
        <v>341</v>
      </c>
      <c r="I5816" s="1" t="s">
        <v>114</v>
      </c>
      <c r="J5816" s="76">
        <v>295</v>
      </c>
      <c r="K5816" s="76">
        <v>205569</v>
      </c>
      <c r="L5816" s="29">
        <v>46105</v>
      </c>
      <c r="M5816" s="29" t="s">
        <v>4163</v>
      </c>
      <c r="N5816" s="1" t="s">
        <v>478</v>
      </c>
      <c r="O5816" s="28" t="s">
        <v>634</v>
      </c>
      <c r="P5816" s="28" t="s">
        <v>323</v>
      </c>
      <c r="Q5816" s="76">
        <v>3.5</v>
      </c>
      <c r="R5816" s="1"/>
      <c r="S5816" s="76"/>
      <c r="T5816" s="1" t="s">
        <v>115</v>
      </c>
      <c r="U5816" s="1"/>
      <c r="V5816" s="1"/>
      <c r="AC5816" s="93">
        <v>25</v>
      </c>
      <c r="AD5816" s="69">
        <v>250</v>
      </c>
      <c r="AE5816" s="33"/>
      <c r="AF5816" s="33"/>
      <c r="AG5816" s="33"/>
      <c r="AX5816" s="37">
        <f t="shared" si="291"/>
        <v>46112</v>
      </c>
      <c r="AY5816" s="179"/>
      <c r="AZ5816" s="183"/>
      <c r="BA5816" s="183"/>
      <c r="BB5816" s="183"/>
      <c r="BC5816" s="183"/>
      <c r="BD5816" s="183"/>
      <c r="BE5816" s="183"/>
      <c r="BF5816" s="183"/>
      <c r="BG5816" s="183"/>
      <c r="BT5816" s="37">
        <f t="shared" si="292"/>
        <v>46133</v>
      </c>
      <c r="BU5816" s="179"/>
      <c r="BV5816" s="183"/>
      <c r="BW5816" s="183"/>
      <c r="BX5816" s="183"/>
      <c r="BY5816" s="183"/>
      <c r="BZ5816" s="183"/>
      <c r="CA5816" s="183"/>
      <c r="CB5816" s="183"/>
      <c r="CC5816" s="183"/>
      <c r="CE5816" s="1"/>
      <c r="CF5816" s="1"/>
      <c r="CG5816" s="1"/>
      <c r="CH5816" s="1"/>
      <c r="CI5816" s="1"/>
      <c r="CJ5816" s="1"/>
      <c r="CK5816" s="1"/>
      <c r="CL5816" s="1"/>
      <c r="CM5816" s="1"/>
      <c r="CN5816" s="1"/>
      <c r="CO5816" s="1"/>
    </row>
    <row r="5817" spans="1:93" ht="30" customHeight="1" x14ac:dyDescent="0.2">
      <c r="A5817" s="1">
        <v>5811</v>
      </c>
      <c r="B5817" s="1" t="s">
        <v>2101</v>
      </c>
      <c r="C5817" s="1" t="s">
        <v>2367</v>
      </c>
      <c r="D5817" s="155" t="s">
        <v>2368</v>
      </c>
      <c r="E5817" s="1" t="s">
        <v>2369</v>
      </c>
      <c r="F5817" s="1" t="s">
        <v>74</v>
      </c>
      <c r="G5817" s="1">
        <v>10</v>
      </c>
      <c r="H5817" s="1" t="s">
        <v>341</v>
      </c>
      <c r="I5817" s="1" t="s">
        <v>114</v>
      </c>
      <c r="J5817" s="76">
        <v>558</v>
      </c>
      <c r="K5817" s="76">
        <v>2340912</v>
      </c>
      <c r="L5817" s="29">
        <v>46105</v>
      </c>
      <c r="M5817" s="29" t="s">
        <v>4163</v>
      </c>
      <c r="N5817" s="1" t="s">
        <v>478</v>
      </c>
      <c r="O5817" s="28" t="s">
        <v>634</v>
      </c>
      <c r="P5817" s="28" t="s">
        <v>323</v>
      </c>
      <c r="Q5817" s="76">
        <v>12</v>
      </c>
      <c r="R5817" s="1"/>
      <c r="S5817" s="76">
        <v>6</v>
      </c>
      <c r="T5817" s="1" t="s">
        <v>115</v>
      </c>
      <c r="U5817" s="1"/>
      <c r="V5817" s="1"/>
      <c r="AC5817" s="93">
        <v>24</v>
      </c>
      <c r="AD5817" s="69">
        <v>250</v>
      </c>
      <c r="AE5817" s="33"/>
      <c r="AF5817" s="33"/>
      <c r="AG5817" s="33"/>
      <c r="AX5817" s="37">
        <f t="shared" si="291"/>
        <v>46112</v>
      </c>
      <c r="AY5817" s="177" t="s">
        <v>3153</v>
      </c>
      <c r="AZ5817" s="183" t="s">
        <v>3154</v>
      </c>
      <c r="BA5817" s="183">
        <v>46.7</v>
      </c>
      <c r="BB5817" s="183">
        <v>47.8</v>
      </c>
      <c r="BC5817" s="183">
        <v>46.8</v>
      </c>
      <c r="BD5817" s="183"/>
      <c r="BE5817" s="183"/>
      <c r="BF5817" s="183"/>
      <c r="BG5817" s="183">
        <f>AVERAGE(BA5817:BF5825)</f>
        <v>38.683333333333337</v>
      </c>
      <c r="BT5817" s="37">
        <f t="shared" si="292"/>
        <v>46133</v>
      </c>
      <c r="BU5817" s="177" t="s">
        <v>3153</v>
      </c>
      <c r="BV5817" s="183" t="s">
        <v>3241</v>
      </c>
      <c r="BW5817" s="183">
        <v>58.5</v>
      </c>
      <c r="BX5817" s="183">
        <v>59.9</v>
      </c>
      <c r="BY5817" s="183">
        <v>60.5</v>
      </c>
      <c r="BZ5817" s="183"/>
      <c r="CA5817" s="183"/>
      <c r="CB5817" s="183"/>
      <c r="CC5817" s="183">
        <f>AVERAGE(BW5817:CB5825)</f>
        <v>53</v>
      </c>
      <c r="CE5817" s="1"/>
      <c r="CF5817" s="1"/>
      <c r="CG5817" s="1"/>
      <c r="CH5817" s="1"/>
      <c r="CI5817" s="1"/>
      <c r="CJ5817" s="1"/>
      <c r="CK5817" s="1"/>
      <c r="CL5817" s="1"/>
      <c r="CM5817" s="1"/>
      <c r="CN5817" s="1"/>
      <c r="CO5817" s="1"/>
    </row>
    <row r="5818" spans="1:93" ht="30" customHeight="1" x14ac:dyDescent="0.2">
      <c r="A5818" s="1">
        <v>5812</v>
      </c>
      <c r="B5818" s="1" t="s">
        <v>2370</v>
      </c>
      <c r="C5818" s="1" t="s">
        <v>2367</v>
      </c>
      <c r="D5818" s="155" t="s">
        <v>2368</v>
      </c>
      <c r="E5818" s="1" t="s">
        <v>2369</v>
      </c>
      <c r="F5818" s="1" t="s">
        <v>74</v>
      </c>
      <c r="G5818" s="1">
        <v>10</v>
      </c>
      <c r="H5818" s="1" t="s">
        <v>341</v>
      </c>
      <c r="I5818" s="1" t="s">
        <v>114</v>
      </c>
      <c r="J5818" s="76">
        <v>302</v>
      </c>
      <c r="K5818" s="76">
        <v>2340916</v>
      </c>
      <c r="L5818" s="29">
        <v>46105</v>
      </c>
      <c r="M5818" s="29" t="s">
        <v>4163</v>
      </c>
      <c r="N5818" s="1" t="s">
        <v>478</v>
      </c>
      <c r="O5818" s="28" t="s">
        <v>634</v>
      </c>
      <c r="P5818" s="28" t="s">
        <v>323</v>
      </c>
      <c r="Q5818" s="76">
        <v>8</v>
      </c>
      <c r="R5818" s="1"/>
      <c r="S5818" s="76"/>
      <c r="T5818" s="1" t="s">
        <v>115</v>
      </c>
      <c r="U5818" s="1"/>
      <c r="V5818" s="1"/>
      <c r="AC5818" s="93">
        <v>25</v>
      </c>
      <c r="AD5818" s="69">
        <v>240</v>
      </c>
      <c r="AE5818" s="33"/>
      <c r="AF5818" s="33"/>
      <c r="AG5818" s="33"/>
      <c r="AX5818" s="37">
        <f t="shared" si="291"/>
        <v>46112</v>
      </c>
      <c r="AY5818" s="178"/>
      <c r="AZ5818" s="183"/>
      <c r="BA5818" s="183"/>
      <c r="BB5818" s="183"/>
      <c r="BC5818" s="183"/>
      <c r="BD5818" s="183"/>
      <c r="BE5818" s="183"/>
      <c r="BF5818" s="183"/>
      <c r="BG5818" s="183"/>
      <c r="BT5818" s="37">
        <f t="shared" si="292"/>
        <v>46133</v>
      </c>
      <c r="BU5818" s="178"/>
      <c r="BV5818" s="183"/>
      <c r="BW5818" s="183"/>
      <c r="BX5818" s="183"/>
      <c r="BY5818" s="183"/>
      <c r="BZ5818" s="183"/>
      <c r="CA5818" s="183"/>
      <c r="CB5818" s="183"/>
      <c r="CC5818" s="183"/>
      <c r="CE5818" s="1"/>
      <c r="CF5818" s="1"/>
      <c r="CG5818" s="1"/>
      <c r="CH5818" s="1"/>
      <c r="CI5818" s="1"/>
      <c r="CJ5818" s="1"/>
      <c r="CK5818" s="1"/>
      <c r="CL5818" s="1"/>
      <c r="CM5818" s="1"/>
      <c r="CN5818" s="1"/>
      <c r="CO5818" s="1"/>
    </row>
    <row r="5819" spans="1:93" ht="30" customHeight="1" x14ac:dyDescent="0.2">
      <c r="A5819" s="1">
        <v>5813</v>
      </c>
      <c r="B5819" s="1" t="s">
        <v>2056</v>
      </c>
      <c r="C5819" s="1" t="s">
        <v>2367</v>
      </c>
      <c r="D5819" s="155" t="s">
        <v>2368</v>
      </c>
      <c r="E5819" s="1" t="s">
        <v>2369</v>
      </c>
      <c r="F5819" s="1" t="s">
        <v>74</v>
      </c>
      <c r="G5819" s="1">
        <v>10</v>
      </c>
      <c r="H5819" s="1" t="s">
        <v>1059</v>
      </c>
      <c r="I5819" s="1" t="s">
        <v>114</v>
      </c>
      <c r="J5819" s="76">
        <v>554</v>
      </c>
      <c r="K5819" s="76">
        <v>2340917</v>
      </c>
      <c r="L5819" s="29">
        <v>46105</v>
      </c>
      <c r="M5819" s="29" t="s">
        <v>4163</v>
      </c>
      <c r="N5819" s="1" t="s">
        <v>478</v>
      </c>
      <c r="O5819" s="28" t="s">
        <v>634</v>
      </c>
      <c r="P5819" s="28" t="s">
        <v>323</v>
      </c>
      <c r="Q5819" s="76">
        <v>12</v>
      </c>
      <c r="R5819" s="1"/>
      <c r="S5819" s="76"/>
      <c r="T5819" s="1" t="s">
        <v>115</v>
      </c>
      <c r="U5819" s="1"/>
      <c r="V5819" s="1"/>
      <c r="AC5819" s="93">
        <v>25.5</v>
      </c>
      <c r="AD5819" s="69">
        <v>255</v>
      </c>
      <c r="AE5819" s="33"/>
      <c r="AF5819" s="33"/>
      <c r="AG5819" s="33"/>
      <c r="AX5819" s="37">
        <f t="shared" si="291"/>
        <v>46112</v>
      </c>
      <c r="AY5819" s="179"/>
      <c r="AZ5819" s="183"/>
      <c r="BA5819" s="183"/>
      <c r="BB5819" s="183"/>
      <c r="BC5819" s="183"/>
      <c r="BD5819" s="183"/>
      <c r="BE5819" s="183"/>
      <c r="BF5819" s="183"/>
      <c r="BG5819" s="183"/>
      <c r="BT5819" s="37">
        <f t="shared" si="292"/>
        <v>46133</v>
      </c>
      <c r="BU5819" s="179"/>
      <c r="BV5819" s="183"/>
      <c r="BW5819" s="183"/>
      <c r="BX5819" s="183"/>
      <c r="BY5819" s="183"/>
      <c r="BZ5819" s="183"/>
      <c r="CA5819" s="183"/>
      <c r="CB5819" s="183"/>
      <c r="CC5819" s="183"/>
      <c r="CE5819" s="1"/>
      <c r="CF5819" s="1"/>
      <c r="CG5819" s="1"/>
      <c r="CH5819" s="1"/>
      <c r="CI5819" s="1"/>
      <c r="CJ5819" s="1"/>
      <c r="CK5819" s="1"/>
      <c r="CL5819" s="1"/>
      <c r="CM5819" s="1"/>
      <c r="CN5819" s="1"/>
      <c r="CO5819" s="1"/>
    </row>
    <row r="5820" spans="1:93" ht="30" customHeight="1" x14ac:dyDescent="0.2">
      <c r="A5820" s="1">
        <v>5814</v>
      </c>
      <c r="B5820" s="1" t="s">
        <v>2503</v>
      </c>
      <c r="C5820" s="1" t="s">
        <v>2371</v>
      </c>
      <c r="D5820" s="155" t="s">
        <v>2501</v>
      </c>
      <c r="E5820" s="1" t="s">
        <v>2372</v>
      </c>
      <c r="F5820" s="1" t="s">
        <v>74</v>
      </c>
      <c r="G5820" s="1">
        <v>6</v>
      </c>
      <c r="H5820" s="1" t="s">
        <v>1059</v>
      </c>
      <c r="I5820" s="1" t="s">
        <v>114</v>
      </c>
      <c r="J5820" s="76">
        <v>407</v>
      </c>
      <c r="K5820" s="76">
        <v>2340913</v>
      </c>
      <c r="L5820" s="29">
        <v>46105</v>
      </c>
      <c r="M5820" s="29" t="s">
        <v>4163</v>
      </c>
      <c r="N5820" s="1" t="s">
        <v>478</v>
      </c>
      <c r="O5820" s="28" t="s">
        <v>634</v>
      </c>
      <c r="P5820" s="1" t="s">
        <v>323</v>
      </c>
      <c r="Q5820" s="76">
        <v>8</v>
      </c>
      <c r="R5820" s="1"/>
      <c r="S5820" s="76">
        <v>6</v>
      </c>
      <c r="T5820" s="1" t="s">
        <v>115</v>
      </c>
      <c r="U5820" s="1"/>
      <c r="V5820" s="1"/>
      <c r="AC5820" s="93">
        <v>24</v>
      </c>
      <c r="AD5820" s="69">
        <v>235</v>
      </c>
      <c r="AE5820" s="33"/>
      <c r="AF5820" s="33"/>
      <c r="AG5820" s="33"/>
      <c r="AX5820" s="37">
        <f t="shared" si="291"/>
        <v>46112</v>
      </c>
      <c r="AY5820" s="177" t="s">
        <v>3155</v>
      </c>
      <c r="AZ5820" s="183" t="s">
        <v>3156</v>
      </c>
      <c r="BA5820" s="180">
        <v>45</v>
      </c>
      <c r="BB5820" s="180">
        <v>47.4</v>
      </c>
      <c r="BC5820" s="180">
        <v>46.5</v>
      </c>
      <c r="BD5820" s="180"/>
      <c r="BE5820" s="180"/>
      <c r="BF5820" s="180"/>
      <c r="BG5820" s="180">
        <f>AVERAGE(BA5820:BF5821)</f>
        <v>46.300000000000004</v>
      </c>
      <c r="BT5820" s="37">
        <f t="shared" si="292"/>
        <v>46133</v>
      </c>
      <c r="BU5820" s="177" t="s">
        <v>3155</v>
      </c>
      <c r="BV5820" s="183" t="s">
        <v>3242</v>
      </c>
      <c r="BW5820" s="180">
        <v>60.1</v>
      </c>
      <c r="BX5820" s="180">
        <v>58.9</v>
      </c>
      <c r="BY5820" s="180">
        <v>60.9</v>
      </c>
      <c r="BZ5820" s="180"/>
      <c r="CA5820" s="180"/>
      <c r="CB5820" s="180"/>
      <c r="CC5820" s="180">
        <f>AVERAGE(BW5820:CB5821)</f>
        <v>59.966666666666669</v>
      </c>
      <c r="CE5820" s="1"/>
      <c r="CF5820" s="1"/>
      <c r="CG5820" s="1"/>
      <c r="CH5820" s="1"/>
      <c r="CI5820" s="1"/>
      <c r="CJ5820" s="1"/>
      <c r="CK5820" s="1"/>
      <c r="CL5820" s="1"/>
      <c r="CM5820" s="1"/>
      <c r="CN5820" s="1"/>
      <c r="CO5820" s="1"/>
    </row>
    <row r="5821" spans="1:93" ht="30" customHeight="1" x14ac:dyDescent="0.2">
      <c r="A5821" s="1">
        <v>5815</v>
      </c>
      <c r="B5821" s="1" t="s">
        <v>2503</v>
      </c>
      <c r="C5821" s="1" t="s">
        <v>2371</v>
      </c>
      <c r="D5821" s="155" t="s">
        <v>2501</v>
      </c>
      <c r="E5821" s="1" t="s">
        <v>2372</v>
      </c>
      <c r="F5821" s="1" t="s">
        <v>74</v>
      </c>
      <c r="G5821" s="1">
        <v>5</v>
      </c>
      <c r="H5821" s="1" t="s">
        <v>341</v>
      </c>
      <c r="I5821" s="1" t="s">
        <v>114</v>
      </c>
      <c r="J5821" s="76">
        <v>274</v>
      </c>
      <c r="K5821" s="76">
        <v>2405582</v>
      </c>
      <c r="L5821" s="29">
        <v>46105</v>
      </c>
      <c r="M5821" s="29" t="s">
        <v>4163</v>
      </c>
      <c r="N5821" s="1" t="s">
        <v>478</v>
      </c>
      <c r="O5821" s="28" t="s">
        <v>634</v>
      </c>
      <c r="P5821" s="1" t="s">
        <v>323</v>
      </c>
      <c r="Q5821" s="76">
        <v>3</v>
      </c>
      <c r="R5821" s="1"/>
      <c r="S5821" s="76"/>
      <c r="T5821" s="1" t="s">
        <v>115</v>
      </c>
      <c r="U5821" s="1"/>
      <c r="V5821" s="1"/>
      <c r="AC5821" s="93">
        <v>25</v>
      </c>
      <c r="AD5821" s="69">
        <v>240</v>
      </c>
      <c r="AE5821" s="33"/>
      <c r="AF5821" s="33"/>
      <c r="AG5821" s="33"/>
      <c r="AX5821" s="37">
        <f t="shared" si="291"/>
        <v>46112</v>
      </c>
      <c r="AY5821" s="179"/>
      <c r="AZ5821" s="183"/>
      <c r="BA5821" s="181"/>
      <c r="BB5821" s="181"/>
      <c r="BC5821" s="181"/>
      <c r="BD5821" s="181"/>
      <c r="BE5821" s="181"/>
      <c r="BF5821" s="181"/>
      <c r="BG5821" s="181"/>
      <c r="BT5821" s="37">
        <f t="shared" si="292"/>
        <v>46133</v>
      </c>
      <c r="BU5821" s="179"/>
      <c r="BV5821" s="183"/>
      <c r="BW5821" s="181"/>
      <c r="BX5821" s="181"/>
      <c r="BY5821" s="181"/>
      <c r="BZ5821" s="181"/>
      <c r="CA5821" s="181"/>
      <c r="CB5821" s="181"/>
      <c r="CC5821" s="181"/>
      <c r="CE5821" s="1"/>
      <c r="CF5821" s="1"/>
      <c r="CG5821" s="1"/>
      <c r="CH5821" s="1"/>
      <c r="CI5821" s="1"/>
      <c r="CJ5821" s="1"/>
      <c r="CK5821" s="1"/>
      <c r="CL5821" s="1"/>
      <c r="CM5821" s="1"/>
      <c r="CN5821" s="1"/>
      <c r="CO5821" s="1"/>
    </row>
    <row r="5822" spans="1:93" ht="30" customHeight="1" x14ac:dyDescent="0.2">
      <c r="A5822" s="1">
        <v>5816</v>
      </c>
      <c r="B5822" s="1" t="s">
        <v>103</v>
      </c>
      <c r="C5822" s="1" t="s">
        <v>103</v>
      </c>
      <c r="D5822" s="155" t="s">
        <v>103</v>
      </c>
      <c r="E5822" s="1" t="s">
        <v>103</v>
      </c>
      <c r="F5822" s="1" t="s">
        <v>74</v>
      </c>
      <c r="G5822" s="1"/>
      <c r="H5822" s="1" t="s">
        <v>341</v>
      </c>
      <c r="I5822" s="1" t="s">
        <v>114</v>
      </c>
      <c r="J5822" s="76">
        <v>295</v>
      </c>
      <c r="K5822" s="76">
        <v>2405569</v>
      </c>
      <c r="L5822" s="29">
        <v>46105</v>
      </c>
      <c r="M5822" s="29" t="s">
        <v>4163</v>
      </c>
      <c r="N5822" s="1" t="s">
        <v>478</v>
      </c>
      <c r="O5822" s="28" t="s">
        <v>634</v>
      </c>
      <c r="P5822" s="1" t="s">
        <v>323</v>
      </c>
      <c r="Q5822" s="76">
        <v>3.5</v>
      </c>
      <c r="R5822" s="1"/>
      <c r="S5822" s="76"/>
      <c r="T5822" s="1" t="s">
        <v>115</v>
      </c>
      <c r="U5822" s="1"/>
      <c r="V5822" s="1"/>
      <c r="AC5822" s="93">
        <v>24.5</v>
      </c>
      <c r="AD5822" s="69">
        <v>240</v>
      </c>
      <c r="AE5822" s="33"/>
      <c r="AF5822" s="33"/>
      <c r="AG5822" s="33"/>
      <c r="AX5822" s="37">
        <f t="shared" si="291"/>
        <v>46112</v>
      </c>
      <c r="AY5822" s="34"/>
      <c r="AZ5822" s="38" t="s">
        <v>475</v>
      </c>
      <c r="BA5822" s="38">
        <v>13.1</v>
      </c>
      <c r="BB5822" s="38">
        <v>13.9</v>
      </c>
      <c r="BC5822" s="38">
        <v>15.1</v>
      </c>
      <c r="BD5822" s="1"/>
      <c r="BE5822" s="1"/>
      <c r="BF5822" s="1"/>
      <c r="BG5822" s="38" t="e">
        <f>AVERAGE(BA5932:BC5932)</f>
        <v>#DIV/0!</v>
      </c>
      <c r="BT5822" s="37">
        <f t="shared" si="292"/>
        <v>46133</v>
      </c>
      <c r="BU5822" s="25"/>
      <c r="BV5822" s="38" t="s">
        <v>476</v>
      </c>
      <c r="BW5822" s="161">
        <v>29.8</v>
      </c>
      <c r="BX5822" s="38">
        <v>29.7</v>
      </c>
      <c r="BY5822" s="38">
        <v>38.9</v>
      </c>
      <c r="BZ5822" s="1"/>
      <c r="CA5822" s="1"/>
      <c r="CB5822" s="1"/>
      <c r="CC5822" s="38" t="e">
        <f>AVERAGE(BW5932:BY5932)</f>
        <v>#DIV/0!</v>
      </c>
      <c r="CE5822" s="1"/>
      <c r="CF5822" s="1"/>
      <c r="CG5822" s="1"/>
      <c r="CH5822" s="1"/>
      <c r="CI5822" s="1"/>
      <c r="CJ5822" s="1"/>
      <c r="CK5822" s="1"/>
      <c r="CL5822" s="1"/>
      <c r="CM5822" s="1"/>
      <c r="CN5822" s="1"/>
      <c r="CO5822" s="1"/>
    </row>
    <row r="5823" spans="1:93" ht="30" customHeight="1" x14ac:dyDescent="0.2">
      <c r="A5823" s="1">
        <v>5817</v>
      </c>
      <c r="B5823" s="1" t="s">
        <v>2504</v>
      </c>
      <c r="C5823" s="1" t="s">
        <v>2373</v>
      </c>
      <c r="D5823" s="155" t="s">
        <v>2502</v>
      </c>
      <c r="E5823" s="1" t="s">
        <v>2374</v>
      </c>
      <c r="F5823" s="1" t="s">
        <v>74</v>
      </c>
      <c r="G5823" s="1">
        <v>8</v>
      </c>
      <c r="H5823" s="1" t="s">
        <v>1059</v>
      </c>
      <c r="I5823" s="1" t="s">
        <v>114</v>
      </c>
      <c r="J5823" s="76">
        <v>433</v>
      </c>
      <c r="K5823" s="76">
        <v>2405634</v>
      </c>
      <c r="L5823" s="29">
        <v>46106</v>
      </c>
      <c r="M5823" s="29" t="s">
        <v>4163</v>
      </c>
      <c r="N5823" s="1" t="s">
        <v>478</v>
      </c>
      <c r="O5823" s="28" t="s">
        <v>634</v>
      </c>
      <c r="P5823" s="1" t="s">
        <v>323</v>
      </c>
      <c r="Q5823" s="76">
        <v>10</v>
      </c>
      <c r="R5823" s="1"/>
      <c r="S5823" s="76">
        <v>6</v>
      </c>
      <c r="T5823" s="1" t="s">
        <v>115</v>
      </c>
      <c r="U5823" s="1"/>
      <c r="V5823" s="1"/>
      <c r="AC5823" s="93">
        <v>25</v>
      </c>
      <c r="AD5823" s="69">
        <v>220</v>
      </c>
      <c r="AE5823" s="33"/>
      <c r="AF5823" s="33"/>
      <c r="AG5823" s="33"/>
      <c r="AX5823" s="37">
        <f t="shared" si="291"/>
        <v>46113</v>
      </c>
      <c r="AY5823" s="177" t="s">
        <v>3157</v>
      </c>
      <c r="AZ5823" s="185" t="s">
        <v>3158</v>
      </c>
      <c r="BA5823" s="183">
        <v>47.4</v>
      </c>
      <c r="BB5823" s="183">
        <v>47.7</v>
      </c>
      <c r="BC5823" s="183">
        <v>46.8</v>
      </c>
      <c r="BD5823" s="183"/>
      <c r="BE5823" s="183"/>
      <c r="BF5823" s="183"/>
      <c r="BG5823" s="183">
        <f>AVERAGE(BA5823:BF5825)</f>
        <v>47.29999999999999</v>
      </c>
      <c r="BT5823" s="37">
        <f t="shared" si="292"/>
        <v>46134</v>
      </c>
      <c r="BU5823" s="177" t="s">
        <v>3157</v>
      </c>
      <c r="BV5823" s="185" t="s">
        <v>3243</v>
      </c>
      <c r="BW5823" s="183">
        <v>58.2</v>
      </c>
      <c r="BX5823" s="183">
        <v>59.5</v>
      </c>
      <c r="BY5823" s="183">
        <v>61.1</v>
      </c>
      <c r="BZ5823" s="183"/>
      <c r="CA5823" s="183"/>
      <c r="CB5823" s="183"/>
      <c r="CC5823" s="183">
        <f>AVERAGE(BW5823:CB5825)</f>
        <v>59.6</v>
      </c>
      <c r="CE5823" s="1"/>
      <c r="CF5823" s="1"/>
      <c r="CG5823" s="1"/>
      <c r="CH5823" s="1"/>
      <c r="CI5823" s="1"/>
      <c r="CJ5823" s="1"/>
      <c r="CK5823" s="1"/>
      <c r="CL5823" s="1"/>
      <c r="CM5823" s="1"/>
      <c r="CN5823" s="1"/>
      <c r="CO5823" s="1"/>
    </row>
    <row r="5824" spans="1:93" ht="30" customHeight="1" x14ac:dyDescent="0.2">
      <c r="A5824" s="1">
        <v>5818</v>
      </c>
      <c r="B5824" s="1" t="s">
        <v>2504</v>
      </c>
      <c r="C5824" s="1" t="s">
        <v>2373</v>
      </c>
      <c r="D5824" s="155" t="s">
        <v>2502</v>
      </c>
      <c r="E5824" s="1" t="s">
        <v>2375</v>
      </c>
      <c r="F5824" s="1" t="s">
        <v>74</v>
      </c>
      <c r="G5824" s="1">
        <v>8</v>
      </c>
      <c r="H5824" s="1" t="s">
        <v>341</v>
      </c>
      <c r="I5824" s="1" t="s">
        <v>114</v>
      </c>
      <c r="J5824" s="76">
        <v>302</v>
      </c>
      <c r="K5824" s="76">
        <v>2405639</v>
      </c>
      <c r="L5824" s="29">
        <v>46106</v>
      </c>
      <c r="M5824" s="29" t="s">
        <v>4163</v>
      </c>
      <c r="N5824" s="1" t="s">
        <v>478</v>
      </c>
      <c r="O5824" s="28" t="s">
        <v>634</v>
      </c>
      <c r="P5824" s="1" t="s">
        <v>323</v>
      </c>
      <c r="Q5824" s="76">
        <v>7</v>
      </c>
      <c r="R5824" s="1"/>
      <c r="S5824" s="76"/>
      <c r="T5824" s="1" t="s">
        <v>115</v>
      </c>
      <c r="U5824" s="1"/>
      <c r="V5824" s="1"/>
      <c r="AC5824" s="93">
        <v>23.5</v>
      </c>
      <c r="AD5824" s="69">
        <v>240</v>
      </c>
      <c r="AE5824" s="33"/>
      <c r="AF5824" s="33"/>
      <c r="AG5824" s="33"/>
      <c r="AX5824" s="37">
        <f t="shared" si="291"/>
        <v>46113</v>
      </c>
      <c r="AY5824" s="178"/>
      <c r="AZ5824" s="185"/>
      <c r="BA5824" s="183"/>
      <c r="BB5824" s="183"/>
      <c r="BC5824" s="183"/>
      <c r="BD5824" s="183"/>
      <c r="BE5824" s="183"/>
      <c r="BF5824" s="183"/>
      <c r="BG5824" s="183"/>
      <c r="BT5824" s="37">
        <f t="shared" si="292"/>
        <v>46134</v>
      </c>
      <c r="BU5824" s="178"/>
      <c r="BV5824" s="185"/>
      <c r="BW5824" s="183"/>
      <c r="BX5824" s="183"/>
      <c r="BY5824" s="183"/>
      <c r="BZ5824" s="183"/>
      <c r="CA5824" s="183"/>
      <c r="CB5824" s="183"/>
      <c r="CC5824" s="183"/>
      <c r="CE5824" s="1"/>
      <c r="CF5824" s="1"/>
      <c r="CG5824" s="1"/>
      <c r="CH5824" s="1"/>
      <c r="CI5824" s="1"/>
      <c r="CJ5824" s="1"/>
      <c r="CK5824" s="1"/>
      <c r="CL5824" s="1"/>
      <c r="CM5824" s="1"/>
      <c r="CN5824" s="1"/>
      <c r="CO5824" s="1"/>
    </row>
    <row r="5825" spans="1:93" ht="30" customHeight="1" x14ac:dyDescent="0.2">
      <c r="A5825" s="1">
        <v>5819</v>
      </c>
      <c r="B5825" s="1" t="s">
        <v>2504</v>
      </c>
      <c r="C5825" s="1" t="s">
        <v>2373</v>
      </c>
      <c r="D5825" s="155" t="s">
        <v>2502</v>
      </c>
      <c r="E5825" s="1" t="s">
        <v>2376</v>
      </c>
      <c r="F5825" s="1" t="s">
        <v>74</v>
      </c>
      <c r="G5825" s="1">
        <v>6</v>
      </c>
      <c r="H5825" s="1" t="s">
        <v>1059</v>
      </c>
      <c r="I5825" s="1" t="s">
        <v>114</v>
      </c>
      <c r="J5825" s="76">
        <v>303</v>
      </c>
      <c r="K5825" s="76">
        <v>2405640</v>
      </c>
      <c r="L5825" s="29">
        <v>46106</v>
      </c>
      <c r="M5825" s="29" t="s">
        <v>4163</v>
      </c>
      <c r="N5825" s="1" t="s">
        <v>478</v>
      </c>
      <c r="O5825" s="28" t="s">
        <v>634</v>
      </c>
      <c r="P5825" s="1" t="s">
        <v>323</v>
      </c>
      <c r="Q5825" s="76">
        <v>5</v>
      </c>
      <c r="R5825" s="1"/>
      <c r="S5825" s="76"/>
      <c r="T5825" s="1" t="s">
        <v>115</v>
      </c>
      <c r="U5825" s="1"/>
      <c r="V5825" s="1"/>
      <c r="AC5825" s="93">
        <v>24.5</v>
      </c>
      <c r="AD5825" s="69">
        <v>230</v>
      </c>
      <c r="AE5825" s="33"/>
      <c r="AF5825" s="33"/>
      <c r="AG5825" s="33"/>
      <c r="AX5825" s="37">
        <f t="shared" si="291"/>
        <v>46113</v>
      </c>
      <c r="AY5825" s="179"/>
      <c r="AZ5825" s="185"/>
      <c r="BA5825" s="183"/>
      <c r="BB5825" s="183"/>
      <c r="BC5825" s="183"/>
      <c r="BD5825" s="183"/>
      <c r="BE5825" s="183"/>
      <c r="BF5825" s="183"/>
      <c r="BG5825" s="183"/>
      <c r="BT5825" s="37">
        <f t="shared" si="292"/>
        <v>46134</v>
      </c>
      <c r="BU5825" s="179"/>
      <c r="BV5825" s="185"/>
      <c r="BW5825" s="183"/>
      <c r="BX5825" s="183"/>
      <c r="BY5825" s="183"/>
      <c r="BZ5825" s="183"/>
      <c r="CA5825" s="183"/>
      <c r="CB5825" s="183"/>
      <c r="CC5825" s="183"/>
      <c r="CE5825" s="1"/>
      <c r="CF5825" s="1"/>
      <c r="CG5825" s="1"/>
      <c r="CH5825" s="1"/>
      <c r="CI5825" s="1"/>
      <c r="CJ5825" s="1"/>
      <c r="CK5825" s="1"/>
      <c r="CL5825" s="1"/>
      <c r="CM5825" s="1"/>
      <c r="CN5825" s="1"/>
      <c r="CO5825" s="1"/>
    </row>
    <row r="5826" spans="1:93" ht="30" customHeight="1" x14ac:dyDescent="0.2">
      <c r="A5826" s="1">
        <v>5820</v>
      </c>
      <c r="B5826" s="1" t="s">
        <v>2506</v>
      </c>
      <c r="C5826" s="1" t="s">
        <v>2377</v>
      </c>
      <c r="D5826" s="28" t="s">
        <v>2505</v>
      </c>
      <c r="E5826" s="28" t="s">
        <v>2378</v>
      </c>
      <c r="F5826" s="1" t="s">
        <v>74</v>
      </c>
      <c r="G5826" s="1">
        <v>5</v>
      </c>
      <c r="H5826" s="1" t="s">
        <v>1059</v>
      </c>
      <c r="I5826" s="1" t="s">
        <v>114</v>
      </c>
      <c r="J5826" s="76">
        <v>557</v>
      </c>
      <c r="K5826" s="76">
        <v>2340975</v>
      </c>
      <c r="L5826" s="29">
        <v>46106</v>
      </c>
      <c r="M5826" s="29" t="s">
        <v>4163</v>
      </c>
      <c r="N5826" s="1" t="s">
        <v>478</v>
      </c>
      <c r="O5826" s="28" t="s">
        <v>105</v>
      </c>
      <c r="P5826" s="28" t="s">
        <v>322</v>
      </c>
      <c r="Q5826" s="76">
        <v>12</v>
      </c>
      <c r="R5826" s="1"/>
      <c r="S5826" s="76">
        <v>6</v>
      </c>
      <c r="T5826" s="1" t="s">
        <v>115</v>
      </c>
      <c r="U5826" s="1"/>
      <c r="V5826" s="1"/>
      <c r="AC5826" s="93">
        <v>26.5</v>
      </c>
      <c r="AD5826" s="69">
        <v>245</v>
      </c>
      <c r="AE5826" s="33"/>
      <c r="AF5826" s="33"/>
      <c r="AG5826" s="33"/>
      <c r="AX5826" s="37">
        <f t="shared" si="291"/>
        <v>46113</v>
      </c>
      <c r="AY5826" s="177" t="s">
        <v>3159</v>
      </c>
      <c r="AZ5826" s="183" t="s">
        <v>3160</v>
      </c>
      <c r="BA5826" s="180">
        <v>40.700000000000003</v>
      </c>
      <c r="BB5826" s="180">
        <v>40.4</v>
      </c>
      <c r="BC5826" s="180">
        <v>41.8</v>
      </c>
      <c r="BD5826" s="180"/>
      <c r="BE5826" s="180"/>
      <c r="BF5826" s="180"/>
      <c r="BG5826" s="180">
        <f>AVERAGE(BA5826:BF5831)</f>
        <v>40.966666666666661</v>
      </c>
      <c r="BT5826" s="37">
        <f t="shared" si="292"/>
        <v>46134</v>
      </c>
      <c r="BU5826" s="177" t="s">
        <v>3159</v>
      </c>
      <c r="BV5826" s="183" t="s">
        <v>3244</v>
      </c>
      <c r="BW5826" s="180">
        <v>51.8</v>
      </c>
      <c r="BX5826" s="180">
        <v>49.6</v>
      </c>
      <c r="BY5826" s="180">
        <v>50.9</v>
      </c>
      <c r="BZ5826" s="180"/>
      <c r="CA5826" s="180"/>
      <c r="CB5826" s="180"/>
      <c r="CC5826" s="180">
        <f>AVERAGE(BW5826:CB5831)</f>
        <v>50.766666666666673</v>
      </c>
      <c r="CE5826" s="1"/>
      <c r="CF5826" s="1"/>
      <c r="CG5826" s="1"/>
      <c r="CH5826" s="1"/>
      <c r="CI5826" s="1"/>
      <c r="CJ5826" s="1"/>
      <c r="CK5826" s="1"/>
      <c r="CL5826" s="1"/>
      <c r="CM5826" s="1"/>
      <c r="CN5826" s="1"/>
      <c r="CO5826" s="1"/>
    </row>
    <row r="5827" spans="1:93" ht="30" customHeight="1" x14ac:dyDescent="0.2">
      <c r="A5827" s="1">
        <v>5821</v>
      </c>
      <c r="B5827" s="1" t="s">
        <v>2506</v>
      </c>
      <c r="C5827" s="1" t="s">
        <v>2377</v>
      </c>
      <c r="D5827" s="28" t="s">
        <v>2505</v>
      </c>
      <c r="E5827" s="28" t="s">
        <v>2378</v>
      </c>
      <c r="F5827" s="1" t="s">
        <v>74</v>
      </c>
      <c r="G5827" s="1">
        <v>5</v>
      </c>
      <c r="H5827" s="1" t="s">
        <v>1059</v>
      </c>
      <c r="I5827" s="1" t="s">
        <v>114</v>
      </c>
      <c r="J5827" s="76">
        <v>403</v>
      </c>
      <c r="K5827" s="76">
        <v>2340976</v>
      </c>
      <c r="L5827" s="29">
        <v>46106</v>
      </c>
      <c r="M5827" s="29" t="s">
        <v>4163</v>
      </c>
      <c r="N5827" s="1" t="s">
        <v>478</v>
      </c>
      <c r="O5827" s="28" t="s">
        <v>105</v>
      </c>
      <c r="P5827" s="28" t="s">
        <v>322</v>
      </c>
      <c r="Q5827" s="76">
        <v>9</v>
      </c>
      <c r="R5827" s="1"/>
      <c r="S5827" s="76"/>
      <c r="T5827" s="1" t="s">
        <v>115</v>
      </c>
      <c r="U5827" s="1"/>
      <c r="V5827" s="1"/>
      <c r="AC5827" s="93">
        <v>26</v>
      </c>
      <c r="AD5827" s="69">
        <v>250</v>
      </c>
      <c r="AE5827" s="33"/>
      <c r="AF5827" s="33"/>
      <c r="AG5827" s="33"/>
      <c r="AX5827" s="37">
        <f t="shared" si="291"/>
        <v>46113</v>
      </c>
      <c r="AY5827" s="178"/>
      <c r="AZ5827" s="183"/>
      <c r="BA5827" s="184"/>
      <c r="BB5827" s="184"/>
      <c r="BC5827" s="184"/>
      <c r="BD5827" s="184"/>
      <c r="BE5827" s="184"/>
      <c r="BF5827" s="184"/>
      <c r="BG5827" s="184"/>
      <c r="BT5827" s="37">
        <f t="shared" si="292"/>
        <v>46134</v>
      </c>
      <c r="BU5827" s="178"/>
      <c r="BV5827" s="183"/>
      <c r="BW5827" s="184"/>
      <c r="BX5827" s="184"/>
      <c r="BY5827" s="184"/>
      <c r="BZ5827" s="184"/>
      <c r="CA5827" s="184"/>
      <c r="CB5827" s="184"/>
      <c r="CC5827" s="184"/>
      <c r="CE5827" s="1"/>
      <c r="CF5827" s="1"/>
      <c r="CG5827" s="1"/>
      <c r="CH5827" s="1"/>
      <c r="CI5827" s="1"/>
      <c r="CJ5827" s="1"/>
      <c r="CK5827" s="1"/>
      <c r="CL5827" s="1"/>
      <c r="CM5827" s="1"/>
      <c r="CN5827" s="1"/>
      <c r="CO5827" s="1"/>
    </row>
    <row r="5828" spans="1:93" ht="30" customHeight="1" x14ac:dyDescent="0.2">
      <c r="A5828" s="1">
        <v>5822</v>
      </c>
      <c r="B5828" s="1" t="s">
        <v>2506</v>
      </c>
      <c r="C5828" s="1" t="s">
        <v>2377</v>
      </c>
      <c r="D5828" s="28" t="s">
        <v>2505</v>
      </c>
      <c r="E5828" s="28" t="s">
        <v>2378</v>
      </c>
      <c r="F5828" s="1" t="s">
        <v>74</v>
      </c>
      <c r="G5828" s="1">
        <v>5</v>
      </c>
      <c r="H5828" s="1" t="s">
        <v>1059</v>
      </c>
      <c r="I5828" s="1" t="s">
        <v>114</v>
      </c>
      <c r="J5828" s="76">
        <v>554</v>
      </c>
      <c r="K5828" s="76">
        <v>2340977</v>
      </c>
      <c r="L5828" s="29">
        <v>46106</v>
      </c>
      <c r="M5828" s="29" t="s">
        <v>4163</v>
      </c>
      <c r="N5828" s="1" t="s">
        <v>478</v>
      </c>
      <c r="O5828" s="28" t="s">
        <v>105</v>
      </c>
      <c r="P5828" s="28" t="s">
        <v>322</v>
      </c>
      <c r="Q5828" s="76">
        <v>12</v>
      </c>
      <c r="R5828" s="1"/>
      <c r="S5828" s="76"/>
      <c r="T5828" s="1" t="s">
        <v>115</v>
      </c>
      <c r="U5828" s="1"/>
      <c r="V5828" s="1"/>
      <c r="AC5828" s="93">
        <v>26.5</v>
      </c>
      <c r="AD5828" s="69">
        <v>250</v>
      </c>
      <c r="AE5828" s="33"/>
      <c r="AF5828" s="33"/>
      <c r="AG5828" s="33"/>
      <c r="AX5828" s="37">
        <f t="shared" si="291"/>
        <v>46113</v>
      </c>
      <c r="AY5828" s="178"/>
      <c r="AZ5828" s="183"/>
      <c r="BA5828" s="184"/>
      <c r="BB5828" s="184"/>
      <c r="BC5828" s="184"/>
      <c r="BD5828" s="184"/>
      <c r="BE5828" s="184"/>
      <c r="BF5828" s="184"/>
      <c r="BG5828" s="184"/>
      <c r="BT5828" s="37">
        <f t="shared" si="292"/>
        <v>46134</v>
      </c>
      <c r="BU5828" s="178"/>
      <c r="BV5828" s="183"/>
      <c r="BW5828" s="184"/>
      <c r="BX5828" s="184"/>
      <c r="BY5828" s="184"/>
      <c r="BZ5828" s="184"/>
      <c r="CA5828" s="184"/>
      <c r="CB5828" s="184"/>
      <c r="CC5828" s="184"/>
      <c r="CE5828" s="1"/>
      <c r="CF5828" s="1"/>
      <c r="CG5828" s="1"/>
      <c r="CH5828" s="1"/>
      <c r="CI5828" s="1"/>
      <c r="CJ5828" s="1"/>
      <c r="CK5828" s="1"/>
      <c r="CL5828" s="1"/>
      <c r="CM5828" s="1"/>
      <c r="CN5828" s="1"/>
      <c r="CO5828" s="1"/>
    </row>
    <row r="5829" spans="1:93" ht="30" customHeight="1" x14ac:dyDescent="0.2">
      <c r="A5829" s="1">
        <v>5823</v>
      </c>
      <c r="B5829" s="1" t="s">
        <v>2506</v>
      </c>
      <c r="C5829" s="1" t="s">
        <v>2377</v>
      </c>
      <c r="D5829" s="28" t="s">
        <v>2505</v>
      </c>
      <c r="E5829" s="28" t="s">
        <v>2378</v>
      </c>
      <c r="F5829" s="1" t="s">
        <v>74</v>
      </c>
      <c r="G5829" s="1">
        <v>5</v>
      </c>
      <c r="H5829" s="1" t="s">
        <v>1059</v>
      </c>
      <c r="I5829" s="1" t="s">
        <v>114</v>
      </c>
      <c r="J5829" s="76">
        <v>437</v>
      </c>
      <c r="K5829" s="76">
        <v>2340978</v>
      </c>
      <c r="L5829" s="29">
        <v>46106</v>
      </c>
      <c r="M5829" s="29" t="s">
        <v>4163</v>
      </c>
      <c r="N5829" s="1" t="s">
        <v>478</v>
      </c>
      <c r="O5829" s="28" t="s">
        <v>105</v>
      </c>
      <c r="P5829" s="28" t="s">
        <v>322</v>
      </c>
      <c r="Q5829" s="76">
        <v>9</v>
      </c>
      <c r="R5829" s="1"/>
      <c r="S5829" s="76"/>
      <c r="T5829" s="1" t="s">
        <v>115</v>
      </c>
      <c r="U5829" s="1"/>
      <c r="V5829" s="1"/>
      <c r="AC5829" s="93">
        <v>25</v>
      </c>
      <c r="AD5829" s="69">
        <v>260</v>
      </c>
      <c r="AE5829" s="33"/>
      <c r="AF5829" s="33"/>
      <c r="AG5829" s="33"/>
      <c r="AX5829" s="37">
        <f t="shared" si="291"/>
        <v>46113</v>
      </c>
      <c r="AY5829" s="178"/>
      <c r="AZ5829" s="183"/>
      <c r="BA5829" s="184"/>
      <c r="BB5829" s="184"/>
      <c r="BC5829" s="184"/>
      <c r="BD5829" s="184"/>
      <c r="BE5829" s="184"/>
      <c r="BF5829" s="184"/>
      <c r="BG5829" s="184"/>
      <c r="BT5829" s="37">
        <f t="shared" si="292"/>
        <v>46134</v>
      </c>
      <c r="BU5829" s="178"/>
      <c r="BV5829" s="183"/>
      <c r="BW5829" s="184"/>
      <c r="BX5829" s="184"/>
      <c r="BY5829" s="184"/>
      <c r="BZ5829" s="184"/>
      <c r="CA5829" s="184"/>
      <c r="CB5829" s="184"/>
      <c r="CC5829" s="184"/>
      <c r="CE5829" s="1"/>
      <c r="CF5829" s="1"/>
      <c r="CG5829" s="1"/>
      <c r="CH5829" s="1"/>
      <c r="CI5829" s="1"/>
      <c r="CJ5829" s="1"/>
      <c r="CK5829" s="1"/>
      <c r="CL5829" s="1"/>
      <c r="CM5829" s="1"/>
      <c r="CN5829" s="1"/>
      <c r="CO5829" s="1"/>
    </row>
    <row r="5830" spans="1:93" ht="30" customHeight="1" x14ac:dyDescent="0.2">
      <c r="A5830" s="1">
        <v>5824</v>
      </c>
      <c r="B5830" s="1" t="s">
        <v>2506</v>
      </c>
      <c r="C5830" s="1" t="s">
        <v>2377</v>
      </c>
      <c r="D5830" s="28" t="s">
        <v>2505</v>
      </c>
      <c r="E5830" s="28" t="s">
        <v>2378</v>
      </c>
      <c r="F5830" s="1" t="s">
        <v>74</v>
      </c>
      <c r="G5830" s="1">
        <v>5</v>
      </c>
      <c r="H5830" s="1" t="s">
        <v>1059</v>
      </c>
      <c r="I5830" s="1" t="s">
        <v>114</v>
      </c>
      <c r="J5830" s="76">
        <v>273</v>
      </c>
      <c r="K5830" s="76">
        <v>2340979</v>
      </c>
      <c r="L5830" s="29">
        <v>46106</v>
      </c>
      <c r="M5830" s="29" t="s">
        <v>4163</v>
      </c>
      <c r="N5830" s="1" t="s">
        <v>478</v>
      </c>
      <c r="O5830" s="28" t="s">
        <v>105</v>
      </c>
      <c r="P5830" s="28" t="s">
        <v>322</v>
      </c>
      <c r="Q5830" s="76">
        <v>8</v>
      </c>
      <c r="R5830" s="1"/>
      <c r="S5830" s="76"/>
      <c r="T5830" s="1" t="s">
        <v>115</v>
      </c>
      <c r="U5830" s="1"/>
      <c r="V5830" s="1"/>
      <c r="AC5830" s="93">
        <v>25</v>
      </c>
      <c r="AD5830" s="69">
        <v>240</v>
      </c>
      <c r="AE5830" s="33"/>
      <c r="AF5830" s="33"/>
      <c r="AG5830" s="33"/>
      <c r="AX5830" s="37">
        <f t="shared" si="291"/>
        <v>46113</v>
      </c>
      <c r="AY5830" s="178"/>
      <c r="AZ5830" s="183"/>
      <c r="BA5830" s="184"/>
      <c r="BB5830" s="184"/>
      <c r="BC5830" s="184"/>
      <c r="BD5830" s="184"/>
      <c r="BE5830" s="184"/>
      <c r="BF5830" s="184"/>
      <c r="BG5830" s="184"/>
      <c r="BT5830" s="37">
        <f t="shared" si="292"/>
        <v>46134</v>
      </c>
      <c r="BU5830" s="178"/>
      <c r="BV5830" s="183"/>
      <c r="BW5830" s="184"/>
      <c r="BX5830" s="184"/>
      <c r="BY5830" s="184"/>
      <c r="BZ5830" s="184"/>
      <c r="CA5830" s="184"/>
      <c r="CB5830" s="184"/>
      <c r="CC5830" s="184"/>
      <c r="CE5830" s="1"/>
      <c r="CF5830" s="1"/>
      <c r="CG5830" s="1"/>
      <c r="CH5830" s="1"/>
      <c r="CI5830" s="1"/>
      <c r="CJ5830" s="1"/>
      <c r="CK5830" s="1"/>
      <c r="CL5830" s="1"/>
      <c r="CM5830" s="1"/>
      <c r="CN5830" s="1"/>
      <c r="CO5830" s="1"/>
    </row>
    <row r="5831" spans="1:93" ht="30" customHeight="1" x14ac:dyDescent="0.2">
      <c r="A5831" s="1">
        <v>5825</v>
      </c>
      <c r="B5831" s="1" t="s">
        <v>2506</v>
      </c>
      <c r="C5831" s="1" t="s">
        <v>2377</v>
      </c>
      <c r="D5831" s="28" t="s">
        <v>2505</v>
      </c>
      <c r="E5831" s="28" t="s">
        <v>2378</v>
      </c>
      <c r="F5831" s="1" t="s">
        <v>74</v>
      </c>
      <c r="G5831" s="1">
        <v>5</v>
      </c>
      <c r="H5831" s="1" t="s">
        <v>1059</v>
      </c>
      <c r="I5831" s="1" t="s">
        <v>114</v>
      </c>
      <c r="J5831" s="76">
        <v>558</v>
      </c>
      <c r="K5831" s="76">
        <v>2340983</v>
      </c>
      <c r="L5831" s="29">
        <v>46106</v>
      </c>
      <c r="M5831" s="29" t="s">
        <v>4163</v>
      </c>
      <c r="N5831" s="1" t="s">
        <v>478</v>
      </c>
      <c r="O5831" s="28" t="s">
        <v>105</v>
      </c>
      <c r="P5831" s="28" t="s">
        <v>322</v>
      </c>
      <c r="Q5831" s="76">
        <v>10</v>
      </c>
      <c r="R5831" s="1"/>
      <c r="S5831" s="76"/>
      <c r="T5831" s="1" t="s">
        <v>115</v>
      </c>
      <c r="U5831" s="1"/>
      <c r="V5831" s="1"/>
      <c r="AC5831" s="93">
        <v>26.5</v>
      </c>
      <c r="AD5831" s="69">
        <v>260</v>
      </c>
      <c r="AE5831" s="33"/>
      <c r="AF5831" s="33"/>
      <c r="AG5831" s="33"/>
      <c r="AX5831" s="37">
        <f t="shared" si="291"/>
        <v>46113</v>
      </c>
      <c r="AY5831" s="179"/>
      <c r="AZ5831" s="183"/>
      <c r="BA5831" s="181"/>
      <c r="BB5831" s="181"/>
      <c r="BC5831" s="181"/>
      <c r="BD5831" s="181"/>
      <c r="BE5831" s="181"/>
      <c r="BF5831" s="181"/>
      <c r="BG5831" s="181"/>
      <c r="BT5831" s="37">
        <f t="shared" si="292"/>
        <v>46134</v>
      </c>
      <c r="BU5831" s="179"/>
      <c r="BV5831" s="183"/>
      <c r="BW5831" s="181"/>
      <c r="BX5831" s="181"/>
      <c r="BY5831" s="181"/>
      <c r="BZ5831" s="181"/>
      <c r="CA5831" s="181"/>
      <c r="CB5831" s="181"/>
      <c r="CC5831" s="181"/>
      <c r="CE5831" s="1"/>
      <c r="CF5831" s="1"/>
      <c r="CG5831" s="1"/>
      <c r="CH5831" s="1"/>
      <c r="CI5831" s="1"/>
      <c r="CJ5831" s="1"/>
      <c r="CK5831" s="1"/>
      <c r="CL5831" s="1"/>
      <c r="CM5831" s="1"/>
      <c r="CN5831" s="1"/>
      <c r="CO5831" s="1"/>
    </row>
    <row r="5832" spans="1:93" ht="30" customHeight="1" x14ac:dyDescent="0.2">
      <c r="A5832" s="1">
        <v>5826</v>
      </c>
      <c r="B5832" s="1" t="s">
        <v>2508</v>
      </c>
      <c r="C5832" s="1" t="s">
        <v>2379</v>
      </c>
      <c r="D5832" s="28" t="s">
        <v>2507</v>
      </c>
      <c r="E5832" s="1" t="s">
        <v>2380</v>
      </c>
      <c r="F5832" s="1" t="s">
        <v>74</v>
      </c>
      <c r="G5832" s="1">
        <v>1</v>
      </c>
      <c r="H5832" s="1" t="s">
        <v>341</v>
      </c>
      <c r="I5832" s="1" t="s">
        <v>114</v>
      </c>
      <c r="J5832" s="76">
        <v>407</v>
      </c>
      <c r="K5832" s="76">
        <v>2340923</v>
      </c>
      <c r="L5832" s="29">
        <v>46106</v>
      </c>
      <c r="M5832" s="29" t="s">
        <v>4163</v>
      </c>
      <c r="N5832" s="1" t="s">
        <v>478</v>
      </c>
      <c r="O5832" s="28" t="s">
        <v>634</v>
      </c>
      <c r="P5832" s="1" t="s">
        <v>323</v>
      </c>
      <c r="Q5832" s="76">
        <v>9</v>
      </c>
      <c r="R5832" s="1"/>
      <c r="S5832" s="76">
        <v>6</v>
      </c>
      <c r="T5832" s="1" t="s">
        <v>115</v>
      </c>
      <c r="U5832" s="1"/>
      <c r="V5832" s="1"/>
      <c r="AC5832" s="93" t="s">
        <v>103</v>
      </c>
      <c r="AD5832" s="69" t="s">
        <v>103</v>
      </c>
      <c r="AE5832" s="33"/>
      <c r="AF5832" s="33"/>
      <c r="AG5832" s="33"/>
      <c r="AX5832" s="37"/>
      <c r="AY5832" s="213" t="s">
        <v>3161</v>
      </c>
      <c r="AZ5832" s="219" t="s">
        <v>3132</v>
      </c>
      <c r="BA5832" s="209">
        <v>47.4</v>
      </c>
      <c r="BB5832" s="209">
        <v>46.5</v>
      </c>
      <c r="BC5832" s="209">
        <v>48</v>
      </c>
      <c r="BD5832" s="209"/>
      <c r="BE5832" s="209"/>
      <c r="BF5832" s="209"/>
      <c r="BG5832" s="209">
        <f>AVERAGE(BA5832:BF5838)</f>
        <v>47.300000000000004</v>
      </c>
      <c r="BT5832" s="37">
        <f t="shared" si="292"/>
        <v>46134</v>
      </c>
      <c r="BU5832" s="213" t="s">
        <v>3161</v>
      </c>
      <c r="BV5832" s="183" t="s">
        <v>3230</v>
      </c>
      <c r="BW5832" s="209">
        <v>60.8</v>
      </c>
      <c r="BX5832" s="209">
        <v>59</v>
      </c>
      <c r="BY5832" s="209">
        <v>59.5</v>
      </c>
      <c r="BZ5832" s="209"/>
      <c r="CA5832" s="209"/>
      <c r="CB5832" s="209"/>
      <c r="CC5832" s="209">
        <f>AVERAGE(BW5832:CB5838)</f>
        <v>59.766666666666673</v>
      </c>
      <c r="CE5832" s="1"/>
      <c r="CF5832" s="1"/>
      <c r="CG5832" s="1"/>
      <c r="CH5832" s="1"/>
      <c r="CI5832" s="1"/>
      <c r="CJ5832" s="1"/>
      <c r="CK5832" s="1"/>
      <c r="CL5832" s="1"/>
      <c r="CM5832" s="1"/>
      <c r="CN5832" s="1"/>
      <c r="CO5832" s="1"/>
    </row>
    <row r="5833" spans="1:93" ht="30" customHeight="1" x14ac:dyDescent="0.2">
      <c r="A5833" s="1">
        <v>5827</v>
      </c>
      <c r="B5833" s="1" t="s">
        <v>2508</v>
      </c>
      <c r="C5833" s="1" t="s">
        <v>2379</v>
      </c>
      <c r="D5833" s="28" t="s">
        <v>2507</v>
      </c>
      <c r="E5833" s="1" t="s">
        <v>2380</v>
      </c>
      <c r="F5833" s="1" t="s">
        <v>74</v>
      </c>
      <c r="G5833" s="1">
        <v>4</v>
      </c>
      <c r="H5833" s="1" t="s">
        <v>4209</v>
      </c>
      <c r="I5833" s="1" t="s">
        <v>114</v>
      </c>
      <c r="J5833" s="76">
        <v>295</v>
      </c>
      <c r="K5833" s="76">
        <v>2340924</v>
      </c>
      <c r="L5833" s="29">
        <v>46106</v>
      </c>
      <c r="M5833" s="29" t="s">
        <v>4163</v>
      </c>
      <c r="N5833" s="1" t="s">
        <v>478</v>
      </c>
      <c r="O5833" s="28" t="s">
        <v>634</v>
      </c>
      <c r="P5833" s="1" t="s">
        <v>323</v>
      </c>
      <c r="Q5833" s="76">
        <v>8</v>
      </c>
      <c r="R5833" s="1"/>
      <c r="S5833" s="76"/>
      <c r="T5833" s="1" t="s">
        <v>115</v>
      </c>
      <c r="U5833" s="1"/>
      <c r="V5833" s="1"/>
      <c r="AC5833" s="93">
        <v>24.5</v>
      </c>
      <c r="AD5833" s="69">
        <v>220</v>
      </c>
      <c r="AE5833" s="33"/>
      <c r="AF5833" s="33"/>
      <c r="AG5833" s="33"/>
      <c r="AX5833" s="37">
        <f t="shared" si="291"/>
        <v>46113</v>
      </c>
      <c r="AY5833" s="214"/>
      <c r="AZ5833" s="219"/>
      <c r="BA5833" s="210"/>
      <c r="BB5833" s="210"/>
      <c r="BC5833" s="210"/>
      <c r="BD5833" s="210"/>
      <c r="BE5833" s="210"/>
      <c r="BF5833" s="210"/>
      <c r="BG5833" s="210"/>
      <c r="BT5833" s="37">
        <f t="shared" si="292"/>
        <v>46134</v>
      </c>
      <c r="BU5833" s="214"/>
      <c r="BV5833" s="183"/>
      <c r="BW5833" s="210"/>
      <c r="BX5833" s="210"/>
      <c r="BY5833" s="210"/>
      <c r="BZ5833" s="210"/>
      <c r="CA5833" s="210"/>
      <c r="CB5833" s="210"/>
      <c r="CC5833" s="210"/>
      <c r="CE5833" s="1"/>
      <c r="CF5833" s="1"/>
      <c r="CG5833" s="1"/>
      <c r="CH5833" s="1"/>
      <c r="CI5833" s="1"/>
      <c r="CJ5833" s="1"/>
      <c r="CK5833" s="1"/>
      <c r="CL5833" s="1"/>
      <c r="CM5833" s="1"/>
      <c r="CN5833" s="1"/>
      <c r="CO5833" s="1"/>
    </row>
    <row r="5834" spans="1:93" ht="30" customHeight="1" x14ac:dyDescent="0.2">
      <c r="A5834" s="1">
        <v>5828</v>
      </c>
      <c r="B5834" s="1" t="s">
        <v>2508</v>
      </c>
      <c r="C5834" s="1" t="s">
        <v>2379</v>
      </c>
      <c r="D5834" s="28" t="s">
        <v>2507</v>
      </c>
      <c r="E5834" s="1" t="s">
        <v>2380</v>
      </c>
      <c r="F5834" s="1" t="s">
        <v>74</v>
      </c>
      <c r="G5834" s="1">
        <v>4</v>
      </c>
      <c r="H5834" s="1" t="s">
        <v>4209</v>
      </c>
      <c r="I5834" s="1" t="s">
        <v>114</v>
      </c>
      <c r="J5834" s="76">
        <v>274</v>
      </c>
      <c r="K5834" s="76">
        <v>2340926</v>
      </c>
      <c r="L5834" s="29">
        <v>46106</v>
      </c>
      <c r="M5834" s="29" t="s">
        <v>4163</v>
      </c>
      <c r="N5834" s="1" t="s">
        <v>478</v>
      </c>
      <c r="O5834" s="28" t="s">
        <v>634</v>
      </c>
      <c r="P5834" s="1" t="s">
        <v>323</v>
      </c>
      <c r="Q5834" s="76">
        <v>8</v>
      </c>
      <c r="R5834" s="1"/>
      <c r="S5834" s="76"/>
      <c r="T5834" s="1" t="s">
        <v>115</v>
      </c>
      <c r="U5834" s="1"/>
      <c r="V5834" s="1"/>
      <c r="AC5834" s="93">
        <v>24</v>
      </c>
      <c r="AD5834" s="69">
        <v>230</v>
      </c>
      <c r="AE5834" s="33"/>
      <c r="AF5834" s="33"/>
      <c r="AG5834" s="33"/>
      <c r="AX5834" s="37">
        <f t="shared" ref="AX5834:AX5897" si="293">IF(L5834=0, 0,L5834+7)</f>
        <v>46113</v>
      </c>
      <c r="AY5834" s="214"/>
      <c r="AZ5834" s="219"/>
      <c r="BA5834" s="210"/>
      <c r="BB5834" s="210"/>
      <c r="BC5834" s="210"/>
      <c r="BD5834" s="210"/>
      <c r="BE5834" s="210"/>
      <c r="BF5834" s="210"/>
      <c r="BG5834" s="210"/>
      <c r="BT5834" s="37">
        <f t="shared" si="292"/>
        <v>46134</v>
      </c>
      <c r="BU5834" s="214"/>
      <c r="BV5834" s="183"/>
      <c r="BW5834" s="210"/>
      <c r="BX5834" s="210"/>
      <c r="BY5834" s="210"/>
      <c r="BZ5834" s="210"/>
      <c r="CA5834" s="210"/>
      <c r="CB5834" s="210"/>
      <c r="CC5834" s="210"/>
      <c r="CE5834" s="1"/>
      <c r="CF5834" s="1"/>
      <c r="CG5834" s="1"/>
      <c r="CH5834" s="1"/>
      <c r="CI5834" s="1"/>
      <c r="CJ5834" s="1"/>
      <c r="CK5834" s="1"/>
      <c r="CL5834" s="1"/>
      <c r="CM5834" s="1"/>
      <c r="CN5834" s="1"/>
      <c r="CO5834" s="1"/>
    </row>
    <row r="5835" spans="1:93" ht="30" customHeight="1" x14ac:dyDescent="0.2">
      <c r="A5835" s="1">
        <v>5829</v>
      </c>
      <c r="B5835" s="1" t="s">
        <v>2508</v>
      </c>
      <c r="C5835" s="1" t="s">
        <v>2379</v>
      </c>
      <c r="D5835" s="28" t="s">
        <v>2507</v>
      </c>
      <c r="E5835" s="1" t="s">
        <v>2380</v>
      </c>
      <c r="F5835" s="1" t="s">
        <v>74</v>
      </c>
      <c r="G5835" s="1">
        <v>10</v>
      </c>
      <c r="H5835" s="1" t="s">
        <v>4209</v>
      </c>
      <c r="I5835" s="1" t="s">
        <v>114</v>
      </c>
      <c r="J5835" s="76">
        <v>273</v>
      </c>
      <c r="K5835" s="76">
        <v>2340928</v>
      </c>
      <c r="L5835" s="29">
        <v>46106</v>
      </c>
      <c r="M5835" s="29" t="s">
        <v>4163</v>
      </c>
      <c r="N5835" s="1" t="s">
        <v>478</v>
      </c>
      <c r="O5835" s="28" t="s">
        <v>634</v>
      </c>
      <c r="P5835" s="1" t="s">
        <v>323</v>
      </c>
      <c r="Q5835" s="76">
        <v>8</v>
      </c>
      <c r="R5835" s="1"/>
      <c r="S5835" s="76"/>
      <c r="T5835" s="1" t="s">
        <v>115</v>
      </c>
      <c r="U5835" s="1"/>
      <c r="V5835" s="1"/>
      <c r="AC5835" s="93">
        <v>25</v>
      </c>
      <c r="AD5835" s="69">
        <v>240</v>
      </c>
      <c r="AE5835" s="33"/>
      <c r="AF5835" s="33"/>
      <c r="AG5835" s="33"/>
      <c r="AX5835" s="37">
        <f t="shared" si="293"/>
        <v>46113</v>
      </c>
      <c r="AY5835" s="214"/>
      <c r="AZ5835" s="219"/>
      <c r="BA5835" s="210"/>
      <c r="BB5835" s="210"/>
      <c r="BC5835" s="210"/>
      <c r="BD5835" s="210"/>
      <c r="BE5835" s="210"/>
      <c r="BF5835" s="210"/>
      <c r="BG5835" s="210"/>
      <c r="BT5835" s="37">
        <f t="shared" si="292"/>
        <v>46134</v>
      </c>
      <c r="BU5835" s="214"/>
      <c r="BV5835" s="183"/>
      <c r="BW5835" s="210"/>
      <c r="BX5835" s="210"/>
      <c r="BY5835" s="210"/>
      <c r="BZ5835" s="210"/>
      <c r="CA5835" s="210"/>
      <c r="CB5835" s="210"/>
      <c r="CC5835" s="210"/>
      <c r="CE5835" s="1"/>
      <c r="CF5835" s="1"/>
      <c r="CG5835" s="1"/>
      <c r="CH5835" s="1"/>
      <c r="CI5835" s="1"/>
      <c r="CJ5835" s="1"/>
      <c r="CK5835" s="1"/>
      <c r="CL5835" s="1"/>
      <c r="CM5835" s="1"/>
      <c r="CN5835" s="1"/>
      <c r="CO5835" s="1"/>
    </row>
    <row r="5836" spans="1:93" ht="30" customHeight="1" x14ac:dyDescent="0.2">
      <c r="A5836" s="1">
        <v>5830</v>
      </c>
      <c r="B5836" s="1" t="s">
        <v>2508</v>
      </c>
      <c r="C5836" s="1" t="s">
        <v>2379</v>
      </c>
      <c r="D5836" s="28" t="s">
        <v>2507</v>
      </c>
      <c r="E5836" s="1" t="s">
        <v>2380</v>
      </c>
      <c r="F5836" s="1" t="s">
        <v>74</v>
      </c>
      <c r="G5836" s="1">
        <v>10</v>
      </c>
      <c r="H5836" s="1" t="s">
        <v>4209</v>
      </c>
      <c r="I5836" s="1" t="s">
        <v>114</v>
      </c>
      <c r="J5836" s="76">
        <v>393</v>
      </c>
      <c r="K5836" s="76">
        <v>2340932</v>
      </c>
      <c r="L5836" s="29">
        <v>46106</v>
      </c>
      <c r="M5836" s="29" t="s">
        <v>4163</v>
      </c>
      <c r="N5836" s="1" t="s">
        <v>478</v>
      </c>
      <c r="O5836" s="28" t="s">
        <v>634</v>
      </c>
      <c r="P5836" s="1" t="s">
        <v>323</v>
      </c>
      <c r="Q5836" s="76">
        <v>10</v>
      </c>
      <c r="R5836" s="1"/>
      <c r="S5836" s="76"/>
      <c r="T5836" s="1" t="s">
        <v>115</v>
      </c>
      <c r="U5836" s="1"/>
      <c r="V5836" s="1"/>
      <c r="AC5836" s="93">
        <v>24.5</v>
      </c>
      <c r="AD5836" s="69">
        <v>240</v>
      </c>
      <c r="AE5836" s="33"/>
      <c r="AF5836" s="33"/>
      <c r="AG5836" s="33"/>
      <c r="AX5836" s="37">
        <f t="shared" si="293"/>
        <v>46113</v>
      </c>
      <c r="AY5836" s="214"/>
      <c r="AZ5836" s="219"/>
      <c r="BA5836" s="210"/>
      <c r="BB5836" s="210"/>
      <c r="BC5836" s="210"/>
      <c r="BD5836" s="210"/>
      <c r="BE5836" s="210"/>
      <c r="BF5836" s="210"/>
      <c r="BG5836" s="210"/>
      <c r="BT5836" s="37">
        <f t="shared" si="292"/>
        <v>46134</v>
      </c>
      <c r="BU5836" s="214"/>
      <c r="BV5836" s="183"/>
      <c r="BW5836" s="210"/>
      <c r="BX5836" s="210"/>
      <c r="BY5836" s="210"/>
      <c r="BZ5836" s="210"/>
      <c r="CA5836" s="210"/>
      <c r="CB5836" s="210"/>
      <c r="CC5836" s="210"/>
      <c r="CE5836" s="1"/>
      <c r="CF5836" s="1"/>
      <c r="CG5836" s="1"/>
      <c r="CH5836" s="1"/>
      <c r="CI5836" s="1"/>
      <c r="CJ5836" s="1"/>
      <c r="CK5836" s="1"/>
      <c r="CL5836" s="1"/>
      <c r="CM5836" s="1"/>
      <c r="CN5836" s="1"/>
      <c r="CO5836" s="1"/>
    </row>
    <row r="5837" spans="1:93" ht="30" customHeight="1" x14ac:dyDescent="0.2">
      <c r="A5837" s="1">
        <v>5831</v>
      </c>
      <c r="B5837" s="1" t="s">
        <v>2508</v>
      </c>
      <c r="C5837" s="1" t="s">
        <v>2379</v>
      </c>
      <c r="D5837" s="28" t="s">
        <v>2507</v>
      </c>
      <c r="E5837" s="1" t="s">
        <v>2380</v>
      </c>
      <c r="F5837" s="1" t="s">
        <v>74</v>
      </c>
      <c r="G5837" s="1">
        <v>1</v>
      </c>
      <c r="H5837" s="1" t="s">
        <v>341</v>
      </c>
      <c r="I5837" s="1" t="s">
        <v>114</v>
      </c>
      <c r="J5837" s="76">
        <v>557</v>
      </c>
      <c r="K5837" s="76">
        <v>2405597</v>
      </c>
      <c r="L5837" s="29">
        <v>46106</v>
      </c>
      <c r="M5837" s="29" t="s">
        <v>4163</v>
      </c>
      <c r="N5837" s="1" t="s">
        <v>478</v>
      </c>
      <c r="O5837" s="28" t="s">
        <v>634</v>
      </c>
      <c r="P5837" s="1" t="s">
        <v>323</v>
      </c>
      <c r="Q5837" s="76">
        <v>12</v>
      </c>
      <c r="R5837" s="1"/>
      <c r="S5837" s="76"/>
      <c r="T5837" s="1" t="s">
        <v>115</v>
      </c>
      <c r="U5837" s="1"/>
      <c r="V5837" s="1"/>
      <c r="AC5837" s="93">
        <v>25</v>
      </c>
      <c r="AD5837" s="69">
        <v>220</v>
      </c>
      <c r="AE5837" s="33"/>
      <c r="AF5837" s="33"/>
      <c r="AG5837" s="33"/>
      <c r="AX5837" s="37">
        <f t="shared" si="293"/>
        <v>46113</v>
      </c>
      <c r="AY5837" s="214"/>
      <c r="AZ5837" s="219"/>
      <c r="BA5837" s="210"/>
      <c r="BB5837" s="210"/>
      <c r="BC5837" s="210"/>
      <c r="BD5837" s="210"/>
      <c r="BE5837" s="210"/>
      <c r="BF5837" s="210"/>
      <c r="BG5837" s="210"/>
      <c r="BT5837" s="37">
        <f t="shared" si="292"/>
        <v>46134</v>
      </c>
      <c r="BU5837" s="214"/>
      <c r="BV5837" s="183"/>
      <c r="BW5837" s="210"/>
      <c r="BX5837" s="210"/>
      <c r="BY5837" s="210"/>
      <c r="BZ5837" s="210"/>
      <c r="CA5837" s="210"/>
      <c r="CB5837" s="210"/>
      <c r="CC5837" s="210"/>
      <c r="CE5837" s="1"/>
      <c r="CF5837" s="1"/>
      <c r="CG5837" s="1"/>
      <c r="CH5837" s="1"/>
      <c r="CI5837" s="1"/>
      <c r="CJ5837" s="1"/>
      <c r="CK5837" s="1"/>
      <c r="CL5837" s="1"/>
      <c r="CM5837" s="1"/>
      <c r="CN5837" s="1"/>
      <c r="CO5837" s="1"/>
    </row>
    <row r="5838" spans="1:93" ht="30" customHeight="1" x14ac:dyDescent="0.2">
      <c r="A5838" s="1">
        <v>5832</v>
      </c>
      <c r="B5838" s="1" t="s">
        <v>2510</v>
      </c>
      <c r="C5838" s="1" t="s">
        <v>2381</v>
      </c>
      <c r="D5838" s="28" t="s">
        <v>2509</v>
      </c>
      <c r="E5838" s="1" t="s">
        <v>2382</v>
      </c>
      <c r="F5838" s="1" t="s">
        <v>74</v>
      </c>
      <c r="G5838" s="1">
        <v>9</v>
      </c>
      <c r="H5838" s="1" t="s">
        <v>341</v>
      </c>
      <c r="I5838" s="1" t="s">
        <v>114</v>
      </c>
      <c r="J5838" s="76">
        <v>437</v>
      </c>
      <c r="K5838" s="76">
        <v>2340989</v>
      </c>
      <c r="L5838" s="29">
        <v>46107</v>
      </c>
      <c r="M5838" s="29" t="s">
        <v>4163</v>
      </c>
      <c r="N5838" s="1" t="s">
        <v>478</v>
      </c>
      <c r="O5838" s="28" t="s">
        <v>494</v>
      </c>
      <c r="P5838" s="1" t="s">
        <v>216</v>
      </c>
      <c r="Q5838" s="76">
        <v>1</v>
      </c>
      <c r="R5838" s="1"/>
      <c r="S5838" s="76"/>
      <c r="T5838" s="1" t="s">
        <v>115</v>
      </c>
      <c r="U5838" s="1"/>
      <c r="V5838" s="1"/>
      <c r="AC5838" s="93">
        <v>25</v>
      </c>
      <c r="AD5838" s="69">
        <v>240</v>
      </c>
      <c r="AE5838" s="33"/>
      <c r="AF5838" s="33"/>
      <c r="AG5838" s="33"/>
      <c r="AX5838" s="37">
        <f t="shared" si="293"/>
        <v>46114</v>
      </c>
      <c r="AY5838" s="215"/>
      <c r="AZ5838" s="219"/>
      <c r="BA5838" s="211"/>
      <c r="BB5838" s="211"/>
      <c r="BC5838" s="211"/>
      <c r="BD5838" s="211"/>
      <c r="BE5838" s="211"/>
      <c r="BF5838" s="211"/>
      <c r="BG5838" s="211"/>
      <c r="BT5838" s="37">
        <f t="shared" si="292"/>
        <v>46135</v>
      </c>
      <c r="BU5838" s="215"/>
      <c r="BV5838" s="183"/>
      <c r="BW5838" s="211"/>
      <c r="BX5838" s="211"/>
      <c r="BY5838" s="211"/>
      <c r="BZ5838" s="211"/>
      <c r="CA5838" s="211"/>
      <c r="CB5838" s="211"/>
      <c r="CC5838" s="211"/>
      <c r="CE5838" s="1"/>
      <c r="CF5838" s="1"/>
      <c r="CG5838" s="1"/>
      <c r="CH5838" s="1"/>
      <c r="CI5838" s="1"/>
      <c r="CJ5838" s="1"/>
      <c r="CK5838" s="1"/>
      <c r="CL5838" s="1"/>
      <c r="CM5838" s="1"/>
      <c r="CN5838" s="1"/>
      <c r="CO5838" s="1"/>
    </row>
    <row r="5839" spans="1:93" ht="30" customHeight="1" x14ac:dyDescent="0.2">
      <c r="A5839" s="1">
        <v>5833</v>
      </c>
      <c r="B5839" s="1" t="s">
        <v>2510</v>
      </c>
      <c r="C5839" s="1" t="s">
        <v>2381</v>
      </c>
      <c r="D5839" s="28" t="s">
        <v>2509</v>
      </c>
      <c r="E5839" s="1" t="s">
        <v>2382</v>
      </c>
      <c r="F5839" s="1" t="s">
        <v>74</v>
      </c>
      <c r="G5839" s="1">
        <v>9</v>
      </c>
      <c r="H5839" s="1" t="s">
        <v>341</v>
      </c>
      <c r="I5839" s="1" t="s">
        <v>114</v>
      </c>
      <c r="J5839" s="76">
        <v>295</v>
      </c>
      <c r="K5839" s="76">
        <v>2340990</v>
      </c>
      <c r="L5839" s="29">
        <v>46107</v>
      </c>
      <c r="M5839" s="29" t="s">
        <v>4163</v>
      </c>
      <c r="N5839" s="1" t="s">
        <v>478</v>
      </c>
      <c r="O5839" s="28" t="s">
        <v>494</v>
      </c>
      <c r="P5839" s="1" t="s">
        <v>216</v>
      </c>
      <c r="Q5839" s="76">
        <v>8</v>
      </c>
      <c r="R5839" s="1"/>
      <c r="S5839" s="76">
        <v>6</v>
      </c>
      <c r="T5839" s="1" t="s">
        <v>115</v>
      </c>
      <c r="U5839" s="1"/>
      <c r="V5839" s="1"/>
      <c r="AC5839" s="93">
        <v>24.5</v>
      </c>
      <c r="AD5839" s="69">
        <v>230</v>
      </c>
      <c r="AE5839" s="33"/>
      <c r="AF5839" s="33"/>
      <c r="AG5839" s="33"/>
      <c r="AX5839" s="37">
        <f t="shared" si="293"/>
        <v>46114</v>
      </c>
      <c r="AY5839" s="177" t="s">
        <v>3162</v>
      </c>
      <c r="AZ5839" s="185" t="s">
        <v>3163</v>
      </c>
      <c r="BA5839" s="180">
        <v>41.1</v>
      </c>
      <c r="BB5839" s="180">
        <v>39.799999999999997</v>
      </c>
      <c r="BC5839" s="180">
        <v>41.5</v>
      </c>
      <c r="BD5839" s="180"/>
      <c r="BE5839" s="180"/>
      <c r="BF5839" s="180"/>
      <c r="BG5839" s="180">
        <f>AVERAGE(BA5839:BF5848)</f>
        <v>40.800000000000004</v>
      </c>
      <c r="BT5839" s="37">
        <f t="shared" si="292"/>
        <v>46135</v>
      </c>
      <c r="BU5839" s="177" t="s">
        <v>3162</v>
      </c>
      <c r="BV5839" s="185" t="s">
        <v>3245</v>
      </c>
      <c r="BW5839" s="180">
        <v>50.9</v>
      </c>
      <c r="BX5839" s="180">
        <v>49.2</v>
      </c>
      <c r="BY5839" s="180">
        <v>50.5</v>
      </c>
      <c r="BZ5839" s="180"/>
      <c r="CA5839" s="180"/>
      <c r="CB5839" s="180"/>
      <c r="CC5839" s="180">
        <f>AVERAGE(BW5839:CB5848)</f>
        <v>50.199999999999996</v>
      </c>
      <c r="CE5839" s="1"/>
      <c r="CF5839" s="1"/>
      <c r="CG5839" s="1"/>
      <c r="CH5839" s="1"/>
      <c r="CI5839" s="1"/>
      <c r="CJ5839" s="1"/>
      <c r="CK5839" s="1"/>
      <c r="CL5839" s="1"/>
      <c r="CM5839" s="1"/>
      <c r="CN5839" s="1"/>
      <c r="CO5839" s="1"/>
    </row>
    <row r="5840" spans="1:93" ht="30" customHeight="1" x14ac:dyDescent="0.2">
      <c r="A5840" s="1">
        <v>5834</v>
      </c>
      <c r="B5840" s="1" t="s">
        <v>2510</v>
      </c>
      <c r="C5840" s="1" t="s">
        <v>2381</v>
      </c>
      <c r="D5840" s="28" t="s">
        <v>2509</v>
      </c>
      <c r="E5840" s="1" t="s">
        <v>2382</v>
      </c>
      <c r="F5840" s="1" t="s">
        <v>74</v>
      </c>
      <c r="G5840" s="1">
        <v>9</v>
      </c>
      <c r="H5840" s="1" t="s">
        <v>341</v>
      </c>
      <c r="I5840" s="1" t="s">
        <v>114</v>
      </c>
      <c r="J5840" s="76">
        <v>558</v>
      </c>
      <c r="K5840" s="76">
        <v>2405643</v>
      </c>
      <c r="L5840" s="29">
        <v>46107</v>
      </c>
      <c r="M5840" s="29" t="s">
        <v>4163</v>
      </c>
      <c r="N5840" s="1" t="s">
        <v>478</v>
      </c>
      <c r="O5840" s="28" t="s">
        <v>494</v>
      </c>
      <c r="P5840" s="1" t="s">
        <v>216</v>
      </c>
      <c r="Q5840" s="76">
        <v>12</v>
      </c>
      <c r="R5840" s="1"/>
      <c r="S5840" s="76"/>
      <c r="T5840" s="1" t="s">
        <v>115</v>
      </c>
      <c r="U5840" s="1"/>
      <c r="V5840" s="1"/>
      <c r="AC5840" s="93">
        <v>25</v>
      </c>
      <c r="AD5840" s="69">
        <v>240</v>
      </c>
      <c r="AE5840" s="33"/>
      <c r="AF5840" s="33"/>
      <c r="AG5840" s="33"/>
      <c r="AX5840" s="37">
        <f t="shared" si="293"/>
        <v>46114</v>
      </c>
      <c r="AY5840" s="178"/>
      <c r="AZ5840" s="185"/>
      <c r="BA5840" s="184"/>
      <c r="BB5840" s="184"/>
      <c r="BC5840" s="184"/>
      <c r="BD5840" s="184"/>
      <c r="BE5840" s="184"/>
      <c r="BF5840" s="184"/>
      <c r="BG5840" s="184"/>
      <c r="BT5840" s="37">
        <f t="shared" si="292"/>
        <v>46135</v>
      </c>
      <c r="BU5840" s="178"/>
      <c r="BV5840" s="185"/>
      <c r="BW5840" s="184"/>
      <c r="BX5840" s="184"/>
      <c r="BY5840" s="184"/>
      <c r="BZ5840" s="184"/>
      <c r="CA5840" s="184"/>
      <c r="CB5840" s="184"/>
      <c r="CC5840" s="184"/>
      <c r="CE5840" s="1"/>
      <c r="CF5840" s="1"/>
      <c r="CG5840" s="1"/>
      <c r="CH5840" s="1"/>
      <c r="CI5840" s="1"/>
      <c r="CJ5840" s="1"/>
      <c r="CK5840" s="1"/>
      <c r="CL5840" s="1"/>
      <c r="CM5840" s="1"/>
      <c r="CN5840" s="1"/>
      <c r="CO5840" s="1"/>
    </row>
    <row r="5841" spans="1:93" ht="30" customHeight="1" x14ac:dyDescent="0.2">
      <c r="A5841" s="1">
        <v>5835</v>
      </c>
      <c r="B5841" s="1" t="s">
        <v>2510</v>
      </c>
      <c r="C5841" s="1" t="s">
        <v>2381</v>
      </c>
      <c r="D5841" s="28" t="s">
        <v>2509</v>
      </c>
      <c r="E5841" s="1" t="s">
        <v>2382</v>
      </c>
      <c r="F5841" s="1" t="s">
        <v>74</v>
      </c>
      <c r="G5841" s="1">
        <v>9</v>
      </c>
      <c r="H5841" s="1" t="s">
        <v>341</v>
      </c>
      <c r="I5841" s="1" t="s">
        <v>114</v>
      </c>
      <c r="J5841" s="76">
        <v>407</v>
      </c>
      <c r="K5841" s="76">
        <v>2405644</v>
      </c>
      <c r="L5841" s="29">
        <v>46107</v>
      </c>
      <c r="M5841" s="29" t="s">
        <v>4163</v>
      </c>
      <c r="N5841" s="1" t="s">
        <v>478</v>
      </c>
      <c r="O5841" s="28" t="s">
        <v>494</v>
      </c>
      <c r="P5841" s="1" t="s">
        <v>216</v>
      </c>
      <c r="Q5841" s="76">
        <v>10</v>
      </c>
      <c r="R5841" s="1"/>
      <c r="S5841" s="76"/>
      <c r="T5841" s="1" t="s">
        <v>115</v>
      </c>
      <c r="U5841" s="1"/>
      <c r="V5841" s="1"/>
      <c r="AC5841" s="93">
        <v>24</v>
      </c>
      <c r="AD5841" s="69">
        <v>220</v>
      </c>
      <c r="AE5841" s="33"/>
      <c r="AF5841" s="33"/>
      <c r="AG5841" s="33"/>
      <c r="AX5841" s="37">
        <f t="shared" si="293"/>
        <v>46114</v>
      </c>
      <c r="AY5841" s="178"/>
      <c r="AZ5841" s="185"/>
      <c r="BA5841" s="184"/>
      <c r="BB5841" s="184"/>
      <c r="BC5841" s="184"/>
      <c r="BD5841" s="184"/>
      <c r="BE5841" s="184"/>
      <c r="BF5841" s="184"/>
      <c r="BG5841" s="184"/>
      <c r="BT5841" s="37">
        <f t="shared" si="292"/>
        <v>46135</v>
      </c>
      <c r="BU5841" s="178"/>
      <c r="BV5841" s="185"/>
      <c r="BW5841" s="184"/>
      <c r="BX5841" s="184"/>
      <c r="BY5841" s="184"/>
      <c r="BZ5841" s="184"/>
      <c r="CA5841" s="184"/>
      <c r="CB5841" s="184"/>
      <c r="CC5841" s="184"/>
      <c r="CE5841" s="1"/>
      <c r="CF5841" s="1"/>
      <c r="CG5841" s="1"/>
      <c r="CH5841" s="1"/>
      <c r="CI5841" s="1"/>
      <c r="CJ5841" s="1"/>
      <c r="CK5841" s="1"/>
      <c r="CL5841" s="1"/>
      <c r="CM5841" s="1"/>
      <c r="CN5841" s="1"/>
      <c r="CO5841" s="1"/>
    </row>
    <row r="5842" spans="1:93" ht="30" customHeight="1" x14ac:dyDescent="0.2">
      <c r="A5842" s="1">
        <v>5836</v>
      </c>
      <c r="B5842" s="1" t="s">
        <v>2510</v>
      </c>
      <c r="C5842" s="1" t="s">
        <v>2381</v>
      </c>
      <c r="D5842" s="28" t="s">
        <v>2509</v>
      </c>
      <c r="E5842" s="1" t="s">
        <v>2382</v>
      </c>
      <c r="F5842" s="1" t="s">
        <v>74</v>
      </c>
      <c r="G5842" s="1">
        <v>9</v>
      </c>
      <c r="H5842" s="1" t="s">
        <v>341</v>
      </c>
      <c r="I5842" s="1" t="s">
        <v>114</v>
      </c>
      <c r="J5842" s="76">
        <v>403</v>
      </c>
      <c r="K5842" s="76">
        <v>2405645</v>
      </c>
      <c r="L5842" s="29">
        <v>46107</v>
      </c>
      <c r="M5842" s="29" t="s">
        <v>4163</v>
      </c>
      <c r="N5842" s="1" t="s">
        <v>478</v>
      </c>
      <c r="O5842" s="28" t="s">
        <v>494</v>
      </c>
      <c r="P5842" s="1" t="s">
        <v>216</v>
      </c>
      <c r="Q5842" s="76">
        <v>9</v>
      </c>
      <c r="R5842" s="1"/>
      <c r="S5842" s="76"/>
      <c r="T5842" s="1" t="s">
        <v>115</v>
      </c>
      <c r="U5842" s="1"/>
      <c r="V5842" s="1"/>
      <c r="AC5842" s="93">
        <v>25.5</v>
      </c>
      <c r="AD5842" s="69">
        <v>210</v>
      </c>
      <c r="AE5842" s="33"/>
      <c r="AF5842" s="33"/>
      <c r="AG5842" s="33"/>
      <c r="AX5842" s="37">
        <f t="shared" si="293"/>
        <v>46114</v>
      </c>
      <c r="AY5842" s="178"/>
      <c r="AZ5842" s="185"/>
      <c r="BA5842" s="184"/>
      <c r="BB5842" s="184"/>
      <c r="BC5842" s="184"/>
      <c r="BD5842" s="184"/>
      <c r="BE5842" s="184"/>
      <c r="BF5842" s="184"/>
      <c r="BG5842" s="184"/>
      <c r="BT5842" s="37">
        <f t="shared" si="292"/>
        <v>46135</v>
      </c>
      <c r="BU5842" s="178"/>
      <c r="BV5842" s="185"/>
      <c r="BW5842" s="184"/>
      <c r="BX5842" s="184"/>
      <c r="BY5842" s="184"/>
      <c r="BZ5842" s="184"/>
      <c r="CA5842" s="184"/>
      <c r="CB5842" s="184"/>
      <c r="CC5842" s="184"/>
      <c r="CE5842" s="1"/>
      <c r="CF5842" s="1"/>
      <c r="CG5842" s="1"/>
      <c r="CH5842" s="1"/>
      <c r="CI5842" s="1"/>
      <c r="CJ5842" s="1"/>
      <c r="CK5842" s="1"/>
      <c r="CL5842" s="1"/>
      <c r="CM5842" s="1"/>
      <c r="CN5842" s="1"/>
      <c r="CO5842" s="1"/>
    </row>
    <row r="5843" spans="1:93" ht="30" customHeight="1" x14ac:dyDescent="0.2">
      <c r="A5843" s="1">
        <v>5837</v>
      </c>
      <c r="B5843" s="1" t="s">
        <v>2510</v>
      </c>
      <c r="C5843" s="1" t="s">
        <v>2381</v>
      </c>
      <c r="D5843" s="28" t="s">
        <v>2509</v>
      </c>
      <c r="E5843" s="1" t="s">
        <v>2382</v>
      </c>
      <c r="F5843" s="1" t="s">
        <v>74</v>
      </c>
      <c r="G5843" s="1">
        <v>9</v>
      </c>
      <c r="H5843" s="1" t="s">
        <v>341</v>
      </c>
      <c r="I5843" s="1" t="s">
        <v>114</v>
      </c>
      <c r="J5843" s="76">
        <v>414</v>
      </c>
      <c r="K5843" s="76">
        <v>2405646</v>
      </c>
      <c r="L5843" s="29">
        <v>46107</v>
      </c>
      <c r="M5843" s="29" t="s">
        <v>4163</v>
      </c>
      <c r="N5843" s="1" t="s">
        <v>478</v>
      </c>
      <c r="O5843" s="28" t="s">
        <v>494</v>
      </c>
      <c r="P5843" s="28" t="s">
        <v>216</v>
      </c>
      <c r="Q5843" s="76">
        <v>10</v>
      </c>
      <c r="R5843" s="1"/>
      <c r="S5843" s="76"/>
      <c r="T5843" s="1" t="s">
        <v>115</v>
      </c>
      <c r="U5843" s="1"/>
      <c r="V5843" s="1"/>
      <c r="AC5843" s="93">
        <v>24</v>
      </c>
      <c r="AD5843" s="69">
        <v>230</v>
      </c>
      <c r="AE5843" s="33"/>
      <c r="AF5843" s="33"/>
      <c r="AG5843" s="33"/>
      <c r="AX5843" s="37">
        <f t="shared" si="293"/>
        <v>46114</v>
      </c>
      <c r="AY5843" s="178"/>
      <c r="AZ5843" s="185"/>
      <c r="BA5843" s="184"/>
      <c r="BB5843" s="184"/>
      <c r="BC5843" s="184"/>
      <c r="BD5843" s="184"/>
      <c r="BE5843" s="184"/>
      <c r="BF5843" s="184"/>
      <c r="BG5843" s="184"/>
      <c r="BT5843" s="37">
        <f t="shared" si="292"/>
        <v>46135</v>
      </c>
      <c r="BU5843" s="178"/>
      <c r="BV5843" s="185"/>
      <c r="BW5843" s="184"/>
      <c r="BX5843" s="184"/>
      <c r="BY5843" s="184"/>
      <c r="BZ5843" s="184"/>
      <c r="CA5843" s="184"/>
      <c r="CB5843" s="184"/>
      <c r="CC5843" s="184"/>
      <c r="CE5843" s="1"/>
      <c r="CF5843" s="1"/>
      <c r="CG5843" s="1"/>
      <c r="CH5843" s="1"/>
      <c r="CI5843" s="1"/>
      <c r="CJ5843" s="1"/>
      <c r="CK5843" s="1"/>
      <c r="CL5843" s="1"/>
      <c r="CM5843" s="1"/>
      <c r="CN5843" s="1"/>
      <c r="CO5843" s="1"/>
    </row>
    <row r="5844" spans="1:93" ht="30" customHeight="1" x14ac:dyDescent="0.2">
      <c r="A5844" s="1">
        <v>5838</v>
      </c>
      <c r="B5844" s="1" t="s">
        <v>2510</v>
      </c>
      <c r="C5844" s="1" t="s">
        <v>2381</v>
      </c>
      <c r="D5844" s="28" t="s">
        <v>2509</v>
      </c>
      <c r="E5844" s="1" t="s">
        <v>2382</v>
      </c>
      <c r="F5844" s="1" t="s">
        <v>74</v>
      </c>
      <c r="G5844" s="1">
        <v>9</v>
      </c>
      <c r="H5844" s="1" t="s">
        <v>341</v>
      </c>
      <c r="I5844" s="1" t="s">
        <v>114</v>
      </c>
      <c r="J5844" s="76">
        <v>393</v>
      </c>
      <c r="K5844" s="76">
        <v>2405647</v>
      </c>
      <c r="L5844" s="29">
        <v>46107</v>
      </c>
      <c r="M5844" s="29" t="s">
        <v>4163</v>
      </c>
      <c r="N5844" s="1" t="s">
        <v>478</v>
      </c>
      <c r="O5844" s="28" t="s">
        <v>494</v>
      </c>
      <c r="P5844" s="28" t="s">
        <v>216</v>
      </c>
      <c r="Q5844" s="76">
        <v>10</v>
      </c>
      <c r="R5844" s="1"/>
      <c r="S5844" s="76"/>
      <c r="T5844" s="1" t="s">
        <v>115</v>
      </c>
      <c r="U5844" s="1">
        <v>8</v>
      </c>
      <c r="V5844" s="1" t="s">
        <v>2386</v>
      </c>
      <c r="AC5844" s="93">
        <v>23.5</v>
      </c>
      <c r="AD5844" s="69">
        <v>250</v>
      </c>
      <c r="AE5844" s="33"/>
      <c r="AF5844" s="33"/>
      <c r="AG5844" s="33"/>
      <c r="AX5844" s="37">
        <f t="shared" si="293"/>
        <v>46114</v>
      </c>
      <c r="AY5844" s="178"/>
      <c r="AZ5844" s="185"/>
      <c r="BA5844" s="184"/>
      <c r="BB5844" s="184"/>
      <c r="BC5844" s="184"/>
      <c r="BD5844" s="184"/>
      <c r="BE5844" s="184"/>
      <c r="BF5844" s="184"/>
      <c r="BG5844" s="184"/>
      <c r="BT5844" s="37">
        <f t="shared" si="292"/>
        <v>46135</v>
      </c>
      <c r="BU5844" s="178"/>
      <c r="BV5844" s="185"/>
      <c r="BW5844" s="184"/>
      <c r="BX5844" s="184"/>
      <c r="BY5844" s="184"/>
      <c r="BZ5844" s="184"/>
      <c r="CA5844" s="184"/>
      <c r="CB5844" s="184"/>
      <c r="CC5844" s="184"/>
      <c r="CE5844" s="1"/>
      <c r="CF5844" s="1"/>
      <c r="CG5844" s="1"/>
      <c r="CH5844" s="1"/>
      <c r="CI5844" s="1"/>
      <c r="CJ5844" s="1"/>
      <c r="CK5844" s="1"/>
      <c r="CL5844" s="1"/>
      <c r="CM5844" s="1"/>
      <c r="CN5844" s="1"/>
      <c r="CO5844" s="1"/>
    </row>
    <row r="5845" spans="1:93" ht="30" customHeight="1" x14ac:dyDescent="0.2">
      <c r="A5845" s="1">
        <v>5839</v>
      </c>
      <c r="B5845" s="1" t="s">
        <v>2510</v>
      </c>
      <c r="C5845" s="1" t="s">
        <v>2381</v>
      </c>
      <c r="D5845" s="28" t="s">
        <v>2509</v>
      </c>
      <c r="E5845" s="1" t="s">
        <v>2382</v>
      </c>
      <c r="F5845" s="1" t="s">
        <v>74</v>
      </c>
      <c r="G5845" s="1">
        <v>9</v>
      </c>
      <c r="H5845" s="1" t="s">
        <v>341</v>
      </c>
      <c r="I5845" s="1" t="s">
        <v>114</v>
      </c>
      <c r="J5845" s="76">
        <v>303</v>
      </c>
      <c r="K5845" s="76">
        <v>2407004</v>
      </c>
      <c r="L5845" s="29">
        <v>46107</v>
      </c>
      <c r="M5845" s="29" t="s">
        <v>4163</v>
      </c>
      <c r="N5845" s="1" t="s">
        <v>478</v>
      </c>
      <c r="O5845" s="28" t="s">
        <v>494</v>
      </c>
      <c r="P5845" s="28" t="s">
        <v>216</v>
      </c>
      <c r="Q5845" s="76">
        <v>8</v>
      </c>
      <c r="R5845" s="1"/>
      <c r="S5845" s="76"/>
      <c r="T5845" s="1" t="s">
        <v>115</v>
      </c>
      <c r="U5845" s="1"/>
      <c r="V5845" s="1"/>
      <c r="AC5845" s="93">
        <v>24</v>
      </c>
      <c r="AD5845" s="69">
        <v>250</v>
      </c>
      <c r="AE5845" s="33"/>
      <c r="AF5845" s="33"/>
      <c r="AG5845" s="33"/>
      <c r="AX5845" s="37">
        <f t="shared" si="293"/>
        <v>46114</v>
      </c>
      <c r="AY5845" s="178"/>
      <c r="AZ5845" s="185"/>
      <c r="BA5845" s="184"/>
      <c r="BB5845" s="184"/>
      <c r="BC5845" s="184"/>
      <c r="BD5845" s="184"/>
      <c r="BE5845" s="184"/>
      <c r="BF5845" s="184"/>
      <c r="BG5845" s="184"/>
      <c r="BT5845" s="37">
        <f t="shared" si="292"/>
        <v>46135</v>
      </c>
      <c r="BU5845" s="178"/>
      <c r="BV5845" s="185"/>
      <c r="BW5845" s="184"/>
      <c r="BX5845" s="184"/>
      <c r="BY5845" s="184"/>
      <c r="BZ5845" s="184"/>
      <c r="CA5845" s="184"/>
      <c r="CB5845" s="184"/>
      <c r="CC5845" s="184"/>
      <c r="CE5845" s="1"/>
      <c r="CF5845" s="1"/>
      <c r="CG5845" s="1"/>
      <c r="CH5845" s="1"/>
      <c r="CI5845" s="1"/>
      <c r="CJ5845" s="1"/>
      <c r="CK5845" s="1"/>
      <c r="CL5845" s="1"/>
      <c r="CM5845" s="1"/>
      <c r="CN5845" s="1"/>
      <c r="CO5845" s="1"/>
    </row>
    <row r="5846" spans="1:93" ht="30" customHeight="1" x14ac:dyDescent="0.2">
      <c r="A5846" s="1">
        <v>5840</v>
      </c>
      <c r="B5846" s="1" t="s">
        <v>2510</v>
      </c>
      <c r="C5846" s="1" t="s">
        <v>2381</v>
      </c>
      <c r="D5846" s="28" t="s">
        <v>2509</v>
      </c>
      <c r="E5846" s="1" t="s">
        <v>2382</v>
      </c>
      <c r="F5846" s="1" t="s">
        <v>74</v>
      </c>
      <c r="G5846" s="1">
        <v>9</v>
      </c>
      <c r="H5846" s="1" t="s">
        <v>341</v>
      </c>
      <c r="I5846" s="1" t="s">
        <v>114</v>
      </c>
      <c r="J5846" s="76">
        <v>407</v>
      </c>
      <c r="K5846" s="76">
        <v>2405648</v>
      </c>
      <c r="L5846" s="29">
        <v>46107</v>
      </c>
      <c r="M5846" s="29" t="s">
        <v>4163</v>
      </c>
      <c r="N5846" s="1" t="s">
        <v>478</v>
      </c>
      <c r="O5846" s="28" t="s">
        <v>494</v>
      </c>
      <c r="P5846" s="28" t="s">
        <v>216</v>
      </c>
      <c r="Q5846" s="76">
        <v>10</v>
      </c>
      <c r="R5846" s="1"/>
      <c r="S5846" s="76"/>
      <c r="T5846" s="1" t="s">
        <v>115</v>
      </c>
      <c r="U5846" s="1"/>
      <c r="V5846" s="1"/>
      <c r="AC5846" s="93">
        <v>23.5</v>
      </c>
      <c r="AD5846" s="69">
        <v>260</v>
      </c>
      <c r="AE5846" s="33"/>
      <c r="AF5846" s="33"/>
      <c r="AG5846" s="33"/>
      <c r="AX5846" s="37">
        <f t="shared" si="293"/>
        <v>46114</v>
      </c>
      <c r="AY5846" s="178"/>
      <c r="AZ5846" s="185"/>
      <c r="BA5846" s="184"/>
      <c r="BB5846" s="184"/>
      <c r="BC5846" s="184"/>
      <c r="BD5846" s="184"/>
      <c r="BE5846" s="184"/>
      <c r="BF5846" s="184"/>
      <c r="BG5846" s="184"/>
      <c r="BT5846" s="37">
        <f t="shared" si="292"/>
        <v>46135</v>
      </c>
      <c r="BU5846" s="178"/>
      <c r="BV5846" s="185"/>
      <c r="BW5846" s="184"/>
      <c r="BX5846" s="184"/>
      <c r="BY5846" s="184"/>
      <c r="BZ5846" s="184"/>
      <c r="CA5846" s="184"/>
      <c r="CB5846" s="184"/>
      <c r="CC5846" s="184"/>
      <c r="CE5846" s="1"/>
      <c r="CF5846" s="1"/>
      <c r="CG5846" s="1"/>
      <c r="CH5846" s="1"/>
      <c r="CI5846" s="1"/>
      <c r="CJ5846" s="1"/>
      <c r="CK5846" s="1"/>
      <c r="CL5846" s="1"/>
      <c r="CM5846" s="1"/>
      <c r="CN5846" s="1"/>
      <c r="CO5846" s="1"/>
    </row>
    <row r="5847" spans="1:93" ht="30" customHeight="1" x14ac:dyDescent="0.2">
      <c r="A5847" s="1">
        <v>5841</v>
      </c>
      <c r="B5847" s="1" t="s">
        <v>2510</v>
      </c>
      <c r="C5847" s="1" t="s">
        <v>2381</v>
      </c>
      <c r="D5847" s="28" t="s">
        <v>2509</v>
      </c>
      <c r="E5847" s="1" t="s">
        <v>2382</v>
      </c>
      <c r="F5847" s="1" t="s">
        <v>74</v>
      </c>
      <c r="G5847" s="1">
        <v>9</v>
      </c>
      <c r="H5847" s="1" t="s">
        <v>341</v>
      </c>
      <c r="I5847" s="1" t="s">
        <v>114</v>
      </c>
      <c r="J5847" s="76">
        <v>553</v>
      </c>
      <c r="K5847" s="76">
        <v>2405650</v>
      </c>
      <c r="L5847" s="29">
        <v>46107</v>
      </c>
      <c r="M5847" s="29" t="s">
        <v>4163</v>
      </c>
      <c r="N5847" s="1" t="s">
        <v>478</v>
      </c>
      <c r="O5847" s="28" t="s">
        <v>494</v>
      </c>
      <c r="P5847" s="28" t="s">
        <v>216</v>
      </c>
      <c r="Q5847" s="76">
        <v>10</v>
      </c>
      <c r="R5847" s="1"/>
      <c r="S5847" s="76"/>
      <c r="T5847" s="1" t="s">
        <v>115</v>
      </c>
      <c r="U5847" s="1"/>
      <c r="V5847" s="1"/>
      <c r="AC5847" s="93">
        <v>24.5</v>
      </c>
      <c r="AD5847" s="69">
        <v>200</v>
      </c>
      <c r="AE5847" s="33"/>
      <c r="AF5847" s="33"/>
      <c r="AG5847" s="33"/>
      <c r="AX5847" s="37">
        <f t="shared" si="293"/>
        <v>46114</v>
      </c>
      <c r="AY5847" s="178"/>
      <c r="AZ5847" s="185"/>
      <c r="BA5847" s="184"/>
      <c r="BB5847" s="184"/>
      <c r="BC5847" s="184"/>
      <c r="BD5847" s="184"/>
      <c r="BE5847" s="184"/>
      <c r="BF5847" s="184"/>
      <c r="BG5847" s="184"/>
      <c r="BT5847" s="37">
        <f t="shared" si="292"/>
        <v>46135</v>
      </c>
      <c r="BU5847" s="178"/>
      <c r="BV5847" s="185"/>
      <c r="BW5847" s="184"/>
      <c r="BX5847" s="184"/>
      <c r="BY5847" s="184"/>
      <c r="BZ5847" s="184"/>
      <c r="CA5847" s="184"/>
      <c r="CB5847" s="184"/>
      <c r="CC5847" s="184"/>
      <c r="CE5847" s="1"/>
      <c r="CF5847" s="1"/>
      <c r="CG5847" s="1"/>
      <c r="CH5847" s="1"/>
      <c r="CI5847" s="1"/>
      <c r="CJ5847" s="1"/>
      <c r="CK5847" s="1"/>
      <c r="CL5847" s="1"/>
      <c r="CM5847" s="1"/>
      <c r="CN5847" s="1"/>
      <c r="CO5847" s="1"/>
    </row>
    <row r="5848" spans="1:93" ht="30" customHeight="1" x14ac:dyDescent="0.2">
      <c r="A5848" s="1">
        <v>5842</v>
      </c>
      <c r="B5848" s="1" t="s">
        <v>2510</v>
      </c>
      <c r="C5848" s="1" t="s">
        <v>2381</v>
      </c>
      <c r="D5848" s="28" t="s">
        <v>2509</v>
      </c>
      <c r="E5848" s="1" t="s">
        <v>2382</v>
      </c>
      <c r="F5848" s="1" t="s">
        <v>74</v>
      </c>
      <c r="G5848" s="1">
        <v>9</v>
      </c>
      <c r="H5848" s="1" t="s">
        <v>341</v>
      </c>
      <c r="I5848" s="1" t="s">
        <v>114</v>
      </c>
      <c r="J5848" s="76">
        <v>273</v>
      </c>
      <c r="K5848" s="76">
        <v>2405651</v>
      </c>
      <c r="L5848" s="29">
        <v>46107</v>
      </c>
      <c r="M5848" s="29" t="s">
        <v>4163</v>
      </c>
      <c r="N5848" s="1" t="s">
        <v>478</v>
      </c>
      <c r="O5848" s="28" t="s">
        <v>494</v>
      </c>
      <c r="P5848" s="28" t="s">
        <v>216</v>
      </c>
      <c r="Q5848" s="76">
        <v>8</v>
      </c>
      <c r="R5848" s="1"/>
      <c r="S5848" s="76"/>
      <c r="T5848" s="1" t="s">
        <v>115</v>
      </c>
      <c r="U5848" s="1"/>
      <c r="V5848" s="1"/>
      <c r="AC5848" s="93">
        <v>26</v>
      </c>
      <c r="AD5848" s="69">
        <v>220</v>
      </c>
      <c r="AE5848" s="33"/>
      <c r="AF5848" s="33"/>
      <c r="AG5848" s="33"/>
      <c r="AX5848" s="37">
        <f t="shared" si="293"/>
        <v>46114</v>
      </c>
      <c r="AY5848" s="179"/>
      <c r="AZ5848" s="185"/>
      <c r="BA5848" s="181"/>
      <c r="BB5848" s="181"/>
      <c r="BC5848" s="181"/>
      <c r="BD5848" s="181"/>
      <c r="BE5848" s="181"/>
      <c r="BF5848" s="181"/>
      <c r="BG5848" s="181"/>
      <c r="BT5848" s="37">
        <f t="shared" si="292"/>
        <v>46135</v>
      </c>
      <c r="BU5848" s="179"/>
      <c r="BV5848" s="185"/>
      <c r="BW5848" s="181"/>
      <c r="BX5848" s="181"/>
      <c r="BY5848" s="181"/>
      <c r="BZ5848" s="181"/>
      <c r="CA5848" s="181"/>
      <c r="CB5848" s="181"/>
      <c r="CC5848" s="181"/>
      <c r="CE5848" s="1"/>
      <c r="CF5848" s="1"/>
      <c r="CG5848" s="1"/>
      <c r="CH5848" s="1"/>
      <c r="CI5848" s="1"/>
      <c r="CJ5848" s="1"/>
      <c r="CK5848" s="1"/>
      <c r="CL5848" s="1"/>
      <c r="CM5848" s="1"/>
      <c r="CN5848" s="1"/>
      <c r="CO5848" s="1"/>
    </row>
    <row r="5849" spans="1:93" ht="30" customHeight="1" x14ac:dyDescent="0.2">
      <c r="A5849" s="1">
        <v>5843</v>
      </c>
      <c r="B5849" s="1" t="s">
        <v>2512</v>
      </c>
      <c r="C5849" s="1" t="s">
        <v>2384</v>
      </c>
      <c r="D5849" s="28" t="s">
        <v>2511</v>
      </c>
      <c r="E5849" s="1" t="s">
        <v>2385</v>
      </c>
      <c r="F5849" s="1" t="s">
        <v>74</v>
      </c>
      <c r="G5849" s="1">
        <v>8</v>
      </c>
      <c r="H5849" s="1" t="s">
        <v>1059</v>
      </c>
      <c r="I5849" s="1" t="s">
        <v>114</v>
      </c>
      <c r="J5849" s="76">
        <v>403</v>
      </c>
      <c r="K5849" s="76">
        <v>2407027</v>
      </c>
      <c r="L5849" s="29">
        <v>46107</v>
      </c>
      <c r="M5849" s="29" t="s">
        <v>4163</v>
      </c>
      <c r="N5849" s="1" t="s">
        <v>478</v>
      </c>
      <c r="O5849" s="28" t="s">
        <v>634</v>
      </c>
      <c r="P5849" s="28" t="s">
        <v>323</v>
      </c>
      <c r="Q5849" s="76">
        <v>9</v>
      </c>
      <c r="R5849" s="1"/>
      <c r="S5849" s="76">
        <v>6</v>
      </c>
      <c r="T5849" s="1" t="s">
        <v>115</v>
      </c>
      <c r="U5849" s="1"/>
      <c r="V5849" s="1"/>
      <c r="AC5849" s="93">
        <v>25.5</v>
      </c>
      <c r="AD5849" s="69">
        <v>240</v>
      </c>
      <c r="AE5849" s="33"/>
      <c r="AF5849" s="33"/>
      <c r="AG5849" s="33"/>
      <c r="AX5849" s="37">
        <f t="shared" si="293"/>
        <v>46114</v>
      </c>
      <c r="AY5849" s="177" t="s">
        <v>3164</v>
      </c>
      <c r="AZ5849" s="183" t="s">
        <v>3165</v>
      </c>
      <c r="BA5849" s="183">
        <v>49.6</v>
      </c>
      <c r="BB5849" s="183">
        <v>48.9</v>
      </c>
      <c r="BC5849" s="183">
        <v>49.7</v>
      </c>
      <c r="BD5849" s="183"/>
      <c r="BE5849" s="183"/>
      <c r="BF5849" s="183"/>
      <c r="BG5849" s="183">
        <f>AVERAGE(BA5849:BF5851)</f>
        <v>49.4</v>
      </c>
      <c r="BT5849" s="37">
        <f t="shared" si="292"/>
        <v>46135</v>
      </c>
      <c r="BU5849" s="177" t="s">
        <v>3164</v>
      </c>
      <c r="BV5849" s="183" t="s">
        <v>3246</v>
      </c>
      <c r="BW5849" s="183">
        <v>59</v>
      </c>
      <c r="BX5849" s="183">
        <v>457.5</v>
      </c>
      <c r="BY5849" s="183">
        <v>58.3</v>
      </c>
      <c r="BZ5849" s="183"/>
      <c r="CA5849" s="183"/>
      <c r="CB5849" s="183"/>
      <c r="CC5849" s="183">
        <f>AVERAGE(BW5849:CB5851)</f>
        <v>191.6</v>
      </c>
      <c r="CE5849" s="1"/>
      <c r="CF5849" s="1"/>
      <c r="CG5849" s="1"/>
      <c r="CH5849" s="1"/>
      <c r="CI5849" s="1"/>
      <c r="CJ5849" s="1"/>
      <c r="CK5849" s="1"/>
      <c r="CL5849" s="1"/>
      <c r="CM5849" s="1"/>
      <c r="CN5849" s="1"/>
      <c r="CO5849" s="1"/>
    </row>
    <row r="5850" spans="1:93" ht="30" customHeight="1" x14ac:dyDescent="0.2">
      <c r="A5850" s="1">
        <v>5844</v>
      </c>
      <c r="B5850" s="1" t="s">
        <v>2512</v>
      </c>
      <c r="C5850" s="1" t="s">
        <v>2384</v>
      </c>
      <c r="D5850" s="28" t="s">
        <v>2383</v>
      </c>
      <c r="E5850" s="1" t="s">
        <v>2385</v>
      </c>
      <c r="F5850" s="1" t="s">
        <v>74</v>
      </c>
      <c r="G5850" s="1">
        <v>8</v>
      </c>
      <c r="H5850" s="1" t="s">
        <v>1059</v>
      </c>
      <c r="I5850" s="1" t="s">
        <v>114</v>
      </c>
      <c r="J5850" s="76">
        <v>273</v>
      </c>
      <c r="K5850" s="76">
        <v>2407029</v>
      </c>
      <c r="L5850" s="29">
        <v>46107</v>
      </c>
      <c r="M5850" s="29" t="s">
        <v>4163</v>
      </c>
      <c r="N5850" s="1" t="s">
        <v>478</v>
      </c>
      <c r="O5850" s="28" t="s">
        <v>634</v>
      </c>
      <c r="P5850" s="28" t="s">
        <v>323</v>
      </c>
      <c r="Q5850" s="76">
        <v>8</v>
      </c>
      <c r="R5850" s="1"/>
      <c r="S5850" s="76"/>
      <c r="T5850" s="1" t="s">
        <v>2</v>
      </c>
      <c r="U5850" s="1"/>
      <c r="V5850" s="1"/>
      <c r="AC5850" s="93">
        <v>25</v>
      </c>
      <c r="AD5850" s="69">
        <v>240</v>
      </c>
      <c r="AE5850" s="33"/>
      <c r="AF5850" s="33"/>
      <c r="AG5850" s="33"/>
      <c r="AX5850" s="37">
        <f t="shared" si="293"/>
        <v>46114</v>
      </c>
      <c r="AY5850" s="178"/>
      <c r="AZ5850" s="183"/>
      <c r="BA5850" s="183"/>
      <c r="BB5850" s="183"/>
      <c r="BC5850" s="183"/>
      <c r="BD5850" s="183"/>
      <c r="BE5850" s="183"/>
      <c r="BF5850" s="183"/>
      <c r="BG5850" s="183"/>
      <c r="BT5850" s="37">
        <f t="shared" si="292"/>
        <v>46135</v>
      </c>
      <c r="BU5850" s="178"/>
      <c r="BV5850" s="183"/>
      <c r="BW5850" s="183"/>
      <c r="BX5850" s="183"/>
      <c r="BY5850" s="183"/>
      <c r="BZ5850" s="183"/>
      <c r="CA5850" s="183"/>
      <c r="CB5850" s="183"/>
      <c r="CC5850" s="183"/>
      <c r="CE5850" s="1"/>
      <c r="CF5850" s="1"/>
      <c r="CG5850" s="1"/>
      <c r="CH5850" s="1"/>
      <c r="CI5850" s="1"/>
      <c r="CJ5850" s="1"/>
      <c r="CK5850" s="1"/>
      <c r="CL5850" s="1"/>
      <c r="CM5850" s="1"/>
      <c r="CN5850" s="1"/>
      <c r="CO5850" s="1"/>
    </row>
    <row r="5851" spans="1:93" ht="30" customHeight="1" x14ac:dyDescent="0.2">
      <c r="A5851" s="1">
        <v>5845</v>
      </c>
      <c r="B5851" s="1" t="s">
        <v>2512</v>
      </c>
      <c r="C5851" s="1" t="s">
        <v>2384</v>
      </c>
      <c r="D5851" s="28" t="s">
        <v>2383</v>
      </c>
      <c r="E5851" s="1" t="s">
        <v>2385</v>
      </c>
      <c r="F5851" s="1" t="s">
        <v>74</v>
      </c>
      <c r="G5851" s="1">
        <v>1</v>
      </c>
      <c r="H5851" s="1" t="s">
        <v>341</v>
      </c>
      <c r="I5851" s="1" t="s">
        <v>114</v>
      </c>
      <c r="J5851" s="76">
        <v>432</v>
      </c>
      <c r="K5851" s="76">
        <v>2405680</v>
      </c>
      <c r="L5851" s="29">
        <v>46107</v>
      </c>
      <c r="M5851" s="29" t="s">
        <v>4163</v>
      </c>
      <c r="N5851" s="1" t="s">
        <v>478</v>
      </c>
      <c r="O5851" s="28" t="s">
        <v>634</v>
      </c>
      <c r="P5851" s="1" t="s">
        <v>323</v>
      </c>
      <c r="Q5851" s="76">
        <v>8</v>
      </c>
      <c r="R5851" s="1"/>
      <c r="S5851" s="76"/>
      <c r="T5851" s="1" t="s">
        <v>115</v>
      </c>
      <c r="U5851" s="1"/>
      <c r="V5851" s="1"/>
      <c r="AC5851" s="93">
        <v>24.5</v>
      </c>
      <c r="AD5851" s="69">
        <v>235</v>
      </c>
      <c r="AE5851" s="33"/>
      <c r="AF5851" s="33"/>
      <c r="AG5851" s="33"/>
      <c r="AX5851" s="37">
        <f t="shared" si="293"/>
        <v>46114</v>
      </c>
      <c r="AY5851" s="179"/>
      <c r="AZ5851" s="183"/>
      <c r="BA5851" s="183"/>
      <c r="BB5851" s="183"/>
      <c r="BC5851" s="183"/>
      <c r="BD5851" s="183"/>
      <c r="BE5851" s="183"/>
      <c r="BF5851" s="183"/>
      <c r="BG5851" s="183"/>
      <c r="BT5851" s="37">
        <f t="shared" si="292"/>
        <v>46135</v>
      </c>
      <c r="BU5851" s="179"/>
      <c r="BV5851" s="183"/>
      <c r="BW5851" s="183"/>
      <c r="BX5851" s="183"/>
      <c r="BY5851" s="183"/>
      <c r="BZ5851" s="183"/>
      <c r="CA5851" s="183"/>
      <c r="CB5851" s="183"/>
      <c r="CC5851" s="183"/>
      <c r="CE5851" s="1"/>
      <c r="CF5851" s="1"/>
      <c r="CG5851" s="1"/>
      <c r="CH5851" s="1"/>
      <c r="CI5851" s="1"/>
      <c r="CJ5851" s="1"/>
      <c r="CK5851" s="1"/>
      <c r="CL5851" s="1"/>
      <c r="CM5851" s="1"/>
      <c r="CN5851" s="1"/>
      <c r="CO5851" s="1"/>
    </row>
    <row r="5852" spans="1:93" ht="30" customHeight="1" x14ac:dyDescent="0.2">
      <c r="A5852" s="1">
        <v>5846</v>
      </c>
      <c r="B5852" s="1" t="s">
        <v>2514</v>
      </c>
      <c r="C5852" s="1" t="s">
        <v>2387</v>
      </c>
      <c r="D5852" s="28" t="s">
        <v>2513</v>
      </c>
      <c r="E5852" s="1" t="s">
        <v>2388</v>
      </c>
      <c r="F5852" s="1" t="s">
        <v>74</v>
      </c>
      <c r="G5852" s="1">
        <v>10</v>
      </c>
      <c r="H5852" s="1" t="s">
        <v>1059</v>
      </c>
      <c r="I5852" s="1" t="s">
        <v>114</v>
      </c>
      <c r="J5852" s="76">
        <v>302</v>
      </c>
      <c r="K5852" s="76">
        <v>2405703</v>
      </c>
      <c r="L5852" s="29">
        <v>46109</v>
      </c>
      <c r="M5852" s="29" t="s">
        <v>4163</v>
      </c>
      <c r="N5852" s="1" t="s">
        <v>478</v>
      </c>
      <c r="O5852" s="28" t="s">
        <v>634</v>
      </c>
      <c r="P5852" s="1" t="s">
        <v>323</v>
      </c>
      <c r="Q5852" s="76">
        <v>5.5</v>
      </c>
      <c r="R5852" s="1"/>
      <c r="S5852" s="76">
        <v>6</v>
      </c>
      <c r="T5852" s="1" t="s">
        <v>115</v>
      </c>
      <c r="U5852" s="1"/>
      <c r="V5852" s="1"/>
      <c r="AC5852" s="93">
        <v>24</v>
      </c>
      <c r="AD5852" s="69">
        <v>220</v>
      </c>
      <c r="AE5852" s="33"/>
      <c r="AF5852" s="33"/>
      <c r="AG5852" s="33"/>
      <c r="AX5852" s="37">
        <f t="shared" si="293"/>
        <v>46116</v>
      </c>
      <c r="AY5852" s="1" t="s">
        <v>3166</v>
      </c>
      <c r="AZ5852" s="156" t="s">
        <v>3167</v>
      </c>
      <c r="BA5852" s="1">
        <v>47.4</v>
      </c>
      <c r="BB5852" s="1">
        <v>48.5</v>
      </c>
      <c r="BC5852" s="1">
        <v>46.3</v>
      </c>
      <c r="BD5852" s="1"/>
      <c r="BE5852" s="1"/>
      <c r="BF5852" s="1"/>
      <c r="BG5852" s="1">
        <f>AVERAGE(BA5852:BF5852)</f>
        <v>47.4</v>
      </c>
      <c r="BT5852" s="37">
        <f t="shared" si="292"/>
        <v>46137</v>
      </c>
      <c r="BU5852" s="1" t="s">
        <v>3166</v>
      </c>
      <c r="BV5852" s="156" t="s">
        <v>3247</v>
      </c>
      <c r="BW5852" s="1">
        <v>58.6</v>
      </c>
      <c r="BX5852" s="1">
        <v>59.9</v>
      </c>
      <c r="BY5852" s="1">
        <v>57.4</v>
      </c>
      <c r="BZ5852" s="1"/>
      <c r="CA5852" s="1"/>
      <c r="CB5852" s="1"/>
      <c r="CC5852" s="1">
        <f>AVERAGE(BW5852:CB5852)</f>
        <v>58.633333333333333</v>
      </c>
      <c r="CE5852" s="1"/>
      <c r="CF5852" s="1"/>
      <c r="CG5852" s="1"/>
      <c r="CH5852" s="1"/>
      <c r="CI5852" s="1"/>
      <c r="CJ5852" s="1"/>
      <c r="CK5852" s="1"/>
      <c r="CL5852" s="1"/>
      <c r="CM5852" s="1"/>
      <c r="CN5852" s="1"/>
      <c r="CO5852" s="1"/>
    </row>
    <row r="5853" spans="1:93" ht="30" customHeight="1" x14ac:dyDescent="0.2">
      <c r="A5853" s="1">
        <v>5847</v>
      </c>
      <c r="B5853" s="1" t="s">
        <v>2516</v>
      </c>
      <c r="C5853" s="1" t="s">
        <v>2389</v>
      </c>
      <c r="D5853" s="28" t="s">
        <v>2515</v>
      </c>
      <c r="E5853" s="1" t="s">
        <v>2390</v>
      </c>
      <c r="F5853" s="1" t="s">
        <v>74</v>
      </c>
      <c r="G5853" s="1">
        <v>1</v>
      </c>
      <c r="H5853" s="1" t="s">
        <v>341</v>
      </c>
      <c r="I5853" s="1" t="s">
        <v>114</v>
      </c>
      <c r="J5853" s="76">
        <v>274</v>
      </c>
      <c r="K5853" s="76">
        <v>2405711</v>
      </c>
      <c r="L5853" s="29">
        <v>46109</v>
      </c>
      <c r="M5853" s="29" t="s">
        <v>4163</v>
      </c>
      <c r="N5853" s="1" t="s">
        <v>478</v>
      </c>
      <c r="O5853" s="28" t="s">
        <v>634</v>
      </c>
      <c r="P5853" s="1" t="s">
        <v>323</v>
      </c>
      <c r="Q5853" s="76">
        <v>4</v>
      </c>
      <c r="R5853" s="1"/>
      <c r="S5853" s="76">
        <v>6</v>
      </c>
      <c r="T5853" s="1" t="s">
        <v>115</v>
      </c>
      <c r="U5853" s="1"/>
      <c r="V5853" s="1"/>
      <c r="AC5853" s="93">
        <v>25</v>
      </c>
      <c r="AD5853" s="69">
        <v>240</v>
      </c>
      <c r="AE5853" s="33"/>
      <c r="AF5853" s="33"/>
      <c r="AG5853" s="33"/>
      <c r="AX5853" s="37">
        <f t="shared" si="293"/>
        <v>46116</v>
      </c>
      <c r="AY5853" s="1" t="s">
        <v>3168</v>
      </c>
      <c r="AZ5853" s="1" t="s">
        <v>3169</v>
      </c>
      <c r="BA5853" s="1">
        <v>47</v>
      </c>
      <c r="BB5853" s="1">
        <v>46.2</v>
      </c>
      <c r="BC5853" s="1">
        <v>47.5</v>
      </c>
      <c r="BD5853" s="1"/>
      <c r="BE5853" s="1"/>
      <c r="BF5853" s="1"/>
      <c r="BG5853" s="1">
        <f>AVERAGE(BA5853:BF5853)</f>
        <v>46.9</v>
      </c>
      <c r="BT5853" s="37">
        <f t="shared" si="292"/>
        <v>46137</v>
      </c>
      <c r="BU5853" s="1" t="s">
        <v>3168</v>
      </c>
      <c r="BV5853" s="1" t="s">
        <v>3248</v>
      </c>
      <c r="BW5853" s="1">
        <v>60.04</v>
      </c>
      <c r="BX5853" s="1">
        <v>59</v>
      </c>
      <c r="BY5853" s="1">
        <v>58.2</v>
      </c>
      <c r="BZ5853" s="1"/>
      <c r="CA5853" s="1"/>
      <c r="CB5853" s="1"/>
      <c r="CC5853" s="1">
        <f>AVERAGE(BW5853:CB5853)</f>
        <v>59.080000000000005</v>
      </c>
      <c r="CE5853" s="1"/>
      <c r="CF5853" s="1"/>
      <c r="CG5853" s="1"/>
      <c r="CH5853" s="1"/>
      <c r="CI5853" s="1"/>
      <c r="CJ5853" s="1"/>
      <c r="CK5853" s="1"/>
      <c r="CL5853" s="1"/>
      <c r="CM5853" s="1"/>
      <c r="CN5853" s="1"/>
      <c r="CO5853" s="1"/>
    </row>
    <row r="5854" spans="1:93" ht="30" customHeight="1" x14ac:dyDescent="0.2">
      <c r="A5854" s="1">
        <v>5848</v>
      </c>
      <c r="B5854" s="1" t="s">
        <v>2518</v>
      </c>
      <c r="C5854" s="1" t="s">
        <v>2391</v>
      </c>
      <c r="D5854" s="28" t="s">
        <v>2517</v>
      </c>
      <c r="E5854" s="1" t="s">
        <v>2392</v>
      </c>
      <c r="F5854" s="1" t="s">
        <v>74</v>
      </c>
      <c r="G5854" s="1">
        <v>5</v>
      </c>
      <c r="H5854" s="1" t="s">
        <v>1059</v>
      </c>
      <c r="I5854" s="1" t="s">
        <v>114</v>
      </c>
      <c r="J5854" s="76">
        <v>407</v>
      </c>
      <c r="K5854" s="76">
        <v>2405717</v>
      </c>
      <c r="L5854" s="29">
        <v>46109</v>
      </c>
      <c r="M5854" s="29" t="s">
        <v>4163</v>
      </c>
      <c r="N5854" s="1" t="s">
        <v>478</v>
      </c>
      <c r="O5854" s="28" t="s">
        <v>634</v>
      </c>
      <c r="P5854" s="1" t="s">
        <v>323</v>
      </c>
      <c r="Q5854" s="76">
        <v>10</v>
      </c>
      <c r="R5854" s="1"/>
      <c r="S5854" s="76">
        <v>6</v>
      </c>
      <c r="T5854" s="1" t="s">
        <v>115</v>
      </c>
      <c r="U5854" s="1"/>
      <c r="V5854" s="1"/>
      <c r="AC5854" s="93">
        <v>24</v>
      </c>
      <c r="AD5854" s="69">
        <v>230</v>
      </c>
      <c r="AE5854" s="33"/>
      <c r="AF5854" s="33"/>
      <c r="AG5854" s="33"/>
      <c r="AX5854" s="37">
        <f t="shared" si="293"/>
        <v>46116</v>
      </c>
      <c r="AY5854" s="177" t="s">
        <v>3170</v>
      </c>
      <c r="AZ5854" s="185" t="s">
        <v>3171</v>
      </c>
      <c r="BA5854" s="183">
        <v>47.5</v>
      </c>
      <c r="BB5854" s="183">
        <v>46.1</v>
      </c>
      <c r="BC5854" s="183"/>
      <c r="BD5854" s="183"/>
      <c r="BE5854" s="183"/>
      <c r="BF5854" s="183"/>
      <c r="BG5854" s="183">
        <f>AVERAGE(BA5854:BF5856)</f>
        <v>46.8</v>
      </c>
      <c r="BT5854" s="37">
        <f t="shared" si="292"/>
        <v>46137</v>
      </c>
      <c r="BU5854" s="177" t="s">
        <v>3170</v>
      </c>
      <c r="BV5854" s="183" t="s">
        <v>3249</v>
      </c>
      <c r="BW5854" s="183"/>
      <c r="BX5854" s="183"/>
      <c r="BY5854" s="183"/>
      <c r="BZ5854" s="183"/>
      <c r="CA5854" s="183"/>
      <c r="CB5854" s="183"/>
      <c r="CC5854" s="183" t="e">
        <f>AVERAGE(BW5854:CB5856)</f>
        <v>#DIV/0!</v>
      </c>
      <c r="CE5854" s="1"/>
      <c r="CF5854" s="1"/>
      <c r="CG5854" s="1"/>
      <c r="CH5854" s="1"/>
      <c r="CI5854" s="1"/>
      <c r="CJ5854" s="1"/>
      <c r="CK5854" s="1"/>
      <c r="CL5854" s="1"/>
      <c r="CM5854" s="1"/>
      <c r="CN5854" s="1"/>
      <c r="CO5854" s="1"/>
    </row>
    <row r="5855" spans="1:93" ht="30" customHeight="1" x14ac:dyDescent="0.2">
      <c r="A5855" s="1">
        <v>5849</v>
      </c>
      <c r="B5855" s="1" t="s">
        <v>2518</v>
      </c>
      <c r="C5855" s="1" t="s">
        <v>2391</v>
      </c>
      <c r="D5855" s="28" t="s">
        <v>2517</v>
      </c>
      <c r="E5855" s="1" t="s">
        <v>2392</v>
      </c>
      <c r="F5855" s="1" t="s">
        <v>74</v>
      </c>
      <c r="G5855" s="1">
        <v>5</v>
      </c>
      <c r="H5855" s="1" t="s">
        <v>1059</v>
      </c>
      <c r="I5855" s="1" t="s">
        <v>114</v>
      </c>
      <c r="J5855" s="76">
        <v>302</v>
      </c>
      <c r="K5855" s="76">
        <v>2407063</v>
      </c>
      <c r="L5855" s="29">
        <v>46109</v>
      </c>
      <c r="M5855" s="29" t="s">
        <v>4163</v>
      </c>
      <c r="N5855" s="1" t="s">
        <v>478</v>
      </c>
      <c r="O5855" s="28" t="s">
        <v>634</v>
      </c>
      <c r="P5855" s="1" t="s">
        <v>323</v>
      </c>
      <c r="Q5855" s="76">
        <v>8</v>
      </c>
      <c r="R5855" s="1"/>
      <c r="S5855" s="76"/>
      <c r="T5855" s="1" t="s">
        <v>115</v>
      </c>
      <c r="U5855" s="1"/>
      <c r="V5855" s="1"/>
      <c r="AC5855" s="93">
        <v>25</v>
      </c>
      <c r="AD5855" s="69">
        <v>210</v>
      </c>
      <c r="AE5855" s="33"/>
      <c r="AF5855" s="33"/>
      <c r="AG5855" s="33"/>
      <c r="AX5855" s="37">
        <f t="shared" si="293"/>
        <v>46116</v>
      </c>
      <c r="AY5855" s="178"/>
      <c r="AZ5855" s="185"/>
      <c r="BA5855" s="183"/>
      <c r="BB5855" s="183"/>
      <c r="BC5855" s="183"/>
      <c r="BD5855" s="183"/>
      <c r="BE5855" s="183"/>
      <c r="BF5855" s="183"/>
      <c r="BG5855" s="183"/>
      <c r="BT5855" s="37">
        <f t="shared" si="292"/>
        <v>46137</v>
      </c>
      <c r="BU5855" s="178"/>
      <c r="BV5855" s="183"/>
      <c r="BW5855" s="183"/>
      <c r="BX5855" s="183"/>
      <c r="BY5855" s="183"/>
      <c r="BZ5855" s="183"/>
      <c r="CA5855" s="183"/>
      <c r="CB5855" s="183"/>
      <c r="CC5855" s="183"/>
      <c r="CE5855" s="1"/>
      <c r="CF5855" s="1"/>
      <c r="CG5855" s="1"/>
      <c r="CH5855" s="1"/>
      <c r="CI5855" s="1"/>
      <c r="CJ5855" s="1"/>
      <c r="CK5855" s="1"/>
      <c r="CL5855" s="1"/>
      <c r="CM5855" s="1"/>
      <c r="CN5855" s="1"/>
      <c r="CO5855" s="1"/>
    </row>
    <row r="5856" spans="1:93" ht="30" customHeight="1" x14ac:dyDescent="0.2">
      <c r="A5856" s="1">
        <v>5850</v>
      </c>
      <c r="B5856" s="1" t="s">
        <v>2518</v>
      </c>
      <c r="C5856" s="1" t="s">
        <v>2391</v>
      </c>
      <c r="D5856" s="28" t="s">
        <v>2517</v>
      </c>
      <c r="E5856" s="1" t="s">
        <v>2392</v>
      </c>
      <c r="F5856" s="1" t="s">
        <v>74</v>
      </c>
      <c r="G5856" s="1">
        <v>5</v>
      </c>
      <c r="H5856" s="1" t="s">
        <v>1059</v>
      </c>
      <c r="I5856" s="1" t="s">
        <v>114</v>
      </c>
      <c r="J5856" s="76">
        <v>554</v>
      </c>
      <c r="K5856" s="76">
        <v>2405718</v>
      </c>
      <c r="L5856" s="29">
        <v>46109</v>
      </c>
      <c r="M5856" s="29" t="s">
        <v>4163</v>
      </c>
      <c r="N5856" s="1" t="s">
        <v>478</v>
      </c>
      <c r="O5856" s="28" t="s">
        <v>634</v>
      </c>
      <c r="P5856" s="1" t="s">
        <v>323</v>
      </c>
      <c r="Q5856" s="76">
        <v>12</v>
      </c>
      <c r="R5856" s="1"/>
      <c r="S5856" s="76"/>
      <c r="T5856" s="1" t="s">
        <v>115</v>
      </c>
      <c r="U5856" s="1"/>
      <c r="V5856" s="1"/>
      <c r="AC5856" s="93">
        <v>25</v>
      </c>
      <c r="AD5856" s="69">
        <v>240</v>
      </c>
      <c r="AE5856" s="33"/>
      <c r="AF5856" s="33"/>
      <c r="AG5856" s="33"/>
      <c r="AX5856" s="37">
        <f t="shared" si="293"/>
        <v>46116</v>
      </c>
      <c r="AY5856" s="179"/>
      <c r="AZ5856" s="185"/>
      <c r="BA5856" s="183"/>
      <c r="BB5856" s="183"/>
      <c r="BC5856" s="183"/>
      <c r="BD5856" s="183"/>
      <c r="BE5856" s="183"/>
      <c r="BF5856" s="183"/>
      <c r="BG5856" s="183"/>
      <c r="BT5856" s="37">
        <f t="shared" si="292"/>
        <v>46137</v>
      </c>
      <c r="BU5856" s="179"/>
      <c r="BV5856" s="183"/>
      <c r="BW5856" s="183"/>
      <c r="BX5856" s="183"/>
      <c r="BY5856" s="183"/>
      <c r="BZ5856" s="183"/>
      <c r="CA5856" s="183"/>
      <c r="CB5856" s="183"/>
      <c r="CC5856" s="183"/>
      <c r="CE5856" s="1"/>
      <c r="CF5856" s="1"/>
      <c r="CG5856" s="1"/>
      <c r="CH5856" s="1"/>
      <c r="CI5856" s="1"/>
      <c r="CJ5856" s="1"/>
      <c r="CK5856" s="1"/>
      <c r="CL5856" s="1"/>
      <c r="CM5856" s="1"/>
      <c r="CN5856" s="1"/>
      <c r="CO5856" s="1"/>
    </row>
    <row r="5857" spans="1:93" ht="30" customHeight="1" x14ac:dyDescent="0.2">
      <c r="A5857" s="1">
        <v>5851</v>
      </c>
      <c r="B5857" s="1" t="s">
        <v>2518</v>
      </c>
      <c r="C5857" s="1" t="s">
        <v>2391</v>
      </c>
      <c r="D5857" s="28" t="s">
        <v>2517</v>
      </c>
      <c r="E5857" s="1" t="s">
        <v>2392</v>
      </c>
      <c r="F5857" s="1" t="s">
        <v>74</v>
      </c>
      <c r="G5857" s="1">
        <v>5</v>
      </c>
      <c r="H5857" s="1" t="s">
        <v>1059</v>
      </c>
      <c r="I5857" s="1" t="s">
        <v>114</v>
      </c>
      <c r="J5857" s="76">
        <v>553</v>
      </c>
      <c r="K5857" s="76">
        <v>2405719</v>
      </c>
      <c r="L5857" s="29">
        <v>46109</v>
      </c>
      <c r="M5857" s="29" t="s">
        <v>4163</v>
      </c>
      <c r="N5857" s="1" t="s">
        <v>478</v>
      </c>
      <c r="O5857" s="28" t="s">
        <v>1487</v>
      </c>
      <c r="P5857" s="1" t="s">
        <v>322</v>
      </c>
      <c r="Q5857" s="76">
        <v>12</v>
      </c>
      <c r="R5857" s="1"/>
      <c r="S5857" s="76">
        <v>6</v>
      </c>
      <c r="T5857" s="1" t="s">
        <v>115</v>
      </c>
      <c r="U5857" s="1"/>
      <c r="V5857" s="1"/>
      <c r="AC5857" s="93">
        <v>24.5</v>
      </c>
      <c r="AD5857" s="69">
        <v>240</v>
      </c>
      <c r="AE5857" s="33"/>
      <c r="AF5857" s="33"/>
      <c r="AG5857" s="33"/>
      <c r="AX5857" s="37">
        <f t="shared" si="293"/>
        <v>46116</v>
      </c>
      <c r="AY5857" s="177" t="s">
        <v>3170</v>
      </c>
      <c r="AZ5857" s="177" t="s">
        <v>3172</v>
      </c>
      <c r="BA5857" s="180">
        <v>41.6</v>
      </c>
      <c r="BB5857" s="180">
        <v>40.200000000000003</v>
      </c>
      <c r="BC5857" s="180">
        <v>42.7</v>
      </c>
      <c r="BD5857" s="180">
        <v>40.700000000000003</v>
      </c>
      <c r="BE5857" s="180">
        <v>42.45</v>
      </c>
      <c r="BF5857" s="180">
        <v>41.3</v>
      </c>
      <c r="BG5857" s="180">
        <f>AVERAGE(BA5857:BF5892)</f>
        <v>43.45000000000001</v>
      </c>
      <c r="BT5857" s="37">
        <f t="shared" si="292"/>
        <v>46137</v>
      </c>
      <c r="BU5857" s="177" t="s">
        <v>3170</v>
      </c>
      <c r="BV5857" s="177" t="s">
        <v>3172</v>
      </c>
      <c r="BW5857" s="180">
        <v>41.6</v>
      </c>
      <c r="BX5857" s="180">
        <v>40.200000000000003</v>
      </c>
      <c r="BY5857" s="180">
        <v>42.7</v>
      </c>
      <c r="BZ5857" s="180">
        <v>40.700000000000003</v>
      </c>
      <c r="CA5857" s="180">
        <v>42.45</v>
      </c>
      <c r="CB5857" s="180">
        <v>41.3</v>
      </c>
      <c r="CC5857" s="180"/>
      <c r="CE5857" s="1"/>
      <c r="CF5857" s="1"/>
      <c r="CG5857" s="1"/>
      <c r="CH5857" s="1"/>
      <c r="CI5857" s="1"/>
      <c r="CJ5857" s="1"/>
      <c r="CK5857" s="1"/>
      <c r="CL5857" s="1"/>
      <c r="CM5857" s="1"/>
      <c r="CN5857" s="1"/>
      <c r="CO5857" s="1"/>
    </row>
    <row r="5858" spans="1:93" ht="30" customHeight="1" x14ac:dyDescent="0.2">
      <c r="A5858" s="1">
        <v>5852</v>
      </c>
      <c r="B5858" s="1" t="s">
        <v>2518</v>
      </c>
      <c r="C5858" s="1" t="s">
        <v>2391</v>
      </c>
      <c r="D5858" s="28" t="s">
        <v>2517</v>
      </c>
      <c r="E5858" s="1" t="s">
        <v>2392</v>
      </c>
      <c r="F5858" s="1" t="s">
        <v>74</v>
      </c>
      <c r="G5858" s="1">
        <v>5</v>
      </c>
      <c r="H5858" s="1" t="s">
        <v>1059</v>
      </c>
      <c r="I5858" s="1" t="s">
        <v>114</v>
      </c>
      <c r="J5858" s="76">
        <v>558</v>
      </c>
      <c r="K5858" s="76">
        <v>2407065</v>
      </c>
      <c r="L5858" s="29">
        <v>46109</v>
      </c>
      <c r="M5858" s="29" t="s">
        <v>4163</v>
      </c>
      <c r="N5858" s="1" t="s">
        <v>478</v>
      </c>
      <c r="O5858" s="28" t="s">
        <v>1487</v>
      </c>
      <c r="P5858" s="1" t="s">
        <v>322</v>
      </c>
      <c r="Q5858" s="76">
        <v>12</v>
      </c>
      <c r="R5858" s="1"/>
      <c r="S5858" s="76"/>
      <c r="T5858" s="1" t="s">
        <v>115</v>
      </c>
      <c r="U5858" s="1"/>
      <c r="V5858" s="1"/>
      <c r="AC5858" s="93">
        <v>25</v>
      </c>
      <c r="AD5858" s="69">
        <v>220</v>
      </c>
      <c r="AE5858" s="33"/>
      <c r="AF5858" s="33"/>
      <c r="AG5858" s="33"/>
      <c r="AX5858" s="37">
        <f t="shared" si="293"/>
        <v>46116</v>
      </c>
      <c r="AY5858" s="178"/>
      <c r="AZ5858" s="178"/>
      <c r="BA5858" s="184"/>
      <c r="BB5858" s="184"/>
      <c r="BC5858" s="184"/>
      <c r="BD5858" s="184"/>
      <c r="BE5858" s="184"/>
      <c r="BF5858" s="184"/>
      <c r="BG5858" s="184"/>
      <c r="BT5858" s="37">
        <f t="shared" si="292"/>
        <v>46137</v>
      </c>
      <c r="BU5858" s="178"/>
      <c r="BV5858" s="178"/>
      <c r="BW5858" s="184"/>
      <c r="BX5858" s="184"/>
      <c r="BY5858" s="184"/>
      <c r="BZ5858" s="184"/>
      <c r="CA5858" s="184"/>
      <c r="CB5858" s="184"/>
      <c r="CC5858" s="184"/>
      <c r="CE5858" s="1"/>
      <c r="CF5858" s="1"/>
      <c r="CG5858" s="1"/>
      <c r="CH5858" s="1"/>
      <c r="CI5858" s="1"/>
      <c r="CJ5858" s="1"/>
      <c r="CK5858" s="1"/>
      <c r="CL5858" s="1"/>
      <c r="CM5858" s="1"/>
      <c r="CN5858" s="1"/>
      <c r="CO5858" s="1"/>
    </row>
    <row r="5859" spans="1:93" ht="30" customHeight="1" x14ac:dyDescent="0.2">
      <c r="A5859" s="1">
        <v>5853</v>
      </c>
      <c r="B5859" s="1" t="s">
        <v>2518</v>
      </c>
      <c r="C5859" s="1" t="s">
        <v>2391</v>
      </c>
      <c r="D5859" s="28" t="s">
        <v>2517</v>
      </c>
      <c r="E5859" s="1" t="s">
        <v>2392</v>
      </c>
      <c r="F5859" s="1" t="s">
        <v>74</v>
      </c>
      <c r="G5859" s="1">
        <v>5</v>
      </c>
      <c r="H5859" s="1" t="s">
        <v>1059</v>
      </c>
      <c r="I5859" s="1" t="s">
        <v>114</v>
      </c>
      <c r="J5859" s="76">
        <v>433</v>
      </c>
      <c r="K5859" s="76">
        <v>2405720</v>
      </c>
      <c r="L5859" s="29">
        <v>46109</v>
      </c>
      <c r="M5859" s="29" t="s">
        <v>4163</v>
      </c>
      <c r="N5859" s="1" t="s">
        <v>478</v>
      </c>
      <c r="O5859" s="28" t="s">
        <v>1487</v>
      </c>
      <c r="P5859" s="1" t="s">
        <v>322</v>
      </c>
      <c r="Q5859" s="76">
        <v>10</v>
      </c>
      <c r="R5859" s="1"/>
      <c r="S5859" s="76"/>
      <c r="T5859" s="1" t="s">
        <v>115</v>
      </c>
      <c r="U5859" s="1"/>
      <c r="V5859" s="1"/>
      <c r="AC5859" s="93">
        <v>24.5</v>
      </c>
      <c r="AD5859" s="69">
        <v>240</v>
      </c>
      <c r="AE5859" s="33"/>
      <c r="AF5859" s="33"/>
      <c r="AG5859" s="33"/>
      <c r="AX5859" s="37">
        <f t="shared" si="293"/>
        <v>46116</v>
      </c>
      <c r="AY5859" s="178"/>
      <c r="AZ5859" s="178"/>
      <c r="BA5859" s="184"/>
      <c r="BB5859" s="184"/>
      <c r="BC5859" s="184"/>
      <c r="BD5859" s="184"/>
      <c r="BE5859" s="184"/>
      <c r="BF5859" s="184"/>
      <c r="BG5859" s="184"/>
      <c r="BT5859" s="37">
        <f t="shared" si="292"/>
        <v>46137</v>
      </c>
      <c r="BU5859" s="178"/>
      <c r="BV5859" s="178"/>
      <c r="BW5859" s="184"/>
      <c r="BX5859" s="184"/>
      <c r="BY5859" s="184"/>
      <c r="BZ5859" s="184"/>
      <c r="CA5859" s="184"/>
      <c r="CB5859" s="184"/>
      <c r="CC5859" s="184"/>
      <c r="CE5859" s="1"/>
      <c r="CF5859" s="1"/>
      <c r="CG5859" s="1"/>
      <c r="CH5859" s="1"/>
      <c r="CI5859" s="1"/>
      <c r="CJ5859" s="1"/>
      <c r="CK5859" s="1"/>
      <c r="CL5859" s="1"/>
      <c r="CM5859" s="1"/>
      <c r="CN5859" s="1"/>
      <c r="CO5859" s="1"/>
    </row>
    <row r="5860" spans="1:93" ht="30" customHeight="1" x14ac:dyDescent="0.2">
      <c r="A5860" s="1">
        <v>5854</v>
      </c>
      <c r="B5860" s="1" t="s">
        <v>2518</v>
      </c>
      <c r="C5860" s="1" t="s">
        <v>2391</v>
      </c>
      <c r="D5860" s="28" t="s">
        <v>2517</v>
      </c>
      <c r="E5860" s="1" t="s">
        <v>2392</v>
      </c>
      <c r="F5860" s="1" t="s">
        <v>74</v>
      </c>
      <c r="G5860" s="1">
        <v>5</v>
      </c>
      <c r="H5860" s="1" t="s">
        <v>1059</v>
      </c>
      <c r="I5860" s="1" t="s">
        <v>114</v>
      </c>
      <c r="J5860" s="76">
        <v>557</v>
      </c>
      <c r="K5860" s="76">
        <v>2407066</v>
      </c>
      <c r="L5860" s="29">
        <v>46109</v>
      </c>
      <c r="M5860" s="29" t="s">
        <v>4163</v>
      </c>
      <c r="N5860" s="1" t="s">
        <v>478</v>
      </c>
      <c r="O5860" s="28" t="s">
        <v>1487</v>
      </c>
      <c r="P5860" s="1" t="s">
        <v>322</v>
      </c>
      <c r="Q5860" s="76">
        <v>12</v>
      </c>
      <c r="R5860" s="1"/>
      <c r="S5860" s="76"/>
      <c r="T5860" s="1" t="s">
        <v>115</v>
      </c>
      <c r="U5860" s="1"/>
      <c r="V5860" s="1"/>
      <c r="AC5860" s="93">
        <v>25</v>
      </c>
      <c r="AD5860" s="69">
        <v>240</v>
      </c>
      <c r="AE5860" s="33"/>
      <c r="AF5860" s="33"/>
      <c r="AG5860" s="33"/>
      <c r="AX5860" s="37">
        <f t="shared" si="293"/>
        <v>46116</v>
      </c>
      <c r="AY5860" s="178"/>
      <c r="AZ5860" s="178"/>
      <c r="BA5860" s="184"/>
      <c r="BB5860" s="184"/>
      <c r="BC5860" s="184"/>
      <c r="BD5860" s="184"/>
      <c r="BE5860" s="184"/>
      <c r="BF5860" s="184"/>
      <c r="BG5860" s="184"/>
      <c r="BT5860" s="37">
        <f t="shared" si="292"/>
        <v>46137</v>
      </c>
      <c r="BU5860" s="178"/>
      <c r="BV5860" s="178"/>
      <c r="BW5860" s="184"/>
      <c r="BX5860" s="184"/>
      <c r="BY5860" s="184"/>
      <c r="BZ5860" s="184"/>
      <c r="CA5860" s="184"/>
      <c r="CB5860" s="184"/>
      <c r="CC5860" s="184"/>
      <c r="CE5860" s="1"/>
      <c r="CF5860" s="1"/>
      <c r="CG5860" s="1"/>
      <c r="CH5860" s="1"/>
      <c r="CI5860" s="1"/>
      <c r="CJ5860" s="1"/>
      <c r="CK5860" s="1"/>
      <c r="CL5860" s="1"/>
      <c r="CM5860" s="1"/>
      <c r="CN5860" s="1"/>
      <c r="CO5860" s="1"/>
    </row>
    <row r="5861" spans="1:93" ht="30" customHeight="1" x14ac:dyDescent="0.2">
      <c r="A5861" s="1">
        <v>5855</v>
      </c>
      <c r="B5861" s="1" t="s">
        <v>2518</v>
      </c>
      <c r="C5861" s="1" t="s">
        <v>2391</v>
      </c>
      <c r="D5861" s="28" t="s">
        <v>2517</v>
      </c>
      <c r="E5861" s="1" t="s">
        <v>2392</v>
      </c>
      <c r="F5861" s="1" t="s">
        <v>74</v>
      </c>
      <c r="G5861" s="1">
        <v>5</v>
      </c>
      <c r="H5861" s="1" t="s">
        <v>1059</v>
      </c>
      <c r="I5861" s="1" t="s">
        <v>114</v>
      </c>
      <c r="J5861" s="76">
        <v>403</v>
      </c>
      <c r="K5861" s="76">
        <v>2407067</v>
      </c>
      <c r="L5861" s="29">
        <v>46109</v>
      </c>
      <c r="M5861" s="29" t="s">
        <v>4163</v>
      </c>
      <c r="N5861" s="1" t="s">
        <v>478</v>
      </c>
      <c r="O5861" s="28" t="s">
        <v>1487</v>
      </c>
      <c r="P5861" s="1" t="s">
        <v>322</v>
      </c>
      <c r="Q5861" s="76">
        <v>9</v>
      </c>
      <c r="R5861" s="1"/>
      <c r="S5861" s="76"/>
      <c r="T5861" s="1" t="s">
        <v>115</v>
      </c>
      <c r="U5861" s="1"/>
      <c r="V5861" s="1"/>
      <c r="AC5861" s="93">
        <v>25</v>
      </c>
      <c r="AD5861" s="69">
        <v>230</v>
      </c>
      <c r="AE5861" s="33"/>
      <c r="AF5861" s="33"/>
      <c r="AG5861" s="33"/>
      <c r="AX5861" s="37">
        <f t="shared" si="293"/>
        <v>46116</v>
      </c>
      <c r="AY5861" s="178"/>
      <c r="AZ5861" s="178"/>
      <c r="BA5861" s="184"/>
      <c r="BB5861" s="184"/>
      <c r="BC5861" s="184"/>
      <c r="BD5861" s="184"/>
      <c r="BE5861" s="184"/>
      <c r="BF5861" s="184"/>
      <c r="BG5861" s="184"/>
      <c r="BT5861" s="37">
        <f t="shared" si="292"/>
        <v>46137</v>
      </c>
      <c r="BU5861" s="178"/>
      <c r="BV5861" s="178"/>
      <c r="BW5861" s="184"/>
      <c r="BX5861" s="184"/>
      <c r="BY5861" s="184"/>
      <c r="BZ5861" s="184"/>
      <c r="CA5861" s="184"/>
      <c r="CB5861" s="184"/>
      <c r="CC5861" s="184"/>
      <c r="CE5861" s="1"/>
      <c r="CF5861" s="1"/>
      <c r="CG5861" s="1"/>
      <c r="CH5861" s="1"/>
      <c r="CI5861" s="1"/>
      <c r="CJ5861" s="1"/>
      <c r="CK5861" s="1"/>
      <c r="CL5861" s="1"/>
      <c r="CM5861" s="1"/>
      <c r="CN5861" s="1"/>
      <c r="CO5861" s="1"/>
    </row>
    <row r="5862" spans="1:93" ht="30" customHeight="1" x14ac:dyDescent="0.2">
      <c r="A5862" s="1">
        <v>5856</v>
      </c>
      <c r="B5862" s="1" t="s">
        <v>2518</v>
      </c>
      <c r="C5862" s="1" t="s">
        <v>2391</v>
      </c>
      <c r="D5862" s="28" t="s">
        <v>2517</v>
      </c>
      <c r="E5862" s="1" t="s">
        <v>2392</v>
      </c>
      <c r="F5862" s="1" t="s">
        <v>74</v>
      </c>
      <c r="G5862" s="1">
        <v>5</v>
      </c>
      <c r="H5862" s="1" t="s">
        <v>1059</v>
      </c>
      <c r="I5862" s="1" t="s">
        <v>114</v>
      </c>
      <c r="J5862" s="76">
        <v>415</v>
      </c>
      <c r="K5862" s="76">
        <v>2405721</v>
      </c>
      <c r="L5862" s="29">
        <v>46109</v>
      </c>
      <c r="M5862" s="29" t="s">
        <v>4163</v>
      </c>
      <c r="N5862" s="1" t="s">
        <v>478</v>
      </c>
      <c r="O5862" s="28" t="s">
        <v>1487</v>
      </c>
      <c r="P5862" s="1" t="s">
        <v>322</v>
      </c>
      <c r="Q5862" s="76">
        <v>10</v>
      </c>
      <c r="R5862" s="1"/>
      <c r="S5862" s="76"/>
      <c r="T5862" s="1" t="s">
        <v>115</v>
      </c>
      <c r="U5862" s="1"/>
      <c r="V5862" s="1"/>
      <c r="AC5862" s="93">
        <v>24</v>
      </c>
      <c r="AD5862" s="69">
        <v>240</v>
      </c>
      <c r="AE5862" s="33"/>
      <c r="AF5862" s="33"/>
      <c r="AG5862" s="33"/>
      <c r="AX5862" s="37">
        <f t="shared" si="293"/>
        <v>46116</v>
      </c>
      <c r="AY5862" s="178"/>
      <c r="AZ5862" s="178"/>
      <c r="BA5862" s="184"/>
      <c r="BB5862" s="184"/>
      <c r="BC5862" s="184"/>
      <c r="BD5862" s="184"/>
      <c r="BE5862" s="184"/>
      <c r="BF5862" s="184"/>
      <c r="BG5862" s="184"/>
      <c r="BT5862" s="37">
        <f t="shared" si="292"/>
        <v>46137</v>
      </c>
      <c r="BU5862" s="178"/>
      <c r="BV5862" s="178"/>
      <c r="BW5862" s="184"/>
      <c r="BX5862" s="184"/>
      <c r="BY5862" s="184"/>
      <c r="BZ5862" s="184"/>
      <c r="CA5862" s="184"/>
      <c r="CB5862" s="184"/>
      <c r="CC5862" s="184"/>
      <c r="CE5862" s="1"/>
      <c r="CF5862" s="1"/>
      <c r="CG5862" s="1"/>
      <c r="CH5862" s="1"/>
      <c r="CI5862" s="1"/>
      <c r="CJ5862" s="1"/>
      <c r="CK5862" s="1"/>
      <c r="CL5862" s="1"/>
      <c r="CM5862" s="1"/>
      <c r="CN5862" s="1"/>
      <c r="CO5862" s="1"/>
    </row>
    <row r="5863" spans="1:93" ht="30" customHeight="1" x14ac:dyDescent="0.2">
      <c r="A5863" s="1">
        <v>5857</v>
      </c>
      <c r="B5863" s="1" t="s">
        <v>2518</v>
      </c>
      <c r="C5863" s="1" t="s">
        <v>2391</v>
      </c>
      <c r="D5863" s="28" t="s">
        <v>2517</v>
      </c>
      <c r="E5863" s="1" t="s">
        <v>2392</v>
      </c>
      <c r="F5863" s="1" t="s">
        <v>74</v>
      </c>
      <c r="G5863" s="1">
        <v>5</v>
      </c>
      <c r="H5863" s="1" t="s">
        <v>1059</v>
      </c>
      <c r="I5863" s="1" t="s">
        <v>114</v>
      </c>
      <c r="J5863" s="76">
        <v>274</v>
      </c>
      <c r="K5863" s="76">
        <v>2405722</v>
      </c>
      <c r="L5863" s="29">
        <v>46109</v>
      </c>
      <c r="M5863" s="29" t="s">
        <v>4163</v>
      </c>
      <c r="N5863" s="1" t="s">
        <v>478</v>
      </c>
      <c r="O5863" s="28" t="s">
        <v>1487</v>
      </c>
      <c r="P5863" s="1" t="s">
        <v>322</v>
      </c>
      <c r="Q5863" s="76">
        <v>8</v>
      </c>
      <c r="R5863" s="1"/>
      <c r="S5863" s="76"/>
      <c r="T5863" s="1" t="s">
        <v>115</v>
      </c>
      <c r="U5863" s="1"/>
      <c r="V5863" s="1"/>
      <c r="AC5863" s="93">
        <v>24</v>
      </c>
      <c r="AD5863" s="69">
        <v>220</v>
      </c>
      <c r="AE5863" s="33"/>
      <c r="AF5863" s="33"/>
      <c r="AG5863" s="33"/>
      <c r="AX5863" s="37">
        <f t="shared" si="293"/>
        <v>46116</v>
      </c>
      <c r="AY5863" s="178"/>
      <c r="AZ5863" s="178"/>
      <c r="BA5863" s="184"/>
      <c r="BB5863" s="184"/>
      <c r="BC5863" s="184"/>
      <c r="BD5863" s="184"/>
      <c r="BE5863" s="184"/>
      <c r="BF5863" s="184"/>
      <c r="BG5863" s="184"/>
      <c r="BT5863" s="37">
        <f t="shared" si="292"/>
        <v>46137</v>
      </c>
      <c r="BU5863" s="178"/>
      <c r="BV5863" s="178"/>
      <c r="BW5863" s="184"/>
      <c r="BX5863" s="184"/>
      <c r="BY5863" s="184"/>
      <c r="BZ5863" s="184"/>
      <c r="CA5863" s="184"/>
      <c r="CB5863" s="184"/>
      <c r="CC5863" s="184"/>
      <c r="CE5863" s="1"/>
      <c r="CF5863" s="1"/>
      <c r="CG5863" s="1"/>
      <c r="CH5863" s="1"/>
      <c r="CI5863" s="1"/>
      <c r="CJ5863" s="1"/>
      <c r="CK5863" s="1"/>
      <c r="CL5863" s="1"/>
      <c r="CM5863" s="1"/>
      <c r="CN5863" s="1"/>
      <c r="CO5863" s="1"/>
    </row>
    <row r="5864" spans="1:93" ht="30" customHeight="1" x14ac:dyDescent="0.2">
      <c r="A5864" s="1">
        <v>5858</v>
      </c>
      <c r="B5864" s="1" t="s">
        <v>2518</v>
      </c>
      <c r="C5864" s="1" t="s">
        <v>2391</v>
      </c>
      <c r="D5864" s="28" t="s">
        <v>2517</v>
      </c>
      <c r="E5864" s="1" t="s">
        <v>2392</v>
      </c>
      <c r="F5864" s="1" t="s">
        <v>74</v>
      </c>
      <c r="G5864" s="1">
        <v>5</v>
      </c>
      <c r="H5864" s="1" t="s">
        <v>1059</v>
      </c>
      <c r="I5864" s="1" t="s">
        <v>114</v>
      </c>
      <c r="J5864" s="76">
        <v>273</v>
      </c>
      <c r="K5864" s="76">
        <v>2407070</v>
      </c>
      <c r="L5864" s="29">
        <v>46109</v>
      </c>
      <c r="M5864" s="29" t="s">
        <v>4163</v>
      </c>
      <c r="N5864" s="1" t="s">
        <v>478</v>
      </c>
      <c r="O5864" s="28" t="s">
        <v>1487</v>
      </c>
      <c r="P5864" s="1" t="s">
        <v>322</v>
      </c>
      <c r="Q5864" s="76">
        <v>8</v>
      </c>
      <c r="R5864" s="1"/>
      <c r="S5864" s="76"/>
      <c r="T5864" s="1" t="s">
        <v>115</v>
      </c>
      <c r="U5864" s="1"/>
      <c r="V5864" s="1"/>
      <c r="AC5864" s="93">
        <v>24.5</v>
      </c>
      <c r="AD5864" s="69">
        <v>220</v>
      </c>
      <c r="AE5864" s="33"/>
      <c r="AF5864" s="33"/>
      <c r="AG5864" s="33"/>
      <c r="AX5864" s="37">
        <f t="shared" si="293"/>
        <v>46116</v>
      </c>
      <c r="AY5864" s="178"/>
      <c r="AZ5864" s="178"/>
      <c r="BA5864" s="184"/>
      <c r="BB5864" s="184"/>
      <c r="BC5864" s="184"/>
      <c r="BD5864" s="184"/>
      <c r="BE5864" s="184"/>
      <c r="BF5864" s="184"/>
      <c r="BG5864" s="184"/>
      <c r="BT5864" s="37">
        <f t="shared" si="292"/>
        <v>46137</v>
      </c>
      <c r="BU5864" s="178"/>
      <c r="BV5864" s="178"/>
      <c r="BW5864" s="184"/>
      <c r="BX5864" s="184"/>
      <c r="BY5864" s="184"/>
      <c r="BZ5864" s="184"/>
      <c r="CA5864" s="184"/>
      <c r="CB5864" s="184"/>
      <c r="CC5864" s="184"/>
      <c r="CE5864" s="1"/>
      <c r="CF5864" s="1"/>
      <c r="CG5864" s="1"/>
      <c r="CH5864" s="1"/>
      <c r="CI5864" s="1"/>
      <c r="CJ5864" s="1"/>
      <c r="CK5864" s="1"/>
      <c r="CL5864" s="1"/>
      <c r="CM5864" s="1"/>
      <c r="CN5864" s="1"/>
      <c r="CO5864" s="1"/>
    </row>
    <row r="5865" spans="1:93" ht="30" customHeight="1" x14ac:dyDescent="0.2">
      <c r="A5865" s="1">
        <v>5859</v>
      </c>
      <c r="B5865" s="1" t="s">
        <v>2518</v>
      </c>
      <c r="C5865" s="1" t="s">
        <v>2391</v>
      </c>
      <c r="D5865" s="28" t="s">
        <v>2517</v>
      </c>
      <c r="E5865" s="1" t="s">
        <v>2392</v>
      </c>
      <c r="F5865" s="1" t="s">
        <v>74</v>
      </c>
      <c r="G5865" s="1">
        <v>5</v>
      </c>
      <c r="H5865" s="1" t="s">
        <v>1059</v>
      </c>
      <c r="I5865" s="1" t="s">
        <v>114</v>
      </c>
      <c r="J5865" s="76">
        <v>302</v>
      </c>
      <c r="K5865" s="76">
        <v>2405723</v>
      </c>
      <c r="L5865" s="29">
        <v>46109</v>
      </c>
      <c r="M5865" s="29" t="s">
        <v>4163</v>
      </c>
      <c r="N5865" s="1" t="s">
        <v>478</v>
      </c>
      <c r="O5865" s="28" t="s">
        <v>1487</v>
      </c>
      <c r="P5865" s="1" t="s">
        <v>322</v>
      </c>
      <c r="Q5865" s="76">
        <v>8</v>
      </c>
      <c r="R5865" s="1"/>
      <c r="S5865" s="76">
        <v>6</v>
      </c>
      <c r="T5865" s="1" t="s">
        <v>115</v>
      </c>
      <c r="U5865" s="1"/>
      <c r="V5865" s="1"/>
      <c r="AC5865" s="93">
        <v>24</v>
      </c>
      <c r="AD5865" s="69">
        <v>200</v>
      </c>
      <c r="AE5865" s="33"/>
      <c r="AF5865" s="33"/>
      <c r="AG5865" s="33"/>
      <c r="AX5865" s="37">
        <f t="shared" si="293"/>
        <v>46116</v>
      </c>
      <c r="AY5865" s="178"/>
      <c r="AZ5865" s="178"/>
      <c r="BA5865" s="184"/>
      <c r="BB5865" s="184"/>
      <c r="BC5865" s="184"/>
      <c r="BD5865" s="184"/>
      <c r="BE5865" s="184"/>
      <c r="BF5865" s="184"/>
      <c r="BG5865" s="184"/>
      <c r="BT5865" s="37">
        <f t="shared" si="292"/>
        <v>46137</v>
      </c>
      <c r="BU5865" s="178"/>
      <c r="BV5865" s="178"/>
      <c r="BW5865" s="184"/>
      <c r="BX5865" s="184"/>
      <c r="BY5865" s="184"/>
      <c r="BZ5865" s="184"/>
      <c r="CA5865" s="184"/>
      <c r="CB5865" s="184"/>
      <c r="CC5865" s="184"/>
      <c r="CE5865" s="1"/>
      <c r="CF5865" s="1"/>
      <c r="CG5865" s="1"/>
      <c r="CH5865" s="1"/>
      <c r="CI5865" s="1"/>
      <c r="CJ5865" s="1"/>
      <c r="CK5865" s="1"/>
      <c r="CL5865" s="1"/>
      <c r="CM5865" s="1"/>
      <c r="CN5865" s="1"/>
      <c r="CO5865" s="1"/>
    </row>
    <row r="5866" spans="1:93" ht="30" customHeight="1" x14ac:dyDescent="0.2">
      <c r="A5866" s="1">
        <v>5860</v>
      </c>
      <c r="B5866" s="1" t="s">
        <v>2518</v>
      </c>
      <c r="C5866" s="1" t="s">
        <v>2391</v>
      </c>
      <c r="D5866" s="28" t="s">
        <v>2517</v>
      </c>
      <c r="E5866" s="1" t="s">
        <v>2392</v>
      </c>
      <c r="F5866" s="1" t="s">
        <v>74</v>
      </c>
      <c r="G5866" s="1">
        <v>5</v>
      </c>
      <c r="H5866" s="1" t="s">
        <v>1059</v>
      </c>
      <c r="I5866" s="1" t="s">
        <v>114</v>
      </c>
      <c r="J5866" s="76">
        <v>407</v>
      </c>
      <c r="K5866" s="76">
        <v>2407071</v>
      </c>
      <c r="L5866" s="29">
        <v>46109</v>
      </c>
      <c r="M5866" s="29" t="s">
        <v>4163</v>
      </c>
      <c r="N5866" s="1" t="s">
        <v>478</v>
      </c>
      <c r="O5866" s="28" t="s">
        <v>1487</v>
      </c>
      <c r="P5866" s="1" t="s">
        <v>322</v>
      </c>
      <c r="Q5866" s="76">
        <v>10</v>
      </c>
      <c r="R5866" s="1"/>
      <c r="S5866" s="76"/>
      <c r="T5866" s="1" t="s">
        <v>115</v>
      </c>
      <c r="U5866" s="1"/>
      <c r="V5866" s="1"/>
      <c r="AC5866" s="93">
        <v>25.5</v>
      </c>
      <c r="AD5866" s="69">
        <v>240</v>
      </c>
      <c r="AE5866" s="33"/>
      <c r="AF5866" s="33"/>
      <c r="AG5866" s="33"/>
      <c r="AX5866" s="37">
        <f t="shared" si="293"/>
        <v>46116</v>
      </c>
      <c r="AY5866" s="178"/>
      <c r="AZ5866" s="178"/>
      <c r="BA5866" s="184"/>
      <c r="BB5866" s="184"/>
      <c r="BC5866" s="184"/>
      <c r="BD5866" s="184"/>
      <c r="BE5866" s="184"/>
      <c r="BF5866" s="184"/>
      <c r="BG5866" s="184"/>
      <c r="BT5866" s="37">
        <f t="shared" si="292"/>
        <v>46137</v>
      </c>
      <c r="BU5866" s="178"/>
      <c r="BV5866" s="178"/>
      <c r="BW5866" s="184"/>
      <c r="BX5866" s="184"/>
      <c r="BY5866" s="184"/>
      <c r="BZ5866" s="184"/>
      <c r="CA5866" s="184"/>
      <c r="CB5866" s="184"/>
      <c r="CC5866" s="184"/>
      <c r="CE5866" s="1"/>
      <c r="CF5866" s="1"/>
      <c r="CG5866" s="1"/>
      <c r="CH5866" s="1"/>
      <c r="CI5866" s="1"/>
      <c r="CJ5866" s="1"/>
      <c r="CK5866" s="1"/>
      <c r="CL5866" s="1"/>
      <c r="CM5866" s="1"/>
      <c r="CN5866" s="1"/>
      <c r="CO5866" s="1"/>
    </row>
    <row r="5867" spans="1:93" ht="30" customHeight="1" x14ac:dyDescent="0.2">
      <c r="A5867" s="1">
        <v>5861</v>
      </c>
      <c r="B5867" s="1" t="s">
        <v>2518</v>
      </c>
      <c r="C5867" s="1" t="s">
        <v>2391</v>
      </c>
      <c r="D5867" s="28" t="s">
        <v>2517</v>
      </c>
      <c r="E5867" s="1" t="s">
        <v>2392</v>
      </c>
      <c r="F5867" s="1" t="s">
        <v>74</v>
      </c>
      <c r="G5867" s="1">
        <v>5</v>
      </c>
      <c r="H5867" s="1" t="s">
        <v>1059</v>
      </c>
      <c r="I5867" s="1" t="s">
        <v>114</v>
      </c>
      <c r="J5867" s="76">
        <v>553</v>
      </c>
      <c r="K5867" s="76">
        <v>2407072</v>
      </c>
      <c r="L5867" s="29">
        <v>46109</v>
      </c>
      <c r="M5867" s="29" t="s">
        <v>4163</v>
      </c>
      <c r="N5867" s="1" t="s">
        <v>478</v>
      </c>
      <c r="O5867" s="28" t="s">
        <v>1487</v>
      </c>
      <c r="P5867" s="1" t="s">
        <v>322</v>
      </c>
      <c r="Q5867" s="76">
        <v>12</v>
      </c>
      <c r="R5867" s="1"/>
      <c r="S5867" s="76"/>
      <c r="T5867" s="1" t="s">
        <v>115</v>
      </c>
      <c r="U5867" s="1"/>
      <c r="V5867" s="1"/>
      <c r="AC5867" s="93">
        <v>24</v>
      </c>
      <c r="AD5867" s="69">
        <v>230</v>
      </c>
      <c r="AE5867" s="33"/>
      <c r="AF5867" s="33"/>
      <c r="AG5867" s="33"/>
      <c r="AX5867" s="37">
        <f t="shared" si="293"/>
        <v>46116</v>
      </c>
      <c r="AY5867" s="178"/>
      <c r="AZ5867" s="178"/>
      <c r="BA5867" s="184"/>
      <c r="BB5867" s="184"/>
      <c r="BC5867" s="184"/>
      <c r="BD5867" s="184"/>
      <c r="BE5867" s="184"/>
      <c r="BF5867" s="184"/>
      <c r="BG5867" s="184"/>
      <c r="BT5867" s="37">
        <f t="shared" si="292"/>
        <v>46137</v>
      </c>
      <c r="BU5867" s="178"/>
      <c r="BV5867" s="178"/>
      <c r="BW5867" s="184"/>
      <c r="BX5867" s="184"/>
      <c r="BY5867" s="184"/>
      <c r="BZ5867" s="184"/>
      <c r="CA5867" s="184"/>
      <c r="CB5867" s="184"/>
      <c r="CC5867" s="184"/>
      <c r="CE5867" s="1"/>
      <c r="CF5867" s="1"/>
      <c r="CG5867" s="1"/>
      <c r="CH5867" s="1"/>
      <c r="CI5867" s="1"/>
      <c r="CJ5867" s="1"/>
      <c r="CK5867" s="1"/>
      <c r="CL5867" s="1"/>
      <c r="CM5867" s="1"/>
      <c r="CN5867" s="1"/>
      <c r="CO5867" s="1"/>
    </row>
    <row r="5868" spans="1:93" ht="30" customHeight="1" x14ac:dyDescent="0.2">
      <c r="A5868" s="1">
        <v>5862</v>
      </c>
      <c r="B5868" s="1" t="s">
        <v>2518</v>
      </c>
      <c r="C5868" s="1" t="s">
        <v>2391</v>
      </c>
      <c r="D5868" s="28" t="s">
        <v>2517</v>
      </c>
      <c r="E5868" s="1" t="s">
        <v>2392</v>
      </c>
      <c r="F5868" s="1" t="s">
        <v>74</v>
      </c>
      <c r="G5868" s="1">
        <v>5</v>
      </c>
      <c r="H5868" s="1" t="s">
        <v>1059</v>
      </c>
      <c r="I5868" s="1" t="s">
        <v>114</v>
      </c>
      <c r="J5868" s="76">
        <v>303</v>
      </c>
      <c r="K5868" s="76">
        <v>2405725</v>
      </c>
      <c r="L5868" s="29">
        <v>46109</v>
      </c>
      <c r="M5868" s="29" t="s">
        <v>4163</v>
      </c>
      <c r="N5868" s="1" t="s">
        <v>478</v>
      </c>
      <c r="O5868" s="28" t="s">
        <v>1487</v>
      </c>
      <c r="P5868" s="1" t="s">
        <v>322</v>
      </c>
      <c r="Q5868" s="76">
        <v>8</v>
      </c>
      <c r="R5868" s="1"/>
      <c r="S5868" s="76"/>
      <c r="T5868" s="1" t="s">
        <v>115</v>
      </c>
      <c r="U5868" s="1"/>
      <c r="V5868" s="1"/>
      <c r="AC5868" s="93">
        <v>24.5</v>
      </c>
      <c r="AD5868" s="69">
        <v>230</v>
      </c>
      <c r="AE5868" s="33"/>
      <c r="AF5868" s="33"/>
      <c r="AG5868" s="33"/>
      <c r="AX5868" s="37">
        <f t="shared" si="293"/>
        <v>46116</v>
      </c>
      <c r="AY5868" s="178"/>
      <c r="AZ5868" s="178"/>
      <c r="BA5868" s="184"/>
      <c r="BB5868" s="184"/>
      <c r="BC5868" s="184"/>
      <c r="BD5868" s="184"/>
      <c r="BE5868" s="184"/>
      <c r="BF5868" s="184"/>
      <c r="BG5868" s="184"/>
      <c r="BT5868" s="37">
        <f t="shared" si="292"/>
        <v>46137</v>
      </c>
      <c r="BU5868" s="178"/>
      <c r="BV5868" s="178"/>
      <c r="BW5868" s="184"/>
      <c r="BX5868" s="184"/>
      <c r="BY5868" s="184"/>
      <c r="BZ5868" s="184"/>
      <c r="CA5868" s="184"/>
      <c r="CB5868" s="184"/>
      <c r="CC5868" s="184"/>
      <c r="CE5868" s="1"/>
      <c r="CF5868" s="1"/>
      <c r="CG5868" s="1"/>
      <c r="CH5868" s="1"/>
      <c r="CI5868" s="1"/>
      <c r="CJ5868" s="1"/>
      <c r="CK5868" s="1"/>
      <c r="CL5868" s="1"/>
      <c r="CM5868" s="1"/>
      <c r="CN5868" s="1"/>
      <c r="CO5868" s="1"/>
    </row>
    <row r="5869" spans="1:93" ht="30" customHeight="1" x14ac:dyDescent="0.2">
      <c r="A5869" s="1">
        <v>5863</v>
      </c>
      <c r="B5869" s="1" t="s">
        <v>2518</v>
      </c>
      <c r="C5869" s="1" t="s">
        <v>2391</v>
      </c>
      <c r="D5869" s="28" t="s">
        <v>2517</v>
      </c>
      <c r="E5869" s="1" t="s">
        <v>2392</v>
      </c>
      <c r="F5869" s="1" t="s">
        <v>74</v>
      </c>
      <c r="G5869" s="1">
        <v>5</v>
      </c>
      <c r="H5869" s="1" t="s">
        <v>1059</v>
      </c>
      <c r="I5869" s="1" t="s">
        <v>114</v>
      </c>
      <c r="J5869" s="76">
        <v>558</v>
      </c>
      <c r="K5869" s="76">
        <v>2407073</v>
      </c>
      <c r="L5869" s="29">
        <v>46109</v>
      </c>
      <c r="M5869" s="29" t="s">
        <v>4163</v>
      </c>
      <c r="N5869" s="1" t="s">
        <v>478</v>
      </c>
      <c r="O5869" s="28" t="s">
        <v>1487</v>
      </c>
      <c r="P5869" s="1" t="s">
        <v>322</v>
      </c>
      <c r="Q5869" s="76">
        <v>12</v>
      </c>
      <c r="R5869" s="1"/>
      <c r="S5869" s="76"/>
      <c r="T5869" s="1" t="s">
        <v>115</v>
      </c>
      <c r="U5869" s="1"/>
      <c r="V5869" s="1"/>
      <c r="AC5869" s="93">
        <v>24</v>
      </c>
      <c r="AD5869" s="69">
        <v>230</v>
      </c>
      <c r="AE5869" s="33"/>
      <c r="AF5869" s="33"/>
      <c r="AG5869" s="33"/>
      <c r="AX5869" s="37">
        <f t="shared" si="293"/>
        <v>46116</v>
      </c>
      <c r="AY5869" s="178"/>
      <c r="AZ5869" s="178"/>
      <c r="BA5869" s="184"/>
      <c r="BB5869" s="184"/>
      <c r="BC5869" s="184"/>
      <c r="BD5869" s="184"/>
      <c r="BE5869" s="184"/>
      <c r="BF5869" s="184"/>
      <c r="BG5869" s="184"/>
      <c r="BT5869" s="37">
        <f t="shared" si="292"/>
        <v>46137</v>
      </c>
      <c r="BU5869" s="178"/>
      <c r="BV5869" s="178"/>
      <c r="BW5869" s="184"/>
      <c r="BX5869" s="184"/>
      <c r="BY5869" s="184"/>
      <c r="BZ5869" s="184"/>
      <c r="CA5869" s="184"/>
      <c r="CB5869" s="184"/>
      <c r="CC5869" s="184"/>
      <c r="CE5869" s="1"/>
      <c r="CF5869" s="1"/>
      <c r="CG5869" s="1"/>
      <c r="CH5869" s="1"/>
      <c r="CI5869" s="1"/>
      <c r="CJ5869" s="1"/>
      <c r="CK5869" s="1"/>
      <c r="CL5869" s="1"/>
      <c r="CM5869" s="1"/>
      <c r="CN5869" s="1"/>
      <c r="CO5869" s="1"/>
    </row>
    <row r="5870" spans="1:93" ht="30" customHeight="1" x14ac:dyDescent="0.2">
      <c r="A5870" s="1">
        <v>5864</v>
      </c>
      <c r="B5870" s="1" t="s">
        <v>2518</v>
      </c>
      <c r="C5870" s="1" t="s">
        <v>2391</v>
      </c>
      <c r="D5870" s="28" t="s">
        <v>2517</v>
      </c>
      <c r="E5870" s="1" t="s">
        <v>2392</v>
      </c>
      <c r="F5870" s="1" t="s">
        <v>74</v>
      </c>
      <c r="G5870" s="1">
        <v>5</v>
      </c>
      <c r="H5870" s="1" t="s">
        <v>1059</v>
      </c>
      <c r="I5870" s="1" t="s">
        <v>114</v>
      </c>
      <c r="J5870" s="76">
        <v>433</v>
      </c>
      <c r="K5870" s="76">
        <v>2405726</v>
      </c>
      <c r="L5870" s="29">
        <v>46109</v>
      </c>
      <c r="M5870" s="29" t="s">
        <v>4163</v>
      </c>
      <c r="N5870" s="1" t="s">
        <v>478</v>
      </c>
      <c r="O5870" s="28" t="s">
        <v>1487</v>
      </c>
      <c r="P5870" s="1" t="s">
        <v>322</v>
      </c>
      <c r="Q5870" s="76">
        <v>10</v>
      </c>
      <c r="R5870" s="1"/>
      <c r="S5870" s="76"/>
      <c r="T5870" s="1" t="s">
        <v>115</v>
      </c>
      <c r="U5870" s="1"/>
      <c r="V5870" s="1"/>
      <c r="AC5870" s="93">
        <v>25</v>
      </c>
      <c r="AD5870" s="69">
        <v>240</v>
      </c>
      <c r="AE5870" s="33"/>
      <c r="AF5870" s="33"/>
      <c r="AG5870" s="33"/>
      <c r="AX5870" s="37">
        <f t="shared" si="293"/>
        <v>46116</v>
      </c>
      <c r="AY5870" s="178"/>
      <c r="AZ5870" s="178"/>
      <c r="BA5870" s="184"/>
      <c r="BB5870" s="184"/>
      <c r="BC5870" s="184"/>
      <c r="BD5870" s="184"/>
      <c r="BE5870" s="184"/>
      <c r="BF5870" s="184"/>
      <c r="BG5870" s="184"/>
      <c r="BT5870" s="37">
        <f t="shared" si="292"/>
        <v>46137</v>
      </c>
      <c r="BU5870" s="178"/>
      <c r="BV5870" s="178"/>
      <c r="BW5870" s="184"/>
      <c r="BX5870" s="184"/>
      <c r="BY5870" s="184"/>
      <c r="BZ5870" s="184"/>
      <c r="CA5870" s="184"/>
      <c r="CB5870" s="184"/>
      <c r="CC5870" s="184"/>
      <c r="CE5870" s="1"/>
      <c r="CF5870" s="1"/>
      <c r="CG5870" s="1"/>
      <c r="CH5870" s="1"/>
      <c r="CI5870" s="1"/>
      <c r="CJ5870" s="1"/>
      <c r="CK5870" s="1"/>
      <c r="CL5870" s="1"/>
      <c r="CM5870" s="1"/>
      <c r="CN5870" s="1"/>
      <c r="CO5870" s="1"/>
    </row>
    <row r="5871" spans="1:93" ht="30" customHeight="1" x14ac:dyDescent="0.2">
      <c r="A5871" s="1">
        <v>5865</v>
      </c>
      <c r="B5871" s="1" t="s">
        <v>2518</v>
      </c>
      <c r="C5871" s="1" t="s">
        <v>2391</v>
      </c>
      <c r="D5871" s="28" t="s">
        <v>2517</v>
      </c>
      <c r="E5871" s="1" t="s">
        <v>2392</v>
      </c>
      <c r="F5871" s="1" t="s">
        <v>74</v>
      </c>
      <c r="G5871" s="1">
        <v>5</v>
      </c>
      <c r="H5871" s="1" t="s">
        <v>1059</v>
      </c>
      <c r="I5871" s="1" t="s">
        <v>114</v>
      </c>
      <c r="J5871" s="76">
        <v>403</v>
      </c>
      <c r="K5871" s="76">
        <v>2407074</v>
      </c>
      <c r="L5871" s="29">
        <v>46109</v>
      </c>
      <c r="M5871" s="29" t="s">
        <v>4163</v>
      </c>
      <c r="N5871" s="1" t="s">
        <v>478</v>
      </c>
      <c r="O5871" s="28" t="s">
        <v>1487</v>
      </c>
      <c r="P5871" s="1" t="s">
        <v>322</v>
      </c>
      <c r="Q5871" s="76">
        <v>9</v>
      </c>
      <c r="R5871" s="1"/>
      <c r="S5871" s="76"/>
      <c r="T5871" s="1" t="s">
        <v>115</v>
      </c>
      <c r="U5871" s="1"/>
      <c r="V5871" s="1"/>
      <c r="AC5871" s="93">
        <v>24</v>
      </c>
      <c r="AD5871" s="69">
        <v>210</v>
      </c>
      <c r="AE5871" s="33"/>
      <c r="AF5871" s="33"/>
      <c r="AG5871" s="33"/>
      <c r="AX5871" s="37">
        <f t="shared" si="293"/>
        <v>46116</v>
      </c>
      <c r="AY5871" s="178"/>
      <c r="AZ5871" s="178"/>
      <c r="BA5871" s="184"/>
      <c r="BB5871" s="184"/>
      <c r="BC5871" s="184"/>
      <c r="BD5871" s="184"/>
      <c r="BE5871" s="184"/>
      <c r="BF5871" s="184"/>
      <c r="BG5871" s="184"/>
      <c r="BT5871" s="37">
        <f t="shared" si="292"/>
        <v>46137</v>
      </c>
      <c r="BU5871" s="178"/>
      <c r="BV5871" s="178"/>
      <c r="BW5871" s="184"/>
      <c r="BX5871" s="184"/>
      <c r="BY5871" s="184"/>
      <c r="BZ5871" s="184"/>
      <c r="CA5871" s="184"/>
      <c r="CB5871" s="184"/>
      <c r="CC5871" s="184"/>
      <c r="CE5871" s="1"/>
      <c r="CF5871" s="1"/>
      <c r="CG5871" s="1"/>
      <c r="CH5871" s="1"/>
      <c r="CI5871" s="1"/>
      <c r="CJ5871" s="1"/>
      <c r="CK5871" s="1"/>
      <c r="CL5871" s="1"/>
      <c r="CM5871" s="1"/>
      <c r="CN5871" s="1"/>
      <c r="CO5871" s="1"/>
    </row>
    <row r="5872" spans="1:93" ht="30" customHeight="1" x14ac:dyDescent="0.2">
      <c r="A5872" s="1">
        <v>5866</v>
      </c>
      <c r="B5872" s="1" t="s">
        <v>2518</v>
      </c>
      <c r="C5872" s="1" t="s">
        <v>2391</v>
      </c>
      <c r="D5872" s="28" t="s">
        <v>2517</v>
      </c>
      <c r="E5872" s="1" t="s">
        <v>2392</v>
      </c>
      <c r="F5872" s="1" t="s">
        <v>74</v>
      </c>
      <c r="G5872" s="1">
        <v>5</v>
      </c>
      <c r="H5872" s="1" t="s">
        <v>1059</v>
      </c>
      <c r="I5872" s="1" t="s">
        <v>114</v>
      </c>
      <c r="J5872" s="76">
        <v>415</v>
      </c>
      <c r="K5872" s="76">
        <v>2405727</v>
      </c>
      <c r="L5872" s="29">
        <v>46109</v>
      </c>
      <c r="M5872" s="29" t="s">
        <v>4163</v>
      </c>
      <c r="N5872" s="1" t="s">
        <v>478</v>
      </c>
      <c r="O5872" s="28" t="s">
        <v>1487</v>
      </c>
      <c r="P5872" s="1" t="s">
        <v>322</v>
      </c>
      <c r="Q5872" s="76">
        <v>10</v>
      </c>
      <c r="R5872" s="1"/>
      <c r="S5872" s="76"/>
      <c r="T5872" s="1" t="s">
        <v>115</v>
      </c>
      <c r="U5872" s="1"/>
      <c r="V5872" s="1"/>
      <c r="AC5872" s="93">
        <v>24</v>
      </c>
      <c r="AD5872" s="69">
        <v>240</v>
      </c>
      <c r="AE5872" s="33"/>
      <c r="AF5872" s="33"/>
      <c r="AG5872" s="33"/>
      <c r="AX5872" s="37">
        <f t="shared" si="293"/>
        <v>46116</v>
      </c>
      <c r="AY5872" s="178"/>
      <c r="AZ5872" s="178"/>
      <c r="BA5872" s="184"/>
      <c r="BB5872" s="184"/>
      <c r="BC5872" s="184"/>
      <c r="BD5872" s="184"/>
      <c r="BE5872" s="184"/>
      <c r="BF5872" s="184"/>
      <c r="BG5872" s="184"/>
      <c r="BT5872" s="37">
        <f t="shared" si="292"/>
        <v>46137</v>
      </c>
      <c r="BU5872" s="178"/>
      <c r="BV5872" s="178"/>
      <c r="BW5872" s="184"/>
      <c r="BX5872" s="184"/>
      <c r="BY5872" s="184"/>
      <c r="BZ5872" s="184"/>
      <c r="CA5872" s="184"/>
      <c r="CB5872" s="184"/>
      <c r="CC5872" s="184"/>
      <c r="CE5872" s="1"/>
      <c r="CF5872" s="1"/>
      <c r="CG5872" s="1"/>
      <c r="CH5872" s="1"/>
      <c r="CI5872" s="1"/>
      <c r="CJ5872" s="1"/>
      <c r="CK5872" s="1"/>
      <c r="CL5872" s="1"/>
      <c r="CM5872" s="1"/>
      <c r="CN5872" s="1"/>
      <c r="CO5872" s="1"/>
    </row>
    <row r="5873" spans="1:93" ht="30" customHeight="1" x14ac:dyDescent="0.2">
      <c r="A5873" s="1">
        <v>5867</v>
      </c>
      <c r="B5873" s="1" t="s">
        <v>2518</v>
      </c>
      <c r="C5873" s="1" t="s">
        <v>2391</v>
      </c>
      <c r="D5873" s="28" t="s">
        <v>2517</v>
      </c>
      <c r="E5873" s="1" t="s">
        <v>2392</v>
      </c>
      <c r="F5873" s="1" t="s">
        <v>74</v>
      </c>
      <c r="G5873" s="1">
        <v>5</v>
      </c>
      <c r="H5873" s="1" t="s">
        <v>1059</v>
      </c>
      <c r="I5873" s="1" t="s">
        <v>114</v>
      </c>
      <c r="J5873" s="76">
        <v>557</v>
      </c>
      <c r="K5873" s="76">
        <v>2407075</v>
      </c>
      <c r="L5873" s="29">
        <v>46109</v>
      </c>
      <c r="M5873" s="29" t="s">
        <v>4163</v>
      </c>
      <c r="N5873" s="1" t="s">
        <v>478</v>
      </c>
      <c r="O5873" s="28" t="s">
        <v>1487</v>
      </c>
      <c r="P5873" s="1" t="s">
        <v>322</v>
      </c>
      <c r="Q5873" s="76">
        <v>12</v>
      </c>
      <c r="R5873" s="1"/>
      <c r="S5873" s="76"/>
      <c r="T5873" s="1" t="s">
        <v>115</v>
      </c>
      <c r="U5873" s="1"/>
      <c r="V5873" s="1"/>
      <c r="AC5873" s="93">
        <v>24.5</v>
      </c>
      <c r="AD5873" s="69">
        <v>210</v>
      </c>
      <c r="AE5873" s="33"/>
      <c r="AF5873" s="33"/>
      <c r="AG5873" s="33"/>
      <c r="AX5873" s="37">
        <f t="shared" si="293"/>
        <v>46116</v>
      </c>
      <c r="AY5873" s="178"/>
      <c r="AZ5873" s="178"/>
      <c r="BA5873" s="181"/>
      <c r="BB5873" s="181"/>
      <c r="BC5873" s="181"/>
      <c r="BD5873" s="181"/>
      <c r="BE5873" s="181"/>
      <c r="BF5873" s="181"/>
      <c r="BG5873" s="184"/>
      <c r="BT5873" s="37">
        <f t="shared" si="292"/>
        <v>46137</v>
      </c>
      <c r="BU5873" s="178"/>
      <c r="BV5873" s="178"/>
      <c r="BW5873" s="181"/>
      <c r="BX5873" s="181"/>
      <c r="BY5873" s="181"/>
      <c r="BZ5873" s="181"/>
      <c r="CA5873" s="181"/>
      <c r="CB5873" s="181"/>
      <c r="CC5873" s="184"/>
      <c r="CE5873" s="1"/>
      <c r="CF5873" s="1"/>
      <c r="CG5873" s="1"/>
      <c r="CH5873" s="1"/>
      <c r="CI5873" s="1"/>
      <c r="CJ5873" s="1"/>
      <c r="CK5873" s="1"/>
      <c r="CL5873" s="1"/>
      <c r="CM5873" s="1"/>
      <c r="CN5873" s="1"/>
      <c r="CO5873" s="1"/>
    </row>
    <row r="5874" spans="1:93" ht="30" customHeight="1" x14ac:dyDescent="0.2">
      <c r="A5874" s="1">
        <v>5868</v>
      </c>
      <c r="B5874" s="1" t="s">
        <v>2518</v>
      </c>
      <c r="C5874" s="1" t="s">
        <v>2391</v>
      </c>
      <c r="D5874" s="28" t="s">
        <v>2517</v>
      </c>
      <c r="E5874" s="1" t="s">
        <v>2392</v>
      </c>
      <c r="F5874" s="1" t="s">
        <v>74</v>
      </c>
      <c r="G5874" s="1">
        <v>5</v>
      </c>
      <c r="H5874" s="1" t="s">
        <v>1059</v>
      </c>
      <c r="I5874" s="1" t="s">
        <v>114</v>
      </c>
      <c r="J5874" s="76">
        <v>273</v>
      </c>
      <c r="K5874" s="76">
        <v>2407076</v>
      </c>
      <c r="L5874" s="29">
        <v>46109</v>
      </c>
      <c r="M5874" s="29" t="s">
        <v>4163</v>
      </c>
      <c r="N5874" s="1" t="s">
        <v>478</v>
      </c>
      <c r="O5874" s="28" t="s">
        <v>1487</v>
      </c>
      <c r="P5874" s="1" t="s">
        <v>322</v>
      </c>
      <c r="Q5874" s="76">
        <v>8</v>
      </c>
      <c r="R5874" s="1"/>
      <c r="S5874" s="76">
        <v>6</v>
      </c>
      <c r="T5874" s="1" t="s">
        <v>115</v>
      </c>
      <c r="U5874" s="1"/>
      <c r="V5874" s="1"/>
      <c r="AC5874" s="93">
        <v>24.5</v>
      </c>
      <c r="AD5874" s="69">
        <v>220</v>
      </c>
      <c r="AE5874" s="33"/>
      <c r="AF5874" s="33"/>
      <c r="AG5874" s="33"/>
      <c r="AX5874" s="37">
        <f t="shared" si="293"/>
        <v>46116</v>
      </c>
      <c r="AY5874" s="178"/>
      <c r="AZ5874" s="178"/>
      <c r="BA5874" s="180">
        <v>43</v>
      </c>
      <c r="BB5874" s="180">
        <v>41.8</v>
      </c>
      <c r="BC5874" s="180">
        <v>46.8</v>
      </c>
      <c r="BD5874" s="180">
        <v>48.3</v>
      </c>
      <c r="BE5874" s="180">
        <v>49.1</v>
      </c>
      <c r="BF5874" s="180"/>
      <c r="BG5874" s="184"/>
      <c r="BT5874" s="37">
        <f t="shared" si="292"/>
        <v>46137</v>
      </c>
      <c r="BU5874" s="178"/>
      <c r="BV5874" s="178"/>
      <c r="BW5874" s="180">
        <v>43</v>
      </c>
      <c r="BX5874" s="180">
        <v>41.8</v>
      </c>
      <c r="BY5874" s="180">
        <v>46.8</v>
      </c>
      <c r="BZ5874" s="180">
        <v>48.3</v>
      </c>
      <c r="CA5874" s="180">
        <v>49.1</v>
      </c>
      <c r="CB5874" s="180"/>
      <c r="CC5874" s="184"/>
      <c r="CE5874" s="1"/>
      <c r="CF5874" s="1"/>
      <c r="CG5874" s="1"/>
      <c r="CH5874" s="1"/>
      <c r="CI5874" s="1"/>
      <c r="CJ5874" s="1"/>
      <c r="CK5874" s="1"/>
      <c r="CL5874" s="1"/>
      <c r="CM5874" s="1"/>
      <c r="CN5874" s="1"/>
      <c r="CO5874" s="1"/>
    </row>
    <row r="5875" spans="1:93" ht="30" customHeight="1" x14ac:dyDescent="0.2">
      <c r="A5875" s="1">
        <v>5869</v>
      </c>
      <c r="B5875" s="1" t="s">
        <v>2518</v>
      </c>
      <c r="C5875" s="1" t="s">
        <v>2391</v>
      </c>
      <c r="D5875" s="28" t="s">
        <v>2517</v>
      </c>
      <c r="E5875" s="1" t="s">
        <v>2392</v>
      </c>
      <c r="F5875" s="1" t="s">
        <v>74</v>
      </c>
      <c r="G5875" s="1">
        <v>5</v>
      </c>
      <c r="H5875" s="1" t="s">
        <v>1059</v>
      </c>
      <c r="I5875" s="1" t="s">
        <v>114</v>
      </c>
      <c r="J5875" s="76">
        <v>274</v>
      </c>
      <c r="K5875" s="76">
        <v>2405728</v>
      </c>
      <c r="L5875" s="29">
        <v>46109</v>
      </c>
      <c r="M5875" s="29" t="s">
        <v>4163</v>
      </c>
      <c r="N5875" s="1" t="s">
        <v>478</v>
      </c>
      <c r="O5875" s="28" t="s">
        <v>1487</v>
      </c>
      <c r="P5875" s="1" t="s">
        <v>322</v>
      </c>
      <c r="Q5875" s="76">
        <v>8</v>
      </c>
      <c r="R5875" s="1"/>
      <c r="S5875" s="76"/>
      <c r="T5875" s="1" t="s">
        <v>115</v>
      </c>
      <c r="U5875" s="1"/>
      <c r="V5875" s="1"/>
      <c r="AC5875" s="93">
        <v>25</v>
      </c>
      <c r="AD5875" s="69">
        <v>240</v>
      </c>
      <c r="AE5875" s="33"/>
      <c r="AF5875" s="33"/>
      <c r="AG5875" s="33"/>
      <c r="AX5875" s="37">
        <f t="shared" si="293"/>
        <v>46116</v>
      </c>
      <c r="AY5875" s="178"/>
      <c r="AZ5875" s="178"/>
      <c r="BA5875" s="184"/>
      <c r="BB5875" s="184"/>
      <c r="BC5875" s="184"/>
      <c r="BD5875" s="184"/>
      <c r="BE5875" s="184"/>
      <c r="BF5875" s="184"/>
      <c r="BG5875" s="184"/>
      <c r="BT5875" s="37">
        <f t="shared" ref="BT5875:BT5938" si="294">IF(L5875=0, 0, L5875+28)</f>
        <v>46137</v>
      </c>
      <c r="BU5875" s="178"/>
      <c r="BV5875" s="178"/>
      <c r="BW5875" s="184"/>
      <c r="BX5875" s="184"/>
      <c r="BY5875" s="184"/>
      <c r="BZ5875" s="184"/>
      <c r="CA5875" s="184"/>
      <c r="CB5875" s="184"/>
      <c r="CC5875" s="184"/>
      <c r="CE5875" s="1"/>
      <c r="CF5875" s="1"/>
      <c r="CG5875" s="1"/>
      <c r="CH5875" s="1"/>
      <c r="CI5875" s="1"/>
      <c r="CJ5875" s="1"/>
      <c r="CK5875" s="1"/>
      <c r="CL5875" s="1"/>
      <c r="CM5875" s="1"/>
      <c r="CN5875" s="1"/>
      <c r="CO5875" s="1"/>
    </row>
    <row r="5876" spans="1:93" ht="30" customHeight="1" x14ac:dyDescent="0.2">
      <c r="A5876" s="1">
        <v>5870</v>
      </c>
      <c r="B5876" s="1" t="s">
        <v>2518</v>
      </c>
      <c r="C5876" s="1" t="s">
        <v>2391</v>
      </c>
      <c r="D5876" s="28" t="s">
        <v>2517</v>
      </c>
      <c r="E5876" s="1" t="s">
        <v>2392</v>
      </c>
      <c r="F5876" s="1" t="s">
        <v>74</v>
      </c>
      <c r="G5876" s="1">
        <v>5</v>
      </c>
      <c r="H5876" s="1" t="s">
        <v>1059</v>
      </c>
      <c r="I5876" s="1" t="s">
        <v>114</v>
      </c>
      <c r="J5876" s="76">
        <v>302</v>
      </c>
      <c r="K5876" s="76">
        <v>2405729</v>
      </c>
      <c r="L5876" s="29">
        <v>46109</v>
      </c>
      <c r="M5876" s="29" t="s">
        <v>4163</v>
      </c>
      <c r="N5876" s="1" t="s">
        <v>478</v>
      </c>
      <c r="O5876" s="28" t="s">
        <v>1487</v>
      </c>
      <c r="P5876" s="1" t="s">
        <v>322</v>
      </c>
      <c r="Q5876" s="76">
        <v>8</v>
      </c>
      <c r="R5876" s="1"/>
      <c r="S5876" s="76"/>
      <c r="T5876" s="1" t="s">
        <v>115</v>
      </c>
      <c r="U5876" s="1"/>
      <c r="V5876" s="1"/>
      <c r="AC5876" s="93">
        <v>24</v>
      </c>
      <c r="AD5876" s="69">
        <v>230</v>
      </c>
      <c r="AE5876" s="33"/>
      <c r="AF5876" s="33"/>
      <c r="AG5876" s="33"/>
      <c r="AX5876" s="37">
        <f t="shared" si="293"/>
        <v>46116</v>
      </c>
      <c r="AY5876" s="178"/>
      <c r="AZ5876" s="178"/>
      <c r="BA5876" s="184"/>
      <c r="BB5876" s="184"/>
      <c r="BC5876" s="184"/>
      <c r="BD5876" s="184"/>
      <c r="BE5876" s="184"/>
      <c r="BF5876" s="184"/>
      <c r="BG5876" s="184"/>
      <c r="BT5876" s="37">
        <f t="shared" si="294"/>
        <v>46137</v>
      </c>
      <c r="BU5876" s="178"/>
      <c r="BV5876" s="178"/>
      <c r="BW5876" s="184"/>
      <c r="BX5876" s="184"/>
      <c r="BY5876" s="184"/>
      <c r="BZ5876" s="184"/>
      <c r="CA5876" s="184"/>
      <c r="CB5876" s="184"/>
      <c r="CC5876" s="184"/>
      <c r="CE5876" s="1"/>
      <c r="CF5876" s="1"/>
      <c r="CG5876" s="1"/>
      <c r="CH5876" s="1"/>
      <c r="CI5876" s="1"/>
      <c r="CJ5876" s="1"/>
      <c r="CK5876" s="1"/>
      <c r="CL5876" s="1"/>
      <c r="CM5876" s="1"/>
      <c r="CN5876" s="1"/>
      <c r="CO5876" s="1"/>
    </row>
    <row r="5877" spans="1:93" ht="30" customHeight="1" x14ac:dyDescent="0.2">
      <c r="A5877" s="1">
        <v>5871</v>
      </c>
      <c r="B5877" s="1" t="s">
        <v>2518</v>
      </c>
      <c r="C5877" s="1" t="s">
        <v>2391</v>
      </c>
      <c r="D5877" s="28" t="s">
        <v>2517</v>
      </c>
      <c r="E5877" s="1" t="s">
        <v>2392</v>
      </c>
      <c r="F5877" s="1" t="s">
        <v>74</v>
      </c>
      <c r="G5877" s="1">
        <v>5</v>
      </c>
      <c r="H5877" s="1" t="s">
        <v>1059</v>
      </c>
      <c r="I5877" s="1" t="s">
        <v>114</v>
      </c>
      <c r="J5877" s="76">
        <v>407</v>
      </c>
      <c r="K5877" s="76">
        <v>2407077</v>
      </c>
      <c r="L5877" s="29">
        <v>46109</v>
      </c>
      <c r="M5877" s="29" t="s">
        <v>4163</v>
      </c>
      <c r="N5877" s="1" t="s">
        <v>478</v>
      </c>
      <c r="O5877" s="28" t="s">
        <v>1487</v>
      </c>
      <c r="P5877" s="1" t="s">
        <v>322</v>
      </c>
      <c r="Q5877" s="76">
        <v>10</v>
      </c>
      <c r="R5877" s="1"/>
      <c r="S5877" s="76"/>
      <c r="T5877" s="1" t="s">
        <v>115</v>
      </c>
      <c r="U5877" s="1"/>
      <c r="V5877" s="1"/>
      <c r="AC5877" s="93">
        <v>24.5</v>
      </c>
      <c r="AD5877" s="69">
        <v>240</v>
      </c>
      <c r="AE5877" s="33"/>
      <c r="AF5877" s="33"/>
      <c r="AG5877" s="33"/>
      <c r="AX5877" s="37">
        <f t="shared" si="293"/>
        <v>46116</v>
      </c>
      <c r="AY5877" s="178"/>
      <c r="AZ5877" s="178"/>
      <c r="BA5877" s="184"/>
      <c r="BB5877" s="184"/>
      <c r="BC5877" s="184"/>
      <c r="BD5877" s="184"/>
      <c r="BE5877" s="184"/>
      <c r="BF5877" s="184"/>
      <c r="BG5877" s="184"/>
      <c r="BT5877" s="37">
        <f t="shared" si="294"/>
        <v>46137</v>
      </c>
      <c r="BU5877" s="178"/>
      <c r="BV5877" s="178"/>
      <c r="BW5877" s="184"/>
      <c r="BX5877" s="184"/>
      <c r="BY5877" s="184"/>
      <c r="BZ5877" s="184"/>
      <c r="CA5877" s="184"/>
      <c r="CB5877" s="184"/>
      <c r="CC5877" s="184"/>
      <c r="CE5877" s="1"/>
      <c r="CF5877" s="1"/>
      <c r="CG5877" s="1"/>
      <c r="CH5877" s="1"/>
      <c r="CI5877" s="1"/>
      <c r="CJ5877" s="1"/>
      <c r="CK5877" s="1"/>
      <c r="CL5877" s="1"/>
      <c r="CM5877" s="1"/>
      <c r="CN5877" s="1"/>
      <c r="CO5877" s="1"/>
    </row>
    <row r="5878" spans="1:93" ht="30" customHeight="1" x14ac:dyDescent="0.2">
      <c r="A5878" s="1">
        <v>5872</v>
      </c>
      <c r="B5878" s="1" t="s">
        <v>2518</v>
      </c>
      <c r="C5878" s="1" t="s">
        <v>2391</v>
      </c>
      <c r="D5878" s="28" t="s">
        <v>2517</v>
      </c>
      <c r="E5878" s="1" t="s">
        <v>2392</v>
      </c>
      <c r="F5878" s="1" t="s">
        <v>74</v>
      </c>
      <c r="G5878" s="1">
        <v>5</v>
      </c>
      <c r="H5878" s="1" t="s">
        <v>1059</v>
      </c>
      <c r="I5878" s="1" t="s">
        <v>114</v>
      </c>
      <c r="J5878" s="76">
        <v>553</v>
      </c>
      <c r="K5878" s="76">
        <v>2405730</v>
      </c>
      <c r="L5878" s="29">
        <v>46110</v>
      </c>
      <c r="M5878" s="29" t="s">
        <v>4163</v>
      </c>
      <c r="N5878" s="1" t="s">
        <v>478</v>
      </c>
      <c r="O5878" s="28" t="s">
        <v>1487</v>
      </c>
      <c r="P5878" s="1" t="s">
        <v>322</v>
      </c>
      <c r="Q5878" s="76">
        <v>12</v>
      </c>
      <c r="R5878" s="1"/>
      <c r="S5878" s="76"/>
      <c r="T5878" s="1" t="s">
        <v>115</v>
      </c>
      <c r="U5878" s="1"/>
      <c r="V5878" s="1"/>
      <c r="AC5878" s="93">
        <v>24.5</v>
      </c>
      <c r="AD5878" s="69">
        <v>240</v>
      </c>
      <c r="AE5878" s="33"/>
      <c r="AF5878" s="33"/>
      <c r="AG5878" s="33"/>
      <c r="AX5878" s="37">
        <f t="shared" si="293"/>
        <v>46117</v>
      </c>
      <c r="AY5878" s="178"/>
      <c r="AZ5878" s="178"/>
      <c r="BA5878" s="184"/>
      <c r="BB5878" s="184"/>
      <c r="BC5878" s="184"/>
      <c r="BD5878" s="184"/>
      <c r="BE5878" s="184"/>
      <c r="BF5878" s="184"/>
      <c r="BG5878" s="184"/>
      <c r="BT5878" s="37">
        <f t="shared" si="294"/>
        <v>46138</v>
      </c>
      <c r="BU5878" s="178"/>
      <c r="BV5878" s="178"/>
      <c r="BW5878" s="184"/>
      <c r="BX5878" s="184"/>
      <c r="BY5878" s="184"/>
      <c r="BZ5878" s="184"/>
      <c r="CA5878" s="184"/>
      <c r="CB5878" s="184"/>
      <c r="CC5878" s="184"/>
      <c r="CE5878" s="1"/>
      <c r="CF5878" s="1"/>
      <c r="CG5878" s="1"/>
      <c r="CH5878" s="1"/>
      <c r="CI5878" s="1"/>
      <c r="CJ5878" s="1"/>
      <c r="CK5878" s="1"/>
      <c r="CL5878" s="1"/>
      <c r="CM5878" s="1"/>
      <c r="CN5878" s="1"/>
      <c r="CO5878" s="1"/>
    </row>
    <row r="5879" spans="1:93" ht="30" customHeight="1" x14ac:dyDescent="0.2">
      <c r="A5879" s="1">
        <v>5873</v>
      </c>
      <c r="B5879" s="1" t="s">
        <v>2518</v>
      </c>
      <c r="C5879" s="1" t="s">
        <v>2391</v>
      </c>
      <c r="D5879" s="28" t="s">
        <v>2517</v>
      </c>
      <c r="E5879" s="1" t="s">
        <v>2392</v>
      </c>
      <c r="F5879" s="1" t="s">
        <v>74</v>
      </c>
      <c r="G5879" s="1">
        <v>5</v>
      </c>
      <c r="H5879" s="1" t="s">
        <v>1059</v>
      </c>
      <c r="I5879" s="1" t="s">
        <v>114</v>
      </c>
      <c r="J5879" s="76">
        <v>437</v>
      </c>
      <c r="K5879" s="76">
        <v>2407078</v>
      </c>
      <c r="L5879" s="29">
        <v>46110</v>
      </c>
      <c r="M5879" s="29" t="s">
        <v>4163</v>
      </c>
      <c r="N5879" s="1" t="s">
        <v>478</v>
      </c>
      <c r="O5879" s="28" t="s">
        <v>1487</v>
      </c>
      <c r="P5879" s="1" t="s">
        <v>322</v>
      </c>
      <c r="Q5879" s="76">
        <v>10</v>
      </c>
      <c r="R5879" s="1"/>
      <c r="S5879" s="76"/>
      <c r="T5879" s="1" t="s">
        <v>115</v>
      </c>
      <c r="U5879" s="1"/>
      <c r="V5879" s="1"/>
      <c r="AC5879" s="93">
        <v>25</v>
      </c>
      <c r="AD5879" s="69">
        <v>210</v>
      </c>
      <c r="AE5879" s="33"/>
      <c r="AF5879" s="33"/>
      <c r="AG5879" s="33"/>
      <c r="AX5879" s="37">
        <f t="shared" si="293"/>
        <v>46117</v>
      </c>
      <c r="AY5879" s="178"/>
      <c r="AZ5879" s="178"/>
      <c r="BA5879" s="184"/>
      <c r="BB5879" s="184"/>
      <c r="BC5879" s="184"/>
      <c r="BD5879" s="184"/>
      <c r="BE5879" s="184"/>
      <c r="BF5879" s="184"/>
      <c r="BG5879" s="184"/>
      <c r="BT5879" s="37">
        <f t="shared" si="294"/>
        <v>46138</v>
      </c>
      <c r="BU5879" s="178"/>
      <c r="BV5879" s="178"/>
      <c r="BW5879" s="184"/>
      <c r="BX5879" s="184"/>
      <c r="BY5879" s="184"/>
      <c r="BZ5879" s="184"/>
      <c r="CA5879" s="184"/>
      <c r="CB5879" s="184"/>
      <c r="CC5879" s="184"/>
      <c r="CE5879" s="1"/>
      <c r="CF5879" s="1"/>
      <c r="CG5879" s="1"/>
      <c r="CH5879" s="1"/>
      <c r="CI5879" s="1"/>
      <c r="CJ5879" s="1"/>
      <c r="CK5879" s="1"/>
      <c r="CL5879" s="1"/>
      <c r="CM5879" s="1"/>
      <c r="CN5879" s="1"/>
      <c r="CO5879" s="1"/>
    </row>
    <row r="5880" spans="1:93" ht="30" customHeight="1" x14ac:dyDescent="0.2">
      <c r="A5880" s="1">
        <v>5874</v>
      </c>
      <c r="B5880" s="1" t="s">
        <v>2518</v>
      </c>
      <c r="C5880" s="1" t="s">
        <v>2391</v>
      </c>
      <c r="D5880" s="28" t="s">
        <v>2517</v>
      </c>
      <c r="E5880" s="1" t="s">
        <v>2392</v>
      </c>
      <c r="F5880" s="1" t="s">
        <v>74</v>
      </c>
      <c r="G5880" s="1">
        <v>5</v>
      </c>
      <c r="H5880" s="1" t="s">
        <v>1059</v>
      </c>
      <c r="I5880" s="1" t="s">
        <v>114</v>
      </c>
      <c r="J5880" s="76">
        <v>433</v>
      </c>
      <c r="K5880" s="76">
        <v>2407079</v>
      </c>
      <c r="L5880" s="29">
        <v>46110</v>
      </c>
      <c r="M5880" s="29" t="s">
        <v>4163</v>
      </c>
      <c r="N5880" s="1" t="s">
        <v>478</v>
      </c>
      <c r="O5880" s="28" t="s">
        <v>1487</v>
      </c>
      <c r="P5880" s="1" t="s">
        <v>322</v>
      </c>
      <c r="Q5880" s="76">
        <v>10</v>
      </c>
      <c r="R5880" s="1"/>
      <c r="S5880" s="76"/>
      <c r="T5880" s="1" t="s">
        <v>115</v>
      </c>
      <c r="U5880" s="1"/>
      <c r="V5880" s="1"/>
      <c r="AC5880" s="93">
        <v>24</v>
      </c>
      <c r="AD5880" s="69">
        <v>230</v>
      </c>
      <c r="AE5880" s="33"/>
      <c r="AF5880" s="33"/>
      <c r="AG5880" s="33"/>
      <c r="AX5880" s="37">
        <f t="shared" si="293"/>
        <v>46117</v>
      </c>
      <c r="AY5880" s="178"/>
      <c r="AZ5880" s="178"/>
      <c r="BA5880" s="184"/>
      <c r="BB5880" s="184"/>
      <c r="BC5880" s="184"/>
      <c r="BD5880" s="184"/>
      <c r="BE5880" s="184"/>
      <c r="BF5880" s="184"/>
      <c r="BG5880" s="184"/>
      <c r="BT5880" s="37">
        <f t="shared" si="294"/>
        <v>46138</v>
      </c>
      <c r="BU5880" s="178"/>
      <c r="BV5880" s="178"/>
      <c r="BW5880" s="184"/>
      <c r="BX5880" s="184"/>
      <c r="BY5880" s="184"/>
      <c r="BZ5880" s="184"/>
      <c r="CA5880" s="184"/>
      <c r="CB5880" s="184"/>
      <c r="CC5880" s="184"/>
      <c r="CE5880" s="1"/>
      <c r="CF5880" s="1"/>
      <c r="CG5880" s="1"/>
      <c r="CH5880" s="1"/>
      <c r="CI5880" s="1"/>
      <c r="CJ5880" s="1"/>
      <c r="CK5880" s="1"/>
      <c r="CL5880" s="1"/>
      <c r="CM5880" s="1"/>
      <c r="CN5880" s="1"/>
      <c r="CO5880" s="1"/>
    </row>
    <row r="5881" spans="1:93" ht="30" customHeight="1" x14ac:dyDescent="0.2">
      <c r="A5881" s="1">
        <v>5875</v>
      </c>
      <c r="B5881" s="1" t="s">
        <v>2518</v>
      </c>
      <c r="C5881" s="1" t="s">
        <v>2391</v>
      </c>
      <c r="D5881" s="28" t="s">
        <v>2517</v>
      </c>
      <c r="E5881" s="1" t="s">
        <v>2392</v>
      </c>
      <c r="F5881" s="1" t="s">
        <v>74</v>
      </c>
      <c r="G5881" s="1">
        <v>5</v>
      </c>
      <c r="H5881" s="1" t="s">
        <v>1059</v>
      </c>
      <c r="I5881" s="1" t="s">
        <v>114</v>
      </c>
      <c r="J5881" s="76">
        <v>303</v>
      </c>
      <c r="K5881" s="76">
        <v>2407080</v>
      </c>
      <c r="L5881" s="29">
        <v>46110</v>
      </c>
      <c r="M5881" s="29" t="s">
        <v>4163</v>
      </c>
      <c r="N5881" s="1" t="s">
        <v>478</v>
      </c>
      <c r="O5881" s="28" t="s">
        <v>1487</v>
      </c>
      <c r="P5881" s="1" t="s">
        <v>322</v>
      </c>
      <c r="Q5881" s="76">
        <v>8</v>
      </c>
      <c r="R5881" s="1"/>
      <c r="S5881" s="76"/>
      <c r="T5881" s="1" t="s">
        <v>115</v>
      </c>
      <c r="U5881" s="1"/>
      <c r="V5881" s="1"/>
      <c r="AC5881" s="93">
        <v>24</v>
      </c>
      <c r="AD5881" s="69">
        <v>240</v>
      </c>
      <c r="AE5881" s="33"/>
      <c r="AF5881" s="33"/>
      <c r="AG5881" s="33"/>
      <c r="AX5881" s="37">
        <f t="shared" si="293"/>
        <v>46117</v>
      </c>
      <c r="AY5881" s="178"/>
      <c r="AZ5881" s="178"/>
      <c r="BA5881" s="184"/>
      <c r="BB5881" s="184"/>
      <c r="BC5881" s="184"/>
      <c r="BD5881" s="184"/>
      <c r="BE5881" s="184"/>
      <c r="BF5881" s="184"/>
      <c r="BG5881" s="184"/>
      <c r="BT5881" s="37">
        <f t="shared" si="294"/>
        <v>46138</v>
      </c>
      <c r="BU5881" s="178"/>
      <c r="BV5881" s="178"/>
      <c r="BW5881" s="184"/>
      <c r="BX5881" s="184"/>
      <c r="BY5881" s="184"/>
      <c r="BZ5881" s="184"/>
      <c r="CA5881" s="184"/>
      <c r="CB5881" s="184"/>
      <c r="CC5881" s="184"/>
      <c r="CE5881" s="1"/>
      <c r="CF5881" s="1"/>
      <c r="CG5881" s="1"/>
      <c r="CH5881" s="1"/>
      <c r="CI5881" s="1"/>
      <c r="CJ5881" s="1"/>
      <c r="CK5881" s="1"/>
      <c r="CL5881" s="1"/>
      <c r="CM5881" s="1"/>
      <c r="CN5881" s="1"/>
      <c r="CO5881" s="1"/>
    </row>
    <row r="5882" spans="1:93" ht="30" customHeight="1" x14ac:dyDescent="0.2">
      <c r="A5882" s="1">
        <v>5876</v>
      </c>
      <c r="B5882" s="1" t="s">
        <v>2518</v>
      </c>
      <c r="C5882" s="1" t="s">
        <v>2391</v>
      </c>
      <c r="D5882" s="28" t="s">
        <v>2517</v>
      </c>
      <c r="E5882" s="1" t="s">
        <v>2392</v>
      </c>
      <c r="F5882" s="1" t="s">
        <v>74</v>
      </c>
      <c r="G5882" s="1">
        <v>5</v>
      </c>
      <c r="H5882" s="1" t="s">
        <v>1059</v>
      </c>
      <c r="I5882" s="1" t="s">
        <v>114</v>
      </c>
      <c r="J5882" s="76">
        <v>295</v>
      </c>
      <c r="K5882" s="76">
        <v>2407081</v>
      </c>
      <c r="L5882" s="29">
        <v>46110</v>
      </c>
      <c r="M5882" s="29" t="s">
        <v>4163</v>
      </c>
      <c r="N5882" s="1" t="s">
        <v>478</v>
      </c>
      <c r="O5882" s="28" t="s">
        <v>1487</v>
      </c>
      <c r="P5882" s="1" t="s">
        <v>322</v>
      </c>
      <c r="Q5882" s="76">
        <v>8</v>
      </c>
      <c r="R5882" s="1"/>
      <c r="S5882" s="76"/>
      <c r="T5882" s="1" t="s">
        <v>115</v>
      </c>
      <c r="U5882" s="1"/>
      <c r="V5882" s="1"/>
      <c r="AC5882" s="93">
        <v>25.5</v>
      </c>
      <c r="AD5882" s="69">
        <v>240</v>
      </c>
      <c r="AE5882" s="33"/>
      <c r="AF5882" s="33"/>
      <c r="AG5882" s="33"/>
      <c r="AX5882" s="37">
        <f t="shared" si="293"/>
        <v>46117</v>
      </c>
      <c r="AY5882" s="178"/>
      <c r="AZ5882" s="178"/>
      <c r="BA5882" s="184"/>
      <c r="BB5882" s="184"/>
      <c r="BC5882" s="184"/>
      <c r="BD5882" s="184"/>
      <c r="BE5882" s="184"/>
      <c r="BF5882" s="184"/>
      <c r="BG5882" s="184"/>
      <c r="BT5882" s="37">
        <f t="shared" si="294"/>
        <v>46138</v>
      </c>
      <c r="BU5882" s="178"/>
      <c r="BV5882" s="178"/>
      <c r="BW5882" s="184"/>
      <c r="BX5882" s="184"/>
      <c r="BY5882" s="184"/>
      <c r="BZ5882" s="184"/>
      <c r="CA5882" s="184"/>
      <c r="CB5882" s="184"/>
      <c r="CC5882" s="184"/>
      <c r="CE5882" s="1"/>
      <c r="CF5882" s="1"/>
      <c r="CG5882" s="1"/>
      <c r="CH5882" s="1"/>
      <c r="CI5882" s="1"/>
      <c r="CJ5882" s="1"/>
      <c r="CK5882" s="1"/>
      <c r="CL5882" s="1"/>
      <c r="CM5882" s="1"/>
      <c r="CN5882" s="1"/>
      <c r="CO5882" s="1"/>
    </row>
    <row r="5883" spans="1:93" ht="30" customHeight="1" x14ac:dyDescent="0.2">
      <c r="A5883" s="1">
        <v>5877</v>
      </c>
      <c r="B5883" s="1" t="s">
        <v>2518</v>
      </c>
      <c r="C5883" s="1" t="s">
        <v>2391</v>
      </c>
      <c r="D5883" s="28" t="s">
        <v>2517</v>
      </c>
      <c r="E5883" s="1" t="s">
        <v>2392</v>
      </c>
      <c r="F5883" s="1" t="s">
        <v>74</v>
      </c>
      <c r="G5883" s="1">
        <v>5</v>
      </c>
      <c r="H5883" s="1" t="s">
        <v>1059</v>
      </c>
      <c r="I5883" s="1" t="s">
        <v>114</v>
      </c>
      <c r="J5883" s="76">
        <v>415</v>
      </c>
      <c r="K5883" s="76">
        <v>2405733</v>
      </c>
      <c r="L5883" s="29">
        <v>46110</v>
      </c>
      <c r="M5883" s="29" t="s">
        <v>4163</v>
      </c>
      <c r="N5883" s="1" t="s">
        <v>478</v>
      </c>
      <c r="O5883" s="28" t="s">
        <v>1487</v>
      </c>
      <c r="P5883" s="1" t="s">
        <v>322</v>
      </c>
      <c r="Q5883" s="76">
        <v>10</v>
      </c>
      <c r="R5883" s="1"/>
      <c r="S5883" s="76"/>
      <c r="T5883" s="1" t="s">
        <v>115</v>
      </c>
      <c r="U5883" s="1"/>
      <c r="V5883" s="1"/>
      <c r="AC5883" s="93">
        <v>24</v>
      </c>
      <c r="AD5883" s="69">
        <v>220</v>
      </c>
      <c r="AE5883" s="33"/>
      <c r="AF5883" s="33"/>
      <c r="AG5883" s="33"/>
      <c r="AX5883" s="37">
        <f t="shared" si="293"/>
        <v>46117</v>
      </c>
      <c r="AY5883" s="178"/>
      <c r="AZ5883" s="178"/>
      <c r="BA5883" s="184"/>
      <c r="BB5883" s="184"/>
      <c r="BC5883" s="184"/>
      <c r="BD5883" s="184"/>
      <c r="BE5883" s="184"/>
      <c r="BF5883" s="184"/>
      <c r="BG5883" s="184"/>
      <c r="BT5883" s="37">
        <f t="shared" si="294"/>
        <v>46138</v>
      </c>
      <c r="BU5883" s="178"/>
      <c r="BV5883" s="178"/>
      <c r="BW5883" s="184"/>
      <c r="BX5883" s="184"/>
      <c r="BY5883" s="184"/>
      <c r="BZ5883" s="184"/>
      <c r="CA5883" s="184"/>
      <c r="CB5883" s="184"/>
      <c r="CC5883" s="184"/>
      <c r="CE5883" s="1"/>
      <c r="CF5883" s="1"/>
      <c r="CG5883" s="1"/>
      <c r="CH5883" s="1"/>
      <c r="CI5883" s="1"/>
      <c r="CJ5883" s="1"/>
      <c r="CK5883" s="1"/>
      <c r="CL5883" s="1"/>
      <c r="CM5883" s="1"/>
      <c r="CN5883" s="1"/>
      <c r="CO5883" s="1"/>
    </row>
    <row r="5884" spans="1:93" ht="30" customHeight="1" x14ac:dyDescent="0.2">
      <c r="A5884" s="1">
        <v>5878</v>
      </c>
      <c r="B5884" s="1" t="s">
        <v>2518</v>
      </c>
      <c r="C5884" s="1" t="s">
        <v>2391</v>
      </c>
      <c r="D5884" s="28" t="s">
        <v>2517</v>
      </c>
      <c r="E5884" s="1" t="s">
        <v>2392</v>
      </c>
      <c r="F5884" s="1" t="s">
        <v>74</v>
      </c>
      <c r="G5884" s="1">
        <v>5</v>
      </c>
      <c r="H5884" s="1" t="s">
        <v>1059</v>
      </c>
      <c r="I5884" s="1" t="s">
        <v>114</v>
      </c>
      <c r="J5884" s="76">
        <v>273</v>
      </c>
      <c r="K5884" s="76">
        <v>2405734</v>
      </c>
      <c r="L5884" s="29">
        <v>46110</v>
      </c>
      <c r="M5884" s="29" t="s">
        <v>4163</v>
      </c>
      <c r="N5884" s="1" t="s">
        <v>478</v>
      </c>
      <c r="O5884" s="28" t="s">
        <v>1487</v>
      </c>
      <c r="P5884" s="1" t="s">
        <v>322</v>
      </c>
      <c r="Q5884" s="76">
        <v>8</v>
      </c>
      <c r="R5884" s="1"/>
      <c r="S5884" s="76"/>
      <c r="T5884" s="1" t="s">
        <v>115</v>
      </c>
      <c r="U5884" s="1"/>
      <c r="V5884" s="1"/>
      <c r="AC5884" s="93">
        <v>24.5</v>
      </c>
      <c r="AD5884" s="69">
        <v>240</v>
      </c>
      <c r="AE5884" s="33"/>
      <c r="AF5884" s="33"/>
      <c r="AG5884" s="33"/>
      <c r="AX5884" s="37">
        <f t="shared" si="293"/>
        <v>46117</v>
      </c>
      <c r="AY5884" s="178"/>
      <c r="AZ5884" s="178"/>
      <c r="BA5884" s="184"/>
      <c r="BB5884" s="184"/>
      <c r="BC5884" s="184"/>
      <c r="BD5884" s="184"/>
      <c r="BE5884" s="184"/>
      <c r="BF5884" s="184"/>
      <c r="BG5884" s="184"/>
      <c r="BT5884" s="37">
        <f t="shared" si="294"/>
        <v>46138</v>
      </c>
      <c r="BU5884" s="178"/>
      <c r="BV5884" s="178"/>
      <c r="BW5884" s="184"/>
      <c r="BX5884" s="184"/>
      <c r="BY5884" s="184"/>
      <c r="BZ5884" s="184"/>
      <c r="CA5884" s="184"/>
      <c r="CB5884" s="184"/>
      <c r="CC5884" s="184"/>
      <c r="CE5884" s="1"/>
      <c r="CF5884" s="1"/>
      <c r="CG5884" s="1"/>
      <c r="CH5884" s="1"/>
      <c r="CI5884" s="1"/>
      <c r="CJ5884" s="1"/>
      <c r="CK5884" s="1"/>
      <c r="CL5884" s="1"/>
      <c r="CM5884" s="1"/>
      <c r="CN5884" s="1"/>
      <c r="CO5884" s="1"/>
    </row>
    <row r="5885" spans="1:93" ht="30" customHeight="1" x14ac:dyDescent="0.2">
      <c r="A5885" s="1">
        <v>5879</v>
      </c>
      <c r="B5885" s="1" t="s">
        <v>2518</v>
      </c>
      <c r="C5885" s="1" t="s">
        <v>2391</v>
      </c>
      <c r="D5885" s="28" t="s">
        <v>2517</v>
      </c>
      <c r="E5885" s="1" t="s">
        <v>2392</v>
      </c>
      <c r="F5885" s="1" t="s">
        <v>74</v>
      </c>
      <c r="G5885" s="1">
        <v>5</v>
      </c>
      <c r="H5885" s="1" t="s">
        <v>1059</v>
      </c>
      <c r="I5885" s="1" t="s">
        <v>114</v>
      </c>
      <c r="J5885" s="76">
        <v>557</v>
      </c>
      <c r="K5885" s="76">
        <v>2407082</v>
      </c>
      <c r="L5885" s="29">
        <v>46110</v>
      </c>
      <c r="M5885" s="29" t="s">
        <v>4163</v>
      </c>
      <c r="N5885" s="1" t="s">
        <v>478</v>
      </c>
      <c r="O5885" s="28" t="s">
        <v>1487</v>
      </c>
      <c r="P5885" s="1" t="s">
        <v>322</v>
      </c>
      <c r="Q5885" s="76">
        <v>12</v>
      </c>
      <c r="R5885" s="1"/>
      <c r="S5885" s="76"/>
      <c r="T5885" s="1" t="s">
        <v>115</v>
      </c>
      <c r="U5885" s="1"/>
      <c r="V5885" s="1"/>
      <c r="AC5885" s="93">
        <v>24.5</v>
      </c>
      <c r="AD5885" s="69">
        <v>230</v>
      </c>
      <c r="AE5885" s="33"/>
      <c r="AF5885" s="33"/>
      <c r="AG5885" s="33"/>
      <c r="AX5885" s="37">
        <f t="shared" si="293"/>
        <v>46117</v>
      </c>
      <c r="AY5885" s="178"/>
      <c r="AZ5885" s="178"/>
      <c r="BA5885" s="184"/>
      <c r="BB5885" s="184"/>
      <c r="BC5885" s="184"/>
      <c r="BD5885" s="184"/>
      <c r="BE5885" s="184"/>
      <c r="BF5885" s="184"/>
      <c r="BG5885" s="184"/>
      <c r="BT5885" s="37">
        <f t="shared" si="294"/>
        <v>46138</v>
      </c>
      <c r="BU5885" s="178"/>
      <c r="BV5885" s="178"/>
      <c r="BW5885" s="184"/>
      <c r="BX5885" s="184"/>
      <c r="BY5885" s="184"/>
      <c r="BZ5885" s="184"/>
      <c r="CA5885" s="184"/>
      <c r="CB5885" s="184"/>
      <c r="CC5885" s="184"/>
      <c r="CE5885" s="1"/>
      <c r="CF5885" s="1"/>
      <c r="CG5885" s="1"/>
      <c r="CH5885" s="1"/>
      <c r="CI5885" s="1"/>
      <c r="CJ5885" s="1"/>
      <c r="CK5885" s="1"/>
      <c r="CL5885" s="1"/>
      <c r="CM5885" s="1"/>
      <c r="CN5885" s="1"/>
      <c r="CO5885" s="1"/>
    </row>
    <row r="5886" spans="1:93" ht="30" customHeight="1" x14ac:dyDescent="0.2">
      <c r="A5886" s="1">
        <v>5880</v>
      </c>
      <c r="B5886" s="1" t="s">
        <v>2518</v>
      </c>
      <c r="C5886" s="1" t="s">
        <v>2391</v>
      </c>
      <c r="D5886" s="28" t="s">
        <v>2517</v>
      </c>
      <c r="E5886" s="1" t="s">
        <v>2392</v>
      </c>
      <c r="F5886" s="1" t="s">
        <v>74</v>
      </c>
      <c r="G5886" s="1">
        <v>5</v>
      </c>
      <c r="H5886" s="1" t="s">
        <v>1059</v>
      </c>
      <c r="I5886" s="1" t="s">
        <v>114</v>
      </c>
      <c r="J5886" s="76">
        <v>274</v>
      </c>
      <c r="K5886" s="76">
        <v>2407083</v>
      </c>
      <c r="L5886" s="29">
        <v>46110</v>
      </c>
      <c r="M5886" s="29" t="s">
        <v>4163</v>
      </c>
      <c r="N5886" s="1" t="s">
        <v>478</v>
      </c>
      <c r="O5886" s="28" t="s">
        <v>1487</v>
      </c>
      <c r="P5886" s="1" t="s">
        <v>322</v>
      </c>
      <c r="Q5886" s="76">
        <v>8</v>
      </c>
      <c r="R5886" s="1"/>
      <c r="S5886" s="76">
        <v>6</v>
      </c>
      <c r="T5886" s="1" t="s">
        <v>115</v>
      </c>
      <c r="U5886" s="1"/>
      <c r="V5886" s="1"/>
      <c r="AC5886" s="93">
        <v>24.5</v>
      </c>
      <c r="AD5886" s="69">
        <v>220</v>
      </c>
      <c r="AE5886" s="33"/>
      <c r="AF5886" s="33"/>
      <c r="AG5886" s="33"/>
      <c r="AX5886" s="37">
        <f t="shared" si="293"/>
        <v>46117</v>
      </c>
      <c r="AY5886" s="178"/>
      <c r="AZ5886" s="178"/>
      <c r="BA5886" s="184"/>
      <c r="BB5886" s="184"/>
      <c r="BC5886" s="184"/>
      <c r="BD5886" s="184"/>
      <c r="BE5886" s="184"/>
      <c r="BF5886" s="184"/>
      <c r="BG5886" s="184"/>
      <c r="BT5886" s="37">
        <f t="shared" si="294"/>
        <v>46138</v>
      </c>
      <c r="BU5886" s="178"/>
      <c r="BV5886" s="178"/>
      <c r="BW5886" s="184"/>
      <c r="BX5886" s="184"/>
      <c r="BY5886" s="184"/>
      <c r="BZ5886" s="184"/>
      <c r="CA5886" s="184"/>
      <c r="CB5886" s="184"/>
      <c r="CC5886" s="184"/>
      <c r="CE5886" s="1"/>
      <c r="CF5886" s="1"/>
      <c r="CG5886" s="1"/>
      <c r="CH5886" s="1"/>
      <c r="CI5886" s="1"/>
      <c r="CJ5886" s="1"/>
      <c r="CK5886" s="1"/>
      <c r="CL5886" s="1"/>
      <c r="CM5886" s="1"/>
      <c r="CN5886" s="1"/>
      <c r="CO5886" s="1"/>
    </row>
    <row r="5887" spans="1:93" ht="30" customHeight="1" x14ac:dyDescent="0.2">
      <c r="A5887" s="1">
        <v>5881</v>
      </c>
      <c r="B5887" s="1" t="s">
        <v>2518</v>
      </c>
      <c r="C5887" s="1" t="s">
        <v>2391</v>
      </c>
      <c r="D5887" s="28" t="s">
        <v>2517</v>
      </c>
      <c r="E5887" s="1" t="s">
        <v>2392</v>
      </c>
      <c r="F5887" s="1" t="s">
        <v>74</v>
      </c>
      <c r="G5887" s="1">
        <v>5</v>
      </c>
      <c r="H5887" s="1" t="s">
        <v>1059</v>
      </c>
      <c r="I5887" s="1" t="s">
        <v>114</v>
      </c>
      <c r="J5887" s="76">
        <v>302</v>
      </c>
      <c r="K5887" s="76">
        <v>2405735</v>
      </c>
      <c r="L5887" s="29">
        <v>46110</v>
      </c>
      <c r="M5887" s="29" t="s">
        <v>4163</v>
      </c>
      <c r="N5887" s="1" t="s">
        <v>478</v>
      </c>
      <c r="O5887" s="28" t="s">
        <v>1487</v>
      </c>
      <c r="P5887" s="28" t="s">
        <v>322</v>
      </c>
      <c r="Q5887" s="76">
        <v>8</v>
      </c>
      <c r="R5887" s="1"/>
      <c r="S5887" s="76"/>
      <c r="T5887" s="1" t="s">
        <v>115</v>
      </c>
      <c r="U5887" s="1"/>
      <c r="V5887" s="1"/>
      <c r="AC5887" s="93">
        <v>26</v>
      </c>
      <c r="AD5887" s="69">
        <v>245</v>
      </c>
      <c r="AE5887" s="33"/>
      <c r="AF5887" s="33"/>
      <c r="AG5887" s="33"/>
      <c r="AX5887" s="37">
        <f t="shared" si="293"/>
        <v>46117</v>
      </c>
      <c r="AY5887" s="178"/>
      <c r="AZ5887" s="178"/>
      <c r="BA5887" s="184"/>
      <c r="BB5887" s="184"/>
      <c r="BC5887" s="184"/>
      <c r="BD5887" s="184"/>
      <c r="BE5887" s="184"/>
      <c r="BF5887" s="184"/>
      <c r="BG5887" s="184"/>
      <c r="BT5887" s="37">
        <f t="shared" si="294"/>
        <v>46138</v>
      </c>
      <c r="BU5887" s="178"/>
      <c r="BV5887" s="178"/>
      <c r="BW5887" s="184"/>
      <c r="BX5887" s="184"/>
      <c r="BY5887" s="184"/>
      <c r="BZ5887" s="184"/>
      <c r="CA5887" s="184"/>
      <c r="CB5887" s="184"/>
      <c r="CC5887" s="184"/>
      <c r="CE5887" s="1"/>
      <c r="CF5887" s="1"/>
      <c r="CG5887" s="1"/>
      <c r="CH5887" s="1"/>
      <c r="CI5887" s="1"/>
      <c r="CJ5887" s="1"/>
      <c r="CK5887" s="1"/>
      <c r="CL5887" s="1"/>
      <c r="CM5887" s="1"/>
      <c r="CN5887" s="1"/>
      <c r="CO5887" s="1"/>
    </row>
    <row r="5888" spans="1:93" ht="30" customHeight="1" x14ac:dyDescent="0.2">
      <c r="A5888" s="1">
        <v>5882</v>
      </c>
      <c r="B5888" s="1" t="s">
        <v>2518</v>
      </c>
      <c r="C5888" s="1" t="s">
        <v>2391</v>
      </c>
      <c r="D5888" s="28" t="s">
        <v>2517</v>
      </c>
      <c r="E5888" s="1" t="s">
        <v>2392</v>
      </c>
      <c r="F5888" s="1" t="s">
        <v>74</v>
      </c>
      <c r="G5888" s="1">
        <v>5</v>
      </c>
      <c r="H5888" s="1" t="s">
        <v>1059</v>
      </c>
      <c r="I5888" s="1" t="s">
        <v>114</v>
      </c>
      <c r="J5888" s="76">
        <v>553</v>
      </c>
      <c r="K5888" s="76">
        <v>2405736</v>
      </c>
      <c r="L5888" s="29">
        <v>46110</v>
      </c>
      <c r="M5888" s="29" t="s">
        <v>4163</v>
      </c>
      <c r="N5888" s="1" t="s">
        <v>478</v>
      </c>
      <c r="O5888" s="28" t="s">
        <v>1487</v>
      </c>
      <c r="P5888" s="28" t="s">
        <v>322</v>
      </c>
      <c r="Q5888" s="76">
        <v>12</v>
      </c>
      <c r="R5888" s="1"/>
      <c r="S5888" s="76"/>
      <c r="T5888" s="1" t="s">
        <v>115</v>
      </c>
      <c r="U5888" s="1"/>
      <c r="V5888" s="1"/>
      <c r="AC5888" s="93">
        <v>24</v>
      </c>
      <c r="AD5888" s="69">
        <v>250</v>
      </c>
      <c r="AE5888" s="33"/>
      <c r="AF5888" s="33"/>
      <c r="AG5888" s="33"/>
      <c r="AX5888" s="37">
        <f t="shared" si="293"/>
        <v>46117</v>
      </c>
      <c r="AY5888" s="178"/>
      <c r="AZ5888" s="178"/>
      <c r="BA5888" s="184"/>
      <c r="BB5888" s="184"/>
      <c r="BC5888" s="184"/>
      <c r="BD5888" s="184"/>
      <c r="BE5888" s="184"/>
      <c r="BF5888" s="184"/>
      <c r="BG5888" s="184"/>
      <c r="BT5888" s="37">
        <f t="shared" si="294"/>
        <v>46138</v>
      </c>
      <c r="BU5888" s="178"/>
      <c r="BV5888" s="178"/>
      <c r="BW5888" s="184"/>
      <c r="BX5888" s="184"/>
      <c r="BY5888" s="184"/>
      <c r="BZ5888" s="184"/>
      <c r="CA5888" s="184"/>
      <c r="CB5888" s="184"/>
      <c r="CC5888" s="184"/>
      <c r="CE5888" s="1"/>
      <c r="CF5888" s="1"/>
      <c r="CG5888" s="1"/>
      <c r="CH5888" s="1"/>
      <c r="CI5888" s="1"/>
      <c r="CJ5888" s="1"/>
      <c r="CK5888" s="1"/>
      <c r="CL5888" s="1"/>
      <c r="CM5888" s="1"/>
      <c r="CN5888" s="1"/>
      <c r="CO5888" s="1"/>
    </row>
    <row r="5889" spans="1:93" ht="30" customHeight="1" x14ac:dyDescent="0.2">
      <c r="A5889" s="1">
        <v>5883</v>
      </c>
      <c r="B5889" s="1" t="s">
        <v>2518</v>
      </c>
      <c r="C5889" s="1" t="s">
        <v>2391</v>
      </c>
      <c r="D5889" s="28" t="s">
        <v>2517</v>
      </c>
      <c r="E5889" s="1" t="s">
        <v>2392</v>
      </c>
      <c r="F5889" s="1" t="s">
        <v>74</v>
      </c>
      <c r="G5889" s="1">
        <v>5</v>
      </c>
      <c r="H5889" s="1" t="s">
        <v>1059</v>
      </c>
      <c r="I5889" s="1" t="s">
        <v>114</v>
      </c>
      <c r="J5889" s="76">
        <v>437</v>
      </c>
      <c r="K5889" s="76">
        <v>2407085</v>
      </c>
      <c r="L5889" s="29">
        <v>46110</v>
      </c>
      <c r="M5889" s="29" t="s">
        <v>4163</v>
      </c>
      <c r="N5889" s="1" t="s">
        <v>478</v>
      </c>
      <c r="O5889" s="28" t="s">
        <v>1487</v>
      </c>
      <c r="P5889" s="28" t="s">
        <v>322</v>
      </c>
      <c r="Q5889" s="76">
        <v>10</v>
      </c>
      <c r="R5889" s="1"/>
      <c r="S5889" s="76"/>
      <c r="T5889" s="1" t="s">
        <v>115</v>
      </c>
      <c r="U5889" s="1"/>
      <c r="V5889" s="1"/>
      <c r="AC5889" s="93">
        <v>24</v>
      </c>
      <c r="AD5889" s="69">
        <v>250</v>
      </c>
      <c r="AE5889" s="33"/>
      <c r="AF5889" s="33"/>
      <c r="AG5889" s="33"/>
      <c r="AX5889" s="37">
        <f t="shared" si="293"/>
        <v>46117</v>
      </c>
      <c r="AY5889" s="178"/>
      <c r="AZ5889" s="178"/>
      <c r="BA5889" s="184"/>
      <c r="BB5889" s="184"/>
      <c r="BC5889" s="184"/>
      <c r="BD5889" s="184"/>
      <c r="BE5889" s="184"/>
      <c r="BF5889" s="184"/>
      <c r="BG5889" s="184"/>
      <c r="BT5889" s="37">
        <f t="shared" si="294"/>
        <v>46138</v>
      </c>
      <c r="BU5889" s="178"/>
      <c r="BV5889" s="178"/>
      <c r="BW5889" s="184"/>
      <c r="BX5889" s="184"/>
      <c r="BY5889" s="184"/>
      <c r="BZ5889" s="184"/>
      <c r="CA5889" s="184"/>
      <c r="CB5889" s="184"/>
      <c r="CC5889" s="184"/>
      <c r="CE5889" s="1"/>
      <c r="CF5889" s="1"/>
      <c r="CG5889" s="1"/>
      <c r="CH5889" s="1"/>
      <c r="CI5889" s="1"/>
      <c r="CJ5889" s="1"/>
      <c r="CK5889" s="1"/>
      <c r="CL5889" s="1"/>
      <c r="CM5889" s="1"/>
      <c r="CN5889" s="1"/>
      <c r="CO5889" s="1"/>
    </row>
    <row r="5890" spans="1:93" ht="30" customHeight="1" x14ac:dyDescent="0.2">
      <c r="A5890" s="1">
        <v>5884</v>
      </c>
      <c r="B5890" s="1" t="s">
        <v>2518</v>
      </c>
      <c r="C5890" s="1" t="s">
        <v>2391</v>
      </c>
      <c r="D5890" s="28" t="s">
        <v>2517</v>
      </c>
      <c r="E5890" s="1" t="s">
        <v>2392</v>
      </c>
      <c r="F5890" s="1" t="s">
        <v>74</v>
      </c>
      <c r="G5890" s="1">
        <v>5</v>
      </c>
      <c r="H5890" s="1" t="s">
        <v>1059</v>
      </c>
      <c r="I5890" s="1" t="s">
        <v>114</v>
      </c>
      <c r="J5890" s="76">
        <v>433</v>
      </c>
      <c r="K5890" s="76">
        <v>2405737</v>
      </c>
      <c r="L5890" s="29">
        <v>46110</v>
      </c>
      <c r="M5890" s="29" t="s">
        <v>4163</v>
      </c>
      <c r="N5890" s="1" t="s">
        <v>478</v>
      </c>
      <c r="O5890" s="28" t="s">
        <v>1487</v>
      </c>
      <c r="P5890" s="28" t="s">
        <v>322</v>
      </c>
      <c r="Q5890" s="76">
        <v>10</v>
      </c>
      <c r="R5890" s="1"/>
      <c r="S5890" s="76"/>
      <c r="T5890" s="1" t="s">
        <v>115</v>
      </c>
      <c r="U5890" s="1"/>
      <c r="V5890" s="1"/>
      <c r="AC5890" s="93">
        <v>23.5</v>
      </c>
      <c r="AD5890" s="69">
        <v>240</v>
      </c>
      <c r="AE5890" s="33"/>
      <c r="AF5890" s="33"/>
      <c r="AG5890" s="33"/>
      <c r="AX5890" s="37">
        <f t="shared" si="293"/>
        <v>46117</v>
      </c>
      <c r="AY5890" s="178"/>
      <c r="AZ5890" s="178"/>
      <c r="BA5890" s="184"/>
      <c r="BB5890" s="184"/>
      <c r="BC5890" s="184"/>
      <c r="BD5890" s="184"/>
      <c r="BE5890" s="184"/>
      <c r="BF5890" s="184"/>
      <c r="BG5890" s="184"/>
      <c r="BT5890" s="37">
        <f t="shared" si="294"/>
        <v>46138</v>
      </c>
      <c r="BU5890" s="178"/>
      <c r="BV5890" s="178"/>
      <c r="BW5890" s="184"/>
      <c r="BX5890" s="184"/>
      <c r="BY5890" s="184"/>
      <c r="BZ5890" s="184"/>
      <c r="CA5890" s="184"/>
      <c r="CB5890" s="184"/>
      <c r="CC5890" s="184"/>
      <c r="CE5890" s="1"/>
      <c r="CF5890" s="1"/>
      <c r="CG5890" s="1"/>
      <c r="CH5890" s="1"/>
      <c r="CI5890" s="1"/>
      <c r="CJ5890" s="1"/>
      <c r="CK5890" s="1"/>
      <c r="CL5890" s="1"/>
      <c r="CM5890" s="1"/>
      <c r="CN5890" s="1"/>
      <c r="CO5890" s="1"/>
    </row>
    <row r="5891" spans="1:93" ht="30" customHeight="1" x14ac:dyDescent="0.2">
      <c r="A5891" s="1">
        <v>5885</v>
      </c>
      <c r="B5891" s="1" t="s">
        <v>2518</v>
      </c>
      <c r="C5891" s="1" t="s">
        <v>2391</v>
      </c>
      <c r="D5891" s="28" t="s">
        <v>2517</v>
      </c>
      <c r="E5891" s="1" t="s">
        <v>2392</v>
      </c>
      <c r="F5891" s="1" t="s">
        <v>74</v>
      </c>
      <c r="G5891" s="1">
        <v>5</v>
      </c>
      <c r="H5891" s="1" t="s">
        <v>1059</v>
      </c>
      <c r="I5891" s="1" t="s">
        <v>114</v>
      </c>
      <c r="J5891" s="76">
        <v>303</v>
      </c>
      <c r="K5891" s="76">
        <v>2407088</v>
      </c>
      <c r="L5891" s="29">
        <v>46110</v>
      </c>
      <c r="M5891" s="29" t="s">
        <v>4163</v>
      </c>
      <c r="N5891" s="1" t="s">
        <v>478</v>
      </c>
      <c r="O5891" s="28" t="s">
        <v>1487</v>
      </c>
      <c r="P5891" s="28" t="s">
        <v>322</v>
      </c>
      <c r="Q5891" s="76">
        <v>8</v>
      </c>
      <c r="R5891" s="1"/>
      <c r="S5891" s="76"/>
      <c r="T5891" s="1" t="s">
        <v>115</v>
      </c>
      <c r="U5891" s="1"/>
      <c r="V5891" s="1"/>
      <c r="AC5891" s="93">
        <v>24.5</v>
      </c>
      <c r="AD5891" s="69">
        <v>260</v>
      </c>
      <c r="AE5891" s="33"/>
      <c r="AF5891" s="33"/>
      <c r="AG5891" s="33"/>
      <c r="AX5891" s="37">
        <f t="shared" si="293"/>
        <v>46117</v>
      </c>
      <c r="AY5891" s="178"/>
      <c r="AZ5891" s="178"/>
      <c r="BA5891" s="184"/>
      <c r="BB5891" s="184"/>
      <c r="BC5891" s="184"/>
      <c r="BD5891" s="184"/>
      <c r="BE5891" s="184"/>
      <c r="BF5891" s="184"/>
      <c r="BG5891" s="184"/>
      <c r="BT5891" s="37">
        <f t="shared" si="294"/>
        <v>46138</v>
      </c>
      <c r="BU5891" s="178"/>
      <c r="BV5891" s="178"/>
      <c r="BW5891" s="184"/>
      <c r="BX5891" s="184"/>
      <c r="BY5891" s="184"/>
      <c r="BZ5891" s="184"/>
      <c r="CA5891" s="184"/>
      <c r="CB5891" s="184"/>
      <c r="CC5891" s="184"/>
      <c r="CE5891" s="1"/>
      <c r="CF5891" s="1"/>
      <c r="CG5891" s="1"/>
      <c r="CH5891" s="1"/>
      <c r="CI5891" s="1"/>
      <c r="CJ5891" s="1"/>
      <c r="CK5891" s="1"/>
      <c r="CL5891" s="1"/>
      <c r="CM5891" s="1"/>
      <c r="CN5891" s="1"/>
      <c r="CO5891" s="1"/>
    </row>
    <row r="5892" spans="1:93" ht="30" customHeight="1" x14ac:dyDescent="0.2">
      <c r="A5892" s="1">
        <v>5886</v>
      </c>
      <c r="B5892" s="1" t="s">
        <v>2518</v>
      </c>
      <c r="C5892" s="1" t="s">
        <v>2391</v>
      </c>
      <c r="D5892" s="28" t="s">
        <v>2517</v>
      </c>
      <c r="E5892" s="1" t="s">
        <v>2392</v>
      </c>
      <c r="F5892" s="1" t="s">
        <v>74</v>
      </c>
      <c r="G5892" s="1">
        <v>5</v>
      </c>
      <c r="H5892" s="1" t="s">
        <v>1059</v>
      </c>
      <c r="I5892" s="1" t="s">
        <v>114</v>
      </c>
      <c r="J5892" s="76">
        <v>393</v>
      </c>
      <c r="K5892" s="76">
        <v>2405738</v>
      </c>
      <c r="L5892" s="29">
        <v>46110</v>
      </c>
      <c r="M5892" s="29" t="s">
        <v>4163</v>
      </c>
      <c r="N5892" s="1" t="s">
        <v>478</v>
      </c>
      <c r="O5892" s="28" t="s">
        <v>1487</v>
      </c>
      <c r="P5892" s="28" t="s">
        <v>322</v>
      </c>
      <c r="Q5892" s="76">
        <v>10</v>
      </c>
      <c r="R5892" s="1"/>
      <c r="S5892" s="76"/>
      <c r="T5892" s="1" t="s">
        <v>115</v>
      </c>
      <c r="U5892" s="1"/>
      <c r="V5892" s="1"/>
      <c r="AC5892" s="93">
        <v>23.5</v>
      </c>
      <c r="AD5892" s="69">
        <v>240</v>
      </c>
      <c r="AE5892" s="33"/>
      <c r="AF5892" s="33"/>
      <c r="AG5892" s="33"/>
      <c r="AX5892" s="37">
        <f t="shared" si="293"/>
        <v>46117</v>
      </c>
      <c r="AY5892" s="179"/>
      <c r="AZ5892" s="179"/>
      <c r="BA5892" s="181"/>
      <c r="BB5892" s="181"/>
      <c r="BC5892" s="181"/>
      <c r="BD5892" s="181"/>
      <c r="BE5892" s="181"/>
      <c r="BF5892" s="181"/>
      <c r="BG5892" s="181"/>
      <c r="BT5892" s="37">
        <f t="shared" si="294"/>
        <v>46138</v>
      </c>
      <c r="BU5892" s="179"/>
      <c r="BV5892" s="179"/>
      <c r="BW5892" s="181"/>
      <c r="BX5892" s="181"/>
      <c r="BY5892" s="181"/>
      <c r="BZ5892" s="181"/>
      <c r="CA5892" s="181"/>
      <c r="CB5892" s="181"/>
      <c r="CC5892" s="181"/>
      <c r="CE5892" s="1"/>
      <c r="CF5892" s="1"/>
      <c r="CG5892" s="1"/>
      <c r="CH5892" s="1"/>
      <c r="CI5892" s="1"/>
      <c r="CJ5892" s="1"/>
      <c r="CK5892" s="1"/>
      <c r="CL5892" s="1"/>
      <c r="CM5892" s="1"/>
      <c r="CN5892" s="1"/>
      <c r="CO5892" s="1"/>
    </row>
    <row r="5893" spans="1:93" ht="30" customHeight="1" x14ac:dyDescent="0.2">
      <c r="A5893" s="1">
        <v>5887</v>
      </c>
      <c r="B5893" s="1" t="s">
        <v>2520</v>
      </c>
      <c r="C5893" s="1" t="s">
        <v>2393</v>
      </c>
      <c r="D5893" s="28" t="s">
        <v>2519</v>
      </c>
      <c r="E5893" s="1" t="s">
        <v>2390</v>
      </c>
      <c r="F5893" s="1" t="s">
        <v>74</v>
      </c>
      <c r="G5893" s="1">
        <v>1</v>
      </c>
      <c r="H5893" s="1" t="s">
        <v>341</v>
      </c>
      <c r="I5893" s="1" t="s">
        <v>114</v>
      </c>
      <c r="J5893" s="76">
        <v>554</v>
      </c>
      <c r="K5893" s="76">
        <v>2405724</v>
      </c>
      <c r="L5893" s="29">
        <v>46109</v>
      </c>
      <c r="M5893" s="29" t="s">
        <v>4163</v>
      </c>
      <c r="N5893" s="1" t="s">
        <v>478</v>
      </c>
      <c r="O5893" s="28" t="s">
        <v>634</v>
      </c>
      <c r="P5893" s="28" t="s">
        <v>323</v>
      </c>
      <c r="Q5893" s="76">
        <v>12</v>
      </c>
      <c r="R5893" s="1"/>
      <c r="S5893" s="76">
        <v>6</v>
      </c>
      <c r="T5893" s="1" t="s">
        <v>115</v>
      </c>
      <c r="U5893" s="1"/>
      <c r="V5893" s="1"/>
      <c r="AC5893" s="93">
        <v>25</v>
      </c>
      <c r="AD5893" s="69">
        <v>240</v>
      </c>
      <c r="AE5893" s="33"/>
      <c r="AF5893" s="33"/>
      <c r="AG5893" s="33"/>
      <c r="AX5893" s="37">
        <f t="shared" si="293"/>
        <v>46116</v>
      </c>
      <c r="AY5893" s="177" t="s">
        <v>3173</v>
      </c>
      <c r="AZ5893" s="185" t="s">
        <v>3174</v>
      </c>
      <c r="BA5893" s="180">
        <v>46</v>
      </c>
      <c r="BB5893" s="180">
        <v>47.3</v>
      </c>
      <c r="BC5893" s="180">
        <v>46.5</v>
      </c>
      <c r="BD5893" s="180"/>
      <c r="BE5893" s="180"/>
      <c r="BF5893" s="180"/>
      <c r="BG5893" s="180">
        <f>AVERAGE(BA5893:BF5899)</f>
        <v>46.6</v>
      </c>
      <c r="BT5893" s="37">
        <f t="shared" si="294"/>
        <v>46137</v>
      </c>
      <c r="BU5893" s="177" t="s">
        <v>3173</v>
      </c>
      <c r="BV5893" s="185" t="s">
        <v>3174</v>
      </c>
      <c r="BW5893" s="180">
        <v>46</v>
      </c>
      <c r="BX5893" s="180">
        <v>47.3</v>
      </c>
      <c r="BY5893" s="180">
        <v>46.5</v>
      </c>
      <c r="BZ5893" s="180"/>
      <c r="CA5893" s="180"/>
      <c r="CB5893" s="180"/>
      <c r="CC5893" s="180">
        <f>AVERAGE(BW5893:CB5899)</f>
        <v>46.6</v>
      </c>
      <c r="CE5893" s="1"/>
      <c r="CF5893" s="1"/>
      <c r="CG5893" s="1"/>
      <c r="CH5893" s="1"/>
      <c r="CI5893" s="1"/>
      <c r="CJ5893" s="1"/>
      <c r="CK5893" s="1"/>
      <c r="CL5893" s="1"/>
      <c r="CM5893" s="1"/>
      <c r="CN5893" s="1"/>
      <c r="CO5893" s="1"/>
    </row>
    <row r="5894" spans="1:93" ht="30" customHeight="1" x14ac:dyDescent="0.2">
      <c r="A5894" s="1">
        <v>5888</v>
      </c>
      <c r="B5894" s="1" t="s">
        <v>2520</v>
      </c>
      <c r="C5894" s="1" t="s">
        <v>2393</v>
      </c>
      <c r="D5894" s="28" t="s">
        <v>2519</v>
      </c>
      <c r="E5894" s="1" t="s">
        <v>2390</v>
      </c>
      <c r="F5894" s="1" t="s">
        <v>74</v>
      </c>
      <c r="G5894" s="1">
        <v>1</v>
      </c>
      <c r="H5894" s="1" t="s">
        <v>341</v>
      </c>
      <c r="I5894" s="1" t="s">
        <v>114</v>
      </c>
      <c r="J5894" s="76">
        <v>558</v>
      </c>
      <c r="K5894" s="76">
        <v>2405731</v>
      </c>
      <c r="L5894" s="29">
        <v>46110</v>
      </c>
      <c r="M5894" s="29" t="s">
        <v>4163</v>
      </c>
      <c r="N5894" s="1" t="s">
        <v>478</v>
      </c>
      <c r="O5894" s="28" t="s">
        <v>634</v>
      </c>
      <c r="P5894" s="28" t="s">
        <v>323</v>
      </c>
      <c r="Q5894" s="76">
        <v>12</v>
      </c>
      <c r="R5894" s="1"/>
      <c r="S5894" s="76"/>
      <c r="T5894" s="1" t="s">
        <v>115</v>
      </c>
      <c r="U5894" s="1"/>
      <c r="V5894" s="1"/>
      <c r="AC5894" s="93">
        <v>26.5</v>
      </c>
      <c r="AD5894" s="69">
        <v>250</v>
      </c>
      <c r="AE5894" s="33"/>
      <c r="AF5894" s="33"/>
      <c r="AG5894" s="33"/>
      <c r="AX5894" s="37">
        <f t="shared" si="293"/>
        <v>46117</v>
      </c>
      <c r="AY5894" s="178"/>
      <c r="AZ5894" s="185"/>
      <c r="BA5894" s="184"/>
      <c r="BB5894" s="184"/>
      <c r="BC5894" s="184"/>
      <c r="BD5894" s="184"/>
      <c r="BE5894" s="184"/>
      <c r="BF5894" s="184"/>
      <c r="BG5894" s="184"/>
      <c r="BT5894" s="37">
        <f t="shared" si="294"/>
        <v>46138</v>
      </c>
      <c r="BU5894" s="178"/>
      <c r="BV5894" s="185"/>
      <c r="BW5894" s="184"/>
      <c r="BX5894" s="184"/>
      <c r="BY5894" s="184"/>
      <c r="BZ5894" s="184"/>
      <c r="CA5894" s="184"/>
      <c r="CB5894" s="184"/>
      <c r="CC5894" s="184"/>
      <c r="CE5894" s="1"/>
      <c r="CF5894" s="1"/>
      <c r="CG5894" s="1"/>
      <c r="CH5894" s="1"/>
      <c r="CI5894" s="1"/>
      <c r="CJ5894" s="1"/>
      <c r="CK5894" s="1"/>
      <c r="CL5894" s="1"/>
      <c r="CM5894" s="1"/>
      <c r="CN5894" s="1"/>
      <c r="CO5894" s="1"/>
    </row>
    <row r="5895" spans="1:93" ht="30" customHeight="1" x14ac:dyDescent="0.2">
      <c r="A5895" s="1">
        <v>5889</v>
      </c>
      <c r="B5895" s="1" t="s">
        <v>2520</v>
      </c>
      <c r="C5895" s="1" t="s">
        <v>2393</v>
      </c>
      <c r="D5895" s="28" t="s">
        <v>2519</v>
      </c>
      <c r="E5895" s="1" t="s">
        <v>2390</v>
      </c>
      <c r="F5895" s="1" t="s">
        <v>74</v>
      </c>
      <c r="G5895" s="1">
        <v>1</v>
      </c>
      <c r="H5895" s="1" t="s">
        <v>341</v>
      </c>
      <c r="I5895" s="1" t="s">
        <v>114</v>
      </c>
      <c r="J5895" s="76">
        <v>295</v>
      </c>
      <c r="K5895" s="76">
        <v>2407089</v>
      </c>
      <c r="L5895" s="29">
        <v>46110</v>
      </c>
      <c r="M5895" s="29" t="s">
        <v>4163</v>
      </c>
      <c r="N5895" s="1" t="s">
        <v>478</v>
      </c>
      <c r="O5895" s="28" t="s">
        <v>634</v>
      </c>
      <c r="P5895" s="28" t="s">
        <v>323</v>
      </c>
      <c r="Q5895" s="76">
        <v>8</v>
      </c>
      <c r="R5895" s="1"/>
      <c r="S5895" s="76"/>
      <c r="T5895" s="1" t="s">
        <v>115</v>
      </c>
      <c r="U5895" s="1"/>
      <c r="V5895" s="1"/>
      <c r="AC5895" s="93">
        <v>27.5</v>
      </c>
      <c r="AD5895" s="69">
        <v>240</v>
      </c>
      <c r="AE5895" s="33"/>
      <c r="AF5895" s="33"/>
      <c r="AG5895" s="33"/>
      <c r="AX5895" s="37">
        <f t="shared" si="293"/>
        <v>46117</v>
      </c>
      <c r="AY5895" s="178"/>
      <c r="AZ5895" s="185"/>
      <c r="BA5895" s="184"/>
      <c r="BB5895" s="184"/>
      <c r="BC5895" s="184"/>
      <c r="BD5895" s="184"/>
      <c r="BE5895" s="184"/>
      <c r="BF5895" s="184"/>
      <c r="BG5895" s="184"/>
      <c r="BT5895" s="37">
        <f t="shared" si="294"/>
        <v>46138</v>
      </c>
      <c r="BU5895" s="178"/>
      <c r="BV5895" s="185"/>
      <c r="BW5895" s="184"/>
      <c r="BX5895" s="184"/>
      <c r="BY5895" s="184"/>
      <c r="BZ5895" s="184"/>
      <c r="CA5895" s="184"/>
      <c r="CB5895" s="184"/>
      <c r="CC5895" s="184"/>
      <c r="CE5895" s="1"/>
      <c r="CF5895" s="1"/>
      <c r="CG5895" s="1"/>
      <c r="CH5895" s="1"/>
      <c r="CI5895" s="1"/>
      <c r="CJ5895" s="1"/>
      <c r="CK5895" s="1"/>
      <c r="CL5895" s="1"/>
      <c r="CM5895" s="1"/>
      <c r="CN5895" s="1"/>
      <c r="CO5895" s="1"/>
    </row>
    <row r="5896" spans="1:93" ht="30" customHeight="1" x14ac:dyDescent="0.2">
      <c r="A5896" s="1">
        <v>5890</v>
      </c>
      <c r="B5896" s="1" t="s">
        <v>2520</v>
      </c>
      <c r="C5896" s="1" t="s">
        <v>2393</v>
      </c>
      <c r="D5896" s="28" t="s">
        <v>2519</v>
      </c>
      <c r="E5896" s="1" t="s">
        <v>2390</v>
      </c>
      <c r="F5896" s="1" t="s">
        <v>74</v>
      </c>
      <c r="G5896" s="1">
        <v>1</v>
      </c>
      <c r="H5896" s="1" t="s">
        <v>341</v>
      </c>
      <c r="I5896" s="1" t="s">
        <v>114</v>
      </c>
      <c r="J5896" s="76">
        <v>554</v>
      </c>
      <c r="K5896" s="76">
        <v>2407090</v>
      </c>
      <c r="L5896" s="29">
        <v>46110</v>
      </c>
      <c r="M5896" s="29" t="s">
        <v>4163</v>
      </c>
      <c r="N5896" s="1" t="s">
        <v>478</v>
      </c>
      <c r="O5896" s="28" t="s">
        <v>634</v>
      </c>
      <c r="P5896" s="28" t="s">
        <v>323</v>
      </c>
      <c r="Q5896" s="76">
        <v>12</v>
      </c>
      <c r="R5896" s="1"/>
      <c r="S5896" s="76"/>
      <c r="T5896" s="1" t="s">
        <v>115</v>
      </c>
      <c r="U5896" s="1"/>
      <c r="V5896" s="1"/>
      <c r="AC5896" s="93">
        <v>27</v>
      </c>
      <c r="AD5896" s="69">
        <v>250</v>
      </c>
      <c r="AE5896" s="33"/>
      <c r="AF5896" s="33"/>
      <c r="AG5896" s="33"/>
      <c r="AX5896" s="37">
        <f t="shared" si="293"/>
        <v>46117</v>
      </c>
      <c r="AY5896" s="178"/>
      <c r="AZ5896" s="185"/>
      <c r="BA5896" s="184"/>
      <c r="BB5896" s="184"/>
      <c r="BC5896" s="184"/>
      <c r="BD5896" s="184"/>
      <c r="BE5896" s="184"/>
      <c r="BF5896" s="184"/>
      <c r="BG5896" s="184"/>
      <c r="BT5896" s="37">
        <f t="shared" si="294"/>
        <v>46138</v>
      </c>
      <c r="BU5896" s="178"/>
      <c r="BV5896" s="185"/>
      <c r="BW5896" s="184"/>
      <c r="BX5896" s="184"/>
      <c r="BY5896" s="184"/>
      <c r="BZ5896" s="184"/>
      <c r="CA5896" s="184"/>
      <c r="CB5896" s="184"/>
      <c r="CC5896" s="184"/>
      <c r="CE5896" s="1"/>
      <c r="CF5896" s="1"/>
      <c r="CG5896" s="1"/>
      <c r="CH5896" s="1"/>
      <c r="CI5896" s="1"/>
      <c r="CJ5896" s="1"/>
      <c r="CK5896" s="1"/>
      <c r="CL5896" s="1"/>
      <c r="CM5896" s="1"/>
      <c r="CN5896" s="1"/>
      <c r="CO5896" s="1"/>
    </row>
    <row r="5897" spans="1:93" ht="30" customHeight="1" x14ac:dyDescent="0.2">
      <c r="A5897" s="1">
        <v>5891</v>
      </c>
      <c r="B5897" s="1" t="s">
        <v>2520</v>
      </c>
      <c r="C5897" s="1" t="s">
        <v>2393</v>
      </c>
      <c r="D5897" s="28" t="s">
        <v>2519</v>
      </c>
      <c r="E5897" s="1" t="s">
        <v>2374</v>
      </c>
      <c r="F5897" s="1" t="s">
        <v>74</v>
      </c>
      <c r="G5897" s="1">
        <v>8</v>
      </c>
      <c r="H5897" s="1" t="s">
        <v>1059</v>
      </c>
      <c r="I5897" s="1" t="s">
        <v>114</v>
      </c>
      <c r="J5897" s="76">
        <v>273</v>
      </c>
      <c r="K5897" s="76">
        <v>2405739</v>
      </c>
      <c r="L5897" s="29">
        <v>46110</v>
      </c>
      <c r="M5897" s="29" t="s">
        <v>4163</v>
      </c>
      <c r="N5897" s="1" t="s">
        <v>478</v>
      </c>
      <c r="O5897" s="28" t="s">
        <v>634</v>
      </c>
      <c r="P5897" s="28" t="s">
        <v>323</v>
      </c>
      <c r="Q5897" s="76">
        <v>6</v>
      </c>
      <c r="R5897" s="1"/>
      <c r="S5897" s="76"/>
      <c r="T5897" s="1" t="s">
        <v>115</v>
      </c>
      <c r="U5897" s="1"/>
      <c r="V5897" s="1"/>
      <c r="AC5897" s="93">
        <v>25.5</v>
      </c>
      <c r="AD5897" s="69">
        <v>240</v>
      </c>
      <c r="AE5897" s="33"/>
      <c r="AF5897" s="33"/>
      <c r="AG5897" s="33"/>
      <c r="AX5897" s="37">
        <f t="shared" si="293"/>
        <v>46117</v>
      </c>
      <c r="AY5897" s="178"/>
      <c r="AZ5897" s="185"/>
      <c r="BA5897" s="184"/>
      <c r="BB5897" s="184"/>
      <c r="BC5897" s="184"/>
      <c r="BD5897" s="184"/>
      <c r="BE5897" s="184"/>
      <c r="BF5897" s="184"/>
      <c r="BG5897" s="184"/>
      <c r="BT5897" s="37">
        <f t="shared" si="294"/>
        <v>46138</v>
      </c>
      <c r="BU5897" s="178"/>
      <c r="BV5897" s="185"/>
      <c r="BW5897" s="184"/>
      <c r="BX5897" s="184"/>
      <c r="BY5897" s="184"/>
      <c r="BZ5897" s="184"/>
      <c r="CA5897" s="184"/>
      <c r="CB5897" s="184"/>
      <c r="CC5897" s="184"/>
      <c r="CE5897" s="1"/>
      <c r="CF5897" s="1"/>
      <c r="CG5897" s="1"/>
      <c r="CH5897" s="1"/>
      <c r="CI5897" s="1"/>
      <c r="CJ5897" s="1"/>
      <c r="CK5897" s="1"/>
      <c r="CL5897" s="1"/>
      <c r="CM5897" s="1"/>
      <c r="CN5897" s="1"/>
      <c r="CO5897" s="1"/>
    </row>
    <row r="5898" spans="1:93" ht="30" customHeight="1" x14ac:dyDescent="0.2">
      <c r="A5898" s="1">
        <v>5892</v>
      </c>
      <c r="B5898" s="1" t="s">
        <v>2520</v>
      </c>
      <c r="C5898" s="1" t="s">
        <v>2393</v>
      </c>
      <c r="D5898" s="28" t="s">
        <v>2519</v>
      </c>
      <c r="E5898" s="1" t="s">
        <v>2394</v>
      </c>
      <c r="F5898" s="1" t="s">
        <v>74</v>
      </c>
      <c r="G5898" s="1">
        <v>1</v>
      </c>
      <c r="H5898" s="1" t="s">
        <v>4209</v>
      </c>
      <c r="I5898" s="1" t="s">
        <v>114</v>
      </c>
      <c r="J5898" s="76">
        <v>403</v>
      </c>
      <c r="K5898" s="76">
        <v>2407094</v>
      </c>
      <c r="L5898" s="29">
        <v>46110</v>
      </c>
      <c r="M5898" s="29" t="s">
        <v>4163</v>
      </c>
      <c r="N5898" s="1" t="s">
        <v>478</v>
      </c>
      <c r="O5898" s="28" t="s">
        <v>634</v>
      </c>
      <c r="P5898" s="28" t="s">
        <v>323</v>
      </c>
      <c r="Q5898" s="76">
        <v>9</v>
      </c>
      <c r="R5898" s="1"/>
      <c r="S5898" s="76"/>
      <c r="T5898" s="1" t="s">
        <v>115</v>
      </c>
      <c r="U5898" s="1"/>
      <c r="V5898" s="1"/>
      <c r="AC5898" s="93">
        <v>25.5</v>
      </c>
      <c r="AD5898" s="69">
        <v>230</v>
      </c>
      <c r="AE5898" s="33"/>
      <c r="AF5898" s="33"/>
      <c r="AG5898" s="33"/>
      <c r="AX5898" s="37">
        <f t="shared" ref="AX5898:AX5961" si="295">IF(L5898=0, 0,L5898+7)</f>
        <v>46117</v>
      </c>
      <c r="AY5898" s="178"/>
      <c r="AZ5898" s="185"/>
      <c r="BA5898" s="184"/>
      <c r="BB5898" s="184"/>
      <c r="BC5898" s="184"/>
      <c r="BD5898" s="184"/>
      <c r="BE5898" s="184"/>
      <c r="BF5898" s="184"/>
      <c r="BG5898" s="184"/>
      <c r="BT5898" s="37">
        <f t="shared" si="294"/>
        <v>46138</v>
      </c>
      <c r="BU5898" s="178"/>
      <c r="BV5898" s="185"/>
      <c r="BW5898" s="184"/>
      <c r="BX5898" s="184"/>
      <c r="BY5898" s="184"/>
      <c r="BZ5898" s="184"/>
      <c r="CA5898" s="184"/>
      <c r="CB5898" s="184"/>
      <c r="CC5898" s="184"/>
      <c r="CE5898" s="1"/>
      <c r="CF5898" s="1"/>
      <c r="CG5898" s="1"/>
      <c r="CH5898" s="1"/>
      <c r="CI5898" s="1"/>
      <c r="CJ5898" s="1"/>
      <c r="CK5898" s="1"/>
      <c r="CL5898" s="1"/>
      <c r="CM5898" s="1"/>
      <c r="CN5898" s="1"/>
      <c r="CO5898" s="1"/>
    </row>
    <row r="5899" spans="1:93" ht="30" customHeight="1" x14ac:dyDescent="0.2">
      <c r="A5899" s="1">
        <v>5893</v>
      </c>
      <c r="B5899" s="1" t="s">
        <v>2520</v>
      </c>
      <c r="C5899" s="1" t="s">
        <v>2393</v>
      </c>
      <c r="D5899" s="28" t="s">
        <v>2519</v>
      </c>
      <c r="E5899" s="1" t="s">
        <v>2388</v>
      </c>
      <c r="F5899" s="1" t="s">
        <v>74</v>
      </c>
      <c r="G5899" s="1">
        <v>10</v>
      </c>
      <c r="H5899" s="1" t="s">
        <v>1059</v>
      </c>
      <c r="I5899" s="1" t="s">
        <v>114</v>
      </c>
      <c r="J5899" s="76">
        <v>432</v>
      </c>
      <c r="K5899" s="76">
        <v>2405740</v>
      </c>
      <c r="L5899" s="29">
        <v>46110</v>
      </c>
      <c r="M5899" s="29" t="s">
        <v>4163</v>
      </c>
      <c r="N5899" s="1" t="s">
        <v>478</v>
      </c>
      <c r="O5899" s="28" t="s">
        <v>634</v>
      </c>
      <c r="P5899" s="1" t="s">
        <v>323</v>
      </c>
      <c r="Q5899" s="76">
        <v>9</v>
      </c>
      <c r="R5899" s="1"/>
      <c r="S5899" s="76"/>
      <c r="T5899" s="1" t="s">
        <v>115</v>
      </c>
      <c r="U5899" s="1"/>
      <c r="V5899" s="1"/>
      <c r="AC5899" s="93">
        <v>25.5</v>
      </c>
      <c r="AD5899" s="69">
        <v>260</v>
      </c>
      <c r="AE5899" s="33"/>
      <c r="AF5899" s="33"/>
      <c r="AG5899" s="33"/>
      <c r="AX5899" s="37">
        <f t="shared" si="295"/>
        <v>46117</v>
      </c>
      <c r="AY5899" s="179"/>
      <c r="AZ5899" s="185"/>
      <c r="BA5899" s="181"/>
      <c r="BB5899" s="181"/>
      <c r="BC5899" s="181"/>
      <c r="BD5899" s="181"/>
      <c r="BE5899" s="181"/>
      <c r="BF5899" s="181"/>
      <c r="BG5899" s="181"/>
      <c r="BT5899" s="37">
        <f t="shared" si="294"/>
        <v>46138</v>
      </c>
      <c r="BU5899" s="179"/>
      <c r="BV5899" s="185"/>
      <c r="BW5899" s="181"/>
      <c r="BX5899" s="181"/>
      <c r="BY5899" s="181"/>
      <c r="BZ5899" s="181"/>
      <c r="CA5899" s="181"/>
      <c r="CB5899" s="181"/>
      <c r="CC5899" s="181"/>
      <c r="CE5899" s="1"/>
      <c r="CF5899" s="1"/>
      <c r="CG5899" s="1"/>
      <c r="CH5899" s="1"/>
      <c r="CI5899" s="1"/>
      <c r="CJ5899" s="1"/>
      <c r="CK5899" s="1"/>
      <c r="CL5899" s="1"/>
      <c r="CM5899" s="1"/>
      <c r="CN5899" s="1"/>
      <c r="CO5899" s="1"/>
    </row>
    <row r="5900" spans="1:93" ht="30" customHeight="1" x14ac:dyDescent="0.2">
      <c r="A5900" s="1">
        <v>5894</v>
      </c>
      <c r="B5900" s="1" t="s">
        <v>2522</v>
      </c>
      <c r="C5900" s="1" t="s">
        <v>2395</v>
      </c>
      <c r="D5900" s="28" t="s">
        <v>2521</v>
      </c>
      <c r="E5900" s="1" t="s">
        <v>2374</v>
      </c>
      <c r="F5900" s="1" t="s">
        <v>74</v>
      </c>
      <c r="G5900" s="1">
        <v>8</v>
      </c>
      <c r="H5900" s="1" t="s">
        <v>1059</v>
      </c>
      <c r="I5900" s="1" t="s">
        <v>114</v>
      </c>
      <c r="J5900" s="76">
        <v>403</v>
      </c>
      <c r="K5900" s="76">
        <v>2405768</v>
      </c>
      <c r="L5900" s="29">
        <v>46110</v>
      </c>
      <c r="M5900" s="29" t="s">
        <v>4163</v>
      </c>
      <c r="N5900" s="1" t="s">
        <v>478</v>
      </c>
      <c r="O5900" s="28" t="s">
        <v>634</v>
      </c>
      <c r="P5900" s="1" t="s">
        <v>323</v>
      </c>
      <c r="Q5900" s="76">
        <v>8</v>
      </c>
      <c r="R5900" s="1"/>
      <c r="S5900" s="76">
        <v>6</v>
      </c>
      <c r="T5900" s="1" t="s">
        <v>115</v>
      </c>
      <c r="U5900" s="1"/>
      <c r="V5900" s="1"/>
      <c r="AC5900" s="93">
        <v>26</v>
      </c>
      <c r="AD5900" s="69">
        <v>250</v>
      </c>
      <c r="AE5900" s="33"/>
      <c r="AF5900" s="33"/>
      <c r="AG5900" s="33"/>
      <c r="AX5900" s="37">
        <f t="shared" si="295"/>
        <v>46117</v>
      </c>
      <c r="AY5900" s="1" t="s">
        <v>3175</v>
      </c>
      <c r="AZ5900" s="1" t="s">
        <v>3176</v>
      </c>
      <c r="BA5900" s="1">
        <v>46.8</v>
      </c>
      <c r="BB5900" s="1">
        <v>48.3</v>
      </c>
      <c r="BC5900" s="1">
        <v>49.1</v>
      </c>
      <c r="BD5900" s="1"/>
      <c r="BE5900" s="1"/>
      <c r="BF5900" s="1"/>
      <c r="BG5900" s="1">
        <f>AVERAGE(BA5900:BF5900)</f>
        <v>48.066666666666663</v>
      </c>
      <c r="BT5900" s="37">
        <f t="shared" si="294"/>
        <v>46138</v>
      </c>
      <c r="BU5900" s="1" t="s">
        <v>3175</v>
      </c>
      <c r="BV5900" s="1" t="s">
        <v>3176</v>
      </c>
      <c r="BW5900" s="1">
        <v>46.8</v>
      </c>
      <c r="BX5900" s="1">
        <v>48.3</v>
      </c>
      <c r="BY5900" s="1">
        <v>49.1</v>
      </c>
      <c r="BZ5900" s="1"/>
      <c r="CA5900" s="1"/>
      <c r="CB5900" s="1"/>
      <c r="CC5900" s="1">
        <f>AVERAGE(BW5900:CB5900)</f>
        <v>48.066666666666663</v>
      </c>
      <c r="CE5900" s="1"/>
      <c r="CF5900" s="1"/>
      <c r="CG5900" s="1"/>
      <c r="CH5900" s="1"/>
      <c r="CI5900" s="1"/>
      <c r="CJ5900" s="1"/>
      <c r="CK5900" s="1"/>
      <c r="CL5900" s="1"/>
      <c r="CM5900" s="1"/>
      <c r="CN5900" s="1"/>
      <c r="CO5900" s="1"/>
    </row>
    <row r="5901" spans="1:93" ht="30" customHeight="1" x14ac:dyDescent="0.2">
      <c r="A5901" s="1">
        <v>5895</v>
      </c>
      <c r="B5901" s="1" t="s">
        <v>2524</v>
      </c>
      <c r="C5901" s="1" t="s">
        <v>2396</v>
      </c>
      <c r="D5901" s="28" t="s">
        <v>2523</v>
      </c>
      <c r="E5901" s="1" t="s">
        <v>2376</v>
      </c>
      <c r="F5901" s="1" t="s">
        <v>74</v>
      </c>
      <c r="G5901" s="1">
        <v>6</v>
      </c>
      <c r="H5901" s="1" t="s">
        <v>1059</v>
      </c>
      <c r="I5901" s="1" t="s">
        <v>114</v>
      </c>
      <c r="J5901" s="76">
        <v>407</v>
      </c>
      <c r="K5901" s="76">
        <v>2405774</v>
      </c>
      <c r="L5901" s="29">
        <v>46110</v>
      </c>
      <c r="M5901" s="29" t="s">
        <v>4163</v>
      </c>
      <c r="N5901" s="1" t="s">
        <v>478</v>
      </c>
      <c r="O5901" s="28" t="s">
        <v>634</v>
      </c>
      <c r="P5901" s="1" t="s">
        <v>323</v>
      </c>
      <c r="Q5901" s="76">
        <v>10</v>
      </c>
      <c r="R5901" s="1"/>
      <c r="S5901" s="76">
        <v>6</v>
      </c>
      <c r="T5901" s="1" t="s">
        <v>115</v>
      </c>
      <c r="U5901" s="1"/>
      <c r="V5901" s="1"/>
      <c r="AC5901" s="93">
        <v>25.5</v>
      </c>
      <c r="AD5901" s="69">
        <v>250</v>
      </c>
      <c r="AE5901" s="33"/>
      <c r="AF5901" s="33"/>
      <c r="AG5901" s="33"/>
      <c r="AX5901" s="37">
        <f t="shared" si="295"/>
        <v>46117</v>
      </c>
      <c r="AY5901" s="177" t="s">
        <v>3177</v>
      </c>
      <c r="AZ5901" s="183" t="s">
        <v>3178</v>
      </c>
      <c r="BA5901" s="180">
        <v>47.4</v>
      </c>
      <c r="BB5901" s="180">
        <v>48.4</v>
      </c>
      <c r="BC5901" s="180">
        <v>46.7</v>
      </c>
      <c r="BD5901" s="180"/>
      <c r="BE5901" s="180"/>
      <c r="BF5901" s="180"/>
      <c r="BG5901" s="180">
        <f>AVERAGE(BA5901:BF5904)</f>
        <v>47.5</v>
      </c>
      <c r="BT5901" s="37">
        <f t="shared" si="294"/>
        <v>46138</v>
      </c>
      <c r="BU5901" s="177" t="s">
        <v>3177</v>
      </c>
      <c r="BV5901" s="183" t="s">
        <v>3178</v>
      </c>
      <c r="BW5901" s="180">
        <v>47.4</v>
      </c>
      <c r="BX5901" s="180">
        <v>48.4</v>
      </c>
      <c r="BY5901" s="180">
        <v>46.7</v>
      </c>
      <c r="BZ5901" s="180"/>
      <c r="CA5901" s="180"/>
      <c r="CB5901" s="180"/>
      <c r="CC5901" s="180">
        <f>AVERAGE(BW5901:CB5904)</f>
        <v>47.5</v>
      </c>
      <c r="CE5901" s="1"/>
      <c r="CF5901" s="1"/>
      <c r="CG5901" s="1"/>
      <c r="CH5901" s="1"/>
      <c r="CI5901" s="1"/>
      <c r="CJ5901" s="1"/>
      <c r="CK5901" s="1"/>
      <c r="CL5901" s="1"/>
      <c r="CM5901" s="1"/>
      <c r="CN5901" s="1"/>
      <c r="CO5901" s="1"/>
    </row>
    <row r="5902" spans="1:93" ht="30" customHeight="1" x14ac:dyDescent="0.2">
      <c r="A5902" s="1">
        <v>5896</v>
      </c>
      <c r="B5902" s="1" t="s">
        <v>2524</v>
      </c>
      <c r="C5902" s="1" t="s">
        <v>2396</v>
      </c>
      <c r="D5902" s="28" t="s">
        <v>2523</v>
      </c>
      <c r="E5902" s="1" t="s">
        <v>2376</v>
      </c>
      <c r="F5902" s="1" t="s">
        <v>74</v>
      </c>
      <c r="G5902" s="1">
        <v>6</v>
      </c>
      <c r="H5902" s="1" t="s">
        <v>1059</v>
      </c>
      <c r="I5902" s="1" t="s">
        <v>114</v>
      </c>
      <c r="J5902" s="76">
        <v>295</v>
      </c>
      <c r="K5902" s="76">
        <v>2405775</v>
      </c>
      <c r="L5902" s="29">
        <v>46110</v>
      </c>
      <c r="M5902" s="29" t="s">
        <v>4163</v>
      </c>
      <c r="N5902" s="1" t="s">
        <v>478</v>
      </c>
      <c r="O5902" s="28" t="s">
        <v>634</v>
      </c>
      <c r="P5902" s="1" t="s">
        <v>323</v>
      </c>
      <c r="Q5902" s="76">
        <v>8</v>
      </c>
      <c r="R5902" s="1"/>
      <c r="S5902" s="76"/>
      <c r="T5902" s="1" t="s">
        <v>115</v>
      </c>
      <c r="U5902" s="1"/>
      <c r="V5902" s="1"/>
      <c r="AC5902" s="93">
        <v>24.5</v>
      </c>
      <c r="AD5902" s="69">
        <v>255</v>
      </c>
      <c r="AE5902" s="33"/>
      <c r="AF5902" s="33"/>
      <c r="AG5902" s="33"/>
      <c r="AX5902" s="37">
        <f t="shared" si="295"/>
        <v>46117</v>
      </c>
      <c r="AY5902" s="178"/>
      <c r="AZ5902" s="183"/>
      <c r="BA5902" s="184"/>
      <c r="BB5902" s="184"/>
      <c r="BC5902" s="184"/>
      <c r="BD5902" s="184"/>
      <c r="BE5902" s="184"/>
      <c r="BF5902" s="184"/>
      <c r="BG5902" s="184"/>
      <c r="BT5902" s="37">
        <f t="shared" si="294"/>
        <v>46138</v>
      </c>
      <c r="BU5902" s="178"/>
      <c r="BV5902" s="183"/>
      <c r="BW5902" s="184"/>
      <c r="BX5902" s="184"/>
      <c r="BY5902" s="184"/>
      <c r="BZ5902" s="184"/>
      <c r="CA5902" s="184"/>
      <c r="CB5902" s="184"/>
      <c r="CC5902" s="184"/>
      <c r="CE5902" s="1"/>
      <c r="CF5902" s="1"/>
      <c r="CG5902" s="1"/>
      <c r="CH5902" s="1"/>
      <c r="CI5902" s="1"/>
      <c r="CJ5902" s="1"/>
      <c r="CK5902" s="1"/>
      <c r="CL5902" s="1"/>
      <c r="CM5902" s="1"/>
      <c r="CN5902" s="1"/>
      <c r="CO5902" s="1"/>
    </row>
    <row r="5903" spans="1:93" ht="30" customHeight="1" x14ac:dyDescent="0.2">
      <c r="A5903" s="1">
        <v>5897</v>
      </c>
      <c r="B5903" s="1" t="s">
        <v>2524</v>
      </c>
      <c r="C5903" s="1" t="s">
        <v>2396</v>
      </c>
      <c r="D5903" s="28" t="s">
        <v>2523</v>
      </c>
      <c r="E5903" s="1" t="s">
        <v>2376</v>
      </c>
      <c r="F5903" s="1" t="s">
        <v>74</v>
      </c>
      <c r="G5903" s="1">
        <v>6</v>
      </c>
      <c r="H5903" s="1" t="s">
        <v>1059</v>
      </c>
      <c r="I5903" s="1" t="s">
        <v>114</v>
      </c>
      <c r="J5903" s="76">
        <v>302</v>
      </c>
      <c r="K5903" s="76">
        <v>2405779</v>
      </c>
      <c r="L5903" s="29">
        <v>46110</v>
      </c>
      <c r="M5903" s="29" t="s">
        <v>4163</v>
      </c>
      <c r="N5903" s="1" t="s">
        <v>478</v>
      </c>
      <c r="O5903" s="28" t="s">
        <v>634</v>
      </c>
      <c r="P5903" s="1" t="s">
        <v>323</v>
      </c>
      <c r="Q5903" s="76">
        <v>8</v>
      </c>
      <c r="R5903" s="1"/>
      <c r="S5903" s="76"/>
      <c r="T5903" s="1" t="s">
        <v>115</v>
      </c>
      <c r="U5903" s="1"/>
      <c r="V5903" s="1"/>
      <c r="AC5903" s="93">
        <v>25</v>
      </c>
      <c r="AD5903" s="69">
        <v>260</v>
      </c>
      <c r="AE5903" s="33"/>
      <c r="AF5903" s="33"/>
      <c r="AG5903" s="33"/>
      <c r="AX5903" s="37">
        <f t="shared" si="295"/>
        <v>46117</v>
      </c>
      <c r="AY5903" s="178"/>
      <c r="AZ5903" s="183"/>
      <c r="BA5903" s="184"/>
      <c r="BB5903" s="184"/>
      <c r="BC5903" s="184"/>
      <c r="BD5903" s="184"/>
      <c r="BE5903" s="184"/>
      <c r="BF5903" s="184"/>
      <c r="BG5903" s="184"/>
      <c r="BT5903" s="37">
        <f t="shared" si="294"/>
        <v>46138</v>
      </c>
      <c r="BU5903" s="178"/>
      <c r="BV5903" s="183"/>
      <c r="BW5903" s="184"/>
      <c r="BX5903" s="184"/>
      <c r="BY5903" s="184"/>
      <c r="BZ5903" s="184"/>
      <c r="CA5903" s="184"/>
      <c r="CB5903" s="184"/>
      <c r="CC5903" s="184"/>
      <c r="CE5903" s="1"/>
      <c r="CF5903" s="1"/>
      <c r="CG5903" s="1"/>
      <c r="CH5903" s="1"/>
      <c r="CI5903" s="1"/>
      <c r="CJ5903" s="1"/>
      <c r="CK5903" s="1"/>
      <c r="CL5903" s="1"/>
      <c r="CM5903" s="1"/>
      <c r="CN5903" s="1"/>
      <c r="CO5903" s="1"/>
    </row>
    <row r="5904" spans="1:93" ht="30" customHeight="1" x14ac:dyDescent="0.2">
      <c r="A5904" s="1">
        <v>5898</v>
      </c>
      <c r="B5904" s="1" t="s">
        <v>2524</v>
      </c>
      <c r="C5904" s="1" t="s">
        <v>2396</v>
      </c>
      <c r="D5904" s="28" t="s">
        <v>2523</v>
      </c>
      <c r="E5904" s="1" t="s">
        <v>2376</v>
      </c>
      <c r="F5904" s="1" t="s">
        <v>74</v>
      </c>
      <c r="G5904" s="1">
        <v>6</v>
      </c>
      <c r="H5904" s="1" t="s">
        <v>1059</v>
      </c>
      <c r="I5904" s="1" t="s">
        <v>114</v>
      </c>
      <c r="J5904" s="76">
        <v>393</v>
      </c>
      <c r="K5904" s="76">
        <v>2405788</v>
      </c>
      <c r="L5904" s="29">
        <v>46111</v>
      </c>
      <c r="M5904" s="29" t="s">
        <v>4163</v>
      </c>
      <c r="N5904" s="1" t="s">
        <v>478</v>
      </c>
      <c r="O5904" s="28" t="s">
        <v>634</v>
      </c>
      <c r="P5904" s="1" t="s">
        <v>323</v>
      </c>
      <c r="Q5904" s="76">
        <v>10</v>
      </c>
      <c r="R5904" s="1"/>
      <c r="S5904" s="76"/>
      <c r="T5904" s="1" t="s">
        <v>115</v>
      </c>
      <c r="U5904" s="1"/>
      <c r="V5904" s="1"/>
      <c r="AC5904" s="93">
        <v>26</v>
      </c>
      <c r="AD5904" s="69">
        <v>230</v>
      </c>
      <c r="AE5904" s="33"/>
      <c r="AF5904" s="33"/>
      <c r="AG5904" s="33"/>
      <c r="AX5904" s="37">
        <f t="shared" si="295"/>
        <v>46118</v>
      </c>
      <c r="AY5904" s="179"/>
      <c r="AZ5904" s="183"/>
      <c r="BA5904" s="181"/>
      <c r="BB5904" s="181"/>
      <c r="BC5904" s="181"/>
      <c r="BD5904" s="181"/>
      <c r="BE5904" s="181"/>
      <c r="BF5904" s="181"/>
      <c r="BG5904" s="181"/>
      <c r="BT5904" s="37">
        <f t="shared" si="294"/>
        <v>46139</v>
      </c>
      <c r="BU5904" s="179"/>
      <c r="BV5904" s="183"/>
      <c r="BW5904" s="181"/>
      <c r="BX5904" s="181"/>
      <c r="BY5904" s="181"/>
      <c r="BZ5904" s="181"/>
      <c r="CA5904" s="181"/>
      <c r="CB5904" s="181"/>
      <c r="CC5904" s="181"/>
      <c r="CE5904" s="1"/>
      <c r="CF5904" s="1"/>
      <c r="CG5904" s="1"/>
      <c r="CH5904" s="1"/>
      <c r="CI5904" s="1"/>
      <c r="CJ5904" s="1"/>
      <c r="CK5904" s="1"/>
      <c r="CL5904" s="1"/>
      <c r="CM5904" s="1"/>
      <c r="CN5904" s="1"/>
      <c r="CO5904" s="1"/>
    </row>
    <row r="5905" spans="1:93" ht="30" customHeight="1" x14ac:dyDescent="0.2">
      <c r="A5905" s="1">
        <v>5899</v>
      </c>
      <c r="B5905" s="1" t="s">
        <v>2526</v>
      </c>
      <c r="C5905" s="1" t="s">
        <v>2397</v>
      </c>
      <c r="D5905" s="28" t="s">
        <v>2525</v>
      </c>
      <c r="E5905" s="1" t="s">
        <v>2388</v>
      </c>
      <c r="F5905" s="1" t="s">
        <v>74</v>
      </c>
      <c r="G5905" s="1">
        <v>10</v>
      </c>
      <c r="H5905" s="1" t="s">
        <v>1059</v>
      </c>
      <c r="I5905" s="1" t="s">
        <v>114</v>
      </c>
      <c r="J5905" s="76">
        <v>553</v>
      </c>
      <c r="K5905" s="76">
        <v>2407127</v>
      </c>
      <c r="L5905" s="29">
        <v>46110</v>
      </c>
      <c r="M5905" s="29" t="s">
        <v>4163</v>
      </c>
      <c r="N5905" s="1" t="s">
        <v>478</v>
      </c>
      <c r="O5905" s="28" t="s">
        <v>634</v>
      </c>
      <c r="P5905" s="1" t="s">
        <v>322</v>
      </c>
      <c r="Q5905" s="76">
        <v>12</v>
      </c>
      <c r="R5905" s="1"/>
      <c r="S5905" s="76">
        <v>6</v>
      </c>
      <c r="T5905" s="1" t="s">
        <v>115</v>
      </c>
      <c r="U5905" s="1"/>
      <c r="V5905" s="1"/>
      <c r="AC5905" s="93">
        <v>25</v>
      </c>
      <c r="AD5905" s="69">
        <v>200</v>
      </c>
      <c r="AE5905" s="33"/>
      <c r="AF5905" s="33"/>
      <c r="AG5905" s="33"/>
      <c r="AX5905" s="37">
        <f t="shared" si="295"/>
        <v>46117</v>
      </c>
      <c r="AY5905" s="177" t="s">
        <v>3179</v>
      </c>
      <c r="AZ5905" s="184" t="s">
        <v>3180</v>
      </c>
      <c r="BA5905" s="180">
        <v>46.2</v>
      </c>
      <c r="BB5905" s="180">
        <v>47.6</v>
      </c>
      <c r="BC5905" s="180">
        <v>46.1</v>
      </c>
      <c r="BD5905" s="180">
        <v>47.7</v>
      </c>
      <c r="BE5905" s="180"/>
      <c r="BF5905" s="180"/>
      <c r="BG5905" s="180">
        <f>AVERAGE(BA5905:BF5921)</f>
        <v>46.900000000000006</v>
      </c>
      <c r="BT5905" s="37">
        <f t="shared" si="294"/>
        <v>46138</v>
      </c>
      <c r="BU5905" s="177" t="s">
        <v>3179</v>
      </c>
      <c r="BV5905" s="184" t="s">
        <v>3180</v>
      </c>
      <c r="BW5905" s="180">
        <v>46.2</v>
      </c>
      <c r="BX5905" s="180">
        <v>47.6</v>
      </c>
      <c r="BY5905" s="180">
        <v>46.1</v>
      </c>
      <c r="BZ5905" s="180">
        <v>47.7</v>
      </c>
      <c r="CA5905" s="180"/>
      <c r="CB5905" s="180"/>
      <c r="CC5905" s="180">
        <f>AVERAGE(BW5905:CB5921)</f>
        <v>46.900000000000006</v>
      </c>
      <c r="CE5905" s="1"/>
      <c r="CF5905" s="1"/>
      <c r="CG5905" s="1"/>
      <c r="CH5905" s="1"/>
      <c r="CI5905" s="1"/>
      <c r="CJ5905" s="1"/>
      <c r="CK5905" s="1"/>
      <c r="CL5905" s="1"/>
      <c r="CM5905" s="1"/>
      <c r="CN5905" s="1"/>
      <c r="CO5905" s="1"/>
    </row>
    <row r="5906" spans="1:93" ht="30" customHeight="1" x14ac:dyDescent="0.2">
      <c r="A5906" s="1">
        <v>5900</v>
      </c>
      <c r="B5906" s="1" t="s">
        <v>2526</v>
      </c>
      <c r="C5906" s="1" t="s">
        <v>2397</v>
      </c>
      <c r="D5906" s="28" t="s">
        <v>2525</v>
      </c>
      <c r="E5906" s="1" t="s">
        <v>2388</v>
      </c>
      <c r="F5906" s="1" t="s">
        <v>74</v>
      </c>
      <c r="G5906" s="1">
        <v>10</v>
      </c>
      <c r="H5906" s="1" t="s">
        <v>1059</v>
      </c>
      <c r="I5906" s="1" t="s">
        <v>114</v>
      </c>
      <c r="J5906" s="76">
        <v>303</v>
      </c>
      <c r="K5906" s="76">
        <v>2405776</v>
      </c>
      <c r="L5906" s="29">
        <v>46110</v>
      </c>
      <c r="M5906" s="29" t="s">
        <v>4163</v>
      </c>
      <c r="N5906" s="1" t="s">
        <v>478</v>
      </c>
      <c r="O5906" s="28" t="s">
        <v>634</v>
      </c>
      <c r="P5906" s="1" t="s">
        <v>322</v>
      </c>
      <c r="Q5906" s="76">
        <v>8</v>
      </c>
      <c r="R5906" s="1"/>
      <c r="S5906" s="76"/>
      <c r="T5906" s="1" t="s">
        <v>115</v>
      </c>
      <c r="U5906" s="1"/>
      <c r="V5906" s="1"/>
      <c r="AC5906" s="93">
        <v>24.5</v>
      </c>
      <c r="AD5906" s="69">
        <v>250</v>
      </c>
      <c r="AE5906" s="33"/>
      <c r="AF5906" s="33"/>
      <c r="AG5906" s="33"/>
      <c r="AX5906" s="37">
        <f t="shared" si="295"/>
        <v>46117</v>
      </c>
      <c r="AY5906" s="178"/>
      <c r="AZ5906" s="184"/>
      <c r="BA5906" s="184"/>
      <c r="BB5906" s="184"/>
      <c r="BC5906" s="184"/>
      <c r="BD5906" s="184"/>
      <c r="BE5906" s="184"/>
      <c r="BF5906" s="184"/>
      <c r="BG5906" s="184"/>
      <c r="BT5906" s="37">
        <f t="shared" si="294"/>
        <v>46138</v>
      </c>
      <c r="BU5906" s="178"/>
      <c r="BV5906" s="184"/>
      <c r="BW5906" s="184"/>
      <c r="BX5906" s="184"/>
      <c r="BY5906" s="184"/>
      <c r="BZ5906" s="184"/>
      <c r="CA5906" s="184"/>
      <c r="CB5906" s="184"/>
      <c r="CC5906" s="184"/>
      <c r="CE5906" s="1"/>
      <c r="CF5906" s="1"/>
      <c r="CG5906" s="1"/>
      <c r="CH5906" s="1"/>
      <c r="CI5906" s="1"/>
      <c r="CJ5906" s="1"/>
      <c r="CK5906" s="1"/>
      <c r="CL5906" s="1"/>
      <c r="CM5906" s="1"/>
      <c r="CN5906" s="1"/>
      <c r="CO5906" s="1"/>
    </row>
    <row r="5907" spans="1:93" ht="30" customHeight="1" x14ac:dyDescent="0.2">
      <c r="A5907" s="1">
        <v>5901</v>
      </c>
      <c r="B5907" s="1" t="s">
        <v>2526</v>
      </c>
      <c r="C5907" s="1" t="s">
        <v>2397</v>
      </c>
      <c r="D5907" s="28" t="s">
        <v>2525</v>
      </c>
      <c r="E5907" s="1" t="s">
        <v>2388</v>
      </c>
      <c r="F5907" s="1" t="s">
        <v>74</v>
      </c>
      <c r="G5907" s="1">
        <v>10</v>
      </c>
      <c r="H5907" s="1" t="s">
        <v>1059</v>
      </c>
      <c r="I5907" s="1" t="s">
        <v>114</v>
      </c>
      <c r="J5907" s="76">
        <v>554</v>
      </c>
      <c r="K5907" s="76">
        <v>2405777</v>
      </c>
      <c r="L5907" s="29">
        <v>46110</v>
      </c>
      <c r="M5907" s="29" t="s">
        <v>4163</v>
      </c>
      <c r="N5907" s="1" t="s">
        <v>478</v>
      </c>
      <c r="O5907" s="28" t="s">
        <v>634</v>
      </c>
      <c r="P5907" s="1" t="s">
        <v>322</v>
      </c>
      <c r="Q5907" s="76">
        <v>12</v>
      </c>
      <c r="R5907" s="1"/>
      <c r="S5907" s="76"/>
      <c r="T5907" s="1" t="s">
        <v>115</v>
      </c>
      <c r="U5907" s="1"/>
      <c r="V5907" s="1"/>
      <c r="AC5907" s="93">
        <v>25.5</v>
      </c>
      <c r="AD5907" s="69">
        <v>250</v>
      </c>
      <c r="AE5907" s="33"/>
      <c r="AF5907" s="33"/>
      <c r="AG5907" s="33"/>
      <c r="AX5907" s="37">
        <f t="shared" si="295"/>
        <v>46117</v>
      </c>
      <c r="AY5907" s="178"/>
      <c r="AZ5907" s="184"/>
      <c r="BA5907" s="184"/>
      <c r="BB5907" s="184"/>
      <c r="BC5907" s="184"/>
      <c r="BD5907" s="184"/>
      <c r="BE5907" s="184"/>
      <c r="BF5907" s="184"/>
      <c r="BG5907" s="184"/>
      <c r="BT5907" s="37">
        <f t="shared" si="294"/>
        <v>46138</v>
      </c>
      <c r="BU5907" s="178"/>
      <c r="BV5907" s="184"/>
      <c r="BW5907" s="184"/>
      <c r="BX5907" s="184"/>
      <c r="BY5907" s="184"/>
      <c r="BZ5907" s="184"/>
      <c r="CA5907" s="184"/>
      <c r="CB5907" s="184"/>
      <c r="CC5907" s="184"/>
      <c r="CE5907" s="1"/>
      <c r="CF5907" s="1"/>
      <c r="CG5907" s="1"/>
      <c r="CH5907" s="1"/>
      <c r="CI5907" s="1"/>
      <c r="CJ5907" s="1"/>
      <c r="CK5907" s="1"/>
      <c r="CL5907" s="1"/>
      <c r="CM5907" s="1"/>
      <c r="CN5907" s="1"/>
      <c r="CO5907" s="1"/>
    </row>
    <row r="5908" spans="1:93" ht="30" customHeight="1" x14ac:dyDescent="0.2">
      <c r="A5908" s="1">
        <v>5902</v>
      </c>
      <c r="B5908" s="1" t="s">
        <v>2526</v>
      </c>
      <c r="C5908" s="1" t="s">
        <v>2397</v>
      </c>
      <c r="D5908" s="28" t="s">
        <v>2525</v>
      </c>
      <c r="E5908" s="1" t="s">
        <v>2388</v>
      </c>
      <c r="F5908" s="1" t="s">
        <v>74</v>
      </c>
      <c r="G5908" s="1">
        <v>10</v>
      </c>
      <c r="H5908" s="1" t="s">
        <v>1059</v>
      </c>
      <c r="I5908" s="1" t="s">
        <v>114</v>
      </c>
      <c r="J5908" s="76">
        <v>557</v>
      </c>
      <c r="K5908" s="76">
        <v>2407128</v>
      </c>
      <c r="L5908" s="29">
        <v>46110</v>
      </c>
      <c r="M5908" s="29" t="s">
        <v>4163</v>
      </c>
      <c r="N5908" s="1" t="s">
        <v>478</v>
      </c>
      <c r="O5908" s="28" t="s">
        <v>634</v>
      </c>
      <c r="P5908" s="1" t="s">
        <v>322</v>
      </c>
      <c r="Q5908" s="76">
        <v>12</v>
      </c>
      <c r="R5908" s="1"/>
      <c r="S5908" s="76"/>
      <c r="T5908" s="1" t="s">
        <v>115</v>
      </c>
      <c r="U5908" s="1"/>
      <c r="V5908" s="1"/>
      <c r="AC5908" s="93">
        <v>24</v>
      </c>
      <c r="AD5908" s="69">
        <v>260</v>
      </c>
      <c r="AE5908" s="33"/>
      <c r="AF5908" s="33"/>
      <c r="AG5908" s="33"/>
      <c r="AX5908" s="37">
        <f t="shared" si="295"/>
        <v>46117</v>
      </c>
      <c r="AY5908" s="178"/>
      <c r="AZ5908" s="184"/>
      <c r="BA5908" s="184"/>
      <c r="BB5908" s="184"/>
      <c r="BC5908" s="184"/>
      <c r="BD5908" s="184"/>
      <c r="BE5908" s="184"/>
      <c r="BF5908" s="184"/>
      <c r="BG5908" s="184"/>
      <c r="BT5908" s="37">
        <f t="shared" si="294"/>
        <v>46138</v>
      </c>
      <c r="BU5908" s="178"/>
      <c r="BV5908" s="184"/>
      <c r="BW5908" s="184"/>
      <c r="BX5908" s="184"/>
      <c r="BY5908" s="184"/>
      <c r="BZ5908" s="184"/>
      <c r="CA5908" s="184"/>
      <c r="CB5908" s="184"/>
      <c r="CC5908" s="184"/>
      <c r="CE5908" s="1"/>
      <c r="CF5908" s="1"/>
      <c r="CG5908" s="1"/>
      <c r="CH5908" s="1"/>
      <c r="CI5908" s="1"/>
      <c r="CJ5908" s="1"/>
      <c r="CK5908" s="1"/>
      <c r="CL5908" s="1"/>
      <c r="CM5908" s="1"/>
      <c r="CN5908" s="1"/>
      <c r="CO5908" s="1"/>
    </row>
    <row r="5909" spans="1:93" ht="30" customHeight="1" x14ac:dyDescent="0.2">
      <c r="A5909" s="1">
        <v>5903</v>
      </c>
      <c r="B5909" s="1" t="s">
        <v>2526</v>
      </c>
      <c r="C5909" s="1" t="s">
        <v>2397</v>
      </c>
      <c r="D5909" s="28" t="s">
        <v>2525</v>
      </c>
      <c r="E5909" s="1" t="s">
        <v>2388</v>
      </c>
      <c r="F5909" s="1" t="s">
        <v>74</v>
      </c>
      <c r="G5909" s="1">
        <v>10</v>
      </c>
      <c r="H5909" s="1" t="s">
        <v>1059</v>
      </c>
      <c r="I5909" s="1" t="s">
        <v>114</v>
      </c>
      <c r="J5909" s="76">
        <v>403</v>
      </c>
      <c r="K5909" s="76">
        <v>2405778</v>
      </c>
      <c r="L5909" s="29">
        <v>46110</v>
      </c>
      <c r="M5909" s="29" t="s">
        <v>4163</v>
      </c>
      <c r="N5909" s="1" t="s">
        <v>478</v>
      </c>
      <c r="O5909" s="28" t="s">
        <v>634</v>
      </c>
      <c r="P5909" s="1" t="s">
        <v>322</v>
      </c>
      <c r="Q5909" s="76">
        <v>9</v>
      </c>
      <c r="R5909" s="1"/>
      <c r="S5909" s="76"/>
      <c r="T5909" s="1" t="s">
        <v>115</v>
      </c>
      <c r="U5909" s="1"/>
      <c r="V5909" s="1"/>
      <c r="AC5909" s="93">
        <v>24</v>
      </c>
      <c r="AD5909" s="69">
        <v>210</v>
      </c>
      <c r="AE5909" s="33"/>
      <c r="AF5909" s="33"/>
      <c r="AG5909" s="33"/>
      <c r="AX5909" s="37">
        <f t="shared" si="295"/>
        <v>46117</v>
      </c>
      <c r="AY5909" s="178"/>
      <c r="AZ5909" s="184"/>
      <c r="BA5909" s="184"/>
      <c r="BB5909" s="184"/>
      <c r="BC5909" s="184"/>
      <c r="BD5909" s="184"/>
      <c r="BE5909" s="184"/>
      <c r="BF5909" s="184"/>
      <c r="BG5909" s="184"/>
      <c r="BT5909" s="37">
        <f t="shared" si="294"/>
        <v>46138</v>
      </c>
      <c r="BU5909" s="178"/>
      <c r="BV5909" s="184"/>
      <c r="BW5909" s="184"/>
      <c r="BX5909" s="184"/>
      <c r="BY5909" s="184"/>
      <c r="BZ5909" s="184"/>
      <c r="CA5909" s="184"/>
      <c r="CB5909" s="184"/>
      <c r="CC5909" s="184"/>
      <c r="CE5909" s="1"/>
      <c r="CF5909" s="1"/>
      <c r="CG5909" s="1"/>
      <c r="CH5909" s="1"/>
      <c r="CI5909" s="1"/>
      <c r="CJ5909" s="1"/>
      <c r="CK5909" s="1"/>
      <c r="CL5909" s="1"/>
      <c r="CM5909" s="1"/>
      <c r="CN5909" s="1"/>
      <c r="CO5909" s="1"/>
    </row>
    <row r="5910" spans="1:93" ht="30" customHeight="1" x14ac:dyDescent="0.2">
      <c r="A5910" s="1">
        <v>5904</v>
      </c>
      <c r="B5910" s="1" t="s">
        <v>2526</v>
      </c>
      <c r="C5910" s="1" t="s">
        <v>2397</v>
      </c>
      <c r="D5910" s="28" t="s">
        <v>2525</v>
      </c>
      <c r="E5910" s="1" t="s">
        <v>2388</v>
      </c>
      <c r="F5910" s="1" t="s">
        <v>74</v>
      </c>
      <c r="G5910" s="1">
        <v>10</v>
      </c>
      <c r="H5910" s="1" t="s">
        <v>1059</v>
      </c>
      <c r="I5910" s="1" t="s">
        <v>114</v>
      </c>
      <c r="J5910" s="76">
        <v>273</v>
      </c>
      <c r="K5910" s="76">
        <v>2407129</v>
      </c>
      <c r="L5910" s="29">
        <v>46110</v>
      </c>
      <c r="M5910" s="29" t="s">
        <v>4163</v>
      </c>
      <c r="N5910" s="1" t="s">
        <v>478</v>
      </c>
      <c r="O5910" s="28" t="s">
        <v>634</v>
      </c>
      <c r="P5910" s="1" t="s">
        <v>322</v>
      </c>
      <c r="Q5910" s="76">
        <v>8</v>
      </c>
      <c r="R5910" s="1"/>
      <c r="S5910" s="76"/>
      <c r="T5910" s="1" t="s">
        <v>115</v>
      </c>
      <c r="U5910" s="1"/>
      <c r="V5910" s="1"/>
      <c r="AC5910" s="93">
        <v>25.5</v>
      </c>
      <c r="AD5910" s="69">
        <v>250</v>
      </c>
      <c r="AE5910" s="33"/>
      <c r="AF5910" s="33"/>
      <c r="AG5910" s="33"/>
      <c r="AX5910" s="37">
        <f t="shared" si="295"/>
        <v>46117</v>
      </c>
      <c r="AY5910" s="178"/>
      <c r="AZ5910" s="184"/>
      <c r="BA5910" s="184"/>
      <c r="BB5910" s="184"/>
      <c r="BC5910" s="184"/>
      <c r="BD5910" s="184"/>
      <c r="BE5910" s="184"/>
      <c r="BF5910" s="184"/>
      <c r="BG5910" s="184"/>
      <c r="BT5910" s="37">
        <f t="shared" si="294"/>
        <v>46138</v>
      </c>
      <c r="BU5910" s="178"/>
      <c r="BV5910" s="184"/>
      <c r="BW5910" s="184"/>
      <c r="BX5910" s="184"/>
      <c r="BY5910" s="184"/>
      <c r="BZ5910" s="184"/>
      <c r="CA5910" s="184"/>
      <c r="CB5910" s="184"/>
      <c r="CC5910" s="184"/>
      <c r="CE5910" s="1"/>
      <c r="CF5910" s="1"/>
      <c r="CG5910" s="1"/>
      <c r="CH5910" s="1"/>
      <c r="CI5910" s="1"/>
      <c r="CJ5910" s="1"/>
      <c r="CK5910" s="1"/>
      <c r="CL5910" s="1"/>
      <c r="CM5910" s="1"/>
      <c r="CN5910" s="1"/>
      <c r="CO5910" s="1"/>
    </row>
    <row r="5911" spans="1:93" ht="30" customHeight="1" x14ac:dyDescent="0.2">
      <c r="A5911" s="1">
        <v>5905</v>
      </c>
      <c r="B5911" s="1" t="s">
        <v>2526</v>
      </c>
      <c r="C5911" s="1" t="s">
        <v>2397</v>
      </c>
      <c r="D5911" s="28" t="s">
        <v>2525</v>
      </c>
      <c r="E5911" s="1" t="s">
        <v>2388</v>
      </c>
      <c r="F5911" s="1" t="s">
        <v>74</v>
      </c>
      <c r="G5911" s="1">
        <v>10</v>
      </c>
      <c r="H5911" s="1" t="s">
        <v>1059</v>
      </c>
      <c r="I5911" s="1" t="s">
        <v>114</v>
      </c>
      <c r="J5911" s="76">
        <v>287</v>
      </c>
      <c r="K5911" s="76">
        <v>2405780</v>
      </c>
      <c r="L5911" s="29">
        <v>46110</v>
      </c>
      <c r="M5911" s="29" t="s">
        <v>4163</v>
      </c>
      <c r="N5911" s="1" t="s">
        <v>478</v>
      </c>
      <c r="O5911" s="28" t="s">
        <v>634</v>
      </c>
      <c r="P5911" s="1" t="s">
        <v>322</v>
      </c>
      <c r="Q5911" s="76">
        <v>8</v>
      </c>
      <c r="R5911" s="1"/>
      <c r="S5911" s="76"/>
      <c r="T5911" s="1" t="s">
        <v>115</v>
      </c>
      <c r="U5911" s="1"/>
      <c r="V5911" s="1"/>
      <c r="AC5911" s="93">
        <v>26</v>
      </c>
      <c r="AD5911" s="69">
        <v>250</v>
      </c>
      <c r="AE5911" s="33"/>
      <c r="AF5911" s="33"/>
      <c r="AG5911" s="33"/>
      <c r="AX5911" s="37">
        <f t="shared" si="295"/>
        <v>46117</v>
      </c>
      <c r="AY5911" s="178"/>
      <c r="AZ5911" s="184"/>
      <c r="BA5911" s="184"/>
      <c r="BB5911" s="184"/>
      <c r="BC5911" s="184"/>
      <c r="BD5911" s="184"/>
      <c r="BE5911" s="184"/>
      <c r="BF5911" s="184"/>
      <c r="BG5911" s="184"/>
      <c r="BT5911" s="37">
        <f t="shared" si="294"/>
        <v>46138</v>
      </c>
      <c r="BU5911" s="178"/>
      <c r="BV5911" s="184"/>
      <c r="BW5911" s="184"/>
      <c r="BX5911" s="184"/>
      <c r="BY5911" s="184"/>
      <c r="BZ5911" s="184"/>
      <c r="CA5911" s="184"/>
      <c r="CB5911" s="184"/>
      <c r="CC5911" s="184"/>
      <c r="CE5911" s="1"/>
      <c r="CF5911" s="1"/>
      <c r="CG5911" s="1"/>
      <c r="CH5911" s="1"/>
      <c r="CI5911" s="1"/>
      <c r="CJ5911" s="1"/>
      <c r="CK5911" s="1"/>
      <c r="CL5911" s="1"/>
      <c r="CM5911" s="1"/>
      <c r="CN5911" s="1"/>
      <c r="CO5911" s="1"/>
    </row>
    <row r="5912" spans="1:93" ht="30" customHeight="1" x14ac:dyDescent="0.2">
      <c r="A5912" s="1">
        <v>5906</v>
      </c>
      <c r="B5912" s="1" t="s">
        <v>2526</v>
      </c>
      <c r="C5912" s="1" t="s">
        <v>2397</v>
      </c>
      <c r="D5912" s="28" t="s">
        <v>2525</v>
      </c>
      <c r="E5912" s="1" t="s">
        <v>2388</v>
      </c>
      <c r="F5912" s="1" t="s">
        <v>74</v>
      </c>
      <c r="G5912" s="1">
        <v>10</v>
      </c>
      <c r="H5912" s="1" t="s">
        <v>1059</v>
      </c>
      <c r="I5912" s="1" t="s">
        <v>114</v>
      </c>
      <c r="J5912" s="76">
        <v>558</v>
      </c>
      <c r="K5912" s="76">
        <v>2405782</v>
      </c>
      <c r="L5912" s="29">
        <v>46110</v>
      </c>
      <c r="M5912" s="29" t="s">
        <v>4163</v>
      </c>
      <c r="N5912" s="1" t="s">
        <v>478</v>
      </c>
      <c r="O5912" s="28" t="s">
        <v>634</v>
      </c>
      <c r="P5912" s="1" t="s">
        <v>322</v>
      </c>
      <c r="Q5912" s="76">
        <v>12</v>
      </c>
      <c r="R5912" s="1"/>
      <c r="S5912" s="76"/>
      <c r="T5912" s="1" t="s">
        <v>115</v>
      </c>
      <c r="U5912" s="1"/>
      <c r="V5912" s="1"/>
      <c r="AC5912" s="93">
        <v>25</v>
      </c>
      <c r="AD5912" s="69">
        <v>240</v>
      </c>
      <c r="AE5912" s="33"/>
      <c r="AF5912" s="33"/>
      <c r="AG5912" s="33"/>
      <c r="AX5912" s="37">
        <f t="shared" si="295"/>
        <v>46117</v>
      </c>
      <c r="AY5912" s="178"/>
      <c r="AZ5912" s="184"/>
      <c r="BA5912" s="184"/>
      <c r="BB5912" s="184"/>
      <c r="BC5912" s="184"/>
      <c r="BD5912" s="184"/>
      <c r="BE5912" s="184"/>
      <c r="BF5912" s="184"/>
      <c r="BG5912" s="184"/>
      <c r="BT5912" s="37">
        <f t="shared" si="294"/>
        <v>46138</v>
      </c>
      <c r="BU5912" s="178"/>
      <c r="BV5912" s="184"/>
      <c r="BW5912" s="184"/>
      <c r="BX5912" s="184"/>
      <c r="BY5912" s="184"/>
      <c r="BZ5912" s="184"/>
      <c r="CA5912" s="184"/>
      <c r="CB5912" s="184"/>
      <c r="CC5912" s="184"/>
      <c r="CE5912" s="1"/>
      <c r="CF5912" s="1"/>
      <c r="CG5912" s="1"/>
      <c r="CH5912" s="1"/>
      <c r="CI5912" s="1"/>
      <c r="CJ5912" s="1"/>
      <c r="CK5912" s="1"/>
      <c r="CL5912" s="1"/>
      <c r="CM5912" s="1"/>
      <c r="CN5912" s="1"/>
      <c r="CO5912" s="1"/>
    </row>
    <row r="5913" spans="1:93" ht="30" customHeight="1" x14ac:dyDescent="0.2">
      <c r="A5913" s="1">
        <v>5907</v>
      </c>
      <c r="B5913" s="1" t="s">
        <v>2526</v>
      </c>
      <c r="C5913" s="1" t="s">
        <v>2397</v>
      </c>
      <c r="D5913" s="28" t="s">
        <v>2525</v>
      </c>
      <c r="E5913" s="1" t="s">
        <v>2388</v>
      </c>
      <c r="F5913" s="1" t="s">
        <v>74</v>
      </c>
      <c r="G5913" s="1">
        <v>10</v>
      </c>
      <c r="H5913" s="1" t="s">
        <v>1059</v>
      </c>
      <c r="I5913" s="1" t="s">
        <v>114</v>
      </c>
      <c r="J5913" s="76">
        <v>407</v>
      </c>
      <c r="K5913" s="76">
        <v>2405783</v>
      </c>
      <c r="L5913" s="29">
        <v>46110</v>
      </c>
      <c r="M5913" s="29" t="s">
        <v>4163</v>
      </c>
      <c r="N5913" s="1" t="s">
        <v>478</v>
      </c>
      <c r="O5913" s="28" t="s">
        <v>634</v>
      </c>
      <c r="P5913" s="1" t="s">
        <v>322</v>
      </c>
      <c r="Q5913" s="76">
        <v>10</v>
      </c>
      <c r="R5913" s="1"/>
      <c r="S5913" s="76"/>
      <c r="T5913" s="1" t="s">
        <v>115</v>
      </c>
      <c r="U5913" s="1"/>
      <c r="V5913" s="1"/>
      <c r="AC5913" s="93">
        <v>25</v>
      </c>
      <c r="AD5913" s="69">
        <v>260</v>
      </c>
      <c r="AE5913" s="33"/>
      <c r="AF5913" s="33"/>
      <c r="AG5913" s="33"/>
      <c r="AX5913" s="37">
        <f t="shared" si="295"/>
        <v>46117</v>
      </c>
      <c r="AY5913" s="178"/>
      <c r="AZ5913" s="184"/>
      <c r="BA5913" s="184"/>
      <c r="BB5913" s="184"/>
      <c r="BC5913" s="184"/>
      <c r="BD5913" s="184"/>
      <c r="BE5913" s="184"/>
      <c r="BF5913" s="184"/>
      <c r="BG5913" s="184"/>
      <c r="BT5913" s="37">
        <f t="shared" si="294"/>
        <v>46138</v>
      </c>
      <c r="BU5913" s="178"/>
      <c r="BV5913" s="184"/>
      <c r="BW5913" s="184"/>
      <c r="BX5913" s="184"/>
      <c r="BY5913" s="184"/>
      <c r="BZ5913" s="184"/>
      <c r="CA5913" s="184"/>
      <c r="CB5913" s="184"/>
      <c r="CC5913" s="184"/>
      <c r="CE5913" s="1"/>
      <c r="CF5913" s="1"/>
      <c r="CG5913" s="1"/>
      <c r="CH5913" s="1"/>
      <c r="CI5913" s="1"/>
      <c r="CJ5913" s="1"/>
      <c r="CK5913" s="1"/>
      <c r="CL5913" s="1"/>
      <c r="CM5913" s="1"/>
      <c r="CN5913" s="1"/>
      <c r="CO5913" s="1"/>
    </row>
    <row r="5914" spans="1:93" ht="30" customHeight="1" x14ac:dyDescent="0.2">
      <c r="A5914" s="1">
        <v>5908</v>
      </c>
      <c r="B5914" s="1" t="s">
        <v>2526</v>
      </c>
      <c r="C5914" s="1" t="s">
        <v>2397</v>
      </c>
      <c r="D5914" s="28" t="s">
        <v>2525</v>
      </c>
      <c r="E5914" s="1" t="s">
        <v>2388</v>
      </c>
      <c r="F5914" s="1" t="s">
        <v>74</v>
      </c>
      <c r="G5914" s="1">
        <v>10</v>
      </c>
      <c r="H5914" s="1" t="s">
        <v>1059</v>
      </c>
      <c r="I5914" s="1" t="s">
        <v>114</v>
      </c>
      <c r="J5914" s="76">
        <v>415</v>
      </c>
      <c r="K5914" s="76">
        <v>2407131</v>
      </c>
      <c r="L5914" s="29">
        <v>46110</v>
      </c>
      <c r="M5914" s="29" t="s">
        <v>4163</v>
      </c>
      <c r="N5914" s="1" t="s">
        <v>478</v>
      </c>
      <c r="O5914" s="28" t="s">
        <v>634</v>
      </c>
      <c r="P5914" s="1" t="s">
        <v>322</v>
      </c>
      <c r="Q5914" s="76">
        <v>10</v>
      </c>
      <c r="R5914" s="1"/>
      <c r="S5914" s="76"/>
      <c r="T5914" s="1" t="s">
        <v>115</v>
      </c>
      <c r="U5914" s="1"/>
      <c r="V5914" s="1"/>
      <c r="AC5914" s="93">
        <v>26</v>
      </c>
      <c r="AD5914" s="69">
        <v>250</v>
      </c>
      <c r="AE5914" s="33"/>
      <c r="AF5914" s="33"/>
      <c r="AG5914" s="33"/>
      <c r="AX5914" s="37">
        <f t="shared" si="295"/>
        <v>46117</v>
      </c>
      <c r="AY5914" s="178"/>
      <c r="AZ5914" s="184"/>
      <c r="BA5914" s="184"/>
      <c r="BB5914" s="184"/>
      <c r="BC5914" s="184"/>
      <c r="BD5914" s="184"/>
      <c r="BE5914" s="184"/>
      <c r="BF5914" s="184"/>
      <c r="BG5914" s="184"/>
      <c r="BT5914" s="37">
        <f t="shared" si="294"/>
        <v>46138</v>
      </c>
      <c r="BU5914" s="178"/>
      <c r="BV5914" s="184"/>
      <c r="BW5914" s="184"/>
      <c r="BX5914" s="184"/>
      <c r="BY5914" s="184"/>
      <c r="BZ5914" s="184"/>
      <c r="CA5914" s="184"/>
      <c r="CB5914" s="184"/>
      <c r="CC5914" s="184"/>
      <c r="CE5914" s="1"/>
      <c r="CF5914" s="1"/>
      <c r="CG5914" s="1"/>
      <c r="CH5914" s="1"/>
      <c r="CI5914" s="1"/>
      <c r="CJ5914" s="1"/>
      <c r="CK5914" s="1"/>
      <c r="CL5914" s="1"/>
      <c r="CM5914" s="1"/>
      <c r="CN5914" s="1"/>
      <c r="CO5914" s="1"/>
    </row>
    <row r="5915" spans="1:93" ht="30" customHeight="1" x14ac:dyDescent="0.2">
      <c r="A5915" s="1">
        <v>5909</v>
      </c>
      <c r="B5915" s="1" t="s">
        <v>2526</v>
      </c>
      <c r="C5915" s="1" t="s">
        <v>2397</v>
      </c>
      <c r="D5915" s="28" t="s">
        <v>2525</v>
      </c>
      <c r="E5915" s="1" t="s">
        <v>2388</v>
      </c>
      <c r="F5915" s="1" t="s">
        <v>74</v>
      </c>
      <c r="G5915" s="1">
        <v>10</v>
      </c>
      <c r="H5915" s="1" t="s">
        <v>1059</v>
      </c>
      <c r="I5915" s="1" t="s">
        <v>114</v>
      </c>
      <c r="J5915" s="76">
        <v>433</v>
      </c>
      <c r="K5915" s="76">
        <v>2405784</v>
      </c>
      <c r="L5915" s="29">
        <v>46110</v>
      </c>
      <c r="M5915" s="29" t="s">
        <v>4163</v>
      </c>
      <c r="N5915" s="1" t="s">
        <v>478</v>
      </c>
      <c r="O5915" s="28" t="s">
        <v>634</v>
      </c>
      <c r="P5915" s="1" t="s">
        <v>322</v>
      </c>
      <c r="Q5915" s="76">
        <v>10</v>
      </c>
      <c r="R5915" s="1"/>
      <c r="S5915" s="76"/>
      <c r="T5915" s="1" t="s">
        <v>115</v>
      </c>
      <c r="U5915" s="1"/>
      <c r="V5915" s="1"/>
      <c r="AC5915" s="93">
        <v>25</v>
      </c>
      <c r="AD5915" s="69">
        <v>250</v>
      </c>
      <c r="AE5915" s="33"/>
      <c r="AF5915" s="33"/>
      <c r="AG5915" s="33"/>
      <c r="AX5915" s="37">
        <f t="shared" si="295"/>
        <v>46117</v>
      </c>
      <c r="AY5915" s="178"/>
      <c r="AZ5915" s="184"/>
      <c r="BA5915" s="184"/>
      <c r="BB5915" s="184"/>
      <c r="BC5915" s="184"/>
      <c r="BD5915" s="184"/>
      <c r="BE5915" s="184"/>
      <c r="BF5915" s="184"/>
      <c r="BG5915" s="184"/>
      <c r="BT5915" s="37">
        <f t="shared" si="294"/>
        <v>46138</v>
      </c>
      <c r="BU5915" s="178"/>
      <c r="BV5915" s="184"/>
      <c r="BW5915" s="184"/>
      <c r="BX5915" s="184"/>
      <c r="BY5915" s="184"/>
      <c r="BZ5915" s="184"/>
      <c r="CA5915" s="184"/>
      <c r="CB5915" s="184"/>
      <c r="CC5915" s="184"/>
      <c r="CE5915" s="1"/>
      <c r="CF5915" s="1"/>
      <c r="CG5915" s="1"/>
      <c r="CH5915" s="1"/>
      <c r="CI5915" s="1"/>
      <c r="CJ5915" s="1"/>
      <c r="CK5915" s="1"/>
      <c r="CL5915" s="1"/>
      <c r="CM5915" s="1"/>
      <c r="CN5915" s="1"/>
      <c r="CO5915" s="1"/>
    </row>
    <row r="5916" spans="1:93" ht="30" customHeight="1" x14ac:dyDescent="0.2">
      <c r="A5916" s="1">
        <v>5910</v>
      </c>
      <c r="B5916" s="1" t="s">
        <v>2526</v>
      </c>
      <c r="C5916" s="1" t="s">
        <v>2397</v>
      </c>
      <c r="D5916" s="28" t="s">
        <v>2525</v>
      </c>
      <c r="E5916" s="28" t="s">
        <v>2388</v>
      </c>
      <c r="F5916" s="1" t="s">
        <v>74</v>
      </c>
      <c r="G5916" s="1">
        <v>10</v>
      </c>
      <c r="H5916" s="1" t="s">
        <v>1059</v>
      </c>
      <c r="I5916" s="1" t="s">
        <v>114</v>
      </c>
      <c r="J5916" s="76">
        <v>553</v>
      </c>
      <c r="K5916" s="76">
        <v>2407132</v>
      </c>
      <c r="L5916" s="29">
        <v>46110</v>
      </c>
      <c r="M5916" s="29" t="s">
        <v>4163</v>
      </c>
      <c r="N5916" s="1" t="s">
        <v>478</v>
      </c>
      <c r="O5916" s="28" t="s">
        <v>634</v>
      </c>
      <c r="P5916" s="28" t="s">
        <v>322</v>
      </c>
      <c r="Q5916" s="76">
        <v>9</v>
      </c>
      <c r="R5916" s="1"/>
      <c r="S5916" s="76">
        <v>6</v>
      </c>
      <c r="T5916" s="1" t="s">
        <v>115</v>
      </c>
      <c r="U5916" s="1"/>
      <c r="V5916" s="1"/>
      <c r="AC5916" s="93">
        <v>26.5</v>
      </c>
      <c r="AD5916" s="69">
        <v>250</v>
      </c>
      <c r="AE5916" s="33"/>
      <c r="AF5916" s="33"/>
      <c r="AG5916" s="33"/>
      <c r="AX5916" s="37">
        <f t="shared" si="295"/>
        <v>46117</v>
      </c>
      <c r="AY5916" s="178"/>
      <c r="AZ5916" s="184"/>
      <c r="BA5916" s="184"/>
      <c r="BB5916" s="184"/>
      <c r="BC5916" s="184"/>
      <c r="BD5916" s="184"/>
      <c r="BE5916" s="184"/>
      <c r="BF5916" s="184"/>
      <c r="BG5916" s="184"/>
      <c r="BT5916" s="37">
        <f t="shared" si="294"/>
        <v>46138</v>
      </c>
      <c r="BU5916" s="178"/>
      <c r="BV5916" s="184"/>
      <c r="BW5916" s="184"/>
      <c r="BX5916" s="184"/>
      <c r="BY5916" s="184"/>
      <c r="BZ5916" s="184"/>
      <c r="CA5916" s="184"/>
      <c r="CB5916" s="184"/>
      <c r="CC5916" s="184"/>
      <c r="CE5916" s="1"/>
      <c r="CF5916" s="1"/>
      <c r="CG5916" s="1"/>
      <c r="CH5916" s="1"/>
      <c r="CI5916" s="1"/>
      <c r="CJ5916" s="1"/>
      <c r="CK5916" s="1"/>
      <c r="CL5916" s="1"/>
      <c r="CM5916" s="1"/>
      <c r="CN5916" s="1"/>
      <c r="CO5916" s="1"/>
    </row>
    <row r="5917" spans="1:93" ht="30" customHeight="1" x14ac:dyDescent="0.2">
      <c r="A5917" s="1">
        <v>5911</v>
      </c>
      <c r="B5917" s="1" t="s">
        <v>2526</v>
      </c>
      <c r="C5917" s="1" t="s">
        <v>2397</v>
      </c>
      <c r="D5917" s="28" t="s">
        <v>2525</v>
      </c>
      <c r="E5917" s="28" t="s">
        <v>2388</v>
      </c>
      <c r="F5917" s="1" t="s">
        <v>74</v>
      </c>
      <c r="G5917" s="1">
        <v>10</v>
      </c>
      <c r="H5917" s="1" t="s">
        <v>1059</v>
      </c>
      <c r="I5917" s="1" t="s">
        <v>114</v>
      </c>
      <c r="J5917" s="76">
        <v>557</v>
      </c>
      <c r="K5917" s="76">
        <v>2405789</v>
      </c>
      <c r="L5917" s="29">
        <v>46111</v>
      </c>
      <c r="M5917" s="29" t="s">
        <v>4163</v>
      </c>
      <c r="N5917" s="1" t="s">
        <v>478</v>
      </c>
      <c r="O5917" s="28" t="s">
        <v>634</v>
      </c>
      <c r="P5917" s="28" t="s">
        <v>322</v>
      </c>
      <c r="Q5917" s="76">
        <v>10</v>
      </c>
      <c r="R5917" s="1"/>
      <c r="S5917" s="76"/>
      <c r="T5917" s="1" t="s">
        <v>115</v>
      </c>
      <c r="U5917" s="1"/>
      <c r="V5917" s="1"/>
      <c r="AC5917" s="93">
        <v>27</v>
      </c>
      <c r="AD5917" s="69">
        <v>260</v>
      </c>
      <c r="AE5917" s="33"/>
      <c r="AF5917" s="33"/>
      <c r="AG5917" s="33"/>
      <c r="AX5917" s="37">
        <f t="shared" si="295"/>
        <v>46118</v>
      </c>
      <c r="AY5917" s="178"/>
      <c r="AZ5917" s="184"/>
      <c r="BA5917" s="184"/>
      <c r="BB5917" s="184"/>
      <c r="BC5917" s="184"/>
      <c r="BD5917" s="184"/>
      <c r="BE5917" s="184"/>
      <c r="BF5917" s="184"/>
      <c r="BG5917" s="184"/>
      <c r="BT5917" s="37">
        <f t="shared" si="294"/>
        <v>46139</v>
      </c>
      <c r="BU5917" s="178"/>
      <c r="BV5917" s="184"/>
      <c r="BW5917" s="184"/>
      <c r="BX5917" s="184"/>
      <c r="BY5917" s="184"/>
      <c r="BZ5917" s="184"/>
      <c r="CA5917" s="184"/>
      <c r="CB5917" s="184"/>
      <c r="CC5917" s="184"/>
      <c r="CE5917" s="1"/>
      <c r="CF5917" s="1"/>
      <c r="CG5917" s="1"/>
      <c r="CH5917" s="1"/>
      <c r="CI5917" s="1"/>
      <c r="CJ5917" s="1"/>
      <c r="CK5917" s="1"/>
      <c r="CL5917" s="1"/>
      <c r="CM5917" s="1"/>
      <c r="CN5917" s="1"/>
      <c r="CO5917" s="1"/>
    </row>
    <row r="5918" spans="1:93" ht="30" customHeight="1" x14ac:dyDescent="0.2">
      <c r="A5918" s="1">
        <v>5912</v>
      </c>
      <c r="B5918" s="1" t="s">
        <v>2526</v>
      </c>
      <c r="C5918" s="1" t="s">
        <v>2397</v>
      </c>
      <c r="D5918" s="28" t="s">
        <v>2525</v>
      </c>
      <c r="E5918" s="28" t="s">
        <v>2388</v>
      </c>
      <c r="F5918" s="1" t="s">
        <v>74</v>
      </c>
      <c r="G5918" s="1">
        <v>10</v>
      </c>
      <c r="H5918" s="1" t="s">
        <v>1059</v>
      </c>
      <c r="I5918" s="1" t="s">
        <v>114</v>
      </c>
      <c r="J5918" s="76">
        <v>273</v>
      </c>
      <c r="K5918" s="76">
        <v>2405790</v>
      </c>
      <c r="L5918" s="29">
        <v>46111</v>
      </c>
      <c r="M5918" s="29" t="s">
        <v>4163</v>
      </c>
      <c r="N5918" s="1" t="s">
        <v>478</v>
      </c>
      <c r="O5918" s="28" t="s">
        <v>634</v>
      </c>
      <c r="P5918" s="28" t="s">
        <v>322</v>
      </c>
      <c r="Q5918" s="76">
        <v>8</v>
      </c>
      <c r="R5918" s="1"/>
      <c r="S5918" s="76"/>
      <c r="T5918" s="1" t="s">
        <v>115</v>
      </c>
      <c r="U5918" s="1"/>
      <c r="V5918" s="1"/>
      <c r="AC5918" s="93">
        <v>27</v>
      </c>
      <c r="AD5918" s="69">
        <v>230</v>
      </c>
      <c r="AE5918" s="33"/>
      <c r="AF5918" s="33"/>
      <c r="AG5918" s="33"/>
      <c r="AX5918" s="37">
        <f t="shared" si="295"/>
        <v>46118</v>
      </c>
      <c r="AY5918" s="178"/>
      <c r="AZ5918" s="184"/>
      <c r="BA5918" s="184"/>
      <c r="BB5918" s="184"/>
      <c r="BC5918" s="184"/>
      <c r="BD5918" s="184"/>
      <c r="BE5918" s="184"/>
      <c r="BF5918" s="184"/>
      <c r="BG5918" s="184"/>
      <c r="BT5918" s="37">
        <f t="shared" si="294"/>
        <v>46139</v>
      </c>
      <c r="BU5918" s="178"/>
      <c r="BV5918" s="184"/>
      <c r="BW5918" s="184"/>
      <c r="BX5918" s="184"/>
      <c r="BY5918" s="184"/>
      <c r="BZ5918" s="184"/>
      <c r="CA5918" s="184"/>
      <c r="CB5918" s="184"/>
      <c r="CC5918" s="184"/>
      <c r="CE5918" s="1"/>
      <c r="CF5918" s="1"/>
      <c r="CG5918" s="1"/>
      <c r="CH5918" s="1"/>
      <c r="CI5918" s="1"/>
      <c r="CJ5918" s="1"/>
      <c r="CK5918" s="1"/>
      <c r="CL5918" s="1"/>
      <c r="CM5918" s="1"/>
      <c r="CN5918" s="1"/>
      <c r="CO5918" s="1"/>
    </row>
    <row r="5919" spans="1:93" ht="30" customHeight="1" x14ac:dyDescent="0.2">
      <c r="A5919" s="1">
        <v>5913</v>
      </c>
      <c r="B5919" s="1" t="s">
        <v>2526</v>
      </c>
      <c r="C5919" s="1" t="s">
        <v>2397</v>
      </c>
      <c r="D5919" s="28" t="s">
        <v>2525</v>
      </c>
      <c r="E5919" s="28" t="s">
        <v>2388</v>
      </c>
      <c r="F5919" s="1" t="s">
        <v>74</v>
      </c>
      <c r="G5919" s="1">
        <v>10</v>
      </c>
      <c r="H5919" s="1" t="s">
        <v>1059</v>
      </c>
      <c r="I5919" s="1" t="s">
        <v>114</v>
      </c>
      <c r="J5919" s="76">
        <v>558</v>
      </c>
      <c r="K5919" s="76">
        <v>2405791</v>
      </c>
      <c r="L5919" s="29">
        <v>46111</v>
      </c>
      <c r="M5919" s="29" t="s">
        <v>4163</v>
      </c>
      <c r="N5919" s="1" t="s">
        <v>478</v>
      </c>
      <c r="O5919" s="28" t="s">
        <v>634</v>
      </c>
      <c r="P5919" s="28" t="s">
        <v>322</v>
      </c>
      <c r="Q5919" s="76">
        <v>12</v>
      </c>
      <c r="R5919" s="1"/>
      <c r="S5919" s="76"/>
      <c r="T5919" s="1" t="s">
        <v>115</v>
      </c>
      <c r="U5919" s="1"/>
      <c r="V5919" s="1"/>
      <c r="AC5919" s="93">
        <v>28</v>
      </c>
      <c r="AD5919" s="69">
        <v>200</v>
      </c>
      <c r="AE5919" s="33"/>
      <c r="AF5919" s="33"/>
      <c r="AG5919" s="33"/>
      <c r="AX5919" s="37">
        <f t="shared" si="295"/>
        <v>46118</v>
      </c>
      <c r="AY5919" s="178"/>
      <c r="AZ5919" s="184"/>
      <c r="BA5919" s="184"/>
      <c r="BB5919" s="184"/>
      <c r="BC5919" s="184"/>
      <c r="BD5919" s="184"/>
      <c r="BE5919" s="184"/>
      <c r="BF5919" s="184"/>
      <c r="BG5919" s="184"/>
      <c r="BT5919" s="37">
        <f t="shared" si="294"/>
        <v>46139</v>
      </c>
      <c r="BU5919" s="178"/>
      <c r="BV5919" s="184"/>
      <c r="BW5919" s="184"/>
      <c r="BX5919" s="184"/>
      <c r="BY5919" s="184"/>
      <c r="BZ5919" s="184"/>
      <c r="CA5919" s="184"/>
      <c r="CB5919" s="184"/>
      <c r="CC5919" s="184"/>
      <c r="CE5919" s="1"/>
      <c r="CF5919" s="1"/>
      <c r="CG5919" s="1"/>
      <c r="CH5919" s="1"/>
      <c r="CI5919" s="1"/>
      <c r="CJ5919" s="1"/>
      <c r="CK5919" s="1"/>
      <c r="CL5919" s="1"/>
      <c r="CM5919" s="1"/>
      <c r="CN5919" s="1"/>
      <c r="CO5919" s="1"/>
    </row>
    <row r="5920" spans="1:93" ht="30" customHeight="1" x14ac:dyDescent="0.2">
      <c r="A5920" s="1">
        <v>5914</v>
      </c>
      <c r="B5920" s="1" t="s">
        <v>2526</v>
      </c>
      <c r="C5920" s="1" t="s">
        <v>2397</v>
      </c>
      <c r="D5920" s="28" t="s">
        <v>2525</v>
      </c>
      <c r="E5920" s="28" t="s">
        <v>2388</v>
      </c>
      <c r="F5920" s="1" t="s">
        <v>74</v>
      </c>
      <c r="G5920" s="1">
        <v>10</v>
      </c>
      <c r="H5920" s="1" t="s">
        <v>1059</v>
      </c>
      <c r="I5920" s="1" t="s">
        <v>114</v>
      </c>
      <c r="J5920" s="76">
        <v>303</v>
      </c>
      <c r="K5920" s="76">
        <v>2405794</v>
      </c>
      <c r="L5920" s="29">
        <v>46111</v>
      </c>
      <c r="M5920" s="29" t="s">
        <v>4163</v>
      </c>
      <c r="N5920" s="1" t="s">
        <v>478</v>
      </c>
      <c r="O5920" s="28" t="s">
        <v>634</v>
      </c>
      <c r="P5920" s="28" t="s">
        <v>322</v>
      </c>
      <c r="Q5920" s="76">
        <v>8</v>
      </c>
      <c r="R5920" s="1"/>
      <c r="S5920" s="76"/>
      <c r="T5920" s="1" t="s">
        <v>115</v>
      </c>
      <c r="U5920" s="1"/>
      <c r="V5920" s="1"/>
      <c r="AC5920" s="93">
        <v>26.5</v>
      </c>
      <c r="AD5920" s="69">
        <v>250</v>
      </c>
      <c r="AE5920" s="33"/>
      <c r="AF5920" s="33"/>
      <c r="AG5920" s="33"/>
      <c r="AX5920" s="37">
        <f t="shared" si="295"/>
        <v>46118</v>
      </c>
      <c r="AY5920" s="178"/>
      <c r="AZ5920" s="184"/>
      <c r="BA5920" s="184"/>
      <c r="BB5920" s="184"/>
      <c r="BC5920" s="184"/>
      <c r="BD5920" s="184"/>
      <c r="BE5920" s="184"/>
      <c r="BF5920" s="184"/>
      <c r="BG5920" s="184"/>
      <c r="BT5920" s="37">
        <f t="shared" si="294"/>
        <v>46139</v>
      </c>
      <c r="BU5920" s="178"/>
      <c r="BV5920" s="184"/>
      <c r="BW5920" s="184"/>
      <c r="BX5920" s="184"/>
      <c r="BY5920" s="184"/>
      <c r="BZ5920" s="184"/>
      <c r="CA5920" s="184"/>
      <c r="CB5920" s="184"/>
      <c r="CC5920" s="184"/>
      <c r="CE5920" s="1"/>
      <c r="CF5920" s="1"/>
      <c r="CG5920" s="1"/>
      <c r="CH5920" s="1"/>
      <c r="CI5920" s="1"/>
      <c r="CJ5920" s="1"/>
      <c r="CK5920" s="1"/>
      <c r="CL5920" s="1"/>
      <c r="CM5920" s="1"/>
      <c r="CN5920" s="1"/>
      <c r="CO5920" s="1"/>
    </row>
    <row r="5921" spans="1:93" ht="30" customHeight="1" x14ac:dyDescent="0.2">
      <c r="A5921" s="1">
        <v>5915</v>
      </c>
      <c r="B5921" s="1" t="s">
        <v>2526</v>
      </c>
      <c r="C5921" s="1" t="s">
        <v>2397</v>
      </c>
      <c r="D5921" s="28" t="s">
        <v>2525</v>
      </c>
      <c r="E5921" s="28" t="s">
        <v>2388</v>
      </c>
      <c r="F5921" s="1" t="s">
        <v>74</v>
      </c>
      <c r="G5921" s="1">
        <v>10</v>
      </c>
      <c r="H5921" s="1" t="s">
        <v>1059</v>
      </c>
      <c r="I5921" s="1" t="s">
        <v>114</v>
      </c>
      <c r="J5921" s="76">
        <v>554</v>
      </c>
      <c r="K5921" s="76">
        <v>2407135</v>
      </c>
      <c r="L5921" s="29">
        <v>46111</v>
      </c>
      <c r="M5921" s="29" t="s">
        <v>4163</v>
      </c>
      <c r="N5921" s="1" t="s">
        <v>478</v>
      </c>
      <c r="O5921" s="28" t="s">
        <v>634</v>
      </c>
      <c r="P5921" s="28" t="s">
        <v>322</v>
      </c>
      <c r="Q5921" s="76">
        <v>12</v>
      </c>
      <c r="R5921" s="1"/>
      <c r="S5921" s="76"/>
      <c r="T5921" s="1" t="s">
        <v>115</v>
      </c>
      <c r="U5921" s="1"/>
      <c r="V5921" s="1"/>
      <c r="AC5921" s="93">
        <v>27</v>
      </c>
      <c r="AD5921" s="69">
        <v>240</v>
      </c>
      <c r="AE5921" s="33"/>
      <c r="AF5921" s="33"/>
      <c r="AG5921" s="33"/>
      <c r="AX5921" s="37">
        <f t="shared" si="295"/>
        <v>46118</v>
      </c>
      <c r="AY5921" s="179"/>
      <c r="AZ5921" s="181"/>
      <c r="BA5921" s="181"/>
      <c r="BB5921" s="181"/>
      <c r="BC5921" s="181"/>
      <c r="BD5921" s="181"/>
      <c r="BE5921" s="181"/>
      <c r="BF5921" s="181"/>
      <c r="BG5921" s="181"/>
      <c r="BT5921" s="37">
        <f t="shared" si="294"/>
        <v>46139</v>
      </c>
      <c r="BU5921" s="179"/>
      <c r="BV5921" s="181"/>
      <c r="BW5921" s="181"/>
      <c r="BX5921" s="181"/>
      <c r="BY5921" s="181"/>
      <c r="BZ5921" s="181"/>
      <c r="CA5921" s="181"/>
      <c r="CB5921" s="181"/>
      <c r="CC5921" s="181"/>
      <c r="CE5921" s="1"/>
      <c r="CF5921" s="1"/>
      <c r="CG5921" s="1"/>
      <c r="CH5921" s="1"/>
      <c r="CI5921" s="1"/>
      <c r="CJ5921" s="1"/>
      <c r="CK5921" s="1"/>
      <c r="CL5921" s="1"/>
      <c r="CM5921" s="1"/>
      <c r="CN5921" s="1"/>
      <c r="CO5921" s="1"/>
    </row>
    <row r="5922" spans="1:93" ht="30" customHeight="1" x14ac:dyDescent="0.2">
      <c r="A5922" s="1">
        <v>5916</v>
      </c>
      <c r="B5922" s="1" t="s">
        <v>2528</v>
      </c>
      <c r="C5922" s="1" t="s">
        <v>2398</v>
      </c>
      <c r="D5922" s="28" t="s">
        <v>2527</v>
      </c>
      <c r="E5922" s="28" t="s">
        <v>2399</v>
      </c>
      <c r="F5922" s="1" t="s">
        <v>74</v>
      </c>
      <c r="G5922" s="1">
        <v>10</v>
      </c>
      <c r="H5922" s="1" t="s">
        <v>4209</v>
      </c>
      <c r="I5922" s="1" t="s">
        <v>114</v>
      </c>
      <c r="J5922" s="76">
        <v>554</v>
      </c>
      <c r="K5922" s="76">
        <v>2405841</v>
      </c>
      <c r="L5922" s="29">
        <v>46111</v>
      </c>
      <c r="M5922" s="29" t="s">
        <v>4163</v>
      </c>
      <c r="N5922" s="1" t="s">
        <v>478</v>
      </c>
      <c r="O5922" s="28" t="s">
        <v>634</v>
      </c>
      <c r="P5922" s="28" t="s">
        <v>323</v>
      </c>
      <c r="Q5922" s="76">
        <v>12</v>
      </c>
      <c r="R5922" s="1"/>
      <c r="S5922" s="76">
        <v>6</v>
      </c>
      <c r="T5922" s="1" t="s">
        <v>115</v>
      </c>
      <c r="U5922" s="1"/>
      <c r="V5922" s="1"/>
      <c r="AC5922" s="93">
        <v>26</v>
      </c>
      <c r="AD5922" s="69">
        <v>220</v>
      </c>
      <c r="AE5922" s="33"/>
      <c r="AF5922" s="33"/>
      <c r="AG5922" s="33"/>
      <c r="AX5922" s="37">
        <f t="shared" si="295"/>
        <v>46118</v>
      </c>
      <c r="AY5922" s="28" t="s">
        <v>3181</v>
      </c>
      <c r="AZ5922" s="1" t="s">
        <v>3182</v>
      </c>
      <c r="BA5922" s="1">
        <v>46.9</v>
      </c>
      <c r="BB5922" s="1">
        <v>45.5</v>
      </c>
      <c r="BC5922" s="1">
        <v>47</v>
      </c>
      <c r="BD5922" s="1"/>
      <c r="BE5922" s="1"/>
      <c r="BF5922" s="1"/>
      <c r="BG5922" s="1">
        <f>AVERAGE(BA5922:BF5922)</f>
        <v>46.466666666666669</v>
      </c>
      <c r="BT5922" s="37">
        <f t="shared" si="294"/>
        <v>46139</v>
      </c>
      <c r="BU5922" s="28" t="s">
        <v>3181</v>
      </c>
      <c r="BV5922" s="1" t="s">
        <v>3182</v>
      </c>
      <c r="BW5922" s="1">
        <v>46.9</v>
      </c>
      <c r="BX5922" s="1">
        <v>45.5</v>
      </c>
      <c r="BY5922" s="1">
        <v>47</v>
      </c>
      <c r="BZ5922" s="1"/>
      <c r="CA5922" s="1"/>
      <c r="CB5922" s="1"/>
      <c r="CC5922" s="1">
        <f>AVERAGE(BW5922:CB5922)</f>
        <v>46.466666666666669</v>
      </c>
      <c r="CE5922" s="1"/>
      <c r="CF5922" s="1"/>
      <c r="CG5922" s="1"/>
      <c r="CH5922" s="1"/>
      <c r="CI5922" s="1"/>
      <c r="CJ5922" s="1"/>
      <c r="CK5922" s="1"/>
      <c r="CL5922" s="1"/>
      <c r="CM5922" s="1"/>
      <c r="CN5922" s="1"/>
      <c r="CO5922" s="1"/>
    </row>
    <row r="5923" spans="1:93" ht="30" customHeight="1" x14ac:dyDescent="0.2">
      <c r="A5923" s="1">
        <v>5917</v>
      </c>
      <c r="B5923" s="1" t="s">
        <v>2530</v>
      </c>
      <c r="C5923" s="1" t="s">
        <v>2400</v>
      </c>
      <c r="D5923" s="28" t="s">
        <v>2529</v>
      </c>
      <c r="E5923" s="28" t="s">
        <v>2401</v>
      </c>
      <c r="F5923" s="1" t="s">
        <v>74</v>
      </c>
      <c r="G5923" s="1">
        <v>6</v>
      </c>
      <c r="H5923" s="1" t="s">
        <v>1059</v>
      </c>
      <c r="I5923" s="1" t="s">
        <v>114</v>
      </c>
      <c r="J5923" s="76">
        <v>273</v>
      </c>
      <c r="K5923" s="76">
        <v>2407167</v>
      </c>
      <c r="L5923" s="29">
        <v>46111</v>
      </c>
      <c r="M5923" s="29" t="s">
        <v>4163</v>
      </c>
      <c r="N5923" s="1" t="s">
        <v>478</v>
      </c>
      <c r="O5923" s="28" t="s">
        <v>634</v>
      </c>
      <c r="P5923" s="28" t="s">
        <v>323</v>
      </c>
      <c r="Q5923" s="76">
        <v>8</v>
      </c>
      <c r="R5923" s="1"/>
      <c r="S5923" s="76">
        <v>6</v>
      </c>
      <c r="T5923" s="1" t="s">
        <v>115</v>
      </c>
      <c r="U5923" s="1"/>
      <c r="V5923" s="1"/>
      <c r="AC5923" s="93">
        <v>26</v>
      </c>
      <c r="AD5923" s="69">
        <v>250</v>
      </c>
      <c r="AE5923" s="33"/>
      <c r="AF5923" s="33"/>
      <c r="AG5923" s="33"/>
      <c r="AX5923" s="37">
        <f t="shared" si="295"/>
        <v>46118</v>
      </c>
      <c r="AY5923" s="177" t="s">
        <v>3183</v>
      </c>
      <c r="AZ5923" s="185" t="s">
        <v>3184</v>
      </c>
      <c r="BA5923" s="180">
        <v>47.2</v>
      </c>
      <c r="BB5923" s="180">
        <v>46.2</v>
      </c>
      <c r="BC5923" s="180">
        <v>46.5</v>
      </c>
      <c r="BD5923" s="180">
        <v>48</v>
      </c>
      <c r="BE5923" s="180">
        <v>47.1</v>
      </c>
      <c r="BF5923" s="180">
        <v>48.3</v>
      </c>
      <c r="BG5923" s="180">
        <f>AVERAGE(BA5923:BF5930)</f>
        <v>47.216666666666669</v>
      </c>
      <c r="BT5923" s="37">
        <f t="shared" si="294"/>
        <v>46139</v>
      </c>
      <c r="BU5923" s="177" t="s">
        <v>3183</v>
      </c>
      <c r="BV5923" s="185" t="s">
        <v>3184</v>
      </c>
      <c r="BW5923" s="180">
        <v>47.2</v>
      </c>
      <c r="BX5923" s="180">
        <v>46.2</v>
      </c>
      <c r="BY5923" s="180">
        <v>46.5</v>
      </c>
      <c r="BZ5923" s="180">
        <v>48</v>
      </c>
      <c r="CA5923" s="180">
        <v>47.1</v>
      </c>
      <c r="CB5923" s="180">
        <v>48.3</v>
      </c>
      <c r="CC5923" s="180">
        <f>AVERAGE(BW5923:CB5930)</f>
        <v>47.216666666666669</v>
      </c>
      <c r="CE5923" s="1"/>
      <c r="CF5923" s="1"/>
      <c r="CG5923" s="1"/>
      <c r="CH5923" s="1"/>
      <c r="CI5923" s="1"/>
      <c r="CJ5923" s="1"/>
      <c r="CK5923" s="1"/>
      <c r="CL5923" s="1"/>
      <c r="CM5923" s="1"/>
      <c r="CN5923" s="1"/>
      <c r="CO5923" s="1"/>
    </row>
    <row r="5924" spans="1:93" ht="30" customHeight="1" x14ac:dyDescent="0.2">
      <c r="A5924" s="1">
        <v>5918</v>
      </c>
      <c r="B5924" s="1" t="s">
        <v>2530</v>
      </c>
      <c r="C5924" s="1" t="s">
        <v>2400</v>
      </c>
      <c r="D5924" s="28" t="s">
        <v>2529</v>
      </c>
      <c r="E5924" s="28" t="s">
        <v>2401</v>
      </c>
      <c r="F5924" s="1" t="s">
        <v>74</v>
      </c>
      <c r="G5924" s="1">
        <v>5</v>
      </c>
      <c r="H5924" s="1" t="s">
        <v>1059</v>
      </c>
      <c r="I5924" s="1" t="s">
        <v>114</v>
      </c>
      <c r="J5924" s="76">
        <v>415</v>
      </c>
      <c r="K5924" s="76">
        <v>2407168</v>
      </c>
      <c r="L5924" s="29">
        <v>46111</v>
      </c>
      <c r="M5924" s="29" t="s">
        <v>4163</v>
      </c>
      <c r="N5924" s="1" t="s">
        <v>478</v>
      </c>
      <c r="O5924" s="28" t="s">
        <v>634</v>
      </c>
      <c r="P5924" s="28" t="s">
        <v>323</v>
      </c>
      <c r="Q5924" s="76">
        <v>10</v>
      </c>
      <c r="R5924" s="1"/>
      <c r="S5924" s="76"/>
      <c r="T5924" s="1" t="s">
        <v>115</v>
      </c>
      <c r="U5924" s="1"/>
      <c r="V5924" s="1"/>
      <c r="AC5924" s="93">
        <v>26.5</v>
      </c>
      <c r="AD5924" s="69">
        <v>240</v>
      </c>
      <c r="AE5924" s="33"/>
      <c r="AF5924" s="33"/>
      <c r="AG5924" s="33"/>
      <c r="AX5924" s="37">
        <f t="shared" si="295"/>
        <v>46118</v>
      </c>
      <c r="AY5924" s="178"/>
      <c r="AZ5924" s="185"/>
      <c r="BA5924" s="184"/>
      <c r="BB5924" s="184"/>
      <c r="BC5924" s="184"/>
      <c r="BD5924" s="184"/>
      <c r="BE5924" s="184"/>
      <c r="BF5924" s="184"/>
      <c r="BG5924" s="184"/>
      <c r="BT5924" s="37">
        <f t="shared" si="294"/>
        <v>46139</v>
      </c>
      <c r="BU5924" s="178"/>
      <c r="BV5924" s="185"/>
      <c r="BW5924" s="184"/>
      <c r="BX5924" s="184"/>
      <c r="BY5924" s="184"/>
      <c r="BZ5924" s="184"/>
      <c r="CA5924" s="184"/>
      <c r="CB5924" s="184"/>
      <c r="CC5924" s="184"/>
      <c r="CE5924" s="1"/>
      <c r="CF5924" s="1"/>
      <c r="CG5924" s="1"/>
      <c r="CH5924" s="1"/>
      <c r="CI5924" s="1"/>
      <c r="CJ5924" s="1"/>
      <c r="CK5924" s="1"/>
      <c r="CL5924" s="1"/>
      <c r="CM5924" s="1"/>
      <c r="CN5924" s="1"/>
      <c r="CO5924" s="1"/>
    </row>
    <row r="5925" spans="1:93" ht="30" customHeight="1" x14ac:dyDescent="0.2">
      <c r="A5925" s="1">
        <v>5919</v>
      </c>
      <c r="B5925" s="1" t="s">
        <v>2530</v>
      </c>
      <c r="C5925" s="1" t="s">
        <v>2400</v>
      </c>
      <c r="D5925" s="28" t="s">
        <v>2529</v>
      </c>
      <c r="E5925" s="28" t="s">
        <v>2401</v>
      </c>
      <c r="F5925" s="1" t="s">
        <v>74</v>
      </c>
      <c r="G5925" s="1">
        <v>7</v>
      </c>
      <c r="H5925" s="1" t="s">
        <v>341</v>
      </c>
      <c r="I5925" s="1" t="s">
        <v>114</v>
      </c>
      <c r="J5925" s="76">
        <v>437</v>
      </c>
      <c r="K5925" s="76">
        <v>2407173</v>
      </c>
      <c r="L5925" s="29">
        <v>46111</v>
      </c>
      <c r="M5925" s="29" t="s">
        <v>4163</v>
      </c>
      <c r="N5925" s="1" t="s">
        <v>478</v>
      </c>
      <c r="O5925" s="28" t="s">
        <v>634</v>
      </c>
      <c r="P5925" s="28" t="s">
        <v>323</v>
      </c>
      <c r="Q5925" s="76">
        <v>10</v>
      </c>
      <c r="R5925" s="1"/>
      <c r="S5925" s="76"/>
      <c r="T5925" s="1" t="s">
        <v>115</v>
      </c>
      <c r="U5925" s="1"/>
      <c r="V5925" s="1"/>
      <c r="AC5925" s="93">
        <v>25</v>
      </c>
      <c r="AD5925" s="69">
        <v>240</v>
      </c>
      <c r="AE5925" s="33"/>
      <c r="AF5925" s="33"/>
      <c r="AG5925" s="33"/>
      <c r="AX5925" s="37">
        <f t="shared" si="295"/>
        <v>46118</v>
      </c>
      <c r="AY5925" s="178"/>
      <c r="AZ5925" s="185"/>
      <c r="BA5925" s="184"/>
      <c r="BB5925" s="184"/>
      <c r="BC5925" s="184"/>
      <c r="BD5925" s="184"/>
      <c r="BE5925" s="184"/>
      <c r="BF5925" s="184"/>
      <c r="BG5925" s="184"/>
      <c r="BT5925" s="37">
        <f t="shared" si="294"/>
        <v>46139</v>
      </c>
      <c r="BU5925" s="178"/>
      <c r="BV5925" s="185"/>
      <c r="BW5925" s="184"/>
      <c r="BX5925" s="184"/>
      <c r="BY5925" s="184"/>
      <c r="BZ5925" s="184"/>
      <c r="CA5925" s="184"/>
      <c r="CB5925" s="184"/>
      <c r="CC5925" s="184"/>
      <c r="CE5925" s="1"/>
      <c r="CF5925" s="1"/>
      <c r="CG5925" s="1"/>
      <c r="CH5925" s="1"/>
      <c r="CI5925" s="1"/>
      <c r="CJ5925" s="1"/>
      <c r="CK5925" s="1"/>
      <c r="CL5925" s="1"/>
      <c r="CM5925" s="1"/>
      <c r="CN5925" s="1"/>
      <c r="CO5925" s="1"/>
    </row>
    <row r="5926" spans="1:93" ht="30" customHeight="1" x14ac:dyDescent="0.2">
      <c r="A5926" s="1">
        <v>5920</v>
      </c>
      <c r="B5926" s="1" t="s">
        <v>2530</v>
      </c>
      <c r="C5926" s="1" t="s">
        <v>2400</v>
      </c>
      <c r="D5926" s="28" t="s">
        <v>2529</v>
      </c>
      <c r="E5926" s="28" t="s">
        <v>2401</v>
      </c>
      <c r="F5926" s="1" t="s">
        <v>74</v>
      </c>
      <c r="G5926" s="1">
        <v>7</v>
      </c>
      <c r="H5926" s="1" t="s">
        <v>341</v>
      </c>
      <c r="I5926" s="1" t="s">
        <v>114</v>
      </c>
      <c r="J5926" s="76">
        <v>553</v>
      </c>
      <c r="K5926" s="76">
        <v>2405845</v>
      </c>
      <c r="L5926" s="29">
        <v>46111</v>
      </c>
      <c r="M5926" s="29" t="s">
        <v>4163</v>
      </c>
      <c r="N5926" s="1" t="s">
        <v>478</v>
      </c>
      <c r="O5926" s="28" t="s">
        <v>634</v>
      </c>
      <c r="P5926" s="28" t="s">
        <v>323</v>
      </c>
      <c r="Q5926" s="76">
        <v>12</v>
      </c>
      <c r="R5926" s="1"/>
      <c r="S5926" s="76"/>
      <c r="T5926" s="1" t="s">
        <v>115</v>
      </c>
      <c r="U5926" s="1"/>
      <c r="V5926" s="1"/>
      <c r="AC5926" s="93">
        <v>25</v>
      </c>
      <c r="AD5926" s="69">
        <v>240</v>
      </c>
      <c r="AE5926" s="33"/>
      <c r="AF5926" s="33"/>
      <c r="AG5926" s="33"/>
      <c r="AX5926" s="37">
        <f t="shared" si="295"/>
        <v>46118</v>
      </c>
      <c r="AY5926" s="178"/>
      <c r="AZ5926" s="185"/>
      <c r="BA5926" s="184"/>
      <c r="BB5926" s="184"/>
      <c r="BC5926" s="184"/>
      <c r="BD5926" s="184"/>
      <c r="BE5926" s="184"/>
      <c r="BF5926" s="184"/>
      <c r="BG5926" s="184"/>
      <c r="BT5926" s="37">
        <f t="shared" si="294"/>
        <v>46139</v>
      </c>
      <c r="BU5926" s="178"/>
      <c r="BV5926" s="185"/>
      <c r="BW5926" s="184"/>
      <c r="BX5926" s="184"/>
      <c r="BY5926" s="184"/>
      <c r="BZ5926" s="184"/>
      <c r="CA5926" s="184"/>
      <c r="CB5926" s="184"/>
      <c r="CC5926" s="184"/>
      <c r="CE5926" s="1"/>
      <c r="CF5926" s="1"/>
      <c r="CG5926" s="1"/>
      <c r="CH5926" s="1"/>
      <c r="CI5926" s="1"/>
      <c r="CJ5926" s="1"/>
      <c r="CK5926" s="1"/>
      <c r="CL5926" s="1"/>
      <c r="CM5926" s="1"/>
      <c r="CN5926" s="1"/>
      <c r="CO5926" s="1"/>
    </row>
    <row r="5927" spans="1:93" ht="30" customHeight="1" x14ac:dyDescent="0.2">
      <c r="A5927" s="1">
        <v>5921</v>
      </c>
      <c r="B5927" s="1" t="s">
        <v>2530</v>
      </c>
      <c r="C5927" s="1" t="s">
        <v>2400</v>
      </c>
      <c r="D5927" s="28" t="s">
        <v>2529</v>
      </c>
      <c r="E5927" s="28" t="s">
        <v>2401</v>
      </c>
      <c r="F5927" s="1" t="s">
        <v>74</v>
      </c>
      <c r="G5927" s="1">
        <v>7</v>
      </c>
      <c r="H5927" s="1" t="s">
        <v>341</v>
      </c>
      <c r="I5927" s="1" t="s">
        <v>114</v>
      </c>
      <c r="J5927" s="76">
        <v>557</v>
      </c>
      <c r="K5927" s="76">
        <v>2407174</v>
      </c>
      <c r="L5927" s="29">
        <v>46111</v>
      </c>
      <c r="M5927" s="29" t="s">
        <v>4163</v>
      </c>
      <c r="N5927" s="1" t="s">
        <v>478</v>
      </c>
      <c r="O5927" s="28" t="s">
        <v>634</v>
      </c>
      <c r="P5927" s="28" t="s">
        <v>323</v>
      </c>
      <c r="Q5927" s="76">
        <v>12</v>
      </c>
      <c r="R5927" s="1"/>
      <c r="S5927" s="76"/>
      <c r="T5927" s="1" t="s">
        <v>115</v>
      </c>
      <c r="U5927" s="1"/>
      <c r="V5927" s="1"/>
      <c r="AC5927" s="93">
        <v>25</v>
      </c>
      <c r="AD5927" s="69">
        <v>260</v>
      </c>
      <c r="AE5927" s="33"/>
      <c r="AF5927" s="33"/>
      <c r="AG5927" s="33"/>
      <c r="AX5927" s="37">
        <f t="shared" si="295"/>
        <v>46118</v>
      </c>
      <c r="AY5927" s="178"/>
      <c r="AZ5927" s="185"/>
      <c r="BA5927" s="184"/>
      <c r="BB5927" s="184"/>
      <c r="BC5927" s="184"/>
      <c r="BD5927" s="184"/>
      <c r="BE5927" s="184"/>
      <c r="BF5927" s="184"/>
      <c r="BG5927" s="184"/>
      <c r="BT5927" s="37">
        <f t="shared" si="294"/>
        <v>46139</v>
      </c>
      <c r="BU5927" s="178"/>
      <c r="BV5927" s="185"/>
      <c r="BW5927" s="184"/>
      <c r="BX5927" s="184"/>
      <c r="BY5927" s="184"/>
      <c r="BZ5927" s="184"/>
      <c r="CA5927" s="184"/>
      <c r="CB5927" s="184"/>
      <c r="CC5927" s="184"/>
      <c r="CE5927" s="1"/>
      <c r="CF5927" s="1"/>
      <c r="CG5927" s="1"/>
      <c r="CH5927" s="1"/>
      <c r="CI5927" s="1"/>
      <c r="CJ5927" s="1"/>
      <c r="CK5927" s="1"/>
      <c r="CL5927" s="1"/>
      <c r="CM5927" s="1"/>
      <c r="CN5927" s="1"/>
      <c r="CO5927" s="1"/>
    </row>
    <row r="5928" spans="1:93" ht="30" customHeight="1" x14ac:dyDescent="0.2">
      <c r="A5928" s="1">
        <v>5922</v>
      </c>
      <c r="B5928" s="1" t="s">
        <v>2530</v>
      </c>
      <c r="C5928" s="1" t="s">
        <v>2400</v>
      </c>
      <c r="D5928" s="28" t="s">
        <v>2529</v>
      </c>
      <c r="E5928" s="28" t="s">
        <v>2401</v>
      </c>
      <c r="F5928" s="1" t="s">
        <v>74</v>
      </c>
      <c r="G5928" s="1">
        <v>7</v>
      </c>
      <c r="H5928" s="1" t="s">
        <v>341</v>
      </c>
      <c r="I5928" s="1" t="s">
        <v>114</v>
      </c>
      <c r="J5928" s="76">
        <v>303</v>
      </c>
      <c r="K5928" s="76">
        <v>2407179</v>
      </c>
      <c r="L5928" s="29">
        <v>46111</v>
      </c>
      <c r="M5928" s="29" t="s">
        <v>4163</v>
      </c>
      <c r="N5928" s="1" t="s">
        <v>478</v>
      </c>
      <c r="O5928" s="28" t="s">
        <v>634</v>
      </c>
      <c r="P5928" s="28" t="s">
        <v>323</v>
      </c>
      <c r="Q5928" s="76">
        <v>8</v>
      </c>
      <c r="R5928" s="1"/>
      <c r="S5928" s="76"/>
      <c r="T5928" s="1" t="s">
        <v>115</v>
      </c>
      <c r="U5928" s="1"/>
      <c r="V5928" s="1"/>
      <c r="AC5928" s="93">
        <v>24.5</v>
      </c>
      <c r="AD5928" s="69">
        <v>250</v>
      </c>
      <c r="AE5928" s="33"/>
      <c r="AF5928" s="33"/>
      <c r="AG5928" s="33"/>
      <c r="AX5928" s="37">
        <f t="shared" si="295"/>
        <v>46118</v>
      </c>
      <c r="AY5928" s="178"/>
      <c r="AZ5928" s="185"/>
      <c r="BA5928" s="184"/>
      <c r="BB5928" s="184"/>
      <c r="BC5928" s="184"/>
      <c r="BD5928" s="184"/>
      <c r="BE5928" s="184"/>
      <c r="BF5928" s="184"/>
      <c r="BG5928" s="184"/>
      <c r="BT5928" s="37">
        <f t="shared" si="294"/>
        <v>46139</v>
      </c>
      <c r="BU5928" s="178"/>
      <c r="BV5928" s="185"/>
      <c r="BW5928" s="184"/>
      <c r="BX5928" s="184"/>
      <c r="BY5928" s="184"/>
      <c r="BZ5928" s="184"/>
      <c r="CA5928" s="184"/>
      <c r="CB5928" s="184"/>
      <c r="CC5928" s="184"/>
      <c r="CE5928" s="1"/>
      <c r="CF5928" s="1"/>
      <c r="CG5928" s="1"/>
      <c r="CH5928" s="1"/>
      <c r="CI5928" s="1"/>
      <c r="CJ5928" s="1"/>
      <c r="CK5928" s="1"/>
      <c r="CL5928" s="1"/>
      <c r="CM5928" s="1"/>
      <c r="CN5928" s="1"/>
      <c r="CO5928" s="1"/>
    </row>
    <row r="5929" spans="1:93" ht="30" customHeight="1" x14ac:dyDescent="0.2">
      <c r="A5929" s="1">
        <v>5923</v>
      </c>
      <c r="B5929" s="1" t="s">
        <v>2530</v>
      </c>
      <c r="C5929" s="1" t="s">
        <v>2400</v>
      </c>
      <c r="D5929" s="28" t="s">
        <v>2529</v>
      </c>
      <c r="E5929" s="28" t="s">
        <v>2401</v>
      </c>
      <c r="F5929" s="1" t="s">
        <v>74</v>
      </c>
      <c r="G5929" s="1">
        <v>7</v>
      </c>
      <c r="H5929" s="1" t="s">
        <v>341</v>
      </c>
      <c r="I5929" s="1" t="s">
        <v>114</v>
      </c>
      <c r="J5929" s="76">
        <v>437</v>
      </c>
      <c r="K5929" s="76">
        <v>2407181</v>
      </c>
      <c r="L5929" s="29">
        <v>46111</v>
      </c>
      <c r="M5929" s="29" t="s">
        <v>4163</v>
      </c>
      <c r="N5929" s="1" t="s">
        <v>478</v>
      </c>
      <c r="O5929" s="28" t="s">
        <v>634</v>
      </c>
      <c r="P5929" s="28" t="s">
        <v>323</v>
      </c>
      <c r="Q5929" s="76">
        <v>10</v>
      </c>
      <c r="R5929" s="1"/>
      <c r="S5929" s="76"/>
      <c r="T5929" s="1" t="s">
        <v>115</v>
      </c>
      <c r="U5929" s="1"/>
      <c r="V5929" s="1"/>
      <c r="AC5929" s="93">
        <v>25</v>
      </c>
      <c r="AD5929" s="69">
        <v>240</v>
      </c>
      <c r="AE5929" s="33"/>
      <c r="AF5929" s="33"/>
      <c r="AG5929" s="33"/>
      <c r="AX5929" s="37">
        <f t="shared" si="295"/>
        <v>46118</v>
      </c>
      <c r="AY5929" s="178"/>
      <c r="AZ5929" s="185"/>
      <c r="BA5929" s="184"/>
      <c r="BB5929" s="184"/>
      <c r="BC5929" s="184"/>
      <c r="BD5929" s="184"/>
      <c r="BE5929" s="184"/>
      <c r="BF5929" s="184"/>
      <c r="BG5929" s="184"/>
      <c r="BT5929" s="37">
        <f t="shared" si="294"/>
        <v>46139</v>
      </c>
      <c r="BU5929" s="178"/>
      <c r="BV5929" s="185"/>
      <c r="BW5929" s="184"/>
      <c r="BX5929" s="184"/>
      <c r="BY5929" s="184"/>
      <c r="BZ5929" s="184"/>
      <c r="CA5929" s="184"/>
      <c r="CB5929" s="184"/>
      <c r="CC5929" s="184"/>
      <c r="CE5929" s="1"/>
      <c r="CF5929" s="1"/>
      <c r="CG5929" s="1"/>
      <c r="CH5929" s="1"/>
      <c r="CI5929" s="1"/>
      <c r="CJ5929" s="1"/>
      <c r="CK5929" s="1"/>
      <c r="CL5929" s="1"/>
      <c r="CM5929" s="1"/>
      <c r="CN5929" s="1"/>
      <c r="CO5929" s="1"/>
    </row>
    <row r="5930" spans="1:93" ht="30" customHeight="1" x14ac:dyDescent="0.2">
      <c r="A5930" s="1">
        <v>5924</v>
      </c>
      <c r="B5930" s="1" t="s">
        <v>2530</v>
      </c>
      <c r="C5930" s="1" t="s">
        <v>2400</v>
      </c>
      <c r="D5930" s="28" t="s">
        <v>2529</v>
      </c>
      <c r="E5930" s="28" t="s">
        <v>2401</v>
      </c>
      <c r="F5930" s="1" t="s">
        <v>74</v>
      </c>
      <c r="G5930" s="1">
        <v>7</v>
      </c>
      <c r="H5930" s="1" t="s">
        <v>341</v>
      </c>
      <c r="I5930" s="1" t="s">
        <v>114</v>
      </c>
      <c r="J5930" s="76">
        <v>295</v>
      </c>
      <c r="K5930" s="76">
        <v>2407182</v>
      </c>
      <c r="L5930" s="29">
        <v>46111</v>
      </c>
      <c r="M5930" s="29" t="s">
        <v>4163</v>
      </c>
      <c r="N5930" s="1" t="s">
        <v>478</v>
      </c>
      <c r="O5930" s="28" t="s">
        <v>634</v>
      </c>
      <c r="P5930" s="28" t="s">
        <v>323</v>
      </c>
      <c r="Q5930" s="76">
        <v>3</v>
      </c>
      <c r="R5930" s="1"/>
      <c r="S5930" s="76"/>
      <c r="T5930" s="1" t="s">
        <v>115</v>
      </c>
      <c r="U5930" s="1"/>
      <c r="V5930" s="1"/>
      <c r="AC5930" s="93">
        <v>25</v>
      </c>
      <c r="AD5930" s="69">
        <v>250</v>
      </c>
      <c r="AE5930" s="33"/>
      <c r="AF5930" s="33"/>
      <c r="AG5930" s="33"/>
      <c r="AX5930" s="37">
        <f t="shared" si="295"/>
        <v>46118</v>
      </c>
      <c r="AY5930" s="179"/>
      <c r="AZ5930" s="185"/>
      <c r="BA5930" s="181"/>
      <c r="BB5930" s="181"/>
      <c r="BC5930" s="181"/>
      <c r="BD5930" s="181"/>
      <c r="BE5930" s="181"/>
      <c r="BF5930" s="181"/>
      <c r="BG5930" s="181"/>
      <c r="BT5930" s="37">
        <f t="shared" si="294"/>
        <v>46139</v>
      </c>
      <c r="BU5930" s="179"/>
      <c r="BV5930" s="185"/>
      <c r="BW5930" s="181"/>
      <c r="BX5930" s="181"/>
      <c r="BY5930" s="181"/>
      <c r="BZ5930" s="181"/>
      <c r="CA5930" s="181"/>
      <c r="CB5930" s="181"/>
      <c r="CC5930" s="181"/>
      <c r="CE5930" s="1"/>
      <c r="CF5930" s="1"/>
      <c r="CG5930" s="1"/>
      <c r="CH5930" s="1"/>
      <c r="CI5930" s="1"/>
      <c r="CJ5930" s="1"/>
      <c r="CK5930" s="1"/>
      <c r="CL5930" s="1"/>
      <c r="CM5930" s="1"/>
      <c r="CN5930" s="1"/>
      <c r="CO5930" s="1"/>
    </row>
    <row r="5931" spans="1:93" ht="30" customHeight="1" x14ac:dyDescent="0.2">
      <c r="A5931" s="1">
        <v>5925</v>
      </c>
      <c r="B5931" s="1" t="s">
        <v>2575</v>
      </c>
      <c r="C5931" s="1" t="s">
        <v>2576</v>
      </c>
      <c r="D5931" s="28" t="s">
        <v>2577</v>
      </c>
      <c r="E5931" s="28" t="s">
        <v>637</v>
      </c>
      <c r="F5931" s="1" t="s">
        <v>74</v>
      </c>
      <c r="G5931" s="1">
        <v>9</v>
      </c>
      <c r="H5931" s="1" t="s">
        <v>341</v>
      </c>
      <c r="I5931" s="1" t="s">
        <v>114</v>
      </c>
      <c r="J5931" s="76">
        <v>407</v>
      </c>
      <c r="K5931" s="76">
        <v>2405795</v>
      </c>
      <c r="L5931" s="29">
        <v>46111</v>
      </c>
      <c r="M5931" s="29" t="s">
        <v>4163</v>
      </c>
      <c r="N5931" s="1" t="s">
        <v>478</v>
      </c>
      <c r="O5931" s="28" t="s">
        <v>225</v>
      </c>
      <c r="P5931" s="28" t="s">
        <v>216</v>
      </c>
      <c r="Q5931" s="76">
        <v>2</v>
      </c>
      <c r="R5931" s="1"/>
      <c r="S5931" s="76">
        <v>6</v>
      </c>
      <c r="T5931" s="1" t="s">
        <v>115</v>
      </c>
      <c r="U5931" s="1"/>
      <c r="V5931" s="1"/>
      <c r="AC5931" s="93">
        <v>24</v>
      </c>
      <c r="AD5931" s="69">
        <v>250</v>
      </c>
      <c r="AE5931" s="33"/>
      <c r="AF5931" s="33"/>
      <c r="AG5931" s="33"/>
      <c r="AX5931" s="37">
        <f t="shared" si="295"/>
        <v>46118</v>
      </c>
      <c r="AY5931" s="177" t="s">
        <v>3185</v>
      </c>
      <c r="AZ5931" s="177" t="s">
        <v>3186</v>
      </c>
      <c r="BA5931" s="177">
        <v>40.700000000000003</v>
      </c>
      <c r="BB5931" s="177">
        <v>42</v>
      </c>
      <c r="BC5931" s="177">
        <v>41.2</v>
      </c>
      <c r="BD5931" s="177"/>
      <c r="BE5931" s="177"/>
      <c r="BF5931" s="177"/>
      <c r="BG5931" s="177">
        <f>AVERAGE(BA5931:BF5931)</f>
        <v>41.300000000000004</v>
      </c>
      <c r="BT5931" s="37">
        <f t="shared" si="294"/>
        <v>46139</v>
      </c>
      <c r="BU5931" s="177" t="s">
        <v>3185</v>
      </c>
      <c r="BV5931" s="177"/>
      <c r="BW5931" s="177"/>
      <c r="BX5931" s="177"/>
      <c r="BY5931" s="177"/>
      <c r="BZ5931" s="177"/>
      <c r="CA5931" s="177"/>
      <c r="CB5931" s="177"/>
      <c r="CC5931" s="177" t="e">
        <f>AVERAGE(BW5931:CB5931)</f>
        <v>#DIV/0!</v>
      </c>
      <c r="CE5931" s="1"/>
      <c r="CF5931" s="1"/>
      <c r="CG5931" s="1"/>
      <c r="CH5931" s="1"/>
      <c r="CI5931" s="1"/>
      <c r="CJ5931" s="1"/>
      <c r="CK5931" s="1"/>
      <c r="CL5931" s="1"/>
      <c r="CM5931" s="1"/>
      <c r="CN5931" s="1"/>
      <c r="CO5931" s="1"/>
    </row>
    <row r="5932" spans="1:93" ht="30" customHeight="1" x14ac:dyDescent="0.2">
      <c r="A5932" s="1">
        <v>5926</v>
      </c>
      <c r="B5932" s="1" t="s">
        <v>2575</v>
      </c>
      <c r="C5932" s="1" t="s">
        <v>2576</v>
      </c>
      <c r="D5932" s="28" t="s">
        <v>2577</v>
      </c>
      <c r="E5932" s="1" t="s">
        <v>637</v>
      </c>
      <c r="F5932" s="1" t="s">
        <v>74</v>
      </c>
      <c r="G5932" s="1">
        <v>9</v>
      </c>
      <c r="H5932" s="1" t="s">
        <v>341</v>
      </c>
      <c r="I5932" s="1" t="s">
        <v>114</v>
      </c>
      <c r="J5932" s="76">
        <v>553</v>
      </c>
      <c r="K5932" s="76">
        <v>2407137</v>
      </c>
      <c r="L5932" s="29">
        <v>46111</v>
      </c>
      <c r="M5932" s="29" t="s">
        <v>4163</v>
      </c>
      <c r="N5932" s="1" t="s">
        <v>478</v>
      </c>
      <c r="O5932" s="28" t="s">
        <v>225</v>
      </c>
      <c r="P5932" s="1" t="s">
        <v>216</v>
      </c>
      <c r="Q5932" s="76">
        <v>12</v>
      </c>
      <c r="R5932" s="1"/>
      <c r="S5932" s="76"/>
      <c r="T5932" s="1" t="s">
        <v>115</v>
      </c>
      <c r="U5932" s="1"/>
      <c r="V5932" s="1"/>
      <c r="AC5932" s="93">
        <v>27</v>
      </c>
      <c r="AD5932" s="69">
        <v>240</v>
      </c>
      <c r="AE5932" s="33"/>
      <c r="AF5932" s="33"/>
      <c r="AG5932" s="33"/>
      <c r="AX5932" s="37">
        <f t="shared" si="295"/>
        <v>46118</v>
      </c>
      <c r="AY5932" s="178"/>
      <c r="AZ5932" s="178"/>
      <c r="BA5932" s="178"/>
      <c r="BB5932" s="178"/>
      <c r="BC5932" s="178"/>
      <c r="BD5932" s="178"/>
      <c r="BE5932" s="178"/>
      <c r="BF5932" s="178"/>
      <c r="BG5932" s="178"/>
      <c r="BT5932" s="37">
        <f t="shared" si="294"/>
        <v>46139</v>
      </c>
      <c r="BU5932" s="178"/>
      <c r="BV5932" s="178"/>
      <c r="BW5932" s="178"/>
      <c r="BX5932" s="178"/>
      <c r="BY5932" s="178"/>
      <c r="BZ5932" s="178"/>
      <c r="CA5932" s="178"/>
      <c r="CB5932" s="178"/>
      <c r="CC5932" s="178"/>
      <c r="CE5932" s="1"/>
      <c r="CF5932" s="1"/>
      <c r="CG5932" s="1"/>
      <c r="CH5932" s="1"/>
      <c r="CI5932" s="1"/>
      <c r="CJ5932" s="1"/>
      <c r="CK5932" s="1"/>
      <c r="CL5932" s="1"/>
      <c r="CM5932" s="1"/>
      <c r="CN5932" s="1"/>
      <c r="CO5932" s="1"/>
    </row>
    <row r="5933" spans="1:93" ht="30" customHeight="1" x14ac:dyDescent="0.2">
      <c r="A5933" s="1">
        <v>5927</v>
      </c>
      <c r="B5933" s="1" t="s">
        <v>2575</v>
      </c>
      <c r="C5933" s="1" t="s">
        <v>2576</v>
      </c>
      <c r="D5933" s="28" t="s">
        <v>2577</v>
      </c>
      <c r="E5933" s="1" t="s">
        <v>637</v>
      </c>
      <c r="F5933" s="1" t="s">
        <v>74</v>
      </c>
      <c r="G5933" s="1">
        <v>9</v>
      </c>
      <c r="H5933" s="1" t="s">
        <v>341</v>
      </c>
      <c r="I5933" s="1" t="s">
        <v>114</v>
      </c>
      <c r="J5933" s="76">
        <v>433</v>
      </c>
      <c r="K5933" s="76">
        <v>2405796</v>
      </c>
      <c r="L5933" s="29">
        <v>46111</v>
      </c>
      <c r="M5933" s="29" t="s">
        <v>4163</v>
      </c>
      <c r="N5933" s="1" t="s">
        <v>478</v>
      </c>
      <c r="O5933" s="28" t="s">
        <v>225</v>
      </c>
      <c r="P5933" s="1" t="s">
        <v>216</v>
      </c>
      <c r="Q5933" s="76">
        <v>10</v>
      </c>
      <c r="R5933" s="1"/>
      <c r="S5933" s="76"/>
      <c r="T5933" s="1" t="s">
        <v>115</v>
      </c>
      <c r="U5933" s="1"/>
      <c r="V5933" s="1"/>
      <c r="AC5933" s="93">
        <v>26.5</v>
      </c>
      <c r="AD5933" s="69">
        <v>240</v>
      </c>
      <c r="AE5933" s="33"/>
      <c r="AF5933" s="33"/>
      <c r="AG5933" s="33"/>
      <c r="AX5933" s="37">
        <f t="shared" si="295"/>
        <v>46118</v>
      </c>
      <c r="AY5933" s="178"/>
      <c r="AZ5933" s="178"/>
      <c r="BA5933" s="178"/>
      <c r="BB5933" s="178"/>
      <c r="BC5933" s="178"/>
      <c r="BD5933" s="178"/>
      <c r="BE5933" s="178"/>
      <c r="BF5933" s="178"/>
      <c r="BG5933" s="178"/>
      <c r="BT5933" s="37">
        <f t="shared" si="294"/>
        <v>46139</v>
      </c>
      <c r="BU5933" s="178"/>
      <c r="BV5933" s="178"/>
      <c r="BW5933" s="178"/>
      <c r="BX5933" s="178"/>
      <c r="BY5933" s="178"/>
      <c r="BZ5933" s="178"/>
      <c r="CA5933" s="178"/>
      <c r="CB5933" s="178"/>
      <c r="CC5933" s="178"/>
      <c r="CE5933" s="1"/>
      <c r="CF5933" s="1"/>
      <c r="CG5933" s="1"/>
      <c r="CH5933" s="1"/>
      <c r="CI5933" s="1"/>
      <c r="CJ5933" s="1"/>
      <c r="CK5933" s="1"/>
      <c r="CL5933" s="1"/>
      <c r="CM5933" s="1"/>
      <c r="CN5933" s="1"/>
      <c r="CO5933" s="1"/>
    </row>
    <row r="5934" spans="1:93" ht="30" customHeight="1" x14ac:dyDescent="0.2">
      <c r="A5934" s="1">
        <v>5928</v>
      </c>
      <c r="B5934" s="1" t="s">
        <v>2575</v>
      </c>
      <c r="C5934" s="1" t="s">
        <v>2576</v>
      </c>
      <c r="D5934" s="28" t="s">
        <v>2577</v>
      </c>
      <c r="E5934" s="1" t="s">
        <v>637</v>
      </c>
      <c r="F5934" s="1" t="s">
        <v>74</v>
      </c>
      <c r="G5934" s="1">
        <v>9</v>
      </c>
      <c r="H5934" s="1" t="s">
        <v>341</v>
      </c>
      <c r="I5934" s="1" t="s">
        <v>114</v>
      </c>
      <c r="J5934" s="76">
        <v>273</v>
      </c>
      <c r="K5934" s="76">
        <v>2407139</v>
      </c>
      <c r="L5934" s="29">
        <v>46111</v>
      </c>
      <c r="M5934" s="29" t="s">
        <v>4163</v>
      </c>
      <c r="N5934" s="1" t="s">
        <v>478</v>
      </c>
      <c r="O5934" s="28" t="s">
        <v>225</v>
      </c>
      <c r="P5934" s="1" t="s">
        <v>216</v>
      </c>
      <c r="Q5934" s="76">
        <v>8</v>
      </c>
      <c r="R5934" s="1"/>
      <c r="S5934" s="76"/>
      <c r="T5934" s="1" t="s">
        <v>115</v>
      </c>
      <c r="U5934" s="1"/>
      <c r="V5934" s="1"/>
      <c r="AC5934" s="93">
        <v>26.5</v>
      </c>
      <c r="AD5934" s="69">
        <v>230</v>
      </c>
      <c r="AE5934" s="33"/>
      <c r="AF5934" s="33"/>
      <c r="AG5934" s="33"/>
      <c r="AX5934" s="37">
        <f t="shared" si="295"/>
        <v>46118</v>
      </c>
      <c r="AY5934" s="179"/>
      <c r="AZ5934" s="179"/>
      <c r="BA5934" s="179"/>
      <c r="BB5934" s="179"/>
      <c r="BC5934" s="179"/>
      <c r="BD5934" s="179"/>
      <c r="BE5934" s="179"/>
      <c r="BF5934" s="179"/>
      <c r="BG5934" s="179"/>
      <c r="BT5934" s="37">
        <f t="shared" si="294"/>
        <v>46139</v>
      </c>
      <c r="BU5934" s="179"/>
      <c r="BV5934" s="179"/>
      <c r="BW5934" s="179"/>
      <c r="BX5934" s="179"/>
      <c r="BY5934" s="179"/>
      <c r="BZ5934" s="179"/>
      <c r="CA5934" s="179"/>
      <c r="CB5934" s="179"/>
      <c r="CC5934" s="179" t="e">
        <f>AVERAGE(BW5934:CB5934)</f>
        <v>#DIV/0!</v>
      </c>
      <c r="CE5934" s="1"/>
      <c r="CF5934" s="1"/>
      <c r="CG5934" s="1"/>
      <c r="CH5934" s="1"/>
      <c r="CI5934" s="1"/>
      <c r="CJ5934" s="1"/>
      <c r="CK5934" s="1"/>
      <c r="CL5934" s="1"/>
      <c r="CM5934" s="1"/>
      <c r="CN5934" s="1"/>
      <c r="CO5934" s="1"/>
    </row>
    <row r="5935" spans="1:93" ht="30" customHeight="1" x14ac:dyDescent="0.2">
      <c r="A5935" s="1">
        <v>5929</v>
      </c>
      <c r="B5935" s="1" t="s">
        <v>2530</v>
      </c>
      <c r="C5935" s="1" t="s">
        <v>2400</v>
      </c>
      <c r="D5935" s="28" t="s">
        <v>2529</v>
      </c>
      <c r="E5935" s="1" t="s">
        <v>2401</v>
      </c>
      <c r="F5935" s="1" t="s">
        <v>74</v>
      </c>
      <c r="G5935" s="1">
        <v>7</v>
      </c>
      <c r="H5935" s="1" t="s">
        <v>341</v>
      </c>
      <c r="I5935" s="1" t="s">
        <v>114</v>
      </c>
      <c r="J5935" s="76">
        <v>554</v>
      </c>
      <c r="K5935" s="76">
        <v>2407184</v>
      </c>
      <c r="L5935" s="29">
        <v>46112</v>
      </c>
      <c r="M5935" s="29" t="s">
        <v>4163</v>
      </c>
      <c r="N5935" s="1" t="s">
        <v>478</v>
      </c>
      <c r="O5935" s="28" t="s">
        <v>634</v>
      </c>
      <c r="P5935" s="1" t="s">
        <v>323</v>
      </c>
      <c r="Q5935" s="76">
        <v>10</v>
      </c>
      <c r="R5935" s="1"/>
      <c r="S5935" s="76"/>
      <c r="T5935" s="1" t="s">
        <v>115</v>
      </c>
      <c r="U5935" s="1"/>
      <c r="V5935" s="1"/>
      <c r="AC5935" s="93">
        <v>27</v>
      </c>
      <c r="AD5935" s="69">
        <v>240</v>
      </c>
      <c r="AE5935" s="33"/>
      <c r="AF5935" s="33"/>
      <c r="AG5935" s="33"/>
      <c r="AX5935" s="37">
        <f t="shared" si="295"/>
        <v>46119</v>
      </c>
      <c r="AY5935" s="177" t="s">
        <v>3187</v>
      </c>
      <c r="AZ5935" s="183" t="s">
        <v>3184</v>
      </c>
      <c r="BA5935" s="180">
        <v>47.2</v>
      </c>
      <c r="BB5935" s="180">
        <v>46.2</v>
      </c>
      <c r="BC5935" s="180">
        <v>46.5</v>
      </c>
      <c r="BD5935" s="180">
        <v>48</v>
      </c>
      <c r="BE5935" s="180">
        <v>47.1</v>
      </c>
      <c r="BF5935" s="180">
        <v>48.3</v>
      </c>
      <c r="BG5935" s="180">
        <f>AVERAGE(BA5935:BF5941)</f>
        <v>47.216666666666669</v>
      </c>
      <c r="BT5935" s="37">
        <f t="shared" si="294"/>
        <v>46140</v>
      </c>
      <c r="BU5935" s="177" t="s">
        <v>3187</v>
      </c>
      <c r="BV5935" s="183" t="s">
        <v>3184</v>
      </c>
      <c r="BW5935" s="180">
        <v>47.2</v>
      </c>
      <c r="BX5935" s="180">
        <v>46.2</v>
      </c>
      <c r="BY5935" s="180">
        <v>46.5</v>
      </c>
      <c r="BZ5935" s="180">
        <v>48</v>
      </c>
      <c r="CA5935" s="180">
        <v>47.1</v>
      </c>
      <c r="CB5935" s="180">
        <v>48.3</v>
      </c>
      <c r="CC5935" s="180">
        <f>AVERAGE(BW5935:CB5941)</f>
        <v>47.216666666666669</v>
      </c>
      <c r="CE5935" s="1"/>
      <c r="CF5935" s="1"/>
      <c r="CG5935" s="1"/>
      <c r="CH5935" s="1"/>
      <c r="CI5935" s="1"/>
      <c r="CJ5935" s="1"/>
      <c r="CK5935" s="1"/>
      <c r="CL5935" s="1"/>
      <c r="CM5935" s="1"/>
      <c r="CN5935" s="1"/>
      <c r="CO5935" s="1"/>
    </row>
    <row r="5936" spans="1:93" ht="30" customHeight="1" x14ac:dyDescent="0.2">
      <c r="A5936" s="1">
        <v>5930</v>
      </c>
      <c r="B5936" s="1" t="s">
        <v>2530</v>
      </c>
      <c r="C5936" s="1" t="s">
        <v>2400</v>
      </c>
      <c r="D5936" s="28" t="s">
        <v>2529</v>
      </c>
      <c r="E5936" s="1" t="s">
        <v>2401</v>
      </c>
      <c r="F5936" s="1" t="s">
        <v>74</v>
      </c>
      <c r="G5936" s="1">
        <v>7</v>
      </c>
      <c r="H5936" s="1" t="s">
        <v>341</v>
      </c>
      <c r="I5936" s="1" t="s">
        <v>114</v>
      </c>
      <c r="J5936" s="76">
        <v>273</v>
      </c>
      <c r="K5936" s="76">
        <v>2407190</v>
      </c>
      <c r="L5936" s="29">
        <v>46112</v>
      </c>
      <c r="M5936" s="29" t="s">
        <v>4163</v>
      </c>
      <c r="N5936" s="1" t="s">
        <v>478</v>
      </c>
      <c r="O5936" s="28" t="s">
        <v>634</v>
      </c>
      <c r="P5936" s="1" t="s">
        <v>323</v>
      </c>
      <c r="Q5936" s="76">
        <v>8</v>
      </c>
      <c r="R5936" s="1"/>
      <c r="S5936" s="76"/>
      <c r="T5936" s="1" t="s">
        <v>115</v>
      </c>
      <c r="U5936" s="1"/>
      <c r="V5936" s="1"/>
      <c r="AC5936" s="93">
        <v>25.5</v>
      </c>
      <c r="AD5936" s="69">
        <v>230</v>
      </c>
      <c r="AE5936" s="33"/>
      <c r="AF5936" s="33"/>
      <c r="AG5936" s="33"/>
      <c r="AX5936" s="37">
        <f t="shared" si="295"/>
        <v>46119</v>
      </c>
      <c r="AY5936" s="178"/>
      <c r="AZ5936" s="183"/>
      <c r="BA5936" s="184"/>
      <c r="BB5936" s="184"/>
      <c r="BC5936" s="184"/>
      <c r="BD5936" s="184"/>
      <c r="BE5936" s="184"/>
      <c r="BF5936" s="184"/>
      <c r="BG5936" s="184"/>
      <c r="BT5936" s="37">
        <f t="shared" si="294"/>
        <v>46140</v>
      </c>
      <c r="BU5936" s="178"/>
      <c r="BV5936" s="183"/>
      <c r="BW5936" s="184"/>
      <c r="BX5936" s="184"/>
      <c r="BY5936" s="184"/>
      <c r="BZ5936" s="184"/>
      <c r="CA5936" s="184"/>
      <c r="CB5936" s="184"/>
      <c r="CC5936" s="184"/>
      <c r="CE5936" s="1"/>
      <c r="CF5936" s="1"/>
      <c r="CG5936" s="1"/>
      <c r="CH5936" s="1"/>
      <c r="CI5936" s="1"/>
      <c r="CJ5936" s="1"/>
      <c r="CK5936" s="1"/>
      <c r="CL5936" s="1"/>
      <c r="CM5936" s="1"/>
      <c r="CN5936" s="1"/>
      <c r="CO5936" s="1"/>
    </row>
    <row r="5937" spans="1:93" ht="30" customHeight="1" x14ac:dyDescent="0.2">
      <c r="A5937" s="1">
        <v>5931</v>
      </c>
      <c r="B5937" s="1" t="s">
        <v>2530</v>
      </c>
      <c r="C5937" s="1" t="s">
        <v>2400</v>
      </c>
      <c r="D5937" s="28" t="s">
        <v>2529</v>
      </c>
      <c r="E5937" s="1" t="s">
        <v>2401</v>
      </c>
      <c r="F5937" s="1" t="s">
        <v>74</v>
      </c>
      <c r="G5937" s="1">
        <v>7</v>
      </c>
      <c r="H5937" s="1" t="s">
        <v>341</v>
      </c>
      <c r="I5937" s="1" t="s">
        <v>114</v>
      </c>
      <c r="J5937" s="25">
        <v>303</v>
      </c>
      <c r="K5937" s="76">
        <v>2405856</v>
      </c>
      <c r="L5937" s="29">
        <v>46112</v>
      </c>
      <c r="M5937" s="29" t="s">
        <v>4163</v>
      </c>
      <c r="N5937" s="1" t="s">
        <v>478</v>
      </c>
      <c r="O5937" s="28" t="s">
        <v>634</v>
      </c>
      <c r="P5937" s="1" t="s">
        <v>323</v>
      </c>
      <c r="Q5937" s="76">
        <v>8</v>
      </c>
      <c r="R5937" s="1"/>
      <c r="S5937" s="76">
        <v>6</v>
      </c>
      <c r="T5937" s="1" t="s">
        <v>115</v>
      </c>
      <c r="U5937" s="1"/>
      <c r="V5937" s="1"/>
      <c r="AC5937" s="93">
        <v>26</v>
      </c>
      <c r="AD5937" s="69">
        <v>240</v>
      </c>
      <c r="AE5937" s="33"/>
      <c r="AF5937" s="33"/>
      <c r="AG5937" s="33"/>
      <c r="AX5937" s="37">
        <f t="shared" si="295"/>
        <v>46119</v>
      </c>
      <c r="AY5937" s="178"/>
      <c r="AZ5937" s="183"/>
      <c r="BA5937" s="184"/>
      <c r="BB5937" s="184"/>
      <c r="BC5937" s="184"/>
      <c r="BD5937" s="184"/>
      <c r="BE5937" s="184"/>
      <c r="BF5937" s="184"/>
      <c r="BG5937" s="184"/>
      <c r="BT5937" s="37">
        <f t="shared" si="294"/>
        <v>46140</v>
      </c>
      <c r="BU5937" s="178"/>
      <c r="BV5937" s="183"/>
      <c r="BW5937" s="184"/>
      <c r="BX5937" s="184"/>
      <c r="BY5937" s="184"/>
      <c r="BZ5937" s="184"/>
      <c r="CA5937" s="184"/>
      <c r="CB5937" s="184"/>
      <c r="CC5937" s="184"/>
      <c r="CE5937" s="1"/>
      <c r="CF5937" s="1"/>
      <c r="CG5937" s="1"/>
      <c r="CH5937" s="1"/>
      <c r="CI5937" s="1"/>
      <c r="CJ5937" s="1"/>
      <c r="CK5937" s="1"/>
      <c r="CL5937" s="1"/>
      <c r="CM5937" s="1"/>
      <c r="CN5937" s="1"/>
      <c r="CO5937" s="1"/>
    </row>
    <row r="5938" spans="1:93" ht="30" customHeight="1" x14ac:dyDescent="0.2">
      <c r="A5938" s="1">
        <v>5932</v>
      </c>
      <c r="B5938" s="1" t="s">
        <v>2530</v>
      </c>
      <c r="C5938" s="1" t="s">
        <v>2400</v>
      </c>
      <c r="D5938" s="28" t="s">
        <v>2529</v>
      </c>
      <c r="E5938" s="1" t="s">
        <v>2401</v>
      </c>
      <c r="F5938" s="1" t="s">
        <v>74</v>
      </c>
      <c r="G5938" s="1">
        <v>7</v>
      </c>
      <c r="H5938" s="1" t="s">
        <v>341</v>
      </c>
      <c r="I5938" s="1" t="s">
        <v>114</v>
      </c>
      <c r="J5938" s="76">
        <v>551</v>
      </c>
      <c r="K5938" s="76">
        <v>2407194</v>
      </c>
      <c r="L5938" s="29">
        <v>46112</v>
      </c>
      <c r="M5938" s="29" t="s">
        <v>4163</v>
      </c>
      <c r="N5938" s="1" t="s">
        <v>478</v>
      </c>
      <c r="O5938" s="28" t="s">
        <v>634</v>
      </c>
      <c r="P5938" s="1" t="s">
        <v>323</v>
      </c>
      <c r="Q5938" s="76">
        <v>12</v>
      </c>
      <c r="R5938" s="1"/>
      <c r="S5938" s="76"/>
      <c r="T5938" s="1" t="s">
        <v>115</v>
      </c>
      <c r="U5938" s="1"/>
      <c r="V5938" s="1"/>
      <c r="AC5938" s="93">
        <v>25</v>
      </c>
      <c r="AD5938" s="69">
        <v>220</v>
      </c>
      <c r="AE5938" s="33"/>
      <c r="AF5938" s="33"/>
      <c r="AG5938" s="33"/>
      <c r="AX5938" s="37">
        <f t="shared" si="295"/>
        <v>46119</v>
      </c>
      <c r="AY5938" s="178"/>
      <c r="AZ5938" s="183"/>
      <c r="BA5938" s="184"/>
      <c r="BB5938" s="184"/>
      <c r="BC5938" s="184"/>
      <c r="BD5938" s="184"/>
      <c r="BE5938" s="184"/>
      <c r="BF5938" s="184"/>
      <c r="BG5938" s="184"/>
      <c r="BT5938" s="37">
        <f t="shared" si="294"/>
        <v>46140</v>
      </c>
      <c r="BU5938" s="178"/>
      <c r="BV5938" s="183"/>
      <c r="BW5938" s="184"/>
      <c r="BX5938" s="184"/>
      <c r="BY5938" s="184"/>
      <c r="BZ5938" s="184"/>
      <c r="CA5938" s="184"/>
      <c r="CB5938" s="184"/>
      <c r="CC5938" s="184"/>
      <c r="CE5938" s="1"/>
      <c r="CF5938" s="1"/>
      <c r="CG5938" s="1"/>
      <c r="CH5938" s="1"/>
      <c r="CI5938" s="1"/>
      <c r="CJ5938" s="1"/>
      <c r="CK5938" s="1"/>
      <c r="CL5938" s="1"/>
      <c r="CM5938" s="1"/>
      <c r="CN5938" s="1"/>
      <c r="CO5938" s="1"/>
    </row>
    <row r="5939" spans="1:93" ht="30" customHeight="1" x14ac:dyDescent="0.2">
      <c r="A5939" s="1">
        <v>5933</v>
      </c>
      <c r="B5939" s="1" t="s">
        <v>2530</v>
      </c>
      <c r="C5939" s="1" t="s">
        <v>2400</v>
      </c>
      <c r="D5939" s="28" t="s">
        <v>2529</v>
      </c>
      <c r="E5939" s="1" t="s">
        <v>2401</v>
      </c>
      <c r="F5939" s="1" t="s">
        <v>74</v>
      </c>
      <c r="G5939" s="1">
        <v>7</v>
      </c>
      <c r="H5939" s="1" t="s">
        <v>341</v>
      </c>
      <c r="I5939" s="1" t="s">
        <v>114</v>
      </c>
      <c r="J5939" s="76">
        <v>437</v>
      </c>
      <c r="K5939" s="76">
        <v>2405858</v>
      </c>
      <c r="L5939" s="29">
        <v>46112</v>
      </c>
      <c r="M5939" s="29" t="s">
        <v>4163</v>
      </c>
      <c r="N5939" s="1" t="s">
        <v>478</v>
      </c>
      <c r="O5939" s="28" t="s">
        <v>634</v>
      </c>
      <c r="P5939" s="1" t="s">
        <v>323</v>
      </c>
      <c r="Q5939" s="76">
        <v>10</v>
      </c>
      <c r="R5939" s="1"/>
      <c r="S5939" s="76"/>
      <c r="T5939" s="1" t="s">
        <v>115</v>
      </c>
      <c r="U5939" s="1"/>
      <c r="V5939" s="1"/>
      <c r="AC5939" s="93">
        <v>25</v>
      </c>
      <c r="AD5939" s="69">
        <v>220</v>
      </c>
      <c r="AE5939" s="33"/>
      <c r="AF5939" s="33"/>
      <c r="AG5939" s="33"/>
      <c r="AX5939" s="37">
        <f t="shared" si="295"/>
        <v>46119</v>
      </c>
      <c r="AY5939" s="178"/>
      <c r="AZ5939" s="183"/>
      <c r="BA5939" s="184"/>
      <c r="BB5939" s="184"/>
      <c r="BC5939" s="184"/>
      <c r="BD5939" s="184"/>
      <c r="BE5939" s="184"/>
      <c r="BF5939" s="184"/>
      <c r="BG5939" s="184"/>
      <c r="BT5939" s="37">
        <f t="shared" ref="BT5939:BT6004" si="296">IF(L5939=0, 0, L5939+28)</f>
        <v>46140</v>
      </c>
      <c r="BU5939" s="178"/>
      <c r="BV5939" s="183"/>
      <c r="BW5939" s="184"/>
      <c r="BX5939" s="184"/>
      <c r="BY5939" s="184"/>
      <c r="BZ5939" s="184"/>
      <c r="CA5939" s="184"/>
      <c r="CB5939" s="184"/>
      <c r="CC5939" s="184"/>
      <c r="CE5939" s="1"/>
      <c r="CF5939" s="1"/>
      <c r="CG5939" s="1"/>
      <c r="CH5939" s="1"/>
      <c r="CI5939" s="1"/>
      <c r="CJ5939" s="1"/>
      <c r="CK5939" s="1"/>
      <c r="CL5939" s="1"/>
      <c r="CM5939" s="1"/>
      <c r="CN5939" s="1"/>
      <c r="CO5939" s="1"/>
    </row>
    <row r="5940" spans="1:93" ht="30" customHeight="1" x14ac:dyDescent="0.2">
      <c r="A5940" s="1">
        <v>5934</v>
      </c>
      <c r="B5940" s="1" t="s">
        <v>2530</v>
      </c>
      <c r="C5940" s="1" t="s">
        <v>2400</v>
      </c>
      <c r="D5940" s="28" t="s">
        <v>2529</v>
      </c>
      <c r="E5940" s="1" t="s">
        <v>2401</v>
      </c>
      <c r="F5940" s="1" t="s">
        <v>74</v>
      </c>
      <c r="G5940" s="1">
        <v>7</v>
      </c>
      <c r="H5940" s="1" t="s">
        <v>341</v>
      </c>
      <c r="I5940" s="1" t="s">
        <v>114</v>
      </c>
      <c r="J5940" s="76">
        <v>393</v>
      </c>
      <c r="K5940" s="76">
        <v>2405863</v>
      </c>
      <c r="L5940" s="29">
        <v>46112</v>
      </c>
      <c r="M5940" s="29" t="s">
        <v>4163</v>
      </c>
      <c r="N5940" s="1" t="s">
        <v>478</v>
      </c>
      <c r="O5940" s="28" t="s">
        <v>634</v>
      </c>
      <c r="P5940" s="1" t="s">
        <v>323</v>
      </c>
      <c r="Q5940" s="76">
        <v>10</v>
      </c>
      <c r="R5940" s="1"/>
      <c r="S5940" s="76"/>
      <c r="T5940" s="1" t="s">
        <v>115</v>
      </c>
      <c r="U5940" s="1"/>
      <c r="V5940" s="1"/>
      <c r="AC5940" s="93">
        <v>26</v>
      </c>
      <c r="AD5940" s="69">
        <v>230</v>
      </c>
      <c r="AE5940" s="33"/>
      <c r="AF5940" s="33"/>
      <c r="AG5940" s="33"/>
      <c r="AX5940" s="37">
        <f t="shared" si="295"/>
        <v>46119</v>
      </c>
      <c r="AY5940" s="178"/>
      <c r="AZ5940" s="183"/>
      <c r="BA5940" s="184"/>
      <c r="BB5940" s="184"/>
      <c r="BC5940" s="184"/>
      <c r="BD5940" s="184"/>
      <c r="BE5940" s="184"/>
      <c r="BF5940" s="184"/>
      <c r="BG5940" s="184"/>
      <c r="BT5940" s="37">
        <f t="shared" si="296"/>
        <v>46140</v>
      </c>
      <c r="BU5940" s="178"/>
      <c r="BV5940" s="183"/>
      <c r="BW5940" s="184"/>
      <c r="BX5940" s="184"/>
      <c r="BY5940" s="184"/>
      <c r="BZ5940" s="184"/>
      <c r="CA5940" s="184"/>
      <c r="CB5940" s="184"/>
      <c r="CC5940" s="184"/>
      <c r="CE5940" s="1"/>
      <c r="CF5940" s="1"/>
      <c r="CG5940" s="1"/>
      <c r="CH5940" s="1"/>
      <c r="CI5940" s="1"/>
      <c r="CJ5940" s="1"/>
      <c r="CK5940" s="1"/>
      <c r="CL5940" s="1"/>
      <c r="CM5940" s="1"/>
      <c r="CN5940" s="1"/>
      <c r="CO5940" s="1"/>
    </row>
    <row r="5941" spans="1:93" ht="30" customHeight="1" x14ac:dyDescent="0.2">
      <c r="A5941" s="1">
        <v>5935</v>
      </c>
      <c r="B5941" s="1" t="s">
        <v>2530</v>
      </c>
      <c r="C5941" s="1" t="s">
        <v>2400</v>
      </c>
      <c r="D5941" s="28" t="s">
        <v>2529</v>
      </c>
      <c r="E5941" s="1" t="s">
        <v>2401</v>
      </c>
      <c r="F5941" s="1" t="s">
        <v>74</v>
      </c>
      <c r="G5941" s="1">
        <v>7</v>
      </c>
      <c r="H5941" s="1" t="s">
        <v>341</v>
      </c>
      <c r="I5941" s="1" t="s">
        <v>114</v>
      </c>
      <c r="J5941" s="76">
        <v>273</v>
      </c>
      <c r="K5941" s="76">
        <v>2407206</v>
      </c>
      <c r="L5941" s="29">
        <v>46112</v>
      </c>
      <c r="M5941" s="29" t="s">
        <v>4163</v>
      </c>
      <c r="N5941" s="1" t="s">
        <v>478</v>
      </c>
      <c r="O5941" s="28" t="s">
        <v>634</v>
      </c>
      <c r="P5941" s="1" t="s">
        <v>323</v>
      </c>
      <c r="Q5941" s="76">
        <v>7</v>
      </c>
      <c r="R5941" s="1"/>
      <c r="S5941" s="76"/>
      <c r="T5941" s="1" t="s">
        <v>115</v>
      </c>
      <c r="U5941" s="1"/>
      <c r="V5941" s="1"/>
      <c r="AC5941" s="93">
        <v>25</v>
      </c>
      <c r="AD5941" s="69">
        <v>230</v>
      </c>
      <c r="AE5941" s="33"/>
      <c r="AF5941" s="33"/>
      <c r="AG5941" s="33"/>
      <c r="AX5941" s="37">
        <f t="shared" si="295"/>
        <v>46119</v>
      </c>
      <c r="AY5941" s="179"/>
      <c r="AZ5941" s="183"/>
      <c r="BA5941" s="181"/>
      <c r="BB5941" s="181"/>
      <c r="BC5941" s="181"/>
      <c r="BD5941" s="181"/>
      <c r="BE5941" s="181"/>
      <c r="BF5941" s="181"/>
      <c r="BG5941" s="181"/>
      <c r="BT5941" s="37">
        <f t="shared" si="296"/>
        <v>46140</v>
      </c>
      <c r="BU5941" s="179"/>
      <c r="BV5941" s="183"/>
      <c r="BW5941" s="181"/>
      <c r="BX5941" s="181"/>
      <c r="BY5941" s="181"/>
      <c r="BZ5941" s="181"/>
      <c r="CA5941" s="181"/>
      <c r="CB5941" s="181"/>
      <c r="CC5941" s="181"/>
      <c r="CE5941" s="1"/>
      <c r="CF5941" s="1"/>
      <c r="CG5941" s="1"/>
      <c r="CH5941" s="1"/>
      <c r="CI5941" s="1"/>
      <c r="CJ5941" s="1"/>
      <c r="CK5941" s="1"/>
      <c r="CL5941" s="1"/>
      <c r="CM5941" s="1"/>
      <c r="CN5941" s="1"/>
      <c r="CO5941" s="1"/>
    </row>
    <row r="5942" spans="1:93" ht="30" customHeight="1" x14ac:dyDescent="0.2">
      <c r="A5942" s="1">
        <v>5936</v>
      </c>
      <c r="B5942" s="1" t="s">
        <v>2506</v>
      </c>
      <c r="C5942" s="1" t="s">
        <v>2402</v>
      </c>
      <c r="D5942" s="28" t="s">
        <v>2531</v>
      </c>
      <c r="E5942" s="1" t="s">
        <v>2403</v>
      </c>
      <c r="F5942" s="1" t="s">
        <v>74</v>
      </c>
      <c r="G5942" s="1">
        <v>5</v>
      </c>
      <c r="H5942" s="1" t="s">
        <v>1059</v>
      </c>
      <c r="I5942" s="1" t="s">
        <v>114</v>
      </c>
      <c r="J5942" s="76">
        <v>433</v>
      </c>
      <c r="K5942" s="76">
        <v>2407268</v>
      </c>
      <c r="L5942" s="29">
        <v>46112</v>
      </c>
      <c r="M5942" s="29" t="s">
        <v>4163</v>
      </c>
      <c r="N5942" s="1" t="s">
        <v>478</v>
      </c>
      <c r="O5942" s="28" t="s">
        <v>105</v>
      </c>
      <c r="P5942" s="1" t="s">
        <v>322</v>
      </c>
      <c r="Q5942" s="76">
        <v>10</v>
      </c>
      <c r="R5942" s="1"/>
      <c r="S5942" s="76">
        <v>6</v>
      </c>
      <c r="T5942" s="1" t="s">
        <v>115</v>
      </c>
      <c r="U5942" s="1"/>
      <c r="V5942" s="1"/>
      <c r="AC5942" s="93">
        <v>26</v>
      </c>
      <c r="AD5942" s="69">
        <v>210</v>
      </c>
      <c r="AE5942" s="33"/>
      <c r="AF5942" s="33"/>
      <c r="AG5942" s="33"/>
      <c r="AX5942" s="37">
        <f t="shared" si="295"/>
        <v>46119</v>
      </c>
      <c r="AY5942" s="177" t="s">
        <v>3188</v>
      </c>
      <c r="AZ5942" s="183" t="s">
        <v>3189</v>
      </c>
      <c r="BA5942" s="177">
        <v>41.5</v>
      </c>
      <c r="BB5942" s="177">
        <v>40.299999999999997</v>
      </c>
      <c r="BC5942" s="177">
        <v>41.1</v>
      </c>
      <c r="BD5942" s="177">
        <v>39.6</v>
      </c>
      <c r="BE5942" s="177">
        <v>39.6</v>
      </c>
      <c r="BF5942" s="177">
        <v>41.4</v>
      </c>
      <c r="BG5942" s="177">
        <f>AVERAGE(BA5942:BF5951)</f>
        <v>40.583333333333336</v>
      </c>
      <c r="BT5942" s="37">
        <f t="shared" si="296"/>
        <v>46140</v>
      </c>
      <c r="BU5942" s="177" t="s">
        <v>3188</v>
      </c>
      <c r="BV5942" s="177" t="s">
        <v>3189</v>
      </c>
      <c r="BW5942" s="177">
        <v>41.5</v>
      </c>
      <c r="BX5942" s="177">
        <v>40.299999999999997</v>
      </c>
      <c r="BY5942" s="177">
        <v>41.1</v>
      </c>
      <c r="BZ5942" s="177">
        <v>39.6</v>
      </c>
      <c r="CA5942" s="177">
        <v>39.6</v>
      </c>
      <c r="CB5942" s="177">
        <v>41.4</v>
      </c>
      <c r="CC5942" s="177">
        <f>AVERAGE(BW5942:CB5951)</f>
        <v>40.583333333333336</v>
      </c>
      <c r="CE5942" s="1"/>
      <c r="CF5942" s="1"/>
      <c r="CG5942" s="1"/>
      <c r="CH5942" s="1"/>
      <c r="CI5942" s="1"/>
      <c r="CJ5942" s="1"/>
      <c r="CK5942" s="1"/>
      <c r="CL5942" s="1"/>
      <c r="CM5942" s="1"/>
      <c r="CN5942" s="1"/>
      <c r="CO5942" s="1"/>
    </row>
    <row r="5943" spans="1:93" ht="30" customHeight="1" x14ac:dyDescent="0.2">
      <c r="A5943" s="1">
        <v>5937</v>
      </c>
      <c r="B5943" s="1" t="s">
        <v>2506</v>
      </c>
      <c r="C5943" s="1" t="s">
        <v>2402</v>
      </c>
      <c r="D5943" s="28" t="s">
        <v>2531</v>
      </c>
      <c r="E5943" s="1" t="s">
        <v>2403</v>
      </c>
      <c r="F5943" s="1" t="s">
        <v>74</v>
      </c>
      <c r="G5943" s="1">
        <v>5</v>
      </c>
      <c r="H5943" s="1" t="s">
        <v>1059</v>
      </c>
      <c r="I5943" s="1" t="s">
        <v>114</v>
      </c>
      <c r="J5943" s="76">
        <v>287</v>
      </c>
      <c r="K5943" s="76">
        <v>2405923</v>
      </c>
      <c r="L5943" s="29">
        <v>46112</v>
      </c>
      <c r="M5943" s="29" t="s">
        <v>4163</v>
      </c>
      <c r="N5943" s="1" t="s">
        <v>478</v>
      </c>
      <c r="O5943" s="28" t="s">
        <v>105</v>
      </c>
      <c r="P5943" s="1" t="s">
        <v>322</v>
      </c>
      <c r="Q5943" s="76">
        <v>8</v>
      </c>
      <c r="R5943" s="1"/>
      <c r="S5943" s="76"/>
      <c r="T5943" s="1" t="s">
        <v>115</v>
      </c>
      <c r="U5943" s="1"/>
      <c r="V5943" s="1"/>
      <c r="AC5943" s="93">
        <v>25.5</v>
      </c>
      <c r="AD5943" s="69">
        <v>240</v>
      </c>
      <c r="AE5943" s="33"/>
      <c r="AF5943" s="33"/>
      <c r="AG5943" s="33"/>
      <c r="AX5943" s="37">
        <f t="shared" si="295"/>
        <v>46119</v>
      </c>
      <c r="AY5943" s="178"/>
      <c r="AZ5943" s="183"/>
      <c r="BA5943" s="178"/>
      <c r="BB5943" s="178"/>
      <c r="BC5943" s="178"/>
      <c r="BD5943" s="178"/>
      <c r="BE5943" s="178"/>
      <c r="BF5943" s="178"/>
      <c r="BG5943" s="178"/>
      <c r="BT5943" s="37">
        <f t="shared" si="296"/>
        <v>46140</v>
      </c>
      <c r="BU5943" s="178"/>
      <c r="BV5943" s="178"/>
      <c r="BW5943" s="178"/>
      <c r="BX5943" s="178"/>
      <c r="BY5943" s="178"/>
      <c r="BZ5943" s="178"/>
      <c r="CA5943" s="178"/>
      <c r="CB5943" s="178"/>
      <c r="CC5943" s="178"/>
      <c r="CE5943" s="1"/>
      <c r="CF5943" s="1"/>
      <c r="CG5943" s="1"/>
      <c r="CH5943" s="1"/>
      <c r="CI5943" s="1"/>
      <c r="CJ5943" s="1"/>
      <c r="CK5943" s="1"/>
      <c r="CL5943" s="1"/>
      <c r="CM5943" s="1"/>
      <c r="CN5943" s="1"/>
      <c r="CO5943" s="1"/>
    </row>
    <row r="5944" spans="1:93" ht="30" customHeight="1" x14ac:dyDescent="0.2">
      <c r="A5944" s="1">
        <v>5938</v>
      </c>
      <c r="B5944" s="1" t="s">
        <v>2506</v>
      </c>
      <c r="C5944" s="1" t="s">
        <v>2402</v>
      </c>
      <c r="D5944" s="28" t="s">
        <v>2531</v>
      </c>
      <c r="E5944" s="1" t="s">
        <v>2403</v>
      </c>
      <c r="F5944" s="1" t="s">
        <v>74</v>
      </c>
      <c r="G5944" s="1">
        <v>5</v>
      </c>
      <c r="H5944" s="1" t="s">
        <v>1059</v>
      </c>
      <c r="I5944" s="1" t="s">
        <v>114</v>
      </c>
      <c r="J5944" s="76">
        <v>554</v>
      </c>
      <c r="K5944" s="76">
        <v>2405924</v>
      </c>
      <c r="L5944" s="29">
        <v>46112</v>
      </c>
      <c r="M5944" s="29" t="s">
        <v>4163</v>
      </c>
      <c r="N5944" s="1" t="s">
        <v>478</v>
      </c>
      <c r="O5944" s="28" t="s">
        <v>105</v>
      </c>
      <c r="P5944" s="28" t="s">
        <v>322</v>
      </c>
      <c r="Q5944" s="76">
        <v>12</v>
      </c>
      <c r="R5944" s="1"/>
      <c r="S5944" s="76"/>
      <c r="T5944" s="1" t="s">
        <v>115</v>
      </c>
      <c r="U5944" s="1"/>
      <c r="V5944" s="1"/>
      <c r="AC5944" s="93" t="s">
        <v>103</v>
      </c>
      <c r="AD5944" s="69" t="s">
        <v>103</v>
      </c>
      <c r="AE5944" s="33"/>
      <c r="AF5944" s="33"/>
      <c r="AG5944" s="33"/>
      <c r="AX5944" s="37" t="s">
        <v>103</v>
      </c>
      <c r="AY5944" s="178"/>
      <c r="AZ5944" s="183"/>
      <c r="BA5944" s="178"/>
      <c r="BB5944" s="178"/>
      <c r="BC5944" s="178"/>
      <c r="BD5944" s="178"/>
      <c r="BE5944" s="178"/>
      <c r="BF5944" s="178"/>
      <c r="BG5944" s="178"/>
      <c r="BT5944" s="37">
        <f t="shared" si="296"/>
        <v>46140</v>
      </c>
      <c r="BU5944" s="178"/>
      <c r="BV5944" s="178"/>
      <c r="BW5944" s="178"/>
      <c r="BX5944" s="178"/>
      <c r="BY5944" s="178"/>
      <c r="BZ5944" s="178"/>
      <c r="CA5944" s="178"/>
      <c r="CB5944" s="178"/>
      <c r="CC5944" s="178"/>
      <c r="CE5944" s="1"/>
      <c r="CF5944" s="1"/>
      <c r="CG5944" s="1"/>
      <c r="CH5944" s="1"/>
      <c r="CI5944" s="1"/>
      <c r="CJ5944" s="1"/>
      <c r="CK5944" s="1"/>
      <c r="CL5944" s="1"/>
      <c r="CM5944" s="1"/>
      <c r="CN5944" s="1"/>
      <c r="CO5944" s="1"/>
    </row>
    <row r="5945" spans="1:93" ht="30" customHeight="1" x14ac:dyDescent="0.2">
      <c r="A5945" s="1">
        <v>5939</v>
      </c>
      <c r="B5945" s="1" t="s">
        <v>2506</v>
      </c>
      <c r="C5945" s="1" t="s">
        <v>2402</v>
      </c>
      <c r="D5945" s="28" t="s">
        <v>2531</v>
      </c>
      <c r="E5945" s="1" t="s">
        <v>2403</v>
      </c>
      <c r="F5945" s="1" t="s">
        <v>74</v>
      </c>
      <c r="G5945" s="1">
        <v>5</v>
      </c>
      <c r="H5945" s="1" t="s">
        <v>1059</v>
      </c>
      <c r="I5945" s="1" t="s">
        <v>114</v>
      </c>
      <c r="J5945" s="76">
        <v>551</v>
      </c>
      <c r="K5945" s="76">
        <v>2407270</v>
      </c>
      <c r="L5945" s="29">
        <v>46112</v>
      </c>
      <c r="M5945" s="29" t="s">
        <v>4163</v>
      </c>
      <c r="N5945" s="1" t="s">
        <v>478</v>
      </c>
      <c r="O5945" s="28" t="s">
        <v>105</v>
      </c>
      <c r="P5945" s="28" t="s">
        <v>322</v>
      </c>
      <c r="Q5945" s="76">
        <v>12</v>
      </c>
      <c r="R5945" s="1"/>
      <c r="S5945" s="76"/>
      <c r="T5945" s="1" t="s">
        <v>115</v>
      </c>
      <c r="U5945" s="1"/>
      <c r="V5945" s="1"/>
      <c r="AC5945" s="93">
        <v>26.5</v>
      </c>
      <c r="AD5945" s="69">
        <v>240</v>
      </c>
      <c r="AE5945" s="33"/>
      <c r="AF5945" s="33"/>
      <c r="AG5945" s="33"/>
      <c r="AX5945" s="37">
        <f t="shared" si="295"/>
        <v>46119</v>
      </c>
      <c r="AY5945" s="178"/>
      <c r="AZ5945" s="183"/>
      <c r="BA5945" s="178"/>
      <c r="BB5945" s="178"/>
      <c r="BC5945" s="178"/>
      <c r="BD5945" s="178"/>
      <c r="BE5945" s="178"/>
      <c r="BF5945" s="178"/>
      <c r="BG5945" s="178"/>
      <c r="BT5945" s="37">
        <f t="shared" si="296"/>
        <v>46140</v>
      </c>
      <c r="BU5945" s="178"/>
      <c r="BV5945" s="178"/>
      <c r="BW5945" s="178"/>
      <c r="BX5945" s="178"/>
      <c r="BY5945" s="178"/>
      <c r="BZ5945" s="178"/>
      <c r="CA5945" s="178"/>
      <c r="CB5945" s="178"/>
      <c r="CC5945" s="178"/>
      <c r="CE5945" s="1"/>
      <c r="CF5945" s="1"/>
      <c r="CG5945" s="1"/>
      <c r="CH5945" s="1"/>
      <c r="CI5945" s="1"/>
      <c r="CJ5945" s="1"/>
      <c r="CK5945" s="1"/>
      <c r="CL5945" s="1"/>
      <c r="CM5945" s="1"/>
      <c r="CN5945" s="1"/>
      <c r="CO5945" s="1"/>
    </row>
    <row r="5946" spans="1:93" ht="30" customHeight="1" x14ac:dyDescent="0.2">
      <c r="A5946" s="1">
        <v>5940</v>
      </c>
      <c r="B5946" s="1" t="s">
        <v>2506</v>
      </c>
      <c r="C5946" s="1" t="s">
        <v>2402</v>
      </c>
      <c r="D5946" s="28" t="s">
        <v>2531</v>
      </c>
      <c r="E5946" s="1" t="s">
        <v>2403</v>
      </c>
      <c r="F5946" s="1" t="s">
        <v>74</v>
      </c>
      <c r="G5946" s="1">
        <v>5</v>
      </c>
      <c r="H5946" s="1" t="s">
        <v>1059</v>
      </c>
      <c r="I5946" s="1" t="s">
        <v>114</v>
      </c>
      <c r="J5946" s="76">
        <v>393</v>
      </c>
      <c r="K5946" s="76">
        <v>2405926</v>
      </c>
      <c r="L5946" s="29">
        <v>46112</v>
      </c>
      <c r="M5946" s="29" t="s">
        <v>4163</v>
      </c>
      <c r="N5946" s="1" t="s">
        <v>478</v>
      </c>
      <c r="O5946" s="28" t="s">
        <v>105</v>
      </c>
      <c r="P5946" s="28" t="s">
        <v>322</v>
      </c>
      <c r="Q5946" s="76">
        <v>10</v>
      </c>
      <c r="R5946" s="1"/>
      <c r="S5946" s="76"/>
      <c r="T5946" s="1" t="s">
        <v>115</v>
      </c>
      <c r="U5946" s="1"/>
      <c r="V5946" s="1"/>
      <c r="AC5946" s="93">
        <v>25</v>
      </c>
      <c r="AD5946" s="69">
        <v>240</v>
      </c>
      <c r="AE5946" s="33"/>
      <c r="AF5946" s="33"/>
      <c r="AG5946" s="33"/>
      <c r="AX5946" s="37">
        <f t="shared" si="295"/>
        <v>46119</v>
      </c>
      <c r="AY5946" s="178"/>
      <c r="AZ5946" s="183"/>
      <c r="BA5946" s="178"/>
      <c r="BB5946" s="178"/>
      <c r="BC5946" s="178"/>
      <c r="BD5946" s="178"/>
      <c r="BE5946" s="178"/>
      <c r="BF5946" s="178"/>
      <c r="BG5946" s="178"/>
      <c r="BT5946" s="37">
        <f t="shared" si="296"/>
        <v>46140</v>
      </c>
      <c r="BU5946" s="178"/>
      <c r="BV5946" s="178"/>
      <c r="BW5946" s="178"/>
      <c r="BX5946" s="178"/>
      <c r="BY5946" s="178"/>
      <c r="BZ5946" s="178"/>
      <c r="CA5946" s="178"/>
      <c r="CB5946" s="178"/>
      <c r="CC5946" s="178"/>
      <c r="CE5946" s="1"/>
      <c r="CF5946" s="1"/>
      <c r="CG5946" s="1"/>
      <c r="CH5946" s="1"/>
      <c r="CI5946" s="1"/>
      <c r="CJ5946" s="1"/>
      <c r="CK5946" s="1"/>
      <c r="CL5946" s="1"/>
      <c r="CM5946" s="1"/>
      <c r="CN5946" s="1"/>
      <c r="CO5946" s="1"/>
    </row>
    <row r="5947" spans="1:93" ht="30" customHeight="1" x14ac:dyDescent="0.2">
      <c r="A5947" s="1">
        <v>5941</v>
      </c>
      <c r="B5947" s="1" t="s">
        <v>2506</v>
      </c>
      <c r="C5947" s="1" t="s">
        <v>2402</v>
      </c>
      <c r="D5947" s="28" t="s">
        <v>2531</v>
      </c>
      <c r="E5947" s="1" t="s">
        <v>2403</v>
      </c>
      <c r="F5947" s="1" t="s">
        <v>74</v>
      </c>
      <c r="G5947" s="1">
        <v>5</v>
      </c>
      <c r="H5947" s="1" t="s">
        <v>1059</v>
      </c>
      <c r="I5947" s="1" t="s">
        <v>114</v>
      </c>
      <c r="J5947" s="76">
        <v>391</v>
      </c>
      <c r="K5947" s="76">
        <v>2407273</v>
      </c>
      <c r="L5947" s="29">
        <v>46112</v>
      </c>
      <c r="M5947" s="29" t="s">
        <v>4163</v>
      </c>
      <c r="N5947" s="1" t="s">
        <v>478</v>
      </c>
      <c r="O5947" s="28" t="s">
        <v>105</v>
      </c>
      <c r="P5947" s="28" t="s">
        <v>322</v>
      </c>
      <c r="Q5947" s="76">
        <v>9</v>
      </c>
      <c r="R5947" s="1"/>
      <c r="S5947" s="76"/>
      <c r="T5947" s="1" t="s">
        <v>115</v>
      </c>
      <c r="U5947" s="1"/>
      <c r="V5947" s="1"/>
      <c r="AC5947" s="93">
        <v>24</v>
      </c>
      <c r="AD5947" s="69">
        <v>210</v>
      </c>
      <c r="AE5947" s="33"/>
      <c r="AF5947" s="33"/>
      <c r="AG5947" s="33"/>
      <c r="AX5947" s="37">
        <f t="shared" si="295"/>
        <v>46119</v>
      </c>
      <c r="AY5947" s="178"/>
      <c r="AZ5947" s="183"/>
      <c r="BA5947" s="178"/>
      <c r="BB5947" s="178"/>
      <c r="BC5947" s="178"/>
      <c r="BD5947" s="178"/>
      <c r="BE5947" s="178"/>
      <c r="BF5947" s="178"/>
      <c r="BG5947" s="178"/>
      <c r="BT5947" s="37">
        <f t="shared" si="296"/>
        <v>46140</v>
      </c>
      <c r="BU5947" s="178"/>
      <c r="BV5947" s="178"/>
      <c r="BW5947" s="178"/>
      <c r="BX5947" s="178"/>
      <c r="BY5947" s="178"/>
      <c r="BZ5947" s="178"/>
      <c r="CA5947" s="178"/>
      <c r="CB5947" s="178"/>
      <c r="CC5947" s="178"/>
      <c r="CE5947" s="1"/>
      <c r="CF5947" s="1"/>
      <c r="CG5947" s="1"/>
      <c r="CH5947" s="1"/>
      <c r="CI5947" s="1"/>
      <c r="CJ5947" s="1"/>
      <c r="CK5947" s="1"/>
      <c r="CL5947" s="1"/>
      <c r="CM5947" s="1"/>
      <c r="CN5947" s="1"/>
      <c r="CO5947" s="1"/>
    </row>
    <row r="5948" spans="1:93" ht="30" customHeight="1" x14ac:dyDescent="0.2">
      <c r="A5948" s="1">
        <v>5942</v>
      </c>
      <c r="B5948" s="1" t="s">
        <v>2506</v>
      </c>
      <c r="C5948" s="152" t="s">
        <v>2402</v>
      </c>
      <c r="D5948" s="28" t="s">
        <v>2531</v>
      </c>
      <c r="E5948" s="28" t="s">
        <v>2403</v>
      </c>
      <c r="F5948" s="1" t="s">
        <v>74</v>
      </c>
      <c r="G5948" s="1">
        <v>5</v>
      </c>
      <c r="H5948" s="1" t="s">
        <v>1059</v>
      </c>
      <c r="I5948" s="1" t="s">
        <v>114</v>
      </c>
      <c r="J5948" s="76">
        <v>414</v>
      </c>
      <c r="K5948" s="76">
        <v>2407274</v>
      </c>
      <c r="L5948" s="29">
        <v>46112</v>
      </c>
      <c r="M5948" s="29" t="s">
        <v>4163</v>
      </c>
      <c r="N5948" s="1" t="s">
        <v>478</v>
      </c>
      <c r="O5948" s="28" t="s">
        <v>105</v>
      </c>
      <c r="P5948" s="28" t="s">
        <v>322</v>
      </c>
      <c r="Q5948" s="76">
        <v>9</v>
      </c>
      <c r="R5948" s="1"/>
      <c r="S5948" s="76"/>
      <c r="T5948" s="1" t="s">
        <v>115</v>
      </c>
      <c r="U5948" s="1"/>
      <c r="V5948" s="1"/>
      <c r="AC5948" s="93">
        <v>27</v>
      </c>
      <c r="AD5948" s="69">
        <v>250</v>
      </c>
      <c r="AE5948" s="33"/>
      <c r="AF5948" s="33"/>
      <c r="AG5948" s="33"/>
      <c r="AX5948" s="37">
        <f t="shared" si="295"/>
        <v>46119</v>
      </c>
      <c r="AY5948" s="178"/>
      <c r="AZ5948" s="183"/>
      <c r="BA5948" s="178"/>
      <c r="BB5948" s="178"/>
      <c r="BC5948" s="178"/>
      <c r="BD5948" s="178"/>
      <c r="BE5948" s="178"/>
      <c r="BF5948" s="178"/>
      <c r="BG5948" s="178"/>
      <c r="BT5948" s="37">
        <f t="shared" si="296"/>
        <v>46140</v>
      </c>
      <c r="BU5948" s="178"/>
      <c r="BV5948" s="178"/>
      <c r="BW5948" s="178"/>
      <c r="BX5948" s="178"/>
      <c r="BY5948" s="178"/>
      <c r="BZ5948" s="178"/>
      <c r="CA5948" s="178"/>
      <c r="CB5948" s="178"/>
      <c r="CC5948" s="178"/>
      <c r="CE5948" s="1"/>
      <c r="CF5948" s="1"/>
      <c r="CG5948" s="1"/>
      <c r="CH5948" s="1"/>
      <c r="CI5948" s="1"/>
      <c r="CJ5948" s="1"/>
      <c r="CK5948" s="1"/>
      <c r="CL5948" s="1"/>
      <c r="CM5948" s="1"/>
      <c r="CN5948" s="1"/>
      <c r="CO5948" s="1"/>
    </row>
    <row r="5949" spans="1:93" ht="30" customHeight="1" x14ac:dyDescent="0.2">
      <c r="A5949" s="1">
        <v>5943</v>
      </c>
      <c r="B5949" s="1" t="s">
        <v>2506</v>
      </c>
      <c r="C5949" s="152" t="s">
        <v>2402</v>
      </c>
      <c r="D5949" s="28" t="s">
        <v>2531</v>
      </c>
      <c r="E5949" s="28" t="s">
        <v>2403</v>
      </c>
      <c r="F5949" s="1" t="s">
        <v>74</v>
      </c>
      <c r="G5949" s="1">
        <v>5</v>
      </c>
      <c r="H5949" s="1" t="s">
        <v>1059</v>
      </c>
      <c r="I5949" s="1" t="s">
        <v>114</v>
      </c>
      <c r="J5949" s="76">
        <v>557</v>
      </c>
      <c r="K5949" s="76">
        <v>2407275</v>
      </c>
      <c r="L5949" s="29">
        <v>46112</v>
      </c>
      <c r="M5949" s="29" t="s">
        <v>4163</v>
      </c>
      <c r="N5949" s="1" t="s">
        <v>478</v>
      </c>
      <c r="O5949" s="28" t="s">
        <v>105</v>
      </c>
      <c r="P5949" s="28" t="s">
        <v>322</v>
      </c>
      <c r="Q5949" s="76">
        <v>12</v>
      </c>
      <c r="R5949" s="1"/>
      <c r="S5949" s="76"/>
      <c r="T5949" s="1" t="s">
        <v>115</v>
      </c>
      <c r="U5949" s="1"/>
      <c r="V5949" s="1"/>
      <c r="AC5949" s="93">
        <v>26.5</v>
      </c>
      <c r="AD5949" s="69">
        <v>250</v>
      </c>
      <c r="AE5949" s="33"/>
      <c r="AF5949" s="33"/>
      <c r="AG5949" s="33"/>
      <c r="AX5949" s="37">
        <f t="shared" si="295"/>
        <v>46119</v>
      </c>
      <c r="AY5949" s="178"/>
      <c r="AZ5949" s="183"/>
      <c r="BA5949" s="178"/>
      <c r="BB5949" s="178"/>
      <c r="BC5949" s="178"/>
      <c r="BD5949" s="178"/>
      <c r="BE5949" s="178"/>
      <c r="BF5949" s="178"/>
      <c r="BG5949" s="178"/>
      <c r="BT5949" s="37">
        <f t="shared" si="296"/>
        <v>46140</v>
      </c>
      <c r="BU5949" s="178"/>
      <c r="BV5949" s="178"/>
      <c r="BW5949" s="178"/>
      <c r="BX5949" s="178"/>
      <c r="BY5949" s="178"/>
      <c r="BZ5949" s="178"/>
      <c r="CA5949" s="178"/>
      <c r="CB5949" s="178"/>
      <c r="CC5949" s="178"/>
      <c r="CE5949" s="1"/>
      <c r="CF5949" s="1"/>
      <c r="CG5949" s="1"/>
      <c r="CH5949" s="1"/>
      <c r="CI5949" s="1"/>
      <c r="CJ5949" s="1"/>
      <c r="CK5949" s="1"/>
      <c r="CL5949" s="1"/>
      <c r="CM5949" s="1"/>
      <c r="CN5949" s="1"/>
      <c r="CO5949" s="1"/>
    </row>
    <row r="5950" spans="1:93" ht="30" customHeight="1" x14ac:dyDescent="0.2">
      <c r="A5950" s="1">
        <v>5944</v>
      </c>
      <c r="B5950" s="1" t="s">
        <v>2506</v>
      </c>
      <c r="C5950" s="152" t="s">
        <v>2402</v>
      </c>
      <c r="D5950" s="28" t="s">
        <v>2531</v>
      </c>
      <c r="E5950" s="28" t="s">
        <v>2403</v>
      </c>
      <c r="F5950" s="1" t="s">
        <v>74</v>
      </c>
      <c r="G5950" s="1">
        <v>5</v>
      </c>
      <c r="H5950" s="1" t="s">
        <v>1059</v>
      </c>
      <c r="I5950" s="1" t="s">
        <v>114</v>
      </c>
      <c r="J5950" s="76">
        <v>433</v>
      </c>
      <c r="K5950" s="76">
        <v>2405930</v>
      </c>
      <c r="L5950" s="29">
        <v>46112</v>
      </c>
      <c r="M5950" s="29" t="s">
        <v>4163</v>
      </c>
      <c r="N5950" s="1" t="s">
        <v>478</v>
      </c>
      <c r="O5950" s="28" t="s">
        <v>105</v>
      </c>
      <c r="P5950" s="28" t="s">
        <v>322</v>
      </c>
      <c r="Q5950" s="76">
        <v>10</v>
      </c>
      <c r="R5950" s="1"/>
      <c r="S5950" s="76"/>
      <c r="T5950" s="1" t="s">
        <v>115</v>
      </c>
      <c r="U5950" s="1"/>
      <c r="V5950" s="1"/>
      <c r="AC5950" s="93">
        <v>26.5</v>
      </c>
      <c r="AD5950" s="69">
        <v>220</v>
      </c>
      <c r="AE5950" s="33"/>
      <c r="AF5950" s="33"/>
      <c r="AG5950" s="33"/>
      <c r="AX5950" s="37">
        <f t="shared" si="295"/>
        <v>46119</v>
      </c>
      <c r="AY5950" s="178"/>
      <c r="AZ5950" s="183"/>
      <c r="BA5950" s="178"/>
      <c r="BB5950" s="178"/>
      <c r="BC5950" s="178"/>
      <c r="BD5950" s="178"/>
      <c r="BE5950" s="178"/>
      <c r="BF5950" s="178"/>
      <c r="BG5950" s="178"/>
      <c r="BT5950" s="37">
        <f t="shared" si="296"/>
        <v>46140</v>
      </c>
      <c r="BU5950" s="178"/>
      <c r="BV5950" s="178"/>
      <c r="BW5950" s="178"/>
      <c r="BX5950" s="178"/>
      <c r="BY5950" s="178"/>
      <c r="BZ5950" s="178"/>
      <c r="CA5950" s="178"/>
      <c r="CB5950" s="178"/>
      <c r="CC5950" s="178"/>
      <c r="CE5950" s="1"/>
      <c r="CF5950" s="1"/>
      <c r="CG5950" s="1"/>
      <c r="CH5950" s="1"/>
      <c r="CI5950" s="1"/>
      <c r="CJ5950" s="1"/>
      <c r="CK5950" s="1"/>
      <c r="CL5950" s="1"/>
      <c r="CM5950" s="1"/>
      <c r="CN5950" s="1"/>
      <c r="CO5950" s="1"/>
    </row>
    <row r="5951" spans="1:93" ht="30" customHeight="1" x14ac:dyDescent="0.2">
      <c r="A5951" s="1">
        <v>5945</v>
      </c>
      <c r="B5951" s="1" t="s">
        <v>2506</v>
      </c>
      <c r="C5951" s="152" t="s">
        <v>2402</v>
      </c>
      <c r="D5951" s="28" t="s">
        <v>2531</v>
      </c>
      <c r="E5951" s="28" t="s">
        <v>2403</v>
      </c>
      <c r="F5951" s="1" t="s">
        <v>74</v>
      </c>
      <c r="G5951" s="1">
        <v>5</v>
      </c>
      <c r="H5951" s="1" t="s">
        <v>1059</v>
      </c>
      <c r="I5951" s="1" t="s">
        <v>114</v>
      </c>
      <c r="J5951" s="76">
        <v>393</v>
      </c>
      <c r="K5951" s="76">
        <v>2405934</v>
      </c>
      <c r="L5951" s="29">
        <v>46112</v>
      </c>
      <c r="M5951" s="29" t="s">
        <v>4163</v>
      </c>
      <c r="N5951" s="1" t="s">
        <v>478</v>
      </c>
      <c r="O5951" s="28" t="s">
        <v>105</v>
      </c>
      <c r="P5951" s="28" t="s">
        <v>322</v>
      </c>
      <c r="Q5951" s="76">
        <v>10</v>
      </c>
      <c r="R5951" s="1"/>
      <c r="S5951" s="76"/>
      <c r="T5951" s="1" t="s">
        <v>115</v>
      </c>
      <c r="U5951" s="1"/>
      <c r="V5951" s="1"/>
      <c r="AC5951" s="93">
        <v>25</v>
      </c>
      <c r="AD5951" s="69">
        <v>230</v>
      </c>
      <c r="AE5951" s="33"/>
      <c r="AF5951" s="33"/>
      <c r="AG5951" s="33"/>
      <c r="AX5951" s="37">
        <f t="shared" si="295"/>
        <v>46119</v>
      </c>
      <c r="AY5951" s="179"/>
      <c r="AZ5951" s="183"/>
      <c r="BA5951" s="179"/>
      <c r="BB5951" s="179"/>
      <c r="BC5951" s="179"/>
      <c r="BD5951" s="179"/>
      <c r="BE5951" s="179"/>
      <c r="BF5951" s="179"/>
      <c r="BG5951" s="179"/>
      <c r="BT5951" s="37">
        <f t="shared" si="296"/>
        <v>46140</v>
      </c>
      <c r="BU5951" s="179"/>
      <c r="BV5951" s="179"/>
      <c r="BW5951" s="179"/>
      <c r="BX5951" s="179"/>
      <c r="BY5951" s="179"/>
      <c r="BZ5951" s="179"/>
      <c r="CA5951" s="179"/>
      <c r="CB5951" s="179"/>
      <c r="CC5951" s="179"/>
      <c r="CE5951" s="1"/>
      <c r="CF5951" s="1"/>
      <c r="CG5951" s="1"/>
      <c r="CH5951" s="1"/>
      <c r="CI5951" s="1"/>
      <c r="CJ5951" s="1"/>
      <c r="CK5951" s="1"/>
      <c r="CL5951" s="1"/>
      <c r="CM5951" s="1"/>
      <c r="CN5951" s="1"/>
      <c r="CO5951" s="1"/>
    </row>
    <row r="5952" spans="1:93" ht="30" customHeight="1" x14ac:dyDescent="0.2">
      <c r="A5952" s="1">
        <v>5946</v>
      </c>
      <c r="B5952" s="1" t="s">
        <v>103</v>
      </c>
      <c r="C5952" s="152" t="s">
        <v>103</v>
      </c>
      <c r="D5952" s="28" t="s">
        <v>103</v>
      </c>
      <c r="E5952" s="28" t="s">
        <v>103</v>
      </c>
      <c r="F5952" s="1" t="s">
        <v>74</v>
      </c>
      <c r="G5952" s="1"/>
      <c r="H5952" s="1" t="s">
        <v>341</v>
      </c>
      <c r="I5952" s="1" t="s">
        <v>76</v>
      </c>
      <c r="J5952" s="76">
        <v>407</v>
      </c>
      <c r="K5952" s="76">
        <v>2405919</v>
      </c>
      <c r="L5952" s="29">
        <v>46112</v>
      </c>
      <c r="M5952" s="29" t="s">
        <v>4163</v>
      </c>
      <c r="N5952" s="1" t="s">
        <v>478</v>
      </c>
      <c r="O5952" s="28" t="s">
        <v>84</v>
      </c>
      <c r="P5952" s="28" t="s">
        <v>87</v>
      </c>
      <c r="Q5952" s="76">
        <v>10</v>
      </c>
      <c r="R5952" s="1"/>
      <c r="S5952" s="76"/>
      <c r="T5952" s="1" t="s">
        <v>115</v>
      </c>
      <c r="U5952" s="1"/>
      <c r="V5952" s="1"/>
      <c r="AC5952" s="93">
        <v>25</v>
      </c>
      <c r="AD5952" s="69">
        <v>240</v>
      </c>
      <c r="AE5952" s="33"/>
      <c r="AF5952" s="33"/>
      <c r="AG5952" s="33"/>
      <c r="AX5952" s="37">
        <f t="shared" si="295"/>
        <v>46119</v>
      </c>
      <c r="AY5952" s="34"/>
      <c r="AZ5952" s="1" t="s">
        <v>278</v>
      </c>
      <c r="BA5952" s="1">
        <v>14.6</v>
      </c>
      <c r="BB5952" s="1">
        <v>16.100000000000001</v>
      </c>
      <c r="BC5952" s="1">
        <v>15.4</v>
      </c>
      <c r="BD5952" s="1"/>
      <c r="BE5952" s="1"/>
      <c r="BF5952" s="1"/>
      <c r="BG5952" s="32">
        <f>AVERAGE(BA5952:BF5952)</f>
        <v>15.366666666666667</v>
      </c>
      <c r="BT5952" s="37">
        <f t="shared" si="296"/>
        <v>46140</v>
      </c>
      <c r="BU5952" s="34"/>
      <c r="BV5952" s="1" t="s">
        <v>278</v>
      </c>
      <c r="BW5952" s="1">
        <v>14.6</v>
      </c>
      <c r="BX5952" s="1">
        <v>16.100000000000001</v>
      </c>
      <c r="BY5952" s="1">
        <v>15.4</v>
      </c>
      <c r="BZ5952" s="1"/>
      <c r="CA5952" s="1"/>
      <c r="CB5952" s="1"/>
      <c r="CC5952" s="32">
        <f>AVERAGE(BW5952:CB5952)</f>
        <v>15.366666666666667</v>
      </c>
      <c r="CE5952" s="1"/>
      <c r="CF5952" s="1"/>
      <c r="CG5952" s="1"/>
      <c r="CH5952" s="1"/>
      <c r="CI5952" s="1"/>
      <c r="CJ5952" s="1"/>
      <c r="CK5952" s="1"/>
      <c r="CL5952" s="1"/>
      <c r="CM5952" s="1"/>
      <c r="CN5952" s="1"/>
      <c r="CO5952" s="1"/>
    </row>
    <row r="5953" spans="1:93" ht="30" customHeight="1" x14ac:dyDescent="0.2">
      <c r="A5953" s="1">
        <v>5947</v>
      </c>
      <c r="B5953" s="1" t="s">
        <v>2506</v>
      </c>
      <c r="C5953" s="1" t="s">
        <v>2402</v>
      </c>
      <c r="D5953" s="28" t="s">
        <v>2531</v>
      </c>
      <c r="E5953" s="28" t="s">
        <v>2403</v>
      </c>
      <c r="F5953" s="1" t="s">
        <v>74</v>
      </c>
      <c r="G5953" s="1">
        <v>5</v>
      </c>
      <c r="H5953" s="1" t="s">
        <v>1059</v>
      </c>
      <c r="I5953" s="1" t="s">
        <v>114</v>
      </c>
      <c r="J5953" s="76">
        <v>558</v>
      </c>
      <c r="K5953" s="76">
        <v>2405936</v>
      </c>
      <c r="L5953" s="29">
        <v>46113</v>
      </c>
      <c r="M5953" s="29" t="s">
        <v>4163</v>
      </c>
      <c r="N5953" s="1" t="s">
        <v>478</v>
      </c>
      <c r="O5953" s="28" t="s">
        <v>105</v>
      </c>
      <c r="P5953" s="28" t="s">
        <v>322</v>
      </c>
      <c r="Q5953" s="76">
        <v>12</v>
      </c>
      <c r="R5953" s="1"/>
      <c r="S5953" s="76">
        <v>6</v>
      </c>
      <c r="T5953" s="1" t="s">
        <v>115</v>
      </c>
      <c r="U5953" s="1"/>
      <c r="V5953" s="1"/>
      <c r="AC5953" s="93">
        <v>25</v>
      </c>
      <c r="AD5953" s="69">
        <v>260</v>
      </c>
      <c r="AE5953" s="33"/>
      <c r="AF5953" s="33"/>
      <c r="AG5953" s="33"/>
      <c r="AX5953" s="37">
        <f t="shared" si="295"/>
        <v>46120</v>
      </c>
      <c r="AY5953" s="165"/>
      <c r="AZ5953" s="92"/>
      <c r="BA5953" s="166"/>
      <c r="BB5953" s="166"/>
      <c r="BC5953" s="166"/>
      <c r="BD5953" s="166"/>
      <c r="BE5953" s="166"/>
      <c r="BF5953" s="166"/>
      <c r="BG5953" s="166"/>
      <c r="BT5953" s="37">
        <f t="shared" si="296"/>
        <v>46141</v>
      </c>
      <c r="BU5953" s="119"/>
      <c r="BW5953" s="124"/>
      <c r="BX5953" s="124"/>
      <c r="BY5953" s="124"/>
      <c r="BZ5953" s="124"/>
      <c r="CA5953" s="124"/>
      <c r="CB5953" s="124"/>
      <c r="CC5953" s="124"/>
      <c r="CE5953" s="1"/>
      <c r="CF5953" s="1"/>
      <c r="CG5953" s="1"/>
      <c r="CH5953" s="1"/>
      <c r="CI5953" s="1"/>
      <c r="CJ5953" s="1"/>
      <c r="CK5953" s="1"/>
      <c r="CL5953" s="1"/>
      <c r="CM5953" s="1"/>
      <c r="CN5953" s="1"/>
      <c r="CO5953" s="1"/>
    </row>
    <row r="5954" spans="1:93" ht="30" customHeight="1" x14ac:dyDescent="0.2">
      <c r="A5954" s="1">
        <v>5948</v>
      </c>
      <c r="B5954" s="1" t="s">
        <v>2506</v>
      </c>
      <c r="C5954" s="1" t="s">
        <v>2402</v>
      </c>
      <c r="D5954" s="28" t="s">
        <v>2531</v>
      </c>
      <c r="E5954" s="28" t="s">
        <v>2403</v>
      </c>
      <c r="F5954" s="1" t="s">
        <v>74</v>
      </c>
      <c r="G5954" s="1">
        <v>5</v>
      </c>
      <c r="H5954" s="1" t="s">
        <v>1059</v>
      </c>
      <c r="I5954" s="1" t="s">
        <v>114</v>
      </c>
      <c r="J5954" s="76">
        <v>274</v>
      </c>
      <c r="K5954" s="76">
        <v>2405944</v>
      </c>
      <c r="L5954" s="29">
        <v>46113</v>
      </c>
      <c r="M5954" s="29" t="s">
        <v>4163</v>
      </c>
      <c r="N5954" s="1" t="s">
        <v>478</v>
      </c>
      <c r="O5954" s="28" t="s">
        <v>105</v>
      </c>
      <c r="P5954" s="28" t="s">
        <v>322</v>
      </c>
      <c r="Q5954" s="76">
        <v>7</v>
      </c>
      <c r="R5954" s="1"/>
      <c r="S5954" s="76"/>
      <c r="T5954" s="1" t="s">
        <v>115</v>
      </c>
      <c r="U5954" s="1"/>
      <c r="V5954" s="1"/>
      <c r="AC5954" s="93">
        <v>23</v>
      </c>
      <c r="AD5954" s="69">
        <v>255</v>
      </c>
      <c r="AE5954" s="33"/>
      <c r="AF5954" s="33"/>
      <c r="AG5954" s="33"/>
      <c r="AX5954" s="37">
        <f t="shared" si="295"/>
        <v>46120</v>
      </c>
      <c r="AY5954" s="167"/>
      <c r="AZ5954" s="92"/>
      <c r="BA5954" s="168"/>
      <c r="BB5954" s="168"/>
      <c r="BC5954" s="168"/>
      <c r="BD5954" s="168"/>
      <c r="BE5954" s="168"/>
      <c r="BF5954" s="168"/>
      <c r="BG5954" s="168"/>
      <c r="BT5954" s="37">
        <f t="shared" si="296"/>
        <v>46141</v>
      </c>
      <c r="BU5954" s="153"/>
      <c r="BW5954" s="100"/>
      <c r="BX5954" s="100"/>
      <c r="BY5954" s="100"/>
      <c r="BZ5954" s="100"/>
      <c r="CA5954" s="100"/>
      <c r="CB5954" s="100"/>
      <c r="CC5954" s="100"/>
      <c r="CE5954" s="1"/>
      <c r="CF5954" s="1"/>
      <c r="CG5954" s="1"/>
      <c r="CH5954" s="1"/>
      <c r="CI5954" s="1"/>
      <c r="CJ5954" s="1"/>
      <c r="CK5954" s="1"/>
      <c r="CL5954" s="1"/>
      <c r="CM5954" s="1"/>
      <c r="CN5954" s="1"/>
      <c r="CO5954" s="1"/>
    </row>
    <row r="5955" spans="1:93" ht="30" customHeight="1" x14ac:dyDescent="0.2">
      <c r="A5955" s="1">
        <v>5949</v>
      </c>
      <c r="B5955" s="1" t="s">
        <v>2533</v>
      </c>
      <c r="C5955" s="1" t="s">
        <v>2404</v>
      </c>
      <c r="D5955" s="28" t="s">
        <v>2532</v>
      </c>
      <c r="E5955" s="28" t="s">
        <v>2405</v>
      </c>
      <c r="F5955" s="1" t="s">
        <v>74</v>
      </c>
      <c r="G5955" s="1">
        <v>2</v>
      </c>
      <c r="H5955" s="1" t="s">
        <v>4209</v>
      </c>
      <c r="I5955" s="1" t="s">
        <v>114</v>
      </c>
      <c r="J5955" s="76">
        <v>407</v>
      </c>
      <c r="K5955" s="76">
        <v>2407340</v>
      </c>
      <c r="L5955" s="29">
        <v>46113</v>
      </c>
      <c r="M5955" s="29" t="s">
        <v>4163</v>
      </c>
      <c r="N5955" s="1" t="s">
        <v>478</v>
      </c>
      <c r="O5955" s="28" t="s">
        <v>634</v>
      </c>
      <c r="P5955" s="28" t="s">
        <v>323</v>
      </c>
      <c r="Q5955" s="76">
        <v>2</v>
      </c>
      <c r="R5955" s="1"/>
      <c r="S5955" s="76"/>
      <c r="T5955" s="1" t="s">
        <v>115</v>
      </c>
      <c r="U5955" s="1"/>
      <c r="V5955" s="1"/>
      <c r="AB5955" s="177" t="s">
        <v>3559</v>
      </c>
      <c r="AC5955" s="93">
        <v>25</v>
      </c>
      <c r="AD5955" s="69">
        <v>230</v>
      </c>
      <c r="AE5955" s="33"/>
      <c r="AF5955" s="33"/>
      <c r="AG5955" s="33"/>
      <c r="AX5955" s="37">
        <f t="shared" si="295"/>
        <v>46120</v>
      </c>
      <c r="AY5955" s="177" t="s">
        <v>3294</v>
      </c>
      <c r="AZ5955" s="183" t="s">
        <v>3295</v>
      </c>
      <c r="BA5955" s="180">
        <v>46.6</v>
      </c>
      <c r="BB5955" s="180">
        <v>45.5</v>
      </c>
      <c r="BC5955" s="180">
        <v>46.7</v>
      </c>
      <c r="BD5955" s="180"/>
      <c r="BE5955" s="180"/>
      <c r="BF5955" s="180"/>
      <c r="BG5955" s="180">
        <f>AVERAGE(BA5955:BF5958)</f>
        <v>46.266666666666673</v>
      </c>
      <c r="BT5955" s="37">
        <f t="shared" si="296"/>
        <v>46141</v>
      </c>
      <c r="BU5955" s="177" t="s">
        <v>3294</v>
      </c>
      <c r="BV5955" s="183" t="s">
        <v>3296</v>
      </c>
      <c r="BW5955" s="180">
        <v>58.7</v>
      </c>
      <c r="BX5955" s="180">
        <v>58.4</v>
      </c>
      <c r="BY5955" s="180">
        <v>60</v>
      </c>
      <c r="BZ5955" s="180"/>
      <c r="CA5955" s="180"/>
      <c r="CB5955" s="180"/>
      <c r="CC5955" s="180">
        <f>AVERAGE(BW5955:CB5958)</f>
        <v>59.033333333333331</v>
      </c>
      <c r="CE5955" s="1"/>
      <c r="CF5955" s="1"/>
      <c r="CG5955" s="1"/>
      <c r="CH5955" s="1"/>
      <c r="CI5955" s="1"/>
      <c r="CJ5955" s="1"/>
      <c r="CK5955" s="1"/>
      <c r="CL5955" s="1"/>
      <c r="CM5955" s="1"/>
      <c r="CN5955" s="1"/>
      <c r="CO5955" s="1"/>
    </row>
    <row r="5956" spans="1:93" ht="30" customHeight="1" x14ac:dyDescent="0.2">
      <c r="A5956" s="1">
        <v>5950</v>
      </c>
      <c r="B5956" s="1" t="s">
        <v>2533</v>
      </c>
      <c r="C5956" s="1" t="s">
        <v>2404</v>
      </c>
      <c r="D5956" s="28" t="s">
        <v>2532</v>
      </c>
      <c r="E5956" s="28" t="s">
        <v>2405</v>
      </c>
      <c r="F5956" s="1" t="s">
        <v>74</v>
      </c>
      <c r="G5956" s="1">
        <v>2</v>
      </c>
      <c r="H5956" s="1" t="s">
        <v>4209</v>
      </c>
      <c r="I5956" s="1" t="s">
        <v>114</v>
      </c>
      <c r="J5956" s="76">
        <v>393</v>
      </c>
      <c r="K5956" s="76">
        <v>2405991</v>
      </c>
      <c r="L5956" s="29">
        <v>46113</v>
      </c>
      <c r="M5956" s="29" t="s">
        <v>4163</v>
      </c>
      <c r="N5956" s="1" t="s">
        <v>478</v>
      </c>
      <c r="O5956" s="28" t="s">
        <v>634</v>
      </c>
      <c r="P5956" s="28" t="s">
        <v>323</v>
      </c>
      <c r="Q5956" s="76">
        <v>10</v>
      </c>
      <c r="R5956" s="1"/>
      <c r="S5956" s="76">
        <v>6</v>
      </c>
      <c r="T5956" s="1" t="s">
        <v>115</v>
      </c>
      <c r="U5956" s="1"/>
      <c r="V5956" s="1"/>
      <c r="AB5956" s="178"/>
      <c r="AC5956" s="93">
        <v>23.5</v>
      </c>
      <c r="AD5956" s="69">
        <v>250</v>
      </c>
      <c r="AE5956" s="33"/>
      <c r="AF5956" s="33"/>
      <c r="AG5956" s="33"/>
      <c r="AX5956" s="37">
        <f t="shared" si="295"/>
        <v>46120</v>
      </c>
      <c r="AY5956" s="178"/>
      <c r="AZ5956" s="183"/>
      <c r="BA5956" s="184"/>
      <c r="BB5956" s="184"/>
      <c r="BC5956" s="184"/>
      <c r="BD5956" s="184"/>
      <c r="BE5956" s="184"/>
      <c r="BF5956" s="184"/>
      <c r="BG5956" s="184"/>
      <c r="BT5956" s="37">
        <f t="shared" si="296"/>
        <v>46141</v>
      </c>
      <c r="BU5956" s="178"/>
      <c r="BV5956" s="183"/>
      <c r="BW5956" s="184"/>
      <c r="BX5956" s="184"/>
      <c r="BY5956" s="184"/>
      <c r="BZ5956" s="184"/>
      <c r="CA5956" s="184"/>
      <c r="CB5956" s="184"/>
      <c r="CC5956" s="184"/>
      <c r="CE5956" s="1"/>
      <c r="CF5956" s="1"/>
      <c r="CG5956" s="1"/>
      <c r="CH5956" s="1"/>
      <c r="CI5956" s="1"/>
      <c r="CJ5956" s="1"/>
      <c r="CK5956" s="1"/>
      <c r="CL5956" s="1"/>
      <c r="CM5956" s="1"/>
      <c r="CN5956" s="1"/>
      <c r="CO5956" s="1"/>
    </row>
    <row r="5957" spans="1:93" ht="30" customHeight="1" x14ac:dyDescent="0.2">
      <c r="A5957" s="1">
        <v>5951</v>
      </c>
      <c r="B5957" s="1" t="s">
        <v>2533</v>
      </c>
      <c r="C5957" s="1" t="s">
        <v>2404</v>
      </c>
      <c r="D5957" s="28" t="s">
        <v>2532</v>
      </c>
      <c r="E5957" s="28" t="s">
        <v>2405</v>
      </c>
      <c r="F5957" s="1" t="s">
        <v>74</v>
      </c>
      <c r="G5957" s="1">
        <v>2</v>
      </c>
      <c r="H5957" s="1" t="s">
        <v>4209</v>
      </c>
      <c r="I5957" s="1" t="s">
        <v>114</v>
      </c>
      <c r="J5957" s="76">
        <v>403</v>
      </c>
      <c r="K5957" s="76">
        <v>2405992</v>
      </c>
      <c r="L5957" s="29">
        <v>46113</v>
      </c>
      <c r="M5957" s="29" t="s">
        <v>4163</v>
      </c>
      <c r="N5957" s="1" t="s">
        <v>478</v>
      </c>
      <c r="O5957" s="28" t="s">
        <v>634</v>
      </c>
      <c r="P5957" s="28" t="s">
        <v>323</v>
      </c>
      <c r="Q5957" s="76">
        <v>9</v>
      </c>
      <c r="R5957" s="1"/>
      <c r="S5957" s="76"/>
      <c r="T5957" s="1" t="s">
        <v>115</v>
      </c>
      <c r="U5957" s="1"/>
      <c r="V5957" s="1"/>
      <c r="AB5957" s="178"/>
      <c r="AC5957" s="93">
        <v>24.5</v>
      </c>
      <c r="AD5957" s="69">
        <v>230</v>
      </c>
      <c r="AE5957" s="33"/>
      <c r="AF5957" s="33"/>
      <c r="AG5957" s="33"/>
      <c r="AX5957" s="37">
        <f t="shared" si="295"/>
        <v>46120</v>
      </c>
      <c r="AY5957" s="178"/>
      <c r="AZ5957" s="183"/>
      <c r="BA5957" s="184"/>
      <c r="BB5957" s="184"/>
      <c r="BC5957" s="184"/>
      <c r="BD5957" s="184"/>
      <c r="BE5957" s="184"/>
      <c r="BF5957" s="184"/>
      <c r="BG5957" s="184"/>
      <c r="BT5957" s="37">
        <f t="shared" si="296"/>
        <v>46141</v>
      </c>
      <c r="BU5957" s="178"/>
      <c r="BV5957" s="183"/>
      <c r="BW5957" s="184"/>
      <c r="BX5957" s="184"/>
      <c r="BY5957" s="184"/>
      <c r="BZ5957" s="184"/>
      <c r="CA5957" s="184"/>
      <c r="CB5957" s="184"/>
      <c r="CC5957" s="184"/>
      <c r="CE5957" s="1"/>
      <c r="CF5957" s="1"/>
      <c r="CG5957" s="1"/>
      <c r="CH5957" s="1"/>
      <c r="CI5957" s="1"/>
      <c r="CJ5957" s="1"/>
      <c r="CK5957" s="1"/>
      <c r="CL5957" s="1"/>
      <c r="CM5957" s="1"/>
      <c r="CN5957" s="1"/>
      <c r="CO5957" s="1"/>
    </row>
    <row r="5958" spans="1:93" ht="30" customHeight="1" x14ac:dyDescent="0.2">
      <c r="A5958" s="1">
        <v>5952</v>
      </c>
      <c r="B5958" s="1" t="s">
        <v>2533</v>
      </c>
      <c r="C5958" s="1" t="s">
        <v>2404</v>
      </c>
      <c r="D5958" s="28" t="s">
        <v>2532</v>
      </c>
      <c r="E5958" s="28" t="s">
        <v>2405</v>
      </c>
      <c r="F5958" s="1" t="s">
        <v>74</v>
      </c>
      <c r="G5958" s="1">
        <v>2</v>
      </c>
      <c r="H5958" s="1" t="s">
        <v>4209</v>
      </c>
      <c r="I5958" s="1" t="s">
        <v>114</v>
      </c>
      <c r="J5958" s="76">
        <v>437</v>
      </c>
      <c r="K5958" s="76">
        <v>2407346</v>
      </c>
      <c r="L5958" s="29">
        <v>46113</v>
      </c>
      <c r="M5958" s="29" t="s">
        <v>4163</v>
      </c>
      <c r="N5958" s="1" t="s">
        <v>478</v>
      </c>
      <c r="O5958" s="28" t="s">
        <v>634</v>
      </c>
      <c r="P5958" s="28" t="s">
        <v>323</v>
      </c>
      <c r="Q5958" s="76">
        <v>10</v>
      </c>
      <c r="R5958" s="1"/>
      <c r="S5958" s="76"/>
      <c r="T5958" s="1" t="s">
        <v>115</v>
      </c>
      <c r="U5958" s="1"/>
      <c r="V5958" s="1"/>
      <c r="AB5958" s="179"/>
      <c r="AC5958" s="93">
        <v>23</v>
      </c>
      <c r="AD5958" s="69">
        <v>240</v>
      </c>
      <c r="AE5958" s="33"/>
      <c r="AF5958" s="33"/>
      <c r="AG5958" s="33"/>
      <c r="AX5958" s="37">
        <f t="shared" si="295"/>
        <v>46120</v>
      </c>
      <c r="AY5958" s="179"/>
      <c r="AZ5958" s="183"/>
      <c r="BA5958" s="181"/>
      <c r="BB5958" s="181"/>
      <c r="BC5958" s="181"/>
      <c r="BD5958" s="181"/>
      <c r="BE5958" s="181"/>
      <c r="BF5958" s="181"/>
      <c r="BG5958" s="181"/>
      <c r="BT5958" s="37">
        <f t="shared" si="296"/>
        <v>46141</v>
      </c>
      <c r="BU5958" s="179"/>
      <c r="BV5958" s="183"/>
      <c r="BW5958" s="181"/>
      <c r="BX5958" s="181"/>
      <c r="BY5958" s="181"/>
      <c r="BZ5958" s="181"/>
      <c r="CA5958" s="181"/>
      <c r="CB5958" s="181"/>
      <c r="CC5958" s="181"/>
      <c r="CE5958" s="1"/>
      <c r="CF5958" s="1"/>
      <c r="CG5958" s="1"/>
      <c r="CH5958" s="1"/>
      <c r="CI5958" s="1"/>
      <c r="CJ5958" s="1"/>
      <c r="CK5958" s="1"/>
      <c r="CL5958" s="1"/>
      <c r="CM5958" s="1"/>
      <c r="CN5958" s="1"/>
      <c r="CO5958" s="1"/>
    </row>
    <row r="5959" spans="1:93" ht="30" customHeight="1" x14ac:dyDescent="0.2">
      <c r="A5959" s="1">
        <v>5953</v>
      </c>
      <c r="B5959" s="1" t="s">
        <v>2578</v>
      </c>
      <c r="C5959" s="28" t="s">
        <v>2406</v>
      </c>
      <c r="D5959" s="28" t="s">
        <v>2534</v>
      </c>
      <c r="E5959" s="28" t="s">
        <v>2579</v>
      </c>
      <c r="F5959" s="1" t="s">
        <v>74</v>
      </c>
      <c r="G5959" s="1">
        <v>1</v>
      </c>
      <c r="H5959" s="1" t="s">
        <v>341</v>
      </c>
      <c r="I5959" s="1" t="s">
        <v>114</v>
      </c>
      <c r="J5959" s="76">
        <v>302</v>
      </c>
      <c r="K5959" s="76">
        <v>2405928</v>
      </c>
      <c r="L5959" s="29">
        <v>46113</v>
      </c>
      <c r="M5959" s="29" t="s">
        <v>4163</v>
      </c>
      <c r="N5959" s="1" t="s">
        <v>478</v>
      </c>
      <c r="O5959" s="28" t="s">
        <v>634</v>
      </c>
      <c r="P5959" s="28" t="s">
        <v>323</v>
      </c>
      <c r="Q5959" s="76">
        <v>8</v>
      </c>
      <c r="R5959" s="1"/>
      <c r="S5959" s="76">
        <v>6</v>
      </c>
      <c r="T5959" s="1" t="s">
        <v>115</v>
      </c>
      <c r="U5959" s="1"/>
      <c r="V5959" s="1"/>
      <c r="AC5959" s="93">
        <v>25</v>
      </c>
      <c r="AD5959" s="69">
        <v>240</v>
      </c>
      <c r="AE5959" s="33"/>
      <c r="AF5959" s="33"/>
      <c r="AG5959" s="33"/>
      <c r="AX5959" s="37">
        <f t="shared" si="295"/>
        <v>46120</v>
      </c>
      <c r="AY5959" s="177" t="s">
        <v>3190</v>
      </c>
      <c r="AZ5959" s="212" t="s">
        <v>3191</v>
      </c>
      <c r="BA5959" s="180">
        <v>45</v>
      </c>
      <c r="BB5959" s="180">
        <v>46.7</v>
      </c>
      <c r="BC5959" s="180">
        <v>47.1</v>
      </c>
      <c r="BD5959" s="180"/>
      <c r="BE5959" s="180"/>
      <c r="BF5959" s="180"/>
      <c r="BG5959" s="180">
        <f>AVERAGE(BA5959:BF5964)</f>
        <v>46.266666666666673</v>
      </c>
      <c r="BT5959" s="37">
        <f t="shared" si="296"/>
        <v>46141</v>
      </c>
      <c r="BU5959" s="177" t="s">
        <v>3190</v>
      </c>
      <c r="BV5959" s="212" t="s">
        <v>3191</v>
      </c>
      <c r="BW5959" s="180">
        <v>45</v>
      </c>
      <c r="BX5959" s="180">
        <v>46.7</v>
      </c>
      <c r="BY5959" s="180">
        <v>47.1</v>
      </c>
      <c r="BZ5959" s="180"/>
      <c r="CA5959" s="180"/>
      <c r="CB5959" s="180"/>
      <c r="CC5959" s="180">
        <f>AVERAGE(BW5959:CB5964)</f>
        <v>46.266666666666673</v>
      </c>
      <c r="CE5959" s="1"/>
      <c r="CF5959" s="1"/>
      <c r="CG5959" s="1"/>
      <c r="CH5959" s="1"/>
      <c r="CI5959" s="1"/>
      <c r="CJ5959" s="1"/>
      <c r="CK5959" s="1"/>
      <c r="CL5959" s="1"/>
      <c r="CM5959" s="1"/>
      <c r="CN5959" s="1"/>
      <c r="CO5959" s="1"/>
    </row>
    <row r="5960" spans="1:93" ht="30" customHeight="1" x14ac:dyDescent="0.2">
      <c r="A5960" s="1">
        <v>5954</v>
      </c>
      <c r="B5960" s="1" t="s">
        <v>2578</v>
      </c>
      <c r="C5960" s="1" t="s">
        <v>2406</v>
      </c>
      <c r="D5960" s="28" t="s">
        <v>2534</v>
      </c>
      <c r="E5960" s="28" t="s">
        <v>2579</v>
      </c>
      <c r="F5960" s="1" t="s">
        <v>74</v>
      </c>
      <c r="G5960" s="1">
        <v>2</v>
      </c>
      <c r="H5960" s="1" t="s">
        <v>4209</v>
      </c>
      <c r="I5960" s="1" t="s">
        <v>114</v>
      </c>
      <c r="J5960" s="76">
        <v>274</v>
      </c>
      <c r="K5960" s="76">
        <v>2405931</v>
      </c>
      <c r="L5960" s="29">
        <v>46113</v>
      </c>
      <c r="M5960" s="29" t="s">
        <v>4163</v>
      </c>
      <c r="N5960" s="1" t="s">
        <v>478</v>
      </c>
      <c r="O5960" s="28" t="s">
        <v>634</v>
      </c>
      <c r="P5960" s="28" t="s">
        <v>323</v>
      </c>
      <c r="Q5960" s="76">
        <v>2</v>
      </c>
      <c r="R5960" s="1"/>
      <c r="S5960" s="76"/>
      <c r="T5960" s="1" t="s">
        <v>115</v>
      </c>
      <c r="U5960" s="1"/>
      <c r="V5960" s="1"/>
      <c r="AC5960" s="93">
        <v>24</v>
      </c>
      <c r="AD5960" s="69">
        <v>250</v>
      </c>
      <c r="AE5960" s="33"/>
      <c r="AF5960" s="33"/>
      <c r="AG5960" s="33"/>
      <c r="AX5960" s="37">
        <f t="shared" si="295"/>
        <v>46120</v>
      </c>
      <c r="AY5960" s="178"/>
      <c r="AZ5960" s="183"/>
      <c r="BA5960" s="184"/>
      <c r="BB5960" s="184"/>
      <c r="BC5960" s="184"/>
      <c r="BD5960" s="184"/>
      <c r="BE5960" s="184"/>
      <c r="BF5960" s="184"/>
      <c r="BG5960" s="184"/>
      <c r="BT5960" s="37">
        <f t="shared" si="296"/>
        <v>46141</v>
      </c>
      <c r="BU5960" s="178"/>
      <c r="BV5960" s="183"/>
      <c r="BW5960" s="184"/>
      <c r="BX5960" s="184"/>
      <c r="BY5960" s="184"/>
      <c r="BZ5960" s="184"/>
      <c r="CA5960" s="184"/>
      <c r="CB5960" s="184"/>
      <c r="CC5960" s="184"/>
      <c r="CE5960" s="1"/>
      <c r="CF5960" s="1"/>
      <c r="CG5960" s="1"/>
      <c r="CH5960" s="1"/>
      <c r="CI5960" s="1"/>
      <c r="CJ5960" s="1"/>
      <c r="CK5960" s="1"/>
      <c r="CL5960" s="1"/>
      <c r="CM5960" s="1"/>
      <c r="CN5960" s="1"/>
      <c r="CO5960" s="1"/>
    </row>
    <row r="5961" spans="1:93" ht="30" customHeight="1" x14ac:dyDescent="0.2">
      <c r="A5961" s="1">
        <v>5955</v>
      </c>
      <c r="B5961" s="1" t="s">
        <v>2578</v>
      </c>
      <c r="C5961" s="1" t="s">
        <v>2406</v>
      </c>
      <c r="D5961" s="28" t="s">
        <v>2534</v>
      </c>
      <c r="E5961" s="28" t="s">
        <v>2579</v>
      </c>
      <c r="F5961" s="1" t="s">
        <v>74</v>
      </c>
      <c r="G5961" s="1">
        <v>1</v>
      </c>
      <c r="H5961" s="1" t="s">
        <v>341</v>
      </c>
      <c r="I5961" s="1" t="s">
        <v>114</v>
      </c>
      <c r="J5961" s="76">
        <v>295</v>
      </c>
      <c r="K5961" s="76">
        <v>2407279</v>
      </c>
      <c r="L5961" s="29">
        <v>46113</v>
      </c>
      <c r="M5961" s="29" t="s">
        <v>4163</v>
      </c>
      <c r="N5961" s="1" t="s">
        <v>478</v>
      </c>
      <c r="O5961" s="28" t="s">
        <v>634</v>
      </c>
      <c r="P5961" s="28" t="s">
        <v>323</v>
      </c>
      <c r="Q5961" s="76">
        <v>8</v>
      </c>
      <c r="R5961" s="1"/>
      <c r="S5961" s="76"/>
      <c r="T5961" s="1" t="s">
        <v>115</v>
      </c>
      <c r="U5961" s="1"/>
      <c r="V5961" s="1"/>
      <c r="AC5961" s="93">
        <v>24</v>
      </c>
      <c r="AD5961" s="69">
        <v>255</v>
      </c>
      <c r="AE5961" s="33"/>
      <c r="AF5961" s="33"/>
      <c r="AG5961" s="33"/>
      <c r="AX5961" s="37">
        <f t="shared" si="295"/>
        <v>46120</v>
      </c>
      <c r="AY5961" s="178"/>
      <c r="AZ5961" s="183"/>
      <c r="BA5961" s="184"/>
      <c r="BB5961" s="184"/>
      <c r="BC5961" s="184"/>
      <c r="BD5961" s="184"/>
      <c r="BE5961" s="184"/>
      <c r="BF5961" s="184"/>
      <c r="BG5961" s="184"/>
      <c r="BT5961" s="37">
        <f t="shared" si="296"/>
        <v>46141</v>
      </c>
      <c r="BU5961" s="178"/>
      <c r="BV5961" s="183"/>
      <c r="BW5961" s="184"/>
      <c r="BX5961" s="184"/>
      <c r="BY5961" s="184"/>
      <c r="BZ5961" s="184"/>
      <c r="CA5961" s="184"/>
      <c r="CB5961" s="184"/>
      <c r="CC5961" s="184"/>
      <c r="CE5961" s="1"/>
      <c r="CF5961" s="1"/>
      <c r="CG5961" s="1"/>
      <c r="CH5961" s="1"/>
      <c r="CI5961" s="1"/>
      <c r="CJ5961" s="1"/>
      <c r="CK5961" s="1"/>
      <c r="CL5961" s="1"/>
      <c r="CM5961" s="1"/>
      <c r="CN5961" s="1"/>
      <c r="CO5961" s="1"/>
    </row>
    <row r="5962" spans="1:93" ht="30" customHeight="1" x14ac:dyDescent="0.2">
      <c r="A5962" s="1">
        <v>5956</v>
      </c>
      <c r="B5962" s="1" t="s">
        <v>2578</v>
      </c>
      <c r="C5962" s="1" t="s">
        <v>2406</v>
      </c>
      <c r="D5962" s="28" t="s">
        <v>2534</v>
      </c>
      <c r="E5962" s="28" t="s">
        <v>2579</v>
      </c>
      <c r="F5962" s="1" t="s">
        <v>74</v>
      </c>
      <c r="G5962" s="1">
        <v>1</v>
      </c>
      <c r="H5962" s="1" t="s">
        <v>341</v>
      </c>
      <c r="I5962" s="1" t="s">
        <v>114</v>
      </c>
      <c r="J5962" s="76">
        <v>551</v>
      </c>
      <c r="K5962" s="76">
        <v>2407292</v>
      </c>
      <c r="L5962" s="29">
        <v>46114</v>
      </c>
      <c r="M5962" s="29" t="s">
        <v>4163</v>
      </c>
      <c r="N5962" s="1" t="s">
        <v>478</v>
      </c>
      <c r="O5962" s="28" t="s">
        <v>634</v>
      </c>
      <c r="P5962" s="28" t="s">
        <v>323</v>
      </c>
      <c r="Q5962" s="76">
        <v>12</v>
      </c>
      <c r="R5962" s="1"/>
      <c r="S5962" s="76"/>
      <c r="T5962" s="1" t="s">
        <v>115</v>
      </c>
      <c r="U5962" s="1"/>
      <c r="V5962" s="1"/>
      <c r="AC5962" s="93">
        <v>25</v>
      </c>
      <c r="AD5962" s="69">
        <v>220</v>
      </c>
      <c r="AE5962" s="33"/>
      <c r="AF5962" s="33"/>
      <c r="AG5962" s="33"/>
      <c r="AX5962" s="37">
        <f t="shared" ref="AX5962:AX6027" si="297">IF(L5962=0, 0,L5962+7)</f>
        <v>46121</v>
      </c>
      <c r="AY5962" s="178"/>
      <c r="AZ5962" s="183"/>
      <c r="BA5962" s="184"/>
      <c r="BB5962" s="184"/>
      <c r="BC5962" s="184"/>
      <c r="BD5962" s="184"/>
      <c r="BE5962" s="184"/>
      <c r="BF5962" s="184"/>
      <c r="BG5962" s="184"/>
      <c r="BT5962" s="37">
        <f t="shared" si="296"/>
        <v>46142</v>
      </c>
      <c r="BU5962" s="178"/>
      <c r="BV5962" s="183"/>
      <c r="BW5962" s="184"/>
      <c r="BX5962" s="184"/>
      <c r="BY5962" s="184"/>
      <c r="BZ5962" s="184"/>
      <c r="CA5962" s="184"/>
      <c r="CB5962" s="184"/>
      <c r="CC5962" s="184"/>
      <c r="CE5962" s="1"/>
      <c r="CF5962" s="1"/>
      <c r="CG5962" s="1"/>
      <c r="CH5962" s="1"/>
      <c r="CI5962" s="1"/>
      <c r="CJ5962" s="1"/>
      <c r="CK5962" s="1"/>
      <c r="CL5962" s="1"/>
      <c r="CM5962" s="1"/>
      <c r="CN5962" s="1"/>
      <c r="CO5962" s="1"/>
    </row>
    <row r="5963" spans="1:93" ht="30" customHeight="1" x14ac:dyDescent="0.2">
      <c r="A5963" s="1">
        <v>5957</v>
      </c>
      <c r="B5963" s="1" t="s">
        <v>2578</v>
      </c>
      <c r="C5963" s="1" t="s">
        <v>2406</v>
      </c>
      <c r="D5963" s="28" t="s">
        <v>2534</v>
      </c>
      <c r="E5963" s="28" t="s">
        <v>2579</v>
      </c>
      <c r="F5963" s="1" t="s">
        <v>74</v>
      </c>
      <c r="G5963" s="1">
        <v>1</v>
      </c>
      <c r="H5963" s="1" t="s">
        <v>341</v>
      </c>
      <c r="I5963" s="1" t="s">
        <v>114</v>
      </c>
      <c r="J5963" s="76">
        <v>295</v>
      </c>
      <c r="K5963" s="76">
        <v>2405949</v>
      </c>
      <c r="L5963" s="29">
        <v>46114</v>
      </c>
      <c r="M5963" s="29" t="s">
        <v>4163</v>
      </c>
      <c r="N5963" s="1" t="s">
        <v>478</v>
      </c>
      <c r="O5963" s="28" t="s">
        <v>634</v>
      </c>
      <c r="P5963" s="28" t="s">
        <v>323</v>
      </c>
      <c r="Q5963" s="76">
        <v>8</v>
      </c>
      <c r="R5963" s="1"/>
      <c r="S5963" s="76"/>
      <c r="T5963" s="1" t="s">
        <v>115</v>
      </c>
      <c r="U5963" s="1"/>
      <c r="V5963" s="1"/>
      <c r="AC5963" s="93">
        <v>24.5</v>
      </c>
      <c r="AD5963" s="69">
        <v>240</v>
      </c>
      <c r="AE5963" s="33"/>
      <c r="AF5963" s="33"/>
      <c r="AG5963" s="33"/>
      <c r="AX5963" s="37">
        <f t="shared" si="297"/>
        <v>46121</v>
      </c>
      <c r="AY5963" s="178"/>
      <c r="AZ5963" s="183"/>
      <c r="BA5963" s="184"/>
      <c r="BB5963" s="184"/>
      <c r="BC5963" s="184"/>
      <c r="BD5963" s="184"/>
      <c r="BE5963" s="184"/>
      <c r="BF5963" s="184"/>
      <c r="BG5963" s="184"/>
      <c r="BT5963" s="37">
        <f t="shared" si="296"/>
        <v>46142</v>
      </c>
      <c r="BU5963" s="178"/>
      <c r="BV5963" s="183"/>
      <c r="BW5963" s="184"/>
      <c r="BX5963" s="184"/>
      <c r="BY5963" s="184"/>
      <c r="BZ5963" s="184"/>
      <c r="CA5963" s="184"/>
      <c r="CB5963" s="184"/>
      <c r="CC5963" s="184"/>
      <c r="CE5963" s="1"/>
      <c r="CF5963" s="1"/>
      <c r="CG5963" s="1"/>
      <c r="CH5963" s="1"/>
      <c r="CI5963" s="1"/>
      <c r="CJ5963" s="1"/>
      <c r="CK5963" s="1"/>
      <c r="CL5963" s="1"/>
      <c r="CM5963" s="1"/>
      <c r="CN5963" s="1"/>
      <c r="CO5963" s="1"/>
    </row>
    <row r="5964" spans="1:93" ht="30" customHeight="1" x14ac:dyDescent="0.2">
      <c r="A5964" s="1">
        <v>5958</v>
      </c>
      <c r="B5964" s="1" t="s">
        <v>2578</v>
      </c>
      <c r="C5964" s="1" t="s">
        <v>2406</v>
      </c>
      <c r="D5964" s="28" t="s">
        <v>2534</v>
      </c>
      <c r="E5964" s="28" t="s">
        <v>2579</v>
      </c>
      <c r="F5964" s="1" t="s">
        <v>74</v>
      </c>
      <c r="G5964" s="1">
        <v>4</v>
      </c>
      <c r="H5964" s="1" t="s">
        <v>1059</v>
      </c>
      <c r="I5964" s="1" t="s">
        <v>114</v>
      </c>
      <c r="J5964" s="76">
        <v>557</v>
      </c>
      <c r="K5964" s="76">
        <v>2405951</v>
      </c>
      <c r="L5964" s="29">
        <v>46114</v>
      </c>
      <c r="M5964" s="29" t="s">
        <v>4163</v>
      </c>
      <c r="N5964" s="1" t="s">
        <v>478</v>
      </c>
      <c r="O5964" s="28" t="s">
        <v>634</v>
      </c>
      <c r="P5964" s="28" t="s">
        <v>323</v>
      </c>
      <c r="Q5964" s="76">
        <v>12</v>
      </c>
      <c r="R5964" s="1"/>
      <c r="S5964" s="76"/>
      <c r="T5964" s="1" t="s">
        <v>115</v>
      </c>
      <c r="U5964" s="1"/>
      <c r="V5964" s="1"/>
      <c r="AC5964" s="93">
        <v>23</v>
      </c>
      <c r="AD5964" s="69">
        <v>260</v>
      </c>
      <c r="AE5964" s="33"/>
      <c r="AF5964" s="33"/>
      <c r="AG5964" s="33"/>
      <c r="AX5964" s="37">
        <f t="shared" si="297"/>
        <v>46121</v>
      </c>
      <c r="AY5964" s="179"/>
      <c r="AZ5964" s="183"/>
      <c r="BA5964" s="181"/>
      <c r="BB5964" s="181"/>
      <c r="BC5964" s="181"/>
      <c r="BD5964" s="181"/>
      <c r="BE5964" s="181"/>
      <c r="BF5964" s="181"/>
      <c r="BG5964" s="181"/>
      <c r="BT5964" s="37">
        <f t="shared" si="296"/>
        <v>46142</v>
      </c>
      <c r="BU5964" s="179"/>
      <c r="BV5964" s="183"/>
      <c r="BW5964" s="181"/>
      <c r="BX5964" s="181"/>
      <c r="BY5964" s="181"/>
      <c r="BZ5964" s="181"/>
      <c r="CA5964" s="181"/>
      <c r="CB5964" s="181"/>
      <c r="CC5964" s="181"/>
      <c r="CE5964" s="1"/>
      <c r="CF5964" s="1"/>
      <c r="CG5964" s="1"/>
      <c r="CH5964" s="1"/>
      <c r="CI5964" s="1"/>
      <c r="CJ5964" s="1"/>
      <c r="CK5964" s="1"/>
      <c r="CL5964" s="1"/>
      <c r="CM5964" s="1"/>
      <c r="CN5964" s="1"/>
      <c r="CO5964" s="1"/>
    </row>
    <row r="5965" spans="1:93" ht="30" customHeight="1" x14ac:dyDescent="0.2">
      <c r="A5965" s="1">
        <v>5959</v>
      </c>
      <c r="B5965" s="1" t="s">
        <v>2580</v>
      </c>
      <c r="C5965" s="1" t="s">
        <v>2407</v>
      </c>
      <c r="D5965" s="28" t="s">
        <v>2581</v>
      </c>
      <c r="E5965" s="28" t="s">
        <v>2582</v>
      </c>
      <c r="F5965" s="1" t="s">
        <v>74</v>
      </c>
      <c r="G5965" s="1">
        <v>1</v>
      </c>
      <c r="H5965" s="1" t="s">
        <v>341</v>
      </c>
      <c r="I5965" s="1" t="s">
        <v>114</v>
      </c>
      <c r="J5965" s="76">
        <v>287</v>
      </c>
      <c r="K5965" s="76">
        <v>2405995</v>
      </c>
      <c r="L5965" s="29">
        <v>46113</v>
      </c>
      <c r="M5965" s="29" t="s">
        <v>4163</v>
      </c>
      <c r="N5965" s="1" t="s">
        <v>478</v>
      </c>
      <c r="O5965" s="28" t="s">
        <v>634</v>
      </c>
      <c r="P5965" s="28" t="s">
        <v>323</v>
      </c>
      <c r="Q5965" s="76">
        <v>8</v>
      </c>
      <c r="R5965" s="1"/>
      <c r="S5965" s="76"/>
      <c r="T5965" s="1" t="s">
        <v>115</v>
      </c>
      <c r="U5965" s="1"/>
      <c r="V5965" s="1"/>
      <c r="AB5965" s="177" t="s">
        <v>3561</v>
      </c>
      <c r="AC5965" s="93">
        <v>23.5</v>
      </c>
      <c r="AD5965" s="69">
        <v>240</v>
      </c>
      <c r="AE5965" s="33"/>
      <c r="AF5965" s="33"/>
      <c r="AG5965" s="33"/>
      <c r="AX5965" s="37">
        <f t="shared" si="297"/>
        <v>46120</v>
      </c>
      <c r="AY5965" s="177" t="s">
        <v>3300</v>
      </c>
      <c r="AZ5965" s="185" t="s">
        <v>3301</v>
      </c>
      <c r="BA5965" s="180">
        <v>48.1</v>
      </c>
      <c r="BB5965" s="180">
        <v>46.2</v>
      </c>
      <c r="BC5965" s="180">
        <v>48.7</v>
      </c>
      <c r="BD5965" s="180"/>
      <c r="BE5965" s="180"/>
      <c r="BF5965" s="180"/>
      <c r="BG5965" s="180">
        <f>AVERAGE(BA5965:BF5971)</f>
        <v>47.666666666666664</v>
      </c>
      <c r="BT5965" s="37">
        <f t="shared" si="296"/>
        <v>46141</v>
      </c>
      <c r="BU5965" s="177" t="s">
        <v>3300</v>
      </c>
      <c r="BV5965" s="185" t="s">
        <v>3302</v>
      </c>
      <c r="BW5965" s="180">
        <v>61.6</v>
      </c>
      <c r="BX5965" s="180">
        <v>59.2</v>
      </c>
      <c r="BY5965" s="180">
        <v>61.2</v>
      </c>
      <c r="BZ5965" s="180"/>
      <c r="CA5965" s="180"/>
      <c r="CB5965" s="180"/>
      <c r="CC5965" s="180">
        <f>AVERAGE(BW5965:CB5971)</f>
        <v>60.666666666666664</v>
      </c>
      <c r="CE5965" s="1"/>
      <c r="CF5965" s="1"/>
      <c r="CG5965" s="1"/>
      <c r="CH5965" s="1"/>
      <c r="CI5965" s="1"/>
      <c r="CJ5965" s="1"/>
      <c r="CK5965" s="1"/>
      <c r="CL5965" s="1"/>
      <c r="CM5965" s="1"/>
      <c r="CN5965" s="1"/>
      <c r="CO5965" s="1"/>
    </row>
    <row r="5966" spans="1:93" ht="30" customHeight="1" x14ac:dyDescent="0.2">
      <c r="A5966" s="1">
        <v>5960</v>
      </c>
      <c r="B5966" s="1" t="s">
        <v>2580</v>
      </c>
      <c r="C5966" s="1" t="s">
        <v>2407</v>
      </c>
      <c r="D5966" s="28" t="s">
        <v>2581</v>
      </c>
      <c r="E5966" s="28" t="s">
        <v>2582</v>
      </c>
      <c r="F5966" s="1" t="s">
        <v>74</v>
      </c>
      <c r="G5966" s="1">
        <v>8</v>
      </c>
      <c r="H5966" s="1" t="s">
        <v>1059</v>
      </c>
      <c r="I5966" s="1" t="s">
        <v>114</v>
      </c>
      <c r="J5966" s="76">
        <v>553</v>
      </c>
      <c r="K5966" s="76">
        <v>2407352</v>
      </c>
      <c r="L5966" s="29">
        <v>46114</v>
      </c>
      <c r="M5966" s="29" t="s">
        <v>4163</v>
      </c>
      <c r="N5966" s="1" t="s">
        <v>478</v>
      </c>
      <c r="O5966" s="28" t="s">
        <v>634</v>
      </c>
      <c r="P5966" s="28" t="s">
        <v>323</v>
      </c>
      <c r="Q5966" s="76">
        <v>12</v>
      </c>
      <c r="R5966" s="1"/>
      <c r="S5966" s="76">
        <v>6</v>
      </c>
      <c r="T5966" s="1" t="s">
        <v>115</v>
      </c>
      <c r="U5966" s="1"/>
      <c r="V5966" s="1"/>
      <c r="AB5966" s="178"/>
      <c r="AC5966" s="93">
        <v>23</v>
      </c>
      <c r="AD5966" s="69">
        <v>240</v>
      </c>
      <c r="AE5966" s="33"/>
      <c r="AF5966" s="33"/>
      <c r="AG5966" s="33"/>
      <c r="AX5966" s="37">
        <f t="shared" si="297"/>
        <v>46121</v>
      </c>
      <c r="AY5966" s="178"/>
      <c r="AZ5966" s="185"/>
      <c r="BA5966" s="184"/>
      <c r="BB5966" s="184"/>
      <c r="BC5966" s="184"/>
      <c r="BD5966" s="184"/>
      <c r="BE5966" s="184"/>
      <c r="BF5966" s="184"/>
      <c r="BG5966" s="184"/>
      <c r="BT5966" s="37">
        <f t="shared" si="296"/>
        <v>46142</v>
      </c>
      <c r="BU5966" s="178"/>
      <c r="BV5966" s="185"/>
      <c r="BW5966" s="184"/>
      <c r="BX5966" s="184"/>
      <c r="BY5966" s="184"/>
      <c r="BZ5966" s="184"/>
      <c r="CA5966" s="184"/>
      <c r="CB5966" s="184"/>
      <c r="CC5966" s="184"/>
      <c r="CE5966" s="1"/>
      <c r="CF5966" s="1"/>
      <c r="CG5966" s="1"/>
      <c r="CH5966" s="1"/>
      <c r="CI5966" s="1"/>
      <c r="CJ5966" s="1"/>
      <c r="CK5966" s="1"/>
      <c r="CL5966" s="1"/>
      <c r="CM5966" s="1"/>
      <c r="CN5966" s="1"/>
      <c r="CO5966" s="1"/>
    </row>
    <row r="5967" spans="1:93" ht="30" customHeight="1" x14ac:dyDescent="0.2">
      <c r="A5967" s="1">
        <v>5961</v>
      </c>
      <c r="B5967" s="1" t="s">
        <v>2580</v>
      </c>
      <c r="C5967" s="1" t="s">
        <v>2407</v>
      </c>
      <c r="D5967" s="28" t="s">
        <v>2581</v>
      </c>
      <c r="E5967" s="28" t="s">
        <v>2582</v>
      </c>
      <c r="F5967" s="1" t="s">
        <v>74</v>
      </c>
      <c r="G5967" s="1">
        <v>8</v>
      </c>
      <c r="H5967" s="1" t="s">
        <v>1059</v>
      </c>
      <c r="I5967" s="1" t="s">
        <v>114</v>
      </c>
      <c r="J5967" s="76">
        <v>557</v>
      </c>
      <c r="K5967" s="76">
        <v>2405002</v>
      </c>
      <c r="L5967" s="29">
        <v>46114</v>
      </c>
      <c r="M5967" s="29" t="s">
        <v>4163</v>
      </c>
      <c r="N5967" s="1" t="s">
        <v>478</v>
      </c>
      <c r="O5967" s="28" t="s">
        <v>634</v>
      </c>
      <c r="P5967" s="28" t="s">
        <v>323</v>
      </c>
      <c r="Q5967" s="76">
        <v>12</v>
      </c>
      <c r="R5967" s="1"/>
      <c r="S5967" s="76"/>
      <c r="T5967" s="1" t="s">
        <v>115</v>
      </c>
      <c r="U5967" s="1"/>
      <c r="V5967" s="1"/>
      <c r="AB5967" s="178"/>
      <c r="AC5967" s="93">
        <v>23.5</v>
      </c>
      <c r="AD5967" s="69">
        <v>250</v>
      </c>
      <c r="AE5967" s="33"/>
      <c r="AF5967" s="33"/>
      <c r="AG5967" s="33"/>
      <c r="AX5967" s="37">
        <f t="shared" si="297"/>
        <v>46121</v>
      </c>
      <c r="AY5967" s="178"/>
      <c r="AZ5967" s="185"/>
      <c r="BA5967" s="184"/>
      <c r="BB5967" s="184"/>
      <c r="BC5967" s="184"/>
      <c r="BD5967" s="184"/>
      <c r="BE5967" s="184"/>
      <c r="BF5967" s="184"/>
      <c r="BG5967" s="184"/>
      <c r="BT5967" s="37">
        <f t="shared" si="296"/>
        <v>46142</v>
      </c>
      <c r="BU5967" s="178"/>
      <c r="BV5967" s="185"/>
      <c r="BW5967" s="184"/>
      <c r="BX5967" s="184"/>
      <c r="BY5967" s="184"/>
      <c r="BZ5967" s="184"/>
      <c r="CA5967" s="184"/>
      <c r="CB5967" s="184"/>
      <c r="CC5967" s="184"/>
      <c r="CE5967" s="1"/>
      <c r="CF5967" s="1"/>
      <c r="CG5967" s="1"/>
      <c r="CH5967" s="1"/>
      <c r="CI5967" s="1"/>
      <c r="CJ5967" s="1"/>
      <c r="CK5967" s="1"/>
      <c r="CL5967" s="1"/>
      <c r="CM5967" s="1"/>
      <c r="CN5967" s="1"/>
      <c r="CO5967" s="1"/>
    </row>
    <row r="5968" spans="1:93" ht="30" customHeight="1" x14ac:dyDescent="0.2">
      <c r="A5968" s="1">
        <v>5962</v>
      </c>
      <c r="B5968" s="1" t="s">
        <v>2580</v>
      </c>
      <c r="C5968" s="1" t="s">
        <v>2407</v>
      </c>
      <c r="D5968" s="28" t="s">
        <v>2581</v>
      </c>
      <c r="E5968" s="1" t="s">
        <v>2582</v>
      </c>
      <c r="F5968" s="1" t="s">
        <v>74</v>
      </c>
      <c r="G5968" s="1">
        <v>1</v>
      </c>
      <c r="H5968" s="1" t="s">
        <v>341</v>
      </c>
      <c r="I5968" s="1" t="s">
        <v>114</v>
      </c>
      <c r="J5968" s="76">
        <v>558</v>
      </c>
      <c r="K5968" s="76">
        <v>2405004</v>
      </c>
      <c r="L5968" s="29">
        <v>46114</v>
      </c>
      <c r="M5968" s="29" t="s">
        <v>4163</v>
      </c>
      <c r="N5968" s="1" t="s">
        <v>478</v>
      </c>
      <c r="O5968" s="28" t="s">
        <v>634</v>
      </c>
      <c r="P5968" s="28" t="s">
        <v>323</v>
      </c>
      <c r="Q5968" s="76">
        <v>12</v>
      </c>
      <c r="R5968" s="1"/>
      <c r="S5968" s="76"/>
      <c r="T5968" s="1" t="s">
        <v>115</v>
      </c>
      <c r="U5968" s="1"/>
      <c r="V5968" s="1" t="s">
        <v>646</v>
      </c>
      <c r="AB5968" s="178"/>
      <c r="AC5968" s="93">
        <v>27</v>
      </c>
      <c r="AD5968" s="69">
        <v>225</v>
      </c>
      <c r="AE5968" s="33"/>
      <c r="AF5968" s="33"/>
      <c r="AG5968" s="33"/>
      <c r="AX5968" s="37">
        <f t="shared" si="297"/>
        <v>46121</v>
      </c>
      <c r="AY5968" s="178"/>
      <c r="AZ5968" s="185"/>
      <c r="BA5968" s="184"/>
      <c r="BB5968" s="184"/>
      <c r="BC5968" s="184"/>
      <c r="BD5968" s="184"/>
      <c r="BE5968" s="184"/>
      <c r="BF5968" s="184"/>
      <c r="BG5968" s="184"/>
      <c r="BT5968" s="37">
        <f t="shared" si="296"/>
        <v>46142</v>
      </c>
      <c r="BU5968" s="178"/>
      <c r="BV5968" s="185"/>
      <c r="BW5968" s="184"/>
      <c r="BX5968" s="184"/>
      <c r="BY5968" s="184"/>
      <c r="BZ5968" s="184"/>
      <c r="CA5968" s="184"/>
      <c r="CB5968" s="184"/>
      <c r="CC5968" s="184"/>
      <c r="CE5968" s="1"/>
      <c r="CF5968" s="1"/>
      <c r="CG5968" s="1"/>
      <c r="CH5968" s="1"/>
      <c r="CI5968" s="1"/>
      <c r="CJ5968" s="1"/>
      <c r="CK5968" s="1"/>
      <c r="CL5968" s="1"/>
      <c r="CM5968" s="1"/>
      <c r="CN5968" s="1"/>
      <c r="CO5968" s="1"/>
    </row>
    <row r="5969" spans="1:93" ht="30" customHeight="1" x14ac:dyDescent="0.2">
      <c r="A5969" s="1">
        <v>5963</v>
      </c>
      <c r="B5969" s="1" t="s">
        <v>2580</v>
      </c>
      <c r="C5969" s="1" t="s">
        <v>2407</v>
      </c>
      <c r="D5969" s="28" t="s">
        <v>2581</v>
      </c>
      <c r="E5969" s="1" t="s">
        <v>2582</v>
      </c>
      <c r="F5969" s="1" t="s">
        <v>74</v>
      </c>
      <c r="G5969" s="1">
        <v>1</v>
      </c>
      <c r="H5969" s="1" t="s">
        <v>341</v>
      </c>
      <c r="I5969" s="1" t="s">
        <v>114</v>
      </c>
      <c r="J5969" s="76">
        <v>557</v>
      </c>
      <c r="K5969" s="76">
        <v>2405007</v>
      </c>
      <c r="L5969" s="29">
        <v>46114</v>
      </c>
      <c r="M5969" s="29" t="s">
        <v>4163</v>
      </c>
      <c r="N5969" s="1" t="s">
        <v>478</v>
      </c>
      <c r="O5969" s="28" t="s">
        <v>634</v>
      </c>
      <c r="P5969" s="1" t="s">
        <v>323</v>
      </c>
      <c r="Q5969" s="76">
        <v>12</v>
      </c>
      <c r="R5969" s="1"/>
      <c r="S5969" s="76"/>
      <c r="T5969" s="1" t="s">
        <v>115</v>
      </c>
      <c r="U5969" s="1"/>
      <c r="V5969" s="1"/>
      <c r="AB5969" s="178"/>
      <c r="AC5969" s="93">
        <v>25</v>
      </c>
      <c r="AD5969" s="69">
        <v>210</v>
      </c>
      <c r="AE5969" s="33"/>
      <c r="AF5969" s="33"/>
      <c r="AG5969" s="33"/>
      <c r="AX5969" s="37">
        <f t="shared" si="297"/>
        <v>46121</v>
      </c>
      <c r="AY5969" s="178"/>
      <c r="AZ5969" s="185"/>
      <c r="BA5969" s="184"/>
      <c r="BB5969" s="184"/>
      <c r="BC5969" s="184"/>
      <c r="BD5969" s="184"/>
      <c r="BE5969" s="184"/>
      <c r="BF5969" s="184"/>
      <c r="BG5969" s="184"/>
      <c r="BT5969" s="37">
        <f t="shared" si="296"/>
        <v>46142</v>
      </c>
      <c r="BU5969" s="178"/>
      <c r="BV5969" s="185"/>
      <c r="BW5969" s="184"/>
      <c r="BX5969" s="184"/>
      <c r="BY5969" s="184"/>
      <c r="BZ5969" s="184"/>
      <c r="CA5969" s="184"/>
      <c r="CB5969" s="184"/>
      <c r="CC5969" s="184"/>
      <c r="CE5969" s="1"/>
      <c r="CF5969" s="1"/>
      <c r="CG5969" s="1"/>
      <c r="CH5969" s="1"/>
      <c r="CI5969" s="1"/>
      <c r="CJ5969" s="1"/>
      <c r="CK5969" s="1"/>
      <c r="CL5969" s="1"/>
      <c r="CM5969" s="1"/>
      <c r="CN5969" s="1"/>
      <c r="CO5969" s="1"/>
    </row>
    <row r="5970" spans="1:93" ht="30" customHeight="1" x14ac:dyDescent="0.2">
      <c r="A5970" s="1">
        <v>5964</v>
      </c>
      <c r="B5970" s="1" t="s">
        <v>2580</v>
      </c>
      <c r="C5970" s="1" t="s">
        <v>2407</v>
      </c>
      <c r="D5970" s="28" t="s">
        <v>2581</v>
      </c>
      <c r="E5970" s="1" t="s">
        <v>2582</v>
      </c>
      <c r="F5970" s="1" t="s">
        <v>74</v>
      </c>
      <c r="G5970" s="1">
        <v>4</v>
      </c>
      <c r="H5970" s="1" t="s">
        <v>1059</v>
      </c>
      <c r="I5970" s="1" t="s">
        <v>114</v>
      </c>
      <c r="J5970" s="76">
        <v>287</v>
      </c>
      <c r="K5970" s="76">
        <v>2407373</v>
      </c>
      <c r="L5970" s="29">
        <v>46114</v>
      </c>
      <c r="M5970" s="29" t="s">
        <v>4163</v>
      </c>
      <c r="N5970" s="1" t="s">
        <v>478</v>
      </c>
      <c r="O5970" s="28" t="s">
        <v>634</v>
      </c>
      <c r="P5970" s="1" t="s">
        <v>323</v>
      </c>
      <c r="Q5970" s="76">
        <v>8</v>
      </c>
      <c r="R5970" s="1"/>
      <c r="S5970" s="76"/>
      <c r="T5970" s="1" t="s">
        <v>115</v>
      </c>
      <c r="U5970" s="1"/>
      <c r="V5970" s="1"/>
      <c r="AB5970" s="178"/>
      <c r="AC5970" s="93">
        <v>24</v>
      </c>
      <c r="AD5970" s="69">
        <v>22</v>
      </c>
      <c r="AE5970" s="33"/>
      <c r="AF5970" s="33"/>
      <c r="AG5970" s="33"/>
      <c r="AX5970" s="37">
        <f t="shared" si="297"/>
        <v>46121</v>
      </c>
      <c r="AY5970" s="178"/>
      <c r="AZ5970" s="185"/>
      <c r="BA5970" s="184"/>
      <c r="BB5970" s="184"/>
      <c r="BC5970" s="184"/>
      <c r="BD5970" s="184"/>
      <c r="BE5970" s="184"/>
      <c r="BF5970" s="184"/>
      <c r="BG5970" s="184"/>
      <c r="BT5970" s="37">
        <f t="shared" si="296"/>
        <v>46142</v>
      </c>
      <c r="BU5970" s="178"/>
      <c r="BV5970" s="185"/>
      <c r="BW5970" s="184"/>
      <c r="BX5970" s="184"/>
      <c r="BY5970" s="184"/>
      <c r="BZ5970" s="184"/>
      <c r="CA5970" s="184"/>
      <c r="CB5970" s="184"/>
      <c r="CC5970" s="184"/>
      <c r="CE5970" s="1"/>
      <c r="CF5970" s="1"/>
      <c r="CG5970" s="1"/>
      <c r="CH5970" s="1"/>
      <c r="CI5970" s="1"/>
      <c r="CJ5970" s="1"/>
      <c r="CK5970" s="1"/>
      <c r="CL5970" s="1"/>
      <c r="CM5970" s="1"/>
      <c r="CN5970" s="1"/>
      <c r="CO5970" s="1"/>
    </row>
    <row r="5971" spans="1:93" ht="30" customHeight="1" x14ac:dyDescent="0.2">
      <c r="A5971" s="1">
        <v>5965</v>
      </c>
      <c r="B5971" s="1" t="s">
        <v>2580</v>
      </c>
      <c r="C5971" s="1" t="s">
        <v>2407</v>
      </c>
      <c r="D5971" s="28" t="s">
        <v>2581</v>
      </c>
      <c r="E5971" s="1" t="s">
        <v>2582</v>
      </c>
      <c r="F5971" s="1" t="s">
        <v>74</v>
      </c>
      <c r="G5971" s="1">
        <v>8</v>
      </c>
      <c r="H5971" s="1" t="s">
        <v>341</v>
      </c>
      <c r="I5971" s="1" t="s">
        <v>114</v>
      </c>
      <c r="J5971" s="76">
        <v>551</v>
      </c>
      <c r="K5971" s="76">
        <v>2405011</v>
      </c>
      <c r="L5971" s="29">
        <v>46114</v>
      </c>
      <c r="M5971" s="29" t="s">
        <v>4163</v>
      </c>
      <c r="N5971" s="1" t="s">
        <v>478</v>
      </c>
      <c r="O5971" s="28" t="s">
        <v>634</v>
      </c>
      <c r="P5971" s="1" t="s">
        <v>323</v>
      </c>
      <c r="Q5971" s="76">
        <v>12</v>
      </c>
      <c r="R5971" s="1"/>
      <c r="S5971" s="76"/>
      <c r="T5971" s="1" t="s">
        <v>115</v>
      </c>
      <c r="U5971" s="1"/>
      <c r="V5971" s="1"/>
      <c r="AB5971" s="179"/>
      <c r="AC5971" s="93">
        <v>24</v>
      </c>
      <c r="AD5971" s="69">
        <v>225</v>
      </c>
      <c r="AE5971" s="33"/>
      <c r="AF5971" s="33"/>
      <c r="AG5971" s="33"/>
      <c r="AX5971" s="37">
        <f t="shared" si="297"/>
        <v>46121</v>
      </c>
      <c r="AY5971" s="179"/>
      <c r="AZ5971" s="185"/>
      <c r="BA5971" s="181"/>
      <c r="BB5971" s="181"/>
      <c r="BC5971" s="181"/>
      <c r="BD5971" s="181"/>
      <c r="BE5971" s="181"/>
      <c r="BF5971" s="181"/>
      <c r="BG5971" s="181"/>
      <c r="BT5971" s="37">
        <f t="shared" si="296"/>
        <v>46142</v>
      </c>
      <c r="BU5971" s="179"/>
      <c r="BV5971" s="185"/>
      <c r="BW5971" s="181"/>
      <c r="BX5971" s="181"/>
      <c r="BY5971" s="181"/>
      <c r="BZ5971" s="181"/>
      <c r="CA5971" s="181"/>
      <c r="CB5971" s="181"/>
      <c r="CC5971" s="181"/>
      <c r="CE5971" s="1"/>
      <c r="CF5971" s="1"/>
      <c r="CG5971" s="1"/>
      <c r="CH5971" s="1"/>
      <c r="CI5971" s="1"/>
      <c r="CJ5971" s="1"/>
      <c r="CK5971" s="1"/>
      <c r="CL5971" s="1"/>
      <c r="CM5971" s="1"/>
      <c r="CN5971" s="1"/>
      <c r="CO5971" s="1"/>
    </row>
    <row r="5972" spans="1:93" ht="30" customHeight="1" x14ac:dyDescent="0.2">
      <c r="A5972" s="1">
        <v>5966</v>
      </c>
      <c r="B5972" s="1" t="s">
        <v>2583</v>
      </c>
      <c r="C5972" s="1" t="s">
        <v>2408</v>
      </c>
      <c r="D5972" s="28" t="s">
        <v>2584</v>
      </c>
      <c r="E5972" s="1" t="s">
        <v>2585</v>
      </c>
      <c r="F5972" s="1" t="s">
        <v>74</v>
      </c>
      <c r="G5972" s="1">
        <v>6</v>
      </c>
      <c r="H5972" s="1" t="s">
        <v>1059</v>
      </c>
      <c r="I5972" s="1" t="s">
        <v>114</v>
      </c>
      <c r="J5972" s="76">
        <v>554</v>
      </c>
      <c r="K5972" s="76">
        <v>2407342</v>
      </c>
      <c r="L5972" s="29">
        <v>46113</v>
      </c>
      <c r="M5972" s="29" t="s">
        <v>4163</v>
      </c>
      <c r="N5972" s="1" t="s">
        <v>478</v>
      </c>
      <c r="O5972" s="28" t="s">
        <v>634</v>
      </c>
      <c r="P5972" s="1" t="s">
        <v>323</v>
      </c>
      <c r="Q5972" s="76">
        <v>12</v>
      </c>
      <c r="R5972" s="1"/>
      <c r="S5972" s="76">
        <v>6</v>
      </c>
      <c r="T5972" s="1" t="s">
        <v>115</v>
      </c>
      <c r="U5972" s="1"/>
      <c r="V5972" s="1"/>
      <c r="AB5972" s="177" t="s">
        <v>3560</v>
      </c>
      <c r="AC5972" s="93">
        <v>23</v>
      </c>
      <c r="AD5972" s="69">
        <v>220</v>
      </c>
      <c r="AE5972" s="33"/>
      <c r="AF5972" s="33"/>
      <c r="AG5972" s="33"/>
      <c r="AX5972" s="37">
        <f t="shared" si="297"/>
        <v>46120</v>
      </c>
      <c r="AY5972" s="177" t="s">
        <v>3297</v>
      </c>
      <c r="AZ5972" s="183" t="s">
        <v>3298</v>
      </c>
      <c r="BA5972" s="180">
        <v>46.8</v>
      </c>
      <c r="BB5972" s="180">
        <v>45.8</v>
      </c>
      <c r="BC5972" s="180">
        <v>47.1</v>
      </c>
      <c r="BD5972" s="180"/>
      <c r="BE5972" s="180"/>
      <c r="BF5972" s="180"/>
      <c r="BG5972" s="180">
        <f>AVERAGE(BA5972:BF5978)</f>
        <v>46.566666666666663</v>
      </c>
      <c r="BT5972" s="37">
        <f t="shared" si="296"/>
        <v>46141</v>
      </c>
      <c r="BU5972" s="177" t="s">
        <v>3297</v>
      </c>
      <c r="BV5972" s="183" t="s">
        <v>3299</v>
      </c>
      <c r="BW5972" s="180">
        <v>60.5</v>
      </c>
      <c r="BX5972" s="180">
        <v>58.5</v>
      </c>
      <c r="BY5972" s="180">
        <v>59.5</v>
      </c>
      <c r="BZ5972" s="180"/>
      <c r="CA5972" s="180"/>
      <c r="CB5972" s="180"/>
      <c r="CC5972" s="180">
        <f>AVERAGE(BW5972:CB5978)</f>
        <v>59.5</v>
      </c>
      <c r="CE5972" s="1"/>
      <c r="CF5972" s="1"/>
      <c r="CG5972" s="1"/>
      <c r="CH5972" s="1"/>
      <c r="CI5972" s="1"/>
      <c r="CJ5972" s="1"/>
      <c r="CK5972" s="1"/>
      <c r="CL5972" s="1"/>
      <c r="CM5972" s="1"/>
      <c r="CN5972" s="1"/>
      <c r="CO5972" s="1"/>
    </row>
    <row r="5973" spans="1:93" ht="30" customHeight="1" x14ac:dyDescent="0.2">
      <c r="A5973" s="1">
        <v>5967</v>
      </c>
      <c r="B5973" s="1" t="s">
        <v>2583</v>
      </c>
      <c r="C5973" s="1" t="s">
        <v>2408</v>
      </c>
      <c r="D5973" s="28" t="s">
        <v>2584</v>
      </c>
      <c r="E5973" s="1" t="s">
        <v>2585</v>
      </c>
      <c r="F5973" s="1" t="s">
        <v>74</v>
      </c>
      <c r="G5973" s="1">
        <v>6</v>
      </c>
      <c r="H5973" s="1" t="s">
        <v>1059</v>
      </c>
      <c r="I5973" s="1" t="s">
        <v>114</v>
      </c>
      <c r="J5973" s="76">
        <v>558</v>
      </c>
      <c r="K5973" s="76">
        <v>2407344</v>
      </c>
      <c r="L5973" s="29">
        <v>46113</v>
      </c>
      <c r="M5973" s="29" t="s">
        <v>4163</v>
      </c>
      <c r="N5973" s="1" t="s">
        <v>478</v>
      </c>
      <c r="O5973" s="28" t="s">
        <v>634</v>
      </c>
      <c r="P5973" s="1" t="s">
        <v>323</v>
      </c>
      <c r="Q5973" s="76">
        <v>12</v>
      </c>
      <c r="R5973" s="1"/>
      <c r="S5973" s="76"/>
      <c r="T5973" s="1" t="s">
        <v>115</v>
      </c>
      <c r="U5973" s="1"/>
      <c r="V5973" s="1"/>
      <c r="AB5973" s="178"/>
      <c r="AC5973" s="93">
        <v>23</v>
      </c>
      <c r="AD5973" s="69">
        <v>190</v>
      </c>
      <c r="AE5973" s="33"/>
      <c r="AF5973" s="33"/>
      <c r="AG5973" s="33"/>
      <c r="AX5973" s="37">
        <f t="shared" si="297"/>
        <v>46120</v>
      </c>
      <c r="AY5973" s="178"/>
      <c r="AZ5973" s="183"/>
      <c r="BA5973" s="184"/>
      <c r="BB5973" s="184"/>
      <c r="BC5973" s="184"/>
      <c r="BD5973" s="184"/>
      <c r="BE5973" s="184"/>
      <c r="BF5973" s="184"/>
      <c r="BG5973" s="184"/>
      <c r="BT5973" s="37">
        <f t="shared" si="296"/>
        <v>46141</v>
      </c>
      <c r="BU5973" s="178"/>
      <c r="BV5973" s="183"/>
      <c r="BW5973" s="184"/>
      <c r="BX5973" s="184"/>
      <c r="BY5973" s="184"/>
      <c r="BZ5973" s="184"/>
      <c r="CA5973" s="184"/>
      <c r="CB5973" s="184"/>
      <c r="CC5973" s="184"/>
      <c r="CE5973" s="1"/>
      <c r="CF5973" s="1"/>
      <c r="CG5973" s="1"/>
      <c r="CH5973" s="1"/>
      <c r="CI5973" s="1"/>
      <c r="CJ5973" s="1"/>
      <c r="CK5973" s="1"/>
      <c r="CL5973" s="1"/>
      <c r="CM5973" s="1"/>
      <c r="CN5973" s="1"/>
      <c r="CO5973" s="1"/>
    </row>
    <row r="5974" spans="1:93" ht="30" customHeight="1" x14ac:dyDescent="0.2">
      <c r="A5974" s="1">
        <v>5968</v>
      </c>
      <c r="B5974" s="1" t="s">
        <v>2583</v>
      </c>
      <c r="C5974" s="1" t="s">
        <v>2408</v>
      </c>
      <c r="D5974" s="28" t="s">
        <v>2584</v>
      </c>
      <c r="E5974" s="28" t="s">
        <v>2585</v>
      </c>
      <c r="F5974" s="1" t="s">
        <v>74</v>
      </c>
      <c r="G5974" s="1">
        <v>6</v>
      </c>
      <c r="H5974" s="1" t="s">
        <v>1059</v>
      </c>
      <c r="I5974" s="1" t="s">
        <v>114</v>
      </c>
      <c r="J5974" s="76">
        <v>551</v>
      </c>
      <c r="K5974" s="76">
        <v>2406000</v>
      </c>
      <c r="L5974" s="29">
        <v>46114</v>
      </c>
      <c r="M5974" s="29" t="s">
        <v>4163</v>
      </c>
      <c r="N5974" s="1" t="s">
        <v>478</v>
      </c>
      <c r="O5974" s="28" t="s">
        <v>634</v>
      </c>
      <c r="P5974" s="28" t="s">
        <v>323</v>
      </c>
      <c r="Q5974" s="76">
        <v>11</v>
      </c>
      <c r="R5974" s="1"/>
      <c r="S5974" s="76"/>
      <c r="T5974" s="1" t="s">
        <v>115</v>
      </c>
      <c r="U5974" s="1"/>
      <c r="V5974" s="1"/>
      <c r="AB5974" s="178"/>
      <c r="AC5974" s="93">
        <v>25.5</v>
      </c>
      <c r="AD5974" s="69">
        <v>250</v>
      </c>
      <c r="AE5974" s="33"/>
      <c r="AF5974" s="33"/>
      <c r="AG5974" s="33"/>
      <c r="AX5974" s="37">
        <f t="shared" si="297"/>
        <v>46121</v>
      </c>
      <c r="AY5974" s="178"/>
      <c r="AZ5974" s="183"/>
      <c r="BA5974" s="184"/>
      <c r="BB5974" s="184"/>
      <c r="BC5974" s="184"/>
      <c r="BD5974" s="184"/>
      <c r="BE5974" s="184"/>
      <c r="BF5974" s="184"/>
      <c r="BG5974" s="184"/>
      <c r="BT5974" s="37">
        <f t="shared" si="296"/>
        <v>46142</v>
      </c>
      <c r="BU5974" s="178"/>
      <c r="BV5974" s="183"/>
      <c r="BW5974" s="184"/>
      <c r="BX5974" s="184"/>
      <c r="BY5974" s="184"/>
      <c r="BZ5974" s="184"/>
      <c r="CA5974" s="184"/>
      <c r="CB5974" s="184"/>
      <c r="CC5974" s="184"/>
      <c r="CE5974" s="1"/>
      <c r="CF5974" s="1"/>
      <c r="CG5974" s="1"/>
      <c r="CH5974" s="1"/>
      <c r="CI5974" s="1"/>
      <c r="CJ5974" s="1"/>
      <c r="CK5974" s="1"/>
      <c r="CL5974" s="1"/>
      <c r="CM5974" s="1"/>
      <c r="CN5974" s="1"/>
      <c r="CO5974" s="1"/>
    </row>
    <row r="5975" spans="1:93" ht="30" customHeight="1" x14ac:dyDescent="0.2">
      <c r="A5975" s="1">
        <v>5969</v>
      </c>
      <c r="B5975" s="1" t="s">
        <v>2583</v>
      </c>
      <c r="C5975" s="1" t="s">
        <v>2408</v>
      </c>
      <c r="D5975" s="28" t="s">
        <v>2584</v>
      </c>
      <c r="E5975" s="28" t="s">
        <v>2585</v>
      </c>
      <c r="F5975" s="1" t="s">
        <v>74</v>
      </c>
      <c r="G5975" s="1">
        <v>5</v>
      </c>
      <c r="H5975" s="1" t="s">
        <v>341</v>
      </c>
      <c r="I5975" s="1" t="s">
        <v>114</v>
      </c>
      <c r="J5975" s="76">
        <v>303</v>
      </c>
      <c r="K5975" s="76">
        <v>2407360</v>
      </c>
      <c r="L5975" s="29">
        <v>46114</v>
      </c>
      <c r="M5975" s="29" t="s">
        <v>4163</v>
      </c>
      <c r="N5975" s="1" t="s">
        <v>478</v>
      </c>
      <c r="O5975" s="28" t="s">
        <v>634</v>
      </c>
      <c r="P5975" s="28" t="s">
        <v>323</v>
      </c>
      <c r="Q5975" s="76">
        <v>8</v>
      </c>
      <c r="R5975" s="1"/>
      <c r="S5975" s="76"/>
      <c r="T5975" s="1" t="s">
        <v>115</v>
      </c>
      <c r="U5975" s="1"/>
      <c r="V5975" s="1"/>
      <c r="AB5975" s="178"/>
      <c r="AC5975" s="93">
        <v>24</v>
      </c>
      <c r="AD5975" s="69">
        <v>220</v>
      </c>
      <c r="AE5975" s="33"/>
      <c r="AF5975" s="33"/>
      <c r="AG5975" s="33"/>
      <c r="AX5975" s="37">
        <f t="shared" si="297"/>
        <v>46121</v>
      </c>
      <c r="AY5975" s="178"/>
      <c r="AZ5975" s="183"/>
      <c r="BA5975" s="184"/>
      <c r="BB5975" s="184"/>
      <c r="BC5975" s="184"/>
      <c r="BD5975" s="184"/>
      <c r="BE5975" s="184"/>
      <c r="BF5975" s="184"/>
      <c r="BG5975" s="184"/>
      <c r="BT5975" s="37">
        <f t="shared" si="296"/>
        <v>46142</v>
      </c>
      <c r="BU5975" s="178"/>
      <c r="BV5975" s="183"/>
      <c r="BW5975" s="184"/>
      <c r="BX5975" s="184"/>
      <c r="BY5975" s="184"/>
      <c r="BZ5975" s="184"/>
      <c r="CA5975" s="184"/>
      <c r="CB5975" s="184"/>
      <c r="CC5975" s="184"/>
      <c r="CE5975" s="1"/>
      <c r="CF5975" s="1"/>
      <c r="CG5975" s="1"/>
      <c r="CH5975" s="1"/>
      <c r="CI5975" s="1"/>
      <c r="CJ5975" s="1"/>
      <c r="CK5975" s="1"/>
      <c r="CL5975" s="1"/>
      <c r="CM5975" s="1"/>
      <c r="CN5975" s="1"/>
      <c r="CO5975" s="1"/>
    </row>
    <row r="5976" spans="1:93" ht="30" customHeight="1" x14ac:dyDescent="0.2">
      <c r="A5976" s="1">
        <v>5970</v>
      </c>
      <c r="B5976" s="1" t="s">
        <v>2583</v>
      </c>
      <c r="C5976" s="1" t="s">
        <v>2408</v>
      </c>
      <c r="D5976" s="28" t="s">
        <v>2584</v>
      </c>
      <c r="E5976" s="28" t="s">
        <v>2585</v>
      </c>
      <c r="F5976" s="1" t="s">
        <v>74</v>
      </c>
      <c r="G5976" s="1">
        <v>5</v>
      </c>
      <c r="H5976" s="1" t="s">
        <v>341</v>
      </c>
      <c r="I5976" s="1" t="s">
        <v>114</v>
      </c>
      <c r="J5976" s="76">
        <v>553</v>
      </c>
      <c r="K5976" s="76">
        <v>2407361</v>
      </c>
      <c r="L5976" s="29">
        <v>46114</v>
      </c>
      <c r="M5976" s="29" t="s">
        <v>4163</v>
      </c>
      <c r="N5976" s="1" t="s">
        <v>478</v>
      </c>
      <c r="O5976" s="28" t="s">
        <v>634</v>
      </c>
      <c r="P5976" s="28" t="s">
        <v>323</v>
      </c>
      <c r="Q5976" s="76">
        <v>12</v>
      </c>
      <c r="R5976" s="1"/>
      <c r="S5976" s="76"/>
      <c r="T5976" s="1" t="s">
        <v>115</v>
      </c>
      <c r="U5976" s="1"/>
      <c r="V5976" s="1"/>
      <c r="AB5976" s="178"/>
      <c r="AC5976" s="93">
        <v>24</v>
      </c>
      <c r="AD5976" s="69">
        <v>250</v>
      </c>
      <c r="AE5976" s="33"/>
      <c r="AF5976" s="33"/>
      <c r="AG5976" s="33"/>
      <c r="AX5976" s="37">
        <f t="shared" si="297"/>
        <v>46121</v>
      </c>
      <c r="AY5976" s="178"/>
      <c r="AZ5976" s="183"/>
      <c r="BA5976" s="184"/>
      <c r="BB5976" s="184"/>
      <c r="BC5976" s="184"/>
      <c r="BD5976" s="184"/>
      <c r="BE5976" s="184"/>
      <c r="BF5976" s="184"/>
      <c r="BG5976" s="184"/>
      <c r="BT5976" s="37">
        <f t="shared" si="296"/>
        <v>46142</v>
      </c>
      <c r="BU5976" s="178"/>
      <c r="BV5976" s="183"/>
      <c r="BW5976" s="184"/>
      <c r="BX5976" s="184"/>
      <c r="BY5976" s="184"/>
      <c r="BZ5976" s="184"/>
      <c r="CA5976" s="184"/>
      <c r="CB5976" s="184"/>
      <c r="CC5976" s="184"/>
      <c r="CE5976" s="1"/>
      <c r="CF5976" s="1"/>
      <c r="CG5976" s="1"/>
      <c r="CH5976" s="1"/>
      <c r="CI5976" s="1"/>
      <c r="CJ5976" s="1"/>
      <c r="CK5976" s="1"/>
      <c r="CL5976" s="1"/>
      <c r="CM5976" s="1"/>
      <c r="CN5976" s="1"/>
      <c r="CO5976" s="1"/>
    </row>
    <row r="5977" spans="1:93" ht="30" customHeight="1" x14ac:dyDescent="0.2">
      <c r="A5977" s="1">
        <v>5971</v>
      </c>
      <c r="B5977" s="1" t="s">
        <v>2583</v>
      </c>
      <c r="C5977" s="1" t="s">
        <v>2408</v>
      </c>
      <c r="D5977" s="28" t="s">
        <v>2584</v>
      </c>
      <c r="E5977" s="1" t="s">
        <v>2585</v>
      </c>
      <c r="F5977" s="1" t="s">
        <v>74</v>
      </c>
      <c r="G5977" s="1">
        <v>5</v>
      </c>
      <c r="H5977" s="1" t="s">
        <v>341</v>
      </c>
      <c r="I5977" s="1" t="s">
        <v>114</v>
      </c>
      <c r="J5977" s="76">
        <v>433</v>
      </c>
      <c r="K5977" s="76">
        <v>2405005</v>
      </c>
      <c r="L5977" s="29">
        <v>46114</v>
      </c>
      <c r="M5977" s="29" t="s">
        <v>4163</v>
      </c>
      <c r="N5977" s="1" t="s">
        <v>478</v>
      </c>
      <c r="O5977" s="28" t="s">
        <v>634</v>
      </c>
      <c r="P5977" s="28" t="s">
        <v>323</v>
      </c>
      <c r="Q5977" s="76">
        <v>10</v>
      </c>
      <c r="R5977" s="1"/>
      <c r="S5977" s="76"/>
      <c r="T5977" s="1" t="s">
        <v>115</v>
      </c>
      <c r="U5977" s="1"/>
      <c r="V5977" s="1"/>
      <c r="AB5977" s="178"/>
      <c r="AC5977" s="93">
        <v>24</v>
      </c>
      <c r="AD5977" s="69">
        <v>255</v>
      </c>
      <c r="AE5977" s="33"/>
      <c r="AF5977" s="33"/>
      <c r="AG5977" s="33"/>
      <c r="AX5977" s="37">
        <f t="shared" si="297"/>
        <v>46121</v>
      </c>
      <c r="AY5977" s="178"/>
      <c r="AZ5977" s="183"/>
      <c r="BA5977" s="184"/>
      <c r="BB5977" s="184"/>
      <c r="BC5977" s="184"/>
      <c r="BD5977" s="184"/>
      <c r="BE5977" s="184"/>
      <c r="BF5977" s="184"/>
      <c r="BG5977" s="184"/>
      <c r="BT5977" s="37">
        <f t="shared" si="296"/>
        <v>46142</v>
      </c>
      <c r="BU5977" s="178"/>
      <c r="BV5977" s="183"/>
      <c r="BW5977" s="184"/>
      <c r="BX5977" s="184"/>
      <c r="BY5977" s="184"/>
      <c r="BZ5977" s="184"/>
      <c r="CA5977" s="184"/>
      <c r="CB5977" s="184"/>
      <c r="CC5977" s="184"/>
      <c r="CE5977" s="1"/>
      <c r="CF5977" s="1"/>
      <c r="CG5977" s="1"/>
      <c r="CH5977" s="1"/>
      <c r="CI5977" s="1"/>
      <c r="CJ5977" s="1"/>
      <c r="CK5977" s="1"/>
      <c r="CL5977" s="1"/>
      <c r="CM5977" s="1"/>
      <c r="CN5977" s="1"/>
      <c r="CO5977" s="1"/>
    </row>
    <row r="5978" spans="1:93" ht="30" customHeight="1" x14ac:dyDescent="0.2">
      <c r="A5978" s="1">
        <v>5972</v>
      </c>
      <c r="B5978" s="1" t="s">
        <v>2583</v>
      </c>
      <c r="C5978" s="1" t="s">
        <v>2408</v>
      </c>
      <c r="D5978" s="28" t="s">
        <v>2584</v>
      </c>
      <c r="E5978" s="1" t="s">
        <v>2585</v>
      </c>
      <c r="F5978" s="1" t="s">
        <v>74</v>
      </c>
      <c r="G5978" s="1">
        <v>5</v>
      </c>
      <c r="H5978" s="1" t="s">
        <v>341</v>
      </c>
      <c r="I5978" s="1" t="s">
        <v>114</v>
      </c>
      <c r="J5978" s="76">
        <v>273</v>
      </c>
      <c r="K5978" s="76">
        <v>2405008</v>
      </c>
      <c r="L5978" s="29">
        <v>46114</v>
      </c>
      <c r="M5978" s="29" t="s">
        <v>4163</v>
      </c>
      <c r="N5978" s="1" t="s">
        <v>478</v>
      </c>
      <c r="O5978" s="28" t="s">
        <v>634</v>
      </c>
      <c r="P5978" s="28" t="s">
        <v>323</v>
      </c>
      <c r="Q5978" s="76">
        <v>3</v>
      </c>
      <c r="R5978" s="1"/>
      <c r="S5978" s="76"/>
      <c r="T5978" s="1" t="s">
        <v>115</v>
      </c>
      <c r="U5978" s="1"/>
      <c r="V5978" s="1"/>
      <c r="AB5978" s="179"/>
      <c r="AC5978" s="93">
        <v>24</v>
      </c>
      <c r="AD5978" s="69">
        <v>250</v>
      </c>
      <c r="AE5978" s="33"/>
      <c r="AF5978" s="33"/>
      <c r="AG5978" s="33"/>
      <c r="AX5978" s="37">
        <f t="shared" si="297"/>
        <v>46121</v>
      </c>
      <c r="AY5978" s="179"/>
      <c r="AZ5978" s="183"/>
      <c r="BA5978" s="181"/>
      <c r="BB5978" s="181"/>
      <c r="BC5978" s="181"/>
      <c r="BD5978" s="181"/>
      <c r="BE5978" s="181"/>
      <c r="BF5978" s="181"/>
      <c r="BG5978" s="181"/>
      <c r="BT5978" s="37">
        <f t="shared" si="296"/>
        <v>46142</v>
      </c>
      <c r="BU5978" s="179"/>
      <c r="BV5978" s="183"/>
      <c r="BW5978" s="181"/>
      <c r="BX5978" s="181"/>
      <c r="BY5978" s="181"/>
      <c r="BZ5978" s="181"/>
      <c r="CA5978" s="181"/>
      <c r="CB5978" s="181"/>
      <c r="CC5978" s="181"/>
      <c r="CE5978" s="1"/>
      <c r="CF5978" s="1"/>
      <c r="CG5978" s="1"/>
      <c r="CH5978" s="1"/>
      <c r="CI5978" s="1"/>
      <c r="CJ5978" s="1"/>
      <c r="CK5978" s="1"/>
      <c r="CL5978" s="1"/>
      <c r="CM5978" s="1"/>
      <c r="CN5978" s="1"/>
      <c r="CO5978" s="1"/>
    </row>
    <row r="5979" spans="1:93" ht="30" customHeight="1" x14ac:dyDescent="0.2">
      <c r="A5979" s="1">
        <v>5973</v>
      </c>
      <c r="B5979" s="1" t="s">
        <v>2586</v>
      </c>
      <c r="C5979" s="1" t="s">
        <v>2409</v>
      </c>
      <c r="D5979" s="28" t="s">
        <v>2587</v>
      </c>
      <c r="E5979" s="1" t="s">
        <v>2392</v>
      </c>
      <c r="F5979" s="1" t="s">
        <v>74</v>
      </c>
      <c r="G5979" s="1">
        <v>5</v>
      </c>
      <c r="H5979" s="1" t="s">
        <v>1059</v>
      </c>
      <c r="I5979" s="1" t="s">
        <v>114</v>
      </c>
      <c r="J5979" s="76">
        <v>551</v>
      </c>
      <c r="K5979" s="76">
        <v>2405990</v>
      </c>
      <c r="L5979" s="29">
        <v>46113</v>
      </c>
      <c r="M5979" s="29" t="s">
        <v>4163</v>
      </c>
      <c r="N5979" s="1" t="s">
        <v>478</v>
      </c>
      <c r="O5979" s="28" t="s">
        <v>634</v>
      </c>
      <c r="P5979" s="28" t="s">
        <v>323</v>
      </c>
      <c r="Q5979" s="76">
        <v>10</v>
      </c>
      <c r="R5979" s="1"/>
      <c r="S5979" s="76">
        <v>6</v>
      </c>
      <c r="T5979" s="1" t="s">
        <v>115</v>
      </c>
      <c r="U5979" s="1"/>
      <c r="V5979" s="1"/>
      <c r="AB5979" s="28" t="s">
        <v>3558</v>
      </c>
      <c r="AC5979" s="93">
        <v>23.5</v>
      </c>
      <c r="AD5979" s="69">
        <v>250</v>
      </c>
      <c r="AE5979" s="33"/>
      <c r="AF5979" s="33"/>
      <c r="AG5979" s="33"/>
      <c r="AX5979" s="37">
        <f t="shared" si="297"/>
        <v>46120</v>
      </c>
      <c r="AY5979" s="28" t="s">
        <v>3293</v>
      </c>
      <c r="AZ5979" s="1" t="s">
        <v>3291</v>
      </c>
      <c r="BA5979" s="1">
        <v>47.8</v>
      </c>
      <c r="BB5979" s="1">
        <v>46.5</v>
      </c>
      <c r="BC5979" s="1">
        <v>46.6</v>
      </c>
      <c r="BD5979" s="1"/>
      <c r="BE5979" s="1"/>
      <c r="BF5979" s="1"/>
      <c r="BG5979" s="1">
        <f>AVERAGE(BA5979:BF5979)</f>
        <v>46.966666666666669</v>
      </c>
      <c r="BT5979" s="37">
        <f t="shared" si="296"/>
        <v>46141</v>
      </c>
      <c r="BU5979" s="28" t="s">
        <v>3149</v>
      </c>
      <c r="BV5979" s="1" t="s">
        <v>3292</v>
      </c>
      <c r="BW5979" s="1">
        <v>60.9</v>
      </c>
      <c r="BX5979" s="1">
        <v>61.5</v>
      </c>
      <c r="BY5979" s="1">
        <v>59</v>
      </c>
      <c r="BZ5979" s="1"/>
      <c r="CA5979" s="1"/>
      <c r="CB5979" s="1"/>
      <c r="CC5979" s="1">
        <f>AVERAGE(BW5979:CB5979)</f>
        <v>60.466666666666669</v>
      </c>
      <c r="CE5979" s="1"/>
      <c r="CF5979" s="1"/>
      <c r="CG5979" s="1"/>
      <c r="CH5979" s="1"/>
      <c r="CI5979" s="1"/>
      <c r="CJ5979" s="1"/>
      <c r="CK5979" s="1"/>
      <c r="CL5979" s="1"/>
      <c r="CM5979" s="1"/>
      <c r="CN5979" s="1"/>
      <c r="CO5979" s="1"/>
    </row>
    <row r="5980" spans="1:93" ht="30" customHeight="1" x14ac:dyDescent="0.2">
      <c r="A5980" s="1">
        <v>5974</v>
      </c>
      <c r="B5980" s="1" t="s">
        <v>2588</v>
      </c>
      <c r="C5980" s="1" t="s">
        <v>2410</v>
      </c>
      <c r="D5980" s="28" t="s">
        <v>2589</v>
      </c>
      <c r="E5980" s="1" t="s">
        <v>2411</v>
      </c>
      <c r="F5980" s="1" t="s">
        <v>74</v>
      </c>
      <c r="G5980" s="1">
        <v>8</v>
      </c>
      <c r="H5980" s="1" t="s">
        <v>341</v>
      </c>
      <c r="I5980" s="1" t="s">
        <v>114</v>
      </c>
      <c r="J5980" s="76">
        <v>557</v>
      </c>
      <c r="K5980" s="76">
        <v>2405032</v>
      </c>
      <c r="L5980" s="29">
        <v>46114</v>
      </c>
      <c r="M5980" s="29" t="s">
        <v>4163</v>
      </c>
      <c r="N5980" s="1" t="s">
        <v>478</v>
      </c>
      <c r="O5980" s="28" t="s">
        <v>494</v>
      </c>
      <c r="P5980" s="28" t="s">
        <v>216</v>
      </c>
      <c r="Q5980" s="76">
        <v>12</v>
      </c>
      <c r="R5980" s="1"/>
      <c r="S5980" s="76"/>
      <c r="T5980" s="1" t="s">
        <v>115</v>
      </c>
      <c r="U5980" s="1"/>
      <c r="V5980" s="1"/>
      <c r="AB5980" s="177" t="s">
        <v>3564</v>
      </c>
      <c r="AC5980" s="93">
        <v>23.5</v>
      </c>
      <c r="AD5980" s="69">
        <v>240</v>
      </c>
      <c r="AE5980" s="33"/>
      <c r="AF5980" s="33"/>
      <c r="AG5980" s="33"/>
      <c r="AX5980" s="37">
        <f t="shared" si="297"/>
        <v>46121</v>
      </c>
      <c r="AY5980" s="177" t="s">
        <v>3311</v>
      </c>
      <c r="AZ5980" s="187" t="s">
        <v>3310</v>
      </c>
      <c r="BA5980" s="180">
        <v>40.4</v>
      </c>
      <c r="BB5980" s="180">
        <v>39.6</v>
      </c>
      <c r="BC5980" s="180">
        <v>40.799999999999997</v>
      </c>
      <c r="BD5980" s="180"/>
      <c r="BE5980" s="180"/>
      <c r="BF5980" s="180"/>
      <c r="BG5980" s="180">
        <f>AVERAGE(BA5980:BF5984)</f>
        <v>40.266666666666666</v>
      </c>
      <c r="BT5980" s="37">
        <f t="shared" si="296"/>
        <v>46142</v>
      </c>
      <c r="BU5980" s="177" t="s">
        <v>3311</v>
      </c>
      <c r="BV5980" s="187" t="s">
        <v>3312</v>
      </c>
      <c r="BW5980" s="180">
        <v>50.7</v>
      </c>
      <c r="BX5980" s="180">
        <v>49</v>
      </c>
      <c r="BY5980" s="180">
        <v>50.9</v>
      </c>
      <c r="BZ5980" s="180"/>
      <c r="CA5980" s="180"/>
      <c r="CB5980" s="180"/>
      <c r="CC5980" s="180">
        <f>AVERAGE(BW5980:CB5984)</f>
        <v>50.199999999999996</v>
      </c>
      <c r="CE5980" s="1"/>
      <c r="CF5980" s="1"/>
      <c r="CG5980" s="1"/>
      <c r="CH5980" s="1"/>
      <c r="CI5980" s="1"/>
      <c r="CJ5980" s="1"/>
      <c r="CK5980" s="1"/>
      <c r="CL5980" s="1"/>
      <c r="CM5980" s="1"/>
      <c r="CN5980" s="1"/>
      <c r="CO5980" s="1"/>
    </row>
    <row r="5981" spans="1:93" ht="30" customHeight="1" x14ac:dyDescent="0.2">
      <c r="A5981" s="1">
        <v>5975</v>
      </c>
      <c r="B5981" s="1" t="s">
        <v>2588</v>
      </c>
      <c r="C5981" s="1" t="s">
        <v>2410</v>
      </c>
      <c r="D5981" s="28" t="s">
        <v>2589</v>
      </c>
      <c r="E5981" s="1" t="s">
        <v>2411</v>
      </c>
      <c r="F5981" s="1" t="s">
        <v>74</v>
      </c>
      <c r="G5981" s="1">
        <v>8</v>
      </c>
      <c r="H5981" s="1" t="s">
        <v>341</v>
      </c>
      <c r="I5981" s="1" t="s">
        <v>114</v>
      </c>
      <c r="J5981" s="76">
        <v>403</v>
      </c>
      <c r="K5981" s="76">
        <v>2405034</v>
      </c>
      <c r="L5981" s="29">
        <v>46114</v>
      </c>
      <c r="M5981" s="29" t="s">
        <v>4163</v>
      </c>
      <c r="N5981" s="1" t="s">
        <v>478</v>
      </c>
      <c r="O5981" s="28" t="s">
        <v>494</v>
      </c>
      <c r="P5981" s="28" t="s">
        <v>216</v>
      </c>
      <c r="Q5981" s="76">
        <v>9</v>
      </c>
      <c r="R5981" s="1"/>
      <c r="S5981" s="76"/>
      <c r="T5981" s="1" t="s">
        <v>115</v>
      </c>
      <c r="U5981" s="1"/>
      <c r="V5981" s="1"/>
      <c r="AB5981" s="178"/>
      <c r="AC5981" s="93">
        <v>23</v>
      </c>
      <c r="AD5981" s="69">
        <v>250</v>
      </c>
      <c r="AE5981" s="33"/>
      <c r="AF5981" s="33"/>
      <c r="AG5981" s="33"/>
      <c r="AX5981" s="37">
        <f t="shared" si="297"/>
        <v>46121</v>
      </c>
      <c r="AY5981" s="178"/>
      <c r="AZ5981" s="187"/>
      <c r="BA5981" s="184"/>
      <c r="BB5981" s="184"/>
      <c r="BC5981" s="184"/>
      <c r="BD5981" s="184"/>
      <c r="BE5981" s="184"/>
      <c r="BF5981" s="184"/>
      <c r="BG5981" s="184"/>
      <c r="BT5981" s="37">
        <f t="shared" si="296"/>
        <v>46142</v>
      </c>
      <c r="BU5981" s="178"/>
      <c r="BV5981" s="187"/>
      <c r="BW5981" s="184"/>
      <c r="BX5981" s="184"/>
      <c r="BY5981" s="184"/>
      <c r="BZ5981" s="184"/>
      <c r="CA5981" s="184"/>
      <c r="CB5981" s="184"/>
      <c r="CC5981" s="184"/>
      <c r="CE5981" s="1"/>
      <c r="CF5981" s="1"/>
      <c r="CG5981" s="1"/>
      <c r="CH5981" s="1"/>
      <c r="CI5981" s="1"/>
      <c r="CJ5981" s="1"/>
      <c r="CK5981" s="1"/>
      <c r="CL5981" s="1"/>
      <c r="CM5981" s="1"/>
      <c r="CN5981" s="1"/>
      <c r="CO5981" s="1"/>
    </row>
    <row r="5982" spans="1:93" ht="30" customHeight="1" x14ac:dyDescent="0.2">
      <c r="A5982" s="1">
        <v>5976</v>
      </c>
      <c r="B5982" s="1" t="s">
        <v>2588</v>
      </c>
      <c r="C5982" s="1" t="s">
        <v>2410</v>
      </c>
      <c r="D5982" s="28" t="s">
        <v>2589</v>
      </c>
      <c r="E5982" s="1" t="s">
        <v>2411</v>
      </c>
      <c r="F5982" s="1" t="s">
        <v>74</v>
      </c>
      <c r="G5982" s="1">
        <v>8</v>
      </c>
      <c r="H5982" s="1" t="s">
        <v>341</v>
      </c>
      <c r="I5982" s="1" t="s">
        <v>114</v>
      </c>
      <c r="J5982" s="76">
        <v>551</v>
      </c>
      <c r="K5982" s="76">
        <v>2405035</v>
      </c>
      <c r="L5982" s="29">
        <v>46114</v>
      </c>
      <c r="M5982" s="29" t="s">
        <v>4163</v>
      </c>
      <c r="N5982" s="1" t="s">
        <v>478</v>
      </c>
      <c r="O5982" s="28" t="s">
        <v>494</v>
      </c>
      <c r="P5982" s="28" t="s">
        <v>216</v>
      </c>
      <c r="Q5982" s="76">
        <v>12</v>
      </c>
      <c r="R5982" s="1"/>
      <c r="S5982" s="76"/>
      <c r="T5982" s="1" t="s">
        <v>115</v>
      </c>
      <c r="U5982" s="1"/>
      <c r="V5982" s="1"/>
      <c r="AB5982" s="178"/>
      <c r="AC5982" s="93">
        <v>25.1</v>
      </c>
      <c r="AD5982" s="69">
        <v>260</v>
      </c>
      <c r="AE5982" s="33"/>
      <c r="AF5982" s="33"/>
      <c r="AG5982" s="33"/>
      <c r="AX5982" s="37">
        <f t="shared" si="297"/>
        <v>46121</v>
      </c>
      <c r="AY5982" s="178"/>
      <c r="AZ5982" s="187"/>
      <c r="BA5982" s="184"/>
      <c r="BB5982" s="184"/>
      <c r="BC5982" s="184"/>
      <c r="BD5982" s="184"/>
      <c r="BE5982" s="184"/>
      <c r="BF5982" s="184"/>
      <c r="BG5982" s="184"/>
      <c r="BT5982" s="37">
        <f t="shared" si="296"/>
        <v>46142</v>
      </c>
      <c r="BU5982" s="178"/>
      <c r="BV5982" s="187"/>
      <c r="BW5982" s="184"/>
      <c r="BX5982" s="184"/>
      <c r="BY5982" s="184"/>
      <c r="BZ5982" s="184"/>
      <c r="CA5982" s="184"/>
      <c r="CB5982" s="184"/>
      <c r="CC5982" s="184"/>
      <c r="CE5982" s="1"/>
      <c r="CF5982" s="1"/>
      <c r="CG5982" s="1"/>
      <c r="CH5982" s="1"/>
      <c r="CI5982" s="1"/>
      <c r="CJ5982" s="1"/>
      <c r="CK5982" s="1"/>
      <c r="CL5982" s="1"/>
      <c r="CM5982" s="1"/>
      <c r="CN5982" s="1"/>
      <c r="CO5982" s="1"/>
    </row>
    <row r="5983" spans="1:93" ht="30" customHeight="1" x14ac:dyDescent="0.2">
      <c r="A5983" s="1">
        <v>5977</v>
      </c>
      <c r="B5983" s="1" t="s">
        <v>2588</v>
      </c>
      <c r="C5983" s="1" t="s">
        <v>2410</v>
      </c>
      <c r="D5983" s="28" t="s">
        <v>2589</v>
      </c>
      <c r="E5983" s="1" t="s">
        <v>2411</v>
      </c>
      <c r="F5983" s="1" t="s">
        <v>74</v>
      </c>
      <c r="G5983" s="1">
        <v>8</v>
      </c>
      <c r="H5983" s="1" t="s">
        <v>341</v>
      </c>
      <c r="I5983" s="1" t="s">
        <v>114</v>
      </c>
      <c r="J5983" s="76">
        <v>554</v>
      </c>
      <c r="K5983" s="76">
        <v>2405036</v>
      </c>
      <c r="L5983" s="29">
        <v>46114</v>
      </c>
      <c r="M5983" s="29" t="s">
        <v>4163</v>
      </c>
      <c r="N5983" s="1" t="s">
        <v>478</v>
      </c>
      <c r="O5983" s="28" t="s">
        <v>494</v>
      </c>
      <c r="P5983" s="28" t="s">
        <v>216</v>
      </c>
      <c r="Q5983" s="76">
        <v>12</v>
      </c>
      <c r="R5983" s="1"/>
      <c r="S5983" s="76">
        <v>3</v>
      </c>
      <c r="T5983" s="1" t="s">
        <v>115</v>
      </c>
      <c r="U5983" s="1"/>
      <c r="V5983" s="1"/>
      <c r="AB5983" s="178"/>
      <c r="AC5983" s="93">
        <v>25</v>
      </c>
      <c r="AD5983" s="69">
        <v>250</v>
      </c>
      <c r="AE5983" s="33"/>
      <c r="AF5983" s="33"/>
      <c r="AG5983" s="33"/>
      <c r="AX5983" s="37">
        <f t="shared" si="297"/>
        <v>46121</v>
      </c>
      <c r="AY5983" s="178"/>
      <c r="AZ5983" s="187"/>
      <c r="BA5983" s="184"/>
      <c r="BB5983" s="184"/>
      <c r="BC5983" s="184"/>
      <c r="BD5983" s="184"/>
      <c r="BE5983" s="184"/>
      <c r="BF5983" s="184"/>
      <c r="BG5983" s="184"/>
      <c r="BT5983" s="37">
        <f t="shared" si="296"/>
        <v>46142</v>
      </c>
      <c r="BU5983" s="178"/>
      <c r="BV5983" s="187"/>
      <c r="BW5983" s="184"/>
      <c r="BX5983" s="184"/>
      <c r="BY5983" s="184"/>
      <c r="BZ5983" s="184"/>
      <c r="CA5983" s="184"/>
      <c r="CB5983" s="184"/>
      <c r="CC5983" s="184"/>
      <c r="CE5983" s="1"/>
      <c r="CF5983" s="1"/>
      <c r="CG5983" s="1"/>
      <c r="CH5983" s="1"/>
      <c r="CI5983" s="1"/>
      <c r="CJ5983" s="1"/>
      <c r="CK5983" s="1"/>
      <c r="CL5983" s="1"/>
      <c r="CM5983" s="1"/>
      <c r="CN5983" s="1"/>
      <c r="CO5983" s="1"/>
    </row>
    <row r="5984" spans="1:93" ht="30" customHeight="1" x14ac:dyDescent="0.2">
      <c r="A5984" s="1">
        <v>5978</v>
      </c>
      <c r="B5984" s="1" t="s">
        <v>2588</v>
      </c>
      <c r="C5984" s="1" t="s">
        <v>2410</v>
      </c>
      <c r="D5984" s="28" t="s">
        <v>2589</v>
      </c>
      <c r="E5984" s="1" t="s">
        <v>2411</v>
      </c>
      <c r="F5984" s="1" t="s">
        <v>74</v>
      </c>
      <c r="G5984" s="1">
        <v>8</v>
      </c>
      <c r="H5984" s="1" t="s">
        <v>341</v>
      </c>
      <c r="I5984" s="1" t="s">
        <v>114</v>
      </c>
      <c r="J5984" s="76">
        <v>287</v>
      </c>
      <c r="K5984" s="76">
        <v>2405038</v>
      </c>
      <c r="L5984" s="29">
        <v>46114</v>
      </c>
      <c r="M5984" s="29" t="s">
        <v>4163</v>
      </c>
      <c r="N5984" s="1" t="s">
        <v>478</v>
      </c>
      <c r="O5984" s="28" t="s">
        <v>494</v>
      </c>
      <c r="P5984" s="28" t="s">
        <v>216</v>
      </c>
      <c r="Q5984" s="76">
        <v>8</v>
      </c>
      <c r="R5984" s="1"/>
      <c r="S5984" s="76">
        <v>3</v>
      </c>
      <c r="T5984" s="1" t="s">
        <v>115</v>
      </c>
      <c r="U5984" s="1"/>
      <c r="V5984" s="1"/>
      <c r="AB5984" s="179"/>
      <c r="AC5984" s="93">
        <v>24</v>
      </c>
      <c r="AD5984" s="69">
        <v>240</v>
      </c>
      <c r="AE5984" s="33"/>
      <c r="AF5984" s="33"/>
      <c r="AG5984" s="33"/>
      <c r="AX5984" s="37">
        <f t="shared" si="297"/>
        <v>46121</v>
      </c>
      <c r="AY5984" s="179"/>
      <c r="AZ5984" s="187"/>
      <c r="BA5984" s="181"/>
      <c r="BB5984" s="181"/>
      <c r="BC5984" s="181"/>
      <c r="BD5984" s="181"/>
      <c r="BE5984" s="181"/>
      <c r="BF5984" s="181"/>
      <c r="BG5984" s="181"/>
      <c r="BT5984" s="37">
        <f t="shared" si="296"/>
        <v>46142</v>
      </c>
      <c r="BU5984" s="179"/>
      <c r="BV5984" s="187"/>
      <c r="BW5984" s="181"/>
      <c r="BX5984" s="181"/>
      <c r="BY5984" s="181"/>
      <c r="BZ5984" s="181"/>
      <c r="CA5984" s="181"/>
      <c r="CB5984" s="181"/>
      <c r="CC5984" s="181"/>
      <c r="CE5984" s="1"/>
      <c r="CF5984" s="1"/>
      <c r="CG5984" s="1"/>
      <c r="CH5984" s="1"/>
      <c r="CI5984" s="1"/>
      <c r="CJ5984" s="1"/>
      <c r="CK5984" s="1"/>
      <c r="CL5984" s="1"/>
      <c r="CM5984" s="1"/>
      <c r="CN5984" s="1"/>
      <c r="CO5984" s="1"/>
    </row>
    <row r="5985" spans="1:93" ht="30" customHeight="1" x14ac:dyDescent="0.2">
      <c r="A5985" s="1">
        <v>5979</v>
      </c>
      <c r="B5985" s="1" t="s">
        <v>2590</v>
      </c>
      <c r="C5985" s="1" t="s">
        <v>2412</v>
      </c>
      <c r="D5985" s="28" t="s">
        <v>2591</v>
      </c>
      <c r="E5985" s="1" t="s">
        <v>2413</v>
      </c>
      <c r="F5985" s="1" t="s">
        <v>74</v>
      </c>
      <c r="G5985" s="1">
        <v>1</v>
      </c>
      <c r="H5985" s="1" t="s">
        <v>341</v>
      </c>
      <c r="I5985" s="1" t="s">
        <v>114</v>
      </c>
      <c r="J5985" s="76">
        <v>403</v>
      </c>
      <c r="K5985" s="76">
        <v>2405039</v>
      </c>
      <c r="L5985" s="29">
        <v>46114</v>
      </c>
      <c r="M5985" s="29" t="s">
        <v>4163</v>
      </c>
      <c r="N5985" s="1" t="s">
        <v>478</v>
      </c>
      <c r="O5985" s="28" t="s">
        <v>634</v>
      </c>
      <c r="P5985" s="28" t="s">
        <v>323</v>
      </c>
      <c r="Q5985" s="76">
        <v>9</v>
      </c>
      <c r="R5985" s="1"/>
      <c r="S5985" s="76">
        <v>6</v>
      </c>
      <c r="T5985" s="1" t="s">
        <v>115</v>
      </c>
      <c r="U5985" s="1"/>
      <c r="V5985" s="1"/>
      <c r="AB5985" s="177" t="s">
        <v>3565</v>
      </c>
      <c r="AC5985" s="93">
        <v>24.6</v>
      </c>
      <c r="AD5985" s="69">
        <v>250</v>
      </c>
      <c r="AE5985" s="33"/>
      <c r="AF5985" s="33"/>
      <c r="AG5985" s="33"/>
      <c r="AX5985" s="37">
        <f t="shared" si="297"/>
        <v>46121</v>
      </c>
      <c r="AY5985" s="177" t="s">
        <v>3313</v>
      </c>
      <c r="AZ5985" s="183" t="s">
        <v>3314</v>
      </c>
      <c r="BA5985" s="183">
        <v>46.9</v>
      </c>
      <c r="BB5985" s="183">
        <v>45.6</v>
      </c>
      <c r="BC5985" s="183">
        <v>47.4</v>
      </c>
      <c r="BD5985" s="183"/>
      <c r="BE5985" s="183"/>
      <c r="BF5985" s="183"/>
      <c r="BG5985" s="183">
        <f>AVERAGE(BA5985:BF5987)</f>
        <v>46.633333333333333</v>
      </c>
      <c r="BT5985" s="37">
        <f t="shared" si="296"/>
        <v>46142</v>
      </c>
      <c r="BU5985" s="177" t="s">
        <v>3313</v>
      </c>
      <c r="BV5985" s="183" t="s">
        <v>3315</v>
      </c>
      <c r="BW5985" s="183">
        <v>57.8</v>
      </c>
      <c r="BX5985" s="183">
        <v>59.4</v>
      </c>
      <c r="BY5985" s="183">
        <v>59.7</v>
      </c>
      <c r="BZ5985" s="183"/>
      <c r="CA5985" s="183"/>
      <c r="CB5985" s="183"/>
      <c r="CC5985" s="183">
        <f>AVERAGE(BW5985:CB5987)</f>
        <v>58.966666666666661</v>
      </c>
      <c r="CE5985" s="1"/>
      <c r="CF5985" s="1"/>
      <c r="CG5985" s="1"/>
      <c r="CH5985" s="1"/>
      <c r="CI5985" s="1"/>
      <c r="CJ5985" s="1"/>
      <c r="CK5985" s="1"/>
      <c r="CL5985" s="1"/>
      <c r="CM5985" s="1"/>
      <c r="CN5985" s="1"/>
      <c r="CO5985" s="1"/>
    </row>
    <row r="5986" spans="1:93" ht="30" customHeight="1" x14ac:dyDescent="0.2">
      <c r="A5986" s="1">
        <v>5980</v>
      </c>
      <c r="B5986" s="1" t="s">
        <v>2590</v>
      </c>
      <c r="C5986" s="1" t="s">
        <v>2412</v>
      </c>
      <c r="D5986" s="28" t="s">
        <v>2591</v>
      </c>
      <c r="E5986" s="1" t="s">
        <v>2413</v>
      </c>
      <c r="F5986" s="1" t="s">
        <v>74</v>
      </c>
      <c r="G5986" s="1">
        <v>1</v>
      </c>
      <c r="H5986" s="1" t="s">
        <v>341</v>
      </c>
      <c r="I5986" s="1" t="s">
        <v>114</v>
      </c>
      <c r="J5986" s="76">
        <v>407</v>
      </c>
      <c r="K5986" s="76">
        <v>2405043</v>
      </c>
      <c r="L5986" s="29">
        <v>46114</v>
      </c>
      <c r="M5986" s="29" t="s">
        <v>4163</v>
      </c>
      <c r="N5986" s="1" t="s">
        <v>478</v>
      </c>
      <c r="O5986" s="28" t="s">
        <v>634</v>
      </c>
      <c r="P5986" s="28" t="s">
        <v>323</v>
      </c>
      <c r="Q5986" s="76">
        <v>10</v>
      </c>
      <c r="R5986" s="1"/>
      <c r="S5986" s="76"/>
      <c r="T5986" s="1" t="s">
        <v>115</v>
      </c>
      <c r="U5986" s="1"/>
      <c r="V5986" s="1"/>
      <c r="AB5986" s="178"/>
      <c r="AC5986" s="93">
        <v>24</v>
      </c>
      <c r="AD5986" s="69">
        <v>240</v>
      </c>
      <c r="AE5986" s="33"/>
      <c r="AF5986" s="33"/>
      <c r="AG5986" s="33"/>
      <c r="AX5986" s="37">
        <f t="shared" si="297"/>
        <v>46121</v>
      </c>
      <c r="AY5986" s="178"/>
      <c r="AZ5986" s="183"/>
      <c r="BA5986" s="183"/>
      <c r="BB5986" s="183"/>
      <c r="BC5986" s="183"/>
      <c r="BD5986" s="183"/>
      <c r="BE5986" s="183"/>
      <c r="BF5986" s="183"/>
      <c r="BG5986" s="183"/>
      <c r="BT5986" s="37">
        <f t="shared" si="296"/>
        <v>46142</v>
      </c>
      <c r="BU5986" s="178"/>
      <c r="BV5986" s="183"/>
      <c r="BW5986" s="183"/>
      <c r="BX5986" s="183"/>
      <c r="BY5986" s="183"/>
      <c r="BZ5986" s="183"/>
      <c r="CA5986" s="183"/>
      <c r="CB5986" s="183"/>
      <c r="CC5986" s="183"/>
      <c r="CE5986" s="1"/>
      <c r="CF5986" s="1"/>
      <c r="CG5986" s="1"/>
      <c r="CH5986" s="1"/>
      <c r="CI5986" s="1"/>
      <c r="CJ5986" s="1"/>
      <c r="CK5986" s="1"/>
      <c r="CL5986" s="1"/>
      <c r="CM5986" s="1"/>
      <c r="CN5986" s="1"/>
      <c r="CO5986" s="1"/>
    </row>
    <row r="5987" spans="1:93" ht="30" customHeight="1" x14ac:dyDescent="0.2">
      <c r="A5987" s="1">
        <v>5981</v>
      </c>
      <c r="B5987" s="1" t="s">
        <v>2590</v>
      </c>
      <c r="C5987" s="1" t="s">
        <v>2412</v>
      </c>
      <c r="D5987" s="28" t="s">
        <v>2591</v>
      </c>
      <c r="E5987" s="1" t="s">
        <v>2413</v>
      </c>
      <c r="F5987" s="1" t="s">
        <v>74</v>
      </c>
      <c r="G5987" s="1">
        <v>4</v>
      </c>
      <c r="H5987" s="1" t="s">
        <v>1059</v>
      </c>
      <c r="I5987" s="1" t="s">
        <v>114</v>
      </c>
      <c r="J5987" s="76">
        <v>551</v>
      </c>
      <c r="K5987" s="76">
        <v>2405045</v>
      </c>
      <c r="L5987" s="29">
        <v>46114</v>
      </c>
      <c r="M5987" s="29" t="s">
        <v>4163</v>
      </c>
      <c r="N5987" s="1" t="s">
        <v>478</v>
      </c>
      <c r="O5987" s="28" t="s">
        <v>634</v>
      </c>
      <c r="P5987" s="28" t="s">
        <v>323</v>
      </c>
      <c r="Q5987" s="76">
        <v>12</v>
      </c>
      <c r="R5987" s="1"/>
      <c r="S5987" s="76"/>
      <c r="T5987" s="1" t="s">
        <v>115</v>
      </c>
      <c r="U5987" s="1"/>
      <c r="V5987" s="1"/>
      <c r="AB5987" s="179"/>
      <c r="AC5987" s="93">
        <v>22.5</v>
      </c>
      <c r="AD5987" s="69">
        <v>230</v>
      </c>
      <c r="AE5987" s="33"/>
      <c r="AF5987" s="33"/>
      <c r="AG5987" s="33"/>
      <c r="AX5987" s="37">
        <f t="shared" si="297"/>
        <v>46121</v>
      </c>
      <c r="AY5987" s="179"/>
      <c r="AZ5987" s="183"/>
      <c r="BA5987" s="183"/>
      <c r="BB5987" s="183"/>
      <c r="BC5987" s="183"/>
      <c r="BD5987" s="183"/>
      <c r="BE5987" s="183"/>
      <c r="BF5987" s="183"/>
      <c r="BG5987" s="183"/>
      <c r="BT5987" s="37">
        <f t="shared" si="296"/>
        <v>46142</v>
      </c>
      <c r="BU5987" s="179"/>
      <c r="BV5987" s="183"/>
      <c r="BW5987" s="183"/>
      <c r="BX5987" s="183"/>
      <c r="BY5987" s="183"/>
      <c r="BZ5987" s="183"/>
      <c r="CA5987" s="183"/>
      <c r="CB5987" s="183"/>
      <c r="CC5987" s="183"/>
      <c r="CE5987" s="1"/>
      <c r="CF5987" s="1"/>
      <c r="CG5987" s="1"/>
      <c r="CH5987" s="1"/>
      <c r="CI5987" s="1"/>
      <c r="CJ5987" s="1"/>
      <c r="CK5987" s="1"/>
      <c r="CL5987" s="1"/>
      <c r="CM5987" s="1"/>
      <c r="CN5987" s="1"/>
      <c r="CO5987" s="1"/>
    </row>
    <row r="5988" spans="1:93" ht="30" customHeight="1" x14ac:dyDescent="0.2">
      <c r="A5988" s="1">
        <v>5982</v>
      </c>
      <c r="B5988" s="1" t="s">
        <v>2522</v>
      </c>
      <c r="C5988" s="1" t="s">
        <v>2395</v>
      </c>
      <c r="D5988" s="28" t="s">
        <v>2592</v>
      </c>
      <c r="E5988" s="1" t="s">
        <v>2415</v>
      </c>
      <c r="F5988" s="1" t="s">
        <v>74</v>
      </c>
      <c r="G5988" s="1">
        <v>8</v>
      </c>
      <c r="H5988" s="1" t="s">
        <v>1059</v>
      </c>
      <c r="I5988" s="1" t="s">
        <v>114</v>
      </c>
      <c r="J5988" s="76">
        <v>557</v>
      </c>
      <c r="K5988" s="76">
        <v>2405041</v>
      </c>
      <c r="L5988" s="29">
        <v>46114</v>
      </c>
      <c r="M5988" s="29" t="s">
        <v>4163</v>
      </c>
      <c r="N5988" s="1" t="s">
        <v>478</v>
      </c>
      <c r="O5988" s="28" t="s">
        <v>634</v>
      </c>
      <c r="P5988" s="28" t="s">
        <v>323</v>
      </c>
      <c r="Q5988" s="76">
        <v>12</v>
      </c>
      <c r="R5988" s="1"/>
      <c r="S5988" s="76">
        <v>6</v>
      </c>
      <c r="T5988" s="1" t="s">
        <v>115</v>
      </c>
      <c r="U5988" s="1"/>
      <c r="V5988" s="1"/>
      <c r="AB5988" s="177" t="s">
        <v>3566</v>
      </c>
      <c r="AC5988" s="93">
        <v>26.3</v>
      </c>
      <c r="AD5988" s="69">
        <v>250</v>
      </c>
      <c r="AE5988" s="33"/>
      <c r="AF5988" s="33"/>
      <c r="AG5988" s="33"/>
      <c r="AX5988" s="37">
        <f t="shared" si="297"/>
        <v>46121</v>
      </c>
      <c r="AY5988" s="177" t="s">
        <v>3316</v>
      </c>
      <c r="AZ5988" s="183" t="s">
        <v>3317</v>
      </c>
      <c r="BA5988" s="183">
        <v>47.4</v>
      </c>
      <c r="BB5988" s="183">
        <v>48.2</v>
      </c>
      <c r="BC5988" s="183">
        <v>46.3</v>
      </c>
      <c r="BD5988" s="183"/>
      <c r="BE5988" s="183"/>
      <c r="BF5988" s="183"/>
      <c r="BG5988" s="183">
        <f>AVERAGE(BA5988:BF5990)</f>
        <v>47.29999999999999</v>
      </c>
      <c r="BT5988" s="37">
        <f t="shared" si="296"/>
        <v>46142</v>
      </c>
      <c r="BU5988" s="177" t="s">
        <v>3316</v>
      </c>
      <c r="BV5988" s="183" t="s">
        <v>3318</v>
      </c>
      <c r="BW5988" s="183">
        <v>60.5</v>
      </c>
      <c r="BX5988" s="183">
        <v>59.3</v>
      </c>
      <c r="BY5988" s="183">
        <v>60</v>
      </c>
      <c r="BZ5988" s="183"/>
      <c r="CA5988" s="183"/>
      <c r="CB5988" s="183"/>
      <c r="CC5988" s="183">
        <f>AVERAGE(BW5988:CB5990)</f>
        <v>59.933333333333337</v>
      </c>
      <c r="CE5988" s="1"/>
      <c r="CF5988" s="1"/>
      <c r="CG5988" s="1"/>
      <c r="CH5988" s="1"/>
      <c r="CI5988" s="1"/>
      <c r="CJ5988" s="1"/>
      <c r="CK5988" s="1"/>
      <c r="CL5988" s="1"/>
      <c r="CM5988" s="1"/>
      <c r="CN5988" s="1"/>
      <c r="CO5988" s="1"/>
    </row>
    <row r="5989" spans="1:93" ht="30" customHeight="1" x14ac:dyDescent="0.2">
      <c r="A5989" s="1">
        <v>5983</v>
      </c>
      <c r="B5989" s="1" t="s">
        <v>2522</v>
      </c>
      <c r="C5989" s="1" t="s">
        <v>2395</v>
      </c>
      <c r="D5989" s="28" t="s">
        <v>2414</v>
      </c>
      <c r="E5989" s="1" t="s">
        <v>2415</v>
      </c>
      <c r="F5989" s="1" t="s">
        <v>74</v>
      </c>
      <c r="G5989" s="1">
        <v>8</v>
      </c>
      <c r="H5989" s="1" t="s">
        <v>1059</v>
      </c>
      <c r="I5989" s="1" t="s">
        <v>114</v>
      </c>
      <c r="J5989" s="76">
        <v>303</v>
      </c>
      <c r="K5989" s="76">
        <v>2407401</v>
      </c>
      <c r="L5989" s="29">
        <v>46114</v>
      </c>
      <c r="M5989" s="29" t="s">
        <v>4163</v>
      </c>
      <c r="N5989" s="1" t="s">
        <v>478</v>
      </c>
      <c r="O5989" s="28" t="s">
        <v>634</v>
      </c>
      <c r="P5989" s="28" t="s">
        <v>323</v>
      </c>
      <c r="Q5989" s="76">
        <v>8</v>
      </c>
      <c r="R5989" s="1"/>
      <c r="S5989" s="76"/>
      <c r="T5989" s="1" t="s">
        <v>115</v>
      </c>
      <c r="U5989" s="1"/>
      <c r="V5989" s="1"/>
      <c r="AB5989" s="178"/>
      <c r="AC5989" s="93">
        <v>25.5</v>
      </c>
      <c r="AD5989" s="69">
        <v>260</v>
      </c>
      <c r="AE5989" s="33"/>
      <c r="AF5989" s="33"/>
      <c r="AG5989" s="33"/>
      <c r="AX5989" s="37">
        <f t="shared" si="297"/>
        <v>46121</v>
      </c>
      <c r="AY5989" s="178"/>
      <c r="AZ5989" s="183"/>
      <c r="BA5989" s="183"/>
      <c r="BB5989" s="183"/>
      <c r="BC5989" s="183"/>
      <c r="BD5989" s="183"/>
      <c r="BE5989" s="183"/>
      <c r="BF5989" s="183"/>
      <c r="BG5989" s="183"/>
      <c r="BT5989" s="37">
        <f t="shared" si="296"/>
        <v>46142</v>
      </c>
      <c r="BU5989" s="178"/>
      <c r="BV5989" s="183"/>
      <c r="BW5989" s="183"/>
      <c r="BX5989" s="183"/>
      <c r="BY5989" s="183"/>
      <c r="BZ5989" s="183"/>
      <c r="CA5989" s="183"/>
      <c r="CB5989" s="183"/>
      <c r="CC5989" s="183"/>
      <c r="CE5989" s="1"/>
      <c r="CF5989" s="1"/>
      <c r="CG5989" s="1"/>
      <c r="CH5989" s="1"/>
      <c r="CI5989" s="1"/>
      <c r="CJ5989" s="1"/>
      <c r="CK5989" s="1"/>
      <c r="CL5989" s="1"/>
      <c r="CM5989" s="1"/>
      <c r="CN5989" s="1"/>
      <c r="CO5989" s="1"/>
    </row>
    <row r="5990" spans="1:93" ht="30" customHeight="1" x14ac:dyDescent="0.2">
      <c r="A5990" s="1">
        <v>5984</v>
      </c>
      <c r="B5990" s="1" t="s">
        <v>2522</v>
      </c>
      <c r="C5990" s="1" t="s">
        <v>2395</v>
      </c>
      <c r="D5990" s="28" t="s">
        <v>2414</v>
      </c>
      <c r="E5990" s="1" t="s">
        <v>2415</v>
      </c>
      <c r="F5990" s="1" t="s">
        <v>74</v>
      </c>
      <c r="G5990" s="1">
        <v>8</v>
      </c>
      <c r="H5990" s="1" t="s">
        <v>1059</v>
      </c>
      <c r="I5990" s="1" t="s">
        <v>114</v>
      </c>
      <c r="J5990" s="76">
        <v>433</v>
      </c>
      <c r="K5990" s="76">
        <v>2407403</v>
      </c>
      <c r="L5990" s="29">
        <v>46114</v>
      </c>
      <c r="M5990" s="29" t="s">
        <v>4163</v>
      </c>
      <c r="N5990" s="1" t="s">
        <v>478</v>
      </c>
      <c r="O5990" s="28" t="s">
        <v>634</v>
      </c>
      <c r="P5990" s="28" t="s">
        <v>323</v>
      </c>
      <c r="Q5990" s="76">
        <v>10</v>
      </c>
      <c r="R5990" s="1"/>
      <c r="S5990" s="76"/>
      <c r="T5990" s="1" t="s">
        <v>115</v>
      </c>
      <c r="U5990" s="1"/>
      <c r="V5990" s="1"/>
      <c r="AB5990" s="178"/>
      <c r="AC5990" s="93">
        <v>24.5</v>
      </c>
      <c r="AD5990" s="69">
        <v>240</v>
      </c>
      <c r="AE5990" s="33"/>
      <c r="AF5990" s="33"/>
      <c r="AG5990" s="33"/>
      <c r="AX5990" s="37">
        <f t="shared" si="297"/>
        <v>46121</v>
      </c>
      <c r="AY5990" s="179"/>
      <c r="AZ5990" s="183"/>
      <c r="BA5990" s="183"/>
      <c r="BB5990" s="183"/>
      <c r="BC5990" s="183"/>
      <c r="BD5990" s="183"/>
      <c r="BE5990" s="183"/>
      <c r="BF5990" s="183"/>
      <c r="BG5990" s="183"/>
      <c r="BT5990" s="37">
        <f t="shared" si="296"/>
        <v>46142</v>
      </c>
      <c r="BU5990" s="179"/>
      <c r="BV5990" s="183"/>
      <c r="BW5990" s="183"/>
      <c r="BX5990" s="183"/>
      <c r="BY5990" s="183"/>
      <c r="BZ5990" s="183"/>
      <c r="CA5990" s="183"/>
      <c r="CB5990" s="183"/>
      <c r="CC5990" s="183"/>
      <c r="CE5990" s="1"/>
      <c r="CF5990" s="1"/>
      <c r="CG5990" s="1"/>
      <c r="CH5990" s="1"/>
      <c r="CI5990" s="1"/>
      <c r="CJ5990" s="1"/>
      <c r="CK5990" s="1"/>
      <c r="CL5990" s="1"/>
      <c r="CM5990" s="1"/>
      <c r="CN5990" s="1"/>
      <c r="CO5990" s="1"/>
    </row>
    <row r="5991" spans="1:93" ht="30" customHeight="1" x14ac:dyDescent="0.2">
      <c r="A5991" s="1">
        <v>5985</v>
      </c>
      <c r="B5991" s="1" t="s">
        <v>2593</v>
      </c>
      <c r="C5991" s="1" t="s">
        <v>2416</v>
      </c>
      <c r="D5991" s="28" t="s">
        <v>2594</v>
      </c>
      <c r="E5991" s="1" t="s">
        <v>2417</v>
      </c>
      <c r="F5991" s="1" t="s">
        <v>74</v>
      </c>
      <c r="G5991" s="1">
        <v>5</v>
      </c>
      <c r="H5991" s="1" t="s">
        <v>1059</v>
      </c>
      <c r="I5991" s="1" t="s">
        <v>114</v>
      </c>
      <c r="J5991" s="76">
        <v>273</v>
      </c>
      <c r="K5991" s="76">
        <v>2407400</v>
      </c>
      <c r="L5991" s="29">
        <v>46114</v>
      </c>
      <c r="M5991" s="29" t="s">
        <v>4163</v>
      </c>
      <c r="N5991" s="1" t="s">
        <v>478</v>
      </c>
      <c r="O5991" s="28" t="s">
        <v>634</v>
      </c>
      <c r="P5991" s="28" t="s">
        <v>323</v>
      </c>
      <c r="Q5991" s="76">
        <v>8</v>
      </c>
      <c r="R5991" s="1"/>
      <c r="S5991" s="76">
        <v>6</v>
      </c>
      <c r="T5991" s="1" t="s">
        <v>115</v>
      </c>
      <c r="U5991" s="1"/>
      <c r="V5991" s="1"/>
      <c r="AB5991" s="182" t="s">
        <v>3567</v>
      </c>
      <c r="AC5991" s="93">
        <v>26.5</v>
      </c>
      <c r="AD5991" s="69">
        <v>240</v>
      </c>
      <c r="AE5991" s="33"/>
      <c r="AF5991" s="33"/>
      <c r="AG5991" s="33"/>
      <c r="AX5991" s="37">
        <f t="shared" si="297"/>
        <v>46121</v>
      </c>
      <c r="AY5991" s="177" t="s">
        <v>3319</v>
      </c>
      <c r="AZ5991" s="185" t="s">
        <v>3320</v>
      </c>
      <c r="BA5991" s="180">
        <v>47.7</v>
      </c>
      <c r="BB5991" s="180">
        <v>46.1</v>
      </c>
      <c r="BC5991" s="180">
        <v>47</v>
      </c>
      <c r="BD5991" s="180"/>
      <c r="BE5991" s="180"/>
      <c r="BF5991" s="180"/>
      <c r="BG5991" s="180">
        <f>AVERAGE(BA5991:BF5992)</f>
        <v>46.933333333333337</v>
      </c>
      <c r="BT5991" s="37">
        <f t="shared" si="296"/>
        <v>46142</v>
      </c>
      <c r="BU5991" s="177" t="s">
        <v>3319</v>
      </c>
      <c r="BV5991" s="185" t="s">
        <v>3321</v>
      </c>
      <c r="BW5991" s="180">
        <v>58.7</v>
      </c>
      <c r="BX5991" s="180">
        <v>59.9</v>
      </c>
      <c r="BY5991" s="180">
        <v>60.6</v>
      </c>
      <c r="BZ5991" s="180"/>
      <c r="CA5991" s="180"/>
      <c r="CB5991" s="180"/>
      <c r="CC5991" s="180">
        <f>AVERAGE(BW5991:CB5992)</f>
        <v>59.733333333333327</v>
      </c>
      <c r="CE5991" s="1"/>
      <c r="CF5991" s="1"/>
      <c r="CG5991" s="1"/>
      <c r="CH5991" s="1"/>
      <c r="CI5991" s="1"/>
      <c r="CJ5991" s="1"/>
      <c r="CK5991" s="1"/>
      <c r="CL5991" s="1"/>
      <c r="CM5991" s="1"/>
      <c r="CN5991" s="1"/>
      <c r="CO5991" s="1"/>
    </row>
    <row r="5992" spans="1:93" ht="30" customHeight="1" x14ac:dyDescent="0.2">
      <c r="A5992" s="1">
        <v>5986</v>
      </c>
      <c r="B5992" s="1" t="s">
        <v>2593</v>
      </c>
      <c r="C5992" s="1" t="s">
        <v>2416</v>
      </c>
      <c r="D5992" s="28" t="s">
        <v>2594</v>
      </c>
      <c r="E5992" s="1" t="s">
        <v>2417</v>
      </c>
      <c r="F5992" s="1" t="s">
        <v>74</v>
      </c>
      <c r="G5992" s="1">
        <v>1</v>
      </c>
      <c r="H5992" s="1" t="s">
        <v>4209</v>
      </c>
      <c r="I5992" s="1" t="s">
        <v>114</v>
      </c>
      <c r="J5992" s="76">
        <v>414</v>
      </c>
      <c r="K5992" s="76">
        <v>2405049</v>
      </c>
      <c r="L5992" s="29">
        <v>46115</v>
      </c>
      <c r="M5992" s="29" t="s">
        <v>4163</v>
      </c>
      <c r="N5992" s="1" t="s">
        <v>478</v>
      </c>
      <c r="O5992" s="28" t="s">
        <v>634</v>
      </c>
      <c r="P5992" s="28" t="s">
        <v>323</v>
      </c>
      <c r="Q5992" s="76">
        <v>8</v>
      </c>
      <c r="R5992" s="1"/>
      <c r="S5992" s="76"/>
      <c r="T5992" s="1" t="s">
        <v>115</v>
      </c>
      <c r="U5992" s="1"/>
      <c r="V5992" s="1"/>
      <c r="AB5992" s="182"/>
      <c r="AC5992" s="93" t="s">
        <v>103</v>
      </c>
      <c r="AD5992" s="69" t="s">
        <v>103</v>
      </c>
      <c r="AE5992" s="33"/>
      <c r="AF5992" s="33"/>
      <c r="AG5992" s="33"/>
      <c r="AX5992" s="37" t="s">
        <v>103</v>
      </c>
      <c r="AY5992" s="179"/>
      <c r="AZ5992" s="185"/>
      <c r="BA5992" s="181"/>
      <c r="BB5992" s="181"/>
      <c r="BC5992" s="181"/>
      <c r="BD5992" s="181"/>
      <c r="BE5992" s="181"/>
      <c r="BF5992" s="181"/>
      <c r="BG5992" s="181"/>
      <c r="BT5992" s="37">
        <f t="shared" si="296"/>
        <v>46143</v>
      </c>
      <c r="BU5992" s="179"/>
      <c r="BV5992" s="185"/>
      <c r="BW5992" s="181"/>
      <c r="BX5992" s="181"/>
      <c r="BY5992" s="181"/>
      <c r="BZ5992" s="181"/>
      <c r="CA5992" s="181"/>
      <c r="CB5992" s="181"/>
      <c r="CC5992" s="181"/>
      <c r="CE5992" s="1"/>
      <c r="CF5992" s="1"/>
      <c r="CG5992" s="1"/>
      <c r="CH5992" s="1"/>
      <c r="CI5992" s="1"/>
      <c r="CJ5992" s="1"/>
      <c r="CK5992" s="1"/>
      <c r="CL5992" s="1"/>
      <c r="CM5992" s="1"/>
      <c r="CN5992" s="1"/>
      <c r="CO5992" s="1"/>
    </row>
    <row r="5993" spans="1:93" ht="30" customHeight="1" x14ac:dyDescent="0.2">
      <c r="A5993" s="1">
        <v>5987</v>
      </c>
      <c r="B5993" s="1" t="s">
        <v>2595</v>
      </c>
      <c r="C5993" s="1" t="s">
        <v>2418</v>
      </c>
      <c r="D5993" s="28" t="s">
        <v>2596</v>
      </c>
      <c r="E5993" s="1" t="s">
        <v>2390</v>
      </c>
      <c r="F5993" s="1" t="s">
        <v>74</v>
      </c>
      <c r="G5993" s="1">
        <v>1</v>
      </c>
      <c r="H5993" s="1" t="s">
        <v>341</v>
      </c>
      <c r="I5993" s="1" t="s">
        <v>114</v>
      </c>
      <c r="J5993" s="76">
        <v>553</v>
      </c>
      <c r="K5993" s="76">
        <v>2405169</v>
      </c>
      <c r="L5993" s="29">
        <v>46116</v>
      </c>
      <c r="M5993" s="29" t="s">
        <v>4163</v>
      </c>
      <c r="N5993" s="1" t="s">
        <v>478</v>
      </c>
      <c r="O5993" s="28" t="s">
        <v>634</v>
      </c>
      <c r="P5993" s="28" t="s">
        <v>323</v>
      </c>
      <c r="Q5993" s="76">
        <v>12</v>
      </c>
      <c r="R5993" s="1"/>
      <c r="S5993" s="76">
        <v>6</v>
      </c>
      <c r="T5993" s="1" t="s">
        <v>115</v>
      </c>
      <c r="U5993" s="1"/>
      <c r="V5993" s="1"/>
      <c r="AB5993" s="177" t="s">
        <v>3571</v>
      </c>
      <c r="AC5993" s="93">
        <v>25</v>
      </c>
      <c r="AD5993" s="69">
        <v>260</v>
      </c>
      <c r="AE5993" s="33"/>
      <c r="AF5993" s="33"/>
      <c r="AG5993" s="33"/>
      <c r="AX5993" s="37">
        <f t="shared" si="297"/>
        <v>46123</v>
      </c>
      <c r="AY5993" s="177" t="s">
        <v>3333</v>
      </c>
      <c r="AZ5993" s="183" t="s">
        <v>3334</v>
      </c>
      <c r="BA5993" s="183">
        <v>48.2</v>
      </c>
      <c r="BB5993" s="183">
        <v>49.2</v>
      </c>
      <c r="BC5993" s="183">
        <v>47</v>
      </c>
      <c r="BD5993" s="183"/>
      <c r="BE5993" s="183"/>
      <c r="BF5993" s="183"/>
      <c r="BG5993" s="183">
        <f>AVERAGE(BA5993:BF5995)</f>
        <v>48.133333333333333</v>
      </c>
      <c r="BT5993" s="37">
        <f t="shared" si="296"/>
        <v>46144</v>
      </c>
      <c r="BU5993" s="177" t="s">
        <v>3333</v>
      </c>
      <c r="BV5993" s="183" t="s">
        <v>3335</v>
      </c>
      <c r="BW5993" s="183">
        <v>57.6</v>
      </c>
      <c r="BX5993" s="183">
        <v>57.2</v>
      </c>
      <c r="BY5993" s="183">
        <v>59</v>
      </c>
      <c r="BZ5993" s="183"/>
      <c r="CA5993" s="183"/>
      <c r="CB5993" s="183"/>
      <c r="CC5993" s="183">
        <f>AVERAGE(BW5993:CB5995)</f>
        <v>57.933333333333337</v>
      </c>
      <c r="CE5993" s="1"/>
      <c r="CF5993" s="1"/>
      <c r="CG5993" s="1"/>
      <c r="CH5993" s="1"/>
      <c r="CI5993" s="1"/>
      <c r="CJ5993" s="1"/>
      <c r="CK5993" s="1"/>
      <c r="CL5993" s="1"/>
      <c r="CM5993" s="1"/>
      <c r="CN5993" s="1"/>
      <c r="CO5993" s="1"/>
    </row>
    <row r="5994" spans="1:93" ht="30" customHeight="1" x14ac:dyDescent="0.2">
      <c r="A5994" s="1">
        <v>5988</v>
      </c>
      <c r="B5994" s="1" t="s">
        <v>2595</v>
      </c>
      <c r="C5994" s="1" t="s">
        <v>2418</v>
      </c>
      <c r="D5994" s="28" t="s">
        <v>2596</v>
      </c>
      <c r="E5994" s="1" t="s">
        <v>2390</v>
      </c>
      <c r="F5994" s="1" t="s">
        <v>74</v>
      </c>
      <c r="G5994" s="1">
        <v>1</v>
      </c>
      <c r="H5994" s="1" t="s">
        <v>341</v>
      </c>
      <c r="I5994" s="1" t="s">
        <v>114</v>
      </c>
      <c r="J5994" s="76">
        <v>554</v>
      </c>
      <c r="K5994" s="76">
        <v>2408021</v>
      </c>
      <c r="L5994" s="29">
        <v>46116</v>
      </c>
      <c r="M5994" s="29" t="s">
        <v>4163</v>
      </c>
      <c r="N5994" s="1" t="s">
        <v>478</v>
      </c>
      <c r="O5994" s="28" t="s">
        <v>634</v>
      </c>
      <c r="P5994" s="28" t="s">
        <v>323</v>
      </c>
      <c r="Q5994" s="76">
        <v>12</v>
      </c>
      <c r="R5994" s="1"/>
      <c r="S5994" s="76"/>
      <c r="T5994" s="1" t="s">
        <v>115</v>
      </c>
      <c r="U5994" s="1"/>
      <c r="V5994" s="1"/>
      <c r="AB5994" s="178"/>
      <c r="AC5994" s="93">
        <v>26</v>
      </c>
      <c r="AD5994" s="69">
        <v>240</v>
      </c>
      <c r="AE5994" s="33"/>
      <c r="AF5994" s="33"/>
      <c r="AG5994" s="33"/>
      <c r="AX5994" s="37">
        <f t="shared" si="297"/>
        <v>46123</v>
      </c>
      <c r="AY5994" s="178"/>
      <c r="AZ5994" s="183"/>
      <c r="BA5994" s="183"/>
      <c r="BB5994" s="183"/>
      <c r="BC5994" s="183"/>
      <c r="BD5994" s="183"/>
      <c r="BE5994" s="183"/>
      <c r="BF5994" s="183"/>
      <c r="BG5994" s="183"/>
      <c r="BT5994" s="37">
        <f t="shared" si="296"/>
        <v>46144</v>
      </c>
      <c r="BU5994" s="178"/>
      <c r="BV5994" s="183"/>
      <c r="BW5994" s="183"/>
      <c r="BX5994" s="183"/>
      <c r="BY5994" s="183"/>
      <c r="BZ5994" s="183"/>
      <c r="CA5994" s="183"/>
      <c r="CB5994" s="183"/>
      <c r="CC5994" s="183"/>
      <c r="CE5994" s="1"/>
      <c r="CF5994" s="1"/>
      <c r="CG5994" s="1"/>
      <c r="CH5994" s="1"/>
      <c r="CI5994" s="1"/>
      <c r="CJ5994" s="1"/>
      <c r="CK5994" s="1"/>
      <c r="CL5994" s="1"/>
      <c r="CM5994" s="1"/>
      <c r="CN5994" s="1"/>
      <c r="CO5994" s="1"/>
    </row>
    <row r="5995" spans="1:93" ht="30" customHeight="1" x14ac:dyDescent="0.2">
      <c r="A5995" s="1">
        <v>5989</v>
      </c>
      <c r="B5995" s="1" t="s">
        <v>2595</v>
      </c>
      <c r="C5995" s="1" t="s">
        <v>2418</v>
      </c>
      <c r="D5995" s="28" t="s">
        <v>2596</v>
      </c>
      <c r="E5995" s="1" t="s">
        <v>2390</v>
      </c>
      <c r="F5995" s="1" t="s">
        <v>74</v>
      </c>
      <c r="G5995" s="1">
        <v>1</v>
      </c>
      <c r="H5995" s="1" t="s">
        <v>341</v>
      </c>
      <c r="I5995" s="1" t="s">
        <v>114</v>
      </c>
      <c r="J5995" s="76">
        <v>557</v>
      </c>
      <c r="K5995" s="76">
        <v>2408023</v>
      </c>
      <c r="L5995" s="29">
        <v>46116</v>
      </c>
      <c r="M5995" s="29" t="s">
        <v>4163</v>
      </c>
      <c r="N5995" s="1" t="s">
        <v>478</v>
      </c>
      <c r="O5995" s="28" t="s">
        <v>634</v>
      </c>
      <c r="P5995" s="28" t="s">
        <v>323</v>
      </c>
      <c r="Q5995" s="76">
        <v>11</v>
      </c>
      <c r="R5995" s="1"/>
      <c r="S5995" s="76"/>
      <c r="T5995" s="1" t="s">
        <v>115</v>
      </c>
      <c r="U5995" s="1"/>
      <c r="V5995" s="1"/>
      <c r="AB5995" s="179"/>
      <c r="AC5995" s="93">
        <v>25.5</v>
      </c>
      <c r="AD5995" s="69">
        <v>250</v>
      </c>
      <c r="AE5995" s="33"/>
      <c r="AF5995" s="33"/>
      <c r="AG5995" s="33"/>
      <c r="AX5995" s="37">
        <f t="shared" si="297"/>
        <v>46123</v>
      </c>
      <c r="AY5995" s="179"/>
      <c r="AZ5995" s="183"/>
      <c r="BA5995" s="183"/>
      <c r="BB5995" s="183"/>
      <c r="BC5995" s="183"/>
      <c r="BD5995" s="183"/>
      <c r="BE5995" s="183"/>
      <c r="BF5995" s="183"/>
      <c r="BG5995" s="183"/>
      <c r="BT5995" s="37">
        <f t="shared" si="296"/>
        <v>46144</v>
      </c>
      <c r="BU5995" s="179"/>
      <c r="BV5995" s="183"/>
      <c r="BW5995" s="183"/>
      <c r="BX5995" s="183"/>
      <c r="BY5995" s="183"/>
      <c r="BZ5995" s="183"/>
      <c r="CA5995" s="183"/>
      <c r="CB5995" s="183"/>
      <c r="CC5995" s="183"/>
      <c r="CE5995" s="1"/>
      <c r="CF5995" s="1"/>
      <c r="CG5995" s="1"/>
      <c r="CH5995" s="1"/>
      <c r="CI5995" s="1"/>
      <c r="CJ5995" s="1"/>
      <c r="CK5995" s="1"/>
      <c r="CL5995" s="1"/>
      <c r="CM5995" s="1"/>
      <c r="CN5995" s="1"/>
      <c r="CO5995" s="1"/>
    </row>
    <row r="5996" spans="1:93" ht="30" customHeight="1" x14ac:dyDescent="0.2">
      <c r="A5996" s="1">
        <v>5990</v>
      </c>
      <c r="B5996" s="1" t="s">
        <v>2597</v>
      </c>
      <c r="C5996" s="1" t="s">
        <v>2419</v>
      </c>
      <c r="D5996" s="28" t="s">
        <v>2598</v>
      </c>
      <c r="E5996" s="1" t="s">
        <v>2388</v>
      </c>
      <c r="F5996" s="1" t="s">
        <v>74</v>
      </c>
      <c r="G5996" s="1">
        <v>10</v>
      </c>
      <c r="H5996" s="1" t="s">
        <v>1059</v>
      </c>
      <c r="I5996" s="1" t="s">
        <v>114</v>
      </c>
      <c r="J5996" s="76">
        <v>553</v>
      </c>
      <c r="K5996" s="76">
        <v>2408028</v>
      </c>
      <c r="L5996" s="29">
        <v>46117</v>
      </c>
      <c r="M5996" s="29" t="s">
        <v>4163</v>
      </c>
      <c r="N5996" s="1" t="s">
        <v>478</v>
      </c>
      <c r="O5996" s="28" t="s">
        <v>634</v>
      </c>
      <c r="P5996" s="28" t="s">
        <v>323</v>
      </c>
      <c r="Q5996" s="76">
        <v>10</v>
      </c>
      <c r="R5996" s="1"/>
      <c r="S5996" s="76">
        <v>6</v>
      </c>
      <c r="T5996" s="1" t="s">
        <v>115</v>
      </c>
      <c r="U5996" s="1"/>
      <c r="V5996" s="1"/>
      <c r="AB5996" s="177" t="s">
        <v>3572</v>
      </c>
      <c r="AC5996" s="93">
        <v>25</v>
      </c>
      <c r="AD5996" s="69">
        <v>230</v>
      </c>
      <c r="AE5996" s="33"/>
      <c r="AF5996" s="33"/>
      <c r="AG5996" s="33"/>
      <c r="AX5996" s="37">
        <f t="shared" si="297"/>
        <v>46124</v>
      </c>
      <c r="AY5996" s="177" t="s">
        <v>3336</v>
      </c>
      <c r="AZ5996" s="185" t="s">
        <v>3337</v>
      </c>
      <c r="BA5996" s="183">
        <v>46.5</v>
      </c>
      <c r="BB5996" s="183">
        <v>46.1</v>
      </c>
      <c r="BC5996" s="183">
        <v>47.1</v>
      </c>
      <c r="BD5996" s="183"/>
      <c r="BE5996" s="183"/>
      <c r="BF5996" s="183"/>
      <c r="BG5996" s="183">
        <f>AVERAGE(BA5996:BF5998)</f>
        <v>46.566666666666663</v>
      </c>
      <c r="BT5996" s="37">
        <f t="shared" si="296"/>
        <v>46145</v>
      </c>
      <c r="BU5996" s="177" t="s">
        <v>3336</v>
      </c>
      <c r="BV5996" s="183" t="s">
        <v>3338</v>
      </c>
      <c r="BW5996" s="183">
        <v>60.3</v>
      </c>
      <c r="BX5996" s="183">
        <v>58.9</v>
      </c>
      <c r="BY5996" s="183">
        <v>61.1</v>
      </c>
      <c r="BZ5996" s="183"/>
      <c r="CA5996" s="183"/>
      <c r="CB5996" s="183"/>
      <c r="CC5996" s="183">
        <f>AVERAGE(BW5996:CB5998)</f>
        <v>60.099999999999994</v>
      </c>
      <c r="CE5996" s="1"/>
      <c r="CF5996" s="1"/>
      <c r="CG5996" s="1"/>
      <c r="CH5996" s="1"/>
      <c r="CI5996" s="1"/>
      <c r="CJ5996" s="1"/>
      <c r="CK5996" s="1"/>
      <c r="CL5996" s="1"/>
      <c r="CM5996" s="1"/>
      <c r="CN5996" s="1"/>
      <c r="CO5996" s="1"/>
    </row>
    <row r="5997" spans="1:93" ht="30" customHeight="1" x14ac:dyDescent="0.2">
      <c r="A5997" s="1">
        <v>5991</v>
      </c>
      <c r="B5997" s="1" t="s">
        <v>2597</v>
      </c>
      <c r="C5997" s="1" t="s">
        <v>2419</v>
      </c>
      <c r="D5997" s="28" t="s">
        <v>2598</v>
      </c>
      <c r="E5997" s="1" t="s">
        <v>2388</v>
      </c>
      <c r="F5997" s="1" t="s">
        <v>74</v>
      </c>
      <c r="G5997" s="1">
        <v>10</v>
      </c>
      <c r="H5997" s="1" t="s">
        <v>1059</v>
      </c>
      <c r="I5997" s="1" t="s">
        <v>114</v>
      </c>
      <c r="J5997" s="76">
        <v>302</v>
      </c>
      <c r="K5997" s="76">
        <v>2405177</v>
      </c>
      <c r="L5997" s="29">
        <v>46117</v>
      </c>
      <c r="M5997" s="29" t="s">
        <v>4163</v>
      </c>
      <c r="N5997" s="1" t="s">
        <v>478</v>
      </c>
      <c r="O5997" s="28" t="s">
        <v>634</v>
      </c>
      <c r="P5997" s="28" t="s">
        <v>323</v>
      </c>
      <c r="Q5997" s="76">
        <v>8</v>
      </c>
      <c r="R5997" s="1"/>
      <c r="S5997" s="76"/>
      <c r="T5997" s="1" t="s">
        <v>115</v>
      </c>
      <c r="U5997" s="1"/>
      <c r="V5997" s="1"/>
      <c r="AB5997" s="178"/>
      <c r="AC5997" s="93">
        <v>24.5</v>
      </c>
      <c r="AD5997" s="69">
        <v>250</v>
      </c>
      <c r="AE5997" s="33"/>
      <c r="AF5997" s="33"/>
      <c r="AG5997" s="33"/>
      <c r="AX5997" s="37">
        <f t="shared" si="297"/>
        <v>46124</v>
      </c>
      <c r="AY5997" s="178"/>
      <c r="AZ5997" s="185"/>
      <c r="BA5997" s="183"/>
      <c r="BB5997" s="183"/>
      <c r="BC5997" s="183"/>
      <c r="BD5997" s="183"/>
      <c r="BE5997" s="183"/>
      <c r="BF5997" s="183"/>
      <c r="BG5997" s="183"/>
      <c r="BT5997" s="37">
        <f t="shared" si="296"/>
        <v>46145</v>
      </c>
      <c r="BU5997" s="178"/>
      <c r="BV5997" s="183"/>
      <c r="BW5997" s="183"/>
      <c r="BX5997" s="183"/>
      <c r="BY5997" s="183"/>
      <c r="BZ5997" s="183"/>
      <c r="CA5997" s="183"/>
      <c r="CB5997" s="183"/>
      <c r="CC5997" s="183"/>
      <c r="CE5997" s="1"/>
      <c r="CF5997" s="1"/>
      <c r="CG5997" s="1"/>
      <c r="CH5997" s="1"/>
      <c r="CI5997" s="1"/>
      <c r="CJ5997" s="1"/>
      <c r="CK5997" s="1"/>
      <c r="CL5997" s="1"/>
      <c r="CM5997" s="1"/>
      <c r="CN5997" s="1"/>
      <c r="CO5997" s="1"/>
    </row>
    <row r="5998" spans="1:93" ht="30" customHeight="1" x14ac:dyDescent="0.2">
      <c r="A5998" s="1">
        <v>5992</v>
      </c>
      <c r="B5998" s="1" t="s">
        <v>2597</v>
      </c>
      <c r="C5998" s="1" t="s">
        <v>2419</v>
      </c>
      <c r="D5998" s="28" t="s">
        <v>2598</v>
      </c>
      <c r="E5998" s="1" t="s">
        <v>2388</v>
      </c>
      <c r="F5998" s="1" t="s">
        <v>74</v>
      </c>
      <c r="G5998" s="1">
        <v>10</v>
      </c>
      <c r="H5998" s="1" t="s">
        <v>1059</v>
      </c>
      <c r="I5998" s="1" t="s">
        <v>114</v>
      </c>
      <c r="J5998" s="76">
        <v>273</v>
      </c>
      <c r="K5998" s="76">
        <v>2405180</v>
      </c>
      <c r="L5998" s="29">
        <v>46117</v>
      </c>
      <c r="M5998" s="29" t="s">
        <v>4163</v>
      </c>
      <c r="N5998" s="1" t="s">
        <v>478</v>
      </c>
      <c r="O5998" s="28" t="s">
        <v>634</v>
      </c>
      <c r="P5998" s="28" t="s">
        <v>323</v>
      </c>
      <c r="Q5998" s="76">
        <v>5</v>
      </c>
      <c r="R5998" s="1"/>
      <c r="S5998" s="76"/>
      <c r="T5998" s="1" t="s">
        <v>115</v>
      </c>
      <c r="U5998" s="1"/>
      <c r="V5998" s="1"/>
      <c r="AB5998" s="179"/>
      <c r="AC5998" s="93">
        <v>25</v>
      </c>
      <c r="AD5998" s="69">
        <v>220</v>
      </c>
      <c r="AE5998" s="33"/>
      <c r="AF5998" s="33"/>
      <c r="AG5998" s="33"/>
      <c r="AX5998" s="37">
        <f t="shared" si="297"/>
        <v>46124</v>
      </c>
      <c r="AY5998" s="179"/>
      <c r="AZ5998" s="185"/>
      <c r="BA5998" s="183"/>
      <c r="BB5998" s="183"/>
      <c r="BC5998" s="183"/>
      <c r="BD5998" s="183"/>
      <c r="BE5998" s="183"/>
      <c r="BF5998" s="183"/>
      <c r="BG5998" s="183"/>
      <c r="BT5998" s="37">
        <f t="shared" si="296"/>
        <v>46145</v>
      </c>
      <c r="BU5998" s="179"/>
      <c r="BV5998" s="183"/>
      <c r="BW5998" s="183"/>
      <c r="BX5998" s="183"/>
      <c r="BY5998" s="183"/>
      <c r="BZ5998" s="183"/>
      <c r="CA5998" s="183"/>
      <c r="CB5998" s="183"/>
      <c r="CC5998" s="183"/>
      <c r="CE5998" s="1"/>
      <c r="CF5998" s="1"/>
      <c r="CG5998" s="1"/>
      <c r="CH5998" s="1"/>
      <c r="CI5998" s="1"/>
      <c r="CJ5998" s="1"/>
      <c r="CK5998" s="1"/>
      <c r="CL5998" s="1"/>
      <c r="CM5998" s="1"/>
      <c r="CN5998" s="1"/>
      <c r="CO5998" s="1"/>
    </row>
    <row r="5999" spans="1:93" ht="30" customHeight="1" x14ac:dyDescent="0.2">
      <c r="A5999" s="1">
        <v>5993</v>
      </c>
      <c r="B5999" s="1" t="s">
        <v>2599</v>
      </c>
      <c r="C5999" s="1" t="s">
        <v>2420</v>
      </c>
      <c r="D5999" s="28" t="s">
        <v>2600</v>
      </c>
      <c r="E5999" s="1" t="s">
        <v>2421</v>
      </c>
      <c r="F5999" s="1" t="s">
        <v>74</v>
      </c>
      <c r="G5999" s="1">
        <v>6</v>
      </c>
      <c r="H5999" s="1" t="s">
        <v>1059</v>
      </c>
      <c r="I5999" s="1" t="s">
        <v>114</v>
      </c>
      <c r="J5999" s="76">
        <v>415</v>
      </c>
      <c r="K5999" s="76">
        <v>2408013</v>
      </c>
      <c r="L5999" s="29">
        <v>46116</v>
      </c>
      <c r="M5999" s="29" t="s">
        <v>4163</v>
      </c>
      <c r="N5999" s="1" t="s">
        <v>478</v>
      </c>
      <c r="O5999" s="28" t="s">
        <v>634</v>
      </c>
      <c r="P5999" s="28" t="s">
        <v>323</v>
      </c>
      <c r="Q5999" s="76">
        <v>10</v>
      </c>
      <c r="R5999" s="1"/>
      <c r="S5999" s="76">
        <v>6</v>
      </c>
      <c r="T5999" s="1" t="s">
        <v>115</v>
      </c>
      <c r="U5999" s="1"/>
      <c r="V5999" s="1"/>
      <c r="AB5999" s="177" t="s">
        <v>3570</v>
      </c>
      <c r="AC5999" s="93">
        <v>25</v>
      </c>
      <c r="AD5999" s="69">
        <v>240</v>
      </c>
      <c r="AE5999" s="33"/>
      <c r="AF5999" s="33"/>
      <c r="AG5999" s="33"/>
      <c r="AX5999" s="37">
        <f t="shared" si="297"/>
        <v>46123</v>
      </c>
      <c r="AY5999" s="177" t="s">
        <v>3330</v>
      </c>
      <c r="AZ5999" s="183" t="s">
        <v>3331</v>
      </c>
      <c r="BA5999" s="183">
        <v>47.5</v>
      </c>
      <c r="BB5999" s="183">
        <v>46.4</v>
      </c>
      <c r="BC5999" s="183">
        <v>48.6</v>
      </c>
      <c r="BD5999" s="183"/>
      <c r="BE5999" s="183"/>
      <c r="BF5999" s="183"/>
      <c r="BG5999" s="183">
        <f>AVERAGE(BA5999:BF6001)</f>
        <v>47.5</v>
      </c>
      <c r="BT5999" s="37">
        <f t="shared" si="296"/>
        <v>46144</v>
      </c>
      <c r="BU5999" s="177" t="s">
        <v>3330</v>
      </c>
      <c r="BV5999" s="183" t="s">
        <v>3332</v>
      </c>
      <c r="BW5999" s="180">
        <v>58.7</v>
      </c>
      <c r="BX5999" s="183">
        <v>60.7</v>
      </c>
      <c r="BY5999" s="183">
        <v>58.7</v>
      </c>
      <c r="BZ5999" s="183"/>
      <c r="CA5999" s="183"/>
      <c r="CB5999" s="183"/>
      <c r="CC5999" s="183">
        <f>AVERAGE(BW5999:CB6001)</f>
        <v>59.366666666666674</v>
      </c>
      <c r="CE5999" s="1"/>
      <c r="CF5999" s="1"/>
      <c r="CG5999" s="1"/>
      <c r="CH5999" s="1"/>
      <c r="CI5999" s="1"/>
      <c r="CJ5999" s="1"/>
      <c r="CK5999" s="1"/>
      <c r="CL5999" s="1"/>
      <c r="CM5999" s="1"/>
      <c r="CN5999" s="1"/>
      <c r="CO5999" s="1"/>
    </row>
    <row r="6000" spans="1:93" ht="30" customHeight="1" x14ac:dyDescent="0.2">
      <c r="A6000" s="1">
        <v>5994</v>
      </c>
      <c r="B6000" s="1" t="s">
        <v>2599</v>
      </c>
      <c r="C6000" s="1" t="s">
        <v>2420</v>
      </c>
      <c r="D6000" s="28" t="s">
        <v>2600</v>
      </c>
      <c r="E6000" s="28" t="s">
        <v>2421</v>
      </c>
      <c r="F6000" s="1" t="s">
        <v>74</v>
      </c>
      <c r="G6000" s="1">
        <v>6</v>
      </c>
      <c r="H6000" s="1" t="s">
        <v>1059</v>
      </c>
      <c r="I6000" s="1" t="s">
        <v>114</v>
      </c>
      <c r="J6000" s="76">
        <v>557</v>
      </c>
      <c r="K6000" s="76">
        <v>2408014</v>
      </c>
      <c r="L6000" s="29">
        <v>46116</v>
      </c>
      <c r="M6000" s="29" t="s">
        <v>4163</v>
      </c>
      <c r="N6000" s="1" t="s">
        <v>478</v>
      </c>
      <c r="O6000" s="28" t="s">
        <v>634</v>
      </c>
      <c r="P6000" s="28" t="s">
        <v>323</v>
      </c>
      <c r="Q6000" s="76">
        <v>12</v>
      </c>
      <c r="R6000" s="1"/>
      <c r="S6000" s="76"/>
      <c r="T6000" s="1" t="s">
        <v>115</v>
      </c>
      <c r="U6000" s="1"/>
      <c r="V6000" s="1"/>
      <c r="AB6000" s="178"/>
      <c r="AC6000" s="93">
        <v>26.5</v>
      </c>
      <c r="AD6000" s="69">
        <v>245</v>
      </c>
      <c r="AE6000" s="33"/>
      <c r="AF6000" s="33"/>
      <c r="AG6000" s="33"/>
      <c r="AX6000" s="37">
        <f t="shared" si="297"/>
        <v>46123</v>
      </c>
      <c r="AY6000" s="178"/>
      <c r="AZ6000" s="183"/>
      <c r="BA6000" s="183"/>
      <c r="BB6000" s="183"/>
      <c r="BC6000" s="183"/>
      <c r="BD6000" s="183"/>
      <c r="BE6000" s="183"/>
      <c r="BF6000" s="183"/>
      <c r="BG6000" s="183"/>
      <c r="BT6000" s="37">
        <f t="shared" si="296"/>
        <v>46144</v>
      </c>
      <c r="BU6000" s="178"/>
      <c r="BV6000" s="183"/>
      <c r="BW6000" s="184"/>
      <c r="BX6000" s="183"/>
      <c r="BY6000" s="183"/>
      <c r="BZ6000" s="183"/>
      <c r="CA6000" s="183"/>
      <c r="CB6000" s="183"/>
      <c r="CC6000" s="183"/>
      <c r="CE6000" s="1"/>
      <c r="CF6000" s="1"/>
      <c r="CG6000" s="1"/>
      <c r="CH6000" s="1"/>
      <c r="CI6000" s="1"/>
      <c r="CJ6000" s="1"/>
      <c r="CK6000" s="1"/>
      <c r="CL6000" s="1"/>
      <c r="CM6000" s="1"/>
      <c r="CN6000" s="1"/>
      <c r="CO6000" s="1"/>
    </row>
    <row r="6001" spans="1:93" ht="30" customHeight="1" x14ac:dyDescent="0.2">
      <c r="A6001" s="1">
        <v>5995</v>
      </c>
      <c r="B6001" s="1" t="s">
        <v>2599</v>
      </c>
      <c r="C6001" s="1" t="s">
        <v>2420</v>
      </c>
      <c r="D6001" s="28" t="s">
        <v>2600</v>
      </c>
      <c r="E6001" s="28" t="s">
        <v>2421</v>
      </c>
      <c r="F6001" s="1" t="s">
        <v>74</v>
      </c>
      <c r="G6001" s="1">
        <v>5</v>
      </c>
      <c r="H6001" s="1" t="s">
        <v>1059</v>
      </c>
      <c r="I6001" s="1" t="s">
        <v>114</v>
      </c>
      <c r="J6001" s="76">
        <v>415</v>
      </c>
      <c r="K6001" s="76">
        <v>2408020</v>
      </c>
      <c r="L6001" s="29">
        <v>46116</v>
      </c>
      <c r="M6001" s="29" t="s">
        <v>4163</v>
      </c>
      <c r="N6001" s="1" t="s">
        <v>478</v>
      </c>
      <c r="O6001" s="28" t="s">
        <v>634</v>
      </c>
      <c r="P6001" s="28" t="s">
        <v>323</v>
      </c>
      <c r="Q6001" s="76">
        <v>9</v>
      </c>
      <c r="R6001" s="1"/>
      <c r="S6001" s="76"/>
      <c r="T6001" s="1" t="s">
        <v>115</v>
      </c>
      <c r="U6001" s="1"/>
      <c r="V6001" s="1"/>
      <c r="AB6001" s="179"/>
      <c r="AC6001" s="93">
        <v>25</v>
      </c>
      <c r="AD6001" s="69">
        <v>250</v>
      </c>
      <c r="AE6001" s="33"/>
      <c r="AF6001" s="33"/>
      <c r="AG6001" s="33"/>
      <c r="AX6001" s="37">
        <f t="shared" si="297"/>
        <v>46123</v>
      </c>
      <c r="AY6001" s="178"/>
      <c r="AZ6001" s="180"/>
      <c r="BA6001" s="180"/>
      <c r="BB6001" s="180"/>
      <c r="BC6001" s="180"/>
      <c r="BD6001" s="180"/>
      <c r="BE6001" s="180"/>
      <c r="BF6001" s="180"/>
      <c r="BG6001" s="180"/>
      <c r="BT6001" s="135">
        <f t="shared" si="296"/>
        <v>46144</v>
      </c>
      <c r="BU6001" s="178"/>
      <c r="BV6001" s="180"/>
      <c r="BW6001" s="184"/>
      <c r="BX6001" s="180"/>
      <c r="BY6001" s="180"/>
      <c r="BZ6001" s="180"/>
      <c r="CA6001" s="180"/>
      <c r="CB6001" s="180"/>
      <c r="CC6001" s="180"/>
      <c r="CE6001" s="1"/>
      <c r="CF6001" s="1"/>
      <c r="CG6001" s="1"/>
      <c r="CH6001" s="1"/>
      <c r="CI6001" s="1"/>
      <c r="CJ6001" s="1"/>
      <c r="CK6001" s="1"/>
      <c r="CL6001" s="1"/>
      <c r="CM6001" s="1"/>
      <c r="CN6001" s="1"/>
      <c r="CO6001" s="1"/>
    </row>
    <row r="6002" spans="1:93" ht="30" customHeight="1" x14ac:dyDescent="0.2">
      <c r="A6002" s="1">
        <v>5996</v>
      </c>
      <c r="B6002" s="1" t="s">
        <v>103</v>
      </c>
      <c r="C6002" s="1" t="s">
        <v>103</v>
      </c>
      <c r="D6002" s="28" t="s">
        <v>103</v>
      </c>
      <c r="E6002" s="28" t="s">
        <v>103</v>
      </c>
      <c r="F6002" s="1" t="s">
        <v>74</v>
      </c>
      <c r="G6002" s="1"/>
      <c r="H6002" s="1"/>
      <c r="I6002" s="1" t="s">
        <v>76</v>
      </c>
      <c r="J6002" s="76">
        <v>558</v>
      </c>
      <c r="K6002" s="76">
        <v>2408017</v>
      </c>
      <c r="L6002" s="29">
        <v>46116</v>
      </c>
      <c r="M6002" s="29" t="s">
        <v>4163</v>
      </c>
      <c r="N6002" s="1" t="s">
        <v>478</v>
      </c>
      <c r="O6002" s="28" t="s">
        <v>84</v>
      </c>
      <c r="P6002" s="28" t="s">
        <v>87</v>
      </c>
      <c r="Q6002" s="76">
        <v>12</v>
      </c>
      <c r="R6002" s="1"/>
      <c r="S6002" s="76"/>
      <c r="T6002" s="1" t="s">
        <v>77</v>
      </c>
      <c r="U6002" s="1"/>
      <c r="V6002" s="1"/>
      <c r="AB6002" s="119"/>
      <c r="AC6002" s="93">
        <v>23.8</v>
      </c>
      <c r="AD6002" s="69">
        <v>210</v>
      </c>
      <c r="AE6002" s="33"/>
      <c r="AF6002" s="33"/>
      <c r="AG6002" s="33"/>
      <c r="AX6002" s="37">
        <f t="shared" si="297"/>
        <v>46123</v>
      </c>
      <c r="AY6002" s="28"/>
      <c r="AZ6002" s="1"/>
      <c r="BA6002" s="1"/>
      <c r="BB6002" s="1"/>
      <c r="BC6002" s="1"/>
      <c r="BD6002" s="1"/>
      <c r="BE6002" s="1"/>
      <c r="BF6002" s="1"/>
      <c r="BG6002" s="1"/>
      <c r="BH6002" s="4"/>
      <c r="BI6002" s="28"/>
      <c r="BJ6002" s="28"/>
      <c r="BK6002" s="1"/>
      <c r="BL6002" s="1"/>
      <c r="BM6002" s="1"/>
      <c r="BN6002" s="1"/>
      <c r="BO6002" s="1"/>
      <c r="BP6002" s="1"/>
      <c r="BQ6002" s="1"/>
      <c r="BR6002" s="1"/>
      <c r="BS6002" s="4"/>
      <c r="BT6002" s="37">
        <f t="shared" si="296"/>
        <v>46144</v>
      </c>
      <c r="BU6002" s="28"/>
      <c r="BW6002" s="1"/>
      <c r="BX6002" s="1"/>
      <c r="BY6002" s="1"/>
      <c r="BZ6002" s="1"/>
      <c r="CA6002" s="1"/>
      <c r="CB6002" s="1"/>
      <c r="CC6002" s="1"/>
      <c r="CE6002" s="1"/>
      <c r="CF6002" s="1"/>
      <c r="CG6002" s="1"/>
      <c r="CH6002" s="1"/>
      <c r="CI6002" s="1"/>
      <c r="CJ6002" s="1"/>
      <c r="CK6002" s="1"/>
      <c r="CL6002" s="1"/>
      <c r="CM6002" s="1"/>
      <c r="CN6002" s="1"/>
      <c r="CO6002" s="1"/>
    </row>
    <row r="6003" spans="1:93" ht="30" customHeight="1" x14ac:dyDescent="0.2">
      <c r="A6003" s="1">
        <v>5997</v>
      </c>
      <c r="B6003" s="1" t="s">
        <v>103</v>
      </c>
      <c r="C6003" s="1" t="s">
        <v>103</v>
      </c>
      <c r="D6003" s="28" t="s">
        <v>103</v>
      </c>
      <c r="E6003" s="28" t="s">
        <v>103</v>
      </c>
      <c r="F6003" s="1" t="s">
        <v>74</v>
      </c>
      <c r="G6003" s="1"/>
      <c r="H6003" s="1"/>
      <c r="I6003" s="1" t="s">
        <v>76</v>
      </c>
      <c r="J6003" s="76">
        <v>295</v>
      </c>
      <c r="K6003" s="76">
        <v>2408024</v>
      </c>
      <c r="L6003" s="29">
        <v>46116</v>
      </c>
      <c r="M6003" s="29" t="s">
        <v>4163</v>
      </c>
      <c r="N6003" s="1" t="s">
        <v>478</v>
      </c>
      <c r="O6003" s="28" t="s">
        <v>84</v>
      </c>
      <c r="P6003" s="28" t="s">
        <v>87</v>
      </c>
      <c r="Q6003" s="76">
        <v>6</v>
      </c>
      <c r="R6003" s="1"/>
      <c r="S6003" s="76"/>
      <c r="T6003" s="1" t="s">
        <v>77</v>
      </c>
      <c r="U6003" s="1"/>
      <c r="V6003" s="1"/>
      <c r="AB6003" s="119"/>
      <c r="AC6003" s="93">
        <v>23.5</v>
      </c>
      <c r="AD6003" s="69">
        <v>200</v>
      </c>
      <c r="AE6003" s="33"/>
      <c r="AF6003" s="33"/>
      <c r="AG6003" s="33"/>
      <c r="AX6003" s="37">
        <f t="shared" si="297"/>
        <v>46123</v>
      </c>
      <c r="AY6003" s="28"/>
      <c r="AZ6003" s="1"/>
      <c r="BA6003" s="1"/>
      <c r="BB6003" s="1"/>
      <c r="BC6003" s="1"/>
      <c r="BD6003" s="1"/>
      <c r="BE6003" s="1"/>
      <c r="BF6003" s="1"/>
      <c r="BG6003" s="1"/>
      <c r="BH6003" s="4"/>
      <c r="BI6003" s="28"/>
      <c r="BJ6003" s="28"/>
      <c r="BK6003" s="1"/>
      <c r="BL6003" s="1"/>
      <c r="BM6003" s="1"/>
      <c r="BN6003" s="1"/>
      <c r="BO6003" s="1"/>
      <c r="BP6003" s="1"/>
      <c r="BQ6003" s="1"/>
      <c r="BR6003" s="1"/>
      <c r="BS6003" s="4"/>
      <c r="BT6003" s="37">
        <f t="shared" si="296"/>
        <v>46144</v>
      </c>
      <c r="BU6003" s="28"/>
      <c r="BW6003" s="1"/>
      <c r="BX6003" s="1"/>
      <c r="BY6003" s="1"/>
      <c r="BZ6003" s="1"/>
      <c r="CA6003" s="1"/>
      <c r="CB6003" s="1"/>
      <c r="CC6003" s="1"/>
      <c r="CE6003" s="1"/>
      <c r="CF6003" s="1"/>
      <c r="CG6003" s="1"/>
      <c r="CH6003" s="1"/>
      <c r="CI6003" s="1"/>
      <c r="CJ6003" s="1"/>
      <c r="CK6003" s="1"/>
      <c r="CL6003" s="1"/>
      <c r="CM6003" s="1"/>
      <c r="CN6003" s="1"/>
      <c r="CO6003" s="1"/>
    </row>
    <row r="6004" spans="1:93" ht="30" customHeight="1" x14ac:dyDescent="0.2">
      <c r="A6004" s="1">
        <v>5998</v>
      </c>
      <c r="B6004" s="1" t="s">
        <v>2601</v>
      </c>
      <c r="C6004" s="1" t="s">
        <v>2422</v>
      </c>
      <c r="D6004" s="28" t="s">
        <v>2602</v>
      </c>
      <c r="E6004" s="28" t="s">
        <v>2423</v>
      </c>
      <c r="F6004" s="1" t="s">
        <v>74</v>
      </c>
      <c r="G6004" s="1">
        <v>6</v>
      </c>
      <c r="H6004" s="1" t="s">
        <v>1059</v>
      </c>
      <c r="I6004" s="1" t="s">
        <v>114</v>
      </c>
      <c r="J6004" s="76">
        <v>437</v>
      </c>
      <c r="K6004" s="76">
        <v>2408063</v>
      </c>
      <c r="L6004" s="29">
        <v>46117</v>
      </c>
      <c r="M6004" s="29" t="s">
        <v>4163</v>
      </c>
      <c r="N6004" s="1" t="s">
        <v>478</v>
      </c>
      <c r="O6004" s="28" t="s">
        <v>634</v>
      </c>
      <c r="P6004" s="28" t="s">
        <v>323</v>
      </c>
      <c r="Q6004" s="76">
        <v>9</v>
      </c>
      <c r="R6004" s="1"/>
      <c r="S6004" s="76">
        <v>6</v>
      </c>
      <c r="T6004" s="1" t="s">
        <v>115</v>
      </c>
      <c r="U6004" s="1"/>
      <c r="V6004" s="1"/>
      <c r="AB6004" s="177" t="s">
        <v>3562</v>
      </c>
      <c r="AC6004" s="93">
        <v>26</v>
      </c>
      <c r="AD6004" s="69">
        <v>255</v>
      </c>
      <c r="AE6004" s="33"/>
      <c r="AF6004" s="33"/>
      <c r="AG6004" s="33"/>
      <c r="AX6004" s="37">
        <f t="shared" si="297"/>
        <v>46124</v>
      </c>
      <c r="AY6004" s="178" t="s">
        <v>3303</v>
      </c>
      <c r="AZ6004" s="181" t="s">
        <v>3304</v>
      </c>
      <c r="BA6004" s="178">
        <v>45.3</v>
      </c>
      <c r="BB6004" s="178">
        <v>47.2</v>
      </c>
      <c r="BC6004" s="178">
        <v>46.5</v>
      </c>
      <c r="BD6004" s="178"/>
      <c r="BE6004" s="178"/>
      <c r="BF6004" s="178"/>
      <c r="BG6004" s="178">
        <f>AVERAGE(BA6004:BF6012)</f>
        <v>46.333333333333336</v>
      </c>
      <c r="BT6004" s="136">
        <f t="shared" si="296"/>
        <v>46145</v>
      </c>
      <c r="BU6004" s="178" t="s">
        <v>3303</v>
      </c>
      <c r="BV6004" s="185" t="s">
        <v>3305</v>
      </c>
      <c r="BW6004" s="178">
        <v>59.7</v>
      </c>
      <c r="BX6004" s="178">
        <v>60.5</v>
      </c>
      <c r="BY6004" s="178">
        <v>59</v>
      </c>
      <c r="BZ6004" s="178"/>
      <c r="CA6004" s="178"/>
      <c r="CB6004" s="178"/>
      <c r="CC6004" s="178">
        <f>AVERAGE(BW6004:CB6012)</f>
        <v>59.733333333333327</v>
      </c>
      <c r="CE6004" s="1"/>
      <c r="CF6004" s="1"/>
      <c r="CG6004" s="1"/>
      <c r="CH6004" s="1"/>
      <c r="CI6004" s="1"/>
      <c r="CJ6004" s="1"/>
      <c r="CK6004" s="1"/>
      <c r="CL6004" s="1"/>
      <c r="CM6004" s="1"/>
      <c r="CN6004" s="1"/>
      <c r="CO6004" s="1"/>
    </row>
    <row r="6005" spans="1:93" ht="30" customHeight="1" x14ac:dyDescent="0.2">
      <c r="A6005" s="1">
        <v>5999</v>
      </c>
      <c r="B6005" s="1" t="s">
        <v>2601</v>
      </c>
      <c r="C6005" s="1" t="s">
        <v>2422</v>
      </c>
      <c r="D6005" s="28" t="s">
        <v>2602</v>
      </c>
      <c r="E6005" s="28" t="s">
        <v>2423</v>
      </c>
      <c r="F6005" s="1" t="s">
        <v>74</v>
      </c>
      <c r="G6005" s="1">
        <v>6</v>
      </c>
      <c r="H6005" s="1" t="s">
        <v>1059</v>
      </c>
      <c r="I6005" s="1" t="s">
        <v>114</v>
      </c>
      <c r="J6005" s="76">
        <v>302</v>
      </c>
      <c r="K6005" s="76">
        <v>2408065</v>
      </c>
      <c r="L6005" s="29">
        <v>46117</v>
      </c>
      <c r="M6005" s="29" t="s">
        <v>4163</v>
      </c>
      <c r="N6005" s="1" t="s">
        <v>478</v>
      </c>
      <c r="O6005" s="28" t="s">
        <v>634</v>
      </c>
      <c r="P6005" s="28" t="s">
        <v>323</v>
      </c>
      <c r="Q6005" s="76">
        <v>2</v>
      </c>
      <c r="R6005" s="1"/>
      <c r="S6005" s="76"/>
      <c r="T6005" s="1" t="s">
        <v>115</v>
      </c>
      <c r="U6005" s="1"/>
      <c r="V6005" s="1"/>
      <c r="AB6005" s="178"/>
      <c r="AC6005" s="93">
        <v>25</v>
      </c>
      <c r="AD6005" s="69">
        <v>260</v>
      </c>
      <c r="AE6005" s="33"/>
      <c r="AF6005" s="33"/>
      <c r="AG6005" s="33"/>
      <c r="AX6005" s="37">
        <f t="shared" si="297"/>
        <v>46124</v>
      </c>
      <c r="AY6005" s="178"/>
      <c r="AZ6005" s="183"/>
      <c r="BA6005" s="178"/>
      <c r="BB6005" s="178"/>
      <c r="BC6005" s="178"/>
      <c r="BD6005" s="178"/>
      <c r="BE6005" s="178"/>
      <c r="BF6005" s="178"/>
      <c r="BG6005" s="178"/>
      <c r="BT6005" s="37">
        <f t="shared" ref="BT6005:BT6068" si="298">IF(L6005=0, 0, L6005+28)</f>
        <v>46145</v>
      </c>
      <c r="BU6005" s="178"/>
      <c r="BV6005" s="185"/>
      <c r="BW6005" s="178"/>
      <c r="BX6005" s="178"/>
      <c r="BY6005" s="178"/>
      <c r="BZ6005" s="178"/>
      <c r="CA6005" s="178"/>
      <c r="CB6005" s="178"/>
      <c r="CC6005" s="178"/>
      <c r="CE6005" s="1"/>
      <c r="CF6005" s="1"/>
      <c r="CG6005" s="1"/>
      <c r="CH6005" s="1"/>
      <c r="CI6005" s="1"/>
      <c r="CJ6005" s="1"/>
      <c r="CK6005" s="1"/>
      <c r="CL6005" s="1"/>
      <c r="CM6005" s="1"/>
      <c r="CN6005" s="1"/>
      <c r="CO6005" s="1"/>
    </row>
    <row r="6006" spans="1:93" ht="30" customHeight="1" x14ac:dyDescent="0.2">
      <c r="A6006" s="1">
        <v>6000</v>
      </c>
      <c r="B6006" s="1" t="s">
        <v>2601</v>
      </c>
      <c r="C6006" s="1" t="s">
        <v>2422</v>
      </c>
      <c r="D6006" s="28" t="s">
        <v>2602</v>
      </c>
      <c r="E6006" s="28" t="s">
        <v>2423</v>
      </c>
      <c r="F6006" s="1" t="s">
        <v>74</v>
      </c>
      <c r="G6006" s="1">
        <v>6</v>
      </c>
      <c r="H6006" s="1" t="s">
        <v>1059</v>
      </c>
      <c r="I6006" s="1" t="s">
        <v>114</v>
      </c>
      <c r="J6006" s="76">
        <v>554</v>
      </c>
      <c r="K6006" s="76">
        <v>2408066</v>
      </c>
      <c r="L6006" s="29">
        <v>46117</v>
      </c>
      <c r="M6006" s="29" t="s">
        <v>4163</v>
      </c>
      <c r="N6006" s="1" t="s">
        <v>478</v>
      </c>
      <c r="O6006" s="28" t="s">
        <v>634</v>
      </c>
      <c r="P6006" s="28" t="s">
        <v>323</v>
      </c>
      <c r="Q6006" s="76">
        <v>12</v>
      </c>
      <c r="R6006" s="1"/>
      <c r="S6006" s="76"/>
      <c r="T6006" s="1" t="s">
        <v>115</v>
      </c>
      <c r="U6006" s="1"/>
      <c r="V6006" s="1"/>
      <c r="AB6006" s="178"/>
      <c r="AC6006" s="93">
        <v>25</v>
      </c>
      <c r="AD6006" s="69">
        <v>250</v>
      </c>
      <c r="AE6006" s="33"/>
      <c r="AF6006" s="33"/>
      <c r="AG6006" s="33"/>
      <c r="AX6006" s="37">
        <f t="shared" si="297"/>
        <v>46124</v>
      </c>
      <c r="AY6006" s="178"/>
      <c r="AZ6006" s="183"/>
      <c r="BA6006" s="178"/>
      <c r="BB6006" s="178"/>
      <c r="BC6006" s="178"/>
      <c r="BD6006" s="178"/>
      <c r="BE6006" s="178"/>
      <c r="BF6006" s="178"/>
      <c r="BG6006" s="178"/>
      <c r="BT6006" s="37">
        <f t="shared" si="298"/>
        <v>46145</v>
      </c>
      <c r="BU6006" s="178"/>
      <c r="BV6006" s="185"/>
      <c r="BW6006" s="178"/>
      <c r="BX6006" s="178"/>
      <c r="BY6006" s="178"/>
      <c r="BZ6006" s="178"/>
      <c r="CA6006" s="178"/>
      <c r="CB6006" s="178"/>
      <c r="CC6006" s="178"/>
      <c r="CE6006" s="1"/>
      <c r="CF6006" s="1"/>
      <c r="CG6006" s="1"/>
      <c r="CH6006" s="1"/>
      <c r="CI6006" s="1"/>
      <c r="CJ6006" s="1"/>
      <c r="CK6006" s="1"/>
      <c r="CL6006" s="1"/>
      <c r="CM6006" s="1"/>
      <c r="CN6006" s="1"/>
      <c r="CO6006" s="1"/>
    </row>
    <row r="6007" spans="1:93" ht="30" customHeight="1" x14ac:dyDescent="0.2">
      <c r="A6007" s="1">
        <v>6001</v>
      </c>
      <c r="B6007" s="1" t="s">
        <v>2601</v>
      </c>
      <c r="C6007" s="1" t="s">
        <v>2422</v>
      </c>
      <c r="D6007" s="28" t="s">
        <v>2602</v>
      </c>
      <c r="E6007" s="28" t="s">
        <v>2423</v>
      </c>
      <c r="F6007" s="1" t="s">
        <v>74</v>
      </c>
      <c r="G6007" s="1">
        <v>6</v>
      </c>
      <c r="H6007" s="1" t="s">
        <v>1059</v>
      </c>
      <c r="I6007" s="1" t="s">
        <v>114</v>
      </c>
      <c r="J6007" s="76">
        <v>273</v>
      </c>
      <c r="K6007" s="76">
        <v>2408069</v>
      </c>
      <c r="L6007" s="29">
        <v>46117</v>
      </c>
      <c r="M6007" s="29" t="s">
        <v>4163</v>
      </c>
      <c r="N6007" s="1" t="s">
        <v>478</v>
      </c>
      <c r="O6007" s="28" t="s">
        <v>634</v>
      </c>
      <c r="P6007" s="28" t="s">
        <v>323</v>
      </c>
      <c r="Q6007" s="76">
        <v>8</v>
      </c>
      <c r="R6007" s="1"/>
      <c r="S6007" s="76"/>
      <c r="T6007" s="1" t="s">
        <v>115</v>
      </c>
      <c r="U6007" s="1"/>
      <c r="V6007" s="1"/>
      <c r="AB6007" s="178"/>
      <c r="AC6007" s="93">
        <v>24.5</v>
      </c>
      <c r="AD6007" s="69">
        <v>260</v>
      </c>
      <c r="AE6007" s="33"/>
      <c r="AF6007" s="33"/>
      <c r="AG6007" s="33"/>
      <c r="AX6007" s="37">
        <f t="shared" si="297"/>
        <v>46124</v>
      </c>
      <c r="AY6007" s="178"/>
      <c r="AZ6007" s="183"/>
      <c r="BA6007" s="178"/>
      <c r="BB6007" s="178"/>
      <c r="BC6007" s="178"/>
      <c r="BD6007" s="178"/>
      <c r="BE6007" s="178"/>
      <c r="BF6007" s="178"/>
      <c r="BG6007" s="178"/>
      <c r="BT6007" s="37">
        <f t="shared" si="298"/>
        <v>46145</v>
      </c>
      <c r="BU6007" s="178"/>
      <c r="BV6007" s="185"/>
      <c r="BW6007" s="178"/>
      <c r="BX6007" s="178"/>
      <c r="BY6007" s="178"/>
      <c r="BZ6007" s="178"/>
      <c r="CA6007" s="178"/>
      <c r="CB6007" s="178"/>
      <c r="CC6007" s="178"/>
      <c r="CE6007" s="1"/>
      <c r="CF6007" s="1"/>
      <c r="CG6007" s="1"/>
      <c r="CH6007" s="1"/>
      <c r="CI6007" s="1"/>
      <c r="CJ6007" s="1"/>
      <c r="CK6007" s="1"/>
      <c r="CL6007" s="1"/>
      <c r="CM6007" s="1"/>
      <c r="CN6007" s="1"/>
      <c r="CO6007" s="1"/>
    </row>
    <row r="6008" spans="1:93" ht="30" customHeight="1" x14ac:dyDescent="0.2">
      <c r="A6008" s="1">
        <v>6002</v>
      </c>
      <c r="B6008" s="1" t="s">
        <v>2601</v>
      </c>
      <c r="C6008" s="1" t="s">
        <v>2422</v>
      </c>
      <c r="D6008" s="28" t="s">
        <v>2602</v>
      </c>
      <c r="E6008" s="28" t="s">
        <v>2423</v>
      </c>
      <c r="F6008" s="1" t="s">
        <v>74</v>
      </c>
      <c r="G6008" s="1">
        <v>6</v>
      </c>
      <c r="H6008" s="1" t="s">
        <v>1059</v>
      </c>
      <c r="I6008" s="1" t="s">
        <v>114</v>
      </c>
      <c r="J6008" s="76">
        <v>557</v>
      </c>
      <c r="K6008" s="76">
        <v>2408068</v>
      </c>
      <c r="L6008" s="29">
        <v>46117</v>
      </c>
      <c r="M6008" s="29" t="s">
        <v>4163</v>
      </c>
      <c r="N6008" s="1" t="s">
        <v>478</v>
      </c>
      <c r="O6008" s="28" t="s">
        <v>634</v>
      </c>
      <c r="P6008" s="28" t="s">
        <v>323</v>
      </c>
      <c r="Q6008" s="76">
        <v>12</v>
      </c>
      <c r="R6008" s="1"/>
      <c r="S6008" s="76"/>
      <c r="T6008" s="1" t="s">
        <v>115</v>
      </c>
      <c r="U6008" s="1"/>
      <c r="V6008" s="1"/>
      <c r="AB6008" s="178"/>
      <c r="AC6008" s="93">
        <v>24</v>
      </c>
      <c r="AD6008" s="69">
        <v>230</v>
      </c>
      <c r="AE6008" s="33"/>
      <c r="AF6008" s="33"/>
      <c r="AG6008" s="33"/>
      <c r="AX6008" s="37">
        <f t="shared" si="297"/>
        <v>46124</v>
      </c>
      <c r="AY6008" s="178"/>
      <c r="AZ6008" s="183"/>
      <c r="BA6008" s="178"/>
      <c r="BB6008" s="178"/>
      <c r="BC6008" s="178"/>
      <c r="BD6008" s="178"/>
      <c r="BE6008" s="178"/>
      <c r="BF6008" s="178"/>
      <c r="BG6008" s="178"/>
      <c r="BT6008" s="37">
        <f t="shared" si="298"/>
        <v>46145</v>
      </c>
      <c r="BU6008" s="178"/>
      <c r="BV6008" s="185"/>
      <c r="BW6008" s="178"/>
      <c r="BX6008" s="178"/>
      <c r="BY6008" s="178"/>
      <c r="BZ6008" s="178"/>
      <c r="CA6008" s="178"/>
      <c r="CB6008" s="178"/>
      <c r="CC6008" s="178"/>
      <c r="CE6008" s="1"/>
      <c r="CF6008" s="1"/>
      <c r="CG6008" s="1"/>
      <c r="CH6008" s="1"/>
      <c r="CI6008" s="1"/>
      <c r="CJ6008" s="1"/>
      <c r="CK6008" s="1"/>
      <c r="CL6008" s="1"/>
      <c r="CM6008" s="1"/>
      <c r="CN6008" s="1"/>
      <c r="CO6008" s="1"/>
    </row>
    <row r="6009" spans="1:93" ht="30" customHeight="1" x14ac:dyDescent="0.2">
      <c r="A6009" s="1">
        <v>6003</v>
      </c>
      <c r="B6009" s="1" t="s">
        <v>2601</v>
      </c>
      <c r="C6009" s="1" t="s">
        <v>2422</v>
      </c>
      <c r="D6009" s="28" t="s">
        <v>2602</v>
      </c>
      <c r="E6009" s="28" t="s">
        <v>2423</v>
      </c>
      <c r="F6009" s="1" t="s">
        <v>74</v>
      </c>
      <c r="G6009" s="1">
        <v>6</v>
      </c>
      <c r="H6009" s="1" t="s">
        <v>1059</v>
      </c>
      <c r="I6009" s="1" t="s">
        <v>114</v>
      </c>
      <c r="J6009" s="76">
        <v>558</v>
      </c>
      <c r="K6009" s="76">
        <v>2405211</v>
      </c>
      <c r="L6009" s="29">
        <v>46117</v>
      </c>
      <c r="M6009" s="29" t="s">
        <v>4163</v>
      </c>
      <c r="N6009" s="1" t="s">
        <v>478</v>
      </c>
      <c r="O6009" s="28" t="s">
        <v>634</v>
      </c>
      <c r="P6009" s="28" t="s">
        <v>323</v>
      </c>
      <c r="Q6009" s="76">
        <v>12</v>
      </c>
      <c r="R6009" s="1"/>
      <c r="S6009" s="76"/>
      <c r="T6009" s="1" t="s">
        <v>115</v>
      </c>
      <c r="U6009" s="1"/>
      <c r="V6009" s="1"/>
      <c r="AB6009" s="178"/>
      <c r="AC6009" s="93">
        <v>25</v>
      </c>
      <c r="AD6009" s="69">
        <v>250</v>
      </c>
      <c r="AE6009" s="33"/>
      <c r="AF6009" s="33"/>
      <c r="AG6009" s="33"/>
      <c r="AX6009" s="37">
        <f t="shared" si="297"/>
        <v>46124</v>
      </c>
      <c r="AY6009" s="178"/>
      <c r="AZ6009" s="183"/>
      <c r="BA6009" s="178"/>
      <c r="BB6009" s="178"/>
      <c r="BC6009" s="178"/>
      <c r="BD6009" s="178"/>
      <c r="BE6009" s="178"/>
      <c r="BF6009" s="178"/>
      <c r="BG6009" s="178"/>
      <c r="BT6009" s="37">
        <f t="shared" si="298"/>
        <v>46145</v>
      </c>
      <c r="BU6009" s="178"/>
      <c r="BV6009" s="185"/>
      <c r="BW6009" s="178"/>
      <c r="BX6009" s="178"/>
      <c r="BY6009" s="178"/>
      <c r="BZ6009" s="178"/>
      <c r="CA6009" s="178"/>
      <c r="CB6009" s="178"/>
      <c r="CC6009" s="178"/>
      <c r="CE6009" s="1"/>
      <c r="CF6009" s="1"/>
      <c r="CG6009" s="1"/>
      <c r="CH6009" s="1"/>
      <c r="CI6009" s="1"/>
      <c r="CJ6009" s="1"/>
      <c r="CK6009" s="1"/>
      <c r="CL6009" s="1"/>
      <c r="CM6009" s="1"/>
      <c r="CN6009" s="1"/>
      <c r="CO6009" s="1"/>
    </row>
    <row r="6010" spans="1:93" ht="30" customHeight="1" x14ac:dyDescent="0.2">
      <c r="A6010" s="1">
        <v>6004</v>
      </c>
      <c r="B6010" s="1" t="s">
        <v>2601</v>
      </c>
      <c r="C6010" s="1" t="s">
        <v>2422</v>
      </c>
      <c r="D6010" s="28" t="s">
        <v>2602</v>
      </c>
      <c r="E6010" s="28" t="s">
        <v>2423</v>
      </c>
      <c r="F6010" s="1" t="s">
        <v>74</v>
      </c>
      <c r="G6010" s="1">
        <v>6</v>
      </c>
      <c r="H6010" s="1" t="s">
        <v>1059</v>
      </c>
      <c r="I6010" s="1" t="s">
        <v>114</v>
      </c>
      <c r="J6010" s="76">
        <v>287</v>
      </c>
      <c r="K6010" s="76">
        <v>5408071</v>
      </c>
      <c r="L6010" s="29">
        <v>46117</v>
      </c>
      <c r="M6010" s="29" t="s">
        <v>4163</v>
      </c>
      <c r="N6010" s="1" t="s">
        <v>478</v>
      </c>
      <c r="O6010" s="28" t="s">
        <v>634</v>
      </c>
      <c r="P6010" s="28" t="s">
        <v>323</v>
      </c>
      <c r="Q6010" s="76">
        <v>8</v>
      </c>
      <c r="R6010" s="1"/>
      <c r="S6010" s="76"/>
      <c r="T6010" s="1" t="s">
        <v>115</v>
      </c>
      <c r="U6010" s="1"/>
      <c r="V6010" s="1"/>
      <c r="AB6010" s="178"/>
      <c r="AC6010" s="93" t="s">
        <v>103</v>
      </c>
      <c r="AD6010" s="69" t="s">
        <v>103</v>
      </c>
      <c r="AE6010" s="33"/>
      <c r="AF6010" s="33"/>
      <c r="AG6010" s="33"/>
      <c r="AX6010" s="37">
        <f t="shared" si="297"/>
        <v>46124</v>
      </c>
      <c r="AY6010" s="178"/>
      <c r="AZ6010" s="183"/>
      <c r="BA6010" s="178"/>
      <c r="BB6010" s="178"/>
      <c r="BC6010" s="178"/>
      <c r="BD6010" s="178"/>
      <c r="BE6010" s="178"/>
      <c r="BF6010" s="178"/>
      <c r="BG6010" s="178"/>
      <c r="BT6010" s="37">
        <f t="shared" si="298"/>
        <v>46145</v>
      </c>
      <c r="BU6010" s="178"/>
      <c r="BV6010" s="185"/>
      <c r="BW6010" s="178"/>
      <c r="BX6010" s="178"/>
      <c r="BY6010" s="178"/>
      <c r="BZ6010" s="178"/>
      <c r="CA6010" s="178"/>
      <c r="CB6010" s="178"/>
      <c r="CC6010" s="178"/>
      <c r="CE6010" s="1"/>
      <c r="CF6010" s="1"/>
      <c r="CG6010" s="1"/>
      <c r="CH6010" s="1"/>
      <c r="CI6010" s="1"/>
      <c r="CJ6010" s="1"/>
      <c r="CK6010" s="1"/>
      <c r="CL6010" s="1"/>
      <c r="CM6010" s="1"/>
      <c r="CN6010" s="1"/>
      <c r="CO6010" s="1"/>
    </row>
    <row r="6011" spans="1:93" ht="30" customHeight="1" x14ac:dyDescent="0.2">
      <c r="A6011" s="1">
        <v>6005</v>
      </c>
      <c r="B6011" s="1" t="s">
        <v>2601</v>
      </c>
      <c r="C6011" s="1" t="s">
        <v>2422</v>
      </c>
      <c r="D6011" s="28" t="s">
        <v>2602</v>
      </c>
      <c r="E6011" s="28" t="s">
        <v>2423</v>
      </c>
      <c r="F6011" s="1" t="s">
        <v>74</v>
      </c>
      <c r="G6011" s="1">
        <v>5</v>
      </c>
      <c r="H6011" s="1" t="s">
        <v>1059</v>
      </c>
      <c r="I6011" s="1" t="s">
        <v>114</v>
      </c>
      <c r="J6011" s="76">
        <v>303</v>
      </c>
      <c r="K6011" s="76">
        <v>2405212</v>
      </c>
      <c r="L6011" s="29">
        <v>46117</v>
      </c>
      <c r="M6011" s="29" t="s">
        <v>4163</v>
      </c>
      <c r="N6011" s="1" t="s">
        <v>478</v>
      </c>
      <c r="O6011" s="28" t="s">
        <v>634</v>
      </c>
      <c r="P6011" s="28" t="s">
        <v>323</v>
      </c>
      <c r="Q6011" s="76">
        <v>8</v>
      </c>
      <c r="R6011" s="1"/>
      <c r="S6011" s="76"/>
      <c r="T6011" s="1" t="s">
        <v>115</v>
      </c>
      <c r="U6011" s="1"/>
      <c r="V6011" s="1"/>
      <c r="AB6011" s="178"/>
      <c r="AC6011" s="93">
        <v>24</v>
      </c>
      <c r="AD6011" s="69">
        <v>245</v>
      </c>
      <c r="AE6011" s="33"/>
      <c r="AF6011" s="33"/>
      <c r="AG6011" s="33"/>
      <c r="AX6011" s="37">
        <f t="shared" si="297"/>
        <v>46124</v>
      </c>
      <c r="AY6011" s="178"/>
      <c r="AZ6011" s="183"/>
      <c r="BA6011" s="178"/>
      <c r="BB6011" s="178"/>
      <c r="BC6011" s="178"/>
      <c r="BD6011" s="178"/>
      <c r="BE6011" s="178"/>
      <c r="BF6011" s="178"/>
      <c r="BG6011" s="178"/>
      <c r="BT6011" s="37">
        <f t="shared" si="298"/>
        <v>46145</v>
      </c>
      <c r="BU6011" s="178"/>
      <c r="BV6011" s="185"/>
      <c r="BW6011" s="178"/>
      <c r="BX6011" s="178"/>
      <c r="BY6011" s="178"/>
      <c r="BZ6011" s="178"/>
      <c r="CA6011" s="178"/>
      <c r="CB6011" s="178"/>
      <c r="CC6011" s="178"/>
      <c r="CE6011" s="1"/>
      <c r="CF6011" s="1"/>
      <c r="CG6011" s="1"/>
      <c r="CH6011" s="1"/>
      <c r="CI6011" s="1"/>
      <c r="CJ6011" s="1"/>
      <c r="CK6011" s="1"/>
      <c r="CL6011" s="1"/>
      <c r="CM6011" s="1"/>
      <c r="CN6011" s="1"/>
      <c r="CO6011" s="1"/>
    </row>
    <row r="6012" spans="1:93" ht="30" customHeight="1" x14ac:dyDescent="0.2">
      <c r="A6012" s="1">
        <v>6006</v>
      </c>
      <c r="B6012" s="1" t="s">
        <v>2601</v>
      </c>
      <c r="C6012" s="1" t="s">
        <v>2422</v>
      </c>
      <c r="D6012" s="28" t="s">
        <v>2602</v>
      </c>
      <c r="E6012" s="28" t="s">
        <v>2423</v>
      </c>
      <c r="F6012" s="1" t="s">
        <v>74</v>
      </c>
      <c r="G6012" s="1">
        <v>2</v>
      </c>
      <c r="H6012" s="1" t="s">
        <v>4209</v>
      </c>
      <c r="I6012" s="1" t="s">
        <v>114</v>
      </c>
      <c r="J6012" s="76">
        <v>554</v>
      </c>
      <c r="K6012" s="76">
        <v>2408074</v>
      </c>
      <c r="L6012" s="29">
        <v>46117</v>
      </c>
      <c r="M6012" s="29" t="s">
        <v>4163</v>
      </c>
      <c r="N6012" s="1" t="s">
        <v>478</v>
      </c>
      <c r="O6012" s="28" t="s">
        <v>634</v>
      </c>
      <c r="P6012" s="28" t="s">
        <v>323</v>
      </c>
      <c r="Q6012" s="76">
        <v>12</v>
      </c>
      <c r="R6012" s="1"/>
      <c r="S6012" s="76"/>
      <c r="T6012" s="1" t="s">
        <v>115</v>
      </c>
      <c r="U6012" s="1"/>
      <c r="V6012" s="1"/>
      <c r="AB6012" s="179"/>
      <c r="AC6012" s="93">
        <v>23.5</v>
      </c>
      <c r="AD6012" s="69">
        <v>220</v>
      </c>
      <c r="AE6012" s="33"/>
      <c r="AF6012" s="33"/>
      <c r="AG6012" s="33"/>
      <c r="AX6012" s="37">
        <f t="shared" si="297"/>
        <v>46124</v>
      </c>
      <c r="AY6012" s="179"/>
      <c r="AZ6012" s="183"/>
      <c r="BA6012" s="179"/>
      <c r="BB6012" s="179"/>
      <c r="BC6012" s="179"/>
      <c r="BD6012" s="179"/>
      <c r="BE6012" s="179"/>
      <c r="BF6012" s="179"/>
      <c r="BG6012" s="179"/>
      <c r="BT6012" s="37">
        <f t="shared" si="298"/>
        <v>46145</v>
      </c>
      <c r="BU6012" s="179"/>
      <c r="BV6012" s="185"/>
      <c r="BW6012" s="179"/>
      <c r="BX6012" s="179"/>
      <c r="BY6012" s="179"/>
      <c r="BZ6012" s="179"/>
      <c r="CA6012" s="179"/>
      <c r="CB6012" s="179"/>
      <c r="CC6012" s="179"/>
      <c r="CE6012" s="1"/>
      <c r="CF6012" s="1"/>
      <c r="CG6012" s="1"/>
      <c r="CH6012" s="1"/>
      <c r="CI6012" s="1"/>
      <c r="CJ6012" s="1"/>
      <c r="CK6012" s="1"/>
      <c r="CL6012" s="1"/>
      <c r="CM6012" s="1"/>
      <c r="CN6012" s="1"/>
      <c r="CO6012" s="1"/>
    </row>
    <row r="6013" spans="1:93" ht="30" customHeight="1" x14ac:dyDescent="0.2">
      <c r="A6013" s="1">
        <v>6007</v>
      </c>
      <c r="B6013" s="1" t="s">
        <v>2603</v>
      </c>
      <c r="C6013" s="1" t="s">
        <v>3308</v>
      </c>
      <c r="D6013" s="28" t="s">
        <v>2604</v>
      </c>
      <c r="E6013" s="28" t="s">
        <v>2424</v>
      </c>
      <c r="F6013" s="1" t="s">
        <v>74</v>
      </c>
      <c r="G6013" s="1">
        <v>8</v>
      </c>
      <c r="H6013" s="1" t="s">
        <v>1059</v>
      </c>
      <c r="I6013" s="1" t="s">
        <v>114</v>
      </c>
      <c r="J6013" s="76">
        <v>553</v>
      </c>
      <c r="K6013" s="76">
        <v>2405218</v>
      </c>
      <c r="L6013" s="29">
        <v>46117</v>
      </c>
      <c r="M6013" s="29" t="s">
        <v>4163</v>
      </c>
      <c r="N6013" s="1" t="s">
        <v>478</v>
      </c>
      <c r="O6013" s="28" t="s">
        <v>634</v>
      </c>
      <c r="P6013" s="28" t="s">
        <v>323</v>
      </c>
      <c r="Q6013" s="76">
        <v>12</v>
      </c>
      <c r="R6013" s="1"/>
      <c r="S6013" s="76">
        <v>6</v>
      </c>
      <c r="T6013" s="1" t="s">
        <v>115</v>
      </c>
      <c r="U6013" s="1"/>
      <c r="V6013" s="1"/>
      <c r="AB6013" s="177" t="s">
        <v>3563</v>
      </c>
      <c r="AC6013" s="93">
        <v>24</v>
      </c>
      <c r="AD6013" s="69">
        <v>240</v>
      </c>
      <c r="AE6013" s="33"/>
      <c r="AF6013" s="33"/>
      <c r="AG6013" s="33"/>
      <c r="AX6013" s="37">
        <f t="shared" si="297"/>
        <v>46124</v>
      </c>
      <c r="AY6013" s="177" t="s">
        <v>3307</v>
      </c>
      <c r="AZ6013" s="185" t="s">
        <v>3306</v>
      </c>
      <c r="BA6013" s="180">
        <v>47.3</v>
      </c>
      <c r="BB6013" s="180">
        <v>48.8</v>
      </c>
      <c r="BC6013" s="180">
        <v>47.4</v>
      </c>
      <c r="BD6013" s="180"/>
      <c r="BE6013" s="180"/>
      <c r="BF6013" s="180"/>
      <c r="BG6013" s="180">
        <f>AVERAGE(BA6013:BF6020)</f>
        <v>47.833333333333336</v>
      </c>
      <c r="BT6013" s="37">
        <f t="shared" si="298"/>
        <v>46145</v>
      </c>
      <c r="BU6013" s="177" t="s">
        <v>3307</v>
      </c>
      <c r="BV6013" s="183" t="s">
        <v>3309</v>
      </c>
      <c r="BW6013" s="180">
        <v>58.7</v>
      </c>
      <c r="BX6013" s="180">
        <v>59.6</v>
      </c>
      <c r="BY6013" s="180">
        <v>58.1</v>
      </c>
      <c r="BZ6013" s="180"/>
      <c r="CA6013" s="180"/>
      <c r="CB6013" s="180"/>
      <c r="CC6013" s="180">
        <f>AVERAGE(BW6013:CB6020)</f>
        <v>58.800000000000004</v>
      </c>
      <c r="CE6013" s="1"/>
      <c r="CF6013" s="1"/>
      <c r="CG6013" s="1"/>
      <c r="CH6013" s="1"/>
      <c r="CI6013" s="1"/>
      <c r="CJ6013" s="1"/>
      <c r="CK6013" s="1"/>
      <c r="CL6013" s="1"/>
      <c r="CM6013" s="1"/>
      <c r="CN6013" s="1"/>
      <c r="CO6013" s="1"/>
    </row>
    <row r="6014" spans="1:93" ht="30" customHeight="1" x14ac:dyDescent="0.2">
      <c r="A6014" s="1">
        <v>6008</v>
      </c>
      <c r="B6014" s="1" t="s">
        <v>2603</v>
      </c>
      <c r="C6014" s="1" t="s">
        <v>3308</v>
      </c>
      <c r="D6014" s="28" t="s">
        <v>2604</v>
      </c>
      <c r="E6014" s="28" t="s">
        <v>2424</v>
      </c>
      <c r="F6014" s="1" t="s">
        <v>74</v>
      </c>
      <c r="G6014" s="1">
        <v>8</v>
      </c>
      <c r="H6014" s="1" t="s">
        <v>1059</v>
      </c>
      <c r="I6014" s="1" t="s">
        <v>114</v>
      </c>
      <c r="J6014" s="76">
        <v>415</v>
      </c>
      <c r="K6014" s="76">
        <v>2405221</v>
      </c>
      <c r="L6014" s="29">
        <v>46118</v>
      </c>
      <c r="M6014" s="29" t="s">
        <v>4163</v>
      </c>
      <c r="N6014" s="1" t="s">
        <v>478</v>
      </c>
      <c r="O6014" s="28" t="s">
        <v>634</v>
      </c>
      <c r="P6014" s="28" t="s">
        <v>323</v>
      </c>
      <c r="Q6014" s="76">
        <v>10</v>
      </c>
      <c r="R6014" s="1"/>
      <c r="S6014" s="76"/>
      <c r="T6014" s="1" t="s">
        <v>115</v>
      </c>
      <c r="U6014" s="1"/>
      <c r="V6014" s="1"/>
      <c r="AB6014" s="178"/>
      <c r="AC6014" s="93">
        <v>24.5</v>
      </c>
      <c r="AD6014" s="69">
        <v>260</v>
      </c>
      <c r="AE6014" s="33"/>
      <c r="AF6014" s="33"/>
      <c r="AG6014" s="33"/>
      <c r="AX6014" s="37">
        <f t="shared" si="297"/>
        <v>46125</v>
      </c>
      <c r="AY6014" s="178"/>
      <c r="AZ6014" s="185"/>
      <c r="BA6014" s="184"/>
      <c r="BB6014" s="184"/>
      <c r="BC6014" s="184"/>
      <c r="BD6014" s="184"/>
      <c r="BE6014" s="184"/>
      <c r="BF6014" s="184"/>
      <c r="BG6014" s="184"/>
      <c r="BT6014" s="37">
        <f t="shared" si="298"/>
        <v>46146</v>
      </c>
      <c r="BU6014" s="178"/>
      <c r="BV6014" s="183"/>
      <c r="BW6014" s="184"/>
      <c r="BX6014" s="184"/>
      <c r="BY6014" s="184"/>
      <c r="BZ6014" s="184"/>
      <c r="CA6014" s="184"/>
      <c r="CB6014" s="184"/>
      <c r="CC6014" s="184"/>
      <c r="CE6014" s="1"/>
      <c r="CF6014" s="1"/>
      <c r="CG6014" s="1"/>
      <c r="CH6014" s="1"/>
      <c r="CI6014" s="1"/>
      <c r="CJ6014" s="1"/>
      <c r="CK6014" s="1"/>
      <c r="CL6014" s="1"/>
      <c r="CM6014" s="1"/>
      <c r="CN6014" s="1"/>
      <c r="CO6014" s="1"/>
    </row>
    <row r="6015" spans="1:93" ht="30" customHeight="1" x14ac:dyDescent="0.2">
      <c r="A6015" s="1">
        <v>6009</v>
      </c>
      <c r="B6015" s="1" t="s">
        <v>2603</v>
      </c>
      <c r="C6015" s="1" t="s">
        <v>3308</v>
      </c>
      <c r="D6015" s="28" t="s">
        <v>2604</v>
      </c>
      <c r="E6015" s="28" t="s">
        <v>2424</v>
      </c>
      <c r="F6015" s="1" t="s">
        <v>74</v>
      </c>
      <c r="G6015" s="1">
        <v>8</v>
      </c>
      <c r="H6015" s="1" t="s">
        <v>1059</v>
      </c>
      <c r="I6015" s="1" t="s">
        <v>114</v>
      </c>
      <c r="J6015" s="76">
        <v>558</v>
      </c>
      <c r="K6015" s="76">
        <v>2405222</v>
      </c>
      <c r="L6015" s="29">
        <v>46118</v>
      </c>
      <c r="M6015" s="29" t="s">
        <v>4163</v>
      </c>
      <c r="N6015" s="1" t="s">
        <v>478</v>
      </c>
      <c r="O6015" s="28" t="s">
        <v>634</v>
      </c>
      <c r="P6015" s="28" t="s">
        <v>323</v>
      </c>
      <c r="Q6015" s="76">
        <v>12</v>
      </c>
      <c r="R6015" s="1"/>
      <c r="S6015" s="76"/>
      <c r="T6015" s="1" t="s">
        <v>115</v>
      </c>
      <c r="U6015" s="1"/>
      <c r="V6015" s="1"/>
      <c r="AB6015" s="178"/>
      <c r="AC6015" s="93">
        <v>24</v>
      </c>
      <c r="AD6015" s="69">
        <v>250</v>
      </c>
      <c r="AE6015" s="33"/>
      <c r="AF6015" s="33"/>
      <c r="AG6015" s="33"/>
      <c r="AX6015" s="37">
        <f t="shared" si="297"/>
        <v>46125</v>
      </c>
      <c r="AY6015" s="178"/>
      <c r="AZ6015" s="185"/>
      <c r="BA6015" s="184"/>
      <c r="BB6015" s="184"/>
      <c r="BC6015" s="184"/>
      <c r="BD6015" s="184"/>
      <c r="BE6015" s="184"/>
      <c r="BF6015" s="184"/>
      <c r="BG6015" s="184"/>
      <c r="BT6015" s="37">
        <f t="shared" si="298"/>
        <v>46146</v>
      </c>
      <c r="BU6015" s="178"/>
      <c r="BV6015" s="183"/>
      <c r="BW6015" s="184"/>
      <c r="BX6015" s="184"/>
      <c r="BY6015" s="184"/>
      <c r="BZ6015" s="184"/>
      <c r="CA6015" s="184"/>
      <c r="CB6015" s="184"/>
      <c r="CC6015" s="184"/>
      <c r="CE6015" s="1"/>
      <c r="CF6015" s="1"/>
      <c r="CG6015" s="1"/>
      <c r="CH6015" s="1"/>
      <c r="CI6015" s="1"/>
      <c r="CJ6015" s="1"/>
      <c r="CK6015" s="1"/>
      <c r="CL6015" s="1"/>
      <c r="CM6015" s="1"/>
      <c r="CN6015" s="1"/>
      <c r="CO6015" s="1"/>
    </row>
    <row r="6016" spans="1:93" ht="30" customHeight="1" x14ac:dyDescent="0.2">
      <c r="A6016" s="1">
        <v>6010</v>
      </c>
      <c r="B6016" s="1" t="s">
        <v>2603</v>
      </c>
      <c r="C6016" s="1" t="s">
        <v>3308</v>
      </c>
      <c r="D6016" s="28" t="s">
        <v>2604</v>
      </c>
      <c r="E6016" s="28" t="s">
        <v>2424</v>
      </c>
      <c r="F6016" s="1" t="s">
        <v>74</v>
      </c>
      <c r="G6016" s="1">
        <v>4</v>
      </c>
      <c r="H6016" s="1" t="s">
        <v>1059</v>
      </c>
      <c r="I6016" s="1" t="s">
        <v>114</v>
      </c>
      <c r="J6016" s="76">
        <v>553</v>
      </c>
      <c r="K6016" s="76">
        <v>2408084</v>
      </c>
      <c r="L6016" s="29">
        <v>46118</v>
      </c>
      <c r="M6016" s="29" t="s">
        <v>4163</v>
      </c>
      <c r="N6016" s="1" t="s">
        <v>478</v>
      </c>
      <c r="O6016" s="28" t="s">
        <v>634</v>
      </c>
      <c r="P6016" s="28" t="s">
        <v>323</v>
      </c>
      <c r="Q6016" s="76">
        <v>10</v>
      </c>
      <c r="R6016" s="1"/>
      <c r="S6016" s="76"/>
      <c r="T6016" s="1" t="s">
        <v>115</v>
      </c>
      <c r="U6016" s="1"/>
      <c r="V6016" s="1"/>
      <c r="AB6016" s="178"/>
      <c r="AC6016" s="93">
        <v>23</v>
      </c>
      <c r="AD6016" s="69">
        <v>250</v>
      </c>
      <c r="AE6016" s="33"/>
      <c r="AF6016" s="33"/>
      <c r="AG6016" s="33"/>
      <c r="AX6016" s="37">
        <f t="shared" si="297"/>
        <v>46125</v>
      </c>
      <c r="AY6016" s="178"/>
      <c r="AZ6016" s="185"/>
      <c r="BA6016" s="184"/>
      <c r="BB6016" s="184"/>
      <c r="BC6016" s="184"/>
      <c r="BD6016" s="184"/>
      <c r="BE6016" s="184"/>
      <c r="BF6016" s="184"/>
      <c r="BG6016" s="184"/>
      <c r="BT6016" s="37">
        <f t="shared" si="298"/>
        <v>46146</v>
      </c>
      <c r="BU6016" s="178"/>
      <c r="BV6016" s="183"/>
      <c r="BW6016" s="184"/>
      <c r="BX6016" s="184"/>
      <c r="BY6016" s="184"/>
      <c r="BZ6016" s="184"/>
      <c r="CA6016" s="184"/>
      <c r="CB6016" s="184"/>
      <c r="CC6016" s="184"/>
      <c r="CE6016" s="1"/>
      <c r="CF6016" s="1"/>
      <c r="CG6016" s="1"/>
      <c r="CH6016" s="1"/>
      <c r="CI6016" s="1"/>
      <c r="CJ6016" s="1"/>
      <c r="CK6016" s="1"/>
      <c r="CL6016" s="1"/>
      <c r="CM6016" s="1"/>
      <c r="CN6016" s="1"/>
      <c r="CO6016" s="1"/>
    </row>
    <row r="6017" spans="1:93" ht="30" customHeight="1" x14ac:dyDescent="0.2">
      <c r="A6017" s="1">
        <v>6011</v>
      </c>
      <c r="B6017" s="1" t="s">
        <v>2603</v>
      </c>
      <c r="C6017" s="1" t="s">
        <v>3308</v>
      </c>
      <c r="D6017" s="28" t="s">
        <v>2604</v>
      </c>
      <c r="E6017" s="28" t="s">
        <v>2424</v>
      </c>
      <c r="F6017" s="1" t="s">
        <v>74</v>
      </c>
      <c r="G6017" s="1">
        <v>4</v>
      </c>
      <c r="H6017" s="1" t="s">
        <v>1059</v>
      </c>
      <c r="I6017" s="1" t="s">
        <v>114</v>
      </c>
      <c r="J6017" s="76">
        <v>287</v>
      </c>
      <c r="K6017" s="76">
        <v>2405223</v>
      </c>
      <c r="L6017" s="29">
        <v>46118</v>
      </c>
      <c r="M6017" s="29" t="s">
        <v>4163</v>
      </c>
      <c r="N6017" s="1" t="s">
        <v>478</v>
      </c>
      <c r="O6017" s="28" t="s">
        <v>634</v>
      </c>
      <c r="P6017" s="28" t="s">
        <v>323</v>
      </c>
      <c r="Q6017" s="76">
        <v>8</v>
      </c>
      <c r="R6017" s="1"/>
      <c r="S6017" s="76"/>
      <c r="T6017" s="1" t="s">
        <v>115</v>
      </c>
      <c r="U6017" s="1"/>
      <c r="V6017" s="1"/>
      <c r="AB6017" s="178"/>
      <c r="AC6017" s="93">
        <v>25</v>
      </c>
      <c r="AD6017" s="69">
        <v>260</v>
      </c>
      <c r="AE6017" s="33"/>
      <c r="AF6017" s="33"/>
      <c r="AG6017" s="33"/>
      <c r="AX6017" s="37">
        <f t="shared" si="297"/>
        <v>46125</v>
      </c>
      <c r="AY6017" s="178"/>
      <c r="AZ6017" s="185"/>
      <c r="BA6017" s="184"/>
      <c r="BB6017" s="184"/>
      <c r="BC6017" s="184"/>
      <c r="BD6017" s="184"/>
      <c r="BE6017" s="184"/>
      <c r="BF6017" s="184"/>
      <c r="BG6017" s="184"/>
      <c r="BT6017" s="37">
        <f t="shared" si="298"/>
        <v>46146</v>
      </c>
      <c r="BU6017" s="178"/>
      <c r="BV6017" s="183"/>
      <c r="BW6017" s="184"/>
      <c r="BX6017" s="184"/>
      <c r="BY6017" s="184"/>
      <c r="BZ6017" s="184"/>
      <c r="CA6017" s="184"/>
      <c r="CB6017" s="184"/>
      <c r="CC6017" s="184"/>
      <c r="CE6017" s="1"/>
      <c r="CF6017" s="1"/>
      <c r="CG6017" s="1"/>
      <c r="CH6017" s="1"/>
      <c r="CI6017" s="1"/>
      <c r="CJ6017" s="1"/>
      <c r="CK6017" s="1"/>
      <c r="CL6017" s="1"/>
      <c r="CM6017" s="1"/>
      <c r="CN6017" s="1"/>
      <c r="CO6017" s="1"/>
    </row>
    <row r="6018" spans="1:93" ht="30" customHeight="1" x14ac:dyDescent="0.2">
      <c r="A6018" s="1">
        <v>6012</v>
      </c>
      <c r="B6018" s="1" t="s">
        <v>2603</v>
      </c>
      <c r="C6018" s="1" t="s">
        <v>3308</v>
      </c>
      <c r="D6018" s="28" t="s">
        <v>2604</v>
      </c>
      <c r="E6018" s="28" t="s">
        <v>2424</v>
      </c>
      <c r="F6018" s="1" t="s">
        <v>74</v>
      </c>
      <c r="G6018" s="1">
        <v>4</v>
      </c>
      <c r="H6018" s="1" t="s">
        <v>341</v>
      </c>
      <c r="I6018" s="1" t="s">
        <v>114</v>
      </c>
      <c r="J6018" s="76">
        <v>415</v>
      </c>
      <c r="K6018" s="76">
        <v>2405225</v>
      </c>
      <c r="L6018" s="29">
        <v>46118</v>
      </c>
      <c r="M6018" s="29" t="s">
        <v>4163</v>
      </c>
      <c r="N6018" s="1" t="s">
        <v>478</v>
      </c>
      <c r="O6018" s="28" t="s">
        <v>634</v>
      </c>
      <c r="P6018" s="28" t="s">
        <v>323</v>
      </c>
      <c r="Q6018" s="76">
        <v>10</v>
      </c>
      <c r="R6018" s="1"/>
      <c r="S6018" s="76"/>
      <c r="T6018" s="1" t="s">
        <v>115</v>
      </c>
      <c r="U6018" s="1"/>
      <c r="V6018" s="1"/>
      <c r="AB6018" s="178"/>
      <c r="AC6018" s="93">
        <v>25</v>
      </c>
      <c r="AD6018" s="69">
        <v>240</v>
      </c>
      <c r="AE6018" s="33"/>
      <c r="AF6018" s="33"/>
      <c r="AG6018" s="33"/>
      <c r="AX6018" s="37">
        <f t="shared" si="297"/>
        <v>46125</v>
      </c>
      <c r="AY6018" s="178"/>
      <c r="AZ6018" s="185"/>
      <c r="BA6018" s="184"/>
      <c r="BB6018" s="184"/>
      <c r="BC6018" s="184"/>
      <c r="BD6018" s="184"/>
      <c r="BE6018" s="184"/>
      <c r="BF6018" s="184"/>
      <c r="BG6018" s="184"/>
      <c r="BT6018" s="37">
        <f t="shared" si="298"/>
        <v>46146</v>
      </c>
      <c r="BU6018" s="178"/>
      <c r="BV6018" s="183"/>
      <c r="BW6018" s="184"/>
      <c r="BX6018" s="184"/>
      <c r="BY6018" s="184"/>
      <c r="BZ6018" s="184"/>
      <c r="CA6018" s="184"/>
      <c r="CB6018" s="184"/>
      <c r="CC6018" s="184"/>
      <c r="CE6018" s="1"/>
      <c r="CF6018" s="1"/>
      <c r="CG6018" s="1"/>
      <c r="CH6018" s="1"/>
      <c r="CI6018" s="1"/>
      <c r="CJ6018" s="1"/>
      <c r="CK6018" s="1"/>
      <c r="CL6018" s="1"/>
      <c r="CM6018" s="1"/>
      <c r="CN6018" s="1"/>
      <c r="CO6018" s="1"/>
    </row>
    <row r="6019" spans="1:93" ht="30" customHeight="1" x14ac:dyDescent="0.2">
      <c r="A6019" s="1">
        <v>6013</v>
      </c>
      <c r="B6019" s="1" t="s">
        <v>2603</v>
      </c>
      <c r="C6019" s="1" t="s">
        <v>3308</v>
      </c>
      <c r="D6019" s="28" t="s">
        <v>2604</v>
      </c>
      <c r="E6019" s="28" t="s">
        <v>2424</v>
      </c>
      <c r="F6019" s="1" t="s">
        <v>74</v>
      </c>
      <c r="G6019" s="1">
        <v>1</v>
      </c>
      <c r="H6019" s="1" t="s">
        <v>341</v>
      </c>
      <c r="I6019" s="1" t="s">
        <v>114</v>
      </c>
      <c r="J6019" s="76">
        <v>437</v>
      </c>
      <c r="K6019" s="76">
        <v>2408089</v>
      </c>
      <c r="L6019" s="29">
        <v>46118</v>
      </c>
      <c r="M6019" s="29" t="s">
        <v>4163</v>
      </c>
      <c r="N6019" s="1" t="s">
        <v>478</v>
      </c>
      <c r="O6019" s="28" t="s">
        <v>634</v>
      </c>
      <c r="P6019" s="28" t="s">
        <v>323</v>
      </c>
      <c r="Q6019" s="76">
        <v>10</v>
      </c>
      <c r="R6019" s="1"/>
      <c r="S6019" s="76"/>
      <c r="T6019" s="1" t="s">
        <v>115</v>
      </c>
      <c r="U6019" s="1"/>
      <c r="V6019" s="1"/>
      <c r="AB6019" s="178"/>
      <c r="AC6019" s="93">
        <v>24.5</v>
      </c>
      <c r="AD6019" s="69">
        <v>240</v>
      </c>
      <c r="AE6019" s="33"/>
      <c r="AF6019" s="33"/>
      <c r="AG6019" s="33"/>
      <c r="AX6019" s="37">
        <f t="shared" si="297"/>
        <v>46125</v>
      </c>
      <c r="AY6019" s="178"/>
      <c r="AZ6019" s="185"/>
      <c r="BA6019" s="184"/>
      <c r="BB6019" s="184"/>
      <c r="BC6019" s="184"/>
      <c r="BD6019" s="184"/>
      <c r="BE6019" s="184"/>
      <c r="BF6019" s="184"/>
      <c r="BG6019" s="184"/>
      <c r="BT6019" s="37">
        <f t="shared" si="298"/>
        <v>46146</v>
      </c>
      <c r="BU6019" s="178"/>
      <c r="BV6019" s="183"/>
      <c r="BW6019" s="184"/>
      <c r="BX6019" s="184"/>
      <c r="BY6019" s="184"/>
      <c r="BZ6019" s="184"/>
      <c r="CA6019" s="184"/>
      <c r="CB6019" s="184"/>
      <c r="CC6019" s="184"/>
      <c r="CE6019" s="1"/>
      <c r="CF6019" s="1"/>
      <c r="CG6019" s="1"/>
      <c r="CH6019" s="1"/>
      <c r="CI6019" s="1"/>
      <c r="CJ6019" s="1"/>
      <c r="CK6019" s="1"/>
      <c r="CL6019" s="1"/>
      <c r="CM6019" s="1"/>
      <c r="CN6019" s="1"/>
      <c r="CO6019" s="1"/>
    </row>
    <row r="6020" spans="1:93" ht="30" customHeight="1" x14ac:dyDescent="0.2">
      <c r="A6020" s="1">
        <v>6014</v>
      </c>
      <c r="B6020" s="1" t="s">
        <v>2603</v>
      </c>
      <c r="C6020" s="1" t="s">
        <v>3308</v>
      </c>
      <c r="D6020" s="28" t="s">
        <v>2604</v>
      </c>
      <c r="E6020" s="28" t="s">
        <v>2424</v>
      </c>
      <c r="F6020" s="1" t="s">
        <v>74</v>
      </c>
      <c r="G6020" s="1">
        <v>1</v>
      </c>
      <c r="H6020" s="1" t="s">
        <v>341</v>
      </c>
      <c r="I6020" s="1" t="s">
        <v>114</v>
      </c>
      <c r="J6020" s="76">
        <v>554</v>
      </c>
      <c r="K6020" s="76">
        <v>2405226</v>
      </c>
      <c r="L6020" s="29">
        <v>46118</v>
      </c>
      <c r="M6020" s="29" t="s">
        <v>4163</v>
      </c>
      <c r="N6020" s="1" t="s">
        <v>478</v>
      </c>
      <c r="O6020" s="28" t="s">
        <v>634</v>
      </c>
      <c r="P6020" s="28" t="s">
        <v>323</v>
      </c>
      <c r="Q6020" s="76">
        <v>12</v>
      </c>
      <c r="R6020" s="1"/>
      <c r="S6020" s="76"/>
      <c r="T6020" s="1" t="s">
        <v>115</v>
      </c>
      <c r="U6020" s="1"/>
      <c r="V6020" s="1"/>
      <c r="AB6020" s="179"/>
      <c r="AC6020" s="93">
        <v>25.5</v>
      </c>
      <c r="AD6020" s="69">
        <v>250</v>
      </c>
      <c r="AE6020" s="33"/>
      <c r="AF6020" s="33"/>
      <c r="AG6020" s="33"/>
      <c r="AX6020" s="37">
        <f t="shared" si="297"/>
        <v>46125</v>
      </c>
      <c r="AY6020" s="179"/>
      <c r="AZ6020" s="185"/>
      <c r="BA6020" s="181"/>
      <c r="BB6020" s="181"/>
      <c r="BC6020" s="181"/>
      <c r="BD6020" s="181"/>
      <c r="BE6020" s="181"/>
      <c r="BF6020" s="181"/>
      <c r="BG6020" s="181"/>
      <c r="BT6020" s="37">
        <f t="shared" si="298"/>
        <v>46146</v>
      </c>
      <c r="BU6020" s="179"/>
      <c r="BV6020" s="183"/>
      <c r="BW6020" s="181"/>
      <c r="BX6020" s="181"/>
      <c r="BY6020" s="181"/>
      <c r="BZ6020" s="181"/>
      <c r="CA6020" s="181"/>
      <c r="CB6020" s="181"/>
      <c r="CC6020" s="181"/>
      <c r="CE6020" s="1"/>
      <c r="CF6020" s="1"/>
      <c r="CG6020" s="1"/>
      <c r="CH6020" s="1"/>
      <c r="CI6020" s="1"/>
      <c r="CJ6020" s="1"/>
      <c r="CK6020" s="1"/>
      <c r="CL6020" s="1"/>
      <c r="CM6020" s="1"/>
      <c r="CN6020" s="1"/>
      <c r="CO6020" s="1"/>
    </row>
    <row r="6021" spans="1:93" ht="30" customHeight="1" x14ac:dyDescent="0.2">
      <c r="A6021" s="1">
        <v>6015</v>
      </c>
      <c r="B6021" s="1" t="s">
        <v>2605</v>
      </c>
      <c r="C6021" s="1" t="s">
        <v>2425</v>
      </c>
      <c r="D6021" s="28" t="s">
        <v>2606</v>
      </c>
      <c r="E6021" s="28" t="s">
        <v>2426</v>
      </c>
      <c r="F6021" s="1" t="s">
        <v>74</v>
      </c>
      <c r="G6021" s="1">
        <v>10</v>
      </c>
      <c r="H6021" s="1" t="s">
        <v>1059</v>
      </c>
      <c r="I6021" s="1" t="s">
        <v>114</v>
      </c>
      <c r="J6021" s="76">
        <v>273</v>
      </c>
      <c r="K6021" s="76">
        <v>2408120</v>
      </c>
      <c r="L6021" s="29">
        <v>46118</v>
      </c>
      <c r="M6021" s="29" t="s">
        <v>4163</v>
      </c>
      <c r="N6021" s="1" t="s">
        <v>478</v>
      </c>
      <c r="O6021" s="28" t="s">
        <v>634</v>
      </c>
      <c r="P6021" s="28" t="s">
        <v>323</v>
      </c>
      <c r="Q6021" s="76">
        <v>2</v>
      </c>
      <c r="R6021" s="1"/>
      <c r="S6021" s="76"/>
      <c r="T6021" s="1" t="s">
        <v>115</v>
      </c>
      <c r="U6021" s="1"/>
      <c r="V6021" s="1"/>
      <c r="AB6021" s="177" t="s">
        <v>3569</v>
      </c>
      <c r="AC6021" s="93">
        <v>24</v>
      </c>
      <c r="AD6021" s="69">
        <v>260</v>
      </c>
      <c r="AE6021" s="33"/>
      <c r="AF6021" s="33"/>
      <c r="AG6021" s="33"/>
      <c r="AX6021" s="37">
        <f t="shared" si="297"/>
        <v>46125</v>
      </c>
      <c r="AY6021" s="177" t="s">
        <v>3325</v>
      </c>
      <c r="AZ6021" s="183" t="s">
        <v>3326</v>
      </c>
      <c r="BA6021" s="180">
        <v>46.4</v>
      </c>
      <c r="BB6021" s="180">
        <v>47.5</v>
      </c>
      <c r="BC6021" s="180"/>
      <c r="BD6021" s="180"/>
      <c r="BE6021" s="180"/>
      <c r="BF6021" s="180"/>
      <c r="BG6021" s="180">
        <f>AVERAGE(BA6021:BF6027)</f>
        <v>46.95</v>
      </c>
      <c r="BT6021" s="37">
        <f t="shared" si="298"/>
        <v>46146</v>
      </c>
      <c r="BU6021" s="177" t="s">
        <v>3325</v>
      </c>
      <c r="BV6021" s="187" t="s">
        <v>3327</v>
      </c>
      <c r="BW6021" s="180">
        <v>58.5</v>
      </c>
      <c r="BX6021" s="180">
        <v>60.4</v>
      </c>
      <c r="BY6021" s="180"/>
      <c r="BZ6021" s="180"/>
      <c r="CA6021" s="180"/>
      <c r="CB6021" s="180"/>
      <c r="CC6021" s="180">
        <f>AVERAGE(BW6021:CB6027)</f>
        <v>59.45</v>
      </c>
      <c r="CE6021" s="1"/>
      <c r="CF6021" s="1"/>
      <c r="CG6021" s="1"/>
      <c r="CH6021" s="1"/>
      <c r="CI6021" s="1"/>
      <c r="CJ6021" s="1"/>
      <c r="CK6021" s="1"/>
      <c r="CL6021" s="1"/>
      <c r="CM6021" s="1"/>
      <c r="CN6021" s="1"/>
      <c r="CO6021" s="1"/>
    </row>
    <row r="6022" spans="1:93" ht="30" customHeight="1" x14ac:dyDescent="0.2">
      <c r="A6022" s="1">
        <v>6016</v>
      </c>
      <c r="B6022" s="1" t="s">
        <v>2605</v>
      </c>
      <c r="C6022" s="1" t="s">
        <v>2425</v>
      </c>
      <c r="D6022" s="28" t="s">
        <v>2606</v>
      </c>
      <c r="E6022" s="28" t="s">
        <v>2426</v>
      </c>
      <c r="F6022" s="1" t="s">
        <v>74</v>
      </c>
      <c r="G6022" s="1">
        <v>10</v>
      </c>
      <c r="H6022" s="1" t="s">
        <v>1059</v>
      </c>
      <c r="I6022" s="1" t="s">
        <v>114</v>
      </c>
      <c r="J6022" s="76">
        <v>407</v>
      </c>
      <c r="K6022" s="76">
        <v>2405270</v>
      </c>
      <c r="L6022" s="29">
        <v>46118</v>
      </c>
      <c r="M6022" s="29" t="s">
        <v>4163</v>
      </c>
      <c r="N6022" s="1" t="s">
        <v>478</v>
      </c>
      <c r="O6022" s="28" t="s">
        <v>634</v>
      </c>
      <c r="P6022" s="28" t="s">
        <v>323</v>
      </c>
      <c r="Q6022" s="76">
        <v>10</v>
      </c>
      <c r="R6022" s="1"/>
      <c r="S6022" s="76">
        <v>6</v>
      </c>
      <c r="T6022" s="1" t="s">
        <v>115</v>
      </c>
      <c r="U6022" s="1"/>
      <c r="V6022" s="1"/>
      <c r="AB6022" s="178"/>
      <c r="AC6022" s="93">
        <v>23.5</v>
      </c>
      <c r="AD6022" s="69">
        <v>260</v>
      </c>
      <c r="AE6022" s="33"/>
      <c r="AF6022" s="33"/>
      <c r="AG6022" s="33"/>
      <c r="AX6022" s="37">
        <f t="shared" si="297"/>
        <v>46125</v>
      </c>
      <c r="AY6022" s="178"/>
      <c r="AZ6022" s="183"/>
      <c r="BA6022" s="184"/>
      <c r="BB6022" s="184"/>
      <c r="BC6022" s="184"/>
      <c r="BD6022" s="184"/>
      <c r="BE6022" s="184"/>
      <c r="BF6022" s="184"/>
      <c r="BG6022" s="184"/>
      <c r="BT6022" s="37">
        <f t="shared" si="298"/>
        <v>46146</v>
      </c>
      <c r="BU6022" s="178"/>
      <c r="BV6022" s="187"/>
      <c r="BW6022" s="184"/>
      <c r="BX6022" s="184"/>
      <c r="BY6022" s="184"/>
      <c r="BZ6022" s="184"/>
      <c r="CA6022" s="184"/>
      <c r="CB6022" s="184"/>
      <c r="CC6022" s="184"/>
      <c r="CE6022" s="1"/>
      <c r="CF6022" s="1"/>
      <c r="CG6022" s="1"/>
      <c r="CH6022" s="1"/>
      <c r="CI6022" s="1"/>
      <c r="CJ6022" s="1"/>
      <c r="CK6022" s="1"/>
      <c r="CL6022" s="1"/>
      <c r="CM6022" s="1"/>
      <c r="CN6022" s="1"/>
      <c r="CO6022" s="1"/>
    </row>
    <row r="6023" spans="1:93" ht="30" customHeight="1" x14ac:dyDescent="0.2">
      <c r="A6023" s="1">
        <v>6017</v>
      </c>
      <c r="B6023" s="1" t="s">
        <v>2605</v>
      </c>
      <c r="C6023" s="1" t="s">
        <v>2425</v>
      </c>
      <c r="D6023" s="28" t="s">
        <v>2606</v>
      </c>
      <c r="E6023" s="28" t="s">
        <v>2426</v>
      </c>
      <c r="F6023" s="1" t="s">
        <v>74</v>
      </c>
      <c r="G6023" s="1">
        <v>10</v>
      </c>
      <c r="H6023" s="1" t="s">
        <v>1059</v>
      </c>
      <c r="I6023" s="1" t="s">
        <v>114</v>
      </c>
      <c r="J6023" s="76">
        <v>393</v>
      </c>
      <c r="K6023" s="76">
        <v>2408121</v>
      </c>
      <c r="L6023" s="29">
        <v>46118</v>
      </c>
      <c r="M6023" s="29" t="s">
        <v>4163</v>
      </c>
      <c r="N6023" s="1" t="s">
        <v>478</v>
      </c>
      <c r="O6023" s="28" t="s">
        <v>634</v>
      </c>
      <c r="P6023" s="28" t="s">
        <v>323</v>
      </c>
      <c r="Q6023" s="76">
        <v>10</v>
      </c>
      <c r="R6023" s="1"/>
      <c r="S6023" s="76"/>
      <c r="T6023" s="1" t="s">
        <v>115</v>
      </c>
      <c r="U6023" s="1"/>
      <c r="V6023" s="1"/>
      <c r="AB6023" s="178"/>
      <c r="AC6023" s="93">
        <v>23.5</v>
      </c>
      <c r="AD6023" s="69">
        <v>240</v>
      </c>
      <c r="AE6023" s="33"/>
      <c r="AF6023" s="33"/>
      <c r="AG6023" s="33"/>
      <c r="AX6023" s="37">
        <f t="shared" si="297"/>
        <v>46125</v>
      </c>
      <c r="AY6023" s="178"/>
      <c r="AZ6023" s="183"/>
      <c r="BA6023" s="184"/>
      <c r="BB6023" s="184"/>
      <c r="BC6023" s="184"/>
      <c r="BD6023" s="184"/>
      <c r="BE6023" s="184"/>
      <c r="BF6023" s="184"/>
      <c r="BG6023" s="184"/>
      <c r="BT6023" s="37">
        <f t="shared" si="298"/>
        <v>46146</v>
      </c>
      <c r="BU6023" s="178"/>
      <c r="BV6023" s="187"/>
      <c r="BW6023" s="184"/>
      <c r="BX6023" s="184"/>
      <c r="BY6023" s="184"/>
      <c r="BZ6023" s="184"/>
      <c r="CA6023" s="184"/>
      <c r="CB6023" s="184"/>
      <c r="CC6023" s="184"/>
      <c r="CE6023" s="1"/>
      <c r="CF6023" s="1"/>
      <c r="CG6023" s="1"/>
      <c r="CH6023" s="1"/>
      <c r="CI6023" s="1"/>
      <c r="CJ6023" s="1"/>
      <c r="CK6023" s="1"/>
      <c r="CL6023" s="1"/>
      <c r="CM6023" s="1"/>
      <c r="CN6023" s="1"/>
      <c r="CO6023" s="1"/>
    </row>
    <row r="6024" spans="1:93" ht="30" customHeight="1" x14ac:dyDescent="0.2">
      <c r="A6024" s="1">
        <v>6018</v>
      </c>
      <c r="B6024" s="1" t="s">
        <v>2605</v>
      </c>
      <c r="C6024" s="1" t="s">
        <v>2425</v>
      </c>
      <c r="D6024" s="28" t="s">
        <v>2606</v>
      </c>
      <c r="E6024" s="28" t="s">
        <v>2426</v>
      </c>
      <c r="F6024" s="1" t="s">
        <v>74</v>
      </c>
      <c r="G6024" s="1">
        <v>10</v>
      </c>
      <c r="H6024" s="1" t="s">
        <v>1059</v>
      </c>
      <c r="I6024" s="1" t="s">
        <v>114</v>
      </c>
      <c r="J6024" s="76">
        <v>558</v>
      </c>
      <c r="K6024" s="76">
        <v>2408122</v>
      </c>
      <c r="L6024" s="29">
        <v>46119</v>
      </c>
      <c r="M6024" s="29" t="s">
        <v>4163</v>
      </c>
      <c r="N6024" s="1" t="s">
        <v>478</v>
      </c>
      <c r="O6024" s="28" t="s">
        <v>634</v>
      </c>
      <c r="P6024" s="28" t="s">
        <v>323</v>
      </c>
      <c r="Q6024" s="76">
        <v>12</v>
      </c>
      <c r="R6024" s="1"/>
      <c r="S6024" s="76"/>
      <c r="T6024" s="1" t="s">
        <v>115</v>
      </c>
      <c r="U6024" s="1"/>
      <c r="V6024" s="1"/>
      <c r="AB6024" s="178"/>
      <c r="AC6024" s="93">
        <v>24</v>
      </c>
      <c r="AD6024" s="69">
        <v>260</v>
      </c>
      <c r="AE6024" s="33"/>
      <c r="AF6024" s="33"/>
      <c r="AG6024" s="33"/>
      <c r="AX6024" s="37">
        <f t="shared" si="297"/>
        <v>46126</v>
      </c>
      <c r="AY6024" s="178"/>
      <c r="AZ6024" s="183"/>
      <c r="BA6024" s="184"/>
      <c r="BB6024" s="184"/>
      <c r="BC6024" s="184"/>
      <c r="BD6024" s="184"/>
      <c r="BE6024" s="184"/>
      <c r="BF6024" s="184"/>
      <c r="BG6024" s="184"/>
      <c r="BT6024" s="37">
        <f t="shared" si="298"/>
        <v>46147</v>
      </c>
      <c r="BU6024" s="178"/>
      <c r="BV6024" s="187"/>
      <c r="BW6024" s="184"/>
      <c r="BX6024" s="184"/>
      <c r="BY6024" s="184"/>
      <c r="BZ6024" s="184"/>
      <c r="CA6024" s="184"/>
      <c r="CB6024" s="184"/>
      <c r="CC6024" s="184"/>
      <c r="CE6024" s="1"/>
      <c r="CF6024" s="1"/>
      <c r="CG6024" s="1"/>
      <c r="CH6024" s="1"/>
      <c r="CI6024" s="1"/>
      <c r="CJ6024" s="1"/>
      <c r="CK6024" s="1"/>
      <c r="CL6024" s="1"/>
      <c r="CM6024" s="1"/>
      <c r="CN6024" s="1"/>
      <c r="CO6024" s="1"/>
    </row>
    <row r="6025" spans="1:93" ht="30" customHeight="1" x14ac:dyDescent="0.2">
      <c r="A6025" s="1">
        <v>6019</v>
      </c>
      <c r="B6025" s="1" t="s">
        <v>2605</v>
      </c>
      <c r="C6025" s="1" t="s">
        <v>2425</v>
      </c>
      <c r="D6025" s="28" t="s">
        <v>2606</v>
      </c>
      <c r="E6025" s="28" t="s">
        <v>2426</v>
      </c>
      <c r="F6025" s="1" t="s">
        <v>74</v>
      </c>
      <c r="G6025" s="1">
        <v>1</v>
      </c>
      <c r="H6025" s="1" t="s">
        <v>341</v>
      </c>
      <c r="I6025" s="1" t="s">
        <v>114</v>
      </c>
      <c r="J6025" s="76">
        <v>287</v>
      </c>
      <c r="K6025" s="76">
        <v>2405271</v>
      </c>
      <c r="L6025" s="29">
        <v>46119</v>
      </c>
      <c r="M6025" s="29" t="s">
        <v>4163</v>
      </c>
      <c r="N6025" s="1" t="s">
        <v>478</v>
      </c>
      <c r="O6025" s="28" t="s">
        <v>634</v>
      </c>
      <c r="P6025" s="28" t="s">
        <v>323</v>
      </c>
      <c r="Q6025" s="76">
        <v>8</v>
      </c>
      <c r="R6025" s="1"/>
      <c r="S6025" s="76"/>
      <c r="T6025" s="1" t="s">
        <v>115</v>
      </c>
      <c r="U6025" s="1"/>
      <c r="V6025" s="1"/>
      <c r="AB6025" s="178"/>
      <c r="AC6025" s="93">
        <v>23</v>
      </c>
      <c r="AD6025" s="69">
        <v>260</v>
      </c>
      <c r="AE6025" s="33"/>
      <c r="AF6025" s="33"/>
      <c r="AG6025" s="33"/>
      <c r="AX6025" s="37">
        <f t="shared" si="297"/>
        <v>46126</v>
      </c>
      <c r="AY6025" s="178"/>
      <c r="AZ6025" s="183"/>
      <c r="BA6025" s="184"/>
      <c r="BB6025" s="184"/>
      <c r="BC6025" s="184"/>
      <c r="BD6025" s="184"/>
      <c r="BE6025" s="184"/>
      <c r="BF6025" s="184"/>
      <c r="BG6025" s="184"/>
      <c r="BT6025" s="37">
        <f t="shared" si="298"/>
        <v>46147</v>
      </c>
      <c r="BU6025" s="178"/>
      <c r="BV6025" s="187"/>
      <c r="BW6025" s="184"/>
      <c r="BX6025" s="184"/>
      <c r="BY6025" s="184"/>
      <c r="BZ6025" s="184"/>
      <c r="CA6025" s="184"/>
      <c r="CB6025" s="184"/>
      <c r="CC6025" s="184"/>
      <c r="CE6025" s="1"/>
      <c r="CF6025" s="1"/>
      <c r="CG6025" s="1"/>
      <c r="CH6025" s="1"/>
      <c r="CI6025" s="1"/>
      <c r="CJ6025" s="1"/>
      <c r="CK6025" s="1"/>
      <c r="CL6025" s="1"/>
      <c r="CM6025" s="1"/>
      <c r="CN6025" s="1"/>
      <c r="CO6025" s="1"/>
    </row>
    <row r="6026" spans="1:93" ht="30" customHeight="1" x14ac:dyDescent="0.2">
      <c r="A6026" s="1">
        <v>6020</v>
      </c>
      <c r="B6026" s="1" t="s">
        <v>2605</v>
      </c>
      <c r="C6026" s="1" t="s">
        <v>2425</v>
      </c>
      <c r="D6026" s="28" t="s">
        <v>2606</v>
      </c>
      <c r="E6026" s="28" t="s">
        <v>2426</v>
      </c>
      <c r="F6026" s="1" t="s">
        <v>74</v>
      </c>
      <c r="G6026" s="1">
        <v>1</v>
      </c>
      <c r="H6026" s="1" t="s">
        <v>341</v>
      </c>
      <c r="I6026" s="1" t="s">
        <v>114</v>
      </c>
      <c r="J6026" s="76">
        <v>553</v>
      </c>
      <c r="K6026" s="76">
        <v>2408126</v>
      </c>
      <c r="L6026" s="29">
        <v>46119</v>
      </c>
      <c r="M6026" s="29" t="s">
        <v>4163</v>
      </c>
      <c r="N6026" s="1" t="s">
        <v>478</v>
      </c>
      <c r="O6026" s="28" t="s">
        <v>634</v>
      </c>
      <c r="P6026" s="28" t="s">
        <v>323</v>
      </c>
      <c r="Q6026" s="76">
        <v>12</v>
      </c>
      <c r="R6026" s="1"/>
      <c r="S6026" s="76"/>
      <c r="T6026" s="1" t="s">
        <v>115</v>
      </c>
      <c r="U6026" s="1"/>
      <c r="V6026" s="1"/>
      <c r="AB6026" s="178"/>
      <c r="AC6026" s="93">
        <v>23</v>
      </c>
      <c r="AD6026" s="69">
        <v>260</v>
      </c>
      <c r="AE6026" s="33"/>
      <c r="AF6026" s="33"/>
      <c r="AG6026" s="33"/>
      <c r="AX6026" s="37">
        <f t="shared" si="297"/>
        <v>46126</v>
      </c>
      <c r="AY6026" s="178"/>
      <c r="AZ6026" s="183"/>
      <c r="BA6026" s="184"/>
      <c r="BB6026" s="184"/>
      <c r="BC6026" s="184"/>
      <c r="BD6026" s="184"/>
      <c r="BE6026" s="184"/>
      <c r="BF6026" s="184"/>
      <c r="BG6026" s="184"/>
      <c r="BT6026" s="37">
        <f t="shared" si="298"/>
        <v>46147</v>
      </c>
      <c r="BU6026" s="178"/>
      <c r="BV6026" s="187"/>
      <c r="BW6026" s="184"/>
      <c r="BX6026" s="184"/>
      <c r="BY6026" s="184"/>
      <c r="BZ6026" s="184"/>
      <c r="CA6026" s="184"/>
      <c r="CB6026" s="184"/>
      <c r="CC6026" s="184"/>
      <c r="CE6026" s="1"/>
      <c r="CF6026" s="1"/>
      <c r="CG6026" s="1"/>
      <c r="CH6026" s="1"/>
      <c r="CI6026" s="1"/>
      <c r="CJ6026" s="1"/>
      <c r="CK6026" s="1"/>
      <c r="CL6026" s="1"/>
      <c r="CM6026" s="1"/>
      <c r="CN6026" s="1"/>
      <c r="CO6026" s="1"/>
    </row>
    <row r="6027" spans="1:93" ht="30" customHeight="1" x14ac:dyDescent="0.2">
      <c r="A6027" s="1">
        <v>6021</v>
      </c>
      <c r="B6027" s="1" t="s">
        <v>2605</v>
      </c>
      <c r="C6027" s="1" t="s">
        <v>2425</v>
      </c>
      <c r="D6027" s="28" t="s">
        <v>2606</v>
      </c>
      <c r="E6027" s="28" t="s">
        <v>2426</v>
      </c>
      <c r="F6027" s="1" t="s">
        <v>74</v>
      </c>
      <c r="G6027" s="1">
        <v>1</v>
      </c>
      <c r="H6027" s="1" t="s">
        <v>341</v>
      </c>
      <c r="I6027" s="1" t="s">
        <v>114</v>
      </c>
      <c r="J6027" s="76">
        <v>303</v>
      </c>
      <c r="K6027" s="76">
        <v>2405276</v>
      </c>
      <c r="L6027" s="29">
        <v>46119</v>
      </c>
      <c r="M6027" s="29" t="s">
        <v>4163</v>
      </c>
      <c r="N6027" s="1" t="s">
        <v>478</v>
      </c>
      <c r="O6027" s="28" t="s">
        <v>634</v>
      </c>
      <c r="P6027" s="28" t="s">
        <v>323</v>
      </c>
      <c r="Q6027" s="76">
        <v>7</v>
      </c>
      <c r="R6027" s="1"/>
      <c r="S6027" s="76"/>
      <c r="T6027" s="1" t="s">
        <v>115</v>
      </c>
      <c r="U6027" s="1"/>
      <c r="V6027" s="1"/>
      <c r="AB6027" s="179"/>
      <c r="AC6027" s="93">
        <v>26</v>
      </c>
      <c r="AD6027" s="69">
        <v>240</v>
      </c>
      <c r="AE6027" s="33"/>
      <c r="AF6027" s="33"/>
      <c r="AG6027" s="33"/>
      <c r="AX6027" s="37">
        <f t="shared" si="297"/>
        <v>46126</v>
      </c>
      <c r="AY6027" s="179"/>
      <c r="AZ6027" s="183"/>
      <c r="BA6027" s="181"/>
      <c r="BB6027" s="181"/>
      <c r="BC6027" s="181"/>
      <c r="BD6027" s="181"/>
      <c r="BE6027" s="181"/>
      <c r="BF6027" s="181"/>
      <c r="BG6027" s="181"/>
      <c r="BT6027" s="37">
        <f t="shared" si="298"/>
        <v>46147</v>
      </c>
      <c r="BU6027" s="179"/>
      <c r="BV6027" s="187"/>
      <c r="BW6027" s="181"/>
      <c r="BX6027" s="181"/>
      <c r="BY6027" s="181"/>
      <c r="BZ6027" s="181"/>
      <c r="CA6027" s="181"/>
      <c r="CB6027" s="181"/>
      <c r="CC6027" s="181"/>
      <c r="CE6027" s="1"/>
      <c r="CF6027" s="1"/>
      <c r="CG6027" s="1"/>
      <c r="CH6027" s="1"/>
      <c r="CI6027" s="1"/>
      <c r="CJ6027" s="1"/>
      <c r="CK6027" s="1"/>
      <c r="CL6027" s="1"/>
      <c r="CM6027" s="1"/>
      <c r="CN6027" s="1"/>
      <c r="CO6027" s="1"/>
    </row>
    <row r="6028" spans="1:93" ht="30" customHeight="1" x14ac:dyDescent="0.2">
      <c r="A6028" s="1">
        <v>6022</v>
      </c>
      <c r="B6028" s="1" t="s">
        <v>2607</v>
      </c>
      <c r="C6028" s="1" t="s">
        <v>2427</v>
      </c>
      <c r="D6028" s="28" t="s">
        <v>2608</v>
      </c>
      <c r="E6028" s="28" t="s">
        <v>2428</v>
      </c>
      <c r="F6028" s="1" t="s">
        <v>74</v>
      </c>
      <c r="G6028" s="1">
        <v>5</v>
      </c>
      <c r="H6028" s="1" t="s">
        <v>1059</v>
      </c>
      <c r="I6028" s="1" t="s">
        <v>114</v>
      </c>
      <c r="J6028" s="76">
        <v>557</v>
      </c>
      <c r="K6028" s="76">
        <v>2405266</v>
      </c>
      <c r="L6028" s="29">
        <v>46118</v>
      </c>
      <c r="M6028" s="29" t="s">
        <v>4163</v>
      </c>
      <c r="N6028" s="1" t="s">
        <v>478</v>
      </c>
      <c r="O6028" s="28" t="s">
        <v>634</v>
      </c>
      <c r="P6028" s="28" t="s">
        <v>323</v>
      </c>
      <c r="Q6028" s="76">
        <v>12</v>
      </c>
      <c r="R6028" s="1"/>
      <c r="S6028" s="76"/>
      <c r="T6028" s="1" t="s">
        <v>115</v>
      </c>
      <c r="U6028" s="1"/>
      <c r="V6028" s="1"/>
      <c r="AB6028" s="177" t="s">
        <v>3568</v>
      </c>
      <c r="AC6028" s="93">
        <v>26</v>
      </c>
      <c r="AD6028" s="69">
        <v>250</v>
      </c>
      <c r="AE6028" s="33"/>
      <c r="AF6028" s="33"/>
      <c r="AG6028" s="33"/>
      <c r="AX6028" s="37">
        <f t="shared" ref="AX6028:AX6092" si="299">IF(L6028=0, 0,L6028+7)</f>
        <v>46125</v>
      </c>
      <c r="AY6028" s="187" t="s">
        <v>3322</v>
      </c>
      <c r="AZ6028" s="183" t="s">
        <v>3323</v>
      </c>
      <c r="BA6028" s="177">
        <v>46.3</v>
      </c>
      <c r="BB6028" s="177">
        <v>47.8</v>
      </c>
      <c r="BC6028" s="177">
        <v>48.8</v>
      </c>
      <c r="BD6028" s="177"/>
      <c r="BE6028" s="177"/>
      <c r="BF6028" s="177"/>
      <c r="BG6028" s="177">
        <f>AVERAGE(BA6028:BF6037)</f>
        <v>47.633333333333326</v>
      </c>
      <c r="BT6028" s="37">
        <f t="shared" si="298"/>
        <v>46146</v>
      </c>
      <c r="BU6028" s="187" t="s">
        <v>3322</v>
      </c>
      <c r="BV6028" s="183" t="s">
        <v>3324</v>
      </c>
      <c r="BW6028" s="177">
        <v>60.9</v>
      </c>
      <c r="BX6028" s="177">
        <v>58.9</v>
      </c>
      <c r="BY6028" s="177">
        <v>62.2</v>
      </c>
      <c r="BZ6028" s="177"/>
      <c r="CA6028" s="177"/>
      <c r="CB6028" s="177"/>
      <c r="CC6028" s="177">
        <f>AVERAGE(BW6028:CB6037)</f>
        <v>60.666666666666664</v>
      </c>
      <c r="CE6028" s="1"/>
      <c r="CF6028" s="1"/>
      <c r="CG6028" s="1"/>
      <c r="CH6028" s="1"/>
      <c r="CI6028" s="1"/>
      <c r="CJ6028" s="1"/>
      <c r="CK6028" s="1"/>
      <c r="CL6028" s="1"/>
      <c r="CM6028" s="1"/>
      <c r="CN6028" s="1"/>
      <c r="CO6028" s="1"/>
    </row>
    <row r="6029" spans="1:93" ht="30" customHeight="1" x14ac:dyDescent="0.2">
      <c r="A6029" s="1">
        <v>6023</v>
      </c>
      <c r="B6029" s="1" t="s">
        <v>2607</v>
      </c>
      <c r="C6029" s="1" t="s">
        <v>2427</v>
      </c>
      <c r="D6029" s="28" t="s">
        <v>2608</v>
      </c>
      <c r="E6029" s="28" t="s">
        <v>2428</v>
      </c>
      <c r="F6029" s="1" t="s">
        <v>74</v>
      </c>
      <c r="G6029" s="1">
        <v>5</v>
      </c>
      <c r="H6029" s="1" t="s">
        <v>1059</v>
      </c>
      <c r="I6029" s="1" t="s">
        <v>114</v>
      </c>
      <c r="J6029" s="76">
        <v>558</v>
      </c>
      <c r="K6029" s="76">
        <v>2408115</v>
      </c>
      <c r="L6029" s="29">
        <v>46118</v>
      </c>
      <c r="M6029" s="29" t="s">
        <v>4163</v>
      </c>
      <c r="N6029" s="1" t="s">
        <v>478</v>
      </c>
      <c r="O6029" s="28" t="s">
        <v>634</v>
      </c>
      <c r="P6029" s="28" t="s">
        <v>323</v>
      </c>
      <c r="Q6029" s="76">
        <v>12</v>
      </c>
      <c r="R6029" s="1"/>
      <c r="S6029" s="76"/>
      <c r="T6029" s="1" t="s">
        <v>115</v>
      </c>
      <c r="U6029" s="1"/>
      <c r="V6029" s="1"/>
      <c r="AB6029" s="178"/>
      <c r="AC6029" s="93">
        <v>25.5</v>
      </c>
      <c r="AD6029" s="69">
        <v>250</v>
      </c>
      <c r="AE6029" s="33"/>
      <c r="AF6029" s="33"/>
      <c r="AG6029" s="33"/>
      <c r="AX6029" s="37">
        <f t="shared" si="299"/>
        <v>46125</v>
      </c>
      <c r="AY6029" s="187"/>
      <c r="AZ6029" s="183"/>
      <c r="BA6029" s="178"/>
      <c r="BB6029" s="178"/>
      <c r="BC6029" s="178"/>
      <c r="BD6029" s="178"/>
      <c r="BE6029" s="178"/>
      <c r="BF6029" s="178"/>
      <c r="BG6029" s="178"/>
      <c r="BT6029" s="37">
        <f t="shared" si="298"/>
        <v>46146</v>
      </c>
      <c r="BU6029" s="187"/>
      <c r="BV6029" s="183"/>
      <c r="BW6029" s="178"/>
      <c r="BX6029" s="178"/>
      <c r="BY6029" s="178"/>
      <c r="BZ6029" s="178"/>
      <c r="CA6029" s="178"/>
      <c r="CB6029" s="178"/>
      <c r="CC6029" s="178"/>
      <c r="CE6029" s="1"/>
      <c r="CF6029" s="1"/>
      <c r="CG6029" s="1"/>
      <c r="CH6029" s="1"/>
      <c r="CI6029" s="1"/>
      <c r="CJ6029" s="1"/>
      <c r="CK6029" s="1"/>
      <c r="CL6029" s="1"/>
      <c r="CM6029" s="1"/>
      <c r="CN6029" s="1"/>
      <c r="CO6029" s="1"/>
    </row>
    <row r="6030" spans="1:93" ht="30" customHeight="1" x14ac:dyDescent="0.2">
      <c r="A6030" s="1">
        <v>6024</v>
      </c>
      <c r="B6030" s="1" t="s">
        <v>2607</v>
      </c>
      <c r="C6030" s="1" t="s">
        <v>2427</v>
      </c>
      <c r="D6030" s="28" t="s">
        <v>2608</v>
      </c>
      <c r="E6030" s="28" t="s">
        <v>2428</v>
      </c>
      <c r="F6030" s="1" t="s">
        <v>74</v>
      </c>
      <c r="G6030" s="1">
        <v>5</v>
      </c>
      <c r="H6030" s="1" t="s">
        <v>1059</v>
      </c>
      <c r="I6030" s="1" t="s">
        <v>114</v>
      </c>
      <c r="J6030" s="76">
        <v>554</v>
      </c>
      <c r="K6030" s="76">
        <v>2405267</v>
      </c>
      <c r="L6030" s="29">
        <v>46118</v>
      </c>
      <c r="M6030" s="29" t="s">
        <v>4163</v>
      </c>
      <c r="N6030" s="1" t="s">
        <v>478</v>
      </c>
      <c r="O6030" s="28" t="s">
        <v>634</v>
      </c>
      <c r="P6030" s="28" t="s">
        <v>323</v>
      </c>
      <c r="Q6030" s="76">
        <v>12</v>
      </c>
      <c r="R6030" s="1"/>
      <c r="S6030" s="76"/>
      <c r="T6030" s="1" t="s">
        <v>115</v>
      </c>
      <c r="U6030" s="1"/>
      <c r="V6030" s="1"/>
      <c r="AB6030" s="178"/>
      <c r="AC6030" s="93">
        <v>26.5</v>
      </c>
      <c r="AD6030" s="69">
        <v>250</v>
      </c>
      <c r="AE6030" s="33"/>
      <c r="AF6030" s="33"/>
      <c r="AG6030" s="33"/>
      <c r="AX6030" s="37">
        <f t="shared" si="299"/>
        <v>46125</v>
      </c>
      <c r="AY6030" s="187"/>
      <c r="AZ6030" s="183"/>
      <c r="BA6030" s="178"/>
      <c r="BB6030" s="178"/>
      <c r="BC6030" s="178"/>
      <c r="BD6030" s="178"/>
      <c r="BE6030" s="178"/>
      <c r="BF6030" s="178"/>
      <c r="BG6030" s="178"/>
      <c r="BT6030" s="37">
        <f t="shared" si="298"/>
        <v>46146</v>
      </c>
      <c r="BU6030" s="187"/>
      <c r="BV6030" s="183"/>
      <c r="BW6030" s="178"/>
      <c r="BX6030" s="178"/>
      <c r="BY6030" s="178"/>
      <c r="BZ6030" s="178"/>
      <c r="CA6030" s="178"/>
      <c r="CB6030" s="178"/>
      <c r="CC6030" s="178"/>
      <c r="CE6030" s="1"/>
      <c r="CF6030" s="1"/>
      <c r="CG6030" s="1"/>
      <c r="CH6030" s="1"/>
      <c r="CI6030" s="1"/>
      <c r="CJ6030" s="1"/>
      <c r="CK6030" s="1"/>
      <c r="CL6030" s="1"/>
      <c r="CM6030" s="1"/>
      <c r="CN6030" s="1"/>
      <c r="CO6030" s="1"/>
    </row>
    <row r="6031" spans="1:93" ht="30" customHeight="1" x14ac:dyDescent="0.2">
      <c r="A6031" s="1">
        <v>6025</v>
      </c>
      <c r="B6031" s="1" t="s">
        <v>2607</v>
      </c>
      <c r="C6031" s="1" t="s">
        <v>2427</v>
      </c>
      <c r="D6031" s="28" t="s">
        <v>2608</v>
      </c>
      <c r="E6031" s="28" t="s">
        <v>2428</v>
      </c>
      <c r="F6031" s="1" t="s">
        <v>74</v>
      </c>
      <c r="G6031" s="1">
        <v>5</v>
      </c>
      <c r="H6031" s="1" t="s">
        <v>1059</v>
      </c>
      <c r="I6031" s="1" t="s">
        <v>114</v>
      </c>
      <c r="J6031" s="76">
        <v>415</v>
      </c>
      <c r="K6031" s="76">
        <v>2408117</v>
      </c>
      <c r="L6031" s="29">
        <v>46118</v>
      </c>
      <c r="M6031" s="29" t="s">
        <v>4163</v>
      </c>
      <c r="N6031" s="1" t="s">
        <v>478</v>
      </c>
      <c r="O6031" s="28" t="s">
        <v>634</v>
      </c>
      <c r="P6031" s="28" t="s">
        <v>323</v>
      </c>
      <c r="Q6031" s="76">
        <v>4</v>
      </c>
      <c r="R6031" s="1"/>
      <c r="S6031" s="76"/>
      <c r="T6031" s="1" t="s">
        <v>115</v>
      </c>
      <c r="U6031" s="1"/>
      <c r="V6031" s="1"/>
      <c r="AB6031" s="178"/>
      <c r="AC6031" s="93">
        <v>25</v>
      </c>
      <c r="AD6031" s="69">
        <v>260</v>
      </c>
      <c r="AE6031" s="33"/>
      <c r="AF6031" s="33"/>
      <c r="AG6031" s="33"/>
      <c r="AX6031" s="37">
        <f t="shared" si="299"/>
        <v>46125</v>
      </c>
      <c r="AY6031" s="187"/>
      <c r="AZ6031" s="183"/>
      <c r="BA6031" s="178"/>
      <c r="BB6031" s="178"/>
      <c r="BC6031" s="178"/>
      <c r="BD6031" s="178"/>
      <c r="BE6031" s="178"/>
      <c r="BF6031" s="178"/>
      <c r="BG6031" s="178"/>
      <c r="BT6031" s="37">
        <f t="shared" si="298"/>
        <v>46146</v>
      </c>
      <c r="BU6031" s="187"/>
      <c r="BV6031" s="183"/>
      <c r="BW6031" s="178"/>
      <c r="BX6031" s="178"/>
      <c r="BY6031" s="178"/>
      <c r="BZ6031" s="178"/>
      <c r="CA6031" s="178"/>
      <c r="CB6031" s="178"/>
      <c r="CC6031" s="178"/>
      <c r="CE6031" s="1"/>
      <c r="CF6031" s="1"/>
      <c r="CG6031" s="1"/>
      <c r="CH6031" s="1"/>
      <c r="CI6031" s="1"/>
      <c r="CJ6031" s="1"/>
      <c r="CK6031" s="1"/>
      <c r="CL6031" s="1"/>
      <c r="CM6031" s="1"/>
      <c r="CN6031" s="1"/>
      <c r="CO6031" s="1"/>
    </row>
    <row r="6032" spans="1:93" ht="30" customHeight="1" x14ac:dyDescent="0.2">
      <c r="A6032" s="1">
        <v>6026</v>
      </c>
      <c r="B6032" s="1" t="s">
        <v>2607</v>
      </c>
      <c r="C6032" s="1" t="s">
        <v>2427</v>
      </c>
      <c r="D6032" s="28" t="s">
        <v>2608</v>
      </c>
      <c r="E6032" s="28" t="s">
        <v>2428</v>
      </c>
      <c r="F6032" s="1" t="s">
        <v>74</v>
      </c>
      <c r="G6032" s="1">
        <v>5</v>
      </c>
      <c r="H6032" s="1" t="s">
        <v>1059</v>
      </c>
      <c r="I6032" s="1" t="s">
        <v>114</v>
      </c>
      <c r="J6032" s="76">
        <v>295</v>
      </c>
      <c r="K6032" s="76">
        <v>2408123</v>
      </c>
      <c r="L6032" s="29">
        <v>46119</v>
      </c>
      <c r="M6032" s="29" t="s">
        <v>4163</v>
      </c>
      <c r="N6032" s="1" t="s">
        <v>478</v>
      </c>
      <c r="O6032" s="28" t="s">
        <v>634</v>
      </c>
      <c r="P6032" s="28" t="s">
        <v>323</v>
      </c>
      <c r="Q6032" s="76">
        <v>8</v>
      </c>
      <c r="R6032" s="1"/>
      <c r="S6032" s="76"/>
      <c r="T6032" s="1" t="s">
        <v>115</v>
      </c>
      <c r="U6032" s="1"/>
      <c r="V6032" s="1"/>
      <c r="AB6032" s="178"/>
      <c r="AC6032" s="93">
        <v>25</v>
      </c>
      <c r="AD6032" s="69">
        <v>260</v>
      </c>
      <c r="AE6032" s="33"/>
      <c r="AF6032" s="33"/>
      <c r="AG6032" s="33"/>
      <c r="AX6032" s="37">
        <f t="shared" si="299"/>
        <v>46126</v>
      </c>
      <c r="AY6032" s="187"/>
      <c r="AZ6032" s="183"/>
      <c r="BA6032" s="178"/>
      <c r="BB6032" s="178"/>
      <c r="BC6032" s="178"/>
      <c r="BD6032" s="178"/>
      <c r="BE6032" s="178"/>
      <c r="BF6032" s="178"/>
      <c r="BG6032" s="178"/>
      <c r="BT6032" s="37">
        <f t="shared" si="298"/>
        <v>46147</v>
      </c>
      <c r="BU6032" s="187"/>
      <c r="BV6032" s="183"/>
      <c r="BW6032" s="178"/>
      <c r="BX6032" s="178"/>
      <c r="BY6032" s="178"/>
      <c r="BZ6032" s="178"/>
      <c r="CA6032" s="178"/>
      <c r="CB6032" s="178"/>
      <c r="CC6032" s="178"/>
      <c r="CE6032" s="1"/>
      <c r="CF6032" s="1"/>
      <c r="CG6032" s="1"/>
      <c r="CH6032" s="1"/>
      <c r="CI6032" s="1"/>
      <c r="CJ6032" s="1"/>
      <c r="CK6032" s="1"/>
      <c r="CL6032" s="1"/>
      <c r="CM6032" s="1"/>
      <c r="CN6032" s="1"/>
      <c r="CO6032" s="1"/>
    </row>
    <row r="6033" spans="1:93" ht="30" customHeight="1" x14ac:dyDescent="0.2">
      <c r="A6033" s="1">
        <v>6027</v>
      </c>
      <c r="B6033" s="1" t="s">
        <v>2607</v>
      </c>
      <c r="C6033" s="1" t="s">
        <v>2427</v>
      </c>
      <c r="D6033" s="28" t="s">
        <v>2608</v>
      </c>
      <c r="E6033" s="28" t="s">
        <v>2428</v>
      </c>
      <c r="F6033" s="1" t="s">
        <v>74</v>
      </c>
      <c r="G6033" s="1">
        <v>2</v>
      </c>
      <c r="H6033" s="1" t="s">
        <v>4209</v>
      </c>
      <c r="I6033" s="1" t="s">
        <v>114</v>
      </c>
      <c r="J6033" s="76">
        <v>415</v>
      </c>
      <c r="K6033" s="76">
        <v>2408127</v>
      </c>
      <c r="L6033" s="29">
        <v>46119</v>
      </c>
      <c r="M6033" s="29" t="s">
        <v>4163</v>
      </c>
      <c r="N6033" s="1" t="s">
        <v>478</v>
      </c>
      <c r="O6033" s="28" t="s">
        <v>634</v>
      </c>
      <c r="P6033" s="28" t="s">
        <v>323</v>
      </c>
      <c r="Q6033" s="76">
        <v>10</v>
      </c>
      <c r="R6033" s="1"/>
      <c r="S6033" s="76"/>
      <c r="T6033" s="1" t="s">
        <v>115</v>
      </c>
      <c r="U6033" s="1"/>
      <c r="V6033" s="1"/>
      <c r="AB6033" s="178"/>
      <c r="AC6033" s="93">
        <v>25</v>
      </c>
      <c r="AD6033" s="69">
        <v>240</v>
      </c>
      <c r="AE6033" s="33"/>
      <c r="AF6033" s="33"/>
      <c r="AG6033" s="33"/>
      <c r="AX6033" s="37">
        <f t="shared" si="299"/>
        <v>46126</v>
      </c>
      <c r="AY6033" s="187"/>
      <c r="AZ6033" s="183"/>
      <c r="BA6033" s="178"/>
      <c r="BB6033" s="178"/>
      <c r="BC6033" s="178"/>
      <c r="BD6033" s="178"/>
      <c r="BE6033" s="178"/>
      <c r="BF6033" s="178"/>
      <c r="BG6033" s="178"/>
      <c r="BT6033" s="37">
        <f t="shared" si="298"/>
        <v>46147</v>
      </c>
      <c r="BU6033" s="187"/>
      <c r="BV6033" s="183"/>
      <c r="BW6033" s="178"/>
      <c r="BX6033" s="178"/>
      <c r="BY6033" s="178"/>
      <c r="BZ6033" s="178"/>
      <c r="CA6033" s="178"/>
      <c r="CB6033" s="178"/>
      <c r="CC6033" s="178"/>
      <c r="CE6033" s="1"/>
      <c r="CF6033" s="1"/>
      <c r="CG6033" s="1"/>
      <c r="CH6033" s="1"/>
      <c r="CI6033" s="1"/>
      <c r="CJ6033" s="1"/>
      <c r="CK6033" s="1"/>
      <c r="CL6033" s="1"/>
      <c r="CM6033" s="1"/>
      <c r="CN6033" s="1"/>
      <c r="CO6033" s="1"/>
    </row>
    <row r="6034" spans="1:93" ht="30" customHeight="1" x14ac:dyDescent="0.2">
      <c r="A6034" s="1">
        <v>6028</v>
      </c>
      <c r="B6034" s="1" t="s">
        <v>2607</v>
      </c>
      <c r="C6034" s="1" t="s">
        <v>2427</v>
      </c>
      <c r="D6034" s="28" t="s">
        <v>2608</v>
      </c>
      <c r="E6034" s="28" t="s">
        <v>2428</v>
      </c>
      <c r="F6034" s="1" t="s">
        <v>74</v>
      </c>
      <c r="G6034" s="1">
        <v>2</v>
      </c>
      <c r="H6034" s="1" t="s">
        <v>4209</v>
      </c>
      <c r="I6034" s="1" t="s">
        <v>114</v>
      </c>
      <c r="J6034" s="76">
        <v>274</v>
      </c>
      <c r="K6034" s="76">
        <v>2408128</v>
      </c>
      <c r="L6034" s="29">
        <v>46119</v>
      </c>
      <c r="M6034" s="29" t="s">
        <v>4163</v>
      </c>
      <c r="N6034" s="1" t="s">
        <v>478</v>
      </c>
      <c r="O6034" s="28" t="s">
        <v>634</v>
      </c>
      <c r="P6034" s="28" t="s">
        <v>323</v>
      </c>
      <c r="Q6034" s="76">
        <v>8</v>
      </c>
      <c r="R6034" s="1"/>
      <c r="S6034" s="76"/>
      <c r="T6034" s="1" t="s">
        <v>115</v>
      </c>
      <c r="U6034" s="1"/>
      <c r="V6034" s="1"/>
      <c r="AB6034" s="178"/>
      <c r="AC6034" s="93">
        <v>25.5</v>
      </c>
      <c r="AD6034" s="69">
        <v>260</v>
      </c>
      <c r="AE6034" s="33"/>
      <c r="AF6034" s="33"/>
      <c r="AG6034" s="33"/>
      <c r="AX6034" s="37">
        <f t="shared" si="299"/>
        <v>46126</v>
      </c>
      <c r="AY6034" s="187"/>
      <c r="AZ6034" s="183"/>
      <c r="BA6034" s="178"/>
      <c r="BB6034" s="178"/>
      <c r="BC6034" s="178"/>
      <c r="BD6034" s="178"/>
      <c r="BE6034" s="178"/>
      <c r="BF6034" s="178"/>
      <c r="BG6034" s="178"/>
      <c r="BT6034" s="37">
        <f t="shared" si="298"/>
        <v>46147</v>
      </c>
      <c r="BU6034" s="187"/>
      <c r="BV6034" s="183"/>
      <c r="BW6034" s="178"/>
      <c r="BX6034" s="178"/>
      <c r="BY6034" s="178"/>
      <c r="BZ6034" s="178"/>
      <c r="CA6034" s="178"/>
      <c r="CB6034" s="178"/>
      <c r="CC6034" s="178"/>
      <c r="CE6034" s="1"/>
      <c r="CF6034" s="1"/>
      <c r="CG6034" s="1"/>
      <c r="CH6034" s="1"/>
      <c r="CI6034" s="1"/>
      <c r="CJ6034" s="1"/>
      <c r="CK6034" s="1"/>
      <c r="CL6034" s="1"/>
      <c r="CM6034" s="1"/>
      <c r="CN6034" s="1"/>
      <c r="CO6034" s="1"/>
    </row>
    <row r="6035" spans="1:93" ht="30" customHeight="1" x14ac:dyDescent="0.2">
      <c r="A6035" s="1">
        <v>6029</v>
      </c>
      <c r="B6035" s="1" t="s">
        <v>2607</v>
      </c>
      <c r="C6035" s="1" t="s">
        <v>2427</v>
      </c>
      <c r="D6035" s="28" t="s">
        <v>2608</v>
      </c>
      <c r="E6035" s="28" t="s">
        <v>2428</v>
      </c>
      <c r="F6035" s="1" t="s">
        <v>74</v>
      </c>
      <c r="G6035" s="1">
        <v>2</v>
      </c>
      <c r="H6035" s="1" t="s">
        <v>4209</v>
      </c>
      <c r="I6035" s="1" t="s">
        <v>114</v>
      </c>
      <c r="J6035" s="76">
        <v>295</v>
      </c>
      <c r="K6035" s="76">
        <v>2405274</v>
      </c>
      <c r="L6035" s="29">
        <v>46119</v>
      </c>
      <c r="M6035" s="29" t="s">
        <v>4163</v>
      </c>
      <c r="N6035" s="1" t="s">
        <v>478</v>
      </c>
      <c r="O6035" s="28" t="s">
        <v>634</v>
      </c>
      <c r="P6035" s="28" t="s">
        <v>323</v>
      </c>
      <c r="Q6035" s="76">
        <v>8</v>
      </c>
      <c r="R6035" s="1"/>
      <c r="S6035" s="76"/>
      <c r="T6035" s="1" t="s">
        <v>115</v>
      </c>
      <c r="U6035" s="1"/>
      <c r="V6035" s="1"/>
      <c r="AB6035" s="178"/>
      <c r="AC6035" s="93">
        <v>24.5</v>
      </c>
      <c r="AD6035" s="69">
        <v>230</v>
      </c>
      <c r="AE6035" s="33"/>
      <c r="AF6035" s="33"/>
      <c r="AG6035" s="33"/>
      <c r="AX6035" s="37">
        <f t="shared" si="299"/>
        <v>46126</v>
      </c>
      <c r="AY6035" s="187"/>
      <c r="AZ6035" s="183"/>
      <c r="BA6035" s="178"/>
      <c r="BB6035" s="178"/>
      <c r="BC6035" s="178"/>
      <c r="BD6035" s="178"/>
      <c r="BE6035" s="178"/>
      <c r="BF6035" s="178"/>
      <c r="BG6035" s="178"/>
      <c r="BT6035" s="37">
        <f t="shared" si="298"/>
        <v>46147</v>
      </c>
      <c r="BU6035" s="187"/>
      <c r="BV6035" s="183"/>
      <c r="BW6035" s="178"/>
      <c r="BX6035" s="178"/>
      <c r="BY6035" s="178"/>
      <c r="BZ6035" s="178"/>
      <c r="CA6035" s="178"/>
      <c r="CB6035" s="178"/>
      <c r="CC6035" s="178"/>
      <c r="CE6035" s="1"/>
      <c r="CF6035" s="1"/>
      <c r="CG6035" s="1"/>
      <c r="CH6035" s="1"/>
      <c r="CI6035" s="1"/>
      <c r="CJ6035" s="1"/>
      <c r="CK6035" s="1"/>
      <c r="CL6035" s="1"/>
      <c r="CM6035" s="1"/>
      <c r="CN6035" s="1"/>
      <c r="CO6035" s="1"/>
    </row>
    <row r="6036" spans="1:93" ht="30" customHeight="1" x14ac:dyDescent="0.2">
      <c r="A6036" s="1">
        <v>6030</v>
      </c>
      <c r="B6036" s="1" t="s">
        <v>2607</v>
      </c>
      <c r="C6036" s="1" t="s">
        <v>2427</v>
      </c>
      <c r="D6036" s="28" t="s">
        <v>2608</v>
      </c>
      <c r="E6036" s="28" t="s">
        <v>2428</v>
      </c>
      <c r="F6036" s="1" t="s">
        <v>74</v>
      </c>
      <c r="G6036" s="1">
        <v>2</v>
      </c>
      <c r="H6036" s="1" t="s">
        <v>4209</v>
      </c>
      <c r="I6036" s="1" t="s">
        <v>114</v>
      </c>
      <c r="J6036" s="76">
        <v>433</v>
      </c>
      <c r="K6036" s="76">
        <v>2408132</v>
      </c>
      <c r="L6036" s="29">
        <v>46119</v>
      </c>
      <c r="M6036" s="29" t="s">
        <v>4163</v>
      </c>
      <c r="N6036" s="1" t="s">
        <v>478</v>
      </c>
      <c r="O6036" s="28" t="s">
        <v>634</v>
      </c>
      <c r="P6036" s="28" t="s">
        <v>323</v>
      </c>
      <c r="Q6036" s="76">
        <v>8</v>
      </c>
      <c r="R6036" s="1"/>
      <c r="S6036" s="76"/>
      <c r="T6036" s="1" t="s">
        <v>115</v>
      </c>
      <c r="U6036" s="1"/>
      <c r="V6036" s="1"/>
      <c r="AB6036" s="178"/>
      <c r="AC6036" s="93">
        <v>24</v>
      </c>
      <c r="AD6036" s="69">
        <v>240</v>
      </c>
      <c r="AE6036" s="33"/>
      <c r="AF6036" s="33"/>
      <c r="AG6036" s="33"/>
      <c r="AX6036" s="37">
        <f t="shared" si="299"/>
        <v>46126</v>
      </c>
      <c r="AY6036" s="187"/>
      <c r="AZ6036" s="183"/>
      <c r="BA6036" s="178"/>
      <c r="BB6036" s="178"/>
      <c r="BC6036" s="178"/>
      <c r="BD6036" s="178"/>
      <c r="BE6036" s="178"/>
      <c r="BF6036" s="178"/>
      <c r="BG6036" s="178"/>
      <c r="BT6036" s="37">
        <f t="shared" si="298"/>
        <v>46147</v>
      </c>
      <c r="BU6036" s="187"/>
      <c r="BV6036" s="183"/>
      <c r="BW6036" s="178"/>
      <c r="BX6036" s="178"/>
      <c r="BY6036" s="178"/>
      <c r="BZ6036" s="178"/>
      <c r="CA6036" s="178"/>
      <c r="CB6036" s="178"/>
      <c r="CC6036" s="178"/>
      <c r="CE6036" s="1"/>
      <c r="CF6036" s="1"/>
      <c r="CG6036" s="1"/>
      <c r="CH6036" s="1"/>
      <c r="CI6036" s="1"/>
      <c r="CJ6036" s="1"/>
      <c r="CK6036" s="1"/>
      <c r="CL6036" s="1"/>
      <c r="CM6036" s="1"/>
      <c r="CN6036" s="1"/>
      <c r="CO6036" s="1"/>
    </row>
    <row r="6037" spans="1:93" ht="30" customHeight="1" x14ac:dyDescent="0.2">
      <c r="A6037" s="1">
        <v>6031</v>
      </c>
      <c r="B6037" s="1" t="s">
        <v>2607</v>
      </c>
      <c r="C6037" s="1" t="s">
        <v>2427</v>
      </c>
      <c r="D6037" s="28" t="s">
        <v>2608</v>
      </c>
      <c r="E6037" s="28" t="s">
        <v>2428</v>
      </c>
      <c r="F6037" s="1" t="s">
        <v>74</v>
      </c>
      <c r="G6037" s="1">
        <v>2</v>
      </c>
      <c r="H6037" s="1" t="s">
        <v>4209</v>
      </c>
      <c r="I6037" s="1" t="s">
        <v>114</v>
      </c>
      <c r="J6037" s="76">
        <v>393</v>
      </c>
      <c r="K6037" s="76">
        <v>2408129</v>
      </c>
      <c r="L6037" s="29">
        <v>46119</v>
      </c>
      <c r="M6037" s="29" t="s">
        <v>4163</v>
      </c>
      <c r="N6037" s="1" t="s">
        <v>478</v>
      </c>
      <c r="O6037" s="28" t="s">
        <v>634</v>
      </c>
      <c r="P6037" s="28" t="s">
        <v>323</v>
      </c>
      <c r="Q6037" s="76">
        <v>10</v>
      </c>
      <c r="R6037" s="1"/>
      <c r="S6037" s="76"/>
      <c r="T6037" s="1" t="s">
        <v>115</v>
      </c>
      <c r="U6037" s="1"/>
      <c r="V6037" s="1"/>
      <c r="AB6037" s="179"/>
      <c r="AC6037" s="93">
        <v>25</v>
      </c>
      <c r="AD6037" s="69">
        <v>260</v>
      </c>
      <c r="AE6037" s="33"/>
      <c r="AF6037" s="33"/>
      <c r="AG6037" s="33"/>
      <c r="AX6037" s="37">
        <f t="shared" si="299"/>
        <v>46126</v>
      </c>
      <c r="AY6037" s="187"/>
      <c r="AZ6037" s="183"/>
      <c r="BA6037" s="179"/>
      <c r="BB6037" s="179"/>
      <c r="BC6037" s="179"/>
      <c r="BD6037" s="179"/>
      <c r="BE6037" s="179"/>
      <c r="BF6037" s="179"/>
      <c r="BG6037" s="179"/>
      <c r="BT6037" s="37">
        <f t="shared" si="298"/>
        <v>46147</v>
      </c>
      <c r="BU6037" s="187"/>
      <c r="BV6037" s="183"/>
      <c r="BW6037" s="179"/>
      <c r="BX6037" s="179"/>
      <c r="BY6037" s="179"/>
      <c r="BZ6037" s="179"/>
      <c r="CA6037" s="179"/>
      <c r="CB6037" s="179"/>
      <c r="CC6037" s="179"/>
      <c r="CE6037" s="1"/>
      <c r="CF6037" s="1"/>
      <c r="CG6037" s="1"/>
      <c r="CH6037" s="1"/>
      <c r="CI6037" s="1"/>
      <c r="CJ6037" s="1"/>
      <c r="CK6037" s="1"/>
      <c r="CL6037" s="1"/>
      <c r="CM6037" s="1"/>
      <c r="CN6037" s="1"/>
      <c r="CO6037" s="1"/>
    </row>
    <row r="6038" spans="1:93" ht="30" customHeight="1" x14ac:dyDescent="0.2">
      <c r="A6038" s="1">
        <v>6032</v>
      </c>
      <c r="B6038" s="1" t="s">
        <v>2583</v>
      </c>
      <c r="C6038" s="1" t="s">
        <v>2429</v>
      </c>
      <c r="D6038" s="28" t="s">
        <v>2609</v>
      </c>
      <c r="E6038" s="28" t="s">
        <v>2184</v>
      </c>
      <c r="F6038" s="1" t="s">
        <v>74</v>
      </c>
      <c r="G6038" s="1">
        <v>5</v>
      </c>
      <c r="H6038" s="1" t="s">
        <v>341</v>
      </c>
      <c r="I6038" s="1" t="s">
        <v>114</v>
      </c>
      <c r="J6038" s="76">
        <v>557</v>
      </c>
      <c r="K6038" s="76">
        <v>2405308</v>
      </c>
      <c r="L6038" s="29">
        <v>46119</v>
      </c>
      <c r="M6038" s="29" t="s">
        <v>4163</v>
      </c>
      <c r="N6038" s="1" t="s">
        <v>478</v>
      </c>
      <c r="O6038" s="28" t="s">
        <v>634</v>
      </c>
      <c r="P6038" s="28" t="s">
        <v>323</v>
      </c>
      <c r="Q6038" s="76">
        <v>12</v>
      </c>
      <c r="R6038" s="1"/>
      <c r="S6038" s="76">
        <v>6</v>
      </c>
      <c r="T6038" s="1" t="s">
        <v>115</v>
      </c>
      <c r="U6038" s="1"/>
      <c r="V6038" s="1"/>
      <c r="AB6038" s="177" t="s">
        <v>3608</v>
      </c>
      <c r="AC6038" s="93">
        <v>25.5</v>
      </c>
      <c r="AD6038" s="69">
        <v>250</v>
      </c>
      <c r="AE6038" s="33"/>
      <c r="AF6038" s="33"/>
      <c r="AG6038" s="33"/>
      <c r="AX6038" s="37">
        <f t="shared" si="299"/>
        <v>46126</v>
      </c>
      <c r="AY6038" s="177" t="s">
        <v>3345</v>
      </c>
      <c r="AZ6038" s="183" t="s">
        <v>3346</v>
      </c>
      <c r="BA6038" s="180">
        <v>46</v>
      </c>
      <c r="BB6038" s="180">
        <v>47.4</v>
      </c>
      <c r="BC6038" s="180">
        <v>47.4</v>
      </c>
      <c r="BD6038" s="180">
        <v>46.4</v>
      </c>
      <c r="BE6038" s="180">
        <v>47.3</v>
      </c>
      <c r="BF6038" s="180">
        <v>48.6</v>
      </c>
      <c r="BG6038" s="180">
        <f>AVERAGE(BA6038:BF6049)</f>
        <v>47.183333333333337</v>
      </c>
      <c r="BT6038" s="37">
        <f t="shared" si="298"/>
        <v>46147</v>
      </c>
      <c r="BU6038" s="177" t="s">
        <v>3345</v>
      </c>
      <c r="BV6038" s="183" t="s">
        <v>3347</v>
      </c>
      <c r="BW6038" s="180">
        <v>60.8</v>
      </c>
      <c r="BX6038" s="180">
        <v>60.2</v>
      </c>
      <c r="BY6038" s="180">
        <v>59.3</v>
      </c>
      <c r="BZ6038" s="180">
        <v>61.1</v>
      </c>
      <c r="CA6038" s="180">
        <v>60.1</v>
      </c>
      <c r="CB6038" s="180">
        <v>58.9</v>
      </c>
      <c r="CC6038" s="180">
        <f>AVERAGE(BW6038:CB6049)</f>
        <v>60.066666666666663</v>
      </c>
      <c r="CE6038" s="1"/>
      <c r="CF6038" s="1"/>
      <c r="CG6038" s="1"/>
      <c r="CH6038" s="1"/>
      <c r="CI6038" s="1"/>
      <c r="CJ6038" s="1"/>
      <c r="CK6038" s="1"/>
      <c r="CL6038" s="1"/>
      <c r="CM6038" s="1"/>
      <c r="CN6038" s="1"/>
      <c r="CO6038" s="1"/>
    </row>
    <row r="6039" spans="1:93" ht="30" customHeight="1" x14ac:dyDescent="0.2">
      <c r="A6039" s="1">
        <v>6033</v>
      </c>
      <c r="B6039" s="1" t="s">
        <v>2583</v>
      </c>
      <c r="C6039" s="1" t="s">
        <v>2429</v>
      </c>
      <c r="D6039" s="28" t="s">
        <v>2609</v>
      </c>
      <c r="E6039" s="1" t="s">
        <v>2184</v>
      </c>
      <c r="F6039" s="1" t="s">
        <v>74</v>
      </c>
      <c r="G6039" s="1">
        <v>5</v>
      </c>
      <c r="H6039" s="1" t="s">
        <v>341</v>
      </c>
      <c r="I6039" s="1" t="s">
        <v>114</v>
      </c>
      <c r="J6039" s="76">
        <v>551</v>
      </c>
      <c r="K6039" s="76">
        <v>2405309</v>
      </c>
      <c r="L6039" s="29">
        <v>46119</v>
      </c>
      <c r="M6039" s="29" t="s">
        <v>4163</v>
      </c>
      <c r="N6039" s="1" t="s">
        <v>478</v>
      </c>
      <c r="O6039" s="28" t="s">
        <v>634</v>
      </c>
      <c r="P6039" s="28" t="s">
        <v>323</v>
      </c>
      <c r="Q6039" s="76">
        <v>12</v>
      </c>
      <c r="R6039" s="1"/>
      <c r="S6039" s="76"/>
      <c r="T6039" s="1" t="s">
        <v>115</v>
      </c>
      <c r="U6039" s="1"/>
      <c r="V6039" s="1"/>
      <c r="AB6039" s="178"/>
      <c r="AC6039" s="93">
        <v>26.5</v>
      </c>
      <c r="AD6039" s="69">
        <v>260</v>
      </c>
      <c r="AE6039" s="33"/>
      <c r="AF6039" s="33"/>
      <c r="AG6039" s="33"/>
      <c r="AX6039" s="37">
        <f t="shared" si="299"/>
        <v>46126</v>
      </c>
      <c r="AY6039" s="178"/>
      <c r="AZ6039" s="183"/>
      <c r="BA6039" s="184"/>
      <c r="BB6039" s="184"/>
      <c r="BC6039" s="184"/>
      <c r="BD6039" s="184"/>
      <c r="BE6039" s="184"/>
      <c r="BF6039" s="184"/>
      <c r="BG6039" s="184"/>
      <c r="BT6039" s="37">
        <f t="shared" si="298"/>
        <v>46147</v>
      </c>
      <c r="BU6039" s="178"/>
      <c r="BV6039" s="183"/>
      <c r="BW6039" s="184"/>
      <c r="BX6039" s="184"/>
      <c r="BY6039" s="184"/>
      <c r="BZ6039" s="184"/>
      <c r="CA6039" s="184"/>
      <c r="CB6039" s="184"/>
      <c r="CC6039" s="184"/>
      <c r="CE6039" s="1"/>
      <c r="CF6039" s="1"/>
      <c r="CG6039" s="1"/>
      <c r="CH6039" s="1"/>
      <c r="CI6039" s="1"/>
      <c r="CJ6039" s="1"/>
      <c r="CK6039" s="1"/>
      <c r="CL6039" s="1"/>
      <c r="CM6039" s="1"/>
      <c r="CN6039" s="1"/>
      <c r="CO6039" s="1"/>
    </row>
    <row r="6040" spans="1:93" ht="30" customHeight="1" x14ac:dyDescent="0.2">
      <c r="A6040" s="1">
        <v>6034</v>
      </c>
      <c r="B6040" s="1" t="s">
        <v>2583</v>
      </c>
      <c r="C6040" s="1" t="s">
        <v>2429</v>
      </c>
      <c r="D6040" s="28" t="s">
        <v>2609</v>
      </c>
      <c r="E6040" s="1" t="s">
        <v>2184</v>
      </c>
      <c r="F6040" s="1" t="s">
        <v>74</v>
      </c>
      <c r="G6040" s="1">
        <v>5</v>
      </c>
      <c r="H6040" s="1" t="s">
        <v>341</v>
      </c>
      <c r="I6040" s="1" t="s">
        <v>114</v>
      </c>
      <c r="J6040" s="76">
        <v>407</v>
      </c>
      <c r="K6040" s="76">
        <v>2405310</v>
      </c>
      <c r="L6040" s="29">
        <v>46119</v>
      </c>
      <c r="M6040" s="29" t="s">
        <v>4163</v>
      </c>
      <c r="N6040" s="1" t="s">
        <v>478</v>
      </c>
      <c r="O6040" s="28" t="s">
        <v>634</v>
      </c>
      <c r="P6040" s="28" t="s">
        <v>323</v>
      </c>
      <c r="Q6040" s="76">
        <v>10</v>
      </c>
      <c r="R6040" s="1"/>
      <c r="S6040" s="76"/>
      <c r="T6040" s="1" t="s">
        <v>115</v>
      </c>
      <c r="U6040" s="1"/>
      <c r="V6040" s="1"/>
      <c r="AB6040" s="178"/>
      <c r="AC6040" s="93">
        <v>25</v>
      </c>
      <c r="AD6040" s="69">
        <v>240</v>
      </c>
      <c r="AE6040" s="33"/>
      <c r="AF6040" s="33"/>
      <c r="AG6040" s="33"/>
      <c r="AX6040" s="37">
        <f t="shared" si="299"/>
        <v>46126</v>
      </c>
      <c r="AY6040" s="178"/>
      <c r="AZ6040" s="183"/>
      <c r="BA6040" s="184"/>
      <c r="BB6040" s="184"/>
      <c r="BC6040" s="184"/>
      <c r="BD6040" s="184"/>
      <c r="BE6040" s="184"/>
      <c r="BF6040" s="184"/>
      <c r="BG6040" s="184"/>
      <c r="BT6040" s="37">
        <f t="shared" si="298"/>
        <v>46147</v>
      </c>
      <c r="BU6040" s="178"/>
      <c r="BV6040" s="183"/>
      <c r="BW6040" s="184"/>
      <c r="BX6040" s="184"/>
      <c r="BY6040" s="184"/>
      <c r="BZ6040" s="184"/>
      <c r="CA6040" s="184"/>
      <c r="CB6040" s="184"/>
      <c r="CC6040" s="184"/>
      <c r="CE6040" s="1"/>
      <c r="CF6040" s="1"/>
      <c r="CG6040" s="1"/>
      <c r="CH6040" s="1"/>
      <c r="CI6040" s="1"/>
      <c r="CJ6040" s="1"/>
      <c r="CK6040" s="1"/>
      <c r="CL6040" s="1"/>
      <c r="CM6040" s="1"/>
      <c r="CN6040" s="1"/>
      <c r="CO6040" s="1"/>
    </row>
    <row r="6041" spans="1:93" ht="30" customHeight="1" x14ac:dyDescent="0.2">
      <c r="A6041" s="1">
        <v>6035</v>
      </c>
      <c r="B6041" s="1" t="s">
        <v>2583</v>
      </c>
      <c r="C6041" s="1" t="s">
        <v>2429</v>
      </c>
      <c r="D6041" s="28" t="s">
        <v>2609</v>
      </c>
      <c r="E6041" s="1" t="s">
        <v>2184</v>
      </c>
      <c r="F6041" s="1" t="s">
        <v>74</v>
      </c>
      <c r="G6041" s="1">
        <v>5</v>
      </c>
      <c r="H6041" s="1" t="s">
        <v>341</v>
      </c>
      <c r="I6041" s="1" t="s">
        <v>114</v>
      </c>
      <c r="J6041" s="76">
        <v>302</v>
      </c>
      <c r="K6041" s="76">
        <v>2408156</v>
      </c>
      <c r="L6041" s="29">
        <v>46119</v>
      </c>
      <c r="M6041" s="29" t="s">
        <v>4163</v>
      </c>
      <c r="N6041" s="1" t="s">
        <v>478</v>
      </c>
      <c r="O6041" s="28" t="s">
        <v>634</v>
      </c>
      <c r="P6041" s="28" t="s">
        <v>323</v>
      </c>
      <c r="Q6041" s="76">
        <v>8</v>
      </c>
      <c r="R6041" s="1"/>
      <c r="S6041" s="76"/>
      <c r="T6041" s="1" t="s">
        <v>115</v>
      </c>
      <c r="U6041" s="1"/>
      <c r="V6041" s="1"/>
      <c r="AB6041" s="178"/>
      <c r="AC6041" s="93">
        <v>26.5</v>
      </c>
      <c r="AD6041" s="69">
        <v>250</v>
      </c>
      <c r="AE6041" s="33"/>
      <c r="AF6041" s="33"/>
      <c r="AG6041" s="33"/>
      <c r="AX6041" s="37">
        <f t="shared" si="299"/>
        <v>46126</v>
      </c>
      <c r="AY6041" s="178"/>
      <c r="AZ6041" s="183"/>
      <c r="BA6041" s="184"/>
      <c r="BB6041" s="184"/>
      <c r="BC6041" s="184"/>
      <c r="BD6041" s="184"/>
      <c r="BE6041" s="184"/>
      <c r="BF6041" s="184"/>
      <c r="BG6041" s="184"/>
      <c r="BT6041" s="37">
        <f t="shared" si="298"/>
        <v>46147</v>
      </c>
      <c r="BU6041" s="178"/>
      <c r="BV6041" s="183"/>
      <c r="BW6041" s="184"/>
      <c r="BX6041" s="184"/>
      <c r="BY6041" s="184"/>
      <c r="BZ6041" s="184"/>
      <c r="CA6041" s="184"/>
      <c r="CB6041" s="184"/>
      <c r="CC6041" s="184"/>
      <c r="CE6041" s="1"/>
      <c r="CF6041" s="1"/>
      <c r="CG6041" s="1"/>
      <c r="CH6041" s="1"/>
      <c r="CI6041" s="1"/>
      <c r="CJ6041" s="1"/>
      <c r="CK6041" s="1"/>
      <c r="CL6041" s="1"/>
      <c r="CM6041" s="1"/>
      <c r="CN6041" s="1"/>
      <c r="CO6041" s="1"/>
    </row>
    <row r="6042" spans="1:93" ht="30" customHeight="1" x14ac:dyDescent="0.2">
      <c r="A6042" s="1">
        <v>6036</v>
      </c>
      <c r="B6042" s="1" t="s">
        <v>2583</v>
      </c>
      <c r="C6042" s="1" t="s">
        <v>2429</v>
      </c>
      <c r="D6042" s="28" t="s">
        <v>2609</v>
      </c>
      <c r="E6042" s="28" t="s">
        <v>2184</v>
      </c>
      <c r="F6042" s="1" t="s">
        <v>74</v>
      </c>
      <c r="G6042" s="1">
        <v>5</v>
      </c>
      <c r="H6042" s="1" t="s">
        <v>341</v>
      </c>
      <c r="I6042" s="1" t="s">
        <v>114</v>
      </c>
      <c r="J6042" s="76">
        <v>553</v>
      </c>
      <c r="K6042" s="76">
        <v>2408159</v>
      </c>
      <c r="L6042" s="29">
        <v>46119</v>
      </c>
      <c r="M6042" s="29" t="s">
        <v>4163</v>
      </c>
      <c r="N6042" s="1" t="s">
        <v>478</v>
      </c>
      <c r="O6042" s="28" t="s">
        <v>634</v>
      </c>
      <c r="P6042" s="28" t="s">
        <v>323</v>
      </c>
      <c r="Q6042" s="76">
        <v>12</v>
      </c>
      <c r="R6042" s="1"/>
      <c r="S6042" s="76"/>
      <c r="T6042" s="1" t="s">
        <v>115</v>
      </c>
      <c r="U6042" s="1"/>
      <c r="V6042" s="1"/>
      <c r="AB6042" s="178"/>
      <c r="AC6042" s="93" t="s">
        <v>103</v>
      </c>
      <c r="AD6042" s="69" t="s">
        <v>103</v>
      </c>
      <c r="AE6042" s="33"/>
      <c r="AF6042" s="33"/>
      <c r="AG6042" s="33"/>
      <c r="AX6042" s="37"/>
      <c r="AY6042" s="178"/>
      <c r="AZ6042" s="183"/>
      <c r="BA6042" s="184"/>
      <c r="BB6042" s="184"/>
      <c r="BC6042" s="184"/>
      <c r="BD6042" s="184"/>
      <c r="BE6042" s="184"/>
      <c r="BF6042" s="184"/>
      <c r="BG6042" s="184"/>
      <c r="BT6042" s="37">
        <f t="shared" si="298"/>
        <v>46147</v>
      </c>
      <c r="BU6042" s="178"/>
      <c r="BV6042" s="183"/>
      <c r="BW6042" s="184"/>
      <c r="BX6042" s="184"/>
      <c r="BY6042" s="184"/>
      <c r="BZ6042" s="184"/>
      <c r="CA6042" s="184"/>
      <c r="CB6042" s="184"/>
      <c r="CC6042" s="184"/>
      <c r="CE6042" s="1"/>
      <c r="CF6042" s="1"/>
      <c r="CG6042" s="1"/>
      <c r="CH6042" s="1"/>
      <c r="CI6042" s="1"/>
      <c r="CJ6042" s="1"/>
      <c r="CK6042" s="1"/>
      <c r="CL6042" s="1"/>
      <c r="CM6042" s="1"/>
      <c r="CN6042" s="1"/>
      <c r="CO6042" s="1"/>
    </row>
    <row r="6043" spans="1:93" ht="30" customHeight="1" x14ac:dyDescent="0.2">
      <c r="A6043" s="1">
        <v>6037</v>
      </c>
      <c r="B6043" s="1" t="s">
        <v>2583</v>
      </c>
      <c r="C6043" s="1" t="s">
        <v>2429</v>
      </c>
      <c r="D6043" s="28" t="s">
        <v>2609</v>
      </c>
      <c r="E6043" s="28" t="s">
        <v>2184</v>
      </c>
      <c r="F6043" s="1" t="s">
        <v>74</v>
      </c>
      <c r="G6043" s="1">
        <v>5</v>
      </c>
      <c r="H6043" s="1" t="s">
        <v>341</v>
      </c>
      <c r="I6043" s="1" t="s">
        <v>114</v>
      </c>
      <c r="J6043" s="76">
        <v>295</v>
      </c>
      <c r="K6043" s="76">
        <v>2408166</v>
      </c>
      <c r="L6043" s="29">
        <v>46120</v>
      </c>
      <c r="M6043" s="29" t="s">
        <v>4163</v>
      </c>
      <c r="N6043" s="1" t="s">
        <v>478</v>
      </c>
      <c r="O6043" s="28" t="s">
        <v>634</v>
      </c>
      <c r="P6043" s="28" t="s">
        <v>323</v>
      </c>
      <c r="Q6043" s="76">
        <v>8</v>
      </c>
      <c r="R6043" s="1"/>
      <c r="S6043" s="76"/>
      <c r="T6043" s="1" t="s">
        <v>115</v>
      </c>
      <c r="U6043" s="1"/>
      <c r="V6043" s="1"/>
      <c r="AB6043" s="178"/>
      <c r="AC6043" s="93">
        <v>25</v>
      </c>
      <c r="AD6043" s="69">
        <v>260</v>
      </c>
      <c r="AE6043" s="33"/>
      <c r="AF6043" s="33"/>
      <c r="AG6043" s="33"/>
      <c r="AX6043" s="37">
        <f t="shared" si="299"/>
        <v>46127</v>
      </c>
      <c r="AY6043" s="178"/>
      <c r="AZ6043" s="183"/>
      <c r="BA6043" s="184"/>
      <c r="BB6043" s="184"/>
      <c r="BC6043" s="184"/>
      <c r="BD6043" s="184"/>
      <c r="BE6043" s="184"/>
      <c r="BF6043" s="184"/>
      <c r="BG6043" s="184"/>
      <c r="BT6043" s="37">
        <f t="shared" si="298"/>
        <v>46148</v>
      </c>
      <c r="BU6043" s="178"/>
      <c r="BV6043" s="183"/>
      <c r="BW6043" s="184"/>
      <c r="BX6043" s="184"/>
      <c r="BY6043" s="184"/>
      <c r="BZ6043" s="184"/>
      <c r="CA6043" s="184"/>
      <c r="CB6043" s="184"/>
      <c r="CC6043" s="184"/>
      <c r="CE6043" s="1"/>
      <c r="CF6043" s="1"/>
      <c r="CG6043" s="1"/>
      <c r="CH6043" s="1"/>
      <c r="CI6043" s="1"/>
      <c r="CJ6043" s="1"/>
      <c r="CK6043" s="1"/>
      <c r="CL6043" s="1"/>
      <c r="CM6043" s="1"/>
      <c r="CN6043" s="1"/>
      <c r="CO6043" s="1"/>
    </row>
    <row r="6044" spans="1:93" ht="30" customHeight="1" x14ac:dyDescent="0.2">
      <c r="A6044" s="1">
        <v>6038</v>
      </c>
      <c r="B6044" s="1" t="s">
        <v>2583</v>
      </c>
      <c r="C6044" s="1" t="s">
        <v>2429</v>
      </c>
      <c r="D6044" s="28" t="s">
        <v>2609</v>
      </c>
      <c r="E6044" s="28" t="s">
        <v>2184</v>
      </c>
      <c r="F6044" s="1" t="s">
        <v>74</v>
      </c>
      <c r="G6044" s="1">
        <v>5</v>
      </c>
      <c r="H6044" s="1" t="s">
        <v>341</v>
      </c>
      <c r="I6044" s="1" t="s">
        <v>114</v>
      </c>
      <c r="J6044" s="76">
        <v>393</v>
      </c>
      <c r="K6044" s="76">
        <v>2408170</v>
      </c>
      <c r="L6044" s="29">
        <v>46120</v>
      </c>
      <c r="M6044" s="29" t="s">
        <v>4163</v>
      </c>
      <c r="N6044" s="1" t="s">
        <v>478</v>
      </c>
      <c r="O6044" s="28" t="s">
        <v>634</v>
      </c>
      <c r="P6044" s="28" t="s">
        <v>323</v>
      </c>
      <c r="Q6044" s="76">
        <v>9</v>
      </c>
      <c r="R6044" s="1"/>
      <c r="S6044" s="76"/>
      <c r="T6044" s="1" t="s">
        <v>115</v>
      </c>
      <c r="U6044" s="1"/>
      <c r="V6044" s="1"/>
      <c r="AB6044" s="178"/>
      <c r="AC6044" s="93">
        <v>26</v>
      </c>
      <c r="AD6044" s="69">
        <v>240</v>
      </c>
      <c r="AE6044" s="33"/>
      <c r="AF6044" s="33"/>
      <c r="AG6044" s="33"/>
      <c r="AX6044" s="37">
        <f t="shared" si="299"/>
        <v>46127</v>
      </c>
      <c r="AY6044" s="178"/>
      <c r="AZ6044" s="183"/>
      <c r="BA6044" s="184"/>
      <c r="BB6044" s="184"/>
      <c r="BC6044" s="184"/>
      <c r="BD6044" s="184"/>
      <c r="BE6044" s="184"/>
      <c r="BF6044" s="184"/>
      <c r="BG6044" s="184"/>
      <c r="BT6044" s="37">
        <f t="shared" si="298"/>
        <v>46148</v>
      </c>
      <c r="BU6044" s="178"/>
      <c r="BV6044" s="183"/>
      <c r="BW6044" s="184"/>
      <c r="BX6044" s="184"/>
      <c r="BY6044" s="184"/>
      <c r="BZ6044" s="184"/>
      <c r="CA6044" s="184"/>
      <c r="CB6044" s="184"/>
      <c r="CC6044" s="184"/>
      <c r="CE6044" s="1"/>
      <c r="CF6044" s="1"/>
      <c r="CG6044" s="1"/>
      <c r="CH6044" s="1"/>
      <c r="CI6044" s="1"/>
      <c r="CJ6044" s="1"/>
      <c r="CK6044" s="1"/>
      <c r="CL6044" s="1"/>
      <c r="CM6044" s="1"/>
      <c r="CN6044" s="1"/>
      <c r="CO6044" s="1"/>
    </row>
    <row r="6045" spans="1:93" ht="30" customHeight="1" x14ac:dyDescent="0.2">
      <c r="A6045" s="1">
        <v>6039</v>
      </c>
      <c r="B6045" s="1" t="s">
        <v>2583</v>
      </c>
      <c r="C6045" s="1" t="s">
        <v>2429</v>
      </c>
      <c r="D6045" s="28" t="s">
        <v>2609</v>
      </c>
      <c r="E6045" s="28" t="s">
        <v>2184</v>
      </c>
      <c r="F6045" s="1" t="s">
        <v>74</v>
      </c>
      <c r="G6045" s="1">
        <v>5</v>
      </c>
      <c r="H6045" s="1" t="s">
        <v>341</v>
      </c>
      <c r="I6045" s="1" t="s">
        <v>114</v>
      </c>
      <c r="J6045" s="76">
        <v>403</v>
      </c>
      <c r="K6045" s="76">
        <v>2408174</v>
      </c>
      <c r="L6045" s="29">
        <v>46120</v>
      </c>
      <c r="M6045" s="29" t="s">
        <v>4163</v>
      </c>
      <c r="N6045" s="1" t="s">
        <v>478</v>
      </c>
      <c r="O6045" s="28" t="s">
        <v>634</v>
      </c>
      <c r="P6045" s="28" t="s">
        <v>323</v>
      </c>
      <c r="Q6045" s="76">
        <v>9</v>
      </c>
      <c r="R6045" s="1"/>
      <c r="S6045" s="76"/>
      <c r="T6045" s="1" t="s">
        <v>115</v>
      </c>
      <c r="U6045" s="1"/>
      <c r="V6045" s="1"/>
      <c r="AB6045" s="178"/>
      <c r="AC6045" s="93">
        <v>26</v>
      </c>
      <c r="AD6045" s="69">
        <v>250</v>
      </c>
      <c r="AE6045" s="33"/>
      <c r="AF6045" s="33"/>
      <c r="AG6045" s="33"/>
      <c r="AX6045" s="37">
        <f t="shared" si="299"/>
        <v>46127</v>
      </c>
      <c r="AY6045" s="178"/>
      <c r="AZ6045" s="183"/>
      <c r="BA6045" s="184"/>
      <c r="BB6045" s="184"/>
      <c r="BC6045" s="184"/>
      <c r="BD6045" s="184"/>
      <c r="BE6045" s="184"/>
      <c r="BF6045" s="184"/>
      <c r="BG6045" s="184"/>
      <c r="BT6045" s="37">
        <f t="shared" si="298"/>
        <v>46148</v>
      </c>
      <c r="BU6045" s="178"/>
      <c r="BV6045" s="183"/>
      <c r="BW6045" s="184"/>
      <c r="BX6045" s="184"/>
      <c r="BY6045" s="184"/>
      <c r="BZ6045" s="184"/>
      <c r="CA6045" s="184"/>
      <c r="CB6045" s="184"/>
      <c r="CC6045" s="184"/>
      <c r="CE6045" s="1"/>
      <c r="CF6045" s="1"/>
      <c r="CG6045" s="1"/>
      <c r="CH6045" s="1"/>
      <c r="CI6045" s="1"/>
      <c r="CJ6045" s="1"/>
      <c r="CK6045" s="1"/>
      <c r="CL6045" s="1"/>
      <c r="CM6045" s="1"/>
      <c r="CN6045" s="1"/>
      <c r="CO6045" s="1"/>
    </row>
    <row r="6046" spans="1:93" ht="30" customHeight="1" x14ac:dyDescent="0.2">
      <c r="A6046" s="1">
        <v>6040</v>
      </c>
      <c r="B6046" s="1" t="s">
        <v>2583</v>
      </c>
      <c r="C6046" s="1" t="s">
        <v>2429</v>
      </c>
      <c r="D6046" s="28" t="s">
        <v>2609</v>
      </c>
      <c r="E6046" s="28" t="s">
        <v>2184</v>
      </c>
      <c r="F6046" s="1" t="s">
        <v>74</v>
      </c>
      <c r="G6046" s="1">
        <v>5</v>
      </c>
      <c r="H6046" s="1" t="s">
        <v>341</v>
      </c>
      <c r="I6046" s="1" t="s">
        <v>114</v>
      </c>
      <c r="J6046" s="76">
        <v>558</v>
      </c>
      <c r="K6046" s="76">
        <v>2408177</v>
      </c>
      <c r="L6046" s="29">
        <v>46120</v>
      </c>
      <c r="M6046" s="29" t="s">
        <v>4163</v>
      </c>
      <c r="N6046" s="1" t="s">
        <v>478</v>
      </c>
      <c r="O6046" s="28" t="s">
        <v>634</v>
      </c>
      <c r="P6046" s="28" t="s">
        <v>323</v>
      </c>
      <c r="Q6046" s="76">
        <v>12</v>
      </c>
      <c r="R6046" s="1"/>
      <c r="S6046" s="76"/>
      <c r="T6046" s="1" t="s">
        <v>115</v>
      </c>
      <c r="U6046" s="1"/>
      <c r="V6046" s="1"/>
      <c r="AB6046" s="178"/>
      <c r="AC6046" s="93">
        <v>26</v>
      </c>
      <c r="AD6046" s="69">
        <v>250</v>
      </c>
      <c r="AE6046" s="33"/>
      <c r="AF6046" s="33"/>
      <c r="AG6046" s="33"/>
      <c r="AX6046" s="37">
        <f t="shared" si="299"/>
        <v>46127</v>
      </c>
      <c r="AY6046" s="178"/>
      <c r="AZ6046" s="183"/>
      <c r="BA6046" s="184"/>
      <c r="BB6046" s="184"/>
      <c r="BC6046" s="184"/>
      <c r="BD6046" s="184"/>
      <c r="BE6046" s="184"/>
      <c r="BF6046" s="184"/>
      <c r="BG6046" s="184"/>
      <c r="BT6046" s="37">
        <f t="shared" si="298"/>
        <v>46148</v>
      </c>
      <c r="BU6046" s="178"/>
      <c r="BV6046" s="183"/>
      <c r="BW6046" s="184"/>
      <c r="BX6046" s="184"/>
      <c r="BY6046" s="184"/>
      <c r="BZ6046" s="184"/>
      <c r="CA6046" s="184"/>
      <c r="CB6046" s="184"/>
      <c r="CC6046" s="184"/>
      <c r="CE6046" s="1"/>
      <c r="CF6046" s="1"/>
      <c r="CG6046" s="1"/>
      <c r="CH6046" s="1"/>
      <c r="CI6046" s="1"/>
      <c r="CJ6046" s="1"/>
      <c r="CK6046" s="1"/>
      <c r="CL6046" s="1"/>
      <c r="CM6046" s="1"/>
      <c r="CN6046" s="1"/>
      <c r="CO6046" s="1"/>
    </row>
    <row r="6047" spans="1:93" ht="30" customHeight="1" x14ac:dyDescent="0.2">
      <c r="A6047" s="1">
        <v>6041</v>
      </c>
      <c r="B6047" s="1" t="s">
        <v>2583</v>
      </c>
      <c r="C6047" s="1" t="s">
        <v>2429</v>
      </c>
      <c r="D6047" s="28" t="s">
        <v>2609</v>
      </c>
      <c r="E6047" s="28" t="s">
        <v>2184</v>
      </c>
      <c r="F6047" s="1" t="s">
        <v>74</v>
      </c>
      <c r="G6047" s="1">
        <v>5</v>
      </c>
      <c r="H6047" s="1" t="s">
        <v>341</v>
      </c>
      <c r="I6047" s="1" t="s">
        <v>114</v>
      </c>
      <c r="J6047" s="76">
        <v>303</v>
      </c>
      <c r="K6047" s="76">
        <v>2408184</v>
      </c>
      <c r="L6047" s="29">
        <v>46120</v>
      </c>
      <c r="M6047" s="29" t="s">
        <v>4163</v>
      </c>
      <c r="N6047" s="1" t="s">
        <v>478</v>
      </c>
      <c r="O6047" s="28" t="s">
        <v>634</v>
      </c>
      <c r="P6047" s="28" t="s">
        <v>323</v>
      </c>
      <c r="Q6047" s="76">
        <v>8</v>
      </c>
      <c r="R6047" s="1"/>
      <c r="S6047" s="76"/>
      <c r="T6047" s="1" t="s">
        <v>115</v>
      </c>
      <c r="U6047" s="1"/>
      <c r="V6047" s="1"/>
      <c r="AB6047" s="179"/>
      <c r="AC6047" s="93">
        <v>25</v>
      </c>
      <c r="AD6047" s="69">
        <v>240</v>
      </c>
      <c r="AE6047" s="33"/>
      <c r="AF6047" s="33"/>
      <c r="AG6047" s="33"/>
      <c r="AX6047" s="37">
        <f t="shared" si="299"/>
        <v>46127</v>
      </c>
      <c r="AY6047" s="178"/>
      <c r="AZ6047" s="183"/>
      <c r="BA6047" s="184"/>
      <c r="BB6047" s="184"/>
      <c r="BC6047" s="184"/>
      <c r="BD6047" s="184"/>
      <c r="BE6047" s="184"/>
      <c r="BF6047" s="184"/>
      <c r="BG6047" s="184"/>
      <c r="BT6047" s="37">
        <f t="shared" si="298"/>
        <v>46148</v>
      </c>
      <c r="BU6047" s="178"/>
      <c r="BV6047" s="183"/>
      <c r="BW6047" s="184"/>
      <c r="BX6047" s="184"/>
      <c r="BY6047" s="184"/>
      <c r="BZ6047" s="184"/>
      <c r="CA6047" s="184"/>
      <c r="CB6047" s="184"/>
      <c r="CC6047" s="184"/>
      <c r="CE6047" s="1"/>
      <c r="CF6047" s="1"/>
      <c r="CG6047" s="1"/>
      <c r="CH6047" s="1"/>
      <c r="CI6047" s="1"/>
      <c r="CJ6047" s="1"/>
      <c r="CK6047" s="1"/>
      <c r="CL6047" s="1"/>
      <c r="CM6047" s="1"/>
      <c r="CN6047" s="1"/>
      <c r="CO6047" s="1"/>
    </row>
    <row r="6048" spans="1:93" ht="30" customHeight="1" x14ac:dyDescent="0.2">
      <c r="A6048" s="1">
        <v>6042</v>
      </c>
      <c r="B6048" s="1" t="s">
        <v>2583</v>
      </c>
      <c r="C6048" s="1" t="s">
        <v>2429</v>
      </c>
      <c r="D6048" s="28" t="s">
        <v>2609</v>
      </c>
      <c r="E6048" s="1" t="s">
        <v>2184</v>
      </c>
      <c r="F6048" s="1" t="s">
        <v>74</v>
      </c>
      <c r="G6048" s="1">
        <v>5</v>
      </c>
      <c r="H6048" s="1" t="s">
        <v>341</v>
      </c>
      <c r="I6048" s="1" t="s">
        <v>114</v>
      </c>
      <c r="J6048" s="76">
        <v>558</v>
      </c>
      <c r="K6048" s="76">
        <v>2408187</v>
      </c>
      <c r="L6048" s="29">
        <v>46120</v>
      </c>
      <c r="M6048" s="29" t="s">
        <v>4163</v>
      </c>
      <c r="N6048" s="1" t="s">
        <v>478</v>
      </c>
      <c r="O6048" s="28" t="s">
        <v>634</v>
      </c>
      <c r="P6048" s="28" t="s">
        <v>323</v>
      </c>
      <c r="Q6048" s="76">
        <v>12</v>
      </c>
      <c r="R6048" s="1"/>
      <c r="S6048" s="76"/>
      <c r="T6048" s="1" t="s">
        <v>115</v>
      </c>
      <c r="U6048" s="1"/>
      <c r="V6048" s="1"/>
      <c r="AC6048" s="93">
        <v>29.5</v>
      </c>
      <c r="AD6048" s="69">
        <v>240</v>
      </c>
      <c r="AE6048" s="33"/>
      <c r="AF6048" s="33"/>
      <c r="AG6048" s="33"/>
      <c r="AX6048" s="37">
        <f t="shared" si="299"/>
        <v>46127</v>
      </c>
      <c r="AY6048" s="178"/>
      <c r="AZ6048" s="183"/>
      <c r="BA6048" s="184"/>
      <c r="BB6048" s="184"/>
      <c r="BC6048" s="184"/>
      <c r="BD6048" s="184"/>
      <c r="BE6048" s="184"/>
      <c r="BF6048" s="184"/>
      <c r="BG6048" s="184"/>
      <c r="BT6048" s="37">
        <f t="shared" si="298"/>
        <v>46148</v>
      </c>
      <c r="BU6048" s="178"/>
      <c r="BV6048" s="183"/>
      <c r="BW6048" s="184"/>
      <c r="BX6048" s="184"/>
      <c r="BY6048" s="184"/>
      <c r="BZ6048" s="184"/>
      <c r="CA6048" s="184"/>
      <c r="CB6048" s="184"/>
      <c r="CC6048" s="184"/>
      <c r="CE6048" s="1"/>
      <c r="CF6048" s="1"/>
      <c r="CG6048" s="1"/>
      <c r="CH6048" s="1"/>
      <c r="CI6048" s="1"/>
      <c r="CJ6048" s="1"/>
      <c r="CK6048" s="1"/>
      <c r="CL6048" s="1"/>
      <c r="CM6048" s="1"/>
      <c r="CN6048" s="1"/>
      <c r="CO6048" s="1"/>
    </row>
    <row r="6049" spans="1:93" ht="30" customHeight="1" x14ac:dyDescent="0.2">
      <c r="A6049" s="1">
        <v>6043</v>
      </c>
      <c r="B6049" s="1" t="s">
        <v>2583</v>
      </c>
      <c r="C6049" s="1" t="s">
        <v>2429</v>
      </c>
      <c r="D6049" s="28" t="s">
        <v>2609</v>
      </c>
      <c r="E6049" s="1" t="s">
        <v>2184</v>
      </c>
      <c r="F6049" s="1" t="s">
        <v>74</v>
      </c>
      <c r="G6049" s="1">
        <v>5</v>
      </c>
      <c r="H6049" s="1" t="s">
        <v>341</v>
      </c>
      <c r="I6049" s="1" t="s">
        <v>114</v>
      </c>
      <c r="J6049" s="76">
        <v>393</v>
      </c>
      <c r="K6049" s="76">
        <v>240818</v>
      </c>
      <c r="L6049" s="29">
        <v>46120</v>
      </c>
      <c r="M6049" s="29" t="s">
        <v>4163</v>
      </c>
      <c r="N6049" s="1" t="s">
        <v>478</v>
      </c>
      <c r="O6049" s="28" t="s">
        <v>634</v>
      </c>
      <c r="P6049" s="28" t="s">
        <v>323</v>
      </c>
      <c r="Q6049" s="76">
        <v>5</v>
      </c>
      <c r="R6049" s="1"/>
      <c r="S6049" s="76">
        <v>6</v>
      </c>
      <c r="T6049" s="1" t="s">
        <v>115</v>
      </c>
      <c r="U6049" s="1"/>
      <c r="V6049" s="1"/>
      <c r="AC6049" s="93">
        <v>29</v>
      </c>
      <c r="AD6049" s="69">
        <v>260</v>
      </c>
      <c r="AE6049" s="33"/>
      <c r="AF6049" s="33"/>
      <c r="AG6049" s="33"/>
      <c r="AX6049" s="37">
        <f t="shared" si="299"/>
        <v>46127</v>
      </c>
      <c r="AY6049" s="179"/>
      <c r="AZ6049" s="183"/>
      <c r="BA6049" s="181"/>
      <c r="BB6049" s="181"/>
      <c r="BC6049" s="181"/>
      <c r="BD6049" s="181"/>
      <c r="BE6049" s="181"/>
      <c r="BF6049" s="181"/>
      <c r="BG6049" s="181"/>
      <c r="BT6049" s="37">
        <f t="shared" si="298"/>
        <v>46148</v>
      </c>
      <c r="BU6049" s="179"/>
      <c r="BV6049" s="183"/>
      <c r="BW6049" s="181"/>
      <c r="BX6049" s="181"/>
      <c r="BY6049" s="181"/>
      <c r="BZ6049" s="181"/>
      <c r="CA6049" s="181"/>
      <c r="CB6049" s="181"/>
      <c r="CC6049" s="181"/>
      <c r="CE6049" s="1"/>
      <c r="CF6049" s="1"/>
      <c r="CG6049" s="1"/>
      <c r="CH6049" s="1"/>
      <c r="CI6049" s="1"/>
      <c r="CJ6049" s="1"/>
      <c r="CK6049" s="1"/>
      <c r="CL6049" s="1"/>
      <c r="CM6049" s="1"/>
      <c r="CN6049" s="1"/>
      <c r="CO6049" s="1"/>
    </row>
    <row r="6050" spans="1:93" ht="30" customHeight="1" x14ac:dyDescent="0.2">
      <c r="A6050" s="1">
        <v>6044</v>
      </c>
      <c r="B6050" s="1" t="s">
        <v>2610</v>
      </c>
      <c r="C6050" s="1" t="s">
        <v>2430</v>
      </c>
      <c r="D6050" s="28" t="s">
        <v>2611</v>
      </c>
      <c r="E6050" s="1" t="s">
        <v>2390</v>
      </c>
      <c r="F6050" s="1" t="s">
        <v>74</v>
      </c>
      <c r="G6050" s="1">
        <v>1</v>
      </c>
      <c r="H6050" s="1" t="s">
        <v>341</v>
      </c>
      <c r="I6050" s="1" t="s">
        <v>114</v>
      </c>
      <c r="J6050" s="76">
        <v>274</v>
      </c>
      <c r="K6050" s="76">
        <v>2405311</v>
      </c>
      <c r="L6050" s="29">
        <v>46119</v>
      </c>
      <c r="M6050" s="29" t="s">
        <v>4163</v>
      </c>
      <c r="N6050" s="1" t="s">
        <v>478</v>
      </c>
      <c r="O6050" s="28" t="s">
        <v>634</v>
      </c>
      <c r="P6050" s="28" t="s">
        <v>323</v>
      </c>
      <c r="Q6050" s="76">
        <v>8</v>
      </c>
      <c r="R6050" s="1"/>
      <c r="S6050" s="76">
        <v>6</v>
      </c>
      <c r="T6050" s="1" t="s">
        <v>115</v>
      </c>
      <c r="U6050" s="1"/>
      <c r="V6050" s="1"/>
      <c r="AB6050" s="177" t="s">
        <v>3574</v>
      </c>
      <c r="AC6050" s="93">
        <v>28</v>
      </c>
      <c r="AD6050" s="69">
        <v>260</v>
      </c>
      <c r="AE6050" s="33"/>
      <c r="AF6050" s="33"/>
      <c r="AG6050" s="33"/>
      <c r="AX6050" s="37">
        <f t="shared" si="299"/>
        <v>46126</v>
      </c>
      <c r="AY6050" s="177" t="s">
        <v>3348</v>
      </c>
      <c r="AZ6050" s="183" t="s">
        <v>3349</v>
      </c>
      <c r="BA6050" s="183">
        <v>48.8</v>
      </c>
      <c r="BB6050" s="183">
        <v>46.6</v>
      </c>
      <c r="BC6050" s="183">
        <v>47.3</v>
      </c>
      <c r="BD6050" s="183"/>
      <c r="BE6050" s="183"/>
      <c r="BF6050" s="183"/>
      <c r="BG6050" s="183">
        <f>AVERAGE(BA6050:BF6052)</f>
        <v>47.566666666666663</v>
      </c>
      <c r="BT6050" s="37">
        <f t="shared" si="298"/>
        <v>46147</v>
      </c>
      <c r="BU6050" s="177" t="s">
        <v>3348</v>
      </c>
      <c r="BV6050" s="185" t="s">
        <v>3350</v>
      </c>
      <c r="BW6050" s="183">
        <v>58.2</v>
      </c>
      <c r="BX6050" s="183">
        <v>59.7</v>
      </c>
      <c r="BY6050" s="183">
        <v>59.2</v>
      </c>
      <c r="BZ6050" s="183"/>
      <c r="CA6050" s="183"/>
      <c r="CB6050" s="183"/>
      <c r="CC6050" s="183">
        <f>AVERAGE(BW6050:CB6052)</f>
        <v>59.033333333333339</v>
      </c>
      <c r="CE6050" s="1"/>
      <c r="CF6050" s="1"/>
      <c r="CG6050" s="1"/>
      <c r="CH6050" s="1"/>
      <c r="CI6050" s="1"/>
      <c r="CJ6050" s="1"/>
      <c r="CK6050" s="1"/>
      <c r="CL6050" s="1"/>
      <c r="CM6050" s="1"/>
      <c r="CN6050" s="1"/>
      <c r="CO6050" s="1"/>
    </row>
    <row r="6051" spans="1:93" ht="30" customHeight="1" x14ac:dyDescent="0.2">
      <c r="A6051" s="1">
        <v>6045</v>
      </c>
      <c r="B6051" s="1" t="s">
        <v>2610</v>
      </c>
      <c r="C6051" s="1" t="s">
        <v>2430</v>
      </c>
      <c r="D6051" s="28" t="s">
        <v>2611</v>
      </c>
      <c r="E6051" s="1" t="s">
        <v>2390</v>
      </c>
      <c r="F6051" s="1" t="s">
        <v>74</v>
      </c>
      <c r="G6051" s="1">
        <v>1</v>
      </c>
      <c r="H6051" s="1" t="s">
        <v>341</v>
      </c>
      <c r="I6051" s="1" t="s">
        <v>114</v>
      </c>
      <c r="J6051" s="76">
        <v>557</v>
      </c>
      <c r="K6051" s="76">
        <v>2408160</v>
      </c>
      <c r="L6051" s="29">
        <v>46120</v>
      </c>
      <c r="M6051" s="29" t="s">
        <v>4163</v>
      </c>
      <c r="N6051" s="1" t="s">
        <v>478</v>
      </c>
      <c r="O6051" s="28" t="s">
        <v>634</v>
      </c>
      <c r="P6051" s="28" t="s">
        <v>323</v>
      </c>
      <c r="Q6051" s="76">
        <v>12</v>
      </c>
      <c r="R6051" s="1"/>
      <c r="S6051" s="76"/>
      <c r="T6051" s="1" t="s">
        <v>115</v>
      </c>
      <c r="U6051" s="1"/>
      <c r="V6051" s="1"/>
      <c r="AB6051" s="178"/>
      <c r="AC6051" s="93">
        <v>28.5</v>
      </c>
      <c r="AD6051" s="69">
        <v>240</v>
      </c>
      <c r="AE6051" s="33"/>
      <c r="AF6051" s="33"/>
      <c r="AG6051" s="33"/>
      <c r="AX6051" s="37">
        <f t="shared" si="299"/>
        <v>46127</v>
      </c>
      <c r="AY6051" s="178"/>
      <c r="AZ6051" s="183"/>
      <c r="BA6051" s="183"/>
      <c r="BB6051" s="183"/>
      <c r="BC6051" s="183"/>
      <c r="BD6051" s="183"/>
      <c r="BE6051" s="183"/>
      <c r="BF6051" s="183"/>
      <c r="BG6051" s="183"/>
      <c r="BT6051" s="37">
        <f t="shared" si="298"/>
        <v>46148</v>
      </c>
      <c r="BU6051" s="178"/>
      <c r="BV6051" s="185"/>
      <c r="BW6051" s="183"/>
      <c r="BX6051" s="183"/>
      <c r="BY6051" s="183"/>
      <c r="BZ6051" s="183"/>
      <c r="CA6051" s="183"/>
      <c r="CB6051" s="183"/>
      <c r="CC6051" s="183"/>
      <c r="CE6051" s="1"/>
      <c r="CF6051" s="1"/>
      <c r="CG6051" s="1"/>
      <c r="CH6051" s="1"/>
      <c r="CI6051" s="1"/>
      <c r="CJ6051" s="1"/>
      <c r="CK6051" s="1"/>
      <c r="CL6051" s="1"/>
      <c r="CM6051" s="1"/>
      <c r="CN6051" s="1"/>
      <c r="CO6051" s="1"/>
    </row>
    <row r="6052" spans="1:93" ht="30" customHeight="1" x14ac:dyDescent="0.2">
      <c r="A6052" s="1">
        <v>6046</v>
      </c>
      <c r="B6052" s="1" t="s">
        <v>2610</v>
      </c>
      <c r="C6052" s="1" t="s">
        <v>2430</v>
      </c>
      <c r="D6052" s="28" t="s">
        <v>2611</v>
      </c>
      <c r="E6052" s="1" t="s">
        <v>2390</v>
      </c>
      <c r="F6052" s="1" t="s">
        <v>74</v>
      </c>
      <c r="G6052" s="1">
        <v>1</v>
      </c>
      <c r="H6052" s="1" t="s">
        <v>341</v>
      </c>
      <c r="I6052" s="1" t="s">
        <v>114</v>
      </c>
      <c r="J6052" s="76">
        <v>274</v>
      </c>
      <c r="K6052" s="76">
        <v>2408168</v>
      </c>
      <c r="L6052" s="29">
        <v>46120</v>
      </c>
      <c r="M6052" s="29" t="s">
        <v>4163</v>
      </c>
      <c r="N6052" s="1" t="s">
        <v>478</v>
      </c>
      <c r="O6052" s="28" t="s">
        <v>634</v>
      </c>
      <c r="P6052" s="28" t="s">
        <v>323</v>
      </c>
      <c r="Q6052" s="76">
        <v>8</v>
      </c>
      <c r="R6052" s="1"/>
      <c r="S6052" s="76"/>
      <c r="T6052" s="1" t="s">
        <v>115</v>
      </c>
      <c r="U6052" s="1"/>
      <c r="V6052" s="1"/>
      <c r="AB6052" s="179"/>
      <c r="AC6052" s="93">
        <v>28</v>
      </c>
      <c r="AD6052" s="69">
        <v>230</v>
      </c>
      <c r="AE6052" s="33"/>
      <c r="AF6052" s="33"/>
      <c r="AG6052" s="33"/>
      <c r="AX6052" s="37">
        <f t="shared" si="299"/>
        <v>46127</v>
      </c>
      <c r="AY6052" s="179"/>
      <c r="AZ6052" s="183"/>
      <c r="BA6052" s="183"/>
      <c r="BB6052" s="183"/>
      <c r="BC6052" s="183"/>
      <c r="BD6052" s="183"/>
      <c r="BE6052" s="183"/>
      <c r="BF6052" s="183"/>
      <c r="BG6052" s="183"/>
      <c r="BT6052" s="37">
        <f t="shared" si="298"/>
        <v>46148</v>
      </c>
      <c r="BU6052" s="179"/>
      <c r="BV6052" s="185"/>
      <c r="BW6052" s="183"/>
      <c r="BX6052" s="183"/>
      <c r="BY6052" s="183"/>
      <c r="BZ6052" s="183"/>
      <c r="CA6052" s="183"/>
      <c r="CB6052" s="183"/>
      <c r="CC6052" s="183"/>
      <c r="CE6052" s="1"/>
      <c r="CF6052" s="1"/>
      <c r="CG6052" s="1"/>
      <c r="CH6052" s="1"/>
      <c r="CI6052" s="1"/>
      <c r="CJ6052" s="1"/>
      <c r="CK6052" s="1"/>
      <c r="CL6052" s="1"/>
      <c r="CM6052" s="1"/>
      <c r="CN6052" s="1"/>
      <c r="CO6052" s="1"/>
    </row>
    <row r="6053" spans="1:93" ht="30" customHeight="1" x14ac:dyDescent="0.2">
      <c r="A6053" s="1">
        <v>6047</v>
      </c>
      <c r="B6053" s="1" t="s">
        <v>2612</v>
      </c>
      <c r="C6053" s="1" t="s">
        <v>2432</v>
      </c>
      <c r="D6053" s="28" t="s">
        <v>3060</v>
      </c>
      <c r="E6053" s="1" t="s">
        <v>2431</v>
      </c>
      <c r="F6053" s="1" t="s">
        <v>74</v>
      </c>
      <c r="G6053" s="1">
        <v>4</v>
      </c>
      <c r="H6053" s="1" t="s">
        <v>341</v>
      </c>
      <c r="I6053" s="1" t="s">
        <v>114</v>
      </c>
      <c r="J6053" s="76">
        <v>393</v>
      </c>
      <c r="K6053" s="76">
        <v>2408158</v>
      </c>
      <c r="L6053" s="29">
        <v>46119</v>
      </c>
      <c r="M6053" s="29" t="s">
        <v>4163</v>
      </c>
      <c r="N6053" s="1" t="s">
        <v>478</v>
      </c>
      <c r="O6053" s="28" t="s">
        <v>634</v>
      </c>
      <c r="P6053" s="28" t="s">
        <v>323</v>
      </c>
      <c r="Q6053" s="76">
        <v>2</v>
      </c>
      <c r="R6053" s="1"/>
      <c r="S6053" s="76"/>
      <c r="T6053" s="1" t="s">
        <v>115</v>
      </c>
      <c r="U6053" s="1"/>
      <c r="V6053" s="1"/>
      <c r="AB6053" s="177" t="s">
        <v>3575</v>
      </c>
      <c r="AC6053" s="93">
        <v>27.5</v>
      </c>
      <c r="AD6053" s="69">
        <v>220</v>
      </c>
      <c r="AE6053" s="33"/>
      <c r="AF6053" s="33"/>
      <c r="AG6053" s="33"/>
      <c r="AX6053" s="37">
        <f t="shared" si="299"/>
        <v>46126</v>
      </c>
      <c r="AY6053" s="177" t="s">
        <v>3351</v>
      </c>
      <c r="AZ6053" s="183" t="s">
        <v>3352</v>
      </c>
      <c r="BA6053" s="180">
        <v>46.2</v>
      </c>
      <c r="BB6053" s="180">
        <v>47</v>
      </c>
      <c r="BC6053" s="180">
        <v>47.6</v>
      </c>
      <c r="BD6053" s="180"/>
      <c r="BE6053" s="180"/>
      <c r="BF6053" s="180"/>
      <c r="BG6053" s="180">
        <f>AVERAGE(BA6053:BF6058)</f>
        <v>46.933333333333337</v>
      </c>
      <c r="BT6053" s="37">
        <f t="shared" si="298"/>
        <v>46147</v>
      </c>
      <c r="BU6053" s="177" t="s">
        <v>3351</v>
      </c>
      <c r="BV6053" s="183" t="s">
        <v>3353</v>
      </c>
      <c r="BW6053" s="180">
        <v>58</v>
      </c>
      <c r="BX6053" s="180">
        <v>57.4</v>
      </c>
      <c r="BY6053" s="180">
        <v>58.6</v>
      </c>
      <c r="BZ6053" s="180"/>
      <c r="CA6053" s="180"/>
      <c r="CB6053" s="180"/>
      <c r="CC6053" s="180">
        <f>AVERAGE(BW6053:CB6058)</f>
        <v>58</v>
      </c>
      <c r="CE6053" s="1"/>
      <c r="CF6053" s="1"/>
      <c r="CG6053" s="1"/>
      <c r="CH6053" s="1"/>
      <c r="CI6053" s="1"/>
      <c r="CJ6053" s="1"/>
      <c r="CK6053" s="1"/>
      <c r="CL6053" s="1"/>
      <c r="CM6053" s="1"/>
      <c r="CN6053" s="1"/>
      <c r="CO6053" s="1"/>
    </row>
    <row r="6054" spans="1:93" ht="30" customHeight="1" x14ac:dyDescent="0.2">
      <c r="A6054" s="1">
        <v>6048</v>
      </c>
      <c r="B6054" s="1" t="s">
        <v>2612</v>
      </c>
      <c r="C6054" s="1" t="s">
        <v>2432</v>
      </c>
      <c r="D6054" s="28" t="s">
        <v>3060</v>
      </c>
      <c r="E6054" s="28" t="s">
        <v>2431</v>
      </c>
      <c r="F6054" s="1" t="s">
        <v>74</v>
      </c>
      <c r="G6054" s="1">
        <v>4</v>
      </c>
      <c r="H6054" s="1" t="s">
        <v>341</v>
      </c>
      <c r="I6054" s="1" t="s">
        <v>114</v>
      </c>
      <c r="J6054" s="76">
        <v>554</v>
      </c>
      <c r="K6054" s="76">
        <v>2408157</v>
      </c>
      <c r="L6054" s="29">
        <v>46119</v>
      </c>
      <c r="M6054" s="29" t="s">
        <v>4163</v>
      </c>
      <c r="N6054" s="1" t="s">
        <v>478</v>
      </c>
      <c r="O6054" s="28" t="s">
        <v>634</v>
      </c>
      <c r="P6054" s="28" t="s">
        <v>323</v>
      </c>
      <c r="Q6054" s="76">
        <v>12</v>
      </c>
      <c r="R6054" s="1"/>
      <c r="S6054" s="76">
        <v>6</v>
      </c>
      <c r="T6054" s="1" t="s">
        <v>115</v>
      </c>
      <c r="U6054" s="1"/>
      <c r="V6054" s="1"/>
      <c r="AB6054" s="178"/>
      <c r="AC6054" s="93">
        <v>27</v>
      </c>
      <c r="AD6054" s="69">
        <v>260</v>
      </c>
      <c r="AE6054" s="33"/>
      <c r="AF6054" s="33"/>
      <c r="AG6054" s="33"/>
      <c r="AX6054" s="37">
        <f t="shared" si="299"/>
        <v>46126</v>
      </c>
      <c r="AY6054" s="178"/>
      <c r="AZ6054" s="183"/>
      <c r="BA6054" s="184"/>
      <c r="BB6054" s="184"/>
      <c r="BC6054" s="184"/>
      <c r="BD6054" s="184"/>
      <c r="BE6054" s="184"/>
      <c r="BF6054" s="184"/>
      <c r="BG6054" s="184"/>
      <c r="BT6054" s="37">
        <f t="shared" si="298"/>
        <v>46147</v>
      </c>
      <c r="BU6054" s="178"/>
      <c r="BV6054" s="183"/>
      <c r="BW6054" s="184"/>
      <c r="BX6054" s="184"/>
      <c r="BY6054" s="184"/>
      <c r="BZ6054" s="184"/>
      <c r="CA6054" s="184"/>
      <c r="CB6054" s="184"/>
      <c r="CC6054" s="184"/>
      <c r="CE6054" s="1"/>
      <c r="CF6054" s="1"/>
      <c r="CG6054" s="1"/>
      <c r="CH6054" s="1"/>
      <c r="CI6054" s="1"/>
      <c r="CJ6054" s="1"/>
      <c r="CK6054" s="1"/>
      <c r="CL6054" s="1"/>
      <c r="CM6054" s="1"/>
      <c r="CN6054" s="1"/>
      <c r="CO6054" s="1"/>
    </row>
    <row r="6055" spans="1:93" ht="30" customHeight="1" x14ac:dyDescent="0.2">
      <c r="A6055" s="1">
        <v>6049</v>
      </c>
      <c r="B6055" s="1" t="s">
        <v>2612</v>
      </c>
      <c r="C6055" s="1" t="s">
        <v>2432</v>
      </c>
      <c r="D6055" s="28" t="s">
        <v>3060</v>
      </c>
      <c r="E6055" s="28" t="s">
        <v>2431</v>
      </c>
      <c r="F6055" s="1" t="s">
        <v>74</v>
      </c>
      <c r="G6055" s="1">
        <v>1</v>
      </c>
      <c r="H6055" s="1" t="s">
        <v>341</v>
      </c>
      <c r="I6055" s="1" t="s">
        <v>114</v>
      </c>
      <c r="J6055" s="76">
        <v>407</v>
      </c>
      <c r="K6055" s="76">
        <v>2408161</v>
      </c>
      <c r="L6055" s="29">
        <v>46120</v>
      </c>
      <c r="M6055" s="29" t="s">
        <v>4163</v>
      </c>
      <c r="N6055" s="1" t="s">
        <v>478</v>
      </c>
      <c r="O6055" s="28" t="s">
        <v>634</v>
      </c>
      <c r="P6055" s="28" t="s">
        <v>323</v>
      </c>
      <c r="Q6055" s="76">
        <v>10</v>
      </c>
      <c r="R6055" s="1"/>
      <c r="S6055" s="76"/>
      <c r="T6055" s="1" t="s">
        <v>115</v>
      </c>
      <c r="U6055" s="1"/>
      <c r="V6055" s="1"/>
      <c r="AB6055" s="178"/>
      <c r="AC6055" s="93">
        <v>29</v>
      </c>
      <c r="AD6055" s="69">
        <v>240</v>
      </c>
      <c r="AE6055" s="33"/>
      <c r="AF6055" s="33"/>
      <c r="AG6055" s="33"/>
      <c r="AX6055" s="37">
        <f t="shared" si="299"/>
        <v>46127</v>
      </c>
      <c r="AY6055" s="178"/>
      <c r="AZ6055" s="183"/>
      <c r="BA6055" s="184"/>
      <c r="BB6055" s="184"/>
      <c r="BC6055" s="184"/>
      <c r="BD6055" s="184"/>
      <c r="BE6055" s="184"/>
      <c r="BF6055" s="184"/>
      <c r="BG6055" s="184"/>
      <c r="BT6055" s="37">
        <f t="shared" si="298"/>
        <v>46148</v>
      </c>
      <c r="BU6055" s="178"/>
      <c r="BV6055" s="183"/>
      <c r="BW6055" s="184"/>
      <c r="BX6055" s="184"/>
      <c r="BY6055" s="184"/>
      <c r="BZ6055" s="184"/>
      <c r="CA6055" s="184"/>
      <c r="CB6055" s="184"/>
      <c r="CC6055" s="184"/>
      <c r="CE6055" s="1"/>
      <c r="CF6055" s="1"/>
      <c r="CG6055" s="1"/>
      <c r="CH6055" s="1"/>
      <c r="CI6055" s="1"/>
      <c r="CJ6055" s="1"/>
      <c r="CK6055" s="1"/>
      <c r="CL6055" s="1"/>
      <c r="CM6055" s="1"/>
      <c r="CN6055" s="1"/>
      <c r="CO6055" s="1"/>
    </row>
    <row r="6056" spans="1:93" ht="30" customHeight="1" x14ac:dyDescent="0.2">
      <c r="A6056" s="1">
        <v>6050</v>
      </c>
      <c r="B6056" s="1" t="s">
        <v>2612</v>
      </c>
      <c r="C6056" s="1" t="s">
        <v>2432</v>
      </c>
      <c r="D6056" s="28" t="s">
        <v>3060</v>
      </c>
      <c r="E6056" s="28" t="s">
        <v>2431</v>
      </c>
      <c r="F6056" s="1" t="s">
        <v>74</v>
      </c>
      <c r="G6056" s="1">
        <v>1</v>
      </c>
      <c r="H6056" s="1" t="s">
        <v>341</v>
      </c>
      <c r="I6056" s="1" t="s">
        <v>114</v>
      </c>
      <c r="J6056" s="76">
        <v>303</v>
      </c>
      <c r="K6056" s="76">
        <v>2408165</v>
      </c>
      <c r="L6056" s="29">
        <v>46120</v>
      </c>
      <c r="M6056" s="29" t="s">
        <v>4163</v>
      </c>
      <c r="N6056" s="1" t="s">
        <v>478</v>
      </c>
      <c r="O6056" s="28" t="s">
        <v>634</v>
      </c>
      <c r="P6056" s="28" t="s">
        <v>323</v>
      </c>
      <c r="Q6056" s="76">
        <v>8</v>
      </c>
      <c r="R6056" s="1"/>
      <c r="S6056" s="76"/>
      <c r="T6056" s="1" t="s">
        <v>115</v>
      </c>
      <c r="U6056" s="1"/>
      <c r="V6056" s="1"/>
      <c r="AB6056" s="178"/>
      <c r="AC6056" s="93">
        <v>28.5</v>
      </c>
      <c r="AD6056" s="69">
        <v>260</v>
      </c>
      <c r="AE6056" s="33"/>
      <c r="AF6056" s="33"/>
      <c r="AG6056" s="33"/>
      <c r="AX6056" s="37">
        <f t="shared" si="299"/>
        <v>46127</v>
      </c>
      <c r="AY6056" s="178"/>
      <c r="AZ6056" s="183"/>
      <c r="BA6056" s="184"/>
      <c r="BB6056" s="184"/>
      <c r="BC6056" s="184"/>
      <c r="BD6056" s="184"/>
      <c r="BE6056" s="184"/>
      <c r="BF6056" s="184"/>
      <c r="BG6056" s="184"/>
      <c r="BT6056" s="37">
        <f t="shared" si="298"/>
        <v>46148</v>
      </c>
      <c r="BU6056" s="178"/>
      <c r="BV6056" s="183"/>
      <c r="BW6056" s="184"/>
      <c r="BX6056" s="184"/>
      <c r="BY6056" s="184"/>
      <c r="BZ6056" s="184"/>
      <c r="CA6056" s="184"/>
      <c r="CB6056" s="184"/>
      <c r="CC6056" s="184"/>
      <c r="CE6056" s="1"/>
      <c r="CF6056" s="1"/>
      <c r="CG6056" s="1"/>
      <c r="CH6056" s="1"/>
      <c r="CI6056" s="1"/>
      <c r="CJ6056" s="1"/>
      <c r="CK6056" s="1"/>
      <c r="CL6056" s="1"/>
      <c r="CM6056" s="1"/>
      <c r="CN6056" s="1"/>
      <c r="CO6056" s="1"/>
    </row>
    <row r="6057" spans="1:93" ht="30" customHeight="1" x14ac:dyDescent="0.2">
      <c r="A6057" s="1">
        <v>6051</v>
      </c>
      <c r="B6057" s="1" t="s">
        <v>2612</v>
      </c>
      <c r="C6057" s="1" t="s">
        <v>2432</v>
      </c>
      <c r="D6057" s="28" t="s">
        <v>3060</v>
      </c>
      <c r="E6057" s="28" t="s">
        <v>2431</v>
      </c>
      <c r="F6057" s="1" t="s">
        <v>74</v>
      </c>
      <c r="G6057" s="1">
        <v>4</v>
      </c>
      <c r="H6057" s="1" t="s">
        <v>1059</v>
      </c>
      <c r="I6057" s="1" t="s">
        <v>114</v>
      </c>
      <c r="J6057" s="76">
        <v>551</v>
      </c>
      <c r="K6057" s="76">
        <v>2408167</v>
      </c>
      <c r="L6057" s="29">
        <v>46120</v>
      </c>
      <c r="M6057" s="29" t="s">
        <v>4163</v>
      </c>
      <c r="N6057" s="1" t="s">
        <v>478</v>
      </c>
      <c r="O6057" s="28" t="s">
        <v>634</v>
      </c>
      <c r="P6057" s="28" t="s">
        <v>323</v>
      </c>
      <c r="Q6057" s="76">
        <v>12</v>
      </c>
      <c r="R6057" s="1"/>
      <c r="S6057" s="76"/>
      <c r="T6057" s="1" t="s">
        <v>115</v>
      </c>
      <c r="U6057" s="1"/>
      <c r="V6057" s="1"/>
      <c r="AB6057" s="178"/>
      <c r="AC6057" s="93" t="s">
        <v>103</v>
      </c>
      <c r="AD6057" s="69" t="s">
        <v>103</v>
      </c>
      <c r="AE6057" s="33"/>
      <c r="AF6057" s="33"/>
      <c r="AG6057" s="33"/>
      <c r="AX6057" s="37">
        <f t="shared" si="299"/>
        <v>46127</v>
      </c>
      <c r="AY6057" s="178"/>
      <c r="AZ6057" s="183"/>
      <c r="BA6057" s="184"/>
      <c r="BB6057" s="184"/>
      <c r="BC6057" s="184"/>
      <c r="BD6057" s="184"/>
      <c r="BE6057" s="184"/>
      <c r="BF6057" s="184"/>
      <c r="BG6057" s="184"/>
      <c r="BT6057" s="37">
        <f t="shared" si="298"/>
        <v>46148</v>
      </c>
      <c r="BU6057" s="178"/>
      <c r="BV6057" s="183"/>
      <c r="BW6057" s="184"/>
      <c r="BX6057" s="184"/>
      <c r="BY6057" s="184"/>
      <c r="BZ6057" s="184"/>
      <c r="CA6057" s="184"/>
      <c r="CB6057" s="184"/>
      <c r="CC6057" s="184"/>
      <c r="CE6057" s="1"/>
      <c r="CF6057" s="1"/>
      <c r="CG6057" s="1"/>
      <c r="CH6057" s="1"/>
      <c r="CI6057" s="1"/>
      <c r="CJ6057" s="1"/>
      <c r="CK6057" s="1"/>
      <c r="CL6057" s="1"/>
      <c r="CM6057" s="1"/>
      <c r="CN6057" s="1"/>
      <c r="CO6057" s="1"/>
    </row>
    <row r="6058" spans="1:93" ht="30" customHeight="1" x14ac:dyDescent="0.2">
      <c r="A6058" s="1">
        <v>6052</v>
      </c>
      <c r="B6058" s="1" t="s">
        <v>2612</v>
      </c>
      <c r="C6058" s="1" t="s">
        <v>2432</v>
      </c>
      <c r="D6058" s="28" t="s">
        <v>3060</v>
      </c>
      <c r="E6058" s="28" t="s">
        <v>2431</v>
      </c>
      <c r="F6058" s="1" t="s">
        <v>74</v>
      </c>
      <c r="G6058" s="1">
        <v>9</v>
      </c>
      <c r="H6058" s="1" t="s">
        <v>341</v>
      </c>
      <c r="I6058" s="1" t="s">
        <v>114</v>
      </c>
      <c r="J6058" s="76">
        <v>295</v>
      </c>
      <c r="K6058" s="76">
        <v>2408176</v>
      </c>
      <c r="L6058" s="29">
        <v>46120</v>
      </c>
      <c r="M6058" s="29" t="s">
        <v>4163</v>
      </c>
      <c r="N6058" s="1" t="s">
        <v>478</v>
      </c>
      <c r="O6058" s="28" t="s">
        <v>634</v>
      </c>
      <c r="P6058" s="28" t="s">
        <v>323</v>
      </c>
      <c r="Q6058" s="76">
        <v>8</v>
      </c>
      <c r="R6058" s="1"/>
      <c r="S6058" s="76"/>
      <c r="T6058" s="1" t="s">
        <v>115</v>
      </c>
      <c r="U6058" s="1"/>
      <c r="V6058" s="1"/>
      <c r="AB6058" s="179"/>
      <c r="AC6058" s="93">
        <v>29.5</v>
      </c>
      <c r="AD6058" s="69">
        <v>230</v>
      </c>
      <c r="AE6058" s="33"/>
      <c r="AF6058" s="33"/>
      <c r="AG6058" s="33"/>
      <c r="AX6058" s="37">
        <f t="shared" si="299"/>
        <v>46127</v>
      </c>
      <c r="AY6058" s="179"/>
      <c r="AZ6058" s="183"/>
      <c r="BA6058" s="181"/>
      <c r="BB6058" s="181"/>
      <c r="BC6058" s="181"/>
      <c r="BD6058" s="181"/>
      <c r="BE6058" s="181"/>
      <c r="BF6058" s="181"/>
      <c r="BG6058" s="181"/>
      <c r="BT6058" s="37">
        <f t="shared" si="298"/>
        <v>46148</v>
      </c>
      <c r="BU6058" s="179"/>
      <c r="BV6058" s="183"/>
      <c r="BW6058" s="181"/>
      <c r="BX6058" s="181"/>
      <c r="BY6058" s="181"/>
      <c r="BZ6058" s="181"/>
      <c r="CA6058" s="181"/>
      <c r="CB6058" s="181"/>
      <c r="CC6058" s="181"/>
      <c r="CE6058" s="1"/>
      <c r="CF6058" s="1"/>
      <c r="CG6058" s="1"/>
      <c r="CH6058" s="1"/>
      <c r="CI6058" s="1"/>
      <c r="CJ6058" s="1"/>
      <c r="CK6058" s="1"/>
      <c r="CL6058" s="1"/>
      <c r="CM6058" s="1"/>
      <c r="CN6058" s="1"/>
      <c r="CO6058" s="1"/>
    </row>
    <row r="6059" spans="1:93" ht="30" customHeight="1" x14ac:dyDescent="0.2">
      <c r="A6059" s="1">
        <v>6053</v>
      </c>
      <c r="B6059" s="1" t="s">
        <v>2613</v>
      </c>
      <c r="C6059" s="1" t="s">
        <v>2434</v>
      </c>
      <c r="D6059" s="28" t="s">
        <v>2614</v>
      </c>
      <c r="E6059" s="28" t="s">
        <v>2433</v>
      </c>
      <c r="F6059" s="1" t="s">
        <v>74</v>
      </c>
      <c r="G6059" s="1">
        <v>6</v>
      </c>
      <c r="H6059" s="1" t="s">
        <v>1059</v>
      </c>
      <c r="I6059" s="1" t="s">
        <v>114</v>
      </c>
      <c r="J6059" s="76">
        <v>287</v>
      </c>
      <c r="K6059" s="76">
        <v>2408207</v>
      </c>
      <c r="L6059" s="29">
        <v>46120</v>
      </c>
      <c r="M6059" s="29" t="s">
        <v>4163</v>
      </c>
      <c r="N6059" s="1" t="s">
        <v>478</v>
      </c>
      <c r="O6059" s="28" t="s">
        <v>634</v>
      </c>
      <c r="P6059" s="28" t="s">
        <v>323</v>
      </c>
      <c r="Q6059" s="76">
        <v>8</v>
      </c>
      <c r="R6059" s="1"/>
      <c r="S6059" s="76">
        <v>6</v>
      </c>
      <c r="T6059" s="1" t="s">
        <v>115</v>
      </c>
      <c r="U6059" s="1"/>
      <c r="V6059" s="1"/>
      <c r="AB6059" s="177" t="s">
        <v>3573</v>
      </c>
      <c r="AC6059" s="93">
        <v>29</v>
      </c>
      <c r="AD6059" s="69">
        <v>240</v>
      </c>
      <c r="AE6059" s="33"/>
      <c r="AF6059" s="33"/>
      <c r="AG6059" s="33"/>
      <c r="AX6059" s="37">
        <f t="shared" si="299"/>
        <v>46127</v>
      </c>
      <c r="AY6059" s="177" t="s">
        <v>3339</v>
      </c>
      <c r="AZ6059" s="183" t="s">
        <v>3340</v>
      </c>
      <c r="BA6059" s="180">
        <v>47.5</v>
      </c>
      <c r="BB6059" s="180">
        <v>47</v>
      </c>
      <c r="BC6059" s="180">
        <v>48.8</v>
      </c>
      <c r="BD6059" s="180"/>
      <c r="BE6059" s="180"/>
      <c r="BF6059" s="180"/>
      <c r="BG6059" s="180">
        <f>AVERAGE(BA6059:BF6064)</f>
        <v>47.766666666666673</v>
      </c>
      <c r="BT6059" s="37">
        <f t="shared" si="298"/>
        <v>46148</v>
      </c>
      <c r="BU6059" s="177" t="s">
        <v>3339</v>
      </c>
      <c r="BV6059" s="183" t="s">
        <v>3341</v>
      </c>
      <c r="BW6059" s="180">
        <v>58.3</v>
      </c>
      <c r="BX6059" s="180">
        <v>56.9</v>
      </c>
      <c r="BY6059" s="180">
        <v>58.9</v>
      </c>
      <c r="BZ6059" s="180"/>
      <c r="CA6059" s="180"/>
      <c r="CB6059" s="180"/>
      <c r="CC6059" s="180">
        <f>AVERAGE(BW6059:CB6064)</f>
        <v>58.033333333333331</v>
      </c>
      <c r="CE6059" s="1"/>
      <c r="CF6059" s="1"/>
      <c r="CG6059" s="1"/>
      <c r="CH6059" s="1"/>
      <c r="CI6059" s="1"/>
      <c r="CJ6059" s="1"/>
      <c r="CK6059" s="1"/>
      <c r="CL6059" s="1"/>
      <c r="CM6059" s="1"/>
      <c r="CN6059" s="1"/>
      <c r="CO6059" s="1"/>
    </row>
    <row r="6060" spans="1:93" ht="30" customHeight="1" x14ac:dyDescent="0.2">
      <c r="A6060" s="1">
        <v>6054</v>
      </c>
      <c r="B6060" s="1" t="s">
        <v>2613</v>
      </c>
      <c r="C6060" s="1" t="s">
        <v>2434</v>
      </c>
      <c r="D6060" s="28" t="s">
        <v>2614</v>
      </c>
      <c r="E6060" s="28" t="s">
        <v>2433</v>
      </c>
      <c r="F6060" s="1" t="s">
        <v>74</v>
      </c>
      <c r="G6060" s="1">
        <v>6</v>
      </c>
      <c r="H6060" s="1" t="s">
        <v>1059</v>
      </c>
      <c r="I6060" s="1" t="s">
        <v>114</v>
      </c>
      <c r="J6060" s="76">
        <v>407</v>
      </c>
      <c r="K6060" s="76">
        <v>2405325</v>
      </c>
      <c r="L6060" s="29">
        <v>46120</v>
      </c>
      <c r="M6060" s="29" t="s">
        <v>4163</v>
      </c>
      <c r="N6060" s="1" t="s">
        <v>478</v>
      </c>
      <c r="O6060" s="28" t="s">
        <v>634</v>
      </c>
      <c r="P6060" s="28" t="s">
        <v>323</v>
      </c>
      <c r="Q6060" s="76">
        <v>10</v>
      </c>
      <c r="R6060" s="1"/>
      <c r="S6060" s="76"/>
      <c r="T6060" s="1" t="s">
        <v>115</v>
      </c>
      <c r="U6060" s="1"/>
      <c r="V6060" s="1"/>
      <c r="AB6060" s="178"/>
      <c r="AC6060" s="93">
        <v>29.5</v>
      </c>
      <c r="AD6060" s="69">
        <v>260</v>
      </c>
      <c r="AE6060" s="33"/>
      <c r="AF6060" s="33"/>
      <c r="AG6060" s="33"/>
      <c r="AX6060" s="37">
        <f t="shared" si="299"/>
        <v>46127</v>
      </c>
      <c r="AY6060" s="178"/>
      <c r="AZ6060" s="183"/>
      <c r="BA6060" s="184"/>
      <c r="BB6060" s="184"/>
      <c r="BC6060" s="184"/>
      <c r="BD6060" s="184"/>
      <c r="BE6060" s="184"/>
      <c r="BF6060" s="184"/>
      <c r="BG6060" s="184"/>
      <c r="BT6060" s="37">
        <f t="shared" si="298"/>
        <v>46148</v>
      </c>
      <c r="BU6060" s="178"/>
      <c r="BV6060" s="183"/>
      <c r="BW6060" s="184"/>
      <c r="BX6060" s="184"/>
      <c r="BY6060" s="184"/>
      <c r="BZ6060" s="184"/>
      <c r="CA6060" s="184"/>
      <c r="CB6060" s="184"/>
      <c r="CC6060" s="184"/>
      <c r="CE6060" s="1"/>
      <c r="CF6060" s="1"/>
      <c r="CG6060" s="1"/>
      <c r="CH6060" s="1"/>
      <c r="CI6060" s="1"/>
      <c r="CJ6060" s="1"/>
      <c r="CK6060" s="1"/>
      <c r="CL6060" s="1"/>
      <c r="CM6060" s="1"/>
      <c r="CN6060" s="1"/>
      <c r="CO6060" s="1"/>
    </row>
    <row r="6061" spans="1:93" ht="30" customHeight="1" x14ac:dyDescent="0.2">
      <c r="A6061" s="1">
        <v>6055</v>
      </c>
      <c r="B6061" s="1" t="s">
        <v>2613</v>
      </c>
      <c r="C6061" s="1" t="s">
        <v>2434</v>
      </c>
      <c r="D6061" s="28" t="s">
        <v>2614</v>
      </c>
      <c r="E6061" s="28" t="s">
        <v>2433</v>
      </c>
      <c r="F6061" s="1" t="s">
        <v>74</v>
      </c>
      <c r="G6061" s="1">
        <v>6</v>
      </c>
      <c r="H6061" s="1" t="s">
        <v>1059</v>
      </c>
      <c r="I6061" s="1" t="s">
        <v>114</v>
      </c>
      <c r="J6061" s="76">
        <v>295</v>
      </c>
      <c r="K6061" s="76">
        <v>2405327</v>
      </c>
      <c r="L6061" s="29">
        <v>46120</v>
      </c>
      <c r="M6061" s="29" t="s">
        <v>4163</v>
      </c>
      <c r="N6061" s="1" t="s">
        <v>478</v>
      </c>
      <c r="O6061" s="28" t="s">
        <v>634</v>
      </c>
      <c r="P6061" s="28" t="s">
        <v>323</v>
      </c>
      <c r="Q6061" s="76">
        <v>8</v>
      </c>
      <c r="R6061" s="1"/>
      <c r="S6061" s="76"/>
      <c r="T6061" s="1" t="s">
        <v>115</v>
      </c>
      <c r="U6061" s="1"/>
      <c r="V6061" s="1"/>
      <c r="AB6061" s="178"/>
      <c r="AC6061" s="93">
        <v>29.5</v>
      </c>
      <c r="AD6061" s="69">
        <v>230</v>
      </c>
      <c r="AE6061" s="33"/>
      <c r="AF6061" s="33"/>
      <c r="AG6061" s="33"/>
      <c r="AX6061" s="37">
        <f t="shared" si="299"/>
        <v>46127</v>
      </c>
      <c r="AY6061" s="178"/>
      <c r="AZ6061" s="183"/>
      <c r="BA6061" s="184"/>
      <c r="BB6061" s="184"/>
      <c r="BC6061" s="184"/>
      <c r="BD6061" s="184"/>
      <c r="BE6061" s="184"/>
      <c r="BF6061" s="184"/>
      <c r="BG6061" s="184"/>
      <c r="BT6061" s="37">
        <f t="shared" si="298"/>
        <v>46148</v>
      </c>
      <c r="BU6061" s="178"/>
      <c r="BV6061" s="183"/>
      <c r="BW6061" s="184"/>
      <c r="BX6061" s="184"/>
      <c r="BY6061" s="184"/>
      <c r="BZ6061" s="184"/>
      <c r="CA6061" s="184"/>
      <c r="CB6061" s="184"/>
      <c r="CC6061" s="184"/>
      <c r="CE6061" s="1"/>
      <c r="CF6061" s="1"/>
      <c r="CG6061" s="1"/>
      <c r="CH6061" s="1"/>
      <c r="CI6061" s="1"/>
      <c r="CJ6061" s="1"/>
      <c r="CK6061" s="1"/>
      <c r="CL6061" s="1"/>
      <c r="CM6061" s="1"/>
      <c r="CN6061" s="1"/>
      <c r="CO6061" s="1"/>
    </row>
    <row r="6062" spans="1:93" ht="30" customHeight="1" x14ac:dyDescent="0.2">
      <c r="A6062" s="1">
        <v>6056</v>
      </c>
      <c r="B6062" s="1" t="s">
        <v>2613</v>
      </c>
      <c r="C6062" s="1" t="s">
        <v>2434</v>
      </c>
      <c r="D6062" s="28" t="s">
        <v>2614</v>
      </c>
      <c r="E6062" s="28" t="s">
        <v>2433</v>
      </c>
      <c r="F6062" s="1" t="s">
        <v>74</v>
      </c>
      <c r="G6062" s="1">
        <v>3</v>
      </c>
      <c r="H6062" s="1" t="s">
        <v>4209</v>
      </c>
      <c r="I6062" s="1" t="s">
        <v>114</v>
      </c>
      <c r="J6062" s="76">
        <v>557</v>
      </c>
      <c r="K6062" s="76">
        <v>2408211</v>
      </c>
      <c r="L6062" s="29">
        <v>46120</v>
      </c>
      <c r="M6062" s="29" t="s">
        <v>4163</v>
      </c>
      <c r="N6062" s="1" t="s">
        <v>478</v>
      </c>
      <c r="O6062" s="28" t="s">
        <v>634</v>
      </c>
      <c r="P6062" s="28" t="s">
        <v>323</v>
      </c>
      <c r="Q6062" s="76">
        <v>12</v>
      </c>
      <c r="R6062" s="1"/>
      <c r="S6062" s="76"/>
      <c r="T6062" s="1" t="s">
        <v>115</v>
      </c>
      <c r="U6062" s="1"/>
      <c r="V6062" s="1"/>
      <c r="AB6062" s="178"/>
      <c r="AC6062" s="93">
        <v>28</v>
      </c>
      <c r="AD6062" s="69">
        <v>240</v>
      </c>
      <c r="AE6062" s="33"/>
      <c r="AF6062" s="33"/>
      <c r="AG6062" s="33"/>
      <c r="AX6062" s="37">
        <f t="shared" si="299"/>
        <v>46127</v>
      </c>
      <c r="AY6062" s="178"/>
      <c r="AZ6062" s="183"/>
      <c r="BA6062" s="184"/>
      <c r="BB6062" s="184"/>
      <c r="BC6062" s="184"/>
      <c r="BD6062" s="184"/>
      <c r="BE6062" s="184"/>
      <c r="BF6062" s="184"/>
      <c r="BG6062" s="184"/>
      <c r="BT6062" s="37">
        <f t="shared" si="298"/>
        <v>46148</v>
      </c>
      <c r="BU6062" s="178"/>
      <c r="BV6062" s="183"/>
      <c r="BW6062" s="184"/>
      <c r="BX6062" s="184"/>
      <c r="BY6062" s="184"/>
      <c r="BZ6062" s="184"/>
      <c r="CA6062" s="184"/>
      <c r="CB6062" s="184"/>
      <c r="CC6062" s="184"/>
      <c r="CE6062" s="1"/>
      <c r="CF6062" s="1"/>
      <c r="CG6062" s="1"/>
      <c r="CH6062" s="1"/>
      <c r="CI6062" s="1"/>
      <c r="CJ6062" s="1"/>
      <c r="CK6062" s="1"/>
      <c r="CL6062" s="1"/>
      <c r="CM6062" s="1"/>
      <c r="CN6062" s="1"/>
      <c r="CO6062" s="1"/>
    </row>
    <row r="6063" spans="1:93" ht="30" customHeight="1" x14ac:dyDescent="0.2">
      <c r="A6063" s="1">
        <v>6057</v>
      </c>
      <c r="B6063" s="1" t="s">
        <v>2613</v>
      </c>
      <c r="C6063" s="1" t="s">
        <v>2434</v>
      </c>
      <c r="D6063" s="28" t="s">
        <v>2614</v>
      </c>
      <c r="E6063" s="28" t="s">
        <v>2433</v>
      </c>
      <c r="F6063" s="1" t="s">
        <v>74</v>
      </c>
      <c r="G6063" s="1">
        <v>3</v>
      </c>
      <c r="H6063" s="1" t="s">
        <v>4209</v>
      </c>
      <c r="I6063" s="1" t="s">
        <v>114</v>
      </c>
      <c r="J6063" s="76">
        <v>554</v>
      </c>
      <c r="K6063" s="76">
        <v>2408212</v>
      </c>
      <c r="L6063" s="29">
        <v>46121</v>
      </c>
      <c r="M6063" s="29" t="s">
        <v>4163</v>
      </c>
      <c r="N6063" s="1" t="s">
        <v>478</v>
      </c>
      <c r="O6063" s="28" t="s">
        <v>634</v>
      </c>
      <c r="P6063" s="28" t="s">
        <v>323</v>
      </c>
      <c r="Q6063" s="76">
        <v>12</v>
      </c>
      <c r="R6063" s="1"/>
      <c r="S6063" s="76"/>
      <c r="T6063" s="1" t="s">
        <v>115</v>
      </c>
      <c r="U6063" s="1"/>
      <c r="V6063" s="1"/>
      <c r="AB6063" s="178"/>
      <c r="AC6063" s="93">
        <v>28</v>
      </c>
      <c r="AD6063" s="69">
        <v>250</v>
      </c>
      <c r="AE6063" s="33"/>
      <c r="AF6063" s="33"/>
      <c r="AG6063" s="33"/>
      <c r="AX6063" s="37">
        <f t="shared" si="299"/>
        <v>46128</v>
      </c>
      <c r="AY6063" s="178"/>
      <c r="AZ6063" s="183"/>
      <c r="BA6063" s="184"/>
      <c r="BB6063" s="184"/>
      <c r="BC6063" s="184"/>
      <c r="BD6063" s="184"/>
      <c r="BE6063" s="184"/>
      <c r="BF6063" s="184"/>
      <c r="BG6063" s="184"/>
      <c r="BT6063" s="37">
        <f t="shared" si="298"/>
        <v>46149</v>
      </c>
      <c r="BU6063" s="178"/>
      <c r="BV6063" s="183"/>
      <c r="BW6063" s="184"/>
      <c r="BX6063" s="184"/>
      <c r="BY6063" s="184"/>
      <c r="BZ6063" s="184"/>
      <c r="CA6063" s="184"/>
      <c r="CB6063" s="184"/>
      <c r="CC6063" s="184"/>
      <c r="CE6063" s="1"/>
      <c r="CF6063" s="1"/>
      <c r="CG6063" s="1"/>
      <c r="CH6063" s="1"/>
      <c r="CI6063" s="1"/>
      <c r="CJ6063" s="1"/>
      <c r="CK6063" s="1"/>
      <c r="CL6063" s="1"/>
      <c r="CM6063" s="1"/>
      <c r="CN6063" s="1"/>
      <c r="CO6063" s="1"/>
    </row>
    <row r="6064" spans="1:93" ht="30" customHeight="1" x14ac:dyDescent="0.2">
      <c r="A6064" s="1">
        <v>6058</v>
      </c>
      <c r="B6064" s="1" t="s">
        <v>2613</v>
      </c>
      <c r="C6064" s="1" t="s">
        <v>2434</v>
      </c>
      <c r="D6064" s="28" t="s">
        <v>2614</v>
      </c>
      <c r="E6064" s="28" t="s">
        <v>2433</v>
      </c>
      <c r="F6064" s="1" t="s">
        <v>74</v>
      </c>
      <c r="G6064" s="1">
        <v>3</v>
      </c>
      <c r="H6064" s="1" t="s">
        <v>4209</v>
      </c>
      <c r="I6064" s="1" t="s">
        <v>114</v>
      </c>
      <c r="J6064" s="76">
        <v>407</v>
      </c>
      <c r="K6064" s="76">
        <v>2405332</v>
      </c>
      <c r="L6064" s="29">
        <v>46121</v>
      </c>
      <c r="M6064" s="29" t="s">
        <v>4163</v>
      </c>
      <c r="N6064" s="1" t="s">
        <v>478</v>
      </c>
      <c r="O6064" s="28" t="s">
        <v>634</v>
      </c>
      <c r="P6064" s="28" t="s">
        <v>323</v>
      </c>
      <c r="Q6064" s="76">
        <v>10</v>
      </c>
      <c r="R6064" s="1"/>
      <c r="S6064" s="76"/>
      <c r="T6064" s="1" t="s">
        <v>115</v>
      </c>
      <c r="U6064" s="1"/>
      <c r="V6064" s="1"/>
      <c r="AB6064" s="179"/>
      <c r="AC6064" s="93">
        <v>28.5</v>
      </c>
      <c r="AD6064" s="69">
        <v>240</v>
      </c>
      <c r="AE6064" s="33"/>
      <c r="AF6064" s="33"/>
      <c r="AG6064" s="33"/>
      <c r="AX6064" s="37">
        <f t="shared" si="299"/>
        <v>46128</v>
      </c>
      <c r="AY6064" s="179"/>
      <c r="AZ6064" s="183"/>
      <c r="BA6064" s="181"/>
      <c r="BB6064" s="181"/>
      <c r="BC6064" s="181"/>
      <c r="BD6064" s="181"/>
      <c r="BE6064" s="181"/>
      <c r="BF6064" s="181"/>
      <c r="BG6064" s="181"/>
      <c r="BT6064" s="37">
        <f t="shared" si="298"/>
        <v>46149</v>
      </c>
      <c r="BU6064" s="179"/>
      <c r="BV6064" s="183"/>
      <c r="BW6064" s="181"/>
      <c r="BX6064" s="181"/>
      <c r="BY6064" s="181"/>
      <c r="BZ6064" s="181"/>
      <c r="CA6064" s="181"/>
      <c r="CB6064" s="181"/>
      <c r="CC6064" s="181"/>
      <c r="CE6064" s="1"/>
      <c r="CF6064" s="1"/>
      <c r="CG6064" s="1"/>
      <c r="CH6064" s="1"/>
      <c r="CI6064" s="1"/>
      <c r="CJ6064" s="1"/>
      <c r="CK6064" s="1"/>
      <c r="CL6064" s="1"/>
      <c r="CM6064" s="1"/>
      <c r="CN6064" s="1"/>
      <c r="CO6064" s="1"/>
    </row>
    <row r="6065" spans="1:93" ht="30" customHeight="1" x14ac:dyDescent="0.2">
      <c r="A6065" s="1">
        <v>6059</v>
      </c>
      <c r="B6065" s="1" t="s">
        <v>2615</v>
      </c>
      <c r="C6065" s="1" t="s">
        <v>2436</v>
      </c>
      <c r="D6065" s="28" t="s">
        <v>2435</v>
      </c>
      <c r="E6065" s="28" t="s">
        <v>2390</v>
      </c>
      <c r="F6065" s="1" t="s">
        <v>74</v>
      </c>
      <c r="G6065" s="1">
        <v>1</v>
      </c>
      <c r="H6065" s="1" t="s">
        <v>341</v>
      </c>
      <c r="I6065" s="1" t="s">
        <v>114</v>
      </c>
      <c r="J6065" s="76">
        <v>287</v>
      </c>
      <c r="K6065" s="76">
        <v>2405330</v>
      </c>
      <c r="L6065" s="29">
        <v>46121</v>
      </c>
      <c r="M6065" s="29" t="s">
        <v>4163</v>
      </c>
      <c r="N6065" s="1" t="s">
        <v>478</v>
      </c>
      <c r="O6065" s="28" t="s">
        <v>634</v>
      </c>
      <c r="P6065" s="28" t="s">
        <v>323</v>
      </c>
      <c r="Q6065" s="76">
        <v>8</v>
      </c>
      <c r="R6065" s="1"/>
      <c r="S6065" s="76">
        <v>6</v>
      </c>
      <c r="T6065" s="1" t="s">
        <v>115</v>
      </c>
      <c r="U6065" s="1"/>
      <c r="V6065" s="1"/>
      <c r="AB6065" s="177" t="s">
        <v>3607</v>
      </c>
      <c r="AC6065" s="93">
        <v>29</v>
      </c>
      <c r="AD6065" s="69">
        <v>245</v>
      </c>
      <c r="AE6065" s="33"/>
      <c r="AF6065" s="33"/>
      <c r="AG6065" s="33"/>
      <c r="AX6065" s="37">
        <f t="shared" si="299"/>
        <v>46128</v>
      </c>
      <c r="AY6065" s="177" t="s">
        <v>3342</v>
      </c>
      <c r="AZ6065" s="183" t="s">
        <v>3343</v>
      </c>
      <c r="BA6065" s="183">
        <v>46.4</v>
      </c>
      <c r="BB6065" s="183">
        <v>48</v>
      </c>
      <c r="BC6065" s="183">
        <v>46.8</v>
      </c>
      <c r="BD6065" s="183"/>
      <c r="BE6065" s="183"/>
      <c r="BF6065" s="183"/>
      <c r="BG6065" s="183">
        <f>AVERAGE(BA6065:BF6067)</f>
        <v>47.066666666666663</v>
      </c>
      <c r="BT6065" s="37">
        <f t="shared" si="298"/>
        <v>46149</v>
      </c>
      <c r="BU6065" s="177" t="s">
        <v>3342</v>
      </c>
      <c r="BV6065" s="183" t="s">
        <v>3344</v>
      </c>
      <c r="BW6065" s="183">
        <v>58.6</v>
      </c>
      <c r="BX6065" s="183">
        <v>59.1</v>
      </c>
      <c r="BY6065" s="183">
        <v>57.8</v>
      </c>
      <c r="BZ6065" s="183"/>
      <c r="CA6065" s="183"/>
      <c r="CB6065" s="183"/>
      <c r="CC6065" s="183">
        <f>AVERAGE(BW6065:CB6067)</f>
        <v>58.5</v>
      </c>
      <c r="CE6065" s="1"/>
      <c r="CF6065" s="1"/>
      <c r="CG6065" s="1"/>
      <c r="CH6065" s="1"/>
      <c r="CI6065" s="1"/>
      <c r="CJ6065" s="1"/>
      <c r="CK6065" s="1"/>
      <c r="CL6065" s="1"/>
      <c r="CM6065" s="1"/>
      <c r="CN6065" s="1"/>
      <c r="CO6065" s="1"/>
    </row>
    <row r="6066" spans="1:93" ht="30" customHeight="1" x14ac:dyDescent="0.2">
      <c r="A6066" s="1">
        <v>6060</v>
      </c>
      <c r="B6066" s="1" t="s">
        <v>2615</v>
      </c>
      <c r="C6066" s="1" t="s">
        <v>2436</v>
      </c>
      <c r="D6066" s="28" t="s">
        <v>2435</v>
      </c>
      <c r="E6066" s="28" t="s">
        <v>2390</v>
      </c>
      <c r="F6066" s="1" t="s">
        <v>74</v>
      </c>
      <c r="G6066" s="1">
        <v>1</v>
      </c>
      <c r="H6066" s="1" t="s">
        <v>341</v>
      </c>
      <c r="I6066" s="1" t="s">
        <v>114</v>
      </c>
      <c r="J6066" s="76">
        <v>415</v>
      </c>
      <c r="K6066" s="76">
        <v>2408220</v>
      </c>
      <c r="L6066" s="29">
        <v>46121</v>
      </c>
      <c r="M6066" s="29" t="s">
        <v>4163</v>
      </c>
      <c r="N6066" s="1" t="s">
        <v>478</v>
      </c>
      <c r="O6066" s="28" t="s">
        <v>634</v>
      </c>
      <c r="P6066" s="28" t="s">
        <v>323</v>
      </c>
      <c r="Q6066" s="76">
        <v>8</v>
      </c>
      <c r="R6066" s="1"/>
      <c r="S6066" s="76"/>
      <c r="T6066" s="1" t="s">
        <v>115</v>
      </c>
      <c r="U6066" s="1"/>
      <c r="V6066" s="1"/>
      <c r="AB6066" s="178"/>
      <c r="AC6066" s="93">
        <v>29</v>
      </c>
      <c r="AD6066" s="69">
        <v>230</v>
      </c>
      <c r="AE6066" s="33"/>
      <c r="AF6066" s="33"/>
      <c r="AG6066" s="33"/>
      <c r="AX6066" s="37">
        <f t="shared" si="299"/>
        <v>46128</v>
      </c>
      <c r="AY6066" s="178"/>
      <c r="AZ6066" s="183"/>
      <c r="BA6066" s="183"/>
      <c r="BB6066" s="183"/>
      <c r="BC6066" s="183"/>
      <c r="BD6066" s="183"/>
      <c r="BE6066" s="183"/>
      <c r="BF6066" s="183"/>
      <c r="BG6066" s="183"/>
      <c r="BT6066" s="37">
        <f t="shared" si="298"/>
        <v>46149</v>
      </c>
      <c r="BU6066" s="178"/>
      <c r="BV6066" s="183"/>
      <c r="BW6066" s="183"/>
      <c r="BX6066" s="183"/>
      <c r="BY6066" s="183"/>
      <c r="BZ6066" s="183"/>
      <c r="CA6066" s="183"/>
      <c r="CB6066" s="183"/>
      <c r="CC6066" s="183"/>
      <c r="CE6066" s="1"/>
      <c r="CF6066" s="1"/>
      <c r="CG6066" s="1"/>
      <c r="CH6066" s="1"/>
      <c r="CI6066" s="1"/>
      <c r="CJ6066" s="1"/>
      <c r="CK6066" s="1"/>
      <c r="CL6066" s="1"/>
      <c r="CM6066" s="1"/>
      <c r="CN6066" s="1"/>
      <c r="CO6066" s="1"/>
    </row>
    <row r="6067" spans="1:93" ht="30" customHeight="1" x14ac:dyDescent="0.2">
      <c r="A6067" s="1">
        <v>6061</v>
      </c>
      <c r="B6067" s="1" t="s">
        <v>2615</v>
      </c>
      <c r="C6067" s="1" t="s">
        <v>2436</v>
      </c>
      <c r="D6067" s="28" t="s">
        <v>2435</v>
      </c>
      <c r="E6067" s="28" t="s">
        <v>2390</v>
      </c>
      <c r="F6067" s="1" t="s">
        <v>74</v>
      </c>
      <c r="G6067" s="1">
        <v>1</v>
      </c>
      <c r="H6067" s="1" t="s">
        <v>341</v>
      </c>
      <c r="I6067" s="1" t="s">
        <v>114</v>
      </c>
      <c r="J6067" s="76">
        <v>433</v>
      </c>
      <c r="K6067" s="76">
        <v>2405340</v>
      </c>
      <c r="L6067" s="29">
        <v>46121</v>
      </c>
      <c r="M6067" s="29" t="s">
        <v>4163</v>
      </c>
      <c r="N6067" s="1" t="s">
        <v>478</v>
      </c>
      <c r="O6067" s="28" t="s">
        <v>634</v>
      </c>
      <c r="P6067" s="28" t="s">
        <v>323</v>
      </c>
      <c r="Q6067" s="76">
        <v>7</v>
      </c>
      <c r="R6067" s="1"/>
      <c r="S6067" s="76"/>
      <c r="T6067" s="1" t="s">
        <v>115</v>
      </c>
      <c r="U6067" s="1"/>
      <c r="V6067" s="1"/>
      <c r="AB6067" s="179"/>
      <c r="AC6067" s="93">
        <v>28.5</v>
      </c>
      <c r="AD6067" s="69">
        <v>260</v>
      </c>
      <c r="AE6067" s="33"/>
      <c r="AF6067" s="33"/>
      <c r="AG6067" s="33"/>
      <c r="AX6067" s="37">
        <f t="shared" si="299"/>
        <v>46128</v>
      </c>
      <c r="AY6067" s="179"/>
      <c r="AZ6067" s="183"/>
      <c r="BA6067" s="183"/>
      <c r="BB6067" s="183"/>
      <c r="BC6067" s="183"/>
      <c r="BD6067" s="183"/>
      <c r="BE6067" s="183"/>
      <c r="BF6067" s="183"/>
      <c r="BG6067" s="183"/>
      <c r="BT6067" s="37">
        <f t="shared" si="298"/>
        <v>46149</v>
      </c>
      <c r="BU6067" s="179"/>
      <c r="BV6067" s="183"/>
      <c r="BW6067" s="183"/>
      <c r="BX6067" s="183"/>
      <c r="BY6067" s="183"/>
      <c r="BZ6067" s="183"/>
      <c r="CA6067" s="183"/>
      <c r="CB6067" s="183"/>
      <c r="CC6067" s="183"/>
      <c r="CE6067" s="1"/>
      <c r="CF6067" s="1"/>
      <c r="CG6067" s="1"/>
      <c r="CH6067" s="1"/>
      <c r="CI6067" s="1"/>
      <c r="CJ6067" s="1"/>
      <c r="CK6067" s="1"/>
      <c r="CL6067" s="1"/>
      <c r="CM6067" s="1"/>
      <c r="CN6067" s="1"/>
      <c r="CO6067" s="1"/>
    </row>
    <row r="6068" spans="1:93" ht="30" customHeight="1" x14ac:dyDescent="0.2">
      <c r="A6068" s="1">
        <v>6062</v>
      </c>
      <c r="B6068" s="1" t="s">
        <v>2616</v>
      </c>
      <c r="C6068" s="1" t="s">
        <v>2437</v>
      </c>
      <c r="D6068" s="28" t="s">
        <v>2617</v>
      </c>
      <c r="E6068" s="28" t="s">
        <v>2438</v>
      </c>
      <c r="F6068" s="1" t="s">
        <v>74</v>
      </c>
      <c r="G6068" s="1">
        <v>4</v>
      </c>
      <c r="H6068" s="1" t="s">
        <v>1059</v>
      </c>
      <c r="I6068" s="1" t="s">
        <v>114</v>
      </c>
      <c r="J6068" s="76">
        <v>303</v>
      </c>
      <c r="K6068" s="76">
        <v>2405333</v>
      </c>
      <c r="L6068" s="29">
        <v>46121</v>
      </c>
      <c r="M6068" s="29" t="s">
        <v>4163</v>
      </c>
      <c r="N6068" s="1" t="s">
        <v>478</v>
      </c>
      <c r="O6068" s="28" t="s">
        <v>634</v>
      </c>
      <c r="P6068" s="28" t="s">
        <v>323</v>
      </c>
      <c r="Q6068" s="76">
        <v>2</v>
      </c>
      <c r="R6068" s="1"/>
      <c r="S6068" s="76"/>
      <c r="T6068" s="1" t="s">
        <v>115</v>
      </c>
      <c r="U6068" s="1"/>
      <c r="V6068" s="1"/>
      <c r="AB6068" s="177" t="s">
        <v>3630</v>
      </c>
      <c r="AC6068" s="93">
        <v>29</v>
      </c>
      <c r="AD6068" s="69">
        <v>230</v>
      </c>
      <c r="AE6068" s="33"/>
      <c r="AF6068" s="33"/>
      <c r="AG6068" s="33"/>
      <c r="AX6068" s="37">
        <f t="shared" si="299"/>
        <v>46128</v>
      </c>
      <c r="AY6068" s="177" t="s">
        <v>3354</v>
      </c>
      <c r="AZ6068" s="185" t="s">
        <v>3631</v>
      </c>
      <c r="BA6068" s="180">
        <v>47.1</v>
      </c>
      <c r="BB6068" s="180">
        <v>49.3</v>
      </c>
      <c r="BC6068" s="180">
        <v>48.1</v>
      </c>
      <c r="BD6068" s="180"/>
      <c r="BE6068" s="180"/>
      <c r="BF6068" s="180"/>
      <c r="BG6068" s="180">
        <f>AVERAGE(BA6068:BF6099)</f>
        <v>48.166666666666664</v>
      </c>
      <c r="BT6068" s="37">
        <f t="shared" si="298"/>
        <v>46149</v>
      </c>
      <c r="BU6068" s="177" t="s">
        <v>3354</v>
      </c>
      <c r="BV6068" s="185" t="s">
        <v>3632</v>
      </c>
      <c r="BW6068" s="180">
        <v>57.9</v>
      </c>
      <c r="BX6068" s="180">
        <v>57</v>
      </c>
      <c r="BY6068" s="180"/>
      <c r="BZ6068" s="180"/>
      <c r="CA6068" s="180"/>
      <c r="CB6068" s="180"/>
      <c r="CC6068" s="180">
        <f>AVERAGE(BW6068:CB6099)</f>
        <v>57.45</v>
      </c>
      <c r="CE6068" s="1"/>
      <c r="CF6068" s="1"/>
      <c r="CG6068" s="1"/>
      <c r="CH6068" s="1"/>
      <c r="CI6068" s="1"/>
      <c r="CJ6068" s="1"/>
      <c r="CK6068" s="1"/>
      <c r="CL6068" s="1"/>
      <c r="CM6068" s="1"/>
      <c r="CN6068" s="1"/>
      <c r="CO6068" s="1"/>
    </row>
    <row r="6069" spans="1:93" ht="30" customHeight="1" x14ac:dyDescent="0.2">
      <c r="A6069" s="1">
        <v>6063</v>
      </c>
      <c r="B6069" s="1" t="s">
        <v>2616</v>
      </c>
      <c r="C6069" s="1" t="s">
        <v>2437</v>
      </c>
      <c r="D6069" s="28" t="s">
        <v>2617</v>
      </c>
      <c r="E6069" s="28" t="s">
        <v>2438</v>
      </c>
      <c r="F6069" s="1" t="s">
        <v>74</v>
      </c>
      <c r="G6069" s="1">
        <v>4</v>
      </c>
      <c r="H6069" s="1" t="s">
        <v>1059</v>
      </c>
      <c r="I6069" s="1" t="s">
        <v>114</v>
      </c>
      <c r="J6069" s="76">
        <v>437</v>
      </c>
      <c r="K6069" s="76">
        <v>2408215</v>
      </c>
      <c r="L6069" s="29">
        <v>46121</v>
      </c>
      <c r="M6069" s="29" t="s">
        <v>4163</v>
      </c>
      <c r="N6069" s="1" t="s">
        <v>478</v>
      </c>
      <c r="O6069" s="28" t="s">
        <v>634</v>
      </c>
      <c r="P6069" s="28" t="s">
        <v>323</v>
      </c>
      <c r="Q6069" s="76">
        <v>9</v>
      </c>
      <c r="R6069" s="1"/>
      <c r="S6069" s="76">
        <v>6</v>
      </c>
      <c r="T6069" s="1" t="s">
        <v>115</v>
      </c>
      <c r="U6069" s="1"/>
      <c r="V6069" s="1"/>
      <c r="AB6069" s="178"/>
      <c r="AC6069" s="93">
        <v>28</v>
      </c>
      <c r="AD6069" s="69">
        <v>240</v>
      </c>
      <c r="AE6069" s="33"/>
      <c r="AF6069" s="33"/>
      <c r="AG6069" s="33"/>
      <c r="AX6069" s="37">
        <f t="shared" si="299"/>
        <v>46128</v>
      </c>
      <c r="AY6069" s="178"/>
      <c r="AZ6069" s="185"/>
      <c r="BA6069" s="184"/>
      <c r="BB6069" s="184"/>
      <c r="BC6069" s="184"/>
      <c r="BD6069" s="184"/>
      <c r="BE6069" s="184"/>
      <c r="BF6069" s="184"/>
      <c r="BG6069" s="184"/>
      <c r="BT6069" s="37">
        <f t="shared" ref="BT6069:BT6133" si="300">IF(L6069=0, 0, L6069+28)</f>
        <v>46149</v>
      </c>
      <c r="BU6069" s="178"/>
      <c r="BV6069" s="185"/>
      <c r="BW6069" s="184"/>
      <c r="BX6069" s="184"/>
      <c r="BY6069" s="184"/>
      <c r="BZ6069" s="184"/>
      <c r="CA6069" s="184"/>
      <c r="CB6069" s="184"/>
      <c r="CC6069" s="184"/>
      <c r="CE6069" s="1"/>
      <c r="CF6069" s="1"/>
      <c r="CG6069" s="1"/>
      <c r="CH6069" s="1"/>
      <c r="CI6069" s="1"/>
      <c r="CJ6069" s="1"/>
      <c r="CK6069" s="1"/>
      <c r="CL6069" s="1"/>
      <c r="CM6069" s="1"/>
      <c r="CN6069" s="1"/>
      <c r="CO6069" s="1"/>
    </row>
    <row r="6070" spans="1:93" ht="30" customHeight="1" x14ac:dyDescent="0.2">
      <c r="A6070" s="1">
        <v>6064</v>
      </c>
      <c r="B6070" s="1" t="s">
        <v>2616</v>
      </c>
      <c r="C6070" s="1" t="s">
        <v>2437</v>
      </c>
      <c r="D6070" s="28" t="s">
        <v>2617</v>
      </c>
      <c r="E6070" s="28" t="s">
        <v>2438</v>
      </c>
      <c r="F6070" s="1" t="s">
        <v>74</v>
      </c>
      <c r="G6070" s="1">
        <v>4</v>
      </c>
      <c r="H6070" s="1" t="s">
        <v>1059</v>
      </c>
      <c r="I6070" s="1" t="s">
        <v>114</v>
      </c>
      <c r="J6070" s="76">
        <v>433</v>
      </c>
      <c r="K6070" s="76">
        <v>2405334</v>
      </c>
      <c r="L6070" s="29">
        <v>46121</v>
      </c>
      <c r="M6070" s="29" t="s">
        <v>4163</v>
      </c>
      <c r="N6070" s="1" t="s">
        <v>478</v>
      </c>
      <c r="O6070" s="28" t="s">
        <v>634</v>
      </c>
      <c r="P6070" s="28" t="s">
        <v>323</v>
      </c>
      <c r="Q6070" s="76">
        <v>10</v>
      </c>
      <c r="R6070" s="1"/>
      <c r="S6070" s="76"/>
      <c r="T6070" s="1" t="s">
        <v>115</v>
      </c>
      <c r="U6070" s="1"/>
      <c r="V6070" s="1"/>
      <c r="AB6070" s="178"/>
      <c r="AC6070" s="93">
        <v>27</v>
      </c>
      <c r="AD6070" s="69">
        <v>240</v>
      </c>
      <c r="AE6070" s="33"/>
      <c r="AF6070" s="33"/>
      <c r="AG6070" s="33"/>
      <c r="AX6070" s="37">
        <f t="shared" si="299"/>
        <v>46128</v>
      </c>
      <c r="AY6070" s="178"/>
      <c r="AZ6070" s="185"/>
      <c r="BA6070" s="184"/>
      <c r="BB6070" s="184"/>
      <c r="BC6070" s="184"/>
      <c r="BD6070" s="184"/>
      <c r="BE6070" s="184"/>
      <c r="BF6070" s="184"/>
      <c r="BG6070" s="184"/>
      <c r="BT6070" s="37">
        <f t="shared" si="300"/>
        <v>46149</v>
      </c>
      <c r="BU6070" s="178"/>
      <c r="BV6070" s="185"/>
      <c r="BW6070" s="184"/>
      <c r="BX6070" s="184"/>
      <c r="BY6070" s="184"/>
      <c r="BZ6070" s="184"/>
      <c r="CA6070" s="184"/>
      <c r="CB6070" s="184"/>
      <c r="CC6070" s="184"/>
      <c r="CE6070" s="1"/>
      <c r="CF6070" s="1"/>
      <c r="CG6070" s="1"/>
      <c r="CH6070" s="1"/>
      <c r="CI6070" s="1"/>
      <c r="CJ6070" s="1"/>
      <c r="CK6070" s="1"/>
      <c r="CL6070" s="1"/>
      <c r="CM6070" s="1"/>
      <c r="CN6070" s="1"/>
      <c r="CO6070" s="1"/>
    </row>
    <row r="6071" spans="1:93" ht="30" customHeight="1" x14ac:dyDescent="0.2">
      <c r="A6071" s="1">
        <v>6065</v>
      </c>
      <c r="B6071" s="1" t="s">
        <v>2616</v>
      </c>
      <c r="C6071" s="1" t="s">
        <v>2437</v>
      </c>
      <c r="D6071" s="28" t="s">
        <v>2617</v>
      </c>
      <c r="E6071" s="28" t="s">
        <v>2438</v>
      </c>
      <c r="F6071" s="1" t="s">
        <v>74</v>
      </c>
      <c r="G6071" s="1">
        <v>4</v>
      </c>
      <c r="H6071" s="1" t="s">
        <v>1059</v>
      </c>
      <c r="I6071" s="1" t="s">
        <v>114</v>
      </c>
      <c r="J6071" s="76">
        <v>392</v>
      </c>
      <c r="K6071" s="76">
        <v>2408217</v>
      </c>
      <c r="L6071" s="29">
        <v>46121</v>
      </c>
      <c r="M6071" s="29" t="s">
        <v>4163</v>
      </c>
      <c r="N6071" s="1" t="s">
        <v>478</v>
      </c>
      <c r="O6071" s="28" t="s">
        <v>634</v>
      </c>
      <c r="P6071" s="28" t="s">
        <v>323</v>
      </c>
      <c r="Q6071" s="76">
        <v>9</v>
      </c>
      <c r="R6071" s="1"/>
      <c r="S6071" s="76"/>
      <c r="T6071" s="1" t="s">
        <v>115</v>
      </c>
      <c r="U6071" s="1"/>
      <c r="V6071" s="1"/>
      <c r="AB6071" s="178"/>
      <c r="AC6071" s="93">
        <v>28.5</v>
      </c>
      <c r="AD6071" s="69">
        <v>230</v>
      </c>
      <c r="AE6071" s="33"/>
      <c r="AF6071" s="33"/>
      <c r="AG6071" s="33"/>
      <c r="AX6071" s="37">
        <f t="shared" si="299"/>
        <v>46128</v>
      </c>
      <c r="AY6071" s="178"/>
      <c r="AZ6071" s="185"/>
      <c r="BA6071" s="184"/>
      <c r="BB6071" s="184"/>
      <c r="BC6071" s="184"/>
      <c r="BD6071" s="184"/>
      <c r="BE6071" s="184"/>
      <c r="BF6071" s="184"/>
      <c r="BG6071" s="184"/>
      <c r="BT6071" s="37">
        <f t="shared" si="300"/>
        <v>46149</v>
      </c>
      <c r="BU6071" s="178"/>
      <c r="BV6071" s="185"/>
      <c r="BW6071" s="184"/>
      <c r="BX6071" s="184"/>
      <c r="BY6071" s="184"/>
      <c r="BZ6071" s="184"/>
      <c r="CA6071" s="184"/>
      <c r="CB6071" s="184"/>
      <c r="CC6071" s="184"/>
      <c r="CE6071" s="1"/>
      <c r="CF6071" s="1"/>
      <c r="CG6071" s="1"/>
      <c r="CH6071" s="1"/>
      <c r="CI6071" s="1"/>
      <c r="CJ6071" s="1"/>
      <c r="CK6071" s="1"/>
      <c r="CL6071" s="1"/>
      <c r="CM6071" s="1"/>
      <c r="CN6071" s="1"/>
      <c r="CO6071" s="1"/>
    </row>
    <row r="6072" spans="1:93" ht="30" customHeight="1" x14ac:dyDescent="0.2">
      <c r="A6072" s="1">
        <v>6066</v>
      </c>
      <c r="B6072" s="1" t="s">
        <v>2616</v>
      </c>
      <c r="C6072" s="1" t="s">
        <v>2437</v>
      </c>
      <c r="D6072" s="28" t="s">
        <v>2617</v>
      </c>
      <c r="E6072" s="28" t="s">
        <v>2438</v>
      </c>
      <c r="F6072" s="1" t="s">
        <v>74</v>
      </c>
      <c r="G6072" s="1">
        <v>1</v>
      </c>
      <c r="H6072" s="1" t="s">
        <v>1059</v>
      </c>
      <c r="I6072" s="1" t="s">
        <v>114</v>
      </c>
      <c r="J6072" s="76">
        <v>295</v>
      </c>
      <c r="K6072" s="76">
        <v>2405335</v>
      </c>
      <c r="L6072" s="29">
        <v>46121</v>
      </c>
      <c r="M6072" s="29" t="s">
        <v>4163</v>
      </c>
      <c r="N6072" s="1" t="s">
        <v>478</v>
      </c>
      <c r="O6072" s="28" t="s">
        <v>634</v>
      </c>
      <c r="P6072" s="28" t="s">
        <v>322</v>
      </c>
      <c r="Q6072" s="76">
        <v>8</v>
      </c>
      <c r="R6072" s="1"/>
      <c r="S6072" s="76"/>
      <c r="T6072" s="1" t="s">
        <v>115</v>
      </c>
      <c r="U6072" s="1"/>
      <c r="V6072" s="1"/>
      <c r="AB6072" s="178"/>
      <c r="AC6072" s="93">
        <v>28</v>
      </c>
      <c r="AD6072" s="69">
        <v>260</v>
      </c>
      <c r="AE6072" s="33"/>
      <c r="AF6072" s="33"/>
      <c r="AG6072" s="33"/>
      <c r="AX6072" s="37">
        <f t="shared" si="299"/>
        <v>46128</v>
      </c>
      <c r="AY6072" s="178"/>
      <c r="AZ6072" s="185"/>
      <c r="BA6072" s="184"/>
      <c r="BB6072" s="184"/>
      <c r="BC6072" s="184"/>
      <c r="BD6072" s="184"/>
      <c r="BE6072" s="184"/>
      <c r="BF6072" s="184"/>
      <c r="BG6072" s="184"/>
      <c r="BT6072" s="37">
        <f t="shared" si="300"/>
        <v>46149</v>
      </c>
      <c r="BU6072" s="178"/>
      <c r="BV6072" s="185"/>
      <c r="BW6072" s="184"/>
      <c r="BX6072" s="184"/>
      <c r="BY6072" s="184"/>
      <c r="BZ6072" s="184"/>
      <c r="CA6072" s="184"/>
      <c r="CB6072" s="184"/>
      <c r="CC6072" s="184"/>
      <c r="CE6072" s="1"/>
      <c r="CF6072" s="1"/>
      <c r="CG6072" s="1"/>
      <c r="CH6072" s="1"/>
      <c r="CI6072" s="1"/>
      <c r="CJ6072" s="1"/>
      <c r="CK6072" s="1"/>
      <c r="CL6072" s="1"/>
      <c r="CM6072" s="1"/>
      <c r="CN6072" s="1"/>
      <c r="CO6072" s="1"/>
    </row>
    <row r="6073" spans="1:93" ht="30" customHeight="1" x14ac:dyDescent="0.2">
      <c r="A6073" s="1">
        <v>6067</v>
      </c>
      <c r="B6073" s="1" t="s">
        <v>2616</v>
      </c>
      <c r="C6073" s="1" t="s">
        <v>2437</v>
      </c>
      <c r="D6073" s="28" t="s">
        <v>2617</v>
      </c>
      <c r="E6073" s="28" t="s">
        <v>2438</v>
      </c>
      <c r="F6073" s="1" t="s">
        <v>74</v>
      </c>
      <c r="G6073" s="1">
        <v>1</v>
      </c>
      <c r="H6073" s="1" t="s">
        <v>1059</v>
      </c>
      <c r="I6073" s="1" t="s">
        <v>114</v>
      </c>
      <c r="J6073" s="76">
        <v>558</v>
      </c>
      <c r="K6073" s="76">
        <v>2405336</v>
      </c>
      <c r="L6073" s="29">
        <v>46121</v>
      </c>
      <c r="M6073" s="29" t="s">
        <v>4163</v>
      </c>
      <c r="N6073" s="1" t="s">
        <v>478</v>
      </c>
      <c r="O6073" s="28" t="s">
        <v>634</v>
      </c>
      <c r="P6073" s="28" t="s">
        <v>322</v>
      </c>
      <c r="Q6073" s="76">
        <v>12</v>
      </c>
      <c r="R6073" s="1"/>
      <c r="S6073" s="76"/>
      <c r="T6073" s="1" t="s">
        <v>115</v>
      </c>
      <c r="U6073" s="1"/>
      <c r="V6073" s="1"/>
      <c r="AB6073" s="178"/>
      <c r="AC6073" s="93">
        <v>27.5</v>
      </c>
      <c r="AD6073" s="69">
        <v>250</v>
      </c>
      <c r="AE6073" s="33"/>
      <c r="AF6073" s="33"/>
      <c r="AG6073" s="33"/>
      <c r="AX6073" s="37">
        <f t="shared" si="299"/>
        <v>46128</v>
      </c>
      <c r="AY6073" s="178"/>
      <c r="AZ6073" s="185"/>
      <c r="BA6073" s="184"/>
      <c r="BB6073" s="184"/>
      <c r="BC6073" s="184"/>
      <c r="BD6073" s="184"/>
      <c r="BE6073" s="184"/>
      <c r="BF6073" s="184"/>
      <c r="BG6073" s="184"/>
      <c r="BT6073" s="37">
        <f t="shared" si="300"/>
        <v>46149</v>
      </c>
      <c r="BU6073" s="178"/>
      <c r="BV6073" s="185"/>
      <c r="BW6073" s="184"/>
      <c r="BX6073" s="184"/>
      <c r="BY6073" s="184"/>
      <c r="BZ6073" s="184"/>
      <c r="CA6073" s="184"/>
      <c r="CB6073" s="184"/>
      <c r="CC6073" s="184"/>
      <c r="CE6073" s="1"/>
      <c r="CF6073" s="1"/>
      <c r="CG6073" s="1"/>
      <c r="CH6073" s="1"/>
      <c r="CI6073" s="1"/>
      <c r="CJ6073" s="1"/>
      <c r="CK6073" s="1"/>
      <c r="CL6073" s="1"/>
      <c r="CM6073" s="1"/>
      <c r="CN6073" s="1"/>
      <c r="CO6073" s="1"/>
    </row>
    <row r="6074" spans="1:93" ht="30" customHeight="1" x14ac:dyDescent="0.2">
      <c r="A6074" s="1">
        <v>6068</v>
      </c>
      <c r="B6074" s="1" t="s">
        <v>2616</v>
      </c>
      <c r="C6074" s="1" t="s">
        <v>2437</v>
      </c>
      <c r="D6074" s="28" t="s">
        <v>2617</v>
      </c>
      <c r="E6074" s="28" t="s">
        <v>2438</v>
      </c>
      <c r="F6074" s="1" t="s">
        <v>74</v>
      </c>
      <c r="G6074" s="1">
        <v>1</v>
      </c>
      <c r="H6074" s="1" t="s">
        <v>1059</v>
      </c>
      <c r="I6074" s="1" t="s">
        <v>114</v>
      </c>
      <c r="J6074" s="76">
        <v>557</v>
      </c>
      <c r="K6074" s="76">
        <v>2405337</v>
      </c>
      <c r="L6074" s="29">
        <v>46121</v>
      </c>
      <c r="M6074" s="29" t="s">
        <v>4163</v>
      </c>
      <c r="N6074" s="1" t="s">
        <v>478</v>
      </c>
      <c r="O6074" s="28" t="s">
        <v>634</v>
      </c>
      <c r="P6074" s="28" t="s">
        <v>322</v>
      </c>
      <c r="Q6074" s="76">
        <v>12</v>
      </c>
      <c r="R6074" s="1"/>
      <c r="S6074" s="76"/>
      <c r="T6074" s="1" t="s">
        <v>115</v>
      </c>
      <c r="U6074" s="1"/>
      <c r="V6074" s="1"/>
      <c r="AB6074" s="178"/>
      <c r="AC6074" s="93">
        <v>28.5</v>
      </c>
      <c r="AD6074" s="69">
        <v>230</v>
      </c>
      <c r="AE6074" s="33"/>
      <c r="AF6074" s="33"/>
      <c r="AG6074" s="33"/>
      <c r="AX6074" s="37">
        <f t="shared" si="299"/>
        <v>46128</v>
      </c>
      <c r="AY6074" s="178"/>
      <c r="AZ6074" s="185"/>
      <c r="BA6074" s="184"/>
      <c r="BB6074" s="184"/>
      <c r="BC6074" s="184"/>
      <c r="BD6074" s="184"/>
      <c r="BE6074" s="184"/>
      <c r="BF6074" s="184"/>
      <c r="BG6074" s="184"/>
      <c r="BT6074" s="37">
        <f t="shared" si="300"/>
        <v>46149</v>
      </c>
      <c r="BU6074" s="178"/>
      <c r="BV6074" s="185"/>
      <c r="BW6074" s="184"/>
      <c r="BX6074" s="184"/>
      <c r="BY6074" s="184"/>
      <c r="BZ6074" s="184"/>
      <c r="CA6074" s="184"/>
      <c r="CB6074" s="184"/>
      <c r="CC6074" s="184"/>
      <c r="CE6074" s="1"/>
      <c r="CF6074" s="1"/>
      <c r="CG6074" s="1"/>
      <c r="CH6074" s="1"/>
      <c r="CI6074" s="1"/>
      <c r="CJ6074" s="1"/>
      <c r="CK6074" s="1"/>
      <c r="CL6074" s="1"/>
      <c r="CM6074" s="1"/>
      <c r="CN6074" s="1"/>
      <c r="CO6074" s="1"/>
    </row>
    <row r="6075" spans="1:93" ht="30" customHeight="1" x14ac:dyDescent="0.2">
      <c r="A6075" s="1">
        <v>6069</v>
      </c>
      <c r="B6075" s="1" t="s">
        <v>2616</v>
      </c>
      <c r="C6075" s="1" t="s">
        <v>2437</v>
      </c>
      <c r="D6075" s="28" t="s">
        <v>2617</v>
      </c>
      <c r="E6075" s="28" t="s">
        <v>2438</v>
      </c>
      <c r="F6075" s="1" t="s">
        <v>74</v>
      </c>
      <c r="G6075" s="1">
        <v>1</v>
      </c>
      <c r="H6075" s="1" t="s">
        <v>1059</v>
      </c>
      <c r="I6075" s="1" t="s">
        <v>114</v>
      </c>
      <c r="J6075" s="76">
        <v>287</v>
      </c>
      <c r="K6075" s="76">
        <v>2405338</v>
      </c>
      <c r="L6075" s="29">
        <v>46121</v>
      </c>
      <c r="M6075" s="29" t="s">
        <v>4163</v>
      </c>
      <c r="N6075" s="1" t="s">
        <v>478</v>
      </c>
      <c r="O6075" s="28" t="s">
        <v>634</v>
      </c>
      <c r="P6075" s="28" t="s">
        <v>322</v>
      </c>
      <c r="Q6075" s="76">
        <v>8</v>
      </c>
      <c r="R6075" s="1"/>
      <c r="S6075" s="76"/>
      <c r="T6075" s="1" t="s">
        <v>115</v>
      </c>
      <c r="U6075" s="1"/>
      <c r="V6075" s="1"/>
      <c r="AB6075" s="178"/>
      <c r="AC6075" s="93">
        <v>27</v>
      </c>
      <c r="AD6075" s="69">
        <v>260</v>
      </c>
      <c r="AE6075" s="33"/>
      <c r="AF6075" s="33"/>
      <c r="AG6075" s="33"/>
      <c r="AX6075" s="37">
        <f t="shared" si="299"/>
        <v>46128</v>
      </c>
      <c r="AY6075" s="178"/>
      <c r="AZ6075" s="185"/>
      <c r="BA6075" s="184"/>
      <c r="BB6075" s="184"/>
      <c r="BC6075" s="184"/>
      <c r="BD6075" s="184"/>
      <c r="BE6075" s="184"/>
      <c r="BF6075" s="184"/>
      <c r="BG6075" s="184"/>
      <c r="BT6075" s="37">
        <f t="shared" si="300"/>
        <v>46149</v>
      </c>
      <c r="BU6075" s="178"/>
      <c r="BV6075" s="185"/>
      <c r="BW6075" s="184"/>
      <c r="BX6075" s="184"/>
      <c r="BY6075" s="184"/>
      <c r="BZ6075" s="184"/>
      <c r="CA6075" s="184"/>
      <c r="CB6075" s="184"/>
      <c r="CC6075" s="184"/>
      <c r="CE6075" s="1"/>
      <c r="CF6075" s="1"/>
      <c r="CG6075" s="1"/>
      <c r="CH6075" s="1"/>
      <c r="CI6075" s="1"/>
      <c r="CJ6075" s="1"/>
      <c r="CK6075" s="1"/>
      <c r="CL6075" s="1"/>
      <c r="CM6075" s="1"/>
      <c r="CN6075" s="1"/>
      <c r="CO6075" s="1"/>
    </row>
    <row r="6076" spans="1:93" ht="30" customHeight="1" x14ac:dyDescent="0.2">
      <c r="A6076" s="1">
        <v>6070</v>
      </c>
      <c r="B6076" s="1" t="s">
        <v>2616</v>
      </c>
      <c r="C6076" s="1" t="s">
        <v>2437</v>
      </c>
      <c r="D6076" s="28" t="s">
        <v>2617</v>
      </c>
      <c r="E6076" s="28" t="s">
        <v>2438</v>
      </c>
      <c r="F6076" s="1" t="s">
        <v>74</v>
      </c>
      <c r="G6076" s="1">
        <v>1</v>
      </c>
      <c r="H6076" s="1" t="s">
        <v>1059</v>
      </c>
      <c r="I6076" s="1" t="s">
        <v>114</v>
      </c>
      <c r="J6076" s="76">
        <v>303</v>
      </c>
      <c r="K6076" s="76">
        <v>2408224</v>
      </c>
      <c r="L6076" s="29">
        <v>46121</v>
      </c>
      <c r="M6076" s="29" t="s">
        <v>4163</v>
      </c>
      <c r="N6076" s="1" t="s">
        <v>478</v>
      </c>
      <c r="O6076" s="28" t="s">
        <v>634</v>
      </c>
      <c r="P6076" s="28" t="s">
        <v>322</v>
      </c>
      <c r="Q6076" s="76">
        <v>8</v>
      </c>
      <c r="R6076" s="1"/>
      <c r="S6076" s="76"/>
      <c r="T6076" s="1" t="s">
        <v>115</v>
      </c>
      <c r="U6076" s="1"/>
      <c r="V6076" s="1"/>
      <c r="AB6076" s="178"/>
      <c r="AC6076" s="93">
        <v>28.5</v>
      </c>
      <c r="AD6076" s="69">
        <v>240</v>
      </c>
      <c r="AE6076" s="33"/>
      <c r="AF6076" s="33"/>
      <c r="AG6076" s="33"/>
      <c r="AX6076" s="37">
        <f t="shared" si="299"/>
        <v>46128</v>
      </c>
      <c r="AY6076" s="178"/>
      <c r="AZ6076" s="185"/>
      <c r="BA6076" s="184"/>
      <c r="BB6076" s="184"/>
      <c r="BC6076" s="184"/>
      <c r="BD6076" s="184"/>
      <c r="BE6076" s="184"/>
      <c r="BF6076" s="184"/>
      <c r="BG6076" s="184"/>
      <c r="BT6076" s="37">
        <f t="shared" si="300"/>
        <v>46149</v>
      </c>
      <c r="BU6076" s="178"/>
      <c r="BV6076" s="185"/>
      <c r="BW6076" s="184"/>
      <c r="BX6076" s="184"/>
      <c r="BY6076" s="184"/>
      <c r="BZ6076" s="184"/>
      <c r="CA6076" s="184"/>
      <c r="CB6076" s="184"/>
      <c r="CC6076" s="184"/>
      <c r="CE6076" s="1"/>
      <c r="CF6076" s="1"/>
      <c r="CG6076" s="1"/>
      <c r="CH6076" s="1"/>
      <c r="CI6076" s="1"/>
      <c r="CJ6076" s="1"/>
      <c r="CK6076" s="1"/>
      <c r="CL6076" s="1"/>
      <c r="CM6076" s="1"/>
      <c r="CN6076" s="1"/>
      <c r="CO6076" s="1"/>
    </row>
    <row r="6077" spans="1:93" ht="30" customHeight="1" x14ac:dyDescent="0.2">
      <c r="A6077" s="1">
        <v>6071</v>
      </c>
      <c r="B6077" s="1" t="s">
        <v>2616</v>
      </c>
      <c r="C6077" s="1" t="s">
        <v>2437</v>
      </c>
      <c r="D6077" s="28" t="s">
        <v>2617</v>
      </c>
      <c r="E6077" s="28" t="s">
        <v>2438</v>
      </c>
      <c r="F6077" s="1" t="s">
        <v>74</v>
      </c>
      <c r="G6077" s="1">
        <v>1</v>
      </c>
      <c r="H6077" s="1" t="s">
        <v>1059</v>
      </c>
      <c r="I6077" s="1" t="s">
        <v>114</v>
      </c>
      <c r="J6077" s="76">
        <v>403</v>
      </c>
      <c r="K6077" s="76">
        <v>2405339</v>
      </c>
      <c r="L6077" s="29">
        <v>46121</v>
      </c>
      <c r="M6077" s="29" t="s">
        <v>4163</v>
      </c>
      <c r="N6077" s="1" t="s">
        <v>478</v>
      </c>
      <c r="O6077" s="28" t="s">
        <v>634</v>
      </c>
      <c r="P6077" s="28" t="s">
        <v>322</v>
      </c>
      <c r="Q6077" s="76">
        <v>9</v>
      </c>
      <c r="R6077" s="1"/>
      <c r="S6077" s="76"/>
      <c r="T6077" s="1" t="s">
        <v>115</v>
      </c>
      <c r="U6077" s="1"/>
      <c r="V6077" s="1"/>
      <c r="AB6077" s="178"/>
      <c r="AC6077" s="93">
        <v>28</v>
      </c>
      <c r="AD6077" s="69">
        <v>240</v>
      </c>
      <c r="AE6077" s="33"/>
      <c r="AF6077" s="33"/>
      <c r="AG6077" s="33"/>
      <c r="AX6077" s="37">
        <f t="shared" si="299"/>
        <v>46128</v>
      </c>
      <c r="AY6077" s="178"/>
      <c r="AZ6077" s="185"/>
      <c r="BA6077" s="184"/>
      <c r="BB6077" s="184"/>
      <c r="BC6077" s="184"/>
      <c r="BD6077" s="184"/>
      <c r="BE6077" s="184"/>
      <c r="BF6077" s="184"/>
      <c r="BG6077" s="184"/>
      <c r="BT6077" s="37">
        <f t="shared" si="300"/>
        <v>46149</v>
      </c>
      <c r="BU6077" s="178"/>
      <c r="BV6077" s="185"/>
      <c r="BW6077" s="184"/>
      <c r="BX6077" s="184"/>
      <c r="BY6077" s="184"/>
      <c r="BZ6077" s="184"/>
      <c r="CA6077" s="184"/>
      <c r="CB6077" s="184"/>
      <c r="CC6077" s="184"/>
      <c r="CE6077" s="1"/>
      <c r="CF6077" s="1"/>
      <c r="CG6077" s="1"/>
      <c r="CH6077" s="1"/>
      <c r="CI6077" s="1"/>
      <c r="CJ6077" s="1"/>
      <c r="CK6077" s="1"/>
      <c r="CL6077" s="1"/>
      <c r="CM6077" s="1"/>
      <c r="CN6077" s="1"/>
      <c r="CO6077" s="1"/>
    </row>
    <row r="6078" spans="1:93" ht="30" customHeight="1" x14ac:dyDescent="0.2">
      <c r="A6078" s="1">
        <v>6072</v>
      </c>
      <c r="B6078" s="1" t="s">
        <v>2616</v>
      </c>
      <c r="C6078" s="1" t="s">
        <v>2437</v>
      </c>
      <c r="D6078" s="28" t="s">
        <v>2617</v>
      </c>
      <c r="E6078" s="28" t="s">
        <v>2438</v>
      </c>
      <c r="F6078" s="1" t="s">
        <v>74</v>
      </c>
      <c r="G6078" s="1">
        <v>1</v>
      </c>
      <c r="H6078" s="1" t="s">
        <v>1059</v>
      </c>
      <c r="I6078" s="1" t="s">
        <v>114</v>
      </c>
      <c r="J6078" s="76">
        <v>553</v>
      </c>
      <c r="K6078" s="76">
        <v>2405341</v>
      </c>
      <c r="L6078" s="29">
        <v>46121</v>
      </c>
      <c r="M6078" s="29" t="s">
        <v>4163</v>
      </c>
      <c r="N6078" s="1" t="s">
        <v>478</v>
      </c>
      <c r="O6078" s="28" t="s">
        <v>634</v>
      </c>
      <c r="P6078" s="28" t="s">
        <v>322</v>
      </c>
      <c r="Q6078" s="76">
        <v>12</v>
      </c>
      <c r="R6078" s="1"/>
      <c r="S6078" s="76"/>
      <c r="T6078" s="1" t="s">
        <v>115</v>
      </c>
      <c r="U6078" s="1"/>
      <c r="V6078" s="1"/>
      <c r="AB6078" s="178"/>
      <c r="AC6078" s="93">
        <v>25</v>
      </c>
      <c r="AD6078" s="69">
        <v>260</v>
      </c>
      <c r="AE6078" s="33"/>
      <c r="AF6078" s="33"/>
      <c r="AG6078" s="33"/>
      <c r="AX6078" s="37">
        <f t="shared" si="299"/>
        <v>46128</v>
      </c>
      <c r="AY6078" s="178"/>
      <c r="AZ6078" s="185"/>
      <c r="BA6078" s="184"/>
      <c r="BB6078" s="184"/>
      <c r="BC6078" s="184"/>
      <c r="BD6078" s="184"/>
      <c r="BE6078" s="184"/>
      <c r="BF6078" s="184"/>
      <c r="BG6078" s="184"/>
      <c r="BT6078" s="37">
        <f t="shared" si="300"/>
        <v>46149</v>
      </c>
      <c r="BU6078" s="178"/>
      <c r="BV6078" s="185"/>
      <c r="BW6078" s="184"/>
      <c r="BX6078" s="184"/>
      <c r="BY6078" s="184"/>
      <c r="BZ6078" s="184"/>
      <c r="CA6078" s="184"/>
      <c r="CB6078" s="184"/>
      <c r="CC6078" s="184"/>
      <c r="CE6078" s="1"/>
      <c r="CF6078" s="1"/>
      <c r="CG6078" s="1"/>
      <c r="CH6078" s="1"/>
      <c r="CI6078" s="1"/>
      <c r="CJ6078" s="1"/>
      <c r="CK6078" s="1"/>
      <c r="CL6078" s="1"/>
      <c r="CM6078" s="1"/>
      <c r="CN6078" s="1"/>
      <c r="CO6078" s="1"/>
    </row>
    <row r="6079" spans="1:93" ht="30" customHeight="1" x14ac:dyDescent="0.2">
      <c r="A6079" s="1">
        <v>6073</v>
      </c>
      <c r="B6079" s="1" t="s">
        <v>2616</v>
      </c>
      <c r="C6079" s="1" t="s">
        <v>2437</v>
      </c>
      <c r="D6079" s="28" t="s">
        <v>2617</v>
      </c>
      <c r="E6079" s="28" t="s">
        <v>2438</v>
      </c>
      <c r="F6079" s="1" t="s">
        <v>74</v>
      </c>
      <c r="G6079" s="1">
        <v>1</v>
      </c>
      <c r="H6079" s="1" t="s">
        <v>1059</v>
      </c>
      <c r="I6079" s="1" t="s">
        <v>114</v>
      </c>
      <c r="J6079" s="76">
        <v>295</v>
      </c>
      <c r="K6079" s="76">
        <v>2408230</v>
      </c>
      <c r="L6079" s="29">
        <v>46121</v>
      </c>
      <c r="M6079" s="29" t="s">
        <v>4163</v>
      </c>
      <c r="N6079" s="1" t="s">
        <v>478</v>
      </c>
      <c r="O6079" s="28" t="s">
        <v>634</v>
      </c>
      <c r="P6079" s="28" t="s">
        <v>322</v>
      </c>
      <c r="Q6079" s="76">
        <v>8</v>
      </c>
      <c r="R6079" s="1"/>
      <c r="S6079" s="76"/>
      <c r="T6079" s="1" t="s">
        <v>115</v>
      </c>
      <c r="U6079" s="1"/>
      <c r="V6079" s="1"/>
      <c r="AB6079" s="178"/>
      <c r="AC6079" s="93">
        <v>26</v>
      </c>
      <c r="AD6079" s="69">
        <v>240</v>
      </c>
      <c r="AE6079" s="33"/>
      <c r="AF6079" s="33"/>
      <c r="AG6079" s="33"/>
      <c r="AX6079" s="37">
        <f t="shared" si="299"/>
        <v>46128</v>
      </c>
      <c r="AY6079" s="178"/>
      <c r="AZ6079" s="185"/>
      <c r="BA6079" s="184"/>
      <c r="BB6079" s="184"/>
      <c r="BC6079" s="184"/>
      <c r="BD6079" s="184"/>
      <c r="BE6079" s="184"/>
      <c r="BF6079" s="184"/>
      <c r="BG6079" s="184"/>
      <c r="BT6079" s="37">
        <f t="shared" si="300"/>
        <v>46149</v>
      </c>
      <c r="BU6079" s="178"/>
      <c r="BV6079" s="185"/>
      <c r="BW6079" s="184"/>
      <c r="BX6079" s="184"/>
      <c r="BY6079" s="184"/>
      <c r="BZ6079" s="184"/>
      <c r="CA6079" s="184"/>
      <c r="CB6079" s="184"/>
      <c r="CC6079" s="184"/>
      <c r="CE6079" s="1"/>
      <c r="CF6079" s="1"/>
      <c r="CG6079" s="1"/>
      <c r="CH6079" s="1"/>
      <c r="CI6079" s="1"/>
      <c r="CJ6079" s="1"/>
      <c r="CK6079" s="1"/>
      <c r="CL6079" s="1"/>
      <c r="CM6079" s="1"/>
      <c r="CN6079" s="1"/>
      <c r="CO6079" s="1"/>
    </row>
    <row r="6080" spans="1:93" ht="30" customHeight="1" x14ac:dyDescent="0.2">
      <c r="A6080" s="1">
        <v>6074</v>
      </c>
      <c r="B6080" s="1" t="s">
        <v>2616</v>
      </c>
      <c r="C6080" s="1" t="s">
        <v>2437</v>
      </c>
      <c r="D6080" s="28" t="s">
        <v>2617</v>
      </c>
      <c r="E6080" s="28" t="s">
        <v>2438</v>
      </c>
      <c r="F6080" s="1" t="s">
        <v>74</v>
      </c>
      <c r="G6080" s="1">
        <v>1</v>
      </c>
      <c r="H6080" s="1" t="s">
        <v>1059</v>
      </c>
      <c r="I6080" s="1" t="s">
        <v>114</v>
      </c>
      <c r="J6080" s="76">
        <v>407</v>
      </c>
      <c r="K6080" s="76">
        <v>2405342</v>
      </c>
      <c r="L6080" s="29">
        <v>46121</v>
      </c>
      <c r="M6080" s="29" t="s">
        <v>4163</v>
      </c>
      <c r="N6080" s="1" t="s">
        <v>478</v>
      </c>
      <c r="O6080" s="28" t="s">
        <v>634</v>
      </c>
      <c r="P6080" s="28" t="s">
        <v>322</v>
      </c>
      <c r="Q6080" s="76">
        <v>10</v>
      </c>
      <c r="R6080" s="1"/>
      <c r="S6080" s="76"/>
      <c r="T6080" s="1" t="s">
        <v>115</v>
      </c>
      <c r="U6080" s="1"/>
      <c r="V6080" s="1"/>
      <c r="AB6080" s="178"/>
      <c r="AC6080" s="93">
        <v>25</v>
      </c>
      <c r="AD6080" s="69">
        <v>240</v>
      </c>
      <c r="AE6080" s="33"/>
      <c r="AF6080" s="33"/>
      <c r="AG6080" s="33"/>
      <c r="AX6080" s="37">
        <f t="shared" si="299"/>
        <v>46128</v>
      </c>
      <c r="AY6080" s="178"/>
      <c r="AZ6080" s="185"/>
      <c r="BA6080" s="184"/>
      <c r="BB6080" s="184"/>
      <c r="BC6080" s="184"/>
      <c r="BD6080" s="184"/>
      <c r="BE6080" s="184"/>
      <c r="BF6080" s="184"/>
      <c r="BG6080" s="184"/>
      <c r="BT6080" s="37">
        <f t="shared" si="300"/>
        <v>46149</v>
      </c>
      <c r="BU6080" s="178"/>
      <c r="BV6080" s="185"/>
      <c r="BW6080" s="184"/>
      <c r="BX6080" s="184"/>
      <c r="BY6080" s="184"/>
      <c r="BZ6080" s="184"/>
      <c r="CA6080" s="184"/>
      <c r="CB6080" s="184"/>
      <c r="CC6080" s="184"/>
      <c r="CE6080" s="1"/>
      <c r="CF6080" s="1"/>
      <c r="CG6080" s="1"/>
      <c r="CH6080" s="1"/>
      <c r="CI6080" s="1"/>
      <c r="CJ6080" s="1"/>
      <c r="CK6080" s="1"/>
      <c r="CL6080" s="1"/>
      <c r="CM6080" s="1"/>
      <c r="CN6080" s="1"/>
      <c r="CO6080" s="1"/>
    </row>
    <row r="6081" spans="1:93" ht="30" customHeight="1" x14ac:dyDescent="0.2">
      <c r="A6081" s="1">
        <v>6075</v>
      </c>
      <c r="B6081" s="1" t="s">
        <v>2616</v>
      </c>
      <c r="C6081" s="1" t="s">
        <v>2437</v>
      </c>
      <c r="D6081" s="28" t="s">
        <v>2617</v>
      </c>
      <c r="E6081" s="28" t="s">
        <v>2438</v>
      </c>
      <c r="F6081" s="1" t="s">
        <v>74</v>
      </c>
      <c r="G6081" s="1">
        <v>1</v>
      </c>
      <c r="H6081" s="1" t="s">
        <v>1059</v>
      </c>
      <c r="I6081" s="1" t="s">
        <v>114</v>
      </c>
      <c r="J6081" s="76">
        <v>392</v>
      </c>
      <c r="K6081" s="76">
        <v>2405343</v>
      </c>
      <c r="L6081" s="29">
        <v>46121</v>
      </c>
      <c r="M6081" s="29" t="s">
        <v>4163</v>
      </c>
      <c r="N6081" s="1" t="s">
        <v>478</v>
      </c>
      <c r="O6081" s="28" t="s">
        <v>634</v>
      </c>
      <c r="P6081" s="28" t="s">
        <v>322</v>
      </c>
      <c r="Q6081" s="76">
        <v>9</v>
      </c>
      <c r="R6081" s="1"/>
      <c r="S6081" s="76">
        <v>6</v>
      </c>
      <c r="T6081" s="1" t="s">
        <v>115</v>
      </c>
      <c r="U6081" s="1"/>
      <c r="V6081" s="1"/>
      <c r="AB6081" s="178"/>
      <c r="AC6081" s="93">
        <v>26.5</v>
      </c>
      <c r="AD6081" s="69">
        <v>250</v>
      </c>
      <c r="AE6081" s="33"/>
      <c r="AF6081" s="33"/>
      <c r="AG6081" s="33"/>
      <c r="AX6081" s="37">
        <f t="shared" si="299"/>
        <v>46128</v>
      </c>
      <c r="AY6081" s="178"/>
      <c r="AZ6081" s="185"/>
      <c r="BA6081" s="184"/>
      <c r="BB6081" s="184"/>
      <c r="BC6081" s="184"/>
      <c r="BD6081" s="184"/>
      <c r="BE6081" s="184"/>
      <c r="BF6081" s="184"/>
      <c r="BG6081" s="184"/>
      <c r="BT6081" s="37">
        <f t="shared" si="300"/>
        <v>46149</v>
      </c>
      <c r="BU6081" s="178"/>
      <c r="BV6081" s="185"/>
      <c r="BW6081" s="184"/>
      <c r="BX6081" s="184"/>
      <c r="BY6081" s="184"/>
      <c r="BZ6081" s="184"/>
      <c r="CA6081" s="184"/>
      <c r="CB6081" s="184"/>
      <c r="CC6081" s="184"/>
      <c r="CE6081" s="1"/>
      <c r="CF6081" s="1"/>
      <c r="CG6081" s="1"/>
      <c r="CH6081" s="1"/>
      <c r="CI6081" s="1"/>
      <c r="CJ6081" s="1"/>
      <c r="CK6081" s="1"/>
      <c r="CL6081" s="1"/>
      <c r="CM6081" s="1"/>
      <c r="CN6081" s="1"/>
      <c r="CO6081" s="1"/>
    </row>
    <row r="6082" spans="1:93" ht="30" customHeight="1" x14ac:dyDescent="0.2">
      <c r="A6082" s="1">
        <v>6076</v>
      </c>
      <c r="B6082" s="1" t="s">
        <v>2616</v>
      </c>
      <c r="C6082" s="1" t="s">
        <v>2437</v>
      </c>
      <c r="D6082" s="28" t="s">
        <v>2617</v>
      </c>
      <c r="E6082" s="28" t="s">
        <v>2438</v>
      </c>
      <c r="F6082" s="1" t="s">
        <v>74</v>
      </c>
      <c r="G6082" s="1">
        <v>1</v>
      </c>
      <c r="H6082" s="1" t="s">
        <v>1059</v>
      </c>
      <c r="I6082" s="1" t="s">
        <v>114</v>
      </c>
      <c r="J6082" s="76">
        <v>558</v>
      </c>
      <c r="K6082" s="76">
        <v>2408233</v>
      </c>
      <c r="L6082" s="29">
        <v>46121</v>
      </c>
      <c r="M6082" s="29" t="s">
        <v>4163</v>
      </c>
      <c r="N6082" s="1" t="s">
        <v>478</v>
      </c>
      <c r="O6082" s="28" t="s">
        <v>634</v>
      </c>
      <c r="P6082" s="28" t="s">
        <v>322</v>
      </c>
      <c r="Q6082" s="76">
        <v>12</v>
      </c>
      <c r="R6082" s="1"/>
      <c r="S6082" s="76"/>
      <c r="T6082" s="1" t="s">
        <v>115</v>
      </c>
      <c r="U6082" s="1"/>
      <c r="V6082" s="1"/>
      <c r="AB6082" s="178"/>
      <c r="AC6082" s="93">
        <v>25.5</v>
      </c>
      <c r="AD6082" s="69">
        <v>250</v>
      </c>
      <c r="AE6082" s="33"/>
      <c r="AF6082" s="33"/>
      <c r="AG6082" s="33"/>
      <c r="AX6082" s="37">
        <f t="shared" si="299"/>
        <v>46128</v>
      </c>
      <c r="AY6082" s="178"/>
      <c r="AZ6082" s="185"/>
      <c r="BA6082" s="184"/>
      <c r="BB6082" s="184"/>
      <c r="BC6082" s="184"/>
      <c r="BD6082" s="184"/>
      <c r="BE6082" s="184"/>
      <c r="BF6082" s="184"/>
      <c r="BG6082" s="184"/>
      <c r="BT6082" s="37">
        <f t="shared" si="300"/>
        <v>46149</v>
      </c>
      <c r="BU6082" s="178"/>
      <c r="BV6082" s="185"/>
      <c r="BW6082" s="184"/>
      <c r="BX6082" s="184"/>
      <c r="BY6082" s="184"/>
      <c r="BZ6082" s="184"/>
      <c r="CA6082" s="184"/>
      <c r="CB6082" s="184"/>
      <c r="CC6082" s="184"/>
      <c r="CE6082" s="1"/>
      <c r="CF6082" s="1"/>
      <c r="CG6082" s="1"/>
      <c r="CH6082" s="1"/>
      <c r="CI6082" s="1"/>
      <c r="CJ6082" s="1"/>
      <c r="CK6082" s="1"/>
      <c r="CL6082" s="1"/>
      <c r="CM6082" s="1"/>
      <c r="CN6082" s="1"/>
      <c r="CO6082" s="1"/>
    </row>
    <row r="6083" spans="1:93" ht="30" customHeight="1" x14ac:dyDescent="0.2">
      <c r="A6083" s="1">
        <v>6077</v>
      </c>
      <c r="B6083" s="1" t="s">
        <v>2616</v>
      </c>
      <c r="C6083" s="1" t="s">
        <v>2437</v>
      </c>
      <c r="D6083" s="28" t="s">
        <v>2617</v>
      </c>
      <c r="E6083" s="28" t="s">
        <v>2438</v>
      </c>
      <c r="F6083" s="1" t="s">
        <v>74</v>
      </c>
      <c r="G6083" s="1">
        <v>1</v>
      </c>
      <c r="H6083" s="1" t="s">
        <v>1059</v>
      </c>
      <c r="I6083" s="1" t="s">
        <v>114</v>
      </c>
      <c r="J6083" s="76">
        <v>274</v>
      </c>
      <c r="K6083" s="76">
        <v>2405344</v>
      </c>
      <c r="L6083" s="29">
        <v>46121</v>
      </c>
      <c r="M6083" s="29" t="s">
        <v>4163</v>
      </c>
      <c r="N6083" s="1" t="s">
        <v>478</v>
      </c>
      <c r="O6083" s="28" t="s">
        <v>634</v>
      </c>
      <c r="P6083" s="28" t="s">
        <v>322</v>
      </c>
      <c r="Q6083" s="76">
        <v>8</v>
      </c>
      <c r="R6083" s="1"/>
      <c r="S6083" s="76"/>
      <c r="T6083" s="1" t="s">
        <v>115</v>
      </c>
      <c r="U6083" s="1"/>
      <c r="V6083" s="1"/>
      <c r="AB6083" s="178"/>
      <c r="AC6083" s="93">
        <v>26</v>
      </c>
      <c r="AD6083" s="69">
        <v>22</v>
      </c>
      <c r="AE6083" s="33"/>
      <c r="AF6083" s="33"/>
      <c r="AG6083" s="33"/>
      <c r="AX6083" s="37">
        <f t="shared" si="299"/>
        <v>46128</v>
      </c>
      <c r="AY6083" s="178"/>
      <c r="AZ6083" s="185"/>
      <c r="BA6083" s="184"/>
      <c r="BB6083" s="184"/>
      <c r="BC6083" s="184"/>
      <c r="BD6083" s="184"/>
      <c r="BE6083" s="184"/>
      <c r="BF6083" s="184"/>
      <c r="BG6083" s="184"/>
      <c r="BT6083" s="37">
        <f t="shared" si="300"/>
        <v>46149</v>
      </c>
      <c r="BU6083" s="178"/>
      <c r="BV6083" s="185"/>
      <c r="BW6083" s="184"/>
      <c r="BX6083" s="184"/>
      <c r="BY6083" s="184"/>
      <c r="BZ6083" s="184"/>
      <c r="CA6083" s="184"/>
      <c r="CB6083" s="184"/>
      <c r="CC6083" s="184"/>
      <c r="CE6083" s="1"/>
      <c r="CF6083" s="1"/>
      <c r="CG6083" s="1"/>
      <c r="CH6083" s="1"/>
      <c r="CI6083" s="1"/>
      <c r="CJ6083" s="1"/>
      <c r="CK6083" s="1"/>
      <c r="CL6083" s="1"/>
      <c r="CM6083" s="1"/>
      <c r="CN6083" s="1"/>
      <c r="CO6083" s="1"/>
    </row>
    <row r="6084" spans="1:93" ht="30" customHeight="1" x14ac:dyDescent="0.2">
      <c r="A6084" s="1">
        <v>6078</v>
      </c>
      <c r="B6084" s="1" t="s">
        <v>2616</v>
      </c>
      <c r="C6084" s="1" t="s">
        <v>2437</v>
      </c>
      <c r="D6084" s="28" t="s">
        <v>2617</v>
      </c>
      <c r="E6084" s="28" t="s">
        <v>2438</v>
      </c>
      <c r="F6084" s="1" t="s">
        <v>74</v>
      </c>
      <c r="G6084" s="1">
        <v>1</v>
      </c>
      <c r="H6084" s="1" t="s">
        <v>1059</v>
      </c>
      <c r="I6084" s="1" t="s">
        <v>114</v>
      </c>
      <c r="J6084" s="76">
        <v>414</v>
      </c>
      <c r="K6084" s="76">
        <v>2408235</v>
      </c>
      <c r="L6084" s="29">
        <v>46121</v>
      </c>
      <c r="M6084" s="29" t="s">
        <v>4163</v>
      </c>
      <c r="N6084" s="1" t="s">
        <v>478</v>
      </c>
      <c r="O6084" s="28" t="s">
        <v>634</v>
      </c>
      <c r="P6084" s="28" t="s">
        <v>322</v>
      </c>
      <c r="Q6084" s="76">
        <v>9</v>
      </c>
      <c r="R6084" s="1"/>
      <c r="S6084" s="76"/>
      <c r="T6084" s="1" t="s">
        <v>115</v>
      </c>
      <c r="U6084" s="1"/>
      <c r="V6084" s="1"/>
      <c r="AB6084" s="178"/>
      <c r="AC6084" s="93">
        <v>25</v>
      </c>
      <c r="AD6084" s="69">
        <v>240</v>
      </c>
      <c r="AE6084" s="33"/>
      <c r="AF6084" s="33"/>
      <c r="AG6084" s="33"/>
      <c r="AX6084" s="37">
        <f t="shared" si="299"/>
        <v>46128</v>
      </c>
      <c r="AY6084" s="178"/>
      <c r="AZ6084" s="185"/>
      <c r="BA6084" s="184"/>
      <c r="BB6084" s="184"/>
      <c r="BC6084" s="184"/>
      <c r="BD6084" s="184"/>
      <c r="BE6084" s="184"/>
      <c r="BF6084" s="184"/>
      <c r="BG6084" s="184"/>
      <c r="BT6084" s="37">
        <f t="shared" si="300"/>
        <v>46149</v>
      </c>
      <c r="BU6084" s="178"/>
      <c r="BV6084" s="185"/>
      <c r="BW6084" s="184"/>
      <c r="BX6084" s="184"/>
      <c r="BY6084" s="184"/>
      <c r="BZ6084" s="184"/>
      <c r="CA6084" s="184"/>
      <c r="CB6084" s="184"/>
      <c r="CC6084" s="184"/>
      <c r="CE6084" s="1"/>
      <c r="CF6084" s="1"/>
      <c r="CG6084" s="1"/>
      <c r="CH6084" s="1"/>
      <c r="CI6084" s="1"/>
      <c r="CJ6084" s="1"/>
      <c r="CK6084" s="1"/>
      <c r="CL6084" s="1"/>
      <c r="CM6084" s="1"/>
      <c r="CN6084" s="1"/>
      <c r="CO6084" s="1"/>
    </row>
    <row r="6085" spans="1:93" ht="30" customHeight="1" x14ac:dyDescent="0.2">
      <c r="A6085" s="1">
        <v>6079</v>
      </c>
      <c r="B6085" s="1" t="s">
        <v>2616</v>
      </c>
      <c r="C6085" s="1" t="s">
        <v>2437</v>
      </c>
      <c r="D6085" s="28" t="s">
        <v>2617</v>
      </c>
      <c r="E6085" s="28" t="s">
        <v>2438</v>
      </c>
      <c r="F6085" s="1" t="s">
        <v>74</v>
      </c>
      <c r="G6085" s="1">
        <v>1</v>
      </c>
      <c r="H6085" s="1" t="s">
        <v>1059</v>
      </c>
      <c r="I6085" s="1" t="s">
        <v>114</v>
      </c>
      <c r="J6085" s="76">
        <v>432</v>
      </c>
      <c r="K6085" s="76">
        <v>2408236</v>
      </c>
      <c r="L6085" s="29">
        <v>46121</v>
      </c>
      <c r="M6085" s="29" t="s">
        <v>4163</v>
      </c>
      <c r="N6085" s="1" t="s">
        <v>478</v>
      </c>
      <c r="O6085" s="28" t="s">
        <v>634</v>
      </c>
      <c r="P6085" s="28" t="s">
        <v>322</v>
      </c>
      <c r="Q6085" s="76">
        <v>9</v>
      </c>
      <c r="R6085" s="1"/>
      <c r="S6085" s="76"/>
      <c r="T6085" s="1" t="s">
        <v>115</v>
      </c>
      <c r="U6085" s="1"/>
      <c r="V6085" s="1"/>
      <c r="AB6085" s="178"/>
      <c r="AC6085" s="93">
        <v>25.5</v>
      </c>
      <c r="AD6085" s="69">
        <v>250</v>
      </c>
      <c r="AE6085" s="33"/>
      <c r="AF6085" s="33"/>
      <c r="AG6085" s="33"/>
      <c r="AX6085" s="37">
        <f t="shared" si="299"/>
        <v>46128</v>
      </c>
      <c r="AY6085" s="178"/>
      <c r="AZ6085" s="185"/>
      <c r="BA6085" s="184"/>
      <c r="BB6085" s="184"/>
      <c r="BC6085" s="184"/>
      <c r="BD6085" s="184"/>
      <c r="BE6085" s="184"/>
      <c r="BF6085" s="184"/>
      <c r="BG6085" s="184"/>
      <c r="BT6085" s="37">
        <f t="shared" si="300"/>
        <v>46149</v>
      </c>
      <c r="BU6085" s="178"/>
      <c r="BV6085" s="185"/>
      <c r="BW6085" s="184"/>
      <c r="BX6085" s="184"/>
      <c r="BY6085" s="184"/>
      <c r="BZ6085" s="184"/>
      <c r="CA6085" s="184"/>
      <c r="CB6085" s="184"/>
      <c r="CC6085" s="184"/>
      <c r="CE6085" s="1"/>
      <c r="CF6085" s="1"/>
      <c r="CG6085" s="1"/>
      <c r="CH6085" s="1"/>
      <c r="CI6085" s="1"/>
      <c r="CJ6085" s="1"/>
      <c r="CK6085" s="1"/>
      <c r="CL6085" s="1"/>
      <c r="CM6085" s="1"/>
      <c r="CN6085" s="1"/>
      <c r="CO6085" s="1"/>
    </row>
    <row r="6086" spans="1:93" ht="30" customHeight="1" x14ac:dyDescent="0.2">
      <c r="A6086" s="1">
        <v>6080</v>
      </c>
      <c r="B6086" s="1" t="s">
        <v>2616</v>
      </c>
      <c r="C6086" s="1" t="s">
        <v>2437</v>
      </c>
      <c r="D6086" s="28" t="s">
        <v>2617</v>
      </c>
      <c r="E6086" s="28" t="s">
        <v>2438</v>
      </c>
      <c r="F6086" s="1" t="s">
        <v>74</v>
      </c>
      <c r="G6086" s="1">
        <v>1</v>
      </c>
      <c r="H6086" s="1" t="s">
        <v>1059</v>
      </c>
      <c r="I6086" s="1" t="s">
        <v>114</v>
      </c>
      <c r="J6086" s="76">
        <v>287</v>
      </c>
      <c r="K6086" s="76">
        <v>2405346</v>
      </c>
      <c r="L6086" s="29">
        <v>46121</v>
      </c>
      <c r="M6086" s="29" t="s">
        <v>4163</v>
      </c>
      <c r="N6086" s="1" t="s">
        <v>478</v>
      </c>
      <c r="O6086" s="28" t="s">
        <v>634</v>
      </c>
      <c r="P6086" s="28" t="s">
        <v>322</v>
      </c>
      <c r="Q6086" s="76">
        <v>8</v>
      </c>
      <c r="R6086" s="1"/>
      <c r="S6086" s="76"/>
      <c r="T6086" s="1" t="s">
        <v>115</v>
      </c>
      <c r="U6086" s="1"/>
      <c r="V6086" s="1"/>
      <c r="AB6086" s="178"/>
      <c r="AC6086" s="93">
        <v>26.5</v>
      </c>
      <c r="AD6086" s="69">
        <v>240</v>
      </c>
      <c r="AE6086" s="33"/>
      <c r="AF6086" s="33"/>
      <c r="AG6086" s="33"/>
      <c r="AX6086" s="37">
        <f t="shared" si="299"/>
        <v>46128</v>
      </c>
      <c r="AY6086" s="178"/>
      <c r="AZ6086" s="185"/>
      <c r="BA6086" s="184"/>
      <c r="BB6086" s="184"/>
      <c r="BC6086" s="184"/>
      <c r="BD6086" s="184"/>
      <c r="BE6086" s="184"/>
      <c r="BF6086" s="184"/>
      <c r="BG6086" s="184"/>
      <c r="BT6086" s="37">
        <f t="shared" si="300"/>
        <v>46149</v>
      </c>
      <c r="BU6086" s="178"/>
      <c r="BV6086" s="185"/>
      <c r="BW6086" s="184"/>
      <c r="BX6086" s="184"/>
      <c r="BY6086" s="184"/>
      <c r="BZ6086" s="184"/>
      <c r="CA6086" s="184"/>
      <c r="CB6086" s="184"/>
      <c r="CC6086" s="184"/>
      <c r="CE6086" s="1"/>
      <c r="CF6086" s="1"/>
      <c r="CG6086" s="1"/>
      <c r="CH6086" s="1"/>
      <c r="CI6086" s="1"/>
      <c r="CJ6086" s="1"/>
      <c r="CK6086" s="1"/>
      <c r="CL6086" s="1"/>
      <c r="CM6086" s="1"/>
      <c r="CN6086" s="1"/>
      <c r="CO6086" s="1"/>
    </row>
    <row r="6087" spans="1:93" ht="30" customHeight="1" x14ac:dyDescent="0.2">
      <c r="A6087" s="1">
        <v>6081</v>
      </c>
      <c r="B6087" s="1" t="s">
        <v>2616</v>
      </c>
      <c r="C6087" s="1" t="s">
        <v>2437</v>
      </c>
      <c r="D6087" s="28" t="s">
        <v>2617</v>
      </c>
      <c r="E6087" s="28" t="s">
        <v>2438</v>
      </c>
      <c r="F6087" s="1" t="s">
        <v>74</v>
      </c>
      <c r="G6087" s="1">
        <v>1</v>
      </c>
      <c r="H6087" s="1" t="s">
        <v>1059</v>
      </c>
      <c r="I6087" s="1" t="s">
        <v>114</v>
      </c>
      <c r="J6087" s="76">
        <v>415</v>
      </c>
      <c r="K6087" s="76">
        <v>2408237</v>
      </c>
      <c r="L6087" s="29">
        <v>46121</v>
      </c>
      <c r="M6087" s="29" t="s">
        <v>4163</v>
      </c>
      <c r="N6087" s="1" t="s">
        <v>478</v>
      </c>
      <c r="O6087" s="28" t="s">
        <v>634</v>
      </c>
      <c r="P6087" s="28" t="s">
        <v>322</v>
      </c>
      <c r="Q6087" s="76">
        <v>9</v>
      </c>
      <c r="R6087" s="1"/>
      <c r="S6087" s="76"/>
      <c r="T6087" s="1" t="s">
        <v>115</v>
      </c>
      <c r="U6087" s="1"/>
      <c r="V6087" s="1"/>
      <c r="AB6087" s="178"/>
      <c r="AC6087" s="93">
        <v>25</v>
      </c>
      <c r="AD6087" s="69">
        <v>240</v>
      </c>
      <c r="AE6087" s="33"/>
      <c r="AF6087" s="33"/>
      <c r="AG6087" s="33"/>
      <c r="AX6087" s="37">
        <f t="shared" si="299"/>
        <v>46128</v>
      </c>
      <c r="AY6087" s="178"/>
      <c r="AZ6087" s="185"/>
      <c r="BA6087" s="184"/>
      <c r="BB6087" s="184"/>
      <c r="BC6087" s="184"/>
      <c r="BD6087" s="184"/>
      <c r="BE6087" s="184"/>
      <c r="BF6087" s="184"/>
      <c r="BG6087" s="184"/>
      <c r="BT6087" s="37">
        <f t="shared" si="300"/>
        <v>46149</v>
      </c>
      <c r="BU6087" s="178"/>
      <c r="BV6087" s="185"/>
      <c r="BW6087" s="184"/>
      <c r="BX6087" s="184"/>
      <c r="BY6087" s="184"/>
      <c r="BZ6087" s="184"/>
      <c r="CA6087" s="184"/>
      <c r="CB6087" s="184"/>
      <c r="CC6087" s="184"/>
      <c r="CE6087" s="1"/>
      <c r="CF6087" s="1"/>
      <c r="CG6087" s="1"/>
      <c r="CH6087" s="1"/>
      <c r="CI6087" s="1"/>
      <c r="CJ6087" s="1"/>
      <c r="CK6087" s="1"/>
      <c r="CL6087" s="1"/>
      <c r="CM6087" s="1"/>
      <c r="CN6087" s="1"/>
      <c r="CO6087" s="1"/>
    </row>
    <row r="6088" spans="1:93" ht="30" customHeight="1" x14ac:dyDescent="0.2">
      <c r="A6088" s="1">
        <v>6082</v>
      </c>
      <c r="B6088" s="1" t="s">
        <v>2616</v>
      </c>
      <c r="C6088" s="1" t="s">
        <v>2437</v>
      </c>
      <c r="D6088" s="28" t="s">
        <v>2617</v>
      </c>
      <c r="E6088" s="28" t="s">
        <v>2438</v>
      </c>
      <c r="F6088" s="1" t="s">
        <v>74</v>
      </c>
      <c r="G6088" s="1">
        <v>1</v>
      </c>
      <c r="H6088" s="1" t="s">
        <v>1059</v>
      </c>
      <c r="I6088" s="1" t="s">
        <v>114</v>
      </c>
      <c r="J6088" s="76">
        <v>273</v>
      </c>
      <c r="K6088" s="76">
        <v>2408328</v>
      </c>
      <c r="L6088" s="29">
        <v>46121</v>
      </c>
      <c r="M6088" s="29" t="s">
        <v>4163</v>
      </c>
      <c r="N6088" s="1" t="s">
        <v>478</v>
      </c>
      <c r="O6088" s="28" t="s">
        <v>634</v>
      </c>
      <c r="P6088" s="28" t="s">
        <v>322</v>
      </c>
      <c r="Q6088" s="76">
        <v>8</v>
      </c>
      <c r="R6088" s="1"/>
      <c r="S6088" s="76"/>
      <c r="T6088" s="1" t="s">
        <v>115</v>
      </c>
      <c r="U6088" s="1"/>
      <c r="V6088" s="1"/>
      <c r="AB6088" s="178"/>
      <c r="AC6088" s="93">
        <v>26.5</v>
      </c>
      <c r="AD6088" s="69">
        <v>230</v>
      </c>
      <c r="AE6088" s="33"/>
      <c r="AF6088" s="33"/>
      <c r="AG6088" s="33"/>
      <c r="AX6088" s="37">
        <f t="shared" si="299"/>
        <v>46128</v>
      </c>
      <c r="AY6088" s="178"/>
      <c r="AZ6088" s="185"/>
      <c r="BA6088" s="184"/>
      <c r="BB6088" s="184"/>
      <c r="BC6088" s="184"/>
      <c r="BD6088" s="184"/>
      <c r="BE6088" s="184"/>
      <c r="BF6088" s="184"/>
      <c r="BG6088" s="184"/>
      <c r="BT6088" s="37">
        <f t="shared" si="300"/>
        <v>46149</v>
      </c>
      <c r="BU6088" s="178"/>
      <c r="BV6088" s="185"/>
      <c r="BW6088" s="184"/>
      <c r="BX6088" s="184"/>
      <c r="BY6088" s="184"/>
      <c r="BZ6088" s="184"/>
      <c r="CA6088" s="184"/>
      <c r="CB6088" s="184"/>
      <c r="CC6088" s="184"/>
      <c r="CE6088" s="1"/>
      <c r="CF6088" s="1"/>
      <c r="CG6088" s="1"/>
      <c r="CH6088" s="1"/>
      <c r="CI6088" s="1"/>
      <c r="CJ6088" s="1"/>
      <c r="CK6088" s="1"/>
      <c r="CL6088" s="1"/>
      <c r="CM6088" s="1"/>
      <c r="CN6088" s="1"/>
      <c r="CO6088" s="1"/>
    </row>
    <row r="6089" spans="1:93" ht="30" customHeight="1" x14ac:dyDescent="0.2">
      <c r="A6089" s="1">
        <v>6083</v>
      </c>
      <c r="B6089" s="1" t="s">
        <v>2616</v>
      </c>
      <c r="C6089" s="1" t="s">
        <v>2437</v>
      </c>
      <c r="D6089" s="28" t="s">
        <v>2617</v>
      </c>
      <c r="E6089" s="28" t="s">
        <v>2438</v>
      </c>
      <c r="F6089" s="1" t="s">
        <v>74</v>
      </c>
      <c r="G6089" s="1">
        <v>1</v>
      </c>
      <c r="H6089" s="1" t="s">
        <v>1059</v>
      </c>
      <c r="I6089" s="1" t="s">
        <v>114</v>
      </c>
      <c r="J6089" s="76">
        <v>553</v>
      </c>
      <c r="K6089" s="76">
        <v>2405348</v>
      </c>
      <c r="L6089" s="29">
        <v>46121</v>
      </c>
      <c r="M6089" s="29" t="s">
        <v>4163</v>
      </c>
      <c r="N6089" s="1" t="s">
        <v>478</v>
      </c>
      <c r="O6089" s="28" t="s">
        <v>634</v>
      </c>
      <c r="P6089" s="28" t="s">
        <v>322</v>
      </c>
      <c r="Q6089" s="76">
        <v>12</v>
      </c>
      <c r="R6089" s="1"/>
      <c r="S6089" s="76"/>
      <c r="T6089" s="1" t="s">
        <v>115</v>
      </c>
      <c r="U6089" s="1"/>
      <c r="V6089" s="1"/>
      <c r="AB6089" s="178"/>
      <c r="AC6089" s="93">
        <v>23.8</v>
      </c>
      <c r="AD6089" s="69">
        <v>260</v>
      </c>
      <c r="AE6089" s="33"/>
      <c r="AF6089" s="33"/>
      <c r="AG6089" s="33"/>
      <c r="AX6089" s="37">
        <f t="shared" si="299"/>
        <v>46128</v>
      </c>
      <c r="AY6089" s="178"/>
      <c r="AZ6089" s="185"/>
      <c r="BA6089" s="184"/>
      <c r="BB6089" s="184"/>
      <c r="BC6089" s="184"/>
      <c r="BD6089" s="184"/>
      <c r="BE6089" s="184"/>
      <c r="BF6089" s="184"/>
      <c r="BG6089" s="184"/>
      <c r="BT6089" s="37">
        <f t="shared" si="300"/>
        <v>46149</v>
      </c>
      <c r="BU6089" s="178"/>
      <c r="BV6089" s="185"/>
      <c r="BW6089" s="184"/>
      <c r="BX6089" s="184"/>
      <c r="BY6089" s="184"/>
      <c r="BZ6089" s="184"/>
      <c r="CA6089" s="184"/>
      <c r="CB6089" s="184"/>
      <c r="CC6089" s="184"/>
      <c r="CE6089" s="1"/>
      <c r="CF6089" s="1"/>
      <c r="CG6089" s="1"/>
      <c r="CH6089" s="1"/>
      <c r="CI6089" s="1"/>
      <c r="CJ6089" s="1"/>
      <c r="CK6089" s="1"/>
      <c r="CL6089" s="1"/>
      <c r="CM6089" s="1"/>
      <c r="CN6089" s="1"/>
      <c r="CO6089" s="1"/>
    </row>
    <row r="6090" spans="1:93" ht="30" customHeight="1" x14ac:dyDescent="0.2">
      <c r="A6090" s="1">
        <v>6084</v>
      </c>
      <c r="B6090" s="1" t="s">
        <v>2616</v>
      </c>
      <c r="C6090" s="1" t="s">
        <v>2437</v>
      </c>
      <c r="D6090" s="28" t="s">
        <v>2617</v>
      </c>
      <c r="E6090" s="28" t="s">
        <v>2438</v>
      </c>
      <c r="F6090" s="1" t="s">
        <v>74</v>
      </c>
      <c r="G6090" s="1">
        <v>1</v>
      </c>
      <c r="H6090" s="1" t="s">
        <v>1059</v>
      </c>
      <c r="I6090" s="1" t="s">
        <v>114</v>
      </c>
      <c r="J6090" s="76">
        <v>303</v>
      </c>
      <c r="K6090" s="76">
        <v>2408239</v>
      </c>
      <c r="L6090" s="29">
        <v>46121</v>
      </c>
      <c r="M6090" s="29" t="s">
        <v>4163</v>
      </c>
      <c r="N6090" s="1" t="s">
        <v>478</v>
      </c>
      <c r="O6090" s="28" t="s">
        <v>634</v>
      </c>
      <c r="P6090" s="28" t="s">
        <v>322</v>
      </c>
      <c r="Q6090" s="76">
        <v>8</v>
      </c>
      <c r="R6090" s="1"/>
      <c r="S6090" s="76"/>
      <c r="T6090" s="1" t="s">
        <v>115</v>
      </c>
      <c r="U6090" s="1"/>
      <c r="V6090" s="1"/>
      <c r="AB6090" s="178"/>
      <c r="AC6090" s="93">
        <v>25.8</v>
      </c>
      <c r="AD6090" s="69">
        <v>260</v>
      </c>
      <c r="AE6090" s="33"/>
      <c r="AF6090" s="33"/>
      <c r="AG6090" s="33"/>
      <c r="AX6090" s="37">
        <f t="shared" si="299"/>
        <v>46128</v>
      </c>
      <c r="AY6090" s="178"/>
      <c r="AZ6090" s="185"/>
      <c r="BA6090" s="184"/>
      <c r="BB6090" s="184"/>
      <c r="BC6090" s="184"/>
      <c r="BD6090" s="184"/>
      <c r="BE6090" s="184"/>
      <c r="BF6090" s="184"/>
      <c r="BG6090" s="184"/>
      <c r="BT6090" s="37">
        <f t="shared" si="300"/>
        <v>46149</v>
      </c>
      <c r="BU6090" s="178"/>
      <c r="BV6090" s="185"/>
      <c r="BW6090" s="184"/>
      <c r="BX6090" s="184"/>
      <c r="BY6090" s="184"/>
      <c r="BZ6090" s="184"/>
      <c r="CA6090" s="184"/>
      <c r="CB6090" s="184"/>
      <c r="CC6090" s="184"/>
      <c r="CE6090" s="1"/>
      <c r="CF6090" s="1"/>
      <c r="CG6090" s="1"/>
      <c r="CH6090" s="1"/>
      <c r="CI6090" s="1"/>
      <c r="CJ6090" s="1"/>
      <c r="CK6090" s="1"/>
      <c r="CL6090" s="1"/>
      <c r="CM6090" s="1"/>
      <c r="CN6090" s="1"/>
      <c r="CO6090" s="1"/>
    </row>
    <row r="6091" spans="1:93" ht="30" customHeight="1" x14ac:dyDescent="0.2">
      <c r="A6091" s="1">
        <v>6085</v>
      </c>
      <c r="B6091" s="1" t="s">
        <v>2616</v>
      </c>
      <c r="C6091" s="1" t="s">
        <v>2437</v>
      </c>
      <c r="D6091" s="28" t="s">
        <v>2617</v>
      </c>
      <c r="E6091" s="28" t="s">
        <v>2438</v>
      </c>
      <c r="F6091" s="1" t="s">
        <v>74</v>
      </c>
      <c r="G6091" s="1">
        <v>1</v>
      </c>
      <c r="H6091" s="1" t="s">
        <v>1059</v>
      </c>
      <c r="I6091" s="1" t="s">
        <v>114</v>
      </c>
      <c r="J6091" s="76">
        <v>302</v>
      </c>
      <c r="K6091" s="76">
        <v>2405349</v>
      </c>
      <c r="L6091" s="29">
        <v>46121</v>
      </c>
      <c r="M6091" s="29" t="s">
        <v>4163</v>
      </c>
      <c r="N6091" s="1" t="s">
        <v>478</v>
      </c>
      <c r="O6091" s="28" t="s">
        <v>634</v>
      </c>
      <c r="P6091" s="28" t="s">
        <v>322</v>
      </c>
      <c r="Q6091" s="76">
        <v>8</v>
      </c>
      <c r="R6091" s="1"/>
      <c r="S6091" s="76">
        <v>6</v>
      </c>
      <c r="T6091" s="1" t="s">
        <v>115</v>
      </c>
      <c r="U6091" s="1"/>
      <c r="V6091" s="1"/>
      <c r="AB6091" s="178"/>
      <c r="AC6091" s="93">
        <v>26.5</v>
      </c>
      <c r="AD6091" s="69">
        <v>250</v>
      </c>
      <c r="AE6091" s="33"/>
      <c r="AF6091" s="33"/>
      <c r="AG6091" s="33"/>
      <c r="AX6091" s="37">
        <f t="shared" si="299"/>
        <v>46128</v>
      </c>
      <c r="AY6091" s="178"/>
      <c r="AZ6091" s="185"/>
      <c r="BA6091" s="184"/>
      <c r="BB6091" s="184"/>
      <c r="BC6091" s="184"/>
      <c r="BD6091" s="184"/>
      <c r="BE6091" s="184"/>
      <c r="BF6091" s="184"/>
      <c r="BG6091" s="184"/>
      <c r="BT6091" s="37">
        <f t="shared" si="300"/>
        <v>46149</v>
      </c>
      <c r="BU6091" s="178"/>
      <c r="BV6091" s="185"/>
      <c r="BW6091" s="184"/>
      <c r="BX6091" s="184"/>
      <c r="BY6091" s="184"/>
      <c r="BZ6091" s="184"/>
      <c r="CA6091" s="184"/>
      <c r="CB6091" s="184"/>
      <c r="CC6091" s="184"/>
      <c r="CE6091" s="1"/>
      <c r="CF6091" s="1"/>
      <c r="CG6091" s="1"/>
      <c r="CH6091" s="1"/>
      <c r="CI6091" s="1"/>
      <c r="CJ6091" s="1"/>
      <c r="CK6091" s="1"/>
      <c r="CL6091" s="1"/>
      <c r="CM6091" s="1"/>
      <c r="CN6091" s="1"/>
      <c r="CO6091" s="1"/>
    </row>
    <row r="6092" spans="1:93" ht="30" customHeight="1" x14ac:dyDescent="0.2">
      <c r="A6092" s="1">
        <v>6086</v>
      </c>
      <c r="B6092" s="1" t="s">
        <v>2616</v>
      </c>
      <c r="C6092" s="1" t="s">
        <v>2437</v>
      </c>
      <c r="D6092" s="28" t="s">
        <v>2617</v>
      </c>
      <c r="E6092" s="28" t="s">
        <v>2438</v>
      </c>
      <c r="F6092" s="1" t="s">
        <v>74</v>
      </c>
      <c r="G6092" s="1">
        <v>1</v>
      </c>
      <c r="H6092" s="1" t="s">
        <v>1059</v>
      </c>
      <c r="I6092" s="1" t="s">
        <v>114</v>
      </c>
      <c r="J6092" s="76">
        <v>295</v>
      </c>
      <c r="K6092" s="76">
        <v>2408240</v>
      </c>
      <c r="L6092" s="29">
        <v>46121</v>
      </c>
      <c r="M6092" s="29" t="s">
        <v>4163</v>
      </c>
      <c r="N6092" s="1" t="s">
        <v>478</v>
      </c>
      <c r="O6092" s="28" t="s">
        <v>634</v>
      </c>
      <c r="P6092" s="28" t="s">
        <v>322</v>
      </c>
      <c r="Q6092" s="76">
        <v>8</v>
      </c>
      <c r="R6092" s="1"/>
      <c r="S6092" s="76"/>
      <c r="T6092" s="1" t="s">
        <v>115</v>
      </c>
      <c r="U6092" s="1"/>
      <c r="V6092" s="1"/>
      <c r="AB6092" s="178"/>
      <c r="AC6092" s="93">
        <v>27.9</v>
      </c>
      <c r="AD6092" s="69">
        <v>240</v>
      </c>
      <c r="AE6092" s="33"/>
      <c r="AF6092" s="33"/>
      <c r="AG6092" s="33"/>
      <c r="AX6092" s="37">
        <f t="shared" si="299"/>
        <v>46128</v>
      </c>
      <c r="AY6092" s="178"/>
      <c r="AZ6092" s="185"/>
      <c r="BA6092" s="184"/>
      <c r="BB6092" s="184"/>
      <c r="BC6092" s="184"/>
      <c r="BD6092" s="184"/>
      <c r="BE6092" s="184"/>
      <c r="BF6092" s="184"/>
      <c r="BG6092" s="184"/>
      <c r="BT6092" s="37">
        <f t="shared" si="300"/>
        <v>46149</v>
      </c>
      <c r="BU6092" s="178"/>
      <c r="BV6092" s="185"/>
      <c r="BW6092" s="184"/>
      <c r="BX6092" s="184"/>
      <c r="BY6092" s="184"/>
      <c r="BZ6092" s="184"/>
      <c r="CA6092" s="184"/>
      <c r="CB6092" s="184"/>
      <c r="CC6092" s="184"/>
      <c r="CE6092" s="1"/>
      <c r="CF6092" s="1"/>
      <c r="CG6092" s="1"/>
      <c r="CH6092" s="1"/>
      <c r="CI6092" s="1"/>
      <c r="CJ6092" s="1"/>
      <c r="CK6092" s="1"/>
      <c r="CL6092" s="1"/>
      <c r="CM6092" s="1"/>
      <c r="CN6092" s="1"/>
      <c r="CO6092" s="1"/>
    </row>
    <row r="6093" spans="1:93" ht="30" customHeight="1" x14ac:dyDescent="0.2">
      <c r="A6093" s="1">
        <v>6087</v>
      </c>
      <c r="B6093" s="1" t="s">
        <v>2616</v>
      </c>
      <c r="C6093" s="1" t="s">
        <v>2437</v>
      </c>
      <c r="D6093" s="28" t="s">
        <v>2617</v>
      </c>
      <c r="E6093" s="28" t="s">
        <v>2438</v>
      </c>
      <c r="F6093" s="1" t="s">
        <v>74</v>
      </c>
      <c r="G6093" s="1">
        <v>1</v>
      </c>
      <c r="H6093" s="1" t="s">
        <v>1059</v>
      </c>
      <c r="I6093" s="1" t="s">
        <v>114</v>
      </c>
      <c r="J6093" s="76">
        <v>391</v>
      </c>
      <c r="K6093" s="76">
        <v>2405350</v>
      </c>
      <c r="L6093" s="29">
        <v>46121</v>
      </c>
      <c r="M6093" s="29" t="s">
        <v>4163</v>
      </c>
      <c r="N6093" s="1" t="s">
        <v>478</v>
      </c>
      <c r="O6093" s="28" t="s">
        <v>634</v>
      </c>
      <c r="P6093" s="28" t="s">
        <v>322</v>
      </c>
      <c r="Q6093" s="76">
        <v>9</v>
      </c>
      <c r="R6093" s="1"/>
      <c r="S6093" s="76"/>
      <c r="T6093" s="1" t="s">
        <v>115</v>
      </c>
      <c r="U6093" s="1"/>
      <c r="V6093" s="1"/>
      <c r="AB6093" s="178"/>
      <c r="AC6093" s="93">
        <v>25.5</v>
      </c>
      <c r="AD6093" s="69">
        <v>220</v>
      </c>
      <c r="AE6093" s="33"/>
      <c r="AF6093" s="33"/>
      <c r="AG6093" s="33"/>
      <c r="AX6093" s="37">
        <f t="shared" ref="AX6093:AX6158" si="301">IF(L6093=0, 0,L6093+7)</f>
        <v>46128</v>
      </c>
      <c r="AY6093" s="178"/>
      <c r="AZ6093" s="185"/>
      <c r="BA6093" s="184"/>
      <c r="BB6093" s="184"/>
      <c r="BC6093" s="184"/>
      <c r="BD6093" s="184"/>
      <c r="BE6093" s="184"/>
      <c r="BF6093" s="184"/>
      <c r="BG6093" s="184"/>
      <c r="BT6093" s="37">
        <f t="shared" si="300"/>
        <v>46149</v>
      </c>
      <c r="BU6093" s="178"/>
      <c r="BV6093" s="185"/>
      <c r="BW6093" s="184"/>
      <c r="BX6093" s="184"/>
      <c r="BY6093" s="184"/>
      <c r="BZ6093" s="184"/>
      <c r="CA6093" s="184"/>
      <c r="CB6093" s="184"/>
      <c r="CC6093" s="184"/>
      <c r="CE6093" s="1"/>
      <c r="CF6093" s="1"/>
      <c r="CG6093" s="1"/>
      <c r="CH6093" s="1"/>
      <c r="CI6093" s="1"/>
      <c r="CJ6093" s="1"/>
      <c r="CK6093" s="1"/>
      <c r="CL6093" s="1"/>
      <c r="CM6093" s="1"/>
      <c r="CN6093" s="1"/>
      <c r="CO6093" s="1"/>
    </row>
    <row r="6094" spans="1:93" ht="30" customHeight="1" x14ac:dyDescent="0.2">
      <c r="A6094" s="1">
        <v>6088</v>
      </c>
      <c r="B6094" s="1" t="s">
        <v>2616</v>
      </c>
      <c r="C6094" s="1" t="s">
        <v>2437</v>
      </c>
      <c r="D6094" s="28" t="s">
        <v>2617</v>
      </c>
      <c r="E6094" s="28" t="s">
        <v>2438</v>
      </c>
      <c r="F6094" s="1" t="s">
        <v>74</v>
      </c>
      <c r="G6094" s="1">
        <v>1</v>
      </c>
      <c r="H6094" s="1" t="s">
        <v>1059</v>
      </c>
      <c r="I6094" s="1" t="s">
        <v>114</v>
      </c>
      <c r="J6094" s="76">
        <v>392</v>
      </c>
      <c r="K6094" s="76">
        <v>2408241</v>
      </c>
      <c r="L6094" s="29">
        <v>46121</v>
      </c>
      <c r="M6094" s="29" t="s">
        <v>4163</v>
      </c>
      <c r="N6094" s="1" t="s">
        <v>478</v>
      </c>
      <c r="O6094" s="28" t="s">
        <v>634</v>
      </c>
      <c r="P6094" s="28" t="s">
        <v>322</v>
      </c>
      <c r="Q6094" s="76">
        <v>9</v>
      </c>
      <c r="R6094" s="1"/>
      <c r="S6094" s="76"/>
      <c r="T6094" s="1" t="s">
        <v>115</v>
      </c>
      <c r="U6094" s="1"/>
      <c r="V6094" s="1"/>
      <c r="AB6094" s="178"/>
      <c r="AC6094" s="93">
        <v>27.5</v>
      </c>
      <c r="AD6094" s="69">
        <v>240</v>
      </c>
      <c r="AE6094" s="33"/>
      <c r="AF6094" s="33"/>
      <c r="AG6094" s="33"/>
      <c r="AX6094" s="37">
        <f t="shared" si="301"/>
        <v>46128</v>
      </c>
      <c r="AY6094" s="178"/>
      <c r="AZ6094" s="185"/>
      <c r="BA6094" s="184"/>
      <c r="BB6094" s="184"/>
      <c r="BC6094" s="184"/>
      <c r="BD6094" s="184"/>
      <c r="BE6094" s="184"/>
      <c r="BF6094" s="184"/>
      <c r="BG6094" s="184"/>
      <c r="BT6094" s="37">
        <f t="shared" si="300"/>
        <v>46149</v>
      </c>
      <c r="BU6094" s="178"/>
      <c r="BV6094" s="185"/>
      <c r="BW6094" s="184"/>
      <c r="BX6094" s="184"/>
      <c r="BY6094" s="184"/>
      <c r="BZ6094" s="184"/>
      <c r="CA6094" s="184"/>
      <c r="CB6094" s="184"/>
      <c r="CC6094" s="184"/>
      <c r="CE6094" s="1"/>
      <c r="CF6094" s="1"/>
      <c r="CG6094" s="1"/>
      <c r="CH6094" s="1"/>
      <c r="CI6094" s="1"/>
      <c r="CJ6094" s="1"/>
      <c r="CK6094" s="1"/>
      <c r="CL6094" s="1"/>
      <c r="CM6094" s="1"/>
      <c r="CN6094" s="1"/>
      <c r="CO6094" s="1"/>
    </row>
    <row r="6095" spans="1:93" ht="30" customHeight="1" x14ac:dyDescent="0.2">
      <c r="A6095" s="1">
        <v>6089</v>
      </c>
      <c r="B6095" s="1" t="s">
        <v>2616</v>
      </c>
      <c r="C6095" s="1" t="s">
        <v>2437</v>
      </c>
      <c r="D6095" s="28" t="s">
        <v>2617</v>
      </c>
      <c r="E6095" s="28" t="s">
        <v>2438</v>
      </c>
      <c r="F6095" s="1" t="s">
        <v>74</v>
      </c>
      <c r="G6095" s="1">
        <v>1</v>
      </c>
      <c r="H6095" s="1" t="s">
        <v>1059</v>
      </c>
      <c r="I6095" s="1" t="s">
        <v>114</v>
      </c>
      <c r="J6095" s="76">
        <v>418</v>
      </c>
      <c r="K6095" s="76">
        <v>2408242</v>
      </c>
      <c r="L6095" s="29">
        <v>46121</v>
      </c>
      <c r="M6095" s="29" t="s">
        <v>4163</v>
      </c>
      <c r="N6095" s="1" t="s">
        <v>478</v>
      </c>
      <c r="O6095" s="28" t="s">
        <v>634</v>
      </c>
      <c r="P6095" s="28" t="s">
        <v>322</v>
      </c>
      <c r="Q6095" s="76">
        <v>9</v>
      </c>
      <c r="R6095" s="1"/>
      <c r="S6095" s="76"/>
      <c r="T6095" s="1" t="s">
        <v>115</v>
      </c>
      <c r="U6095" s="1"/>
      <c r="V6095" s="1"/>
      <c r="AB6095" s="178"/>
      <c r="AC6095" s="93">
        <v>24</v>
      </c>
      <c r="AD6095" s="69">
        <v>250</v>
      </c>
      <c r="AE6095" s="33"/>
      <c r="AF6095" s="33"/>
      <c r="AG6095" s="33"/>
      <c r="AX6095" s="37">
        <f t="shared" si="301"/>
        <v>46128</v>
      </c>
      <c r="AY6095" s="178"/>
      <c r="AZ6095" s="185"/>
      <c r="BA6095" s="184"/>
      <c r="BB6095" s="184"/>
      <c r="BC6095" s="184"/>
      <c r="BD6095" s="184"/>
      <c r="BE6095" s="184"/>
      <c r="BF6095" s="184"/>
      <c r="BG6095" s="184"/>
      <c r="BT6095" s="37">
        <f t="shared" si="300"/>
        <v>46149</v>
      </c>
      <c r="BU6095" s="178"/>
      <c r="BV6095" s="185"/>
      <c r="BW6095" s="184"/>
      <c r="BX6095" s="184"/>
      <c r="BY6095" s="184"/>
      <c r="BZ6095" s="184"/>
      <c r="CA6095" s="184"/>
      <c r="CB6095" s="184"/>
      <c r="CC6095" s="184"/>
      <c r="CE6095" s="1"/>
      <c r="CF6095" s="1"/>
      <c r="CG6095" s="1"/>
      <c r="CH6095" s="1"/>
      <c r="CI6095" s="1"/>
      <c r="CJ6095" s="1"/>
      <c r="CK6095" s="1"/>
      <c r="CL6095" s="1"/>
      <c r="CM6095" s="1"/>
      <c r="CN6095" s="1"/>
      <c r="CO6095" s="1"/>
    </row>
    <row r="6096" spans="1:93" ht="30" customHeight="1" x14ac:dyDescent="0.2">
      <c r="A6096" s="1">
        <v>6090</v>
      </c>
      <c r="B6096" s="1" t="s">
        <v>2616</v>
      </c>
      <c r="C6096" s="1" t="s">
        <v>2437</v>
      </c>
      <c r="D6096" s="28" t="s">
        <v>2617</v>
      </c>
      <c r="E6096" s="28" t="s">
        <v>2438</v>
      </c>
      <c r="F6096" s="1" t="s">
        <v>74</v>
      </c>
      <c r="G6096" s="1">
        <v>1</v>
      </c>
      <c r="H6096" s="1" t="s">
        <v>1059</v>
      </c>
      <c r="I6096" s="1" t="s">
        <v>114</v>
      </c>
      <c r="J6096" s="76">
        <v>403</v>
      </c>
      <c r="K6096" s="76">
        <v>2405351</v>
      </c>
      <c r="L6096" s="29">
        <v>46121</v>
      </c>
      <c r="M6096" s="29" t="s">
        <v>4163</v>
      </c>
      <c r="N6096" s="1" t="s">
        <v>478</v>
      </c>
      <c r="O6096" s="28" t="s">
        <v>634</v>
      </c>
      <c r="P6096" s="28" t="s">
        <v>322</v>
      </c>
      <c r="Q6096" s="76">
        <v>9</v>
      </c>
      <c r="R6096" s="1"/>
      <c r="S6096" s="76"/>
      <c r="T6096" s="1" t="s">
        <v>115</v>
      </c>
      <c r="U6096" s="1"/>
      <c r="V6096" s="1"/>
      <c r="AB6096" s="178"/>
      <c r="AC6096" s="93">
        <v>26</v>
      </c>
      <c r="AD6096" s="69">
        <v>230</v>
      </c>
      <c r="AE6096" s="33"/>
      <c r="AF6096" s="33"/>
      <c r="AG6096" s="33"/>
      <c r="AX6096" s="37">
        <f t="shared" si="301"/>
        <v>46128</v>
      </c>
      <c r="AY6096" s="178"/>
      <c r="AZ6096" s="185"/>
      <c r="BA6096" s="184"/>
      <c r="BB6096" s="184"/>
      <c r="BC6096" s="184"/>
      <c r="BD6096" s="184"/>
      <c r="BE6096" s="184"/>
      <c r="BF6096" s="184"/>
      <c r="BG6096" s="184"/>
      <c r="BT6096" s="37">
        <f t="shared" si="300"/>
        <v>46149</v>
      </c>
      <c r="BU6096" s="178"/>
      <c r="BV6096" s="185"/>
      <c r="BW6096" s="184"/>
      <c r="BX6096" s="184"/>
      <c r="BY6096" s="184"/>
      <c r="BZ6096" s="184"/>
      <c r="CA6096" s="184"/>
      <c r="CB6096" s="184"/>
      <c r="CC6096" s="184"/>
      <c r="CE6096" s="1"/>
      <c r="CF6096" s="1"/>
      <c r="CG6096" s="1"/>
      <c r="CH6096" s="1"/>
      <c r="CI6096" s="1"/>
      <c r="CJ6096" s="1"/>
      <c r="CK6096" s="1"/>
      <c r="CL6096" s="1"/>
      <c r="CM6096" s="1"/>
      <c r="CN6096" s="1"/>
      <c r="CO6096" s="1"/>
    </row>
    <row r="6097" spans="1:93" ht="30" customHeight="1" x14ac:dyDescent="0.2">
      <c r="A6097" s="1">
        <v>6091</v>
      </c>
      <c r="B6097" s="1" t="s">
        <v>2616</v>
      </c>
      <c r="C6097" s="1" t="s">
        <v>2437</v>
      </c>
      <c r="D6097" s="28" t="s">
        <v>2617</v>
      </c>
      <c r="E6097" s="28" t="s">
        <v>2438</v>
      </c>
      <c r="F6097" s="1" t="s">
        <v>74</v>
      </c>
      <c r="G6097" s="1">
        <v>1</v>
      </c>
      <c r="H6097" s="1" t="s">
        <v>1059</v>
      </c>
      <c r="I6097" s="1" t="s">
        <v>114</v>
      </c>
      <c r="J6097" s="76">
        <v>414</v>
      </c>
      <c r="K6097" s="76">
        <v>2408244</v>
      </c>
      <c r="L6097" s="29">
        <v>46121</v>
      </c>
      <c r="M6097" s="29" t="s">
        <v>4163</v>
      </c>
      <c r="N6097" s="1" t="s">
        <v>478</v>
      </c>
      <c r="O6097" s="28" t="s">
        <v>634</v>
      </c>
      <c r="P6097" s="28" t="s">
        <v>322</v>
      </c>
      <c r="Q6097" s="76">
        <v>9</v>
      </c>
      <c r="R6097" s="1"/>
      <c r="S6097" s="76"/>
      <c r="T6097" s="1" t="s">
        <v>115</v>
      </c>
      <c r="U6097" s="1"/>
      <c r="V6097" s="1"/>
      <c r="AB6097" s="178"/>
      <c r="AC6097" s="93">
        <v>24.5</v>
      </c>
      <c r="AD6097" s="69">
        <v>250</v>
      </c>
      <c r="AE6097" s="33"/>
      <c r="AF6097" s="33"/>
      <c r="AG6097" s="33"/>
      <c r="AX6097" s="37">
        <f t="shared" si="301"/>
        <v>46128</v>
      </c>
      <c r="AY6097" s="178"/>
      <c r="AZ6097" s="185"/>
      <c r="BA6097" s="184"/>
      <c r="BB6097" s="184"/>
      <c r="BC6097" s="184"/>
      <c r="BD6097" s="184"/>
      <c r="BE6097" s="184"/>
      <c r="BF6097" s="184"/>
      <c r="BG6097" s="184"/>
      <c r="BT6097" s="37">
        <f t="shared" si="300"/>
        <v>46149</v>
      </c>
      <c r="BU6097" s="178"/>
      <c r="BV6097" s="185"/>
      <c r="BW6097" s="184"/>
      <c r="BX6097" s="184"/>
      <c r="BY6097" s="184"/>
      <c r="BZ6097" s="184"/>
      <c r="CA6097" s="184"/>
      <c r="CB6097" s="184"/>
      <c r="CC6097" s="184"/>
      <c r="CE6097" s="1"/>
      <c r="CF6097" s="1"/>
      <c r="CG6097" s="1"/>
      <c r="CH6097" s="1"/>
      <c r="CI6097" s="1"/>
      <c r="CJ6097" s="1"/>
      <c r="CK6097" s="1"/>
      <c r="CL6097" s="1"/>
      <c r="CM6097" s="1"/>
      <c r="CN6097" s="1"/>
      <c r="CO6097" s="1"/>
    </row>
    <row r="6098" spans="1:93" ht="30" customHeight="1" x14ac:dyDescent="0.2">
      <c r="A6098" s="1">
        <v>6092</v>
      </c>
      <c r="B6098" s="1" t="s">
        <v>2616</v>
      </c>
      <c r="C6098" s="1" t="s">
        <v>2437</v>
      </c>
      <c r="D6098" s="28" t="s">
        <v>2617</v>
      </c>
      <c r="E6098" s="28" t="s">
        <v>2438</v>
      </c>
      <c r="F6098" s="1" t="s">
        <v>74</v>
      </c>
      <c r="G6098" s="1">
        <v>1</v>
      </c>
      <c r="H6098" s="1" t="s">
        <v>1059</v>
      </c>
      <c r="I6098" s="1" t="s">
        <v>114</v>
      </c>
      <c r="J6098" s="76">
        <v>432</v>
      </c>
      <c r="K6098" s="76">
        <v>2408245</v>
      </c>
      <c r="L6098" s="29">
        <v>46121</v>
      </c>
      <c r="M6098" s="29" t="s">
        <v>4163</v>
      </c>
      <c r="N6098" s="1" t="s">
        <v>478</v>
      </c>
      <c r="O6098" s="28" t="s">
        <v>634</v>
      </c>
      <c r="P6098" s="28" t="s">
        <v>322</v>
      </c>
      <c r="Q6098" s="76">
        <v>9</v>
      </c>
      <c r="R6098" s="1"/>
      <c r="S6098" s="76"/>
      <c r="T6098" s="1" t="s">
        <v>115</v>
      </c>
      <c r="U6098" s="1"/>
      <c r="V6098" s="1"/>
      <c r="AB6098" s="178"/>
      <c r="AC6098" s="93">
        <v>25.4</v>
      </c>
      <c r="AD6098" s="69">
        <v>260</v>
      </c>
      <c r="AE6098" s="33"/>
      <c r="AF6098" s="33"/>
      <c r="AG6098" s="33"/>
      <c r="AX6098" s="37">
        <f t="shared" si="301"/>
        <v>46128</v>
      </c>
      <c r="AY6098" s="178"/>
      <c r="AZ6098" s="185"/>
      <c r="BA6098" s="184"/>
      <c r="BB6098" s="184"/>
      <c r="BC6098" s="184"/>
      <c r="BD6098" s="184"/>
      <c r="BE6098" s="184"/>
      <c r="BF6098" s="184"/>
      <c r="BG6098" s="184"/>
      <c r="BT6098" s="37">
        <f t="shared" si="300"/>
        <v>46149</v>
      </c>
      <c r="BU6098" s="178"/>
      <c r="BV6098" s="185"/>
      <c r="BW6098" s="184"/>
      <c r="BX6098" s="184"/>
      <c r="BY6098" s="184"/>
      <c r="BZ6098" s="184"/>
      <c r="CA6098" s="184"/>
      <c r="CB6098" s="184"/>
      <c r="CC6098" s="184"/>
      <c r="CE6098" s="1"/>
      <c r="CF6098" s="1"/>
      <c r="CG6098" s="1"/>
      <c r="CH6098" s="1"/>
      <c r="CI6098" s="1"/>
      <c r="CJ6098" s="1"/>
      <c r="CK6098" s="1"/>
      <c r="CL6098" s="1"/>
      <c r="CM6098" s="1"/>
      <c r="CN6098" s="1"/>
      <c r="CO6098" s="1"/>
    </row>
    <row r="6099" spans="1:93" ht="30" customHeight="1" x14ac:dyDescent="0.2">
      <c r="A6099" s="1">
        <v>6093</v>
      </c>
      <c r="B6099" s="1" t="s">
        <v>2616</v>
      </c>
      <c r="C6099" s="1" t="s">
        <v>2437</v>
      </c>
      <c r="D6099" s="28" t="s">
        <v>2617</v>
      </c>
      <c r="E6099" s="28" t="s">
        <v>2438</v>
      </c>
      <c r="F6099" s="1" t="s">
        <v>74</v>
      </c>
      <c r="G6099" s="1">
        <v>1</v>
      </c>
      <c r="H6099" s="1" t="s">
        <v>1059</v>
      </c>
      <c r="I6099" s="1" t="s">
        <v>114</v>
      </c>
      <c r="J6099" s="76">
        <v>557</v>
      </c>
      <c r="K6099" s="76">
        <v>2408355</v>
      </c>
      <c r="L6099" s="29">
        <v>46121</v>
      </c>
      <c r="M6099" s="29" t="s">
        <v>4163</v>
      </c>
      <c r="N6099" s="1" t="s">
        <v>478</v>
      </c>
      <c r="O6099" s="28" t="s">
        <v>634</v>
      </c>
      <c r="P6099" s="28" t="s">
        <v>322</v>
      </c>
      <c r="Q6099" s="76">
        <v>12</v>
      </c>
      <c r="R6099" s="1"/>
      <c r="S6099" s="76"/>
      <c r="T6099" s="1" t="s">
        <v>115</v>
      </c>
      <c r="U6099" s="1"/>
      <c r="V6099" s="1"/>
      <c r="AB6099" s="179"/>
      <c r="AC6099" s="93">
        <v>25</v>
      </c>
      <c r="AD6099" s="69">
        <v>250</v>
      </c>
      <c r="AE6099" s="33"/>
      <c r="AF6099" s="33"/>
      <c r="AG6099" s="33"/>
      <c r="AX6099" s="37">
        <f t="shared" si="301"/>
        <v>46128</v>
      </c>
      <c r="AY6099" s="179"/>
      <c r="AZ6099" s="185"/>
      <c r="BA6099" s="184"/>
      <c r="BB6099" s="184"/>
      <c r="BC6099" s="184"/>
      <c r="BD6099" s="184"/>
      <c r="BE6099" s="184"/>
      <c r="BF6099" s="184"/>
      <c r="BG6099" s="184"/>
      <c r="BT6099" s="135">
        <f t="shared" si="300"/>
        <v>46149</v>
      </c>
      <c r="BU6099" s="178"/>
      <c r="BV6099" s="185"/>
      <c r="BW6099" s="181"/>
      <c r="BX6099" s="181"/>
      <c r="BY6099" s="181"/>
      <c r="BZ6099" s="181"/>
      <c r="CA6099" s="181"/>
      <c r="CB6099" s="181"/>
      <c r="CC6099" s="181"/>
      <c r="CE6099" s="1"/>
      <c r="CF6099" s="1"/>
      <c r="CG6099" s="1"/>
      <c r="CH6099" s="1"/>
      <c r="CI6099" s="1"/>
      <c r="CJ6099" s="1"/>
      <c r="CK6099" s="1"/>
      <c r="CL6099" s="1"/>
      <c r="CM6099" s="1"/>
      <c r="CN6099" s="1"/>
      <c r="CO6099" s="1"/>
    </row>
    <row r="6100" spans="1:93" ht="30" customHeight="1" x14ac:dyDescent="0.2">
      <c r="A6100" s="1">
        <v>6094</v>
      </c>
      <c r="B6100" s="1" t="s">
        <v>2618</v>
      </c>
      <c r="C6100" s="1" t="s">
        <v>2439</v>
      </c>
      <c r="D6100" s="28" t="s">
        <v>2619</v>
      </c>
      <c r="E6100" s="28" t="s">
        <v>2441</v>
      </c>
      <c r="F6100" s="1" t="s">
        <v>74</v>
      </c>
      <c r="G6100" s="1">
        <v>5</v>
      </c>
      <c r="H6100" s="1" t="s">
        <v>4209</v>
      </c>
      <c r="I6100" s="1" t="s">
        <v>114</v>
      </c>
      <c r="J6100" s="76">
        <v>553</v>
      </c>
      <c r="K6100" s="76">
        <v>2408293</v>
      </c>
      <c r="L6100" s="29">
        <v>46121</v>
      </c>
      <c r="M6100" s="29" t="s">
        <v>4163</v>
      </c>
      <c r="N6100" s="1" t="s">
        <v>478</v>
      </c>
      <c r="O6100" s="28" t="s">
        <v>634</v>
      </c>
      <c r="P6100" s="28" t="s">
        <v>323</v>
      </c>
      <c r="Q6100" s="76">
        <v>12</v>
      </c>
      <c r="R6100" s="1"/>
      <c r="S6100" s="76">
        <v>6</v>
      </c>
      <c r="T6100" s="1" t="s">
        <v>115</v>
      </c>
      <c r="U6100" s="1"/>
      <c r="V6100" s="1"/>
      <c r="AB6100" s="177" t="s">
        <v>3576</v>
      </c>
      <c r="AC6100" s="93">
        <v>23.5</v>
      </c>
      <c r="AD6100" s="69">
        <v>245</v>
      </c>
      <c r="AE6100" s="33"/>
      <c r="AF6100" s="33"/>
      <c r="AG6100" s="33"/>
      <c r="AX6100" s="37">
        <f>IF(L6100=0, 0,L6100+7)</f>
        <v>46128</v>
      </c>
      <c r="AY6100" s="177" t="s">
        <v>3356</v>
      </c>
      <c r="AZ6100" s="183" t="s">
        <v>3357</v>
      </c>
      <c r="BA6100" s="183">
        <v>46.5</v>
      </c>
      <c r="BB6100" s="183">
        <v>46</v>
      </c>
      <c r="BC6100" s="183">
        <v>47.4</v>
      </c>
      <c r="BD6100" s="183"/>
      <c r="BE6100" s="183"/>
      <c r="BF6100" s="183"/>
      <c r="BG6100" s="183">
        <f>AVERAGE(BA6100:BF6102)</f>
        <v>46.633333333333333</v>
      </c>
      <c r="BH6100" s="4"/>
      <c r="BI6100" s="28"/>
      <c r="BJ6100" s="28"/>
      <c r="BK6100" s="1"/>
      <c r="BL6100" s="1"/>
      <c r="BM6100" s="1"/>
      <c r="BN6100" s="1"/>
      <c r="BO6100" s="1"/>
      <c r="BP6100" s="1"/>
      <c r="BQ6100" s="1"/>
      <c r="BR6100" s="1"/>
      <c r="BS6100" s="4"/>
      <c r="BT6100" s="37">
        <f t="shared" si="300"/>
        <v>46149</v>
      </c>
      <c r="BU6100" s="182" t="s">
        <v>3356</v>
      </c>
      <c r="BV6100" s="183" t="s">
        <v>3358</v>
      </c>
      <c r="BW6100" s="183">
        <v>58.5</v>
      </c>
      <c r="BX6100" s="183">
        <v>58.7</v>
      </c>
      <c r="BY6100" s="183">
        <v>57.7</v>
      </c>
      <c r="BZ6100" s="183"/>
      <c r="CA6100" s="183"/>
      <c r="CB6100" s="183"/>
      <c r="CC6100" s="183">
        <f>AVERAGE(BW6100:CB6102)</f>
        <v>58.300000000000004</v>
      </c>
      <c r="CE6100" s="1"/>
      <c r="CF6100" s="1"/>
      <c r="CG6100" s="1"/>
      <c r="CH6100" s="1"/>
      <c r="CI6100" s="1"/>
      <c r="CJ6100" s="1"/>
      <c r="CK6100" s="1"/>
      <c r="CL6100" s="1"/>
      <c r="CM6100" s="1"/>
      <c r="CN6100" s="1"/>
      <c r="CO6100" s="1"/>
    </row>
    <row r="6101" spans="1:93" ht="30" customHeight="1" x14ac:dyDescent="0.2">
      <c r="A6101" s="1">
        <v>6095</v>
      </c>
      <c r="B6101" s="1" t="s">
        <v>2618</v>
      </c>
      <c r="C6101" s="1" t="s">
        <v>2439</v>
      </c>
      <c r="D6101" s="28" t="s">
        <v>2440</v>
      </c>
      <c r="E6101" s="28" t="s">
        <v>2441</v>
      </c>
      <c r="F6101" s="1" t="s">
        <v>74</v>
      </c>
      <c r="G6101" s="1">
        <v>5</v>
      </c>
      <c r="H6101" s="1" t="s">
        <v>4209</v>
      </c>
      <c r="I6101" s="1" t="s">
        <v>114</v>
      </c>
      <c r="J6101" s="76">
        <v>437</v>
      </c>
      <c r="K6101" s="76">
        <v>2408294</v>
      </c>
      <c r="L6101" s="29">
        <v>46121</v>
      </c>
      <c r="M6101" s="29" t="s">
        <v>4163</v>
      </c>
      <c r="N6101" s="1" t="s">
        <v>478</v>
      </c>
      <c r="O6101" s="28" t="s">
        <v>634</v>
      </c>
      <c r="P6101" s="28" t="s">
        <v>323</v>
      </c>
      <c r="Q6101" s="76">
        <v>10</v>
      </c>
      <c r="R6101" s="1"/>
      <c r="S6101" s="76"/>
      <c r="T6101" s="1" t="s">
        <v>115</v>
      </c>
      <c r="U6101" s="1"/>
      <c r="V6101" s="1"/>
      <c r="AB6101" s="178"/>
      <c r="AC6101" s="93">
        <v>23</v>
      </c>
      <c r="AD6101" s="69">
        <v>260</v>
      </c>
      <c r="AE6101" s="33"/>
      <c r="AF6101" s="33"/>
      <c r="AG6101" s="33"/>
      <c r="AX6101" s="37">
        <f t="shared" si="301"/>
        <v>46128</v>
      </c>
      <c r="AY6101" s="178"/>
      <c r="AZ6101" s="183"/>
      <c r="BA6101" s="183"/>
      <c r="BB6101" s="183"/>
      <c r="BC6101" s="183"/>
      <c r="BD6101" s="183"/>
      <c r="BE6101" s="183"/>
      <c r="BF6101" s="183"/>
      <c r="BG6101" s="183"/>
      <c r="BH6101" s="4"/>
      <c r="BI6101" s="28"/>
      <c r="BJ6101" s="28"/>
      <c r="BK6101" s="1"/>
      <c r="BL6101" s="1"/>
      <c r="BM6101" s="1"/>
      <c r="BN6101" s="1"/>
      <c r="BO6101" s="1"/>
      <c r="BP6101" s="1"/>
      <c r="BQ6101" s="1"/>
      <c r="BR6101" s="1"/>
      <c r="BS6101" s="4"/>
      <c r="BT6101" s="37">
        <f t="shared" si="300"/>
        <v>46149</v>
      </c>
      <c r="BU6101" s="182"/>
      <c r="BV6101" s="183"/>
      <c r="BW6101" s="183"/>
      <c r="BX6101" s="183"/>
      <c r="BY6101" s="183"/>
      <c r="BZ6101" s="183"/>
      <c r="CA6101" s="183"/>
      <c r="CB6101" s="183"/>
      <c r="CC6101" s="183"/>
      <c r="CE6101" s="1"/>
      <c r="CF6101" s="1"/>
      <c r="CG6101" s="1"/>
      <c r="CH6101" s="1"/>
      <c r="CI6101" s="1"/>
      <c r="CJ6101" s="1"/>
      <c r="CK6101" s="1"/>
      <c r="CL6101" s="1"/>
      <c r="CM6101" s="1"/>
      <c r="CN6101" s="1"/>
      <c r="CO6101" s="1"/>
    </row>
    <row r="6102" spans="1:93" ht="30" customHeight="1" x14ac:dyDescent="0.2">
      <c r="A6102" s="1">
        <v>6096</v>
      </c>
      <c r="B6102" s="1" t="s">
        <v>2618</v>
      </c>
      <c r="C6102" s="1" t="s">
        <v>2439</v>
      </c>
      <c r="D6102" s="28" t="s">
        <v>2440</v>
      </c>
      <c r="E6102" s="28" t="s">
        <v>2441</v>
      </c>
      <c r="F6102" s="1" t="s">
        <v>74</v>
      </c>
      <c r="G6102" s="1">
        <v>5</v>
      </c>
      <c r="H6102" s="1" t="s">
        <v>4209</v>
      </c>
      <c r="I6102" s="1" t="s">
        <v>114</v>
      </c>
      <c r="J6102" s="76">
        <v>273</v>
      </c>
      <c r="K6102" s="76">
        <v>2408297</v>
      </c>
      <c r="L6102" s="29">
        <v>46121</v>
      </c>
      <c r="M6102" s="29" t="s">
        <v>4163</v>
      </c>
      <c r="N6102" s="1" t="s">
        <v>478</v>
      </c>
      <c r="O6102" s="28" t="s">
        <v>634</v>
      </c>
      <c r="P6102" s="28" t="s">
        <v>323</v>
      </c>
      <c r="Q6102" s="76">
        <v>8</v>
      </c>
      <c r="R6102" s="1"/>
      <c r="S6102" s="76"/>
      <c r="T6102" s="1" t="s">
        <v>115</v>
      </c>
      <c r="U6102" s="1"/>
      <c r="V6102" s="1"/>
      <c r="AB6102" s="179"/>
      <c r="AC6102" s="93">
        <v>23.5</v>
      </c>
      <c r="AD6102" s="69">
        <v>240</v>
      </c>
      <c r="AE6102" s="33"/>
      <c r="AF6102" s="33"/>
      <c r="AG6102" s="33"/>
      <c r="AX6102" s="37">
        <f t="shared" si="301"/>
        <v>46128</v>
      </c>
      <c r="AY6102" s="179"/>
      <c r="AZ6102" s="183"/>
      <c r="BA6102" s="183"/>
      <c r="BB6102" s="183"/>
      <c r="BC6102" s="183"/>
      <c r="BD6102" s="183"/>
      <c r="BE6102" s="183"/>
      <c r="BF6102" s="183"/>
      <c r="BG6102" s="183"/>
      <c r="BH6102" s="4"/>
      <c r="BI6102" s="28"/>
      <c r="BJ6102" s="28"/>
      <c r="BK6102" s="1"/>
      <c r="BL6102" s="1"/>
      <c r="BM6102" s="1"/>
      <c r="BN6102" s="1"/>
      <c r="BO6102" s="1"/>
      <c r="BP6102" s="1"/>
      <c r="BQ6102" s="1"/>
      <c r="BR6102" s="1"/>
      <c r="BS6102" s="4"/>
      <c r="BT6102" s="37">
        <f t="shared" si="300"/>
        <v>46149</v>
      </c>
      <c r="BU6102" s="182"/>
      <c r="BV6102" s="183"/>
      <c r="BW6102" s="183"/>
      <c r="BX6102" s="183"/>
      <c r="BY6102" s="183"/>
      <c r="BZ6102" s="183"/>
      <c r="CA6102" s="183"/>
      <c r="CB6102" s="183"/>
      <c r="CC6102" s="183"/>
      <c r="CE6102" s="1"/>
      <c r="CF6102" s="1"/>
      <c r="CG6102" s="1"/>
      <c r="CH6102" s="1"/>
      <c r="CI6102" s="1"/>
      <c r="CJ6102" s="1"/>
      <c r="CK6102" s="1"/>
      <c r="CL6102" s="1"/>
      <c r="CM6102" s="1"/>
      <c r="CN6102" s="1"/>
      <c r="CO6102" s="1"/>
    </row>
    <row r="6103" spans="1:93" ht="30" customHeight="1" x14ac:dyDescent="0.2">
      <c r="A6103" s="1">
        <v>6097</v>
      </c>
      <c r="B6103" s="1" t="s">
        <v>2620</v>
      </c>
      <c r="C6103" s="1" t="s">
        <v>2442</v>
      </c>
      <c r="D6103" s="28" t="s">
        <v>2621</v>
      </c>
      <c r="E6103" s="28" t="s">
        <v>2392</v>
      </c>
      <c r="F6103" s="1" t="s">
        <v>74</v>
      </c>
      <c r="G6103" s="1">
        <v>5</v>
      </c>
      <c r="H6103" s="1" t="s">
        <v>1059</v>
      </c>
      <c r="I6103" s="1" t="s">
        <v>114</v>
      </c>
      <c r="J6103" s="76">
        <v>287</v>
      </c>
      <c r="K6103" s="76">
        <v>2405413</v>
      </c>
      <c r="L6103" s="29">
        <v>46121</v>
      </c>
      <c r="M6103" s="29" t="s">
        <v>4163</v>
      </c>
      <c r="N6103" s="1" t="s">
        <v>478</v>
      </c>
      <c r="O6103" s="28" t="s">
        <v>634</v>
      </c>
      <c r="P6103" s="28" t="s">
        <v>322</v>
      </c>
      <c r="Q6103" s="76">
        <v>8</v>
      </c>
      <c r="R6103" s="1"/>
      <c r="S6103" s="76">
        <v>6</v>
      </c>
      <c r="T6103" s="1" t="s">
        <v>115</v>
      </c>
      <c r="U6103" s="1"/>
      <c r="V6103" s="1"/>
      <c r="AB6103" s="177" t="s">
        <v>3577</v>
      </c>
      <c r="AC6103" s="93">
        <v>25.8</v>
      </c>
      <c r="AD6103" s="69">
        <v>230</v>
      </c>
      <c r="AE6103" s="33"/>
      <c r="AF6103" s="33"/>
      <c r="AG6103" s="33"/>
      <c r="AX6103" s="37">
        <f t="shared" si="301"/>
        <v>46128</v>
      </c>
      <c r="AY6103" s="180" t="s">
        <v>3609</v>
      </c>
      <c r="AZ6103" s="183" t="s">
        <v>3355</v>
      </c>
      <c r="BA6103" s="183">
        <v>46.7</v>
      </c>
      <c r="BB6103" s="183">
        <v>47.3</v>
      </c>
      <c r="BC6103" s="183"/>
      <c r="BD6103" s="183"/>
      <c r="BE6103" s="183"/>
      <c r="BF6103" s="183"/>
      <c r="BG6103" s="183">
        <f>AVERAGE(BA6103:BF6108)</f>
        <v>47</v>
      </c>
      <c r="BH6103" s="4"/>
      <c r="BI6103" s="28"/>
      <c r="BJ6103" s="28"/>
      <c r="BK6103" s="1"/>
      <c r="BL6103" s="1"/>
      <c r="BM6103" s="1"/>
      <c r="BN6103" s="1"/>
      <c r="BO6103" s="1"/>
      <c r="BP6103" s="1"/>
      <c r="BQ6103" s="1"/>
      <c r="BR6103" s="1"/>
      <c r="BS6103" s="4"/>
      <c r="BT6103" s="37">
        <f t="shared" si="300"/>
        <v>46149</v>
      </c>
      <c r="BU6103" s="183" t="s">
        <v>3609</v>
      </c>
      <c r="BV6103" s="183" t="s">
        <v>3355</v>
      </c>
      <c r="BW6103" s="180">
        <v>57.9</v>
      </c>
      <c r="BX6103" s="180">
        <v>57</v>
      </c>
      <c r="BY6103" s="180"/>
      <c r="BZ6103" s="180"/>
      <c r="CA6103" s="180"/>
      <c r="CB6103" s="180"/>
      <c r="CC6103" s="180">
        <f>AVERAGE(BW6103:CB6108)</f>
        <v>57.45</v>
      </c>
      <c r="CE6103" s="1"/>
      <c r="CF6103" s="1"/>
      <c r="CG6103" s="1"/>
      <c r="CH6103" s="1"/>
      <c r="CI6103" s="1"/>
      <c r="CJ6103" s="1"/>
      <c r="CK6103" s="1"/>
      <c r="CL6103" s="1"/>
      <c r="CM6103" s="1"/>
      <c r="CN6103" s="1"/>
      <c r="CO6103" s="1"/>
    </row>
    <row r="6104" spans="1:93" ht="30" customHeight="1" x14ac:dyDescent="0.2">
      <c r="A6104" s="1">
        <v>6098</v>
      </c>
      <c r="B6104" s="1" t="s">
        <v>2620</v>
      </c>
      <c r="C6104" s="1" t="s">
        <v>2442</v>
      </c>
      <c r="D6104" s="28" t="s">
        <v>2621</v>
      </c>
      <c r="E6104" s="28" t="s">
        <v>2392</v>
      </c>
      <c r="F6104" s="1" t="s">
        <v>74</v>
      </c>
      <c r="G6104" s="1">
        <v>5</v>
      </c>
      <c r="H6104" s="1" t="s">
        <v>1059</v>
      </c>
      <c r="I6104" s="1" t="s">
        <v>114</v>
      </c>
      <c r="J6104" s="76">
        <v>403</v>
      </c>
      <c r="K6104" s="76">
        <v>2408296</v>
      </c>
      <c r="L6104" s="29">
        <v>46121</v>
      </c>
      <c r="M6104" s="29" t="s">
        <v>4163</v>
      </c>
      <c r="N6104" s="1" t="s">
        <v>478</v>
      </c>
      <c r="O6104" s="28" t="s">
        <v>634</v>
      </c>
      <c r="P6104" s="28" t="s">
        <v>322</v>
      </c>
      <c r="Q6104" s="76">
        <v>9</v>
      </c>
      <c r="R6104" s="1"/>
      <c r="S6104" s="76"/>
      <c r="T6104" s="1" t="s">
        <v>115</v>
      </c>
      <c r="U6104" s="1"/>
      <c r="V6104" s="1"/>
      <c r="AB6104" s="178"/>
      <c r="AC6104" s="93">
        <v>25.3</v>
      </c>
      <c r="AD6104" s="69">
        <v>220</v>
      </c>
      <c r="AE6104" s="33"/>
      <c r="AF6104" s="33"/>
      <c r="AG6104" s="33"/>
      <c r="AX6104" s="37">
        <f t="shared" si="301"/>
        <v>46128</v>
      </c>
      <c r="AY6104" s="184"/>
      <c r="AZ6104" s="183"/>
      <c r="BA6104" s="183"/>
      <c r="BB6104" s="183"/>
      <c r="BC6104" s="183"/>
      <c r="BD6104" s="183"/>
      <c r="BE6104" s="183"/>
      <c r="BF6104" s="183"/>
      <c r="BG6104" s="183"/>
      <c r="BH6104" s="4"/>
      <c r="BI6104" s="28"/>
      <c r="BJ6104" s="28"/>
      <c r="BK6104" s="1"/>
      <c r="BL6104" s="1"/>
      <c r="BM6104" s="1"/>
      <c r="BN6104" s="1"/>
      <c r="BO6104" s="1"/>
      <c r="BP6104" s="1"/>
      <c r="BQ6104" s="1"/>
      <c r="BR6104" s="1"/>
      <c r="BS6104" s="4"/>
      <c r="BT6104" s="37">
        <f t="shared" si="300"/>
        <v>46149</v>
      </c>
      <c r="BU6104" s="183"/>
      <c r="BV6104" s="183"/>
      <c r="BW6104" s="184"/>
      <c r="BX6104" s="184"/>
      <c r="BY6104" s="184"/>
      <c r="BZ6104" s="184"/>
      <c r="CA6104" s="184"/>
      <c r="CB6104" s="184"/>
      <c r="CC6104" s="184"/>
      <c r="CE6104" s="1"/>
      <c r="CF6104" s="1"/>
      <c r="CG6104" s="1"/>
      <c r="CH6104" s="1"/>
      <c r="CI6104" s="1"/>
      <c r="CJ6104" s="1"/>
      <c r="CK6104" s="1"/>
      <c r="CL6104" s="1"/>
      <c r="CM6104" s="1"/>
      <c r="CN6104" s="1"/>
      <c r="CO6104" s="1"/>
    </row>
    <row r="6105" spans="1:93" ht="30" customHeight="1" x14ac:dyDescent="0.2">
      <c r="A6105" s="1">
        <v>6099</v>
      </c>
      <c r="B6105" s="1" t="s">
        <v>2620</v>
      </c>
      <c r="C6105" s="1" t="s">
        <v>2442</v>
      </c>
      <c r="D6105" s="28" t="s">
        <v>2621</v>
      </c>
      <c r="E6105" s="28" t="s">
        <v>2392</v>
      </c>
      <c r="F6105" s="1" t="s">
        <v>74</v>
      </c>
      <c r="G6105" s="1">
        <v>5</v>
      </c>
      <c r="H6105" s="1" t="s">
        <v>1059</v>
      </c>
      <c r="I6105" s="1" t="s">
        <v>114</v>
      </c>
      <c r="J6105" s="76">
        <v>295</v>
      </c>
      <c r="K6105" s="76">
        <v>2408298</v>
      </c>
      <c r="L6105" s="29">
        <v>46121</v>
      </c>
      <c r="M6105" s="29" t="s">
        <v>4163</v>
      </c>
      <c r="N6105" s="1" t="s">
        <v>478</v>
      </c>
      <c r="O6105" s="28" t="s">
        <v>634</v>
      </c>
      <c r="P6105" s="28" t="s">
        <v>322</v>
      </c>
      <c r="Q6105" s="76">
        <v>8</v>
      </c>
      <c r="R6105" s="1"/>
      <c r="S6105" s="76"/>
      <c r="T6105" s="1" t="s">
        <v>115</v>
      </c>
      <c r="U6105" s="1"/>
      <c r="V6105" s="1"/>
      <c r="AB6105" s="178"/>
      <c r="AC6105" s="93">
        <v>23</v>
      </c>
      <c r="AD6105" s="69">
        <v>230</v>
      </c>
      <c r="AE6105" s="33"/>
      <c r="AF6105" s="33"/>
      <c r="AG6105" s="33"/>
      <c r="AX6105" s="37">
        <f t="shared" si="301"/>
        <v>46128</v>
      </c>
      <c r="AY6105" s="184"/>
      <c r="AZ6105" s="183"/>
      <c r="BA6105" s="183"/>
      <c r="BB6105" s="183"/>
      <c r="BC6105" s="183"/>
      <c r="BD6105" s="183"/>
      <c r="BE6105" s="183"/>
      <c r="BF6105" s="183"/>
      <c r="BG6105" s="183"/>
      <c r="BH6105" s="4"/>
      <c r="BI6105" s="28"/>
      <c r="BJ6105" s="28"/>
      <c r="BK6105" s="1"/>
      <c r="BL6105" s="1"/>
      <c r="BM6105" s="1"/>
      <c r="BN6105" s="1"/>
      <c r="BO6105" s="1"/>
      <c r="BP6105" s="1"/>
      <c r="BQ6105" s="1"/>
      <c r="BR6105" s="1"/>
      <c r="BS6105" s="4"/>
      <c r="BT6105" s="37">
        <f t="shared" si="300"/>
        <v>46149</v>
      </c>
      <c r="BU6105" s="183"/>
      <c r="BV6105" s="183"/>
      <c r="BW6105" s="184"/>
      <c r="BX6105" s="184"/>
      <c r="BY6105" s="184"/>
      <c r="BZ6105" s="184"/>
      <c r="CA6105" s="184"/>
      <c r="CB6105" s="184"/>
      <c r="CC6105" s="184"/>
      <c r="CE6105" s="1"/>
      <c r="CF6105" s="1"/>
      <c r="CG6105" s="1"/>
      <c r="CH6105" s="1"/>
      <c r="CI6105" s="1"/>
      <c r="CJ6105" s="1"/>
      <c r="CK6105" s="1"/>
      <c r="CL6105" s="1"/>
      <c r="CM6105" s="1"/>
      <c r="CN6105" s="1"/>
      <c r="CO6105" s="1"/>
    </row>
    <row r="6106" spans="1:93" ht="30" customHeight="1" x14ac:dyDescent="0.2">
      <c r="A6106" s="1">
        <v>6100</v>
      </c>
      <c r="B6106" s="1" t="s">
        <v>2620</v>
      </c>
      <c r="C6106" s="1" t="s">
        <v>2442</v>
      </c>
      <c r="D6106" s="28" t="s">
        <v>2621</v>
      </c>
      <c r="E6106" s="28" t="s">
        <v>2392</v>
      </c>
      <c r="F6106" s="1" t="s">
        <v>74</v>
      </c>
      <c r="G6106" s="1">
        <v>5</v>
      </c>
      <c r="H6106" s="1" t="s">
        <v>1059</v>
      </c>
      <c r="I6106" s="1" t="s">
        <v>114</v>
      </c>
      <c r="J6106" s="25">
        <v>415</v>
      </c>
      <c r="K6106" s="76">
        <v>2408299</v>
      </c>
      <c r="L6106" s="29">
        <v>46121</v>
      </c>
      <c r="M6106" s="29" t="s">
        <v>4163</v>
      </c>
      <c r="N6106" s="1" t="s">
        <v>478</v>
      </c>
      <c r="O6106" s="28" t="s">
        <v>634</v>
      </c>
      <c r="P6106" s="28" t="s">
        <v>322</v>
      </c>
      <c r="Q6106" s="76">
        <v>9</v>
      </c>
      <c r="R6106" s="1"/>
      <c r="S6106" s="76"/>
      <c r="T6106" s="1" t="s">
        <v>115</v>
      </c>
      <c r="U6106" s="1"/>
      <c r="V6106" s="1"/>
      <c r="AB6106" s="178"/>
      <c r="AC6106" s="93">
        <v>23</v>
      </c>
      <c r="AD6106" s="69">
        <v>230</v>
      </c>
      <c r="AE6106" s="33"/>
      <c r="AF6106" s="33"/>
      <c r="AG6106" s="33"/>
      <c r="AX6106" s="37">
        <f t="shared" si="301"/>
        <v>46128</v>
      </c>
      <c r="AY6106" s="184"/>
      <c r="AZ6106" s="183"/>
      <c r="BA6106" s="183"/>
      <c r="BB6106" s="183"/>
      <c r="BC6106" s="183"/>
      <c r="BD6106" s="183"/>
      <c r="BE6106" s="183"/>
      <c r="BF6106" s="183"/>
      <c r="BG6106" s="183"/>
      <c r="BH6106" s="4"/>
      <c r="BI6106" s="28"/>
      <c r="BJ6106" s="28"/>
      <c r="BK6106" s="1"/>
      <c r="BL6106" s="1"/>
      <c r="BM6106" s="1"/>
      <c r="BN6106" s="1"/>
      <c r="BO6106" s="1"/>
      <c r="BP6106" s="1"/>
      <c r="BQ6106" s="1"/>
      <c r="BR6106" s="1"/>
      <c r="BS6106" s="4"/>
      <c r="BT6106" s="37">
        <f t="shared" si="300"/>
        <v>46149</v>
      </c>
      <c r="BU6106" s="183"/>
      <c r="BV6106" s="183"/>
      <c r="BW6106" s="184"/>
      <c r="BX6106" s="184"/>
      <c r="BY6106" s="184"/>
      <c r="BZ6106" s="184"/>
      <c r="CA6106" s="184"/>
      <c r="CB6106" s="184"/>
      <c r="CC6106" s="184"/>
      <c r="CE6106" s="1"/>
      <c r="CF6106" s="1"/>
      <c r="CG6106" s="1"/>
      <c r="CH6106" s="1"/>
      <c r="CI6106" s="1"/>
      <c r="CJ6106" s="1"/>
      <c r="CK6106" s="1"/>
      <c r="CL6106" s="1"/>
      <c r="CM6106" s="1"/>
      <c r="CN6106" s="1"/>
      <c r="CO6106" s="1"/>
    </row>
    <row r="6107" spans="1:93" ht="30" customHeight="1" x14ac:dyDescent="0.2">
      <c r="A6107" s="1">
        <v>6101</v>
      </c>
      <c r="B6107" s="1" t="s">
        <v>2620</v>
      </c>
      <c r="C6107" s="1" t="s">
        <v>2442</v>
      </c>
      <c r="D6107" s="28" t="s">
        <v>2621</v>
      </c>
      <c r="E6107" s="28" t="s">
        <v>2392</v>
      </c>
      <c r="F6107" s="1" t="s">
        <v>74</v>
      </c>
      <c r="G6107" s="1">
        <v>5</v>
      </c>
      <c r="H6107" s="1" t="s">
        <v>1059</v>
      </c>
      <c r="I6107" s="1" t="s">
        <v>114</v>
      </c>
      <c r="J6107" s="76">
        <v>303</v>
      </c>
      <c r="K6107" s="76">
        <v>2408300</v>
      </c>
      <c r="L6107" s="29">
        <v>46121</v>
      </c>
      <c r="M6107" s="29" t="s">
        <v>4163</v>
      </c>
      <c r="N6107" s="1" t="s">
        <v>478</v>
      </c>
      <c r="O6107" s="28" t="s">
        <v>634</v>
      </c>
      <c r="P6107" s="28" t="s">
        <v>322</v>
      </c>
      <c r="Q6107" s="76">
        <v>8</v>
      </c>
      <c r="R6107" s="1"/>
      <c r="S6107" s="76"/>
      <c r="T6107" s="1" t="s">
        <v>115</v>
      </c>
      <c r="U6107" s="1"/>
      <c r="V6107" s="1"/>
      <c r="AB6107" s="178"/>
      <c r="AC6107" s="93">
        <v>23.5</v>
      </c>
      <c r="AD6107" s="69">
        <v>240</v>
      </c>
      <c r="AE6107" s="33"/>
      <c r="AF6107" s="33"/>
      <c r="AG6107" s="33"/>
      <c r="AX6107" s="37">
        <f t="shared" si="301"/>
        <v>46128</v>
      </c>
      <c r="AY6107" s="184"/>
      <c r="AZ6107" s="183"/>
      <c r="BA6107" s="183"/>
      <c r="BB6107" s="183"/>
      <c r="BC6107" s="183"/>
      <c r="BD6107" s="183"/>
      <c r="BE6107" s="183"/>
      <c r="BF6107" s="183"/>
      <c r="BG6107" s="183"/>
      <c r="BH6107" s="4"/>
      <c r="BI6107" s="28"/>
      <c r="BJ6107" s="28"/>
      <c r="BK6107" s="1"/>
      <c r="BL6107" s="1"/>
      <c r="BM6107" s="1"/>
      <c r="BN6107" s="1"/>
      <c r="BO6107" s="1"/>
      <c r="BP6107" s="1"/>
      <c r="BQ6107" s="1"/>
      <c r="BR6107" s="1"/>
      <c r="BS6107" s="4"/>
      <c r="BT6107" s="37">
        <f t="shared" si="300"/>
        <v>46149</v>
      </c>
      <c r="BU6107" s="183"/>
      <c r="BV6107" s="183"/>
      <c r="BW6107" s="184"/>
      <c r="BX6107" s="184"/>
      <c r="BY6107" s="184"/>
      <c r="BZ6107" s="184"/>
      <c r="CA6107" s="184"/>
      <c r="CB6107" s="184"/>
      <c r="CC6107" s="184"/>
      <c r="CE6107" s="1"/>
      <c r="CF6107" s="1"/>
      <c r="CG6107" s="1"/>
      <c r="CH6107" s="1"/>
      <c r="CI6107" s="1"/>
      <c r="CJ6107" s="1"/>
      <c r="CK6107" s="1"/>
      <c r="CL6107" s="1"/>
      <c r="CM6107" s="1"/>
      <c r="CN6107" s="1"/>
      <c r="CO6107" s="1"/>
    </row>
    <row r="6108" spans="1:93" ht="30" customHeight="1" x14ac:dyDescent="0.2">
      <c r="A6108" s="1">
        <v>6102</v>
      </c>
      <c r="B6108" s="1" t="s">
        <v>2620</v>
      </c>
      <c r="C6108" s="1" t="s">
        <v>2442</v>
      </c>
      <c r="D6108" s="28" t="s">
        <v>2621</v>
      </c>
      <c r="E6108" s="28" t="s">
        <v>2392</v>
      </c>
      <c r="F6108" s="1" t="s">
        <v>74</v>
      </c>
      <c r="G6108" s="1">
        <v>5</v>
      </c>
      <c r="H6108" s="1" t="s">
        <v>1059</v>
      </c>
      <c r="I6108" s="1" t="s">
        <v>114</v>
      </c>
      <c r="J6108" s="76">
        <v>274</v>
      </c>
      <c r="K6108" s="76">
        <v>2405418</v>
      </c>
      <c r="L6108" s="29">
        <v>46121</v>
      </c>
      <c r="M6108" s="29" t="s">
        <v>4163</v>
      </c>
      <c r="N6108" s="1" t="s">
        <v>478</v>
      </c>
      <c r="O6108" s="28" t="s">
        <v>634</v>
      </c>
      <c r="P6108" s="28" t="s">
        <v>322</v>
      </c>
      <c r="Q6108" s="76">
        <v>8</v>
      </c>
      <c r="R6108" s="1"/>
      <c r="S6108" s="76"/>
      <c r="T6108" s="1" t="s">
        <v>115</v>
      </c>
      <c r="U6108" s="1"/>
      <c r="V6108" s="1"/>
      <c r="AB6108" s="179"/>
      <c r="AC6108" s="93">
        <v>24</v>
      </c>
      <c r="AD6108" s="69">
        <v>230</v>
      </c>
      <c r="AE6108" s="33"/>
      <c r="AF6108" s="33"/>
      <c r="AG6108" s="33"/>
      <c r="AX6108" s="37">
        <f t="shared" si="301"/>
        <v>46128</v>
      </c>
      <c r="AY6108" s="181"/>
      <c r="AZ6108" s="183"/>
      <c r="BA6108" s="183"/>
      <c r="BB6108" s="183"/>
      <c r="BC6108" s="183"/>
      <c r="BD6108" s="183"/>
      <c r="BE6108" s="183"/>
      <c r="BF6108" s="183"/>
      <c r="BG6108" s="183"/>
      <c r="BH6108" s="4"/>
      <c r="BI6108" s="28"/>
      <c r="BJ6108" s="28"/>
      <c r="BK6108" s="1"/>
      <c r="BL6108" s="1"/>
      <c r="BM6108" s="1"/>
      <c r="BN6108" s="1"/>
      <c r="BO6108" s="1"/>
      <c r="BP6108" s="1"/>
      <c r="BQ6108" s="1"/>
      <c r="BR6108" s="1"/>
      <c r="BS6108" s="4"/>
      <c r="BT6108" s="37">
        <f t="shared" si="300"/>
        <v>46149</v>
      </c>
      <c r="BU6108" s="183"/>
      <c r="BV6108" s="183"/>
      <c r="BW6108" s="181"/>
      <c r="BX6108" s="181"/>
      <c r="BY6108" s="181"/>
      <c r="BZ6108" s="181"/>
      <c r="CA6108" s="181"/>
      <c r="CB6108" s="181"/>
      <c r="CC6108" s="181"/>
      <c r="CE6108" s="1"/>
      <c r="CF6108" s="1"/>
      <c r="CG6108" s="1"/>
      <c r="CH6108" s="1"/>
      <c r="CI6108" s="1"/>
      <c r="CJ6108" s="1"/>
      <c r="CK6108" s="1"/>
      <c r="CL6108" s="1"/>
      <c r="CM6108" s="1"/>
      <c r="CN6108" s="1"/>
      <c r="CO6108" s="1"/>
    </row>
    <row r="6109" spans="1:93" ht="30" customHeight="1" x14ac:dyDescent="0.2">
      <c r="A6109" s="1">
        <v>6103</v>
      </c>
      <c r="B6109" s="1" t="s">
        <v>103</v>
      </c>
      <c r="C6109" s="1" t="s">
        <v>103</v>
      </c>
      <c r="D6109" s="28" t="s">
        <v>103</v>
      </c>
      <c r="E6109" s="28" t="s">
        <v>103</v>
      </c>
      <c r="F6109" s="1" t="s">
        <v>74</v>
      </c>
      <c r="G6109" s="1"/>
      <c r="H6109" s="1" t="s">
        <v>341</v>
      </c>
      <c r="I6109" s="1" t="s">
        <v>114</v>
      </c>
      <c r="J6109" s="76">
        <v>199</v>
      </c>
      <c r="K6109" s="76">
        <v>507739</v>
      </c>
      <c r="L6109" s="29">
        <v>46121</v>
      </c>
      <c r="M6109" s="29" t="s">
        <v>4163</v>
      </c>
      <c r="N6109" s="1" t="s">
        <v>1486</v>
      </c>
      <c r="O6109" s="28" t="s">
        <v>2622</v>
      </c>
      <c r="P6109" s="28" t="s">
        <v>2623</v>
      </c>
      <c r="Q6109" s="76">
        <v>2</v>
      </c>
      <c r="R6109" s="1"/>
      <c r="S6109" s="76"/>
      <c r="T6109" s="1" t="s">
        <v>115</v>
      </c>
      <c r="U6109" s="1"/>
      <c r="V6109" s="1"/>
      <c r="AC6109" s="93">
        <v>23</v>
      </c>
      <c r="AD6109" s="69">
        <v>235</v>
      </c>
      <c r="AE6109" s="33"/>
      <c r="AF6109" s="33"/>
      <c r="AG6109" s="33"/>
      <c r="AX6109" s="37">
        <f t="shared" si="301"/>
        <v>46128</v>
      </c>
      <c r="BT6109" s="136">
        <f t="shared" si="300"/>
        <v>46149</v>
      </c>
      <c r="CE6109" s="1"/>
      <c r="CF6109" s="1"/>
      <c r="CG6109" s="1"/>
      <c r="CH6109" s="1"/>
      <c r="CI6109" s="1"/>
      <c r="CJ6109" s="1"/>
      <c r="CK6109" s="1"/>
      <c r="CL6109" s="1"/>
      <c r="CM6109" s="1"/>
      <c r="CN6109" s="1"/>
      <c r="CO6109" s="1"/>
    </row>
    <row r="6110" spans="1:93" ht="30" customHeight="1" thickBot="1" x14ac:dyDescent="0.25">
      <c r="A6110" s="1">
        <v>6104</v>
      </c>
      <c r="B6110" s="1" t="s">
        <v>2624</v>
      </c>
      <c r="C6110" s="1" t="s">
        <v>2443</v>
      </c>
      <c r="D6110" s="28" t="s">
        <v>2625</v>
      </c>
      <c r="E6110" s="28" t="s">
        <v>2444</v>
      </c>
      <c r="F6110" s="1" t="s">
        <v>74</v>
      </c>
      <c r="G6110" s="1">
        <v>4</v>
      </c>
      <c r="H6110" s="1" t="s">
        <v>1059</v>
      </c>
      <c r="I6110" s="1" t="s">
        <v>114</v>
      </c>
      <c r="J6110" s="76">
        <v>418</v>
      </c>
      <c r="K6110" s="76">
        <v>2408303</v>
      </c>
      <c r="L6110" s="29">
        <v>46122</v>
      </c>
      <c r="M6110" s="29" t="s">
        <v>4163</v>
      </c>
      <c r="N6110" s="1" t="s">
        <v>478</v>
      </c>
      <c r="O6110" s="28" t="s">
        <v>634</v>
      </c>
      <c r="P6110" s="28" t="s">
        <v>323</v>
      </c>
      <c r="Q6110" s="76">
        <v>10</v>
      </c>
      <c r="R6110" s="1"/>
      <c r="S6110" s="76"/>
      <c r="T6110" s="1" t="s">
        <v>115</v>
      </c>
      <c r="U6110" s="1"/>
      <c r="V6110" s="1"/>
      <c r="AB6110" s="177" t="s">
        <v>3576</v>
      </c>
      <c r="AC6110" s="93">
        <v>25.4</v>
      </c>
      <c r="AD6110" s="69">
        <v>260</v>
      </c>
      <c r="AE6110" s="33"/>
      <c r="AF6110" s="33"/>
      <c r="AG6110" s="33"/>
      <c r="AX6110" s="37">
        <f t="shared" si="301"/>
        <v>46129</v>
      </c>
      <c r="AY6110" s="177" t="s">
        <v>3633</v>
      </c>
      <c r="AZ6110" s="189" t="s">
        <v>3631</v>
      </c>
      <c r="BA6110" s="191">
        <v>47.1</v>
      </c>
      <c r="BB6110" s="180">
        <v>49.3</v>
      </c>
      <c r="BC6110" s="180">
        <v>48.1</v>
      </c>
      <c r="BD6110" s="180"/>
      <c r="BE6110" s="180"/>
      <c r="BF6110" s="180"/>
      <c r="BG6110" s="180">
        <f>AVERAGE(BA6110:BF6111)</f>
        <v>48.166666666666664</v>
      </c>
      <c r="BT6110" s="37"/>
      <c r="BU6110" s="193" t="s">
        <v>3633</v>
      </c>
      <c r="BV6110" s="183" t="s">
        <v>3634</v>
      </c>
      <c r="BW6110" s="191">
        <v>59.4</v>
      </c>
      <c r="BX6110" s="180">
        <v>58.6</v>
      </c>
      <c r="BY6110" s="180">
        <v>60.1</v>
      </c>
      <c r="BZ6110" s="180"/>
      <c r="CA6110" s="180"/>
      <c r="CB6110" s="180"/>
      <c r="CC6110" s="180">
        <f>AVERAGE(BW6110:CB6111)</f>
        <v>59.366666666666667</v>
      </c>
      <c r="CE6110" s="1"/>
      <c r="CF6110" s="1"/>
      <c r="CG6110" s="1"/>
      <c r="CH6110" s="1"/>
      <c r="CI6110" s="1"/>
      <c r="CJ6110" s="1"/>
      <c r="CK6110" s="1"/>
      <c r="CL6110" s="1"/>
      <c r="CM6110" s="1"/>
      <c r="CN6110" s="1"/>
      <c r="CO6110" s="1"/>
    </row>
    <row r="6111" spans="1:93" ht="30" customHeight="1" x14ac:dyDescent="0.2">
      <c r="A6111" s="1">
        <v>6105</v>
      </c>
      <c r="B6111" s="1" t="s">
        <v>2624</v>
      </c>
      <c r="C6111" s="1" t="s">
        <v>2443</v>
      </c>
      <c r="D6111" s="28" t="s">
        <v>2625</v>
      </c>
      <c r="E6111" s="28" t="s">
        <v>2444</v>
      </c>
      <c r="F6111" s="1" t="s">
        <v>74</v>
      </c>
      <c r="G6111" s="1">
        <v>4</v>
      </c>
      <c r="H6111" s="1" t="s">
        <v>1059</v>
      </c>
      <c r="I6111" s="1" t="s">
        <v>114</v>
      </c>
      <c r="J6111" s="76">
        <v>437</v>
      </c>
      <c r="K6111" s="76">
        <v>2408305</v>
      </c>
      <c r="L6111" s="29">
        <v>46122</v>
      </c>
      <c r="M6111" s="29" t="s">
        <v>4163</v>
      </c>
      <c r="N6111" s="1" t="s">
        <v>478</v>
      </c>
      <c r="O6111" s="28" t="s">
        <v>634</v>
      </c>
      <c r="P6111" s="28" t="s">
        <v>323</v>
      </c>
      <c r="Q6111" s="76">
        <v>10</v>
      </c>
      <c r="R6111" s="1"/>
      <c r="S6111" s="76"/>
      <c r="T6111" s="1" t="s">
        <v>115</v>
      </c>
      <c r="U6111" s="1"/>
      <c r="V6111" s="1"/>
      <c r="AB6111" s="179"/>
      <c r="AC6111" s="93">
        <v>24</v>
      </c>
      <c r="AD6111" s="69">
        <v>230</v>
      </c>
      <c r="AE6111" s="33"/>
      <c r="AF6111" s="33"/>
      <c r="AG6111" s="33"/>
      <c r="AX6111" s="37">
        <f t="shared" si="301"/>
        <v>46129</v>
      </c>
      <c r="AY6111" s="179"/>
      <c r="AZ6111" s="190"/>
      <c r="BA6111" s="192"/>
      <c r="BB6111" s="181"/>
      <c r="BC6111" s="181"/>
      <c r="BD6111" s="181"/>
      <c r="BE6111" s="181"/>
      <c r="BF6111" s="181"/>
      <c r="BG6111" s="181"/>
      <c r="BT6111" s="37">
        <f t="shared" si="300"/>
        <v>46150</v>
      </c>
      <c r="BU6111" s="194"/>
      <c r="BV6111" s="183"/>
      <c r="BW6111" s="192"/>
      <c r="BX6111" s="181"/>
      <c r="BY6111" s="181"/>
      <c r="BZ6111" s="181"/>
      <c r="CA6111" s="181"/>
      <c r="CB6111" s="181"/>
      <c r="CC6111" s="181"/>
      <c r="CE6111" s="1"/>
      <c r="CF6111" s="1"/>
      <c r="CG6111" s="1"/>
      <c r="CH6111" s="1"/>
      <c r="CI6111" s="1"/>
      <c r="CJ6111" s="1"/>
      <c r="CK6111" s="1"/>
      <c r="CL6111" s="1"/>
      <c r="CM6111" s="1"/>
      <c r="CN6111" s="1"/>
      <c r="CO6111" s="1"/>
    </row>
    <row r="6112" spans="1:93" ht="30" customHeight="1" x14ac:dyDescent="0.2">
      <c r="A6112" s="1">
        <v>6106</v>
      </c>
      <c r="B6112" s="1" t="s">
        <v>2626</v>
      </c>
      <c r="C6112" s="1" t="s">
        <v>2445</v>
      </c>
      <c r="D6112" s="28" t="s">
        <v>2627</v>
      </c>
      <c r="E6112" s="28" t="s">
        <v>2392</v>
      </c>
      <c r="F6112" s="1" t="s">
        <v>74</v>
      </c>
      <c r="G6112" s="1">
        <v>5</v>
      </c>
      <c r="H6112" s="1" t="s">
        <v>1059</v>
      </c>
      <c r="I6112" s="1" t="s">
        <v>114</v>
      </c>
      <c r="J6112" s="76">
        <v>437</v>
      </c>
      <c r="K6112" s="76">
        <v>2408370</v>
      </c>
      <c r="L6112" s="29">
        <v>46124</v>
      </c>
      <c r="M6112" s="29" t="s">
        <v>4163</v>
      </c>
      <c r="N6112" s="1" t="s">
        <v>478</v>
      </c>
      <c r="O6112" s="28" t="s">
        <v>634</v>
      </c>
      <c r="P6112" s="28" t="s">
        <v>323</v>
      </c>
      <c r="Q6112" s="76">
        <v>10</v>
      </c>
      <c r="R6112" s="1"/>
      <c r="S6112" s="76">
        <v>6</v>
      </c>
      <c r="T6112" s="1" t="s">
        <v>115</v>
      </c>
      <c r="U6112" s="1"/>
      <c r="V6112" s="1"/>
      <c r="AB6112" s="28" t="s">
        <v>3582</v>
      </c>
      <c r="AC6112" s="93">
        <v>23</v>
      </c>
      <c r="AD6112" s="69">
        <v>240</v>
      </c>
      <c r="AE6112" s="33"/>
      <c r="AF6112" s="33"/>
      <c r="AG6112" s="33"/>
      <c r="AX6112" s="37">
        <f t="shared" si="301"/>
        <v>46131</v>
      </c>
      <c r="AY6112" s="1" t="s">
        <v>3408</v>
      </c>
      <c r="AZ6112" s="1" t="s">
        <v>3409</v>
      </c>
      <c r="BA6112" s="1">
        <v>45.1</v>
      </c>
      <c r="BB6112" s="1">
        <v>47.5</v>
      </c>
      <c r="BC6112" s="1">
        <v>46.3</v>
      </c>
      <c r="BD6112" s="1"/>
      <c r="BE6112" s="1"/>
      <c r="BF6112" s="1"/>
      <c r="BG6112" s="1">
        <f>AVERAGE(BA6112:BF6112)</f>
        <v>46.29999999999999</v>
      </c>
      <c r="BT6112" s="37">
        <f t="shared" si="300"/>
        <v>46152</v>
      </c>
      <c r="BU6112" s="1" t="s">
        <v>3408</v>
      </c>
      <c r="BV6112" s="1" t="s">
        <v>3409</v>
      </c>
      <c r="BW6112" s="1">
        <v>59.6</v>
      </c>
      <c r="BX6112" s="1">
        <v>58.5</v>
      </c>
      <c r="BY6112" s="1">
        <v>58</v>
      </c>
      <c r="BZ6112" s="1"/>
      <c r="CA6112" s="1"/>
      <c r="CB6112" s="1"/>
      <c r="CC6112" s="1">
        <f>AVERAGE(BW6112:CB6112)</f>
        <v>58.699999999999996</v>
      </c>
      <c r="CE6112" s="1"/>
      <c r="CF6112" s="1"/>
      <c r="CG6112" s="1"/>
      <c r="CH6112" s="1"/>
      <c r="CI6112" s="1"/>
      <c r="CJ6112" s="1"/>
      <c r="CK6112" s="1"/>
      <c r="CL6112" s="1"/>
      <c r="CM6112" s="1"/>
      <c r="CN6112" s="1"/>
      <c r="CO6112" s="1"/>
    </row>
    <row r="6113" spans="1:93" ht="30" customHeight="1" x14ac:dyDescent="0.2">
      <c r="A6113" s="1">
        <v>6107</v>
      </c>
      <c r="B6113" s="1" t="s">
        <v>2628</v>
      </c>
      <c r="C6113" s="1" t="s">
        <v>2446</v>
      </c>
      <c r="D6113" s="28" t="s">
        <v>2629</v>
      </c>
      <c r="E6113" s="28" t="s">
        <v>2447</v>
      </c>
      <c r="F6113" s="1" t="s">
        <v>74</v>
      </c>
      <c r="G6113" s="1">
        <v>7</v>
      </c>
      <c r="H6113" s="1" t="s">
        <v>1059</v>
      </c>
      <c r="I6113" s="1" t="s">
        <v>114</v>
      </c>
      <c r="J6113" s="76">
        <v>551</v>
      </c>
      <c r="K6113" s="76">
        <v>2406130</v>
      </c>
      <c r="L6113" s="29">
        <v>46124</v>
      </c>
      <c r="M6113" s="29" t="s">
        <v>4163</v>
      </c>
      <c r="N6113" s="1" t="s">
        <v>478</v>
      </c>
      <c r="O6113" s="28" t="s">
        <v>634</v>
      </c>
      <c r="P6113" s="28" t="s">
        <v>323</v>
      </c>
      <c r="Q6113" s="76">
        <v>12</v>
      </c>
      <c r="R6113" s="1"/>
      <c r="S6113" s="76">
        <v>6</v>
      </c>
      <c r="T6113" s="1" t="s">
        <v>115</v>
      </c>
      <c r="U6113" s="1"/>
      <c r="V6113" s="1"/>
      <c r="AB6113" s="177" t="s">
        <v>3578</v>
      </c>
      <c r="AC6113" s="93">
        <v>24</v>
      </c>
      <c r="AD6113" s="69">
        <v>240</v>
      </c>
      <c r="AE6113" s="33"/>
      <c r="AF6113" s="33"/>
      <c r="AG6113" s="33"/>
      <c r="AX6113" s="37">
        <f t="shared" si="301"/>
        <v>46131</v>
      </c>
      <c r="AY6113" s="177" t="s">
        <v>3359</v>
      </c>
      <c r="AZ6113" s="186" t="s">
        <v>3360</v>
      </c>
      <c r="BA6113" s="180">
        <v>45.5</v>
      </c>
      <c r="BB6113" s="180">
        <v>47</v>
      </c>
      <c r="BC6113" s="180">
        <v>46.8</v>
      </c>
      <c r="BD6113" s="180"/>
      <c r="BE6113" s="180"/>
      <c r="BF6113" s="180"/>
      <c r="BG6113" s="180">
        <f>AVERAGE(BA6113:BF6152)</f>
        <v>41.945454545454545</v>
      </c>
      <c r="BT6113" s="37">
        <f t="shared" si="300"/>
        <v>46152</v>
      </c>
      <c r="BU6113" s="177" t="s">
        <v>3359</v>
      </c>
      <c r="BV6113" s="183" t="s">
        <v>3361</v>
      </c>
      <c r="BW6113" s="180">
        <v>58.5</v>
      </c>
      <c r="BX6113" s="180">
        <v>57.5</v>
      </c>
      <c r="BY6113" s="180">
        <v>58.9</v>
      </c>
      <c r="BZ6113" s="180"/>
      <c r="CA6113" s="180"/>
      <c r="CB6113" s="180"/>
      <c r="CC6113" s="180">
        <f>AVERAGE(BW6113:CB6152)</f>
        <v>51.43636363636363</v>
      </c>
      <c r="CE6113" s="1"/>
      <c r="CF6113" s="1"/>
      <c r="CG6113" s="1"/>
      <c r="CH6113" s="1"/>
      <c r="CI6113" s="1"/>
      <c r="CJ6113" s="1"/>
      <c r="CK6113" s="1"/>
      <c r="CL6113" s="1"/>
      <c r="CM6113" s="1"/>
      <c r="CN6113" s="1"/>
      <c r="CO6113" s="1"/>
    </row>
    <row r="6114" spans="1:93" ht="30" customHeight="1" x14ac:dyDescent="0.2">
      <c r="A6114" s="1">
        <v>6108</v>
      </c>
      <c r="B6114" s="1" t="s">
        <v>2628</v>
      </c>
      <c r="C6114" s="1" t="s">
        <v>2446</v>
      </c>
      <c r="D6114" s="28" t="s">
        <v>2629</v>
      </c>
      <c r="E6114" s="28" t="s">
        <v>2447</v>
      </c>
      <c r="F6114" s="1" t="s">
        <v>74</v>
      </c>
      <c r="G6114" s="1">
        <v>7</v>
      </c>
      <c r="H6114" s="1" t="s">
        <v>1059</v>
      </c>
      <c r="I6114" s="1" t="s">
        <v>114</v>
      </c>
      <c r="J6114" s="76">
        <v>437</v>
      </c>
      <c r="K6114" s="76">
        <v>2408401</v>
      </c>
      <c r="L6114" s="29">
        <v>46124</v>
      </c>
      <c r="M6114" s="29" t="s">
        <v>4163</v>
      </c>
      <c r="N6114" s="1" t="s">
        <v>478</v>
      </c>
      <c r="O6114" s="28" t="s">
        <v>634</v>
      </c>
      <c r="P6114" s="28" t="s">
        <v>323</v>
      </c>
      <c r="Q6114" s="76">
        <v>8</v>
      </c>
      <c r="R6114" s="1"/>
      <c r="S6114" s="76"/>
      <c r="T6114" s="1" t="s">
        <v>115</v>
      </c>
      <c r="U6114" s="1"/>
      <c r="V6114" s="1"/>
      <c r="AB6114" s="179"/>
      <c r="AC6114" s="93">
        <v>23</v>
      </c>
      <c r="AD6114" s="69">
        <v>240</v>
      </c>
      <c r="AE6114" s="33"/>
      <c r="AF6114" s="33"/>
      <c r="AG6114" s="33"/>
      <c r="AX6114" s="37">
        <f t="shared" si="301"/>
        <v>46131</v>
      </c>
      <c r="AY6114" s="178"/>
      <c r="AZ6114" s="185"/>
      <c r="BA6114" s="184"/>
      <c r="BB6114" s="184"/>
      <c r="BC6114" s="184"/>
      <c r="BD6114" s="184"/>
      <c r="BE6114" s="184"/>
      <c r="BF6114" s="184"/>
      <c r="BG6114" s="184"/>
      <c r="BT6114" s="37">
        <f t="shared" si="300"/>
        <v>46152</v>
      </c>
      <c r="BU6114" s="178"/>
      <c r="BV6114" s="183"/>
      <c r="BW6114" s="184"/>
      <c r="BX6114" s="184"/>
      <c r="BY6114" s="184"/>
      <c r="BZ6114" s="184"/>
      <c r="CA6114" s="184"/>
      <c r="CB6114" s="184"/>
      <c r="CC6114" s="184"/>
      <c r="CE6114" s="1"/>
      <c r="CF6114" s="1"/>
      <c r="CG6114" s="1"/>
      <c r="CH6114" s="1"/>
      <c r="CI6114" s="1"/>
      <c r="CJ6114" s="1"/>
      <c r="CK6114" s="1"/>
      <c r="CL6114" s="1"/>
      <c r="CM6114" s="1"/>
      <c r="CN6114" s="1"/>
      <c r="CO6114" s="1"/>
    </row>
    <row r="6115" spans="1:93" ht="30" customHeight="1" x14ac:dyDescent="0.2">
      <c r="A6115" s="1">
        <v>6109</v>
      </c>
      <c r="B6115" s="1" t="s">
        <v>2628</v>
      </c>
      <c r="C6115" s="1" t="s">
        <v>2446</v>
      </c>
      <c r="D6115" s="28" t="s">
        <v>2629</v>
      </c>
      <c r="E6115" s="28" t="s">
        <v>2447</v>
      </c>
      <c r="F6115" s="1" t="s">
        <v>74</v>
      </c>
      <c r="G6115" s="1">
        <v>7</v>
      </c>
      <c r="H6115" s="1" t="s">
        <v>1059</v>
      </c>
      <c r="I6115" s="1" t="s">
        <v>114</v>
      </c>
      <c r="J6115" s="76">
        <v>302</v>
      </c>
      <c r="K6115" s="76">
        <v>2406128</v>
      </c>
      <c r="L6115" s="29">
        <v>46124</v>
      </c>
      <c r="M6115" s="29" t="s">
        <v>4163</v>
      </c>
      <c r="N6115" s="1" t="s">
        <v>478</v>
      </c>
      <c r="O6115" s="28" t="s">
        <v>105</v>
      </c>
      <c r="P6115" s="28" t="s">
        <v>322</v>
      </c>
      <c r="Q6115" s="76">
        <v>8</v>
      </c>
      <c r="R6115" s="1"/>
      <c r="S6115" s="76">
        <v>6</v>
      </c>
      <c r="T6115" s="1" t="s">
        <v>115</v>
      </c>
      <c r="U6115" s="1"/>
      <c r="V6115" s="1"/>
      <c r="AB6115" s="177" t="s">
        <v>3579</v>
      </c>
      <c r="AC6115" s="93">
        <v>24</v>
      </c>
      <c r="AD6115" s="69">
        <v>230</v>
      </c>
      <c r="AE6115" s="33"/>
      <c r="AF6115" s="33"/>
      <c r="AG6115" s="33"/>
      <c r="AX6115" s="37">
        <f t="shared" si="301"/>
        <v>46131</v>
      </c>
      <c r="AY6115" s="178"/>
      <c r="AZ6115" s="185"/>
      <c r="BA6115" s="184"/>
      <c r="BB6115" s="184"/>
      <c r="BC6115" s="184"/>
      <c r="BD6115" s="184"/>
      <c r="BE6115" s="184"/>
      <c r="BF6115" s="184"/>
      <c r="BG6115" s="184"/>
      <c r="BT6115" s="37">
        <f t="shared" si="300"/>
        <v>46152</v>
      </c>
      <c r="BU6115" s="178"/>
      <c r="BV6115" s="183"/>
      <c r="BW6115" s="184"/>
      <c r="BX6115" s="184"/>
      <c r="BY6115" s="184"/>
      <c r="BZ6115" s="184"/>
      <c r="CA6115" s="184"/>
      <c r="CB6115" s="184"/>
      <c r="CC6115" s="184"/>
      <c r="CE6115" s="1"/>
      <c r="CF6115" s="1"/>
      <c r="CG6115" s="1"/>
      <c r="CH6115" s="1"/>
      <c r="CI6115" s="1"/>
      <c r="CJ6115" s="1"/>
      <c r="CK6115" s="1"/>
      <c r="CL6115" s="1"/>
      <c r="CM6115" s="1"/>
      <c r="CN6115" s="1"/>
      <c r="CO6115" s="1"/>
    </row>
    <row r="6116" spans="1:93" ht="30" customHeight="1" x14ac:dyDescent="0.2">
      <c r="A6116" s="1">
        <v>6110</v>
      </c>
      <c r="B6116" s="1" t="s">
        <v>2628</v>
      </c>
      <c r="C6116" s="1" t="s">
        <v>2446</v>
      </c>
      <c r="D6116" s="28" t="s">
        <v>2629</v>
      </c>
      <c r="E6116" s="28" t="s">
        <v>2447</v>
      </c>
      <c r="F6116" s="1" t="s">
        <v>74</v>
      </c>
      <c r="G6116" s="1">
        <v>7</v>
      </c>
      <c r="H6116" s="1" t="s">
        <v>1059</v>
      </c>
      <c r="I6116" s="1" t="s">
        <v>114</v>
      </c>
      <c r="J6116" s="76">
        <v>557</v>
      </c>
      <c r="K6116" s="76">
        <v>2408398</v>
      </c>
      <c r="L6116" s="29">
        <v>46124</v>
      </c>
      <c r="M6116" s="29" t="s">
        <v>4163</v>
      </c>
      <c r="N6116" s="1" t="s">
        <v>478</v>
      </c>
      <c r="O6116" s="28" t="s">
        <v>105</v>
      </c>
      <c r="P6116" s="28" t="s">
        <v>322</v>
      </c>
      <c r="Q6116" s="76">
        <v>12</v>
      </c>
      <c r="R6116" s="1"/>
      <c r="S6116" s="76"/>
      <c r="T6116" s="1" t="s">
        <v>115</v>
      </c>
      <c r="U6116" s="1"/>
      <c r="V6116" s="1"/>
      <c r="AB6116" s="178"/>
      <c r="AC6116" s="93">
        <v>25</v>
      </c>
      <c r="AD6116" s="69">
        <v>210</v>
      </c>
      <c r="AE6116" s="33"/>
      <c r="AF6116" s="33"/>
      <c r="AG6116" s="33"/>
      <c r="AX6116" s="37">
        <f t="shared" si="301"/>
        <v>46131</v>
      </c>
      <c r="AY6116" s="178"/>
      <c r="AZ6116" s="185"/>
      <c r="BA6116" s="184"/>
      <c r="BB6116" s="184"/>
      <c r="BC6116" s="184"/>
      <c r="BD6116" s="184"/>
      <c r="BE6116" s="184"/>
      <c r="BF6116" s="184"/>
      <c r="BG6116" s="184"/>
      <c r="BT6116" s="37">
        <f t="shared" si="300"/>
        <v>46152</v>
      </c>
      <c r="BU6116" s="178"/>
      <c r="BV6116" s="183"/>
      <c r="BW6116" s="184"/>
      <c r="BX6116" s="184"/>
      <c r="BY6116" s="184"/>
      <c r="BZ6116" s="184"/>
      <c r="CA6116" s="184"/>
      <c r="CB6116" s="184"/>
      <c r="CC6116" s="184"/>
      <c r="CE6116" s="1"/>
      <c r="CF6116" s="1"/>
      <c r="CG6116" s="1"/>
      <c r="CH6116" s="1"/>
      <c r="CI6116" s="1"/>
      <c r="CJ6116" s="1"/>
      <c r="CK6116" s="1"/>
      <c r="CL6116" s="1"/>
      <c r="CM6116" s="1"/>
      <c r="CN6116" s="1"/>
      <c r="CO6116" s="1"/>
    </row>
    <row r="6117" spans="1:93" ht="30" customHeight="1" x14ac:dyDescent="0.2">
      <c r="A6117" s="1">
        <v>6111</v>
      </c>
      <c r="B6117" s="1" t="s">
        <v>2628</v>
      </c>
      <c r="C6117" s="1" t="s">
        <v>2446</v>
      </c>
      <c r="D6117" s="28" t="s">
        <v>2629</v>
      </c>
      <c r="E6117" s="28" t="s">
        <v>2447</v>
      </c>
      <c r="F6117" s="1" t="s">
        <v>74</v>
      </c>
      <c r="G6117" s="1">
        <v>7</v>
      </c>
      <c r="H6117" s="1" t="s">
        <v>1059</v>
      </c>
      <c r="I6117" s="1" t="s">
        <v>114</v>
      </c>
      <c r="J6117" s="76">
        <v>403</v>
      </c>
      <c r="K6117" s="76">
        <v>2406129</v>
      </c>
      <c r="L6117" s="29">
        <v>46124</v>
      </c>
      <c r="M6117" s="29" t="s">
        <v>4163</v>
      </c>
      <c r="N6117" s="1" t="s">
        <v>478</v>
      </c>
      <c r="O6117" s="28" t="s">
        <v>105</v>
      </c>
      <c r="P6117" s="28" t="s">
        <v>322</v>
      </c>
      <c r="Q6117" s="76">
        <v>9</v>
      </c>
      <c r="R6117" s="1"/>
      <c r="S6117" s="76"/>
      <c r="T6117" s="1" t="s">
        <v>115</v>
      </c>
      <c r="U6117" s="1"/>
      <c r="V6117" s="1"/>
      <c r="AB6117" s="178"/>
      <c r="AC6117" s="93">
        <v>25.5</v>
      </c>
      <c r="AD6117" s="69">
        <v>240</v>
      </c>
      <c r="AE6117" s="33"/>
      <c r="AF6117" s="33"/>
      <c r="AG6117" s="33"/>
      <c r="AX6117" s="37">
        <f t="shared" si="301"/>
        <v>46131</v>
      </c>
      <c r="AY6117" s="178"/>
      <c r="AZ6117" s="185"/>
      <c r="BA6117" s="184"/>
      <c r="BB6117" s="184"/>
      <c r="BC6117" s="184"/>
      <c r="BD6117" s="184"/>
      <c r="BE6117" s="184"/>
      <c r="BF6117" s="184"/>
      <c r="BG6117" s="184"/>
      <c r="BT6117" s="37">
        <f t="shared" si="300"/>
        <v>46152</v>
      </c>
      <c r="BU6117" s="178"/>
      <c r="BV6117" s="183"/>
      <c r="BW6117" s="184"/>
      <c r="BX6117" s="184"/>
      <c r="BY6117" s="184"/>
      <c r="BZ6117" s="184"/>
      <c r="CA6117" s="184"/>
      <c r="CB6117" s="184"/>
      <c r="CC6117" s="184"/>
      <c r="CE6117" s="1"/>
      <c r="CF6117" s="1"/>
      <c r="CG6117" s="1"/>
      <c r="CH6117" s="1"/>
      <c r="CI6117" s="1"/>
      <c r="CJ6117" s="1"/>
      <c r="CK6117" s="1"/>
      <c r="CL6117" s="1"/>
      <c r="CM6117" s="1"/>
      <c r="CN6117" s="1"/>
      <c r="CO6117" s="1"/>
    </row>
    <row r="6118" spans="1:93" ht="30" customHeight="1" x14ac:dyDescent="0.2">
      <c r="A6118" s="1">
        <v>6112</v>
      </c>
      <c r="B6118" s="1" t="s">
        <v>2628</v>
      </c>
      <c r="C6118" s="1" t="s">
        <v>2446</v>
      </c>
      <c r="D6118" s="28" t="s">
        <v>2629</v>
      </c>
      <c r="E6118" s="28" t="s">
        <v>2447</v>
      </c>
      <c r="F6118" s="1" t="s">
        <v>74</v>
      </c>
      <c r="G6118" s="1">
        <v>7</v>
      </c>
      <c r="H6118" s="1" t="s">
        <v>1059</v>
      </c>
      <c r="I6118" s="1" t="s">
        <v>114</v>
      </c>
      <c r="J6118" s="76">
        <v>407</v>
      </c>
      <c r="K6118" s="76">
        <v>2408400</v>
      </c>
      <c r="L6118" s="29">
        <v>46124</v>
      </c>
      <c r="M6118" s="29" t="s">
        <v>4163</v>
      </c>
      <c r="N6118" s="1" t="s">
        <v>478</v>
      </c>
      <c r="O6118" s="28" t="s">
        <v>105</v>
      </c>
      <c r="P6118" s="28" t="s">
        <v>322</v>
      </c>
      <c r="Q6118" s="76">
        <v>10</v>
      </c>
      <c r="R6118" s="1"/>
      <c r="S6118" s="76"/>
      <c r="T6118" s="1" t="s">
        <v>115</v>
      </c>
      <c r="U6118" s="1"/>
      <c r="V6118" s="1"/>
      <c r="AB6118" s="178"/>
      <c r="AC6118" s="93">
        <v>24</v>
      </c>
      <c r="AD6118" s="69">
        <v>240</v>
      </c>
      <c r="AE6118" s="33"/>
      <c r="AF6118" s="33"/>
      <c r="AG6118" s="33"/>
      <c r="AX6118" s="37">
        <f t="shared" si="301"/>
        <v>46131</v>
      </c>
      <c r="AY6118" s="178"/>
      <c r="AZ6118" s="185"/>
      <c r="BA6118" s="184"/>
      <c r="BB6118" s="184"/>
      <c r="BC6118" s="184"/>
      <c r="BD6118" s="184"/>
      <c r="BE6118" s="184"/>
      <c r="BF6118" s="184"/>
      <c r="BG6118" s="184"/>
      <c r="BT6118" s="37">
        <f t="shared" si="300"/>
        <v>46152</v>
      </c>
      <c r="BU6118" s="178"/>
      <c r="BV6118" s="183"/>
      <c r="BW6118" s="184"/>
      <c r="BX6118" s="184"/>
      <c r="BY6118" s="184"/>
      <c r="BZ6118" s="184"/>
      <c r="CA6118" s="184"/>
      <c r="CB6118" s="184"/>
      <c r="CC6118" s="184"/>
      <c r="CE6118" s="1"/>
      <c r="CF6118" s="1"/>
      <c r="CG6118" s="1"/>
      <c r="CH6118" s="1"/>
      <c r="CI6118" s="1"/>
      <c r="CJ6118" s="1"/>
      <c r="CK6118" s="1"/>
      <c r="CL6118" s="1"/>
      <c r="CM6118" s="1"/>
      <c r="CN6118" s="1"/>
      <c r="CO6118" s="1"/>
    </row>
    <row r="6119" spans="1:93" ht="30" customHeight="1" x14ac:dyDescent="0.2">
      <c r="A6119" s="1">
        <v>6113</v>
      </c>
      <c r="B6119" s="1" t="s">
        <v>2628</v>
      </c>
      <c r="C6119" s="1" t="s">
        <v>2446</v>
      </c>
      <c r="D6119" s="28" t="s">
        <v>2629</v>
      </c>
      <c r="E6119" s="28" t="s">
        <v>2447</v>
      </c>
      <c r="F6119" s="1" t="s">
        <v>74</v>
      </c>
      <c r="G6119" s="1">
        <v>7</v>
      </c>
      <c r="H6119" s="1" t="s">
        <v>1059</v>
      </c>
      <c r="I6119" s="1" t="s">
        <v>114</v>
      </c>
      <c r="J6119" s="76">
        <v>273</v>
      </c>
      <c r="K6119" s="76">
        <v>2408402</v>
      </c>
      <c r="L6119" s="29">
        <v>46124</v>
      </c>
      <c r="M6119" s="29" t="s">
        <v>4163</v>
      </c>
      <c r="N6119" s="1" t="s">
        <v>478</v>
      </c>
      <c r="O6119" s="28" t="s">
        <v>105</v>
      </c>
      <c r="P6119" s="28" t="s">
        <v>322</v>
      </c>
      <c r="Q6119" s="76">
        <v>8</v>
      </c>
      <c r="R6119" s="1"/>
      <c r="S6119" s="76"/>
      <c r="T6119" s="1" t="s">
        <v>115</v>
      </c>
      <c r="U6119" s="1"/>
      <c r="V6119" s="1"/>
      <c r="AB6119" s="178"/>
      <c r="AC6119" s="93">
        <v>24</v>
      </c>
      <c r="AD6119" s="69">
        <v>230</v>
      </c>
      <c r="AE6119" s="33"/>
      <c r="AF6119" s="33"/>
      <c r="AG6119" s="33"/>
      <c r="AX6119" s="37">
        <f t="shared" si="301"/>
        <v>46131</v>
      </c>
      <c r="AY6119" s="178"/>
      <c r="AZ6119" s="185"/>
      <c r="BA6119" s="184"/>
      <c r="BB6119" s="184"/>
      <c r="BC6119" s="184"/>
      <c r="BD6119" s="184"/>
      <c r="BE6119" s="184"/>
      <c r="BF6119" s="184"/>
      <c r="BG6119" s="184"/>
      <c r="BT6119" s="37">
        <f t="shared" si="300"/>
        <v>46152</v>
      </c>
      <c r="BU6119" s="178"/>
      <c r="BV6119" s="183"/>
      <c r="BW6119" s="184"/>
      <c r="BX6119" s="184"/>
      <c r="BY6119" s="184"/>
      <c r="BZ6119" s="184"/>
      <c r="CA6119" s="184"/>
      <c r="CB6119" s="184"/>
      <c r="CC6119" s="184"/>
      <c r="CE6119" s="1"/>
      <c r="CF6119" s="1"/>
      <c r="CG6119" s="1"/>
      <c r="CH6119" s="1"/>
      <c r="CI6119" s="1"/>
      <c r="CJ6119" s="1"/>
      <c r="CK6119" s="1"/>
      <c r="CL6119" s="1"/>
      <c r="CM6119" s="1"/>
      <c r="CN6119" s="1"/>
      <c r="CO6119" s="1"/>
    </row>
    <row r="6120" spans="1:93" ht="30" customHeight="1" x14ac:dyDescent="0.2">
      <c r="A6120" s="1">
        <v>6114</v>
      </c>
      <c r="B6120" s="1" t="s">
        <v>2628</v>
      </c>
      <c r="C6120" s="1" t="s">
        <v>2446</v>
      </c>
      <c r="D6120" s="28" t="s">
        <v>2629</v>
      </c>
      <c r="E6120" s="28" t="s">
        <v>2447</v>
      </c>
      <c r="F6120" s="1" t="s">
        <v>74</v>
      </c>
      <c r="G6120" s="1">
        <v>7</v>
      </c>
      <c r="H6120" s="1" t="s">
        <v>1059</v>
      </c>
      <c r="I6120" s="1" t="s">
        <v>114</v>
      </c>
      <c r="J6120" s="76">
        <v>303</v>
      </c>
      <c r="K6120" s="76">
        <v>2406131</v>
      </c>
      <c r="L6120" s="29">
        <v>46124</v>
      </c>
      <c r="M6120" s="29" t="s">
        <v>4163</v>
      </c>
      <c r="N6120" s="1" t="s">
        <v>478</v>
      </c>
      <c r="O6120" s="28" t="s">
        <v>105</v>
      </c>
      <c r="P6120" s="28" t="s">
        <v>322</v>
      </c>
      <c r="Q6120" s="76">
        <v>8</v>
      </c>
      <c r="R6120" s="1"/>
      <c r="S6120" s="76"/>
      <c r="T6120" s="1" t="s">
        <v>115</v>
      </c>
      <c r="U6120" s="1"/>
      <c r="V6120" s="1"/>
      <c r="AB6120" s="178"/>
      <c r="AC6120" s="93">
        <v>25</v>
      </c>
      <c r="AD6120" s="69">
        <v>230</v>
      </c>
      <c r="AE6120" s="33"/>
      <c r="AF6120" s="33"/>
      <c r="AG6120" s="33"/>
      <c r="AX6120" s="37">
        <f t="shared" si="301"/>
        <v>46131</v>
      </c>
      <c r="AY6120" s="178"/>
      <c r="AZ6120" s="185"/>
      <c r="BA6120" s="184"/>
      <c r="BB6120" s="184"/>
      <c r="BC6120" s="184"/>
      <c r="BD6120" s="184"/>
      <c r="BE6120" s="184"/>
      <c r="BF6120" s="184"/>
      <c r="BG6120" s="184"/>
      <c r="BT6120" s="37">
        <f t="shared" si="300"/>
        <v>46152</v>
      </c>
      <c r="BU6120" s="178"/>
      <c r="BV6120" s="183"/>
      <c r="BW6120" s="184"/>
      <c r="BX6120" s="184"/>
      <c r="BY6120" s="184"/>
      <c r="BZ6120" s="184"/>
      <c r="CA6120" s="184"/>
      <c r="CB6120" s="184"/>
      <c r="CC6120" s="184"/>
      <c r="CE6120" s="1"/>
      <c r="CF6120" s="1"/>
      <c r="CG6120" s="1"/>
      <c r="CH6120" s="1"/>
      <c r="CI6120" s="1"/>
      <c r="CJ6120" s="1"/>
      <c r="CK6120" s="1"/>
      <c r="CL6120" s="1"/>
      <c r="CM6120" s="1"/>
      <c r="CN6120" s="1"/>
      <c r="CO6120" s="1"/>
    </row>
    <row r="6121" spans="1:93" ht="30" customHeight="1" x14ac:dyDescent="0.2">
      <c r="A6121" s="1">
        <v>6115</v>
      </c>
      <c r="B6121" s="1" t="s">
        <v>2628</v>
      </c>
      <c r="C6121" s="1" t="s">
        <v>2446</v>
      </c>
      <c r="D6121" s="28" t="s">
        <v>2629</v>
      </c>
      <c r="E6121" s="28" t="s">
        <v>2447</v>
      </c>
      <c r="F6121" s="1" t="s">
        <v>74</v>
      </c>
      <c r="G6121" s="1">
        <v>7</v>
      </c>
      <c r="H6121" s="1" t="s">
        <v>1059</v>
      </c>
      <c r="I6121" s="1" t="s">
        <v>114</v>
      </c>
      <c r="J6121" s="76">
        <v>274</v>
      </c>
      <c r="K6121" s="76">
        <v>2408403</v>
      </c>
      <c r="L6121" s="29">
        <v>46124</v>
      </c>
      <c r="M6121" s="29" t="s">
        <v>4163</v>
      </c>
      <c r="N6121" s="1" t="s">
        <v>478</v>
      </c>
      <c r="O6121" s="28" t="s">
        <v>105</v>
      </c>
      <c r="P6121" s="28" t="s">
        <v>322</v>
      </c>
      <c r="Q6121" s="76">
        <v>8</v>
      </c>
      <c r="R6121" s="1"/>
      <c r="S6121" s="76"/>
      <c r="T6121" s="1" t="s">
        <v>115</v>
      </c>
      <c r="U6121" s="1"/>
      <c r="V6121" s="1"/>
      <c r="AB6121" s="178"/>
      <c r="AC6121" s="93">
        <v>24.5</v>
      </c>
      <c r="AD6121" s="69">
        <v>235</v>
      </c>
      <c r="AE6121" s="33"/>
      <c r="AF6121" s="33"/>
      <c r="AG6121" s="33"/>
      <c r="AX6121" s="37">
        <f t="shared" si="301"/>
        <v>46131</v>
      </c>
      <c r="AY6121" s="178"/>
      <c r="AZ6121" s="185"/>
      <c r="BA6121" s="184"/>
      <c r="BB6121" s="184"/>
      <c r="BC6121" s="184"/>
      <c r="BD6121" s="184"/>
      <c r="BE6121" s="184"/>
      <c r="BF6121" s="184"/>
      <c r="BG6121" s="184"/>
      <c r="BT6121" s="37">
        <f t="shared" si="300"/>
        <v>46152</v>
      </c>
      <c r="BU6121" s="178"/>
      <c r="BV6121" s="183"/>
      <c r="BW6121" s="184"/>
      <c r="BX6121" s="184"/>
      <c r="BY6121" s="184"/>
      <c r="BZ6121" s="184"/>
      <c r="CA6121" s="184"/>
      <c r="CB6121" s="184"/>
      <c r="CC6121" s="184"/>
      <c r="CE6121" s="1"/>
      <c r="CF6121" s="1"/>
      <c r="CG6121" s="1"/>
      <c r="CH6121" s="1"/>
      <c r="CI6121" s="1"/>
      <c r="CJ6121" s="1"/>
      <c r="CK6121" s="1"/>
      <c r="CL6121" s="1"/>
      <c r="CM6121" s="1"/>
      <c r="CN6121" s="1"/>
      <c r="CO6121" s="1"/>
    </row>
    <row r="6122" spans="1:93" ht="30" customHeight="1" x14ac:dyDescent="0.2">
      <c r="A6122" s="1">
        <v>6116</v>
      </c>
      <c r="B6122" s="1" t="s">
        <v>2628</v>
      </c>
      <c r="C6122" s="1" t="s">
        <v>2446</v>
      </c>
      <c r="D6122" s="28" t="s">
        <v>2629</v>
      </c>
      <c r="E6122" s="28" t="s">
        <v>2447</v>
      </c>
      <c r="F6122" s="1" t="s">
        <v>74</v>
      </c>
      <c r="G6122" s="1">
        <v>7</v>
      </c>
      <c r="H6122" s="1" t="s">
        <v>1059</v>
      </c>
      <c r="I6122" s="1" t="s">
        <v>114</v>
      </c>
      <c r="J6122" s="76">
        <v>433</v>
      </c>
      <c r="K6122" s="76">
        <v>2406132</v>
      </c>
      <c r="L6122" s="29">
        <v>46124</v>
      </c>
      <c r="M6122" s="29" t="s">
        <v>4163</v>
      </c>
      <c r="N6122" s="1" t="s">
        <v>478</v>
      </c>
      <c r="O6122" s="28" t="s">
        <v>105</v>
      </c>
      <c r="P6122" s="28" t="s">
        <v>322</v>
      </c>
      <c r="Q6122" s="76">
        <v>10</v>
      </c>
      <c r="R6122" s="1"/>
      <c r="S6122" s="76"/>
      <c r="T6122" s="1" t="s">
        <v>115</v>
      </c>
      <c r="U6122" s="1"/>
      <c r="V6122" s="1"/>
      <c r="AB6122" s="178"/>
      <c r="AC6122" s="93">
        <v>25</v>
      </c>
      <c r="AD6122" s="69">
        <v>230</v>
      </c>
      <c r="AE6122" s="33"/>
      <c r="AF6122" s="33"/>
      <c r="AG6122" s="33"/>
      <c r="AX6122" s="37">
        <f t="shared" si="301"/>
        <v>46131</v>
      </c>
      <c r="AY6122" s="178"/>
      <c r="AZ6122" s="185"/>
      <c r="BA6122" s="184"/>
      <c r="BB6122" s="184"/>
      <c r="BC6122" s="184"/>
      <c r="BD6122" s="184"/>
      <c r="BE6122" s="184"/>
      <c r="BF6122" s="184"/>
      <c r="BG6122" s="184"/>
      <c r="BT6122" s="37">
        <f t="shared" si="300"/>
        <v>46152</v>
      </c>
      <c r="BU6122" s="178"/>
      <c r="BV6122" s="183"/>
      <c r="BW6122" s="184"/>
      <c r="BX6122" s="184"/>
      <c r="BY6122" s="184"/>
      <c r="BZ6122" s="184"/>
      <c r="CA6122" s="184"/>
      <c r="CB6122" s="184"/>
      <c r="CC6122" s="184"/>
      <c r="CE6122" s="1"/>
      <c r="CF6122" s="1"/>
      <c r="CG6122" s="1"/>
      <c r="CH6122" s="1"/>
      <c r="CI6122" s="1"/>
      <c r="CJ6122" s="1"/>
      <c r="CK6122" s="1"/>
      <c r="CL6122" s="1"/>
      <c r="CM6122" s="1"/>
      <c r="CN6122" s="1"/>
      <c r="CO6122" s="1"/>
    </row>
    <row r="6123" spans="1:93" ht="30" customHeight="1" x14ac:dyDescent="0.2">
      <c r="A6123" s="1">
        <v>6117</v>
      </c>
      <c r="B6123" s="1" t="s">
        <v>2628</v>
      </c>
      <c r="C6123" s="1" t="s">
        <v>2446</v>
      </c>
      <c r="D6123" s="28" t="s">
        <v>2629</v>
      </c>
      <c r="E6123" s="28" t="s">
        <v>2447</v>
      </c>
      <c r="F6123" s="1" t="s">
        <v>74</v>
      </c>
      <c r="G6123" s="1">
        <v>7</v>
      </c>
      <c r="H6123" s="1" t="s">
        <v>1059</v>
      </c>
      <c r="I6123" s="1" t="s">
        <v>114</v>
      </c>
      <c r="J6123" s="76">
        <v>415</v>
      </c>
      <c r="K6123" s="76">
        <v>2408404</v>
      </c>
      <c r="L6123" s="29">
        <v>46124</v>
      </c>
      <c r="M6123" s="29" t="s">
        <v>4163</v>
      </c>
      <c r="N6123" s="1" t="s">
        <v>478</v>
      </c>
      <c r="O6123" s="28" t="s">
        <v>105</v>
      </c>
      <c r="P6123" s="28" t="s">
        <v>322</v>
      </c>
      <c r="Q6123" s="76">
        <v>10</v>
      </c>
      <c r="R6123" s="1"/>
      <c r="S6123" s="76"/>
      <c r="T6123" s="1" t="s">
        <v>115</v>
      </c>
      <c r="U6123" s="1"/>
      <c r="V6123" s="1"/>
      <c r="AB6123" s="178"/>
      <c r="AC6123" s="93">
        <v>24.5</v>
      </c>
      <c r="AD6123" s="69">
        <v>220</v>
      </c>
      <c r="AE6123" s="33"/>
      <c r="AF6123" s="33"/>
      <c r="AG6123" s="33"/>
      <c r="AX6123" s="37">
        <f t="shared" si="301"/>
        <v>46131</v>
      </c>
      <c r="AY6123" s="178"/>
      <c r="AZ6123" s="185"/>
      <c r="BA6123" s="184"/>
      <c r="BB6123" s="184"/>
      <c r="BC6123" s="184"/>
      <c r="BD6123" s="184"/>
      <c r="BE6123" s="184"/>
      <c r="BF6123" s="184"/>
      <c r="BG6123" s="184"/>
      <c r="BT6123" s="37">
        <f t="shared" si="300"/>
        <v>46152</v>
      </c>
      <c r="BU6123" s="178"/>
      <c r="BV6123" s="183"/>
      <c r="BW6123" s="184"/>
      <c r="BX6123" s="184"/>
      <c r="BY6123" s="184"/>
      <c r="BZ6123" s="184"/>
      <c r="CA6123" s="184"/>
      <c r="CB6123" s="184"/>
      <c r="CC6123" s="184"/>
      <c r="CE6123" s="1"/>
      <c r="CF6123" s="1"/>
      <c r="CG6123" s="1"/>
      <c r="CH6123" s="1"/>
      <c r="CI6123" s="1"/>
      <c r="CJ6123" s="1"/>
      <c r="CK6123" s="1"/>
      <c r="CL6123" s="1"/>
      <c r="CM6123" s="1"/>
      <c r="CN6123" s="1"/>
      <c r="CO6123" s="1"/>
    </row>
    <row r="6124" spans="1:93" ht="30" customHeight="1" x14ac:dyDescent="0.2">
      <c r="A6124" s="1">
        <v>6118</v>
      </c>
      <c r="B6124" s="1" t="s">
        <v>2628</v>
      </c>
      <c r="C6124" s="1" t="s">
        <v>2446</v>
      </c>
      <c r="D6124" s="28" t="s">
        <v>2629</v>
      </c>
      <c r="E6124" s="28" t="s">
        <v>2447</v>
      </c>
      <c r="F6124" s="1" t="s">
        <v>74</v>
      </c>
      <c r="G6124" s="1">
        <v>7</v>
      </c>
      <c r="H6124" s="1" t="s">
        <v>1059</v>
      </c>
      <c r="I6124" s="1" t="s">
        <v>114</v>
      </c>
      <c r="J6124" s="76">
        <v>302</v>
      </c>
      <c r="K6124" s="76">
        <v>2406133</v>
      </c>
      <c r="L6124" s="29">
        <v>46124</v>
      </c>
      <c r="M6124" s="29" t="s">
        <v>4163</v>
      </c>
      <c r="N6124" s="1" t="s">
        <v>478</v>
      </c>
      <c r="O6124" s="28" t="s">
        <v>105</v>
      </c>
      <c r="P6124" s="28" t="s">
        <v>322</v>
      </c>
      <c r="Q6124" s="76">
        <v>8</v>
      </c>
      <c r="R6124" s="1"/>
      <c r="S6124" s="76"/>
      <c r="T6124" s="1" t="s">
        <v>115</v>
      </c>
      <c r="U6124" s="1"/>
      <c r="V6124" s="1"/>
      <c r="AB6124" s="178"/>
      <c r="AC6124" s="93">
        <v>24</v>
      </c>
      <c r="AD6124" s="69">
        <v>230</v>
      </c>
      <c r="AE6124" s="33"/>
      <c r="AF6124" s="33"/>
      <c r="AG6124" s="33"/>
      <c r="AX6124" s="37">
        <f t="shared" si="301"/>
        <v>46131</v>
      </c>
      <c r="AY6124" s="178"/>
      <c r="AZ6124" s="185"/>
      <c r="BA6124" s="184"/>
      <c r="BB6124" s="184"/>
      <c r="BC6124" s="184"/>
      <c r="BD6124" s="184"/>
      <c r="BE6124" s="184"/>
      <c r="BF6124" s="184"/>
      <c r="BG6124" s="184"/>
      <c r="BT6124" s="37">
        <f t="shared" si="300"/>
        <v>46152</v>
      </c>
      <c r="BU6124" s="178"/>
      <c r="BV6124" s="183"/>
      <c r="BW6124" s="184"/>
      <c r="BX6124" s="184"/>
      <c r="BY6124" s="184"/>
      <c r="BZ6124" s="184"/>
      <c r="CA6124" s="184"/>
      <c r="CB6124" s="184"/>
      <c r="CC6124" s="184"/>
      <c r="CE6124" s="1"/>
      <c r="CF6124" s="1"/>
      <c r="CG6124" s="1"/>
      <c r="CH6124" s="1"/>
      <c r="CI6124" s="1"/>
      <c r="CJ6124" s="1"/>
      <c r="CK6124" s="1"/>
      <c r="CL6124" s="1"/>
      <c r="CM6124" s="1"/>
      <c r="CN6124" s="1"/>
      <c r="CO6124" s="1"/>
    </row>
    <row r="6125" spans="1:93" ht="30" customHeight="1" x14ac:dyDescent="0.2">
      <c r="A6125" s="1">
        <v>6119</v>
      </c>
      <c r="B6125" s="1" t="s">
        <v>2628</v>
      </c>
      <c r="C6125" s="1" t="s">
        <v>2446</v>
      </c>
      <c r="D6125" s="28" t="s">
        <v>2629</v>
      </c>
      <c r="E6125" s="28" t="s">
        <v>2447</v>
      </c>
      <c r="F6125" s="1" t="s">
        <v>74</v>
      </c>
      <c r="G6125" s="1">
        <v>7</v>
      </c>
      <c r="H6125" s="1" t="s">
        <v>1059</v>
      </c>
      <c r="I6125" s="1" t="s">
        <v>114</v>
      </c>
      <c r="J6125" s="76">
        <v>554</v>
      </c>
      <c r="K6125" s="76">
        <v>2408405</v>
      </c>
      <c r="L6125" s="29">
        <v>46124</v>
      </c>
      <c r="M6125" s="29" t="s">
        <v>4163</v>
      </c>
      <c r="N6125" s="1" t="s">
        <v>478</v>
      </c>
      <c r="O6125" s="28" t="s">
        <v>105</v>
      </c>
      <c r="P6125" s="28" t="s">
        <v>322</v>
      </c>
      <c r="Q6125" s="76">
        <v>12</v>
      </c>
      <c r="R6125" s="1"/>
      <c r="S6125" s="76"/>
      <c r="T6125" s="1" t="s">
        <v>115</v>
      </c>
      <c r="U6125" s="1"/>
      <c r="V6125" s="1"/>
      <c r="AB6125" s="178"/>
      <c r="AC6125" s="93">
        <v>25</v>
      </c>
      <c r="AD6125" s="69">
        <v>220</v>
      </c>
      <c r="AE6125" s="33"/>
      <c r="AF6125" s="33"/>
      <c r="AG6125" s="33"/>
      <c r="AX6125" s="37">
        <f t="shared" si="301"/>
        <v>46131</v>
      </c>
      <c r="AY6125" s="178"/>
      <c r="AZ6125" s="185"/>
      <c r="BA6125" s="181"/>
      <c r="BB6125" s="181"/>
      <c r="BC6125" s="181"/>
      <c r="BD6125" s="181"/>
      <c r="BE6125" s="181"/>
      <c r="BF6125" s="181"/>
      <c r="BG6125" s="184"/>
      <c r="BT6125" s="37">
        <f t="shared" si="300"/>
        <v>46152</v>
      </c>
      <c r="BU6125" s="178"/>
      <c r="BV6125" s="183"/>
      <c r="BW6125" s="181"/>
      <c r="BX6125" s="181"/>
      <c r="BY6125" s="181"/>
      <c r="BZ6125" s="181"/>
      <c r="CA6125" s="181"/>
      <c r="CB6125" s="181"/>
      <c r="CC6125" s="184"/>
      <c r="CE6125" s="1"/>
      <c r="CF6125" s="1"/>
      <c r="CG6125" s="1"/>
      <c r="CH6125" s="1"/>
      <c r="CI6125" s="1"/>
      <c r="CJ6125" s="1"/>
      <c r="CK6125" s="1"/>
      <c r="CL6125" s="1"/>
      <c r="CM6125" s="1"/>
      <c r="CN6125" s="1"/>
      <c r="CO6125" s="1"/>
    </row>
    <row r="6126" spans="1:93" ht="30" customHeight="1" x14ac:dyDescent="0.2">
      <c r="A6126" s="1">
        <v>6120</v>
      </c>
      <c r="B6126" s="1" t="s">
        <v>2628</v>
      </c>
      <c r="C6126" s="1" t="s">
        <v>2446</v>
      </c>
      <c r="D6126" s="28" t="s">
        <v>2629</v>
      </c>
      <c r="E6126" s="28" t="s">
        <v>2447</v>
      </c>
      <c r="F6126" s="1" t="s">
        <v>74</v>
      </c>
      <c r="G6126" s="1">
        <v>7</v>
      </c>
      <c r="H6126" s="1" t="s">
        <v>1059</v>
      </c>
      <c r="I6126" s="1" t="s">
        <v>114</v>
      </c>
      <c r="J6126" s="76">
        <v>557</v>
      </c>
      <c r="K6126" s="76">
        <v>2406134</v>
      </c>
      <c r="L6126" s="29">
        <v>46124</v>
      </c>
      <c r="M6126" s="29" t="s">
        <v>4163</v>
      </c>
      <c r="N6126" s="1" t="s">
        <v>478</v>
      </c>
      <c r="O6126" s="28" t="s">
        <v>105</v>
      </c>
      <c r="P6126" s="28" t="s">
        <v>322</v>
      </c>
      <c r="Q6126" s="76">
        <v>12</v>
      </c>
      <c r="R6126" s="1"/>
      <c r="S6126" s="76">
        <v>6</v>
      </c>
      <c r="T6126" s="1" t="s">
        <v>115</v>
      </c>
      <c r="U6126" s="1"/>
      <c r="V6126" s="1"/>
      <c r="AB6126" s="178"/>
      <c r="AC6126" s="93">
        <v>24.5</v>
      </c>
      <c r="AD6126" s="69">
        <v>220</v>
      </c>
      <c r="AE6126" s="33"/>
      <c r="AF6126" s="33"/>
      <c r="AG6126" s="33"/>
      <c r="AX6126" s="37">
        <f t="shared" si="301"/>
        <v>46131</v>
      </c>
      <c r="AY6126" s="178"/>
      <c r="AZ6126" s="183" t="s">
        <v>3610</v>
      </c>
      <c r="BA6126" s="180">
        <v>40.700000000000003</v>
      </c>
      <c r="BB6126" s="180">
        <v>41.8</v>
      </c>
      <c r="BC6126" s="180">
        <v>40.4</v>
      </c>
      <c r="BD6126" s="180">
        <v>39.1</v>
      </c>
      <c r="BE6126" s="180">
        <v>38.700000000000003</v>
      </c>
      <c r="BF6126" s="180">
        <v>40.700000000000003</v>
      </c>
      <c r="BG6126" s="184"/>
      <c r="BT6126" s="37">
        <f t="shared" si="300"/>
        <v>46152</v>
      </c>
      <c r="BU6126" s="178"/>
      <c r="BV6126" s="180"/>
      <c r="BW6126" s="180">
        <v>49.1</v>
      </c>
      <c r="BX6126" s="180">
        <v>48.7</v>
      </c>
      <c r="BY6126" s="180">
        <v>48.4</v>
      </c>
      <c r="BZ6126" s="180">
        <v>50.4</v>
      </c>
      <c r="CA6126" s="180">
        <v>49.3</v>
      </c>
      <c r="CB6126" s="180">
        <v>48.3</v>
      </c>
      <c r="CC6126" s="184"/>
      <c r="CE6126" s="1"/>
      <c r="CF6126" s="1"/>
      <c r="CG6126" s="1"/>
      <c r="CH6126" s="1"/>
      <c r="CI6126" s="1"/>
      <c r="CJ6126" s="1"/>
      <c r="CK6126" s="1"/>
      <c r="CL6126" s="1"/>
      <c r="CM6126" s="1"/>
      <c r="CN6126" s="1"/>
      <c r="CO6126" s="1"/>
    </row>
    <row r="6127" spans="1:93" ht="30" customHeight="1" x14ac:dyDescent="0.2">
      <c r="A6127" s="1">
        <v>6121</v>
      </c>
      <c r="B6127" s="1" t="s">
        <v>2628</v>
      </c>
      <c r="C6127" s="1" t="s">
        <v>2446</v>
      </c>
      <c r="D6127" s="28" t="s">
        <v>2629</v>
      </c>
      <c r="E6127" s="28" t="s">
        <v>2447</v>
      </c>
      <c r="F6127" s="1" t="s">
        <v>74</v>
      </c>
      <c r="G6127" s="1">
        <v>7</v>
      </c>
      <c r="H6127" s="1" t="s">
        <v>1059</v>
      </c>
      <c r="I6127" s="1" t="s">
        <v>114</v>
      </c>
      <c r="J6127" s="76">
        <v>435</v>
      </c>
      <c r="K6127" s="76">
        <v>2408406</v>
      </c>
      <c r="L6127" s="29">
        <v>46124</v>
      </c>
      <c r="M6127" s="29" t="s">
        <v>4163</v>
      </c>
      <c r="N6127" s="1" t="s">
        <v>478</v>
      </c>
      <c r="O6127" s="28" t="s">
        <v>105</v>
      </c>
      <c r="P6127" s="28" t="s">
        <v>322</v>
      </c>
      <c r="Q6127" s="76">
        <v>10</v>
      </c>
      <c r="R6127" s="1"/>
      <c r="S6127" s="76"/>
      <c r="T6127" s="1" t="s">
        <v>115</v>
      </c>
      <c r="U6127" s="1"/>
      <c r="V6127" s="1"/>
      <c r="AB6127" s="178"/>
      <c r="AC6127" s="93">
        <v>25.5</v>
      </c>
      <c r="AD6127" s="69">
        <v>240</v>
      </c>
      <c r="AE6127" s="33"/>
      <c r="AF6127" s="33"/>
      <c r="AG6127" s="33"/>
      <c r="AX6127" s="37">
        <f t="shared" si="301"/>
        <v>46131</v>
      </c>
      <c r="AY6127" s="178"/>
      <c r="AZ6127" s="183"/>
      <c r="BA6127" s="184"/>
      <c r="BB6127" s="184"/>
      <c r="BC6127" s="184"/>
      <c r="BD6127" s="184"/>
      <c r="BE6127" s="184"/>
      <c r="BF6127" s="184"/>
      <c r="BG6127" s="184"/>
      <c r="BT6127" s="37">
        <f t="shared" si="300"/>
        <v>46152</v>
      </c>
      <c r="BU6127" s="178"/>
      <c r="BV6127" s="184"/>
      <c r="BW6127" s="184"/>
      <c r="BX6127" s="184"/>
      <c r="BY6127" s="184"/>
      <c r="BZ6127" s="184"/>
      <c r="CA6127" s="184"/>
      <c r="CB6127" s="184"/>
      <c r="CC6127" s="184"/>
      <c r="CE6127" s="1"/>
      <c r="CF6127" s="1"/>
      <c r="CG6127" s="1"/>
      <c r="CH6127" s="1"/>
      <c r="CI6127" s="1"/>
      <c r="CJ6127" s="1"/>
      <c r="CK6127" s="1"/>
      <c r="CL6127" s="1"/>
      <c r="CM6127" s="1"/>
      <c r="CN6127" s="1"/>
      <c r="CO6127" s="1"/>
    </row>
    <row r="6128" spans="1:93" ht="30" customHeight="1" x14ac:dyDescent="0.2">
      <c r="A6128" s="1">
        <v>6122</v>
      </c>
      <c r="B6128" s="1" t="s">
        <v>2628</v>
      </c>
      <c r="C6128" s="1" t="s">
        <v>2446</v>
      </c>
      <c r="D6128" s="28" t="s">
        <v>2629</v>
      </c>
      <c r="E6128" s="28" t="s">
        <v>2447</v>
      </c>
      <c r="F6128" s="1" t="s">
        <v>74</v>
      </c>
      <c r="G6128" s="1">
        <v>7</v>
      </c>
      <c r="H6128" s="1" t="s">
        <v>1059</v>
      </c>
      <c r="I6128" s="1" t="s">
        <v>114</v>
      </c>
      <c r="J6128" s="76">
        <v>551</v>
      </c>
      <c r="K6128" s="76">
        <v>2406135</v>
      </c>
      <c r="L6128" s="29">
        <v>46124</v>
      </c>
      <c r="M6128" s="29" t="s">
        <v>4163</v>
      </c>
      <c r="N6128" s="1" t="s">
        <v>478</v>
      </c>
      <c r="O6128" s="28" t="s">
        <v>105</v>
      </c>
      <c r="P6128" s="28" t="s">
        <v>322</v>
      </c>
      <c r="Q6128" s="76">
        <v>12</v>
      </c>
      <c r="R6128" s="1"/>
      <c r="S6128" s="76"/>
      <c r="T6128" s="1" t="s">
        <v>115</v>
      </c>
      <c r="U6128" s="1"/>
      <c r="V6128" s="1"/>
      <c r="AB6128" s="178"/>
      <c r="AC6128" s="93">
        <v>24</v>
      </c>
      <c r="AD6128" s="69">
        <v>230</v>
      </c>
      <c r="AE6128" s="33"/>
      <c r="AF6128" s="33"/>
      <c r="AG6128" s="33"/>
      <c r="AX6128" s="37">
        <f t="shared" si="301"/>
        <v>46131</v>
      </c>
      <c r="AY6128" s="178"/>
      <c r="AZ6128" s="183"/>
      <c r="BA6128" s="184"/>
      <c r="BB6128" s="184"/>
      <c r="BC6128" s="184"/>
      <c r="BD6128" s="184"/>
      <c r="BE6128" s="184"/>
      <c r="BF6128" s="184"/>
      <c r="BG6128" s="184"/>
      <c r="BT6128" s="37">
        <f t="shared" si="300"/>
        <v>46152</v>
      </c>
      <c r="BU6128" s="178"/>
      <c r="BV6128" s="184"/>
      <c r="BW6128" s="184"/>
      <c r="BX6128" s="184"/>
      <c r="BY6128" s="184"/>
      <c r="BZ6128" s="184"/>
      <c r="CA6128" s="184"/>
      <c r="CB6128" s="184"/>
      <c r="CC6128" s="184"/>
      <c r="CE6128" s="1"/>
      <c r="CF6128" s="1"/>
      <c r="CG6128" s="1"/>
      <c r="CH6128" s="1"/>
      <c r="CI6128" s="1"/>
      <c r="CJ6128" s="1"/>
      <c r="CK6128" s="1"/>
      <c r="CL6128" s="1"/>
      <c r="CM6128" s="1"/>
      <c r="CN6128" s="1"/>
      <c r="CO6128" s="1"/>
    </row>
    <row r="6129" spans="1:93" ht="30" customHeight="1" x14ac:dyDescent="0.2">
      <c r="A6129" s="1">
        <v>6123</v>
      </c>
      <c r="B6129" s="1" t="s">
        <v>2628</v>
      </c>
      <c r="C6129" s="1" t="s">
        <v>2446</v>
      </c>
      <c r="D6129" s="28" t="s">
        <v>2629</v>
      </c>
      <c r="E6129" s="28" t="s">
        <v>2447</v>
      </c>
      <c r="F6129" s="1" t="s">
        <v>74</v>
      </c>
      <c r="G6129" s="1">
        <v>7</v>
      </c>
      <c r="H6129" s="1" t="s">
        <v>1059</v>
      </c>
      <c r="I6129" s="1" t="s">
        <v>114</v>
      </c>
      <c r="J6129" s="76">
        <v>437</v>
      </c>
      <c r="K6129" s="76">
        <v>2406136</v>
      </c>
      <c r="L6129" s="29">
        <v>46124</v>
      </c>
      <c r="M6129" s="29" t="s">
        <v>4163</v>
      </c>
      <c r="N6129" s="1" t="s">
        <v>478</v>
      </c>
      <c r="O6129" s="28" t="s">
        <v>105</v>
      </c>
      <c r="P6129" s="28" t="s">
        <v>322</v>
      </c>
      <c r="Q6129" s="76">
        <v>10</v>
      </c>
      <c r="R6129" s="1"/>
      <c r="S6129" s="76"/>
      <c r="T6129" s="1" t="s">
        <v>115</v>
      </c>
      <c r="U6129" s="1"/>
      <c r="V6129" s="1"/>
      <c r="AB6129" s="178"/>
      <c r="AC6129" s="93">
        <v>25.5</v>
      </c>
      <c r="AD6129" s="69">
        <v>240</v>
      </c>
      <c r="AE6129" s="33"/>
      <c r="AF6129" s="33"/>
      <c r="AG6129" s="33"/>
      <c r="AX6129" s="37">
        <f t="shared" si="301"/>
        <v>46131</v>
      </c>
      <c r="AY6129" s="178"/>
      <c r="AZ6129" s="183"/>
      <c r="BA6129" s="184"/>
      <c r="BB6129" s="184"/>
      <c r="BC6129" s="184"/>
      <c r="BD6129" s="184"/>
      <c r="BE6129" s="184"/>
      <c r="BF6129" s="184"/>
      <c r="BG6129" s="184"/>
      <c r="BT6129" s="37">
        <f t="shared" si="300"/>
        <v>46152</v>
      </c>
      <c r="BU6129" s="178"/>
      <c r="BV6129" s="184"/>
      <c r="BW6129" s="184"/>
      <c r="BX6129" s="184"/>
      <c r="BY6129" s="184"/>
      <c r="BZ6129" s="184"/>
      <c r="CA6129" s="184"/>
      <c r="CB6129" s="184"/>
      <c r="CC6129" s="184"/>
      <c r="CE6129" s="1"/>
      <c r="CF6129" s="1"/>
      <c r="CG6129" s="1"/>
      <c r="CH6129" s="1"/>
      <c r="CI6129" s="1"/>
      <c r="CJ6129" s="1"/>
      <c r="CK6129" s="1"/>
      <c r="CL6129" s="1"/>
      <c r="CM6129" s="1"/>
      <c r="CN6129" s="1"/>
      <c r="CO6129" s="1"/>
    </row>
    <row r="6130" spans="1:93" ht="30" customHeight="1" x14ac:dyDescent="0.2">
      <c r="A6130" s="1">
        <v>6124</v>
      </c>
      <c r="B6130" s="1" t="s">
        <v>2628</v>
      </c>
      <c r="C6130" s="1" t="s">
        <v>2446</v>
      </c>
      <c r="D6130" s="28" t="s">
        <v>2629</v>
      </c>
      <c r="E6130" s="28" t="s">
        <v>2447</v>
      </c>
      <c r="F6130" s="1" t="s">
        <v>74</v>
      </c>
      <c r="G6130" s="1">
        <v>7</v>
      </c>
      <c r="H6130" s="1" t="s">
        <v>1059</v>
      </c>
      <c r="I6130" s="1" t="s">
        <v>114</v>
      </c>
      <c r="J6130" s="76">
        <v>273</v>
      </c>
      <c r="K6130" s="76">
        <v>2408407</v>
      </c>
      <c r="L6130" s="29">
        <v>46124</v>
      </c>
      <c r="M6130" s="29" t="s">
        <v>4163</v>
      </c>
      <c r="N6130" s="1" t="s">
        <v>478</v>
      </c>
      <c r="O6130" s="28" t="s">
        <v>105</v>
      </c>
      <c r="P6130" s="28" t="s">
        <v>322</v>
      </c>
      <c r="Q6130" s="76">
        <v>8</v>
      </c>
      <c r="R6130" s="1"/>
      <c r="S6130" s="76"/>
      <c r="T6130" s="1" t="s">
        <v>115</v>
      </c>
      <c r="U6130" s="1"/>
      <c r="V6130" s="1"/>
      <c r="AB6130" s="178"/>
      <c r="AC6130" s="93">
        <v>24.5</v>
      </c>
      <c r="AD6130" s="69">
        <v>240</v>
      </c>
      <c r="AE6130" s="33"/>
      <c r="AF6130" s="33"/>
      <c r="AG6130" s="33"/>
      <c r="AX6130" s="37">
        <f t="shared" si="301"/>
        <v>46131</v>
      </c>
      <c r="AY6130" s="178"/>
      <c r="AZ6130" s="183"/>
      <c r="BA6130" s="184"/>
      <c r="BB6130" s="184"/>
      <c r="BC6130" s="184"/>
      <c r="BD6130" s="184"/>
      <c r="BE6130" s="184"/>
      <c r="BF6130" s="184"/>
      <c r="BG6130" s="184"/>
      <c r="BT6130" s="37">
        <f t="shared" si="300"/>
        <v>46152</v>
      </c>
      <c r="BU6130" s="178"/>
      <c r="BV6130" s="184"/>
      <c r="BW6130" s="184"/>
      <c r="BX6130" s="184"/>
      <c r="BY6130" s="184"/>
      <c r="BZ6130" s="184"/>
      <c r="CA6130" s="184"/>
      <c r="CB6130" s="184"/>
      <c r="CC6130" s="184"/>
      <c r="CE6130" s="1"/>
      <c r="CF6130" s="1"/>
      <c r="CG6130" s="1"/>
      <c r="CH6130" s="1"/>
      <c r="CI6130" s="1"/>
      <c r="CJ6130" s="1"/>
      <c r="CK6130" s="1"/>
      <c r="CL6130" s="1"/>
      <c r="CM6130" s="1"/>
      <c r="CN6130" s="1"/>
      <c r="CO6130" s="1"/>
    </row>
    <row r="6131" spans="1:93" ht="30" customHeight="1" x14ac:dyDescent="0.2">
      <c r="A6131" s="1">
        <v>6125</v>
      </c>
      <c r="B6131" s="1" t="s">
        <v>2628</v>
      </c>
      <c r="C6131" s="1" t="s">
        <v>2446</v>
      </c>
      <c r="D6131" s="28" t="s">
        <v>2629</v>
      </c>
      <c r="E6131" s="28" t="s">
        <v>2447</v>
      </c>
      <c r="F6131" s="1" t="s">
        <v>74</v>
      </c>
      <c r="G6131" s="1">
        <v>7</v>
      </c>
      <c r="H6131" s="1" t="s">
        <v>1059</v>
      </c>
      <c r="I6131" s="1" t="s">
        <v>114</v>
      </c>
      <c r="J6131" s="76">
        <v>394</v>
      </c>
      <c r="K6131" s="76">
        <v>2408408</v>
      </c>
      <c r="L6131" s="29">
        <v>46124</v>
      </c>
      <c r="M6131" s="29" t="s">
        <v>4163</v>
      </c>
      <c r="N6131" s="1" t="s">
        <v>478</v>
      </c>
      <c r="O6131" s="28" t="s">
        <v>105</v>
      </c>
      <c r="P6131" s="28" t="s">
        <v>322</v>
      </c>
      <c r="Q6131" s="76">
        <v>9</v>
      </c>
      <c r="R6131" s="1"/>
      <c r="S6131" s="76"/>
      <c r="T6131" s="1" t="s">
        <v>115</v>
      </c>
      <c r="U6131" s="1"/>
      <c r="V6131" s="1"/>
      <c r="AB6131" s="178"/>
      <c r="AC6131" s="93">
        <v>25</v>
      </c>
      <c r="AD6131" s="69">
        <v>240</v>
      </c>
      <c r="AE6131" s="33"/>
      <c r="AF6131" s="33"/>
      <c r="AG6131" s="33"/>
      <c r="AX6131" s="37">
        <f t="shared" si="301"/>
        <v>46131</v>
      </c>
      <c r="AY6131" s="178"/>
      <c r="AZ6131" s="183"/>
      <c r="BA6131" s="184"/>
      <c r="BB6131" s="184"/>
      <c r="BC6131" s="184"/>
      <c r="BD6131" s="184"/>
      <c r="BE6131" s="184"/>
      <c r="BF6131" s="184"/>
      <c r="BG6131" s="184"/>
      <c r="BT6131" s="37">
        <f t="shared" si="300"/>
        <v>46152</v>
      </c>
      <c r="BU6131" s="178"/>
      <c r="BV6131" s="184"/>
      <c r="BW6131" s="184"/>
      <c r="BX6131" s="184"/>
      <c r="BY6131" s="184"/>
      <c r="BZ6131" s="184"/>
      <c r="CA6131" s="184"/>
      <c r="CB6131" s="184"/>
      <c r="CC6131" s="184"/>
      <c r="CE6131" s="1"/>
      <c r="CF6131" s="1"/>
      <c r="CG6131" s="1"/>
      <c r="CH6131" s="1"/>
      <c r="CI6131" s="1"/>
      <c r="CJ6131" s="1"/>
      <c r="CK6131" s="1"/>
      <c r="CL6131" s="1"/>
      <c r="CM6131" s="1"/>
      <c r="CN6131" s="1"/>
      <c r="CO6131" s="1"/>
    </row>
    <row r="6132" spans="1:93" ht="30" customHeight="1" x14ac:dyDescent="0.2">
      <c r="A6132" s="1">
        <v>6126</v>
      </c>
      <c r="B6132" s="1" t="s">
        <v>2628</v>
      </c>
      <c r="C6132" s="1" t="s">
        <v>2446</v>
      </c>
      <c r="D6132" s="28" t="s">
        <v>2629</v>
      </c>
      <c r="E6132" s="28" t="s">
        <v>2447</v>
      </c>
      <c r="F6132" s="1" t="s">
        <v>74</v>
      </c>
      <c r="G6132" s="1">
        <v>7</v>
      </c>
      <c r="H6132" s="1" t="s">
        <v>1059</v>
      </c>
      <c r="I6132" s="1" t="s">
        <v>114</v>
      </c>
      <c r="J6132" s="76">
        <v>403</v>
      </c>
      <c r="K6132" s="76">
        <v>2408409</v>
      </c>
      <c r="L6132" s="29">
        <v>46124</v>
      </c>
      <c r="M6132" s="29" t="s">
        <v>4163</v>
      </c>
      <c r="N6132" s="1" t="s">
        <v>478</v>
      </c>
      <c r="O6132" s="28" t="s">
        <v>105</v>
      </c>
      <c r="P6132" s="28" t="s">
        <v>322</v>
      </c>
      <c r="Q6132" s="76">
        <v>9</v>
      </c>
      <c r="R6132" s="1"/>
      <c r="S6132" s="76"/>
      <c r="T6132" s="1" t="s">
        <v>115</v>
      </c>
      <c r="U6132" s="1"/>
      <c r="V6132" s="1"/>
      <c r="AB6132" s="178"/>
      <c r="AC6132" s="93">
        <v>24.5</v>
      </c>
      <c r="AD6132" s="69">
        <v>240</v>
      </c>
      <c r="AE6132" s="33"/>
      <c r="AF6132" s="33"/>
      <c r="AG6132" s="33"/>
      <c r="AX6132" s="37">
        <f t="shared" si="301"/>
        <v>46131</v>
      </c>
      <c r="AY6132" s="178"/>
      <c r="AZ6132" s="183"/>
      <c r="BA6132" s="184"/>
      <c r="BB6132" s="184"/>
      <c r="BC6132" s="184"/>
      <c r="BD6132" s="184"/>
      <c r="BE6132" s="184"/>
      <c r="BF6132" s="184"/>
      <c r="BG6132" s="184"/>
      <c r="BT6132" s="37">
        <f t="shared" si="300"/>
        <v>46152</v>
      </c>
      <c r="BU6132" s="178"/>
      <c r="BV6132" s="184"/>
      <c r="BW6132" s="184"/>
      <c r="BX6132" s="184"/>
      <c r="BY6132" s="184"/>
      <c r="BZ6132" s="184"/>
      <c r="CA6132" s="184"/>
      <c r="CB6132" s="184"/>
      <c r="CC6132" s="184"/>
      <c r="CE6132" s="1"/>
      <c r="CF6132" s="1"/>
      <c r="CG6132" s="1"/>
      <c r="CH6132" s="1"/>
      <c r="CI6132" s="1"/>
      <c r="CJ6132" s="1"/>
      <c r="CK6132" s="1"/>
      <c r="CL6132" s="1"/>
      <c r="CM6132" s="1"/>
      <c r="CN6132" s="1"/>
      <c r="CO6132" s="1"/>
    </row>
    <row r="6133" spans="1:93" ht="30" customHeight="1" x14ac:dyDescent="0.2">
      <c r="A6133" s="1">
        <v>6127</v>
      </c>
      <c r="B6133" s="1" t="s">
        <v>2628</v>
      </c>
      <c r="C6133" s="1" t="s">
        <v>2446</v>
      </c>
      <c r="D6133" s="28" t="s">
        <v>2629</v>
      </c>
      <c r="E6133" s="28" t="s">
        <v>2447</v>
      </c>
      <c r="F6133" s="1" t="s">
        <v>74</v>
      </c>
      <c r="G6133" s="1">
        <v>7</v>
      </c>
      <c r="H6133" s="1" t="s">
        <v>1059</v>
      </c>
      <c r="I6133" s="1" t="s">
        <v>114</v>
      </c>
      <c r="J6133" s="76">
        <v>407</v>
      </c>
      <c r="K6133" s="76">
        <v>2408411</v>
      </c>
      <c r="L6133" s="29">
        <v>46124</v>
      </c>
      <c r="M6133" s="29" t="s">
        <v>4163</v>
      </c>
      <c r="N6133" s="1" t="s">
        <v>478</v>
      </c>
      <c r="O6133" s="28" t="s">
        <v>105</v>
      </c>
      <c r="P6133" s="28" t="s">
        <v>322</v>
      </c>
      <c r="Q6133" s="76">
        <v>10</v>
      </c>
      <c r="R6133" s="1"/>
      <c r="S6133" s="76"/>
      <c r="T6133" s="1" t="s">
        <v>115</v>
      </c>
      <c r="U6133" s="1"/>
      <c r="V6133" s="1"/>
      <c r="AB6133" s="178"/>
      <c r="AC6133" s="93">
        <v>24.5</v>
      </c>
      <c r="AD6133" s="69">
        <v>230</v>
      </c>
      <c r="AE6133" s="33"/>
      <c r="AF6133" s="33"/>
      <c r="AG6133" s="33"/>
      <c r="AX6133" s="37">
        <f t="shared" si="301"/>
        <v>46131</v>
      </c>
      <c r="AY6133" s="178"/>
      <c r="AZ6133" s="183"/>
      <c r="BA6133" s="184"/>
      <c r="BB6133" s="184"/>
      <c r="BC6133" s="184"/>
      <c r="BD6133" s="184"/>
      <c r="BE6133" s="184"/>
      <c r="BF6133" s="184"/>
      <c r="BG6133" s="184"/>
      <c r="BT6133" s="37">
        <f t="shared" si="300"/>
        <v>46152</v>
      </c>
      <c r="BU6133" s="178"/>
      <c r="BV6133" s="184"/>
      <c r="BW6133" s="184"/>
      <c r="BX6133" s="184"/>
      <c r="BY6133" s="184"/>
      <c r="BZ6133" s="184"/>
      <c r="CA6133" s="184"/>
      <c r="CB6133" s="184"/>
      <c r="CC6133" s="184"/>
      <c r="CE6133" s="1"/>
      <c r="CF6133" s="1"/>
      <c r="CG6133" s="1"/>
      <c r="CH6133" s="1"/>
      <c r="CI6133" s="1"/>
      <c r="CJ6133" s="1"/>
      <c r="CK6133" s="1"/>
      <c r="CL6133" s="1"/>
      <c r="CM6133" s="1"/>
      <c r="CN6133" s="1"/>
      <c r="CO6133" s="1"/>
    </row>
    <row r="6134" spans="1:93" ht="30" customHeight="1" x14ac:dyDescent="0.2">
      <c r="A6134" s="1">
        <v>6128</v>
      </c>
      <c r="B6134" s="1" t="s">
        <v>2628</v>
      </c>
      <c r="C6134" s="1" t="s">
        <v>2446</v>
      </c>
      <c r="D6134" s="28" t="s">
        <v>2629</v>
      </c>
      <c r="E6134" s="28" t="s">
        <v>2447</v>
      </c>
      <c r="F6134" s="1" t="s">
        <v>74</v>
      </c>
      <c r="G6134" s="1">
        <v>7</v>
      </c>
      <c r="H6134" s="1" t="s">
        <v>1059</v>
      </c>
      <c r="I6134" s="1" t="s">
        <v>114</v>
      </c>
      <c r="J6134" s="76">
        <v>303</v>
      </c>
      <c r="K6134" s="76">
        <v>2406137</v>
      </c>
      <c r="L6134" s="29">
        <v>46124</v>
      </c>
      <c r="M6134" s="29" t="s">
        <v>4163</v>
      </c>
      <c r="N6134" s="1" t="s">
        <v>478</v>
      </c>
      <c r="O6134" s="28" t="s">
        <v>105</v>
      </c>
      <c r="P6134" s="28" t="s">
        <v>322</v>
      </c>
      <c r="Q6134" s="76">
        <v>8</v>
      </c>
      <c r="R6134" s="1"/>
      <c r="S6134" s="76"/>
      <c r="T6134" s="1" t="s">
        <v>115</v>
      </c>
      <c r="U6134" s="1"/>
      <c r="V6134" s="1"/>
      <c r="AB6134" s="178"/>
      <c r="AC6134" s="93">
        <v>25</v>
      </c>
      <c r="AD6134" s="69">
        <v>240</v>
      </c>
      <c r="AE6134" s="33"/>
      <c r="AF6134" s="33"/>
      <c r="AG6134" s="33"/>
      <c r="AX6134" s="37">
        <f t="shared" si="301"/>
        <v>46131</v>
      </c>
      <c r="AY6134" s="178"/>
      <c r="AZ6134" s="183"/>
      <c r="BA6134" s="184"/>
      <c r="BB6134" s="184"/>
      <c r="BC6134" s="184"/>
      <c r="BD6134" s="184"/>
      <c r="BE6134" s="184"/>
      <c r="BF6134" s="184"/>
      <c r="BG6134" s="184"/>
      <c r="BT6134" s="37">
        <f t="shared" ref="BT6134:BT6201" si="302">IF(L6134=0, 0, L6134+28)</f>
        <v>46152</v>
      </c>
      <c r="BU6134" s="178"/>
      <c r="BV6134" s="184"/>
      <c r="BW6134" s="184"/>
      <c r="BX6134" s="184"/>
      <c r="BY6134" s="184"/>
      <c r="BZ6134" s="184"/>
      <c r="CA6134" s="184"/>
      <c r="CB6134" s="184"/>
      <c r="CC6134" s="184"/>
      <c r="CE6134" s="1"/>
      <c r="CF6134" s="1"/>
      <c r="CG6134" s="1"/>
      <c r="CH6134" s="1"/>
      <c r="CI6134" s="1"/>
      <c r="CJ6134" s="1"/>
      <c r="CK6134" s="1"/>
      <c r="CL6134" s="1"/>
      <c r="CM6134" s="1"/>
      <c r="CN6134" s="1"/>
      <c r="CO6134" s="1"/>
    </row>
    <row r="6135" spans="1:93" ht="30" customHeight="1" x14ac:dyDescent="0.2">
      <c r="A6135" s="1">
        <v>6129</v>
      </c>
      <c r="B6135" s="1" t="s">
        <v>2628</v>
      </c>
      <c r="C6135" s="1" t="s">
        <v>2446</v>
      </c>
      <c r="D6135" s="28" t="s">
        <v>2629</v>
      </c>
      <c r="E6135" s="28" t="s">
        <v>2447</v>
      </c>
      <c r="F6135" s="1" t="s">
        <v>74</v>
      </c>
      <c r="G6135" s="1">
        <v>7</v>
      </c>
      <c r="H6135" s="1" t="s">
        <v>1059</v>
      </c>
      <c r="I6135" s="1" t="s">
        <v>114</v>
      </c>
      <c r="J6135" s="76">
        <v>302</v>
      </c>
      <c r="K6135" s="76">
        <v>2406138</v>
      </c>
      <c r="L6135" s="29">
        <v>46124</v>
      </c>
      <c r="M6135" s="29" t="s">
        <v>4163</v>
      </c>
      <c r="N6135" s="1" t="s">
        <v>478</v>
      </c>
      <c r="O6135" s="28" t="s">
        <v>105</v>
      </c>
      <c r="P6135" s="28" t="s">
        <v>322</v>
      </c>
      <c r="Q6135" s="76">
        <v>8</v>
      </c>
      <c r="R6135" s="1"/>
      <c r="S6135" s="76"/>
      <c r="T6135" s="1" t="s">
        <v>115</v>
      </c>
      <c r="U6135" s="1"/>
      <c r="V6135" s="1"/>
      <c r="AB6135" s="178"/>
      <c r="AC6135" s="93">
        <v>25</v>
      </c>
      <c r="AD6135" s="69">
        <v>230</v>
      </c>
      <c r="AE6135" s="33"/>
      <c r="AF6135" s="33"/>
      <c r="AG6135" s="33"/>
      <c r="AX6135" s="37">
        <f t="shared" si="301"/>
        <v>46131</v>
      </c>
      <c r="AY6135" s="178"/>
      <c r="AZ6135" s="183"/>
      <c r="BA6135" s="184"/>
      <c r="BB6135" s="184"/>
      <c r="BC6135" s="184"/>
      <c r="BD6135" s="184"/>
      <c r="BE6135" s="184"/>
      <c r="BF6135" s="184"/>
      <c r="BG6135" s="184"/>
      <c r="BT6135" s="37">
        <f t="shared" si="302"/>
        <v>46152</v>
      </c>
      <c r="BU6135" s="178"/>
      <c r="BV6135" s="184"/>
      <c r="BW6135" s="184"/>
      <c r="BX6135" s="184"/>
      <c r="BY6135" s="184"/>
      <c r="BZ6135" s="184"/>
      <c r="CA6135" s="184"/>
      <c r="CB6135" s="184"/>
      <c r="CC6135" s="184"/>
      <c r="CE6135" s="1"/>
      <c r="CF6135" s="1"/>
      <c r="CG6135" s="1"/>
      <c r="CH6135" s="1"/>
      <c r="CI6135" s="1"/>
      <c r="CJ6135" s="1"/>
      <c r="CK6135" s="1"/>
      <c r="CL6135" s="1"/>
      <c r="CM6135" s="1"/>
      <c r="CN6135" s="1"/>
      <c r="CO6135" s="1"/>
    </row>
    <row r="6136" spans="1:93" ht="30" customHeight="1" x14ac:dyDescent="0.2">
      <c r="A6136" s="1">
        <v>6130</v>
      </c>
      <c r="B6136" s="1" t="s">
        <v>2628</v>
      </c>
      <c r="C6136" s="1" t="s">
        <v>2446</v>
      </c>
      <c r="D6136" s="28" t="s">
        <v>2629</v>
      </c>
      <c r="E6136" s="28" t="s">
        <v>2447</v>
      </c>
      <c r="F6136" s="1" t="s">
        <v>74</v>
      </c>
      <c r="G6136" s="1">
        <v>7</v>
      </c>
      <c r="H6136" s="1" t="s">
        <v>1059</v>
      </c>
      <c r="I6136" s="1" t="s">
        <v>114</v>
      </c>
      <c r="J6136" s="76">
        <v>433</v>
      </c>
      <c r="K6136" s="76">
        <v>2408410</v>
      </c>
      <c r="L6136" s="29">
        <v>46124</v>
      </c>
      <c r="M6136" s="29" t="s">
        <v>4163</v>
      </c>
      <c r="N6136" s="1" t="s">
        <v>478</v>
      </c>
      <c r="O6136" s="28" t="s">
        <v>105</v>
      </c>
      <c r="P6136" s="28" t="s">
        <v>322</v>
      </c>
      <c r="Q6136" s="76">
        <v>10</v>
      </c>
      <c r="R6136" s="1"/>
      <c r="S6136" s="76"/>
      <c r="T6136" s="1" t="s">
        <v>115</v>
      </c>
      <c r="U6136" s="1"/>
      <c r="V6136" s="1"/>
      <c r="AB6136" s="178"/>
      <c r="AC6136" s="93">
        <v>24</v>
      </c>
      <c r="AD6136" s="69">
        <v>240</v>
      </c>
      <c r="AE6136" s="33"/>
      <c r="AF6136" s="33"/>
      <c r="AG6136" s="33"/>
      <c r="AX6136" s="37">
        <f t="shared" si="301"/>
        <v>46131</v>
      </c>
      <c r="AY6136" s="178"/>
      <c r="AZ6136" s="183"/>
      <c r="BA6136" s="184"/>
      <c r="BB6136" s="184"/>
      <c r="BC6136" s="184"/>
      <c r="BD6136" s="184"/>
      <c r="BE6136" s="184"/>
      <c r="BF6136" s="184"/>
      <c r="BG6136" s="184"/>
      <c r="BT6136" s="37">
        <f t="shared" si="302"/>
        <v>46152</v>
      </c>
      <c r="BU6136" s="178"/>
      <c r="BV6136" s="184"/>
      <c r="BW6136" s="184"/>
      <c r="BX6136" s="184"/>
      <c r="BY6136" s="184"/>
      <c r="BZ6136" s="184"/>
      <c r="CA6136" s="184"/>
      <c r="CB6136" s="184"/>
      <c r="CC6136" s="184"/>
      <c r="CE6136" s="1"/>
      <c r="CF6136" s="1"/>
      <c r="CG6136" s="1"/>
      <c r="CH6136" s="1"/>
      <c r="CI6136" s="1"/>
      <c r="CJ6136" s="1"/>
      <c r="CK6136" s="1"/>
      <c r="CL6136" s="1"/>
      <c r="CM6136" s="1"/>
      <c r="CN6136" s="1"/>
      <c r="CO6136" s="1"/>
    </row>
    <row r="6137" spans="1:93" ht="30" customHeight="1" x14ac:dyDescent="0.2">
      <c r="A6137" s="1">
        <v>6131</v>
      </c>
      <c r="B6137" s="1" t="s">
        <v>2628</v>
      </c>
      <c r="C6137" s="1" t="s">
        <v>2446</v>
      </c>
      <c r="D6137" s="28" t="s">
        <v>2629</v>
      </c>
      <c r="E6137" s="28" t="s">
        <v>2447</v>
      </c>
      <c r="F6137" s="1" t="s">
        <v>74</v>
      </c>
      <c r="G6137" s="1">
        <v>7</v>
      </c>
      <c r="H6137" s="1" t="s">
        <v>1059</v>
      </c>
      <c r="I6137" s="1" t="s">
        <v>114</v>
      </c>
      <c r="J6137" s="76">
        <v>415</v>
      </c>
      <c r="K6137" s="76">
        <v>2408412</v>
      </c>
      <c r="L6137" s="29">
        <v>46124</v>
      </c>
      <c r="M6137" s="29" t="s">
        <v>4163</v>
      </c>
      <c r="N6137" s="1" t="s">
        <v>478</v>
      </c>
      <c r="O6137" s="28" t="s">
        <v>105</v>
      </c>
      <c r="P6137" s="28" t="s">
        <v>322</v>
      </c>
      <c r="Q6137" s="76">
        <v>10</v>
      </c>
      <c r="R6137" s="1"/>
      <c r="S6137" s="76"/>
      <c r="T6137" s="1" t="s">
        <v>115</v>
      </c>
      <c r="U6137" s="1"/>
      <c r="V6137" s="1"/>
      <c r="AB6137" s="178"/>
      <c r="AC6137" s="93">
        <v>24.5</v>
      </c>
      <c r="AD6137" s="69">
        <v>220</v>
      </c>
      <c r="AE6137" s="33"/>
      <c r="AF6137" s="33"/>
      <c r="AG6137" s="33"/>
      <c r="AX6137" s="37">
        <f t="shared" si="301"/>
        <v>46131</v>
      </c>
      <c r="AY6137" s="178"/>
      <c r="AZ6137" s="183"/>
      <c r="BA6137" s="184"/>
      <c r="BB6137" s="184"/>
      <c r="BC6137" s="184"/>
      <c r="BD6137" s="184"/>
      <c r="BE6137" s="184"/>
      <c r="BF6137" s="184"/>
      <c r="BG6137" s="184"/>
      <c r="BT6137" s="37">
        <f t="shared" si="302"/>
        <v>46152</v>
      </c>
      <c r="BU6137" s="178"/>
      <c r="BV6137" s="184"/>
      <c r="BW6137" s="184"/>
      <c r="BX6137" s="184"/>
      <c r="BY6137" s="184"/>
      <c r="BZ6137" s="184"/>
      <c r="CA6137" s="184"/>
      <c r="CB6137" s="184"/>
      <c r="CC6137" s="184"/>
      <c r="CE6137" s="1"/>
      <c r="CF6137" s="1"/>
      <c r="CG6137" s="1"/>
      <c r="CH6137" s="1"/>
      <c r="CI6137" s="1"/>
      <c r="CJ6137" s="1"/>
      <c r="CK6137" s="1"/>
      <c r="CL6137" s="1"/>
      <c r="CM6137" s="1"/>
      <c r="CN6137" s="1"/>
      <c r="CO6137" s="1"/>
    </row>
    <row r="6138" spans="1:93" ht="30" customHeight="1" x14ac:dyDescent="0.2">
      <c r="A6138" s="1">
        <v>6132</v>
      </c>
      <c r="B6138" s="1" t="s">
        <v>2628</v>
      </c>
      <c r="C6138" s="1" t="s">
        <v>2446</v>
      </c>
      <c r="D6138" s="28" t="s">
        <v>2629</v>
      </c>
      <c r="E6138" s="28" t="s">
        <v>2447</v>
      </c>
      <c r="F6138" s="1" t="s">
        <v>74</v>
      </c>
      <c r="G6138" s="1">
        <v>7</v>
      </c>
      <c r="H6138" s="1" t="s">
        <v>1059</v>
      </c>
      <c r="I6138" s="1" t="s">
        <v>114</v>
      </c>
      <c r="J6138" s="76">
        <v>554</v>
      </c>
      <c r="K6138" s="76">
        <v>2406139</v>
      </c>
      <c r="L6138" s="29">
        <v>46124</v>
      </c>
      <c r="M6138" s="29" t="s">
        <v>4163</v>
      </c>
      <c r="N6138" s="1" t="s">
        <v>478</v>
      </c>
      <c r="O6138" s="28" t="s">
        <v>105</v>
      </c>
      <c r="P6138" s="28" t="s">
        <v>322</v>
      </c>
      <c r="Q6138" s="76">
        <v>12</v>
      </c>
      <c r="R6138" s="1"/>
      <c r="S6138" s="76">
        <v>6</v>
      </c>
      <c r="T6138" s="1" t="s">
        <v>115</v>
      </c>
      <c r="U6138" s="1"/>
      <c r="V6138" s="1"/>
      <c r="AB6138" s="178"/>
      <c r="AC6138" s="93">
        <v>24.5</v>
      </c>
      <c r="AD6138" s="69">
        <v>210</v>
      </c>
      <c r="AE6138" s="33"/>
      <c r="AF6138" s="33"/>
      <c r="AG6138" s="33"/>
      <c r="AX6138" s="37">
        <f t="shared" si="301"/>
        <v>46131</v>
      </c>
      <c r="AY6138" s="178"/>
      <c r="AZ6138" s="183"/>
      <c r="BA6138" s="181"/>
      <c r="BB6138" s="181"/>
      <c r="BC6138" s="181"/>
      <c r="BD6138" s="181"/>
      <c r="BE6138" s="181"/>
      <c r="BF6138" s="181"/>
      <c r="BG6138" s="184"/>
      <c r="BT6138" s="37">
        <f t="shared" si="302"/>
        <v>46152</v>
      </c>
      <c r="BU6138" s="178"/>
      <c r="BV6138" s="184"/>
      <c r="BW6138" s="181"/>
      <c r="BX6138" s="181"/>
      <c r="BY6138" s="181"/>
      <c r="BZ6138" s="181"/>
      <c r="CA6138" s="181"/>
      <c r="CB6138" s="181"/>
      <c r="CC6138" s="184"/>
      <c r="CE6138" s="1"/>
      <c r="CF6138" s="1"/>
      <c r="CG6138" s="1"/>
      <c r="CH6138" s="1"/>
      <c r="CI6138" s="1"/>
      <c r="CJ6138" s="1"/>
      <c r="CK6138" s="1"/>
      <c r="CL6138" s="1"/>
      <c r="CM6138" s="1"/>
      <c r="CN6138" s="1"/>
      <c r="CO6138" s="1"/>
    </row>
    <row r="6139" spans="1:93" ht="30" customHeight="1" x14ac:dyDescent="0.2">
      <c r="A6139" s="1">
        <v>6133</v>
      </c>
      <c r="B6139" s="1" t="s">
        <v>2628</v>
      </c>
      <c r="C6139" s="1" t="s">
        <v>2446</v>
      </c>
      <c r="D6139" s="28" t="s">
        <v>2629</v>
      </c>
      <c r="E6139" s="28" t="s">
        <v>2447</v>
      </c>
      <c r="F6139" s="1" t="s">
        <v>74</v>
      </c>
      <c r="G6139" s="1">
        <v>7</v>
      </c>
      <c r="H6139" s="1" t="s">
        <v>1059</v>
      </c>
      <c r="I6139" s="1" t="s">
        <v>114</v>
      </c>
      <c r="J6139" s="76">
        <v>557</v>
      </c>
      <c r="K6139" s="76">
        <v>2406140</v>
      </c>
      <c r="L6139" s="29">
        <v>46124</v>
      </c>
      <c r="M6139" s="29" t="s">
        <v>4163</v>
      </c>
      <c r="N6139" s="1" t="s">
        <v>478</v>
      </c>
      <c r="O6139" s="28" t="s">
        <v>105</v>
      </c>
      <c r="P6139" s="28" t="s">
        <v>322</v>
      </c>
      <c r="Q6139" s="76">
        <v>12</v>
      </c>
      <c r="R6139" s="1"/>
      <c r="S6139" s="76"/>
      <c r="T6139" s="1" t="s">
        <v>115</v>
      </c>
      <c r="U6139" s="1"/>
      <c r="V6139" s="1"/>
      <c r="AB6139" s="178"/>
      <c r="AC6139" s="93">
        <v>25</v>
      </c>
      <c r="AD6139" s="69">
        <v>22</v>
      </c>
      <c r="AE6139" s="33"/>
      <c r="AF6139" s="33"/>
      <c r="AG6139" s="33"/>
      <c r="AX6139" s="37">
        <f t="shared" si="301"/>
        <v>46131</v>
      </c>
      <c r="AY6139" s="178"/>
      <c r="AZ6139" s="183"/>
      <c r="BA6139" s="180">
        <v>39.5</v>
      </c>
      <c r="BB6139" s="180">
        <v>41.2</v>
      </c>
      <c r="BC6139" s="180"/>
      <c r="BD6139" s="180"/>
      <c r="BE6139" s="180"/>
      <c r="BF6139" s="180"/>
      <c r="BG6139" s="184"/>
      <c r="BT6139" s="37">
        <f t="shared" si="302"/>
        <v>46152</v>
      </c>
      <c r="BU6139" s="178"/>
      <c r="BV6139" s="184"/>
      <c r="BW6139" s="180">
        <v>47.7</v>
      </c>
      <c r="BX6139" s="180">
        <v>49</v>
      </c>
      <c r="BY6139" s="180"/>
      <c r="BZ6139" s="180"/>
      <c r="CA6139" s="180"/>
      <c r="CB6139" s="180"/>
      <c r="CC6139" s="184"/>
      <c r="CE6139" s="1"/>
      <c r="CF6139" s="1"/>
      <c r="CG6139" s="1"/>
      <c r="CH6139" s="1"/>
      <c r="CI6139" s="1"/>
      <c r="CJ6139" s="1"/>
      <c r="CK6139" s="1"/>
      <c r="CL6139" s="1"/>
      <c r="CM6139" s="1"/>
      <c r="CN6139" s="1"/>
      <c r="CO6139" s="1"/>
    </row>
    <row r="6140" spans="1:93" ht="30" customHeight="1" x14ac:dyDescent="0.2">
      <c r="A6140" s="1">
        <v>6134</v>
      </c>
      <c r="B6140" s="1" t="s">
        <v>103</v>
      </c>
      <c r="C6140" s="1" t="s">
        <v>103</v>
      </c>
      <c r="D6140" s="28" t="s">
        <v>103</v>
      </c>
      <c r="E6140" s="28" t="s">
        <v>103</v>
      </c>
      <c r="F6140" s="1" t="s">
        <v>74</v>
      </c>
      <c r="G6140" s="1"/>
      <c r="H6140" s="1" t="s">
        <v>341</v>
      </c>
      <c r="I6140" s="1" t="s">
        <v>114</v>
      </c>
      <c r="J6140" s="76">
        <v>234</v>
      </c>
      <c r="K6140" s="76">
        <v>507792</v>
      </c>
      <c r="L6140" s="29">
        <v>46124</v>
      </c>
      <c r="M6140" s="29" t="s">
        <v>4163</v>
      </c>
      <c r="N6140" s="1" t="s">
        <v>1486</v>
      </c>
      <c r="O6140" s="28" t="s">
        <v>2622</v>
      </c>
      <c r="P6140" s="28" t="s">
        <v>2623</v>
      </c>
      <c r="Q6140" s="76">
        <v>5</v>
      </c>
      <c r="R6140" s="1"/>
      <c r="S6140" s="76"/>
      <c r="T6140" s="1" t="s">
        <v>115</v>
      </c>
      <c r="U6140" s="1"/>
      <c r="V6140" s="1"/>
      <c r="AB6140" s="178"/>
      <c r="AC6140" s="93">
        <v>25.5</v>
      </c>
      <c r="AD6140" s="69">
        <v>240</v>
      </c>
      <c r="AE6140" s="33"/>
      <c r="AF6140" s="33"/>
      <c r="AG6140" s="33"/>
      <c r="AX6140" s="37">
        <f t="shared" si="301"/>
        <v>46131</v>
      </c>
      <c r="AY6140" s="178"/>
      <c r="AZ6140" s="183"/>
      <c r="BA6140" s="184"/>
      <c r="BB6140" s="184"/>
      <c r="BC6140" s="184"/>
      <c r="BD6140" s="184"/>
      <c r="BE6140" s="184"/>
      <c r="BF6140" s="184"/>
      <c r="BG6140" s="184"/>
      <c r="BT6140" s="37">
        <f t="shared" si="302"/>
        <v>46152</v>
      </c>
      <c r="BU6140" s="178"/>
      <c r="BV6140" s="184"/>
      <c r="BW6140" s="184"/>
      <c r="BX6140" s="184"/>
      <c r="BY6140" s="184"/>
      <c r="BZ6140" s="184"/>
      <c r="CA6140" s="184"/>
      <c r="CB6140" s="184"/>
      <c r="CC6140" s="184"/>
      <c r="CE6140" s="1"/>
      <c r="CF6140" s="1"/>
      <c r="CG6140" s="1"/>
      <c r="CH6140" s="1"/>
      <c r="CI6140" s="1"/>
      <c r="CJ6140" s="1"/>
      <c r="CK6140" s="1"/>
      <c r="CL6140" s="1"/>
      <c r="CM6140" s="1"/>
      <c r="CN6140" s="1"/>
      <c r="CO6140" s="1"/>
    </row>
    <row r="6141" spans="1:93" ht="30" customHeight="1" x14ac:dyDescent="0.2">
      <c r="A6141" s="1">
        <v>6135</v>
      </c>
      <c r="B6141" s="1" t="s">
        <v>2628</v>
      </c>
      <c r="C6141" s="1" t="s">
        <v>2446</v>
      </c>
      <c r="D6141" s="28" t="s">
        <v>2629</v>
      </c>
      <c r="E6141" s="28" t="s">
        <v>2447</v>
      </c>
      <c r="F6141" s="1" t="s">
        <v>74</v>
      </c>
      <c r="G6141" s="1">
        <v>7</v>
      </c>
      <c r="H6141" s="1" t="s">
        <v>1059</v>
      </c>
      <c r="I6141" s="1" t="s">
        <v>114</v>
      </c>
      <c r="J6141" s="76">
        <v>435</v>
      </c>
      <c r="K6141" s="76">
        <v>2408413</v>
      </c>
      <c r="L6141" s="29">
        <v>46125</v>
      </c>
      <c r="M6141" s="29" t="s">
        <v>4163</v>
      </c>
      <c r="N6141" s="1" t="s">
        <v>478</v>
      </c>
      <c r="O6141" s="28" t="s">
        <v>105</v>
      </c>
      <c r="P6141" s="28" t="s">
        <v>322</v>
      </c>
      <c r="Q6141" s="76">
        <v>10</v>
      </c>
      <c r="R6141" s="1"/>
      <c r="S6141" s="76"/>
      <c r="T6141" s="1" t="s">
        <v>115</v>
      </c>
      <c r="U6141" s="1"/>
      <c r="V6141" s="1"/>
      <c r="AB6141" s="178"/>
      <c r="AC6141" s="93">
        <v>25.5</v>
      </c>
      <c r="AD6141" s="69">
        <v>240</v>
      </c>
      <c r="AE6141" s="33"/>
      <c r="AF6141" s="33"/>
      <c r="AG6141" s="33"/>
      <c r="AX6141" s="37">
        <f t="shared" si="301"/>
        <v>46132</v>
      </c>
      <c r="AY6141" s="178"/>
      <c r="AZ6141" s="183"/>
      <c r="BA6141" s="184"/>
      <c r="BB6141" s="184"/>
      <c r="BC6141" s="184"/>
      <c r="BD6141" s="184"/>
      <c r="BE6141" s="184"/>
      <c r="BF6141" s="184"/>
      <c r="BG6141" s="184"/>
      <c r="BT6141" s="37"/>
      <c r="BU6141" s="178"/>
      <c r="BV6141" s="184"/>
      <c r="BW6141" s="184"/>
      <c r="BX6141" s="184"/>
      <c r="BY6141" s="184"/>
      <c r="BZ6141" s="184"/>
      <c r="CA6141" s="184"/>
      <c r="CB6141" s="184"/>
      <c r="CC6141" s="184"/>
      <c r="CE6141" s="1"/>
      <c r="CF6141" s="1"/>
      <c r="CG6141" s="1"/>
      <c r="CH6141" s="1"/>
      <c r="CI6141" s="1"/>
      <c r="CJ6141" s="1"/>
      <c r="CK6141" s="1"/>
      <c r="CL6141" s="1"/>
      <c r="CM6141" s="1"/>
      <c r="CN6141" s="1"/>
      <c r="CO6141" s="1"/>
    </row>
    <row r="6142" spans="1:93" ht="30" customHeight="1" x14ac:dyDescent="0.2">
      <c r="A6142" s="1">
        <v>6136</v>
      </c>
      <c r="B6142" s="1" t="s">
        <v>2628</v>
      </c>
      <c r="C6142" s="1" t="s">
        <v>2446</v>
      </c>
      <c r="D6142" s="28" t="s">
        <v>2629</v>
      </c>
      <c r="E6142" s="28" t="s">
        <v>2447</v>
      </c>
      <c r="F6142" s="1" t="s">
        <v>74</v>
      </c>
      <c r="G6142" s="1">
        <v>7</v>
      </c>
      <c r="H6142" s="1" t="s">
        <v>1059</v>
      </c>
      <c r="I6142" s="1" t="s">
        <v>114</v>
      </c>
      <c r="J6142" s="76">
        <v>551</v>
      </c>
      <c r="K6142" s="76">
        <v>2406141</v>
      </c>
      <c r="L6142" s="29">
        <v>46125</v>
      </c>
      <c r="M6142" s="29" t="s">
        <v>4163</v>
      </c>
      <c r="N6142" s="1" t="s">
        <v>478</v>
      </c>
      <c r="O6142" s="28" t="s">
        <v>105</v>
      </c>
      <c r="P6142" s="28" t="s">
        <v>322</v>
      </c>
      <c r="Q6142" s="76">
        <v>12</v>
      </c>
      <c r="R6142" s="1"/>
      <c r="S6142" s="76"/>
      <c r="T6142" s="1" t="s">
        <v>115</v>
      </c>
      <c r="U6142" s="1"/>
      <c r="V6142" s="1"/>
      <c r="AB6142" s="178"/>
      <c r="AC6142" s="93">
        <v>23</v>
      </c>
      <c r="AD6142" s="69">
        <v>260</v>
      </c>
      <c r="AE6142" s="33"/>
      <c r="AF6142" s="33"/>
      <c r="AG6142" s="33"/>
      <c r="AX6142" s="37">
        <f t="shared" si="301"/>
        <v>46132</v>
      </c>
      <c r="AY6142" s="178"/>
      <c r="AZ6142" s="183"/>
      <c r="BA6142" s="184"/>
      <c r="BB6142" s="184"/>
      <c r="BC6142" s="184"/>
      <c r="BD6142" s="184"/>
      <c r="BE6142" s="184"/>
      <c r="BF6142" s="184"/>
      <c r="BG6142" s="184"/>
      <c r="BT6142" s="37">
        <f t="shared" si="302"/>
        <v>46153</v>
      </c>
      <c r="BU6142" s="178"/>
      <c r="BV6142" s="184"/>
      <c r="BW6142" s="184"/>
      <c r="BX6142" s="184"/>
      <c r="BY6142" s="184"/>
      <c r="BZ6142" s="184"/>
      <c r="CA6142" s="184"/>
      <c r="CB6142" s="184"/>
      <c r="CC6142" s="184"/>
      <c r="CE6142" s="1"/>
      <c r="CF6142" s="1"/>
      <c r="CG6142" s="1"/>
      <c r="CH6142" s="1"/>
      <c r="CI6142" s="1"/>
      <c r="CJ6142" s="1"/>
      <c r="CK6142" s="1"/>
      <c r="CL6142" s="1"/>
      <c r="CM6142" s="1"/>
      <c r="CN6142" s="1"/>
      <c r="CO6142" s="1"/>
    </row>
    <row r="6143" spans="1:93" ht="30" customHeight="1" x14ac:dyDescent="0.2">
      <c r="A6143" s="1">
        <v>6137</v>
      </c>
      <c r="B6143" s="1" t="s">
        <v>2628</v>
      </c>
      <c r="C6143" s="1" t="s">
        <v>2446</v>
      </c>
      <c r="D6143" s="28" t="s">
        <v>2629</v>
      </c>
      <c r="E6143" s="28" t="s">
        <v>2447</v>
      </c>
      <c r="F6143" s="1" t="s">
        <v>74</v>
      </c>
      <c r="G6143" s="1">
        <v>7</v>
      </c>
      <c r="H6143" s="1" t="s">
        <v>1059</v>
      </c>
      <c r="I6143" s="1" t="s">
        <v>114</v>
      </c>
      <c r="J6143" s="76">
        <v>273</v>
      </c>
      <c r="K6143" s="76">
        <v>2406142</v>
      </c>
      <c r="L6143" s="29">
        <v>46125</v>
      </c>
      <c r="M6143" s="29" t="s">
        <v>4163</v>
      </c>
      <c r="N6143" s="1" t="s">
        <v>478</v>
      </c>
      <c r="O6143" s="28" t="s">
        <v>105</v>
      </c>
      <c r="P6143" s="28" t="s">
        <v>322</v>
      </c>
      <c r="Q6143" s="76">
        <v>8</v>
      </c>
      <c r="R6143" s="1"/>
      <c r="S6143" s="76"/>
      <c r="T6143" s="1" t="s">
        <v>115</v>
      </c>
      <c r="U6143" s="1"/>
      <c r="V6143" s="1"/>
      <c r="AB6143" s="178"/>
      <c r="AC6143" s="93">
        <v>24</v>
      </c>
      <c r="AD6143" s="69">
        <v>245</v>
      </c>
      <c r="AE6143" s="33"/>
      <c r="AF6143" s="33"/>
      <c r="AG6143" s="33"/>
      <c r="AX6143" s="37">
        <f t="shared" si="301"/>
        <v>46132</v>
      </c>
      <c r="AY6143" s="178"/>
      <c r="AZ6143" s="183"/>
      <c r="BA6143" s="184"/>
      <c r="BB6143" s="184"/>
      <c r="BC6143" s="184"/>
      <c r="BD6143" s="184"/>
      <c r="BE6143" s="184"/>
      <c r="BF6143" s="184"/>
      <c r="BG6143" s="184"/>
      <c r="BT6143" s="37">
        <f t="shared" si="302"/>
        <v>46153</v>
      </c>
      <c r="BU6143" s="178"/>
      <c r="BV6143" s="184"/>
      <c r="BW6143" s="184"/>
      <c r="BX6143" s="184"/>
      <c r="BY6143" s="184"/>
      <c r="BZ6143" s="184"/>
      <c r="CA6143" s="184"/>
      <c r="CB6143" s="184"/>
      <c r="CC6143" s="184"/>
      <c r="CE6143" s="1"/>
      <c r="CF6143" s="1"/>
      <c r="CG6143" s="1"/>
      <c r="CH6143" s="1"/>
      <c r="CI6143" s="1"/>
      <c r="CJ6143" s="1"/>
      <c r="CK6143" s="1"/>
      <c r="CL6143" s="1"/>
      <c r="CM6143" s="1"/>
      <c r="CN6143" s="1"/>
      <c r="CO6143" s="1"/>
    </row>
    <row r="6144" spans="1:93" ht="30" customHeight="1" x14ac:dyDescent="0.2">
      <c r="A6144" s="1">
        <v>6138</v>
      </c>
      <c r="B6144" s="1" t="s">
        <v>2628</v>
      </c>
      <c r="C6144" s="1" t="s">
        <v>2446</v>
      </c>
      <c r="D6144" s="28" t="s">
        <v>2629</v>
      </c>
      <c r="E6144" s="28" t="s">
        <v>2447</v>
      </c>
      <c r="F6144" s="1" t="s">
        <v>74</v>
      </c>
      <c r="G6144" s="1">
        <v>7</v>
      </c>
      <c r="H6144" s="1" t="s">
        <v>1059</v>
      </c>
      <c r="I6144" s="1" t="s">
        <v>114</v>
      </c>
      <c r="J6144" s="76">
        <v>553</v>
      </c>
      <c r="K6144" s="76">
        <v>2408414</v>
      </c>
      <c r="L6144" s="29">
        <v>46125</v>
      </c>
      <c r="M6144" s="29" t="s">
        <v>4163</v>
      </c>
      <c r="N6144" s="1" t="s">
        <v>478</v>
      </c>
      <c r="O6144" s="28" t="s">
        <v>105</v>
      </c>
      <c r="P6144" s="28" t="s">
        <v>322</v>
      </c>
      <c r="Q6144" s="76">
        <v>12</v>
      </c>
      <c r="R6144" s="1"/>
      <c r="S6144" s="76"/>
      <c r="T6144" s="1" t="s">
        <v>115</v>
      </c>
      <c r="U6144" s="1"/>
      <c r="V6144" s="1"/>
      <c r="AB6144" s="178"/>
      <c r="AC6144" s="93">
        <v>25</v>
      </c>
      <c r="AD6144" s="69">
        <v>220</v>
      </c>
      <c r="AE6144" s="33"/>
      <c r="AF6144" s="33"/>
      <c r="AG6144" s="33"/>
      <c r="AX6144" s="37">
        <f t="shared" si="301"/>
        <v>46132</v>
      </c>
      <c r="AY6144" s="178"/>
      <c r="AZ6144" s="183"/>
      <c r="BA6144" s="184"/>
      <c r="BB6144" s="184"/>
      <c r="BC6144" s="184"/>
      <c r="BD6144" s="184"/>
      <c r="BE6144" s="184"/>
      <c r="BF6144" s="184"/>
      <c r="BG6144" s="184"/>
      <c r="BT6144" s="37">
        <f t="shared" si="302"/>
        <v>46153</v>
      </c>
      <c r="BU6144" s="178"/>
      <c r="BV6144" s="184"/>
      <c r="BW6144" s="184"/>
      <c r="BX6144" s="184"/>
      <c r="BY6144" s="184"/>
      <c r="BZ6144" s="184"/>
      <c r="CA6144" s="184"/>
      <c r="CB6144" s="184"/>
      <c r="CC6144" s="184"/>
      <c r="CE6144" s="1"/>
      <c r="CF6144" s="1"/>
      <c r="CG6144" s="1"/>
      <c r="CH6144" s="1"/>
      <c r="CI6144" s="1"/>
      <c r="CJ6144" s="1"/>
      <c r="CK6144" s="1"/>
      <c r="CL6144" s="1"/>
      <c r="CM6144" s="1"/>
      <c r="CN6144" s="1"/>
      <c r="CO6144" s="1"/>
    </row>
    <row r="6145" spans="1:93" ht="30" customHeight="1" x14ac:dyDescent="0.2">
      <c r="A6145" s="1">
        <v>6139</v>
      </c>
      <c r="B6145" s="1" t="s">
        <v>2628</v>
      </c>
      <c r="C6145" s="1" t="s">
        <v>2446</v>
      </c>
      <c r="D6145" s="28" t="s">
        <v>2629</v>
      </c>
      <c r="E6145" s="28" t="s">
        <v>2447</v>
      </c>
      <c r="F6145" s="1" t="s">
        <v>74</v>
      </c>
      <c r="G6145" s="1">
        <v>7</v>
      </c>
      <c r="H6145" s="1" t="s">
        <v>1059</v>
      </c>
      <c r="I6145" s="1" t="s">
        <v>114</v>
      </c>
      <c r="J6145" s="76">
        <v>437</v>
      </c>
      <c r="K6145" s="76">
        <v>2408415</v>
      </c>
      <c r="L6145" s="29">
        <v>46125</v>
      </c>
      <c r="M6145" s="29" t="s">
        <v>4163</v>
      </c>
      <c r="N6145" s="1" t="s">
        <v>478</v>
      </c>
      <c r="O6145" s="28" t="s">
        <v>105</v>
      </c>
      <c r="P6145" s="28" t="s">
        <v>322</v>
      </c>
      <c r="Q6145" s="76">
        <v>10</v>
      </c>
      <c r="R6145" s="1"/>
      <c r="S6145" s="76"/>
      <c r="T6145" s="1" t="s">
        <v>115</v>
      </c>
      <c r="U6145" s="1"/>
      <c r="V6145" s="1"/>
      <c r="AB6145" s="178"/>
      <c r="AC6145" s="93">
        <v>24</v>
      </c>
      <c r="AD6145" s="69">
        <v>250</v>
      </c>
      <c r="AE6145" s="33"/>
      <c r="AF6145" s="33"/>
      <c r="AG6145" s="33"/>
      <c r="AX6145" s="37">
        <f t="shared" si="301"/>
        <v>46132</v>
      </c>
      <c r="AY6145" s="178"/>
      <c r="AZ6145" s="183"/>
      <c r="BA6145" s="184"/>
      <c r="BB6145" s="184"/>
      <c r="BC6145" s="184"/>
      <c r="BD6145" s="184"/>
      <c r="BE6145" s="184"/>
      <c r="BF6145" s="184"/>
      <c r="BG6145" s="184"/>
      <c r="BT6145" s="37">
        <f t="shared" si="302"/>
        <v>46153</v>
      </c>
      <c r="BU6145" s="178"/>
      <c r="BV6145" s="184"/>
      <c r="BW6145" s="184"/>
      <c r="BX6145" s="184"/>
      <c r="BY6145" s="184"/>
      <c r="BZ6145" s="184"/>
      <c r="CA6145" s="184"/>
      <c r="CB6145" s="184"/>
      <c r="CC6145" s="184"/>
      <c r="CE6145" s="1"/>
      <c r="CF6145" s="1"/>
      <c r="CG6145" s="1"/>
      <c r="CH6145" s="1"/>
      <c r="CI6145" s="1"/>
      <c r="CJ6145" s="1"/>
      <c r="CK6145" s="1"/>
      <c r="CL6145" s="1"/>
      <c r="CM6145" s="1"/>
      <c r="CN6145" s="1"/>
      <c r="CO6145" s="1"/>
    </row>
    <row r="6146" spans="1:93" ht="30" customHeight="1" x14ac:dyDescent="0.2">
      <c r="A6146" s="1">
        <v>6140</v>
      </c>
      <c r="B6146" s="1" t="s">
        <v>2628</v>
      </c>
      <c r="C6146" s="1" t="s">
        <v>2446</v>
      </c>
      <c r="D6146" s="28" t="s">
        <v>2629</v>
      </c>
      <c r="E6146" s="28" t="s">
        <v>2447</v>
      </c>
      <c r="F6146" s="1" t="s">
        <v>74</v>
      </c>
      <c r="G6146" s="1">
        <v>7</v>
      </c>
      <c r="H6146" s="1" t="s">
        <v>1059</v>
      </c>
      <c r="I6146" s="1" t="s">
        <v>114</v>
      </c>
      <c r="J6146" s="76">
        <v>407</v>
      </c>
      <c r="K6146" s="76">
        <v>2406143</v>
      </c>
      <c r="L6146" s="29">
        <v>46125</v>
      </c>
      <c r="M6146" s="29" t="s">
        <v>4163</v>
      </c>
      <c r="N6146" s="1" t="s">
        <v>478</v>
      </c>
      <c r="O6146" s="28" t="s">
        <v>105</v>
      </c>
      <c r="P6146" s="28" t="s">
        <v>322</v>
      </c>
      <c r="Q6146" s="76">
        <v>10</v>
      </c>
      <c r="R6146" s="1"/>
      <c r="S6146" s="76"/>
      <c r="T6146" s="1" t="s">
        <v>115</v>
      </c>
      <c r="U6146" s="1"/>
      <c r="V6146" s="1"/>
      <c r="AB6146" s="178"/>
      <c r="AC6146" s="93">
        <v>24</v>
      </c>
      <c r="AD6146" s="69">
        <v>240</v>
      </c>
      <c r="AE6146" s="33"/>
      <c r="AF6146" s="33"/>
      <c r="AG6146" s="33"/>
      <c r="AX6146" s="37">
        <f t="shared" si="301"/>
        <v>46132</v>
      </c>
      <c r="AY6146" s="178"/>
      <c r="AZ6146" s="183"/>
      <c r="BA6146" s="184"/>
      <c r="BB6146" s="184"/>
      <c r="BC6146" s="184"/>
      <c r="BD6146" s="184"/>
      <c r="BE6146" s="184"/>
      <c r="BF6146" s="184"/>
      <c r="BG6146" s="184"/>
      <c r="BT6146" s="37">
        <f t="shared" si="302"/>
        <v>46153</v>
      </c>
      <c r="BU6146" s="178"/>
      <c r="BV6146" s="184"/>
      <c r="BW6146" s="184"/>
      <c r="BX6146" s="184"/>
      <c r="BY6146" s="184"/>
      <c r="BZ6146" s="184"/>
      <c r="CA6146" s="184"/>
      <c r="CB6146" s="184"/>
      <c r="CC6146" s="184"/>
      <c r="CE6146" s="1"/>
      <c r="CF6146" s="1"/>
      <c r="CG6146" s="1"/>
      <c r="CH6146" s="1"/>
      <c r="CI6146" s="1"/>
      <c r="CJ6146" s="1"/>
      <c r="CK6146" s="1"/>
      <c r="CL6146" s="1"/>
      <c r="CM6146" s="1"/>
      <c r="CN6146" s="1"/>
      <c r="CO6146" s="1"/>
    </row>
    <row r="6147" spans="1:93" ht="30" customHeight="1" x14ac:dyDescent="0.2">
      <c r="A6147" s="1">
        <v>6141</v>
      </c>
      <c r="B6147" s="1" t="s">
        <v>2628</v>
      </c>
      <c r="C6147" s="1" t="s">
        <v>2446</v>
      </c>
      <c r="D6147" s="28" t="s">
        <v>2629</v>
      </c>
      <c r="E6147" s="28" t="s">
        <v>2447</v>
      </c>
      <c r="F6147" s="1" t="s">
        <v>74</v>
      </c>
      <c r="G6147" s="1">
        <v>7</v>
      </c>
      <c r="H6147" s="1" t="s">
        <v>1059</v>
      </c>
      <c r="I6147" s="1" t="s">
        <v>114</v>
      </c>
      <c r="J6147" s="76">
        <v>403</v>
      </c>
      <c r="K6147" s="76">
        <v>2408416</v>
      </c>
      <c r="L6147" s="29">
        <v>46125</v>
      </c>
      <c r="M6147" s="29" t="s">
        <v>4163</v>
      </c>
      <c r="N6147" s="1" t="s">
        <v>478</v>
      </c>
      <c r="O6147" s="28" t="s">
        <v>105</v>
      </c>
      <c r="P6147" s="28" t="s">
        <v>322</v>
      </c>
      <c r="Q6147" s="76">
        <v>9</v>
      </c>
      <c r="R6147" s="1"/>
      <c r="S6147" s="76"/>
      <c r="T6147" s="1" t="s">
        <v>115</v>
      </c>
      <c r="U6147" s="1"/>
      <c r="V6147" s="1"/>
      <c r="AB6147" s="178"/>
      <c r="AC6147" s="93">
        <v>24.5</v>
      </c>
      <c r="AD6147" s="69">
        <v>250</v>
      </c>
      <c r="AE6147" s="33"/>
      <c r="AF6147" s="33"/>
      <c r="AG6147" s="33"/>
      <c r="AX6147" s="37">
        <f t="shared" si="301"/>
        <v>46132</v>
      </c>
      <c r="AY6147" s="178"/>
      <c r="AZ6147" s="183"/>
      <c r="BA6147" s="184"/>
      <c r="BB6147" s="184"/>
      <c r="BC6147" s="184"/>
      <c r="BD6147" s="184"/>
      <c r="BE6147" s="184"/>
      <c r="BF6147" s="184"/>
      <c r="BG6147" s="184"/>
      <c r="BT6147" s="37">
        <f t="shared" si="302"/>
        <v>46153</v>
      </c>
      <c r="BU6147" s="178"/>
      <c r="BV6147" s="184"/>
      <c r="BW6147" s="184"/>
      <c r="BX6147" s="184"/>
      <c r="BY6147" s="184"/>
      <c r="BZ6147" s="184"/>
      <c r="CA6147" s="184"/>
      <c r="CB6147" s="184"/>
      <c r="CC6147" s="184"/>
      <c r="CE6147" s="1"/>
      <c r="CF6147" s="1"/>
      <c r="CG6147" s="1"/>
      <c r="CH6147" s="1"/>
      <c r="CI6147" s="1"/>
      <c r="CJ6147" s="1"/>
      <c r="CK6147" s="1"/>
      <c r="CL6147" s="1"/>
      <c r="CM6147" s="1"/>
      <c r="CN6147" s="1"/>
      <c r="CO6147" s="1"/>
    </row>
    <row r="6148" spans="1:93" ht="30" customHeight="1" x14ac:dyDescent="0.2">
      <c r="A6148" s="1">
        <v>6142</v>
      </c>
      <c r="B6148" s="1" t="s">
        <v>2628</v>
      </c>
      <c r="C6148" s="1" t="s">
        <v>2446</v>
      </c>
      <c r="D6148" s="28" t="s">
        <v>2629</v>
      </c>
      <c r="E6148" s="28" t="s">
        <v>2447</v>
      </c>
      <c r="F6148" s="1" t="s">
        <v>74</v>
      </c>
      <c r="G6148" s="1">
        <v>7</v>
      </c>
      <c r="H6148" s="1" t="s">
        <v>1059</v>
      </c>
      <c r="I6148" s="1" t="s">
        <v>114</v>
      </c>
      <c r="J6148" s="76">
        <v>302</v>
      </c>
      <c r="K6148" s="76">
        <v>2406144</v>
      </c>
      <c r="L6148" s="29">
        <v>46125</v>
      </c>
      <c r="M6148" s="29" t="s">
        <v>4163</v>
      </c>
      <c r="N6148" s="1" t="s">
        <v>478</v>
      </c>
      <c r="O6148" s="28" t="s">
        <v>105</v>
      </c>
      <c r="P6148" s="28" t="s">
        <v>322</v>
      </c>
      <c r="Q6148" s="76">
        <v>8</v>
      </c>
      <c r="R6148" s="1"/>
      <c r="S6148" s="76"/>
      <c r="T6148" s="1" t="s">
        <v>115</v>
      </c>
      <c r="U6148" s="1"/>
      <c r="V6148" s="1"/>
      <c r="AB6148" s="178"/>
      <c r="AC6148" s="93">
        <v>24</v>
      </c>
      <c r="AD6148" s="69">
        <v>250</v>
      </c>
      <c r="AE6148" s="33"/>
      <c r="AF6148" s="33"/>
      <c r="AG6148" s="33"/>
      <c r="AX6148" s="37">
        <f t="shared" si="301"/>
        <v>46132</v>
      </c>
      <c r="AY6148" s="178"/>
      <c r="AZ6148" s="183"/>
      <c r="BA6148" s="184"/>
      <c r="BB6148" s="184"/>
      <c r="BC6148" s="184"/>
      <c r="BD6148" s="184"/>
      <c r="BE6148" s="184"/>
      <c r="BF6148" s="184"/>
      <c r="BG6148" s="184"/>
      <c r="BT6148" s="37">
        <f t="shared" si="302"/>
        <v>46153</v>
      </c>
      <c r="BU6148" s="178"/>
      <c r="BV6148" s="184"/>
      <c r="BW6148" s="184"/>
      <c r="BX6148" s="184"/>
      <c r="BY6148" s="184"/>
      <c r="BZ6148" s="184"/>
      <c r="CA6148" s="184"/>
      <c r="CB6148" s="184"/>
      <c r="CC6148" s="184"/>
      <c r="CE6148" s="1"/>
      <c r="CF6148" s="1"/>
      <c r="CG6148" s="1"/>
      <c r="CH6148" s="1"/>
      <c r="CI6148" s="1"/>
      <c r="CJ6148" s="1"/>
      <c r="CK6148" s="1"/>
      <c r="CL6148" s="1"/>
      <c r="CM6148" s="1"/>
      <c r="CN6148" s="1"/>
      <c r="CO6148" s="1"/>
    </row>
    <row r="6149" spans="1:93" ht="30" customHeight="1" x14ac:dyDescent="0.2">
      <c r="A6149" s="1">
        <v>6143</v>
      </c>
      <c r="B6149" s="1" t="s">
        <v>2628</v>
      </c>
      <c r="C6149" s="1" t="s">
        <v>2446</v>
      </c>
      <c r="D6149" s="28" t="s">
        <v>2629</v>
      </c>
      <c r="E6149" s="28" t="s">
        <v>2447</v>
      </c>
      <c r="F6149" s="1" t="s">
        <v>74</v>
      </c>
      <c r="G6149" s="1">
        <v>7</v>
      </c>
      <c r="H6149" s="1" t="s">
        <v>1059</v>
      </c>
      <c r="I6149" s="1" t="s">
        <v>114</v>
      </c>
      <c r="J6149" s="76">
        <v>394</v>
      </c>
      <c r="K6149" s="76">
        <v>2408418</v>
      </c>
      <c r="L6149" s="29">
        <v>46125</v>
      </c>
      <c r="M6149" s="29" t="s">
        <v>4163</v>
      </c>
      <c r="N6149" s="1" t="s">
        <v>478</v>
      </c>
      <c r="O6149" s="28" t="s">
        <v>105</v>
      </c>
      <c r="P6149" s="28" t="s">
        <v>322</v>
      </c>
      <c r="Q6149" s="76">
        <v>10</v>
      </c>
      <c r="R6149" s="1"/>
      <c r="S6149" s="76">
        <v>6</v>
      </c>
      <c r="T6149" s="1" t="s">
        <v>115</v>
      </c>
      <c r="U6149" s="1"/>
      <c r="V6149" s="1"/>
      <c r="AB6149" s="178"/>
      <c r="AC6149" s="93">
        <v>25.5</v>
      </c>
      <c r="AD6149" s="69">
        <v>240</v>
      </c>
      <c r="AE6149" s="33"/>
      <c r="AF6149" s="33"/>
      <c r="AG6149" s="33"/>
      <c r="AX6149" s="37">
        <f t="shared" si="301"/>
        <v>46132</v>
      </c>
      <c r="AY6149" s="178"/>
      <c r="AZ6149" s="183"/>
      <c r="BA6149" s="184"/>
      <c r="BB6149" s="184"/>
      <c r="BC6149" s="184"/>
      <c r="BD6149" s="184"/>
      <c r="BE6149" s="184"/>
      <c r="BF6149" s="184"/>
      <c r="BG6149" s="184"/>
      <c r="BT6149" s="37">
        <f t="shared" si="302"/>
        <v>46153</v>
      </c>
      <c r="BU6149" s="178"/>
      <c r="BV6149" s="184"/>
      <c r="BW6149" s="184"/>
      <c r="BX6149" s="184"/>
      <c r="BY6149" s="184"/>
      <c r="BZ6149" s="184"/>
      <c r="CA6149" s="184"/>
      <c r="CB6149" s="184"/>
      <c r="CC6149" s="184"/>
      <c r="CE6149" s="1"/>
      <c r="CF6149" s="1"/>
      <c r="CG6149" s="1"/>
      <c r="CH6149" s="1"/>
      <c r="CI6149" s="1"/>
      <c r="CJ6149" s="1"/>
      <c r="CK6149" s="1"/>
      <c r="CL6149" s="1"/>
      <c r="CM6149" s="1"/>
      <c r="CN6149" s="1"/>
      <c r="CO6149" s="1"/>
    </row>
    <row r="6150" spans="1:93" ht="30" customHeight="1" x14ac:dyDescent="0.2">
      <c r="A6150" s="1">
        <v>6144</v>
      </c>
      <c r="B6150" s="1" t="s">
        <v>2628</v>
      </c>
      <c r="C6150" s="1" t="s">
        <v>2446</v>
      </c>
      <c r="D6150" s="28" t="s">
        <v>2629</v>
      </c>
      <c r="E6150" s="28" t="s">
        <v>2447</v>
      </c>
      <c r="F6150" s="1" t="s">
        <v>74</v>
      </c>
      <c r="G6150" s="1">
        <v>7</v>
      </c>
      <c r="H6150" s="1" t="s">
        <v>1059</v>
      </c>
      <c r="I6150" s="1" t="s">
        <v>114</v>
      </c>
      <c r="J6150" s="76">
        <v>303</v>
      </c>
      <c r="K6150" s="76">
        <v>2408419</v>
      </c>
      <c r="L6150" s="29">
        <v>46125</v>
      </c>
      <c r="M6150" s="29" t="s">
        <v>4163</v>
      </c>
      <c r="N6150" s="1" t="s">
        <v>478</v>
      </c>
      <c r="O6150" s="28" t="s">
        <v>105</v>
      </c>
      <c r="P6150" s="28" t="s">
        <v>322</v>
      </c>
      <c r="Q6150" s="76">
        <v>8</v>
      </c>
      <c r="R6150" s="1"/>
      <c r="S6150" s="76"/>
      <c r="T6150" s="1" t="s">
        <v>115</v>
      </c>
      <c r="U6150" s="1"/>
      <c r="V6150" s="1"/>
      <c r="AB6150" s="178"/>
      <c r="AC6150" s="93">
        <v>25</v>
      </c>
      <c r="AD6150" s="69">
        <v>240</v>
      </c>
      <c r="AE6150" s="33"/>
      <c r="AF6150" s="33"/>
      <c r="AG6150" s="33"/>
      <c r="AX6150" s="37">
        <f t="shared" si="301"/>
        <v>46132</v>
      </c>
      <c r="AY6150" s="178"/>
      <c r="AZ6150" s="183"/>
      <c r="BA6150" s="184"/>
      <c r="BB6150" s="184"/>
      <c r="BC6150" s="184"/>
      <c r="BD6150" s="184"/>
      <c r="BE6150" s="184"/>
      <c r="BF6150" s="184"/>
      <c r="BG6150" s="184"/>
      <c r="BT6150" s="37">
        <f t="shared" si="302"/>
        <v>46153</v>
      </c>
      <c r="BU6150" s="178"/>
      <c r="BV6150" s="184"/>
      <c r="BW6150" s="184"/>
      <c r="BX6150" s="184"/>
      <c r="BY6150" s="184"/>
      <c r="BZ6150" s="184"/>
      <c r="CA6150" s="184"/>
      <c r="CB6150" s="184"/>
      <c r="CC6150" s="184"/>
      <c r="CE6150" s="1"/>
      <c r="CF6150" s="1"/>
      <c r="CG6150" s="1"/>
      <c r="CH6150" s="1"/>
      <c r="CI6150" s="1"/>
      <c r="CJ6150" s="1"/>
      <c r="CK6150" s="1"/>
      <c r="CL6150" s="1"/>
      <c r="CM6150" s="1"/>
      <c r="CN6150" s="1"/>
      <c r="CO6150" s="1"/>
    </row>
    <row r="6151" spans="1:93" ht="30" customHeight="1" x14ac:dyDescent="0.2">
      <c r="A6151" s="1">
        <v>6145</v>
      </c>
      <c r="B6151" s="1" t="s">
        <v>2628</v>
      </c>
      <c r="C6151" s="1" t="s">
        <v>2446</v>
      </c>
      <c r="D6151" s="28" t="s">
        <v>2629</v>
      </c>
      <c r="E6151" s="28" t="s">
        <v>2447</v>
      </c>
      <c r="F6151" s="1" t="s">
        <v>74</v>
      </c>
      <c r="G6151" s="1">
        <v>7</v>
      </c>
      <c r="H6151" s="1" t="s">
        <v>1059</v>
      </c>
      <c r="I6151" s="1" t="s">
        <v>114</v>
      </c>
      <c r="J6151" s="76">
        <v>433</v>
      </c>
      <c r="K6151" s="76">
        <v>2406145</v>
      </c>
      <c r="L6151" s="29">
        <v>46125</v>
      </c>
      <c r="M6151" s="29" t="s">
        <v>4163</v>
      </c>
      <c r="N6151" s="1" t="s">
        <v>478</v>
      </c>
      <c r="O6151" s="28" t="s">
        <v>105</v>
      </c>
      <c r="P6151" s="28" t="s">
        <v>322</v>
      </c>
      <c r="Q6151" s="76">
        <v>10</v>
      </c>
      <c r="R6151" s="1"/>
      <c r="S6151" s="76"/>
      <c r="T6151" s="1" t="s">
        <v>115</v>
      </c>
      <c r="U6151" s="1"/>
      <c r="V6151" s="1"/>
      <c r="AB6151" s="178"/>
      <c r="AC6151" s="93">
        <v>24</v>
      </c>
      <c r="AD6151" s="69">
        <v>225</v>
      </c>
      <c r="AE6151" s="33"/>
      <c r="AF6151" s="33"/>
      <c r="AG6151" s="33"/>
      <c r="AX6151" s="37">
        <f t="shared" si="301"/>
        <v>46132</v>
      </c>
      <c r="AY6151" s="178"/>
      <c r="AZ6151" s="183"/>
      <c r="BA6151" s="184"/>
      <c r="BB6151" s="184"/>
      <c r="BC6151" s="184"/>
      <c r="BD6151" s="184"/>
      <c r="BE6151" s="184"/>
      <c r="BF6151" s="184"/>
      <c r="BG6151" s="184"/>
      <c r="BT6151" s="37">
        <f t="shared" si="302"/>
        <v>46153</v>
      </c>
      <c r="BU6151" s="178"/>
      <c r="BV6151" s="184"/>
      <c r="BW6151" s="184"/>
      <c r="BX6151" s="184"/>
      <c r="BY6151" s="184"/>
      <c r="BZ6151" s="184"/>
      <c r="CA6151" s="184"/>
      <c r="CB6151" s="184"/>
      <c r="CC6151" s="184"/>
      <c r="CE6151" s="1"/>
      <c r="CF6151" s="1"/>
      <c r="CG6151" s="1"/>
      <c r="CH6151" s="1"/>
      <c r="CI6151" s="1"/>
      <c r="CJ6151" s="1"/>
      <c r="CK6151" s="1"/>
      <c r="CL6151" s="1"/>
      <c r="CM6151" s="1"/>
      <c r="CN6151" s="1"/>
      <c r="CO6151" s="1"/>
    </row>
    <row r="6152" spans="1:93" ht="30" customHeight="1" x14ac:dyDescent="0.2">
      <c r="A6152" s="1">
        <v>6146</v>
      </c>
      <c r="B6152" s="1" t="s">
        <v>2628</v>
      </c>
      <c r="C6152" s="1" t="s">
        <v>2446</v>
      </c>
      <c r="D6152" s="28" t="s">
        <v>2629</v>
      </c>
      <c r="E6152" s="28" t="s">
        <v>2447</v>
      </c>
      <c r="F6152" s="1" t="s">
        <v>74</v>
      </c>
      <c r="G6152" s="1">
        <v>7</v>
      </c>
      <c r="H6152" s="1" t="s">
        <v>1059</v>
      </c>
      <c r="I6152" s="1" t="s">
        <v>114</v>
      </c>
      <c r="J6152" s="76">
        <v>557</v>
      </c>
      <c r="K6152" s="76">
        <v>2406147</v>
      </c>
      <c r="L6152" s="29">
        <v>46125</v>
      </c>
      <c r="M6152" s="29" t="s">
        <v>4163</v>
      </c>
      <c r="N6152" s="1" t="s">
        <v>478</v>
      </c>
      <c r="O6152" s="28" t="s">
        <v>105</v>
      </c>
      <c r="P6152" s="28" t="s">
        <v>322</v>
      </c>
      <c r="Q6152" s="76">
        <v>12</v>
      </c>
      <c r="R6152" s="1"/>
      <c r="S6152" s="76"/>
      <c r="T6152" s="1" t="s">
        <v>115</v>
      </c>
      <c r="U6152" s="1"/>
      <c r="V6152" s="1"/>
      <c r="AB6152" s="179"/>
      <c r="AC6152" s="93">
        <v>25</v>
      </c>
      <c r="AD6152" s="69">
        <v>240</v>
      </c>
      <c r="AE6152" s="33"/>
      <c r="AF6152" s="33"/>
      <c r="AG6152" s="33"/>
      <c r="AX6152" s="37">
        <f t="shared" si="301"/>
        <v>46132</v>
      </c>
      <c r="AY6152" s="179"/>
      <c r="AZ6152" s="183"/>
      <c r="BA6152" s="181"/>
      <c r="BB6152" s="181"/>
      <c r="BC6152" s="181"/>
      <c r="BD6152" s="181"/>
      <c r="BE6152" s="181"/>
      <c r="BF6152" s="181"/>
      <c r="BG6152" s="181"/>
      <c r="BT6152" s="37">
        <f t="shared" si="302"/>
        <v>46153</v>
      </c>
      <c r="BU6152" s="179"/>
      <c r="BV6152" s="181"/>
      <c r="BW6152" s="181"/>
      <c r="BX6152" s="181"/>
      <c r="BY6152" s="181"/>
      <c r="BZ6152" s="181"/>
      <c r="CA6152" s="181"/>
      <c r="CB6152" s="181"/>
      <c r="CC6152" s="181"/>
      <c r="CE6152" s="1"/>
      <c r="CF6152" s="1"/>
      <c r="CG6152" s="1"/>
      <c r="CH6152" s="1"/>
      <c r="CI6152" s="1"/>
      <c r="CJ6152" s="1"/>
      <c r="CK6152" s="1"/>
      <c r="CL6152" s="1"/>
      <c r="CM6152" s="1"/>
      <c r="CN6152" s="1"/>
      <c r="CO6152" s="1"/>
    </row>
    <row r="6153" spans="1:93" ht="30" customHeight="1" x14ac:dyDescent="0.2">
      <c r="A6153" s="1">
        <v>6147</v>
      </c>
      <c r="B6153" s="1" t="s">
        <v>2630</v>
      </c>
      <c r="C6153" s="1" t="s">
        <v>2448</v>
      </c>
      <c r="D6153" s="28" t="s">
        <v>2631</v>
      </c>
      <c r="E6153" s="28" t="s">
        <v>2374</v>
      </c>
      <c r="F6153" s="1" t="s">
        <v>74</v>
      </c>
      <c r="G6153" s="1">
        <v>8</v>
      </c>
      <c r="H6153" s="1" t="s">
        <v>1059</v>
      </c>
      <c r="I6153" s="1" t="s">
        <v>114</v>
      </c>
      <c r="J6153" s="76">
        <v>551</v>
      </c>
      <c r="K6153" s="76">
        <v>2406148</v>
      </c>
      <c r="L6153" s="29">
        <v>46125</v>
      </c>
      <c r="M6153" s="29" t="s">
        <v>4163</v>
      </c>
      <c r="N6153" s="1" t="s">
        <v>478</v>
      </c>
      <c r="O6153" s="28" t="s">
        <v>1495</v>
      </c>
      <c r="P6153" s="28" t="s">
        <v>323</v>
      </c>
      <c r="Q6153" s="76">
        <v>12</v>
      </c>
      <c r="R6153" s="1"/>
      <c r="S6153" s="76">
        <v>6</v>
      </c>
      <c r="T6153" s="1" t="s">
        <v>115</v>
      </c>
      <c r="U6153" s="1"/>
      <c r="V6153" s="1"/>
      <c r="AB6153" s="177" t="s">
        <v>3580</v>
      </c>
      <c r="AC6153" s="93">
        <v>25</v>
      </c>
      <c r="AD6153" s="69">
        <v>240</v>
      </c>
      <c r="AE6153" s="33"/>
      <c r="AF6153" s="33"/>
      <c r="AG6153" s="33"/>
      <c r="AX6153" s="37">
        <f t="shared" si="301"/>
        <v>46132</v>
      </c>
      <c r="AY6153" s="177" t="s">
        <v>3362</v>
      </c>
      <c r="AZ6153" s="183" t="s">
        <v>3363</v>
      </c>
      <c r="BA6153" s="180">
        <v>46.5</v>
      </c>
      <c r="BB6153" s="180">
        <v>47.3</v>
      </c>
      <c r="BC6153" s="180">
        <v>46</v>
      </c>
      <c r="BD6153" s="180"/>
      <c r="BE6153" s="180"/>
      <c r="BF6153" s="180"/>
      <c r="BG6153" s="180">
        <f>AVERAGE(BA6153:BF6179)</f>
        <v>43.385714285714293</v>
      </c>
      <c r="BT6153" s="37">
        <f t="shared" si="302"/>
        <v>46153</v>
      </c>
      <c r="BU6153" s="177" t="s">
        <v>3362</v>
      </c>
      <c r="BV6153" s="183" t="s">
        <v>3364</v>
      </c>
      <c r="BW6153" s="180">
        <v>57.4</v>
      </c>
      <c r="BX6153" s="180">
        <v>58.3</v>
      </c>
      <c r="BY6153" s="180">
        <v>59.1</v>
      </c>
      <c r="BZ6153" s="180"/>
      <c r="CA6153" s="180"/>
      <c r="CB6153" s="180"/>
      <c r="CC6153" s="180">
        <f>AVERAGE(BW6153:CB6179)</f>
        <v>53.971428571428575</v>
      </c>
      <c r="CE6153" s="1"/>
      <c r="CF6153" s="1"/>
      <c r="CG6153" s="1"/>
      <c r="CH6153" s="1"/>
      <c r="CI6153" s="1"/>
      <c r="CJ6153" s="1"/>
      <c r="CK6153" s="1"/>
      <c r="CL6153" s="1"/>
      <c r="CM6153" s="1"/>
      <c r="CN6153" s="1"/>
      <c r="CO6153" s="1"/>
    </row>
    <row r="6154" spans="1:93" ht="30" customHeight="1" x14ac:dyDescent="0.2">
      <c r="A6154" s="1">
        <v>6148</v>
      </c>
      <c r="B6154" s="1" t="s">
        <v>2630</v>
      </c>
      <c r="C6154" s="1" t="s">
        <v>2448</v>
      </c>
      <c r="D6154" s="28" t="s">
        <v>2631</v>
      </c>
      <c r="E6154" s="28" t="s">
        <v>2374</v>
      </c>
      <c r="F6154" s="1" t="s">
        <v>74</v>
      </c>
      <c r="G6154" s="1">
        <v>8</v>
      </c>
      <c r="H6154" s="1" t="s">
        <v>1059</v>
      </c>
      <c r="I6154" s="1" t="s">
        <v>114</v>
      </c>
      <c r="J6154" s="76">
        <v>287</v>
      </c>
      <c r="K6154" s="76">
        <v>2408420</v>
      </c>
      <c r="L6154" s="29">
        <v>46125</v>
      </c>
      <c r="M6154" s="29" t="s">
        <v>4163</v>
      </c>
      <c r="N6154" s="1" t="s">
        <v>478</v>
      </c>
      <c r="O6154" s="28" t="s">
        <v>1495</v>
      </c>
      <c r="P6154" s="28" t="s">
        <v>323</v>
      </c>
      <c r="Q6154" s="76">
        <v>8</v>
      </c>
      <c r="R6154" s="1"/>
      <c r="S6154" s="76"/>
      <c r="T6154" s="1" t="s">
        <v>115</v>
      </c>
      <c r="U6154" s="1"/>
      <c r="V6154" s="1"/>
      <c r="AB6154" s="178"/>
      <c r="AC6154" s="93">
        <v>24.5</v>
      </c>
      <c r="AD6154" s="69">
        <v>200</v>
      </c>
      <c r="AE6154" s="33"/>
      <c r="AF6154" s="33"/>
      <c r="AG6154" s="33"/>
      <c r="AX6154" s="37">
        <f t="shared" si="301"/>
        <v>46132</v>
      </c>
      <c r="AY6154" s="178"/>
      <c r="AZ6154" s="183"/>
      <c r="BA6154" s="184"/>
      <c r="BB6154" s="184"/>
      <c r="BC6154" s="184"/>
      <c r="BD6154" s="184"/>
      <c r="BE6154" s="184"/>
      <c r="BF6154" s="184"/>
      <c r="BG6154" s="184"/>
      <c r="BT6154" s="37">
        <f t="shared" si="302"/>
        <v>46153</v>
      </c>
      <c r="BU6154" s="178"/>
      <c r="BV6154" s="183"/>
      <c r="BW6154" s="184"/>
      <c r="BX6154" s="184"/>
      <c r="BY6154" s="184"/>
      <c r="BZ6154" s="184"/>
      <c r="CA6154" s="184"/>
      <c r="CB6154" s="184"/>
      <c r="CC6154" s="184"/>
      <c r="CE6154" s="1"/>
      <c r="CF6154" s="1"/>
      <c r="CG6154" s="1"/>
      <c r="CH6154" s="1"/>
      <c r="CI6154" s="1"/>
      <c r="CJ6154" s="1"/>
      <c r="CK6154" s="1"/>
      <c r="CL6154" s="1"/>
      <c r="CM6154" s="1"/>
      <c r="CN6154" s="1"/>
      <c r="CO6154" s="1"/>
    </row>
    <row r="6155" spans="1:93" ht="30" customHeight="1" x14ac:dyDescent="0.2">
      <c r="A6155" s="1">
        <v>6149</v>
      </c>
      <c r="B6155" s="1" t="s">
        <v>2630</v>
      </c>
      <c r="C6155" s="1" t="s">
        <v>2448</v>
      </c>
      <c r="D6155" s="28" t="s">
        <v>2631</v>
      </c>
      <c r="E6155" s="28" t="s">
        <v>2374</v>
      </c>
      <c r="F6155" s="1" t="s">
        <v>74</v>
      </c>
      <c r="G6155" s="1">
        <v>8</v>
      </c>
      <c r="H6155" s="1" t="s">
        <v>1059</v>
      </c>
      <c r="I6155" s="1" t="s">
        <v>114</v>
      </c>
      <c r="J6155" s="76">
        <v>553</v>
      </c>
      <c r="K6155" s="76">
        <v>2406149</v>
      </c>
      <c r="L6155" s="29">
        <v>46125</v>
      </c>
      <c r="M6155" s="29" t="s">
        <v>4163</v>
      </c>
      <c r="N6155" s="1" t="s">
        <v>478</v>
      </c>
      <c r="O6155" s="28" t="s">
        <v>1495</v>
      </c>
      <c r="P6155" s="28" t="s">
        <v>323</v>
      </c>
      <c r="Q6155" s="76">
        <v>12</v>
      </c>
      <c r="R6155" s="1"/>
      <c r="S6155" s="76"/>
      <c r="T6155" s="1" t="s">
        <v>115</v>
      </c>
      <c r="U6155" s="1"/>
      <c r="V6155" s="1"/>
      <c r="AB6155" s="178"/>
      <c r="AC6155" s="93">
        <v>25</v>
      </c>
      <c r="AD6155" s="69">
        <v>230</v>
      </c>
      <c r="AE6155" s="33"/>
      <c r="AF6155" s="33"/>
      <c r="AG6155" s="33"/>
      <c r="AX6155" s="37">
        <f t="shared" si="301"/>
        <v>46132</v>
      </c>
      <c r="AY6155" s="178"/>
      <c r="AZ6155" s="183"/>
      <c r="BA6155" s="184"/>
      <c r="BB6155" s="184"/>
      <c r="BC6155" s="184"/>
      <c r="BD6155" s="184"/>
      <c r="BE6155" s="184"/>
      <c r="BF6155" s="184"/>
      <c r="BG6155" s="184"/>
      <c r="BT6155" s="37">
        <f t="shared" si="302"/>
        <v>46153</v>
      </c>
      <c r="BU6155" s="178"/>
      <c r="BV6155" s="183"/>
      <c r="BW6155" s="184"/>
      <c r="BX6155" s="184"/>
      <c r="BY6155" s="184"/>
      <c r="BZ6155" s="184"/>
      <c r="CA6155" s="184"/>
      <c r="CB6155" s="184"/>
      <c r="CC6155" s="184"/>
      <c r="CE6155" s="1"/>
      <c r="CF6155" s="1"/>
      <c r="CG6155" s="1"/>
      <c r="CH6155" s="1"/>
      <c r="CI6155" s="1"/>
      <c r="CJ6155" s="1"/>
      <c r="CK6155" s="1"/>
      <c r="CL6155" s="1"/>
      <c r="CM6155" s="1"/>
      <c r="CN6155" s="1"/>
      <c r="CO6155" s="1"/>
    </row>
    <row r="6156" spans="1:93" ht="30" customHeight="1" x14ac:dyDescent="0.2">
      <c r="A6156" s="1">
        <v>6150</v>
      </c>
      <c r="B6156" s="1" t="s">
        <v>2630</v>
      </c>
      <c r="C6156" s="1" t="s">
        <v>2448</v>
      </c>
      <c r="D6156" s="28" t="s">
        <v>2631</v>
      </c>
      <c r="E6156" s="28" t="s">
        <v>2374</v>
      </c>
      <c r="F6156" s="1" t="s">
        <v>74</v>
      </c>
      <c r="G6156" s="1">
        <v>8</v>
      </c>
      <c r="H6156" s="1" t="s">
        <v>1059</v>
      </c>
      <c r="I6156" s="1" t="s">
        <v>114</v>
      </c>
      <c r="J6156" s="76">
        <v>415</v>
      </c>
      <c r="K6156" s="76">
        <v>2408421</v>
      </c>
      <c r="L6156" s="29">
        <v>46125</v>
      </c>
      <c r="M6156" s="29" t="s">
        <v>4163</v>
      </c>
      <c r="N6156" s="1" t="s">
        <v>478</v>
      </c>
      <c r="O6156" s="28" t="s">
        <v>1495</v>
      </c>
      <c r="P6156" s="28" t="s">
        <v>323</v>
      </c>
      <c r="Q6156" s="76">
        <v>10</v>
      </c>
      <c r="R6156" s="1"/>
      <c r="S6156" s="76"/>
      <c r="T6156" s="1" t="s">
        <v>115</v>
      </c>
      <c r="U6156" s="1"/>
      <c r="V6156" s="1"/>
      <c r="AB6156" s="178"/>
      <c r="AC6156" s="93">
        <v>25.5</v>
      </c>
      <c r="AD6156" s="69">
        <v>240</v>
      </c>
      <c r="AE6156" s="33"/>
      <c r="AF6156" s="33"/>
      <c r="AG6156" s="33"/>
      <c r="AX6156" s="37">
        <f t="shared" si="301"/>
        <v>46132</v>
      </c>
      <c r="AY6156" s="178"/>
      <c r="AZ6156" s="183"/>
      <c r="BA6156" s="184"/>
      <c r="BB6156" s="184"/>
      <c r="BC6156" s="184"/>
      <c r="BD6156" s="184"/>
      <c r="BE6156" s="184"/>
      <c r="BF6156" s="184"/>
      <c r="BG6156" s="184"/>
      <c r="BT6156" s="37">
        <f t="shared" si="302"/>
        <v>46153</v>
      </c>
      <c r="BU6156" s="178"/>
      <c r="BV6156" s="183"/>
      <c r="BW6156" s="184"/>
      <c r="BX6156" s="184"/>
      <c r="BY6156" s="184"/>
      <c r="BZ6156" s="184"/>
      <c r="CA6156" s="184"/>
      <c r="CB6156" s="184"/>
      <c r="CC6156" s="184"/>
      <c r="CE6156" s="1"/>
      <c r="CF6156" s="1"/>
      <c r="CG6156" s="1"/>
      <c r="CH6156" s="1"/>
      <c r="CI6156" s="1"/>
      <c r="CJ6156" s="1"/>
      <c r="CK6156" s="1"/>
      <c r="CL6156" s="1"/>
      <c r="CM6156" s="1"/>
      <c r="CN6156" s="1"/>
      <c r="CO6156" s="1"/>
    </row>
    <row r="6157" spans="1:93" ht="30" customHeight="1" x14ac:dyDescent="0.2">
      <c r="A6157" s="1">
        <v>6151</v>
      </c>
      <c r="B6157" s="1" t="s">
        <v>2630</v>
      </c>
      <c r="C6157" s="1" t="s">
        <v>2448</v>
      </c>
      <c r="D6157" s="28" t="s">
        <v>2631</v>
      </c>
      <c r="E6157" s="28" t="s">
        <v>2374</v>
      </c>
      <c r="F6157" s="1" t="s">
        <v>74</v>
      </c>
      <c r="G6157" s="1">
        <v>8</v>
      </c>
      <c r="H6157" s="1" t="s">
        <v>1059</v>
      </c>
      <c r="I6157" s="1" t="s">
        <v>114</v>
      </c>
      <c r="J6157" s="76">
        <v>437</v>
      </c>
      <c r="K6157" s="76">
        <v>2406150</v>
      </c>
      <c r="L6157" s="29">
        <v>46125</v>
      </c>
      <c r="M6157" s="29" t="s">
        <v>4163</v>
      </c>
      <c r="N6157" s="1" t="s">
        <v>478</v>
      </c>
      <c r="O6157" s="28" t="s">
        <v>1495</v>
      </c>
      <c r="P6157" s="28" t="s">
        <v>323</v>
      </c>
      <c r="Q6157" s="76">
        <v>8</v>
      </c>
      <c r="R6157" s="1"/>
      <c r="S6157" s="76"/>
      <c r="T6157" s="1" t="s">
        <v>115</v>
      </c>
      <c r="U6157" s="1"/>
      <c r="V6157" s="1"/>
      <c r="AB6157" s="178"/>
      <c r="AC6157" s="93">
        <v>24.5</v>
      </c>
      <c r="AD6157" s="69">
        <v>220</v>
      </c>
      <c r="AE6157" s="33"/>
      <c r="AF6157" s="33"/>
      <c r="AG6157" s="33"/>
      <c r="AX6157" s="37">
        <f t="shared" si="301"/>
        <v>46132</v>
      </c>
      <c r="AY6157" s="178"/>
      <c r="AZ6157" s="183"/>
      <c r="BA6157" s="184"/>
      <c r="BB6157" s="184"/>
      <c r="BC6157" s="184"/>
      <c r="BD6157" s="184"/>
      <c r="BE6157" s="184"/>
      <c r="BF6157" s="184"/>
      <c r="BG6157" s="184"/>
      <c r="BT6157" s="37">
        <f t="shared" si="302"/>
        <v>46153</v>
      </c>
      <c r="BU6157" s="178"/>
      <c r="BV6157" s="183"/>
      <c r="BW6157" s="184"/>
      <c r="BX6157" s="184"/>
      <c r="BY6157" s="184"/>
      <c r="BZ6157" s="184"/>
      <c r="CA6157" s="184"/>
      <c r="CB6157" s="184"/>
      <c r="CC6157" s="184"/>
      <c r="CE6157" s="1"/>
      <c r="CF6157" s="1"/>
      <c r="CG6157" s="1"/>
      <c r="CH6157" s="1"/>
      <c r="CI6157" s="1"/>
      <c r="CJ6157" s="1"/>
      <c r="CK6157" s="1"/>
      <c r="CL6157" s="1"/>
      <c r="CM6157" s="1"/>
      <c r="CN6157" s="1"/>
      <c r="CO6157" s="1"/>
    </row>
    <row r="6158" spans="1:93" ht="30" customHeight="1" x14ac:dyDescent="0.2">
      <c r="A6158" s="1">
        <v>6152</v>
      </c>
      <c r="B6158" s="1" t="s">
        <v>2630</v>
      </c>
      <c r="C6158" s="1" t="s">
        <v>2448</v>
      </c>
      <c r="D6158" s="28" t="s">
        <v>2631</v>
      </c>
      <c r="E6158" s="28" t="s">
        <v>2374</v>
      </c>
      <c r="F6158" s="1" t="s">
        <v>74</v>
      </c>
      <c r="G6158" s="1">
        <v>8</v>
      </c>
      <c r="H6158" s="1" t="s">
        <v>1059</v>
      </c>
      <c r="I6158" s="1" t="s">
        <v>114</v>
      </c>
      <c r="J6158" s="76">
        <v>407</v>
      </c>
      <c r="K6158" s="76">
        <v>2408422</v>
      </c>
      <c r="L6158" s="29">
        <v>46125</v>
      </c>
      <c r="M6158" s="29" t="s">
        <v>4163</v>
      </c>
      <c r="N6158" s="1" t="s">
        <v>478</v>
      </c>
      <c r="O6158" s="28" t="s">
        <v>1495</v>
      </c>
      <c r="P6158" s="28" t="s">
        <v>323</v>
      </c>
      <c r="Q6158" s="76">
        <v>10</v>
      </c>
      <c r="R6158" s="1"/>
      <c r="S6158" s="76"/>
      <c r="T6158" s="1" t="s">
        <v>115</v>
      </c>
      <c r="U6158" s="1"/>
      <c r="V6158" s="1"/>
      <c r="AB6158" s="178"/>
      <c r="AC6158" s="93">
        <v>24</v>
      </c>
      <c r="AD6158" s="69">
        <v>230</v>
      </c>
      <c r="AE6158" s="33"/>
      <c r="AF6158" s="33"/>
      <c r="AG6158" s="33"/>
      <c r="AX6158" s="37">
        <f t="shared" si="301"/>
        <v>46132</v>
      </c>
      <c r="AY6158" s="178"/>
      <c r="AZ6158" s="183"/>
      <c r="BA6158" s="184"/>
      <c r="BB6158" s="184"/>
      <c r="BC6158" s="184"/>
      <c r="BD6158" s="184"/>
      <c r="BE6158" s="184"/>
      <c r="BF6158" s="184"/>
      <c r="BG6158" s="184"/>
      <c r="BT6158" s="37">
        <f t="shared" si="302"/>
        <v>46153</v>
      </c>
      <c r="BU6158" s="178"/>
      <c r="BV6158" s="183"/>
      <c r="BW6158" s="184"/>
      <c r="BX6158" s="184"/>
      <c r="BY6158" s="184"/>
      <c r="BZ6158" s="184"/>
      <c r="CA6158" s="184"/>
      <c r="CB6158" s="184"/>
      <c r="CC6158" s="184"/>
      <c r="CE6158" s="1"/>
      <c r="CF6158" s="1"/>
      <c r="CG6158" s="1"/>
      <c r="CH6158" s="1"/>
      <c r="CI6158" s="1"/>
      <c r="CJ6158" s="1"/>
      <c r="CK6158" s="1"/>
      <c r="CL6158" s="1"/>
      <c r="CM6158" s="1"/>
      <c r="CN6158" s="1"/>
      <c r="CO6158" s="1"/>
    </row>
    <row r="6159" spans="1:93" ht="30" customHeight="1" x14ac:dyDescent="0.2">
      <c r="A6159" s="1">
        <v>6153</v>
      </c>
      <c r="B6159" s="1" t="s">
        <v>2630</v>
      </c>
      <c r="C6159" s="1" t="s">
        <v>2448</v>
      </c>
      <c r="D6159" s="28" t="s">
        <v>2631</v>
      </c>
      <c r="E6159" s="28" t="s">
        <v>2374</v>
      </c>
      <c r="F6159" s="1" t="s">
        <v>74</v>
      </c>
      <c r="G6159" s="1">
        <v>8</v>
      </c>
      <c r="H6159" s="1" t="s">
        <v>1059</v>
      </c>
      <c r="I6159" s="1" t="s">
        <v>114</v>
      </c>
      <c r="J6159" s="76">
        <v>302</v>
      </c>
      <c r="K6159" s="76">
        <v>2406151</v>
      </c>
      <c r="L6159" s="29">
        <v>46125</v>
      </c>
      <c r="M6159" s="29" t="s">
        <v>4163</v>
      </c>
      <c r="N6159" s="1" t="s">
        <v>478</v>
      </c>
      <c r="O6159" s="28" t="s">
        <v>1495</v>
      </c>
      <c r="P6159" s="28" t="s">
        <v>323</v>
      </c>
      <c r="Q6159" s="76">
        <v>8</v>
      </c>
      <c r="R6159" s="1"/>
      <c r="S6159" s="76"/>
      <c r="T6159" s="1" t="s">
        <v>115</v>
      </c>
      <c r="U6159" s="1"/>
      <c r="V6159" s="1"/>
      <c r="AB6159" s="178"/>
      <c r="AC6159" s="93">
        <v>25</v>
      </c>
      <c r="AD6159" s="69">
        <v>210</v>
      </c>
      <c r="AE6159" s="33"/>
      <c r="AF6159" s="33"/>
      <c r="AG6159" s="33"/>
      <c r="AX6159" s="37">
        <f t="shared" ref="AX6159:AX6226" si="303">IF(L6159=0, 0,L6159+7)</f>
        <v>46132</v>
      </c>
      <c r="AY6159" s="178"/>
      <c r="AZ6159" s="183"/>
      <c r="BA6159" s="184"/>
      <c r="BB6159" s="184"/>
      <c r="BC6159" s="184"/>
      <c r="BD6159" s="184"/>
      <c r="BE6159" s="184"/>
      <c r="BF6159" s="184"/>
      <c r="BG6159" s="184"/>
      <c r="BT6159" s="37">
        <f t="shared" si="302"/>
        <v>46153</v>
      </c>
      <c r="BU6159" s="178"/>
      <c r="BV6159" s="183"/>
      <c r="BW6159" s="184"/>
      <c r="BX6159" s="184"/>
      <c r="BY6159" s="184"/>
      <c r="BZ6159" s="184"/>
      <c r="CA6159" s="184"/>
      <c r="CB6159" s="184"/>
      <c r="CC6159" s="184"/>
      <c r="CE6159" s="1"/>
      <c r="CF6159" s="1"/>
      <c r="CG6159" s="1"/>
      <c r="CH6159" s="1"/>
      <c r="CI6159" s="1"/>
      <c r="CJ6159" s="1"/>
      <c r="CK6159" s="1"/>
      <c r="CL6159" s="1"/>
      <c r="CM6159" s="1"/>
      <c r="CN6159" s="1"/>
      <c r="CO6159" s="1"/>
    </row>
    <row r="6160" spans="1:93" ht="30" customHeight="1" x14ac:dyDescent="0.2">
      <c r="A6160" s="1">
        <v>6154</v>
      </c>
      <c r="B6160" s="1" t="s">
        <v>2630</v>
      </c>
      <c r="C6160" s="1" t="s">
        <v>2448</v>
      </c>
      <c r="D6160" s="28" t="s">
        <v>2631</v>
      </c>
      <c r="E6160" s="28" t="s">
        <v>2374</v>
      </c>
      <c r="F6160" s="1" t="s">
        <v>74</v>
      </c>
      <c r="G6160" s="1">
        <v>8</v>
      </c>
      <c r="H6160" s="1" t="s">
        <v>1059</v>
      </c>
      <c r="I6160" s="1" t="s">
        <v>114</v>
      </c>
      <c r="J6160" s="76">
        <v>437</v>
      </c>
      <c r="K6160" s="76">
        <v>2408423</v>
      </c>
      <c r="L6160" s="29">
        <v>46125</v>
      </c>
      <c r="M6160" s="29" t="s">
        <v>4163</v>
      </c>
      <c r="N6160" s="1" t="s">
        <v>478</v>
      </c>
      <c r="O6160" s="28" t="s">
        <v>1495</v>
      </c>
      <c r="P6160" s="28" t="s">
        <v>323</v>
      </c>
      <c r="Q6160" s="76">
        <v>9</v>
      </c>
      <c r="R6160" s="1"/>
      <c r="S6160" s="76"/>
      <c r="T6160" s="1" t="s">
        <v>115</v>
      </c>
      <c r="U6160" s="1"/>
      <c r="V6160" s="1"/>
      <c r="AB6160" s="179"/>
      <c r="AC6160" s="93">
        <v>24</v>
      </c>
      <c r="AD6160" s="69">
        <v>240</v>
      </c>
      <c r="AE6160" s="33"/>
      <c r="AF6160" s="33"/>
      <c r="AG6160" s="33"/>
      <c r="AX6160" s="37">
        <f t="shared" si="303"/>
        <v>46132</v>
      </c>
      <c r="AY6160" s="178"/>
      <c r="AZ6160" s="183"/>
      <c r="BA6160" s="184"/>
      <c r="BB6160" s="184"/>
      <c r="BC6160" s="184"/>
      <c r="BD6160" s="184"/>
      <c r="BE6160" s="184"/>
      <c r="BF6160" s="184"/>
      <c r="BG6160" s="184"/>
      <c r="BT6160" s="37">
        <f t="shared" si="302"/>
        <v>46153</v>
      </c>
      <c r="BU6160" s="178"/>
      <c r="BV6160" s="183"/>
      <c r="BW6160" s="184"/>
      <c r="BX6160" s="184"/>
      <c r="BY6160" s="184"/>
      <c r="BZ6160" s="184"/>
      <c r="CA6160" s="184"/>
      <c r="CB6160" s="184"/>
      <c r="CC6160" s="184"/>
      <c r="CE6160" s="1"/>
      <c r="CF6160" s="1"/>
      <c r="CG6160" s="1"/>
      <c r="CH6160" s="1"/>
      <c r="CI6160" s="1"/>
      <c r="CJ6160" s="1"/>
      <c r="CK6160" s="1"/>
      <c r="CL6160" s="1"/>
      <c r="CM6160" s="1"/>
      <c r="CN6160" s="1"/>
      <c r="CO6160" s="1"/>
    </row>
    <row r="6161" spans="1:93" ht="30" customHeight="1" x14ac:dyDescent="0.2">
      <c r="A6161" s="1">
        <v>6155</v>
      </c>
      <c r="B6161" s="1" t="s">
        <v>2630</v>
      </c>
      <c r="C6161" s="1" t="s">
        <v>2448</v>
      </c>
      <c r="D6161" s="28" t="s">
        <v>2631</v>
      </c>
      <c r="E6161" s="28" t="s">
        <v>2374</v>
      </c>
      <c r="F6161" s="1" t="s">
        <v>74</v>
      </c>
      <c r="G6161" s="1">
        <v>8</v>
      </c>
      <c r="H6161" s="1" t="s">
        <v>1059</v>
      </c>
      <c r="I6161" s="1" t="s">
        <v>114</v>
      </c>
      <c r="J6161" s="76">
        <v>287</v>
      </c>
      <c r="K6161" s="76">
        <v>2408426</v>
      </c>
      <c r="L6161" s="29">
        <v>46125</v>
      </c>
      <c r="M6161" s="29" t="s">
        <v>4163</v>
      </c>
      <c r="N6161" s="1" t="s">
        <v>478</v>
      </c>
      <c r="O6161" s="28" t="s">
        <v>105</v>
      </c>
      <c r="P6161" s="28" t="s">
        <v>322</v>
      </c>
      <c r="Q6161" s="76">
        <v>8</v>
      </c>
      <c r="R6161" s="1"/>
      <c r="S6161" s="76">
        <v>6</v>
      </c>
      <c r="T6161" s="1" t="s">
        <v>115</v>
      </c>
      <c r="U6161" s="1"/>
      <c r="V6161" s="1"/>
      <c r="AB6161" s="177" t="s">
        <v>3581</v>
      </c>
      <c r="AC6161" s="93">
        <v>25</v>
      </c>
      <c r="AD6161" s="69">
        <v>230</v>
      </c>
      <c r="AE6161" s="33"/>
      <c r="AF6161" s="33"/>
      <c r="AG6161" s="33"/>
      <c r="AX6161" s="37">
        <f t="shared" si="303"/>
        <v>46132</v>
      </c>
      <c r="AY6161" s="178"/>
      <c r="AZ6161" s="183"/>
      <c r="BA6161" s="184"/>
      <c r="BB6161" s="184"/>
      <c r="BC6161" s="184"/>
      <c r="BD6161" s="184"/>
      <c r="BE6161" s="184"/>
      <c r="BF6161" s="184"/>
      <c r="BG6161" s="184"/>
      <c r="BT6161" s="37">
        <f t="shared" si="302"/>
        <v>46153</v>
      </c>
      <c r="BU6161" s="178"/>
      <c r="BV6161" s="183"/>
      <c r="BW6161" s="184"/>
      <c r="BX6161" s="184"/>
      <c r="BY6161" s="184"/>
      <c r="BZ6161" s="184"/>
      <c r="CA6161" s="184"/>
      <c r="CB6161" s="184"/>
      <c r="CC6161" s="184"/>
      <c r="CE6161" s="1"/>
      <c r="CF6161" s="1"/>
      <c r="CG6161" s="1"/>
      <c r="CH6161" s="1"/>
      <c r="CI6161" s="1"/>
      <c r="CJ6161" s="1"/>
      <c r="CK6161" s="1"/>
      <c r="CL6161" s="1"/>
      <c r="CM6161" s="1"/>
      <c r="CN6161" s="1"/>
      <c r="CO6161" s="1"/>
    </row>
    <row r="6162" spans="1:93" ht="30" customHeight="1" x14ac:dyDescent="0.2">
      <c r="A6162" s="1">
        <v>6156</v>
      </c>
      <c r="B6162" s="1" t="s">
        <v>2630</v>
      </c>
      <c r="C6162" s="1" t="s">
        <v>2448</v>
      </c>
      <c r="D6162" s="28" t="s">
        <v>2631</v>
      </c>
      <c r="E6162" s="28" t="s">
        <v>2374</v>
      </c>
      <c r="F6162" s="1" t="s">
        <v>74</v>
      </c>
      <c r="G6162" s="1">
        <v>8</v>
      </c>
      <c r="H6162" s="1" t="s">
        <v>1059</v>
      </c>
      <c r="I6162" s="1" t="s">
        <v>114</v>
      </c>
      <c r="J6162" s="76">
        <v>557</v>
      </c>
      <c r="K6162" s="76">
        <v>2406155</v>
      </c>
      <c r="L6162" s="29">
        <v>46125</v>
      </c>
      <c r="M6162" s="29" t="s">
        <v>4163</v>
      </c>
      <c r="N6162" s="1" t="s">
        <v>478</v>
      </c>
      <c r="O6162" s="28" t="s">
        <v>105</v>
      </c>
      <c r="P6162" s="28" t="s">
        <v>322</v>
      </c>
      <c r="Q6162" s="76">
        <v>12</v>
      </c>
      <c r="R6162" s="1"/>
      <c r="S6162" s="76"/>
      <c r="T6162" s="1" t="s">
        <v>115</v>
      </c>
      <c r="U6162" s="1"/>
      <c r="V6162" s="1"/>
      <c r="AB6162" s="178"/>
      <c r="AC6162" s="93">
        <v>25</v>
      </c>
      <c r="AD6162" s="69">
        <v>240</v>
      </c>
      <c r="AE6162" s="33"/>
      <c r="AF6162" s="33"/>
      <c r="AG6162" s="33"/>
      <c r="AX6162" s="37">
        <f t="shared" si="303"/>
        <v>46132</v>
      </c>
      <c r="AY6162" s="178"/>
      <c r="AZ6162" s="183"/>
      <c r="BA6162" s="184"/>
      <c r="BB6162" s="184"/>
      <c r="BC6162" s="184"/>
      <c r="BD6162" s="184"/>
      <c r="BE6162" s="184"/>
      <c r="BF6162" s="184"/>
      <c r="BG6162" s="184"/>
      <c r="BT6162" s="37">
        <f t="shared" si="302"/>
        <v>46153</v>
      </c>
      <c r="BU6162" s="178"/>
      <c r="BV6162" s="183"/>
      <c r="BW6162" s="184"/>
      <c r="BX6162" s="184"/>
      <c r="BY6162" s="184"/>
      <c r="BZ6162" s="184"/>
      <c r="CA6162" s="184"/>
      <c r="CB6162" s="184"/>
      <c r="CC6162" s="184"/>
      <c r="CE6162" s="1"/>
      <c r="CF6162" s="1"/>
      <c r="CG6162" s="1"/>
      <c r="CH6162" s="1"/>
      <c r="CI6162" s="1"/>
      <c r="CJ6162" s="1"/>
      <c r="CK6162" s="1"/>
      <c r="CL6162" s="1"/>
      <c r="CM6162" s="1"/>
      <c r="CN6162" s="1"/>
      <c r="CO6162" s="1"/>
    </row>
    <row r="6163" spans="1:93" ht="30" customHeight="1" x14ac:dyDescent="0.2">
      <c r="A6163" s="1">
        <v>6157</v>
      </c>
      <c r="B6163" s="1" t="s">
        <v>2630</v>
      </c>
      <c r="C6163" s="1" t="s">
        <v>2448</v>
      </c>
      <c r="D6163" s="28" t="s">
        <v>2631</v>
      </c>
      <c r="E6163" s="28" t="s">
        <v>2374</v>
      </c>
      <c r="F6163" s="1" t="s">
        <v>74</v>
      </c>
      <c r="G6163" s="1">
        <v>8</v>
      </c>
      <c r="H6163" s="1" t="s">
        <v>1059</v>
      </c>
      <c r="I6163" s="1" t="s">
        <v>114</v>
      </c>
      <c r="J6163" s="76">
        <v>551</v>
      </c>
      <c r="K6163" s="76">
        <v>2406156</v>
      </c>
      <c r="L6163" s="29">
        <v>46125</v>
      </c>
      <c r="M6163" s="29" t="s">
        <v>4163</v>
      </c>
      <c r="N6163" s="1" t="s">
        <v>478</v>
      </c>
      <c r="O6163" s="28" t="s">
        <v>105</v>
      </c>
      <c r="P6163" s="28" t="s">
        <v>322</v>
      </c>
      <c r="Q6163" s="76">
        <v>12</v>
      </c>
      <c r="R6163" s="1"/>
      <c r="S6163" s="76"/>
      <c r="T6163" s="1" t="s">
        <v>115</v>
      </c>
      <c r="U6163" s="1"/>
      <c r="V6163" s="1"/>
      <c r="AB6163" s="178"/>
      <c r="AC6163" s="93">
        <v>24</v>
      </c>
      <c r="AD6163" s="69">
        <v>240</v>
      </c>
      <c r="AE6163" s="33"/>
      <c r="AF6163" s="33"/>
      <c r="AG6163" s="33"/>
      <c r="AX6163" s="37">
        <f t="shared" si="303"/>
        <v>46132</v>
      </c>
      <c r="AY6163" s="178"/>
      <c r="AZ6163" s="183"/>
      <c r="BA6163" s="184"/>
      <c r="BB6163" s="184"/>
      <c r="BC6163" s="184"/>
      <c r="BD6163" s="184"/>
      <c r="BE6163" s="184"/>
      <c r="BF6163" s="184"/>
      <c r="BG6163" s="184"/>
      <c r="BT6163" s="37">
        <f t="shared" si="302"/>
        <v>46153</v>
      </c>
      <c r="BU6163" s="178"/>
      <c r="BV6163" s="183"/>
      <c r="BW6163" s="184"/>
      <c r="BX6163" s="184"/>
      <c r="BY6163" s="184"/>
      <c r="BZ6163" s="184"/>
      <c r="CA6163" s="184"/>
      <c r="CB6163" s="184"/>
      <c r="CC6163" s="184"/>
      <c r="CE6163" s="1"/>
      <c r="CF6163" s="1"/>
      <c r="CG6163" s="1"/>
      <c r="CH6163" s="1"/>
      <c r="CI6163" s="1"/>
      <c r="CJ6163" s="1"/>
      <c r="CK6163" s="1"/>
      <c r="CL6163" s="1"/>
      <c r="CM6163" s="1"/>
      <c r="CN6163" s="1"/>
      <c r="CO6163" s="1"/>
    </row>
    <row r="6164" spans="1:93" ht="30" customHeight="1" x14ac:dyDescent="0.2">
      <c r="A6164" s="1">
        <v>6158</v>
      </c>
      <c r="B6164" s="1" t="s">
        <v>2630</v>
      </c>
      <c r="C6164" s="1" t="s">
        <v>2448</v>
      </c>
      <c r="D6164" s="28" t="s">
        <v>2631</v>
      </c>
      <c r="E6164" s="28" t="s">
        <v>2374</v>
      </c>
      <c r="F6164" s="1" t="s">
        <v>74</v>
      </c>
      <c r="G6164" s="1">
        <v>8</v>
      </c>
      <c r="H6164" s="1" t="s">
        <v>1059</v>
      </c>
      <c r="I6164" s="1" t="s">
        <v>114</v>
      </c>
      <c r="J6164" s="76">
        <v>415</v>
      </c>
      <c r="K6164" s="76">
        <v>2408429</v>
      </c>
      <c r="L6164" s="29">
        <v>46125</v>
      </c>
      <c r="M6164" s="29" t="s">
        <v>4163</v>
      </c>
      <c r="N6164" s="1" t="s">
        <v>478</v>
      </c>
      <c r="O6164" s="28" t="s">
        <v>105</v>
      </c>
      <c r="P6164" s="28" t="s">
        <v>322</v>
      </c>
      <c r="Q6164" s="76">
        <v>10</v>
      </c>
      <c r="R6164" s="1"/>
      <c r="S6164" s="76"/>
      <c r="T6164" s="1" t="s">
        <v>115</v>
      </c>
      <c r="U6164" s="1"/>
      <c r="V6164" s="1"/>
      <c r="AB6164" s="178"/>
      <c r="AC6164" s="93">
        <v>24</v>
      </c>
      <c r="AD6164" s="69">
        <v>210</v>
      </c>
      <c r="AE6164" s="33"/>
      <c r="AF6164" s="33"/>
      <c r="AG6164" s="33"/>
      <c r="AX6164" s="37">
        <f t="shared" si="303"/>
        <v>46132</v>
      </c>
      <c r="AY6164" s="178"/>
      <c r="AZ6164" s="183"/>
      <c r="BA6164" s="184"/>
      <c r="BB6164" s="184"/>
      <c r="BC6164" s="184"/>
      <c r="BD6164" s="184"/>
      <c r="BE6164" s="184"/>
      <c r="BF6164" s="184"/>
      <c r="BG6164" s="184"/>
      <c r="BT6164" s="37">
        <f t="shared" si="302"/>
        <v>46153</v>
      </c>
      <c r="BU6164" s="178"/>
      <c r="BV6164" s="183"/>
      <c r="BW6164" s="184"/>
      <c r="BX6164" s="184"/>
      <c r="BY6164" s="184"/>
      <c r="BZ6164" s="184"/>
      <c r="CA6164" s="184"/>
      <c r="CB6164" s="184"/>
      <c r="CC6164" s="184"/>
      <c r="CE6164" s="1"/>
      <c r="CF6164" s="1"/>
      <c r="CG6164" s="1"/>
      <c r="CH6164" s="1"/>
      <c r="CI6164" s="1"/>
      <c r="CJ6164" s="1"/>
      <c r="CK6164" s="1"/>
      <c r="CL6164" s="1"/>
      <c r="CM6164" s="1"/>
      <c r="CN6164" s="1"/>
      <c r="CO6164" s="1"/>
    </row>
    <row r="6165" spans="1:93" ht="30" customHeight="1" x14ac:dyDescent="0.2">
      <c r="A6165" s="1">
        <v>6159</v>
      </c>
      <c r="B6165" s="1" t="s">
        <v>2630</v>
      </c>
      <c r="C6165" s="1" t="s">
        <v>2448</v>
      </c>
      <c r="D6165" s="28" t="s">
        <v>2631</v>
      </c>
      <c r="E6165" s="28" t="s">
        <v>2374</v>
      </c>
      <c r="F6165" s="1" t="s">
        <v>74</v>
      </c>
      <c r="G6165" s="1">
        <v>8</v>
      </c>
      <c r="H6165" s="1" t="s">
        <v>1059</v>
      </c>
      <c r="I6165" s="1" t="s">
        <v>114</v>
      </c>
      <c r="J6165" s="76">
        <v>407</v>
      </c>
      <c r="K6165" s="76">
        <v>2406158</v>
      </c>
      <c r="L6165" s="29">
        <v>46125</v>
      </c>
      <c r="M6165" s="29" t="s">
        <v>4163</v>
      </c>
      <c r="N6165" s="1" t="s">
        <v>478</v>
      </c>
      <c r="O6165" s="28" t="s">
        <v>105</v>
      </c>
      <c r="P6165" s="28" t="s">
        <v>322</v>
      </c>
      <c r="Q6165" s="76">
        <v>10</v>
      </c>
      <c r="R6165" s="1"/>
      <c r="S6165" s="76"/>
      <c r="T6165" s="1" t="s">
        <v>115</v>
      </c>
      <c r="U6165" s="1"/>
      <c r="V6165" s="1"/>
      <c r="AB6165" s="178"/>
      <c r="AC6165" s="93">
        <v>23.5</v>
      </c>
      <c r="AD6165" s="69">
        <v>230</v>
      </c>
      <c r="AE6165" s="33"/>
      <c r="AF6165" s="33"/>
      <c r="AG6165" s="33"/>
      <c r="AX6165" s="37">
        <f t="shared" si="303"/>
        <v>46132</v>
      </c>
      <c r="AY6165" s="178"/>
      <c r="AZ6165" s="183"/>
      <c r="BA6165" s="181"/>
      <c r="BB6165" s="181"/>
      <c r="BC6165" s="181"/>
      <c r="BD6165" s="181"/>
      <c r="BE6165" s="181"/>
      <c r="BF6165" s="181"/>
      <c r="BG6165" s="184"/>
      <c r="BT6165" s="37">
        <f t="shared" si="302"/>
        <v>46153</v>
      </c>
      <c r="BU6165" s="178"/>
      <c r="BV6165" s="183"/>
      <c r="BW6165" s="181"/>
      <c r="BX6165" s="181"/>
      <c r="BY6165" s="181"/>
      <c r="BZ6165" s="181"/>
      <c r="CA6165" s="181"/>
      <c r="CB6165" s="181"/>
      <c r="CC6165" s="184"/>
      <c r="CE6165" s="1"/>
      <c r="CF6165" s="1"/>
      <c r="CG6165" s="1"/>
      <c r="CH6165" s="1"/>
      <c r="CI6165" s="1"/>
      <c r="CJ6165" s="1"/>
      <c r="CK6165" s="1"/>
      <c r="CL6165" s="1"/>
      <c r="CM6165" s="1"/>
      <c r="CN6165" s="1"/>
      <c r="CO6165" s="1"/>
    </row>
    <row r="6166" spans="1:93" ht="30" customHeight="1" x14ac:dyDescent="0.2">
      <c r="A6166" s="1">
        <v>6160</v>
      </c>
      <c r="B6166" s="1" t="s">
        <v>2630</v>
      </c>
      <c r="C6166" s="1" t="s">
        <v>2448</v>
      </c>
      <c r="D6166" s="28" t="s">
        <v>2631</v>
      </c>
      <c r="E6166" s="28" t="s">
        <v>2374</v>
      </c>
      <c r="F6166" s="1" t="s">
        <v>74</v>
      </c>
      <c r="G6166" s="1">
        <v>8</v>
      </c>
      <c r="H6166" s="1" t="s">
        <v>1059</v>
      </c>
      <c r="I6166" s="1" t="s">
        <v>114</v>
      </c>
      <c r="J6166" s="76">
        <v>394</v>
      </c>
      <c r="K6166" s="76">
        <v>2408430</v>
      </c>
      <c r="L6166" s="29">
        <v>46125</v>
      </c>
      <c r="M6166" s="29" t="s">
        <v>4163</v>
      </c>
      <c r="N6166" s="1" t="s">
        <v>478</v>
      </c>
      <c r="O6166" s="28" t="s">
        <v>105</v>
      </c>
      <c r="P6166" s="28" t="s">
        <v>322</v>
      </c>
      <c r="Q6166" s="76">
        <v>9</v>
      </c>
      <c r="R6166" s="1"/>
      <c r="S6166" s="76"/>
      <c r="T6166" s="1" t="s">
        <v>115</v>
      </c>
      <c r="U6166" s="1"/>
      <c r="V6166" s="1"/>
      <c r="AB6166" s="178"/>
      <c r="AC6166" s="93">
        <v>24.5</v>
      </c>
      <c r="AD6166" s="69">
        <v>220</v>
      </c>
      <c r="AE6166" s="33"/>
      <c r="AF6166" s="33"/>
      <c r="AG6166" s="33"/>
      <c r="AX6166" s="37">
        <f t="shared" si="303"/>
        <v>46132</v>
      </c>
      <c r="AY6166" s="178"/>
      <c r="AZ6166" s="183" t="s">
        <v>3365</v>
      </c>
      <c r="BA6166" s="180">
        <v>42.1</v>
      </c>
      <c r="BB6166" s="180">
        <v>40.700000000000003</v>
      </c>
      <c r="BC6166" s="180">
        <v>41.6</v>
      </c>
      <c r="BD6166" s="180">
        <v>39.5</v>
      </c>
      <c r="BE6166" s="180"/>
      <c r="BF6166" s="180"/>
      <c r="BG6166" s="184"/>
      <c r="BT6166" s="37">
        <f t="shared" si="302"/>
        <v>46153</v>
      </c>
      <c r="BU6166" s="178"/>
      <c r="BV6166" s="183" t="s">
        <v>3366</v>
      </c>
      <c r="BW6166" s="180">
        <v>50.6</v>
      </c>
      <c r="BX6166" s="180">
        <v>50.2</v>
      </c>
      <c r="BY6166" s="180">
        <v>51.6</v>
      </c>
      <c r="BZ6166" s="180">
        <v>50.6</v>
      </c>
      <c r="CA6166" s="180"/>
      <c r="CB6166" s="180"/>
      <c r="CC6166" s="184"/>
      <c r="CE6166" s="1"/>
      <c r="CF6166" s="1"/>
      <c r="CG6166" s="1"/>
      <c r="CH6166" s="1"/>
      <c r="CI6166" s="1"/>
      <c r="CJ6166" s="1"/>
      <c r="CK6166" s="1"/>
      <c r="CL6166" s="1"/>
      <c r="CM6166" s="1"/>
      <c r="CN6166" s="1"/>
      <c r="CO6166" s="1"/>
    </row>
    <row r="6167" spans="1:93" ht="30" customHeight="1" x14ac:dyDescent="0.2">
      <c r="A6167" s="1">
        <v>6161</v>
      </c>
      <c r="B6167" s="1" t="s">
        <v>2630</v>
      </c>
      <c r="C6167" s="1" t="s">
        <v>2448</v>
      </c>
      <c r="D6167" s="28" t="s">
        <v>2631</v>
      </c>
      <c r="E6167" s="28" t="s">
        <v>2374</v>
      </c>
      <c r="F6167" s="1" t="s">
        <v>74</v>
      </c>
      <c r="G6167" s="1">
        <v>8</v>
      </c>
      <c r="H6167" s="1" t="s">
        <v>1059</v>
      </c>
      <c r="I6167" s="1" t="s">
        <v>114</v>
      </c>
      <c r="J6167" s="76">
        <v>389</v>
      </c>
      <c r="K6167" s="76">
        <v>2408431</v>
      </c>
      <c r="L6167" s="29">
        <v>46125</v>
      </c>
      <c r="M6167" s="29" t="s">
        <v>4163</v>
      </c>
      <c r="N6167" s="1" t="s">
        <v>478</v>
      </c>
      <c r="O6167" s="28" t="s">
        <v>105</v>
      </c>
      <c r="P6167" s="28" t="s">
        <v>322</v>
      </c>
      <c r="Q6167" s="76">
        <v>10</v>
      </c>
      <c r="R6167" s="1"/>
      <c r="S6167" s="76"/>
      <c r="T6167" s="1" t="s">
        <v>115</v>
      </c>
      <c r="U6167" s="1"/>
      <c r="V6167" s="1"/>
      <c r="AB6167" s="178"/>
      <c r="AC6167" s="93">
        <v>25</v>
      </c>
      <c r="AD6167" s="69">
        <v>240</v>
      </c>
      <c r="AE6167" s="33"/>
      <c r="AF6167" s="33"/>
      <c r="AG6167" s="33"/>
      <c r="AX6167" s="37">
        <f t="shared" si="303"/>
        <v>46132</v>
      </c>
      <c r="AY6167" s="178"/>
      <c r="AZ6167" s="183"/>
      <c r="BA6167" s="184"/>
      <c r="BB6167" s="184"/>
      <c r="BC6167" s="184"/>
      <c r="BD6167" s="184"/>
      <c r="BE6167" s="184"/>
      <c r="BF6167" s="184"/>
      <c r="BG6167" s="184"/>
      <c r="BT6167" s="37">
        <f t="shared" si="302"/>
        <v>46153</v>
      </c>
      <c r="BU6167" s="178"/>
      <c r="BV6167" s="183"/>
      <c r="BW6167" s="184"/>
      <c r="BX6167" s="184"/>
      <c r="BY6167" s="184"/>
      <c r="BZ6167" s="184"/>
      <c r="CA6167" s="184"/>
      <c r="CB6167" s="184"/>
      <c r="CC6167" s="184"/>
      <c r="CE6167" s="1"/>
      <c r="CF6167" s="1"/>
      <c r="CG6167" s="1"/>
      <c r="CH6167" s="1"/>
      <c r="CI6167" s="1"/>
      <c r="CJ6167" s="1"/>
      <c r="CK6167" s="1"/>
      <c r="CL6167" s="1"/>
      <c r="CM6167" s="1"/>
      <c r="CN6167" s="1"/>
      <c r="CO6167" s="1"/>
    </row>
    <row r="6168" spans="1:93" ht="30" customHeight="1" x14ac:dyDescent="0.2">
      <c r="A6168" s="1">
        <v>6162</v>
      </c>
      <c r="B6168" s="1" t="s">
        <v>2630</v>
      </c>
      <c r="C6168" s="1" t="s">
        <v>2448</v>
      </c>
      <c r="D6168" s="28" t="s">
        <v>2631</v>
      </c>
      <c r="E6168" s="28" t="s">
        <v>2374</v>
      </c>
      <c r="F6168" s="1" t="s">
        <v>74</v>
      </c>
      <c r="G6168" s="1">
        <v>8</v>
      </c>
      <c r="H6168" s="1" t="s">
        <v>1059</v>
      </c>
      <c r="I6168" s="1" t="s">
        <v>114</v>
      </c>
      <c r="J6168" s="76">
        <v>433</v>
      </c>
      <c r="K6168" s="76">
        <v>2406159</v>
      </c>
      <c r="L6168" s="29">
        <v>46125</v>
      </c>
      <c r="M6168" s="29" t="s">
        <v>4163</v>
      </c>
      <c r="N6168" s="1" t="s">
        <v>478</v>
      </c>
      <c r="O6168" s="28" t="s">
        <v>105</v>
      </c>
      <c r="P6168" s="28" t="s">
        <v>322</v>
      </c>
      <c r="Q6168" s="76">
        <v>10</v>
      </c>
      <c r="R6168" s="1"/>
      <c r="S6168" s="76"/>
      <c r="T6168" s="1" t="s">
        <v>115</v>
      </c>
      <c r="U6168" s="1"/>
      <c r="V6168" s="1"/>
      <c r="AB6168" s="178"/>
      <c r="AC6168" s="93">
        <v>24</v>
      </c>
      <c r="AD6168" s="69">
        <v>210</v>
      </c>
      <c r="AE6168" s="33"/>
      <c r="AF6168" s="33"/>
      <c r="AG6168" s="33"/>
      <c r="AX6168" s="37">
        <f t="shared" si="303"/>
        <v>46132</v>
      </c>
      <c r="AY6168" s="178"/>
      <c r="AZ6168" s="183"/>
      <c r="BA6168" s="184"/>
      <c r="BB6168" s="184"/>
      <c r="BC6168" s="184"/>
      <c r="BD6168" s="184"/>
      <c r="BE6168" s="184"/>
      <c r="BF6168" s="184"/>
      <c r="BG6168" s="184"/>
      <c r="BT6168" s="37">
        <f t="shared" si="302"/>
        <v>46153</v>
      </c>
      <c r="BU6168" s="178"/>
      <c r="BV6168" s="183"/>
      <c r="BW6168" s="184"/>
      <c r="BX6168" s="184"/>
      <c r="BY6168" s="184"/>
      <c r="BZ6168" s="184"/>
      <c r="CA6168" s="184"/>
      <c r="CB6168" s="184"/>
      <c r="CC6168" s="184"/>
      <c r="CE6168" s="1"/>
      <c r="CF6168" s="1"/>
      <c r="CG6168" s="1"/>
      <c r="CH6168" s="1"/>
      <c r="CI6168" s="1"/>
      <c r="CJ6168" s="1"/>
      <c r="CK6168" s="1"/>
      <c r="CL6168" s="1"/>
      <c r="CM6168" s="1"/>
      <c r="CN6168" s="1"/>
      <c r="CO6168" s="1"/>
    </row>
    <row r="6169" spans="1:93" ht="30" customHeight="1" x14ac:dyDescent="0.2">
      <c r="A6169" s="1">
        <v>6163</v>
      </c>
      <c r="B6169" s="1" t="s">
        <v>2630</v>
      </c>
      <c r="C6169" s="1" t="s">
        <v>2448</v>
      </c>
      <c r="D6169" s="28" t="s">
        <v>2631</v>
      </c>
      <c r="E6169" s="28" t="s">
        <v>2374</v>
      </c>
      <c r="F6169" s="1" t="s">
        <v>74</v>
      </c>
      <c r="G6169" s="1">
        <v>8</v>
      </c>
      <c r="H6169" s="1" t="s">
        <v>1059</v>
      </c>
      <c r="I6169" s="1" t="s">
        <v>114</v>
      </c>
      <c r="J6169" s="76">
        <v>418</v>
      </c>
      <c r="K6169" s="76">
        <v>2408432</v>
      </c>
      <c r="L6169" s="29">
        <v>46125</v>
      </c>
      <c r="M6169" s="29" t="s">
        <v>4163</v>
      </c>
      <c r="N6169" s="1" t="s">
        <v>478</v>
      </c>
      <c r="O6169" s="28" t="s">
        <v>105</v>
      </c>
      <c r="P6169" s="28" t="s">
        <v>322</v>
      </c>
      <c r="Q6169" s="76">
        <v>9</v>
      </c>
      <c r="R6169" s="1"/>
      <c r="S6169" s="76"/>
      <c r="T6169" s="1" t="s">
        <v>115</v>
      </c>
      <c r="U6169" s="1"/>
      <c r="V6169" s="1"/>
      <c r="AB6169" s="178"/>
      <c r="AC6169" s="93" t="s">
        <v>103</v>
      </c>
      <c r="AD6169" s="69" t="s">
        <v>103</v>
      </c>
      <c r="AE6169" s="33"/>
      <c r="AF6169" s="33"/>
      <c r="AG6169" s="33"/>
      <c r="AX6169" s="37"/>
      <c r="AY6169" s="178"/>
      <c r="AZ6169" s="183"/>
      <c r="BA6169" s="184"/>
      <c r="BB6169" s="184"/>
      <c r="BC6169" s="184"/>
      <c r="BD6169" s="184"/>
      <c r="BE6169" s="184"/>
      <c r="BF6169" s="184"/>
      <c r="BG6169" s="184"/>
      <c r="BT6169" s="37">
        <f t="shared" si="302"/>
        <v>46153</v>
      </c>
      <c r="BU6169" s="178"/>
      <c r="BV6169" s="183"/>
      <c r="BW6169" s="184"/>
      <c r="BX6169" s="184"/>
      <c r="BY6169" s="184"/>
      <c r="BZ6169" s="184"/>
      <c r="CA6169" s="184"/>
      <c r="CB6169" s="184"/>
      <c r="CC6169" s="184"/>
      <c r="CE6169" s="1"/>
      <c r="CF6169" s="1"/>
      <c r="CG6169" s="1"/>
      <c r="CH6169" s="1"/>
      <c r="CI6169" s="1"/>
      <c r="CJ6169" s="1"/>
      <c r="CK6169" s="1"/>
      <c r="CL6169" s="1"/>
      <c r="CM6169" s="1"/>
      <c r="CN6169" s="1"/>
      <c r="CO6169" s="1"/>
    </row>
    <row r="6170" spans="1:93" ht="30" customHeight="1" x14ac:dyDescent="0.2">
      <c r="A6170" s="1">
        <v>6164</v>
      </c>
      <c r="B6170" s="1" t="s">
        <v>2630</v>
      </c>
      <c r="C6170" s="1" t="s">
        <v>2448</v>
      </c>
      <c r="D6170" s="28" t="s">
        <v>2631</v>
      </c>
      <c r="E6170" s="28" t="s">
        <v>2374</v>
      </c>
      <c r="F6170" s="1" t="s">
        <v>74</v>
      </c>
      <c r="G6170" s="1">
        <v>8</v>
      </c>
      <c r="H6170" s="1" t="s">
        <v>1059</v>
      </c>
      <c r="I6170" s="1" t="s">
        <v>114</v>
      </c>
      <c r="J6170" s="76">
        <v>432</v>
      </c>
      <c r="K6170" s="76">
        <v>2408433</v>
      </c>
      <c r="L6170" s="29">
        <v>46125</v>
      </c>
      <c r="M6170" s="29" t="s">
        <v>4163</v>
      </c>
      <c r="N6170" s="1" t="s">
        <v>478</v>
      </c>
      <c r="O6170" s="28" t="s">
        <v>105</v>
      </c>
      <c r="P6170" s="28" t="s">
        <v>322</v>
      </c>
      <c r="Q6170" s="76">
        <v>10</v>
      </c>
      <c r="R6170" s="1"/>
      <c r="S6170" s="76"/>
      <c r="T6170" s="1" t="s">
        <v>115</v>
      </c>
      <c r="U6170" s="1"/>
      <c r="V6170" s="1"/>
      <c r="AB6170" s="178"/>
      <c r="AC6170" s="93">
        <v>23.5</v>
      </c>
      <c r="AD6170" s="69">
        <v>250</v>
      </c>
      <c r="AE6170" s="33"/>
      <c r="AF6170" s="33"/>
      <c r="AG6170" s="33"/>
      <c r="AX6170" s="37">
        <f t="shared" si="303"/>
        <v>46132</v>
      </c>
      <c r="AY6170" s="178"/>
      <c r="AZ6170" s="183"/>
      <c r="BA6170" s="184"/>
      <c r="BB6170" s="184"/>
      <c r="BC6170" s="184"/>
      <c r="BD6170" s="184"/>
      <c r="BE6170" s="184"/>
      <c r="BF6170" s="184"/>
      <c r="BG6170" s="184"/>
      <c r="BT6170" s="37">
        <f t="shared" si="302"/>
        <v>46153</v>
      </c>
      <c r="BU6170" s="178"/>
      <c r="BV6170" s="183"/>
      <c r="BW6170" s="184"/>
      <c r="BX6170" s="184"/>
      <c r="BY6170" s="184"/>
      <c r="BZ6170" s="184"/>
      <c r="CA6170" s="184"/>
      <c r="CB6170" s="184"/>
      <c r="CC6170" s="184"/>
      <c r="CE6170" s="1"/>
      <c r="CF6170" s="1"/>
      <c r="CG6170" s="1"/>
      <c r="CH6170" s="1"/>
      <c r="CI6170" s="1"/>
      <c r="CJ6170" s="1"/>
      <c r="CK6170" s="1"/>
      <c r="CL6170" s="1"/>
      <c r="CM6170" s="1"/>
      <c r="CN6170" s="1"/>
      <c r="CO6170" s="1"/>
    </row>
    <row r="6171" spans="1:93" ht="30" customHeight="1" x14ac:dyDescent="0.2">
      <c r="A6171" s="1">
        <v>6165</v>
      </c>
      <c r="B6171" s="1" t="s">
        <v>2630</v>
      </c>
      <c r="C6171" s="1" t="s">
        <v>2448</v>
      </c>
      <c r="D6171" s="28" t="s">
        <v>2631</v>
      </c>
      <c r="E6171" s="28" t="s">
        <v>2374</v>
      </c>
      <c r="F6171" s="1" t="s">
        <v>74</v>
      </c>
      <c r="G6171" s="1">
        <v>8</v>
      </c>
      <c r="H6171" s="1" t="s">
        <v>1059</v>
      </c>
      <c r="I6171" s="1" t="s">
        <v>114</v>
      </c>
      <c r="J6171" s="76">
        <v>539</v>
      </c>
      <c r="K6171" s="76">
        <v>2418893</v>
      </c>
      <c r="L6171" s="29">
        <v>46125</v>
      </c>
      <c r="M6171" s="29" t="s">
        <v>4163</v>
      </c>
      <c r="N6171" s="1" t="s">
        <v>478</v>
      </c>
      <c r="O6171" s="28" t="s">
        <v>105</v>
      </c>
      <c r="P6171" s="28" t="s">
        <v>322</v>
      </c>
      <c r="Q6171" s="76">
        <v>12</v>
      </c>
      <c r="R6171" s="1"/>
      <c r="S6171" s="76">
        <v>6</v>
      </c>
      <c r="T6171" s="1" t="s">
        <v>115</v>
      </c>
      <c r="U6171" s="1"/>
      <c r="V6171" s="1"/>
      <c r="AB6171" s="178"/>
      <c r="AC6171" s="93">
        <v>25</v>
      </c>
      <c r="AD6171" s="69">
        <v>260</v>
      </c>
      <c r="AE6171" s="33"/>
      <c r="AF6171" s="33"/>
      <c r="AG6171" s="33"/>
      <c r="AX6171" s="37">
        <f t="shared" si="303"/>
        <v>46132</v>
      </c>
      <c r="AY6171" s="178"/>
      <c r="AZ6171" s="183"/>
      <c r="BA6171" s="184"/>
      <c r="BB6171" s="184"/>
      <c r="BC6171" s="184"/>
      <c r="BD6171" s="184"/>
      <c r="BE6171" s="184"/>
      <c r="BF6171" s="184"/>
      <c r="BG6171" s="184"/>
      <c r="BT6171" s="37">
        <f t="shared" si="302"/>
        <v>46153</v>
      </c>
      <c r="BU6171" s="178"/>
      <c r="BV6171" s="183"/>
      <c r="BW6171" s="184"/>
      <c r="BX6171" s="184"/>
      <c r="BY6171" s="184"/>
      <c r="BZ6171" s="184"/>
      <c r="CA6171" s="184"/>
      <c r="CB6171" s="184"/>
      <c r="CC6171" s="184"/>
      <c r="CE6171" s="1"/>
      <c r="CF6171" s="1"/>
      <c r="CG6171" s="1"/>
      <c r="CH6171" s="1"/>
      <c r="CI6171" s="1"/>
      <c r="CJ6171" s="1"/>
      <c r="CK6171" s="1"/>
      <c r="CL6171" s="1"/>
      <c r="CM6171" s="1"/>
      <c r="CN6171" s="1"/>
      <c r="CO6171" s="1"/>
    </row>
    <row r="6172" spans="1:93" ht="30" customHeight="1" x14ac:dyDescent="0.2">
      <c r="A6172" s="1">
        <v>6166</v>
      </c>
      <c r="B6172" s="1" t="s">
        <v>2630</v>
      </c>
      <c r="C6172" s="1" t="s">
        <v>2448</v>
      </c>
      <c r="D6172" s="28" t="s">
        <v>2631</v>
      </c>
      <c r="E6172" s="28" t="s">
        <v>2374</v>
      </c>
      <c r="F6172" s="1" t="s">
        <v>74</v>
      </c>
      <c r="G6172" s="1">
        <v>8</v>
      </c>
      <c r="H6172" s="1" t="s">
        <v>1059</v>
      </c>
      <c r="I6172" s="1" t="s">
        <v>114</v>
      </c>
      <c r="J6172" s="76">
        <v>391</v>
      </c>
      <c r="K6172" s="76">
        <v>2408435</v>
      </c>
      <c r="L6172" s="29">
        <v>46125</v>
      </c>
      <c r="M6172" s="29" t="s">
        <v>4163</v>
      </c>
      <c r="N6172" s="1" t="s">
        <v>478</v>
      </c>
      <c r="O6172" s="28" t="s">
        <v>105</v>
      </c>
      <c r="P6172" s="28" t="s">
        <v>322</v>
      </c>
      <c r="Q6172" s="76">
        <v>9.5</v>
      </c>
      <c r="R6172" s="1"/>
      <c r="S6172" s="76"/>
      <c r="T6172" s="1" t="s">
        <v>115</v>
      </c>
      <c r="U6172" s="1"/>
      <c r="V6172" s="1"/>
      <c r="AB6172" s="178"/>
      <c r="AC6172" s="93">
        <v>25.5</v>
      </c>
      <c r="AD6172" s="69">
        <v>230</v>
      </c>
      <c r="AE6172" s="33"/>
      <c r="AF6172" s="33"/>
      <c r="AG6172" s="33"/>
      <c r="AX6172" s="37">
        <f t="shared" si="303"/>
        <v>46132</v>
      </c>
      <c r="AY6172" s="178"/>
      <c r="AZ6172" s="183"/>
      <c r="BA6172" s="184"/>
      <c r="BB6172" s="184"/>
      <c r="BC6172" s="184"/>
      <c r="BD6172" s="184"/>
      <c r="BE6172" s="184"/>
      <c r="BF6172" s="184"/>
      <c r="BG6172" s="184"/>
      <c r="BT6172" s="37">
        <f t="shared" si="302"/>
        <v>46153</v>
      </c>
      <c r="BU6172" s="178"/>
      <c r="BV6172" s="183"/>
      <c r="BW6172" s="184"/>
      <c r="BX6172" s="184"/>
      <c r="BY6172" s="184"/>
      <c r="BZ6172" s="184"/>
      <c r="CA6172" s="184"/>
      <c r="CB6172" s="184"/>
      <c r="CC6172" s="184"/>
      <c r="CE6172" s="1"/>
      <c r="CF6172" s="1"/>
      <c r="CG6172" s="1"/>
      <c r="CH6172" s="1"/>
      <c r="CI6172" s="1"/>
      <c r="CJ6172" s="1"/>
      <c r="CK6172" s="1"/>
      <c r="CL6172" s="1"/>
      <c r="CM6172" s="1"/>
      <c r="CN6172" s="1"/>
      <c r="CO6172" s="1"/>
    </row>
    <row r="6173" spans="1:93" ht="30" customHeight="1" x14ac:dyDescent="0.2">
      <c r="A6173" s="1">
        <v>6167</v>
      </c>
      <c r="B6173" s="1" t="s">
        <v>2630</v>
      </c>
      <c r="C6173" s="1" t="s">
        <v>2448</v>
      </c>
      <c r="D6173" s="28" t="s">
        <v>2631</v>
      </c>
      <c r="E6173" s="28" t="s">
        <v>2374</v>
      </c>
      <c r="F6173" s="1" t="s">
        <v>74</v>
      </c>
      <c r="G6173" s="1">
        <v>8</v>
      </c>
      <c r="H6173" s="1" t="s">
        <v>1059</v>
      </c>
      <c r="I6173" s="1" t="s">
        <v>114</v>
      </c>
      <c r="J6173" s="76">
        <v>538</v>
      </c>
      <c r="K6173" s="76">
        <v>2418895</v>
      </c>
      <c r="L6173" s="29">
        <v>46125</v>
      </c>
      <c r="M6173" s="29" t="s">
        <v>4163</v>
      </c>
      <c r="N6173" s="1" t="s">
        <v>478</v>
      </c>
      <c r="O6173" s="28" t="s">
        <v>105</v>
      </c>
      <c r="P6173" s="28" t="s">
        <v>322</v>
      </c>
      <c r="Q6173" s="76">
        <v>12</v>
      </c>
      <c r="R6173" s="1"/>
      <c r="S6173" s="76"/>
      <c r="T6173" s="1" t="s">
        <v>115</v>
      </c>
      <c r="U6173" s="1"/>
      <c r="V6173" s="1"/>
      <c r="AB6173" s="178"/>
      <c r="AC6173" s="93">
        <v>24.5</v>
      </c>
      <c r="AD6173" s="69">
        <v>220</v>
      </c>
      <c r="AE6173" s="33"/>
      <c r="AF6173" s="33"/>
      <c r="AG6173" s="33"/>
      <c r="AX6173" s="37">
        <f t="shared" si="303"/>
        <v>46132</v>
      </c>
      <c r="AY6173" s="178"/>
      <c r="AZ6173" s="183"/>
      <c r="BA6173" s="184"/>
      <c r="BB6173" s="184"/>
      <c r="BC6173" s="184"/>
      <c r="BD6173" s="184"/>
      <c r="BE6173" s="184"/>
      <c r="BF6173" s="184"/>
      <c r="BG6173" s="184"/>
      <c r="BT6173" s="37">
        <f t="shared" si="302"/>
        <v>46153</v>
      </c>
      <c r="BU6173" s="178"/>
      <c r="BV6173" s="183"/>
      <c r="BW6173" s="184"/>
      <c r="BX6173" s="184"/>
      <c r="BY6173" s="184"/>
      <c r="BZ6173" s="184"/>
      <c r="CA6173" s="184"/>
      <c r="CB6173" s="184"/>
      <c r="CC6173" s="184"/>
      <c r="CE6173" s="1"/>
      <c r="CF6173" s="1"/>
      <c r="CG6173" s="1"/>
      <c r="CH6173" s="1"/>
      <c r="CI6173" s="1"/>
      <c r="CJ6173" s="1"/>
      <c r="CK6173" s="1"/>
      <c r="CL6173" s="1"/>
      <c r="CM6173" s="1"/>
      <c r="CN6173" s="1"/>
      <c r="CO6173" s="1"/>
    </row>
    <row r="6174" spans="1:93" ht="30" customHeight="1" x14ac:dyDescent="0.2">
      <c r="A6174" s="1">
        <v>6168</v>
      </c>
      <c r="B6174" s="1" t="s">
        <v>2630</v>
      </c>
      <c r="C6174" s="1" t="s">
        <v>2448</v>
      </c>
      <c r="D6174" s="28" t="s">
        <v>2631</v>
      </c>
      <c r="E6174" s="28" t="s">
        <v>2374</v>
      </c>
      <c r="F6174" s="1" t="s">
        <v>74</v>
      </c>
      <c r="G6174" s="1">
        <v>8</v>
      </c>
      <c r="H6174" s="1" t="s">
        <v>1059</v>
      </c>
      <c r="I6174" s="1" t="s">
        <v>114</v>
      </c>
      <c r="J6174" s="76">
        <v>581</v>
      </c>
      <c r="K6174" s="76">
        <v>2418896</v>
      </c>
      <c r="L6174" s="29">
        <v>46125</v>
      </c>
      <c r="M6174" s="29" t="s">
        <v>4163</v>
      </c>
      <c r="N6174" s="1" t="s">
        <v>478</v>
      </c>
      <c r="O6174" s="28" t="s">
        <v>105</v>
      </c>
      <c r="P6174" s="28" t="s">
        <v>322</v>
      </c>
      <c r="Q6174" s="76">
        <v>12</v>
      </c>
      <c r="R6174" s="1"/>
      <c r="S6174" s="76"/>
      <c r="T6174" s="1" t="s">
        <v>115</v>
      </c>
      <c r="U6174" s="1"/>
      <c r="V6174" s="1"/>
      <c r="AB6174" s="178"/>
      <c r="AC6174" s="93">
        <v>25.5</v>
      </c>
      <c r="AD6174" s="69">
        <v>240</v>
      </c>
      <c r="AE6174" s="33"/>
      <c r="AF6174" s="33"/>
      <c r="AG6174" s="33"/>
      <c r="AX6174" s="37">
        <f t="shared" si="303"/>
        <v>46132</v>
      </c>
      <c r="AY6174" s="178"/>
      <c r="AZ6174" s="183"/>
      <c r="BA6174" s="184"/>
      <c r="BB6174" s="184"/>
      <c r="BC6174" s="184"/>
      <c r="BD6174" s="184"/>
      <c r="BE6174" s="184"/>
      <c r="BF6174" s="184"/>
      <c r="BG6174" s="184"/>
      <c r="BT6174" s="37">
        <f t="shared" si="302"/>
        <v>46153</v>
      </c>
      <c r="BU6174" s="178"/>
      <c r="BV6174" s="183"/>
      <c r="BW6174" s="184"/>
      <c r="BX6174" s="184"/>
      <c r="BY6174" s="184"/>
      <c r="BZ6174" s="184"/>
      <c r="CA6174" s="184"/>
      <c r="CB6174" s="184"/>
      <c r="CC6174" s="184"/>
      <c r="CE6174" s="1"/>
      <c r="CF6174" s="1"/>
      <c r="CG6174" s="1"/>
      <c r="CH6174" s="1"/>
      <c r="CI6174" s="1"/>
      <c r="CJ6174" s="1"/>
      <c r="CK6174" s="1"/>
      <c r="CL6174" s="1"/>
      <c r="CM6174" s="1"/>
      <c r="CN6174" s="1"/>
      <c r="CO6174" s="1"/>
    </row>
    <row r="6175" spans="1:93" ht="30" customHeight="1" x14ac:dyDescent="0.2">
      <c r="A6175" s="1">
        <v>6169</v>
      </c>
      <c r="B6175" s="1" t="s">
        <v>2630</v>
      </c>
      <c r="C6175" s="1" t="s">
        <v>2448</v>
      </c>
      <c r="D6175" s="28" t="s">
        <v>2631</v>
      </c>
      <c r="E6175" s="28" t="s">
        <v>2374</v>
      </c>
      <c r="F6175" s="1" t="s">
        <v>74</v>
      </c>
      <c r="G6175" s="1">
        <v>8</v>
      </c>
      <c r="H6175" s="1" t="s">
        <v>1059</v>
      </c>
      <c r="I6175" s="1" t="s">
        <v>114</v>
      </c>
      <c r="J6175" s="76">
        <v>557</v>
      </c>
      <c r="K6175" s="76">
        <v>2406162</v>
      </c>
      <c r="L6175" s="29">
        <v>46125</v>
      </c>
      <c r="M6175" s="29" t="s">
        <v>4163</v>
      </c>
      <c r="N6175" s="1" t="s">
        <v>478</v>
      </c>
      <c r="O6175" s="28" t="s">
        <v>105</v>
      </c>
      <c r="P6175" s="28" t="s">
        <v>322</v>
      </c>
      <c r="Q6175" s="76">
        <v>12</v>
      </c>
      <c r="R6175" s="1"/>
      <c r="S6175" s="76"/>
      <c r="T6175" s="1" t="s">
        <v>115</v>
      </c>
      <c r="U6175" s="1"/>
      <c r="V6175" s="1"/>
      <c r="AB6175" s="178"/>
      <c r="AC6175" s="93">
        <v>24</v>
      </c>
      <c r="AD6175" s="69">
        <v>225</v>
      </c>
      <c r="AE6175" s="33"/>
      <c r="AF6175" s="33"/>
      <c r="AG6175" s="33"/>
      <c r="AX6175" s="37">
        <f t="shared" si="303"/>
        <v>46132</v>
      </c>
      <c r="AY6175" s="178"/>
      <c r="AZ6175" s="183"/>
      <c r="BA6175" s="184"/>
      <c r="BB6175" s="184"/>
      <c r="BC6175" s="184"/>
      <c r="BD6175" s="184"/>
      <c r="BE6175" s="184"/>
      <c r="BF6175" s="184"/>
      <c r="BG6175" s="184"/>
      <c r="BT6175" s="37">
        <f t="shared" si="302"/>
        <v>46153</v>
      </c>
      <c r="BU6175" s="178"/>
      <c r="BV6175" s="183"/>
      <c r="BW6175" s="184"/>
      <c r="BX6175" s="184"/>
      <c r="BY6175" s="184"/>
      <c r="BZ6175" s="184"/>
      <c r="CA6175" s="184"/>
      <c r="CB6175" s="184"/>
      <c r="CC6175" s="184"/>
      <c r="CE6175" s="1"/>
      <c r="CF6175" s="1"/>
      <c r="CG6175" s="1"/>
      <c r="CH6175" s="1"/>
      <c r="CI6175" s="1"/>
      <c r="CJ6175" s="1"/>
      <c r="CK6175" s="1"/>
      <c r="CL6175" s="1"/>
      <c r="CM6175" s="1"/>
      <c r="CN6175" s="1"/>
      <c r="CO6175" s="1"/>
    </row>
    <row r="6176" spans="1:93" ht="30" customHeight="1" x14ac:dyDescent="0.2">
      <c r="A6176" s="1">
        <v>6170</v>
      </c>
      <c r="B6176" s="1" t="s">
        <v>2630</v>
      </c>
      <c r="C6176" s="1" t="s">
        <v>2448</v>
      </c>
      <c r="D6176" s="28" t="s">
        <v>2631</v>
      </c>
      <c r="E6176" s="28" t="s">
        <v>2374</v>
      </c>
      <c r="F6176" s="1" t="s">
        <v>74</v>
      </c>
      <c r="G6176" s="1">
        <v>8</v>
      </c>
      <c r="H6176" s="1" t="s">
        <v>1059</v>
      </c>
      <c r="I6176" s="1" t="s">
        <v>114</v>
      </c>
      <c r="J6176" s="76">
        <v>390</v>
      </c>
      <c r="K6176" s="76">
        <v>2408438</v>
      </c>
      <c r="L6176" s="29">
        <v>46125</v>
      </c>
      <c r="M6176" s="29" t="s">
        <v>4163</v>
      </c>
      <c r="N6176" s="1" t="s">
        <v>478</v>
      </c>
      <c r="O6176" s="28" t="s">
        <v>105</v>
      </c>
      <c r="P6176" s="28" t="s">
        <v>322</v>
      </c>
      <c r="Q6176" s="76">
        <v>10</v>
      </c>
      <c r="R6176" s="1"/>
      <c r="S6176" s="76"/>
      <c r="T6176" s="1" t="s">
        <v>115</v>
      </c>
      <c r="U6176" s="1"/>
      <c r="V6176" s="1"/>
      <c r="AB6176" s="178"/>
      <c r="AC6176" s="93">
        <v>24</v>
      </c>
      <c r="AD6176" s="69">
        <v>240</v>
      </c>
      <c r="AE6176" s="33"/>
      <c r="AF6176" s="33"/>
      <c r="AG6176" s="33"/>
      <c r="AX6176" s="37">
        <f t="shared" si="303"/>
        <v>46132</v>
      </c>
      <c r="AY6176" s="178"/>
      <c r="AZ6176" s="183"/>
      <c r="BA6176" s="184"/>
      <c r="BB6176" s="184"/>
      <c r="BC6176" s="184"/>
      <c r="BD6176" s="184"/>
      <c r="BE6176" s="184"/>
      <c r="BF6176" s="184"/>
      <c r="BG6176" s="184"/>
      <c r="BT6176" s="37">
        <f t="shared" si="302"/>
        <v>46153</v>
      </c>
      <c r="BU6176" s="178"/>
      <c r="BV6176" s="183"/>
      <c r="BW6176" s="184"/>
      <c r="BX6176" s="184"/>
      <c r="BY6176" s="184"/>
      <c r="BZ6176" s="184"/>
      <c r="CA6176" s="184"/>
      <c r="CB6176" s="184"/>
      <c r="CC6176" s="184"/>
      <c r="CE6176" s="1"/>
      <c r="CF6176" s="1"/>
      <c r="CG6176" s="1"/>
      <c r="CH6176" s="1"/>
      <c r="CI6176" s="1"/>
      <c r="CJ6176" s="1"/>
      <c r="CK6176" s="1"/>
      <c r="CL6176" s="1"/>
      <c r="CM6176" s="1"/>
      <c r="CN6176" s="1"/>
      <c r="CO6176" s="1"/>
    </row>
    <row r="6177" spans="1:93" ht="30" customHeight="1" x14ac:dyDescent="0.2">
      <c r="A6177" s="1">
        <v>6171</v>
      </c>
      <c r="B6177" s="1" t="s">
        <v>2630</v>
      </c>
      <c r="C6177" s="1" t="s">
        <v>2448</v>
      </c>
      <c r="D6177" s="28" t="s">
        <v>2631</v>
      </c>
      <c r="E6177" s="28" t="s">
        <v>2374</v>
      </c>
      <c r="F6177" s="1" t="s">
        <v>74</v>
      </c>
      <c r="G6177" s="1">
        <v>8</v>
      </c>
      <c r="H6177" s="1" t="s">
        <v>1059</v>
      </c>
      <c r="I6177" s="1" t="s">
        <v>114</v>
      </c>
      <c r="J6177" s="76">
        <v>302</v>
      </c>
      <c r="K6177" s="76">
        <v>2406163</v>
      </c>
      <c r="L6177" s="29">
        <v>46125</v>
      </c>
      <c r="M6177" s="29" t="s">
        <v>4163</v>
      </c>
      <c r="N6177" s="1" t="s">
        <v>478</v>
      </c>
      <c r="O6177" s="28" t="s">
        <v>105</v>
      </c>
      <c r="P6177" s="28" t="s">
        <v>322</v>
      </c>
      <c r="Q6177" s="76">
        <v>7.5</v>
      </c>
      <c r="R6177" s="1"/>
      <c r="S6177" s="76"/>
      <c r="T6177" s="1" t="s">
        <v>115</v>
      </c>
      <c r="U6177" s="1"/>
      <c r="V6177" s="1"/>
      <c r="AB6177" s="178"/>
      <c r="AC6177" s="93">
        <v>23</v>
      </c>
      <c r="AD6177" s="69">
        <v>240</v>
      </c>
      <c r="AE6177" s="33"/>
      <c r="AF6177" s="33"/>
      <c r="AG6177" s="33"/>
      <c r="AX6177" s="37">
        <f t="shared" si="303"/>
        <v>46132</v>
      </c>
      <c r="AY6177" s="178"/>
      <c r="AZ6177" s="183"/>
      <c r="BA6177" s="184"/>
      <c r="BB6177" s="184"/>
      <c r="BC6177" s="184"/>
      <c r="BD6177" s="184"/>
      <c r="BE6177" s="184"/>
      <c r="BF6177" s="184"/>
      <c r="BG6177" s="184"/>
      <c r="BT6177" s="37">
        <f t="shared" si="302"/>
        <v>46153</v>
      </c>
      <c r="BU6177" s="178"/>
      <c r="BV6177" s="183"/>
      <c r="BW6177" s="184"/>
      <c r="BX6177" s="184"/>
      <c r="BY6177" s="184"/>
      <c r="BZ6177" s="184"/>
      <c r="CA6177" s="184"/>
      <c r="CB6177" s="184"/>
      <c r="CC6177" s="184"/>
      <c r="CE6177" s="1"/>
      <c r="CF6177" s="1"/>
      <c r="CG6177" s="1"/>
      <c r="CH6177" s="1"/>
      <c r="CI6177" s="1"/>
      <c r="CJ6177" s="1"/>
      <c r="CK6177" s="1"/>
      <c r="CL6177" s="1"/>
      <c r="CM6177" s="1"/>
      <c r="CN6177" s="1"/>
      <c r="CO6177" s="1"/>
    </row>
    <row r="6178" spans="1:93" ht="30" customHeight="1" x14ac:dyDescent="0.2">
      <c r="A6178" s="1">
        <v>6172</v>
      </c>
      <c r="B6178" s="1" t="s">
        <v>2630</v>
      </c>
      <c r="C6178" s="1" t="s">
        <v>2448</v>
      </c>
      <c r="D6178" s="28" t="s">
        <v>2631</v>
      </c>
      <c r="E6178" s="28" t="s">
        <v>2374</v>
      </c>
      <c r="F6178" s="1" t="s">
        <v>74</v>
      </c>
      <c r="G6178" s="1">
        <v>8</v>
      </c>
      <c r="H6178" s="1" t="s">
        <v>1059</v>
      </c>
      <c r="I6178" s="1" t="s">
        <v>114</v>
      </c>
      <c r="J6178" s="76">
        <v>394</v>
      </c>
      <c r="K6178" s="76">
        <v>2408440</v>
      </c>
      <c r="L6178" s="29">
        <v>46125</v>
      </c>
      <c r="M6178" s="29" t="s">
        <v>4163</v>
      </c>
      <c r="N6178" s="1" t="s">
        <v>478</v>
      </c>
      <c r="O6178" s="28" t="s">
        <v>105</v>
      </c>
      <c r="P6178" s="28" t="s">
        <v>322</v>
      </c>
      <c r="Q6178" s="76">
        <v>8</v>
      </c>
      <c r="R6178" s="1"/>
      <c r="S6178" s="76"/>
      <c r="T6178" s="1" t="s">
        <v>115</v>
      </c>
      <c r="U6178" s="1"/>
      <c r="V6178" s="1"/>
      <c r="AB6178" s="178"/>
      <c r="AC6178" s="93">
        <v>23.5</v>
      </c>
      <c r="AD6178" s="69">
        <v>260</v>
      </c>
      <c r="AE6178" s="33"/>
      <c r="AF6178" s="33"/>
      <c r="AG6178" s="33"/>
      <c r="AX6178" s="37">
        <f t="shared" si="303"/>
        <v>46132</v>
      </c>
      <c r="AY6178" s="178"/>
      <c r="AZ6178" s="183"/>
      <c r="BA6178" s="184"/>
      <c r="BB6178" s="184"/>
      <c r="BC6178" s="184"/>
      <c r="BD6178" s="184"/>
      <c r="BE6178" s="184"/>
      <c r="BF6178" s="184"/>
      <c r="BG6178" s="184"/>
      <c r="BT6178" s="37">
        <f t="shared" si="302"/>
        <v>46153</v>
      </c>
      <c r="BU6178" s="178"/>
      <c r="BV6178" s="183"/>
      <c r="BW6178" s="184"/>
      <c r="BX6178" s="184"/>
      <c r="BY6178" s="184"/>
      <c r="BZ6178" s="184"/>
      <c r="CA6178" s="184"/>
      <c r="CB6178" s="184"/>
      <c r="CC6178" s="184"/>
      <c r="CE6178" s="1"/>
      <c r="CF6178" s="1"/>
      <c r="CG6178" s="1"/>
      <c r="CH6178" s="1"/>
      <c r="CI6178" s="1"/>
      <c r="CJ6178" s="1"/>
      <c r="CK6178" s="1"/>
      <c r="CL6178" s="1"/>
      <c r="CM6178" s="1"/>
      <c r="CN6178" s="1"/>
      <c r="CO6178" s="1"/>
    </row>
    <row r="6179" spans="1:93" ht="30" customHeight="1" x14ac:dyDescent="0.2">
      <c r="A6179" s="1">
        <v>6173</v>
      </c>
      <c r="B6179" s="1" t="s">
        <v>2630</v>
      </c>
      <c r="C6179" s="1" t="s">
        <v>2448</v>
      </c>
      <c r="D6179" s="28" t="s">
        <v>2631</v>
      </c>
      <c r="E6179" s="28" t="s">
        <v>2374</v>
      </c>
      <c r="F6179" s="1" t="s">
        <v>74</v>
      </c>
      <c r="G6179" s="1">
        <v>8</v>
      </c>
      <c r="H6179" s="1" t="s">
        <v>1059</v>
      </c>
      <c r="I6179" s="1" t="s">
        <v>114</v>
      </c>
      <c r="J6179" s="76">
        <v>554</v>
      </c>
      <c r="K6179" s="76">
        <v>2408442</v>
      </c>
      <c r="L6179" s="29">
        <v>46125</v>
      </c>
      <c r="M6179" s="29" t="s">
        <v>4163</v>
      </c>
      <c r="N6179" s="1" t="s">
        <v>478</v>
      </c>
      <c r="O6179" s="28" t="s">
        <v>105</v>
      </c>
      <c r="P6179" s="28" t="s">
        <v>322</v>
      </c>
      <c r="Q6179" s="76">
        <v>10</v>
      </c>
      <c r="R6179" s="1"/>
      <c r="S6179" s="76"/>
      <c r="T6179" s="1" t="s">
        <v>115</v>
      </c>
      <c r="U6179" s="1"/>
      <c r="V6179" s="1"/>
      <c r="AB6179" s="179"/>
      <c r="AC6179" s="93">
        <v>24.5</v>
      </c>
      <c r="AD6179" s="69">
        <v>250</v>
      </c>
      <c r="AE6179" s="33"/>
      <c r="AF6179" s="33"/>
      <c r="AG6179" s="33"/>
      <c r="AX6179" s="37">
        <f t="shared" si="303"/>
        <v>46132</v>
      </c>
      <c r="AY6179" s="179"/>
      <c r="AZ6179" s="183"/>
      <c r="BA6179" s="181"/>
      <c r="BB6179" s="181"/>
      <c r="BC6179" s="181"/>
      <c r="BD6179" s="181"/>
      <c r="BE6179" s="181"/>
      <c r="BF6179" s="181"/>
      <c r="BG6179" s="181"/>
      <c r="BT6179" s="37">
        <f t="shared" si="302"/>
        <v>46153</v>
      </c>
      <c r="BU6179" s="179"/>
      <c r="BV6179" s="183"/>
      <c r="BW6179" s="181"/>
      <c r="BX6179" s="181"/>
      <c r="BY6179" s="181"/>
      <c r="BZ6179" s="181"/>
      <c r="CA6179" s="181"/>
      <c r="CB6179" s="181"/>
      <c r="CC6179" s="181"/>
      <c r="CE6179" s="1"/>
      <c r="CF6179" s="1"/>
      <c r="CG6179" s="1"/>
      <c r="CH6179" s="1"/>
      <c r="CI6179" s="1"/>
      <c r="CJ6179" s="1"/>
      <c r="CK6179" s="1"/>
      <c r="CL6179" s="1"/>
      <c r="CM6179" s="1"/>
      <c r="CN6179" s="1"/>
      <c r="CO6179" s="1"/>
    </row>
    <row r="6180" spans="1:93" ht="30" customHeight="1" x14ac:dyDescent="0.2">
      <c r="A6180" s="1">
        <v>6174</v>
      </c>
      <c r="B6180" s="1" t="s">
        <v>2632</v>
      </c>
      <c r="C6180" s="1" t="s">
        <v>2449</v>
      </c>
      <c r="D6180" s="28" t="s">
        <v>2633</v>
      </c>
      <c r="E6180" s="28" t="s">
        <v>2450</v>
      </c>
      <c r="F6180" s="1" t="s">
        <v>74</v>
      </c>
      <c r="G6180" s="1">
        <v>3</v>
      </c>
      <c r="H6180" s="1" t="s">
        <v>4209</v>
      </c>
      <c r="I6180" s="1" t="s">
        <v>114</v>
      </c>
      <c r="J6180" s="76">
        <v>437</v>
      </c>
      <c r="K6180" s="76">
        <v>2406160</v>
      </c>
      <c r="L6180" s="29">
        <v>46125</v>
      </c>
      <c r="M6180" s="29" t="s">
        <v>4163</v>
      </c>
      <c r="N6180" s="1" t="s">
        <v>478</v>
      </c>
      <c r="O6180" s="28" t="s">
        <v>1495</v>
      </c>
      <c r="P6180" s="28" t="s">
        <v>323</v>
      </c>
      <c r="Q6180" s="76">
        <v>2</v>
      </c>
      <c r="R6180" s="1"/>
      <c r="S6180" s="76"/>
      <c r="T6180" s="1" t="s">
        <v>115</v>
      </c>
      <c r="U6180" s="1"/>
      <c r="V6180" s="1"/>
      <c r="AB6180" s="177" t="s">
        <v>3730</v>
      </c>
      <c r="AC6180" s="93">
        <v>23.5</v>
      </c>
      <c r="AD6180" s="69">
        <v>250</v>
      </c>
      <c r="AE6180" s="33"/>
      <c r="AF6180" s="33"/>
      <c r="AG6180" s="33"/>
      <c r="AX6180" s="37">
        <f t="shared" si="303"/>
        <v>46132</v>
      </c>
      <c r="AY6180" s="177" t="s">
        <v>3406</v>
      </c>
      <c r="AZ6180" s="186" t="s">
        <v>3405</v>
      </c>
      <c r="BA6180" s="180">
        <v>47.4</v>
      </c>
      <c r="BB6180" s="180">
        <v>46.4</v>
      </c>
      <c r="BC6180" s="180">
        <v>45.9</v>
      </c>
      <c r="BD6180" s="180"/>
      <c r="BE6180" s="180"/>
      <c r="BF6180" s="180"/>
      <c r="BG6180" s="180">
        <f>AVERAGE(BA6180:BF6185)</f>
        <v>46.566666666666663</v>
      </c>
      <c r="BT6180" s="37">
        <f t="shared" si="302"/>
        <v>46153</v>
      </c>
      <c r="BU6180" s="177" t="s">
        <v>3406</v>
      </c>
      <c r="BV6180" s="185" t="s">
        <v>3407</v>
      </c>
      <c r="BW6180" s="180">
        <v>57.9</v>
      </c>
      <c r="BX6180" s="180">
        <v>57.2</v>
      </c>
      <c r="BY6180" s="180">
        <v>58.9</v>
      </c>
      <c r="BZ6180" s="180"/>
      <c r="CA6180" s="180"/>
      <c r="CB6180" s="180"/>
      <c r="CC6180" s="180">
        <f>AVERAGE(BW6180:CB6185)</f>
        <v>58</v>
      </c>
      <c r="CE6180" s="1"/>
      <c r="CF6180" s="1"/>
      <c r="CG6180" s="1"/>
      <c r="CH6180" s="1"/>
      <c r="CI6180" s="1"/>
      <c r="CJ6180" s="1"/>
      <c r="CK6180" s="1"/>
      <c r="CL6180" s="1"/>
      <c r="CM6180" s="1"/>
      <c r="CN6180" s="1"/>
      <c r="CO6180" s="1"/>
    </row>
    <row r="6181" spans="1:93" ht="30" customHeight="1" x14ac:dyDescent="0.2">
      <c r="A6181" s="1">
        <v>6175</v>
      </c>
      <c r="B6181" s="1" t="s">
        <v>2632</v>
      </c>
      <c r="C6181" s="1" t="s">
        <v>2449</v>
      </c>
      <c r="D6181" s="28" t="s">
        <v>2633</v>
      </c>
      <c r="E6181" s="28" t="s">
        <v>2450</v>
      </c>
      <c r="F6181" s="1" t="s">
        <v>74</v>
      </c>
      <c r="G6181" s="1">
        <v>3</v>
      </c>
      <c r="H6181" s="1" t="s">
        <v>4209</v>
      </c>
      <c r="I6181" s="1" t="s">
        <v>114</v>
      </c>
      <c r="J6181" s="76">
        <v>554</v>
      </c>
      <c r="K6181" s="76">
        <v>2408436</v>
      </c>
      <c r="L6181" s="29">
        <v>46125</v>
      </c>
      <c r="M6181" s="29" t="s">
        <v>4163</v>
      </c>
      <c r="N6181" s="1" t="s">
        <v>478</v>
      </c>
      <c r="O6181" s="28" t="s">
        <v>1495</v>
      </c>
      <c r="P6181" s="28" t="s">
        <v>323</v>
      </c>
      <c r="Q6181" s="76">
        <v>12</v>
      </c>
      <c r="R6181" s="1"/>
      <c r="S6181" s="76">
        <v>6</v>
      </c>
      <c r="T6181" s="1" t="s">
        <v>115</v>
      </c>
      <c r="U6181" s="1"/>
      <c r="V6181" s="1"/>
      <c r="AB6181" s="178"/>
      <c r="AC6181" s="93">
        <v>24.5</v>
      </c>
      <c r="AD6181" s="69">
        <v>250</v>
      </c>
      <c r="AE6181" s="33"/>
      <c r="AF6181" s="33"/>
      <c r="AG6181" s="33"/>
      <c r="AX6181" s="37">
        <f t="shared" si="303"/>
        <v>46132</v>
      </c>
      <c r="AY6181" s="178"/>
      <c r="AZ6181" s="185"/>
      <c r="BA6181" s="184"/>
      <c r="BB6181" s="184"/>
      <c r="BC6181" s="184"/>
      <c r="BD6181" s="184"/>
      <c r="BE6181" s="184"/>
      <c r="BF6181" s="184"/>
      <c r="BG6181" s="184"/>
      <c r="BT6181" s="37">
        <f t="shared" si="302"/>
        <v>46153</v>
      </c>
      <c r="BU6181" s="178"/>
      <c r="BV6181" s="185"/>
      <c r="BW6181" s="184"/>
      <c r="BX6181" s="184"/>
      <c r="BY6181" s="184"/>
      <c r="BZ6181" s="184"/>
      <c r="CA6181" s="184"/>
      <c r="CB6181" s="184"/>
      <c r="CC6181" s="184"/>
      <c r="CE6181" s="1"/>
      <c r="CF6181" s="1"/>
      <c r="CG6181" s="1"/>
      <c r="CH6181" s="1"/>
      <c r="CI6181" s="1"/>
      <c r="CJ6181" s="1"/>
      <c r="CK6181" s="1"/>
      <c r="CL6181" s="1"/>
      <c r="CM6181" s="1"/>
      <c r="CN6181" s="1"/>
      <c r="CO6181" s="1"/>
    </row>
    <row r="6182" spans="1:93" ht="30" customHeight="1" x14ac:dyDescent="0.2">
      <c r="A6182" s="1">
        <v>6176</v>
      </c>
      <c r="B6182" s="1" t="s">
        <v>2632</v>
      </c>
      <c r="C6182" s="1" t="s">
        <v>2449</v>
      </c>
      <c r="D6182" s="28" t="s">
        <v>2633</v>
      </c>
      <c r="E6182" s="28" t="s">
        <v>2450</v>
      </c>
      <c r="F6182" s="1" t="s">
        <v>74</v>
      </c>
      <c r="G6182" s="1">
        <v>3</v>
      </c>
      <c r="H6182" s="1" t="s">
        <v>4209</v>
      </c>
      <c r="I6182" s="1" t="s">
        <v>114</v>
      </c>
      <c r="J6182" s="76">
        <v>403</v>
      </c>
      <c r="K6182" s="76">
        <v>2406161</v>
      </c>
      <c r="L6182" s="29">
        <v>46125</v>
      </c>
      <c r="M6182" s="29" t="s">
        <v>4163</v>
      </c>
      <c r="N6182" s="1" t="s">
        <v>478</v>
      </c>
      <c r="O6182" s="28" t="s">
        <v>1495</v>
      </c>
      <c r="P6182" s="28" t="s">
        <v>323</v>
      </c>
      <c r="Q6182" s="76">
        <v>9</v>
      </c>
      <c r="R6182" s="1"/>
      <c r="S6182" s="76"/>
      <c r="T6182" s="1" t="s">
        <v>115</v>
      </c>
      <c r="U6182" s="1"/>
      <c r="V6182" s="1"/>
      <c r="AB6182" s="178"/>
      <c r="AC6182" s="93">
        <v>23</v>
      </c>
      <c r="AD6182" s="69">
        <v>230</v>
      </c>
      <c r="AE6182" s="33"/>
      <c r="AF6182" s="33"/>
      <c r="AG6182" s="33"/>
      <c r="AX6182" s="37">
        <f t="shared" si="303"/>
        <v>46132</v>
      </c>
      <c r="AY6182" s="178"/>
      <c r="AZ6182" s="185"/>
      <c r="BA6182" s="184"/>
      <c r="BB6182" s="184"/>
      <c r="BC6182" s="184"/>
      <c r="BD6182" s="184"/>
      <c r="BE6182" s="184"/>
      <c r="BF6182" s="184"/>
      <c r="BG6182" s="184"/>
      <c r="BT6182" s="37">
        <f t="shared" si="302"/>
        <v>46153</v>
      </c>
      <c r="BU6182" s="178"/>
      <c r="BV6182" s="185"/>
      <c r="BW6182" s="184"/>
      <c r="BX6182" s="184"/>
      <c r="BY6182" s="184"/>
      <c r="BZ6182" s="184"/>
      <c r="CA6182" s="184"/>
      <c r="CB6182" s="184"/>
      <c r="CC6182" s="184"/>
      <c r="CE6182" s="1"/>
      <c r="CF6182" s="1"/>
      <c r="CG6182" s="1"/>
      <c r="CH6182" s="1"/>
      <c r="CI6182" s="1"/>
      <c r="CJ6182" s="1"/>
      <c r="CK6182" s="1"/>
      <c r="CL6182" s="1"/>
      <c r="CM6182" s="1"/>
      <c r="CN6182" s="1"/>
      <c r="CO6182" s="1"/>
    </row>
    <row r="6183" spans="1:93" ht="30" customHeight="1" x14ac:dyDescent="0.2">
      <c r="A6183" s="1">
        <v>6177</v>
      </c>
      <c r="B6183" s="1" t="s">
        <v>2632</v>
      </c>
      <c r="C6183" s="1" t="s">
        <v>2449</v>
      </c>
      <c r="D6183" s="28" t="s">
        <v>2633</v>
      </c>
      <c r="E6183" s="28" t="s">
        <v>2450</v>
      </c>
      <c r="F6183" s="1" t="s">
        <v>74</v>
      </c>
      <c r="G6183" s="1">
        <v>3</v>
      </c>
      <c r="H6183" s="1" t="s">
        <v>4209</v>
      </c>
      <c r="I6183" s="1" t="s">
        <v>114</v>
      </c>
      <c r="J6183" s="76">
        <v>551</v>
      </c>
      <c r="K6183" s="76">
        <v>2408437</v>
      </c>
      <c r="L6183" s="29">
        <v>46125</v>
      </c>
      <c r="M6183" s="29" t="s">
        <v>4163</v>
      </c>
      <c r="N6183" s="1" t="s">
        <v>478</v>
      </c>
      <c r="O6183" s="28" t="s">
        <v>1495</v>
      </c>
      <c r="P6183" s="28" t="s">
        <v>323</v>
      </c>
      <c r="Q6183" s="76">
        <v>12</v>
      </c>
      <c r="R6183" s="1"/>
      <c r="S6183" s="76"/>
      <c r="T6183" s="1" t="s">
        <v>115</v>
      </c>
      <c r="U6183" s="1"/>
      <c r="V6183" s="1"/>
      <c r="AB6183" s="178"/>
      <c r="AC6183" s="93">
        <v>24.5</v>
      </c>
      <c r="AD6183" s="69">
        <v>260</v>
      </c>
      <c r="AE6183" s="33"/>
      <c r="AF6183" s="33"/>
      <c r="AG6183" s="33"/>
      <c r="AX6183" s="37">
        <f t="shared" si="303"/>
        <v>46132</v>
      </c>
      <c r="AY6183" s="178"/>
      <c r="AZ6183" s="185"/>
      <c r="BA6183" s="184"/>
      <c r="BB6183" s="184"/>
      <c r="BC6183" s="184"/>
      <c r="BD6183" s="184"/>
      <c r="BE6183" s="184"/>
      <c r="BF6183" s="184"/>
      <c r="BG6183" s="184"/>
      <c r="BT6183" s="37">
        <f t="shared" si="302"/>
        <v>46153</v>
      </c>
      <c r="BU6183" s="178"/>
      <c r="BV6183" s="185"/>
      <c r="BW6183" s="184"/>
      <c r="BX6183" s="184"/>
      <c r="BY6183" s="184"/>
      <c r="BZ6183" s="184"/>
      <c r="CA6183" s="184"/>
      <c r="CB6183" s="184"/>
      <c r="CC6183" s="184"/>
      <c r="CE6183" s="1"/>
      <c r="CF6183" s="1"/>
      <c r="CG6183" s="1"/>
      <c r="CH6183" s="1"/>
      <c r="CI6183" s="1"/>
      <c r="CJ6183" s="1"/>
      <c r="CK6183" s="1"/>
      <c r="CL6183" s="1"/>
      <c r="CM6183" s="1"/>
      <c r="CN6183" s="1"/>
      <c r="CO6183" s="1"/>
    </row>
    <row r="6184" spans="1:93" ht="30" customHeight="1" x14ac:dyDescent="0.2">
      <c r="A6184" s="1">
        <v>6178</v>
      </c>
      <c r="B6184" s="1" t="s">
        <v>2632</v>
      </c>
      <c r="C6184" s="1" t="s">
        <v>2449</v>
      </c>
      <c r="D6184" s="28" t="s">
        <v>2633</v>
      </c>
      <c r="E6184" s="28" t="s">
        <v>2450</v>
      </c>
      <c r="F6184" s="1" t="s">
        <v>74</v>
      </c>
      <c r="G6184" s="1">
        <v>3</v>
      </c>
      <c r="H6184" s="1" t="s">
        <v>4209</v>
      </c>
      <c r="I6184" s="1" t="s">
        <v>114</v>
      </c>
      <c r="J6184" s="76">
        <v>435</v>
      </c>
      <c r="K6184" s="76">
        <v>2408441</v>
      </c>
      <c r="L6184" s="29">
        <v>46125</v>
      </c>
      <c r="M6184" s="29" t="s">
        <v>4163</v>
      </c>
      <c r="N6184" s="1" t="s">
        <v>478</v>
      </c>
      <c r="O6184" s="28" t="s">
        <v>1495</v>
      </c>
      <c r="P6184" s="28" t="s">
        <v>323</v>
      </c>
      <c r="Q6184" s="76">
        <v>7</v>
      </c>
      <c r="R6184" s="1"/>
      <c r="S6184" s="76"/>
      <c r="T6184" s="1" t="s">
        <v>115</v>
      </c>
      <c r="U6184" s="1"/>
      <c r="V6184" s="1"/>
      <c r="AB6184" s="178"/>
      <c r="AC6184" s="93" t="s">
        <v>103</v>
      </c>
      <c r="AD6184" s="69" t="s">
        <v>103</v>
      </c>
      <c r="AE6184" s="33"/>
      <c r="AF6184" s="33"/>
      <c r="AG6184" s="33"/>
      <c r="AX6184" s="37">
        <f t="shared" si="303"/>
        <v>46132</v>
      </c>
      <c r="AY6184" s="178"/>
      <c r="AZ6184" s="185"/>
      <c r="BA6184" s="184"/>
      <c r="BB6184" s="184"/>
      <c r="BC6184" s="184"/>
      <c r="BD6184" s="184"/>
      <c r="BE6184" s="184"/>
      <c r="BF6184" s="184"/>
      <c r="BG6184" s="184"/>
      <c r="BT6184" s="37">
        <f t="shared" si="302"/>
        <v>46153</v>
      </c>
      <c r="BU6184" s="178"/>
      <c r="BV6184" s="185"/>
      <c r="BW6184" s="184"/>
      <c r="BX6184" s="184"/>
      <c r="BY6184" s="184"/>
      <c r="BZ6184" s="184"/>
      <c r="CA6184" s="184"/>
      <c r="CB6184" s="184"/>
      <c r="CC6184" s="184"/>
      <c r="CE6184" s="1"/>
      <c r="CF6184" s="1"/>
      <c r="CG6184" s="1"/>
      <c r="CH6184" s="1"/>
      <c r="CI6184" s="1"/>
      <c r="CJ6184" s="1"/>
      <c r="CK6184" s="1"/>
      <c r="CL6184" s="1"/>
      <c r="CM6184" s="1"/>
      <c r="CN6184" s="1"/>
      <c r="CO6184" s="1"/>
    </row>
    <row r="6185" spans="1:93" ht="31.5" customHeight="1" x14ac:dyDescent="0.2">
      <c r="A6185" s="1">
        <v>6179</v>
      </c>
      <c r="B6185" s="1" t="s">
        <v>2632</v>
      </c>
      <c r="C6185" s="1" t="s">
        <v>2449</v>
      </c>
      <c r="D6185" s="28" t="s">
        <v>2633</v>
      </c>
      <c r="E6185" s="28" t="s">
        <v>2450</v>
      </c>
      <c r="F6185" s="1" t="s">
        <v>74</v>
      </c>
      <c r="G6185" s="1">
        <v>3</v>
      </c>
      <c r="H6185" s="1" t="s">
        <v>4209</v>
      </c>
      <c r="I6185" s="1" t="s">
        <v>114</v>
      </c>
      <c r="J6185" s="76">
        <v>553</v>
      </c>
      <c r="K6185" s="76">
        <v>2406166</v>
      </c>
      <c r="L6185" s="29">
        <v>46125</v>
      </c>
      <c r="M6185" s="29" t="s">
        <v>4163</v>
      </c>
      <c r="N6185" s="1" t="s">
        <v>478</v>
      </c>
      <c r="O6185" s="28" t="s">
        <v>1495</v>
      </c>
      <c r="P6185" s="28" t="s">
        <v>323</v>
      </c>
      <c r="Q6185" s="76">
        <v>12</v>
      </c>
      <c r="R6185" s="1"/>
      <c r="S6185" s="76"/>
      <c r="T6185" s="1" t="s">
        <v>115</v>
      </c>
      <c r="U6185" s="1"/>
      <c r="V6185" s="1"/>
      <c r="AB6185" s="179"/>
      <c r="AC6185" s="93">
        <v>24</v>
      </c>
      <c r="AD6185" s="69">
        <v>250</v>
      </c>
      <c r="AE6185" s="33"/>
      <c r="AF6185" s="33"/>
      <c r="AG6185" s="33"/>
      <c r="AX6185" s="37">
        <f t="shared" si="303"/>
        <v>46132</v>
      </c>
      <c r="AY6185" s="179"/>
      <c r="AZ6185" s="185"/>
      <c r="BA6185" s="181"/>
      <c r="BB6185" s="181"/>
      <c r="BC6185" s="181"/>
      <c r="BD6185" s="181"/>
      <c r="BE6185" s="181"/>
      <c r="BF6185" s="181"/>
      <c r="BG6185" s="181"/>
      <c r="BT6185" s="37">
        <f t="shared" si="302"/>
        <v>46153</v>
      </c>
      <c r="BU6185" s="179"/>
      <c r="BV6185" s="185"/>
      <c r="BW6185" s="181"/>
      <c r="BX6185" s="181"/>
      <c r="BY6185" s="181"/>
      <c r="BZ6185" s="181"/>
      <c r="CA6185" s="181"/>
      <c r="CB6185" s="181"/>
      <c r="CC6185" s="181"/>
      <c r="CE6185" s="1"/>
      <c r="CF6185" s="1"/>
      <c r="CG6185" s="1"/>
      <c r="CH6185" s="1"/>
      <c r="CI6185" s="1"/>
      <c r="CJ6185" s="1"/>
      <c r="CK6185" s="1"/>
      <c r="CL6185" s="1"/>
      <c r="CM6185" s="1"/>
      <c r="CN6185" s="1"/>
      <c r="CO6185" s="1"/>
    </row>
    <row r="6186" spans="1:93" ht="30" customHeight="1" x14ac:dyDescent="0.2">
      <c r="A6186" s="1">
        <v>6180</v>
      </c>
      <c r="B6186" s="1" t="s">
        <v>2634</v>
      </c>
      <c r="C6186" s="1" t="s">
        <v>2451</v>
      </c>
      <c r="D6186" s="28" t="s">
        <v>2635</v>
      </c>
      <c r="E6186" s="28" t="s">
        <v>2452</v>
      </c>
      <c r="F6186" s="1" t="s">
        <v>74</v>
      </c>
      <c r="G6186" s="1">
        <v>4</v>
      </c>
      <c r="H6186" s="1" t="s">
        <v>1059</v>
      </c>
      <c r="I6186" s="1" t="s">
        <v>114</v>
      </c>
      <c r="J6186" s="76">
        <v>554</v>
      </c>
      <c r="K6186" s="76">
        <v>2406197</v>
      </c>
      <c r="L6186" s="29">
        <v>46125</v>
      </c>
      <c r="M6186" s="29" t="s">
        <v>4163</v>
      </c>
      <c r="N6186" s="1" t="s">
        <v>478</v>
      </c>
      <c r="O6186" s="28" t="s">
        <v>1495</v>
      </c>
      <c r="P6186" s="28" t="s">
        <v>323</v>
      </c>
      <c r="Q6186" s="76">
        <v>12</v>
      </c>
      <c r="R6186" s="1"/>
      <c r="S6186" s="76">
        <v>6</v>
      </c>
      <c r="T6186" s="1" t="s">
        <v>115</v>
      </c>
      <c r="U6186" s="1"/>
      <c r="V6186" s="1"/>
      <c r="AB6186" s="177" t="s">
        <v>3583</v>
      </c>
      <c r="AC6186" s="93">
        <v>23.5</v>
      </c>
      <c r="AD6186" s="69">
        <v>260</v>
      </c>
      <c r="AE6186" s="33"/>
      <c r="AF6186" s="33"/>
      <c r="AG6186" s="33"/>
      <c r="AX6186" s="37">
        <f t="shared" si="303"/>
        <v>46132</v>
      </c>
      <c r="AY6186" s="177" t="s">
        <v>3707</v>
      </c>
      <c r="AZ6186" s="182" t="s">
        <v>3706</v>
      </c>
      <c r="BA6186" s="180">
        <v>45.8</v>
      </c>
      <c r="BB6186" s="180">
        <v>47.1</v>
      </c>
      <c r="BC6186" s="180">
        <v>46.3</v>
      </c>
      <c r="BD6186" s="180"/>
      <c r="BE6186" s="180"/>
      <c r="BF6186" s="180"/>
      <c r="BG6186" s="180">
        <f>AVERAGE(BA6186:BF6190)</f>
        <v>46.4</v>
      </c>
      <c r="BT6186" s="37">
        <f t="shared" si="302"/>
        <v>46153</v>
      </c>
      <c r="BU6186" s="177" t="s">
        <v>3707</v>
      </c>
      <c r="BV6186" s="183" t="s">
        <v>3708</v>
      </c>
      <c r="BW6186" s="180">
        <v>57.9</v>
      </c>
      <c r="BX6186" s="180">
        <v>56.9</v>
      </c>
      <c r="BY6186" s="180">
        <v>58.5</v>
      </c>
      <c r="BZ6186" s="180"/>
      <c r="CA6186" s="180"/>
      <c r="CB6186" s="180"/>
      <c r="CC6186" s="180">
        <f>AVERAGE(BW6186:CB6190)</f>
        <v>57.766666666666673</v>
      </c>
      <c r="CE6186" s="1"/>
      <c r="CF6186" s="1"/>
      <c r="CG6186" s="1"/>
      <c r="CH6186" s="1"/>
      <c r="CI6186" s="1"/>
      <c r="CJ6186" s="1"/>
      <c r="CK6186" s="1"/>
      <c r="CL6186" s="1"/>
      <c r="CM6186" s="1"/>
      <c r="CN6186" s="1"/>
      <c r="CO6186" s="1"/>
    </row>
    <row r="6187" spans="1:93" ht="30" customHeight="1" x14ac:dyDescent="0.2">
      <c r="A6187" s="1">
        <v>6181</v>
      </c>
      <c r="B6187" s="1" t="s">
        <v>2634</v>
      </c>
      <c r="C6187" s="1" t="s">
        <v>2451</v>
      </c>
      <c r="D6187" s="28" t="s">
        <v>2635</v>
      </c>
      <c r="E6187" s="28" t="s">
        <v>2452</v>
      </c>
      <c r="F6187" s="1" t="s">
        <v>74</v>
      </c>
      <c r="G6187" s="1">
        <v>4</v>
      </c>
      <c r="H6187" s="1" t="s">
        <v>1059</v>
      </c>
      <c r="I6187" s="1" t="s">
        <v>114</v>
      </c>
      <c r="J6187" s="76">
        <v>403</v>
      </c>
      <c r="K6187" s="76">
        <v>2406201</v>
      </c>
      <c r="L6187" s="29">
        <v>46125</v>
      </c>
      <c r="M6187" s="29" t="s">
        <v>4163</v>
      </c>
      <c r="N6187" s="1" t="s">
        <v>478</v>
      </c>
      <c r="O6187" s="28" t="s">
        <v>1495</v>
      </c>
      <c r="P6187" s="28" t="s">
        <v>323</v>
      </c>
      <c r="Q6187" s="76">
        <v>9</v>
      </c>
      <c r="R6187" s="1"/>
      <c r="S6187" s="76"/>
      <c r="T6187" s="1" t="s">
        <v>115</v>
      </c>
      <c r="U6187" s="1"/>
      <c r="V6187" s="1"/>
      <c r="AB6187" s="178"/>
      <c r="AC6187" s="93">
        <v>26</v>
      </c>
      <c r="AD6187" s="69">
        <v>255</v>
      </c>
      <c r="AE6187" s="33"/>
      <c r="AF6187" s="33"/>
      <c r="AG6187" s="33"/>
      <c r="AX6187" s="37">
        <f t="shared" si="303"/>
        <v>46132</v>
      </c>
      <c r="AY6187" s="178"/>
      <c r="AZ6187" s="182"/>
      <c r="BA6187" s="184"/>
      <c r="BB6187" s="184"/>
      <c r="BC6187" s="184"/>
      <c r="BD6187" s="184"/>
      <c r="BE6187" s="184"/>
      <c r="BF6187" s="184"/>
      <c r="BG6187" s="184"/>
      <c r="BT6187" s="37">
        <f t="shared" si="302"/>
        <v>46153</v>
      </c>
      <c r="BU6187" s="178"/>
      <c r="BV6187" s="183"/>
      <c r="BW6187" s="184"/>
      <c r="BX6187" s="184"/>
      <c r="BY6187" s="184"/>
      <c r="BZ6187" s="184"/>
      <c r="CA6187" s="184"/>
      <c r="CB6187" s="184"/>
      <c r="CC6187" s="184"/>
      <c r="CE6187" s="1"/>
      <c r="CF6187" s="1"/>
      <c r="CG6187" s="1"/>
      <c r="CH6187" s="1"/>
      <c r="CI6187" s="1"/>
      <c r="CJ6187" s="1"/>
      <c r="CK6187" s="1"/>
      <c r="CL6187" s="1"/>
      <c r="CM6187" s="1"/>
      <c r="CN6187" s="1"/>
      <c r="CO6187" s="1"/>
    </row>
    <row r="6188" spans="1:93" ht="30" customHeight="1" x14ac:dyDescent="0.2">
      <c r="A6188" s="1">
        <v>6182</v>
      </c>
      <c r="B6188" s="1" t="s">
        <v>2634</v>
      </c>
      <c r="C6188" s="1" t="s">
        <v>2451</v>
      </c>
      <c r="D6188" s="28" t="s">
        <v>2635</v>
      </c>
      <c r="E6188" s="28" t="s">
        <v>2452</v>
      </c>
      <c r="F6188" s="1" t="s">
        <v>74</v>
      </c>
      <c r="G6188" s="1">
        <v>4</v>
      </c>
      <c r="H6188" s="1" t="s">
        <v>1059</v>
      </c>
      <c r="I6188" s="1" t="s">
        <v>114</v>
      </c>
      <c r="J6188" s="76">
        <v>302</v>
      </c>
      <c r="K6188" s="76">
        <v>2408470</v>
      </c>
      <c r="L6188" s="29">
        <v>46125</v>
      </c>
      <c r="M6188" s="29" t="s">
        <v>4163</v>
      </c>
      <c r="N6188" s="1" t="s">
        <v>478</v>
      </c>
      <c r="O6188" s="28" t="s">
        <v>1495</v>
      </c>
      <c r="P6188" s="28" t="s">
        <v>323</v>
      </c>
      <c r="Q6188" s="76">
        <v>8</v>
      </c>
      <c r="R6188" s="1"/>
      <c r="S6188" s="76"/>
      <c r="T6188" s="1" t="s">
        <v>115</v>
      </c>
      <c r="U6188" s="1"/>
      <c r="V6188" s="1"/>
      <c r="AB6188" s="178"/>
      <c r="AC6188" s="93">
        <v>26.5</v>
      </c>
      <c r="AD6188" s="69">
        <v>240</v>
      </c>
      <c r="AE6188" s="33"/>
      <c r="AF6188" s="33"/>
      <c r="AG6188" s="33"/>
      <c r="AX6188" s="37">
        <f t="shared" si="303"/>
        <v>46132</v>
      </c>
      <c r="AY6188" s="178"/>
      <c r="AZ6188" s="182"/>
      <c r="BA6188" s="184"/>
      <c r="BB6188" s="184"/>
      <c r="BC6188" s="184"/>
      <c r="BD6188" s="184"/>
      <c r="BE6188" s="184"/>
      <c r="BF6188" s="184"/>
      <c r="BG6188" s="184"/>
      <c r="BT6188" s="37">
        <f t="shared" si="302"/>
        <v>46153</v>
      </c>
      <c r="BU6188" s="178"/>
      <c r="BV6188" s="183"/>
      <c r="BW6188" s="184"/>
      <c r="BX6188" s="184"/>
      <c r="BY6188" s="184"/>
      <c r="BZ6188" s="184"/>
      <c r="CA6188" s="184"/>
      <c r="CB6188" s="184"/>
      <c r="CC6188" s="184"/>
      <c r="CE6188" s="1"/>
      <c r="CF6188" s="1"/>
      <c r="CG6188" s="1"/>
      <c r="CH6188" s="1"/>
      <c r="CI6188" s="1"/>
      <c r="CJ6188" s="1"/>
      <c r="CK6188" s="1"/>
      <c r="CL6188" s="1"/>
      <c r="CM6188" s="1"/>
      <c r="CN6188" s="1"/>
      <c r="CO6188" s="1"/>
    </row>
    <row r="6189" spans="1:93" ht="30" customHeight="1" x14ac:dyDescent="0.2">
      <c r="A6189" s="1">
        <v>6183</v>
      </c>
      <c r="B6189" s="1" t="s">
        <v>2634</v>
      </c>
      <c r="C6189" s="1" t="s">
        <v>2451</v>
      </c>
      <c r="D6189" s="28" t="s">
        <v>2635</v>
      </c>
      <c r="E6189" s="28" t="s">
        <v>2452</v>
      </c>
      <c r="F6189" s="1" t="s">
        <v>74</v>
      </c>
      <c r="G6189" s="1">
        <v>4</v>
      </c>
      <c r="H6189" s="1" t="s">
        <v>1059</v>
      </c>
      <c r="I6189" s="1" t="s">
        <v>114</v>
      </c>
      <c r="J6189" s="76">
        <v>554</v>
      </c>
      <c r="K6189" s="76">
        <v>2408476</v>
      </c>
      <c r="L6189" s="29">
        <v>46126</v>
      </c>
      <c r="M6189" s="29" t="s">
        <v>4163</v>
      </c>
      <c r="N6189" s="1" t="s">
        <v>478</v>
      </c>
      <c r="O6189" s="28" t="s">
        <v>1495</v>
      </c>
      <c r="P6189" s="28" t="s">
        <v>323</v>
      </c>
      <c r="Q6189" s="76">
        <v>12</v>
      </c>
      <c r="R6189" s="1"/>
      <c r="S6189" s="76"/>
      <c r="T6189" s="1" t="s">
        <v>115</v>
      </c>
      <c r="U6189" s="1"/>
      <c r="V6189" s="1"/>
      <c r="AB6189" s="178"/>
      <c r="AC6189" s="93">
        <v>26</v>
      </c>
      <c r="AD6189" s="69">
        <v>220</v>
      </c>
      <c r="AE6189" s="33"/>
      <c r="AF6189" s="33"/>
      <c r="AG6189" s="33"/>
      <c r="AX6189" s="37">
        <f t="shared" si="303"/>
        <v>46133</v>
      </c>
      <c r="AY6189" s="178"/>
      <c r="AZ6189" s="182"/>
      <c r="BA6189" s="184"/>
      <c r="BB6189" s="184"/>
      <c r="BC6189" s="184"/>
      <c r="BD6189" s="184"/>
      <c r="BE6189" s="184"/>
      <c r="BF6189" s="184"/>
      <c r="BG6189" s="184"/>
      <c r="BT6189" s="37">
        <f t="shared" si="302"/>
        <v>46154</v>
      </c>
      <c r="BU6189" s="178"/>
      <c r="BV6189" s="183"/>
      <c r="BW6189" s="184"/>
      <c r="BX6189" s="184"/>
      <c r="BY6189" s="184"/>
      <c r="BZ6189" s="184"/>
      <c r="CA6189" s="184"/>
      <c r="CB6189" s="184"/>
      <c r="CC6189" s="184"/>
      <c r="CE6189" s="1"/>
      <c r="CF6189" s="1"/>
      <c r="CG6189" s="1"/>
      <c r="CH6189" s="1"/>
      <c r="CI6189" s="1"/>
      <c r="CJ6189" s="1"/>
      <c r="CK6189" s="1"/>
      <c r="CL6189" s="1"/>
      <c r="CM6189" s="1"/>
      <c r="CN6189" s="1"/>
      <c r="CO6189" s="1"/>
    </row>
    <row r="6190" spans="1:93" ht="30" customHeight="1" x14ac:dyDescent="0.2">
      <c r="A6190" s="1">
        <v>6184</v>
      </c>
      <c r="B6190" s="1" t="s">
        <v>2634</v>
      </c>
      <c r="C6190" s="1" t="s">
        <v>2451</v>
      </c>
      <c r="D6190" s="28" t="s">
        <v>2635</v>
      </c>
      <c r="E6190" s="28" t="s">
        <v>2452</v>
      </c>
      <c r="F6190" s="1" t="s">
        <v>74</v>
      </c>
      <c r="G6190" s="1">
        <v>4</v>
      </c>
      <c r="H6190" s="1" t="s">
        <v>1059</v>
      </c>
      <c r="I6190" s="1" t="s">
        <v>114</v>
      </c>
      <c r="J6190" s="76">
        <v>393</v>
      </c>
      <c r="K6190" s="76">
        <v>2408480</v>
      </c>
      <c r="L6190" s="29">
        <v>46126</v>
      </c>
      <c r="M6190" s="29" t="s">
        <v>4163</v>
      </c>
      <c r="N6190" s="1" t="s">
        <v>478</v>
      </c>
      <c r="O6190" s="28" t="s">
        <v>1495</v>
      </c>
      <c r="P6190" s="28" t="s">
        <v>323</v>
      </c>
      <c r="Q6190" s="76">
        <v>9</v>
      </c>
      <c r="R6190" s="1"/>
      <c r="S6190" s="76"/>
      <c r="T6190" s="1" t="s">
        <v>115</v>
      </c>
      <c r="U6190" s="1"/>
      <c r="V6190" s="1"/>
      <c r="AB6190" s="179"/>
      <c r="AC6190" s="93">
        <v>25.5</v>
      </c>
      <c r="AD6190" s="69">
        <v>250</v>
      </c>
      <c r="AE6190" s="33"/>
      <c r="AF6190" s="33"/>
      <c r="AG6190" s="33"/>
      <c r="AX6190" s="37">
        <f t="shared" si="303"/>
        <v>46133</v>
      </c>
      <c r="AY6190" s="179"/>
      <c r="AZ6190" s="182"/>
      <c r="BA6190" s="181"/>
      <c r="BB6190" s="181"/>
      <c r="BC6190" s="181"/>
      <c r="BD6190" s="181"/>
      <c r="BE6190" s="181"/>
      <c r="BF6190" s="181"/>
      <c r="BG6190" s="181"/>
      <c r="BT6190" s="37">
        <f t="shared" si="302"/>
        <v>46154</v>
      </c>
      <c r="BU6190" s="179"/>
      <c r="BV6190" s="183"/>
      <c r="BW6190" s="181"/>
      <c r="BX6190" s="181"/>
      <c r="BY6190" s="181"/>
      <c r="BZ6190" s="181"/>
      <c r="CA6190" s="181"/>
      <c r="CB6190" s="181"/>
      <c r="CC6190" s="181"/>
      <c r="CE6190" s="1"/>
      <c r="CF6190" s="1"/>
      <c r="CG6190" s="1"/>
      <c r="CH6190" s="1"/>
      <c r="CI6190" s="1"/>
      <c r="CJ6190" s="1"/>
      <c r="CK6190" s="1"/>
      <c r="CL6190" s="1"/>
      <c r="CM6190" s="1"/>
      <c r="CN6190" s="1"/>
      <c r="CO6190" s="1"/>
    </row>
    <row r="6191" spans="1:93" ht="30" customHeight="1" x14ac:dyDescent="0.2">
      <c r="A6191" s="1">
        <v>6185</v>
      </c>
      <c r="B6191" s="1" t="s">
        <v>3657</v>
      </c>
      <c r="C6191" s="1" t="s">
        <v>3654</v>
      </c>
      <c r="D6191" s="28" t="s">
        <v>3656</v>
      </c>
      <c r="E6191" s="28" t="s">
        <v>3655</v>
      </c>
      <c r="F6191" s="1" t="s">
        <v>74</v>
      </c>
      <c r="G6191" s="1">
        <v>5</v>
      </c>
      <c r="H6191" s="1" t="s">
        <v>1059</v>
      </c>
      <c r="I6191" s="1" t="s">
        <v>114</v>
      </c>
      <c r="J6191" s="76">
        <v>554</v>
      </c>
      <c r="K6191" s="76">
        <v>2406146</v>
      </c>
      <c r="L6191" s="29">
        <v>46126</v>
      </c>
      <c r="M6191" s="29" t="s">
        <v>4163</v>
      </c>
      <c r="N6191" s="1" t="s">
        <v>478</v>
      </c>
      <c r="O6191" s="28" t="s">
        <v>1495</v>
      </c>
      <c r="P6191" s="28" t="s">
        <v>323</v>
      </c>
      <c r="Q6191" s="76">
        <v>12</v>
      </c>
      <c r="R6191" s="1"/>
      <c r="S6191" s="76"/>
      <c r="T6191" s="1" t="s">
        <v>115</v>
      </c>
      <c r="U6191" s="1"/>
      <c r="V6191" s="1"/>
      <c r="AB6191" s="177" t="s">
        <v>3658</v>
      </c>
      <c r="AC6191" s="93">
        <v>24</v>
      </c>
      <c r="AD6191" s="69">
        <v>260</v>
      </c>
      <c r="AE6191" s="33"/>
      <c r="AF6191" s="33"/>
      <c r="AG6191" s="33"/>
      <c r="AX6191" s="37">
        <f t="shared" si="303"/>
        <v>46133</v>
      </c>
      <c r="AY6191" s="177" t="s">
        <v>3109</v>
      </c>
      <c r="AZ6191" s="183" t="s">
        <v>3110</v>
      </c>
      <c r="BA6191" s="183">
        <v>48.5</v>
      </c>
      <c r="BB6191" s="183">
        <v>46.7</v>
      </c>
      <c r="BC6191" s="183">
        <v>47.9</v>
      </c>
      <c r="BD6191" s="183"/>
      <c r="BE6191" s="183"/>
      <c r="BF6191" s="183"/>
      <c r="BG6191" s="183">
        <f>AVERAGE(BA6191:BF6193)</f>
        <v>47.699999999999996</v>
      </c>
      <c r="BT6191" s="37"/>
      <c r="BU6191" s="119"/>
      <c r="BV6191" s="25"/>
      <c r="BW6191" s="124"/>
      <c r="BX6191" s="124"/>
      <c r="BY6191" s="124"/>
      <c r="BZ6191" s="124"/>
      <c r="CA6191" s="124"/>
      <c r="CB6191" s="124"/>
      <c r="CC6191" s="124"/>
      <c r="CE6191" s="1"/>
      <c r="CF6191" s="1"/>
      <c r="CG6191" s="1"/>
      <c r="CH6191" s="1"/>
      <c r="CI6191" s="1"/>
      <c r="CJ6191" s="1"/>
      <c r="CK6191" s="1"/>
      <c r="CL6191" s="1"/>
      <c r="CM6191" s="1"/>
      <c r="CN6191" s="1"/>
      <c r="CO6191" s="1"/>
    </row>
    <row r="6192" spans="1:93" ht="30" customHeight="1" x14ac:dyDescent="0.2">
      <c r="A6192" s="1">
        <v>6186</v>
      </c>
      <c r="B6192" s="1" t="s">
        <v>3657</v>
      </c>
      <c r="C6192" s="1" t="s">
        <v>3654</v>
      </c>
      <c r="D6192" s="28" t="s">
        <v>3656</v>
      </c>
      <c r="E6192" s="28" t="s">
        <v>3655</v>
      </c>
      <c r="F6192" s="1" t="s">
        <v>74</v>
      </c>
      <c r="G6192" s="1">
        <v>5</v>
      </c>
      <c r="H6192" s="1" t="s">
        <v>1059</v>
      </c>
      <c r="I6192" s="1" t="s">
        <v>114</v>
      </c>
      <c r="J6192" s="76">
        <v>303</v>
      </c>
      <c r="K6192" s="76">
        <v>2408425</v>
      </c>
      <c r="L6192" s="29">
        <v>46126</v>
      </c>
      <c r="M6192" s="29" t="s">
        <v>4163</v>
      </c>
      <c r="N6192" s="1" t="s">
        <v>478</v>
      </c>
      <c r="O6192" s="28" t="s">
        <v>1495</v>
      </c>
      <c r="P6192" s="28" t="s">
        <v>323</v>
      </c>
      <c r="Q6192" s="76">
        <v>8</v>
      </c>
      <c r="R6192" s="1"/>
      <c r="S6192" s="76"/>
      <c r="T6192" s="1" t="s">
        <v>115</v>
      </c>
      <c r="U6192" s="1"/>
      <c r="V6192" s="1"/>
      <c r="AB6192" s="178"/>
      <c r="AC6192" s="93">
        <v>25</v>
      </c>
      <c r="AD6192" s="69">
        <v>240</v>
      </c>
      <c r="AE6192" s="33"/>
      <c r="AF6192" s="33"/>
      <c r="AG6192" s="33"/>
      <c r="AX6192" s="37">
        <f t="shared" si="303"/>
        <v>46133</v>
      </c>
      <c r="AY6192" s="178"/>
      <c r="AZ6192" s="183"/>
      <c r="BA6192" s="183"/>
      <c r="BB6192" s="183"/>
      <c r="BC6192" s="183"/>
      <c r="BD6192" s="183"/>
      <c r="BE6192" s="183"/>
      <c r="BF6192" s="183"/>
      <c r="BG6192" s="183"/>
      <c r="BT6192" s="37"/>
      <c r="BU6192" s="119"/>
      <c r="BV6192" s="25"/>
      <c r="BW6192" s="124"/>
      <c r="BX6192" s="124"/>
      <c r="BY6192" s="124"/>
      <c r="BZ6192" s="124"/>
      <c r="CA6192" s="124"/>
      <c r="CB6192" s="124"/>
      <c r="CC6192" s="124"/>
      <c r="CE6192" s="1"/>
      <c r="CF6192" s="1"/>
      <c r="CG6192" s="1"/>
      <c r="CH6192" s="1"/>
      <c r="CI6192" s="1"/>
      <c r="CJ6192" s="1"/>
      <c r="CK6192" s="1"/>
      <c r="CL6192" s="1"/>
      <c r="CM6192" s="1"/>
      <c r="CN6192" s="1"/>
      <c r="CO6192" s="1"/>
    </row>
    <row r="6193" spans="1:93" ht="30" customHeight="1" x14ac:dyDescent="0.2">
      <c r="A6193" s="1">
        <v>6187</v>
      </c>
      <c r="B6193" s="1" t="s">
        <v>3657</v>
      </c>
      <c r="C6193" s="1" t="s">
        <v>3654</v>
      </c>
      <c r="D6193" s="28" t="s">
        <v>3656</v>
      </c>
      <c r="E6193" s="28" t="s">
        <v>3655</v>
      </c>
      <c r="F6193" s="1" t="s">
        <v>74</v>
      </c>
      <c r="G6193" s="1">
        <v>5</v>
      </c>
      <c r="H6193" s="1" t="s">
        <v>1059</v>
      </c>
      <c r="I6193" s="1" t="s">
        <v>114</v>
      </c>
      <c r="J6193" s="76">
        <v>273</v>
      </c>
      <c r="K6193" s="76">
        <v>2406157</v>
      </c>
      <c r="L6193" s="29">
        <v>46126</v>
      </c>
      <c r="M6193" s="29" t="s">
        <v>4163</v>
      </c>
      <c r="N6193" s="1" t="s">
        <v>478</v>
      </c>
      <c r="O6193" s="28" t="s">
        <v>1495</v>
      </c>
      <c r="P6193" s="28" t="s">
        <v>323</v>
      </c>
      <c r="Q6193" s="76">
        <v>4</v>
      </c>
      <c r="R6193" s="1"/>
      <c r="S6193" s="76"/>
      <c r="T6193" s="1" t="s">
        <v>115</v>
      </c>
      <c r="U6193" s="1"/>
      <c r="V6193" s="1"/>
      <c r="AB6193" s="179"/>
      <c r="AC6193" s="93">
        <v>24.5</v>
      </c>
      <c r="AD6193" s="69">
        <v>220</v>
      </c>
      <c r="AE6193" s="33"/>
      <c r="AF6193" s="33"/>
      <c r="AG6193" s="33"/>
      <c r="AX6193" s="37">
        <f t="shared" si="303"/>
        <v>46133</v>
      </c>
      <c r="AY6193" s="179"/>
      <c r="AZ6193" s="183"/>
      <c r="BA6193" s="183"/>
      <c r="BB6193" s="183"/>
      <c r="BC6193" s="183"/>
      <c r="BD6193" s="183"/>
      <c r="BE6193" s="183"/>
      <c r="BF6193" s="183"/>
      <c r="BG6193" s="183"/>
      <c r="BT6193" s="37"/>
      <c r="BU6193" s="119"/>
      <c r="BV6193" s="25"/>
      <c r="BW6193" s="124"/>
      <c r="BX6193" s="124"/>
      <c r="BY6193" s="124"/>
      <c r="BZ6193" s="124"/>
      <c r="CA6193" s="124"/>
      <c r="CB6193" s="124"/>
      <c r="CC6193" s="124"/>
      <c r="CE6193" s="1"/>
      <c r="CF6193" s="1"/>
      <c r="CG6193" s="1"/>
      <c r="CH6193" s="1"/>
      <c r="CI6193" s="1"/>
      <c r="CJ6193" s="1"/>
      <c r="CK6193" s="1"/>
      <c r="CL6193" s="1"/>
      <c r="CM6193" s="1"/>
      <c r="CN6193" s="1"/>
      <c r="CO6193" s="1"/>
    </row>
    <row r="6194" spans="1:93" ht="30" customHeight="1" x14ac:dyDescent="0.2">
      <c r="A6194" s="1">
        <v>6188</v>
      </c>
      <c r="B6194" s="1" t="s">
        <v>2636</v>
      </c>
      <c r="C6194" s="1" t="s">
        <v>2453</v>
      </c>
      <c r="D6194" s="28" t="s">
        <v>2637</v>
      </c>
      <c r="E6194" s="28" t="s">
        <v>2392</v>
      </c>
      <c r="F6194" s="1" t="s">
        <v>74</v>
      </c>
      <c r="G6194" s="1">
        <v>5</v>
      </c>
      <c r="H6194" s="1" t="s">
        <v>1059</v>
      </c>
      <c r="I6194" s="1" t="s">
        <v>114</v>
      </c>
      <c r="J6194" s="76">
        <v>437</v>
      </c>
      <c r="K6194" s="76">
        <v>2408465</v>
      </c>
      <c r="L6194" s="29">
        <v>46125</v>
      </c>
      <c r="M6194" s="29" t="s">
        <v>4163</v>
      </c>
      <c r="N6194" s="1" t="s">
        <v>478</v>
      </c>
      <c r="O6194" s="28" t="s">
        <v>1495</v>
      </c>
      <c r="P6194" s="28" t="s">
        <v>323</v>
      </c>
      <c r="Q6194" s="76">
        <v>9</v>
      </c>
      <c r="R6194" s="1"/>
      <c r="S6194" s="76">
        <v>6</v>
      </c>
      <c r="T6194" s="1" t="s">
        <v>115</v>
      </c>
      <c r="U6194" s="1"/>
      <c r="V6194" s="1"/>
      <c r="AB6194" s="177" t="s">
        <v>3584</v>
      </c>
      <c r="AC6194" s="93">
        <v>25</v>
      </c>
      <c r="AD6194" s="69">
        <v>260</v>
      </c>
      <c r="AE6194" s="33"/>
      <c r="AF6194" s="33"/>
      <c r="AG6194" s="33"/>
      <c r="AX6194" s="37">
        <f t="shared" si="303"/>
        <v>46132</v>
      </c>
      <c r="AY6194" s="177" t="s">
        <v>3410</v>
      </c>
      <c r="AZ6194" s="183" t="s">
        <v>3411</v>
      </c>
      <c r="BA6194" s="180">
        <v>46.8</v>
      </c>
      <c r="BB6194" s="180">
        <v>48.2</v>
      </c>
      <c r="BC6194" s="180">
        <v>46.2</v>
      </c>
      <c r="BD6194" s="180"/>
      <c r="BE6194" s="180"/>
      <c r="BF6194" s="180"/>
      <c r="BG6194" s="180">
        <f>AVERAGE(BA6194:BF6197)</f>
        <v>47.066666666666663</v>
      </c>
      <c r="BT6194" s="37">
        <f t="shared" si="302"/>
        <v>46153</v>
      </c>
      <c r="BU6194" s="177" t="s">
        <v>3410</v>
      </c>
      <c r="BV6194" s="185" t="s">
        <v>3412</v>
      </c>
      <c r="BW6194" s="180">
        <v>59</v>
      </c>
      <c r="BX6194" s="180">
        <v>57.7</v>
      </c>
      <c r="BY6194" s="180">
        <v>58.8</v>
      </c>
      <c r="BZ6194" s="180"/>
      <c r="CA6194" s="180"/>
      <c r="CB6194" s="180"/>
      <c r="CC6194" s="180">
        <f>AVERAGE(BW6194:CB6197)</f>
        <v>58.5</v>
      </c>
      <c r="CD6194" s="19"/>
      <c r="CE6194" s="1"/>
      <c r="CF6194" s="1"/>
      <c r="CG6194" s="1"/>
      <c r="CH6194" s="1"/>
      <c r="CI6194" s="1"/>
      <c r="CJ6194" s="1"/>
      <c r="CK6194" s="1"/>
      <c r="CL6194" s="1"/>
      <c r="CM6194" s="1"/>
      <c r="CN6194" s="1"/>
      <c r="CO6194" s="1"/>
    </row>
    <row r="6195" spans="1:93" ht="30" customHeight="1" x14ac:dyDescent="0.2">
      <c r="A6195" s="1">
        <v>6189</v>
      </c>
      <c r="B6195" s="1" t="s">
        <v>2636</v>
      </c>
      <c r="C6195" s="1" t="s">
        <v>2453</v>
      </c>
      <c r="D6195" s="28" t="s">
        <v>2637</v>
      </c>
      <c r="E6195" s="28" t="s">
        <v>2392</v>
      </c>
      <c r="F6195" s="1" t="s">
        <v>74</v>
      </c>
      <c r="G6195" s="1">
        <v>5</v>
      </c>
      <c r="H6195" s="1" t="s">
        <v>1059</v>
      </c>
      <c r="I6195" s="1" t="s">
        <v>114</v>
      </c>
      <c r="J6195" s="76">
        <v>553</v>
      </c>
      <c r="K6195" s="76">
        <v>2408468</v>
      </c>
      <c r="L6195" s="29">
        <v>46125</v>
      </c>
      <c r="M6195" s="29" t="s">
        <v>4163</v>
      </c>
      <c r="N6195" s="1" t="s">
        <v>478</v>
      </c>
      <c r="O6195" s="28" t="s">
        <v>1495</v>
      </c>
      <c r="P6195" s="28" t="s">
        <v>323</v>
      </c>
      <c r="Q6195" s="76">
        <v>12</v>
      </c>
      <c r="R6195" s="1"/>
      <c r="S6195" s="76"/>
      <c r="T6195" s="1" t="s">
        <v>115</v>
      </c>
      <c r="U6195" s="1"/>
      <c r="V6195" s="1"/>
      <c r="AB6195" s="178"/>
      <c r="AC6195" s="93">
        <v>25</v>
      </c>
      <c r="AD6195" s="69">
        <v>210</v>
      </c>
      <c r="AE6195" s="33"/>
      <c r="AF6195" s="33"/>
      <c r="AG6195" s="33"/>
      <c r="AX6195" s="37">
        <f t="shared" si="303"/>
        <v>46132</v>
      </c>
      <c r="AY6195" s="178"/>
      <c r="AZ6195" s="183"/>
      <c r="BA6195" s="184"/>
      <c r="BB6195" s="184"/>
      <c r="BC6195" s="184"/>
      <c r="BD6195" s="184"/>
      <c r="BE6195" s="184"/>
      <c r="BF6195" s="184"/>
      <c r="BG6195" s="184"/>
      <c r="BT6195" s="37">
        <f t="shared" si="302"/>
        <v>46153</v>
      </c>
      <c r="BU6195" s="178"/>
      <c r="BV6195" s="185"/>
      <c r="BW6195" s="184"/>
      <c r="BX6195" s="184"/>
      <c r="BY6195" s="184"/>
      <c r="BZ6195" s="184"/>
      <c r="CA6195" s="184"/>
      <c r="CB6195" s="184"/>
      <c r="CC6195" s="184"/>
      <c r="CD6195" s="19"/>
      <c r="CE6195" s="1"/>
      <c r="CF6195" s="1"/>
      <c r="CG6195" s="1"/>
      <c r="CH6195" s="1"/>
      <c r="CI6195" s="1"/>
      <c r="CJ6195" s="1"/>
      <c r="CK6195" s="1"/>
      <c r="CL6195" s="1"/>
      <c r="CM6195" s="1"/>
      <c r="CN6195" s="1"/>
      <c r="CO6195" s="1"/>
    </row>
    <row r="6196" spans="1:93" ht="30" customHeight="1" x14ac:dyDescent="0.2">
      <c r="A6196" s="1">
        <v>6190</v>
      </c>
      <c r="B6196" s="1" t="s">
        <v>2636</v>
      </c>
      <c r="C6196" s="1" t="s">
        <v>2453</v>
      </c>
      <c r="D6196" s="28" t="s">
        <v>2637</v>
      </c>
      <c r="E6196" s="28" t="s">
        <v>2392</v>
      </c>
      <c r="F6196" s="1" t="s">
        <v>74</v>
      </c>
      <c r="G6196" s="1">
        <v>5</v>
      </c>
      <c r="H6196" s="1" t="s">
        <v>1059</v>
      </c>
      <c r="I6196" s="1" t="s">
        <v>114</v>
      </c>
      <c r="J6196" s="76">
        <v>557</v>
      </c>
      <c r="K6196" s="76">
        <v>2408471</v>
      </c>
      <c r="L6196" s="29">
        <v>46125</v>
      </c>
      <c r="M6196" s="29" t="s">
        <v>4163</v>
      </c>
      <c r="N6196" s="1" t="s">
        <v>478</v>
      </c>
      <c r="O6196" s="28" t="s">
        <v>1495</v>
      </c>
      <c r="P6196" s="28" t="s">
        <v>323</v>
      </c>
      <c r="Q6196" s="76">
        <v>12</v>
      </c>
      <c r="R6196" s="1"/>
      <c r="S6196" s="76"/>
      <c r="T6196" s="1" t="s">
        <v>115</v>
      </c>
      <c r="U6196" s="1"/>
      <c r="V6196" s="1"/>
      <c r="AB6196" s="178"/>
      <c r="AC6196" s="93">
        <v>24</v>
      </c>
      <c r="AD6196" s="69">
        <v>230</v>
      </c>
      <c r="AE6196" s="33"/>
      <c r="AF6196" s="33"/>
      <c r="AG6196" s="33"/>
      <c r="AX6196" s="37">
        <f t="shared" si="303"/>
        <v>46132</v>
      </c>
      <c r="AY6196" s="178"/>
      <c r="AZ6196" s="183"/>
      <c r="BA6196" s="184"/>
      <c r="BB6196" s="184"/>
      <c r="BC6196" s="184"/>
      <c r="BD6196" s="184"/>
      <c r="BE6196" s="184"/>
      <c r="BF6196" s="184"/>
      <c r="BG6196" s="184"/>
      <c r="BT6196" s="37">
        <f t="shared" si="302"/>
        <v>46153</v>
      </c>
      <c r="BU6196" s="178"/>
      <c r="BV6196" s="185"/>
      <c r="BW6196" s="184"/>
      <c r="BX6196" s="184"/>
      <c r="BY6196" s="184"/>
      <c r="BZ6196" s="184"/>
      <c r="CA6196" s="184"/>
      <c r="CB6196" s="184"/>
      <c r="CC6196" s="184"/>
      <c r="CD6196" s="19"/>
      <c r="CE6196" s="1"/>
      <c r="CF6196" s="1"/>
      <c r="CG6196" s="1"/>
      <c r="CH6196" s="1"/>
      <c r="CI6196" s="1"/>
      <c r="CJ6196" s="1"/>
      <c r="CK6196" s="1"/>
      <c r="CL6196" s="1"/>
      <c r="CM6196" s="1"/>
      <c r="CN6196" s="1"/>
      <c r="CO6196" s="1"/>
    </row>
    <row r="6197" spans="1:93" ht="30" customHeight="1" x14ac:dyDescent="0.2">
      <c r="A6197" s="1">
        <v>6191</v>
      </c>
      <c r="B6197" s="1" t="s">
        <v>2636</v>
      </c>
      <c r="C6197" s="1" t="s">
        <v>2453</v>
      </c>
      <c r="D6197" s="28" t="s">
        <v>2637</v>
      </c>
      <c r="E6197" s="28" t="s">
        <v>2392</v>
      </c>
      <c r="F6197" s="1" t="s">
        <v>74</v>
      </c>
      <c r="G6197" s="1">
        <v>5</v>
      </c>
      <c r="H6197" s="1" t="s">
        <v>1059</v>
      </c>
      <c r="I6197" s="1" t="s">
        <v>114</v>
      </c>
      <c r="J6197" s="76">
        <v>403</v>
      </c>
      <c r="K6197" s="76">
        <v>2408478</v>
      </c>
      <c r="L6197" s="29">
        <v>46126</v>
      </c>
      <c r="M6197" s="29" t="s">
        <v>4163</v>
      </c>
      <c r="N6197" s="1" t="s">
        <v>478</v>
      </c>
      <c r="O6197" s="28" t="s">
        <v>1495</v>
      </c>
      <c r="P6197" s="28" t="s">
        <v>323</v>
      </c>
      <c r="Q6197" s="76">
        <v>7</v>
      </c>
      <c r="R6197" s="1"/>
      <c r="S6197" s="76"/>
      <c r="T6197" s="1" t="s">
        <v>115</v>
      </c>
      <c r="U6197" s="1"/>
      <c r="V6197" s="1"/>
      <c r="AB6197" s="179"/>
      <c r="AC6197" s="93" t="s">
        <v>103</v>
      </c>
      <c r="AD6197" s="69" t="s">
        <v>103</v>
      </c>
      <c r="AE6197" s="33"/>
      <c r="AF6197" s="33"/>
      <c r="AG6197" s="33"/>
      <c r="AX6197" s="37">
        <f t="shared" si="303"/>
        <v>46133</v>
      </c>
      <c r="AY6197" s="179"/>
      <c r="AZ6197" s="183"/>
      <c r="BA6197" s="181"/>
      <c r="BB6197" s="181"/>
      <c r="BC6197" s="181"/>
      <c r="BD6197" s="181"/>
      <c r="BE6197" s="181"/>
      <c r="BF6197" s="181"/>
      <c r="BG6197" s="181"/>
      <c r="BT6197" s="37">
        <f t="shared" si="302"/>
        <v>46154</v>
      </c>
      <c r="BU6197" s="179"/>
      <c r="BV6197" s="185"/>
      <c r="BW6197" s="181"/>
      <c r="BX6197" s="181"/>
      <c r="BY6197" s="181"/>
      <c r="BZ6197" s="181"/>
      <c r="CA6197" s="181"/>
      <c r="CB6197" s="181"/>
      <c r="CC6197" s="181"/>
      <c r="CD6197" s="19"/>
      <c r="CE6197" s="1"/>
      <c r="CF6197" s="1"/>
      <c r="CG6197" s="1"/>
      <c r="CH6197" s="1"/>
      <c r="CI6197" s="1"/>
      <c r="CJ6197" s="1"/>
      <c r="CK6197" s="1"/>
      <c r="CL6197" s="1"/>
      <c r="CM6197" s="1"/>
      <c r="CN6197" s="1"/>
      <c r="CO6197" s="1"/>
    </row>
    <row r="6198" spans="1:93" ht="30" customHeight="1" x14ac:dyDescent="0.2">
      <c r="A6198" s="1">
        <v>6192</v>
      </c>
      <c r="B6198" s="1" t="s">
        <v>2638</v>
      </c>
      <c r="C6198" s="1" t="s">
        <v>2454</v>
      </c>
      <c r="D6198" s="28" t="s">
        <v>2639</v>
      </c>
      <c r="E6198" s="28" t="s">
        <v>2390</v>
      </c>
      <c r="F6198" s="1" t="s">
        <v>74</v>
      </c>
      <c r="G6198" s="1">
        <v>1</v>
      </c>
      <c r="H6198" s="1" t="s">
        <v>341</v>
      </c>
      <c r="I6198" s="1" t="s">
        <v>114</v>
      </c>
      <c r="J6198" s="76">
        <v>295</v>
      </c>
      <c r="K6198" s="76">
        <v>2406202</v>
      </c>
      <c r="L6198" s="29">
        <v>46125</v>
      </c>
      <c r="M6198" s="29" t="s">
        <v>4163</v>
      </c>
      <c r="N6198" s="1" t="s">
        <v>478</v>
      </c>
      <c r="O6198" s="28" t="s">
        <v>1495</v>
      </c>
      <c r="P6198" s="28" t="s">
        <v>323</v>
      </c>
      <c r="Q6198" s="76">
        <v>2</v>
      </c>
      <c r="R6198" s="1"/>
      <c r="S6198" s="76"/>
      <c r="T6198" s="1" t="s">
        <v>115</v>
      </c>
      <c r="U6198" s="1"/>
      <c r="V6198" s="1"/>
      <c r="AB6198" s="177" t="s">
        <v>3585</v>
      </c>
      <c r="AC6198" s="93">
        <v>25.5</v>
      </c>
      <c r="AD6198" s="69">
        <v>240</v>
      </c>
      <c r="AE6198" s="33"/>
      <c r="AF6198" s="33"/>
      <c r="AG6198" s="33"/>
      <c r="AX6198" s="37">
        <f t="shared" si="303"/>
        <v>46132</v>
      </c>
      <c r="AY6198" s="177" t="s">
        <v>3413</v>
      </c>
      <c r="AZ6198" s="185" t="s">
        <v>3414</v>
      </c>
      <c r="BA6198" s="183">
        <v>47.5</v>
      </c>
      <c r="BB6198" s="183">
        <v>49.2</v>
      </c>
      <c r="BC6198" s="183">
        <v>47.5</v>
      </c>
      <c r="BD6198" s="183"/>
      <c r="BE6198" s="183"/>
      <c r="BF6198" s="183"/>
      <c r="BG6198" s="183">
        <f>AVERAGE(BA6198:BF6200)</f>
        <v>48.066666666666663</v>
      </c>
      <c r="BT6198" s="37">
        <f t="shared" si="302"/>
        <v>46153</v>
      </c>
      <c r="BU6198" s="177" t="s">
        <v>3413</v>
      </c>
      <c r="BV6198" s="183" t="s">
        <v>3415</v>
      </c>
      <c r="BW6198" s="183">
        <v>57</v>
      </c>
      <c r="BX6198" s="183">
        <v>58.1</v>
      </c>
      <c r="BY6198" s="183">
        <v>58.1</v>
      </c>
      <c r="BZ6198" s="183"/>
      <c r="CA6198" s="183"/>
      <c r="CB6198" s="183"/>
      <c r="CC6198" s="183">
        <f>AVERAGE(BW6198:CB6200)</f>
        <v>57.733333333333327</v>
      </c>
      <c r="CE6198" s="1"/>
      <c r="CF6198" s="1"/>
      <c r="CG6198" s="1"/>
      <c r="CH6198" s="1"/>
      <c r="CI6198" s="1"/>
      <c r="CJ6198" s="1"/>
      <c r="CK6198" s="1"/>
      <c r="CL6198" s="1"/>
      <c r="CM6198" s="1"/>
      <c r="CN6198" s="1"/>
      <c r="CO6198" s="1"/>
    </row>
    <row r="6199" spans="1:93" ht="30" customHeight="1" x14ac:dyDescent="0.2">
      <c r="A6199" s="1">
        <v>6193</v>
      </c>
      <c r="B6199" s="1" t="s">
        <v>2638</v>
      </c>
      <c r="C6199" s="1" t="s">
        <v>2454</v>
      </c>
      <c r="D6199" s="28" t="s">
        <v>2639</v>
      </c>
      <c r="E6199" s="28" t="s">
        <v>2390</v>
      </c>
      <c r="F6199" s="1" t="s">
        <v>74</v>
      </c>
      <c r="G6199" s="1">
        <v>1</v>
      </c>
      <c r="H6199" s="1" t="s">
        <v>341</v>
      </c>
      <c r="I6199" s="1" t="s">
        <v>114</v>
      </c>
      <c r="J6199" s="76">
        <v>415</v>
      </c>
      <c r="K6199" s="76">
        <v>2408469</v>
      </c>
      <c r="L6199" s="29">
        <v>46125</v>
      </c>
      <c r="M6199" s="29" t="s">
        <v>4163</v>
      </c>
      <c r="N6199" s="1" t="s">
        <v>478</v>
      </c>
      <c r="O6199" s="28" t="s">
        <v>1495</v>
      </c>
      <c r="P6199" s="28" t="s">
        <v>323</v>
      </c>
      <c r="Q6199" s="76">
        <v>12</v>
      </c>
      <c r="R6199" s="1"/>
      <c r="S6199" s="76">
        <v>6</v>
      </c>
      <c r="T6199" s="1" t="s">
        <v>115</v>
      </c>
      <c r="U6199" s="1"/>
      <c r="V6199" s="1"/>
      <c r="AB6199" s="178"/>
      <c r="AC6199" s="93">
        <v>26</v>
      </c>
      <c r="AD6199" s="69">
        <v>230</v>
      </c>
      <c r="AE6199" s="33"/>
      <c r="AF6199" s="33"/>
      <c r="AG6199" s="33"/>
      <c r="AX6199" s="37">
        <f t="shared" si="303"/>
        <v>46132</v>
      </c>
      <c r="AY6199" s="178"/>
      <c r="AZ6199" s="185"/>
      <c r="BA6199" s="183"/>
      <c r="BB6199" s="183"/>
      <c r="BC6199" s="183"/>
      <c r="BD6199" s="183"/>
      <c r="BE6199" s="183"/>
      <c r="BF6199" s="183"/>
      <c r="BG6199" s="183"/>
      <c r="BT6199" s="37">
        <f t="shared" si="302"/>
        <v>46153</v>
      </c>
      <c r="BU6199" s="178"/>
      <c r="BV6199" s="183"/>
      <c r="BW6199" s="183"/>
      <c r="BX6199" s="183"/>
      <c r="BY6199" s="183"/>
      <c r="BZ6199" s="183"/>
      <c r="CA6199" s="183"/>
      <c r="CB6199" s="183"/>
      <c r="CC6199" s="183"/>
      <c r="CE6199" s="1"/>
      <c r="CF6199" s="1"/>
      <c r="CG6199" s="1"/>
      <c r="CH6199" s="1"/>
      <c r="CI6199" s="1"/>
      <c r="CJ6199" s="1"/>
      <c r="CK6199" s="1"/>
      <c r="CL6199" s="1"/>
      <c r="CM6199" s="1"/>
      <c r="CN6199" s="1"/>
      <c r="CO6199" s="1"/>
    </row>
    <row r="6200" spans="1:93" ht="30" customHeight="1" x14ac:dyDescent="0.2">
      <c r="A6200" s="1">
        <v>6194</v>
      </c>
      <c r="B6200" s="1" t="s">
        <v>2638</v>
      </c>
      <c r="C6200" s="1" t="s">
        <v>2454</v>
      </c>
      <c r="D6200" s="28" t="s">
        <v>2639</v>
      </c>
      <c r="E6200" s="28" t="s">
        <v>2390</v>
      </c>
      <c r="F6200" s="1" t="s">
        <v>74</v>
      </c>
      <c r="G6200" s="1">
        <v>1</v>
      </c>
      <c r="H6200" s="1" t="s">
        <v>341</v>
      </c>
      <c r="I6200" s="1" t="s">
        <v>114</v>
      </c>
      <c r="J6200" s="76">
        <v>275</v>
      </c>
      <c r="K6200" s="76">
        <v>2408472</v>
      </c>
      <c r="L6200" s="29">
        <v>46125</v>
      </c>
      <c r="M6200" s="29" t="s">
        <v>4163</v>
      </c>
      <c r="N6200" s="1" t="s">
        <v>478</v>
      </c>
      <c r="O6200" s="28" t="s">
        <v>1495</v>
      </c>
      <c r="P6200" s="28" t="s">
        <v>323</v>
      </c>
      <c r="Q6200" s="76">
        <v>8</v>
      </c>
      <c r="R6200" s="1"/>
      <c r="S6200" s="76"/>
      <c r="T6200" s="1" t="s">
        <v>115</v>
      </c>
      <c r="U6200" s="1"/>
      <c r="V6200" s="1"/>
      <c r="AB6200" s="179"/>
      <c r="AC6200" s="93">
        <v>26</v>
      </c>
      <c r="AD6200" s="69">
        <v>240</v>
      </c>
      <c r="AE6200" s="33"/>
      <c r="AF6200" s="33"/>
      <c r="AG6200" s="33"/>
      <c r="AX6200" s="37">
        <f t="shared" si="303"/>
        <v>46132</v>
      </c>
      <c r="AY6200" s="179"/>
      <c r="AZ6200" s="185"/>
      <c r="BA6200" s="183"/>
      <c r="BB6200" s="183"/>
      <c r="BC6200" s="183"/>
      <c r="BD6200" s="183"/>
      <c r="BE6200" s="183"/>
      <c r="BF6200" s="183"/>
      <c r="BG6200" s="183"/>
      <c r="BT6200" s="37">
        <f t="shared" si="302"/>
        <v>46153</v>
      </c>
      <c r="BU6200" s="179"/>
      <c r="BV6200" s="180"/>
      <c r="BW6200" s="183"/>
      <c r="BX6200" s="183"/>
      <c r="BY6200" s="183"/>
      <c r="BZ6200" s="183"/>
      <c r="CA6200" s="183"/>
      <c r="CB6200" s="183"/>
      <c r="CC6200" s="183"/>
      <c r="CE6200" s="1"/>
      <c r="CF6200" s="1"/>
      <c r="CG6200" s="1"/>
      <c r="CH6200" s="1"/>
      <c r="CI6200" s="1"/>
      <c r="CJ6200" s="1"/>
      <c r="CK6200" s="1"/>
      <c r="CL6200" s="1"/>
      <c r="CM6200" s="1"/>
      <c r="CN6200" s="1"/>
      <c r="CO6200" s="1"/>
    </row>
    <row r="6201" spans="1:93" ht="30" customHeight="1" x14ac:dyDescent="0.2">
      <c r="A6201" s="1">
        <v>6195</v>
      </c>
      <c r="B6201" s="1" t="s">
        <v>1491</v>
      </c>
      <c r="C6201" s="1" t="s">
        <v>2640</v>
      </c>
      <c r="D6201" s="28" t="s">
        <v>2641</v>
      </c>
      <c r="E6201" s="28" t="s">
        <v>2232</v>
      </c>
      <c r="F6201" s="1" t="s">
        <v>74</v>
      </c>
      <c r="G6201" s="1">
        <v>1</v>
      </c>
      <c r="H6201" s="1" t="s">
        <v>341</v>
      </c>
      <c r="I6201" s="1" t="s">
        <v>114</v>
      </c>
      <c r="J6201" s="76">
        <v>433</v>
      </c>
      <c r="K6201" s="76">
        <v>2406208</v>
      </c>
      <c r="L6201" s="29">
        <v>46126</v>
      </c>
      <c r="M6201" s="29" t="s">
        <v>4163</v>
      </c>
      <c r="N6201" s="1" t="s">
        <v>478</v>
      </c>
      <c r="O6201" s="28" t="s">
        <v>1495</v>
      </c>
      <c r="P6201" s="28" t="s">
        <v>323</v>
      </c>
      <c r="Q6201" s="76">
        <v>10</v>
      </c>
      <c r="R6201" s="1"/>
      <c r="S6201" s="76"/>
      <c r="T6201" s="1" t="s">
        <v>115</v>
      </c>
      <c r="U6201" s="1"/>
      <c r="V6201" s="1"/>
      <c r="AB6201" s="177" t="s">
        <v>3586</v>
      </c>
      <c r="AC6201" s="93">
        <v>25.5</v>
      </c>
      <c r="AD6201" s="69">
        <v>250</v>
      </c>
      <c r="AE6201" s="33"/>
      <c r="AF6201" s="33"/>
      <c r="AG6201" s="33"/>
      <c r="AX6201" s="37">
        <f t="shared" si="303"/>
        <v>46133</v>
      </c>
      <c r="AY6201" s="177" t="s">
        <v>3635</v>
      </c>
      <c r="AZ6201" s="183" t="s">
        <v>3636</v>
      </c>
      <c r="BA6201" s="180">
        <v>47.4</v>
      </c>
      <c r="BB6201" s="180">
        <v>49</v>
      </c>
      <c r="BC6201" s="180">
        <v>47.4</v>
      </c>
      <c r="BD6201" s="180"/>
      <c r="BE6201" s="180"/>
      <c r="BF6201" s="180"/>
      <c r="BG6201" s="180">
        <f>AVERAGE(BA6201:BF6205)</f>
        <v>47.933333333333337</v>
      </c>
      <c r="BT6201" s="37">
        <f t="shared" si="302"/>
        <v>46154</v>
      </c>
      <c r="BU6201" s="177" t="s">
        <v>3635</v>
      </c>
      <c r="BV6201" s="183" t="s">
        <v>3637</v>
      </c>
      <c r="BW6201" s="180">
        <v>59</v>
      </c>
      <c r="BX6201" s="180">
        <v>59.9</v>
      </c>
      <c r="BY6201" s="180">
        <v>58</v>
      </c>
      <c r="BZ6201" s="180"/>
      <c r="CA6201" s="180"/>
      <c r="CB6201" s="180"/>
      <c r="CC6201" s="180">
        <f>AVERAGE(BW6201:CB6205)</f>
        <v>58.966666666666669</v>
      </c>
      <c r="CE6201" s="1"/>
      <c r="CF6201" s="1"/>
      <c r="CG6201" s="1"/>
      <c r="CH6201" s="1"/>
      <c r="CI6201" s="1"/>
      <c r="CJ6201" s="1"/>
      <c r="CK6201" s="1"/>
      <c r="CL6201" s="1"/>
      <c r="CM6201" s="1"/>
      <c r="CN6201" s="1"/>
      <c r="CO6201" s="1"/>
    </row>
    <row r="6202" spans="1:93" ht="30" customHeight="1" x14ac:dyDescent="0.2">
      <c r="A6202" s="1">
        <v>6196</v>
      </c>
      <c r="B6202" s="1" t="s">
        <v>1491</v>
      </c>
      <c r="C6202" s="1" t="s">
        <v>2640</v>
      </c>
      <c r="D6202" s="28" t="s">
        <v>2641</v>
      </c>
      <c r="E6202" s="28" t="s">
        <v>2232</v>
      </c>
      <c r="F6202" s="1" t="s">
        <v>74</v>
      </c>
      <c r="G6202" s="1">
        <v>1</v>
      </c>
      <c r="H6202" s="1" t="s">
        <v>341</v>
      </c>
      <c r="I6202" s="1" t="s">
        <v>114</v>
      </c>
      <c r="J6202" s="76">
        <v>403</v>
      </c>
      <c r="K6202" s="76">
        <v>2406209</v>
      </c>
      <c r="L6202" s="29">
        <v>46126</v>
      </c>
      <c r="M6202" s="29" t="s">
        <v>4163</v>
      </c>
      <c r="N6202" s="1" t="s">
        <v>478</v>
      </c>
      <c r="O6202" s="28" t="s">
        <v>1495</v>
      </c>
      <c r="P6202" s="28" t="s">
        <v>323</v>
      </c>
      <c r="Q6202" s="76">
        <v>9</v>
      </c>
      <c r="R6202" s="1"/>
      <c r="S6202" s="76">
        <v>6</v>
      </c>
      <c r="T6202" s="1" t="s">
        <v>115</v>
      </c>
      <c r="U6202" s="1"/>
      <c r="V6202" s="1"/>
      <c r="AB6202" s="178"/>
      <c r="AC6202" s="93">
        <v>25</v>
      </c>
      <c r="AD6202" s="69">
        <v>250</v>
      </c>
      <c r="AE6202" s="33"/>
      <c r="AF6202" s="33"/>
      <c r="AG6202" s="33"/>
      <c r="AX6202" s="37">
        <f t="shared" si="303"/>
        <v>46133</v>
      </c>
      <c r="AY6202" s="178"/>
      <c r="AZ6202" s="183"/>
      <c r="BA6202" s="184"/>
      <c r="BB6202" s="184"/>
      <c r="BC6202" s="184"/>
      <c r="BD6202" s="184"/>
      <c r="BE6202" s="184"/>
      <c r="BF6202" s="184"/>
      <c r="BG6202" s="184"/>
      <c r="BT6202" s="37">
        <f t="shared" ref="BT6202:BT6273" si="304">IF(L6202=0, 0, L6202+28)</f>
        <v>46154</v>
      </c>
      <c r="BU6202" s="178"/>
      <c r="BV6202" s="183"/>
      <c r="BW6202" s="184"/>
      <c r="BX6202" s="184"/>
      <c r="BY6202" s="184"/>
      <c r="BZ6202" s="184"/>
      <c r="CA6202" s="184"/>
      <c r="CB6202" s="184"/>
      <c r="CC6202" s="184"/>
      <c r="CE6202" s="1"/>
      <c r="CF6202" s="1"/>
      <c r="CG6202" s="1"/>
      <c r="CH6202" s="1"/>
      <c r="CI6202" s="1"/>
      <c r="CJ6202" s="1"/>
      <c r="CK6202" s="1"/>
      <c r="CL6202" s="1"/>
      <c r="CM6202" s="1"/>
      <c r="CN6202" s="1"/>
      <c r="CO6202" s="1"/>
    </row>
    <row r="6203" spans="1:93" ht="30" customHeight="1" x14ac:dyDescent="0.2">
      <c r="A6203" s="1">
        <v>6197</v>
      </c>
      <c r="B6203" s="1" t="s">
        <v>1491</v>
      </c>
      <c r="C6203" s="1" t="s">
        <v>2640</v>
      </c>
      <c r="D6203" s="28" t="s">
        <v>2641</v>
      </c>
      <c r="E6203" s="28" t="s">
        <v>2232</v>
      </c>
      <c r="F6203" s="1" t="s">
        <v>74</v>
      </c>
      <c r="G6203" s="1">
        <v>1</v>
      </c>
      <c r="H6203" s="1" t="s">
        <v>341</v>
      </c>
      <c r="I6203" s="1" t="s">
        <v>114</v>
      </c>
      <c r="J6203" s="76">
        <v>433</v>
      </c>
      <c r="K6203" s="76">
        <v>2406213</v>
      </c>
      <c r="L6203" s="29">
        <v>46126</v>
      </c>
      <c r="M6203" s="29" t="s">
        <v>4163</v>
      </c>
      <c r="N6203" s="1" t="s">
        <v>478</v>
      </c>
      <c r="O6203" s="28" t="s">
        <v>1495</v>
      </c>
      <c r="P6203" s="28" t="s">
        <v>323</v>
      </c>
      <c r="Q6203" s="76">
        <v>10</v>
      </c>
      <c r="R6203" s="1"/>
      <c r="S6203" s="76"/>
      <c r="T6203" s="1" t="s">
        <v>115</v>
      </c>
      <c r="U6203" s="1"/>
      <c r="V6203" s="1"/>
      <c r="AB6203" s="178"/>
      <c r="AC6203" s="93">
        <v>25.5</v>
      </c>
      <c r="AD6203" s="69">
        <v>245</v>
      </c>
      <c r="AE6203" s="33"/>
      <c r="AF6203" s="33"/>
      <c r="AG6203" s="33"/>
      <c r="AX6203" s="37">
        <f t="shared" si="303"/>
        <v>46133</v>
      </c>
      <c r="AY6203" s="178"/>
      <c r="AZ6203" s="183"/>
      <c r="BA6203" s="184"/>
      <c r="BB6203" s="184"/>
      <c r="BC6203" s="184"/>
      <c r="BD6203" s="184"/>
      <c r="BE6203" s="184"/>
      <c r="BF6203" s="184"/>
      <c r="BG6203" s="184"/>
      <c r="BT6203" s="37">
        <f t="shared" si="304"/>
        <v>46154</v>
      </c>
      <c r="BU6203" s="178"/>
      <c r="BV6203" s="183"/>
      <c r="BW6203" s="184"/>
      <c r="BX6203" s="184"/>
      <c r="BY6203" s="184"/>
      <c r="BZ6203" s="184"/>
      <c r="CA6203" s="184"/>
      <c r="CB6203" s="184"/>
      <c r="CC6203" s="184"/>
      <c r="CE6203" s="1"/>
      <c r="CF6203" s="1"/>
      <c r="CG6203" s="1"/>
      <c r="CH6203" s="1"/>
      <c r="CI6203" s="1"/>
      <c r="CJ6203" s="1"/>
      <c r="CK6203" s="1"/>
      <c r="CL6203" s="1"/>
      <c r="CM6203" s="1"/>
      <c r="CN6203" s="1"/>
      <c r="CO6203" s="1"/>
    </row>
    <row r="6204" spans="1:93" ht="30" customHeight="1" x14ac:dyDescent="0.2">
      <c r="A6204" s="1">
        <v>6198</v>
      </c>
      <c r="B6204" s="1" t="s">
        <v>1491</v>
      </c>
      <c r="C6204" s="1" t="s">
        <v>2640</v>
      </c>
      <c r="D6204" s="28" t="s">
        <v>2641</v>
      </c>
      <c r="E6204" s="28" t="s">
        <v>2232</v>
      </c>
      <c r="F6204" s="1" t="s">
        <v>74</v>
      </c>
      <c r="G6204" s="1">
        <v>1</v>
      </c>
      <c r="H6204" s="1" t="s">
        <v>341</v>
      </c>
      <c r="I6204" s="1" t="s">
        <v>114</v>
      </c>
      <c r="J6204" s="76">
        <v>407</v>
      </c>
      <c r="K6204" s="76">
        <v>2406214</v>
      </c>
      <c r="L6204" s="29">
        <v>46126</v>
      </c>
      <c r="M6204" s="29" t="s">
        <v>4163</v>
      </c>
      <c r="N6204" s="1" t="s">
        <v>478</v>
      </c>
      <c r="O6204" s="28" t="s">
        <v>1495</v>
      </c>
      <c r="P6204" s="28" t="s">
        <v>323</v>
      </c>
      <c r="Q6204" s="76">
        <v>10</v>
      </c>
      <c r="R6204" s="1"/>
      <c r="S6204" s="76"/>
      <c r="T6204" s="1" t="s">
        <v>115</v>
      </c>
      <c r="U6204" s="1"/>
      <c r="V6204" s="1"/>
      <c r="AB6204" s="178"/>
      <c r="AC6204" s="93">
        <v>24.5</v>
      </c>
      <c r="AD6204" s="69">
        <v>260</v>
      </c>
      <c r="AE6204" s="33"/>
      <c r="AF6204" s="33"/>
      <c r="AG6204" s="33"/>
      <c r="AX6204" s="37">
        <f t="shared" si="303"/>
        <v>46133</v>
      </c>
      <c r="AY6204" s="178"/>
      <c r="AZ6204" s="183"/>
      <c r="BA6204" s="184"/>
      <c r="BB6204" s="184"/>
      <c r="BC6204" s="184"/>
      <c r="BD6204" s="184"/>
      <c r="BE6204" s="184"/>
      <c r="BF6204" s="184"/>
      <c r="BG6204" s="184"/>
      <c r="BT6204" s="37">
        <f t="shared" si="304"/>
        <v>46154</v>
      </c>
      <c r="BU6204" s="178"/>
      <c r="BV6204" s="183"/>
      <c r="BW6204" s="184"/>
      <c r="BX6204" s="184"/>
      <c r="BY6204" s="184"/>
      <c r="BZ6204" s="184"/>
      <c r="CA6204" s="184"/>
      <c r="CB6204" s="184"/>
      <c r="CC6204" s="184"/>
      <c r="CE6204" s="1"/>
      <c r="CF6204" s="1"/>
      <c r="CG6204" s="1"/>
      <c r="CH6204" s="1"/>
      <c r="CI6204" s="1"/>
      <c r="CJ6204" s="1"/>
      <c r="CK6204" s="1"/>
      <c r="CL6204" s="1"/>
      <c r="CM6204" s="1"/>
      <c r="CN6204" s="1"/>
      <c r="CO6204" s="1"/>
    </row>
    <row r="6205" spans="1:93" ht="30" customHeight="1" x14ac:dyDescent="0.2">
      <c r="A6205" s="1">
        <v>6199</v>
      </c>
      <c r="B6205" s="1" t="s">
        <v>1491</v>
      </c>
      <c r="C6205" s="1" t="s">
        <v>2640</v>
      </c>
      <c r="D6205" s="28" t="s">
        <v>2641</v>
      </c>
      <c r="E6205" s="28" t="s">
        <v>2232</v>
      </c>
      <c r="F6205" s="1" t="s">
        <v>74</v>
      </c>
      <c r="G6205" s="1">
        <v>1</v>
      </c>
      <c r="H6205" s="1" t="s">
        <v>341</v>
      </c>
      <c r="I6205" s="1" t="s">
        <v>114</v>
      </c>
      <c r="J6205" s="76">
        <v>403</v>
      </c>
      <c r="K6205" s="76">
        <v>2408494</v>
      </c>
      <c r="L6205" s="29">
        <v>46126</v>
      </c>
      <c r="M6205" s="29" t="s">
        <v>4163</v>
      </c>
      <c r="N6205" s="1" t="s">
        <v>478</v>
      </c>
      <c r="O6205" s="28" t="s">
        <v>1495</v>
      </c>
      <c r="P6205" s="28" t="s">
        <v>323</v>
      </c>
      <c r="Q6205" s="76">
        <v>5</v>
      </c>
      <c r="R6205" s="1"/>
      <c r="S6205" s="76"/>
      <c r="T6205" s="1" t="s">
        <v>115</v>
      </c>
      <c r="U6205" s="1"/>
      <c r="V6205" s="1"/>
      <c r="AB6205" s="179"/>
      <c r="AC6205" s="93">
        <v>27</v>
      </c>
      <c r="AD6205" s="69">
        <v>250</v>
      </c>
      <c r="AE6205" s="33"/>
      <c r="AF6205" s="33"/>
      <c r="AG6205" s="33"/>
      <c r="AX6205" s="37">
        <f t="shared" si="303"/>
        <v>46133</v>
      </c>
      <c r="AY6205" s="179"/>
      <c r="AZ6205" s="183"/>
      <c r="BA6205" s="181"/>
      <c r="BB6205" s="181"/>
      <c r="BC6205" s="181"/>
      <c r="BD6205" s="181"/>
      <c r="BE6205" s="181"/>
      <c r="BF6205" s="181"/>
      <c r="BG6205" s="181"/>
      <c r="BT6205" s="37">
        <f t="shared" si="304"/>
        <v>46154</v>
      </c>
      <c r="BU6205" s="179"/>
      <c r="BV6205" s="183"/>
      <c r="BW6205" s="181"/>
      <c r="BX6205" s="181"/>
      <c r="BY6205" s="181"/>
      <c r="BZ6205" s="181"/>
      <c r="CA6205" s="181"/>
      <c r="CB6205" s="181"/>
      <c r="CC6205" s="181"/>
      <c r="CE6205" s="1"/>
      <c r="CF6205" s="1"/>
      <c r="CG6205" s="1"/>
      <c r="CH6205" s="1"/>
      <c r="CI6205" s="1"/>
      <c r="CJ6205" s="1"/>
      <c r="CK6205" s="1"/>
      <c r="CL6205" s="1"/>
      <c r="CM6205" s="1"/>
      <c r="CN6205" s="1"/>
      <c r="CO6205" s="1"/>
    </row>
    <row r="6206" spans="1:93" ht="30" customHeight="1" x14ac:dyDescent="0.2">
      <c r="A6206" s="1">
        <v>6200</v>
      </c>
      <c r="B6206" s="1" t="s">
        <v>1491</v>
      </c>
      <c r="C6206" s="1" t="s">
        <v>2455</v>
      </c>
      <c r="D6206" s="28" t="s">
        <v>2642</v>
      </c>
      <c r="E6206" s="28" t="s">
        <v>2390</v>
      </c>
      <c r="F6206" s="1" t="s">
        <v>74</v>
      </c>
      <c r="G6206" s="1">
        <v>1</v>
      </c>
      <c r="H6206" s="1" t="s">
        <v>341</v>
      </c>
      <c r="I6206" s="1" t="s">
        <v>114</v>
      </c>
      <c r="J6206" s="76">
        <v>414</v>
      </c>
      <c r="K6206" s="76">
        <v>2406274</v>
      </c>
      <c r="L6206" s="29">
        <v>46127</v>
      </c>
      <c r="M6206" s="29" t="s">
        <v>4163</v>
      </c>
      <c r="N6206" s="1" t="s">
        <v>478</v>
      </c>
      <c r="O6206" s="28" t="s">
        <v>1495</v>
      </c>
      <c r="P6206" s="28" t="s">
        <v>323</v>
      </c>
      <c r="Q6206" s="76">
        <v>9</v>
      </c>
      <c r="R6206" s="1"/>
      <c r="S6206" s="76">
        <v>6</v>
      </c>
      <c r="T6206" s="1" t="s">
        <v>115</v>
      </c>
      <c r="U6206" s="1"/>
      <c r="V6206" s="1"/>
      <c r="AB6206" s="177" t="s">
        <v>3587</v>
      </c>
      <c r="AC6206" s="93">
        <v>26.5</v>
      </c>
      <c r="AD6206" s="69">
        <v>245</v>
      </c>
      <c r="AE6206" s="33"/>
      <c r="AF6206" s="33"/>
      <c r="AG6206" s="33"/>
      <c r="AX6206" s="37">
        <f t="shared" si="303"/>
        <v>46134</v>
      </c>
      <c r="AY6206" s="177" t="s">
        <v>3638</v>
      </c>
      <c r="AZ6206" s="195" t="s">
        <v>3639</v>
      </c>
      <c r="BA6206" s="180">
        <v>46.9</v>
      </c>
      <c r="BB6206" s="180">
        <v>45.9</v>
      </c>
      <c r="BC6206" s="180">
        <v>47.5</v>
      </c>
      <c r="BD6206" s="180"/>
      <c r="BE6206" s="180"/>
      <c r="BF6206" s="180"/>
      <c r="BG6206" s="180">
        <f>AVERAGE(BA6206:BF6212)</f>
        <v>46.766666666666673</v>
      </c>
      <c r="BT6206" s="37">
        <f t="shared" si="304"/>
        <v>46155</v>
      </c>
      <c r="BU6206" s="177" t="s">
        <v>3638</v>
      </c>
      <c r="BV6206" s="185" t="s">
        <v>3640</v>
      </c>
      <c r="BW6206" s="180">
        <v>58.1</v>
      </c>
      <c r="BX6206" s="180">
        <v>57</v>
      </c>
      <c r="BY6206" s="180">
        <v>55.9</v>
      </c>
      <c r="BZ6206" s="180"/>
      <c r="CA6206" s="180"/>
      <c r="CB6206" s="180"/>
      <c r="CC6206" s="180">
        <f>AVERAGE(BW6206:CB6212)</f>
        <v>57</v>
      </c>
      <c r="CE6206" s="1"/>
      <c r="CF6206" s="1"/>
      <c r="CG6206" s="1"/>
      <c r="CH6206" s="1"/>
      <c r="CI6206" s="1"/>
      <c r="CJ6206" s="1"/>
      <c r="CK6206" s="1"/>
      <c r="CL6206" s="1"/>
      <c r="CM6206" s="1"/>
      <c r="CN6206" s="1"/>
      <c r="CO6206" s="1"/>
    </row>
    <row r="6207" spans="1:93" ht="30" customHeight="1" x14ac:dyDescent="0.2">
      <c r="A6207" s="1">
        <v>6201</v>
      </c>
      <c r="B6207" s="1" t="s">
        <v>1491</v>
      </c>
      <c r="C6207" s="1" t="s">
        <v>2455</v>
      </c>
      <c r="D6207" s="28" t="s">
        <v>2456</v>
      </c>
      <c r="E6207" s="28" t="s">
        <v>2390</v>
      </c>
      <c r="F6207" s="1" t="s">
        <v>74</v>
      </c>
      <c r="G6207" s="1">
        <v>1</v>
      </c>
      <c r="H6207" s="1" t="s">
        <v>341</v>
      </c>
      <c r="I6207" s="1" t="s">
        <v>114</v>
      </c>
      <c r="J6207" s="76">
        <v>553</v>
      </c>
      <c r="K6207" s="76">
        <v>2404605</v>
      </c>
      <c r="L6207" s="29">
        <v>46127</v>
      </c>
      <c r="M6207" s="29" t="s">
        <v>4163</v>
      </c>
      <c r="N6207" s="1" t="s">
        <v>478</v>
      </c>
      <c r="O6207" s="28" t="s">
        <v>1495</v>
      </c>
      <c r="P6207" s="28" t="s">
        <v>323</v>
      </c>
      <c r="Q6207" s="76">
        <v>12</v>
      </c>
      <c r="R6207" s="1"/>
      <c r="S6207" s="76"/>
      <c r="T6207" s="1" t="s">
        <v>115</v>
      </c>
      <c r="U6207" s="1"/>
      <c r="V6207" s="1"/>
      <c r="AB6207" s="178"/>
      <c r="AC6207" s="93">
        <v>26.5</v>
      </c>
      <c r="AD6207" s="69">
        <v>240</v>
      </c>
      <c r="AE6207" s="33"/>
      <c r="AF6207" s="33"/>
      <c r="AG6207" s="33"/>
      <c r="AX6207" s="37">
        <f t="shared" si="303"/>
        <v>46134</v>
      </c>
      <c r="AY6207" s="178"/>
      <c r="AZ6207" s="196"/>
      <c r="BA6207" s="184"/>
      <c r="BB6207" s="184"/>
      <c r="BC6207" s="184"/>
      <c r="BD6207" s="184"/>
      <c r="BE6207" s="184"/>
      <c r="BF6207" s="184"/>
      <c r="BG6207" s="184"/>
      <c r="BT6207" s="37">
        <f t="shared" si="304"/>
        <v>46155</v>
      </c>
      <c r="BU6207" s="178"/>
      <c r="BV6207" s="185"/>
      <c r="BW6207" s="184"/>
      <c r="BX6207" s="184"/>
      <c r="BY6207" s="184"/>
      <c r="BZ6207" s="184"/>
      <c r="CA6207" s="184"/>
      <c r="CB6207" s="184"/>
      <c r="CC6207" s="184"/>
      <c r="CE6207" s="1"/>
      <c r="CF6207" s="1"/>
      <c r="CG6207" s="1"/>
      <c r="CH6207" s="1"/>
      <c r="CI6207" s="1"/>
      <c r="CJ6207" s="1"/>
      <c r="CK6207" s="1"/>
      <c r="CL6207" s="1"/>
      <c r="CM6207" s="1"/>
      <c r="CN6207" s="1"/>
      <c r="CO6207" s="1"/>
    </row>
    <row r="6208" spans="1:93" ht="30" customHeight="1" x14ac:dyDescent="0.2">
      <c r="A6208" s="1">
        <v>6202</v>
      </c>
      <c r="B6208" s="1" t="s">
        <v>1491</v>
      </c>
      <c r="C6208" s="1" t="s">
        <v>2455</v>
      </c>
      <c r="D6208" s="28" t="s">
        <v>2456</v>
      </c>
      <c r="E6208" s="28" t="s">
        <v>2390</v>
      </c>
      <c r="F6208" s="1" t="s">
        <v>74</v>
      </c>
      <c r="G6208" s="1">
        <v>1</v>
      </c>
      <c r="H6208" s="1" t="s">
        <v>341</v>
      </c>
      <c r="I6208" s="1" t="s">
        <v>114</v>
      </c>
      <c r="J6208" s="76">
        <v>551</v>
      </c>
      <c r="K6208" s="76">
        <v>2404611</v>
      </c>
      <c r="L6208" s="29">
        <v>46127</v>
      </c>
      <c r="M6208" s="29" t="s">
        <v>4163</v>
      </c>
      <c r="N6208" s="1" t="s">
        <v>478</v>
      </c>
      <c r="O6208" s="28" t="s">
        <v>1495</v>
      </c>
      <c r="P6208" s="28" t="s">
        <v>323</v>
      </c>
      <c r="Q6208" s="76">
        <v>12</v>
      </c>
      <c r="R6208" s="1"/>
      <c r="S6208" s="76"/>
      <c r="T6208" s="1" t="s">
        <v>115</v>
      </c>
      <c r="U6208" s="1"/>
      <c r="V6208" s="1"/>
      <c r="AB6208" s="178"/>
      <c r="AC6208" s="93">
        <v>25</v>
      </c>
      <c r="AD6208" s="69">
        <v>240</v>
      </c>
      <c r="AE6208" s="33"/>
      <c r="AF6208" s="33"/>
      <c r="AG6208" s="33"/>
      <c r="AX6208" s="37">
        <f t="shared" si="303"/>
        <v>46134</v>
      </c>
      <c r="AY6208" s="178"/>
      <c r="AZ6208" s="196"/>
      <c r="BA6208" s="184"/>
      <c r="BB6208" s="184"/>
      <c r="BC6208" s="184"/>
      <c r="BD6208" s="184"/>
      <c r="BE6208" s="184"/>
      <c r="BF6208" s="184"/>
      <c r="BG6208" s="184"/>
      <c r="BT6208" s="37">
        <f t="shared" si="304"/>
        <v>46155</v>
      </c>
      <c r="BU6208" s="178"/>
      <c r="BV6208" s="185"/>
      <c r="BW6208" s="184"/>
      <c r="BX6208" s="184"/>
      <c r="BY6208" s="184"/>
      <c r="BZ6208" s="184"/>
      <c r="CA6208" s="184"/>
      <c r="CB6208" s="184"/>
      <c r="CC6208" s="184"/>
      <c r="CE6208" s="1"/>
      <c r="CF6208" s="1"/>
      <c r="CG6208" s="1"/>
      <c r="CH6208" s="1"/>
      <c r="CI6208" s="1"/>
      <c r="CJ6208" s="1"/>
      <c r="CK6208" s="1"/>
      <c r="CL6208" s="1"/>
      <c r="CM6208" s="1"/>
      <c r="CN6208" s="1"/>
      <c r="CO6208" s="1"/>
    </row>
    <row r="6209" spans="1:93" ht="30" customHeight="1" x14ac:dyDescent="0.2">
      <c r="A6209" s="1">
        <v>6203</v>
      </c>
      <c r="B6209" s="1" t="s">
        <v>1491</v>
      </c>
      <c r="C6209" s="1" t="s">
        <v>2455</v>
      </c>
      <c r="D6209" s="28" t="s">
        <v>2456</v>
      </c>
      <c r="E6209" s="28" t="s">
        <v>2390</v>
      </c>
      <c r="F6209" s="1" t="s">
        <v>74</v>
      </c>
      <c r="G6209" s="1">
        <v>1</v>
      </c>
      <c r="H6209" s="1" t="s">
        <v>341</v>
      </c>
      <c r="I6209" s="1" t="s">
        <v>114</v>
      </c>
      <c r="J6209" s="76">
        <v>302</v>
      </c>
      <c r="K6209" s="76">
        <v>2404617</v>
      </c>
      <c r="L6209" s="29">
        <v>46128</v>
      </c>
      <c r="M6209" s="29" t="s">
        <v>4163</v>
      </c>
      <c r="N6209" s="1" t="s">
        <v>478</v>
      </c>
      <c r="O6209" s="28" t="s">
        <v>1495</v>
      </c>
      <c r="P6209" s="28" t="s">
        <v>323</v>
      </c>
      <c r="Q6209" s="76">
        <v>8</v>
      </c>
      <c r="R6209" s="1"/>
      <c r="S6209" s="76"/>
      <c r="T6209" s="1" t="s">
        <v>115</v>
      </c>
      <c r="U6209" s="1"/>
      <c r="V6209" s="1"/>
      <c r="AB6209" s="178"/>
      <c r="AC6209" s="93">
        <v>25.5</v>
      </c>
      <c r="AD6209" s="69">
        <v>230</v>
      </c>
      <c r="AE6209" s="33"/>
      <c r="AF6209" s="33"/>
      <c r="AG6209" s="33"/>
      <c r="AX6209" s="37">
        <f t="shared" si="303"/>
        <v>46135</v>
      </c>
      <c r="AY6209" s="178"/>
      <c r="AZ6209" s="196"/>
      <c r="BA6209" s="184"/>
      <c r="BB6209" s="184"/>
      <c r="BC6209" s="184"/>
      <c r="BD6209" s="184"/>
      <c r="BE6209" s="184"/>
      <c r="BF6209" s="184"/>
      <c r="BG6209" s="184"/>
      <c r="BT6209" s="37">
        <f t="shared" si="304"/>
        <v>46156</v>
      </c>
      <c r="BU6209" s="178"/>
      <c r="BV6209" s="185"/>
      <c r="BW6209" s="184"/>
      <c r="BX6209" s="184"/>
      <c r="BY6209" s="184"/>
      <c r="BZ6209" s="184"/>
      <c r="CA6209" s="184"/>
      <c r="CB6209" s="184"/>
      <c r="CC6209" s="184"/>
      <c r="CE6209" s="1"/>
      <c r="CF6209" s="1"/>
      <c r="CG6209" s="1"/>
      <c r="CH6209" s="1"/>
      <c r="CI6209" s="1"/>
      <c r="CJ6209" s="1"/>
      <c r="CK6209" s="1"/>
      <c r="CL6209" s="1"/>
      <c r="CM6209" s="1"/>
      <c r="CN6209" s="1"/>
      <c r="CO6209" s="1"/>
    </row>
    <row r="6210" spans="1:93" ht="30" customHeight="1" x14ac:dyDescent="0.2">
      <c r="A6210" s="1">
        <v>6204</v>
      </c>
      <c r="B6210" s="1" t="s">
        <v>1491</v>
      </c>
      <c r="C6210" s="1" t="s">
        <v>2455</v>
      </c>
      <c r="D6210" s="28" t="s">
        <v>2456</v>
      </c>
      <c r="E6210" s="28" t="s">
        <v>2390</v>
      </c>
      <c r="F6210" s="1" t="s">
        <v>74</v>
      </c>
      <c r="G6210" s="1">
        <v>1</v>
      </c>
      <c r="H6210" s="1" t="s">
        <v>341</v>
      </c>
      <c r="I6210" s="1" t="s">
        <v>114</v>
      </c>
      <c r="J6210" s="76">
        <v>558</v>
      </c>
      <c r="K6210" s="76">
        <v>2404624</v>
      </c>
      <c r="L6210" s="29">
        <v>46128</v>
      </c>
      <c r="M6210" s="29" t="s">
        <v>4163</v>
      </c>
      <c r="N6210" s="1" t="s">
        <v>478</v>
      </c>
      <c r="O6210" s="28" t="s">
        <v>1495</v>
      </c>
      <c r="P6210" s="28" t="s">
        <v>323</v>
      </c>
      <c r="Q6210" s="76">
        <v>12</v>
      </c>
      <c r="R6210" s="1"/>
      <c r="S6210" s="76"/>
      <c r="T6210" s="1" t="s">
        <v>115</v>
      </c>
      <c r="U6210" s="1"/>
      <c r="V6210" s="1"/>
      <c r="AB6210" s="178"/>
      <c r="AC6210" s="93">
        <v>26.5</v>
      </c>
      <c r="AD6210" s="69">
        <v>235</v>
      </c>
      <c r="AE6210" s="33"/>
      <c r="AF6210" s="33"/>
      <c r="AG6210" s="33"/>
      <c r="AX6210" s="37">
        <f t="shared" si="303"/>
        <v>46135</v>
      </c>
      <c r="AY6210" s="178"/>
      <c r="AZ6210" s="196"/>
      <c r="BA6210" s="184"/>
      <c r="BB6210" s="184"/>
      <c r="BC6210" s="184"/>
      <c r="BD6210" s="184"/>
      <c r="BE6210" s="184"/>
      <c r="BF6210" s="184"/>
      <c r="BG6210" s="184"/>
      <c r="BT6210" s="37">
        <f t="shared" si="304"/>
        <v>46156</v>
      </c>
      <c r="BU6210" s="178"/>
      <c r="BV6210" s="185"/>
      <c r="BW6210" s="184"/>
      <c r="BX6210" s="184"/>
      <c r="BY6210" s="184"/>
      <c r="BZ6210" s="184"/>
      <c r="CA6210" s="184"/>
      <c r="CB6210" s="184"/>
      <c r="CC6210" s="184"/>
      <c r="CE6210" s="1"/>
      <c r="CF6210" s="1"/>
      <c r="CG6210" s="1"/>
      <c r="CH6210" s="1"/>
      <c r="CI6210" s="1"/>
      <c r="CJ6210" s="1"/>
      <c r="CK6210" s="1"/>
      <c r="CL6210" s="1"/>
      <c r="CM6210" s="1"/>
      <c r="CN6210" s="1"/>
      <c r="CO6210" s="1"/>
    </row>
    <row r="6211" spans="1:93" ht="30" customHeight="1" x14ac:dyDescent="0.2">
      <c r="A6211" s="1">
        <v>6205</v>
      </c>
      <c r="B6211" s="1" t="s">
        <v>1491</v>
      </c>
      <c r="C6211" s="1" t="s">
        <v>2455</v>
      </c>
      <c r="D6211" s="28" t="s">
        <v>2456</v>
      </c>
      <c r="E6211" s="28" t="s">
        <v>2390</v>
      </c>
      <c r="F6211" s="1" t="s">
        <v>74</v>
      </c>
      <c r="G6211" s="1">
        <v>1</v>
      </c>
      <c r="H6211" s="1" t="s">
        <v>341</v>
      </c>
      <c r="I6211" s="1" t="s">
        <v>114</v>
      </c>
      <c r="J6211" s="76">
        <v>295</v>
      </c>
      <c r="K6211" s="76">
        <v>2404627</v>
      </c>
      <c r="L6211" s="29">
        <v>46128</v>
      </c>
      <c r="M6211" s="29" t="s">
        <v>4163</v>
      </c>
      <c r="N6211" s="1" t="s">
        <v>478</v>
      </c>
      <c r="O6211" s="28" t="s">
        <v>1495</v>
      </c>
      <c r="P6211" s="28" t="s">
        <v>323</v>
      </c>
      <c r="Q6211" s="76">
        <v>7</v>
      </c>
      <c r="R6211" s="1"/>
      <c r="S6211" s="76"/>
      <c r="T6211" s="1" t="s">
        <v>115</v>
      </c>
      <c r="U6211" s="1"/>
      <c r="V6211" s="1"/>
      <c r="AB6211" s="178"/>
      <c r="AC6211" s="93">
        <v>26.5</v>
      </c>
      <c r="AD6211" s="69">
        <v>250</v>
      </c>
      <c r="AE6211" s="33"/>
      <c r="AF6211" s="33"/>
      <c r="AG6211" s="33"/>
      <c r="AX6211" s="37">
        <f t="shared" si="303"/>
        <v>46135</v>
      </c>
      <c r="AY6211" s="178"/>
      <c r="AZ6211" s="196"/>
      <c r="BA6211" s="184"/>
      <c r="BB6211" s="184"/>
      <c r="BC6211" s="184"/>
      <c r="BD6211" s="184"/>
      <c r="BE6211" s="184"/>
      <c r="BF6211" s="184"/>
      <c r="BG6211" s="184"/>
      <c r="BT6211" s="37">
        <f t="shared" si="304"/>
        <v>46156</v>
      </c>
      <c r="BU6211" s="178"/>
      <c r="BV6211" s="185"/>
      <c r="BW6211" s="184"/>
      <c r="BX6211" s="184"/>
      <c r="BY6211" s="184"/>
      <c r="BZ6211" s="184"/>
      <c r="CA6211" s="184"/>
      <c r="CB6211" s="184"/>
      <c r="CC6211" s="184"/>
      <c r="CE6211" s="1"/>
      <c r="CF6211" s="1"/>
      <c r="CG6211" s="1"/>
      <c r="CH6211" s="1"/>
      <c r="CI6211" s="1"/>
      <c r="CJ6211" s="1"/>
      <c r="CK6211" s="1"/>
      <c r="CL6211" s="1"/>
      <c r="CM6211" s="1"/>
      <c r="CN6211" s="1"/>
      <c r="CO6211" s="1"/>
    </row>
    <row r="6212" spans="1:93" ht="30" customHeight="1" x14ac:dyDescent="0.2">
      <c r="A6212" s="1">
        <v>6206</v>
      </c>
      <c r="B6212" s="1" t="s">
        <v>1491</v>
      </c>
      <c r="C6212" s="1" t="s">
        <v>2455</v>
      </c>
      <c r="D6212" s="28" t="s">
        <v>2643</v>
      </c>
      <c r="E6212" s="28" t="s">
        <v>2390</v>
      </c>
      <c r="F6212" s="1" t="s">
        <v>74</v>
      </c>
      <c r="G6212" s="1">
        <v>1</v>
      </c>
      <c r="H6212" s="1" t="s">
        <v>341</v>
      </c>
      <c r="I6212" s="1" t="s">
        <v>114</v>
      </c>
      <c r="J6212" s="76">
        <v>437</v>
      </c>
      <c r="K6212" s="76">
        <v>2404629</v>
      </c>
      <c r="L6212" s="29">
        <v>46128</v>
      </c>
      <c r="M6212" s="29" t="s">
        <v>4163</v>
      </c>
      <c r="N6212" s="1" t="s">
        <v>478</v>
      </c>
      <c r="O6212" s="28" t="s">
        <v>1495</v>
      </c>
      <c r="P6212" s="28" t="s">
        <v>323</v>
      </c>
      <c r="Q6212" s="76">
        <v>7</v>
      </c>
      <c r="R6212" s="1"/>
      <c r="S6212" s="76"/>
      <c r="T6212" s="1" t="s">
        <v>115</v>
      </c>
      <c r="U6212" s="1"/>
      <c r="V6212" s="1"/>
      <c r="AB6212" s="179"/>
      <c r="AC6212" s="93">
        <v>25</v>
      </c>
      <c r="AD6212" s="69">
        <v>250</v>
      </c>
      <c r="AE6212" s="33"/>
      <c r="AF6212" s="33"/>
      <c r="AG6212" s="33"/>
      <c r="AX6212" s="37">
        <f t="shared" si="303"/>
        <v>46135</v>
      </c>
      <c r="AY6212" s="179"/>
      <c r="AZ6212" s="197"/>
      <c r="BA6212" s="181"/>
      <c r="BB6212" s="181"/>
      <c r="BC6212" s="181"/>
      <c r="BD6212" s="181"/>
      <c r="BE6212" s="181"/>
      <c r="BF6212" s="181"/>
      <c r="BG6212" s="181"/>
      <c r="BT6212" s="37">
        <f t="shared" si="304"/>
        <v>46156</v>
      </c>
      <c r="BU6212" s="179"/>
      <c r="BV6212" s="185"/>
      <c r="BW6212" s="181"/>
      <c r="BX6212" s="181"/>
      <c r="BY6212" s="181"/>
      <c r="BZ6212" s="181"/>
      <c r="CA6212" s="181"/>
      <c r="CB6212" s="181"/>
      <c r="CC6212" s="181"/>
      <c r="CE6212" s="1"/>
      <c r="CF6212" s="1"/>
      <c r="CG6212" s="1"/>
      <c r="CH6212" s="1"/>
      <c r="CI6212" s="1"/>
      <c r="CJ6212" s="1"/>
      <c r="CK6212" s="1"/>
      <c r="CL6212" s="1"/>
      <c r="CM6212" s="1"/>
      <c r="CN6212" s="1"/>
      <c r="CO6212" s="1"/>
    </row>
    <row r="6213" spans="1:93" ht="30" customHeight="1" x14ac:dyDescent="0.2">
      <c r="A6213" s="1">
        <v>6207</v>
      </c>
      <c r="B6213" s="1" t="s">
        <v>2644</v>
      </c>
      <c r="C6213" s="1" t="s">
        <v>2458</v>
      </c>
      <c r="D6213" s="28" t="s">
        <v>2645</v>
      </c>
      <c r="E6213" s="28" t="s">
        <v>2457</v>
      </c>
      <c r="F6213" s="1" t="s">
        <v>74</v>
      </c>
      <c r="G6213" s="1">
        <v>1</v>
      </c>
      <c r="H6213" s="1" t="s">
        <v>341</v>
      </c>
      <c r="I6213" s="1" t="s">
        <v>114</v>
      </c>
      <c r="J6213" s="76">
        <v>273</v>
      </c>
      <c r="K6213" s="76">
        <v>2404612</v>
      </c>
      <c r="L6213" s="29">
        <v>46127</v>
      </c>
      <c r="M6213" s="29" t="s">
        <v>4163</v>
      </c>
      <c r="N6213" s="1" t="s">
        <v>478</v>
      </c>
      <c r="O6213" s="28" t="s">
        <v>1495</v>
      </c>
      <c r="P6213" s="28" t="s">
        <v>323</v>
      </c>
      <c r="Q6213" s="76">
        <v>2</v>
      </c>
      <c r="R6213" s="1"/>
      <c r="S6213" s="76"/>
      <c r="T6213" s="1" t="s">
        <v>115</v>
      </c>
      <c r="U6213" s="1"/>
      <c r="V6213" s="1"/>
      <c r="AB6213" s="177" t="s">
        <v>3588</v>
      </c>
      <c r="AC6213" s="93">
        <v>27</v>
      </c>
      <c r="AD6213" s="69">
        <v>245</v>
      </c>
      <c r="AE6213" s="33"/>
      <c r="AF6213" s="33"/>
      <c r="AG6213" s="33"/>
      <c r="AX6213" s="37">
        <f t="shared" si="303"/>
        <v>46134</v>
      </c>
      <c r="AY6213" s="177" t="s">
        <v>3641</v>
      </c>
      <c r="AZ6213" s="185" t="s">
        <v>3084</v>
      </c>
      <c r="BA6213" s="180">
        <v>47.7</v>
      </c>
      <c r="BB6213" s="180">
        <v>46.4</v>
      </c>
      <c r="BC6213" s="180">
        <v>47.5</v>
      </c>
      <c r="BD6213" s="180"/>
      <c r="BE6213" s="180"/>
      <c r="BF6213" s="180"/>
      <c r="BG6213" s="180">
        <f>AVERAGE(BA6213:BF6220)</f>
        <v>47.199999999999996</v>
      </c>
      <c r="BT6213" s="37">
        <f t="shared" si="304"/>
        <v>46155</v>
      </c>
      <c r="BU6213" s="177" t="s">
        <v>3641</v>
      </c>
      <c r="BV6213" s="183" t="s">
        <v>3206</v>
      </c>
      <c r="BW6213" s="180">
        <v>55.8</v>
      </c>
      <c r="BX6213" s="180">
        <v>57.6</v>
      </c>
      <c r="BY6213" s="180">
        <v>56.5</v>
      </c>
      <c r="BZ6213" s="180"/>
      <c r="CA6213" s="180"/>
      <c r="CB6213" s="180"/>
      <c r="CC6213" s="180">
        <f>AVERAGE(BW6213:CB6220)</f>
        <v>56.633333333333333</v>
      </c>
      <c r="CE6213" s="1"/>
      <c r="CF6213" s="1"/>
      <c r="CG6213" s="1"/>
      <c r="CH6213" s="1"/>
      <c r="CI6213" s="1"/>
      <c r="CJ6213" s="1"/>
      <c r="CK6213" s="1"/>
      <c r="CL6213" s="1"/>
      <c r="CM6213" s="1"/>
      <c r="CN6213" s="1"/>
      <c r="CO6213" s="1"/>
    </row>
    <row r="6214" spans="1:93" ht="30" customHeight="1" x14ac:dyDescent="0.2">
      <c r="A6214" s="1">
        <v>6208</v>
      </c>
      <c r="B6214" s="1" t="s">
        <v>2644</v>
      </c>
      <c r="C6214" s="1" t="s">
        <v>2458</v>
      </c>
      <c r="D6214" s="28" t="s">
        <v>2645</v>
      </c>
      <c r="E6214" s="28" t="s">
        <v>2457</v>
      </c>
      <c r="F6214" s="1" t="s">
        <v>74</v>
      </c>
      <c r="G6214" s="1">
        <v>1</v>
      </c>
      <c r="H6214" s="1" t="s">
        <v>341</v>
      </c>
      <c r="I6214" s="1" t="s">
        <v>114</v>
      </c>
      <c r="J6214" s="76">
        <v>274</v>
      </c>
      <c r="K6214" s="76">
        <v>2406278</v>
      </c>
      <c r="L6214" s="29">
        <v>46127</v>
      </c>
      <c r="M6214" s="29" t="s">
        <v>4163</v>
      </c>
      <c r="N6214" s="1" t="s">
        <v>478</v>
      </c>
      <c r="O6214" s="28" t="s">
        <v>1495</v>
      </c>
      <c r="P6214" s="28" t="s">
        <v>323</v>
      </c>
      <c r="Q6214" s="76">
        <v>8</v>
      </c>
      <c r="R6214" s="1"/>
      <c r="S6214" s="76">
        <v>6</v>
      </c>
      <c r="T6214" s="1" t="s">
        <v>115</v>
      </c>
      <c r="U6214" s="1"/>
      <c r="V6214" s="1"/>
      <c r="AB6214" s="178"/>
      <c r="AC6214" s="93">
        <v>26</v>
      </c>
      <c r="AD6214" s="69">
        <v>240</v>
      </c>
      <c r="AE6214" s="33"/>
      <c r="AF6214" s="33"/>
      <c r="AG6214" s="33"/>
      <c r="AX6214" s="37">
        <f t="shared" si="303"/>
        <v>46134</v>
      </c>
      <c r="AY6214" s="178"/>
      <c r="AZ6214" s="185"/>
      <c r="BA6214" s="184"/>
      <c r="BB6214" s="184"/>
      <c r="BC6214" s="184"/>
      <c r="BD6214" s="184"/>
      <c r="BE6214" s="184"/>
      <c r="BF6214" s="184"/>
      <c r="BG6214" s="184"/>
      <c r="BT6214" s="37">
        <f t="shared" si="304"/>
        <v>46155</v>
      </c>
      <c r="BU6214" s="178"/>
      <c r="BV6214" s="183"/>
      <c r="BW6214" s="184"/>
      <c r="BX6214" s="184"/>
      <c r="BY6214" s="184"/>
      <c r="BZ6214" s="184"/>
      <c r="CA6214" s="184"/>
      <c r="CB6214" s="184"/>
      <c r="CC6214" s="184"/>
      <c r="CE6214" s="1"/>
      <c r="CF6214" s="1"/>
      <c r="CG6214" s="1"/>
      <c r="CH6214" s="1"/>
      <c r="CI6214" s="1"/>
      <c r="CJ6214" s="1"/>
      <c r="CK6214" s="1"/>
      <c r="CL6214" s="1"/>
      <c r="CM6214" s="1"/>
      <c r="CN6214" s="1"/>
      <c r="CO6214" s="1"/>
    </row>
    <row r="6215" spans="1:93" ht="30" customHeight="1" x14ac:dyDescent="0.2">
      <c r="A6215" s="1">
        <v>6209</v>
      </c>
      <c r="B6215" s="1" t="s">
        <v>2644</v>
      </c>
      <c r="C6215" s="1" t="s">
        <v>2458</v>
      </c>
      <c r="D6215" s="28" t="s">
        <v>2645</v>
      </c>
      <c r="E6215" s="28" t="s">
        <v>2457</v>
      </c>
      <c r="F6215" s="1" t="s">
        <v>74</v>
      </c>
      <c r="G6215" s="1">
        <v>1</v>
      </c>
      <c r="H6215" s="1" t="s">
        <v>341</v>
      </c>
      <c r="I6215" s="1" t="s">
        <v>114</v>
      </c>
      <c r="J6215" s="76">
        <v>403</v>
      </c>
      <c r="K6215" s="76">
        <v>2406280</v>
      </c>
      <c r="L6215" s="29">
        <v>46127</v>
      </c>
      <c r="M6215" s="29" t="s">
        <v>4163</v>
      </c>
      <c r="N6215" s="1" t="s">
        <v>478</v>
      </c>
      <c r="O6215" s="28" t="s">
        <v>1495</v>
      </c>
      <c r="P6215" s="28" t="s">
        <v>323</v>
      </c>
      <c r="Q6215" s="76">
        <v>9</v>
      </c>
      <c r="R6215" s="1"/>
      <c r="S6215" s="76"/>
      <c r="T6215" s="1" t="s">
        <v>115</v>
      </c>
      <c r="U6215" s="1"/>
      <c r="V6215" s="1"/>
      <c r="AB6215" s="178"/>
      <c r="AC6215" s="93">
        <v>25.5</v>
      </c>
      <c r="AD6215" s="69">
        <v>230</v>
      </c>
      <c r="AE6215" s="33"/>
      <c r="AF6215" s="33"/>
      <c r="AG6215" s="33"/>
      <c r="AX6215" s="37">
        <f t="shared" si="303"/>
        <v>46134</v>
      </c>
      <c r="AY6215" s="178"/>
      <c r="AZ6215" s="185"/>
      <c r="BA6215" s="184"/>
      <c r="BB6215" s="184"/>
      <c r="BC6215" s="184"/>
      <c r="BD6215" s="184"/>
      <c r="BE6215" s="184"/>
      <c r="BF6215" s="184"/>
      <c r="BG6215" s="184"/>
      <c r="BT6215" s="37">
        <f t="shared" si="304"/>
        <v>46155</v>
      </c>
      <c r="BU6215" s="178"/>
      <c r="BV6215" s="183"/>
      <c r="BW6215" s="184"/>
      <c r="BX6215" s="184"/>
      <c r="BY6215" s="184"/>
      <c r="BZ6215" s="184"/>
      <c r="CA6215" s="184"/>
      <c r="CB6215" s="184"/>
      <c r="CC6215" s="184"/>
      <c r="CE6215" s="1"/>
      <c r="CF6215" s="1"/>
      <c r="CG6215" s="1"/>
      <c r="CH6215" s="1"/>
      <c r="CI6215" s="1"/>
      <c r="CJ6215" s="1"/>
      <c r="CK6215" s="1"/>
      <c r="CL6215" s="1"/>
      <c r="CM6215" s="1"/>
      <c r="CN6215" s="1"/>
      <c r="CO6215" s="1"/>
    </row>
    <row r="6216" spans="1:93" ht="30" customHeight="1" x14ac:dyDescent="0.2">
      <c r="A6216" s="1">
        <v>6210</v>
      </c>
      <c r="B6216" s="1" t="s">
        <v>2644</v>
      </c>
      <c r="C6216" s="1" t="s">
        <v>2458</v>
      </c>
      <c r="D6216" s="28" t="s">
        <v>2645</v>
      </c>
      <c r="E6216" s="28" t="s">
        <v>2459</v>
      </c>
      <c r="F6216" s="1" t="s">
        <v>74</v>
      </c>
      <c r="G6216" s="1">
        <v>1</v>
      </c>
      <c r="H6216" s="1" t="s">
        <v>341</v>
      </c>
      <c r="I6216" s="1" t="s">
        <v>114</v>
      </c>
      <c r="J6216" s="76">
        <v>437</v>
      </c>
      <c r="K6216" s="76">
        <v>2406281</v>
      </c>
      <c r="L6216" s="29">
        <v>46128</v>
      </c>
      <c r="M6216" s="29" t="s">
        <v>4163</v>
      </c>
      <c r="N6216" s="1" t="s">
        <v>478</v>
      </c>
      <c r="O6216" s="28" t="s">
        <v>1495</v>
      </c>
      <c r="P6216" s="28" t="s">
        <v>323</v>
      </c>
      <c r="Q6216" s="76">
        <v>9</v>
      </c>
      <c r="R6216" s="1"/>
      <c r="S6216" s="76"/>
      <c r="T6216" s="1" t="s">
        <v>115</v>
      </c>
      <c r="U6216" s="1"/>
      <c r="V6216" s="1"/>
      <c r="AB6216" s="178"/>
      <c r="AC6216" s="93">
        <v>26</v>
      </c>
      <c r="AD6216" s="69">
        <v>250</v>
      </c>
      <c r="AE6216" s="33"/>
      <c r="AF6216" s="33"/>
      <c r="AG6216" s="33"/>
      <c r="AX6216" s="37">
        <f t="shared" si="303"/>
        <v>46135</v>
      </c>
      <c r="AY6216" s="178"/>
      <c r="AZ6216" s="185"/>
      <c r="BA6216" s="184"/>
      <c r="BB6216" s="184"/>
      <c r="BC6216" s="184"/>
      <c r="BD6216" s="184"/>
      <c r="BE6216" s="184"/>
      <c r="BF6216" s="184"/>
      <c r="BG6216" s="184"/>
      <c r="BT6216" s="37">
        <f t="shared" si="304"/>
        <v>46156</v>
      </c>
      <c r="BU6216" s="178"/>
      <c r="BV6216" s="183"/>
      <c r="BW6216" s="184"/>
      <c r="BX6216" s="184"/>
      <c r="BY6216" s="184"/>
      <c r="BZ6216" s="184"/>
      <c r="CA6216" s="184"/>
      <c r="CB6216" s="184"/>
      <c r="CC6216" s="184"/>
      <c r="CE6216" s="1"/>
      <c r="CF6216" s="1"/>
      <c r="CG6216" s="1"/>
      <c r="CH6216" s="1"/>
      <c r="CI6216" s="1"/>
      <c r="CJ6216" s="1"/>
      <c r="CK6216" s="1"/>
      <c r="CL6216" s="1"/>
      <c r="CM6216" s="1"/>
      <c r="CN6216" s="1"/>
      <c r="CO6216" s="1"/>
    </row>
    <row r="6217" spans="1:93" ht="30" customHeight="1" x14ac:dyDescent="0.2">
      <c r="A6217" s="1">
        <v>6211</v>
      </c>
      <c r="B6217" s="1" t="s">
        <v>2644</v>
      </c>
      <c r="C6217" s="1" t="s">
        <v>2458</v>
      </c>
      <c r="D6217" s="28" t="s">
        <v>2645</v>
      </c>
      <c r="E6217" s="28" t="s">
        <v>2459</v>
      </c>
      <c r="F6217" s="1" t="s">
        <v>74</v>
      </c>
      <c r="G6217" s="1">
        <v>1</v>
      </c>
      <c r="H6217" s="1" t="s">
        <v>341</v>
      </c>
      <c r="I6217" s="1" t="s">
        <v>114</v>
      </c>
      <c r="J6217" s="76">
        <v>273</v>
      </c>
      <c r="K6217" s="76">
        <v>2404622</v>
      </c>
      <c r="L6217" s="29">
        <v>46128</v>
      </c>
      <c r="M6217" s="29" t="s">
        <v>4163</v>
      </c>
      <c r="N6217" s="1" t="s">
        <v>478</v>
      </c>
      <c r="O6217" s="28" t="s">
        <v>1495</v>
      </c>
      <c r="P6217" s="28" t="s">
        <v>323</v>
      </c>
      <c r="Q6217" s="76">
        <v>8</v>
      </c>
      <c r="R6217" s="1"/>
      <c r="S6217" s="76"/>
      <c r="T6217" s="1" t="s">
        <v>115</v>
      </c>
      <c r="U6217" s="1"/>
      <c r="V6217" s="1"/>
      <c r="AB6217" s="178"/>
      <c r="AC6217" s="93">
        <v>25.5</v>
      </c>
      <c r="AD6217" s="69">
        <v>250</v>
      </c>
      <c r="AE6217" s="33"/>
      <c r="AF6217" s="33"/>
      <c r="AG6217" s="33"/>
      <c r="AX6217" s="37">
        <f t="shared" si="303"/>
        <v>46135</v>
      </c>
      <c r="AY6217" s="178"/>
      <c r="AZ6217" s="185"/>
      <c r="BA6217" s="184"/>
      <c r="BB6217" s="184"/>
      <c r="BC6217" s="184"/>
      <c r="BD6217" s="184"/>
      <c r="BE6217" s="184"/>
      <c r="BF6217" s="184"/>
      <c r="BG6217" s="184"/>
      <c r="BT6217" s="37">
        <f t="shared" si="304"/>
        <v>46156</v>
      </c>
      <c r="BU6217" s="178"/>
      <c r="BV6217" s="183"/>
      <c r="BW6217" s="184"/>
      <c r="BX6217" s="184"/>
      <c r="BY6217" s="184"/>
      <c r="BZ6217" s="184"/>
      <c r="CA6217" s="184"/>
      <c r="CB6217" s="184"/>
      <c r="CC6217" s="184"/>
      <c r="CE6217" s="1"/>
      <c r="CF6217" s="1"/>
      <c r="CG6217" s="1"/>
      <c r="CH6217" s="1"/>
      <c r="CI6217" s="1"/>
      <c r="CJ6217" s="1"/>
      <c r="CK6217" s="1"/>
      <c r="CL6217" s="1"/>
      <c r="CM6217" s="1"/>
      <c r="CN6217" s="1"/>
      <c r="CO6217" s="1"/>
    </row>
    <row r="6218" spans="1:93" ht="30" customHeight="1" x14ac:dyDescent="0.2">
      <c r="A6218" s="1">
        <v>6212</v>
      </c>
      <c r="B6218" s="1" t="s">
        <v>2644</v>
      </c>
      <c r="C6218" s="1" t="s">
        <v>2458</v>
      </c>
      <c r="D6218" s="28" t="s">
        <v>2645</v>
      </c>
      <c r="E6218" s="28" t="s">
        <v>2459</v>
      </c>
      <c r="F6218" s="1" t="s">
        <v>74</v>
      </c>
      <c r="G6218" s="1">
        <v>1</v>
      </c>
      <c r="H6218" s="1" t="s">
        <v>341</v>
      </c>
      <c r="I6218" s="1" t="s">
        <v>114</v>
      </c>
      <c r="J6218" s="76">
        <v>403</v>
      </c>
      <c r="K6218" s="76">
        <v>2404625</v>
      </c>
      <c r="L6218" s="29">
        <v>46128</v>
      </c>
      <c r="M6218" s="29" t="s">
        <v>4163</v>
      </c>
      <c r="N6218" s="1" t="s">
        <v>478</v>
      </c>
      <c r="O6218" s="28" t="s">
        <v>1495</v>
      </c>
      <c r="P6218" s="28" t="s">
        <v>323</v>
      </c>
      <c r="Q6218" s="76">
        <v>9</v>
      </c>
      <c r="R6218" s="1"/>
      <c r="S6218" s="76"/>
      <c r="T6218" s="1" t="s">
        <v>115</v>
      </c>
      <c r="U6218" s="1"/>
      <c r="V6218" s="1"/>
      <c r="AB6218" s="178"/>
      <c r="AC6218" s="93">
        <v>25</v>
      </c>
      <c r="AD6218" s="69">
        <v>255</v>
      </c>
      <c r="AE6218" s="33"/>
      <c r="AF6218" s="33"/>
      <c r="AG6218" s="33"/>
      <c r="AX6218" s="37">
        <f t="shared" si="303"/>
        <v>46135</v>
      </c>
      <c r="AY6218" s="178"/>
      <c r="AZ6218" s="185"/>
      <c r="BA6218" s="184"/>
      <c r="BB6218" s="184"/>
      <c r="BC6218" s="184"/>
      <c r="BD6218" s="184"/>
      <c r="BE6218" s="184"/>
      <c r="BF6218" s="184"/>
      <c r="BG6218" s="184"/>
      <c r="BT6218" s="37">
        <f t="shared" si="304"/>
        <v>46156</v>
      </c>
      <c r="BU6218" s="178"/>
      <c r="BV6218" s="183"/>
      <c r="BW6218" s="184"/>
      <c r="BX6218" s="184"/>
      <c r="BY6218" s="184"/>
      <c r="BZ6218" s="184"/>
      <c r="CA6218" s="184"/>
      <c r="CB6218" s="184"/>
      <c r="CC6218" s="184"/>
      <c r="CE6218" s="1"/>
      <c r="CF6218" s="1"/>
      <c r="CG6218" s="1"/>
      <c r="CH6218" s="1"/>
      <c r="CI6218" s="1"/>
      <c r="CJ6218" s="1"/>
      <c r="CK6218" s="1"/>
      <c r="CL6218" s="1"/>
      <c r="CM6218" s="1"/>
      <c r="CN6218" s="1"/>
      <c r="CO6218" s="1"/>
    </row>
    <row r="6219" spans="1:93" ht="30" customHeight="1" x14ac:dyDescent="0.2">
      <c r="A6219" s="1">
        <v>6213</v>
      </c>
      <c r="B6219" s="1" t="s">
        <v>2644</v>
      </c>
      <c r="C6219" s="1" t="s">
        <v>2458</v>
      </c>
      <c r="D6219" s="28" t="s">
        <v>2645</v>
      </c>
      <c r="E6219" s="28" t="s">
        <v>2459</v>
      </c>
      <c r="F6219" s="1" t="s">
        <v>74</v>
      </c>
      <c r="G6219" s="1">
        <v>1</v>
      </c>
      <c r="H6219" s="1" t="s">
        <v>1059</v>
      </c>
      <c r="I6219" s="1" t="s">
        <v>114</v>
      </c>
      <c r="J6219" s="76">
        <v>407</v>
      </c>
      <c r="K6219" s="76">
        <v>2404628</v>
      </c>
      <c r="L6219" s="29">
        <v>46128</v>
      </c>
      <c r="M6219" s="29" t="s">
        <v>4163</v>
      </c>
      <c r="N6219" s="1" t="s">
        <v>478</v>
      </c>
      <c r="O6219" s="28" t="s">
        <v>1495</v>
      </c>
      <c r="P6219" s="28" t="s">
        <v>323</v>
      </c>
      <c r="Q6219" s="76">
        <v>9</v>
      </c>
      <c r="R6219" s="1"/>
      <c r="S6219" s="76"/>
      <c r="T6219" s="1" t="s">
        <v>115</v>
      </c>
      <c r="U6219" s="1"/>
      <c r="V6219" s="1"/>
      <c r="AB6219" s="178"/>
      <c r="AC6219" s="93">
        <v>25</v>
      </c>
      <c r="AD6219" s="69">
        <v>240</v>
      </c>
      <c r="AE6219" s="33"/>
      <c r="AF6219" s="33"/>
      <c r="AG6219" s="33"/>
      <c r="AX6219" s="37">
        <f t="shared" si="303"/>
        <v>46135</v>
      </c>
      <c r="AY6219" s="178"/>
      <c r="AZ6219" s="185"/>
      <c r="BA6219" s="184"/>
      <c r="BB6219" s="184"/>
      <c r="BC6219" s="184"/>
      <c r="BD6219" s="184"/>
      <c r="BE6219" s="184"/>
      <c r="BF6219" s="184"/>
      <c r="BG6219" s="184"/>
      <c r="BT6219" s="37">
        <f t="shared" si="304"/>
        <v>46156</v>
      </c>
      <c r="BU6219" s="178"/>
      <c r="BV6219" s="183"/>
      <c r="BW6219" s="184"/>
      <c r="BX6219" s="184"/>
      <c r="BY6219" s="184"/>
      <c r="BZ6219" s="184"/>
      <c r="CA6219" s="184"/>
      <c r="CB6219" s="184"/>
      <c r="CC6219" s="184"/>
      <c r="CE6219" s="1"/>
      <c r="CF6219" s="1"/>
      <c r="CG6219" s="1"/>
      <c r="CH6219" s="1"/>
      <c r="CI6219" s="1"/>
      <c r="CJ6219" s="1"/>
      <c r="CK6219" s="1"/>
      <c r="CL6219" s="1"/>
      <c r="CM6219" s="1"/>
      <c r="CN6219" s="1"/>
      <c r="CO6219" s="1"/>
    </row>
    <row r="6220" spans="1:93" ht="30" customHeight="1" x14ac:dyDescent="0.2">
      <c r="A6220" s="1">
        <v>6214</v>
      </c>
      <c r="B6220" s="1" t="s">
        <v>2644</v>
      </c>
      <c r="C6220" s="1" t="s">
        <v>2458</v>
      </c>
      <c r="D6220" s="28" t="s">
        <v>2645</v>
      </c>
      <c r="E6220" s="28" t="s">
        <v>2459</v>
      </c>
      <c r="F6220" s="1" t="s">
        <v>74</v>
      </c>
      <c r="G6220" s="1">
        <v>4</v>
      </c>
      <c r="H6220" s="1" t="s">
        <v>1059</v>
      </c>
      <c r="I6220" s="1" t="s">
        <v>114</v>
      </c>
      <c r="J6220" s="76">
        <v>303</v>
      </c>
      <c r="K6220" s="76">
        <v>2404630</v>
      </c>
      <c r="L6220" s="29">
        <v>46128</v>
      </c>
      <c r="M6220" s="29" t="s">
        <v>4163</v>
      </c>
      <c r="N6220" s="1" t="s">
        <v>478</v>
      </c>
      <c r="O6220" s="28" t="s">
        <v>1495</v>
      </c>
      <c r="P6220" s="28" t="s">
        <v>323</v>
      </c>
      <c r="Q6220" s="76">
        <v>8</v>
      </c>
      <c r="R6220" s="1"/>
      <c r="S6220" s="76"/>
      <c r="T6220" s="1" t="s">
        <v>115</v>
      </c>
      <c r="U6220" s="1"/>
      <c r="V6220" s="1"/>
      <c r="AB6220" s="179"/>
      <c r="AC6220" s="93">
        <v>25</v>
      </c>
      <c r="AD6220" s="69">
        <v>260</v>
      </c>
      <c r="AE6220" s="33"/>
      <c r="AF6220" s="33"/>
      <c r="AG6220" s="33"/>
      <c r="AX6220" s="37">
        <f t="shared" si="303"/>
        <v>46135</v>
      </c>
      <c r="AY6220" s="179"/>
      <c r="AZ6220" s="185"/>
      <c r="BA6220" s="181"/>
      <c r="BB6220" s="181"/>
      <c r="BC6220" s="181"/>
      <c r="BD6220" s="181"/>
      <c r="BE6220" s="181"/>
      <c r="BF6220" s="181"/>
      <c r="BG6220" s="181"/>
      <c r="BT6220" s="37">
        <f t="shared" si="304"/>
        <v>46156</v>
      </c>
      <c r="BU6220" s="179"/>
      <c r="BV6220" s="183"/>
      <c r="BW6220" s="181"/>
      <c r="BX6220" s="181"/>
      <c r="BY6220" s="181"/>
      <c r="BZ6220" s="181"/>
      <c r="CA6220" s="181"/>
      <c r="CB6220" s="181"/>
      <c r="CC6220" s="181"/>
      <c r="CE6220" s="1"/>
      <c r="CF6220" s="1"/>
      <c r="CG6220" s="1"/>
      <c r="CH6220" s="1"/>
      <c r="CI6220" s="1"/>
      <c r="CJ6220" s="1"/>
      <c r="CK6220" s="1"/>
      <c r="CL6220" s="1"/>
      <c r="CM6220" s="1"/>
      <c r="CN6220" s="1"/>
      <c r="CO6220" s="1"/>
    </row>
    <row r="6221" spans="1:93" ht="30" customHeight="1" x14ac:dyDescent="0.2">
      <c r="A6221" s="1">
        <v>6215</v>
      </c>
      <c r="B6221" s="1" t="s">
        <v>2646</v>
      </c>
      <c r="C6221" s="1" t="s">
        <v>2461</v>
      </c>
      <c r="D6221" s="28" t="s">
        <v>2647</v>
      </c>
      <c r="E6221" s="28" t="s">
        <v>2460</v>
      </c>
      <c r="F6221" s="1" t="s">
        <v>74</v>
      </c>
      <c r="G6221" s="1">
        <v>5</v>
      </c>
      <c r="H6221" s="1" t="s">
        <v>1059</v>
      </c>
      <c r="I6221" s="1" t="s">
        <v>114</v>
      </c>
      <c r="J6221" s="76">
        <v>433</v>
      </c>
      <c r="K6221" s="76">
        <v>2406337</v>
      </c>
      <c r="L6221" s="29">
        <v>46128</v>
      </c>
      <c r="M6221" s="29" t="s">
        <v>4163</v>
      </c>
      <c r="N6221" s="1" t="s">
        <v>478</v>
      </c>
      <c r="O6221" s="28" t="s">
        <v>1495</v>
      </c>
      <c r="P6221" s="28" t="s">
        <v>323</v>
      </c>
      <c r="Q6221" s="76">
        <v>9</v>
      </c>
      <c r="R6221" s="1"/>
      <c r="S6221" s="76">
        <v>6</v>
      </c>
      <c r="T6221" s="1" t="s">
        <v>115</v>
      </c>
      <c r="U6221" s="1"/>
      <c r="V6221" s="1"/>
      <c r="AB6221" s="177" t="s">
        <v>3589</v>
      </c>
      <c r="AC6221" s="93">
        <v>25</v>
      </c>
      <c r="AD6221" s="69">
        <v>250</v>
      </c>
      <c r="AE6221" s="33"/>
      <c r="AF6221" s="33"/>
      <c r="AG6221" s="33"/>
      <c r="AX6221" s="37">
        <f t="shared" si="303"/>
        <v>46135</v>
      </c>
      <c r="AY6221" s="177" t="s">
        <v>3718</v>
      </c>
      <c r="AZ6221" s="183" t="s">
        <v>3719</v>
      </c>
      <c r="BA6221" s="180">
        <v>46.5</v>
      </c>
      <c r="BB6221" s="180">
        <v>48.2</v>
      </c>
      <c r="BC6221" s="180">
        <v>47.6</v>
      </c>
      <c r="BD6221" s="180"/>
      <c r="BE6221" s="180"/>
      <c r="BF6221" s="180"/>
      <c r="BG6221" s="180">
        <f>AVERAGE(BA6221:BF6225)</f>
        <v>47.433333333333337</v>
      </c>
      <c r="BT6221" s="37">
        <f t="shared" si="304"/>
        <v>46156</v>
      </c>
      <c r="BU6221" s="177" t="s">
        <v>3718</v>
      </c>
      <c r="BV6221" s="183" t="s">
        <v>3720</v>
      </c>
      <c r="BW6221" s="180">
        <v>59.3</v>
      </c>
      <c r="BX6221" s="180">
        <v>57.7</v>
      </c>
      <c r="BY6221" s="180">
        <v>58.6</v>
      </c>
      <c r="BZ6221" s="180"/>
      <c r="CA6221" s="180"/>
      <c r="CB6221" s="180"/>
      <c r="CC6221" s="180">
        <f>AVERAGE(BW6221:CB6225)</f>
        <v>58.533333333333331</v>
      </c>
      <c r="CE6221" s="1"/>
      <c r="CF6221" s="1"/>
      <c r="CG6221" s="1"/>
      <c r="CH6221" s="1"/>
      <c r="CI6221" s="1"/>
      <c r="CJ6221" s="1"/>
      <c r="CK6221" s="1"/>
      <c r="CL6221" s="1"/>
      <c r="CM6221" s="1"/>
      <c r="CN6221" s="1"/>
      <c r="CO6221" s="1"/>
    </row>
    <row r="6222" spans="1:93" ht="30" customHeight="1" x14ac:dyDescent="0.2">
      <c r="A6222" s="1">
        <v>6216</v>
      </c>
      <c r="B6222" s="1" t="s">
        <v>2646</v>
      </c>
      <c r="C6222" s="1" t="s">
        <v>2461</v>
      </c>
      <c r="D6222" s="28" t="s">
        <v>2647</v>
      </c>
      <c r="E6222" s="28" t="s">
        <v>2460</v>
      </c>
      <c r="F6222" s="1" t="s">
        <v>74</v>
      </c>
      <c r="G6222" s="1">
        <v>5</v>
      </c>
      <c r="H6222" s="1" t="s">
        <v>1059</v>
      </c>
      <c r="I6222" s="1" t="s">
        <v>114</v>
      </c>
      <c r="J6222" s="76">
        <v>415</v>
      </c>
      <c r="K6222" s="76">
        <v>2406338</v>
      </c>
      <c r="L6222" s="29">
        <v>46128</v>
      </c>
      <c r="M6222" s="29" t="s">
        <v>4163</v>
      </c>
      <c r="N6222" s="1" t="s">
        <v>478</v>
      </c>
      <c r="O6222" s="28" t="s">
        <v>1495</v>
      </c>
      <c r="P6222" s="28" t="s">
        <v>323</v>
      </c>
      <c r="Q6222" s="76">
        <v>10</v>
      </c>
      <c r="R6222" s="1"/>
      <c r="S6222" s="76"/>
      <c r="T6222" s="1" t="s">
        <v>115</v>
      </c>
      <c r="U6222" s="1"/>
      <c r="V6222" s="1"/>
      <c r="AB6222" s="178"/>
      <c r="AC6222" s="93">
        <v>26</v>
      </c>
      <c r="AD6222" s="69">
        <v>250</v>
      </c>
      <c r="AE6222" s="33"/>
      <c r="AF6222" s="33"/>
      <c r="AG6222" s="33"/>
      <c r="AX6222" s="37">
        <f t="shared" si="303"/>
        <v>46135</v>
      </c>
      <c r="AY6222" s="178"/>
      <c r="AZ6222" s="183"/>
      <c r="BA6222" s="184"/>
      <c r="BB6222" s="184"/>
      <c r="BC6222" s="184"/>
      <c r="BD6222" s="184"/>
      <c r="BE6222" s="184"/>
      <c r="BF6222" s="184"/>
      <c r="BG6222" s="184"/>
      <c r="BT6222" s="37">
        <f t="shared" si="304"/>
        <v>46156</v>
      </c>
      <c r="BU6222" s="178"/>
      <c r="BV6222" s="183"/>
      <c r="BW6222" s="184"/>
      <c r="BX6222" s="184"/>
      <c r="BY6222" s="184"/>
      <c r="BZ6222" s="184"/>
      <c r="CA6222" s="184"/>
      <c r="CB6222" s="184"/>
      <c r="CC6222" s="184"/>
      <c r="CE6222" s="1"/>
      <c r="CF6222" s="1"/>
      <c r="CG6222" s="1"/>
      <c r="CH6222" s="1"/>
      <c r="CI6222" s="1"/>
      <c r="CJ6222" s="1"/>
      <c r="CK6222" s="1"/>
      <c r="CL6222" s="1"/>
      <c r="CM6222" s="1"/>
      <c r="CN6222" s="1"/>
      <c r="CO6222" s="1"/>
    </row>
    <row r="6223" spans="1:93" ht="30" customHeight="1" x14ac:dyDescent="0.2">
      <c r="A6223" s="1">
        <v>6217</v>
      </c>
      <c r="B6223" s="1" t="s">
        <v>2646</v>
      </c>
      <c r="C6223" s="1" t="s">
        <v>2461</v>
      </c>
      <c r="D6223" s="28" t="s">
        <v>2647</v>
      </c>
      <c r="E6223" s="28" t="s">
        <v>2460</v>
      </c>
      <c r="F6223" s="1" t="s">
        <v>74</v>
      </c>
      <c r="G6223" s="1">
        <v>5</v>
      </c>
      <c r="H6223" s="1" t="s">
        <v>341</v>
      </c>
      <c r="I6223" s="1" t="s">
        <v>114</v>
      </c>
      <c r="J6223" s="76">
        <v>558</v>
      </c>
      <c r="K6223" s="76">
        <v>2406339</v>
      </c>
      <c r="L6223" s="29">
        <v>46128</v>
      </c>
      <c r="M6223" s="29" t="s">
        <v>4163</v>
      </c>
      <c r="N6223" s="1" t="s">
        <v>478</v>
      </c>
      <c r="O6223" s="28" t="s">
        <v>1495</v>
      </c>
      <c r="P6223" s="28" t="s">
        <v>323</v>
      </c>
      <c r="Q6223" s="76">
        <v>12</v>
      </c>
      <c r="R6223" s="1"/>
      <c r="S6223" s="76"/>
      <c r="T6223" s="1" t="s">
        <v>115</v>
      </c>
      <c r="U6223" s="1"/>
      <c r="V6223" s="1"/>
      <c r="AB6223" s="178"/>
      <c r="AC6223" s="93">
        <v>25</v>
      </c>
      <c r="AD6223" s="69">
        <v>260</v>
      </c>
      <c r="AE6223" s="33"/>
      <c r="AF6223" s="33"/>
      <c r="AG6223" s="33"/>
      <c r="AX6223" s="37">
        <f t="shared" si="303"/>
        <v>46135</v>
      </c>
      <c r="AY6223" s="178"/>
      <c r="AZ6223" s="183"/>
      <c r="BA6223" s="184"/>
      <c r="BB6223" s="184"/>
      <c r="BC6223" s="184"/>
      <c r="BD6223" s="184"/>
      <c r="BE6223" s="184"/>
      <c r="BF6223" s="184"/>
      <c r="BG6223" s="184"/>
      <c r="BT6223" s="37">
        <f t="shared" si="304"/>
        <v>46156</v>
      </c>
      <c r="BU6223" s="178"/>
      <c r="BV6223" s="183"/>
      <c r="BW6223" s="184"/>
      <c r="BX6223" s="184"/>
      <c r="BY6223" s="184"/>
      <c r="BZ6223" s="184"/>
      <c r="CA6223" s="184"/>
      <c r="CB6223" s="184"/>
      <c r="CC6223" s="184"/>
      <c r="CE6223" s="1"/>
      <c r="CF6223" s="1"/>
      <c r="CG6223" s="1"/>
      <c r="CH6223" s="1"/>
      <c r="CI6223" s="1"/>
      <c r="CJ6223" s="1"/>
      <c r="CK6223" s="1"/>
      <c r="CL6223" s="1"/>
      <c r="CM6223" s="1"/>
      <c r="CN6223" s="1"/>
      <c r="CO6223" s="1"/>
    </row>
    <row r="6224" spans="1:93" ht="30" customHeight="1" x14ac:dyDescent="0.2">
      <c r="A6224" s="1">
        <v>6218</v>
      </c>
      <c r="B6224" s="1" t="s">
        <v>2646</v>
      </c>
      <c r="C6224" s="1" t="s">
        <v>2461</v>
      </c>
      <c r="D6224" s="28" t="s">
        <v>2647</v>
      </c>
      <c r="E6224" s="28" t="s">
        <v>2460</v>
      </c>
      <c r="F6224" s="1" t="s">
        <v>74</v>
      </c>
      <c r="G6224" s="1">
        <v>5</v>
      </c>
      <c r="H6224" s="1" t="s">
        <v>341</v>
      </c>
      <c r="I6224" s="1" t="s">
        <v>114</v>
      </c>
      <c r="J6224" s="76">
        <v>433</v>
      </c>
      <c r="K6224" s="76">
        <v>2406342</v>
      </c>
      <c r="L6224" s="29">
        <v>46128</v>
      </c>
      <c r="M6224" s="29" t="s">
        <v>4163</v>
      </c>
      <c r="N6224" s="1" t="s">
        <v>478</v>
      </c>
      <c r="O6224" s="28" t="s">
        <v>1495</v>
      </c>
      <c r="P6224" s="28" t="s">
        <v>323</v>
      </c>
      <c r="Q6224" s="76">
        <v>6</v>
      </c>
      <c r="R6224" s="1"/>
      <c r="S6224" s="76"/>
      <c r="T6224" s="1" t="s">
        <v>115</v>
      </c>
      <c r="U6224" s="1"/>
      <c r="V6224" s="1"/>
      <c r="AB6224" s="178"/>
      <c r="AC6224" s="93">
        <v>27</v>
      </c>
      <c r="AD6224" s="69">
        <v>210</v>
      </c>
      <c r="AE6224" s="33"/>
      <c r="AF6224" s="33"/>
      <c r="AG6224" s="33"/>
      <c r="AX6224" s="37">
        <f t="shared" si="303"/>
        <v>46135</v>
      </c>
      <c r="AY6224" s="178"/>
      <c r="AZ6224" s="183"/>
      <c r="BA6224" s="184"/>
      <c r="BB6224" s="184"/>
      <c r="BC6224" s="184"/>
      <c r="BD6224" s="184"/>
      <c r="BE6224" s="184"/>
      <c r="BF6224" s="184"/>
      <c r="BG6224" s="184"/>
      <c r="BT6224" s="37">
        <f t="shared" si="304"/>
        <v>46156</v>
      </c>
      <c r="BU6224" s="178"/>
      <c r="BV6224" s="183"/>
      <c r="BW6224" s="184"/>
      <c r="BX6224" s="184"/>
      <c r="BY6224" s="184"/>
      <c r="BZ6224" s="184"/>
      <c r="CA6224" s="184"/>
      <c r="CB6224" s="184"/>
      <c r="CC6224" s="184"/>
      <c r="CE6224" s="1"/>
      <c r="CF6224" s="1"/>
      <c r="CG6224" s="1"/>
      <c r="CH6224" s="1"/>
      <c r="CI6224" s="1"/>
      <c r="CJ6224" s="1"/>
      <c r="CK6224" s="1"/>
      <c r="CL6224" s="1"/>
      <c r="CM6224" s="1"/>
      <c r="CN6224" s="1"/>
      <c r="CO6224" s="1"/>
    </row>
    <row r="6225" spans="1:93" ht="30" customHeight="1" x14ac:dyDescent="0.2">
      <c r="A6225" s="1">
        <v>6219</v>
      </c>
      <c r="B6225" s="1" t="s">
        <v>2646</v>
      </c>
      <c r="C6225" s="1" t="s">
        <v>2461</v>
      </c>
      <c r="D6225" s="28" t="s">
        <v>2647</v>
      </c>
      <c r="E6225" s="28" t="s">
        <v>2460</v>
      </c>
      <c r="F6225" s="1" t="s">
        <v>74</v>
      </c>
      <c r="G6225" s="1">
        <v>5</v>
      </c>
      <c r="H6225" s="1" t="s">
        <v>341</v>
      </c>
      <c r="I6225" s="1" t="s">
        <v>114</v>
      </c>
      <c r="J6225" s="76">
        <v>437</v>
      </c>
      <c r="K6225" s="76">
        <v>2406346</v>
      </c>
      <c r="L6225" s="29">
        <v>46128</v>
      </c>
      <c r="M6225" s="29" t="s">
        <v>4163</v>
      </c>
      <c r="N6225" s="1" t="s">
        <v>478</v>
      </c>
      <c r="O6225" s="28" t="s">
        <v>1495</v>
      </c>
      <c r="P6225" s="28" t="s">
        <v>323</v>
      </c>
      <c r="Q6225" s="76">
        <v>10</v>
      </c>
      <c r="R6225" s="1"/>
      <c r="S6225" s="76"/>
      <c r="T6225" s="1" t="s">
        <v>115</v>
      </c>
      <c r="U6225" s="1"/>
      <c r="V6225" s="1"/>
      <c r="AB6225" s="179"/>
      <c r="AC6225" s="93">
        <v>26</v>
      </c>
      <c r="AD6225" s="69">
        <v>240</v>
      </c>
      <c r="AE6225" s="33"/>
      <c r="AF6225" s="33"/>
      <c r="AG6225" s="33"/>
      <c r="AX6225" s="37">
        <f t="shared" si="303"/>
        <v>46135</v>
      </c>
      <c r="AY6225" s="179"/>
      <c r="AZ6225" s="183"/>
      <c r="BA6225" s="181"/>
      <c r="BB6225" s="181"/>
      <c r="BC6225" s="181"/>
      <c r="BD6225" s="181"/>
      <c r="BE6225" s="181"/>
      <c r="BF6225" s="181"/>
      <c r="BG6225" s="181"/>
      <c r="BT6225" s="37">
        <f t="shared" si="304"/>
        <v>46156</v>
      </c>
      <c r="BU6225" s="179"/>
      <c r="BV6225" s="183"/>
      <c r="BW6225" s="181"/>
      <c r="BX6225" s="181"/>
      <c r="BY6225" s="181"/>
      <c r="BZ6225" s="181"/>
      <c r="CA6225" s="181"/>
      <c r="CB6225" s="181"/>
      <c r="CC6225" s="181"/>
      <c r="CE6225" s="1"/>
      <c r="CF6225" s="1"/>
      <c r="CG6225" s="1"/>
      <c r="CH6225" s="1"/>
      <c r="CI6225" s="1"/>
      <c r="CJ6225" s="1"/>
      <c r="CK6225" s="1"/>
      <c r="CL6225" s="1"/>
      <c r="CM6225" s="1"/>
      <c r="CN6225" s="1"/>
      <c r="CO6225" s="1"/>
    </row>
    <row r="6226" spans="1:93" ht="30" customHeight="1" x14ac:dyDescent="0.2">
      <c r="A6226" s="1">
        <v>6220</v>
      </c>
      <c r="B6226" s="1" t="s">
        <v>3661</v>
      </c>
      <c r="C6226" s="1" t="s">
        <v>3659</v>
      </c>
      <c r="D6226" s="28" t="s">
        <v>3660</v>
      </c>
      <c r="E6226" s="28" t="s">
        <v>3662</v>
      </c>
      <c r="F6226" s="1" t="s">
        <v>74</v>
      </c>
      <c r="G6226" s="1">
        <v>3</v>
      </c>
      <c r="H6226" s="1" t="s">
        <v>4209</v>
      </c>
      <c r="I6226" s="1" t="s">
        <v>114</v>
      </c>
      <c r="J6226" s="76">
        <v>415</v>
      </c>
      <c r="K6226" s="76">
        <v>2404619</v>
      </c>
      <c r="L6226" s="29">
        <v>46128</v>
      </c>
      <c r="M6226" s="29" t="s">
        <v>4163</v>
      </c>
      <c r="N6226" s="1" t="s">
        <v>478</v>
      </c>
      <c r="O6226" s="28" t="s">
        <v>1495</v>
      </c>
      <c r="P6226" s="28" t="s">
        <v>323</v>
      </c>
      <c r="Q6226" s="76">
        <v>10</v>
      </c>
      <c r="R6226" s="1"/>
      <c r="S6226" s="76">
        <v>6</v>
      </c>
      <c r="T6226" s="1" t="s">
        <v>115</v>
      </c>
      <c r="U6226" s="1"/>
      <c r="V6226" s="1"/>
      <c r="AB6226" s="177" t="s">
        <v>3663</v>
      </c>
      <c r="AC6226" s="93">
        <v>25</v>
      </c>
      <c r="AD6226" s="69">
        <v>245</v>
      </c>
      <c r="AE6226" s="33"/>
      <c r="AF6226" s="33"/>
      <c r="AG6226" s="33"/>
      <c r="AX6226" s="37">
        <f t="shared" si="303"/>
        <v>46135</v>
      </c>
      <c r="AY6226" s="177" t="s">
        <v>3721</v>
      </c>
      <c r="AZ6226" s="185" t="s">
        <v>3722</v>
      </c>
      <c r="BA6226" s="180">
        <v>47.9</v>
      </c>
      <c r="BB6226" s="180">
        <v>46.5</v>
      </c>
      <c r="BC6226" s="180">
        <v>48.2</v>
      </c>
      <c r="BD6226" s="180"/>
      <c r="BE6226" s="180"/>
      <c r="BF6226" s="180"/>
      <c r="BG6226" s="180">
        <f>AVERAGE(BA6226:BF6230)</f>
        <v>47.533333333333339</v>
      </c>
      <c r="BT6226" s="37">
        <f t="shared" si="304"/>
        <v>46156</v>
      </c>
      <c r="BU6226" s="177" t="s">
        <v>3721</v>
      </c>
      <c r="BV6226" s="183" t="s">
        <v>3723</v>
      </c>
      <c r="BW6226" s="180">
        <v>58.7</v>
      </c>
      <c r="BX6226" s="180">
        <v>57.6</v>
      </c>
      <c r="BY6226" s="180">
        <v>58.6</v>
      </c>
      <c r="BZ6226" s="180"/>
      <c r="CA6226" s="180"/>
      <c r="CB6226" s="180"/>
      <c r="CC6226" s="180">
        <f>AVERAGE(BW6226:CB6230)</f>
        <v>58.300000000000004</v>
      </c>
      <c r="CE6226" s="1"/>
      <c r="CF6226" s="1"/>
      <c r="CG6226" s="1"/>
      <c r="CH6226" s="1"/>
      <c r="CI6226" s="1"/>
      <c r="CJ6226" s="1"/>
      <c r="CK6226" s="1"/>
      <c r="CL6226" s="1"/>
      <c r="CM6226" s="1"/>
      <c r="CN6226" s="1"/>
      <c r="CO6226" s="1"/>
    </row>
    <row r="6227" spans="1:93" ht="30" customHeight="1" x14ac:dyDescent="0.2">
      <c r="A6227" s="1">
        <v>6221</v>
      </c>
      <c r="B6227" s="1" t="s">
        <v>3661</v>
      </c>
      <c r="C6227" s="1" t="s">
        <v>3659</v>
      </c>
      <c r="D6227" s="28" t="s">
        <v>3660</v>
      </c>
      <c r="E6227" s="28" t="s">
        <v>3662</v>
      </c>
      <c r="F6227" s="1" t="s">
        <v>74</v>
      </c>
      <c r="G6227" s="1">
        <v>3</v>
      </c>
      <c r="H6227" s="1" t="s">
        <v>4209</v>
      </c>
      <c r="I6227" s="1" t="s">
        <v>114</v>
      </c>
      <c r="J6227" s="76">
        <v>551</v>
      </c>
      <c r="K6227" s="76">
        <v>2404623</v>
      </c>
      <c r="L6227" s="29">
        <v>46128</v>
      </c>
      <c r="M6227" s="29" t="s">
        <v>4163</v>
      </c>
      <c r="N6227" s="1" t="s">
        <v>478</v>
      </c>
      <c r="O6227" s="28" t="s">
        <v>1495</v>
      </c>
      <c r="P6227" s="28" t="s">
        <v>323</v>
      </c>
      <c r="Q6227" s="76">
        <v>12</v>
      </c>
      <c r="R6227" s="1"/>
      <c r="S6227" s="76"/>
      <c r="T6227" s="1" t="s">
        <v>115</v>
      </c>
      <c r="U6227" s="1"/>
      <c r="V6227" s="1"/>
      <c r="AB6227" s="178"/>
      <c r="AC6227" s="93">
        <v>25</v>
      </c>
      <c r="AD6227" s="69">
        <v>260</v>
      </c>
      <c r="AE6227" s="33"/>
      <c r="AF6227" s="33"/>
      <c r="AG6227" s="33"/>
      <c r="AX6227" s="37">
        <f t="shared" ref="AX6227:AX6230" si="305">IF(L6227=0, 0,L6227+7)</f>
        <v>46135</v>
      </c>
      <c r="AY6227" s="178"/>
      <c r="AZ6227" s="185"/>
      <c r="BA6227" s="184"/>
      <c r="BB6227" s="184"/>
      <c r="BC6227" s="184"/>
      <c r="BD6227" s="184"/>
      <c r="BE6227" s="184"/>
      <c r="BF6227" s="184"/>
      <c r="BG6227" s="184"/>
      <c r="BT6227" s="37">
        <f t="shared" si="304"/>
        <v>46156</v>
      </c>
      <c r="BU6227" s="178"/>
      <c r="BV6227" s="183"/>
      <c r="BW6227" s="184"/>
      <c r="BX6227" s="184"/>
      <c r="BY6227" s="184"/>
      <c r="BZ6227" s="184"/>
      <c r="CA6227" s="184"/>
      <c r="CB6227" s="184"/>
      <c r="CC6227" s="184"/>
      <c r="CE6227" s="1"/>
      <c r="CF6227" s="1"/>
      <c r="CG6227" s="1"/>
      <c r="CH6227" s="1"/>
      <c r="CI6227" s="1"/>
      <c r="CJ6227" s="1"/>
      <c r="CK6227" s="1"/>
      <c r="CL6227" s="1"/>
      <c r="CM6227" s="1"/>
      <c r="CN6227" s="1"/>
      <c r="CO6227" s="1"/>
    </row>
    <row r="6228" spans="1:93" ht="30" customHeight="1" x14ac:dyDescent="0.2">
      <c r="A6228" s="1">
        <v>6222</v>
      </c>
      <c r="B6228" s="1" t="s">
        <v>3661</v>
      </c>
      <c r="C6228" s="1" t="s">
        <v>3659</v>
      </c>
      <c r="D6228" s="28" t="s">
        <v>3660</v>
      </c>
      <c r="E6228" s="28" t="s">
        <v>3662</v>
      </c>
      <c r="F6228" s="1" t="s">
        <v>74</v>
      </c>
      <c r="G6228" s="1">
        <v>3</v>
      </c>
      <c r="H6228" s="1" t="s">
        <v>4209</v>
      </c>
      <c r="I6228" s="1" t="s">
        <v>114</v>
      </c>
      <c r="J6228" s="76">
        <v>287</v>
      </c>
      <c r="K6228" s="76">
        <v>2406287</v>
      </c>
      <c r="L6228" s="29">
        <v>46128</v>
      </c>
      <c r="M6228" s="29" t="s">
        <v>4163</v>
      </c>
      <c r="N6228" s="1" t="s">
        <v>478</v>
      </c>
      <c r="O6228" s="28" t="s">
        <v>1495</v>
      </c>
      <c r="P6228" s="28" t="s">
        <v>323</v>
      </c>
      <c r="Q6228" s="76">
        <v>8</v>
      </c>
      <c r="R6228" s="1"/>
      <c r="S6228" s="76"/>
      <c r="T6228" s="1" t="s">
        <v>115</v>
      </c>
      <c r="U6228" s="1"/>
      <c r="V6228" s="1"/>
      <c r="AB6228" s="178"/>
      <c r="AC6228" s="93">
        <v>25.5</v>
      </c>
      <c r="AD6228" s="69">
        <v>260</v>
      </c>
      <c r="AE6228" s="33"/>
      <c r="AF6228" s="33"/>
      <c r="AG6228" s="33"/>
      <c r="AX6228" s="37">
        <f t="shared" si="305"/>
        <v>46135</v>
      </c>
      <c r="AY6228" s="178"/>
      <c r="AZ6228" s="185"/>
      <c r="BA6228" s="184"/>
      <c r="BB6228" s="184"/>
      <c r="BC6228" s="184"/>
      <c r="BD6228" s="184"/>
      <c r="BE6228" s="184"/>
      <c r="BF6228" s="184"/>
      <c r="BG6228" s="184"/>
      <c r="BT6228" s="37">
        <f t="shared" si="304"/>
        <v>46156</v>
      </c>
      <c r="BU6228" s="178"/>
      <c r="BV6228" s="183"/>
      <c r="BW6228" s="184"/>
      <c r="BX6228" s="184"/>
      <c r="BY6228" s="184"/>
      <c r="BZ6228" s="184"/>
      <c r="CA6228" s="184"/>
      <c r="CB6228" s="184"/>
      <c r="CC6228" s="184"/>
      <c r="CE6228" s="1"/>
      <c r="CF6228" s="1"/>
      <c r="CG6228" s="1"/>
      <c r="CH6228" s="1"/>
      <c r="CI6228" s="1"/>
      <c r="CJ6228" s="1"/>
      <c r="CK6228" s="1"/>
      <c r="CL6228" s="1"/>
      <c r="CM6228" s="1"/>
      <c r="CN6228" s="1"/>
      <c r="CO6228" s="1"/>
    </row>
    <row r="6229" spans="1:93" ht="30" customHeight="1" x14ac:dyDescent="0.2">
      <c r="A6229" s="1">
        <v>6223</v>
      </c>
      <c r="B6229" s="1" t="s">
        <v>3661</v>
      </c>
      <c r="C6229" s="1" t="s">
        <v>3659</v>
      </c>
      <c r="D6229" s="28" t="s">
        <v>3660</v>
      </c>
      <c r="E6229" s="28" t="s">
        <v>3662</v>
      </c>
      <c r="F6229" s="1" t="s">
        <v>74</v>
      </c>
      <c r="G6229" s="1">
        <v>3</v>
      </c>
      <c r="H6229" s="1" t="s">
        <v>4209</v>
      </c>
      <c r="I6229" s="1" t="s">
        <v>114</v>
      </c>
      <c r="J6229" s="76">
        <v>553</v>
      </c>
      <c r="K6229" s="76">
        <v>2404631</v>
      </c>
      <c r="L6229" s="29">
        <v>46128</v>
      </c>
      <c r="M6229" s="29" t="s">
        <v>4163</v>
      </c>
      <c r="N6229" s="1" t="s">
        <v>478</v>
      </c>
      <c r="O6229" s="28" t="s">
        <v>1495</v>
      </c>
      <c r="P6229" s="28" t="s">
        <v>323</v>
      </c>
      <c r="Q6229" s="76">
        <v>12</v>
      </c>
      <c r="R6229" s="1"/>
      <c r="S6229" s="76"/>
      <c r="T6229" s="1" t="s">
        <v>115</v>
      </c>
      <c r="U6229" s="1"/>
      <c r="V6229" s="1"/>
      <c r="AB6229" s="178"/>
      <c r="AC6229" s="93">
        <v>24</v>
      </c>
      <c r="AD6229" s="69">
        <v>250</v>
      </c>
      <c r="AE6229" s="33"/>
      <c r="AF6229" s="33"/>
      <c r="AG6229" s="33"/>
      <c r="AX6229" s="37">
        <f t="shared" si="305"/>
        <v>46135</v>
      </c>
      <c r="AY6229" s="178"/>
      <c r="AZ6229" s="185"/>
      <c r="BA6229" s="184"/>
      <c r="BB6229" s="184"/>
      <c r="BC6229" s="184"/>
      <c r="BD6229" s="184"/>
      <c r="BE6229" s="184"/>
      <c r="BF6229" s="184"/>
      <c r="BG6229" s="184"/>
      <c r="BT6229" s="37">
        <f t="shared" si="304"/>
        <v>46156</v>
      </c>
      <c r="BU6229" s="178"/>
      <c r="BV6229" s="183"/>
      <c r="BW6229" s="184"/>
      <c r="BX6229" s="184"/>
      <c r="BY6229" s="184"/>
      <c r="BZ6229" s="184"/>
      <c r="CA6229" s="184"/>
      <c r="CB6229" s="184"/>
      <c r="CC6229" s="184"/>
      <c r="CE6229" s="1"/>
      <c r="CF6229" s="1"/>
      <c r="CG6229" s="1"/>
      <c r="CH6229" s="1"/>
      <c r="CI6229" s="1"/>
      <c r="CJ6229" s="1"/>
      <c r="CK6229" s="1"/>
      <c r="CL6229" s="1"/>
      <c r="CM6229" s="1"/>
      <c r="CN6229" s="1"/>
      <c r="CO6229" s="1"/>
    </row>
    <row r="6230" spans="1:93" ht="30" customHeight="1" x14ac:dyDescent="0.2">
      <c r="A6230" s="1">
        <v>6224</v>
      </c>
      <c r="B6230" s="1" t="s">
        <v>3661</v>
      </c>
      <c r="C6230" s="1" t="s">
        <v>3659</v>
      </c>
      <c r="D6230" s="28" t="s">
        <v>3660</v>
      </c>
      <c r="E6230" s="28" t="s">
        <v>3662</v>
      </c>
      <c r="F6230" s="1" t="s">
        <v>74</v>
      </c>
      <c r="G6230" s="1">
        <v>3</v>
      </c>
      <c r="H6230" s="1" t="s">
        <v>4209</v>
      </c>
      <c r="I6230" s="1" t="s">
        <v>114</v>
      </c>
      <c r="J6230" s="76">
        <v>432</v>
      </c>
      <c r="K6230" s="76">
        <v>2406292</v>
      </c>
      <c r="L6230" s="29">
        <v>46128</v>
      </c>
      <c r="M6230" s="29" t="s">
        <v>4163</v>
      </c>
      <c r="N6230" s="1" t="s">
        <v>478</v>
      </c>
      <c r="O6230" s="28" t="s">
        <v>1495</v>
      </c>
      <c r="P6230" s="28" t="s">
        <v>323</v>
      </c>
      <c r="Q6230" s="76">
        <v>10</v>
      </c>
      <c r="R6230" s="1"/>
      <c r="S6230" s="76"/>
      <c r="T6230" s="1" t="s">
        <v>115</v>
      </c>
      <c r="U6230" s="1"/>
      <c r="V6230" s="1"/>
      <c r="AB6230" s="179"/>
      <c r="AC6230" s="93">
        <v>24.5</v>
      </c>
      <c r="AD6230" s="69">
        <v>250</v>
      </c>
      <c r="AE6230" s="33"/>
      <c r="AF6230" s="33"/>
      <c r="AG6230" s="33"/>
      <c r="AX6230" s="37">
        <f t="shared" si="305"/>
        <v>46135</v>
      </c>
      <c r="AY6230" s="179"/>
      <c r="AZ6230" s="185"/>
      <c r="BA6230" s="181"/>
      <c r="BB6230" s="181"/>
      <c r="BC6230" s="181"/>
      <c r="BD6230" s="181"/>
      <c r="BE6230" s="181"/>
      <c r="BF6230" s="181"/>
      <c r="BG6230" s="181"/>
      <c r="BT6230" s="37">
        <f t="shared" si="304"/>
        <v>46156</v>
      </c>
      <c r="BU6230" s="179"/>
      <c r="BV6230" s="183"/>
      <c r="BW6230" s="181"/>
      <c r="BX6230" s="181"/>
      <c r="BY6230" s="181"/>
      <c r="BZ6230" s="181"/>
      <c r="CA6230" s="181"/>
      <c r="CB6230" s="181"/>
      <c r="CC6230" s="181"/>
      <c r="CE6230" s="1"/>
      <c r="CF6230" s="1"/>
      <c r="CG6230" s="1"/>
      <c r="CH6230" s="1"/>
      <c r="CI6230" s="1"/>
      <c r="CJ6230" s="1"/>
      <c r="CK6230" s="1"/>
      <c r="CL6230" s="1"/>
      <c r="CM6230" s="1"/>
      <c r="CN6230" s="1"/>
      <c r="CO6230" s="1"/>
    </row>
    <row r="6231" spans="1:93" ht="30" customHeight="1" x14ac:dyDescent="0.2">
      <c r="A6231" s="1">
        <v>6225</v>
      </c>
      <c r="B6231" s="1" t="s">
        <v>2648</v>
      </c>
      <c r="C6231" s="1" t="s">
        <v>2466</v>
      </c>
      <c r="D6231" s="28" t="s">
        <v>2649</v>
      </c>
      <c r="E6231" s="28" t="s">
        <v>2467</v>
      </c>
      <c r="F6231" s="1" t="s">
        <v>74</v>
      </c>
      <c r="G6231" s="1">
        <v>8</v>
      </c>
      <c r="H6231" s="1" t="s">
        <v>1059</v>
      </c>
      <c r="I6231" s="1" t="s">
        <v>114</v>
      </c>
      <c r="J6231" s="76">
        <v>432</v>
      </c>
      <c r="K6231" s="76">
        <v>2406352</v>
      </c>
      <c r="L6231" s="29">
        <v>46129</v>
      </c>
      <c r="M6231" s="29" t="s">
        <v>4163</v>
      </c>
      <c r="N6231" s="1" t="s">
        <v>478</v>
      </c>
      <c r="O6231" s="28" t="s">
        <v>1495</v>
      </c>
      <c r="P6231" s="28" t="s">
        <v>323</v>
      </c>
      <c r="Q6231" s="76">
        <v>9</v>
      </c>
      <c r="R6231" s="1"/>
      <c r="S6231" s="76">
        <v>6</v>
      </c>
      <c r="T6231" s="1" t="s">
        <v>115</v>
      </c>
      <c r="U6231" s="1"/>
      <c r="V6231" s="1"/>
      <c r="AB6231" s="177" t="s">
        <v>3591</v>
      </c>
      <c r="AC6231" s="93">
        <v>26</v>
      </c>
      <c r="AD6231" s="69">
        <v>250</v>
      </c>
      <c r="AE6231" s="33"/>
      <c r="AF6231" s="33"/>
      <c r="AG6231" s="33"/>
      <c r="AX6231" s="37">
        <f t="shared" ref="AX6231:AX6297" si="306">IF(L6231=0, 0,L6231+7)</f>
        <v>46136</v>
      </c>
      <c r="AY6231" s="177" t="s">
        <v>3419</v>
      </c>
      <c r="AZ6231" s="183" t="s">
        <v>3420</v>
      </c>
      <c r="BA6231" s="183">
        <v>49.4</v>
      </c>
      <c r="BB6231" s="183">
        <v>47.4</v>
      </c>
      <c r="BC6231" s="183">
        <v>47.9</v>
      </c>
      <c r="BD6231" s="183"/>
      <c r="BE6231" s="183"/>
      <c r="BF6231" s="183"/>
      <c r="BG6231" s="183">
        <f>AVERAGE(BA6231:BF6233)</f>
        <v>48.233333333333327</v>
      </c>
      <c r="BT6231" s="37">
        <f t="shared" si="304"/>
        <v>46157</v>
      </c>
      <c r="BU6231" s="177" t="s">
        <v>3419</v>
      </c>
      <c r="BV6231" s="183" t="s">
        <v>3421</v>
      </c>
      <c r="BW6231" s="183">
        <v>59.1</v>
      </c>
      <c r="BX6231" s="183">
        <v>59.5</v>
      </c>
      <c r="BY6231" s="183">
        <v>58.3</v>
      </c>
      <c r="BZ6231" s="183"/>
      <c r="CA6231" s="183"/>
      <c r="CB6231" s="183"/>
      <c r="CC6231" s="183">
        <f>AVERAGE(BW6231:CB6233)</f>
        <v>58.966666666666661</v>
      </c>
      <c r="CE6231" s="1"/>
      <c r="CF6231" s="1"/>
      <c r="CG6231" s="1"/>
      <c r="CH6231" s="1"/>
      <c r="CI6231" s="1"/>
      <c r="CJ6231" s="1"/>
      <c r="CK6231" s="1"/>
      <c r="CL6231" s="1"/>
      <c r="CM6231" s="1"/>
      <c r="CN6231" s="1"/>
      <c r="CO6231" s="1"/>
    </row>
    <row r="6232" spans="1:93" ht="30" customHeight="1" x14ac:dyDescent="0.2">
      <c r="A6232" s="1">
        <v>6226</v>
      </c>
      <c r="B6232" s="1" t="s">
        <v>2648</v>
      </c>
      <c r="C6232" s="1" t="s">
        <v>2466</v>
      </c>
      <c r="D6232" s="28" t="s">
        <v>2649</v>
      </c>
      <c r="E6232" s="28" t="s">
        <v>2467</v>
      </c>
      <c r="F6232" s="1" t="s">
        <v>74</v>
      </c>
      <c r="G6232" s="1">
        <v>4</v>
      </c>
      <c r="H6232" s="1" t="s">
        <v>1059</v>
      </c>
      <c r="I6232" s="1" t="s">
        <v>114</v>
      </c>
      <c r="J6232" s="76">
        <v>415</v>
      </c>
      <c r="K6232" s="76">
        <v>2404699</v>
      </c>
      <c r="L6232" s="29">
        <v>46129</v>
      </c>
      <c r="M6232" s="29" t="s">
        <v>4163</v>
      </c>
      <c r="N6232" s="1" t="s">
        <v>478</v>
      </c>
      <c r="O6232" s="28" t="s">
        <v>1495</v>
      </c>
      <c r="P6232" s="28" t="s">
        <v>323</v>
      </c>
      <c r="Q6232" s="76">
        <v>10</v>
      </c>
      <c r="R6232" s="1"/>
      <c r="S6232" s="76"/>
      <c r="T6232" s="1" t="s">
        <v>115</v>
      </c>
      <c r="U6232" s="1"/>
      <c r="V6232" s="1"/>
      <c r="AB6232" s="178"/>
      <c r="AC6232" s="93">
        <v>27</v>
      </c>
      <c r="AD6232" s="69">
        <v>260</v>
      </c>
      <c r="AE6232" s="33"/>
      <c r="AF6232" s="33"/>
      <c r="AG6232" s="33"/>
      <c r="AX6232" s="37">
        <f t="shared" si="306"/>
        <v>46136</v>
      </c>
      <c r="AY6232" s="178"/>
      <c r="AZ6232" s="183"/>
      <c r="BA6232" s="183"/>
      <c r="BB6232" s="183"/>
      <c r="BC6232" s="183"/>
      <c r="BD6232" s="183"/>
      <c r="BE6232" s="183"/>
      <c r="BF6232" s="183"/>
      <c r="BG6232" s="183"/>
      <c r="BT6232" s="37">
        <f t="shared" si="304"/>
        <v>46157</v>
      </c>
      <c r="BU6232" s="178"/>
      <c r="BV6232" s="183"/>
      <c r="BW6232" s="183"/>
      <c r="BX6232" s="183"/>
      <c r="BY6232" s="183"/>
      <c r="BZ6232" s="183"/>
      <c r="CA6232" s="183"/>
      <c r="CB6232" s="183"/>
      <c r="CC6232" s="183"/>
      <c r="CE6232" s="1"/>
      <c r="CF6232" s="1"/>
      <c r="CG6232" s="1"/>
      <c r="CH6232" s="1"/>
      <c r="CI6232" s="1"/>
      <c r="CJ6232" s="1"/>
      <c r="CK6232" s="1"/>
      <c r="CL6232" s="1"/>
      <c r="CM6232" s="1"/>
      <c r="CN6232" s="1"/>
      <c r="CO6232" s="1"/>
    </row>
    <row r="6233" spans="1:93" ht="30" customHeight="1" x14ac:dyDescent="0.2">
      <c r="A6233" s="1">
        <v>6227</v>
      </c>
      <c r="B6233" s="1" t="s">
        <v>2648</v>
      </c>
      <c r="C6233" s="1" t="s">
        <v>2466</v>
      </c>
      <c r="D6233" s="28" t="s">
        <v>2649</v>
      </c>
      <c r="E6233" s="28" t="s">
        <v>2467</v>
      </c>
      <c r="F6233" s="1" t="s">
        <v>74</v>
      </c>
      <c r="G6233" s="1">
        <v>4</v>
      </c>
      <c r="H6233" s="1" t="s">
        <v>1059</v>
      </c>
      <c r="I6233" s="1" t="s">
        <v>114</v>
      </c>
      <c r="J6233" s="76">
        <v>557</v>
      </c>
      <c r="K6233" s="76">
        <v>2406357</v>
      </c>
      <c r="L6233" s="29">
        <v>46129</v>
      </c>
      <c r="M6233" s="29" t="s">
        <v>4163</v>
      </c>
      <c r="N6233" s="1" t="s">
        <v>478</v>
      </c>
      <c r="O6233" s="28" t="s">
        <v>1495</v>
      </c>
      <c r="P6233" s="28" t="s">
        <v>323</v>
      </c>
      <c r="Q6233" s="76">
        <v>11</v>
      </c>
      <c r="R6233" s="1"/>
      <c r="S6233" s="76"/>
      <c r="T6233" s="1" t="s">
        <v>115</v>
      </c>
      <c r="U6233" s="1"/>
      <c r="V6233" s="1"/>
      <c r="AB6233" s="179"/>
      <c r="AC6233" s="93">
        <v>26.5</v>
      </c>
      <c r="AD6233" s="69">
        <v>240</v>
      </c>
      <c r="AE6233" s="33"/>
      <c r="AF6233" s="33"/>
      <c r="AG6233" s="33"/>
      <c r="AX6233" s="37">
        <f t="shared" si="306"/>
        <v>46136</v>
      </c>
      <c r="AY6233" s="179"/>
      <c r="AZ6233" s="183"/>
      <c r="BA6233" s="183"/>
      <c r="BB6233" s="183"/>
      <c r="BC6233" s="183"/>
      <c r="BD6233" s="183"/>
      <c r="BE6233" s="183"/>
      <c r="BF6233" s="183"/>
      <c r="BG6233" s="183"/>
      <c r="BT6233" s="37">
        <f t="shared" si="304"/>
        <v>46157</v>
      </c>
      <c r="BU6233" s="179"/>
      <c r="BV6233" s="183"/>
      <c r="BW6233" s="183"/>
      <c r="BX6233" s="183"/>
      <c r="BY6233" s="183"/>
      <c r="BZ6233" s="183"/>
      <c r="CA6233" s="183"/>
      <c r="CB6233" s="183"/>
      <c r="CC6233" s="183"/>
      <c r="CE6233" s="1"/>
      <c r="CF6233" s="1"/>
      <c r="CG6233" s="1"/>
      <c r="CH6233" s="1"/>
      <c r="CI6233" s="1"/>
      <c r="CJ6233" s="1"/>
      <c r="CK6233" s="1"/>
      <c r="CL6233" s="1"/>
      <c r="CM6233" s="1"/>
      <c r="CN6233" s="1"/>
      <c r="CO6233" s="1"/>
    </row>
    <row r="6234" spans="1:93" ht="30" customHeight="1" x14ac:dyDescent="0.2">
      <c r="A6234" s="1">
        <v>6228</v>
      </c>
      <c r="B6234" s="1" t="s">
        <v>2650</v>
      </c>
      <c r="C6234" s="1" t="s">
        <v>2464</v>
      </c>
      <c r="D6234" s="28" t="s">
        <v>2651</v>
      </c>
      <c r="E6234" s="28" t="s">
        <v>2465</v>
      </c>
      <c r="F6234" s="1" t="s">
        <v>74</v>
      </c>
      <c r="G6234" s="1">
        <v>5</v>
      </c>
      <c r="H6234" s="1" t="s">
        <v>341</v>
      </c>
      <c r="I6234" s="1" t="s">
        <v>114</v>
      </c>
      <c r="J6234" s="76">
        <v>414</v>
      </c>
      <c r="K6234" s="76">
        <v>2406351</v>
      </c>
      <c r="L6234" s="29">
        <v>46128</v>
      </c>
      <c r="M6234" s="29" t="s">
        <v>4163</v>
      </c>
      <c r="N6234" s="1" t="s">
        <v>478</v>
      </c>
      <c r="O6234" s="28" t="s">
        <v>1495</v>
      </c>
      <c r="P6234" s="28" t="s">
        <v>323</v>
      </c>
      <c r="Q6234" s="76">
        <v>9</v>
      </c>
      <c r="R6234" s="1"/>
      <c r="S6234" s="76">
        <v>6</v>
      </c>
      <c r="T6234" s="1" t="s">
        <v>115</v>
      </c>
      <c r="U6234" s="1"/>
      <c r="V6234" s="1"/>
      <c r="AB6234" s="177" t="s">
        <v>3590</v>
      </c>
      <c r="AC6234" s="93">
        <v>26</v>
      </c>
      <c r="AD6234" s="69">
        <v>255</v>
      </c>
      <c r="AE6234" s="33"/>
      <c r="AF6234" s="33"/>
      <c r="AG6234" s="33"/>
      <c r="AX6234" s="37">
        <f t="shared" si="306"/>
        <v>46135</v>
      </c>
      <c r="AY6234" s="177" t="s">
        <v>3416</v>
      </c>
      <c r="AZ6234" s="185" t="s">
        <v>3417</v>
      </c>
      <c r="BA6234" s="180">
        <v>47.1</v>
      </c>
      <c r="BB6234" s="180">
        <v>48.4</v>
      </c>
      <c r="BC6234" s="180">
        <v>47.6</v>
      </c>
      <c r="BD6234" s="180"/>
      <c r="BE6234" s="180"/>
      <c r="BF6234" s="180"/>
      <c r="BG6234" s="180">
        <f>AVERAGE(BA6234:BF6241)</f>
        <v>47.699999999999996</v>
      </c>
      <c r="BT6234" s="37">
        <f t="shared" si="304"/>
        <v>46156</v>
      </c>
      <c r="BU6234" s="177" t="s">
        <v>3416</v>
      </c>
      <c r="BV6234" s="185" t="s">
        <v>3418</v>
      </c>
      <c r="BW6234" s="180">
        <v>58.7</v>
      </c>
      <c r="BX6234" s="180">
        <v>57.8</v>
      </c>
      <c r="BY6234" s="180">
        <v>58.5</v>
      </c>
      <c r="BZ6234" s="180"/>
      <c r="CA6234" s="180"/>
      <c r="CB6234" s="180"/>
      <c r="CC6234" s="180">
        <f>AVERAGE(BW6234:CB6241)</f>
        <v>58.333333333333336</v>
      </c>
      <c r="CE6234" s="1"/>
      <c r="CF6234" s="1"/>
      <c r="CG6234" s="1"/>
      <c r="CH6234" s="1"/>
      <c r="CI6234" s="1"/>
      <c r="CJ6234" s="1"/>
      <c r="CK6234" s="1"/>
      <c r="CL6234" s="1"/>
      <c r="CM6234" s="1"/>
      <c r="CN6234" s="1"/>
      <c r="CO6234" s="1"/>
    </row>
    <row r="6235" spans="1:93" ht="30" customHeight="1" x14ac:dyDescent="0.2">
      <c r="A6235" s="1">
        <v>6229</v>
      </c>
      <c r="B6235" s="1" t="s">
        <v>2650</v>
      </c>
      <c r="C6235" s="1" t="s">
        <v>2464</v>
      </c>
      <c r="D6235" s="28" t="s">
        <v>2651</v>
      </c>
      <c r="E6235" s="28" t="s">
        <v>2465</v>
      </c>
      <c r="F6235" s="1" t="s">
        <v>74</v>
      </c>
      <c r="G6235" s="1">
        <v>5</v>
      </c>
      <c r="H6235" s="1" t="s">
        <v>341</v>
      </c>
      <c r="I6235" s="1" t="s">
        <v>114</v>
      </c>
      <c r="J6235" s="76">
        <v>558</v>
      </c>
      <c r="K6235" s="76">
        <v>2404697</v>
      </c>
      <c r="L6235" s="29">
        <v>46128</v>
      </c>
      <c r="M6235" s="29" t="s">
        <v>4163</v>
      </c>
      <c r="N6235" s="1" t="s">
        <v>478</v>
      </c>
      <c r="O6235" s="28" t="s">
        <v>1495</v>
      </c>
      <c r="P6235" s="28" t="s">
        <v>323</v>
      </c>
      <c r="Q6235" s="76">
        <v>12</v>
      </c>
      <c r="R6235" s="1"/>
      <c r="S6235" s="76"/>
      <c r="T6235" s="1" t="s">
        <v>115</v>
      </c>
      <c r="U6235" s="1"/>
      <c r="V6235" s="1"/>
      <c r="AB6235" s="178"/>
      <c r="AC6235" s="93">
        <v>26</v>
      </c>
      <c r="AD6235" s="69">
        <v>255</v>
      </c>
      <c r="AE6235" s="33"/>
      <c r="AF6235" s="33"/>
      <c r="AG6235" s="33"/>
      <c r="AX6235" s="37">
        <f t="shared" si="306"/>
        <v>46135</v>
      </c>
      <c r="AY6235" s="178"/>
      <c r="AZ6235" s="185"/>
      <c r="BA6235" s="184"/>
      <c r="BB6235" s="184"/>
      <c r="BC6235" s="184"/>
      <c r="BD6235" s="184"/>
      <c r="BE6235" s="184"/>
      <c r="BF6235" s="184"/>
      <c r="BG6235" s="184"/>
      <c r="BT6235" s="37">
        <f t="shared" si="304"/>
        <v>46156</v>
      </c>
      <c r="BU6235" s="178"/>
      <c r="BV6235" s="185"/>
      <c r="BW6235" s="184"/>
      <c r="BX6235" s="184"/>
      <c r="BY6235" s="184"/>
      <c r="BZ6235" s="184"/>
      <c r="CA6235" s="184"/>
      <c r="CB6235" s="184"/>
      <c r="CC6235" s="184"/>
      <c r="CE6235" s="1"/>
      <c r="CF6235" s="1"/>
      <c r="CG6235" s="1"/>
      <c r="CH6235" s="1"/>
      <c r="CI6235" s="1"/>
      <c r="CJ6235" s="1"/>
      <c r="CK6235" s="1"/>
      <c r="CL6235" s="1"/>
      <c r="CM6235" s="1"/>
      <c r="CN6235" s="1"/>
      <c r="CO6235" s="1"/>
    </row>
    <row r="6236" spans="1:93" ht="30" customHeight="1" x14ac:dyDescent="0.2">
      <c r="A6236" s="1">
        <v>6230</v>
      </c>
      <c r="B6236" s="1" t="s">
        <v>2650</v>
      </c>
      <c r="C6236" s="1" t="s">
        <v>2464</v>
      </c>
      <c r="D6236" s="28" t="s">
        <v>2651</v>
      </c>
      <c r="E6236" s="28" t="s">
        <v>2465</v>
      </c>
      <c r="F6236" s="1" t="s">
        <v>74</v>
      </c>
      <c r="G6236" s="1">
        <v>5</v>
      </c>
      <c r="H6236" s="1" t="s">
        <v>341</v>
      </c>
      <c r="I6236" s="1" t="s">
        <v>114</v>
      </c>
      <c r="J6236" s="76">
        <v>295</v>
      </c>
      <c r="K6236" s="76">
        <v>2406355</v>
      </c>
      <c r="L6236" s="29">
        <v>46129</v>
      </c>
      <c r="M6236" s="29" t="s">
        <v>4163</v>
      </c>
      <c r="N6236" s="1" t="s">
        <v>478</v>
      </c>
      <c r="O6236" s="28" t="s">
        <v>1495</v>
      </c>
      <c r="P6236" s="28" t="s">
        <v>323</v>
      </c>
      <c r="Q6236" s="76">
        <v>8</v>
      </c>
      <c r="R6236" s="1"/>
      <c r="S6236" s="76"/>
      <c r="T6236" s="1" t="s">
        <v>115</v>
      </c>
      <c r="U6236" s="1"/>
      <c r="V6236" s="1"/>
      <c r="AB6236" s="178"/>
      <c r="AC6236" s="93">
        <v>26</v>
      </c>
      <c r="AD6236" s="69">
        <v>230</v>
      </c>
      <c r="AE6236" s="33"/>
      <c r="AF6236" s="33"/>
      <c r="AG6236" s="33"/>
      <c r="AX6236" s="37">
        <f t="shared" si="306"/>
        <v>46136</v>
      </c>
      <c r="AY6236" s="178"/>
      <c r="AZ6236" s="185"/>
      <c r="BA6236" s="184"/>
      <c r="BB6236" s="184"/>
      <c r="BC6236" s="184"/>
      <c r="BD6236" s="184"/>
      <c r="BE6236" s="184"/>
      <c r="BF6236" s="184"/>
      <c r="BG6236" s="184"/>
      <c r="BT6236" s="37">
        <f t="shared" si="304"/>
        <v>46157</v>
      </c>
      <c r="BU6236" s="178"/>
      <c r="BV6236" s="185"/>
      <c r="BW6236" s="184"/>
      <c r="BX6236" s="184"/>
      <c r="BY6236" s="184"/>
      <c r="BZ6236" s="184"/>
      <c r="CA6236" s="184"/>
      <c r="CB6236" s="184"/>
      <c r="CC6236" s="184"/>
      <c r="CE6236" s="1"/>
      <c r="CF6236" s="1"/>
      <c r="CG6236" s="1"/>
      <c r="CH6236" s="1"/>
      <c r="CI6236" s="1"/>
      <c r="CJ6236" s="1"/>
      <c r="CK6236" s="1"/>
      <c r="CL6236" s="1"/>
      <c r="CM6236" s="1"/>
      <c r="CN6236" s="1"/>
      <c r="CO6236" s="1"/>
    </row>
    <row r="6237" spans="1:93" ht="30" customHeight="1" x14ac:dyDescent="0.2">
      <c r="A6237" s="1">
        <v>6231</v>
      </c>
      <c r="B6237" s="1" t="s">
        <v>2650</v>
      </c>
      <c r="C6237" s="1" t="s">
        <v>2464</v>
      </c>
      <c r="D6237" s="28" t="s">
        <v>2651</v>
      </c>
      <c r="E6237" s="28" t="s">
        <v>2465</v>
      </c>
      <c r="F6237" s="1" t="s">
        <v>74</v>
      </c>
      <c r="G6237" s="1">
        <v>5</v>
      </c>
      <c r="H6237" s="1" t="s">
        <v>341</v>
      </c>
      <c r="I6237" s="1" t="s">
        <v>114</v>
      </c>
      <c r="J6237" s="76">
        <v>437</v>
      </c>
      <c r="K6237" s="76">
        <v>2406356</v>
      </c>
      <c r="L6237" s="29">
        <v>46129</v>
      </c>
      <c r="M6237" s="29" t="s">
        <v>4163</v>
      </c>
      <c r="N6237" s="1" t="s">
        <v>478</v>
      </c>
      <c r="O6237" s="28" t="s">
        <v>1495</v>
      </c>
      <c r="P6237" s="28" t="s">
        <v>323</v>
      </c>
      <c r="Q6237" s="76">
        <v>9</v>
      </c>
      <c r="R6237" s="1"/>
      <c r="S6237" s="76"/>
      <c r="T6237" s="1" t="s">
        <v>115</v>
      </c>
      <c r="U6237" s="1"/>
      <c r="V6237" s="1"/>
      <c r="AB6237" s="178"/>
      <c r="AC6237" s="93">
        <v>26.5</v>
      </c>
      <c r="AD6237" s="69">
        <v>250</v>
      </c>
      <c r="AE6237" s="33"/>
      <c r="AF6237" s="33"/>
      <c r="AG6237" s="33"/>
      <c r="AX6237" s="37">
        <f t="shared" si="306"/>
        <v>46136</v>
      </c>
      <c r="AY6237" s="178"/>
      <c r="AZ6237" s="185"/>
      <c r="BA6237" s="184"/>
      <c r="BB6237" s="184"/>
      <c r="BC6237" s="184"/>
      <c r="BD6237" s="184"/>
      <c r="BE6237" s="184"/>
      <c r="BF6237" s="184"/>
      <c r="BG6237" s="184"/>
      <c r="BT6237" s="37">
        <f t="shared" si="304"/>
        <v>46157</v>
      </c>
      <c r="BU6237" s="178"/>
      <c r="BV6237" s="185"/>
      <c r="BW6237" s="184"/>
      <c r="BX6237" s="184"/>
      <c r="BY6237" s="184"/>
      <c r="BZ6237" s="184"/>
      <c r="CA6237" s="184"/>
      <c r="CB6237" s="184"/>
      <c r="CC6237" s="184"/>
      <c r="CE6237" s="1"/>
      <c r="CF6237" s="1"/>
      <c r="CG6237" s="1"/>
      <c r="CH6237" s="1"/>
      <c r="CI6237" s="1"/>
      <c r="CJ6237" s="1"/>
      <c r="CK6237" s="1"/>
      <c r="CL6237" s="1"/>
      <c r="CM6237" s="1"/>
      <c r="CN6237" s="1"/>
      <c r="CO6237" s="1"/>
    </row>
    <row r="6238" spans="1:93" ht="30" customHeight="1" x14ac:dyDescent="0.2">
      <c r="A6238" s="1">
        <v>6232</v>
      </c>
      <c r="B6238" s="1" t="s">
        <v>2650</v>
      </c>
      <c r="C6238" s="1" t="s">
        <v>2464</v>
      </c>
      <c r="D6238" s="28" t="s">
        <v>2651</v>
      </c>
      <c r="E6238" s="28" t="s">
        <v>2465</v>
      </c>
      <c r="F6238" s="1" t="s">
        <v>74</v>
      </c>
      <c r="G6238" s="1">
        <v>5</v>
      </c>
      <c r="H6238" s="1" t="s">
        <v>341</v>
      </c>
      <c r="I6238" s="1" t="s">
        <v>114</v>
      </c>
      <c r="J6238" s="76">
        <v>403</v>
      </c>
      <c r="K6238" s="76">
        <v>2406359</v>
      </c>
      <c r="L6238" s="29">
        <v>46129</v>
      </c>
      <c r="M6238" s="29" t="s">
        <v>4163</v>
      </c>
      <c r="N6238" s="1" t="s">
        <v>478</v>
      </c>
      <c r="O6238" s="28" t="s">
        <v>1495</v>
      </c>
      <c r="P6238" s="28" t="s">
        <v>323</v>
      </c>
      <c r="Q6238" s="76">
        <v>9</v>
      </c>
      <c r="R6238" s="1"/>
      <c r="S6238" s="76"/>
      <c r="T6238" s="1" t="s">
        <v>115</v>
      </c>
      <c r="U6238" s="1"/>
      <c r="V6238" s="1"/>
      <c r="AB6238" s="178"/>
      <c r="AC6238" s="93">
        <v>25</v>
      </c>
      <c r="AD6238" s="69">
        <v>260</v>
      </c>
      <c r="AE6238" s="33"/>
      <c r="AF6238" s="33"/>
      <c r="AG6238" s="33"/>
      <c r="AX6238" s="37">
        <f t="shared" si="306"/>
        <v>46136</v>
      </c>
      <c r="AY6238" s="178"/>
      <c r="AZ6238" s="185"/>
      <c r="BA6238" s="184"/>
      <c r="BB6238" s="184"/>
      <c r="BC6238" s="184"/>
      <c r="BD6238" s="184"/>
      <c r="BE6238" s="184"/>
      <c r="BF6238" s="184"/>
      <c r="BG6238" s="184"/>
      <c r="BT6238" s="37">
        <f t="shared" si="304"/>
        <v>46157</v>
      </c>
      <c r="BU6238" s="178"/>
      <c r="BV6238" s="185"/>
      <c r="BW6238" s="184"/>
      <c r="BX6238" s="184"/>
      <c r="BY6238" s="184"/>
      <c r="BZ6238" s="184"/>
      <c r="CA6238" s="184"/>
      <c r="CB6238" s="184"/>
      <c r="CC6238" s="184"/>
      <c r="CE6238" s="1"/>
      <c r="CF6238" s="1"/>
      <c r="CG6238" s="1"/>
      <c r="CH6238" s="1"/>
      <c r="CI6238" s="1"/>
      <c r="CJ6238" s="1"/>
      <c r="CK6238" s="1"/>
      <c r="CL6238" s="1"/>
      <c r="CM6238" s="1"/>
      <c r="CN6238" s="1"/>
      <c r="CO6238" s="1"/>
    </row>
    <row r="6239" spans="1:93" ht="30" customHeight="1" x14ac:dyDescent="0.2">
      <c r="A6239" s="1">
        <v>6233</v>
      </c>
      <c r="B6239" s="1" t="s">
        <v>2650</v>
      </c>
      <c r="C6239" s="1" t="s">
        <v>2464</v>
      </c>
      <c r="D6239" s="28" t="s">
        <v>2651</v>
      </c>
      <c r="E6239" s="28" t="s">
        <v>2465</v>
      </c>
      <c r="F6239" s="1" t="s">
        <v>74</v>
      </c>
      <c r="G6239" s="1">
        <v>5</v>
      </c>
      <c r="H6239" s="1" t="s">
        <v>341</v>
      </c>
      <c r="I6239" s="1" t="s">
        <v>114</v>
      </c>
      <c r="J6239" s="76">
        <v>558</v>
      </c>
      <c r="K6239" s="76">
        <v>2406361</v>
      </c>
      <c r="L6239" s="29">
        <v>46129</v>
      </c>
      <c r="M6239" s="29" t="s">
        <v>4163</v>
      </c>
      <c r="N6239" s="1" t="s">
        <v>478</v>
      </c>
      <c r="O6239" s="28" t="s">
        <v>1495</v>
      </c>
      <c r="P6239" s="28" t="s">
        <v>323</v>
      </c>
      <c r="Q6239" s="76">
        <v>12</v>
      </c>
      <c r="R6239" s="1"/>
      <c r="S6239" s="76"/>
      <c r="T6239" s="1" t="s">
        <v>115</v>
      </c>
      <c r="U6239" s="1"/>
      <c r="V6239" s="1"/>
      <c r="AB6239" s="178"/>
      <c r="AC6239" s="93">
        <v>25</v>
      </c>
      <c r="AD6239" s="69">
        <v>250</v>
      </c>
      <c r="AE6239" s="33"/>
      <c r="AF6239" s="33"/>
      <c r="AG6239" s="33"/>
      <c r="AX6239" s="37">
        <f t="shared" si="306"/>
        <v>46136</v>
      </c>
      <c r="AY6239" s="178"/>
      <c r="AZ6239" s="185"/>
      <c r="BA6239" s="184"/>
      <c r="BB6239" s="184"/>
      <c r="BC6239" s="184"/>
      <c r="BD6239" s="184"/>
      <c r="BE6239" s="184"/>
      <c r="BF6239" s="184"/>
      <c r="BG6239" s="184"/>
      <c r="BT6239" s="37">
        <f t="shared" si="304"/>
        <v>46157</v>
      </c>
      <c r="BU6239" s="178"/>
      <c r="BV6239" s="185"/>
      <c r="BW6239" s="184"/>
      <c r="BX6239" s="184"/>
      <c r="BY6239" s="184"/>
      <c r="BZ6239" s="184"/>
      <c r="CA6239" s="184"/>
      <c r="CB6239" s="184"/>
      <c r="CC6239" s="184"/>
      <c r="CE6239" s="1"/>
      <c r="CF6239" s="1"/>
      <c r="CG6239" s="1"/>
      <c r="CH6239" s="1"/>
      <c r="CI6239" s="1"/>
      <c r="CJ6239" s="1"/>
      <c r="CK6239" s="1"/>
      <c r="CL6239" s="1"/>
      <c r="CM6239" s="1"/>
      <c r="CN6239" s="1"/>
      <c r="CO6239" s="1"/>
    </row>
    <row r="6240" spans="1:93" ht="30" customHeight="1" x14ac:dyDescent="0.2">
      <c r="A6240" s="1">
        <v>6234</v>
      </c>
      <c r="B6240" s="1" t="s">
        <v>2650</v>
      </c>
      <c r="C6240" s="1" t="s">
        <v>2464</v>
      </c>
      <c r="D6240" s="28" t="s">
        <v>2651</v>
      </c>
      <c r="E6240" s="28" t="s">
        <v>2465</v>
      </c>
      <c r="F6240" s="1" t="s">
        <v>74</v>
      </c>
      <c r="G6240" s="1">
        <v>5</v>
      </c>
      <c r="H6240" s="1" t="s">
        <v>341</v>
      </c>
      <c r="I6240" s="1" t="s">
        <v>114</v>
      </c>
      <c r="J6240" s="76">
        <v>295</v>
      </c>
      <c r="K6240" s="76">
        <v>2404712</v>
      </c>
      <c r="L6240" s="29">
        <v>46129</v>
      </c>
      <c r="M6240" s="29" t="s">
        <v>4163</v>
      </c>
      <c r="N6240" s="1" t="s">
        <v>478</v>
      </c>
      <c r="O6240" s="28" t="s">
        <v>1495</v>
      </c>
      <c r="P6240" s="28" t="s">
        <v>323</v>
      </c>
      <c r="Q6240" s="76">
        <v>8</v>
      </c>
      <c r="R6240" s="1"/>
      <c r="S6240" s="76"/>
      <c r="T6240" s="1" t="s">
        <v>115</v>
      </c>
      <c r="U6240" s="1"/>
      <c r="V6240" s="1"/>
      <c r="AB6240" s="178"/>
      <c r="AC6240" s="93">
        <v>25</v>
      </c>
      <c r="AD6240" s="69">
        <v>245</v>
      </c>
      <c r="AE6240" s="33"/>
      <c r="AF6240" s="33"/>
      <c r="AG6240" s="33"/>
      <c r="AX6240" s="37">
        <f t="shared" si="306"/>
        <v>46136</v>
      </c>
      <c r="AY6240" s="178"/>
      <c r="AZ6240" s="185"/>
      <c r="BA6240" s="184"/>
      <c r="BB6240" s="184"/>
      <c r="BC6240" s="184"/>
      <c r="BD6240" s="184"/>
      <c r="BE6240" s="184"/>
      <c r="BF6240" s="184"/>
      <c r="BG6240" s="184"/>
      <c r="BT6240" s="37">
        <f t="shared" si="304"/>
        <v>46157</v>
      </c>
      <c r="BU6240" s="178"/>
      <c r="BV6240" s="185"/>
      <c r="BW6240" s="184"/>
      <c r="BX6240" s="184"/>
      <c r="BY6240" s="184"/>
      <c r="BZ6240" s="184"/>
      <c r="CA6240" s="184"/>
      <c r="CB6240" s="184"/>
      <c r="CC6240" s="184"/>
      <c r="CE6240" s="1"/>
      <c r="CF6240" s="1"/>
      <c r="CG6240" s="1"/>
      <c r="CH6240" s="1"/>
      <c r="CI6240" s="1"/>
      <c r="CJ6240" s="1"/>
      <c r="CK6240" s="1"/>
      <c r="CL6240" s="1"/>
      <c r="CM6240" s="1"/>
      <c r="CN6240" s="1"/>
      <c r="CO6240" s="1"/>
    </row>
    <row r="6241" spans="1:93" ht="30" customHeight="1" x14ac:dyDescent="0.2">
      <c r="A6241" s="1">
        <v>6235</v>
      </c>
      <c r="B6241" s="1" t="s">
        <v>2650</v>
      </c>
      <c r="C6241" s="1" t="s">
        <v>2464</v>
      </c>
      <c r="D6241" s="28" t="s">
        <v>2651</v>
      </c>
      <c r="E6241" s="28" t="s">
        <v>2465</v>
      </c>
      <c r="F6241" s="1" t="s">
        <v>74</v>
      </c>
      <c r="G6241" s="1">
        <v>8</v>
      </c>
      <c r="H6241" s="1" t="s">
        <v>341</v>
      </c>
      <c r="I6241" s="1" t="s">
        <v>114</v>
      </c>
      <c r="J6241" s="76">
        <v>287</v>
      </c>
      <c r="K6241" s="76">
        <v>2404714</v>
      </c>
      <c r="L6241" s="29">
        <v>46129</v>
      </c>
      <c r="M6241" s="29" t="s">
        <v>4163</v>
      </c>
      <c r="N6241" s="1" t="s">
        <v>478</v>
      </c>
      <c r="O6241" s="28" t="s">
        <v>1495</v>
      </c>
      <c r="P6241" s="28" t="s">
        <v>323</v>
      </c>
      <c r="Q6241" s="76">
        <v>8</v>
      </c>
      <c r="R6241" s="1"/>
      <c r="S6241" s="76"/>
      <c r="T6241" s="1" t="s">
        <v>115</v>
      </c>
      <c r="U6241" s="1"/>
      <c r="V6241" s="1"/>
      <c r="AB6241" s="179"/>
      <c r="AC6241" s="93">
        <v>25.5</v>
      </c>
      <c r="AD6241" s="69">
        <v>260</v>
      </c>
      <c r="AE6241" s="33"/>
      <c r="AF6241" s="33"/>
      <c r="AG6241" s="33"/>
      <c r="AX6241" s="37">
        <f t="shared" si="306"/>
        <v>46136</v>
      </c>
      <c r="AY6241" s="179"/>
      <c r="AZ6241" s="185"/>
      <c r="BA6241" s="181"/>
      <c r="BB6241" s="181"/>
      <c r="BC6241" s="181"/>
      <c r="BD6241" s="181"/>
      <c r="BE6241" s="181"/>
      <c r="BF6241" s="181"/>
      <c r="BG6241" s="181"/>
      <c r="BT6241" s="37">
        <f t="shared" si="304"/>
        <v>46157</v>
      </c>
      <c r="BU6241" s="179"/>
      <c r="BV6241" s="185"/>
      <c r="BW6241" s="181"/>
      <c r="BX6241" s="181"/>
      <c r="BY6241" s="181"/>
      <c r="BZ6241" s="181"/>
      <c r="CA6241" s="181"/>
      <c r="CB6241" s="181"/>
      <c r="CC6241" s="181"/>
      <c r="CE6241" s="1"/>
      <c r="CF6241" s="1"/>
      <c r="CG6241" s="1"/>
      <c r="CH6241" s="1"/>
      <c r="CI6241" s="1"/>
      <c r="CJ6241" s="1"/>
      <c r="CK6241" s="1"/>
      <c r="CL6241" s="1"/>
      <c r="CM6241" s="1"/>
      <c r="CN6241" s="1"/>
      <c r="CO6241" s="1"/>
    </row>
    <row r="6242" spans="1:93" ht="30" customHeight="1" x14ac:dyDescent="0.2">
      <c r="A6242" s="1">
        <v>6236</v>
      </c>
      <c r="B6242" s="1" t="s">
        <v>2652</v>
      </c>
      <c r="C6242" s="1" t="s">
        <v>2468</v>
      </c>
      <c r="D6242" s="28" t="s">
        <v>2653</v>
      </c>
      <c r="E6242" s="28" t="s">
        <v>2374</v>
      </c>
      <c r="F6242" s="1" t="s">
        <v>74</v>
      </c>
      <c r="G6242" s="1">
        <v>8</v>
      </c>
      <c r="H6242" s="1" t="s">
        <v>1059</v>
      </c>
      <c r="I6242" s="1" t="s">
        <v>114</v>
      </c>
      <c r="J6242" s="76">
        <v>274</v>
      </c>
      <c r="K6242" s="76">
        <v>2404700</v>
      </c>
      <c r="L6242" s="29">
        <v>46129</v>
      </c>
      <c r="M6242" s="29" t="s">
        <v>4163</v>
      </c>
      <c r="N6242" s="1" t="s">
        <v>478</v>
      </c>
      <c r="O6242" s="28" t="s">
        <v>1495</v>
      </c>
      <c r="P6242" s="28" t="s">
        <v>323</v>
      </c>
      <c r="Q6242" s="76">
        <v>8</v>
      </c>
      <c r="R6242" s="1"/>
      <c r="S6242" s="76">
        <v>6</v>
      </c>
      <c r="T6242" s="1" t="s">
        <v>115</v>
      </c>
      <c r="U6242" s="1"/>
      <c r="V6242" s="1"/>
      <c r="AB6242" s="177" t="s">
        <v>3705</v>
      </c>
      <c r="AC6242" s="93">
        <v>25</v>
      </c>
      <c r="AD6242" s="69">
        <v>240</v>
      </c>
      <c r="AE6242" s="33"/>
      <c r="AF6242" s="33"/>
      <c r="AG6242" s="33"/>
      <c r="AX6242" s="37">
        <f t="shared" si="306"/>
        <v>46136</v>
      </c>
      <c r="AY6242" s="92"/>
      <c r="AZ6242" s="92"/>
      <c r="BA6242" s="138"/>
      <c r="BB6242" s="138"/>
      <c r="BC6242" s="92"/>
      <c r="BD6242" s="92"/>
      <c r="BE6242" s="92"/>
      <c r="BF6242" s="92"/>
      <c r="BG6242" s="92"/>
      <c r="BT6242" s="37">
        <f t="shared" si="304"/>
        <v>46157</v>
      </c>
      <c r="BU6242" s="31"/>
      <c r="BW6242" s="33"/>
      <c r="BX6242" s="1"/>
      <c r="BY6242" s="1"/>
      <c r="BZ6242" s="1"/>
      <c r="CA6242" s="1"/>
      <c r="CB6242" s="1"/>
      <c r="CC6242" s="1"/>
      <c r="CE6242" s="1"/>
      <c r="CF6242" s="1"/>
      <c r="CG6242" s="1"/>
      <c r="CH6242" s="1"/>
      <c r="CI6242" s="1"/>
      <c r="CJ6242" s="1"/>
      <c r="CK6242" s="1"/>
      <c r="CL6242" s="1"/>
      <c r="CM6242" s="1"/>
      <c r="CN6242" s="1"/>
      <c r="CO6242" s="1"/>
    </row>
    <row r="6243" spans="1:93" ht="30" customHeight="1" x14ac:dyDescent="0.2">
      <c r="A6243" s="1">
        <v>6237</v>
      </c>
      <c r="B6243" s="1" t="s">
        <v>2652</v>
      </c>
      <c r="C6243" s="1" t="s">
        <v>2468</v>
      </c>
      <c r="D6243" s="28" t="s">
        <v>2653</v>
      </c>
      <c r="E6243" s="28" t="s">
        <v>2374</v>
      </c>
      <c r="F6243" s="1" t="s">
        <v>74</v>
      </c>
      <c r="G6243" s="1">
        <v>8</v>
      </c>
      <c r="H6243" s="1" t="s">
        <v>1059</v>
      </c>
      <c r="I6243" s="1" t="s">
        <v>114</v>
      </c>
      <c r="J6243" s="76">
        <v>415</v>
      </c>
      <c r="K6243" s="76">
        <v>2407411</v>
      </c>
      <c r="L6243" s="29">
        <v>46129</v>
      </c>
      <c r="M6243" s="29" t="s">
        <v>4163</v>
      </c>
      <c r="N6243" s="1" t="s">
        <v>478</v>
      </c>
      <c r="O6243" s="28" t="s">
        <v>1495</v>
      </c>
      <c r="P6243" s="28" t="s">
        <v>323</v>
      </c>
      <c r="Q6243" s="76">
        <v>10</v>
      </c>
      <c r="R6243" s="1"/>
      <c r="S6243" s="76"/>
      <c r="T6243" s="1" t="s">
        <v>115</v>
      </c>
      <c r="U6243" s="1"/>
      <c r="V6243" s="1"/>
      <c r="AB6243" s="178"/>
      <c r="AC6243" s="93">
        <v>25</v>
      </c>
      <c r="AD6243" s="69">
        <v>230</v>
      </c>
      <c r="AE6243" s="33"/>
      <c r="AF6243" s="33"/>
      <c r="AG6243" s="33"/>
      <c r="AX6243" s="37">
        <f t="shared" si="306"/>
        <v>46136</v>
      </c>
      <c r="AY6243" s="92"/>
      <c r="AZ6243" s="92"/>
      <c r="BA6243" s="138"/>
      <c r="BB6243" s="138"/>
      <c r="BC6243" s="92"/>
      <c r="BD6243" s="92"/>
      <c r="BE6243" s="92"/>
      <c r="BF6243" s="92"/>
      <c r="BG6243" s="92"/>
      <c r="BT6243" s="37">
        <f t="shared" si="304"/>
        <v>46157</v>
      </c>
      <c r="BU6243" s="31"/>
      <c r="BW6243" s="33"/>
      <c r="BX6243" s="1"/>
      <c r="BY6243" s="1"/>
      <c r="BZ6243" s="1"/>
      <c r="CA6243" s="1"/>
      <c r="CB6243" s="1"/>
      <c r="CC6243" s="1"/>
      <c r="CE6243" s="1"/>
      <c r="CF6243" s="1"/>
      <c r="CG6243" s="1"/>
      <c r="CH6243" s="1"/>
      <c r="CI6243" s="1"/>
      <c r="CJ6243" s="1"/>
      <c r="CK6243" s="1"/>
      <c r="CL6243" s="1"/>
      <c r="CM6243" s="1"/>
      <c r="CN6243" s="1"/>
      <c r="CO6243" s="1"/>
    </row>
    <row r="6244" spans="1:93" ht="30" customHeight="1" x14ac:dyDescent="0.2">
      <c r="A6244" s="1">
        <v>6238</v>
      </c>
      <c r="B6244" s="1" t="s">
        <v>2652</v>
      </c>
      <c r="C6244" s="1" t="s">
        <v>2468</v>
      </c>
      <c r="D6244" s="28" t="s">
        <v>2653</v>
      </c>
      <c r="E6244" s="28" t="s">
        <v>2374</v>
      </c>
      <c r="F6244" s="1" t="s">
        <v>74</v>
      </c>
      <c r="G6244" s="1">
        <v>8</v>
      </c>
      <c r="H6244" s="1" t="s">
        <v>1059</v>
      </c>
      <c r="I6244" s="1" t="s">
        <v>114</v>
      </c>
      <c r="J6244" s="76">
        <v>403</v>
      </c>
      <c r="K6244" s="76">
        <v>2406364</v>
      </c>
      <c r="L6244" s="29">
        <v>46129</v>
      </c>
      <c r="M6244" s="29" t="s">
        <v>4163</v>
      </c>
      <c r="N6244" s="1" t="s">
        <v>478</v>
      </c>
      <c r="O6244" s="28" t="s">
        <v>1495</v>
      </c>
      <c r="P6244" s="28" t="s">
        <v>323</v>
      </c>
      <c r="Q6244" s="76">
        <v>8</v>
      </c>
      <c r="R6244" s="1"/>
      <c r="S6244" s="76"/>
      <c r="T6244" s="1" t="s">
        <v>115</v>
      </c>
      <c r="U6244" s="1"/>
      <c r="V6244" s="1"/>
      <c r="AB6244" s="179"/>
      <c r="AC6244" s="93">
        <v>25</v>
      </c>
      <c r="AD6244" s="69">
        <v>250</v>
      </c>
      <c r="AE6244" s="33"/>
      <c r="AF6244" s="33"/>
      <c r="AG6244" s="33"/>
      <c r="AX6244" s="37">
        <f t="shared" si="306"/>
        <v>46136</v>
      </c>
      <c r="AY6244" s="92"/>
      <c r="AZ6244" s="92"/>
      <c r="BA6244" s="138"/>
      <c r="BB6244" s="138"/>
      <c r="BC6244" s="92"/>
      <c r="BD6244" s="92"/>
      <c r="BE6244" s="92"/>
      <c r="BF6244" s="92"/>
      <c r="BG6244" s="92"/>
      <c r="BT6244" s="37">
        <f t="shared" si="304"/>
        <v>46157</v>
      </c>
      <c r="BU6244" s="31"/>
      <c r="BW6244" s="33"/>
      <c r="BX6244" s="1"/>
      <c r="BY6244" s="1"/>
      <c r="BZ6244" s="1"/>
      <c r="CA6244" s="1"/>
      <c r="CB6244" s="1"/>
      <c r="CC6244" s="1"/>
      <c r="CE6244" s="1"/>
      <c r="CF6244" s="1"/>
      <c r="CG6244" s="1"/>
      <c r="CH6244" s="1"/>
      <c r="CI6244" s="1"/>
      <c r="CJ6244" s="1"/>
      <c r="CK6244" s="1"/>
      <c r="CL6244" s="1"/>
      <c r="CM6244" s="1"/>
      <c r="CN6244" s="1"/>
      <c r="CO6244" s="1"/>
    </row>
    <row r="6245" spans="1:93" ht="30" customHeight="1" x14ac:dyDescent="0.2">
      <c r="A6245" s="1">
        <v>6239</v>
      </c>
      <c r="B6245" s="1" t="s">
        <v>2654</v>
      </c>
      <c r="C6245" s="1" t="s">
        <v>2470</v>
      </c>
      <c r="D6245" s="28" t="s">
        <v>2655</v>
      </c>
      <c r="E6245" s="28" t="s">
        <v>2471</v>
      </c>
      <c r="F6245" s="1" t="s">
        <v>74</v>
      </c>
      <c r="G6245" s="1">
        <v>7</v>
      </c>
      <c r="H6245" s="1" t="s">
        <v>1059</v>
      </c>
      <c r="I6245" s="1" t="s">
        <v>114</v>
      </c>
      <c r="J6245" s="76">
        <v>302</v>
      </c>
      <c r="K6245" s="76">
        <v>2404746</v>
      </c>
      <c r="L6245" s="29">
        <v>46130</v>
      </c>
      <c r="M6245" s="29" t="s">
        <v>4163</v>
      </c>
      <c r="N6245" s="1" t="s">
        <v>478</v>
      </c>
      <c r="O6245" s="28" t="s">
        <v>1495</v>
      </c>
      <c r="P6245" s="28" t="s">
        <v>323</v>
      </c>
      <c r="Q6245" s="76">
        <v>8</v>
      </c>
      <c r="R6245" s="1"/>
      <c r="S6245" s="76">
        <v>6</v>
      </c>
      <c r="T6245" s="1" t="s">
        <v>115</v>
      </c>
      <c r="U6245" s="1"/>
      <c r="V6245" s="1"/>
      <c r="AB6245" s="177"/>
      <c r="AC6245" s="93">
        <v>25.5</v>
      </c>
      <c r="AD6245" s="69">
        <v>240</v>
      </c>
      <c r="AE6245" s="33"/>
      <c r="AF6245" s="33"/>
      <c r="AG6245" s="33"/>
      <c r="AX6245" s="37">
        <f t="shared" si="306"/>
        <v>46137</v>
      </c>
      <c r="AY6245" s="182" t="s">
        <v>3455</v>
      </c>
      <c r="AZ6245" s="183" t="s">
        <v>3456</v>
      </c>
      <c r="BA6245" s="183">
        <v>47.8</v>
      </c>
      <c r="BB6245" s="183">
        <v>46.5</v>
      </c>
      <c r="BC6245" s="183">
        <v>46.9</v>
      </c>
      <c r="BD6245" s="183"/>
      <c r="BE6245" s="183"/>
      <c r="BF6245" s="183"/>
      <c r="BG6245" s="183">
        <f>AVERAGE(BA6245:BF6250)</f>
        <v>47.066666666666663</v>
      </c>
      <c r="BT6245" s="37">
        <f t="shared" si="304"/>
        <v>46158</v>
      </c>
      <c r="BU6245" s="177" t="s">
        <v>3455</v>
      </c>
      <c r="BV6245" s="183" t="s">
        <v>3457</v>
      </c>
      <c r="BW6245" s="180">
        <v>55.4</v>
      </c>
      <c r="BX6245" s="180">
        <v>56.3</v>
      </c>
      <c r="BY6245" s="180">
        <v>57.7</v>
      </c>
      <c r="BZ6245" s="180"/>
      <c r="CA6245" s="180"/>
      <c r="CB6245" s="180"/>
      <c r="CC6245" s="180">
        <f>AVERAGE(BW6245:CB6250)</f>
        <v>56.466666666666661</v>
      </c>
      <c r="CE6245" s="1"/>
      <c r="CF6245" s="1"/>
      <c r="CG6245" s="1"/>
      <c r="CH6245" s="1"/>
      <c r="CI6245" s="1"/>
      <c r="CJ6245" s="1"/>
      <c r="CK6245" s="1"/>
      <c r="CL6245" s="1"/>
      <c r="CM6245" s="1"/>
      <c r="CN6245" s="1"/>
      <c r="CO6245" s="1"/>
    </row>
    <row r="6246" spans="1:93" ht="30" customHeight="1" x14ac:dyDescent="0.2">
      <c r="A6246" s="1">
        <v>6240</v>
      </c>
      <c r="B6246" s="1" t="s">
        <v>2654</v>
      </c>
      <c r="C6246" s="1" t="s">
        <v>2470</v>
      </c>
      <c r="D6246" s="28" t="s">
        <v>2655</v>
      </c>
      <c r="E6246" s="28" t="s">
        <v>2471</v>
      </c>
      <c r="F6246" s="1" t="s">
        <v>74</v>
      </c>
      <c r="G6246" s="1">
        <v>3</v>
      </c>
      <c r="H6246" s="1" t="s">
        <v>4209</v>
      </c>
      <c r="I6246" s="1" t="s">
        <v>114</v>
      </c>
      <c r="J6246" s="76">
        <v>558</v>
      </c>
      <c r="K6246" s="76">
        <v>2404748</v>
      </c>
      <c r="L6246" s="29">
        <v>46130</v>
      </c>
      <c r="M6246" s="29" t="s">
        <v>4163</v>
      </c>
      <c r="N6246" s="1" t="s">
        <v>478</v>
      </c>
      <c r="O6246" s="28" t="s">
        <v>1495</v>
      </c>
      <c r="P6246" s="28" t="s">
        <v>323</v>
      </c>
      <c r="Q6246" s="76">
        <v>12</v>
      </c>
      <c r="R6246" s="1"/>
      <c r="S6246" s="76"/>
      <c r="T6246" s="1" t="s">
        <v>115</v>
      </c>
      <c r="U6246" s="1"/>
      <c r="V6246" s="1"/>
      <c r="AB6246" s="178"/>
      <c r="AC6246" s="93">
        <v>27.5</v>
      </c>
      <c r="AD6246" s="69">
        <v>230</v>
      </c>
      <c r="AE6246" s="33"/>
      <c r="AF6246" s="33"/>
      <c r="AG6246" s="33"/>
      <c r="AX6246" s="37">
        <f t="shared" si="306"/>
        <v>46137</v>
      </c>
      <c r="AY6246" s="182"/>
      <c r="AZ6246" s="183"/>
      <c r="BA6246" s="183"/>
      <c r="BB6246" s="183"/>
      <c r="BC6246" s="183"/>
      <c r="BD6246" s="183"/>
      <c r="BE6246" s="183"/>
      <c r="BF6246" s="183"/>
      <c r="BG6246" s="183"/>
      <c r="BT6246" s="37">
        <f t="shared" si="304"/>
        <v>46158</v>
      </c>
      <c r="BU6246" s="178"/>
      <c r="BV6246" s="183"/>
      <c r="BW6246" s="184"/>
      <c r="BX6246" s="184"/>
      <c r="BY6246" s="184"/>
      <c r="BZ6246" s="184"/>
      <c r="CA6246" s="184"/>
      <c r="CB6246" s="184"/>
      <c r="CC6246" s="184"/>
      <c r="CE6246" s="1"/>
      <c r="CF6246" s="1"/>
      <c r="CG6246" s="1"/>
      <c r="CH6246" s="1"/>
      <c r="CI6246" s="1"/>
      <c r="CJ6246" s="1"/>
      <c r="CK6246" s="1"/>
      <c r="CL6246" s="1"/>
      <c r="CM6246" s="1"/>
      <c r="CN6246" s="1"/>
      <c r="CO6246" s="1"/>
    </row>
    <row r="6247" spans="1:93" ht="30" customHeight="1" x14ac:dyDescent="0.2">
      <c r="A6247" s="1">
        <v>6241</v>
      </c>
      <c r="B6247" s="1" t="s">
        <v>2654</v>
      </c>
      <c r="C6247" s="1" t="s">
        <v>2470</v>
      </c>
      <c r="D6247" s="28" t="s">
        <v>2655</v>
      </c>
      <c r="E6247" s="28" t="s">
        <v>2471</v>
      </c>
      <c r="F6247" s="1" t="s">
        <v>74</v>
      </c>
      <c r="G6247" s="1">
        <v>3</v>
      </c>
      <c r="H6247" s="1" t="s">
        <v>4209</v>
      </c>
      <c r="I6247" s="1" t="s">
        <v>114</v>
      </c>
      <c r="J6247" s="76">
        <v>551</v>
      </c>
      <c r="K6247" s="76">
        <v>2406396</v>
      </c>
      <c r="L6247" s="29">
        <v>46130</v>
      </c>
      <c r="M6247" s="29" t="s">
        <v>4163</v>
      </c>
      <c r="N6247" s="1" t="s">
        <v>478</v>
      </c>
      <c r="O6247" s="28" t="s">
        <v>1495</v>
      </c>
      <c r="P6247" s="28" t="s">
        <v>323</v>
      </c>
      <c r="Q6247" s="76">
        <v>12</v>
      </c>
      <c r="R6247" s="1"/>
      <c r="S6247" s="76"/>
      <c r="T6247" s="1" t="s">
        <v>115</v>
      </c>
      <c r="U6247" s="1"/>
      <c r="V6247" s="1"/>
      <c r="AB6247" s="178"/>
      <c r="AC6247" s="93">
        <v>27</v>
      </c>
      <c r="AD6247" s="69">
        <v>250</v>
      </c>
      <c r="AE6247" s="33"/>
      <c r="AF6247" s="33"/>
      <c r="AG6247" s="33"/>
      <c r="AX6247" s="37">
        <f t="shared" si="306"/>
        <v>46137</v>
      </c>
      <c r="AY6247" s="182"/>
      <c r="AZ6247" s="183"/>
      <c r="BA6247" s="183"/>
      <c r="BB6247" s="183"/>
      <c r="BC6247" s="183"/>
      <c r="BD6247" s="183"/>
      <c r="BE6247" s="183"/>
      <c r="BF6247" s="183"/>
      <c r="BG6247" s="183"/>
      <c r="BT6247" s="37">
        <f t="shared" si="304"/>
        <v>46158</v>
      </c>
      <c r="BU6247" s="178"/>
      <c r="BV6247" s="183"/>
      <c r="BW6247" s="184"/>
      <c r="BX6247" s="184"/>
      <c r="BY6247" s="184"/>
      <c r="BZ6247" s="184"/>
      <c r="CA6247" s="184"/>
      <c r="CB6247" s="184"/>
      <c r="CC6247" s="184"/>
      <c r="CE6247" s="1"/>
      <c r="CF6247" s="1"/>
      <c r="CG6247" s="1"/>
      <c r="CH6247" s="1"/>
      <c r="CI6247" s="1"/>
      <c r="CJ6247" s="1"/>
      <c r="CK6247" s="1"/>
      <c r="CL6247" s="1"/>
      <c r="CM6247" s="1"/>
      <c r="CN6247" s="1"/>
      <c r="CO6247" s="1"/>
    </row>
    <row r="6248" spans="1:93" ht="30" customHeight="1" x14ac:dyDescent="0.2">
      <c r="A6248" s="1">
        <v>6242</v>
      </c>
      <c r="B6248" s="1" t="s">
        <v>2654</v>
      </c>
      <c r="C6248" s="1" t="s">
        <v>2470</v>
      </c>
      <c r="D6248" s="28" t="s">
        <v>2655</v>
      </c>
      <c r="E6248" s="28" t="s">
        <v>2471</v>
      </c>
      <c r="F6248" s="1" t="s">
        <v>74</v>
      </c>
      <c r="G6248" s="1">
        <v>3</v>
      </c>
      <c r="H6248" s="1" t="s">
        <v>4209</v>
      </c>
      <c r="I6248" s="1" t="s">
        <v>114</v>
      </c>
      <c r="J6248" s="76">
        <v>302</v>
      </c>
      <c r="K6248" s="76">
        <v>2406399</v>
      </c>
      <c r="L6248" s="29">
        <v>46130</v>
      </c>
      <c r="M6248" s="29" t="s">
        <v>4163</v>
      </c>
      <c r="N6248" s="1" t="s">
        <v>478</v>
      </c>
      <c r="O6248" s="28" t="s">
        <v>1495</v>
      </c>
      <c r="P6248" s="28" t="s">
        <v>323</v>
      </c>
      <c r="Q6248" s="76">
        <v>8</v>
      </c>
      <c r="R6248" s="1"/>
      <c r="S6248" s="76"/>
      <c r="T6248" s="1" t="s">
        <v>115</v>
      </c>
      <c r="U6248" s="1"/>
      <c r="V6248" s="1"/>
      <c r="AB6248" s="178"/>
      <c r="AC6248" s="93">
        <v>26</v>
      </c>
      <c r="AD6248" s="69">
        <v>230</v>
      </c>
      <c r="AE6248" s="33"/>
      <c r="AF6248" s="33"/>
      <c r="AG6248" s="33"/>
      <c r="AX6248" s="37">
        <f t="shared" si="306"/>
        <v>46137</v>
      </c>
      <c r="AY6248" s="182"/>
      <c r="AZ6248" s="183"/>
      <c r="BA6248" s="183"/>
      <c r="BB6248" s="183"/>
      <c r="BC6248" s="183"/>
      <c r="BD6248" s="183"/>
      <c r="BE6248" s="183"/>
      <c r="BF6248" s="183"/>
      <c r="BG6248" s="183"/>
      <c r="BT6248" s="37">
        <f t="shared" si="304"/>
        <v>46158</v>
      </c>
      <c r="BU6248" s="178"/>
      <c r="BV6248" s="183"/>
      <c r="BW6248" s="184"/>
      <c r="BX6248" s="184"/>
      <c r="BY6248" s="184"/>
      <c r="BZ6248" s="184"/>
      <c r="CA6248" s="184"/>
      <c r="CB6248" s="184"/>
      <c r="CC6248" s="184"/>
      <c r="CE6248" s="1"/>
      <c r="CF6248" s="1"/>
      <c r="CG6248" s="1"/>
      <c r="CH6248" s="1"/>
      <c r="CI6248" s="1"/>
      <c r="CJ6248" s="1"/>
      <c r="CK6248" s="1"/>
      <c r="CL6248" s="1"/>
      <c r="CM6248" s="1"/>
      <c r="CN6248" s="1"/>
      <c r="CO6248" s="1"/>
    </row>
    <row r="6249" spans="1:93" ht="30" customHeight="1" x14ac:dyDescent="0.2">
      <c r="A6249" s="1">
        <v>6243</v>
      </c>
      <c r="B6249" s="1" t="s">
        <v>2654</v>
      </c>
      <c r="C6249" s="1" t="s">
        <v>2470</v>
      </c>
      <c r="D6249" s="28" t="s">
        <v>2655</v>
      </c>
      <c r="E6249" s="28" t="s">
        <v>2471</v>
      </c>
      <c r="F6249" s="1" t="s">
        <v>74</v>
      </c>
      <c r="G6249" s="1">
        <v>3</v>
      </c>
      <c r="H6249" s="1" t="s">
        <v>4209</v>
      </c>
      <c r="I6249" s="1" t="s">
        <v>114</v>
      </c>
      <c r="J6249" s="76">
        <v>558</v>
      </c>
      <c r="K6249" s="76">
        <v>2406401</v>
      </c>
      <c r="L6249" s="29">
        <v>46130</v>
      </c>
      <c r="M6249" s="29" t="s">
        <v>4163</v>
      </c>
      <c r="N6249" s="1" t="s">
        <v>478</v>
      </c>
      <c r="O6249" s="28" t="s">
        <v>1495</v>
      </c>
      <c r="P6249" s="28" t="s">
        <v>323</v>
      </c>
      <c r="Q6249" s="76">
        <v>12</v>
      </c>
      <c r="R6249" s="1"/>
      <c r="S6249" s="76"/>
      <c r="T6249" s="1" t="s">
        <v>115</v>
      </c>
      <c r="U6249" s="1"/>
      <c r="V6249" s="1"/>
      <c r="AB6249" s="178"/>
      <c r="AC6249" s="93">
        <v>26</v>
      </c>
      <c r="AD6249" s="69">
        <v>230</v>
      </c>
      <c r="AE6249" s="33"/>
      <c r="AF6249" s="33"/>
      <c r="AG6249" s="33"/>
      <c r="AX6249" s="37">
        <f t="shared" si="306"/>
        <v>46137</v>
      </c>
      <c r="AY6249" s="182"/>
      <c r="AZ6249" s="183"/>
      <c r="BA6249" s="183"/>
      <c r="BB6249" s="183"/>
      <c r="BC6249" s="183"/>
      <c r="BD6249" s="183"/>
      <c r="BE6249" s="183"/>
      <c r="BF6249" s="183"/>
      <c r="BG6249" s="183"/>
      <c r="BT6249" s="37">
        <f t="shared" si="304"/>
        <v>46158</v>
      </c>
      <c r="BU6249" s="178"/>
      <c r="BV6249" s="183"/>
      <c r="BW6249" s="184"/>
      <c r="BX6249" s="184"/>
      <c r="BY6249" s="184"/>
      <c r="BZ6249" s="184"/>
      <c r="CA6249" s="184"/>
      <c r="CB6249" s="184"/>
      <c r="CC6249" s="184"/>
      <c r="CE6249" s="1"/>
      <c r="CF6249" s="1"/>
      <c r="CG6249" s="1"/>
      <c r="CH6249" s="1"/>
      <c r="CI6249" s="1"/>
      <c r="CJ6249" s="1"/>
      <c r="CK6249" s="1"/>
      <c r="CL6249" s="1"/>
      <c r="CM6249" s="1"/>
      <c r="CN6249" s="1"/>
      <c r="CO6249" s="1"/>
    </row>
    <row r="6250" spans="1:93" ht="30" customHeight="1" x14ac:dyDescent="0.2">
      <c r="A6250" s="1">
        <v>6244</v>
      </c>
      <c r="B6250" s="1" t="s">
        <v>2654</v>
      </c>
      <c r="C6250" s="1" t="s">
        <v>2470</v>
      </c>
      <c r="D6250" s="28" t="s">
        <v>2469</v>
      </c>
      <c r="E6250" s="28" t="s">
        <v>2471</v>
      </c>
      <c r="F6250" s="1" t="s">
        <v>74</v>
      </c>
      <c r="G6250" s="1">
        <v>3</v>
      </c>
      <c r="H6250" s="1" t="s">
        <v>4209</v>
      </c>
      <c r="I6250" s="1" t="s">
        <v>114</v>
      </c>
      <c r="J6250" s="76">
        <v>551</v>
      </c>
      <c r="K6250" s="76">
        <v>2406402</v>
      </c>
      <c r="L6250" s="29">
        <v>46131</v>
      </c>
      <c r="M6250" s="29" t="s">
        <v>4163</v>
      </c>
      <c r="N6250" s="1" t="s">
        <v>478</v>
      </c>
      <c r="O6250" s="28" t="s">
        <v>1495</v>
      </c>
      <c r="P6250" s="28" t="s">
        <v>323</v>
      </c>
      <c r="Q6250" s="76">
        <v>13</v>
      </c>
      <c r="R6250" s="1"/>
      <c r="S6250" s="76"/>
      <c r="T6250" s="1" t="s">
        <v>115</v>
      </c>
      <c r="U6250" s="1"/>
      <c r="V6250" s="1"/>
      <c r="AB6250" s="179"/>
      <c r="AC6250" s="93">
        <v>25.5</v>
      </c>
      <c r="AD6250" s="69">
        <v>260</v>
      </c>
      <c r="AE6250" s="33"/>
      <c r="AF6250" s="33"/>
      <c r="AG6250" s="33"/>
      <c r="AX6250" s="37">
        <f t="shared" si="306"/>
        <v>46138</v>
      </c>
      <c r="AY6250" s="182"/>
      <c r="AZ6250" s="183"/>
      <c r="BA6250" s="183"/>
      <c r="BB6250" s="183"/>
      <c r="BC6250" s="183"/>
      <c r="BD6250" s="183"/>
      <c r="BE6250" s="183"/>
      <c r="BF6250" s="183"/>
      <c r="BG6250" s="183"/>
      <c r="BT6250" s="37">
        <f t="shared" si="304"/>
        <v>46159</v>
      </c>
      <c r="BU6250" s="179"/>
      <c r="BV6250" s="183"/>
      <c r="BW6250" s="181"/>
      <c r="BX6250" s="181"/>
      <c r="BY6250" s="181"/>
      <c r="BZ6250" s="181"/>
      <c r="CA6250" s="181"/>
      <c r="CB6250" s="181"/>
      <c r="CC6250" s="181"/>
      <c r="CE6250" s="1"/>
      <c r="CF6250" s="1"/>
      <c r="CG6250" s="1"/>
      <c r="CH6250" s="1"/>
      <c r="CI6250" s="1"/>
      <c r="CJ6250" s="1"/>
      <c r="CK6250" s="1"/>
      <c r="CL6250" s="1"/>
      <c r="CM6250" s="1"/>
      <c r="CN6250" s="1"/>
      <c r="CO6250" s="1"/>
    </row>
    <row r="6251" spans="1:93" ht="30" customHeight="1" x14ac:dyDescent="0.2">
      <c r="A6251" s="1">
        <v>6245</v>
      </c>
      <c r="B6251" s="1" t="s">
        <v>2656</v>
      </c>
      <c r="C6251" s="1" t="s">
        <v>2472</v>
      </c>
      <c r="D6251" s="28" t="s">
        <v>2657</v>
      </c>
      <c r="E6251" s="28" t="s">
        <v>2473</v>
      </c>
      <c r="F6251" s="1" t="s">
        <v>74</v>
      </c>
      <c r="G6251" s="1">
        <v>8</v>
      </c>
      <c r="H6251" s="1" t="s">
        <v>1059</v>
      </c>
      <c r="I6251" s="1" t="s">
        <v>114</v>
      </c>
      <c r="J6251" s="76">
        <v>403</v>
      </c>
      <c r="K6251" s="76">
        <v>2406393</v>
      </c>
      <c r="L6251" s="29">
        <v>46130</v>
      </c>
      <c r="M6251" s="29" t="s">
        <v>4163</v>
      </c>
      <c r="N6251" s="1" t="s">
        <v>478</v>
      </c>
      <c r="O6251" s="28" t="s">
        <v>1495</v>
      </c>
      <c r="P6251" s="28" t="s">
        <v>323</v>
      </c>
      <c r="Q6251" s="76">
        <v>9</v>
      </c>
      <c r="R6251" s="1"/>
      <c r="S6251" s="76">
        <v>6</v>
      </c>
      <c r="T6251" s="1" t="s">
        <v>115</v>
      </c>
      <c r="U6251" s="1"/>
      <c r="V6251" s="1"/>
      <c r="AB6251" s="177" t="s">
        <v>3603</v>
      </c>
      <c r="AC6251" s="93">
        <v>27.5</v>
      </c>
      <c r="AD6251" s="69">
        <v>235</v>
      </c>
      <c r="AE6251" s="33"/>
      <c r="AF6251" s="33"/>
      <c r="AG6251" s="33"/>
      <c r="AX6251" s="37">
        <f t="shared" si="306"/>
        <v>46137</v>
      </c>
      <c r="AY6251" s="178" t="s">
        <v>3451</v>
      </c>
      <c r="AZ6251" s="185" t="s">
        <v>3452</v>
      </c>
      <c r="BA6251" s="184">
        <v>56.4</v>
      </c>
      <c r="BB6251" s="184">
        <v>57.6</v>
      </c>
      <c r="BC6251" s="184">
        <v>55.4</v>
      </c>
      <c r="BD6251" s="184"/>
      <c r="BE6251" s="184"/>
      <c r="BF6251" s="184"/>
      <c r="BG6251" s="184">
        <f>AVERAGE(BA6251:BF6255)</f>
        <v>56.466666666666669</v>
      </c>
      <c r="BT6251" s="37">
        <f t="shared" si="304"/>
        <v>46158</v>
      </c>
      <c r="BU6251" s="177" t="s">
        <v>3451</v>
      </c>
      <c r="BV6251" s="185" t="s">
        <v>3499</v>
      </c>
      <c r="BW6251" s="180">
        <v>56.4</v>
      </c>
      <c r="BX6251" s="180">
        <v>57.6</v>
      </c>
      <c r="BY6251" s="180">
        <v>55.4</v>
      </c>
      <c r="BZ6251" s="180"/>
      <c r="CA6251" s="180"/>
      <c r="CB6251" s="180"/>
      <c r="CC6251" s="180">
        <f>AVERAGE(BW6251:CB6255)</f>
        <v>56.466666666666669</v>
      </c>
      <c r="CE6251" s="1"/>
      <c r="CF6251" s="1"/>
      <c r="CG6251" s="1"/>
      <c r="CH6251" s="1"/>
      <c r="CI6251" s="1"/>
      <c r="CJ6251" s="1"/>
      <c r="CK6251" s="1"/>
      <c r="CL6251" s="1"/>
      <c r="CM6251" s="1"/>
      <c r="CN6251" s="1"/>
      <c r="CO6251" s="1"/>
    </row>
    <row r="6252" spans="1:93" ht="30" customHeight="1" x14ac:dyDescent="0.2">
      <c r="A6252" s="1">
        <v>6246</v>
      </c>
      <c r="B6252" s="1" t="s">
        <v>2656</v>
      </c>
      <c r="C6252" s="1" t="s">
        <v>2472</v>
      </c>
      <c r="D6252" s="28" t="s">
        <v>2657</v>
      </c>
      <c r="E6252" s="28" t="s">
        <v>2473</v>
      </c>
      <c r="F6252" s="1" t="s">
        <v>74</v>
      </c>
      <c r="G6252" s="1">
        <v>8</v>
      </c>
      <c r="H6252" s="1" t="s">
        <v>1059</v>
      </c>
      <c r="I6252" s="1" t="s">
        <v>114</v>
      </c>
      <c r="J6252" s="76">
        <v>274</v>
      </c>
      <c r="K6252" s="76">
        <v>2404753</v>
      </c>
      <c r="L6252" s="29">
        <v>46130</v>
      </c>
      <c r="M6252" s="29" t="s">
        <v>4163</v>
      </c>
      <c r="N6252" s="1" t="s">
        <v>478</v>
      </c>
      <c r="O6252" s="28" t="s">
        <v>1495</v>
      </c>
      <c r="P6252" s="28" t="s">
        <v>323</v>
      </c>
      <c r="Q6252" s="76">
        <v>8</v>
      </c>
      <c r="R6252" s="1"/>
      <c r="S6252" s="76"/>
      <c r="T6252" s="1" t="s">
        <v>115</v>
      </c>
      <c r="U6252" s="1"/>
      <c r="V6252" s="1"/>
      <c r="AB6252" s="178"/>
      <c r="AC6252" s="93">
        <v>27</v>
      </c>
      <c r="AD6252" s="69">
        <v>220</v>
      </c>
      <c r="AE6252" s="33"/>
      <c r="AF6252" s="33"/>
      <c r="AG6252" s="33"/>
      <c r="AX6252" s="37">
        <f t="shared" si="306"/>
        <v>46137</v>
      </c>
      <c r="AY6252" s="178"/>
      <c r="AZ6252" s="185"/>
      <c r="BA6252" s="184"/>
      <c r="BB6252" s="184"/>
      <c r="BC6252" s="184"/>
      <c r="BD6252" s="184"/>
      <c r="BE6252" s="184"/>
      <c r="BF6252" s="184"/>
      <c r="BG6252" s="184"/>
      <c r="BT6252" s="37">
        <f t="shared" si="304"/>
        <v>46158</v>
      </c>
      <c r="BU6252" s="178"/>
      <c r="BV6252" s="185"/>
      <c r="BW6252" s="184"/>
      <c r="BX6252" s="184"/>
      <c r="BY6252" s="184"/>
      <c r="BZ6252" s="184"/>
      <c r="CA6252" s="184"/>
      <c r="CB6252" s="184"/>
      <c r="CC6252" s="184"/>
      <c r="CE6252" s="1"/>
      <c r="CF6252" s="1"/>
      <c r="CG6252" s="1"/>
      <c r="CH6252" s="1"/>
      <c r="CI6252" s="1"/>
      <c r="CJ6252" s="1"/>
      <c r="CK6252" s="1"/>
      <c r="CL6252" s="1"/>
      <c r="CM6252" s="1"/>
      <c r="CN6252" s="1"/>
      <c r="CO6252" s="1"/>
    </row>
    <row r="6253" spans="1:93" ht="30" customHeight="1" x14ac:dyDescent="0.2">
      <c r="A6253" s="1">
        <v>6247</v>
      </c>
      <c r="B6253" s="1" t="s">
        <v>2656</v>
      </c>
      <c r="C6253" s="1" t="s">
        <v>2472</v>
      </c>
      <c r="D6253" s="28" t="s">
        <v>2657</v>
      </c>
      <c r="E6253" s="28" t="s">
        <v>2473</v>
      </c>
      <c r="F6253" s="1" t="s">
        <v>74</v>
      </c>
      <c r="G6253" s="1">
        <v>8</v>
      </c>
      <c r="H6253" s="1" t="s">
        <v>1059</v>
      </c>
      <c r="I6253" s="1" t="s">
        <v>114</v>
      </c>
      <c r="J6253" s="76">
        <v>558</v>
      </c>
      <c r="K6253" s="76">
        <v>2406404</v>
      </c>
      <c r="L6253" s="29">
        <v>46131</v>
      </c>
      <c r="M6253" s="29" t="s">
        <v>4163</v>
      </c>
      <c r="N6253" s="1" t="s">
        <v>478</v>
      </c>
      <c r="O6253" s="28" t="s">
        <v>1495</v>
      </c>
      <c r="P6253" s="28" t="s">
        <v>323</v>
      </c>
      <c r="Q6253" s="76">
        <v>12</v>
      </c>
      <c r="R6253" s="1"/>
      <c r="S6253" s="76"/>
      <c r="T6253" s="1" t="s">
        <v>115</v>
      </c>
      <c r="U6253" s="1"/>
      <c r="V6253" s="1"/>
      <c r="AB6253" s="178"/>
      <c r="AC6253" s="93">
        <v>26</v>
      </c>
      <c r="AD6253" s="69">
        <v>260</v>
      </c>
      <c r="AE6253" s="33"/>
      <c r="AF6253" s="33"/>
      <c r="AG6253" s="33"/>
      <c r="AX6253" s="37">
        <f t="shared" si="306"/>
        <v>46138</v>
      </c>
      <c r="AY6253" s="178"/>
      <c r="AZ6253" s="185"/>
      <c r="BA6253" s="184"/>
      <c r="BB6253" s="184"/>
      <c r="BC6253" s="184"/>
      <c r="BD6253" s="184"/>
      <c r="BE6253" s="184"/>
      <c r="BF6253" s="184"/>
      <c r="BG6253" s="184"/>
      <c r="BT6253" s="37">
        <f t="shared" si="304"/>
        <v>46159</v>
      </c>
      <c r="BU6253" s="178"/>
      <c r="BV6253" s="185"/>
      <c r="BW6253" s="184"/>
      <c r="BX6253" s="184"/>
      <c r="BY6253" s="184"/>
      <c r="BZ6253" s="184"/>
      <c r="CA6253" s="184"/>
      <c r="CB6253" s="184"/>
      <c r="CC6253" s="184"/>
      <c r="CE6253" s="1"/>
      <c r="CF6253" s="1"/>
      <c r="CG6253" s="1"/>
      <c r="CH6253" s="1"/>
      <c r="CI6253" s="1"/>
      <c r="CJ6253" s="1"/>
      <c r="CK6253" s="1"/>
      <c r="CL6253" s="1"/>
      <c r="CM6253" s="1"/>
      <c r="CN6253" s="1"/>
      <c r="CO6253" s="1"/>
    </row>
    <row r="6254" spans="1:93" ht="30" customHeight="1" x14ac:dyDescent="0.2">
      <c r="A6254" s="1">
        <v>6248</v>
      </c>
      <c r="B6254" s="1" t="s">
        <v>2656</v>
      </c>
      <c r="C6254" s="1" t="s">
        <v>2472</v>
      </c>
      <c r="D6254" s="28" t="s">
        <v>2657</v>
      </c>
      <c r="E6254" s="28" t="s">
        <v>2473</v>
      </c>
      <c r="F6254" s="1" t="s">
        <v>74</v>
      </c>
      <c r="G6254" s="1">
        <v>1</v>
      </c>
      <c r="H6254" s="1" t="s">
        <v>341</v>
      </c>
      <c r="I6254" s="1" t="s">
        <v>114</v>
      </c>
      <c r="J6254" s="76">
        <v>287</v>
      </c>
      <c r="K6254" s="76">
        <v>2404769</v>
      </c>
      <c r="L6254" s="29">
        <v>46131</v>
      </c>
      <c r="M6254" s="29" t="s">
        <v>4163</v>
      </c>
      <c r="N6254" s="1" t="s">
        <v>478</v>
      </c>
      <c r="O6254" s="28" t="s">
        <v>1495</v>
      </c>
      <c r="P6254" s="28" t="s">
        <v>323</v>
      </c>
      <c r="Q6254" s="76">
        <v>8</v>
      </c>
      <c r="R6254" s="1"/>
      <c r="S6254" s="76"/>
      <c r="T6254" s="1" t="s">
        <v>115</v>
      </c>
      <c r="U6254" s="1"/>
      <c r="V6254" s="1"/>
      <c r="AB6254" s="178"/>
      <c r="AC6254" s="93">
        <v>26</v>
      </c>
      <c r="AD6254" s="69">
        <v>250</v>
      </c>
      <c r="AE6254" s="33"/>
      <c r="AF6254" s="33"/>
      <c r="AG6254" s="33"/>
      <c r="AX6254" s="37">
        <f t="shared" si="306"/>
        <v>46138</v>
      </c>
      <c r="AY6254" s="178"/>
      <c r="AZ6254" s="185"/>
      <c r="BA6254" s="184"/>
      <c r="BB6254" s="184"/>
      <c r="BC6254" s="184"/>
      <c r="BD6254" s="184"/>
      <c r="BE6254" s="184"/>
      <c r="BF6254" s="184"/>
      <c r="BG6254" s="184"/>
      <c r="BT6254" s="37">
        <f t="shared" si="304"/>
        <v>46159</v>
      </c>
      <c r="BU6254" s="178"/>
      <c r="BV6254" s="185"/>
      <c r="BW6254" s="184"/>
      <c r="BX6254" s="184"/>
      <c r="BY6254" s="184"/>
      <c r="BZ6254" s="184"/>
      <c r="CA6254" s="184"/>
      <c r="CB6254" s="184"/>
      <c r="CC6254" s="184"/>
      <c r="CE6254" s="1"/>
      <c r="CF6254" s="1"/>
      <c r="CG6254" s="1"/>
      <c r="CH6254" s="1"/>
      <c r="CI6254" s="1"/>
      <c r="CJ6254" s="1"/>
      <c r="CK6254" s="1"/>
      <c r="CL6254" s="1"/>
      <c r="CM6254" s="1"/>
      <c r="CN6254" s="1"/>
      <c r="CO6254" s="1"/>
    </row>
    <row r="6255" spans="1:93" ht="30" customHeight="1" x14ac:dyDescent="0.2">
      <c r="A6255" s="1">
        <v>6249</v>
      </c>
      <c r="B6255" s="1" t="s">
        <v>2656</v>
      </c>
      <c r="C6255" s="1" t="s">
        <v>2472</v>
      </c>
      <c r="D6255" s="28" t="s">
        <v>2657</v>
      </c>
      <c r="E6255" s="28" t="s">
        <v>2473</v>
      </c>
      <c r="F6255" s="1" t="s">
        <v>74</v>
      </c>
      <c r="G6255" s="1">
        <v>1</v>
      </c>
      <c r="H6255" s="1" t="s">
        <v>341</v>
      </c>
      <c r="I6255" s="1" t="s">
        <v>114</v>
      </c>
      <c r="J6255" s="76">
        <v>273</v>
      </c>
      <c r="K6255" s="76">
        <v>2406411</v>
      </c>
      <c r="L6255" s="29">
        <v>46131</v>
      </c>
      <c r="M6255" s="29" t="s">
        <v>4163</v>
      </c>
      <c r="N6255" s="1" t="s">
        <v>478</v>
      </c>
      <c r="O6255" s="28" t="s">
        <v>1495</v>
      </c>
      <c r="P6255" s="28" t="s">
        <v>323</v>
      </c>
      <c r="Q6255" s="76">
        <v>4</v>
      </c>
      <c r="R6255" s="1"/>
      <c r="S6255" s="76"/>
      <c r="T6255" s="1" t="s">
        <v>115</v>
      </c>
      <c r="U6255" s="1"/>
      <c r="V6255" s="1"/>
      <c r="AB6255" s="179"/>
      <c r="AC6255" s="93">
        <v>25</v>
      </c>
      <c r="AD6255" s="69">
        <v>240</v>
      </c>
      <c r="AE6255" s="33"/>
      <c r="AF6255" s="33"/>
      <c r="AG6255" s="33"/>
      <c r="AX6255" s="37">
        <f t="shared" si="306"/>
        <v>46138</v>
      </c>
      <c r="AY6255" s="179"/>
      <c r="AZ6255" s="185"/>
      <c r="BA6255" s="181"/>
      <c r="BB6255" s="181"/>
      <c r="BC6255" s="181"/>
      <c r="BD6255" s="181"/>
      <c r="BE6255" s="181"/>
      <c r="BF6255" s="181"/>
      <c r="BG6255" s="181"/>
      <c r="BT6255" s="37">
        <f t="shared" si="304"/>
        <v>46159</v>
      </c>
      <c r="BU6255" s="179"/>
      <c r="BV6255" s="185"/>
      <c r="BW6255" s="181"/>
      <c r="BX6255" s="181"/>
      <c r="BY6255" s="181"/>
      <c r="BZ6255" s="181"/>
      <c r="CA6255" s="181"/>
      <c r="CB6255" s="181"/>
      <c r="CC6255" s="181"/>
      <c r="CE6255" s="1"/>
      <c r="CF6255" s="1"/>
      <c r="CG6255" s="1"/>
      <c r="CH6255" s="1"/>
      <c r="CI6255" s="1"/>
      <c r="CJ6255" s="1"/>
      <c r="CK6255" s="1"/>
      <c r="CL6255" s="1"/>
      <c r="CM6255" s="1"/>
      <c r="CN6255" s="1"/>
      <c r="CO6255" s="1"/>
    </row>
    <row r="6256" spans="1:93" ht="30" customHeight="1" x14ac:dyDescent="0.2">
      <c r="A6256" s="1">
        <v>6250</v>
      </c>
      <c r="B6256" s="1" t="s">
        <v>2658</v>
      </c>
      <c r="C6256" s="1" t="s">
        <v>2475</v>
      </c>
      <c r="D6256" s="28" t="s">
        <v>2659</v>
      </c>
      <c r="E6256" s="28" t="s">
        <v>2474</v>
      </c>
      <c r="F6256" s="1" t="s">
        <v>74</v>
      </c>
      <c r="G6256" s="1">
        <v>5</v>
      </c>
      <c r="H6256" s="1" t="s">
        <v>341</v>
      </c>
      <c r="I6256" s="1" t="s">
        <v>114</v>
      </c>
      <c r="J6256" s="76">
        <v>553</v>
      </c>
      <c r="K6256" s="76">
        <v>2404751</v>
      </c>
      <c r="L6256" s="29">
        <v>46130</v>
      </c>
      <c r="M6256" s="29" t="s">
        <v>4163</v>
      </c>
      <c r="N6256" s="1" t="s">
        <v>478</v>
      </c>
      <c r="O6256" s="28" t="s">
        <v>1495</v>
      </c>
      <c r="P6256" s="28" t="s">
        <v>323</v>
      </c>
      <c r="Q6256" s="76">
        <v>12</v>
      </c>
      <c r="R6256" s="1"/>
      <c r="S6256" s="76">
        <v>6</v>
      </c>
      <c r="T6256" s="1" t="s">
        <v>115</v>
      </c>
      <c r="U6256" s="1"/>
      <c r="V6256" s="1"/>
      <c r="AB6256" s="177" t="s">
        <v>3604</v>
      </c>
      <c r="AC6256" s="93">
        <v>25.5</v>
      </c>
      <c r="AD6256" s="69">
        <v>250</v>
      </c>
      <c r="AE6256" s="33"/>
      <c r="AF6256" s="33"/>
      <c r="AG6256" s="33"/>
      <c r="AX6256" s="37">
        <f t="shared" si="306"/>
        <v>46137</v>
      </c>
      <c r="AY6256" s="177" t="s">
        <v>3453</v>
      </c>
      <c r="AZ6256" s="183" t="s">
        <v>3454</v>
      </c>
      <c r="BA6256" s="180">
        <v>58.6</v>
      </c>
      <c r="BB6256" s="180">
        <v>56.4</v>
      </c>
      <c r="BC6256" s="180">
        <v>58</v>
      </c>
      <c r="BD6256" s="180"/>
      <c r="BE6256" s="180"/>
      <c r="BF6256" s="180"/>
      <c r="BG6256" s="180">
        <f>AVERAGE(BA6256:BF6261)</f>
        <v>57.666666666666664</v>
      </c>
      <c r="BT6256" s="37">
        <f t="shared" si="304"/>
        <v>46158</v>
      </c>
      <c r="BU6256" s="193" t="s">
        <v>3453</v>
      </c>
      <c r="BV6256" s="183" t="s">
        <v>3498</v>
      </c>
      <c r="BW6256" s="191">
        <v>58.6</v>
      </c>
      <c r="BX6256" s="180">
        <v>56.4</v>
      </c>
      <c r="BY6256" s="180">
        <v>58</v>
      </c>
      <c r="BZ6256" s="180"/>
      <c r="CA6256" s="180"/>
      <c r="CB6256" s="180"/>
      <c r="CC6256" s="180">
        <f>AVERAGE(BW6256:CB6261)</f>
        <v>57.666666666666664</v>
      </c>
      <c r="CE6256" s="1"/>
      <c r="CF6256" s="1"/>
      <c r="CG6256" s="1"/>
      <c r="CH6256" s="1"/>
      <c r="CI6256" s="1"/>
      <c r="CJ6256" s="1"/>
      <c r="CK6256" s="1"/>
      <c r="CL6256" s="1"/>
      <c r="CM6256" s="1"/>
      <c r="CN6256" s="1"/>
      <c r="CO6256" s="1"/>
    </row>
    <row r="6257" spans="1:93" ht="30" customHeight="1" x14ac:dyDescent="0.2">
      <c r="A6257" s="1">
        <v>6251</v>
      </c>
      <c r="B6257" s="1" t="s">
        <v>2658</v>
      </c>
      <c r="C6257" s="1" t="s">
        <v>2475</v>
      </c>
      <c r="D6257" s="28" t="s">
        <v>2659</v>
      </c>
      <c r="E6257" s="28" t="s">
        <v>2474</v>
      </c>
      <c r="F6257" s="1" t="s">
        <v>74</v>
      </c>
      <c r="G6257" s="1">
        <v>5</v>
      </c>
      <c r="H6257" s="1" t="s">
        <v>1059</v>
      </c>
      <c r="I6257" s="1" t="s">
        <v>114</v>
      </c>
      <c r="J6257" s="76">
        <v>403</v>
      </c>
      <c r="K6257" s="76">
        <v>2404764</v>
      </c>
      <c r="L6257" s="29">
        <v>46131</v>
      </c>
      <c r="M6257" s="29" t="s">
        <v>4163</v>
      </c>
      <c r="N6257" s="1" t="s">
        <v>478</v>
      </c>
      <c r="O6257" s="28" t="s">
        <v>1495</v>
      </c>
      <c r="P6257" s="28" t="s">
        <v>323</v>
      </c>
      <c r="Q6257" s="76">
        <v>9</v>
      </c>
      <c r="R6257" s="1"/>
      <c r="S6257" s="76"/>
      <c r="T6257" s="1" t="s">
        <v>115</v>
      </c>
      <c r="U6257" s="1"/>
      <c r="V6257" s="1"/>
      <c r="AB6257" s="178"/>
      <c r="AC6257" s="93">
        <v>25</v>
      </c>
      <c r="AD6257" s="69">
        <v>250</v>
      </c>
      <c r="AE6257" s="33"/>
      <c r="AF6257" s="33"/>
      <c r="AG6257" s="33"/>
      <c r="AX6257" s="37">
        <f t="shared" si="306"/>
        <v>46138</v>
      </c>
      <c r="AY6257" s="178"/>
      <c r="AZ6257" s="183"/>
      <c r="BA6257" s="184"/>
      <c r="BB6257" s="184"/>
      <c r="BC6257" s="184"/>
      <c r="BD6257" s="184"/>
      <c r="BE6257" s="184"/>
      <c r="BF6257" s="184"/>
      <c r="BG6257" s="184"/>
      <c r="BT6257" s="37">
        <f t="shared" si="304"/>
        <v>46159</v>
      </c>
      <c r="BU6257" s="206"/>
      <c r="BV6257" s="183"/>
      <c r="BW6257" s="207"/>
      <c r="BX6257" s="184"/>
      <c r="BY6257" s="184"/>
      <c r="BZ6257" s="184"/>
      <c r="CA6257" s="184"/>
      <c r="CB6257" s="184"/>
      <c r="CC6257" s="184"/>
      <c r="CE6257" s="1"/>
      <c r="CF6257" s="1"/>
      <c r="CG6257" s="1"/>
      <c r="CH6257" s="1"/>
      <c r="CI6257" s="1"/>
      <c r="CJ6257" s="1"/>
      <c r="CK6257" s="1"/>
      <c r="CL6257" s="1"/>
      <c r="CM6257" s="1"/>
      <c r="CN6257" s="1"/>
      <c r="CO6257" s="1"/>
    </row>
    <row r="6258" spans="1:93" ht="30" customHeight="1" x14ac:dyDescent="0.2">
      <c r="A6258" s="1">
        <v>6252</v>
      </c>
      <c r="B6258" s="1" t="s">
        <v>2658</v>
      </c>
      <c r="C6258" s="1" t="s">
        <v>2475</v>
      </c>
      <c r="D6258" s="28" t="s">
        <v>2659</v>
      </c>
      <c r="E6258" s="28" t="s">
        <v>2474</v>
      </c>
      <c r="F6258" s="1" t="s">
        <v>74</v>
      </c>
      <c r="G6258" s="1">
        <v>5</v>
      </c>
      <c r="H6258" s="1" t="s">
        <v>1059</v>
      </c>
      <c r="I6258" s="1" t="s">
        <v>114</v>
      </c>
      <c r="J6258" s="76">
        <v>407</v>
      </c>
      <c r="K6258" s="76">
        <v>2404765</v>
      </c>
      <c r="L6258" s="29">
        <v>46131</v>
      </c>
      <c r="M6258" s="29" t="s">
        <v>4163</v>
      </c>
      <c r="N6258" s="1" t="s">
        <v>478</v>
      </c>
      <c r="O6258" s="28" t="s">
        <v>1495</v>
      </c>
      <c r="P6258" s="1" t="s">
        <v>323</v>
      </c>
      <c r="Q6258" s="76">
        <v>9</v>
      </c>
      <c r="R6258" s="1"/>
      <c r="S6258" s="76"/>
      <c r="T6258" s="1" t="s">
        <v>115</v>
      </c>
      <c r="U6258" s="1"/>
      <c r="V6258" s="1"/>
      <c r="AB6258" s="178"/>
      <c r="AC6258" s="93" t="s">
        <v>103</v>
      </c>
      <c r="AD6258" s="69" t="s">
        <v>103</v>
      </c>
      <c r="AE6258" s="33"/>
      <c r="AF6258" s="33"/>
      <c r="AG6258" s="33"/>
      <c r="AX6258" s="37">
        <f t="shared" si="306"/>
        <v>46138</v>
      </c>
      <c r="AY6258" s="178"/>
      <c r="AZ6258" s="183"/>
      <c r="BA6258" s="184"/>
      <c r="BB6258" s="184"/>
      <c r="BC6258" s="184"/>
      <c r="BD6258" s="184"/>
      <c r="BE6258" s="184"/>
      <c r="BF6258" s="184"/>
      <c r="BG6258" s="184"/>
      <c r="BT6258" s="37">
        <f t="shared" si="304"/>
        <v>46159</v>
      </c>
      <c r="BU6258" s="206"/>
      <c r="BV6258" s="183"/>
      <c r="BW6258" s="207"/>
      <c r="BX6258" s="184"/>
      <c r="BY6258" s="184"/>
      <c r="BZ6258" s="184"/>
      <c r="CA6258" s="184"/>
      <c r="CB6258" s="184"/>
      <c r="CC6258" s="184"/>
      <c r="CE6258" s="1"/>
      <c r="CF6258" s="1"/>
      <c r="CG6258" s="1"/>
      <c r="CH6258" s="1"/>
      <c r="CI6258" s="1"/>
      <c r="CJ6258" s="1"/>
      <c r="CK6258" s="1"/>
      <c r="CL6258" s="1"/>
      <c r="CM6258" s="1"/>
      <c r="CN6258" s="1"/>
      <c r="CO6258" s="1"/>
    </row>
    <row r="6259" spans="1:93" ht="30" customHeight="1" x14ac:dyDescent="0.2">
      <c r="A6259" s="1">
        <v>6253</v>
      </c>
      <c r="B6259" s="1" t="s">
        <v>2658</v>
      </c>
      <c r="C6259" s="1" t="s">
        <v>2475</v>
      </c>
      <c r="D6259" s="28" t="s">
        <v>2659</v>
      </c>
      <c r="E6259" s="28" t="s">
        <v>2474</v>
      </c>
      <c r="F6259" s="1" t="s">
        <v>74</v>
      </c>
      <c r="G6259" s="1">
        <v>2</v>
      </c>
      <c r="H6259" s="1" t="s">
        <v>1059</v>
      </c>
      <c r="I6259" s="1" t="s">
        <v>114</v>
      </c>
      <c r="J6259" s="76">
        <v>437</v>
      </c>
      <c r="K6259" s="76">
        <v>2404767</v>
      </c>
      <c r="L6259" s="29">
        <v>46131</v>
      </c>
      <c r="M6259" s="29" t="s">
        <v>4163</v>
      </c>
      <c r="N6259" s="1" t="s">
        <v>478</v>
      </c>
      <c r="O6259" s="28" t="s">
        <v>1495</v>
      </c>
      <c r="P6259" s="1" t="s">
        <v>323</v>
      </c>
      <c r="Q6259" s="76">
        <v>7</v>
      </c>
      <c r="R6259" s="1"/>
      <c r="S6259" s="76"/>
      <c r="T6259" s="1" t="s">
        <v>115</v>
      </c>
      <c r="U6259" s="1"/>
      <c r="V6259" s="1"/>
      <c r="AB6259" s="178"/>
      <c r="AC6259" s="93">
        <v>25</v>
      </c>
      <c r="AD6259" s="69">
        <v>235</v>
      </c>
      <c r="AE6259" s="33"/>
      <c r="AF6259" s="33"/>
      <c r="AG6259" s="33"/>
      <c r="AX6259" s="37">
        <f t="shared" si="306"/>
        <v>46138</v>
      </c>
      <c r="AY6259" s="178"/>
      <c r="AZ6259" s="183"/>
      <c r="BA6259" s="184"/>
      <c r="BB6259" s="184"/>
      <c r="BC6259" s="184"/>
      <c r="BD6259" s="184"/>
      <c r="BE6259" s="184"/>
      <c r="BF6259" s="184"/>
      <c r="BG6259" s="184"/>
      <c r="BT6259" s="37">
        <f t="shared" si="304"/>
        <v>46159</v>
      </c>
      <c r="BU6259" s="206"/>
      <c r="BV6259" s="183"/>
      <c r="BW6259" s="207"/>
      <c r="BX6259" s="184"/>
      <c r="BY6259" s="184"/>
      <c r="BZ6259" s="184"/>
      <c r="CA6259" s="184"/>
      <c r="CB6259" s="184"/>
      <c r="CC6259" s="184"/>
      <c r="CE6259" s="1"/>
      <c r="CF6259" s="1"/>
      <c r="CG6259" s="1"/>
      <c r="CH6259" s="1"/>
      <c r="CI6259" s="1"/>
      <c r="CJ6259" s="1"/>
      <c r="CK6259" s="1"/>
      <c r="CL6259" s="1"/>
      <c r="CM6259" s="1"/>
      <c r="CN6259" s="1"/>
      <c r="CO6259" s="1"/>
    </row>
    <row r="6260" spans="1:93" ht="30" customHeight="1" x14ac:dyDescent="0.2">
      <c r="A6260" s="1">
        <v>6254</v>
      </c>
      <c r="B6260" s="1" t="s">
        <v>2658</v>
      </c>
      <c r="C6260" s="1" t="s">
        <v>2475</v>
      </c>
      <c r="D6260" s="28" t="s">
        <v>2659</v>
      </c>
      <c r="E6260" s="28" t="s">
        <v>2463</v>
      </c>
      <c r="F6260" s="1" t="s">
        <v>74</v>
      </c>
      <c r="G6260" s="1">
        <v>1</v>
      </c>
      <c r="H6260" s="1" t="s">
        <v>1059</v>
      </c>
      <c r="I6260" s="1" t="s">
        <v>114</v>
      </c>
      <c r="J6260" s="76">
        <v>274</v>
      </c>
      <c r="K6260" s="76">
        <v>2404759</v>
      </c>
      <c r="L6260" s="29">
        <v>46131</v>
      </c>
      <c r="M6260" s="29" t="s">
        <v>4163</v>
      </c>
      <c r="N6260" s="1" t="s">
        <v>478</v>
      </c>
      <c r="O6260" s="28" t="s">
        <v>1495</v>
      </c>
      <c r="P6260" s="1" t="s">
        <v>323</v>
      </c>
      <c r="Q6260" s="76">
        <v>8</v>
      </c>
      <c r="R6260" s="1"/>
      <c r="S6260" s="76">
        <v>6</v>
      </c>
      <c r="T6260" s="1" t="s">
        <v>115</v>
      </c>
      <c r="U6260" s="1"/>
      <c r="V6260" s="1"/>
      <c r="AB6260" s="178" t="s">
        <v>3605</v>
      </c>
      <c r="AC6260" s="93">
        <v>25.5</v>
      </c>
      <c r="AD6260" s="69">
        <v>230</v>
      </c>
      <c r="AE6260" s="33"/>
      <c r="AF6260" s="33"/>
      <c r="AG6260" s="33"/>
      <c r="AX6260" s="37">
        <f t="shared" si="306"/>
        <v>46138</v>
      </c>
      <c r="AY6260" s="178"/>
      <c r="AZ6260" s="183"/>
      <c r="BA6260" s="184"/>
      <c r="BB6260" s="184"/>
      <c r="BC6260" s="184"/>
      <c r="BD6260" s="184"/>
      <c r="BE6260" s="184"/>
      <c r="BF6260" s="184"/>
      <c r="BG6260" s="184"/>
      <c r="BT6260" s="37">
        <f t="shared" si="304"/>
        <v>46159</v>
      </c>
      <c r="BU6260" s="206"/>
      <c r="BV6260" s="183"/>
      <c r="BW6260" s="207"/>
      <c r="BX6260" s="184"/>
      <c r="BY6260" s="184"/>
      <c r="BZ6260" s="184"/>
      <c r="CA6260" s="184"/>
      <c r="CB6260" s="184"/>
      <c r="CC6260" s="184"/>
      <c r="CE6260" s="1"/>
      <c r="CF6260" s="1"/>
      <c r="CG6260" s="1"/>
      <c r="CH6260" s="1"/>
      <c r="CI6260" s="1"/>
      <c r="CJ6260" s="1"/>
      <c r="CK6260" s="1"/>
      <c r="CL6260" s="1"/>
      <c r="CM6260" s="1"/>
      <c r="CN6260" s="1"/>
      <c r="CO6260" s="1"/>
    </row>
    <row r="6261" spans="1:93" ht="30" customHeight="1" x14ac:dyDescent="0.2">
      <c r="A6261" s="1">
        <v>6255</v>
      </c>
      <c r="B6261" s="1" t="s">
        <v>2658</v>
      </c>
      <c r="C6261" s="1" t="s">
        <v>2475</v>
      </c>
      <c r="D6261" s="28" t="s">
        <v>2659</v>
      </c>
      <c r="E6261" s="28" t="s">
        <v>2463</v>
      </c>
      <c r="F6261" s="1" t="s">
        <v>74</v>
      </c>
      <c r="G6261" s="1">
        <v>1</v>
      </c>
      <c r="H6261" s="1" t="s">
        <v>1059</v>
      </c>
      <c r="I6261" s="1" t="s">
        <v>114</v>
      </c>
      <c r="J6261" s="76">
        <v>433</v>
      </c>
      <c r="K6261" s="76">
        <v>2406407</v>
      </c>
      <c r="L6261" s="29">
        <v>46131</v>
      </c>
      <c r="M6261" s="29" t="s">
        <v>4163</v>
      </c>
      <c r="N6261" s="1" t="s">
        <v>478</v>
      </c>
      <c r="O6261" s="28" t="s">
        <v>1495</v>
      </c>
      <c r="P6261" s="1" t="s">
        <v>323</v>
      </c>
      <c r="Q6261" s="76">
        <v>10</v>
      </c>
      <c r="R6261" s="1"/>
      <c r="S6261" s="76"/>
      <c r="T6261" s="1" t="s">
        <v>115</v>
      </c>
      <c r="U6261" s="1"/>
      <c r="V6261" s="1"/>
      <c r="AB6261" s="179"/>
      <c r="AC6261" s="93">
        <v>25.5</v>
      </c>
      <c r="AD6261" s="69">
        <v>240</v>
      </c>
      <c r="AE6261" s="33"/>
      <c r="AF6261" s="33"/>
      <c r="AG6261" s="33"/>
      <c r="AX6261" s="37">
        <f t="shared" si="306"/>
        <v>46138</v>
      </c>
      <c r="AY6261" s="179"/>
      <c r="AZ6261" s="183"/>
      <c r="BA6261" s="181"/>
      <c r="BB6261" s="181"/>
      <c r="BC6261" s="181"/>
      <c r="BD6261" s="181"/>
      <c r="BE6261" s="181"/>
      <c r="BF6261" s="181"/>
      <c r="BG6261" s="181"/>
      <c r="BT6261" s="37">
        <f t="shared" si="304"/>
        <v>46159</v>
      </c>
      <c r="BU6261" s="194"/>
      <c r="BV6261" s="183"/>
      <c r="BW6261" s="192"/>
      <c r="BX6261" s="181"/>
      <c r="BY6261" s="181"/>
      <c r="BZ6261" s="181"/>
      <c r="CA6261" s="181"/>
      <c r="CB6261" s="181"/>
      <c r="CC6261" s="181"/>
      <c r="CE6261" s="1"/>
      <c r="CF6261" s="1"/>
      <c r="CG6261" s="1"/>
      <c r="CH6261" s="1"/>
      <c r="CI6261" s="1"/>
      <c r="CJ6261" s="1"/>
      <c r="CK6261" s="1"/>
      <c r="CL6261" s="1"/>
      <c r="CM6261" s="1"/>
      <c r="CN6261" s="1"/>
      <c r="CO6261" s="1"/>
    </row>
    <row r="6262" spans="1:93" ht="30" customHeight="1" x14ac:dyDescent="0.2">
      <c r="A6262" s="1">
        <v>6256</v>
      </c>
      <c r="B6262" s="1" t="s">
        <v>2660</v>
      </c>
      <c r="C6262" s="1" t="s">
        <v>2476</v>
      </c>
      <c r="D6262" s="28" t="s">
        <v>2661</v>
      </c>
      <c r="E6262" s="28" t="s">
        <v>2463</v>
      </c>
      <c r="F6262" s="1" t="s">
        <v>74</v>
      </c>
      <c r="G6262" s="1">
        <v>1</v>
      </c>
      <c r="H6262" s="1" t="s">
        <v>1059</v>
      </c>
      <c r="I6262" s="1" t="s">
        <v>114</v>
      </c>
      <c r="J6262" s="76">
        <v>273</v>
      </c>
      <c r="K6262" s="76">
        <v>2404803</v>
      </c>
      <c r="L6262" s="29">
        <v>46131</v>
      </c>
      <c r="M6262" s="29" t="s">
        <v>4163</v>
      </c>
      <c r="N6262" s="1" t="s">
        <v>478</v>
      </c>
      <c r="O6262" s="28" t="s">
        <v>1495</v>
      </c>
      <c r="P6262" s="1" t="s">
        <v>323</v>
      </c>
      <c r="Q6262" s="76">
        <v>8</v>
      </c>
      <c r="R6262" s="1"/>
      <c r="S6262" s="76">
        <v>6</v>
      </c>
      <c r="T6262" s="1" t="s">
        <v>115</v>
      </c>
      <c r="U6262" s="1"/>
      <c r="V6262" s="1"/>
      <c r="AB6262" s="177" t="s">
        <v>3592</v>
      </c>
      <c r="AC6262" s="93">
        <v>26</v>
      </c>
      <c r="AD6262" s="69">
        <v>230</v>
      </c>
      <c r="AE6262" s="33"/>
      <c r="AF6262" s="33"/>
      <c r="AG6262" s="33"/>
      <c r="AX6262" s="37">
        <f t="shared" si="306"/>
        <v>46138</v>
      </c>
      <c r="AY6262" s="177" t="s">
        <v>3422</v>
      </c>
      <c r="AZ6262" s="185" t="s">
        <v>3423</v>
      </c>
      <c r="BA6262" s="183">
        <v>48.1</v>
      </c>
      <c r="BB6262" s="183">
        <v>46.4</v>
      </c>
      <c r="BC6262" s="183">
        <v>47.1</v>
      </c>
      <c r="BD6262" s="183"/>
      <c r="BE6262" s="183"/>
      <c r="BF6262" s="183"/>
      <c r="BG6262" s="183">
        <f>AVERAGE(BA6262:BF6264)</f>
        <v>47.199999999999996</v>
      </c>
      <c r="BT6262" s="37">
        <f t="shared" si="304"/>
        <v>46159</v>
      </c>
      <c r="BU6262" s="177" t="s">
        <v>3422</v>
      </c>
      <c r="BV6262" s="185" t="s">
        <v>3424</v>
      </c>
      <c r="BW6262" s="183">
        <v>58</v>
      </c>
      <c r="BX6262" s="183">
        <v>58.9</v>
      </c>
      <c r="BY6262" s="183">
        <v>59.5</v>
      </c>
      <c r="BZ6262" s="183"/>
      <c r="CA6262" s="183"/>
      <c r="CB6262" s="183"/>
      <c r="CC6262" s="183">
        <f>AVERAGE(BW6262:CB6264)</f>
        <v>58.800000000000004</v>
      </c>
      <c r="CE6262" s="1"/>
      <c r="CF6262" s="1"/>
      <c r="CG6262" s="1"/>
      <c r="CH6262" s="1"/>
      <c r="CI6262" s="1"/>
      <c r="CJ6262" s="1"/>
      <c r="CK6262" s="1"/>
      <c r="CL6262" s="1"/>
      <c r="CM6262" s="1"/>
      <c r="CN6262" s="1"/>
      <c r="CO6262" s="1"/>
    </row>
    <row r="6263" spans="1:93" ht="30" customHeight="1" x14ac:dyDescent="0.2">
      <c r="A6263" s="1">
        <v>6257</v>
      </c>
      <c r="B6263" s="1" t="s">
        <v>2660</v>
      </c>
      <c r="C6263" s="1" t="s">
        <v>2476</v>
      </c>
      <c r="D6263" s="28" t="s">
        <v>2661</v>
      </c>
      <c r="E6263" s="28" t="s">
        <v>2463</v>
      </c>
      <c r="F6263" s="1" t="s">
        <v>74</v>
      </c>
      <c r="G6263" s="1">
        <v>1</v>
      </c>
      <c r="H6263" s="1" t="s">
        <v>1059</v>
      </c>
      <c r="I6263" s="1" t="s">
        <v>114</v>
      </c>
      <c r="J6263" s="76">
        <v>407</v>
      </c>
      <c r="K6263" s="76">
        <v>2406448</v>
      </c>
      <c r="L6263" s="29">
        <v>46131</v>
      </c>
      <c r="M6263" s="29" t="s">
        <v>4163</v>
      </c>
      <c r="N6263" s="1" t="s">
        <v>478</v>
      </c>
      <c r="O6263" s="28" t="s">
        <v>1495</v>
      </c>
      <c r="P6263" s="1" t="s">
        <v>323</v>
      </c>
      <c r="Q6263" s="76">
        <v>9</v>
      </c>
      <c r="R6263" s="1"/>
      <c r="S6263" s="76"/>
      <c r="T6263" s="1" t="s">
        <v>115</v>
      </c>
      <c r="U6263" s="1"/>
      <c r="V6263" s="1"/>
      <c r="AB6263" s="178"/>
      <c r="AC6263" s="93">
        <v>25</v>
      </c>
      <c r="AD6263" s="69">
        <v>230</v>
      </c>
      <c r="AE6263" s="33"/>
      <c r="AF6263" s="33"/>
      <c r="AG6263" s="33"/>
      <c r="AX6263" s="37">
        <f t="shared" si="306"/>
        <v>46138</v>
      </c>
      <c r="AY6263" s="178"/>
      <c r="AZ6263" s="185"/>
      <c r="BA6263" s="183"/>
      <c r="BB6263" s="183"/>
      <c r="BC6263" s="183"/>
      <c r="BD6263" s="183"/>
      <c r="BE6263" s="183"/>
      <c r="BF6263" s="183"/>
      <c r="BG6263" s="183"/>
      <c r="BT6263" s="37">
        <f t="shared" si="304"/>
        <v>46159</v>
      </c>
      <c r="BU6263" s="178"/>
      <c r="BV6263" s="185"/>
      <c r="BW6263" s="183"/>
      <c r="BX6263" s="183"/>
      <c r="BY6263" s="183"/>
      <c r="BZ6263" s="183"/>
      <c r="CA6263" s="183"/>
      <c r="CB6263" s="183"/>
      <c r="CC6263" s="183"/>
      <c r="CE6263" s="1"/>
      <c r="CF6263" s="1"/>
      <c r="CG6263" s="1"/>
      <c r="CH6263" s="1"/>
      <c r="CI6263" s="1"/>
      <c r="CJ6263" s="1"/>
      <c r="CK6263" s="1"/>
      <c r="CL6263" s="1"/>
      <c r="CM6263" s="1"/>
      <c r="CN6263" s="1"/>
      <c r="CO6263" s="1"/>
    </row>
    <row r="6264" spans="1:93" ht="30" customHeight="1" x14ac:dyDescent="0.2">
      <c r="A6264" s="1">
        <v>6258</v>
      </c>
      <c r="B6264" s="1" t="s">
        <v>2660</v>
      </c>
      <c r="C6264" s="1" t="s">
        <v>2476</v>
      </c>
      <c r="D6264" s="28" t="s">
        <v>2661</v>
      </c>
      <c r="E6264" s="28" t="s">
        <v>2463</v>
      </c>
      <c r="F6264" s="1" t="s">
        <v>74</v>
      </c>
      <c r="G6264" s="1">
        <v>1</v>
      </c>
      <c r="H6264" s="1" t="s">
        <v>1059</v>
      </c>
      <c r="I6264" s="1" t="s">
        <v>114</v>
      </c>
      <c r="J6264" s="76">
        <v>302</v>
      </c>
      <c r="K6264" s="76">
        <v>2404808</v>
      </c>
      <c r="L6264" s="29">
        <v>46131</v>
      </c>
      <c r="M6264" s="29" t="s">
        <v>4163</v>
      </c>
      <c r="N6264" s="1" t="s">
        <v>478</v>
      </c>
      <c r="O6264" s="28" t="s">
        <v>1495</v>
      </c>
      <c r="P6264" s="28" t="s">
        <v>323</v>
      </c>
      <c r="Q6264" s="76">
        <v>8</v>
      </c>
      <c r="R6264" s="1"/>
      <c r="S6264" s="76"/>
      <c r="T6264" s="1" t="s">
        <v>115</v>
      </c>
      <c r="U6264" s="1"/>
      <c r="V6264" s="1"/>
      <c r="AB6264" s="179"/>
      <c r="AC6264" s="93">
        <v>26.5</v>
      </c>
      <c r="AD6264" s="69">
        <v>230</v>
      </c>
      <c r="AE6264" s="33"/>
      <c r="AF6264" s="33"/>
      <c r="AG6264" s="33"/>
      <c r="AX6264" s="37">
        <f t="shared" si="306"/>
        <v>46138</v>
      </c>
      <c r="AY6264" s="179"/>
      <c r="AZ6264" s="185"/>
      <c r="BA6264" s="183"/>
      <c r="BB6264" s="183"/>
      <c r="BC6264" s="183"/>
      <c r="BD6264" s="183"/>
      <c r="BE6264" s="183"/>
      <c r="BF6264" s="183"/>
      <c r="BG6264" s="183"/>
      <c r="BT6264" s="37">
        <f t="shared" si="304"/>
        <v>46159</v>
      </c>
      <c r="BU6264" s="179"/>
      <c r="BV6264" s="185"/>
      <c r="BW6264" s="183"/>
      <c r="BX6264" s="183"/>
      <c r="BY6264" s="183"/>
      <c r="BZ6264" s="183"/>
      <c r="CA6264" s="183"/>
      <c r="CB6264" s="183"/>
      <c r="CC6264" s="183"/>
      <c r="CE6264" s="1"/>
      <c r="CF6264" s="1"/>
      <c r="CG6264" s="1"/>
      <c r="CH6264" s="1"/>
      <c r="CI6264" s="1"/>
      <c r="CJ6264" s="1"/>
      <c r="CK6264" s="1"/>
      <c r="CL6264" s="1"/>
      <c r="CM6264" s="1"/>
      <c r="CN6264" s="1"/>
      <c r="CO6264" s="1"/>
    </row>
    <row r="6265" spans="1:93" ht="30" customHeight="1" x14ac:dyDescent="0.2">
      <c r="A6265" s="1">
        <v>6259</v>
      </c>
      <c r="B6265" s="1" t="s">
        <v>2662</v>
      </c>
      <c r="C6265" s="1" t="s">
        <v>2477</v>
      </c>
      <c r="D6265" s="28" t="s">
        <v>2663</v>
      </c>
      <c r="E6265" s="28" t="s">
        <v>2478</v>
      </c>
      <c r="F6265" s="1" t="s">
        <v>74</v>
      </c>
      <c r="G6265" s="1">
        <v>5</v>
      </c>
      <c r="H6265" s="1" t="s">
        <v>1059</v>
      </c>
      <c r="I6265" s="1" t="s">
        <v>114</v>
      </c>
      <c r="J6265" s="76">
        <v>437</v>
      </c>
      <c r="K6265" s="76">
        <v>2404807</v>
      </c>
      <c r="L6265" s="29">
        <v>46131</v>
      </c>
      <c r="M6265" s="29" t="s">
        <v>4163</v>
      </c>
      <c r="N6265" s="1" t="s">
        <v>478</v>
      </c>
      <c r="O6265" s="28" t="s">
        <v>1495</v>
      </c>
      <c r="P6265" s="28" t="s">
        <v>323</v>
      </c>
      <c r="Q6265" s="76">
        <v>10</v>
      </c>
      <c r="R6265" s="1"/>
      <c r="S6265" s="76">
        <v>6</v>
      </c>
      <c r="T6265" s="1" t="s">
        <v>115</v>
      </c>
      <c r="U6265" s="1"/>
      <c r="V6265" s="1"/>
      <c r="AB6265" s="177" t="s">
        <v>3596</v>
      </c>
      <c r="AC6265" s="93">
        <v>25</v>
      </c>
      <c r="AD6265" s="69">
        <v>260</v>
      </c>
      <c r="AE6265" s="33"/>
      <c r="AF6265" s="33"/>
      <c r="AG6265" s="33"/>
      <c r="AX6265" s="37">
        <f t="shared" si="306"/>
        <v>46138</v>
      </c>
      <c r="AY6265" s="177" t="s">
        <v>3429</v>
      </c>
      <c r="AZ6265" s="183" t="s">
        <v>3430</v>
      </c>
      <c r="BA6265" s="180">
        <v>47.7</v>
      </c>
      <c r="BB6265" s="180">
        <v>48.4</v>
      </c>
      <c r="BC6265" s="180">
        <v>46.5</v>
      </c>
      <c r="BD6265" s="180"/>
      <c r="BE6265" s="180"/>
      <c r="BF6265" s="180"/>
      <c r="BG6265" s="180">
        <f>AVERAGE(BA6265:BF6266)</f>
        <v>47.533333333333331</v>
      </c>
      <c r="BT6265" s="37">
        <f t="shared" si="304"/>
        <v>46159</v>
      </c>
      <c r="BU6265" s="177" t="s">
        <v>3429</v>
      </c>
      <c r="BV6265" s="183" t="s">
        <v>3431</v>
      </c>
      <c r="BW6265" s="180">
        <v>58.8</v>
      </c>
      <c r="BX6265" s="180">
        <v>59.3</v>
      </c>
      <c r="BY6265" s="180">
        <v>58.2</v>
      </c>
      <c r="BZ6265" s="180"/>
      <c r="CA6265" s="180"/>
      <c r="CB6265" s="180"/>
      <c r="CC6265" s="180">
        <f>AVERAGE(BW6265:CB6266)</f>
        <v>58.766666666666673</v>
      </c>
      <c r="CE6265" s="1"/>
      <c r="CF6265" s="1"/>
      <c r="CG6265" s="1"/>
      <c r="CH6265" s="1"/>
      <c r="CI6265" s="1"/>
      <c r="CJ6265" s="1"/>
      <c r="CK6265" s="1"/>
      <c r="CL6265" s="1"/>
      <c r="CM6265" s="1"/>
      <c r="CN6265" s="1"/>
      <c r="CO6265" s="1"/>
    </row>
    <row r="6266" spans="1:93" ht="30" customHeight="1" x14ac:dyDescent="0.2">
      <c r="A6266" s="1">
        <v>6260</v>
      </c>
      <c r="B6266" s="1" t="s">
        <v>2662</v>
      </c>
      <c r="C6266" s="1" t="s">
        <v>2477</v>
      </c>
      <c r="D6266" s="28" t="s">
        <v>2663</v>
      </c>
      <c r="E6266" s="28" t="s">
        <v>2478</v>
      </c>
      <c r="F6266" s="1" t="s">
        <v>74</v>
      </c>
      <c r="G6266" s="1">
        <v>7</v>
      </c>
      <c r="H6266" s="1" t="s">
        <v>1059</v>
      </c>
      <c r="I6266" s="1" t="s">
        <v>114</v>
      </c>
      <c r="J6266" s="76">
        <v>273</v>
      </c>
      <c r="K6266" s="76">
        <v>2404818</v>
      </c>
      <c r="L6266" s="29">
        <v>46132</v>
      </c>
      <c r="M6266" s="29" t="s">
        <v>4163</v>
      </c>
      <c r="N6266" s="1" t="s">
        <v>478</v>
      </c>
      <c r="O6266" s="28" t="s">
        <v>1495</v>
      </c>
      <c r="P6266" s="28" t="s">
        <v>323</v>
      </c>
      <c r="Q6266" s="76">
        <v>8</v>
      </c>
      <c r="R6266" s="1"/>
      <c r="S6266" s="76"/>
      <c r="T6266" s="1" t="s">
        <v>115</v>
      </c>
      <c r="U6266" s="1"/>
      <c r="V6266" s="1"/>
      <c r="AB6266" s="179"/>
      <c r="AC6266" s="93">
        <v>26</v>
      </c>
      <c r="AD6266" s="69">
        <v>260</v>
      </c>
      <c r="AE6266" s="33"/>
      <c r="AF6266" s="33"/>
      <c r="AG6266" s="33"/>
      <c r="AX6266" s="37">
        <f t="shared" si="306"/>
        <v>46139</v>
      </c>
      <c r="AY6266" s="179"/>
      <c r="AZ6266" s="183"/>
      <c r="BA6266" s="181"/>
      <c r="BB6266" s="181"/>
      <c r="BC6266" s="181"/>
      <c r="BD6266" s="181"/>
      <c r="BE6266" s="181"/>
      <c r="BF6266" s="181"/>
      <c r="BG6266" s="181"/>
      <c r="BT6266" s="37">
        <f t="shared" si="304"/>
        <v>46160</v>
      </c>
      <c r="BU6266" s="179"/>
      <c r="BV6266" s="183"/>
      <c r="BW6266" s="181"/>
      <c r="BX6266" s="181"/>
      <c r="BY6266" s="181"/>
      <c r="BZ6266" s="181"/>
      <c r="CA6266" s="181"/>
      <c r="CB6266" s="181"/>
      <c r="CC6266" s="181"/>
      <c r="CE6266" s="1"/>
      <c r="CF6266" s="1"/>
      <c r="CG6266" s="1"/>
      <c r="CH6266" s="1"/>
      <c r="CI6266" s="1"/>
      <c r="CJ6266" s="1"/>
      <c r="CK6266" s="1"/>
      <c r="CL6266" s="1"/>
      <c r="CM6266" s="1"/>
      <c r="CN6266" s="1"/>
      <c r="CO6266" s="1"/>
    </row>
    <row r="6267" spans="1:93" ht="30" customHeight="1" x14ac:dyDescent="0.2">
      <c r="A6267" s="1">
        <v>6261</v>
      </c>
      <c r="B6267" s="1" t="s">
        <v>103</v>
      </c>
      <c r="C6267" s="1" t="s">
        <v>103</v>
      </c>
      <c r="D6267" s="28" t="s">
        <v>103</v>
      </c>
      <c r="E6267" s="28" t="s">
        <v>103</v>
      </c>
      <c r="F6267" s="1" t="s">
        <v>74</v>
      </c>
      <c r="G6267" s="1"/>
      <c r="H6267" s="1"/>
      <c r="I6267" s="1" t="s">
        <v>76</v>
      </c>
      <c r="J6267" s="76">
        <v>303</v>
      </c>
      <c r="K6267" s="76">
        <v>2406465</v>
      </c>
      <c r="L6267" s="29">
        <v>46133</v>
      </c>
      <c r="M6267" s="29" t="s">
        <v>4163</v>
      </c>
      <c r="N6267" s="1" t="s">
        <v>478</v>
      </c>
      <c r="O6267" s="28" t="s">
        <v>307</v>
      </c>
      <c r="P6267" s="28" t="s">
        <v>87</v>
      </c>
      <c r="Q6267" s="76">
        <v>6</v>
      </c>
      <c r="R6267" s="1"/>
      <c r="S6267" s="76"/>
      <c r="T6267" s="1" t="s">
        <v>77</v>
      </c>
      <c r="U6267" s="1"/>
      <c r="V6267" s="1"/>
      <c r="AB6267" s="119"/>
      <c r="AC6267" s="93" t="s">
        <v>103</v>
      </c>
      <c r="AD6267" s="69" t="s">
        <v>103</v>
      </c>
      <c r="AE6267" s="33"/>
      <c r="AF6267" s="33"/>
      <c r="AG6267" s="33"/>
      <c r="AX6267" s="37">
        <f t="shared" si="306"/>
        <v>46140</v>
      </c>
      <c r="AY6267" s="28"/>
      <c r="AZ6267" s="1"/>
      <c r="BA6267" s="1"/>
      <c r="BB6267" s="1"/>
      <c r="BC6267" s="1"/>
      <c r="BD6267" s="1"/>
      <c r="BE6267" s="1"/>
      <c r="BF6267" s="1"/>
      <c r="BG6267" s="1"/>
      <c r="BT6267" s="37"/>
      <c r="BU6267" s="28"/>
      <c r="BW6267" s="1"/>
      <c r="BX6267" s="1"/>
      <c r="BY6267" s="1"/>
      <c r="BZ6267" s="1"/>
      <c r="CA6267" s="1"/>
      <c r="CB6267" s="1"/>
      <c r="CC6267" s="1"/>
      <c r="CE6267" s="1"/>
      <c r="CF6267" s="1"/>
      <c r="CG6267" s="1"/>
      <c r="CH6267" s="1"/>
      <c r="CI6267" s="1"/>
      <c r="CJ6267" s="1"/>
      <c r="CK6267" s="1"/>
      <c r="CL6267" s="1"/>
      <c r="CM6267" s="1"/>
      <c r="CN6267" s="1"/>
      <c r="CO6267" s="1"/>
    </row>
    <row r="6268" spans="1:93" ht="30" customHeight="1" x14ac:dyDescent="0.2">
      <c r="A6268" s="1">
        <v>6262</v>
      </c>
      <c r="B6268" s="1" t="s">
        <v>103</v>
      </c>
      <c r="C6268" s="1" t="s">
        <v>103</v>
      </c>
      <c r="D6268" s="28" t="s">
        <v>103</v>
      </c>
      <c r="E6268" s="28" t="s">
        <v>103</v>
      </c>
      <c r="F6268" s="1" t="s">
        <v>74</v>
      </c>
      <c r="G6268" s="1"/>
      <c r="H6268" s="1"/>
      <c r="I6268" s="1" t="s">
        <v>76</v>
      </c>
      <c r="J6268" s="76">
        <v>295</v>
      </c>
      <c r="K6268" s="76">
        <v>2408062</v>
      </c>
      <c r="L6268" s="29">
        <v>46133</v>
      </c>
      <c r="M6268" s="29" t="s">
        <v>4163</v>
      </c>
      <c r="N6268" s="1" t="s">
        <v>478</v>
      </c>
      <c r="O6268" s="28" t="s">
        <v>307</v>
      </c>
      <c r="P6268" s="28" t="s">
        <v>87</v>
      </c>
      <c r="Q6268" s="76">
        <v>5</v>
      </c>
      <c r="R6268" s="1"/>
      <c r="S6268" s="76"/>
      <c r="T6268" s="1" t="s">
        <v>77</v>
      </c>
      <c r="U6268" s="1"/>
      <c r="V6268" s="1"/>
      <c r="AB6268" s="119"/>
      <c r="AC6268" s="93" t="s">
        <v>103</v>
      </c>
      <c r="AD6268" s="69" t="s">
        <v>103</v>
      </c>
      <c r="AE6268" s="33"/>
      <c r="AF6268" s="33"/>
      <c r="AG6268" s="33"/>
      <c r="AX6268" s="37">
        <f t="shared" si="306"/>
        <v>46140</v>
      </c>
      <c r="AY6268" s="28"/>
      <c r="AZ6268" s="1"/>
      <c r="BA6268" s="1"/>
      <c r="BB6268" s="1"/>
      <c r="BC6268" s="1"/>
      <c r="BD6268" s="1"/>
      <c r="BE6268" s="1"/>
      <c r="BF6268" s="1"/>
      <c r="BG6268" s="1"/>
      <c r="BT6268" s="37"/>
      <c r="BU6268" s="28"/>
      <c r="BW6268" s="1"/>
      <c r="BX6268" s="1"/>
      <c r="BY6268" s="1"/>
      <c r="BZ6268" s="1"/>
      <c r="CA6268" s="1"/>
      <c r="CB6268" s="1"/>
      <c r="CC6268" s="1"/>
      <c r="CE6268" s="1"/>
      <c r="CF6268" s="1"/>
      <c r="CG6268" s="1"/>
      <c r="CH6268" s="1"/>
      <c r="CI6268" s="1"/>
      <c r="CJ6268" s="1"/>
      <c r="CK6268" s="1"/>
      <c r="CL6268" s="1"/>
      <c r="CM6268" s="1"/>
      <c r="CN6268" s="1"/>
      <c r="CO6268" s="1"/>
    </row>
    <row r="6269" spans="1:93" ht="30" customHeight="1" x14ac:dyDescent="0.2">
      <c r="A6269" s="1">
        <v>6263</v>
      </c>
      <c r="B6269" s="1" t="s">
        <v>2664</v>
      </c>
      <c r="C6269" s="1" t="s">
        <v>2479</v>
      </c>
      <c r="D6269" s="28" t="s">
        <v>2665</v>
      </c>
      <c r="E6269" s="28" t="s">
        <v>2444</v>
      </c>
      <c r="F6269" s="1" t="s">
        <v>74</v>
      </c>
      <c r="G6269" s="1">
        <v>4</v>
      </c>
      <c r="H6269" s="1" t="s">
        <v>1059</v>
      </c>
      <c r="I6269" s="1" t="s">
        <v>114</v>
      </c>
      <c r="J6269" s="76">
        <v>407</v>
      </c>
      <c r="K6269" s="76">
        <v>2404819</v>
      </c>
      <c r="L6269" s="29">
        <v>46132</v>
      </c>
      <c r="M6269" s="29" t="s">
        <v>4163</v>
      </c>
      <c r="N6269" s="1" t="s">
        <v>478</v>
      </c>
      <c r="O6269" s="28" t="s">
        <v>1495</v>
      </c>
      <c r="P6269" s="28" t="s">
        <v>323</v>
      </c>
      <c r="Q6269" s="76">
        <v>9</v>
      </c>
      <c r="R6269" s="1"/>
      <c r="S6269" s="76">
        <v>6</v>
      </c>
      <c r="T6269" s="1" t="s">
        <v>115</v>
      </c>
      <c r="U6269" s="1"/>
      <c r="V6269" s="1"/>
      <c r="AB6269" s="177" t="s">
        <v>3595</v>
      </c>
      <c r="AC6269" s="93">
        <v>28.5</v>
      </c>
      <c r="AD6269" s="69">
        <v>220</v>
      </c>
      <c r="AE6269" s="33"/>
      <c r="AF6269" s="33"/>
      <c r="AG6269" s="33"/>
      <c r="AX6269" s="37">
        <f t="shared" si="306"/>
        <v>46139</v>
      </c>
      <c r="AY6269" s="177" t="s">
        <v>3427</v>
      </c>
      <c r="AZ6269" s="183" t="s">
        <v>3428</v>
      </c>
      <c r="BA6269" s="180">
        <v>47.1</v>
      </c>
      <c r="BB6269" s="180">
        <v>48.1</v>
      </c>
      <c r="BC6269" s="180">
        <v>47</v>
      </c>
      <c r="BD6269" s="180"/>
      <c r="BE6269" s="180"/>
      <c r="BF6269" s="180"/>
      <c r="BG6269" s="180">
        <f>AVERAGE(BA6269:BF6275)</f>
        <v>47.4</v>
      </c>
      <c r="BT6269" s="37">
        <f t="shared" si="304"/>
        <v>46160</v>
      </c>
      <c r="BU6269" s="177" t="s">
        <v>3427</v>
      </c>
      <c r="BV6269" s="185" t="s">
        <v>3717</v>
      </c>
      <c r="BW6269" s="180">
        <v>58.8</v>
      </c>
      <c r="BX6269" s="180">
        <v>58.3</v>
      </c>
      <c r="BY6269" s="180">
        <v>59.8</v>
      </c>
      <c r="BZ6269" s="180"/>
      <c r="CA6269" s="180"/>
      <c r="CB6269" s="180"/>
      <c r="CC6269" s="180">
        <f>AVERAGE(BW6269:CB6275)</f>
        <v>58.966666666666661</v>
      </c>
      <c r="CE6269" s="1"/>
      <c r="CF6269" s="1"/>
      <c r="CG6269" s="1"/>
      <c r="CH6269" s="1"/>
      <c r="CI6269" s="1"/>
      <c r="CJ6269" s="1"/>
      <c r="CK6269" s="1"/>
      <c r="CL6269" s="1"/>
      <c r="CM6269" s="1"/>
      <c r="CN6269" s="1"/>
      <c r="CO6269" s="1"/>
    </row>
    <row r="6270" spans="1:93" ht="30" customHeight="1" x14ac:dyDescent="0.2">
      <c r="A6270" s="1">
        <v>6264</v>
      </c>
      <c r="B6270" s="1" t="s">
        <v>2664</v>
      </c>
      <c r="C6270" s="1" t="s">
        <v>2479</v>
      </c>
      <c r="D6270" s="28" t="s">
        <v>2665</v>
      </c>
      <c r="E6270" s="28" t="s">
        <v>2444</v>
      </c>
      <c r="F6270" s="1" t="s">
        <v>74</v>
      </c>
      <c r="G6270" s="1">
        <v>4</v>
      </c>
      <c r="H6270" s="1" t="s">
        <v>1059</v>
      </c>
      <c r="I6270" s="1" t="s">
        <v>114</v>
      </c>
      <c r="J6270" s="76">
        <v>437</v>
      </c>
      <c r="K6270" s="76">
        <v>2404822</v>
      </c>
      <c r="L6270" s="29">
        <v>46132</v>
      </c>
      <c r="M6270" s="29" t="s">
        <v>4163</v>
      </c>
      <c r="N6270" s="1" t="s">
        <v>478</v>
      </c>
      <c r="O6270" s="28" t="s">
        <v>1495</v>
      </c>
      <c r="P6270" s="28" t="s">
        <v>323</v>
      </c>
      <c r="Q6270" s="76">
        <v>9</v>
      </c>
      <c r="R6270" s="1"/>
      <c r="S6270" s="76"/>
      <c r="T6270" s="1" t="s">
        <v>115</v>
      </c>
      <c r="U6270" s="1"/>
      <c r="V6270" s="1"/>
      <c r="AB6270" s="178"/>
      <c r="AC6270" s="93">
        <v>27.8</v>
      </c>
      <c r="AD6270" s="69">
        <v>240</v>
      </c>
      <c r="AE6270" s="33"/>
      <c r="AF6270" s="33"/>
      <c r="AG6270" s="33"/>
      <c r="AX6270" s="37">
        <f t="shared" si="306"/>
        <v>46139</v>
      </c>
      <c r="AY6270" s="178"/>
      <c r="AZ6270" s="183"/>
      <c r="BA6270" s="184"/>
      <c r="BB6270" s="184"/>
      <c r="BC6270" s="184"/>
      <c r="BD6270" s="184"/>
      <c r="BE6270" s="184"/>
      <c r="BF6270" s="184"/>
      <c r="BG6270" s="184"/>
      <c r="BT6270" s="37">
        <f t="shared" si="304"/>
        <v>46160</v>
      </c>
      <c r="BU6270" s="178"/>
      <c r="BV6270" s="185"/>
      <c r="BW6270" s="184"/>
      <c r="BX6270" s="184"/>
      <c r="BY6270" s="184"/>
      <c r="BZ6270" s="184"/>
      <c r="CA6270" s="184"/>
      <c r="CB6270" s="184"/>
      <c r="CC6270" s="184"/>
      <c r="CE6270" s="1"/>
      <c r="CF6270" s="1"/>
      <c r="CG6270" s="1"/>
      <c r="CH6270" s="1"/>
      <c r="CI6270" s="1"/>
      <c r="CJ6270" s="1"/>
      <c r="CK6270" s="1"/>
      <c r="CL6270" s="1"/>
      <c r="CM6270" s="1"/>
      <c r="CN6270" s="1"/>
      <c r="CO6270" s="1"/>
    </row>
    <row r="6271" spans="1:93" ht="30" customHeight="1" x14ac:dyDescent="0.2">
      <c r="A6271" s="1">
        <v>6265</v>
      </c>
      <c r="B6271" s="1" t="s">
        <v>2664</v>
      </c>
      <c r="C6271" s="1" t="s">
        <v>2479</v>
      </c>
      <c r="D6271" s="28" t="s">
        <v>2665</v>
      </c>
      <c r="E6271" s="28" t="s">
        <v>2444</v>
      </c>
      <c r="F6271" s="1" t="s">
        <v>74</v>
      </c>
      <c r="G6271" s="1">
        <v>4</v>
      </c>
      <c r="H6271" s="1" t="s">
        <v>1059</v>
      </c>
      <c r="I6271" s="1" t="s">
        <v>114</v>
      </c>
      <c r="J6271" s="76">
        <v>554</v>
      </c>
      <c r="K6271" s="76">
        <v>2404826</v>
      </c>
      <c r="L6271" s="29">
        <v>46132</v>
      </c>
      <c r="M6271" s="29" t="s">
        <v>4163</v>
      </c>
      <c r="N6271" s="1" t="s">
        <v>478</v>
      </c>
      <c r="O6271" s="28" t="s">
        <v>1495</v>
      </c>
      <c r="P6271" s="28" t="s">
        <v>323</v>
      </c>
      <c r="Q6271" s="76">
        <v>12</v>
      </c>
      <c r="R6271" s="1"/>
      <c r="S6271" s="76"/>
      <c r="T6271" s="1" t="s">
        <v>115</v>
      </c>
      <c r="U6271" s="1"/>
      <c r="V6271" s="1"/>
      <c r="AB6271" s="178"/>
      <c r="AC6271" s="93">
        <v>24.5</v>
      </c>
      <c r="AD6271" s="69">
        <v>250</v>
      </c>
      <c r="AE6271" s="33"/>
      <c r="AF6271" s="33"/>
      <c r="AG6271" s="33"/>
      <c r="AX6271" s="37">
        <f t="shared" si="306"/>
        <v>46139</v>
      </c>
      <c r="AY6271" s="178"/>
      <c r="AZ6271" s="183"/>
      <c r="BA6271" s="184"/>
      <c r="BB6271" s="184"/>
      <c r="BC6271" s="184"/>
      <c r="BD6271" s="184"/>
      <c r="BE6271" s="184"/>
      <c r="BF6271" s="184"/>
      <c r="BG6271" s="184"/>
      <c r="BT6271" s="37">
        <f t="shared" si="304"/>
        <v>46160</v>
      </c>
      <c r="BU6271" s="178"/>
      <c r="BV6271" s="185"/>
      <c r="BW6271" s="184"/>
      <c r="BX6271" s="184"/>
      <c r="BY6271" s="184"/>
      <c r="BZ6271" s="184"/>
      <c r="CA6271" s="184"/>
      <c r="CB6271" s="184"/>
      <c r="CC6271" s="184"/>
      <c r="CE6271" s="1"/>
      <c r="CF6271" s="1"/>
      <c r="CG6271" s="1"/>
      <c r="CH6271" s="1"/>
      <c r="CI6271" s="1"/>
      <c r="CJ6271" s="1"/>
      <c r="CK6271" s="1"/>
      <c r="CL6271" s="1"/>
      <c r="CM6271" s="1"/>
      <c r="CN6271" s="1"/>
      <c r="CO6271" s="1"/>
    </row>
    <row r="6272" spans="1:93" ht="30" customHeight="1" x14ac:dyDescent="0.2">
      <c r="A6272" s="1">
        <v>6266</v>
      </c>
      <c r="B6272" s="1" t="s">
        <v>2664</v>
      </c>
      <c r="C6272" s="1" t="s">
        <v>2479</v>
      </c>
      <c r="D6272" s="28" t="s">
        <v>2665</v>
      </c>
      <c r="E6272" s="28" t="s">
        <v>2444</v>
      </c>
      <c r="F6272" s="1" t="s">
        <v>74</v>
      </c>
      <c r="G6272" s="1">
        <v>4</v>
      </c>
      <c r="H6272" s="1" t="s">
        <v>1059</v>
      </c>
      <c r="I6272" s="1" t="s">
        <v>114</v>
      </c>
      <c r="J6272" s="76">
        <v>415</v>
      </c>
      <c r="K6272" s="76">
        <v>2404829</v>
      </c>
      <c r="L6272" s="29">
        <v>46132</v>
      </c>
      <c r="M6272" s="29" t="s">
        <v>4163</v>
      </c>
      <c r="N6272" s="1" t="s">
        <v>478</v>
      </c>
      <c r="O6272" s="28" t="s">
        <v>1495</v>
      </c>
      <c r="P6272" s="28" t="s">
        <v>323</v>
      </c>
      <c r="Q6272" s="76">
        <v>10</v>
      </c>
      <c r="R6272" s="1"/>
      <c r="S6272" s="76"/>
      <c r="T6272" s="1" t="s">
        <v>115</v>
      </c>
      <c r="U6272" s="1"/>
      <c r="V6272" s="1"/>
      <c r="AB6272" s="178"/>
      <c r="AC6272" s="93">
        <v>26</v>
      </c>
      <c r="AD6272" s="69">
        <v>230</v>
      </c>
      <c r="AE6272" s="33"/>
      <c r="AF6272" s="33"/>
      <c r="AG6272" s="33"/>
      <c r="AX6272" s="37">
        <f t="shared" si="306"/>
        <v>46139</v>
      </c>
      <c r="AY6272" s="178"/>
      <c r="AZ6272" s="183"/>
      <c r="BA6272" s="184"/>
      <c r="BB6272" s="184"/>
      <c r="BC6272" s="184"/>
      <c r="BD6272" s="184"/>
      <c r="BE6272" s="184"/>
      <c r="BF6272" s="184"/>
      <c r="BG6272" s="184"/>
      <c r="BT6272" s="37">
        <f t="shared" si="304"/>
        <v>46160</v>
      </c>
      <c r="BU6272" s="178"/>
      <c r="BV6272" s="185"/>
      <c r="BW6272" s="184"/>
      <c r="BX6272" s="184"/>
      <c r="BY6272" s="184"/>
      <c r="BZ6272" s="184"/>
      <c r="CA6272" s="184"/>
      <c r="CB6272" s="184"/>
      <c r="CC6272" s="184"/>
      <c r="CE6272" s="1"/>
      <c r="CF6272" s="1"/>
      <c r="CG6272" s="1"/>
      <c r="CH6272" s="1"/>
      <c r="CI6272" s="1"/>
      <c r="CJ6272" s="1"/>
      <c r="CK6272" s="1"/>
      <c r="CL6272" s="1"/>
      <c r="CM6272" s="1"/>
      <c r="CN6272" s="1"/>
      <c r="CO6272" s="1"/>
    </row>
    <row r="6273" spans="1:93" ht="30" customHeight="1" x14ac:dyDescent="0.2">
      <c r="A6273" s="1">
        <v>6267</v>
      </c>
      <c r="B6273" s="1" t="s">
        <v>2664</v>
      </c>
      <c r="C6273" s="1" t="s">
        <v>2479</v>
      </c>
      <c r="D6273" s="28" t="s">
        <v>2665</v>
      </c>
      <c r="E6273" s="28" t="s">
        <v>2444</v>
      </c>
      <c r="F6273" s="1" t="s">
        <v>74</v>
      </c>
      <c r="G6273" s="1">
        <v>4</v>
      </c>
      <c r="H6273" s="1" t="s">
        <v>1059</v>
      </c>
      <c r="I6273" s="1" t="s">
        <v>114</v>
      </c>
      <c r="J6273" s="76">
        <v>287</v>
      </c>
      <c r="K6273" s="76">
        <v>2406474</v>
      </c>
      <c r="L6273" s="29">
        <v>46132</v>
      </c>
      <c r="M6273" s="29" t="s">
        <v>4163</v>
      </c>
      <c r="N6273" s="1" t="s">
        <v>478</v>
      </c>
      <c r="O6273" s="28" t="s">
        <v>1495</v>
      </c>
      <c r="P6273" s="28" t="s">
        <v>323</v>
      </c>
      <c r="Q6273" s="76">
        <v>8</v>
      </c>
      <c r="R6273" s="1"/>
      <c r="S6273" s="76"/>
      <c r="T6273" s="1" t="s">
        <v>115</v>
      </c>
      <c r="U6273" s="1"/>
      <c r="V6273" s="1"/>
      <c r="AB6273" s="178"/>
      <c r="AC6273" s="93">
        <v>28.1</v>
      </c>
      <c r="AD6273" s="69">
        <v>230</v>
      </c>
      <c r="AE6273" s="33"/>
      <c r="AF6273" s="33"/>
      <c r="AG6273" s="33"/>
      <c r="AX6273" s="37">
        <f t="shared" si="306"/>
        <v>46139</v>
      </c>
      <c r="AY6273" s="178"/>
      <c r="AZ6273" s="183"/>
      <c r="BA6273" s="184"/>
      <c r="BB6273" s="184"/>
      <c r="BC6273" s="184"/>
      <c r="BD6273" s="184"/>
      <c r="BE6273" s="184"/>
      <c r="BF6273" s="184"/>
      <c r="BG6273" s="184"/>
      <c r="BT6273" s="37">
        <f t="shared" si="304"/>
        <v>46160</v>
      </c>
      <c r="BU6273" s="178"/>
      <c r="BV6273" s="185"/>
      <c r="BW6273" s="184"/>
      <c r="BX6273" s="184"/>
      <c r="BY6273" s="184"/>
      <c r="BZ6273" s="184"/>
      <c r="CA6273" s="184"/>
      <c r="CB6273" s="184"/>
      <c r="CC6273" s="184"/>
      <c r="CE6273" s="1"/>
      <c r="CF6273" s="1"/>
      <c r="CG6273" s="1"/>
      <c r="CH6273" s="1"/>
      <c r="CI6273" s="1"/>
      <c r="CJ6273" s="1"/>
      <c r="CK6273" s="1"/>
      <c r="CL6273" s="1"/>
      <c r="CM6273" s="1"/>
      <c r="CN6273" s="1"/>
      <c r="CO6273" s="1"/>
    </row>
    <row r="6274" spans="1:93" ht="30" customHeight="1" x14ac:dyDescent="0.2">
      <c r="A6274" s="1">
        <v>6268</v>
      </c>
      <c r="B6274" s="1" t="s">
        <v>2664</v>
      </c>
      <c r="C6274" s="1" t="s">
        <v>2479</v>
      </c>
      <c r="D6274" s="28" t="s">
        <v>2665</v>
      </c>
      <c r="E6274" s="28" t="s">
        <v>2444</v>
      </c>
      <c r="F6274" s="1" t="s">
        <v>74</v>
      </c>
      <c r="G6274" s="1">
        <v>4</v>
      </c>
      <c r="H6274" s="1" t="s">
        <v>1059</v>
      </c>
      <c r="I6274" s="1" t="s">
        <v>114</v>
      </c>
      <c r="J6274" s="76">
        <v>407</v>
      </c>
      <c r="K6274" s="76">
        <v>2406476</v>
      </c>
      <c r="L6274" s="29">
        <v>46132</v>
      </c>
      <c r="M6274" s="29" t="s">
        <v>4163</v>
      </c>
      <c r="N6274" s="1" t="s">
        <v>478</v>
      </c>
      <c r="O6274" s="28" t="s">
        <v>1495</v>
      </c>
      <c r="P6274" s="28" t="s">
        <v>323</v>
      </c>
      <c r="Q6274" s="76">
        <v>10</v>
      </c>
      <c r="R6274" s="1"/>
      <c r="S6274" s="76"/>
      <c r="T6274" s="1" t="s">
        <v>115</v>
      </c>
      <c r="U6274" s="1"/>
      <c r="V6274" s="1"/>
      <c r="AB6274" s="178"/>
      <c r="AC6274" s="93">
        <v>26.5</v>
      </c>
      <c r="AD6274" s="69">
        <v>220</v>
      </c>
      <c r="AE6274" s="33"/>
      <c r="AF6274" s="33"/>
      <c r="AG6274" s="33"/>
      <c r="AX6274" s="37">
        <f t="shared" si="306"/>
        <v>46139</v>
      </c>
      <c r="AY6274" s="178"/>
      <c r="AZ6274" s="183"/>
      <c r="BA6274" s="184"/>
      <c r="BB6274" s="184"/>
      <c r="BC6274" s="184"/>
      <c r="BD6274" s="184"/>
      <c r="BE6274" s="184"/>
      <c r="BF6274" s="184"/>
      <c r="BG6274" s="184"/>
      <c r="BT6274" s="37">
        <f t="shared" ref="BT6274:BT6338" si="307">IF(L6274=0, 0, L6274+28)</f>
        <v>46160</v>
      </c>
      <c r="BU6274" s="178"/>
      <c r="BV6274" s="185"/>
      <c r="BW6274" s="184"/>
      <c r="BX6274" s="184"/>
      <c r="BY6274" s="184"/>
      <c r="BZ6274" s="184"/>
      <c r="CA6274" s="184"/>
      <c r="CB6274" s="184"/>
      <c r="CC6274" s="184"/>
      <c r="CE6274" s="1"/>
      <c r="CF6274" s="1"/>
      <c r="CG6274" s="1"/>
      <c r="CH6274" s="1"/>
      <c r="CI6274" s="1"/>
      <c r="CJ6274" s="1"/>
      <c r="CK6274" s="1"/>
      <c r="CL6274" s="1"/>
      <c r="CM6274" s="1"/>
      <c r="CN6274" s="1"/>
      <c r="CO6274" s="1"/>
    </row>
    <row r="6275" spans="1:93" ht="30" customHeight="1" x14ac:dyDescent="0.2">
      <c r="A6275" s="1">
        <v>6269</v>
      </c>
      <c r="B6275" s="1" t="s">
        <v>2664</v>
      </c>
      <c r="C6275" s="1" t="s">
        <v>2479</v>
      </c>
      <c r="D6275" s="28" t="s">
        <v>2665</v>
      </c>
      <c r="E6275" s="28" t="s">
        <v>2444</v>
      </c>
      <c r="F6275" s="1" t="s">
        <v>74</v>
      </c>
      <c r="G6275" s="1">
        <v>4</v>
      </c>
      <c r="H6275" s="1" t="s">
        <v>1059</v>
      </c>
      <c r="I6275" s="1" t="s">
        <v>114</v>
      </c>
      <c r="J6275" s="76">
        <v>302</v>
      </c>
      <c r="K6275" s="76">
        <v>2406478</v>
      </c>
      <c r="L6275" s="29">
        <v>46132</v>
      </c>
      <c r="M6275" s="29" t="s">
        <v>4163</v>
      </c>
      <c r="N6275" s="1" t="s">
        <v>478</v>
      </c>
      <c r="O6275" s="28" t="s">
        <v>1495</v>
      </c>
      <c r="P6275" s="28" t="s">
        <v>323</v>
      </c>
      <c r="Q6275" s="76">
        <v>4</v>
      </c>
      <c r="R6275" s="1"/>
      <c r="S6275" s="76"/>
      <c r="T6275" s="1" t="s">
        <v>115</v>
      </c>
      <c r="U6275" s="1"/>
      <c r="V6275" s="1"/>
      <c r="AB6275" s="179"/>
      <c r="AC6275" s="93">
        <v>25</v>
      </c>
      <c r="AD6275" s="69">
        <v>240</v>
      </c>
      <c r="AE6275" s="33"/>
      <c r="AF6275" s="33"/>
      <c r="AG6275" s="33"/>
      <c r="AX6275" s="37">
        <f t="shared" si="306"/>
        <v>46139</v>
      </c>
      <c r="AY6275" s="179"/>
      <c r="AZ6275" s="183"/>
      <c r="BA6275" s="181"/>
      <c r="BB6275" s="181"/>
      <c r="BC6275" s="181"/>
      <c r="BD6275" s="181"/>
      <c r="BE6275" s="181"/>
      <c r="BF6275" s="181"/>
      <c r="BG6275" s="181"/>
      <c r="BT6275" s="37">
        <f t="shared" si="307"/>
        <v>46160</v>
      </c>
      <c r="BU6275" s="179"/>
      <c r="BV6275" s="185"/>
      <c r="BW6275" s="181"/>
      <c r="BX6275" s="181"/>
      <c r="BY6275" s="181"/>
      <c r="BZ6275" s="181"/>
      <c r="CA6275" s="181"/>
      <c r="CB6275" s="181"/>
      <c r="CC6275" s="181"/>
      <c r="CE6275" s="1"/>
      <c r="CF6275" s="1"/>
      <c r="CG6275" s="1"/>
      <c r="CH6275" s="1"/>
      <c r="CI6275" s="1"/>
      <c r="CJ6275" s="1"/>
      <c r="CK6275" s="1"/>
      <c r="CL6275" s="1"/>
      <c r="CM6275" s="1"/>
      <c r="CN6275" s="1"/>
      <c r="CO6275" s="1"/>
    </row>
    <row r="6276" spans="1:93" ht="30" customHeight="1" x14ac:dyDescent="0.2">
      <c r="A6276" s="1">
        <v>6270</v>
      </c>
      <c r="B6276" s="1" t="s">
        <v>2666</v>
      </c>
      <c r="C6276" s="1" t="s">
        <v>2481</v>
      </c>
      <c r="D6276" s="28" t="s">
        <v>2667</v>
      </c>
      <c r="E6276" s="28" t="s">
        <v>2480</v>
      </c>
      <c r="F6276" s="1" t="s">
        <v>74</v>
      </c>
      <c r="G6276" s="1">
        <v>1</v>
      </c>
      <c r="H6276" s="1" t="s">
        <v>1059</v>
      </c>
      <c r="I6276" s="1" t="s">
        <v>114</v>
      </c>
      <c r="J6276" s="76">
        <v>273</v>
      </c>
      <c r="K6276" s="76">
        <v>2404832</v>
      </c>
      <c r="L6276" s="29">
        <v>46132</v>
      </c>
      <c r="M6276" s="29" t="s">
        <v>4163</v>
      </c>
      <c r="N6276" s="1" t="s">
        <v>478</v>
      </c>
      <c r="O6276" s="28" t="s">
        <v>105</v>
      </c>
      <c r="P6276" s="28" t="s">
        <v>322</v>
      </c>
      <c r="Q6276" s="76">
        <v>2</v>
      </c>
      <c r="R6276" s="1"/>
      <c r="S6276" s="76"/>
      <c r="T6276" s="1" t="s">
        <v>115</v>
      </c>
      <c r="U6276" s="1"/>
      <c r="V6276" s="1"/>
      <c r="AB6276" s="177" t="s">
        <v>3594</v>
      </c>
      <c r="AC6276" s="93">
        <v>23.6</v>
      </c>
      <c r="AD6276" s="69">
        <v>260</v>
      </c>
      <c r="AE6276" s="33"/>
      <c r="AF6276" s="33"/>
      <c r="AG6276" s="33"/>
      <c r="AX6276" s="37">
        <f t="shared" si="306"/>
        <v>46139</v>
      </c>
      <c r="AY6276" s="177" t="s">
        <v>3425</v>
      </c>
      <c r="AZ6276" s="187" t="s">
        <v>3426</v>
      </c>
      <c r="BA6276" s="177">
        <v>49.4</v>
      </c>
      <c r="BB6276" s="177">
        <v>47.6</v>
      </c>
      <c r="BC6276" s="177">
        <v>42.7</v>
      </c>
      <c r="BD6276" s="177">
        <v>40.799999999999997</v>
      </c>
      <c r="BE6276" s="177"/>
      <c r="BF6276" s="177"/>
      <c r="BG6276" s="177">
        <f>AVERAGE(BA6276:BF6284)</f>
        <v>45.125</v>
      </c>
      <c r="BT6276" s="37">
        <f t="shared" si="307"/>
        <v>46160</v>
      </c>
      <c r="BU6276" s="177" t="s">
        <v>3425</v>
      </c>
      <c r="BV6276" s="182" t="s">
        <v>3724</v>
      </c>
      <c r="BW6276" s="177">
        <v>59.1</v>
      </c>
      <c r="BX6276" s="177">
        <v>58</v>
      </c>
      <c r="BY6276" s="177">
        <v>50</v>
      </c>
      <c r="BZ6276" s="177">
        <v>50.8</v>
      </c>
      <c r="CA6276" s="177"/>
      <c r="CB6276" s="177"/>
      <c r="CC6276" s="177">
        <f>AVERAGE(BW6276:CB6284)</f>
        <v>54.474999999999994</v>
      </c>
      <c r="CE6276" s="1"/>
      <c r="CF6276" s="1"/>
      <c r="CG6276" s="1"/>
      <c r="CH6276" s="1"/>
      <c r="CI6276" s="1"/>
      <c r="CJ6276" s="1"/>
      <c r="CK6276" s="1"/>
      <c r="CL6276" s="1"/>
      <c r="CM6276" s="1"/>
      <c r="CN6276" s="1"/>
      <c r="CO6276" s="1"/>
    </row>
    <row r="6277" spans="1:93" ht="30" customHeight="1" x14ac:dyDescent="0.2">
      <c r="A6277" s="1">
        <v>6271</v>
      </c>
      <c r="B6277" s="1" t="s">
        <v>2666</v>
      </c>
      <c r="C6277" s="1" t="s">
        <v>2481</v>
      </c>
      <c r="D6277" s="28" t="s">
        <v>2667</v>
      </c>
      <c r="E6277" s="28" t="s">
        <v>2480</v>
      </c>
      <c r="F6277" s="1" t="s">
        <v>74</v>
      </c>
      <c r="G6277" s="1">
        <v>1</v>
      </c>
      <c r="H6277" s="1" t="s">
        <v>1059</v>
      </c>
      <c r="I6277" s="1" t="s">
        <v>114</v>
      </c>
      <c r="J6277" s="76">
        <v>558</v>
      </c>
      <c r="K6277" s="76">
        <v>2404833</v>
      </c>
      <c r="L6277" s="29">
        <v>46132</v>
      </c>
      <c r="M6277" s="29" t="s">
        <v>4163</v>
      </c>
      <c r="N6277" s="1" t="s">
        <v>478</v>
      </c>
      <c r="O6277" s="28" t="s">
        <v>105</v>
      </c>
      <c r="P6277" s="28" t="s">
        <v>322</v>
      </c>
      <c r="Q6277" s="76">
        <v>12</v>
      </c>
      <c r="R6277" s="1"/>
      <c r="S6277" s="76">
        <v>6</v>
      </c>
      <c r="T6277" s="1" t="s">
        <v>115</v>
      </c>
      <c r="U6277" s="1"/>
      <c r="V6277" s="1"/>
      <c r="AB6277" s="178"/>
      <c r="AC6277" s="93">
        <v>25</v>
      </c>
      <c r="AD6277" s="69">
        <v>240</v>
      </c>
      <c r="AE6277" s="33"/>
      <c r="AF6277" s="33"/>
      <c r="AG6277" s="33"/>
      <c r="AX6277" s="37">
        <f t="shared" si="306"/>
        <v>46139</v>
      </c>
      <c r="AY6277" s="178"/>
      <c r="AZ6277" s="185"/>
      <c r="BA6277" s="178"/>
      <c r="BB6277" s="178"/>
      <c r="BC6277" s="178"/>
      <c r="BD6277" s="178"/>
      <c r="BE6277" s="178"/>
      <c r="BF6277" s="178"/>
      <c r="BG6277" s="178"/>
      <c r="BT6277" s="37">
        <f t="shared" si="307"/>
        <v>46160</v>
      </c>
      <c r="BU6277" s="178"/>
      <c r="BV6277" s="183"/>
      <c r="BW6277" s="178"/>
      <c r="BX6277" s="178"/>
      <c r="BY6277" s="178"/>
      <c r="BZ6277" s="178"/>
      <c r="CA6277" s="178"/>
      <c r="CB6277" s="178"/>
      <c r="CC6277" s="178"/>
      <c r="CE6277" s="1"/>
      <c r="CF6277" s="1"/>
      <c r="CG6277" s="1"/>
      <c r="CH6277" s="1"/>
      <c r="CI6277" s="1"/>
      <c r="CJ6277" s="1"/>
      <c r="CK6277" s="1"/>
      <c r="CL6277" s="1"/>
      <c r="CM6277" s="1"/>
      <c r="CN6277" s="1"/>
      <c r="CO6277" s="1"/>
    </row>
    <row r="6278" spans="1:93" ht="30" customHeight="1" x14ac:dyDescent="0.2">
      <c r="A6278" s="1">
        <v>6272</v>
      </c>
      <c r="B6278" s="1" t="s">
        <v>2666</v>
      </c>
      <c r="C6278" s="1" t="s">
        <v>2481</v>
      </c>
      <c r="D6278" s="28" t="s">
        <v>2667</v>
      </c>
      <c r="E6278" s="28" t="s">
        <v>2480</v>
      </c>
      <c r="F6278" s="1" t="s">
        <v>74</v>
      </c>
      <c r="G6278" s="1">
        <v>1</v>
      </c>
      <c r="H6278" s="1" t="s">
        <v>1059</v>
      </c>
      <c r="I6278" s="1" t="s">
        <v>114</v>
      </c>
      <c r="J6278" s="76">
        <v>274</v>
      </c>
      <c r="K6278" s="76">
        <v>2404835</v>
      </c>
      <c r="L6278" s="29">
        <v>46132</v>
      </c>
      <c r="M6278" s="29" t="s">
        <v>4163</v>
      </c>
      <c r="N6278" s="1" t="s">
        <v>478</v>
      </c>
      <c r="O6278" s="28" t="s">
        <v>105</v>
      </c>
      <c r="P6278" s="1" t="s">
        <v>322</v>
      </c>
      <c r="Q6278" s="76">
        <v>8</v>
      </c>
      <c r="R6278" s="1"/>
      <c r="S6278" s="76"/>
      <c r="T6278" s="1" t="s">
        <v>115</v>
      </c>
      <c r="U6278" s="1"/>
      <c r="V6278" s="1"/>
      <c r="AB6278" s="178"/>
      <c r="AC6278" s="93">
        <v>23.4</v>
      </c>
      <c r="AD6278" s="69">
        <v>240</v>
      </c>
      <c r="AE6278" s="33"/>
      <c r="AF6278" s="33"/>
      <c r="AG6278" s="33"/>
      <c r="AX6278" s="37">
        <f t="shared" si="306"/>
        <v>46139</v>
      </c>
      <c r="AY6278" s="178"/>
      <c r="AZ6278" s="185"/>
      <c r="BA6278" s="178"/>
      <c r="BB6278" s="178"/>
      <c r="BC6278" s="178"/>
      <c r="BD6278" s="178"/>
      <c r="BE6278" s="178"/>
      <c r="BF6278" s="178"/>
      <c r="BG6278" s="178"/>
      <c r="BT6278" s="37">
        <f t="shared" si="307"/>
        <v>46160</v>
      </c>
      <c r="BU6278" s="178"/>
      <c r="BV6278" s="183"/>
      <c r="BW6278" s="178"/>
      <c r="BX6278" s="178"/>
      <c r="BY6278" s="178"/>
      <c r="BZ6278" s="178"/>
      <c r="CA6278" s="178"/>
      <c r="CB6278" s="178"/>
      <c r="CC6278" s="178"/>
      <c r="CE6278" s="1"/>
      <c r="CF6278" s="1"/>
      <c r="CG6278" s="1"/>
      <c r="CH6278" s="1"/>
      <c r="CI6278" s="1"/>
      <c r="CJ6278" s="1"/>
      <c r="CK6278" s="1"/>
      <c r="CL6278" s="1"/>
      <c r="CM6278" s="1"/>
      <c r="CN6278" s="1"/>
      <c r="CO6278" s="1"/>
    </row>
    <row r="6279" spans="1:93" ht="30" customHeight="1" x14ac:dyDescent="0.2">
      <c r="A6279" s="1">
        <v>6273</v>
      </c>
      <c r="B6279" s="1" t="s">
        <v>2666</v>
      </c>
      <c r="C6279" s="1" t="s">
        <v>2481</v>
      </c>
      <c r="D6279" s="28" t="s">
        <v>2667</v>
      </c>
      <c r="E6279" s="28" t="s">
        <v>2480</v>
      </c>
      <c r="F6279" s="1" t="s">
        <v>74</v>
      </c>
      <c r="G6279" s="1">
        <v>1</v>
      </c>
      <c r="H6279" s="1" t="s">
        <v>1059</v>
      </c>
      <c r="I6279" s="1" t="s">
        <v>114</v>
      </c>
      <c r="J6279" s="76">
        <v>437</v>
      </c>
      <c r="K6279" s="76">
        <v>2404837</v>
      </c>
      <c r="L6279" s="29">
        <v>46132</v>
      </c>
      <c r="M6279" s="29" t="s">
        <v>4163</v>
      </c>
      <c r="N6279" s="1" t="s">
        <v>478</v>
      </c>
      <c r="O6279" s="28" t="s">
        <v>105</v>
      </c>
      <c r="P6279" s="1" t="s">
        <v>322</v>
      </c>
      <c r="Q6279" s="76">
        <v>9</v>
      </c>
      <c r="R6279" s="1"/>
      <c r="S6279" s="76"/>
      <c r="T6279" s="1" t="s">
        <v>115</v>
      </c>
      <c r="U6279" s="1"/>
      <c r="V6279" s="1"/>
      <c r="AB6279" s="178"/>
      <c r="AC6279" s="93">
        <v>23</v>
      </c>
      <c r="AD6279" s="69">
        <v>220</v>
      </c>
      <c r="AE6279" s="33"/>
      <c r="AF6279" s="33"/>
      <c r="AG6279" s="33"/>
      <c r="AX6279" s="37">
        <f t="shared" si="306"/>
        <v>46139</v>
      </c>
      <c r="AY6279" s="178"/>
      <c r="AZ6279" s="185"/>
      <c r="BA6279" s="178"/>
      <c r="BB6279" s="178"/>
      <c r="BC6279" s="178"/>
      <c r="BD6279" s="178"/>
      <c r="BE6279" s="178"/>
      <c r="BF6279" s="178"/>
      <c r="BG6279" s="178"/>
      <c r="BT6279" s="37">
        <f t="shared" si="307"/>
        <v>46160</v>
      </c>
      <c r="BU6279" s="178"/>
      <c r="BV6279" s="183"/>
      <c r="BW6279" s="178"/>
      <c r="BX6279" s="178"/>
      <c r="BY6279" s="178"/>
      <c r="BZ6279" s="178"/>
      <c r="CA6279" s="178"/>
      <c r="CB6279" s="178"/>
      <c r="CC6279" s="178"/>
      <c r="CE6279" s="1"/>
      <c r="CF6279" s="1"/>
      <c r="CG6279" s="1"/>
      <c r="CH6279" s="1"/>
      <c r="CI6279" s="1"/>
      <c r="CJ6279" s="1"/>
      <c r="CK6279" s="1"/>
      <c r="CL6279" s="1"/>
      <c r="CM6279" s="1"/>
      <c r="CN6279" s="1"/>
      <c r="CO6279" s="1"/>
    </row>
    <row r="6280" spans="1:93" ht="30" customHeight="1" x14ac:dyDescent="0.2">
      <c r="A6280" s="1">
        <v>6274</v>
      </c>
      <c r="B6280" s="1" t="s">
        <v>2666</v>
      </c>
      <c r="C6280" s="1" t="s">
        <v>2481</v>
      </c>
      <c r="D6280" s="28" t="s">
        <v>2667</v>
      </c>
      <c r="E6280" s="28" t="s">
        <v>2480</v>
      </c>
      <c r="F6280" s="1" t="s">
        <v>74</v>
      </c>
      <c r="G6280" s="1">
        <v>1</v>
      </c>
      <c r="H6280" s="1" t="s">
        <v>1059</v>
      </c>
      <c r="I6280" s="1" t="s">
        <v>114</v>
      </c>
      <c r="J6280" s="76">
        <v>273</v>
      </c>
      <c r="K6280" s="76">
        <v>2406477</v>
      </c>
      <c r="L6280" s="29">
        <v>46132</v>
      </c>
      <c r="M6280" s="29" t="s">
        <v>4163</v>
      </c>
      <c r="N6280" s="1" t="s">
        <v>478</v>
      </c>
      <c r="O6280" s="28" t="s">
        <v>105</v>
      </c>
      <c r="P6280" s="1" t="s">
        <v>322</v>
      </c>
      <c r="Q6280" s="76">
        <v>8</v>
      </c>
      <c r="R6280" s="1"/>
      <c r="S6280" s="76"/>
      <c r="T6280" s="1" t="s">
        <v>115</v>
      </c>
      <c r="U6280" s="1"/>
      <c r="V6280" s="1"/>
      <c r="AB6280" s="178"/>
      <c r="AC6280" s="93">
        <v>24</v>
      </c>
      <c r="AD6280" s="69">
        <v>230</v>
      </c>
      <c r="AE6280" s="33"/>
      <c r="AF6280" s="33"/>
      <c r="AG6280" s="33"/>
      <c r="AX6280" s="37">
        <f t="shared" si="306"/>
        <v>46139</v>
      </c>
      <c r="AY6280" s="178"/>
      <c r="AZ6280" s="185"/>
      <c r="BA6280" s="178"/>
      <c r="BB6280" s="178"/>
      <c r="BC6280" s="178"/>
      <c r="BD6280" s="178"/>
      <c r="BE6280" s="178"/>
      <c r="BF6280" s="178"/>
      <c r="BG6280" s="178"/>
      <c r="BT6280" s="37">
        <f t="shared" si="307"/>
        <v>46160</v>
      </c>
      <c r="BU6280" s="178"/>
      <c r="BV6280" s="183"/>
      <c r="BW6280" s="178"/>
      <c r="BX6280" s="178"/>
      <c r="BY6280" s="178"/>
      <c r="BZ6280" s="178"/>
      <c r="CA6280" s="178"/>
      <c r="CB6280" s="178"/>
      <c r="CC6280" s="178"/>
      <c r="CE6280" s="1"/>
      <c r="CF6280" s="1"/>
      <c r="CG6280" s="1"/>
      <c r="CH6280" s="1"/>
      <c r="CI6280" s="1"/>
      <c r="CJ6280" s="1"/>
      <c r="CK6280" s="1"/>
      <c r="CL6280" s="1"/>
      <c r="CM6280" s="1"/>
      <c r="CN6280" s="1"/>
      <c r="CO6280" s="1"/>
    </row>
    <row r="6281" spans="1:93" ht="30" customHeight="1" x14ac:dyDescent="0.2">
      <c r="A6281" s="1">
        <v>6275</v>
      </c>
      <c r="B6281" s="1" t="s">
        <v>2666</v>
      </c>
      <c r="C6281" s="1" t="s">
        <v>2481</v>
      </c>
      <c r="D6281" s="28" t="s">
        <v>2667</v>
      </c>
      <c r="E6281" s="28" t="s">
        <v>2480</v>
      </c>
      <c r="F6281" s="1" t="s">
        <v>74</v>
      </c>
      <c r="G6281" s="1">
        <v>1</v>
      </c>
      <c r="H6281" s="1" t="s">
        <v>1059</v>
      </c>
      <c r="I6281" s="1" t="s">
        <v>114</v>
      </c>
      <c r="J6281" s="76">
        <v>403</v>
      </c>
      <c r="K6281" s="76">
        <v>2404839</v>
      </c>
      <c r="L6281" s="29">
        <v>46132</v>
      </c>
      <c r="M6281" s="29" t="s">
        <v>4163</v>
      </c>
      <c r="N6281" s="1" t="s">
        <v>478</v>
      </c>
      <c r="O6281" s="28" t="s">
        <v>105</v>
      </c>
      <c r="P6281" s="1" t="s">
        <v>322</v>
      </c>
      <c r="Q6281" s="76">
        <v>9</v>
      </c>
      <c r="R6281" s="1"/>
      <c r="S6281" s="76"/>
      <c r="T6281" s="1" t="s">
        <v>115</v>
      </c>
      <c r="U6281" s="1"/>
      <c r="V6281" s="1"/>
      <c r="AB6281" s="179"/>
      <c r="AC6281" s="93">
        <v>23.5</v>
      </c>
      <c r="AD6281" s="69">
        <v>220</v>
      </c>
      <c r="AE6281" s="33"/>
      <c r="AF6281" s="33"/>
      <c r="AG6281" s="33"/>
      <c r="AX6281" s="37">
        <f t="shared" si="306"/>
        <v>46139</v>
      </c>
      <c r="AY6281" s="178"/>
      <c r="AZ6281" s="185"/>
      <c r="BA6281" s="178"/>
      <c r="BB6281" s="178"/>
      <c r="BC6281" s="178"/>
      <c r="BD6281" s="178"/>
      <c r="BE6281" s="178"/>
      <c r="BF6281" s="178"/>
      <c r="BG6281" s="178"/>
      <c r="BT6281" s="37">
        <f t="shared" si="307"/>
        <v>46160</v>
      </c>
      <c r="BU6281" s="178"/>
      <c r="BV6281" s="183"/>
      <c r="BW6281" s="178"/>
      <c r="BX6281" s="178"/>
      <c r="BY6281" s="178"/>
      <c r="BZ6281" s="178"/>
      <c r="CA6281" s="178"/>
      <c r="CB6281" s="178"/>
      <c r="CC6281" s="178"/>
      <c r="CE6281" s="1"/>
      <c r="CF6281" s="1"/>
      <c r="CG6281" s="1"/>
      <c r="CH6281" s="1"/>
      <c r="CI6281" s="1"/>
      <c r="CJ6281" s="1"/>
      <c r="CK6281" s="1"/>
      <c r="CL6281" s="1"/>
      <c r="CM6281" s="1"/>
      <c r="CN6281" s="1"/>
      <c r="CO6281" s="1"/>
    </row>
    <row r="6282" spans="1:93" ht="30" customHeight="1" x14ac:dyDescent="0.2">
      <c r="A6282" s="1">
        <v>6276</v>
      </c>
      <c r="B6282" s="1" t="s">
        <v>2666</v>
      </c>
      <c r="C6282" s="1" t="s">
        <v>2481</v>
      </c>
      <c r="D6282" s="28" t="s">
        <v>2667</v>
      </c>
      <c r="E6282" s="28" t="s">
        <v>2480</v>
      </c>
      <c r="F6282" s="1" t="s">
        <v>74</v>
      </c>
      <c r="G6282" s="1">
        <v>8</v>
      </c>
      <c r="H6282" s="1" t="s">
        <v>1059</v>
      </c>
      <c r="I6282" s="1" t="s">
        <v>114</v>
      </c>
      <c r="J6282" s="76">
        <v>553</v>
      </c>
      <c r="K6282" s="76">
        <v>2404840</v>
      </c>
      <c r="L6282" s="29">
        <v>46132</v>
      </c>
      <c r="M6282" s="29" t="s">
        <v>4163</v>
      </c>
      <c r="N6282" s="1" t="s">
        <v>478</v>
      </c>
      <c r="O6282" s="28" t="s">
        <v>1495</v>
      </c>
      <c r="P6282" s="1" t="s">
        <v>323</v>
      </c>
      <c r="Q6282" s="76">
        <v>7</v>
      </c>
      <c r="R6282" s="1"/>
      <c r="S6282" s="76">
        <v>6</v>
      </c>
      <c r="T6282" s="1" t="s">
        <v>115</v>
      </c>
      <c r="U6282" s="1"/>
      <c r="V6282" s="1"/>
      <c r="AB6282" s="177" t="s">
        <v>3593</v>
      </c>
      <c r="AC6282" s="93">
        <v>26</v>
      </c>
      <c r="AD6282" s="69">
        <v>240</v>
      </c>
      <c r="AE6282" s="33"/>
      <c r="AF6282" s="33"/>
      <c r="AG6282" s="33"/>
      <c r="AX6282" s="37">
        <f t="shared" si="306"/>
        <v>46139</v>
      </c>
      <c r="AY6282" s="178"/>
      <c r="AZ6282" s="185"/>
      <c r="BA6282" s="178"/>
      <c r="BB6282" s="178"/>
      <c r="BC6282" s="178"/>
      <c r="BD6282" s="178"/>
      <c r="BE6282" s="178"/>
      <c r="BF6282" s="178"/>
      <c r="BG6282" s="178"/>
      <c r="BT6282" s="37">
        <f t="shared" si="307"/>
        <v>46160</v>
      </c>
      <c r="BU6282" s="178"/>
      <c r="BV6282" s="183"/>
      <c r="BW6282" s="178"/>
      <c r="BX6282" s="178"/>
      <c r="BY6282" s="178"/>
      <c r="BZ6282" s="178"/>
      <c r="CA6282" s="178"/>
      <c r="CB6282" s="178"/>
      <c r="CC6282" s="178"/>
      <c r="CE6282" s="1"/>
      <c r="CF6282" s="1"/>
      <c r="CG6282" s="1"/>
      <c r="CH6282" s="1"/>
      <c r="CI6282" s="1"/>
      <c r="CJ6282" s="1"/>
      <c r="CK6282" s="1"/>
      <c r="CL6282" s="1"/>
      <c r="CM6282" s="1"/>
      <c r="CN6282" s="1"/>
      <c r="CO6282" s="1"/>
    </row>
    <row r="6283" spans="1:93" ht="30" customHeight="1" x14ac:dyDescent="0.2">
      <c r="A6283" s="1">
        <v>6277</v>
      </c>
      <c r="B6283" s="1" t="s">
        <v>2666</v>
      </c>
      <c r="C6283" s="1" t="s">
        <v>2481</v>
      </c>
      <c r="D6283" s="28" t="s">
        <v>2667</v>
      </c>
      <c r="E6283" s="28" t="s">
        <v>2480</v>
      </c>
      <c r="F6283" s="1" t="s">
        <v>74</v>
      </c>
      <c r="G6283" s="1">
        <v>1</v>
      </c>
      <c r="H6283" s="1" t="s">
        <v>1059</v>
      </c>
      <c r="I6283" s="1" t="s">
        <v>114</v>
      </c>
      <c r="J6283" s="76">
        <v>287</v>
      </c>
      <c r="K6283" s="76">
        <v>2404841</v>
      </c>
      <c r="L6283" s="29">
        <v>46132</v>
      </c>
      <c r="M6283" s="29" t="s">
        <v>4163</v>
      </c>
      <c r="N6283" s="1" t="s">
        <v>478</v>
      </c>
      <c r="O6283" s="28" t="s">
        <v>1495</v>
      </c>
      <c r="P6283" s="1" t="s">
        <v>323</v>
      </c>
      <c r="Q6283" s="76">
        <v>7</v>
      </c>
      <c r="R6283" s="1"/>
      <c r="S6283" s="76"/>
      <c r="T6283" s="1" t="s">
        <v>115</v>
      </c>
      <c r="U6283" s="1"/>
      <c r="V6283" s="1"/>
      <c r="AB6283" s="178"/>
      <c r="AC6283" s="93">
        <v>24.5</v>
      </c>
      <c r="AD6283" s="69">
        <v>220</v>
      </c>
      <c r="AE6283" s="33"/>
      <c r="AF6283" s="33"/>
      <c r="AG6283" s="33"/>
      <c r="AX6283" s="37">
        <f t="shared" si="306"/>
        <v>46139</v>
      </c>
      <c r="AY6283" s="178"/>
      <c r="AZ6283" s="185"/>
      <c r="BA6283" s="178"/>
      <c r="BB6283" s="178"/>
      <c r="BC6283" s="178"/>
      <c r="BD6283" s="178"/>
      <c r="BE6283" s="178"/>
      <c r="BF6283" s="178"/>
      <c r="BG6283" s="178"/>
      <c r="BT6283" s="37">
        <f t="shared" si="307"/>
        <v>46160</v>
      </c>
      <c r="BU6283" s="178"/>
      <c r="BV6283" s="183"/>
      <c r="BW6283" s="178"/>
      <c r="BX6283" s="178"/>
      <c r="BY6283" s="178"/>
      <c r="BZ6283" s="178"/>
      <c r="CA6283" s="178"/>
      <c r="CB6283" s="178"/>
      <c r="CC6283" s="178"/>
      <c r="CE6283" s="1"/>
      <c r="CF6283" s="1"/>
      <c r="CG6283" s="1"/>
      <c r="CH6283" s="1"/>
      <c r="CI6283" s="1"/>
      <c r="CJ6283" s="1"/>
      <c r="CK6283" s="1"/>
      <c r="CL6283" s="1"/>
      <c r="CM6283" s="1"/>
      <c r="CN6283" s="1"/>
      <c r="CO6283" s="1"/>
    </row>
    <row r="6284" spans="1:93" ht="30" customHeight="1" x14ac:dyDescent="0.2">
      <c r="A6284" s="1">
        <v>6278</v>
      </c>
      <c r="B6284" s="1" t="s">
        <v>2666</v>
      </c>
      <c r="C6284" s="1" t="s">
        <v>2481</v>
      </c>
      <c r="D6284" s="28" t="s">
        <v>2667</v>
      </c>
      <c r="E6284" s="28" t="s">
        <v>2480</v>
      </c>
      <c r="F6284" s="1" t="s">
        <v>74</v>
      </c>
      <c r="G6284" s="1">
        <v>1</v>
      </c>
      <c r="H6284" s="1" t="s">
        <v>1059</v>
      </c>
      <c r="I6284" s="1" t="s">
        <v>114</v>
      </c>
      <c r="J6284" s="76">
        <v>302</v>
      </c>
      <c r="K6284" s="76">
        <v>2406480</v>
      </c>
      <c r="L6284" s="29">
        <v>46132</v>
      </c>
      <c r="M6284" s="29" t="s">
        <v>4163</v>
      </c>
      <c r="N6284" s="1" t="s">
        <v>478</v>
      </c>
      <c r="O6284" s="28" t="s">
        <v>1495</v>
      </c>
      <c r="P6284" s="1" t="s">
        <v>323</v>
      </c>
      <c r="Q6284" s="76">
        <v>8</v>
      </c>
      <c r="R6284" s="1"/>
      <c r="S6284" s="76"/>
      <c r="T6284" s="1" t="s">
        <v>115</v>
      </c>
      <c r="U6284" s="1"/>
      <c r="V6284" s="1"/>
      <c r="AB6284" s="179"/>
      <c r="AC6284" s="93">
        <v>25.5</v>
      </c>
      <c r="AD6284" s="69">
        <v>240</v>
      </c>
      <c r="AE6284" s="33"/>
      <c r="AF6284" s="33"/>
      <c r="AG6284" s="33"/>
      <c r="AX6284" s="37">
        <f t="shared" si="306"/>
        <v>46139</v>
      </c>
      <c r="AY6284" s="179"/>
      <c r="AZ6284" s="185"/>
      <c r="BA6284" s="179"/>
      <c r="BB6284" s="179"/>
      <c r="BC6284" s="179"/>
      <c r="BD6284" s="179"/>
      <c r="BE6284" s="179"/>
      <c r="BF6284" s="179"/>
      <c r="BG6284" s="179"/>
      <c r="BT6284" s="37">
        <f t="shared" si="307"/>
        <v>46160</v>
      </c>
      <c r="BU6284" s="179"/>
      <c r="BV6284" s="183"/>
      <c r="BW6284" s="179"/>
      <c r="BX6284" s="179"/>
      <c r="BY6284" s="179"/>
      <c r="BZ6284" s="179"/>
      <c r="CA6284" s="179"/>
      <c r="CB6284" s="179"/>
      <c r="CC6284" s="179"/>
      <c r="CE6284" s="1"/>
      <c r="CF6284" s="1"/>
      <c r="CG6284" s="1"/>
      <c r="CH6284" s="1"/>
      <c r="CI6284" s="1"/>
      <c r="CJ6284" s="1"/>
      <c r="CK6284" s="1"/>
      <c r="CL6284" s="1"/>
      <c r="CM6284" s="1"/>
      <c r="CN6284" s="1"/>
      <c r="CO6284" s="1"/>
    </row>
    <row r="6285" spans="1:93" ht="30" customHeight="1" x14ac:dyDescent="0.2">
      <c r="A6285" s="1">
        <v>6279</v>
      </c>
      <c r="B6285" s="1" t="s">
        <v>2668</v>
      </c>
      <c r="C6285" s="1" t="s">
        <v>2482</v>
      </c>
      <c r="D6285" s="28" t="s">
        <v>2669</v>
      </c>
      <c r="E6285" s="28" t="s">
        <v>2447</v>
      </c>
      <c r="F6285" s="1" t="s">
        <v>74</v>
      </c>
      <c r="G6285" s="1">
        <v>7</v>
      </c>
      <c r="H6285" s="1" t="s">
        <v>1059</v>
      </c>
      <c r="I6285" s="1" t="s">
        <v>114</v>
      </c>
      <c r="J6285" s="76">
        <v>407</v>
      </c>
      <c r="K6285" s="76">
        <v>2404858</v>
      </c>
      <c r="L6285" s="29">
        <v>46132</v>
      </c>
      <c r="M6285" s="29" t="s">
        <v>4163</v>
      </c>
      <c r="N6285" s="1" t="s">
        <v>478</v>
      </c>
      <c r="O6285" s="28" t="s">
        <v>1495</v>
      </c>
      <c r="P6285" s="1" t="s">
        <v>323</v>
      </c>
      <c r="Q6285" s="76">
        <v>6</v>
      </c>
      <c r="R6285" s="1"/>
      <c r="S6285" s="76">
        <v>6</v>
      </c>
      <c r="T6285" s="1" t="s">
        <v>115</v>
      </c>
      <c r="U6285" s="1"/>
      <c r="V6285" s="1"/>
      <c r="AC6285" s="93">
        <v>23.5</v>
      </c>
      <c r="AD6285" s="69">
        <v>210</v>
      </c>
      <c r="AE6285" s="33"/>
      <c r="AF6285" s="33"/>
      <c r="AG6285" s="33"/>
      <c r="AX6285" s="37">
        <f t="shared" si="306"/>
        <v>46139</v>
      </c>
      <c r="AY6285" s="1" t="s">
        <v>3448</v>
      </c>
      <c r="AZ6285" s="1" t="s">
        <v>3449</v>
      </c>
      <c r="BA6285" s="1">
        <v>48.8</v>
      </c>
      <c r="BB6285" s="1">
        <v>46.9</v>
      </c>
      <c r="BC6285" s="1">
        <v>47.3</v>
      </c>
      <c r="BD6285" s="1"/>
      <c r="BE6285" s="1"/>
      <c r="BF6285" s="1"/>
      <c r="BG6285" s="1">
        <f>AVERAGE(BA6285:BF6285)</f>
        <v>47.666666666666664</v>
      </c>
      <c r="BT6285" s="37">
        <f t="shared" si="307"/>
        <v>46160</v>
      </c>
      <c r="BU6285" s="1" t="s">
        <v>3448</v>
      </c>
      <c r="BV6285" s="1" t="s">
        <v>3450</v>
      </c>
      <c r="BW6285" s="1">
        <v>58.5</v>
      </c>
      <c r="BX6285" s="1">
        <v>56.9</v>
      </c>
      <c r="BY6285" s="1">
        <v>59.1</v>
      </c>
      <c r="BZ6285" s="1"/>
      <c r="CA6285" s="1"/>
      <c r="CB6285" s="1"/>
      <c r="CC6285" s="1">
        <f>AVERAGE(BW6285:CB6285)</f>
        <v>58.166666666666664</v>
      </c>
      <c r="CE6285" s="1"/>
      <c r="CF6285" s="1"/>
      <c r="CG6285" s="1"/>
      <c r="CH6285" s="1"/>
      <c r="CI6285" s="1"/>
      <c r="CJ6285" s="1"/>
      <c r="CK6285" s="1"/>
      <c r="CL6285" s="1"/>
      <c r="CM6285" s="1"/>
      <c r="CN6285" s="1"/>
      <c r="CO6285" s="1"/>
    </row>
    <row r="6286" spans="1:93" ht="30" customHeight="1" x14ac:dyDescent="0.2">
      <c r="A6286" s="1">
        <v>6280</v>
      </c>
      <c r="B6286" s="1" t="s">
        <v>2670</v>
      </c>
      <c r="C6286" s="1" t="s">
        <v>2462</v>
      </c>
      <c r="D6286" s="28" t="s">
        <v>2671</v>
      </c>
      <c r="E6286" s="28" t="s">
        <v>2463</v>
      </c>
      <c r="F6286" s="1" t="s">
        <v>74</v>
      </c>
      <c r="G6286" s="1">
        <v>1</v>
      </c>
      <c r="H6286" s="1" t="s">
        <v>1059</v>
      </c>
      <c r="I6286" s="1" t="s">
        <v>114</v>
      </c>
      <c r="J6286" s="76">
        <v>303</v>
      </c>
      <c r="K6286" s="76">
        <v>2404863</v>
      </c>
      <c r="L6286" s="29">
        <v>46132</v>
      </c>
      <c r="M6286" s="29" t="s">
        <v>4163</v>
      </c>
      <c r="N6286" s="1" t="s">
        <v>478</v>
      </c>
      <c r="O6286" s="28" t="s">
        <v>1495</v>
      </c>
      <c r="P6286" s="1" t="s">
        <v>323</v>
      </c>
      <c r="Q6286" s="76">
        <v>8</v>
      </c>
      <c r="R6286" s="1"/>
      <c r="S6286" s="76">
        <v>6</v>
      </c>
      <c r="T6286" s="1" t="s">
        <v>115</v>
      </c>
      <c r="U6286" s="1"/>
      <c r="V6286" s="1"/>
      <c r="AB6286" s="28" t="s">
        <v>3601</v>
      </c>
      <c r="AC6286" s="93">
        <v>25.5</v>
      </c>
      <c r="AD6286" s="69">
        <v>230</v>
      </c>
      <c r="AE6286" s="33"/>
      <c r="AF6286" s="33"/>
      <c r="AG6286" s="33"/>
      <c r="AX6286" s="37">
        <f t="shared" si="306"/>
        <v>46139</v>
      </c>
      <c r="AY6286" s="177" t="s">
        <v>3442</v>
      </c>
      <c r="AZ6286" s="183" t="s">
        <v>3443</v>
      </c>
      <c r="BA6286" s="183">
        <v>45.7</v>
      </c>
      <c r="BB6286" s="183">
        <v>47</v>
      </c>
      <c r="BC6286" s="183">
        <v>46.2</v>
      </c>
      <c r="BD6286" s="183"/>
      <c r="BE6286" s="183"/>
      <c r="BF6286" s="183"/>
      <c r="BG6286" s="183">
        <f>AVERAGE(BA6286:BF6288)</f>
        <v>46.300000000000004</v>
      </c>
      <c r="BT6286" s="37">
        <f t="shared" si="307"/>
        <v>46160</v>
      </c>
      <c r="BU6286" s="177" t="s">
        <v>3442</v>
      </c>
      <c r="BV6286" s="185" t="s">
        <v>3444</v>
      </c>
      <c r="BW6286" s="183">
        <v>55.5</v>
      </c>
      <c r="BX6286" s="183">
        <v>56.5</v>
      </c>
      <c r="BY6286" s="183">
        <v>57.4</v>
      </c>
      <c r="BZ6286" s="183"/>
      <c r="CA6286" s="183"/>
      <c r="CB6286" s="183"/>
      <c r="CC6286" s="183">
        <f>AVERAGE(BW6286:CB6288)</f>
        <v>56.466666666666669</v>
      </c>
      <c r="CE6286" s="1"/>
      <c r="CF6286" s="1"/>
      <c r="CG6286" s="1"/>
      <c r="CH6286" s="1"/>
      <c r="CI6286" s="1"/>
      <c r="CJ6286" s="1"/>
      <c r="CK6286" s="1"/>
      <c r="CL6286" s="1"/>
      <c r="CM6286" s="1"/>
      <c r="CN6286" s="1"/>
      <c r="CO6286" s="1"/>
    </row>
    <row r="6287" spans="1:93" ht="30" customHeight="1" x14ac:dyDescent="0.2">
      <c r="A6287" s="1">
        <v>6281</v>
      </c>
      <c r="B6287" s="1" t="s">
        <v>2670</v>
      </c>
      <c r="C6287" s="1" t="s">
        <v>2462</v>
      </c>
      <c r="D6287" s="28" t="s">
        <v>2671</v>
      </c>
      <c r="E6287" s="28" t="s">
        <v>2463</v>
      </c>
      <c r="F6287" s="1" t="s">
        <v>74</v>
      </c>
      <c r="G6287" s="1">
        <v>1</v>
      </c>
      <c r="H6287" s="1" t="s">
        <v>1059</v>
      </c>
      <c r="I6287" s="1" t="s">
        <v>114</v>
      </c>
      <c r="J6287" s="76">
        <v>273</v>
      </c>
      <c r="K6287" s="76">
        <v>2404865</v>
      </c>
      <c r="L6287" s="29">
        <v>46132</v>
      </c>
      <c r="M6287" s="29" t="s">
        <v>4163</v>
      </c>
      <c r="N6287" s="1" t="s">
        <v>478</v>
      </c>
      <c r="O6287" s="28" t="s">
        <v>1495</v>
      </c>
      <c r="P6287" s="1" t="s">
        <v>323</v>
      </c>
      <c r="Q6287" s="76">
        <v>8</v>
      </c>
      <c r="R6287" s="1"/>
      <c r="S6287" s="76"/>
      <c r="T6287" s="1" t="s">
        <v>115</v>
      </c>
      <c r="U6287" s="1"/>
      <c r="V6287" s="1"/>
      <c r="AC6287" s="93">
        <v>23</v>
      </c>
      <c r="AD6287" s="69">
        <v>240</v>
      </c>
      <c r="AE6287" s="33"/>
      <c r="AF6287" s="33"/>
      <c r="AG6287" s="33"/>
      <c r="AX6287" s="37">
        <f t="shared" si="306"/>
        <v>46139</v>
      </c>
      <c r="AY6287" s="178"/>
      <c r="AZ6287" s="183"/>
      <c r="BA6287" s="183"/>
      <c r="BB6287" s="183"/>
      <c r="BC6287" s="183"/>
      <c r="BD6287" s="183"/>
      <c r="BE6287" s="183"/>
      <c r="BF6287" s="183"/>
      <c r="BG6287" s="183"/>
      <c r="BT6287" s="37">
        <f t="shared" si="307"/>
        <v>46160</v>
      </c>
      <c r="BU6287" s="178"/>
      <c r="BV6287" s="185"/>
      <c r="BW6287" s="183"/>
      <c r="BX6287" s="183"/>
      <c r="BY6287" s="183"/>
      <c r="BZ6287" s="183"/>
      <c r="CA6287" s="183"/>
      <c r="CB6287" s="183"/>
      <c r="CC6287" s="183"/>
      <c r="CE6287" s="1"/>
      <c r="CF6287" s="1"/>
      <c r="CG6287" s="1"/>
      <c r="CH6287" s="1"/>
      <c r="CI6287" s="1"/>
      <c r="CJ6287" s="1"/>
      <c r="CK6287" s="1"/>
      <c r="CL6287" s="1"/>
      <c r="CM6287" s="1"/>
      <c r="CN6287" s="1"/>
      <c r="CO6287" s="1"/>
    </row>
    <row r="6288" spans="1:93" ht="30" customHeight="1" x14ac:dyDescent="0.2">
      <c r="A6288" s="1">
        <v>6282</v>
      </c>
      <c r="B6288" s="1" t="s">
        <v>2670</v>
      </c>
      <c r="C6288" s="1" t="s">
        <v>2462</v>
      </c>
      <c r="D6288" s="28" t="s">
        <v>2671</v>
      </c>
      <c r="E6288" s="28" t="s">
        <v>2463</v>
      </c>
      <c r="F6288" s="1" t="s">
        <v>74</v>
      </c>
      <c r="G6288" s="1">
        <v>1</v>
      </c>
      <c r="H6288" s="1" t="s">
        <v>1059</v>
      </c>
      <c r="I6288" s="1" t="s">
        <v>114</v>
      </c>
      <c r="J6288" s="76">
        <v>415</v>
      </c>
      <c r="K6288" s="76">
        <v>2404867</v>
      </c>
      <c r="L6288" s="29">
        <v>46132</v>
      </c>
      <c r="M6288" s="29" t="s">
        <v>4163</v>
      </c>
      <c r="N6288" s="1" t="s">
        <v>478</v>
      </c>
      <c r="O6288" s="28" t="s">
        <v>1495</v>
      </c>
      <c r="P6288" s="1" t="s">
        <v>323</v>
      </c>
      <c r="Q6288" s="76">
        <v>10</v>
      </c>
      <c r="R6288" s="1"/>
      <c r="S6288" s="76"/>
      <c r="T6288" s="1" t="s">
        <v>115</v>
      </c>
      <c r="U6288" s="1"/>
      <c r="V6288" s="1"/>
      <c r="AC6288" s="93">
        <v>25</v>
      </c>
      <c r="AD6288" s="69">
        <v>210</v>
      </c>
      <c r="AE6288" s="33"/>
      <c r="AF6288" s="33"/>
      <c r="AG6288" s="33"/>
      <c r="AX6288" s="37">
        <f t="shared" si="306"/>
        <v>46139</v>
      </c>
      <c r="AY6288" s="179"/>
      <c r="AZ6288" s="183"/>
      <c r="BA6288" s="183"/>
      <c r="BB6288" s="183"/>
      <c r="BC6288" s="183"/>
      <c r="BD6288" s="183"/>
      <c r="BE6288" s="183"/>
      <c r="BF6288" s="183"/>
      <c r="BG6288" s="183"/>
      <c r="BT6288" s="37">
        <f t="shared" si="307"/>
        <v>46160</v>
      </c>
      <c r="BU6288" s="179"/>
      <c r="BV6288" s="185"/>
      <c r="BW6288" s="183"/>
      <c r="BX6288" s="183"/>
      <c r="BY6288" s="183"/>
      <c r="BZ6288" s="183"/>
      <c r="CA6288" s="183"/>
      <c r="CB6288" s="183"/>
      <c r="CC6288" s="183"/>
      <c r="CE6288" s="1"/>
      <c r="CF6288" s="1"/>
      <c r="CG6288" s="1"/>
      <c r="CH6288" s="1"/>
      <c r="CI6288" s="1"/>
      <c r="CJ6288" s="1"/>
      <c r="CK6288" s="1"/>
      <c r="CL6288" s="1"/>
      <c r="CM6288" s="1"/>
      <c r="CN6288" s="1"/>
      <c r="CO6288" s="1"/>
    </row>
    <row r="6289" spans="1:93" ht="30" customHeight="1" x14ac:dyDescent="0.2">
      <c r="A6289" s="1">
        <v>6283</v>
      </c>
      <c r="B6289" s="1" t="s">
        <v>2483</v>
      </c>
      <c r="C6289" s="1" t="s">
        <v>2484</v>
      </c>
      <c r="D6289" s="28" t="s">
        <v>2485</v>
      </c>
      <c r="E6289" s="28" t="s">
        <v>2354</v>
      </c>
      <c r="F6289" s="1" t="s">
        <v>74</v>
      </c>
      <c r="G6289" s="1">
        <v>5</v>
      </c>
      <c r="H6289" s="1" t="s">
        <v>1059</v>
      </c>
      <c r="I6289" s="1" t="s">
        <v>114</v>
      </c>
      <c r="J6289" s="76">
        <v>437</v>
      </c>
      <c r="K6289" s="76">
        <v>2404860</v>
      </c>
      <c r="L6289" s="29">
        <v>46132</v>
      </c>
      <c r="M6289" s="29" t="s">
        <v>4163</v>
      </c>
      <c r="N6289" s="1" t="s">
        <v>478</v>
      </c>
      <c r="O6289" s="28" t="s">
        <v>1495</v>
      </c>
      <c r="P6289" s="1" t="s">
        <v>323</v>
      </c>
      <c r="Q6289" s="76">
        <v>10</v>
      </c>
      <c r="R6289" s="1"/>
      <c r="S6289" s="76">
        <v>6</v>
      </c>
      <c r="T6289" s="1" t="s">
        <v>115</v>
      </c>
      <c r="U6289" s="1"/>
      <c r="V6289" s="1"/>
      <c r="AB6289" s="177" t="s">
        <v>3602</v>
      </c>
      <c r="AC6289" s="93">
        <v>23.5</v>
      </c>
      <c r="AD6289" s="69">
        <v>240</v>
      </c>
      <c r="AE6289" s="33"/>
      <c r="AF6289" s="33"/>
      <c r="AG6289" s="33"/>
      <c r="AX6289" s="37">
        <f t="shared" si="306"/>
        <v>46139</v>
      </c>
      <c r="AY6289" s="177" t="s">
        <v>3445</v>
      </c>
      <c r="AZ6289" s="183" t="s">
        <v>3446</v>
      </c>
      <c r="BA6289" s="183">
        <v>47.7</v>
      </c>
      <c r="BB6289" s="183">
        <v>48.2</v>
      </c>
      <c r="BC6289" s="183">
        <v>46.2</v>
      </c>
      <c r="BD6289" s="183"/>
      <c r="BE6289" s="183"/>
      <c r="BF6289" s="183"/>
      <c r="BG6289" s="183">
        <f>AVERAGE(BA6289:BF6291)</f>
        <v>47.366666666666674</v>
      </c>
      <c r="BT6289" s="37">
        <f t="shared" si="307"/>
        <v>46160</v>
      </c>
      <c r="BU6289" s="177" t="s">
        <v>3445</v>
      </c>
      <c r="BV6289" s="183" t="s">
        <v>3447</v>
      </c>
      <c r="BW6289" s="183">
        <v>56.4</v>
      </c>
      <c r="BX6289" s="183">
        <v>58</v>
      </c>
      <c r="BY6289" s="183">
        <v>58.3</v>
      </c>
      <c r="BZ6289" s="183"/>
      <c r="CA6289" s="183"/>
      <c r="CB6289" s="183"/>
      <c r="CC6289" s="183">
        <f>AVERAGE(BW6289:CB6291)</f>
        <v>57.566666666666663</v>
      </c>
      <c r="CE6289" s="1"/>
      <c r="CF6289" s="1"/>
      <c r="CG6289" s="1"/>
      <c r="CH6289" s="1"/>
      <c r="CI6289" s="1"/>
      <c r="CJ6289" s="1"/>
      <c r="CK6289" s="1"/>
      <c r="CL6289" s="1"/>
      <c r="CM6289" s="1"/>
      <c r="CN6289" s="1"/>
      <c r="CO6289" s="1"/>
    </row>
    <row r="6290" spans="1:93" ht="30" customHeight="1" x14ac:dyDescent="0.2">
      <c r="A6290" s="1">
        <v>6284</v>
      </c>
      <c r="B6290" s="1" t="s">
        <v>2483</v>
      </c>
      <c r="C6290" s="1" t="s">
        <v>2484</v>
      </c>
      <c r="D6290" s="28" t="s">
        <v>2485</v>
      </c>
      <c r="E6290" s="28" t="s">
        <v>2354</v>
      </c>
      <c r="F6290" s="1" t="s">
        <v>74</v>
      </c>
      <c r="G6290" s="1">
        <v>5</v>
      </c>
      <c r="H6290" s="1" t="s">
        <v>1059</v>
      </c>
      <c r="I6290" s="1" t="s">
        <v>114</v>
      </c>
      <c r="J6290" s="76">
        <v>403</v>
      </c>
      <c r="K6290" s="76">
        <v>2404861</v>
      </c>
      <c r="L6290" s="29">
        <v>46132</v>
      </c>
      <c r="M6290" s="29" t="s">
        <v>4163</v>
      </c>
      <c r="N6290" s="1" t="s">
        <v>478</v>
      </c>
      <c r="O6290" s="28" t="s">
        <v>1495</v>
      </c>
      <c r="P6290" s="1" t="s">
        <v>323</v>
      </c>
      <c r="Q6290" s="76">
        <v>9</v>
      </c>
      <c r="R6290" s="1"/>
      <c r="S6290" s="76"/>
      <c r="T6290" s="1" t="s">
        <v>115</v>
      </c>
      <c r="U6290" s="1"/>
      <c r="V6290" s="1"/>
      <c r="AB6290" s="178"/>
      <c r="AC6290" s="93">
        <v>25</v>
      </c>
      <c r="AD6290" s="69">
        <v>220</v>
      </c>
      <c r="AE6290" s="33"/>
      <c r="AF6290" s="33"/>
      <c r="AG6290" s="33"/>
      <c r="AX6290" s="37">
        <f t="shared" si="306"/>
        <v>46139</v>
      </c>
      <c r="AY6290" s="178"/>
      <c r="AZ6290" s="183"/>
      <c r="BA6290" s="183"/>
      <c r="BB6290" s="183"/>
      <c r="BC6290" s="183"/>
      <c r="BD6290" s="183"/>
      <c r="BE6290" s="183"/>
      <c r="BF6290" s="183"/>
      <c r="BG6290" s="183"/>
      <c r="BT6290" s="37">
        <f t="shared" si="307"/>
        <v>46160</v>
      </c>
      <c r="BU6290" s="178"/>
      <c r="BV6290" s="183"/>
      <c r="BW6290" s="183"/>
      <c r="BX6290" s="183"/>
      <c r="BY6290" s="183"/>
      <c r="BZ6290" s="183"/>
      <c r="CA6290" s="183"/>
      <c r="CB6290" s="183"/>
      <c r="CC6290" s="183"/>
      <c r="CE6290" s="1"/>
      <c r="CF6290" s="1"/>
      <c r="CG6290" s="1"/>
      <c r="CH6290" s="1"/>
      <c r="CI6290" s="1"/>
      <c r="CJ6290" s="1"/>
      <c r="CK6290" s="1"/>
      <c r="CL6290" s="1"/>
      <c r="CM6290" s="1"/>
      <c r="CN6290" s="1"/>
      <c r="CO6290" s="1"/>
    </row>
    <row r="6291" spans="1:93" ht="30" customHeight="1" x14ac:dyDescent="0.2">
      <c r="A6291" s="1">
        <v>6285</v>
      </c>
      <c r="B6291" s="1" t="s">
        <v>2483</v>
      </c>
      <c r="C6291" s="1" t="s">
        <v>2484</v>
      </c>
      <c r="D6291" s="28" t="s">
        <v>2485</v>
      </c>
      <c r="E6291" s="28" t="s">
        <v>2354</v>
      </c>
      <c r="F6291" s="1" t="s">
        <v>74</v>
      </c>
      <c r="G6291" s="1">
        <v>5</v>
      </c>
      <c r="H6291" s="1" t="s">
        <v>1059</v>
      </c>
      <c r="I6291" s="1" t="s">
        <v>114</v>
      </c>
      <c r="J6291" s="76">
        <v>433</v>
      </c>
      <c r="K6291" s="76">
        <v>2404862</v>
      </c>
      <c r="L6291" s="29">
        <v>46132</v>
      </c>
      <c r="M6291" s="29" t="s">
        <v>4163</v>
      </c>
      <c r="N6291" s="1" t="s">
        <v>478</v>
      </c>
      <c r="O6291" s="28" t="s">
        <v>1495</v>
      </c>
      <c r="P6291" s="1" t="s">
        <v>323</v>
      </c>
      <c r="Q6291" s="76">
        <v>10</v>
      </c>
      <c r="R6291" s="1"/>
      <c r="S6291" s="76"/>
      <c r="T6291" s="1" t="s">
        <v>115</v>
      </c>
      <c r="U6291" s="1"/>
      <c r="V6291" s="1"/>
      <c r="AB6291" s="179"/>
      <c r="AC6291" s="93">
        <v>22</v>
      </c>
      <c r="AD6291" s="69">
        <v>230</v>
      </c>
      <c r="AE6291" s="33"/>
      <c r="AF6291" s="33"/>
      <c r="AG6291" s="33"/>
      <c r="AX6291" s="37">
        <f t="shared" si="306"/>
        <v>46139</v>
      </c>
      <c r="AY6291" s="179"/>
      <c r="AZ6291" s="183"/>
      <c r="BA6291" s="183"/>
      <c r="BB6291" s="183"/>
      <c r="BC6291" s="183"/>
      <c r="BD6291" s="183"/>
      <c r="BE6291" s="183"/>
      <c r="BF6291" s="183"/>
      <c r="BG6291" s="183"/>
      <c r="BT6291" s="37">
        <f t="shared" si="307"/>
        <v>46160</v>
      </c>
      <c r="BU6291" s="179"/>
      <c r="BV6291" s="183"/>
      <c r="BW6291" s="183"/>
      <c r="BX6291" s="183"/>
      <c r="BY6291" s="183"/>
      <c r="BZ6291" s="183"/>
      <c r="CA6291" s="183"/>
      <c r="CB6291" s="183"/>
      <c r="CC6291" s="183"/>
      <c r="CE6291" s="1"/>
      <c r="CF6291" s="1"/>
      <c r="CG6291" s="1"/>
      <c r="CH6291" s="1"/>
      <c r="CI6291" s="1"/>
      <c r="CJ6291" s="1"/>
      <c r="CK6291" s="1"/>
      <c r="CL6291" s="1"/>
      <c r="CM6291" s="1"/>
      <c r="CN6291" s="1"/>
      <c r="CO6291" s="1"/>
    </row>
    <row r="6292" spans="1:93" ht="30" customHeight="1" x14ac:dyDescent="0.2">
      <c r="A6292" s="1">
        <v>6286</v>
      </c>
      <c r="B6292" s="1" t="s">
        <v>2486</v>
      </c>
      <c r="C6292" s="1" t="s">
        <v>2487</v>
      </c>
      <c r="D6292" s="28" t="s">
        <v>2488</v>
      </c>
      <c r="E6292" s="28" t="s">
        <v>1954</v>
      </c>
      <c r="F6292" s="1" t="s">
        <v>74</v>
      </c>
      <c r="G6292" s="1">
        <v>4</v>
      </c>
      <c r="H6292" s="1" t="s">
        <v>1059</v>
      </c>
      <c r="I6292" s="1" t="s">
        <v>114</v>
      </c>
      <c r="J6292" s="76">
        <v>551</v>
      </c>
      <c r="K6292" s="76">
        <v>2404908</v>
      </c>
      <c r="L6292" s="29">
        <v>46134</v>
      </c>
      <c r="M6292" s="29" t="s">
        <v>4163</v>
      </c>
      <c r="N6292" s="1" t="s">
        <v>478</v>
      </c>
      <c r="O6292" s="28" t="s">
        <v>1495</v>
      </c>
      <c r="P6292" s="1" t="s">
        <v>323</v>
      </c>
      <c r="Q6292" s="76">
        <v>12</v>
      </c>
      <c r="R6292" s="1"/>
      <c r="S6292" s="76">
        <v>6</v>
      </c>
      <c r="T6292" s="1" t="s">
        <v>115</v>
      </c>
      <c r="U6292" s="1"/>
      <c r="V6292" s="1"/>
      <c r="AB6292" s="177" t="s">
        <v>3600</v>
      </c>
      <c r="AC6292" s="93">
        <v>24.5</v>
      </c>
      <c r="AD6292" s="69">
        <v>210</v>
      </c>
      <c r="AE6292" s="33"/>
      <c r="AF6292" s="33"/>
      <c r="AG6292" s="33"/>
      <c r="AX6292" s="37">
        <f t="shared" si="306"/>
        <v>46141</v>
      </c>
      <c r="AY6292" s="182" t="s">
        <v>3439</v>
      </c>
      <c r="AZ6292" s="182" t="s">
        <v>3440</v>
      </c>
      <c r="BA6292" s="182">
        <v>47.7</v>
      </c>
      <c r="BB6292" s="182">
        <v>45.9</v>
      </c>
      <c r="BC6292" s="182">
        <v>47.5</v>
      </c>
      <c r="BD6292" s="182"/>
      <c r="BE6292" s="182"/>
      <c r="BF6292" s="182"/>
      <c r="BG6292" s="182">
        <f>AVERAGE(BA6292:BF6293)</f>
        <v>47.033333333333331</v>
      </c>
      <c r="BT6292" s="37">
        <f t="shared" si="307"/>
        <v>46162</v>
      </c>
      <c r="BU6292" s="182" t="s">
        <v>3439</v>
      </c>
      <c r="BV6292" s="182" t="s">
        <v>3441</v>
      </c>
      <c r="BW6292" s="182">
        <v>58</v>
      </c>
      <c r="BX6292" s="182">
        <v>59</v>
      </c>
      <c r="BY6292" s="182">
        <v>56.5</v>
      </c>
      <c r="BZ6292" s="182"/>
      <c r="CA6292" s="182"/>
      <c r="CB6292" s="182"/>
      <c r="CC6292" s="182">
        <f>AVERAGE(BW6292:CB6293)</f>
        <v>57.833333333333336</v>
      </c>
      <c r="CE6292" s="1"/>
      <c r="CF6292" s="1"/>
      <c r="CG6292" s="1"/>
      <c r="CH6292" s="1"/>
      <c r="CI6292" s="1"/>
      <c r="CJ6292" s="1"/>
      <c r="CK6292" s="1"/>
      <c r="CL6292" s="1"/>
      <c r="CM6292" s="1"/>
      <c r="CN6292" s="1"/>
      <c r="CO6292" s="1"/>
    </row>
    <row r="6293" spans="1:93" ht="30" customHeight="1" x14ac:dyDescent="0.2">
      <c r="A6293" s="1">
        <v>6287</v>
      </c>
      <c r="B6293" s="1" t="s">
        <v>2486</v>
      </c>
      <c r="C6293" s="1" t="s">
        <v>2489</v>
      </c>
      <c r="D6293" s="28" t="s">
        <v>2490</v>
      </c>
      <c r="E6293" s="28" t="s">
        <v>1954</v>
      </c>
      <c r="F6293" s="1" t="s">
        <v>74</v>
      </c>
      <c r="G6293" s="1">
        <v>4</v>
      </c>
      <c r="H6293" s="1" t="s">
        <v>1059</v>
      </c>
      <c r="I6293" s="1" t="s">
        <v>114</v>
      </c>
      <c r="J6293" s="76">
        <v>274</v>
      </c>
      <c r="K6293" s="76">
        <v>2404911</v>
      </c>
      <c r="L6293" s="29">
        <v>46134</v>
      </c>
      <c r="M6293" s="29" t="s">
        <v>4163</v>
      </c>
      <c r="N6293" s="1" t="s">
        <v>478</v>
      </c>
      <c r="O6293" s="28" t="s">
        <v>1495</v>
      </c>
      <c r="P6293" s="1" t="s">
        <v>323</v>
      </c>
      <c r="Q6293" s="76">
        <v>7</v>
      </c>
      <c r="R6293" s="1"/>
      <c r="S6293" s="76"/>
      <c r="T6293" s="1" t="s">
        <v>115</v>
      </c>
      <c r="U6293" s="1"/>
      <c r="V6293" s="1"/>
      <c r="AB6293" s="179"/>
      <c r="AC6293" s="93">
        <v>26</v>
      </c>
      <c r="AD6293" s="69">
        <v>220</v>
      </c>
      <c r="AE6293" s="33"/>
      <c r="AF6293" s="33"/>
      <c r="AG6293" s="33"/>
      <c r="AX6293" s="37">
        <f t="shared" si="306"/>
        <v>46141</v>
      </c>
      <c r="AY6293" s="182"/>
      <c r="AZ6293" s="182"/>
      <c r="BA6293" s="182"/>
      <c r="BB6293" s="182"/>
      <c r="BC6293" s="182"/>
      <c r="BD6293" s="182"/>
      <c r="BE6293" s="182"/>
      <c r="BF6293" s="182"/>
      <c r="BG6293" s="182" t="e">
        <f>AVERAGE(BA6293:BF6294)</f>
        <v>#DIV/0!</v>
      </c>
      <c r="BT6293" s="37">
        <f t="shared" si="307"/>
        <v>46162</v>
      </c>
      <c r="BU6293" s="182"/>
      <c r="BV6293" s="182"/>
      <c r="BW6293" s="182"/>
      <c r="BX6293" s="182"/>
      <c r="BY6293" s="182"/>
      <c r="BZ6293" s="182"/>
      <c r="CA6293" s="182"/>
      <c r="CB6293" s="182"/>
      <c r="CC6293" s="182"/>
      <c r="CE6293" s="1"/>
      <c r="CF6293" s="1"/>
      <c r="CG6293" s="1"/>
      <c r="CH6293" s="1"/>
      <c r="CI6293" s="1"/>
      <c r="CJ6293" s="1"/>
      <c r="CK6293" s="1"/>
      <c r="CL6293" s="1"/>
      <c r="CM6293" s="1"/>
      <c r="CN6293" s="1"/>
      <c r="CO6293" s="1"/>
    </row>
    <row r="6294" spans="1:93" ht="30" customHeight="1" x14ac:dyDescent="0.2">
      <c r="A6294" s="1">
        <v>6288</v>
      </c>
      <c r="B6294" s="1" t="s">
        <v>103</v>
      </c>
      <c r="C6294" s="1" t="s">
        <v>103</v>
      </c>
      <c r="D6294" s="28"/>
      <c r="E6294" s="28"/>
      <c r="F6294" s="1" t="s">
        <v>74</v>
      </c>
      <c r="G6294" s="1"/>
      <c r="H6294" s="1"/>
      <c r="I6294" s="1" t="s">
        <v>76</v>
      </c>
      <c r="J6294" s="76">
        <v>273</v>
      </c>
      <c r="K6294" s="76">
        <v>2423024</v>
      </c>
      <c r="L6294" s="29">
        <v>46133</v>
      </c>
      <c r="M6294" s="29" t="s">
        <v>4163</v>
      </c>
      <c r="N6294" s="1" t="s">
        <v>478</v>
      </c>
      <c r="O6294" s="28" t="s">
        <v>307</v>
      </c>
      <c r="P6294" s="1" t="s">
        <v>87</v>
      </c>
      <c r="Q6294" s="76">
        <v>6</v>
      </c>
      <c r="R6294" s="1"/>
      <c r="S6294" s="76"/>
      <c r="T6294" s="1" t="s">
        <v>77</v>
      </c>
      <c r="U6294" s="1"/>
      <c r="V6294" s="1"/>
      <c r="AC6294" s="93">
        <v>26</v>
      </c>
      <c r="AD6294" s="69">
        <v>210</v>
      </c>
      <c r="AE6294" s="33"/>
      <c r="AF6294" s="33"/>
      <c r="AG6294" s="33"/>
      <c r="AX6294" s="37">
        <f t="shared" si="306"/>
        <v>46140</v>
      </c>
      <c r="AY6294" s="171"/>
      <c r="AZ6294" s="170"/>
      <c r="BA6294" s="163"/>
      <c r="BB6294" s="163"/>
      <c r="BC6294" s="163"/>
      <c r="BD6294" s="163"/>
      <c r="BE6294" s="163"/>
      <c r="BF6294" s="163"/>
      <c r="BG6294" s="163"/>
      <c r="BT6294" s="135">
        <f t="shared" si="307"/>
        <v>46161</v>
      </c>
      <c r="BU6294" s="171"/>
      <c r="BV6294" s="170"/>
      <c r="BW6294" s="163"/>
      <c r="BX6294" s="163"/>
      <c r="BY6294" s="163"/>
      <c r="BZ6294" s="163"/>
      <c r="CA6294" s="163"/>
      <c r="CB6294" s="163"/>
      <c r="CC6294" s="163"/>
      <c r="CE6294" s="1"/>
      <c r="CF6294" s="1"/>
      <c r="CG6294" s="1"/>
      <c r="CH6294" s="1"/>
      <c r="CI6294" s="1"/>
      <c r="CJ6294" s="1"/>
      <c r="CK6294" s="1"/>
      <c r="CL6294" s="1"/>
      <c r="CM6294" s="1"/>
      <c r="CN6294" s="1"/>
      <c r="CO6294" s="1"/>
    </row>
    <row r="6295" spans="1:93" ht="30" customHeight="1" x14ac:dyDescent="0.2">
      <c r="A6295" s="1">
        <v>6289</v>
      </c>
      <c r="B6295" s="1" t="s">
        <v>2491</v>
      </c>
      <c r="C6295" s="1" t="s">
        <v>2492</v>
      </c>
      <c r="D6295" s="28" t="s">
        <v>2493</v>
      </c>
      <c r="E6295" s="28" t="s">
        <v>2494</v>
      </c>
      <c r="F6295" s="1" t="s">
        <v>74</v>
      </c>
      <c r="G6295" s="1">
        <v>8</v>
      </c>
      <c r="H6295" s="1" t="s">
        <v>4209</v>
      </c>
      <c r="I6295" s="1" t="s">
        <v>114</v>
      </c>
      <c r="J6295" s="76">
        <v>554</v>
      </c>
      <c r="K6295" s="76">
        <v>2404907</v>
      </c>
      <c r="L6295" s="29">
        <v>46134</v>
      </c>
      <c r="M6295" s="29" t="s">
        <v>4163</v>
      </c>
      <c r="N6295" s="1" t="s">
        <v>478</v>
      </c>
      <c r="O6295" s="28" t="s">
        <v>105</v>
      </c>
      <c r="P6295" s="1" t="s">
        <v>322</v>
      </c>
      <c r="Q6295" s="76">
        <v>12</v>
      </c>
      <c r="R6295" s="1" t="s">
        <v>537</v>
      </c>
      <c r="S6295" s="76">
        <v>6</v>
      </c>
      <c r="T6295" s="1" t="s">
        <v>115</v>
      </c>
      <c r="U6295" s="1"/>
      <c r="V6295" s="1"/>
      <c r="AB6295" s="177" t="s">
        <v>3599</v>
      </c>
      <c r="AC6295" s="93">
        <v>23.5</v>
      </c>
      <c r="AD6295" s="69">
        <v>240</v>
      </c>
      <c r="AE6295" s="33"/>
      <c r="AF6295" s="33"/>
      <c r="AG6295" s="33"/>
      <c r="AX6295" s="37">
        <f t="shared" si="306"/>
        <v>46141</v>
      </c>
      <c r="AY6295" s="177" t="s">
        <v>3433</v>
      </c>
      <c r="AZ6295" s="183" t="s">
        <v>3432</v>
      </c>
      <c r="BA6295" s="182">
        <v>41.3</v>
      </c>
      <c r="BB6295" s="182">
        <v>40.299999999999997</v>
      </c>
      <c r="BC6295" s="182"/>
      <c r="BD6295" s="182"/>
      <c r="BE6295" s="182"/>
      <c r="BF6295" s="182"/>
      <c r="BG6295" s="182">
        <f>AVERAGE(BA6295:BF6305)</f>
        <v>40.799999999999997</v>
      </c>
      <c r="BH6295" s="8"/>
      <c r="BI6295" s="28"/>
      <c r="BJ6295" s="28"/>
      <c r="BK6295" s="28"/>
      <c r="BL6295" s="28"/>
      <c r="BM6295" s="28"/>
      <c r="BN6295" s="28"/>
      <c r="BO6295" s="28"/>
      <c r="BP6295" s="28"/>
      <c r="BQ6295" s="28"/>
      <c r="BR6295" s="28"/>
      <c r="BS6295" s="8"/>
      <c r="BT6295" s="133">
        <f t="shared" si="307"/>
        <v>46162</v>
      </c>
      <c r="BU6295" s="182" t="s">
        <v>3433</v>
      </c>
      <c r="BV6295" s="183" t="s">
        <v>3434</v>
      </c>
      <c r="BW6295" s="180">
        <v>50.4</v>
      </c>
      <c r="BX6295" s="180">
        <v>49.8</v>
      </c>
      <c r="BY6295" s="180"/>
      <c r="BZ6295" s="180"/>
      <c r="CA6295" s="180"/>
      <c r="CB6295" s="180"/>
      <c r="CC6295" s="180">
        <f>AVERAGE(BW6295:CB6305)</f>
        <v>50.099999999999994</v>
      </c>
      <c r="CE6295" s="1"/>
      <c r="CF6295" s="1"/>
      <c r="CG6295" s="1"/>
      <c r="CH6295" s="1"/>
      <c r="CI6295" s="1"/>
      <c r="CJ6295" s="1"/>
      <c r="CK6295" s="1"/>
      <c r="CL6295" s="1"/>
      <c r="CM6295" s="1"/>
      <c r="CN6295" s="1"/>
      <c r="CO6295" s="1"/>
    </row>
    <row r="6296" spans="1:93" ht="30" customHeight="1" x14ac:dyDescent="0.2">
      <c r="A6296" s="1">
        <v>6290</v>
      </c>
      <c r="B6296" s="1" t="s">
        <v>2491</v>
      </c>
      <c r="C6296" s="1" t="s">
        <v>2492</v>
      </c>
      <c r="D6296" s="28" t="s">
        <v>2493</v>
      </c>
      <c r="E6296" s="28" t="s">
        <v>2494</v>
      </c>
      <c r="F6296" s="1" t="s">
        <v>74</v>
      </c>
      <c r="G6296" s="1">
        <v>8</v>
      </c>
      <c r="H6296" s="1" t="s">
        <v>4209</v>
      </c>
      <c r="I6296" s="1" t="s">
        <v>114</v>
      </c>
      <c r="J6296" s="76">
        <v>557</v>
      </c>
      <c r="K6296" s="76">
        <v>2423072</v>
      </c>
      <c r="L6296" s="29">
        <v>46134</v>
      </c>
      <c r="M6296" s="29" t="s">
        <v>4163</v>
      </c>
      <c r="N6296" s="1" t="s">
        <v>478</v>
      </c>
      <c r="O6296" s="28" t="s">
        <v>105</v>
      </c>
      <c r="P6296" s="1" t="s">
        <v>322</v>
      </c>
      <c r="Q6296" s="76">
        <v>12</v>
      </c>
      <c r="R6296" s="1" t="s">
        <v>537</v>
      </c>
      <c r="S6296" s="76"/>
      <c r="T6296" s="1" t="s">
        <v>115</v>
      </c>
      <c r="U6296" s="1"/>
      <c r="V6296" s="1"/>
      <c r="AB6296" s="178"/>
      <c r="AC6296" s="93">
        <v>23</v>
      </c>
      <c r="AD6296" s="69">
        <v>210</v>
      </c>
      <c r="AE6296" s="33"/>
      <c r="AF6296" s="33"/>
      <c r="AG6296" s="33"/>
      <c r="AX6296" s="37">
        <f t="shared" si="306"/>
        <v>46141</v>
      </c>
      <c r="AY6296" s="178"/>
      <c r="AZ6296" s="183"/>
      <c r="BA6296" s="182"/>
      <c r="BB6296" s="182"/>
      <c r="BC6296" s="182"/>
      <c r="BD6296" s="182"/>
      <c r="BE6296" s="182"/>
      <c r="BF6296" s="182"/>
      <c r="BG6296" s="182"/>
      <c r="BH6296" s="8"/>
      <c r="BI6296" s="28"/>
      <c r="BJ6296" s="28"/>
      <c r="BK6296" s="28"/>
      <c r="BL6296" s="28"/>
      <c r="BM6296" s="28"/>
      <c r="BN6296" s="28"/>
      <c r="BO6296" s="28"/>
      <c r="BP6296" s="28"/>
      <c r="BQ6296" s="28"/>
      <c r="BR6296" s="28"/>
      <c r="BS6296" s="8"/>
      <c r="BT6296" s="133">
        <f t="shared" si="307"/>
        <v>46162</v>
      </c>
      <c r="BU6296" s="182"/>
      <c r="BV6296" s="183"/>
      <c r="BW6296" s="184"/>
      <c r="BX6296" s="184"/>
      <c r="BY6296" s="184"/>
      <c r="BZ6296" s="184"/>
      <c r="CA6296" s="184"/>
      <c r="CB6296" s="184"/>
      <c r="CC6296" s="184"/>
      <c r="CE6296" s="1"/>
      <c r="CF6296" s="1"/>
      <c r="CG6296" s="1"/>
      <c r="CH6296" s="1"/>
      <c r="CI6296" s="1"/>
      <c r="CJ6296" s="1"/>
      <c r="CK6296" s="1"/>
      <c r="CL6296" s="1"/>
      <c r="CM6296" s="1"/>
      <c r="CN6296" s="1"/>
      <c r="CO6296" s="1"/>
    </row>
    <row r="6297" spans="1:93" ht="30" customHeight="1" x14ac:dyDescent="0.2">
      <c r="A6297" s="1">
        <v>6291</v>
      </c>
      <c r="B6297" s="1" t="s">
        <v>2491</v>
      </c>
      <c r="C6297" s="1" t="s">
        <v>2492</v>
      </c>
      <c r="D6297" s="28" t="s">
        <v>2493</v>
      </c>
      <c r="E6297" s="28" t="s">
        <v>2494</v>
      </c>
      <c r="F6297" s="1" t="s">
        <v>74</v>
      </c>
      <c r="G6297" s="1">
        <v>8</v>
      </c>
      <c r="H6297" s="1" t="s">
        <v>4209</v>
      </c>
      <c r="I6297" s="1" t="s">
        <v>114</v>
      </c>
      <c r="J6297" s="76">
        <v>302</v>
      </c>
      <c r="K6297" s="76">
        <v>2404909</v>
      </c>
      <c r="L6297" s="29">
        <v>46134</v>
      </c>
      <c r="M6297" s="29" t="s">
        <v>4163</v>
      </c>
      <c r="N6297" s="1" t="s">
        <v>478</v>
      </c>
      <c r="O6297" s="28" t="s">
        <v>105</v>
      </c>
      <c r="P6297" s="1" t="s">
        <v>322</v>
      </c>
      <c r="Q6297" s="76">
        <v>8</v>
      </c>
      <c r="R6297" s="1" t="s">
        <v>537</v>
      </c>
      <c r="S6297" s="76"/>
      <c r="T6297" s="1" t="s">
        <v>115</v>
      </c>
      <c r="U6297" s="1"/>
      <c r="V6297" s="1"/>
      <c r="AB6297" s="178"/>
      <c r="AC6297" s="93">
        <v>26.5</v>
      </c>
      <c r="AD6297" s="69">
        <v>230</v>
      </c>
      <c r="AE6297" s="33"/>
      <c r="AF6297" s="33"/>
      <c r="AG6297" s="33"/>
      <c r="AX6297" s="37">
        <f t="shared" si="306"/>
        <v>46141</v>
      </c>
      <c r="AY6297" s="178"/>
      <c r="AZ6297" s="183"/>
      <c r="BA6297" s="182"/>
      <c r="BB6297" s="182"/>
      <c r="BC6297" s="182"/>
      <c r="BD6297" s="182"/>
      <c r="BE6297" s="182"/>
      <c r="BF6297" s="182"/>
      <c r="BG6297" s="182"/>
      <c r="BH6297" s="8"/>
      <c r="BI6297" s="28"/>
      <c r="BJ6297" s="28"/>
      <c r="BK6297" s="28"/>
      <c r="BL6297" s="28"/>
      <c r="BM6297" s="28"/>
      <c r="BN6297" s="28"/>
      <c r="BO6297" s="28"/>
      <c r="BP6297" s="28"/>
      <c r="BQ6297" s="28"/>
      <c r="BR6297" s="28"/>
      <c r="BS6297" s="8"/>
      <c r="BT6297" s="133">
        <f t="shared" si="307"/>
        <v>46162</v>
      </c>
      <c r="BU6297" s="182"/>
      <c r="BV6297" s="183"/>
      <c r="BW6297" s="184"/>
      <c r="BX6297" s="184"/>
      <c r="BY6297" s="184"/>
      <c r="BZ6297" s="184"/>
      <c r="CA6297" s="184"/>
      <c r="CB6297" s="184"/>
      <c r="CC6297" s="184"/>
      <c r="CE6297" s="1"/>
      <c r="CF6297" s="1"/>
      <c r="CG6297" s="1"/>
      <c r="CH6297" s="1"/>
      <c r="CI6297" s="1"/>
      <c r="CJ6297" s="1"/>
      <c r="CK6297" s="1"/>
      <c r="CL6297" s="1"/>
      <c r="CM6297" s="1"/>
      <c r="CN6297" s="1"/>
      <c r="CO6297" s="1"/>
    </row>
    <row r="6298" spans="1:93" ht="30" customHeight="1" x14ac:dyDescent="0.2">
      <c r="A6298" s="1">
        <v>6292</v>
      </c>
      <c r="B6298" s="1" t="s">
        <v>2491</v>
      </c>
      <c r="C6298" s="1" t="s">
        <v>2492</v>
      </c>
      <c r="D6298" s="28" t="s">
        <v>2493</v>
      </c>
      <c r="E6298" s="28" t="s">
        <v>2494</v>
      </c>
      <c r="F6298" s="1" t="s">
        <v>74</v>
      </c>
      <c r="G6298" s="1">
        <v>8</v>
      </c>
      <c r="H6298" s="1" t="s">
        <v>4209</v>
      </c>
      <c r="I6298" s="1" t="s">
        <v>114</v>
      </c>
      <c r="J6298" s="76">
        <v>303</v>
      </c>
      <c r="K6298" s="76">
        <v>2423074</v>
      </c>
      <c r="L6298" s="29">
        <v>46134</v>
      </c>
      <c r="M6298" s="29" t="s">
        <v>4163</v>
      </c>
      <c r="N6298" s="1" t="s">
        <v>478</v>
      </c>
      <c r="O6298" s="28" t="s">
        <v>105</v>
      </c>
      <c r="P6298" s="1" t="s">
        <v>322</v>
      </c>
      <c r="Q6298" s="76">
        <v>8</v>
      </c>
      <c r="R6298" s="1" t="s">
        <v>537</v>
      </c>
      <c r="S6298" s="76"/>
      <c r="T6298" s="1" t="s">
        <v>115</v>
      </c>
      <c r="U6298" s="1"/>
      <c r="V6298" s="1"/>
      <c r="AB6298" s="178"/>
      <c r="AC6298" s="93">
        <v>24</v>
      </c>
      <c r="AD6298" s="69">
        <v>210</v>
      </c>
      <c r="AE6298" s="33"/>
      <c r="AF6298" s="33"/>
      <c r="AG6298" s="33"/>
      <c r="AX6298" s="37">
        <f t="shared" ref="AX6298:AX6364" si="308">IF(L6298=0, 0,L6298+7)</f>
        <v>46141</v>
      </c>
      <c r="AY6298" s="178"/>
      <c r="AZ6298" s="183"/>
      <c r="BA6298" s="182"/>
      <c r="BB6298" s="182"/>
      <c r="BC6298" s="182"/>
      <c r="BD6298" s="182"/>
      <c r="BE6298" s="182"/>
      <c r="BF6298" s="182"/>
      <c r="BG6298" s="182"/>
      <c r="BH6298" s="8"/>
      <c r="BI6298" s="28"/>
      <c r="BJ6298" s="28"/>
      <c r="BK6298" s="28"/>
      <c r="BL6298" s="28"/>
      <c r="BM6298" s="28"/>
      <c r="BN6298" s="28"/>
      <c r="BO6298" s="28"/>
      <c r="BP6298" s="28"/>
      <c r="BQ6298" s="28"/>
      <c r="BR6298" s="28"/>
      <c r="BS6298" s="8"/>
      <c r="BT6298" s="133">
        <f t="shared" si="307"/>
        <v>46162</v>
      </c>
      <c r="BU6298" s="182"/>
      <c r="BV6298" s="183"/>
      <c r="BW6298" s="184"/>
      <c r="BX6298" s="184"/>
      <c r="BY6298" s="184"/>
      <c r="BZ6298" s="184"/>
      <c r="CA6298" s="184"/>
      <c r="CB6298" s="184"/>
      <c r="CC6298" s="184"/>
      <c r="CE6298" s="1"/>
      <c r="CF6298" s="1"/>
      <c r="CG6298" s="1"/>
      <c r="CH6298" s="1"/>
      <c r="CI6298" s="1"/>
      <c r="CJ6298" s="1"/>
      <c r="CK6298" s="1"/>
      <c r="CL6298" s="1"/>
      <c r="CM6298" s="1"/>
      <c r="CN6298" s="1"/>
      <c r="CO6298" s="1"/>
    </row>
    <row r="6299" spans="1:93" ht="30" customHeight="1" x14ac:dyDescent="0.2">
      <c r="A6299" s="1">
        <v>6293</v>
      </c>
      <c r="B6299" s="1" t="s">
        <v>2491</v>
      </c>
      <c r="C6299" s="1" t="s">
        <v>2492</v>
      </c>
      <c r="D6299" s="28" t="s">
        <v>2493</v>
      </c>
      <c r="E6299" s="28" t="s">
        <v>2494</v>
      </c>
      <c r="F6299" s="1" t="s">
        <v>74</v>
      </c>
      <c r="G6299" s="1">
        <v>8</v>
      </c>
      <c r="H6299" s="1" t="s">
        <v>4209</v>
      </c>
      <c r="I6299" s="1" t="s">
        <v>114</v>
      </c>
      <c r="J6299" s="76">
        <v>433</v>
      </c>
      <c r="K6299" s="76">
        <v>2404910</v>
      </c>
      <c r="L6299" s="29">
        <v>46134</v>
      </c>
      <c r="M6299" s="29" t="s">
        <v>4163</v>
      </c>
      <c r="N6299" s="1" t="s">
        <v>478</v>
      </c>
      <c r="O6299" s="28" t="s">
        <v>105</v>
      </c>
      <c r="P6299" s="1" t="s">
        <v>322</v>
      </c>
      <c r="Q6299" s="76">
        <v>10</v>
      </c>
      <c r="R6299" s="1" t="s">
        <v>537</v>
      </c>
      <c r="S6299" s="76"/>
      <c r="T6299" s="1" t="s">
        <v>115</v>
      </c>
      <c r="U6299" s="1"/>
      <c r="V6299" s="1"/>
      <c r="AB6299" s="178"/>
      <c r="AC6299" s="93">
        <v>22</v>
      </c>
      <c r="AD6299" s="69">
        <v>240</v>
      </c>
      <c r="AE6299" s="33"/>
      <c r="AF6299" s="33"/>
      <c r="AG6299" s="33"/>
      <c r="AX6299" s="37">
        <f t="shared" si="308"/>
        <v>46141</v>
      </c>
      <c r="AY6299" s="178"/>
      <c r="AZ6299" s="183"/>
      <c r="BA6299" s="182"/>
      <c r="BB6299" s="182"/>
      <c r="BC6299" s="182"/>
      <c r="BD6299" s="182"/>
      <c r="BE6299" s="182"/>
      <c r="BF6299" s="182"/>
      <c r="BG6299" s="182"/>
      <c r="BH6299" s="8"/>
      <c r="BI6299" s="28"/>
      <c r="BJ6299" s="28"/>
      <c r="BK6299" s="28"/>
      <c r="BL6299" s="28"/>
      <c r="BM6299" s="28"/>
      <c r="BN6299" s="28"/>
      <c r="BO6299" s="28"/>
      <c r="BP6299" s="28"/>
      <c r="BQ6299" s="28"/>
      <c r="BR6299" s="28"/>
      <c r="BS6299" s="8"/>
      <c r="BT6299" s="133">
        <f t="shared" si="307"/>
        <v>46162</v>
      </c>
      <c r="BU6299" s="182"/>
      <c r="BV6299" s="183"/>
      <c r="BW6299" s="184"/>
      <c r="BX6299" s="184"/>
      <c r="BY6299" s="184"/>
      <c r="BZ6299" s="184"/>
      <c r="CA6299" s="184"/>
      <c r="CB6299" s="184"/>
      <c r="CC6299" s="184"/>
      <c r="CE6299" s="1"/>
      <c r="CF6299" s="1"/>
      <c r="CG6299" s="1"/>
      <c r="CH6299" s="1"/>
      <c r="CI6299" s="1"/>
      <c r="CJ6299" s="1"/>
      <c r="CK6299" s="1"/>
      <c r="CL6299" s="1"/>
      <c r="CM6299" s="1"/>
      <c r="CN6299" s="1"/>
      <c r="CO6299" s="1"/>
    </row>
    <row r="6300" spans="1:93" ht="30" customHeight="1" x14ac:dyDescent="0.2">
      <c r="A6300" s="1">
        <v>6294</v>
      </c>
      <c r="B6300" s="1" t="s">
        <v>2491</v>
      </c>
      <c r="C6300" s="1" t="s">
        <v>2492</v>
      </c>
      <c r="D6300" s="28" t="s">
        <v>2493</v>
      </c>
      <c r="E6300" s="28" t="s">
        <v>2494</v>
      </c>
      <c r="F6300" s="1" t="s">
        <v>74</v>
      </c>
      <c r="G6300" s="1">
        <v>8</v>
      </c>
      <c r="H6300" s="1" t="s">
        <v>4209</v>
      </c>
      <c r="I6300" s="1" t="s">
        <v>114</v>
      </c>
      <c r="J6300" s="76">
        <v>558</v>
      </c>
      <c r="K6300" s="76">
        <v>2423075</v>
      </c>
      <c r="L6300" s="29">
        <v>46134</v>
      </c>
      <c r="M6300" s="29" t="s">
        <v>4163</v>
      </c>
      <c r="N6300" s="1" t="s">
        <v>478</v>
      </c>
      <c r="O6300" s="28" t="s">
        <v>105</v>
      </c>
      <c r="P6300" s="1" t="s">
        <v>322</v>
      </c>
      <c r="Q6300" s="76">
        <v>12</v>
      </c>
      <c r="R6300" s="1" t="s">
        <v>537</v>
      </c>
      <c r="S6300" s="76"/>
      <c r="T6300" s="1" t="s">
        <v>115</v>
      </c>
      <c r="U6300" s="1"/>
      <c r="V6300" s="1"/>
      <c r="AB6300" s="178"/>
      <c r="AC6300" s="93">
        <v>25</v>
      </c>
      <c r="AD6300" s="69">
        <v>210</v>
      </c>
      <c r="AE6300" s="33"/>
      <c r="AF6300" s="33"/>
      <c r="AG6300" s="33"/>
      <c r="AX6300" s="37">
        <f t="shared" si="308"/>
        <v>46141</v>
      </c>
      <c r="AY6300" s="178"/>
      <c r="AZ6300" s="183"/>
      <c r="BA6300" s="182"/>
      <c r="BB6300" s="182"/>
      <c r="BC6300" s="182"/>
      <c r="BD6300" s="182"/>
      <c r="BE6300" s="182"/>
      <c r="BF6300" s="182"/>
      <c r="BG6300" s="182"/>
      <c r="BH6300" s="8"/>
      <c r="BI6300" s="28"/>
      <c r="BJ6300" s="28"/>
      <c r="BK6300" s="28"/>
      <c r="BL6300" s="28"/>
      <c r="BM6300" s="28"/>
      <c r="BN6300" s="28"/>
      <c r="BO6300" s="28"/>
      <c r="BP6300" s="28"/>
      <c r="BQ6300" s="28"/>
      <c r="BR6300" s="28"/>
      <c r="BS6300" s="8"/>
      <c r="BT6300" s="133">
        <f t="shared" si="307"/>
        <v>46162</v>
      </c>
      <c r="BU6300" s="182"/>
      <c r="BV6300" s="183"/>
      <c r="BW6300" s="184"/>
      <c r="BX6300" s="184"/>
      <c r="BY6300" s="184"/>
      <c r="BZ6300" s="184"/>
      <c r="CA6300" s="184"/>
      <c r="CB6300" s="184"/>
      <c r="CC6300" s="184"/>
      <c r="CE6300" s="1"/>
      <c r="CF6300" s="1"/>
      <c r="CG6300" s="1"/>
      <c r="CH6300" s="1"/>
      <c r="CI6300" s="1"/>
      <c r="CJ6300" s="1"/>
      <c r="CK6300" s="1"/>
      <c r="CL6300" s="1"/>
      <c r="CM6300" s="1"/>
      <c r="CN6300" s="1"/>
      <c r="CO6300" s="1"/>
    </row>
    <row r="6301" spans="1:93" ht="30" customHeight="1" x14ac:dyDescent="0.2">
      <c r="A6301" s="1">
        <v>6295</v>
      </c>
      <c r="B6301" s="1" t="s">
        <v>2491</v>
      </c>
      <c r="C6301" s="1" t="s">
        <v>2492</v>
      </c>
      <c r="D6301" s="28" t="s">
        <v>2493</v>
      </c>
      <c r="E6301" s="28" t="s">
        <v>2494</v>
      </c>
      <c r="F6301" s="1" t="s">
        <v>74</v>
      </c>
      <c r="G6301" s="1">
        <v>8</v>
      </c>
      <c r="H6301" s="1" t="s">
        <v>4209</v>
      </c>
      <c r="I6301" s="1" t="s">
        <v>114</v>
      </c>
      <c r="J6301" s="76">
        <v>415</v>
      </c>
      <c r="K6301" s="76">
        <v>2404912</v>
      </c>
      <c r="L6301" s="29">
        <v>46134</v>
      </c>
      <c r="M6301" s="29" t="s">
        <v>4163</v>
      </c>
      <c r="N6301" s="1" t="s">
        <v>478</v>
      </c>
      <c r="O6301" s="28" t="s">
        <v>105</v>
      </c>
      <c r="P6301" s="1" t="s">
        <v>322</v>
      </c>
      <c r="Q6301" s="76">
        <v>9</v>
      </c>
      <c r="R6301" s="1" t="s">
        <v>537</v>
      </c>
      <c r="S6301" s="76"/>
      <c r="T6301" s="1" t="s">
        <v>115</v>
      </c>
      <c r="U6301" s="1"/>
      <c r="V6301" s="1"/>
      <c r="AB6301" s="178"/>
      <c r="AC6301" s="93">
        <v>23.5</v>
      </c>
      <c r="AD6301" s="69">
        <v>220</v>
      </c>
      <c r="AE6301" s="33"/>
      <c r="AF6301" s="33"/>
      <c r="AG6301" s="33"/>
      <c r="AX6301" s="37">
        <f t="shared" si="308"/>
        <v>46141</v>
      </c>
      <c r="AY6301" s="178"/>
      <c r="AZ6301" s="183"/>
      <c r="BA6301" s="182"/>
      <c r="BB6301" s="182"/>
      <c r="BC6301" s="182"/>
      <c r="BD6301" s="182"/>
      <c r="BE6301" s="182"/>
      <c r="BF6301" s="182"/>
      <c r="BG6301" s="182"/>
      <c r="BH6301" s="8"/>
      <c r="BI6301" s="28"/>
      <c r="BJ6301" s="28"/>
      <c r="BK6301" s="28"/>
      <c r="BL6301" s="28"/>
      <c r="BM6301" s="28"/>
      <c r="BN6301" s="28"/>
      <c r="BO6301" s="28"/>
      <c r="BP6301" s="28"/>
      <c r="BQ6301" s="28"/>
      <c r="BR6301" s="28"/>
      <c r="BS6301" s="8"/>
      <c r="BT6301" s="133">
        <f t="shared" si="307"/>
        <v>46162</v>
      </c>
      <c r="BU6301" s="182"/>
      <c r="BV6301" s="183"/>
      <c r="BW6301" s="184"/>
      <c r="BX6301" s="184"/>
      <c r="BY6301" s="184"/>
      <c r="BZ6301" s="184"/>
      <c r="CA6301" s="184"/>
      <c r="CB6301" s="184"/>
      <c r="CC6301" s="184"/>
      <c r="CE6301" s="1"/>
      <c r="CF6301" s="1"/>
      <c r="CG6301" s="1"/>
      <c r="CH6301" s="1"/>
      <c r="CI6301" s="1"/>
      <c r="CJ6301" s="1"/>
      <c r="CK6301" s="1"/>
      <c r="CL6301" s="1"/>
      <c r="CM6301" s="1"/>
      <c r="CN6301" s="1"/>
      <c r="CO6301" s="1"/>
    </row>
    <row r="6302" spans="1:93" ht="30" customHeight="1" x14ac:dyDescent="0.2">
      <c r="A6302" s="1">
        <v>6296</v>
      </c>
      <c r="B6302" s="1" t="s">
        <v>2491</v>
      </c>
      <c r="C6302" s="1" t="s">
        <v>2492</v>
      </c>
      <c r="D6302" s="28" t="s">
        <v>2493</v>
      </c>
      <c r="E6302" s="28" t="s">
        <v>2494</v>
      </c>
      <c r="F6302" s="1" t="s">
        <v>74</v>
      </c>
      <c r="G6302" s="1">
        <v>8</v>
      </c>
      <c r="H6302" s="1" t="s">
        <v>4209</v>
      </c>
      <c r="I6302" s="1" t="s">
        <v>114</v>
      </c>
      <c r="J6302" s="76">
        <v>437</v>
      </c>
      <c r="K6302" s="76">
        <v>2423076</v>
      </c>
      <c r="L6302" s="29">
        <v>46134</v>
      </c>
      <c r="M6302" s="29" t="s">
        <v>4163</v>
      </c>
      <c r="N6302" s="1" t="s">
        <v>478</v>
      </c>
      <c r="O6302" s="28" t="s">
        <v>105</v>
      </c>
      <c r="P6302" s="1" t="s">
        <v>322</v>
      </c>
      <c r="Q6302" s="76">
        <v>9</v>
      </c>
      <c r="R6302" s="1" t="s">
        <v>537</v>
      </c>
      <c r="S6302" s="76"/>
      <c r="T6302" s="1" t="s">
        <v>115</v>
      </c>
      <c r="U6302" s="1"/>
      <c r="V6302" s="1"/>
      <c r="AB6302" s="178"/>
      <c r="AC6302" s="93">
        <v>25</v>
      </c>
      <c r="AD6302" s="69">
        <v>200</v>
      </c>
      <c r="AE6302" s="33"/>
      <c r="AF6302" s="33"/>
      <c r="AG6302" s="33"/>
      <c r="AX6302" s="37">
        <f t="shared" si="308"/>
        <v>46141</v>
      </c>
      <c r="AY6302" s="178"/>
      <c r="AZ6302" s="183"/>
      <c r="BA6302" s="182"/>
      <c r="BB6302" s="182"/>
      <c r="BC6302" s="182"/>
      <c r="BD6302" s="182"/>
      <c r="BE6302" s="182"/>
      <c r="BF6302" s="182"/>
      <c r="BG6302" s="182"/>
      <c r="BH6302" s="8"/>
      <c r="BI6302" s="28"/>
      <c r="BJ6302" s="28"/>
      <c r="BK6302" s="28"/>
      <c r="BL6302" s="28"/>
      <c r="BM6302" s="28"/>
      <c r="BN6302" s="28"/>
      <c r="BO6302" s="28"/>
      <c r="BP6302" s="28"/>
      <c r="BQ6302" s="28"/>
      <c r="BR6302" s="28"/>
      <c r="BS6302" s="8"/>
      <c r="BT6302" s="133">
        <f t="shared" si="307"/>
        <v>46162</v>
      </c>
      <c r="BU6302" s="182"/>
      <c r="BV6302" s="183"/>
      <c r="BW6302" s="184"/>
      <c r="BX6302" s="184"/>
      <c r="BY6302" s="184"/>
      <c r="BZ6302" s="184"/>
      <c r="CA6302" s="184"/>
      <c r="CB6302" s="184"/>
      <c r="CC6302" s="184"/>
      <c r="CE6302" s="1"/>
      <c r="CF6302" s="1"/>
      <c r="CG6302" s="1"/>
      <c r="CH6302" s="1"/>
      <c r="CI6302" s="1"/>
      <c r="CJ6302" s="1"/>
      <c r="CK6302" s="1"/>
      <c r="CL6302" s="1"/>
      <c r="CM6302" s="1"/>
      <c r="CN6302" s="1"/>
      <c r="CO6302" s="1"/>
    </row>
    <row r="6303" spans="1:93" ht="30" customHeight="1" x14ac:dyDescent="0.2">
      <c r="A6303" s="1">
        <v>6297</v>
      </c>
      <c r="B6303" s="1" t="s">
        <v>2491</v>
      </c>
      <c r="C6303" s="1" t="s">
        <v>2492</v>
      </c>
      <c r="D6303" s="28" t="s">
        <v>2493</v>
      </c>
      <c r="E6303" s="28" t="s">
        <v>2494</v>
      </c>
      <c r="F6303" s="1" t="s">
        <v>74</v>
      </c>
      <c r="G6303" s="1">
        <v>8</v>
      </c>
      <c r="H6303" s="1" t="s">
        <v>4209</v>
      </c>
      <c r="I6303" s="1" t="s">
        <v>114</v>
      </c>
      <c r="J6303" s="76">
        <v>403</v>
      </c>
      <c r="K6303" s="76">
        <v>2404313</v>
      </c>
      <c r="L6303" s="29">
        <v>46134</v>
      </c>
      <c r="M6303" s="29" t="s">
        <v>4163</v>
      </c>
      <c r="N6303" s="1" t="s">
        <v>478</v>
      </c>
      <c r="O6303" s="28" t="s">
        <v>105</v>
      </c>
      <c r="P6303" s="1" t="s">
        <v>322</v>
      </c>
      <c r="Q6303" s="76">
        <v>9</v>
      </c>
      <c r="R6303" s="1" t="s">
        <v>537</v>
      </c>
      <c r="S6303" s="76"/>
      <c r="T6303" s="1" t="s">
        <v>115</v>
      </c>
      <c r="U6303" s="1"/>
      <c r="V6303" s="1"/>
      <c r="AB6303" s="178"/>
      <c r="AC6303" s="93">
        <v>22</v>
      </c>
      <c r="AD6303" s="69">
        <v>230</v>
      </c>
      <c r="AE6303" s="33"/>
      <c r="AF6303" s="33"/>
      <c r="AG6303" s="33"/>
      <c r="AX6303" s="37">
        <f t="shared" si="308"/>
        <v>46141</v>
      </c>
      <c r="AY6303" s="178"/>
      <c r="AZ6303" s="183"/>
      <c r="BA6303" s="182"/>
      <c r="BB6303" s="182"/>
      <c r="BC6303" s="182"/>
      <c r="BD6303" s="182"/>
      <c r="BE6303" s="182"/>
      <c r="BF6303" s="182"/>
      <c r="BG6303" s="182"/>
      <c r="BH6303" s="8"/>
      <c r="BI6303" s="28"/>
      <c r="BJ6303" s="28"/>
      <c r="BK6303" s="28"/>
      <c r="BL6303" s="28"/>
      <c r="BM6303" s="28"/>
      <c r="BN6303" s="28"/>
      <c r="BO6303" s="28"/>
      <c r="BP6303" s="28"/>
      <c r="BQ6303" s="28"/>
      <c r="BR6303" s="28"/>
      <c r="BS6303" s="8"/>
      <c r="BT6303" s="133">
        <f t="shared" si="307"/>
        <v>46162</v>
      </c>
      <c r="BU6303" s="182"/>
      <c r="BV6303" s="183"/>
      <c r="BW6303" s="184"/>
      <c r="BX6303" s="184"/>
      <c r="BY6303" s="184"/>
      <c r="BZ6303" s="184"/>
      <c r="CA6303" s="184"/>
      <c r="CB6303" s="184"/>
      <c r="CC6303" s="184"/>
      <c r="CE6303" s="1"/>
      <c r="CF6303" s="1"/>
      <c r="CG6303" s="1"/>
      <c r="CH6303" s="1"/>
      <c r="CI6303" s="1"/>
      <c r="CJ6303" s="1"/>
      <c r="CK6303" s="1"/>
      <c r="CL6303" s="1"/>
      <c r="CM6303" s="1"/>
      <c r="CN6303" s="1"/>
      <c r="CO6303" s="1"/>
    </row>
    <row r="6304" spans="1:93" ht="30" customHeight="1" x14ac:dyDescent="0.2">
      <c r="A6304" s="1">
        <v>6298</v>
      </c>
      <c r="B6304" s="1" t="s">
        <v>2491</v>
      </c>
      <c r="C6304" s="1" t="s">
        <v>2492</v>
      </c>
      <c r="D6304" s="28" t="s">
        <v>2493</v>
      </c>
      <c r="E6304" s="28" t="s">
        <v>2494</v>
      </c>
      <c r="F6304" s="1" t="s">
        <v>74</v>
      </c>
      <c r="G6304" s="1">
        <v>8</v>
      </c>
      <c r="H6304" s="1" t="s">
        <v>4209</v>
      </c>
      <c r="I6304" s="1" t="s">
        <v>114</v>
      </c>
      <c r="J6304" s="76">
        <v>407</v>
      </c>
      <c r="K6304" s="76">
        <v>2324077</v>
      </c>
      <c r="L6304" s="29">
        <v>46134</v>
      </c>
      <c r="M6304" s="29" t="s">
        <v>4163</v>
      </c>
      <c r="N6304" s="1" t="s">
        <v>478</v>
      </c>
      <c r="O6304" s="28" t="s">
        <v>105</v>
      </c>
      <c r="P6304" s="1" t="s">
        <v>322</v>
      </c>
      <c r="Q6304" s="76">
        <v>9</v>
      </c>
      <c r="R6304" s="1" t="s">
        <v>537</v>
      </c>
      <c r="S6304" s="76"/>
      <c r="T6304" s="1" t="s">
        <v>115</v>
      </c>
      <c r="U6304" s="1"/>
      <c r="V6304" s="1"/>
      <c r="AB6304" s="178"/>
      <c r="AC6304" s="93">
        <v>24.5</v>
      </c>
      <c r="AD6304" s="69">
        <v>220</v>
      </c>
      <c r="AE6304" s="33"/>
      <c r="AF6304" s="33"/>
      <c r="AG6304" s="33"/>
      <c r="AX6304" s="37">
        <f t="shared" si="308"/>
        <v>46141</v>
      </c>
      <c r="AY6304" s="178"/>
      <c r="AZ6304" s="183"/>
      <c r="BA6304" s="182"/>
      <c r="BB6304" s="182"/>
      <c r="BC6304" s="182"/>
      <c r="BD6304" s="182"/>
      <c r="BE6304" s="182"/>
      <c r="BF6304" s="182"/>
      <c r="BG6304" s="182"/>
      <c r="BH6304" s="8"/>
      <c r="BI6304" s="28"/>
      <c r="BJ6304" s="28"/>
      <c r="BK6304" s="28"/>
      <c r="BL6304" s="28"/>
      <c r="BM6304" s="28"/>
      <c r="BN6304" s="28"/>
      <c r="BO6304" s="28"/>
      <c r="BP6304" s="28"/>
      <c r="BQ6304" s="28"/>
      <c r="BR6304" s="28"/>
      <c r="BS6304" s="8"/>
      <c r="BT6304" s="133">
        <f t="shared" si="307"/>
        <v>46162</v>
      </c>
      <c r="BU6304" s="182"/>
      <c r="BV6304" s="183"/>
      <c r="BW6304" s="184"/>
      <c r="BX6304" s="184"/>
      <c r="BY6304" s="184"/>
      <c r="BZ6304" s="184"/>
      <c r="CA6304" s="184"/>
      <c r="CB6304" s="184"/>
      <c r="CC6304" s="184"/>
      <c r="CE6304" s="1"/>
      <c r="CF6304" s="1"/>
      <c r="CG6304" s="1"/>
      <c r="CH6304" s="1"/>
      <c r="CI6304" s="1"/>
      <c r="CJ6304" s="1"/>
      <c r="CK6304" s="1"/>
      <c r="CL6304" s="1"/>
      <c r="CM6304" s="1"/>
      <c r="CN6304" s="1"/>
      <c r="CO6304" s="1"/>
    </row>
    <row r="6305" spans="1:93" ht="30" customHeight="1" x14ac:dyDescent="0.2">
      <c r="A6305" s="1">
        <v>6299</v>
      </c>
      <c r="B6305" s="1" t="s">
        <v>2491</v>
      </c>
      <c r="C6305" s="1" t="s">
        <v>2492</v>
      </c>
      <c r="D6305" s="28" t="s">
        <v>2493</v>
      </c>
      <c r="E6305" s="28" t="s">
        <v>2494</v>
      </c>
      <c r="F6305" s="1" t="s">
        <v>74</v>
      </c>
      <c r="G6305" s="1">
        <v>8</v>
      </c>
      <c r="H6305" s="1" t="s">
        <v>4209</v>
      </c>
      <c r="I6305" s="1" t="s">
        <v>114</v>
      </c>
      <c r="J6305" s="76">
        <v>287</v>
      </c>
      <c r="K6305" s="76">
        <v>2404915</v>
      </c>
      <c r="L6305" s="29">
        <v>46134</v>
      </c>
      <c r="M6305" s="29" t="s">
        <v>4163</v>
      </c>
      <c r="N6305" s="1" t="s">
        <v>478</v>
      </c>
      <c r="O6305" s="28" t="s">
        <v>105</v>
      </c>
      <c r="P6305" s="1" t="s">
        <v>322</v>
      </c>
      <c r="Q6305" s="76">
        <v>8</v>
      </c>
      <c r="R6305" s="1" t="s">
        <v>537</v>
      </c>
      <c r="S6305" s="76"/>
      <c r="T6305" s="1" t="s">
        <v>115</v>
      </c>
      <c r="U6305" s="1"/>
      <c r="V6305" s="1"/>
      <c r="AB6305" s="178"/>
      <c r="AC6305" s="93">
        <v>23</v>
      </c>
      <c r="AD6305" s="69">
        <v>230</v>
      </c>
      <c r="AE6305" s="33"/>
      <c r="AF6305" s="33"/>
      <c r="AG6305" s="33"/>
      <c r="AX6305" s="37">
        <f t="shared" si="308"/>
        <v>46141</v>
      </c>
      <c r="AY6305" s="179"/>
      <c r="AZ6305" s="183"/>
      <c r="BA6305" s="182"/>
      <c r="BB6305" s="182"/>
      <c r="BC6305" s="182"/>
      <c r="BD6305" s="182"/>
      <c r="BE6305" s="182"/>
      <c r="BF6305" s="182"/>
      <c r="BG6305" s="182"/>
      <c r="BH6305" s="8"/>
      <c r="BI6305" s="28"/>
      <c r="BJ6305" s="28"/>
      <c r="BK6305" s="28"/>
      <c r="BL6305" s="28"/>
      <c r="BM6305" s="28"/>
      <c r="BN6305" s="28"/>
      <c r="BO6305" s="28"/>
      <c r="BP6305" s="28"/>
      <c r="BQ6305" s="28"/>
      <c r="BR6305" s="28"/>
      <c r="BS6305" s="8"/>
      <c r="BT6305" s="133">
        <f t="shared" si="307"/>
        <v>46162</v>
      </c>
      <c r="BU6305" s="182"/>
      <c r="BV6305" s="183"/>
      <c r="BW6305" s="181"/>
      <c r="BX6305" s="181"/>
      <c r="BY6305" s="181"/>
      <c r="BZ6305" s="181"/>
      <c r="CA6305" s="181"/>
      <c r="CB6305" s="181"/>
      <c r="CC6305" s="181"/>
      <c r="CE6305" s="1"/>
      <c r="CF6305" s="1"/>
      <c r="CG6305" s="1"/>
      <c r="CH6305" s="1"/>
      <c r="CI6305" s="1"/>
      <c r="CJ6305" s="1"/>
      <c r="CK6305" s="1"/>
      <c r="CL6305" s="1"/>
      <c r="CM6305" s="1"/>
      <c r="CN6305" s="1"/>
      <c r="CO6305" s="1"/>
    </row>
    <row r="6306" spans="1:93" ht="30" customHeight="1" x14ac:dyDescent="0.2">
      <c r="A6306" s="1">
        <v>6300</v>
      </c>
      <c r="B6306" s="1" t="s">
        <v>2491</v>
      </c>
      <c r="C6306" s="1" t="s">
        <v>2492</v>
      </c>
      <c r="D6306" s="28" t="s">
        <v>2493</v>
      </c>
      <c r="E6306" s="28" t="s">
        <v>2494</v>
      </c>
      <c r="F6306" s="1" t="s">
        <v>74</v>
      </c>
      <c r="G6306" s="1">
        <v>8</v>
      </c>
      <c r="H6306" s="1" t="s">
        <v>4209</v>
      </c>
      <c r="I6306" s="1" t="s">
        <v>114</v>
      </c>
      <c r="J6306" s="76">
        <v>273</v>
      </c>
      <c r="K6306" s="76">
        <v>2404916</v>
      </c>
      <c r="L6306" s="29">
        <v>46134</v>
      </c>
      <c r="M6306" s="29" t="s">
        <v>4163</v>
      </c>
      <c r="N6306" s="1" t="s">
        <v>478</v>
      </c>
      <c r="O6306" s="28" t="s">
        <v>105</v>
      </c>
      <c r="P6306" s="1" t="s">
        <v>322</v>
      </c>
      <c r="Q6306" s="76">
        <v>8</v>
      </c>
      <c r="R6306" s="1" t="s">
        <v>537</v>
      </c>
      <c r="S6306" s="76">
        <v>6</v>
      </c>
      <c r="T6306" s="1" t="s">
        <v>115</v>
      </c>
      <c r="U6306" s="1"/>
      <c r="V6306" s="1"/>
      <c r="AB6306" s="178"/>
      <c r="AC6306" s="93">
        <v>26.5</v>
      </c>
      <c r="AD6306" s="69">
        <v>210</v>
      </c>
      <c r="AE6306" s="33"/>
      <c r="AF6306" s="33"/>
      <c r="AG6306" s="33"/>
      <c r="AX6306" s="37">
        <f t="shared" si="308"/>
        <v>46141</v>
      </c>
      <c r="AY6306" s="177" t="s">
        <v>3433</v>
      </c>
      <c r="AZ6306" s="183" t="s">
        <v>3435</v>
      </c>
      <c r="BA6306" s="182">
        <v>47.3</v>
      </c>
      <c r="BB6306" s="182">
        <v>49</v>
      </c>
      <c r="BC6306" s="182"/>
      <c r="BD6306" s="182"/>
      <c r="BE6306" s="182"/>
      <c r="BF6306" s="182"/>
      <c r="BG6306" s="182">
        <f>AVERAGE(BA6306:BF6316)</f>
        <v>48.15</v>
      </c>
      <c r="BH6306" s="8"/>
      <c r="BI6306" s="28"/>
      <c r="BJ6306" s="28"/>
      <c r="BK6306" s="28"/>
      <c r="BL6306" s="28"/>
      <c r="BM6306" s="28"/>
      <c r="BN6306" s="28"/>
      <c r="BO6306" s="28"/>
      <c r="BP6306" s="28"/>
      <c r="BQ6306" s="28"/>
      <c r="BR6306" s="28"/>
      <c r="BS6306" s="8"/>
      <c r="BT6306" s="133">
        <f t="shared" si="307"/>
        <v>46162</v>
      </c>
      <c r="BU6306" s="182" t="s">
        <v>3433</v>
      </c>
      <c r="BV6306" s="183" t="s">
        <v>3436</v>
      </c>
      <c r="BW6306" s="180">
        <v>59</v>
      </c>
      <c r="BX6306" s="180">
        <v>57.7</v>
      </c>
      <c r="BY6306" s="180"/>
      <c r="BZ6306" s="180"/>
      <c r="CA6306" s="180"/>
      <c r="CB6306" s="180"/>
      <c r="CC6306" s="180">
        <f>AVERAGE(BW6306:CB6316)</f>
        <v>58.35</v>
      </c>
      <c r="CE6306" s="1"/>
      <c r="CF6306" s="1"/>
      <c r="CG6306" s="1"/>
      <c r="CH6306" s="1"/>
      <c r="CI6306" s="1"/>
      <c r="CJ6306" s="1"/>
      <c r="CK6306" s="1"/>
      <c r="CL6306" s="1"/>
      <c r="CM6306" s="1"/>
      <c r="CN6306" s="1"/>
      <c r="CO6306" s="1"/>
    </row>
    <row r="6307" spans="1:93" ht="30" customHeight="1" x14ac:dyDescent="0.2">
      <c r="A6307" s="1">
        <v>6301</v>
      </c>
      <c r="B6307" s="1" t="s">
        <v>2491</v>
      </c>
      <c r="C6307" s="1" t="s">
        <v>2492</v>
      </c>
      <c r="D6307" s="28" t="s">
        <v>2493</v>
      </c>
      <c r="E6307" s="28" t="s">
        <v>2494</v>
      </c>
      <c r="F6307" s="1" t="s">
        <v>74</v>
      </c>
      <c r="G6307" s="1">
        <v>8</v>
      </c>
      <c r="H6307" s="1" t="s">
        <v>4209</v>
      </c>
      <c r="I6307" s="1" t="s">
        <v>114</v>
      </c>
      <c r="J6307" s="76">
        <v>554</v>
      </c>
      <c r="K6307" s="76">
        <v>2404917</v>
      </c>
      <c r="L6307" s="29">
        <v>46134</v>
      </c>
      <c r="M6307" s="29" t="s">
        <v>4163</v>
      </c>
      <c r="N6307" s="1" t="s">
        <v>478</v>
      </c>
      <c r="O6307" s="28" t="s">
        <v>105</v>
      </c>
      <c r="P6307" s="1" t="s">
        <v>322</v>
      </c>
      <c r="Q6307" s="76">
        <v>12</v>
      </c>
      <c r="R6307" s="1" t="s">
        <v>537</v>
      </c>
      <c r="S6307" s="76"/>
      <c r="T6307" s="1" t="s">
        <v>115</v>
      </c>
      <c r="U6307" s="1"/>
      <c r="V6307" s="1"/>
      <c r="AB6307" s="178"/>
      <c r="AC6307" s="93">
        <v>24</v>
      </c>
      <c r="AD6307" s="69">
        <v>240</v>
      </c>
      <c r="AE6307" s="33"/>
      <c r="AF6307" s="33"/>
      <c r="AG6307" s="33"/>
      <c r="AX6307" s="37">
        <f t="shared" si="308"/>
        <v>46141</v>
      </c>
      <c r="AY6307" s="178"/>
      <c r="AZ6307" s="183"/>
      <c r="BA6307" s="182"/>
      <c r="BB6307" s="182"/>
      <c r="BC6307" s="182"/>
      <c r="BD6307" s="182"/>
      <c r="BE6307" s="182"/>
      <c r="BF6307" s="182"/>
      <c r="BG6307" s="182"/>
      <c r="BH6307" s="8"/>
      <c r="BI6307" s="28"/>
      <c r="BJ6307" s="28"/>
      <c r="BK6307" s="28"/>
      <c r="BL6307" s="28"/>
      <c r="BM6307" s="28"/>
      <c r="BN6307" s="28"/>
      <c r="BO6307" s="28"/>
      <c r="BP6307" s="28"/>
      <c r="BQ6307" s="28"/>
      <c r="BR6307" s="28"/>
      <c r="BS6307" s="8"/>
      <c r="BT6307" s="133">
        <f t="shared" si="307"/>
        <v>46162</v>
      </c>
      <c r="BU6307" s="182"/>
      <c r="BV6307" s="183"/>
      <c r="BW6307" s="184"/>
      <c r="BX6307" s="184"/>
      <c r="BY6307" s="184"/>
      <c r="BZ6307" s="184"/>
      <c r="CA6307" s="184"/>
      <c r="CB6307" s="184"/>
      <c r="CC6307" s="184"/>
      <c r="CE6307" s="1"/>
      <c r="CF6307" s="1"/>
      <c r="CG6307" s="1"/>
      <c r="CH6307" s="1"/>
      <c r="CI6307" s="1"/>
      <c r="CJ6307" s="1"/>
      <c r="CK6307" s="1"/>
      <c r="CL6307" s="1"/>
      <c r="CM6307" s="1"/>
      <c r="CN6307" s="1"/>
      <c r="CO6307" s="1"/>
    </row>
    <row r="6308" spans="1:93" ht="30" customHeight="1" x14ac:dyDescent="0.2">
      <c r="A6308" s="1">
        <v>6302</v>
      </c>
      <c r="B6308" s="1" t="s">
        <v>2491</v>
      </c>
      <c r="C6308" s="1" t="s">
        <v>2492</v>
      </c>
      <c r="D6308" s="28" t="s">
        <v>2493</v>
      </c>
      <c r="E6308" s="28" t="s">
        <v>2494</v>
      </c>
      <c r="F6308" s="1" t="s">
        <v>74</v>
      </c>
      <c r="G6308" s="1">
        <v>8</v>
      </c>
      <c r="H6308" s="1" t="s">
        <v>4209</v>
      </c>
      <c r="I6308" s="1" t="s">
        <v>114</v>
      </c>
      <c r="J6308" s="76">
        <v>557</v>
      </c>
      <c r="K6308" s="76">
        <v>2423078</v>
      </c>
      <c r="L6308" s="29">
        <v>46134</v>
      </c>
      <c r="M6308" s="29" t="s">
        <v>4163</v>
      </c>
      <c r="N6308" s="1" t="s">
        <v>478</v>
      </c>
      <c r="O6308" s="28" t="s">
        <v>105</v>
      </c>
      <c r="P6308" s="1" t="s">
        <v>322</v>
      </c>
      <c r="Q6308" s="76">
        <v>12</v>
      </c>
      <c r="R6308" s="1" t="s">
        <v>537</v>
      </c>
      <c r="S6308" s="76"/>
      <c r="T6308" s="1" t="s">
        <v>115</v>
      </c>
      <c r="U6308" s="1"/>
      <c r="V6308" s="1"/>
      <c r="AB6308" s="178"/>
      <c r="AC6308" s="93">
        <v>26</v>
      </c>
      <c r="AD6308" s="69">
        <v>220</v>
      </c>
      <c r="AE6308" s="33"/>
      <c r="AF6308" s="33"/>
      <c r="AG6308" s="33"/>
      <c r="AX6308" s="37">
        <f t="shared" si="308"/>
        <v>46141</v>
      </c>
      <c r="AY6308" s="178"/>
      <c r="AZ6308" s="183"/>
      <c r="BA6308" s="182"/>
      <c r="BB6308" s="182"/>
      <c r="BC6308" s="182"/>
      <c r="BD6308" s="182"/>
      <c r="BE6308" s="182"/>
      <c r="BF6308" s="182"/>
      <c r="BG6308" s="182"/>
      <c r="BH6308" s="8"/>
      <c r="BI6308" s="28"/>
      <c r="BJ6308" s="28"/>
      <c r="BK6308" s="28"/>
      <c r="BL6308" s="28"/>
      <c r="BM6308" s="28"/>
      <c r="BN6308" s="28"/>
      <c r="BO6308" s="28"/>
      <c r="BP6308" s="28"/>
      <c r="BQ6308" s="28"/>
      <c r="BR6308" s="28"/>
      <c r="BS6308" s="8"/>
      <c r="BT6308" s="133">
        <f t="shared" si="307"/>
        <v>46162</v>
      </c>
      <c r="BU6308" s="182"/>
      <c r="BV6308" s="183"/>
      <c r="BW6308" s="184"/>
      <c r="BX6308" s="184"/>
      <c r="BY6308" s="184"/>
      <c r="BZ6308" s="184"/>
      <c r="CA6308" s="184"/>
      <c r="CB6308" s="184"/>
      <c r="CC6308" s="184"/>
      <c r="CE6308" s="1"/>
      <c r="CF6308" s="1"/>
      <c r="CG6308" s="1"/>
      <c r="CH6308" s="1"/>
      <c r="CI6308" s="1"/>
      <c r="CJ6308" s="1"/>
      <c r="CK6308" s="1"/>
      <c r="CL6308" s="1"/>
      <c r="CM6308" s="1"/>
      <c r="CN6308" s="1"/>
      <c r="CO6308" s="1"/>
    </row>
    <row r="6309" spans="1:93" ht="30" customHeight="1" x14ac:dyDescent="0.2">
      <c r="A6309" s="1">
        <v>6303</v>
      </c>
      <c r="B6309" s="1" t="s">
        <v>2491</v>
      </c>
      <c r="C6309" s="1" t="s">
        <v>2492</v>
      </c>
      <c r="D6309" s="28" t="s">
        <v>2493</v>
      </c>
      <c r="E6309" s="28" t="s">
        <v>2494</v>
      </c>
      <c r="F6309" s="1" t="s">
        <v>74</v>
      </c>
      <c r="G6309" s="1">
        <v>8</v>
      </c>
      <c r="H6309" s="1" t="s">
        <v>4209</v>
      </c>
      <c r="I6309" s="1" t="s">
        <v>114</v>
      </c>
      <c r="J6309" s="76">
        <v>302</v>
      </c>
      <c r="K6309" s="76">
        <v>2404918</v>
      </c>
      <c r="L6309" s="29">
        <v>46134</v>
      </c>
      <c r="M6309" s="29" t="s">
        <v>4163</v>
      </c>
      <c r="N6309" s="1" t="s">
        <v>478</v>
      </c>
      <c r="O6309" s="28" t="s">
        <v>105</v>
      </c>
      <c r="P6309" s="1" t="s">
        <v>322</v>
      </c>
      <c r="Q6309" s="76">
        <v>8</v>
      </c>
      <c r="R6309" s="1" t="s">
        <v>537</v>
      </c>
      <c r="S6309" s="76"/>
      <c r="T6309" s="1" t="s">
        <v>115</v>
      </c>
      <c r="U6309" s="1"/>
      <c r="V6309" s="1"/>
      <c r="AB6309" s="178"/>
      <c r="AC6309" s="93">
        <v>24.5</v>
      </c>
      <c r="AD6309" s="69">
        <v>230</v>
      </c>
      <c r="AE6309" s="33"/>
      <c r="AF6309" s="33"/>
      <c r="AG6309" s="33"/>
      <c r="AX6309" s="37">
        <f t="shared" si="308"/>
        <v>46141</v>
      </c>
      <c r="AY6309" s="178"/>
      <c r="AZ6309" s="183"/>
      <c r="BA6309" s="182"/>
      <c r="BB6309" s="182"/>
      <c r="BC6309" s="182"/>
      <c r="BD6309" s="182"/>
      <c r="BE6309" s="182"/>
      <c r="BF6309" s="182"/>
      <c r="BG6309" s="182"/>
      <c r="BH6309" s="8"/>
      <c r="BI6309" s="28"/>
      <c r="BJ6309" s="28"/>
      <c r="BK6309" s="28"/>
      <c r="BL6309" s="28"/>
      <c r="BM6309" s="28"/>
      <c r="BN6309" s="28"/>
      <c r="BO6309" s="28"/>
      <c r="BP6309" s="28"/>
      <c r="BQ6309" s="28"/>
      <c r="BR6309" s="28"/>
      <c r="BS6309" s="8"/>
      <c r="BT6309" s="133">
        <f t="shared" si="307"/>
        <v>46162</v>
      </c>
      <c r="BU6309" s="182"/>
      <c r="BV6309" s="183"/>
      <c r="BW6309" s="184"/>
      <c r="BX6309" s="184"/>
      <c r="BY6309" s="184"/>
      <c r="BZ6309" s="184"/>
      <c r="CA6309" s="184"/>
      <c r="CB6309" s="184"/>
      <c r="CC6309" s="184"/>
      <c r="CE6309" s="1"/>
      <c r="CF6309" s="1"/>
      <c r="CG6309" s="1"/>
      <c r="CH6309" s="1"/>
      <c r="CI6309" s="1"/>
      <c r="CJ6309" s="1"/>
      <c r="CK6309" s="1"/>
      <c r="CL6309" s="1"/>
      <c r="CM6309" s="1"/>
      <c r="CN6309" s="1"/>
      <c r="CO6309" s="1"/>
    </row>
    <row r="6310" spans="1:93" ht="30" customHeight="1" x14ac:dyDescent="0.2">
      <c r="A6310" s="1">
        <v>6304</v>
      </c>
      <c r="B6310" s="1" t="s">
        <v>2491</v>
      </c>
      <c r="C6310" s="1" t="s">
        <v>2492</v>
      </c>
      <c r="D6310" s="28" t="s">
        <v>2493</v>
      </c>
      <c r="E6310" s="28" t="s">
        <v>2494</v>
      </c>
      <c r="F6310" s="1" t="s">
        <v>74</v>
      </c>
      <c r="G6310" s="1">
        <v>8</v>
      </c>
      <c r="H6310" s="1" t="s">
        <v>4209</v>
      </c>
      <c r="I6310" s="1" t="s">
        <v>114</v>
      </c>
      <c r="J6310" s="76">
        <v>433</v>
      </c>
      <c r="K6310" s="76">
        <v>2423079</v>
      </c>
      <c r="L6310" s="29">
        <v>46134</v>
      </c>
      <c r="M6310" s="29" t="s">
        <v>4163</v>
      </c>
      <c r="N6310" s="1" t="s">
        <v>478</v>
      </c>
      <c r="O6310" s="28" t="s">
        <v>105</v>
      </c>
      <c r="P6310" s="1" t="s">
        <v>322</v>
      </c>
      <c r="Q6310" s="76">
        <v>9</v>
      </c>
      <c r="R6310" s="1" t="s">
        <v>537</v>
      </c>
      <c r="S6310" s="76"/>
      <c r="T6310" s="1" t="s">
        <v>115</v>
      </c>
      <c r="U6310" s="1"/>
      <c r="V6310" s="1"/>
      <c r="AB6310" s="178"/>
      <c r="AC6310" s="93">
        <v>25</v>
      </c>
      <c r="AD6310" s="69">
        <v>240</v>
      </c>
      <c r="AE6310" s="33"/>
      <c r="AF6310" s="33"/>
      <c r="AG6310" s="33"/>
      <c r="AX6310" s="37">
        <f t="shared" si="308"/>
        <v>46141</v>
      </c>
      <c r="AY6310" s="178"/>
      <c r="AZ6310" s="183"/>
      <c r="BA6310" s="182"/>
      <c r="BB6310" s="182"/>
      <c r="BC6310" s="182"/>
      <c r="BD6310" s="182"/>
      <c r="BE6310" s="182"/>
      <c r="BF6310" s="182"/>
      <c r="BG6310" s="182"/>
      <c r="BH6310" s="8"/>
      <c r="BI6310" s="28"/>
      <c r="BJ6310" s="28"/>
      <c r="BK6310" s="28"/>
      <c r="BL6310" s="28"/>
      <c r="BM6310" s="28"/>
      <c r="BN6310" s="28"/>
      <c r="BO6310" s="28"/>
      <c r="BP6310" s="28"/>
      <c r="BQ6310" s="28"/>
      <c r="BR6310" s="28"/>
      <c r="BS6310" s="8"/>
      <c r="BT6310" s="133">
        <f t="shared" si="307"/>
        <v>46162</v>
      </c>
      <c r="BU6310" s="182"/>
      <c r="BV6310" s="183"/>
      <c r="BW6310" s="184"/>
      <c r="BX6310" s="184"/>
      <c r="BY6310" s="184"/>
      <c r="BZ6310" s="184"/>
      <c r="CA6310" s="184"/>
      <c r="CB6310" s="184"/>
      <c r="CC6310" s="184"/>
      <c r="CE6310" s="1"/>
      <c r="CF6310" s="1"/>
      <c r="CG6310" s="1"/>
      <c r="CH6310" s="1"/>
      <c r="CI6310" s="1"/>
      <c r="CJ6310" s="1"/>
      <c r="CK6310" s="1"/>
      <c r="CL6310" s="1"/>
      <c r="CM6310" s="1"/>
      <c r="CN6310" s="1"/>
      <c r="CO6310" s="1"/>
    </row>
    <row r="6311" spans="1:93" ht="30" customHeight="1" x14ac:dyDescent="0.2">
      <c r="A6311" s="1">
        <v>6305</v>
      </c>
      <c r="B6311" s="1" t="s">
        <v>2491</v>
      </c>
      <c r="C6311" s="1" t="s">
        <v>2492</v>
      </c>
      <c r="D6311" s="28" t="s">
        <v>2493</v>
      </c>
      <c r="E6311" s="28" t="s">
        <v>2494</v>
      </c>
      <c r="F6311" s="1" t="s">
        <v>74</v>
      </c>
      <c r="G6311" s="1">
        <v>8</v>
      </c>
      <c r="H6311" s="1" t="s">
        <v>4209</v>
      </c>
      <c r="I6311" s="1" t="s">
        <v>114</v>
      </c>
      <c r="J6311" s="76">
        <v>303</v>
      </c>
      <c r="K6311" s="76">
        <v>2404919</v>
      </c>
      <c r="L6311" s="29">
        <v>46134</v>
      </c>
      <c r="M6311" s="29" t="s">
        <v>4163</v>
      </c>
      <c r="N6311" s="1" t="s">
        <v>478</v>
      </c>
      <c r="O6311" s="28" t="s">
        <v>105</v>
      </c>
      <c r="P6311" s="1" t="s">
        <v>322</v>
      </c>
      <c r="Q6311" s="76">
        <v>8</v>
      </c>
      <c r="R6311" s="1" t="s">
        <v>537</v>
      </c>
      <c r="S6311" s="76"/>
      <c r="T6311" s="1" t="s">
        <v>115</v>
      </c>
      <c r="U6311" s="1"/>
      <c r="V6311" s="1"/>
      <c r="AB6311" s="178"/>
      <c r="AC6311" s="93">
        <v>26.5</v>
      </c>
      <c r="AD6311" s="69">
        <v>210</v>
      </c>
      <c r="AE6311" s="33"/>
      <c r="AF6311" s="33"/>
      <c r="AG6311" s="33"/>
      <c r="AX6311" s="37">
        <f t="shared" si="308"/>
        <v>46141</v>
      </c>
      <c r="AY6311" s="178"/>
      <c r="AZ6311" s="183"/>
      <c r="BA6311" s="182"/>
      <c r="BB6311" s="182"/>
      <c r="BC6311" s="182"/>
      <c r="BD6311" s="182"/>
      <c r="BE6311" s="182"/>
      <c r="BF6311" s="182"/>
      <c r="BG6311" s="182"/>
      <c r="BH6311" s="8"/>
      <c r="BI6311" s="28"/>
      <c r="BJ6311" s="28"/>
      <c r="BK6311" s="28"/>
      <c r="BL6311" s="28"/>
      <c r="BM6311" s="28"/>
      <c r="BN6311" s="28"/>
      <c r="BO6311" s="28"/>
      <c r="BP6311" s="28"/>
      <c r="BQ6311" s="28"/>
      <c r="BR6311" s="28"/>
      <c r="BS6311" s="8"/>
      <c r="BT6311" s="133">
        <f t="shared" si="307"/>
        <v>46162</v>
      </c>
      <c r="BU6311" s="182"/>
      <c r="BV6311" s="183"/>
      <c r="BW6311" s="184"/>
      <c r="BX6311" s="184"/>
      <c r="BY6311" s="184"/>
      <c r="BZ6311" s="184"/>
      <c r="CA6311" s="184"/>
      <c r="CB6311" s="184"/>
      <c r="CC6311" s="184"/>
      <c r="CE6311" s="1"/>
      <c r="CF6311" s="1"/>
      <c r="CG6311" s="1"/>
      <c r="CH6311" s="1"/>
      <c r="CI6311" s="1"/>
      <c r="CJ6311" s="1"/>
      <c r="CK6311" s="1"/>
      <c r="CL6311" s="1"/>
      <c r="CM6311" s="1"/>
      <c r="CN6311" s="1"/>
      <c r="CO6311" s="1"/>
    </row>
    <row r="6312" spans="1:93" ht="30" customHeight="1" x14ac:dyDescent="0.2">
      <c r="A6312" s="1">
        <v>6306</v>
      </c>
      <c r="B6312" s="1" t="s">
        <v>2491</v>
      </c>
      <c r="C6312" s="1" t="s">
        <v>2492</v>
      </c>
      <c r="D6312" s="28" t="s">
        <v>2493</v>
      </c>
      <c r="E6312" s="28" t="s">
        <v>2494</v>
      </c>
      <c r="F6312" s="1" t="s">
        <v>74</v>
      </c>
      <c r="G6312" s="1">
        <v>8</v>
      </c>
      <c r="H6312" s="1" t="s">
        <v>4209</v>
      </c>
      <c r="I6312" s="1" t="s">
        <v>114</v>
      </c>
      <c r="J6312" s="76">
        <v>551</v>
      </c>
      <c r="K6312" s="76">
        <v>2423080</v>
      </c>
      <c r="L6312" s="29">
        <v>46134</v>
      </c>
      <c r="M6312" s="29" t="s">
        <v>4163</v>
      </c>
      <c r="N6312" s="1" t="s">
        <v>478</v>
      </c>
      <c r="O6312" s="28" t="s">
        <v>105</v>
      </c>
      <c r="P6312" s="1" t="s">
        <v>322</v>
      </c>
      <c r="Q6312" s="76">
        <v>12</v>
      </c>
      <c r="R6312" s="1" t="s">
        <v>537</v>
      </c>
      <c r="S6312" s="76"/>
      <c r="T6312" s="1" t="s">
        <v>115</v>
      </c>
      <c r="U6312" s="1"/>
      <c r="V6312" s="1"/>
      <c r="AB6312" s="178"/>
      <c r="AC6312" s="93">
        <v>25</v>
      </c>
      <c r="AD6312" s="69">
        <v>230</v>
      </c>
      <c r="AE6312" s="33"/>
      <c r="AF6312" s="33"/>
      <c r="AG6312" s="33"/>
      <c r="AX6312" s="37">
        <f t="shared" si="308"/>
        <v>46141</v>
      </c>
      <c r="AY6312" s="178"/>
      <c r="AZ6312" s="183"/>
      <c r="BA6312" s="182"/>
      <c r="BB6312" s="182"/>
      <c r="BC6312" s="182"/>
      <c r="BD6312" s="182"/>
      <c r="BE6312" s="182"/>
      <c r="BF6312" s="182"/>
      <c r="BG6312" s="182"/>
      <c r="BH6312" s="8"/>
      <c r="BI6312" s="28"/>
      <c r="BJ6312" s="28"/>
      <c r="BK6312" s="28"/>
      <c r="BL6312" s="28"/>
      <c r="BM6312" s="28"/>
      <c r="BN6312" s="28"/>
      <c r="BO6312" s="28"/>
      <c r="BP6312" s="28"/>
      <c r="BQ6312" s="28"/>
      <c r="BR6312" s="28"/>
      <c r="BS6312" s="8"/>
      <c r="BT6312" s="133">
        <f t="shared" si="307"/>
        <v>46162</v>
      </c>
      <c r="BU6312" s="182"/>
      <c r="BV6312" s="183"/>
      <c r="BW6312" s="184"/>
      <c r="BX6312" s="184"/>
      <c r="BY6312" s="184"/>
      <c r="BZ6312" s="184"/>
      <c r="CA6312" s="184"/>
      <c r="CB6312" s="184"/>
      <c r="CC6312" s="184"/>
      <c r="CE6312" s="1"/>
      <c r="CF6312" s="1"/>
      <c r="CG6312" s="1"/>
      <c r="CH6312" s="1"/>
      <c r="CI6312" s="1"/>
      <c r="CJ6312" s="1"/>
      <c r="CK6312" s="1"/>
      <c r="CL6312" s="1"/>
      <c r="CM6312" s="1"/>
      <c r="CN6312" s="1"/>
      <c r="CO6312" s="1"/>
    </row>
    <row r="6313" spans="1:93" ht="30" customHeight="1" x14ac:dyDescent="0.2">
      <c r="A6313" s="1">
        <v>6307</v>
      </c>
      <c r="B6313" s="1" t="s">
        <v>2491</v>
      </c>
      <c r="C6313" s="1" t="s">
        <v>2492</v>
      </c>
      <c r="D6313" s="28" t="s">
        <v>2493</v>
      </c>
      <c r="E6313" s="28" t="s">
        <v>2494</v>
      </c>
      <c r="F6313" s="1" t="s">
        <v>74</v>
      </c>
      <c r="G6313" s="1">
        <v>8</v>
      </c>
      <c r="H6313" s="1" t="s">
        <v>4209</v>
      </c>
      <c r="I6313" s="1" t="s">
        <v>114</v>
      </c>
      <c r="J6313" s="76">
        <v>558</v>
      </c>
      <c r="K6313" s="76">
        <v>2423081</v>
      </c>
      <c r="L6313" s="29">
        <v>46134</v>
      </c>
      <c r="M6313" s="29" t="s">
        <v>4163</v>
      </c>
      <c r="N6313" s="1" t="s">
        <v>478</v>
      </c>
      <c r="O6313" s="28" t="s">
        <v>105</v>
      </c>
      <c r="P6313" s="1" t="s">
        <v>322</v>
      </c>
      <c r="Q6313" s="76">
        <v>12</v>
      </c>
      <c r="R6313" s="1" t="s">
        <v>537</v>
      </c>
      <c r="S6313" s="76"/>
      <c r="T6313" s="1" t="s">
        <v>115</v>
      </c>
      <c r="U6313" s="1"/>
      <c r="V6313" s="1"/>
      <c r="AB6313" s="178"/>
      <c r="AC6313" s="93">
        <v>24.54</v>
      </c>
      <c r="AD6313" s="69">
        <v>240</v>
      </c>
      <c r="AE6313" s="33"/>
      <c r="AF6313" s="33"/>
      <c r="AG6313" s="33"/>
      <c r="AX6313" s="37">
        <f t="shared" si="308"/>
        <v>46141</v>
      </c>
      <c r="AY6313" s="178"/>
      <c r="AZ6313" s="183"/>
      <c r="BA6313" s="182"/>
      <c r="BB6313" s="182"/>
      <c r="BC6313" s="182"/>
      <c r="BD6313" s="182"/>
      <c r="BE6313" s="182"/>
      <c r="BF6313" s="182"/>
      <c r="BG6313" s="182"/>
      <c r="BH6313" s="8"/>
      <c r="BI6313" s="28"/>
      <c r="BJ6313" s="28"/>
      <c r="BK6313" s="28"/>
      <c r="BL6313" s="28"/>
      <c r="BM6313" s="28"/>
      <c r="BN6313" s="28"/>
      <c r="BO6313" s="28"/>
      <c r="BP6313" s="28"/>
      <c r="BQ6313" s="28"/>
      <c r="BR6313" s="28"/>
      <c r="BS6313" s="8"/>
      <c r="BT6313" s="133">
        <f t="shared" si="307"/>
        <v>46162</v>
      </c>
      <c r="BU6313" s="182"/>
      <c r="BV6313" s="183"/>
      <c r="BW6313" s="184"/>
      <c r="BX6313" s="184"/>
      <c r="BY6313" s="184"/>
      <c r="BZ6313" s="184"/>
      <c r="CA6313" s="184"/>
      <c r="CB6313" s="184"/>
      <c r="CC6313" s="184"/>
      <c r="CE6313" s="1"/>
      <c r="CF6313" s="1"/>
      <c r="CG6313" s="1"/>
      <c r="CH6313" s="1"/>
      <c r="CI6313" s="1"/>
      <c r="CJ6313" s="1"/>
      <c r="CK6313" s="1"/>
      <c r="CL6313" s="1"/>
      <c r="CM6313" s="1"/>
      <c r="CN6313" s="1"/>
      <c r="CO6313" s="1"/>
    </row>
    <row r="6314" spans="1:93" ht="30" customHeight="1" x14ac:dyDescent="0.2">
      <c r="A6314" s="1">
        <v>6308</v>
      </c>
      <c r="B6314" s="1" t="s">
        <v>2491</v>
      </c>
      <c r="C6314" s="1" t="s">
        <v>2492</v>
      </c>
      <c r="D6314" s="28" t="s">
        <v>2493</v>
      </c>
      <c r="E6314" s="28" t="s">
        <v>2494</v>
      </c>
      <c r="F6314" s="1" t="s">
        <v>74</v>
      </c>
      <c r="G6314" s="1">
        <v>8</v>
      </c>
      <c r="H6314" s="1" t="s">
        <v>4209</v>
      </c>
      <c r="I6314" s="1" t="s">
        <v>114</v>
      </c>
      <c r="J6314" s="76">
        <v>437</v>
      </c>
      <c r="K6314" s="76">
        <v>2404921</v>
      </c>
      <c r="L6314" s="29">
        <v>46134</v>
      </c>
      <c r="M6314" s="29" t="s">
        <v>4163</v>
      </c>
      <c r="N6314" s="1" t="s">
        <v>478</v>
      </c>
      <c r="O6314" s="28" t="s">
        <v>105</v>
      </c>
      <c r="P6314" s="1" t="s">
        <v>322</v>
      </c>
      <c r="Q6314" s="76">
        <v>9</v>
      </c>
      <c r="R6314" s="1" t="s">
        <v>537</v>
      </c>
      <c r="S6314" s="76"/>
      <c r="T6314" s="1" t="s">
        <v>115</v>
      </c>
      <c r="U6314" s="1"/>
      <c r="V6314" s="1"/>
      <c r="AB6314" s="178"/>
      <c r="AC6314" s="93">
        <v>26</v>
      </c>
      <c r="AD6314" s="69">
        <v>220</v>
      </c>
      <c r="AE6314" s="33"/>
      <c r="AF6314" s="33"/>
      <c r="AG6314" s="33"/>
      <c r="AX6314" s="37">
        <f t="shared" si="308"/>
        <v>46141</v>
      </c>
      <c r="AY6314" s="178"/>
      <c r="AZ6314" s="183"/>
      <c r="BA6314" s="182"/>
      <c r="BB6314" s="182"/>
      <c r="BC6314" s="182"/>
      <c r="BD6314" s="182"/>
      <c r="BE6314" s="182"/>
      <c r="BF6314" s="182"/>
      <c r="BG6314" s="182"/>
      <c r="BH6314" s="8"/>
      <c r="BI6314" s="28"/>
      <c r="BJ6314" s="28"/>
      <c r="BK6314" s="28"/>
      <c r="BL6314" s="28"/>
      <c r="BM6314" s="28"/>
      <c r="BN6314" s="28"/>
      <c r="BO6314" s="28"/>
      <c r="BP6314" s="28"/>
      <c r="BQ6314" s="28"/>
      <c r="BR6314" s="28"/>
      <c r="BS6314" s="8"/>
      <c r="BT6314" s="133">
        <f t="shared" si="307"/>
        <v>46162</v>
      </c>
      <c r="BU6314" s="182"/>
      <c r="BV6314" s="183"/>
      <c r="BW6314" s="184"/>
      <c r="BX6314" s="184"/>
      <c r="BY6314" s="184"/>
      <c r="BZ6314" s="184"/>
      <c r="CA6314" s="184"/>
      <c r="CB6314" s="184"/>
      <c r="CC6314" s="184"/>
      <c r="CE6314" s="1"/>
      <c r="CF6314" s="1"/>
      <c r="CG6314" s="1"/>
      <c r="CH6314" s="1"/>
      <c r="CI6314" s="1"/>
      <c r="CJ6314" s="1"/>
      <c r="CK6314" s="1"/>
      <c r="CL6314" s="1"/>
      <c r="CM6314" s="1"/>
      <c r="CN6314" s="1"/>
      <c r="CO6314" s="1"/>
    </row>
    <row r="6315" spans="1:93" ht="30" customHeight="1" x14ac:dyDescent="0.2">
      <c r="A6315" s="1">
        <v>6309</v>
      </c>
      <c r="B6315" s="1" t="s">
        <v>2491</v>
      </c>
      <c r="C6315" s="1" t="s">
        <v>2492</v>
      </c>
      <c r="D6315" s="28" t="s">
        <v>2493</v>
      </c>
      <c r="E6315" s="28" t="s">
        <v>2494</v>
      </c>
      <c r="F6315" s="1" t="s">
        <v>74</v>
      </c>
      <c r="G6315" s="1">
        <v>8</v>
      </c>
      <c r="H6315" s="1" t="s">
        <v>4209</v>
      </c>
      <c r="I6315" s="1" t="s">
        <v>114</v>
      </c>
      <c r="J6315" s="76">
        <v>287</v>
      </c>
      <c r="K6315" s="76">
        <v>2423082</v>
      </c>
      <c r="L6315" s="29">
        <v>46134</v>
      </c>
      <c r="M6315" s="29" t="s">
        <v>4163</v>
      </c>
      <c r="N6315" s="1" t="s">
        <v>478</v>
      </c>
      <c r="O6315" s="28" t="s">
        <v>105</v>
      </c>
      <c r="P6315" s="1" t="s">
        <v>322</v>
      </c>
      <c r="Q6315" s="76">
        <v>8</v>
      </c>
      <c r="R6315" s="1" t="s">
        <v>537</v>
      </c>
      <c r="S6315" s="76"/>
      <c r="T6315" s="1" t="s">
        <v>115</v>
      </c>
      <c r="U6315" s="1"/>
      <c r="V6315" s="1"/>
      <c r="AB6315" s="178"/>
      <c r="AC6315" s="93">
        <v>23.5</v>
      </c>
      <c r="AD6315" s="69">
        <v>230</v>
      </c>
      <c r="AE6315" s="33"/>
      <c r="AF6315" s="33"/>
      <c r="AG6315" s="33"/>
      <c r="AX6315" s="37">
        <f t="shared" si="308"/>
        <v>46141</v>
      </c>
      <c r="AY6315" s="178"/>
      <c r="AZ6315" s="183"/>
      <c r="BA6315" s="182"/>
      <c r="BB6315" s="182"/>
      <c r="BC6315" s="182"/>
      <c r="BD6315" s="182"/>
      <c r="BE6315" s="182"/>
      <c r="BF6315" s="182"/>
      <c r="BG6315" s="182"/>
      <c r="BH6315" s="8"/>
      <c r="BI6315" s="28"/>
      <c r="BJ6315" s="28"/>
      <c r="BK6315" s="28"/>
      <c r="BL6315" s="28"/>
      <c r="BM6315" s="28"/>
      <c r="BN6315" s="28"/>
      <c r="BO6315" s="28"/>
      <c r="BP6315" s="28"/>
      <c r="BQ6315" s="28"/>
      <c r="BR6315" s="28"/>
      <c r="BS6315" s="8"/>
      <c r="BT6315" s="133">
        <f t="shared" si="307"/>
        <v>46162</v>
      </c>
      <c r="BU6315" s="182"/>
      <c r="BV6315" s="183"/>
      <c r="BW6315" s="184"/>
      <c r="BX6315" s="184"/>
      <c r="BY6315" s="184"/>
      <c r="BZ6315" s="184"/>
      <c r="CA6315" s="184"/>
      <c r="CB6315" s="184"/>
      <c r="CC6315" s="184"/>
      <c r="CE6315" s="1"/>
      <c r="CF6315" s="1"/>
      <c r="CG6315" s="1"/>
      <c r="CH6315" s="1"/>
      <c r="CI6315" s="1"/>
      <c r="CJ6315" s="1"/>
      <c r="CK6315" s="1"/>
      <c r="CL6315" s="1"/>
      <c r="CM6315" s="1"/>
      <c r="CN6315" s="1"/>
      <c r="CO6315" s="1"/>
    </row>
    <row r="6316" spans="1:93" ht="30" customHeight="1" x14ac:dyDescent="0.2">
      <c r="A6316" s="1">
        <v>6310</v>
      </c>
      <c r="B6316" s="1" t="s">
        <v>2491</v>
      </c>
      <c r="C6316" s="1" t="s">
        <v>2492</v>
      </c>
      <c r="D6316" s="28" t="s">
        <v>2493</v>
      </c>
      <c r="E6316" s="28" t="s">
        <v>2494</v>
      </c>
      <c r="F6316" s="1" t="s">
        <v>74</v>
      </c>
      <c r="G6316" s="1">
        <v>8</v>
      </c>
      <c r="H6316" s="1" t="s">
        <v>4209</v>
      </c>
      <c r="I6316" s="1" t="s">
        <v>114</v>
      </c>
      <c r="J6316" s="76">
        <v>407</v>
      </c>
      <c r="K6316" s="76">
        <v>2423083</v>
      </c>
      <c r="L6316" s="29">
        <v>46134</v>
      </c>
      <c r="M6316" s="29" t="s">
        <v>4163</v>
      </c>
      <c r="N6316" s="1" t="s">
        <v>478</v>
      </c>
      <c r="O6316" s="28" t="s">
        <v>105</v>
      </c>
      <c r="P6316" s="1" t="s">
        <v>322</v>
      </c>
      <c r="Q6316" s="76">
        <v>9</v>
      </c>
      <c r="R6316" s="1" t="s">
        <v>537</v>
      </c>
      <c r="S6316" s="76"/>
      <c r="T6316" s="1" t="s">
        <v>115</v>
      </c>
      <c r="U6316" s="1"/>
      <c r="V6316" s="1"/>
      <c r="AB6316" s="178"/>
      <c r="AC6316" s="93">
        <v>25.5</v>
      </c>
      <c r="AD6316" s="69">
        <v>210</v>
      </c>
      <c r="AE6316" s="33"/>
      <c r="AF6316" s="33"/>
      <c r="AG6316" s="33"/>
      <c r="AX6316" s="37">
        <f t="shared" si="308"/>
        <v>46141</v>
      </c>
      <c r="AY6316" s="179"/>
      <c r="AZ6316" s="183"/>
      <c r="BA6316" s="182"/>
      <c r="BB6316" s="182"/>
      <c r="BC6316" s="182"/>
      <c r="BD6316" s="182"/>
      <c r="BE6316" s="182"/>
      <c r="BF6316" s="182"/>
      <c r="BG6316" s="182"/>
      <c r="BH6316" s="8"/>
      <c r="BI6316" s="28"/>
      <c r="BJ6316" s="28"/>
      <c r="BK6316" s="28"/>
      <c r="BL6316" s="28"/>
      <c r="BM6316" s="28"/>
      <c r="BN6316" s="28"/>
      <c r="BO6316" s="28"/>
      <c r="BP6316" s="28"/>
      <c r="BQ6316" s="28"/>
      <c r="BR6316" s="28"/>
      <c r="BS6316" s="8"/>
      <c r="BT6316" s="133">
        <f t="shared" si="307"/>
        <v>46162</v>
      </c>
      <c r="BU6316" s="182"/>
      <c r="BV6316" s="183"/>
      <c r="BW6316" s="181"/>
      <c r="BX6316" s="181"/>
      <c r="BY6316" s="181"/>
      <c r="BZ6316" s="181"/>
      <c r="CA6316" s="181"/>
      <c r="CB6316" s="181"/>
      <c r="CC6316" s="181"/>
      <c r="CE6316" s="1"/>
      <c r="CF6316" s="1"/>
      <c r="CG6316" s="1"/>
      <c r="CH6316" s="1"/>
      <c r="CI6316" s="1"/>
      <c r="CJ6316" s="1"/>
      <c r="CK6316" s="1"/>
      <c r="CL6316" s="1"/>
      <c r="CM6316" s="1"/>
      <c r="CN6316" s="1"/>
      <c r="CO6316" s="1"/>
    </row>
    <row r="6317" spans="1:93" ht="30" customHeight="1" x14ac:dyDescent="0.2">
      <c r="A6317" s="1">
        <v>6311</v>
      </c>
      <c r="B6317" s="1" t="s">
        <v>2491</v>
      </c>
      <c r="C6317" s="1" t="s">
        <v>2492</v>
      </c>
      <c r="D6317" s="28" t="s">
        <v>2493</v>
      </c>
      <c r="E6317" s="28" t="s">
        <v>2494</v>
      </c>
      <c r="F6317" s="1" t="s">
        <v>74</v>
      </c>
      <c r="G6317" s="1">
        <v>8</v>
      </c>
      <c r="H6317" s="1" t="s">
        <v>4209</v>
      </c>
      <c r="I6317" s="1" t="s">
        <v>114</v>
      </c>
      <c r="J6317" s="76">
        <v>273</v>
      </c>
      <c r="K6317" s="76">
        <v>2304923</v>
      </c>
      <c r="L6317" s="29">
        <v>46134</v>
      </c>
      <c r="M6317" s="29" t="s">
        <v>4163</v>
      </c>
      <c r="N6317" s="1" t="s">
        <v>478</v>
      </c>
      <c r="O6317" s="28" t="s">
        <v>105</v>
      </c>
      <c r="P6317" s="1" t="s">
        <v>322</v>
      </c>
      <c r="Q6317" s="76">
        <v>8</v>
      </c>
      <c r="R6317" s="1" t="s">
        <v>537</v>
      </c>
      <c r="S6317" s="76">
        <v>6</v>
      </c>
      <c r="T6317" s="1" t="s">
        <v>115</v>
      </c>
      <c r="U6317" s="1"/>
      <c r="V6317" s="1"/>
      <c r="AB6317" s="178"/>
      <c r="AC6317" s="93">
        <v>24</v>
      </c>
      <c r="AD6317" s="69">
        <v>240</v>
      </c>
      <c r="AE6317" s="33"/>
      <c r="AF6317" s="33"/>
      <c r="AG6317" s="33"/>
      <c r="AX6317" s="37">
        <f t="shared" si="308"/>
        <v>46141</v>
      </c>
      <c r="AY6317" s="177" t="s">
        <v>3433</v>
      </c>
      <c r="AZ6317" s="177" t="s">
        <v>3437</v>
      </c>
      <c r="BA6317" s="177">
        <v>41.3</v>
      </c>
      <c r="BB6317" s="177">
        <v>42.7</v>
      </c>
      <c r="BC6317" s="177">
        <v>41.3</v>
      </c>
      <c r="BD6317" s="177">
        <v>42.4</v>
      </c>
      <c r="BE6317" s="177">
        <v>41.9</v>
      </c>
      <c r="BF6317" s="177">
        <v>43.1</v>
      </c>
      <c r="BG6317" s="177">
        <f>AVERAGE(BA6317:BF6329)</f>
        <v>42.116666666666667</v>
      </c>
      <c r="BT6317" s="136">
        <f t="shared" si="307"/>
        <v>46162</v>
      </c>
      <c r="BU6317" s="177" t="s">
        <v>3433</v>
      </c>
      <c r="BV6317" s="177" t="s">
        <v>3438</v>
      </c>
      <c r="BW6317" s="177">
        <v>52.1</v>
      </c>
      <c r="BX6317" s="177">
        <v>53.8</v>
      </c>
      <c r="BY6317" s="177">
        <v>53.6</v>
      </c>
      <c r="BZ6317" s="177">
        <v>52.7</v>
      </c>
      <c r="CA6317" s="177">
        <v>51.7</v>
      </c>
      <c r="CB6317" s="177">
        <v>52.5</v>
      </c>
      <c r="CC6317" s="177">
        <f>AVERAGE(BW6317:CB6329)</f>
        <v>52.733333333333327</v>
      </c>
      <c r="CE6317" s="1"/>
      <c r="CF6317" s="1"/>
      <c r="CG6317" s="1"/>
      <c r="CH6317" s="1"/>
      <c r="CI6317" s="1"/>
      <c r="CJ6317" s="1"/>
      <c r="CK6317" s="1"/>
      <c r="CL6317" s="1"/>
      <c r="CM6317" s="1"/>
      <c r="CN6317" s="1"/>
      <c r="CO6317" s="1"/>
    </row>
    <row r="6318" spans="1:93" ht="30" customHeight="1" x14ac:dyDescent="0.2">
      <c r="A6318" s="1">
        <v>6312</v>
      </c>
      <c r="B6318" s="1" t="s">
        <v>2491</v>
      </c>
      <c r="C6318" s="1" t="s">
        <v>2492</v>
      </c>
      <c r="D6318" s="28" t="s">
        <v>2493</v>
      </c>
      <c r="E6318" s="28" t="s">
        <v>2494</v>
      </c>
      <c r="F6318" s="1" t="s">
        <v>74</v>
      </c>
      <c r="G6318" s="1">
        <v>8</v>
      </c>
      <c r="H6318" s="1" t="s">
        <v>4209</v>
      </c>
      <c r="I6318" s="1" t="s">
        <v>114</v>
      </c>
      <c r="J6318" s="76">
        <v>553</v>
      </c>
      <c r="K6318" s="76">
        <v>2423084</v>
      </c>
      <c r="L6318" s="29">
        <v>46134</v>
      </c>
      <c r="M6318" s="29" t="s">
        <v>4163</v>
      </c>
      <c r="N6318" s="1" t="s">
        <v>478</v>
      </c>
      <c r="O6318" s="28" t="s">
        <v>105</v>
      </c>
      <c r="P6318" s="1" t="s">
        <v>322</v>
      </c>
      <c r="Q6318" s="76">
        <v>12</v>
      </c>
      <c r="R6318" s="1" t="s">
        <v>537</v>
      </c>
      <c r="S6318" s="76"/>
      <c r="T6318" s="1" t="s">
        <v>115</v>
      </c>
      <c r="U6318" s="1"/>
      <c r="V6318" s="1"/>
      <c r="AB6318" s="178"/>
      <c r="AC6318" s="93">
        <v>20</v>
      </c>
      <c r="AD6318" s="69">
        <v>220</v>
      </c>
      <c r="AE6318" s="33"/>
      <c r="AF6318" s="33"/>
      <c r="AG6318" s="33"/>
      <c r="AX6318" s="37">
        <f t="shared" si="308"/>
        <v>46141</v>
      </c>
      <c r="AY6318" s="178"/>
      <c r="AZ6318" s="178"/>
      <c r="BA6318" s="178"/>
      <c r="BB6318" s="178"/>
      <c r="BC6318" s="178"/>
      <c r="BD6318" s="178"/>
      <c r="BE6318" s="178"/>
      <c r="BF6318" s="178"/>
      <c r="BG6318" s="178"/>
      <c r="BT6318" s="37">
        <f t="shared" si="307"/>
        <v>46162</v>
      </c>
      <c r="BU6318" s="178"/>
      <c r="BV6318" s="178"/>
      <c r="BW6318" s="178"/>
      <c r="BX6318" s="178"/>
      <c r="BY6318" s="178"/>
      <c r="BZ6318" s="178"/>
      <c r="CA6318" s="178"/>
      <c r="CB6318" s="178"/>
      <c r="CC6318" s="178"/>
      <c r="CE6318" s="1"/>
      <c r="CF6318" s="1"/>
      <c r="CG6318" s="1"/>
      <c r="CH6318" s="1"/>
      <c r="CI6318" s="1"/>
      <c r="CJ6318" s="1"/>
      <c r="CK6318" s="1"/>
      <c r="CL6318" s="1"/>
      <c r="CM6318" s="1"/>
      <c r="CN6318" s="1"/>
      <c r="CO6318" s="1"/>
    </row>
    <row r="6319" spans="1:93" ht="30" customHeight="1" x14ac:dyDescent="0.2">
      <c r="A6319" s="1">
        <v>6313</v>
      </c>
      <c r="B6319" s="1" t="s">
        <v>2491</v>
      </c>
      <c r="C6319" s="1" t="s">
        <v>2492</v>
      </c>
      <c r="D6319" s="28" t="s">
        <v>2493</v>
      </c>
      <c r="E6319" s="28" t="s">
        <v>2494</v>
      </c>
      <c r="F6319" s="1" t="s">
        <v>74</v>
      </c>
      <c r="G6319" s="1">
        <v>8</v>
      </c>
      <c r="H6319" s="1" t="s">
        <v>4209</v>
      </c>
      <c r="I6319" s="1" t="s">
        <v>114</v>
      </c>
      <c r="J6319" s="76">
        <v>554</v>
      </c>
      <c r="K6319" s="76">
        <v>2404924</v>
      </c>
      <c r="L6319" s="29">
        <v>46134</v>
      </c>
      <c r="M6319" s="29" t="s">
        <v>4163</v>
      </c>
      <c r="N6319" s="1" t="s">
        <v>478</v>
      </c>
      <c r="O6319" s="28" t="s">
        <v>105</v>
      </c>
      <c r="P6319" s="1" t="s">
        <v>322</v>
      </c>
      <c r="Q6319" s="76">
        <v>12</v>
      </c>
      <c r="R6319" s="1" t="s">
        <v>537</v>
      </c>
      <c r="S6319" s="76"/>
      <c r="T6319" s="1" t="s">
        <v>115</v>
      </c>
      <c r="U6319" s="1"/>
      <c r="V6319" s="1"/>
      <c r="AB6319" s="178"/>
      <c r="AC6319" s="93">
        <v>20</v>
      </c>
      <c r="AD6319" s="69">
        <v>200</v>
      </c>
      <c r="AE6319" s="33"/>
      <c r="AF6319" s="33"/>
      <c r="AG6319" s="33"/>
      <c r="AX6319" s="37">
        <f t="shared" si="308"/>
        <v>46141</v>
      </c>
      <c r="AY6319" s="178"/>
      <c r="AZ6319" s="178"/>
      <c r="BA6319" s="178"/>
      <c r="BB6319" s="178"/>
      <c r="BC6319" s="178"/>
      <c r="BD6319" s="178"/>
      <c r="BE6319" s="178"/>
      <c r="BF6319" s="178"/>
      <c r="BG6319" s="178"/>
      <c r="BT6319" s="37">
        <f t="shared" si="307"/>
        <v>46162</v>
      </c>
      <c r="BU6319" s="178"/>
      <c r="BV6319" s="178"/>
      <c r="BW6319" s="178"/>
      <c r="BX6319" s="178"/>
      <c r="BY6319" s="178"/>
      <c r="BZ6319" s="178"/>
      <c r="CA6319" s="178"/>
      <c r="CB6319" s="178"/>
      <c r="CC6319" s="178"/>
      <c r="CE6319" s="1"/>
      <c r="CF6319" s="1"/>
      <c r="CG6319" s="1"/>
      <c r="CH6319" s="1"/>
      <c r="CI6319" s="1"/>
      <c r="CJ6319" s="1"/>
      <c r="CK6319" s="1"/>
      <c r="CL6319" s="1"/>
      <c r="CM6319" s="1"/>
      <c r="CN6319" s="1"/>
      <c r="CO6319" s="1"/>
    </row>
    <row r="6320" spans="1:93" ht="30" customHeight="1" x14ac:dyDescent="0.2">
      <c r="A6320" s="1">
        <v>6314</v>
      </c>
      <c r="B6320" s="1" t="s">
        <v>2491</v>
      </c>
      <c r="C6320" s="1" t="s">
        <v>2492</v>
      </c>
      <c r="D6320" s="28" t="s">
        <v>2493</v>
      </c>
      <c r="E6320" s="28" t="s">
        <v>2494</v>
      </c>
      <c r="F6320" s="1" t="s">
        <v>74</v>
      </c>
      <c r="G6320" s="1">
        <v>8</v>
      </c>
      <c r="H6320" s="1" t="s">
        <v>4209</v>
      </c>
      <c r="I6320" s="1" t="s">
        <v>114</v>
      </c>
      <c r="J6320" s="76">
        <v>433</v>
      </c>
      <c r="K6320" s="76">
        <v>2404925</v>
      </c>
      <c r="L6320" s="29">
        <v>46134</v>
      </c>
      <c r="M6320" s="29" t="s">
        <v>4163</v>
      </c>
      <c r="N6320" s="1" t="s">
        <v>478</v>
      </c>
      <c r="O6320" s="28" t="s">
        <v>105</v>
      </c>
      <c r="P6320" s="1" t="s">
        <v>322</v>
      </c>
      <c r="Q6320" s="76">
        <v>10</v>
      </c>
      <c r="R6320" s="1" t="s">
        <v>537</v>
      </c>
      <c r="S6320" s="76"/>
      <c r="T6320" s="1" t="s">
        <v>115</v>
      </c>
      <c r="U6320" s="1"/>
      <c r="V6320" s="1"/>
      <c r="AB6320" s="178"/>
      <c r="AC6320" s="93">
        <v>19</v>
      </c>
      <c r="AD6320" s="69">
        <v>240</v>
      </c>
      <c r="AE6320" s="33"/>
      <c r="AF6320" s="33"/>
      <c r="AG6320" s="33"/>
      <c r="AX6320" s="37">
        <f t="shared" si="308"/>
        <v>46141</v>
      </c>
      <c r="AY6320" s="178"/>
      <c r="AZ6320" s="178"/>
      <c r="BA6320" s="178"/>
      <c r="BB6320" s="178"/>
      <c r="BC6320" s="178"/>
      <c r="BD6320" s="178"/>
      <c r="BE6320" s="178"/>
      <c r="BF6320" s="178"/>
      <c r="BG6320" s="178"/>
      <c r="BT6320" s="37">
        <f t="shared" si="307"/>
        <v>46162</v>
      </c>
      <c r="BU6320" s="178"/>
      <c r="BV6320" s="178"/>
      <c r="BW6320" s="178"/>
      <c r="BX6320" s="178"/>
      <c r="BY6320" s="178"/>
      <c r="BZ6320" s="178"/>
      <c r="CA6320" s="178"/>
      <c r="CB6320" s="178"/>
      <c r="CC6320" s="178"/>
      <c r="CE6320" s="1"/>
      <c r="CF6320" s="1"/>
      <c r="CG6320" s="1"/>
      <c r="CH6320" s="1"/>
      <c r="CI6320" s="1"/>
      <c r="CJ6320" s="1"/>
      <c r="CK6320" s="1"/>
      <c r="CL6320" s="1"/>
      <c r="CM6320" s="1"/>
      <c r="CN6320" s="1"/>
      <c r="CO6320" s="1"/>
    </row>
    <row r="6321" spans="1:93" ht="30" customHeight="1" x14ac:dyDescent="0.2">
      <c r="A6321" s="1">
        <v>6315</v>
      </c>
      <c r="B6321" s="1" t="s">
        <v>2491</v>
      </c>
      <c r="C6321" s="1" t="s">
        <v>2492</v>
      </c>
      <c r="D6321" s="28" t="s">
        <v>2493</v>
      </c>
      <c r="E6321" s="28" t="s">
        <v>2494</v>
      </c>
      <c r="F6321" s="1" t="s">
        <v>74</v>
      </c>
      <c r="G6321" s="1">
        <v>8</v>
      </c>
      <c r="H6321" s="1" t="s">
        <v>4209</v>
      </c>
      <c r="I6321" s="1" t="s">
        <v>114</v>
      </c>
      <c r="J6321" s="76">
        <v>302</v>
      </c>
      <c r="K6321" s="76">
        <v>2423085</v>
      </c>
      <c r="L6321" s="29">
        <v>46134</v>
      </c>
      <c r="M6321" s="29" t="s">
        <v>4163</v>
      </c>
      <c r="N6321" s="1" t="s">
        <v>478</v>
      </c>
      <c r="O6321" s="28" t="s">
        <v>105</v>
      </c>
      <c r="P6321" s="1" t="s">
        <v>322</v>
      </c>
      <c r="Q6321" s="76">
        <v>8</v>
      </c>
      <c r="R6321" s="1" t="s">
        <v>537</v>
      </c>
      <c r="S6321" s="76"/>
      <c r="T6321" s="1" t="s">
        <v>115</v>
      </c>
      <c r="U6321" s="1"/>
      <c r="V6321" s="1"/>
      <c r="AB6321" s="178"/>
      <c r="AC6321" s="93">
        <v>19</v>
      </c>
      <c r="AD6321" s="69">
        <v>220</v>
      </c>
      <c r="AE6321" s="33"/>
      <c r="AF6321" s="33"/>
      <c r="AG6321" s="33"/>
      <c r="AX6321" s="37">
        <f t="shared" si="308"/>
        <v>46141</v>
      </c>
      <c r="AY6321" s="178"/>
      <c r="AZ6321" s="178"/>
      <c r="BA6321" s="178"/>
      <c r="BB6321" s="178"/>
      <c r="BC6321" s="178"/>
      <c r="BD6321" s="178"/>
      <c r="BE6321" s="178"/>
      <c r="BF6321" s="178"/>
      <c r="BG6321" s="178"/>
      <c r="BT6321" s="37">
        <f t="shared" si="307"/>
        <v>46162</v>
      </c>
      <c r="BU6321" s="178"/>
      <c r="BV6321" s="178"/>
      <c r="BW6321" s="178"/>
      <c r="BX6321" s="178"/>
      <c r="BY6321" s="178"/>
      <c r="BZ6321" s="178"/>
      <c r="CA6321" s="178"/>
      <c r="CB6321" s="178"/>
      <c r="CC6321" s="178"/>
      <c r="CE6321" s="1"/>
      <c r="CF6321" s="1"/>
      <c r="CG6321" s="1"/>
      <c r="CH6321" s="1"/>
      <c r="CI6321" s="1"/>
      <c r="CJ6321" s="1"/>
      <c r="CK6321" s="1"/>
      <c r="CL6321" s="1"/>
      <c r="CM6321" s="1"/>
      <c r="CN6321" s="1"/>
      <c r="CO6321" s="1"/>
    </row>
    <row r="6322" spans="1:93" ht="30" customHeight="1" x14ac:dyDescent="0.2">
      <c r="A6322" s="1">
        <v>6316</v>
      </c>
      <c r="B6322" s="1" t="s">
        <v>2491</v>
      </c>
      <c r="C6322" s="1" t="s">
        <v>2492</v>
      </c>
      <c r="D6322" s="28" t="s">
        <v>2493</v>
      </c>
      <c r="E6322" s="28" t="s">
        <v>2494</v>
      </c>
      <c r="F6322" s="1" t="s">
        <v>74</v>
      </c>
      <c r="G6322" s="1">
        <v>8</v>
      </c>
      <c r="H6322" s="1" t="s">
        <v>4209</v>
      </c>
      <c r="I6322" s="1" t="s">
        <v>114</v>
      </c>
      <c r="J6322" s="76">
        <v>303</v>
      </c>
      <c r="K6322" s="76">
        <v>2404926</v>
      </c>
      <c r="L6322" s="29">
        <v>46134</v>
      </c>
      <c r="M6322" s="29" t="s">
        <v>4163</v>
      </c>
      <c r="N6322" s="1" t="s">
        <v>478</v>
      </c>
      <c r="O6322" s="28" t="s">
        <v>105</v>
      </c>
      <c r="P6322" s="1" t="s">
        <v>322</v>
      </c>
      <c r="Q6322" s="76">
        <v>8</v>
      </c>
      <c r="R6322" s="1" t="s">
        <v>537</v>
      </c>
      <c r="S6322" s="76"/>
      <c r="T6322" s="1" t="s">
        <v>115</v>
      </c>
      <c r="U6322" s="1"/>
      <c r="V6322" s="1"/>
      <c r="AB6322" s="178"/>
      <c r="AC6322" s="93">
        <v>19</v>
      </c>
      <c r="AD6322" s="69">
        <v>230</v>
      </c>
      <c r="AE6322" s="33"/>
      <c r="AF6322" s="33"/>
      <c r="AG6322" s="33"/>
      <c r="AX6322" s="37">
        <f t="shared" si="308"/>
        <v>46141</v>
      </c>
      <c r="AY6322" s="178"/>
      <c r="AZ6322" s="178"/>
      <c r="BA6322" s="178"/>
      <c r="BB6322" s="178"/>
      <c r="BC6322" s="178"/>
      <c r="BD6322" s="178"/>
      <c r="BE6322" s="178"/>
      <c r="BF6322" s="178"/>
      <c r="BG6322" s="178"/>
      <c r="BT6322" s="37">
        <f t="shared" si="307"/>
        <v>46162</v>
      </c>
      <c r="BU6322" s="178"/>
      <c r="BV6322" s="178"/>
      <c r="BW6322" s="178"/>
      <c r="BX6322" s="178"/>
      <c r="BY6322" s="178"/>
      <c r="BZ6322" s="178"/>
      <c r="CA6322" s="178"/>
      <c r="CB6322" s="178"/>
      <c r="CC6322" s="178"/>
      <c r="CE6322" s="1"/>
      <c r="CF6322" s="1"/>
      <c r="CG6322" s="1"/>
      <c r="CH6322" s="1"/>
      <c r="CI6322" s="1"/>
      <c r="CJ6322" s="1"/>
      <c r="CK6322" s="1"/>
      <c r="CL6322" s="1"/>
      <c r="CM6322" s="1"/>
      <c r="CN6322" s="1"/>
      <c r="CO6322" s="1"/>
    </row>
    <row r="6323" spans="1:93" ht="30" customHeight="1" x14ac:dyDescent="0.2">
      <c r="A6323" s="1">
        <v>6317</v>
      </c>
      <c r="B6323" s="1" t="s">
        <v>2491</v>
      </c>
      <c r="C6323" s="1" t="s">
        <v>2492</v>
      </c>
      <c r="D6323" s="28" t="s">
        <v>2493</v>
      </c>
      <c r="E6323" s="28" t="s">
        <v>2494</v>
      </c>
      <c r="F6323" s="1" t="s">
        <v>74</v>
      </c>
      <c r="G6323" s="1">
        <v>8</v>
      </c>
      <c r="H6323" s="1" t="s">
        <v>4209</v>
      </c>
      <c r="I6323" s="1" t="s">
        <v>114</v>
      </c>
      <c r="J6323" s="76">
        <v>415</v>
      </c>
      <c r="K6323" s="76">
        <v>2423086</v>
      </c>
      <c r="L6323" s="29">
        <v>46134</v>
      </c>
      <c r="M6323" s="29" t="s">
        <v>4163</v>
      </c>
      <c r="N6323" s="1" t="s">
        <v>478</v>
      </c>
      <c r="O6323" s="28" t="s">
        <v>105</v>
      </c>
      <c r="P6323" s="1" t="s">
        <v>322</v>
      </c>
      <c r="Q6323" s="76">
        <v>9</v>
      </c>
      <c r="R6323" s="1" t="s">
        <v>537</v>
      </c>
      <c r="S6323" s="76"/>
      <c r="T6323" s="1" t="s">
        <v>115</v>
      </c>
      <c r="U6323" s="1"/>
      <c r="V6323" s="1"/>
      <c r="AB6323" s="178"/>
      <c r="AC6323" s="93">
        <v>19</v>
      </c>
      <c r="AD6323" s="69">
        <v>220</v>
      </c>
      <c r="AE6323" s="33"/>
      <c r="AF6323" s="33"/>
      <c r="AG6323" s="33"/>
      <c r="AX6323" s="37">
        <f t="shared" si="308"/>
        <v>46141</v>
      </c>
      <c r="AY6323" s="178"/>
      <c r="AZ6323" s="178"/>
      <c r="BA6323" s="178"/>
      <c r="BB6323" s="178"/>
      <c r="BC6323" s="178"/>
      <c r="BD6323" s="178"/>
      <c r="BE6323" s="178"/>
      <c r="BF6323" s="178"/>
      <c r="BG6323" s="178"/>
      <c r="BT6323" s="37">
        <f t="shared" si="307"/>
        <v>46162</v>
      </c>
      <c r="BU6323" s="178"/>
      <c r="BV6323" s="178"/>
      <c r="BW6323" s="178"/>
      <c r="BX6323" s="178"/>
      <c r="BY6323" s="178"/>
      <c r="BZ6323" s="178"/>
      <c r="CA6323" s="178"/>
      <c r="CB6323" s="178"/>
      <c r="CC6323" s="178"/>
      <c r="CE6323" s="1"/>
      <c r="CF6323" s="1"/>
      <c r="CG6323" s="1"/>
      <c r="CH6323" s="1"/>
      <c r="CI6323" s="1"/>
      <c r="CJ6323" s="1"/>
      <c r="CK6323" s="1"/>
      <c r="CL6323" s="1"/>
      <c r="CM6323" s="1"/>
      <c r="CN6323" s="1"/>
      <c r="CO6323" s="1"/>
    </row>
    <row r="6324" spans="1:93" ht="30" customHeight="1" x14ac:dyDescent="0.2">
      <c r="A6324" s="1">
        <v>6318</v>
      </c>
      <c r="B6324" s="1" t="s">
        <v>2491</v>
      </c>
      <c r="C6324" s="1" t="s">
        <v>2492</v>
      </c>
      <c r="D6324" s="28" t="s">
        <v>2493</v>
      </c>
      <c r="E6324" s="28" t="s">
        <v>2494</v>
      </c>
      <c r="F6324" s="1" t="s">
        <v>74</v>
      </c>
      <c r="G6324" s="1">
        <v>8</v>
      </c>
      <c r="H6324" s="1" t="s">
        <v>4209</v>
      </c>
      <c r="I6324" s="1" t="s">
        <v>114</v>
      </c>
      <c r="J6324" s="76">
        <v>558</v>
      </c>
      <c r="K6324" s="76">
        <v>2404927</v>
      </c>
      <c r="L6324" s="29">
        <v>46134</v>
      </c>
      <c r="M6324" s="29" t="s">
        <v>4163</v>
      </c>
      <c r="N6324" s="1" t="s">
        <v>478</v>
      </c>
      <c r="O6324" s="28" t="s">
        <v>105</v>
      </c>
      <c r="P6324" s="1" t="s">
        <v>322</v>
      </c>
      <c r="Q6324" s="76">
        <v>12</v>
      </c>
      <c r="R6324" s="1" t="s">
        <v>537</v>
      </c>
      <c r="S6324" s="76"/>
      <c r="T6324" s="1" t="s">
        <v>115</v>
      </c>
      <c r="U6324" s="1"/>
      <c r="V6324" s="1"/>
      <c r="AB6324" s="178"/>
      <c r="AC6324" s="93">
        <v>24.5</v>
      </c>
      <c r="AD6324" s="69">
        <v>250</v>
      </c>
      <c r="AE6324" s="33"/>
      <c r="AF6324" s="33"/>
      <c r="AG6324" s="33"/>
      <c r="AX6324" s="37">
        <f t="shared" si="308"/>
        <v>46141</v>
      </c>
      <c r="AY6324" s="178"/>
      <c r="AZ6324" s="178"/>
      <c r="BA6324" s="178"/>
      <c r="BB6324" s="178"/>
      <c r="BC6324" s="178"/>
      <c r="BD6324" s="178"/>
      <c r="BE6324" s="178"/>
      <c r="BF6324" s="178"/>
      <c r="BG6324" s="178"/>
      <c r="BT6324" s="37">
        <f t="shared" si="307"/>
        <v>46162</v>
      </c>
      <c r="BU6324" s="178"/>
      <c r="BV6324" s="178"/>
      <c r="BW6324" s="178"/>
      <c r="BX6324" s="178"/>
      <c r="BY6324" s="178"/>
      <c r="BZ6324" s="178"/>
      <c r="CA6324" s="178"/>
      <c r="CB6324" s="178"/>
      <c r="CC6324" s="178"/>
      <c r="CE6324" s="1"/>
      <c r="CF6324" s="1"/>
      <c r="CG6324" s="1"/>
      <c r="CH6324" s="1"/>
      <c r="CI6324" s="1"/>
      <c r="CJ6324" s="1"/>
      <c r="CK6324" s="1"/>
      <c r="CL6324" s="1"/>
      <c r="CM6324" s="1"/>
      <c r="CN6324" s="1"/>
      <c r="CO6324" s="1"/>
    </row>
    <row r="6325" spans="1:93" ht="30" customHeight="1" x14ac:dyDescent="0.2">
      <c r="A6325" s="1">
        <v>6319</v>
      </c>
      <c r="B6325" s="1" t="s">
        <v>2491</v>
      </c>
      <c r="C6325" s="1" t="s">
        <v>2492</v>
      </c>
      <c r="D6325" s="28" t="s">
        <v>2493</v>
      </c>
      <c r="E6325" s="28" t="s">
        <v>2494</v>
      </c>
      <c r="F6325" s="1" t="s">
        <v>74</v>
      </c>
      <c r="G6325" s="1">
        <v>8</v>
      </c>
      <c r="H6325" s="1" t="s">
        <v>4209</v>
      </c>
      <c r="I6325" s="1" t="s">
        <v>114</v>
      </c>
      <c r="J6325" s="76">
        <v>557</v>
      </c>
      <c r="K6325" s="76">
        <v>2423087</v>
      </c>
      <c r="L6325" s="29">
        <v>46134</v>
      </c>
      <c r="M6325" s="29" t="s">
        <v>4163</v>
      </c>
      <c r="N6325" s="1" t="s">
        <v>478</v>
      </c>
      <c r="O6325" s="28" t="s">
        <v>105</v>
      </c>
      <c r="P6325" s="1" t="s">
        <v>322</v>
      </c>
      <c r="Q6325" s="76">
        <v>12</v>
      </c>
      <c r="R6325" s="1" t="s">
        <v>537</v>
      </c>
      <c r="S6325" s="76"/>
      <c r="T6325" s="1" t="s">
        <v>115</v>
      </c>
      <c r="U6325" s="1"/>
      <c r="V6325" s="1"/>
      <c r="AB6325" s="178"/>
      <c r="AC6325" s="93">
        <v>26</v>
      </c>
      <c r="AD6325" s="69">
        <v>230</v>
      </c>
      <c r="AE6325" s="33"/>
      <c r="AF6325" s="33"/>
      <c r="AG6325" s="33"/>
      <c r="AX6325" s="37">
        <f t="shared" si="308"/>
        <v>46141</v>
      </c>
      <c r="AY6325" s="178"/>
      <c r="AZ6325" s="178"/>
      <c r="BA6325" s="178"/>
      <c r="BB6325" s="178"/>
      <c r="BC6325" s="178"/>
      <c r="BD6325" s="178"/>
      <c r="BE6325" s="178"/>
      <c r="BF6325" s="178"/>
      <c r="BG6325" s="178"/>
      <c r="BT6325" s="37">
        <f t="shared" si="307"/>
        <v>46162</v>
      </c>
      <c r="BU6325" s="178"/>
      <c r="BV6325" s="178"/>
      <c r="BW6325" s="178"/>
      <c r="BX6325" s="178"/>
      <c r="BY6325" s="178"/>
      <c r="BZ6325" s="178"/>
      <c r="CA6325" s="178"/>
      <c r="CB6325" s="178"/>
      <c r="CC6325" s="178"/>
      <c r="CE6325" s="1"/>
      <c r="CF6325" s="1"/>
      <c r="CG6325" s="1"/>
      <c r="CH6325" s="1"/>
      <c r="CI6325" s="1"/>
      <c r="CJ6325" s="1"/>
      <c r="CK6325" s="1"/>
      <c r="CL6325" s="1"/>
      <c r="CM6325" s="1"/>
      <c r="CN6325" s="1"/>
      <c r="CO6325" s="1"/>
    </row>
    <row r="6326" spans="1:93" ht="30" customHeight="1" x14ac:dyDescent="0.2">
      <c r="A6326" s="1">
        <v>6320</v>
      </c>
      <c r="B6326" s="1" t="s">
        <v>2491</v>
      </c>
      <c r="C6326" s="1" t="s">
        <v>2492</v>
      </c>
      <c r="D6326" s="28" t="s">
        <v>2493</v>
      </c>
      <c r="E6326" s="28" t="s">
        <v>2494</v>
      </c>
      <c r="F6326" s="1" t="s">
        <v>74</v>
      </c>
      <c r="G6326" s="1">
        <v>8</v>
      </c>
      <c r="H6326" s="1" t="s">
        <v>4209</v>
      </c>
      <c r="I6326" s="1" t="s">
        <v>114</v>
      </c>
      <c r="J6326" s="76">
        <v>437</v>
      </c>
      <c r="K6326" s="76">
        <v>2404928</v>
      </c>
      <c r="L6326" s="29">
        <v>46134</v>
      </c>
      <c r="M6326" s="29" t="s">
        <v>4163</v>
      </c>
      <c r="N6326" s="1" t="s">
        <v>478</v>
      </c>
      <c r="O6326" s="28" t="s">
        <v>105</v>
      </c>
      <c r="P6326" s="1" t="s">
        <v>322</v>
      </c>
      <c r="Q6326" s="76">
        <v>9</v>
      </c>
      <c r="R6326" s="1" t="s">
        <v>537</v>
      </c>
      <c r="S6326" s="76"/>
      <c r="T6326" s="1" t="s">
        <v>115</v>
      </c>
      <c r="U6326" s="1"/>
      <c r="V6326" s="1"/>
      <c r="AB6326" s="178"/>
      <c r="AC6326" s="93">
        <v>27.5</v>
      </c>
      <c r="AD6326" s="69">
        <v>250</v>
      </c>
      <c r="AE6326" s="33"/>
      <c r="AF6326" s="33"/>
      <c r="AG6326" s="33"/>
      <c r="AX6326" s="37">
        <f t="shared" si="308"/>
        <v>46141</v>
      </c>
      <c r="AY6326" s="178"/>
      <c r="AZ6326" s="178"/>
      <c r="BA6326" s="178"/>
      <c r="BB6326" s="178"/>
      <c r="BC6326" s="178"/>
      <c r="BD6326" s="178"/>
      <c r="BE6326" s="178"/>
      <c r="BF6326" s="178"/>
      <c r="BG6326" s="178"/>
      <c r="BT6326" s="37">
        <f t="shared" si="307"/>
        <v>46162</v>
      </c>
      <c r="BU6326" s="178"/>
      <c r="BV6326" s="178"/>
      <c r="BW6326" s="178"/>
      <c r="BX6326" s="178"/>
      <c r="BY6326" s="178"/>
      <c r="BZ6326" s="178"/>
      <c r="CA6326" s="178"/>
      <c r="CB6326" s="178"/>
      <c r="CC6326" s="178"/>
      <c r="CE6326" s="1"/>
      <c r="CF6326" s="1"/>
      <c r="CG6326" s="1"/>
      <c r="CH6326" s="1"/>
      <c r="CI6326" s="1"/>
      <c r="CJ6326" s="1"/>
      <c r="CK6326" s="1"/>
      <c r="CL6326" s="1"/>
      <c r="CM6326" s="1"/>
      <c r="CN6326" s="1"/>
      <c r="CO6326" s="1"/>
    </row>
    <row r="6327" spans="1:93" ht="30" customHeight="1" x14ac:dyDescent="0.2">
      <c r="A6327" s="1">
        <v>6321</v>
      </c>
      <c r="B6327" s="1" t="s">
        <v>2491</v>
      </c>
      <c r="C6327" s="1" t="s">
        <v>2492</v>
      </c>
      <c r="D6327" s="28" t="s">
        <v>2493</v>
      </c>
      <c r="E6327" s="28" t="s">
        <v>2494</v>
      </c>
      <c r="F6327" s="1" t="s">
        <v>74</v>
      </c>
      <c r="G6327" s="1">
        <v>8</v>
      </c>
      <c r="H6327" s="1" t="s">
        <v>4209</v>
      </c>
      <c r="I6327" s="1" t="s">
        <v>114</v>
      </c>
      <c r="J6327" s="76">
        <v>554</v>
      </c>
      <c r="K6327" s="76">
        <v>2404929</v>
      </c>
      <c r="L6327" s="29">
        <v>46134</v>
      </c>
      <c r="M6327" s="29" t="s">
        <v>4163</v>
      </c>
      <c r="N6327" s="1" t="s">
        <v>478</v>
      </c>
      <c r="O6327" s="28" t="s">
        <v>105</v>
      </c>
      <c r="P6327" s="1" t="s">
        <v>322</v>
      </c>
      <c r="Q6327" s="76">
        <v>12</v>
      </c>
      <c r="R6327" s="1" t="s">
        <v>537</v>
      </c>
      <c r="S6327" s="76"/>
      <c r="T6327" s="1" t="s">
        <v>115</v>
      </c>
      <c r="U6327" s="1"/>
      <c r="V6327" s="1"/>
      <c r="AB6327" s="178"/>
      <c r="AC6327" s="93">
        <v>25.5</v>
      </c>
      <c r="AD6327" s="69">
        <v>240</v>
      </c>
      <c r="AE6327" s="33"/>
      <c r="AF6327" s="33"/>
      <c r="AG6327" s="33"/>
      <c r="AX6327" s="37">
        <f t="shared" si="308"/>
        <v>46141</v>
      </c>
      <c r="AY6327" s="178"/>
      <c r="AZ6327" s="178"/>
      <c r="BA6327" s="178"/>
      <c r="BB6327" s="178"/>
      <c r="BC6327" s="178"/>
      <c r="BD6327" s="178"/>
      <c r="BE6327" s="178"/>
      <c r="BF6327" s="178"/>
      <c r="BG6327" s="178"/>
      <c r="BT6327" s="37">
        <f t="shared" si="307"/>
        <v>46162</v>
      </c>
      <c r="BU6327" s="178"/>
      <c r="BV6327" s="178"/>
      <c r="BW6327" s="178"/>
      <c r="BX6327" s="178"/>
      <c r="BY6327" s="178"/>
      <c r="BZ6327" s="178"/>
      <c r="CA6327" s="178"/>
      <c r="CB6327" s="178"/>
      <c r="CC6327" s="178"/>
      <c r="CE6327" s="1"/>
      <c r="CF6327" s="1"/>
      <c r="CG6327" s="1"/>
      <c r="CH6327" s="1"/>
      <c r="CI6327" s="1"/>
      <c r="CJ6327" s="1"/>
      <c r="CK6327" s="1"/>
      <c r="CL6327" s="1"/>
      <c r="CM6327" s="1"/>
      <c r="CN6327" s="1"/>
      <c r="CO6327" s="1"/>
    </row>
    <row r="6328" spans="1:93" ht="30" customHeight="1" x14ac:dyDescent="0.2">
      <c r="A6328" s="1">
        <v>6322</v>
      </c>
      <c r="B6328" s="1" t="s">
        <v>2491</v>
      </c>
      <c r="C6328" s="1" t="s">
        <v>2492</v>
      </c>
      <c r="D6328" s="28" t="s">
        <v>2493</v>
      </c>
      <c r="E6328" s="28" t="s">
        <v>2494</v>
      </c>
      <c r="F6328" s="1" t="s">
        <v>74</v>
      </c>
      <c r="G6328" s="1">
        <v>8</v>
      </c>
      <c r="H6328" s="1" t="s">
        <v>4209</v>
      </c>
      <c r="I6328" s="1" t="s">
        <v>114</v>
      </c>
      <c r="J6328" s="76">
        <v>302</v>
      </c>
      <c r="K6328" s="76">
        <v>2404930</v>
      </c>
      <c r="L6328" s="29">
        <v>46134</v>
      </c>
      <c r="M6328" s="29" t="s">
        <v>4163</v>
      </c>
      <c r="N6328" s="1" t="s">
        <v>478</v>
      </c>
      <c r="O6328" s="28" t="s">
        <v>105</v>
      </c>
      <c r="P6328" s="1" t="s">
        <v>322</v>
      </c>
      <c r="Q6328" s="76">
        <v>8</v>
      </c>
      <c r="R6328" s="1" t="s">
        <v>537</v>
      </c>
      <c r="S6328" s="76">
        <v>6</v>
      </c>
      <c r="T6328" s="1" t="s">
        <v>115</v>
      </c>
      <c r="U6328" s="1"/>
      <c r="V6328" s="1"/>
      <c r="AB6328" s="178"/>
      <c r="AC6328" s="93" t="s">
        <v>103</v>
      </c>
      <c r="AD6328" s="69" t="s">
        <v>103</v>
      </c>
      <c r="AE6328" s="33"/>
      <c r="AF6328" s="33"/>
      <c r="AG6328" s="33"/>
      <c r="AX6328" s="37">
        <f t="shared" si="308"/>
        <v>46141</v>
      </c>
      <c r="AY6328" s="178"/>
      <c r="AZ6328" s="178"/>
      <c r="BA6328" s="178"/>
      <c r="BB6328" s="178"/>
      <c r="BC6328" s="178"/>
      <c r="BD6328" s="178"/>
      <c r="BE6328" s="178"/>
      <c r="BF6328" s="178"/>
      <c r="BG6328" s="178"/>
      <c r="BT6328" s="37">
        <f t="shared" si="307"/>
        <v>46162</v>
      </c>
      <c r="BU6328" s="178"/>
      <c r="BV6328" s="178"/>
      <c r="BW6328" s="178"/>
      <c r="BX6328" s="178"/>
      <c r="BY6328" s="178"/>
      <c r="BZ6328" s="178"/>
      <c r="CA6328" s="178"/>
      <c r="CB6328" s="178"/>
      <c r="CC6328" s="178"/>
      <c r="CE6328" s="1"/>
      <c r="CF6328" s="1"/>
      <c r="CG6328" s="1"/>
      <c r="CH6328" s="1"/>
      <c r="CI6328" s="1"/>
      <c r="CJ6328" s="1"/>
      <c r="CK6328" s="1"/>
      <c r="CL6328" s="1"/>
      <c r="CM6328" s="1"/>
      <c r="CN6328" s="1"/>
      <c r="CO6328" s="1"/>
    </row>
    <row r="6329" spans="1:93" ht="30" customHeight="1" x14ac:dyDescent="0.2">
      <c r="A6329" s="1">
        <v>6323</v>
      </c>
      <c r="B6329" s="1" t="s">
        <v>2491</v>
      </c>
      <c r="C6329" s="1" t="s">
        <v>2492</v>
      </c>
      <c r="D6329" s="28" t="s">
        <v>2493</v>
      </c>
      <c r="E6329" s="28" t="s">
        <v>2494</v>
      </c>
      <c r="F6329" s="1" t="s">
        <v>74</v>
      </c>
      <c r="G6329" s="1">
        <v>8</v>
      </c>
      <c r="H6329" s="1" t="s">
        <v>4209</v>
      </c>
      <c r="I6329" s="1" t="s">
        <v>114</v>
      </c>
      <c r="J6329" s="76">
        <v>551</v>
      </c>
      <c r="K6329" s="76">
        <v>2423088</v>
      </c>
      <c r="L6329" s="29">
        <v>46134</v>
      </c>
      <c r="M6329" s="29" t="s">
        <v>4163</v>
      </c>
      <c r="N6329" s="1" t="s">
        <v>478</v>
      </c>
      <c r="O6329" s="28" t="s">
        <v>105</v>
      </c>
      <c r="P6329" s="1" t="s">
        <v>322</v>
      </c>
      <c r="Q6329" s="76">
        <v>12</v>
      </c>
      <c r="R6329" s="1" t="s">
        <v>537</v>
      </c>
      <c r="S6329" s="76"/>
      <c r="T6329" s="1" t="s">
        <v>115</v>
      </c>
      <c r="U6329" s="1"/>
      <c r="V6329" s="1"/>
      <c r="AB6329" s="178"/>
      <c r="AC6329" s="93">
        <v>23</v>
      </c>
      <c r="AD6329" s="69">
        <v>240</v>
      </c>
      <c r="AE6329" s="33"/>
      <c r="AF6329" s="33"/>
      <c r="AG6329" s="33"/>
      <c r="AX6329" s="37">
        <f t="shared" si="308"/>
        <v>46141</v>
      </c>
      <c r="AY6329" s="178"/>
      <c r="AZ6329" s="178"/>
      <c r="BA6329" s="178"/>
      <c r="BB6329" s="178"/>
      <c r="BC6329" s="178"/>
      <c r="BD6329" s="178"/>
      <c r="BE6329" s="178"/>
      <c r="BF6329" s="178"/>
      <c r="BG6329" s="178"/>
      <c r="BT6329" s="37">
        <f t="shared" si="307"/>
        <v>46162</v>
      </c>
      <c r="BU6329" s="178"/>
      <c r="BV6329" s="178"/>
      <c r="BW6329" s="178"/>
      <c r="BX6329" s="178"/>
      <c r="BY6329" s="178"/>
      <c r="BZ6329" s="178"/>
      <c r="CA6329" s="178"/>
      <c r="CB6329" s="178"/>
      <c r="CC6329" s="178"/>
      <c r="CE6329" s="1"/>
      <c r="CF6329" s="1"/>
      <c r="CG6329" s="1"/>
      <c r="CH6329" s="1"/>
      <c r="CI6329" s="1"/>
      <c r="CJ6329" s="1"/>
      <c r="CK6329" s="1"/>
      <c r="CL6329" s="1"/>
      <c r="CM6329" s="1"/>
      <c r="CN6329" s="1"/>
      <c r="CO6329" s="1"/>
    </row>
    <row r="6330" spans="1:93" ht="30" customHeight="1" x14ac:dyDescent="0.2">
      <c r="A6330" s="1">
        <v>6324</v>
      </c>
      <c r="B6330" s="1" t="s">
        <v>2491</v>
      </c>
      <c r="C6330" s="1" t="s">
        <v>2492</v>
      </c>
      <c r="D6330" s="28" t="s">
        <v>2493</v>
      </c>
      <c r="E6330" s="28" t="s">
        <v>2494</v>
      </c>
      <c r="F6330" s="1" t="s">
        <v>74</v>
      </c>
      <c r="G6330" s="1">
        <v>8</v>
      </c>
      <c r="H6330" s="1" t="s">
        <v>4209</v>
      </c>
      <c r="I6330" s="1" t="s">
        <v>114</v>
      </c>
      <c r="J6330" s="76">
        <v>303</v>
      </c>
      <c r="K6330" s="76">
        <v>2404931</v>
      </c>
      <c r="L6330" s="29">
        <v>46134</v>
      </c>
      <c r="M6330" s="29" t="s">
        <v>4163</v>
      </c>
      <c r="N6330" s="1" t="s">
        <v>478</v>
      </c>
      <c r="O6330" s="28" t="s">
        <v>105</v>
      </c>
      <c r="P6330" s="1" t="s">
        <v>322</v>
      </c>
      <c r="Q6330" s="76">
        <v>8</v>
      </c>
      <c r="R6330" s="1" t="s">
        <v>537</v>
      </c>
      <c r="S6330" s="76"/>
      <c r="T6330" s="1" t="s">
        <v>115</v>
      </c>
      <c r="U6330" s="1"/>
      <c r="V6330" s="1"/>
      <c r="AB6330" s="178"/>
      <c r="AC6330" s="93">
        <v>23.5</v>
      </c>
      <c r="AD6330" s="69">
        <v>230</v>
      </c>
      <c r="AE6330" s="33"/>
      <c r="AF6330" s="33"/>
      <c r="AG6330" s="33"/>
      <c r="AX6330" s="37">
        <f t="shared" si="308"/>
        <v>46141</v>
      </c>
      <c r="AY6330" s="178"/>
      <c r="AZ6330" s="178"/>
      <c r="BA6330" s="180">
        <v>41.3</v>
      </c>
      <c r="BB6330" s="180">
        <v>43</v>
      </c>
      <c r="BC6330" s="180">
        <v>41.9</v>
      </c>
      <c r="BD6330" s="180">
        <v>40.799999999999997</v>
      </c>
      <c r="BE6330" s="180"/>
      <c r="BF6330" s="180"/>
      <c r="BG6330" s="178"/>
      <c r="BT6330" s="37">
        <f t="shared" si="307"/>
        <v>46162</v>
      </c>
      <c r="BU6330" s="178"/>
      <c r="BV6330" s="178"/>
      <c r="BW6330" s="180">
        <v>53.1</v>
      </c>
      <c r="BX6330" s="180">
        <v>52.2</v>
      </c>
      <c r="BY6330" s="180">
        <v>50.6</v>
      </c>
      <c r="BZ6330" s="180">
        <v>51.6</v>
      </c>
      <c r="CA6330" s="180"/>
      <c r="CB6330" s="180"/>
      <c r="CC6330" s="178"/>
      <c r="CE6330" s="1"/>
      <c r="CF6330" s="1"/>
      <c r="CG6330" s="1"/>
      <c r="CH6330" s="1"/>
      <c r="CI6330" s="1"/>
      <c r="CJ6330" s="1"/>
      <c r="CK6330" s="1"/>
      <c r="CL6330" s="1"/>
      <c r="CM6330" s="1"/>
      <c r="CN6330" s="1"/>
      <c r="CO6330" s="1"/>
    </row>
    <row r="6331" spans="1:93" ht="30" customHeight="1" x14ac:dyDescent="0.2">
      <c r="A6331" s="1">
        <v>6325</v>
      </c>
      <c r="B6331" s="1" t="s">
        <v>2491</v>
      </c>
      <c r="C6331" s="1" t="s">
        <v>2492</v>
      </c>
      <c r="D6331" s="28" t="s">
        <v>2493</v>
      </c>
      <c r="E6331" s="28" t="s">
        <v>2494</v>
      </c>
      <c r="F6331" s="1" t="s">
        <v>74</v>
      </c>
      <c r="G6331" s="1">
        <v>8</v>
      </c>
      <c r="H6331" s="1" t="s">
        <v>4209</v>
      </c>
      <c r="I6331" s="1" t="s">
        <v>114</v>
      </c>
      <c r="J6331" s="76">
        <v>415</v>
      </c>
      <c r="K6331" s="76">
        <v>2404932</v>
      </c>
      <c r="L6331" s="29">
        <v>46134</v>
      </c>
      <c r="M6331" s="29" t="s">
        <v>4163</v>
      </c>
      <c r="N6331" s="1" t="s">
        <v>478</v>
      </c>
      <c r="O6331" s="28" t="s">
        <v>105</v>
      </c>
      <c r="P6331" s="1" t="s">
        <v>322</v>
      </c>
      <c r="Q6331" s="76">
        <v>10</v>
      </c>
      <c r="R6331" s="1" t="s">
        <v>537</v>
      </c>
      <c r="S6331" s="76"/>
      <c r="T6331" s="1" t="s">
        <v>115</v>
      </c>
      <c r="U6331" s="1"/>
      <c r="V6331" s="1"/>
      <c r="AB6331" s="178"/>
      <c r="AC6331" s="93">
        <v>23</v>
      </c>
      <c r="AD6331" s="69">
        <v>230</v>
      </c>
      <c r="AE6331" s="33"/>
      <c r="AF6331" s="33"/>
      <c r="AG6331" s="33"/>
      <c r="AX6331" s="37">
        <f t="shared" si="308"/>
        <v>46141</v>
      </c>
      <c r="AY6331" s="178"/>
      <c r="AZ6331" s="178"/>
      <c r="BA6331" s="184"/>
      <c r="BB6331" s="184"/>
      <c r="BC6331" s="184"/>
      <c r="BD6331" s="184"/>
      <c r="BE6331" s="184"/>
      <c r="BF6331" s="184"/>
      <c r="BG6331" s="178"/>
      <c r="BT6331" s="37">
        <f t="shared" si="307"/>
        <v>46162</v>
      </c>
      <c r="BU6331" s="178"/>
      <c r="BV6331" s="178"/>
      <c r="BW6331" s="184"/>
      <c r="BX6331" s="184"/>
      <c r="BY6331" s="184"/>
      <c r="BZ6331" s="184"/>
      <c r="CA6331" s="184"/>
      <c r="CB6331" s="184"/>
      <c r="CC6331" s="178"/>
      <c r="CE6331" s="1"/>
      <c r="CF6331" s="1"/>
      <c r="CG6331" s="1"/>
      <c r="CH6331" s="1"/>
      <c r="CI6331" s="1"/>
      <c r="CJ6331" s="1"/>
      <c r="CK6331" s="1"/>
      <c r="CL6331" s="1"/>
      <c r="CM6331" s="1"/>
      <c r="CN6331" s="1"/>
      <c r="CO6331" s="1"/>
    </row>
    <row r="6332" spans="1:93" ht="30" customHeight="1" x14ac:dyDescent="0.2">
      <c r="A6332" s="1">
        <v>6326</v>
      </c>
      <c r="B6332" s="1" t="s">
        <v>2491</v>
      </c>
      <c r="C6332" s="1" t="s">
        <v>2492</v>
      </c>
      <c r="D6332" s="28" t="s">
        <v>2493</v>
      </c>
      <c r="E6332" s="28" t="s">
        <v>2494</v>
      </c>
      <c r="F6332" s="1" t="s">
        <v>74</v>
      </c>
      <c r="G6332" s="1">
        <v>8</v>
      </c>
      <c r="H6332" s="1" t="s">
        <v>4209</v>
      </c>
      <c r="I6332" s="1" t="s">
        <v>114</v>
      </c>
      <c r="J6332" s="76">
        <v>393</v>
      </c>
      <c r="K6332" s="76">
        <v>2423089</v>
      </c>
      <c r="L6332" s="29">
        <v>46134</v>
      </c>
      <c r="M6332" s="29" t="s">
        <v>4163</v>
      </c>
      <c r="N6332" s="1" t="s">
        <v>478</v>
      </c>
      <c r="O6332" s="28" t="s">
        <v>105</v>
      </c>
      <c r="P6332" s="1" t="s">
        <v>322</v>
      </c>
      <c r="Q6332" s="76">
        <v>10</v>
      </c>
      <c r="R6332" s="1" t="s">
        <v>537</v>
      </c>
      <c r="S6332" s="76"/>
      <c r="T6332" s="1" t="s">
        <v>115</v>
      </c>
      <c r="U6332" s="1"/>
      <c r="V6332" s="1"/>
      <c r="AB6332" s="178"/>
      <c r="AC6332" s="93">
        <v>23</v>
      </c>
      <c r="AD6332" s="69">
        <v>240</v>
      </c>
      <c r="AE6332" s="33"/>
      <c r="AF6332" s="33"/>
      <c r="AG6332" s="33"/>
      <c r="AX6332" s="37">
        <f t="shared" si="308"/>
        <v>46141</v>
      </c>
      <c r="AY6332" s="178"/>
      <c r="AZ6332" s="178"/>
      <c r="BA6332" s="184"/>
      <c r="BB6332" s="184"/>
      <c r="BC6332" s="184"/>
      <c r="BD6332" s="184"/>
      <c r="BE6332" s="184"/>
      <c r="BF6332" s="184"/>
      <c r="BG6332" s="178"/>
      <c r="BT6332" s="37">
        <f t="shared" si="307"/>
        <v>46162</v>
      </c>
      <c r="BU6332" s="178"/>
      <c r="BV6332" s="178"/>
      <c r="BW6332" s="184"/>
      <c r="BX6332" s="184"/>
      <c r="BY6332" s="184"/>
      <c r="BZ6332" s="184"/>
      <c r="CA6332" s="184"/>
      <c r="CB6332" s="184"/>
      <c r="CC6332" s="178"/>
      <c r="CE6332" s="1"/>
      <c r="CF6332" s="1"/>
      <c r="CG6332" s="1"/>
      <c r="CH6332" s="1"/>
      <c r="CI6332" s="1"/>
      <c r="CJ6332" s="1"/>
      <c r="CK6332" s="1"/>
      <c r="CL6332" s="1"/>
      <c r="CM6332" s="1"/>
      <c r="CN6332" s="1"/>
      <c r="CO6332" s="1"/>
    </row>
    <row r="6333" spans="1:93" ht="30" customHeight="1" x14ac:dyDescent="0.2">
      <c r="A6333" s="1">
        <v>6327</v>
      </c>
      <c r="B6333" s="1" t="s">
        <v>2491</v>
      </c>
      <c r="C6333" s="1" t="s">
        <v>2492</v>
      </c>
      <c r="D6333" s="28" t="s">
        <v>2493</v>
      </c>
      <c r="E6333" s="28" t="s">
        <v>2494</v>
      </c>
      <c r="F6333" s="1" t="s">
        <v>74</v>
      </c>
      <c r="G6333" s="1">
        <v>8</v>
      </c>
      <c r="H6333" s="1" t="s">
        <v>4209</v>
      </c>
      <c r="I6333" s="1" t="s">
        <v>114</v>
      </c>
      <c r="J6333" s="76">
        <v>558</v>
      </c>
      <c r="K6333" s="76">
        <v>2404933</v>
      </c>
      <c r="L6333" s="29">
        <v>46134</v>
      </c>
      <c r="M6333" s="29" t="s">
        <v>4163</v>
      </c>
      <c r="N6333" s="1" t="s">
        <v>478</v>
      </c>
      <c r="O6333" s="28" t="s">
        <v>105</v>
      </c>
      <c r="P6333" s="1" t="s">
        <v>322</v>
      </c>
      <c r="Q6333" s="76">
        <v>12</v>
      </c>
      <c r="R6333" s="1" t="s">
        <v>537</v>
      </c>
      <c r="S6333" s="76">
        <v>6</v>
      </c>
      <c r="T6333" s="1" t="s">
        <v>115</v>
      </c>
      <c r="U6333" s="1"/>
      <c r="V6333" s="1"/>
      <c r="AB6333" s="179"/>
      <c r="AC6333" s="93">
        <v>24</v>
      </c>
      <c r="AD6333" s="69">
        <v>210</v>
      </c>
      <c r="AE6333" s="33"/>
      <c r="AF6333" s="33"/>
      <c r="AG6333" s="33"/>
      <c r="AX6333" s="37">
        <f t="shared" si="308"/>
        <v>46141</v>
      </c>
      <c r="AY6333" s="179"/>
      <c r="AZ6333" s="179"/>
      <c r="BA6333" s="181"/>
      <c r="BB6333" s="181"/>
      <c r="BC6333" s="181"/>
      <c r="BD6333" s="181"/>
      <c r="BE6333" s="181"/>
      <c r="BF6333" s="181"/>
      <c r="BG6333" s="179"/>
      <c r="BT6333" s="37">
        <f t="shared" si="307"/>
        <v>46162</v>
      </c>
      <c r="BU6333" s="179"/>
      <c r="BV6333" s="179"/>
      <c r="BW6333" s="181"/>
      <c r="BX6333" s="181"/>
      <c r="BY6333" s="181"/>
      <c r="BZ6333" s="181"/>
      <c r="CA6333" s="181"/>
      <c r="CB6333" s="181"/>
      <c r="CC6333" s="179"/>
      <c r="CE6333" s="1"/>
      <c r="CF6333" s="1"/>
      <c r="CG6333" s="1"/>
      <c r="CH6333" s="1"/>
      <c r="CI6333" s="1"/>
      <c r="CJ6333" s="1"/>
      <c r="CK6333" s="1"/>
      <c r="CL6333" s="1"/>
      <c r="CM6333" s="1"/>
      <c r="CN6333" s="1"/>
      <c r="CO6333" s="1"/>
    </row>
    <row r="6334" spans="1:93" ht="30" customHeight="1" x14ac:dyDescent="0.2">
      <c r="A6334" s="1">
        <v>6328</v>
      </c>
      <c r="B6334" s="1" t="s">
        <v>2491</v>
      </c>
      <c r="C6334" s="1" t="s">
        <v>2492</v>
      </c>
      <c r="D6334" s="28" t="s">
        <v>2493</v>
      </c>
      <c r="E6334" s="28" t="s">
        <v>2494</v>
      </c>
      <c r="F6334" s="1" t="s">
        <v>74</v>
      </c>
      <c r="G6334" s="1">
        <v>8</v>
      </c>
      <c r="H6334" s="1" t="s">
        <v>4209</v>
      </c>
      <c r="I6334" s="1" t="s">
        <v>114</v>
      </c>
      <c r="J6334" s="76">
        <v>542</v>
      </c>
      <c r="K6334" s="76">
        <v>2413134</v>
      </c>
      <c r="L6334" s="29">
        <v>46134</v>
      </c>
      <c r="M6334" s="29" t="s">
        <v>4163</v>
      </c>
      <c r="N6334" s="1" t="s">
        <v>478</v>
      </c>
      <c r="O6334" s="28" t="s">
        <v>105</v>
      </c>
      <c r="P6334" s="1" t="s">
        <v>322</v>
      </c>
      <c r="Q6334" s="76">
        <v>12</v>
      </c>
      <c r="R6334" s="1" t="s">
        <v>2495</v>
      </c>
      <c r="S6334" s="76">
        <v>6</v>
      </c>
      <c r="T6334" s="1" t="s">
        <v>115</v>
      </c>
      <c r="U6334" s="1"/>
      <c r="V6334" s="1"/>
      <c r="AB6334" s="177" t="s">
        <v>3597</v>
      </c>
      <c r="AC6334" s="93">
        <v>23</v>
      </c>
      <c r="AD6334" s="69">
        <v>240</v>
      </c>
      <c r="AE6334" s="33"/>
      <c r="AF6334" s="33"/>
      <c r="AG6334" s="33"/>
      <c r="AX6334" s="37">
        <f t="shared" si="308"/>
        <v>46141</v>
      </c>
      <c r="AY6334" s="182" t="s">
        <v>3486</v>
      </c>
      <c r="AZ6334" s="183" t="s">
        <v>3432</v>
      </c>
      <c r="BA6334" s="183">
        <v>41.3</v>
      </c>
      <c r="BB6334" s="183">
        <v>40.299999999999997</v>
      </c>
      <c r="BC6334" s="183"/>
      <c r="BD6334" s="183"/>
      <c r="BE6334" s="183"/>
      <c r="BF6334" s="183"/>
      <c r="BG6334" s="183">
        <f>AVERAGE(BA6334:BF6339)</f>
        <v>40.799999999999997</v>
      </c>
      <c r="BT6334" s="37">
        <f t="shared" si="307"/>
        <v>46162</v>
      </c>
      <c r="BU6334" s="182" t="s">
        <v>3486</v>
      </c>
      <c r="BV6334" s="183" t="s">
        <v>3434</v>
      </c>
      <c r="BW6334" s="183">
        <v>50.4</v>
      </c>
      <c r="BX6334" s="183">
        <v>49.8</v>
      </c>
      <c r="BY6334" s="183"/>
      <c r="BZ6334" s="183"/>
      <c r="CA6334" s="183"/>
      <c r="CB6334" s="183"/>
      <c r="CC6334" s="183">
        <f>AVERAGE(BW6334:CB6339)</f>
        <v>50.099999999999994</v>
      </c>
      <c r="CE6334" s="1"/>
      <c r="CF6334" s="1"/>
      <c r="CG6334" s="1"/>
      <c r="CH6334" s="1"/>
      <c r="CI6334" s="1"/>
      <c r="CJ6334" s="1"/>
      <c r="CK6334" s="1"/>
      <c r="CL6334" s="1"/>
      <c r="CM6334" s="1"/>
      <c r="CN6334" s="1"/>
      <c r="CO6334" s="1"/>
    </row>
    <row r="6335" spans="1:93" ht="30" customHeight="1" x14ac:dyDescent="0.2">
      <c r="A6335" s="1">
        <v>6329</v>
      </c>
      <c r="B6335" s="1" t="s">
        <v>2491</v>
      </c>
      <c r="C6335" s="1" t="s">
        <v>2492</v>
      </c>
      <c r="D6335" s="28" t="s">
        <v>2493</v>
      </c>
      <c r="E6335" s="28" t="s">
        <v>2494</v>
      </c>
      <c r="F6335" s="1" t="s">
        <v>74</v>
      </c>
      <c r="G6335" s="1">
        <v>8</v>
      </c>
      <c r="H6335" s="1" t="s">
        <v>4209</v>
      </c>
      <c r="I6335" s="1" t="s">
        <v>114</v>
      </c>
      <c r="J6335" s="76">
        <v>5369</v>
      </c>
      <c r="K6335" s="76">
        <v>2413136</v>
      </c>
      <c r="L6335" s="29">
        <v>46134</v>
      </c>
      <c r="M6335" s="29" t="s">
        <v>4163</v>
      </c>
      <c r="N6335" s="1" t="s">
        <v>478</v>
      </c>
      <c r="O6335" s="28" t="s">
        <v>105</v>
      </c>
      <c r="P6335" s="1" t="s">
        <v>322</v>
      </c>
      <c r="Q6335" s="76">
        <v>12</v>
      </c>
      <c r="R6335" s="1" t="s">
        <v>2495</v>
      </c>
      <c r="S6335" s="76"/>
      <c r="T6335" s="1" t="s">
        <v>115</v>
      </c>
      <c r="U6335" s="1"/>
      <c r="V6335" s="1"/>
      <c r="AB6335" s="178"/>
      <c r="AC6335" s="93">
        <v>23.5</v>
      </c>
      <c r="AD6335" s="69">
        <v>240</v>
      </c>
      <c r="AE6335" s="33"/>
      <c r="AF6335" s="33"/>
      <c r="AG6335" s="33"/>
      <c r="AX6335" s="37">
        <f t="shared" si="308"/>
        <v>46141</v>
      </c>
      <c r="AY6335" s="182"/>
      <c r="AZ6335" s="183"/>
      <c r="BA6335" s="183"/>
      <c r="BB6335" s="183"/>
      <c r="BC6335" s="183"/>
      <c r="BD6335" s="183"/>
      <c r="BE6335" s="183"/>
      <c r="BF6335" s="183"/>
      <c r="BG6335" s="183"/>
      <c r="BT6335" s="37">
        <f t="shared" si="307"/>
        <v>46162</v>
      </c>
      <c r="BU6335" s="182"/>
      <c r="BV6335" s="183"/>
      <c r="BW6335" s="183"/>
      <c r="BX6335" s="183"/>
      <c r="BY6335" s="183"/>
      <c r="BZ6335" s="183"/>
      <c r="CA6335" s="183"/>
      <c r="CB6335" s="183"/>
      <c r="CC6335" s="183"/>
      <c r="CE6335" s="1"/>
      <c r="CF6335" s="1"/>
      <c r="CG6335" s="1"/>
      <c r="CH6335" s="1"/>
      <c r="CI6335" s="1"/>
      <c r="CJ6335" s="1"/>
      <c r="CK6335" s="1"/>
      <c r="CL6335" s="1"/>
      <c r="CM6335" s="1"/>
      <c r="CN6335" s="1"/>
      <c r="CO6335" s="1"/>
    </row>
    <row r="6336" spans="1:93" ht="30" customHeight="1" x14ac:dyDescent="0.2">
      <c r="A6336" s="1">
        <v>6330</v>
      </c>
      <c r="B6336" s="1" t="s">
        <v>2491</v>
      </c>
      <c r="C6336" s="1" t="s">
        <v>2492</v>
      </c>
      <c r="D6336" s="28" t="s">
        <v>2493</v>
      </c>
      <c r="E6336" s="28" t="s">
        <v>2494</v>
      </c>
      <c r="F6336" s="1" t="s">
        <v>74</v>
      </c>
      <c r="G6336" s="1">
        <v>8</v>
      </c>
      <c r="H6336" s="1" t="s">
        <v>4209</v>
      </c>
      <c r="I6336" s="1" t="s">
        <v>114</v>
      </c>
      <c r="J6336" s="76">
        <v>538</v>
      </c>
      <c r="K6336" s="76">
        <v>2413141</v>
      </c>
      <c r="L6336" s="29">
        <v>46134</v>
      </c>
      <c r="M6336" s="29" t="s">
        <v>4163</v>
      </c>
      <c r="N6336" s="1" t="s">
        <v>478</v>
      </c>
      <c r="O6336" s="28" t="s">
        <v>105</v>
      </c>
      <c r="P6336" s="1" t="s">
        <v>322</v>
      </c>
      <c r="Q6336" s="76">
        <v>12</v>
      </c>
      <c r="R6336" s="1" t="s">
        <v>2495</v>
      </c>
      <c r="S6336" s="76"/>
      <c r="T6336" s="1" t="s">
        <v>115</v>
      </c>
      <c r="U6336" s="1"/>
      <c r="V6336" s="1"/>
      <c r="AB6336" s="178"/>
      <c r="AC6336" s="93">
        <v>23.5</v>
      </c>
      <c r="AD6336" s="69">
        <v>230</v>
      </c>
      <c r="AE6336" s="33"/>
      <c r="AF6336" s="33"/>
      <c r="AG6336" s="33"/>
      <c r="AX6336" s="37">
        <f t="shared" si="308"/>
        <v>46141</v>
      </c>
      <c r="AY6336" s="182"/>
      <c r="AZ6336" s="183"/>
      <c r="BA6336" s="183"/>
      <c r="BB6336" s="183"/>
      <c r="BC6336" s="183"/>
      <c r="BD6336" s="183"/>
      <c r="BE6336" s="183"/>
      <c r="BF6336" s="183"/>
      <c r="BG6336" s="183"/>
      <c r="BT6336" s="37">
        <f t="shared" si="307"/>
        <v>46162</v>
      </c>
      <c r="BU6336" s="182"/>
      <c r="BV6336" s="183"/>
      <c r="BW6336" s="183"/>
      <c r="BX6336" s="183"/>
      <c r="BY6336" s="183"/>
      <c r="BZ6336" s="183"/>
      <c r="CA6336" s="183"/>
      <c r="CB6336" s="183"/>
      <c r="CC6336" s="183"/>
      <c r="CE6336" s="1"/>
      <c r="CF6336" s="1"/>
      <c r="CG6336" s="1"/>
      <c r="CH6336" s="1"/>
      <c r="CI6336" s="1"/>
      <c r="CJ6336" s="1"/>
      <c r="CK6336" s="1"/>
      <c r="CL6336" s="1"/>
      <c r="CM6336" s="1"/>
      <c r="CN6336" s="1"/>
      <c r="CO6336" s="1"/>
    </row>
    <row r="6337" spans="1:93" ht="30" customHeight="1" x14ac:dyDescent="0.2">
      <c r="A6337" s="1">
        <v>6331</v>
      </c>
      <c r="B6337" s="1" t="s">
        <v>2491</v>
      </c>
      <c r="C6337" s="1" t="s">
        <v>2492</v>
      </c>
      <c r="D6337" s="28" t="s">
        <v>2493</v>
      </c>
      <c r="E6337" s="28" t="s">
        <v>2494</v>
      </c>
      <c r="F6337" s="1" t="s">
        <v>74</v>
      </c>
      <c r="G6337" s="1">
        <v>8</v>
      </c>
      <c r="H6337" s="1" t="s">
        <v>4209</v>
      </c>
      <c r="I6337" s="1" t="s">
        <v>114</v>
      </c>
      <c r="J6337" s="76">
        <v>297</v>
      </c>
      <c r="K6337" s="76">
        <v>2314142</v>
      </c>
      <c r="L6337" s="29">
        <v>46134</v>
      </c>
      <c r="M6337" s="29" t="s">
        <v>4163</v>
      </c>
      <c r="N6337" s="1" t="s">
        <v>478</v>
      </c>
      <c r="O6337" s="28" t="s">
        <v>105</v>
      </c>
      <c r="P6337" s="1" t="s">
        <v>322</v>
      </c>
      <c r="Q6337" s="76">
        <v>8</v>
      </c>
      <c r="R6337" s="1" t="s">
        <v>2495</v>
      </c>
      <c r="S6337" s="76"/>
      <c r="T6337" s="1" t="s">
        <v>115</v>
      </c>
      <c r="U6337" s="1"/>
      <c r="V6337" s="1"/>
      <c r="AB6337" s="178"/>
      <c r="AC6337" s="93">
        <v>24.5</v>
      </c>
      <c r="AD6337" s="69">
        <v>230</v>
      </c>
      <c r="AE6337" s="33"/>
      <c r="AF6337" s="33"/>
      <c r="AG6337" s="33"/>
      <c r="AX6337" s="37">
        <f t="shared" si="308"/>
        <v>46141</v>
      </c>
      <c r="AY6337" s="182"/>
      <c r="AZ6337" s="183"/>
      <c r="BA6337" s="183"/>
      <c r="BB6337" s="183"/>
      <c r="BC6337" s="183"/>
      <c r="BD6337" s="183"/>
      <c r="BE6337" s="183"/>
      <c r="BF6337" s="183"/>
      <c r="BG6337" s="183"/>
      <c r="BT6337" s="37">
        <f t="shared" si="307"/>
        <v>46162</v>
      </c>
      <c r="BU6337" s="182"/>
      <c r="BV6337" s="183"/>
      <c r="BW6337" s="183"/>
      <c r="BX6337" s="183"/>
      <c r="BY6337" s="183"/>
      <c r="BZ6337" s="183"/>
      <c r="CA6337" s="183"/>
      <c r="CB6337" s="183"/>
      <c r="CC6337" s="183"/>
      <c r="CE6337" s="1"/>
      <c r="CF6337" s="1"/>
      <c r="CG6337" s="1"/>
      <c r="CH6337" s="1"/>
      <c r="CI6337" s="1"/>
      <c r="CJ6337" s="1"/>
      <c r="CK6337" s="1"/>
      <c r="CL6337" s="1"/>
      <c r="CM6337" s="1"/>
      <c r="CN6337" s="1"/>
      <c r="CO6337" s="1"/>
    </row>
    <row r="6338" spans="1:93" ht="30" customHeight="1" x14ac:dyDescent="0.2">
      <c r="A6338" s="1">
        <v>6332</v>
      </c>
      <c r="B6338" s="1" t="s">
        <v>2491</v>
      </c>
      <c r="C6338" s="1" t="s">
        <v>2492</v>
      </c>
      <c r="D6338" s="28" t="s">
        <v>2493</v>
      </c>
      <c r="E6338" s="28" t="s">
        <v>2494</v>
      </c>
      <c r="F6338" s="1" t="s">
        <v>74</v>
      </c>
      <c r="G6338" s="1">
        <v>8</v>
      </c>
      <c r="H6338" s="1" t="s">
        <v>4209</v>
      </c>
      <c r="I6338" s="1" t="s">
        <v>114</v>
      </c>
      <c r="J6338" s="76">
        <v>435</v>
      </c>
      <c r="K6338" s="76">
        <v>2413143</v>
      </c>
      <c r="L6338" s="29">
        <v>46134</v>
      </c>
      <c r="M6338" s="29" t="s">
        <v>4163</v>
      </c>
      <c r="N6338" s="1" t="s">
        <v>478</v>
      </c>
      <c r="O6338" s="28" t="s">
        <v>105</v>
      </c>
      <c r="P6338" s="1" t="s">
        <v>322</v>
      </c>
      <c r="Q6338" s="76">
        <v>9</v>
      </c>
      <c r="R6338" s="1" t="s">
        <v>2495</v>
      </c>
      <c r="S6338" s="76"/>
      <c r="T6338" s="1" t="s">
        <v>115</v>
      </c>
      <c r="U6338" s="1"/>
      <c r="V6338" s="1"/>
      <c r="AB6338" s="178"/>
      <c r="AC6338" s="93">
        <v>24.5</v>
      </c>
      <c r="AD6338" s="69">
        <v>255</v>
      </c>
      <c r="AE6338" s="33"/>
      <c r="AF6338" s="33"/>
      <c r="AG6338" s="33"/>
      <c r="AX6338" s="37">
        <f t="shared" si="308"/>
        <v>46141</v>
      </c>
      <c r="AY6338" s="182"/>
      <c r="AZ6338" s="183"/>
      <c r="BA6338" s="183"/>
      <c r="BB6338" s="183"/>
      <c r="BC6338" s="183"/>
      <c r="BD6338" s="183"/>
      <c r="BE6338" s="183"/>
      <c r="BF6338" s="183"/>
      <c r="BG6338" s="183"/>
      <c r="BT6338" s="37">
        <f t="shared" si="307"/>
        <v>46162</v>
      </c>
      <c r="BU6338" s="182"/>
      <c r="BV6338" s="183"/>
      <c r="BW6338" s="183"/>
      <c r="BX6338" s="183"/>
      <c r="BY6338" s="183"/>
      <c r="BZ6338" s="183"/>
      <c r="CA6338" s="183"/>
      <c r="CB6338" s="183"/>
      <c r="CC6338" s="183"/>
      <c r="CE6338" s="1"/>
      <c r="CF6338" s="1"/>
      <c r="CG6338" s="1"/>
      <c r="CH6338" s="1"/>
      <c r="CI6338" s="1"/>
      <c r="CJ6338" s="1"/>
      <c r="CK6338" s="1"/>
      <c r="CL6338" s="1"/>
      <c r="CM6338" s="1"/>
      <c r="CN6338" s="1"/>
      <c r="CO6338" s="1"/>
    </row>
    <row r="6339" spans="1:93" ht="30" customHeight="1" x14ac:dyDescent="0.2">
      <c r="A6339" s="1">
        <v>6333</v>
      </c>
      <c r="B6339" s="1" t="s">
        <v>2491</v>
      </c>
      <c r="C6339" s="1" t="s">
        <v>2492</v>
      </c>
      <c r="D6339" s="28" t="s">
        <v>2493</v>
      </c>
      <c r="E6339" s="28" t="s">
        <v>2494</v>
      </c>
      <c r="F6339" s="1" t="s">
        <v>74</v>
      </c>
      <c r="G6339" s="1">
        <v>8</v>
      </c>
      <c r="H6339" s="1" t="s">
        <v>4209</v>
      </c>
      <c r="I6339" s="1" t="s">
        <v>114</v>
      </c>
      <c r="J6339" s="76">
        <v>276</v>
      </c>
      <c r="K6339" s="76">
        <v>2413144</v>
      </c>
      <c r="L6339" s="29">
        <v>46134</v>
      </c>
      <c r="M6339" s="29" t="s">
        <v>4163</v>
      </c>
      <c r="N6339" s="1" t="s">
        <v>478</v>
      </c>
      <c r="O6339" s="28" t="s">
        <v>105</v>
      </c>
      <c r="P6339" s="1" t="s">
        <v>322</v>
      </c>
      <c r="Q6339" s="76">
        <v>8</v>
      </c>
      <c r="R6339" s="1" t="s">
        <v>2495</v>
      </c>
      <c r="S6339" s="76"/>
      <c r="T6339" s="1" t="s">
        <v>115</v>
      </c>
      <c r="U6339" s="1"/>
      <c r="V6339" s="1"/>
      <c r="AB6339" s="179"/>
      <c r="AC6339" s="93">
        <v>23.5</v>
      </c>
      <c r="AD6339" s="69">
        <v>240</v>
      </c>
      <c r="AE6339" s="33"/>
      <c r="AF6339" s="33"/>
      <c r="AG6339" s="33"/>
      <c r="AX6339" s="37">
        <f t="shared" si="308"/>
        <v>46141</v>
      </c>
      <c r="AY6339" s="182"/>
      <c r="AZ6339" s="183"/>
      <c r="BA6339" s="183"/>
      <c r="BB6339" s="183"/>
      <c r="BC6339" s="183"/>
      <c r="BD6339" s="183"/>
      <c r="BE6339" s="183"/>
      <c r="BF6339" s="183"/>
      <c r="BG6339" s="183"/>
      <c r="BT6339" s="37">
        <f t="shared" ref="BT6339:BT6405" si="309">IF(L6339=0, 0, L6339+28)</f>
        <v>46162</v>
      </c>
      <c r="BU6339" s="182"/>
      <c r="BV6339" s="183"/>
      <c r="BW6339" s="183"/>
      <c r="BX6339" s="183"/>
      <c r="BY6339" s="183"/>
      <c r="BZ6339" s="183"/>
      <c r="CA6339" s="183"/>
      <c r="CB6339" s="183"/>
      <c r="CC6339" s="183"/>
      <c r="CE6339" s="1"/>
      <c r="CF6339" s="1"/>
      <c r="CG6339" s="1"/>
      <c r="CH6339" s="1"/>
      <c r="CI6339" s="1"/>
      <c r="CJ6339" s="1"/>
      <c r="CK6339" s="1"/>
      <c r="CL6339" s="1"/>
      <c r="CM6339" s="1"/>
      <c r="CN6339" s="1"/>
      <c r="CO6339" s="1"/>
    </row>
    <row r="6340" spans="1:93" ht="30" customHeight="1" x14ac:dyDescent="0.2">
      <c r="A6340" s="1">
        <v>6334</v>
      </c>
      <c r="B6340" s="1" t="s">
        <v>2491</v>
      </c>
      <c r="C6340" s="1" t="s">
        <v>2492</v>
      </c>
      <c r="D6340" s="28" t="s">
        <v>2493</v>
      </c>
      <c r="E6340" s="28" t="s">
        <v>2494</v>
      </c>
      <c r="F6340" s="1" t="s">
        <v>74</v>
      </c>
      <c r="G6340" s="1">
        <v>8</v>
      </c>
      <c r="H6340" s="1" t="s">
        <v>4209</v>
      </c>
      <c r="I6340" s="1" t="s">
        <v>114</v>
      </c>
      <c r="J6340" s="76">
        <v>553</v>
      </c>
      <c r="K6340" s="76">
        <v>2404914</v>
      </c>
      <c r="L6340" s="29">
        <v>46134</v>
      </c>
      <c r="M6340" s="29" t="s">
        <v>4163</v>
      </c>
      <c r="N6340" s="1" t="s">
        <v>478</v>
      </c>
      <c r="O6340" s="28" t="s">
        <v>1495</v>
      </c>
      <c r="P6340" s="1" t="s">
        <v>322</v>
      </c>
      <c r="Q6340" s="76">
        <v>12</v>
      </c>
      <c r="R6340" s="1" t="s">
        <v>537</v>
      </c>
      <c r="S6340" s="76">
        <v>6</v>
      </c>
      <c r="T6340" s="1" t="s">
        <v>115</v>
      </c>
      <c r="U6340" s="1"/>
      <c r="V6340" s="1"/>
      <c r="AB6340" s="177" t="s">
        <v>3598</v>
      </c>
      <c r="AC6340" s="93">
        <v>24.5</v>
      </c>
      <c r="AD6340" s="69">
        <v>250</v>
      </c>
      <c r="AE6340" s="33"/>
      <c r="AF6340" s="33"/>
      <c r="AG6340" s="33"/>
      <c r="AX6340" s="37">
        <f t="shared" si="308"/>
        <v>46141</v>
      </c>
      <c r="AY6340" s="177" t="s">
        <v>3486</v>
      </c>
      <c r="AZ6340" s="183" t="s">
        <v>3715</v>
      </c>
      <c r="BA6340" s="180">
        <v>47.3</v>
      </c>
      <c r="BB6340" s="180">
        <v>49</v>
      </c>
      <c r="BC6340" s="180"/>
      <c r="BD6340" s="180"/>
      <c r="BE6340" s="180"/>
      <c r="BF6340" s="180"/>
      <c r="BG6340" s="180">
        <f>AVERAGE(BA6340:BF6343)</f>
        <v>48.15</v>
      </c>
      <c r="BT6340" s="37">
        <f t="shared" si="309"/>
        <v>46162</v>
      </c>
      <c r="BU6340" s="177" t="s">
        <v>3486</v>
      </c>
      <c r="BV6340" s="183" t="s">
        <v>3716</v>
      </c>
      <c r="BW6340" s="180">
        <v>59</v>
      </c>
      <c r="BX6340" s="180">
        <v>57.7</v>
      </c>
      <c r="BY6340" s="180"/>
      <c r="BZ6340" s="180"/>
      <c r="CA6340" s="180"/>
      <c r="CB6340" s="180"/>
      <c r="CC6340" s="180">
        <f>AVERAGE(BW6340:CB6343)</f>
        <v>58.35</v>
      </c>
      <c r="CE6340" s="1"/>
      <c r="CF6340" s="1"/>
      <c r="CG6340" s="1"/>
      <c r="CH6340" s="1"/>
      <c r="CI6340" s="1"/>
      <c r="CJ6340" s="1"/>
      <c r="CK6340" s="1"/>
      <c r="CL6340" s="1"/>
      <c r="CM6340" s="1"/>
      <c r="CN6340" s="1"/>
      <c r="CO6340" s="1"/>
    </row>
    <row r="6341" spans="1:93" ht="30" customHeight="1" x14ac:dyDescent="0.2">
      <c r="A6341" s="1">
        <v>6335</v>
      </c>
      <c r="B6341" s="1" t="s">
        <v>2491</v>
      </c>
      <c r="C6341" s="1" t="s">
        <v>2492</v>
      </c>
      <c r="D6341" s="28" t="s">
        <v>2493</v>
      </c>
      <c r="E6341" s="28" t="s">
        <v>2494</v>
      </c>
      <c r="F6341" s="1" t="s">
        <v>74</v>
      </c>
      <c r="G6341" s="1">
        <v>8</v>
      </c>
      <c r="H6341" s="1" t="s">
        <v>4209</v>
      </c>
      <c r="I6341" s="1" t="s">
        <v>114</v>
      </c>
      <c r="J6341" s="76">
        <v>415</v>
      </c>
      <c r="K6341" s="76">
        <v>2404920</v>
      </c>
      <c r="L6341" s="29">
        <v>46134</v>
      </c>
      <c r="M6341" s="29" t="s">
        <v>4163</v>
      </c>
      <c r="N6341" s="1" t="s">
        <v>478</v>
      </c>
      <c r="O6341" s="28" t="s">
        <v>1495</v>
      </c>
      <c r="P6341" s="1" t="s">
        <v>322</v>
      </c>
      <c r="Q6341" s="76">
        <v>8</v>
      </c>
      <c r="R6341" s="1" t="s">
        <v>537</v>
      </c>
      <c r="S6341" s="76"/>
      <c r="T6341" s="1" t="s">
        <v>115</v>
      </c>
      <c r="U6341" s="1"/>
      <c r="V6341" s="1"/>
      <c r="AB6341" s="178"/>
      <c r="AC6341" s="93">
        <v>23</v>
      </c>
      <c r="AD6341" s="69">
        <v>250</v>
      </c>
      <c r="AE6341" s="33"/>
      <c r="AF6341" s="33"/>
      <c r="AG6341" s="33"/>
      <c r="AX6341" s="37">
        <f t="shared" si="308"/>
        <v>46141</v>
      </c>
      <c r="AY6341" s="178"/>
      <c r="AZ6341" s="183"/>
      <c r="BA6341" s="184"/>
      <c r="BB6341" s="184"/>
      <c r="BC6341" s="184"/>
      <c r="BD6341" s="184"/>
      <c r="BE6341" s="184"/>
      <c r="BF6341" s="184"/>
      <c r="BG6341" s="184"/>
      <c r="BT6341" s="37">
        <f t="shared" si="309"/>
        <v>46162</v>
      </c>
      <c r="BU6341" s="178"/>
      <c r="BV6341" s="183"/>
      <c r="BW6341" s="184"/>
      <c r="BX6341" s="184"/>
      <c r="BY6341" s="184"/>
      <c r="BZ6341" s="184"/>
      <c r="CA6341" s="184"/>
      <c r="CB6341" s="184"/>
      <c r="CC6341" s="184"/>
      <c r="CE6341" s="1"/>
      <c r="CF6341" s="1"/>
      <c r="CG6341" s="1"/>
      <c r="CH6341" s="1"/>
      <c r="CI6341" s="1"/>
      <c r="CJ6341" s="1"/>
      <c r="CK6341" s="1"/>
      <c r="CL6341" s="1"/>
      <c r="CM6341" s="1"/>
      <c r="CN6341" s="1"/>
      <c r="CO6341" s="1"/>
    </row>
    <row r="6342" spans="1:93" ht="30" customHeight="1" x14ac:dyDescent="0.2">
      <c r="A6342" s="1">
        <v>6336</v>
      </c>
      <c r="B6342" s="1" t="s">
        <v>2491</v>
      </c>
      <c r="C6342" s="1" t="s">
        <v>2492</v>
      </c>
      <c r="D6342" s="28" t="s">
        <v>2493</v>
      </c>
      <c r="E6342" s="28" t="s">
        <v>2494</v>
      </c>
      <c r="F6342" s="1" t="s">
        <v>74</v>
      </c>
      <c r="G6342" s="1">
        <v>8</v>
      </c>
      <c r="H6342" s="1" t="s">
        <v>4209</v>
      </c>
      <c r="I6342" s="1" t="s">
        <v>114</v>
      </c>
      <c r="J6342" s="76">
        <v>553</v>
      </c>
      <c r="K6342" s="76">
        <v>2423090</v>
      </c>
      <c r="L6342" s="29">
        <v>46134</v>
      </c>
      <c r="M6342" s="29" t="s">
        <v>4163</v>
      </c>
      <c r="N6342" s="1" t="s">
        <v>478</v>
      </c>
      <c r="O6342" s="28" t="s">
        <v>1495</v>
      </c>
      <c r="P6342" s="1" t="s">
        <v>322</v>
      </c>
      <c r="Q6342" s="76">
        <v>12</v>
      </c>
      <c r="R6342" s="1" t="s">
        <v>537</v>
      </c>
      <c r="S6342" s="76"/>
      <c r="T6342" s="1" t="s">
        <v>115</v>
      </c>
      <c r="U6342" s="1"/>
      <c r="V6342" s="1"/>
      <c r="AB6342" s="178"/>
      <c r="AC6342" s="93">
        <v>24</v>
      </c>
      <c r="AD6342" s="69">
        <v>230</v>
      </c>
      <c r="AE6342" s="33"/>
      <c r="AF6342" s="33"/>
      <c r="AG6342" s="33"/>
      <c r="AX6342" s="37">
        <f t="shared" si="308"/>
        <v>46141</v>
      </c>
      <c r="AY6342" s="178"/>
      <c r="AZ6342" s="183"/>
      <c r="BA6342" s="184"/>
      <c r="BB6342" s="184"/>
      <c r="BC6342" s="184"/>
      <c r="BD6342" s="184"/>
      <c r="BE6342" s="184"/>
      <c r="BF6342" s="184"/>
      <c r="BG6342" s="184"/>
      <c r="BT6342" s="37">
        <f t="shared" si="309"/>
        <v>46162</v>
      </c>
      <c r="BU6342" s="178"/>
      <c r="BV6342" s="183"/>
      <c r="BW6342" s="184"/>
      <c r="BX6342" s="184"/>
      <c r="BY6342" s="184"/>
      <c r="BZ6342" s="184"/>
      <c r="CA6342" s="184"/>
      <c r="CB6342" s="184"/>
      <c r="CC6342" s="184"/>
      <c r="CE6342" s="1"/>
      <c r="CF6342" s="1"/>
      <c r="CG6342" s="1"/>
      <c r="CH6342" s="1"/>
      <c r="CI6342" s="1"/>
      <c r="CJ6342" s="1"/>
      <c r="CK6342" s="1"/>
      <c r="CL6342" s="1"/>
      <c r="CM6342" s="1"/>
      <c r="CN6342" s="1"/>
      <c r="CO6342" s="1"/>
    </row>
    <row r="6343" spans="1:93" ht="30" customHeight="1" x14ac:dyDescent="0.2">
      <c r="A6343" s="1">
        <v>6337</v>
      </c>
      <c r="B6343" s="1" t="s">
        <v>2491</v>
      </c>
      <c r="C6343" s="1" t="s">
        <v>2492</v>
      </c>
      <c r="D6343" s="28" t="s">
        <v>2493</v>
      </c>
      <c r="E6343" s="28" t="s">
        <v>2494</v>
      </c>
      <c r="F6343" s="1" t="s">
        <v>74</v>
      </c>
      <c r="G6343" s="1">
        <v>8</v>
      </c>
      <c r="H6343" s="1" t="s">
        <v>4209</v>
      </c>
      <c r="I6343" s="1" t="s">
        <v>114</v>
      </c>
      <c r="J6343" s="76">
        <v>437</v>
      </c>
      <c r="K6343" s="76">
        <v>2423091</v>
      </c>
      <c r="L6343" s="29">
        <v>46134</v>
      </c>
      <c r="M6343" s="29" t="s">
        <v>4163</v>
      </c>
      <c r="N6343" s="1" t="s">
        <v>478</v>
      </c>
      <c r="O6343" s="28" t="s">
        <v>1495</v>
      </c>
      <c r="P6343" s="1" t="s">
        <v>322</v>
      </c>
      <c r="Q6343" s="76">
        <v>8</v>
      </c>
      <c r="R6343" s="1" t="s">
        <v>537</v>
      </c>
      <c r="S6343" s="76"/>
      <c r="T6343" s="1" t="s">
        <v>115</v>
      </c>
      <c r="U6343" s="1"/>
      <c r="V6343" s="1"/>
      <c r="AB6343" s="179"/>
      <c r="AC6343" s="93" t="s">
        <v>103</v>
      </c>
      <c r="AD6343" s="69" t="s">
        <v>103</v>
      </c>
      <c r="AE6343" s="33"/>
      <c r="AF6343" s="33"/>
      <c r="AG6343" s="33"/>
      <c r="AX6343" s="37">
        <f t="shared" si="308"/>
        <v>46141</v>
      </c>
      <c r="AY6343" s="179"/>
      <c r="AZ6343" s="183"/>
      <c r="BA6343" s="181"/>
      <c r="BB6343" s="181"/>
      <c r="BC6343" s="181"/>
      <c r="BD6343" s="181"/>
      <c r="BE6343" s="181"/>
      <c r="BF6343" s="181"/>
      <c r="BG6343" s="181"/>
      <c r="BT6343" s="37">
        <f t="shared" si="309"/>
        <v>46162</v>
      </c>
      <c r="BU6343" s="179"/>
      <c r="BV6343" s="183"/>
      <c r="BW6343" s="181"/>
      <c r="BX6343" s="181"/>
      <c r="BY6343" s="181"/>
      <c r="BZ6343" s="181"/>
      <c r="CA6343" s="181"/>
      <c r="CB6343" s="181"/>
      <c r="CC6343" s="181"/>
      <c r="CE6343" s="1"/>
      <c r="CF6343" s="1"/>
      <c r="CG6343" s="1"/>
      <c r="CH6343" s="1"/>
      <c r="CI6343" s="1"/>
      <c r="CJ6343" s="1"/>
      <c r="CK6343" s="1"/>
      <c r="CL6343" s="1"/>
      <c r="CM6343" s="1"/>
      <c r="CN6343" s="1"/>
      <c r="CO6343" s="1"/>
    </row>
    <row r="6344" spans="1:93" ht="30" customHeight="1" x14ac:dyDescent="0.2">
      <c r="A6344" s="1">
        <v>6338</v>
      </c>
      <c r="B6344" s="1" t="s">
        <v>2072</v>
      </c>
      <c r="C6344" s="1" t="s">
        <v>2537</v>
      </c>
      <c r="D6344" s="28" t="s">
        <v>2535</v>
      </c>
      <c r="E6344" s="28" t="s">
        <v>2536</v>
      </c>
      <c r="F6344" s="1" t="s">
        <v>74</v>
      </c>
      <c r="G6344" s="1">
        <v>9</v>
      </c>
      <c r="H6344" s="1" t="s">
        <v>341</v>
      </c>
      <c r="I6344" s="1" t="s">
        <v>114</v>
      </c>
      <c r="J6344" s="76">
        <v>415</v>
      </c>
      <c r="K6344" s="76">
        <v>2404976</v>
      </c>
      <c r="L6344" s="29">
        <v>46134</v>
      </c>
      <c r="M6344" s="29" t="s">
        <v>4163</v>
      </c>
      <c r="N6344" s="1" t="s">
        <v>478</v>
      </c>
      <c r="O6344" s="28" t="s">
        <v>85</v>
      </c>
      <c r="P6344" s="1" t="s">
        <v>216</v>
      </c>
      <c r="Q6344" s="76">
        <v>1</v>
      </c>
      <c r="R6344" s="1"/>
      <c r="S6344" s="76"/>
      <c r="T6344" s="1" t="s">
        <v>115</v>
      </c>
      <c r="U6344" s="1"/>
      <c r="V6344" s="1"/>
      <c r="AB6344" s="177" t="s">
        <v>3606</v>
      </c>
      <c r="AC6344" s="93">
        <v>25</v>
      </c>
      <c r="AD6344" s="69">
        <v>260</v>
      </c>
      <c r="AE6344" s="33"/>
      <c r="AF6344" s="33"/>
      <c r="AG6344" s="33"/>
      <c r="AX6344" s="37">
        <f t="shared" si="308"/>
        <v>46141</v>
      </c>
      <c r="AY6344" s="177" t="s">
        <v>3458</v>
      </c>
      <c r="AZ6344" s="183" t="s">
        <v>3459</v>
      </c>
      <c r="BA6344" s="180">
        <v>41.6</v>
      </c>
      <c r="BB6344" s="180">
        <v>40.299999999999997</v>
      </c>
      <c r="BC6344" s="180">
        <v>41.6</v>
      </c>
      <c r="BD6344" s="180">
        <v>41.3</v>
      </c>
      <c r="BE6344" s="180">
        <v>42.6</v>
      </c>
      <c r="BF6344" s="180">
        <v>40.700000000000003</v>
      </c>
      <c r="BG6344" s="180">
        <f>AVERAGE(BA6344:BF6356)</f>
        <v>41.35</v>
      </c>
      <c r="BT6344" s="37">
        <f t="shared" si="309"/>
        <v>46162</v>
      </c>
      <c r="BU6344" s="177" t="s">
        <v>3458</v>
      </c>
      <c r="BV6344" s="183" t="s">
        <v>3460</v>
      </c>
      <c r="BW6344" s="180">
        <v>51</v>
      </c>
      <c r="BX6344" s="180">
        <v>50.2</v>
      </c>
      <c r="BY6344" s="180">
        <v>50.2</v>
      </c>
      <c r="BZ6344" s="180">
        <v>51.7</v>
      </c>
      <c r="CA6344" s="180">
        <v>51.4</v>
      </c>
      <c r="CB6344" s="180">
        <v>50.1</v>
      </c>
      <c r="CC6344" s="180">
        <f>AVERAGE(BW6344:CB6356)</f>
        <v>50.766666666666673</v>
      </c>
      <c r="CE6344" s="1"/>
      <c r="CF6344" s="1"/>
      <c r="CG6344" s="1"/>
      <c r="CH6344" s="1"/>
      <c r="CI6344" s="1"/>
      <c r="CJ6344" s="1"/>
      <c r="CK6344" s="1"/>
      <c r="CL6344" s="1"/>
      <c r="CM6344" s="1"/>
      <c r="CN6344" s="1"/>
      <c r="CO6344" s="1"/>
    </row>
    <row r="6345" spans="1:93" ht="30" customHeight="1" x14ac:dyDescent="0.2">
      <c r="A6345" s="1">
        <v>6339</v>
      </c>
      <c r="B6345" s="1" t="s">
        <v>2072</v>
      </c>
      <c r="C6345" s="1" t="s">
        <v>2537</v>
      </c>
      <c r="D6345" s="28" t="s">
        <v>2535</v>
      </c>
      <c r="E6345" s="28" t="s">
        <v>2536</v>
      </c>
      <c r="F6345" s="1" t="s">
        <v>74</v>
      </c>
      <c r="G6345" s="1">
        <v>9</v>
      </c>
      <c r="H6345" s="1" t="s">
        <v>341</v>
      </c>
      <c r="I6345" s="1" t="s">
        <v>114</v>
      </c>
      <c r="J6345" s="76">
        <v>554</v>
      </c>
      <c r="K6345" s="76">
        <v>2404977</v>
      </c>
      <c r="L6345" s="29">
        <v>46134</v>
      </c>
      <c r="M6345" s="29" t="s">
        <v>4163</v>
      </c>
      <c r="N6345" s="1" t="s">
        <v>478</v>
      </c>
      <c r="O6345" s="28" t="s">
        <v>85</v>
      </c>
      <c r="P6345" s="1" t="s">
        <v>216</v>
      </c>
      <c r="Q6345" s="76">
        <v>12</v>
      </c>
      <c r="R6345" s="1"/>
      <c r="S6345" s="76">
        <v>6</v>
      </c>
      <c r="T6345" s="1" t="s">
        <v>115</v>
      </c>
      <c r="U6345" s="1"/>
      <c r="V6345" s="1"/>
      <c r="AB6345" s="178"/>
      <c r="AC6345" s="93">
        <v>24.5</v>
      </c>
      <c r="AD6345" s="69">
        <v>250</v>
      </c>
      <c r="AE6345" s="33"/>
      <c r="AF6345" s="33"/>
      <c r="AG6345" s="33"/>
      <c r="AX6345" s="37">
        <f t="shared" si="308"/>
        <v>46141</v>
      </c>
      <c r="AY6345" s="178"/>
      <c r="AZ6345" s="183"/>
      <c r="BA6345" s="184"/>
      <c r="BB6345" s="184"/>
      <c r="BC6345" s="184"/>
      <c r="BD6345" s="184"/>
      <c r="BE6345" s="184"/>
      <c r="BF6345" s="184"/>
      <c r="BG6345" s="184"/>
      <c r="BT6345" s="37">
        <f t="shared" si="309"/>
        <v>46162</v>
      </c>
      <c r="BU6345" s="178"/>
      <c r="BV6345" s="183"/>
      <c r="BW6345" s="184"/>
      <c r="BX6345" s="184"/>
      <c r="BY6345" s="184"/>
      <c r="BZ6345" s="184"/>
      <c r="CA6345" s="184"/>
      <c r="CB6345" s="184"/>
      <c r="CC6345" s="184"/>
      <c r="CE6345" s="1"/>
      <c r="CF6345" s="1"/>
      <c r="CG6345" s="1"/>
      <c r="CH6345" s="1"/>
      <c r="CI6345" s="1"/>
      <c r="CJ6345" s="1"/>
      <c r="CK6345" s="1"/>
      <c r="CL6345" s="1"/>
      <c r="CM6345" s="1"/>
      <c r="CN6345" s="1"/>
      <c r="CO6345" s="1"/>
    </row>
    <row r="6346" spans="1:93" ht="30" customHeight="1" x14ac:dyDescent="0.2">
      <c r="A6346" s="1">
        <v>6340</v>
      </c>
      <c r="B6346" s="1" t="s">
        <v>2072</v>
      </c>
      <c r="C6346" s="1" t="s">
        <v>2537</v>
      </c>
      <c r="D6346" s="28" t="s">
        <v>2535</v>
      </c>
      <c r="E6346" s="28" t="s">
        <v>2536</v>
      </c>
      <c r="F6346" s="1" t="s">
        <v>74</v>
      </c>
      <c r="G6346" s="1">
        <v>9</v>
      </c>
      <c r="H6346" s="1" t="s">
        <v>341</v>
      </c>
      <c r="I6346" s="1" t="s">
        <v>114</v>
      </c>
      <c r="J6346" s="76">
        <v>557</v>
      </c>
      <c r="K6346" s="76">
        <v>2423108</v>
      </c>
      <c r="L6346" s="29">
        <v>46134</v>
      </c>
      <c r="M6346" s="29" t="s">
        <v>4163</v>
      </c>
      <c r="N6346" s="1" t="s">
        <v>478</v>
      </c>
      <c r="O6346" s="28" t="s">
        <v>85</v>
      </c>
      <c r="P6346" s="1" t="s">
        <v>216</v>
      </c>
      <c r="Q6346" s="76">
        <v>12</v>
      </c>
      <c r="R6346" s="1"/>
      <c r="S6346" s="76"/>
      <c r="T6346" s="1" t="s">
        <v>115</v>
      </c>
      <c r="U6346" s="1"/>
      <c r="V6346" s="1"/>
      <c r="AB6346" s="178"/>
      <c r="AC6346" s="93">
        <v>25</v>
      </c>
      <c r="AD6346" s="69">
        <v>240</v>
      </c>
      <c r="AE6346" s="33"/>
      <c r="AF6346" s="33"/>
      <c r="AG6346" s="33"/>
      <c r="AX6346" s="37">
        <f t="shared" si="308"/>
        <v>46141</v>
      </c>
      <c r="AY6346" s="178"/>
      <c r="AZ6346" s="183"/>
      <c r="BA6346" s="184"/>
      <c r="BB6346" s="184"/>
      <c r="BC6346" s="184"/>
      <c r="BD6346" s="184"/>
      <c r="BE6346" s="184"/>
      <c r="BF6346" s="184"/>
      <c r="BG6346" s="184"/>
      <c r="BT6346" s="37">
        <f t="shared" si="309"/>
        <v>46162</v>
      </c>
      <c r="BU6346" s="178"/>
      <c r="BV6346" s="183"/>
      <c r="BW6346" s="184"/>
      <c r="BX6346" s="184"/>
      <c r="BY6346" s="184"/>
      <c r="BZ6346" s="184"/>
      <c r="CA6346" s="184"/>
      <c r="CB6346" s="184"/>
      <c r="CC6346" s="184"/>
      <c r="CE6346" s="1"/>
      <c r="CF6346" s="1"/>
      <c r="CG6346" s="1"/>
      <c r="CH6346" s="1"/>
      <c r="CI6346" s="1"/>
      <c r="CJ6346" s="1"/>
      <c r="CK6346" s="1"/>
      <c r="CL6346" s="1"/>
      <c r="CM6346" s="1"/>
      <c r="CN6346" s="1"/>
      <c r="CO6346" s="1"/>
    </row>
    <row r="6347" spans="1:93" ht="30" customHeight="1" x14ac:dyDescent="0.2">
      <c r="A6347" s="1">
        <v>6341</v>
      </c>
      <c r="B6347" s="1" t="s">
        <v>2072</v>
      </c>
      <c r="C6347" s="1" t="s">
        <v>2537</v>
      </c>
      <c r="D6347" s="28" t="s">
        <v>2535</v>
      </c>
      <c r="E6347" s="28" t="s">
        <v>2536</v>
      </c>
      <c r="F6347" s="1" t="s">
        <v>74</v>
      </c>
      <c r="G6347" s="1">
        <v>9</v>
      </c>
      <c r="H6347" s="1" t="s">
        <v>341</v>
      </c>
      <c r="I6347" s="1" t="s">
        <v>114</v>
      </c>
      <c r="J6347" s="76">
        <v>403</v>
      </c>
      <c r="K6347" s="76">
        <v>2423109</v>
      </c>
      <c r="L6347" s="29">
        <v>46134</v>
      </c>
      <c r="M6347" s="29" t="s">
        <v>4163</v>
      </c>
      <c r="N6347" s="1" t="s">
        <v>478</v>
      </c>
      <c r="O6347" s="28" t="s">
        <v>85</v>
      </c>
      <c r="P6347" s="1" t="s">
        <v>216</v>
      </c>
      <c r="Q6347" s="76">
        <v>9</v>
      </c>
      <c r="R6347" s="1"/>
      <c r="S6347" s="76"/>
      <c r="T6347" s="1" t="s">
        <v>115</v>
      </c>
      <c r="U6347" s="1"/>
      <c r="V6347" s="1"/>
      <c r="AB6347" s="178"/>
      <c r="AC6347" s="93">
        <v>23.5</v>
      </c>
      <c r="AD6347" s="69">
        <v>260</v>
      </c>
      <c r="AE6347" s="33"/>
      <c r="AF6347" s="33"/>
      <c r="AG6347" s="33"/>
      <c r="AX6347" s="37">
        <f t="shared" si="308"/>
        <v>46141</v>
      </c>
      <c r="AY6347" s="178"/>
      <c r="AZ6347" s="183"/>
      <c r="BA6347" s="184"/>
      <c r="BB6347" s="184"/>
      <c r="BC6347" s="184"/>
      <c r="BD6347" s="184"/>
      <c r="BE6347" s="184"/>
      <c r="BF6347" s="184"/>
      <c r="BG6347" s="184"/>
      <c r="BT6347" s="37">
        <f t="shared" si="309"/>
        <v>46162</v>
      </c>
      <c r="BU6347" s="178"/>
      <c r="BV6347" s="183"/>
      <c r="BW6347" s="184"/>
      <c r="BX6347" s="184"/>
      <c r="BY6347" s="184"/>
      <c r="BZ6347" s="184"/>
      <c r="CA6347" s="184"/>
      <c r="CB6347" s="184"/>
      <c r="CC6347" s="184"/>
      <c r="CE6347" s="1"/>
      <c r="CF6347" s="1"/>
      <c r="CG6347" s="1"/>
      <c r="CH6347" s="1"/>
      <c r="CI6347" s="1"/>
      <c r="CJ6347" s="1"/>
      <c r="CK6347" s="1"/>
      <c r="CL6347" s="1"/>
      <c r="CM6347" s="1"/>
      <c r="CN6347" s="1"/>
      <c r="CO6347" s="1"/>
    </row>
    <row r="6348" spans="1:93" ht="30" customHeight="1" x14ac:dyDescent="0.2">
      <c r="A6348" s="1">
        <v>6342</v>
      </c>
      <c r="B6348" s="1" t="s">
        <v>2072</v>
      </c>
      <c r="C6348" s="1" t="s">
        <v>2537</v>
      </c>
      <c r="D6348" s="28" t="s">
        <v>2535</v>
      </c>
      <c r="E6348" s="28" t="s">
        <v>2536</v>
      </c>
      <c r="F6348" s="1" t="s">
        <v>74</v>
      </c>
      <c r="G6348" s="1">
        <v>9</v>
      </c>
      <c r="H6348" s="1" t="s">
        <v>341</v>
      </c>
      <c r="I6348" s="1" t="s">
        <v>114</v>
      </c>
      <c r="J6348" s="76">
        <v>551</v>
      </c>
      <c r="K6348" s="76">
        <v>2404978</v>
      </c>
      <c r="L6348" s="29">
        <v>46134</v>
      </c>
      <c r="M6348" s="29" t="s">
        <v>4163</v>
      </c>
      <c r="N6348" s="1" t="s">
        <v>478</v>
      </c>
      <c r="O6348" s="28" t="s">
        <v>85</v>
      </c>
      <c r="P6348" s="1" t="s">
        <v>216</v>
      </c>
      <c r="Q6348" s="76">
        <v>12</v>
      </c>
      <c r="R6348" s="1"/>
      <c r="S6348" s="76"/>
      <c r="T6348" s="1" t="s">
        <v>115</v>
      </c>
      <c r="U6348" s="1"/>
      <c r="V6348" s="1"/>
      <c r="AB6348" s="178"/>
      <c r="AC6348" s="93">
        <v>23</v>
      </c>
      <c r="AD6348" s="69">
        <v>250</v>
      </c>
      <c r="AE6348" s="33"/>
      <c r="AF6348" s="33"/>
      <c r="AG6348" s="33"/>
      <c r="AX6348" s="37">
        <f t="shared" si="308"/>
        <v>46141</v>
      </c>
      <c r="AY6348" s="178"/>
      <c r="AZ6348" s="183"/>
      <c r="BA6348" s="184"/>
      <c r="BB6348" s="184"/>
      <c r="BC6348" s="184"/>
      <c r="BD6348" s="184"/>
      <c r="BE6348" s="184"/>
      <c r="BF6348" s="184"/>
      <c r="BG6348" s="184"/>
      <c r="BT6348" s="37">
        <f t="shared" si="309"/>
        <v>46162</v>
      </c>
      <c r="BU6348" s="178"/>
      <c r="BV6348" s="183"/>
      <c r="BW6348" s="184"/>
      <c r="BX6348" s="184"/>
      <c r="BY6348" s="184"/>
      <c r="BZ6348" s="184"/>
      <c r="CA6348" s="184"/>
      <c r="CB6348" s="184"/>
      <c r="CC6348" s="184"/>
      <c r="CE6348" s="1"/>
      <c r="CF6348" s="1"/>
      <c r="CG6348" s="1"/>
      <c r="CH6348" s="1"/>
      <c r="CI6348" s="1"/>
      <c r="CJ6348" s="1"/>
      <c r="CK6348" s="1"/>
      <c r="CL6348" s="1"/>
      <c r="CM6348" s="1"/>
      <c r="CN6348" s="1"/>
      <c r="CO6348" s="1"/>
    </row>
    <row r="6349" spans="1:93" ht="30" customHeight="1" x14ac:dyDescent="0.2">
      <c r="A6349" s="1">
        <v>6343</v>
      </c>
      <c r="B6349" s="1" t="s">
        <v>2072</v>
      </c>
      <c r="C6349" s="1" t="s">
        <v>2537</v>
      </c>
      <c r="D6349" s="28" t="s">
        <v>2535</v>
      </c>
      <c r="E6349" s="28" t="s">
        <v>2536</v>
      </c>
      <c r="F6349" s="1" t="s">
        <v>74</v>
      </c>
      <c r="G6349" s="1">
        <v>9</v>
      </c>
      <c r="H6349" s="1" t="s">
        <v>341</v>
      </c>
      <c r="I6349" s="1" t="s">
        <v>114</v>
      </c>
      <c r="J6349" s="76">
        <v>433</v>
      </c>
      <c r="K6349" s="76">
        <v>2423110</v>
      </c>
      <c r="L6349" s="29">
        <v>46134</v>
      </c>
      <c r="M6349" s="29" t="s">
        <v>4163</v>
      </c>
      <c r="N6349" s="1" t="s">
        <v>478</v>
      </c>
      <c r="O6349" s="28" t="s">
        <v>85</v>
      </c>
      <c r="P6349" s="1" t="s">
        <v>216</v>
      </c>
      <c r="Q6349" s="76">
        <v>10</v>
      </c>
      <c r="R6349" s="1"/>
      <c r="S6349" s="76"/>
      <c r="T6349" s="1" t="s">
        <v>115</v>
      </c>
      <c r="U6349" s="1"/>
      <c r="V6349" s="1"/>
      <c r="AB6349" s="178"/>
      <c r="AC6349" s="93">
        <v>25</v>
      </c>
      <c r="AD6349" s="69">
        <v>250</v>
      </c>
      <c r="AE6349" s="33"/>
      <c r="AF6349" s="33"/>
      <c r="AG6349" s="33"/>
      <c r="AX6349" s="37">
        <f t="shared" si="308"/>
        <v>46141</v>
      </c>
      <c r="AY6349" s="178"/>
      <c r="AZ6349" s="183"/>
      <c r="BA6349" s="184"/>
      <c r="BB6349" s="184"/>
      <c r="BC6349" s="184"/>
      <c r="BD6349" s="184"/>
      <c r="BE6349" s="184"/>
      <c r="BF6349" s="184"/>
      <c r="BG6349" s="184"/>
      <c r="BT6349" s="37">
        <f t="shared" si="309"/>
        <v>46162</v>
      </c>
      <c r="BU6349" s="178"/>
      <c r="BV6349" s="183"/>
      <c r="BW6349" s="184"/>
      <c r="BX6349" s="184"/>
      <c r="BY6349" s="184"/>
      <c r="BZ6349" s="184"/>
      <c r="CA6349" s="184"/>
      <c r="CB6349" s="184"/>
      <c r="CC6349" s="184"/>
      <c r="CE6349" s="1"/>
      <c r="CF6349" s="1"/>
      <c r="CG6349" s="1"/>
      <c r="CH6349" s="1"/>
      <c r="CI6349" s="1"/>
      <c r="CJ6349" s="1"/>
      <c r="CK6349" s="1"/>
      <c r="CL6349" s="1"/>
      <c r="CM6349" s="1"/>
      <c r="CN6349" s="1"/>
      <c r="CO6349" s="1"/>
    </row>
    <row r="6350" spans="1:93" ht="30" customHeight="1" x14ac:dyDescent="0.2">
      <c r="A6350" s="1">
        <v>6344</v>
      </c>
      <c r="B6350" s="1" t="s">
        <v>2072</v>
      </c>
      <c r="C6350" s="1" t="s">
        <v>2537</v>
      </c>
      <c r="D6350" s="28" t="s">
        <v>2535</v>
      </c>
      <c r="E6350" s="28" t="s">
        <v>2536</v>
      </c>
      <c r="F6350" s="1" t="s">
        <v>74</v>
      </c>
      <c r="G6350" s="1">
        <v>9</v>
      </c>
      <c r="H6350" s="1" t="s">
        <v>341</v>
      </c>
      <c r="I6350" s="1" t="s">
        <v>114</v>
      </c>
      <c r="J6350" s="76">
        <v>303</v>
      </c>
      <c r="K6350" s="76">
        <v>2404979</v>
      </c>
      <c r="L6350" s="29">
        <v>46134</v>
      </c>
      <c r="M6350" s="29" t="s">
        <v>4163</v>
      </c>
      <c r="N6350" s="1" t="s">
        <v>478</v>
      </c>
      <c r="O6350" s="28" t="s">
        <v>85</v>
      </c>
      <c r="P6350" s="1" t="s">
        <v>216</v>
      </c>
      <c r="Q6350" s="76">
        <v>8</v>
      </c>
      <c r="R6350" s="1"/>
      <c r="S6350" s="76"/>
      <c r="T6350" s="1" t="s">
        <v>115</v>
      </c>
      <c r="U6350" s="1"/>
      <c r="V6350" s="1"/>
      <c r="AB6350" s="178"/>
      <c r="AC6350" s="93">
        <v>25</v>
      </c>
      <c r="AD6350" s="69">
        <v>260</v>
      </c>
      <c r="AE6350" s="33"/>
      <c r="AF6350" s="33"/>
      <c r="AG6350" s="33"/>
      <c r="AX6350" s="37">
        <f t="shared" si="308"/>
        <v>46141</v>
      </c>
      <c r="AY6350" s="178"/>
      <c r="AZ6350" s="183"/>
      <c r="BA6350" s="184"/>
      <c r="BB6350" s="184"/>
      <c r="BC6350" s="184"/>
      <c r="BD6350" s="184"/>
      <c r="BE6350" s="184"/>
      <c r="BF6350" s="184"/>
      <c r="BG6350" s="184"/>
      <c r="BT6350" s="37">
        <f t="shared" si="309"/>
        <v>46162</v>
      </c>
      <c r="BU6350" s="178"/>
      <c r="BV6350" s="183"/>
      <c r="BW6350" s="184"/>
      <c r="BX6350" s="184"/>
      <c r="BY6350" s="184"/>
      <c r="BZ6350" s="184"/>
      <c r="CA6350" s="184"/>
      <c r="CB6350" s="184"/>
      <c r="CC6350" s="184"/>
      <c r="CE6350" s="1"/>
      <c r="CF6350" s="1"/>
      <c r="CG6350" s="1"/>
      <c r="CH6350" s="1"/>
      <c r="CI6350" s="1"/>
      <c r="CJ6350" s="1"/>
      <c r="CK6350" s="1"/>
      <c r="CL6350" s="1"/>
      <c r="CM6350" s="1"/>
      <c r="CN6350" s="1"/>
      <c r="CO6350" s="1"/>
    </row>
    <row r="6351" spans="1:93" ht="30" customHeight="1" x14ac:dyDescent="0.2">
      <c r="A6351" s="1">
        <v>6345</v>
      </c>
      <c r="B6351" s="1" t="s">
        <v>2072</v>
      </c>
      <c r="C6351" s="1" t="s">
        <v>2537</v>
      </c>
      <c r="D6351" s="28" t="s">
        <v>2535</v>
      </c>
      <c r="E6351" s="28" t="s">
        <v>2536</v>
      </c>
      <c r="F6351" s="1" t="s">
        <v>74</v>
      </c>
      <c r="G6351" s="1">
        <v>9</v>
      </c>
      <c r="H6351" s="1" t="s">
        <v>341</v>
      </c>
      <c r="I6351" s="1" t="s">
        <v>114</v>
      </c>
      <c r="J6351" s="76">
        <v>295</v>
      </c>
      <c r="K6351" s="76">
        <v>2423112</v>
      </c>
      <c r="L6351" s="29">
        <v>46134</v>
      </c>
      <c r="M6351" s="29" t="s">
        <v>4163</v>
      </c>
      <c r="N6351" s="1" t="s">
        <v>478</v>
      </c>
      <c r="O6351" s="28" t="s">
        <v>85</v>
      </c>
      <c r="P6351" s="1" t="s">
        <v>216</v>
      </c>
      <c r="Q6351" s="76">
        <v>8</v>
      </c>
      <c r="R6351" s="1"/>
      <c r="S6351" s="76"/>
      <c r="T6351" s="1" t="s">
        <v>115</v>
      </c>
      <c r="U6351" s="1"/>
      <c r="V6351" s="1"/>
      <c r="AB6351" s="178"/>
      <c r="AC6351" s="93">
        <v>25.5</v>
      </c>
      <c r="AD6351" s="69">
        <v>250</v>
      </c>
      <c r="AE6351" s="33"/>
      <c r="AF6351" s="33"/>
      <c r="AG6351" s="33"/>
      <c r="AX6351" s="37">
        <f t="shared" si="308"/>
        <v>46141</v>
      </c>
      <c r="AY6351" s="178"/>
      <c r="AZ6351" s="183"/>
      <c r="BA6351" s="184"/>
      <c r="BB6351" s="184"/>
      <c r="BC6351" s="184"/>
      <c r="BD6351" s="184"/>
      <c r="BE6351" s="184"/>
      <c r="BF6351" s="184"/>
      <c r="BG6351" s="184"/>
      <c r="BT6351" s="37">
        <f t="shared" si="309"/>
        <v>46162</v>
      </c>
      <c r="BU6351" s="178"/>
      <c r="BV6351" s="183"/>
      <c r="BW6351" s="184"/>
      <c r="BX6351" s="184"/>
      <c r="BY6351" s="184"/>
      <c r="BZ6351" s="184"/>
      <c r="CA6351" s="184"/>
      <c r="CB6351" s="184"/>
      <c r="CC6351" s="184"/>
      <c r="CE6351" s="1"/>
      <c r="CF6351" s="1"/>
      <c r="CG6351" s="1"/>
      <c r="CH6351" s="1"/>
      <c r="CI6351" s="1"/>
      <c r="CJ6351" s="1"/>
      <c r="CK6351" s="1"/>
      <c r="CL6351" s="1"/>
      <c r="CM6351" s="1"/>
      <c r="CN6351" s="1"/>
      <c r="CO6351" s="1"/>
    </row>
    <row r="6352" spans="1:93" ht="30" customHeight="1" x14ac:dyDescent="0.2">
      <c r="A6352" s="1">
        <v>6346</v>
      </c>
      <c r="B6352" s="1" t="s">
        <v>2072</v>
      </c>
      <c r="C6352" s="1" t="s">
        <v>2537</v>
      </c>
      <c r="D6352" s="28" t="s">
        <v>2535</v>
      </c>
      <c r="E6352" s="28" t="s">
        <v>2536</v>
      </c>
      <c r="F6352" s="1" t="s">
        <v>74</v>
      </c>
      <c r="G6352" s="1">
        <v>9</v>
      </c>
      <c r="H6352" s="1" t="s">
        <v>341</v>
      </c>
      <c r="I6352" s="1" t="s">
        <v>114</v>
      </c>
      <c r="J6352" s="76">
        <v>407</v>
      </c>
      <c r="K6352" s="76">
        <v>2404980</v>
      </c>
      <c r="L6352" s="29">
        <v>46134</v>
      </c>
      <c r="M6352" s="29" t="s">
        <v>4163</v>
      </c>
      <c r="N6352" s="1" t="s">
        <v>478</v>
      </c>
      <c r="O6352" s="28" t="s">
        <v>85</v>
      </c>
      <c r="P6352" s="1" t="s">
        <v>216</v>
      </c>
      <c r="Q6352" s="76">
        <v>9</v>
      </c>
      <c r="R6352" s="1"/>
      <c r="S6352" s="76"/>
      <c r="T6352" s="1" t="s">
        <v>115</v>
      </c>
      <c r="U6352" s="1"/>
      <c r="V6352" s="1"/>
      <c r="AB6352" s="178"/>
      <c r="AC6352" s="93">
        <v>24</v>
      </c>
      <c r="AD6352" s="69">
        <v>240</v>
      </c>
      <c r="AE6352" s="33"/>
      <c r="AF6352" s="33"/>
      <c r="AG6352" s="33"/>
      <c r="AX6352" s="37">
        <f t="shared" si="308"/>
        <v>46141</v>
      </c>
      <c r="AY6352" s="178"/>
      <c r="AZ6352" s="183"/>
      <c r="BA6352" s="184"/>
      <c r="BB6352" s="184"/>
      <c r="BC6352" s="184"/>
      <c r="BD6352" s="184"/>
      <c r="BE6352" s="184"/>
      <c r="BF6352" s="184"/>
      <c r="BG6352" s="184"/>
      <c r="BT6352" s="37">
        <f t="shared" si="309"/>
        <v>46162</v>
      </c>
      <c r="BU6352" s="178"/>
      <c r="BV6352" s="183"/>
      <c r="BW6352" s="184"/>
      <c r="BX6352" s="184"/>
      <c r="BY6352" s="184"/>
      <c r="BZ6352" s="184"/>
      <c r="CA6352" s="184"/>
      <c r="CB6352" s="184"/>
      <c r="CC6352" s="184"/>
      <c r="CE6352" s="1"/>
      <c r="CF6352" s="1"/>
      <c r="CG6352" s="1"/>
      <c r="CH6352" s="1"/>
      <c r="CI6352" s="1"/>
      <c r="CJ6352" s="1"/>
      <c r="CK6352" s="1"/>
      <c r="CL6352" s="1"/>
      <c r="CM6352" s="1"/>
      <c r="CN6352" s="1"/>
      <c r="CO6352" s="1"/>
    </row>
    <row r="6353" spans="1:93" ht="30" customHeight="1" x14ac:dyDescent="0.2">
      <c r="A6353" s="1">
        <v>6347</v>
      </c>
      <c r="B6353" s="1" t="s">
        <v>2072</v>
      </c>
      <c r="C6353" s="1" t="s">
        <v>2537</v>
      </c>
      <c r="D6353" s="28" t="s">
        <v>2535</v>
      </c>
      <c r="E6353" s="28" t="s">
        <v>2536</v>
      </c>
      <c r="F6353" s="1" t="s">
        <v>74</v>
      </c>
      <c r="G6353" s="1">
        <v>9</v>
      </c>
      <c r="H6353" s="1" t="s">
        <v>341</v>
      </c>
      <c r="I6353" s="1" t="s">
        <v>114</v>
      </c>
      <c r="J6353" s="76">
        <v>391</v>
      </c>
      <c r="K6353" s="76">
        <v>2404981</v>
      </c>
      <c r="L6353" s="29">
        <v>46134</v>
      </c>
      <c r="M6353" s="29" t="s">
        <v>4163</v>
      </c>
      <c r="N6353" s="1" t="s">
        <v>478</v>
      </c>
      <c r="O6353" s="28" t="s">
        <v>85</v>
      </c>
      <c r="P6353" s="1" t="s">
        <v>216</v>
      </c>
      <c r="Q6353" s="76">
        <v>9</v>
      </c>
      <c r="R6353" s="1"/>
      <c r="S6353" s="76"/>
      <c r="T6353" s="1" t="s">
        <v>115</v>
      </c>
      <c r="U6353" s="1"/>
      <c r="V6353" s="1"/>
      <c r="AB6353" s="178"/>
      <c r="AC6353" s="93">
        <v>25</v>
      </c>
      <c r="AD6353" s="69">
        <v>240</v>
      </c>
      <c r="AE6353" s="33"/>
      <c r="AF6353" s="33"/>
      <c r="AG6353" s="33"/>
      <c r="AX6353" s="37">
        <f t="shared" si="308"/>
        <v>46141</v>
      </c>
      <c r="AY6353" s="178"/>
      <c r="AZ6353" s="183"/>
      <c r="BA6353" s="184"/>
      <c r="BB6353" s="184"/>
      <c r="BC6353" s="184"/>
      <c r="BD6353" s="184"/>
      <c r="BE6353" s="184"/>
      <c r="BF6353" s="184"/>
      <c r="BG6353" s="184"/>
      <c r="BT6353" s="37">
        <f t="shared" si="309"/>
        <v>46162</v>
      </c>
      <c r="BU6353" s="178"/>
      <c r="BV6353" s="183"/>
      <c r="BW6353" s="184"/>
      <c r="BX6353" s="184"/>
      <c r="BY6353" s="184"/>
      <c r="BZ6353" s="184"/>
      <c r="CA6353" s="184"/>
      <c r="CB6353" s="184"/>
      <c r="CC6353" s="184"/>
      <c r="CE6353" s="1"/>
      <c r="CF6353" s="1"/>
      <c r="CG6353" s="1"/>
      <c r="CH6353" s="1"/>
      <c r="CI6353" s="1"/>
      <c r="CJ6353" s="1"/>
      <c r="CK6353" s="1"/>
      <c r="CL6353" s="1"/>
      <c r="CM6353" s="1"/>
      <c r="CN6353" s="1"/>
      <c r="CO6353" s="1"/>
    </row>
    <row r="6354" spans="1:93" ht="30" customHeight="1" x14ac:dyDescent="0.2">
      <c r="A6354" s="1">
        <v>6348</v>
      </c>
      <c r="B6354" s="1" t="s">
        <v>2072</v>
      </c>
      <c r="C6354" s="1" t="s">
        <v>2537</v>
      </c>
      <c r="D6354" s="28" t="s">
        <v>2535</v>
      </c>
      <c r="E6354" s="28" t="s">
        <v>2536</v>
      </c>
      <c r="F6354" s="1" t="s">
        <v>74</v>
      </c>
      <c r="G6354" s="1">
        <v>9</v>
      </c>
      <c r="H6354" s="1" t="s">
        <v>341</v>
      </c>
      <c r="I6354" s="1" t="s">
        <v>114</v>
      </c>
      <c r="J6354" s="76">
        <v>287</v>
      </c>
      <c r="K6354" s="76">
        <v>2423113</v>
      </c>
      <c r="L6354" s="29">
        <v>46134</v>
      </c>
      <c r="M6354" s="29" t="s">
        <v>4163</v>
      </c>
      <c r="N6354" s="1" t="s">
        <v>478</v>
      </c>
      <c r="O6354" s="28" t="s">
        <v>85</v>
      </c>
      <c r="P6354" s="1" t="s">
        <v>216</v>
      </c>
      <c r="Q6354" s="76">
        <v>8</v>
      </c>
      <c r="R6354" s="1"/>
      <c r="S6354" s="76"/>
      <c r="T6354" s="1" t="s">
        <v>115</v>
      </c>
      <c r="U6354" s="1"/>
      <c r="V6354" s="1"/>
      <c r="AB6354" s="178"/>
      <c r="AC6354" s="93">
        <v>23.5</v>
      </c>
      <c r="AD6354" s="69">
        <v>220</v>
      </c>
      <c r="AE6354" s="33"/>
      <c r="AF6354" s="33"/>
      <c r="AG6354" s="33"/>
      <c r="AX6354" s="37">
        <f t="shared" si="308"/>
        <v>46141</v>
      </c>
      <c r="AY6354" s="178"/>
      <c r="AZ6354" s="183"/>
      <c r="BA6354" s="184"/>
      <c r="BB6354" s="184"/>
      <c r="BC6354" s="184"/>
      <c r="BD6354" s="184"/>
      <c r="BE6354" s="184"/>
      <c r="BF6354" s="184"/>
      <c r="BG6354" s="184"/>
      <c r="BT6354" s="37">
        <f t="shared" si="309"/>
        <v>46162</v>
      </c>
      <c r="BU6354" s="178"/>
      <c r="BV6354" s="183"/>
      <c r="BW6354" s="184"/>
      <c r="BX6354" s="184"/>
      <c r="BY6354" s="184"/>
      <c r="BZ6354" s="184"/>
      <c r="CA6354" s="184"/>
      <c r="CB6354" s="184"/>
      <c r="CC6354" s="184"/>
      <c r="CE6354" s="1"/>
      <c r="CF6354" s="1"/>
      <c r="CG6354" s="1"/>
      <c r="CH6354" s="1"/>
      <c r="CI6354" s="1"/>
      <c r="CJ6354" s="1"/>
      <c r="CK6354" s="1"/>
      <c r="CL6354" s="1"/>
      <c r="CM6354" s="1"/>
      <c r="CN6354" s="1"/>
      <c r="CO6354" s="1"/>
    </row>
    <row r="6355" spans="1:93" ht="30" customHeight="1" x14ac:dyDescent="0.2">
      <c r="A6355" s="1">
        <v>6349</v>
      </c>
      <c r="B6355" s="1" t="s">
        <v>2072</v>
      </c>
      <c r="C6355" s="1" t="s">
        <v>2537</v>
      </c>
      <c r="D6355" s="28" t="s">
        <v>2535</v>
      </c>
      <c r="E6355" s="28" t="s">
        <v>2536</v>
      </c>
      <c r="F6355" s="1" t="s">
        <v>74</v>
      </c>
      <c r="G6355" s="1">
        <v>9</v>
      </c>
      <c r="H6355" s="1" t="s">
        <v>341</v>
      </c>
      <c r="I6355" s="1" t="s">
        <v>114</v>
      </c>
      <c r="J6355" s="76">
        <v>415</v>
      </c>
      <c r="K6355" s="76">
        <v>2404982</v>
      </c>
      <c r="L6355" s="29">
        <v>46134</v>
      </c>
      <c r="M6355" s="29" t="s">
        <v>4163</v>
      </c>
      <c r="N6355" s="1" t="s">
        <v>478</v>
      </c>
      <c r="O6355" s="28" t="s">
        <v>85</v>
      </c>
      <c r="P6355" s="1" t="s">
        <v>216</v>
      </c>
      <c r="Q6355" s="76">
        <v>10</v>
      </c>
      <c r="R6355" s="1"/>
      <c r="S6355" s="76">
        <v>6</v>
      </c>
      <c r="T6355" s="1" t="s">
        <v>115</v>
      </c>
      <c r="U6355" s="1"/>
      <c r="V6355" s="1"/>
      <c r="AB6355" s="178"/>
      <c r="AC6355" s="93">
        <v>23</v>
      </c>
      <c r="AD6355" s="69">
        <v>240</v>
      </c>
      <c r="AE6355" s="33"/>
      <c r="AF6355" s="33"/>
      <c r="AG6355" s="33"/>
      <c r="AX6355" s="37">
        <f t="shared" si="308"/>
        <v>46141</v>
      </c>
      <c r="AY6355" s="178"/>
      <c r="AZ6355" s="183"/>
      <c r="BA6355" s="184"/>
      <c r="BB6355" s="184"/>
      <c r="BC6355" s="184"/>
      <c r="BD6355" s="184"/>
      <c r="BE6355" s="184"/>
      <c r="BF6355" s="184"/>
      <c r="BG6355" s="184"/>
      <c r="BT6355" s="37">
        <f t="shared" si="309"/>
        <v>46162</v>
      </c>
      <c r="BU6355" s="178"/>
      <c r="BV6355" s="183"/>
      <c r="BW6355" s="184"/>
      <c r="BX6355" s="184"/>
      <c r="BY6355" s="184"/>
      <c r="BZ6355" s="184"/>
      <c r="CA6355" s="184"/>
      <c r="CB6355" s="184"/>
      <c r="CC6355" s="184"/>
      <c r="CE6355" s="1"/>
      <c r="CF6355" s="1"/>
      <c r="CG6355" s="1"/>
      <c r="CH6355" s="1"/>
      <c r="CI6355" s="1"/>
      <c r="CJ6355" s="1"/>
      <c r="CK6355" s="1"/>
      <c r="CL6355" s="1"/>
      <c r="CM6355" s="1"/>
      <c r="CN6355" s="1"/>
      <c r="CO6355" s="1"/>
    </row>
    <row r="6356" spans="1:93" ht="30" customHeight="1" x14ac:dyDescent="0.2">
      <c r="A6356" s="1">
        <v>6350</v>
      </c>
      <c r="B6356" s="1" t="s">
        <v>2072</v>
      </c>
      <c r="C6356" s="1" t="s">
        <v>2537</v>
      </c>
      <c r="D6356" s="28" t="s">
        <v>2535</v>
      </c>
      <c r="E6356" s="28" t="s">
        <v>2536</v>
      </c>
      <c r="F6356" s="1" t="s">
        <v>74</v>
      </c>
      <c r="G6356" s="1">
        <v>9</v>
      </c>
      <c r="H6356" s="1" t="s">
        <v>341</v>
      </c>
      <c r="I6356" s="1" t="s">
        <v>114</v>
      </c>
      <c r="J6356" s="76">
        <v>433</v>
      </c>
      <c r="K6356" s="76">
        <v>2423116</v>
      </c>
      <c r="L6356" s="29">
        <v>46134</v>
      </c>
      <c r="M6356" s="29" t="s">
        <v>4163</v>
      </c>
      <c r="N6356" s="1" t="s">
        <v>478</v>
      </c>
      <c r="O6356" s="28" t="s">
        <v>85</v>
      </c>
      <c r="P6356" s="1" t="s">
        <v>216</v>
      </c>
      <c r="Q6356" s="76">
        <v>10</v>
      </c>
      <c r="R6356" s="1"/>
      <c r="S6356" s="76"/>
      <c r="T6356" s="1" t="s">
        <v>115</v>
      </c>
      <c r="U6356" s="1"/>
      <c r="V6356" s="1"/>
      <c r="AB6356" s="179"/>
      <c r="AC6356" s="93">
        <v>23</v>
      </c>
      <c r="AD6356" s="69">
        <v>220</v>
      </c>
      <c r="AE6356" s="33"/>
      <c r="AF6356" s="33"/>
      <c r="AG6356" s="33"/>
      <c r="AX6356" s="37">
        <f t="shared" si="308"/>
        <v>46141</v>
      </c>
      <c r="AY6356" s="179"/>
      <c r="AZ6356" s="183"/>
      <c r="BA6356" s="181"/>
      <c r="BB6356" s="181"/>
      <c r="BC6356" s="181"/>
      <c r="BD6356" s="181"/>
      <c r="BE6356" s="181"/>
      <c r="BF6356" s="181"/>
      <c r="BG6356" s="181"/>
      <c r="BT6356" s="37">
        <f t="shared" si="309"/>
        <v>46162</v>
      </c>
      <c r="BU6356" s="179"/>
      <c r="BV6356" s="183"/>
      <c r="BW6356" s="181"/>
      <c r="BX6356" s="181"/>
      <c r="BY6356" s="181"/>
      <c r="BZ6356" s="181"/>
      <c r="CA6356" s="181"/>
      <c r="CB6356" s="181"/>
      <c r="CC6356" s="181"/>
      <c r="CE6356" s="1"/>
      <c r="CF6356" s="1"/>
      <c r="CG6356" s="1"/>
      <c r="CH6356" s="1"/>
      <c r="CI6356" s="1"/>
      <c r="CJ6356" s="1"/>
      <c r="CK6356" s="1"/>
      <c r="CL6356" s="1"/>
      <c r="CM6356" s="1"/>
      <c r="CN6356" s="1"/>
      <c r="CO6356" s="1"/>
    </row>
    <row r="6357" spans="1:93" ht="30" customHeight="1" x14ac:dyDescent="0.2">
      <c r="A6357" s="1">
        <v>6351</v>
      </c>
      <c r="B6357" s="1" t="s">
        <v>2672</v>
      </c>
      <c r="C6357" s="1" t="s">
        <v>2539</v>
      </c>
      <c r="D6357" s="28" t="s">
        <v>2546</v>
      </c>
      <c r="E6357" s="28" t="s">
        <v>2545</v>
      </c>
      <c r="F6357" s="1" t="s">
        <v>74</v>
      </c>
      <c r="G6357" s="1">
        <v>6</v>
      </c>
      <c r="H6357" s="1" t="s">
        <v>4209</v>
      </c>
      <c r="I6357" s="1" t="s">
        <v>114</v>
      </c>
      <c r="J6357" s="76">
        <v>273</v>
      </c>
      <c r="K6357" s="76">
        <v>2404983</v>
      </c>
      <c r="L6357" s="29">
        <v>46134</v>
      </c>
      <c r="M6357" s="29" t="s">
        <v>4163</v>
      </c>
      <c r="N6357" s="1" t="s">
        <v>478</v>
      </c>
      <c r="O6357" s="28" t="s">
        <v>1495</v>
      </c>
      <c r="P6357" s="1" t="s">
        <v>323</v>
      </c>
      <c r="Q6357" s="76">
        <v>8</v>
      </c>
      <c r="R6357" s="1"/>
      <c r="S6357" s="76">
        <v>6</v>
      </c>
      <c r="T6357" s="1" t="s">
        <v>115</v>
      </c>
      <c r="U6357" s="1"/>
      <c r="V6357" s="1"/>
      <c r="AB6357" s="177"/>
      <c r="AC6357" s="93">
        <v>25</v>
      </c>
      <c r="AD6357" s="69">
        <v>250</v>
      </c>
      <c r="AE6357" s="33"/>
      <c r="AF6357" s="33"/>
      <c r="AG6357" s="33"/>
      <c r="AX6357" s="37">
        <f t="shared" si="308"/>
        <v>46141</v>
      </c>
      <c r="AY6357" s="177" t="s">
        <v>3461</v>
      </c>
      <c r="AZ6357" s="185" t="s">
        <v>3462</v>
      </c>
      <c r="BA6357" s="180">
        <v>47.7</v>
      </c>
      <c r="BB6357" s="180">
        <v>46.6</v>
      </c>
      <c r="BC6357" s="180">
        <v>48.7</v>
      </c>
      <c r="BD6357" s="180"/>
      <c r="BE6357" s="180"/>
      <c r="BF6357" s="180"/>
      <c r="BG6357" s="180">
        <f>AVERAGE(BA6357:BF6361)</f>
        <v>47.666666666666664</v>
      </c>
      <c r="BT6357" s="37">
        <f t="shared" si="309"/>
        <v>46162</v>
      </c>
      <c r="BU6357" s="177" t="s">
        <v>3461</v>
      </c>
      <c r="BV6357" s="185" t="s">
        <v>3463</v>
      </c>
      <c r="BW6357" s="180">
        <v>58.5</v>
      </c>
      <c r="BX6357" s="180">
        <v>59</v>
      </c>
      <c r="BY6357" s="180">
        <v>57.4</v>
      </c>
      <c r="BZ6357" s="180"/>
      <c r="CA6357" s="180"/>
      <c r="CB6357" s="180"/>
      <c r="CC6357" s="180">
        <f>AVERAGE(BW6357:CB6361)</f>
        <v>58.300000000000004</v>
      </c>
      <c r="CE6357" s="1"/>
      <c r="CF6357" s="1"/>
      <c r="CG6357" s="1"/>
      <c r="CH6357" s="1"/>
      <c r="CI6357" s="1"/>
      <c r="CJ6357" s="1"/>
      <c r="CK6357" s="1"/>
      <c r="CL6357" s="1"/>
      <c r="CM6357" s="1"/>
      <c r="CN6357" s="1"/>
      <c r="CO6357" s="1"/>
    </row>
    <row r="6358" spans="1:93" ht="30" customHeight="1" x14ac:dyDescent="0.2">
      <c r="A6358" s="1">
        <v>6352</v>
      </c>
      <c r="B6358" s="1" t="s">
        <v>2672</v>
      </c>
      <c r="C6358" s="1" t="s">
        <v>2539</v>
      </c>
      <c r="D6358" s="28" t="s">
        <v>2538</v>
      </c>
      <c r="E6358" s="28" t="s">
        <v>2545</v>
      </c>
      <c r="F6358" s="1" t="s">
        <v>74</v>
      </c>
      <c r="G6358" s="1">
        <v>6</v>
      </c>
      <c r="H6358" s="1" t="s">
        <v>4209</v>
      </c>
      <c r="I6358" s="1" t="s">
        <v>114</v>
      </c>
      <c r="J6358" s="76">
        <v>295</v>
      </c>
      <c r="K6358" s="76">
        <v>2423120</v>
      </c>
      <c r="L6358" s="29">
        <v>46134</v>
      </c>
      <c r="M6358" s="29" t="s">
        <v>4163</v>
      </c>
      <c r="N6358" s="1" t="s">
        <v>478</v>
      </c>
      <c r="O6358" s="28" t="s">
        <v>1495</v>
      </c>
      <c r="P6358" s="1" t="s">
        <v>323</v>
      </c>
      <c r="Q6358" s="76">
        <v>8</v>
      </c>
      <c r="R6358" s="1"/>
      <c r="S6358" s="76"/>
      <c r="T6358" s="1" t="s">
        <v>115</v>
      </c>
      <c r="U6358" s="1"/>
      <c r="V6358" s="1"/>
      <c r="AB6358" s="178"/>
      <c r="AC6358" s="93">
        <v>25.5</v>
      </c>
      <c r="AD6358" s="69">
        <v>260</v>
      </c>
      <c r="AE6358" s="33"/>
      <c r="AF6358" s="33"/>
      <c r="AG6358" s="33"/>
      <c r="AX6358" s="37">
        <f t="shared" si="308"/>
        <v>46141</v>
      </c>
      <c r="AY6358" s="178"/>
      <c r="AZ6358" s="185"/>
      <c r="BA6358" s="184"/>
      <c r="BB6358" s="184"/>
      <c r="BC6358" s="184"/>
      <c r="BD6358" s="184"/>
      <c r="BE6358" s="184"/>
      <c r="BF6358" s="184"/>
      <c r="BG6358" s="184"/>
      <c r="BT6358" s="37">
        <f t="shared" si="309"/>
        <v>46162</v>
      </c>
      <c r="BU6358" s="178"/>
      <c r="BV6358" s="185"/>
      <c r="BW6358" s="184"/>
      <c r="BX6358" s="184"/>
      <c r="BY6358" s="184"/>
      <c r="BZ6358" s="184"/>
      <c r="CA6358" s="184"/>
      <c r="CB6358" s="184"/>
      <c r="CC6358" s="184"/>
      <c r="CE6358" s="1"/>
      <c r="CF6358" s="1"/>
      <c r="CG6358" s="1"/>
      <c r="CH6358" s="1"/>
      <c r="CI6358" s="1"/>
      <c r="CJ6358" s="1"/>
      <c r="CK6358" s="1"/>
      <c r="CL6358" s="1"/>
      <c r="CM6358" s="1"/>
      <c r="CN6358" s="1"/>
      <c r="CO6358" s="1"/>
    </row>
    <row r="6359" spans="1:93" ht="30" customHeight="1" x14ac:dyDescent="0.2">
      <c r="A6359" s="1">
        <v>6353</v>
      </c>
      <c r="B6359" s="1" t="s">
        <v>2550</v>
      </c>
      <c r="C6359" s="1" t="s">
        <v>2540</v>
      </c>
      <c r="D6359" s="28" t="s">
        <v>2541</v>
      </c>
      <c r="E6359" s="28" t="s">
        <v>2542</v>
      </c>
      <c r="F6359" s="1" t="s">
        <v>74</v>
      </c>
      <c r="G6359" s="1">
        <v>5</v>
      </c>
      <c r="H6359" s="1" t="s">
        <v>1059</v>
      </c>
      <c r="I6359" s="1" t="s">
        <v>114</v>
      </c>
      <c r="J6359" s="76">
        <v>273</v>
      </c>
      <c r="K6359" s="76">
        <v>2423123</v>
      </c>
      <c r="L6359" s="29">
        <v>46134</v>
      </c>
      <c r="M6359" s="29" t="s">
        <v>4163</v>
      </c>
      <c r="N6359" s="1" t="s">
        <v>478</v>
      </c>
      <c r="O6359" s="28" t="s">
        <v>1495</v>
      </c>
      <c r="P6359" s="1" t="s">
        <v>323</v>
      </c>
      <c r="Q6359" s="76">
        <v>8</v>
      </c>
      <c r="R6359" s="1"/>
      <c r="S6359" s="76"/>
      <c r="T6359" s="1" t="s">
        <v>115</v>
      </c>
      <c r="U6359" s="1"/>
      <c r="V6359" s="1"/>
      <c r="AB6359" s="178"/>
      <c r="AC6359" s="93">
        <v>25</v>
      </c>
      <c r="AD6359" s="69">
        <v>250</v>
      </c>
      <c r="AE6359" s="33"/>
      <c r="AF6359" s="33"/>
      <c r="AG6359" s="33"/>
      <c r="AX6359" s="37">
        <f t="shared" si="308"/>
        <v>46141</v>
      </c>
      <c r="AY6359" s="178"/>
      <c r="AZ6359" s="185"/>
      <c r="BA6359" s="184"/>
      <c r="BB6359" s="184"/>
      <c r="BC6359" s="184"/>
      <c r="BD6359" s="184"/>
      <c r="BE6359" s="184"/>
      <c r="BF6359" s="184"/>
      <c r="BG6359" s="184"/>
      <c r="BT6359" s="37">
        <f t="shared" si="309"/>
        <v>46162</v>
      </c>
      <c r="BU6359" s="178"/>
      <c r="BV6359" s="185"/>
      <c r="BW6359" s="184"/>
      <c r="BX6359" s="184"/>
      <c r="BY6359" s="184"/>
      <c r="BZ6359" s="184"/>
      <c r="CA6359" s="184"/>
      <c r="CB6359" s="184"/>
      <c r="CC6359" s="184"/>
      <c r="CE6359" s="1"/>
      <c r="CF6359" s="1"/>
      <c r="CG6359" s="1"/>
      <c r="CH6359" s="1"/>
      <c r="CI6359" s="1"/>
      <c r="CJ6359" s="1"/>
      <c r="CK6359" s="1"/>
      <c r="CL6359" s="1"/>
      <c r="CM6359" s="1"/>
      <c r="CN6359" s="1"/>
      <c r="CO6359" s="1"/>
    </row>
    <row r="6360" spans="1:93" ht="30" customHeight="1" x14ac:dyDescent="0.2">
      <c r="A6360" s="1">
        <v>6354</v>
      </c>
      <c r="B6360" s="1" t="s">
        <v>2550</v>
      </c>
      <c r="C6360" s="1" t="s">
        <v>2540</v>
      </c>
      <c r="D6360" s="28" t="s">
        <v>2541</v>
      </c>
      <c r="E6360" s="28" t="s">
        <v>2542</v>
      </c>
      <c r="F6360" s="1" t="s">
        <v>74</v>
      </c>
      <c r="G6360" s="1">
        <v>5</v>
      </c>
      <c r="H6360" s="1" t="s">
        <v>1059</v>
      </c>
      <c r="I6360" s="1" t="s">
        <v>114</v>
      </c>
      <c r="J6360" s="76">
        <v>295</v>
      </c>
      <c r="K6360" s="76">
        <v>2423127</v>
      </c>
      <c r="L6360" s="29">
        <v>46134</v>
      </c>
      <c r="M6360" s="29" t="s">
        <v>4163</v>
      </c>
      <c r="N6360" s="1" t="s">
        <v>478</v>
      </c>
      <c r="O6360" s="28" t="s">
        <v>1495</v>
      </c>
      <c r="P6360" s="1" t="s">
        <v>323</v>
      </c>
      <c r="Q6360" s="76">
        <v>8</v>
      </c>
      <c r="R6360" s="1"/>
      <c r="S6360" s="76"/>
      <c r="T6360" s="1" t="s">
        <v>115</v>
      </c>
      <c r="U6360" s="1"/>
      <c r="V6360" s="1"/>
      <c r="AB6360" s="178"/>
      <c r="AC6360" s="93">
        <v>24.5</v>
      </c>
      <c r="AD6360" s="69">
        <v>240</v>
      </c>
      <c r="AE6360" s="33"/>
      <c r="AF6360" s="33"/>
      <c r="AG6360" s="33"/>
      <c r="AX6360" s="37">
        <f t="shared" si="308"/>
        <v>46141</v>
      </c>
      <c r="AY6360" s="178"/>
      <c r="AZ6360" s="185"/>
      <c r="BA6360" s="184"/>
      <c r="BB6360" s="184"/>
      <c r="BC6360" s="184"/>
      <c r="BD6360" s="184"/>
      <c r="BE6360" s="184"/>
      <c r="BF6360" s="184"/>
      <c r="BG6360" s="184"/>
      <c r="BT6360" s="37">
        <f t="shared" si="309"/>
        <v>46162</v>
      </c>
      <c r="BU6360" s="178"/>
      <c r="BV6360" s="185"/>
      <c r="BW6360" s="184"/>
      <c r="BX6360" s="184"/>
      <c r="BY6360" s="184"/>
      <c r="BZ6360" s="184"/>
      <c r="CA6360" s="184"/>
      <c r="CB6360" s="184"/>
      <c r="CC6360" s="184"/>
      <c r="CE6360" s="1"/>
      <c r="CF6360" s="1"/>
      <c r="CG6360" s="1"/>
      <c r="CH6360" s="1"/>
      <c r="CI6360" s="1"/>
      <c r="CJ6360" s="1"/>
      <c r="CK6360" s="1"/>
      <c r="CL6360" s="1"/>
      <c r="CM6360" s="1"/>
      <c r="CN6360" s="1"/>
      <c r="CO6360" s="1"/>
    </row>
    <row r="6361" spans="1:93" ht="30" customHeight="1" x14ac:dyDescent="0.2">
      <c r="A6361" s="1">
        <v>6355</v>
      </c>
      <c r="B6361" s="1" t="s">
        <v>2550</v>
      </c>
      <c r="C6361" s="1" t="s">
        <v>2540</v>
      </c>
      <c r="D6361" s="28" t="s">
        <v>2541</v>
      </c>
      <c r="E6361" s="28" t="s">
        <v>2542</v>
      </c>
      <c r="F6361" s="1" t="s">
        <v>74</v>
      </c>
      <c r="G6361" s="1">
        <v>5</v>
      </c>
      <c r="H6361" s="1" t="s">
        <v>1059</v>
      </c>
      <c r="I6361" s="1" t="s">
        <v>114</v>
      </c>
      <c r="J6361" s="76">
        <v>287</v>
      </c>
      <c r="K6361" s="76">
        <v>2404992</v>
      </c>
      <c r="L6361" s="29">
        <v>46134</v>
      </c>
      <c r="M6361" s="29" t="s">
        <v>4163</v>
      </c>
      <c r="N6361" s="1" t="s">
        <v>478</v>
      </c>
      <c r="O6361" s="28" t="s">
        <v>1495</v>
      </c>
      <c r="P6361" s="1" t="s">
        <v>323</v>
      </c>
      <c r="Q6361" s="76">
        <v>6</v>
      </c>
      <c r="R6361" s="1"/>
      <c r="S6361" s="76"/>
      <c r="T6361" s="1" t="s">
        <v>115</v>
      </c>
      <c r="U6361" s="1"/>
      <c r="V6361" s="1"/>
      <c r="AB6361" s="179"/>
      <c r="AC6361" s="93">
        <v>25</v>
      </c>
      <c r="AD6361" s="69">
        <v>260</v>
      </c>
      <c r="AE6361" s="33"/>
      <c r="AF6361" s="33"/>
      <c r="AG6361" s="33"/>
      <c r="AX6361" s="37">
        <f t="shared" si="308"/>
        <v>46141</v>
      </c>
      <c r="AY6361" s="179"/>
      <c r="AZ6361" s="185"/>
      <c r="BA6361" s="181"/>
      <c r="BB6361" s="181"/>
      <c r="BC6361" s="181"/>
      <c r="BD6361" s="181"/>
      <c r="BE6361" s="181"/>
      <c r="BF6361" s="181"/>
      <c r="BG6361" s="181"/>
      <c r="BT6361" s="37">
        <f t="shared" si="309"/>
        <v>46162</v>
      </c>
      <c r="BU6361" s="179"/>
      <c r="BV6361" s="185"/>
      <c r="BW6361" s="181"/>
      <c r="BX6361" s="181"/>
      <c r="BY6361" s="181"/>
      <c r="BZ6361" s="181"/>
      <c r="CA6361" s="181"/>
      <c r="CB6361" s="181"/>
      <c r="CC6361" s="181"/>
      <c r="CE6361" s="1"/>
      <c r="CF6361" s="1"/>
      <c r="CG6361" s="1"/>
      <c r="CH6361" s="1"/>
      <c r="CI6361" s="1"/>
      <c r="CJ6361" s="1"/>
      <c r="CK6361" s="1"/>
      <c r="CL6361" s="1"/>
      <c r="CM6361" s="1"/>
      <c r="CN6361" s="1"/>
      <c r="CO6361" s="1"/>
    </row>
    <row r="6362" spans="1:93" ht="30" customHeight="1" x14ac:dyDescent="0.2">
      <c r="A6362" s="1">
        <v>6356</v>
      </c>
      <c r="B6362" s="1" t="s">
        <v>103</v>
      </c>
      <c r="C6362" s="1" t="s">
        <v>103</v>
      </c>
      <c r="D6362" s="28" t="s">
        <v>2673</v>
      </c>
      <c r="E6362" s="28" t="s">
        <v>2674</v>
      </c>
      <c r="F6362" s="1" t="s">
        <v>103</v>
      </c>
      <c r="G6362" s="1"/>
      <c r="H6362" s="1"/>
      <c r="I6362" s="1" t="s">
        <v>76</v>
      </c>
      <c r="J6362" s="76">
        <v>551</v>
      </c>
      <c r="K6362" s="76">
        <v>2423095</v>
      </c>
      <c r="L6362" s="29">
        <v>46134</v>
      </c>
      <c r="M6362" s="29" t="s">
        <v>4163</v>
      </c>
      <c r="N6362" s="1" t="s">
        <v>478</v>
      </c>
      <c r="O6362" s="28" t="s">
        <v>105</v>
      </c>
      <c r="P6362" s="1" t="s">
        <v>87</v>
      </c>
      <c r="Q6362" s="76">
        <v>10</v>
      </c>
      <c r="R6362" s="1"/>
      <c r="S6362" s="76"/>
      <c r="T6362" s="1" t="s">
        <v>77</v>
      </c>
      <c r="U6362" s="1"/>
      <c r="V6362" s="1"/>
      <c r="AC6362" s="93">
        <v>25</v>
      </c>
      <c r="AD6362" s="69">
        <v>240</v>
      </c>
      <c r="AE6362" s="33"/>
      <c r="AF6362" s="33"/>
      <c r="AG6362" s="33"/>
      <c r="AX6362" s="37">
        <f t="shared" si="308"/>
        <v>46141</v>
      </c>
      <c r="AY6362" s="1"/>
      <c r="AZ6362" s="1"/>
      <c r="BA6362" s="31"/>
      <c r="BB6362" s="31"/>
      <c r="BC6362" s="1"/>
      <c r="BD6362" s="1"/>
      <c r="BE6362" s="1"/>
      <c r="BF6362" s="1"/>
      <c r="BG6362" s="1"/>
      <c r="BT6362" s="37">
        <f t="shared" si="309"/>
        <v>46162</v>
      </c>
      <c r="BU6362" s="31"/>
      <c r="BW6362" s="33"/>
      <c r="BX6362" s="1"/>
      <c r="BY6362" s="1"/>
      <c r="BZ6362" s="1"/>
      <c r="CA6362" s="1"/>
      <c r="CB6362" s="1"/>
      <c r="CC6362" s="1"/>
      <c r="CE6362" s="1"/>
      <c r="CF6362" s="1"/>
      <c r="CG6362" s="1"/>
      <c r="CH6362" s="1"/>
      <c r="CI6362" s="1"/>
      <c r="CJ6362" s="1"/>
      <c r="CK6362" s="1"/>
      <c r="CL6362" s="1"/>
      <c r="CM6362" s="1"/>
      <c r="CN6362" s="1"/>
      <c r="CO6362" s="1"/>
    </row>
    <row r="6363" spans="1:93" ht="30" customHeight="1" x14ac:dyDescent="0.2">
      <c r="A6363" s="1">
        <v>6357</v>
      </c>
      <c r="B6363" s="1" t="s">
        <v>103</v>
      </c>
      <c r="C6363" s="1" t="s">
        <v>103</v>
      </c>
      <c r="D6363" s="28" t="s">
        <v>2673</v>
      </c>
      <c r="E6363" s="28" t="s">
        <v>2674</v>
      </c>
      <c r="F6363" s="1" t="s">
        <v>103</v>
      </c>
      <c r="G6363" s="1"/>
      <c r="H6363" s="1"/>
      <c r="I6363" s="1" t="s">
        <v>76</v>
      </c>
      <c r="J6363" s="76">
        <v>553</v>
      </c>
      <c r="K6363" s="76">
        <v>2423096</v>
      </c>
      <c r="L6363" s="29">
        <v>46134</v>
      </c>
      <c r="M6363" s="29" t="s">
        <v>4163</v>
      </c>
      <c r="N6363" s="1" t="s">
        <v>478</v>
      </c>
      <c r="O6363" s="28" t="s">
        <v>105</v>
      </c>
      <c r="P6363" s="1" t="s">
        <v>87</v>
      </c>
      <c r="Q6363" s="76">
        <v>10</v>
      </c>
      <c r="R6363" s="1"/>
      <c r="S6363" s="76"/>
      <c r="T6363" s="1" t="s">
        <v>77</v>
      </c>
      <c r="U6363" s="1"/>
      <c r="V6363" s="1"/>
      <c r="AC6363" s="93">
        <v>25.5</v>
      </c>
      <c r="AD6363" s="69">
        <v>260</v>
      </c>
      <c r="AE6363" s="33"/>
      <c r="AF6363" s="33"/>
      <c r="AG6363" s="33"/>
      <c r="AX6363" s="37">
        <f t="shared" si="308"/>
        <v>46141</v>
      </c>
      <c r="AY6363" s="1"/>
      <c r="AZ6363" s="1"/>
      <c r="BA6363" s="31"/>
      <c r="BB6363" s="31"/>
      <c r="BC6363" s="1"/>
      <c r="BD6363" s="1"/>
      <c r="BE6363" s="1"/>
      <c r="BF6363" s="1"/>
      <c r="BG6363" s="1"/>
      <c r="BT6363" s="37">
        <f t="shared" si="309"/>
        <v>46162</v>
      </c>
      <c r="BU6363" s="31"/>
      <c r="BW6363" s="33"/>
      <c r="BX6363" s="1"/>
      <c r="BY6363" s="1"/>
      <c r="BZ6363" s="1"/>
      <c r="CA6363" s="1"/>
      <c r="CB6363" s="1"/>
      <c r="CC6363" s="1"/>
      <c r="CE6363" s="1"/>
      <c r="CF6363" s="1"/>
      <c r="CG6363" s="1"/>
      <c r="CH6363" s="1"/>
      <c r="CI6363" s="1"/>
      <c r="CJ6363" s="1"/>
      <c r="CK6363" s="1"/>
      <c r="CL6363" s="1"/>
      <c r="CM6363" s="1"/>
      <c r="CN6363" s="1"/>
      <c r="CO6363" s="1"/>
    </row>
    <row r="6364" spans="1:93" ht="30" customHeight="1" x14ac:dyDescent="0.2">
      <c r="A6364" s="1">
        <v>6358</v>
      </c>
      <c r="B6364" s="1" t="s">
        <v>103</v>
      </c>
      <c r="C6364" s="1" t="s">
        <v>103</v>
      </c>
      <c r="D6364" s="28" t="s">
        <v>2673</v>
      </c>
      <c r="E6364" s="28" t="s">
        <v>2674</v>
      </c>
      <c r="F6364" s="1" t="s">
        <v>103</v>
      </c>
      <c r="G6364" s="1"/>
      <c r="H6364" s="1"/>
      <c r="I6364" s="1" t="s">
        <v>76</v>
      </c>
      <c r="J6364" s="76">
        <v>554</v>
      </c>
      <c r="K6364" s="76">
        <v>2423144</v>
      </c>
      <c r="L6364" s="29">
        <v>46134</v>
      </c>
      <c r="M6364" s="29" t="s">
        <v>4163</v>
      </c>
      <c r="N6364" s="1" t="s">
        <v>478</v>
      </c>
      <c r="O6364" s="28" t="s">
        <v>105</v>
      </c>
      <c r="P6364" s="1" t="s">
        <v>87</v>
      </c>
      <c r="Q6364" s="76">
        <v>8</v>
      </c>
      <c r="R6364" s="1"/>
      <c r="S6364" s="76"/>
      <c r="T6364" s="1" t="s">
        <v>77</v>
      </c>
      <c r="U6364" s="1"/>
      <c r="V6364" s="1"/>
      <c r="AC6364" s="93">
        <v>25</v>
      </c>
      <c r="AD6364" s="69">
        <v>260</v>
      </c>
      <c r="AE6364" s="33"/>
      <c r="AF6364" s="33"/>
      <c r="AG6364" s="33"/>
      <c r="AX6364" s="37">
        <f t="shared" si="308"/>
        <v>46141</v>
      </c>
      <c r="AY6364" s="1"/>
      <c r="AZ6364" s="1"/>
      <c r="BA6364" s="31"/>
      <c r="BB6364" s="31"/>
      <c r="BC6364" s="1"/>
      <c r="BD6364" s="1"/>
      <c r="BE6364" s="1"/>
      <c r="BF6364" s="1"/>
      <c r="BG6364" s="1"/>
      <c r="BT6364" s="37">
        <f t="shared" si="309"/>
        <v>46162</v>
      </c>
      <c r="BU6364" s="31"/>
      <c r="BW6364" s="33"/>
      <c r="BX6364" s="1"/>
      <c r="BY6364" s="1"/>
      <c r="BZ6364" s="1"/>
      <c r="CA6364" s="1"/>
      <c r="CB6364" s="1"/>
      <c r="CC6364" s="1"/>
      <c r="CE6364" s="1"/>
      <c r="CF6364" s="1"/>
      <c r="CG6364" s="1"/>
      <c r="CH6364" s="1"/>
      <c r="CI6364" s="1"/>
      <c r="CJ6364" s="1"/>
      <c r="CK6364" s="1"/>
      <c r="CL6364" s="1"/>
      <c r="CM6364" s="1"/>
      <c r="CN6364" s="1"/>
      <c r="CO6364" s="1"/>
    </row>
    <row r="6365" spans="1:93" ht="30" customHeight="1" x14ac:dyDescent="0.2">
      <c r="A6365" s="1">
        <v>6359</v>
      </c>
      <c r="B6365" s="1" t="s">
        <v>1491</v>
      </c>
      <c r="C6365" s="1" t="s">
        <v>2543</v>
      </c>
      <c r="D6365" s="28" t="s">
        <v>2547</v>
      </c>
      <c r="E6365" s="28" t="s">
        <v>1954</v>
      </c>
      <c r="F6365" s="1" t="s">
        <v>74</v>
      </c>
      <c r="G6365" s="1">
        <v>4</v>
      </c>
      <c r="H6365" s="1" t="s">
        <v>1059</v>
      </c>
      <c r="I6365" s="1" t="s">
        <v>114</v>
      </c>
      <c r="J6365" s="76">
        <v>287</v>
      </c>
      <c r="K6365" s="76">
        <v>2404987</v>
      </c>
      <c r="L6365" s="29">
        <v>46135</v>
      </c>
      <c r="M6365" s="29" t="s">
        <v>4163</v>
      </c>
      <c r="N6365" s="1" t="s">
        <v>478</v>
      </c>
      <c r="O6365" s="28" t="s">
        <v>1495</v>
      </c>
      <c r="P6365" s="1" t="s">
        <v>323</v>
      </c>
      <c r="Q6365" s="76">
        <v>2</v>
      </c>
      <c r="R6365" s="1"/>
      <c r="S6365" s="76"/>
      <c r="T6365" s="1" t="s">
        <v>115</v>
      </c>
      <c r="U6365" s="1"/>
      <c r="V6365" s="1"/>
      <c r="AB6365" s="177"/>
      <c r="AC6365" s="93">
        <v>25</v>
      </c>
      <c r="AD6365" s="69">
        <v>240</v>
      </c>
      <c r="AE6365" s="33"/>
      <c r="AF6365" s="33"/>
      <c r="AG6365" s="33"/>
      <c r="AX6365" s="37">
        <f t="shared" ref="AX6365:AX6428" si="310">IF(L6365=0, 0,L6365+7)</f>
        <v>46142</v>
      </c>
      <c r="AY6365" s="177" t="s">
        <v>3464</v>
      </c>
      <c r="AZ6365" s="186" t="s">
        <v>3465</v>
      </c>
      <c r="BA6365" s="183">
        <v>46</v>
      </c>
      <c r="BB6365" s="183">
        <v>47.3</v>
      </c>
      <c r="BC6365" s="183">
        <v>47.6</v>
      </c>
      <c r="BD6365" s="183"/>
      <c r="BE6365" s="183"/>
      <c r="BF6365" s="183"/>
      <c r="BG6365" s="183">
        <f>AVERAGE(BA6365:BF6367)</f>
        <v>46.966666666666669</v>
      </c>
      <c r="BT6365" s="37">
        <f t="shared" si="309"/>
        <v>46163</v>
      </c>
      <c r="BU6365" s="177" t="s">
        <v>3464</v>
      </c>
      <c r="BV6365" s="185" t="s">
        <v>3466</v>
      </c>
      <c r="BW6365" s="183">
        <v>57.8</v>
      </c>
      <c r="BX6365" s="183">
        <v>58.9</v>
      </c>
      <c r="BY6365" s="183">
        <v>56.4</v>
      </c>
      <c r="BZ6365" s="183"/>
      <c r="CA6365" s="183"/>
      <c r="CB6365" s="183"/>
      <c r="CC6365" s="183">
        <f>AVERAGE(BW6365:CB6367)</f>
        <v>57.699999999999996</v>
      </c>
      <c r="CE6365" s="1"/>
      <c r="CF6365" s="1"/>
      <c r="CG6365" s="1"/>
      <c r="CH6365" s="1"/>
      <c r="CI6365" s="1"/>
      <c r="CJ6365" s="1"/>
      <c r="CK6365" s="1"/>
      <c r="CL6365" s="1"/>
      <c r="CM6365" s="1"/>
      <c r="CN6365" s="1"/>
      <c r="CO6365" s="1"/>
    </row>
    <row r="6366" spans="1:93" ht="30" customHeight="1" x14ac:dyDescent="0.2">
      <c r="A6366" s="1">
        <v>6360</v>
      </c>
      <c r="B6366" s="1" t="s">
        <v>1491</v>
      </c>
      <c r="C6366" s="1" t="s">
        <v>2543</v>
      </c>
      <c r="D6366" s="28" t="s">
        <v>2547</v>
      </c>
      <c r="E6366" s="28" t="s">
        <v>1954</v>
      </c>
      <c r="F6366" s="1" t="s">
        <v>74</v>
      </c>
      <c r="G6366" s="1">
        <v>4</v>
      </c>
      <c r="H6366" s="1" t="s">
        <v>1059</v>
      </c>
      <c r="I6366" s="1" t="s">
        <v>114</v>
      </c>
      <c r="J6366" s="76">
        <v>554</v>
      </c>
      <c r="K6366" s="76">
        <v>2404988</v>
      </c>
      <c r="L6366" s="29">
        <v>46135</v>
      </c>
      <c r="M6366" s="29" t="s">
        <v>4163</v>
      </c>
      <c r="N6366" s="1" t="s">
        <v>478</v>
      </c>
      <c r="O6366" s="28" t="s">
        <v>1495</v>
      </c>
      <c r="P6366" s="1" t="s">
        <v>323</v>
      </c>
      <c r="Q6366" s="76">
        <v>12</v>
      </c>
      <c r="R6366" s="1"/>
      <c r="S6366" s="76"/>
      <c r="T6366" s="1" t="s">
        <v>115</v>
      </c>
      <c r="U6366" s="1"/>
      <c r="V6366" s="1"/>
      <c r="AB6366" s="178"/>
      <c r="AC6366" s="93">
        <v>24.5</v>
      </c>
      <c r="AD6366" s="69">
        <v>250</v>
      </c>
      <c r="AE6366" s="33"/>
      <c r="AF6366" s="33"/>
      <c r="AG6366" s="33"/>
      <c r="AX6366" s="37">
        <f t="shared" si="310"/>
        <v>46142</v>
      </c>
      <c r="AY6366" s="178"/>
      <c r="AZ6366" s="185"/>
      <c r="BA6366" s="183"/>
      <c r="BB6366" s="183"/>
      <c r="BC6366" s="183"/>
      <c r="BD6366" s="183"/>
      <c r="BE6366" s="183"/>
      <c r="BF6366" s="183"/>
      <c r="BG6366" s="183"/>
      <c r="BT6366" s="37">
        <f t="shared" si="309"/>
        <v>46163</v>
      </c>
      <c r="BU6366" s="178"/>
      <c r="BV6366" s="185"/>
      <c r="BW6366" s="183"/>
      <c r="BX6366" s="183"/>
      <c r="BY6366" s="183"/>
      <c r="BZ6366" s="183"/>
      <c r="CA6366" s="183"/>
      <c r="CB6366" s="183"/>
      <c r="CC6366" s="183"/>
      <c r="CE6366" s="1"/>
      <c r="CF6366" s="1"/>
      <c r="CG6366" s="1"/>
      <c r="CH6366" s="1"/>
      <c r="CI6366" s="1"/>
      <c r="CJ6366" s="1"/>
      <c r="CK6366" s="1"/>
      <c r="CL6366" s="1"/>
      <c r="CM6366" s="1"/>
      <c r="CN6366" s="1"/>
      <c r="CO6366" s="1"/>
    </row>
    <row r="6367" spans="1:93" ht="30" customHeight="1" x14ac:dyDescent="0.2">
      <c r="A6367" s="1">
        <v>6361</v>
      </c>
      <c r="B6367" s="1" t="s">
        <v>1491</v>
      </c>
      <c r="C6367" s="1" t="s">
        <v>2543</v>
      </c>
      <c r="D6367" s="28" t="s">
        <v>2547</v>
      </c>
      <c r="E6367" s="28" t="s">
        <v>1954</v>
      </c>
      <c r="F6367" s="1" t="s">
        <v>74</v>
      </c>
      <c r="G6367" s="1">
        <v>4</v>
      </c>
      <c r="H6367" s="1" t="s">
        <v>1059</v>
      </c>
      <c r="I6367" s="1" t="s">
        <v>114</v>
      </c>
      <c r="J6367" s="76">
        <v>303</v>
      </c>
      <c r="K6367" s="76">
        <v>2423124</v>
      </c>
      <c r="L6367" s="29">
        <v>46135</v>
      </c>
      <c r="M6367" s="29" t="s">
        <v>4163</v>
      </c>
      <c r="N6367" s="1" t="s">
        <v>478</v>
      </c>
      <c r="O6367" s="28" t="s">
        <v>1495</v>
      </c>
      <c r="P6367" s="1" t="s">
        <v>323</v>
      </c>
      <c r="Q6367" s="76">
        <v>8</v>
      </c>
      <c r="R6367" s="1"/>
      <c r="S6367" s="76">
        <v>6</v>
      </c>
      <c r="T6367" s="1" t="s">
        <v>115</v>
      </c>
      <c r="U6367" s="1"/>
      <c r="V6367" s="1"/>
      <c r="AB6367" s="178"/>
      <c r="AC6367" s="93">
        <v>25.5</v>
      </c>
      <c r="AD6367" s="69">
        <v>240</v>
      </c>
      <c r="AE6367" s="33"/>
      <c r="AF6367" s="33"/>
      <c r="AG6367" s="33"/>
      <c r="AX6367" s="37">
        <f t="shared" si="310"/>
        <v>46142</v>
      </c>
      <c r="AY6367" s="179"/>
      <c r="AZ6367" s="185"/>
      <c r="BA6367" s="183"/>
      <c r="BB6367" s="183"/>
      <c r="BC6367" s="183"/>
      <c r="BD6367" s="183"/>
      <c r="BE6367" s="183"/>
      <c r="BF6367" s="183"/>
      <c r="BG6367" s="183"/>
      <c r="BT6367" s="37">
        <f t="shared" si="309"/>
        <v>46163</v>
      </c>
      <c r="BU6367" s="179"/>
      <c r="BV6367" s="185"/>
      <c r="BW6367" s="183"/>
      <c r="BX6367" s="183"/>
      <c r="BY6367" s="183"/>
      <c r="BZ6367" s="183"/>
      <c r="CA6367" s="183"/>
      <c r="CB6367" s="183"/>
      <c r="CC6367" s="183"/>
      <c r="CE6367" s="1"/>
      <c r="CF6367" s="1"/>
      <c r="CG6367" s="1"/>
      <c r="CH6367" s="1"/>
      <c r="CI6367" s="1"/>
      <c r="CJ6367" s="1"/>
      <c r="CK6367" s="1"/>
      <c r="CL6367" s="1"/>
      <c r="CM6367" s="1"/>
      <c r="CN6367" s="1"/>
      <c r="CO6367" s="1"/>
    </row>
    <row r="6368" spans="1:93" ht="30" customHeight="1" x14ac:dyDescent="0.2">
      <c r="A6368" s="1">
        <v>6362</v>
      </c>
      <c r="B6368" s="1" t="s">
        <v>2675</v>
      </c>
      <c r="C6368" s="1" t="s">
        <v>2548</v>
      </c>
      <c r="D6368" s="28" t="s">
        <v>2549</v>
      </c>
      <c r="E6368" s="28" t="s">
        <v>2240</v>
      </c>
      <c r="F6368" s="1" t="s">
        <v>74</v>
      </c>
      <c r="G6368" s="1">
        <v>1</v>
      </c>
      <c r="H6368" s="1" t="s">
        <v>1059</v>
      </c>
      <c r="I6368" s="1" t="s">
        <v>114</v>
      </c>
      <c r="J6368" s="76">
        <v>437</v>
      </c>
      <c r="K6368" s="76">
        <v>2423125</v>
      </c>
      <c r="L6368" s="29">
        <v>46135</v>
      </c>
      <c r="M6368" s="29" t="s">
        <v>4163</v>
      </c>
      <c r="N6368" s="1" t="s">
        <v>478</v>
      </c>
      <c r="O6368" s="28" t="s">
        <v>1495</v>
      </c>
      <c r="P6368" s="1" t="s">
        <v>323</v>
      </c>
      <c r="Q6368" s="76">
        <v>9</v>
      </c>
      <c r="R6368" s="1"/>
      <c r="S6368" s="76"/>
      <c r="T6368" s="1" t="s">
        <v>115</v>
      </c>
      <c r="U6368" s="1"/>
      <c r="V6368" s="1"/>
      <c r="AB6368" s="178"/>
      <c r="AC6368" s="93">
        <v>25</v>
      </c>
      <c r="AD6368" s="69">
        <v>240</v>
      </c>
      <c r="AE6368" s="33"/>
      <c r="AF6368" s="33"/>
      <c r="AG6368" s="33"/>
      <c r="AX6368" s="37">
        <f t="shared" si="310"/>
        <v>46142</v>
      </c>
      <c r="AY6368" s="92"/>
      <c r="AZ6368" s="92"/>
      <c r="BA6368" s="138"/>
      <c r="BB6368" s="138"/>
      <c r="BC6368" s="92"/>
      <c r="BD6368" s="92"/>
      <c r="BE6368" s="92"/>
      <c r="BF6368" s="92"/>
      <c r="BG6368" s="92"/>
      <c r="BT6368" s="37">
        <f t="shared" si="309"/>
        <v>46163</v>
      </c>
      <c r="BU6368" s="31"/>
      <c r="BW6368" s="33"/>
      <c r="BX6368" s="1"/>
      <c r="BY6368" s="1"/>
      <c r="BZ6368" s="1"/>
      <c r="CA6368" s="1"/>
      <c r="CB6368" s="1"/>
      <c r="CC6368" s="1"/>
      <c r="CE6368" s="1"/>
      <c r="CF6368" s="1"/>
      <c r="CG6368" s="1"/>
      <c r="CH6368" s="1"/>
      <c r="CI6368" s="1"/>
      <c r="CJ6368" s="1"/>
      <c r="CK6368" s="1"/>
      <c r="CL6368" s="1"/>
      <c r="CM6368" s="1"/>
      <c r="CN6368" s="1"/>
      <c r="CO6368" s="1"/>
    </row>
    <row r="6369" spans="1:93" ht="30" customHeight="1" x14ac:dyDescent="0.2">
      <c r="A6369" s="1">
        <v>6363</v>
      </c>
      <c r="B6369" s="1" t="s">
        <v>2675</v>
      </c>
      <c r="C6369" s="1" t="s">
        <v>2548</v>
      </c>
      <c r="D6369" s="28" t="s">
        <v>2549</v>
      </c>
      <c r="E6369" s="28" t="s">
        <v>2240</v>
      </c>
      <c r="F6369" s="1" t="s">
        <v>74</v>
      </c>
      <c r="G6369" s="1">
        <v>1</v>
      </c>
      <c r="H6369" s="1" t="s">
        <v>1059</v>
      </c>
      <c r="I6369" s="1" t="s">
        <v>114</v>
      </c>
      <c r="J6369" s="76">
        <v>557</v>
      </c>
      <c r="K6369" s="76">
        <v>2423128</v>
      </c>
      <c r="L6369" s="29">
        <v>46135</v>
      </c>
      <c r="M6369" s="29" t="s">
        <v>4163</v>
      </c>
      <c r="N6369" s="1" t="s">
        <v>478</v>
      </c>
      <c r="O6369" s="28" t="s">
        <v>1495</v>
      </c>
      <c r="P6369" s="1" t="s">
        <v>323</v>
      </c>
      <c r="Q6369" s="76">
        <v>12</v>
      </c>
      <c r="R6369" s="1"/>
      <c r="S6369" s="76"/>
      <c r="T6369" s="1" t="s">
        <v>115</v>
      </c>
      <c r="U6369" s="1"/>
      <c r="V6369" s="1"/>
      <c r="AB6369" s="178"/>
      <c r="AC6369" s="93">
        <v>25</v>
      </c>
      <c r="AD6369" s="69">
        <v>240</v>
      </c>
      <c r="AE6369" s="33"/>
      <c r="AF6369" s="33"/>
      <c r="AG6369" s="33"/>
      <c r="AX6369" s="37">
        <f t="shared" si="310"/>
        <v>46142</v>
      </c>
      <c r="AY6369" s="92"/>
      <c r="AZ6369" s="92"/>
      <c r="BA6369" s="138"/>
      <c r="BB6369" s="138"/>
      <c r="BC6369" s="92"/>
      <c r="BD6369" s="92"/>
      <c r="BE6369" s="92"/>
      <c r="BF6369" s="92"/>
      <c r="BG6369" s="92"/>
      <c r="BT6369" s="37">
        <f t="shared" si="309"/>
        <v>46163</v>
      </c>
      <c r="BU6369" s="31"/>
      <c r="BW6369" s="33"/>
      <c r="BX6369" s="1"/>
      <c r="BY6369" s="1"/>
      <c r="BZ6369" s="1"/>
      <c r="CA6369" s="1"/>
      <c r="CB6369" s="1"/>
      <c r="CC6369" s="1"/>
      <c r="CE6369" s="1"/>
      <c r="CF6369" s="1"/>
      <c r="CG6369" s="1"/>
      <c r="CH6369" s="1"/>
      <c r="CI6369" s="1"/>
      <c r="CJ6369" s="1"/>
      <c r="CK6369" s="1"/>
      <c r="CL6369" s="1"/>
      <c r="CM6369" s="1"/>
      <c r="CN6369" s="1"/>
      <c r="CO6369" s="1"/>
    </row>
    <row r="6370" spans="1:93" ht="30" customHeight="1" x14ac:dyDescent="0.2">
      <c r="A6370" s="1">
        <v>6364</v>
      </c>
      <c r="B6370" s="1" t="s">
        <v>2675</v>
      </c>
      <c r="C6370" s="1" t="s">
        <v>2548</v>
      </c>
      <c r="D6370" s="28" t="s">
        <v>2549</v>
      </c>
      <c r="E6370" s="28" t="s">
        <v>2240</v>
      </c>
      <c r="F6370" s="1" t="s">
        <v>74</v>
      </c>
      <c r="G6370" s="1">
        <v>1</v>
      </c>
      <c r="H6370" s="1" t="s">
        <v>1059</v>
      </c>
      <c r="I6370" s="1" t="s">
        <v>114</v>
      </c>
      <c r="J6370" s="76">
        <v>553</v>
      </c>
      <c r="K6370" s="76">
        <v>2423129</v>
      </c>
      <c r="L6370" s="29">
        <v>46135</v>
      </c>
      <c r="M6370" s="29" t="s">
        <v>4163</v>
      </c>
      <c r="N6370" s="1" t="s">
        <v>478</v>
      </c>
      <c r="O6370" s="28" t="s">
        <v>1495</v>
      </c>
      <c r="P6370" s="1" t="s">
        <v>323</v>
      </c>
      <c r="Q6370" s="76">
        <v>10</v>
      </c>
      <c r="R6370" s="1"/>
      <c r="S6370" s="76"/>
      <c r="T6370" s="1" t="s">
        <v>115</v>
      </c>
      <c r="U6370" s="1"/>
      <c r="V6370" s="1"/>
      <c r="AB6370" s="179"/>
      <c r="AC6370" s="93">
        <v>25.5</v>
      </c>
      <c r="AD6370" s="69">
        <v>250</v>
      </c>
      <c r="AE6370" s="33"/>
      <c r="AF6370" s="33"/>
      <c r="AG6370" s="33"/>
      <c r="AX6370" s="37">
        <f t="shared" si="310"/>
        <v>46142</v>
      </c>
      <c r="AY6370" s="92"/>
      <c r="AZ6370" s="92"/>
      <c r="BA6370" s="138"/>
      <c r="BB6370" s="138"/>
      <c r="BC6370" s="92"/>
      <c r="BD6370" s="92"/>
      <c r="BE6370" s="92"/>
      <c r="BF6370" s="92"/>
      <c r="BG6370" s="92"/>
      <c r="BT6370" s="37">
        <f t="shared" si="309"/>
        <v>46163</v>
      </c>
      <c r="BU6370" s="31"/>
      <c r="BW6370" s="33"/>
      <c r="BX6370" s="1"/>
      <c r="BY6370" s="1"/>
      <c r="BZ6370" s="1"/>
      <c r="CA6370" s="1"/>
      <c r="CB6370" s="1"/>
      <c r="CC6370" s="1"/>
      <c r="CE6370" s="1"/>
      <c r="CF6370" s="1"/>
      <c r="CG6370" s="1"/>
      <c r="CH6370" s="1"/>
      <c r="CI6370" s="1"/>
      <c r="CJ6370" s="1"/>
      <c r="CK6370" s="1"/>
      <c r="CL6370" s="1"/>
      <c r="CM6370" s="1"/>
      <c r="CN6370" s="1"/>
      <c r="CO6370" s="1"/>
    </row>
    <row r="6371" spans="1:93" ht="30" customHeight="1" x14ac:dyDescent="0.2">
      <c r="A6371" s="1">
        <v>6365</v>
      </c>
      <c r="B6371" s="1" t="s">
        <v>2561</v>
      </c>
      <c r="C6371" s="1" t="s">
        <v>2552</v>
      </c>
      <c r="D6371" s="28" t="s">
        <v>2553</v>
      </c>
      <c r="E6371" s="28" t="s">
        <v>2560</v>
      </c>
      <c r="F6371" s="1" t="s">
        <v>74</v>
      </c>
      <c r="G6371" s="1">
        <v>6</v>
      </c>
      <c r="H6371" s="1" t="s">
        <v>4209</v>
      </c>
      <c r="I6371" s="1" t="s">
        <v>114</v>
      </c>
      <c r="J6371" s="76">
        <v>287</v>
      </c>
      <c r="K6371" s="76">
        <v>2423149</v>
      </c>
      <c r="L6371" s="29">
        <v>46135</v>
      </c>
      <c r="M6371" s="29" t="s">
        <v>4163</v>
      </c>
      <c r="N6371" s="1" t="s">
        <v>478</v>
      </c>
      <c r="O6371" s="28" t="s">
        <v>1495</v>
      </c>
      <c r="P6371" s="1" t="s">
        <v>322</v>
      </c>
      <c r="Q6371" s="76">
        <v>8</v>
      </c>
      <c r="R6371" s="1"/>
      <c r="S6371" s="76">
        <v>6</v>
      </c>
      <c r="T6371" s="1" t="s">
        <v>115</v>
      </c>
      <c r="U6371" s="1"/>
      <c r="V6371" s="1"/>
      <c r="AC6371" s="93">
        <v>25</v>
      </c>
      <c r="AD6371" s="69">
        <v>240</v>
      </c>
      <c r="AE6371" s="33"/>
      <c r="AF6371" s="33"/>
      <c r="AG6371" s="33"/>
      <c r="AX6371" s="37">
        <f t="shared" si="310"/>
        <v>46142</v>
      </c>
      <c r="AY6371" s="177" t="s">
        <v>3682</v>
      </c>
      <c r="AZ6371" s="200" t="s">
        <v>3681</v>
      </c>
      <c r="BA6371" s="180">
        <v>47.8</v>
      </c>
      <c r="BB6371" s="180">
        <v>46.5</v>
      </c>
      <c r="BC6371" s="180">
        <v>48.8</v>
      </c>
      <c r="BD6371" s="180">
        <v>47.1</v>
      </c>
      <c r="BE6371" s="180">
        <v>45.7</v>
      </c>
      <c r="BF6371" s="180">
        <v>47.7</v>
      </c>
      <c r="BG6371" s="180">
        <f>AVERAGE(BA6371:BF6449)</f>
        <v>47.074074074074076</v>
      </c>
      <c r="BT6371" s="37">
        <f t="shared" si="309"/>
        <v>46163</v>
      </c>
      <c r="BU6371" s="177" t="s">
        <v>3682</v>
      </c>
      <c r="BV6371" s="185" t="s">
        <v>3681</v>
      </c>
      <c r="BW6371" s="180">
        <v>59.1</v>
      </c>
      <c r="BX6371" s="180">
        <v>60</v>
      </c>
      <c r="BY6371" s="180">
        <v>59.8</v>
      </c>
      <c r="BZ6371" s="180">
        <v>58.5</v>
      </c>
      <c r="CA6371" s="180">
        <v>59.5</v>
      </c>
      <c r="CB6371" s="180">
        <v>58.1</v>
      </c>
      <c r="CC6371" s="180">
        <f>AVERAGE(BW6371:CB6449)</f>
        <v>58.648148148148159</v>
      </c>
      <c r="CE6371" s="1"/>
      <c r="CF6371" s="1"/>
      <c r="CG6371" s="1"/>
      <c r="CH6371" s="1"/>
      <c r="CI6371" s="1"/>
      <c r="CJ6371" s="1"/>
      <c r="CK6371" s="1"/>
      <c r="CL6371" s="1"/>
      <c r="CM6371" s="1"/>
      <c r="CN6371" s="1"/>
      <c r="CO6371" s="1"/>
    </row>
    <row r="6372" spans="1:93" ht="30" customHeight="1" x14ac:dyDescent="0.2">
      <c r="A6372" s="1">
        <v>6366</v>
      </c>
      <c r="B6372" s="1" t="s">
        <v>2561</v>
      </c>
      <c r="C6372" s="1" t="s">
        <v>2552</v>
      </c>
      <c r="D6372" s="28" t="s">
        <v>2553</v>
      </c>
      <c r="E6372" s="28" t="s">
        <v>2560</v>
      </c>
      <c r="F6372" s="1" t="s">
        <v>74</v>
      </c>
      <c r="G6372" s="1">
        <v>6</v>
      </c>
      <c r="H6372" s="1" t="s">
        <v>4209</v>
      </c>
      <c r="I6372" s="1" t="s">
        <v>114</v>
      </c>
      <c r="J6372" s="76">
        <v>303</v>
      </c>
      <c r="K6372" s="76">
        <v>2424001</v>
      </c>
      <c r="L6372" s="29">
        <v>46135</v>
      </c>
      <c r="M6372" s="29" t="s">
        <v>4163</v>
      </c>
      <c r="N6372" s="1" t="s">
        <v>478</v>
      </c>
      <c r="O6372" s="28" t="s">
        <v>1495</v>
      </c>
      <c r="P6372" s="1" t="s">
        <v>322</v>
      </c>
      <c r="Q6372" s="76">
        <v>8</v>
      </c>
      <c r="R6372" s="1"/>
      <c r="S6372" s="76"/>
      <c r="T6372" s="1" t="s">
        <v>115</v>
      </c>
      <c r="U6372" s="1"/>
      <c r="V6372" s="1"/>
      <c r="AC6372" s="93">
        <v>25.5</v>
      </c>
      <c r="AD6372" s="69">
        <v>260</v>
      </c>
      <c r="AE6372" s="33"/>
      <c r="AF6372" s="33"/>
      <c r="AG6372" s="33"/>
      <c r="AX6372" s="37">
        <f t="shared" si="310"/>
        <v>46142</v>
      </c>
      <c r="AY6372" s="178"/>
      <c r="AZ6372" s="183"/>
      <c r="BA6372" s="184"/>
      <c r="BB6372" s="184"/>
      <c r="BC6372" s="184"/>
      <c r="BD6372" s="184"/>
      <c r="BE6372" s="184"/>
      <c r="BF6372" s="184"/>
      <c r="BG6372" s="184"/>
      <c r="BT6372" s="37">
        <f t="shared" si="309"/>
        <v>46163</v>
      </c>
      <c r="BU6372" s="178"/>
      <c r="BV6372" s="185"/>
      <c r="BW6372" s="184"/>
      <c r="BX6372" s="184"/>
      <c r="BY6372" s="184"/>
      <c r="BZ6372" s="184"/>
      <c r="CA6372" s="184"/>
      <c r="CB6372" s="184"/>
      <c r="CC6372" s="184"/>
      <c r="CE6372" s="1"/>
      <c r="CF6372" s="1"/>
      <c r="CG6372" s="1"/>
      <c r="CH6372" s="1"/>
      <c r="CI6372" s="1"/>
      <c r="CJ6372" s="1"/>
      <c r="CK6372" s="1"/>
      <c r="CL6372" s="1"/>
      <c r="CM6372" s="1"/>
      <c r="CN6372" s="1"/>
      <c r="CO6372" s="1"/>
    </row>
    <row r="6373" spans="1:93" ht="30" customHeight="1" x14ac:dyDescent="0.2">
      <c r="A6373" s="1">
        <v>6367</v>
      </c>
      <c r="B6373" s="1" t="s">
        <v>2561</v>
      </c>
      <c r="C6373" s="1" t="s">
        <v>2552</v>
      </c>
      <c r="D6373" s="28" t="s">
        <v>2553</v>
      </c>
      <c r="E6373" s="28" t="s">
        <v>2560</v>
      </c>
      <c r="F6373" s="1" t="s">
        <v>74</v>
      </c>
      <c r="G6373" s="1">
        <v>6</v>
      </c>
      <c r="H6373" s="1" t="s">
        <v>4209</v>
      </c>
      <c r="I6373" s="1" t="s">
        <v>114</v>
      </c>
      <c r="J6373" s="76">
        <v>302</v>
      </c>
      <c r="K6373" s="76">
        <v>2423150</v>
      </c>
      <c r="L6373" s="29">
        <v>46135</v>
      </c>
      <c r="M6373" s="29" t="s">
        <v>4163</v>
      </c>
      <c r="N6373" s="1" t="s">
        <v>478</v>
      </c>
      <c r="O6373" s="28" t="s">
        <v>1495</v>
      </c>
      <c r="P6373" s="1" t="s">
        <v>322</v>
      </c>
      <c r="Q6373" s="76">
        <v>8</v>
      </c>
      <c r="R6373" s="1"/>
      <c r="S6373" s="76"/>
      <c r="T6373" s="1" t="s">
        <v>115</v>
      </c>
      <c r="U6373" s="1"/>
      <c r="V6373" s="1"/>
      <c r="AC6373" s="93">
        <v>25</v>
      </c>
      <c r="AD6373" s="69">
        <v>250</v>
      </c>
      <c r="AE6373" s="33"/>
      <c r="AF6373" s="33"/>
      <c r="AG6373" s="33"/>
      <c r="AX6373" s="37">
        <f t="shared" si="310"/>
        <v>46142</v>
      </c>
      <c r="AY6373" s="178"/>
      <c r="AZ6373" s="183"/>
      <c r="BA6373" s="184"/>
      <c r="BB6373" s="184"/>
      <c r="BC6373" s="184"/>
      <c r="BD6373" s="184"/>
      <c r="BE6373" s="184"/>
      <c r="BF6373" s="184"/>
      <c r="BG6373" s="184"/>
      <c r="BT6373" s="37">
        <f t="shared" si="309"/>
        <v>46163</v>
      </c>
      <c r="BU6373" s="178"/>
      <c r="BV6373" s="185"/>
      <c r="BW6373" s="184"/>
      <c r="BX6373" s="184"/>
      <c r="BY6373" s="184"/>
      <c r="BZ6373" s="184"/>
      <c r="CA6373" s="184"/>
      <c r="CB6373" s="184"/>
      <c r="CC6373" s="184"/>
      <c r="CE6373" s="1"/>
      <c r="CF6373" s="1"/>
      <c r="CG6373" s="1"/>
      <c r="CH6373" s="1"/>
      <c r="CI6373" s="1"/>
      <c r="CJ6373" s="1"/>
      <c r="CK6373" s="1"/>
      <c r="CL6373" s="1"/>
      <c r="CM6373" s="1"/>
      <c r="CN6373" s="1"/>
      <c r="CO6373" s="1"/>
    </row>
    <row r="6374" spans="1:93" ht="30" customHeight="1" x14ac:dyDescent="0.2">
      <c r="A6374" s="1">
        <v>6368</v>
      </c>
      <c r="B6374" s="1" t="s">
        <v>2561</v>
      </c>
      <c r="C6374" s="1" t="s">
        <v>2552</v>
      </c>
      <c r="D6374" s="28" t="s">
        <v>2553</v>
      </c>
      <c r="E6374" s="28" t="s">
        <v>2560</v>
      </c>
      <c r="F6374" s="1" t="s">
        <v>74</v>
      </c>
      <c r="G6374" s="1">
        <v>6</v>
      </c>
      <c r="H6374" s="1" t="s">
        <v>4209</v>
      </c>
      <c r="I6374" s="1" t="s">
        <v>114</v>
      </c>
      <c r="J6374" s="76">
        <v>554</v>
      </c>
      <c r="K6374" s="76">
        <v>2424002</v>
      </c>
      <c r="L6374" s="29">
        <v>46135</v>
      </c>
      <c r="M6374" s="29" t="s">
        <v>4163</v>
      </c>
      <c r="N6374" s="1" t="s">
        <v>478</v>
      </c>
      <c r="O6374" s="28" t="s">
        <v>1495</v>
      </c>
      <c r="P6374" s="1" t="s">
        <v>322</v>
      </c>
      <c r="Q6374" s="76">
        <v>12</v>
      </c>
      <c r="R6374" s="1"/>
      <c r="S6374" s="76"/>
      <c r="T6374" s="1" t="s">
        <v>115</v>
      </c>
      <c r="U6374" s="1"/>
      <c r="V6374" s="1"/>
      <c r="AC6374" s="93">
        <v>25.5</v>
      </c>
      <c r="AD6374" s="69">
        <v>240</v>
      </c>
      <c r="AE6374" s="33"/>
      <c r="AF6374" s="33"/>
      <c r="AG6374" s="33"/>
      <c r="AX6374" s="37">
        <f t="shared" si="310"/>
        <v>46142</v>
      </c>
      <c r="AY6374" s="178"/>
      <c r="AZ6374" s="183"/>
      <c r="BA6374" s="184"/>
      <c r="BB6374" s="184"/>
      <c r="BC6374" s="184"/>
      <c r="BD6374" s="184"/>
      <c r="BE6374" s="184"/>
      <c r="BF6374" s="184"/>
      <c r="BG6374" s="184"/>
      <c r="BT6374" s="37">
        <f t="shared" si="309"/>
        <v>46163</v>
      </c>
      <c r="BU6374" s="178"/>
      <c r="BV6374" s="185"/>
      <c r="BW6374" s="184"/>
      <c r="BX6374" s="184"/>
      <c r="BY6374" s="184"/>
      <c r="BZ6374" s="184"/>
      <c r="CA6374" s="184"/>
      <c r="CB6374" s="184"/>
      <c r="CC6374" s="184"/>
      <c r="CE6374" s="1"/>
      <c r="CF6374" s="1"/>
      <c r="CG6374" s="1"/>
      <c r="CH6374" s="1"/>
      <c r="CI6374" s="1"/>
      <c r="CJ6374" s="1"/>
      <c r="CK6374" s="1"/>
      <c r="CL6374" s="1"/>
      <c r="CM6374" s="1"/>
      <c r="CN6374" s="1"/>
      <c r="CO6374" s="1"/>
    </row>
    <row r="6375" spans="1:93" ht="30" customHeight="1" x14ac:dyDescent="0.2">
      <c r="A6375" s="1">
        <v>6369</v>
      </c>
      <c r="B6375" s="1" t="s">
        <v>2561</v>
      </c>
      <c r="C6375" s="1" t="s">
        <v>2552</v>
      </c>
      <c r="D6375" s="28" t="s">
        <v>2553</v>
      </c>
      <c r="E6375" s="28" t="s">
        <v>2560</v>
      </c>
      <c r="F6375" s="1" t="s">
        <v>74</v>
      </c>
      <c r="G6375" s="1">
        <v>6</v>
      </c>
      <c r="H6375" s="1" t="s">
        <v>4209</v>
      </c>
      <c r="I6375" s="1" t="s">
        <v>114</v>
      </c>
      <c r="J6375" s="76">
        <v>403</v>
      </c>
      <c r="K6375" s="76">
        <v>2423151</v>
      </c>
      <c r="L6375" s="29">
        <v>46135</v>
      </c>
      <c r="M6375" s="29" t="s">
        <v>4163</v>
      </c>
      <c r="N6375" s="1" t="s">
        <v>478</v>
      </c>
      <c r="O6375" s="28" t="s">
        <v>1495</v>
      </c>
      <c r="P6375" s="1" t="s">
        <v>322</v>
      </c>
      <c r="Q6375" s="76">
        <v>9</v>
      </c>
      <c r="R6375" s="1"/>
      <c r="S6375" s="76"/>
      <c r="T6375" s="1" t="s">
        <v>115</v>
      </c>
      <c r="U6375" s="1"/>
      <c r="V6375" s="1"/>
      <c r="AC6375" s="93">
        <v>25.5</v>
      </c>
      <c r="AD6375" s="69">
        <v>240</v>
      </c>
      <c r="AE6375" s="33"/>
      <c r="AF6375" s="33"/>
      <c r="AG6375" s="33"/>
      <c r="AX6375" s="37">
        <f t="shared" si="310"/>
        <v>46142</v>
      </c>
      <c r="AY6375" s="178"/>
      <c r="AZ6375" s="183"/>
      <c r="BA6375" s="184"/>
      <c r="BB6375" s="184"/>
      <c r="BC6375" s="184"/>
      <c r="BD6375" s="184"/>
      <c r="BE6375" s="184"/>
      <c r="BF6375" s="184"/>
      <c r="BG6375" s="184"/>
      <c r="BT6375" s="37">
        <f t="shared" si="309"/>
        <v>46163</v>
      </c>
      <c r="BU6375" s="178"/>
      <c r="BV6375" s="185"/>
      <c r="BW6375" s="184"/>
      <c r="BX6375" s="184"/>
      <c r="BY6375" s="184"/>
      <c r="BZ6375" s="184"/>
      <c r="CA6375" s="184"/>
      <c r="CB6375" s="184"/>
      <c r="CC6375" s="184"/>
      <c r="CE6375" s="1"/>
      <c r="CF6375" s="1"/>
      <c r="CG6375" s="1"/>
      <c r="CH6375" s="1"/>
      <c r="CI6375" s="1"/>
      <c r="CJ6375" s="1"/>
      <c r="CK6375" s="1"/>
      <c r="CL6375" s="1"/>
      <c r="CM6375" s="1"/>
      <c r="CN6375" s="1"/>
      <c r="CO6375" s="1"/>
    </row>
    <row r="6376" spans="1:93" ht="30" customHeight="1" x14ac:dyDescent="0.2">
      <c r="A6376" s="1">
        <v>6370</v>
      </c>
      <c r="B6376" s="1" t="s">
        <v>2561</v>
      </c>
      <c r="C6376" s="1" t="s">
        <v>2552</v>
      </c>
      <c r="D6376" s="28" t="s">
        <v>2553</v>
      </c>
      <c r="E6376" s="28" t="s">
        <v>2560</v>
      </c>
      <c r="F6376" s="1" t="s">
        <v>74</v>
      </c>
      <c r="G6376" s="1">
        <v>6</v>
      </c>
      <c r="H6376" s="1" t="s">
        <v>4209</v>
      </c>
      <c r="I6376" s="1" t="s">
        <v>114</v>
      </c>
      <c r="J6376" s="76">
        <v>553</v>
      </c>
      <c r="K6376" s="76">
        <v>2424003</v>
      </c>
      <c r="L6376" s="29">
        <v>46135</v>
      </c>
      <c r="M6376" s="29" t="s">
        <v>4163</v>
      </c>
      <c r="N6376" s="1" t="s">
        <v>478</v>
      </c>
      <c r="O6376" s="28" t="s">
        <v>1495</v>
      </c>
      <c r="P6376" s="1" t="s">
        <v>322</v>
      </c>
      <c r="Q6376" s="76">
        <v>12</v>
      </c>
      <c r="R6376" s="1"/>
      <c r="S6376" s="76">
        <v>6</v>
      </c>
      <c r="T6376" s="1" t="s">
        <v>115</v>
      </c>
      <c r="U6376" s="1"/>
      <c r="V6376" s="1"/>
      <c r="AC6376" s="93">
        <v>25</v>
      </c>
      <c r="AD6376" s="69">
        <v>260</v>
      </c>
      <c r="AE6376" s="33"/>
      <c r="AF6376" s="33"/>
      <c r="AG6376" s="33"/>
      <c r="AX6376" s="37">
        <f t="shared" si="310"/>
        <v>46142</v>
      </c>
      <c r="AY6376" s="178"/>
      <c r="AZ6376" s="183"/>
      <c r="BA6376" s="184"/>
      <c r="BB6376" s="184"/>
      <c r="BC6376" s="184"/>
      <c r="BD6376" s="184"/>
      <c r="BE6376" s="184"/>
      <c r="BF6376" s="184"/>
      <c r="BG6376" s="184"/>
      <c r="BT6376" s="37">
        <f t="shared" si="309"/>
        <v>46163</v>
      </c>
      <c r="BU6376" s="178"/>
      <c r="BV6376" s="185"/>
      <c r="BW6376" s="184"/>
      <c r="BX6376" s="184"/>
      <c r="BY6376" s="184"/>
      <c r="BZ6376" s="184"/>
      <c r="CA6376" s="184"/>
      <c r="CB6376" s="184"/>
      <c r="CC6376" s="184"/>
      <c r="CE6376" s="1"/>
      <c r="CF6376" s="1"/>
      <c r="CG6376" s="1"/>
      <c r="CH6376" s="1"/>
      <c r="CI6376" s="1"/>
      <c r="CJ6376" s="1"/>
      <c r="CK6376" s="1"/>
      <c r="CL6376" s="1"/>
      <c r="CM6376" s="1"/>
      <c r="CN6376" s="1"/>
      <c r="CO6376" s="1"/>
    </row>
    <row r="6377" spans="1:93" ht="30" customHeight="1" x14ac:dyDescent="0.2">
      <c r="A6377" s="1">
        <v>6371</v>
      </c>
      <c r="B6377" s="1" t="s">
        <v>2561</v>
      </c>
      <c r="C6377" s="1" t="s">
        <v>2552</v>
      </c>
      <c r="D6377" s="28" t="s">
        <v>2553</v>
      </c>
      <c r="E6377" s="28" t="s">
        <v>2560</v>
      </c>
      <c r="F6377" s="1" t="s">
        <v>74</v>
      </c>
      <c r="G6377" s="1">
        <v>6</v>
      </c>
      <c r="H6377" s="1" t="s">
        <v>4209</v>
      </c>
      <c r="I6377" s="1" t="s">
        <v>114</v>
      </c>
      <c r="J6377" s="76">
        <v>392</v>
      </c>
      <c r="K6377" s="76">
        <v>2424004</v>
      </c>
      <c r="L6377" s="29">
        <v>46135</v>
      </c>
      <c r="M6377" s="29" t="s">
        <v>4163</v>
      </c>
      <c r="N6377" s="1" t="s">
        <v>478</v>
      </c>
      <c r="O6377" s="28" t="s">
        <v>1495</v>
      </c>
      <c r="P6377" s="1" t="s">
        <v>322</v>
      </c>
      <c r="Q6377" s="76">
        <v>9</v>
      </c>
      <c r="R6377" s="1"/>
      <c r="S6377" s="76"/>
      <c r="T6377" s="1" t="s">
        <v>115</v>
      </c>
      <c r="U6377" s="1"/>
      <c r="V6377" s="1"/>
      <c r="AC6377" s="93">
        <v>25</v>
      </c>
      <c r="AD6377" s="69">
        <v>240</v>
      </c>
      <c r="AE6377" s="33"/>
      <c r="AF6377" s="33"/>
      <c r="AG6377" s="33"/>
      <c r="AX6377" s="37">
        <f t="shared" si="310"/>
        <v>46142</v>
      </c>
      <c r="AY6377" s="178"/>
      <c r="AZ6377" s="183"/>
      <c r="BA6377" s="184"/>
      <c r="BB6377" s="184"/>
      <c r="BC6377" s="184"/>
      <c r="BD6377" s="184"/>
      <c r="BE6377" s="184"/>
      <c r="BF6377" s="184"/>
      <c r="BG6377" s="184"/>
      <c r="BT6377" s="37">
        <f t="shared" si="309"/>
        <v>46163</v>
      </c>
      <c r="BU6377" s="178"/>
      <c r="BV6377" s="185"/>
      <c r="BW6377" s="184"/>
      <c r="BX6377" s="184"/>
      <c r="BY6377" s="184"/>
      <c r="BZ6377" s="184"/>
      <c r="CA6377" s="184"/>
      <c r="CB6377" s="184"/>
      <c r="CC6377" s="184"/>
      <c r="CE6377" s="1"/>
      <c r="CF6377" s="1"/>
      <c r="CG6377" s="1"/>
      <c r="CH6377" s="1"/>
      <c r="CI6377" s="1"/>
      <c r="CJ6377" s="1"/>
      <c r="CK6377" s="1"/>
      <c r="CL6377" s="1"/>
      <c r="CM6377" s="1"/>
      <c r="CN6377" s="1"/>
      <c r="CO6377" s="1"/>
    </row>
    <row r="6378" spans="1:93" ht="30" customHeight="1" x14ac:dyDescent="0.2">
      <c r="A6378" s="1">
        <v>6372</v>
      </c>
      <c r="B6378" s="1" t="s">
        <v>2561</v>
      </c>
      <c r="C6378" s="1" t="s">
        <v>2552</v>
      </c>
      <c r="D6378" s="28" t="s">
        <v>2553</v>
      </c>
      <c r="E6378" s="28" t="s">
        <v>2560</v>
      </c>
      <c r="F6378" s="1" t="s">
        <v>74</v>
      </c>
      <c r="G6378" s="1">
        <v>6</v>
      </c>
      <c r="H6378" s="1" t="s">
        <v>4209</v>
      </c>
      <c r="I6378" s="1" t="s">
        <v>114</v>
      </c>
      <c r="J6378" s="76">
        <v>407</v>
      </c>
      <c r="K6378" s="76">
        <v>2423153</v>
      </c>
      <c r="L6378" s="29">
        <v>46135</v>
      </c>
      <c r="M6378" s="29" t="s">
        <v>4163</v>
      </c>
      <c r="N6378" s="1" t="s">
        <v>478</v>
      </c>
      <c r="O6378" s="28" t="s">
        <v>1495</v>
      </c>
      <c r="P6378" s="1" t="s">
        <v>322</v>
      </c>
      <c r="Q6378" s="76">
        <v>9</v>
      </c>
      <c r="R6378" s="1"/>
      <c r="S6378" s="76"/>
      <c r="T6378" s="1" t="s">
        <v>115</v>
      </c>
      <c r="U6378" s="1"/>
      <c r="V6378" s="1"/>
      <c r="AC6378" s="93">
        <v>25.5</v>
      </c>
      <c r="AD6378" s="69">
        <v>260</v>
      </c>
      <c r="AE6378" s="33"/>
      <c r="AF6378" s="33"/>
      <c r="AG6378" s="33"/>
      <c r="AX6378" s="37">
        <f t="shared" si="310"/>
        <v>46142</v>
      </c>
      <c r="AY6378" s="178"/>
      <c r="AZ6378" s="183"/>
      <c r="BA6378" s="184"/>
      <c r="BB6378" s="184"/>
      <c r="BC6378" s="184"/>
      <c r="BD6378" s="184"/>
      <c r="BE6378" s="184"/>
      <c r="BF6378" s="184"/>
      <c r="BG6378" s="184"/>
      <c r="BT6378" s="37">
        <f t="shared" si="309"/>
        <v>46163</v>
      </c>
      <c r="BU6378" s="178"/>
      <c r="BV6378" s="185"/>
      <c r="BW6378" s="184"/>
      <c r="BX6378" s="184"/>
      <c r="BY6378" s="184"/>
      <c r="BZ6378" s="184"/>
      <c r="CA6378" s="184"/>
      <c r="CB6378" s="184"/>
      <c r="CC6378" s="184"/>
      <c r="CE6378" s="1"/>
      <c r="CF6378" s="1"/>
      <c r="CG6378" s="1"/>
      <c r="CH6378" s="1"/>
      <c r="CI6378" s="1"/>
      <c r="CJ6378" s="1"/>
      <c r="CK6378" s="1"/>
      <c r="CL6378" s="1"/>
      <c r="CM6378" s="1"/>
      <c r="CN6378" s="1"/>
      <c r="CO6378" s="1"/>
    </row>
    <row r="6379" spans="1:93" ht="30" customHeight="1" x14ac:dyDescent="0.2">
      <c r="A6379" s="1">
        <v>6373</v>
      </c>
      <c r="B6379" s="1" t="s">
        <v>2561</v>
      </c>
      <c r="C6379" s="1" t="s">
        <v>2552</v>
      </c>
      <c r="D6379" s="28" t="s">
        <v>2553</v>
      </c>
      <c r="E6379" s="28" t="s">
        <v>2560</v>
      </c>
      <c r="F6379" s="1" t="s">
        <v>74</v>
      </c>
      <c r="G6379" s="1">
        <v>6</v>
      </c>
      <c r="H6379" s="1" t="s">
        <v>4209</v>
      </c>
      <c r="I6379" s="1" t="s">
        <v>114</v>
      </c>
      <c r="J6379" s="76">
        <v>418</v>
      </c>
      <c r="K6379" s="76">
        <v>2424005</v>
      </c>
      <c r="L6379" s="29">
        <v>46135</v>
      </c>
      <c r="M6379" s="29" t="s">
        <v>4163</v>
      </c>
      <c r="N6379" s="1" t="s">
        <v>478</v>
      </c>
      <c r="O6379" s="28" t="s">
        <v>1495</v>
      </c>
      <c r="P6379" s="1" t="s">
        <v>322</v>
      </c>
      <c r="Q6379" s="76">
        <v>9</v>
      </c>
      <c r="R6379" s="1"/>
      <c r="S6379" s="76"/>
      <c r="T6379" s="1" t="s">
        <v>115</v>
      </c>
      <c r="U6379" s="1"/>
      <c r="V6379" s="1"/>
      <c r="AC6379" s="93">
        <v>24.5</v>
      </c>
      <c r="AD6379" s="69">
        <v>250</v>
      </c>
      <c r="AE6379" s="33"/>
      <c r="AF6379" s="33"/>
      <c r="AG6379" s="33"/>
      <c r="AX6379" s="37">
        <f t="shared" si="310"/>
        <v>46142</v>
      </c>
      <c r="AY6379" s="178"/>
      <c r="AZ6379" s="183"/>
      <c r="BA6379" s="184"/>
      <c r="BB6379" s="184"/>
      <c r="BC6379" s="184"/>
      <c r="BD6379" s="184"/>
      <c r="BE6379" s="184"/>
      <c r="BF6379" s="184"/>
      <c r="BG6379" s="184"/>
      <c r="BT6379" s="37">
        <f t="shared" si="309"/>
        <v>46163</v>
      </c>
      <c r="BU6379" s="178"/>
      <c r="BV6379" s="185"/>
      <c r="BW6379" s="184"/>
      <c r="BX6379" s="184"/>
      <c r="BY6379" s="184"/>
      <c r="BZ6379" s="184"/>
      <c r="CA6379" s="184"/>
      <c r="CB6379" s="184"/>
      <c r="CC6379" s="184"/>
      <c r="CE6379" s="1"/>
      <c r="CF6379" s="1"/>
      <c r="CG6379" s="1"/>
      <c r="CH6379" s="1"/>
      <c r="CI6379" s="1"/>
      <c r="CJ6379" s="1"/>
      <c r="CK6379" s="1"/>
      <c r="CL6379" s="1"/>
      <c r="CM6379" s="1"/>
      <c r="CN6379" s="1"/>
      <c r="CO6379" s="1"/>
    </row>
    <row r="6380" spans="1:93" ht="30" customHeight="1" x14ac:dyDescent="0.2">
      <c r="A6380" s="1">
        <v>6374</v>
      </c>
      <c r="B6380" s="1" t="s">
        <v>2561</v>
      </c>
      <c r="C6380" s="1" t="s">
        <v>2552</v>
      </c>
      <c r="D6380" s="28" t="s">
        <v>2553</v>
      </c>
      <c r="E6380" s="28" t="s">
        <v>2560</v>
      </c>
      <c r="F6380" s="1" t="s">
        <v>74</v>
      </c>
      <c r="G6380" s="1">
        <v>6</v>
      </c>
      <c r="H6380" s="1" t="s">
        <v>4209</v>
      </c>
      <c r="I6380" s="1" t="s">
        <v>114</v>
      </c>
      <c r="J6380" s="76">
        <v>414</v>
      </c>
      <c r="K6380" s="76">
        <v>2424006</v>
      </c>
      <c r="L6380" s="29">
        <v>46135</v>
      </c>
      <c r="M6380" s="29" t="s">
        <v>4163</v>
      </c>
      <c r="N6380" s="1" t="s">
        <v>478</v>
      </c>
      <c r="O6380" s="28" t="s">
        <v>1495</v>
      </c>
      <c r="P6380" s="1" t="s">
        <v>322</v>
      </c>
      <c r="Q6380" s="76">
        <v>9</v>
      </c>
      <c r="R6380" s="1"/>
      <c r="S6380" s="76"/>
      <c r="T6380" s="1" t="s">
        <v>115</v>
      </c>
      <c r="U6380" s="1"/>
      <c r="V6380" s="1"/>
      <c r="AC6380" s="93">
        <v>24</v>
      </c>
      <c r="AD6380" s="69">
        <v>240</v>
      </c>
      <c r="AE6380" s="33"/>
      <c r="AF6380" s="33"/>
      <c r="AG6380" s="33"/>
      <c r="AX6380" s="37">
        <f t="shared" si="310"/>
        <v>46142</v>
      </c>
      <c r="AY6380" s="178"/>
      <c r="AZ6380" s="183"/>
      <c r="BA6380" s="184"/>
      <c r="BB6380" s="184"/>
      <c r="BC6380" s="184"/>
      <c r="BD6380" s="184"/>
      <c r="BE6380" s="184"/>
      <c r="BF6380" s="184"/>
      <c r="BG6380" s="184"/>
      <c r="BT6380" s="37">
        <f t="shared" si="309"/>
        <v>46163</v>
      </c>
      <c r="BU6380" s="178"/>
      <c r="BV6380" s="185"/>
      <c r="BW6380" s="184"/>
      <c r="BX6380" s="184"/>
      <c r="BY6380" s="184"/>
      <c r="BZ6380" s="184"/>
      <c r="CA6380" s="184"/>
      <c r="CB6380" s="184"/>
      <c r="CC6380" s="184"/>
      <c r="CE6380" s="1"/>
      <c r="CF6380" s="1"/>
      <c r="CG6380" s="1"/>
      <c r="CH6380" s="1"/>
      <c r="CI6380" s="1"/>
      <c r="CJ6380" s="1"/>
      <c r="CK6380" s="1"/>
      <c r="CL6380" s="1"/>
      <c r="CM6380" s="1"/>
      <c r="CN6380" s="1"/>
      <c r="CO6380" s="1"/>
    </row>
    <row r="6381" spans="1:93" ht="30" customHeight="1" x14ac:dyDescent="0.2">
      <c r="A6381" s="1">
        <v>6375</v>
      </c>
      <c r="B6381" s="1" t="s">
        <v>2561</v>
      </c>
      <c r="C6381" s="1" t="s">
        <v>2552</v>
      </c>
      <c r="D6381" s="28" t="s">
        <v>2553</v>
      </c>
      <c r="E6381" s="28" t="s">
        <v>2560</v>
      </c>
      <c r="F6381" s="1" t="s">
        <v>74</v>
      </c>
      <c r="G6381" s="1">
        <v>6</v>
      </c>
      <c r="H6381" s="1" t="s">
        <v>4209</v>
      </c>
      <c r="I6381" s="1" t="s">
        <v>114</v>
      </c>
      <c r="J6381" s="76">
        <v>437</v>
      </c>
      <c r="K6381" s="76">
        <v>2423155</v>
      </c>
      <c r="L6381" s="29">
        <v>46135</v>
      </c>
      <c r="M6381" s="29" t="s">
        <v>4163</v>
      </c>
      <c r="N6381" s="1" t="s">
        <v>478</v>
      </c>
      <c r="O6381" s="28" t="s">
        <v>1495</v>
      </c>
      <c r="P6381" s="1" t="s">
        <v>322</v>
      </c>
      <c r="Q6381" s="76">
        <v>9</v>
      </c>
      <c r="R6381" s="1"/>
      <c r="S6381" s="76">
        <v>6</v>
      </c>
      <c r="T6381" s="1" t="s">
        <v>115</v>
      </c>
      <c r="U6381" s="1"/>
      <c r="V6381" s="1"/>
      <c r="AC6381" s="93">
        <v>25</v>
      </c>
      <c r="AD6381" s="69">
        <v>240</v>
      </c>
      <c r="AE6381" s="33"/>
      <c r="AF6381" s="33"/>
      <c r="AG6381" s="33"/>
      <c r="AX6381" s="37">
        <f t="shared" si="310"/>
        <v>46142</v>
      </c>
      <c r="AY6381" s="178"/>
      <c r="AZ6381" s="183"/>
      <c r="BA6381" s="184"/>
      <c r="BB6381" s="184"/>
      <c r="BC6381" s="184"/>
      <c r="BD6381" s="184"/>
      <c r="BE6381" s="184"/>
      <c r="BF6381" s="184"/>
      <c r="BG6381" s="184"/>
      <c r="BT6381" s="37">
        <f t="shared" si="309"/>
        <v>46163</v>
      </c>
      <c r="BU6381" s="178"/>
      <c r="BV6381" s="185"/>
      <c r="BW6381" s="184"/>
      <c r="BX6381" s="184"/>
      <c r="BY6381" s="184"/>
      <c r="BZ6381" s="184"/>
      <c r="CA6381" s="184"/>
      <c r="CB6381" s="184"/>
      <c r="CC6381" s="184"/>
      <c r="CE6381" s="1"/>
      <c r="CF6381" s="1"/>
      <c r="CG6381" s="1"/>
      <c r="CH6381" s="1"/>
      <c r="CI6381" s="1"/>
      <c r="CJ6381" s="1"/>
      <c r="CK6381" s="1"/>
      <c r="CL6381" s="1"/>
      <c r="CM6381" s="1"/>
      <c r="CN6381" s="1"/>
      <c r="CO6381" s="1"/>
    </row>
    <row r="6382" spans="1:93" ht="30" customHeight="1" x14ac:dyDescent="0.2">
      <c r="A6382" s="1">
        <v>6376</v>
      </c>
      <c r="B6382" s="1" t="s">
        <v>2561</v>
      </c>
      <c r="C6382" s="1" t="s">
        <v>2552</v>
      </c>
      <c r="D6382" s="28" t="s">
        <v>2553</v>
      </c>
      <c r="E6382" s="28" t="s">
        <v>2560</v>
      </c>
      <c r="F6382" s="1" t="s">
        <v>74</v>
      </c>
      <c r="G6382" s="1">
        <v>6</v>
      </c>
      <c r="H6382" s="1" t="s">
        <v>4209</v>
      </c>
      <c r="I6382" s="1" t="s">
        <v>114</v>
      </c>
      <c r="J6382" s="76">
        <v>287</v>
      </c>
      <c r="K6382" s="76">
        <v>2423156</v>
      </c>
      <c r="L6382" s="29">
        <v>46135</v>
      </c>
      <c r="M6382" s="29" t="s">
        <v>4163</v>
      </c>
      <c r="N6382" s="1" t="s">
        <v>478</v>
      </c>
      <c r="O6382" s="28" t="s">
        <v>1495</v>
      </c>
      <c r="P6382" s="1" t="s">
        <v>322</v>
      </c>
      <c r="Q6382" s="76">
        <v>8</v>
      </c>
      <c r="R6382" s="1"/>
      <c r="S6382" s="76"/>
      <c r="T6382" s="1" t="s">
        <v>115</v>
      </c>
      <c r="U6382" s="1"/>
      <c r="V6382" s="1"/>
      <c r="AC6382" s="93">
        <v>24.5</v>
      </c>
      <c r="AD6382" s="69">
        <v>260</v>
      </c>
      <c r="AE6382" s="33"/>
      <c r="AF6382" s="33"/>
      <c r="AG6382" s="33"/>
      <c r="AX6382" s="37">
        <f t="shared" si="310"/>
        <v>46142</v>
      </c>
      <c r="AY6382" s="178"/>
      <c r="AZ6382" s="183"/>
      <c r="BA6382" s="184"/>
      <c r="BB6382" s="184"/>
      <c r="BC6382" s="184"/>
      <c r="BD6382" s="184"/>
      <c r="BE6382" s="184"/>
      <c r="BF6382" s="184"/>
      <c r="BG6382" s="184"/>
      <c r="BT6382" s="37">
        <f t="shared" si="309"/>
        <v>46163</v>
      </c>
      <c r="BU6382" s="178"/>
      <c r="BV6382" s="185"/>
      <c r="BW6382" s="184"/>
      <c r="BX6382" s="184"/>
      <c r="BY6382" s="184"/>
      <c r="BZ6382" s="184"/>
      <c r="CA6382" s="184"/>
      <c r="CB6382" s="184"/>
      <c r="CC6382" s="184"/>
      <c r="CE6382" s="1"/>
      <c r="CF6382" s="1"/>
      <c r="CG6382" s="1"/>
      <c r="CH6382" s="1"/>
      <c r="CI6382" s="1"/>
      <c r="CJ6382" s="1"/>
      <c r="CK6382" s="1"/>
      <c r="CL6382" s="1"/>
      <c r="CM6382" s="1"/>
      <c r="CN6382" s="1"/>
      <c r="CO6382" s="1"/>
    </row>
    <row r="6383" spans="1:93" ht="30" customHeight="1" x14ac:dyDescent="0.2">
      <c r="A6383" s="1">
        <v>6377</v>
      </c>
      <c r="B6383" s="1" t="s">
        <v>2561</v>
      </c>
      <c r="C6383" s="1" t="s">
        <v>2552</v>
      </c>
      <c r="D6383" s="28" t="s">
        <v>2553</v>
      </c>
      <c r="E6383" s="28" t="s">
        <v>2560</v>
      </c>
      <c r="F6383" s="1" t="s">
        <v>74</v>
      </c>
      <c r="G6383" s="1">
        <v>6</v>
      </c>
      <c r="H6383" s="1" t="s">
        <v>4209</v>
      </c>
      <c r="I6383" s="1" t="s">
        <v>114</v>
      </c>
      <c r="J6383" s="76">
        <v>415</v>
      </c>
      <c r="K6383" s="76">
        <v>2424008</v>
      </c>
      <c r="L6383" s="29">
        <v>46135</v>
      </c>
      <c r="M6383" s="29" t="s">
        <v>4163</v>
      </c>
      <c r="N6383" s="1" t="s">
        <v>478</v>
      </c>
      <c r="O6383" s="28" t="s">
        <v>1495</v>
      </c>
      <c r="P6383" s="1" t="s">
        <v>322</v>
      </c>
      <c r="Q6383" s="76">
        <v>10</v>
      </c>
      <c r="R6383" s="1"/>
      <c r="S6383" s="76"/>
      <c r="T6383" s="1" t="s">
        <v>115</v>
      </c>
      <c r="U6383" s="1"/>
      <c r="V6383" s="1"/>
      <c r="AC6383" s="93">
        <v>24.5</v>
      </c>
      <c r="AD6383" s="69">
        <v>250</v>
      </c>
      <c r="AE6383" s="33"/>
      <c r="AF6383" s="33"/>
      <c r="AG6383" s="33"/>
      <c r="AX6383" s="37">
        <f t="shared" si="310"/>
        <v>46142</v>
      </c>
      <c r="AY6383" s="178"/>
      <c r="AZ6383" s="183"/>
      <c r="BA6383" s="184"/>
      <c r="BB6383" s="184"/>
      <c r="BC6383" s="184"/>
      <c r="BD6383" s="184"/>
      <c r="BE6383" s="184"/>
      <c r="BF6383" s="184"/>
      <c r="BG6383" s="184"/>
      <c r="BT6383" s="37">
        <f t="shared" si="309"/>
        <v>46163</v>
      </c>
      <c r="BU6383" s="178"/>
      <c r="BV6383" s="185"/>
      <c r="BW6383" s="184"/>
      <c r="BX6383" s="184"/>
      <c r="BY6383" s="184"/>
      <c r="BZ6383" s="184"/>
      <c r="CA6383" s="184"/>
      <c r="CB6383" s="184"/>
      <c r="CC6383" s="184"/>
      <c r="CE6383" s="1"/>
      <c r="CF6383" s="1"/>
      <c r="CG6383" s="1"/>
      <c r="CH6383" s="1"/>
      <c r="CI6383" s="1"/>
      <c r="CJ6383" s="1"/>
      <c r="CK6383" s="1"/>
      <c r="CL6383" s="1"/>
      <c r="CM6383" s="1"/>
      <c r="CN6383" s="1"/>
      <c r="CO6383" s="1"/>
    </row>
    <row r="6384" spans="1:93" ht="30" customHeight="1" x14ac:dyDescent="0.2">
      <c r="A6384" s="1">
        <v>6378</v>
      </c>
      <c r="B6384" s="1" t="s">
        <v>2561</v>
      </c>
      <c r="C6384" s="1" t="s">
        <v>2552</v>
      </c>
      <c r="D6384" s="28" t="s">
        <v>2553</v>
      </c>
      <c r="E6384" s="28" t="s">
        <v>2560</v>
      </c>
      <c r="F6384" s="1" t="s">
        <v>74</v>
      </c>
      <c r="G6384" s="1">
        <v>6</v>
      </c>
      <c r="H6384" s="1" t="s">
        <v>4209</v>
      </c>
      <c r="I6384" s="1" t="s">
        <v>114</v>
      </c>
      <c r="J6384" s="76">
        <v>432</v>
      </c>
      <c r="K6384" s="76">
        <v>2424009</v>
      </c>
      <c r="L6384" s="29">
        <v>46135</v>
      </c>
      <c r="M6384" s="29" t="s">
        <v>4163</v>
      </c>
      <c r="N6384" s="1" t="s">
        <v>478</v>
      </c>
      <c r="O6384" s="28" t="s">
        <v>1495</v>
      </c>
      <c r="P6384" s="1" t="s">
        <v>322</v>
      </c>
      <c r="Q6384" s="76">
        <v>9</v>
      </c>
      <c r="R6384" s="1"/>
      <c r="S6384" s="76"/>
      <c r="T6384" s="1" t="s">
        <v>115</v>
      </c>
      <c r="U6384" s="1"/>
      <c r="V6384" s="1"/>
      <c r="AC6384" s="93">
        <v>24</v>
      </c>
      <c r="AD6384" s="69">
        <v>250</v>
      </c>
      <c r="AE6384" s="33"/>
      <c r="AF6384" s="33"/>
      <c r="AG6384" s="33"/>
      <c r="AX6384" s="37">
        <f t="shared" si="310"/>
        <v>46142</v>
      </c>
      <c r="AY6384" s="178"/>
      <c r="AZ6384" s="183"/>
      <c r="BA6384" s="184"/>
      <c r="BB6384" s="184"/>
      <c r="BC6384" s="184"/>
      <c r="BD6384" s="184"/>
      <c r="BE6384" s="184"/>
      <c r="BF6384" s="184"/>
      <c r="BG6384" s="184"/>
      <c r="BT6384" s="37">
        <f t="shared" si="309"/>
        <v>46163</v>
      </c>
      <c r="BU6384" s="178"/>
      <c r="BV6384" s="185"/>
      <c r="BW6384" s="184"/>
      <c r="BX6384" s="184"/>
      <c r="BY6384" s="184"/>
      <c r="BZ6384" s="184"/>
      <c r="CA6384" s="184"/>
      <c r="CB6384" s="184"/>
      <c r="CC6384" s="184"/>
      <c r="CE6384" s="1"/>
      <c r="CF6384" s="1"/>
      <c r="CG6384" s="1"/>
      <c r="CH6384" s="1"/>
      <c r="CI6384" s="1"/>
      <c r="CJ6384" s="1"/>
      <c r="CK6384" s="1"/>
      <c r="CL6384" s="1"/>
      <c r="CM6384" s="1"/>
      <c r="CN6384" s="1"/>
      <c r="CO6384" s="1"/>
    </row>
    <row r="6385" spans="1:93" ht="30" customHeight="1" x14ac:dyDescent="0.2">
      <c r="A6385" s="1">
        <v>6379</v>
      </c>
      <c r="B6385" s="1" t="s">
        <v>2561</v>
      </c>
      <c r="C6385" s="1" t="s">
        <v>2552</v>
      </c>
      <c r="D6385" s="28" t="s">
        <v>2553</v>
      </c>
      <c r="E6385" s="28" t="s">
        <v>2560</v>
      </c>
      <c r="F6385" s="1" t="s">
        <v>74</v>
      </c>
      <c r="G6385" s="1">
        <v>6</v>
      </c>
      <c r="H6385" s="1" t="s">
        <v>4209</v>
      </c>
      <c r="I6385" s="1" t="s">
        <v>114</v>
      </c>
      <c r="J6385" s="76">
        <v>303</v>
      </c>
      <c r="K6385" s="76">
        <v>2423158</v>
      </c>
      <c r="L6385" s="29">
        <v>46135</v>
      </c>
      <c r="M6385" s="29" t="s">
        <v>4163</v>
      </c>
      <c r="N6385" s="1" t="s">
        <v>478</v>
      </c>
      <c r="O6385" s="28" t="s">
        <v>1495</v>
      </c>
      <c r="P6385" s="1" t="s">
        <v>322</v>
      </c>
      <c r="Q6385" s="76">
        <v>8</v>
      </c>
      <c r="R6385" s="1"/>
      <c r="S6385" s="76"/>
      <c r="T6385" s="1" t="s">
        <v>115</v>
      </c>
      <c r="U6385" s="1"/>
      <c r="V6385" s="1"/>
      <c r="AC6385" s="93">
        <v>24.5</v>
      </c>
      <c r="AD6385" s="69">
        <v>260</v>
      </c>
      <c r="AE6385" s="33"/>
      <c r="AF6385" s="33"/>
      <c r="AG6385" s="33"/>
      <c r="AX6385" s="37">
        <f t="shared" si="310"/>
        <v>46142</v>
      </c>
      <c r="AY6385" s="178"/>
      <c r="AZ6385" s="183"/>
      <c r="BA6385" s="184"/>
      <c r="BB6385" s="184"/>
      <c r="BC6385" s="184"/>
      <c r="BD6385" s="184"/>
      <c r="BE6385" s="184"/>
      <c r="BF6385" s="184"/>
      <c r="BG6385" s="184"/>
      <c r="BT6385" s="37">
        <f t="shared" si="309"/>
        <v>46163</v>
      </c>
      <c r="BU6385" s="178"/>
      <c r="BV6385" s="185"/>
      <c r="BW6385" s="184"/>
      <c r="BX6385" s="184"/>
      <c r="BY6385" s="184"/>
      <c r="BZ6385" s="184"/>
      <c r="CA6385" s="184"/>
      <c r="CB6385" s="184"/>
      <c r="CC6385" s="184"/>
      <c r="CE6385" s="1"/>
      <c r="CF6385" s="1"/>
      <c r="CG6385" s="1"/>
      <c r="CH6385" s="1"/>
      <c r="CI6385" s="1"/>
      <c r="CJ6385" s="1"/>
      <c r="CK6385" s="1"/>
      <c r="CL6385" s="1"/>
      <c r="CM6385" s="1"/>
      <c r="CN6385" s="1"/>
      <c r="CO6385" s="1"/>
    </row>
    <row r="6386" spans="1:93" ht="30" customHeight="1" x14ac:dyDescent="0.2">
      <c r="A6386" s="1">
        <v>6380</v>
      </c>
      <c r="B6386" s="1" t="s">
        <v>2561</v>
      </c>
      <c r="C6386" s="1" t="s">
        <v>2552</v>
      </c>
      <c r="D6386" s="28" t="s">
        <v>2553</v>
      </c>
      <c r="E6386" s="28" t="s">
        <v>2560</v>
      </c>
      <c r="F6386" s="1" t="s">
        <v>74</v>
      </c>
      <c r="G6386" s="1">
        <v>6</v>
      </c>
      <c r="H6386" s="1" t="s">
        <v>4209</v>
      </c>
      <c r="I6386" s="1" t="s">
        <v>114</v>
      </c>
      <c r="J6386" s="76">
        <v>302</v>
      </c>
      <c r="K6386" s="76">
        <v>2423159</v>
      </c>
      <c r="L6386" s="29">
        <v>46135</v>
      </c>
      <c r="M6386" s="29" t="s">
        <v>4163</v>
      </c>
      <c r="N6386" s="1" t="s">
        <v>478</v>
      </c>
      <c r="O6386" s="28" t="s">
        <v>1495</v>
      </c>
      <c r="P6386" s="1" t="s">
        <v>322</v>
      </c>
      <c r="Q6386" s="76">
        <v>8</v>
      </c>
      <c r="R6386" s="1"/>
      <c r="S6386" s="76"/>
      <c r="T6386" s="1" t="s">
        <v>115</v>
      </c>
      <c r="U6386" s="1"/>
      <c r="V6386" s="1"/>
      <c r="AC6386" s="93">
        <v>25</v>
      </c>
      <c r="AD6386" s="69">
        <v>260</v>
      </c>
      <c r="AE6386" s="33"/>
      <c r="AF6386" s="33"/>
      <c r="AG6386" s="33"/>
      <c r="AX6386" s="37">
        <f t="shared" si="310"/>
        <v>46142</v>
      </c>
      <c r="AY6386" s="178"/>
      <c r="AZ6386" s="183"/>
      <c r="BA6386" s="181"/>
      <c r="BB6386" s="181"/>
      <c r="BC6386" s="181"/>
      <c r="BD6386" s="181"/>
      <c r="BE6386" s="181"/>
      <c r="BF6386" s="181"/>
      <c r="BG6386" s="184"/>
      <c r="BT6386" s="37">
        <f t="shared" si="309"/>
        <v>46163</v>
      </c>
      <c r="BU6386" s="178"/>
      <c r="BV6386" s="185"/>
      <c r="BW6386" s="181"/>
      <c r="BX6386" s="181"/>
      <c r="BY6386" s="181"/>
      <c r="BZ6386" s="181"/>
      <c r="CA6386" s="181"/>
      <c r="CB6386" s="181"/>
      <c r="CC6386" s="184"/>
      <c r="CE6386" s="1"/>
      <c r="CF6386" s="1"/>
      <c r="CG6386" s="1"/>
      <c r="CH6386" s="1"/>
      <c r="CI6386" s="1"/>
      <c r="CJ6386" s="1"/>
      <c r="CK6386" s="1"/>
      <c r="CL6386" s="1"/>
      <c r="CM6386" s="1"/>
      <c r="CN6386" s="1"/>
      <c r="CO6386" s="1"/>
    </row>
    <row r="6387" spans="1:93" ht="30" customHeight="1" x14ac:dyDescent="0.2">
      <c r="A6387" s="1">
        <v>6381</v>
      </c>
      <c r="B6387" s="1" t="s">
        <v>2561</v>
      </c>
      <c r="C6387" s="1" t="s">
        <v>2552</v>
      </c>
      <c r="D6387" s="28" t="s">
        <v>2553</v>
      </c>
      <c r="E6387" s="28" t="s">
        <v>2560</v>
      </c>
      <c r="F6387" s="1" t="s">
        <v>74</v>
      </c>
      <c r="G6387" s="1">
        <v>6</v>
      </c>
      <c r="H6387" s="1" t="s">
        <v>4209</v>
      </c>
      <c r="I6387" s="1" t="s">
        <v>114</v>
      </c>
      <c r="J6387" s="76">
        <v>554</v>
      </c>
      <c r="K6387" s="76">
        <v>2424010</v>
      </c>
      <c r="L6387" s="29">
        <v>46135</v>
      </c>
      <c r="M6387" s="29" t="s">
        <v>4163</v>
      </c>
      <c r="N6387" s="1" t="s">
        <v>478</v>
      </c>
      <c r="O6387" s="28" t="s">
        <v>1495</v>
      </c>
      <c r="P6387" s="1" t="s">
        <v>322</v>
      </c>
      <c r="Q6387" s="76">
        <v>12</v>
      </c>
      <c r="R6387" s="1"/>
      <c r="S6387" s="76">
        <v>6</v>
      </c>
      <c r="T6387" s="1" t="s">
        <v>115</v>
      </c>
      <c r="U6387" s="1"/>
      <c r="V6387" s="1"/>
      <c r="AC6387" s="93">
        <v>24.5</v>
      </c>
      <c r="AD6387" s="69">
        <v>260</v>
      </c>
      <c r="AE6387" s="33"/>
      <c r="AF6387" s="33"/>
      <c r="AG6387" s="33"/>
      <c r="AX6387" s="37">
        <f t="shared" si="310"/>
        <v>46142</v>
      </c>
      <c r="AY6387" s="178"/>
      <c r="AZ6387" s="183"/>
      <c r="BA6387" s="180">
        <v>46.2</v>
      </c>
      <c r="BB6387" s="180">
        <v>45.3</v>
      </c>
      <c r="BC6387" s="180">
        <v>48.4</v>
      </c>
      <c r="BD6387" s="180">
        <v>46.7</v>
      </c>
      <c r="BE6387" s="180">
        <v>46.2</v>
      </c>
      <c r="BF6387" s="180">
        <v>47.5</v>
      </c>
      <c r="BG6387" s="184"/>
      <c r="BT6387" s="37">
        <f t="shared" si="309"/>
        <v>46163</v>
      </c>
      <c r="BU6387" s="178"/>
      <c r="BV6387" s="185"/>
      <c r="BW6387" s="180">
        <v>59</v>
      </c>
      <c r="BX6387" s="180">
        <v>59.1</v>
      </c>
      <c r="BY6387" s="180">
        <v>56.5</v>
      </c>
      <c r="BZ6387" s="180">
        <v>58</v>
      </c>
      <c r="CA6387" s="180">
        <v>58.5</v>
      </c>
      <c r="CB6387" s="180">
        <v>59.2</v>
      </c>
      <c r="CC6387" s="184"/>
      <c r="CE6387" s="1"/>
      <c r="CF6387" s="1"/>
      <c r="CG6387" s="1"/>
      <c r="CH6387" s="1"/>
      <c r="CI6387" s="1"/>
      <c r="CJ6387" s="1"/>
      <c r="CK6387" s="1"/>
      <c r="CL6387" s="1"/>
      <c r="CM6387" s="1"/>
      <c r="CN6387" s="1"/>
      <c r="CO6387" s="1"/>
    </row>
    <row r="6388" spans="1:93" ht="30" customHeight="1" x14ac:dyDescent="0.2">
      <c r="A6388" s="1">
        <v>6382</v>
      </c>
      <c r="B6388" s="1" t="s">
        <v>2561</v>
      </c>
      <c r="C6388" s="1" t="s">
        <v>2552</v>
      </c>
      <c r="D6388" s="28" t="s">
        <v>2553</v>
      </c>
      <c r="E6388" s="28" t="s">
        <v>2560</v>
      </c>
      <c r="F6388" s="1" t="s">
        <v>74</v>
      </c>
      <c r="G6388" s="1">
        <v>6</v>
      </c>
      <c r="H6388" s="1" t="s">
        <v>4209</v>
      </c>
      <c r="I6388" s="1" t="s">
        <v>114</v>
      </c>
      <c r="J6388" s="76">
        <v>403</v>
      </c>
      <c r="K6388" s="76">
        <v>2423160</v>
      </c>
      <c r="L6388" s="29">
        <v>46135</v>
      </c>
      <c r="M6388" s="29" t="s">
        <v>4163</v>
      </c>
      <c r="N6388" s="1" t="s">
        <v>478</v>
      </c>
      <c r="O6388" s="28" t="s">
        <v>1495</v>
      </c>
      <c r="P6388" s="1" t="s">
        <v>322</v>
      </c>
      <c r="Q6388" s="76">
        <v>9</v>
      </c>
      <c r="R6388" s="1"/>
      <c r="S6388" s="76"/>
      <c r="T6388" s="1" t="s">
        <v>115</v>
      </c>
      <c r="U6388" s="1"/>
      <c r="V6388" s="1"/>
      <c r="AC6388" s="93">
        <v>24</v>
      </c>
      <c r="AD6388" s="69">
        <v>260</v>
      </c>
      <c r="AE6388" s="33"/>
      <c r="AF6388" s="33"/>
      <c r="AG6388" s="33"/>
      <c r="AX6388" s="37">
        <f t="shared" si="310"/>
        <v>46142</v>
      </c>
      <c r="AY6388" s="178"/>
      <c r="AZ6388" s="183"/>
      <c r="BA6388" s="184"/>
      <c r="BB6388" s="184"/>
      <c r="BC6388" s="184"/>
      <c r="BD6388" s="184"/>
      <c r="BE6388" s="184"/>
      <c r="BF6388" s="184"/>
      <c r="BG6388" s="184"/>
      <c r="BT6388" s="37">
        <f t="shared" si="309"/>
        <v>46163</v>
      </c>
      <c r="BU6388" s="178"/>
      <c r="BV6388" s="185"/>
      <c r="BW6388" s="184"/>
      <c r="BX6388" s="184"/>
      <c r="BY6388" s="184"/>
      <c r="BZ6388" s="184"/>
      <c r="CA6388" s="184"/>
      <c r="CB6388" s="184"/>
      <c r="CC6388" s="184"/>
      <c r="CE6388" s="1"/>
      <c r="CF6388" s="1"/>
      <c r="CG6388" s="1"/>
      <c r="CH6388" s="1"/>
      <c r="CI6388" s="1"/>
      <c r="CJ6388" s="1"/>
      <c r="CK6388" s="1"/>
      <c r="CL6388" s="1"/>
      <c r="CM6388" s="1"/>
      <c r="CN6388" s="1"/>
      <c r="CO6388" s="1"/>
    </row>
    <row r="6389" spans="1:93" ht="30" customHeight="1" x14ac:dyDescent="0.2">
      <c r="A6389" s="1">
        <v>6383</v>
      </c>
      <c r="B6389" s="1" t="s">
        <v>2561</v>
      </c>
      <c r="C6389" s="1" t="s">
        <v>2552</v>
      </c>
      <c r="D6389" s="28" t="s">
        <v>2553</v>
      </c>
      <c r="E6389" s="28" t="s">
        <v>2560</v>
      </c>
      <c r="F6389" s="1" t="s">
        <v>74</v>
      </c>
      <c r="G6389" s="1">
        <v>6</v>
      </c>
      <c r="H6389" s="1" t="s">
        <v>4209</v>
      </c>
      <c r="I6389" s="1" t="s">
        <v>114</v>
      </c>
      <c r="J6389" s="76">
        <v>553</v>
      </c>
      <c r="K6389" s="76">
        <v>2424011</v>
      </c>
      <c r="L6389" s="29">
        <v>46135</v>
      </c>
      <c r="M6389" s="29" t="s">
        <v>4163</v>
      </c>
      <c r="N6389" s="1" t="s">
        <v>478</v>
      </c>
      <c r="O6389" s="28" t="s">
        <v>1495</v>
      </c>
      <c r="P6389" s="1" t="s">
        <v>322</v>
      </c>
      <c r="Q6389" s="76">
        <v>12</v>
      </c>
      <c r="R6389" s="1"/>
      <c r="S6389" s="76"/>
      <c r="T6389" s="1" t="s">
        <v>115</v>
      </c>
      <c r="U6389" s="1"/>
      <c r="V6389" s="1"/>
      <c r="AC6389" s="93">
        <v>25</v>
      </c>
      <c r="AD6389" s="69">
        <v>240</v>
      </c>
      <c r="AE6389" s="33"/>
      <c r="AF6389" s="33"/>
      <c r="AG6389" s="33"/>
      <c r="AX6389" s="37">
        <f t="shared" si="310"/>
        <v>46142</v>
      </c>
      <c r="AY6389" s="178"/>
      <c r="AZ6389" s="183"/>
      <c r="BA6389" s="184"/>
      <c r="BB6389" s="184"/>
      <c r="BC6389" s="184"/>
      <c r="BD6389" s="184"/>
      <c r="BE6389" s="184"/>
      <c r="BF6389" s="184"/>
      <c r="BG6389" s="184"/>
      <c r="BT6389" s="37">
        <f t="shared" si="309"/>
        <v>46163</v>
      </c>
      <c r="BU6389" s="178"/>
      <c r="BV6389" s="185"/>
      <c r="BW6389" s="184"/>
      <c r="BX6389" s="184"/>
      <c r="BY6389" s="184"/>
      <c r="BZ6389" s="184"/>
      <c r="CA6389" s="184"/>
      <c r="CB6389" s="184"/>
      <c r="CC6389" s="184"/>
      <c r="CE6389" s="1"/>
      <c r="CF6389" s="1"/>
      <c r="CG6389" s="1"/>
      <c r="CH6389" s="1"/>
      <c r="CI6389" s="1"/>
      <c r="CJ6389" s="1"/>
      <c r="CK6389" s="1"/>
      <c r="CL6389" s="1"/>
      <c r="CM6389" s="1"/>
      <c r="CN6389" s="1"/>
      <c r="CO6389" s="1"/>
    </row>
    <row r="6390" spans="1:93" ht="30" customHeight="1" x14ac:dyDescent="0.2">
      <c r="A6390" s="1">
        <v>6384</v>
      </c>
      <c r="B6390" s="1" t="s">
        <v>2561</v>
      </c>
      <c r="C6390" s="1" t="s">
        <v>2552</v>
      </c>
      <c r="D6390" s="28" t="s">
        <v>2553</v>
      </c>
      <c r="E6390" s="28" t="s">
        <v>2560</v>
      </c>
      <c r="F6390" s="1" t="s">
        <v>74</v>
      </c>
      <c r="G6390" s="1">
        <v>6</v>
      </c>
      <c r="H6390" s="1" t="s">
        <v>4209</v>
      </c>
      <c r="I6390" s="1" t="s">
        <v>114</v>
      </c>
      <c r="J6390" s="76">
        <v>407</v>
      </c>
      <c r="K6390" s="76">
        <v>2423161</v>
      </c>
      <c r="L6390" s="29">
        <v>46135</v>
      </c>
      <c r="M6390" s="29" t="s">
        <v>4163</v>
      </c>
      <c r="N6390" s="1" t="s">
        <v>478</v>
      </c>
      <c r="O6390" s="28" t="s">
        <v>1495</v>
      </c>
      <c r="P6390" s="1" t="s">
        <v>322</v>
      </c>
      <c r="Q6390" s="76">
        <v>9</v>
      </c>
      <c r="R6390" s="1"/>
      <c r="S6390" s="76"/>
      <c r="T6390" s="1" t="s">
        <v>115</v>
      </c>
      <c r="U6390" s="1"/>
      <c r="V6390" s="1"/>
      <c r="AC6390" s="93">
        <v>24</v>
      </c>
      <c r="AD6390" s="69">
        <v>250</v>
      </c>
      <c r="AE6390" s="33"/>
      <c r="AF6390" s="33"/>
      <c r="AG6390" s="33"/>
      <c r="AX6390" s="37">
        <f t="shared" si="310"/>
        <v>46142</v>
      </c>
      <c r="AY6390" s="178"/>
      <c r="AZ6390" s="183"/>
      <c r="BA6390" s="184"/>
      <c r="BB6390" s="184"/>
      <c r="BC6390" s="184"/>
      <c r="BD6390" s="184"/>
      <c r="BE6390" s="184"/>
      <c r="BF6390" s="184"/>
      <c r="BG6390" s="184"/>
      <c r="BT6390" s="37">
        <f t="shared" si="309"/>
        <v>46163</v>
      </c>
      <c r="BU6390" s="178"/>
      <c r="BV6390" s="185"/>
      <c r="BW6390" s="184"/>
      <c r="BX6390" s="184"/>
      <c r="BY6390" s="184"/>
      <c r="BZ6390" s="184"/>
      <c r="CA6390" s="184"/>
      <c r="CB6390" s="184"/>
      <c r="CC6390" s="184"/>
      <c r="CE6390" s="1"/>
      <c r="CF6390" s="1"/>
      <c r="CG6390" s="1"/>
      <c r="CH6390" s="1"/>
      <c r="CI6390" s="1"/>
      <c r="CJ6390" s="1"/>
      <c r="CK6390" s="1"/>
      <c r="CL6390" s="1"/>
      <c r="CM6390" s="1"/>
      <c r="CN6390" s="1"/>
      <c r="CO6390" s="1"/>
    </row>
    <row r="6391" spans="1:93" ht="30" customHeight="1" x14ac:dyDescent="0.2">
      <c r="A6391" s="1">
        <v>6385</v>
      </c>
      <c r="B6391" s="1" t="s">
        <v>2561</v>
      </c>
      <c r="C6391" s="1" t="s">
        <v>2552</v>
      </c>
      <c r="D6391" s="28" t="s">
        <v>2553</v>
      </c>
      <c r="E6391" s="28" t="s">
        <v>2560</v>
      </c>
      <c r="F6391" s="1" t="s">
        <v>74</v>
      </c>
      <c r="G6391" s="1">
        <v>6</v>
      </c>
      <c r="H6391" s="1" t="s">
        <v>4209</v>
      </c>
      <c r="I6391" s="1" t="s">
        <v>114</v>
      </c>
      <c r="J6391" s="76">
        <v>392</v>
      </c>
      <c r="K6391" s="76">
        <v>2424012</v>
      </c>
      <c r="L6391" s="29">
        <v>46135</v>
      </c>
      <c r="M6391" s="29" t="s">
        <v>4163</v>
      </c>
      <c r="N6391" s="1" t="s">
        <v>478</v>
      </c>
      <c r="O6391" s="28" t="s">
        <v>1495</v>
      </c>
      <c r="P6391" s="1" t="s">
        <v>322</v>
      </c>
      <c r="Q6391" s="76">
        <v>9</v>
      </c>
      <c r="R6391" s="1"/>
      <c r="S6391" s="76"/>
      <c r="T6391" s="1" t="s">
        <v>115</v>
      </c>
      <c r="U6391" s="1"/>
      <c r="V6391" s="1"/>
      <c r="AC6391" s="93">
        <v>24.5</v>
      </c>
      <c r="AD6391" s="69">
        <v>240</v>
      </c>
      <c r="AE6391" s="33"/>
      <c r="AF6391" s="33"/>
      <c r="AG6391" s="33"/>
      <c r="AX6391" s="37">
        <f t="shared" si="310"/>
        <v>46142</v>
      </c>
      <c r="AY6391" s="178"/>
      <c r="AZ6391" s="183"/>
      <c r="BA6391" s="184"/>
      <c r="BB6391" s="184"/>
      <c r="BC6391" s="184"/>
      <c r="BD6391" s="184"/>
      <c r="BE6391" s="184"/>
      <c r="BF6391" s="184"/>
      <c r="BG6391" s="184"/>
      <c r="BT6391" s="37">
        <f t="shared" si="309"/>
        <v>46163</v>
      </c>
      <c r="BU6391" s="178"/>
      <c r="BV6391" s="185"/>
      <c r="BW6391" s="184"/>
      <c r="BX6391" s="184"/>
      <c r="BY6391" s="184"/>
      <c r="BZ6391" s="184"/>
      <c r="CA6391" s="184"/>
      <c r="CB6391" s="184"/>
      <c r="CC6391" s="184"/>
      <c r="CE6391" s="1"/>
      <c r="CF6391" s="1"/>
      <c r="CG6391" s="1"/>
      <c r="CH6391" s="1"/>
      <c r="CI6391" s="1"/>
      <c r="CJ6391" s="1"/>
      <c r="CK6391" s="1"/>
      <c r="CL6391" s="1"/>
      <c r="CM6391" s="1"/>
      <c r="CN6391" s="1"/>
      <c r="CO6391" s="1"/>
    </row>
    <row r="6392" spans="1:93" ht="30" customHeight="1" x14ac:dyDescent="0.2">
      <c r="A6392" s="1">
        <v>6386</v>
      </c>
      <c r="B6392" s="1" t="s">
        <v>2561</v>
      </c>
      <c r="C6392" s="1" t="s">
        <v>2552</v>
      </c>
      <c r="D6392" s="28" t="s">
        <v>2553</v>
      </c>
      <c r="E6392" s="28" t="s">
        <v>2560</v>
      </c>
      <c r="F6392" s="1" t="s">
        <v>74</v>
      </c>
      <c r="G6392" s="1">
        <v>6</v>
      </c>
      <c r="H6392" s="1" t="s">
        <v>4209</v>
      </c>
      <c r="I6392" s="1" t="s">
        <v>114</v>
      </c>
      <c r="J6392" s="76">
        <v>418</v>
      </c>
      <c r="K6392" s="76">
        <v>2424013</v>
      </c>
      <c r="L6392" s="29">
        <v>46135</v>
      </c>
      <c r="M6392" s="29" t="s">
        <v>4163</v>
      </c>
      <c r="N6392" s="1" t="s">
        <v>478</v>
      </c>
      <c r="O6392" s="28" t="s">
        <v>1495</v>
      </c>
      <c r="P6392" s="1" t="s">
        <v>322</v>
      </c>
      <c r="Q6392" s="76">
        <v>9</v>
      </c>
      <c r="R6392" s="1"/>
      <c r="S6392" s="76">
        <v>6</v>
      </c>
      <c r="T6392" s="1" t="s">
        <v>115</v>
      </c>
      <c r="U6392" s="1"/>
      <c r="V6392" s="1"/>
      <c r="AC6392" s="93">
        <v>25</v>
      </c>
      <c r="AD6392" s="69">
        <v>250</v>
      </c>
      <c r="AE6392" s="33"/>
      <c r="AF6392" s="33"/>
      <c r="AG6392" s="33"/>
      <c r="AX6392" s="37">
        <f t="shared" si="310"/>
        <v>46142</v>
      </c>
      <c r="AY6392" s="178"/>
      <c r="AZ6392" s="183"/>
      <c r="BA6392" s="184"/>
      <c r="BB6392" s="184"/>
      <c r="BC6392" s="184"/>
      <c r="BD6392" s="184"/>
      <c r="BE6392" s="184"/>
      <c r="BF6392" s="184"/>
      <c r="BG6392" s="184"/>
      <c r="BT6392" s="37">
        <f t="shared" si="309"/>
        <v>46163</v>
      </c>
      <c r="BU6392" s="178"/>
      <c r="BV6392" s="185"/>
      <c r="BW6392" s="184"/>
      <c r="BX6392" s="184"/>
      <c r="BY6392" s="184"/>
      <c r="BZ6392" s="184"/>
      <c r="CA6392" s="184"/>
      <c r="CB6392" s="184"/>
      <c r="CC6392" s="184"/>
      <c r="CE6392" s="1"/>
      <c r="CF6392" s="1"/>
      <c r="CG6392" s="1"/>
      <c r="CH6392" s="1"/>
      <c r="CI6392" s="1"/>
      <c r="CJ6392" s="1"/>
      <c r="CK6392" s="1"/>
      <c r="CL6392" s="1"/>
      <c r="CM6392" s="1"/>
      <c r="CN6392" s="1"/>
      <c r="CO6392" s="1"/>
    </row>
    <row r="6393" spans="1:93" ht="30" customHeight="1" x14ac:dyDescent="0.2">
      <c r="A6393" s="1">
        <v>6387</v>
      </c>
      <c r="B6393" s="1" t="s">
        <v>2561</v>
      </c>
      <c r="C6393" s="1" t="s">
        <v>2552</v>
      </c>
      <c r="D6393" s="28" t="s">
        <v>2553</v>
      </c>
      <c r="E6393" s="28" t="s">
        <v>2560</v>
      </c>
      <c r="F6393" s="1" t="s">
        <v>74</v>
      </c>
      <c r="G6393" s="1">
        <v>6</v>
      </c>
      <c r="H6393" s="1" t="s">
        <v>4209</v>
      </c>
      <c r="I6393" s="1" t="s">
        <v>114</v>
      </c>
      <c r="J6393" s="76">
        <v>433</v>
      </c>
      <c r="K6393" s="76">
        <v>2423162</v>
      </c>
      <c r="L6393" s="29">
        <v>46135</v>
      </c>
      <c r="M6393" s="29" t="s">
        <v>4163</v>
      </c>
      <c r="N6393" s="1" t="s">
        <v>478</v>
      </c>
      <c r="O6393" s="28" t="s">
        <v>1495</v>
      </c>
      <c r="P6393" s="1" t="s">
        <v>322</v>
      </c>
      <c r="Q6393" s="76">
        <v>10</v>
      </c>
      <c r="R6393" s="1"/>
      <c r="S6393" s="76"/>
      <c r="T6393" s="1" t="s">
        <v>115</v>
      </c>
      <c r="U6393" s="1"/>
      <c r="V6393" s="1"/>
      <c r="AC6393" s="93">
        <v>23.5</v>
      </c>
      <c r="AD6393" s="69">
        <v>260</v>
      </c>
      <c r="AE6393" s="33"/>
      <c r="AF6393" s="33"/>
      <c r="AG6393" s="33"/>
      <c r="AX6393" s="37">
        <f t="shared" si="310"/>
        <v>46142</v>
      </c>
      <c r="AY6393" s="178"/>
      <c r="AZ6393" s="183"/>
      <c r="BA6393" s="184"/>
      <c r="BB6393" s="184"/>
      <c r="BC6393" s="184"/>
      <c r="BD6393" s="184"/>
      <c r="BE6393" s="184"/>
      <c r="BF6393" s="184"/>
      <c r="BG6393" s="184"/>
      <c r="BT6393" s="37">
        <f t="shared" si="309"/>
        <v>46163</v>
      </c>
      <c r="BU6393" s="178"/>
      <c r="BV6393" s="185"/>
      <c r="BW6393" s="184"/>
      <c r="BX6393" s="184"/>
      <c r="BY6393" s="184"/>
      <c r="BZ6393" s="184"/>
      <c r="CA6393" s="184"/>
      <c r="CB6393" s="184"/>
      <c r="CC6393" s="184"/>
      <c r="CE6393" s="1"/>
      <c r="CF6393" s="1"/>
      <c r="CG6393" s="1"/>
      <c r="CH6393" s="1"/>
      <c r="CI6393" s="1"/>
      <c r="CJ6393" s="1"/>
      <c r="CK6393" s="1"/>
      <c r="CL6393" s="1"/>
      <c r="CM6393" s="1"/>
      <c r="CN6393" s="1"/>
      <c r="CO6393" s="1"/>
    </row>
    <row r="6394" spans="1:93" ht="30" customHeight="1" x14ac:dyDescent="0.2">
      <c r="A6394" s="1">
        <v>6388</v>
      </c>
      <c r="B6394" s="1" t="s">
        <v>2561</v>
      </c>
      <c r="C6394" s="1" t="s">
        <v>2552</v>
      </c>
      <c r="D6394" s="28" t="s">
        <v>2553</v>
      </c>
      <c r="E6394" s="28" t="s">
        <v>2560</v>
      </c>
      <c r="F6394" s="1" t="s">
        <v>74</v>
      </c>
      <c r="G6394" s="1">
        <v>6</v>
      </c>
      <c r="H6394" s="1" t="s">
        <v>4209</v>
      </c>
      <c r="I6394" s="1" t="s">
        <v>114</v>
      </c>
      <c r="J6394" s="76">
        <v>391</v>
      </c>
      <c r="K6394" s="76">
        <v>2424014</v>
      </c>
      <c r="L6394" s="29">
        <v>46135</v>
      </c>
      <c r="M6394" s="29" t="s">
        <v>4163</v>
      </c>
      <c r="N6394" s="1" t="s">
        <v>478</v>
      </c>
      <c r="O6394" s="28" t="s">
        <v>1495</v>
      </c>
      <c r="P6394" s="1" t="s">
        <v>322</v>
      </c>
      <c r="Q6394" s="76">
        <v>9</v>
      </c>
      <c r="R6394" s="1"/>
      <c r="S6394" s="76"/>
      <c r="T6394" s="1" t="s">
        <v>115</v>
      </c>
      <c r="U6394" s="1"/>
      <c r="V6394" s="1"/>
      <c r="AC6394" s="93">
        <v>23</v>
      </c>
      <c r="AD6394" s="69">
        <v>250</v>
      </c>
      <c r="AE6394" s="33"/>
      <c r="AF6394" s="33"/>
      <c r="AG6394" s="33"/>
      <c r="AX6394" s="37">
        <f t="shared" si="310"/>
        <v>46142</v>
      </c>
      <c r="AY6394" s="178"/>
      <c r="AZ6394" s="183"/>
      <c r="BA6394" s="184"/>
      <c r="BB6394" s="184"/>
      <c r="BC6394" s="184"/>
      <c r="BD6394" s="184"/>
      <c r="BE6394" s="184"/>
      <c r="BF6394" s="184"/>
      <c r="BG6394" s="184"/>
      <c r="BT6394" s="37">
        <f t="shared" si="309"/>
        <v>46163</v>
      </c>
      <c r="BU6394" s="178"/>
      <c r="BV6394" s="185"/>
      <c r="BW6394" s="184"/>
      <c r="BX6394" s="184"/>
      <c r="BY6394" s="184"/>
      <c r="BZ6394" s="184"/>
      <c r="CA6394" s="184"/>
      <c r="CB6394" s="184"/>
      <c r="CC6394" s="184"/>
      <c r="CE6394" s="1"/>
      <c r="CF6394" s="1"/>
      <c r="CG6394" s="1"/>
      <c r="CH6394" s="1"/>
      <c r="CI6394" s="1"/>
      <c r="CJ6394" s="1"/>
      <c r="CK6394" s="1"/>
      <c r="CL6394" s="1"/>
      <c r="CM6394" s="1"/>
      <c r="CN6394" s="1"/>
      <c r="CO6394" s="1"/>
    </row>
    <row r="6395" spans="1:93" ht="30" customHeight="1" x14ac:dyDescent="0.2">
      <c r="A6395" s="1">
        <v>6389</v>
      </c>
      <c r="B6395" s="1" t="s">
        <v>2561</v>
      </c>
      <c r="C6395" s="1" t="s">
        <v>2552</v>
      </c>
      <c r="D6395" s="28" t="s">
        <v>2553</v>
      </c>
      <c r="E6395" s="28" t="s">
        <v>2560</v>
      </c>
      <c r="F6395" s="1" t="s">
        <v>74</v>
      </c>
      <c r="G6395" s="1">
        <v>6</v>
      </c>
      <c r="H6395" s="1" t="s">
        <v>4209</v>
      </c>
      <c r="I6395" s="1" t="s">
        <v>114</v>
      </c>
      <c r="J6395" s="76">
        <v>437</v>
      </c>
      <c r="K6395" s="76">
        <v>2423163</v>
      </c>
      <c r="L6395" s="29">
        <v>46135</v>
      </c>
      <c r="M6395" s="29" t="s">
        <v>4163</v>
      </c>
      <c r="N6395" s="1" t="s">
        <v>478</v>
      </c>
      <c r="O6395" s="28" t="s">
        <v>1495</v>
      </c>
      <c r="P6395" s="1" t="s">
        <v>322</v>
      </c>
      <c r="Q6395" s="76">
        <v>9</v>
      </c>
      <c r="R6395" s="1"/>
      <c r="S6395" s="76"/>
      <c r="T6395" s="1" t="s">
        <v>115</v>
      </c>
      <c r="U6395" s="1"/>
      <c r="V6395" s="1"/>
      <c r="AC6395" s="93">
        <v>24</v>
      </c>
      <c r="AD6395" s="69">
        <v>260</v>
      </c>
      <c r="AE6395" s="33"/>
      <c r="AF6395" s="33"/>
      <c r="AG6395" s="33"/>
      <c r="AX6395" s="37">
        <f t="shared" si="310"/>
        <v>46142</v>
      </c>
      <c r="AY6395" s="178"/>
      <c r="AZ6395" s="183"/>
      <c r="BA6395" s="184"/>
      <c r="BB6395" s="184"/>
      <c r="BC6395" s="184"/>
      <c r="BD6395" s="184"/>
      <c r="BE6395" s="184"/>
      <c r="BF6395" s="184"/>
      <c r="BG6395" s="184"/>
      <c r="BT6395" s="37">
        <f t="shared" si="309"/>
        <v>46163</v>
      </c>
      <c r="BU6395" s="178"/>
      <c r="BV6395" s="185"/>
      <c r="BW6395" s="184"/>
      <c r="BX6395" s="184"/>
      <c r="BY6395" s="184"/>
      <c r="BZ6395" s="184"/>
      <c r="CA6395" s="184"/>
      <c r="CB6395" s="184"/>
      <c r="CC6395" s="184"/>
      <c r="CE6395" s="1"/>
      <c r="CF6395" s="1"/>
      <c r="CG6395" s="1"/>
      <c r="CH6395" s="1"/>
      <c r="CI6395" s="1"/>
      <c r="CJ6395" s="1"/>
      <c r="CK6395" s="1"/>
      <c r="CL6395" s="1"/>
      <c r="CM6395" s="1"/>
      <c r="CN6395" s="1"/>
      <c r="CO6395" s="1"/>
    </row>
    <row r="6396" spans="1:93" ht="30" customHeight="1" x14ac:dyDescent="0.2">
      <c r="A6396" s="1">
        <v>6390</v>
      </c>
      <c r="B6396" s="1" t="s">
        <v>2561</v>
      </c>
      <c r="C6396" s="1" t="s">
        <v>2552</v>
      </c>
      <c r="D6396" s="28" t="s">
        <v>2553</v>
      </c>
      <c r="E6396" s="28" t="s">
        <v>2560</v>
      </c>
      <c r="F6396" s="1" t="s">
        <v>74</v>
      </c>
      <c r="G6396" s="1">
        <v>6</v>
      </c>
      <c r="H6396" s="1" t="s">
        <v>4209</v>
      </c>
      <c r="I6396" s="1" t="s">
        <v>114</v>
      </c>
      <c r="J6396" s="76">
        <v>287</v>
      </c>
      <c r="K6396" s="76">
        <v>2424015</v>
      </c>
      <c r="L6396" s="29">
        <v>46135</v>
      </c>
      <c r="M6396" s="29" t="s">
        <v>4163</v>
      </c>
      <c r="N6396" s="1" t="s">
        <v>478</v>
      </c>
      <c r="O6396" s="28" t="s">
        <v>1495</v>
      </c>
      <c r="P6396" s="1" t="s">
        <v>322</v>
      </c>
      <c r="Q6396" s="76">
        <v>8</v>
      </c>
      <c r="R6396" s="1"/>
      <c r="S6396" s="76"/>
      <c r="T6396" s="1" t="s">
        <v>115</v>
      </c>
      <c r="U6396" s="1"/>
      <c r="V6396" s="1"/>
      <c r="AC6396" s="93">
        <v>23</v>
      </c>
      <c r="AD6396" s="69">
        <v>240</v>
      </c>
      <c r="AE6396" s="33"/>
      <c r="AF6396" s="33"/>
      <c r="AG6396" s="33"/>
      <c r="AX6396" s="37">
        <f t="shared" si="310"/>
        <v>46142</v>
      </c>
      <c r="AY6396" s="178"/>
      <c r="AZ6396" s="183"/>
      <c r="BA6396" s="184"/>
      <c r="BB6396" s="184"/>
      <c r="BC6396" s="184"/>
      <c r="BD6396" s="184"/>
      <c r="BE6396" s="184"/>
      <c r="BF6396" s="184"/>
      <c r="BG6396" s="184"/>
      <c r="BT6396" s="37">
        <f t="shared" si="309"/>
        <v>46163</v>
      </c>
      <c r="BU6396" s="178"/>
      <c r="BV6396" s="185"/>
      <c r="BW6396" s="184"/>
      <c r="BX6396" s="184"/>
      <c r="BY6396" s="184"/>
      <c r="BZ6396" s="184"/>
      <c r="CA6396" s="184"/>
      <c r="CB6396" s="184"/>
      <c r="CC6396" s="184"/>
      <c r="CE6396" s="1"/>
      <c r="CF6396" s="1"/>
      <c r="CG6396" s="1"/>
      <c r="CH6396" s="1"/>
      <c r="CI6396" s="1"/>
      <c r="CJ6396" s="1"/>
      <c r="CK6396" s="1"/>
      <c r="CL6396" s="1"/>
      <c r="CM6396" s="1"/>
      <c r="CN6396" s="1"/>
      <c r="CO6396" s="1"/>
    </row>
    <row r="6397" spans="1:93" ht="30" customHeight="1" x14ac:dyDescent="0.2">
      <c r="A6397" s="1">
        <v>6391</v>
      </c>
      <c r="B6397" s="1" t="s">
        <v>2561</v>
      </c>
      <c r="C6397" s="1" t="s">
        <v>2552</v>
      </c>
      <c r="D6397" s="28" t="s">
        <v>2553</v>
      </c>
      <c r="E6397" s="28" t="s">
        <v>2560</v>
      </c>
      <c r="F6397" s="1" t="s">
        <v>74</v>
      </c>
      <c r="G6397" s="1">
        <v>6</v>
      </c>
      <c r="H6397" s="1" t="s">
        <v>4209</v>
      </c>
      <c r="I6397" s="1" t="s">
        <v>114</v>
      </c>
      <c r="J6397" s="76">
        <v>557</v>
      </c>
      <c r="K6397" s="76">
        <v>2423164</v>
      </c>
      <c r="L6397" s="29">
        <v>46135</v>
      </c>
      <c r="M6397" s="29" t="s">
        <v>4163</v>
      </c>
      <c r="N6397" s="1" t="s">
        <v>478</v>
      </c>
      <c r="O6397" s="28" t="s">
        <v>1495</v>
      </c>
      <c r="P6397" s="1" t="s">
        <v>322</v>
      </c>
      <c r="Q6397" s="76">
        <v>12</v>
      </c>
      <c r="R6397" s="1"/>
      <c r="S6397" s="76">
        <v>6</v>
      </c>
      <c r="T6397" s="1" t="s">
        <v>115</v>
      </c>
      <c r="U6397" s="1"/>
      <c r="V6397" s="1"/>
      <c r="AC6397" s="93">
        <v>24</v>
      </c>
      <c r="AD6397" s="69">
        <v>255</v>
      </c>
      <c r="AE6397" s="33"/>
      <c r="AF6397" s="33"/>
      <c r="AG6397" s="33"/>
      <c r="AX6397" s="37">
        <f t="shared" si="310"/>
        <v>46142</v>
      </c>
      <c r="AY6397" s="178"/>
      <c r="AZ6397" s="183"/>
      <c r="BA6397" s="184"/>
      <c r="BB6397" s="184"/>
      <c r="BC6397" s="184"/>
      <c r="BD6397" s="184"/>
      <c r="BE6397" s="184"/>
      <c r="BF6397" s="184"/>
      <c r="BG6397" s="184"/>
      <c r="BT6397" s="37">
        <f t="shared" si="309"/>
        <v>46163</v>
      </c>
      <c r="BU6397" s="178"/>
      <c r="BV6397" s="185"/>
      <c r="BW6397" s="184"/>
      <c r="BX6397" s="184"/>
      <c r="BY6397" s="184"/>
      <c r="BZ6397" s="184"/>
      <c r="CA6397" s="184"/>
      <c r="CB6397" s="184"/>
      <c r="CC6397" s="184"/>
      <c r="CE6397" s="1"/>
      <c r="CF6397" s="1"/>
      <c r="CG6397" s="1"/>
      <c r="CH6397" s="1"/>
      <c r="CI6397" s="1"/>
      <c r="CJ6397" s="1"/>
      <c r="CK6397" s="1"/>
      <c r="CL6397" s="1"/>
      <c r="CM6397" s="1"/>
      <c r="CN6397" s="1"/>
      <c r="CO6397" s="1"/>
    </row>
    <row r="6398" spans="1:93" ht="30" customHeight="1" x14ac:dyDescent="0.2">
      <c r="A6398" s="1">
        <v>6392</v>
      </c>
      <c r="B6398" s="1" t="s">
        <v>2561</v>
      </c>
      <c r="C6398" s="1" t="s">
        <v>2552</v>
      </c>
      <c r="D6398" s="28" t="s">
        <v>2553</v>
      </c>
      <c r="E6398" s="28" t="s">
        <v>2560</v>
      </c>
      <c r="F6398" s="1" t="s">
        <v>74</v>
      </c>
      <c r="G6398" s="1">
        <v>6</v>
      </c>
      <c r="H6398" s="1" t="s">
        <v>4209</v>
      </c>
      <c r="I6398" s="1" t="s">
        <v>114</v>
      </c>
      <c r="J6398" s="76">
        <v>415</v>
      </c>
      <c r="K6398" s="76">
        <v>2424016</v>
      </c>
      <c r="L6398" s="29">
        <v>46135</v>
      </c>
      <c r="M6398" s="29" t="s">
        <v>4163</v>
      </c>
      <c r="N6398" s="1" t="s">
        <v>478</v>
      </c>
      <c r="O6398" s="28" t="s">
        <v>1495</v>
      </c>
      <c r="P6398" s="1" t="s">
        <v>322</v>
      </c>
      <c r="Q6398" s="76">
        <v>10</v>
      </c>
      <c r="R6398" s="1"/>
      <c r="S6398" s="76"/>
      <c r="T6398" s="1" t="s">
        <v>115</v>
      </c>
      <c r="U6398" s="1"/>
      <c r="V6398" s="1"/>
      <c r="AC6398" s="93">
        <v>23.5</v>
      </c>
      <c r="AD6398" s="69">
        <v>250</v>
      </c>
      <c r="AE6398" s="33"/>
      <c r="AF6398" s="33"/>
      <c r="AG6398" s="33"/>
      <c r="AX6398" s="37">
        <f t="shared" si="310"/>
        <v>46142</v>
      </c>
      <c r="AY6398" s="178"/>
      <c r="AZ6398" s="183"/>
      <c r="BA6398" s="184"/>
      <c r="BB6398" s="184"/>
      <c r="BC6398" s="184"/>
      <c r="BD6398" s="184"/>
      <c r="BE6398" s="184"/>
      <c r="BF6398" s="184"/>
      <c r="BG6398" s="184"/>
      <c r="BT6398" s="37">
        <f t="shared" si="309"/>
        <v>46163</v>
      </c>
      <c r="BU6398" s="178"/>
      <c r="BV6398" s="185"/>
      <c r="BW6398" s="184"/>
      <c r="BX6398" s="184"/>
      <c r="BY6398" s="184"/>
      <c r="BZ6398" s="184"/>
      <c r="CA6398" s="184"/>
      <c r="CB6398" s="184"/>
      <c r="CC6398" s="184"/>
      <c r="CE6398" s="1"/>
      <c r="CF6398" s="1"/>
      <c r="CG6398" s="1"/>
      <c r="CH6398" s="1"/>
      <c r="CI6398" s="1"/>
      <c r="CJ6398" s="1"/>
      <c r="CK6398" s="1"/>
      <c r="CL6398" s="1"/>
      <c r="CM6398" s="1"/>
      <c r="CN6398" s="1"/>
      <c r="CO6398" s="1"/>
    </row>
    <row r="6399" spans="1:93" ht="30" customHeight="1" x14ac:dyDescent="0.2">
      <c r="A6399" s="1">
        <v>6393</v>
      </c>
      <c r="B6399" s="1" t="s">
        <v>2561</v>
      </c>
      <c r="C6399" s="1" t="s">
        <v>2552</v>
      </c>
      <c r="D6399" s="28" t="s">
        <v>2553</v>
      </c>
      <c r="E6399" s="28" t="s">
        <v>2560</v>
      </c>
      <c r="F6399" s="1" t="s">
        <v>74</v>
      </c>
      <c r="G6399" s="1">
        <v>6</v>
      </c>
      <c r="H6399" s="1" t="s">
        <v>4209</v>
      </c>
      <c r="I6399" s="1" t="s">
        <v>114</v>
      </c>
      <c r="J6399" s="76">
        <v>303</v>
      </c>
      <c r="K6399" s="76">
        <v>2423165</v>
      </c>
      <c r="L6399" s="29">
        <v>46135</v>
      </c>
      <c r="M6399" s="29" t="s">
        <v>4163</v>
      </c>
      <c r="N6399" s="1" t="s">
        <v>478</v>
      </c>
      <c r="O6399" s="28" t="s">
        <v>1495</v>
      </c>
      <c r="P6399" s="1" t="s">
        <v>322</v>
      </c>
      <c r="Q6399" s="76">
        <v>8</v>
      </c>
      <c r="R6399" s="1"/>
      <c r="S6399" s="76"/>
      <c r="T6399" s="1" t="s">
        <v>115</v>
      </c>
      <c r="U6399" s="1"/>
      <c r="V6399" s="1"/>
      <c r="AC6399" s="93">
        <v>23</v>
      </c>
      <c r="AD6399" s="69">
        <v>250</v>
      </c>
      <c r="AE6399" s="33"/>
      <c r="AF6399" s="33"/>
      <c r="AG6399" s="33"/>
      <c r="AX6399" s="37">
        <f t="shared" si="310"/>
        <v>46142</v>
      </c>
      <c r="AY6399" s="178"/>
      <c r="AZ6399" s="183"/>
      <c r="BA6399" s="184"/>
      <c r="BB6399" s="184"/>
      <c r="BC6399" s="184"/>
      <c r="BD6399" s="184"/>
      <c r="BE6399" s="184"/>
      <c r="BF6399" s="184"/>
      <c r="BG6399" s="184"/>
      <c r="BT6399" s="37">
        <f t="shared" si="309"/>
        <v>46163</v>
      </c>
      <c r="BU6399" s="178"/>
      <c r="BV6399" s="185"/>
      <c r="BW6399" s="184"/>
      <c r="BX6399" s="184"/>
      <c r="BY6399" s="184"/>
      <c r="BZ6399" s="184"/>
      <c r="CA6399" s="184"/>
      <c r="CB6399" s="184"/>
      <c r="CC6399" s="184"/>
      <c r="CE6399" s="1"/>
      <c r="CF6399" s="1"/>
      <c r="CG6399" s="1"/>
      <c r="CH6399" s="1"/>
      <c r="CI6399" s="1"/>
      <c r="CJ6399" s="1"/>
      <c r="CK6399" s="1"/>
      <c r="CL6399" s="1"/>
      <c r="CM6399" s="1"/>
      <c r="CN6399" s="1"/>
      <c r="CO6399" s="1"/>
    </row>
    <row r="6400" spans="1:93" ht="30" customHeight="1" x14ac:dyDescent="0.2">
      <c r="A6400" s="1">
        <v>6394</v>
      </c>
      <c r="B6400" s="1" t="s">
        <v>2561</v>
      </c>
      <c r="C6400" s="1" t="s">
        <v>2552</v>
      </c>
      <c r="D6400" s="28" t="s">
        <v>2553</v>
      </c>
      <c r="E6400" s="28" t="s">
        <v>2560</v>
      </c>
      <c r="F6400" s="1" t="s">
        <v>74</v>
      </c>
      <c r="G6400" s="1">
        <v>6</v>
      </c>
      <c r="H6400" s="1" t="s">
        <v>4209</v>
      </c>
      <c r="I6400" s="1" t="s">
        <v>114</v>
      </c>
      <c r="J6400" s="76">
        <v>432</v>
      </c>
      <c r="K6400" s="76">
        <v>2424017</v>
      </c>
      <c r="L6400" s="29">
        <v>46135</v>
      </c>
      <c r="M6400" s="29" t="s">
        <v>4163</v>
      </c>
      <c r="N6400" s="1" t="s">
        <v>478</v>
      </c>
      <c r="O6400" s="28" t="s">
        <v>1495</v>
      </c>
      <c r="P6400" s="1" t="s">
        <v>322</v>
      </c>
      <c r="Q6400" s="76">
        <v>9</v>
      </c>
      <c r="R6400" s="1"/>
      <c r="S6400" s="76"/>
      <c r="T6400" s="1" t="s">
        <v>115</v>
      </c>
      <c r="U6400" s="1"/>
      <c r="V6400" s="1"/>
      <c r="AC6400" s="93">
        <v>23.5</v>
      </c>
      <c r="AD6400" s="69">
        <v>240</v>
      </c>
      <c r="AE6400" s="33"/>
      <c r="AF6400" s="33"/>
      <c r="AG6400" s="33"/>
      <c r="AX6400" s="37">
        <f t="shared" si="310"/>
        <v>46142</v>
      </c>
      <c r="AY6400" s="178"/>
      <c r="AZ6400" s="183"/>
      <c r="BA6400" s="184"/>
      <c r="BB6400" s="184"/>
      <c r="BC6400" s="184"/>
      <c r="BD6400" s="184"/>
      <c r="BE6400" s="184"/>
      <c r="BF6400" s="184"/>
      <c r="BG6400" s="184"/>
      <c r="BT6400" s="37">
        <f t="shared" si="309"/>
        <v>46163</v>
      </c>
      <c r="BU6400" s="178"/>
      <c r="BV6400" s="185"/>
      <c r="BW6400" s="184"/>
      <c r="BX6400" s="184"/>
      <c r="BY6400" s="184"/>
      <c r="BZ6400" s="184"/>
      <c r="CA6400" s="184"/>
      <c r="CB6400" s="184"/>
      <c r="CC6400" s="184"/>
      <c r="CE6400" s="1"/>
      <c r="CF6400" s="1"/>
      <c r="CG6400" s="1"/>
      <c r="CH6400" s="1"/>
      <c r="CI6400" s="1"/>
      <c r="CJ6400" s="1"/>
      <c r="CK6400" s="1"/>
      <c r="CL6400" s="1"/>
      <c r="CM6400" s="1"/>
      <c r="CN6400" s="1"/>
      <c r="CO6400" s="1"/>
    </row>
    <row r="6401" spans="1:93" ht="30" customHeight="1" x14ac:dyDescent="0.2">
      <c r="A6401" s="1">
        <v>6395</v>
      </c>
      <c r="B6401" s="1" t="s">
        <v>2561</v>
      </c>
      <c r="C6401" s="1" t="s">
        <v>2552</v>
      </c>
      <c r="D6401" s="28" t="s">
        <v>2553</v>
      </c>
      <c r="E6401" s="28" t="s">
        <v>2560</v>
      </c>
      <c r="F6401" s="1" t="s">
        <v>74</v>
      </c>
      <c r="G6401" s="1">
        <v>6</v>
      </c>
      <c r="H6401" s="1" t="s">
        <v>4209</v>
      </c>
      <c r="I6401" s="1" t="s">
        <v>114</v>
      </c>
      <c r="J6401" s="76">
        <v>302</v>
      </c>
      <c r="K6401" s="76">
        <v>2423167</v>
      </c>
      <c r="L6401" s="29">
        <v>46135</v>
      </c>
      <c r="M6401" s="29" t="s">
        <v>4163</v>
      </c>
      <c r="N6401" s="1" t="s">
        <v>478</v>
      </c>
      <c r="O6401" s="28" t="s">
        <v>1495</v>
      </c>
      <c r="P6401" s="1" t="s">
        <v>322</v>
      </c>
      <c r="Q6401" s="76">
        <v>8</v>
      </c>
      <c r="R6401" s="1"/>
      <c r="S6401" s="76"/>
      <c r="T6401" s="1" t="s">
        <v>115</v>
      </c>
      <c r="U6401" s="1"/>
      <c r="V6401" s="1"/>
      <c r="AC6401" s="93">
        <v>23</v>
      </c>
      <c r="AD6401" s="69">
        <v>260</v>
      </c>
      <c r="AE6401" s="33"/>
      <c r="AF6401" s="33"/>
      <c r="AG6401" s="33"/>
      <c r="AX6401" s="37">
        <f t="shared" si="310"/>
        <v>46142</v>
      </c>
      <c r="AY6401" s="178"/>
      <c r="AZ6401" s="183"/>
      <c r="BA6401" s="184"/>
      <c r="BB6401" s="184"/>
      <c r="BC6401" s="184"/>
      <c r="BD6401" s="184"/>
      <c r="BE6401" s="184"/>
      <c r="BF6401" s="184"/>
      <c r="BG6401" s="184"/>
      <c r="BT6401" s="37">
        <f t="shared" si="309"/>
        <v>46163</v>
      </c>
      <c r="BU6401" s="178"/>
      <c r="BV6401" s="185"/>
      <c r="BW6401" s="184"/>
      <c r="BX6401" s="184"/>
      <c r="BY6401" s="184"/>
      <c r="BZ6401" s="184"/>
      <c r="CA6401" s="184"/>
      <c r="CB6401" s="184"/>
      <c r="CC6401" s="184"/>
      <c r="CE6401" s="1"/>
      <c r="CF6401" s="1"/>
      <c r="CG6401" s="1"/>
      <c r="CH6401" s="1"/>
      <c r="CI6401" s="1"/>
      <c r="CJ6401" s="1"/>
      <c r="CK6401" s="1"/>
      <c r="CL6401" s="1"/>
      <c r="CM6401" s="1"/>
      <c r="CN6401" s="1"/>
      <c r="CO6401" s="1"/>
    </row>
    <row r="6402" spans="1:93" ht="30" customHeight="1" x14ac:dyDescent="0.2">
      <c r="A6402" s="1">
        <v>6396</v>
      </c>
      <c r="B6402" s="1" t="s">
        <v>2561</v>
      </c>
      <c r="C6402" s="1" t="s">
        <v>2552</v>
      </c>
      <c r="D6402" s="28" t="s">
        <v>2553</v>
      </c>
      <c r="E6402" s="28" t="s">
        <v>2560</v>
      </c>
      <c r="F6402" s="1" t="s">
        <v>74</v>
      </c>
      <c r="G6402" s="1">
        <v>6</v>
      </c>
      <c r="H6402" s="1" t="s">
        <v>4209</v>
      </c>
      <c r="I6402" s="1" t="s">
        <v>114</v>
      </c>
      <c r="J6402" s="76">
        <v>553</v>
      </c>
      <c r="K6402" s="76">
        <v>2424018</v>
      </c>
      <c r="L6402" s="29">
        <v>46135</v>
      </c>
      <c r="M6402" s="29" t="s">
        <v>4163</v>
      </c>
      <c r="N6402" s="1" t="s">
        <v>478</v>
      </c>
      <c r="O6402" s="28" t="s">
        <v>1495</v>
      </c>
      <c r="P6402" s="1" t="s">
        <v>322</v>
      </c>
      <c r="Q6402" s="76">
        <v>12</v>
      </c>
      <c r="R6402" s="1"/>
      <c r="S6402" s="76"/>
      <c r="T6402" s="1" t="s">
        <v>115</v>
      </c>
      <c r="U6402" s="1"/>
      <c r="V6402" s="1"/>
      <c r="AC6402" s="93">
        <v>23</v>
      </c>
      <c r="AD6402" s="69">
        <v>260</v>
      </c>
      <c r="AE6402" s="33"/>
      <c r="AF6402" s="33"/>
      <c r="AG6402" s="33"/>
      <c r="AX6402" s="37">
        <f t="shared" si="310"/>
        <v>46142</v>
      </c>
      <c r="AY6402" s="178"/>
      <c r="AZ6402" s="183"/>
      <c r="BA6402" s="181"/>
      <c r="BB6402" s="181"/>
      <c r="BC6402" s="181"/>
      <c r="BD6402" s="181"/>
      <c r="BE6402" s="181"/>
      <c r="BF6402" s="181"/>
      <c r="BG6402" s="184"/>
      <c r="BT6402" s="37">
        <f t="shared" si="309"/>
        <v>46163</v>
      </c>
      <c r="BU6402" s="178"/>
      <c r="BV6402" s="185"/>
      <c r="BW6402" s="181"/>
      <c r="BX6402" s="181"/>
      <c r="BY6402" s="181"/>
      <c r="BZ6402" s="181"/>
      <c r="CA6402" s="181"/>
      <c r="CB6402" s="181"/>
      <c r="CC6402" s="184"/>
      <c r="CE6402" s="1"/>
      <c r="CF6402" s="1"/>
      <c r="CG6402" s="1"/>
      <c r="CH6402" s="1"/>
      <c r="CI6402" s="1"/>
      <c r="CJ6402" s="1"/>
      <c r="CK6402" s="1"/>
      <c r="CL6402" s="1"/>
      <c r="CM6402" s="1"/>
      <c r="CN6402" s="1"/>
      <c r="CO6402" s="1"/>
    </row>
    <row r="6403" spans="1:93" ht="30" customHeight="1" x14ac:dyDescent="0.2">
      <c r="A6403" s="1">
        <v>6397</v>
      </c>
      <c r="B6403" s="1" t="s">
        <v>2561</v>
      </c>
      <c r="C6403" s="1" t="s">
        <v>2552</v>
      </c>
      <c r="D6403" s="28" t="s">
        <v>2553</v>
      </c>
      <c r="E6403" s="28" t="s">
        <v>2560</v>
      </c>
      <c r="F6403" s="1" t="s">
        <v>74</v>
      </c>
      <c r="G6403" s="1">
        <v>6</v>
      </c>
      <c r="H6403" s="1" t="s">
        <v>4209</v>
      </c>
      <c r="I6403" s="1" t="s">
        <v>114</v>
      </c>
      <c r="J6403" s="76">
        <v>554</v>
      </c>
      <c r="K6403" s="76">
        <v>2423168</v>
      </c>
      <c r="L6403" s="29">
        <v>46135</v>
      </c>
      <c r="M6403" s="29" t="s">
        <v>4163</v>
      </c>
      <c r="N6403" s="1" t="s">
        <v>478</v>
      </c>
      <c r="O6403" s="28" t="s">
        <v>1495</v>
      </c>
      <c r="P6403" s="1" t="s">
        <v>322</v>
      </c>
      <c r="Q6403" s="76">
        <v>12</v>
      </c>
      <c r="R6403" s="1"/>
      <c r="S6403" s="76">
        <v>6</v>
      </c>
      <c r="T6403" s="1" t="s">
        <v>115</v>
      </c>
      <c r="U6403" s="1"/>
      <c r="V6403" s="1"/>
      <c r="AC6403" s="93">
        <v>23.5</v>
      </c>
      <c r="AD6403" s="69">
        <v>230</v>
      </c>
      <c r="AE6403" s="33"/>
      <c r="AF6403" s="33"/>
      <c r="AG6403" s="33"/>
      <c r="AX6403" s="37">
        <f t="shared" si="310"/>
        <v>46142</v>
      </c>
      <c r="AY6403" s="178"/>
      <c r="AZ6403" s="183"/>
      <c r="BA6403" s="180">
        <v>47.9</v>
      </c>
      <c r="BB6403" s="180">
        <v>47</v>
      </c>
      <c r="BC6403" s="180">
        <v>48.6</v>
      </c>
      <c r="BD6403" s="180">
        <v>46.9</v>
      </c>
      <c r="BE6403" s="180">
        <v>45.9</v>
      </c>
      <c r="BF6403" s="180">
        <v>45.3</v>
      </c>
      <c r="BG6403" s="184"/>
      <c r="BT6403" s="37">
        <f t="shared" si="309"/>
        <v>46163</v>
      </c>
      <c r="BU6403" s="178"/>
      <c r="BV6403" s="185"/>
      <c r="BW6403" s="180">
        <v>59.6</v>
      </c>
      <c r="BX6403" s="180">
        <v>58.4</v>
      </c>
      <c r="BY6403" s="180">
        <v>57.6</v>
      </c>
      <c r="BZ6403" s="180">
        <v>58.2</v>
      </c>
      <c r="CA6403" s="180">
        <v>58.7</v>
      </c>
      <c r="CB6403" s="180">
        <v>59.9</v>
      </c>
      <c r="CC6403" s="184"/>
      <c r="CE6403" s="1"/>
      <c r="CF6403" s="1"/>
      <c r="CG6403" s="1"/>
      <c r="CH6403" s="1"/>
      <c r="CI6403" s="1"/>
      <c r="CJ6403" s="1"/>
      <c r="CK6403" s="1"/>
      <c r="CL6403" s="1"/>
      <c r="CM6403" s="1"/>
      <c r="CN6403" s="1"/>
      <c r="CO6403" s="1"/>
    </row>
    <row r="6404" spans="1:93" ht="30" customHeight="1" x14ac:dyDescent="0.2">
      <c r="A6404" s="1">
        <v>6398</v>
      </c>
      <c r="B6404" s="1" t="s">
        <v>2561</v>
      </c>
      <c r="C6404" s="1" t="s">
        <v>2552</v>
      </c>
      <c r="D6404" s="28" t="s">
        <v>2553</v>
      </c>
      <c r="E6404" s="28" t="s">
        <v>2560</v>
      </c>
      <c r="F6404" s="1" t="s">
        <v>74</v>
      </c>
      <c r="G6404" s="1">
        <v>6</v>
      </c>
      <c r="H6404" s="1" t="s">
        <v>4209</v>
      </c>
      <c r="I6404" s="1" t="s">
        <v>114</v>
      </c>
      <c r="J6404" s="76">
        <v>407</v>
      </c>
      <c r="K6404" s="76">
        <v>2424019</v>
      </c>
      <c r="L6404" s="29">
        <v>46135</v>
      </c>
      <c r="M6404" s="29" t="s">
        <v>4163</v>
      </c>
      <c r="N6404" s="1" t="s">
        <v>478</v>
      </c>
      <c r="O6404" s="28" t="s">
        <v>1495</v>
      </c>
      <c r="P6404" s="1" t="s">
        <v>322</v>
      </c>
      <c r="Q6404" s="76">
        <v>9</v>
      </c>
      <c r="R6404" s="1"/>
      <c r="S6404" s="76"/>
      <c r="T6404" s="1" t="s">
        <v>115</v>
      </c>
      <c r="U6404" s="1"/>
      <c r="V6404" s="1"/>
      <c r="AC6404" s="93">
        <v>23.5</v>
      </c>
      <c r="AD6404" s="69">
        <v>260</v>
      </c>
      <c r="AE6404" s="33"/>
      <c r="AF6404" s="33"/>
      <c r="AG6404" s="33"/>
      <c r="AX6404" s="37">
        <f t="shared" si="310"/>
        <v>46142</v>
      </c>
      <c r="AY6404" s="178"/>
      <c r="AZ6404" s="183"/>
      <c r="BA6404" s="184"/>
      <c r="BB6404" s="184"/>
      <c r="BC6404" s="184"/>
      <c r="BD6404" s="184"/>
      <c r="BE6404" s="184"/>
      <c r="BF6404" s="184"/>
      <c r="BG6404" s="184"/>
      <c r="BT6404" s="37">
        <f t="shared" si="309"/>
        <v>46163</v>
      </c>
      <c r="BU6404" s="178"/>
      <c r="BV6404" s="185"/>
      <c r="BW6404" s="184"/>
      <c r="BX6404" s="184"/>
      <c r="BY6404" s="184"/>
      <c r="BZ6404" s="184"/>
      <c r="CA6404" s="184"/>
      <c r="CB6404" s="184"/>
      <c r="CC6404" s="184"/>
      <c r="CE6404" s="1"/>
      <c r="CF6404" s="1"/>
      <c r="CG6404" s="1"/>
      <c r="CH6404" s="1"/>
      <c r="CI6404" s="1"/>
      <c r="CJ6404" s="1"/>
      <c r="CK6404" s="1"/>
      <c r="CL6404" s="1"/>
      <c r="CM6404" s="1"/>
      <c r="CN6404" s="1"/>
      <c r="CO6404" s="1"/>
    </row>
    <row r="6405" spans="1:93" ht="30" customHeight="1" x14ac:dyDescent="0.2">
      <c r="A6405" s="1">
        <v>6399</v>
      </c>
      <c r="B6405" s="1" t="s">
        <v>2561</v>
      </c>
      <c r="C6405" s="1" t="s">
        <v>2552</v>
      </c>
      <c r="D6405" s="28" t="s">
        <v>2553</v>
      </c>
      <c r="E6405" s="28" t="s">
        <v>2560</v>
      </c>
      <c r="F6405" s="1" t="s">
        <v>74</v>
      </c>
      <c r="G6405" s="1">
        <v>6</v>
      </c>
      <c r="H6405" s="1" t="s">
        <v>4209</v>
      </c>
      <c r="I6405" s="1" t="s">
        <v>114</v>
      </c>
      <c r="J6405" s="76">
        <v>403</v>
      </c>
      <c r="K6405" s="76">
        <v>2423169</v>
      </c>
      <c r="L6405" s="29">
        <v>46135</v>
      </c>
      <c r="M6405" s="29" t="s">
        <v>4163</v>
      </c>
      <c r="N6405" s="1" t="s">
        <v>478</v>
      </c>
      <c r="O6405" s="28" t="s">
        <v>1495</v>
      </c>
      <c r="P6405" s="1" t="s">
        <v>322</v>
      </c>
      <c r="Q6405" s="76">
        <v>9</v>
      </c>
      <c r="R6405" s="1"/>
      <c r="S6405" s="76"/>
      <c r="T6405" s="1" t="s">
        <v>115</v>
      </c>
      <c r="U6405" s="1"/>
      <c r="V6405" s="1"/>
      <c r="AC6405" s="93">
        <v>24</v>
      </c>
      <c r="AD6405" s="69">
        <v>260</v>
      </c>
      <c r="AE6405" s="33"/>
      <c r="AF6405" s="33"/>
      <c r="AG6405" s="33"/>
      <c r="AX6405" s="37">
        <f t="shared" si="310"/>
        <v>46142</v>
      </c>
      <c r="AY6405" s="178"/>
      <c r="AZ6405" s="183"/>
      <c r="BA6405" s="184"/>
      <c r="BB6405" s="184"/>
      <c r="BC6405" s="184"/>
      <c r="BD6405" s="184"/>
      <c r="BE6405" s="184"/>
      <c r="BF6405" s="184"/>
      <c r="BG6405" s="184"/>
      <c r="BT6405" s="37">
        <f t="shared" si="309"/>
        <v>46163</v>
      </c>
      <c r="BU6405" s="178"/>
      <c r="BV6405" s="185"/>
      <c r="BW6405" s="184"/>
      <c r="BX6405" s="184"/>
      <c r="BY6405" s="184"/>
      <c r="BZ6405" s="184"/>
      <c r="CA6405" s="184"/>
      <c r="CB6405" s="184"/>
      <c r="CC6405" s="184"/>
      <c r="CE6405" s="1"/>
      <c r="CF6405" s="1"/>
      <c r="CG6405" s="1"/>
      <c r="CH6405" s="1"/>
      <c r="CI6405" s="1"/>
      <c r="CJ6405" s="1"/>
      <c r="CK6405" s="1"/>
      <c r="CL6405" s="1"/>
      <c r="CM6405" s="1"/>
      <c r="CN6405" s="1"/>
      <c r="CO6405" s="1"/>
    </row>
    <row r="6406" spans="1:93" ht="30" customHeight="1" x14ac:dyDescent="0.2">
      <c r="A6406" s="1">
        <v>6400</v>
      </c>
      <c r="B6406" s="1" t="s">
        <v>2561</v>
      </c>
      <c r="C6406" s="1" t="s">
        <v>2552</v>
      </c>
      <c r="D6406" s="28" t="s">
        <v>2553</v>
      </c>
      <c r="E6406" s="28" t="s">
        <v>2560</v>
      </c>
      <c r="F6406" s="1" t="s">
        <v>74</v>
      </c>
      <c r="G6406" s="1">
        <v>6</v>
      </c>
      <c r="H6406" s="1" t="s">
        <v>4209</v>
      </c>
      <c r="I6406" s="1" t="s">
        <v>114</v>
      </c>
      <c r="J6406" s="76">
        <v>392</v>
      </c>
      <c r="K6406" s="76">
        <v>2424020</v>
      </c>
      <c r="L6406" s="29">
        <v>46135</v>
      </c>
      <c r="M6406" s="29" t="s">
        <v>4163</v>
      </c>
      <c r="N6406" s="1" t="s">
        <v>478</v>
      </c>
      <c r="O6406" s="28" t="s">
        <v>1495</v>
      </c>
      <c r="P6406" s="1" t="s">
        <v>322</v>
      </c>
      <c r="Q6406" s="76">
        <v>9</v>
      </c>
      <c r="R6406" s="1"/>
      <c r="S6406" s="76"/>
      <c r="T6406" s="1" t="s">
        <v>115</v>
      </c>
      <c r="U6406" s="1"/>
      <c r="V6406" s="1"/>
      <c r="AC6406" s="93">
        <v>24.58</v>
      </c>
      <c r="AD6406" s="69">
        <v>240</v>
      </c>
      <c r="AE6406" s="33"/>
      <c r="AF6406" s="33"/>
      <c r="AG6406" s="33"/>
      <c r="AX6406" s="37">
        <f t="shared" si="310"/>
        <v>46142</v>
      </c>
      <c r="AY6406" s="178"/>
      <c r="AZ6406" s="183"/>
      <c r="BA6406" s="184"/>
      <c r="BB6406" s="184"/>
      <c r="BC6406" s="184"/>
      <c r="BD6406" s="184"/>
      <c r="BE6406" s="184"/>
      <c r="BF6406" s="184"/>
      <c r="BG6406" s="184"/>
      <c r="BT6406" s="37">
        <f t="shared" ref="BT6406:BT6469" si="311">IF(L6406=0, 0, L6406+28)</f>
        <v>46163</v>
      </c>
      <c r="BU6406" s="178"/>
      <c r="BV6406" s="185"/>
      <c r="BW6406" s="184"/>
      <c r="BX6406" s="184"/>
      <c r="BY6406" s="184"/>
      <c r="BZ6406" s="184"/>
      <c r="CA6406" s="184"/>
      <c r="CB6406" s="184"/>
      <c r="CC6406" s="184"/>
      <c r="CE6406" s="1"/>
      <c r="CF6406" s="1"/>
      <c r="CG6406" s="1"/>
      <c r="CH6406" s="1"/>
      <c r="CI6406" s="1"/>
      <c r="CJ6406" s="1"/>
      <c r="CK6406" s="1"/>
      <c r="CL6406" s="1"/>
      <c r="CM6406" s="1"/>
      <c r="CN6406" s="1"/>
      <c r="CO6406" s="1"/>
    </row>
    <row r="6407" spans="1:93" ht="30" customHeight="1" x14ac:dyDescent="0.2">
      <c r="A6407" s="1">
        <v>6401</v>
      </c>
      <c r="B6407" s="1" t="s">
        <v>2561</v>
      </c>
      <c r="C6407" s="1" t="s">
        <v>2552</v>
      </c>
      <c r="D6407" s="28" t="s">
        <v>2553</v>
      </c>
      <c r="E6407" s="28" t="s">
        <v>2560</v>
      </c>
      <c r="F6407" s="1" t="s">
        <v>74</v>
      </c>
      <c r="G6407" s="1">
        <v>6</v>
      </c>
      <c r="H6407" s="1" t="s">
        <v>4209</v>
      </c>
      <c r="I6407" s="1" t="s">
        <v>114</v>
      </c>
      <c r="J6407" s="76">
        <v>433</v>
      </c>
      <c r="K6407" s="76">
        <v>2424021</v>
      </c>
      <c r="L6407" s="29">
        <v>46135</v>
      </c>
      <c r="M6407" s="29" t="s">
        <v>4163</v>
      </c>
      <c r="N6407" s="1" t="s">
        <v>478</v>
      </c>
      <c r="O6407" s="28" t="s">
        <v>1495</v>
      </c>
      <c r="P6407" s="1" t="s">
        <v>322</v>
      </c>
      <c r="Q6407" s="76">
        <v>10</v>
      </c>
      <c r="R6407" s="1"/>
      <c r="S6407" s="76"/>
      <c r="T6407" s="1" t="s">
        <v>115</v>
      </c>
      <c r="U6407" s="1"/>
      <c r="V6407" s="1"/>
      <c r="AC6407" s="93">
        <v>23</v>
      </c>
      <c r="AD6407" s="69">
        <v>260</v>
      </c>
      <c r="AE6407" s="33"/>
      <c r="AF6407" s="33"/>
      <c r="AG6407" s="33"/>
      <c r="AX6407" s="37">
        <f t="shared" si="310"/>
        <v>46142</v>
      </c>
      <c r="AY6407" s="178"/>
      <c r="AZ6407" s="183"/>
      <c r="BA6407" s="184"/>
      <c r="BB6407" s="184"/>
      <c r="BC6407" s="184"/>
      <c r="BD6407" s="184"/>
      <c r="BE6407" s="184"/>
      <c r="BF6407" s="184"/>
      <c r="BG6407" s="184"/>
      <c r="BT6407" s="37">
        <f t="shared" si="311"/>
        <v>46163</v>
      </c>
      <c r="BU6407" s="178"/>
      <c r="BV6407" s="185"/>
      <c r="BW6407" s="184"/>
      <c r="BX6407" s="184"/>
      <c r="BY6407" s="184"/>
      <c r="BZ6407" s="184"/>
      <c r="CA6407" s="184"/>
      <c r="CB6407" s="184"/>
      <c r="CC6407" s="184"/>
      <c r="CE6407" s="1"/>
      <c r="CF6407" s="1"/>
      <c r="CG6407" s="1"/>
      <c r="CH6407" s="1"/>
      <c r="CI6407" s="1"/>
      <c r="CJ6407" s="1"/>
      <c r="CK6407" s="1"/>
      <c r="CL6407" s="1"/>
      <c r="CM6407" s="1"/>
      <c r="CN6407" s="1"/>
      <c r="CO6407" s="1"/>
    </row>
    <row r="6408" spans="1:93" ht="30" customHeight="1" x14ac:dyDescent="0.2">
      <c r="A6408" s="1">
        <v>6402</v>
      </c>
      <c r="B6408" s="1" t="s">
        <v>2561</v>
      </c>
      <c r="C6408" s="1" t="s">
        <v>2552</v>
      </c>
      <c r="D6408" s="28" t="s">
        <v>2553</v>
      </c>
      <c r="E6408" s="28" t="s">
        <v>2560</v>
      </c>
      <c r="F6408" s="1" t="s">
        <v>74</v>
      </c>
      <c r="G6408" s="1">
        <v>6</v>
      </c>
      <c r="H6408" s="1" t="s">
        <v>4209</v>
      </c>
      <c r="I6408" s="1" t="s">
        <v>114</v>
      </c>
      <c r="J6408" s="76">
        <v>418</v>
      </c>
      <c r="K6408" s="76">
        <v>2423172</v>
      </c>
      <c r="L6408" s="29">
        <v>46135</v>
      </c>
      <c r="M6408" s="29" t="s">
        <v>4163</v>
      </c>
      <c r="N6408" s="1" t="s">
        <v>478</v>
      </c>
      <c r="O6408" s="28" t="s">
        <v>1495</v>
      </c>
      <c r="P6408" s="1" t="s">
        <v>322</v>
      </c>
      <c r="Q6408" s="76">
        <v>9</v>
      </c>
      <c r="R6408" s="1"/>
      <c r="S6408" s="76">
        <v>6</v>
      </c>
      <c r="T6408" s="1" t="s">
        <v>115</v>
      </c>
      <c r="U6408" s="1"/>
      <c r="V6408" s="1"/>
      <c r="AC6408" s="93">
        <v>23</v>
      </c>
      <c r="AD6408" s="69">
        <v>245</v>
      </c>
      <c r="AE6408" s="33"/>
      <c r="AF6408" s="33"/>
      <c r="AG6408" s="33"/>
      <c r="AX6408" s="37">
        <f t="shared" si="310"/>
        <v>46142</v>
      </c>
      <c r="AY6408" s="178"/>
      <c r="AZ6408" s="183"/>
      <c r="BA6408" s="184"/>
      <c r="BB6408" s="184"/>
      <c r="BC6408" s="184"/>
      <c r="BD6408" s="184"/>
      <c r="BE6408" s="184"/>
      <c r="BF6408" s="184"/>
      <c r="BG6408" s="184"/>
      <c r="BT6408" s="37">
        <f t="shared" si="311"/>
        <v>46163</v>
      </c>
      <c r="BU6408" s="178"/>
      <c r="BV6408" s="185"/>
      <c r="BW6408" s="184"/>
      <c r="BX6408" s="184"/>
      <c r="BY6408" s="184"/>
      <c r="BZ6408" s="184"/>
      <c r="CA6408" s="184"/>
      <c r="CB6408" s="184"/>
      <c r="CC6408" s="184"/>
      <c r="CE6408" s="1"/>
      <c r="CF6408" s="1"/>
      <c r="CG6408" s="1"/>
      <c r="CH6408" s="1"/>
      <c r="CI6408" s="1"/>
      <c r="CJ6408" s="1"/>
      <c r="CK6408" s="1"/>
      <c r="CL6408" s="1"/>
      <c r="CM6408" s="1"/>
      <c r="CN6408" s="1"/>
      <c r="CO6408" s="1"/>
    </row>
    <row r="6409" spans="1:93" ht="30" customHeight="1" x14ac:dyDescent="0.2">
      <c r="A6409" s="1">
        <v>6403</v>
      </c>
      <c r="B6409" s="1" t="s">
        <v>2561</v>
      </c>
      <c r="C6409" s="1" t="s">
        <v>2552</v>
      </c>
      <c r="D6409" s="28" t="s">
        <v>2553</v>
      </c>
      <c r="E6409" s="28" t="s">
        <v>2560</v>
      </c>
      <c r="F6409" s="1" t="s">
        <v>74</v>
      </c>
      <c r="G6409" s="1">
        <v>6</v>
      </c>
      <c r="H6409" s="1" t="s">
        <v>4209</v>
      </c>
      <c r="I6409" s="1" t="s">
        <v>114</v>
      </c>
      <c r="J6409" s="76">
        <v>391</v>
      </c>
      <c r="K6409" s="76">
        <v>2424022</v>
      </c>
      <c r="L6409" s="29">
        <v>46135</v>
      </c>
      <c r="M6409" s="29" t="s">
        <v>4163</v>
      </c>
      <c r="N6409" s="1" t="s">
        <v>478</v>
      </c>
      <c r="O6409" s="28" t="s">
        <v>1495</v>
      </c>
      <c r="P6409" s="1" t="s">
        <v>322</v>
      </c>
      <c r="Q6409" s="76">
        <v>9</v>
      </c>
      <c r="R6409" s="1"/>
      <c r="S6409" s="76"/>
      <c r="T6409" s="1" t="s">
        <v>115</v>
      </c>
      <c r="U6409" s="1"/>
      <c r="V6409" s="1"/>
      <c r="AC6409" s="93">
        <v>23</v>
      </c>
      <c r="AD6409" s="69">
        <v>250</v>
      </c>
      <c r="AE6409" s="33"/>
      <c r="AF6409" s="33"/>
      <c r="AG6409" s="33"/>
      <c r="AX6409" s="37">
        <f t="shared" si="310"/>
        <v>46142</v>
      </c>
      <c r="AY6409" s="178"/>
      <c r="AZ6409" s="183"/>
      <c r="BA6409" s="184"/>
      <c r="BB6409" s="184"/>
      <c r="BC6409" s="184"/>
      <c r="BD6409" s="184"/>
      <c r="BE6409" s="184"/>
      <c r="BF6409" s="184"/>
      <c r="BG6409" s="184"/>
      <c r="BT6409" s="37">
        <f t="shared" si="311"/>
        <v>46163</v>
      </c>
      <c r="BU6409" s="178"/>
      <c r="BV6409" s="185"/>
      <c r="BW6409" s="184"/>
      <c r="BX6409" s="184"/>
      <c r="BY6409" s="184"/>
      <c r="BZ6409" s="184"/>
      <c r="CA6409" s="184"/>
      <c r="CB6409" s="184"/>
      <c r="CC6409" s="184"/>
      <c r="CE6409" s="1"/>
      <c r="CF6409" s="1"/>
      <c r="CG6409" s="1"/>
      <c r="CH6409" s="1"/>
      <c r="CI6409" s="1"/>
      <c r="CJ6409" s="1"/>
      <c r="CK6409" s="1"/>
      <c r="CL6409" s="1"/>
      <c r="CM6409" s="1"/>
      <c r="CN6409" s="1"/>
      <c r="CO6409" s="1"/>
    </row>
    <row r="6410" spans="1:93" ht="30" customHeight="1" x14ac:dyDescent="0.2">
      <c r="A6410" s="1">
        <v>6404</v>
      </c>
      <c r="B6410" s="1" t="s">
        <v>2561</v>
      </c>
      <c r="C6410" s="1" t="s">
        <v>2552</v>
      </c>
      <c r="D6410" s="28" t="s">
        <v>2553</v>
      </c>
      <c r="E6410" s="28" t="s">
        <v>2560</v>
      </c>
      <c r="F6410" s="1" t="s">
        <v>74</v>
      </c>
      <c r="G6410" s="1">
        <v>6</v>
      </c>
      <c r="H6410" s="1" t="s">
        <v>4209</v>
      </c>
      <c r="I6410" s="1" t="s">
        <v>114</v>
      </c>
      <c r="J6410" s="76">
        <v>437</v>
      </c>
      <c r="K6410" s="76">
        <v>2423173</v>
      </c>
      <c r="L6410" s="29">
        <v>46135</v>
      </c>
      <c r="M6410" s="29" t="s">
        <v>4163</v>
      </c>
      <c r="N6410" s="1" t="s">
        <v>478</v>
      </c>
      <c r="O6410" s="28" t="s">
        <v>1495</v>
      </c>
      <c r="P6410" s="1" t="s">
        <v>322</v>
      </c>
      <c r="Q6410" s="76">
        <v>9</v>
      </c>
      <c r="R6410" s="1"/>
      <c r="S6410" s="76"/>
      <c r="T6410" s="1" t="s">
        <v>115</v>
      </c>
      <c r="U6410" s="1"/>
      <c r="V6410" s="1"/>
      <c r="AC6410" s="93">
        <v>24</v>
      </c>
      <c r="AD6410" s="69">
        <v>230</v>
      </c>
      <c r="AE6410" s="33"/>
      <c r="AF6410" s="33"/>
      <c r="AG6410" s="33"/>
      <c r="AX6410" s="37">
        <f t="shared" si="310"/>
        <v>46142</v>
      </c>
      <c r="AY6410" s="178"/>
      <c r="AZ6410" s="183"/>
      <c r="BA6410" s="184"/>
      <c r="BB6410" s="184"/>
      <c r="BC6410" s="184"/>
      <c r="BD6410" s="184"/>
      <c r="BE6410" s="184"/>
      <c r="BF6410" s="184"/>
      <c r="BG6410" s="184"/>
      <c r="BT6410" s="37">
        <f t="shared" si="311"/>
        <v>46163</v>
      </c>
      <c r="BU6410" s="178"/>
      <c r="BV6410" s="185"/>
      <c r="BW6410" s="184"/>
      <c r="BX6410" s="184"/>
      <c r="BY6410" s="184"/>
      <c r="BZ6410" s="184"/>
      <c r="CA6410" s="184"/>
      <c r="CB6410" s="184"/>
      <c r="CC6410" s="184"/>
      <c r="CE6410" s="1"/>
      <c r="CF6410" s="1"/>
      <c r="CG6410" s="1"/>
      <c r="CH6410" s="1"/>
      <c r="CI6410" s="1"/>
      <c r="CJ6410" s="1"/>
      <c r="CK6410" s="1"/>
      <c r="CL6410" s="1"/>
      <c r="CM6410" s="1"/>
      <c r="CN6410" s="1"/>
      <c r="CO6410" s="1"/>
    </row>
    <row r="6411" spans="1:93" ht="30" customHeight="1" x14ac:dyDescent="0.2">
      <c r="A6411" s="1">
        <v>6405</v>
      </c>
      <c r="B6411" s="1" t="s">
        <v>2561</v>
      </c>
      <c r="C6411" s="1" t="s">
        <v>2552</v>
      </c>
      <c r="D6411" s="28" t="s">
        <v>2553</v>
      </c>
      <c r="E6411" s="28" t="s">
        <v>2560</v>
      </c>
      <c r="F6411" s="1" t="s">
        <v>74</v>
      </c>
      <c r="G6411" s="1">
        <v>6</v>
      </c>
      <c r="H6411" s="1" t="s">
        <v>4209</v>
      </c>
      <c r="I6411" s="1" t="s">
        <v>114</v>
      </c>
      <c r="J6411" s="76">
        <v>287</v>
      </c>
      <c r="K6411" s="76">
        <v>2423174</v>
      </c>
      <c r="L6411" s="29">
        <v>46135</v>
      </c>
      <c r="M6411" s="29" t="s">
        <v>4163</v>
      </c>
      <c r="N6411" s="1" t="s">
        <v>478</v>
      </c>
      <c r="O6411" s="28" t="s">
        <v>1495</v>
      </c>
      <c r="P6411" s="1" t="s">
        <v>322</v>
      </c>
      <c r="Q6411" s="76">
        <v>8</v>
      </c>
      <c r="R6411" s="1"/>
      <c r="S6411" s="76"/>
      <c r="T6411" s="1" t="s">
        <v>115</v>
      </c>
      <c r="U6411" s="1"/>
      <c r="V6411" s="1"/>
      <c r="AC6411" s="93">
        <v>23.5</v>
      </c>
      <c r="AD6411" s="69">
        <v>260</v>
      </c>
      <c r="AE6411" s="33"/>
      <c r="AF6411" s="33"/>
      <c r="AG6411" s="33"/>
      <c r="AX6411" s="37">
        <f t="shared" si="310"/>
        <v>46142</v>
      </c>
      <c r="AY6411" s="178"/>
      <c r="AZ6411" s="183"/>
      <c r="BA6411" s="184"/>
      <c r="BB6411" s="184"/>
      <c r="BC6411" s="184"/>
      <c r="BD6411" s="184"/>
      <c r="BE6411" s="184"/>
      <c r="BF6411" s="184"/>
      <c r="BG6411" s="184"/>
      <c r="BT6411" s="37">
        <f t="shared" si="311"/>
        <v>46163</v>
      </c>
      <c r="BU6411" s="178"/>
      <c r="BV6411" s="185"/>
      <c r="BW6411" s="184"/>
      <c r="BX6411" s="184"/>
      <c r="BY6411" s="184"/>
      <c r="BZ6411" s="184"/>
      <c r="CA6411" s="184"/>
      <c r="CB6411" s="184"/>
      <c r="CC6411" s="184"/>
      <c r="CE6411" s="1"/>
      <c r="CF6411" s="1"/>
      <c r="CG6411" s="1"/>
      <c r="CH6411" s="1"/>
      <c r="CI6411" s="1"/>
      <c r="CJ6411" s="1"/>
      <c r="CK6411" s="1"/>
      <c r="CL6411" s="1"/>
      <c r="CM6411" s="1"/>
      <c r="CN6411" s="1"/>
      <c r="CO6411" s="1"/>
    </row>
    <row r="6412" spans="1:93" ht="30" customHeight="1" x14ac:dyDescent="0.2">
      <c r="A6412" s="1">
        <v>6406</v>
      </c>
      <c r="B6412" s="1" t="s">
        <v>2561</v>
      </c>
      <c r="C6412" s="1" t="s">
        <v>2552</v>
      </c>
      <c r="D6412" s="28" t="s">
        <v>2553</v>
      </c>
      <c r="E6412" s="28" t="s">
        <v>2560</v>
      </c>
      <c r="F6412" s="1" t="s">
        <v>74</v>
      </c>
      <c r="G6412" s="1">
        <v>6</v>
      </c>
      <c r="H6412" s="1" t="s">
        <v>4209</v>
      </c>
      <c r="I6412" s="1" t="s">
        <v>114</v>
      </c>
      <c r="J6412" s="76">
        <v>432</v>
      </c>
      <c r="K6412" s="76">
        <v>2424023</v>
      </c>
      <c r="L6412" s="29">
        <v>46135</v>
      </c>
      <c r="M6412" s="29" t="s">
        <v>4163</v>
      </c>
      <c r="N6412" s="1" t="s">
        <v>478</v>
      </c>
      <c r="O6412" s="28" t="s">
        <v>1495</v>
      </c>
      <c r="P6412" s="1" t="s">
        <v>322</v>
      </c>
      <c r="Q6412" s="76">
        <v>9</v>
      </c>
      <c r="R6412" s="1"/>
      <c r="S6412" s="76"/>
      <c r="T6412" s="1" t="s">
        <v>115</v>
      </c>
      <c r="U6412" s="1"/>
      <c r="V6412" s="1"/>
      <c r="AC6412" s="93">
        <v>23</v>
      </c>
      <c r="AD6412" s="69">
        <v>260</v>
      </c>
      <c r="AE6412" s="33"/>
      <c r="AF6412" s="33"/>
      <c r="AG6412" s="33"/>
      <c r="AX6412" s="37">
        <f t="shared" si="310"/>
        <v>46142</v>
      </c>
      <c r="AY6412" s="178"/>
      <c r="AZ6412" s="183"/>
      <c r="BA6412" s="184"/>
      <c r="BB6412" s="184"/>
      <c r="BC6412" s="184"/>
      <c r="BD6412" s="184"/>
      <c r="BE6412" s="184"/>
      <c r="BF6412" s="184"/>
      <c r="BG6412" s="184"/>
      <c r="BT6412" s="37">
        <f t="shared" si="311"/>
        <v>46163</v>
      </c>
      <c r="BU6412" s="178"/>
      <c r="BV6412" s="185"/>
      <c r="BW6412" s="184"/>
      <c r="BX6412" s="184"/>
      <c r="BY6412" s="184"/>
      <c r="BZ6412" s="184"/>
      <c r="CA6412" s="184"/>
      <c r="CB6412" s="184"/>
      <c r="CC6412" s="184"/>
      <c r="CE6412" s="1"/>
      <c r="CF6412" s="1"/>
      <c r="CG6412" s="1"/>
      <c r="CH6412" s="1"/>
      <c r="CI6412" s="1"/>
      <c r="CJ6412" s="1"/>
      <c r="CK6412" s="1"/>
      <c r="CL6412" s="1"/>
      <c r="CM6412" s="1"/>
      <c r="CN6412" s="1"/>
      <c r="CO6412" s="1"/>
    </row>
    <row r="6413" spans="1:93" ht="30" customHeight="1" x14ac:dyDescent="0.2">
      <c r="A6413" s="1">
        <v>6407</v>
      </c>
      <c r="B6413" s="1" t="s">
        <v>2561</v>
      </c>
      <c r="C6413" s="1" t="s">
        <v>2552</v>
      </c>
      <c r="D6413" s="28" t="s">
        <v>2553</v>
      </c>
      <c r="E6413" s="28" t="s">
        <v>2560</v>
      </c>
      <c r="F6413" s="1" t="s">
        <v>74</v>
      </c>
      <c r="G6413" s="1">
        <v>6</v>
      </c>
      <c r="H6413" s="1" t="s">
        <v>4209</v>
      </c>
      <c r="I6413" s="1" t="s">
        <v>114</v>
      </c>
      <c r="J6413" s="76">
        <v>415</v>
      </c>
      <c r="K6413" s="76">
        <v>2423175</v>
      </c>
      <c r="L6413" s="29">
        <v>46135</v>
      </c>
      <c r="M6413" s="29" t="s">
        <v>4163</v>
      </c>
      <c r="N6413" s="1" t="s">
        <v>478</v>
      </c>
      <c r="O6413" s="28" t="s">
        <v>1495</v>
      </c>
      <c r="P6413" s="1" t="s">
        <v>322</v>
      </c>
      <c r="Q6413" s="76">
        <v>10</v>
      </c>
      <c r="R6413" s="1"/>
      <c r="S6413" s="76"/>
      <c r="T6413" s="1" t="s">
        <v>115</v>
      </c>
      <c r="U6413" s="1"/>
      <c r="V6413" s="1"/>
      <c r="AC6413" s="93">
        <v>23.5</v>
      </c>
      <c r="AD6413" s="69">
        <v>260</v>
      </c>
      <c r="AE6413" s="33"/>
      <c r="AF6413" s="33"/>
      <c r="AG6413" s="33"/>
      <c r="AX6413" s="37">
        <f t="shared" si="310"/>
        <v>46142</v>
      </c>
      <c r="AY6413" s="178"/>
      <c r="AZ6413" s="183"/>
      <c r="BA6413" s="184"/>
      <c r="BB6413" s="184"/>
      <c r="BC6413" s="184"/>
      <c r="BD6413" s="184"/>
      <c r="BE6413" s="184"/>
      <c r="BF6413" s="184"/>
      <c r="BG6413" s="184"/>
      <c r="BT6413" s="37">
        <f t="shared" si="311"/>
        <v>46163</v>
      </c>
      <c r="BU6413" s="178"/>
      <c r="BV6413" s="185"/>
      <c r="BW6413" s="184"/>
      <c r="BX6413" s="184"/>
      <c r="BY6413" s="184"/>
      <c r="BZ6413" s="184"/>
      <c r="CA6413" s="184"/>
      <c r="CB6413" s="184"/>
      <c r="CC6413" s="184"/>
      <c r="CE6413" s="1"/>
      <c r="CF6413" s="1"/>
      <c r="CG6413" s="1"/>
      <c r="CH6413" s="1"/>
      <c r="CI6413" s="1"/>
      <c r="CJ6413" s="1"/>
      <c r="CK6413" s="1"/>
      <c r="CL6413" s="1"/>
      <c r="CM6413" s="1"/>
      <c r="CN6413" s="1"/>
      <c r="CO6413" s="1"/>
    </row>
    <row r="6414" spans="1:93" ht="30" customHeight="1" x14ac:dyDescent="0.2">
      <c r="A6414" s="1">
        <v>6408</v>
      </c>
      <c r="B6414" s="1" t="s">
        <v>2561</v>
      </c>
      <c r="C6414" s="1" t="s">
        <v>2552</v>
      </c>
      <c r="D6414" s="28" t="s">
        <v>2553</v>
      </c>
      <c r="E6414" s="28" t="s">
        <v>2560</v>
      </c>
      <c r="F6414" s="1" t="s">
        <v>74</v>
      </c>
      <c r="G6414" s="1">
        <v>6</v>
      </c>
      <c r="H6414" s="1" t="s">
        <v>4209</v>
      </c>
      <c r="I6414" s="1" t="s">
        <v>114</v>
      </c>
      <c r="J6414" s="76">
        <v>557</v>
      </c>
      <c r="K6414" s="76">
        <v>2424024</v>
      </c>
      <c r="L6414" s="29">
        <v>46135</v>
      </c>
      <c r="M6414" s="29" t="s">
        <v>4163</v>
      </c>
      <c r="N6414" s="1" t="s">
        <v>478</v>
      </c>
      <c r="O6414" s="28" t="s">
        <v>1495</v>
      </c>
      <c r="P6414" s="1" t="s">
        <v>322</v>
      </c>
      <c r="Q6414" s="76">
        <v>12</v>
      </c>
      <c r="R6414" s="1"/>
      <c r="S6414" s="76"/>
      <c r="T6414" s="1" t="s">
        <v>115</v>
      </c>
      <c r="U6414" s="1"/>
      <c r="V6414" s="1"/>
      <c r="AC6414" s="93">
        <v>23.5</v>
      </c>
      <c r="AD6414" s="69">
        <v>230</v>
      </c>
      <c r="AE6414" s="33"/>
      <c r="AF6414" s="33"/>
      <c r="AG6414" s="33"/>
      <c r="AX6414" s="37">
        <f t="shared" si="310"/>
        <v>46142</v>
      </c>
      <c r="AY6414" s="178"/>
      <c r="AZ6414" s="183"/>
      <c r="BA6414" s="184"/>
      <c r="BB6414" s="184"/>
      <c r="BC6414" s="184"/>
      <c r="BD6414" s="184"/>
      <c r="BE6414" s="184"/>
      <c r="BF6414" s="184"/>
      <c r="BG6414" s="184"/>
      <c r="BT6414" s="37">
        <f t="shared" si="311"/>
        <v>46163</v>
      </c>
      <c r="BU6414" s="178"/>
      <c r="BV6414" s="185"/>
      <c r="BW6414" s="184"/>
      <c r="BX6414" s="184"/>
      <c r="BY6414" s="184"/>
      <c r="BZ6414" s="184"/>
      <c r="CA6414" s="184"/>
      <c r="CB6414" s="184"/>
      <c r="CC6414" s="184"/>
      <c r="CE6414" s="1"/>
      <c r="CF6414" s="1"/>
      <c r="CG6414" s="1"/>
      <c r="CH6414" s="1"/>
      <c r="CI6414" s="1"/>
      <c r="CJ6414" s="1"/>
      <c r="CK6414" s="1"/>
      <c r="CL6414" s="1"/>
      <c r="CM6414" s="1"/>
      <c r="CN6414" s="1"/>
      <c r="CO6414" s="1"/>
    </row>
    <row r="6415" spans="1:93" ht="30" customHeight="1" x14ac:dyDescent="0.2">
      <c r="A6415" s="1">
        <v>6409</v>
      </c>
      <c r="B6415" s="1" t="s">
        <v>2561</v>
      </c>
      <c r="C6415" s="1" t="s">
        <v>2552</v>
      </c>
      <c r="D6415" s="28" t="s">
        <v>2553</v>
      </c>
      <c r="E6415" s="28" t="s">
        <v>2560</v>
      </c>
      <c r="F6415" s="1" t="s">
        <v>74</v>
      </c>
      <c r="G6415" s="1">
        <v>6</v>
      </c>
      <c r="H6415" s="1" t="s">
        <v>4209</v>
      </c>
      <c r="I6415" s="1" t="s">
        <v>114</v>
      </c>
      <c r="J6415" s="76">
        <v>407</v>
      </c>
      <c r="K6415" s="76">
        <v>2424025</v>
      </c>
      <c r="L6415" s="29">
        <v>46135</v>
      </c>
      <c r="M6415" s="29" t="s">
        <v>4163</v>
      </c>
      <c r="N6415" s="1" t="s">
        <v>478</v>
      </c>
      <c r="O6415" s="28" t="s">
        <v>1495</v>
      </c>
      <c r="P6415" s="1" t="s">
        <v>322</v>
      </c>
      <c r="Q6415" s="76">
        <v>9</v>
      </c>
      <c r="R6415" s="1"/>
      <c r="S6415" s="76"/>
      <c r="T6415" s="1" t="s">
        <v>115</v>
      </c>
      <c r="U6415" s="1"/>
      <c r="V6415" s="1"/>
      <c r="AC6415" s="93">
        <v>23</v>
      </c>
      <c r="AD6415" s="69">
        <v>260</v>
      </c>
      <c r="AE6415" s="33"/>
      <c r="AF6415" s="33"/>
      <c r="AG6415" s="33"/>
      <c r="AX6415" s="37">
        <f t="shared" si="310"/>
        <v>46142</v>
      </c>
      <c r="AY6415" s="178"/>
      <c r="AZ6415" s="183"/>
      <c r="BA6415" s="184"/>
      <c r="BB6415" s="184"/>
      <c r="BC6415" s="184"/>
      <c r="BD6415" s="184"/>
      <c r="BE6415" s="184"/>
      <c r="BF6415" s="184"/>
      <c r="BG6415" s="184"/>
      <c r="BT6415" s="37">
        <f t="shared" si="311"/>
        <v>46163</v>
      </c>
      <c r="BU6415" s="178"/>
      <c r="BV6415" s="185"/>
      <c r="BW6415" s="184"/>
      <c r="BX6415" s="184"/>
      <c r="BY6415" s="184"/>
      <c r="BZ6415" s="184"/>
      <c r="CA6415" s="184"/>
      <c r="CB6415" s="184"/>
      <c r="CC6415" s="184"/>
      <c r="CE6415" s="1"/>
      <c r="CF6415" s="1"/>
      <c r="CG6415" s="1"/>
      <c r="CH6415" s="1"/>
      <c r="CI6415" s="1"/>
      <c r="CJ6415" s="1"/>
      <c r="CK6415" s="1"/>
      <c r="CL6415" s="1"/>
      <c r="CM6415" s="1"/>
      <c r="CN6415" s="1"/>
      <c r="CO6415" s="1"/>
    </row>
    <row r="6416" spans="1:93" ht="30" customHeight="1" x14ac:dyDescent="0.2">
      <c r="A6416" s="1">
        <v>6410</v>
      </c>
      <c r="B6416" s="1" t="s">
        <v>2561</v>
      </c>
      <c r="C6416" s="1" t="s">
        <v>2552</v>
      </c>
      <c r="D6416" s="28" t="s">
        <v>2553</v>
      </c>
      <c r="E6416" s="28" t="s">
        <v>2560</v>
      </c>
      <c r="F6416" s="1" t="s">
        <v>74</v>
      </c>
      <c r="G6416" s="1">
        <v>6</v>
      </c>
      <c r="H6416" s="1" t="s">
        <v>4209</v>
      </c>
      <c r="I6416" s="1" t="s">
        <v>114</v>
      </c>
      <c r="J6416" s="76">
        <v>392</v>
      </c>
      <c r="K6416" s="76">
        <v>2424026</v>
      </c>
      <c r="L6416" s="29">
        <v>46135</v>
      </c>
      <c r="M6416" s="29" t="s">
        <v>4163</v>
      </c>
      <c r="N6416" s="1" t="s">
        <v>478</v>
      </c>
      <c r="O6416" s="28" t="s">
        <v>1495</v>
      </c>
      <c r="P6416" s="1" t="s">
        <v>322</v>
      </c>
      <c r="Q6416" s="76">
        <v>9</v>
      </c>
      <c r="R6416" s="1"/>
      <c r="S6416" s="76">
        <v>6</v>
      </c>
      <c r="T6416" s="1" t="s">
        <v>115</v>
      </c>
      <c r="U6416" s="1"/>
      <c r="V6416" s="1"/>
      <c r="AC6416" s="93">
        <v>24</v>
      </c>
      <c r="AD6416" s="69">
        <v>230</v>
      </c>
      <c r="AE6416" s="33"/>
      <c r="AF6416" s="33"/>
      <c r="AG6416" s="33"/>
      <c r="AX6416" s="37">
        <f t="shared" si="310"/>
        <v>46142</v>
      </c>
      <c r="AY6416" s="178"/>
      <c r="AZ6416" s="183"/>
      <c r="BA6416" s="184"/>
      <c r="BB6416" s="184"/>
      <c r="BC6416" s="184"/>
      <c r="BD6416" s="184"/>
      <c r="BE6416" s="184"/>
      <c r="BF6416" s="184"/>
      <c r="BG6416" s="184"/>
      <c r="BT6416" s="37">
        <f t="shared" si="311"/>
        <v>46163</v>
      </c>
      <c r="BU6416" s="178"/>
      <c r="BV6416" s="185"/>
      <c r="BW6416" s="184"/>
      <c r="BX6416" s="184"/>
      <c r="BY6416" s="184"/>
      <c r="BZ6416" s="184"/>
      <c r="CA6416" s="184"/>
      <c r="CB6416" s="184"/>
      <c r="CC6416" s="184"/>
      <c r="CE6416" s="1"/>
      <c r="CF6416" s="1"/>
      <c r="CG6416" s="1"/>
      <c r="CH6416" s="1"/>
      <c r="CI6416" s="1"/>
      <c r="CJ6416" s="1"/>
      <c r="CK6416" s="1"/>
      <c r="CL6416" s="1"/>
      <c r="CM6416" s="1"/>
      <c r="CN6416" s="1"/>
      <c r="CO6416" s="1"/>
    </row>
    <row r="6417" spans="1:93" ht="30" customHeight="1" x14ac:dyDescent="0.2">
      <c r="A6417" s="1">
        <v>6411</v>
      </c>
      <c r="B6417" s="1" t="s">
        <v>2561</v>
      </c>
      <c r="C6417" s="1" t="s">
        <v>2552</v>
      </c>
      <c r="D6417" s="28" t="s">
        <v>2553</v>
      </c>
      <c r="E6417" s="28" t="s">
        <v>2560</v>
      </c>
      <c r="F6417" s="1" t="s">
        <v>74</v>
      </c>
      <c r="G6417" s="1">
        <v>6</v>
      </c>
      <c r="H6417" s="1" t="s">
        <v>4209</v>
      </c>
      <c r="I6417" s="1" t="s">
        <v>114</v>
      </c>
      <c r="J6417" s="76">
        <v>554</v>
      </c>
      <c r="K6417" s="76">
        <v>2423176</v>
      </c>
      <c r="L6417" s="29">
        <v>46135</v>
      </c>
      <c r="M6417" s="29" t="s">
        <v>4163</v>
      </c>
      <c r="N6417" s="1" t="s">
        <v>478</v>
      </c>
      <c r="O6417" s="28" t="s">
        <v>1495</v>
      </c>
      <c r="P6417" s="1" t="s">
        <v>322</v>
      </c>
      <c r="Q6417" s="76">
        <v>12</v>
      </c>
      <c r="R6417" s="1"/>
      <c r="S6417" s="76"/>
      <c r="T6417" s="1" t="s">
        <v>115</v>
      </c>
      <c r="U6417" s="1"/>
      <c r="V6417" s="1"/>
      <c r="AC6417" s="93">
        <v>24</v>
      </c>
      <c r="AD6417" s="69">
        <v>240</v>
      </c>
      <c r="AE6417" s="33"/>
      <c r="AF6417" s="33"/>
      <c r="AG6417" s="33"/>
      <c r="AX6417" s="37">
        <f t="shared" si="310"/>
        <v>46142</v>
      </c>
      <c r="AY6417" s="178"/>
      <c r="AZ6417" s="183"/>
      <c r="BA6417" s="184"/>
      <c r="BB6417" s="184"/>
      <c r="BC6417" s="184"/>
      <c r="BD6417" s="184"/>
      <c r="BE6417" s="184"/>
      <c r="BF6417" s="184"/>
      <c r="BG6417" s="184"/>
      <c r="BT6417" s="37">
        <f t="shared" si="311"/>
        <v>46163</v>
      </c>
      <c r="BU6417" s="178"/>
      <c r="BV6417" s="185"/>
      <c r="BW6417" s="184"/>
      <c r="BX6417" s="184"/>
      <c r="BY6417" s="184"/>
      <c r="BZ6417" s="184"/>
      <c r="CA6417" s="184"/>
      <c r="CB6417" s="184"/>
      <c r="CC6417" s="184"/>
      <c r="CE6417" s="1"/>
      <c r="CF6417" s="1"/>
      <c r="CG6417" s="1"/>
      <c r="CH6417" s="1"/>
      <c r="CI6417" s="1"/>
      <c r="CJ6417" s="1"/>
      <c r="CK6417" s="1"/>
      <c r="CL6417" s="1"/>
      <c r="CM6417" s="1"/>
      <c r="CN6417" s="1"/>
      <c r="CO6417" s="1"/>
    </row>
    <row r="6418" spans="1:93" ht="30" customHeight="1" x14ac:dyDescent="0.2">
      <c r="A6418" s="1">
        <v>6412</v>
      </c>
      <c r="B6418" s="1" t="s">
        <v>2561</v>
      </c>
      <c r="C6418" s="1" t="s">
        <v>2552</v>
      </c>
      <c r="D6418" s="28" t="s">
        <v>2553</v>
      </c>
      <c r="E6418" s="28" t="s">
        <v>2560</v>
      </c>
      <c r="F6418" s="1" t="s">
        <v>74</v>
      </c>
      <c r="G6418" s="1">
        <v>6</v>
      </c>
      <c r="H6418" s="1" t="s">
        <v>4209</v>
      </c>
      <c r="I6418" s="1" t="s">
        <v>114</v>
      </c>
      <c r="J6418" s="76">
        <v>553</v>
      </c>
      <c r="K6418" s="76">
        <v>2424027</v>
      </c>
      <c r="L6418" s="29">
        <v>46135</v>
      </c>
      <c r="M6418" s="29" t="s">
        <v>4163</v>
      </c>
      <c r="N6418" s="1" t="s">
        <v>478</v>
      </c>
      <c r="O6418" s="28" t="s">
        <v>1495</v>
      </c>
      <c r="P6418" s="1" t="s">
        <v>322</v>
      </c>
      <c r="Q6418" s="76">
        <v>12</v>
      </c>
      <c r="R6418" s="1"/>
      <c r="S6418" s="76"/>
      <c r="T6418" s="1" t="s">
        <v>115</v>
      </c>
      <c r="U6418" s="1"/>
      <c r="V6418" s="1"/>
      <c r="AC6418" s="93">
        <v>23.5</v>
      </c>
      <c r="AD6418" s="69">
        <v>260</v>
      </c>
      <c r="AE6418" s="33"/>
      <c r="AF6418" s="33"/>
      <c r="AG6418" s="33"/>
      <c r="AX6418" s="37">
        <f t="shared" si="310"/>
        <v>46142</v>
      </c>
      <c r="AY6418" s="178"/>
      <c r="AZ6418" s="183"/>
      <c r="BA6418" s="181"/>
      <c r="BB6418" s="181"/>
      <c r="BC6418" s="181"/>
      <c r="BD6418" s="181"/>
      <c r="BE6418" s="181"/>
      <c r="BF6418" s="181"/>
      <c r="BG6418" s="184"/>
      <c r="BT6418" s="37">
        <f t="shared" si="311"/>
        <v>46163</v>
      </c>
      <c r="BU6418" s="178"/>
      <c r="BV6418" s="185"/>
      <c r="BW6418" s="181"/>
      <c r="BX6418" s="181"/>
      <c r="BY6418" s="181"/>
      <c r="BZ6418" s="181"/>
      <c r="CA6418" s="181"/>
      <c r="CB6418" s="181"/>
      <c r="CC6418" s="184"/>
      <c r="CE6418" s="1"/>
      <c r="CF6418" s="1"/>
      <c r="CG6418" s="1"/>
      <c r="CH6418" s="1"/>
      <c r="CI6418" s="1"/>
      <c r="CJ6418" s="1"/>
      <c r="CK6418" s="1"/>
      <c r="CL6418" s="1"/>
      <c r="CM6418" s="1"/>
      <c r="CN6418" s="1"/>
      <c r="CO6418" s="1"/>
    </row>
    <row r="6419" spans="1:93" ht="30" customHeight="1" x14ac:dyDescent="0.2">
      <c r="A6419" s="1">
        <v>6413</v>
      </c>
      <c r="B6419" s="1" t="s">
        <v>2561</v>
      </c>
      <c r="C6419" s="1" t="s">
        <v>2552</v>
      </c>
      <c r="D6419" s="28" t="s">
        <v>2553</v>
      </c>
      <c r="E6419" s="28" t="s">
        <v>2560</v>
      </c>
      <c r="F6419" s="1" t="s">
        <v>74</v>
      </c>
      <c r="G6419" s="1">
        <v>6</v>
      </c>
      <c r="H6419" s="1" t="s">
        <v>4209</v>
      </c>
      <c r="I6419" s="1" t="s">
        <v>114</v>
      </c>
      <c r="J6419" s="76">
        <v>433</v>
      </c>
      <c r="K6419" s="76">
        <v>2424028</v>
      </c>
      <c r="L6419" s="29">
        <v>46135</v>
      </c>
      <c r="M6419" s="29" t="s">
        <v>4163</v>
      </c>
      <c r="N6419" s="1" t="s">
        <v>478</v>
      </c>
      <c r="O6419" s="28" t="s">
        <v>1495</v>
      </c>
      <c r="P6419" s="1" t="s">
        <v>322</v>
      </c>
      <c r="Q6419" s="76">
        <v>9</v>
      </c>
      <c r="R6419" s="1"/>
      <c r="S6419" s="76"/>
      <c r="T6419" s="1" t="s">
        <v>115</v>
      </c>
      <c r="U6419" s="1"/>
      <c r="V6419" s="1"/>
      <c r="AC6419" s="93">
        <v>23</v>
      </c>
      <c r="AD6419" s="69">
        <v>245</v>
      </c>
      <c r="AE6419" s="33"/>
      <c r="AF6419" s="33"/>
      <c r="AG6419" s="33"/>
      <c r="AX6419" s="37">
        <f t="shared" si="310"/>
        <v>46142</v>
      </c>
      <c r="AY6419" s="178"/>
      <c r="AZ6419" s="183"/>
      <c r="BA6419" s="180">
        <v>47.1</v>
      </c>
      <c r="BB6419" s="180">
        <v>46.5</v>
      </c>
      <c r="BC6419" s="180">
        <v>47.8</v>
      </c>
      <c r="BD6419" s="180">
        <v>48.7</v>
      </c>
      <c r="BE6419" s="180">
        <v>46.9</v>
      </c>
      <c r="BF6419" s="180">
        <v>47.6</v>
      </c>
      <c r="BG6419" s="184"/>
      <c r="BT6419" s="37">
        <f t="shared" si="311"/>
        <v>46163</v>
      </c>
      <c r="BU6419" s="178"/>
      <c r="BV6419" s="185"/>
      <c r="BW6419" s="180">
        <v>58.5</v>
      </c>
      <c r="BX6419" s="180">
        <v>58.3</v>
      </c>
      <c r="BY6419" s="180">
        <v>60</v>
      </c>
      <c r="BZ6419" s="180">
        <v>59.9</v>
      </c>
      <c r="CA6419" s="180">
        <v>57</v>
      </c>
      <c r="CB6419" s="180">
        <v>58.1</v>
      </c>
      <c r="CC6419" s="184"/>
      <c r="CE6419" s="1"/>
      <c r="CF6419" s="1"/>
      <c r="CG6419" s="1"/>
      <c r="CH6419" s="1"/>
      <c r="CI6419" s="1"/>
      <c r="CJ6419" s="1"/>
      <c r="CK6419" s="1"/>
      <c r="CL6419" s="1"/>
      <c r="CM6419" s="1"/>
      <c r="CN6419" s="1"/>
      <c r="CO6419" s="1"/>
    </row>
    <row r="6420" spans="1:93" ht="30" customHeight="1" x14ac:dyDescent="0.2">
      <c r="A6420" s="1">
        <v>6414</v>
      </c>
      <c r="B6420" s="1" t="s">
        <v>2561</v>
      </c>
      <c r="C6420" s="1" t="s">
        <v>2552</v>
      </c>
      <c r="D6420" s="28" t="s">
        <v>2553</v>
      </c>
      <c r="E6420" s="28" t="s">
        <v>2560</v>
      </c>
      <c r="F6420" s="1" t="s">
        <v>74</v>
      </c>
      <c r="G6420" s="1">
        <v>6</v>
      </c>
      <c r="H6420" s="1" t="s">
        <v>4209</v>
      </c>
      <c r="I6420" s="1" t="s">
        <v>114</v>
      </c>
      <c r="J6420" s="76">
        <v>303</v>
      </c>
      <c r="K6420" s="76">
        <v>2423177</v>
      </c>
      <c r="L6420" s="29">
        <v>46135</v>
      </c>
      <c r="M6420" s="29" t="s">
        <v>4163</v>
      </c>
      <c r="N6420" s="1" t="s">
        <v>478</v>
      </c>
      <c r="O6420" s="28" t="s">
        <v>1495</v>
      </c>
      <c r="P6420" s="1" t="s">
        <v>322</v>
      </c>
      <c r="Q6420" s="76">
        <v>8</v>
      </c>
      <c r="R6420" s="1"/>
      <c r="S6420" s="76"/>
      <c r="T6420" s="1" t="s">
        <v>115</v>
      </c>
      <c r="U6420" s="1"/>
      <c r="V6420" s="1"/>
      <c r="AC6420" s="93">
        <v>24.5</v>
      </c>
      <c r="AD6420" s="69">
        <v>220</v>
      </c>
      <c r="AE6420" s="33"/>
      <c r="AF6420" s="33"/>
      <c r="AG6420" s="33"/>
      <c r="AX6420" s="37">
        <f t="shared" si="310"/>
        <v>46142</v>
      </c>
      <c r="AY6420" s="178"/>
      <c r="AZ6420" s="183"/>
      <c r="BA6420" s="184"/>
      <c r="BB6420" s="184"/>
      <c r="BC6420" s="184"/>
      <c r="BD6420" s="184"/>
      <c r="BE6420" s="184"/>
      <c r="BF6420" s="184"/>
      <c r="BG6420" s="184"/>
      <c r="BT6420" s="37">
        <f t="shared" si="311"/>
        <v>46163</v>
      </c>
      <c r="BU6420" s="178"/>
      <c r="BV6420" s="185"/>
      <c r="BW6420" s="184"/>
      <c r="BX6420" s="184"/>
      <c r="BY6420" s="184"/>
      <c r="BZ6420" s="184"/>
      <c r="CA6420" s="184"/>
      <c r="CB6420" s="184"/>
      <c r="CC6420" s="184"/>
      <c r="CE6420" s="1"/>
      <c r="CF6420" s="1"/>
      <c r="CG6420" s="1"/>
      <c r="CH6420" s="1"/>
      <c r="CI6420" s="1"/>
      <c r="CJ6420" s="1"/>
      <c r="CK6420" s="1"/>
      <c r="CL6420" s="1"/>
      <c r="CM6420" s="1"/>
      <c r="CN6420" s="1"/>
      <c r="CO6420" s="1"/>
    </row>
    <row r="6421" spans="1:93" ht="30" customHeight="1" x14ac:dyDescent="0.2">
      <c r="A6421" s="1">
        <v>6415</v>
      </c>
      <c r="B6421" s="1" t="s">
        <v>2561</v>
      </c>
      <c r="C6421" s="1" t="s">
        <v>2552</v>
      </c>
      <c r="D6421" s="28" t="s">
        <v>2553</v>
      </c>
      <c r="E6421" s="28" t="s">
        <v>2560</v>
      </c>
      <c r="F6421" s="1" t="s">
        <v>74</v>
      </c>
      <c r="G6421" s="1">
        <v>6</v>
      </c>
      <c r="H6421" s="1" t="s">
        <v>4209</v>
      </c>
      <c r="I6421" s="1" t="s">
        <v>114</v>
      </c>
      <c r="J6421" s="76">
        <v>391</v>
      </c>
      <c r="K6421" s="76">
        <v>2424029</v>
      </c>
      <c r="L6421" s="29">
        <v>46135</v>
      </c>
      <c r="M6421" s="29" t="s">
        <v>4163</v>
      </c>
      <c r="N6421" s="1" t="s">
        <v>478</v>
      </c>
      <c r="O6421" s="28" t="s">
        <v>1495</v>
      </c>
      <c r="P6421" s="1" t="s">
        <v>322</v>
      </c>
      <c r="Q6421" s="76">
        <v>9</v>
      </c>
      <c r="R6421" s="1"/>
      <c r="S6421" s="76"/>
      <c r="T6421" s="1" t="s">
        <v>115</v>
      </c>
      <c r="U6421" s="1"/>
      <c r="V6421" s="1"/>
      <c r="AC6421" s="93">
        <v>23</v>
      </c>
      <c r="AD6421" s="69">
        <v>250</v>
      </c>
      <c r="AE6421" s="33"/>
      <c r="AF6421" s="33"/>
      <c r="AG6421" s="33"/>
      <c r="AX6421" s="37">
        <f t="shared" si="310"/>
        <v>46142</v>
      </c>
      <c r="AY6421" s="178"/>
      <c r="AZ6421" s="183"/>
      <c r="BA6421" s="184"/>
      <c r="BB6421" s="184"/>
      <c r="BC6421" s="184"/>
      <c r="BD6421" s="184"/>
      <c r="BE6421" s="184"/>
      <c r="BF6421" s="184"/>
      <c r="BG6421" s="184"/>
      <c r="BT6421" s="37">
        <f t="shared" si="311"/>
        <v>46163</v>
      </c>
      <c r="BU6421" s="178"/>
      <c r="BV6421" s="185"/>
      <c r="BW6421" s="184"/>
      <c r="BX6421" s="184"/>
      <c r="BY6421" s="184"/>
      <c r="BZ6421" s="184"/>
      <c r="CA6421" s="184"/>
      <c r="CB6421" s="184"/>
      <c r="CC6421" s="184"/>
      <c r="CE6421" s="1"/>
      <c r="CF6421" s="1"/>
      <c r="CG6421" s="1"/>
      <c r="CH6421" s="1"/>
      <c r="CI6421" s="1"/>
      <c r="CJ6421" s="1"/>
      <c r="CK6421" s="1"/>
      <c r="CL6421" s="1"/>
      <c r="CM6421" s="1"/>
      <c r="CN6421" s="1"/>
      <c r="CO6421" s="1"/>
    </row>
    <row r="6422" spans="1:93" ht="30" customHeight="1" x14ac:dyDescent="0.2">
      <c r="A6422" s="1">
        <v>6416</v>
      </c>
      <c r="B6422" s="1" t="s">
        <v>2561</v>
      </c>
      <c r="C6422" s="1" t="s">
        <v>2552</v>
      </c>
      <c r="D6422" s="28" t="s">
        <v>2553</v>
      </c>
      <c r="E6422" s="28" t="s">
        <v>2560</v>
      </c>
      <c r="F6422" s="1" t="s">
        <v>74</v>
      </c>
      <c r="G6422" s="1">
        <v>6</v>
      </c>
      <c r="H6422" s="1" t="s">
        <v>4209</v>
      </c>
      <c r="I6422" s="1" t="s">
        <v>114</v>
      </c>
      <c r="J6422" s="76">
        <v>273</v>
      </c>
      <c r="K6422" s="76">
        <v>2424030</v>
      </c>
      <c r="L6422" s="29">
        <v>46135</v>
      </c>
      <c r="M6422" s="29" t="s">
        <v>4163</v>
      </c>
      <c r="N6422" s="1" t="s">
        <v>478</v>
      </c>
      <c r="O6422" s="28" t="s">
        <v>1495</v>
      </c>
      <c r="P6422" s="1" t="s">
        <v>322</v>
      </c>
      <c r="Q6422" s="76">
        <v>8</v>
      </c>
      <c r="R6422" s="1"/>
      <c r="S6422" s="76"/>
      <c r="T6422" s="1" t="s">
        <v>115</v>
      </c>
      <c r="U6422" s="1"/>
      <c r="V6422" s="1"/>
      <c r="AC6422" s="93">
        <v>23</v>
      </c>
      <c r="AD6422" s="69">
        <v>250</v>
      </c>
      <c r="AE6422" s="33"/>
      <c r="AF6422" s="33"/>
      <c r="AG6422" s="33"/>
      <c r="AX6422" s="37">
        <f t="shared" si="310"/>
        <v>46142</v>
      </c>
      <c r="AY6422" s="178"/>
      <c r="AZ6422" s="183"/>
      <c r="BA6422" s="184"/>
      <c r="BB6422" s="184"/>
      <c r="BC6422" s="184"/>
      <c r="BD6422" s="184"/>
      <c r="BE6422" s="184"/>
      <c r="BF6422" s="184"/>
      <c r="BG6422" s="184"/>
      <c r="BT6422" s="37">
        <f t="shared" si="311"/>
        <v>46163</v>
      </c>
      <c r="BU6422" s="178"/>
      <c r="BV6422" s="185"/>
      <c r="BW6422" s="184"/>
      <c r="BX6422" s="184"/>
      <c r="BY6422" s="184"/>
      <c r="BZ6422" s="184"/>
      <c r="CA6422" s="184"/>
      <c r="CB6422" s="184"/>
      <c r="CC6422" s="184"/>
      <c r="CE6422" s="1"/>
      <c r="CF6422" s="1"/>
      <c r="CG6422" s="1"/>
      <c r="CH6422" s="1"/>
      <c r="CI6422" s="1"/>
      <c r="CJ6422" s="1"/>
      <c r="CK6422" s="1"/>
      <c r="CL6422" s="1"/>
      <c r="CM6422" s="1"/>
      <c r="CN6422" s="1"/>
      <c r="CO6422" s="1"/>
    </row>
    <row r="6423" spans="1:93" ht="30" customHeight="1" x14ac:dyDescent="0.2">
      <c r="A6423" s="1">
        <v>6417</v>
      </c>
      <c r="B6423" s="1" t="s">
        <v>2561</v>
      </c>
      <c r="C6423" s="1" t="s">
        <v>2552</v>
      </c>
      <c r="D6423" s="28" t="s">
        <v>2553</v>
      </c>
      <c r="E6423" s="28" t="s">
        <v>2560</v>
      </c>
      <c r="F6423" s="1" t="s">
        <v>74</v>
      </c>
      <c r="G6423" s="1">
        <v>6</v>
      </c>
      <c r="H6423" s="1" t="s">
        <v>4209</v>
      </c>
      <c r="I6423" s="1" t="s">
        <v>114</v>
      </c>
      <c r="J6423" s="76">
        <v>403</v>
      </c>
      <c r="K6423" s="76">
        <v>2423178</v>
      </c>
      <c r="L6423" s="29">
        <v>46135</v>
      </c>
      <c r="M6423" s="29" t="s">
        <v>4163</v>
      </c>
      <c r="N6423" s="1" t="s">
        <v>478</v>
      </c>
      <c r="O6423" s="28" t="s">
        <v>1495</v>
      </c>
      <c r="P6423" s="1" t="s">
        <v>322</v>
      </c>
      <c r="Q6423" s="76">
        <v>9</v>
      </c>
      <c r="R6423" s="1"/>
      <c r="S6423" s="76"/>
      <c r="T6423" s="1" t="s">
        <v>115</v>
      </c>
      <c r="U6423" s="1"/>
      <c r="V6423" s="1"/>
      <c r="AC6423" s="93">
        <v>23.5</v>
      </c>
      <c r="AD6423" s="69">
        <v>260</v>
      </c>
      <c r="AE6423" s="33"/>
      <c r="AF6423" s="33"/>
      <c r="AG6423" s="33"/>
      <c r="AX6423" s="37">
        <f t="shared" si="310"/>
        <v>46142</v>
      </c>
      <c r="AY6423" s="178"/>
      <c r="AZ6423" s="183"/>
      <c r="BA6423" s="184"/>
      <c r="BB6423" s="184"/>
      <c r="BC6423" s="184"/>
      <c r="BD6423" s="184"/>
      <c r="BE6423" s="184"/>
      <c r="BF6423" s="184"/>
      <c r="BG6423" s="184"/>
      <c r="BT6423" s="37">
        <f t="shared" si="311"/>
        <v>46163</v>
      </c>
      <c r="BU6423" s="178"/>
      <c r="BV6423" s="185"/>
      <c r="BW6423" s="184"/>
      <c r="BX6423" s="184"/>
      <c r="BY6423" s="184"/>
      <c r="BZ6423" s="184"/>
      <c r="CA6423" s="184"/>
      <c r="CB6423" s="184"/>
      <c r="CC6423" s="184"/>
      <c r="CE6423" s="1"/>
      <c r="CF6423" s="1"/>
      <c r="CG6423" s="1"/>
      <c r="CH6423" s="1"/>
      <c r="CI6423" s="1"/>
      <c r="CJ6423" s="1"/>
      <c r="CK6423" s="1"/>
      <c r="CL6423" s="1"/>
      <c r="CM6423" s="1"/>
      <c r="CN6423" s="1"/>
      <c r="CO6423" s="1"/>
    </row>
    <row r="6424" spans="1:93" ht="30" customHeight="1" x14ac:dyDescent="0.2">
      <c r="A6424" s="1">
        <v>6418</v>
      </c>
      <c r="B6424" s="1" t="s">
        <v>2561</v>
      </c>
      <c r="C6424" s="1" t="s">
        <v>2552</v>
      </c>
      <c r="D6424" s="28" t="s">
        <v>2553</v>
      </c>
      <c r="E6424" s="28" t="s">
        <v>2560</v>
      </c>
      <c r="F6424" s="1" t="s">
        <v>74</v>
      </c>
      <c r="G6424" s="1">
        <v>6</v>
      </c>
      <c r="H6424" s="1" t="s">
        <v>4209</v>
      </c>
      <c r="I6424" s="1" t="s">
        <v>114</v>
      </c>
      <c r="J6424" s="76">
        <v>287</v>
      </c>
      <c r="K6424" s="76">
        <v>2424031</v>
      </c>
      <c r="L6424" s="29">
        <v>46135</v>
      </c>
      <c r="M6424" s="29" t="s">
        <v>4163</v>
      </c>
      <c r="N6424" s="1" t="s">
        <v>478</v>
      </c>
      <c r="O6424" s="28" t="s">
        <v>1495</v>
      </c>
      <c r="P6424" s="1" t="s">
        <v>322</v>
      </c>
      <c r="Q6424" s="76">
        <v>8</v>
      </c>
      <c r="R6424" s="1"/>
      <c r="S6424" s="76"/>
      <c r="T6424" s="1" t="s">
        <v>115</v>
      </c>
      <c r="U6424" s="1"/>
      <c r="V6424" s="1"/>
      <c r="AC6424" s="93">
        <v>23.5</v>
      </c>
      <c r="AD6424" s="69">
        <v>240</v>
      </c>
      <c r="AE6424" s="33"/>
      <c r="AF6424" s="33"/>
      <c r="AG6424" s="33"/>
      <c r="AX6424" s="37">
        <f t="shared" si="310"/>
        <v>46142</v>
      </c>
      <c r="AY6424" s="178"/>
      <c r="AZ6424" s="183"/>
      <c r="BA6424" s="184"/>
      <c r="BB6424" s="184"/>
      <c r="BC6424" s="184"/>
      <c r="BD6424" s="184"/>
      <c r="BE6424" s="184"/>
      <c r="BF6424" s="184"/>
      <c r="BG6424" s="184"/>
      <c r="BT6424" s="37">
        <f t="shared" si="311"/>
        <v>46163</v>
      </c>
      <c r="BU6424" s="178"/>
      <c r="BV6424" s="185"/>
      <c r="BW6424" s="184"/>
      <c r="BX6424" s="184"/>
      <c r="BY6424" s="184"/>
      <c r="BZ6424" s="184"/>
      <c r="CA6424" s="184"/>
      <c r="CB6424" s="184"/>
      <c r="CC6424" s="184"/>
      <c r="CE6424" s="1"/>
      <c r="CF6424" s="1"/>
      <c r="CG6424" s="1"/>
      <c r="CH6424" s="1"/>
      <c r="CI6424" s="1"/>
      <c r="CJ6424" s="1"/>
      <c r="CK6424" s="1"/>
      <c r="CL6424" s="1"/>
      <c r="CM6424" s="1"/>
      <c r="CN6424" s="1"/>
      <c r="CO6424" s="1"/>
    </row>
    <row r="6425" spans="1:93" ht="30" customHeight="1" x14ac:dyDescent="0.2">
      <c r="A6425" s="1">
        <v>6419</v>
      </c>
      <c r="B6425" s="1" t="s">
        <v>2561</v>
      </c>
      <c r="C6425" s="1" t="s">
        <v>2552</v>
      </c>
      <c r="D6425" s="28" t="s">
        <v>2553</v>
      </c>
      <c r="E6425" s="28" t="s">
        <v>2560</v>
      </c>
      <c r="F6425" s="1" t="s">
        <v>74</v>
      </c>
      <c r="G6425" s="1">
        <v>6</v>
      </c>
      <c r="H6425" s="1" t="s">
        <v>4209</v>
      </c>
      <c r="I6425" s="1" t="s">
        <v>114</v>
      </c>
      <c r="J6425" s="76">
        <v>558</v>
      </c>
      <c r="K6425" s="76">
        <v>2423179</v>
      </c>
      <c r="L6425" s="29">
        <v>46135</v>
      </c>
      <c r="M6425" s="29" t="s">
        <v>4163</v>
      </c>
      <c r="N6425" s="1" t="s">
        <v>478</v>
      </c>
      <c r="O6425" s="28" t="s">
        <v>1495</v>
      </c>
      <c r="P6425" s="1" t="s">
        <v>322</v>
      </c>
      <c r="Q6425" s="76">
        <v>12</v>
      </c>
      <c r="R6425" s="1"/>
      <c r="S6425" s="76"/>
      <c r="T6425" s="1" t="s">
        <v>115</v>
      </c>
      <c r="U6425" s="1"/>
      <c r="V6425" s="1"/>
      <c r="AC6425" s="93">
        <v>23</v>
      </c>
      <c r="AD6425" s="69">
        <v>260</v>
      </c>
      <c r="AE6425" s="33"/>
      <c r="AF6425" s="33"/>
      <c r="AG6425" s="33"/>
      <c r="AX6425" s="37">
        <f t="shared" si="310"/>
        <v>46142</v>
      </c>
      <c r="AY6425" s="178"/>
      <c r="AZ6425" s="183"/>
      <c r="BA6425" s="184"/>
      <c r="BB6425" s="184"/>
      <c r="BC6425" s="184"/>
      <c r="BD6425" s="184"/>
      <c r="BE6425" s="184"/>
      <c r="BF6425" s="184"/>
      <c r="BG6425" s="184"/>
      <c r="BT6425" s="37">
        <f t="shared" si="311"/>
        <v>46163</v>
      </c>
      <c r="BU6425" s="178"/>
      <c r="BV6425" s="185"/>
      <c r="BW6425" s="184"/>
      <c r="BX6425" s="184"/>
      <c r="BY6425" s="184"/>
      <c r="BZ6425" s="184"/>
      <c r="CA6425" s="184"/>
      <c r="CB6425" s="184"/>
      <c r="CC6425" s="184"/>
      <c r="CE6425" s="1"/>
      <c r="CF6425" s="1"/>
      <c r="CG6425" s="1"/>
      <c r="CH6425" s="1"/>
      <c r="CI6425" s="1"/>
      <c r="CJ6425" s="1"/>
      <c r="CK6425" s="1"/>
      <c r="CL6425" s="1"/>
      <c r="CM6425" s="1"/>
      <c r="CN6425" s="1"/>
      <c r="CO6425" s="1"/>
    </row>
    <row r="6426" spans="1:93" ht="30" customHeight="1" x14ac:dyDescent="0.2">
      <c r="A6426" s="1">
        <v>6420</v>
      </c>
      <c r="B6426" s="1" t="s">
        <v>2561</v>
      </c>
      <c r="C6426" s="1" t="s">
        <v>2552</v>
      </c>
      <c r="D6426" s="28" t="s">
        <v>2553</v>
      </c>
      <c r="E6426" s="28" t="s">
        <v>2560</v>
      </c>
      <c r="F6426" s="1" t="s">
        <v>74</v>
      </c>
      <c r="G6426" s="1">
        <v>6</v>
      </c>
      <c r="H6426" s="1" t="s">
        <v>4209</v>
      </c>
      <c r="I6426" s="1" t="s">
        <v>114</v>
      </c>
      <c r="J6426" s="76">
        <v>437</v>
      </c>
      <c r="K6426" s="76">
        <v>2423180</v>
      </c>
      <c r="L6426" s="29">
        <v>46135</v>
      </c>
      <c r="M6426" s="29" t="s">
        <v>4163</v>
      </c>
      <c r="N6426" s="1" t="s">
        <v>478</v>
      </c>
      <c r="O6426" s="28" t="s">
        <v>1495</v>
      </c>
      <c r="P6426" s="1" t="s">
        <v>322</v>
      </c>
      <c r="Q6426" s="76">
        <v>9</v>
      </c>
      <c r="R6426" s="1"/>
      <c r="S6426" s="76"/>
      <c r="T6426" s="1" t="s">
        <v>115</v>
      </c>
      <c r="U6426" s="1"/>
      <c r="V6426" s="1"/>
      <c r="AC6426" s="93">
        <v>23</v>
      </c>
      <c r="AD6426" s="69">
        <v>240</v>
      </c>
      <c r="AE6426" s="33"/>
      <c r="AF6426" s="33"/>
      <c r="AG6426" s="33"/>
      <c r="AX6426" s="37">
        <f t="shared" si="310"/>
        <v>46142</v>
      </c>
      <c r="AY6426" s="178"/>
      <c r="AZ6426" s="183"/>
      <c r="BA6426" s="184"/>
      <c r="BB6426" s="184"/>
      <c r="BC6426" s="184"/>
      <c r="BD6426" s="184"/>
      <c r="BE6426" s="184"/>
      <c r="BF6426" s="184"/>
      <c r="BG6426" s="184"/>
      <c r="BT6426" s="37">
        <f t="shared" si="311"/>
        <v>46163</v>
      </c>
      <c r="BU6426" s="178"/>
      <c r="BV6426" s="185"/>
      <c r="BW6426" s="184"/>
      <c r="BX6426" s="184"/>
      <c r="BY6426" s="184"/>
      <c r="BZ6426" s="184"/>
      <c r="CA6426" s="184"/>
      <c r="CB6426" s="184"/>
      <c r="CC6426" s="184"/>
      <c r="CE6426" s="1"/>
      <c r="CF6426" s="1"/>
      <c r="CG6426" s="1"/>
      <c r="CH6426" s="1"/>
      <c r="CI6426" s="1"/>
      <c r="CJ6426" s="1"/>
      <c r="CK6426" s="1"/>
      <c r="CL6426" s="1"/>
      <c r="CM6426" s="1"/>
      <c r="CN6426" s="1"/>
      <c r="CO6426" s="1"/>
    </row>
    <row r="6427" spans="1:93" ht="30" customHeight="1" x14ac:dyDescent="0.2">
      <c r="A6427" s="1">
        <v>6421</v>
      </c>
      <c r="B6427" s="1" t="s">
        <v>2561</v>
      </c>
      <c r="C6427" s="1" t="s">
        <v>2552</v>
      </c>
      <c r="D6427" s="28" t="s">
        <v>2553</v>
      </c>
      <c r="E6427" s="28" t="s">
        <v>2560</v>
      </c>
      <c r="F6427" s="1" t="s">
        <v>74</v>
      </c>
      <c r="G6427" s="1">
        <v>6</v>
      </c>
      <c r="H6427" s="1" t="s">
        <v>4209</v>
      </c>
      <c r="I6427" s="1" t="s">
        <v>114</v>
      </c>
      <c r="J6427" s="76">
        <v>274</v>
      </c>
      <c r="K6427" s="76">
        <v>2424032</v>
      </c>
      <c r="L6427" s="29">
        <v>46135</v>
      </c>
      <c r="M6427" s="29" t="s">
        <v>4163</v>
      </c>
      <c r="N6427" s="1" t="s">
        <v>478</v>
      </c>
      <c r="O6427" s="28" t="s">
        <v>1495</v>
      </c>
      <c r="P6427" s="1" t="s">
        <v>322</v>
      </c>
      <c r="Q6427" s="76">
        <v>8</v>
      </c>
      <c r="R6427" s="1"/>
      <c r="S6427" s="76"/>
      <c r="T6427" s="1" t="s">
        <v>115</v>
      </c>
      <c r="U6427" s="1"/>
      <c r="V6427" s="1"/>
      <c r="AC6427" s="93">
        <v>24.5</v>
      </c>
      <c r="AD6427" s="69">
        <v>250</v>
      </c>
      <c r="AE6427" s="33"/>
      <c r="AF6427" s="33"/>
      <c r="AG6427" s="33"/>
      <c r="AX6427" s="37">
        <f t="shared" si="310"/>
        <v>46142</v>
      </c>
      <c r="AY6427" s="178"/>
      <c r="AZ6427" s="183"/>
      <c r="BA6427" s="184"/>
      <c r="BB6427" s="184"/>
      <c r="BC6427" s="184"/>
      <c r="BD6427" s="184"/>
      <c r="BE6427" s="184"/>
      <c r="BF6427" s="184"/>
      <c r="BG6427" s="184"/>
      <c r="BT6427" s="37">
        <f t="shared" si="311"/>
        <v>46163</v>
      </c>
      <c r="BU6427" s="178"/>
      <c r="BV6427" s="185"/>
      <c r="BW6427" s="184"/>
      <c r="BX6427" s="184"/>
      <c r="BY6427" s="184"/>
      <c r="BZ6427" s="184"/>
      <c r="CA6427" s="184"/>
      <c r="CB6427" s="184"/>
      <c r="CC6427" s="184"/>
      <c r="CE6427" s="1"/>
      <c r="CF6427" s="1"/>
      <c r="CG6427" s="1"/>
      <c r="CH6427" s="1"/>
      <c r="CI6427" s="1"/>
      <c r="CJ6427" s="1"/>
      <c r="CK6427" s="1"/>
      <c r="CL6427" s="1"/>
      <c r="CM6427" s="1"/>
      <c r="CN6427" s="1"/>
      <c r="CO6427" s="1"/>
    </row>
    <row r="6428" spans="1:93" ht="30" customHeight="1" x14ac:dyDescent="0.2">
      <c r="A6428" s="1">
        <v>6422</v>
      </c>
      <c r="B6428" s="1" t="s">
        <v>2561</v>
      </c>
      <c r="C6428" s="1" t="s">
        <v>2552</v>
      </c>
      <c r="D6428" s="28" t="s">
        <v>2553</v>
      </c>
      <c r="E6428" s="28" t="s">
        <v>2560</v>
      </c>
      <c r="F6428" s="1" t="s">
        <v>74</v>
      </c>
      <c r="G6428" s="1">
        <v>6</v>
      </c>
      <c r="H6428" s="1" t="s">
        <v>4209</v>
      </c>
      <c r="I6428" s="1" t="s">
        <v>114</v>
      </c>
      <c r="J6428" s="76">
        <v>414</v>
      </c>
      <c r="K6428" s="76">
        <v>2424033</v>
      </c>
      <c r="L6428" s="29">
        <v>46135</v>
      </c>
      <c r="M6428" s="29" t="s">
        <v>4163</v>
      </c>
      <c r="N6428" s="1" t="s">
        <v>478</v>
      </c>
      <c r="O6428" s="28" t="s">
        <v>1495</v>
      </c>
      <c r="P6428" s="1" t="s">
        <v>322</v>
      </c>
      <c r="Q6428" s="76">
        <v>9</v>
      </c>
      <c r="R6428" s="1"/>
      <c r="S6428" s="76"/>
      <c r="T6428" s="1" t="s">
        <v>115</v>
      </c>
      <c r="U6428" s="1"/>
      <c r="V6428" s="1"/>
      <c r="AC6428" s="93">
        <v>24</v>
      </c>
      <c r="AD6428" s="69">
        <v>250</v>
      </c>
      <c r="AE6428" s="33"/>
      <c r="AF6428" s="33"/>
      <c r="AG6428" s="33"/>
      <c r="AX6428" s="37">
        <f t="shared" si="310"/>
        <v>46142</v>
      </c>
      <c r="AY6428" s="178"/>
      <c r="AZ6428" s="183"/>
      <c r="BA6428" s="184"/>
      <c r="BB6428" s="184"/>
      <c r="BC6428" s="184"/>
      <c r="BD6428" s="184"/>
      <c r="BE6428" s="184"/>
      <c r="BF6428" s="184"/>
      <c r="BG6428" s="184"/>
      <c r="BT6428" s="37">
        <f t="shared" si="311"/>
        <v>46163</v>
      </c>
      <c r="BU6428" s="178"/>
      <c r="BV6428" s="185"/>
      <c r="BW6428" s="184"/>
      <c r="BX6428" s="184"/>
      <c r="BY6428" s="184"/>
      <c r="BZ6428" s="184"/>
      <c r="CA6428" s="184"/>
      <c r="CB6428" s="184"/>
      <c r="CC6428" s="184"/>
      <c r="CE6428" s="1"/>
      <c r="CF6428" s="1"/>
      <c r="CG6428" s="1"/>
      <c r="CH6428" s="1"/>
      <c r="CI6428" s="1"/>
      <c r="CJ6428" s="1"/>
      <c r="CK6428" s="1"/>
      <c r="CL6428" s="1"/>
      <c r="CM6428" s="1"/>
      <c r="CN6428" s="1"/>
      <c r="CO6428" s="1"/>
    </row>
    <row r="6429" spans="1:93" ht="30" customHeight="1" x14ac:dyDescent="0.2">
      <c r="A6429" s="1">
        <v>6423</v>
      </c>
      <c r="B6429" s="1" t="s">
        <v>2561</v>
      </c>
      <c r="C6429" s="1" t="s">
        <v>2552</v>
      </c>
      <c r="D6429" s="28" t="s">
        <v>2553</v>
      </c>
      <c r="E6429" s="28" t="s">
        <v>2560</v>
      </c>
      <c r="F6429" s="1" t="s">
        <v>74</v>
      </c>
      <c r="G6429" s="1">
        <v>6</v>
      </c>
      <c r="H6429" s="1" t="s">
        <v>4209</v>
      </c>
      <c r="I6429" s="1" t="s">
        <v>114</v>
      </c>
      <c r="J6429" s="76">
        <v>415</v>
      </c>
      <c r="K6429" s="76">
        <v>2424034</v>
      </c>
      <c r="L6429" s="29">
        <v>46135</v>
      </c>
      <c r="M6429" s="29" t="s">
        <v>4163</v>
      </c>
      <c r="N6429" s="1" t="s">
        <v>478</v>
      </c>
      <c r="O6429" s="28" t="s">
        <v>1495</v>
      </c>
      <c r="P6429" s="1" t="s">
        <v>322</v>
      </c>
      <c r="Q6429" s="76">
        <v>9</v>
      </c>
      <c r="R6429" s="1"/>
      <c r="S6429" s="76">
        <v>6</v>
      </c>
      <c r="T6429" s="1" t="s">
        <v>115</v>
      </c>
      <c r="U6429" s="1"/>
      <c r="V6429" s="1"/>
      <c r="AC6429" s="93">
        <v>23</v>
      </c>
      <c r="AD6429" s="69">
        <v>250</v>
      </c>
      <c r="AE6429" s="33"/>
      <c r="AF6429" s="33"/>
      <c r="AG6429" s="33"/>
      <c r="AX6429" s="37">
        <f t="shared" ref="AX6429:AX6492" si="312">IF(L6429=0, 0,L6429+7)</f>
        <v>46142</v>
      </c>
      <c r="AY6429" s="178"/>
      <c r="AZ6429" s="183"/>
      <c r="BA6429" s="184"/>
      <c r="BB6429" s="184"/>
      <c r="BC6429" s="184"/>
      <c r="BD6429" s="184"/>
      <c r="BE6429" s="184"/>
      <c r="BF6429" s="184"/>
      <c r="BG6429" s="184"/>
      <c r="BT6429" s="37">
        <f t="shared" si="311"/>
        <v>46163</v>
      </c>
      <c r="BU6429" s="178"/>
      <c r="BV6429" s="185"/>
      <c r="BW6429" s="184"/>
      <c r="BX6429" s="184"/>
      <c r="BY6429" s="184"/>
      <c r="BZ6429" s="184"/>
      <c r="CA6429" s="184"/>
      <c r="CB6429" s="184"/>
      <c r="CC6429" s="184"/>
      <c r="CE6429" s="1"/>
      <c r="CF6429" s="1"/>
      <c r="CG6429" s="1"/>
      <c r="CH6429" s="1"/>
      <c r="CI6429" s="1"/>
      <c r="CJ6429" s="1"/>
      <c r="CK6429" s="1"/>
      <c r="CL6429" s="1"/>
      <c r="CM6429" s="1"/>
      <c r="CN6429" s="1"/>
      <c r="CO6429" s="1"/>
    </row>
    <row r="6430" spans="1:93" ht="30" customHeight="1" x14ac:dyDescent="0.2">
      <c r="A6430" s="1">
        <v>6424</v>
      </c>
      <c r="B6430" s="1" t="s">
        <v>2561</v>
      </c>
      <c r="C6430" s="1" t="s">
        <v>2552</v>
      </c>
      <c r="D6430" s="28" t="s">
        <v>2553</v>
      </c>
      <c r="E6430" s="28" t="s">
        <v>2560</v>
      </c>
      <c r="F6430" s="1" t="s">
        <v>74</v>
      </c>
      <c r="G6430" s="1">
        <v>6</v>
      </c>
      <c r="H6430" s="1" t="s">
        <v>4209</v>
      </c>
      <c r="I6430" s="1" t="s">
        <v>114</v>
      </c>
      <c r="J6430" s="76">
        <v>557</v>
      </c>
      <c r="K6430" s="76">
        <v>2423181</v>
      </c>
      <c r="L6430" s="29">
        <v>46135</v>
      </c>
      <c r="M6430" s="29" t="s">
        <v>4163</v>
      </c>
      <c r="N6430" s="1" t="s">
        <v>478</v>
      </c>
      <c r="O6430" s="28" t="s">
        <v>1495</v>
      </c>
      <c r="P6430" s="1" t="s">
        <v>322</v>
      </c>
      <c r="Q6430" s="76">
        <v>12</v>
      </c>
      <c r="R6430" s="1"/>
      <c r="S6430" s="76"/>
      <c r="T6430" s="1" t="s">
        <v>115</v>
      </c>
      <c r="U6430" s="1"/>
      <c r="V6430" s="1"/>
      <c r="AC6430" s="93">
        <v>24.5</v>
      </c>
      <c r="AD6430" s="69">
        <v>260</v>
      </c>
      <c r="AE6430" s="33"/>
      <c r="AF6430" s="33"/>
      <c r="AG6430" s="33"/>
      <c r="AX6430" s="37">
        <f t="shared" si="312"/>
        <v>46142</v>
      </c>
      <c r="AY6430" s="178"/>
      <c r="AZ6430" s="183"/>
      <c r="BA6430" s="184"/>
      <c r="BB6430" s="184"/>
      <c r="BC6430" s="184"/>
      <c r="BD6430" s="184"/>
      <c r="BE6430" s="184"/>
      <c r="BF6430" s="184"/>
      <c r="BG6430" s="184"/>
      <c r="BT6430" s="37">
        <f t="shared" si="311"/>
        <v>46163</v>
      </c>
      <c r="BU6430" s="178"/>
      <c r="BV6430" s="185"/>
      <c r="BW6430" s="184"/>
      <c r="BX6430" s="184"/>
      <c r="BY6430" s="184"/>
      <c r="BZ6430" s="184"/>
      <c r="CA6430" s="184"/>
      <c r="CB6430" s="184"/>
      <c r="CC6430" s="184"/>
      <c r="CE6430" s="1"/>
      <c r="CF6430" s="1"/>
      <c r="CG6430" s="1"/>
      <c r="CH6430" s="1"/>
      <c r="CI6430" s="1"/>
      <c r="CJ6430" s="1"/>
      <c r="CK6430" s="1"/>
      <c r="CL6430" s="1"/>
      <c r="CM6430" s="1"/>
      <c r="CN6430" s="1"/>
      <c r="CO6430" s="1"/>
    </row>
    <row r="6431" spans="1:93" ht="30" customHeight="1" x14ac:dyDescent="0.2">
      <c r="A6431" s="1">
        <v>6425</v>
      </c>
      <c r="B6431" s="1" t="s">
        <v>2561</v>
      </c>
      <c r="C6431" s="1" t="s">
        <v>2552</v>
      </c>
      <c r="D6431" s="28" t="s">
        <v>2553</v>
      </c>
      <c r="E6431" s="28" t="s">
        <v>2560</v>
      </c>
      <c r="F6431" s="1" t="s">
        <v>74</v>
      </c>
      <c r="G6431" s="1">
        <v>6</v>
      </c>
      <c r="H6431" s="1" t="s">
        <v>4209</v>
      </c>
      <c r="I6431" s="1" t="s">
        <v>114</v>
      </c>
      <c r="J6431" s="76">
        <v>432</v>
      </c>
      <c r="K6431" s="76">
        <v>2424035</v>
      </c>
      <c r="L6431" s="29">
        <v>46135</v>
      </c>
      <c r="M6431" s="29" t="s">
        <v>4163</v>
      </c>
      <c r="N6431" s="1" t="s">
        <v>478</v>
      </c>
      <c r="O6431" s="28" t="s">
        <v>1495</v>
      </c>
      <c r="P6431" s="1" t="s">
        <v>322</v>
      </c>
      <c r="Q6431" s="76">
        <v>9</v>
      </c>
      <c r="R6431" s="1"/>
      <c r="S6431" s="76"/>
      <c r="T6431" s="1" t="s">
        <v>115</v>
      </c>
      <c r="U6431" s="1"/>
      <c r="V6431" s="1"/>
      <c r="AC6431" s="93" t="s">
        <v>103</v>
      </c>
      <c r="AD6431" s="69" t="s">
        <v>103</v>
      </c>
      <c r="AE6431" s="33"/>
      <c r="AF6431" s="33"/>
      <c r="AG6431" s="33"/>
      <c r="AX6431" s="37">
        <f t="shared" si="312"/>
        <v>46142</v>
      </c>
      <c r="AY6431" s="178"/>
      <c r="AZ6431" s="183"/>
      <c r="BA6431" s="184"/>
      <c r="BB6431" s="184"/>
      <c r="BC6431" s="184"/>
      <c r="BD6431" s="184"/>
      <c r="BE6431" s="184"/>
      <c r="BF6431" s="184"/>
      <c r="BG6431" s="184"/>
      <c r="BT6431" s="37">
        <f t="shared" si="311"/>
        <v>46163</v>
      </c>
      <c r="BU6431" s="178"/>
      <c r="BV6431" s="185"/>
      <c r="BW6431" s="184"/>
      <c r="BX6431" s="184"/>
      <c r="BY6431" s="184"/>
      <c r="BZ6431" s="184"/>
      <c r="CA6431" s="184"/>
      <c r="CB6431" s="184"/>
      <c r="CC6431" s="184"/>
      <c r="CE6431" s="1"/>
      <c r="CF6431" s="1"/>
      <c r="CG6431" s="1"/>
      <c r="CH6431" s="1"/>
      <c r="CI6431" s="1"/>
      <c r="CJ6431" s="1"/>
      <c r="CK6431" s="1"/>
      <c r="CL6431" s="1"/>
      <c r="CM6431" s="1"/>
      <c r="CN6431" s="1"/>
      <c r="CO6431" s="1"/>
    </row>
    <row r="6432" spans="1:93" ht="30" customHeight="1" x14ac:dyDescent="0.2">
      <c r="A6432" s="1">
        <v>6426</v>
      </c>
      <c r="B6432" s="1" t="s">
        <v>2561</v>
      </c>
      <c r="C6432" s="1" t="s">
        <v>2552</v>
      </c>
      <c r="D6432" s="28" t="s">
        <v>2553</v>
      </c>
      <c r="E6432" s="28" t="s">
        <v>2560</v>
      </c>
      <c r="F6432" s="1" t="s">
        <v>74</v>
      </c>
      <c r="G6432" s="1">
        <v>6</v>
      </c>
      <c r="H6432" s="1" t="s">
        <v>4209</v>
      </c>
      <c r="I6432" s="1" t="s">
        <v>114</v>
      </c>
      <c r="J6432" s="76">
        <v>295</v>
      </c>
      <c r="K6432" s="76">
        <v>2423182</v>
      </c>
      <c r="L6432" s="29">
        <v>46135</v>
      </c>
      <c r="M6432" s="29" t="s">
        <v>4163</v>
      </c>
      <c r="N6432" s="1" t="s">
        <v>478</v>
      </c>
      <c r="O6432" s="28" t="s">
        <v>1495</v>
      </c>
      <c r="P6432" s="1" t="s">
        <v>322</v>
      </c>
      <c r="Q6432" s="76">
        <v>8</v>
      </c>
      <c r="R6432" s="1"/>
      <c r="S6432" s="76"/>
      <c r="T6432" s="1" t="s">
        <v>115</v>
      </c>
      <c r="U6432" s="1"/>
      <c r="V6432" s="1"/>
      <c r="AC6432" s="93">
        <v>28.5</v>
      </c>
      <c r="AD6432" s="69">
        <v>255</v>
      </c>
      <c r="AE6432" s="33"/>
      <c r="AF6432" s="33"/>
      <c r="AG6432" s="33"/>
      <c r="AX6432" s="37">
        <f t="shared" si="312"/>
        <v>46142</v>
      </c>
      <c r="AY6432" s="178"/>
      <c r="AZ6432" s="183"/>
      <c r="BA6432" s="184"/>
      <c r="BB6432" s="184"/>
      <c r="BC6432" s="184"/>
      <c r="BD6432" s="184"/>
      <c r="BE6432" s="184"/>
      <c r="BF6432" s="184"/>
      <c r="BG6432" s="184"/>
      <c r="BT6432" s="37">
        <f t="shared" si="311"/>
        <v>46163</v>
      </c>
      <c r="BU6432" s="178"/>
      <c r="BV6432" s="185"/>
      <c r="BW6432" s="184"/>
      <c r="BX6432" s="184"/>
      <c r="BY6432" s="184"/>
      <c r="BZ6432" s="184"/>
      <c r="CA6432" s="184"/>
      <c r="CB6432" s="184"/>
      <c r="CC6432" s="184"/>
      <c r="CE6432" s="1"/>
      <c r="CF6432" s="1"/>
      <c r="CG6432" s="1"/>
      <c r="CH6432" s="1"/>
      <c r="CI6432" s="1"/>
      <c r="CJ6432" s="1"/>
      <c r="CK6432" s="1"/>
      <c r="CL6432" s="1"/>
      <c r="CM6432" s="1"/>
      <c r="CN6432" s="1"/>
      <c r="CO6432" s="1"/>
    </row>
    <row r="6433" spans="1:93" ht="30" customHeight="1" x14ac:dyDescent="0.2">
      <c r="A6433" s="1">
        <v>6427</v>
      </c>
      <c r="B6433" s="1" t="s">
        <v>2561</v>
      </c>
      <c r="C6433" s="1" t="s">
        <v>2552</v>
      </c>
      <c r="D6433" s="28" t="s">
        <v>2553</v>
      </c>
      <c r="E6433" s="28" t="s">
        <v>2560</v>
      </c>
      <c r="F6433" s="1" t="s">
        <v>74</v>
      </c>
      <c r="G6433" s="1">
        <v>6</v>
      </c>
      <c r="H6433" s="1" t="s">
        <v>4209</v>
      </c>
      <c r="I6433" s="1" t="s">
        <v>114</v>
      </c>
      <c r="J6433" s="76">
        <v>418</v>
      </c>
      <c r="K6433" s="76">
        <v>2424036</v>
      </c>
      <c r="L6433" s="29">
        <v>46135</v>
      </c>
      <c r="M6433" s="29" t="s">
        <v>4163</v>
      </c>
      <c r="N6433" s="1" t="s">
        <v>478</v>
      </c>
      <c r="O6433" s="28" t="s">
        <v>1495</v>
      </c>
      <c r="P6433" s="1" t="s">
        <v>322</v>
      </c>
      <c r="Q6433" s="76">
        <v>9</v>
      </c>
      <c r="R6433" s="1"/>
      <c r="S6433" s="76"/>
      <c r="T6433" s="1" t="s">
        <v>115</v>
      </c>
      <c r="U6433" s="1"/>
      <c r="V6433" s="1"/>
      <c r="AC6433" s="93">
        <v>24.5</v>
      </c>
      <c r="AD6433" s="69">
        <v>230</v>
      </c>
      <c r="AE6433" s="33"/>
      <c r="AF6433" s="33"/>
      <c r="AG6433" s="33"/>
      <c r="AX6433" s="37">
        <f t="shared" si="312"/>
        <v>46142</v>
      </c>
      <c r="AY6433" s="178"/>
      <c r="AZ6433" s="183"/>
      <c r="BA6433" s="184"/>
      <c r="BB6433" s="184"/>
      <c r="BC6433" s="184"/>
      <c r="BD6433" s="184"/>
      <c r="BE6433" s="184"/>
      <c r="BF6433" s="184"/>
      <c r="BG6433" s="184"/>
      <c r="BT6433" s="37">
        <f t="shared" si="311"/>
        <v>46163</v>
      </c>
      <c r="BU6433" s="178"/>
      <c r="BV6433" s="185"/>
      <c r="BW6433" s="184"/>
      <c r="BX6433" s="184"/>
      <c r="BY6433" s="184"/>
      <c r="BZ6433" s="184"/>
      <c r="CA6433" s="184"/>
      <c r="CB6433" s="184"/>
      <c r="CC6433" s="184"/>
      <c r="CE6433" s="1"/>
      <c r="CF6433" s="1"/>
      <c r="CG6433" s="1"/>
      <c r="CH6433" s="1"/>
      <c r="CI6433" s="1"/>
      <c r="CJ6433" s="1"/>
      <c r="CK6433" s="1"/>
      <c r="CL6433" s="1"/>
      <c r="CM6433" s="1"/>
      <c r="CN6433" s="1"/>
      <c r="CO6433" s="1"/>
    </row>
    <row r="6434" spans="1:93" ht="30" customHeight="1" x14ac:dyDescent="0.2">
      <c r="A6434" s="1">
        <v>6428</v>
      </c>
      <c r="B6434" s="1" t="s">
        <v>2561</v>
      </c>
      <c r="C6434" s="1" t="s">
        <v>2552</v>
      </c>
      <c r="D6434" s="28" t="s">
        <v>2553</v>
      </c>
      <c r="E6434" s="28" t="s">
        <v>2560</v>
      </c>
      <c r="F6434" s="1" t="s">
        <v>74</v>
      </c>
      <c r="G6434" s="1">
        <v>6</v>
      </c>
      <c r="H6434" s="1" t="s">
        <v>4209</v>
      </c>
      <c r="I6434" s="1" t="s">
        <v>114</v>
      </c>
      <c r="J6434" s="76">
        <v>407</v>
      </c>
      <c r="K6434" s="76">
        <v>2423183</v>
      </c>
      <c r="L6434" s="29">
        <v>46135</v>
      </c>
      <c r="M6434" s="29" t="s">
        <v>4163</v>
      </c>
      <c r="N6434" s="1" t="s">
        <v>478</v>
      </c>
      <c r="O6434" s="28" t="s">
        <v>1495</v>
      </c>
      <c r="P6434" s="1" t="s">
        <v>322</v>
      </c>
      <c r="Q6434" s="76">
        <v>9</v>
      </c>
      <c r="R6434" s="1"/>
      <c r="S6434" s="76"/>
      <c r="T6434" s="1" t="s">
        <v>115</v>
      </c>
      <c r="U6434" s="1"/>
      <c r="V6434" s="1"/>
      <c r="AC6434" s="93">
        <v>25</v>
      </c>
      <c r="AD6434" s="69">
        <v>240</v>
      </c>
      <c r="AE6434" s="33"/>
      <c r="AF6434" s="33"/>
      <c r="AG6434" s="33"/>
      <c r="AX6434" s="37">
        <f t="shared" si="312"/>
        <v>46142</v>
      </c>
      <c r="AY6434" s="178"/>
      <c r="AZ6434" s="183"/>
      <c r="BA6434" s="181"/>
      <c r="BB6434" s="181"/>
      <c r="BC6434" s="181"/>
      <c r="BD6434" s="181"/>
      <c r="BE6434" s="181"/>
      <c r="BF6434" s="181"/>
      <c r="BG6434" s="184"/>
      <c r="BT6434" s="37">
        <f t="shared" si="311"/>
        <v>46163</v>
      </c>
      <c r="BU6434" s="178"/>
      <c r="BV6434" s="185"/>
      <c r="BW6434" s="181"/>
      <c r="BX6434" s="181"/>
      <c r="BY6434" s="181"/>
      <c r="BZ6434" s="181"/>
      <c r="CA6434" s="181"/>
      <c r="CB6434" s="181"/>
      <c r="CC6434" s="184"/>
      <c r="CE6434" s="1"/>
      <c r="CF6434" s="1"/>
      <c r="CG6434" s="1"/>
      <c r="CH6434" s="1"/>
      <c r="CI6434" s="1"/>
      <c r="CJ6434" s="1"/>
      <c r="CK6434" s="1"/>
      <c r="CL6434" s="1"/>
      <c r="CM6434" s="1"/>
      <c r="CN6434" s="1"/>
      <c r="CO6434" s="1"/>
    </row>
    <row r="6435" spans="1:93" ht="30" customHeight="1" x14ac:dyDescent="0.2">
      <c r="A6435" s="1">
        <v>6429</v>
      </c>
      <c r="B6435" s="1" t="s">
        <v>2561</v>
      </c>
      <c r="C6435" s="1" t="s">
        <v>2552</v>
      </c>
      <c r="D6435" s="28" t="s">
        <v>2553</v>
      </c>
      <c r="E6435" s="28" t="s">
        <v>2560</v>
      </c>
      <c r="F6435" s="1" t="s">
        <v>74</v>
      </c>
      <c r="G6435" s="1">
        <v>6</v>
      </c>
      <c r="H6435" s="1" t="s">
        <v>4209</v>
      </c>
      <c r="I6435" s="1" t="s">
        <v>114</v>
      </c>
      <c r="J6435" s="76">
        <v>551</v>
      </c>
      <c r="K6435" s="76">
        <v>2424037</v>
      </c>
      <c r="L6435" s="29">
        <v>46135</v>
      </c>
      <c r="M6435" s="29" t="s">
        <v>4163</v>
      </c>
      <c r="N6435" s="1" t="s">
        <v>478</v>
      </c>
      <c r="O6435" s="28" t="s">
        <v>1495</v>
      </c>
      <c r="P6435" s="1" t="s">
        <v>322</v>
      </c>
      <c r="Q6435" s="76">
        <v>12</v>
      </c>
      <c r="R6435" s="1"/>
      <c r="S6435" s="76"/>
      <c r="T6435" s="1" t="s">
        <v>115</v>
      </c>
      <c r="U6435" s="1"/>
      <c r="V6435" s="1"/>
      <c r="AC6435" s="93">
        <v>24</v>
      </c>
      <c r="AD6435" s="69">
        <v>220</v>
      </c>
      <c r="AE6435" s="33"/>
      <c r="AF6435" s="33"/>
      <c r="AG6435" s="33"/>
      <c r="AX6435" s="37">
        <f t="shared" si="312"/>
        <v>46142</v>
      </c>
      <c r="AY6435" s="178"/>
      <c r="AZ6435" s="183"/>
      <c r="BA6435" s="180">
        <v>48.2</v>
      </c>
      <c r="BB6435" s="180">
        <v>46.5</v>
      </c>
      <c r="BC6435" s="180">
        <v>46.2</v>
      </c>
      <c r="BD6435" s="180"/>
      <c r="BE6435" s="180"/>
      <c r="BF6435" s="180"/>
      <c r="BG6435" s="184"/>
      <c r="BT6435" s="37">
        <f t="shared" si="311"/>
        <v>46163</v>
      </c>
      <c r="BU6435" s="178"/>
      <c r="BV6435" s="185"/>
      <c r="BW6435" s="180">
        <v>58</v>
      </c>
      <c r="BX6435" s="180">
        <v>57.4</v>
      </c>
      <c r="BY6435" s="180">
        <v>58.6</v>
      </c>
      <c r="BZ6435" s="180"/>
      <c r="CA6435" s="180"/>
      <c r="CB6435" s="180"/>
      <c r="CC6435" s="184"/>
      <c r="CE6435" s="1"/>
      <c r="CF6435" s="1"/>
      <c r="CG6435" s="1"/>
      <c r="CH6435" s="1"/>
      <c r="CI6435" s="1"/>
      <c r="CJ6435" s="1"/>
      <c r="CK6435" s="1"/>
      <c r="CL6435" s="1"/>
      <c r="CM6435" s="1"/>
      <c r="CN6435" s="1"/>
      <c r="CO6435" s="1"/>
    </row>
    <row r="6436" spans="1:93" ht="30" customHeight="1" x14ac:dyDescent="0.2">
      <c r="A6436" s="1">
        <v>6430</v>
      </c>
      <c r="B6436" s="1" t="s">
        <v>2561</v>
      </c>
      <c r="C6436" s="1" t="s">
        <v>2552</v>
      </c>
      <c r="D6436" s="28" t="s">
        <v>2553</v>
      </c>
      <c r="E6436" s="28" t="s">
        <v>2560</v>
      </c>
      <c r="F6436" s="1" t="s">
        <v>74</v>
      </c>
      <c r="G6436" s="1">
        <v>6</v>
      </c>
      <c r="H6436" s="1" t="s">
        <v>4209</v>
      </c>
      <c r="I6436" s="1" t="s">
        <v>114</v>
      </c>
      <c r="J6436" s="76">
        <v>392</v>
      </c>
      <c r="K6436" s="76">
        <v>2424038</v>
      </c>
      <c r="L6436" s="29">
        <v>46135</v>
      </c>
      <c r="M6436" s="29" t="s">
        <v>4163</v>
      </c>
      <c r="N6436" s="1" t="s">
        <v>478</v>
      </c>
      <c r="O6436" s="28" t="s">
        <v>1495</v>
      </c>
      <c r="P6436" s="1" t="s">
        <v>322</v>
      </c>
      <c r="Q6436" s="76">
        <v>9</v>
      </c>
      <c r="R6436" s="1"/>
      <c r="S6436" s="76"/>
      <c r="T6436" s="1" t="s">
        <v>115</v>
      </c>
      <c r="U6436" s="1"/>
      <c r="V6436" s="1"/>
      <c r="AC6436" s="93">
        <v>23.5</v>
      </c>
      <c r="AD6436" s="69">
        <v>230</v>
      </c>
      <c r="AE6436" s="33"/>
      <c r="AF6436" s="33"/>
      <c r="AG6436" s="33"/>
      <c r="AX6436" s="37">
        <f t="shared" si="312"/>
        <v>46142</v>
      </c>
      <c r="AY6436" s="178"/>
      <c r="AZ6436" s="183"/>
      <c r="BA6436" s="184"/>
      <c r="BB6436" s="184"/>
      <c r="BC6436" s="184"/>
      <c r="BD6436" s="184"/>
      <c r="BE6436" s="184"/>
      <c r="BF6436" s="184"/>
      <c r="BG6436" s="184"/>
      <c r="BT6436" s="37">
        <f t="shared" si="311"/>
        <v>46163</v>
      </c>
      <c r="BU6436" s="178"/>
      <c r="BV6436" s="185"/>
      <c r="BW6436" s="184"/>
      <c r="BX6436" s="184"/>
      <c r="BY6436" s="184"/>
      <c r="BZ6436" s="184"/>
      <c r="CA6436" s="184"/>
      <c r="CB6436" s="184"/>
      <c r="CC6436" s="184"/>
      <c r="CE6436" s="1"/>
      <c r="CF6436" s="1"/>
      <c r="CG6436" s="1"/>
      <c r="CH6436" s="1"/>
      <c r="CI6436" s="1"/>
      <c r="CJ6436" s="1"/>
      <c r="CK6436" s="1"/>
      <c r="CL6436" s="1"/>
      <c r="CM6436" s="1"/>
      <c r="CN6436" s="1"/>
      <c r="CO6436" s="1"/>
    </row>
    <row r="6437" spans="1:93" ht="30" customHeight="1" x14ac:dyDescent="0.2">
      <c r="A6437" s="1">
        <v>6431</v>
      </c>
      <c r="B6437" s="1" t="s">
        <v>2561</v>
      </c>
      <c r="C6437" s="1" t="s">
        <v>2552</v>
      </c>
      <c r="D6437" s="28" t="s">
        <v>2553</v>
      </c>
      <c r="E6437" s="28" t="s">
        <v>2560</v>
      </c>
      <c r="F6437" s="1" t="s">
        <v>74</v>
      </c>
      <c r="G6437" s="1">
        <v>6</v>
      </c>
      <c r="H6437" s="1" t="s">
        <v>4209</v>
      </c>
      <c r="I6437" s="1" t="s">
        <v>114</v>
      </c>
      <c r="J6437" s="76">
        <v>433</v>
      </c>
      <c r="K6437" s="76">
        <v>2424039</v>
      </c>
      <c r="L6437" s="29">
        <v>46135</v>
      </c>
      <c r="M6437" s="29" t="s">
        <v>4163</v>
      </c>
      <c r="N6437" s="1" t="s">
        <v>478</v>
      </c>
      <c r="O6437" s="28" t="s">
        <v>1495</v>
      </c>
      <c r="P6437" s="1" t="s">
        <v>322</v>
      </c>
      <c r="Q6437" s="76">
        <v>10</v>
      </c>
      <c r="R6437" s="1"/>
      <c r="S6437" s="76"/>
      <c r="T6437" s="1" t="s">
        <v>115</v>
      </c>
      <c r="U6437" s="1"/>
      <c r="V6437" s="1"/>
      <c r="AC6437" s="93">
        <v>26.5</v>
      </c>
      <c r="AD6437" s="69">
        <v>220</v>
      </c>
      <c r="AE6437" s="33"/>
      <c r="AF6437" s="33"/>
      <c r="AG6437" s="33"/>
      <c r="AX6437" s="37">
        <f t="shared" si="312"/>
        <v>46142</v>
      </c>
      <c r="AY6437" s="178"/>
      <c r="AZ6437" s="183"/>
      <c r="BA6437" s="184"/>
      <c r="BB6437" s="184"/>
      <c r="BC6437" s="184"/>
      <c r="BD6437" s="184"/>
      <c r="BE6437" s="184"/>
      <c r="BF6437" s="184"/>
      <c r="BG6437" s="184"/>
      <c r="BT6437" s="37">
        <f t="shared" si="311"/>
        <v>46163</v>
      </c>
      <c r="BU6437" s="178"/>
      <c r="BV6437" s="185"/>
      <c r="BW6437" s="184"/>
      <c r="BX6437" s="184"/>
      <c r="BY6437" s="184"/>
      <c r="BZ6437" s="184"/>
      <c r="CA6437" s="184"/>
      <c r="CB6437" s="184"/>
      <c r="CC6437" s="184"/>
      <c r="CE6437" s="1"/>
      <c r="CF6437" s="1"/>
      <c r="CG6437" s="1"/>
      <c r="CH6437" s="1"/>
      <c r="CI6437" s="1"/>
      <c r="CJ6437" s="1"/>
      <c r="CK6437" s="1"/>
      <c r="CL6437" s="1"/>
      <c r="CM6437" s="1"/>
      <c r="CN6437" s="1"/>
      <c r="CO6437" s="1"/>
    </row>
    <row r="6438" spans="1:93" ht="30" customHeight="1" x14ac:dyDescent="0.2">
      <c r="A6438" s="1">
        <v>6432</v>
      </c>
      <c r="B6438" s="1" t="s">
        <v>2561</v>
      </c>
      <c r="C6438" s="1" t="s">
        <v>2552</v>
      </c>
      <c r="D6438" s="28" t="s">
        <v>2553</v>
      </c>
      <c r="E6438" s="28" t="s">
        <v>2560</v>
      </c>
      <c r="F6438" s="1" t="s">
        <v>74</v>
      </c>
      <c r="G6438" s="1">
        <v>6</v>
      </c>
      <c r="H6438" s="1" t="s">
        <v>4209</v>
      </c>
      <c r="I6438" s="1" t="s">
        <v>114</v>
      </c>
      <c r="J6438" s="76">
        <v>303</v>
      </c>
      <c r="K6438" s="76">
        <v>2423184</v>
      </c>
      <c r="L6438" s="29">
        <v>46135</v>
      </c>
      <c r="M6438" s="29" t="s">
        <v>4163</v>
      </c>
      <c r="N6438" s="1" t="s">
        <v>478</v>
      </c>
      <c r="O6438" s="28" t="s">
        <v>1495</v>
      </c>
      <c r="P6438" s="1" t="s">
        <v>322</v>
      </c>
      <c r="Q6438" s="76">
        <v>8</v>
      </c>
      <c r="R6438" s="1"/>
      <c r="S6438" s="76"/>
      <c r="T6438" s="1" t="s">
        <v>115</v>
      </c>
      <c r="U6438" s="1"/>
      <c r="V6438" s="1"/>
      <c r="AC6438" s="93">
        <v>25.5</v>
      </c>
      <c r="AD6438" s="69">
        <v>205</v>
      </c>
      <c r="AE6438" s="33"/>
      <c r="AF6438" s="33"/>
      <c r="AG6438" s="33"/>
      <c r="AX6438" s="37">
        <f t="shared" si="312"/>
        <v>46142</v>
      </c>
      <c r="AY6438" s="178"/>
      <c r="AZ6438" s="183"/>
      <c r="BA6438" s="184"/>
      <c r="BB6438" s="184"/>
      <c r="BC6438" s="184"/>
      <c r="BD6438" s="184"/>
      <c r="BE6438" s="184"/>
      <c r="BF6438" s="184"/>
      <c r="BG6438" s="184"/>
      <c r="BT6438" s="37">
        <f t="shared" si="311"/>
        <v>46163</v>
      </c>
      <c r="BU6438" s="178"/>
      <c r="BV6438" s="185"/>
      <c r="BW6438" s="184"/>
      <c r="BX6438" s="184"/>
      <c r="BY6438" s="184"/>
      <c r="BZ6438" s="184"/>
      <c r="CA6438" s="184"/>
      <c r="CB6438" s="184"/>
      <c r="CC6438" s="184"/>
      <c r="CE6438" s="1"/>
      <c r="CF6438" s="1"/>
      <c r="CG6438" s="1"/>
      <c r="CH6438" s="1"/>
      <c r="CI6438" s="1"/>
      <c r="CJ6438" s="1"/>
      <c r="CK6438" s="1"/>
      <c r="CL6438" s="1"/>
      <c r="CM6438" s="1"/>
      <c r="CN6438" s="1"/>
      <c r="CO6438" s="1"/>
    </row>
    <row r="6439" spans="1:93" ht="30" customHeight="1" x14ac:dyDescent="0.2">
      <c r="A6439" s="1">
        <v>6433</v>
      </c>
      <c r="B6439" s="1" t="s">
        <v>2561</v>
      </c>
      <c r="C6439" s="1" t="s">
        <v>2552</v>
      </c>
      <c r="D6439" s="28" t="s">
        <v>2553</v>
      </c>
      <c r="E6439" s="28" t="s">
        <v>2560</v>
      </c>
      <c r="F6439" s="1" t="s">
        <v>74</v>
      </c>
      <c r="G6439" s="1">
        <v>6</v>
      </c>
      <c r="H6439" s="1" t="s">
        <v>4209</v>
      </c>
      <c r="I6439" s="1" t="s">
        <v>114</v>
      </c>
      <c r="J6439" s="76">
        <v>553</v>
      </c>
      <c r="K6439" s="76">
        <v>2424040</v>
      </c>
      <c r="L6439" s="29">
        <v>46135</v>
      </c>
      <c r="M6439" s="29" t="s">
        <v>4163</v>
      </c>
      <c r="N6439" s="1" t="s">
        <v>478</v>
      </c>
      <c r="O6439" s="28" t="s">
        <v>1495</v>
      </c>
      <c r="P6439" s="1" t="s">
        <v>322</v>
      </c>
      <c r="Q6439" s="76">
        <v>12</v>
      </c>
      <c r="R6439" s="1"/>
      <c r="S6439" s="76"/>
      <c r="T6439" s="1" t="s">
        <v>115</v>
      </c>
      <c r="U6439" s="1"/>
      <c r="V6439" s="1"/>
      <c r="AC6439" s="93">
        <v>25</v>
      </c>
      <c r="AD6439" s="69">
        <v>240</v>
      </c>
      <c r="AE6439" s="33"/>
      <c r="AF6439" s="33"/>
      <c r="AG6439" s="33"/>
      <c r="AX6439" s="37">
        <f t="shared" si="312"/>
        <v>46142</v>
      </c>
      <c r="AY6439" s="178"/>
      <c r="AZ6439" s="183"/>
      <c r="BA6439" s="184"/>
      <c r="BB6439" s="184"/>
      <c r="BC6439" s="184"/>
      <c r="BD6439" s="184"/>
      <c r="BE6439" s="184"/>
      <c r="BF6439" s="184"/>
      <c r="BG6439" s="184"/>
      <c r="BT6439" s="37">
        <f t="shared" si="311"/>
        <v>46163</v>
      </c>
      <c r="BU6439" s="178"/>
      <c r="BV6439" s="185"/>
      <c r="BW6439" s="184"/>
      <c r="BX6439" s="184"/>
      <c r="BY6439" s="184"/>
      <c r="BZ6439" s="184"/>
      <c r="CA6439" s="184"/>
      <c r="CB6439" s="184"/>
      <c r="CC6439" s="184"/>
      <c r="CE6439" s="1"/>
      <c r="CF6439" s="1"/>
      <c r="CG6439" s="1"/>
      <c r="CH6439" s="1"/>
      <c r="CI6439" s="1"/>
      <c r="CJ6439" s="1"/>
      <c r="CK6439" s="1"/>
      <c r="CL6439" s="1"/>
      <c r="CM6439" s="1"/>
      <c r="CN6439" s="1"/>
      <c r="CO6439" s="1"/>
    </row>
    <row r="6440" spans="1:93" ht="30" customHeight="1" x14ac:dyDescent="0.2">
      <c r="A6440" s="1">
        <v>6434</v>
      </c>
      <c r="B6440" s="1" t="s">
        <v>2561</v>
      </c>
      <c r="C6440" s="1" t="s">
        <v>2552</v>
      </c>
      <c r="D6440" s="28" t="s">
        <v>2553</v>
      </c>
      <c r="E6440" s="28" t="s">
        <v>2560</v>
      </c>
      <c r="F6440" s="1" t="s">
        <v>74</v>
      </c>
      <c r="G6440" s="1">
        <v>6</v>
      </c>
      <c r="H6440" s="1" t="s">
        <v>4209</v>
      </c>
      <c r="I6440" s="1" t="s">
        <v>114</v>
      </c>
      <c r="J6440" s="76">
        <v>391</v>
      </c>
      <c r="K6440" s="76">
        <v>2423185</v>
      </c>
      <c r="L6440" s="29">
        <v>46135</v>
      </c>
      <c r="M6440" s="29" t="s">
        <v>4163</v>
      </c>
      <c r="N6440" s="1" t="s">
        <v>478</v>
      </c>
      <c r="O6440" s="28" t="s">
        <v>1495</v>
      </c>
      <c r="P6440" s="1" t="s">
        <v>322</v>
      </c>
      <c r="Q6440" s="76">
        <v>9</v>
      </c>
      <c r="R6440" s="1"/>
      <c r="S6440" s="76"/>
      <c r="T6440" s="1" t="s">
        <v>115</v>
      </c>
      <c r="U6440" s="1"/>
      <c r="V6440" s="1"/>
      <c r="AC6440" s="93">
        <v>24.5</v>
      </c>
      <c r="AD6440" s="69">
        <v>250</v>
      </c>
      <c r="AE6440" s="33"/>
      <c r="AF6440" s="33"/>
      <c r="AG6440" s="33"/>
      <c r="AX6440" s="37">
        <f t="shared" si="312"/>
        <v>46142</v>
      </c>
      <c r="AY6440" s="178"/>
      <c r="AZ6440" s="183"/>
      <c r="BA6440" s="184"/>
      <c r="BB6440" s="184"/>
      <c r="BC6440" s="184"/>
      <c r="BD6440" s="184"/>
      <c r="BE6440" s="184"/>
      <c r="BF6440" s="184"/>
      <c r="BG6440" s="184"/>
      <c r="BT6440" s="37">
        <f t="shared" si="311"/>
        <v>46163</v>
      </c>
      <c r="BU6440" s="178"/>
      <c r="BV6440" s="185"/>
      <c r="BW6440" s="184"/>
      <c r="BX6440" s="184"/>
      <c r="BY6440" s="184"/>
      <c r="BZ6440" s="184"/>
      <c r="CA6440" s="184"/>
      <c r="CB6440" s="184"/>
      <c r="CC6440" s="184"/>
      <c r="CE6440" s="1"/>
      <c r="CF6440" s="1"/>
      <c r="CG6440" s="1"/>
      <c r="CH6440" s="1"/>
      <c r="CI6440" s="1"/>
      <c r="CJ6440" s="1"/>
      <c r="CK6440" s="1"/>
      <c r="CL6440" s="1"/>
      <c r="CM6440" s="1"/>
      <c r="CN6440" s="1"/>
      <c r="CO6440" s="1"/>
    </row>
    <row r="6441" spans="1:93" ht="30" customHeight="1" x14ac:dyDescent="0.2">
      <c r="A6441" s="1">
        <v>6435</v>
      </c>
      <c r="B6441" s="1" t="s">
        <v>2561</v>
      </c>
      <c r="C6441" s="1" t="s">
        <v>2552</v>
      </c>
      <c r="D6441" s="28" t="s">
        <v>2553</v>
      </c>
      <c r="E6441" s="28" t="s">
        <v>2560</v>
      </c>
      <c r="F6441" s="1" t="s">
        <v>74</v>
      </c>
      <c r="G6441" s="1">
        <v>6</v>
      </c>
      <c r="H6441" s="1" t="s">
        <v>4209</v>
      </c>
      <c r="I6441" s="1" t="s">
        <v>114</v>
      </c>
      <c r="J6441" s="76">
        <v>273</v>
      </c>
      <c r="K6441" s="76">
        <v>2424041</v>
      </c>
      <c r="L6441" s="29">
        <v>46135</v>
      </c>
      <c r="M6441" s="29" t="s">
        <v>4163</v>
      </c>
      <c r="N6441" s="1" t="s">
        <v>478</v>
      </c>
      <c r="O6441" s="28" t="s">
        <v>1495</v>
      </c>
      <c r="P6441" s="1" t="s">
        <v>322</v>
      </c>
      <c r="Q6441" s="76">
        <v>8</v>
      </c>
      <c r="R6441" s="1"/>
      <c r="S6441" s="76"/>
      <c r="T6441" s="1" t="s">
        <v>115</v>
      </c>
      <c r="U6441" s="1"/>
      <c r="V6441" s="1"/>
      <c r="AC6441" s="93">
        <v>25</v>
      </c>
      <c r="AD6441" s="69">
        <v>245</v>
      </c>
      <c r="AE6441" s="33"/>
      <c r="AF6441" s="33"/>
      <c r="AG6441" s="33"/>
      <c r="AX6441" s="37">
        <f t="shared" si="312"/>
        <v>46142</v>
      </c>
      <c r="AY6441" s="178"/>
      <c r="AZ6441" s="183"/>
      <c r="BA6441" s="184"/>
      <c r="BB6441" s="184"/>
      <c r="BC6441" s="184"/>
      <c r="BD6441" s="184"/>
      <c r="BE6441" s="184"/>
      <c r="BF6441" s="184"/>
      <c r="BG6441" s="184"/>
      <c r="BT6441" s="37">
        <f t="shared" si="311"/>
        <v>46163</v>
      </c>
      <c r="BU6441" s="178"/>
      <c r="BV6441" s="185"/>
      <c r="BW6441" s="184"/>
      <c r="BX6441" s="184"/>
      <c r="BY6441" s="184"/>
      <c r="BZ6441" s="184"/>
      <c r="CA6441" s="184"/>
      <c r="CB6441" s="184"/>
      <c r="CC6441" s="184"/>
      <c r="CE6441" s="1"/>
      <c r="CF6441" s="1"/>
      <c r="CG6441" s="1"/>
      <c r="CH6441" s="1"/>
      <c r="CI6441" s="1"/>
      <c r="CJ6441" s="1"/>
      <c r="CK6441" s="1"/>
      <c r="CL6441" s="1"/>
      <c r="CM6441" s="1"/>
      <c r="CN6441" s="1"/>
      <c r="CO6441" s="1"/>
    </row>
    <row r="6442" spans="1:93" ht="30" customHeight="1" x14ac:dyDescent="0.2">
      <c r="A6442" s="1">
        <v>6436</v>
      </c>
      <c r="B6442" s="1" t="s">
        <v>2561</v>
      </c>
      <c r="C6442" s="1" t="s">
        <v>2552</v>
      </c>
      <c r="D6442" s="28" t="s">
        <v>2553</v>
      </c>
      <c r="E6442" s="28" t="s">
        <v>2560</v>
      </c>
      <c r="F6442" s="1" t="s">
        <v>74</v>
      </c>
      <c r="G6442" s="1">
        <v>6</v>
      </c>
      <c r="H6442" s="1" t="s">
        <v>4209</v>
      </c>
      <c r="I6442" s="1" t="s">
        <v>114</v>
      </c>
      <c r="J6442" s="76">
        <v>287</v>
      </c>
      <c r="K6442" s="76">
        <v>2423186</v>
      </c>
      <c r="L6442" s="29">
        <v>46135</v>
      </c>
      <c r="M6442" s="29" t="s">
        <v>4163</v>
      </c>
      <c r="N6442" s="1" t="s">
        <v>478</v>
      </c>
      <c r="O6442" s="28" t="s">
        <v>1495</v>
      </c>
      <c r="P6442" s="1" t="s">
        <v>322</v>
      </c>
      <c r="Q6442" s="76">
        <v>8</v>
      </c>
      <c r="R6442" s="1"/>
      <c r="S6442" s="76"/>
      <c r="T6442" s="1" t="s">
        <v>115</v>
      </c>
      <c r="U6442" s="1"/>
      <c r="V6442" s="1"/>
      <c r="AC6442" s="93">
        <v>25</v>
      </c>
      <c r="AD6442" s="69">
        <v>240</v>
      </c>
      <c r="AE6442" s="33"/>
      <c r="AF6442" s="33"/>
      <c r="AG6442" s="33"/>
      <c r="AX6442" s="37">
        <f t="shared" si="312"/>
        <v>46142</v>
      </c>
      <c r="AY6442" s="178"/>
      <c r="AZ6442" s="183"/>
      <c r="BA6442" s="184"/>
      <c r="BB6442" s="184"/>
      <c r="BC6442" s="184"/>
      <c r="BD6442" s="184"/>
      <c r="BE6442" s="184"/>
      <c r="BF6442" s="184"/>
      <c r="BG6442" s="184"/>
      <c r="BT6442" s="37">
        <f t="shared" si="311"/>
        <v>46163</v>
      </c>
      <c r="BU6442" s="178"/>
      <c r="BV6442" s="185"/>
      <c r="BW6442" s="184"/>
      <c r="BX6442" s="184"/>
      <c r="BY6442" s="184"/>
      <c r="BZ6442" s="184"/>
      <c r="CA6442" s="184"/>
      <c r="CB6442" s="184"/>
      <c r="CC6442" s="184"/>
      <c r="CE6442" s="1"/>
      <c r="CF6442" s="1"/>
      <c r="CG6442" s="1"/>
      <c r="CH6442" s="1"/>
      <c r="CI6442" s="1"/>
      <c r="CJ6442" s="1"/>
      <c r="CK6442" s="1"/>
      <c r="CL6442" s="1"/>
      <c r="CM6442" s="1"/>
      <c r="CN6442" s="1"/>
      <c r="CO6442" s="1"/>
    </row>
    <row r="6443" spans="1:93" ht="30" customHeight="1" x14ac:dyDescent="0.2">
      <c r="A6443" s="1">
        <v>6437</v>
      </c>
      <c r="B6443" s="1" t="s">
        <v>2561</v>
      </c>
      <c r="C6443" s="1" t="s">
        <v>2552</v>
      </c>
      <c r="D6443" s="28" t="s">
        <v>2553</v>
      </c>
      <c r="E6443" s="28" t="s">
        <v>2560</v>
      </c>
      <c r="F6443" s="1" t="s">
        <v>74</v>
      </c>
      <c r="G6443" s="1">
        <v>6</v>
      </c>
      <c r="H6443" s="1" t="s">
        <v>4209</v>
      </c>
      <c r="I6443" s="1" t="s">
        <v>114</v>
      </c>
      <c r="J6443" s="76">
        <v>403</v>
      </c>
      <c r="K6443" s="76">
        <v>2424042</v>
      </c>
      <c r="L6443" s="29">
        <v>46135</v>
      </c>
      <c r="M6443" s="29" t="s">
        <v>4163</v>
      </c>
      <c r="N6443" s="1" t="s">
        <v>478</v>
      </c>
      <c r="O6443" s="28" t="s">
        <v>1495</v>
      </c>
      <c r="P6443" s="1" t="s">
        <v>322</v>
      </c>
      <c r="Q6443" s="76">
        <v>9</v>
      </c>
      <c r="R6443" s="1"/>
      <c r="S6443" s="76"/>
      <c r="T6443" s="1" t="s">
        <v>115</v>
      </c>
      <c r="U6443" s="1"/>
      <c r="V6443" s="1"/>
      <c r="AC6443" s="93">
        <v>25.5</v>
      </c>
      <c r="AD6443" s="69">
        <v>260</v>
      </c>
      <c r="AE6443" s="33"/>
      <c r="AF6443" s="33"/>
      <c r="AG6443" s="33"/>
      <c r="AX6443" s="37">
        <f t="shared" si="312"/>
        <v>46142</v>
      </c>
      <c r="AY6443" s="178"/>
      <c r="AZ6443" s="183"/>
      <c r="BA6443" s="184"/>
      <c r="BB6443" s="184"/>
      <c r="BC6443" s="184"/>
      <c r="BD6443" s="184"/>
      <c r="BE6443" s="184"/>
      <c r="BF6443" s="184"/>
      <c r="BG6443" s="184"/>
      <c r="BT6443" s="37">
        <f t="shared" si="311"/>
        <v>46163</v>
      </c>
      <c r="BU6443" s="178"/>
      <c r="BV6443" s="185"/>
      <c r="BW6443" s="184"/>
      <c r="BX6443" s="184"/>
      <c r="BY6443" s="184"/>
      <c r="BZ6443" s="184"/>
      <c r="CA6443" s="184"/>
      <c r="CB6443" s="184"/>
      <c r="CC6443" s="184"/>
      <c r="CE6443" s="1"/>
      <c r="CF6443" s="1"/>
      <c r="CG6443" s="1"/>
      <c r="CH6443" s="1"/>
      <c r="CI6443" s="1"/>
      <c r="CJ6443" s="1"/>
      <c r="CK6443" s="1"/>
      <c r="CL6443" s="1"/>
      <c r="CM6443" s="1"/>
      <c r="CN6443" s="1"/>
      <c r="CO6443" s="1"/>
    </row>
    <row r="6444" spans="1:93" ht="30" customHeight="1" x14ac:dyDescent="0.2">
      <c r="A6444" s="1">
        <v>6438</v>
      </c>
      <c r="B6444" s="1" t="s">
        <v>2561</v>
      </c>
      <c r="C6444" s="1" t="s">
        <v>2552</v>
      </c>
      <c r="D6444" s="28" t="s">
        <v>2553</v>
      </c>
      <c r="E6444" s="28" t="s">
        <v>2560</v>
      </c>
      <c r="F6444" s="1" t="s">
        <v>74</v>
      </c>
      <c r="G6444" s="1">
        <v>6</v>
      </c>
      <c r="H6444" s="1" t="s">
        <v>4209</v>
      </c>
      <c r="I6444" s="1" t="s">
        <v>114</v>
      </c>
      <c r="J6444" s="76">
        <v>437</v>
      </c>
      <c r="K6444" s="76">
        <v>2423187</v>
      </c>
      <c r="L6444" s="29">
        <v>46135</v>
      </c>
      <c r="M6444" s="29" t="s">
        <v>4163</v>
      </c>
      <c r="N6444" s="1" t="s">
        <v>478</v>
      </c>
      <c r="O6444" s="28" t="s">
        <v>1495</v>
      </c>
      <c r="P6444" s="1" t="s">
        <v>322</v>
      </c>
      <c r="Q6444" s="76">
        <v>9</v>
      </c>
      <c r="R6444" s="1"/>
      <c r="S6444" s="76"/>
      <c r="T6444" s="1" t="s">
        <v>115</v>
      </c>
      <c r="U6444" s="1"/>
      <c r="V6444" s="1"/>
      <c r="AC6444" s="93">
        <v>23</v>
      </c>
      <c r="AD6444" s="69">
        <v>260</v>
      </c>
      <c r="AE6444" s="33"/>
      <c r="AF6444" s="33"/>
      <c r="AG6444" s="33"/>
      <c r="AX6444" s="37">
        <f t="shared" si="312"/>
        <v>46142</v>
      </c>
      <c r="AY6444" s="178"/>
      <c r="AZ6444" s="183"/>
      <c r="BA6444" s="184"/>
      <c r="BB6444" s="184"/>
      <c r="BC6444" s="184"/>
      <c r="BD6444" s="184"/>
      <c r="BE6444" s="184"/>
      <c r="BF6444" s="184"/>
      <c r="BG6444" s="184"/>
      <c r="BT6444" s="37">
        <f t="shared" si="311"/>
        <v>46163</v>
      </c>
      <c r="BU6444" s="178"/>
      <c r="BV6444" s="185"/>
      <c r="BW6444" s="184"/>
      <c r="BX6444" s="184"/>
      <c r="BY6444" s="184"/>
      <c r="BZ6444" s="184"/>
      <c r="CA6444" s="184"/>
      <c r="CB6444" s="184"/>
      <c r="CC6444" s="184"/>
      <c r="CE6444" s="1"/>
      <c r="CF6444" s="1"/>
      <c r="CG6444" s="1"/>
      <c r="CH6444" s="1"/>
      <c r="CI6444" s="1"/>
      <c r="CJ6444" s="1"/>
      <c r="CK6444" s="1"/>
      <c r="CL6444" s="1"/>
      <c r="CM6444" s="1"/>
      <c r="CN6444" s="1"/>
      <c r="CO6444" s="1"/>
    </row>
    <row r="6445" spans="1:93" ht="30" customHeight="1" x14ac:dyDescent="0.2">
      <c r="A6445" s="1">
        <v>6439</v>
      </c>
      <c r="B6445" s="1" t="s">
        <v>2561</v>
      </c>
      <c r="C6445" s="1" t="s">
        <v>2552</v>
      </c>
      <c r="D6445" s="28" t="s">
        <v>2553</v>
      </c>
      <c r="E6445" s="28" t="s">
        <v>2560</v>
      </c>
      <c r="F6445" s="1" t="s">
        <v>74</v>
      </c>
      <c r="G6445" s="1">
        <v>6</v>
      </c>
      <c r="H6445" s="1" t="s">
        <v>4209</v>
      </c>
      <c r="I6445" s="1" t="s">
        <v>114</v>
      </c>
      <c r="J6445" s="76">
        <v>554</v>
      </c>
      <c r="K6445" s="76">
        <v>2424043</v>
      </c>
      <c r="L6445" s="29">
        <v>46135</v>
      </c>
      <c r="M6445" s="29" t="s">
        <v>4163</v>
      </c>
      <c r="N6445" s="1" t="s">
        <v>478</v>
      </c>
      <c r="O6445" s="28" t="s">
        <v>1495</v>
      </c>
      <c r="P6445" s="1" t="s">
        <v>322</v>
      </c>
      <c r="Q6445" s="76">
        <v>12</v>
      </c>
      <c r="R6445" s="1"/>
      <c r="S6445" s="76"/>
      <c r="T6445" s="1" t="s">
        <v>115</v>
      </c>
      <c r="U6445" s="1"/>
      <c r="V6445" s="1"/>
      <c r="AC6445" s="93">
        <v>23</v>
      </c>
      <c r="AD6445" s="69">
        <v>240</v>
      </c>
      <c r="AE6445" s="33"/>
      <c r="AF6445" s="33"/>
      <c r="AG6445" s="33"/>
      <c r="AX6445" s="37">
        <f t="shared" si="312"/>
        <v>46142</v>
      </c>
      <c r="AY6445" s="178"/>
      <c r="AZ6445" s="183"/>
      <c r="BA6445" s="184"/>
      <c r="BB6445" s="184"/>
      <c r="BC6445" s="184"/>
      <c r="BD6445" s="184"/>
      <c r="BE6445" s="184"/>
      <c r="BF6445" s="184"/>
      <c r="BG6445" s="184"/>
      <c r="BT6445" s="37">
        <f t="shared" si="311"/>
        <v>46163</v>
      </c>
      <c r="BU6445" s="178"/>
      <c r="BV6445" s="185"/>
      <c r="BW6445" s="184"/>
      <c r="BX6445" s="184"/>
      <c r="BY6445" s="184"/>
      <c r="BZ6445" s="184"/>
      <c r="CA6445" s="184"/>
      <c r="CB6445" s="184"/>
      <c r="CC6445" s="184"/>
      <c r="CE6445" s="1"/>
      <c r="CF6445" s="1"/>
      <c r="CG6445" s="1"/>
      <c r="CH6445" s="1"/>
      <c r="CI6445" s="1"/>
      <c r="CJ6445" s="1"/>
      <c r="CK6445" s="1"/>
      <c r="CL6445" s="1"/>
      <c r="CM6445" s="1"/>
      <c r="CN6445" s="1"/>
      <c r="CO6445" s="1"/>
    </row>
    <row r="6446" spans="1:93" ht="30" customHeight="1" x14ac:dyDescent="0.2">
      <c r="A6446" s="1">
        <v>6440</v>
      </c>
      <c r="B6446" s="1" t="s">
        <v>2561</v>
      </c>
      <c r="C6446" s="1" t="s">
        <v>2552</v>
      </c>
      <c r="D6446" s="28" t="s">
        <v>2553</v>
      </c>
      <c r="E6446" s="28" t="s">
        <v>2560</v>
      </c>
      <c r="F6446" s="1" t="s">
        <v>74</v>
      </c>
      <c r="G6446" s="1">
        <v>6</v>
      </c>
      <c r="H6446" s="1" t="s">
        <v>4209</v>
      </c>
      <c r="I6446" s="1" t="s">
        <v>114</v>
      </c>
      <c r="J6446" s="76">
        <v>415</v>
      </c>
      <c r="K6446" s="76">
        <v>2424046</v>
      </c>
      <c r="L6446" s="29">
        <v>46135</v>
      </c>
      <c r="M6446" s="29" t="s">
        <v>4163</v>
      </c>
      <c r="N6446" s="1" t="s">
        <v>478</v>
      </c>
      <c r="O6446" s="28" t="s">
        <v>1495</v>
      </c>
      <c r="P6446" s="1" t="s">
        <v>322</v>
      </c>
      <c r="Q6446" s="76">
        <v>10</v>
      </c>
      <c r="R6446" s="1"/>
      <c r="S6446" s="76">
        <v>6</v>
      </c>
      <c r="T6446" s="1" t="s">
        <v>115</v>
      </c>
      <c r="U6446" s="1"/>
      <c r="V6446" s="1"/>
      <c r="AC6446" s="93">
        <v>24.5</v>
      </c>
      <c r="AD6446" s="69">
        <v>250</v>
      </c>
      <c r="AE6446" s="33"/>
      <c r="AF6446" s="33"/>
      <c r="AG6446" s="33"/>
      <c r="AX6446" s="37">
        <f t="shared" si="312"/>
        <v>46142</v>
      </c>
      <c r="AY6446" s="178"/>
      <c r="AZ6446" s="183"/>
      <c r="BA6446" s="184"/>
      <c r="BB6446" s="184"/>
      <c r="BC6446" s="184"/>
      <c r="BD6446" s="184"/>
      <c r="BE6446" s="184"/>
      <c r="BF6446" s="184"/>
      <c r="BG6446" s="184"/>
      <c r="BT6446" s="37">
        <f t="shared" si="311"/>
        <v>46163</v>
      </c>
      <c r="BU6446" s="178"/>
      <c r="BV6446" s="185"/>
      <c r="BW6446" s="184"/>
      <c r="BX6446" s="184"/>
      <c r="BY6446" s="184"/>
      <c r="BZ6446" s="184"/>
      <c r="CA6446" s="184"/>
      <c r="CB6446" s="184"/>
      <c r="CC6446" s="184"/>
      <c r="CE6446" s="1"/>
      <c r="CF6446" s="1"/>
      <c r="CG6446" s="1"/>
      <c r="CH6446" s="1"/>
      <c r="CI6446" s="1"/>
      <c r="CJ6446" s="1"/>
      <c r="CK6446" s="1"/>
      <c r="CL6446" s="1"/>
      <c r="CM6446" s="1"/>
      <c r="CN6446" s="1"/>
      <c r="CO6446" s="1"/>
    </row>
    <row r="6447" spans="1:93" ht="30" customHeight="1" x14ac:dyDescent="0.2">
      <c r="A6447" s="1">
        <v>6441</v>
      </c>
      <c r="B6447" s="1" t="s">
        <v>2561</v>
      </c>
      <c r="C6447" s="1" t="s">
        <v>2552</v>
      </c>
      <c r="D6447" s="28" t="s">
        <v>2553</v>
      </c>
      <c r="E6447" s="28" t="s">
        <v>2560</v>
      </c>
      <c r="F6447" s="1" t="s">
        <v>74</v>
      </c>
      <c r="G6447" s="1">
        <v>6</v>
      </c>
      <c r="H6447" s="1" t="s">
        <v>4209</v>
      </c>
      <c r="I6447" s="1" t="s">
        <v>114</v>
      </c>
      <c r="J6447" s="76">
        <v>295</v>
      </c>
      <c r="K6447" s="76">
        <v>2424047</v>
      </c>
      <c r="L6447" s="29">
        <v>46135</v>
      </c>
      <c r="M6447" s="29" t="s">
        <v>4163</v>
      </c>
      <c r="N6447" s="1" t="s">
        <v>478</v>
      </c>
      <c r="O6447" s="28" t="s">
        <v>1495</v>
      </c>
      <c r="P6447" s="1" t="s">
        <v>322</v>
      </c>
      <c r="Q6447" s="76">
        <v>8</v>
      </c>
      <c r="R6447" s="1"/>
      <c r="S6447" s="76"/>
      <c r="T6447" s="1" t="s">
        <v>115</v>
      </c>
      <c r="U6447" s="1"/>
      <c r="V6447" s="1"/>
      <c r="AC6447" s="93">
        <v>24</v>
      </c>
      <c r="AD6447" s="69">
        <v>250</v>
      </c>
      <c r="AE6447" s="33"/>
      <c r="AF6447" s="33"/>
      <c r="AG6447" s="33"/>
      <c r="AX6447" s="37">
        <f t="shared" si="312"/>
        <v>46142</v>
      </c>
      <c r="AY6447" s="178"/>
      <c r="AZ6447" s="183"/>
      <c r="BA6447" s="184"/>
      <c r="BB6447" s="184"/>
      <c r="BC6447" s="184"/>
      <c r="BD6447" s="184"/>
      <c r="BE6447" s="184"/>
      <c r="BF6447" s="184"/>
      <c r="BG6447" s="184"/>
      <c r="BT6447" s="37">
        <f t="shared" si="311"/>
        <v>46163</v>
      </c>
      <c r="BU6447" s="178"/>
      <c r="BV6447" s="185"/>
      <c r="BW6447" s="184"/>
      <c r="BX6447" s="184"/>
      <c r="BY6447" s="184"/>
      <c r="BZ6447" s="184"/>
      <c r="CA6447" s="184"/>
      <c r="CB6447" s="184"/>
      <c r="CC6447" s="184"/>
      <c r="CE6447" s="1"/>
      <c r="CF6447" s="1"/>
      <c r="CG6447" s="1"/>
      <c r="CH6447" s="1"/>
      <c r="CI6447" s="1"/>
      <c r="CJ6447" s="1"/>
      <c r="CK6447" s="1"/>
      <c r="CL6447" s="1"/>
      <c r="CM6447" s="1"/>
      <c r="CN6447" s="1"/>
      <c r="CO6447" s="1"/>
    </row>
    <row r="6448" spans="1:93" ht="30" customHeight="1" x14ac:dyDescent="0.2">
      <c r="A6448" s="1">
        <v>6442</v>
      </c>
      <c r="B6448" s="1" t="s">
        <v>2561</v>
      </c>
      <c r="C6448" s="1" t="s">
        <v>2552</v>
      </c>
      <c r="D6448" s="28" t="s">
        <v>2553</v>
      </c>
      <c r="E6448" s="28" t="s">
        <v>2560</v>
      </c>
      <c r="F6448" s="1" t="s">
        <v>74</v>
      </c>
      <c r="G6448" s="1">
        <v>6</v>
      </c>
      <c r="H6448" s="1" t="s">
        <v>4209</v>
      </c>
      <c r="I6448" s="1" t="s">
        <v>114</v>
      </c>
      <c r="J6448" s="76">
        <v>407</v>
      </c>
      <c r="K6448" s="76">
        <v>2423191</v>
      </c>
      <c r="L6448" s="29">
        <v>46135</v>
      </c>
      <c r="M6448" s="29" t="s">
        <v>4163</v>
      </c>
      <c r="N6448" s="1" t="s">
        <v>478</v>
      </c>
      <c r="O6448" s="28" t="s">
        <v>1495</v>
      </c>
      <c r="P6448" s="1" t="s">
        <v>322</v>
      </c>
      <c r="Q6448" s="76">
        <v>9</v>
      </c>
      <c r="R6448" s="1"/>
      <c r="S6448" s="76"/>
      <c r="T6448" s="1" t="s">
        <v>115</v>
      </c>
      <c r="U6448" s="1"/>
      <c r="V6448" s="1"/>
      <c r="AC6448" s="93">
        <v>23</v>
      </c>
      <c r="AD6448" s="69">
        <v>250</v>
      </c>
      <c r="AE6448" s="33"/>
      <c r="AF6448" s="33"/>
      <c r="AG6448" s="33"/>
      <c r="AX6448" s="37">
        <f t="shared" si="312"/>
        <v>46142</v>
      </c>
      <c r="AY6448" s="178"/>
      <c r="AZ6448" s="183"/>
      <c r="BA6448" s="184"/>
      <c r="BB6448" s="184"/>
      <c r="BC6448" s="184"/>
      <c r="BD6448" s="184"/>
      <c r="BE6448" s="184"/>
      <c r="BF6448" s="184"/>
      <c r="BG6448" s="184"/>
      <c r="BT6448" s="37">
        <f t="shared" si="311"/>
        <v>46163</v>
      </c>
      <c r="BU6448" s="178"/>
      <c r="BV6448" s="185"/>
      <c r="BW6448" s="184"/>
      <c r="BX6448" s="184"/>
      <c r="BY6448" s="184"/>
      <c r="BZ6448" s="184"/>
      <c r="CA6448" s="184"/>
      <c r="CB6448" s="184"/>
      <c r="CC6448" s="184"/>
      <c r="CE6448" s="1"/>
      <c r="CF6448" s="1"/>
      <c r="CG6448" s="1"/>
      <c r="CH6448" s="1"/>
      <c r="CI6448" s="1"/>
      <c r="CJ6448" s="1"/>
      <c r="CK6448" s="1"/>
      <c r="CL6448" s="1"/>
      <c r="CM6448" s="1"/>
      <c r="CN6448" s="1"/>
      <c r="CO6448" s="1"/>
    </row>
    <row r="6449" spans="1:93" ht="30" customHeight="1" x14ac:dyDescent="0.2">
      <c r="A6449" s="1">
        <v>6443</v>
      </c>
      <c r="B6449" s="1" t="s">
        <v>2561</v>
      </c>
      <c r="C6449" s="1" t="s">
        <v>2552</v>
      </c>
      <c r="D6449" s="28" t="s">
        <v>2553</v>
      </c>
      <c r="E6449" s="28" t="s">
        <v>2560</v>
      </c>
      <c r="F6449" s="1" t="s">
        <v>74</v>
      </c>
      <c r="G6449" s="1">
        <v>6</v>
      </c>
      <c r="H6449" s="1" t="s">
        <v>4209</v>
      </c>
      <c r="I6449" s="1" t="s">
        <v>114</v>
      </c>
      <c r="J6449" s="76">
        <v>551</v>
      </c>
      <c r="K6449" s="76">
        <v>2423192</v>
      </c>
      <c r="L6449" s="29">
        <v>46135</v>
      </c>
      <c r="M6449" s="29" t="s">
        <v>4163</v>
      </c>
      <c r="N6449" s="1" t="s">
        <v>478</v>
      </c>
      <c r="O6449" s="28" t="s">
        <v>1495</v>
      </c>
      <c r="P6449" s="1" t="s">
        <v>322</v>
      </c>
      <c r="Q6449" s="76">
        <v>12</v>
      </c>
      <c r="R6449" s="1"/>
      <c r="S6449" s="76">
        <v>6</v>
      </c>
      <c r="T6449" s="1" t="s">
        <v>115</v>
      </c>
      <c r="U6449" s="1"/>
      <c r="V6449" s="1"/>
      <c r="AC6449" s="93">
        <v>24.5</v>
      </c>
      <c r="AD6449" s="69">
        <v>260</v>
      </c>
      <c r="AE6449" s="33"/>
      <c r="AF6449" s="33"/>
      <c r="AG6449" s="33"/>
      <c r="AX6449" s="37">
        <f t="shared" si="312"/>
        <v>46142</v>
      </c>
      <c r="AY6449" s="179"/>
      <c r="AZ6449" s="183"/>
      <c r="BA6449" s="181"/>
      <c r="BB6449" s="181"/>
      <c r="BC6449" s="181"/>
      <c r="BD6449" s="181"/>
      <c r="BE6449" s="181"/>
      <c r="BF6449" s="181"/>
      <c r="BG6449" s="181"/>
      <c r="BT6449" s="37">
        <f t="shared" si="311"/>
        <v>46163</v>
      </c>
      <c r="BU6449" s="179"/>
      <c r="BV6449" s="185"/>
      <c r="BW6449" s="181"/>
      <c r="BX6449" s="181"/>
      <c r="BY6449" s="181"/>
      <c r="BZ6449" s="181"/>
      <c r="CA6449" s="181"/>
      <c r="CB6449" s="181"/>
      <c r="CC6449" s="181"/>
      <c r="CE6449" s="1"/>
      <c r="CF6449" s="1"/>
      <c r="CG6449" s="1"/>
      <c r="CH6449" s="1"/>
      <c r="CI6449" s="1"/>
      <c r="CJ6449" s="1"/>
      <c r="CK6449" s="1"/>
      <c r="CL6449" s="1"/>
      <c r="CM6449" s="1"/>
      <c r="CN6449" s="1"/>
      <c r="CO6449" s="1"/>
    </row>
    <row r="6450" spans="1:93" ht="30" customHeight="1" x14ac:dyDescent="0.2">
      <c r="A6450" s="1">
        <v>6444</v>
      </c>
      <c r="B6450" s="1" t="s">
        <v>2556</v>
      </c>
      <c r="C6450" s="1" t="s">
        <v>2554</v>
      </c>
      <c r="D6450" s="28" t="s">
        <v>2555</v>
      </c>
      <c r="E6450" s="28" t="s">
        <v>2240</v>
      </c>
      <c r="F6450" s="1" t="s">
        <v>74</v>
      </c>
      <c r="G6450" s="1">
        <v>1</v>
      </c>
      <c r="H6450" s="1" t="s">
        <v>341</v>
      </c>
      <c r="I6450" s="1" t="s">
        <v>114</v>
      </c>
      <c r="J6450" s="76">
        <v>274</v>
      </c>
      <c r="K6450" s="76">
        <v>2424044</v>
      </c>
      <c r="L6450" s="29">
        <v>46135</v>
      </c>
      <c r="M6450" s="29" t="s">
        <v>4163</v>
      </c>
      <c r="N6450" s="1" t="s">
        <v>478</v>
      </c>
      <c r="O6450" s="28" t="s">
        <v>1495</v>
      </c>
      <c r="P6450" s="1" t="s">
        <v>323</v>
      </c>
      <c r="Q6450" s="76">
        <v>2</v>
      </c>
      <c r="R6450" s="1"/>
      <c r="S6450" s="76"/>
      <c r="T6450" s="1" t="s">
        <v>115</v>
      </c>
      <c r="U6450" s="1"/>
      <c r="V6450" s="1"/>
      <c r="AC6450" s="93" t="s">
        <v>103</v>
      </c>
      <c r="AD6450" s="69" t="s">
        <v>103</v>
      </c>
      <c r="AE6450" s="33"/>
      <c r="AF6450" s="33"/>
      <c r="AG6450" s="33"/>
      <c r="AX6450" s="37">
        <f t="shared" si="312"/>
        <v>46142</v>
      </c>
      <c r="AY6450" s="177" t="s">
        <v>3664</v>
      </c>
      <c r="AZ6450" s="186" t="s">
        <v>3665</v>
      </c>
      <c r="BA6450" s="183">
        <v>46.2</v>
      </c>
      <c r="BB6450" s="183">
        <v>47.3</v>
      </c>
      <c r="BC6450" s="183">
        <v>47.6</v>
      </c>
      <c r="BD6450" s="183"/>
      <c r="BE6450" s="183"/>
      <c r="BF6450" s="183"/>
      <c r="BG6450" s="183">
        <f>AVERAGE(BA6450:BF6452)</f>
        <v>47.033333333333331</v>
      </c>
      <c r="BT6450" s="37">
        <f t="shared" si="311"/>
        <v>46163</v>
      </c>
      <c r="BU6450" s="177" t="s">
        <v>3664</v>
      </c>
      <c r="BV6450" s="183" t="s">
        <v>3666</v>
      </c>
      <c r="BW6450" s="183">
        <v>58.2</v>
      </c>
      <c r="BX6450" s="183">
        <v>58.9</v>
      </c>
      <c r="BY6450" s="183">
        <v>57.8</v>
      </c>
      <c r="BZ6450" s="183"/>
      <c r="CA6450" s="183"/>
      <c r="CB6450" s="183"/>
      <c r="CC6450" s="183">
        <f>AVERAGE(BW6450:CB6452)</f>
        <v>58.29999999999999</v>
      </c>
      <c r="CE6450" s="1"/>
      <c r="CF6450" s="1"/>
      <c r="CG6450" s="1"/>
      <c r="CH6450" s="1"/>
      <c r="CI6450" s="1"/>
      <c r="CJ6450" s="1"/>
      <c r="CK6450" s="1"/>
      <c r="CL6450" s="1"/>
      <c r="CM6450" s="1"/>
      <c r="CN6450" s="1"/>
      <c r="CO6450" s="1"/>
    </row>
    <row r="6451" spans="1:93" ht="30" customHeight="1" x14ac:dyDescent="0.2">
      <c r="A6451" s="1">
        <v>6445</v>
      </c>
      <c r="B6451" s="1" t="s">
        <v>2556</v>
      </c>
      <c r="C6451" s="1" t="s">
        <v>2554</v>
      </c>
      <c r="D6451" s="28" t="s">
        <v>2555</v>
      </c>
      <c r="E6451" s="28" t="s">
        <v>2240</v>
      </c>
      <c r="F6451" s="1" t="s">
        <v>74</v>
      </c>
      <c r="G6451" s="1">
        <v>1</v>
      </c>
      <c r="H6451" s="1" t="s">
        <v>341</v>
      </c>
      <c r="I6451" s="1" t="s">
        <v>114</v>
      </c>
      <c r="J6451" s="76">
        <v>558</v>
      </c>
      <c r="K6451" s="76">
        <v>2423189</v>
      </c>
      <c r="L6451" s="29">
        <v>46135</v>
      </c>
      <c r="M6451" s="29" t="s">
        <v>4163</v>
      </c>
      <c r="N6451" s="1" t="s">
        <v>478</v>
      </c>
      <c r="O6451" s="28" t="s">
        <v>1495</v>
      </c>
      <c r="P6451" s="1" t="s">
        <v>323</v>
      </c>
      <c r="Q6451" s="76">
        <v>12.5</v>
      </c>
      <c r="R6451" s="1"/>
      <c r="S6451" s="76">
        <v>6</v>
      </c>
      <c r="T6451" s="1" t="s">
        <v>115</v>
      </c>
      <c r="U6451" s="1"/>
      <c r="V6451" s="1"/>
      <c r="AC6451" s="93">
        <v>28.5</v>
      </c>
      <c r="AD6451" s="69">
        <v>255</v>
      </c>
      <c r="AE6451" s="33"/>
      <c r="AF6451" s="33"/>
      <c r="AG6451" s="33"/>
      <c r="AX6451" s="37">
        <f t="shared" si="312"/>
        <v>46142</v>
      </c>
      <c r="AY6451" s="178"/>
      <c r="AZ6451" s="185"/>
      <c r="BA6451" s="183"/>
      <c r="BB6451" s="183"/>
      <c r="BC6451" s="183"/>
      <c r="BD6451" s="183"/>
      <c r="BE6451" s="183"/>
      <c r="BF6451" s="183"/>
      <c r="BG6451" s="183"/>
      <c r="BT6451" s="37">
        <f t="shared" si="311"/>
        <v>46163</v>
      </c>
      <c r="BU6451" s="178"/>
      <c r="BV6451" s="183"/>
      <c r="BW6451" s="183"/>
      <c r="BX6451" s="183"/>
      <c r="BY6451" s="183"/>
      <c r="BZ6451" s="183"/>
      <c r="CA6451" s="183"/>
      <c r="CB6451" s="183"/>
      <c r="CC6451" s="183"/>
      <c r="CE6451" s="1"/>
      <c r="CF6451" s="1"/>
      <c r="CG6451" s="1"/>
      <c r="CH6451" s="1"/>
      <c r="CI6451" s="1"/>
      <c r="CJ6451" s="1"/>
      <c r="CK6451" s="1"/>
      <c r="CL6451" s="1"/>
      <c r="CM6451" s="1"/>
      <c r="CN6451" s="1"/>
      <c r="CO6451" s="1"/>
    </row>
    <row r="6452" spans="1:93" ht="30" customHeight="1" x14ac:dyDescent="0.2">
      <c r="A6452" s="1">
        <v>6446</v>
      </c>
      <c r="B6452" s="1" t="s">
        <v>2556</v>
      </c>
      <c r="C6452" s="1" t="s">
        <v>2554</v>
      </c>
      <c r="D6452" s="28" t="s">
        <v>2555</v>
      </c>
      <c r="E6452" s="28" t="s">
        <v>2240</v>
      </c>
      <c r="F6452" s="1" t="s">
        <v>74</v>
      </c>
      <c r="G6452" s="1">
        <v>1</v>
      </c>
      <c r="H6452" s="1" t="s">
        <v>341</v>
      </c>
      <c r="I6452" s="1" t="s">
        <v>114</v>
      </c>
      <c r="J6452" s="76">
        <v>557</v>
      </c>
      <c r="K6452" s="76">
        <v>2423190</v>
      </c>
      <c r="L6452" s="29">
        <v>46135</v>
      </c>
      <c r="M6452" s="29" t="s">
        <v>4163</v>
      </c>
      <c r="N6452" s="1" t="s">
        <v>478</v>
      </c>
      <c r="O6452" s="28" t="s">
        <v>1495</v>
      </c>
      <c r="P6452" s="1" t="s">
        <v>323</v>
      </c>
      <c r="Q6452" s="76">
        <v>12.5</v>
      </c>
      <c r="R6452" s="1"/>
      <c r="S6452" s="76"/>
      <c r="T6452" s="1" t="s">
        <v>115</v>
      </c>
      <c r="U6452" s="1"/>
      <c r="V6452" s="1"/>
      <c r="AC6452" s="93">
        <v>24.5</v>
      </c>
      <c r="AD6452" s="69">
        <v>230</v>
      </c>
      <c r="AE6452" s="33"/>
      <c r="AF6452" s="33"/>
      <c r="AG6452" s="33"/>
      <c r="AX6452" s="37">
        <f t="shared" si="312"/>
        <v>46142</v>
      </c>
      <c r="AY6452" s="179"/>
      <c r="AZ6452" s="185"/>
      <c r="BA6452" s="183"/>
      <c r="BB6452" s="183"/>
      <c r="BC6452" s="183"/>
      <c r="BD6452" s="183"/>
      <c r="BE6452" s="183"/>
      <c r="BF6452" s="183"/>
      <c r="BG6452" s="183"/>
      <c r="BT6452" s="37">
        <f t="shared" si="311"/>
        <v>46163</v>
      </c>
      <c r="BU6452" s="179"/>
      <c r="BV6452" s="183"/>
      <c r="BW6452" s="183"/>
      <c r="BX6452" s="183"/>
      <c r="BY6452" s="183"/>
      <c r="BZ6452" s="183"/>
      <c r="CA6452" s="183"/>
      <c r="CB6452" s="183"/>
      <c r="CC6452" s="183"/>
      <c r="CE6452" s="1"/>
      <c r="CF6452" s="1"/>
      <c r="CG6452" s="1"/>
      <c r="CH6452" s="1"/>
      <c r="CI6452" s="1"/>
      <c r="CJ6452" s="1"/>
      <c r="CK6452" s="1"/>
      <c r="CL6452" s="1"/>
      <c r="CM6452" s="1"/>
      <c r="CN6452" s="1"/>
      <c r="CO6452" s="1"/>
    </row>
    <row r="6453" spans="1:93" ht="30" customHeight="1" x14ac:dyDescent="0.2">
      <c r="A6453" s="1">
        <v>6447</v>
      </c>
      <c r="B6453" s="1" t="s">
        <v>2558</v>
      </c>
      <c r="C6453" s="1" t="s">
        <v>2557</v>
      </c>
      <c r="D6453" s="28" t="s">
        <v>2559</v>
      </c>
      <c r="E6453" s="28" t="s">
        <v>2354</v>
      </c>
      <c r="F6453" s="1" t="s">
        <v>74</v>
      </c>
      <c r="G6453" s="1">
        <v>5</v>
      </c>
      <c r="H6453" s="1" t="s">
        <v>1059</v>
      </c>
      <c r="I6453" s="1" t="s">
        <v>114</v>
      </c>
      <c r="J6453" s="76">
        <v>433</v>
      </c>
      <c r="K6453" s="76">
        <v>2424050</v>
      </c>
      <c r="L6453" s="29">
        <v>46135</v>
      </c>
      <c r="M6453" s="29" t="s">
        <v>4163</v>
      </c>
      <c r="N6453" s="1" t="s">
        <v>478</v>
      </c>
      <c r="O6453" s="28" t="s">
        <v>1495</v>
      </c>
      <c r="P6453" s="1" t="s">
        <v>323</v>
      </c>
      <c r="Q6453" s="76">
        <v>10</v>
      </c>
      <c r="R6453" s="1"/>
      <c r="S6453" s="76">
        <v>6</v>
      </c>
      <c r="T6453" s="1" t="s">
        <v>115</v>
      </c>
      <c r="U6453" s="1"/>
      <c r="V6453" s="1"/>
      <c r="AC6453" s="93">
        <v>25</v>
      </c>
      <c r="AD6453" s="69">
        <v>240</v>
      </c>
      <c r="AE6453" s="33"/>
      <c r="AF6453" s="33"/>
      <c r="AG6453" s="33"/>
      <c r="AX6453" s="37">
        <f t="shared" si="312"/>
        <v>46142</v>
      </c>
      <c r="AY6453" s="92"/>
      <c r="AZ6453" s="168"/>
      <c r="BA6453" s="138"/>
      <c r="BB6453" s="138"/>
      <c r="BC6453" s="92"/>
      <c r="BD6453" s="92"/>
      <c r="BE6453" s="92"/>
      <c r="BF6453" s="92"/>
      <c r="BG6453" s="92"/>
      <c r="BT6453" s="37">
        <f t="shared" si="311"/>
        <v>46163</v>
      </c>
      <c r="BU6453" s="31"/>
      <c r="BW6453" s="33"/>
      <c r="BX6453" s="1"/>
      <c r="BY6453" s="1"/>
      <c r="BZ6453" s="1"/>
      <c r="CA6453" s="1"/>
      <c r="CB6453" s="1"/>
      <c r="CC6453" s="1"/>
      <c r="CE6453" s="1"/>
      <c r="CF6453" s="1"/>
      <c r="CG6453" s="1"/>
      <c r="CH6453" s="1"/>
      <c r="CI6453" s="1"/>
      <c r="CJ6453" s="1"/>
      <c r="CK6453" s="1"/>
      <c r="CL6453" s="1"/>
      <c r="CM6453" s="1"/>
      <c r="CN6453" s="1"/>
      <c r="CO6453" s="1"/>
    </row>
    <row r="6454" spans="1:93" ht="30" customHeight="1" x14ac:dyDescent="0.2">
      <c r="A6454" s="1">
        <v>6448</v>
      </c>
      <c r="B6454" s="1" t="s">
        <v>2558</v>
      </c>
      <c r="C6454" s="1" t="s">
        <v>2557</v>
      </c>
      <c r="D6454" s="28" t="s">
        <v>2559</v>
      </c>
      <c r="E6454" s="28" t="s">
        <v>2354</v>
      </c>
      <c r="F6454" s="1" t="s">
        <v>74</v>
      </c>
      <c r="G6454" s="1">
        <v>5</v>
      </c>
      <c r="H6454" s="1" t="s">
        <v>1059</v>
      </c>
      <c r="I6454" s="1" t="s">
        <v>114</v>
      </c>
      <c r="J6454" s="76">
        <v>303</v>
      </c>
      <c r="K6454" s="76">
        <v>2424051</v>
      </c>
      <c r="L6454" s="29">
        <v>46135</v>
      </c>
      <c r="M6454" s="29" t="s">
        <v>4163</v>
      </c>
      <c r="N6454" s="1" t="s">
        <v>478</v>
      </c>
      <c r="O6454" s="28" t="s">
        <v>1495</v>
      </c>
      <c r="P6454" s="1" t="s">
        <v>323</v>
      </c>
      <c r="Q6454" s="76">
        <v>8</v>
      </c>
      <c r="R6454" s="1"/>
      <c r="S6454" s="76"/>
      <c r="T6454" s="1" t="s">
        <v>115</v>
      </c>
      <c r="U6454" s="1"/>
      <c r="V6454" s="1"/>
      <c r="AC6454" s="93">
        <v>24</v>
      </c>
      <c r="AD6454" s="69">
        <v>220</v>
      </c>
      <c r="AE6454" s="33"/>
      <c r="AF6454" s="33"/>
      <c r="AG6454" s="33"/>
      <c r="AX6454" s="37">
        <f t="shared" si="312"/>
        <v>46142</v>
      </c>
      <c r="AY6454" s="92"/>
      <c r="AZ6454" s="92"/>
      <c r="BA6454" s="138"/>
      <c r="BB6454" s="138"/>
      <c r="BC6454" s="92"/>
      <c r="BD6454" s="92"/>
      <c r="BE6454" s="92"/>
      <c r="BF6454" s="92"/>
      <c r="BG6454" s="92"/>
      <c r="BT6454" s="37">
        <f t="shared" si="311"/>
        <v>46163</v>
      </c>
      <c r="BU6454" s="31"/>
      <c r="BW6454" s="33"/>
      <c r="BX6454" s="1"/>
      <c r="BY6454" s="1"/>
      <c r="BZ6454" s="1"/>
      <c r="CA6454" s="1"/>
      <c r="CB6454" s="1"/>
      <c r="CC6454" s="1"/>
      <c r="CE6454" s="1"/>
      <c r="CF6454" s="1"/>
      <c r="CG6454" s="1"/>
      <c r="CH6454" s="1"/>
      <c r="CI6454" s="1"/>
      <c r="CJ6454" s="1"/>
      <c r="CK6454" s="1"/>
      <c r="CL6454" s="1"/>
      <c r="CM6454" s="1"/>
      <c r="CN6454" s="1"/>
      <c r="CO6454" s="1"/>
    </row>
    <row r="6455" spans="1:93" ht="30" customHeight="1" x14ac:dyDescent="0.2">
      <c r="A6455" s="1">
        <v>6449</v>
      </c>
      <c r="B6455" s="1" t="s">
        <v>2558</v>
      </c>
      <c r="C6455" s="1" t="s">
        <v>2557</v>
      </c>
      <c r="D6455" s="28" t="s">
        <v>2559</v>
      </c>
      <c r="E6455" s="28" t="s">
        <v>2354</v>
      </c>
      <c r="F6455" s="1" t="s">
        <v>74</v>
      </c>
      <c r="G6455" s="1">
        <v>5</v>
      </c>
      <c r="H6455" s="1" t="s">
        <v>1059</v>
      </c>
      <c r="I6455" s="1" t="s">
        <v>114</v>
      </c>
      <c r="J6455" s="76">
        <v>553</v>
      </c>
      <c r="K6455" s="76">
        <v>2423194</v>
      </c>
      <c r="L6455" s="29">
        <v>46135</v>
      </c>
      <c r="M6455" s="29" t="s">
        <v>4163</v>
      </c>
      <c r="N6455" s="1" t="s">
        <v>478</v>
      </c>
      <c r="O6455" s="28" t="s">
        <v>1495</v>
      </c>
      <c r="P6455" s="1" t="s">
        <v>323</v>
      </c>
      <c r="Q6455" s="76">
        <v>12</v>
      </c>
      <c r="R6455" s="1"/>
      <c r="S6455" s="76"/>
      <c r="T6455" s="1" t="s">
        <v>115</v>
      </c>
      <c r="U6455" s="1"/>
      <c r="V6455" s="1"/>
      <c r="AC6455" s="93">
        <v>23.5</v>
      </c>
      <c r="AD6455" s="69">
        <v>230</v>
      </c>
      <c r="AE6455" s="33"/>
      <c r="AF6455" s="33"/>
      <c r="AG6455" s="33"/>
      <c r="AX6455" s="37">
        <f t="shared" si="312"/>
        <v>46142</v>
      </c>
      <c r="AY6455" s="92"/>
      <c r="AZ6455" s="169"/>
      <c r="BA6455" s="138"/>
      <c r="BB6455" s="138"/>
      <c r="BC6455" s="92"/>
      <c r="BD6455" s="92"/>
      <c r="BE6455" s="92"/>
      <c r="BF6455" s="92"/>
      <c r="BG6455" s="92"/>
      <c r="BT6455" s="37">
        <f t="shared" si="311"/>
        <v>46163</v>
      </c>
      <c r="BU6455" s="31"/>
      <c r="BW6455" s="33"/>
      <c r="BX6455" s="1"/>
      <c r="BY6455" s="1"/>
      <c r="BZ6455" s="1"/>
      <c r="CA6455" s="1"/>
      <c r="CB6455" s="1"/>
      <c r="CC6455" s="1"/>
      <c r="CE6455" s="1"/>
      <c r="CF6455" s="1"/>
      <c r="CG6455" s="1"/>
      <c r="CH6455" s="1"/>
      <c r="CI6455" s="1"/>
      <c r="CJ6455" s="1"/>
      <c r="CK6455" s="1"/>
      <c r="CL6455" s="1"/>
      <c r="CM6455" s="1"/>
      <c r="CN6455" s="1"/>
      <c r="CO6455" s="1"/>
    </row>
    <row r="6456" spans="1:93" ht="30" customHeight="1" x14ac:dyDescent="0.2">
      <c r="A6456" s="1">
        <v>6450</v>
      </c>
      <c r="B6456" s="1" t="s">
        <v>2566</v>
      </c>
      <c r="C6456" s="1" t="s">
        <v>2562</v>
      </c>
      <c r="D6456" s="28" t="s">
        <v>2563</v>
      </c>
      <c r="E6456" s="28" t="s">
        <v>2564</v>
      </c>
      <c r="F6456" s="1" t="s">
        <v>74</v>
      </c>
      <c r="G6456" s="1">
        <v>2</v>
      </c>
      <c r="H6456" s="1" t="s">
        <v>2565</v>
      </c>
      <c r="I6456" s="1" t="s">
        <v>114</v>
      </c>
      <c r="J6456" s="76">
        <v>273</v>
      </c>
      <c r="K6456" s="76">
        <v>2424101</v>
      </c>
      <c r="L6456" s="29">
        <v>46137</v>
      </c>
      <c r="M6456" s="29" t="s">
        <v>4163</v>
      </c>
      <c r="N6456" s="1" t="s">
        <v>478</v>
      </c>
      <c r="O6456" s="28" t="s">
        <v>105</v>
      </c>
      <c r="P6456" s="1" t="s">
        <v>322</v>
      </c>
      <c r="Q6456" s="76">
        <v>5</v>
      </c>
      <c r="R6456" s="1"/>
      <c r="S6456" s="76">
        <v>6</v>
      </c>
      <c r="T6456" s="1" t="s">
        <v>115</v>
      </c>
      <c r="U6456" s="1"/>
      <c r="V6456" s="1"/>
      <c r="AB6456" s="28" t="s">
        <v>3546</v>
      </c>
      <c r="AC6456" s="93">
        <v>26.5</v>
      </c>
      <c r="AD6456" s="69">
        <v>220</v>
      </c>
      <c r="AE6456" s="33"/>
      <c r="AF6456" s="33"/>
      <c r="AG6456" s="33"/>
      <c r="AX6456" s="37">
        <f t="shared" si="312"/>
        <v>46144</v>
      </c>
      <c r="AY6456" s="149" t="s">
        <v>3467</v>
      </c>
      <c r="AZ6456" s="1" t="s">
        <v>3468</v>
      </c>
      <c r="BA6456" s="1">
        <v>44.9</v>
      </c>
      <c r="BB6456" s="1">
        <v>47.1</v>
      </c>
      <c r="BC6456" s="1">
        <v>45.9</v>
      </c>
      <c r="BD6456" s="1"/>
      <c r="BE6456" s="1"/>
      <c r="BF6456" s="1"/>
      <c r="BG6456" s="1">
        <f>AVERAGE(BA6456:BF6458)</f>
        <v>45.966666666666669</v>
      </c>
      <c r="BT6456" s="37">
        <f t="shared" si="311"/>
        <v>46165</v>
      </c>
      <c r="BU6456" s="149" t="s">
        <v>3467</v>
      </c>
      <c r="BV6456" s="1" t="s">
        <v>3469</v>
      </c>
      <c r="BW6456" s="1">
        <v>57</v>
      </c>
      <c r="BX6456" s="1">
        <v>58.1</v>
      </c>
      <c r="BY6456" s="1">
        <v>58.5</v>
      </c>
      <c r="BZ6456" s="1"/>
      <c r="CA6456" s="1"/>
      <c r="CB6456" s="1"/>
      <c r="CC6456" s="1">
        <f>AVERAGE(BW6456:CB6458)</f>
        <v>57.866666666666667</v>
      </c>
      <c r="CE6456" s="1"/>
      <c r="CF6456" s="1"/>
      <c r="CG6456" s="1"/>
      <c r="CH6456" s="1"/>
      <c r="CI6456" s="1"/>
      <c r="CJ6456" s="1"/>
      <c r="CK6456" s="1"/>
      <c r="CL6456" s="1"/>
      <c r="CM6456" s="1"/>
      <c r="CN6456" s="1"/>
      <c r="CO6456" s="1"/>
    </row>
    <row r="6457" spans="1:93" ht="30" customHeight="1" x14ac:dyDescent="0.2">
      <c r="A6457" s="1">
        <v>6451</v>
      </c>
      <c r="B6457" s="1" t="s">
        <v>2566</v>
      </c>
      <c r="C6457" s="1" t="s">
        <v>2562</v>
      </c>
      <c r="D6457" s="28" t="s">
        <v>2563</v>
      </c>
      <c r="E6457" s="28" t="s">
        <v>2564</v>
      </c>
      <c r="F6457" s="1" t="s">
        <v>74</v>
      </c>
      <c r="G6457" s="1">
        <v>2</v>
      </c>
      <c r="H6457" s="1" t="s">
        <v>2565</v>
      </c>
      <c r="I6457" s="1" t="s">
        <v>114</v>
      </c>
      <c r="J6457" s="76">
        <v>407</v>
      </c>
      <c r="K6457" s="76">
        <v>2424103</v>
      </c>
      <c r="L6457" s="29">
        <v>46137</v>
      </c>
      <c r="M6457" s="29" t="s">
        <v>4163</v>
      </c>
      <c r="N6457" s="1" t="s">
        <v>478</v>
      </c>
      <c r="O6457" s="28" t="s">
        <v>105</v>
      </c>
      <c r="P6457" s="1" t="s">
        <v>322</v>
      </c>
      <c r="Q6457" s="76">
        <v>10</v>
      </c>
      <c r="R6457" s="1"/>
      <c r="S6457" s="76">
        <v>6</v>
      </c>
      <c r="T6457" s="1" t="s">
        <v>115</v>
      </c>
      <c r="U6457" s="1"/>
      <c r="V6457" s="1"/>
      <c r="AB6457" s="177" t="s">
        <v>3547</v>
      </c>
      <c r="AC6457" s="93">
        <v>25.5</v>
      </c>
      <c r="AD6457" s="69">
        <v>205</v>
      </c>
      <c r="AE6457" s="33"/>
      <c r="AF6457" s="33"/>
      <c r="AG6457" s="33"/>
      <c r="AX6457" s="37">
        <f t="shared" si="312"/>
        <v>46144</v>
      </c>
      <c r="AY6457" s="202" t="s">
        <v>3467</v>
      </c>
      <c r="AZ6457" s="204"/>
      <c r="BA6457" s="205"/>
      <c r="BB6457" s="205"/>
      <c r="BC6457" s="205"/>
      <c r="BD6457" s="205"/>
      <c r="BE6457" s="205"/>
      <c r="BF6457" s="205"/>
      <c r="BG6457" s="183" t="e">
        <f>AVERAGE(BA6457:BF6458)</f>
        <v>#DIV/0!</v>
      </c>
      <c r="BT6457" s="37">
        <f t="shared" si="311"/>
        <v>46165</v>
      </c>
      <c r="BU6457" s="177" t="s">
        <v>3467</v>
      </c>
      <c r="BV6457" s="183"/>
      <c r="BW6457" s="183"/>
      <c r="BX6457" s="183"/>
      <c r="BY6457" s="183"/>
      <c r="BZ6457" s="183"/>
      <c r="CA6457" s="183"/>
      <c r="CB6457" s="183"/>
      <c r="CC6457" s="183"/>
      <c r="CE6457" s="1"/>
      <c r="CF6457" s="1"/>
      <c r="CG6457" s="1"/>
      <c r="CH6457" s="1"/>
      <c r="CI6457" s="1"/>
      <c r="CJ6457" s="1"/>
      <c r="CK6457" s="1"/>
      <c r="CL6457" s="1"/>
      <c r="CM6457" s="1"/>
      <c r="CN6457" s="1"/>
      <c r="CO6457" s="1"/>
    </row>
    <row r="6458" spans="1:93" ht="30" customHeight="1" x14ac:dyDescent="0.2">
      <c r="A6458" s="1">
        <v>6452</v>
      </c>
      <c r="B6458" s="1" t="s">
        <v>2566</v>
      </c>
      <c r="C6458" s="1" t="s">
        <v>2562</v>
      </c>
      <c r="D6458" s="28" t="s">
        <v>2563</v>
      </c>
      <c r="E6458" s="28" t="s">
        <v>2564</v>
      </c>
      <c r="F6458" s="1" t="s">
        <v>74</v>
      </c>
      <c r="G6458" s="1">
        <v>2</v>
      </c>
      <c r="H6458" s="1" t="s">
        <v>2565</v>
      </c>
      <c r="I6458" s="1" t="s">
        <v>114</v>
      </c>
      <c r="J6458" s="76">
        <v>558</v>
      </c>
      <c r="K6458" s="76">
        <v>2424104</v>
      </c>
      <c r="L6458" s="29">
        <v>46137</v>
      </c>
      <c r="M6458" s="29" t="s">
        <v>4163</v>
      </c>
      <c r="N6458" s="1" t="s">
        <v>478</v>
      </c>
      <c r="O6458" s="28" t="s">
        <v>105</v>
      </c>
      <c r="P6458" s="1" t="s">
        <v>322</v>
      </c>
      <c r="Q6458" s="76">
        <v>10</v>
      </c>
      <c r="R6458" s="1"/>
      <c r="S6458" s="76"/>
      <c r="T6458" s="1" t="s">
        <v>115</v>
      </c>
      <c r="U6458" s="1"/>
      <c r="V6458" s="1"/>
      <c r="AB6458" s="179"/>
      <c r="AC6458" s="93">
        <v>25</v>
      </c>
      <c r="AD6458" s="69">
        <v>240</v>
      </c>
      <c r="AE6458" s="33"/>
      <c r="AF6458" s="33"/>
      <c r="AG6458" s="33"/>
      <c r="AX6458" s="37">
        <f t="shared" si="312"/>
        <v>46144</v>
      </c>
      <c r="AY6458" s="203"/>
      <c r="AZ6458" s="205"/>
      <c r="BA6458" s="205"/>
      <c r="BB6458" s="205"/>
      <c r="BC6458" s="205"/>
      <c r="BD6458" s="205"/>
      <c r="BE6458" s="205"/>
      <c r="BF6458" s="205"/>
      <c r="BG6458" s="183"/>
      <c r="BT6458" s="37">
        <f t="shared" si="311"/>
        <v>46165</v>
      </c>
      <c r="BU6458" s="179"/>
      <c r="BV6458" s="183"/>
      <c r="BW6458" s="183"/>
      <c r="BX6458" s="183"/>
      <c r="BY6458" s="183"/>
      <c r="BZ6458" s="183"/>
      <c r="CA6458" s="183"/>
      <c r="CB6458" s="183"/>
      <c r="CC6458" s="183"/>
      <c r="CE6458" s="1"/>
      <c r="CF6458" s="1"/>
      <c r="CG6458" s="1"/>
      <c r="CH6458" s="1"/>
      <c r="CI6458" s="1"/>
      <c r="CJ6458" s="1"/>
      <c r="CK6458" s="1"/>
      <c r="CL6458" s="1"/>
      <c r="CM6458" s="1"/>
      <c r="CN6458" s="1"/>
      <c r="CO6458" s="1"/>
    </row>
    <row r="6459" spans="1:93" ht="30" customHeight="1" x14ac:dyDescent="0.2">
      <c r="A6459" s="1">
        <v>6453</v>
      </c>
      <c r="B6459" s="1" t="s">
        <v>2359</v>
      </c>
      <c r="C6459" s="1" t="s">
        <v>2568</v>
      </c>
      <c r="D6459" s="28" t="s">
        <v>2567</v>
      </c>
      <c r="E6459" s="28" t="s">
        <v>2240</v>
      </c>
      <c r="F6459" s="1" t="s">
        <v>74</v>
      </c>
      <c r="G6459" s="1">
        <v>1</v>
      </c>
      <c r="H6459" s="1" t="s">
        <v>341</v>
      </c>
      <c r="I6459" s="1" t="s">
        <v>114</v>
      </c>
      <c r="J6459" s="76">
        <v>557</v>
      </c>
      <c r="K6459" s="76">
        <v>2424109</v>
      </c>
      <c r="L6459" s="29">
        <v>46138</v>
      </c>
      <c r="M6459" s="29" t="s">
        <v>4163</v>
      </c>
      <c r="N6459" s="1" t="s">
        <v>478</v>
      </c>
      <c r="O6459" s="28" t="s">
        <v>1495</v>
      </c>
      <c r="P6459" s="1" t="s">
        <v>323</v>
      </c>
      <c r="Q6459" s="76">
        <v>11</v>
      </c>
      <c r="R6459" s="1"/>
      <c r="S6459" s="76">
        <v>6</v>
      </c>
      <c r="T6459" s="1" t="s">
        <v>115</v>
      </c>
      <c r="U6459" s="1"/>
      <c r="V6459" s="1"/>
      <c r="AB6459" s="28" t="s">
        <v>3548</v>
      </c>
      <c r="AC6459" s="93">
        <v>24.5</v>
      </c>
      <c r="AD6459" s="69">
        <v>250</v>
      </c>
      <c r="AE6459" s="33"/>
      <c r="AF6459" s="33"/>
      <c r="AG6459" s="33"/>
      <c r="AX6459" s="37">
        <f t="shared" si="312"/>
        <v>46145</v>
      </c>
      <c r="AY6459" s="1" t="s">
        <v>3470</v>
      </c>
      <c r="AZ6459" s="100" t="s">
        <v>3471</v>
      </c>
      <c r="BA6459" s="1">
        <v>49.7</v>
      </c>
      <c r="BB6459" s="1">
        <v>47.6</v>
      </c>
      <c r="BC6459" s="1">
        <v>50.2</v>
      </c>
      <c r="BD6459" s="1"/>
      <c r="BE6459" s="1"/>
      <c r="BF6459" s="1"/>
      <c r="BG6459" s="1">
        <f>AVERAGE(BA6459:BF6459)</f>
        <v>49.166666666666664</v>
      </c>
      <c r="BT6459" s="37">
        <f t="shared" si="311"/>
        <v>46166</v>
      </c>
      <c r="BU6459" s="1" t="s">
        <v>3470</v>
      </c>
      <c r="BV6459" s="1" t="s">
        <v>3472</v>
      </c>
      <c r="BW6459" s="1">
        <v>59.5</v>
      </c>
      <c r="BX6459" s="1">
        <v>58.6</v>
      </c>
      <c r="BY6459" s="1">
        <v>59</v>
      </c>
      <c r="BZ6459" s="1"/>
      <c r="CA6459" s="1"/>
      <c r="CB6459" s="1"/>
      <c r="CC6459" s="1">
        <f>AVERAGE(BW6459:CB6459)</f>
        <v>59.033333333333331</v>
      </c>
      <c r="CE6459" s="1"/>
      <c r="CF6459" s="1"/>
      <c r="CG6459" s="1"/>
      <c r="CH6459" s="1"/>
      <c r="CI6459" s="1"/>
      <c r="CJ6459" s="1"/>
      <c r="CK6459" s="1"/>
      <c r="CL6459" s="1"/>
      <c r="CM6459" s="1"/>
      <c r="CN6459" s="1"/>
      <c r="CO6459" s="1"/>
    </row>
    <row r="6460" spans="1:93" ht="30" customHeight="1" x14ac:dyDescent="0.2">
      <c r="A6460" s="1">
        <v>6454</v>
      </c>
      <c r="B6460" s="1" t="s">
        <v>1491</v>
      </c>
      <c r="C6460" s="1" t="s">
        <v>2570</v>
      </c>
      <c r="D6460" s="28" t="s">
        <v>2569</v>
      </c>
      <c r="E6460" s="28" t="s">
        <v>1954</v>
      </c>
      <c r="F6460" s="1" t="s">
        <v>74</v>
      </c>
      <c r="G6460" s="1">
        <v>4</v>
      </c>
      <c r="H6460" s="1" t="s">
        <v>1059</v>
      </c>
      <c r="I6460" s="1" t="s">
        <v>114</v>
      </c>
      <c r="J6460" s="76">
        <v>274</v>
      </c>
      <c r="K6460" s="76">
        <v>2424112</v>
      </c>
      <c r="L6460" s="29">
        <v>46138</v>
      </c>
      <c r="M6460" s="29" t="s">
        <v>4163</v>
      </c>
      <c r="N6460" s="1" t="s">
        <v>478</v>
      </c>
      <c r="O6460" s="28" t="s">
        <v>1495</v>
      </c>
      <c r="P6460" s="1" t="s">
        <v>323</v>
      </c>
      <c r="Q6460" s="76">
        <v>8</v>
      </c>
      <c r="R6460" s="1"/>
      <c r="S6460" s="76"/>
      <c r="T6460" s="1" t="s">
        <v>115</v>
      </c>
      <c r="U6460" s="1"/>
      <c r="V6460" s="1"/>
      <c r="AB6460" s="177" t="s">
        <v>3549</v>
      </c>
      <c r="AC6460" s="93">
        <v>25</v>
      </c>
      <c r="AD6460" s="69">
        <v>245</v>
      </c>
      <c r="AE6460" s="33"/>
      <c r="AF6460" s="33"/>
      <c r="AG6460" s="33"/>
      <c r="AX6460" s="37">
        <f t="shared" si="312"/>
        <v>46145</v>
      </c>
      <c r="AY6460" s="177" t="s">
        <v>3473</v>
      </c>
      <c r="AZ6460" s="186" t="s">
        <v>3474</v>
      </c>
      <c r="BA6460" s="183">
        <v>46.9</v>
      </c>
      <c r="BB6460" s="183">
        <v>48.7</v>
      </c>
      <c r="BC6460" s="183">
        <v>47.9</v>
      </c>
      <c r="BD6460" s="183"/>
      <c r="BE6460" s="183"/>
      <c r="BF6460" s="183"/>
      <c r="BG6460" s="183">
        <f>AVERAGE(BA6460:BF6462)</f>
        <v>47.833333333333336</v>
      </c>
      <c r="BT6460" s="37">
        <f t="shared" si="311"/>
        <v>46166</v>
      </c>
      <c r="BU6460" s="177" t="s">
        <v>3473</v>
      </c>
      <c r="BV6460" s="185" t="s">
        <v>3475</v>
      </c>
      <c r="BW6460" s="183">
        <v>59.1</v>
      </c>
      <c r="BX6460" s="183">
        <v>59.8</v>
      </c>
      <c r="BY6460" s="183">
        <v>58.3</v>
      </c>
      <c r="BZ6460" s="183"/>
      <c r="CA6460" s="183"/>
      <c r="CB6460" s="183"/>
      <c r="CC6460" s="183">
        <f>AVERAGE(BW6460:CB6462)</f>
        <v>59.066666666666663</v>
      </c>
      <c r="CE6460" s="1"/>
      <c r="CF6460" s="1"/>
      <c r="CG6460" s="1"/>
      <c r="CH6460" s="1"/>
      <c r="CI6460" s="1"/>
      <c r="CJ6460" s="1"/>
      <c r="CK6460" s="1"/>
      <c r="CL6460" s="1"/>
      <c r="CM6460" s="1"/>
      <c r="CN6460" s="1"/>
      <c r="CO6460" s="1"/>
    </row>
    <row r="6461" spans="1:93" ht="30" customHeight="1" x14ac:dyDescent="0.2">
      <c r="A6461" s="1">
        <v>6455</v>
      </c>
      <c r="B6461" s="1" t="s">
        <v>1491</v>
      </c>
      <c r="C6461" s="1" t="s">
        <v>2570</v>
      </c>
      <c r="D6461" s="28" t="s">
        <v>2569</v>
      </c>
      <c r="E6461" s="28" t="s">
        <v>1954</v>
      </c>
      <c r="F6461" s="1" t="s">
        <v>74</v>
      </c>
      <c r="G6461" s="1">
        <v>4</v>
      </c>
      <c r="H6461" s="1" t="s">
        <v>1059</v>
      </c>
      <c r="I6461" s="1" t="s">
        <v>114</v>
      </c>
      <c r="J6461" s="76">
        <v>415</v>
      </c>
      <c r="K6461" s="76">
        <v>2424120</v>
      </c>
      <c r="L6461" s="29">
        <v>46138</v>
      </c>
      <c r="M6461" s="29" t="s">
        <v>4163</v>
      </c>
      <c r="N6461" s="1" t="s">
        <v>478</v>
      </c>
      <c r="O6461" s="28" t="s">
        <v>1495</v>
      </c>
      <c r="P6461" s="1" t="s">
        <v>323</v>
      </c>
      <c r="Q6461" s="76">
        <v>10</v>
      </c>
      <c r="R6461" s="1"/>
      <c r="S6461" s="76">
        <v>6</v>
      </c>
      <c r="T6461" s="1" t="s">
        <v>115</v>
      </c>
      <c r="U6461" s="1"/>
      <c r="V6461" s="1"/>
      <c r="AB6461" s="178"/>
      <c r="AC6461" s="93">
        <v>25</v>
      </c>
      <c r="AD6461" s="69">
        <v>240</v>
      </c>
      <c r="AE6461" s="33"/>
      <c r="AF6461" s="33"/>
      <c r="AG6461" s="33"/>
      <c r="AX6461" s="37">
        <f t="shared" si="312"/>
        <v>46145</v>
      </c>
      <c r="AY6461" s="178"/>
      <c r="AZ6461" s="185"/>
      <c r="BA6461" s="183"/>
      <c r="BB6461" s="183"/>
      <c r="BC6461" s="183"/>
      <c r="BD6461" s="183"/>
      <c r="BE6461" s="183"/>
      <c r="BF6461" s="183"/>
      <c r="BG6461" s="183"/>
      <c r="BT6461" s="37">
        <f t="shared" si="311"/>
        <v>46166</v>
      </c>
      <c r="BU6461" s="178"/>
      <c r="BV6461" s="185"/>
      <c r="BW6461" s="183"/>
      <c r="BX6461" s="183"/>
      <c r="BY6461" s="183"/>
      <c r="BZ6461" s="183"/>
      <c r="CA6461" s="183"/>
      <c r="CB6461" s="183"/>
      <c r="CC6461" s="183"/>
      <c r="CE6461" s="1"/>
      <c r="CF6461" s="1"/>
      <c r="CG6461" s="1"/>
      <c r="CH6461" s="1"/>
      <c r="CI6461" s="1"/>
      <c r="CJ6461" s="1"/>
      <c r="CK6461" s="1"/>
      <c r="CL6461" s="1"/>
      <c r="CM6461" s="1"/>
      <c r="CN6461" s="1"/>
      <c r="CO6461" s="1"/>
    </row>
    <row r="6462" spans="1:93" ht="30" customHeight="1" x14ac:dyDescent="0.2">
      <c r="A6462" s="1">
        <v>6456</v>
      </c>
      <c r="B6462" s="1" t="s">
        <v>1491</v>
      </c>
      <c r="C6462" s="1" t="s">
        <v>2570</v>
      </c>
      <c r="D6462" s="28" t="s">
        <v>2569</v>
      </c>
      <c r="E6462" s="28" t="s">
        <v>1954</v>
      </c>
      <c r="F6462" s="1" t="s">
        <v>74</v>
      </c>
      <c r="G6462" s="1">
        <v>4</v>
      </c>
      <c r="H6462" s="1" t="s">
        <v>1059</v>
      </c>
      <c r="I6462" s="1" t="s">
        <v>114</v>
      </c>
      <c r="J6462" s="76">
        <v>557</v>
      </c>
      <c r="K6462" s="76">
        <v>2424129</v>
      </c>
      <c r="L6462" s="29">
        <v>46138</v>
      </c>
      <c r="M6462" s="29" t="s">
        <v>4163</v>
      </c>
      <c r="N6462" s="1" t="s">
        <v>478</v>
      </c>
      <c r="O6462" s="28" t="s">
        <v>1495</v>
      </c>
      <c r="P6462" s="1" t="s">
        <v>323</v>
      </c>
      <c r="Q6462" s="76">
        <v>12</v>
      </c>
      <c r="R6462" s="1"/>
      <c r="S6462" s="76"/>
      <c r="T6462" s="1" t="s">
        <v>115</v>
      </c>
      <c r="U6462" s="1"/>
      <c r="V6462" s="1"/>
      <c r="AB6462" s="179"/>
      <c r="AC6462" s="93">
        <v>25.5</v>
      </c>
      <c r="AD6462" s="69">
        <v>260</v>
      </c>
      <c r="AE6462" s="33"/>
      <c r="AF6462" s="33"/>
      <c r="AG6462" s="33"/>
      <c r="AX6462" s="37">
        <f t="shared" si="312"/>
        <v>46145</v>
      </c>
      <c r="AY6462" s="179"/>
      <c r="AZ6462" s="185"/>
      <c r="BA6462" s="183"/>
      <c r="BB6462" s="183"/>
      <c r="BC6462" s="183"/>
      <c r="BD6462" s="183"/>
      <c r="BE6462" s="183"/>
      <c r="BF6462" s="183"/>
      <c r="BG6462" s="183"/>
      <c r="BT6462" s="37">
        <f t="shared" si="311"/>
        <v>46166</v>
      </c>
      <c r="BU6462" s="179"/>
      <c r="BV6462" s="185"/>
      <c r="BW6462" s="183"/>
      <c r="BX6462" s="183"/>
      <c r="BY6462" s="183"/>
      <c r="BZ6462" s="183"/>
      <c r="CA6462" s="183"/>
      <c r="CB6462" s="183"/>
      <c r="CC6462" s="183"/>
      <c r="CE6462" s="1"/>
      <c r="CF6462" s="1"/>
      <c r="CG6462" s="1"/>
      <c r="CH6462" s="1"/>
      <c r="CI6462" s="1"/>
      <c r="CJ6462" s="1"/>
      <c r="CK6462" s="1"/>
      <c r="CL6462" s="1"/>
      <c r="CM6462" s="1"/>
      <c r="CN6462" s="1"/>
      <c r="CO6462" s="1"/>
    </row>
    <row r="6463" spans="1:93" ht="30" customHeight="1" x14ac:dyDescent="0.2">
      <c r="A6463" s="1">
        <v>6457</v>
      </c>
      <c r="B6463" s="1" t="s">
        <v>1491</v>
      </c>
      <c r="C6463" s="1" t="s">
        <v>2676</v>
      </c>
      <c r="D6463" s="28" t="s">
        <v>2677</v>
      </c>
      <c r="E6463" s="28" t="s">
        <v>2678</v>
      </c>
      <c r="F6463" s="1" t="s">
        <v>74</v>
      </c>
      <c r="G6463" s="1">
        <v>7</v>
      </c>
      <c r="H6463" s="1" t="s">
        <v>1059</v>
      </c>
      <c r="I6463" s="1" t="s">
        <v>114</v>
      </c>
      <c r="J6463" s="76">
        <v>553</v>
      </c>
      <c r="K6463" s="76">
        <v>2423260</v>
      </c>
      <c r="L6463" s="29">
        <v>46138</v>
      </c>
      <c r="M6463" s="29" t="s">
        <v>4163</v>
      </c>
      <c r="N6463" s="1" t="s">
        <v>478</v>
      </c>
      <c r="O6463" s="28" t="s">
        <v>1495</v>
      </c>
      <c r="P6463" s="1" t="s">
        <v>323</v>
      </c>
      <c r="Q6463" s="76">
        <v>12</v>
      </c>
      <c r="R6463" s="1"/>
      <c r="S6463" s="76">
        <v>6</v>
      </c>
      <c r="T6463" s="1" t="s">
        <v>115</v>
      </c>
      <c r="U6463" s="1"/>
      <c r="V6463" s="1"/>
      <c r="AB6463" s="177" t="s">
        <v>3550</v>
      </c>
      <c r="AC6463" s="93">
        <v>25.5</v>
      </c>
      <c r="AD6463" s="69">
        <v>250</v>
      </c>
      <c r="AE6463" s="33"/>
      <c r="AF6463" s="33"/>
      <c r="AG6463" s="33"/>
      <c r="AX6463" s="37">
        <f t="shared" si="312"/>
        <v>46145</v>
      </c>
      <c r="AY6463" s="177" t="s">
        <v>3477</v>
      </c>
      <c r="AZ6463" s="183" t="s">
        <v>3476</v>
      </c>
      <c r="BA6463" s="180">
        <v>48.4</v>
      </c>
      <c r="BB6463" s="180">
        <v>49.8</v>
      </c>
      <c r="BC6463" s="180">
        <v>47.9</v>
      </c>
      <c r="BD6463" s="180"/>
      <c r="BE6463" s="180"/>
      <c r="BF6463" s="180"/>
      <c r="BG6463" s="180">
        <f>AVERAGE(BA6463:BF6467)</f>
        <v>48.699999999999996</v>
      </c>
      <c r="BT6463" s="37">
        <f t="shared" si="311"/>
        <v>46166</v>
      </c>
      <c r="BU6463" s="177" t="s">
        <v>3477</v>
      </c>
      <c r="BV6463" s="183" t="s">
        <v>3478</v>
      </c>
      <c r="BW6463" s="180">
        <v>60.8</v>
      </c>
      <c r="BX6463" s="180">
        <v>59.4</v>
      </c>
      <c r="BY6463" s="180">
        <v>58.9</v>
      </c>
      <c r="BZ6463" s="180"/>
      <c r="CA6463" s="180"/>
      <c r="CB6463" s="180"/>
      <c r="CC6463" s="180">
        <f>AVERAGE(BW6463:CB6467)</f>
        <v>59.699999999999996</v>
      </c>
      <c r="CE6463" s="1"/>
      <c r="CF6463" s="1"/>
      <c r="CG6463" s="1"/>
      <c r="CH6463" s="1"/>
      <c r="CI6463" s="1"/>
      <c r="CJ6463" s="1"/>
      <c r="CK6463" s="1"/>
      <c r="CL6463" s="1"/>
      <c r="CM6463" s="1"/>
      <c r="CN6463" s="1"/>
      <c r="CO6463" s="1"/>
    </row>
    <row r="6464" spans="1:93" ht="30" customHeight="1" x14ac:dyDescent="0.2">
      <c r="A6464" s="1">
        <v>6458</v>
      </c>
      <c r="B6464" s="1" t="s">
        <v>1491</v>
      </c>
      <c r="C6464" s="1" t="s">
        <v>2676</v>
      </c>
      <c r="D6464" s="28" t="s">
        <v>2677</v>
      </c>
      <c r="E6464" s="28" t="s">
        <v>2678</v>
      </c>
      <c r="F6464" s="1" t="s">
        <v>74</v>
      </c>
      <c r="G6464" s="1">
        <v>7</v>
      </c>
      <c r="H6464" s="1" t="s">
        <v>1059</v>
      </c>
      <c r="I6464" s="1" t="s">
        <v>114</v>
      </c>
      <c r="J6464" s="76">
        <v>302</v>
      </c>
      <c r="K6464" s="76">
        <v>2423262</v>
      </c>
      <c r="L6464" s="29">
        <v>46138</v>
      </c>
      <c r="M6464" s="29" t="s">
        <v>4163</v>
      </c>
      <c r="N6464" s="1" t="s">
        <v>478</v>
      </c>
      <c r="O6464" s="28" t="s">
        <v>1495</v>
      </c>
      <c r="P6464" s="1" t="s">
        <v>323</v>
      </c>
      <c r="Q6464" s="76">
        <v>8</v>
      </c>
      <c r="R6464" s="1"/>
      <c r="S6464" s="76"/>
      <c r="T6464" s="1" t="s">
        <v>115</v>
      </c>
      <c r="U6464" s="1"/>
      <c r="V6464" s="1"/>
      <c r="AB6464" s="178"/>
      <c r="AC6464" s="93">
        <v>25</v>
      </c>
      <c r="AD6464" s="69">
        <v>260</v>
      </c>
      <c r="AE6464" s="33"/>
      <c r="AF6464" s="33"/>
      <c r="AG6464" s="33"/>
      <c r="AX6464" s="37">
        <f t="shared" si="312"/>
        <v>46145</v>
      </c>
      <c r="AY6464" s="178"/>
      <c r="AZ6464" s="183"/>
      <c r="BA6464" s="184"/>
      <c r="BB6464" s="184"/>
      <c r="BC6464" s="184"/>
      <c r="BD6464" s="184"/>
      <c r="BE6464" s="184"/>
      <c r="BF6464" s="184"/>
      <c r="BG6464" s="184"/>
      <c r="BT6464" s="37">
        <f t="shared" si="311"/>
        <v>46166</v>
      </c>
      <c r="BU6464" s="178"/>
      <c r="BV6464" s="183"/>
      <c r="BW6464" s="184"/>
      <c r="BX6464" s="184"/>
      <c r="BY6464" s="184"/>
      <c r="BZ6464" s="184"/>
      <c r="CA6464" s="184"/>
      <c r="CB6464" s="184"/>
      <c r="CC6464" s="184"/>
      <c r="CE6464" s="1"/>
      <c r="CF6464" s="1"/>
      <c r="CG6464" s="1"/>
      <c r="CH6464" s="1"/>
      <c r="CI6464" s="1"/>
      <c r="CJ6464" s="1"/>
      <c r="CK6464" s="1"/>
      <c r="CL6464" s="1"/>
      <c r="CM6464" s="1"/>
      <c r="CN6464" s="1"/>
      <c r="CO6464" s="1"/>
    </row>
    <row r="6465" spans="1:93" ht="30" customHeight="1" x14ac:dyDescent="0.2">
      <c r="A6465" s="1">
        <v>6459</v>
      </c>
      <c r="B6465" s="1" t="s">
        <v>1491</v>
      </c>
      <c r="C6465" s="1" t="s">
        <v>2676</v>
      </c>
      <c r="D6465" s="28" t="s">
        <v>2677</v>
      </c>
      <c r="E6465" s="28" t="s">
        <v>2678</v>
      </c>
      <c r="F6465" s="1" t="s">
        <v>74</v>
      </c>
      <c r="G6465" s="1">
        <v>7</v>
      </c>
      <c r="H6465" s="1" t="s">
        <v>1059</v>
      </c>
      <c r="I6465" s="1" t="s">
        <v>114</v>
      </c>
      <c r="J6465" s="76">
        <v>558</v>
      </c>
      <c r="K6465" s="76">
        <v>2423265</v>
      </c>
      <c r="L6465" s="29">
        <v>46138</v>
      </c>
      <c r="M6465" s="29" t="s">
        <v>4163</v>
      </c>
      <c r="N6465" s="1" t="s">
        <v>478</v>
      </c>
      <c r="O6465" s="28" t="s">
        <v>1495</v>
      </c>
      <c r="P6465" s="1" t="s">
        <v>323</v>
      </c>
      <c r="Q6465" s="76">
        <v>12</v>
      </c>
      <c r="R6465" s="1"/>
      <c r="S6465" s="76"/>
      <c r="T6465" s="1" t="s">
        <v>115</v>
      </c>
      <c r="U6465" s="1"/>
      <c r="V6465" s="1"/>
      <c r="AB6465" s="178"/>
      <c r="AC6465" s="93">
        <v>25</v>
      </c>
      <c r="AD6465" s="69">
        <v>250</v>
      </c>
      <c r="AE6465" s="33"/>
      <c r="AF6465" s="33"/>
      <c r="AG6465" s="33"/>
      <c r="AX6465" s="37">
        <f t="shared" si="312"/>
        <v>46145</v>
      </c>
      <c r="AY6465" s="178"/>
      <c r="AZ6465" s="183"/>
      <c r="BA6465" s="184"/>
      <c r="BB6465" s="184"/>
      <c r="BC6465" s="184"/>
      <c r="BD6465" s="184"/>
      <c r="BE6465" s="184"/>
      <c r="BF6465" s="184"/>
      <c r="BG6465" s="184"/>
      <c r="BT6465" s="37">
        <f t="shared" si="311"/>
        <v>46166</v>
      </c>
      <c r="BU6465" s="178"/>
      <c r="BV6465" s="183"/>
      <c r="BW6465" s="184"/>
      <c r="BX6465" s="184"/>
      <c r="BY6465" s="184"/>
      <c r="BZ6465" s="184"/>
      <c r="CA6465" s="184"/>
      <c r="CB6465" s="184"/>
      <c r="CC6465" s="184"/>
      <c r="CE6465" s="1"/>
      <c r="CF6465" s="1"/>
      <c r="CG6465" s="1"/>
      <c r="CH6465" s="1"/>
      <c r="CI6465" s="1"/>
      <c r="CJ6465" s="1"/>
      <c r="CK6465" s="1"/>
      <c r="CL6465" s="1"/>
      <c r="CM6465" s="1"/>
      <c r="CN6465" s="1"/>
      <c r="CO6465" s="1"/>
    </row>
    <row r="6466" spans="1:93" ht="30" customHeight="1" x14ac:dyDescent="0.2">
      <c r="A6466" s="1">
        <v>6460</v>
      </c>
      <c r="B6466" s="1" t="s">
        <v>1491</v>
      </c>
      <c r="C6466" s="1" t="s">
        <v>2676</v>
      </c>
      <c r="D6466" s="28" t="s">
        <v>2677</v>
      </c>
      <c r="E6466" s="28" t="s">
        <v>2678</v>
      </c>
      <c r="F6466" s="1" t="s">
        <v>74</v>
      </c>
      <c r="G6466" s="1">
        <v>7</v>
      </c>
      <c r="H6466" s="1" t="s">
        <v>1059</v>
      </c>
      <c r="I6466" s="1" t="s">
        <v>114</v>
      </c>
      <c r="J6466" s="76">
        <v>553</v>
      </c>
      <c r="K6466" s="76">
        <v>2423266</v>
      </c>
      <c r="L6466" s="29">
        <v>46138</v>
      </c>
      <c r="M6466" s="29" t="s">
        <v>4163</v>
      </c>
      <c r="N6466" s="1" t="s">
        <v>478</v>
      </c>
      <c r="O6466" s="28" t="s">
        <v>1495</v>
      </c>
      <c r="P6466" s="1" t="s">
        <v>323</v>
      </c>
      <c r="Q6466" s="76">
        <v>12</v>
      </c>
      <c r="R6466" s="1"/>
      <c r="S6466" s="76"/>
      <c r="T6466" s="1" t="s">
        <v>115</v>
      </c>
      <c r="U6466" s="1"/>
      <c r="V6466" s="1"/>
      <c r="AB6466" s="178"/>
      <c r="AC6466" s="93">
        <v>26</v>
      </c>
      <c r="AD6466" s="69">
        <v>230</v>
      </c>
      <c r="AE6466" s="33"/>
      <c r="AF6466" s="33"/>
      <c r="AG6466" s="33"/>
      <c r="AX6466" s="37">
        <f t="shared" si="312"/>
        <v>46145</v>
      </c>
      <c r="AY6466" s="178"/>
      <c r="AZ6466" s="183"/>
      <c r="BA6466" s="184"/>
      <c r="BB6466" s="184"/>
      <c r="BC6466" s="184"/>
      <c r="BD6466" s="184"/>
      <c r="BE6466" s="184"/>
      <c r="BF6466" s="184"/>
      <c r="BG6466" s="184"/>
      <c r="BT6466" s="37">
        <f t="shared" si="311"/>
        <v>46166</v>
      </c>
      <c r="BU6466" s="178"/>
      <c r="BV6466" s="183"/>
      <c r="BW6466" s="184"/>
      <c r="BX6466" s="184"/>
      <c r="BY6466" s="184"/>
      <c r="BZ6466" s="184"/>
      <c r="CA6466" s="184"/>
      <c r="CB6466" s="184"/>
      <c r="CC6466" s="184"/>
      <c r="CE6466" s="1"/>
      <c r="CF6466" s="1"/>
      <c r="CG6466" s="1"/>
      <c r="CH6466" s="1"/>
      <c r="CI6466" s="1"/>
      <c r="CJ6466" s="1"/>
      <c r="CK6466" s="1"/>
      <c r="CL6466" s="1"/>
      <c r="CM6466" s="1"/>
      <c r="CN6466" s="1"/>
      <c r="CO6466" s="1"/>
    </row>
    <row r="6467" spans="1:93" ht="30" customHeight="1" x14ac:dyDescent="0.2">
      <c r="A6467" s="1">
        <v>6461</v>
      </c>
      <c r="B6467" s="1" t="s">
        <v>1491</v>
      </c>
      <c r="C6467" s="1" t="s">
        <v>2676</v>
      </c>
      <c r="D6467" s="28" t="s">
        <v>2677</v>
      </c>
      <c r="E6467" s="28" t="s">
        <v>2678</v>
      </c>
      <c r="F6467" s="1" t="s">
        <v>74</v>
      </c>
      <c r="G6467" s="1">
        <v>7</v>
      </c>
      <c r="H6467" s="1" t="s">
        <v>1059</v>
      </c>
      <c r="I6467" s="1" t="s">
        <v>114</v>
      </c>
      <c r="J6467" s="76">
        <v>554</v>
      </c>
      <c r="K6467" s="76">
        <v>2424166</v>
      </c>
      <c r="L6467" s="29">
        <v>46138</v>
      </c>
      <c r="M6467" s="29" t="s">
        <v>4163</v>
      </c>
      <c r="N6467" s="1" t="s">
        <v>478</v>
      </c>
      <c r="O6467" s="28" t="s">
        <v>1495</v>
      </c>
      <c r="P6467" s="1" t="s">
        <v>323</v>
      </c>
      <c r="Q6467" s="76">
        <v>9</v>
      </c>
      <c r="R6467" s="1"/>
      <c r="S6467" s="76"/>
      <c r="T6467" s="1" t="s">
        <v>115</v>
      </c>
      <c r="U6467" s="1"/>
      <c r="V6467" s="1"/>
      <c r="AB6467" s="179"/>
      <c r="AC6467" s="93">
        <v>25</v>
      </c>
      <c r="AD6467" s="69">
        <v>210</v>
      </c>
      <c r="AE6467" s="33"/>
      <c r="AF6467" s="33"/>
      <c r="AG6467" s="33"/>
      <c r="AX6467" s="37">
        <f t="shared" si="312"/>
        <v>46145</v>
      </c>
      <c r="AY6467" s="179"/>
      <c r="AZ6467" s="183"/>
      <c r="BA6467" s="181"/>
      <c r="BB6467" s="181"/>
      <c r="BC6467" s="181"/>
      <c r="BD6467" s="181"/>
      <c r="BE6467" s="181"/>
      <c r="BF6467" s="181"/>
      <c r="BG6467" s="181"/>
      <c r="BT6467" s="37">
        <f t="shared" si="311"/>
        <v>46166</v>
      </c>
      <c r="BU6467" s="179"/>
      <c r="BV6467" s="183"/>
      <c r="BW6467" s="181"/>
      <c r="BX6467" s="181"/>
      <c r="BY6467" s="181"/>
      <c r="BZ6467" s="181"/>
      <c r="CA6467" s="181"/>
      <c r="CB6467" s="181"/>
      <c r="CC6467" s="181"/>
      <c r="CE6467" s="1"/>
      <c r="CF6467" s="1"/>
      <c r="CG6467" s="1"/>
      <c r="CH6467" s="1"/>
      <c r="CI6467" s="1"/>
      <c r="CJ6467" s="1"/>
      <c r="CK6467" s="1"/>
      <c r="CL6467" s="1"/>
      <c r="CM6467" s="1"/>
      <c r="CN6467" s="1"/>
      <c r="CO6467" s="1"/>
    </row>
    <row r="6468" spans="1:93" ht="30" customHeight="1" x14ac:dyDescent="0.2">
      <c r="A6468" s="1">
        <v>6462</v>
      </c>
      <c r="B6468" s="1" t="s">
        <v>1491</v>
      </c>
      <c r="C6468" s="1" t="s">
        <v>2679</v>
      </c>
      <c r="D6468" s="28" t="s">
        <v>2680</v>
      </c>
      <c r="E6468" s="28" t="s">
        <v>2681</v>
      </c>
      <c r="F6468" s="1" t="s">
        <v>74</v>
      </c>
      <c r="G6468" s="1">
        <v>1</v>
      </c>
      <c r="H6468" s="1" t="s">
        <v>1059</v>
      </c>
      <c r="I6468" s="1" t="s">
        <v>114</v>
      </c>
      <c r="J6468" s="76">
        <v>437</v>
      </c>
      <c r="K6468" s="76">
        <v>2423261</v>
      </c>
      <c r="L6468" s="29">
        <v>46138</v>
      </c>
      <c r="M6468" s="29" t="s">
        <v>4163</v>
      </c>
      <c r="N6468" s="1" t="s">
        <v>478</v>
      </c>
      <c r="O6468" s="28" t="s">
        <v>1495</v>
      </c>
      <c r="P6468" s="1" t="s">
        <v>323</v>
      </c>
      <c r="Q6468" s="76">
        <v>8</v>
      </c>
      <c r="R6468" s="1"/>
      <c r="S6468" s="76">
        <v>6</v>
      </c>
      <c r="T6468" s="1" t="s">
        <v>115</v>
      </c>
      <c r="U6468" s="1"/>
      <c r="V6468" s="1"/>
      <c r="AB6468" s="177" t="s">
        <v>3551</v>
      </c>
      <c r="AC6468" s="93">
        <v>25</v>
      </c>
      <c r="AD6468" s="69">
        <v>245</v>
      </c>
      <c r="AE6468" s="33"/>
      <c r="AF6468" s="33"/>
      <c r="AG6468" s="33"/>
      <c r="AX6468" s="37">
        <f t="shared" si="312"/>
        <v>46145</v>
      </c>
      <c r="AY6468" s="177" t="s">
        <v>3479</v>
      </c>
      <c r="AZ6468" s="183" t="s">
        <v>3480</v>
      </c>
      <c r="BA6468" s="183">
        <v>47.1</v>
      </c>
      <c r="BB6468" s="183">
        <v>46.5</v>
      </c>
      <c r="BC6468" s="183">
        <v>47.8</v>
      </c>
      <c r="BD6468" s="183"/>
      <c r="BE6468" s="183"/>
      <c r="BF6468" s="183"/>
      <c r="BG6468" s="183">
        <f>AVERAGE(BA6468:BF6470)</f>
        <v>47.133333333333326</v>
      </c>
      <c r="BT6468" s="37">
        <f t="shared" si="311"/>
        <v>46166</v>
      </c>
      <c r="BU6468" s="177" t="s">
        <v>3479</v>
      </c>
      <c r="BV6468" s="185" t="s">
        <v>3481</v>
      </c>
      <c r="BW6468" s="183">
        <v>58</v>
      </c>
      <c r="BX6468" s="183">
        <v>58.8</v>
      </c>
      <c r="BY6468" s="183">
        <v>59.2</v>
      </c>
      <c r="BZ6468" s="183"/>
      <c r="CA6468" s="183"/>
      <c r="CB6468" s="183"/>
      <c r="CC6468" s="183">
        <f>AVERAGE(BW6468:CB6470)</f>
        <v>58.666666666666664</v>
      </c>
      <c r="CE6468" s="1"/>
      <c r="CF6468" s="1"/>
      <c r="CG6468" s="1"/>
      <c r="CH6468" s="1"/>
      <c r="CI6468" s="1"/>
      <c r="CJ6468" s="1"/>
      <c r="CK6468" s="1"/>
      <c r="CL6468" s="1"/>
      <c r="CM6468" s="1"/>
      <c r="CN6468" s="1"/>
      <c r="CO6468" s="1"/>
    </row>
    <row r="6469" spans="1:93" ht="30" customHeight="1" x14ac:dyDescent="0.2">
      <c r="A6469" s="1">
        <v>6463</v>
      </c>
      <c r="B6469" s="1" t="s">
        <v>1491</v>
      </c>
      <c r="C6469" s="1" t="s">
        <v>2682</v>
      </c>
      <c r="D6469" s="28" t="s">
        <v>2683</v>
      </c>
      <c r="E6469" s="28" t="s">
        <v>2684</v>
      </c>
      <c r="F6469" s="1" t="s">
        <v>74</v>
      </c>
      <c r="G6469" s="1">
        <v>1</v>
      </c>
      <c r="H6469" s="1" t="s">
        <v>1059</v>
      </c>
      <c r="I6469" s="1" t="s">
        <v>114</v>
      </c>
      <c r="J6469" s="76">
        <v>403</v>
      </c>
      <c r="K6469" s="76">
        <v>2423264</v>
      </c>
      <c r="L6469" s="29">
        <v>46138</v>
      </c>
      <c r="M6469" s="29" t="s">
        <v>4163</v>
      </c>
      <c r="N6469" s="1" t="s">
        <v>478</v>
      </c>
      <c r="O6469" s="28" t="s">
        <v>1495</v>
      </c>
      <c r="P6469" s="1" t="s">
        <v>323</v>
      </c>
      <c r="Q6469" s="76">
        <v>7</v>
      </c>
      <c r="R6469" s="1"/>
      <c r="S6469" s="76"/>
      <c r="T6469" s="1" t="s">
        <v>115</v>
      </c>
      <c r="U6469" s="1"/>
      <c r="V6469" s="1"/>
      <c r="AB6469" s="178"/>
      <c r="AC6469" s="93">
        <v>26.5</v>
      </c>
      <c r="AD6469" s="69">
        <v>250</v>
      </c>
      <c r="AE6469" s="33"/>
      <c r="AF6469" s="33"/>
      <c r="AG6469" s="33"/>
      <c r="AX6469" s="37">
        <f t="shared" si="312"/>
        <v>46145</v>
      </c>
      <c r="AY6469" s="178"/>
      <c r="AZ6469" s="183"/>
      <c r="BA6469" s="183"/>
      <c r="BB6469" s="183"/>
      <c r="BC6469" s="183"/>
      <c r="BD6469" s="183"/>
      <c r="BE6469" s="183"/>
      <c r="BF6469" s="183"/>
      <c r="BG6469" s="183"/>
      <c r="BT6469" s="37">
        <f t="shared" si="311"/>
        <v>46166</v>
      </c>
      <c r="BU6469" s="178"/>
      <c r="BV6469" s="185"/>
      <c r="BW6469" s="183"/>
      <c r="BX6469" s="183"/>
      <c r="BY6469" s="183"/>
      <c r="BZ6469" s="183"/>
      <c r="CA6469" s="183"/>
      <c r="CB6469" s="183"/>
      <c r="CC6469" s="183"/>
      <c r="CE6469" s="1"/>
      <c r="CF6469" s="1"/>
      <c r="CG6469" s="1"/>
      <c r="CH6469" s="1"/>
      <c r="CI6469" s="1"/>
      <c r="CJ6469" s="1"/>
      <c r="CK6469" s="1"/>
      <c r="CL6469" s="1"/>
      <c r="CM6469" s="1"/>
      <c r="CN6469" s="1"/>
      <c r="CO6469" s="1"/>
    </row>
    <row r="6470" spans="1:93" ht="30" customHeight="1" x14ac:dyDescent="0.2">
      <c r="A6470" s="1">
        <v>6464</v>
      </c>
      <c r="B6470" s="1" t="s">
        <v>1491</v>
      </c>
      <c r="C6470" s="1" t="s">
        <v>2682</v>
      </c>
      <c r="D6470" s="28" t="s">
        <v>2683</v>
      </c>
      <c r="E6470" s="28" t="s">
        <v>2684</v>
      </c>
      <c r="F6470" s="1" t="s">
        <v>74</v>
      </c>
      <c r="G6470" s="1">
        <v>1</v>
      </c>
      <c r="H6470" s="1" t="s">
        <v>1059</v>
      </c>
      <c r="I6470" s="1" t="s">
        <v>114</v>
      </c>
      <c r="J6470" s="76">
        <v>558</v>
      </c>
      <c r="K6470" s="76">
        <v>2423270</v>
      </c>
      <c r="L6470" s="29">
        <v>46138</v>
      </c>
      <c r="M6470" s="29" t="s">
        <v>4163</v>
      </c>
      <c r="N6470" s="1" t="s">
        <v>478</v>
      </c>
      <c r="O6470" s="28" t="s">
        <v>1495</v>
      </c>
      <c r="P6470" s="1" t="s">
        <v>323</v>
      </c>
      <c r="Q6470" s="76">
        <v>12</v>
      </c>
      <c r="R6470" s="1"/>
      <c r="S6470" s="76"/>
      <c r="T6470" s="1" t="s">
        <v>115</v>
      </c>
      <c r="U6470" s="1"/>
      <c r="V6470" s="1"/>
      <c r="AB6470" s="179"/>
      <c r="AC6470" s="93">
        <v>25</v>
      </c>
      <c r="AD6470" s="69">
        <v>250</v>
      </c>
      <c r="AE6470" s="33"/>
      <c r="AF6470" s="33"/>
      <c r="AG6470" s="33"/>
      <c r="AX6470" s="37">
        <f t="shared" si="312"/>
        <v>46145</v>
      </c>
      <c r="AY6470" s="179"/>
      <c r="AZ6470" s="183"/>
      <c r="BA6470" s="183"/>
      <c r="BB6470" s="183"/>
      <c r="BC6470" s="183"/>
      <c r="BD6470" s="183"/>
      <c r="BE6470" s="183"/>
      <c r="BF6470" s="183"/>
      <c r="BG6470" s="183"/>
      <c r="BT6470" s="37">
        <f t="shared" ref="BT6470:BT6534" si="313">IF(L6470=0, 0, L6470+28)</f>
        <v>46166</v>
      </c>
      <c r="BU6470" s="179"/>
      <c r="BV6470" s="185"/>
      <c r="BW6470" s="183"/>
      <c r="BX6470" s="183"/>
      <c r="BY6470" s="183"/>
      <c r="BZ6470" s="183"/>
      <c r="CA6470" s="183"/>
      <c r="CB6470" s="183"/>
      <c r="CC6470" s="183"/>
      <c r="CE6470" s="1"/>
      <c r="CF6470" s="1"/>
      <c r="CG6470" s="1"/>
      <c r="CH6470" s="1"/>
      <c r="CI6470" s="1"/>
      <c r="CJ6470" s="1"/>
      <c r="CK6470" s="1"/>
      <c r="CL6470" s="1"/>
      <c r="CM6470" s="1"/>
      <c r="CN6470" s="1"/>
      <c r="CO6470" s="1"/>
    </row>
    <row r="6471" spans="1:93" ht="30" customHeight="1" x14ac:dyDescent="0.2">
      <c r="A6471" s="1">
        <v>6465</v>
      </c>
      <c r="B6471" s="1" t="s">
        <v>2685</v>
      </c>
      <c r="C6471" s="1" t="s">
        <v>2686</v>
      </c>
      <c r="D6471" s="28" t="s">
        <v>2687</v>
      </c>
      <c r="E6471" s="28" t="s">
        <v>2688</v>
      </c>
      <c r="F6471" s="1" t="s">
        <v>74</v>
      </c>
      <c r="G6471" s="1">
        <v>5</v>
      </c>
      <c r="H6471" s="1" t="s">
        <v>1059</v>
      </c>
      <c r="I6471" s="1" t="s">
        <v>114</v>
      </c>
      <c r="J6471" s="76">
        <v>551</v>
      </c>
      <c r="K6471" s="76">
        <v>2423275</v>
      </c>
      <c r="L6471" s="29">
        <v>46139</v>
      </c>
      <c r="M6471" s="29" t="s">
        <v>4163</v>
      </c>
      <c r="N6471" s="1" t="s">
        <v>478</v>
      </c>
      <c r="O6471" s="28" t="s">
        <v>1495</v>
      </c>
      <c r="P6471" s="1" t="s">
        <v>323</v>
      </c>
      <c r="Q6471" s="76">
        <v>12</v>
      </c>
      <c r="R6471" s="1"/>
      <c r="S6471" s="76">
        <v>6</v>
      </c>
      <c r="T6471" s="1" t="s">
        <v>115</v>
      </c>
      <c r="U6471" s="1"/>
      <c r="V6471" s="1"/>
      <c r="AB6471" s="177" t="s">
        <v>3552</v>
      </c>
      <c r="AC6471" s="93">
        <v>25</v>
      </c>
      <c r="AD6471" s="69">
        <v>250</v>
      </c>
      <c r="AE6471" s="33"/>
      <c r="AF6471" s="33"/>
      <c r="AG6471" s="33"/>
      <c r="AX6471" s="37">
        <f t="shared" si="312"/>
        <v>46146</v>
      </c>
      <c r="AY6471" s="177" t="s">
        <v>3483</v>
      </c>
      <c r="AZ6471" s="183" t="s">
        <v>3482</v>
      </c>
      <c r="BA6471" s="183">
        <v>47.7</v>
      </c>
      <c r="BB6471" s="183">
        <v>49.6</v>
      </c>
      <c r="BC6471" s="183">
        <v>48.1</v>
      </c>
      <c r="BD6471" s="183"/>
      <c r="BE6471" s="183"/>
      <c r="BF6471" s="183"/>
      <c r="BG6471" s="183">
        <f>AVERAGE(BA6471:BF6473)</f>
        <v>48.466666666666669</v>
      </c>
      <c r="BT6471" s="37">
        <f t="shared" si="313"/>
        <v>46167</v>
      </c>
      <c r="BU6471" s="177" t="s">
        <v>3483</v>
      </c>
      <c r="BV6471" s="183" t="s">
        <v>3484</v>
      </c>
      <c r="BW6471" s="183">
        <v>59.6</v>
      </c>
      <c r="BX6471" s="183">
        <v>58.8</v>
      </c>
      <c r="BY6471" s="183">
        <v>60.2</v>
      </c>
      <c r="BZ6471" s="183"/>
      <c r="CA6471" s="183"/>
      <c r="CB6471" s="183"/>
      <c r="CC6471" s="183">
        <f>AVERAGE(BW6471:CB6473)</f>
        <v>59.533333333333339</v>
      </c>
      <c r="CE6471" s="1"/>
      <c r="CF6471" s="1"/>
      <c r="CG6471" s="1"/>
      <c r="CH6471" s="1"/>
      <c r="CI6471" s="1"/>
      <c r="CJ6471" s="1"/>
      <c r="CK6471" s="1"/>
      <c r="CL6471" s="1"/>
      <c r="CM6471" s="1"/>
      <c r="CN6471" s="1"/>
      <c r="CO6471" s="1"/>
    </row>
    <row r="6472" spans="1:93" ht="30" customHeight="1" x14ac:dyDescent="0.2">
      <c r="A6472" s="1">
        <v>6466</v>
      </c>
      <c r="B6472" s="1" t="s">
        <v>2685</v>
      </c>
      <c r="C6472" s="1" t="s">
        <v>2686</v>
      </c>
      <c r="D6472" s="28" t="s">
        <v>2687</v>
      </c>
      <c r="E6472" s="28" t="s">
        <v>2688</v>
      </c>
      <c r="F6472" s="1" t="s">
        <v>74</v>
      </c>
      <c r="G6472" s="1">
        <v>5</v>
      </c>
      <c r="H6472" s="1" t="s">
        <v>1059</v>
      </c>
      <c r="I6472" s="1" t="s">
        <v>114</v>
      </c>
      <c r="J6472" s="76">
        <v>407</v>
      </c>
      <c r="K6472" s="76">
        <v>2423279</v>
      </c>
      <c r="L6472" s="29">
        <v>46139</v>
      </c>
      <c r="M6472" s="29" t="s">
        <v>4163</v>
      </c>
      <c r="N6472" s="1" t="s">
        <v>478</v>
      </c>
      <c r="O6472" s="28" t="s">
        <v>1495</v>
      </c>
      <c r="P6472" s="1" t="s">
        <v>323</v>
      </c>
      <c r="Q6472" s="76">
        <v>10</v>
      </c>
      <c r="R6472" s="1"/>
      <c r="S6472" s="76"/>
      <c r="T6472" s="1" t="s">
        <v>115</v>
      </c>
      <c r="U6472" s="1"/>
      <c r="V6472" s="1"/>
      <c r="AB6472" s="178"/>
      <c r="AC6472" s="93">
        <v>26</v>
      </c>
      <c r="AD6472" s="69">
        <v>250</v>
      </c>
      <c r="AE6472" s="33"/>
      <c r="AF6472" s="33"/>
      <c r="AG6472" s="33"/>
      <c r="AX6472" s="37">
        <f t="shared" si="312"/>
        <v>46146</v>
      </c>
      <c r="AY6472" s="178"/>
      <c r="AZ6472" s="183"/>
      <c r="BA6472" s="183"/>
      <c r="BB6472" s="183"/>
      <c r="BC6472" s="183"/>
      <c r="BD6472" s="183"/>
      <c r="BE6472" s="183"/>
      <c r="BF6472" s="183"/>
      <c r="BG6472" s="183"/>
      <c r="BT6472" s="37">
        <f t="shared" si="313"/>
        <v>46167</v>
      </c>
      <c r="BU6472" s="178"/>
      <c r="BV6472" s="183"/>
      <c r="BW6472" s="183"/>
      <c r="BX6472" s="183"/>
      <c r="BY6472" s="183"/>
      <c r="BZ6472" s="183"/>
      <c r="CA6472" s="183"/>
      <c r="CB6472" s="183"/>
      <c r="CC6472" s="183"/>
      <c r="CE6472" s="1"/>
      <c r="CF6472" s="1"/>
      <c r="CG6472" s="1"/>
      <c r="CH6472" s="1"/>
      <c r="CI6472" s="1"/>
      <c r="CJ6472" s="1"/>
      <c r="CK6472" s="1"/>
      <c r="CL6472" s="1"/>
      <c r="CM6472" s="1"/>
      <c r="CN6472" s="1"/>
      <c r="CO6472" s="1"/>
    </row>
    <row r="6473" spans="1:93" ht="30" customHeight="1" x14ac:dyDescent="0.2">
      <c r="A6473" s="1">
        <v>6467</v>
      </c>
      <c r="B6473" s="1" t="s">
        <v>2685</v>
      </c>
      <c r="C6473" s="1" t="s">
        <v>2686</v>
      </c>
      <c r="D6473" s="28" t="s">
        <v>2687</v>
      </c>
      <c r="E6473" s="28" t="s">
        <v>2688</v>
      </c>
      <c r="F6473" s="1" t="s">
        <v>74</v>
      </c>
      <c r="G6473" s="1">
        <v>5</v>
      </c>
      <c r="H6473" s="1" t="s">
        <v>1059</v>
      </c>
      <c r="I6473" s="1" t="s">
        <v>114</v>
      </c>
      <c r="J6473" s="76">
        <v>551</v>
      </c>
      <c r="K6473" s="76">
        <v>2423282</v>
      </c>
      <c r="L6473" s="29">
        <v>46139</v>
      </c>
      <c r="M6473" s="29" t="s">
        <v>4163</v>
      </c>
      <c r="N6473" s="1" t="s">
        <v>478</v>
      </c>
      <c r="O6473" s="28" t="s">
        <v>1495</v>
      </c>
      <c r="P6473" s="1" t="s">
        <v>323</v>
      </c>
      <c r="Q6473" s="76">
        <v>11</v>
      </c>
      <c r="R6473" s="1"/>
      <c r="S6473" s="76"/>
      <c r="T6473" s="1" t="s">
        <v>115</v>
      </c>
      <c r="U6473" s="1"/>
      <c r="V6473" s="1"/>
      <c r="AB6473" s="179"/>
      <c r="AC6473" s="93">
        <v>25.5</v>
      </c>
      <c r="AD6473" s="69">
        <v>240</v>
      </c>
      <c r="AE6473" s="33"/>
      <c r="AF6473" s="33"/>
      <c r="AG6473" s="33"/>
      <c r="AX6473" s="37">
        <f t="shared" si="312"/>
        <v>46146</v>
      </c>
      <c r="AY6473" s="179"/>
      <c r="AZ6473" s="183"/>
      <c r="BA6473" s="183"/>
      <c r="BB6473" s="183"/>
      <c r="BC6473" s="183"/>
      <c r="BD6473" s="183"/>
      <c r="BE6473" s="183"/>
      <c r="BF6473" s="183"/>
      <c r="BG6473" s="183"/>
      <c r="BT6473" s="37">
        <f t="shared" si="313"/>
        <v>46167</v>
      </c>
      <c r="BU6473" s="179"/>
      <c r="BV6473" s="183"/>
      <c r="BW6473" s="183"/>
      <c r="BX6473" s="183"/>
      <c r="BY6473" s="183"/>
      <c r="BZ6473" s="183"/>
      <c r="CA6473" s="183"/>
      <c r="CB6473" s="183"/>
      <c r="CC6473" s="183"/>
      <c r="CE6473" s="1"/>
      <c r="CF6473" s="1"/>
      <c r="CG6473" s="1"/>
      <c r="CH6473" s="1"/>
      <c r="CI6473" s="1"/>
      <c r="CJ6473" s="1"/>
      <c r="CK6473" s="1"/>
      <c r="CL6473" s="1"/>
      <c r="CM6473" s="1"/>
      <c r="CN6473" s="1"/>
      <c r="CO6473" s="1"/>
    </row>
    <row r="6474" spans="1:93" ht="30" customHeight="1" x14ac:dyDescent="0.2">
      <c r="A6474" s="1">
        <v>6468</v>
      </c>
      <c r="B6474" s="1" t="s">
        <v>2491</v>
      </c>
      <c r="C6474" s="1" t="s">
        <v>2492</v>
      </c>
      <c r="D6474" s="28" t="s">
        <v>2689</v>
      </c>
      <c r="E6474" s="28" t="s">
        <v>2494</v>
      </c>
      <c r="F6474" s="1" t="s">
        <v>74</v>
      </c>
      <c r="G6474" s="1">
        <v>8</v>
      </c>
      <c r="H6474" s="1" t="s">
        <v>4209</v>
      </c>
      <c r="I6474" s="1" t="s">
        <v>114</v>
      </c>
      <c r="J6474" s="76">
        <v>554</v>
      </c>
      <c r="K6474" s="76">
        <v>2424181</v>
      </c>
      <c r="L6474" s="29">
        <v>46139</v>
      </c>
      <c r="M6474" s="29" t="s">
        <v>4163</v>
      </c>
      <c r="N6474" s="1" t="s">
        <v>478</v>
      </c>
      <c r="O6474" s="28" t="s">
        <v>105</v>
      </c>
      <c r="P6474" s="1" t="s">
        <v>322</v>
      </c>
      <c r="Q6474" s="76">
        <v>12</v>
      </c>
      <c r="R6474" s="1"/>
      <c r="S6474" s="76">
        <v>6</v>
      </c>
      <c r="T6474" s="1" t="s">
        <v>115</v>
      </c>
      <c r="U6474" s="1"/>
      <c r="V6474" s="1"/>
      <c r="AB6474" s="177" t="s">
        <v>3553</v>
      </c>
      <c r="AC6474" s="93">
        <v>24</v>
      </c>
      <c r="AD6474" s="69">
        <v>240</v>
      </c>
      <c r="AE6474" s="33"/>
      <c r="AF6474" s="33"/>
      <c r="AG6474" s="33"/>
      <c r="AX6474" s="37">
        <f t="shared" si="312"/>
        <v>46146</v>
      </c>
      <c r="AY6474" s="177" t="s">
        <v>3486</v>
      </c>
      <c r="AZ6474" s="177"/>
      <c r="BA6474" s="177"/>
      <c r="BB6474" s="177"/>
      <c r="BC6474" s="177"/>
      <c r="BD6474" s="177"/>
      <c r="BE6474" s="177"/>
      <c r="BF6474" s="177"/>
      <c r="BG6474" s="177" t="e">
        <f>AVERAGE(BA6474:BF6482)</f>
        <v>#DIV/0!</v>
      </c>
      <c r="BT6474" s="37">
        <f t="shared" si="313"/>
        <v>46167</v>
      </c>
      <c r="BU6474" s="177" t="s">
        <v>3486</v>
      </c>
      <c r="BV6474" s="183" t="s">
        <v>3485</v>
      </c>
      <c r="BW6474" s="177">
        <v>49.3</v>
      </c>
      <c r="BX6474" s="177">
        <v>50.9</v>
      </c>
      <c r="BY6474" s="177">
        <v>50.3</v>
      </c>
      <c r="BZ6474" s="177"/>
      <c r="CA6474" s="177"/>
      <c r="CB6474" s="177"/>
      <c r="CC6474" s="177">
        <f>AVERAGE(BW6474:CB6482)</f>
        <v>50.166666666666664</v>
      </c>
      <c r="CE6474" s="1"/>
      <c r="CF6474" s="1"/>
      <c r="CG6474" s="1"/>
      <c r="CH6474" s="1"/>
      <c r="CI6474" s="1"/>
      <c r="CJ6474" s="1"/>
      <c r="CK6474" s="1"/>
      <c r="CL6474" s="1"/>
      <c r="CM6474" s="1"/>
      <c r="CN6474" s="1"/>
      <c r="CO6474" s="1"/>
    </row>
    <row r="6475" spans="1:93" ht="30" customHeight="1" x14ac:dyDescent="0.2">
      <c r="A6475" s="1">
        <v>6469</v>
      </c>
      <c r="B6475" s="1" t="s">
        <v>2491</v>
      </c>
      <c r="C6475" s="1" t="s">
        <v>2492</v>
      </c>
      <c r="D6475" s="28" t="s">
        <v>2689</v>
      </c>
      <c r="E6475" s="28" t="s">
        <v>2494</v>
      </c>
      <c r="F6475" s="1" t="s">
        <v>74</v>
      </c>
      <c r="G6475" s="1">
        <v>8</v>
      </c>
      <c r="H6475" s="1" t="s">
        <v>4209</v>
      </c>
      <c r="I6475" s="1" t="s">
        <v>114</v>
      </c>
      <c r="J6475" s="76">
        <v>558</v>
      </c>
      <c r="K6475" s="76">
        <v>2424182</v>
      </c>
      <c r="L6475" s="29">
        <v>46139</v>
      </c>
      <c r="M6475" s="29" t="s">
        <v>4163</v>
      </c>
      <c r="N6475" s="1" t="s">
        <v>478</v>
      </c>
      <c r="O6475" s="28" t="s">
        <v>105</v>
      </c>
      <c r="P6475" s="1" t="s">
        <v>322</v>
      </c>
      <c r="Q6475" s="76">
        <v>12</v>
      </c>
      <c r="R6475" s="1"/>
      <c r="S6475" s="76"/>
      <c r="T6475" s="1" t="s">
        <v>115</v>
      </c>
      <c r="U6475" s="1"/>
      <c r="V6475" s="1"/>
      <c r="AB6475" s="178"/>
      <c r="AC6475" s="93">
        <v>24.5</v>
      </c>
      <c r="AD6475" s="69">
        <v>230</v>
      </c>
      <c r="AE6475" s="33"/>
      <c r="AF6475" s="33"/>
      <c r="AG6475" s="33"/>
      <c r="AX6475" s="37">
        <f t="shared" si="312"/>
        <v>46146</v>
      </c>
      <c r="AY6475" s="178"/>
      <c r="AZ6475" s="178"/>
      <c r="BA6475" s="178"/>
      <c r="BB6475" s="178"/>
      <c r="BC6475" s="178"/>
      <c r="BD6475" s="178"/>
      <c r="BE6475" s="178"/>
      <c r="BF6475" s="178"/>
      <c r="BG6475" s="178"/>
      <c r="BT6475" s="37">
        <f t="shared" si="313"/>
        <v>46167</v>
      </c>
      <c r="BU6475" s="178"/>
      <c r="BV6475" s="183"/>
      <c r="BW6475" s="178"/>
      <c r="BX6475" s="178"/>
      <c r="BY6475" s="178"/>
      <c r="BZ6475" s="178"/>
      <c r="CA6475" s="178"/>
      <c r="CB6475" s="178"/>
      <c r="CC6475" s="178"/>
      <c r="CE6475" s="1"/>
      <c r="CF6475" s="1"/>
      <c r="CG6475" s="1"/>
      <c r="CH6475" s="1"/>
      <c r="CI6475" s="1"/>
      <c r="CJ6475" s="1"/>
      <c r="CK6475" s="1"/>
      <c r="CL6475" s="1"/>
      <c r="CM6475" s="1"/>
      <c r="CN6475" s="1"/>
      <c r="CO6475" s="1"/>
    </row>
    <row r="6476" spans="1:93" ht="30" customHeight="1" x14ac:dyDescent="0.2">
      <c r="A6476" s="1">
        <v>6470</v>
      </c>
      <c r="B6476" s="1" t="s">
        <v>2491</v>
      </c>
      <c r="C6476" s="1" t="s">
        <v>2492</v>
      </c>
      <c r="D6476" s="28" t="s">
        <v>2689</v>
      </c>
      <c r="E6476" s="28" t="s">
        <v>2494</v>
      </c>
      <c r="F6476" s="1" t="s">
        <v>74</v>
      </c>
      <c r="G6476" s="1">
        <v>8</v>
      </c>
      <c r="H6476" s="1" t="s">
        <v>4209</v>
      </c>
      <c r="I6476" s="1" t="s">
        <v>114</v>
      </c>
      <c r="J6476" s="76">
        <v>302</v>
      </c>
      <c r="K6476" s="76">
        <v>2423283</v>
      </c>
      <c r="L6476" s="29">
        <v>46139</v>
      </c>
      <c r="M6476" s="29" t="s">
        <v>4163</v>
      </c>
      <c r="N6476" s="1" t="s">
        <v>478</v>
      </c>
      <c r="O6476" s="28" t="s">
        <v>105</v>
      </c>
      <c r="P6476" s="1" t="s">
        <v>322</v>
      </c>
      <c r="Q6476" s="76">
        <v>8</v>
      </c>
      <c r="R6476" s="1"/>
      <c r="S6476" s="76"/>
      <c r="T6476" s="1" t="s">
        <v>115</v>
      </c>
      <c r="U6476" s="1"/>
      <c r="V6476" s="1"/>
      <c r="AB6476" s="178"/>
      <c r="AC6476" s="93">
        <v>26</v>
      </c>
      <c r="AD6476" s="69">
        <v>240</v>
      </c>
      <c r="AE6476" s="33"/>
      <c r="AF6476" s="33"/>
      <c r="AG6476" s="33"/>
      <c r="AX6476" s="37">
        <f t="shared" si="312"/>
        <v>46146</v>
      </c>
      <c r="AY6476" s="178"/>
      <c r="AZ6476" s="178"/>
      <c r="BA6476" s="178"/>
      <c r="BB6476" s="178"/>
      <c r="BC6476" s="178"/>
      <c r="BD6476" s="178"/>
      <c r="BE6476" s="178"/>
      <c r="BF6476" s="178"/>
      <c r="BG6476" s="178"/>
      <c r="BT6476" s="37">
        <f t="shared" si="313"/>
        <v>46167</v>
      </c>
      <c r="BU6476" s="178"/>
      <c r="BV6476" s="183"/>
      <c r="BW6476" s="178"/>
      <c r="BX6476" s="178"/>
      <c r="BY6476" s="178"/>
      <c r="BZ6476" s="178"/>
      <c r="CA6476" s="178"/>
      <c r="CB6476" s="178"/>
      <c r="CC6476" s="178"/>
      <c r="CE6476" s="1"/>
      <c r="CF6476" s="1"/>
      <c r="CG6476" s="1"/>
      <c r="CH6476" s="1"/>
      <c r="CI6476" s="1"/>
      <c r="CJ6476" s="1"/>
      <c r="CK6476" s="1"/>
      <c r="CL6476" s="1"/>
      <c r="CM6476" s="1"/>
      <c r="CN6476" s="1"/>
      <c r="CO6476" s="1"/>
    </row>
    <row r="6477" spans="1:93" ht="30" customHeight="1" x14ac:dyDescent="0.2">
      <c r="A6477" s="1">
        <v>6471</v>
      </c>
      <c r="B6477" s="1" t="s">
        <v>2491</v>
      </c>
      <c r="C6477" s="1" t="s">
        <v>2492</v>
      </c>
      <c r="D6477" s="28" t="s">
        <v>2689</v>
      </c>
      <c r="E6477" s="28" t="s">
        <v>2494</v>
      </c>
      <c r="F6477" s="1" t="s">
        <v>74</v>
      </c>
      <c r="G6477" s="1">
        <v>8</v>
      </c>
      <c r="H6477" s="1" t="s">
        <v>4209</v>
      </c>
      <c r="I6477" s="1" t="s">
        <v>114</v>
      </c>
      <c r="J6477" s="76">
        <v>415</v>
      </c>
      <c r="K6477" s="76">
        <v>2423284</v>
      </c>
      <c r="L6477" s="29">
        <v>46139</v>
      </c>
      <c r="M6477" s="29" t="s">
        <v>4163</v>
      </c>
      <c r="N6477" s="1" t="s">
        <v>478</v>
      </c>
      <c r="O6477" s="28" t="s">
        <v>105</v>
      </c>
      <c r="P6477" s="1" t="s">
        <v>322</v>
      </c>
      <c r="Q6477" s="76">
        <v>10</v>
      </c>
      <c r="R6477" s="1"/>
      <c r="S6477" s="76"/>
      <c r="T6477" s="1" t="s">
        <v>115</v>
      </c>
      <c r="U6477" s="1"/>
      <c r="V6477" s="1"/>
      <c r="AB6477" s="178"/>
      <c r="AC6477" s="93">
        <v>25</v>
      </c>
      <c r="AD6477" s="69">
        <v>240</v>
      </c>
      <c r="AE6477" s="33"/>
      <c r="AF6477" s="33"/>
      <c r="AG6477" s="33"/>
      <c r="AX6477" s="37">
        <f t="shared" si="312"/>
        <v>46146</v>
      </c>
      <c r="AY6477" s="178"/>
      <c r="AZ6477" s="178"/>
      <c r="BA6477" s="178"/>
      <c r="BB6477" s="178"/>
      <c r="BC6477" s="178"/>
      <c r="BD6477" s="178"/>
      <c r="BE6477" s="178"/>
      <c r="BF6477" s="178"/>
      <c r="BG6477" s="178"/>
      <c r="BT6477" s="37">
        <f t="shared" si="313"/>
        <v>46167</v>
      </c>
      <c r="BU6477" s="178"/>
      <c r="BV6477" s="183"/>
      <c r="BW6477" s="178"/>
      <c r="BX6477" s="178"/>
      <c r="BY6477" s="178"/>
      <c r="BZ6477" s="178"/>
      <c r="CA6477" s="178"/>
      <c r="CB6477" s="178"/>
      <c r="CC6477" s="178"/>
      <c r="CE6477" s="1"/>
      <c r="CF6477" s="1"/>
      <c r="CG6477" s="1"/>
      <c r="CH6477" s="1"/>
      <c r="CI6477" s="1"/>
      <c r="CJ6477" s="1"/>
      <c r="CK6477" s="1"/>
      <c r="CL6477" s="1"/>
      <c r="CM6477" s="1"/>
      <c r="CN6477" s="1"/>
      <c r="CO6477" s="1"/>
    </row>
    <row r="6478" spans="1:93" ht="30" customHeight="1" x14ac:dyDescent="0.2">
      <c r="A6478" s="1">
        <v>6472</v>
      </c>
      <c r="B6478" s="1" t="s">
        <v>2491</v>
      </c>
      <c r="C6478" s="1" t="s">
        <v>2492</v>
      </c>
      <c r="D6478" s="28" t="s">
        <v>2689</v>
      </c>
      <c r="E6478" s="28" t="s">
        <v>2494</v>
      </c>
      <c r="F6478" s="1" t="s">
        <v>74</v>
      </c>
      <c r="G6478" s="1">
        <v>8</v>
      </c>
      <c r="H6478" s="1" t="s">
        <v>4209</v>
      </c>
      <c r="I6478" s="1" t="s">
        <v>114</v>
      </c>
      <c r="J6478" s="76">
        <v>407</v>
      </c>
      <c r="K6478" s="76">
        <v>2423286</v>
      </c>
      <c r="L6478" s="29">
        <v>46139</v>
      </c>
      <c r="M6478" s="29" t="s">
        <v>4163</v>
      </c>
      <c r="N6478" s="1" t="s">
        <v>478</v>
      </c>
      <c r="O6478" s="28" t="s">
        <v>105</v>
      </c>
      <c r="P6478" s="1" t="s">
        <v>322</v>
      </c>
      <c r="Q6478" s="76">
        <v>10</v>
      </c>
      <c r="R6478" s="1"/>
      <c r="S6478" s="76"/>
      <c r="T6478" s="1" t="s">
        <v>115</v>
      </c>
      <c r="U6478" s="1"/>
      <c r="V6478" s="1"/>
      <c r="AB6478" s="178"/>
      <c r="AC6478" s="93">
        <v>25</v>
      </c>
      <c r="AD6478" s="69">
        <v>220</v>
      </c>
      <c r="AE6478" s="33"/>
      <c r="AF6478" s="33"/>
      <c r="AG6478" s="33"/>
      <c r="AX6478" s="37">
        <f t="shared" si="312"/>
        <v>46146</v>
      </c>
      <c r="AY6478" s="178"/>
      <c r="AZ6478" s="178"/>
      <c r="BA6478" s="178"/>
      <c r="BB6478" s="178"/>
      <c r="BC6478" s="178"/>
      <c r="BD6478" s="178"/>
      <c r="BE6478" s="178"/>
      <c r="BF6478" s="178"/>
      <c r="BG6478" s="178"/>
      <c r="BT6478" s="37">
        <f t="shared" si="313"/>
        <v>46167</v>
      </c>
      <c r="BU6478" s="178"/>
      <c r="BV6478" s="183"/>
      <c r="BW6478" s="178"/>
      <c r="BX6478" s="178"/>
      <c r="BY6478" s="178"/>
      <c r="BZ6478" s="178"/>
      <c r="CA6478" s="178"/>
      <c r="CB6478" s="178"/>
      <c r="CC6478" s="178"/>
      <c r="CE6478" s="1"/>
      <c r="CF6478" s="1"/>
      <c r="CG6478" s="1"/>
      <c r="CH6478" s="1"/>
      <c r="CI6478" s="1"/>
      <c r="CJ6478" s="1"/>
      <c r="CK6478" s="1"/>
      <c r="CL6478" s="1"/>
      <c r="CM6478" s="1"/>
      <c r="CN6478" s="1"/>
      <c r="CO6478" s="1"/>
    </row>
    <row r="6479" spans="1:93" ht="30" customHeight="1" x14ac:dyDescent="0.2">
      <c r="A6479" s="1">
        <v>6473</v>
      </c>
      <c r="B6479" s="1" t="s">
        <v>2491</v>
      </c>
      <c r="C6479" s="1" t="s">
        <v>2492</v>
      </c>
      <c r="D6479" s="28" t="s">
        <v>2689</v>
      </c>
      <c r="E6479" s="28" t="s">
        <v>2494</v>
      </c>
      <c r="F6479" s="1" t="s">
        <v>74</v>
      </c>
      <c r="G6479" s="1">
        <v>8</v>
      </c>
      <c r="H6479" s="1" t="s">
        <v>4209</v>
      </c>
      <c r="I6479" s="1" t="s">
        <v>114</v>
      </c>
      <c r="J6479" s="76">
        <v>287</v>
      </c>
      <c r="K6479" s="76">
        <v>2423287</v>
      </c>
      <c r="L6479" s="29">
        <v>46139</v>
      </c>
      <c r="M6479" s="29" t="s">
        <v>4163</v>
      </c>
      <c r="N6479" s="1" t="s">
        <v>478</v>
      </c>
      <c r="O6479" s="28" t="s">
        <v>105</v>
      </c>
      <c r="P6479" s="1" t="s">
        <v>322</v>
      </c>
      <c r="Q6479" s="76">
        <v>8</v>
      </c>
      <c r="R6479" s="1"/>
      <c r="S6479" s="76"/>
      <c r="T6479" s="1" t="s">
        <v>115</v>
      </c>
      <c r="U6479" s="1"/>
      <c r="V6479" s="1"/>
      <c r="AB6479" s="178"/>
      <c r="AC6479" s="93">
        <v>26</v>
      </c>
      <c r="AD6479" s="69">
        <v>230</v>
      </c>
      <c r="AE6479" s="33"/>
      <c r="AF6479" s="33"/>
      <c r="AG6479" s="33"/>
      <c r="AX6479" s="37">
        <f t="shared" si="312"/>
        <v>46146</v>
      </c>
      <c r="AY6479" s="178"/>
      <c r="AZ6479" s="178"/>
      <c r="BA6479" s="178"/>
      <c r="BB6479" s="178"/>
      <c r="BC6479" s="178"/>
      <c r="BD6479" s="178"/>
      <c r="BE6479" s="178"/>
      <c r="BF6479" s="178"/>
      <c r="BG6479" s="178"/>
      <c r="BT6479" s="37">
        <f t="shared" si="313"/>
        <v>46167</v>
      </c>
      <c r="BU6479" s="178"/>
      <c r="BV6479" s="183"/>
      <c r="BW6479" s="178"/>
      <c r="BX6479" s="178"/>
      <c r="BY6479" s="178"/>
      <c r="BZ6479" s="178"/>
      <c r="CA6479" s="178"/>
      <c r="CB6479" s="178"/>
      <c r="CC6479" s="178"/>
      <c r="CE6479" s="1"/>
      <c r="CF6479" s="1"/>
      <c r="CG6479" s="1"/>
      <c r="CH6479" s="1"/>
      <c r="CI6479" s="1"/>
      <c r="CJ6479" s="1"/>
      <c r="CK6479" s="1"/>
      <c r="CL6479" s="1"/>
      <c r="CM6479" s="1"/>
      <c r="CN6479" s="1"/>
      <c r="CO6479" s="1"/>
    </row>
    <row r="6480" spans="1:93" ht="30" customHeight="1" x14ac:dyDescent="0.2">
      <c r="A6480" s="1">
        <v>6474</v>
      </c>
      <c r="B6480" s="1" t="s">
        <v>2491</v>
      </c>
      <c r="C6480" s="1" t="s">
        <v>2492</v>
      </c>
      <c r="D6480" s="28" t="s">
        <v>2689</v>
      </c>
      <c r="E6480" s="28" t="s">
        <v>2494</v>
      </c>
      <c r="F6480" s="1" t="s">
        <v>74</v>
      </c>
      <c r="G6480" s="1">
        <v>8</v>
      </c>
      <c r="H6480" s="1" t="s">
        <v>4209</v>
      </c>
      <c r="I6480" s="1" t="s">
        <v>114</v>
      </c>
      <c r="J6480" s="76">
        <v>302</v>
      </c>
      <c r="K6480" s="76">
        <v>2423288</v>
      </c>
      <c r="L6480" s="29">
        <v>46139</v>
      </c>
      <c r="M6480" s="29" t="s">
        <v>4163</v>
      </c>
      <c r="N6480" s="1" t="s">
        <v>478</v>
      </c>
      <c r="O6480" s="28" t="s">
        <v>105</v>
      </c>
      <c r="P6480" s="1" t="s">
        <v>322</v>
      </c>
      <c r="Q6480" s="76">
        <v>8</v>
      </c>
      <c r="R6480" s="1"/>
      <c r="S6480" s="76"/>
      <c r="T6480" s="1" t="s">
        <v>115</v>
      </c>
      <c r="U6480" s="1"/>
      <c r="V6480" s="1"/>
      <c r="AB6480" s="178"/>
      <c r="AC6480" s="93">
        <v>26.5</v>
      </c>
      <c r="AD6480" s="69">
        <v>200</v>
      </c>
      <c r="AE6480" s="33"/>
      <c r="AF6480" s="33"/>
      <c r="AG6480" s="33"/>
      <c r="AX6480" s="37">
        <f t="shared" si="312"/>
        <v>46146</v>
      </c>
      <c r="AY6480" s="178"/>
      <c r="AZ6480" s="178"/>
      <c r="BA6480" s="178"/>
      <c r="BB6480" s="178"/>
      <c r="BC6480" s="178"/>
      <c r="BD6480" s="178"/>
      <c r="BE6480" s="178"/>
      <c r="BF6480" s="178"/>
      <c r="BG6480" s="178"/>
      <c r="BT6480" s="37">
        <f t="shared" si="313"/>
        <v>46167</v>
      </c>
      <c r="BU6480" s="178"/>
      <c r="BV6480" s="183"/>
      <c r="BW6480" s="178"/>
      <c r="BX6480" s="178"/>
      <c r="BY6480" s="178"/>
      <c r="BZ6480" s="178"/>
      <c r="CA6480" s="178"/>
      <c r="CB6480" s="178"/>
      <c r="CC6480" s="178"/>
      <c r="CE6480" s="1"/>
      <c r="CF6480" s="1"/>
      <c r="CG6480" s="1"/>
      <c r="CH6480" s="1"/>
      <c r="CI6480" s="1"/>
      <c r="CJ6480" s="1"/>
      <c r="CK6480" s="1"/>
      <c r="CL6480" s="1"/>
      <c r="CM6480" s="1"/>
      <c r="CN6480" s="1"/>
      <c r="CO6480" s="1"/>
    </row>
    <row r="6481" spans="1:93" ht="30" customHeight="1" x14ac:dyDescent="0.2">
      <c r="A6481" s="1">
        <v>6475</v>
      </c>
      <c r="B6481" s="1" t="s">
        <v>2491</v>
      </c>
      <c r="C6481" s="1" t="s">
        <v>2492</v>
      </c>
      <c r="D6481" s="28" t="s">
        <v>2689</v>
      </c>
      <c r="E6481" s="28" t="s">
        <v>2494</v>
      </c>
      <c r="F6481" s="1" t="s">
        <v>74</v>
      </c>
      <c r="G6481" s="1">
        <v>8</v>
      </c>
      <c r="H6481" s="1" t="s">
        <v>4209</v>
      </c>
      <c r="I6481" s="1" t="s">
        <v>114</v>
      </c>
      <c r="J6481" s="76">
        <v>551</v>
      </c>
      <c r="K6481" s="76">
        <v>2424194</v>
      </c>
      <c r="L6481" s="29">
        <v>46139</v>
      </c>
      <c r="M6481" s="29" t="s">
        <v>4163</v>
      </c>
      <c r="N6481" s="1" t="s">
        <v>478</v>
      </c>
      <c r="O6481" s="28" t="s">
        <v>105</v>
      </c>
      <c r="P6481" s="1" t="s">
        <v>322</v>
      </c>
      <c r="Q6481" s="76">
        <v>12</v>
      </c>
      <c r="R6481" s="1"/>
      <c r="S6481" s="76"/>
      <c r="T6481" s="1" t="s">
        <v>115</v>
      </c>
      <c r="U6481" s="1"/>
      <c r="V6481" s="1"/>
      <c r="AB6481" s="178"/>
      <c r="AC6481" s="93">
        <v>26</v>
      </c>
      <c r="AD6481" s="69">
        <v>230</v>
      </c>
      <c r="AE6481" s="33"/>
      <c r="AF6481" s="33"/>
      <c r="AG6481" s="33"/>
      <c r="AX6481" s="37">
        <f t="shared" si="312"/>
        <v>46146</v>
      </c>
      <c r="AY6481" s="178"/>
      <c r="AZ6481" s="178"/>
      <c r="BA6481" s="178"/>
      <c r="BB6481" s="178"/>
      <c r="BC6481" s="178"/>
      <c r="BD6481" s="178"/>
      <c r="BE6481" s="178"/>
      <c r="BF6481" s="178"/>
      <c r="BG6481" s="178"/>
      <c r="BT6481" s="37">
        <f t="shared" si="313"/>
        <v>46167</v>
      </c>
      <c r="BU6481" s="178"/>
      <c r="BV6481" s="183"/>
      <c r="BW6481" s="178"/>
      <c r="BX6481" s="178"/>
      <c r="BY6481" s="178"/>
      <c r="BZ6481" s="178"/>
      <c r="CA6481" s="178"/>
      <c r="CB6481" s="178"/>
      <c r="CC6481" s="178"/>
      <c r="CE6481" s="1"/>
      <c r="CF6481" s="1"/>
      <c r="CG6481" s="1"/>
      <c r="CH6481" s="1"/>
      <c r="CI6481" s="1"/>
      <c r="CJ6481" s="1"/>
      <c r="CK6481" s="1"/>
      <c r="CL6481" s="1"/>
      <c r="CM6481" s="1"/>
      <c r="CN6481" s="1"/>
      <c r="CO6481" s="1"/>
    </row>
    <row r="6482" spans="1:93" ht="30" customHeight="1" x14ac:dyDescent="0.2">
      <c r="A6482" s="1">
        <v>6476</v>
      </c>
      <c r="B6482" s="1" t="s">
        <v>2491</v>
      </c>
      <c r="C6482" s="1" t="s">
        <v>2492</v>
      </c>
      <c r="D6482" s="28" t="s">
        <v>2689</v>
      </c>
      <c r="E6482" s="28" t="s">
        <v>2494</v>
      </c>
      <c r="F6482" s="1" t="s">
        <v>74</v>
      </c>
      <c r="G6482" s="1">
        <v>8</v>
      </c>
      <c r="H6482" s="1" t="s">
        <v>4209</v>
      </c>
      <c r="I6482" s="1" t="s">
        <v>114</v>
      </c>
      <c r="J6482" s="76">
        <v>437</v>
      </c>
      <c r="K6482" s="76">
        <v>2423292</v>
      </c>
      <c r="L6482" s="29">
        <v>46139</v>
      </c>
      <c r="M6482" s="29" t="s">
        <v>4163</v>
      </c>
      <c r="N6482" s="1" t="s">
        <v>478</v>
      </c>
      <c r="O6482" s="28" t="s">
        <v>105</v>
      </c>
      <c r="P6482" s="1" t="s">
        <v>322</v>
      </c>
      <c r="Q6482" s="76">
        <v>4</v>
      </c>
      <c r="R6482" s="1"/>
      <c r="S6482" s="76"/>
      <c r="T6482" s="1" t="s">
        <v>115</v>
      </c>
      <c r="U6482" s="1"/>
      <c r="V6482" s="1"/>
      <c r="AB6482" s="179"/>
      <c r="AC6482" s="93">
        <v>29</v>
      </c>
      <c r="AD6482" s="69">
        <v>200</v>
      </c>
      <c r="AE6482" s="33"/>
      <c r="AF6482" s="33"/>
      <c r="AG6482" s="33"/>
      <c r="AX6482" s="37">
        <f t="shared" si="312"/>
        <v>46146</v>
      </c>
      <c r="AY6482" s="179"/>
      <c r="AZ6482" s="179"/>
      <c r="BA6482" s="179"/>
      <c r="BB6482" s="179"/>
      <c r="BC6482" s="179"/>
      <c r="BD6482" s="179"/>
      <c r="BE6482" s="179"/>
      <c r="BF6482" s="179"/>
      <c r="BG6482" s="179"/>
      <c r="BT6482" s="37">
        <f t="shared" si="313"/>
        <v>46167</v>
      </c>
      <c r="BU6482" s="179"/>
      <c r="BV6482" s="183"/>
      <c r="BW6482" s="179"/>
      <c r="BX6482" s="179"/>
      <c r="BY6482" s="179"/>
      <c r="BZ6482" s="179"/>
      <c r="CA6482" s="179"/>
      <c r="CB6482" s="179"/>
      <c r="CC6482" s="179"/>
      <c r="CE6482" s="1"/>
      <c r="CF6482" s="1"/>
      <c r="CG6482" s="1"/>
      <c r="CH6482" s="1"/>
      <c r="CI6482" s="1"/>
      <c r="CJ6482" s="1"/>
      <c r="CK6482" s="1"/>
      <c r="CL6482" s="1"/>
      <c r="CM6482" s="1"/>
      <c r="CN6482" s="1"/>
      <c r="CO6482" s="1"/>
    </row>
    <row r="6483" spans="1:93" ht="30" customHeight="1" x14ac:dyDescent="0.2">
      <c r="A6483" s="1">
        <v>6477</v>
      </c>
      <c r="B6483" s="1" t="s">
        <v>2690</v>
      </c>
      <c r="C6483" s="1" t="s">
        <v>2691</v>
      </c>
      <c r="D6483" s="28" t="s">
        <v>2692</v>
      </c>
      <c r="E6483" s="28" t="s">
        <v>2693</v>
      </c>
      <c r="F6483" s="1" t="s">
        <v>74</v>
      </c>
      <c r="G6483" s="1">
        <v>3</v>
      </c>
      <c r="H6483" s="1" t="s">
        <v>4209</v>
      </c>
      <c r="I6483" s="1" t="s">
        <v>114</v>
      </c>
      <c r="J6483" s="76">
        <v>302</v>
      </c>
      <c r="K6483" s="76">
        <v>2423315</v>
      </c>
      <c r="L6483" s="29">
        <v>46139</v>
      </c>
      <c r="M6483" s="29" t="s">
        <v>4163</v>
      </c>
      <c r="N6483" s="1" t="s">
        <v>478</v>
      </c>
      <c r="O6483" s="28" t="s">
        <v>1495</v>
      </c>
      <c r="P6483" s="1" t="s">
        <v>323</v>
      </c>
      <c r="Q6483" s="76">
        <v>8</v>
      </c>
      <c r="R6483" s="1"/>
      <c r="S6483" s="76">
        <v>6</v>
      </c>
      <c r="T6483" s="1" t="s">
        <v>115</v>
      </c>
      <c r="U6483" s="1"/>
      <c r="V6483" s="1"/>
      <c r="AC6483" s="93">
        <v>27</v>
      </c>
      <c r="AD6483" s="69">
        <v>230</v>
      </c>
      <c r="AE6483" s="33"/>
      <c r="AF6483" s="33"/>
      <c r="AG6483" s="33"/>
      <c r="AX6483" s="37">
        <f t="shared" si="312"/>
        <v>46146</v>
      </c>
      <c r="AY6483" s="177" t="s">
        <v>3643</v>
      </c>
      <c r="AZ6483" s="198" t="s">
        <v>3642</v>
      </c>
      <c r="BA6483" s="180">
        <v>46.6</v>
      </c>
      <c r="BB6483" s="180">
        <v>49.3</v>
      </c>
      <c r="BC6483" s="180">
        <v>47.8</v>
      </c>
      <c r="BD6483" s="180"/>
      <c r="BE6483" s="180"/>
      <c r="BF6483" s="180"/>
      <c r="BG6483" s="180">
        <f>AVERAGE(BA6483:BF6484)</f>
        <v>47.9</v>
      </c>
      <c r="BT6483" s="37">
        <f t="shared" si="313"/>
        <v>46167</v>
      </c>
      <c r="BU6483" s="177" t="s">
        <v>3643</v>
      </c>
      <c r="BV6483" s="199" t="s">
        <v>3642</v>
      </c>
      <c r="BW6483" s="180">
        <v>60.7</v>
      </c>
      <c r="BX6483" s="180">
        <v>60.3</v>
      </c>
      <c r="BY6483" s="180">
        <v>59.4</v>
      </c>
      <c r="BZ6483" s="180"/>
      <c r="CA6483" s="180"/>
      <c r="CB6483" s="180"/>
      <c r="CC6483" s="180">
        <f>AVERAGE(BW6483:CB6484)</f>
        <v>60.133333333333333</v>
      </c>
      <c r="CE6483" s="1"/>
      <c r="CF6483" s="1"/>
      <c r="CG6483" s="1"/>
      <c r="CH6483" s="1"/>
      <c r="CI6483" s="1"/>
      <c r="CJ6483" s="1"/>
      <c r="CK6483" s="1"/>
      <c r="CL6483" s="1"/>
      <c r="CM6483" s="1"/>
      <c r="CN6483" s="1"/>
      <c r="CO6483" s="1"/>
    </row>
    <row r="6484" spans="1:93" ht="30" customHeight="1" x14ac:dyDescent="0.2">
      <c r="A6484" s="1">
        <v>6478</v>
      </c>
      <c r="B6484" s="1" t="s">
        <v>2690</v>
      </c>
      <c r="C6484" s="1" t="s">
        <v>2691</v>
      </c>
      <c r="D6484" s="28" t="s">
        <v>2692</v>
      </c>
      <c r="E6484" s="28" t="s">
        <v>2693</v>
      </c>
      <c r="F6484" s="1" t="s">
        <v>74</v>
      </c>
      <c r="G6484" s="1">
        <v>3</v>
      </c>
      <c r="H6484" s="1" t="s">
        <v>4209</v>
      </c>
      <c r="I6484" s="1" t="s">
        <v>114</v>
      </c>
      <c r="J6484" s="76">
        <v>393</v>
      </c>
      <c r="K6484" s="76">
        <v>2423318</v>
      </c>
      <c r="L6484" s="29">
        <v>46139</v>
      </c>
      <c r="M6484" s="29" t="s">
        <v>4163</v>
      </c>
      <c r="N6484" s="1" t="s">
        <v>478</v>
      </c>
      <c r="O6484" s="28" t="s">
        <v>1495</v>
      </c>
      <c r="P6484" s="1" t="s">
        <v>323</v>
      </c>
      <c r="Q6484" s="76">
        <v>9</v>
      </c>
      <c r="R6484" s="1"/>
      <c r="S6484" s="76"/>
      <c r="T6484" s="1" t="s">
        <v>115</v>
      </c>
      <c r="U6484" s="1"/>
      <c r="V6484" s="1"/>
      <c r="AC6484" s="93">
        <v>26</v>
      </c>
      <c r="AD6484" s="69">
        <v>240</v>
      </c>
      <c r="AE6484" s="33"/>
      <c r="AF6484" s="33"/>
      <c r="AG6484" s="33"/>
      <c r="AX6484" s="37">
        <f t="shared" si="312"/>
        <v>46146</v>
      </c>
      <c r="AY6484" s="179"/>
      <c r="AZ6484" s="199"/>
      <c r="BA6484" s="181"/>
      <c r="BB6484" s="181"/>
      <c r="BC6484" s="181"/>
      <c r="BD6484" s="181"/>
      <c r="BE6484" s="181"/>
      <c r="BF6484" s="181"/>
      <c r="BG6484" s="181"/>
      <c r="BT6484" s="37">
        <f t="shared" si="313"/>
        <v>46167</v>
      </c>
      <c r="BU6484" s="179"/>
      <c r="BV6484" s="199"/>
      <c r="BW6484" s="181"/>
      <c r="BX6484" s="181"/>
      <c r="BY6484" s="181"/>
      <c r="BZ6484" s="181"/>
      <c r="CA6484" s="181"/>
      <c r="CB6484" s="181"/>
      <c r="CC6484" s="181"/>
      <c r="CE6484" s="1"/>
      <c r="CF6484" s="1"/>
      <c r="CG6484" s="1"/>
      <c r="CH6484" s="1"/>
      <c r="CI6484" s="1"/>
      <c r="CJ6484" s="1"/>
      <c r="CK6484" s="1"/>
      <c r="CL6484" s="1"/>
      <c r="CM6484" s="1"/>
      <c r="CN6484" s="1"/>
      <c r="CO6484" s="1"/>
    </row>
    <row r="6485" spans="1:93" ht="30" customHeight="1" x14ac:dyDescent="0.2">
      <c r="A6485" s="1">
        <v>6479</v>
      </c>
      <c r="B6485" s="1" t="s">
        <v>2694</v>
      </c>
      <c r="C6485" s="1" t="s">
        <v>2695</v>
      </c>
      <c r="D6485" s="28" t="s">
        <v>2696</v>
      </c>
      <c r="E6485" s="28" t="s">
        <v>2135</v>
      </c>
      <c r="F6485" s="1" t="s">
        <v>74</v>
      </c>
      <c r="G6485" s="1">
        <v>1</v>
      </c>
      <c r="H6485" s="1" t="s">
        <v>1059</v>
      </c>
      <c r="I6485" s="1" t="s">
        <v>114</v>
      </c>
      <c r="J6485" s="76">
        <v>415</v>
      </c>
      <c r="K6485" s="76">
        <v>2423314</v>
      </c>
      <c r="L6485" s="29">
        <v>46139</v>
      </c>
      <c r="M6485" s="29" t="s">
        <v>4163</v>
      </c>
      <c r="N6485" s="1" t="s">
        <v>478</v>
      </c>
      <c r="O6485" s="28" t="s">
        <v>1495</v>
      </c>
      <c r="P6485" s="1" t="s">
        <v>323</v>
      </c>
      <c r="Q6485" s="76">
        <v>8</v>
      </c>
      <c r="R6485" s="1"/>
      <c r="S6485" s="76">
        <v>6</v>
      </c>
      <c r="T6485" s="1" t="s">
        <v>115</v>
      </c>
      <c r="U6485" s="1"/>
      <c r="V6485" s="1"/>
      <c r="AB6485" s="177" t="s">
        <v>3555</v>
      </c>
      <c r="AC6485" s="93">
        <v>26.5</v>
      </c>
      <c r="AD6485" s="69">
        <v>230</v>
      </c>
      <c r="AE6485" s="33"/>
      <c r="AF6485" s="33"/>
      <c r="AG6485" s="33"/>
      <c r="AX6485" s="37">
        <f t="shared" si="312"/>
        <v>46146</v>
      </c>
      <c r="AY6485" s="177" t="s">
        <v>3490</v>
      </c>
      <c r="AZ6485" s="200" t="s">
        <v>3491</v>
      </c>
      <c r="BA6485" s="183">
        <v>49.5</v>
      </c>
      <c r="BB6485" s="183">
        <v>47.6</v>
      </c>
      <c r="BC6485" s="183">
        <v>49</v>
      </c>
      <c r="BD6485" s="183"/>
      <c r="BE6485" s="183"/>
      <c r="BF6485" s="183"/>
      <c r="BG6485" s="183">
        <f>AVERAGE(BA6485:BF6487)</f>
        <v>48.699999999999996</v>
      </c>
      <c r="BT6485" s="37">
        <f t="shared" si="313"/>
        <v>46167</v>
      </c>
      <c r="BU6485" s="177" t="s">
        <v>3490</v>
      </c>
      <c r="BV6485" s="183"/>
      <c r="BW6485" s="183"/>
      <c r="BX6485" s="183"/>
      <c r="BY6485" s="183"/>
      <c r="BZ6485" s="183"/>
      <c r="CA6485" s="183"/>
      <c r="CB6485" s="183"/>
      <c r="CC6485" s="183" t="e">
        <f>AVERAGE(BW6485:CB6487)</f>
        <v>#DIV/0!</v>
      </c>
      <c r="CE6485" s="1"/>
      <c r="CF6485" s="1"/>
      <c r="CG6485" s="1"/>
      <c r="CH6485" s="1"/>
      <c r="CI6485" s="1"/>
      <c r="CJ6485" s="1"/>
      <c r="CK6485" s="1"/>
      <c r="CL6485" s="1"/>
      <c r="CM6485" s="1"/>
      <c r="CN6485" s="1"/>
      <c r="CO6485" s="1"/>
    </row>
    <row r="6486" spans="1:93" ht="30" customHeight="1" x14ac:dyDescent="0.2">
      <c r="A6486" s="1">
        <v>6480</v>
      </c>
      <c r="B6486" s="1" t="s">
        <v>1491</v>
      </c>
      <c r="C6486" s="1" t="s">
        <v>2697</v>
      </c>
      <c r="D6486" s="28" t="s">
        <v>2698</v>
      </c>
      <c r="E6486" s="28" t="s">
        <v>2232</v>
      </c>
      <c r="F6486" s="1" t="s">
        <v>74</v>
      </c>
      <c r="G6486" s="1">
        <v>8</v>
      </c>
      <c r="H6486" s="1" t="s">
        <v>1059</v>
      </c>
      <c r="I6486" s="1" t="s">
        <v>114</v>
      </c>
      <c r="J6486" s="76">
        <v>287</v>
      </c>
      <c r="K6486" s="76">
        <v>2423317</v>
      </c>
      <c r="L6486" s="29">
        <v>46139</v>
      </c>
      <c r="M6486" s="29" t="s">
        <v>4163</v>
      </c>
      <c r="N6486" s="1" t="s">
        <v>478</v>
      </c>
      <c r="O6486" s="28" t="s">
        <v>1495</v>
      </c>
      <c r="P6486" s="1" t="s">
        <v>323</v>
      </c>
      <c r="Q6486" s="76">
        <v>7</v>
      </c>
      <c r="R6486" s="1"/>
      <c r="S6486" s="76"/>
      <c r="T6486" s="1" t="s">
        <v>115</v>
      </c>
      <c r="U6486" s="1"/>
      <c r="V6486" s="1"/>
      <c r="AB6486" s="178"/>
      <c r="AC6486" s="93">
        <v>25.5</v>
      </c>
      <c r="AD6486" s="69">
        <v>220</v>
      </c>
      <c r="AE6486" s="33"/>
      <c r="AF6486" s="33"/>
      <c r="AG6486" s="33"/>
      <c r="AX6486" s="37">
        <f t="shared" si="312"/>
        <v>46146</v>
      </c>
      <c r="AY6486" s="178"/>
      <c r="AZ6486" s="183"/>
      <c r="BA6486" s="183"/>
      <c r="BB6486" s="183"/>
      <c r="BC6486" s="183"/>
      <c r="BD6486" s="183"/>
      <c r="BE6486" s="183"/>
      <c r="BF6486" s="183"/>
      <c r="BG6486" s="183"/>
      <c r="BT6486" s="37">
        <f t="shared" si="313"/>
        <v>46167</v>
      </c>
      <c r="BU6486" s="178"/>
      <c r="BV6486" s="183"/>
      <c r="BW6486" s="183"/>
      <c r="BX6486" s="183"/>
      <c r="BY6486" s="183"/>
      <c r="BZ6486" s="183"/>
      <c r="CA6486" s="183"/>
      <c r="CB6486" s="183"/>
      <c r="CC6486" s="183"/>
      <c r="CE6486" s="1"/>
      <c r="CF6486" s="1"/>
      <c r="CG6486" s="1"/>
      <c r="CH6486" s="1"/>
      <c r="CI6486" s="1"/>
      <c r="CJ6486" s="1"/>
      <c r="CK6486" s="1"/>
      <c r="CL6486" s="1"/>
      <c r="CM6486" s="1"/>
      <c r="CN6486" s="1"/>
      <c r="CO6486" s="1"/>
    </row>
    <row r="6487" spans="1:93" ht="30" customHeight="1" x14ac:dyDescent="0.2">
      <c r="A6487" s="1">
        <v>6481</v>
      </c>
      <c r="B6487" s="1" t="s">
        <v>1491</v>
      </c>
      <c r="C6487" s="1" t="s">
        <v>2697</v>
      </c>
      <c r="D6487" s="28" t="s">
        <v>2698</v>
      </c>
      <c r="E6487" s="28" t="s">
        <v>2232</v>
      </c>
      <c r="F6487" s="1" t="s">
        <v>74</v>
      </c>
      <c r="G6487" s="1">
        <v>8</v>
      </c>
      <c r="H6487" s="1" t="s">
        <v>1059</v>
      </c>
      <c r="I6487" s="1" t="s">
        <v>114</v>
      </c>
      <c r="J6487" s="76">
        <v>437</v>
      </c>
      <c r="K6487" s="76">
        <v>2424224</v>
      </c>
      <c r="L6487" s="29">
        <v>46139</v>
      </c>
      <c r="M6487" s="29" t="s">
        <v>4163</v>
      </c>
      <c r="N6487" s="1" t="s">
        <v>478</v>
      </c>
      <c r="O6487" s="28" t="s">
        <v>1495</v>
      </c>
      <c r="P6487" s="1" t="s">
        <v>323</v>
      </c>
      <c r="Q6487" s="76">
        <v>3</v>
      </c>
      <c r="R6487" s="1"/>
      <c r="S6487" s="76"/>
      <c r="T6487" s="1" t="s">
        <v>115</v>
      </c>
      <c r="U6487" s="1"/>
      <c r="V6487" s="1"/>
      <c r="AB6487" s="179"/>
      <c r="AC6487" s="93">
        <v>26.5</v>
      </c>
      <c r="AD6487" s="69">
        <v>240</v>
      </c>
      <c r="AE6487" s="33"/>
      <c r="AF6487" s="33"/>
      <c r="AG6487" s="33"/>
      <c r="AX6487" s="37">
        <f t="shared" si="312"/>
        <v>46146</v>
      </c>
      <c r="AY6487" s="179"/>
      <c r="AZ6487" s="183"/>
      <c r="BA6487" s="180"/>
      <c r="BB6487" s="180"/>
      <c r="BC6487" s="180"/>
      <c r="BD6487" s="180"/>
      <c r="BE6487" s="180"/>
      <c r="BF6487" s="180"/>
      <c r="BG6487" s="180"/>
      <c r="BT6487" s="135">
        <f t="shared" si="313"/>
        <v>46167</v>
      </c>
      <c r="BU6487" s="178"/>
      <c r="BV6487" s="183"/>
      <c r="BW6487" s="183"/>
      <c r="BX6487" s="183"/>
      <c r="BY6487" s="183"/>
      <c r="BZ6487" s="183"/>
      <c r="CA6487" s="183"/>
      <c r="CB6487" s="183"/>
      <c r="CC6487" s="183"/>
      <c r="CE6487" s="1"/>
      <c r="CF6487" s="1"/>
      <c r="CG6487" s="1"/>
      <c r="CH6487" s="1"/>
      <c r="CI6487" s="1"/>
      <c r="CJ6487" s="1"/>
      <c r="CK6487" s="1"/>
      <c r="CL6487" s="1"/>
      <c r="CM6487" s="1"/>
      <c r="CN6487" s="1"/>
      <c r="CO6487" s="1"/>
    </row>
    <row r="6488" spans="1:93" ht="30" customHeight="1" x14ac:dyDescent="0.2">
      <c r="A6488" s="1">
        <v>6482</v>
      </c>
      <c r="B6488" s="1" t="s">
        <v>2699</v>
      </c>
      <c r="C6488" s="1" t="s">
        <v>2700</v>
      </c>
      <c r="D6488" s="28" t="s">
        <v>2701</v>
      </c>
      <c r="E6488" s="28" t="s">
        <v>2702</v>
      </c>
      <c r="F6488" s="1" t="s">
        <v>74</v>
      </c>
      <c r="G6488" s="1">
        <v>7</v>
      </c>
      <c r="H6488" s="1" t="s">
        <v>1059</v>
      </c>
      <c r="I6488" s="1" t="s">
        <v>114</v>
      </c>
      <c r="J6488" s="76">
        <v>295</v>
      </c>
      <c r="K6488" s="76">
        <v>2424235</v>
      </c>
      <c r="L6488" s="29">
        <v>46140</v>
      </c>
      <c r="M6488" s="29" t="s">
        <v>4163</v>
      </c>
      <c r="N6488" s="1" t="s">
        <v>478</v>
      </c>
      <c r="O6488" s="28" t="s">
        <v>1495</v>
      </c>
      <c r="P6488" s="1" t="s">
        <v>323</v>
      </c>
      <c r="Q6488" s="76">
        <v>8</v>
      </c>
      <c r="R6488" s="1"/>
      <c r="S6488" s="76">
        <v>6</v>
      </c>
      <c r="T6488" s="1" t="s">
        <v>115</v>
      </c>
      <c r="U6488" s="1"/>
      <c r="V6488" s="1"/>
      <c r="AB6488" s="177" t="s">
        <v>3557</v>
      </c>
      <c r="AC6488" s="93">
        <v>26.5</v>
      </c>
      <c r="AD6488" s="69">
        <v>240</v>
      </c>
      <c r="AE6488" s="33"/>
      <c r="AF6488" s="33"/>
      <c r="AG6488" s="33"/>
      <c r="AX6488" s="37">
        <f t="shared" si="312"/>
        <v>46147</v>
      </c>
      <c r="AY6488" s="177" t="s">
        <v>3495</v>
      </c>
      <c r="AZ6488" s="199" t="s">
        <v>3496</v>
      </c>
      <c r="BA6488" s="183">
        <v>48.8</v>
      </c>
      <c r="BB6488" s="183">
        <v>47.9</v>
      </c>
      <c r="BC6488" s="183">
        <v>49.1</v>
      </c>
      <c r="BD6488" s="183"/>
      <c r="BE6488" s="183"/>
      <c r="BF6488" s="183"/>
      <c r="BG6488" s="183">
        <f>AVERAGE(BA6488:BF6490)</f>
        <v>48.599999999999994</v>
      </c>
      <c r="BH6488" s="4"/>
      <c r="BI6488" s="28"/>
      <c r="BJ6488" s="28"/>
      <c r="BK6488" s="1"/>
      <c r="BL6488" s="1"/>
      <c r="BM6488" s="1"/>
      <c r="BN6488" s="1"/>
      <c r="BO6488" s="1"/>
      <c r="BP6488" s="1"/>
      <c r="BQ6488" s="1"/>
      <c r="BR6488" s="1"/>
      <c r="BS6488" s="4"/>
      <c r="BT6488" s="37">
        <f t="shared" si="313"/>
        <v>46168</v>
      </c>
      <c r="BU6488" s="182" t="s">
        <v>3495</v>
      </c>
      <c r="BV6488" s="183" t="s">
        <v>3497</v>
      </c>
      <c r="BW6488" s="183">
        <v>59.2</v>
      </c>
      <c r="BX6488" s="183">
        <v>60.1</v>
      </c>
      <c r="BY6488" s="183">
        <v>59</v>
      </c>
      <c r="BZ6488" s="183"/>
      <c r="CA6488" s="183"/>
      <c r="CB6488" s="183"/>
      <c r="CC6488" s="183">
        <f>AVERAGE(BW6488:CB6490)</f>
        <v>59.433333333333337</v>
      </c>
      <c r="CE6488" s="1"/>
      <c r="CF6488" s="1"/>
      <c r="CG6488" s="1"/>
      <c r="CH6488" s="1"/>
      <c r="CI6488" s="1"/>
      <c r="CJ6488" s="1"/>
      <c r="CK6488" s="1"/>
      <c r="CL6488" s="1"/>
      <c r="CM6488" s="1"/>
      <c r="CN6488" s="1"/>
      <c r="CO6488" s="1"/>
    </row>
    <row r="6489" spans="1:93" ht="30" customHeight="1" x14ac:dyDescent="0.2">
      <c r="A6489" s="1">
        <v>6483</v>
      </c>
      <c r="B6489" s="1" t="s">
        <v>2699</v>
      </c>
      <c r="C6489" s="1" t="s">
        <v>2700</v>
      </c>
      <c r="D6489" s="28" t="s">
        <v>2701</v>
      </c>
      <c r="E6489" s="28" t="s">
        <v>2702</v>
      </c>
      <c r="F6489" s="1" t="s">
        <v>74</v>
      </c>
      <c r="G6489" s="1">
        <v>7</v>
      </c>
      <c r="H6489" s="1" t="s">
        <v>1059</v>
      </c>
      <c r="I6489" s="1" t="s">
        <v>114</v>
      </c>
      <c r="J6489" s="76">
        <v>554</v>
      </c>
      <c r="K6489" s="76">
        <v>2424238</v>
      </c>
      <c r="L6489" s="29">
        <v>46140</v>
      </c>
      <c r="M6489" s="29" t="s">
        <v>4163</v>
      </c>
      <c r="N6489" s="1" t="s">
        <v>478</v>
      </c>
      <c r="O6489" s="28" t="s">
        <v>1495</v>
      </c>
      <c r="P6489" s="1" t="s">
        <v>323</v>
      </c>
      <c r="Q6489" s="76">
        <v>10</v>
      </c>
      <c r="R6489" s="1"/>
      <c r="S6489" s="76"/>
      <c r="T6489" s="1" t="s">
        <v>115</v>
      </c>
      <c r="U6489" s="1"/>
      <c r="V6489" s="1"/>
      <c r="AB6489" s="178"/>
      <c r="AC6489" s="93">
        <v>27.5</v>
      </c>
      <c r="AD6489" s="69">
        <v>230</v>
      </c>
      <c r="AE6489" s="33"/>
      <c r="AF6489" s="33"/>
      <c r="AG6489" s="33"/>
      <c r="AX6489" s="37">
        <f t="shared" si="312"/>
        <v>46147</v>
      </c>
      <c r="AY6489" s="178"/>
      <c r="AZ6489" s="199"/>
      <c r="BA6489" s="183"/>
      <c r="BB6489" s="183"/>
      <c r="BC6489" s="183"/>
      <c r="BD6489" s="183"/>
      <c r="BE6489" s="183"/>
      <c r="BF6489" s="183"/>
      <c r="BG6489" s="183"/>
      <c r="BH6489" s="4"/>
      <c r="BI6489" s="28"/>
      <c r="BJ6489" s="28"/>
      <c r="BK6489" s="1"/>
      <c r="BL6489" s="1"/>
      <c r="BM6489" s="1"/>
      <c r="BN6489" s="1"/>
      <c r="BO6489" s="1"/>
      <c r="BP6489" s="1"/>
      <c r="BQ6489" s="1"/>
      <c r="BR6489" s="1"/>
      <c r="BS6489" s="4"/>
      <c r="BT6489" s="37">
        <f t="shared" si="313"/>
        <v>46168</v>
      </c>
      <c r="BU6489" s="182"/>
      <c r="BV6489" s="183"/>
      <c r="BW6489" s="183"/>
      <c r="BX6489" s="183"/>
      <c r="BY6489" s="183"/>
      <c r="BZ6489" s="183"/>
      <c r="CA6489" s="183"/>
      <c r="CB6489" s="183"/>
      <c r="CC6489" s="183"/>
      <c r="CE6489" s="1"/>
      <c r="CF6489" s="1"/>
      <c r="CG6489" s="1"/>
      <c r="CH6489" s="1"/>
      <c r="CI6489" s="1"/>
      <c r="CJ6489" s="1"/>
      <c r="CK6489" s="1"/>
      <c r="CL6489" s="1"/>
      <c r="CM6489" s="1"/>
      <c r="CN6489" s="1"/>
      <c r="CO6489" s="1"/>
    </row>
    <row r="6490" spans="1:93" ht="30" customHeight="1" x14ac:dyDescent="0.2">
      <c r="A6490" s="1">
        <v>6484</v>
      </c>
      <c r="B6490" s="1" t="s">
        <v>2699</v>
      </c>
      <c r="C6490" s="1" t="s">
        <v>2700</v>
      </c>
      <c r="D6490" s="28" t="s">
        <v>2701</v>
      </c>
      <c r="E6490" s="28" t="s">
        <v>2702</v>
      </c>
      <c r="F6490" s="1" t="s">
        <v>74</v>
      </c>
      <c r="G6490" s="1">
        <v>7</v>
      </c>
      <c r="H6490" s="1" t="s">
        <v>1059</v>
      </c>
      <c r="I6490" s="1" t="s">
        <v>114</v>
      </c>
      <c r="J6490" s="76">
        <v>295</v>
      </c>
      <c r="K6490" s="76">
        <v>2424247</v>
      </c>
      <c r="L6490" s="29">
        <v>46140</v>
      </c>
      <c r="M6490" s="29" t="s">
        <v>4163</v>
      </c>
      <c r="N6490" s="1" t="s">
        <v>478</v>
      </c>
      <c r="O6490" s="28" t="s">
        <v>1495</v>
      </c>
      <c r="P6490" s="1" t="s">
        <v>323</v>
      </c>
      <c r="Q6490" s="76">
        <v>8</v>
      </c>
      <c r="R6490" s="1"/>
      <c r="S6490" s="76"/>
      <c r="T6490" s="1" t="s">
        <v>115</v>
      </c>
      <c r="U6490" s="1"/>
      <c r="V6490" s="1"/>
      <c r="AB6490" s="179"/>
      <c r="AC6490" s="93">
        <v>26.5</v>
      </c>
      <c r="AD6490" s="69">
        <v>230</v>
      </c>
      <c r="AE6490" s="33"/>
      <c r="AF6490" s="33"/>
      <c r="AG6490" s="33"/>
      <c r="AX6490" s="37">
        <f t="shared" si="312"/>
        <v>46147</v>
      </c>
      <c r="AY6490" s="179"/>
      <c r="AZ6490" s="199"/>
      <c r="BA6490" s="183"/>
      <c r="BB6490" s="183"/>
      <c r="BC6490" s="183"/>
      <c r="BD6490" s="183"/>
      <c r="BE6490" s="183"/>
      <c r="BF6490" s="183"/>
      <c r="BG6490" s="183"/>
      <c r="BH6490" s="4"/>
      <c r="BI6490" s="28"/>
      <c r="BJ6490" s="28"/>
      <c r="BK6490" s="1"/>
      <c r="BL6490" s="1"/>
      <c r="BM6490" s="1"/>
      <c r="BN6490" s="1"/>
      <c r="BO6490" s="1"/>
      <c r="BP6490" s="1"/>
      <c r="BQ6490" s="1"/>
      <c r="BR6490" s="1"/>
      <c r="BS6490" s="4"/>
      <c r="BT6490" s="37">
        <f t="shared" si="313"/>
        <v>46168</v>
      </c>
      <c r="BU6490" s="182"/>
      <c r="BV6490" s="183"/>
      <c r="BW6490" s="183"/>
      <c r="BX6490" s="183"/>
      <c r="BY6490" s="183"/>
      <c r="BZ6490" s="183"/>
      <c r="CA6490" s="183"/>
      <c r="CB6490" s="183"/>
      <c r="CC6490" s="183"/>
      <c r="CE6490" s="1"/>
      <c r="CF6490" s="1"/>
      <c r="CG6490" s="1"/>
      <c r="CH6490" s="1"/>
      <c r="CI6490" s="1"/>
      <c r="CJ6490" s="1"/>
      <c r="CK6490" s="1"/>
      <c r="CL6490" s="1"/>
      <c r="CM6490" s="1"/>
      <c r="CN6490" s="1"/>
      <c r="CO6490" s="1"/>
    </row>
    <row r="6491" spans="1:93" ht="30" customHeight="1" x14ac:dyDescent="0.2">
      <c r="A6491" s="1">
        <v>6485</v>
      </c>
      <c r="B6491" s="1" t="s">
        <v>2703</v>
      </c>
      <c r="C6491" s="1" t="s">
        <v>2704</v>
      </c>
      <c r="D6491" s="28" t="s">
        <v>2705</v>
      </c>
      <c r="E6491" s="28" t="s">
        <v>2706</v>
      </c>
      <c r="F6491" s="1" t="s">
        <v>74</v>
      </c>
      <c r="G6491" s="1">
        <v>8</v>
      </c>
      <c r="H6491" s="1" t="s">
        <v>1059</v>
      </c>
      <c r="I6491" s="1" t="s">
        <v>114</v>
      </c>
      <c r="J6491" s="76">
        <v>557</v>
      </c>
      <c r="K6491" s="76">
        <v>2423328</v>
      </c>
      <c r="L6491" s="29">
        <v>46140</v>
      </c>
      <c r="M6491" s="29" t="s">
        <v>4163</v>
      </c>
      <c r="N6491" s="1" t="s">
        <v>478</v>
      </c>
      <c r="O6491" s="28" t="s">
        <v>1495</v>
      </c>
      <c r="P6491" s="1" t="s">
        <v>323</v>
      </c>
      <c r="Q6491" s="76">
        <v>12</v>
      </c>
      <c r="R6491" s="1"/>
      <c r="S6491" s="76">
        <v>6</v>
      </c>
      <c r="T6491" s="1" t="s">
        <v>115</v>
      </c>
      <c r="U6491" s="1"/>
      <c r="V6491" s="1"/>
      <c r="AB6491" s="177" t="s">
        <v>3556</v>
      </c>
      <c r="AC6491" s="93">
        <v>25.5</v>
      </c>
      <c r="AD6491" s="69">
        <v>260</v>
      </c>
      <c r="AE6491" s="33"/>
      <c r="AF6491" s="33"/>
      <c r="AG6491" s="33"/>
      <c r="AX6491" s="37">
        <f t="shared" si="312"/>
        <v>46147</v>
      </c>
      <c r="AY6491" s="177" t="s">
        <v>3492</v>
      </c>
      <c r="AZ6491" s="201" t="s">
        <v>3493</v>
      </c>
      <c r="BA6491" s="184">
        <v>47.7</v>
      </c>
      <c r="BB6491" s="184">
        <v>46.2</v>
      </c>
      <c r="BC6491" s="184">
        <v>47.3</v>
      </c>
      <c r="BD6491" s="184"/>
      <c r="BE6491" s="184"/>
      <c r="BF6491" s="184"/>
      <c r="BG6491" s="184">
        <f>AVERAGE(BA6491:BF6492)</f>
        <v>47.066666666666663</v>
      </c>
      <c r="BT6491" s="136">
        <f t="shared" si="313"/>
        <v>46168</v>
      </c>
      <c r="BU6491" s="178" t="s">
        <v>3492</v>
      </c>
      <c r="BV6491" s="181" t="s">
        <v>3494</v>
      </c>
      <c r="BW6491" s="180">
        <v>57.2</v>
      </c>
      <c r="BX6491" s="180">
        <v>58.5</v>
      </c>
      <c r="BY6491" s="180">
        <v>58.9</v>
      </c>
      <c r="BZ6491" s="180"/>
      <c r="CA6491" s="180"/>
      <c r="CB6491" s="180"/>
      <c r="CC6491" s="180">
        <f>AVERAGE(BW6491:CB6492)</f>
        <v>58.199999999999996</v>
      </c>
      <c r="CE6491" s="1"/>
      <c r="CF6491" s="1"/>
      <c r="CG6491" s="1"/>
      <c r="CH6491" s="1"/>
      <c r="CI6491" s="1"/>
      <c r="CJ6491" s="1"/>
      <c r="CK6491" s="1"/>
      <c r="CL6491" s="1"/>
      <c r="CM6491" s="1"/>
      <c r="CN6491" s="1"/>
      <c r="CO6491" s="1"/>
    </row>
    <row r="6492" spans="1:93" ht="30" customHeight="1" x14ac:dyDescent="0.2">
      <c r="A6492" s="1">
        <v>6486</v>
      </c>
      <c r="B6492" s="1" t="s">
        <v>2703</v>
      </c>
      <c r="C6492" s="1" t="s">
        <v>2704</v>
      </c>
      <c r="D6492" s="28" t="s">
        <v>2705</v>
      </c>
      <c r="E6492" s="28" t="s">
        <v>2706</v>
      </c>
      <c r="F6492" s="1" t="s">
        <v>74</v>
      </c>
      <c r="G6492" s="1">
        <v>8</v>
      </c>
      <c r="H6492" s="1" t="s">
        <v>1059</v>
      </c>
      <c r="I6492" s="1" t="s">
        <v>114</v>
      </c>
      <c r="J6492" s="76">
        <v>274</v>
      </c>
      <c r="K6492" s="76">
        <v>2424243</v>
      </c>
      <c r="L6492" s="29">
        <v>46140</v>
      </c>
      <c r="M6492" s="29" t="s">
        <v>4163</v>
      </c>
      <c r="N6492" s="1" t="s">
        <v>478</v>
      </c>
      <c r="O6492" s="28" t="s">
        <v>1495</v>
      </c>
      <c r="P6492" s="1" t="s">
        <v>323</v>
      </c>
      <c r="Q6492" s="76">
        <v>8</v>
      </c>
      <c r="R6492" s="1"/>
      <c r="S6492" s="76"/>
      <c r="T6492" s="1" t="s">
        <v>115</v>
      </c>
      <c r="U6492" s="1"/>
      <c r="V6492" s="1"/>
      <c r="AB6492" s="178"/>
      <c r="AC6492" s="93">
        <v>26</v>
      </c>
      <c r="AD6492" s="69">
        <v>210</v>
      </c>
      <c r="AE6492" s="33"/>
      <c r="AF6492" s="33"/>
      <c r="AG6492" s="33"/>
      <c r="AX6492" s="37">
        <f t="shared" si="312"/>
        <v>46147</v>
      </c>
      <c r="AY6492" s="179"/>
      <c r="AZ6492" s="183"/>
      <c r="BA6492" s="181"/>
      <c r="BB6492" s="181"/>
      <c r="BC6492" s="181"/>
      <c r="BD6492" s="181"/>
      <c r="BE6492" s="181"/>
      <c r="BF6492" s="181"/>
      <c r="BG6492" s="181"/>
      <c r="BT6492" s="37">
        <f t="shared" si="313"/>
        <v>46168</v>
      </c>
      <c r="BU6492" s="179"/>
      <c r="BV6492" s="183"/>
      <c r="BW6492" s="181"/>
      <c r="BX6492" s="181"/>
      <c r="BY6492" s="181"/>
      <c r="BZ6492" s="181"/>
      <c r="CA6492" s="181"/>
      <c r="CB6492" s="181"/>
      <c r="CC6492" s="181"/>
      <c r="CE6492" s="1"/>
      <c r="CF6492" s="1"/>
      <c r="CG6492" s="1"/>
      <c r="CH6492" s="1"/>
      <c r="CI6492" s="1"/>
      <c r="CJ6492" s="1"/>
      <c r="CK6492" s="1"/>
      <c r="CL6492" s="1"/>
      <c r="CM6492" s="1"/>
      <c r="CN6492" s="1"/>
      <c r="CO6492" s="1"/>
    </row>
    <row r="6493" spans="1:93" ht="30" customHeight="1" x14ac:dyDescent="0.2">
      <c r="A6493" s="1">
        <v>6487</v>
      </c>
      <c r="B6493" s="1" t="s">
        <v>2707</v>
      </c>
      <c r="C6493" s="1" t="s">
        <v>2708</v>
      </c>
      <c r="D6493" s="28" t="s">
        <v>2709</v>
      </c>
      <c r="E6493" s="28" t="s">
        <v>2710</v>
      </c>
      <c r="F6493" s="1" t="s">
        <v>74</v>
      </c>
      <c r="G6493" s="1">
        <v>1</v>
      </c>
      <c r="H6493" s="1" t="s">
        <v>1059</v>
      </c>
      <c r="I6493" s="1" t="s">
        <v>114</v>
      </c>
      <c r="J6493" s="76">
        <v>558</v>
      </c>
      <c r="K6493" s="76">
        <v>2424246</v>
      </c>
      <c r="L6493" s="29">
        <v>46140</v>
      </c>
      <c r="M6493" s="29" t="s">
        <v>4163</v>
      </c>
      <c r="N6493" s="1" t="s">
        <v>478</v>
      </c>
      <c r="O6493" s="28" t="s">
        <v>1495</v>
      </c>
      <c r="P6493" s="1" t="s">
        <v>322</v>
      </c>
      <c r="Q6493" s="76">
        <v>12</v>
      </c>
      <c r="R6493" s="1"/>
      <c r="S6493" s="76"/>
      <c r="T6493" s="1" t="s">
        <v>115</v>
      </c>
      <c r="U6493" s="1"/>
      <c r="V6493" s="1"/>
      <c r="AB6493" s="178"/>
      <c r="AC6493" s="93">
        <v>27</v>
      </c>
      <c r="AD6493" s="69">
        <v>250</v>
      </c>
      <c r="AE6493" s="33"/>
      <c r="AF6493" s="33"/>
      <c r="AG6493" s="33"/>
      <c r="AX6493" s="37">
        <f t="shared" ref="AX6493:AX6557" si="314">IF(L6493=0, 0,L6493+7)</f>
        <v>46147</v>
      </c>
      <c r="AY6493" s="177" t="s">
        <v>3699</v>
      </c>
      <c r="AZ6493" s="185" t="s">
        <v>3700</v>
      </c>
      <c r="BA6493" s="183">
        <v>47.5</v>
      </c>
      <c r="BB6493" s="183">
        <v>48.3</v>
      </c>
      <c r="BC6493" s="183">
        <v>47.7</v>
      </c>
      <c r="BD6493" s="183"/>
      <c r="BE6493" s="183"/>
      <c r="BF6493" s="183"/>
      <c r="BG6493" s="183">
        <f>AVERAGE(BA6493:BF6495)</f>
        <v>47.833333333333336</v>
      </c>
      <c r="BT6493" s="37">
        <f t="shared" si="313"/>
        <v>46168</v>
      </c>
      <c r="BU6493" s="177" t="s">
        <v>3699</v>
      </c>
      <c r="BV6493" s="185" t="s">
        <v>3701</v>
      </c>
      <c r="BW6493" s="183">
        <v>56.3</v>
      </c>
      <c r="BX6493" s="183">
        <v>57.8</v>
      </c>
      <c r="BY6493" s="183">
        <v>58.7</v>
      </c>
      <c r="BZ6493" s="183"/>
      <c r="CA6493" s="183"/>
      <c r="CB6493" s="183"/>
      <c r="CC6493" s="183">
        <f>AVERAGE(BW6493:CB6495)</f>
        <v>57.6</v>
      </c>
      <c r="CE6493" s="1"/>
      <c r="CF6493" s="1"/>
      <c r="CG6493" s="1"/>
      <c r="CH6493" s="1"/>
      <c r="CI6493" s="1"/>
      <c r="CJ6493" s="1"/>
      <c r="CK6493" s="1"/>
      <c r="CL6493" s="1"/>
      <c r="CM6493" s="1"/>
      <c r="CN6493" s="1"/>
      <c r="CO6493" s="1"/>
    </row>
    <row r="6494" spans="1:93" ht="30" customHeight="1" x14ac:dyDescent="0.2">
      <c r="A6494" s="1">
        <v>6488</v>
      </c>
      <c r="B6494" s="1" t="s">
        <v>2707</v>
      </c>
      <c r="C6494" s="1" t="s">
        <v>2708</v>
      </c>
      <c r="D6494" s="28" t="s">
        <v>2709</v>
      </c>
      <c r="E6494" s="28" t="s">
        <v>2710</v>
      </c>
      <c r="F6494" s="1" t="s">
        <v>74</v>
      </c>
      <c r="G6494" s="1">
        <v>1</v>
      </c>
      <c r="H6494" s="1" t="s">
        <v>1059</v>
      </c>
      <c r="I6494" s="1" t="s">
        <v>114</v>
      </c>
      <c r="J6494" s="76">
        <v>273</v>
      </c>
      <c r="K6494" s="76">
        <v>2424248</v>
      </c>
      <c r="L6494" s="29">
        <v>46140</v>
      </c>
      <c r="M6494" s="29" t="s">
        <v>4163</v>
      </c>
      <c r="N6494" s="1" t="s">
        <v>478</v>
      </c>
      <c r="O6494" s="28" t="s">
        <v>1495</v>
      </c>
      <c r="P6494" s="1" t="s">
        <v>322</v>
      </c>
      <c r="Q6494" s="76">
        <v>8</v>
      </c>
      <c r="R6494" s="1"/>
      <c r="S6494" s="76"/>
      <c r="T6494" s="1" t="s">
        <v>115</v>
      </c>
      <c r="U6494" s="1"/>
      <c r="V6494" s="1"/>
      <c r="AB6494" s="178"/>
      <c r="AC6494" s="93">
        <v>27</v>
      </c>
      <c r="AD6494" s="69">
        <v>250</v>
      </c>
      <c r="AE6494" s="33"/>
      <c r="AF6494" s="33"/>
      <c r="AG6494" s="33"/>
      <c r="AX6494" s="37">
        <f t="shared" si="314"/>
        <v>46147</v>
      </c>
      <c r="AY6494" s="178"/>
      <c r="AZ6494" s="185"/>
      <c r="BA6494" s="183"/>
      <c r="BB6494" s="183"/>
      <c r="BC6494" s="183"/>
      <c r="BD6494" s="183"/>
      <c r="BE6494" s="183"/>
      <c r="BF6494" s="183"/>
      <c r="BG6494" s="183"/>
      <c r="BT6494" s="37">
        <f t="shared" si="313"/>
        <v>46168</v>
      </c>
      <c r="BU6494" s="178"/>
      <c r="BV6494" s="185"/>
      <c r="BW6494" s="183"/>
      <c r="BX6494" s="183"/>
      <c r="BY6494" s="183"/>
      <c r="BZ6494" s="183"/>
      <c r="CA6494" s="183"/>
      <c r="CB6494" s="183"/>
      <c r="CC6494" s="183"/>
      <c r="CE6494" s="1"/>
      <c r="CF6494" s="1"/>
      <c r="CG6494" s="1"/>
      <c r="CH6494" s="1"/>
      <c r="CI6494" s="1"/>
      <c r="CJ6494" s="1"/>
      <c r="CK6494" s="1"/>
      <c r="CL6494" s="1"/>
      <c r="CM6494" s="1"/>
      <c r="CN6494" s="1"/>
      <c r="CO6494" s="1"/>
    </row>
    <row r="6495" spans="1:93" ht="30" customHeight="1" x14ac:dyDescent="0.2">
      <c r="A6495" s="1">
        <v>6489</v>
      </c>
      <c r="B6495" s="1" t="s">
        <v>2707</v>
      </c>
      <c r="C6495" s="1" t="s">
        <v>2708</v>
      </c>
      <c r="D6495" s="28" t="s">
        <v>2709</v>
      </c>
      <c r="E6495" s="28" t="s">
        <v>2710</v>
      </c>
      <c r="F6495" s="1" t="s">
        <v>74</v>
      </c>
      <c r="G6495" s="1">
        <v>1</v>
      </c>
      <c r="H6495" s="1" t="s">
        <v>1059</v>
      </c>
      <c r="I6495" s="1" t="s">
        <v>114</v>
      </c>
      <c r="J6495" s="76">
        <v>302</v>
      </c>
      <c r="K6495" s="76">
        <v>2424253</v>
      </c>
      <c r="L6495" s="29">
        <v>46140</v>
      </c>
      <c r="M6495" s="29" t="s">
        <v>4163</v>
      </c>
      <c r="N6495" s="1" t="s">
        <v>478</v>
      </c>
      <c r="O6495" s="28" t="s">
        <v>1495</v>
      </c>
      <c r="P6495" s="1" t="s">
        <v>322</v>
      </c>
      <c r="Q6495" s="76">
        <v>3</v>
      </c>
      <c r="R6495" s="1"/>
      <c r="S6495" s="76"/>
      <c r="T6495" s="1" t="s">
        <v>115</v>
      </c>
      <c r="U6495" s="1"/>
      <c r="V6495" s="1"/>
      <c r="AB6495" s="179"/>
      <c r="AC6495" s="93">
        <v>26</v>
      </c>
      <c r="AD6495" s="69">
        <v>230</v>
      </c>
      <c r="AE6495" s="33"/>
      <c r="AF6495" s="33"/>
      <c r="AG6495" s="33"/>
      <c r="AX6495" s="37">
        <f t="shared" si="314"/>
        <v>46147</v>
      </c>
      <c r="AY6495" s="179"/>
      <c r="AZ6495" s="185"/>
      <c r="BA6495" s="183"/>
      <c r="BB6495" s="183"/>
      <c r="BC6495" s="183"/>
      <c r="BD6495" s="183"/>
      <c r="BE6495" s="183"/>
      <c r="BF6495" s="183"/>
      <c r="BG6495" s="183"/>
      <c r="BT6495" s="37">
        <f t="shared" si="313"/>
        <v>46168</v>
      </c>
      <c r="BU6495" s="179"/>
      <c r="BV6495" s="185"/>
      <c r="BW6495" s="183"/>
      <c r="BX6495" s="183"/>
      <c r="BY6495" s="183"/>
      <c r="BZ6495" s="183"/>
      <c r="CA6495" s="183"/>
      <c r="CB6495" s="183"/>
      <c r="CC6495" s="183"/>
      <c r="CE6495" s="1"/>
      <c r="CF6495" s="1"/>
      <c r="CG6495" s="1"/>
      <c r="CH6495" s="1"/>
      <c r="CI6495" s="1"/>
      <c r="CJ6495" s="1"/>
      <c r="CK6495" s="1"/>
      <c r="CL6495" s="1"/>
      <c r="CM6495" s="1"/>
      <c r="CN6495" s="1"/>
      <c r="CO6495" s="1"/>
    </row>
    <row r="6496" spans="1:93" ht="30" customHeight="1" x14ac:dyDescent="0.2">
      <c r="A6496" s="1">
        <v>6490</v>
      </c>
      <c r="B6496" s="1" t="s">
        <v>2707</v>
      </c>
      <c r="C6496" s="1" t="s">
        <v>2708</v>
      </c>
      <c r="D6496" s="28" t="s">
        <v>2709</v>
      </c>
      <c r="E6496" s="28" t="s">
        <v>2710</v>
      </c>
      <c r="F6496" s="1" t="s">
        <v>74</v>
      </c>
      <c r="G6496" s="1">
        <v>1</v>
      </c>
      <c r="H6496" s="1" t="s">
        <v>1059</v>
      </c>
      <c r="I6496" s="1" t="s">
        <v>114</v>
      </c>
      <c r="J6496" s="76">
        <v>295</v>
      </c>
      <c r="K6496" s="76">
        <v>2424227</v>
      </c>
      <c r="L6496" s="29">
        <v>46140</v>
      </c>
      <c r="M6496" s="29" t="s">
        <v>4163</v>
      </c>
      <c r="N6496" s="1" t="s">
        <v>478</v>
      </c>
      <c r="O6496" s="28" t="s">
        <v>1487</v>
      </c>
      <c r="P6496" s="1" t="s">
        <v>322</v>
      </c>
      <c r="Q6496" s="76">
        <v>8</v>
      </c>
      <c r="R6496" s="1"/>
      <c r="S6496" s="76">
        <v>6</v>
      </c>
      <c r="T6496" s="1" t="s">
        <v>115</v>
      </c>
      <c r="U6496" s="1"/>
      <c r="V6496" s="1"/>
      <c r="AB6496" s="178" t="s">
        <v>3554</v>
      </c>
      <c r="AC6496" s="93">
        <v>24</v>
      </c>
      <c r="AD6496" s="69">
        <v>210</v>
      </c>
      <c r="AE6496" s="33"/>
      <c r="AF6496" s="33"/>
      <c r="AG6496" s="33"/>
      <c r="AX6496" s="37">
        <f t="shared" si="314"/>
        <v>46147</v>
      </c>
      <c r="AY6496" s="177" t="s">
        <v>3487</v>
      </c>
      <c r="AZ6496" s="177" t="s">
        <v>3488</v>
      </c>
      <c r="BA6496" s="177">
        <v>41.3</v>
      </c>
      <c r="BB6496" s="177">
        <v>40.5</v>
      </c>
      <c r="BC6496" s="177">
        <v>42</v>
      </c>
      <c r="BD6496" s="177"/>
      <c r="BE6496" s="177"/>
      <c r="BF6496" s="177"/>
      <c r="BG6496" s="177">
        <f>AVERAGE(BA6496:BF6507)</f>
        <v>41.266666666666666</v>
      </c>
      <c r="BT6496" s="37">
        <f t="shared" si="313"/>
        <v>46168</v>
      </c>
      <c r="BU6496" s="177" t="s">
        <v>3487</v>
      </c>
      <c r="BV6496" s="185" t="s">
        <v>3489</v>
      </c>
      <c r="BW6496" s="177">
        <v>49.6</v>
      </c>
      <c r="BX6496" s="177">
        <v>50.2</v>
      </c>
      <c r="BY6496" s="177">
        <v>51.1</v>
      </c>
      <c r="BZ6496" s="177"/>
      <c r="CA6496" s="177"/>
      <c r="CB6496" s="177"/>
      <c r="CC6496" s="177">
        <f>AVERAGE(BW6496:CB6507)</f>
        <v>50.300000000000004</v>
      </c>
      <c r="CE6496" s="1"/>
      <c r="CF6496" s="1"/>
      <c r="CG6496" s="1"/>
      <c r="CH6496" s="1"/>
      <c r="CI6496" s="1"/>
      <c r="CJ6496" s="1"/>
      <c r="CK6496" s="1"/>
      <c r="CL6496" s="1"/>
      <c r="CM6496" s="1"/>
      <c r="CN6496" s="1"/>
      <c r="CO6496" s="1"/>
    </row>
    <row r="6497" spans="1:93" ht="30" customHeight="1" x14ac:dyDescent="0.2">
      <c r="A6497" s="1">
        <v>6491</v>
      </c>
      <c r="B6497" s="1" t="s">
        <v>2707</v>
      </c>
      <c r="C6497" s="1" t="s">
        <v>2708</v>
      </c>
      <c r="D6497" s="28" t="s">
        <v>2709</v>
      </c>
      <c r="E6497" s="28" t="s">
        <v>2710</v>
      </c>
      <c r="F6497" s="1" t="s">
        <v>74</v>
      </c>
      <c r="G6497" s="1">
        <v>1</v>
      </c>
      <c r="H6497" s="1" t="s">
        <v>1059</v>
      </c>
      <c r="I6497" s="1" t="s">
        <v>114</v>
      </c>
      <c r="J6497" s="76">
        <v>551</v>
      </c>
      <c r="K6497" s="76">
        <v>2423320</v>
      </c>
      <c r="L6497" s="29">
        <v>46140</v>
      </c>
      <c r="M6497" s="29" t="s">
        <v>4163</v>
      </c>
      <c r="N6497" s="1" t="s">
        <v>478</v>
      </c>
      <c r="O6497" s="28" t="s">
        <v>1487</v>
      </c>
      <c r="P6497" s="1" t="s">
        <v>322</v>
      </c>
      <c r="Q6497" s="76">
        <v>12</v>
      </c>
      <c r="R6497" s="1"/>
      <c r="S6497" s="76"/>
      <c r="T6497" s="1" t="s">
        <v>115</v>
      </c>
      <c r="U6497" s="1"/>
      <c r="V6497" s="1"/>
      <c r="AB6497" s="178"/>
      <c r="AC6497" s="93">
        <v>25</v>
      </c>
      <c r="AD6497" s="69">
        <v>200</v>
      </c>
      <c r="AE6497" s="33"/>
      <c r="AF6497" s="33"/>
      <c r="AG6497" s="33"/>
      <c r="AX6497" s="37">
        <f t="shared" si="314"/>
        <v>46147</v>
      </c>
      <c r="AY6497" s="178"/>
      <c r="AZ6497" s="178"/>
      <c r="BA6497" s="178"/>
      <c r="BB6497" s="178"/>
      <c r="BC6497" s="178"/>
      <c r="BD6497" s="178"/>
      <c r="BE6497" s="178"/>
      <c r="BF6497" s="178"/>
      <c r="BG6497" s="178"/>
      <c r="BT6497" s="37">
        <f t="shared" si="313"/>
        <v>46168</v>
      </c>
      <c r="BU6497" s="178"/>
      <c r="BV6497" s="185"/>
      <c r="BW6497" s="178"/>
      <c r="BX6497" s="178"/>
      <c r="BY6497" s="178"/>
      <c r="BZ6497" s="178"/>
      <c r="CA6497" s="178"/>
      <c r="CB6497" s="178"/>
      <c r="CC6497" s="178"/>
      <c r="CE6497" s="1"/>
      <c r="CF6497" s="1"/>
      <c r="CG6497" s="1"/>
      <c r="CH6497" s="1"/>
      <c r="CI6497" s="1"/>
      <c r="CJ6497" s="1"/>
      <c r="CK6497" s="1"/>
      <c r="CL6497" s="1"/>
      <c r="CM6497" s="1"/>
      <c r="CN6497" s="1"/>
      <c r="CO6497" s="1"/>
    </row>
    <row r="6498" spans="1:93" ht="30" customHeight="1" x14ac:dyDescent="0.2">
      <c r="A6498" s="1">
        <v>6492</v>
      </c>
      <c r="B6498" s="1" t="s">
        <v>2707</v>
      </c>
      <c r="C6498" s="1" t="s">
        <v>2708</v>
      </c>
      <c r="D6498" s="28" t="s">
        <v>2709</v>
      </c>
      <c r="E6498" s="28" t="s">
        <v>2710</v>
      </c>
      <c r="F6498" s="1" t="s">
        <v>74</v>
      </c>
      <c r="G6498" s="1">
        <v>1</v>
      </c>
      <c r="H6498" s="1" t="s">
        <v>1059</v>
      </c>
      <c r="I6498" s="1" t="s">
        <v>114</v>
      </c>
      <c r="J6498" s="76">
        <v>302</v>
      </c>
      <c r="K6498" s="76">
        <v>2424229</v>
      </c>
      <c r="L6498" s="29">
        <v>46140</v>
      </c>
      <c r="M6498" s="29" t="s">
        <v>4163</v>
      </c>
      <c r="N6498" s="1" t="s">
        <v>478</v>
      </c>
      <c r="O6498" s="28" t="s">
        <v>1487</v>
      </c>
      <c r="P6498" s="1" t="s">
        <v>322</v>
      </c>
      <c r="Q6498" s="76">
        <v>8</v>
      </c>
      <c r="R6498" s="1"/>
      <c r="S6498" s="76"/>
      <c r="T6498" s="1" t="s">
        <v>115</v>
      </c>
      <c r="U6498" s="1"/>
      <c r="V6498" s="1"/>
      <c r="AB6498" s="178"/>
      <c r="AC6498" s="93">
        <v>26</v>
      </c>
      <c r="AD6498" s="69">
        <v>210</v>
      </c>
      <c r="AE6498" s="33"/>
      <c r="AF6498" s="33"/>
      <c r="AG6498" s="33"/>
      <c r="AX6498" s="37">
        <f t="shared" si="314"/>
        <v>46147</v>
      </c>
      <c r="AY6498" s="178"/>
      <c r="AZ6498" s="178"/>
      <c r="BA6498" s="178"/>
      <c r="BB6498" s="178"/>
      <c r="BC6498" s="178"/>
      <c r="BD6498" s="178"/>
      <c r="BE6498" s="178"/>
      <c r="BF6498" s="178"/>
      <c r="BG6498" s="178"/>
      <c r="BT6498" s="37">
        <f t="shared" si="313"/>
        <v>46168</v>
      </c>
      <c r="BU6498" s="178"/>
      <c r="BV6498" s="185"/>
      <c r="BW6498" s="178"/>
      <c r="BX6498" s="178"/>
      <c r="BY6498" s="178"/>
      <c r="BZ6498" s="178"/>
      <c r="CA6498" s="178"/>
      <c r="CB6498" s="178"/>
      <c r="CC6498" s="178"/>
      <c r="CE6498" s="1"/>
      <c r="CF6498" s="1"/>
      <c r="CG6498" s="1"/>
      <c r="CH6498" s="1"/>
      <c r="CI6498" s="1"/>
      <c r="CJ6498" s="1"/>
      <c r="CK6498" s="1"/>
      <c r="CL6498" s="1"/>
      <c r="CM6498" s="1"/>
      <c r="CN6498" s="1"/>
      <c r="CO6498" s="1"/>
    </row>
    <row r="6499" spans="1:93" ht="30" customHeight="1" x14ac:dyDescent="0.2">
      <c r="A6499" s="1">
        <v>6493</v>
      </c>
      <c r="B6499" s="1" t="s">
        <v>2707</v>
      </c>
      <c r="C6499" s="1" t="s">
        <v>2708</v>
      </c>
      <c r="D6499" s="28" t="s">
        <v>2709</v>
      </c>
      <c r="E6499" s="28" t="s">
        <v>2710</v>
      </c>
      <c r="F6499" s="1" t="s">
        <v>74</v>
      </c>
      <c r="G6499" s="1">
        <v>1</v>
      </c>
      <c r="H6499" s="1" t="s">
        <v>1059</v>
      </c>
      <c r="I6499" s="1" t="s">
        <v>114</v>
      </c>
      <c r="J6499" s="76">
        <v>554</v>
      </c>
      <c r="K6499" s="76">
        <v>2424230</v>
      </c>
      <c r="L6499" s="29">
        <v>46140</v>
      </c>
      <c r="M6499" s="29" t="s">
        <v>4163</v>
      </c>
      <c r="N6499" s="1" t="s">
        <v>478</v>
      </c>
      <c r="O6499" s="28" t="s">
        <v>1487</v>
      </c>
      <c r="P6499" s="1" t="s">
        <v>322</v>
      </c>
      <c r="Q6499" s="76">
        <v>12</v>
      </c>
      <c r="R6499" s="1"/>
      <c r="S6499" s="76"/>
      <c r="T6499" s="1" t="s">
        <v>115</v>
      </c>
      <c r="U6499" s="1"/>
      <c r="V6499" s="1"/>
      <c r="AB6499" s="178"/>
      <c r="AC6499" s="93">
        <v>26.5</v>
      </c>
      <c r="AD6499" s="69">
        <v>200</v>
      </c>
      <c r="AE6499" s="33"/>
      <c r="AF6499" s="33"/>
      <c r="AG6499" s="33"/>
      <c r="AX6499" s="37">
        <f t="shared" si="314"/>
        <v>46147</v>
      </c>
      <c r="AY6499" s="178"/>
      <c r="AZ6499" s="178"/>
      <c r="BA6499" s="178"/>
      <c r="BB6499" s="178"/>
      <c r="BC6499" s="178"/>
      <c r="BD6499" s="178"/>
      <c r="BE6499" s="178"/>
      <c r="BF6499" s="178"/>
      <c r="BG6499" s="178"/>
      <c r="BT6499" s="37">
        <f t="shared" si="313"/>
        <v>46168</v>
      </c>
      <c r="BU6499" s="178"/>
      <c r="BV6499" s="185"/>
      <c r="BW6499" s="178"/>
      <c r="BX6499" s="178"/>
      <c r="BY6499" s="178"/>
      <c r="BZ6499" s="178"/>
      <c r="CA6499" s="178"/>
      <c r="CB6499" s="178"/>
      <c r="CC6499" s="178"/>
      <c r="CE6499" s="1"/>
      <c r="CF6499" s="1"/>
      <c r="CG6499" s="1"/>
      <c r="CH6499" s="1"/>
      <c r="CI6499" s="1"/>
      <c r="CJ6499" s="1"/>
      <c r="CK6499" s="1"/>
      <c r="CL6499" s="1"/>
      <c r="CM6499" s="1"/>
      <c r="CN6499" s="1"/>
      <c r="CO6499" s="1"/>
    </row>
    <row r="6500" spans="1:93" ht="30" customHeight="1" x14ac:dyDescent="0.2">
      <c r="A6500" s="1">
        <v>6494</v>
      </c>
      <c r="B6500" s="1" t="s">
        <v>2707</v>
      </c>
      <c r="C6500" s="1" t="s">
        <v>2708</v>
      </c>
      <c r="D6500" s="28" t="s">
        <v>2709</v>
      </c>
      <c r="E6500" s="28" t="s">
        <v>2710</v>
      </c>
      <c r="F6500" s="1" t="s">
        <v>74</v>
      </c>
      <c r="G6500" s="1">
        <v>1</v>
      </c>
      <c r="H6500" s="1" t="s">
        <v>1059</v>
      </c>
      <c r="I6500" s="1" t="s">
        <v>114</v>
      </c>
      <c r="J6500" s="76">
        <v>420</v>
      </c>
      <c r="K6500" s="76">
        <v>2423323</v>
      </c>
      <c r="L6500" s="29">
        <v>46140</v>
      </c>
      <c r="M6500" s="29" t="s">
        <v>4163</v>
      </c>
      <c r="N6500" s="1" t="s">
        <v>478</v>
      </c>
      <c r="O6500" s="28" t="s">
        <v>1487</v>
      </c>
      <c r="P6500" s="1" t="s">
        <v>322</v>
      </c>
      <c r="Q6500" s="76">
        <v>8</v>
      </c>
      <c r="R6500" s="1"/>
      <c r="S6500" s="76"/>
      <c r="T6500" s="1" t="s">
        <v>115</v>
      </c>
      <c r="U6500" s="1"/>
      <c r="V6500" s="1"/>
      <c r="AB6500" s="178"/>
      <c r="AC6500" s="93">
        <v>25</v>
      </c>
      <c r="AD6500" s="69">
        <v>190</v>
      </c>
      <c r="AE6500" s="33"/>
      <c r="AF6500" s="33"/>
      <c r="AG6500" s="33"/>
      <c r="AX6500" s="37">
        <f t="shared" si="314"/>
        <v>46147</v>
      </c>
      <c r="AY6500" s="178"/>
      <c r="AZ6500" s="178"/>
      <c r="BA6500" s="178"/>
      <c r="BB6500" s="178"/>
      <c r="BC6500" s="178"/>
      <c r="BD6500" s="178"/>
      <c r="BE6500" s="178"/>
      <c r="BF6500" s="178"/>
      <c r="BG6500" s="178"/>
      <c r="BT6500" s="37">
        <f t="shared" si="313"/>
        <v>46168</v>
      </c>
      <c r="BU6500" s="178"/>
      <c r="BV6500" s="185"/>
      <c r="BW6500" s="178"/>
      <c r="BX6500" s="178"/>
      <c r="BY6500" s="178"/>
      <c r="BZ6500" s="178"/>
      <c r="CA6500" s="178"/>
      <c r="CB6500" s="178"/>
      <c r="CC6500" s="178"/>
      <c r="CE6500" s="1"/>
      <c r="CF6500" s="1"/>
      <c r="CG6500" s="1"/>
      <c r="CH6500" s="1"/>
      <c r="CI6500" s="1"/>
      <c r="CJ6500" s="1"/>
      <c r="CK6500" s="1"/>
      <c r="CL6500" s="1"/>
      <c r="CM6500" s="1"/>
      <c r="CN6500" s="1"/>
      <c r="CO6500" s="1"/>
    </row>
    <row r="6501" spans="1:93" ht="30" customHeight="1" x14ac:dyDescent="0.2">
      <c r="A6501" s="1">
        <v>6495</v>
      </c>
      <c r="B6501" s="1" t="s">
        <v>2707</v>
      </c>
      <c r="C6501" s="1" t="s">
        <v>2708</v>
      </c>
      <c r="D6501" s="28" t="s">
        <v>2709</v>
      </c>
      <c r="E6501" s="28" t="s">
        <v>2710</v>
      </c>
      <c r="F6501" s="1" t="s">
        <v>74</v>
      </c>
      <c r="G6501" s="1">
        <v>1</v>
      </c>
      <c r="H6501" s="1" t="s">
        <v>1059</v>
      </c>
      <c r="I6501" s="1" t="s">
        <v>114</v>
      </c>
      <c r="J6501" s="76">
        <v>393</v>
      </c>
      <c r="K6501" s="76">
        <v>2424232</v>
      </c>
      <c r="L6501" s="29">
        <v>46140</v>
      </c>
      <c r="M6501" s="29" t="s">
        <v>4163</v>
      </c>
      <c r="N6501" s="1" t="s">
        <v>478</v>
      </c>
      <c r="O6501" s="28" t="s">
        <v>1487</v>
      </c>
      <c r="P6501" s="1" t="s">
        <v>322</v>
      </c>
      <c r="Q6501" s="76">
        <v>9</v>
      </c>
      <c r="R6501" s="1"/>
      <c r="S6501" s="76"/>
      <c r="T6501" s="1" t="s">
        <v>115</v>
      </c>
      <c r="U6501" s="1"/>
      <c r="V6501" s="1"/>
      <c r="AB6501" s="178"/>
      <c r="AC6501" s="93">
        <v>25</v>
      </c>
      <c r="AD6501" s="69">
        <v>215</v>
      </c>
      <c r="AE6501" s="33"/>
      <c r="AF6501" s="33"/>
      <c r="AG6501" s="33"/>
      <c r="AX6501" s="37">
        <f t="shared" si="314"/>
        <v>46147</v>
      </c>
      <c r="AY6501" s="178"/>
      <c r="AZ6501" s="178"/>
      <c r="BA6501" s="178"/>
      <c r="BB6501" s="178"/>
      <c r="BC6501" s="178"/>
      <c r="BD6501" s="178"/>
      <c r="BE6501" s="178"/>
      <c r="BF6501" s="178"/>
      <c r="BG6501" s="178"/>
      <c r="BT6501" s="37">
        <f t="shared" si="313"/>
        <v>46168</v>
      </c>
      <c r="BU6501" s="178"/>
      <c r="BV6501" s="185"/>
      <c r="BW6501" s="178"/>
      <c r="BX6501" s="178"/>
      <c r="BY6501" s="178"/>
      <c r="BZ6501" s="178"/>
      <c r="CA6501" s="178"/>
      <c r="CB6501" s="178"/>
      <c r="CC6501" s="178"/>
      <c r="CE6501" s="1"/>
      <c r="CF6501" s="1"/>
      <c r="CG6501" s="1"/>
      <c r="CH6501" s="1"/>
      <c r="CI6501" s="1"/>
      <c r="CJ6501" s="1"/>
      <c r="CK6501" s="1"/>
      <c r="CL6501" s="1"/>
      <c r="CM6501" s="1"/>
      <c r="CN6501" s="1"/>
      <c r="CO6501" s="1"/>
    </row>
    <row r="6502" spans="1:93" ht="30" customHeight="1" x14ac:dyDescent="0.2">
      <c r="A6502" s="1">
        <v>6496</v>
      </c>
      <c r="B6502" s="1" t="s">
        <v>2707</v>
      </c>
      <c r="C6502" s="1" t="s">
        <v>2708</v>
      </c>
      <c r="D6502" s="28" t="s">
        <v>2709</v>
      </c>
      <c r="E6502" s="28" t="s">
        <v>2710</v>
      </c>
      <c r="F6502" s="1" t="s">
        <v>74</v>
      </c>
      <c r="G6502" s="1">
        <v>1</v>
      </c>
      <c r="H6502" s="1" t="s">
        <v>1059</v>
      </c>
      <c r="I6502" s="1" t="s">
        <v>114</v>
      </c>
      <c r="J6502" s="76">
        <v>415</v>
      </c>
      <c r="K6502" s="76">
        <v>2423324</v>
      </c>
      <c r="L6502" s="29">
        <v>46140</v>
      </c>
      <c r="M6502" s="29" t="s">
        <v>4163</v>
      </c>
      <c r="N6502" s="1" t="s">
        <v>478</v>
      </c>
      <c r="O6502" s="28" t="s">
        <v>1487</v>
      </c>
      <c r="P6502" s="1" t="s">
        <v>322</v>
      </c>
      <c r="Q6502" s="76">
        <v>10</v>
      </c>
      <c r="R6502" s="1"/>
      <c r="S6502" s="76"/>
      <c r="T6502" s="1" t="s">
        <v>115</v>
      </c>
      <c r="U6502" s="1"/>
      <c r="V6502" s="1"/>
      <c r="AB6502" s="178"/>
      <c r="AC6502" s="93">
        <v>25</v>
      </c>
      <c r="AD6502" s="69">
        <v>200</v>
      </c>
      <c r="AE6502" s="33"/>
      <c r="AF6502" s="33"/>
      <c r="AG6502" s="33"/>
      <c r="AX6502" s="37">
        <f t="shared" si="314"/>
        <v>46147</v>
      </c>
      <c r="AY6502" s="178"/>
      <c r="AZ6502" s="178"/>
      <c r="BA6502" s="178"/>
      <c r="BB6502" s="178"/>
      <c r="BC6502" s="178"/>
      <c r="BD6502" s="178"/>
      <c r="BE6502" s="178"/>
      <c r="BF6502" s="178"/>
      <c r="BG6502" s="178"/>
      <c r="BT6502" s="37">
        <f t="shared" si="313"/>
        <v>46168</v>
      </c>
      <c r="BU6502" s="178"/>
      <c r="BV6502" s="185"/>
      <c r="BW6502" s="178"/>
      <c r="BX6502" s="178"/>
      <c r="BY6502" s="178"/>
      <c r="BZ6502" s="178"/>
      <c r="CA6502" s="178"/>
      <c r="CB6502" s="178"/>
      <c r="CC6502" s="178"/>
      <c r="CE6502" s="1"/>
      <c r="CF6502" s="1"/>
      <c r="CG6502" s="1"/>
      <c r="CH6502" s="1"/>
      <c r="CI6502" s="1"/>
      <c r="CJ6502" s="1"/>
      <c r="CK6502" s="1"/>
      <c r="CL6502" s="1"/>
      <c r="CM6502" s="1"/>
      <c r="CN6502" s="1"/>
      <c r="CO6502" s="1"/>
    </row>
    <row r="6503" spans="1:93" ht="30" customHeight="1" x14ac:dyDescent="0.2">
      <c r="A6503" s="1">
        <v>6497</v>
      </c>
      <c r="B6503" s="1" t="s">
        <v>2707</v>
      </c>
      <c r="C6503" s="1" t="s">
        <v>2708</v>
      </c>
      <c r="D6503" s="28" t="s">
        <v>2709</v>
      </c>
      <c r="E6503" s="28" t="s">
        <v>2710</v>
      </c>
      <c r="F6503" s="1" t="s">
        <v>74</v>
      </c>
      <c r="G6503" s="1">
        <v>1</v>
      </c>
      <c r="H6503" s="1" t="s">
        <v>1059</v>
      </c>
      <c r="I6503" s="1" t="s">
        <v>114</v>
      </c>
      <c r="J6503" s="76">
        <v>437</v>
      </c>
      <c r="K6503" s="76">
        <v>2423325</v>
      </c>
      <c r="L6503" s="29">
        <v>46140</v>
      </c>
      <c r="M6503" s="29" t="s">
        <v>4163</v>
      </c>
      <c r="N6503" s="1" t="s">
        <v>478</v>
      </c>
      <c r="O6503" s="28" t="s">
        <v>1487</v>
      </c>
      <c r="P6503" s="1" t="s">
        <v>322</v>
      </c>
      <c r="Q6503" s="76">
        <v>9</v>
      </c>
      <c r="R6503" s="1"/>
      <c r="S6503" s="76"/>
      <c r="T6503" s="1" t="s">
        <v>115</v>
      </c>
      <c r="U6503" s="1"/>
      <c r="V6503" s="1"/>
      <c r="AB6503" s="178"/>
      <c r="AC6503" s="93">
        <v>27</v>
      </c>
      <c r="AD6503" s="69">
        <v>180</v>
      </c>
      <c r="AE6503" s="33"/>
      <c r="AF6503" s="33"/>
      <c r="AG6503" s="33"/>
      <c r="AX6503" s="37">
        <f t="shared" si="314"/>
        <v>46147</v>
      </c>
      <c r="AY6503" s="178"/>
      <c r="AZ6503" s="178"/>
      <c r="BA6503" s="178"/>
      <c r="BB6503" s="178"/>
      <c r="BC6503" s="178"/>
      <c r="BD6503" s="178"/>
      <c r="BE6503" s="178"/>
      <c r="BF6503" s="178"/>
      <c r="BG6503" s="178"/>
      <c r="BT6503" s="37">
        <f t="shared" si="313"/>
        <v>46168</v>
      </c>
      <c r="BU6503" s="178"/>
      <c r="BV6503" s="185"/>
      <c r="BW6503" s="178"/>
      <c r="BX6503" s="178"/>
      <c r="BY6503" s="178"/>
      <c r="BZ6503" s="178"/>
      <c r="CA6503" s="178"/>
      <c r="CB6503" s="178"/>
      <c r="CC6503" s="178"/>
      <c r="CE6503" s="1"/>
      <c r="CF6503" s="1"/>
      <c r="CG6503" s="1"/>
      <c r="CH6503" s="1"/>
      <c r="CI6503" s="1"/>
      <c r="CJ6503" s="1"/>
      <c r="CK6503" s="1"/>
      <c r="CL6503" s="1"/>
      <c r="CM6503" s="1"/>
      <c r="CN6503" s="1"/>
      <c r="CO6503" s="1"/>
    </row>
    <row r="6504" spans="1:93" ht="30" customHeight="1" x14ac:dyDescent="0.2">
      <c r="A6504" s="1">
        <v>6498</v>
      </c>
      <c r="B6504" s="1" t="s">
        <v>2707</v>
      </c>
      <c r="C6504" s="1" t="s">
        <v>2708</v>
      </c>
      <c r="D6504" s="28" t="s">
        <v>2709</v>
      </c>
      <c r="E6504" s="28" t="s">
        <v>2710</v>
      </c>
      <c r="F6504" s="1" t="s">
        <v>74</v>
      </c>
      <c r="G6504" s="1">
        <v>1</v>
      </c>
      <c r="H6504" s="1" t="s">
        <v>1059</v>
      </c>
      <c r="I6504" s="1" t="s">
        <v>114</v>
      </c>
      <c r="J6504" s="76">
        <v>558</v>
      </c>
      <c r="K6504" s="76">
        <v>2424236</v>
      </c>
      <c r="L6504" s="29">
        <v>46140</v>
      </c>
      <c r="M6504" s="29" t="s">
        <v>4163</v>
      </c>
      <c r="N6504" s="1" t="s">
        <v>478</v>
      </c>
      <c r="O6504" s="28" t="s">
        <v>1487</v>
      </c>
      <c r="P6504" s="1" t="s">
        <v>322</v>
      </c>
      <c r="Q6504" s="76">
        <v>12</v>
      </c>
      <c r="R6504" s="1"/>
      <c r="S6504" s="76"/>
      <c r="T6504" s="1" t="s">
        <v>115</v>
      </c>
      <c r="U6504" s="1"/>
      <c r="V6504" s="1"/>
      <c r="AB6504" s="178"/>
      <c r="AC6504" s="93">
        <v>27</v>
      </c>
      <c r="AD6504" s="69">
        <v>210</v>
      </c>
      <c r="AE6504" s="33"/>
      <c r="AF6504" s="33"/>
      <c r="AG6504" s="33"/>
      <c r="AX6504" s="37">
        <f t="shared" si="314"/>
        <v>46147</v>
      </c>
      <c r="AY6504" s="178"/>
      <c r="AZ6504" s="178"/>
      <c r="BA6504" s="178"/>
      <c r="BB6504" s="178"/>
      <c r="BC6504" s="178"/>
      <c r="BD6504" s="178"/>
      <c r="BE6504" s="178"/>
      <c r="BF6504" s="178"/>
      <c r="BG6504" s="178"/>
      <c r="BT6504" s="37">
        <f t="shared" si="313"/>
        <v>46168</v>
      </c>
      <c r="BU6504" s="178"/>
      <c r="BV6504" s="185"/>
      <c r="BW6504" s="178"/>
      <c r="BX6504" s="178"/>
      <c r="BY6504" s="178"/>
      <c r="BZ6504" s="178"/>
      <c r="CA6504" s="178"/>
      <c r="CB6504" s="178"/>
      <c r="CC6504" s="178"/>
      <c r="CE6504" s="1"/>
      <c r="CF6504" s="1"/>
      <c r="CG6504" s="1"/>
      <c r="CH6504" s="1"/>
      <c r="CI6504" s="1"/>
      <c r="CJ6504" s="1"/>
      <c r="CK6504" s="1"/>
      <c r="CL6504" s="1"/>
      <c r="CM6504" s="1"/>
      <c r="CN6504" s="1"/>
      <c r="CO6504" s="1"/>
    </row>
    <row r="6505" spans="1:93" ht="30" customHeight="1" x14ac:dyDescent="0.2">
      <c r="A6505" s="1">
        <v>6499</v>
      </c>
      <c r="B6505" s="1" t="s">
        <v>2707</v>
      </c>
      <c r="C6505" s="1" t="s">
        <v>2708</v>
      </c>
      <c r="D6505" s="28" t="s">
        <v>2709</v>
      </c>
      <c r="E6505" s="28" t="s">
        <v>2710</v>
      </c>
      <c r="F6505" s="1" t="s">
        <v>74</v>
      </c>
      <c r="G6505" s="1">
        <v>1</v>
      </c>
      <c r="H6505" s="1" t="s">
        <v>1059</v>
      </c>
      <c r="I6505" s="1" t="s">
        <v>114</v>
      </c>
      <c r="J6505" s="76">
        <v>551</v>
      </c>
      <c r="K6505" s="76">
        <v>2424237</v>
      </c>
      <c r="L6505" s="29">
        <v>46140</v>
      </c>
      <c r="M6505" s="29" t="s">
        <v>4163</v>
      </c>
      <c r="N6505" s="1" t="s">
        <v>478</v>
      </c>
      <c r="O6505" s="28" t="s">
        <v>1487</v>
      </c>
      <c r="P6505" s="1" t="s">
        <v>322</v>
      </c>
      <c r="Q6505" s="76">
        <v>12</v>
      </c>
      <c r="R6505" s="1"/>
      <c r="S6505" s="76"/>
      <c r="T6505" s="1" t="s">
        <v>115</v>
      </c>
      <c r="U6505" s="1"/>
      <c r="V6505" s="1"/>
      <c r="AB6505" s="178"/>
      <c r="AC6505" s="93">
        <v>26</v>
      </c>
      <c r="AD6505" s="69">
        <v>220</v>
      </c>
      <c r="AE6505" s="33"/>
      <c r="AF6505" s="33"/>
      <c r="AG6505" s="33"/>
      <c r="AX6505" s="37">
        <f t="shared" si="314"/>
        <v>46147</v>
      </c>
      <c r="AY6505" s="178"/>
      <c r="AZ6505" s="178"/>
      <c r="BA6505" s="178"/>
      <c r="BB6505" s="178"/>
      <c r="BC6505" s="178"/>
      <c r="BD6505" s="178"/>
      <c r="BE6505" s="178"/>
      <c r="BF6505" s="178"/>
      <c r="BG6505" s="178"/>
      <c r="BT6505" s="37">
        <f t="shared" si="313"/>
        <v>46168</v>
      </c>
      <c r="BU6505" s="178"/>
      <c r="BV6505" s="185"/>
      <c r="BW6505" s="178"/>
      <c r="BX6505" s="178"/>
      <c r="BY6505" s="178"/>
      <c r="BZ6505" s="178"/>
      <c r="CA6505" s="178"/>
      <c r="CB6505" s="178"/>
      <c r="CC6505" s="178"/>
      <c r="CE6505" s="1"/>
      <c r="CF6505" s="1"/>
      <c r="CG6505" s="1"/>
      <c r="CH6505" s="1"/>
      <c r="CI6505" s="1"/>
      <c r="CJ6505" s="1"/>
      <c r="CK6505" s="1"/>
      <c r="CL6505" s="1"/>
      <c r="CM6505" s="1"/>
      <c r="CN6505" s="1"/>
      <c r="CO6505" s="1"/>
    </row>
    <row r="6506" spans="1:93" ht="30" customHeight="1" x14ac:dyDescent="0.2">
      <c r="A6506" s="1">
        <v>6500</v>
      </c>
      <c r="B6506" s="1" t="s">
        <v>2707</v>
      </c>
      <c r="C6506" s="1" t="s">
        <v>2708</v>
      </c>
      <c r="D6506" s="28" t="s">
        <v>2709</v>
      </c>
      <c r="E6506" s="28" t="s">
        <v>2710</v>
      </c>
      <c r="F6506" s="1" t="s">
        <v>74</v>
      </c>
      <c r="G6506" s="1">
        <v>1</v>
      </c>
      <c r="H6506" s="1" t="s">
        <v>1059</v>
      </c>
      <c r="I6506" s="1" t="s">
        <v>114</v>
      </c>
      <c r="J6506" s="76">
        <v>302</v>
      </c>
      <c r="K6506" s="76">
        <v>2424245</v>
      </c>
      <c r="L6506" s="29">
        <v>46140</v>
      </c>
      <c r="M6506" s="29" t="s">
        <v>4163</v>
      </c>
      <c r="N6506" s="1" t="s">
        <v>478</v>
      </c>
      <c r="O6506" s="28" t="s">
        <v>1487</v>
      </c>
      <c r="P6506" s="1" t="s">
        <v>322</v>
      </c>
      <c r="Q6506" s="76">
        <v>8</v>
      </c>
      <c r="R6506" s="1"/>
      <c r="S6506" s="76"/>
      <c r="T6506" s="1" t="s">
        <v>115</v>
      </c>
      <c r="U6506" s="1"/>
      <c r="V6506" s="1"/>
      <c r="AB6506" s="179"/>
      <c r="AC6506" s="93">
        <v>27.5</v>
      </c>
      <c r="AD6506" s="69">
        <v>230</v>
      </c>
      <c r="AE6506" s="33"/>
      <c r="AF6506" s="33"/>
      <c r="AG6506" s="33"/>
      <c r="AX6506" s="37">
        <f t="shared" si="314"/>
        <v>46147</v>
      </c>
      <c r="AY6506" s="178"/>
      <c r="AZ6506" s="178"/>
      <c r="BA6506" s="178"/>
      <c r="BB6506" s="178"/>
      <c r="BC6506" s="178"/>
      <c r="BD6506" s="178"/>
      <c r="BE6506" s="178"/>
      <c r="BF6506" s="178"/>
      <c r="BG6506" s="178"/>
      <c r="BT6506" s="37">
        <f t="shared" si="313"/>
        <v>46168</v>
      </c>
      <c r="BU6506" s="178"/>
      <c r="BV6506" s="185"/>
      <c r="BW6506" s="178"/>
      <c r="BX6506" s="178"/>
      <c r="BY6506" s="178"/>
      <c r="BZ6506" s="178"/>
      <c r="CA6506" s="178"/>
      <c r="CB6506" s="178"/>
      <c r="CC6506" s="178"/>
      <c r="CE6506" s="1"/>
      <c r="CF6506" s="1"/>
      <c r="CG6506" s="1"/>
      <c r="CH6506" s="1"/>
      <c r="CI6506" s="1"/>
      <c r="CJ6506" s="1"/>
      <c r="CK6506" s="1"/>
      <c r="CL6506" s="1"/>
      <c r="CM6506" s="1"/>
      <c r="CN6506" s="1"/>
      <c r="CO6506" s="1"/>
    </row>
    <row r="6507" spans="1:93" ht="30" customHeight="1" x14ac:dyDescent="0.2">
      <c r="A6507" s="1">
        <v>6501</v>
      </c>
      <c r="B6507" s="1" t="s">
        <v>2707</v>
      </c>
      <c r="C6507" s="1" t="s">
        <v>2708</v>
      </c>
      <c r="D6507" s="28" t="s">
        <v>2709</v>
      </c>
      <c r="E6507" s="28" t="s">
        <v>2710</v>
      </c>
      <c r="F6507" s="1" t="s">
        <v>74</v>
      </c>
      <c r="G6507" s="1">
        <v>1</v>
      </c>
      <c r="H6507" s="1" t="s">
        <v>1059</v>
      </c>
      <c r="I6507" s="1" t="s">
        <v>114</v>
      </c>
      <c r="J6507" s="76">
        <v>287</v>
      </c>
      <c r="K6507" s="76">
        <v>2424254</v>
      </c>
      <c r="L6507" s="29">
        <v>46140</v>
      </c>
      <c r="M6507" s="29" t="s">
        <v>4163</v>
      </c>
      <c r="N6507" s="1" t="s">
        <v>478</v>
      </c>
      <c r="O6507" s="28" t="s">
        <v>1487</v>
      </c>
      <c r="P6507" s="1" t="s">
        <v>322</v>
      </c>
      <c r="Q6507" s="76">
        <v>7</v>
      </c>
      <c r="R6507" s="1"/>
      <c r="S6507" s="76"/>
      <c r="T6507" s="1" t="s">
        <v>115</v>
      </c>
      <c r="U6507" s="1"/>
      <c r="V6507" s="1"/>
      <c r="AB6507" s="153"/>
      <c r="AC6507" s="93">
        <v>25.6</v>
      </c>
      <c r="AD6507" s="69">
        <v>230</v>
      </c>
      <c r="AE6507" s="33"/>
      <c r="AF6507" s="33"/>
      <c r="AG6507" s="33"/>
      <c r="AX6507" s="37"/>
      <c r="AY6507" s="179"/>
      <c r="AZ6507" s="179"/>
      <c r="BA6507" s="179"/>
      <c r="BB6507" s="179"/>
      <c r="BC6507" s="179"/>
      <c r="BD6507" s="179"/>
      <c r="BE6507" s="179"/>
      <c r="BF6507" s="179"/>
      <c r="BG6507" s="179"/>
      <c r="BT6507" s="37"/>
      <c r="BU6507" s="179"/>
      <c r="BV6507" s="185"/>
      <c r="BW6507" s="179"/>
      <c r="BX6507" s="179"/>
      <c r="BY6507" s="179"/>
      <c r="BZ6507" s="179"/>
      <c r="CA6507" s="179"/>
      <c r="CB6507" s="179"/>
      <c r="CC6507" s="179"/>
      <c r="CE6507" s="1"/>
      <c r="CF6507" s="1"/>
      <c r="CG6507" s="1"/>
      <c r="CH6507" s="1"/>
      <c r="CI6507" s="1"/>
      <c r="CJ6507" s="1"/>
      <c r="CK6507" s="1"/>
      <c r="CL6507" s="1"/>
      <c r="CM6507" s="1"/>
      <c r="CN6507" s="1"/>
      <c r="CO6507" s="1"/>
    </row>
    <row r="6508" spans="1:93" ht="30" customHeight="1" x14ac:dyDescent="0.2">
      <c r="A6508" s="1">
        <v>6502</v>
      </c>
      <c r="B6508" s="1" t="s">
        <v>2711</v>
      </c>
      <c r="C6508" s="1" t="s">
        <v>2712</v>
      </c>
      <c r="D6508" s="28" t="s">
        <v>2713</v>
      </c>
      <c r="E6508" s="28" t="s">
        <v>2714</v>
      </c>
      <c r="F6508" s="1" t="s">
        <v>74</v>
      </c>
      <c r="G6508" s="1">
        <v>8</v>
      </c>
      <c r="H6508" s="1" t="s">
        <v>341</v>
      </c>
      <c r="I6508" s="1" t="s">
        <v>114</v>
      </c>
      <c r="J6508" s="76">
        <v>557</v>
      </c>
      <c r="K6508" s="76">
        <v>2424296</v>
      </c>
      <c r="L6508" s="29">
        <v>46140</v>
      </c>
      <c r="M6508" s="29" t="s">
        <v>4163</v>
      </c>
      <c r="N6508" s="1" t="s">
        <v>478</v>
      </c>
      <c r="O6508" s="28" t="s">
        <v>1495</v>
      </c>
      <c r="P6508" s="1" t="s">
        <v>323</v>
      </c>
      <c r="Q6508" s="76">
        <v>10</v>
      </c>
      <c r="R6508" s="1"/>
      <c r="S6508" s="76"/>
      <c r="T6508" s="1" t="s">
        <v>115</v>
      </c>
      <c r="U6508" s="1"/>
      <c r="V6508" s="1"/>
      <c r="AC6508" s="93">
        <v>26</v>
      </c>
      <c r="AD6508" s="69">
        <v>250</v>
      </c>
      <c r="AE6508" s="33"/>
      <c r="AF6508" s="33"/>
      <c r="AG6508" s="33"/>
      <c r="AX6508" s="37">
        <f t="shared" si="314"/>
        <v>46147</v>
      </c>
      <c r="AY6508" s="28" t="s">
        <v>3692</v>
      </c>
      <c r="AZ6508" s="1" t="s">
        <v>3691</v>
      </c>
      <c r="BA6508" s="1">
        <v>47.5</v>
      </c>
      <c r="BB6508" s="1">
        <v>46.7</v>
      </c>
      <c r="BC6508" s="1">
        <v>48.1</v>
      </c>
      <c r="BD6508" s="1"/>
      <c r="BE6508" s="1"/>
      <c r="BF6508" s="1"/>
      <c r="BG6508" s="1">
        <f>AVERAGE(BA6508:BF6508)</f>
        <v>47.433333333333337</v>
      </c>
      <c r="BT6508" s="37">
        <f t="shared" si="313"/>
        <v>46168</v>
      </c>
      <c r="BU6508" s="1" t="s">
        <v>3692</v>
      </c>
      <c r="BV6508" s="1" t="s">
        <v>3693</v>
      </c>
      <c r="BW6508" s="1">
        <v>58.2</v>
      </c>
      <c r="BX6508" s="1">
        <v>58.9</v>
      </c>
      <c r="BY6508" s="1">
        <v>57.7</v>
      </c>
      <c r="BZ6508" s="1"/>
      <c r="CA6508" s="1"/>
      <c r="CB6508" s="1"/>
      <c r="CC6508" s="1">
        <f>AVERAGE(BW6508:CB6508)</f>
        <v>58.266666666666673</v>
      </c>
      <c r="CE6508" s="1"/>
      <c r="CF6508" s="1"/>
      <c r="CG6508" s="1"/>
      <c r="CH6508" s="1"/>
      <c r="CI6508" s="1"/>
      <c r="CJ6508" s="1"/>
      <c r="CK6508" s="1"/>
      <c r="CL6508" s="1"/>
      <c r="CM6508" s="1"/>
      <c r="CN6508" s="1"/>
      <c r="CO6508" s="1"/>
    </row>
    <row r="6509" spans="1:93" ht="30" customHeight="1" x14ac:dyDescent="0.2">
      <c r="A6509" s="1">
        <v>6503</v>
      </c>
      <c r="B6509" s="1" t="s">
        <v>2715</v>
      </c>
      <c r="C6509" s="1" t="s">
        <v>2716</v>
      </c>
      <c r="D6509" s="28" t="s">
        <v>2717</v>
      </c>
      <c r="E6509" s="28" t="s">
        <v>2718</v>
      </c>
      <c r="F6509" s="1" t="s">
        <v>74</v>
      </c>
      <c r="G6509" s="1">
        <v>6</v>
      </c>
      <c r="H6509" s="1" t="s">
        <v>4209</v>
      </c>
      <c r="I6509" s="1" t="s">
        <v>114</v>
      </c>
      <c r="J6509" s="76">
        <v>273</v>
      </c>
      <c r="K6509" s="76">
        <v>2424303</v>
      </c>
      <c r="L6509" s="29">
        <v>46140</v>
      </c>
      <c r="M6509" s="29" t="s">
        <v>4163</v>
      </c>
      <c r="N6509" s="1" t="s">
        <v>478</v>
      </c>
      <c r="O6509" s="28" t="s">
        <v>1495</v>
      </c>
      <c r="P6509" s="1" t="s">
        <v>323</v>
      </c>
      <c r="Q6509" s="76">
        <v>8</v>
      </c>
      <c r="R6509" s="1"/>
      <c r="S6509" s="76">
        <v>6</v>
      </c>
      <c r="T6509" s="1" t="s">
        <v>115</v>
      </c>
      <c r="U6509" s="1"/>
      <c r="V6509" s="1"/>
      <c r="AC6509" s="93">
        <v>26</v>
      </c>
      <c r="AD6509" s="69">
        <v>245</v>
      </c>
      <c r="AE6509" s="33"/>
      <c r="AF6509" s="33"/>
      <c r="AG6509" s="33"/>
      <c r="AX6509" s="37">
        <f t="shared" si="314"/>
        <v>46147</v>
      </c>
      <c r="AY6509" s="177" t="s">
        <v>3694</v>
      </c>
      <c r="AZ6509" s="183" t="s">
        <v>3134</v>
      </c>
      <c r="BA6509" s="180">
        <v>47</v>
      </c>
      <c r="BB6509" s="180">
        <v>46.4</v>
      </c>
      <c r="BC6509" s="180">
        <v>47.3</v>
      </c>
      <c r="BD6509" s="180"/>
      <c r="BE6509" s="180"/>
      <c r="BF6509" s="180"/>
      <c r="BG6509" s="180">
        <f>AVERAGE(BA6509:BF6510)</f>
        <v>46.9</v>
      </c>
      <c r="BT6509" s="37">
        <f t="shared" si="313"/>
        <v>46168</v>
      </c>
      <c r="BU6509" s="177" t="s">
        <v>3694</v>
      </c>
      <c r="BV6509" s="183" t="s">
        <v>3695</v>
      </c>
      <c r="BW6509" s="180">
        <v>59.6</v>
      </c>
      <c r="BX6509" s="180">
        <v>58.7</v>
      </c>
      <c r="BY6509" s="180">
        <v>59.1</v>
      </c>
      <c r="BZ6509" s="180"/>
      <c r="CA6509" s="180"/>
      <c r="CB6509" s="180"/>
      <c r="CC6509" s="180">
        <f>AVERAGE(BW6509:CB6510)</f>
        <v>59.133333333333333</v>
      </c>
      <c r="CE6509" s="1"/>
      <c r="CF6509" s="1"/>
      <c r="CG6509" s="1"/>
      <c r="CH6509" s="1"/>
      <c r="CI6509" s="1"/>
      <c r="CJ6509" s="1"/>
      <c r="CK6509" s="1"/>
      <c r="CL6509" s="1"/>
      <c r="CM6509" s="1"/>
      <c r="CN6509" s="1"/>
      <c r="CO6509" s="1"/>
    </row>
    <row r="6510" spans="1:93" ht="30" customHeight="1" x14ac:dyDescent="0.2">
      <c r="A6510" s="1">
        <v>6504</v>
      </c>
      <c r="B6510" s="1" t="s">
        <v>2719</v>
      </c>
      <c r="C6510" s="1" t="s">
        <v>2720</v>
      </c>
      <c r="D6510" s="28" t="s">
        <v>2721</v>
      </c>
      <c r="E6510" s="28" t="s">
        <v>2718</v>
      </c>
      <c r="F6510" s="1" t="s">
        <v>74</v>
      </c>
      <c r="G6510" s="1">
        <v>6</v>
      </c>
      <c r="H6510" s="1" t="s">
        <v>4209</v>
      </c>
      <c r="I6510" s="1" t="s">
        <v>114</v>
      </c>
      <c r="J6510" s="76">
        <v>415</v>
      </c>
      <c r="K6510" s="76">
        <v>2424309</v>
      </c>
      <c r="L6510" s="29">
        <v>46140</v>
      </c>
      <c r="M6510" s="29" t="s">
        <v>4163</v>
      </c>
      <c r="N6510" s="1" t="s">
        <v>478</v>
      </c>
      <c r="O6510" s="28" t="s">
        <v>1495</v>
      </c>
      <c r="P6510" s="1" t="s">
        <v>323</v>
      </c>
      <c r="Q6510" s="76">
        <v>3</v>
      </c>
      <c r="R6510" s="1"/>
      <c r="S6510" s="76"/>
      <c r="T6510" s="1" t="s">
        <v>115</v>
      </c>
      <c r="U6510" s="1"/>
      <c r="V6510" s="1"/>
      <c r="AC6510" s="93">
        <v>26</v>
      </c>
      <c r="AD6510" s="69">
        <v>260</v>
      </c>
      <c r="AE6510" s="33"/>
      <c r="AF6510" s="33"/>
      <c r="AG6510" s="33"/>
      <c r="AX6510" s="37">
        <f t="shared" si="314"/>
        <v>46147</v>
      </c>
      <c r="AY6510" s="179"/>
      <c r="AZ6510" s="183"/>
      <c r="BA6510" s="181"/>
      <c r="BB6510" s="181"/>
      <c r="BC6510" s="181"/>
      <c r="BD6510" s="181"/>
      <c r="BE6510" s="181"/>
      <c r="BF6510" s="181"/>
      <c r="BG6510" s="181"/>
      <c r="BT6510" s="37">
        <f t="shared" si="313"/>
        <v>46168</v>
      </c>
      <c r="BU6510" s="179"/>
      <c r="BV6510" s="183"/>
      <c r="BW6510" s="181"/>
      <c r="BX6510" s="181"/>
      <c r="BY6510" s="181"/>
      <c r="BZ6510" s="181"/>
      <c r="CA6510" s="181"/>
      <c r="CB6510" s="181"/>
      <c r="CC6510" s="181"/>
      <c r="CE6510" s="1"/>
      <c r="CF6510" s="1"/>
      <c r="CG6510" s="1"/>
      <c r="CH6510" s="1"/>
      <c r="CI6510" s="1"/>
      <c r="CJ6510" s="1"/>
      <c r="CK6510" s="1"/>
      <c r="CL6510" s="1"/>
      <c r="CM6510" s="1"/>
      <c r="CN6510" s="1"/>
      <c r="CO6510" s="1"/>
    </row>
    <row r="6511" spans="1:93" ht="30" customHeight="1" x14ac:dyDescent="0.2">
      <c r="A6511" s="1">
        <v>6505</v>
      </c>
      <c r="B6511" s="1" t="s">
        <v>2707</v>
      </c>
      <c r="C6511" s="1" t="s">
        <v>2708</v>
      </c>
      <c r="D6511" s="28" t="s">
        <v>2709</v>
      </c>
      <c r="E6511" s="28" t="s">
        <v>2706</v>
      </c>
      <c r="F6511" s="1" t="s">
        <v>74</v>
      </c>
      <c r="G6511" s="1">
        <v>8</v>
      </c>
      <c r="H6511" s="1" t="s">
        <v>1059</v>
      </c>
      <c r="I6511" s="1" t="s">
        <v>114</v>
      </c>
      <c r="J6511" s="76">
        <v>558</v>
      </c>
      <c r="K6511" s="76">
        <v>2424312</v>
      </c>
      <c r="L6511" s="29">
        <v>46141</v>
      </c>
      <c r="M6511" s="29" t="s">
        <v>4163</v>
      </c>
      <c r="N6511" s="1" t="s">
        <v>478</v>
      </c>
      <c r="O6511" s="28" t="s">
        <v>1487</v>
      </c>
      <c r="P6511" s="1" t="s">
        <v>322</v>
      </c>
      <c r="Q6511" s="76">
        <v>12</v>
      </c>
      <c r="R6511" s="1"/>
      <c r="S6511" s="76">
        <v>6</v>
      </c>
      <c r="T6511" s="1" t="s">
        <v>115</v>
      </c>
      <c r="U6511" s="1"/>
      <c r="V6511" s="1"/>
      <c r="AC6511" s="93">
        <v>27</v>
      </c>
      <c r="AD6511" s="69">
        <v>210</v>
      </c>
      <c r="AE6511" s="33"/>
      <c r="AF6511" s="33"/>
      <c r="AG6511" s="33"/>
      <c r="AX6511" s="37">
        <f t="shared" si="314"/>
        <v>46148</v>
      </c>
      <c r="AY6511" s="182" t="s">
        <v>3702</v>
      </c>
      <c r="AZ6511" s="182" t="s">
        <v>3703</v>
      </c>
      <c r="BA6511" s="182">
        <v>41.1</v>
      </c>
      <c r="BB6511" s="182">
        <v>41.8</v>
      </c>
      <c r="BC6511" s="182">
        <v>40.4</v>
      </c>
      <c r="BD6511" s="182"/>
      <c r="BE6511" s="182"/>
      <c r="BF6511" s="182"/>
      <c r="BG6511" s="182">
        <f>AVERAGE(BA6511:BF6514)</f>
        <v>41.1</v>
      </c>
      <c r="BT6511" s="37">
        <f t="shared" si="313"/>
        <v>46169</v>
      </c>
      <c r="BU6511" s="182" t="s">
        <v>3702</v>
      </c>
      <c r="BV6511" s="183" t="s">
        <v>3704</v>
      </c>
      <c r="BW6511" s="182">
        <v>49.6</v>
      </c>
      <c r="BX6511" s="182">
        <v>50.7</v>
      </c>
      <c r="BY6511" s="182">
        <v>50</v>
      </c>
      <c r="BZ6511" s="182"/>
      <c r="CA6511" s="182"/>
      <c r="CB6511" s="182"/>
      <c r="CC6511" s="182">
        <f>AVERAGE(BW6511:CB6514)</f>
        <v>50.1</v>
      </c>
      <c r="CE6511" s="1"/>
      <c r="CF6511" s="1"/>
      <c r="CG6511" s="1"/>
      <c r="CH6511" s="1"/>
      <c r="CI6511" s="1"/>
      <c r="CJ6511" s="1"/>
      <c r="CK6511" s="1"/>
      <c r="CL6511" s="1"/>
      <c r="CM6511" s="1"/>
      <c r="CN6511" s="1"/>
      <c r="CO6511" s="1"/>
    </row>
    <row r="6512" spans="1:93" ht="30" customHeight="1" x14ac:dyDescent="0.2">
      <c r="A6512" s="1">
        <v>6506</v>
      </c>
      <c r="B6512" s="1" t="s">
        <v>2707</v>
      </c>
      <c r="C6512" s="1" t="s">
        <v>2708</v>
      </c>
      <c r="D6512" s="28" t="s">
        <v>2709</v>
      </c>
      <c r="E6512" s="28" t="s">
        <v>2706</v>
      </c>
      <c r="F6512" s="1" t="s">
        <v>74</v>
      </c>
      <c r="G6512" s="1">
        <v>8</v>
      </c>
      <c r="H6512" s="1" t="s">
        <v>1059</v>
      </c>
      <c r="I6512" s="1" t="s">
        <v>114</v>
      </c>
      <c r="J6512" s="76">
        <v>403</v>
      </c>
      <c r="K6512" s="76">
        <v>2424314</v>
      </c>
      <c r="L6512" s="29">
        <v>46141</v>
      </c>
      <c r="M6512" s="29" t="s">
        <v>4163</v>
      </c>
      <c r="N6512" s="1" t="s">
        <v>478</v>
      </c>
      <c r="O6512" s="28" t="s">
        <v>1487</v>
      </c>
      <c r="P6512" s="1" t="s">
        <v>322</v>
      </c>
      <c r="Q6512" s="76">
        <v>8</v>
      </c>
      <c r="R6512" s="1"/>
      <c r="S6512" s="76"/>
      <c r="T6512" s="1" t="s">
        <v>115</v>
      </c>
      <c r="U6512" s="1"/>
      <c r="V6512" s="1"/>
      <c r="AC6512" s="93">
        <v>26.3</v>
      </c>
      <c r="AD6512" s="69">
        <v>240</v>
      </c>
      <c r="AE6512" s="33"/>
      <c r="AF6512" s="33"/>
      <c r="AG6512" s="33"/>
      <c r="AX6512" s="37">
        <f t="shared" si="314"/>
        <v>46148</v>
      </c>
      <c r="AY6512" s="182"/>
      <c r="AZ6512" s="182"/>
      <c r="BA6512" s="182"/>
      <c r="BB6512" s="182"/>
      <c r="BC6512" s="182"/>
      <c r="BD6512" s="182"/>
      <c r="BE6512" s="182"/>
      <c r="BF6512" s="182"/>
      <c r="BG6512" s="182"/>
      <c r="BT6512" s="37">
        <f t="shared" si="313"/>
        <v>46169</v>
      </c>
      <c r="BU6512" s="182"/>
      <c r="BV6512" s="183"/>
      <c r="BW6512" s="182"/>
      <c r="BX6512" s="182"/>
      <c r="BY6512" s="182"/>
      <c r="BZ6512" s="182"/>
      <c r="CA6512" s="182"/>
      <c r="CB6512" s="182"/>
      <c r="CC6512" s="182"/>
      <c r="CE6512" s="1"/>
      <c r="CF6512" s="1"/>
      <c r="CG6512" s="1"/>
      <c r="CH6512" s="1"/>
      <c r="CI6512" s="1"/>
      <c r="CJ6512" s="1"/>
      <c r="CK6512" s="1"/>
      <c r="CL6512" s="1"/>
      <c r="CM6512" s="1"/>
      <c r="CN6512" s="1"/>
      <c r="CO6512" s="1"/>
    </row>
    <row r="6513" spans="1:93" ht="30" customHeight="1" x14ac:dyDescent="0.2">
      <c r="A6513" s="1">
        <v>6507</v>
      </c>
      <c r="B6513" s="1" t="s">
        <v>2707</v>
      </c>
      <c r="C6513" s="1" t="s">
        <v>2708</v>
      </c>
      <c r="D6513" s="28" t="s">
        <v>2709</v>
      </c>
      <c r="E6513" s="28" t="s">
        <v>2706</v>
      </c>
      <c r="F6513" s="1" t="s">
        <v>74</v>
      </c>
      <c r="G6513" s="1">
        <v>8</v>
      </c>
      <c r="H6513" s="1" t="s">
        <v>1059</v>
      </c>
      <c r="I6513" s="1" t="s">
        <v>114</v>
      </c>
      <c r="J6513" s="76">
        <v>287</v>
      </c>
      <c r="K6513" s="76">
        <v>2424316</v>
      </c>
      <c r="L6513" s="29">
        <v>46141</v>
      </c>
      <c r="M6513" s="29" t="s">
        <v>4163</v>
      </c>
      <c r="N6513" s="1" t="s">
        <v>478</v>
      </c>
      <c r="O6513" s="28" t="s">
        <v>1495</v>
      </c>
      <c r="P6513" s="1" t="s">
        <v>323</v>
      </c>
      <c r="Q6513" s="76">
        <v>8</v>
      </c>
      <c r="R6513" s="1"/>
      <c r="S6513" s="76">
        <v>6</v>
      </c>
      <c r="T6513" s="1" t="s">
        <v>115</v>
      </c>
      <c r="U6513" s="1"/>
      <c r="V6513" s="1"/>
      <c r="AC6513" s="93">
        <v>25.5</v>
      </c>
      <c r="AD6513" s="69">
        <v>230</v>
      </c>
      <c r="AE6513" s="33"/>
      <c r="AF6513" s="33"/>
      <c r="AG6513" s="33"/>
      <c r="AX6513" s="37">
        <f t="shared" si="314"/>
        <v>46148</v>
      </c>
      <c r="AY6513" s="182"/>
      <c r="AZ6513" s="182"/>
      <c r="BA6513" s="182"/>
      <c r="BB6513" s="182"/>
      <c r="BC6513" s="182"/>
      <c r="BD6513" s="182"/>
      <c r="BE6513" s="182"/>
      <c r="BF6513" s="182"/>
      <c r="BG6513" s="182"/>
      <c r="BT6513" s="37">
        <f t="shared" si="313"/>
        <v>46169</v>
      </c>
      <c r="BU6513" s="182"/>
      <c r="BV6513" s="183"/>
      <c r="BW6513" s="182"/>
      <c r="BX6513" s="182"/>
      <c r="BY6513" s="182"/>
      <c r="BZ6513" s="182"/>
      <c r="CA6513" s="182"/>
      <c r="CB6513" s="182"/>
      <c r="CC6513" s="182"/>
      <c r="CE6513" s="1"/>
      <c r="CF6513" s="1"/>
      <c r="CG6513" s="1"/>
      <c r="CH6513" s="1"/>
      <c r="CI6513" s="1"/>
      <c r="CJ6513" s="1"/>
      <c r="CK6513" s="1"/>
      <c r="CL6513" s="1"/>
      <c r="CM6513" s="1"/>
      <c r="CN6513" s="1"/>
      <c r="CO6513" s="1"/>
    </row>
    <row r="6514" spans="1:93" ht="30" customHeight="1" x14ac:dyDescent="0.2">
      <c r="A6514" s="1">
        <v>6508</v>
      </c>
      <c r="B6514" s="1" t="s">
        <v>2707</v>
      </c>
      <c r="C6514" s="1" t="s">
        <v>2708</v>
      </c>
      <c r="D6514" s="28" t="s">
        <v>2709</v>
      </c>
      <c r="E6514" s="28" t="s">
        <v>2706</v>
      </c>
      <c r="F6514" s="1" t="s">
        <v>74</v>
      </c>
      <c r="G6514" s="1">
        <v>8</v>
      </c>
      <c r="H6514" s="1" t="s">
        <v>1059</v>
      </c>
      <c r="I6514" s="1" t="s">
        <v>114</v>
      </c>
      <c r="J6514" s="76">
        <v>554</v>
      </c>
      <c r="K6514" s="76">
        <v>2424317</v>
      </c>
      <c r="L6514" s="29">
        <v>46141</v>
      </c>
      <c r="M6514" s="29" t="s">
        <v>4163</v>
      </c>
      <c r="N6514" s="1" t="s">
        <v>478</v>
      </c>
      <c r="O6514" s="28" t="s">
        <v>1495</v>
      </c>
      <c r="P6514" s="1" t="s">
        <v>323</v>
      </c>
      <c r="Q6514" s="76">
        <v>12</v>
      </c>
      <c r="R6514" s="1"/>
      <c r="S6514" s="76"/>
      <c r="T6514" s="1" t="s">
        <v>115</v>
      </c>
      <c r="U6514" s="1"/>
      <c r="V6514" s="1"/>
      <c r="AC6514" s="93">
        <v>25</v>
      </c>
      <c r="AD6514" s="69">
        <v>240</v>
      </c>
      <c r="AE6514" s="33"/>
      <c r="AF6514" s="33"/>
      <c r="AG6514" s="33"/>
      <c r="AX6514" s="37">
        <f t="shared" si="314"/>
        <v>46148</v>
      </c>
      <c r="AY6514" s="182"/>
      <c r="AZ6514" s="182"/>
      <c r="BA6514" s="182"/>
      <c r="BB6514" s="182"/>
      <c r="BC6514" s="182"/>
      <c r="BD6514" s="182"/>
      <c r="BE6514" s="182"/>
      <c r="BF6514" s="182"/>
      <c r="BG6514" s="182"/>
      <c r="BT6514" s="37">
        <f t="shared" si="313"/>
        <v>46169</v>
      </c>
      <c r="BU6514" s="182"/>
      <c r="BV6514" s="183"/>
      <c r="BW6514" s="182"/>
      <c r="BX6514" s="182"/>
      <c r="BY6514" s="182"/>
      <c r="BZ6514" s="182"/>
      <c r="CA6514" s="182"/>
      <c r="CB6514" s="182"/>
      <c r="CC6514" s="182"/>
      <c r="CE6514" s="1"/>
      <c r="CF6514" s="1"/>
      <c r="CG6514" s="1"/>
      <c r="CH6514" s="1"/>
      <c r="CI6514" s="1"/>
      <c r="CJ6514" s="1"/>
      <c r="CK6514" s="1"/>
      <c r="CL6514" s="1"/>
      <c r="CM6514" s="1"/>
      <c r="CN6514" s="1"/>
      <c r="CO6514" s="1"/>
    </row>
    <row r="6515" spans="1:93" ht="30" customHeight="1" x14ac:dyDescent="0.2">
      <c r="A6515" s="1">
        <v>6509</v>
      </c>
      <c r="B6515" s="1" t="s">
        <v>2722</v>
      </c>
      <c r="C6515" s="1" t="s">
        <v>2723</v>
      </c>
      <c r="D6515" s="28" t="s">
        <v>2563</v>
      </c>
      <c r="E6515" s="28" t="s">
        <v>2724</v>
      </c>
      <c r="F6515" s="1" t="s">
        <v>74</v>
      </c>
      <c r="G6515" s="1">
        <v>2</v>
      </c>
      <c r="H6515" s="1" t="s">
        <v>2565</v>
      </c>
      <c r="I6515" s="1" t="s">
        <v>114</v>
      </c>
      <c r="J6515" s="76">
        <v>415</v>
      </c>
      <c r="K6515" s="76">
        <v>2424320</v>
      </c>
      <c r="L6515" s="29">
        <v>46141</v>
      </c>
      <c r="M6515" s="29" t="s">
        <v>4163</v>
      </c>
      <c r="N6515" s="1" t="s">
        <v>478</v>
      </c>
      <c r="O6515" s="28" t="s">
        <v>1487</v>
      </c>
      <c r="P6515" s="1" t="s">
        <v>322</v>
      </c>
      <c r="Q6515" s="76">
        <v>10</v>
      </c>
      <c r="R6515" s="1"/>
      <c r="S6515" s="76"/>
      <c r="T6515" s="1" t="s">
        <v>115</v>
      </c>
      <c r="U6515" s="1"/>
      <c r="V6515" s="1"/>
      <c r="AC6515" s="93">
        <v>26</v>
      </c>
      <c r="AD6515" s="69">
        <v>240</v>
      </c>
      <c r="AE6515" s="33"/>
      <c r="AF6515" s="33"/>
      <c r="AG6515" s="33"/>
      <c r="AX6515" s="37">
        <f t="shared" si="314"/>
        <v>46148</v>
      </c>
      <c r="AY6515" s="179" t="s">
        <v>3696</v>
      </c>
      <c r="AZ6515" s="187" t="s">
        <v>3697</v>
      </c>
      <c r="BA6515" s="179">
        <v>41.3</v>
      </c>
      <c r="BB6515" s="179">
        <v>41.9</v>
      </c>
      <c r="BC6515" s="179">
        <v>40.5</v>
      </c>
      <c r="BD6515" s="179"/>
      <c r="BE6515" s="179"/>
      <c r="BF6515" s="179"/>
      <c r="BG6515" s="179">
        <f>AVERAGE(BA6515:BF6516)</f>
        <v>41.233333333333327</v>
      </c>
      <c r="BT6515" s="37">
        <f t="shared" si="313"/>
        <v>46169</v>
      </c>
      <c r="BU6515" s="182" t="s">
        <v>3696</v>
      </c>
      <c r="BV6515" s="185" t="s">
        <v>3698</v>
      </c>
      <c r="BW6515" s="182">
        <v>51</v>
      </c>
      <c r="BX6515" s="182">
        <v>51.4</v>
      </c>
      <c r="BY6515" s="182">
        <v>50.6</v>
      </c>
      <c r="BZ6515" s="182"/>
      <c r="CA6515" s="182"/>
      <c r="CB6515" s="182"/>
      <c r="CC6515" s="182">
        <f>AVERAGE(BW6515:CB6516)</f>
        <v>51</v>
      </c>
      <c r="CE6515" s="1"/>
      <c r="CF6515" s="1"/>
      <c r="CG6515" s="1"/>
      <c r="CH6515" s="1"/>
      <c r="CI6515" s="1"/>
      <c r="CJ6515" s="1"/>
      <c r="CK6515" s="1"/>
      <c r="CL6515" s="1"/>
      <c r="CM6515" s="1"/>
      <c r="CN6515" s="1"/>
      <c r="CO6515" s="1"/>
    </row>
    <row r="6516" spans="1:93" ht="30" customHeight="1" x14ac:dyDescent="0.2">
      <c r="A6516" s="1">
        <v>6510</v>
      </c>
      <c r="B6516" s="1" t="s">
        <v>2722</v>
      </c>
      <c r="C6516" s="1" t="s">
        <v>2723</v>
      </c>
      <c r="D6516" s="28" t="s">
        <v>2563</v>
      </c>
      <c r="E6516" s="28" t="s">
        <v>2724</v>
      </c>
      <c r="F6516" s="1" t="s">
        <v>74</v>
      </c>
      <c r="G6516" s="1">
        <v>2</v>
      </c>
      <c r="H6516" s="1" t="s">
        <v>2565</v>
      </c>
      <c r="I6516" s="1" t="s">
        <v>114</v>
      </c>
      <c r="J6516" s="76">
        <v>557</v>
      </c>
      <c r="K6516" s="76">
        <v>2424328</v>
      </c>
      <c r="L6516" s="29">
        <v>46141</v>
      </c>
      <c r="M6516" s="29" t="s">
        <v>4163</v>
      </c>
      <c r="N6516" s="1" t="s">
        <v>478</v>
      </c>
      <c r="O6516" s="28" t="s">
        <v>1487</v>
      </c>
      <c r="P6516" s="1" t="s">
        <v>322</v>
      </c>
      <c r="Q6516" s="76">
        <v>6</v>
      </c>
      <c r="R6516" s="1"/>
      <c r="S6516" s="76">
        <v>6</v>
      </c>
      <c r="T6516" s="1" t="s">
        <v>115</v>
      </c>
      <c r="U6516" s="1"/>
      <c r="V6516" s="1"/>
      <c r="AC6516" s="93">
        <v>24</v>
      </c>
      <c r="AD6516" s="69">
        <v>250</v>
      </c>
      <c r="AE6516" s="33"/>
      <c r="AF6516" s="33"/>
      <c r="AG6516" s="33"/>
      <c r="AX6516" s="37">
        <f t="shared" si="314"/>
        <v>46148</v>
      </c>
      <c r="AY6516" s="182"/>
      <c r="AZ6516" s="187"/>
      <c r="BA6516" s="182"/>
      <c r="BB6516" s="182"/>
      <c r="BC6516" s="182"/>
      <c r="BD6516" s="182"/>
      <c r="BE6516" s="182"/>
      <c r="BF6516" s="182"/>
      <c r="BG6516" s="182"/>
      <c r="BT6516" s="37">
        <f t="shared" si="313"/>
        <v>46169</v>
      </c>
      <c r="BU6516" s="182"/>
      <c r="BV6516" s="185"/>
      <c r="BW6516" s="182"/>
      <c r="BX6516" s="182"/>
      <c r="BY6516" s="182"/>
      <c r="BZ6516" s="182"/>
      <c r="CA6516" s="182"/>
      <c r="CB6516" s="182"/>
      <c r="CC6516" s="182"/>
      <c r="CE6516" s="1"/>
      <c r="CF6516" s="1"/>
      <c r="CG6516" s="1"/>
      <c r="CH6516" s="1"/>
      <c r="CI6516" s="1"/>
      <c r="CJ6516" s="1"/>
      <c r="CK6516" s="1"/>
      <c r="CL6516" s="1"/>
      <c r="CM6516" s="1"/>
      <c r="CN6516" s="1"/>
      <c r="CO6516" s="1"/>
    </row>
    <row r="6517" spans="1:93" ht="30" customHeight="1" x14ac:dyDescent="0.2">
      <c r="A6517" s="1">
        <v>6511</v>
      </c>
      <c r="B6517" s="1" t="s">
        <v>2725</v>
      </c>
      <c r="C6517" s="1" t="s">
        <v>2726</v>
      </c>
      <c r="D6517" s="28" t="s">
        <v>2727</v>
      </c>
      <c r="E6517" s="28" t="s">
        <v>2728</v>
      </c>
      <c r="F6517" s="1" t="s">
        <v>74</v>
      </c>
      <c r="G6517" s="1">
        <v>4</v>
      </c>
      <c r="H6517" s="1" t="s">
        <v>4209</v>
      </c>
      <c r="I6517" s="1" t="s">
        <v>114</v>
      </c>
      <c r="J6517" s="76">
        <v>403</v>
      </c>
      <c r="K6517" s="76">
        <v>2424399</v>
      </c>
      <c r="L6517" s="29">
        <v>46141</v>
      </c>
      <c r="M6517" s="29" t="s">
        <v>4163</v>
      </c>
      <c r="N6517" s="1" t="s">
        <v>478</v>
      </c>
      <c r="O6517" s="28" t="s">
        <v>1495</v>
      </c>
      <c r="P6517" s="1" t="s">
        <v>323</v>
      </c>
      <c r="Q6517" s="76">
        <v>9</v>
      </c>
      <c r="R6517" s="1"/>
      <c r="S6517" s="76"/>
      <c r="T6517" s="1" t="s">
        <v>115</v>
      </c>
      <c r="U6517" s="1"/>
      <c r="V6517" s="1"/>
      <c r="AC6517" s="93">
        <v>24.5</v>
      </c>
      <c r="AD6517" s="69">
        <v>245</v>
      </c>
      <c r="AE6517" s="33"/>
      <c r="AF6517" s="33"/>
      <c r="AG6517" s="33"/>
      <c r="AX6517" s="37">
        <f t="shared" si="314"/>
        <v>46148</v>
      </c>
      <c r="AY6517" s="182" t="s">
        <v>3683</v>
      </c>
      <c r="AZ6517" s="188" t="s">
        <v>3684</v>
      </c>
      <c r="BA6517" s="182">
        <v>47.7</v>
      </c>
      <c r="BB6517" s="182">
        <v>46.8</v>
      </c>
      <c r="BC6517" s="182">
        <v>48.2</v>
      </c>
      <c r="BD6517" s="182"/>
      <c r="BE6517" s="182"/>
      <c r="BF6517" s="182"/>
      <c r="BG6517" s="182">
        <f>AVERAGE(BA6517:BF6518)</f>
        <v>47.566666666666663</v>
      </c>
      <c r="BT6517" s="37">
        <f t="shared" si="313"/>
        <v>46169</v>
      </c>
      <c r="BU6517" s="182" t="s">
        <v>3683</v>
      </c>
      <c r="BV6517" s="182" t="s">
        <v>3685</v>
      </c>
      <c r="BW6517" s="182">
        <v>57.8</v>
      </c>
      <c r="BX6517" s="182">
        <v>58.4</v>
      </c>
      <c r="BY6517" s="182">
        <v>59.2</v>
      </c>
      <c r="BZ6517" s="182"/>
      <c r="CA6517" s="182"/>
      <c r="CB6517" s="182"/>
      <c r="CC6517" s="182">
        <f>AVERAGE(BW6517:CB6546)</f>
        <v>52.277777777777779</v>
      </c>
      <c r="CE6517" s="1"/>
      <c r="CF6517" s="1"/>
      <c r="CG6517" s="1"/>
      <c r="CH6517" s="1"/>
      <c r="CI6517" s="1"/>
      <c r="CJ6517" s="1"/>
      <c r="CK6517" s="1"/>
      <c r="CL6517" s="1"/>
      <c r="CM6517" s="1"/>
      <c r="CN6517" s="1"/>
      <c r="CO6517" s="1"/>
    </row>
    <row r="6518" spans="1:93" ht="30" customHeight="1" x14ac:dyDescent="0.2">
      <c r="A6518" s="1">
        <v>6512</v>
      </c>
      <c r="B6518" s="1" t="s">
        <v>2725</v>
      </c>
      <c r="C6518" s="1" t="s">
        <v>2726</v>
      </c>
      <c r="D6518" s="28" t="s">
        <v>2727</v>
      </c>
      <c r="E6518" s="28" t="s">
        <v>2728</v>
      </c>
      <c r="F6518" s="1" t="s">
        <v>74</v>
      </c>
      <c r="G6518" s="1">
        <v>4</v>
      </c>
      <c r="H6518" s="1" t="s">
        <v>4209</v>
      </c>
      <c r="I6518" s="1" t="s">
        <v>114</v>
      </c>
      <c r="J6518" s="76">
        <v>554</v>
      </c>
      <c r="K6518" s="76">
        <v>2423332</v>
      </c>
      <c r="L6518" s="29">
        <v>46141</v>
      </c>
      <c r="M6518" s="29" t="s">
        <v>4163</v>
      </c>
      <c r="N6518" s="1" t="s">
        <v>478</v>
      </c>
      <c r="O6518" s="28" t="s">
        <v>1495</v>
      </c>
      <c r="P6518" s="1" t="s">
        <v>323</v>
      </c>
      <c r="Q6518" s="76">
        <v>11</v>
      </c>
      <c r="R6518" s="1"/>
      <c r="S6518" s="76">
        <v>6</v>
      </c>
      <c r="T6518" s="1" t="s">
        <v>115</v>
      </c>
      <c r="U6518" s="1"/>
      <c r="V6518" s="1"/>
      <c r="AC6518" s="93">
        <v>24</v>
      </c>
      <c r="AD6518" s="69">
        <v>250</v>
      </c>
      <c r="AE6518" s="33"/>
      <c r="AF6518" s="33"/>
      <c r="AG6518" s="33"/>
      <c r="AX6518" s="37">
        <f t="shared" si="314"/>
        <v>46148</v>
      </c>
      <c r="AY6518" s="182"/>
      <c r="AZ6518" s="182"/>
      <c r="BA6518" s="182"/>
      <c r="BB6518" s="182"/>
      <c r="BC6518" s="182"/>
      <c r="BD6518" s="182"/>
      <c r="BE6518" s="182"/>
      <c r="BF6518" s="182"/>
      <c r="BG6518" s="182"/>
      <c r="BT6518" s="37">
        <f t="shared" si="313"/>
        <v>46169</v>
      </c>
      <c r="BU6518" s="182"/>
      <c r="BV6518" s="182"/>
      <c r="BW6518" s="182"/>
      <c r="BX6518" s="182"/>
      <c r="BY6518" s="182"/>
      <c r="BZ6518" s="182"/>
      <c r="CA6518" s="182"/>
      <c r="CB6518" s="182"/>
      <c r="CC6518" s="182"/>
      <c r="CE6518" s="1"/>
      <c r="CF6518" s="1"/>
      <c r="CG6518" s="1"/>
      <c r="CH6518" s="1"/>
      <c r="CI6518" s="1"/>
      <c r="CJ6518" s="1"/>
      <c r="CK6518" s="1"/>
      <c r="CL6518" s="1"/>
      <c r="CM6518" s="1"/>
      <c r="CN6518" s="1"/>
      <c r="CO6518" s="1"/>
    </row>
    <row r="6519" spans="1:93" ht="30" customHeight="1" x14ac:dyDescent="0.2">
      <c r="A6519" s="1">
        <v>6513</v>
      </c>
      <c r="B6519" s="1" t="s">
        <v>2725</v>
      </c>
      <c r="C6519" s="1" t="s">
        <v>2726</v>
      </c>
      <c r="D6519" s="28" t="s">
        <v>2727</v>
      </c>
      <c r="E6519" s="28" t="s">
        <v>2728</v>
      </c>
      <c r="F6519" s="1" t="s">
        <v>74</v>
      </c>
      <c r="G6519" s="1">
        <v>4</v>
      </c>
      <c r="H6519" s="1" t="s">
        <v>4209</v>
      </c>
      <c r="I6519" s="1" t="s">
        <v>114</v>
      </c>
      <c r="J6519" s="76">
        <v>274</v>
      </c>
      <c r="K6519" s="76">
        <v>2424400</v>
      </c>
      <c r="L6519" s="29">
        <v>46141</v>
      </c>
      <c r="M6519" s="29" t="s">
        <v>4163</v>
      </c>
      <c r="N6519" s="1" t="s">
        <v>478</v>
      </c>
      <c r="O6519" s="28" t="s">
        <v>1487</v>
      </c>
      <c r="P6519" s="1" t="s">
        <v>322</v>
      </c>
      <c r="Q6519" s="76">
        <v>8</v>
      </c>
      <c r="R6519" s="1"/>
      <c r="S6519" s="76">
        <v>6</v>
      </c>
      <c r="T6519" s="1" t="s">
        <v>115</v>
      </c>
      <c r="U6519" s="1"/>
      <c r="V6519" s="1"/>
      <c r="AC6519" s="93">
        <v>23</v>
      </c>
      <c r="AD6519" s="69">
        <v>240</v>
      </c>
      <c r="AE6519" s="33"/>
      <c r="AF6519" s="33"/>
      <c r="AG6519" s="33"/>
      <c r="AX6519" s="37">
        <f t="shared" si="314"/>
        <v>46148</v>
      </c>
      <c r="AY6519" s="177" t="s">
        <v>3683</v>
      </c>
      <c r="AZ6519" s="186" t="s">
        <v>3686</v>
      </c>
      <c r="BA6519" s="177">
        <v>40.799999999999997</v>
      </c>
      <c r="BB6519" s="177">
        <v>41.7</v>
      </c>
      <c r="BC6519" s="177">
        <v>42</v>
      </c>
      <c r="BD6519" s="177">
        <v>41.1</v>
      </c>
      <c r="BE6519" s="177">
        <v>42</v>
      </c>
      <c r="BF6519" s="177">
        <v>41.3</v>
      </c>
      <c r="BG6519" s="177">
        <f>AVERAGE(BA6519:BF6546)</f>
        <v>41.483333333333327</v>
      </c>
      <c r="BT6519" s="37">
        <f t="shared" si="313"/>
        <v>46169</v>
      </c>
      <c r="BU6519" s="177" t="s">
        <v>3683</v>
      </c>
      <c r="BV6519" s="185" t="s">
        <v>3687</v>
      </c>
      <c r="BW6519" s="177">
        <v>48.8</v>
      </c>
      <c r="BX6519" s="177">
        <v>49.9</v>
      </c>
      <c r="BY6519" s="177">
        <v>48</v>
      </c>
      <c r="BZ6519" s="177">
        <v>49.3</v>
      </c>
      <c r="CA6519" s="177">
        <v>49.3</v>
      </c>
      <c r="CB6519" s="177">
        <v>49.8</v>
      </c>
      <c r="CC6519" s="177">
        <f>AVERAGE(BW6519:CB6546)</f>
        <v>49.183333333333337</v>
      </c>
      <c r="CE6519" s="1"/>
      <c r="CF6519" s="1"/>
      <c r="CG6519" s="1"/>
      <c r="CH6519" s="1"/>
      <c r="CI6519" s="1"/>
      <c r="CJ6519" s="1"/>
      <c r="CK6519" s="1"/>
      <c r="CL6519" s="1"/>
      <c r="CM6519" s="1"/>
      <c r="CN6519" s="1"/>
      <c r="CO6519" s="1"/>
    </row>
    <row r="6520" spans="1:93" ht="30" customHeight="1" x14ac:dyDescent="0.2">
      <c r="A6520" s="1">
        <v>6514</v>
      </c>
      <c r="B6520" s="1" t="s">
        <v>2725</v>
      </c>
      <c r="C6520" s="1" t="s">
        <v>2726</v>
      </c>
      <c r="D6520" s="28" t="s">
        <v>2727</v>
      </c>
      <c r="E6520" s="28" t="s">
        <v>2728</v>
      </c>
      <c r="F6520" s="1" t="s">
        <v>74</v>
      </c>
      <c r="G6520" s="1">
        <v>4</v>
      </c>
      <c r="H6520" s="1" t="s">
        <v>4209</v>
      </c>
      <c r="I6520" s="1" t="s">
        <v>114</v>
      </c>
      <c r="J6520" s="76">
        <v>407</v>
      </c>
      <c r="K6520" s="76">
        <v>2423333</v>
      </c>
      <c r="L6520" s="29">
        <v>46141</v>
      </c>
      <c r="M6520" s="29" t="s">
        <v>4163</v>
      </c>
      <c r="N6520" s="1" t="s">
        <v>478</v>
      </c>
      <c r="O6520" s="28" t="s">
        <v>1487</v>
      </c>
      <c r="P6520" s="1" t="s">
        <v>322</v>
      </c>
      <c r="Q6520" s="76">
        <v>10</v>
      </c>
      <c r="R6520" s="1"/>
      <c r="S6520" s="76"/>
      <c r="T6520" s="1" t="s">
        <v>115</v>
      </c>
      <c r="U6520" s="1"/>
      <c r="V6520" s="1"/>
      <c r="AC6520" s="93">
        <v>25</v>
      </c>
      <c r="AD6520" s="69">
        <v>240</v>
      </c>
      <c r="AE6520" s="33"/>
      <c r="AF6520" s="33"/>
      <c r="AG6520" s="33"/>
      <c r="AX6520" s="37">
        <f t="shared" si="314"/>
        <v>46148</v>
      </c>
      <c r="AY6520" s="178"/>
      <c r="AZ6520" s="185"/>
      <c r="BA6520" s="178"/>
      <c r="BB6520" s="178"/>
      <c r="BC6520" s="178"/>
      <c r="BD6520" s="178"/>
      <c r="BE6520" s="178"/>
      <c r="BF6520" s="178"/>
      <c r="BG6520" s="178"/>
      <c r="BT6520" s="37">
        <f t="shared" si="313"/>
        <v>46169</v>
      </c>
      <c r="BU6520" s="178"/>
      <c r="BV6520" s="185"/>
      <c r="BW6520" s="178"/>
      <c r="BX6520" s="178"/>
      <c r="BY6520" s="178"/>
      <c r="BZ6520" s="178"/>
      <c r="CA6520" s="178"/>
      <c r="CB6520" s="178"/>
      <c r="CC6520" s="178"/>
      <c r="CE6520" s="1"/>
      <c r="CF6520" s="1"/>
      <c r="CG6520" s="1"/>
      <c r="CH6520" s="1"/>
      <c r="CI6520" s="1"/>
      <c r="CJ6520" s="1"/>
      <c r="CK6520" s="1"/>
      <c r="CL6520" s="1"/>
      <c r="CM6520" s="1"/>
      <c r="CN6520" s="1"/>
      <c r="CO6520" s="1"/>
    </row>
    <row r="6521" spans="1:93" ht="30" customHeight="1" x14ac:dyDescent="0.2">
      <c r="A6521" s="1">
        <v>6515</v>
      </c>
      <c r="B6521" s="1" t="s">
        <v>2725</v>
      </c>
      <c r="C6521" s="1" t="s">
        <v>2726</v>
      </c>
      <c r="D6521" s="28" t="s">
        <v>2727</v>
      </c>
      <c r="E6521" s="28" t="s">
        <v>2728</v>
      </c>
      <c r="F6521" s="1" t="s">
        <v>74</v>
      </c>
      <c r="G6521" s="1">
        <v>4</v>
      </c>
      <c r="H6521" s="1" t="s">
        <v>4209</v>
      </c>
      <c r="I6521" s="1" t="s">
        <v>114</v>
      </c>
      <c r="J6521" s="76">
        <v>557</v>
      </c>
      <c r="K6521" s="76">
        <v>2424401</v>
      </c>
      <c r="L6521" s="29">
        <v>46141</v>
      </c>
      <c r="M6521" s="29" t="s">
        <v>4163</v>
      </c>
      <c r="N6521" s="1" t="s">
        <v>478</v>
      </c>
      <c r="O6521" s="28" t="s">
        <v>1487</v>
      </c>
      <c r="P6521" s="1" t="s">
        <v>322</v>
      </c>
      <c r="Q6521" s="76">
        <v>12</v>
      </c>
      <c r="R6521" s="1"/>
      <c r="S6521" s="76"/>
      <c r="T6521" s="1" t="s">
        <v>115</v>
      </c>
      <c r="U6521" s="1"/>
      <c r="V6521" s="1"/>
      <c r="AC6521" s="93">
        <v>23</v>
      </c>
      <c r="AD6521" s="69">
        <v>240</v>
      </c>
      <c r="AE6521" s="33"/>
      <c r="AF6521" s="33"/>
      <c r="AG6521" s="33"/>
      <c r="AX6521" s="37">
        <f t="shared" si="314"/>
        <v>46148</v>
      </c>
      <c r="AY6521" s="178"/>
      <c r="AZ6521" s="185"/>
      <c r="BA6521" s="178"/>
      <c r="BB6521" s="178"/>
      <c r="BC6521" s="178"/>
      <c r="BD6521" s="178"/>
      <c r="BE6521" s="178"/>
      <c r="BF6521" s="178"/>
      <c r="BG6521" s="178"/>
      <c r="BT6521" s="37">
        <f t="shared" si="313"/>
        <v>46169</v>
      </c>
      <c r="BU6521" s="178"/>
      <c r="BV6521" s="185"/>
      <c r="BW6521" s="178"/>
      <c r="BX6521" s="178"/>
      <c r="BY6521" s="178"/>
      <c r="BZ6521" s="178"/>
      <c r="CA6521" s="178"/>
      <c r="CB6521" s="178"/>
      <c r="CC6521" s="178"/>
      <c r="CE6521" s="1"/>
      <c r="CF6521" s="1"/>
      <c r="CG6521" s="1"/>
      <c r="CH6521" s="1"/>
      <c r="CI6521" s="1"/>
      <c r="CJ6521" s="1"/>
      <c r="CK6521" s="1"/>
      <c r="CL6521" s="1"/>
      <c r="CM6521" s="1"/>
      <c r="CN6521" s="1"/>
      <c r="CO6521" s="1"/>
    </row>
    <row r="6522" spans="1:93" ht="30" customHeight="1" x14ac:dyDescent="0.2">
      <c r="A6522" s="1">
        <v>6516</v>
      </c>
      <c r="B6522" s="1" t="s">
        <v>2725</v>
      </c>
      <c r="C6522" s="1" t="s">
        <v>2726</v>
      </c>
      <c r="D6522" s="28" t="s">
        <v>2727</v>
      </c>
      <c r="E6522" s="28" t="s">
        <v>2728</v>
      </c>
      <c r="F6522" s="1" t="s">
        <v>74</v>
      </c>
      <c r="G6522" s="1">
        <v>4</v>
      </c>
      <c r="H6522" s="1" t="s">
        <v>4209</v>
      </c>
      <c r="I6522" s="1" t="s">
        <v>114</v>
      </c>
      <c r="J6522" s="76">
        <v>437</v>
      </c>
      <c r="K6522" s="76">
        <v>2423334</v>
      </c>
      <c r="L6522" s="29">
        <v>46141</v>
      </c>
      <c r="M6522" s="29" t="s">
        <v>4163</v>
      </c>
      <c r="N6522" s="1" t="s">
        <v>478</v>
      </c>
      <c r="O6522" s="28" t="s">
        <v>1487</v>
      </c>
      <c r="P6522" s="1" t="s">
        <v>322</v>
      </c>
      <c r="Q6522" s="76">
        <v>9</v>
      </c>
      <c r="R6522" s="1"/>
      <c r="S6522" s="76"/>
      <c r="T6522" s="1" t="s">
        <v>115</v>
      </c>
      <c r="U6522" s="1"/>
      <c r="V6522" s="1"/>
      <c r="AC6522" s="93">
        <v>23.5</v>
      </c>
      <c r="AD6522" s="69">
        <v>220</v>
      </c>
      <c r="AE6522" s="33"/>
      <c r="AF6522" s="33"/>
      <c r="AG6522" s="33"/>
      <c r="AX6522" s="37">
        <f t="shared" si="314"/>
        <v>46148</v>
      </c>
      <c r="AY6522" s="178"/>
      <c r="AZ6522" s="185"/>
      <c r="BA6522" s="178"/>
      <c r="BB6522" s="178"/>
      <c r="BC6522" s="178"/>
      <c r="BD6522" s="178"/>
      <c r="BE6522" s="178"/>
      <c r="BF6522" s="178"/>
      <c r="BG6522" s="178"/>
      <c r="BT6522" s="37">
        <f t="shared" si="313"/>
        <v>46169</v>
      </c>
      <c r="BU6522" s="178"/>
      <c r="BV6522" s="185"/>
      <c r="BW6522" s="178"/>
      <c r="BX6522" s="178"/>
      <c r="BY6522" s="178"/>
      <c r="BZ6522" s="178"/>
      <c r="CA6522" s="178"/>
      <c r="CB6522" s="178"/>
      <c r="CC6522" s="178"/>
      <c r="CE6522" s="1"/>
      <c r="CF6522" s="1"/>
      <c r="CG6522" s="1"/>
      <c r="CH6522" s="1"/>
      <c r="CI6522" s="1"/>
      <c r="CJ6522" s="1"/>
      <c r="CK6522" s="1"/>
      <c r="CL6522" s="1"/>
      <c r="CM6522" s="1"/>
      <c r="CN6522" s="1"/>
      <c r="CO6522" s="1"/>
    </row>
    <row r="6523" spans="1:93" ht="30" customHeight="1" x14ac:dyDescent="0.2">
      <c r="A6523" s="1">
        <v>6517</v>
      </c>
      <c r="B6523" s="1" t="s">
        <v>2725</v>
      </c>
      <c r="C6523" s="1" t="s">
        <v>2726</v>
      </c>
      <c r="D6523" s="28" t="s">
        <v>2727</v>
      </c>
      <c r="E6523" s="28" t="s">
        <v>2728</v>
      </c>
      <c r="F6523" s="1" t="s">
        <v>74</v>
      </c>
      <c r="G6523" s="1">
        <v>4</v>
      </c>
      <c r="H6523" s="1" t="s">
        <v>4209</v>
      </c>
      <c r="I6523" s="1" t="s">
        <v>114</v>
      </c>
      <c r="J6523" s="76">
        <v>287</v>
      </c>
      <c r="K6523" s="76">
        <v>2423335</v>
      </c>
      <c r="L6523" s="29">
        <v>46141</v>
      </c>
      <c r="M6523" s="29" t="s">
        <v>4163</v>
      </c>
      <c r="N6523" s="1" t="s">
        <v>478</v>
      </c>
      <c r="O6523" s="28" t="s">
        <v>1487</v>
      </c>
      <c r="P6523" s="1" t="s">
        <v>322</v>
      </c>
      <c r="Q6523" s="76">
        <v>8</v>
      </c>
      <c r="R6523" s="1"/>
      <c r="S6523" s="76"/>
      <c r="T6523" s="1" t="s">
        <v>115</v>
      </c>
      <c r="U6523" s="1"/>
      <c r="V6523" s="1"/>
      <c r="AC6523" s="93">
        <v>23</v>
      </c>
      <c r="AD6523" s="69">
        <v>220</v>
      </c>
      <c r="AE6523" s="33"/>
      <c r="AF6523" s="33"/>
      <c r="AG6523" s="33"/>
      <c r="AX6523" s="37">
        <f t="shared" si="314"/>
        <v>46148</v>
      </c>
      <c r="AY6523" s="178"/>
      <c r="AZ6523" s="185"/>
      <c r="BA6523" s="178"/>
      <c r="BB6523" s="178"/>
      <c r="BC6523" s="178"/>
      <c r="BD6523" s="178"/>
      <c r="BE6523" s="178"/>
      <c r="BF6523" s="178"/>
      <c r="BG6523" s="178"/>
      <c r="BT6523" s="37">
        <f t="shared" si="313"/>
        <v>46169</v>
      </c>
      <c r="BU6523" s="178"/>
      <c r="BV6523" s="185"/>
      <c r="BW6523" s="178"/>
      <c r="BX6523" s="178"/>
      <c r="BY6523" s="178"/>
      <c r="BZ6523" s="178"/>
      <c r="CA6523" s="178"/>
      <c r="CB6523" s="178"/>
      <c r="CC6523" s="178"/>
      <c r="CE6523" s="1"/>
      <c r="CF6523" s="1"/>
      <c r="CG6523" s="1"/>
      <c r="CH6523" s="1"/>
      <c r="CI6523" s="1"/>
      <c r="CJ6523" s="1"/>
      <c r="CK6523" s="1"/>
      <c r="CL6523" s="1"/>
      <c r="CM6523" s="1"/>
      <c r="CN6523" s="1"/>
      <c r="CO6523" s="1"/>
    </row>
    <row r="6524" spans="1:93" ht="30" customHeight="1" x14ac:dyDescent="0.2">
      <c r="A6524" s="1">
        <v>6518</v>
      </c>
      <c r="B6524" s="1" t="s">
        <v>2725</v>
      </c>
      <c r="C6524" s="1" t="s">
        <v>2726</v>
      </c>
      <c r="D6524" s="28" t="s">
        <v>2727</v>
      </c>
      <c r="E6524" s="28" t="s">
        <v>2728</v>
      </c>
      <c r="F6524" s="1" t="s">
        <v>74</v>
      </c>
      <c r="G6524" s="1">
        <v>4</v>
      </c>
      <c r="H6524" s="1" t="s">
        <v>4209</v>
      </c>
      <c r="I6524" s="1" t="s">
        <v>114</v>
      </c>
      <c r="J6524" s="76">
        <v>558</v>
      </c>
      <c r="K6524" s="76">
        <v>2424403</v>
      </c>
      <c r="L6524" s="29">
        <v>46141</v>
      </c>
      <c r="M6524" s="29" t="s">
        <v>4163</v>
      </c>
      <c r="N6524" s="1" t="s">
        <v>478</v>
      </c>
      <c r="O6524" s="28" t="s">
        <v>1487</v>
      </c>
      <c r="P6524" s="1" t="s">
        <v>322</v>
      </c>
      <c r="Q6524" s="76">
        <v>12</v>
      </c>
      <c r="R6524" s="1"/>
      <c r="S6524" s="76"/>
      <c r="T6524" s="1" t="s">
        <v>115</v>
      </c>
      <c r="U6524" s="1"/>
      <c r="V6524" s="1"/>
      <c r="AC6524" s="93">
        <v>23.5</v>
      </c>
      <c r="AD6524" s="69">
        <v>230</v>
      </c>
      <c r="AE6524" s="33"/>
      <c r="AF6524" s="33"/>
      <c r="AG6524" s="33"/>
      <c r="AX6524" s="37">
        <f t="shared" si="314"/>
        <v>46148</v>
      </c>
      <c r="AY6524" s="178"/>
      <c r="AZ6524" s="185"/>
      <c r="BA6524" s="178"/>
      <c r="BB6524" s="178"/>
      <c r="BC6524" s="178"/>
      <c r="BD6524" s="178"/>
      <c r="BE6524" s="178"/>
      <c r="BF6524" s="178"/>
      <c r="BG6524" s="178"/>
      <c r="BT6524" s="37">
        <f t="shared" si="313"/>
        <v>46169</v>
      </c>
      <c r="BU6524" s="178"/>
      <c r="BV6524" s="185"/>
      <c r="BW6524" s="178"/>
      <c r="BX6524" s="178"/>
      <c r="BY6524" s="178"/>
      <c r="BZ6524" s="178"/>
      <c r="CA6524" s="178"/>
      <c r="CB6524" s="178"/>
      <c r="CC6524" s="178"/>
      <c r="CE6524" s="1"/>
      <c r="CF6524" s="1"/>
      <c r="CG6524" s="1"/>
      <c r="CH6524" s="1"/>
      <c r="CI6524" s="1"/>
      <c r="CJ6524" s="1"/>
      <c r="CK6524" s="1"/>
      <c r="CL6524" s="1"/>
      <c r="CM6524" s="1"/>
      <c r="CN6524" s="1"/>
      <c r="CO6524" s="1"/>
    </row>
    <row r="6525" spans="1:93" ht="30" customHeight="1" x14ac:dyDescent="0.2">
      <c r="A6525" s="1">
        <v>6519</v>
      </c>
      <c r="B6525" s="1" t="s">
        <v>2725</v>
      </c>
      <c r="C6525" s="1" t="s">
        <v>2726</v>
      </c>
      <c r="D6525" s="28" t="s">
        <v>2727</v>
      </c>
      <c r="E6525" s="28" t="s">
        <v>2728</v>
      </c>
      <c r="F6525" s="1" t="s">
        <v>74</v>
      </c>
      <c r="G6525" s="1">
        <v>4</v>
      </c>
      <c r="H6525" s="1" t="s">
        <v>4209</v>
      </c>
      <c r="I6525" s="1" t="s">
        <v>114</v>
      </c>
      <c r="J6525" s="76">
        <v>303</v>
      </c>
      <c r="K6525" s="76">
        <v>2423336</v>
      </c>
      <c r="L6525" s="29">
        <v>46141</v>
      </c>
      <c r="M6525" s="29" t="s">
        <v>4163</v>
      </c>
      <c r="N6525" s="1" t="s">
        <v>478</v>
      </c>
      <c r="O6525" s="28" t="s">
        <v>1487</v>
      </c>
      <c r="P6525" s="1" t="s">
        <v>322</v>
      </c>
      <c r="Q6525" s="76">
        <v>8</v>
      </c>
      <c r="R6525" s="1"/>
      <c r="S6525" s="76"/>
      <c r="T6525" s="1" t="s">
        <v>115</v>
      </c>
      <c r="U6525" s="1"/>
      <c r="V6525" s="1"/>
      <c r="AC6525" s="93">
        <v>23</v>
      </c>
      <c r="AD6525" s="69">
        <v>230</v>
      </c>
      <c r="AE6525" s="33"/>
      <c r="AF6525" s="33"/>
      <c r="AG6525" s="33"/>
      <c r="AX6525" s="37">
        <f t="shared" si="314"/>
        <v>46148</v>
      </c>
      <c r="AY6525" s="178"/>
      <c r="AZ6525" s="185"/>
      <c r="BA6525" s="178"/>
      <c r="BB6525" s="178"/>
      <c r="BC6525" s="178"/>
      <c r="BD6525" s="178"/>
      <c r="BE6525" s="178"/>
      <c r="BF6525" s="178"/>
      <c r="BG6525" s="178"/>
      <c r="BT6525" s="37">
        <f t="shared" si="313"/>
        <v>46169</v>
      </c>
      <c r="BU6525" s="178"/>
      <c r="BV6525" s="185"/>
      <c r="BW6525" s="178"/>
      <c r="BX6525" s="178"/>
      <c r="BY6525" s="178"/>
      <c r="BZ6525" s="178"/>
      <c r="CA6525" s="178"/>
      <c r="CB6525" s="178"/>
      <c r="CC6525" s="178"/>
      <c r="CE6525" s="1"/>
      <c r="CF6525" s="1"/>
      <c r="CG6525" s="1"/>
      <c r="CH6525" s="1"/>
      <c r="CI6525" s="1"/>
      <c r="CJ6525" s="1"/>
      <c r="CK6525" s="1"/>
      <c r="CL6525" s="1"/>
      <c r="CM6525" s="1"/>
      <c r="CN6525" s="1"/>
      <c r="CO6525" s="1"/>
    </row>
    <row r="6526" spans="1:93" ht="30" customHeight="1" x14ac:dyDescent="0.2">
      <c r="A6526" s="1">
        <v>6520</v>
      </c>
      <c r="B6526" s="1" t="s">
        <v>2725</v>
      </c>
      <c r="C6526" s="1" t="s">
        <v>2726</v>
      </c>
      <c r="D6526" s="28" t="s">
        <v>2727</v>
      </c>
      <c r="E6526" s="28" t="s">
        <v>2728</v>
      </c>
      <c r="F6526" s="1" t="s">
        <v>74</v>
      </c>
      <c r="G6526" s="1">
        <v>4</v>
      </c>
      <c r="H6526" s="1" t="s">
        <v>4209</v>
      </c>
      <c r="I6526" s="1" t="s">
        <v>114</v>
      </c>
      <c r="J6526" s="76">
        <v>302</v>
      </c>
      <c r="K6526" s="76">
        <v>2424404</v>
      </c>
      <c r="L6526" s="29">
        <v>46141</v>
      </c>
      <c r="M6526" s="29" t="s">
        <v>4163</v>
      </c>
      <c r="N6526" s="1" t="s">
        <v>478</v>
      </c>
      <c r="O6526" s="28" t="s">
        <v>1487</v>
      </c>
      <c r="P6526" s="1" t="s">
        <v>322</v>
      </c>
      <c r="Q6526" s="76">
        <v>8</v>
      </c>
      <c r="R6526" s="1"/>
      <c r="S6526" s="76"/>
      <c r="T6526" s="1" t="s">
        <v>115</v>
      </c>
      <c r="U6526" s="1"/>
      <c r="V6526" s="1"/>
      <c r="AC6526" s="93">
        <v>24.5</v>
      </c>
      <c r="AD6526" s="69">
        <v>240</v>
      </c>
      <c r="AE6526" s="33"/>
      <c r="AF6526" s="33"/>
      <c r="AG6526" s="33"/>
      <c r="AX6526" s="37">
        <f t="shared" si="314"/>
        <v>46148</v>
      </c>
      <c r="AY6526" s="178"/>
      <c r="AZ6526" s="185"/>
      <c r="BA6526" s="178"/>
      <c r="BB6526" s="178"/>
      <c r="BC6526" s="178"/>
      <c r="BD6526" s="178"/>
      <c r="BE6526" s="178"/>
      <c r="BF6526" s="178"/>
      <c r="BG6526" s="178"/>
      <c r="BT6526" s="37">
        <f t="shared" si="313"/>
        <v>46169</v>
      </c>
      <c r="BU6526" s="178"/>
      <c r="BV6526" s="185"/>
      <c r="BW6526" s="178"/>
      <c r="BX6526" s="178"/>
      <c r="BY6526" s="178"/>
      <c r="BZ6526" s="178"/>
      <c r="CA6526" s="178"/>
      <c r="CB6526" s="178"/>
      <c r="CC6526" s="178"/>
      <c r="CE6526" s="1"/>
      <c r="CF6526" s="1"/>
      <c r="CG6526" s="1"/>
      <c r="CH6526" s="1"/>
      <c r="CI6526" s="1"/>
      <c r="CJ6526" s="1"/>
      <c r="CK6526" s="1"/>
      <c r="CL6526" s="1"/>
      <c r="CM6526" s="1"/>
      <c r="CN6526" s="1"/>
      <c r="CO6526" s="1"/>
    </row>
    <row r="6527" spans="1:93" ht="30" customHeight="1" x14ac:dyDescent="0.2">
      <c r="A6527" s="1">
        <v>6521</v>
      </c>
      <c r="B6527" s="1" t="s">
        <v>2725</v>
      </c>
      <c r="C6527" s="1" t="s">
        <v>2726</v>
      </c>
      <c r="D6527" s="28" t="s">
        <v>2727</v>
      </c>
      <c r="E6527" s="28" t="s">
        <v>2728</v>
      </c>
      <c r="F6527" s="1" t="s">
        <v>74</v>
      </c>
      <c r="G6527" s="1">
        <v>4</v>
      </c>
      <c r="H6527" s="1" t="s">
        <v>4209</v>
      </c>
      <c r="I6527" s="1" t="s">
        <v>114</v>
      </c>
      <c r="J6527" s="76">
        <v>403</v>
      </c>
      <c r="K6527" s="76">
        <v>2424405</v>
      </c>
      <c r="L6527" s="29">
        <v>46141</v>
      </c>
      <c r="M6527" s="29" t="s">
        <v>4163</v>
      </c>
      <c r="N6527" s="1" t="s">
        <v>478</v>
      </c>
      <c r="O6527" s="28" t="s">
        <v>1487</v>
      </c>
      <c r="P6527" s="1" t="s">
        <v>322</v>
      </c>
      <c r="Q6527" s="76">
        <v>9</v>
      </c>
      <c r="R6527" s="1"/>
      <c r="S6527" s="76"/>
      <c r="T6527" s="1" t="s">
        <v>115</v>
      </c>
      <c r="U6527" s="1"/>
      <c r="V6527" s="1"/>
      <c r="AC6527" s="93">
        <v>24</v>
      </c>
      <c r="AD6527" s="69">
        <v>230</v>
      </c>
      <c r="AE6527" s="33"/>
      <c r="AF6527" s="33"/>
      <c r="AG6527" s="33"/>
      <c r="AX6527" s="37">
        <f t="shared" si="314"/>
        <v>46148</v>
      </c>
      <c r="AY6527" s="178"/>
      <c r="AZ6527" s="185"/>
      <c r="BA6527" s="178"/>
      <c r="BB6527" s="178"/>
      <c r="BC6527" s="178"/>
      <c r="BD6527" s="178"/>
      <c r="BE6527" s="178"/>
      <c r="BF6527" s="178"/>
      <c r="BG6527" s="178"/>
      <c r="BT6527" s="37">
        <f t="shared" si="313"/>
        <v>46169</v>
      </c>
      <c r="BU6527" s="178"/>
      <c r="BV6527" s="185"/>
      <c r="BW6527" s="178"/>
      <c r="BX6527" s="178"/>
      <c r="BY6527" s="178"/>
      <c r="BZ6527" s="178"/>
      <c r="CA6527" s="178"/>
      <c r="CB6527" s="178"/>
      <c r="CC6527" s="178"/>
      <c r="CE6527" s="1"/>
      <c r="CF6527" s="1"/>
      <c r="CG6527" s="1"/>
      <c r="CH6527" s="1"/>
      <c r="CI6527" s="1"/>
      <c r="CJ6527" s="1"/>
      <c r="CK6527" s="1"/>
      <c r="CL6527" s="1"/>
      <c r="CM6527" s="1"/>
      <c r="CN6527" s="1"/>
      <c r="CO6527" s="1"/>
    </row>
    <row r="6528" spans="1:93" ht="30" customHeight="1" x14ac:dyDescent="0.2">
      <c r="A6528" s="1">
        <v>6522</v>
      </c>
      <c r="B6528" s="1" t="s">
        <v>2725</v>
      </c>
      <c r="C6528" s="1" t="s">
        <v>2726</v>
      </c>
      <c r="D6528" s="28" t="s">
        <v>2727</v>
      </c>
      <c r="E6528" s="28" t="s">
        <v>2728</v>
      </c>
      <c r="F6528" s="1" t="s">
        <v>74</v>
      </c>
      <c r="G6528" s="1">
        <v>4</v>
      </c>
      <c r="H6528" s="1" t="s">
        <v>4209</v>
      </c>
      <c r="I6528" s="1" t="s">
        <v>114</v>
      </c>
      <c r="J6528" s="76">
        <v>554</v>
      </c>
      <c r="K6528" s="76">
        <v>2424406</v>
      </c>
      <c r="L6528" s="29">
        <v>46141</v>
      </c>
      <c r="M6528" s="29" t="s">
        <v>4163</v>
      </c>
      <c r="N6528" s="1" t="s">
        <v>478</v>
      </c>
      <c r="O6528" s="28" t="s">
        <v>1487</v>
      </c>
      <c r="P6528" s="1" t="s">
        <v>322</v>
      </c>
      <c r="Q6528" s="76">
        <v>12</v>
      </c>
      <c r="R6528" s="1"/>
      <c r="S6528" s="76"/>
      <c r="T6528" s="1" t="s">
        <v>115</v>
      </c>
      <c r="U6528" s="1"/>
      <c r="V6528" s="1"/>
      <c r="AC6528" s="93">
        <v>24</v>
      </c>
      <c r="AD6528" s="69">
        <v>230</v>
      </c>
      <c r="AE6528" s="33"/>
      <c r="AF6528" s="33"/>
      <c r="AG6528" s="33"/>
      <c r="AX6528" s="37">
        <f t="shared" si="314"/>
        <v>46148</v>
      </c>
      <c r="AY6528" s="178"/>
      <c r="AZ6528" s="185"/>
      <c r="BA6528" s="178"/>
      <c r="BB6528" s="178"/>
      <c r="BC6528" s="178"/>
      <c r="BD6528" s="178"/>
      <c r="BE6528" s="178"/>
      <c r="BF6528" s="178"/>
      <c r="BG6528" s="178"/>
      <c r="BT6528" s="37">
        <f t="shared" si="313"/>
        <v>46169</v>
      </c>
      <c r="BU6528" s="178"/>
      <c r="BV6528" s="185"/>
      <c r="BW6528" s="178"/>
      <c r="BX6528" s="178"/>
      <c r="BY6528" s="178"/>
      <c r="BZ6528" s="178"/>
      <c r="CA6528" s="178"/>
      <c r="CB6528" s="178"/>
      <c r="CC6528" s="178"/>
      <c r="CE6528" s="1"/>
      <c r="CF6528" s="1"/>
      <c r="CG6528" s="1"/>
      <c r="CH6528" s="1"/>
      <c r="CI6528" s="1"/>
      <c r="CJ6528" s="1"/>
      <c r="CK6528" s="1"/>
      <c r="CL6528" s="1"/>
      <c r="CM6528" s="1"/>
      <c r="CN6528" s="1"/>
      <c r="CO6528" s="1"/>
    </row>
    <row r="6529" spans="1:93" ht="30" customHeight="1" x14ac:dyDescent="0.2">
      <c r="A6529" s="1">
        <v>6523</v>
      </c>
      <c r="B6529" s="1" t="s">
        <v>2725</v>
      </c>
      <c r="C6529" s="1" t="s">
        <v>2726</v>
      </c>
      <c r="D6529" s="28" t="s">
        <v>2727</v>
      </c>
      <c r="E6529" s="28" t="s">
        <v>2728</v>
      </c>
      <c r="F6529" s="1" t="s">
        <v>74</v>
      </c>
      <c r="G6529" s="1">
        <v>4</v>
      </c>
      <c r="H6529" s="1" t="s">
        <v>4209</v>
      </c>
      <c r="I6529" s="1" t="s">
        <v>114</v>
      </c>
      <c r="J6529" s="76">
        <v>273</v>
      </c>
      <c r="K6529" s="76">
        <v>2423339</v>
      </c>
      <c r="L6529" s="29">
        <v>46141</v>
      </c>
      <c r="M6529" s="29" t="s">
        <v>4163</v>
      </c>
      <c r="N6529" s="1" t="s">
        <v>478</v>
      </c>
      <c r="O6529" s="28" t="s">
        <v>1487</v>
      </c>
      <c r="P6529" s="1" t="s">
        <v>322</v>
      </c>
      <c r="Q6529" s="76">
        <v>8</v>
      </c>
      <c r="R6529" s="1"/>
      <c r="S6529" s="76"/>
      <c r="T6529" s="1" t="s">
        <v>115</v>
      </c>
      <c r="U6529" s="1"/>
      <c r="V6529" s="1"/>
      <c r="AC6529" s="93">
        <v>24</v>
      </c>
      <c r="AD6529" s="69">
        <v>240</v>
      </c>
      <c r="AE6529" s="33"/>
      <c r="AF6529" s="33"/>
      <c r="AG6529" s="33"/>
      <c r="AX6529" s="37">
        <f t="shared" si="314"/>
        <v>46148</v>
      </c>
      <c r="AY6529" s="178"/>
      <c r="AZ6529" s="185"/>
      <c r="BA6529" s="178"/>
      <c r="BB6529" s="178"/>
      <c r="BC6529" s="178"/>
      <c r="BD6529" s="178"/>
      <c r="BE6529" s="178"/>
      <c r="BF6529" s="178"/>
      <c r="BG6529" s="178"/>
      <c r="BT6529" s="37">
        <f t="shared" si="313"/>
        <v>46169</v>
      </c>
      <c r="BU6529" s="178"/>
      <c r="BV6529" s="185"/>
      <c r="BW6529" s="178"/>
      <c r="BX6529" s="178"/>
      <c r="BY6529" s="178"/>
      <c r="BZ6529" s="178"/>
      <c r="CA6529" s="178"/>
      <c r="CB6529" s="178"/>
      <c r="CC6529" s="178"/>
      <c r="CE6529" s="1"/>
      <c r="CF6529" s="1"/>
      <c r="CG6529" s="1"/>
      <c r="CH6529" s="1"/>
      <c r="CI6529" s="1"/>
      <c r="CJ6529" s="1"/>
      <c r="CK6529" s="1"/>
      <c r="CL6529" s="1"/>
      <c r="CM6529" s="1"/>
      <c r="CN6529" s="1"/>
      <c r="CO6529" s="1"/>
    </row>
    <row r="6530" spans="1:93" ht="30" customHeight="1" x14ac:dyDescent="0.2">
      <c r="A6530" s="1">
        <v>6524</v>
      </c>
      <c r="B6530" s="1" t="s">
        <v>2725</v>
      </c>
      <c r="C6530" s="1" t="s">
        <v>2726</v>
      </c>
      <c r="D6530" s="28" t="s">
        <v>2727</v>
      </c>
      <c r="E6530" s="28" t="s">
        <v>2728</v>
      </c>
      <c r="F6530" s="1" t="s">
        <v>74</v>
      </c>
      <c r="G6530" s="1">
        <v>4</v>
      </c>
      <c r="H6530" s="1" t="s">
        <v>4209</v>
      </c>
      <c r="I6530" s="1" t="s">
        <v>114</v>
      </c>
      <c r="J6530" s="76">
        <v>557</v>
      </c>
      <c r="K6530" s="76">
        <v>2424407</v>
      </c>
      <c r="L6530" s="29">
        <v>46141</v>
      </c>
      <c r="M6530" s="29" t="s">
        <v>4163</v>
      </c>
      <c r="N6530" s="1" t="s">
        <v>478</v>
      </c>
      <c r="O6530" s="28" t="s">
        <v>1487</v>
      </c>
      <c r="P6530" s="1" t="s">
        <v>322</v>
      </c>
      <c r="Q6530" s="76">
        <v>12</v>
      </c>
      <c r="R6530" s="1"/>
      <c r="S6530" s="76">
        <v>6</v>
      </c>
      <c r="T6530" s="1" t="s">
        <v>115</v>
      </c>
      <c r="U6530" s="1"/>
      <c r="V6530" s="1"/>
      <c r="AC6530" s="93">
        <v>23.5</v>
      </c>
      <c r="AD6530" s="69">
        <v>240</v>
      </c>
      <c r="AE6530" s="33"/>
      <c r="AF6530" s="33"/>
      <c r="AG6530" s="33"/>
      <c r="AX6530" s="37">
        <f t="shared" si="314"/>
        <v>46148</v>
      </c>
      <c r="AY6530" s="178"/>
      <c r="AZ6530" s="185"/>
      <c r="BA6530" s="178"/>
      <c r="BB6530" s="178"/>
      <c r="BC6530" s="178"/>
      <c r="BD6530" s="178"/>
      <c r="BE6530" s="178"/>
      <c r="BF6530" s="178"/>
      <c r="BG6530" s="178"/>
      <c r="BT6530" s="37">
        <f t="shared" si="313"/>
        <v>46169</v>
      </c>
      <c r="BU6530" s="178"/>
      <c r="BV6530" s="185"/>
      <c r="BW6530" s="178"/>
      <c r="BX6530" s="178"/>
      <c r="BY6530" s="178"/>
      <c r="BZ6530" s="178"/>
      <c r="CA6530" s="178"/>
      <c r="CB6530" s="178"/>
      <c r="CC6530" s="178"/>
      <c r="CE6530" s="1"/>
      <c r="CF6530" s="1"/>
      <c r="CG6530" s="1"/>
      <c r="CH6530" s="1"/>
      <c r="CI6530" s="1"/>
      <c r="CJ6530" s="1"/>
      <c r="CK6530" s="1"/>
      <c r="CL6530" s="1"/>
      <c r="CM6530" s="1"/>
      <c r="CN6530" s="1"/>
      <c r="CO6530" s="1"/>
    </row>
    <row r="6531" spans="1:93" ht="30" customHeight="1" x14ac:dyDescent="0.2">
      <c r="A6531" s="1">
        <v>6525</v>
      </c>
      <c r="B6531" s="1" t="s">
        <v>2725</v>
      </c>
      <c r="C6531" s="1" t="s">
        <v>2726</v>
      </c>
      <c r="D6531" s="28" t="s">
        <v>2727</v>
      </c>
      <c r="E6531" s="28" t="s">
        <v>2728</v>
      </c>
      <c r="F6531" s="1" t="s">
        <v>74</v>
      </c>
      <c r="G6531" s="1">
        <v>4</v>
      </c>
      <c r="H6531" s="1" t="s">
        <v>4209</v>
      </c>
      <c r="I6531" s="1" t="s">
        <v>114</v>
      </c>
      <c r="J6531" s="76">
        <v>437</v>
      </c>
      <c r="K6531" s="76">
        <v>2423340</v>
      </c>
      <c r="L6531" s="29">
        <v>46141</v>
      </c>
      <c r="M6531" s="29" t="s">
        <v>4163</v>
      </c>
      <c r="N6531" s="1" t="s">
        <v>478</v>
      </c>
      <c r="O6531" s="28" t="s">
        <v>1487</v>
      </c>
      <c r="P6531" s="1" t="s">
        <v>322</v>
      </c>
      <c r="Q6531" s="76">
        <v>9</v>
      </c>
      <c r="R6531" s="1"/>
      <c r="S6531" s="76"/>
      <c r="T6531" s="1" t="s">
        <v>115</v>
      </c>
      <c r="U6531" s="1"/>
      <c r="V6531" s="1"/>
      <c r="AC6531" s="93">
        <v>23</v>
      </c>
      <c r="AD6531" s="69">
        <v>230</v>
      </c>
      <c r="AE6531" s="33"/>
      <c r="AF6531" s="33"/>
      <c r="AG6531" s="33"/>
      <c r="AX6531" s="37">
        <f t="shared" si="314"/>
        <v>46148</v>
      </c>
      <c r="AY6531" s="178"/>
      <c r="AZ6531" s="185"/>
      <c r="BA6531" s="178"/>
      <c r="BB6531" s="178"/>
      <c r="BC6531" s="178"/>
      <c r="BD6531" s="178"/>
      <c r="BE6531" s="178"/>
      <c r="BF6531" s="178"/>
      <c r="BG6531" s="178"/>
      <c r="BT6531" s="37">
        <f t="shared" si="313"/>
        <v>46169</v>
      </c>
      <c r="BU6531" s="178"/>
      <c r="BV6531" s="185"/>
      <c r="BW6531" s="178"/>
      <c r="BX6531" s="178"/>
      <c r="BY6531" s="178"/>
      <c r="BZ6531" s="178"/>
      <c r="CA6531" s="178"/>
      <c r="CB6531" s="178"/>
      <c r="CC6531" s="178"/>
      <c r="CE6531" s="1"/>
      <c r="CF6531" s="1"/>
      <c r="CG6531" s="1"/>
      <c r="CH6531" s="1"/>
      <c r="CI6531" s="1"/>
      <c r="CJ6531" s="1"/>
      <c r="CK6531" s="1"/>
      <c r="CL6531" s="1"/>
      <c r="CM6531" s="1"/>
      <c r="CN6531" s="1"/>
      <c r="CO6531" s="1"/>
    </row>
    <row r="6532" spans="1:93" ht="30" customHeight="1" x14ac:dyDescent="0.2">
      <c r="A6532" s="1">
        <v>6526</v>
      </c>
      <c r="B6532" s="1" t="s">
        <v>2725</v>
      </c>
      <c r="C6532" s="1" t="s">
        <v>2726</v>
      </c>
      <c r="D6532" s="28" t="s">
        <v>2727</v>
      </c>
      <c r="E6532" s="28" t="s">
        <v>2728</v>
      </c>
      <c r="F6532" s="1" t="s">
        <v>74</v>
      </c>
      <c r="G6532" s="1">
        <v>4</v>
      </c>
      <c r="H6532" s="1" t="s">
        <v>4209</v>
      </c>
      <c r="I6532" s="1" t="s">
        <v>114</v>
      </c>
      <c r="J6532" s="76">
        <v>407</v>
      </c>
      <c r="K6532" s="76">
        <v>2424408</v>
      </c>
      <c r="L6532" s="29">
        <v>46141</v>
      </c>
      <c r="M6532" s="29" t="s">
        <v>4163</v>
      </c>
      <c r="N6532" s="1" t="s">
        <v>478</v>
      </c>
      <c r="O6532" s="28" t="s">
        <v>1487</v>
      </c>
      <c r="P6532" s="1" t="s">
        <v>322</v>
      </c>
      <c r="Q6532" s="76">
        <v>10</v>
      </c>
      <c r="R6532" s="1"/>
      <c r="S6532" s="76"/>
      <c r="T6532" s="1" t="s">
        <v>115</v>
      </c>
      <c r="U6532" s="1"/>
      <c r="V6532" s="1"/>
      <c r="AC6532" s="93">
        <v>23.5</v>
      </c>
      <c r="AD6532" s="69">
        <v>240</v>
      </c>
      <c r="AE6532" s="33"/>
      <c r="AF6532" s="33"/>
      <c r="AG6532" s="33"/>
      <c r="AX6532" s="37">
        <f t="shared" si="314"/>
        <v>46148</v>
      </c>
      <c r="AY6532" s="178"/>
      <c r="AZ6532" s="185"/>
      <c r="BA6532" s="178"/>
      <c r="BB6532" s="178"/>
      <c r="BC6532" s="178"/>
      <c r="BD6532" s="178"/>
      <c r="BE6532" s="178"/>
      <c r="BF6532" s="178"/>
      <c r="BG6532" s="178"/>
      <c r="BT6532" s="37">
        <f t="shared" si="313"/>
        <v>46169</v>
      </c>
      <c r="BU6532" s="178"/>
      <c r="BV6532" s="185"/>
      <c r="BW6532" s="178"/>
      <c r="BX6532" s="178"/>
      <c r="BY6532" s="178"/>
      <c r="BZ6532" s="178"/>
      <c r="CA6532" s="178"/>
      <c r="CB6532" s="178"/>
      <c r="CC6532" s="178"/>
      <c r="CE6532" s="1"/>
      <c r="CF6532" s="1"/>
      <c r="CG6532" s="1"/>
      <c r="CH6532" s="1"/>
      <c r="CI6532" s="1"/>
      <c r="CJ6532" s="1"/>
      <c r="CK6532" s="1"/>
      <c r="CL6532" s="1"/>
      <c r="CM6532" s="1"/>
      <c r="CN6532" s="1"/>
      <c r="CO6532" s="1"/>
    </row>
    <row r="6533" spans="1:93" ht="30" customHeight="1" x14ac:dyDescent="0.2">
      <c r="A6533" s="1">
        <v>6527</v>
      </c>
      <c r="B6533" s="1" t="s">
        <v>2725</v>
      </c>
      <c r="C6533" s="1" t="s">
        <v>2726</v>
      </c>
      <c r="D6533" s="28" t="s">
        <v>2727</v>
      </c>
      <c r="E6533" s="28" t="s">
        <v>2728</v>
      </c>
      <c r="F6533" s="1" t="s">
        <v>74</v>
      </c>
      <c r="G6533" s="1">
        <v>4</v>
      </c>
      <c r="H6533" s="1" t="s">
        <v>4209</v>
      </c>
      <c r="I6533" s="1" t="s">
        <v>114</v>
      </c>
      <c r="J6533" s="76">
        <v>287</v>
      </c>
      <c r="K6533" s="76">
        <v>2424409</v>
      </c>
      <c r="L6533" s="29">
        <v>46141</v>
      </c>
      <c r="M6533" s="29" t="s">
        <v>4163</v>
      </c>
      <c r="N6533" s="1" t="s">
        <v>478</v>
      </c>
      <c r="O6533" s="28" t="s">
        <v>1487</v>
      </c>
      <c r="P6533" s="1" t="s">
        <v>322</v>
      </c>
      <c r="Q6533" s="76">
        <v>8</v>
      </c>
      <c r="R6533" s="1"/>
      <c r="S6533" s="76"/>
      <c r="T6533" s="1" t="s">
        <v>115</v>
      </c>
      <c r="U6533" s="1"/>
      <c r="V6533" s="1"/>
      <c r="AC6533" s="93">
        <v>23.5</v>
      </c>
      <c r="AD6533" s="69">
        <v>230</v>
      </c>
      <c r="AE6533" s="33"/>
      <c r="AF6533" s="33"/>
      <c r="AG6533" s="33"/>
      <c r="AX6533" s="37">
        <f t="shared" si="314"/>
        <v>46148</v>
      </c>
      <c r="AY6533" s="178"/>
      <c r="AZ6533" s="185"/>
      <c r="BA6533" s="178"/>
      <c r="BB6533" s="178"/>
      <c r="BC6533" s="178"/>
      <c r="BD6533" s="178"/>
      <c r="BE6533" s="178"/>
      <c r="BF6533" s="178"/>
      <c r="BG6533" s="178"/>
      <c r="BT6533" s="37">
        <f t="shared" si="313"/>
        <v>46169</v>
      </c>
      <c r="BU6533" s="178"/>
      <c r="BV6533" s="185"/>
      <c r="BW6533" s="178"/>
      <c r="BX6533" s="178"/>
      <c r="BY6533" s="178"/>
      <c r="BZ6533" s="178"/>
      <c r="CA6533" s="178"/>
      <c r="CB6533" s="178"/>
      <c r="CC6533" s="178"/>
      <c r="CE6533" s="1"/>
      <c r="CF6533" s="1"/>
      <c r="CG6533" s="1"/>
      <c r="CH6533" s="1"/>
      <c r="CI6533" s="1"/>
      <c r="CJ6533" s="1"/>
      <c r="CK6533" s="1"/>
      <c r="CL6533" s="1"/>
      <c r="CM6533" s="1"/>
      <c r="CN6533" s="1"/>
      <c r="CO6533" s="1"/>
    </row>
    <row r="6534" spans="1:93" ht="30" customHeight="1" x14ac:dyDescent="0.2">
      <c r="A6534" s="1">
        <v>6528</v>
      </c>
      <c r="B6534" s="1" t="s">
        <v>2725</v>
      </c>
      <c r="C6534" s="1" t="s">
        <v>2726</v>
      </c>
      <c r="D6534" s="28" t="s">
        <v>2727</v>
      </c>
      <c r="E6534" s="28" t="s">
        <v>2728</v>
      </c>
      <c r="F6534" s="1" t="s">
        <v>74</v>
      </c>
      <c r="G6534" s="1">
        <v>4</v>
      </c>
      <c r="H6534" s="1" t="s">
        <v>4209</v>
      </c>
      <c r="I6534" s="1" t="s">
        <v>114</v>
      </c>
      <c r="J6534" s="76">
        <v>558</v>
      </c>
      <c r="K6534" s="76">
        <v>2424410</v>
      </c>
      <c r="L6534" s="29">
        <v>46141</v>
      </c>
      <c r="M6534" s="29" t="s">
        <v>4163</v>
      </c>
      <c r="N6534" s="1" t="s">
        <v>478</v>
      </c>
      <c r="O6534" s="28" t="s">
        <v>1487</v>
      </c>
      <c r="P6534" s="1" t="s">
        <v>322</v>
      </c>
      <c r="Q6534" s="76">
        <v>12</v>
      </c>
      <c r="R6534" s="1"/>
      <c r="S6534" s="76"/>
      <c r="T6534" s="1" t="s">
        <v>115</v>
      </c>
      <c r="U6534" s="1"/>
      <c r="V6534" s="1"/>
      <c r="AC6534" s="93">
        <v>24</v>
      </c>
      <c r="AD6534" s="69">
        <v>210</v>
      </c>
      <c r="AE6534" s="33"/>
      <c r="AF6534" s="33"/>
      <c r="AG6534" s="33"/>
      <c r="AX6534" s="37">
        <f t="shared" si="314"/>
        <v>46148</v>
      </c>
      <c r="AY6534" s="178"/>
      <c r="AZ6534" s="185"/>
      <c r="BA6534" s="178"/>
      <c r="BB6534" s="178"/>
      <c r="BC6534" s="178"/>
      <c r="BD6534" s="178"/>
      <c r="BE6534" s="178"/>
      <c r="BF6534" s="178"/>
      <c r="BG6534" s="178"/>
      <c r="BT6534" s="37">
        <f t="shared" si="313"/>
        <v>46169</v>
      </c>
      <c r="BU6534" s="178"/>
      <c r="BV6534" s="185"/>
      <c r="BW6534" s="178"/>
      <c r="BX6534" s="178"/>
      <c r="BY6534" s="178"/>
      <c r="BZ6534" s="178"/>
      <c r="CA6534" s="178"/>
      <c r="CB6534" s="178"/>
      <c r="CC6534" s="178"/>
      <c r="CE6534" s="1"/>
      <c r="CF6534" s="1"/>
      <c r="CG6534" s="1"/>
      <c r="CH6534" s="1"/>
      <c r="CI6534" s="1"/>
      <c r="CJ6534" s="1"/>
      <c r="CK6534" s="1"/>
      <c r="CL6534" s="1"/>
      <c r="CM6534" s="1"/>
      <c r="CN6534" s="1"/>
      <c r="CO6534" s="1"/>
    </row>
    <row r="6535" spans="1:93" ht="30" customHeight="1" x14ac:dyDescent="0.2">
      <c r="A6535" s="1">
        <v>6529</v>
      </c>
      <c r="B6535" s="1" t="s">
        <v>2725</v>
      </c>
      <c r="C6535" s="1" t="s">
        <v>2726</v>
      </c>
      <c r="D6535" s="28" t="s">
        <v>2727</v>
      </c>
      <c r="E6535" s="28" t="s">
        <v>2728</v>
      </c>
      <c r="F6535" s="1" t="s">
        <v>74</v>
      </c>
      <c r="G6535" s="1">
        <v>4</v>
      </c>
      <c r="H6535" s="1" t="s">
        <v>4209</v>
      </c>
      <c r="I6535" s="1" t="s">
        <v>114</v>
      </c>
      <c r="J6535" s="76">
        <v>551</v>
      </c>
      <c r="K6535" s="76">
        <v>2424411</v>
      </c>
      <c r="L6535" s="29">
        <v>46141</v>
      </c>
      <c r="M6535" s="29" t="s">
        <v>4163</v>
      </c>
      <c r="N6535" s="1" t="s">
        <v>478</v>
      </c>
      <c r="O6535" s="28" t="s">
        <v>1487</v>
      </c>
      <c r="P6535" s="1" t="s">
        <v>322</v>
      </c>
      <c r="Q6535" s="76">
        <v>12</v>
      </c>
      <c r="R6535" s="1"/>
      <c r="S6535" s="76"/>
      <c r="T6535" s="1" t="s">
        <v>115</v>
      </c>
      <c r="U6535" s="1"/>
      <c r="V6535" s="1"/>
      <c r="AC6535" s="93">
        <v>24</v>
      </c>
      <c r="AD6535" s="69">
        <v>240</v>
      </c>
      <c r="AE6535" s="33"/>
      <c r="AF6535" s="33"/>
      <c r="AG6535" s="33"/>
      <c r="AX6535" s="37">
        <f t="shared" si="314"/>
        <v>46148</v>
      </c>
      <c r="AY6535" s="178"/>
      <c r="AZ6535" s="185"/>
      <c r="BA6535" s="178"/>
      <c r="BB6535" s="178"/>
      <c r="BC6535" s="178"/>
      <c r="BD6535" s="178"/>
      <c r="BE6535" s="178"/>
      <c r="BF6535" s="178"/>
      <c r="BG6535" s="178"/>
      <c r="BT6535" s="37">
        <f t="shared" ref="BT6535:BT6598" si="315">IF(L6535=0, 0, L6535+28)</f>
        <v>46169</v>
      </c>
      <c r="BU6535" s="178"/>
      <c r="BV6535" s="185"/>
      <c r="BW6535" s="178"/>
      <c r="BX6535" s="178"/>
      <c r="BY6535" s="178"/>
      <c r="BZ6535" s="178"/>
      <c r="CA6535" s="178"/>
      <c r="CB6535" s="178"/>
      <c r="CC6535" s="178"/>
      <c r="CE6535" s="1"/>
      <c r="CF6535" s="1"/>
      <c r="CG6535" s="1"/>
      <c r="CH6535" s="1"/>
      <c r="CI6535" s="1"/>
      <c r="CJ6535" s="1"/>
      <c r="CK6535" s="1"/>
      <c r="CL6535" s="1"/>
      <c r="CM6535" s="1"/>
      <c r="CN6535" s="1"/>
      <c r="CO6535" s="1"/>
    </row>
    <row r="6536" spans="1:93" ht="30" customHeight="1" x14ac:dyDescent="0.2">
      <c r="A6536" s="1">
        <v>6530</v>
      </c>
      <c r="B6536" s="1" t="s">
        <v>2725</v>
      </c>
      <c r="C6536" s="1" t="s">
        <v>2726</v>
      </c>
      <c r="D6536" s="28" t="s">
        <v>2727</v>
      </c>
      <c r="E6536" s="28" t="s">
        <v>2728</v>
      </c>
      <c r="F6536" s="1" t="s">
        <v>74</v>
      </c>
      <c r="G6536" s="1">
        <v>4</v>
      </c>
      <c r="H6536" s="1" t="s">
        <v>4209</v>
      </c>
      <c r="I6536" s="1" t="s">
        <v>114</v>
      </c>
      <c r="J6536" s="76">
        <v>302</v>
      </c>
      <c r="K6536" s="76">
        <v>2423341</v>
      </c>
      <c r="L6536" s="29">
        <v>46141</v>
      </c>
      <c r="M6536" s="29" t="s">
        <v>4163</v>
      </c>
      <c r="N6536" s="1" t="s">
        <v>478</v>
      </c>
      <c r="O6536" s="28" t="s">
        <v>1487</v>
      </c>
      <c r="P6536" s="1" t="s">
        <v>322</v>
      </c>
      <c r="Q6536" s="76">
        <v>8</v>
      </c>
      <c r="R6536" s="1"/>
      <c r="S6536" s="76"/>
      <c r="T6536" s="1" t="s">
        <v>115</v>
      </c>
      <c r="U6536" s="1"/>
      <c r="V6536" s="1"/>
      <c r="AC6536" s="93">
        <v>24</v>
      </c>
      <c r="AD6536" s="69">
        <v>220</v>
      </c>
      <c r="AE6536" s="33"/>
      <c r="AF6536" s="33"/>
      <c r="AG6536" s="33"/>
      <c r="AX6536" s="37">
        <f t="shared" si="314"/>
        <v>46148</v>
      </c>
      <c r="AY6536" s="178"/>
      <c r="AZ6536" s="185"/>
      <c r="BA6536" s="178"/>
      <c r="BB6536" s="178"/>
      <c r="BC6536" s="178"/>
      <c r="BD6536" s="178"/>
      <c r="BE6536" s="178"/>
      <c r="BF6536" s="178"/>
      <c r="BG6536" s="178"/>
      <c r="BT6536" s="37">
        <f t="shared" si="315"/>
        <v>46169</v>
      </c>
      <c r="BU6536" s="178"/>
      <c r="BV6536" s="185"/>
      <c r="BW6536" s="178"/>
      <c r="BX6536" s="178"/>
      <c r="BY6536" s="178"/>
      <c r="BZ6536" s="178"/>
      <c r="CA6536" s="178"/>
      <c r="CB6536" s="178"/>
      <c r="CC6536" s="178"/>
      <c r="CE6536" s="1"/>
      <c r="CF6536" s="1"/>
      <c r="CG6536" s="1"/>
      <c r="CH6536" s="1"/>
      <c r="CI6536" s="1"/>
      <c r="CJ6536" s="1"/>
      <c r="CK6536" s="1"/>
      <c r="CL6536" s="1"/>
      <c r="CM6536" s="1"/>
      <c r="CN6536" s="1"/>
      <c r="CO6536" s="1"/>
    </row>
    <row r="6537" spans="1:93" ht="30" customHeight="1" x14ac:dyDescent="0.2">
      <c r="A6537" s="1">
        <v>6531</v>
      </c>
      <c r="B6537" s="1" t="s">
        <v>2725</v>
      </c>
      <c r="C6537" s="1" t="s">
        <v>2726</v>
      </c>
      <c r="D6537" s="28" t="s">
        <v>2727</v>
      </c>
      <c r="E6537" s="28" t="s">
        <v>2728</v>
      </c>
      <c r="F6537" s="1" t="s">
        <v>74</v>
      </c>
      <c r="G6537" s="1">
        <v>4</v>
      </c>
      <c r="H6537" s="1" t="s">
        <v>4209</v>
      </c>
      <c r="I6537" s="1" t="s">
        <v>114</v>
      </c>
      <c r="J6537" s="76">
        <v>433</v>
      </c>
      <c r="K6537" s="76">
        <v>2424412</v>
      </c>
      <c r="L6537" s="29">
        <v>46141</v>
      </c>
      <c r="M6537" s="29" t="s">
        <v>4163</v>
      </c>
      <c r="N6537" s="1" t="s">
        <v>478</v>
      </c>
      <c r="O6537" s="28" t="s">
        <v>1487</v>
      </c>
      <c r="P6537" s="1" t="s">
        <v>322</v>
      </c>
      <c r="Q6537" s="76">
        <v>9</v>
      </c>
      <c r="R6537" s="1"/>
      <c r="S6537" s="76"/>
      <c r="T6537" s="1" t="s">
        <v>115</v>
      </c>
      <c r="U6537" s="1"/>
      <c r="V6537" s="1"/>
      <c r="AC6537" s="93">
        <v>23</v>
      </c>
      <c r="AD6537" s="69">
        <v>230</v>
      </c>
      <c r="AE6537" s="33"/>
      <c r="AF6537" s="33"/>
      <c r="AG6537" s="33"/>
      <c r="AX6537" s="37">
        <f t="shared" si="314"/>
        <v>46148</v>
      </c>
      <c r="AY6537" s="178"/>
      <c r="AZ6537" s="185"/>
      <c r="BA6537" s="178"/>
      <c r="BB6537" s="178"/>
      <c r="BC6537" s="178"/>
      <c r="BD6537" s="178"/>
      <c r="BE6537" s="178"/>
      <c r="BF6537" s="178"/>
      <c r="BG6537" s="178"/>
      <c r="BT6537" s="37">
        <f t="shared" si="315"/>
        <v>46169</v>
      </c>
      <c r="BU6537" s="178"/>
      <c r="BV6537" s="185"/>
      <c r="BW6537" s="178"/>
      <c r="BX6537" s="178"/>
      <c r="BY6537" s="178"/>
      <c r="BZ6537" s="178"/>
      <c r="CA6537" s="178"/>
      <c r="CB6537" s="178"/>
      <c r="CC6537" s="178"/>
      <c r="CE6537" s="1"/>
      <c r="CF6537" s="1"/>
      <c r="CG6537" s="1"/>
      <c r="CH6537" s="1"/>
      <c r="CI6537" s="1"/>
      <c r="CJ6537" s="1"/>
      <c r="CK6537" s="1"/>
      <c r="CL6537" s="1"/>
      <c r="CM6537" s="1"/>
      <c r="CN6537" s="1"/>
      <c r="CO6537" s="1"/>
    </row>
    <row r="6538" spans="1:93" ht="30" customHeight="1" x14ac:dyDescent="0.2">
      <c r="A6538" s="1">
        <v>6532</v>
      </c>
      <c r="B6538" s="1" t="s">
        <v>2725</v>
      </c>
      <c r="C6538" s="1" t="s">
        <v>2726</v>
      </c>
      <c r="D6538" s="28" t="s">
        <v>2727</v>
      </c>
      <c r="E6538" s="28" t="s">
        <v>2728</v>
      </c>
      <c r="F6538" s="1" t="s">
        <v>74</v>
      </c>
      <c r="G6538" s="1">
        <v>4</v>
      </c>
      <c r="H6538" s="1" t="s">
        <v>4209</v>
      </c>
      <c r="I6538" s="1" t="s">
        <v>114</v>
      </c>
      <c r="J6538" s="76">
        <v>303</v>
      </c>
      <c r="K6538" s="76">
        <v>2423342</v>
      </c>
      <c r="L6538" s="29">
        <v>46141</v>
      </c>
      <c r="M6538" s="29" t="s">
        <v>4163</v>
      </c>
      <c r="N6538" s="1" t="s">
        <v>478</v>
      </c>
      <c r="O6538" s="28" t="s">
        <v>1487</v>
      </c>
      <c r="P6538" s="1" t="s">
        <v>322</v>
      </c>
      <c r="Q6538" s="76">
        <v>8</v>
      </c>
      <c r="R6538" s="1"/>
      <c r="S6538" s="76"/>
      <c r="T6538" s="1" t="s">
        <v>115</v>
      </c>
      <c r="U6538" s="1"/>
      <c r="V6538" s="1"/>
      <c r="AC6538" s="93">
        <v>24</v>
      </c>
      <c r="AD6538" s="69">
        <v>220</v>
      </c>
      <c r="AE6538" s="33"/>
      <c r="AF6538" s="33"/>
      <c r="AG6538" s="33"/>
      <c r="AX6538" s="37">
        <f t="shared" si="314"/>
        <v>46148</v>
      </c>
      <c r="AY6538" s="178"/>
      <c r="AZ6538" s="185"/>
      <c r="BA6538" s="178"/>
      <c r="BB6538" s="178"/>
      <c r="BC6538" s="178"/>
      <c r="BD6538" s="178"/>
      <c r="BE6538" s="178"/>
      <c r="BF6538" s="178"/>
      <c r="BG6538" s="178"/>
      <c r="BT6538" s="37">
        <f t="shared" si="315"/>
        <v>46169</v>
      </c>
      <c r="BU6538" s="178"/>
      <c r="BV6538" s="185"/>
      <c r="BW6538" s="178"/>
      <c r="BX6538" s="178"/>
      <c r="BY6538" s="178"/>
      <c r="BZ6538" s="178"/>
      <c r="CA6538" s="178"/>
      <c r="CB6538" s="178"/>
      <c r="CC6538" s="178"/>
      <c r="CE6538" s="1"/>
      <c r="CF6538" s="1"/>
      <c r="CG6538" s="1"/>
      <c r="CH6538" s="1"/>
      <c r="CI6538" s="1"/>
      <c r="CJ6538" s="1"/>
      <c r="CK6538" s="1"/>
      <c r="CL6538" s="1"/>
      <c r="CM6538" s="1"/>
      <c r="CN6538" s="1"/>
      <c r="CO6538" s="1"/>
    </row>
    <row r="6539" spans="1:93" ht="30" customHeight="1" x14ac:dyDescent="0.2">
      <c r="A6539" s="1">
        <v>6533</v>
      </c>
      <c r="B6539" s="1" t="s">
        <v>2725</v>
      </c>
      <c r="C6539" s="1" t="s">
        <v>2726</v>
      </c>
      <c r="D6539" s="28" t="s">
        <v>2727</v>
      </c>
      <c r="E6539" s="28" t="s">
        <v>2728</v>
      </c>
      <c r="F6539" s="1" t="s">
        <v>74</v>
      </c>
      <c r="G6539" s="1">
        <v>4</v>
      </c>
      <c r="H6539" s="1" t="s">
        <v>4209</v>
      </c>
      <c r="I6539" s="1" t="s">
        <v>114</v>
      </c>
      <c r="J6539" s="76">
        <v>403</v>
      </c>
      <c r="K6539" s="76">
        <v>2424413</v>
      </c>
      <c r="L6539" s="29">
        <v>46141</v>
      </c>
      <c r="M6539" s="29" t="s">
        <v>4163</v>
      </c>
      <c r="N6539" s="1" t="s">
        <v>478</v>
      </c>
      <c r="O6539" s="28" t="s">
        <v>1487</v>
      </c>
      <c r="P6539" s="1" t="s">
        <v>322</v>
      </c>
      <c r="Q6539" s="76">
        <v>9</v>
      </c>
      <c r="R6539" s="1"/>
      <c r="S6539" s="76"/>
      <c r="T6539" s="1" t="s">
        <v>115</v>
      </c>
      <c r="U6539" s="1"/>
      <c r="V6539" s="1"/>
      <c r="AC6539" s="93">
        <v>23.5</v>
      </c>
      <c r="AD6539" s="69">
        <v>230</v>
      </c>
      <c r="AE6539" s="33"/>
      <c r="AF6539" s="33"/>
      <c r="AG6539" s="33"/>
      <c r="AX6539" s="37">
        <f t="shared" si="314"/>
        <v>46148</v>
      </c>
      <c r="AY6539" s="178"/>
      <c r="AZ6539" s="185"/>
      <c r="BA6539" s="178"/>
      <c r="BB6539" s="178"/>
      <c r="BC6539" s="178"/>
      <c r="BD6539" s="178"/>
      <c r="BE6539" s="178"/>
      <c r="BF6539" s="178"/>
      <c r="BG6539" s="178"/>
      <c r="BT6539" s="37">
        <f t="shared" si="315"/>
        <v>46169</v>
      </c>
      <c r="BU6539" s="178"/>
      <c r="BV6539" s="185"/>
      <c r="BW6539" s="178"/>
      <c r="BX6539" s="178"/>
      <c r="BY6539" s="178"/>
      <c r="BZ6539" s="178"/>
      <c r="CA6539" s="178"/>
      <c r="CB6539" s="178"/>
      <c r="CC6539" s="178"/>
      <c r="CE6539" s="1"/>
      <c r="CF6539" s="1"/>
      <c r="CG6539" s="1"/>
      <c r="CH6539" s="1"/>
      <c r="CI6539" s="1"/>
      <c r="CJ6539" s="1"/>
      <c r="CK6539" s="1"/>
      <c r="CL6539" s="1"/>
      <c r="CM6539" s="1"/>
      <c r="CN6539" s="1"/>
      <c r="CO6539" s="1"/>
    </row>
    <row r="6540" spans="1:93" ht="30" customHeight="1" x14ac:dyDescent="0.2">
      <c r="A6540" s="1">
        <v>6534</v>
      </c>
      <c r="B6540" s="1" t="s">
        <v>2725</v>
      </c>
      <c r="C6540" s="1" t="s">
        <v>2726</v>
      </c>
      <c r="D6540" s="28" t="s">
        <v>2727</v>
      </c>
      <c r="E6540" s="28" t="s">
        <v>2728</v>
      </c>
      <c r="F6540" s="1" t="s">
        <v>74</v>
      </c>
      <c r="G6540" s="1">
        <v>4</v>
      </c>
      <c r="H6540" s="1" t="s">
        <v>4209</v>
      </c>
      <c r="I6540" s="1" t="s">
        <v>114</v>
      </c>
      <c r="J6540" s="76">
        <v>554</v>
      </c>
      <c r="K6540" s="76">
        <v>2424414</v>
      </c>
      <c r="L6540" s="29">
        <v>46141</v>
      </c>
      <c r="M6540" s="29" t="s">
        <v>4163</v>
      </c>
      <c r="N6540" s="1" t="s">
        <v>478</v>
      </c>
      <c r="O6540" s="28" t="s">
        <v>1487</v>
      </c>
      <c r="P6540" s="1" t="s">
        <v>322</v>
      </c>
      <c r="Q6540" s="76">
        <v>12</v>
      </c>
      <c r="R6540" s="1"/>
      <c r="S6540" s="76">
        <v>6</v>
      </c>
      <c r="T6540" s="1" t="s">
        <v>115</v>
      </c>
      <c r="U6540" s="1"/>
      <c r="V6540" s="1"/>
      <c r="AC6540" s="93">
        <v>23</v>
      </c>
      <c r="AD6540" s="69">
        <v>240</v>
      </c>
      <c r="AE6540" s="33"/>
      <c r="AF6540" s="33"/>
      <c r="AG6540" s="33"/>
      <c r="AX6540" s="37">
        <f t="shared" si="314"/>
        <v>46148</v>
      </c>
      <c r="AY6540" s="178"/>
      <c r="AZ6540" s="185"/>
      <c r="BA6540" s="178"/>
      <c r="BB6540" s="178"/>
      <c r="BC6540" s="178"/>
      <c r="BD6540" s="178"/>
      <c r="BE6540" s="178"/>
      <c r="BF6540" s="178"/>
      <c r="BG6540" s="178"/>
      <c r="BT6540" s="37">
        <f t="shared" si="315"/>
        <v>46169</v>
      </c>
      <c r="BU6540" s="178"/>
      <c r="BV6540" s="185"/>
      <c r="BW6540" s="178"/>
      <c r="BX6540" s="178"/>
      <c r="BY6540" s="178"/>
      <c r="BZ6540" s="178"/>
      <c r="CA6540" s="178"/>
      <c r="CB6540" s="178"/>
      <c r="CC6540" s="178"/>
      <c r="CE6540" s="1"/>
      <c r="CF6540" s="1"/>
      <c r="CG6540" s="1"/>
      <c r="CH6540" s="1"/>
      <c r="CI6540" s="1"/>
      <c r="CJ6540" s="1"/>
      <c r="CK6540" s="1"/>
      <c r="CL6540" s="1"/>
      <c r="CM6540" s="1"/>
      <c r="CN6540" s="1"/>
      <c r="CO6540" s="1"/>
    </row>
    <row r="6541" spans="1:93" ht="30" customHeight="1" x14ac:dyDescent="0.2">
      <c r="A6541" s="1">
        <v>6535</v>
      </c>
      <c r="B6541" s="1" t="s">
        <v>2725</v>
      </c>
      <c r="C6541" s="1" t="s">
        <v>2726</v>
      </c>
      <c r="D6541" s="28" t="s">
        <v>2727</v>
      </c>
      <c r="E6541" s="28" t="s">
        <v>2728</v>
      </c>
      <c r="F6541" s="1" t="s">
        <v>74</v>
      </c>
      <c r="G6541" s="1">
        <v>4</v>
      </c>
      <c r="H6541" s="1" t="s">
        <v>4209</v>
      </c>
      <c r="I6541" s="1" t="s">
        <v>114</v>
      </c>
      <c r="J6541" s="76">
        <v>557</v>
      </c>
      <c r="K6541" s="76">
        <v>2423343</v>
      </c>
      <c r="L6541" s="29">
        <v>46141</v>
      </c>
      <c r="M6541" s="29" t="s">
        <v>4163</v>
      </c>
      <c r="N6541" s="1" t="s">
        <v>478</v>
      </c>
      <c r="O6541" s="28" t="s">
        <v>1487</v>
      </c>
      <c r="P6541" s="1" t="s">
        <v>322</v>
      </c>
      <c r="Q6541" s="76">
        <v>12</v>
      </c>
      <c r="R6541" s="1"/>
      <c r="S6541" s="76"/>
      <c r="T6541" s="1" t="s">
        <v>115</v>
      </c>
      <c r="U6541" s="1"/>
      <c r="V6541" s="1"/>
      <c r="AC6541" s="93">
        <v>24</v>
      </c>
      <c r="AD6541" s="69">
        <v>230</v>
      </c>
      <c r="AE6541" s="33"/>
      <c r="AF6541" s="33"/>
      <c r="AG6541" s="33"/>
      <c r="AX6541" s="37">
        <f t="shared" si="314"/>
        <v>46148</v>
      </c>
      <c r="AY6541" s="178"/>
      <c r="AZ6541" s="185"/>
      <c r="BA6541" s="178"/>
      <c r="BB6541" s="178"/>
      <c r="BC6541" s="178"/>
      <c r="BD6541" s="178"/>
      <c r="BE6541" s="178"/>
      <c r="BF6541" s="178"/>
      <c r="BG6541" s="178"/>
      <c r="BT6541" s="37">
        <f t="shared" si="315"/>
        <v>46169</v>
      </c>
      <c r="BU6541" s="178"/>
      <c r="BV6541" s="185"/>
      <c r="BW6541" s="178"/>
      <c r="BX6541" s="178"/>
      <c r="BY6541" s="178"/>
      <c r="BZ6541" s="178"/>
      <c r="CA6541" s="178"/>
      <c r="CB6541" s="178"/>
      <c r="CC6541" s="178"/>
      <c r="CE6541" s="1"/>
      <c r="CF6541" s="1"/>
      <c r="CG6541" s="1"/>
      <c r="CH6541" s="1"/>
      <c r="CI6541" s="1"/>
      <c r="CJ6541" s="1"/>
      <c r="CK6541" s="1"/>
      <c r="CL6541" s="1"/>
      <c r="CM6541" s="1"/>
      <c r="CN6541" s="1"/>
      <c r="CO6541" s="1"/>
    </row>
    <row r="6542" spans="1:93" ht="30" customHeight="1" x14ac:dyDescent="0.2">
      <c r="A6542" s="1">
        <v>6536</v>
      </c>
      <c r="B6542" s="1" t="s">
        <v>2725</v>
      </c>
      <c r="C6542" s="1" t="s">
        <v>2726</v>
      </c>
      <c r="D6542" s="28" t="s">
        <v>2727</v>
      </c>
      <c r="E6542" s="28" t="s">
        <v>2728</v>
      </c>
      <c r="F6542" s="1" t="s">
        <v>74</v>
      </c>
      <c r="G6542" s="1">
        <v>4</v>
      </c>
      <c r="H6542" s="1" t="s">
        <v>4209</v>
      </c>
      <c r="I6542" s="1" t="s">
        <v>114</v>
      </c>
      <c r="J6542" s="76">
        <v>437</v>
      </c>
      <c r="K6542" s="76">
        <v>2423344</v>
      </c>
      <c r="L6542" s="29">
        <v>46141</v>
      </c>
      <c r="M6542" s="29" t="s">
        <v>4163</v>
      </c>
      <c r="N6542" s="1" t="s">
        <v>478</v>
      </c>
      <c r="O6542" s="28" t="s">
        <v>1487</v>
      </c>
      <c r="P6542" s="1" t="s">
        <v>322</v>
      </c>
      <c r="Q6542" s="76">
        <v>10</v>
      </c>
      <c r="R6542" s="1"/>
      <c r="S6542" s="76"/>
      <c r="T6542" s="1" t="s">
        <v>115</v>
      </c>
      <c r="U6542" s="1"/>
      <c r="V6542" s="1"/>
      <c r="AC6542" s="93">
        <v>23.5</v>
      </c>
      <c r="AD6542" s="69">
        <v>230</v>
      </c>
      <c r="AE6542" s="33"/>
      <c r="AF6542" s="33"/>
      <c r="AG6542" s="33"/>
      <c r="AX6542" s="37">
        <f t="shared" si="314"/>
        <v>46148</v>
      </c>
      <c r="AY6542" s="178"/>
      <c r="AZ6542" s="185"/>
      <c r="BA6542" s="178"/>
      <c r="BB6542" s="178"/>
      <c r="BC6542" s="178"/>
      <c r="BD6542" s="178"/>
      <c r="BE6542" s="178"/>
      <c r="BF6542" s="178"/>
      <c r="BG6542" s="178"/>
      <c r="BT6542" s="37">
        <f t="shared" si="315"/>
        <v>46169</v>
      </c>
      <c r="BU6542" s="178"/>
      <c r="BV6542" s="185"/>
      <c r="BW6542" s="178"/>
      <c r="BX6542" s="178"/>
      <c r="BY6542" s="178"/>
      <c r="BZ6542" s="178"/>
      <c r="CA6542" s="178"/>
      <c r="CB6542" s="178"/>
      <c r="CC6542" s="178"/>
      <c r="CE6542" s="1"/>
      <c r="CF6542" s="1"/>
      <c r="CG6542" s="1"/>
      <c r="CH6542" s="1"/>
      <c r="CI6542" s="1"/>
      <c r="CJ6542" s="1"/>
      <c r="CK6542" s="1"/>
      <c r="CL6542" s="1"/>
      <c r="CM6542" s="1"/>
      <c r="CN6542" s="1"/>
      <c r="CO6542" s="1"/>
    </row>
    <row r="6543" spans="1:93" ht="30" customHeight="1" x14ac:dyDescent="0.2">
      <c r="A6543" s="1">
        <v>6537</v>
      </c>
      <c r="B6543" s="1" t="s">
        <v>2725</v>
      </c>
      <c r="C6543" s="1" t="s">
        <v>2726</v>
      </c>
      <c r="D6543" s="28" t="s">
        <v>2727</v>
      </c>
      <c r="E6543" s="28" t="s">
        <v>2728</v>
      </c>
      <c r="F6543" s="1" t="s">
        <v>74</v>
      </c>
      <c r="G6543" s="1">
        <v>4</v>
      </c>
      <c r="H6543" s="1" t="s">
        <v>4209</v>
      </c>
      <c r="I6543" s="1" t="s">
        <v>114</v>
      </c>
      <c r="J6543" s="76">
        <v>287</v>
      </c>
      <c r="K6543" s="76">
        <v>2423345</v>
      </c>
      <c r="L6543" s="29">
        <v>46141</v>
      </c>
      <c r="M6543" s="29" t="s">
        <v>4163</v>
      </c>
      <c r="N6543" s="1" t="s">
        <v>478</v>
      </c>
      <c r="O6543" s="28" t="s">
        <v>1487</v>
      </c>
      <c r="P6543" s="1" t="s">
        <v>322</v>
      </c>
      <c r="Q6543" s="76">
        <v>8</v>
      </c>
      <c r="R6543" s="1"/>
      <c r="S6543" s="76"/>
      <c r="T6543" s="1" t="s">
        <v>115</v>
      </c>
      <c r="U6543" s="1"/>
      <c r="V6543" s="1"/>
      <c r="AC6543" s="93">
        <v>24</v>
      </c>
      <c r="AD6543" s="69">
        <v>240</v>
      </c>
      <c r="AE6543" s="33"/>
      <c r="AF6543" s="33"/>
      <c r="AG6543" s="33"/>
      <c r="AX6543" s="37">
        <f t="shared" si="314"/>
        <v>46148</v>
      </c>
      <c r="AY6543" s="178"/>
      <c r="AZ6543" s="185"/>
      <c r="BA6543" s="178"/>
      <c r="BB6543" s="178"/>
      <c r="BC6543" s="178"/>
      <c r="BD6543" s="178"/>
      <c r="BE6543" s="178"/>
      <c r="BF6543" s="178"/>
      <c r="BG6543" s="178"/>
      <c r="BT6543" s="37">
        <f t="shared" si="315"/>
        <v>46169</v>
      </c>
      <c r="BU6543" s="178"/>
      <c r="BV6543" s="185"/>
      <c r="BW6543" s="178"/>
      <c r="BX6543" s="178"/>
      <c r="BY6543" s="178"/>
      <c r="BZ6543" s="178"/>
      <c r="CA6543" s="178"/>
      <c r="CB6543" s="178"/>
      <c r="CC6543" s="178"/>
      <c r="CE6543" s="1"/>
      <c r="CF6543" s="1"/>
      <c r="CG6543" s="1"/>
      <c r="CH6543" s="1"/>
      <c r="CI6543" s="1"/>
      <c r="CJ6543" s="1"/>
      <c r="CK6543" s="1"/>
      <c r="CL6543" s="1"/>
      <c r="CM6543" s="1"/>
      <c r="CN6543" s="1"/>
      <c r="CO6543" s="1"/>
    </row>
    <row r="6544" spans="1:93" ht="30" customHeight="1" x14ac:dyDescent="0.2">
      <c r="A6544" s="1">
        <v>6538</v>
      </c>
      <c r="B6544" s="1" t="s">
        <v>2725</v>
      </c>
      <c r="C6544" s="1" t="s">
        <v>2726</v>
      </c>
      <c r="D6544" s="28" t="s">
        <v>2727</v>
      </c>
      <c r="E6544" s="28" t="s">
        <v>2728</v>
      </c>
      <c r="F6544" s="1" t="s">
        <v>74</v>
      </c>
      <c r="G6544" s="1">
        <v>4</v>
      </c>
      <c r="H6544" s="1" t="s">
        <v>4209</v>
      </c>
      <c r="I6544" s="1" t="s">
        <v>114</v>
      </c>
      <c r="J6544" s="76">
        <v>273</v>
      </c>
      <c r="K6544" s="76">
        <v>2424416</v>
      </c>
      <c r="L6544" s="29">
        <v>46141</v>
      </c>
      <c r="M6544" s="29" t="s">
        <v>4163</v>
      </c>
      <c r="N6544" s="1" t="s">
        <v>478</v>
      </c>
      <c r="O6544" s="28" t="s">
        <v>1487</v>
      </c>
      <c r="P6544" s="1" t="s">
        <v>322</v>
      </c>
      <c r="Q6544" s="76">
        <v>8</v>
      </c>
      <c r="R6544" s="1"/>
      <c r="S6544" s="76"/>
      <c r="T6544" s="1" t="s">
        <v>115</v>
      </c>
      <c r="U6544" s="1"/>
      <c r="V6544" s="1"/>
      <c r="AC6544" s="93">
        <v>23</v>
      </c>
      <c r="AD6544" s="69">
        <v>210</v>
      </c>
      <c r="AE6544" s="33"/>
      <c r="AF6544" s="33"/>
      <c r="AG6544" s="33"/>
      <c r="AX6544" s="37">
        <f t="shared" si="314"/>
        <v>46148</v>
      </c>
      <c r="AY6544" s="178"/>
      <c r="AZ6544" s="185"/>
      <c r="BA6544" s="178"/>
      <c r="BB6544" s="178"/>
      <c r="BC6544" s="178"/>
      <c r="BD6544" s="178"/>
      <c r="BE6544" s="178"/>
      <c r="BF6544" s="178"/>
      <c r="BG6544" s="178"/>
      <c r="BT6544" s="37">
        <f t="shared" si="315"/>
        <v>46169</v>
      </c>
      <c r="BU6544" s="178"/>
      <c r="BV6544" s="185"/>
      <c r="BW6544" s="178"/>
      <c r="BX6544" s="178"/>
      <c r="BY6544" s="178"/>
      <c r="BZ6544" s="178"/>
      <c r="CA6544" s="178"/>
      <c r="CB6544" s="178"/>
      <c r="CC6544" s="178"/>
      <c r="CE6544" s="1"/>
      <c r="CF6544" s="1"/>
      <c r="CG6544" s="1"/>
      <c r="CH6544" s="1"/>
      <c r="CI6544" s="1"/>
      <c r="CJ6544" s="1"/>
      <c r="CK6544" s="1"/>
      <c r="CL6544" s="1"/>
      <c r="CM6544" s="1"/>
      <c r="CN6544" s="1"/>
      <c r="CO6544" s="1"/>
    </row>
    <row r="6545" spans="1:93" ht="30" customHeight="1" x14ac:dyDescent="0.2">
      <c r="A6545" s="1">
        <v>6539</v>
      </c>
      <c r="B6545" s="1" t="s">
        <v>2725</v>
      </c>
      <c r="C6545" s="1" t="s">
        <v>2726</v>
      </c>
      <c r="D6545" s="28" t="s">
        <v>2727</v>
      </c>
      <c r="E6545" s="28" t="s">
        <v>2728</v>
      </c>
      <c r="F6545" s="1" t="s">
        <v>74</v>
      </c>
      <c r="G6545" s="1">
        <v>4</v>
      </c>
      <c r="H6545" s="1" t="s">
        <v>4209</v>
      </c>
      <c r="I6545" s="1" t="s">
        <v>114</v>
      </c>
      <c r="J6545" s="76">
        <v>302</v>
      </c>
      <c r="K6545" s="76">
        <v>2423346</v>
      </c>
      <c r="L6545" s="29">
        <v>46141</v>
      </c>
      <c r="M6545" s="29" t="s">
        <v>4163</v>
      </c>
      <c r="N6545" s="1" t="s">
        <v>478</v>
      </c>
      <c r="O6545" s="28" t="s">
        <v>1487</v>
      </c>
      <c r="P6545" s="1" t="s">
        <v>322</v>
      </c>
      <c r="Q6545" s="76">
        <v>8</v>
      </c>
      <c r="R6545" s="1"/>
      <c r="S6545" s="76"/>
      <c r="T6545" s="1" t="s">
        <v>115</v>
      </c>
      <c r="U6545" s="1"/>
      <c r="V6545" s="1"/>
      <c r="AC6545" s="93">
        <v>23.5</v>
      </c>
      <c r="AD6545" s="69">
        <v>230</v>
      </c>
      <c r="AE6545" s="33"/>
      <c r="AF6545" s="33"/>
      <c r="AG6545" s="33"/>
      <c r="AX6545" s="37">
        <f t="shared" si="314"/>
        <v>46148</v>
      </c>
      <c r="AY6545" s="178"/>
      <c r="AZ6545" s="185"/>
      <c r="BA6545" s="178"/>
      <c r="BB6545" s="178"/>
      <c r="BC6545" s="178"/>
      <c r="BD6545" s="178"/>
      <c r="BE6545" s="178"/>
      <c r="BF6545" s="178"/>
      <c r="BG6545" s="178"/>
      <c r="BT6545" s="37">
        <f t="shared" si="315"/>
        <v>46169</v>
      </c>
      <c r="BU6545" s="178"/>
      <c r="BV6545" s="185"/>
      <c r="BW6545" s="178"/>
      <c r="BX6545" s="178"/>
      <c r="BY6545" s="178"/>
      <c r="BZ6545" s="178"/>
      <c r="CA6545" s="178"/>
      <c r="CB6545" s="178"/>
      <c r="CC6545" s="178"/>
      <c r="CE6545" s="1"/>
      <c r="CF6545" s="1"/>
      <c r="CG6545" s="1"/>
      <c r="CH6545" s="1"/>
      <c r="CI6545" s="1"/>
      <c r="CJ6545" s="1"/>
      <c r="CK6545" s="1"/>
      <c r="CL6545" s="1"/>
      <c r="CM6545" s="1"/>
      <c r="CN6545" s="1"/>
      <c r="CO6545" s="1"/>
    </row>
    <row r="6546" spans="1:93" ht="30" customHeight="1" x14ac:dyDescent="0.2">
      <c r="A6546" s="1">
        <v>6540</v>
      </c>
      <c r="B6546" s="1" t="s">
        <v>2725</v>
      </c>
      <c r="C6546" s="1" t="s">
        <v>2726</v>
      </c>
      <c r="D6546" s="28" t="s">
        <v>2727</v>
      </c>
      <c r="E6546" s="28" t="s">
        <v>2728</v>
      </c>
      <c r="F6546" s="1" t="s">
        <v>74</v>
      </c>
      <c r="G6546" s="1">
        <v>4</v>
      </c>
      <c r="H6546" s="1" t="s">
        <v>4209</v>
      </c>
      <c r="I6546" s="1" t="s">
        <v>114</v>
      </c>
      <c r="J6546" s="76">
        <v>433</v>
      </c>
      <c r="K6546" s="76">
        <v>2423347</v>
      </c>
      <c r="L6546" s="29">
        <v>46141</v>
      </c>
      <c r="M6546" s="29" t="s">
        <v>4163</v>
      </c>
      <c r="N6546" s="1" t="s">
        <v>478</v>
      </c>
      <c r="O6546" s="28" t="s">
        <v>1487</v>
      </c>
      <c r="P6546" s="1" t="s">
        <v>322</v>
      </c>
      <c r="Q6546" s="76">
        <v>6</v>
      </c>
      <c r="R6546" s="1"/>
      <c r="S6546" s="76"/>
      <c r="T6546" s="1" t="s">
        <v>115</v>
      </c>
      <c r="U6546" s="1"/>
      <c r="V6546" s="1"/>
      <c r="AC6546" s="93">
        <v>23.5</v>
      </c>
      <c r="AD6546" s="69">
        <v>220</v>
      </c>
      <c r="AE6546" s="33"/>
      <c r="AF6546" s="33"/>
      <c r="AG6546" s="33"/>
      <c r="AX6546" s="37">
        <f t="shared" si="314"/>
        <v>46148</v>
      </c>
      <c r="AY6546" s="179"/>
      <c r="AZ6546" s="185"/>
      <c r="BA6546" s="179"/>
      <c r="BB6546" s="179"/>
      <c r="BC6546" s="179"/>
      <c r="BD6546" s="179"/>
      <c r="BE6546" s="179"/>
      <c r="BF6546" s="179"/>
      <c r="BG6546" s="179"/>
      <c r="BT6546" s="37">
        <f t="shared" si="315"/>
        <v>46169</v>
      </c>
      <c r="BU6546" s="179"/>
      <c r="BV6546" s="185"/>
      <c r="BW6546" s="179"/>
      <c r="BX6546" s="179"/>
      <c r="BY6546" s="179"/>
      <c r="BZ6546" s="179"/>
      <c r="CA6546" s="179"/>
      <c r="CB6546" s="179"/>
      <c r="CC6546" s="179"/>
      <c r="CE6546" s="1"/>
      <c r="CF6546" s="1"/>
      <c r="CG6546" s="1"/>
      <c r="CH6546" s="1"/>
      <c r="CI6546" s="1"/>
      <c r="CJ6546" s="1"/>
      <c r="CK6546" s="1"/>
      <c r="CL6546" s="1"/>
      <c r="CM6546" s="1"/>
      <c r="CN6546" s="1"/>
      <c r="CO6546" s="1"/>
    </row>
    <row r="6547" spans="1:93" ht="30" customHeight="1" x14ac:dyDescent="0.2">
      <c r="A6547" s="1">
        <v>6541</v>
      </c>
      <c r="B6547" s="1" t="s">
        <v>2729</v>
      </c>
      <c r="C6547" s="1" t="s">
        <v>2704</v>
      </c>
      <c r="D6547" s="28" t="s">
        <v>2730</v>
      </c>
      <c r="E6547" s="28" t="s">
        <v>2706</v>
      </c>
      <c r="F6547" s="1" t="s">
        <v>74</v>
      </c>
      <c r="G6547" s="1">
        <v>8</v>
      </c>
      <c r="H6547" s="1" t="s">
        <v>1059</v>
      </c>
      <c r="I6547" s="1" t="s">
        <v>114</v>
      </c>
      <c r="J6547" s="76">
        <v>553</v>
      </c>
      <c r="K6547" s="76">
        <v>2423338</v>
      </c>
      <c r="L6547" s="29">
        <v>46142</v>
      </c>
      <c r="M6547" s="29" t="s">
        <v>4163</v>
      </c>
      <c r="N6547" s="1" t="s">
        <v>478</v>
      </c>
      <c r="O6547" s="28" t="s">
        <v>1495</v>
      </c>
      <c r="P6547" s="1" t="s">
        <v>323</v>
      </c>
      <c r="Q6547" s="76">
        <v>10</v>
      </c>
      <c r="R6547" s="1"/>
      <c r="S6547" s="76">
        <v>6</v>
      </c>
      <c r="T6547" s="1" t="s">
        <v>115</v>
      </c>
      <c r="U6547" s="1"/>
      <c r="V6547" s="1"/>
      <c r="AC6547" s="93">
        <v>24</v>
      </c>
      <c r="AD6547" s="69">
        <v>255</v>
      </c>
      <c r="AE6547" s="33"/>
      <c r="AF6547" s="33"/>
      <c r="AG6547" s="33"/>
      <c r="AX6547" s="37">
        <f t="shared" si="314"/>
        <v>46149</v>
      </c>
      <c r="AY6547" s="177" t="s">
        <v>3688</v>
      </c>
      <c r="AZ6547" s="183" t="s">
        <v>3689</v>
      </c>
      <c r="BA6547" s="180">
        <v>46.8</v>
      </c>
      <c r="BB6547" s="180">
        <v>47.7</v>
      </c>
      <c r="BC6547" s="180">
        <v>47.3</v>
      </c>
      <c r="BD6547" s="180"/>
      <c r="BE6547" s="180"/>
      <c r="BF6547" s="180"/>
      <c r="BG6547" s="180">
        <f>AVERAGE(BA6547:BF6551)</f>
        <v>47.266666666666673</v>
      </c>
      <c r="BT6547" s="37">
        <f t="shared" si="315"/>
        <v>46170</v>
      </c>
      <c r="BU6547" s="177" t="s">
        <v>3688</v>
      </c>
      <c r="BV6547" s="185" t="s">
        <v>3690</v>
      </c>
      <c r="BW6547" s="180">
        <v>58.5</v>
      </c>
      <c r="BX6547" s="180">
        <v>57.3</v>
      </c>
      <c r="BY6547" s="180">
        <v>57.9</v>
      </c>
      <c r="BZ6547" s="180"/>
      <c r="CA6547" s="180"/>
      <c r="CB6547" s="180"/>
      <c r="CC6547" s="180">
        <f>AVERAGE(BW6547:CB6551)</f>
        <v>57.9</v>
      </c>
      <c r="CE6547" s="1"/>
      <c r="CF6547" s="1"/>
      <c r="CG6547" s="1"/>
      <c r="CH6547" s="1"/>
      <c r="CI6547" s="1"/>
      <c r="CJ6547" s="1"/>
      <c r="CK6547" s="1"/>
      <c r="CL6547" s="1"/>
      <c r="CM6547" s="1"/>
      <c r="CN6547" s="1"/>
      <c r="CO6547" s="1"/>
    </row>
    <row r="6548" spans="1:93" ht="30" customHeight="1" x14ac:dyDescent="0.2">
      <c r="A6548" s="1">
        <v>6542</v>
      </c>
      <c r="B6548" s="1" t="s">
        <v>2729</v>
      </c>
      <c r="C6548" s="1" t="s">
        <v>2704</v>
      </c>
      <c r="D6548" s="28" t="s">
        <v>2730</v>
      </c>
      <c r="E6548" s="28" t="s">
        <v>2706</v>
      </c>
      <c r="F6548" s="1" t="s">
        <v>74</v>
      </c>
      <c r="G6548" s="1">
        <v>8</v>
      </c>
      <c r="H6548" s="1" t="s">
        <v>1059</v>
      </c>
      <c r="I6548" s="1" t="s">
        <v>114</v>
      </c>
      <c r="J6548" s="76">
        <v>551</v>
      </c>
      <c r="K6548" s="76">
        <v>2424418</v>
      </c>
      <c r="L6548" s="29">
        <v>46142</v>
      </c>
      <c r="M6548" s="29" t="s">
        <v>4163</v>
      </c>
      <c r="N6548" s="1" t="s">
        <v>478</v>
      </c>
      <c r="O6548" s="28" t="s">
        <v>1495</v>
      </c>
      <c r="P6548" s="1" t="s">
        <v>323</v>
      </c>
      <c r="Q6548" s="76">
        <v>12</v>
      </c>
      <c r="R6548" s="1"/>
      <c r="S6548" s="76"/>
      <c r="T6548" s="1" t="s">
        <v>115</v>
      </c>
      <c r="U6548" s="1"/>
      <c r="V6548" s="1"/>
      <c r="AC6548" s="93">
        <v>23</v>
      </c>
      <c r="AD6548" s="69">
        <v>250</v>
      </c>
      <c r="AE6548" s="33"/>
      <c r="AF6548" s="33"/>
      <c r="AG6548" s="33"/>
      <c r="AX6548" s="37">
        <f t="shared" si="314"/>
        <v>46149</v>
      </c>
      <c r="AY6548" s="178"/>
      <c r="AZ6548" s="183"/>
      <c r="BA6548" s="184"/>
      <c r="BB6548" s="184"/>
      <c r="BC6548" s="184"/>
      <c r="BD6548" s="184"/>
      <c r="BE6548" s="184"/>
      <c r="BF6548" s="184"/>
      <c r="BG6548" s="184"/>
      <c r="BT6548" s="37">
        <f t="shared" si="315"/>
        <v>46170</v>
      </c>
      <c r="BU6548" s="178"/>
      <c r="BV6548" s="185"/>
      <c r="BW6548" s="184"/>
      <c r="BX6548" s="184"/>
      <c r="BY6548" s="184"/>
      <c r="BZ6548" s="184"/>
      <c r="CA6548" s="184"/>
      <c r="CB6548" s="184"/>
      <c r="CC6548" s="184"/>
      <c r="CE6548" s="1"/>
      <c r="CF6548" s="1"/>
      <c r="CG6548" s="1"/>
      <c r="CH6548" s="1"/>
      <c r="CI6548" s="1"/>
      <c r="CJ6548" s="1"/>
      <c r="CK6548" s="1"/>
      <c r="CL6548" s="1"/>
      <c r="CM6548" s="1"/>
      <c r="CN6548" s="1"/>
      <c r="CO6548" s="1"/>
    </row>
    <row r="6549" spans="1:93" ht="30" customHeight="1" x14ac:dyDescent="0.2">
      <c r="A6549" s="1">
        <v>6543</v>
      </c>
      <c r="B6549" s="1" t="s">
        <v>2731</v>
      </c>
      <c r="C6549" s="1" t="s">
        <v>2732</v>
      </c>
      <c r="D6549" s="28" t="s">
        <v>2733</v>
      </c>
      <c r="E6549" s="28" t="s">
        <v>2706</v>
      </c>
      <c r="F6549" s="1" t="s">
        <v>74</v>
      </c>
      <c r="G6549" s="1">
        <v>8</v>
      </c>
      <c r="H6549" s="1" t="s">
        <v>1059</v>
      </c>
      <c r="I6549" s="1" t="s">
        <v>114</v>
      </c>
      <c r="J6549" s="76">
        <v>303</v>
      </c>
      <c r="K6549" s="76">
        <v>2423348</v>
      </c>
      <c r="L6549" s="29">
        <v>46142</v>
      </c>
      <c r="M6549" s="29" t="s">
        <v>4163</v>
      </c>
      <c r="N6549" s="1" t="s">
        <v>478</v>
      </c>
      <c r="O6549" s="28" t="s">
        <v>1495</v>
      </c>
      <c r="P6549" s="1" t="s">
        <v>323</v>
      </c>
      <c r="Q6549" s="76">
        <v>8</v>
      </c>
      <c r="R6549" s="1"/>
      <c r="S6549" s="76"/>
      <c r="T6549" s="1" t="s">
        <v>115</v>
      </c>
      <c r="U6549" s="1"/>
      <c r="V6549" s="1"/>
      <c r="AC6549" s="93">
        <v>23</v>
      </c>
      <c r="AD6549" s="69">
        <v>255</v>
      </c>
      <c r="AE6549" s="33"/>
      <c r="AF6549" s="33"/>
      <c r="AG6549" s="33"/>
      <c r="AX6549" s="37">
        <f t="shared" si="314"/>
        <v>46149</v>
      </c>
      <c r="AY6549" s="178"/>
      <c r="AZ6549" s="183"/>
      <c r="BA6549" s="184"/>
      <c r="BB6549" s="184"/>
      <c r="BC6549" s="184"/>
      <c r="BD6549" s="184"/>
      <c r="BE6549" s="184"/>
      <c r="BF6549" s="184"/>
      <c r="BG6549" s="184"/>
      <c r="BT6549" s="37">
        <f t="shared" si="315"/>
        <v>46170</v>
      </c>
      <c r="BU6549" s="178"/>
      <c r="BV6549" s="185"/>
      <c r="BW6549" s="184"/>
      <c r="BX6549" s="184"/>
      <c r="BY6549" s="184"/>
      <c r="BZ6549" s="184"/>
      <c r="CA6549" s="184"/>
      <c r="CB6549" s="184"/>
      <c r="CC6549" s="184"/>
      <c r="CE6549" s="1"/>
      <c r="CF6549" s="1"/>
      <c r="CG6549" s="1"/>
      <c r="CH6549" s="1"/>
      <c r="CI6549" s="1"/>
      <c r="CJ6549" s="1"/>
      <c r="CK6549" s="1"/>
      <c r="CL6549" s="1"/>
      <c r="CM6549" s="1"/>
      <c r="CN6549" s="1"/>
      <c r="CO6549" s="1"/>
    </row>
    <row r="6550" spans="1:93" ht="30" customHeight="1" x14ac:dyDescent="0.2">
      <c r="A6550" s="1">
        <v>6544</v>
      </c>
      <c r="B6550" s="1" t="s">
        <v>2731</v>
      </c>
      <c r="C6550" s="1" t="s">
        <v>2732</v>
      </c>
      <c r="D6550" s="28" t="s">
        <v>2733</v>
      </c>
      <c r="E6550" s="28" t="s">
        <v>2706</v>
      </c>
      <c r="F6550" s="1" t="s">
        <v>74</v>
      </c>
      <c r="G6550" s="1">
        <v>8</v>
      </c>
      <c r="H6550" s="1" t="s">
        <v>1059</v>
      </c>
      <c r="I6550" s="1" t="s">
        <v>114</v>
      </c>
      <c r="J6550" s="76">
        <v>433</v>
      </c>
      <c r="K6550" s="76">
        <v>2424425</v>
      </c>
      <c r="L6550" s="29">
        <v>46142</v>
      </c>
      <c r="M6550" s="29" t="s">
        <v>4163</v>
      </c>
      <c r="N6550" s="1" t="s">
        <v>478</v>
      </c>
      <c r="O6550" s="28" t="s">
        <v>1495</v>
      </c>
      <c r="P6550" s="1" t="s">
        <v>323</v>
      </c>
      <c r="Q6550" s="76">
        <v>10</v>
      </c>
      <c r="R6550" s="1"/>
      <c r="S6550" s="76"/>
      <c r="T6550" s="1" t="s">
        <v>115</v>
      </c>
      <c r="U6550" s="1"/>
      <c r="V6550" s="1"/>
      <c r="AC6550" s="93">
        <v>24.5</v>
      </c>
      <c r="AD6550" s="69">
        <v>260</v>
      </c>
      <c r="AE6550" s="33"/>
      <c r="AF6550" s="33"/>
      <c r="AG6550" s="33"/>
      <c r="AX6550" s="37">
        <f t="shared" si="314"/>
        <v>46149</v>
      </c>
      <c r="AY6550" s="178"/>
      <c r="AZ6550" s="183"/>
      <c r="BA6550" s="184"/>
      <c r="BB6550" s="184"/>
      <c r="BC6550" s="184"/>
      <c r="BD6550" s="184"/>
      <c r="BE6550" s="184"/>
      <c r="BF6550" s="184"/>
      <c r="BG6550" s="184"/>
      <c r="BT6550" s="37">
        <f t="shared" si="315"/>
        <v>46170</v>
      </c>
      <c r="BU6550" s="178"/>
      <c r="BV6550" s="185"/>
      <c r="BW6550" s="184"/>
      <c r="BX6550" s="184"/>
      <c r="BY6550" s="184"/>
      <c r="BZ6550" s="184"/>
      <c r="CA6550" s="184"/>
      <c r="CB6550" s="184"/>
      <c r="CC6550" s="184"/>
      <c r="CE6550" s="1"/>
      <c r="CF6550" s="1"/>
      <c r="CG6550" s="1"/>
      <c r="CH6550" s="1"/>
      <c r="CI6550" s="1"/>
      <c r="CJ6550" s="1"/>
      <c r="CK6550" s="1"/>
      <c r="CL6550" s="1"/>
      <c r="CM6550" s="1"/>
      <c r="CN6550" s="1"/>
      <c r="CO6550" s="1"/>
    </row>
    <row r="6551" spans="1:93" ht="30" customHeight="1" x14ac:dyDescent="0.2">
      <c r="A6551" s="1">
        <v>6545</v>
      </c>
      <c r="B6551" s="1" t="s">
        <v>2731</v>
      </c>
      <c r="C6551" s="1" t="s">
        <v>2732</v>
      </c>
      <c r="D6551" s="28" t="s">
        <v>2733</v>
      </c>
      <c r="E6551" s="28" t="s">
        <v>2706</v>
      </c>
      <c r="F6551" s="1" t="s">
        <v>74</v>
      </c>
      <c r="G6551" s="1">
        <v>8</v>
      </c>
      <c r="H6551" s="1" t="s">
        <v>1059</v>
      </c>
      <c r="I6551" s="1" t="s">
        <v>114</v>
      </c>
      <c r="J6551" s="76">
        <v>557</v>
      </c>
      <c r="K6551" s="76">
        <v>2423350</v>
      </c>
      <c r="L6551" s="29">
        <v>46142</v>
      </c>
      <c r="M6551" s="29" t="s">
        <v>4163</v>
      </c>
      <c r="N6551" s="1" t="s">
        <v>478</v>
      </c>
      <c r="O6551" s="28" t="s">
        <v>1495</v>
      </c>
      <c r="P6551" s="1" t="s">
        <v>323</v>
      </c>
      <c r="Q6551" s="76">
        <v>10</v>
      </c>
      <c r="R6551" s="1"/>
      <c r="S6551" s="76"/>
      <c r="T6551" s="1" t="s">
        <v>115</v>
      </c>
      <c r="U6551" s="1"/>
      <c r="V6551" s="1"/>
      <c r="AC6551" s="93">
        <v>25.5</v>
      </c>
      <c r="AD6551" s="69">
        <v>250</v>
      </c>
      <c r="AE6551" s="33"/>
      <c r="AF6551" s="33"/>
      <c r="AG6551" s="33"/>
      <c r="AX6551" s="37">
        <f t="shared" si="314"/>
        <v>46149</v>
      </c>
      <c r="AY6551" s="179"/>
      <c r="AZ6551" s="183"/>
      <c r="BA6551" s="181"/>
      <c r="BB6551" s="181"/>
      <c r="BC6551" s="181"/>
      <c r="BD6551" s="181"/>
      <c r="BE6551" s="181"/>
      <c r="BF6551" s="181"/>
      <c r="BG6551" s="181"/>
      <c r="BT6551" s="37">
        <f t="shared" si="315"/>
        <v>46170</v>
      </c>
      <c r="BU6551" s="179"/>
      <c r="BV6551" s="185"/>
      <c r="BW6551" s="181"/>
      <c r="BX6551" s="181"/>
      <c r="BY6551" s="181"/>
      <c r="BZ6551" s="181"/>
      <c r="CA6551" s="181"/>
      <c r="CB6551" s="181"/>
      <c r="CC6551" s="181"/>
      <c r="CE6551" s="1"/>
      <c r="CF6551" s="1"/>
      <c r="CG6551" s="1"/>
      <c r="CH6551" s="1"/>
      <c r="CI6551" s="1"/>
      <c r="CJ6551" s="1"/>
      <c r="CK6551" s="1"/>
      <c r="CL6551" s="1"/>
      <c r="CM6551" s="1"/>
      <c r="CN6551" s="1"/>
      <c r="CO6551" s="1"/>
    </row>
    <row r="6552" spans="1:93" ht="30" customHeight="1" x14ac:dyDescent="0.2">
      <c r="A6552" s="1">
        <v>6546</v>
      </c>
      <c r="B6552" s="1" t="s">
        <v>2734</v>
      </c>
      <c r="C6552" s="1" t="s">
        <v>2735</v>
      </c>
      <c r="D6552" s="28" t="s">
        <v>2736</v>
      </c>
      <c r="E6552" s="28" t="s">
        <v>2737</v>
      </c>
      <c r="F6552" s="1" t="s">
        <v>74</v>
      </c>
      <c r="G6552" s="1">
        <v>1</v>
      </c>
      <c r="H6552" s="1" t="s">
        <v>341</v>
      </c>
      <c r="I6552" s="1" t="s">
        <v>114</v>
      </c>
      <c r="J6552" s="76">
        <v>433</v>
      </c>
      <c r="K6552" s="76">
        <v>2423372</v>
      </c>
      <c r="L6552" s="29">
        <v>46142</v>
      </c>
      <c r="M6552" s="29" t="s">
        <v>4163</v>
      </c>
      <c r="N6552" s="1" t="s">
        <v>478</v>
      </c>
      <c r="O6552" s="28" t="s">
        <v>1495</v>
      </c>
      <c r="P6552" s="1" t="s">
        <v>323</v>
      </c>
      <c r="Q6552" s="76">
        <v>10</v>
      </c>
      <c r="R6552" s="1"/>
      <c r="S6552" s="76">
        <v>6</v>
      </c>
      <c r="T6552" s="1" t="s">
        <v>115</v>
      </c>
      <c r="U6552" s="1"/>
      <c r="V6552" s="1"/>
      <c r="AC6552" s="93">
        <v>25.5</v>
      </c>
      <c r="AD6552" s="69">
        <v>250</v>
      </c>
      <c r="AE6552" s="33"/>
      <c r="AF6552" s="33"/>
      <c r="AG6552" s="33"/>
      <c r="AX6552" s="37">
        <f t="shared" si="314"/>
        <v>46149</v>
      </c>
      <c r="AY6552" s="92"/>
      <c r="AZ6552" s="92"/>
      <c r="BA6552" s="138"/>
      <c r="BB6552" s="138"/>
      <c r="BC6552" s="92"/>
      <c r="BD6552" s="92"/>
      <c r="BE6552" s="92"/>
      <c r="BF6552" s="92"/>
      <c r="BG6552" s="92"/>
      <c r="BT6552" s="37">
        <f t="shared" si="315"/>
        <v>46170</v>
      </c>
      <c r="BU6552" s="31"/>
      <c r="BW6552" s="33"/>
      <c r="BX6552" s="1"/>
      <c r="BY6552" s="1"/>
      <c r="BZ6552" s="1"/>
      <c r="CA6552" s="1"/>
      <c r="CB6552" s="1"/>
      <c r="CC6552" s="1"/>
      <c r="CE6552" s="1"/>
      <c r="CF6552" s="1"/>
      <c r="CG6552" s="1"/>
      <c r="CH6552" s="1"/>
      <c r="CI6552" s="1"/>
      <c r="CJ6552" s="1"/>
      <c r="CK6552" s="1"/>
      <c r="CL6552" s="1"/>
      <c r="CM6552" s="1"/>
      <c r="CN6552" s="1"/>
      <c r="CO6552" s="1"/>
    </row>
    <row r="6553" spans="1:93" ht="30" customHeight="1" x14ac:dyDescent="0.2">
      <c r="A6553" s="1">
        <v>6547</v>
      </c>
      <c r="B6553" s="1" t="s">
        <v>1491</v>
      </c>
      <c r="C6553" s="1" t="s">
        <v>2735</v>
      </c>
      <c r="D6553" s="28" t="s">
        <v>2738</v>
      </c>
      <c r="E6553" s="28" t="s">
        <v>2737</v>
      </c>
      <c r="F6553" s="1" t="s">
        <v>74</v>
      </c>
      <c r="G6553" s="1">
        <v>1</v>
      </c>
      <c r="H6553" s="1" t="s">
        <v>341</v>
      </c>
      <c r="I6553" s="1" t="s">
        <v>114</v>
      </c>
      <c r="J6553" s="76">
        <v>393</v>
      </c>
      <c r="K6553" s="76">
        <v>2404462</v>
      </c>
      <c r="L6553" s="29">
        <v>46142</v>
      </c>
      <c r="M6553" s="29" t="s">
        <v>4163</v>
      </c>
      <c r="N6553" s="1" t="s">
        <v>478</v>
      </c>
      <c r="O6553" s="28" t="s">
        <v>1495</v>
      </c>
      <c r="P6553" s="1" t="s">
        <v>323</v>
      </c>
      <c r="Q6553" s="76">
        <v>10</v>
      </c>
      <c r="R6553" s="1"/>
      <c r="S6553" s="76"/>
      <c r="T6553" s="1" t="s">
        <v>115</v>
      </c>
      <c r="U6553" s="1"/>
      <c r="V6553" s="1"/>
      <c r="AC6553" s="93">
        <v>26</v>
      </c>
      <c r="AD6553" s="69">
        <v>250</v>
      </c>
      <c r="AE6553" s="33"/>
      <c r="AF6553" s="33"/>
      <c r="AG6553" s="33"/>
      <c r="AX6553" s="37">
        <f t="shared" si="314"/>
        <v>46149</v>
      </c>
      <c r="AY6553" s="92"/>
      <c r="AZ6553" s="92"/>
      <c r="BA6553" s="138"/>
      <c r="BB6553" s="138"/>
      <c r="BC6553" s="92"/>
      <c r="BD6553" s="92"/>
      <c r="BE6553" s="92"/>
      <c r="BF6553" s="92"/>
      <c r="BG6553" s="92"/>
      <c r="BT6553" s="37">
        <f t="shared" si="315"/>
        <v>46170</v>
      </c>
      <c r="BU6553" s="31"/>
      <c r="BW6553" s="33"/>
      <c r="BX6553" s="1"/>
      <c r="BY6553" s="1"/>
      <c r="BZ6553" s="1"/>
      <c r="CA6553" s="1"/>
      <c r="CB6553" s="1"/>
      <c r="CC6553" s="1"/>
      <c r="CE6553" s="1"/>
      <c r="CF6553" s="1"/>
      <c r="CG6553" s="1"/>
      <c r="CH6553" s="1"/>
      <c r="CI6553" s="1"/>
      <c r="CJ6553" s="1"/>
      <c r="CK6553" s="1"/>
      <c r="CL6553" s="1"/>
      <c r="CM6553" s="1"/>
      <c r="CN6553" s="1"/>
      <c r="CO6553" s="1"/>
    </row>
    <row r="6554" spans="1:93" ht="30" customHeight="1" x14ac:dyDescent="0.2">
      <c r="A6554" s="1">
        <v>6548</v>
      </c>
      <c r="B6554" s="1" t="s">
        <v>1491</v>
      </c>
      <c r="C6554" s="1" t="s">
        <v>2735</v>
      </c>
      <c r="D6554" s="28" t="s">
        <v>2738</v>
      </c>
      <c r="E6554" s="28" t="s">
        <v>2737</v>
      </c>
      <c r="F6554" s="1" t="s">
        <v>74</v>
      </c>
      <c r="G6554" s="1">
        <v>1</v>
      </c>
      <c r="H6554" s="1" t="s">
        <v>341</v>
      </c>
      <c r="I6554" s="1" t="s">
        <v>114</v>
      </c>
      <c r="J6554" s="76">
        <v>558</v>
      </c>
      <c r="K6554" s="76">
        <v>2424473</v>
      </c>
      <c r="L6554" s="29">
        <v>46142</v>
      </c>
      <c r="M6554" s="29" t="s">
        <v>4163</v>
      </c>
      <c r="N6554" s="1" t="s">
        <v>478</v>
      </c>
      <c r="O6554" s="28" t="s">
        <v>1495</v>
      </c>
      <c r="P6554" s="1" t="s">
        <v>323</v>
      </c>
      <c r="Q6554" s="76">
        <v>12</v>
      </c>
      <c r="R6554" s="1"/>
      <c r="S6554" s="76"/>
      <c r="T6554" s="1" t="s">
        <v>115</v>
      </c>
      <c r="U6554" s="1"/>
      <c r="V6554" s="1"/>
      <c r="AC6554" s="93">
        <v>24</v>
      </c>
      <c r="AD6554" s="69">
        <v>240</v>
      </c>
      <c r="AE6554" s="33"/>
      <c r="AF6554" s="33"/>
      <c r="AG6554" s="33"/>
      <c r="AX6554" s="37">
        <f t="shared" si="314"/>
        <v>46149</v>
      </c>
      <c r="AY6554" s="92"/>
      <c r="AZ6554" s="92"/>
      <c r="BA6554" s="138"/>
      <c r="BB6554" s="138"/>
      <c r="BC6554" s="92"/>
      <c r="BD6554" s="92"/>
      <c r="BE6554" s="92"/>
      <c r="BF6554" s="92"/>
      <c r="BG6554" s="92"/>
      <c r="BT6554" s="37">
        <f t="shared" si="315"/>
        <v>46170</v>
      </c>
      <c r="BU6554" s="31"/>
      <c r="BW6554" s="33"/>
      <c r="BX6554" s="1"/>
      <c r="BY6554" s="1"/>
      <c r="BZ6554" s="1"/>
      <c r="CA6554" s="1"/>
      <c r="CB6554" s="1"/>
      <c r="CC6554" s="1"/>
      <c r="CE6554" s="1"/>
      <c r="CF6554" s="1"/>
      <c r="CG6554" s="1"/>
      <c r="CH6554" s="1"/>
      <c r="CI6554" s="1"/>
      <c r="CJ6554" s="1"/>
      <c r="CK6554" s="1"/>
      <c r="CL6554" s="1"/>
      <c r="CM6554" s="1"/>
      <c r="CN6554" s="1"/>
      <c r="CO6554" s="1"/>
    </row>
    <row r="6555" spans="1:93" ht="30" customHeight="1" x14ac:dyDescent="0.2">
      <c r="A6555" s="1">
        <v>6549</v>
      </c>
      <c r="B6555" s="1" t="s">
        <v>1491</v>
      </c>
      <c r="C6555" s="1" t="s">
        <v>2735</v>
      </c>
      <c r="D6555" s="28" t="s">
        <v>2738</v>
      </c>
      <c r="E6555" s="28" t="s">
        <v>2737</v>
      </c>
      <c r="F6555" s="1" t="s">
        <v>74</v>
      </c>
      <c r="G6555" s="1">
        <v>1</v>
      </c>
      <c r="H6555" s="1" t="s">
        <v>341</v>
      </c>
      <c r="I6555" s="1" t="s">
        <v>114</v>
      </c>
      <c r="J6555" s="76">
        <v>554</v>
      </c>
      <c r="K6555" s="76">
        <v>2424481</v>
      </c>
      <c r="L6555" s="29">
        <v>46142</v>
      </c>
      <c r="M6555" s="29" t="s">
        <v>4163</v>
      </c>
      <c r="N6555" s="1" t="s">
        <v>478</v>
      </c>
      <c r="O6555" s="28" t="s">
        <v>1495</v>
      </c>
      <c r="P6555" s="1" t="s">
        <v>323</v>
      </c>
      <c r="Q6555" s="76">
        <v>12</v>
      </c>
      <c r="R6555" s="1"/>
      <c r="S6555" s="76"/>
      <c r="T6555" s="1" t="s">
        <v>115</v>
      </c>
      <c r="U6555" s="1"/>
      <c r="V6555" s="1"/>
      <c r="AC6555" s="93">
        <v>24.5</v>
      </c>
      <c r="AD6555" s="69">
        <v>235</v>
      </c>
      <c r="AE6555" s="33"/>
      <c r="AF6555" s="33"/>
      <c r="AG6555" s="33"/>
      <c r="AX6555" s="37">
        <f t="shared" si="314"/>
        <v>46149</v>
      </c>
      <c r="AY6555" s="92"/>
      <c r="AZ6555" s="92"/>
      <c r="BA6555" s="138"/>
      <c r="BB6555" s="138"/>
      <c r="BC6555" s="92"/>
      <c r="BD6555" s="92"/>
      <c r="BE6555" s="92"/>
      <c r="BF6555" s="92"/>
      <c r="BG6555" s="92"/>
      <c r="BT6555" s="37">
        <f t="shared" si="315"/>
        <v>46170</v>
      </c>
      <c r="BU6555" s="31"/>
      <c r="BW6555" s="33"/>
      <c r="BX6555" s="1"/>
      <c r="BY6555" s="1"/>
      <c r="BZ6555" s="1"/>
      <c r="CA6555" s="1"/>
      <c r="CB6555" s="1"/>
      <c r="CC6555" s="1"/>
      <c r="CE6555" s="1"/>
      <c r="CF6555" s="1"/>
      <c r="CG6555" s="1"/>
      <c r="CH6555" s="1"/>
      <c r="CI6555" s="1"/>
      <c r="CJ6555" s="1"/>
      <c r="CK6555" s="1"/>
      <c r="CL6555" s="1"/>
      <c r="CM6555" s="1"/>
      <c r="CN6555" s="1"/>
      <c r="CO6555" s="1"/>
    </row>
    <row r="6556" spans="1:93" ht="30" customHeight="1" x14ac:dyDescent="0.2">
      <c r="A6556" s="1">
        <v>6550</v>
      </c>
      <c r="B6556" s="1" t="s">
        <v>2558</v>
      </c>
      <c r="C6556" s="1" t="s">
        <v>2557</v>
      </c>
      <c r="D6556" s="28" t="s">
        <v>2517</v>
      </c>
      <c r="E6556" s="28" t="s">
        <v>2739</v>
      </c>
      <c r="F6556" s="1" t="s">
        <v>74</v>
      </c>
      <c r="G6556" s="1">
        <v>5</v>
      </c>
      <c r="H6556" s="1" t="s">
        <v>1059</v>
      </c>
      <c r="I6556" s="1" t="s">
        <v>114</v>
      </c>
      <c r="J6556" s="76">
        <v>302</v>
      </c>
      <c r="K6556" s="76">
        <v>2423373</v>
      </c>
      <c r="L6556" s="29">
        <v>46142</v>
      </c>
      <c r="M6556" s="29" t="s">
        <v>4163</v>
      </c>
      <c r="N6556" s="1" t="s">
        <v>478</v>
      </c>
      <c r="O6556" s="28" t="s">
        <v>1487</v>
      </c>
      <c r="P6556" s="1" t="s">
        <v>322</v>
      </c>
      <c r="Q6556" s="76">
        <v>8</v>
      </c>
      <c r="R6556" s="1"/>
      <c r="S6556" s="76">
        <v>6</v>
      </c>
      <c r="T6556" s="1" t="s">
        <v>115</v>
      </c>
      <c r="U6556" s="1"/>
      <c r="V6556" s="1"/>
      <c r="AC6556" s="93">
        <v>24.5</v>
      </c>
      <c r="AD6556" s="69">
        <v>235</v>
      </c>
      <c r="AE6556" s="33"/>
      <c r="AF6556" s="33"/>
      <c r="AG6556" s="33"/>
      <c r="AX6556" s="37">
        <f t="shared" si="314"/>
        <v>46149</v>
      </c>
      <c r="AY6556" s="177" t="s">
        <v>3644</v>
      </c>
      <c r="AZ6556" s="186" t="s">
        <v>3645</v>
      </c>
      <c r="BA6556" s="177">
        <v>41.5</v>
      </c>
      <c r="BB6556" s="177">
        <v>40.799999999999997</v>
      </c>
      <c r="BC6556" s="177">
        <v>41.2</v>
      </c>
      <c r="BD6556" s="177"/>
      <c r="BE6556" s="177"/>
      <c r="BF6556" s="177"/>
      <c r="BG6556" s="177">
        <f>AVERAGE(BA6556:BF6589)</f>
        <v>41.236363636363635</v>
      </c>
      <c r="BT6556" s="37">
        <f t="shared" si="315"/>
        <v>46170</v>
      </c>
      <c r="BU6556" s="177" t="s">
        <v>3644</v>
      </c>
      <c r="BV6556" s="185" t="s">
        <v>3646</v>
      </c>
      <c r="BW6556" s="177"/>
      <c r="BX6556" s="177"/>
      <c r="BY6556" s="177"/>
      <c r="BZ6556" s="177"/>
      <c r="CA6556" s="177"/>
      <c r="CB6556" s="177"/>
      <c r="CC6556" s="177" t="e">
        <f>AVERAGE(BW6556:CB6589)</f>
        <v>#DIV/0!</v>
      </c>
      <c r="CD6556" s="19"/>
      <c r="CE6556" s="1"/>
      <c r="CF6556" s="1"/>
      <c r="CG6556" s="1"/>
      <c r="CH6556" s="1"/>
      <c r="CI6556" s="1"/>
      <c r="CJ6556" s="1"/>
      <c r="CK6556" s="1"/>
      <c r="CL6556" s="1"/>
      <c r="CM6556" s="1"/>
      <c r="CN6556" s="1"/>
      <c r="CO6556" s="1"/>
    </row>
    <row r="6557" spans="1:93" ht="30" customHeight="1" x14ac:dyDescent="0.2">
      <c r="A6557" s="1">
        <v>6551</v>
      </c>
      <c r="B6557" s="1" t="s">
        <v>2558</v>
      </c>
      <c r="C6557" s="1" t="s">
        <v>2557</v>
      </c>
      <c r="D6557" s="28" t="s">
        <v>2517</v>
      </c>
      <c r="E6557" s="28" t="s">
        <v>2739</v>
      </c>
      <c r="F6557" s="1" t="s">
        <v>74</v>
      </c>
      <c r="G6557" s="1">
        <v>5</v>
      </c>
      <c r="H6557" s="1" t="s">
        <v>1059</v>
      </c>
      <c r="I6557" s="1" t="s">
        <v>114</v>
      </c>
      <c r="J6557" s="76">
        <v>437</v>
      </c>
      <c r="K6557" s="76">
        <v>2424454</v>
      </c>
      <c r="L6557" s="29">
        <v>46142</v>
      </c>
      <c r="M6557" s="29" t="s">
        <v>4163</v>
      </c>
      <c r="N6557" s="1" t="s">
        <v>478</v>
      </c>
      <c r="O6557" s="28" t="s">
        <v>1487</v>
      </c>
      <c r="P6557" s="1" t="s">
        <v>322</v>
      </c>
      <c r="Q6557" s="76">
        <v>9</v>
      </c>
      <c r="R6557" s="1"/>
      <c r="S6557" s="76"/>
      <c r="T6557" s="1" t="s">
        <v>115</v>
      </c>
      <c r="U6557" s="1"/>
      <c r="V6557" s="1"/>
      <c r="AC6557" s="93">
        <v>25</v>
      </c>
      <c r="AD6557" s="69">
        <v>220</v>
      </c>
      <c r="AE6557" s="33"/>
      <c r="AF6557" s="33"/>
      <c r="AG6557" s="33"/>
      <c r="AX6557" s="37">
        <f t="shared" si="314"/>
        <v>46149</v>
      </c>
      <c r="AY6557" s="178"/>
      <c r="AZ6557" s="185"/>
      <c r="BA6557" s="178"/>
      <c r="BB6557" s="178"/>
      <c r="BC6557" s="178"/>
      <c r="BD6557" s="178"/>
      <c r="BE6557" s="178"/>
      <c r="BF6557" s="178"/>
      <c r="BG6557" s="178"/>
      <c r="BT6557" s="37">
        <f t="shared" si="315"/>
        <v>46170</v>
      </c>
      <c r="BU6557" s="178"/>
      <c r="BV6557" s="185"/>
      <c r="BW6557" s="178"/>
      <c r="BX6557" s="178"/>
      <c r="BY6557" s="178"/>
      <c r="BZ6557" s="178"/>
      <c r="CA6557" s="178"/>
      <c r="CB6557" s="178"/>
      <c r="CC6557" s="178"/>
      <c r="CD6557" s="19"/>
      <c r="CE6557" s="1"/>
      <c r="CF6557" s="1"/>
      <c r="CG6557" s="1"/>
      <c r="CH6557" s="1"/>
      <c r="CI6557" s="1"/>
      <c r="CJ6557" s="1"/>
      <c r="CK6557" s="1"/>
      <c r="CL6557" s="1"/>
      <c r="CM6557" s="1"/>
      <c r="CN6557" s="1"/>
      <c r="CO6557" s="1"/>
    </row>
    <row r="6558" spans="1:93" ht="30" customHeight="1" x14ac:dyDescent="0.2">
      <c r="A6558" s="1">
        <v>6552</v>
      </c>
      <c r="B6558" s="1" t="s">
        <v>2558</v>
      </c>
      <c r="C6558" s="1" t="s">
        <v>2557</v>
      </c>
      <c r="D6558" s="28" t="s">
        <v>2517</v>
      </c>
      <c r="E6558" s="28" t="s">
        <v>2739</v>
      </c>
      <c r="F6558" s="1" t="s">
        <v>74</v>
      </c>
      <c r="G6558" s="1">
        <v>5</v>
      </c>
      <c r="H6558" s="1" t="s">
        <v>1059</v>
      </c>
      <c r="I6558" s="1" t="s">
        <v>114</v>
      </c>
      <c r="J6558" s="76">
        <v>303</v>
      </c>
      <c r="K6558" s="76">
        <v>2423375</v>
      </c>
      <c r="L6558" s="29">
        <v>46142</v>
      </c>
      <c r="M6558" s="29" t="s">
        <v>4163</v>
      </c>
      <c r="N6558" s="1" t="s">
        <v>478</v>
      </c>
      <c r="O6558" s="28" t="s">
        <v>1487</v>
      </c>
      <c r="P6558" s="1" t="s">
        <v>322</v>
      </c>
      <c r="Q6558" s="76">
        <v>8</v>
      </c>
      <c r="R6558" s="1"/>
      <c r="S6558" s="76"/>
      <c r="T6558" s="1" t="s">
        <v>115</v>
      </c>
      <c r="U6558" s="1"/>
      <c r="V6558" s="1"/>
      <c r="AC6558" s="93">
        <v>26</v>
      </c>
      <c r="AD6558" s="69">
        <v>210</v>
      </c>
      <c r="AE6558" s="33"/>
      <c r="AF6558" s="33"/>
      <c r="AG6558" s="33"/>
      <c r="AX6558" s="37">
        <f t="shared" ref="AX6558:AX6621" si="316">IF(L6558=0, 0,L6558+7)</f>
        <v>46149</v>
      </c>
      <c r="AY6558" s="178"/>
      <c r="AZ6558" s="185"/>
      <c r="BA6558" s="178"/>
      <c r="BB6558" s="178"/>
      <c r="BC6558" s="178"/>
      <c r="BD6558" s="178"/>
      <c r="BE6558" s="178"/>
      <c r="BF6558" s="178"/>
      <c r="BG6558" s="178"/>
      <c r="BT6558" s="37">
        <f t="shared" si="315"/>
        <v>46170</v>
      </c>
      <c r="BU6558" s="178"/>
      <c r="BV6558" s="185"/>
      <c r="BW6558" s="178"/>
      <c r="BX6558" s="178"/>
      <c r="BY6558" s="178"/>
      <c r="BZ6558" s="178"/>
      <c r="CA6558" s="178"/>
      <c r="CB6558" s="178"/>
      <c r="CC6558" s="178"/>
      <c r="CD6558" s="19"/>
      <c r="CE6558" s="1"/>
      <c r="CF6558" s="1"/>
      <c r="CG6558" s="1"/>
      <c r="CH6558" s="1"/>
      <c r="CI6558" s="1"/>
      <c r="CJ6558" s="1"/>
      <c r="CK6558" s="1"/>
      <c r="CL6558" s="1"/>
      <c r="CM6558" s="1"/>
      <c r="CN6558" s="1"/>
      <c r="CO6558" s="1"/>
    </row>
    <row r="6559" spans="1:93" ht="30" customHeight="1" x14ac:dyDescent="0.2">
      <c r="A6559" s="1">
        <v>6553</v>
      </c>
      <c r="B6559" s="1" t="s">
        <v>2558</v>
      </c>
      <c r="C6559" s="1" t="s">
        <v>2557</v>
      </c>
      <c r="D6559" s="28" t="s">
        <v>2517</v>
      </c>
      <c r="E6559" s="28" t="s">
        <v>2739</v>
      </c>
      <c r="F6559" s="1" t="s">
        <v>74</v>
      </c>
      <c r="G6559" s="1">
        <v>5</v>
      </c>
      <c r="H6559" s="1" t="s">
        <v>1059</v>
      </c>
      <c r="I6559" s="1" t="s">
        <v>114</v>
      </c>
      <c r="J6559" s="76">
        <v>287</v>
      </c>
      <c r="K6559" s="76">
        <v>2423376</v>
      </c>
      <c r="L6559" s="29">
        <v>46142</v>
      </c>
      <c r="M6559" s="29" t="s">
        <v>4163</v>
      </c>
      <c r="N6559" s="1" t="s">
        <v>478</v>
      </c>
      <c r="O6559" s="28" t="s">
        <v>1487</v>
      </c>
      <c r="P6559" s="1" t="s">
        <v>322</v>
      </c>
      <c r="Q6559" s="76">
        <v>8</v>
      </c>
      <c r="R6559" s="1"/>
      <c r="S6559" s="76"/>
      <c r="T6559" s="1" t="s">
        <v>115</v>
      </c>
      <c r="U6559" s="1"/>
      <c r="V6559" s="1"/>
      <c r="AC6559" s="93">
        <v>26.5</v>
      </c>
      <c r="AD6559" s="69">
        <v>220</v>
      </c>
      <c r="AE6559" s="33"/>
      <c r="AF6559" s="33"/>
      <c r="AG6559" s="33"/>
      <c r="AX6559" s="37">
        <f t="shared" si="316"/>
        <v>46149</v>
      </c>
      <c r="AY6559" s="178"/>
      <c r="AZ6559" s="185"/>
      <c r="BA6559" s="178"/>
      <c r="BB6559" s="178"/>
      <c r="BC6559" s="178"/>
      <c r="BD6559" s="178"/>
      <c r="BE6559" s="178"/>
      <c r="BF6559" s="178"/>
      <c r="BG6559" s="178"/>
      <c r="BT6559" s="37">
        <f t="shared" si="315"/>
        <v>46170</v>
      </c>
      <c r="BU6559" s="178"/>
      <c r="BV6559" s="185"/>
      <c r="BW6559" s="178"/>
      <c r="BX6559" s="178"/>
      <c r="BY6559" s="178"/>
      <c r="BZ6559" s="178"/>
      <c r="CA6559" s="178"/>
      <c r="CB6559" s="178"/>
      <c r="CC6559" s="178"/>
      <c r="CD6559" s="19"/>
      <c r="CE6559" s="1"/>
      <c r="CF6559" s="1"/>
      <c r="CG6559" s="1"/>
      <c r="CH6559" s="1"/>
      <c r="CI6559" s="1"/>
      <c r="CJ6559" s="1"/>
      <c r="CK6559" s="1"/>
      <c r="CL6559" s="1"/>
      <c r="CM6559" s="1"/>
      <c r="CN6559" s="1"/>
      <c r="CO6559" s="1"/>
    </row>
    <row r="6560" spans="1:93" ht="30" customHeight="1" x14ac:dyDescent="0.2">
      <c r="A6560" s="1">
        <v>6554</v>
      </c>
      <c r="B6560" s="1" t="s">
        <v>2558</v>
      </c>
      <c r="C6560" s="1" t="s">
        <v>2557</v>
      </c>
      <c r="D6560" s="28" t="s">
        <v>2517</v>
      </c>
      <c r="E6560" s="28" t="s">
        <v>2739</v>
      </c>
      <c r="F6560" s="1" t="s">
        <v>74</v>
      </c>
      <c r="G6560" s="1">
        <v>5</v>
      </c>
      <c r="H6560" s="1" t="s">
        <v>1059</v>
      </c>
      <c r="I6560" s="1" t="s">
        <v>114</v>
      </c>
      <c r="J6560" s="76">
        <v>273</v>
      </c>
      <c r="K6560" s="76">
        <v>2424457</v>
      </c>
      <c r="L6560" s="29">
        <v>46142</v>
      </c>
      <c r="M6560" s="29" t="s">
        <v>4163</v>
      </c>
      <c r="N6560" s="1" t="s">
        <v>478</v>
      </c>
      <c r="O6560" s="28" t="s">
        <v>1487</v>
      </c>
      <c r="P6560" s="1" t="s">
        <v>322</v>
      </c>
      <c r="Q6560" s="76">
        <v>8</v>
      </c>
      <c r="R6560" s="1"/>
      <c r="S6560" s="76"/>
      <c r="T6560" s="1" t="s">
        <v>115</v>
      </c>
      <c r="U6560" s="1"/>
      <c r="V6560" s="1"/>
      <c r="AC6560" s="93">
        <v>25</v>
      </c>
      <c r="AD6560" s="69">
        <v>230</v>
      </c>
      <c r="AE6560" s="33"/>
      <c r="AF6560" s="33"/>
      <c r="AG6560" s="33"/>
      <c r="AX6560" s="37">
        <f t="shared" si="316"/>
        <v>46149</v>
      </c>
      <c r="AY6560" s="178"/>
      <c r="AZ6560" s="185"/>
      <c r="BA6560" s="178"/>
      <c r="BB6560" s="178"/>
      <c r="BC6560" s="178"/>
      <c r="BD6560" s="178"/>
      <c r="BE6560" s="178"/>
      <c r="BF6560" s="178"/>
      <c r="BG6560" s="178"/>
      <c r="BT6560" s="37">
        <f t="shared" si="315"/>
        <v>46170</v>
      </c>
      <c r="BU6560" s="178"/>
      <c r="BV6560" s="185"/>
      <c r="BW6560" s="178"/>
      <c r="BX6560" s="178"/>
      <c r="BY6560" s="178"/>
      <c r="BZ6560" s="178"/>
      <c r="CA6560" s="178"/>
      <c r="CB6560" s="178"/>
      <c r="CC6560" s="178"/>
      <c r="CD6560" s="19"/>
      <c r="CE6560" s="1"/>
      <c r="CF6560" s="1"/>
      <c r="CG6560" s="1"/>
      <c r="CH6560" s="1"/>
      <c r="CI6560" s="1"/>
      <c r="CJ6560" s="1"/>
      <c r="CK6560" s="1"/>
      <c r="CL6560" s="1"/>
      <c r="CM6560" s="1"/>
      <c r="CN6560" s="1"/>
      <c r="CO6560" s="1"/>
    </row>
    <row r="6561" spans="1:93" ht="30" customHeight="1" x14ac:dyDescent="0.2">
      <c r="A6561" s="1">
        <v>6555</v>
      </c>
      <c r="B6561" s="1" t="s">
        <v>2558</v>
      </c>
      <c r="C6561" s="1" t="s">
        <v>2557</v>
      </c>
      <c r="D6561" s="28" t="s">
        <v>2517</v>
      </c>
      <c r="E6561" s="28" t="s">
        <v>2739</v>
      </c>
      <c r="F6561" s="1" t="s">
        <v>74</v>
      </c>
      <c r="G6561" s="1">
        <v>5</v>
      </c>
      <c r="H6561" s="1" t="s">
        <v>1059</v>
      </c>
      <c r="I6561" s="1" t="s">
        <v>114</v>
      </c>
      <c r="J6561" s="76">
        <v>553</v>
      </c>
      <c r="K6561" s="76">
        <v>2423377</v>
      </c>
      <c r="L6561" s="29">
        <v>46142</v>
      </c>
      <c r="M6561" s="29" t="s">
        <v>4163</v>
      </c>
      <c r="N6561" s="1" t="s">
        <v>478</v>
      </c>
      <c r="O6561" s="28" t="s">
        <v>1487</v>
      </c>
      <c r="P6561" s="1" t="s">
        <v>322</v>
      </c>
      <c r="Q6561" s="76">
        <v>12</v>
      </c>
      <c r="R6561" s="1"/>
      <c r="S6561" s="76"/>
      <c r="T6561" s="1" t="s">
        <v>115</v>
      </c>
      <c r="U6561" s="1"/>
      <c r="V6561" s="1"/>
      <c r="AC6561" s="93">
        <v>26.5</v>
      </c>
      <c r="AD6561" s="69">
        <v>220</v>
      </c>
      <c r="AE6561" s="33"/>
      <c r="AF6561" s="33"/>
      <c r="AG6561" s="33"/>
      <c r="AX6561" s="37">
        <f t="shared" si="316"/>
        <v>46149</v>
      </c>
      <c r="AY6561" s="178"/>
      <c r="AZ6561" s="185"/>
      <c r="BA6561" s="178"/>
      <c r="BB6561" s="178"/>
      <c r="BC6561" s="178"/>
      <c r="BD6561" s="178"/>
      <c r="BE6561" s="178"/>
      <c r="BF6561" s="178"/>
      <c r="BG6561" s="178"/>
      <c r="BT6561" s="37">
        <f t="shared" si="315"/>
        <v>46170</v>
      </c>
      <c r="BU6561" s="178"/>
      <c r="BV6561" s="185"/>
      <c r="BW6561" s="178"/>
      <c r="BX6561" s="178"/>
      <c r="BY6561" s="178"/>
      <c r="BZ6561" s="178"/>
      <c r="CA6561" s="178"/>
      <c r="CB6561" s="178"/>
      <c r="CC6561" s="178"/>
      <c r="CD6561" s="19"/>
      <c r="CE6561" s="1"/>
      <c r="CF6561" s="1"/>
      <c r="CG6561" s="1"/>
      <c r="CH6561" s="1"/>
      <c r="CI6561" s="1"/>
      <c r="CJ6561" s="1"/>
      <c r="CK6561" s="1"/>
      <c r="CL6561" s="1"/>
      <c r="CM6561" s="1"/>
      <c r="CN6561" s="1"/>
      <c r="CO6561" s="1"/>
    </row>
    <row r="6562" spans="1:93" ht="30" customHeight="1" x14ac:dyDescent="0.2">
      <c r="A6562" s="1">
        <v>6556</v>
      </c>
      <c r="B6562" s="1" t="s">
        <v>2558</v>
      </c>
      <c r="C6562" s="1" t="s">
        <v>2557</v>
      </c>
      <c r="D6562" s="28" t="s">
        <v>2517</v>
      </c>
      <c r="E6562" s="28" t="s">
        <v>2739</v>
      </c>
      <c r="F6562" s="1" t="s">
        <v>74</v>
      </c>
      <c r="G6562" s="1">
        <v>5</v>
      </c>
      <c r="H6562" s="1" t="s">
        <v>1059</v>
      </c>
      <c r="I6562" s="1" t="s">
        <v>114</v>
      </c>
      <c r="J6562" s="76">
        <v>403</v>
      </c>
      <c r="K6562" s="76">
        <v>2424459</v>
      </c>
      <c r="L6562" s="29">
        <v>46142</v>
      </c>
      <c r="M6562" s="29" t="s">
        <v>4163</v>
      </c>
      <c r="N6562" s="1" t="s">
        <v>478</v>
      </c>
      <c r="O6562" s="28" t="s">
        <v>1487</v>
      </c>
      <c r="P6562" s="1" t="s">
        <v>322</v>
      </c>
      <c r="Q6562" s="76">
        <v>9</v>
      </c>
      <c r="R6562" s="1"/>
      <c r="S6562" s="76"/>
      <c r="T6562" s="1" t="s">
        <v>115</v>
      </c>
      <c r="U6562" s="1"/>
      <c r="V6562" s="1"/>
      <c r="AC6562" s="93">
        <v>27.5</v>
      </c>
      <c r="AD6562" s="69">
        <v>225</v>
      </c>
      <c r="AE6562" s="33"/>
      <c r="AF6562" s="33"/>
      <c r="AG6562" s="33"/>
      <c r="AX6562" s="37">
        <f t="shared" si="316"/>
        <v>46149</v>
      </c>
      <c r="AY6562" s="178"/>
      <c r="AZ6562" s="185"/>
      <c r="BA6562" s="178"/>
      <c r="BB6562" s="178"/>
      <c r="BC6562" s="178"/>
      <c r="BD6562" s="178"/>
      <c r="BE6562" s="178"/>
      <c r="BF6562" s="178"/>
      <c r="BG6562" s="178"/>
      <c r="BT6562" s="37">
        <f t="shared" si="315"/>
        <v>46170</v>
      </c>
      <c r="BU6562" s="178"/>
      <c r="BV6562" s="185"/>
      <c r="BW6562" s="178"/>
      <c r="BX6562" s="178"/>
      <c r="BY6562" s="178"/>
      <c r="BZ6562" s="178"/>
      <c r="CA6562" s="178"/>
      <c r="CB6562" s="178"/>
      <c r="CC6562" s="178"/>
      <c r="CD6562" s="19"/>
      <c r="CE6562" s="1"/>
      <c r="CF6562" s="1"/>
      <c r="CG6562" s="1"/>
      <c r="CH6562" s="1"/>
      <c r="CI6562" s="1"/>
      <c r="CJ6562" s="1"/>
      <c r="CK6562" s="1"/>
      <c r="CL6562" s="1"/>
      <c r="CM6562" s="1"/>
      <c r="CN6562" s="1"/>
      <c r="CO6562" s="1"/>
    </row>
    <row r="6563" spans="1:93" ht="30" customHeight="1" x14ac:dyDescent="0.2">
      <c r="A6563" s="1">
        <v>6557</v>
      </c>
      <c r="B6563" s="1" t="s">
        <v>2558</v>
      </c>
      <c r="C6563" s="1" t="s">
        <v>2557</v>
      </c>
      <c r="D6563" s="28" t="s">
        <v>2517</v>
      </c>
      <c r="E6563" s="28" t="s">
        <v>2739</v>
      </c>
      <c r="F6563" s="1" t="s">
        <v>74</v>
      </c>
      <c r="G6563" s="1">
        <v>5</v>
      </c>
      <c r="H6563" s="1" t="s">
        <v>1059</v>
      </c>
      <c r="I6563" s="1" t="s">
        <v>114</v>
      </c>
      <c r="J6563" s="76">
        <v>551</v>
      </c>
      <c r="K6563" s="76">
        <v>2423378</v>
      </c>
      <c r="L6563" s="29">
        <v>46142</v>
      </c>
      <c r="M6563" s="29" t="s">
        <v>4163</v>
      </c>
      <c r="N6563" s="1" t="s">
        <v>478</v>
      </c>
      <c r="O6563" s="28" t="s">
        <v>1487</v>
      </c>
      <c r="P6563" s="1" t="s">
        <v>322</v>
      </c>
      <c r="Q6563" s="76">
        <v>12</v>
      </c>
      <c r="R6563" s="1"/>
      <c r="S6563" s="76"/>
      <c r="T6563" s="1" t="s">
        <v>115</v>
      </c>
      <c r="U6563" s="1"/>
      <c r="V6563" s="1"/>
      <c r="AC6563" s="93">
        <v>26</v>
      </c>
      <c r="AD6563" s="69">
        <v>230</v>
      </c>
      <c r="AE6563" s="33"/>
      <c r="AF6563" s="33"/>
      <c r="AG6563" s="33"/>
      <c r="AX6563" s="37">
        <f t="shared" si="316"/>
        <v>46149</v>
      </c>
      <c r="AY6563" s="178"/>
      <c r="AZ6563" s="185"/>
      <c r="BA6563" s="178"/>
      <c r="BB6563" s="178"/>
      <c r="BC6563" s="178"/>
      <c r="BD6563" s="178"/>
      <c r="BE6563" s="178"/>
      <c r="BF6563" s="178"/>
      <c r="BG6563" s="178"/>
      <c r="BT6563" s="37">
        <f t="shared" si="315"/>
        <v>46170</v>
      </c>
      <c r="BU6563" s="178"/>
      <c r="BV6563" s="185"/>
      <c r="BW6563" s="178"/>
      <c r="BX6563" s="178"/>
      <c r="BY6563" s="178"/>
      <c r="BZ6563" s="178"/>
      <c r="CA6563" s="178"/>
      <c r="CB6563" s="178"/>
      <c r="CC6563" s="178"/>
      <c r="CD6563" s="19"/>
      <c r="CE6563" s="1"/>
      <c r="CF6563" s="1"/>
      <c r="CG6563" s="1"/>
      <c r="CH6563" s="1"/>
      <c r="CI6563" s="1"/>
      <c r="CJ6563" s="1"/>
      <c r="CK6563" s="1"/>
      <c r="CL6563" s="1"/>
      <c r="CM6563" s="1"/>
      <c r="CN6563" s="1"/>
      <c r="CO6563" s="1"/>
    </row>
    <row r="6564" spans="1:93" ht="30" customHeight="1" x14ac:dyDescent="0.2">
      <c r="A6564" s="1">
        <v>6558</v>
      </c>
      <c r="B6564" s="1" t="s">
        <v>2558</v>
      </c>
      <c r="C6564" s="1" t="s">
        <v>2557</v>
      </c>
      <c r="D6564" s="28" t="s">
        <v>2517</v>
      </c>
      <c r="E6564" s="28" t="s">
        <v>2739</v>
      </c>
      <c r="F6564" s="1" t="s">
        <v>74</v>
      </c>
      <c r="G6564" s="1">
        <v>5</v>
      </c>
      <c r="H6564" s="1" t="s">
        <v>1059</v>
      </c>
      <c r="I6564" s="1" t="s">
        <v>114</v>
      </c>
      <c r="J6564" s="76">
        <v>320</v>
      </c>
      <c r="K6564" s="76">
        <v>2423379</v>
      </c>
      <c r="L6564" s="29">
        <v>46142</v>
      </c>
      <c r="M6564" s="29" t="s">
        <v>4163</v>
      </c>
      <c r="N6564" s="1" t="s">
        <v>478</v>
      </c>
      <c r="O6564" s="28" t="s">
        <v>1487</v>
      </c>
      <c r="P6564" s="1" t="s">
        <v>322</v>
      </c>
      <c r="Q6564" s="76">
        <v>8</v>
      </c>
      <c r="R6564" s="1"/>
      <c r="S6564" s="76"/>
      <c r="T6564" s="1" t="s">
        <v>115</v>
      </c>
      <c r="U6564" s="1"/>
      <c r="V6564" s="1"/>
      <c r="AC6564" s="93">
        <v>27</v>
      </c>
      <c r="AD6564" s="69">
        <v>210</v>
      </c>
      <c r="AE6564" s="33"/>
      <c r="AF6564" s="33"/>
      <c r="AG6564" s="33"/>
      <c r="AX6564" s="37">
        <f t="shared" si="316"/>
        <v>46149</v>
      </c>
      <c r="AY6564" s="178"/>
      <c r="AZ6564" s="185"/>
      <c r="BA6564" s="179"/>
      <c r="BB6564" s="179"/>
      <c r="BC6564" s="179"/>
      <c r="BD6564" s="179"/>
      <c r="BE6564" s="179"/>
      <c r="BF6564" s="179"/>
      <c r="BG6564" s="178"/>
      <c r="BT6564" s="37">
        <f t="shared" si="315"/>
        <v>46170</v>
      </c>
      <c r="BU6564" s="178"/>
      <c r="BV6564" s="185"/>
      <c r="BW6564" s="179"/>
      <c r="BX6564" s="179"/>
      <c r="BY6564" s="179"/>
      <c r="BZ6564" s="179"/>
      <c r="CA6564" s="179"/>
      <c r="CB6564" s="179"/>
      <c r="CC6564" s="178"/>
      <c r="CD6564" s="19"/>
      <c r="CE6564" s="1"/>
      <c r="CF6564" s="1"/>
      <c r="CG6564" s="1"/>
      <c r="CH6564" s="1"/>
      <c r="CI6564" s="1"/>
      <c r="CJ6564" s="1"/>
      <c r="CK6564" s="1"/>
      <c r="CL6564" s="1"/>
      <c r="CM6564" s="1"/>
      <c r="CN6564" s="1"/>
      <c r="CO6564" s="1"/>
    </row>
    <row r="6565" spans="1:93" ht="30" customHeight="1" x14ac:dyDescent="0.2">
      <c r="A6565" s="1">
        <v>6559</v>
      </c>
      <c r="B6565" s="1" t="s">
        <v>2558</v>
      </c>
      <c r="C6565" s="1" t="s">
        <v>2557</v>
      </c>
      <c r="D6565" s="28" t="s">
        <v>2517</v>
      </c>
      <c r="E6565" s="28" t="s">
        <v>2739</v>
      </c>
      <c r="F6565" s="1" t="s">
        <v>74</v>
      </c>
      <c r="G6565" s="1">
        <v>5</v>
      </c>
      <c r="H6565" s="1" t="s">
        <v>1059</v>
      </c>
      <c r="I6565" s="1" t="s">
        <v>114</v>
      </c>
      <c r="J6565" s="76">
        <v>557</v>
      </c>
      <c r="K6565" s="76">
        <v>2424461</v>
      </c>
      <c r="L6565" s="29">
        <v>46142</v>
      </c>
      <c r="M6565" s="29" t="s">
        <v>4163</v>
      </c>
      <c r="N6565" s="1" t="s">
        <v>478</v>
      </c>
      <c r="O6565" s="28" t="s">
        <v>1487</v>
      </c>
      <c r="P6565" s="1" t="s">
        <v>322</v>
      </c>
      <c r="Q6565" s="76">
        <v>12</v>
      </c>
      <c r="R6565" s="1"/>
      <c r="S6565" s="76"/>
      <c r="T6565" s="1" t="s">
        <v>115</v>
      </c>
      <c r="U6565" s="1"/>
      <c r="V6565" s="1"/>
      <c r="AC6565" s="93">
        <v>27.5</v>
      </c>
      <c r="AD6565" s="69">
        <v>230</v>
      </c>
      <c r="AE6565" s="33"/>
      <c r="AF6565" s="33"/>
      <c r="AG6565" s="33"/>
      <c r="AX6565" s="37">
        <f t="shared" si="316"/>
        <v>46149</v>
      </c>
      <c r="AY6565" s="178"/>
      <c r="AZ6565" s="185"/>
      <c r="BA6565" s="177">
        <v>41.9</v>
      </c>
      <c r="BB6565" s="177">
        <v>41.6</v>
      </c>
      <c r="BC6565" s="177">
        <v>40.5</v>
      </c>
      <c r="BD6565" s="177"/>
      <c r="BE6565" s="177"/>
      <c r="BF6565" s="177"/>
      <c r="BG6565" s="178"/>
      <c r="BT6565" s="37">
        <f t="shared" si="315"/>
        <v>46170</v>
      </c>
      <c r="BU6565" s="178"/>
      <c r="BV6565" s="185"/>
      <c r="BW6565" s="177"/>
      <c r="BX6565" s="177"/>
      <c r="BY6565" s="177"/>
      <c r="BZ6565" s="177"/>
      <c r="CA6565" s="177"/>
      <c r="CB6565" s="177"/>
      <c r="CC6565" s="178"/>
      <c r="CD6565" s="19"/>
      <c r="CE6565" s="1"/>
      <c r="CF6565" s="1"/>
      <c r="CG6565" s="1"/>
      <c r="CH6565" s="1"/>
      <c r="CI6565" s="1"/>
      <c r="CJ6565" s="1"/>
      <c r="CK6565" s="1"/>
      <c r="CL6565" s="1"/>
      <c r="CM6565" s="1"/>
      <c r="CN6565" s="1"/>
      <c r="CO6565" s="1"/>
    </row>
    <row r="6566" spans="1:93" ht="30" customHeight="1" x14ac:dyDescent="0.2">
      <c r="A6566" s="1">
        <v>6560</v>
      </c>
      <c r="B6566" s="1" t="s">
        <v>2558</v>
      </c>
      <c r="C6566" s="1" t="s">
        <v>2557</v>
      </c>
      <c r="D6566" s="28" t="s">
        <v>2517</v>
      </c>
      <c r="E6566" s="28" t="s">
        <v>2739</v>
      </c>
      <c r="F6566" s="1" t="s">
        <v>74</v>
      </c>
      <c r="G6566" s="1">
        <v>5</v>
      </c>
      <c r="H6566" s="1" t="s">
        <v>1059</v>
      </c>
      <c r="I6566" s="1" t="s">
        <v>114</v>
      </c>
      <c r="J6566" s="76">
        <v>287</v>
      </c>
      <c r="K6566" s="76">
        <v>2423381</v>
      </c>
      <c r="L6566" s="29">
        <v>46142</v>
      </c>
      <c r="M6566" s="29" t="s">
        <v>4163</v>
      </c>
      <c r="N6566" s="1" t="s">
        <v>478</v>
      </c>
      <c r="O6566" s="28" t="s">
        <v>1487</v>
      </c>
      <c r="P6566" s="1" t="s">
        <v>322</v>
      </c>
      <c r="Q6566" s="76">
        <v>8</v>
      </c>
      <c r="R6566" s="1"/>
      <c r="S6566" s="76"/>
      <c r="T6566" s="1" t="s">
        <v>115</v>
      </c>
      <c r="U6566" s="1"/>
      <c r="V6566" s="1"/>
      <c r="AC6566" s="93">
        <v>25</v>
      </c>
      <c r="AD6566" s="69">
        <v>215</v>
      </c>
      <c r="AE6566" s="33"/>
      <c r="AF6566" s="33"/>
      <c r="AG6566" s="33"/>
      <c r="AX6566" s="37">
        <f t="shared" si="316"/>
        <v>46149</v>
      </c>
      <c r="AY6566" s="178"/>
      <c r="AZ6566" s="185"/>
      <c r="BA6566" s="178"/>
      <c r="BB6566" s="178"/>
      <c r="BC6566" s="178"/>
      <c r="BD6566" s="178"/>
      <c r="BE6566" s="178"/>
      <c r="BF6566" s="178"/>
      <c r="BG6566" s="178"/>
      <c r="BT6566" s="37">
        <f t="shared" si="315"/>
        <v>46170</v>
      </c>
      <c r="BU6566" s="178"/>
      <c r="BV6566" s="185"/>
      <c r="BW6566" s="178"/>
      <c r="BX6566" s="178"/>
      <c r="BY6566" s="178"/>
      <c r="BZ6566" s="178"/>
      <c r="CA6566" s="178"/>
      <c r="CB6566" s="178"/>
      <c r="CC6566" s="178"/>
      <c r="CD6566" s="19"/>
      <c r="CE6566" s="1"/>
      <c r="CF6566" s="1"/>
      <c r="CG6566" s="1"/>
      <c r="CH6566" s="1"/>
      <c r="CI6566" s="1"/>
      <c r="CJ6566" s="1"/>
      <c r="CK6566" s="1"/>
      <c r="CL6566" s="1"/>
      <c r="CM6566" s="1"/>
      <c r="CN6566" s="1"/>
      <c r="CO6566" s="1"/>
    </row>
    <row r="6567" spans="1:93" ht="30" customHeight="1" x14ac:dyDescent="0.2">
      <c r="A6567" s="1">
        <v>6561</v>
      </c>
      <c r="B6567" s="1" t="s">
        <v>2558</v>
      </c>
      <c r="C6567" s="1" t="s">
        <v>2557</v>
      </c>
      <c r="D6567" s="28" t="s">
        <v>2517</v>
      </c>
      <c r="E6567" s="28" t="s">
        <v>2739</v>
      </c>
      <c r="F6567" s="1" t="s">
        <v>74</v>
      </c>
      <c r="G6567" s="1">
        <v>5</v>
      </c>
      <c r="H6567" s="1" t="s">
        <v>1059</v>
      </c>
      <c r="I6567" s="1" t="s">
        <v>114</v>
      </c>
      <c r="J6567" s="76">
        <v>273</v>
      </c>
      <c r="K6567" s="76">
        <v>2424463</v>
      </c>
      <c r="L6567" s="29">
        <v>46142</v>
      </c>
      <c r="M6567" s="29" t="s">
        <v>4163</v>
      </c>
      <c r="N6567" s="1" t="s">
        <v>478</v>
      </c>
      <c r="O6567" s="28" t="s">
        <v>1487</v>
      </c>
      <c r="P6567" s="1" t="s">
        <v>322</v>
      </c>
      <c r="Q6567" s="76">
        <v>8</v>
      </c>
      <c r="R6567" s="1"/>
      <c r="S6567" s="76">
        <v>6</v>
      </c>
      <c r="T6567" s="1" t="s">
        <v>115</v>
      </c>
      <c r="U6567" s="1"/>
      <c r="V6567" s="1"/>
      <c r="AC6567" s="93">
        <v>26</v>
      </c>
      <c r="AD6567" s="69">
        <v>235</v>
      </c>
      <c r="AE6567" s="33"/>
      <c r="AF6567" s="33"/>
      <c r="AG6567" s="33"/>
      <c r="AX6567" s="37">
        <f t="shared" si="316"/>
        <v>46149</v>
      </c>
      <c r="AY6567" s="178"/>
      <c r="AZ6567" s="185"/>
      <c r="BA6567" s="178"/>
      <c r="BB6567" s="178"/>
      <c r="BC6567" s="178"/>
      <c r="BD6567" s="178"/>
      <c r="BE6567" s="178"/>
      <c r="BF6567" s="178"/>
      <c r="BG6567" s="178"/>
      <c r="BT6567" s="37">
        <f t="shared" si="315"/>
        <v>46170</v>
      </c>
      <c r="BU6567" s="178"/>
      <c r="BV6567" s="185"/>
      <c r="BW6567" s="178"/>
      <c r="BX6567" s="178"/>
      <c r="BY6567" s="178"/>
      <c r="BZ6567" s="178"/>
      <c r="CA6567" s="178"/>
      <c r="CB6567" s="178"/>
      <c r="CC6567" s="178"/>
      <c r="CD6567" s="19"/>
      <c r="CE6567" s="1"/>
      <c r="CF6567" s="1"/>
      <c r="CG6567" s="1"/>
      <c r="CH6567" s="1"/>
      <c r="CI6567" s="1"/>
      <c r="CJ6567" s="1"/>
      <c r="CK6567" s="1"/>
      <c r="CL6567" s="1"/>
      <c r="CM6567" s="1"/>
      <c r="CN6567" s="1"/>
      <c r="CO6567" s="1"/>
    </row>
    <row r="6568" spans="1:93" ht="30" customHeight="1" x14ac:dyDescent="0.2">
      <c r="A6568" s="1">
        <v>6562</v>
      </c>
      <c r="B6568" s="1" t="s">
        <v>2558</v>
      </c>
      <c r="C6568" s="1" t="s">
        <v>2557</v>
      </c>
      <c r="D6568" s="28" t="s">
        <v>2517</v>
      </c>
      <c r="E6568" s="28" t="s">
        <v>2739</v>
      </c>
      <c r="F6568" s="1" t="s">
        <v>74</v>
      </c>
      <c r="G6568" s="1">
        <v>5</v>
      </c>
      <c r="H6568" s="1" t="s">
        <v>1059</v>
      </c>
      <c r="I6568" s="1" t="s">
        <v>114</v>
      </c>
      <c r="J6568" s="76">
        <v>403</v>
      </c>
      <c r="K6568" s="76">
        <v>2423382</v>
      </c>
      <c r="L6568" s="29">
        <v>46142</v>
      </c>
      <c r="M6568" s="29" t="s">
        <v>4163</v>
      </c>
      <c r="N6568" s="1" t="s">
        <v>478</v>
      </c>
      <c r="O6568" s="28" t="s">
        <v>1487</v>
      </c>
      <c r="P6568" s="1" t="s">
        <v>322</v>
      </c>
      <c r="Q6568" s="76">
        <v>9</v>
      </c>
      <c r="R6568" s="1"/>
      <c r="S6568" s="76"/>
      <c r="T6568" s="1" t="s">
        <v>115</v>
      </c>
      <c r="U6568" s="1"/>
      <c r="V6568" s="1"/>
      <c r="AC6568" s="93">
        <v>27</v>
      </c>
      <c r="AD6568" s="69">
        <v>210</v>
      </c>
      <c r="AE6568" s="33"/>
      <c r="AF6568" s="33"/>
      <c r="AG6568" s="33"/>
      <c r="AX6568" s="37">
        <f t="shared" si="316"/>
        <v>46149</v>
      </c>
      <c r="AY6568" s="178"/>
      <c r="AZ6568" s="185"/>
      <c r="BA6568" s="178"/>
      <c r="BB6568" s="178"/>
      <c r="BC6568" s="178"/>
      <c r="BD6568" s="178"/>
      <c r="BE6568" s="178"/>
      <c r="BF6568" s="178"/>
      <c r="BG6568" s="178"/>
      <c r="BT6568" s="37">
        <f t="shared" si="315"/>
        <v>46170</v>
      </c>
      <c r="BU6568" s="178"/>
      <c r="BV6568" s="185"/>
      <c r="BW6568" s="178"/>
      <c r="BX6568" s="178"/>
      <c r="BY6568" s="178"/>
      <c r="BZ6568" s="178"/>
      <c r="CA6568" s="178"/>
      <c r="CB6568" s="178"/>
      <c r="CC6568" s="178"/>
      <c r="CD6568" s="19"/>
      <c r="CE6568" s="1"/>
      <c r="CF6568" s="1"/>
      <c r="CG6568" s="1"/>
      <c r="CH6568" s="1"/>
      <c r="CI6568" s="1"/>
      <c r="CJ6568" s="1"/>
      <c r="CK6568" s="1"/>
      <c r="CL6568" s="1"/>
      <c r="CM6568" s="1"/>
      <c r="CN6568" s="1"/>
      <c r="CO6568" s="1"/>
    </row>
    <row r="6569" spans="1:93" ht="30" customHeight="1" x14ac:dyDescent="0.2">
      <c r="A6569" s="1">
        <v>6563</v>
      </c>
      <c r="B6569" s="1" t="s">
        <v>2558</v>
      </c>
      <c r="C6569" s="1" t="s">
        <v>2557</v>
      </c>
      <c r="D6569" s="28" t="s">
        <v>2517</v>
      </c>
      <c r="E6569" s="28" t="s">
        <v>2739</v>
      </c>
      <c r="F6569" s="1" t="s">
        <v>74</v>
      </c>
      <c r="G6569" s="1">
        <v>5</v>
      </c>
      <c r="H6569" s="1" t="s">
        <v>1059</v>
      </c>
      <c r="I6569" s="1" t="s">
        <v>114</v>
      </c>
      <c r="J6569" s="76">
        <v>554</v>
      </c>
      <c r="K6569" s="76">
        <v>2423383</v>
      </c>
      <c r="L6569" s="29">
        <v>46142</v>
      </c>
      <c r="M6569" s="29" t="s">
        <v>4163</v>
      </c>
      <c r="N6569" s="1" t="s">
        <v>478</v>
      </c>
      <c r="O6569" s="28" t="s">
        <v>1487</v>
      </c>
      <c r="P6569" s="1" t="s">
        <v>322</v>
      </c>
      <c r="Q6569" s="76">
        <v>12</v>
      </c>
      <c r="R6569" s="1"/>
      <c r="S6569" s="76"/>
      <c r="T6569" s="1" t="s">
        <v>115</v>
      </c>
      <c r="U6569" s="1"/>
      <c r="V6569" s="1"/>
      <c r="AC6569" s="93">
        <v>26.5</v>
      </c>
      <c r="AD6569" s="69">
        <v>225</v>
      </c>
      <c r="AE6569" s="33"/>
      <c r="AF6569" s="33"/>
      <c r="AG6569" s="33"/>
      <c r="AX6569" s="37">
        <f t="shared" si="316"/>
        <v>46149</v>
      </c>
      <c r="AY6569" s="178"/>
      <c r="AZ6569" s="185"/>
      <c r="BA6569" s="178"/>
      <c r="BB6569" s="178"/>
      <c r="BC6569" s="178"/>
      <c r="BD6569" s="178"/>
      <c r="BE6569" s="178"/>
      <c r="BF6569" s="178"/>
      <c r="BG6569" s="178"/>
      <c r="BT6569" s="37">
        <f t="shared" si="315"/>
        <v>46170</v>
      </c>
      <c r="BU6569" s="178"/>
      <c r="BV6569" s="185"/>
      <c r="BW6569" s="178"/>
      <c r="BX6569" s="178"/>
      <c r="BY6569" s="178"/>
      <c r="BZ6569" s="178"/>
      <c r="CA6569" s="178"/>
      <c r="CB6569" s="178"/>
      <c r="CC6569" s="178"/>
      <c r="CD6569" s="19"/>
      <c r="CE6569" s="1"/>
      <c r="CF6569" s="1"/>
      <c r="CG6569" s="1"/>
      <c r="CH6569" s="1"/>
      <c r="CI6569" s="1"/>
      <c r="CJ6569" s="1"/>
      <c r="CK6569" s="1"/>
      <c r="CL6569" s="1"/>
      <c r="CM6569" s="1"/>
      <c r="CN6569" s="1"/>
      <c r="CO6569" s="1"/>
    </row>
    <row r="6570" spans="1:93" ht="30" customHeight="1" x14ac:dyDescent="0.2">
      <c r="A6570" s="1">
        <v>6564</v>
      </c>
      <c r="B6570" s="1" t="s">
        <v>2558</v>
      </c>
      <c r="C6570" s="1" t="s">
        <v>2557</v>
      </c>
      <c r="D6570" s="28" t="s">
        <v>2517</v>
      </c>
      <c r="E6570" s="28" t="s">
        <v>2739</v>
      </c>
      <c r="F6570" s="1" t="s">
        <v>74</v>
      </c>
      <c r="G6570" s="1">
        <v>5</v>
      </c>
      <c r="H6570" s="1" t="s">
        <v>1059</v>
      </c>
      <c r="I6570" s="1" t="s">
        <v>114</v>
      </c>
      <c r="J6570" s="76">
        <v>551</v>
      </c>
      <c r="K6570" s="76">
        <v>2423384</v>
      </c>
      <c r="L6570" s="29">
        <v>46142</v>
      </c>
      <c r="M6570" s="29" t="s">
        <v>4163</v>
      </c>
      <c r="N6570" s="1" t="s">
        <v>478</v>
      </c>
      <c r="O6570" s="28" t="s">
        <v>1487</v>
      </c>
      <c r="P6570" s="1" t="s">
        <v>322</v>
      </c>
      <c r="Q6570" s="76">
        <v>12</v>
      </c>
      <c r="R6570" s="1"/>
      <c r="S6570" s="76"/>
      <c r="T6570" s="1" t="s">
        <v>115</v>
      </c>
      <c r="U6570" s="1"/>
      <c r="V6570" s="1"/>
      <c r="AC6570" s="93">
        <v>24</v>
      </c>
      <c r="AD6570" s="69">
        <v>200</v>
      </c>
      <c r="AE6570" s="33"/>
      <c r="AF6570" s="33"/>
      <c r="AG6570" s="33"/>
      <c r="AX6570" s="37">
        <f t="shared" si="316"/>
        <v>46149</v>
      </c>
      <c r="AY6570" s="178"/>
      <c r="AZ6570" s="185"/>
      <c r="BA6570" s="178"/>
      <c r="BB6570" s="178"/>
      <c r="BC6570" s="178"/>
      <c r="BD6570" s="178"/>
      <c r="BE6570" s="178"/>
      <c r="BF6570" s="178"/>
      <c r="BG6570" s="178"/>
      <c r="BT6570" s="37">
        <f t="shared" si="315"/>
        <v>46170</v>
      </c>
      <c r="BU6570" s="178"/>
      <c r="BV6570" s="185"/>
      <c r="BW6570" s="178"/>
      <c r="BX6570" s="178"/>
      <c r="BY6570" s="178"/>
      <c r="BZ6570" s="178"/>
      <c r="CA6570" s="178"/>
      <c r="CB6570" s="178"/>
      <c r="CC6570" s="178"/>
      <c r="CD6570" s="19"/>
      <c r="CE6570" s="1"/>
      <c r="CF6570" s="1"/>
      <c r="CG6570" s="1"/>
      <c r="CH6570" s="1"/>
      <c r="CI6570" s="1"/>
      <c r="CJ6570" s="1"/>
      <c r="CK6570" s="1"/>
      <c r="CL6570" s="1"/>
      <c r="CM6570" s="1"/>
      <c r="CN6570" s="1"/>
      <c r="CO6570" s="1"/>
    </row>
    <row r="6571" spans="1:93" ht="30" customHeight="1" x14ac:dyDescent="0.2">
      <c r="A6571" s="1">
        <v>6565</v>
      </c>
      <c r="B6571" s="1" t="s">
        <v>2558</v>
      </c>
      <c r="C6571" s="1" t="s">
        <v>2557</v>
      </c>
      <c r="D6571" s="28" t="s">
        <v>2517</v>
      </c>
      <c r="E6571" s="28" t="s">
        <v>2739</v>
      </c>
      <c r="F6571" s="1" t="s">
        <v>74</v>
      </c>
      <c r="G6571" s="1">
        <v>5</v>
      </c>
      <c r="H6571" s="1" t="s">
        <v>1059</v>
      </c>
      <c r="I6571" s="1" t="s">
        <v>114</v>
      </c>
      <c r="J6571" s="76">
        <v>553</v>
      </c>
      <c r="K6571" s="76">
        <v>2424467</v>
      </c>
      <c r="L6571" s="29">
        <v>46142</v>
      </c>
      <c r="M6571" s="29" t="s">
        <v>4163</v>
      </c>
      <c r="N6571" s="1" t="s">
        <v>478</v>
      </c>
      <c r="O6571" s="28" t="s">
        <v>1487</v>
      </c>
      <c r="P6571" s="1" t="s">
        <v>322</v>
      </c>
      <c r="Q6571" s="76">
        <v>12</v>
      </c>
      <c r="R6571" s="1"/>
      <c r="S6571" s="76"/>
      <c r="T6571" s="1" t="s">
        <v>115</v>
      </c>
      <c r="U6571" s="1"/>
      <c r="V6571" s="1"/>
      <c r="AC6571" s="93">
        <v>25</v>
      </c>
      <c r="AD6571" s="69">
        <v>205</v>
      </c>
      <c r="AE6571" s="33"/>
      <c r="AF6571" s="33"/>
      <c r="AG6571" s="33"/>
      <c r="AX6571" s="37">
        <f t="shared" si="316"/>
        <v>46149</v>
      </c>
      <c r="AY6571" s="178"/>
      <c r="AZ6571" s="185"/>
      <c r="BA6571" s="178"/>
      <c r="BB6571" s="178"/>
      <c r="BC6571" s="178"/>
      <c r="BD6571" s="178"/>
      <c r="BE6571" s="178"/>
      <c r="BF6571" s="178"/>
      <c r="BG6571" s="178"/>
      <c r="BT6571" s="37">
        <f t="shared" si="315"/>
        <v>46170</v>
      </c>
      <c r="BU6571" s="178"/>
      <c r="BV6571" s="185"/>
      <c r="BW6571" s="178"/>
      <c r="BX6571" s="178"/>
      <c r="BY6571" s="178"/>
      <c r="BZ6571" s="178"/>
      <c r="CA6571" s="178"/>
      <c r="CB6571" s="178"/>
      <c r="CC6571" s="178"/>
      <c r="CD6571" s="19"/>
      <c r="CE6571" s="1"/>
      <c r="CF6571" s="1"/>
      <c r="CG6571" s="1"/>
      <c r="CH6571" s="1"/>
      <c r="CI6571" s="1"/>
      <c r="CJ6571" s="1"/>
      <c r="CK6571" s="1"/>
      <c r="CL6571" s="1"/>
      <c r="CM6571" s="1"/>
      <c r="CN6571" s="1"/>
      <c r="CO6571" s="1"/>
    </row>
    <row r="6572" spans="1:93" ht="30" customHeight="1" x14ac:dyDescent="0.2">
      <c r="A6572" s="1">
        <v>6566</v>
      </c>
      <c r="B6572" s="1" t="s">
        <v>2558</v>
      </c>
      <c r="C6572" s="1" t="s">
        <v>2557</v>
      </c>
      <c r="D6572" s="28" t="s">
        <v>2517</v>
      </c>
      <c r="E6572" s="28" t="s">
        <v>2739</v>
      </c>
      <c r="F6572" s="1" t="s">
        <v>74</v>
      </c>
      <c r="G6572" s="1">
        <v>5</v>
      </c>
      <c r="H6572" s="1" t="s">
        <v>1059</v>
      </c>
      <c r="I6572" s="1" t="s">
        <v>114</v>
      </c>
      <c r="J6572" s="76">
        <v>302</v>
      </c>
      <c r="K6572" s="76">
        <v>2423386</v>
      </c>
      <c r="L6572" s="29">
        <v>46142</v>
      </c>
      <c r="M6572" s="29" t="s">
        <v>4163</v>
      </c>
      <c r="N6572" s="1" t="s">
        <v>478</v>
      </c>
      <c r="O6572" s="28" t="s">
        <v>1487</v>
      </c>
      <c r="P6572" s="1" t="s">
        <v>322</v>
      </c>
      <c r="Q6572" s="76">
        <v>8</v>
      </c>
      <c r="R6572" s="1"/>
      <c r="S6572" s="76"/>
      <c r="T6572" s="1" t="s">
        <v>115</v>
      </c>
      <c r="U6572" s="1"/>
      <c r="V6572" s="1"/>
      <c r="AC6572" s="93">
        <v>26.5</v>
      </c>
      <c r="AD6572" s="69">
        <v>205</v>
      </c>
      <c r="AE6572" s="33"/>
      <c r="AF6572" s="33"/>
      <c r="AG6572" s="33"/>
      <c r="AX6572" s="37">
        <f t="shared" si="316"/>
        <v>46149</v>
      </c>
      <c r="AY6572" s="178"/>
      <c r="AZ6572" s="185"/>
      <c r="BA6572" s="178"/>
      <c r="BB6572" s="178"/>
      <c r="BC6572" s="178"/>
      <c r="BD6572" s="178"/>
      <c r="BE6572" s="178"/>
      <c r="BF6572" s="178"/>
      <c r="BG6572" s="178"/>
      <c r="BT6572" s="37">
        <f t="shared" si="315"/>
        <v>46170</v>
      </c>
      <c r="BU6572" s="178"/>
      <c r="BV6572" s="185"/>
      <c r="BW6572" s="178"/>
      <c r="BX6572" s="178"/>
      <c r="BY6572" s="178"/>
      <c r="BZ6572" s="178"/>
      <c r="CA6572" s="178"/>
      <c r="CB6572" s="178"/>
      <c r="CC6572" s="178"/>
      <c r="CD6572" s="19"/>
      <c r="CE6572" s="1"/>
      <c r="CF6572" s="1"/>
      <c r="CG6572" s="1"/>
      <c r="CH6572" s="1"/>
      <c r="CI6572" s="1"/>
      <c r="CJ6572" s="1"/>
      <c r="CK6572" s="1"/>
      <c r="CL6572" s="1"/>
      <c r="CM6572" s="1"/>
      <c r="CN6572" s="1"/>
      <c r="CO6572" s="1"/>
    </row>
    <row r="6573" spans="1:93" ht="30" customHeight="1" x14ac:dyDescent="0.2">
      <c r="A6573" s="1">
        <v>6567</v>
      </c>
      <c r="B6573" s="1" t="s">
        <v>2558</v>
      </c>
      <c r="C6573" s="1" t="s">
        <v>2557</v>
      </c>
      <c r="D6573" s="28" t="s">
        <v>2517</v>
      </c>
      <c r="E6573" s="28" t="s">
        <v>2739</v>
      </c>
      <c r="F6573" s="1" t="s">
        <v>74</v>
      </c>
      <c r="G6573" s="1">
        <v>5</v>
      </c>
      <c r="H6573" s="1" t="s">
        <v>1059</v>
      </c>
      <c r="I6573" s="1" t="s">
        <v>114</v>
      </c>
      <c r="J6573" s="76">
        <v>433</v>
      </c>
      <c r="K6573" s="76">
        <v>2424469</v>
      </c>
      <c r="L6573" s="29">
        <v>46142</v>
      </c>
      <c r="M6573" s="29" t="s">
        <v>4163</v>
      </c>
      <c r="N6573" s="1" t="s">
        <v>478</v>
      </c>
      <c r="O6573" s="28" t="s">
        <v>1487</v>
      </c>
      <c r="P6573" s="1" t="s">
        <v>322</v>
      </c>
      <c r="Q6573" s="76">
        <v>10</v>
      </c>
      <c r="R6573" s="1"/>
      <c r="S6573" s="76"/>
      <c r="T6573" s="1" t="s">
        <v>115</v>
      </c>
      <c r="U6573" s="1"/>
      <c r="V6573" s="1"/>
      <c r="AC6573" s="93">
        <v>27.5</v>
      </c>
      <c r="AD6573" s="69">
        <v>200</v>
      </c>
      <c r="AE6573" s="33"/>
      <c r="AF6573" s="33"/>
      <c r="AG6573" s="33"/>
      <c r="AX6573" s="37">
        <f t="shared" si="316"/>
        <v>46149</v>
      </c>
      <c r="AY6573" s="178"/>
      <c r="AZ6573" s="185"/>
      <c r="BA6573" s="179"/>
      <c r="BB6573" s="179"/>
      <c r="BC6573" s="179"/>
      <c r="BD6573" s="179"/>
      <c r="BE6573" s="179"/>
      <c r="BF6573" s="179"/>
      <c r="BG6573" s="178"/>
      <c r="BT6573" s="37">
        <f t="shared" si="315"/>
        <v>46170</v>
      </c>
      <c r="BU6573" s="178"/>
      <c r="BV6573" s="185"/>
      <c r="BW6573" s="179"/>
      <c r="BX6573" s="179"/>
      <c r="BY6573" s="179"/>
      <c r="BZ6573" s="179"/>
      <c r="CA6573" s="179"/>
      <c r="CB6573" s="179"/>
      <c r="CC6573" s="178"/>
      <c r="CD6573" s="19"/>
      <c r="CE6573" s="1"/>
      <c r="CF6573" s="1"/>
      <c r="CG6573" s="1"/>
      <c r="CH6573" s="1"/>
      <c r="CI6573" s="1"/>
      <c r="CJ6573" s="1"/>
      <c r="CK6573" s="1"/>
      <c r="CL6573" s="1"/>
      <c r="CM6573" s="1"/>
      <c r="CN6573" s="1"/>
      <c r="CO6573" s="1"/>
    </row>
    <row r="6574" spans="1:93" ht="30" customHeight="1" x14ac:dyDescent="0.2">
      <c r="A6574" s="1">
        <v>6568</v>
      </c>
      <c r="B6574" s="1" t="s">
        <v>2558</v>
      </c>
      <c r="C6574" s="1" t="s">
        <v>2557</v>
      </c>
      <c r="D6574" s="28" t="s">
        <v>2517</v>
      </c>
      <c r="E6574" s="28" t="s">
        <v>2739</v>
      </c>
      <c r="F6574" s="1" t="s">
        <v>74</v>
      </c>
      <c r="G6574" s="1">
        <v>5</v>
      </c>
      <c r="H6574" s="1" t="s">
        <v>1059</v>
      </c>
      <c r="I6574" s="1" t="s">
        <v>114</v>
      </c>
      <c r="J6574" s="76">
        <v>557</v>
      </c>
      <c r="K6574" s="76">
        <v>2424470</v>
      </c>
      <c r="L6574" s="29">
        <v>46142</v>
      </c>
      <c r="M6574" s="29" t="s">
        <v>4163</v>
      </c>
      <c r="N6574" s="1" t="s">
        <v>478</v>
      </c>
      <c r="O6574" s="28" t="s">
        <v>1487</v>
      </c>
      <c r="P6574" s="1" t="s">
        <v>322</v>
      </c>
      <c r="Q6574" s="76">
        <v>12</v>
      </c>
      <c r="R6574" s="1"/>
      <c r="S6574" s="76"/>
      <c r="T6574" s="1" t="s">
        <v>115</v>
      </c>
      <c r="U6574" s="1"/>
      <c r="V6574" s="1"/>
      <c r="AC6574" s="93">
        <v>25</v>
      </c>
      <c r="AD6574" s="69">
        <v>200</v>
      </c>
      <c r="AE6574" s="33"/>
      <c r="AF6574" s="33"/>
      <c r="AG6574" s="33"/>
      <c r="AX6574" s="37">
        <f t="shared" si="316"/>
        <v>46149</v>
      </c>
      <c r="AY6574" s="178"/>
      <c r="AZ6574" s="185"/>
      <c r="BA6574" s="177">
        <v>41.3</v>
      </c>
      <c r="BB6574" s="177">
        <v>40.9</v>
      </c>
      <c r="BC6574" s="177">
        <v>42</v>
      </c>
      <c r="BD6574" s="177"/>
      <c r="BE6574" s="177"/>
      <c r="BF6574" s="177"/>
      <c r="BG6574" s="178"/>
      <c r="BT6574" s="37">
        <f t="shared" si="315"/>
        <v>46170</v>
      </c>
      <c r="BU6574" s="178"/>
      <c r="BV6574" s="185"/>
      <c r="BW6574" s="177"/>
      <c r="BX6574" s="177"/>
      <c r="BY6574" s="177"/>
      <c r="BZ6574" s="177"/>
      <c r="CA6574" s="177"/>
      <c r="CB6574" s="177"/>
      <c r="CC6574" s="178"/>
      <c r="CD6574" s="19"/>
      <c r="CE6574" s="1"/>
      <c r="CF6574" s="1"/>
      <c r="CG6574" s="1"/>
      <c r="CH6574" s="1"/>
      <c r="CI6574" s="1"/>
      <c r="CJ6574" s="1"/>
      <c r="CK6574" s="1"/>
      <c r="CL6574" s="1"/>
      <c r="CM6574" s="1"/>
      <c r="CN6574" s="1"/>
      <c r="CO6574" s="1"/>
    </row>
    <row r="6575" spans="1:93" ht="30" customHeight="1" x14ac:dyDescent="0.2">
      <c r="A6575" s="1">
        <v>6569</v>
      </c>
      <c r="B6575" s="1" t="s">
        <v>2558</v>
      </c>
      <c r="C6575" s="1" t="s">
        <v>2557</v>
      </c>
      <c r="D6575" s="28" t="s">
        <v>2517</v>
      </c>
      <c r="E6575" s="28" t="s">
        <v>2739</v>
      </c>
      <c r="F6575" s="1" t="s">
        <v>74</v>
      </c>
      <c r="G6575" s="1">
        <v>5</v>
      </c>
      <c r="H6575" s="1" t="s">
        <v>1059</v>
      </c>
      <c r="I6575" s="1" t="s">
        <v>114</v>
      </c>
      <c r="J6575" s="76">
        <v>303</v>
      </c>
      <c r="K6575" s="76">
        <v>2424471</v>
      </c>
      <c r="L6575" s="29">
        <v>46142</v>
      </c>
      <c r="M6575" s="29" t="s">
        <v>4163</v>
      </c>
      <c r="N6575" s="1" t="s">
        <v>478</v>
      </c>
      <c r="O6575" s="28" t="s">
        <v>1487</v>
      </c>
      <c r="P6575" s="1" t="s">
        <v>322</v>
      </c>
      <c r="Q6575" s="76">
        <v>8</v>
      </c>
      <c r="R6575" s="1"/>
      <c r="S6575" s="76"/>
      <c r="T6575" s="1" t="s">
        <v>115</v>
      </c>
      <c r="U6575" s="1"/>
      <c r="V6575" s="1"/>
      <c r="AC6575" s="93">
        <v>26.5</v>
      </c>
      <c r="AD6575" s="69">
        <v>190</v>
      </c>
      <c r="AE6575" s="33"/>
      <c r="AF6575" s="33"/>
      <c r="AG6575" s="33"/>
      <c r="AX6575" s="37">
        <f t="shared" si="316"/>
        <v>46149</v>
      </c>
      <c r="AY6575" s="178"/>
      <c r="AZ6575" s="185"/>
      <c r="BA6575" s="178"/>
      <c r="BB6575" s="178"/>
      <c r="BC6575" s="178"/>
      <c r="BD6575" s="178"/>
      <c r="BE6575" s="178"/>
      <c r="BF6575" s="178"/>
      <c r="BG6575" s="178"/>
      <c r="BT6575" s="37">
        <f t="shared" si="315"/>
        <v>46170</v>
      </c>
      <c r="BU6575" s="178"/>
      <c r="BV6575" s="185"/>
      <c r="BW6575" s="178"/>
      <c r="BX6575" s="178"/>
      <c r="BY6575" s="178"/>
      <c r="BZ6575" s="178"/>
      <c r="CA6575" s="178"/>
      <c r="CB6575" s="178"/>
      <c r="CC6575" s="178"/>
      <c r="CD6575" s="19"/>
      <c r="CE6575" s="1"/>
      <c r="CF6575" s="1"/>
      <c r="CG6575" s="1"/>
      <c r="CH6575" s="1"/>
      <c r="CI6575" s="1"/>
      <c r="CJ6575" s="1"/>
      <c r="CK6575" s="1"/>
      <c r="CL6575" s="1"/>
      <c r="CM6575" s="1"/>
      <c r="CN6575" s="1"/>
      <c r="CO6575" s="1"/>
    </row>
    <row r="6576" spans="1:93" ht="30" customHeight="1" x14ac:dyDescent="0.2">
      <c r="A6576" s="1">
        <v>6570</v>
      </c>
      <c r="B6576" s="1" t="s">
        <v>2558</v>
      </c>
      <c r="C6576" s="1" t="s">
        <v>2557</v>
      </c>
      <c r="D6576" s="28" t="s">
        <v>2517</v>
      </c>
      <c r="E6576" s="28" t="s">
        <v>2739</v>
      </c>
      <c r="F6576" s="1" t="s">
        <v>74</v>
      </c>
      <c r="G6576" s="1">
        <v>5</v>
      </c>
      <c r="H6576" s="1" t="s">
        <v>1059</v>
      </c>
      <c r="I6576" s="1" t="s">
        <v>114</v>
      </c>
      <c r="J6576" s="76">
        <v>273</v>
      </c>
      <c r="K6576" s="76">
        <v>2423388</v>
      </c>
      <c r="L6576" s="29">
        <v>46142</v>
      </c>
      <c r="M6576" s="29" t="s">
        <v>4163</v>
      </c>
      <c r="N6576" s="1" t="s">
        <v>478</v>
      </c>
      <c r="O6576" s="28" t="s">
        <v>1487</v>
      </c>
      <c r="P6576" s="1" t="s">
        <v>322</v>
      </c>
      <c r="Q6576" s="76">
        <v>8</v>
      </c>
      <c r="R6576" s="1"/>
      <c r="S6576" s="76"/>
      <c r="T6576" s="1" t="s">
        <v>115</v>
      </c>
      <c r="U6576" s="1"/>
      <c r="V6576" s="1"/>
      <c r="AC6576" s="93">
        <v>23</v>
      </c>
      <c r="AD6576" s="69">
        <v>230</v>
      </c>
      <c r="AE6576" s="33"/>
      <c r="AF6576" s="33"/>
      <c r="AG6576" s="33"/>
      <c r="AX6576" s="37">
        <f t="shared" si="316"/>
        <v>46149</v>
      </c>
      <c r="AY6576" s="178"/>
      <c r="AZ6576" s="185"/>
      <c r="BA6576" s="178"/>
      <c r="BB6576" s="178"/>
      <c r="BC6576" s="178"/>
      <c r="BD6576" s="178"/>
      <c r="BE6576" s="178"/>
      <c r="BF6576" s="178"/>
      <c r="BG6576" s="178"/>
      <c r="BT6576" s="37">
        <f t="shared" si="315"/>
        <v>46170</v>
      </c>
      <c r="BU6576" s="178"/>
      <c r="BV6576" s="185"/>
      <c r="BW6576" s="178"/>
      <c r="BX6576" s="178"/>
      <c r="BY6576" s="178"/>
      <c r="BZ6576" s="178"/>
      <c r="CA6576" s="178"/>
      <c r="CB6576" s="178"/>
      <c r="CC6576" s="178"/>
      <c r="CD6576" s="19"/>
      <c r="CE6576" s="1"/>
      <c r="CF6576" s="1"/>
      <c r="CG6576" s="1"/>
      <c r="CH6576" s="1"/>
      <c r="CI6576" s="1"/>
      <c r="CJ6576" s="1"/>
      <c r="CK6576" s="1"/>
      <c r="CL6576" s="1"/>
      <c r="CM6576" s="1"/>
      <c r="CN6576" s="1"/>
      <c r="CO6576" s="1"/>
    </row>
    <row r="6577" spans="1:93" ht="30" customHeight="1" x14ac:dyDescent="0.2">
      <c r="A6577" s="1">
        <v>6571</v>
      </c>
      <c r="B6577" s="1" t="s">
        <v>2558</v>
      </c>
      <c r="C6577" s="1" t="s">
        <v>2557</v>
      </c>
      <c r="D6577" s="28" t="s">
        <v>2517</v>
      </c>
      <c r="E6577" s="28" t="s">
        <v>2739</v>
      </c>
      <c r="F6577" s="1" t="s">
        <v>74</v>
      </c>
      <c r="G6577" s="1">
        <v>5</v>
      </c>
      <c r="H6577" s="1" t="s">
        <v>1059</v>
      </c>
      <c r="I6577" s="1" t="s">
        <v>114</v>
      </c>
      <c r="J6577" s="76">
        <v>403</v>
      </c>
      <c r="K6577" s="76">
        <v>2424472</v>
      </c>
      <c r="L6577" s="29">
        <v>46142</v>
      </c>
      <c r="M6577" s="29" t="s">
        <v>4163</v>
      </c>
      <c r="N6577" s="1" t="s">
        <v>478</v>
      </c>
      <c r="O6577" s="28" t="s">
        <v>1487</v>
      </c>
      <c r="P6577" s="1" t="s">
        <v>322</v>
      </c>
      <c r="Q6577" s="76">
        <v>9</v>
      </c>
      <c r="R6577" s="1"/>
      <c r="S6577" s="76">
        <v>6</v>
      </c>
      <c r="T6577" s="1" t="s">
        <v>115</v>
      </c>
      <c r="U6577" s="1"/>
      <c r="V6577" s="1"/>
      <c r="AC6577" s="93">
        <v>25</v>
      </c>
      <c r="AD6577" s="69">
        <v>195</v>
      </c>
      <c r="AE6577" s="33"/>
      <c r="AF6577" s="33"/>
      <c r="AG6577" s="33"/>
      <c r="AX6577" s="37">
        <f t="shared" si="316"/>
        <v>46149</v>
      </c>
      <c r="AY6577" s="178"/>
      <c r="AZ6577" s="185"/>
      <c r="BA6577" s="178"/>
      <c r="BB6577" s="178"/>
      <c r="BC6577" s="178"/>
      <c r="BD6577" s="178"/>
      <c r="BE6577" s="178"/>
      <c r="BF6577" s="178"/>
      <c r="BG6577" s="178"/>
      <c r="BT6577" s="37">
        <f t="shared" si="315"/>
        <v>46170</v>
      </c>
      <c r="BU6577" s="178"/>
      <c r="BV6577" s="185"/>
      <c r="BW6577" s="178"/>
      <c r="BX6577" s="178"/>
      <c r="BY6577" s="178"/>
      <c r="BZ6577" s="178"/>
      <c r="CA6577" s="178"/>
      <c r="CB6577" s="178"/>
      <c r="CC6577" s="178"/>
      <c r="CD6577" s="19"/>
      <c r="CE6577" s="1"/>
      <c r="CF6577" s="1"/>
      <c r="CG6577" s="1"/>
      <c r="CH6577" s="1"/>
      <c r="CI6577" s="1"/>
      <c r="CJ6577" s="1"/>
      <c r="CK6577" s="1"/>
      <c r="CL6577" s="1"/>
      <c r="CM6577" s="1"/>
      <c r="CN6577" s="1"/>
      <c r="CO6577" s="1"/>
    </row>
    <row r="6578" spans="1:93" ht="30" customHeight="1" x14ac:dyDescent="0.2">
      <c r="A6578" s="1">
        <v>6572</v>
      </c>
      <c r="B6578" s="1" t="s">
        <v>2558</v>
      </c>
      <c r="C6578" s="1" t="s">
        <v>2557</v>
      </c>
      <c r="D6578" s="28" t="s">
        <v>2517</v>
      </c>
      <c r="E6578" s="28" t="s">
        <v>2739</v>
      </c>
      <c r="F6578" s="1" t="s">
        <v>74</v>
      </c>
      <c r="G6578" s="1">
        <v>5</v>
      </c>
      <c r="H6578" s="1" t="s">
        <v>1059</v>
      </c>
      <c r="I6578" s="1" t="s">
        <v>114</v>
      </c>
      <c r="J6578" s="76">
        <v>407</v>
      </c>
      <c r="K6578" s="76">
        <v>2424474</v>
      </c>
      <c r="L6578" s="29">
        <v>46142</v>
      </c>
      <c r="M6578" s="29" t="s">
        <v>4163</v>
      </c>
      <c r="N6578" s="1" t="s">
        <v>478</v>
      </c>
      <c r="O6578" s="28" t="s">
        <v>1487</v>
      </c>
      <c r="P6578" s="1" t="s">
        <v>322</v>
      </c>
      <c r="Q6578" s="76">
        <v>10</v>
      </c>
      <c r="R6578" s="1"/>
      <c r="S6578" s="76"/>
      <c r="T6578" s="1" t="s">
        <v>115</v>
      </c>
      <c r="U6578" s="1"/>
      <c r="V6578" s="1"/>
      <c r="AC6578" s="93">
        <v>23</v>
      </c>
      <c r="AD6578" s="69">
        <v>220</v>
      </c>
      <c r="AE6578" s="33"/>
      <c r="AF6578" s="33"/>
      <c r="AG6578" s="33"/>
      <c r="AX6578" s="37">
        <f t="shared" si="316"/>
        <v>46149</v>
      </c>
      <c r="AY6578" s="178"/>
      <c r="AZ6578" s="185"/>
      <c r="BA6578" s="178"/>
      <c r="BB6578" s="178"/>
      <c r="BC6578" s="178"/>
      <c r="BD6578" s="178"/>
      <c r="BE6578" s="178"/>
      <c r="BF6578" s="178"/>
      <c r="BG6578" s="178"/>
      <c r="BT6578" s="37">
        <f t="shared" si="315"/>
        <v>46170</v>
      </c>
      <c r="BU6578" s="178"/>
      <c r="BV6578" s="185"/>
      <c r="BW6578" s="178"/>
      <c r="BX6578" s="178"/>
      <c r="BY6578" s="178"/>
      <c r="BZ6578" s="178"/>
      <c r="CA6578" s="178"/>
      <c r="CB6578" s="178"/>
      <c r="CC6578" s="178"/>
      <c r="CD6578" s="19"/>
      <c r="CE6578" s="1"/>
      <c r="CF6578" s="1"/>
      <c r="CG6578" s="1"/>
      <c r="CH6578" s="1"/>
      <c r="CI6578" s="1"/>
      <c r="CJ6578" s="1"/>
      <c r="CK6578" s="1"/>
      <c r="CL6578" s="1"/>
      <c r="CM6578" s="1"/>
      <c r="CN6578" s="1"/>
      <c r="CO6578" s="1"/>
    </row>
    <row r="6579" spans="1:93" ht="30" customHeight="1" x14ac:dyDescent="0.2">
      <c r="A6579" s="1">
        <v>6573</v>
      </c>
      <c r="B6579" s="1" t="s">
        <v>2558</v>
      </c>
      <c r="C6579" s="1" t="s">
        <v>2557</v>
      </c>
      <c r="D6579" s="28" t="s">
        <v>2517</v>
      </c>
      <c r="E6579" s="28" t="s">
        <v>2739</v>
      </c>
      <c r="F6579" s="1" t="s">
        <v>74</v>
      </c>
      <c r="G6579" s="1">
        <v>5</v>
      </c>
      <c r="H6579" s="1" t="s">
        <v>1059</v>
      </c>
      <c r="I6579" s="1" t="s">
        <v>114</v>
      </c>
      <c r="J6579" s="76">
        <v>551</v>
      </c>
      <c r="K6579" s="76">
        <v>2424475</v>
      </c>
      <c r="L6579" s="29">
        <v>46142</v>
      </c>
      <c r="M6579" s="29" t="s">
        <v>4163</v>
      </c>
      <c r="N6579" s="1" t="s">
        <v>478</v>
      </c>
      <c r="O6579" s="28" t="s">
        <v>1487</v>
      </c>
      <c r="P6579" s="1" t="s">
        <v>322</v>
      </c>
      <c r="Q6579" s="76">
        <v>12</v>
      </c>
      <c r="R6579" s="1"/>
      <c r="S6579" s="76"/>
      <c r="T6579" s="1" t="s">
        <v>115</v>
      </c>
      <c r="U6579" s="1"/>
      <c r="V6579" s="1"/>
      <c r="AC6579" s="93">
        <v>24.5</v>
      </c>
      <c r="AD6579" s="69">
        <v>210</v>
      </c>
      <c r="AE6579" s="33"/>
      <c r="AF6579" s="33"/>
      <c r="AG6579" s="33"/>
      <c r="AX6579" s="37">
        <f t="shared" si="316"/>
        <v>46149</v>
      </c>
      <c r="AY6579" s="178"/>
      <c r="AZ6579" s="185"/>
      <c r="BA6579" s="178"/>
      <c r="BB6579" s="178"/>
      <c r="BC6579" s="178"/>
      <c r="BD6579" s="178"/>
      <c r="BE6579" s="178"/>
      <c r="BF6579" s="178"/>
      <c r="BG6579" s="178"/>
      <c r="BT6579" s="37">
        <f t="shared" si="315"/>
        <v>46170</v>
      </c>
      <c r="BU6579" s="178"/>
      <c r="BV6579" s="185"/>
      <c r="BW6579" s="178"/>
      <c r="BX6579" s="178"/>
      <c r="BY6579" s="178"/>
      <c r="BZ6579" s="178"/>
      <c r="CA6579" s="178"/>
      <c r="CB6579" s="178"/>
      <c r="CC6579" s="178"/>
      <c r="CD6579" s="19"/>
      <c r="CE6579" s="1"/>
      <c r="CF6579" s="1"/>
      <c r="CG6579" s="1"/>
      <c r="CH6579" s="1"/>
      <c r="CI6579" s="1"/>
      <c r="CJ6579" s="1"/>
      <c r="CK6579" s="1"/>
      <c r="CL6579" s="1"/>
      <c r="CM6579" s="1"/>
      <c r="CN6579" s="1"/>
      <c r="CO6579" s="1"/>
    </row>
    <row r="6580" spans="1:93" ht="30" customHeight="1" x14ac:dyDescent="0.2">
      <c r="A6580" s="1">
        <v>6574</v>
      </c>
      <c r="B6580" s="1" t="s">
        <v>2558</v>
      </c>
      <c r="C6580" s="1" t="s">
        <v>2557</v>
      </c>
      <c r="D6580" s="28" t="s">
        <v>2517</v>
      </c>
      <c r="E6580" s="28" t="s">
        <v>2739</v>
      </c>
      <c r="F6580" s="1" t="s">
        <v>74</v>
      </c>
      <c r="G6580" s="1">
        <v>5</v>
      </c>
      <c r="H6580" s="1" t="s">
        <v>1059</v>
      </c>
      <c r="I6580" s="1" t="s">
        <v>114</v>
      </c>
      <c r="J6580" s="76">
        <v>553</v>
      </c>
      <c r="K6580" s="76">
        <v>2423391</v>
      </c>
      <c r="L6580" s="29">
        <v>46142</v>
      </c>
      <c r="M6580" s="29" t="s">
        <v>4163</v>
      </c>
      <c r="N6580" s="1" t="s">
        <v>478</v>
      </c>
      <c r="O6580" s="28" t="s">
        <v>1487</v>
      </c>
      <c r="P6580" s="1" t="s">
        <v>322</v>
      </c>
      <c r="Q6580" s="76">
        <v>12</v>
      </c>
      <c r="R6580" s="1"/>
      <c r="S6580" s="76"/>
      <c r="T6580" s="1" t="s">
        <v>115</v>
      </c>
      <c r="U6580" s="1"/>
      <c r="V6580" s="1"/>
      <c r="AC6580" s="93">
        <v>26</v>
      </c>
      <c r="AD6580" s="69">
        <v>210</v>
      </c>
      <c r="AE6580" s="33"/>
      <c r="AF6580" s="33"/>
      <c r="AG6580" s="33"/>
      <c r="AX6580" s="37">
        <f t="shared" si="316"/>
        <v>46149</v>
      </c>
      <c r="AY6580" s="178"/>
      <c r="AZ6580" s="185"/>
      <c r="BA6580" s="178"/>
      <c r="BB6580" s="178"/>
      <c r="BC6580" s="178"/>
      <c r="BD6580" s="178"/>
      <c r="BE6580" s="178"/>
      <c r="BF6580" s="178"/>
      <c r="BG6580" s="178"/>
      <c r="BT6580" s="37">
        <f t="shared" si="315"/>
        <v>46170</v>
      </c>
      <c r="BU6580" s="178"/>
      <c r="BV6580" s="185"/>
      <c r="BW6580" s="178"/>
      <c r="BX6580" s="178"/>
      <c r="BY6580" s="178"/>
      <c r="BZ6580" s="178"/>
      <c r="CA6580" s="178"/>
      <c r="CB6580" s="178"/>
      <c r="CC6580" s="178"/>
      <c r="CD6580" s="19"/>
      <c r="CE6580" s="1"/>
      <c r="CF6580" s="1"/>
      <c r="CG6580" s="1"/>
      <c r="CH6580" s="1"/>
      <c r="CI6580" s="1"/>
      <c r="CJ6580" s="1"/>
      <c r="CK6580" s="1"/>
      <c r="CL6580" s="1"/>
      <c r="CM6580" s="1"/>
      <c r="CN6580" s="1"/>
      <c r="CO6580" s="1"/>
    </row>
    <row r="6581" spans="1:93" ht="30" customHeight="1" x14ac:dyDescent="0.2">
      <c r="A6581" s="1">
        <v>6575</v>
      </c>
      <c r="B6581" s="1" t="s">
        <v>2558</v>
      </c>
      <c r="C6581" s="1" t="s">
        <v>2557</v>
      </c>
      <c r="D6581" s="28" t="s">
        <v>2517</v>
      </c>
      <c r="E6581" s="28" t="s">
        <v>2739</v>
      </c>
      <c r="F6581" s="1" t="s">
        <v>74</v>
      </c>
      <c r="G6581" s="1">
        <v>5</v>
      </c>
      <c r="H6581" s="1" t="s">
        <v>1059</v>
      </c>
      <c r="I6581" s="1" t="s">
        <v>114</v>
      </c>
      <c r="J6581" s="76">
        <v>302</v>
      </c>
      <c r="K6581" s="76">
        <v>2424476</v>
      </c>
      <c r="L6581" s="29">
        <v>46142</v>
      </c>
      <c r="M6581" s="29" t="s">
        <v>4163</v>
      </c>
      <c r="N6581" s="1" t="s">
        <v>478</v>
      </c>
      <c r="O6581" s="28" t="s">
        <v>1487</v>
      </c>
      <c r="P6581" s="1" t="s">
        <v>322</v>
      </c>
      <c r="Q6581" s="76">
        <v>8</v>
      </c>
      <c r="R6581" s="1"/>
      <c r="S6581" s="76"/>
      <c r="T6581" s="1" t="s">
        <v>115</v>
      </c>
      <c r="U6581" s="1"/>
      <c r="V6581" s="1"/>
      <c r="AC6581" s="93">
        <v>26.5</v>
      </c>
      <c r="AD6581" s="69">
        <v>200</v>
      </c>
      <c r="AE6581" s="33"/>
      <c r="AF6581" s="33"/>
      <c r="AG6581" s="33"/>
      <c r="AX6581" s="37">
        <f t="shared" si="316"/>
        <v>46149</v>
      </c>
      <c r="AY6581" s="178"/>
      <c r="AZ6581" s="185"/>
      <c r="BA6581" s="178"/>
      <c r="BB6581" s="178"/>
      <c r="BC6581" s="178"/>
      <c r="BD6581" s="178"/>
      <c r="BE6581" s="178"/>
      <c r="BF6581" s="178"/>
      <c r="BG6581" s="178"/>
      <c r="BT6581" s="37">
        <f t="shared" si="315"/>
        <v>46170</v>
      </c>
      <c r="BU6581" s="178"/>
      <c r="BV6581" s="185"/>
      <c r="BW6581" s="178"/>
      <c r="BX6581" s="178"/>
      <c r="BY6581" s="178"/>
      <c r="BZ6581" s="178"/>
      <c r="CA6581" s="178"/>
      <c r="CB6581" s="178"/>
      <c r="CC6581" s="178"/>
      <c r="CD6581" s="19"/>
      <c r="CE6581" s="1"/>
      <c r="CF6581" s="1"/>
      <c r="CG6581" s="1"/>
      <c r="CH6581" s="1"/>
      <c r="CI6581" s="1"/>
      <c r="CJ6581" s="1"/>
      <c r="CK6581" s="1"/>
      <c r="CL6581" s="1"/>
      <c r="CM6581" s="1"/>
      <c r="CN6581" s="1"/>
      <c r="CO6581" s="1"/>
    </row>
    <row r="6582" spans="1:93" ht="30" customHeight="1" x14ac:dyDescent="0.2">
      <c r="A6582" s="1">
        <v>6576</v>
      </c>
      <c r="B6582" s="1" t="s">
        <v>2558</v>
      </c>
      <c r="C6582" s="1" t="s">
        <v>2557</v>
      </c>
      <c r="D6582" s="28" t="s">
        <v>2517</v>
      </c>
      <c r="E6582" s="28" t="s">
        <v>2739</v>
      </c>
      <c r="F6582" s="1" t="s">
        <v>74</v>
      </c>
      <c r="G6582" s="1">
        <v>5</v>
      </c>
      <c r="H6582" s="1" t="s">
        <v>1059</v>
      </c>
      <c r="I6582" s="1" t="s">
        <v>114</v>
      </c>
      <c r="J6582" s="76">
        <v>303</v>
      </c>
      <c r="K6582" s="76">
        <v>2423390</v>
      </c>
      <c r="L6582" s="29">
        <v>46142</v>
      </c>
      <c r="M6582" s="29" t="s">
        <v>4163</v>
      </c>
      <c r="N6582" s="1" t="s">
        <v>478</v>
      </c>
      <c r="O6582" s="28" t="s">
        <v>1487</v>
      </c>
      <c r="P6582" s="1" t="s">
        <v>322</v>
      </c>
      <c r="Q6582" s="76">
        <v>8</v>
      </c>
      <c r="R6582" s="1"/>
      <c r="S6582" s="76"/>
      <c r="T6582" s="1" t="s">
        <v>115</v>
      </c>
      <c r="U6582" s="1"/>
      <c r="V6582" s="1"/>
      <c r="AC6582" s="93">
        <v>24.5</v>
      </c>
      <c r="AD6582" s="69">
        <v>240</v>
      </c>
      <c r="AE6582" s="33"/>
      <c r="AF6582" s="33"/>
      <c r="AG6582" s="33"/>
      <c r="AX6582" s="37">
        <f t="shared" si="316"/>
        <v>46149</v>
      </c>
      <c r="AY6582" s="178"/>
      <c r="AZ6582" s="185"/>
      <c r="BA6582" s="179"/>
      <c r="BB6582" s="179"/>
      <c r="BC6582" s="179"/>
      <c r="BD6582" s="179"/>
      <c r="BE6582" s="179"/>
      <c r="BF6582" s="179"/>
      <c r="BG6582" s="178"/>
      <c r="BT6582" s="37">
        <f t="shared" si="315"/>
        <v>46170</v>
      </c>
      <c r="BU6582" s="178"/>
      <c r="BV6582" s="185"/>
      <c r="BW6582" s="179"/>
      <c r="BX6582" s="179"/>
      <c r="BY6582" s="179"/>
      <c r="BZ6582" s="179"/>
      <c r="CA6582" s="179"/>
      <c r="CB6582" s="179"/>
      <c r="CC6582" s="178"/>
      <c r="CD6582" s="19"/>
      <c r="CE6582" s="1"/>
      <c r="CF6582" s="1"/>
      <c r="CG6582" s="1"/>
      <c r="CH6582" s="1"/>
      <c r="CI6582" s="1"/>
      <c r="CJ6582" s="1"/>
      <c r="CK6582" s="1"/>
      <c r="CL6582" s="1"/>
      <c r="CM6582" s="1"/>
      <c r="CN6582" s="1"/>
      <c r="CO6582" s="1"/>
    </row>
    <row r="6583" spans="1:93" ht="30" customHeight="1" x14ac:dyDescent="0.2">
      <c r="A6583" s="1">
        <v>6577</v>
      </c>
      <c r="B6583" s="1" t="s">
        <v>2558</v>
      </c>
      <c r="C6583" s="1" t="s">
        <v>2557</v>
      </c>
      <c r="D6583" s="28" t="s">
        <v>2517</v>
      </c>
      <c r="E6583" s="28" t="s">
        <v>2739</v>
      </c>
      <c r="F6583" s="1" t="s">
        <v>74</v>
      </c>
      <c r="G6583" s="1">
        <v>5</v>
      </c>
      <c r="H6583" s="1" t="s">
        <v>1059</v>
      </c>
      <c r="I6583" s="1" t="s">
        <v>114</v>
      </c>
      <c r="J6583" s="76">
        <v>557</v>
      </c>
      <c r="K6583" s="76">
        <v>2424479</v>
      </c>
      <c r="L6583" s="29">
        <v>46142</v>
      </c>
      <c r="M6583" s="29" t="s">
        <v>4163</v>
      </c>
      <c r="N6583" s="1" t="s">
        <v>478</v>
      </c>
      <c r="O6583" s="28" t="s">
        <v>1487</v>
      </c>
      <c r="P6583" s="1" t="s">
        <v>322</v>
      </c>
      <c r="Q6583" s="76">
        <v>12</v>
      </c>
      <c r="R6583" s="1"/>
      <c r="S6583" s="76"/>
      <c r="T6583" s="1" t="s">
        <v>115</v>
      </c>
      <c r="U6583" s="1"/>
      <c r="V6583" s="1"/>
      <c r="AC6583" s="93">
        <v>26.5</v>
      </c>
      <c r="AD6583" s="69">
        <v>200</v>
      </c>
      <c r="AE6583" s="33"/>
      <c r="AF6583" s="33"/>
      <c r="AG6583" s="33"/>
      <c r="AX6583" s="37">
        <f t="shared" si="316"/>
        <v>46149</v>
      </c>
      <c r="AY6583" s="178"/>
      <c r="AZ6583" s="185"/>
      <c r="BA6583" s="177">
        <v>41.2</v>
      </c>
      <c r="BB6583" s="177">
        <v>40.700000000000003</v>
      </c>
      <c r="BC6583" s="177"/>
      <c r="BD6583" s="177"/>
      <c r="BE6583" s="177"/>
      <c r="BF6583" s="177"/>
      <c r="BG6583" s="178"/>
      <c r="BT6583" s="37">
        <f t="shared" si="315"/>
        <v>46170</v>
      </c>
      <c r="BU6583" s="178"/>
      <c r="BV6583" s="185"/>
      <c r="BW6583" s="177"/>
      <c r="BX6583" s="177"/>
      <c r="BY6583" s="177"/>
      <c r="BZ6583" s="177"/>
      <c r="CA6583" s="177"/>
      <c r="CB6583" s="177"/>
      <c r="CC6583" s="178"/>
      <c r="CD6583" s="19"/>
      <c r="CE6583" s="1"/>
      <c r="CF6583" s="1"/>
      <c r="CG6583" s="1"/>
      <c r="CH6583" s="1"/>
      <c r="CI6583" s="1"/>
      <c r="CJ6583" s="1"/>
      <c r="CK6583" s="1"/>
      <c r="CL6583" s="1"/>
      <c r="CM6583" s="1"/>
      <c r="CN6583" s="1"/>
      <c r="CO6583" s="1"/>
    </row>
    <row r="6584" spans="1:93" ht="30" customHeight="1" x14ac:dyDescent="0.2">
      <c r="A6584" s="1">
        <v>6578</v>
      </c>
      <c r="B6584" s="1" t="s">
        <v>2558</v>
      </c>
      <c r="C6584" s="1" t="s">
        <v>2557</v>
      </c>
      <c r="D6584" s="28" t="s">
        <v>2517</v>
      </c>
      <c r="E6584" s="28" t="s">
        <v>2739</v>
      </c>
      <c r="F6584" s="1" t="s">
        <v>74</v>
      </c>
      <c r="G6584" s="1">
        <v>5</v>
      </c>
      <c r="H6584" s="1" t="s">
        <v>1059</v>
      </c>
      <c r="I6584" s="1" t="s">
        <v>114</v>
      </c>
      <c r="J6584" s="76">
        <v>273</v>
      </c>
      <c r="K6584" s="76">
        <v>2423394</v>
      </c>
      <c r="L6584" s="29">
        <v>46142</v>
      </c>
      <c r="M6584" s="29" t="s">
        <v>4163</v>
      </c>
      <c r="N6584" s="1" t="s">
        <v>478</v>
      </c>
      <c r="O6584" s="28" t="s">
        <v>1487</v>
      </c>
      <c r="P6584" s="1" t="s">
        <v>322</v>
      </c>
      <c r="Q6584" s="76">
        <v>8</v>
      </c>
      <c r="R6584" s="1"/>
      <c r="S6584" s="76"/>
      <c r="T6584" s="1" t="s">
        <v>115</v>
      </c>
      <c r="U6584" s="1"/>
      <c r="V6584" s="1"/>
      <c r="AC6584" s="93">
        <v>25</v>
      </c>
      <c r="AD6584" s="69">
        <v>235</v>
      </c>
      <c r="AE6584" s="33"/>
      <c r="AF6584" s="33"/>
      <c r="AG6584" s="33"/>
      <c r="AX6584" s="37">
        <f t="shared" si="316"/>
        <v>46149</v>
      </c>
      <c r="AY6584" s="178"/>
      <c r="AZ6584" s="185"/>
      <c r="BA6584" s="178"/>
      <c r="BB6584" s="178"/>
      <c r="BC6584" s="178"/>
      <c r="BD6584" s="178"/>
      <c r="BE6584" s="178"/>
      <c r="BF6584" s="178"/>
      <c r="BG6584" s="178"/>
      <c r="BT6584" s="37">
        <f t="shared" si="315"/>
        <v>46170</v>
      </c>
      <c r="BU6584" s="178"/>
      <c r="BV6584" s="185"/>
      <c r="BW6584" s="178"/>
      <c r="BX6584" s="178"/>
      <c r="BY6584" s="178"/>
      <c r="BZ6584" s="178"/>
      <c r="CA6584" s="178"/>
      <c r="CB6584" s="178"/>
      <c r="CC6584" s="178"/>
      <c r="CD6584" s="19"/>
      <c r="CE6584" s="1"/>
      <c r="CF6584" s="1"/>
      <c r="CG6584" s="1"/>
      <c r="CH6584" s="1"/>
      <c r="CI6584" s="1"/>
      <c r="CJ6584" s="1"/>
      <c r="CK6584" s="1"/>
      <c r="CL6584" s="1"/>
      <c r="CM6584" s="1"/>
      <c r="CN6584" s="1"/>
      <c r="CO6584" s="1"/>
    </row>
    <row r="6585" spans="1:93" ht="30" customHeight="1" x14ac:dyDescent="0.2">
      <c r="A6585" s="1">
        <v>6579</v>
      </c>
      <c r="B6585" s="1" t="s">
        <v>2558</v>
      </c>
      <c r="C6585" s="1" t="s">
        <v>2557</v>
      </c>
      <c r="D6585" s="28" t="s">
        <v>2517</v>
      </c>
      <c r="E6585" s="28" t="s">
        <v>2739</v>
      </c>
      <c r="F6585" s="1" t="s">
        <v>74</v>
      </c>
      <c r="G6585" s="1">
        <v>5</v>
      </c>
      <c r="H6585" s="1" t="s">
        <v>1059</v>
      </c>
      <c r="I6585" s="1" t="s">
        <v>114</v>
      </c>
      <c r="J6585" s="76">
        <v>274</v>
      </c>
      <c r="K6585" s="76">
        <v>2423396</v>
      </c>
      <c r="L6585" s="29">
        <v>46142</v>
      </c>
      <c r="M6585" s="29" t="s">
        <v>4163</v>
      </c>
      <c r="N6585" s="1" t="s">
        <v>478</v>
      </c>
      <c r="O6585" s="28" t="s">
        <v>1487</v>
      </c>
      <c r="P6585" s="1" t="s">
        <v>322</v>
      </c>
      <c r="Q6585" s="76">
        <v>8</v>
      </c>
      <c r="R6585" s="1"/>
      <c r="S6585" s="76"/>
      <c r="T6585" s="1" t="s">
        <v>115</v>
      </c>
      <c r="U6585" s="1"/>
      <c r="V6585" s="1"/>
      <c r="AC6585" s="93">
        <v>24.5</v>
      </c>
      <c r="AD6585" s="69">
        <v>205</v>
      </c>
      <c r="AE6585" s="33"/>
      <c r="AF6585" s="33"/>
      <c r="AG6585" s="33"/>
      <c r="AX6585" s="37">
        <f t="shared" si="316"/>
        <v>46149</v>
      </c>
      <c r="AY6585" s="178"/>
      <c r="AZ6585" s="185"/>
      <c r="BA6585" s="178"/>
      <c r="BB6585" s="178"/>
      <c r="BC6585" s="178"/>
      <c r="BD6585" s="178"/>
      <c r="BE6585" s="178"/>
      <c r="BF6585" s="178"/>
      <c r="BG6585" s="178"/>
      <c r="BT6585" s="37">
        <f t="shared" si="315"/>
        <v>46170</v>
      </c>
      <c r="BU6585" s="178"/>
      <c r="BV6585" s="185"/>
      <c r="BW6585" s="178"/>
      <c r="BX6585" s="178"/>
      <c r="BY6585" s="178"/>
      <c r="BZ6585" s="178"/>
      <c r="CA6585" s="178"/>
      <c r="CB6585" s="178"/>
      <c r="CC6585" s="178"/>
      <c r="CD6585" s="19"/>
      <c r="CE6585" s="1"/>
      <c r="CF6585" s="1"/>
      <c r="CG6585" s="1"/>
      <c r="CH6585" s="1"/>
      <c r="CI6585" s="1"/>
      <c r="CJ6585" s="1"/>
      <c r="CK6585" s="1"/>
      <c r="CL6585" s="1"/>
      <c r="CM6585" s="1"/>
      <c r="CN6585" s="1"/>
      <c r="CO6585" s="1"/>
    </row>
    <row r="6586" spans="1:93" ht="30" customHeight="1" x14ac:dyDescent="0.2">
      <c r="A6586" s="1">
        <v>6580</v>
      </c>
      <c r="B6586" s="1" t="s">
        <v>2558</v>
      </c>
      <c r="C6586" s="1" t="s">
        <v>2557</v>
      </c>
      <c r="D6586" s="28" t="s">
        <v>2517</v>
      </c>
      <c r="E6586" s="28" t="s">
        <v>2739</v>
      </c>
      <c r="F6586" s="1" t="s">
        <v>74</v>
      </c>
      <c r="G6586" s="1">
        <v>5</v>
      </c>
      <c r="H6586" s="1" t="s">
        <v>1059</v>
      </c>
      <c r="I6586" s="1" t="s">
        <v>114</v>
      </c>
      <c r="J6586" s="76">
        <v>553</v>
      </c>
      <c r="K6586" s="76">
        <v>2423397</v>
      </c>
      <c r="L6586" s="29">
        <v>46142</v>
      </c>
      <c r="M6586" s="29" t="s">
        <v>4163</v>
      </c>
      <c r="N6586" s="1" t="s">
        <v>478</v>
      </c>
      <c r="O6586" s="28" t="s">
        <v>1487</v>
      </c>
      <c r="P6586" s="1" t="s">
        <v>322</v>
      </c>
      <c r="Q6586" s="76">
        <v>12</v>
      </c>
      <c r="R6586" s="1"/>
      <c r="S6586" s="76"/>
      <c r="T6586" s="1" t="s">
        <v>115</v>
      </c>
      <c r="U6586" s="1"/>
      <c r="V6586" s="1"/>
      <c r="AC6586" s="93">
        <v>26.5</v>
      </c>
      <c r="AD6586" s="69">
        <v>220</v>
      </c>
      <c r="AE6586" s="33"/>
      <c r="AF6586" s="33"/>
      <c r="AG6586" s="33"/>
      <c r="AX6586" s="37">
        <f t="shared" si="316"/>
        <v>46149</v>
      </c>
      <c r="AY6586" s="178"/>
      <c r="AZ6586" s="185"/>
      <c r="BA6586" s="178"/>
      <c r="BB6586" s="178"/>
      <c r="BC6586" s="178"/>
      <c r="BD6586" s="178"/>
      <c r="BE6586" s="178"/>
      <c r="BF6586" s="178"/>
      <c r="BG6586" s="178"/>
      <c r="BT6586" s="37">
        <f t="shared" si="315"/>
        <v>46170</v>
      </c>
      <c r="BU6586" s="178"/>
      <c r="BV6586" s="185"/>
      <c r="BW6586" s="178"/>
      <c r="BX6586" s="178"/>
      <c r="BY6586" s="178"/>
      <c r="BZ6586" s="178"/>
      <c r="CA6586" s="178"/>
      <c r="CB6586" s="178"/>
      <c r="CC6586" s="178"/>
      <c r="CD6586" s="19"/>
      <c r="CE6586" s="1"/>
      <c r="CF6586" s="1"/>
      <c r="CG6586" s="1"/>
      <c r="CH6586" s="1"/>
      <c r="CI6586" s="1"/>
      <c r="CJ6586" s="1"/>
      <c r="CK6586" s="1"/>
      <c r="CL6586" s="1"/>
      <c r="CM6586" s="1"/>
      <c r="CN6586" s="1"/>
      <c r="CO6586" s="1"/>
    </row>
    <row r="6587" spans="1:93" ht="30" customHeight="1" x14ac:dyDescent="0.2">
      <c r="A6587" s="1">
        <v>6581</v>
      </c>
      <c r="B6587" s="1" t="s">
        <v>2558</v>
      </c>
      <c r="C6587" s="1" t="s">
        <v>2557</v>
      </c>
      <c r="D6587" s="28" t="s">
        <v>2517</v>
      </c>
      <c r="E6587" s="28" t="s">
        <v>2739</v>
      </c>
      <c r="F6587" s="1" t="s">
        <v>74</v>
      </c>
      <c r="G6587" s="1">
        <v>5</v>
      </c>
      <c r="H6587" s="1" t="s">
        <v>1059</v>
      </c>
      <c r="I6587" s="1" t="s">
        <v>114</v>
      </c>
      <c r="J6587" s="76">
        <v>437</v>
      </c>
      <c r="K6587" s="76">
        <v>2424484</v>
      </c>
      <c r="L6587" s="29">
        <v>46142</v>
      </c>
      <c r="M6587" s="29" t="s">
        <v>4163</v>
      </c>
      <c r="N6587" s="1" t="s">
        <v>478</v>
      </c>
      <c r="O6587" s="28" t="s">
        <v>1487</v>
      </c>
      <c r="P6587" s="1" t="s">
        <v>322</v>
      </c>
      <c r="Q6587" s="76">
        <v>10</v>
      </c>
      <c r="R6587" s="1"/>
      <c r="S6587" s="76">
        <v>6</v>
      </c>
      <c r="T6587" s="1" t="s">
        <v>115</v>
      </c>
      <c r="U6587" s="1"/>
      <c r="V6587" s="1"/>
      <c r="AC6587" s="93">
        <v>25</v>
      </c>
      <c r="AD6587" s="69">
        <v>200</v>
      </c>
      <c r="AE6587" s="33"/>
      <c r="AF6587" s="33"/>
      <c r="AG6587" s="33"/>
      <c r="AX6587" s="37">
        <f t="shared" si="316"/>
        <v>46149</v>
      </c>
      <c r="AY6587" s="178"/>
      <c r="AZ6587" s="185"/>
      <c r="BA6587" s="178"/>
      <c r="BB6587" s="178"/>
      <c r="BC6587" s="178"/>
      <c r="BD6587" s="178"/>
      <c r="BE6587" s="178"/>
      <c r="BF6587" s="178"/>
      <c r="BG6587" s="178"/>
      <c r="BT6587" s="37">
        <f t="shared" si="315"/>
        <v>46170</v>
      </c>
      <c r="BU6587" s="178"/>
      <c r="BV6587" s="185"/>
      <c r="BW6587" s="178"/>
      <c r="BX6587" s="178"/>
      <c r="BY6587" s="178"/>
      <c r="BZ6587" s="178"/>
      <c r="CA6587" s="178"/>
      <c r="CB6587" s="178"/>
      <c r="CC6587" s="178"/>
      <c r="CD6587" s="19"/>
      <c r="CE6587" s="1"/>
      <c r="CF6587" s="1"/>
      <c r="CG6587" s="1"/>
      <c r="CH6587" s="1"/>
      <c r="CI6587" s="1"/>
      <c r="CJ6587" s="1"/>
      <c r="CK6587" s="1"/>
      <c r="CL6587" s="1"/>
      <c r="CM6587" s="1"/>
      <c r="CN6587" s="1"/>
      <c r="CO6587" s="1"/>
    </row>
    <row r="6588" spans="1:93" ht="30" customHeight="1" x14ac:dyDescent="0.2">
      <c r="A6588" s="1">
        <v>6582</v>
      </c>
      <c r="B6588" s="1" t="s">
        <v>2558</v>
      </c>
      <c r="C6588" s="1" t="s">
        <v>2557</v>
      </c>
      <c r="D6588" s="28" t="s">
        <v>2517</v>
      </c>
      <c r="E6588" s="28" t="s">
        <v>2739</v>
      </c>
      <c r="F6588" s="1" t="s">
        <v>74</v>
      </c>
      <c r="G6588" s="1">
        <v>5</v>
      </c>
      <c r="H6588" s="1" t="s">
        <v>1059</v>
      </c>
      <c r="I6588" s="1" t="s">
        <v>114</v>
      </c>
      <c r="J6588" s="76">
        <v>273</v>
      </c>
      <c r="K6588" s="76">
        <v>2423400</v>
      </c>
      <c r="L6588" s="29">
        <v>46142</v>
      </c>
      <c r="M6588" s="29" t="s">
        <v>4163</v>
      </c>
      <c r="N6588" s="1" t="s">
        <v>478</v>
      </c>
      <c r="O6588" s="28" t="s">
        <v>1487</v>
      </c>
      <c r="P6588" s="1" t="s">
        <v>322</v>
      </c>
      <c r="Q6588" s="76">
        <v>8</v>
      </c>
      <c r="R6588" s="1"/>
      <c r="S6588" s="76"/>
      <c r="T6588" s="1" t="s">
        <v>115</v>
      </c>
      <c r="U6588" s="1"/>
      <c r="V6588" s="1"/>
      <c r="AC6588" s="93">
        <v>25</v>
      </c>
      <c r="AD6588" s="69">
        <v>220</v>
      </c>
      <c r="AE6588" s="33"/>
      <c r="AF6588" s="33"/>
      <c r="AG6588" s="33"/>
      <c r="AX6588" s="37">
        <f t="shared" si="316"/>
        <v>46149</v>
      </c>
      <c r="AY6588" s="178"/>
      <c r="AZ6588" s="185"/>
      <c r="BA6588" s="178"/>
      <c r="BB6588" s="178"/>
      <c r="BC6588" s="178"/>
      <c r="BD6588" s="178"/>
      <c r="BE6588" s="178"/>
      <c r="BF6588" s="178"/>
      <c r="BG6588" s="178"/>
      <c r="BT6588" s="37">
        <f t="shared" si="315"/>
        <v>46170</v>
      </c>
      <c r="BU6588" s="178"/>
      <c r="BV6588" s="185"/>
      <c r="BW6588" s="178"/>
      <c r="BX6588" s="178"/>
      <c r="BY6588" s="178"/>
      <c r="BZ6588" s="178"/>
      <c r="CA6588" s="178"/>
      <c r="CB6588" s="178"/>
      <c r="CC6588" s="178"/>
      <c r="CD6588" s="19"/>
      <c r="CE6588" s="1"/>
      <c r="CF6588" s="1"/>
      <c r="CG6588" s="1"/>
      <c r="CH6588" s="1"/>
      <c r="CI6588" s="1"/>
      <c r="CJ6588" s="1"/>
      <c r="CK6588" s="1"/>
      <c r="CL6588" s="1"/>
      <c r="CM6588" s="1"/>
      <c r="CN6588" s="1"/>
      <c r="CO6588" s="1"/>
    </row>
    <row r="6589" spans="1:93" ht="30" customHeight="1" x14ac:dyDescent="0.2">
      <c r="A6589" s="1">
        <v>6583</v>
      </c>
      <c r="B6589" s="1" t="s">
        <v>2558</v>
      </c>
      <c r="C6589" s="1" t="s">
        <v>2557</v>
      </c>
      <c r="D6589" s="28" t="s">
        <v>2517</v>
      </c>
      <c r="E6589" s="28" t="s">
        <v>2739</v>
      </c>
      <c r="F6589" s="1" t="s">
        <v>74</v>
      </c>
      <c r="G6589" s="1">
        <v>5</v>
      </c>
      <c r="H6589" s="1" t="s">
        <v>1059</v>
      </c>
      <c r="I6589" s="1" t="s">
        <v>114</v>
      </c>
      <c r="J6589" s="76">
        <v>551</v>
      </c>
      <c r="K6589" s="76">
        <v>2423401</v>
      </c>
      <c r="L6589" s="29">
        <v>46142</v>
      </c>
      <c r="M6589" s="29" t="s">
        <v>4163</v>
      </c>
      <c r="N6589" s="1" t="s">
        <v>478</v>
      </c>
      <c r="O6589" s="28" t="s">
        <v>1487</v>
      </c>
      <c r="P6589" s="1" t="s">
        <v>322</v>
      </c>
      <c r="Q6589" s="76">
        <v>6</v>
      </c>
      <c r="R6589" s="1"/>
      <c r="S6589" s="76"/>
      <c r="T6589" s="1" t="s">
        <v>115</v>
      </c>
      <c r="U6589" s="1"/>
      <c r="V6589" s="1"/>
      <c r="AC6589" s="93">
        <v>24</v>
      </c>
      <c r="AD6589" s="69">
        <v>210</v>
      </c>
      <c r="AE6589" s="33"/>
      <c r="AF6589" s="33"/>
      <c r="AG6589" s="33"/>
      <c r="AX6589" s="37">
        <f t="shared" si="316"/>
        <v>46149</v>
      </c>
      <c r="AY6589" s="179"/>
      <c r="AZ6589" s="185"/>
      <c r="BA6589" s="178"/>
      <c r="BB6589" s="178"/>
      <c r="BC6589" s="178"/>
      <c r="BD6589" s="178"/>
      <c r="BE6589" s="178"/>
      <c r="BF6589" s="178"/>
      <c r="BG6589" s="179"/>
      <c r="BT6589" s="37">
        <f t="shared" si="315"/>
        <v>46170</v>
      </c>
      <c r="BU6589" s="179"/>
      <c r="BV6589" s="185"/>
      <c r="BW6589" s="178"/>
      <c r="BX6589" s="178"/>
      <c r="BY6589" s="178"/>
      <c r="BZ6589" s="178"/>
      <c r="CA6589" s="178"/>
      <c r="CB6589" s="178"/>
      <c r="CC6589" s="179"/>
      <c r="CD6589" s="19"/>
      <c r="CE6589" s="1"/>
      <c r="CF6589" s="1"/>
      <c r="CG6589" s="1"/>
      <c r="CH6589" s="1"/>
      <c r="CI6589" s="1"/>
      <c r="CJ6589" s="1"/>
      <c r="CK6589" s="1"/>
      <c r="CL6589" s="1"/>
      <c r="CM6589" s="1"/>
      <c r="CN6589" s="1"/>
      <c r="CO6589" s="1"/>
    </row>
    <row r="6590" spans="1:93" ht="30" customHeight="1" x14ac:dyDescent="0.2">
      <c r="A6590" s="1">
        <v>6584</v>
      </c>
      <c r="B6590" s="1" t="s">
        <v>2740</v>
      </c>
      <c r="C6590" s="1" t="s">
        <v>2741</v>
      </c>
      <c r="D6590" s="28" t="s">
        <v>2742</v>
      </c>
      <c r="E6590" s="28" t="s">
        <v>2702</v>
      </c>
      <c r="F6590" s="1" t="s">
        <v>74</v>
      </c>
      <c r="G6590" s="1">
        <v>7</v>
      </c>
      <c r="H6590" s="1" t="s">
        <v>1059</v>
      </c>
      <c r="I6590" s="1" t="s">
        <v>114</v>
      </c>
      <c r="J6590" s="76">
        <v>393</v>
      </c>
      <c r="K6590" s="76">
        <v>2424480</v>
      </c>
      <c r="L6590" s="29">
        <v>46143</v>
      </c>
      <c r="M6590" s="29" t="s">
        <v>4163</v>
      </c>
      <c r="N6590" s="1" t="s">
        <v>478</v>
      </c>
      <c r="O6590" s="28" t="s">
        <v>1495</v>
      </c>
      <c r="P6590" s="1" t="s">
        <v>323</v>
      </c>
      <c r="Q6590" s="76">
        <v>10</v>
      </c>
      <c r="R6590" s="1"/>
      <c r="S6590" s="76">
        <v>6</v>
      </c>
      <c r="T6590" s="1" t="s">
        <v>115</v>
      </c>
      <c r="U6590" s="1"/>
      <c r="V6590" s="1"/>
      <c r="AC6590" s="93">
        <v>25</v>
      </c>
      <c r="AD6590" s="69">
        <v>240</v>
      </c>
      <c r="AE6590" s="33"/>
      <c r="AF6590" s="33"/>
      <c r="AG6590" s="33"/>
      <c r="AX6590" s="37">
        <f t="shared" si="316"/>
        <v>46150</v>
      </c>
      <c r="AY6590" s="1"/>
      <c r="AZ6590" s="1"/>
      <c r="BA6590" s="34"/>
      <c r="BB6590" s="34"/>
      <c r="BC6590" s="34"/>
      <c r="BD6590" s="34"/>
      <c r="BE6590" s="34"/>
      <c r="BF6590" s="34"/>
      <c r="BG6590" s="1"/>
      <c r="BT6590" s="37">
        <f t="shared" si="315"/>
        <v>46171</v>
      </c>
      <c r="BU6590" s="31"/>
      <c r="BW6590" s="33"/>
      <c r="BX6590" s="1"/>
      <c r="BY6590" s="1"/>
      <c r="BZ6590" s="1"/>
      <c r="CA6590" s="1"/>
      <c r="CB6590" s="1"/>
      <c r="CC6590" s="1"/>
      <c r="CE6590" s="1"/>
      <c r="CF6590" s="1"/>
      <c r="CG6590" s="1"/>
      <c r="CH6590" s="1"/>
      <c r="CI6590" s="1"/>
      <c r="CJ6590" s="1"/>
      <c r="CK6590" s="1"/>
      <c r="CL6590" s="1"/>
      <c r="CM6590" s="1"/>
      <c r="CN6590" s="1"/>
      <c r="CO6590" s="1"/>
    </row>
    <row r="6591" spans="1:93" ht="30" customHeight="1" x14ac:dyDescent="0.2">
      <c r="A6591" s="1">
        <v>6585</v>
      </c>
      <c r="B6591" s="1" t="s">
        <v>2740</v>
      </c>
      <c r="C6591" s="1" t="s">
        <v>2741</v>
      </c>
      <c r="D6591" s="28" t="s">
        <v>2742</v>
      </c>
      <c r="E6591" s="28" t="s">
        <v>2702</v>
      </c>
      <c r="F6591" s="1" t="s">
        <v>74</v>
      </c>
      <c r="G6591" s="1">
        <v>7</v>
      </c>
      <c r="H6591" s="1" t="s">
        <v>1059</v>
      </c>
      <c r="I6591" s="1" t="s">
        <v>114</v>
      </c>
      <c r="J6591" s="76">
        <v>403</v>
      </c>
      <c r="K6591" s="76">
        <v>2424483</v>
      </c>
      <c r="L6591" s="29">
        <v>46143</v>
      </c>
      <c r="M6591" s="29" t="s">
        <v>4163</v>
      </c>
      <c r="N6591" s="1" t="s">
        <v>478</v>
      </c>
      <c r="O6591" s="28" t="s">
        <v>1495</v>
      </c>
      <c r="P6591" s="1" t="s">
        <v>323</v>
      </c>
      <c r="Q6591" s="76">
        <v>9</v>
      </c>
      <c r="R6591" s="1"/>
      <c r="S6591" s="76"/>
      <c r="T6591" s="1" t="s">
        <v>115</v>
      </c>
      <c r="U6591" s="1"/>
      <c r="V6591" s="1"/>
      <c r="AC6591" s="93">
        <v>24</v>
      </c>
      <c r="AD6591" s="69">
        <v>230</v>
      </c>
      <c r="AE6591" s="33"/>
      <c r="AF6591" s="33"/>
      <c r="AG6591" s="33"/>
      <c r="AX6591" s="37">
        <f t="shared" si="316"/>
        <v>46150</v>
      </c>
      <c r="AY6591" s="1"/>
      <c r="AZ6591" s="1"/>
      <c r="BA6591" s="34"/>
      <c r="BB6591" s="34"/>
      <c r="BC6591" s="34"/>
      <c r="BD6591" s="34"/>
      <c r="BE6591" s="34"/>
      <c r="BF6591" s="34"/>
      <c r="BG6591" s="1"/>
      <c r="BT6591" s="37">
        <f t="shared" si="315"/>
        <v>46171</v>
      </c>
      <c r="BU6591" s="31"/>
      <c r="BW6591" s="33"/>
      <c r="BX6591" s="1"/>
      <c r="BY6591" s="1"/>
      <c r="BZ6591" s="1"/>
      <c r="CA6591" s="1"/>
      <c r="CB6591" s="1"/>
      <c r="CC6591" s="1"/>
      <c r="CE6591" s="1"/>
      <c r="CF6591" s="1"/>
      <c r="CG6591" s="1"/>
      <c r="CH6591" s="1"/>
      <c r="CI6591" s="1"/>
      <c r="CJ6591" s="1"/>
      <c r="CK6591" s="1"/>
      <c r="CL6591" s="1"/>
      <c r="CM6591" s="1"/>
      <c r="CN6591" s="1"/>
      <c r="CO6591" s="1"/>
    </row>
    <row r="6592" spans="1:93" ht="30" customHeight="1" x14ac:dyDescent="0.2">
      <c r="A6592" s="1">
        <v>6586</v>
      </c>
      <c r="B6592" s="1" t="s">
        <v>2740</v>
      </c>
      <c r="C6592" s="1" t="s">
        <v>2741</v>
      </c>
      <c r="D6592" s="28" t="s">
        <v>2742</v>
      </c>
      <c r="E6592" s="28" t="s">
        <v>2702</v>
      </c>
      <c r="F6592" s="1" t="s">
        <v>74</v>
      </c>
      <c r="G6592" s="1">
        <v>7</v>
      </c>
      <c r="H6592" s="1" t="s">
        <v>1059</v>
      </c>
      <c r="I6592" s="1" t="s">
        <v>114</v>
      </c>
      <c r="J6592" s="76">
        <v>287</v>
      </c>
      <c r="K6592" s="76">
        <v>2423399</v>
      </c>
      <c r="L6592" s="29">
        <v>46143</v>
      </c>
      <c r="M6592" s="29" t="s">
        <v>4163</v>
      </c>
      <c r="N6592" s="1" t="s">
        <v>478</v>
      </c>
      <c r="O6592" s="28" t="s">
        <v>1495</v>
      </c>
      <c r="P6592" s="1" t="s">
        <v>323</v>
      </c>
      <c r="Q6592" s="76">
        <v>8</v>
      </c>
      <c r="R6592" s="1"/>
      <c r="S6592" s="76"/>
      <c r="T6592" s="1" t="s">
        <v>115</v>
      </c>
      <c r="U6592" s="1"/>
      <c r="V6592" s="1"/>
      <c r="AC6592" s="93">
        <v>26</v>
      </c>
      <c r="AD6592" s="69">
        <v>200</v>
      </c>
      <c r="AE6592" s="33"/>
      <c r="AF6592" s="33"/>
      <c r="AG6592" s="33"/>
      <c r="AX6592" s="37">
        <f t="shared" si="316"/>
        <v>46150</v>
      </c>
      <c r="AY6592" s="1"/>
      <c r="AZ6592" s="1"/>
      <c r="BA6592" s="31"/>
      <c r="BB6592" s="31"/>
      <c r="BC6592" s="1"/>
      <c r="BD6592" s="1"/>
      <c r="BE6592" s="1"/>
      <c r="BF6592" s="1"/>
      <c r="BG6592" s="1"/>
      <c r="BT6592" s="37">
        <f t="shared" si="315"/>
        <v>46171</v>
      </c>
      <c r="BU6592" s="31"/>
      <c r="BW6592" s="33"/>
      <c r="BX6592" s="1"/>
      <c r="BY6592" s="1"/>
      <c r="BZ6592" s="1"/>
      <c r="CA6592" s="1"/>
      <c r="CB6592" s="1"/>
      <c r="CC6592" s="1"/>
      <c r="CE6592" s="1"/>
      <c r="CF6592" s="1"/>
      <c r="CG6592" s="1"/>
      <c r="CH6592" s="1"/>
      <c r="CI6592" s="1"/>
      <c r="CJ6592" s="1"/>
      <c r="CK6592" s="1"/>
      <c r="CL6592" s="1"/>
      <c r="CM6592" s="1"/>
      <c r="CN6592" s="1"/>
      <c r="CO6592" s="1"/>
    </row>
    <row r="6593" spans="1:93" ht="30" customHeight="1" x14ac:dyDescent="0.2">
      <c r="A6593" s="1">
        <v>6587</v>
      </c>
      <c r="B6593" s="1" t="s">
        <v>2740</v>
      </c>
      <c r="C6593" s="1" t="s">
        <v>2741</v>
      </c>
      <c r="D6593" s="28" t="s">
        <v>2742</v>
      </c>
      <c r="E6593" s="28" t="s">
        <v>2702</v>
      </c>
      <c r="F6593" s="1" t="s">
        <v>74</v>
      </c>
      <c r="G6593" s="1">
        <v>7</v>
      </c>
      <c r="H6593" s="1" t="s">
        <v>1059</v>
      </c>
      <c r="I6593" s="1" t="s">
        <v>114</v>
      </c>
      <c r="J6593" s="76">
        <v>553</v>
      </c>
      <c r="K6593" s="76">
        <v>2423402</v>
      </c>
      <c r="L6593" s="29">
        <v>46143</v>
      </c>
      <c r="M6593" s="29" t="s">
        <v>4163</v>
      </c>
      <c r="N6593" s="1" t="s">
        <v>478</v>
      </c>
      <c r="O6593" s="28" t="s">
        <v>1495</v>
      </c>
      <c r="P6593" s="1" t="s">
        <v>323</v>
      </c>
      <c r="Q6593" s="76">
        <v>12</v>
      </c>
      <c r="R6593" s="1"/>
      <c r="S6593" s="76"/>
      <c r="T6593" s="1" t="s">
        <v>115</v>
      </c>
      <c r="U6593" s="1"/>
      <c r="V6593" s="1"/>
      <c r="AC6593" s="93">
        <v>24</v>
      </c>
      <c r="AD6593" s="69">
        <v>210</v>
      </c>
      <c r="AE6593" s="33"/>
      <c r="AF6593" s="33"/>
      <c r="AG6593" s="33"/>
      <c r="AX6593" s="37">
        <f t="shared" si="316"/>
        <v>46150</v>
      </c>
      <c r="AY6593" s="1"/>
      <c r="AZ6593" s="1"/>
      <c r="BA6593" s="31"/>
      <c r="BB6593" s="31"/>
      <c r="BC6593" s="1"/>
      <c r="BD6593" s="1"/>
      <c r="BE6593" s="1"/>
      <c r="BF6593" s="1"/>
      <c r="BG6593" s="1"/>
      <c r="BT6593" s="37">
        <f t="shared" si="315"/>
        <v>46171</v>
      </c>
      <c r="BU6593" s="31"/>
      <c r="BW6593" s="33"/>
      <c r="BX6593" s="1"/>
      <c r="BY6593" s="1"/>
      <c r="BZ6593" s="1"/>
      <c r="CA6593" s="1"/>
      <c r="CB6593" s="1"/>
      <c r="CC6593" s="1"/>
      <c r="CE6593" s="1"/>
      <c r="CF6593" s="1"/>
      <c r="CG6593" s="1"/>
      <c r="CH6593" s="1"/>
      <c r="CI6593" s="1"/>
      <c r="CJ6593" s="1"/>
      <c r="CK6593" s="1"/>
      <c r="CL6593" s="1"/>
      <c r="CM6593" s="1"/>
      <c r="CN6593" s="1"/>
      <c r="CO6593" s="1"/>
    </row>
    <row r="6594" spans="1:93" ht="30" customHeight="1" x14ac:dyDescent="0.2">
      <c r="A6594" s="1">
        <v>6588</v>
      </c>
      <c r="B6594" s="1" t="s">
        <v>2740</v>
      </c>
      <c r="C6594" s="1" t="s">
        <v>2741</v>
      </c>
      <c r="D6594" s="28" t="s">
        <v>2742</v>
      </c>
      <c r="E6594" s="28" t="s">
        <v>2702</v>
      </c>
      <c r="F6594" s="1" t="s">
        <v>74</v>
      </c>
      <c r="G6594" s="1">
        <v>7</v>
      </c>
      <c r="H6594" s="1" t="s">
        <v>1059</v>
      </c>
      <c r="I6594" s="1" t="s">
        <v>114</v>
      </c>
      <c r="J6594" s="76">
        <v>273</v>
      </c>
      <c r="K6594" s="76">
        <v>2424488</v>
      </c>
      <c r="L6594" s="29">
        <v>46143</v>
      </c>
      <c r="M6594" s="29" t="s">
        <v>4163</v>
      </c>
      <c r="N6594" s="1" t="s">
        <v>478</v>
      </c>
      <c r="O6594" s="28" t="s">
        <v>1495</v>
      </c>
      <c r="P6594" s="1" t="s">
        <v>323</v>
      </c>
      <c r="Q6594" s="76">
        <v>8</v>
      </c>
      <c r="R6594" s="1"/>
      <c r="S6594" s="76"/>
      <c r="T6594" s="1" t="s">
        <v>115</v>
      </c>
      <c r="U6594" s="1"/>
      <c r="V6594" s="1"/>
      <c r="AC6594" s="93">
        <v>25</v>
      </c>
      <c r="AD6594" s="69">
        <v>205</v>
      </c>
      <c r="AE6594" s="33"/>
      <c r="AF6594" s="33"/>
      <c r="AG6594" s="33"/>
      <c r="AX6594" s="37">
        <f t="shared" si="316"/>
        <v>46150</v>
      </c>
      <c r="AY6594" s="1"/>
      <c r="AZ6594" s="1"/>
      <c r="BA6594" s="31"/>
      <c r="BB6594" s="31"/>
      <c r="BC6594" s="1"/>
      <c r="BD6594" s="1"/>
      <c r="BE6594" s="1"/>
      <c r="BF6594" s="1"/>
      <c r="BG6594" s="1"/>
      <c r="BT6594" s="37">
        <f t="shared" si="315"/>
        <v>46171</v>
      </c>
      <c r="BU6594" s="31"/>
      <c r="BW6594" s="33"/>
      <c r="BX6594" s="1"/>
      <c r="BY6594" s="1"/>
      <c r="BZ6594" s="1"/>
      <c r="CA6594" s="1"/>
      <c r="CB6594" s="1"/>
      <c r="CC6594" s="1"/>
      <c r="CE6594" s="1"/>
      <c r="CF6594" s="1"/>
      <c r="CG6594" s="1"/>
      <c r="CH6594" s="1"/>
      <c r="CI6594" s="1"/>
      <c r="CJ6594" s="1"/>
      <c r="CK6594" s="1"/>
      <c r="CL6594" s="1"/>
      <c r="CM6594" s="1"/>
      <c r="CN6594" s="1"/>
      <c r="CO6594" s="1"/>
    </row>
    <row r="6595" spans="1:93" ht="30" customHeight="1" x14ac:dyDescent="0.2">
      <c r="A6595" s="1">
        <v>6589</v>
      </c>
      <c r="B6595" s="1" t="s">
        <v>2719</v>
      </c>
      <c r="C6595" s="1" t="s">
        <v>2743</v>
      </c>
      <c r="D6595" s="28" t="s">
        <v>2744</v>
      </c>
      <c r="E6595" s="28" t="s">
        <v>2718</v>
      </c>
      <c r="F6595" s="1" t="s">
        <v>74</v>
      </c>
      <c r="G6595" s="1">
        <v>6</v>
      </c>
      <c r="H6595" s="1" t="s">
        <v>4209</v>
      </c>
      <c r="I6595" s="1" t="s">
        <v>114</v>
      </c>
      <c r="J6595" s="76">
        <v>551</v>
      </c>
      <c r="K6595" s="76">
        <v>2424489</v>
      </c>
      <c r="L6595" s="29">
        <v>46143</v>
      </c>
      <c r="M6595" s="29" t="s">
        <v>4163</v>
      </c>
      <c r="N6595" s="1" t="s">
        <v>478</v>
      </c>
      <c r="O6595" s="28" t="s">
        <v>1495</v>
      </c>
      <c r="P6595" s="1" t="s">
        <v>323</v>
      </c>
      <c r="Q6595" s="76">
        <v>8</v>
      </c>
      <c r="R6595" s="1"/>
      <c r="S6595" s="76"/>
      <c r="T6595" s="1" t="s">
        <v>115</v>
      </c>
      <c r="U6595" s="1"/>
      <c r="V6595" s="1"/>
      <c r="AC6595" s="93">
        <v>27</v>
      </c>
      <c r="AD6595" s="69">
        <v>200</v>
      </c>
      <c r="AE6595" s="33"/>
      <c r="AF6595" s="33"/>
      <c r="AG6595" s="33"/>
      <c r="AX6595" s="37">
        <f t="shared" si="316"/>
        <v>46150</v>
      </c>
      <c r="AY6595" s="1"/>
      <c r="AZ6595" s="1"/>
      <c r="BA6595" s="31"/>
      <c r="BB6595" s="31"/>
      <c r="BC6595" s="1"/>
      <c r="BD6595" s="1"/>
      <c r="BE6595" s="1"/>
      <c r="BF6595" s="1"/>
      <c r="BG6595" s="1"/>
      <c r="BT6595" s="37">
        <f t="shared" si="315"/>
        <v>46171</v>
      </c>
      <c r="BU6595" s="31"/>
      <c r="BW6595" s="33"/>
      <c r="BX6595" s="1"/>
      <c r="BY6595" s="1"/>
      <c r="BZ6595" s="1"/>
      <c r="CA6595" s="1"/>
      <c r="CB6595" s="1"/>
      <c r="CC6595" s="1"/>
      <c r="CE6595" s="1"/>
      <c r="CF6595" s="1"/>
      <c r="CG6595" s="1"/>
      <c r="CH6595" s="1"/>
      <c r="CI6595" s="1"/>
      <c r="CJ6595" s="1"/>
      <c r="CK6595" s="1"/>
      <c r="CL6595" s="1"/>
      <c r="CM6595" s="1"/>
      <c r="CN6595" s="1"/>
      <c r="CO6595" s="1"/>
    </row>
    <row r="6596" spans="1:93" ht="30" customHeight="1" x14ac:dyDescent="0.2">
      <c r="A6596" s="1">
        <v>6590</v>
      </c>
      <c r="B6596" s="1" t="s">
        <v>2745</v>
      </c>
      <c r="C6596" s="1" t="s">
        <v>3909</v>
      </c>
      <c r="D6596" s="28" t="s">
        <v>2746</v>
      </c>
      <c r="E6596" s="28" t="s">
        <v>2747</v>
      </c>
      <c r="F6596" s="1" t="s">
        <v>74</v>
      </c>
      <c r="G6596" s="1">
        <v>1</v>
      </c>
      <c r="H6596" s="1" t="s">
        <v>1059</v>
      </c>
      <c r="I6596" s="1" t="s">
        <v>114</v>
      </c>
      <c r="J6596" s="76">
        <v>433</v>
      </c>
      <c r="K6596" s="76">
        <v>2423392</v>
      </c>
      <c r="L6596" s="29">
        <v>46143</v>
      </c>
      <c r="M6596" s="29" t="s">
        <v>4163</v>
      </c>
      <c r="N6596" s="1" t="s">
        <v>478</v>
      </c>
      <c r="O6596" s="28" t="s">
        <v>1495</v>
      </c>
      <c r="P6596" s="1" t="s">
        <v>323</v>
      </c>
      <c r="Q6596" s="76">
        <v>10</v>
      </c>
      <c r="R6596" s="1"/>
      <c r="S6596" s="76">
        <v>6</v>
      </c>
      <c r="T6596" s="1" t="s">
        <v>115</v>
      </c>
      <c r="U6596" s="1"/>
      <c r="V6596" s="1"/>
      <c r="AC6596" s="93">
        <v>26.5</v>
      </c>
      <c r="AD6596" s="69">
        <v>240</v>
      </c>
      <c r="AE6596" s="33"/>
      <c r="AF6596" s="33"/>
      <c r="AG6596" s="33"/>
      <c r="AX6596" s="37">
        <f t="shared" si="316"/>
        <v>46150</v>
      </c>
      <c r="AY6596" s="1"/>
      <c r="AZ6596" s="1"/>
      <c r="BA6596" s="31"/>
      <c r="BB6596" s="31"/>
      <c r="BC6596" s="1"/>
      <c r="BD6596" s="1"/>
      <c r="BE6596" s="1"/>
      <c r="BF6596" s="1"/>
      <c r="BG6596" s="1"/>
      <c r="BT6596" s="37">
        <f t="shared" si="315"/>
        <v>46171</v>
      </c>
      <c r="BU6596" s="31"/>
      <c r="BW6596" s="33"/>
      <c r="BX6596" s="1"/>
      <c r="BY6596" s="1"/>
      <c r="BZ6596" s="1"/>
      <c r="CA6596" s="1"/>
      <c r="CB6596" s="1"/>
      <c r="CC6596" s="1"/>
      <c r="CE6596" s="1"/>
      <c r="CF6596" s="1"/>
      <c r="CG6596" s="1"/>
      <c r="CH6596" s="1"/>
      <c r="CI6596" s="1"/>
      <c r="CJ6596" s="1"/>
      <c r="CK6596" s="1"/>
      <c r="CL6596" s="1"/>
      <c r="CM6596" s="1"/>
      <c r="CN6596" s="1"/>
      <c r="CO6596" s="1"/>
    </row>
    <row r="6597" spans="1:93" ht="30" customHeight="1" x14ac:dyDescent="0.2">
      <c r="A6597" s="1">
        <v>6591</v>
      </c>
      <c r="B6597" s="1" t="s">
        <v>2359</v>
      </c>
      <c r="C6597" s="1" t="s">
        <v>2748</v>
      </c>
      <c r="D6597" s="28" t="s">
        <v>2749</v>
      </c>
      <c r="E6597" s="28" t="s">
        <v>2737</v>
      </c>
      <c r="F6597" s="1" t="s">
        <v>74</v>
      </c>
      <c r="G6597" s="1">
        <v>1</v>
      </c>
      <c r="H6597" s="1" t="s">
        <v>341</v>
      </c>
      <c r="I6597" s="1" t="s">
        <v>114</v>
      </c>
      <c r="J6597" s="76">
        <v>407</v>
      </c>
      <c r="K6597" s="76">
        <v>2423395</v>
      </c>
      <c r="L6597" s="29">
        <v>46143</v>
      </c>
      <c r="M6597" s="29" t="s">
        <v>4163</v>
      </c>
      <c r="N6597" s="1" t="s">
        <v>478</v>
      </c>
      <c r="O6597" s="28" t="s">
        <v>1495</v>
      </c>
      <c r="P6597" s="1" t="s">
        <v>323</v>
      </c>
      <c r="Q6597" s="76">
        <v>10</v>
      </c>
      <c r="R6597" s="1"/>
      <c r="S6597" s="76"/>
      <c r="T6597" s="1" t="s">
        <v>115</v>
      </c>
      <c r="U6597" s="1"/>
      <c r="V6597" s="1"/>
      <c r="AC6597" s="93">
        <v>25</v>
      </c>
      <c r="AD6597" s="69">
        <v>250</v>
      </c>
      <c r="AE6597" s="33"/>
      <c r="AF6597" s="33"/>
      <c r="AG6597" s="33"/>
      <c r="AX6597" s="37">
        <f t="shared" si="316"/>
        <v>46150</v>
      </c>
      <c r="AY6597" s="1"/>
      <c r="AZ6597" s="1"/>
      <c r="BA6597" s="31"/>
      <c r="BB6597" s="31"/>
      <c r="BC6597" s="1"/>
      <c r="BD6597" s="1"/>
      <c r="BE6597" s="1"/>
      <c r="BF6597" s="1"/>
      <c r="BG6597" s="1"/>
      <c r="BT6597" s="37">
        <f t="shared" si="315"/>
        <v>46171</v>
      </c>
      <c r="BU6597" s="31"/>
      <c r="BW6597" s="33"/>
      <c r="BX6597" s="1"/>
      <c r="BY6597" s="1"/>
      <c r="BZ6597" s="1"/>
      <c r="CA6597" s="1"/>
      <c r="CB6597" s="1"/>
      <c r="CC6597" s="1"/>
      <c r="CE6597" s="1"/>
      <c r="CF6597" s="1"/>
      <c r="CG6597" s="1"/>
      <c r="CH6597" s="1"/>
      <c r="CI6597" s="1"/>
      <c r="CJ6597" s="1"/>
      <c r="CK6597" s="1"/>
      <c r="CL6597" s="1"/>
      <c r="CM6597" s="1"/>
      <c r="CN6597" s="1"/>
      <c r="CO6597" s="1"/>
    </row>
    <row r="6598" spans="1:93" ht="30" customHeight="1" x14ac:dyDescent="0.2">
      <c r="A6598" s="1">
        <v>6592</v>
      </c>
      <c r="B6598" s="1" t="s">
        <v>2359</v>
      </c>
      <c r="C6598" s="1" t="s">
        <v>2748</v>
      </c>
      <c r="D6598" s="28" t="s">
        <v>2749</v>
      </c>
      <c r="E6598" s="28" t="s">
        <v>2737</v>
      </c>
      <c r="F6598" s="1" t="s">
        <v>74</v>
      </c>
      <c r="G6598" s="1">
        <v>1</v>
      </c>
      <c r="H6598" s="1" t="s">
        <v>341</v>
      </c>
      <c r="I6598" s="1" t="s">
        <v>114</v>
      </c>
      <c r="J6598" s="76">
        <v>557</v>
      </c>
      <c r="K6598" s="76">
        <v>2424485</v>
      </c>
      <c r="L6598" s="29">
        <v>46143</v>
      </c>
      <c r="M6598" s="29" t="s">
        <v>4163</v>
      </c>
      <c r="N6598" s="1" t="s">
        <v>478</v>
      </c>
      <c r="O6598" s="28" t="s">
        <v>1495</v>
      </c>
      <c r="P6598" s="1" t="s">
        <v>323</v>
      </c>
      <c r="Q6598" s="76">
        <v>10</v>
      </c>
      <c r="R6598" s="1"/>
      <c r="S6598" s="76"/>
      <c r="T6598" s="1" t="s">
        <v>115</v>
      </c>
      <c r="U6598" s="1"/>
      <c r="V6598" s="1"/>
      <c r="AC6598" s="93">
        <v>24.5</v>
      </c>
      <c r="AD6598" s="69">
        <v>200</v>
      </c>
      <c r="AE6598" s="33"/>
      <c r="AF6598" s="33"/>
      <c r="AG6598" s="33"/>
      <c r="AX6598" s="37">
        <f t="shared" si="316"/>
        <v>46150</v>
      </c>
      <c r="AY6598" s="1"/>
      <c r="AZ6598" s="1"/>
      <c r="BA6598" s="31"/>
      <c r="BB6598" s="31"/>
      <c r="BC6598" s="1"/>
      <c r="BD6598" s="1"/>
      <c r="BE6598" s="1"/>
      <c r="BF6598" s="1"/>
      <c r="BG6598" s="1"/>
      <c r="BT6598" s="37">
        <f t="shared" si="315"/>
        <v>46171</v>
      </c>
      <c r="BU6598" s="31"/>
      <c r="BW6598" s="33"/>
      <c r="BX6598" s="1"/>
      <c r="BY6598" s="1"/>
      <c r="BZ6598" s="1"/>
      <c r="CA6598" s="1"/>
      <c r="CB6598" s="1"/>
      <c r="CC6598" s="1"/>
      <c r="CE6598" s="1"/>
      <c r="CF6598" s="1"/>
      <c r="CG6598" s="1"/>
      <c r="CH6598" s="1"/>
      <c r="CI6598" s="1"/>
      <c r="CJ6598" s="1"/>
      <c r="CK6598" s="1"/>
      <c r="CL6598" s="1"/>
      <c r="CM6598" s="1"/>
      <c r="CN6598" s="1"/>
      <c r="CO6598" s="1"/>
    </row>
    <row r="6599" spans="1:93" ht="30" customHeight="1" x14ac:dyDescent="0.2">
      <c r="A6599" s="1">
        <v>6593</v>
      </c>
      <c r="B6599" s="1" t="s">
        <v>2359</v>
      </c>
      <c r="C6599" s="1" t="s">
        <v>2748</v>
      </c>
      <c r="D6599" s="28" t="s">
        <v>2749</v>
      </c>
      <c r="E6599" s="28" t="s">
        <v>2737</v>
      </c>
      <c r="F6599" s="1" t="s">
        <v>74</v>
      </c>
      <c r="G6599" s="1">
        <v>1</v>
      </c>
      <c r="H6599" s="1" t="s">
        <v>341</v>
      </c>
      <c r="I6599" s="1" t="s">
        <v>114</v>
      </c>
      <c r="J6599" s="76">
        <v>558</v>
      </c>
      <c r="K6599" s="76">
        <v>2424487</v>
      </c>
      <c r="L6599" s="29">
        <v>46143</v>
      </c>
      <c r="M6599" s="29" t="s">
        <v>4163</v>
      </c>
      <c r="N6599" s="1" t="s">
        <v>478</v>
      </c>
      <c r="O6599" s="28" t="s">
        <v>1495</v>
      </c>
      <c r="P6599" s="1" t="s">
        <v>323</v>
      </c>
      <c r="Q6599" s="76">
        <v>12</v>
      </c>
      <c r="R6599" s="1"/>
      <c r="S6599" s="76"/>
      <c r="T6599" s="1" t="s">
        <v>115</v>
      </c>
      <c r="U6599" s="1"/>
      <c r="V6599" s="1"/>
      <c r="AC6599" s="93">
        <v>27.5</v>
      </c>
      <c r="AD6599" s="69">
        <v>205</v>
      </c>
      <c r="AE6599" s="33"/>
      <c r="AF6599" s="33"/>
      <c r="AG6599" s="33"/>
      <c r="AX6599" s="37">
        <f t="shared" si="316"/>
        <v>46150</v>
      </c>
      <c r="AY6599" s="1"/>
      <c r="AZ6599" s="1"/>
      <c r="BA6599" s="31"/>
      <c r="BB6599" s="31"/>
      <c r="BC6599" s="1"/>
      <c r="BD6599" s="1"/>
      <c r="BE6599" s="1"/>
      <c r="BF6599" s="1"/>
      <c r="BG6599" s="1"/>
      <c r="BT6599" s="37">
        <f t="shared" ref="BT6599:BT6662" si="317">IF(L6599=0, 0, L6599+28)</f>
        <v>46171</v>
      </c>
      <c r="BU6599" s="31"/>
      <c r="BW6599" s="33"/>
      <c r="BX6599" s="1"/>
      <c r="BY6599" s="1"/>
      <c r="BZ6599" s="1"/>
      <c r="CA6599" s="1"/>
      <c r="CB6599" s="1"/>
      <c r="CC6599" s="1"/>
      <c r="CE6599" s="1"/>
      <c r="CF6599" s="1"/>
      <c r="CG6599" s="1"/>
      <c r="CH6599" s="1"/>
      <c r="CI6599" s="1"/>
      <c r="CJ6599" s="1"/>
      <c r="CK6599" s="1"/>
      <c r="CL6599" s="1"/>
      <c r="CM6599" s="1"/>
      <c r="CN6599" s="1"/>
      <c r="CO6599" s="1"/>
    </row>
    <row r="6600" spans="1:93" ht="30" customHeight="1" x14ac:dyDescent="0.2">
      <c r="A6600" s="1">
        <v>6594</v>
      </c>
      <c r="B6600" s="1" t="s">
        <v>2750</v>
      </c>
      <c r="C6600" s="1" t="s">
        <v>2751</v>
      </c>
      <c r="D6600" s="28" t="s">
        <v>2752</v>
      </c>
      <c r="E6600" s="28" t="s">
        <v>2753</v>
      </c>
      <c r="F6600" s="1" t="s">
        <v>74</v>
      </c>
      <c r="G6600" s="1">
        <v>6</v>
      </c>
      <c r="H6600" s="1" t="s">
        <v>4209</v>
      </c>
      <c r="I6600" s="1" t="s">
        <v>114</v>
      </c>
      <c r="J6600" s="76">
        <v>273</v>
      </c>
      <c r="K6600" s="76">
        <v>2330590</v>
      </c>
      <c r="L6600" s="29">
        <v>46144</v>
      </c>
      <c r="M6600" s="29" t="s">
        <v>4163</v>
      </c>
      <c r="N6600" s="1" t="s">
        <v>478</v>
      </c>
      <c r="O6600" s="28" t="s">
        <v>1495</v>
      </c>
      <c r="P6600" s="1" t="s">
        <v>323</v>
      </c>
      <c r="Q6600" s="76">
        <v>8</v>
      </c>
      <c r="R6600" s="1"/>
      <c r="S6600" s="76">
        <v>6</v>
      </c>
      <c r="T6600" s="1" t="s">
        <v>115</v>
      </c>
      <c r="U6600" s="1"/>
      <c r="V6600" s="1"/>
      <c r="AC6600" s="93">
        <v>29</v>
      </c>
      <c r="AD6600" s="69">
        <v>235</v>
      </c>
      <c r="AE6600" s="33"/>
      <c r="AF6600" s="33"/>
      <c r="AG6600" s="33"/>
      <c r="AX6600" s="37">
        <f t="shared" si="316"/>
        <v>46151</v>
      </c>
      <c r="AY6600" s="1"/>
      <c r="AZ6600" s="1"/>
      <c r="BA6600" s="31"/>
      <c r="BB6600" s="31"/>
      <c r="BC6600" s="1"/>
      <c r="BD6600" s="1"/>
      <c r="BE6600" s="1"/>
      <c r="BF6600" s="1"/>
      <c r="BG6600" s="1"/>
      <c r="BT6600" s="37">
        <f t="shared" si="317"/>
        <v>46172</v>
      </c>
      <c r="BU6600" s="31"/>
      <c r="BW6600" s="33"/>
      <c r="BX6600" s="1"/>
      <c r="BY6600" s="1"/>
      <c r="BZ6600" s="1"/>
      <c r="CA6600" s="1"/>
      <c r="CB6600" s="1"/>
      <c r="CC6600" s="1"/>
      <c r="CE6600" s="1"/>
      <c r="CF6600" s="1"/>
      <c r="CG6600" s="1"/>
      <c r="CH6600" s="1"/>
      <c r="CI6600" s="1"/>
      <c r="CJ6600" s="1"/>
      <c r="CK6600" s="1"/>
      <c r="CL6600" s="1"/>
      <c r="CM6600" s="1"/>
      <c r="CN6600" s="1"/>
      <c r="CO6600" s="1"/>
    </row>
    <row r="6601" spans="1:93" ht="30" customHeight="1" x14ac:dyDescent="0.2">
      <c r="A6601" s="1">
        <v>6595</v>
      </c>
      <c r="B6601" s="1" t="s">
        <v>2750</v>
      </c>
      <c r="C6601" s="1" t="s">
        <v>2751</v>
      </c>
      <c r="D6601" s="28" t="s">
        <v>2752</v>
      </c>
      <c r="E6601" s="28" t="s">
        <v>2753</v>
      </c>
      <c r="F6601" s="1" t="s">
        <v>74</v>
      </c>
      <c r="G6601" s="1">
        <v>6</v>
      </c>
      <c r="H6601" s="1" t="s">
        <v>4209</v>
      </c>
      <c r="I6601" s="1" t="s">
        <v>114</v>
      </c>
      <c r="J6601" s="76">
        <v>558</v>
      </c>
      <c r="K6601" s="76">
        <v>2423483</v>
      </c>
      <c r="L6601" s="29">
        <v>46144</v>
      </c>
      <c r="M6601" s="29" t="s">
        <v>4163</v>
      </c>
      <c r="N6601" s="1" t="s">
        <v>478</v>
      </c>
      <c r="O6601" s="28" t="s">
        <v>1495</v>
      </c>
      <c r="P6601" s="1" t="s">
        <v>323</v>
      </c>
      <c r="Q6601" s="76">
        <v>12</v>
      </c>
      <c r="R6601" s="1"/>
      <c r="S6601" s="76"/>
      <c r="T6601" s="1" t="s">
        <v>115</v>
      </c>
      <c r="U6601" s="1"/>
      <c r="V6601" s="1"/>
      <c r="AC6601" s="93">
        <v>28.5</v>
      </c>
      <c r="AD6601" s="69">
        <v>250</v>
      </c>
      <c r="AE6601" s="33"/>
      <c r="AF6601" s="33"/>
      <c r="AG6601" s="33"/>
      <c r="AX6601" s="37">
        <f t="shared" si="316"/>
        <v>46151</v>
      </c>
      <c r="AY6601" s="1"/>
      <c r="AZ6601" s="1"/>
      <c r="BA6601" s="31"/>
      <c r="BB6601" s="31"/>
      <c r="BC6601" s="1"/>
      <c r="BD6601" s="1"/>
      <c r="BE6601" s="1"/>
      <c r="BF6601" s="1"/>
      <c r="BG6601" s="1"/>
      <c r="BT6601" s="37">
        <f t="shared" si="317"/>
        <v>46172</v>
      </c>
      <c r="BU6601" s="31"/>
      <c r="BW6601" s="33"/>
      <c r="BX6601" s="1"/>
      <c r="BY6601" s="1"/>
      <c r="BZ6601" s="1"/>
      <c r="CA6601" s="1"/>
      <c r="CB6601" s="1"/>
      <c r="CC6601" s="1"/>
      <c r="CE6601" s="1"/>
      <c r="CF6601" s="1"/>
      <c r="CG6601" s="1"/>
      <c r="CH6601" s="1"/>
      <c r="CI6601" s="1"/>
      <c r="CJ6601" s="1"/>
      <c r="CK6601" s="1"/>
      <c r="CL6601" s="1"/>
      <c r="CM6601" s="1"/>
      <c r="CN6601" s="1"/>
      <c r="CO6601" s="1"/>
    </row>
    <row r="6602" spans="1:93" ht="30" customHeight="1" x14ac:dyDescent="0.2">
      <c r="A6602" s="1">
        <v>6596</v>
      </c>
      <c r="B6602" s="1" t="s">
        <v>2754</v>
      </c>
      <c r="C6602" s="1" t="s">
        <v>2755</v>
      </c>
      <c r="D6602" s="28" t="s">
        <v>2756</v>
      </c>
      <c r="E6602" s="28" t="s">
        <v>1954</v>
      </c>
      <c r="F6602" s="1" t="s">
        <v>74</v>
      </c>
      <c r="G6602" s="1">
        <v>4</v>
      </c>
      <c r="H6602" s="1" t="s">
        <v>1059</v>
      </c>
      <c r="I6602" s="1" t="s">
        <v>114</v>
      </c>
      <c r="J6602" s="76">
        <v>437</v>
      </c>
      <c r="K6602" s="76">
        <v>2330595</v>
      </c>
      <c r="L6602" s="29">
        <v>46144</v>
      </c>
      <c r="M6602" s="29" t="s">
        <v>4163</v>
      </c>
      <c r="N6602" s="1" t="s">
        <v>478</v>
      </c>
      <c r="O6602" s="28" t="s">
        <v>1495</v>
      </c>
      <c r="P6602" s="1" t="s">
        <v>323</v>
      </c>
      <c r="Q6602" s="76">
        <v>9</v>
      </c>
      <c r="R6602" s="1"/>
      <c r="S6602" s="76">
        <v>6</v>
      </c>
      <c r="T6602" s="1" t="s">
        <v>115</v>
      </c>
      <c r="U6602" s="1"/>
      <c r="V6602" s="1"/>
      <c r="AC6602" s="93">
        <v>28</v>
      </c>
      <c r="AD6602" s="69">
        <v>230</v>
      </c>
      <c r="AE6602" s="33"/>
      <c r="AF6602" s="33"/>
      <c r="AG6602" s="33"/>
      <c r="AX6602" s="37">
        <f t="shared" si="316"/>
        <v>46151</v>
      </c>
      <c r="AY6602" s="1"/>
      <c r="AZ6602" s="1"/>
      <c r="BA6602" s="31"/>
      <c r="BB6602" s="31"/>
      <c r="BC6602" s="1"/>
      <c r="BD6602" s="1"/>
      <c r="BE6602" s="1"/>
      <c r="BF6602" s="1"/>
      <c r="BG6602" s="1"/>
      <c r="BT6602" s="37">
        <f t="shared" si="317"/>
        <v>46172</v>
      </c>
      <c r="BU6602" s="31"/>
      <c r="BW6602" s="33"/>
      <c r="BX6602" s="1"/>
      <c r="BY6602" s="1"/>
      <c r="BZ6602" s="1"/>
      <c r="CA6602" s="1"/>
      <c r="CB6602" s="1"/>
      <c r="CC6602" s="1"/>
      <c r="CE6602" s="1"/>
      <c r="CF6602" s="1"/>
      <c r="CG6602" s="1"/>
      <c r="CH6602" s="1"/>
      <c r="CI6602" s="1"/>
      <c r="CJ6602" s="1"/>
      <c r="CK6602" s="1"/>
      <c r="CL6602" s="1"/>
      <c r="CM6602" s="1"/>
      <c r="CN6602" s="1"/>
      <c r="CO6602" s="1"/>
    </row>
    <row r="6603" spans="1:93" ht="30" customHeight="1" x14ac:dyDescent="0.2">
      <c r="A6603" s="1">
        <v>6597</v>
      </c>
      <c r="B6603" s="1" t="s">
        <v>2754</v>
      </c>
      <c r="C6603" s="1" t="s">
        <v>2755</v>
      </c>
      <c r="D6603" s="28" t="s">
        <v>2756</v>
      </c>
      <c r="E6603" s="28" t="s">
        <v>1954</v>
      </c>
      <c r="F6603" s="1" t="s">
        <v>74</v>
      </c>
      <c r="G6603" s="1">
        <v>4</v>
      </c>
      <c r="H6603" s="1" t="s">
        <v>1059</v>
      </c>
      <c r="I6603" s="1" t="s">
        <v>114</v>
      </c>
      <c r="J6603" s="76">
        <v>273</v>
      </c>
      <c r="K6603" s="76">
        <v>2330599</v>
      </c>
      <c r="L6603" s="29">
        <v>46144</v>
      </c>
      <c r="M6603" s="29" t="s">
        <v>4163</v>
      </c>
      <c r="N6603" s="1" t="s">
        <v>478</v>
      </c>
      <c r="O6603" s="28" t="s">
        <v>1495</v>
      </c>
      <c r="P6603" s="1" t="s">
        <v>323</v>
      </c>
      <c r="Q6603" s="76">
        <v>8</v>
      </c>
      <c r="R6603" s="1"/>
      <c r="S6603" s="76"/>
      <c r="T6603" s="1" t="s">
        <v>115</v>
      </c>
      <c r="U6603" s="1"/>
      <c r="V6603" s="1"/>
      <c r="AC6603" s="93">
        <v>27</v>
      </c>
      <c r="AD6603" s="69">
        <v>250</v>
      </c>
      <c r="AE6603" s="33"/>
      <c r="AF6603" s="33"/>
      <c r="AG6603" s="33"/>
      <c r="AX6603" s="37">
        <f t="shared" si="316"/>
        <v>46151</v>
      </c>
      <c r="AY6603" s="1"/>
      <c r="AZ6603" s="1"/>
      <c r="BA6603" s="31"/>
      <c r="BB6603" s="31"/>
      <c r="BC6603" s="1"/>
      <c r="BD6603" s="1"/>
      <c r="BE6603" s="1"/>
      <c r="BF6603" s="1"/>
      <c r="BG6603" s="1"/>
      <c r="BT6603" s="37">
        <f t="shared" si="317"/>
        <v>46172</v>
      </c>
      <c r="BU6603" s="31"/>
      <c r="BW6603" s="33"/>
      <c r="BX6603" s="1"/>
      <c r="BY6603" s="1"/>
      <c r="BZ6603" s="1"/>
      <c r="CA6603" s="1"/>
      <c r="CB6603" s="1"/>
      <c r="CC6603" s="1"/>
      <c r="CE6603" s="1"/>
      <c r="CF6603" s="1"/>
      <c r="CG6603" s="1"/>
      <c r="CH6603" s="1"/>
      <c r="CI6603" s="1"/>
      <c r="CJ6603" s="1"/>
      <c r="CK6603" s="1"/>
      <c r="CL6603" s="1"/>
      <c r="CM6603" s="1"/>
      <c r="CN6603" s="1"/>
      <c r="CO6603" s="1"/>
    </row>
    <row r="6604" spans="1:93" ht="30" customHeight="1" x14ac:dyDescent="0.2">
      <c r="A6604" s="1">
        <v>6598</v>
      </c>
      <c r="B6604" s="1" t="s">
        <v>2757</v>
      </c>
      <c r="C6604" s="1" t="s">
        <v>2758</v>
      </c>
      <c r="D6604" s="28" t="s">
        <v>2759</v>
      </c>
      <c r="E6604" s="28" t="s">
        <v>2354</v>
      </c>
      <c r="F6604" s="1" t="s">
        <v>74</v>
      </c>
      <c r="G6604" s="1">
        <v>5</v>
      </c>
      <c r="H6604" s="1" t="s">
        <v>1059</v>
      </c>
      <c r="I6604" s="1" t="s">
        <v>114</v>
      </c>
      <c r="J6604" s="76">
        <v>553</v>
      </c>
      <c r="K6604" s="76">
        <v>2330597</v>
      </c>
      <c r="L6604" s="29">
        <v>46144</v>
      </c>
      <c r="M6604" s="29" t="s">
        <v>4163</v>
      </c>
      <c r="N6604" s="1" t="s">
        <v>478</v>
      </c>
      <c r="O6604" s="28" t="s">
        <v>1495</v>
      </c>
      <c r="P6604" s="1" t="s">
        <v>323</v>
      </c>
      <c r="Q6604" s="76">
        <v>12</v>
      </c>
      <c r="R6604" s="1"/>
      <c r="S6604" s="76">
        <v>6</v>
      </c>
      <c r="T6604" s="1" t="s">
        <v>115</v>
      </c>
      <c r="U6604" s="1"/>
      <c r="V6604" s="1"/>
      <c r="AC6604" s="93">
        <v>26.5</v>
      </c>
      <c r="AD6604" s="69">
        <v>245</v>
      </c>
      <c r="AE6604" s="33"/>
      <c r="AF6604" s="33"/>
      <c r="AG6604" s="33"/>
      <c r="AX6604" s="37">
        <f t="shared" si="316"/>
        <v>46151</v>
      </c>
      <c r="AY6604" s="1"/>
      <c r="AZ6604" s="1"/>
      <c r="BA6604" s="31"/>
      <c r="BB6604" s="31"/>
      <c r="BC6604" s="1"/>
      <c r="BD6604" s="1"/>
      <c r="BE6604" s="1"/>
      <c r="BF6604" s="1"/>
      <c r="BG6604" s="1"/>
      <c r="BT6604" s="37">
        <f t="shared" si="317"/>
        <v>46172</v>
      </c>
      <c r="BU6604" s="31"/>
      <c r="BW6604" s="33"/>
      <c r="BX6604" s="1"/>
      <c r="BY6604" s="1"/>
      <c r="BZ6604" s="1"/>
      <c r="CA6604" s="1"/>
      <c r="CB6604" s="1"/>
      <c r="CC6604" s="1"/>
      <c r="CE6604" s="1"/>
      <c r="CF6604" s="1"/>
      <c r="CG6604" s="1"/>
      <c r="CH6604" s="1"/>
      <c r="CI6604" s="1"/>
      <c r="CJ6604" s="1"/>
      <c r="CK6604" s="1"/>
      <c r="CL6604" s="1"/>
      <c r="CM6604" s="1"/>
      <c r="CN6604" s="1"/>
      <c r="CO6604" s="1"/>
    </row>
    <row r="6605" spans="1:93" ht="30" customHeight="1" x14ac:dyDescent="0.2">
      <c r="A6605" s="1">
        <v>6599</v>
      </c>
      <c r="B6605" s="1" t="s">
        <v>2757</v>
      </c>
      <c r="C6605" s="1" t="s">
        <v>2758</v>
      </c>
      <c r="D6605" s="28" t="s">
        <v>2759</v>
      </c>
      <c r="E6605" s="28" t="s">
        <v>2354</v>
      </c>
      <c r="F6605" s="1" t="s">
        <v>74</v>
      </c>
      <c r="G6605" s="1">
        <v>5</v>
      </c>
      <c r="H6605" s="1" t="s">
        <v>1059</v>
      </c>
      <c r="I6605" s="1" t="s">
        <v>114</v>
      </c>
      <c r="J6605" s="76">
        <v>557</v>
      </c>
      <c r="K6605" s="76">
        <v>2423490</v>
      </c>
      <c r="L6605" s="29">
        <v>46144</v>
      </c>
      <c r="M6605" s="29" t="s">
        <v>4163</v>
      </c>
      <c r="N6605" s="1" t="s">
        <v>478</v>
      </c>
      <c r="O6605" s="28" t="s">
        <v>1495</v>
      </c>
      <c r="P6605" s="1" t="s">
        <v>323</v>
      </c>
      <c r="Q6605" s="76">
        <v>12</v>
      </c>
      <c r="R6605" s="1"/>
      <c r="S6605" s="76"/>
      <c r="T6605" s="1" t="s">
        <v>115</v>
      </c>
      <c r="U6605" s="1"/>
      <c r="V6605" s="1"/>
      <c r="AC6605" s="93">
        <v>26.5</v>
      </c>
      <c r="AD6605" s="69">
        <v>250</v>
      </c>
      <c r="AE6605" s="33"/>
      <c r="AF6605" s="33"/>
      <c r="AG6605" s="33"/>
      <c r="AX6605" s="37">
        <f t="shared" si="316"/>
        <v>46151</v>
      </c>
      <c r="AY6605" s="1"/>
      <c r="AZ6605" s="1"/>
      <c r="BA6605" s="31"/>
      <c r="BB6605" s="31"/>
      <c r="BC6605" s="1"/>
      <c r="BD6605" s="1"/>
      <c r="BE6605" s="1"/>
      <c r="BF6605" s="1"/>
      <c r="BG6605" s="1"/>
      <c r="BT6605" s="37">
        <f t="shared" si="317"/>
        <v>46172</v>
      </c>
      <c r="BU6605" s="31"/>
      <c r="BW6605" s="33"/>
      <c r="BX6605" s="1"/>
      <c r="BY6605" s="1"/>
      <c r="BZ6605" s="1"/>
      <c r="CA6605" s="1"/>
      <c r="CB6605" s="1"/>
      <c r="CC6605" s="1"/>
      <c r="CE6605" s="1"/>
      <c r="CF6605" s="1"/>
      <c r="CG6605" s="1"/>
      <c r="CH6605" s="1"/>
      <c r="CI6605" s="1"/>
      <c r="CJ6605" s="1"/>
      <c r="CK6605" s="1"/>
      <c r="CL6605" s="1"/>
      <c r="CM6605" s="1"/>
      <c r="CN6605" s="1"/>
      <c r="CO6605" s="1"/>
    </row>
    <row r="6606" spans="1:93" ht="30" customHeight="1" x14ac:dyDescent="0.2">
      <c r="A6606" s="1">
        <v>6600</v>
      </c>
      <c r="B6606" s="1" t="s">
        <v>2760</v>
      </c>
      <c r="C6606" s="1" t="s">
        <v>2761</v>
      </c>
      <c r="D6606" s="28" t="s">
        <v>2762</v>
      </c>
      <c r="E6606" s="28" t="s">
        <v>2678</v>
      </c>
      <c r="F6606" s="1" t="s">
        <v>74</v>
      </c>
      <c r="G6606" s="1">
        <v>7</v>
      </c>
      <c r="H6606" s="1" t="s">
        <v>1059</v>
      </c>
      <c r="I6606" s="1" t="s">
        <v>114</v>
      </c>
      <c r="J6606" s="76">
        <v>553</v>
      </c>
      <c r="K6606" s="76">
        <v>2330604</v>
      </c>
      <c r="L6606" s="29">
        <v>46145</v>
      </c>
      <c r="M6606" s="29" t="s">
        <v>4163</v>
      </c>
      <c r="N6606" s="1" t="s">
        <v>478</v>
      </c>
      <c r="O6606" s="28" t="s">
        <v>1495</v>
      </c>
      <c r="P6606" s="1" t="s">
        <v>323</v>
      </c>
      <c r="Q6606" s="76">
        <v>12</v>
      </c>
      <c r="R6606" s="1"/>
      <c r="S6606" s="76">
        <v>6</v>
      </c>
      <c r="T6606" s="1" t="s">
        <v>115</v>
      </c>
      <c r="U6606" s="1"/>
      <c r="V6606" s="1"/>
      <c r="AC6606" s="93">
        <v>25.5</v>
      </c>
      <c r="AD6606" s="69">
        <v>235</v>
      </c>
      <c r="AE6606" s="33"/>
      <c r="AF6606" s="33"/>
      <c r="AG6606" s="33"/>
      <c r="AX6606" s="37">
        <f t="shared" si="316"/>
        <v>46152</v>
      </c>
      <c r="AY6606" s="1"/>
      <c r="AZ6606" s="1"/>
      <c r="BA6606" s="31"/>
      <c r="BB6606" s="31"/>
      <c r="BC6606" s="1"/>
      <c r="BD6606" s="1"/>
      <c r="BE6606" s="1"/>
      <c r="BF6606" s="1"/>
      <c r="BG6606" s="1"/>
      <c r="BT6606" s="37">
        <f t="shared" si="317"/>
        <v>46173</v>
      </c>
      <c r="BU6606" s="31"/>
      <c r="BW6606" s="33"/>
      <c r="BX6606" s="1"/>
      <c r="BY6606" s="1"/>
      <c r="BZ6606" s="1"/>
      <c r="CA6606" s="1"/>
      <c r="CB6606" s="1"/>
      <c r="CC6606" s="1"/>
      <c r="CE6606" s="1"/>
      <c r="CF6606" s="1"/>
      <c r="CG6606" s="1"/>
      <c r="CH6606" s="1"/>
      <c r="CI6606" s="1"/>
      <c r="CJ6606" s="1"/>
      <c r="CK6606" s="1"/>
      <c r="CL6606" s="1"/>
      <c r="CM6606" s="1"/>
      <c r="CN6606" s="1"/>
      <c r="CO6606" s="1"/>
    </row>
    <row r="6607" spans="1:93" ht="30" customHeight="1" x14ac:dyDescent="0.2">
      <c r="A6607" s="1">
        <v>6601</v>
      </c>
      <c r="B6607" s="1" t="s">
        <v>2760</v>
      </c>
      <c r="C6607" s="1" t="s">
        <v>2761</v>
      </c>
      <c r="D6607" s="28" t="s">
        <v>2762</v>
      </c>
      <c r="E6607" s="28" t="s">
        <v>2678</v>
      </c>
      <c r="F6607" s="1" t="s">
        <v>74</v>
      </c>
      <c r="G6607" s="1">
        <v>7</v>
      </c>
      <c r="H6607" s="1" t="s">
        <v>1059</v>
      </c>
      <c r="I6607" s="1" t="s">
        <v>114</v>
      </c>
      <c r="J6607" s="76">
        <v>273</v>
      </c>
      <c r="K6607" s="76">
        <v>2330606</v>
      </c>
      <c r="L6607" s="29">
        <v>46145</v>
      </c>
      <c r="M6607" s="29" t="s">
        <v>4163</v>
      </c>
      <c r="N6607" s="1" t="s">
        <v>478</v>
      </c>
      <c r="O6607" s="28" t="s">
        <v>1495</v>
      </c>
      <c r="P6607" s="1" t="s">
        <v>323</v>
      </c>
      <c r="Q6607" s="76">
        <v>8</v>
      </c>
      <c r="R6607" s="1"/>
      <c r="S6607" s="76"/>
      <c r="T6607" s="1" t="s">
        <v>115</v>
      </c>
      <c r="U6607" s="1"/>
      <c r="V6607" s="1"/>
      <c r="AC6607" s="93">
        <v>26</v>
      </c>
      <c r="AD6607" s="69">
        <v>250</v>
      </c>
      <c r="AE6607" s="33"/>
      <c r="AF6607" s="33"/>
      <c r="AG6607" s="33"/>
      <c r="AX6607" s="37">
        <f t="shared" si="316"/>
        <v>46152</v>
      </c>
      <c r="AY6607" s="1"/>
      <c r="AZ6607" s="1"/>
      <c r="BA6607" s="31"/>
      <c r="BB6607" s="31"/>
      <c r="BC6607" s="1"/>
      <c r="BD6607" s="1"/>
      <c r="BE6607" s="1"/>
      <c r="BF6607" s="1"/>
      <c r="BG6607" s="1"/>
      <c r="BT6607" s="37">
        <f t="shared" si="317"/>
        <v>46173</v>
      </c>
      <c r="BU6607" s="31"/>
      <c r="BW6607" s="33"/>
      <c r="BX6607" s="1"/>
      <c r="BY6607" s="1"/>
      <c r="BZ6607" s="1"/>
      <c r="CA6607" s="1"/>
      <c r="CB6607" s="1"/>
      <c r="CC6607" s="1"/>
      <c r="CE6607" s="1"/>
      <c r="CF6607" s="1"/>
      <c r="CG6607" s="1"/>
      <c r="CH6607" s="1"/>
      <c r="CI6607" s="1"/>
      <c r="CJ6607" s="1"/>
      <c r="CK6607" s="1"/>
      <c r="CL6607" s="1"/>
      <c r="CM6607" s="1"/>
      <c r="CN6607" s="1"/>
      <c r="CO6607" s="1"/>
    </row>
    <row r="6608" spans="1:93" ht="30" customHeight="1" x14ac:dyDescent="0.2">
      <c r="A6608" s="1">
        <v>6602</v>
      </c>
      <c r="B6608" s="1" t="s">
        <v>2760</v>
      </c>
      <c r="C6608" s="1" t="s">
        <v>2761</v>
      </c>
      <c r="D6608" s="28" t="s">
        <v>2762</v>
      </c>
      <c r="E6608" s="28" t="s">
        <v>2678</v>
      </c>
      <c r="F6608" s="1" t="s">
        <v>74</v>
      </c>
      <c r="G6608" s="1">
        <v>7</v>
      </c>
      <c r="H6608" s="1" t="s">
        <v>1059</v>
      </c>
      <c r="I6608" s="1" t="s">
        <v>114</v>
      </c>
      <c r="J6608" s="76">
        <v>303</v>
      </c>
      <c r="K6608" s="76">
        <v>2423497</v>
      </c>
      <c r="L6608" s="29">
        <v>46145</v>
      </c>
      <c r="M6608" s="29" t="s">
        <v>4163</v>
      </c>
      <c r="N6608" s="1" t="s">
        <v>478</v>
      </c>
      <c r="O6608" s="28" t="s">
        <v>1495</v>
      </c>
      <c r="P6608" s="1" t="s">
        <v>323</v>
      </c>
      <c r="Q6608" s="76">
        <v>8</v>
      </c>
      <c r="R6608" s="1"/>
      <c r="S6608" s="76"/>
      <c r="T6608" s="1" t="s">
        <v>115</v>
      </c>
      <c r="U6608" s="1"/>
      <c r="V6608" s="1"/>
      <c r="AC6608" s="93">
        <v>25</v>
      </c>
      <c r="AD6608" s="69">
        <v>250</v>
      </c>
      <c r="AE6608" s="33"/>
      <c r="AF6608" s="33"/>
      <c r="AG6608" s="33"/>
      <c r="AX6608" s="37">
        <f t="shared" si="316"/>
        <v>46152</v>
      </c>
      <c r="AY6608" s="1"/>
      <c r="AZ6608" s="1"/>
      <c r="BA6608" s="31"/>
      <c r="BB6608" s="31"/>
      <c r="BC6608" s="1"/>
      <c r="BD6608" s="1"/>
      <c r="BE6608" s="1"/>
      <c r="BF6608" s="1"/>
      <c r="BG6608" s="1"/>
      <c r="BT6608" s="37">
        <f t="shared" si="317"/>
        <v>46173</v>
      </c>
      <c r="BU6608" s="31"/>
      <c r="BW6608" s="33"/>
      <c r="BX6608" s="1"/>
      <c r="BY6608" s="1"/>
      <c r="BZ6608" s="1"/>
      <c r="CA6608" s="1"/>
      <c r="CB6608" s="1"/>
      <c r="CC6608" s="1"/>
      <c r="CE6608" s="1"/>
      <c r="CF6608" s="1"/>
      <c r="CG6608" s="1"/>
      <c r="CH6608" s="1"/>
      <c r="CI6608" s="1"/>
      <c r="CJ6608" s="1"/>
      <c r="CK6608" s="1"/>
      <c r="CL6608" s="1"/>
      <c r="CM6608" s="1"/>
      <c r="CN6608" s="1"/>
      <c r="CO6608" s="1"/>
    </row>
    <row r="6609" spans="1:93" ht="30" customHeight="1" x14ac:dyDescent="0.2">
      <c r="A6609" s="1">
        <v>6603</v>
      </c>
      <c r="B6609" s="1" t="s">
        <v>2760</v>
      </c>
      <c r="C6609" s="1" t="s">
        <v>2761</v>
      </c>
      <c r="D6609" s="28" t="s">
        <v>2762</v>
      </c>
      <c r="E6609" s="28" t="s">
        <v>2678</v>
      </c>
      <c r="F6609" s="1" t="s">
        <v>74</v>
      </c>
      <c r="G6609" s="1">
        <v>7</v>
      </c>
      <c r="H6609" s="1" t="s">
        <v>1059</v>
      </c>
      <c r="I6609" s="1" t="s">
        <v>114</v>
      </c>
      <c r="J6609" s="76">
        <v>558</v>
      </c>
      <c r="K6609" s="76">
        <v>2423499</v>
      </c>
      <c r="L6609" s="29">
        <v>46145</v>
      </c>
      <c r="M6609" s="29" t="s">
        <v>4163</v>
      </c>
      <c r="N6609" s="1" t="s">
        <v>478</v>
      </c>
      <c r="O6609" s="28" t="s">
        <v>1495</v>
      </c>
      <c r="P6609" s="1" t="s">
        <v>323</v>
      </c>
      <c r="Q6609" s="76">
        <v>12</v>
      </c>
      <c r="R6609" s="1"/>
      <c r="S6609" s="76"/>
      <c r="T6609" s="1" t="s">
        <v>115</v>
      </c>
      <c r="U6609" s="1"/>
      <c r="V6609" s="1"/>
      <c r="AC6609" s="93">
        <v>25</v>
      </c>
      <c r="AD6609" s="69">
        <v>230</v>
      </c>
      <c r="AE6609" s="33"/>
      <c r="AF6609" s="33"/>
      <c r="AG6609" s="33"/>
      <c r="AX6609" s="37">
        <f t="shared" si="316"/>
        <v>46152</v>
      </c>
      <c r="AY6609" s="1"/>
      <c r="AZ6609" s="1"/>
      <c r="BA6609" s="31"/>
      <c r="BB6609" s="31"/>
      <c r="BC6609" s="1"/>
      <c r="BD6609" s="1"/>
      <c r="BE6609" s="1"/>
      <c r="BF6609" s="1"/>
      <c r="BG6609" s="1"/>
      <c r="BT6609" s="37">
        <f t="shared" si="317"/>
        <v>46173</v>
      </c>
      <c r="BU6609" s="31"/>
      <c r="BW6609" s="33"/>
      <c r="BX6609" s="1"/>
      <c r="BY6609" s="1"/>
      <c r="BZ6609" s="1"/>
      <c r="CA6609" s="1"/>
      <c r="CB6609" s="1"/>
      <c r="CC6609" s="1"/>
      <c r="CE6609" s="1"/>
      <c r="CF6609" s="1"/>
      <c r="CG6609" s="1"/>
      <c r="CH6609" s="1"/>
      <c r="CI6609" s="1"/>
      <c r="CJ6609" s="1"/>
      <c r="CK6609" s="1"/>
      <c r="CL6609" s="1"/>
      <c r="CM6609" s="1"/>
      <c r="CN6609" s="1"/>
      <c r="CO6609" s="1"/>
    </row>
    <row r="6610" spans="1:93" ht="30" customHeight="1" x14ac:dyDescent="0.2">
      <c r="A6610" s="1">
        <v>6604</v>
      </c>
      <c r="B6610" s="1" t="s">
        <v>2760</v>
      </c>
      <c r="C6610" s="1" t="s">
        <v>2761</v>
      </c>
      <c r="D6610" s="28" t="s">
        <v>2762</v>
      </c>
      <c r="E6610" s="28" t="s">
        <v>2678</v>
      </c>
      <c r="F6610" s="1" t="s">
        <v>74</v>
      </c>
      <c r="G6610" s="1">
        <v>7</v>
      </c>
      <c r="H6610" s="1" t="s">
        <v>1059</v>
      </c>
      <c r="I6610" s="1" t="s">
        <v>114</v>
      </c>
      <c r="J6610" s="76">
        <v>553</v>
      </c>
      <c r="K6610" s="76">
        <v>2330608</v>
      </c>
      <c r="L6610" s="29">
        <v>46145</v>
      </c>
      <c r="M6610" s="29" t="s">
        <v>4163</v>
      </c>
      <c r="N6610" s="1" t="s">
        <v>478</v>
      </c>
      <c r="O6610" s="28" t="s">
        <v>1495</v>
      </c>
      <c r="P6610" s="1" t="s">
        <v>323</v>
      </c>
      <c r="Q6610" s="76">
        <v>12</v>
      </c>
      <c r="R6610" s="1"/>
      <c r="S6610" s="76"/>
      <c r="T6610" s="1" t="s">
        <v>115</v>
      </c>
      <c r="U6610" s="1"/>
      <c r="V6610" s="1"/>
      <c r="AC6610" s="93">
        <v>25</v>
      </c>
      <c r="AD6610" s="69">
        <v>220</v>
      </c>
      <c r="AE6610" s="33"/>
      <c r="AF6610" s="33"/>
      <c r="AG6610" s="33"/>
      <c r="AX6610" s="37">
        <f t="shared" si="316"/>
        <v>46152</v>
      </c>
      <c r="AY6610" s="1"/>
      <c r="AZ6610" s="1"/>
      <c r="BA6610" s="31"/>
      <c r="BB6610" s="31"/>
      <c r="BC6610" s="1"/>
      <c r="BD6610" s="1"/>
      <c r="BE6610" s="1"/>
      <c r="BF6610" s="1"/>
      <c r="BG6610" s="1"/>
      <c r="BT6610" s="37">
        <f t="shared" si="317"/>
        <v>46173</v>
      </c>
      <c r="BU6610" s="31"/>
      <c r="BW6610" s="33"/>
      <c r="BX6610" s="1"/>
      <c r="BY6610" s="1"/>
      <c r="BZ6610" s="1"/>
      <c r="CA6610" s="1"/>
      <c r="CB6610" s="1"/>
      <c r="CC6610" s="1"/>
      <c r="CE6610" s="1"/>
      <c r="CF6610" s="1"/>
      <c r="CG6610" s="1"/>
      <c r="CH6610" s="1"/>
      <c r="CI6610" s="1"/>
      <c r="CJ6610" s="1"/>
      <c r="CK6610" s="1"/>
      <c r="CL6610" s="1"/>
      <c r="CM6610" s="1"/>
      <c r="CN6610" s="1"/>
      <c r="CO6610" s="1"/>
    </row>
    <row r="6611" spans="1:93" ht="30" customHeight="1" x14ac:dyDescent="0.2">
      <c r="A6611" s="1">
        <v>6605</v>
      </c>
      <c r="B6611" s="1" t="s">
        <v>2760</v>
      </c>
      <c r="C6611" s="1" t="s">
        <v>2761</v>
      </c>
      <c r="D6611" s="28" t="s">
        <v>2762</v>
      </c>
      <c r="E6611" s="28" t="s">
        <v>2678</v>
      </c>
      <c r="F6611" s="1" t="s">
        <v>74</v>
      </c>
      <c r="G6611" s="1">
        <v>7</v>
      </c>
      <c r="H6611" s="1" t="s">
        <v>1059</v>
      </c>
      <c r="I6611" s="1" t="s">
        <v>114</v>
      </c>
      <c r="J6611" s="76">
        <v>273</v>
      </c>
      <c r="K6611" s="76">
        <v>2330610</v>
      </c>
      <c r="L6611" s="29">
        <v>46145</v>
      </c>
      <c r="M6611" s="29" t="s">
        <v>4163</v>
      </c>
      <c r="N6611" s="1" t="s">
        <v>478</v>
      </c>
      <c r="O6611" s="28" t="s">
        <v>1495</v>
      </c>
      <c r="P6611" s="1" t="s">
        <v>323</v>
      </c>
      <c r="Q6611" s="76">
        <v>5</v>
      </c>
      <c r="R6611" s="1"/>
      <c r="S6611" s="76"/>
      <c r="T6611" s="1" t="s">
        <v>115</v>
      </c>
      <c r="U6611" s="1"/>
      <c r="V6611" s="1"/>
      <c r="AC6611" s="93">
        <v>26.5</v>
      </c>
      <c r="AD6611" s="69">
        <v>250</v>
      </c>
      <c r="AE6611" s="33"/>
      <c r="AF6611" s="33"/>
      <c r="AG6611" s="33"/>
      <c r="AX6611" s="37">
        <f t="shared" si="316"/>
        <v>46152</v>
      </c>
      <c r="AY6611" s="1"/>
      <c r="AZ6611" s="1"/>
      <c r="BA6611" s="31"/>
      <c r="BB6611" s="31"/>
      <c r="BC6611" s="1"/>
      <c r="BD6611" s="1"/>
      <c r="BE6611" s="1"/>
      <c r="BF6611" s="1"/>
      <c r="BG6611" s="1"/>
      <c r="BT6611" s="37">
        <f t="shared" si="317"/>
        <v>46173</v>
      </c>
      <c r="BU6611" s="31"/>
      <c r="BW6611" s="33"/>
      <c r="BX6611" s="1"/>
      <c r="BY6611" s="1"/>
      <c r="BZ6611" s="1"/>
      <c r="CA6611" s="1"/>
      <c r="CB6611" s="1"/>
      <c r="CC6611" s="1"/>
      <c r="CE6611" s="1"/>
      <c r="CF6611" s="1"/>
      <c r="CG6611" s="1"/>
      <c r="CH6611" s="1"/>
      <c r="CI6611" s="1"/>
      <c r="CJ6611" s="1"/>
      <c r="CK6611" s="1"/>
      <c r="CL6611" s="1"/>
      <c r="CM6611" s="1"/>
      <c r="CN6611" s="1"/>
      <c r="CO6611" s="1"/>
    </row>
    <row r="6612" spans="1:93" ht="30" customHeight="1" x14ac:dyDescent="0.2">
      <c r="A6612" s="1">
        <v>6606</v>
      </c>
      <c r="B6612" s="1" t="s">
        <v>2763</v>
      </c>
      <c r="C6612" s="1" t="s">
        <v>2764</v>
      </c>
      <c r="D6612" s="28" t="s">
        <v>2765</v>
      </c>
      <c r="E6612" s="28" t="s">
        <v>2135</v>
      </c>
      <c r="F6612" s="1" t="s">
        <v>74</v>
      </c>
      <c r="G6612" s="1">
        <v>1</v>
      </c>
      <c r="H6612" s="1" t="s">
        <v>1059</v>
      </c>
      <c r="I6612" s="1" t="s">
        <v>114</v>
      </c>
      <c r="J6612" s="76">
        <v>558</v>
      </c>
      <c r="K6612" s="76">
        <v>2423527</v>
      </c>
      <c r="L6612" s="29">
        <v>46145</v>
      </c>
      <c r="M6612" s="29" t="s">
        <v>4163</v>
      </c>
      <c r="N6612" s="1" t="s">
        <v>478</v>
      </c>
      <c r="O6612" s="28" t="s">
        <v>1495</v>
      </c>
      <c r="P6612" s="1" t="s">
        <v>323</v>
      </c>
      <c r="Q6612" s="76">
        <v>12</v>
      </c>
      <c r="R6612" s="1"/>
      <c r="S6612" s="76">
        <v>6</v>
      </c>
      <c r="T6612" s="1" t="s">
        <v>115</v>
      </c>
      <c r="U6612" s="1"/>
      <c r="V6612" s="1"/>
      <c r="AC6612" s="93">
        <v>26.5</v>
      </c>
      <c r="AD6612" s="69">
        <v>260</v>
      </c>
      <c r="AE6612" s="33"/>
      <c r="AF6612" s="33"/>
      <c r="AG6612" s="33"/>
      <c r="AX6612" s="37">
        <f t="shared" si="316"/>
        <v>46152</v>
      </c>
      <c r="AY6612" s="1"/>
      <c r="AZ6612" s="1"/>
      <c r="BA6612" s="31"/>
      <c r="BB6612" s="31"/>
      <c r="BC6612" s="1"/>
      <c r="BD6612" s="1"/>
      <c r="BE6612" s="1"/>
      <c r="BF6612" s="1"/>
      <c r="BG6612" s="1"/>
      <c r="BT6612" s="37">
        <f t="shared" si="317"/>
        <v>46173</v>
      </c>
      <c r="BU6612" s="31"/>
      <c r="BW6612" s="33"/>
      <c r="BX6612" s="1"/>
      <c r="BY6612" s="1"/>
      <c r="BZ6612" s="1"/>
      <c r="CA6612" s="1"/>
      <c r="CB6612" s="1"/>
      <c r="CC6612" s="1"/>
      <c r="CE6612" s="1"/>
      <c r="CF6612" s="1"/>
      <c r="CG6612" s="1"/>
      <c r="CH6612" s="1"/>
      <c r="CI6612" s="1"/>
      <c r="CJ6612" s="1"/>
      <c r="CK6612" s="1"/>
      <c r="CL6612" s="1"/>
      <c r="CM6612" s="1"/>
      <c r="CN6612" s="1"/>
      <c r="CO6612" s="1"/>
    </row>
    <row r="6613" spans="1:93" ht="30" customHeight="1" x14ac:dyDescent="0.2">
      <c r="A6613" s="1">
        <v>6607</v>
      </c>
      <c r="B6613" s="1" t="s">
        <v>2766</v>
      </c>
      <c r="C6613" s="1" t="s">
        <v>2767</v>
      </c>
      <c r="D6613" s="28" t="s">
        <v>2768</v>
      </c>
      <c r="E6613" s="28" t="s">
        <v>2769</v>
      </c>
      <c r="F6613" s="1" t="s">
        <v>74</v>
      </c>
      <c r="G6613" s="1">
        <v>6</v>
      </c>
      <c r="H6613" s="1" t="s">
        <v>4209</v>
      </c>
      <c r="I6613" s="1" t="s">
        <v>114</v>
      </c>
      <c r="J6613" s="76">
        <v>407</v>
      </c>
      <c r="K6613" s="76">
        <v>2330661</v>
      </c>
      <c r="L6613" s="29">
        <v>46145</v>
      </c>
      <c r="M6613" s="29" t="s">
        <v>4163</v>
      </c>
      <c r="N6613" s="1" t="s">
        <v>478</v>
      </c>
      <c r="O6613" s="28" t="s">
        <v>1495</v>
      </c>
      <c r="P6613" s="1" t="s">
        <v>323</v>
      </c>
      <c r="Q6613" s="76">
        <v>10</v>
      </c>
      <c r="R6613" s="1"/>
      <c r="S6613" s="76">
        <v>6</v>
      </c>
      <c r="T6613" s="1" t="s">
        <v>115</v>
      </c>
      <c r="U6613" s="1"/>
      <c r="V6613" s="1"/>
      <c r="AC6613" s="93">
        <v>27</v>
      </c>
      <c r="AD6613" s="69">
        <v>260</v>
      </c>
      <c r="AE6613" s="33"/>
      <c r="AF6613" s="33"/>
      <c r="AG6613" s="33"/>
      <c r="AX6613" s="37">
        <f t="shared" si="316"/>
        <v>46152</v>
      </c>
      <c r="AY6613" s="1"/>
      <c r="AZ6613" s="1"/>
      <c r="BA6613" s="31"/>
      <c r="BB6613" s="31"/>
      <c r="BC6613" s="1"/>
      <c r="BD6613" s="1"/>
      <c r="BE6613" s="1"/>
      <c r="BF6613" s="1"/>
      <c r="BG6613" s="1"/>
      <c r="BT6613" s="37">
        <f t="shared" si="317"/>
        <v>46173</v>
      </c>
      <c r="BU6613" s="31"/>
      <c r="BW6613" s="33"/>
      <c r="BX6613" s="1"/>
      <c r="BY6613" s="1"/>
      <c r="BZ6613" s="1"/>
      <c r="CA6613" s="1"/>
      <c r="CB6613" s="1"/>
      <c r="CC6613" s="1"/>
      <c r="CE6613" s="1"/>
      <c r="CF6613" s="1"/>
      <c r="CG6613" s="1"/>
      <c r="CH6613" s="1"/>
      <c r="CI6613" s="1"/>
      <c r="CJ6613" s="1"/>
      <c r="CK6613" s="1"/>
      <c r="CL6613" s="1"/>
      <c r="CM6613" s="1"/>
      <c r="CN6613" s="1"/>
      <c r="CO6613" s="1"/>
    </row>
    <row r="6614" spans="1:93" ht="30" customHeight="1" x14ac:dyDescent="0.2">
      <c r="A6614" s="1">
        <v>6608</v>
      </c>
      <c r="B6614" s="1" t="s">
        <v>2766</v>
      </c>
      <c r="C6614" s="1" t="s">
        <v>2767</v>
      </c>
      <c r="D6614" s="28" t="s">
        <v>2768</v>
      </c>
      <c r="E6614" s="28" t="s">
        <v>2769</v>
      </c>
      <c r="F6614" s="1" t="s">
        <v>74</v>
      </c>
      <c r="G6614" s="1">
        <v>6</v>
      </c>
      <c r="H6614" s="1" t="s">
        <v>4209</v>
      </c>
      <c r="I6614" s="1" t="s">
        <v>114</v>
      </c>
      <c r="J6614" s="76">
        <v>554</v>
      </c>
      <c r="K6614" s="76">
        <v>2423532</v>
      </c>
      <c r="L6614" s="29">
        <v>46145</v>
      </c>
      <c r="M6614" s="29" t="s">
        <v>4163</v>
      </c>
      <c r="N6614" s="1" t="s">
        <v>478</v>
      </c>
      <c r="O6614" s="28" t="s">
        <v>1495</v>
      </c>
      <c r="P6614" s="1" t="s">
        <v>323</v>
      </c>
      <c r="Q6614" s="76">
        <v>12</v>
      </c>
      <c r="R6614" s="1"/>
      <c r="S6614" s="76"/>
      <c r="T6614" s="1" t="s">
        <v>115</v>
      </c>
      <c r="U6614" s="1"/>
      <c r="V6614" s="1"/>
      <c r="AC6614" s="93">
        <v>26</v>
      </c>
      <c r="AD6614" s="69">
        <v>250</v>
      </c>
      <c r="AE6614" s="33"/>
      <c r="AF6614" s="33"/>
      <c r="AG6614" s="33"/>
      <c r="AX6614" s="37">
        <f t="shared" si="316"/>
        <v>46152</v>
      </c>
      <c r="AY6614" s="1"/>
      <c r="AZ6614" s="1"/>
      <c r="BA6614" s="31"/>
      <c r="BB6614" s="31"/>
      <c r="BC6614" s="1"/>
      <c r="BD6614" s="1"/>
      <c r="BE6614" s="1"/>
      <c r="BF6614" s="1"/>
      <c r="BG6614" s="1"/>
      <c r="BT6614" s="37">
        <f t="shared" si="317"/>
        <v>46173</v>
      </c>
      <c r="BU6614" s="31"/>
      <c r="BW6614" s="33"/>
      <c r="BX6614" s="1"/>
      <c r="BY6614" s="1"/>
      <c r="BZ6614" s="1"/>
      <c r="CA6614" s="1"/>
      <c r="CB6614" s="1"/>
      <c r="CC6614" s="1"/>
      <c r="CE6614" s="1"/>
      <c r="CF6614" s="1"/>
      <c r="CG6614" s="1"/>
      <c r="CH6614" s="1"/>
      <c r="CI6614" s="1"/>
      <c r="CJ6614" s="1"/>
      <c r="CK6614" s="1"/>
      <c r="CL6614" s="1"/>
      <c r="CM6614" s="1"/>
      <c r="CN6614" s="1"/>
      <c r="CO6614" s="1"/>
    </row>
    <row r="6615" spans="1:93" ht="30" customHeight="1" x14ac:dyDescent="0.2">
      <c r="A6615" s="1">
        <v>6609</v>
      </c>
      <c r="B6615" s="1" t="s">
        <v>2766</v>
      </c>
      <c r="C6615" s="1" t="s">
        <v>2767</v>
      </c>
      <c r="D6615" s="28" t="s">
        <v>2768</v>
      </c>
      <c r="E6615" s="28" t="s">
        <v>2769</v>
      </c>
      <c r="F6615" s="1" t="s">
        <v>74</v>
      </c>
      <c r="G6615" s="1">
        <v>6</v>
      </c>
      <c r="H6615" s="1" t="s">
        <v>4209</v>
      </c>
      <c r="I6615" s="1" t="s">
        <v>114</v>
      </c>
      <c r="J6615" s="76">
        <v>407</v>
      </c>
      <c r="K6615" s="76">
        <v>2330666</v>
      </c>
      <c r="L6615" s="29">
        <v>46145</v>
      </c>
      <c r="M6615" s="29" t="s">
        <v>4163</v>
      </c>
      <c r="N6615" s="1" t="s">
        <v>478</v>
      </c>
      <c r="O6615" s="28" t="s">
        <v>1495</v>
      </c>
      <c r="P6615" s="1" t="s">
        <v>323</v>
      </c>
      <c r="Q6615" s="76">
        <v>10</v>
      </c>
      <c r="R6615" s="1"/>
      <c r="S6615" s="76"/>
      <c r="T6615" s="1" t="s">
        <v>115</v>
      </c>
      <c r="U6615" s="1"/>
      <c r="V6615" s="1"/>
      <c r="AC6615" s="93">
        <v>26</v>
      </c>
      <c r="AD6615" s="69">
        <v>240</v>
      </c>
      <c r="AE6615" s="33"/>
      <c r="AF6615" s="33"/>
      <c r="AG6615" s="33"/>
      <c r="AX6615" s="37">
        <f t="shared" si="316"/>
        <v>46152</v>
      </c>
      <c r="AY6615" s="1"/>
      <c r="AZ6615" s="1"/>
      <c r="BA6615" s="31"/>
      <c r="BB6615" s="31"/>
      <c r="BC6615" s="1"/>
      <c r="BD6615" s="1"/>
      <c r="BE6615" s="1"/>
      <c r="BF6615" s="1"/>
      <c r="BG6615" s="1"/>
      <c r="BT6615" s="37">
        <f t="shared" si="317"/>
        <v>46173</v>
      </c>
      <c r="BU6615" s="31"/>
      <c r="BW6615" s="33"/>
      <c r="BX6615" s="1"/>
      <c r="BY6615" s="1"/>
      <c r="BZ6615" s="1"/>
      <c r="CA6615" s="1"/>
      <c r="CB6615" s="1"/>
      <c r="CC6615" s="1"/>
      <c r="CE6615" s="1"/>
      <c r="CF6615" s="1"/>
      <c r="CG6615" s="1"/>
      <c r="CH6615" s="1"/>
      <c r="CI6615" s="1"/>
      <c r="CJ6615" s="1"/>
      <c r="CK6615" s="1"/>
      <c r="CL6615" s="1"/>
      <c r="CM6615" s="1"/>
      <c r="CN6615" s="1"/>
      <c r="CO6615" s="1"/>
    </row>
    <row r="6616" spans="1:93" ht="30" customHeight="1" x14ac:dyDescent="0.2">
      <c r="A6616" s="1">
        <v>6610</v>
      </c>
      <c r="B6616" s="1" t="s">
        <v>2766</v>
      </c>
      <c r="C6616" s="1" t="s">
        <v>2767</v>
      </c>
      <c r="D6616" s="28" t="s">
        <v>2768</v>
      </c>
      <c r="E6616" s="28" t="s">
        <v>2769</v>
      </c>
      <c r="F6616" s="1" t="s">
        <v>74</v>
      </c>
      <c r="G6616" s="1">
        <v>6</v>
      </c>
      <c r="H6616" s="1" t="s">
        <v>4209</v>
      </c>
      <c r="I6616" s="1" t="s">
        <v>114</v>
      </c>
      <c r="J6616" s="76">
        <v>437</v>
      </c>
      <c r="K6616" s="76">
        <v>2423539</v>
      </c>
      <c r="L6616" s="29">
        <v>46145</v>
      </c>
      <c r="M6616" s="29" t="s">
        <v>4163</v>
      </c>
      <c r="N6616" s="1" t="s">
        <v>478</v>
      </c>
      <c r="O6616" s="28" t="s">
        <v>1495</v>
      </c>
      <c r="P6616" s="1" t="s">
        <v>323</v>
      </c>
      <c r="Q6616" s="76">
        <v>9</v>
      </c>
      <c r="R6616" s="1"/>
      <c r="S6616" s="76"/>
      <c r="T6616" s="1" t="s">
        <v>115</v>
      </c>
      <c r="U6616" s="1"/>
      <c r="V6616" s="1"/>
      <c r="AC6616" s="93">
        <v>25.5</v>
      </c>
      <c r="AD6616" s="69">
        <v>230</v>
      </c>
      <c r="AE6616" s="33"/>
      <c r="AF6616" s="33"/>
      <c r="AG6616" s="33"/>
      <c r="AX6616" s="37">
        <f t="shared" si="316"/>
        <v>46152</v>
      </c>
      <c r="AY6616" s="1"/>
      <c r="AZ6616" s="1"/>
      <c r="BA6616" s="31"/>
      <c r="BB6616" s="31"/>
      <c r="BC6616" s="1"/>
      <c r="BD6616" s="1"/>
      <c r="BE6616" s="1"/>
      <c r="BF6616" s="1"/>
      <c r="BG6616" s="1"/>
      <c r="BT6616" s="37">
        <f t="shared" si="317"/>
        <v>46173</v>
      </c>
      <c r="BU6616" s="31"/>
      <c r="BW6616" s="33"/>
      <c r="BX6616" s="1"/>
      <c r="BY6616" s="1"/>
      <c r="BZ6616" s="1"/>
      <c r="CA6616" s="1"/>
      <c r="CB6616" s="1"/>
      <c r="CC6616" s="1"/>
      <c r="CE6616" s="1"/>
      <c r="CF6616" s="1"/>
      <c r="CG6616" s="1"/>
      <c r="CH6616" s="1"/>
      <c r="CI6616" s="1"/>
      <c r="CJ6616" s="1"/>
      <c r="CK6616" s="1"/>
      <c r="CL6616" s="1"/>
      <c r="CM6616" s="1"/>
      <c r="CN6616" s="1"/>
      <c r="CO6616" s="1"/>
    </row>
    <row r="6617" spans="1:93" ht="30" customHeight="1" x14ac:dyDescent="0.2">
      <c r="A6617" s="1">
        <v>6611</v>
      </c>
      <c r="B6617" s="1" t="s">
        <v>2731</v>
      </c>
      <c r="C6617" s="1" t="s">
        <v>2770</v>
      </c>
      <c r="D6617" s="28" t="s">
        <v>2771</v>
      </c>
      <c r="E6617" s="28" t="s">
        <v>2772</v>
      </c>
      <c r="F6617" s="1" t="s">
        <v>74</v>
      </c>
      <c r="G6617" s="1">
        <v>8</v>
      </c>
      <c r="H6617" s="1" t="s">
        <v>1059</v>
      </c>
      <c r="I6617" s="1" t="s">
        <v>114</v>
      </c>
      <c r="J6617" s="76">
        <v>437</v>
      </c>
      <c r="K6617" s="76">
        <v>2330658</v>
      </c>
      <c r="L6617" s="29">
        <v>46146</v>
      </c>
      <c r="M6617" s="29" t="s">
        <v>4163</v>
      </c>
      <c r="N6617" s="1" t="s">
        <v>478</v>
      </c>
      <c r="O6617" s="28" t="s">
        <v>1495</v>
      </c>
      <c r="P6617" s="1" t="s">
        <v>323</v>
      </c>
      <c r="Q6617" s="76">
        <v>7</v>
      </c>
      <c r="R6617" s="1"/>
      <c r="S6617" s="76">
        <v>6</v>
      </c>
      <c r="T6617" s="1" t="s">
        <v>115</v>
      </c>
      <c r="U6617" s="1"/>
      <c r="V6617" s="1"/>
      <c r="AC6617" s="93">
        <v>28.5</v>
      </c>
      <c r="AD6617" s="69">
        <v>240</v>
      </c>
      <c r="AE6617" s="33"/>
      <c r="AF6617" s="33"/>
      <c r="AG6617" s="33"/>
      <c r="AX6617" s="37">
        <f t="shared" si="316"/>
        <v>46153</v>
      </c>
      <c r="AY6617" s="1"/>
      <c r="AZ6617" s="1"/>
      <c r="BA6617" s="31"/>
      <c r="BB6617" s="31"/>
      <c r="BC6617" s="1"/>
      <c r="BD6617" s="1"/>
      <c r="BE6617" s="1"/>
      <c r="BF6617" s="1"/>
      <c r="BG6617" s="1"/>
      <c r="BT6617" s="37">
        <f t="shared" si="317"/>
        <v>46174</v>
      </c>
      <c r="BU6617" s="31"/>
      <c r="BW6617" s="33"/>
      <c r="BX6617" s="1"/>
      <c r="BY6617" s="1"/>
      <c r="BZ6617" s="1"/>
      <c r="CA6617" s="1"/>
      <c r="CB6617" s="1"/>
      <c r="CC6617" s="1"/>
      <c r="CE6617" s="1"/>
      <c r="CF6617" s="1"/>
      <c r="CG6617" s="1"/>
      <c r="CH6617" s="1"/>
      <c r="CI6617" s="1"/>
      <c r="CJ6617" s="1"/>
      <c r="CK6617" s="1"/>
      <c r="CL6617" s="1"/>
      <c r="CM6617" s="1"/>
      <c r="CN6617" s="1"/>
      <c r="CO6617" s="1"/>
    </row>
    <row r="6618" spans="1:93" ht="30" customHeight="1" x14ac:dyDescent="0.2">
      <c r="A6618" s="1">
        <v>6612</v>
      </c>
      <c r="B6618" s="1" t="s">
        <v>2731</v>
      </c>
      <c r="C6618" s="1" t="s">
        <v>2770</v>
      </c>
      <c r="D6618" s="28" t="s">
        <v>2771</v>
      </c>
      <c r="E6618" s="28" t="s">
        <v>2772</v>
      </c>
      <c r="F6618" s="1" t="s">
        <v>74</v>
      </c>
      <c r="G6618" s="1">
        <v>8</v>
      </c>
      <c r="H6618" s="1" t="s">
        <v>1059</v>
      </c>
      <c r="I6618" s="1" t="s">
        <v>114</v>
      </c>
      <c r="J6618" s="76">
        <v>553</v>
      </c>
      <c r="K6618" s="76">
        <v>2330662</v>
      </c>
      <c r="L6618" s="29">
        <v>46146</v>
      </c>
      <c r="M6618" s="29" t="s">
        <v>4163</v>
      </c>
      <c r="N6618" s="1" t="s">
        <v>478</v>
      </c>
      <c r="O6618" s="28" t="s">
        <v>1495</v>
      </c>
      <c r="P6618" s="1" t="s">
        <v>323</v>
      </c>
      <c r="Q6618" s="76">
        <v>12</v>
      </c>
      <c r="R6618" s="1"/>
      <c r="S6618" s="76"/>
      <c r="T6618" s="1" t="s">
        <v>115</v>
      </c>
      <c r="U6618" s="1"/>
      <c r="V6618" s="1"/>
      <c r="AC6618" s="93">
        <v>27</v>
      </c>
      <c r="AD6618" s="69">
        <v>240</v>
      </c>
      <c r="AE6618" s="33"/>
      <c r="AF6618" s="33"/>
      <c r="AG6618" s="33"/>
      <c r="AX6618" s="37">
        <f t="shared" si="316"/>
        <v>46153</v>
      </c>
      <c r="AY6618" s="1"/>
      <c r="AZ6618" s="1"/>
      <c r="BA6618" s="31"/>
      <c r="BB6618" s="31"/>
      <c r="BC6618" s="1"/>
      <c r="BD6618" s="1"/>
      <c r="BE6618" s="1"/>
      <c r="BF6618" s="1"/>
      <c r="BG6618" s="1"/>
      <c r="BT6618" s="37">
        <f t="shared" si="317"/>
        <v>46174</v>
      </c>
      <c r="BU6618" s="31"/>
      <c r="BW6618" s="33"/>
      <c r="BX6618" s="1"/>
      <c r="BY6618" s="1"/>
      <c r="BZ6618" s="1"/>
      <c r="CA6618" s="1"/>
      <c r="CB6618" s="1"/>
      <c r="CC6618" s="1"/>
      <c r="CE6618" s="1"/>
      <c r="CF6618" s="1"/>
      <c r="CG6618" s="1"/>
      <c r="CH6618" s="1"/>
      <c r="CI6618" s="1"/>
      <c r="CJ6618" s="1"/>
      <c r="CK6618" s="1"/>
      <c r="CL6618" s="1"/>
      <c r="CM6618" s="1"/>
      <c r="CN6618" s="1"/>
      <c r="CO6618" s="1"/>
    </row>
    <row r="6619" spans="1:93" ht="30" customHeight="1" x14ac:dyDescent="0.2">
      <c r="A6619" s="1">
        <v>6613</v>
      </c>
      <c r="B6619" s="1" t="s">
        <v>2731</v>
      </c>
      <c r="C6619" s="1" t="s">
        <v>2770</v>
      </c>
      <c r="D6619" s="28" t="s">
        <v>2771</v>
      </c>
      <c r="E6619" s="28" t="s">
        <v>2772</v>
      </c>
      <c r="F6619" s="1" t="s">
        <v>74</v>
      </c>
      <c r="G6619" s="1">
        <v>8</v>
      </c>
      <c r="H6619" s="1" t="s">
        <v>1059</v>
      </c>
      <c r="I6619" s="1" t="s">
        <v>114</v>
      </c>
      <c r="J6619" s="76">
        <v>558</v>
      </c>
      <c r="K6619" s="76">
        <v>2330669</v>
      </c>
      <c r="L6619" s="29">
        <v>46146</v>
      </c>
      <c r="M6619" s="29" t="s">
        <v>4163</v>
      </c>
      <c r="N6619" s="1" t="s">
        <v>478</v>
      </c>
      <c r="O6619" s="28" t="s">
        <v>1495</v>
      </c>
      <c r="P6619" s="1" t="s">
        <v>323</v>
      </c>
      <c r="Q6619" s="76">
        <v>12</v>
      </c>
      <c r="R6619" s="1"/>
      <c r="S6619" s="76"/>
      <c r="T6619" s="1" t="s">
        <v>115</v>
      </c>
      <c r="U6619" s="1"/>
      <c r="V6619" s="1"/>
      <c r="AC6619" s="93">
        <v>27</v>
      </c>
      <c r="AD6619" s="69">
        <v>220</v>
      </c>
      <c r="AE6619" s="33"/>
      <c r="AF6619" s="33"/>
      <c r="AG6619" s="33"/>
      <c r="AX6619" s="37">
        <f t="shared" si="316"/>
        <v>46153</v>
      </c>
      <c r="AY6619" s="1"/>
      <c r="AZ6619" s="1"/>
      <c r="BA6619" s="31"/>
      <c r="BB6619" s="31"/>
      <c r="BC6619" s="1"/>
      <c r="BD6619" s="1"/>
      <c r="BE6619" s="1"/>
      <c r="BF6619" s="1"/>
      <c r="BG6619" s="1"/>
      <c r="BT6619" s="37">
        <f t="shared" si="317"/>
        <v>46174</v>
      </c>
      <c r="BU6619" s="31"/>
      <c r="BW6619" s="33"/>
      <c r="BX6619" s="1"/>
      <c r="BY6619" s="1"/>
      <c r="BZ6619" s="1"/>
      <c r="CA6619" s="1"/>
      <c r="CB6619" s="1"/>
      <c r="CC6619" s="1"/>
      <c r="CE6619" s="1"/>
      <c r="CF6619" s="1"/>
      <c r="CG6619" s="1"/>
      <c r="CH6619" s="1"/>
      <c r="CI6619" s="1"/>
      <c r="CJ6619" s="1"/>
      <c r="CK6619" s="1"/>
      <c r="CL6619" s="1"/>
      <c r="CM6619" s="1"/>
      <c r="CN6619" s="1"/>
      <c r="CO6619" s="1"/>
    </row>
    <row r="6620" spans="1:93" ht="30" customHeight="1" x14ac:dyDescent="0.2">
      <c r="A6620" s="1">
        <v>6614</v>
      </c>
      <c r="B6620" s="1" t="s">
        <v>2731</v>
      </c>
      <c r="C6620" s="1" t="s">
        <v>2770</v>
      </c>
      <c r="D6620" s="28" t="s">
        <v>2771</v>
      </c>
      <c r="E6620" s="28" t="s">
        <v>2772</v>
      </c>
      <c r="F6620" s="1" t="s">
        <v>74</v>
      </c>
      <c r="G6620" s="1">
        <v>8</v>
      </c>
      <c r="H6620" s="1" t="s">
        <v>1059</v>
      </c>
      <c r="I6620" s="1" t="s">
        <v>114</v>
      </c>
      <c r="J6620" s="76">
        <v>273</v>
      </c>
      <c r="K6620" s="76">
        <v>2423544</v>
      </c>
      <c r="L6620" s="29">
        <v>46146</v>
      </c>
      <c r="M6620" s="29" t="s">
        <v>4163</v>
      </c>
      <c r="N6620" s="1" t="s">
        <v>478</v>
      </c>
      <c r="O6620" s="28" t="s">
        <v>1495</v>
      </c>
      <c r="P6620" s="1" t="s">
        <v>323</v>
      </c>
      <c r="Q6620" s="76">
        <v>5</v>
      </c>
      <c r="R6620" s="1"/>
      <c r="S6620" s="76"/>
      <c r="T6620" s="1" t="s">
        <v>115</v>
      </c>
      <c r="U6620" s="1"/>
      <c r="V6620" s="1"/>
      <c r="AC6620" s="93">
        <v>26.5</v>
      </c>
      <c r="AD6620" s="69">
        <v>210</v>
      </c>
      <c r="AE6620" s="33"/>
      <c r="AF6620" s="33"/>
      <c r="AG6620" s="33"/>
      <c r="AX6620" s="37">
        <f t="shared" si="316"/>
        <v>46153</v>
      </c>
      <c r="AY6620" s="1"/>
      <c r="AZ6620" s="1"/>
      <c r="BA6620" s="31"/>
      <c r="BB6620" s="31"/>
      <c r="BC6620" s="1"/>
      <c r="BD6620" s="1"/>
      <c r="BE6620" s="1"/>
      <c r="BF6620" s="1"/>
      <c r="BG6620" s="1"/>
      <c r="BT6620" s="37">
        <f t="shared" si="317"/>
        <v>46174</v>
      </c>
      <c r="BU6620" s="31"/>
      <c r="BW6620" s="33"/>
      <c r="BX6620" s="1"/>
      <c r="BY6620" s="1"/>
      <c r="BZ6620" s="1"/>
      <c r="CA6620" s="1"/>
      <c r="CB6620" s="1"/>
      <c r="CC6620" s="1"/>
      <c r="CE6620" s="1"/>
      <c r="CF6620" s="1"/>
      <c r="CG6620" s="1"/>
      <c r="CH6620" s="1"/>
      <c r="CI6620" s="1"/>
      <c r="CJ6620" s="1"/>
      <c r="CK6620" s="1"/>
      <c r="CL6620" s="1"/>
      <c r="CM6620" s="1"/>
      <c r="CN6620" s="1"/>
      <c r="CO6620" s="1"/>
    </row>
    <row r="6621" spans="1:93" ht="30" customHeight="1" x14ac:dyDescent="0.2">
      <c r="A6621" s="1">
        <v>6615</v>
      </c>
      <c r="B6621" s="1" t="s">
        <v>2731</v>
      </c>
      <c r="C6621" s="1" t="s">
        <v>2770</v>
      </c>
      <c r="D6621" s="28" t="s">
        <v>2771</v>
      </c>
      <c r="E6621" s="28" t="s">
        <v>2772</v>
      </c>
      <c r="F6621" s="1" t="s">
        <v>74</v>
      </c>
      <c r="G6621" s="1">
        <v>8</v>
      </c>
      <c r="H6621" s="1" t="s">
        <v>1059</v>
      </c>
      <c r="I6621" s="1" t="s">
        <v>114</v>
      </c>
      <c r="J6621" s="76">
        <v>287</v>
      </c>
      <c r="K6621" s="76">
        <v>2330688</v>
      </c>
      <c r="L6621" s="29">
        <v>46146</v>
      </c>
      <c r="M6621" s="29" t="s">
        <v>4163</v>
      </c>
      <c r="N6621" s="1" t="s">
        <v>478</v>
      </c>
      <c r="O6621" s="28" t="s">
        <v>1495</v>
      </c>
      <c r="P6621" s="1" t="s">
        <v>323</v>
      </c>
      <c r="Q6621" s="76">
        <v>6</v>
      </c>
      <c r="R6621" s="1"/>
      <c r="S6621" s="76"/>
      <c r="T6621" s="1" t="s">
        <v>115</v>
      </c>
      <c r="U6621" s="1"/>
      <c r="V6621" s="1"/>
      <c r="AC6621" s="93">
        <v>26</v>
      </c>
      <c r="AD6621" s="69">
        <v>200</v>
      </c>
      <c r="AE6621" s="33"/>
      <c r="AF6621" s="33"/>
      <c r="AG6621" s="33"/>
      <c r="AX6621" s="37">
        <f t="shared" si="316"/>
        <v>46153</v>
      </c>
      <c r="AY6621" s="1"/>
      <c r="AZ6621" s="1"/>
      <c r="BA6621" s="31"/>
      <c r="BB6621" s="31"/>
      <c r="BC6621" s="1"/>
      <c r="BD6621" s="1"/>
      <c r="BE6621" s="1"/>
      <c r="BF6621" s="1"/>
      <c r="BG6621" s="1"/>
      <c r="BT6621" s="37">
        <f t="shared" si="317"/>
        <v>46174</v>
      </c>
      <c r="BU6621" s="31"/>
      <c r="BW6621" s="33"/>
      <c r="BX6621" s="1"/>
      <c r="BY6621" s="1"/>
      <c r="BZ6621" s="1"/>
      <c r="CA6621" s="1"/>
      <c r="CB6621" s="1"/>
      <c r="CC6621" s="1"/>
      <c r="CE6621" s="1"/>
      <c r="CF6621" s="1"/>
      <c r="CG6621" s="1"/>
      <c r="CH6621" s="1"/>
      <c r="CI6621" s="1"/>
      <c r="CJ6621" s="1"/>
      <c r="CK6621" s="1"/>
      <c r="CL6621" s="1"/>
      <c r="CM6621" s="1"/>
      <c r="CN6621" s="1"/>
      <c r="CO6621" s="1"/>
    </row>
    <row r="6622" spans="1:93" ht="30" customHeight="1" x14ac:dyDescent="0.2">
      <c r="A6622" s="1">
        <v>6616</v>
      </c>
      <c r="B6622" s="1" t="s">
        <v>2773</v>
      </c>
      <c r="C6622" s="1" t="s">
        <v>2774</v>
      </c>
      <c r="D6622" s="28" t="s">
        <v>2775</v>
      </c>
      <c r="E6622" s="28" t="s">
        <v>2776</v>
      </c>
      <c r="F6622" s="1" t="s">
        <v>74</v>
      </c>
      <c r="G6622" s="1">
        <v>1</v>
      </c>
      <c r="H6622" s="1" t="s">
        <v>1059</v>
      </c>
      <c r="I6622" s="1" t="s">
        <v>114</v>
      </c>
      <c r="J6622" s="76">
        <v>433</v>
      </c>
      <c r="K6622" s="76">
        <v>2330686</v>
      </c>
      <c r="L6622" s="29">
        <v>46146</v>
      </c>
      <c r="M6622" s="29" t="s">
        <v>4163</v>
      </c>
      <c r="N6622" s="1" t="s">
        <v>478</v>
      </c>
      <c r="O6622" s="28" t="s">
        <v>1495</v>
      </c>
      <c r="P6622" s="1" t="s">
        <v>323</v>
      </c>
      <c r="Q6622" s="76">
        <v>10</v>
      </c>
      <c r="R6622" s="1"/>
      <c r="S6622" s="76"/>
      <c r="T6622" s="1" t="s">
        <v>115</v>
      </c>
      <c r="U6622" s="1"/>
      <c r="V6622" s="1"/>
      <c r="AC6622" s="93">
        <v>25</v>
      </c>
      <c r="AD6622" s="69">
        <v>220</v>
      </c>
      <c r="AE6622" s="33"/>
      <c r="AF6622" s="33"/>
      <c r="AG6622" s="33"/>
      <c r="AX6622" s="37">
        <f t="shared" ref="AX6622:AX6685" si="318">IF(L6622=0, 0,L6622+7)</f>
        <v>46153</v>
      </c>
      <c r="AY6622" s="1"/>
      <c r="AZ6622" s="1"/>
      <c r="BA6622" s="31"/>
      <c r="BB6622" s="31"/>
      <c r="BC6622" s="1"/>
      <c r="BD6622" s="1"/>
      <c r="BE6622" s="1"/>
      <c r="BF6622" s="1"/>
      <c r="BG6622" s="1"/>
      <c r="BT6622" s="37">
        <f t="shared" si="317"/>
        <v>46174</v>
      </c>
      <c r="BU6622" s="31"/>
      <c r="BW6622" s="33"/>
      <c r="BX6622" s="1"/>
      <c r="BY6622" s="1"/>
      <c r="BZ6622" s="1"/>
      <c r="CA6622" s="1"/>
      <c r="CB6622" s="1"/>
      <c r="CC6622" s="1"/>
      <c r="CE6622" s="1"/>
      <c r="CF6622" s="1"/>
      <c r="CG6622" s="1"/>
      <c r="CH6622" s="1"/>
      <c r="CI6622" s="1"/>
      <c r="CJ6622" s="1"/>
      <c r="CK6622" s="1"/>
      <c r="CL6622" s="1"/>
      <c r="CM6622" s="1"/>
      <c r="CN6622" s="1"/>
      <c r="CO6622" s="1"/>
    </row>
    <row r="6623" spans="1:93" ht="30" customHeight="1" x14ac:dyDescent="0.2">
      <c r="A6623" s="1">
        <v>6617</v>
      </c>
      <c r="B6623" s="1" t="s">
        <v>2777</v>
      </c>
      <c r="C6623" s="1" t="s">
        <v>2778</v>
      </c>
      <c r="D6623" s="28" t="s">
        <v>2779</v>
      </c>
      <c r="E6623" s="28" t="s">
        <v>2780</v>
      </c>
      <c r="F6623" s="1" t="s">
        <v>74</v>
      </c>
      <c r="G6623" s="1">
        <v>1</v>
      </c>
      <c r="H6623" s="1" t="s">
        <v>1059</v>
      </c>
      <c r="I6623" s="1" t="s">
        <v>114</v>
      </c>
      <c r="J6623" s="76">
        <v>554</v>
      </c>
      <c r="K6623" s="76">
        <v>2330672</v>
      </c>
      <c r="L6623" s="29">
        <v>46146</v>
      </c>
      <c r="M6623" s="29" t="s">
        <v>4163</v>
      </c>
      <c r="N6623" s="1" t="s">
        <v>478</v>
      </c>
      <c r="O6623" s="28" t="s">
        <v>1487</v>
      </c>
      <c r="P6623" s="1" t="s">
        <v>322</v>
      </c>
      <c r="Q6623" s="76">
        <v>12</v>
      </c>
      <c r="R6623" s="1"/>
      <c r="S6623" s="76">
        <v>6</v>
      </c>
      <c r="T6623" s="1" t="s">
        <v>115</v>
      </c>
      <c r="U6623" s="1"/>
      <c r="V6623" s="1"/>
      <c r="AC6623" s="93">
        <v>26</v>
      </c>
      <c r="AD6623" s="69">
        <v>240</v>
      </c>
      <c r="AE6623" s="33"/>
      <c r="AF6623" s="33"/>
      <c r="AG6623" s="33"/>
      <c r="AX6623" s="37">
        <f t="shared" si="318"/>
        <v>46153</v>
      </c>
      <c r="AY6623" s="1"/>
      <c r="AZ6623" s="1"/>
      <c r="BA6623" s="31"/>
      <c r="BB6623" s="31"/>
      <c r="BC6623" s="1"/>
      <c r="BD6623" s="1"/>
      <c r="BE6623" s="1"/>
      <c r="BF6623" s="1"/>
      <c r="BG6623" s="1"/>
      <c r="BT6623" s="37">
        <f t="shared" si="317"/>
        <v>46174</v>
      </c>
      <c r="BU6623" s="31"/>
      <c r="BW6623" s="33"/>
      <c r="BX6623" s="1"/>
      <c r="BY6623" s="1"/>
      <c r="BZ6623" s="1"/>
      <c r="CA6623" s="1"/>
      <c r="CB6623" s="1"/>
      <c r="CC6623" s="1"/>
      <c r="CE6623" s="1"/>
      <c r="CF6623" s="1"/>
      <c r="CG6623" s="1"/>
      <c r="CH6623" s="1"/>
      <c r="CI6623" s="1"/>
      <c r="CJ6623" s="1"/>
      <c r="CK6623" s="1"/>
      <c r="CL6623" s="1"/>
      <c r="CM6623" s="1"/>
      <c r="CN6623" s="1"/>
      <c r="CO6623" s="1"/>
    </row>
    <row r="6624" spans="1:93" ht="30" customHeight="1" x14ac:dyDescent="0.2">
      <c r="A6624" s="1">
        <v>6618</v>
      </c>
      <c r="B6624" s="1" t="s">
        <v>2777</v>
      </c>
      <c r="C6624" s="1" t="s">
        <v>2778</v>
      </c>
      <c r="D6624" s="28" t="s">
        <v>2779</v>
      </c>
      <c r="E6624" s="28" t="s">
        <v>2780</v>
      </c>
      <c r="F6624" s="1" t="s">
        <v>74</v>
      </c>
      <c r="G6624" s="1">
        <v>1</v>
      </c>
      <c r="H6624" s="1" t="s">
        <v>1059</v>
      </c>
      <c r="I6624" s="1" t="s">
        <v>114</v>
      </c>
      <c r="J6624" s="76">
        <v>433</v>
      </c>
      <c r="K6624" s="76">
        <v>2330673</v>
      </c>
      <c r="L6624" s="29">
        <v>46146</v>
      </c>
      <c r="M6624" s="29" t="s">
        <v>4163</v>
      </c>
      <c r="N6624" s="1" t="s">
        <v>478</v>
      </c>
      <c r="O6624" s="28" t="s">
        <v>1487</v>
      </c>
      <c r="P6624" s="1" t="s">
        <v>322</v>
      </c>
      <c r="Q6624" s="76">
        <v>9</v>
      </c>
      <c r="R6624" s="1"/>
      <c r="S6624" s="76"/>
      <c r="T6624" s="1" t="s">
        <v>115</v>
      </c>
      <c r="U6624" s="1"/>
      <c r="V6624" s="1"/>
      <c r="AC6624" s="93">
        <v>25.5</v>
      </c>
      <c r="AD6624" s="69">
        <v>220</v>
      </c>
      <c r="AE6624" s="33"/>
      <c r="AF6624" s="33"/>
      <c r="AG6624" s="33"/>
      <c r="AX6624" s="37">
        <f t="shared" si="318"/>
        <v>46153</v>
      </c>
      <c r="AY6624" s="1"/>
      <c r="AZ6624" s="1"/>
      <c r="BA6624" s="31"/>
      <c r="BB6624" s="31"/>
      <c r="BC6624" s="1"/>
      <c r="BD6624" s="1"/>
      <c r="BE6624" s="1"/>
      <c r="BF6624" s="1"/>
      <c r="BG6624" s="1"/>
      <c r="BT6624" s="37">
        <f t="shared" si="317"/>
        <v>46174</v>
      </c>
      <c r="BU6624" s="31"/>
      <c r="BW6624" s="33"/>
      <c r="BX6624" s="1"/>
      <c r="BY6624" s="1"/>
      <c r="BZ6624" s="1"/>
      <c r="CA6624" s="1"/>
      <c r="CB6624" s="1"/>
      <c r="CC6624" s="1"/>
      <c r="CE6624" s="1"/>
      <c r="CF6624" s="1"/>
      <c r="CG6624" s="1"/>
      <c r="CH6624" s="1"/>
      <c r="CI6624" s="1"/>
      <c r="CJ6624" s="1"/>
      <c r="CK6624" s="1"/>
      <c r="CL6624" s="1"/>
      <c r="CM6624" s="1"/>
      <c r="CN6624" s="1"/>
      <c r="CO6624" s="1"/>
    </row>
    <row r="6625" spans="1:93" ht="30" customHeight="1" x14ac:dyDescent="0.2">
      <c r="A6625" s="1">
        <v>6619</v>
      </c>
      <c r="B6625" s="1" t="s">
        <v>2777</v>
      </c>
      <c r="C6625" s="1" t="s">
        <v>2778</v>
      </c>
      <c r="D6625" s="28" t="s">
        <v>2779</v>
      </c>
      <c r="E6625" s="28" t="s">
        <v>2780</v>
      </c>
      <c r="F6625" s="1" t="s">
        <v>74</v>
      </c>
      <c r="G6625" s="1">
        <v>1</v>
      </c>
      <c r="H6625" s="1" t="s">
        <v>1059</v>
      </c>
      <c r="I6625" s="1" t="s">
        <v>114</v>
      </c>
      <c r="J6625" s="76">
        <v>553</v>
      </c>
      <c r="K6625" s="76">
        <v>2330676</v>
      </c>
      <c r="L6625" s="29">
        <v>46146</v>
      </c>
      <c r="M6625" s="29" t="s">
        <v>4163</v>
      </c>
      <c r="N6625" s="1" t="s">
        <v>478</v>
      </c>
      <c r="O6625" s="28" t="s">
        <v>1487</v>
      </c>
      <c r="P6625" s="1" t="s">
        <v>322</v>
      </c>
      <c r="Q6625" s="76">
        <v>12</v>
      </c>
      <c r="R6625" s="1"/>
      <c r="S6625" s="76"/>
      <c r="T6625" s="1" t="s">
        <v>115</v>
      </c>
      <c r="U6625" s="1"/>
      <c r="V6625" s="1"/>
      <c r="AC6625" s="93">
        <v>25</v>
      </c>
      <c r="AD6625" s="69">
        <v>23</v>
      </c>
      <c r="AE6625" s="33"/>
      <c r="AF6625" s="33"/>
      <c r="AG6625" s="33"/>
      <c r="AX6625" s="37">
        <f t="shared" si="318"/>
        <v>46153</v>
      </c>
      <c r="AY6625" s="1"/>
      <c r="AZ6625" s="1"/>
      <c r="BA6625" s="31"/>
      <c r="BB6625" s="31"/>
      <c r="BC6625" s="1"/>
      <c r="BD6625" s="1"/>
      <c r="BE6625" s="1"/>
      <c r="BF6625" s="1"/>
      <c r="BG6625" s="1"/>
      <c r="BT6625" s="37">
        <f t="shared" si="317"/>
        <v>46174</v>
      </c>
      <c r="BU6625" s="31"/>
      <c r="BW6625" s="33"/>
      <c r="BX6625" s="1"/>
      <c r="BY6625" s="1"/>
      <c r="BZ6625" s="1"/>
      <c r="CA6625" s="1"/>
      <c r="CB6625" s="1"/>
      <c r="CC6625" s="1"/>
      <c r="CE6625" s="1"/>
      <c r="CF6625" s="1"/>
      <c r="CG6625" s="1"/>
      <c r="CH6625" s="1"/>
      <c r="CI6625" s="1"/>
      <c r="CJ6625" s="1"/>
      <c r="CK6625" s="1"/>
      <c r="CL6625" s="1"/>
      <c r="CM6625" s="1"/>
      <c r="CN6625" s="1"/>
      <c r="CO6625" s="1"/>
    </row>
    <row r="6626" spans="1:93" ht="30" customHeight="1" x14ac:dyDescent="0.2">
      <c r="A6626" s="1">
        <v>6620</v>
      </c>
      <c r="B6626" s="1" t="s">
        <v>2777</v>
      </c>
      <c r="C6626" s="1" t="s">
        <v>2778</v>
      </c>
      <c r="D6626" s="28" t="s">
        <v>2779</v>
      </c>
      <c r="E6626" s="28" t="s">
        <v>2780</v>
      </c>
      <c r="F6626" s="1" t="s">
        <v>74</v>
      </c>
      <c r="G6626" s="1">
        <v>1</v>
      </c>
      <c r="H6626" s="1" t="s">
        <v>1059</v>
      </c>
      <c r="I6626" s="1" t="s">
        <v>114</v>
      </c>
      <c r="J6626" s="76">
        <v>557</v>
      </c>
      <c r="K6626" s="76">
        <v>2330677</v>
      </c>
      <c r="L6626" s="29">
        <v>46146</v>
      </c>
      <c r="M6626" s="29" t="s">
        <v>4163</v>
      </c>
      <c r="N6626" s="1" t="s">
        <v>478</v>
      </c>
      <c r="O6626" s="28" t="s">
        <v>1487</v>
      </c>
      <c r="P6626" s="1" t="s">
        <v>322</v>
      </c>
      <c r="Q6626" s="76">
        <v>12</v>
      </c>
      <c r="R6626" s="1"/>
      <c r="S6626" s="76"/>
      <c r="T6626" s="1" t="s">
        <v>115</v>
      </c>
      <c r="U6626" s="1"/>
      <c r="V6626" s="1"/>
      <c r="AC6626" s="93">
        <v>27</v>
      </c>
      <c r="AD6626" s="69">
        <v>210</v>
      </c>
      <c r="AE6626" s="33"/>
      <c r="AF6626" s="33"/>
      <c r="AG6626" s="33"/>
      <c r="AX6626" s="37">
        <f t="shared" si="318"/>
        <v>46153</v>
      </c>
      <c r="AY6626" s="1"/>
      <c r="AZ6626" s="1"/>
      <c r="BA6626" s="31"/>
      <c r="BB6626" s="31"/>
      <c r="BC6626" s="1"/>
      <c r="BD6626" s="1"/>
      <c r="BE6626" s="1"/>
      <c r="BF6626" s="1"/>
      <c r="BG6626" s="1"/>
      <c r="BT6626" s="37">
        <f t="shared" si="317"/>
        <v>46174</v>
      </c>
      <c r="BU6626" s="31"/>
      <c r="BW6626" s="33"/>
      <c r="BX6626" s="1"/>
      <c r="BY6626" s="1"/>
      <c r="BZ6626" s="1"/>
      <c r="CA6626" s="1"/>
      <c r="CB6626" s="1"/>
      <c r="CC6626" s="1"/>
      <c r="CE6626" s="1"/>
      <c r="CF6626" s="1"/>
      <c r="CG6626" s="1"/>
      <c r="CH6626" s="1"/>
      <c r="CI6626" s="1"/>
      <c r="CJ6626" s="1"/>
      <c r="CK6626" s="1"/>
      <c r="CL6626" s="1"/>
      <c r="CM6626" s="1"/>
      <c r="CN6626" s="1"/>
      <c r="CO6626" s="1"/>
    </row>
    <row r="6627" spans="1:93" ht="30" customHeight="1" x14ac:dyDescent="0.2">
      <c r="A6627" s="1">
        <v>6621</v>
      </c>
      <c r="B6627" s="1" t="s">
        <v>2777</v>
      </c>
      <c r="C6627" s="1" t="s">
        <v>2778</v>
      </c>
      <c r="D6627" s="28" t="s">
        <v>2779</v>
      </c>
      <c r="E6627" s="28" t="s">
        <v>2780</v>
      </c>
      <c r="F6627" s="1" t="s">
        <v>74</v>
      </c>
      <c r="G6627" s="1">
        <v>1</v>
      </c>
      <c r="H6627" s="1" t="s">
        <v>1059</v>
      </c>
      <c r="I6627" s="1" t="s">
        <v>114</v>
      </c>
      <c r="J6627" s="76">
        <v>415</v>
      </c>
      <c r="K6627" s="76">
        <v>2330678</v>
      </c>
      <c r="L6627" s="29">
        <v>46146</v>
      </c>
      <c r="M6627" s="29" t="s">
        <v>4163</v>
      </c>
      <c r="N6627" s="1" t="s">
        <v>478</v>
      </c>
      <c r="O6627" s="28" t="s">
        <v>1487</v>
      </c>
      <c r="P6627" s="1" t="s">
        <v>322</v>
      </c>
      <c r="Q6627" s="76">
        <v>10</v>
      </c>
      <c r="R6627" s="1"/>
      <c r="S6627" s="76"/>
      <c r="T6627" s="1" t="s">
        <v>115</v>
      </c>
      <c r="U6627" s="1"/>
      <c r="V6627" s="1"/>
      <c r="AC6627" s="93">
        <v>26</v>
      </c>
      <c r="AD6627" s="69">
        <v>240</v>
      </c>
      <c r="AE6627" s="33"/>
      <c r="AF6627" s="33"/>
      <c r="AG6627" s="33"/>
      <c r="AX6627" s="37">
        <f t="shared" si="318"/>
        <v>46153</v>
      </c>
      <c r="AY6627" s="1"/>
      <c r="AZ6627" s="1"/>
      <c r="BA6627" s="31"/>
      <c r="BB6627" s="31"/>
      <c r="BC6627" s="1"/>
      <c r="BD6627" s="1"/>
      <c r="BE6627" s="1"/>
      <c r="BF6627" s="1"/>
      <c r="BG6627" s="1"/>
      <c r="BT6627" s="37">
        <f t="shared" si="317"/>
        <v>46174</v>
      </c>
      <c r="BU6627" s="31"/>
      <c r="BW6627" s="33"/>
      <c r="BX6627" s="1"/>
      <c r="BY6627" s="1"/>
      <c r="BZ6627" s="1"/>
      <c r="CA6627" s="1"/>
      <c r="CB6627" s="1"/>
      <c r="CC6627" s="1"/>
      <c r="CE6627" s="1"/>
      <c r="CF6627" s="1"/>
      <c r="CG6627" s="1"/>
      <c r="CH6627" s="1"/>
      <c r="CI6627" s="1"/>
      <c r="CJ6627" s="1"/>
      <c r="CK6627" s="1"/>
      <c r="CL6627" s="1"/>
      <c r="CM6627" s="1"/>
      <c r="CN6627" s="1"/>
      <c r="CO6627" s="1"/>
    </row>
    <row r="6628" spans="1:93" ht="30" customHeight="1" x14ac:dyDescent="0.2">
      <c r="A6628" s="1">
        <v>6622</v>
      </c>
      <c r="B6628" s="1" t="s">
        <v>2777</v>
      </c>
      <c r="C6628" s="1" t="s">
        <v>2778</v>
      </c>
      <c r="D6628" s="28" t="s">
        <v>2779</v>
      </c>
      <c r="E6628" s="28" t="s">
        <v>2780</v>
      </c>
      <c r="F6628" s="1" t="s">
        <v>74</v>
      </c>
      <c r="G6628" s="1">
        <v>1</v>
      </c>
      <c r="H6628" s="1" t="s">
        <v>1059</v>
      </c>
      <c r="I6628" s="1" t="s">
        <v>114</v>
      </c>
      <c r="J6628" s="76">
        <v>554</v>
      </c>
      <c r="K6628" s="76">
        <v>2423546</v>
      </c>
      <c r="L6628" s="29">
        <v>46146</v>
      </c>
      <c r="M6628" s="29" t="s">
        <v>4163</v>
      </c>
      <c r="N6628" s="1" t="s">
        <v>478</v>
      </c>
      <c r="O6628" s="28" t="s">
        <v>1487</v>
      </c>
      <c r="P6628" s="1" t="s">
        <v>322</v>
      </c>
      <c r="Q6628" s="76">
        <v>10</v>
      </c>
      <c r="R6628" s="1"/>
      <c r="S6628" s="76"/>
      <c r="T6628" s="1" t="s">
        <v>115</v>
      </c>
      <c r="U6628" s="1"/>
      <c r="V6628" s="1"/>
      <c r="AC6628" s="93">
        <v>25.5</v>
      </c>
      <c r="AD6628" s="69">
        <v>220</v>
      </c>
      <c r="AE6628" s="33"/>
      <c r="AF6628" s="33"/>
      <c r="AG6628" s="33"/>
      <c r="AX6628" s="37">
        <f t="shared" si="318"/>
        <v>46153</v>
      </c>
      <c r="AY6628" s="1"/>
      <c r="AZ6628" s="1"/>
      <c r="BA6628" s="31"/>
      <c r="BB6628" s="31"/>
      <c r="BC6628" s="1"/>
      <c r="BD6628" s="1"/>
      <c r="BE6628" s="1"/>
      <c r="BF6628" s="1"/>
      <c r="BG6628" s="1"/>
      <c r="BT6628" s="37">
        <f t="shared" si="317"/>
        <v>46174</v>
      </c>
      <c r="BU6628" s="31"/>
      <c r="BW6628" s="33"/>
      <c r="BX6628" s="1"/>
      <c r="BY6628" s="1"/>
      <c r="BZ6628" s="1"/>
      <c r="CA6628" s="1"/>
      <c r="CB6628" s="1"/>
      <c r="CC6628" s="1"/>
      <c r="CE6628" s="1"/>
      <c r="CF6628" s="1"/>
      <c r="CG6628" s="1"/>
      <c r="CH6628" s="1"/>
      <c r="CI6628" s="1"/>
      <c r="CJ6628" s="1"/>
      <c r="CK6628" s="1"/>
      <c r="CL6628" s="1"/>
      <c r="CM6628" s="1"/>
      <c r="CN6628" s="1"/>
      <c r="CO6628" s="1"/>
    </row>
    <row r="6629" spans="1:93" ht="30" customHeight="1" x14ac:dyDescent="0.2">
      <c r="A6629" s="1">
        <v>6623</v>
      </c>
      <c r="B6629" s="1" t="s">
        <v>2777</v>
      </c>
      <c r="C6629" s="1" t="s">
        <v>2778</v>
      </c>
      <c r="D6629" s="28" t="s">
        <v>2779</v>
      </c>
      <c r="E6629" s="28" t="s">
        <v>2780</v>
      </c>
      <c r="F6629" s="1" t="s">
        <v>74</v>
      </c>
      <c r="G6629" s="1">
        <v>1</v>
      </c>
      <c r="H6629" s="1" t="s">
        <v>1059</v>
      </c>
      <c r="I6629" s="1" t="s">
        <v>114</v>
      </c>
      <c r="J6629" s="76">
        <v>557</v>
      </c>
      <c r="K6629" s="76">
        <v>2330684</v>
      </c>
      <c r="L6629" s="29">
        <v>46146</v>
      </c>
      <c r="M6629" s="29" t="s">
        <v>4163</v>
      </c>
      <c r="N6629" s="1" t="s">
        <v>478</v>
      </c>
      <c r="O6629" s="28" t="s">
        <v>1487</v>
      </c>
      <c r="P6629" s="1" t="s">
        <v>322</v>
      </c>
      <c r="Q6629" s="76">
        <v>6</v>
      </c>
      <c r="R6629" s="1"/>
      <c r="S6629" s="76"/>
      <c r="T6629" s="1" t="s">
        <v>115</v>
      </c>
      <c r="U6629" s="1"/>
      <c r="V6629" s="1"/>
      <c r="AC6629" s="93">
        <v>26</v>
      </c>
      <c r="AD6629" s="69">
        <v>230</v>
      </c>
      <c r="AE6629" s="33"/>
      <c r="AF6629" s="33"/>
      <c r="AG6629" s="33"/>
      <c r="AX6629" s="37">
        <f t="shared" si="318"/>
        <v>46153</v>
      </c>
      <c r="AY6629" s="1"/>
      <c r="AZ6629" s="1"/>
      <c r="BA6629" s="31"/>
      <c r="BB6629" s="31"/>
      <c r="BC6629" s="1"/>
      <c r="BD6629" s="1"/>
      <c r="BE6629" s="1"/>
      <c r="BF6629" s="1"/>
      <c r="BG6629" s="1"/>
      <c r="BT6629" s="37">
        <f t="shared" si="317"/>
        <v>46174</v>
      </c>
      <c r="BU6629" s="31"/>
      <c r="BW6629" s="33"/>
      <c r="BX6629" s="1"/>
      <c r="BY6629" s="1"/>
      <c r="BZ6629" s="1"/>
      <c r="CA6629" s="1"/>
      <c r="CB6629" s="1"/>
      <c r="CC6629" s="1"/>
      <c r="CE6629" s="1"/>
      <c r="CF6629" s="1"/>
      <c r="CG6629" s="1"/>
      <c r="CH6629" s="1"/>
      <c r="CI6629" s="1"/>
      <c r="CJ6629" s="1"/>
      <c r="CK6629" s="1"/>
      <c r="CL6629" s="1"/>
      <c r="CM6629" s="1"/>
      <c r="CN6629" s="1"/>
      <c r="CO6629" s="1"/>
    </row>
    <row r="6630" spans="1:93" ht="30" customHeight="1" x14ac:dyDescent="0.2">
      <c r="A6630" s="1">
        <v>6624</v>
      </c>
      <c r="B6630" s="1" t="s">
        <v>2781</v>
      </c>
      <c r="C6630" s="1" t="s">
        <v>2782</v>
      </c>
      <c r="D6630" s="28" t="s">
        <v>2783</v>
      </c>
      <c r="E6630" s="28" t="s">
        <v>2784</v>
      </c>
      <c r="F6630" s="1" t="s">
        <v>74</v>
      </c>
      <c r="G6630" s="1">
        <v>7</v>
      </c>
      <c r="H6630" s="1" t="s">
        <v>1059</v>
      </c>
      <c r="I6630" s="1" t="s">
        <v>114</v>
      </c>
      <c r="J6630" s="76">
        <v>551</v>
      </c>
      <c r="K6630" s="76">
        <v>2423574</v>
      </c>
      <c r="L6630" s="29">
        <v>46146</v>
      </c>
      <c r="M6630" s="29" t="s">
        <v>4163</v>
      </c>
      <c r="N6630" s="1" t="s">
        <v>478</v>
      </c>
      <c r="O6630" s="28" t="s">
        <v>1495</v>
      </c>
      <c r="P6630" s="1" t="s">
        <v>323</v>
      </c>
      <c r="Q6630" s="76">
        <v>12</v>
      </c>
      <c r="R6630" s="1"/>
      <c r="S6630" s="76">
        <v>9</v>
      </c>
      <c r="T6630" s="1" t="s">
        <v>115</v>
      </c>
      <c r="U6630" s="1"/>
      <c r="V6630" s="1"/>
      <c r="AC6630" s="93">
        <v>28.5</v>
      </c>
      <c r="AD6630" s="69">
        <v>230</v>
      </c>
      <c r="AE6630" s="33"/>
      <c r="AF6630" s="33"/>
      <c r="AG6630" s="33"/>
      <c r="AX6630" s="37">
        <f t="shared" si="318"/>
        <v>46153</v>
      </c>
      <c r="AY6630" s="1"/>
      <c r="AZ6630" s="1"/>
      <c r="BA6630" s="31"/>
      <c r="BB6630" s="31"/>
      <c r="BC6630" s="1"/>
      <c r="BD6630" s="1"/>
      <c r="BE6630" s="1"/>
      <c r="BF6630" s="1"/>
      <c r="BG6630" s="1"/>
      <c r="BT6630" s="37">
        <f t="shared" si="317"/>
        <v>46174</v>
      </c>
      <c r="BU6630" s="31"/>
      <c r="BW6630" s="33"/>
      <c r="BX6630" s="1"/>
      <c r="BY6630" s="1"/>
      <c r="BZ6630" s="1"/>
      <c r="CA6630" s="1"/>
      <c r="CB6630" s="1"/>
      <c r="CC6630" s="1"/>
      <c r="CE6630" s="1"/>
      <c r="CF6630" s="1"/>
      <c r="CG6630" s="1"/>
      <c r="CH6630" s="1"/>
      <c r="CI6630" s="1"/>
      <c r="CJ6630" s="1"/>
      <c r="CK6630" s="1"/>
      <c r="CL6630" s="1"/>
      <c r="CM6630" s="1"/>
      <c r="CN6630" s="1"/>
      <c r="CO6630" s="1"/>
    </row>
    <row r="6631" spans="1:93" ht="30" customHeight="1" x14ac:dyDescent="0.2">
      <c r="A6631" s="1">
        <v>6625</v>
      </c>
      <c r="B6631" s="1" t="s">
        <v>2781</v>
      </c>
      <c r="C6631" s="1" t="s">
        <v>2782</v>
      </c>
      <c r="D6631" s="28" t="s">
        <v>2783</v>
      </c>
      <c r="E6631" s="28" t="s">
        <v>2784</v>
      </c>
      <c r="F6631" s="1" t="s">
        <v>74</v>
      </c>
      <c r="G6631" s="1">
        <v>7</v>
      </c>
      <c r="H6631" s="1" t="s">
        <v>1059</v>
      </c>
      <c r="I6631" s="1" t="s">
        <v>114</v>
      </c>
      <c r="J6631" s="76">
        <v>557</v>
      </c>
      <c r="K6631" s="76">
        <v>2423577</v>
      </c>
      <c r="L6631" s="29">
        <v>46146</v>
      </c>
      <c r="M6631" s="29" t="s">
        <v>4163</v>
      </c>
      <c r="N6631" s="1" t="s">
        <v>478</v>
      </c>
      <c r="O6631" s="28" t="s">
        <v>1495</v>
      </c>
      <c r="P6631" s="1" t="s">
        <v>323</v>
      </c>
      <c r="Q6631" s="76">
        <v>12</v>
      </c>
      <c r="R6631" s="1"/>
      <c r="S6631" s="76"/>
      <c r="T6631" s="1" t="s">
        <v>115</v>
      </c>
      <c r="U6631" s="1"/>
      <c r="V6631" s="1"/>
      <c r="AC6631" s="93">
        <v>28</v>
      </c>
      <c r="AD6631" s="69">
        <v>250</v>
      </c>
      <c r="AE6631" s="33"/>
      <c r="AF6631" s="33"/>
      <c r="AG6631" s="33"/>
      <c r="AX6631" s="37">
        <f t="shared" si="318"/>
        <v>46153</v>
      </c>
      <c r="AY6631" s="1"/>
      <c r="AZ6631" s="1"/>
      <c r="BA6631" s="31"/>
      <c r="BB6631" s="31"/>
      <c r="BC6631" s="1"/>
      <c r="BD6631" s="1"/>
      <c r="BE6631" s="1"/>
      <c r="BF6631" s="1"/>
      <c r="BG6631" s="1"/>
      <c r="BT6631" s="37">
        <f t="shared" si="317"/>
        <v>46174</v>
      </c>
      <c r="BU6631" s="31"/>
      <c r="BW6631" s="33"/>
      <c r="BX6631" s="1"/>
      <c r="BY6631" s="1"/>
      <c r="BZ6631" s="1"/>
      <c r="CA6631" s="1"/>
      <c r="CB6631" s="1"/>
      <c r="CC6631" s="1"/>
      <c r="CE6631" s="1"/>
      <c r="CF6631" s="1"/>
      <c r="CG6631" s="1"/>
      <c r="CH6631" s="1"/>
      <c r="CI6631" s="1"/>
      <c r="CJ6631" s="1"/>
      <c r="CK6631" s="1"/>
      <c r="CL6631" s="1"/>
      <c r="CM6631" s="1"/>
      <c r="CN6631" s="1"/>
      <c r="CO6631" s="1"/>
    </row>
    <row r="6632" spans="1:93" ht="30" customHeight="1" x14ac:dyDescent="0.2">
      <c r="A6632" s="1">
        <v>6626</v>
      </c>
      <c r="B6632" s="1" t="s">
        <v>2785</v>
      </c>
      <c r="C6632" s="1" t="s">
        <v>2767</v>
      </c>
      <c r="D6632" s="28" t="s">
        <v>2786</v>
      </c>
      <c r="E6632" s="28" t="s">
        <v>2152</v>
      </c>
      <c r="F6632" s="1" t="s">
        <v>74</v>
      </c>
      <c r="G6632" s="1">
        <v>6</v>
      </c>
      <c r="H6632" s="1" t="s">
        <v>4209</v>
      </c>
      <c r="I6632" s="1" t="s">
        <v>114</v>
      </c>
      <c r="J6632" s="76">
        <v>433</v>
      </c>
      <c r="K6632" s="76">
        <v>2423582</v>
      </c>
      <c r="L6632" s="29">
        <v>46146</v>
      </c>
      <c r="M6632" s="29" t="s">
        <v>4163</v>
      </c>
      <c r="N6632" s="1" t="s">
        <v>478</v>
      </c>
      <c r="O6632" s="28" t="s">
        <v>1495</v>
      </c>
      <c r="P6632" s="1" t="s">
        <v>323</v>
      </c>
      <c r="Q6632" s="76">
        <v>10</v>
      </c>
      <c r="R6632" s="1"/>
      <c r="S6632" s="76"/>
      <c r="T6632" s="1" t="s">
        <v>115</v>
      </c>
      <c r="U6632" s="1"/>
      <c r="V6632" s="1"/>
      <c r="AC6632" s="93">
        <v>29</v>
      </c>
      <c r="AD6632" s="69">
        <v>245</v>
      </c>
      <c r="AE6632" s="33"/>
      <c r="AF6632" s="33"/>
      <c r="AG6632" s="33"/>
      <c r="AX6632" s="37">
        <f t="shared" si="318"/>
        <v>46153</v>
      </c>
      <c r="AY6632" s="1"/>
      <c r="AZ6632" s="1"/>
      <c r="BA6632" s="31"/>
      <c r="BB6632" s="31"/>
      <c r="BC6632" s="1"/>
      <c r="BD6632" s="1"/>
      <c r="BE6632" s="1"/>
      <c r="BF6632" s="1"/>
      <c r="BG6632" s="1"/>
      <c r="BT6632" s="37">
        <f t="shared" si="317"/>
        <v>46174</v>
      </c>
      <c r="BU6632" s="31"/>
      <c r="BW6632" s="33"/>
      <c r="BX6632" s="1"/>
      <c r="BY6632" s="1"/>
      <c r="BZ6632" s="1"/>
      <c r="CA6632" s="1"/>
      <c r="CB6632" s="1"/>
      <c r="CC6632" s="1"/>
      <c r="CE6632" s="1"/>
      <c r="CF6632" s="1"/>
      <c r="CG6632" s="1"/>
      <c r="CH6632" s="1"/>
      <c r="CI6632" s="1"/>
      <c r="CJ6632" s="1"/>
      <c r="CK6632" s="1"/>
      <c r="CL6632" s="1"/>
      <c r="CM6632" s="1"/>
      <c r="CN6632" s="1"/>
      <c r="CO6632" s="1"/>
    </row>
    <row r="6633" spans="1:93" ht="30" customHeight="1" x14ac:dyDescent="0.2">
      <c r="A6633" s="1">
        <v>6627</v>
      </c>
      <c r="B6633" s="1" t="s">
        <v>2785</v>
      </c>
      <c r="C6633" s="1" t="s">
        <v>2767</v>
      </c>
      <c r="D6633" s="28" t="s">
        <v>2786</v>
      </c>
      <c r="E6633" s="28" t="s">
        <v>2152</v>
      </c>
      <c r="F6633" s="1" t="s">
        <v>74</v>
      </c>
      <c r="G6633" s="1">
        <v>6</v>
      </c>
      <c r="H6633" s="1" t="s">
        <v>4209</v>
      </c>
      <c r="I6633" s="1" t="s">
        <v>114</v>
      </c>
      <c r="J6633" s="76">
        <v>557</v>
      </c>
      <c r="K6633" s="76">
        <v>2423585</v>
      </c>
      <c r="L6633" s="29">
        <v>46146</v>
      </c>
      <c r="M6633" s="29" t="s">
        <v>4163</v>
      </c>
      <c r="N6633" s="1" t="s">
        <v>478</v>
      </c>
      <c r="O6633" s="28" t="s">
        <v>1495</v>
      </c>
      <c r="P6633" s="1" t="s">
        <v>323</v>
      </c>
      <c r="Q6633" s="76">
        <v>10</v>
      </c>
      <c r="R6633" s="1"/>
      <c r="S6633" s="76"/>
      <c r="T6633" s="1" t="s">
        <v>115</v>
      </c>
      <c r="U6633" s="1"/>
      <c r="V6633" s="1"/>
      <c r="AC6633" s="93">
        <v>28.5</v>
      </c>
      <c r="AD6633" s="69">
        <v>250</v>
      </c>
      <c r="AE6633" s="33"/>
      <c r="AF6633" s="33"/>
      <c r="AG6633" s="33"/>
      <c r="AX6633" s="37">
        <f t="shared" si="318"/>
        <v>46153</v>
      </c>
      <c r="AY6633" s="1"/>
      <c r="AZ6633" s="1"/>
      <c r="BA6633" s="31"/>
      <c r="BB6633" s="31"/>
      <c r="BC6633" s="1"/>
      <c r="BD6633" s="1"/>
      <c r="BE6633" s="1"/>
      <c r="BF6633" s="1"/>
      <c r="BG6633" s="1"/>
      <c r="BT6633" s="37">
        <f t="shared" si="317"/>
        <v>46174</v>
      </c>
      <c r="BU6633" s="31"/>
      <c r="BW6633" s="33"/>
      <c r="BX6633" s="1"/>
      <c r="BY6633" s="1"/>
      <c r="BZ6633" s="1"/>
      <c r="CA6633" s="1"/>
      <c r="CB6633" s="1"/>
      <c r="CC6633" s="1"/>
      <c r="CE6633" s="1"/>
      <c r="CF6633" s="1"/>
      <c r="CG6633" s="1"/>
      <c r="CH6633" s="1"/>
      <c r="CI6633" s="1"/>
      <c r="CJ6633" s="1"/>
      <c r="CK6633" s="1"/>
      <c r="CL6633" s="1"/>
      <c r="CM6633" s="1"/>
      <c r="CN6633" s="1"/>
      <c r="CO6633" s="1"/>
    </row>
    <row r="6634" spans="1:93" ht="30" customHeight="1" x14ac:dyDescent="0.2">
      <c r="A6634" s="1">
        <v>6628</v>
      </c>
      <c r="B6634" s="1" t="s">
        <v>2787</v>
      </c>
      <c r="C6634" s="1" t="s">
        <v>2788</v>
      </c>
      <c r="D6634" s="28" t="s">
        <v>2789</v>
      </c>
      <c r="E6634" s="28" t="s">
        <v>2772</v>
      </c>
      <c r="F6634" s="1" t="s">
        <v>74</v>
      </c>
      <c r="G6634" s="1">
        <v>8</v>
      </c>
      <c r="H6634" s="1" t="s">
        <v>1059</v>
      </c>
      <c r="I6634" s="1" t="s">
        <v>114</v>
      </c>
      <c r="J6634" s="76">
        <v>553</v>
      </c>
      <c r="K6634" s="76">
        <v>2330707</v>
      </c>
      <c r="L6634" s="29">
        <v>46146</v>
      </c>
      <c r="M6634" s="29" t="s">
        <v>4163</v>
      </c>
      <c r="N6634" s="1" t="s">
        <v>478</v>
      </c>
      <c r="O6634" s="28" t="s">
        <v>1495</v>
      </c>
      <c r="P6634" s="1" t="s">
        <v>323</v>
      </c>
      <c r="Q6634" s="76">
        <v>12</v>
      </c>
      <c r="R6634" s="1"/>
      <c r="S6634" s="76">
        <v>6</v>
      </c>
      <c r="T6634" s="1" t="s">
        <v>115</v>
      </c>
      <c r="U6634" s="1"/>
      <c r="V6634" s="1"/>
      <c r="AC6634" s="93">
        <v>28</v>
      </c>
      <c r="AD6634" s="69">
        <v>235</v>
      </c>
      <c r="AE6634" s="33"/>
      <c r="AF6634" s="33"/>
      <c r="AG6634" s="33"/>
      <c r="AX6634" s="37">
        <f t="shared" si="318"/>
        <v>46153</v>
      </c>
      <c r="AY6634" s="1"/>
      <c r="AZ6634" s="1"/>
      <c r="BA6634" s="31"/>
      <c r="BB6634" s="31"/>
      <c r="BC6634" s="1"/>
      <c r="BD6634" s="1"/>
      <c r="BE6634" s="1"/>
      <c r="BF6634" s="1"/>
      <c r="BG6634" s="1"/>
      <c r="BT6634" s="37">
        <f t="shared" si="317"/>
        <v>46174</v>
      </c>
      <c r="BU6634" s="31"/>
      <c r="BW6634" s="33"/>
      <c r="BX6634" s="1"/>
      <c r="BY6634" s="1"/>
      <c r="BZ6634" s="1"/>
      <c r="CA6634" s="1"/>
      <c r="CB6634" s="1"/>
      <c r="CC6634" s="1"/>
      <c r="CE6634" s="1"/>
      <c r="CF6634" s="1"/>
      <c r="CG6634" s="1"/>
      <c r="CH6634" s="1"/>
      <c r="CI6634" s="1"/>
      <c r="CJ6634" s="1"/>
      <c r="CK6634" s="1"/>
      <c r="CL6634" s="1"/>
      <c r="CM6634" s="1"/>
      <c r="CN6634" s="1"/>
      <c r="CO6634" s="1"/>
    </row>
    <row r="6635" spans="1:93" ht="30" customHeight="1" x14ac:dyDescent="0.2">
      <c r="A6635" s="1">
        <v>6629</v>
      </c>
      <c r="B6635" s="1" t="s">
        <v>2787</v>
      </c>
      <c r="C6635" s="1" t="s">
        <v>2788</v>
      </c>
      <c r="D6635" s="28" t="s">
        <v>2789</v>
      </c>
      <c r="E6635" s="28" t="s">
        <v>2772</v>
      </c>
      <c r="F6635" s="1" t="s">
        <v>74</v>
      </c>
      <c r="G6635" s="1">
        <v>8</v>
      </c>
      <c r="H6635" s="1" t="s">
        <v>1059</v>
      </c>
      <c r="I6635" s="1" t="s">
        <v>114</v>
      </c>
      <c r="J6635" s="76">
        <v>407</v>
      </c>
      <c r="K6635" s="76">
        <v>2423581</v>
      </c>
      <c r="L6635" s="29">
        <v>46146</v>
      </c>
      <c r="M6635" s="29" t="s">
        <v>4163</v>
      </c>
      <c r="N6635" s="1" t="s">
        <v>478</v>
      </c>
      <c r="O6635" s="28" t="s">
        <v>1495</v>
      </c>
      <c r="P6635" s="1" t="s">
        <v>323</v>
      </c>
      <c r="Q6635" s="76">
        <v>10</v>
      </c>
      <c r="R6635" s="1"/>
      <c r="S6635" s="76"/>
      <c r="T6635" s="1" t="s">
        <v>115</v>
      </c>
      <c r="U6635" s="1"/>
      <c r="V6635" s="1"/>
      <c r="AC6635" s="93">
        <v>28.8</v>
      </c>
      <c r="AD6635" s="69">
        <v>225</v>
      </c>
      <c r="AE6635" s="33"/>
      <c r="AF6635" s="33"/>
      <c r="AG6635" s="33"/>
      <c r="AX6635" s="37">
        <f t="shared" si="318"/>
        <v>46153</v>
      </c>
      <c r="AY6635" s="1"/>
      <c r="AZ6635" s="1"/>
      <c r="BA6635" s="31"/>
      <c r="BB6635" s="31"/>
      <c r="BC6635" s="1"/>
      <c r="BD6635" s="1"/>
      <c r="BE6635" s="1"/>
      <c r="BF6635" s="1"/>
      <c r="BG6635" s="1"/>
      <c r="BT6635" s="37">
        <f t="shared" si="317"/>
        <v>46174</v>
      </c>
      <c r="BU6635" s="31"/>
      <c r="BW6635" s="33"/>
      <c r="BX6635" s="1"/>
      <c r="BY6635" s="1"/>
      <c r="BZ6635" s="1"/>
      <c r="CA6635" s="1"/>
      <c r="CB6635" s="1"/>
      <c r="CC6635" s="1"/>
      <c r="CE6635" s="1"/>
      <c r="CF6635" s="1"/>
      <c r="CG6635" s="1"/>
      <c r="CH6635" s="1"/>
      <c r="CI6635" s="1"/>
      <c r="CJ6635" s="1"/>
      <c r="CK6635" s="1"/>
      <c r="CL6635" s="1"/>
      <c r="CM6635" s="1"/>
      <c r="CN6635" s="1"/>
      <c r="CO6635" s="1"/>
    </row>
    <row r="6636" spans="1:93" ht="30" customHeight="1" x14ac:dyDescent="0.2">
      <c r="A6636" s="1">
        <v>6630</v>
      </c>
      <c r="B6636" s="1" t="s">
        <v>2790</v>
      </c>
      <c r="C6636" s="1" t="s">
        <v>2791</v>
      </c>
      <c r="D6636" s="28" t="s">
        <v>2792</v>
      </c>
      <c r="E6636" s="28" t="s">
        <v>2143</v>
      </c>
      <c r="F6636" s="1" t="s">
        <v>74</v>
      </c>
      <c r="G6636" s="1">
        <v>1</v>
      </c>
      <c r="H6636" s="1" t="s">
        <v>341</v>
      </c>
      <c r="I6636" s="1" t="s">
        <v>114</v>
      </c>
      <c r="J6636" s="76">
        <v>433</v>
      </c>
      <c r="K6636" s="76">
        <v>2330722</v>
      </c>
      <c r="L6636" s="29">
        <v>46146</v>
      </c>
      <c r="M6636" s="29" t="s">
        <v>4163</v>
      </c>
      <c r="N6636" s="1" t="s">
        <v>478</v>
      </c>
      <c r="O6636" s="28" t="s">
        <v>1495</v>
      </c>
      <c r="P6636" s="1" t="s">
        <v>323</v>
      </c>
      <c r="Q6636" s="76">
        <v>6</v>
      </c>
      <c r="R6636" s="1"/>
      <c r="S6636" s="76"/>
      <c r="T6636" s="1" t="s">
        <v>115</v>
      </c>
      <c r="U6636" s="1"/>
      <c r="V6636" s="1"/>
      <c r="AC6636" s="93">
        <v>27</v>
      </c>
      <c r="AD6636" s="69">
        <v>260</v>
      </c>
      <c r="AE6636" s="33"/>
      <c r="AF6636" s="33"/>
      <c r="AG6636" s="33"/>
      <c r="AX6636" s="37">
        <f t="shared" si="318"/>
        <v>46153</v>
      </c>
      <c r="AY6636" s="1"/>
      <c r="AZ6636" s="1"/>
      <c r="BA6636" s="31"/>
      <c r="BB6636" s="31"/>
      <c r="BC6636" s="1"/>
      <c r="BD6636" s="1"/>
      <c r="BE6636" s="1"/>
      <c r="BF6636" s="1"/>
      <c r="BG6636" s="1"/>
      <c r="BT6636" s="37">
        <f t="shared" si="317"/>
        <v>46174</v>
      </c>
      <c r="BU6636" s="31"/>
      <c r="BW6636" s="33"/>
      <c r="BX6636" s="1"/>
      <c r="BY6636" s="1"/>
      <c r="BZ6636" s="1"/>
      <c r="CA6636" s="1"/>
      <c r="CB6636" s="1"/>
      <c r="CC6636" s="1"/>
      <c r="CE6636" s="1"/>
      <c r="CF6636" s="1"/>
      <c r="CG6636" s="1"/>
      <c r="CH6636" s="1"/>
      <c r="CI6636" s="1"/>
      <c r="CJ6636" s="1"/>
      <c r="CK6636" s="1"/>
      <c r="CL6636" s="1"/>
      <c r="CM6636" s="1"/>
      <c r="CN6636" s="1"/>
      <c r="CO6636" s="1"/>
    </row>
    <row r="6637" spans="1:93" ht="30" customHeight="1" x14ac:dyDescent="0.2">
      <c r="A6637" s="1">
        <v>6631</v>
      </c>
      <c r="B6637" s="1" t="s">
        <v>2793</v>
      </c>
      <c r="C6637" s="1" t="s">
        <v>2794</v>
      </c>
      <c r="D6637" s="28" t="s">
        <v>2795</v>
      </c>
      <c r="E6637" s="28" t="s">
        <v>2780</v>
      </c>
      <c r="F6637" s="1" t="s">
        <v>74</v>
      </c>
      <c r="G6637" s="1">
        <v>1</v>
      </c>
      <c r="H6637" s="1" t="s">
        <v>1059</v>
      </c>
      <c r="I6637" s="1" t="s">
        <v>114</v>
      </c>
      <c r="J6637" s="76">
        <v>403</v>
      </c>
      <c r="K6637" s="76">
        <v>2330711</v>
      </c>
      <c r="L6637" s="29">
        <v>46147</v>
      </c>
      <c r="M6637" s="29" t="s">
        <v>4163</v>
      </c>
      <c r="N6637" s="1" t="s">
        <v>478</v>
      </c>
      <c r="O6637" s="28" t="s">
        <v>1495</v>
      </c>
      <c r="P6637" s="1" t="s">
        <v>323</v>
      </c>
      <c r="Q6637" s="76">
        <v>2</v>
      </c>
      <c r="R6637" s="1"/>
      <c r="S6637" s="76"/>
      <c r="T6637" s="1" t="s">
        <v>115</v>
      </c>
      <c r="U6637" s="1"/>
      <c r="V6637" s="1"/>
      <c r="AC6637" s="93" t="s">
        <v>103</v>
      </c>
      <c r="AD6637" s="69" t="s">
        <v>103</v>
      </c>
      <c r="AE6637" s="33"/>
      <c r="AF6637" s="33"/>
      <c r="AG6637" s="33"/>
      <c r="AX6637" s="37">
        <f t="shared" si="318"/>
        <v>46154</v>
      </c>
      <c r="AY6637" s="1"/>
      <c r="AZ6637" s="1"/>
      <c r="BA6637" s="31"/>
      <c r="BB6637" s="31"/>
      <c r="BC6637" s="1"/>
      <c r="BD6637" s="1"/>
      <c r="BE6637" s="1"/>
      <c r="BF6637" s="1"/>
      <c r="BG6637" s="1"/>
      <c r="BT6637" s="37">
        <f t="shared" si="317"/>
        <v>46175</v>
      </c>
      <c r="BU6637" s="31"/>
      <c r="BW6637" s="33"/>
      <c r="BX6637" s="1"/>
      <c r="BY6637" s="1"/>
      <c r="BZ6637" s="1"/>
      <c r="CA6637" s="1"/>
      <c r="CB6637" s="1"/>
      <c r="CC6637" s="1"/>
      <c r="CE6637" s="1"/>
      <c r="CF6637" s="1"/>
      <c r="CG6637" s="1"/>
      <c r="CH6637" s="1"/>
      <c r="CI6637" s="1"/>
      <c r="CJ6637" s="1"/>
      <c r="CK6637" s="1"/>
      <c r="CL6637" s="1"/>
      <c r="CM6637" s="1"/>
      <c r="CN6637" s="1"/>
      <c r="CO6637" s="1"/>
    </row>
    <row r="6638" spans="1:93" ht="30" customHeight="1" x14ac:dyDescent="0.2">
      <c r="A6638" s="1">
        <v>6632</v>
      </c>
      <c r="B6638" s="1" t="s">
        <v>2793</v>
      </c>
      <c r="C6638" s="1" t="s">
        <v>2794</v>
      </c>
      <c r="D6638" s="28" t="s">
        <v>2795</v>
      </c>
      <c r="E6638" s="28" t="s">
        <v>2780</v>
      </c>
      <c r="F6638" s="1" t="s">
        <v>74</v>
      </c>
      <c r="G6638" s="1">
        <v>1</v>
      </c>
      <c r="H6638" s="1" t="s">
        <v>1059</v>
      </c>
      <c r="I6638" s="1" t="s">
        <v>114</v>
      </c>
      <c r="J6638" s="76">
        <v>415</v>
      </c>
      <c r="K6638" s="76">
        <v>2330712</v>
      </c>
      <c r="L6638" s="29">
        <v>46147</v>
      </c>
      <c r="M6638" s="29" t="s">
        <v>4163</v>
      </c>
      <c r="N6638" s="1" t="s">
        <v>478</v>
      </c>
      <c r="O6638" s="28" t="s">
        <v>1495</v>
      </c>
      <c r="P6638" s="1" t="s">
        <v>323</v>
      </c>
      <c r="Q6638" s="76">
        <v>10</v>
      </c>
      <c r="R6638" s="1"/>
      <c r="S6638" s="76">
        <v>6</v>
      </c>
      <c r="T6638" s="1" t="s">
        <v>115</v>
      </c>
      <c r="U6638" s="1"/>
      <c r="V6638" s="1"/>
      <c r="AC6638" s="93">
        <v>28.5</v>
      </c>
      <c r="AD6638" s="69">
        <v>230</v>
      </c>
      <c r="AE6638" s="33"/>
      <c r="AF6638" s="33"/>
      <c r="AG6638" s="33"/>
      <c r="AX6638" s="37">
        <f t="shared" si="318"/>
        <v>46154</v>
      </c>
      <c r="AY6638" s="1"/>
      <c r="AZ6638" s="1"/>
      <c r="BA6638" s="31"/>
      <c r="BB6638" s="31"/>
      <c r="BC6638" s="1"/>
      <c r="BD6638" s="1"/>
      <c r="BE6638" s="1"/>
      <c r="BF6638" s="1"/>
      <c r="BG6638" s="1"/>
      <c r="BT6638" s="37">
        <f t="shared" si="317"/>
        <v>46175</v>
      </c>
      <c r="BU6638" s="31"/>
      <c r="BW6638" s="33"/>
      <c r="BX6638" s="1"/>
      <c r="BY6638" s="1"/>
      <c r="BZ6638" s="1"/>
      <c r="CA6638" s="1"/>
      <c r="CB6638" s="1"/>
      <c r="CC6638" s="1"/>
      <c r="CE6638" s="1"/>
      <c r="CF6638" s="1"/>
      <c r="CG6638" s="1"/>
      <c r="CH6638" s="1"/>
      <c r="CI6638" s="1"/>
      <c r="CJ6638" s="1"/>
      <c r="CK6638" s="1"/>
      <c r="CL6638" s="1"/>
      <c r="CM6638" s="1"/>
      <c r="CN6638" s="1"/>
      <c r="CO6638" s="1"/>
    </row>
    <row r="6639" spans="1:93" ht="30" customHeight="1" x14ac:dyDescent="0.2">
      <c r="A6639" s="1">
        <v>6633</v>
      </c>
      <c r="B6639" s="1" t="s">
        <v>2793</v>
      </c>
      <c r="C6639" s="1" t="s">
        <v>2794</v>
      </c>
      <c r="D6639" s="28" t="s">
        <v>2795</v>
      </c>
      <c r="E6639" s="28" t="s">
        <v>2780</v>
      </c>
      <c r="F6639" s="1" t="s">
        <v>74</v>
      </c>
      <c r="G6639" s="1">
        <v>1</v>
      </c>
      <c r="H6639" s="1" t="s">
        <v>1059</v>
      </c>
      <c r="I6639" s="1" t="s">
        <v>114</v>
      </c>
      <c r="J6639" s="76">
        <v>302</v>
      </c>
      <c r="K6639" s="76">
        <v>2330714</v>
      </c>
      <c r="L6639" s="29">
        <v>46147</v>
      </c>
      <c r="M6639" s="29" t="s">
        <v>4163</v>
      </c>
      <c r="N6639" s="1" t="s">
        <v>478</v>
      </c>
      <c r="O6639" s="28" t="s">
        <v>1495</v>
      </c>
      <c r="P6639" s="1" t="s">
        <v>323</v>
      </c>
      <c r="Q6639" s="76">
        <v>8</v>
      </c>
      <c r="R6639" s="1"/>
      <c r="S6639" s="76"/>
      <c r="T6639" s="1" t="s">
        <v>115</v>
      </c>
      <c r="U6639" s="1"/>
      <c r="V6639" s="1"/>
      <c r="AC6639" s="93">
        <v>28</v>
      </c>
      <c r="AD6639" s="69">
        <v>260</v>
      </c>
      <c r="AE6639" s="33"/>
      <c r="AF6639" s="33"/>
      <c r="AG6639" s="33"/>
      <c r="AX6639" s="37">
        <f t="shared" si="318"/>
        <v>46154</v>
      </c>
      <c r="AY6639" s="1"/>
      <c r="AZ6639" s="1"/>
      <c r="BA6639" s="31"/>
      <c r="BB6639" s="31"/>
      <c r="BC6639" s="1"/>
      <c r="BD6639" s="1"/>
      <c r="BE6639" s="1"/>
      <c r="BF6639" s="1"/>
      <c r="BG6639" s="1"/>
      <c r="BT6639" s="37">
        <f t="shared" si="317"/>
        <v>46175</v>
      </c>
      <c r="BU6639" s="31"/>
      <c r="BW6639" s="33"/>
      <c r="BX6639" s="1"/>
      <c r="BY6639" s="1"/>
      <c r="BZ6639" s="1"/>
      <c r="CA6639" s="1"/>
      <c r="CB6639" s="1"/>
      <c r="CC6639" s="1"/>
      <c r="CE6639" s="1"/>
      <c r="CF6639" s="1"/>
      <c r="CG6639" s="1"/>
      <c r="CH6639" s="1"/>
      <c r="CI6639" s="1"/>
      <c r="CJ6639" s="1"/>
      <c r="CK6639" s="1"/>
      <c r="CL6639" s="1"/>
      <c r="CM6639" s="1"/>
      <c r="CN6639" s="1"/>
      <c r="CO6639" s="1"/>
    </row>
    <row r="6640" spans="1:93" ht="30" customHeight="1" x14ac:dyDescent="0.2">
      <c r="A6640" s="1">
        <v>6634</v>
      </c>
      <c r="B6640" s="1" t="s">
        <v>2793</v>
      </c>
      <c r="C6640" s="1" t="s">
        <v>2794</v>
      </c>
      <c r="D6640" s="28" t="s">
        <v>2795</v>
      </c>
      <c r="E6640" s="28" t="s">
        <v>2780</v>
      </c>
      <c r="F6640" s="1" t="s">
        <v>74</v>
      </c>
      <c r="G6640" s="1">
        <v>1</v>
      </c>
      <c r="H6640" s="1" t="s">
        <v>1059</v>
      </c>
      <c r="I6640" s="1" t="s">
        <v>114</v>
      </c>
      <c r="J6640" s="76">
        <v>303</v>
      </c>
      <c r="K6640" s="76">
        <v>2423583</v>
      </c>
      <c r="L6640" s="29">
        <v>46147</v>
      </c>
      <c r="M6640" s="29" t="s">
        <v>4163</v>
      </c>
      <c r="N6640" s="1" t="s">
        <v>478</v>
      </c>
      <c r="O6640" s="28" t="s">
        <v>1495</v>
      </c>
      <c r="P6640" s="1" t="s">
        <v>323</v>
      </c>
      <c r="Q6640" s="76">
        <v>8</v>
      </c>
      <c r="R6640" s="1"/>
      <c r="S6640" s="76"/>
      <c r="T6640" s="1" t="s">
        <v>115</v>
      </c>
      <c r="U6640" s="1"/>
      <c r="V6640" s="1"/>
      <c r="AC6640" s="93">
        <v>28</v>
      </c>
      <c r="AD6640" s="69">
        <v>260</v>
      </c>
      <c r="AE6640" s="33"/>
      <c r="AF6640" s="33"/>
      <c r="AG6640" s="33"/>
      <c r="AX6640" s="37">
        <f t="shared" si="318"/>
        <v>46154</v>
      </c>
      <c r="AY6640" s="1"/>
      <c r="AZ6640" s="1"/>
      <c r="BA6640" s="31"/>
      <c r="BB6640" s="31"/>
      <c r="BC6640" s="1"/>
      <c r="BD6640" s="1"/>
      <c r="BE6640" s="1"/>
      <c r="BF6640" s="1"/>
      <c r="BG6640" s="1"/>
      <c r="BT6640" s="37">
        <f t="shared" si="317"/>
        <v>46175</v>
      </c>
      <c r="BU6640" s="31"/>
      <c r="BW6640" s="33"/>
      <c r="BX6640" s="1"/>
      <c r="BY6640" s="1"/>
      <c r="BZ6640" s="1"/>
      <c r="CA6640" s="1"/>
      <c r="CB6640" s="1"/>
      <c r="CC6640" s="1"/>
      <c r="CE6640" s="1"/>
      <c r="CF6640" s="1"/>
      <c r="CG6640" s="1"/>
      <c r="CH6640" s="1"/>
      <c r="CI6640" s="1"/>
      <c r="CJ6640" s="1"/>
      <c r="CK6640" s="1"/>
      <c r="CL6640" s="1"/>
      <c r="CM6640" s="1"/>
      <c r="CN6640" s="1"/>
      <c r="CO6640" s="1"/>
    </row>
    <row r="6641" spans="1:93" ht="30" customHeight="1" x14ac:dyDescent="0.2">
      <c r="A6641" s="1">
        <v>6635</v>
      </c>
      <c r="B6641" s="1" t="s">
        <v>2793</v>
      </c>
      <c r="C6641" s="1" t="s">
        <v>2794</v>
      </c>
      <c r="D6641" s="28" t="s">
        <v>2795</v>
      </c>
      <c r="E6641" s="28" t="s">
        <v>2780</v>
      </c>
      <c r="F6641" s="1" t="s">
        <v>74</v>
      </c>
      <c r="G6641" s="1">
        <v>1</v>
      </c>
      <c r="H6641" s="1" t="s">
        <v>1059</v>
      </c>
      <c r="I6641" s="1" t="s">
        <v>114</v>
      </c>
      <c r="J6641" s="76">
        <v>415</v>
      </c>
      <c r="K6641" s="76">
        <v>2330720</v>
      </c>
      <c r="L6641" s="29">
        <v>46147</v>
      </c>
      <c r="M6641" s="29" t="s">
        <v>4163</v>
      </c>
      <c r="N6641" s="1" t="s">
        <v>478</v>
      </c>
      <c r="O6641" s="28" t="s">
        <v>1495</v>
      </c>
      <c r="P6641" s="1" t="s">
        <v>323</v>
      </c>
      <c r="Q6641" s="76">
        <v>9</v>
      </c>
      <c r="R6641" s="1"/>
      <c r="S6641" s="76"/>
      <c r="T6641" s="1" t="s">
        <v>115</v>
      </c>
      <c r="U6641" s="1"/>
      <c r="V6641" s="1"/>
      <c r="AC6641" s="93">
        <v>28</v>
      </c>
      <c r="AD6641" s="69">
        <v>240</v>
      </c>
      <c r="AE6641" s="33"/>
      <c r="AF6641" s="33"/>
      <c r="AG6641" s="33"/>
      <c r="AX6641" s="37">
        <f t="shared" si="318"/>
        <v>46154</v>
      </c>
      <c r="AY6641" s="1"/>
      <c r="AZ6641" s="1"/>
      <c r="BA6641" s="31"/>
      <c r="BB6641" s="31"/>
      <c r="BC6641" s="1"/>
      <c r="BD6641" s="1"/>
      <c r="BE6641" s="1"/>
      <c r="BF6641" s="1"/>
      <c r="BG6641" s="1"/>
      <c r="BT6641" s="37">
        <f t="shared" si="317"/>
        <v>46175</v>
      </c>
      <c r="BU6641" s="31"/>
      <c r="BW6641" s="33"/>
      <c r="BX6641" s="1"/>
      <c r="BY6641" s="1"/>
      <c r="BZ6641" s="1"/>
      <c r="CA6641" s="1"/>
      <c r="CB6641" s="1"/>
      <c r="CC6641" s="1"/>
      <c r="CE6641" s="1"/>
      <c r="CF6641" s="1"/>
      <c r="CG6641" s="1"/>
      <c r="CH6641" s="1"/>
      <c r="CI6641" s="1"/>
      <c r="CJ6641" s="1"/>
      <c r="CK6641" s="1"/>
      <c r="CL6641" s="1"/>
      <c r="CM6641" s="1"/>
      <c r="CN6641" s="1"/>
      <c r="CO6641" s="1"/>
    </row>
    <row r="6642" spans="1:93" ht="30" customHeight="1" x14ac:dyDescent="0.2">
      <c r="A6642" s="1">
        <v>6636</v>
      </c>
      <c r="B6642" s="1" t="s">
        <v>2793</v>
      </c>
      <c r="C6642" s="1" t="s">
        <v>2794</v>
      </c>
      <c r="D6642" s="28" t="s">
        <v>2795</v>
      </c>
      <c r="E6642" s="28" t="s">
        <v>2780</v>
      </c>
      <c r="F6642" s="1" t="s">
        <v>74</v>
      </c>
      <c r="G6642" s="1">
        <v>1</v>
      </c>
      <c r="H6642" s="1" t="s">
        <v>1059</v>
      </c>
      <c r="I6642" s="1" t="s">
        <v>114</v>
      </c>
      <c r="J6642" s="76">
        <v>287</v>
      </c>
      <c r="K6642" s="76">
        <v>2423586</v>
      </c>
      <c r="L6642" s="29">
        <v>46147</v>
      </c>
      <c r="M6642" s="29" t="s">
        <v>4163</v>
      </c>
      <c r="N6642" s="1" t="s">
        <v>478</v>
      </c>
      <c r="O6642" s="28" t="s">
        <v>1495</v>
      </c>
      <c r="P6642" s="1" t="s">
        <v>323</v>
      </c>
      <c r="Q6642" s="76">
        <v>8</v>
      </c>
      <c r="R6642" s="1"/>
      <c r="S6642" s="76"/>
      <c r="T6642" s="1" t="s">
        <v>115</v>
      </c>
      <c r="U6642" s="1"/>
      <c r="V6642" s="1"/>
      <c r="AC6642" s="93">
        <v>28</v>
      </c>
      <c r="AD6642" s="69">
        <v>250</v>
      </c>
      <c r="AE6642" s="33"/>
      <c r="AF6642" s="33"/>
      <c r="AG6642" s="33"/>
      <c r="AX6642" s="37">
        <f t="shared" si="318"/>
        <v>46154</v>
      </c>
      <c r="AY6642" s="1"/>
      <c r="AZ6642" s="1"/>
      <c r="BA6642" s="31"/>
      <c r="BB6642" s="31"/>
      <c r="BC6642" s="1"/>
      <c r="BD6642" s="1"/>
      <c r="BE6642" s="1"/>
      <c r="BF6642" s="1"/>
      <c r="BG6642" s="1"/>
      <c r="BT6642" s="37">
        <f t="shared" si="317"/>
        <v>46175</v>
      </c>
      <c r="BU6642" s="31"/>
      <c r="BW6642" s="33"/>
      <c r="BX6642" s="1"/>
      <c r="BY6642" s="1"/>
      <c r="BZ6642" s="1"/>
      <c r="CA6642" s="1"/>
      <c r="CB6642" s="1"/>
      <c r="CC6642" s="1"/>
      <c r="CE6642" s="1"/>
      <c r="CF6642" s="1"/>
      <c r="CG6642" s="1"/>
      <c r="CH6642" s="1"/>
      <c r="CI6642" s="1"/>
      <c r="CJ6642" s="1"/>
      <c r="CK6642" s="1"/>
      <c r="CL6642" s="1"/>
      <c r="CM6642" s="1"/>
      <c r="CN6642" s="1"/>
      <c r="CO6642" s="1"/>
    </row>
    <row r="6643" spans="1:93" ht="30" customHeight="1" x14ac:dyDescent="0.2">
      <c r="A6643" s="1">
        <v>6637</v>
      </c>
      <c r="B6643" s="1" t="s">
        <v>2793</v>
      </c>
      <c r="C6643" s="1" t="s">
        <v>2794</v>
      </c>
      <c r="D6643" s="28" t="s">
        <v>2795</v>
      </c>
      <c r="E6643" s="28" t="s">
        <v>2780</v>
      </c>
      <c r="F6643" s="1" t="s">
        <v>74</v>
      </c>
      <c r="G6643" s="1">
        <v>1</v>
      </c>
      <c r="H6643" s="1" t="s">
        <v>1059</v>
      </c>
      <c r="I6643" s="1" t="s">
        <v>114</v>
      </c>
      <c r="J6643" s="76">
        <v>302</v>
      </c>
      <c r="K6643" s="76">
        <v>2423587</v>
      </c>
      <c r="L6643" s="29">
        <v>46147</v>
      </c>
      <c r="M6643" s="29" t="s">
        <v>4163</v>
      </c>
      <c r="N6643" s="1" t="s">
        <v>478</v>
      </c>
      <c r="O6643" s="28" t="s">
        <v>1495</v>
      </c>
      <c r="P6643" s="1" t="s">
        <v>323</v>
      </c>
      <c r="Q6643" s="76">
        <v>8</v>
      </c>
      <c r="R6643" s="1"/>
      <c r="S6643" s="76"/>
      <c r="T6643" s="1" t="s">
        <v>115</v>
      </c>
      <c r="U6643" s="1"/>
      <c r="V6643" s="1"/>
      <c r="AC6643" s="93">
        <v>27</v>
      </c>
      <c r="AD6643" s="69">
        <v>260</v>
      </c>
      <c r="AE6643" s="33"/>
      <c r="AF6643" s="33"/>
      <c r="AG6643" s="33"/>
      <c r="AX6643" s="37">
        <f t="shared" si="318"/>
        <v>46154</v>
      </c>
      <c r="AY6643" s="1"/>
      <c r="AZ6643" s="1"/>
      <c r="BA6643" s="31"/>
      <c r="BB6643" s="31"/>
      <c r="BC6643" s="1"/>
      <c r="BD6643" s="1"/>
      <c r="BE6643" s="1"/>
      <c r="BF6643" s="1"/>
      <c r="BG6643" s="1"/>
      <c r="BT6643" s="37">
        <f t="shared" si="317"/>
        <v>46175</v>
      </c>
      <c r="BU6643" s="31"/>
      <c r="BW6643" s="33"/>
      <c r="BX6643" s="1"/>
      <c r="BY6643" s="1"/>
      <c r="BZ6643" s="1"/>
      <c r="CA6643" s="1"/>
      <c r="CB6643" s="1"/>
      <c r="CC6643" s="1"/>
      <c r="CE6643" s="1"/>
      <c r="CF6643" s="1"/>
      <c r="CG6643" s="1"/>
      <c r="CH6643" s="1"/>
      <c r="CI6643" s="1"/>
      <c r="CJ6643" s="1"/>
      <c r="CK6643" s="1"/>
      <c r="CL6643" s="1"/>
      <c r="CM6643" s="1"/>
      <c r="CN6643" s="1"/>
      <c r="CO6643" s="1"/>
    </row>
    <row r="6644" spans="1:93" ht="30" customHeight="1" x14ac:dyDescent="0.2">
      <c r="A6644" s="1">
        <v>6638</v>
      </c>
      <c r="B6644" s="1" t="s">
        <v>2793</v>
      </c>
      <c r="C6644" s="1" t="s">
        <v>2794</v>
      </c>
      <c r="D6644" s="28" t="s">
        <v>2795</v>
      </c>
      <c r="E6644" s="28" t="s">
        <v>2780</v>
      </c>
      <c r="F6644" s="1" t="s">
        <v>74</v>
      </c>
      <c r="G6644" s="1">
        <v>1</v>
      </c>
      <c r="H6644" s="1" t="s">
        <v>1059</v>
      </c>
      <c r="I6644" s="1" t="s">
        <v>114</v>
      </c>
      <c r="J6644" s="76">
        <v>303</v>
      </c>
      <c r="K6644" s="76">
        <v>2423589</v>
      </c>
      <c r="L6644" s="29">
        <v>46147</v>
      </c>
      <c r="M6644" s="29" t="s">
        <v>4163</v>
      </c>
      <c r="N6644" s="1" t="s">
        <v>478</v>
      </c>
      <c r="O6644" s="28" t="s">
        <v>1495</v>
      </c>
      <c r="P6644" s="1" t="s">
        <v>323</v>
      </c>
      <c r="Q6644" s="76">
        <v>8</v>
      </c>
      <c r="R6644" s="1"/>
      <c r="S6644" s="76"/>
      <c r="T6644" s="1" t="s">
        <v>115</v>
      </c>
      <c r="U6644" s="1"/>
      <c r="V6644" s="1"/>
      <c r="AC6644" s="93">
        <v>27</v>
      </c>
      <c r="AD6644" s="69">
        <v>240</v>
      </c>
      <c r="AE6644" s="33"/>
      <c r="AF6644" s="33"/>
      <c r="AG6644" s="33"/>
      <c r="AX6644" s="37">
        <f t="shared" si="318"/>
        <v>46154</v>
      </c>
      <c r="AY6644" s="1"/>
      <c r="AZ6644" s="1"/>
      <c r="BA6644" s="31"/>
      <c r="BB6644" s="31"/>
      <c r="BC6644" s="1"/>
      <c r="BD6644" s="1"/>
      <c r="BE6644" s="1"/>
      <c r="BF6644" s="1"/>
      <c r="BG6644" s="1"/>
      <c r="BT6644" s="37">
        <f t="shared" si="317"/>
        <v>46175</v>
      </c>
      <c r="BU6644" s="31"/>
      <c r="BW6644" s="33"/>
      <c r="BX6644" s="1"/>
      <c r="BY6644" s="1"/>
      <c r="BZ6644" s="1"/>
      <c r="CA6644" s="1"/>
      <c r="CB6644" s="1"/>
      <c r="CC6644" s="1"/>
      <c r="CE6644" s="1"/>
      <c r="CF6644" s="1"/>
      <c r="CG6644" s="1"/>
      <c r="CH6644" s="1"/>
      <c r="CI6644" s="1"/>
      <c r="CJ6644" s="1"/>
      <c r="CK6644" s="1"/>
      <c r="CL6644" s="1"/>
      <c r="CM6644" s="1"/>
      <c r="CN6644" s="1"/>
      <c r="CO6644" s="1"/>
    </row>
    <row r="6645" spans="1:93" ht="30" customHeight="1" x14ac:dyDescent="0.2">
      <c r="A6645" s="1">
        <v>6639</v>
      </c>
      <c r="B6645" s="1" t="s">
        <v>2793</v>
      </c>
      <c r="C6645" s="1" t="s">
        <v>2794</v>
      </c>
      <c r="D6645" s="28" t="s">
        <v>2795</v>
      </c>
      <c r="E6645" s="28" t="s">
        <v>2780</v>
      </c>
      <c r="F6645" s="1" t="s">
        <v>74</v>
      </c>
      <c r="G6645" s="1">
        <v>1</v>
      </c>
      <c r="H6645" s="1" t="s">
        <v>1059</v>
      </c>
      <c r="I6645" s="1" t="s">
        <v>114</v>
      </c>
      <c r="J6645" s="76">
        <v>433</v>
      </c>
      <c r="K6645" s="76">
        <v>2423592</v>
      </c>
      <c r="L6645" s="29">
        <v>46147</v>
      </c>
      <c r="M6645" s="29" t="s">
        <v>4163</v>
      </c>
      <c r="N6645" s="1" t="s">
        <v>478</v>
      </c>
      <c r="O6645" s="28" t="s">
        <v>1495</v>
      </c>
      <c r="P6645" s="1" t="s">
        <v>323</v>
      </c>
      <c r="Q6645" s="76">
        <v>10</v>
      </c>
      <c r="R6645" s="1"/>
      <c r="S6645" s="76"/>
      <c r="T6645" s="1" t="s">
        <v>115</v>
      </c>
      <c r="U6645" s="1"/>
      <c r="V6645" s="1"/>
      <c r="AC6645" s="93">
        <v>26</v>
      </c>
      <c r="AD6645" s="69">
        <v>250</v>
      </c>
      <c r="AE6645" s="33"/>
      <c r="AF6645" s="33"/>
      <c r="AG6645" s="33"/>
      <c r="AX6645" s="37">
        <f t="shared" si="318"/>
        <v>46154</v>
      </c>
      <c r="AY6645" s="1"/>
      <c r="AZ6645" s="1"/>
      <c r="BA6645" s="31"/>
      <c r="BB6645" s="31"/>
      <c r="BC6645" s="1"/>
      <c r="BD6645" s="1"/>
      <c r="BE6645" s="1"/>
      <c r="BF6645" s="1"/>
      <c r="BG6645" s="1"/>
      <c r="BT6645" s="37">
        <f t="shared" si="317"/>
        <v>46175</v>
      </c>
      <c r="BU6645" s="31"/>
      <c r="BW6645" s="33"/>
      <c r="BX6645" s="1"/>
      <c r="BY6645" s="1"/>
      <c r="BZ6645" s="1"/>
      <c r="CA6645" s="1"/>
      <c r="CB6645" s="1"/>
      <c r="CC6645" s="1"/>
      <c r="CE6645" s="1"/>
      <c r="CF6645" s="1"/>
      <c r="CG6645" s="1"/>
      <c r="CH6645" s="1"/>
      <c r="CI6645" s="1"/>
      <c r="CJ6645" s="1"/>
      <c r="CK6645" s="1"/>
      <c r="CL6645" s="1"/>
      <c r="CM6645" s="1"/>
      <c r="CN6645" s="1"/>
      <c r="CO6645" s="1"/>
    </row>
    <row r="6646" spans="1:93" ht="30" customHeight="1" x14ac:dyDescent="0.2">
      <c r="A6646" s="1">
        <v>6640</v>
      </c>
      <c r="B6646" s="1" t="s">
        <v>2556</v>
      </c>
      <c r="C6646" s="1" t="s">
        <v>2791</v>
      </c>
      <c r="D6646" s="28" t="s">
        <v>2796</v>
      </c>
      <c r="E6646" s="28" t="s">
        <v>2143</v>
      </c>
      <c r="F6646" s="1" t="s">
        <v>74</v>
      </c>
      <c r="G6646" s="1">
        <v>1</v>
      </c>
      <c r="H6646" s="1" t="s">
        <v>341</v>
      </c>
      <c r="I6646" s="1" t="s">
        <v>114</v>
      </c>
      <c r="J6646" s="76">
        <v>302</v>
      </c>
      <c r="K6646" s="76">
        <v>2330768</v>
      </c>
      <c r="L6646" s="29">
        <v>46148</v>
      </c>
      <c r="M6646" s="29" t="s">
        <v>4163</v>
      </c>
      <c r="N6646" s="1" t="s">
        <v>478</v>
      </c>
      <c r="O6646" s="28" t="s">
        <v>1495</v>
      </c>
      <c r="P6646" s="1" t="s">
        <v>323</v>
      </c>
      <c r="Q6646" s="76">
        <v>5</v>
      </c>
      <c r="R6646" s="1"/>
      <c r="S6646" s="76"/>
      <c r="T6646" s="1" t="s">
        <v>115</v>
      </c>
      <c r="U6646" s="1"/>
      <c r="V6646" s="1"/>
      <c r="AC6646" s="93">
        <v>29</v>
      </c>
      <c r="AD6646" s="69">
        <v>230</v>
      </c>
      <c r="AE6646" s="33"/>
      <c r="AF6646" s="33"/>
      <c r="AG6646" s="33"/>
      <c r="AX6646" s="37">
        <f t="shared" si="318"/>
        <v>46155</v>
      </c>
      <c r="AY6646" s="1"/>
      <c r="AZ6646" s="1"/>
      <c r="BA6646" s="31"/>
      <c r="BB6646" s="31"/>
      <c r="BC6646" s="1"/>
      <c r="BD6646" s="1"/>
      <c r="BE6646" s="1"/>
      <c r="BF6646" s="1"/>
      <c r="BG6646" s="1"/>
      <c r="BT6646" s="37">
        <f t="shared" si="317"/>
        <v>46176</v>
      </c>
      <c r="BU6646" s="31"/>
      <c r="BW6646" s="33"/>
      <c r="BX6646" s="1"/>
      <c r="BY6646" s="1"/>
      <c r="BZ6646" s="1"/>
      <c r="CA6646" s="1"/>
      <c r="CB6646" s="1"/>
      <c r="CC6646" s="1"/>
      <c r="CE6646" s="1"/>
      <c r="CF6646" s="1"/>
      <c r="CG6646" s="1"/>
      <c r="CH6646" s="1"/>
      <c r="CI6646" s="1"/>
      <c r="CJ6646" s="1"/>
      <c r="CK6646" s="1"/>
      <c r="CL6646" s="1"/>
      <c r="CM6646" s="1"/>
      <c r="CN6646" s="1"/>
      <c r="CO6646" s="1"/>
    </row>
    <row r="6647" spans="1:93" ht="30" customHeight="1" x14ac:dyDescent="0.2">
      <c r="A6647" s="1">
        <v>6641</v>
      </c>
      <c r="B6647" s="1" t="s">
        <v>2797</v>
      </c>
      <c r="C6647" s="1" t="s">
        <v>2767</v>
      </c>
      <c r="D6647" s="28" t="s">
        <v>2798</v>
      </c>
      <c r="E6647" s="28" t="s">
        <v>2769</v>
      </c>
      <c r="F6647" s="1" t="s">
        <v>74</v>
      </c>
      <c r="G6647" s="1">
        <v>6</v>
      </c>
      <c r="H6647" s="1" t="s">
        <v>4209</v>
      </c>
      <c r="I6647" s="1" t="s">
        <v>114</v>
      </c>
      <c r="J6647" s="76">
        <v>437</v>
      </c>
      <c r="K6647" s="76">
        <v>2423616</v>
      </c>
      <c r="L6647" s="29">
        <v>46148</v>
      </c>
      <c r="M6647" s="29" t="s">
        <v>4163</v>
      </c>
      <c r="N6647" s="1" t="s">
        <v>478</v>
      </c>
      <c r="O6647" s="28" t="s">
        <v>1495</v>
      </c>
      <c r="P6647" s="1" t="s">
        <v>323</v>
      </c>
      <c r="Q6647" s="76">
        <v>10</v>
      </c>
      <c r="R6647" s="1"/>
      <c r="S6647" s="76">
        <v>6</v>
      </c>
      <c r="T6647" s="1" t="s">
        <v>115</v>
      </c>
      <c r="U6647" s="1"/>
      <c r="V6647" s="1"/>
      <c r="AC6647" s="93">
        <v>29</v>
      </c>
      <c r="AD6647" s="69">
        <v>245</v>
      </c>
      <c r="AE6647" s="33"/>
      <c r="AF6647" s="33"/>
      <c r="AG6647" s="33"/>
      <c r="AX6647" s="37">
        <f t="shared" si="318"/>
        <v>46155</v>
      </c>
      <c r="AY6647" s="1"/>
      <c r="AZ6647" s="1"/>
      <c r="BA6647" s="31"/>
      <c r="BB6647" s="31"/>
      <c r="BC6647" s="1"/>
      <c r="BD6647" s="1"/>
      <c r="BE6647" s="1"/>
      <c r="BF6647" s="1"/>
      <c r="BG6647" s="1"/>
      <c r="BT6647" s="37">
        <f t="shared" si="317"/>
        <v>46176</v>
      </c>
      <c r="BU6647" s="31"/>
      <c r="BW6647" s="33"/>
      <c r="BX6647" s="1"/>
      <c r="BY6647" s="1"/>
      <c r="BZ6647" s="1"/>
      <c r="CA6647" s="1"/>
      <c r="CB6647" s="1"/>
      <c r="CC6647" s="1"/>
      <c r="CE6647" s="1"/>
      <c r="CF6647" s="1"/>
      <c r="CG6647" s="1"/>
      <c r="CH6647" s="1"/>
      <c r="CI6647" s="1"/>
      <c r="CJ6647" s="1"/>
      <c r="CK6647" s="1"/>
      <c r="CL6647" s="1"/>
      <c r="CM6647" s="1"/>
      <c r="CN6647" s="1"/>
      <c r="CO6647" s="1"/>
    </row>
    <row r="6648" spans="1:93" ht="30" customHeight="1" x14ac:dyDescent="0.2">
      <c r="A6648" s="1">
        <v>6642</v>
      </c>
      <c r="B6648" s="1" t="s">
        <v>2797</v>
      </c>
      <c r="C6648" s="1" t="s">
        <v>2767</v>
      </c>
      <c r="D6648" s="28" t="s">
        <v>2798</v>
      </c>
      <c r="E6648" s="28" t="s">
        <v>2769</v>
      </c>
      <c r="F6648" s="1" t="s">
        <v>74</v>
      </c>
      <c r="G6648" s="1">
        <v>6</v>
      </c>
      <c r="H6648" s="1" t="s">
        <v>4209</v>
      </c>
      <c r="I6648" s="1" t="s">
        <v>114</v>
      </c>
      <c r="J6648" s="76">
        <v>287</v>
      </c>
      <c r="K6648" s="76">
        <v>2423617</v>
      </c>
      <c r="L6648" s="29">
        <v>46148</v>
      </c>
      <c r="M6648" s="29" t="s">
        <v>4163</v>
      </c>
      <c r="N6648" s="1" t="s">
        <v>478</v>
      </c>
      <c r="O6648" s="28" t="s">
        <v>1495</v>
      </c>
      <c r="P6648" s="1" t="s">
        <v>323</v>
      </c>
      <c r="Q6648" s="76">
        <v>8</v>
      </c>
      <c r="R6648" s="1"/>
      <c r="S6648" s="76"/>
      <c r="T6648" s="1" t="s">
        <v>115</v>
      </c>
      <c r="U6648" s="1"/>
      <c r="V6648" s="1"/>
      <c r="AC6648" s="93">
        <v>28</v>
      </c>
      <c r="AD6648" s="69">
        <v>250</v>
      </c>
      <c r="AE6648" s="33"/>
      <c r="AF6648" s="33"/>
      <c r="AG6648" s="33"/>
      <c r="AX6648" s="37">
        <f t="shared" si="318"/>
        <v>46155</v>
      </c>
      <c r="AY6648" s="1"/>
      <c r="AZ6648" s="1"/>
      <c r="BA6648" s="31"/>
      <c r="BB6648" s="31"/>
      <c r="BC6648" s="1"/>
      <c r="BD6648" s="1"/>
      <c r="BE6648" s="1"/>
      <c r="BF6648" s="1"/>
      <c r="BG6648" s="1"/>
      <c r="BT6648" s="37">
        <f t="shared" si="317"/>
        <v>46176</v>
      </c>
      <c r="BU6648" s="31"/>
      <c r="BW6648" s="33"/>
      <c r="BX6648" s="1"/>
      <c r="BY6648" s="1"/>
      <c r="BZ6648" s="1"/>
      <c r="CA6648" s="1"/>
      <c r="CB6648" s="1"/>
      <c r="CC6648" s="1"/>
      <c r="CE6648" s="1"/>
      <c r="CF6648" s="1"/>
      <c r="CG6648" s="1"/>
      <c r="CH6648" s="1"/>
      <c r="CI6648" s="1"/>
      <c r="CJ6648" s="1"/>
      <c r="CK6648" s="1"/>
      <c r="CL6648" s="1"/>
      <c r="CM6648" s="1"/>
      <c r="CN6648" s="1"/>
      <c r="CO6648" s="1"/>
    </row>
    <row r="6649" spans="1:93" ht="30" customHeight="1" x14ac:dyDescent="0.2">
      <c r="A6649" s="1">
        <v>6643</v>
      </c>
      <c r="B6649" s="1" t="s">
        <v>2797</v>
      </c>
      <c r="C6649" s="1" t="s">
        <v>2767</v>
      </c>
      <c r="D6649" s="28" t="s">
        <v>2798</v>
      </c>
      <c r="E6649" s="28" t="s">
        <v>2769</v>
      </c>
      <c r="F6649" s="1" t="s">
        <v>74</v>
      </c>
      <c r="G6649" s="1">
        <v>6</v>
      </c>
      <c r="H6649" s="1" t="s">
        <v>4209</v>
      </c>
      <c r="I6649" s="1" t="s">
        <v>114</v>
      </c>
      <c r="J6649" s="76">
        <v>302</v>
      </c>
      <c r="K6649" s="76">
        <v>2423618</v>
      </c>
      <c r="L6649" s="29">
        <v>46148</v>
      </c>
      <c r="M6649" s="29" t="s">
        <v>4163</v>
      </c>
      <c r="N6649" s="1" t="s">
        <v>478</v>
      </c>
      <c r="O6649" s="28" t="s">
        <v>1495</v>
      </c>
      <c r="P6649" s="1" t="s">
        <v>323</v>
      </c>
      <c r="Q6649" s="76">
        <v>8</v>
      </c>
      <c r="R6649" s="1"/>
      <c r="S6649" s="76"/>
      <c r="T6649" s="1" t="s">
        <v>115</v>
      </c>
      <c r="U6649" s="1"/>
      <c r="V6649" s="1"/>
      <c r="AC6649" s="93">
        <v>28</v>
      </c>
      <c r="AD6649" s="69">
        <v>260</v>
      </c>
      <c r="AE6649" s="33"/>
      <c r="AF6649" s="33"/>
      <c r="AG6649" s="33"/>
      <c r="AX6649" s="37">
        <f t="shared" si="318"/>
        <v>46155</v>
      </c>
      <c r="AY6649" s="1"/>
      <c r="AZ6649" s="1"/>
      <c r="BA6649" s="31"/>
      <c r="BB6649" s="31"/>
      <c r="BC6649" s="1"/>
      <c r="BD6649" s="1"/>
      <c r="BE6649" s="1"/>
      <c r="BF6649" s="1"/>
      <c r="BG6649" s="1"/>
      <c r="BT6649" s="37">
        <f t="shared" si="317"/>
        <v>46176</v>
      </c>
      <c r="BU6649" s="31"/>
      <c r="BW6649" s="33"/>
      <c r="BX6649" s="1"/>
      <c r="BY6649" s="1"/>
      <c r="BZ6649" s="1"/>
      <c r="CA6649" s="1"/>
      <c r="CB6649" s="1"/>
      <c r="CC6649" s="1"/>
      <c r="CE6649" s="1"/>
      <c r="CF6649" s="1"/>
      <c r="CG6649" s="1"/>
      <c r="CH6649" s="1"/>
      <c r="CI6649" s="1"/>
      <c r="CJ6649" s="1"/>
      <c r="CK6649" s="1"/>
      <c r="CL6649" s="1"/>
      <c r="CM6649" s="1"/>
      <c r="CN6649" s="1"/>
      <c r="CO6649" s="1"/>
    </row>
    <row r="6650" spans="1:93" ht="30" customHeight="1" x14ac:dyDescent="0.2">
      <c r="A6650" s="1">
        <v>6644</v>
      </c>
      <c r="B6650" s="1" t="s">
        <v>2719</v>
      </c>
      <c r="C6650" s="1" t="s">
        <v>2743</v>
      </c>
      <c r="D6650" s="28" t="s">
        <v>2799</v>
      </c>
      <c r="E6650" s="28" t="s">
        <v>2769</v>
      </c>
      <c r="F6650" s="1" t="s">
        <v>74</v>
      </c>
      <c r="G6650" s="1">
        <v>6</v>
      </c>
      <c r="H6650" s="1" t="s">
        <v>4209</v>
      </c>
      <c r="I6650" s="1" t="s">
        <v>114</v>
      </c>
      <c r="J6650" s="76">
        <v>273</v>
      </c>
      <c r="K6650" s="76">
        <v>2330779</v>
      </c>
      <c r="L6650" s="29">
        <v>46148</v>
      </c>
      <c r="M6650" s="29" t="s">
        <v>4163</v>
      </c>
      <c r="N6650" s="1" t="s">
        <v>478</v>
      </c>
      <c r="O6650" s="28" t="s">
        <v>1495</v>
      </c>
      <c r="P6650" s="1" t="s">
        <v>323</v>
      </c>
      <c r="Q6650" s="76">
        <v>3</v>
      </c>
      <c r="R6650" s="1"/>
      <c r="S6650" s="76"/>
      <c r="T6650" s="1" t="s">
        <v>115</v>
      </c>
      <c r="U6650" s="1"/>
      <c r="V6650" s="1"/>
      <c r="AC6650" s="93">
        <v>27</v>
      </c>
      <c r="AD6650" s="69">
        <v>250</v>
      </c>
      <c r="AE6650" s="33"/>
      <c r="AF6650" s="33"/>
      <c r="AG6650" s="33"/>
      <c r="AX6650" s="37">
        <f t="shared" si="318"/>
        <v>46155</v>
      </c>
      <c r="AY6650" s="1"/>
      <c r="AZ6650" s="1"/>
      <c r="BA6650" s="31"/>
      <c r="BB6650" s="31"/>
      <c r="BC6650" s="1"/>
      <c r="BD6650" s="1"/>
      <c r="BE6650" s="1"/>
      <c r="BF6650" s="1"/>
      <c r="BG6650" s="1"/>
      <c r="BT6650" s="37">
        <f t="shared" si="317"/>
        <v>46176</v>
      </c>
      <c r="BU6650" s="31"/>
      <c r="BW6650" s="33"/>
      <c r="BX6650" s="1"/>
      <c r="BY6650" s="1"/>
      <c r="BZ6650" s="1"/>
      <c r="CA6650" s="1"/>
      <c r="CB6650" s="1"/>
      <c r="CC6650" s="1"/>
      <c r="CE6650" s="1"/>
      <c r="CF6650" s="1"/>
      <c r="CG6650" s="1"/>
      <c r="CH6650" s="1"/>
      <c r="CI6650" s="1"/>
      <c r="CJ6650" s="1"/>
      <c r="CK6650" s="1"/>
      <c r="CL6650" s="1"/>
      <c r="CM6650" s="1"/>
      <c r="CN6650" s="1"/>
      <c r="CO6650" s="1"/>
    </row>
    <row r="6651" spans="1:93" ht="30" customHeight="1" x14ac:dyDescent="0.2">
      <c r="A6651" s="1">
        <v>6645</v>
      </c>
      <c r="B6651" s="1" t="s">
        <v>2800</v>
      </c>
      <c r="C6651" s="1" t="s">
        <v>2801</v>
      </c>
      <c r="D6651" s="28" t="s">
        <v>2802</v>
      </c>
      <c r="E6651" s="28" t="s">
        <v>2143</v>
      </c>
      <c r="F6651" s="1" t="s">
        <v>74</v>
      </c>
      <c r="G6651" s="1">
        <v>1</v>
      </c>
      <c r="H6651" s="1" t="s">
        <v>341</v>
      </c>
      <c r="I6651" s="1" t="s">
        <v>114</v>
      </c>
      <c r="J6651" s="76">
        <v>303</v>
      </c>
      <c r="K6651" s="76">
        <v>2330798</v>
      </c>
      <c r="L6651" s="29">
        <v>46148</v>
      </c>
      <c r="M6651" s="29" t="s">
        <v>4163</v>
      </c>
      <c r="N6651" s="1" t="s">
        <v>478</v>
      </c>
      <c r="O6651" s="28" t="s">
        <v>1495</v>
      </c>
      <c r="P6651" s="1" t="s">
        <v>323</v>
      </c>
      <c r="Q6651" s="76">
        <v>2</v>
      </c>
      <c r="R6651" s="1"/>
      <c r="S6651" s="76"/>
      <c r="T6651" s="1" t="s">
        <v>115</v>
      </c>
      <c r="U6651" s="1"/>
      <c r="V6651" s="1"/>
      <c r="AC6651" s="93" t="s">
        <v>103</v>
      </c>
      <c r="AD6651" s="69" t="s">
        <v>103</v>
      </c>
      <c r="AE6651" s="33"/>
      <c r="AF6651" s="33"/>
      <c r="AG6651" s="33"/>
      <c r="AX6651" s="37">
        <f t="shared" si="318"/>
        <v>46155</v>
      </c>
      <c r="AY6651" s="1"/>
      <c r="AZ6651" s="1"/>
      <c r="BA6651" s="31"/>
      <c r="BB6651" s="31"/>
      <c r="BC6651" s="1"/>
      <c r="BD6651" s="1"/>
      <c r="BE6651" s="1"/>
      <c r="BF6651" s="1"/>
      <c r="BG6651" s="1"/>
      <c r="BT6651" s="37">
        <f t="shared" si="317"/>
        <v>46176</v>
      </c>
      <c r="BU6651" s="31"/>
      <c r="BW6651" s="33"/>
      <c r="BX6651" s="1"/>
      <c r="BY6651" s="1"/>
      <c r="BZ6651" s="1"/>
      <c r="CA6651" s="1"/>
      <c r="CB6651" s="1"/>
      <c r="CC6651" s="1"/>
      <c r="CE6651" s="1"/>
      <c r="CF6651" s="1"/>
      <c r="CG6651" s="1"/>
      <c r="CH6651" s="1"/>
      <c r="CI6651" s="1"/>
      <c r="CJ6651" s="1"/>
      <c r="CK6651" s="1"/>
      <c r="CL6651" s="1"/>
      <c r="CM6651" s="1"/>
      <c r="CN6651" s="1"/>
      <c r="CO6651" s="1"/>
    </row>
    <row r="6652" spans="1:93" ht="30" customHeight="1" x14ac:dyDescent="0.2">
      <c r="A6652" s="1">
        <v>6646</v>
      </c>
      <c r="B6652" s="1" t="s">
        <v>2800</v>
      </c>
      <c r="C6652" s="1" t="s">
        <v>2801</v>
      </c>
      <c r="D6652" s="28" t="s">
        <v>2802</v>
      </c>
      <c r="E6652" s="28" t="s">
        <v>2143</v>
      </c>
      <c r="F6652" s="1" t="s">
        <v>74</v>
      </c>
      <c r="G6652" s="1">
        <v>1</v>
      </c>
      <c r="H6652" s="1" t="s">
        <v>341</v>
      </c>
      <c r="I6652" s="1" t="s">
        <v>114</v>
      </c>
      <c r="J6652" s="76">
        <v>557</v>
      </c>
      <c r="K6652" s="76">
        <v>2423641</v>
      </c>
      <c r="L6652" s="29">
        <v>46148</v>
      </c>
      <c r="M6652" s="29" t="s">
        <v>4163</v>
      </c>
      <c r="N6652" s="1" t="s">
        <v>478</v>
      </c>
      <c r="O6652" s="28" t="s">
        <v>1495</v>
      </c>
      <c r="P6652" s="1" t="s">
        <v>323</v>
      </c>
      <c r="Q6652" s="76">
        <v>12</v>
      </c>
      <c r="R6652" s="1"/>
      <c r="S6652" s="76">
        <v>1</v>
      </c>
      <c r="T6652" s="1" t="s">
        <v>115</v>
      </c>
      <c r="U6652" s="1"/>
      <c r="V6652" s="1"/>
      <c r="AC6652" s="93">
        <v>28</v>
      </c>
      <c r="AD6652" s="69">
        <v>240</v>
      </c>
      <c r="AE6652" s="33"/>
      <c r="AF6652" s="33"/>
      <c r="AG6652" s="33"/>
      <c r="AX6652" s="37">
        <f t="shared" si="318"/>
        <v>46155</v>
      </c>
      <c r="AY6652" s="1"/>
      <c r="AZ6652" s="1"/>
      <c r="BA6652" s="31"/>
      <c r="BB6652" s="31"/>
      <c r="BC6652" s="1"/>
      <c r="BD6652" s="1"/>
      <c r="BE6652" s="1"/>
      <c r="BF6652" s="1"/>
      <c r="BG6652" s="1"/>
      <c r="BT6652" s="37">
        <f t="shared" si="317"/>
        <v>46176</v>
      </c>
      <c r="BU6652" s="31"/>
      <c r="BW6652" s="33"/>
      <c r="BX6652" s="1"/>
      <c r="BY6652" s="1"/>
      <c r="BZ6652" s="1"/>
      <c r="CA6652" s="1"/>
      <c r="CB6652" s="1"/>
      <c r="CC6652" s="1"/>
      <c r="CE6652" s="1"/>
      <c r="CF6652" s="1"/>
      <c r="CG6652" s="1"/>
      <c r="CH6652" s="1"/>
      <c r="CI6652" s="1"/>
      <c r="CJ6652" s="1"/>
      <c r="CK6652" s="1"/>
      <c r="CL6652" s="1"/>
      <c r="CM6652" s="1"/>
      <c r="CN6652" s="1"/>
      <c r="CO6652" s="1"/>
    </row>
    <row r="6653" spans="1:93" ht="30" customHeight="1" x14ac:dyDescent="0.2">
      <c r="A6653" s="1">
        <v>6647</v>
      </c>
      <c r="B6653" s="1" t="s">
        <v>2800</v>
      </c>
      <c r="C6653" s="1" t="s">
        <v>2801</v>
      </c>
      <c r="D6653" s="28" t="s">
        <v>2802</v>
      </c>
      <c r="E6653" s="28" t="s">
        <v>2143</v>
      </c>
      <c r="F6653" s="1" t="s">
        <v>74</v>
      </c>
      <c r="G6653" s="1">
        <v>1</v>
      </c>
      <c r="H6653" s="1" t="s">
        <v>341</v>
      </c>
      <c r="I6653" s="1" t="s">
        <v>114</v>
      </c>
      <c r="J6653" s="76">
        <v>287</v>
      </c>
      <c r="K6653" s="76">
        <v>2423642</v>
      </c>
      <c r="L6653" s="29">
        <v>46148</v>
      </c>
      <c r="M6653" s="29" t="s">
        <v>4163</v>
      </c>
      <c r="N6653" s="1" t="s">
        <v>478</v>
      </c>
      <c r="O6653" s="28" t="s">
        <v>1495</v>
      </c>
      <c r="P6653" s="1" t="s">
        <v>323</v>
      </c>
      <c r="Q6653" s="76">
        <v>8</v>
      </c>
      <c r="R6653" s="1"/>
      <c r="S6653" s="76"/>
      <c r="T6653" s="1" t="s">
        <v>115</v>
      </c>
      <c r="U6653" s="1"/>
      <c r="V6653" s="1"/>
      <c r="AC6653" s="93">
        <v>28</v>
      </c>
      <c r="AD6653" s="69">
        <v>250</v>
      </c>
      <c r="AE6653" s="33"/>
      <c r="AF6653" s="33"/>
      <c r="AG6653" s="33"/>
      <c r="AX6653" s="37">
        <f t="shared" si="318"/>
        <v>46155</v>
      </c>
      <c r="AY6653" s="1"/>
      <c r="AZ6653" s="1"/>
      <c r="BA6653" s="31"/>
      <c r="BB6653" s="31"/>
      <c r="BC6653" s="1"/>
      <c r="BD6653" s="1"/>
      <c r="BE6653" s="1"/>
      <c r="BF6653" s="1"/>
      <c r="BG6653" s="1"/>
      <c r="BT6653" s="37">
        <f t="shared" si="317"/>
        <v>46176</v>
      </c>
      <c r="BU6653" s="31"/>
      <c r="BW6653" s="33"/>
      <c r="BX6653" s="1"/>
      <c r="BY6653" s="1"/>
      <c r="BZ6653" s="1"/>
      <c r="CA6653" s="1"/>
      <c r="CB6653" s="1"/>
      <c r="CC6653" s="1"/>
      <c r="CE6653" s="1"/>
      <c r="CF6653" s="1"/>
      <c r="CG6653" s="1"/>
      <c r="CH6653" s="1"/>
      <c r="CI6653" s="1"/>
      <c r="CJ6653" s="1"/>
      <c r="CK6653" s="1"/>
      <c r="CL6653" s="1"/>
      <c r="CM6653" s="1"/>
      <c r="CN6653" s="1"/>
      <c r="CO6653" s="1"/>
    </row>
    <row r="6654" spans="1:93" ht="30" customHeight="1" x14ac:dyDescent="0.2">
      <c r="A6654" s="1">
        <v>6648</v>
      </c>
      <c r="B6654" s="1" t="s">
        <v>2800</v>
      </c>
      <c r="C6654" s="1" t="s">
        <v>2801</v>
      </c>
      <c r="D6654" s="28" t="s">
        <v>2802</v>
      </c>
      <c r="E6654" s="28" t="s">
        <v>2143</v>
      </c>
      <c r="F6654" s="1" t="s">
        <v>74</v>
      </c>
      <c r="G6654" s="1">
        <v>1</v>
      </c>
      <c r="H6654" s="1" t="s">
        <v>341</v>
      </c>
      <c r="I6654" s="1" t="s">
        <v>114</v>
      </c>
      <c r="J6654" s="76">
        <v>403</v>
      </c>
      <c r="K6654" s="76">
        <v>2423644</v>
      </c>
      <c r="L6654" s="29">
        <v>46148</v>
      </c>
      <c r="M6654" s="29" t="s">
        <v>4163</v>
      </c>
      <c r="N6654" s="1" t="s">
        <v>478</v>
      </c>
      <c r="O6654" s="28" t="s">
        <v>1495</v>
      </c>
      <c r="P6654" s="1" t="s">
        <v>323</v>
      </c>
      <c r="Q6654" s="76">
        <v>8</v>
      </c>
      <c r="R6654" s="1"/>
      <c r="S6654" s="76"/>
      <c r="T6654" s="1" t="s">
        <v>115</v>
      </c>
      <c r="U6654" s="1"/>
      <c r="V6654" s="1"/>
      <c r="AC6654" s="93">
        <v>27</v>
      </c>
      <c r="AD6654" s="69">
        <v>250</v>
      </c>
      <c r="AE6654" s="33"/>
      <c r="AF6654" s="33"/>
      <c r="AG6654" s="33"/>
      <c r="AX6654" s="37">
        <f t="shared" si="318"/>
        <v>46155</v>
      </c>
      <c r="AY6654" s="1"/>
      <c r="AZ6654" s="1"/>
      <c r="BA6654" s="31"/>
      <c r="BB6654" s="31"/>
      <c r="BC6654" s="1"/>
      <c r="BD6654" s="1"/>
      <c r="BE6654" s="1"/>
      <c r="BF6654" s="1"/>
      <c r="BG6654" s="1"/>
      <c r="BT6654" s="37">
        <f t="shared" si="317"/>
        <v>46176</v>
      </c>
      <c r="BU6654" s="31"/>
      <c r="BW6654" s="33"/>
      <c r="BX6654" s="1"/>
      <c r="BY6654" s="1"/>
      <c r="BZ6654" s="1"/>
      <c r="CA6654" s="1"/>
      <c r="CB6654" s="1"/>
      <c r="CC6654" s="1"/>
      <c r="CE6654" s="1"/>
      <c r="CF6654" s="1"/>
      <c r="CG6654" s="1"/>
      <c r="CH6654" s="1"/>
      <c r="CI6654" s="1"/>
      <c r="CJ6654" s="1"/>
      <c r="CK6654" s="1"/>
      <c r="CL6654" s="1"/>
      <c r="CM6654" s="1"/>
      <c r="CN6654" s="1"/>
      <c r="CO6654" s="1"/>
    </row>
    <row r="6655" spans="1:93" ht="30" customHeight="1" x14ac:dyDescent="0.2">
      <c r="A6655" s="1">
        <v>6649</v>
      </c>
      <c r="B6655" s="1" t="s">
        <v>2803</v>
      </c>
      <c r="C6655" s="1" t="s">
        <v>2804</v>
      </c>
      <c r="D6655" s="28" t="s">
        <v>2805</v>
      </c>
      <c r="E6655" s="28" t="s">
        <v>2769</v>
      </c>
      <c r="F6655" s="1" t="s">
        <v>74</v>
      </c>
      <c r="G6655" s="1">
        <v>6</v>
      </c>
      <c r="H6655" s="1" t="s">
        <v>4209</v>
      </c>
      <c r="I6655" s="1" t="s">
        <v>114</v>
      </c>
      <c r="J6655" s="76">
        <v>551</v>
      </c>
      <c r="K6655" s="76">
        <v>2423643</v>
      </c>
      <c r="L6655" s="29">
        <v>46148</v>
      </c>
      <c r="M6655" s="29" t="s">
        <v>4163</v>
      </c>
      <c r="N6655" s="1" t="s">
        <v>478</v>
      </c>
      <c r="O6655" s="28" t="s">
        <v>1495</v>
      </c>
      <c r="P6655" s="1" t="s">
        <v>323</v>
      </c>
      <c r="Q6655" s="76">
        <v>12</v>
      </c>
      <c r="R6655" s="1"/>
      <c r="S6655" s="76">
        <v>6</v>
      </c>
      <c r="T6655" s="1" t="s">
        <v>115</v>
      </c>
      <c r="U6655" s="1"/>
      <c r="V6655" s="1"/>
      <c r="AC6655" s="93">
        <v>24.5</v>
      </c>
      <c r="AD6655" s="69">
        <v>245</v>
      </c>
      <c r="AE6655" s="33"/>
      <c r="AF6655" s="33"/>
      <c r="AG6655" s="33"/>
      <c r="AX6655" s="37">
        <f t="shared" si="318"/>
        <v>46155</v>
      </c>
      <c r="AY6655" s="1"/>
      <c r="AZ6655" s="1"/>
      <c r="BA6655" s="31"/>
      <c r="BB6655" s="31"/>
      <c r="BC6655" s="1"/>
      <c r="BD6655" s="1"/>
      <c r="BE6655" s="1"/>
      <c r="BF6655" s="1"/>
      <c r="BG6655" s="1"/>
      <c r="BT6655" s="37">
        <f t="shared" si="317"/>
        <v>46176</v>
      </c>
      <c r="BU6655" s="31"/>
      <c r="BW6655" s="33"/>
      <c r="BX6655" s="1"/>
      <c r="BY6655" s="1"/>
      <c r="BZ6655" s="1"/>
      <c r="CA6655" s="1"/>
      <c r="CB6655" s="1"/>
      <c r="CC6655" s="1"/>
      <c r="CE6655" s="1"/>
      <c r="CF6655" s="1"/>
      <c r="CG6655" s="1"/>
      <c r="CH6655" s="1"/>
      <c r="CI6655" s="1"/>
      <c r="CJ6655" s="1"/>
      <c r="CK6655" s="1"/>
      <c r="CL6655" s="1"/>
      <c r="CM6655" s="1"/>
      <c r="CN6655" s="1"/>
      <c r="CO6655" s="1"/>
    </row>
    <row r="6656" spans="1:93" ht="30" customHeight="1" x14ac:dyDescent="0.2">
      <c r="A6656" s="1">
        <v>6650</v>
      </c>
      <c r="B6656" s="1" t="s">
        <v>2803</v>
      </c>
      <c r="C6656" s="1" t="s">
        <v>2804</v>
      </c>
      <c r="D6656" s="28" t="s">
        <v>2805</v>
      </c>
      <c r="E6656" s="28" t="s">
        <v>2769</v>
      </c>
      <c r="F6656" s="1" t="s">
        <v>74</v>
      </c>
      <c r="G6656" s="1">
        <v>6</v>
      </c>
      <c r="H6656" s="1" t="s">
        <v>4209</v>
      </c>
      <c r="I6656" s="1" t="s">
        <v>114</v>
      </c>
      <c r="J6656" s="76">
        <v>302</v>
      </c>
      <c r="K6656" s="76">
        <v>2423645</v>
      </c>
      <c r="L6656" s="29">
        <v>46148</v>
      </c>
      <c r="M6656" s="29" t="s">
        <v>4163</v>
      </c>
      <c r="N6656" s="1" t="s">
        <v>478</v>
      </c>
      <c r="O6656" s="28" t="s">
        <v>1495</v>
      </c>
      <c r="P6656" s="1" t="s">
        <v>323</v>
      </c>
      <c r="Q6656" s="76">
        <v>8</v>
      </c>
      <c r="R6656" s="1"/>
      <c r="S6656" s="76"/>
      <c r="T6656" s="1" t="s">
        <v>115</v>
      </c>
      <c r="U6656" s="1"/>
      <c r="V6656" s="1"/>
      <c r="AC6656" s="93">
        <v>26</v>
      </c>
      <c r="AD6656" s="69">
        <v>240</v>
      </c>
      <c r="AE6656" s="33"/>
      <c r="AF6656" s="33"/>
      <c r="AG6656" s="33"/>
      <c r="AX6656" s="37">
        <f t="shared" si="318"/>
        <v>46155</v>
      </c>
      <c r="AY6656" s="1"/>
      <c r="AZ6656" s="1"/>
      <c r="BA6656" s="31"/>
      <c r="BB6656" s="31"/>
      <c r="BC6656" s="1"/>
      <c r="BD6656" s="1"/>
      <c r="BE6656" s="1"/>
      <c r="BF6656" s="1"/>
      <c r="BG6656" s="1"/>
      <c r="BT6656" s="37">
        <f t="shared" si="317"/>
        <v>46176</v>
      </c>
      <c r="BU6656" s="31"/>
      <c r="BW6656" s="33"/>
      <c r="BX6656" s="1"/>
      <c r="BY6656" s="1"/>
      <c r="BZ6656" s="1"/>
      <c r="CA6656" s="1"/>
      <c r="CB6656" s="1"/>
      <c r="CC6656" s="1"/>
      <c r="CE6656" s="1"/>
      <c r="CF6656" s="1"/>
      <c r="CG6656" s="1"/>
      <c r="CH6656" s="1"/>
      <c r="CI6656" s="1"/>
      <c r="CJ6656" s="1"/>
      <c r="CK6656" s="1"/>
      <c r="CL6656" s="1"/>
      <c r="CM6656" s="1"/>
      <c r="CN6656" s="1"/>
      <c r="CO6656" s="1"/>
    </row>
    <row r="6657" spans="1:93" ht="30" customHeight="1" x14ac:dyDescent="0.2">
      <c r="A6657" s="1">
        <v>6651</v>
      </c>
      <c r="B6657" s="1" t="s">
        <v>2558</v>
      </c>
      <c r="C6657" s="1" t="s">
        <v>2806</v>
      </c>
      <c r="D6657" s="28" t="s">
        <v>2807</v>
      </c>
      <c r="E6657" s="28" t="s">
        <v>2808</v>
      </c>
      <c r="F6657" s="1" t="s">
        <v>74</v>
      </c>
      <c r="G6657" s="1">
        <v>5</v>
      </c>
      <c r="H6657" s="1" t="s">
        <v>1059</v>
      </c>
      <c r="I6657" s="1" t="s">
        <v>114</v>
      </c>
      <c r="J6657" s="76">
        <v>557</v>
      </c>
      <c r="K6657" s="76">
        <v>2423647</v>
      </c>
      <c r="L6657" s="29">
        <v>46148</v>
      </c>
      <c r="M6657" s="29" t="s">
        <v>4163</v>
      </c>
      <c r="N6657" s="1" t="s">
        <v>478</v>
      </c>
      <c r="O6657" s="28" t="s">
        <v>1495</v>
      </c>
      <c r="P6657" s="1" t="s">
        <v>322</v>
      </c>
      <c r="Q6657" s="76">
        <v>12</v>
      </c>
      <c r="R6657" s="1"/>
      <c r="S6657" s="76"/>
      <c r="T6657" s="1" t="s">
        <v>115</v>
      </c>
      <c r="U6657" s="1"/>
      <c r="V6657" s="1"/>
      <c r="AC6657" s="93">
        <v>26.5</v>
      </c>
      <c r="AD6657" s="69">
        <v>200</v>
      </c>
      <c r="AE6657" s="33"/>
      <c r="AF6657" s="33"/>
      <c r="AG6657" s="33"/>
      <c r="AX6657" s="37">
        <f t="shared" si="318"/>
        <v>46155</v>
      </c>
      <c r="AY6657" s="1"/>
      <c r="AZ6657" s="1"/>
      <c r="BA6657" s="31"/>
      <c r="BB6657" s="31"/>
      <c r="BC6657" s="1"/>
      <c r="BD6657" s="1"/>
      <c r="BE6657" s="1"/>
      <c r="BF6657" s="1"/>
      <c r="BG6657" s="1"/>
      <c r="BT6657" s="37">
        <f t="shared" si="317"/>
        <v>46176</v>
      </c>
      <c r="BU6657" s="31"/>
      <c r="BW6657" s="33"/>
      <c r="BX6657" s="1"/>
      <c r="BY6657" s="1"/>
      <c r="BZ6657" s="1"/>
      <c r="CA6657" s="1"/>
      <c r="CB6657" s="1"/>
      <c r="CC6657" s="1"/>
      <c r="CE6657" s="1"/>
      <c r="CF6657" s="1"/>
      <c r="CG6657" s="1"/>
      <c r="CH6657" s="1"/>
      <c r="CI6657" s="1"/>
      <c r="CJ6657" s="1"/>
      <c r="CK6657" s="1"/>
      <c r="CL6657" s="1"/>
      <c r="CM6657" s="1"/>
      <c r="CN6657" s="1"/>
      <c r="CO6657" s="1"/>
    </row>
    <row r="6658" spans="1:93" ht="30" customHeight="1" x14ac:dyDescent="0.2">
      <c r="A6658" s="1">
        <v>6652</v>
      </c>
      <c r="B6658" s="1" t="s">
        <v>2809</v>
      </c>
      <c r="C6658" s="1" t="s">
        <v>2810</v>
      </c>
      <c r="D6658" s="28" t="s">
        <v>2811</v>
      </c>
      <c r="E6658" s="28" t="s">
        <v>2812</v>
      </c>
      <c r="F6658" s="1" t="s">
        <v>74</v>
      </c>
      <c r="G6658" s="1">
        <v>6</v>
      </c>
      <c r="H6658" s="1" t="s">
        <v>4209</v>
      </c>
      <c r="I6658" s="1" t="s">
        <v>114</v>
      </c>
      <c r="J6658" s="76">
        <v>303</v>
      </c>
      <c r="K6658" s="76">
        <v>2423648</v>
      </c>
      <c r="L6658" s="29">
        <v>46148</v>
      </c>
      <c r="M6658" s="29" t="s">
        <v>4163</v>
      </c>
      <c r="N6658" s="1" t="s">
        <v>478</v>
      </c>
      <c r="O6658" s="28" t="s">
        <v>1495</v>
      </c>
      <c r="P6658" s="1" t="s">
        <v>323</v>
      </c>
      <c r="Q6658" s="76">
        <v>7</v>
      </c>
      <c r="R6658" s="1"/>
      <c r="S6658" s="76"/>
      <c r="T6658" s="1" t="s">
        <v>115</v>
      </c>
      <c r="U6658" s="1"/>
      <c r="V6658" s="1"/>
      <c r="AC6658" s="93">
        <v>27.5</v>
      </c>
      <c r="AD6658" s="69">
        <v>260</v>
      </c>
      <c r="AE6658" s="33"/>
      <c r="AF6658" s="33"/>
      <c r="AG6658" s="33"/>
      <c r="AX6658" s="37">
        <f t="shared" si="318"/>
        <v>46155</v>
      </c>
      <c r="AY6658" s="1"/>
      <c r="AZ6658" s="1"/>
      <c r="BA6658" s="31"/>
      <c r="BB6658" s="31"/>
      <c r="BC6658" s="1"/>
      <c r="BD6658" s="1"/>
      <c r="BE6658" s="1"/>
      <c r="BF6658" s="1"/>
      <c r="BG6658" s="1"/>
      <c r="BT6658" s="37">
        <f t="shared" si="317"/>
        <v>46176</v>
      </c>
      <c r="BU6658" s="31"/>
      <c r="BW6658" s="33"/>
      <c r="BX6658" s="1"/>
      <c r="BY6658" s="1"/>
      <c r="BZ6658" s="1"/>
      <c r="CA6658" s="1"/>
      <c r="CB6658" s="1"/>
      <c r="CC6658" s="1"/>
      <c r="CE6658" s="1"/>
      <c r="CF6658" s="1"/>
      <c r="CG6658" s="1"/>
      <c r="CH6658" s="1"/>
      <c r="CI6658" s="1"/>
      <c r="CJ6658" s="1"/>
      <c r="CK6658" s="1"/>
      <c r="CL6658" s="1"/>
      <c r="CM6658" s="1"/>
      <c r="CN6658" s="1"/>
      <c r="CO6658" s="1"/>
    </row>
    <row r="6659" spans="1:93" ht="30" customHeight="1" x14ac:dyDescent="0.2">
      <c r="A6659" s="1">
        <v>6653</v>
      </c>
      <c r="B6659" s="1" t="s">
        <v>2813</v>
      </c>
      <c r="C6659" s="1" t="s">
        <v>2814</v>
      </c>
      <c r="D6659" s="28" t="s">
        <v>2815</v>
      </c>
      <c r="E6659" s="28" t="s">
        <v>2816</v>
      </c>
      <c r="F6659" s="1" t="s">
        <v>74</v>
      </c>
      <c r="G6659" s="1">
        <v>1</v>
      </c>
      <c r="H6659" s="1" t="s">
        <v>1059</v>
      </c>
      <c r="I6659" s="1" t="s">
        <v>114</v>
      </c>
      <c r="J6659" s="76">
        <v>557</v>
      </c>
      <c r="K6659" s="76">
        <v>2330810</v>
      </c>
      <c r="L6659" s="29">
        <v>46148</v>
      </c>
      <c r="M6659" s="29" t="s">
        <v>4163</v>
      </c>
      <c r="N6659" s="1" t="s">
        <v>478</v>
      </c>
      <c r="O6659" s="28" t="s">
        <v>1495</v>
      </c>
      <c r="P6659" s="1" t="s">
        <v>323</v>
      </c>
      <c r="Q6659" s="76">
        <v>12</v>
      </c>
      <c r="R6659" s="1"/>
      <c r="S6659" s="76">
        <v>6</v>
      </c>
      <c r="T6659" s="1" t="s">
        <v>115</v>
      </c>
      <c r="U6659" s="1"/>
      <c r="V6659" s="1"/>
      <c r="AC6659" s="93">
        <v>26.5</v>
      </c>
      <c r="AD6659" s="69">
        <v>250</v>
      </c>
      <c r="AE6659" s="33"/>
      <c r="AF6659" s="33"/>
      <c r="AG6659" s="33"/>
      <c r="AX6659" s="37">
        <f t="shared" si="318"/>
        <v>46155</v>
      </c>
      <c r="AY6659" s="1"/>
      <c r="AZ6659" s="1"/>
      <c r="BA6659" s="31"/>
      <c r="BB6659" s="31"/>
      <c r="BC6659" s="1"/>
      <c r="BD6659" s="1"/>
      <c r="BE6659" s="1"/>
      <c r="BF6659" s="1"/>
      <c r="BG6659" s="1"/>
      <c r="BT6659" s="37">
        <f t="shared" si="317"/>
        <v>46176</v>
      </c>
      <c r="BU6659" s="31"/>
      <c r="BW6659" s="33"/>
      <c r="BX6659" s="1"/>
      <c r="BY6659" s="1"/>
      <c r="BZ6659" s="1"/>
      <c r="CA6659" s="1"/>
      <c r="CB6659" s="1"/>
      <c r="CC6659" s="1"/>
      <c r="CE6659" s="1"/>
      <c r="CF6659" s="1"/>
      <c r="CG6659" s="1"/>
      <c r="CH6659" s="1"/>
      <c r="CI6659" s="1"/>
      <c r="CJ6659" s="1"/>
      <c r="CK6659" s="1"/>
      <c r="CL6659" s="1"/>
      <c r="CM6659" s="1"/>
      <c r="CN6659" s="1"/>
      <c r="CO6659" s="1"/>
    </row>
    <row r="6660" spans="1:93" ht="30" customHeight="1" x14ac:dyDescent="0.2">
      <c r="A6660" s="1">
        <v>6654</v>
      </c>
      <c r="B6660" s="1" t="s">
        <v>1491</v>
      </c>
      <c r="C6660" s="1" t="s">
        <v>2817</v>
      </c>
      <c r="D6660" s="28" t="s">
        <v>2818</v>
      </c>
      <c r="E6660" s="28" t="s">
        <v>2819</v>
      </c>
      <c r="F6660" s="1" t="s">
        <v>74</v>
      </c>
      <c r="G6660" s="1">
        <v>4</v>
      </c>
      <c r="H6660" s="1" t="s">
        <v>1059</v>
      </c>
      <c r="I6660" s="1" t="s">
        <v>114</v>
      </c>
      <c r="J6660" s="76">
        <v>553</v>
      </c>
      <c r="K6660" s="76">
        <v>2423657</v>
      </c>
      <c r="L6660" s="29">
        <v>46148</v>
      </c>
      <c r="M6660" s="29" t="s">
        <v>4163</v>
      </c>
      <c r="N6660" s="1" t="s">
        <v>478</v>
      </c>
      <c r="O6660" s="28" t="s">
        <v>1495</v>
      </c>
      <c r="P6660" s="1" t="s">
        <v>323</v>
      </c>
      <c r="Q6660" s="76">
        <v>12</v>
      </c>
      <c r="R6660" s="1"/>
      <c r="S6660" s="76"/>
      <c r="T6660" s="1" t="s">
        <v>115</v>
      </c>
      <c r="U6660" s="1"/>
      <c r="V6660" s="1"/>
      <c r="AC6660" s="93">
        <v>26</v>
      </c>
      <c r="AD6660" s="69">
        <v>250</v>
      </c>
      <c r="AE6660" s="33"/>
      <c r="AF6660" s="33"/>
      <c r="AG6660" s="33"/>
      <c r="AX6660" s="37">
        <f t="shared" si="318"/>
        <v>46155</v>
      </c>
      <c r="AY6660" s="1"/>
      <c r="AZ6660" s="1"/>
      <c r="BA6660" s="31"/>
      <c r="BB6660" s="31"/>
      <c r="BC6660" s="1"/>
      <c r="BD6660" s="1"/>
      <c r="BE6660" s="1"/>
      <c r="BF6660" s="1"/>
      <c r="BG6660" s="1"/>
      <c r="BT6660" s="37">
        <f t="shared" si="317"/>
        <v>46176</v>
      </c>
      <c r="BU6660" s="31"/>
      <c r="BW6660" s="33"/>
      <c r="BX6660" s="1"/>
      <c r="BY6660" s="1"/>
      <c r="BZ6660" s="1"/>
      <c r="CA6660" s="1"/>
      <c r="CB6660" s="1"/>
      <c r="CC6660" s="1"/>
      <c r="CE6660" s="1"/>
      <c r="CF6660" s="1"/>
      <c r="CG6660" s="1"/>
      <c r="CH6660" s="1"/>
      <c r="CI6660" s="1"/>
      <c r="CJ6660" s="1"/>
      <c r="CK6660" s="1"/>
      <c r="CL6660" s="1"/>
      <c r="CM6660" s="1"/>
      <c r="CN6660" s="1"/>
      <c r="CO6660" s="1"/>
    </row>
    <row r="6661" spans="1:93" ht="30" customHeight="1" x14ac:dyDescent="0.2">
      <c r="A6661" s="1">
        <v>6655</v>
      </c>
      <c r="B6661" s="1" t="s">
        <v>2820</v>
      </c>
      <c r="C6661" s="1" t="s">
        <v>2821</v>
      </c>
      <c r="D6661" s="28" t="s">
        <v>2822</v>
      </c>
      <c r="E6661" s="28" t="s">
        <v>2823</v>
      </c>
      <c r="F6661" s="1" t="s">
        <v>74</v>
      </c>
      <c r="G6661" s="1">
        <v>5</v>
      </c>
      <c r="H6661" s="1" t="s">
        <v>1059</v>
      </c>
      <c r="I6661" s="1" t="s">
        <v>114</v>
      </c>
      <c r="J6661" s="76">
        <v>287</v>
      </c>
      <c r="K6661" s="76">
        <v>2423697</v>
      </c>
      <c r="L6661" s="29">
        <v>46150</v>
      </c>
      <c r="M6661" s="29" t="s">
        <v>4163</v>
      </c>
      <c r="N6661" s="1" t="s">
        <v>478</v>
      </c>
      <c r="O6661" s="28" t="s">
        <v>1495</v>
      </c>
      <c r="P6661" s="1" t="s">
        <v>323</v>
      </c>
      <c r="Q6661" s="76">
        <v>8</v>
      </c>
      <c r="R6661" s="1"/>
      <c r="S6661" s="76">
        <v>6</v>
      </c>
      <c r="T6661" s="1" t="s">
        <v>115</v>
      </c>
      <c r="U6661" s="1"/>
      <c r="V6661" s="1"/>
      <c r="AC6661" s="93">
        <v>25.5</v>
      </c>
      <c r="AD6661" s="69">
        <v>250</v>
      </c>
      <c r="AE6661" s="33"/>
      <c r="AF6661" s="33"/>
      <c r="AG6661" s="33"/>
      <c r="AX6661" s="37">
        <f t="shared" si="318"/>
        <v>46157</v>
      </c>
      <c r="AY6661" s="1"/>
      <c r="AZ6661" s="1"/>
      <c r="BA6661" s="31"/>
      <c r="BB6661" s="31"/>
      <c r="BC6661" s="1"/>
      <c r="BD6661" s="1"/>
      <c r="BE6661" s="1"/>
      <c r="BF6661" s="1"/>
      <c r="BG6661" s="1"/>
      <c r="BT6661" s="37">
        <f t="shared" si="317"/>
        <v>46178</v>
      </c>
      <c r="BU6661" s="31"/>
      <c r="BW6661" s="33"/>
      <c r="BX6661" s="1"/>
      <c r="BY6661" s="1"/>
      <c r="BZ6661" s="1"/>
      <c r="CA6661" s="1"/>
      <c r="CB6661" s="1"/>
      <c r="CC6661" s="1"/>
      <c r="CE6661" s="1"/>
      <c r="CF6661" s="1"/>
      <c r="CG6661" s="1"/>
      <c r="CH6661" s="1"/>
      <c r="CI6661" s="1"/>
      <c r="CJ6661" s="1"/>
      <c r="CK6661" s="1"/>
      <c r="CL6661" s="1"/>
      <c r="CM6661" s="1"/>
      <c r="CN6661" s="1"/>
      <c r="CO6661" s="1"/>
    </row>
    <row r="6662" spans="1:93" ht="30" customHeight="1" x14ac:dyDescent="0.2">
      <c r="A6662" s="1">
        <v>6656</v>
      </c>
      <c r="B6662" s="1" t="s">
        <v>2820</v>
      </c>
      <c r="C6662" s="1" t="s">
        <v>2821</v>
      </c>
      <c r="D6662" s="28" t="s">
        <v>2822</v>
      </c>
      <c r="E6662" s="28" t="s">
        <v>2823</v>
      </c>
      <c r="F6662" s="1" t="s">
        <v>74</v>
      </c>
      <c r="G6662" s="1">
        <v>5</v>
      </c>
      <c r="H6662" s="1" t="s">
        <v>1059</v>
      </c>
      <c r="I6662" s="1" t="s">
        <v>114</v>
      </c>
      <c r="J6662" s="76">
        <v>295</v>
      </c>
      <c r="K6662" s="76">
        <v>2330867</v>
      </c>
      <c r="L6662" s="29">
        <v>46150</v>
      </c>
      <c r="M6662" s="29" t="s">
        <v>4163</v>
      </c>
      <c r="N6662" s="1" t="s">
        <v>478</v>
      </c>
      <c r="O6662" s="28" t="s">
        <v>1495</v>
      </c>
      <c r="P6662" s="1" t="s">
        <v>323</v>
      </c>
      <c r="Q6662" s="76">
        <v>8</v>
      </c>
      <c r="R6662" s="1"/>
      <c r="S6662" s="76"/>
      <c r="T6662" s="1" t="s">
        <v>115</v>
      </c>
      <c r="U6662" s="1"/>
      <c r="V6662" s="1"/>
      <c r="AC6662" s="93">
        <v>25</v>
      </c>
      <c r="AD6662" s="69">
        <v>230</v>
      </c>
      <c r="AE6662" s="33"/>
      <c r="AF6662" s="33"/>
      <c r="AG6662" s="33"/>
      <c r="AX6662" s="37">
        <f t="shared" si="318"/>
        <v>46157</v>
      </c>
      <c r="AY6662" s="1"/>
      <c r="AZ6662" s="1"/>
      <c r="BA6662" s="31"/>
      <c r="BB6662" s="31"/>
      <c r="BC6662" s="1"/>
      <c r="BD6662" s="1"/>
      <c r="BE6662" s="1"/>
      <c r="BF6662" s="1"/>
      <c r="BG6662" s="1"/>
      <c r="BT6662" s="37">
        <f t="shared" si="317"/>
        <v>46178</v>
      </c>
      <c r="BU6662" s="31"/>
      <c r="BW6662" s="33"/>
      <c r="BX6662" s="1"/>
      <c r="BY6662" s="1"/>
      <c r="BZ6662" s="1"/>
      <c r="CA6662" s="1"/>
      <c r="CB6662" s="1"/>
      <c r="CC6662" s="1"/>
      <c r="CE6662" s="1"/>
      <c r="CF6662" s="1"/>
      <c r="CG6662" s="1"/>
      <c r="CH6662" s="1"/>
      <c r="CI6662" s="1"/>
      <c r="CJ6662" s="1"/>
      <c r="CK6662" s="1"/>
      <c r="CL6662" s="1"/>
      <c r="CM6662" s="1"/>
      <c r="CN6662" s="1"/>
      <c r="CO6662" s="1"/>
    </row>
    <row r="6663" spans="1:93" ht="30" customHeight="1" x14ac:dyDescent="0.2">
      <c r="A6663" s="1">
        <v>6657</v>
      </c>
      <c r="B6663" s="1" t="s">
        <v>2820</v>
      </c>
      <c r="C6663" s="1" t="s">
        <v>2821</v>
      </c>
      <c r="D6663" s="28" t="s">
        <v>2822</v>
      </c>
      <c r="E6663" s="28" t="s">
        <v>2823</v>
      </c>
      <c r="F6663" s="1" t="s">
        <v>74</v>
      </c>
      <c r="G6663" s="1">
        <v>5</v>
      </c>
      <c r="H6663" s="1" t="s">
        <v>1059</v>
      </c>
      <c r="I6663" s="1" t="s">
        <v>114</v>
      </c>
      <c r="J6663" s="76">
        <v>303</v>
      </c>
      <c r="K6663" s="76">
        <v>2330873</v>
      </c>
      <c r="L6663" s="29">
        <v>46150</v>
      </c>
      <c r="M6663" s="29" t="s">
        <v>4163</v>
      </c>
      <c r="N6663" s="1" t="s">
        <v>478</v>
      </c>
      <c r="O6663" s="28" t="s">
        <v>1495</v>
      </c>
      <c r="P6663" s="1" t="s">
        <v>323</v>
      </c>
      <c r="Q6663" s="76">
        <v>8</v>
      </c>
      <c r="R6663" s="1"/>
      <c r="S6663" s="76"/>
      <c r="T6663" s="1" t="s">
        <v>115</v>
      </c>
      <c r="U6663" s="1"/>
      <c r="V6663" s="1"/>
      <c r="AC6663" s="93">
        <v>26.5</v>
      </c>
      <c r="AD6663" s="69">
        <v>230</v>
      </c>
      <c r="AE6663" s="33"/>
      <c r="AF6663" s="33"/>
      <c r="AG6663" s="33"/>
      <c r="AX6663" s="37">
        <f t="shared" si="318"/>
        <v>46157</v>
      </c>
      <c r="AY6663" s="1"/>
      <c r="AZ6663" s="1"/>
      <c r="BA6663" s="31"/>
      <c r="BB6663" s="31"/>
      <c r="BC6663" s="1"/>
      <c r="BD6663" s="1"/>
      <c r="BE6663" s="1"/>
      <c r="BF6663" s="1"/>
      <c r="BG6663" s="1"/>
      <c r="BT6663" s="37">
        <f t="shared" ref="BT6663:BT6726" si="319">IF(L6663=0, 0, L6663+28)</f>
        <v>46178</v>
      </c>
      <c r="BU6663" s="31"/>
      <c r="BW6663" s="33"/>
      <c r="BX6663" s="1"/>
      <c r="BY6663" s="1"/>
      <c r="BZ6663" s="1"/>
      <c r="CA6663" s="1"/>
      <c r="CB6663" s="1"/>
      <c r="CC6663" s="1"/>
      <c r="CE6663" s="1"/>
      <c r="CF6663" s="1"/>
      <c r="CG6663" s="1"/>
      <c r="CH6663" s="1"/>
      <c r="CI6663" s="1"/>
      <c r="CJ6663" s="1"/>
      <c r="CK6663" s="1"/>
      <c r="CL6663" s="1"/>
      <c r="CM6663" s="1"/>
      <c r="CN6663" s="1"/>
      <c r="CO6663" s="1"/>
    </row>
    <row r="6664" spans="1:93" ht="30" customHeight="1" x14ac:dyDescent="0.2">
      <c r="A6664" s="1">
        <v>6658</v>
      </c>
      <c r="B6664" s="1" t="s">
        <v>2820</v>
      </c>
      <c r="C6664" s="1" t="s">
        <v>2821</v>
      </c>
      <c r="D6664" s="28" t="s">
        <v>2822</v>
      </c>
      <c r="E6664" s="28" t="s">
        <v>2823</v>
      </c>
      <c r="F6664" s="1" t="s">
        <v>74</v>
      </c>
      <c r="G6664" s="1">
        <v>5</v>
      </c>
      <c r="H6664" s="1" t="s">
        <v>1059</v>
      </c>
      <c r="I6664" s="1" t="s">
        <v>114</v>
      </c>
      <c r="J6664" s="76">
        <v>295</v>
      </c>
      <c r="K6664" s="76">
        <v>2423707</v>
      </c>
      <c r="L6664" s="29">
        <v>46150</v>
      </c>
      <c r="M6664" s="29" t="s">
        <v>4163</v>
      </c>
      <c r="N6664" s="1" t="s">
        <v>478</v>
      </c>
      <c r="O6664" s="28" t="s">
        <v>1495</v>
      </c>
      <c r="P6664" s="1" t="s">
        <v>323</v>
      </c>
      <c r="Q6664" s="76">
        <v>8</v>
      </c>
      <c r="R6664" s="1"/>
      <c r="S6664" s="76"/>
      <c r="T6664" s="1" t="s">
        <v>115</v>
      </c>
      <c r="U6664" s="1"/>
      <c r="V6664" s="1"/>
      <c r="AC6664" s="93">
        <v>25</v>
      </c>
      <c r="AD6664" s="69">
        <v>260</v>
      </c>
      <c r="AE6664" s="33"/>
      <c r="AF6664" s="33"/>
      <c r="AG6664" s="33"/>
      <c r="AX6664" s="37">
        <f t="shared" si="318"/>
        <v>46157</v>
      </c>
      <c r="AY6664" s="1"/>
      <c r="AZ6664" s="1"/>
      <c r="BA6664" s="31"/>
      <c r="BB6664" s="31"/>
      <c r="BC6664" s="1"/>
      <c r="BD6664" s="1"/>
      <c r="BE6664" s="1"/>
      <c r="BF6664" s="1"/>
      <c r="BG6664" s="1"/>
      <c r="BT6664" s="37">
        <f t="shared" si="319"/>
        <v>46178</v>
      </c>
      <c r="BU6664" s="31"/>
      <c r="BW6664" s="33"/>
      <c r="BX6664" s="1"/>
      <c r="BY6664" s="1"/>
      <c r="BZ6664" s="1"/>
      <c r="CA6664" s="1"/>
      <c r="CB6664" s="1"/>
      <c r="CC6664" s="1"/>
      <c r="CE6664" s="1"/>
      <c r="CF6664" s="1"/>
      <c r="CG6664" s="1"/>
      <c r="CH6664" s="1"/>
      <c r="CI6664" s="1"/>
      <c r="CJ6664" s="1"/>
      <c r="CK6664" s="1"/>
      <c r="CL6664" s="1"/>
      <c r="CM6664" s="1"/>
      <c r="CN6664" s="1"/>
      <c r="CO6664" s="1"/>
    </row>
    <row r="6665" spans="1:93" ht="30" customHeight="1" x14ac:dyDescent="0.2">
      <c r="A6665" s="1">
        <v>6659</v>
      </c>
      <c r="B6665" s="1" t="s">
        <v>2824</v>
      </c>
      <c r="C6665" s="1" t="s">
        <v>3908</v>
      </c>
      <c r="D6665" s="28" t="s">
        <v>2825</v>
      </c>
      <c r="E6665" s="28" t="s">
        <v>2826</v>
      </c>
      <c r="F6665" s="1" t="s">
        <v>74</v>
      </c>
      <c r="G6665" s="1">
        <v>5</v>
      </c>
      <c r="H6665" s="1" t="s">
        <v>1059</v>
      </c>
      <c r="I6665" s="1" t="s">
        <v>114</v>
      </c>
      <c r="J6665" s="76">
        <v>558</v>
      </c>
      <c r="K6665" s="76">
        <v>2423711</v>
      </c>
      <c r="L6665" s="29">
        <v>46150</v>
      </c>
      <c r="M6665" s="29" t="s">
        <v>4163</v>
      </c>
      <c r="N6665" s="1" t="s">
        <v>478</v>
      </c>
      <c r="O6665" s="28" t="s">
        <v>1495</v>
      </c>
      <c r="P6665" s="1" t="s">
        <v>323</v>
      </c>
      <c r="Q6665" s="76">
        <v>8</v>
      </c>
      <c r="R6665" s="1"/>
      <c r="S6665" s="76"/>
      <c r="T6665" s="1" t="s">
        <v>115</v>
      </c>
      <c r="U6665" s="1"/>
      <c r="V6665" s="1"/>
      <c r="AC6665" s="93">
        <v>25.5</v>
      </c>
      <c r="AD6665" s="69">
        <v>250</v>
      </c>
      <c r="AE6665" s="33"/>
      <c r="AF6665" s="33"/>
      <c r="AG6665" s="33"/>
      <c r="AX6665" s="37">
        <f t="shared" si="318"/>
        <v>46157</v>
      </c>
      <c r="AY6665" s="1"/>
      <c r="AZ6665" s="1"/>
      <c r="BA6665" s="31"/>
      <c r="BB6665" s="31"/>
      <c r="BC6665" s="1"/>
      <c r="BD6665" s="1"/>
      <c r="BE6665" s="1"/>
      <c r="BF6665" s="1"/>
      <c r="BG6665" s="1"/>
      <c r="BT6665" s="37">
        <f t="shared" si="319"/>
        <v>46178</v>
      </c>
      <c r="BU6665" s="31"/>
      <c r="BW6665" s="33"/>
      <c r="BX6665" s="1"/>
      <c r="BY6665" s="1"/>
      <c r="BZ6665" s="1"/>
      <c r="CA6665" s="1"/>
      <c r="CB6665" s="1"/>
      <c r="CC6665" s="1"/>
      <c r="CE6665" s="1"/>
      <c r="CF6665" s="1"/>
      <c r="CG6665" s="1"/>
      <c r="CH6665" s="1"/>
      <c r="CI6665" s="1"/>
      <c r="CJ6665" s="1"/>
      <c r="CK6665" s="1"/>
      <c r="CL6665" s="1"/>
      <c r="CM6665" s="1"/>
      <c r="CN6665" s="1"/>
      <c r="CO6665" s="1"/>
    </row>
    <row r="6666" spans="1:93" ht="30" customHeight="1" x14ac:dyDescent="0.2">
      <c r="A6666" s="1">
        <v>6660</v>
      </c>
      <c r="B6666" s="1" t="s">
        <v>2827</v>
      </c>
      <c r="C6666" s="1" t="s">
        <v>2828</v>
      </c>
      <c r="D6666" s="28" t="s">
        <v>2829</v>
      </c>
      <c r="E6666" s="28" t="s">
        <v>2135</v>
      </c>
      <c r="F6666" s="1" t="s">
        <v>74</v>
      </c>
      <c r="G6666" s="1">
        <v>1</v>
      </c>
      <c r="H6666" s="1" t="s">
        <v>1059</v>
      </c>
      <c r="I6666" s="1" t="s">
        <v>114</v>
      </c>
      <c r="J6666" s="76">
        <v>403</v>
      </c>
      <c r="K6666" s="76">
        <v>2330862</v>
      </c>
      <c r="L6666" s="29">
        <v>46150</v>
      </c>
      <c r="M6666" s="29" t="s">
        <v>4163</v>
      </c>
      <c r="N6666" s="1" t="s">
        <v>478</v>
      </c>
      <c r="O6666" s="28" t="s">
        <v>1495</v>
      </c>
      <c r="P6666" s="1" t="s">
        <v>323</v>
      </c>
      <c r="Q6666" s="76">
        <v>2</v>
      </c>
      <c r="R6666" s="1"/>
      <c r="S6666" s="76"/>
      <c r="T6666" s="1" t="s">
        <v>115</v>
      </c>
      <c r="U6666" s="1"/>
      <c r="V6666" s="1"/>
      <c r="AC6666" s="93" t="s">
        <v>103</v>
      </c>
      <c r="AD6666" s="69" t="s">
        <v>103</v>
      </c>
      <c r="AE6666" s="33"/>
      <c r="AF6666" s="33"/>
      <c r="AG6666" s="33"/>
      <c r="AX6666" s="37">
        <f t="shared" si="318"/>
        <v>46157</v>
      </c>
      <c r="AY6666" s="1"/>
      <c r="AZ6666" s="1"/>
      <c r="BA6666" s="31"/>
      <c r="BB6666" s="31"/>
      <c r="BC6666" s="1"/>
      <c r="BD6666" s="1"/>
      <c r="BE6666" s="1"/>
      <c r="BF6666" s="1"/>
      <c r="BG6666" s="1"/>
      <c r="BT6666" s="37">
        <f t="shared" si="319"/>
        <v>46178</v>
      </c>
      <c r="BU6666" s="31"/>
      <c r="BW6666" s="33"/>
      <c r="BX6666" s="1"/>
      <c r="BY6666" s="1"/>
      <c r="BZ6666" s="1"/>
      <c r="CA6666" s="1"/>
      <c r="CB6666" s="1"/>
      <c r="CC6666" s="1"/>
      <c r="CE6666" s="1"/>
      <c r="CF6666" s="1"/>
      <c r="CG6666" s="1"/>
      <c r="CH6666" s="1"/>
      <c r="CI6666" s="1"/>
      <c r="CJ6666" s="1"/>
      <c r="CK6666" s="1"/>
      <c r="CL6666" s="1"/>
      <c r="CM6666" s="1"/>
      <c r="CN6666" s="1"/>
      <c r="CO6666" s="1"/>
    </row>
    <row r="6667" spans="1:93" ht="30" customHeight="1" x14ac:dyDescent="0.2">
      <c r="A6667" s="1">
        <v>6661</v>
      </c>
      <c r="B6667" s="1" t="s">
        <v>2827</v>
      </c>
      <c r="C6667" s="1" t="s">
        <v>2828</v>
      </c>
      <c r="D6667" s="28" t="s">
        <v>2829</v>
      </c>
      <c r="E6667" s="28" t="s">
        <v>2135</v>
      </c>
      <c r="F6667" s="1" t="s">
        <v>74</v>
      </c>
      <c r="G6667" s="1">
        <v>1</v>
      </c>
      <c r="H6667" s="1" t="s">
        <v>1059</v>
      </c>
      <c r="I6667" s="1" t="s">
        <v>114</v>
      </c>
      <c r="J6667" s="76">
        <v>393</v>
      </c>
      <c r="K6667" s="76">
        <v>2423696</v>
      </c>
      <c r="L6667" s="29">
        <v>46150</v>
      </c>
      <c r="M6667" s="29" t="s">
        <v>4163</v>
      </c>
      <c r="N6667" s="1" t="s">
        <v>478</v>
      </c>
      <c r="O6667" s="28" t="s">
        <v>1495</v>
      </c>
      <c r="P6667" s="1" t="s">
        <v>323</v>
      </c>
      <c r="Q6667" s="76">
        <v>10</v>
      </c>
      <c r="R6667" s="1"/>
      <c r="S6667" s="76"/>
      <c r="T6667" s="1" t="s">
        <v>115</v>
      </c>
      <c r="U6667" s="1"/>
      <c r="V6667" s="1"/>
      <c r="AC6667" s="93">
        <v>24.5</v>
      </c>
      <c r="AD6667" s="69">
        <v>255</v>
      </c>
      <c r="AE6667" s="33"/>
      <c r="AF6667" s="33"/>
      <c r="AG6667" s="33"/>
      <c r="AX6667" s="37">
        <f t="shared" si="318"/>
        <v>46157</v>
      </c>
      <c r="AY6667" s="1"/>
      <c r="AZ6667" s="1"/>
      <c r="BA6667" s="31"/>
      <c r="BB6667" s="31"/>
      <c r="BC6667" s="1"/>
      <c r="BD6667" s="1"/>
      <c r="BE6667" s="1"/>
      <c r="BF6667" s="1"/>
      <c r="BG6667" s="1"/>
      <c r="BT6667" s="37">
        <f t="shared" si="319"/>
        <v>46178</v>
      </c>
      <c r="BU6667" s="31"/>
      <c r="BW6667" s="33"/>
      <c r="BX6667" s="1"/>
      <c r="BY6667" s="1"/>
      <c r="BZ6667" s="1"/>
      <c r="CA6667" s="1"/>
      <c r="CB6667" s="1"/>
      <c r="CC6667" s="1"/>
      <c r="CE6667" s="1"/>
      <c r="CF6667" s="1"/>
      <c r="CG6667" s="1"/>
      <c r="CH6667" s="1"/>
      <c r="CI6667" s="1"/>
      <c r="CJ6667" s="1"/>
      <c r="CK6667" s="1"/>
      <c r="CL6667" s="1"/>
      <c r="CM6667" s="1"/>
      <c r="CN6667" s="1"/>
      <c r="CO6667" s="1"/>
    </row>
    <row r="6668" spans="1:93" ht="30" customHeight="1" x14ac:dyDescent="0.2">
      <c r="A6668" s="1">
        <v>6662</v>
      </c>
      <c r="B6668" s="1" t="s">
        <v>2827</v>
      </c>
      <c r="C6668" s="1" t="s">
        <v>2828</v>
      </c>
      <c r="D6668" s="28" t="s">
        <v>2829</v>
      </c>
      <c r="E6668" s="28" t="s">
        <v>2135</v>
      </c>
      <c r="F6668" s="1" t="s">
        <v>74</v>
      </c>
      <c r="G6668" s="1">
        <v>1</v>
      </c>
      <c r="H6668" s="1" t="s">
        <v>1059</v>
      </c>
      <c r="I6668" s="1" t="s">
        <v>114</v>
      </c>
      <c r="J6668" s="76">
        <v>274</v>
      </c>
      <c r="K6668" s="76">
        <v>2423698</v>
      </c>
      <c r="L6668" s="29">
        <v>46150</v>
      </c>
      <c r="M6668" s="29" t="s">
        <v>4163</v>
      </c>
      <c r="N6668" s="1" t="s">
        <v>478</v>
      </c>
      <c r="O6668" s="28" t="s">
        <v>1495</v>
      </c>
      <c r="P6668" s="1" t="s">
        <v>323</v>
      </c>
      <c r="Q6668" s="76">
        <v>8</v>
      </c>
      <c r="R6668" s="1"/>
      <c r="S6668" s="76">
        <v>6</v>
      </c>
      <c r="T6668" s="1" t="s">
        <v>115</v>
      </c>
      <c r="U6668" s="1"/>
      <c r="V6668" s="1"/>
      <c r="AC6668" s="93">
        <v>26</v>
      </c>
      <c r="AD6668" s="69">
        <v>250</v>
      </c>
      <c r="AE6668" s="33"/>
      <c r="AF6668" s="33"/>
      <c r="AG6668" s="33"/>
      <c r="AX6668" s="37">
        <f t="shared" si="318"/>
        <v>46157</v>
      </c>
      <c r="AY6668" s="1"/>
      <c r="AZ6668" s="1"/>
      <c r="BA6668" s="31"/>
      <c r="BB6668" s="31"/>
      <c r="BC6668" s="1"/>
      <c r="BD6668" s="1"/>
      <c r="BE6668" s="1"/>
      <c r="BF6668" s="1"/>
      <c r="BG6668" s="1"/>
      <c r="BT6668" s="37">
        <f t="shared" si="319"/>
        <v>46178</v>
      </c>
      <c r="BU6668" s="31"/>
      <c r="BW6668" s="33"/>
      <c r="BX6668" s="1"/>
      <c r="BY6668" s="1"/>
      <c r="BZ6668" s="1"/>
      <c r="CA6668" s="1"/>
      <c r="CB6668" s="1"/>
      <c r="CC6668" s="1"/>
      <c r="CE6668" s="1"/>
      <c r="CF6668" s="1"/>
      <c r="CG6668" s="1"/>
      <c r="CH6668" s="1"/>
      <c r="CI6668" s="1"/>
      <c r="CJ6668" s="1"/>
      <c r="CK6668" s="1"/>
      <c r="CL6668" s="1"/>
      <c r="CM6668" s="1"/>
      <c r="CN6668" s="1"/>
      <c r="CO6668" s="1"/>
    </row>
    <row r="6669" spans="1:93" ht="30" customHeight="1" x14ac:dyDescent="0.2">
      <c r="A6669" s="1">
        <v>6663</v>
      </c>
      <c r="B6669" s="1" t="s">
        <v>2827</v>
      </c>
      <c r="C6669" s="1" t="s">
        <v>2828</v>
      </c>
      <c r="D6669" s="28" t="s">
        <v>2829</v>
      </c>
      <c r="E6669" s="28" t="s">
        <v>2135</v>
      </c>
      <c r="F6669" s="1" t="s">
        <v>74</v>
      </c>
      <c r="G6669" s="1">
        <v>1</v>
      </c>
      <c r="H6669" s="1" t="s">
        <v>1059</v>
      </c>
      <c r="I6669" s="1" t="s">
        <v>114</v>
      </c>
      <c r="J6669" s="76">
        <v>554</v>
      </c>
      <c r="K6669" s="76">
        <v>2423699</v>
      </c>
      <c r="L6669" s="29">
        <v>46150</v>
      </c>
      <c r="M6669" s="29" t="s">
        <v>4163</v>
      </c>
      <c r="N6669" s="1" t="s">
        <v>478</v>
      </c>
      <c r="O6669" s="28" t="s">
        <v>1495</v>
      </c>
      <c r="P6669" s="1" t="s">
        <v>323</v>
      </c>
      <c r="Q6669" s="76">
        <v>12</v>
      </c>
      <c r="R6669" s="1"/>
      <c r="S6669" s="76"/>
      <c r="T6669" s="1" t="s">
        <v>115</v>
      </c>
      <c r="U6669" s="1"/>
      <c r="V6669" s="1"/>
      <c r="AC6669" s="93">
        <v>26.5</v>
      </c>
      <c r="AD6669" s="69">
        <v>240</v>
      </c>
      <c r="AE6669" s="33"/>
      <c r="AF6669" s="33"/>
      <c r="AG6669" s="33"/>
      <c r="AX6669" s="37">
        <f t="shared" si="318"/>
        <v>46157</v>
      </c>
      <c r="AY6669" s="1"/>
      <c r="AZ6669" s="1"/>
      <c r="BA6669" s="31"/>
      <c r="BB6669" s="31"/>
      <c r="BC6669" s="1"/>
      <c r="BD6669" s="1"/>
      <c r="BE6669" s="1"/>
      <c r="BF6669" s="1"/>
      <c r="BG6669" s="1"/>
      <c r="BT6669" s="37">
        <f t="shared" si="319"/>
        <v>46178</v>
      </c>
      <c r="BU6669" s="31"/>
      <c r="BW6669" s="33"/>
      <c r="BX6669" s="1"/>
      <c r="BY6669" s="1"/>
      <c r="BZ6669" s="1"/>
      <c r="CA6669" s="1"/>
      <c r="CB6669" s="1"/>
      <c r="CC6669" s="1"/>
      <c r="CE6669" s="1"/>
      <c r="CF6669" s="1"/>
      <c r="CG6669" s="1"/>
      <c r="CH6669" s="1"/>
      <c r="CI6669" s="1"/>
      <c r="CJ6669" s="1"/>
      <c r="CK6669" s="1"/>
      <c r="CL6669" s="1"/>
      <c r="CM6669" s="1"/>
      <c r="CN6669" s="1"/>
      <c r="CO6669" s="1"/>
    </row>
    <row r="6670" spans="1:93" ht="30" customHeight="1" x14ac:dyDescent="0.2">
      <c r="A6670" s="1">
        <v>6664</v>
      </c>
      <c r="B6670" s="1" t="s">
        <v>2827</v>
      </c>
      <c r="C6670" s="1" t="s">
        <v>2828</v>
      </c>
      <c r="D6670" s="28" t="s">
        <v>2829</v>
      </c>
      <c r="E6670" s="28" t="s">
        <v>2135</v>
      </c>
      <c r="F6670" s="1" t="s">
        <v>74</v>
      </c>
      <c r="G6670" s="1">
        <v>1</v>
      </c>
      <c r="H6670" s="1" t="s">
        <v>1059</v>
      </c>
      <c r="I6670" s="1" t="s">
        <v>114</v>
      </c>
      <c r="J6670" s="76">
        <v>302</v>
      </c>
      <c r="K6670" s="76">
        <v>2423701</v>
      </c>
      <c r="L6670" s="29">
        <v>46150</v>
      </c>
      <c r="M6670" s="29" t="s">
        <v>4163</v>
      </c>
      <c r="N6670" s="1" t="s">
        <v>478</v>
      </c>
      <c r="O6670" s="28" t="s">
        <v>1495</v>
      </c>
      <c r="P6670" s="1" t="s">
        <v>323</v>
      </c>
      <c r="Q6670" s="76">
        <v>8</v>
      </c>
      <c r="R6670" s="1"/>
      <c r="S6670" s="76"/>
      <c r="T6670" s="1" t="s">
        <v>115</v>
      </c>
      <c r="U6670" s="1"/>
      <c r="V6670" s="1"/>
      <c r="AC6670" s="93">
        <v>25</v>
      </c>
      <c r="AD6670" s="69">
        <v>260</v>
      </c>
      <c r="AE6670" s="33"/>
      <c r="AF6670" s="33"/>
      <c r="AG6670" s="33"/>
      <c r="AX6670" s="37">
        <f t="shared" si="318"/>
        <v>46157</v>
      </c>
      <c r="AY6670" s="1"/>
      <c r="AZ6670" s="1"/>
      <c r="BA6670" s="31"/>
      <c r="BB6670" s="31"/>
      <c r="BC6670" s="1"/>
      <c r="BD6670" s="1"/>
      <c r="BE6670" s="1"/>
      <c r="BF6670" s="1"/>
      <c r="BG6670" s="1"/>
      <c r="BT6670" s="37">
        <f t="shared" si="319"/>
        <v>46178</v>
      </c>
      <c r="BU6670" s="31"/>
      <c r="BW6670" s="33"/>
      <c r="BX6670" s="1"/>
      <c r="BY6670" s="1"/>
      <c r="BZ6670" s="1"/>
      <c r="CA6670" s="1"/>
      <c r="CB6670" s="1"/>
      <c r="CC6670" s="1"/>
      <c r="CE6670" s="1"/>
      <c r="CF6670" s="1"/>
      <c r="CG6670" s="1"/>
      <c r="CH6670" s="1"/>
      <c r="CI6670" s="1"/>
      <c r="CJ6670" s="1"/>
      <c r="CK6670" s="1"/>
      <c r="CL6670" s="1"/>
      <c r="CM6670" s="1"/>
      <c r="CN6670" s="1"/>
      <c r="CO6670" s="1"/>
    </row>
    <row r="6671" spans="1:93" ht="30" customHeight="1" x14ac:dyDescent="0.2">
      <c r="A6671" s="1">
        <v>6665</v>
      </c>
      <c r="B6671" s="1" t="s">
        <v>2827</v>
      </c>
      <c r="C6671" s="1" t="s">
        <v>2828</v>
      </c>
      <c r="D6671" s="28" t="s">
        <v>2829</v>
      </c>
      <c r="E6671" s="28" t="s">
        <v>2135</v>
      </c>
      <c r="F6671" s="1" t="s">
        <v>74</v>
      </c>
      <c r="G6671" s="1">
        <v>1</v>
      </c>
      <c r="H6671" s="1" t="s">
        <v>1059</v>
      </c>
      <c r="I6671" s="1" t="s">
        <v>114</v>
      </c>
      <c r="J6671" s="76">
        <v>391</v>
      </c>
      <c r="K6671" s="76">
        <v>2423702</v>
      </c>
      <c r="L6671" s="29">
        <v>46150</v>
      </c>
      <c r="M6671" s="29" t="s">
        <v>4163</v>
      </c>
      <c r="N6671" s="1" t="s">
        <v>478</v>
      </c>
      <c r="O6671" s="28" t="s">
        <v>1495</v>
      </c>
      <c r="P6671" s="1" t="s">
        <v>323</v>
      </c>
      <c r="Q6671" s="76">
        <v>9</v>
      </c>
      <c r="R6671" s="1"/>
      <c r="S6671" s="76"/>
      <c r="T6671" s="1" t="s">
        <v>115</v>
      </c>
      <c r="U6671" s="1"/>
      <c r="V6671" s="1"/>
      <c r="AC6671" s="93">
        <v>26</v>
      </c>
      <c r="AD6671" s="69">
        <v>250</v>
      </c>
      <c r="AE6671" s="33"/>
      <c r="AF6671" s="33"/>
      <c r="AG6671" s="33"/>
      <c r="AX6671" s="37">
        <f t="shared" si="318"/>
        <v>46157</v>
      </c>
      <c r="AY6671" s="1"/>
      <c r="AZ6671" s="1"/>
      <c r="BA6671" s="31"/>
      <c r="BB6671" s="31"/>
      <c r="BC6671" s="1"/>
      <c r="BD6671" s="1"/>
      <c r="BE6671" s="1"/>
      <c r="BF6671" s="1"/>
      <c r="BG6671" s="1"/>
      <c r="BT6671" s="37">
        <f t="shared" si="319"/>
        <v>46178</v>
      </c>
      <c r="BU6671" s="31"/>
      <c r="BW6671" s="33"/>
      <c r="BX6671" s="1"/>
      <c r="BY6671" s="1"/>
      <c r="BZ6671" s="1"/>
      <c r="CA6671" s="1"/>
      <c r="CB6671" s="1"/>
      <c r="CC6671" s="1"/>
      <c r="CE6671" s="1"/>
      <c r="CF6671" s="1"/>
      <c r="CG6671" s="1"/>
      <c r="CH6671" s="1"/>
      <c r="CI6671" s="1"/>
      <c r="CJ6671" s="1"/>
      <c r="CK6671" s="1"/>
      <c r="CL6671" s="1"/>
      <c r="CM6671" s="1"/>
      <c r="CN6671" s="1"/>
      <c r="CO6671" s="1"/>
    </row>
    <row r="6672" spans="1:93" ht="30" customHeight="1" x14ac:dyDescent="0.2">
      <c r="A6672" s="1">
        <v>6666</v>
      </c>
      <c r="B6672" s="1" t="s">
        <v>2827</v>
      </c>
      <c r="C6672" s="1" t="s">
        <v>2828</v>
      </c>
      <c r="D6672" s="28" t="s">
        <v>2829</v>
      </c>
      <c r="E6672" s="28" t="s">
        <v>2135</v>
      </c>
      <c r="F6672" s="1" t="s">
        <v>74</v>
      </c>
      <c r="G6672" s="1">
        <v>1</v>
      </c>
      <c r="H6672" s="1" t="s">
        <v>1059</v>
      </c>
      <c r="I6672" s="1" t="s">
        <v>114</v>
      </c>
      <c r="J6672" s="76">
        <v>558</v>
      </c>
      <c r="K6672" s="76">
        <v>2330871</v>
      </c>
      <c r="L6672" s="29">
        <v>46150</v>
      </c>
      <c r="M6672" s="29" t="s">
        <v>4163</v>
      </c>
      <c r="N6672" s="1" t="s">
        <v>478</v>
      </c>
      <c r="O6672" s="28" t="s">
        <v>1495</v>
      </c>
      <c r="P6672" s="1" t="s">
        <v>323</v>
      </c>
      <c r="Q6672" s="76">
        <v>12</v>
      </c>
      <c r="R6672" s="1"/>
      <c r="S6672" s="76"/>
      <c r="T6672" s="1" t="s">
        <v>115</v>
      </c>
      <c r="U6672" s="1"/>
      <c r="V6672" s="1"/>
      <c r="AC6672" s="93">
        <v>25</v>
      </c>
      <c r="AD6672" s="69">
        <v>230</v>
      </c>
      <c r="AE6672" s="33"/>
      <c r="AF6672" s="33"/>
      <c r="AG6672" s="33"/>
      <c r="AX6672" s="37">
        <f t="shared" si="318"/>
        <v>46157</v>
      </c>
      <c r="AY6672" s="1"/>
      <c r="AZ6672" s="1"/>
      <c r="BA6672" s="31"/>
      <c r="BB6672" s="31"/>
      <c r="BC6672" s="1"/>
      <c r="BD6672" s="1"/>
      <c r="BE6672" s="1"/>
      <c r="BF6672" s="1"/>
      <c r="BG6672" s="1"/>
      <c r="BT6672" s="37">
        <f t="shared" si="319"/>
        <v>46178</v>
      </c>
      <c r="BU6672" s="31"/>
      <c r="BW6672" s="33"/>
      <c r="BX6672" s="1"/>
      <c r="BY6672" s="1"/>
      <c r="BZ6672" s="1"/>
      <c r="CA6672" s="1"/>
      <c r="CB6672" s="1"/>
      <c r="CC6672" s="1"/>
      <c r="CE6672" s="1"/>
      <c r="CF6672" s="1"/>
      <c r="CG6672" s="1"/>
      <c r="CH6672" s="1"/>
      <c r="CI6672" s="1"/>
      <c r="CJ6672" s="1"/>
      <c r="CK6672" s="1"/>
      <c r="CL6672" s="1"/>
      <c r="CM6672" s="1"/>
      <c r="CN6672" s="1"/>
      <c r="CO6672" s="1"/>
    </row>
    <row r="6673" spans="1:93" ht="30" customHeight="1" x14ac:dyDescent="0.2">
      <c r="A6673" s="1">
        <v>6667</v>
      </c>
      <c r="B6673" s="1" t="s">
        <v>2827</v>
      </c>
      <c r="C6673" s="1" t="s">
        <v>2828</v>
      </c>
      <c r="D6673" s="28" t="s">
        <v>2829</v>
      </c>
      <c r="E6673" s="28" t="s">
        <v>2135</v>
      </c>
      <c r="F6673" s="1" t="s">
        <v>74</v>
      </c>
      <c r="G6673" s="1">
        <v>1</v>
      </c>
      <c r="H6673" s="1" t="s">
        <v>1059</v>
      </c>
      <c r="I6673" s="1" t="s">
        <v>114</v>
      </c>
      <c r="J6673" s="76">
        <v>403</v>
      </c>
      <c r="K6673" s="76">
        <v>2330872</v>
      </c>
      <c r="L6673" s="29">
        <v>46150</v>
      </c>
      <c r="M6673" s="29" t="s">
        <v>4163</v>
      </c>
      <c r="N6673" s="1" t="s">
        <v>478</v>
      </c>
      <c r="O6673" s="28" t="s">
        <v>1495</v>
      </c>
      <c r="P6673" s="1" t="s">
        <v>323</v>
      </c>
      <c r="Q6673" s="76">
        <v>9</v>
      </c>
      <c r="R6673" s="1"/>
      <c r="S6673" s="76"/>
      <c r="T6673" s="1" t="s">
        <v>115</v>
      </c>
      <c r="U6673" s="1"/>
      <c r="V6673" s="1"/>
      <c r="AC6673" s="93">
        <v>25</v>
      </c>
      <c r="AD6673" s="69">
        <v>230</v>
      </c>
      <c r="AE6673" s="33"/>
      <c r="AF6673" s="33"/>
      <c r="AG6673" s="33"/>
      <c r="AX6673" s="37">
        <f t="shared" si="318"/>
        <v>46157</v>
      </c>
      <c r="AY6673" s="1"/>
      <c r="AZ6673" s="1"/>
      <c r="BA6673" s="31"/>
      <c r="BB6673" s="31"/>
      <c r="BC6673" s="1"/>
      <c r="BD6673" s="1"/>
      <c r="BE6673" s="1"/>
      <c r="BF6673" s="1"/>
      <c r="BG6673" s="1"/>
      <c r="BT6673" s="37">
        <f t="shared" si="319"/>
        <v>46178</v>
      </c>
      <c r="BU6673" s="31"/>
      <c r="BW6673" s="33"/>
      <c r="BX6673" s="1"/>
      <c r="BY6673" s="1"/>
      <c r="BZ6673" s="1"/>
      <c r="CA6673" s="1"/>
      <c r="CB6673" s="1"/>
      <c r="CC6673" s="1"/>
      <c r="CE6673" s="1"/>
      <c r="CF6673" s="1"/>
      <c r="CG6673" s="1"/>
      <c r="CH6673" s="1"/>
      <c r="CI6673" s="1"/>
      <c r="CJ6673" s="1"/>
      <c r="CK6673" s="1"/>
      <c r="CL6673" s="1"/>
      <c r="CM6673" s="1"/>
      <c r="CN6673" s="1"/>
      <c r="CO6673" s="1"/>
    </row>
    <row r="6674" spans="1:93" ht="30" customHeight="1" x14ac:dyDescent="0.2">
      <c r="A6674" s="1">
        <v>6668</v>
      </c>
      <c r="B6674" s="1" t="s">
        <v>2827</v>
      </c>
      <c r="C6674" s="1" t="s">
        <v>2828</v>
      </c>
      <c r="D6674" s="28" t="s">
        <v>2829</v>
      </c>
      <c r="E6674" s="28" t="s">
        <v>2135</v>
      </c>
      <c r="F6674" s="1" t="s">
        <v>74</v>
      </c>
      <c r="G6674" s="1">
        <v>1</v>
      </c>
      <c r="H6674" s="1" t="s">
        <v>1059</v>
      </c>
      <c r="I6674" s="1" t="s">
        <v>114</v>
      </c>
      <c r="J6674" s="76">
        <v>287</v>
      </c>
      <c r="K6674" s="76">
        <v>2330874</v>
      </c>
      <c r="L6674" s="29">
        <v>46150</v>
      </c>
      <c r="M6674" s="29" t="s">
        <v>4163</v>
      </c>
      <c r="N6674" s="1" t="s">
        <v>478</v>
      </c>
      <c r="O6674" s="28" t="s">
        <v>1495</v>
      </c>
      <c r="P6674" s="1" t="s">
        <v>323</v>
      </c>
      <c r="Q6674" s="76">
        <v>8</v>
      </c>
      <c r="R6674" s="1"/>
      <c r="S6674" s="76"/>
      <c r="T6674" s="1" t="s">
        <v>115</v>
      </c>
      <c r="U6674" s="1"/>
      <c r="V6674" s="1"/>
      <c r="AC6674" s="93">
        <v>25</v>
      </c>
      <c r="AD6674" s="69">
        <v>245</v>
      </c>
      <c r="AE6674" s="33"/>
      <c r="AF6674" s="33"/>
      <c r="AG6674" s="33"/>
      <c r="AX6674" s="37">
        <f t="shared" si="318"/>
        <v>46157</v>
      </c>
      <c r="AY6674" s="1"/>
      <c r="AZ6674" s="1"/>
      <c r="BA6674" s="31"/>
      <c r="BB6674" s="31"/>
      <c r="BC6674" s="1"/>
      <c r="BD6674" s="1"/>
      <c r="BE6674" s="1"/>
      <c r="BF6674" s="1"/>
      <c r="BG6674" s="1"/>
      <c r="BT6674" s="37">
        <f t="shared" si="319"/>
        <v>46178</v>
      </c>
      <c r="BU6674" s="31"/>
      <c r="BW6674" s="33"/>
      <c r="BX6674" s="1"/>
      <c r="BY6674" s="1"/>
      <c r="BZ6674" s="1"/>
      <c r="CA6674" s="1"/>
      <c r="CB6674" s="1"/>
      <c r="CC6674" s="1"/>
      <c r="CE6674" s="1"/>
      <c r="CF6674" s="1"/>
      <c r="CG6674" s="1"/>
      <c r="CH6674" s="1"/>
      <c r="CI6674" s="1"/>
      <c r="CJ6674" s="1"/>
      <c r="CK6674" s="1"/>
      <c r="CL6674" s="1"/>
      <c r="CM6674" s="1"/>
      <c r="CN6674" s="1"/>
      <c r="CO6674" s="1"/>
    </row>
    <row r="6675" spans="1:93" ht="30" customHeight="1" x14ac:dyDescent="0.2">
      <c r="A6675" s="1">
        <v>6669</v>
      </c>
      <c r="B6675" s="1" t="s">
        <v>2830</v>
      </c>
      <c r="C6675" s="1" t="s">
        <v>2831</v>
      </c>
      <c r="D6675" s="28" t="s">
        <v>2832</v>
      </c>
      <c r="E6675" s="28" t="s">
        <v>2833</v>
      </c>
      <c r="F6675" s="1" t="s">
        <v>74</v>
      </c>
      <c r="G6675" s="1">
        <v>4</v>
      </c>
      <c r="H6675" s="1" t="s">
        <v>4209</v>
      </c>
      <c r="I6675" s="1" t="s">
        <v>114</v>
      </c>
      <c r="J6675" s="76">
        <v>415</v>
      </c>
      <c r="K6675" s="76">
        <v>2330875</v>
      </c>
      <c r="L6675" s="29">
        <v>46150</v>
      </c>
      <c r="M6675" s="29" t="s">
        <v>4163</v>
      </c>
      <c r="N6675" s="1" t="s">
        <v>478</v>
      </c>
      <c r="O6675" s="28" t="s">
        <v>1495</v>
      </c>
      <c r="P6675" s="1" t="s">
        <v>323</v>
      </c>
      <c r="Q6675" s="76">
        <v>9</v>
      </c>
      <c r="R6675" s="1"/>
      <c r="S6675" s="76"/>
      <c r="T6675" s="1" t="s">
        <v>115</v>
      </c>
      <c r="U6675" s="1"/>
      <c r="V6675" s="1"/>
      <c r="AC6675" s="93">
        <v>26</v>
      </c>
      <c r="AD6675" s="69">
        <v>250</v>
      </c>
      <c r="AE6675" s="33"/>
      <c r="AF6675" s="33"/>
      <c r="AG6675" s="33"/>
      <c r="AX6675" s="37">
        <f t="shared" si="318"/>
        <v>46157</v>
      </c>
      <c r="AY6675" s="1"/>
      <c r="AZ6675" s="1"/>
      <c r="BA6675" s="31"/>
      <c r="BB6675" s="31"/>
      <c r="BC6675" s="1"/>
      <c r="BD6675" s="1"/>
      <c r="BE6675" s="1"/>
      <c r="BF6675" s="1"/>
      <c r="BG6675" s="1"/>
      <c r="BT6675" s="37">
        <f t="shared" si="319"/>
        <v>46178</v>
      </c>
      <c r="BU6675" s="31"/>
      <c r="BW6675" s="33"/>
      <c r="BX6675" s="1"/>
      <c r="BY6675" s="1"/>
      <c r="BZ6675" s="1"/>
      <c r="CA6675" s="1"/>
      <c r="CB6675" s="1"/>
      <c r="CC6675" s="1"/>
      <c r="CE6675" s="1"/>
      <c r="CF6675" s="1"/>
      <c r="CG6675" s="1"/>
      <c r="CH6675" s="1"/>
      <c r="CI6675" s="1"/>
      <c r="CJ6675" s="1"/>
      <c r="CK6675" s="1"/>
      <c r="CL6675" s="1"/>
      <c r="CM6675" s="1"/>
      <c r="CN6675" s="1"/>
      <c r="CO6675" s="1"/>
    </row>
    <row r="6676" spans="1:93" ht="30" customHeight="1" x14ac:dyDescent="0.2">
      <c r="A6676" s="1">
        <v>6670</v>
      </c>
      <c r="B6676" s="1" t="s">
        <v>2834</v>
      </c>
      <c r="C6676" s="1" t="s">
        <v>2761</v>
      </c>
      <c r="D6676" s="28" t="s">
        <v>2835</v>
      </c>
      <c r="E6676" s="28" t="s">
        <v>2678</v>
      </c>
      <c r="F6676" s="1" t="s">
        <v>74</v>
      </c>
      <c r="G6676" s="1">
        <v>7</v>
      </c>
      <c r="H6676" s="1" t="s">
        <v>1059</v>
      </c>
      <c r="I6676" s="1" t="s">
        <v>114</v>
      </c>
      <c r="J6676" s="76">
        <v>554</v>
      </c>
      <c r="K6676" s="76">
        <v>2330919</v>
      </c>
      <c r="L6676" s="29">
        <v>46151</v>
      </c>
      <c r="M6676" s="29" t="s">
        <v>4163</v>
      </c>
      <c r="N6676" s="1" t="s">
        <v>478</v>
      </c>
      <c r="O6676" s="28" t="s">
        <v>1495</v>
      </c>
      <c r="P6676" s="1" t="s">
        <v>323</v>
      </c>
      <c r="Q6676" s="76">
        <v>12</v>
      </c>
      <c r="R6676" s="1"/>
      <c r="S6676" s="76">
        <v>6</v>
      </c>
      <c r="T6676" s="1" t="s">
        <v>115</v>
      </c>
      <c r="U6676" s="1"/>
      <c r="V6676" s="1"/>
      <c r="AC6676" s="93">
        <v>26.5</v>
      </c>
      <c r="AD6676" s="69">
        <v>220</v>
      </c>
      <c r="AE6676" s="33"/>
      <c r="AF6676" s="33"/>
      <c r="AG6676" s="33"/>
      <c r="AX6676" s="37">
        <f t="shared" si="318"/>
        <v>46158</v>
      </c>
      <c r="AY6676" s="1"/>
      <c r="AZ6676" s="1"/>
      <c r="BA6676" s="31"/>
      <c r="BB6676" s="31"/>
      <c r="BC6676" s="1"/>
      <c r="BD6676" s="1"/>
      <c r="BE6676" s="1"/>
      <c r="BF6676" s="1"/>
      <c r="BG6676" s="1"/>
      <c r="BT6676" s="37">
        <f t="shared" si="319"/>
        <v>46179</v>
      </c>
      <c r="BU6676" s="31"/>
      <c r="BW6676" s="33"/>
      <c r="BX6676" s="1"/>
      <c r="BY6676" s="1"/>
      <c r="BZ6676" s="1"/>
      <c r="CA6676" s="1"/>
      <c r="CB6676" s="1"/>
      <c r="CC6676" s="1"/>
      <c r="CE6676" s="1"/>
      <c r="CF6676" s="1"/>
      <c r="CG6676" s="1"/>
      <c r="CH6676" s="1"/>
      <c r="CI6676" s="1"/>
      <c r="CJ6676" s="1"/>
      <c r="CK6676" s="1"/>
      <c r="CL6676" s="1"/>
      <c r="CM6676" s="1"/>
      <c r="CN6676" s="1"/>
      <c r="CO6676" s="1"/>
    </row>
    <row r="6677" spans="1:93" ht="30" customHeight="1" x14ac:dyDescent="0.2">
      <c r="A6677" s="1">
        <v>6671</v>
      </c>
      <c r="B6677" s="1" t="s">
        <v>2834</v>
      </c>
      <c r="C6677" s="1" t="s">
        <v>2761</v>
      </c>
      <c r="D6677" s="28" t="s">
        <v>2835</v>
      </c>
      <c r="E6677" s="28" t="s">
        <v>2678</v>
      </c>
      <c r="F6677" s="1" t="s">
        <v>74</v>
      </c>
      <c r="G6677" s="1">
        <v>7</v>
      </c>
      <c r="H6677" s="1" t="s">
        <v>1059</v>
      </c>
      <c r="I6677" s="1" t="s">
        <v>114</v>
      </c>
      <c r="J6677" s="76">
        <v>557</v>
      </c>
      <c r="K6677" s="76">
        <v>2330921</v>
      </c>
      <c r="L6677" s="29">
        <v>46151</v>
      </c>
      <c r="M6677" s="29" t="s">
        <v>4163</v>
      </c>
      <c r="N6677" s="1" t="s">
        <v>478</v>
      </c>
      <c r="O6677" s="28" t="s">
        <v>1495</v>
      </c>
      <c r="P6677" s="1" t="s">
        <v>323</v>
      </c>
      <c r="Q6677" s="76">
        <v>12</v>
      </c>
      <c r="R6677" s="1"/>
      <c r="S6677" s="76"/>
      <c r="T6677" s="1" t="s">
        <v>115</v>
      </c>
      <c r="U6677" s="1"/>
      <c r="V6677" s="1"/>
      <c r="AC6677" s="93">
        <v>26</v>
      </c>
      <c r="AD6677" s="69">
        <v>250</v>
      </c>
      <c r="AE6677" s="33"/>
      <c r="AF6677" s="33"/>
      <c r="AG6677" s="33"/>
      <c r="AX6677" s="37">
        <f t="shared" si="318"/>
        <v>46158</v>
      </c>
      <c r="AY6677" s="1"/>
      <c r="AZ6677" s="1"/>
      <c r="BA6677" s="31"/>
      <c r="BB6677" s="31"/>
      <c r="BC6677" s="1"/>
      <c r="BD6677" s="1"/>
      <c r="BE6677" s="1"/>
      <c r="BF6677" s="1"/>
      <c r="BG6677" s="1"/>
      <c r="BT6677" s="37">
        <f t="shared" si="319"/>
        <v>46179</v>
      </c>
      <c r="BU6677" s="31"/>
      <c r="BW6677" s="33"/>
      <c r="BX6677" s="1"/>
      <c r="BY6677" s="1"/>
      <c r="BZ6677" s="1"/>
      <c r="CA6677" s="1"/>
      <c r="CB6677" s="1"/>
      <c r="CC6677" s="1"/>
      <c r="CE6677" s="1"/>
      <c r="CF6677" s="1"/>
      <c r="CG6677" s="1"/>
      <c r="CH6677" s="1"/>
      <c r="CI6677" s="1"/>
      <c r="CJ6677" s="1"/>
      <c r="CK6677" s="1"/>
      <c r="CL6677" s="1"/>
      <c r="CM6677" s="1"/>
      <c r="CN6677" s="1"/>
      <c r="CO6677" s="1"/>
    </row>
    <row r="6678" spans="1:93" ht="30" customHeight="1" x14ac:dyDescent="0.2">
      <c r="A6678" s="1">
        <v>6672</v>
      </c>
      <c r="B6678" s="1" t="s">
        <v>2834</v>
      </c>
      <c r="C6678" s="1" t="s">
        <v>2761</v>
      </c>
      <c r="D6678" s="28" t="s">
        <v>2835</v>
      </c>
      <c r="E6678" s="28" t="s">
        <v>2678</v>
      </c>
      <c r="F6678" s="1" t="s">
        <v>74</v>
      </c>
      <c r="G6678" s="1">
        <v>7</v>
      </c>
      <c r="H6678" s="1" t="s">
        <v>1059</v>
      </c>
      <c r="I6678" s="1" t="s">
        <v>114</v>
      </c>
      <c r="J6678" s="76">
        <v>553</v>
      </c>
      <c r="K6678" s="76">
        <v>2330925</v>
      </c>
      <c r="L6678" s="29">
        <v>46151</v>
      </c>
      <c r="M6678" s="29" t="s">
        <v>4163</v>
      </c>
      <c r="N6678" s="1" t="s">
        <v>478</v>
      </c>
      <c r="O6678" s="28" t="s">
        <v>1495</v>
      </c>
      <c r="P6678" s="1" t="s">
        <v>323</v>
      </c>
      <c r="Q6678" s="76">
        <v>12</v>
      </c>
      <c r="R6678" s="1"/>
      <c r="S6678" s="76"/>
      <c r="T6678" s="1" t="s">
        <v>115</v>
      </c>
      <c r="U6678" s="1"/>
      <c r="V6678" s="1"/>
      <c r="AC6678" s="93">
        <v>26</v>
      </c>
      <c r="AD6678" s="69">
        <v>230</v>
      </c>
      <c r="AE6678" s="33"/>
      <c r="AF6678" s="33"/>
      <c r="AG6678" s="33"/>
      <c r="AX6678" s="37">
        <f t="shared" si="318"/>
        <v>46158</v>
      </c>
      <c r="AY6678" s="1"/>
      <c r="AZ6678" s="1"/>
      <c r="BA6678" s="31"/>
      <c r="BB6678" s="31"/>
      <c r="BC6678" s="1"/>
      <c r="BD6678" s="1"/>
      <c r="BE6678" s="1"/>
      <c r="BF6678" s="1"/>
      <c r="BG6678" s="1"/>
      <c r="BT6678" s="37">
        <f t="shared" si="319"/>
        <v>46179</v>
      </c>
      <c r="BU6678" s="31"/>
      <c r="BW6678" s="33"/>
      <c r="BX6678" s="1"/>
      <c r="BY6678" s="1"/>
      <c r="BZ6678" s="1"/>
      <c r="CA6678" s="1"/>
      <c r="CB6678" s="1"/>
      <c r="CC6678" s="1"/>
      <c r="CE6678" s="1"/>
      <c r="CF6678" s="1"/>
      <c r="CG6678" s="1"/>
      <c r="CH6678" s="1"/>
      <c r="CI6678" s="1"/>
      <c r="CJ6678" s="1"/>
      <c r="CK6678" s="1"/>
      <c r="CL6678" s="1"/>
      <c r="CM6678" s="1"/>
      <c r="CN6678" s="1"/>
      <c r="CO6678" s="1"/>
    </row>
    <row r="6679" spans="1:93" ht="30" customHeight="1" x14ac:dyDescent="0.2">
      <c r="A6679" s="1">
        <v>6673</v>
      </c>
      <c r="B6679" s="1" t="s">
        <v>2836</v>
      </c>
      <c r="C6679" s="1" t="s">
        <v>2837</v>
      </c>
      <c r="D6679" s="28" t="s">
        <v>2838</v>
      </c>
      <c r="E6679" s="28" t="s">
        <v>2354</v>
      </c>
      <c r="F6679" s="1" t="s">
        <v>74</v>
      </c>
      <c r="G6679" s="1">
        <v>5</v>
      </c>
      <c r="H6679" s="1" t="s">
        <v>1059</v>
      </c>
      <c r="I6679" s="1" t="s">
        <v>114</v>
      </c>
      <c r="J6679" s="76">
        <v>273</v>
      </c>
      <c r="K6679" s="76">
        <v>2423834</v>
      </c>
      <c r="L6679" s="29">
        <v>46151</v>
      </c>
      <c r="M6679" s="29" t="s">
        <v>4163</v>
      </c>
      <c r="N6679" s="1" t="s">
        <v>478</v>
      </c>
      <c r="O6679" s="28" t="s">
        <v>1495</v>
      </c>
      <c r="P6679" s="1" t="s">
        <v>323</v>
      </c>
      <c r="Q6679" s="76">
        <v>8</v>
      </c>
      <c r="R6679" s="1"/>
      <c r="S6679" s="76"/>
      <c r="T6679" s="1" t="s">
        <v>115</v>
      </c>
      <c r="U6679" s="1"/>
      <c r="V6679" s="1"/>
      <c r="AC6679" s="93">
        <v>26</v>
      </c>
      <c r="AD6679" s="69">
        <v>250</v>
      </c>
      <c r="AE6679" s="33"/>
      <c r="AF6679" s="33"/>
      <c r="AG6679" s="33"/>
      <c r="AX6679" s="37">
        <f t="shared" si="318"/>
        <v>46158</v>
      </c>
      <c r="AY6679" s="1"/>
      <c r="AZ6679" s="1"/>
      <c r="BA6679" s="31"/>
      <c r="BB6679" s="31"/>
      <c r="BC6679" s="1"/>
      <c r="BD6679" s="1"/>
      <c r="BE6679" s="1"/>
      <c r="BF6679" s="1"/>
      <c r="BG6679" s="1"/>
      <c r="BT6679" s="37">
        <f t="shared" si="319"/>
        <v>46179</v>
      </c>
      <c r="BU6679" s="31"/>
      <c r="BW6679" s="33"/>
      <c r="BX6679" s="1"/>
      <c r="BY6679" s="1"/>
      <c r="BZ6679" s="1"/>
      <c r="CA6679" s="1"/>
      <c r="CB6679" s="1"/>
      <c r="CC6679" s="1"/>
      <c r="CE6679" s="1"/>
      <c r="CF6679" s="1"/>
      <c r="CG6679" s="1"/>
      <c r="CH6679" s="1"/>
      <c r="CI6679" s="1"/>
      <c r="CJ6679" s="1"/>
      <c r="CK6679" s="1"/>
      <c r="CL6679" s="1"/>
      <c r="CM6679" s="1"/>
      <c r="CN6679" s="1"/>
      <c r="CO6679" s="1"/>
    </row>
    <row r="6680" spans="1:93" ht="30" customHeight="1" x14ac:dyDescent="0.2">
      <c r="A6680" s="1">
        <v>6674</v>
      </c>
      <c r="B6680" s="1" t="s">
        <v>2836</v>
      </c>
      <c r="C6680" s="1" t="s">
        <v>2837</v>
      </c>
      <c r="D6680" s="28" t="s">
        <v>2838</v>
      </c>
      <c r="E6680" s="28" t="s">
        <v>2354</v>
      </c>
      <c r="F6680" s="1" t="s">
        <v>74</v>
      </c>
      <c r="G6680" s="1">
        <v>5</v>
      </c>
      <c r="H6680" s="1" t="s">
        <v>1059</v>
      </c>
      <c r="I6680" s="1" t="s">
        <v>114</v>
      </c>
      <c r="J6680" s="76">
        <v>403</v>
      </c>
      <c r="K6680" s="76">
        <v>2330929</v>
      </c>
      <c r="L6680" s="29">
        <v>46151</v>
      </c>
      <c r="M6680" s="29" t="s">
        <v>4163</v>
      </c>
      <c r="N6680" s="1" t="s">
        <v>478</v>
      </c>
      <c r="O6680" s="28" t="s">
        <v>1495</v>
      </c>
      <c r="P6680" s="1" t="s">
        <v>323</v>
      </c>
      <c r="Q6680" s="76">
        <v>9</v>
      </c>
      <c r="R6680" s="1"/>
      <c r="S6680" s="76"/>
      <c r="T6680" s="1" t="s">
        <v>115</v>
      </c>
      <c r="U6680" s="1"/>
      <c r="V6680" s="1"/>
      <c r="AC6680" s="93">
        <v>26.5</v>
      </c>
      <c r="AD6680" s="69">
        <v>260</v>
      </c>
      <c r="AE6680" s="33"/>
      <c r="AF6680" s="33"/>
      <c r="AG6680" s="33"/>
      <c r="AX6680" s="37">
        <f t="shared" si="318"/>
        <v>46158</v>
      </c>
      <c r="AY6680" s="1"/>
      <c r="AZ6680" s="1"/>
      <c r="BA6680" s="31"/>
      <c r="BB6680" s="31"/>
      <c r="BC6680" s="1"/>
      <c r="BD6680" s="1"/>
      <c r="BE6680" s="1"/>
      <c r="BF6680" s="1"/>
      <c r="BG6680" s="1"/>
      <c r="BT6680" s="37">
        <f t="shared" si="319"/>
        <v>46179</v>
      </c>
      <c r="BU6680" s="31"/>
      <c r="BW6680" s="33"/>
      <c r="BX6680" s="1"/>
      <c r="BY6680" s="1"/>
      <c r="BZ6680" s="1"/>
      <c r="CA6680" s="1"/>
      <c r="CB6680" s="1"/>
      <c r="CC6680" s="1"/>
      <c r="CE6680" s="1"/>
      <c r="CF6680" s="1"/>
      <c r="CG6680" s="1"/>
      <c r="CH6680" s="1"/>
      <c r="CI6680" s="1"/>
      <c r="CJ6680" s="1"/>
      <c r="CK6680" s="1"/>
      <c r="CL6680" s="1"/>
      <c r="CM6680" s="1"/>
      <c r="CN6680" s="1"/>
      <c r="CO6680" s="1"/>
    </row>
    <row r="6681" spans="1:93" ht="30" customHeight="1" x14ac:dyDescent="0.2">
      <c r="A6681" s="1">
        <v>6675</v>
      </c>
      <c r="B6681" s="1" t="s">
        <v>2839</v>
      </c>
      <c r="C6681" s="1" t="s">
        <v>2840</v>
      </c>
      <c r="D6681" s="28" t="s">
        <v>2841</v>
      </c>
      <c r="E6681" s="28" t="s">
        <v>2560</v>
      </c>
      <c r="F6681" s="1" t="s">
        <v>74</v>
      </c>
      <c r="G6681" s="1">
        <v>6</v>
      </c>
      <c r="H6681" s="1" t="s">
        <v>4209</v>
      </c>
      <c r="I6681" s="1" t="s">
        <v>114</v>
      </c>
      <c r="J6681" s="76">
        <v>551</v>
      </c>
      <c r="K6681" s="76">
        <v>2330933</v>
      </c>
      <c r="L6681" s="29">
        <v>46151</v>
      </c>
      <c r="M6681" s="29" t="s">
        <v>4163</v>
      </c>
      <c r="N6681" s="1" t="s">
        <v>478</v>
      </c>
      <c r="O6681" s="28" t="s">
        <v>1495</v>
      </c>
      <c r="P6681" s="1" t="s">
        <v>323</v>
      </c>
      <c r="Q6681" s="76">
        <v>12</v>
      </c>
      <c r="R6681" s="1"/>
      <c r="S6681" s="76"/>
      <c r="T6681" s="1" t="s">
        <v>115</v>
      </c>
      <c r="U6681" s="1"/>
      <c r="V6681" s="1"/>
      <c r="AC6681" s="93">
        <v>25</v>
      </c>
      <c r="AD6681" s="69">
        <v>250</v>
      </c>
      <c r="AE6681" s="33"/>
      <c r="AF6681" s="33"/>
      <c r="AG6681" s="33"/>
      <c r="AX6681" s="37">
        <f t="shared" si="318"/>
        <v>46158</v>
      </c>
      <c r="AY6681" s="1"/>
      <c r="AZ6681" s="1"/>
      <c r="BA6681" s="31"/>
      <c r="BB6681" s="31"/>
      <c r="BC6681" s="1"/>
      <c r="BD6681" s="1"/>
      <c r="BE6681" s="1"/>
      <c r="BF6681" s="1"/>
      <c r="BG6681" s="1"/>
      <c r="BT6681" s="37">
        <f t="shared" si="319"/>
        <v>46179</v>
      </c>
      <c r="BU6681" s="31"/>
      <c r="BW6681" s="33"/>
      <c r="BX6681" s="1"/>
      <c r="BY6681" s="1"/>
      <c r="BZ6681" s="1"/>
      <c r="CA6681" s="1"/>
      <c r="CB6681" s="1"/>
      <c r="CC6681" s="1"/>
      <c r="CE6681" s="1"/>
      <c r="CF6681" s="1"/>
      <c r="CG6681" s="1"/>
      <c r="CH6681" s="1"/>
      <c r="CI6681" s="1"/>
      <c r="CJ6681" s="1"/>
      <c r="CK6681" s="1"/>
      <c r="CL6681" s="1"/>
      <c r="CM6681" s="1"/>
      <c r="CN6681" s="1"/>
      <c r="CO6681" s="1"/>
    </row>
    <row r="6682" spans="1:93" ht="30" customHeight="1" x14ac:dyDescent="0.2">
      <c r="A6682" s="1">
        <v>6676</v>
      </c>
      <c r="B6682" s="1" t="s">
        <v>2839</v>
      </c>
      <c r="C6682" s="1" t="s">
        <v>2840</v>
      </c>
      <c r="D6682" s="28" t="s">
        <v>2841</v>
      </c>
      <c r="E6682" s="28" t="s">
        <v>2560</v>
      </c>
      <c r="F6682" s="1" t="s">
        <v>74</v>
      </c>
      <c r="G6682" s="1">
        <v>6</v>
      </c>
      <c r="H6682" s="1" t="s">
        <v>4209</v>
      </c>
      <c r="I6682" s="1" t="s">
        <v>114</v>
      </c>
      <c r="J6682" s="76">
        <v>558</v>
      </c>
      <c r="K6682" s="76">
        <v>2423842</v>
      </c>
      <c r="L6682" s="29">
        <v>46151</v>
      </c>
      <c r="M6682" s="29" t="s">
        <v>4163</v>
      </c>
      <c r="N6682" s="1" t="s">
        <v>478</v>
      </c>
      <c r="O6682" s="28" t="s">
        <v>1495</v>
      </c>
      <c r="P6682" s="1" t="s">
        <v>323</v>
      </c>
      <c r="Q6682" s="76">
        <v>12</v>
      </c>
      <c r="R6682" s="1"/>
      <c r="S6682" s="76"/>
      <c r="T6682" s="1" t="s">
        <v>115</v>
      </c>
      <c r="U6682" s="1"/>
      <c r="V6682" s="1"/>
      <c r="AC6682" s="93">
        <v>26</v>
      </c>
      <c r="AD6682" s="69">
        <v>250</v>
      </c>
      <c r="AE6682" s="33"/>
      <c r="AF6682" s="33"/>
      <c r="AG6682" s="33"/>
      <c r="AX6682" s="37">
        <f t="shared" si="318"/>
        <v>46158</v>
      </c>
      <c r="AY6682" s="1"/>
      <c r="AZ6682" s="1"/>
      <c r="BA6682" s="31"/>
      <c r="BB6682" s="31"/>
      <c r="BC6682" s="1"/>
      <c r="BD6682" s="1"/>
      <c r="BE6682" s="1"/>
      <c r="BF6682" s="1"/>
      <c r="BG6682" s="1"/>
      <c r="BT6682" s="37">
        <f t="shared" si="319"/>
        <v>46179</v>
      </c>
      <c r="BU6682" s="31"/>
      <c r="BW6682" s="33"/>
      <c r="BX6682" s="1"/>
      <c r="BY6682" s="1"/>
      <c r="BZ6682" s="1"/>
      <c r="CA6682" s="1"/>
      <c r="CB6682" s="1"/>
      <c r="CC6682" s="1"/>
      <c r="CE6682" s="1"/>
      <c r="CF6682" s="1"/>
      <c r="CG6682" s="1"/>
      <c r="CH6682" s="1"/>
      <c r="CI6682" s="1"/>
      <c r="CJ6682" s="1"/>
      <c r="CK6682" s="1"/>
      <c r="CL6682" s="1"/>
      <c r="CM6682" s="1"/>
      <c r="CN6682" s="1"/>
      <c r="CO6682" s="1"/>
    </row>
    <row r="6683" spans="1:93" ht="30" customHeight="1" x14ac:dyDescent="0.2">
      <c r="A6683" s="1">
        <v>6677</v>
      </c>
      <c r="B6683" s="1" t="s">
        <v>2558</v>
      </c>
      <c r="C6683" s="1" t="s">
        <v>2806</v>
      </c>
      <c r="D6683" s="28" t="s">
        <v>2842</v>
      </c>
      <c r="E6683" s="28" t="s">
        <v>2354</v>
      </c>
      <c r="F6683" s="1" t="s">
        <v>74</v>
      </c>
      <c r="G6683" s="1">
        <v>5</v>
      </c>
      <c r="H6683" s="1" t="s">
        <v>1059</v>
      </c>
      <c r="I6683" s="1" t="s">
        <v>114</v>
      </c>
      <c r="J6683" s="76">
        <v>553</v>
      </c>
      <c r="K6683" s="76">
        <v>2330946</v>
      </c>
      <c r="L6683" s="29">
        <v>46151</v>
      </c>
      <c r="M6683" s="29" t="s">
        <v>4163</v>
      </c>
      <c r="N6683" s="1" t="s">
        <v>478</v>
      </c>
      <c r="O6683" s="28" t="s">
        <v>1495</v>
      </c>
      <c r="P6683" s="1" t="s">
        <v>322</v>
      </c>
      <c r="Q6683" s="76">
        <v>12</v>
      </c>
      <c r="R6683" s="1"/>
      <c r="S6683" s="76"/>
      <c r="T6683" s="1" t="s">
        <v>115</v>
      </c>
      <c r="U6683" s="1"/>
      <c r="V6683" s="1"/>
      <c r="AC6683" s="93">
        <v>24</v>
      </c>
      <c r="AD6683" s="69">
        <v>260</v>
      </c>
      <c r="AE6683" s="33"/>
      <c r="AF6683" s="33"/>
      <c r="AG6683" s="33"/>
      <c r="AX6683" s="37">
        <f t="shared" si="318"/>
        <v>46158</v>
      </c>
      <c r="AY6683" s="1"/>
      <c r="AZ6683" s="1"/>
      <c r="BA6683" s="31"/>
      <c r="BB6683" s="31"/>
      <c r="BC6683" s="1"/>
      <c r="BD6683" s="1"/>
      <c r="BE6683" s="1"/>
      <c r="BF6683" s="1"/>
      <c r="BG6683" s="1"/>
      <c r="BT6683" s="37">
        <f t="shared" si="319"/>
        <v>46179</v>
      </c>
      <c r="BU6683" s="31"/>
      <c r="BW6683" s="33"/>
      <c r="BX6683" s="1"/>
      <c r="BY6683" s="1"/>
      <c r="BZ6683" s="1"/>
      <c r="CA6683" s="1"/>
      <c r="CB6683" s="1"/>
      <c r="CC6683" s="1"/>
      <c r="CE6683" s="1"/>
      <c r="CF6683" s="1"/>
      <c r="CG6683" s="1"/>
      <c r="CH6683" s="1"/>
      <c r="CI6683" s="1"/>
      <c r="CJ6683" s="1"/>
      <c r="CK6683" s="1"/>
      <c r="CL6683" s="1"/>
      <c r="CM6683" s="1"/>
      <c r="CN6683" s="1"/>
      <c r="CO6683" s="1"/>
    </row>
    <row r="6684" spans="1:93" ht="30" customHeight="1" x14ac:dyDescent="0.2">
      <c r="A6684" s="1">
        <v>6678</v>
      </c>
      <c r="B6684" s="1" t="s">
        <v>2843</v>
      </c>
      <c r="C6684" s="1" t="s">
        <v>2844</v>
      </c>
      <c r="D6684" s="28" t="s">
        <v>2845</v>
      </c>
      <c r="E6684" s="28" t="s">
        <v>2240</v>
      </c>
      <c r="F6684" s="1" t="s">
        <v>74</v>
      </c>
      <c r="G6684" s="1">
        <v>1</v>
      </c>
      <c r="H6684" s="1" t="s">
        <v>341</v>
      </c>
      <c r="I6684" s="1" t="s">
        <v>114</v>
      </c>
      <c r="J6684" s="76">
        <v>557</v>
      </c>
      <c r="K6684" s="76">
        <v>2423837</v>
      </c>
      <c r="L6684" s="29">
        <v>46151</v>
      </c>
      <c r="M6684" s="29" t="s">
        <v>4163</v>
      </c>
      <c r="N6684" s="1" t="s">
        <v>478</v>
      </c>
      <c r="O6684" s="28" t="s">
        <v>1495</v>
      </c>
      <c r="P6684" s="1" t="s">
        <v>323</v>
      </c>
      <c r="Q6684" s="76">
        <v>12</v>
      </c>
      <c r="R6684" s="1"/>
      <c r="S6684" s="76">
        <v>6</v>
      </c>
      <c r="T6684" s="1" t="s">
        <v>115</v>
      </c>
      <c r="U6684" s="1"/>
      <c r="V6684" s="1"/>
      <c r="AC6684" s="93">
        <v>25</v>
      </c>
      <c r="AD6684" s="69">
        <v>250</v>
      </c>
      <c r="AE6684" s="33"/>
      <c r="AF6684" s="33"/>
      <c r="AG6684" s="33"/>
      <c r="AX6684" s="37">
        <f t="shared" si="318"/>
        <v>46158</v>
      </c>
      <c r="AY6684" s="1"/>
      <c r="AZ6684" s="1"/>
      <c r="BA6684" s="31"/>
      <c r="BB6684" s="31"/>
      <c r="BC6684" s="1"/>
      <c r="BD6684" s="1"/>
      <c r="BE6684" s="1"/>
      <c r="BF6684" s="1"/>
      <c r="BG6684" s="1"/>
      <c r="BT6684" s="37">
        <f t="shared" si="319"/>
        <v>46179</v>
      </c>
      <c r="BU6684" s="31"/>
      <c r="BW6684" s="33"/>
      <c r="BX6684" s="1"/>
      <c r="BY6684" s="1"/>
      <c r="BZ6684" s="1"/>
      <c r="CA6684" s="1"/>
      <c r="CB6684" s="1"/>
      <c r="CC6684" s="1"/>
      <c r="CE6684" s="1"/>
      <c r="CF6684" s="1"/>
      <c r="CG6684" s="1"/>
      <c r="CH6684" s="1"/>
      <c r="CI6684" s="1"/>
      <c r="CJ6684" s="1"/>
      <c r="CK6684" s="1"/>
      <c r="CL6684" s="1"/>
      <c r="CM6684" s="1"/>
      <c r="CN6684" s="1"/>
      <c r="CO6684" s="1"/>
    </row>
    <row r="6685" spans="1:93" ht="30" customHeight="1" x14ac:dyDescent="0.2">
      <c r="A6685" s="1">
        <v>6679</v>
      </c>
      <c r="B6685" s="1" t="s">
        <v>2843</v>
      </c>
      <c r="C6685" s="1" t="s">
        <v>2844</v>
      </c>
      <c r="D6685" s="28" t="s">
        <v>2845</v>
      </c>
      <c r="E6685" s="28" t="s">
        <v>2240</v>
      </c>
      <c r="F6685" s="1" t="s">
        <v>74</v>
      </c>
      <c r="G6685" s="1">
        <v>1</v>
      </c>
      <c r="H6685" s="1" t="s">
        <v>341</v>
      </c>
      <c r="I6685" s="1" t="s">
        <v>114</v>
      </c>
      <c r="J6685" s="76">
        <v>407</v>
      </c>
      <c r="K6685" s="76">
        <v>2330934</v>
      </c>
      <c r="L6685" s="29">
        <v>46151</v>
      </c>
      <c r="M6685" s="29" t="s">
        <v>4163</v>
      </c>
      <c r="N6685" s="1" t="s">
        <v>478</v>
      </c>
      <c r="O6685" s="28" t="s">
        <v>1495</v>
      </c>
      <c r="P6685" s="1" t="s">
        <v>323</v>
      </c>
      <c r="Q6685" s="76">
        <v>10</v>
      </c>
      <c r="R6685" s="1"/>
      <c r="S6685" s="76"/>
      <c r="T6685" s="1" t="s">
        <v>115</v>
      </c>
      <c r="U6685" s="1"/>
      <c r="V6685" s="1"/>
      <c r="AC6685" s="93">
        <v>25.5</v>
      </c>
      <c r="AD6685" s="69">
        <v>240</v>
      </c>
      <c r="AE6685" s="33"/>
      <c r="AF6685" s="33"/>
      <c r="AG6685" s="33"/>
      <c r="AX6685" s="37">
        <f t="shared" si="318"/>
        <v>46158</v>
      </c>
      <c r="AY6685" s="1"/>
      <c r="AZ6685" s="1"/>
      <c r="BA6685" s="31"/>
      <c r="BB6685" s="31"/>
      <c r="BC6685" s="1"/>
      <c r="BD6685" s="1"/>
      <c r="BE6685" s="1"/>
      <c r="BF6685" s="1"/>
      <c r="BG6685" s="1"/>
      <c r="BT6685" s="37">
        <f t="shared" si="319"/>
        <v>46179</v>
      </c>
      <c r="BU6685" s="31"/>
      <c r="BW6685" s="33"/>
      <c r="BX6685" s="1"/>
      <c r="BY6685" s="1"/>
      <c r="BZ6685" s="1"/>
      <c r="CA6685" s="1"/>
      <c r="CB6685" s="1"/>
      <c r="CC6685" s="1"/>
      <c r="CE6685" s="1"/>
      <c r="CF6685" s="1"/>
      <c r="CG6685" s="1"/>
      <c r="CH6685" s="1"/>
      <c r="CI6685" s="1"/>
      <c r="CJ6685" s="1"/>
      <c r="CK6685" s="1"/>
      <c r="CL6685" s="1"/>
      <c r="CM6685" s="1"/>
      <c r="CN6685" s="1"/>
      <c r="CO6685" s="1"/>
    </row>
    <row r="6686" spans="1:93" ht="30" customHeight="1" x14ac:dyDescent="0.2">
      <c r="A6686" s="1">
        <v>6680</v>
      </c>
      <c r="B6686" s="1" t="s">
        <v>2846</v>
      </c>
      <c r="C6686" s="1" t="s">
        <v>2847</v>
      </c>
      <c r="D6686" s="28" t="s">
        <v>2848</v>
      </c>
      <c r="E6686" s="28" t="s">
        <v>2135</v>
      </c>
      <c r="F6686" s="1" t="s">
        <v>74</v>
      </c>
      <c r="G6686" s="1">
        <v>1</v>
      </c>
      <c r="H6686" s="1" t="s">
        <v>1059</v>
      </c>
      <c r="I6686" s="1" t="s">
        <v>114</v>
      </c>
      <c r="J6686" s="76">
        <v>415</v>
      </c>
      <c r="K6686" s="76">
        <v>2423843</v>
      </c>
      <c r="L6686" s="29">
        <v>46151</v>
      </c>
      <c r="M6686" s="29" t="s">
        <v>4163</v>
      </c>
      <c r="N6686" s="1" t="s">
        <v>478</v>
      </c>
      <c r="O6686" s="28" t="s">
        <v>1495</v>
      </c>
      <c r="P6686" s="1" t="s">
        <v>323</v>
      </c>
      <c r="Q6686" s="76">
        <v>10</v>
      </c>
      <c r="R6686" s="1"/>
      <c r="S6686" s="76"/>
      <c r="T6686" s="1" t="s">
        <v>115</v>
      </c>
      <c r="U6686" s="1"/>
      <c r="V6686" s="1"/>
      <c r="AC6686" s="93">
        <v>25</v>
      </c>
      <c r="AD6686" s="69">
        <v>230</v>
      </c>
      <c r="AE6686" s="33"/>
      <c r="AF6686" s="33"/>
      <c r="AG6686" s="33"/>
      <c r="AX6686" s="37">
        <f t="shared" ref="AX6686:AX6749" si="320">IF(L6686=0, 0,L6686+7)</f>
        <v>46158</v>
      </c>
      <c r="AY6686" s="1"/>
      <c r="AZ6686" s="1"/>
      <c r="BA6686" s="31"/>
      <c r="BB6686" s="31"/>
      <c r="BC6686" s="1"/>
      <c r="BD6686" s="1"/>
      <c r="BE6686" s="1"/>
      <c r="BF6686" s="1"/>
      <c r="BG6686" s="1"/>
      <c r="BT6686" s="37">
        <f t="shared" si="319"/>
        <v>46179</v>
      </c>
      <c r="BU6686" s="31"/>
      <c r="BW6686" s="33"/>
      <c r="BX6686" s="1"/>
      <c r="BY6686" s="1"/>
      <c r="BZ6686" s="1"/>
      <c r="CA6686" s="1"/>
      <c r="CB6686" s="1"/>
      <c r="CC6686" s="1"/>
      <c r="CE6686" s="1"/>
      <c r="CF6686" s="1"/>
      <c r="CG6686" s="1"/>
      <c r="CH6686" s="1"/>
      <c r="CI6686" s="1"/>
      <c r="CJ6686" s="1"/>
      <c r="CK6686" s="1"/>
      <c r="CL6686" s="1"/>
      <c r="CM6686" s="1"/>
      <c r="CN6686" s="1"/>
      <c r="CO6686" s="1"/>
    </row>
    <row r="6687" spans="1:93" ht="30" customHeight="1" x14ac:dyDescent="0.2">
      <c r="A6687" s="1">
        <v>6681</v>
      </c>
      <c r="B6687" s="1" t="s">
        <v>2846</v>
      </c>
      <c r="C6687" s="1" t="s">
        <v>2847</v>
      </c>
      <c r="D6687" s="28" t="s">
        <v>2848</v>
      </c>
      <c r="E6687" s="28" t="s">
        <v>2135</v>
      </c>
      <c r="F6687" s="1" t="s">
        <v>74</v>
      </c>
      <c r="G6687" s="1">
        <v>1</v>
      </c>
      <c r="H6687" s="1" t="s">
        <v>1059</v>
      </c>
      <c r="I6687" s="1" t="s">
        <v>114</v>
      </c>
      <c r="J6687" s="76">
        <v>393</v>
      </c>
      <c r="K6687" s="76">
        <v>2330944</v>
      </c>
      <c r="L6687" s="29">
        <v>46151</v>
      </c>
      <c r="M6687" s="29" t="s">
        <v>4163</v>
      </c>
      <c r="N6687" s="1" t="s">
        <v>478</v>
      </c>
      <c r="O6687" s="28" t="s">
        <v>1495</v>
      </c>
      <c r="P6687" s="1" t="s">
        <v>323</v>
      </c>
      <c r="Q6687" s="76">
        <v>10</v>
      </c>
      <c r="R6687" s="1"/>
      <c r="S6687" s="76"/>
      <c r="T6687" s="1" t="s">
        <v>115</v>
      </c>
      <c r="U6687" s="1"/>
      <c r="V6687" s="1"/>
      <c r="AC6687" s="93">
        <v>25</v>
      </c>
      <c r="AD6687" s="69">
        <v>240</v>
      </c>
      <c r="AE6687" s="33"/>
      <c r="AF6687" s="33"/>
      <c r="AG6687" s="33"/>
      <c r="AX6687" s="37">
        <f t="shared" si="320"/>
        <v>46158</v>
      </c>
      <c r="AY6687" s="1"/>
      <c r="AZ6687" s="1"/>
      <c r="BA6687" s="31"/>
      <c r="BB6687" s="31"/>
      <c r="BC6687" s="1"/>
      <c r="BD6687" s="1"/>
      <c r="BE6687" s="1"/>
      <c r="BF6687" s="1"/>
      <c r="BG6687" s="1"/>
      <c r="BT6687" s="37">
        <f t="shared" si="319"/>
        <v>46179</v>
      </c>
      <c r="BU6687" s="31"/>
      <c r="BW6687" s="33"/>
      <c r="BX6687" s="1"/>
      <c r="BY6687" s="1"/>
      <c r="BZ6687" s="1"/>
      <c r="CA6687" s="1"/>
      <c r="CB6687" s="1"/>
      <c r="CC6687" s="1"/>
      <c r="CE6687" s="1"/>
      <c r="CF6687" s="1"/>
      <c r="CG6687" s="1"/>
      <c r="CH6687" s="1"/>
      <c r="CI6687" s="1"/>
      <c r="CJ6687" s="1"/>
      <c r="CK6687" s="1"/>
      <c r="CL6687" s="1"/>
      <c r="CM6687" s="1"/>
      <c r="CN6687" s="1"/>
      <c r="CO6687" s="1"/>
    </row>
    <row r="6688" spans="1:93" ht="30" customHeight="1" x14ac:dyDescent="0.2">
      <c r="A6688" s="1">
        <v>6682</v>
      </c>
      <c r="B6688" s="1" t="s">
        <v>2846</v>
      </c>
      <c r="C6688" s="1" t="s">
        <v>2847</v>
      </c>
      <c r="D6688" s="28" t="s">
        <v>2848</v>
      </c>
      <c r="E6688" s="28" t="s">
        <v>2135</v>
      </c>
      <c r="F6688" s="1" t="s">
        <v>74</v>
      </c>
      <c r="G6688" s="1">
        <v>1</v>
      </c>
      <c r="H6688" s="1" t="s">
        <v>1059</v>
      </c>
      <c r="I6688" s="1" t="s">
        <v>114</v>
      </c>
      <c r="J6688" s="76">
        <v>273</v>
      </c>
      <c r="K6688" s="76">
        <v>2330948</v>
      </c>
      <c r="L6688" s="29">
        <v>46151</v>
      </c>
      <c r="M6688" s="29" t="s">
        <v>4163</v>
      </c>
      <c r="N6688" s="1" t="s">
        <v>478</v>
      </c>
      <c r="O6688" s="28" t="s">
        <v>1495</v>
      </c>
      <c r="P6688" s="1" t="s">
        <v>323</v>
      </c>
      <c r="Q6688" s="76">
        <v>8</v>
      </c>
      <c r="R6688" s="1"/>
      <c r="S6688" s="76"/>
      <c r="T6688" s="1" t="s">
        <v>115</v>
      </c>
      <c r="U6688" s="1"/>
      <c r="V6688" s="1"/>
      <c r="AC6688" s="93">
        <v>24</v>
      </c>
      <c r="AD6688" s="69">
        <v>250</v>
      </c>
      <c r="AE6688" s="33"/>
      <c r="AF6688" s="33"/>
      <c r="AG6688" s="33"/>
      <c r="AX6688" s="37">
        <f t="shared" si="320"/>
        <v>46158</v>
      </c>
      <c r="AY6688" s="1"/>
      <c r="AZ6688" s="1"/>
      <c r="BA6688" s="31"/>
      <c r="BB6688" s="31"/>
      <c r="BC6688" s="1"/>
      <c r="BD6688" s="1"/>
      <c r="BE6688" s="1"/>
      <c r="BF6688" s="1"/>
      <c r="BG6688" s="1"/>
      <c r="BT6688" s="37">
        <f t="shared" si="319"/>
        <v>46179</v>
      </c>
      <c r="BU6688" s="31"/>
      <c r="BW6688" s="33"/>
      <c r="BX6688" s="1"/>
      <c r="BY6688" s="1"/>
      <c r="BZ6688" s="1"/>
      <c r="CA6688" s="1"/>
      <c r="CB6688" s="1"/>
      <c r="CC6688" s="1"/>
      <c r="CE6688" s="1"/>
      <c r="CF6688" s="1"/>
      <c r="CG6688" s="1"/>
      <c r="CH6688" s="1"/>
      <c r="CI6688" s="1"/>
      <c r="CJ6688" s="1"/>
      <c r="CK6688" s="1"/>
      <c r="CL6688" s="1"/>
      <c r="CM6688" s="1"/>
      <c r="CN6688" s="1"/>
      <c r="CO6688" s="1"/>
    </row>
    <row r="6689" spans="1:93" ht="30" customHeight="1" x14ac:dyDescent="0.2">
      <c r="A6689" s="1">
        <v>6683</v>
      </c>
      <c r="B6689" s="1" t="s">
        <v>2846</v>
      </c>
      <c r="C6689" s="1" t="s">
        <v>2847</v>
      </c>
      <c r="D6689" s="28" t="s">
        <v>2848</v>
      </c>
      <c r="E6689" s="28" t="s">
        <v>2135</v>
      </c>
      <c r="F6689" s="1" t="s">
        <v>74</v>
      </c>
      <c r="G6689" s="1">
        <v>1</v>
      </c>
      <c r="H6689" s="1" t="s">
        <v>1059</v>
      </c>
      <c r="I6689" s="1" t="s">
        <v>114</v>
      </c>
      <c r="J6689" s="76">
        <v>437</v>
      </c>
      <c r="K6689" s="76">
        <v>2330951</v>
      </c>
      <c r="L6689" s="29">
        <v>46151</v>
      </c>
      <c r="M6689" s="29" t="s">
        <v>4163</v>
      </c>
      <c r="N6689" s="1" t="s">
        <v>478</v>
      </c>
      <c r="O6689" s="28" t="s">
        <v>1495</v>
      </c>
      <c r="P6689" s="1" t="s">
        <v>323</v>
      </c>
      <c r="Q6689" s="76">
        <v>10</v>
      </c>
      <c r="R6689" s="1"/>
      <c r="S6689" s="76"/>
      <c r="T6689" s="1" t="s">
        <v>115</v>
      </c>
      <c r="U6689" s="1"/>
      <c r="V6689" s="1"/>
      <c r="AC6689" s="93">
        <v>25.5</v>
      </c>
      <c r="AD6689" s="69">
        <v>240</v>
      </c>
      <c r="AE6689" s="33"/>
      <c r="AF6689" s="33"/>
      <c r="AG6689" s="33"/>
      <c r="AX6689" s="37">
        <f t="shared" si="320"/>
        <v>46158</v>
      </c>
      <c r="AY6689" s="1"/>
      <c r="AZ6689" s="1"/>
      <c r="BA6689" s="31"/>
      <c r="BB6689" s="31"/>
      <c r="BC6689" s="1"/>
      <c r="BD6689" s="1"/>
      <c r="BE6689" s="1"/>
      <c r="BF6689" s="1"/>
      <c r="BG6689" s="1"/>
      <c r="BT6689" s="37">
        <f t="shared" si="319"/>
        <v>46179</v>
      </c>
      <c r="BU6689" s="31"/>
      <c r="BW6689" s="33"/>
      <c r="BX6689" s="1"/>
      <c r="BY6689" s="1"/>
      <c r="BZ6689" s="1"/>
      <c r="CA6689" s="1"/>
      <c r="CB6689" s="1"/>
      <c r="CC6689" s="1"/>
      <c r="CE6689" s="1"/>
      <c r="CF6689" s="1"/>
      <c r="CG6689" s="1"/>
      <c r="CH6689" s="1"/>
      <c r="CI6689" s="1"/>
      <c r="CJ6689" s="1"/>
      <c r="CK6689" s="1"/>
      <c r="CL6689" s="1"/>
      <c r="CM6689" s="1"/>
      <c r="CN6689" s="1"/>
      <c r="CO6689" s="1"/>
    </row>
    <row r="6690" spans="1:93" ht="30" customHeight="1" x14ac:dyDescent="0.2">
      <c r="A6690" s="1">
        <v>6684</v>
      </c>
      <c r="B6690" s="1" t="s">
        <v>2846</v>
      </c>
      <c r="C6690" s="1" t="s">
        <v>2847</v>
      </c>
      <c r="D6690" s="28" t="s">
        <v>2848</v>
      </c>
      <c r="E6690" s="28" t="s">
        <v>2135</v>
      </c>
      <c r="F6690" s="1" t="s">
        <v>74</v>
      </c>
      <c r="G6690" s="1">
        <v>1</v>
      </c>
      <c r="H6690" s="1" t="s">
        <v>1059</v>
      </c>
      <c r="I6690" s="1" t="s">
        <v>114</v>
      </c>
      <c r="J6690" s="76">
        <v>393</v>
      </c>
      <c r="K6690" s="76">
        <v>2330955</v>
      </c>
      <c r="L6690" s="29">
        <v>46151</v>
      </c>
      <c r="M6690" s="29" t="s">
        <v>4163</v>
      </c>
      <c r="N6690" s="1" t="s">
        <v>478</v>
      </c>
      <c r="O6690" s="28" t="s">
        <v>1495</v>
      </c>
      <c r="P6690" s="1" t="s">
        <v>323</v>
      </c>
      <c r="Q6690" s="76">
        <v>10</v>
      </c>
      <c r="R6690" s="1"/>
      <c r="S6690" s="76"/>
      <c r="T6690" s="1" t="s">
        <v>115</v>
      </c>
      <c r="U6690" s="1"/>
      <c r="V6690" s="1"/>
      <c r="AC6690" s="93">
        <v>24.5</v>
      </c>
      <c r="AD6690" s="69">
        <v>250</v>
      </c>
      <c r="AE6690" s="33"/>
      <c r="AF6690" s="33"/>
      <c r="AG6690" s="33"/>
      <c r="AX6690" s="37">
        <f t="shared" si="320"/>
        <v>46158</v>
      </c>
      <c r="AY6690" s="1"/>
      <c r="AZ6690" s="1"/>
      <c r="BA6690" s="31"/>
      <c r="BB6690" s="31"/>
      <c r="BC6690" s="1"/>
      <c r="BD6690" s="1"/>
      <c r="BE6690" s="1"/>
      <c r="BF6690" s="1"/>
      <c r="BG6690" s="1"/>
      <c r="BT6690" s="37">
        <f t="shared" si="319"/>
        <v>46179</v>
      </c>
      <c r="BU6690" s="31"/>
      <c r="BW6690" s="33"/>
      <c r="BX6690" s="1"/>
      <c r="BY6690" s="1"/>
      <c r="BZ6690" s="1"/>
      <c r="CA6690" s="1"/>
      <c r="CB6690" s="1"/>
      <c r="CC6690" s="1"/>
      <c r="CE6690" s="1"/>
      <c r="CF6690" s="1"/>
      <c r="CG6690" s="1"/>
      <c r="CH6690" s="1"/>
      <c r="CI6690" s="1"/>
      <c r="CJ6690" s="1"/>
      <c r="CK6690" s="1"/>
      <c r="CL6690" s="1"/>
      <c r="CM6690" s="1"/>
      <c r="CN6690" s="1"/>
      <c r="CO6690" s="1"/>
    </row>
    <row r="6691" spans="1:93" ht="30" customHeight="1" x14ac:dyDescent="0.2">
      <c r="A6691" s="1">
        <v>6685</v>
      </c>
      <c r="B6691" s="1" t="s">
        <v>2846</v>
      </c>
      <c r="C6691" s="1" t="s">
        <v>2847</v>
      </c>
      <c r="D6691" s="28" t="s">
        <v>2848</v>
      </c>
      <c r="E6691" s="28" t="s">
        <v>2135</v>
      </c>
      <c r="F6691" s="1" t="s">
        <v>74</v>
      </c>
      <c r="G6691" s="1">
        <v>1</v>
      </c>
      <c r="H6691" s="1" t="s">
        <v>1059</v>
      </c>
      <c r="I6691" s="1" t="s">
        <v>114</v>
      </c>
      <c r="J6691" s="76">
        <v>415</v>
      </c>
      <c r="K6691" s="76">
        <v>2330963</v>
      </c>
      <c r="L6691" s="29">
        <v>46151</v>
      </c>
      <c r="M6691" s="29" t="s">
        <v>4163</v>
      </c>
      <c r="N6691" s="1" t="s">
        <v>478</v>
      </c>
      <c r="O6691" s="28" t="s">
        <v>1495</v>
      </c>
      <c r="P6691" s="1" t="s">
        <v>323</v>
      </c>
      <c r="Q6691" s="76">
        <v>6</v>
      </c>
      <c r="R6691" s="1"/>
      <c r="S6691" s="76"/>
      <c r="T6691" s="1" t="s">
        <v>115</v>
      </c>
      <c r="U6691" s="1"/>
      <c r="V6691" s="1"/>
      <c r="AC6691" s="93">
        <v>27</v>
      </c>
      <c r="AD6691" s="69">
        <v>240</v>
      </c>
      <c r="AE6691" s="33"/>
      <c r="AF6691" s="33"/>
      <c r="AG6691" s="33"/>
      <c r="AX6691" s="37">
        <f t="shared" si="320"/>
        <v>46158</v>
      </c>
      <c r="AY6691" s="1"/>
      <c r="AZ6691" s="1"/>
      <c r="BA6691" s="31"/>
      <c r="BB6691" s="31"/>
      <c r="BC6691" s="1"/>
      <c r="BD6691" s="1"/>
      <c r="BE6691" s="1"/>
      <c r="BF6691" s="1"/>
      <c r="BG6691" s="1"/>
      <c r="BT6691" s="37">
        <f t="shared" si="319"/>
        <v>46179</v>
      </c>
      <c r="BU6691" s="31"/>
      <c r="BW6691" s="33"/>
      <c r="BX6691" s="1"/>
      <c r="BY6691" s="1"/>
      <c r="BZ6691" s="1"/>
      <c r="CA6691" s="1"/>
      <c r="CB6691" s="1"/>
      <c r="CC6691" s="1"/>
      <c r="CE6691" s="1"/>
      <c r="CF6691" s="1"/>
      <c r="CG6691" s="1"/>
      <c r="CH6691" s="1"/>
      <c r="CI6691" s="1"/>
      <c r="CJ6691" s="1"/>
      <c r="CK6691" s="1"/>
      <c r="CL6691" s="1"/>
      <c r="CM6691" s="1"/>
      <c r="CN6691" s="1"/>
      <c r="CO6691" s="1"/>
    </row>
    <row r="6692" spans="1:93" ht="30" customHeight="1" x14ac:dyDescent="0.2">
      <c r="A6692" s="1">
        <v>6686</v>
      </c>
      <c r="B6692" s="1" t="s">
        <v>2703</v>
      </c>
      <c r="C6692" s="1" t="s">
        <v>2704</v>
      </c>
      <c r="D6692" s="28" t="s">
        <v>2849</v>
      </c>
      <c r="E6692" s="28" t="s">
        <v>2232</v>
      </c>
      <c r="F6692" s="1" t="s">
        <v>74</v>
      </c>
      <c r="G6692" s="1">
        <v>8</v>
      </c>
      <c r="H6692" s="1" t="s">
        <v>1059</v>
      </c>
      <c r="I6692" s="1" t="s">
        <v>114</v>
      </c>
      <c r="J6692" s="76">
        <v>557</v>
      </c>
      <c r="K6692" s="76">
        <v>2330942</v>
      </c>
      <c r="L6692" s="29">
        <v>46152</v>
      </c>
      <c r="M6692" s="29" t="s">
        <v>4163</v>
      </c>
      <c r="N6692" s="1" t="s">
        <v>478</v>
      </c>
      <c r="O6692" s="28" t="s">
        <v>1495</v>
      </c>
      <c r="P6692" s="1" t="s">
        <v>323</v>
      </c>
      <c r="Q6692" s="76">
        <v>12</v>
      </c>
      <c r="R6692" s="1"/>
      <c r="S6692" s="76">
        <v>6</v>
      </c>
      <c r="T6692" s="1" t="s">
        <v>115</v>
      </c>
      <c r="U6692" s="1"/>
      <c r="V6692" s="1"/>
      <c r="AC6692" s="93">
        <v>24.5</v>
      </c>
      <c r="AD6692" s="69">
        <v>260</v>
      </c>
      <c r="AE6692" s="33"/>
      <c r="AF6692" s="33"/>
      <c r="AG6692" s="33"/>
      <c r="AX6692" s="37">
        <f t="shared" si="320"/>
        <v>46159</v>
      </c>
      <c r="AY6692" s="1"/>
      <c r="AZ6692" s="1"/>
      <c r="BA6692" s="31"/>
      <c r="BB6692" s="31"/>
      <c r="BC6692" s="1"/>
      <c r="BD6692" s="1"/>
      <c r="BE6692" s="1"/>
      <c r="BF6692" s="1"/>
      <c r="BG6692" s="1"/>
      <c r="BT6692" s="37">
        <f t="shared" si="319"/>
        <v>46180</v>
      </c>
      <c r="BU6692" s="31"/>
      <c r="BW6692" s="33"/>
      <c r="BX6692" s="1"/>
      <c r="BY6692" s="1"/>
      <c r="BZ6692" s="1"/>
      <c r="CA6692" s="1"/>
      <c r="CB6692" s="1"/>
      <c r="CC6692" s="1"/>
      <c r="CE6692" s="1"/>
      <c r="CF6692" s="1"/>
      <c r="CG6692" s="1"/>
      <c r="CH6692" s="1"/>
      <c r="CI6692" s="1"/>
      <c r="CJ6692" s="1"/>
      <c r="CK6692" s="1"/>
      <c r="CL6692" s="1"/>
      <c r="CM6692" s="1"/>
      <c r="CN6692" s="1"/>
      <c r="CO6692" s="1"/>
    </row>
    <row r="6693" spans="1:93" ht="30" customHeight="1" x14ac:dyDescent="0.2">
      <c r="A6693" s="1">
        <v>6687</v>
      </c>
      <c r="B6693" s="1" t="s">
        <v>2703</v>
      </c>
      <c r="C6693" s="1" t="s">
        <v>2704</v>
      </c>
      <c r="D6693" s="28" t="s">
        <v>2849</v>
      </c>
      <c r="E6693" s="28" t="s">
        <v>2232</v>
      </c>
      <c r="F6693" s="1" t="s">
        <v>74</v>
      </c>
      <c r="G6693" s="1">
        <v>8</v>
      </c>
      <c r="H6693" s="1" t="s">
        <v>1059</v>
      </c>
      <c r="I6693" s="1" t="s">
        <v>114</v>
      </c>
      <c r="J6693" s="76">
        <v>403</v>
      </c>
      <c r="K6693" s="76">
        <v>2423846</v>
      </c>
      <c r="L6693" s="29">
        <v>46152</v>
      </c>
      <c r="M6693" s="29" t="s">
        <v>4163</v>
      </c>
      <c r="N6693" s="1" t="s">
        <v>478</v>
      </c>
      <c r="O6693" s="28" t="s">
        <v>1495</v>
      </c>
      <c r="P6693" s="1" t="s">
        <v>323</v>
      </c>
      <c r="Q6693" s="76">
        <v>8</v>
      </c>
      <c r="R6693" s="1"/>
      <c r="S6693" s="76"/>
      <c r="T6693" s="1" t="s">
        <v>115</v>
      </c>
      <c r="U6693" s="1"/>
      <c r="V6693" s="1"/>
      <c r="AC6693" s="93">
        <v>25</v>
      </c>
      <c r="AD6693" s="69">
        <v>250</v>
      </c>
      <c r="AE6693" s="33"/>
      <c r="AF6693" s="33"/>
      <c r="AG6693" s="33"/>
      <c r="AX6693" s="37">
        <f t="shared" si="320"/>
        <v>46159</v>
      </c>
      <c r="AY6693" s="1"/>
      <c r="AZ6693" s="1"/>
      <c r="BA6693" s="31"/>
      <c r="BB6693" s="31"/>
      <c r="BC6693" s="1"/>
      <c r="BD6693" s="1"/>
      <c r="BE6693" s="1"/>
      <c r="BF6693" s="1"/>
      <c r="BG6693" s="1"/>
      <c r="BT6693" s="37">
        <f t="shared" si="319"/>
        <v>46180</v>
      </c>
      <c r="BU6693" s="31"/>
      <c r="BW6693" s="33"/>
      <c r="BX6693" s="1"/>
      <c r="BY6693" s="1"/>
      <c r="BZ6693" s="1"/>
      <c r="CA6693" s="1"/>
      <c r="CB6693" s="1"/>
      <c r="CC6693" s="1"/>
      <c r="CE6693" s="1"/>
      <c r="CF6693" s="1"/>
      <c r="CG6693" s="1"/>
      <c r="CH6693" s="1"/>
      <c r="CI6693" s="1"/>
      <c r="CJ6693" s="1"/>
      <c r="CK6693" s="1"/>
      <c r="CL6693" s="1"/>
      <c r="CM6693" s="1"/>
      <c r="CN6693" s="1"/>
      <c r="CO6693" s="1"/>
    </row>
    <row r="6694" spans="1:93" ht="30" customHeight="1" x14ac:dyDescent="0.2">
      <c r="A6694" s="1">
        <v>6688</v>
      </c>
      <c r="B6694" s="1" t="s">
        <v>2703</v>
      </c>
      <c r="C6694" s="1" t="s">
        <v>2704</v>
      </c>
      <c r="D6694" s="28" t="s">
        <v>2849</v>
      </c>
      <c r="E6694" s="28" t="s">
        <v>2232</v>
      </c>
      <c r="F6694" s="1" t="s">
        <v>74</v>
      </c>
      <c r="G6694" s="1">
        <v>8</v>
      </c>
      <c r="H6694" s="1" t="s">
        <v>1059</v>
      </c>
      <c r="I6694" s="1" t="s">
        <v>114</v>
      </c>
      <c r="J6694" s="76">
        <v>551</v>
      </c>
      <c r="K6694" s="76">
        <v>2423848</v>
      </c>
      <c r="L6694" s="29">
        <v>46152</v>
      </c>
      <c r="M6694" s="29" t="s">
        <v>4163</v>
      </c>
      <c r="N6694" s="1" t="s">
        <v>478</v>
      </c>
      <c r="O6694" s="28" t="s">
        <v>1495</v>
      </c>
      <c r="P6694" s="1" t="s">
        <v>323</v>
      </c>
      <c r="Q6694" s="76">
        <v>12</v>
      </c>
      <c r="R6694" s="1"/>
      <c r="S6694" s="76"/>
      <c r="T6694" s="1" t="s">
        <v>115</v>
      </c>
      <c r="U6694" s="1"/>
      <c r="V6694" s="1"/>
      <c r="AC6694" s="93">
        <v>25</v>
      </c>
      <c r="AD6694" s="69">
        <v>250</v>
      </c>
      <c r="AE6694" s="33"/>
      <c r="AF6694" s="33"/>
      <c r="AG6694" s="33"/>
      <c r="AX6694" s="37">
        <f t="shared" si="320"/>
        <v>46159</v>
      </c>
      <c r="AY6694" s="1"/>
      <c r="AZ6694" s="1"/>
      <c r="BA6694" s="31"/>
      <c r="BB6694" s="31"/>
      <c r="BC6694" s="1"/>
      <c r="BD6694" s="1"/>
      <c r="BE6694" s="1"/>
      <c r="BF6694" s="1"/>
      <c r="BG6694" s="1"/>
      <c r="BT6694" s="37">
        <f t="shared" si="319"/>
        <v>46180</v>
      </c>
      <c r="BU6694" s="31"/>
      <c r="BW6694" s="33"/>
      <c r="BX6694" s="1"/>
      <c r="BY6694" s="1"/>
      <c r="BZ6694" s="1"/>
      <c r="CA6694" s="1"/>
      <c r="CB6694" s="1"/>
      <c r="CC6694" s="1"/>
      <c r="CE6694" s="1"/>
      <c r="CF6694" s="1"/>
      <c r="CG6694" s="1"/>
      <c r="CH6694" s="1"/>
      <c r="CI6694" s="1"/>
      <c r="CJ6694" s="1"/>
      <c r="CK6694" s="1"/>
      <c r="CL6694" s="1"/>
      <c r="CM6694" s="1"/>
      <c r="CN6694" s="1"/>
      <c r="CO6694" s="1"/>
    </row>
    <row r="6695" spans="1:93" ht="30" customHeight="1" x14ac:dyDescent="0.2">
      <c r="A6695" s="1">
        <v>6689</v>
      </c>
      <c r="B6695" s="1" t="s">
        <v>2703</v>
      </c>
      <c r="C6695" s="1" t="s">
        <v>2704</v>
      </c>
      <c r="D6695" s="28" t="s">
        <v>2849</v>
      </c>
      <c r="E6695" s="28" t="s">
        <v>2232</v>
      </c>
      <c r="F6695" s="1" t="s">
        <v>74</v>
      </c>
      <c r="G6695" s="1">
        <v>8</v>
      </c>
      <c r="H6695" s="1" t="s">
        <v>1059</v>
      </c>
      <c r="I6695" s="1" t="s">
        <v>114</v>
      </c>
      <c r="J6695" s="76">
        <v>287</v>
      </c>
      <c r="K6695" s="76">
        <v>2423849</v>
      </c>
      <c r="L6695" s="29">
        <v>46152</v>
      </c>
      <c r="M6695" s="29" t="s">
        <v>4163</v>
      </c>
      <c r="N6695" s="1" t="s">
        <v>478</v>
      </c>
      <c r="O6695" s="28" t="s">
        <v>1495</v>
      </c>
      <c r="P6695" s="1" t="s">
        <v>323</v>
      </c>
      <c r="Q6695" s="76">
        <v>8</v>
      </c>
      <c r="R6695" s="1"/>
      <c r="S6695" s="76"/>
      <c r="T6695" s="1" t="s">
        <v>115</v>
      </c>
      <c r="U6695" s="1"/>
      <c r="V6695" s="1"/>
      <c r="AC6695" s="93">
        <v>24.5</v>
      </c>
      <c r="AD6695" s="69">
        <v>260</v>
      </c>
      <c r="AE6695" s="33"/>
      <c r="AF6695" s="33"/>
      <c r="AG6695" s="33"/>
      <c r="AX6695" s="37">
        <f t="shared" si="320"/>
        <v>46159</v>
      </c>
      <c r="AY6695" s="1"/>
      <c r="AZ6695" s="1"/>
      <c r="BA6695" s="31"/>
      <c r="BB6695" s="31"/>
      <c r="BC6695" s="1"/>
      <c r="BD6695" s="1"/>
      <c r="BE6695" s="1"/>
      <c r="BF6695" s="1"/>
      <c r="BG6695" s="1"/>
      <c r="BT6695" s="37">
        <f t="shared" si="319"/>
        <v>46180</v>
      </c>
      <c r="BU6695" s="31"/>
      <c r="BW6695" s="33"/>
      <c r="BX6695" s="1"/>
      <c r="BY6695" s="1"/>
      <c r="BZ6695" s="1"/>
      <c r="CA6695" s="1"/>
      <c r="CB6695" s="1"/>
      <c r="CC6695" s="1"/>
      <c r="CE6695" s="1"/>
      <c r="CF6695" s="1"/>
      <c r="CG6695" s="1"/>
      <c r="CH6695" s="1"/>
      <c r="CI6695" s="1"/>
      <c r="CJ6695" s="1"/>
      <c r="CK6695" s="1"/>
      <c r="CL6695" s="1"/>
      <c r="CM6695" s="1"/>
      <c r="CN6695" s="1"/>
      <c r="CO6695" s="1"/>
    </row>
    <row r="6696" spans="1:93" ht="30" customHeight="1" x14ac:dyDescent="0.2">
      <c r="A6696" s="1">
        <v>6690</v>
      </c>
      <c r="B6696" s="1" t="s">
        <v>2850</v>
      </c>
      <c r="C6696" s="1" t="s">
        <v>2851</v>
      </c>
      <c r="D6696" s="28" t="s">
        <v>2852</v>
      </c>
      <c r="E6696" s="28" t="s">
        <v>2232</v>
      </c>
      <c r="F6696" s="1" t="s">
        <v>74</v>
      </c>
      <c r="G6696" s="1">
        <v>8</v>
      </c>
      <c r="H6696" s="1" t="s">
        <v>4209</v>
      </c>
      <c r="I6696" s="1" t="s">
        <v>114</v>
      </c>
      <c r="J6696" s="76">
        <v>551</v>
      </c>
      <c r="K6696" s="76">
        <v>2330953</v>
      </c>
      <c r="L6696" s="29">
        <v>46152</v>
      </c>
      <c r="M6696" s="29" t="s">
        <v>4163</v>
      </c>
      <c r="N6696" s="1" t="s">
        <v>478</v>
      </c>
      <c r="O6696" s="28" t="s">
        <v>1495</v>
      </c>
      <c r="P6696" s="1" t="s">
        <v>322</v>
      </c>
      <c r="Q6696" s="76">
        <v>12</v>
      </c>
      <c r="R6696" s="1"/>
      <c r="S6696" s="76"/>
      <c r="T6696" s="1" t="s">
        <v>115</v>
      </c>
      <c r="U6696" s="1"/>
      <c r="V6696" s="1"/>
      <c r="AC6696" s="93">
        <v>26</v>
      </c>
      <c r="AD6696" s="69">
        <v>250</v>
      </c>
      <c r="AE6696" s="33"/>
      <c r="AF6696" s="33"/>
      <c r="AG6696" s="33"/>
      <c r="AX6696" s="37">
        <f t="shared" si="320"/>
        <v>46159</v>
      </c>
      <c r="AY6696" s="1"/>
      <c r="AZ6696" s="1"/>
      <c r="BA6696" s="31"/>
      <c r="BB6696" s="31"/>
      <c r="BC6696" s="1"/>
      <c r="BD6696" s="1"/>
      <c r="BE6696" s="1"/>
      <c r="BF6696" s="1"/>
      <c r="BG6696" s="1"/>
      <c r="BT6696" s="37">
        <f t="shared" si="319"/>
        <v>46180</v>
      </c>
      <c r="BU6696" s="31"/>
      <c r="BW6696" s="33"/>
      <c r="BX6696" s="1"/>
      <c r="BY6696" s="1"/>
      <c r="BZ6696" s="1"/>
      <c r="CA6696" s="1"/>
      <c r="CB6696" s="1"/>
      <c r="CC6696" s="1"/>
      <c r="CE6696" s="1"/>
      <c r="CF6696" s="1"/>
      <c r="CG6696" s="1"/>
      <c r="CH6696" s="1"/>
      <c r="CI6696" s="1"/>
      <c r="CJ6696" s="1"/>
      <c r="CK6696" s="1"/>
      <c r="CL6696" s="1"/>
      <c r="CM6696" s="1"/>
      <c r="CN6696" s="1"/>
      <c r="CO6696" s="1"/>
    </row>
    <row r="6697" spans="1:93" ht="30" customHeight="1" x14ac:dyDescent="0.2">
      <c r="A6697" s="1">
        <v>6691</v>
      </c>
      <c r="B6697" s="1" t="s">
        <v>2850</v>
      </c>
      <c r="C6697" s="1" t="s">
        <v>2851</v>
      </c>
      <c r="D6697" s="28" t="s">
        <v>2852</v>
      </c>
      <c r="E6697" s="28" t="s">
        <v>2232</v>
      </c>
      <c r="F6697" s="1" t="s">
        <v>74</v>
      </c>
      <c r="G6697" s="1">
        <v>8</v>
      </c>
      <c r="H6697" s="1" t="s">
        <v>4209</v>
      </c>
      <c r="I6697" s="1" t="s">
        <v>114</v>
      </c>
      <c r="J6697" s="76">
        <v>302</v>
      </c>
      <c r="K6697" s="76">
        <v>2423864</v>
      </c>
      <c r="L6697" s="29">
        <v>46152</v>
      </c>
      <c r="M6697" s="29" t="s">
        <v>4163</v>
      </c>
      <c r="N6697" s="1" t="s">
        <v>478</v>
      </c>
      <c r="O6697" s="28" t="s">
        <v>1495</v>
      </c>
      <c r="P6697" s="1" t="s">
        <v>322</v>
      </c>
      <c r="Q6697" s="76">
        <v>8</v>
      </c>
      <c r="R6697" s="1"/>
      <c r="S6697" s="76"/>
      <c r="T6697" s="1" t="s">
        <v>115</v>
      </c>
      <c r="U6697" s="1"/>
      <c r="V6697" s="1"/>
      <c r="AC6697" s="93">
        <v>26</v>
      </c>
      <c r="AD6697" s="69">
        <v>240</v>
      </c>
      <c r="AE6697" s="33"/>
      <c r="AF6697" s="33"/>
      <c r="AG6697" s="33"/>
      <c r="AX6697" s="37">
        <f t="shared" si="320"/>
        <v>46159</v>
      </c>
      <c r="AY6697" s="1"/>
      <c r="AZ6697" s="1"/>
      <c r="BA6697" s="31"/>
      <c r="BB6697" s="31"/>
      <c r="BC6697" s="1"/>
      <c r="BD6697" s="1"/>
      <c r="BE6697" s="1"/>
      <c r="BF6697" s="1"/>
      <c r="BG6697" s="1"/>
      <c r="BT6697" s="37">
        <f t="shared" si="319"/>
        <v>46180</v>
      </c>
      <c r="BU6697" s="31"/>
      <c r="BW6697" s="33"/>
      <c r="BX6697" s="1"/>
      <c r="BY6697" s="1"/>
      <c r="BZ6697" s="1"/>
      <c r="CA6697" s="1"/>
      <c r="CB6697" s="1"/>
      <c r="CC6697" s="1"/>
      <c r="CE6697" s="1"/>
      <c r="CF6697" s="1"/>
      <c r="CG6697" s="1"/>
      <c r="CH6697" s="1"/>
      <c r="CI6697" s="1"/>
      <c r="CJ6697" s="1"/>
      <c r="CK6697" s="1"/>
      <c r="CL6697" s="1"/>
      <c r="CM6697" s="1"/>
      <c r="CN6697" s="1"/>
      <c r="CO6697" s="1"/>
    </row>
    <row r="6698" spans="1:93" ht="30" customHeight="1" x14ac:dyDescent="0.2">
      <c r="A6698" s="1">
        <v>6692</v>
      </c>
      <c r="B6698" s="1" t="s">
        <v>2850</v>
      </c>
      <c r="C6698" s="1" t="s">
        <v>2851</v>
      </c>
      <c r="D6698" s="28" t="s">
        <v>2852</v>
      </c>
      <c r="E6698" s="28" t="s">
        <v>2232</v>
      </c>
      <c r="F6698" s="1" t="s">
        <v>74</v>
      </c>
      <c r="G6698" s="1">
        <v>8</v>
      </c>
      <c r="H6698" s="1" t="s">
        <v>4209</v>
      </c>
      <c r="I6698" s="1" t="s">
        <v>114</v>
      </c>
      <c r="J6698" s="76">
        <v>437</v>
      </c>
      <c r="K6698" s="76">
        <v>2423850</v>
      </c>
      <c r="L6698" s="29">
        <v>46152</v>
      </c>
      <c r="M6698" s="29" t="s">
        <v>4163</v>
      </c>
      <c r="N6698" s="1" t="s">
        <v>478</v>
      </c>
      <c r="O6698" s="28" t="s">
        <v>105</v>
      </c>
      <c r="P6698" s="1" t="s">
        <v>322</v>
      </c>
      <c r="Q6698" s="76">
        <v>10</v>
      </c>
      <c r="R6698" s="1"/>
      <c r="S6698" s="76">
        <v>6</v>
      </c>
      <c r="T6698" s="1" t="s">
        <v>115</v>
      </c>
      <c r="U6698" s="1"/>
      <c r="V6698" s="1"/>
      <c r="AC6698" s="93">
        <v>23.5</v>
      </c>
      <c r="AD6698" s="69">
        <v>240</v>
      </c>
      <c r="AE6698" s="33"/>
      <c r="AF6698" s="33"/>
      <c r="AG6698" s="33"/>
      <c r="AX6698" s="37">
        <f t="shared" si="320"/>
        <v>46159</v>
      </c>
      <c r="AY6698" s="1"/>
      <c r="AZ6698" s="1"/>
      <c r="BA6698" s="31"/>
      <c r="BB6698" s="31"/>
      <c r="BC6698" s="1"/>
      <c r="BD6698" s="1"/>
      <c r="BE6698" s="1"/>
      <c r="BF6698" s="1"/>
      <c r="BG6698" s="1"/>
      <c r="BT6698" s="37">
        <f t="shared" si="319"/>
        <v>46180</v>
      </c>
      <c r="BU6698" s="31"/>
      <c r="BW6698" s="33"/>
      <c r="BX6698" s="1"/>
      <c r="BY6698" s="1"/>
      <c r="BZ6698" s="1"/>
      <c r="CA6698" s="1"/>
      <c r="CB6698" s="1"/>
      <c r="CC6698" s="1"/>
      <c r="CE6698" s="1"/>
      <c r="CF6698" s="1"/>
      <c r="CG6698" s="1"/>
      <c r="CH6698" s="1"/>
      <c r="CI6698" s="1"/>
      <c r="CJ6698" s="1"/>
      <c r="CK6698" s="1"/>
      <c r="CL6698" s="1"/>
      <c r="CM6698" s="1"/>
      <c r="CN6698" s="1"/>
      <c r="CO6698" s="1"/>
    </row>
    <row r="6699" spans="1:93" ht="30" customHeight="1" x14ac:dyDescent="0.2">
      <c r="A6699" s="1">
        <v>6693</v>
      </c>
      <c r="B6699" s="1" t="s">
        <v>2850</v>
      </c>
      <c r="C6699" s="1" t="s">
        <v>2851</v>
      </c>
      <c r="D6699" s="28" t="s">
        <v>2852</v>
      </c>
      <c r="E6699" s="28" t="s">
        <v>2232</v>
      </c>
      <c r="F6699" s="1" t="s">
        <v>74</v>
      </c>
      <c r="G6699" s="1">
        <v>8</v>
      </c>
      <c r="H6699" s="1" t="s">
        <v>4209</v>
      </c>
      <c r="I6699" s="1" t="s">
        <v>114</v>
      </c>
      <c r="J6699" s="76">
        <v>415</v>
      </c>
      <c r="K6699" s="76">
        <v>2423852</v>
      </c>
      <c r="L6699" s="29">
        <v>46152</v>
      </c>
      <c r="M6699" s="29" t="s">
        <v>4163</v>
      </c>
      <c r="N6699" s="1" t="s">
        <v>478</v>
      </c>
      <c r="O6699" s="28" t="s">
        <v>105</v>
      </c>
      <c r="P6699" s="1" t="s">
        <v>322</v>
      </c>
      <c r="Q6699" s="76">
        <v>10</v>
      </c>
      <c r="R6699" s="1"/>
      <c r="S6699" s="76"/>
      <c r="T6699" s="1" t="s">
        <v>115</v>
      </c>
      <c r="U6699" s="1"/>
      <c r="V6699" s="1"/>
      <c r="AC6699" s="93">
        <v>25</v>
      </c>
      <c r="AD6699" s="69">
        <v>230</v>
      </c>
      <c r="AE6699" s="33"/>
      <c r="AF6699" s="33"/>
      <c r="AG6699" s="33"/>
      <c r="AX6699" s="37">
        <f t="shared" si="320"/>
        <v>46159</v>
      </c>
      <c r="AY6699" s="1"/>
      <c r="AZ6699" s="1"/>
      <c r="BA6699" s="31"/>
      <c r="BB6699" s="31"/>
      <c r="BC6699" s="1"/>
      <c r="BD6699" s="1"/>
      <c r="BE6699" s="1"/>
      <c r="BF6699" s="1"/>
      <c r="BG6699" s="1"/>
      <c r="BT6699" s="37">
        <f t="shared" si="319"/>
        <v>46180</v>
      </c>
      <c r="BU6699" s="31"/>
      <c r="BW6699" s="33"/>
      <c r="BX6699" s="1"/>
      <c r="BY6699" s="1"/>
      <c r="BZ6699" s="1"/>
      <c r="CA6699" s="1"/>
      <c r="CB6699" s="1"/>
      <c r="CC6699" s="1"/>
      <c r="CE6699" s="1"/>
      <c r="CF6699" s="1"/>
      <c r="CG6699" s="1"/>
      <c r="CH6699" s="1"/>
      <c r="CI6699" s="1"/>
      <c r="CJ6699" s="1"/>
      <c r="CK6699" s="1"/>
      <c r="CL6699" s="1"/>
      <c r="CM6699" s="1"/>
      <c r="CN6699" s="1"/>
      <c r="CO6699" s="1"/>
    </row>
    <row r="6700" spans="1:93" ht="30" customHeight="1" x14ac:dyDescent="0.2">
      <c r="A6700" s="1">
        <v>6694</v>
      </c>
      <c r="B6700" s="1" t="s">
        <v>2850</v>
      </c>
      <c r="C6700" s="1" t="s">
        <v>2851</v>
      </c>
      <c r="D6700" s="28" t="s">
        <v>2852</v>
      </c>
      <c r="E6700" s="28" t="s">
        <v>2232</v>
      </c>
      <c r="F6700" s="1" t="s">
        <v>74</v>
      </c>
      <c r="G6700" s="1">
        <v>8</v>
      </c>
      <c r="H6700" s="1" t="s">
        <v>4209</v>
      </c>
      <c r="I6700" s="1" t="s">
        <v>114</v>
      </c>
      <c r="J6700" s="76">
        <v>403</v>
      </c>
      <c r="K6700" s="76">
        <v>2423851</v>
      </c>
      <c r="L6700" s="29">
        <v>46152</v>
      </c>
      <c r="M6700" s="29" t="s">
        <v>4163</v>
      </c>
      <c r="N6700" s="1" t="s">
        <v>478</v>
      </c>
      <c r="O6700" s="28" t="s">
        <v>105</v>
      </c>
      <c r="P6700" s="1" t="s">
        <v>322</v>
      </c>
      <c r="Q6700" s="76">
        <v>9</v>
      </c>
      <c r="R6700" s="1"/>
      <c r="S6700" s="76"/>
      <c r="T6700" s="1" t="s">
        <v>115</v>
      </c>
      <c r="U6700" s="1"/>
      <c r="V6700" s="1"/>
      <c r="AC6700" s="93">
        <v>24</v>
      </c>
      <c r="AD6700" s="69">
        <v>230</v>
      </c>
      <c r="AE6700" s="33"/>
      <c r="AF6700" s="33"/>
      <c r="AG6700" s="33"/>
      <c r="AX6700" s="37">
        <f t="shared" si="320"/>
        <v>46159</v>
      </c>
      <c r="AY6700" s="1"/>
      <c r="AZ6700" s="1"/>
      <c r="BA6700" s="31"/>
      <c r="BB6700" s="31"/>
      <c r="BC6700" s="1"/>
      <c r="BD6700" s="1"/>
      <c r="BE6700" s="1"/>
      <c r="BF6700" s="1"/>
      <c r="BG6700" s="1"/>
      <c r="BT6700" s="37">
        <f t="shared" si="319"/>
        <v>46180</v>
      </c>
      <c r="BU6700" s="31"/>
      <c r="BW6700" s="33"/>
      <c r="BX6700" s="1"/>
      <c r="BY6700" s="1"/>
      <c r="BZ6700" s="1"/>
      <c r="CA6700" s="1"/>
      <c r="CB6700" s="1"/>
      <c r="CC6700" s="1"/>
      <c r="CE6700" s="1"/>
      <c r="CF6700" s="1"/>
      <c r="CG6700" s="1"/>
      <c r="CH6700" s="1"/>
      <c r="CI6700" s="1"/>
      <c r="CJ6700" s="1"/>
      <c r="CK6700" s="1"/>
      <c r="CL6700" s="1"/>
      <c r="CM6700" s="1"/>
      <c r="CN6700" s="1"/>
      <c r="CO6700" s="1"/>
    </row>
    <row r="6701" spans="1:93" ht="30" customHeight="1" x14ac:dyDescent="0.2">
      <c r="A6701" s="1">
        <v>6695</v>
      </c>
      <c r="B6701" s="1" t="s">
        <v>2850</v>
      </c>
      <c r="C6701" s="1" t="s">
        <v>2851</v>
      </c>
      <c r="D6701" s="28" t="s">
        <v>2852</v>
      </c>
      <c r="E6701" s="28" t="s">
        <v>2232</v>
      </c>
      <c r="F6701" s="1" t="s">
        <v>74</v>
      </c>
      <c r="G6701" s="1">
        <v>8</v>
      </c>
      <c r="H6701" s="1" t="s">
        <v>4209</v>
      </c>
      <c r="I6701" s="1" t="s">
        <v>114</v>
      </c>
      <c r="J6701" s="76">
        <v>551</v>
      </c>
      <c r="K6701" s="76">
        <v>2330949</v>
      </c>
      <c r="L6701" s="29">
        <v>46152</v>
      </c>
      <c r="M6701" s="29" t="s">
        <v>4163</v>
      </c>
      <c r="N6701" s="1" t="s">
        <v>478</v>
      </c>
      <c r="O6701" s="28" t="s">
        <v>105</v>
      </c>
      <c r="P6701" s="1" t="s">
        <v>322</v>
      </c>
      <c r="Q6701" s="76">
        <v>12</v>
      </c>
      <c r="R6701" s="1"/>
      <c r="S6701" s="76"/>
      <c r="T6701" s="1" t="s">
        <v>115</v>
      </c>
      <c r="U6701" s="1"/>
      <c r="V6701" s="1"/>
      <c r="AC6701" s="93">
        <v>25</v>
      </c>
      <c r="AD6701" s="69">
        <v>220</v>
      </c>
      <c r="AE6701" s="33"/>
      <c r="AF6701" s="33"/>
      <c r="AG6701" s="33"/>
      <c r="AX6701" s="37">
        <f t="shared" si="320"/>
        <v>46159</v>
      </c>
      <c r="AY6701" s="1"/>
      <c r="AZ6701" s="1"/>
      <c r="BA6701" s="31"/>
      <c r="BB6701" s="31"/>
      <c r="BC6701" s="1"/>
      <c r="BD6701" s="1"/>
      <c r="BE6701" s="1"/>
      <c r="BF6701" s="1"/>
      <c r="BG6701" s="1"/>
      <c r="BT6701" s="37">
        <f t="shared" si="319"/>
        <v>46180</v>
      </c>
      <c r="BU6701" s="31"/>
      <c r="BW6701" s="33"/>
      <c r="BX6701" s="1"/>
      <c r="BY6701" s="1"/>
      <c r="BZ6701" s="1"/>
      <c r="CA6701" s="1"/>
      <c r="CB6701" s="1"/>
      <c r="CC6701" s="1"/>
      <c r="CE6701" s="1"/>
      <c r="CF6701" s="1"/>
      <c r="CG6701" s="1"/>
      <c r="CH6701" s="1"/>
      <c r="CI6701" s="1"/>
      <c r="CJ6701" s="1"/>
      <c r="CK6701" s="1"/>
      <c r="CL6701" s="1"/>
      <c r="CM6701" s="1"/>
      <c r="CN6701" s="1"/>
      <c r="CO6701" s="1"/>
    </row>
    <row r="6702" spans="1:93" ht="30" customHeight="1" x14ac:dyDescent="0.2">
      <c r="A6702" s="1">
        <v>6696</v>
      </c>
      <c r="B6702" s="1" t="s">
        <v>2850</v>
      </c>
      <c r="C6702" s="1" t="s">
        <v>2851</v>
      </c>
      <c r="D6702" s="28" t="s">
        <v>2852</v>
      </c>
      <c r="E6702" s="28" t="s">
        <v>2232</v>
      </c>
      <c r="F6702" s="1" t="s">
        <v>74</v>
      </c>
      <c r="G6702" s="1">
        <v>8</v>
      </c>
      <c r="H6702" s="1" t="s">
        <v>4209</v>
      </c>
      <c r="I6702" s="1" t="s">
        <v>114</v>
      </c>
      <c r="J6702" s="76">
        <v>274</v>
      </c>
      <c r="K6702" s="76">
        <v>2423853</v>
      </c>
      <c r="L6702" s="29">
        <v>46152</v>
      </c>
      <c r="M6702" s="29" t="s">
        <v>4163</v>
      </c>
      <c r="N6702" s="1" t="s">
        <v>478</v>
      </c>
      <c r="O6702" s="28" t="s">
        <v>105</v>
      </c>
      <c r="P6702" s="1" t="s">
        <v>322</v>
      </c>
      <c r="Q6702" s="76">
        <v>8</v>
      </c>
      <c r="R6702" s="1"/>
      <c r="S6702" s="76"/>
      <c r="T6702" s="1" t="s">
        <v>115</v>
      </c>
      <c r="U6702" s="1"/>
      <c r="V6702" s="1"/>
      <c r="AC6702" s="93">
        <v>25</v>
      </c>
      <c r="AD6702" s="69">
        <v>220</v>
      </c>
      <c r="AE6702" s="33"/>
      <c r="AF6702" s="33"/>
      <c r="AG6702" s="33"/>
      <c r="AX6702" s="37">
        <f t="shared" si="320"/>
        <v>46159</v>
      </c>
      <c r="AY6702" s="1"/>
      <c r="AZ6702" s="1"/>
      <c r="BA6702" s="31"/>
      <c r="BB6702" s="31"/>
      <c r="BC6702" s="1"/>
      <c r="BD6702" s="1"/>
      <c r="BE6702" s="1"/>
      <c r="BF6702" s="1"/>
      <c r="BG6702" s="1"/>
      <c r="BT6702" s="37">
        <f t="shared" si="319"/>
        <v>46180</v>
      </c>
      <c r="BU6702" s="31"/>
      <c r="BW6702" s="33"/>
      <c r="BX6702" s="1"/>
      <c r="BY6702" s="1"/>
      <c r="BZ6702" s="1"/>
      <c r="CA6702" s="1"/>
      <c r="CB6702" s="1"/>
      <c r="CC6702" s="1"/>
      <c r="CE6702" s="1"/>
      <c r="CF6702" s="1"/>
      <c r="CG6702" s="1"/>
      <c r="CH6702" s="1"/>
      <c r="CI6702" s="1"/>
      <c r="CJ6702" s="1"/>
      <c r="CK6702" s="1"/>
      <c r="CL6702" s="1"/>
      <c r="CM6702" s="1"/>
      <c r="CN6702" s="1"/>
      <c r="CO6702" s="1"/>
    </row>
    <row r="6703" spans="1:93" ht="30" customHeight="1" x14ac:dyDescent="0.2">
      <c r="A6703" s="1">
        <v>6697</v>
      </c>
      <c r="B6703" s="1" t="s">
        <v>2850</v>
      </c>
      <c r="C6703" s="1" t="s">
        <v>2851</v>
      </c>
      <c r="D6703" s="28" t="s">
        <v>2852</v>
      </c>
      <c r="E6703" s="28" t="s">
        <v>2232</v>
      </c>
      <c r="F6703" s="1" t="s">
        <v>74</v>
      </c>
      <c r="G6703" s="1">
        <v>8</v>
      </c>
      <c r="H6703" s="1" t="s">
        <v>4209</v>
      </c>
      <c r="I6703" s="1" t="s">
        <v>114</v>
      </c>
      <c r="J6703" s="76">
        <v>303</v>
      </c>
      <c r="K6703" s="76">
        <v>2423854</v>
      </c>
      <c r="L6703" s="29">
        <v>46152</v>
      </c>
      <c r="M6703" s="29" t="s">
        <v>4163</v>
      </c>
      <c r="N6703" s="1" t="s">
        <v>478</v>
      </c>
      <c r="O6703" s="28" t="s">
        <v>105</v>
      </c>
      <c r="P6703" s="1" t="s">
        <v>322</v>
      </c>
      <c r="Q6703" s="76">
        <v>8</v>
      </c>
      <c r="R6703" s="1"/>
      <c r="S6703" s="76"/>
      <c r="T6703" s="1" t="s">
        <v>115</v>
      </c>
      <c r="U6703" s="1"/>
      <c r="V6703" s="1"/>
      <c r="AC6703" s="93">
        <v>25</v>
      </c>
      <c r="AD6703" s="69">
        <v>240</v>
      </c>
      <c r="AE6703" s="33"/>
      <c r="AF6703" s="33"/>
      <c r="AG6703" s="33"/>
      <c r="AX6703" s="37">
        <f t="shared" si="320"/>
        <v>46159</v>
      </c>
      <c r="AY6703" s="1"/>
      <c r="AZ6703" s="1"/>
      <c r="BA6703" s="31"/>
      <c r="BB6703" s="31"/>
      <c r="BC6703" s="1"/>
      <c r="BD6703" s="1"/>
      <c r="BE6703" s="1"/>
      <c r="BF6703" s="1"/>
      <c r="BG6703" s="1"/>
      <c r="BT6703" s="37">
        <f t="shared" si="319"/>
        <v>46180</v>
      </c>
      <c r="BU6703" s="31"/>
      <c r="BW6703" s="33"/>
      <c r="BX6703" s="1"/>
      <c r="BY6703" s="1"/>
      <c r="BZ6703" s="1"/>
      <c r="CA6703" s="1"/>
      <c r="CB6703" s="1"/>
      <c r="CC6703" s="1"/>
      <c r="CE6703" s="1"/>
      <c r="CF6703" s="1"/>
      <c r="CG6703" s="1"/>
      <c r="CH6703" s="1"/>
      <c r="CI6703" s="1"/>
      <c r="CJ6703" s="1"/>
      <c r="CK6703" s="1"/>
      <c r="CL6703" s="1"/>
      <c r="CM6703" s="1"/>
      <c r="CN6703" s="1"/>
      <c r="CO6703" s="1"/>
    </row>
    <row r="6704" spans="1:93" ht="30" customHeight="1" x14ac:dyDescent="0.2">
      <c r="A6704" s="1">
        <v>6698</v>
      </c>
      <c r="B6704" s="1" t="s">
        <v>2850</v>
      </c>
      <c r="C6704" s="1" t="s">
        <v>2851</v>
      </c>
      <c r="D6704" s="28" t="s">
        <v>2852</v>
      </c>
      <c r="E6704" s="28" t="s">
        <v>2232</v>
      </c>
      <c r="F6704" s="1" t="s">
        <v>74</v>
      </c>
      <c r="G6704" s="1">
        <v>8</v>
      </c>
      <c r="H6704" s="1" t="s">
        <v>4209</v>
      </c>
      <c r="I6704" s="1" t="s">
        <v>114</v>
      </c>
      <c r="J6704" s="76">
        <v>302</v>
      </c>
      <c r="K6704" s="76">
        <v>2423855</v>
      </c>
      <c r="L6704" s="29">
        <v>46152</v>
      </c>
      <c r="M6704" s="29" t="s">
        <v>4163</v>
      </c>
      <c r="N6704" s="1" t="s">
        <v>478</v>
      </c>
      <c r="O6704" s="28" t="s">
        <v>105</v>
      </c>
      <c r="P6704" s="1" t="s">
        <v>322</v>
      </c>
      <c r="Q6704" s="76">
        <v>8</v>
      </c>
      <c r="R6704" s="1"/>
      <c r="S6704" s="76"/>
      <c r="T6704" s="1" t="s">
        <v>115</v>
      </c>
      <c r="U6704" s="1"/>
      <c r="V6704" s="1"/>
      <c r="AC6704" s="93">
        <v>25</v>
      </c>
      <c r="AD6704" s="69">
        <v>220</v>
      </c>
      <c r="AE6704" s="33"/>
      <c r="AF6704" s="33"/>
      <c r="AG6704" s="33"/>
      <c r="AX6704" s="37">
        <f t="shared" si="320"/>
        <v>46159</v>
      </c>
      <c r="AY6704" s="1"/>
      <c r="AZ6704" s="1"/>
      <c r="BA6704" s="31"/>
      <c r="BB6704" s="31"/>
      <c r="BC6704" s="1"/>
      <c r="BD6704" s="1"/>
      <c r="BE6704" s="1"/>
      <c r="BF6704" s="1"/>
      <c r="BG6704" s="1"/>
      <c r="BT6704" s="37">
        <f t="shared" si="319"/>
        <v>46180</v>
      </c>
      <c r="BU6704" s="31"/>
      <c r="BW6704" s="33"/>
      <c r="BX6704" s="1"/>
      <c r="BY6704" s="1"/>
      <c r="BZ6704" s="1"/>
      <c r="CA6704" s="1"/>
      <c r="CB6704" s="1"/>
      <c r="CC6704" s="1"/>
      <c r="CE6704" s="1"/>
      <c r="CF6704" s="1"/>
      <c r="CG6704" s="1"/>
      <c r="CH6704" s="1"/>
      <c r="CI6704" s="1"/>
      <c r="CJ6704" s="1"/>
      <c r="CK6704" s="1"/>
      <c r="CL6704" s="1"/>
      <c r="CM6704" s="1"/>
      <c r="CN6704" s="1"/>
      <c r="CO6704" s="1"/>
    </row>
    <row r="6705" spans="1:93" ht="30" customHeight="1" x14ac:dyDescent="0.2">
      <c r="A6705" s="1">
        <v>6699</v>
      </c>
      <c r="B6705" s="1" t="s">
        <v>2850</v>
      </c>
      <c r="C6705" s="1" t="s">
        <v>2851</v>
      </c>
      <c r="D6705" s="28" t="s">
        <v>2852</v>
      </c>
      <c r="E6705" s="28" t="s">
        <v>2232</v>
      </c>
      <c r="F6705" s="1" t="s">
        <v>74</v>
      </c>
      <c r="G6705" s="1">
        <v>8</v>
      </c>
      <c r="H6705" s="1" t="s">
        <v>4209</v>
      </c>
      <c r="I6705" s="1" t="s">
        <v>114</v>
      </c>
      <c r="J6705" s="76">
        <v>393</v>
      </c>
      <c r="K6705" s="76">
        <v>2423856</v>
      </c>
      <c r="L6705" s="29">
        <v>46152</v>
      </c>
      <c r="M6705" s="29" t="s">
        <v>4163</v>
      </c>
      <c r="N6705" s="1" t="s">
        <v>478</v>
      </c>
      <c r="O6705" s="28" t="s">
        <v>105</v>
      </c>
      <c r="P6705" s="1" t="s">
        <v>322</v>
      </c>
      <c r="Q6705" s="76">
        <v>10</v>
      </c>
      <c r="R6705" s="1"/>
      <c r="S6705" s="76"/>
      <c r="T6705" s="1" t="s">
        <v>115</v>
      </c>
      <c r="U6705" s="1"/>
      <c r="V6705" s="1"/>
      <c r="AC6705" s="93">
        <v>26</v>
      </c>
      <c r="AD6705" s="69">
        <v>240</v>
      </c>
      <c r="AE6705" s="33"/>
      <c r="AF6705" s="33"/>
      <c r="AG6705" s="33"/>
      <c r="AX6705" s="37">
        <f t="shared" si="320"/>
        <v>46159</v>
      </c>
      <c r="AY6705" s="1"/>
      <c r="AZ6705" s="1"/>
      <c r="BA6705" s="31"/>
      <c r="BB6705" s="31"/>
      <c r="BC6705" s="1"/>
      <c r="BD6705" s="1"/>
      <c r="BE6705" s="1"/>
      <c r="BF6705" s="1"/>
      <c r="BG6705" s="1"/>
      <c r="BT6705" s="37">
        <f t="shared" si="319"/>
        <v>46180</v>
      </c>
      <c r="BU6705" s="31"/>
      <c r="BW6705" s="33"/>
      <c r="BX6705" s="1"/>
      <c r="BY6705" s="1"/>
      <c r="BZ6705" s="1"/>
      <c r="CA6705" s="1"/>
      <c r="CB6705" s="1"/>
      <c r="CC6705" s="1"/>
      <c r="CE6705" s="1"/>
      <c r="CF6705" s="1"/>
      <c r="CG6705" s="1"/>
      <c r="CH6705" s="1"/>
      <c r="CI6705" s="1"/>
      <c r="CJ6705" s="1"/>
      <c r="CK6705" s="1"/>
      <c r="CL6705" s="1"/>
      <c r="CM6705" s="1"/>
      <c r="CN6705" s="1"/>
      <c r="CO6705" s="1"/>
    </row>
    <row r="6706" spans="1:93" ht="30" customHeight="1" x14ac:dyDescent="0.2">
      <c r="A6706" s="1">
        <v>6700</v>
      </c>
      <c r="B6706" s="1" t="s">
        <v>2850</v>
      </c>
      <c r="C6706" s="1" t="s">
        <v>2851</v>
      </c>
      <c r="D6706" s="28" t="s">
        <v>2852</v>
      </c>
      <c r="E6706" s="28" t="s">
        <v>2232</v>
      </c>
      <c r="F6706" s="1" t="s">
        <v>74</v>
      </c>
      <c r="G6706" s="1">
        <v>8</v>
      </c>
      <c r="H6706" s="1" t="s">
        <v>4209</v>
      </c>
      <c r="I6706" s="1" t="s">
        <v>114</v>
      </c>
      <c r="J6706" s="76">
        <v>403</v>
      </c>
      <c r="K6706" s="76">
        <v>2330952</v>
      </c>
      <c r="L6706" s="29">
        <v>46152</v>
      </c>
      <c r="M6706" s="29" t="s">
        <v>4163</v>
      </c>
      <c r="N6706" s="1" t="s">
        <v>478</v>
      </c>
      <c r="O6706" s="28" t="s">
        <v>105</v>
      </c>
      <c r="P6706" s="1" t="s">
        <v>322</v>
      </c>
      <c r="Q6706" s="76">
        <v>9</v>
      </c>
      <c r="R6706" s="1"/>
      <c r="S6706" s="76"/>
      <c r="T6706" s="1" t="s">
        <v>115</v>
      </c>
      <c r="U6706" s="1"/>
      <c r="V6706" s="1"/>
      <c r="AC6706" s="93">
        <v>26</v>
      </c>
      <c r="AD6706" s="69">
        <v>230</v>
      </c>
      <c r="AE6706" s="33"/>
      <c r="AF6706" s="33"/>
      <c r="AG6706" s="33"/>
      <c r="AX6706" s="37">
        <f t="shared" si="320"/>
        <v>46159</v>
      </c>
      <c r="AY6706" s="1"/>
      <c r="AZ6706" s="1"/>
      <c r="BA6706" s="31"/>
      <c r="BB6706" s="31"/>
      <c r="BC6706" s="1"/>
      <c r="BD6706" s="1"/>
      <c r="BE6706" s="1"/>
      <c r="BF6706" s="1"/>
      <c r="BG6706" s="1"/>
      <c r="BT6706" s="37">
        <f t="shared" si="319"/>
        <v>46180</v>
      </c>
      <c r="BU6706" s="31"/>
      <c r="BW6706" s="33"/>
      <c r="BX6706" s="1"/>
      <c r="BY6706" s="1"/>
      <c r="BZ6706" s="1"/>
      <c r="CA6706" s="1"/>
      <c r="CB6706" s="1"/>
      <c r="CC6706" s="1"/>
      <c r="CE6706" s="1"/>
      <c r="CF6706" s="1"/>
      <c r="CG6706" s="1"/>
      <c r="CH6706" s="1"/>
      <c r="CI6706" s="1"/>
      <c r="CJ6706" s="1"/>
      <c r="CK6706" s="1"/>
      <c r="CL6706" s="1"/>
      <c r="CM6706" s="1"/>
      <c r="CN6706" s="1"/>
      <c r="CO6706" s="1"/>
    </row>
    <row r="6707" spans="1:93" ht="30" customHeight="1" x14ac:dyDescent="0.2">
      <c r="A6707" s="1">
        <v>6701</v>
      </c>
      <c r="B6707" s="1" t="s">
        <v>2850</v>
      </c>
      <c r="C6707" s="1" t="s">
        <v>2851</v>
      </c>
      <c r="D6707" s="28" t="s">
        <v>2852</v>
      </c>
      <c r="E6707" s="28" t="s">
        <v>2232</v>
      </c>
      <c r="F6707" s="1" t="s">
        <v>74</v>
      </c>
      <c r="G6707" s="1">
        <v>8</v>
      </c>
      <c r="H6707" s="1" t="s">
        <v>4209</v>
      </c>
      <c r="I6707" s="1" t="s">
        <v>114</v>
      </c>
      <c r="J6707" s="76">
        <v>415</v>
      </c>
      <c r="K6707" s="76">
        <v>2423857</v>
      </c>
      <c r="L6707" s="29">
        <v>46152</v>
      </c>
      <c r="M6707" s="29" t="s">
        <v>4163</v>
      </c>
      <c r="N6707" s="1" t="s">
        <v>478</v>
      </c>
      <c r="O6707" s="28" t="s">
        <v>105</v>
      </c>
      <c r="P6707" s="1" t="s">
        <v>322</v>
      </c>
      <c r="Q6707" s="76">
        <v>10</v>
      </c>
      <c r="R6707" s="1"/>
      <c r="S6707" s="76"/>
      <c r="T6707" s="1" t="s">
        <v>115</v>
      </c>
      <c r="U6707" s="1"/>
      <c r="V6707" s="1"/>
      <c r="AC6707" s="93">
        <v>25.5</v>
      </c>
      <c r="AD6707" s="69">
        <v>240</v>
      </c>
      <c r="AE6707" s="33"/>
      <c r="AF6707" s="33"/>
      <c r="AG6707" s="33"/>
      <c r="AX6707" s="37">
        <f t="shared" si="320"/>
        <v>46159</v>
      </c>
      <c r="AY6707" s="1"/>
      <c r="AZ6707" s="1"/>
      <c r="BA6707" s="31"/>
      <c r="BB6707" s="31"/>
      <c r="BC6707" s="1"/>
      <c r="BD6707" s="1"/>
      <c r="BE6707" s="1"/>
      <c r="BF6707" s="1"/>
      <c r="BG6707" s="1"/>
      <c r="BT6707" s="37">
        <f t="shared" si="319"/>
        <v>46180</v>
      </c>
      <c r="BU6707" s="31"/>
      <c r="BW6707" s="33"/>
      <c r="BX6707" s="1"/>
      <c r="BY6707" s="1"/>
      <c r="BZ6707" s="1"/>
      <c r="CA6707" s="1"/>
      <c r="CB6707" s="1"/>
      <c r="CC6707" s="1"/>
      <c r="CE6707" s="1"/>
      <c r="CF6707" s="1"/>
      <c r="CG6707" s="1"/>
      <c r="CH6707" s="1"/>
      <c r="CI6707" s="1"/>
      <c r="CJ6707" s="1"/>
      <c r="CK6707" s="1"/>
      <c r="CL6707" s="1"/>
      <c r="CM6707" s="1"/>
      <c r="CN6707" s="1"/>
      <c r="CO6707" s="1"/>
    </row>
    <row r="6708" spans="1:93" ht="30" customHeight="1" x14ac:dyDescent="0.2">
      <c r="A6708" s="1">
        <v>6702</v>
      </c>
      <c r="B6708" s="1" t="s">
        <v>2850</v>
      </c>
      <c r="C6708" s="1" t="s">
        <v>2851</v>
      </c>
      <c r="D6708" s="28" t="s">
        <v>2852</v>
      </c>
      <c r="E6708" s="28" t="s">
        <v>2232</v>
      </c>
      <c r="F6708" s="1" t="s">
        <v>74</v>
      </c>
      <c r="G6708" s="1">
        <v>8</v>
      </c>
      <c r="H6708" s="1" t="s">
        <v>4209</v>
      </c>
      <c r="I6708" s="1" t="s">
        <v>114</v>
      </c>
      <c r="J6708" s="76">
        <v>303</v>
      </c>
      <c r="K6708" s="76">
        <v>2423858</v>
      </c>
      <c r="L6708" s="29">
        <v>46152</v>
      </c>
      <c r="M6708" s="29" t="s">
        <v>4163</v>
      </c>
      <c r="N6708" s="1" t="s">
        <v>478</v>
      </c>
      <c r="O6708" s="28" t="s">
        <v>105</v>
      </c>
      <c r="P6708" s="1" t="s">
        <v>322</v>
      </c>
      <c r="Q6708" s="76">
        <v>8</v>
      </c>
      <c r="R6708" s="1"/>
      <c r="S6708" s="76">
        <v>6</v>
      </c>
      <c r="T6708" s="1" t="s">
        <v>115</v>
      </c>
      <c r="U6708" s="1"/>
      <c r="V6708" s="1"/>
      <c r="AC6708" s="93">
        <v>26</v>
      </c>
      <c r="AD6708" s="69">
        <v>240</v>
      </c>
      <c r="AE6708" s="33"/>
      <c r="AF6708" s="33"/>
      <c r="AG6708" s="33"/>
      <c r="AX6708" s="37">
        <f t="shared" si="320"/>
        <v>46159</v>
      </c>
      <c r="AY6708" s="1"/>
      <c r="AZ6708" s="1"/>
      <c r="BA6708" s="31"/>
      <c r="BB6708" s="31"/>
      <c r="BC6708" s="1"/>
      <c r="BD6708" s="1"/>
      <c r="BE6708" s="1"/>
      <c r="BF6708" s="1"/>
      <c r="BG6708" s="1"/>
      <c r="BT6708" s="37">
        <f t="shared" si="319"/>
        <v>46180</v>
      </c>
      <c r="BU6708" s="31"/>
      <c r="BW6708" s="33"/>
      <c r="BX6708" s="1"/>
      <c r="BY6708" s="1"/>
      <c r="BZ6708" s="1"/>
      <c r="CA6708" s="1"/>
      <c r="CB6708" s="1"/>
      <c r="CC6708" s="1"/>
      <c r="CE6708" s="1"/>
      <c r="CF6708" s="1"/>
      <c r="CG6708" s="1"/>
      <c r="CH6708" s="1"/>
      <c r="CI6708" s="1"/>
      <c r="CJ6708" s="1"/>
      <c r="CK6708" s="1"/>
      <c r="CL6708" s="1"/>
      <c r="CM6708" s="1"/>
      <c r="CN6708" s="1"/>
      <c r="CO6708" s="1"/>
    </row>
    <row r="6709" spans="1:93" ht="30" customHeight="1" x14ac:dyDescent="0.2">
      <c r="A6709" s="1">
        <v>6703</v>
      </c>
      <c r="B6709" s="1" t="s">
        <v>2850</v>
      </c>
      <c r="C6709" s="1" t="s">
        <v>2851</v>
      </c>
      <c r="D6709" s="28" t="s">
        <v>2852</v>
      </c>
      <c r="E6709" s="28" t="s">
        <v>2232</v>
      </c>
      <c r="F6709" s="1" t="s">
        <v>74</v>
      </c>
      <c r="G6709" s="1">
        <v>8</v>
      </c>
      <c r="H6709" s="1" t="s">
        <v>4209</v>
      </c>
      <c r="I6709" s="1" t="s">
        <v>114</v>
      </c>
      <c r="J6709" s="76">
        <v>273</v>
      </c>
      <c r="K6709" s="76">
        <v>2330954</v>
      </c>
      <c r="L6709" s="29">
        <v>46152</v>
      </c>
      <c r="M6709" s="29" t="s">
        <v>4163</v>
      </c>
      <c r="N6709" s="1" t="s">
        <v>478</v>
      </c>
      <c r="O6709" s="28" t="s">
        <v>105</v>
      </c>
      <c r="P6709" s="1" t="s">
        <v>322</v>
      </c>
      <c r="Q6709" s="76">
        <v>8</v>
      </c>
      <c r="R6709" s="1"/>
      <c r="S6709" s="76"/>
      <c r="T6709" s="1" t="s">
        <v>115</v>
      </c>
      <c r="U6709" s="1"/>
      <c r="V6709" s="1"/>
      <c r="AC6709" s="93">
        <v>26</v>
      </c>
      <c r="AD6709" s="69">
        <v>240</v>
      </c>
      <c r="AE6709" s="33"/>
      <c r="AF6709" s="33"/>
      <c r="AG6709" s="33"/>
      <c r="AX6709" s="37">
        <f t="shared" si="320"/>
        <v>46159</v>
      </c>
      <c r="AY6709" s="1"/>
      <c r="AZ6709" s="1"/>
      <c r="BA6709" s="31"/>
      <c r="BB6709" s="31"/>
      <c r="BC6709" s="1"/>
      <c r="BD6709" s="1"/>
      <c r="BE6709" s="1"/>
      <c r="BF6709" s="1"/>
      <c r="BG6709" s="1"/>
      <c r="BT6709" s="37">
        <f t="shared" si="319"/>
        <v>46180</v>
      </c>
      <c r="BU6709" s="31"/>
      <c r="BW6709" s="33"/>
      <c r="BX6709" s="1"/>
      <c r="BY6709" s="1"/>
      <c r="BZ6709" s="1"/>
      <c r="CA6709" s="1"/>
      <c r="CB6709" s="1"/>
      <c r="CC6709" s="1"/>
      <c r="CE6709" s="1"/>
      <c r="CF6709" s="1"/>
      <c r="CG6709" s="1"/>
      <c r="CH6709" s="1"/>
      <c r="CI6709" s="1"/>
      <c r="CJ6709" s="1"/>
      <c r="CK6709" s="1"/>
      <c r="CL6709" s="1"/>
      <c r="CM6709" s="1"/>
      <c r="CN6709" s="1"/>
      <c r="CO6709" s="1"/>
    </row>
    <row r="6710" spans="1:93" ht="30" customHeight="1" x14ac:dyDescent="0.2">
      <c r="A6710" s="1">
        <v>6704</v>
      </c>
      <c r="B6710" s="1" t="s">
        <v>2850</v>
      </c>
      <c r="C6710" s="1" t="s">
        <v>2851</v>
      </c>
      <c r="D6710" s="28" t="s">
        <v>2852</v>
      </c>
      <c r="E6710" s="28" t="s">
        <v>2232</v>
      </c>
      <c r="F6710" s="1" t="s">
        <v>74</v>
      </c>
      <c r="G6710" s="1">
        <v>8</v>
      </c>
      <c r="H6710" s="1" t="s">
        <v>4209</v>
      </c>
      <c r="I6710" s="1" t="s">
        <v>114</v>
      </c>
      <c r="J6710" s="76">
        <v>287</v>
      </c>
      <c r="K6710" s="76">
        <v>2423859</v>
      </c>
      <c r="L6710" s="29">
        <v>46152</v>
      </c>
      <c r="M6710" s="29" t="s">
        <v>4163</v>
      </c>
      <c r="N6710" s="1" t="s">
        <v>478</v>
      </c>
      <c r="O6710" s="28" t="s">
        <v>105</v>
      </c>
      <c r="P6710" s="1" t="s">
        <v>322</v>
      </c>
      <c r="Q6710" s="76">
        <v>8</v>
      </c>
      <c r="R6710" s="1"/>
      <c r="S6710" s="76"/>
      <c r="T6710" s="1" t="s">
        <v>115</v>
      </c>
      <c r="U6710" s="1"/>
      <c r="V6710" s="1"/>
      <c r="AC6710" s="93">
        <v>24</v>
      </c>
      <c r="AD6710" s="69">
        <v>230</v>
      </c>
      <c r="AE6710" s="33"/>
      <c r="AF6710" s="33"/>
      <c r="AG6710" s="33"/>
      <c r="AX6710" s="37">
        <f t="shared" si="320"/>
        <v>46159</v>
      </c>
      <c r="AY6710" s="1"/>
      <c r="AZ6710" s="1"/>
      <c r="BA6710" s="31"/>
      <c r="BB6710" s="31"/>
      <c r="BC6710" s="1"/>
      <c r="BD6710" s="1"/>
      <c r="BE6710" s="1"/>
      <c r="BF6710" s="1"/>
      <c r="BG6710" s="1"/>
      <c r="BT6710" s="37">
        <f t="shared" si="319"/>
        <v>46180</v>
      </c>
      <c r="BU6710" s="31"/>
      <c r="BW6710" s="33"/>
      <c r="BX6710" s="1"/>
      <c r="BY6710" s="1"/>
      <c r="BZ6710" s="1"/>
      <c r="CA6710" s="1"/>
      <c r="CB6710" s="1"/>
      <c r="CC6710" s="1"/>
      <c r="CE6710" s="1"/>
      <c r="CF6710" s="1"/>
      <c r="CG6710" s="1"/>
      <c r="CH6710" s="1"/>
      <c r="CI6710" s="1"/>
      <c r="CJ6710" s="1"/>
      <c r="CK6710" s="1"/>
      <c r="CL6710" s="1"/>
      <c r="CM6710" s="1"/>
      <c r="CN6710" s="1"/>
      <c r="CO6710" s="1"/>
    </row>
    <row r="6711" spans="1:93" ht="30" customHeight="1" x14ac:dyDescent="0.2">
      <c r="A6711" s="1">
        <v>6705</v>
      </c>
      <c r="B6711" s="1" t="s">
        <v>2850</v>
      </c>
      <c r="C6711" s="1" t="s">
        <v>2851</v>
      </c>
      <c r="D6711" s="28" t="s">
        <v>2852</v>
      </c>
      <c r="E6711" s="28" t="s">
        <v>2232</v>
      </c>
      <c r="F6711" s="1" t="s">
        <v>74</v>
      </c>
      <c r="G6711" s="1">
        <v>8</v>
      </c>
      <c r="H6711" s="1" t="s">
        <v>4209</v>
      </c>
      <c r="I6711" s="1" t="s">
        <v>114</v>
      </c>
      <c r="J6711" s="76">
        <v>403</v>
      </c>
      <c r="K6711" s="76">
        <v>2423860</v>
      </c>
      <c r="L6711" s="29">
        <v>46152</v>
      </c>
      <c r="M6711" s="29" t="s">
        <v>4163</v>
      </c>
      <c r="N6711" s="1" t="s">
        <v>478</v>
      </c>
      <c r="O6711" s="28" t="s">
        <v>105</v>
      </c>
      <c r="P6711" s="1" t="s">
        <v>322</v>
      </c>
      <c r="Q6711" s="76">
        <v>9</v>
      </c>
      <c r="R6711" s="1"/>
      <c r="S6711" s="76"/>
      <c r="T6711" s="1" t="s">
        <v>115</v>
      </c>
      <c r="U6711" s="1"/>
      <c r="V6711" s="1"/>
      <c r="AC6711" s="93">
        <v>25</v>
      </c>
      <c r="AD6711" s="69">
        <v>230</v>
      </c>
      <c r="AE6711" s="33"/>
      <c r="AF6711" s="33"/>
      <c r="AG6711" s="33"/>
      <c r="AX6711" s="37">
        <f t="shared" si="320"/>
        <v>46159</v>
      </c>
      <c r="AY6711" s="1"/>
      <c r="AZ6711" s="1"/>
      <c r="BA6711" s="31"/>
      <c r="BB6711" s="31"/>
      <c r="BC6711" s="1"/>
      <c r="BD6711" s="1"/>
      <c r="BE6711" s="1"/>
      <c r="BF6711" s="1"/>
      <c r="BG6711" s="1"/>
      <c r="BT6711" s="37">
        <f t="shared" si="319"/>
        <v>46180</v>
      </c>
      <c r="BU6711" s="31"/>
      <c r="BW6711" s="33"/>
      <c r="BX6711" s="1"/>
      <c r="BY6711" s="1"/>
      <c r="BZ6711" s="1"/>
      <c r="CA6711" s="1"/>
      <c r="CB6711" s="1"/>
      <c r="CC6711" s="1"/>
      <c r="CE6711" s="1"/>
      <c r="CF6711" s="1"/>
      <c r="CG6711" s="1"/>
      <c r="CH6711" s="1"/>
      <c r="CI6711" s="1"/>
      <c r="CJ6711" s="1"/>
      <c r="CK6711" s="1"/>
      <c r="CL6711" s="1"/>
      <c r="CM6711" s="1"/>
      <c r="CN6711" s="1"/>
      <c r="CO6711" s="1"/>
    </row>
    <row r="6712" spans="1:93" ht="30" customHeight="1" x14ac:dyDescent="0.2">
      <c r="A6712" s="1">
        <v>6706</v>
      </c>
      <c r="B6712" s="1" t="s">
        <v>2850</v>
      </c>
      <c r="C6712" s="1" t="s">
        <v>2851</v>
      </c>
      <c r="D6712" s="28" t="s">
        <v>2852</v>
      </c>
      <c r="E6712" s="28" t="s">
        <v>2232</v>
      </c>
      <c r="F6712" s="1" t="s">
        <v>74</v>
      </c>
      <c r="G6712" s="1">
        <v>8</v>
      </c>
      <c r="H6712" s="1" t="s">
        <v>4209</v>
      </c>
      <c r="I6712" s="1" t="s">
        <v>114</v>
      </c>
      <c r="J6712" s="76">
        <v>407</v>
      </c>
      <c r="K6712" s="76">
        <v>2330961</v>
      </c>
      <c r="L6712" s="29">
        <v>46152</v>
      </c>
      <c r="M6712" s="29" t="s">
        <v>4163</v>
      </c>
      <c r="N6712" s="1" t="s">
        <v>478</v>
      </c>
      <c r="O6712" s="28" t="s">
        <v>105</v>
      </c>
      <c r="P6712" s="1" t="s">
        <v>322</v>
      </c>
      <c r="Q6712" s="76">
        <v>10</v>
      </c>
      <c r="R6712" s="1"/>
      <c r="S6712" s="76"/>
      <c r="T6712" s="1" t="s">
        <v>115</v>
      </c>
      <c r="U6712" s="1"/>
      <c r="V6712" s="1"/>
      <c r="AC6712" s="93">
        <v>26.5</v>
      </c>
      <c r="AD6712" s="69">
        <v>240</v>
      </c>
      <c r="AE6712" s="33"/>
      <c r="AF6712" s="33"/>
      <c r="AG6712" s="33"/>
      <c r="AX6712" s="37">
        <f t="shared" si="320"/>
        <v>46159</v>
      </c>
      <c r="AY6712" s="1"/>
      <c r="AZ6712" s="1"/>
      <c r="BA6712" s="31"/>
      <c r="BB6712" s="31"/>
      <c r="BC6712" s="1"/>
      <c r="BD6712" s="1"/>
      <c r="BE6712" s="1"/>
      <c r="BF6712" s="1"/>
      <c r="BG6712" s="1"/>
      <c r="BT6712" s="37">
        <f t="shared" si="319"/>
        <v>46180</v>
      </c>
      <c r="BU6712" s="31"/>
      <c r="BW6712" s="33"/>
      <c r="BX6712" s="1"/>
      <c r="BY6712" s="1"/>
      <c r="BZ6712" s="1"/>
      <c r="CA6712" s="1"/>
      <c r="CB6712" s="1"/>
      <c r="CC6712" s="1"/>
      <c r="CE6712" s="1"/>
      <c r="CF6712" s="1"/>
      <c r="CG6712" s="1"/>
      <c r="CH6712" s="1"/>
      <c r="CI6712" s="1"/>
      <c r="CJ6712" s="1"/>
      <c r="CK6712" s="1"/>
      <c r="CL6712" s="1"/>
      <c r="CM6712" s="1"/>
      <c r="CN6712" s="1"/>
      <c r="CO6712" s="1"/>
    </row>
    <row r="6713" spans="1:93" ht="30" customHeight="1" x14ac:dyDescent="0.2">
      <c r="A6713" s="1">
        <v>6707</v>
      </c>
      <c r="B6713" s="1" t="s">
        <v>2853</v>
      </c>
      <c r="C6713" s="1" t="s">
        <v>2854</v>
      </c>
      <c r="D6713" s="28" t="s">
        <v>2855</v>
      </c>
      <c r="E6713" s="28" t="s">
        <v>2232</v>
      </c>
      <c r="F6713" s="1" t="s">
        <v>74</v>
      </c>
      <c r="G6713" s="1">
        <v>8</v>
      </c>
      <c r="H6713" s="1" t="s">
        <v>1059</v>
      </c>
      <c r="I6713" s="1" t="s">
        <v>114</v>
      </c>
      <c r="J6713" s="76">
        <v>437</v>
      </c>
      <c r="K6713" s="76">
        <v>2330981</v>
      </c>
      <c r="L6713" s="29">
        <v>46152</v>
      </c>
      <c r="M6713" s="29" t="s">
        <v>4163</v>
      </c>
      <c r="N6713" s="1" t="s">
        <v>478</v>
      </c>
      <c r="O6713" s="28" t="s">
        <v>1495</v>
      </c>
      <c r="P6713" s="1" t="s">
        <v>323</v>
      </c>
      <c r="Q6713" s="76">
        <v>10</v>
      </c>
      <c r="R6713" s="1"/>
      <c r="S6713" s="76">
        <v>6</v>
      </c>
      <c r="T6713" s="1" t="s">
        <v>115</v>
      </c>
      <c r="U6713" s="1"/>
      <c r="V6713" s="1"/>
      <c r="AC6713" s="93">
        <v>27</v>
      </c>
      <c r="AD6713" s="69">
        <v>240</v>
      </c>
      <c r="AE6713" s="33"/>
      <c r="AF6713" s="33"/>
      <c r="AG6713" s="33"/>
      <c r="AX6713" s="37">
        <f t="shared" si="320"/>
        <v>46159</v>
      </c>
      <c r="AY6713" s="1"/>
      <c r="AZ6713" s="1"/>
      <c r="BA6713" s="31"/>
      <c r="BB6713" s="31"/>
      <c r="BC6713" s="1"/>
      <c r="BD6713" s="1"/>
      <c r="BE6713" s="1"/>
      <c r="BF6713" s="1"/>
      <c r="BG6713" s="1"/>
      <c r="BT6713" s="37">
        <f t="shared" si="319"/>
        <v>46180</v>
      </c>
      <c r="BU6713" s="31"/>
      <c r="BW6713" s="33"/>
      <c r="BX6713" s="1"/>
      <c r="BY6713" s="1"/>
      <c r="BZ6713" s="1"/>
      <c r="CA6713" s="1"/>
      <c r="CB6713" s="1"/>
      <c r="CC6713" s="1"/>
      <c r="CE6713" s="1"/>
      <c r="CF6713" s="1"/>
      <c r="CG6713" s="1"/>
      <c r="CH6713" s="1"/>
      <c r="CI6713" s="1"/>
      <c r="CJ6713" s="1"/>
      <c r="CK6713" s="1"/>
      <c r="CL6713" s="1"/>
      <c r="CM6713" s="1"/>
      <c r="CN6713" s="1"/>
      <c r="CO6713" s="1"/>
    </row>
    <row r="6714" spans="1:93" ht="30" customHeight="1" x14ac:dyDescent="0.2">
      <c r="A6714" s="1">
        <v>6708</v>
      </c>
      <c r="B6714" s="1" t="s">
        <v>2853</v>
      </c>
      <c r="C6714" s="1" t="s">
        <v>2854</v>
      </c>
      <c r="D6714" s="28" t="s">
        <v>2855</v>
      </c>
      <c r="E6714" s="28" t="s">
        <v>2232</v>
      </c>
      <c r="F6714" s="1" t="s">
        <v>74</v>
      </c>
      <c r="G6714" s="1">
        <v>8</v>
      </c>
      <c r="H6714" s="1" t="s">
        <v>1059</v>
      </c>
      <c r="I6714" s="1" t="s">
        <v>114</v>
      </c>
      <c r="J6714" s="76">
        <v>557</v>
      </c>
      <c r="K6714" s="76">
        <v>2330984</v>
      </c>
      <c r="L6714" s="29">
        <v>46152</v>
      </c>
      <c r="M6714" s="29" t="s">
        <v>4163</v>
      </c>
      <c r="N6714" s="1" t="s">
        <v>478</v>
      </c>
      <c r="O6714" s="28" t="s">
        <v>1495</v>
      </c>
      <c r="P6714" s="1" t="s">
        <v>323</v>
      </c>
      <c r="Q6714" s="76">
        <v>11</v>
      </c>
      <c r="R6714" s="1"/>
      <c r="S6714" s="76"/>
      <c r="T6714" s="1" t="s">
        <v>115</v>
      </c>
      <c r="U6714" s="1"/>
      <c r="V6714" s="1"/>
      <c r="AC6714" s="93">
        <v>27</v>
      </c>
      <c r="AD6714" s="69">
        <v>220</v>
      </c>
      <c r="AE6714" s="33"/>
      <c r="AF6714" s="33"/>
      <c r="AG6714" s="33"/>
      <c r="AX6714" s="37">
        <f t="shared" si="320"/>
        <v>46159</v>
      </c>
      <c r="AY6714" s="1"/>
      <c r="AZ6714" s="1"/>
      <c r="BA6714" s="31"/>
      <c r="BB6714" s="31"/>
      <c r="BC6714" s="1"/>
      <c r="BD6714" s="1"/>
      <c r="BE6714" s="1"/>
      <c r="BF6714" s="1"/>
      <c r="BG6714" s="1"/>
      <c r="BT6714" s="37">
        <f t="shared" si="319"/>
        <v>46180</v>
      </c>
      <c r="BU6714" s="31"/>
      <c r="BW6714" s="33"/>
      <c r="BX6714" s="1"/>
      <c r="BY6714" s="1"/>
      <c r="BZ6714" s="1"/>
      <c r="CA6714" s="1"/>
      <c r="CB6714" s="1"/>
      <c r="CC6714" s="1"/>
      <c r="CE6714" s="1"/>
      <c r="CF6714" s="1"/>
      <c r="CG6714" s="1"/>
      <c r="CH6714" s="1"/>
      <c r="CI6714" s="1"/>
      <c r="CJ6714" s="1"/>
      <c r="CK6714" s="1"/>
      <c r="CL6714" s="1"/>
      <c r="CM6714" s="1"/>
      <c r="CN6714" s="1"/>
      <c r="CO6714" s="1"/>
    </row>
    <row r="6715" spans="1:93" ht="30" customHeight="1" x14ac:dyDescent="0.2">
      <c r="A6715" s="1">
        <v>6709</v>
      </c>
      <c r="B6715" s="1" t="s">
        <v>2856</v>
      </c>
      <c r="C6715" s="1" t="s">
        <v>2857</v>
      </c>
      <c r="D6715" s="28" t="s">
        <v>2858</v>
      </c>
      <c r="E6715" s="28" t="s">
        <v>2859</v>
      </c>
      <c r="F6715" s="1" t="s">
        <v>74</v>
      </c>
      <c r="G6715" s="1">
        <v>5</v>
      </c>
      <c r="H6715" s="1" t="s">
        <v>1059</v>
      </c>
      <c r="I6715" s="1" t="s">
        <v>114</v>
      </c>
      <c r="J6715" s="76">
        <v>274</v>
      </c>
      <c r="K6715" s="76">
        <v>2423893</v>
      </c>
      <c r="L6715" s="29">
        <v>46152</v>
      </c>
      <c r="M6715" s="29" t="s">
        <v>4163</v>
      </c>
      <c r="N6715" s="1" t="s">
        <v>478</v>
      </c>
      <c r="O6715" s="28" t="s">
        <v>1495</v>
      </c>
      <c r="P6715" s="1" t="s">
        <v>323</v>
      </c>
      <c r="Q6715" s="76">
        <v>8</v>
      </c>
      <c r="R6715" s="1"/>
      <c r="S6715" s="76">
        <v>6</v>
      </c>
      <c r="T6715" s="1" t="s">
        <v>115</v>
      </c>
      <c r="U6715" s="1"/>
      <c r="V6715" s="1"/>
      <c r="AC6715" s="93">
        <v>25.5</v>
      </c>
      <c r="AD6715" s="69">
        <v>230</v>
      </c>
      <c r="AE6715" s="33"/>
      <c r="AF6715" s="33"/>
      <c r="AG6715" s="33"/>
      <c r="AX6715" s="37">
        <f t="shared" si="320"/>
        <v>46159</v>
      </c>
      <c r="AY6715" s="1"/>
      <c r="AZ6715" s="1"/>
      <c r="BA6715" s="31"/>
      <c r="BB6715" s="31"/>
      <c r="BC6715" s="1"/>
      <c r="BD6715" s="1"/>
      <c r="BE6715" s="1"/>
      <c r="BF6715" s="1"/>
      <c r="BG6715" s="1"/>
      <c r="BT6715" s="37">
        <f t="shared" si="319"/>
        <v>46180</v>
      </c>
      <c r="BU6715" s="31"/>
      <c r="BW6715" s="33"/>
      <c r="BX6715" s="1"/>
      <c r="BY6715" s="1"/>
      <c r="BZ6715" s="1"/>
      <c r="CA6715" s="1"/>
      <c r="CB6715" s="1"/>
      <c r="CC6715" s="1"/>
      <c r="CE6715" s="1"/>
      <c r="CF6715" s="1"/>
      <c r="CG6715" s="1"/>
      <c r="CH6715" s="1"/>
      <c r="CI6715" s="1"/>
      <c r="CJ6715" s="1"/>
      <c r="CK6715" s="1"/>
      <c r="CL6715" s="1"/>
      <c r="CM6715" s="1"/>
      <c r="CN6715" s="1"/>
      <c r="CO6715" s="1"/>
    </row>
    <row r="6716" spans="1:93" ht="30" customHeight="1" x14ac:dyDescent="0.2">
      <c r="A6716" s="1">
        <v>6710</v>
      </c>
      <c r="B6716" s="1" t="s">
        <v>2856</v>
      </c>
      <c r="C6716" s="1" t="s">
        <v>2857</v>
      </c>
      <c r="D6716" s="28" t="s">
        <v>2858</v>
      </c>
      <c r="E6716" s="28" t="s">
        <v>2859</v>
      </c>
      <c r="F6716" s="1" t="s">
        <v>74</v>
      </c>
      <c r="G6716" s="1">
        <v>5</v>
      </c>
      <c r="H6716" s="1" t="s">
        <v>1059</v>
      </c>
      <c r="I6716" s="1" t="s">
        <v>114</v>
      </c>
      <c r="J6716" s="76">
        <v>303</v>
      </c>
      <c r="K6716" s="76">
        <v>2330989</v>
      </c>
      <c r="L6716" s="29">
        <v>46152</v>
      </c>
      <c r="M6716" s="29" t="s">
        <v>4163</v>
      </c>
      <c r="N6716" s="1" t="s">
        <v>478</v>
      </c>
      <c r="O6716" s="28" t="s">
        <v>1495</v>
      </c>
      <c r="P6716" s="1" t="s">
        <v>323</v>
      </c>
      <c r="Q6716" s="76">
        <v>7</v>
      </c>
      <c r="R6716" s="1"/>
      <c r="S6716" s="76"/>
      <c r="T6716" s="1" t="s">
        <v>115</v>
      </c>
      <c r="U6716" s="1"/>
      <c r="V6716" s="1"/>
      <c r="AC6716" s="93">
        <v>26</v>
      </c>
      <c r="AD6716" s="69">
        <v>240</v>
      </c>
      <c r="AE6716" s="33"/>
      <c r="AF6716" s="33"/>
      <c r="AG6716" s="33"/>
      <c r="AX6716" s="37">
        <f t="shared" si="320"/>
        <v>46159</v>
      </c>
      <c r="AY6716" s="1"/>
      <c r="AZ6716" s="1"/>
      <c r="BA6716" s="31"/>
      <c r="BB6716" s="31"/>
      <c r="BC6716" s="1"/>
      <c r="BD6716" s="1"/>
      <c r="BE6716" s="1"/>
      <c r="BF6716" s="1"/>
      <c r="BG6716" s="1"/>
      <c r="BT6716" s="37">
        <f t="shared" si="319"/>
        <v>46180</v>
      </c>
      <c r="BU6716" s="31"/>
      <c r="BW6716" s="33"/>
      <c r="BX6716" s="1"/>
      <c r="BY6716" s="1"/>
      <c r="BZ6716" s="1"/>
      <c r="CA6716" s="1"/>
      <c r="CB6716" s="1"/>
      <c r="CC6716" s="1"/>
      <c r="CE6716" s="1"/>
      <c r="CF6716" s="1"/>
      <c r="CG6716" s="1"/>
      <c r="CH6716" s="1"/>
      <c r="CI6716" s="1"/>
      <c r="CJ6716" s="1"/>
      <c r="CK6716" s="1"/>
      <c r="CL6716" s="1"/>
      <c r="CM6716" s="1"/>
      <c r="CN6716" s="1"/>
      <c r="CO6716" s="1"/>
    </row>
    <row r="6717" spans="1:93" ht="30" customHeight="1" x14ac:dyDescent="0.2">
      <c r="A6717" s="1">
        <v>6711</v>
      </c>
      <c r="B6717" s="1" t="s">
        <v>2860</v>
      </c>
      <c r="C6717" s="1" t="s">
        <v>2861</v>
      </c>
      <c r="D6717" s="28" t="s">
        <v>2862</v>
      </c>
      <c r="E6717" s="28" t="s">
        <v>2863</v>
      </c>
      <c r="F6717" s="1" t="s">
        <v>74</v>
      </c>
      <c r="G6717" s="1">
        <v>1</v>
      </c>
      <c r="H6717" s="1" t="s">
        <v>1059</v>
      </c>
      <c r="I6717" s="1" t="s">
        <v>114</v>
      </c>
      <c r="J6717" s="76">
        <v>302</v>
      </c>
      <c r="K6717" s="76">
        <v>2422534</v>
      </c>
      <c r="L6717" s="29">
        <v>46153</v>
      </c>
      <c r="M6717" s="29" t="s">
        <v>4163</v>
      </c>
      <c r="N6717" s="1" t="s">
        <v>478</v>
      </c>
      <c r="O6717" s="28" t="s">
        <v>1495</v>
      </c>
      <c r="P6717" s="1" t="s">
        <v>323</v>
      </c>
      <c r="Q6717" s="76">
        <v>5</v>
      </c>
      <c r="R6717" s="1"/>
      <c r="S6717" s="76">
        <v>6</v>
      </c>
      <c r="T6717" s="1" t="s">
        <v>115</v>
      </c>
      <c r="U6717" s="1"/>
      <c r="V6717" s="1"/>
      <c r="AC6717" s="93">
        <v>27</v>
      </c>
      <c r="AD6717" s="69">
        <v>240</v>
      </c>
      <c r="AE6717" s="33"/>
      <c r="AF6717" s="33"/>
      <c r="AG6717" s="33"/>
      <c r="AX6717" s="37">
        <f t="shared" si="320"/>
        <v>46160</v>
      </c>
      <c r="AY6717" s="1"/>
      <c r="AZ6717" s="1"/>
      <c r="BA6717" s="31"/>
      <c r="BB6717" s="31"/>
      <c r="BC6717" s="1"/>
      <c r="BD6717" s="1"/>
      <c r="BE6717" s="1"/>
      <c r="BF6717" s="1"/>
      <c r="BG6717" s="1"/>
      <c r="BT6717" s="37">
        <f t="shared" si="319"/>
        <v>46181</v>
      </c>
      <c r="BU6717" s="31"/>
      <c r="BW6717" s="33"/>
      <c r="BX6717" s="1"/>
      <c r="BY6717" s="1"/>
      <c r="BZ6717" s="1"/>
      <c r="CA6717" s="1"/>
      <c r="CB6717" s="1"/>
      <c r="CC6717" s="1"/>
      <c r="CE6717" s="1"/>
      <c r="CF6717" s="1"/>
      <c r="CG6717" s="1"/>
      <c r="CH6717" s="1"/>
      <c r="CI6717" s="1"/>
      <c r="CJ6717" s="1"/>
      <c r="CK6717" s="1"/>
      <c r="CL6717" s="1"/>
      <c r="CM6717" s="1"/>
      <c r="CN6717" s="1"/>
      <c r="CO6717" s="1"/>
    </row>
    <row r="6718" spans="1:93" ht="30" customHeight="1" x14ac:dyDescent="0.2">
      <c r="A6718" s="1">
        <v>6712</v>
      </c>
      <c r="B6718" s="1" t="s">
        <v>2864</v>
      </c>
      <c r="C6718" s="1" t="s">
        <v>2865</v>
      </c>
      <c r="D6718" s="28" t="s">
        <v>2866</v>
      </c>
      <c r="E6718" s="28" t="s">
        <v>2867</v>
      </c>
      <c r="F6718" s="1" t="s">
        <v>74</v>
      </c>
      <c r="G6718" s="1">
        <v>1</v>
      </c>
      <c r="H6718" s="1" t="s">
        <v>1059</v>
      </c>
      <c r="I6718" s="1" t="s">
        <v>114</v>
      </c>
      <c r="J6718" s="76">
        <v>273</v>
      </c>
      <c r="K6718" s="76">
        <v>2422537</v>
      </c>
      <c r="L6718" s="29">
        <v>46154</v>
      </c>
      <c r="M6718" s="29" t="s">
        <v>4163</v>
      </c>
      <c r="N6718" s="1" t="s">
        <v>478</v>
      </c>
      <c r="O6718" s="28" t="s">
        <v>1495</v>
      </c>
      <c r="P6718" s="1" t="s">
        <v>323</v>
      </c>
      <c r="Q6718" s="76">
        <v>2</v>
      </c>
      <c r="R6718" s="1"/>
      <c r="S6718" s="76"/>
      <c r="T6718" s="1" t="s">
        <v>115</v>
      </c>
      <c r="U6718" s="1"/>
      <c r="V6718" s="1"/>
      <c r="AC6718" s="93" t="s">
        <v>103</v>
      </c>
      <c r="AD6718" s="69" t="s">
        <v>103</v>
      </c>
      <c r="AE6718" s="33"/>
      <c r="AF6718" s="33"/>
      <c r="AG6718" s="33"/>
      <c r="AX6718" s="37">
        <f t="shared" si="320"/>
        <v>46161</v>
      </c>
      <c r="AY6718" s="1"/>
      <c r="AZ6718" s="1"/>
      <c r="BA6718" s="31"/>
      <c r="BB6718" s="31"/>
      <c r="BC6718" s="1"/>
      <c r="BD6718" s="1"/>
      <c r="BE6718" s="1"/>
      <c r="BF6718" s="1"/>
      <c r="BG6718" s="1"/>
      <c r="BT6718" s="37">
        <f t="shared" si="319"/>
        <v>46182</v>
      </c>
      <c r="BU6718" s="31"/>
      <c r="BW6718" s="33"/>
      <c r="BX6718" s="1"/>
      <c r="BY6718" s="1"/>
      <c r="BZ6718" s="1"/>
      <c r="CA6718" s="1"/>
      <c r="CB6718" s="1"/>
      <c r="CC6718" s="1"/>
      <c r="CE6718" s="1"/>
      <c r="CF6718" s="1"/>
      <c r="CG6718" s="1"/>
      <c r="CH6718" s="1"/>
      <c r="CI6718" s="1"/>
      <c r="CJ6718" s="1"/>
      <c r="CK6718" s="1"/>
      <c r="CL6718" s="1"/>
      <c r="CM6718" s="1"/>
      <c r="CN6718" s="1"/>
      <c r="CO6718" s="1"/>
    </row>
    <row r="6719" spans="1:93" ht="30" customHeight="1" x14ac:dyDescent="0.2">
      <c r="A6719" s="1">
        <v>6713</v>
      </c>
      <c r="B6719" s="1" t="s">
        <v>2864</v>
      </c>
      <c r="C6719" s="1" t="s">
        <v>2865</v>
      </c>
      <c r="D6719" s="28" t="s">
        <v>2866</v>
      </c>
      <c r="E6719" s="28" t="s">
        <v>2867</v>
      </c>
      <c r="F6719" s="1" t="s">
        <v>74</v>
      </c>
      <c r="G6719" s="1">
        <v>1</v>
      </c>
      <c r="H6719" s="1" t="s">
        <v>1059</v>
      </c>
      <c r="I6719" s="1" t="s">
        <v>114</v>
      </c>
      <c r="J6719" s="76">
        <v>303</v>
      </c>
      <c r="K6719" s="76">
        <v>242253</v>
      </c>
      <c r="L6719" s="29">
        <v>46154</v>
      </c>
      <c r="M6719" s="29" t="s">
        <v>4163</v>
      </c>
      <c r="N6719" s="1" t="s">
        <v>478</v>
      </c>
      <c r="O6719" s="28" t="s">
        <v>1495</v>
      </c>
      <c r="P6719" s="1" t="s">
        <v>323</v>
      </c>
      <c r="Q6719" s="76">
        <v>8</v>
      </c>
      <c r="R6719" s="1"/>
      <c r="S6719" s="76">
        <v>6</v>
      </c>
      <c r="T6719" s="1" t="s">
        <v>115</v>
      </c>
      <c r="U6719" s="1"/>
      <c r="V6719" s="1"/>
      <c r="AC6719" s="93">
        <v>26.5</v>
      </c>
      <c r="AD6719" s="69">
        <v>240</v>
      </c>
      <c r="AE6719" s="33"/>
      <c r="AF6719" s="33"/>
      <c r="AG6719" s="33"/>
      <c r="AX6719" s="37">
        <f t="shared" si="320"/>
        <v>46161</v>
      </c>
      <c r="AY6719" s="1"/>
      <c r="AZ6719" s="1"/>
      <c r="BA6719" s="31"/>
      <c r="BB6719" s="31"/>
      <c r="BC6719" s="1"/>
      <c r="BD6719" s="1"/>
      <c r="BE6719" s="1"/>
      <c r="BF6719" s="1"/>
      <c r="BG6719" s="1"/>
      <c r="BT6719" s="37">
        <f t="shared" si="319"/>
        <v>46182</v>
      </c>
      <c r="BU6719" s="31"/>
      <c r="BW6719" s="33"/>
      <c r="BX6719" s="1"/>
      <c r="BY6719" s="1"/>
      <c r="BZ6719" s="1"/>
      <c r="CA6719" s="1"/>
      <c r="CB6719" s="1"/>
      <c r="CC6719" s="1"/>
      <c r="CE6719" s="1"/>
      <c r="CF6719" s="1"/>
      <c r="CG6719" s="1"/>
      <c r="CH6719" s="1"/>
      <c r="CI6719" s="1"/>
      <c r="CJ6719" s="1"/>
      <c r="CK6719" s="1"/>
      <c r="CL6719" s="1"/>
      <c r="CM6719" s="1"/>
      <c r="CN6719" s="1"/>
      <c r="CO6719" s="1"/>
    </row>
    <row r="6720" spans="1:93" ht="30" customHeight="1" x14ac:dyDescent="0.2">
      <c r="A6720" s="1">
        <v>6714</v>
      </c>
      <c r="B6720" s="1" t="s">
        <v>2864</v>
      </c>
      <c r="C6720" s="1" t="s">
        <v>2865</v>
      </c>
      <c r="D6720" s="28" t="s">
        <v>2866</v>
      </c>
      <c r="E6720" s="28" t="s">
        <v>2867</v>
      </c>
      <c r="F6720" s="1" t="s">
        <v>74</v>
      </c>
      <c r="G6720" s="1">
        <v>1</v>
      </c>
      <c r="H6720" s="1" t="s">
        <v>1059</v>
      </c>
      <c r="I6720" s="1" t="s">
        <v>114</v>
      </c>
      <c r="J6720" s="76">
        <v>403</v>
      </c>
      <c r="K6720" s="76">
        <v>2422539</v>
      </c>
      <c r="L6720" s="29">
        <v>46154</v>
      </c>
      <c r="M6720" s="29" t="s">
        <v>4163</v>
      </c>
      <c r="N6720" s="1" t="s">
        <v>478</v>
      </c>
      <c r="O6720" s="28" t="s">
        <v>1495</v>
      </c>
      <c r="P6720" s="1" t="s">
        <v>323</v>
      </c>
      <c r="Q6720" s="76">
        <v>9</v>
      </c>
      <c r="R6720" s="1"/>
      <c r="S6720" s="76"/>
      <c r="T6720" s="1" t="s">
        <v>115</v>
      </c>
      <c r="U6720" s="1"/>
      <c r="V6720" s="1"/>
      <c r="AC6720" s="93">
        <v>26</v>
      </c>
      <c r="AD6720" s="69">
        <v>250</v>
      </c>
      <c r="AE6720" s="33"/>
      <c r="AF6720" s="33"/>
      <c r="AG6720" s="33"/>
      <c r="AX6720" s="37">
        <f t="shared" si="320"/>
        <v>46161</v>
      </c>
      <c r="AY6720" s="1"/>
      <c r="AZ6720" s="1"/>
      <c r="BA6720" s="31"/>
      <c r="BB6720" s="31"/>
      <c r="BC6720" s="1"/>
      <c r="BD6720" s="1"/>
      <c r="BE6720" s="1"/>
      <c r="BF6720" s="1"/>
      <c r="BG6720" s="1"/>
      <c r="BT6720" s="37">
        <f t="shared" si="319"/>
        <v>46182</v>
      </c>
      <c r="BU6720" s="31"/>
      <c r="BW6720" s="33"/>
      <c r="BX6720" s="1"/>
      <c r="BY6720" s="1"/>
      <c r="BZ6720" s="1"/>
      <c r="CA6720" s="1"/>
      <c r="CB6720" s="1"/>
      <c r="CC6720" s="1"/>
      <c r="CE6720" s="1"/>
      <c r="CF6720" s="1"/>
      <c r="CG6720" s="1"/>
      <c r="CH6720" s="1"/>
      <c r="CI6720" s="1"/>
      <c r="CJ6720" s="1"/>
      <c r="CK6720" s="1"/>
      <c r="CL6720" s="1"/>
      <c r="CM6720" s="1"/>
      <c r="CN6720" s="1"/>
      <c r="CO6720" s="1"/>
    </row>
    <row r="6721" spans="1:93" ht="30" customHeight="1" x14ac:dyDescent="0.2">
      <c r="A6721" s="1">
        <v>6715</v>
      </c>
      <c r="B6721" s="1" t="s">
        <v>2864</v>
      </c>
      <c r="C6721" s="1" t="s">
        <v>2865</v>
      </c>
      <c r="D6721" s="28" t="s">
        <v>2866</v>
      </c>
      <c r="E6721" s="28" t="s">
        <v>2867</v>
      </c>
      <c r="F6721" s="1" t="s">
        <v>74</v>
      </c>
      <c r="G6721" s="1">
        <v>1</v>
      </c>
      <c r="H6721" s="1" t="s">
        <v>1059</v>
      </c>
      <c r="I6721" s="1" t="s">
        <v>114</v>
      </c>
      <c r="J6721" s="76">
        <v>558</v>
      </c>
      <c r="K6721" s="76">
        <v>2422542</v>
      </c>
      <c r="L6721" s="29">
        <v>46154</v>
      </c>
      <c r="M6721" s="29" t="s">
        <v>4163</v>
      </c>
      <c r="N6721" s="1" t="s">
        <v>478</v>
      </c>
      <c r="O6721" s="28" t="s">
        <v>1495</v>
      </c>
      <c r="P6721" s="1" t="s">
        <v>323</v>
      </c>
      <c r="Q6721" s="76">
        <v>12</v>
      </c>
      <c r="R6721" s="1"/>
      <c r="S6721" s="76"/>
      <c r="T6721" s="1" t="s">
        <v>115</v>
      </c>
      <c r="U6721" s="1"/>
      <c r="V6721" s="1"/>
      <c r="AC6721" s="93">
        <v>26</v>
      </c>
      <c r="AD6721" s="69">
        <v>250</v>
      </c>
      <c r="AE6721" s="33"/>
      <c r="AF6721" s="33"/>
      <c r="AG6721" s="33"/>
      <c r="AX6721" s="37">
        <f t="shared" si="320"/>
        <v>46161</v>
      </c>
      <c r="AY6721" s="1"/>
      <c r="AZ6721" s="1"/>
      <c r="BA6721" s="31"/>
      <c r="BB6721" s="31"/>
      <c r="BC6721" s="1"/>
      <c r="BD6721" s="1"/>
      <c r="BE6721" s="1"/>
      <c r="BF6721" s="1"/>
      <c r="BG6721" s="1"/>
      <c r="BT6721" s="37">
        <f t="shared" si="319"/>
        <v>46182</v>
      </c>
      <c r="BU6721" s="31"/>
      <c r="BW6721" s="33"/>
      <c r="BX6721" s="1"/>
      <c r="BY6721" s="1"/>
      <c r="BZ6721" s="1"/>
      <c r="CA6721" s="1"/>
      <c r="CB6721" s="1"/>
      <c r="CC6721" s="1"/>
      <c r="CE6721" s="1"/>
      <c r="CF6721" s="1"/>
      <c r="CG6721" s="1"/>
      <c r="CH6721" s="1"/>
      <c r="CI6721" s="1"/>
      <c r="CJ6721" s="1"/>
      <c r="CK6721" s="1"/>
      <c r="CL6721" s="1"/>
      <c r="CM6721" s="1"/>
      <c r="CN6721" s="1"/>
      <c r="CO6721" s="1"/>
    </row>
    <row r="6722" spans="1:93" ht="30" customHeight="1" x14ac:dyDescent="0.2">
      <c r="A6722" s="1">
        <v>6716</v>
      </c>
      <c r="B6722" s="1" t="s">
        <v>2864</v>
      </c>
      <c r="C6722" s="1" t="s">
        <v>2865</v>
      </c>
      <c r="D6722" s="28" t="s">
        <v>2866</v>
      </c>
      <c r="E6722" s="28" t="s">
        <v>2867</v>
      </c>
      <c r="F6722" s="1" t="s">
        <v>74</v>
      </c>
      <c r="G6722" s="1">
        <v>1</v>
      </c>
      <c r="H6722" s="1" t="s">
        <v>1059</v>
      </c>
      <c r="I6722" s="1" t="s">
        <v>114</v>
      </c>
      <c r="J6722" s="76">
        <v>557</v>
      </c>
      <c r="K6722" s="76">
        <v>2423956</v>
      </c>
      <c r="L6722" s="29">
        <v>46154</v>
      </c>
      <c r="M6722" s="29" t="s">
        <v>4163</v>
      </c>
      <c r="N6722" s="1" t="s">
        <v>478</v>
      </c>
      <c r="O6722" s="28" t="s">
        <v>1495</v>
      </c>
      <c r="P6722" s="1" t="s">
        <v>323</v>
      </c>
      <c r="Q6722" s="76">
        <v>7</v>
      </c>
      <c r="R6722" s="1"/>
      <c r="S6722" s="76"/>
      <c r="T6722" s="1" t="s">
        <v>115</v>
      </c>
      <c r="U6722" s="1"/>
      <c r="V6722" s="1"/>
      <c r="AC6722" s="93">
        <v>25</v>
      </c>
      <c r="AD6722" s="69">
        <v>260</v>
      </c>
      <c r="AE6722" s="33"/>
      <c r="AF6722" s="33"/>
      <c r="AG6722" s="33"/>
      <c r="AX6722" s="37">
        <f t="shared" si="320"/>
        <v>46161</v>
      </c>
      <c r="AY6722" s="1"/>
      <c r="AZ6722" s="1"/>
      <c r="BA6722" s="31"/>
      <c r="BB6722" s="31"/>
      <c r="BC6722" s="1"/>
      <c r="BD6722" s="1"/>
      <c r="BE6722" s="1"/>
      <c r="BF6722" s="1"/>
      <c r="BG6722" s="1"/>
      <c r="BT6722" s="37">
        <f t="shared" si="319"/>
        <v>46182</v>
      </c>
      <c r="BU6722" s="31"/>
      <c r="BW6722" s="33"/>
      <c r="BX6722" s="1"/>
      <c r="BY6722" s="1"/>
      <c r="BZ6722" s="1"/>
      <c r="CA6722" s="1"/>
      <c r="CB6722" s="1"/>
      <c r="CC6722" s="1"/>
      <c r="CE6722" s="1"/>
      <c r="CF6722" s="1"/>
      <c r="CG6722" s="1"/>
      <c r="CH6722" s="1"/>
      <c r="CI6722" s="1"/>
      <c r="CJ6722" s="1"/>
      <c r="CK6722" s="1"/>
      <c r="CL6722" s="1"/>
      <c r="CM6722" s="1"/>
      <c r="CN6722" s="1"/>
      <c r="CO6722" s="1"/>
    </row>
    <row r="6723" spans="1:93" ht="30" customHeight="1" x14ac:dyDescent="0.2">
      <c r="A6723" s="1">
        <v>6717</v>
      </c>
      <c r="B6723" s="1" t="s">
        <v>2868</v>
      </c>
      <c r="C6723" s="1" t="s">
        <v>2869</v>
      </c>
      <c r="D6723" s="28" t="s">
        <v>2870</v>
      </c>
      <c r="E6723" s="28" t="s">
        <v>2871</v>
      </c>
      <c r="F6723" s="1" t="s">
        <v>74</v>
      </c>
      <c r="G6723" s="1">
        <v>5</v>
      </c>
      <c r="H6723" s="1" t="s">
        <v>1059</v>
      </c>
      <c r="I6723" s="1" t="s">
        <v>114</v>
      </c>
      <c r="J6723" s="76">
        <v>553</v>
      </c>
      <c r="K6723" s="76">
        <v>2423953</v>
      </c>
      <c r="L6723" s="29">
        <v>46154</v>
      </c>
      <c r="M6723" s="29" t="s">
        <v>4163</v>
      </c>
      <c r="N6723" s="1" t="s">
        <v>478</v>
      </c>
      <c r="O6723" s="28" t="s">
        <v>1495</v>
      </c>
      <c r="P6723" s="1" t="s">
        <v>323</v>
      </c>
      <c r="Q6723" s="76">
        <v>12</v>
      </c>
      <c r="R6723" s="1"/>
      <c r="S6723" s="76">
        <v>6</v>
      </c>
      <c r="T6723" s="1" t="s">
        <v>115</v>
      </c>
      <c r="U6723" s="1"/>
      <c r="V6723" s="1"/>
      <c r="AC6723" s="93">
        <v>27</v>
      </c>
      <c r="AD6723" s="69">
        <v>260</v>
      </c>
      <c r="AE6723" s="33"/>
      <c r="AF6723" s="33"/>
      <c r="AG6723" s="33"/>
      <c r="AX6723" s="37">
        <f t="shared" si="320"/>
        <v>46161</v>
      </c>
      <c r="AY6723" s="1"/>
      <c r="AZ6723" s="1"/>
      <c r="BA6723" s="31"/>
      <c r="BB6723" s="31"/>
      <c r="BC6723" s="1"/>
      <c r="BD6723" s="1"/>
      <c r="BE6723" s="1"/>
      <c r="BF6723" s="1"/>
      <c r="BG6723" s="1"/>
      <c r="BT6723" s="37">
        <f t="shared" si="319"/>
        <v>46182</v>
      </c>
      <c r="BU6723" s="31"/>
      <c r="BW6723" s="33"/>
      <c r="BX6723" s="1"/>
      <c r="BY6723" s="1"/>
      <c r="BZ6723" s="1"/>
      <c r="CA6723" s="1"/>
      <c r="CB6723" s="1"/>
      <c r="CC6723" s="1"/>
      <c r="CE6723" s="1"/>
      <c r="CF6723" s="1"/>
      <c r="CG6723" s="1"/>
      <c r="CH6723" s="1"/>
      <c r="CI6723" s="1"/>
      <c r="CJ6723" s="1"/>
      <c r="CK6723" s="1"/>
      <c r="CL6723" s="1"/>
      <c r="CM6723" s="1"/>
      <c r="CN6723" s="1"/>
      <c r="CO6723" s="1"/>
    </row>
    <row r="6724" spans="1:93" ht="30" customHeight="1" x14ac:dyDescent="0.2">
      <c r="A6724" s="1">
        <v>6718</v>
      </c>
      <c r="B6724" s="1" t="s">
        <v>2868</v>
      </c>
      <c r="C6724" s="1" t="s">
        <v>2869</v>
      </c>
      <c r="D6724" s="28" t="s">
        <v>2870</v>
      </c>
      <c r="E6724" s="28" t="s">
        <v>2871</v>
      </c>
      <c r="F6724" s="1" t="s">
        <v>74</v>
      </c>
      <c r="G6724" s="1">
        <v>5</v>
      </c>
      <c r="H6724" s="1" t="s">
        <v>1059</v>
      </c>
      <c r="I6724" s="1" t="s">
        <v>114</v>
      </c>
      <c r="J6724" s="76">
        <v>393</v>
      </c>
      <c r="K6724" s="76">
        <v>2423955</v>
      </c>
      <c r="L6724" s="29">
        <v>46154</v>
      </c>
      <c r="M6724" s="29" t="s">
        <v>4163</v>
      </c>
      <c r="N6724" s="1" t="s">
        <v>478</v>
      </c>
      <c r="O6724" s="28" t="s">
        <v>1495</v>
      </c>
      <c r="P6724" s="1" t="s">
        <v>323</v>
      </c>
      <c r="Q6724" s="76">
        <v>10</v>
      </c>
      <c r="R6724" s="1"/>
      <c r="S6724" s="76"/>
      <c r="T6724" s="1" t="s">
        <v>115</v>
      </c>
      <c r="U6724" s="1"/>
      <c r="V6724" s="1"/>
      <c r="AC6724" s="93">
        <v>26.5</v>
      </c>
      <c r="AD6724" s="69">
        <v>26</v>
      </c>
      <c r="AE6724" s="33"/>
      <c r="AF6724" s="33"/>
      <c r="AG6724" s="33"/>
      <c r="AX6724" s="37">
        <f t="shared" si="320"/>
        <v>46161</v>
      </c>
      <c r="AY6724" s="1"/>
      <c r="AZ6724" s="1"/>
      <c r="BA6724" s="31"/>
      <c r="BB6724" s="31"/>
      <c r="BC6724" s="1"/>
      <c r="BD6724" s="1"/>
      <c r="BE6724" s="1"/>
      <c r="BF6724" s="1"/>
      <c r="BG6724" s="1"/>
      <c r="BT6724" s="37">
        <f t="shared" si="319"/>
        <v>46182</v>
      </c>
      <c r="BU6724" s="31"/>
      <c r="BW6724" s="33"/>
      <c r="BX6724" s="1"/>
      <c r="BY6724" s="1"/>
      <c r="BZ6724" s="1"/>
      <c r="CA6724" s="1"/>
      <c r="CB6724" s="1"/>
      <c r="CC6724" s="1"/>
      <c r="CE6724" s="1"/>
      <c r="CF6724" s="1"/>
      <c r="CG6724" s="1"/>
      <c r="CH6724" s="1"/>
      <c r="CI6724" s="1"/>
      <c r="CJ6724" s="1"/>
      <c r="CK6724" s="1"/>
      <c r="CL6724" s="1"/>
      <c r="CM6724" s="1"/>
      <c r="CN6724" s="1"/>
      <c r="CO6724" s="1"/>
    </row>
    <row r="6725" spans="1:93" ht="30" customHeight="1" x14ac:dyDescent="0.2">
      <c r="A6725" s="1">
        <v>6719</v>
      </c>
      <c r="B6725" s="1" t="s">
        <v>2868</v>
      </c>
      <c r="C6725" s="1" t="s">
        <v>2869</v>
      </c>
      <c r="D6725" s="28" t="s">
        <v>2870</v>
      </c>
      <c r="E6725" s="28" t="s">
        <v>2871</v>
      </c>
      <c r="F6725" s="1" t="s">
        <v>74</v>
      </c>
      <c r="G6725" s="1">
        <v>5</v>
      </c>
      <c r="H6725" s="1" t="s">
        <v>1059</v>
      </c>
      <c r="I6725" s="1" t="s">
        <v>114</v>
      </c>
      <c r="J6725" s="76">
        <v>303</v>
      </c>
      <c r="K6725" s="76">
        <v>2422547</v>
      </c>
      <c r="L6725" s="29">
        <v>46154</v>
      </c>
      <c r="M6725" s="29" t="s">
        <v>4163</v>
      </c>
      <c r="N6725" s="1" t="s">
        <v>478</v>
      </c>
      <c r="O6725" s="28" t="s">
        <v>1495</v>
      </c>
      <c r="P6725" s="1" t="s">
        <v>323</v>
      </c>
      <c r="Q6725" s="76">
        <v>8</v>
      </c>
      <c r="R6725" s="1"/>
      <c r="S6725" s="76"/>
      <c r="T6725" s="1" t="s">
        <v>115</v>
      </c>
      <c r="U6725" s="1"/>
      <c r="V6725" s="1"/>
      <c r="AC6725" s="93">
        <v>26</v>
      </c>
      <c r="AD6725" s="69">
        <v>230</v>
      </c>
      <c r="AE6725" s="33"/>
      <c r="AF6725" s="33"/>
      <c r="AG6725" s="33"/>
      <c r="AX6725" s="37">
        <f t="shared" si="320"/>
        <v>46161</v>
      </c>
      <c r="AY6725" s="1"/>
      <c r="AZ6725" s="1"/>
      <c r="BA6725" s="31"/>
      <c r="BB6725" s="31"/>
      <c r="BC6725" s="1"/>
      <c r="BD6725" s="1"/>
      <c r="BE6725" s="1"/>
      <c r="BF6725" s="1"/>
      <c r="BG6725" s="1"/>
      <c r="BT6725" s="37">
        <f t="shared" si="319"/>
        <v>46182</v>
      </c>
      <c r="BU6725" s="31"/>
      <c r="BW6725" s="33"/>
      <c r="BX6725" s="1"/>
      <c r="BY6725" s="1"/>
      <c r="BZ6725" s="1"/>
      <c r="CA6725" s="1"/>
      <c r="CB6725" s="1"/>
      <c r="CC6725" s="1"/>
      <c r="CE6725" s="1"/>
      <c r="CF6725" s="1"/>
      <c r="CG6725" s="1"/>
      <c r="CH6725" s="1"/>
      <c r="CI6725" s="1"/>
      <c r="CJ6725" s="1"/>
      <c r="CK6725" s="1"/>
      <c r="CL6725" s="1"/>
      <c r="CM6725" s="1"/>
      <c r="CN6725" s="1"/>
      <c r="CO6725" s="1"/>
    </row>
    <row r="6726" spans="1:93" ht="30" customHeight="1" x14ac:dyDescent="0.2">
      <c r="A6726" s="1">
        <v>6720</v>
      </c>
      <c r="B6726" s="1" t="s">
        <v>2868</v>
      </c>
      <c r="C6726" s="1" t="s">
        <v>2869</v>
      </c>
      <c r="D6726" s="28" t="s">
        <v>2870</v>
      </c>
      <c r="E6726" s="28" t="s">
        <v>2871</v>
      </c>
      <c r="F6726" s="1" t="s">
        <v>74</v>
      </c>
      <c r="G6726" s="1">
        <v>5</v>
      </c>
      <c r="H6726" s="1" t="s">
        <v>1059</v>
      </c>
      <c r="I6726" s="1" t="s">
        <v>114</v>
      </c>
      <c r="J6726" s="76">
        <v>393</v>
      </c>
      <c r="K6726" s="76">
        <v>2422551</v>
      </c>
      <c r="L6726" s="29">
        <v>46154</v>
      </c>
      <c r="M6726" s="29" t="s">
        <v>4163</v>
      </c>
      <c r="N6726" s="1" t="s">
        <v>478</v>
      </c>
      <c r="O6726" s="28" t="s">
        <v>1495</v>
      </c>
      <c r="P6726" s="1" t="s">
        <v>323</v>
      </c>
      <c r="Q6726" s="76">
        <v>8</v>
      </c>
      <c r="R6726" s="1"/>
      <c r="S6726" s="76"/>
      <c r="T6726" s="1" t="s">
        <v>115</v>
      </c>
      <c r="U6726" s="1"/>
      <c r="V6726" s="1"/>
      <c r="AC6726" s="93">
        <v>25</v>
      </c>
      <c r="AD6726" s="69">
        <v>240</v>
      </c>
      <c r="AE6726" s="33"/>
      <c r="AF6726" s="33"/>
      <c r="AG6726" s="33"/>
      <c r="AX6726" s="37">
        <f t="shared" si="320"/>
        <v>46161</v>
      </c>
      <c r="AY6726" s="1"/>
      <c r="AZ6726" s="1"/>
      <c r="BA6726" s="31"/>
      <c r="BB6726" s="31"/>
      <c r="BC6726" s="1"/>
      <c r="BD6726" s="1"/>
      <c r="BE6726" s="1"/>
      <c r="BF6726" s="1"/>
      <c r="BG6726" s="1"/>
      <c r="BT6726" s="37">
        <f t="shared" si="319"/>
        <v>46182</v>
      </c>
      <c r="BU6726" s="31"/>
      <c r="BW6726" s="33"/>
      <c r="BX6726" s="1"/>
      <c r="BY6726" s="1"/>
      <c r="BZ6726" s="1"/>
      <c r="CA6726" s="1"/>
      <c r="CB6726" s="1"/>
      <c r="CC6726" s="1"/>
      <c r="CE6726" s="1"/>
      <c r="CF6726" s="1"/>
      <c r="CG6726" s="1"/>
      <c r="CH6726" s="1"/>
      <c r="CI6726" s="1"/>
      <c r="CJ6726" s="1"/>
      <c r="CK6726" s="1"/>
      <c r="CL6726" s="1"/>
      <c r="CM6726" s="1"/>
      <c r="CN6726" s="1"/>
      <c r="CO6726" s="1"/>
    </row>
    <row r="6727" spans="1:93" ht="30" customHeight="1" x14ac:dyDescent="0.2">
      <c r="A6727" s="1">
        <v>6721</v>
      </c>
      <c r="B6727" s="1" t="s">
        <v>2872</v>
      </c>
      <c r="C6727" s="1" t="s">
        <v>2873</v>
      </c>
      <c r="D6727" s="28" t="s">
        <v>2874</v>
      </c>
      <c r="E6727" s="28" t="s">
        <v>2875</v>
      </c>
      <c r="F6727" s="1" t="s">
        <v>74</v>
      </c>
      <c r="G6727" s="1">
        <v>8</v>
      </c>
      <c r="H6727" s="1" t="s">
        <v>1059</v>
      </c>
      <c r="I6727" s="1" t="s">
        <v>114</v>
      </c>
      <c r="J6727" s="76">
        <v>273</v>
      </c>
      <c r="K6727" s="76">
        <v>2422596</v>
      </c>
      <c r="L6727" s="29">
        <v>46154</v>
      </c>
      <c r="M6727" s="29" t="s">
        <v>4163</v>
      </c>
      <c r="N6727" s="1" t="s">
        <v>478</v>
      </c>
      <c r="O6727" s="28" t="s">
        <v>1495</v>
      </c>
      <c r="P6727" s="1" t="s">
        <v>323</v>
      </c>
      <c r="Q6727" s="76">
        <v>7</v>
      </c>
      <c r="R6727" s="1"/>
      <c r="S6727" s="76">
        <v>6</v>
      </c>
      <c r="T6727" s="1" t="s">
        <v>115</v>
      </c>
      <c r="U6727" s="1"/>
      <c r="V6727" s="1"/>
      <c r="AC6727" s="93">
        <v>28.5</v>
      </c>
      <c r="AD6727" s="69">
        <v>205</v>
      </c>
      <c r="AE6727" s="33"/>
      <c r="AF6727" s="33"/>
      <c r="AG6727" s="33"/>
      <c r="AX6727" s="37">
        <f t="shared" si="320"/>
        <v>46161</v>
      </c>
      <c r="AY6727" s="1"/>
      <c r="AZ6727" s="1"/>
      <c r="BA6727" s="31"/>
      <c r="BB6727" s="31"/>
      <c r="BC6727" s="1"/>
      <c r="BD6727" s="1"/>
      <c r="BE6727" s="1"/>
      <c r="BF6727" s="1"/>
      <c r="BG6727" s="1"/>
      <c r="BT6727" s="37">
        <f t="shared" ref="BT6727:BT6790" si="321">IF(L6727=0, 0, L6727+28)</f>
        <v>46182</v>
      </c>
      <c r="BU6727" s="31"/>
      <c r="BW6727" s="33"/>
      <c r="BX6727" s="1"/>
      <c r="BY6727" s="1"/>
      <c r="BZ6727" s="1"/>
      <c r="CA6727" s="1"/>
      <c r="CB6727" s="1"/>
      <c r="CC6727" s="1"/>
      <c r="CE6727" s="1"/>
      <c r="CF6727" s="1"/>
      <c r="CG6727" s="1"/>
      <c r="CH6727" s="1"/>
      <c r="CI6727" s="1"/>
      <c r="CJ6727" s="1"/>
      <c r="CK6727" s="1"/>
      <c r="CL6727" s="1"/>
      <c r="CM6727" s="1"/>
      <c r="CN6727" s="1"/>
      <c r="CO6727" s="1"/>
    </row>
    <row r="6728" spans="1:93" ht="30" customHeight="1" x14ac:dyDescent="0.2">
      <c r="A6728" s="1">
        <v>6722</v>
      </c>
      <c r="B6728" s="1" t="s">
        <v>2872</v>
      </c>
      <c r="C6728" s="1" t="s">
        <v>2873</v>
      </c>
      <c r="D6728" s="28" t="s">
        <v>2874</v>
      </c>
      <c r="E6728" s="28" t="s">
        <v>2875</v>
      </c>
      <c r="F6728" s="1" t="s">
        <v>74</v>
      </c>
      <c r="G6728" s="1">
        <v>8</v>
      </c>
      <c r="H6728" s="1" t="s">
        <v>1059</v>
      </c>
      <c r="I6728" s="1" t="s">
        <v>114</v>
      </c>
      <c r="J6728" s="76">
        <v>437</v>
      </c>
      <c r="K6728" s="76">
        <v>2422604</v>
      </c>
      <c r="L6728" s="29">
        <v>46154</v>
      </c>
      <c r="M6728" s="29" t="s">
        <v>4163</v>
      </c>
      <c r="N6728" s="1" t="s">
        <v>478</v>
      </c>
      <c r="O6728" s="28" t="s">
        <v>1495</v>
      </c>
      <c r="P6728" s="1" t="s">
        <v>323</v>
      </c>
      <c r="Q6728" s="76">
        <v>8</v>
      </c>
      <c r="R6728" s="1"/>
      <c r="S6728" s="76"/>
      <c r="T6728" s="1" t="s">
        <v>115</v>
      </c>
      <c r="U6728" s="1"/>
      <c r="V6728" s="1"/>
      <c r="AC6728" s="93">
        <v>30.5</v>
      </c>
      <c r="AD6728" s="69">
        <v>200</v>
      </c>
      <c r="AE6728" s="33"/>
      <c r="AF6728" s="33"/>
      <c r="AG6728" s="33"/>
      <c r="AX6728" s="37">
        <f t="shared" si="320"/>
        <v>46161</v>
      </c>
      <c r="AY6728" s="1"/>
      <c r="AZ6728" s="1"/>
      <c r="BA6728" s="31"/>
      <c r="BB6728" s="31"/>
      <c r="BC6728" s="1"/>
      <c r="BD6728" s="1"/>
      <c r="BE6728" s="1"/>
      <c r="BF6728" s="1"/>
      <c r="BG6728" s="1"/>
      <c r="BT6728" s="37">
        <f t="shared" si="321"/>
        <v>46182</v>
      </c>
      <c r="BU6728" s="31"/>
      <c r="BW6728" s="33"/>
      <c r="BX6728" s="1"/>
      <c r="BY6728" s="1"/>
      <c r="BZ6728" s="1"/>
      <c r="CA6728" s="1"/>
      <c r="CB6728" s="1"/>
      <c r="CC6728" s="1"/>
      <c r="CE6728" s="1"/>
      <c r="CF6728" s="1"/>
      <c r="CG6728" s="1"/>
      <c r="CH6728" s="1"/>
      <c r="CI6728" s="1"/>
      <c r="CJ6728" s="1"/>
      <c r="CK6728" s="1"/>
      <c r="CL6728" s="1"/>
      <c r="CM6728" s="1"/>
      <c r="CN6728" s="1"/>
      <c r="CO6728" s="1"/>
    </row>
    <row r="6729" spans="1:93" ht="30" customHeight="1" x14ac:dyDescent="0.2">
      <c r="A6729" s="1">
        <v>6723</v>
      </c>
      <c r="B6729" s="1" t="s">
        <v>2872</v>
      </c>
      <c r="C6729" s="1" t="s">
        <v>2873</v>
      </c>
      <c r="D6729" s="28" t="s">
        <v>2874</v>
      </c>
      <c r="E6729" s="28" t="s">
        <v>2875</v>
      </c>
      <c r="F6729" s="1" t="s">
        <v>74</v>
      </c>
      <c r="G6729" s="1">
        <v>8</v>
      </c>
      <c r="H6729" s="1" t="s">
        <v>1059</v>
      </c>
      <c r="I6729" s="1" t="s">
        <v>114</v>
      </c>
      <c r="J6729" s="76">
        <v>415</v>
      </c>
      <c r="K6729" s="76">
        <v>2422609</v>
      </c>
      <c r="L6729" s="29">
        <v>46154</v>
      </c>
      <c r="M6729" s="29" t="s">
        <v>4163</v>
      </c>
      <c r="N6729" s="1" t="s">
        <v>478</v>
      </c>
      <c r="O6729" s="28" t="s">
        <v>1495</v>
      </c>
      <c r="P6729" s="1" t="s">
        <v>323</v>
      </c>
      <c r="Q6729" s="76">
        <v>8</v>
      </c>
      <c r="R6729" s="1"/>
      <c r="S6729" s="76"/>
      <c r="T6729" s="1" t="s">
        <v>115</v>
      </c>
      <c r="U6729" s="1"/>
      <c r="V6729" s="1"/>
      <c r="AC6729" s="93">
        <v>28.5</v>
      </c>
      <c r="AD6729" s="69">
        <v>210</v>
      </c>
      <c r="AE6729" s="33"/>
      <c r="AF6729" s="33"/>
      <c r="AG6729" s="33"/>
      <c r="AX6729" s="37">
        <f t="shared" si="320"/>
        <v>46161</v>
      </c>
      <c r="AY6729" s="1"/>
      <c r="AZ6729" s="1"/>
      <c r="BA6729" s="31"/>
      <c r="BB6729" s="31"/>
      <c r="BC6729" s="1"/>
      <c r="BD6729" s="1"/>
      <c r="BE6729" s="1"/>
      <c r="BF6729" s="1"/>
      <c r="BG6729" s="1"/>
      <c r="BT6729" s="37">
        <f t="shared" si="321"/>
        <v>46182</v>
      </c>
      <c r="BU6729" s="31"/>
      <c r="BW6729" s="33"/>
      <c r="BX6729" s="1"/>
      <c r="BY6729" s="1"/>
      <c r="BZ6729" s="1"/>
      <c r="CA6729" s="1"/>
      <c r="CB6729" s="1"/>
      <c r="CC6729" s="1"/>
      <c r="CE6729" s="1"/>
      <c r="CF6729" s="1"/>
      <c r="CG6729" s="1"/>
      <c r="CH6729" s="1"/>
      <c r="CI6729" s="1"/>
      <c r="CJ6729" s="1"/>
      <c r="CK6729" s="1"/>
      <c r="CL6729" s="1"/>
      <c r="CM6729" s="1"/>
      <c r="CN6729" s="1"/>
      <c r="CO6729" s="1"/>
    </row>
    <row r="6730" spans="1:93" ht="30" customHeight="1" x14ac:dyDescent="0.2">
      <c r="A6730" s="1">
        <v>6724</v>
      </c>
      <c r="B6730" s="1" t="s">
        <v>2872</v>
      </c>
      <c r="C6730" s="1" t="s">
        <v>2873</v>
      </c>
      <c r="D6730" s="28" t="s">
        <v>2874</v>
      </c>
      <c r="E6730" s="28" t="s">
        <v>2875</v>
      </c>
      <c r="F6730" s="1" t="s">
        <v>74</v>
      </c>
      <c r="G6730" s="1">
        <v>8</v>
      </c>
      <c r="H6730" s="1" t="s">
        <v>1059</v>
      </c>
      <c r="I6730" s="1" t="s">
        <v>114</v>
      </c>
      <c r="J6730" s="76">
        <v>303</v>
      </c>
      <c r="K6730" s="76">
        <v>2422615</v>
      </c>
      <c r="L6730" s="29">
        <v>46154</v>
      </c>
      <c r="M6730" s="29" t="s">
        <v>4163</v>
      </c>
      <c r="N6730" s="1" t="s">
        <v>478</v>
      </c>
      <c r="O6730" s="28" t="s">
        <v>1495</v>
      </c>
      <c r="P6730" s="1" t="s">
        <v>323</v>
      </c>
      <c r="Q6730" s="76">
        <v>6</v>
      </c>
      <c r="R6730" s="1"/>
      <c r="S6730" s="76"/>
      <c r="T6730" s="1" t="s">
        <v>115</v>
      </c>
      <c r="U6730" s="1"/>
      <c r="V6730" s="1"/>
      <c r="AC6730" s="93">
        <v>28.5</v>
      </c>
      <c r="AD6730" s="69">
        <v>210</v>
      </c>
      <c r="AE6730" s="33"/>
      <c r="AF6730" s="33"/>
      <c r="AG6730" s="33"/>
      <c r="AX6730" s="37">
        <f t="shared" si="320"/>
        <v>46161</v>
      </c>
      <c r="AY6730" s="1"/>
      <c r="AZ6730" s="1"/>
      <c r="BA6730" s="31"/>
      <c r="BB6730" s="31"/>
      <c r="BC6730" s="1"/>
      <c r="BD6730" s="1"/>
      <c r="BE6730" s="1"/>
      <c r="BF6730" s="1"/>
      <c r="BG6730" s="1"/>
      <c r="BT6730" s="37">
        <f t="shared" si="321"/>
        <v>46182</v>
      </c>
      <c r="BU6730" s="31"/>
      <c r="BW6730" s="33"/>
      <c r="BX6730" s="1"/>
      <c r="BY6730" s="1"/>
      <c r="BZ6730" s="1"/>
      <c r="CA6730" s="1"/>
      <c r="CB6730" s="1"/>
      <c r="CC6730" s="1"/>
      <c r="CE6730" s="1"/>
      <c r="CF6730" s="1"/>
      <c r="CG6730" s="1"/>
      <c r="CH6730" s="1"/>
      <c r="CI6730" s="1"/>
      <c r="CJ6730" s="1"/>
      <c r="CK6730" s="1"/>
      <c r="CL6730" s="1"/>
      <c r="CM6730" s="1"/>
      <c r="CN6730" s="1"/>
      <c r="CO6730" s="1"/>
    </row>
    <row r="6731" spans="1:93" ht="30" customHeight="1" x14ac:dyDescent="0.2">
      <c r="A6731" s="1">
        <v>6725</v>
      </c>
      <c r="B6731" s="1" t="s">
        <v>2876</v>
      </c>
      <c r="C6731" s="1" t="s">
        <v>2877</v>
      </c>
      <c r="D6731" s="28" t="s">
        <v>2878</v>
      </c>
      <c r="E6731" s="28" t="s">
        <v>2871</v>
      </c>
      <c r="F6731" s="1" t="s">
        <v>74</v>
      </c>
      <c r="G6731" s="1">
        <v>5</v>
      </c>
      <c r="H6731" s="1" t="s">
        <v>1059</v>
      </c>
      <c r="I6731" s="1" t="s">
        <v>114</v>
      </c>
      <c r="J6731" s="76">
        <v>287</v>
      </c>
      <c r="K6731" s="76">
        <v>2431506</v>
      </c>
      <c r="L6731" s="29">
        <v>46154</v>
      </c>
      <c r="M6731" s="29" t="s">
        <v>4163</v>
      </c>
      <c r="N6731" s="1" t="s">
        <v>478</v>
      </c>
      <c r="O6731" s="28" t="s">
        <v>1495</v>
      </c>
      <c r="P6731" s="1" t="s">
        <v>323</v>
      </c>
      <c r="Q6731" s="76">
        <v>8</v>
      </c>
      <c r="R6731" s="1"/>
      <c r="S6731" s="76">
        <v>6</v>
      </c>
      <c r="T6731" s="1" t="s">
        <v>115</v>
      </c>
      <c r="U6731" s="1"/>
      <c r="V6731" s="1"/>
      <c r="AC6731" s="93">
        <v>27</v>
      </c>
      <c r="AD6731" s="69">
        <v>240</v>
      </c>
      <c r="AE6731" s="33"/>
      <c r="AF6731" s="33"/>
      <c r="AG6731" s="33"/>
      <c r="AX6731" s="37">
        <f t="shared" si="320"/>
        <v>46161</v>
      </c>
      <c r="AY6731" s="1"/>
      <c r="AZ6731" s="1"/>
      <c r="BA6731" s="31"/>
      <c r="BB6731" s="31"/>
      <c r="BC6731" s="1"/>
      <c r="BD6731" s="1"/>
      <c r="BE6731" s="1"/>
      <c r="BF6731" s="1"/>
      <c r="BG6731" s="1"/>
      <c r="BT6731" s="37">
        <f t="shared" si="321"/>
        <v>46182</v>
      </c>
      <c r="BU6731" s="31"/>
      <c r="BW6731" s="33"/>
      <c r="BX6731" s="1"/>
      <c r="BY6731" s="1"/>
      <c r="BZ6731" s="1"/>
      <c r="CA6731" s="1"/>
      <c r="CB6731" s="1"/>
      <c r="CC6731" s="1"/>
      <c r="CE6731" s="1"/>
      <c r="CF6731" s="1"/>
      <c r="CG6731" s="1"/>
      <c r="CH6731" s="1"/>
      <c r="CI6731" s="1"/>
      <c r="CJ6731" s="1"/>
      <c r="CK6731" s="1"/>
      <c r="CL6731" s="1"/>
      <c r="CM6731" s="1"/>
      <c r="CN6731" s="1"/>
      <c r="CO6731" s="1"/>
    </row>
    <row r="6732" spans="1:93" ht="30" customHeight="1" x14ac:dyDescent="0.2">
      <c r="A6732" s="1">
        <v>6726</v>
      </c>
      <c r="B6732" s="1" t="s">
        <v>2879</v>
      </c>
      <c r="C6732" s="1" t="s">
        <v>2880</v>
      </c>
      <c r="D6732" s="28" t="s">
        <v>2881</v>
      </c>
      <c r="E6732" s="28" t="s">
        <v>2871</v>
      </c>
      <c r="F6732" s="1" t="s">
        <v>74</v>
      </c>
      <c r="G6732" s="1">
        <v>5</v>
      </c>
      <c r="H6732" s="1" t="s">
        <v>1059</v>
      </c>
      <c r="I6732" s="1" t="s">
        <v>114</v>
      </c>
      <c r="J6732" s="76">
        <v>393</v>
      </c>
      <c r="K6732" s="76">
        <v>2431504</v>
      </c>
      <c r="L6732" s="29">
        <v>46154</v>
      </c>
      <c r="M6732" s="29" t="s">
        <v>4163</v>
      </c>
      <c r="N6732" s="1" t="s">
        <v>478</v>
      </c>
      <c r="O6732" s="28" t="s">
        <v>1495</v>
      </c>
      <c r="P6732" s="1" t="s">
        <v>323</v>
      </c>
      <c r="Q6732" s="76">
        <v>10</v>
      </c>
      <c r="R6732" s="1"/>
      <c r="S6732" s="76"/>
      <c r="T6732" s="1" t="s">
        <v>115</v>
      </c>
      <c r="U6732" s="1"/>
      <c r="V6732" s="1"/>
      <c r="AC6732" s="93">
        <v>26.5</v>
      </c>
      <c r="AD6732" s="69">
        <v>250</v>
      </c>
      <c r="AE6732" s="33"/>
      <c r="AF6732" s="33"/>
      <c r="AG6732" s="33"/>
      <c r="AX6732" s="37">
        <f t="shared" si="320"/>
        <v>46161</v>
      </c>
      <c r="AY6732" s="1"/>
      <c r="AZ6732" s="1"/>
      <c r="BA6732" s="31"/>
      <c r="BB6732" s="31"/>
      <c r="BC6732" s="1"/>
      <c r="BD6732" s="1"/>
      <c r="BE6732" s="1"/>
      <c r="BF6732" s="1"/>
      <c r="BG6732" s="1"/>
      <c r="BT6732" s="37">
        <f t="shared" si="321"/>
        <v>46182</v>
      </c>
      <c r="BU6732" s="31"/>
      <c r="BW6732" s="33"/>
      <c r="BX6732" s="1"/>
      <c r="BY6732" s="1"/>
      <c r="BZ6732" s="1"/>
      <c r="CA6732" s="1"/>
      <c r="CB6732" s="1"/>
      <c r="CC6732" s="1"/>
      <c r="CE6732" s="1"/>
      <c r="CF6732" s="1"/>
      <c r="CG6732" s="1"/>
      <c r="CH6732" s="1"/>
      <c r="CI6732" s="1"/>
      <c r="CJ6732" s="1"/>
      <c r="CK6732" s="1"/>
      <c r="CL6732" s="1"/>
      <c r="CM6732" s="1"/>
      <c r="CN6732" s="1"/>
      <c r="CO6732" s="1"/>
    </row>
    <row r="6733" spans="1:93" ht="30" customHeight="1" x14ac:dyDescent="0.2">
      <c r="A6733" s="1">
        <v>6727</v>
      </c>
      <c r="B6733" s="1" t="s">
        <v>2879</v>
      </c>
      <c r="C6733" s="1" t="s">
        <v>2880</v>
      </c>
      <c r="D6733" s="28" t="s">
        <v>2881</v>
      </c>
      <c r="E6733" s="28" t="s">
        <v>2871</v>
      </c>
      <c r="F6733" s="1" t="s">
        <v>74</v>
      </c>
      <c r="G6733" s="1">
        <v>5</v>
      </c>
      <c r="H6733" s="1" t="s">
        <v>1059</v>
      </c>
      <c r="I6733" s="1" t="s">
        <v>114</v>
      </c>
      <c r="J6733" s="76">
        <v>295</v>
      </c>
      <c r="K6733" s="76">
        <v>2431508</v>
      </c>
      <c r="L6733" s="29">
        <v>46154</v>
      </c>
      <c r="M6733" s="29" t="s">
        <v>4163</v>
      </c>
      <c r="N6733" s="1" t="s">
        <v>478</v>
      </c>
      <c r="O6733" s="28" t="s">
        <v>1495</v>
      </c>
      <c r="P6733" s="1" t="s">
        <v>323</v>
      </c>
      <c r="Q6733" s="76">
        <v>8</v>
      </c>
      <c r="R6733" s="1"/>
      <c r="S6733" s="76"/>
      <c r="T6733" s="1" t="s">
        <v>115</v>
      </c>
      <c r="U6733" s="1"/>
      <c r="V6733" s="1"/>
      <c r="AC6733" s="93">
        <v>27.5</v>
      </c>
      <c r="AD6733" s="69">
        <v>240</v>
      </c>
      <c r="AE6733" s="33"/>
      <c r="AF6733" s="33"/>
      <c r="AG6733" s="33"/>
      <c r="AX6733" s="37">
        <f t="shared" si="320"/>
        <v>46161</v>
      </c>
      <c r="AY6733" s="1"/>
      <c r="AZ6733" s="1"/>
      <c r="BA6733" s="31"/>
      <c r="BB6733" s="31"/>
      <c r="BC6733" s="1"/>
      <c r="BD6733" s="1"/>
      <c r="BE6733" s="1"/>
      <c r="BF6733" s="1"/>
      <c r="BG6733" s="1"/>
      <c r="BT6733" s="37">
        <f t="shared" si="321"/>
        <v>46182</v>
      </c>
      <c r="BU6733" s="31"/>
      <c r="BW6733" s="33"/>
      <c r="BX6733" s="1"/>
      <c r="BY6733" s="1"/>
      <c r="BZ6733" s="1"/>
      <c r="CA6733" s="1"/>
      <c r="CB6733" s="1"/>
      <c r="CC6733" s="1"/>
      <c r="CE6733" s="1"/>
      <c r="CF6733" s="1"/>
      <c r="CG6733" s="1"/>
      <c r="CH6733" s="1"/>
      <c r="CI6733" s="1"/>
      <c r="CJ6733" s="1"/>
      <c r="CK6733" s="1"/>
      <c r="CL6733" s="1"/>
      <c r="CM6733" s="1"/>
      <c r="CN6733" s="1"/>
      <c r="CO6733" s="1"/>
    </row>
    <row r="6734" spans="1:93" ht="30" customHeight="1" x14ac:dyDescent="0.2">
      <c r="A6734" s="1">
        <v>6728</v>
      </c>
      <c r="B6734" s="1" t="s">
        <v>2879</v>
      </c>
      <c r="C6734" s="1" t="s">
        <v>2880</v>
      </c>
      <c r="D6734" s="28" t="s">
        <v>2881</v>
      </c>
      <c r="E6734" s="28" t="s">
        <v>2871</v>
      </c>
      <c r="F6734" s="1" t="s">
        <v>74</v>
      </c>
      <c r="G6734" s="1">
        <v>5</v>
      </c>
      <c r="H6734" s="1" t="s">
        <v>1059</v>
      </c>
      <c r="I6734" s="1" t="s">
        <v>114</v>
      </c>
      <c r="J6734" s="76">
        <v>5557</v>
      </c>
      <c r="K6734" s="76">
        <v>2431510</v>
      </c>
      <c r="L6734" s="29">
        <v>46154</v>
      </c>
      <c r="M6734" s="29" t="s">
        <v>4163</v>
      </c>
      <c r="N6734" s="1" t="s">
        <v>478</v>
      </c>
      <c r="O6734" s="28" t="s">
        <v>1495</v>
      </c>
      <c r="P6734" s="1" t="s">
        <v>323</v>
      </c>
      <c r="Q6734" s="76">
        <v>12</v>
      </c>
      <c r="R6734" s="1"/>
      <c r="S6734" s="76"/>
      <c r="T6734" s="1" t="s">
        <v>115</v>
      </c>
      <c r="U6734" s="1"/>
      <c r="V6734" s="1"/>
      <c r="AC6734" s="93">
        <v>27</v>
      </c>
      <c r="AD6734" s="69">
        <v>245</v>
      </c>
      <c r="AE6734" s="33"/>
      <c r="AF6734" s="33"/>
      <c r="AG6734" s="33"/>
      <c r="AX6734" s="37">
        <f t="shared" si="320"/>
        <v>46161</v>
      </c>
      <c r="AY6734" s="1"/>
      <c r="AZ6734" s="1"/>
      <c r="BA6734" s="31"/>
      <c r="BB6734" s="31"/>
      <c r="BC6734" s="1"/>
      <c r="BD6734" s="1"/>
      <c r="BE6734" s="1"/>
      <c r="BF6734" s="1"/>
      <c r="BG6734" s="1"/>
      <c r="BT6734" s="37">
        <f t="shared" si="321"/>
        <v>46182</v>
      </c>
      <c r="BU6734" s="31"/>
      <c r="BW6734" s="33"/>
      <c r="BX6734" s="1"/>
      <c r="BY6734" s="1"/>
      <c r="BZ6734" s="1"/>
      <c r="CA6734" s="1"/>
      <c r="CB6734" s="1"/>
      <c r="CC6734" s="1"/>
      <c r="CE6734" s="1"/>
      <c r="CF6734" s="1"/>
      <c r="CG6734" s="1"/>
      <c r="CH6734" s="1"/>
      <c r="CI6734" s="1"/>
      <c r="CJ6734" s="1"/>
      <c r="CK6734" s="1"/>
      <c r="CL6734" s="1"/>
      <c r="CM6734" s="1"/>
      <c r="CN6734" s="1"/>
      <c r="CO6734" s="1"/>
    </row>
    <row r="6735" spans="1:93" ht="30" customHeight="1" x14ac:dyDescent="0.2">
      <c r="A6735" s="1">
        <v>6729</v>
      </c>
      <c r="B6735" s="1" t="s">
        <v>2879</v>
      </c>
      <c r="C6735" s="1" t="s">
        <v>2880</v>
      </c>
      <c r="D6735" s="28" t="s">
        <v>2881</v>
      </c>
      <c r="E6735" s="28" t="s">
        <v>2871</v>
      </c>
      <c r="F6735" s="1" t="s">
        <v>74</v>
      </c>
      <c r="G6735" s="1">
        <v>5</v>
      </c>
      <c r="H6735" s="1" t="s">
        <v>1059</v>
      </c>
      <c r="I6735" s="1" t="s">
        <v>114</v>
      </c>
      <c r="J6735" s="76">
        <v>302</v>
      </c>
      <c r="K6735" s="76">
        <v>2431513</v>
      </c>
      <c r="L6735" s="29">
        <v>46154</v>
      </c>
      <c r="M6735" s="29" t="s">
        <v>4163</v>
      </c>
      <c r="N6735" s="1" t="s">
        <v>478</v>
      </c>
      <c r="O6735" s="28" t="s">
        <v>1495</v>
      </c>
      <c r="P6735" s="1" t="s">
        <v>323</v>
      </c>
      <c r="Q6735" s="76">
        <v>4</v>
      </c>
      <c r="R6735" s="1"/>
      <c r="S6735" s="76"/>
      <c r="T6735" s="1" t="s">
        <v>115</v>
      </c>
      <c r="U6735" s="1"/>
      <c r="V6735" s="1"/>
      <c r="AC6735" s="93">
        <v>26</v>
      </c>
      <c r="AD6735" s="69">
        <v>255</v>
      </c>
      <c r="AE6735" s="33"/>
      <c r="AF6735" s="33"/>
      <c r="AG6735" s="33"/>
      <c r="AX6735" s="37">
        <f t="shared" si="320"/>
        <v>46161</v>
      </c>
      <c r="AY6735" s="1"/>
      <c r="AZ6735" s="1"/>
      <c r="BA6735" s="31"/>
      <c r="BB6735" s="31"/>
      <c r="BC6735" s="1"/>
      <c r="BD6735" s="1"/>
      <c r="BE6735" s="1"/>
      <c r="BF6735" s="1"/>
      <c r="BG6735" s="1"/>
      <c r="BT6735" s="37">
        <f t="shared" si="321"/>
        <v>46182</v>
      </c>
      <c r="BU6735" s="31"/>
      <c r="BW6735" s="33"/>
      <c r="BX6735" s="1"/>
      <c r="BY6735" s="1"/>
      <c r="BZ6735" s="1"/>
      <c r="CA6735" s="1"/>
      <c r="CB6735" s="1"/>
      <c r="CC6735" s="1"/>
      <c r="CE6735" s="1"/>
      <c r="CF6735" s="1"/>
      <c r="CG6735" s="1"/>
      <c r="CH6735" s="1"/>
      <c r="CI6735" s="1"/>
      <c r="CJ6735" s="1"/>
      <c r="CK6735" s="1"/>
      <c r="CL6735" s="1"/>
      <c r="CM6735" s="1"/>
      <c r="CN6735" s="1"/>
      <c r="CO6735" s="1"/>
    </row>
    <row r="6736" spans="1:93" ht="30" customHeight="1" x14ac:dyDescent="0.2">
      <c r="A6736" s="1">
        <v>6730</v>
      </c>
      <c r="B6736" s="1" t="s">
        <v>2882</v>
      </c>
      <c r="C6736" s="1" t="s">
        <v>2883</v>
      </c>
      <c r="D6736" s="28" t="s">
        <v>2884</v>
      </c>
      <c r="E6736" s="28" t="s">
        <v>2885</v>
      </c>
      <c r="F6736" s="1" t="s">
        <v>74</v>
      </c>
      <c r="G6736" s="1">
        <v>1</v>
      </c>
      <c r="H6736" s="1" t="s">
        <v>341</v>
      </c>
      <c r="I6736" s="1" t="s">
        <v>114</v>
      </c>
      <c r="J6736" s="76">
        <v>302</v>
      </c>
      <c r="K6736" s="76">
        <v>2422607</v>
      </c>
      <c r="L6736" s="29">
        <v>46155</v>
      </c>
      <c r="M6736" s="29" t="s">
        <v>4163</v>
      </c>
      <c r="N6736" s="1" t="s">
        <v>478</v>
      </c>
      <c r="O6736" s="28" t="s">
        <v>1495</v>
      </c>
      <c r="P6736" s="1" t="s">
        <v>323</v>
      </c>
      <c r="Q6736" s="76">
        <v>2</v>
      </c>
      <c r="R6736" s="1"/>
      <c r="S6736" s="76"/>
      <c r="T6736" s="1" t="s">
        <v>115</v>
      </c>
      <c r="U6736" s="1"/>
      <c r="V6736" s="1"/>
      <c r="AC6736" s="93" t="s">
        <v>103</v>
      </c>
      <c r="AD6736" s="69" t="s">
        <v>103</v>
      </c>
      <c r="AE6736" s="33"/>
      <c r="AF6736" s="33"/>
      <c r="AG6736" s="33"/>
      <c r="AX6736" s="37">
        <f t="shared" si="320"/>
        <v>46162</v>
      </c>
      <c r="AY6736" s="1"/>
      <c r="AZ6736" s="1"/>
      <c r="BA6736" s="31"/>
      <c r="BB6736" s="31"/>
      <c r="BC6736" s="1"/>
      <c r="BD6736" s="1"/>
      <c r="BE6736" s="1"/>
      <c r="BF6736" s="1"/>
      <c r="BG6736" s="1"/>
      <c r="BT6736" s="37">
        <f t="shared" si="321"/>
        <v>46183</v>
      </c>
      <c r="BU6736" s="31"/>
      <c r="BW6736" s="33"/>
      <c r="BX6736" s="1"/>
      <c r="BY6736" s="1"/>
      <c r="BZ6736" s="1"/>
      <c r="CA6736" s="1"/>
      <c r="CB6736" s="1"/>
      <c r="CC6736" s="1"/>
      <c r="CE6736" s="1"/>
      <c r="CF6736" s="1"/>
      <c r="CG6736" s="1"/>
      <c r="CH6736" s="1"/>
      <c r="CI6736" s="1"/>
      <c r="CJ6736" s="1"/>
      <c r="CK6736" s="1"/>
      <c r="CL6736" s="1"/>
      <c r="CM6736" s="1"/>
      <c r="CN6736" s="1"/>
      <c r="CO6736" s="1"/>
    </row>
    <row r="6737" spans="1:93" ht="30" customHeight="1" x14ac:dyDescent="0.2">
      <c r="A6737" s="1">
        <v>6731</v>
      </c>
      <c r="B6737" s="1" t="s">
        <v>2882</v>
      </c>
      <c r="C6737" s="1" t="s">
        <v>2883</v>
      </c>
      <c r="D6737" s="28" t="s">
        <v>2884</v>
      </c>
      <c r="E6737" s="28" t="s">
        <v>2885</v>
      </c>
      <c r="F6737" s="1" t="s">
        <v>74</v>
      </c>
      <c r="G6737" s="1">
        <v>1</v>
      </c>
      <c r="H6737" s="1" t="s">
        <v>341</v>
      </c>
      <c r="I6737" s="1" t="s">
        <v>114</v>
      </c>
      <c r="J6737" s="76">
        <v>274</v>
      </c>
      <c r="K6737" s="76">
        <v>2431507</v>
      </c>
      <c r="L6737" s="29">
        <v>46155</v>
      </c>
      <c r="M6737" s="29" t="s">
        <v>4163</v>
      </c>
      <c r="N6737" s="1" t="s">
        <v>478</v>
      </c>
      <c r="O6737" s="28" t="s">
        <v>1495</v>
      </c>
      <c r="P6737" s="1" t="s">
        <v>323</v>
      </c>
      <c r="Q6737" s="76">
        <v>8</v>
      </c>
      <c r="R6737" s="1"/>
      <c r="S6737" s="76">
        <v>6</v>
      </c>
      <c r="T6737" s="1" t="s">
        <v>115</v>
      </c>
      <c r="U6737" s="1"/>
      <c r="V6737" s="1"/>
      <c r="AC6737" s="93">
        <v>28.5</v>
      </c>
      <c r="AD6737" s="69">
        <v>255</v>
      </c>
      <c r="AE6737" s="33"/>
      <c r="AF6737" s="33"/>
      <c r="AG6737" s="33"/>
      <c r="AX6737" s="37">
        <f t="shared" si="320"/>
        <v>46162</v>
      </c>
      <c r="AY6737" s="1"/>
      <c r="AZ6737" s="1"/>
      <c r="BA6737" s="31"/>
      <c r="BB6737" s="31"/>
      <c r="BC6737" s="1"/>
      <c r="BD6737" s="1"/>
      <c r="BE6737" s="1"/>
      <c r="BF6737" s="1"/>
      <c r="BG6737" s="1"/>
      <c r="BT6737" s="37">
        <f t="shared" si="321"/>
        <v>46183</v>
      </c>
      <c r="BU6737" s="31"/>
      <c r="BW6737" s="33"/>
      <c r="BX6737" s="1"/>
      <c r="BY6737" s="1"/>
      <c r="BZ6737" s="1"/>
      <c r="CA6737" s="1"/>
      <c r="CB6737" s="1"/>
      <c r="CC6737" s="1"/>
      <c r="CE6737" s="1"/>
      <c r="CF6737" s="1"/>
      <c r="CG6737" s="1"/>
      <c r="CH6737" s="1"/>
      <c r="CI6737" s="1"/>
      <c r="CJ6737" s="1"/>
      <c r="CK6737" s="1"/>
      <c r="CL6737" s="1"/>
      <c r="CM6737" s="1"/>
      <c r="CN6737" s="1"/>
      <c r="CO6737" s="1"/>
    </row>
    <row r="6738" spans="1:93" ht="30" customHeight="1" x14ac:dyDescent="0.2">
      <c r="A6738" s="1">
        <v>6732</v>
      </c>
      <c r="B6738" s="1" t="s">
        <v>2882</v>
      </c>
      <c r="C6738" s="1" t="s">
        <v>2883</v>
      </c>
      <c r="D6738" s="28" t="s">
        <v>2884</v>
      </c>
      <c r="E6738" s="28" t="s">
        <v>2885</v>
      </c>
      <c r="F6738" s="1" t="s">
        <v>74</v>
      </c>
      <c r="G6738" s="1">
        <v>1</v>
      </c>
      <c r="H6738" s="1" t="s">
        <v>341</v>
      </c>
      <c r="I6738" s="1" t="s">
        <v>114</v>
      </c>
      <c r="J6738" s="76">
        <v>393</v>
      </c>
      <c r="K6738" s="76">
        <v>2431509</v>
      </c>
      <c r="L6738" s="29">
        <v>46155</v>
      </c>
      <c r="M6738" s="29" t="s">
        <v>4163</v>
      </c>
      <c r="N6738" s="1" t="s">
        <v>478</v>
      </c>
      <c r="O6738" s="28" t="s">
        <v>1495</v>
      </c>
      <c r="P6738" s="1" t="s">
        <v>323</v>
      </c>
      <c r="Q6738" s="76">
        <v>10</v>
      </c>
      <c r="R6738" s="1"/>
      <c r="S6738" s="76"/>
      <c r="T6738" s="1" t="s">
        <v>115</v>
      </c>
      <c r="U6738" s="1"/>
      <c r="V6738" s="1"/>
      <c r="AC6738" s="93">
        <v>28</v>
      </c>
      <c r="AD6738" s="69">
        <v>250</v>
      </c>
      <c r="AE6738" s="33"/>
      <c r="AF6738" s="33"/>
      <c r="AG6738" s="33"/>
      <c r="AX6738" s="37">
        <f t="shared" si="320"/>
        <v>46162</v>
      </c>
      <c r="AY6738" s="1"/>
      <c r="AZ6738" s="1"/>
      <c r="BA6738" s="31"/>
      <c r="BB6738" s="31"/>
      <c r="BC6738" s="1"/>
      <c r="BD6738" s="1"/>
      <c r="BE6738" s="1"/>
      <c r="BF6738" s="1"/>
      <c r="BG6738" s="1"/>
      <c r="BT6738" s="37">
        <f t="shared" si="321"/>
        <v>46183</v>
      </c>
      <c r="BU6738" s="31"/>
      <c r="BW6738" s="33"/>
      <c r="BX6738" s="1"/>
      <c r="BY6738" s="1"/>
      <c r="BZ6738" s="1"/>
      <c r="CA6738" s="1"/>
      <c r="CB6738" s="1"/>
      <c r="CC6738" s="1"/>
      <c r="CE6738" s="1"/>
      <c r="CF6738" s="1"/>
      <c r="CG6738" s="1"/>
      <c r="CH6738" s="1"/>
      <c r="CI6738" s="1"/>
      <c r="CJ6738" s="1"/>
      <c r="CK6738" s="1"/>
      <c r="CL6738" s="1"/>
      <c r="CM6738" s="1"/>
      <c r="CN6738" s="1"/>
      <c r="CO6738" s="1"/>
    </row>
    <row r="6739" spans="1:93" ht="30" customHeight="1" x14ac:dyDescent="0.2">
      <c r="A6739" s="1">
        <v>6733</v>
      </c>
      <c r="B6739" s="1" t="s">
        <v>2882</v>
      </c>
      <c r="C6739" s="1" t="s">
        <v>2883</v>
      </c>
      <c r="D6739" s="28" t="s">
        <v>2884</v>
      </c>
      <c r="E6739" s="28" t="s">
        <v>2885</v>
      </c>
      <c r="F6739" s="1" t="s">
        <v>74</v>
      </c>
      <c r="G6739" s="1">
        <v>1</v>
      </c>
      <c r="H6739" s="1" t="s">
        <v>341</v>
      </c>
      <c r="I6739" s="1" t="s">
        <v>114</v>
      </c>
      <c r="J6739" s="76">
        <v>554</v>
      </c>
      <c r="K6739" s="76">
        <v>2431511</v>
      </c>
      <c r="L6739" s="29">
        <v>46155</v>
      </c>
      <c r="M6739" s="29" t="s">
        <v>4163</v>
      </c>
      <c r="N6739" s="1" t="s">
        <v>478</v>
      </c>
      <c r="O6739" s="28" t="s">
        <v>1495</v>
      </c>
      <c r="P6739" s="1" t="s">
        <v>323</v>
      </c>
      <c r="Q6739" s="76">
        <v>12</v>
      </c>
      <c r="R6739" s="1"/>
      <c r="S6739" s="76"/>
      <c r="T6739" s="1" t="s">
        <v>115</v>
      </c>
      <c r="U6739" s="1"/>
      <c r="V6739" s="1"/>
      <c r="AC6739" s="93">
        <v>28</v>
      </c>
      <c r="AD6739" s="69">
        <v>240</v>
      </c>
      <c r="AE6739" s="33"/>
      <c r="AF6739" s="33"/>
      <c r="AG6739" s="33"/>
      <c r="AX6739" s="37">
        <f t="shared" si="320"/>
        <v>46162</v>
      </c>
      <c r="AY6739" s="1"/>
      <c r="AZ6739" s="1"/>
      <c r="BA6739" s="31"/>
      <c r="BB6739" s="31"/>
      <c r="BC6739" s="1"/>
      <c r="BD6739" s="1"/>
      <c r="BE6739" s="1"/>
      <c r="BF6739" s="1"/>
      <c r="BG6739" s="1"/>
      <c r="BT6739" s="37">
        <f t="shared" si="321"/>
        <v>46183</v>
      </c>
      <c r="BU6739" s="31"/>
      <c r="BW6739" s="33"/>
      <c r="BX6739" s="1"/>
      <c r="BY6739" s="1"/>
      <c r="BZ6739" s="1"/>
      <c r="CA6739" s="1"/>
      <c r="CB6739" s="1"/>
      <c r="CC6739" s="1"/>
      <c r="CE6739" s="1"/>
      <c r="CF6739" s="1"/>
      <c r="CG6739" s="1"/>
      <c r="CH6739" s="1"/>
      <c r="CI6739" s="1"/>
      <c r="CJ6739" s="1"/>
      <c r="CK6739" s="1"/>
      <c r="CL6739" s="1"/>
      <c r="CM6739" s="1"/>
      <c r="CN6739" s="1"/>
      <c r="CO6739" s="1"/>
    </row>
    <row r="6740" spans="1:93" ht="30" customHeight="1" x14ac:dyDescent="0.2">
      <c r="A6740" s="1">
        <v>6734</v>
      </c>
      <c r="B6740" s="1" t="s">
        <v>2882</v>
      </c>
      <c r="C6740" s="1" t="s">
        <v>2883</v>
      </c>
      <c r="D6740" s="28" t="s">
        <v>2884</v>
      </c>
      <c r="E6740" s="28" t="s">
        <v>2885</v>
      </c>
      <c r="F6740" s="1" t="s">
        <v>74</v>
      </c>
      <c r="G6740" s="1">
        <v>1</v>
      </c>
      <c r="H6740" s="1" t="s">
        <v>341</v>
      </c>
      <c r="I6740" s="1" t="s">
        <v>114</v>
      </c>
      <c r="J6740" s="76">
        <v>437</v>
      </c>
      <c r="K6740" s="76">
        <v>2431512</v>
      </c>
      <c r="L6740" s="29">
        <v>46155</v>
      </c>
      <c r="M6740" s="29" t="s">
        <v>4163</v>
      </c>
      <c r="N6740" s="1" t="s">
        <v>478</v>
      </c>
      <c r="O6740" s="28" t="s">
        <v>1495</v>
      </c>
      <c r="P6740" s="1" t="s">
        <v>323</v>
      </c>
      <c r="Q6740" s="76">
        <v>4</v>
      </c>
      <c r="R6740" s="1"/>
      <c r="S6740" s="76"/>
      <c r="T6740" s="1" t="s">
        <v>115</v>
      </c>
      <c r="U6740" s="1"/>
      <c r="V6740" s="1"/>
      <c r="AC6740" s="93">
        <v>27</v>
      </c>
      <c r="AD6740" s="69">
        <v>240</v>
      </c>
      <c r="AE6740" s="33"/>
      <c r="AF6740" s="33"/>
      <c r="AG6740" s="33"/>
      <c r="AX6740" s="37">
        <f t="shared" si="320"/>
        <v>46162</v>
      </c>
      <c r="AY6740" s="1"/>
      <c r="AZ6740" s="1"/>
      <c r="BA6740" s="31"/>
      <c r="BB6740" s="31"/>
      <c r="BC6740" s="1"/>
      <c r="BD6740" s="1"/>
      <c r="BE6740" s="1"/>
      <c r="BF6740" s="1"/>
      <c r="BG6740" s="1"/>
      <c r="BT6740" s="37">
        <f t="shared" si="321"/>
        <v>46183</v>
      </c>
      <c r="BU6740" s="31"/>
      <c r="BW6740" s="33"/>
      <c r="BX6740" s="1"/>
      <c r="BY6740" s="1"/>
      <c r="BZ6740" s="1"/>
      <c r="CA6740" s="1"/>
      <c r="CB6740" s="1"/>
      <c r="CC6740" s="1"/>
      <c r="CE6740" s="1"/>
      <c r="CF6740" s="1"/>
      <c r="CG6740" s="1"/>
      <c r="CH6740" s="1"/>
      <c r="CI6740" s="1"/>
      <c r="CJ6740" s="1"/>
      <c r="CK6740" s="1"/>
      <c r="CL6740" s="1"/>
      <c r="CM6740" s="1"/>
      <c r="CN6740" s="1"/>
      <c r="CO6740" s="1"/>
    </row>
    <row r="6741" spans="1:93" ht="30" customHeight="1" x14ac:dyDescent="0.2">
      <c r="A6741" s="1">
        <v>6735</v>
      </c>
      <c r="B6741" s="1" t="s">
        <v>2830</v>
      </c>
      <c r="C6741" s="1" t="s">
        <v>2886</v>
      </c>
      <c r="D6741" s="28" t="s">
        <v>2887</v>
      </c>
      <c r="E6741" s="28" t="s">
        <v>2888</v>
      </c>
      <c r="F6741" s="1" t="s">
        <v>74</v>
      </c>
      <c r="G6741" s="1">
        <v>4</v>
      </c>
      <c r="H6741" s="1" t="s">
        <v>4209</v>
      </c>
      <c r="I6741" s="1" t="s">
        <v>114</v>
      </c>
      <c r="J6741" s="76">
        <v>558</v>
      </c>
      <c r="K6741" s="76">
        <v>2431505</v>
      </c>
      <c r="L6741" s="29">
        <v>46155</v>
      </c>
      <c r="M6741" s="29" t="s">
        <v>4163</v>
      </c>
      <c r="N6741" s="1" t="s">
        <v>478</v>
      </c>
      <c r="O6741" s="28" t="s">
        <v>1495</v>
      </c>
      <c r="P6741" s="1" t="s">
        <v>323</v>
      </c>
      <c r="Q6741" s="76">
        <v>12</v>
      </c>
      <c r="R6741" s="1"/>
      <c r="S6741" s="76">
        <v>6</v>
      </c>
      <c r="T6741" s="1" t="s">
        <v>115</v>
      </c>
      <c r="U6741" s="1"/>
      <c r="V6741" s="1"/>
      <c r="AC6741" s="93">
        <v>29.5</v>
      </c>
      <c r="AD6741" s="69">
        <v>255</v>
      </c>
      <c r="AE6741" s="33"/>
      <c r="AF6741" s="33"/>
      <c r="AG6741" s="33"/>
      <c r="AX6741" s="37">
        <f t="shared" si="320"/>
        <v>46162</v>
      </c>
      <c r="AY6741" s="1"/>
      <c r="AZ6741" s="1"/>
      <c r="BA6741" s="31"/>
      <c r="BB6741" s="31"/>
      <c r="BC6741" s="1"/>
      <c r="BD6741" s="1"/>
      <c r="BE6741" s="1"/>
      <c r="BF6741" s="1"/>
      <c r="BG6741" s="1"/>
      <c r="BT6741" s="37">
        <f t="shared" si="321"/>
        <v>46183</v>
      </c>
      <c r="BU6741" s="31"/>
      <c r="BW6741" s="33"/>
      <c r="BX6741" s="1"/>
      <c r="BY6741" s="1"/>
      <c r="BZ6741" s="1"/>
      <c r="CA6741" s="1"/>
      <c r="CB6741" s="1"/>
      <c r="CC6741" s="1"/>
      <c r="CE6741" s="1"/>
      <c r="CF6741" s="1"/>
      <c r="CG6741" s="1"/>
      <c r="CH6741" s="1"/>
      <c r="CI6741" s="1"/>
      <c r="CJ6741" s="1"/>
      <c r="CK6741" s="1"/>
      <c r="CL6741" s="1"/>
      <c r="CM6741" s="1"/>
      <c r="CN6741" s="1"/>
      <c r="CO6741" s="1"/>
    </row>
    <row r="6742" spans="1:93" ht="30" customHeight="1" x14ac:dyDescent="0.2">
      <c r="A6742" s="1">
        <v>6736</v>
      </c>
      <c r="B6742" s="1" t="s">
        <v>2830</v>
      </c>
      <c r="C6742" s="1" t="s">
        <v>2886</v>
      </c>
      <c r="D6742" s="28" t="s">
        <v>2887</v>
      </c>
      <c r="E6742" s="28" t="s">
        <v>2888</v>
      </c>
      <c r="F6742" s="1" t="s">
        <v>74</v>
      </c>
      <c r="G6742" s="1">
        <v>4</v>
      </c>
      <c r="H6742" s="1" t="s">
        <v>4209</v>
      </c>
      <c r="I6742" s="1" t="s">
        <v>114</v>
      </c>
      <c r="J6742" s="76">
        <v>273</v>
      </c>
      <c r="K6742" s="76">
        <v>2422608</v>
      </c>
      <c r="L6742" s="29">
        <v>46155</v>
      </c>
      <c r="M6742" s="29" t="s">
        <v>4163</v>
      </c>
      <c r="N6742" s="1" t="s">
        <v>478</v>
      </c>
      <c r="O6742" s="28" t="s">
        <v>1495</v>
      </c>
      <c r="P6742" s="1" t="s">
        <v>323</v>
      </c>
      <c r="Q6742" s="76">
        <v>8</v>
      </c>
      <c r="R6742" s="1"/>
      <c r="S6742" s="76"/>
      <c r="T6742" s="1" t="s">
        <v>115</v>
      </c>
      <c r="U6742" s="1"/>
      <c r="V6742" s="1"/>
      <c r="AC6742" s="93">
        <v>27</v>
      </c>
      <c r="AD6742" s="69">
        <v>250</v>
      </c>
      <c r="AE6742" s="33"/>
      <c r="AF6742" s="33"/>
      <c r="AG6742" s="33"/>
      <c r="AX6742" s="37">
        <f t="shared" si="320"/>
        <v>46162</v>
      </c>
      <c r="AY6742" s="1"/>
      <c r="AZ6742" s="1"/>
      <c r="BA6742" s="31"/>
      <c r="BB6742" s="31"/>
      <c r="BC6742" s="1"/>
      <c r="BD6742" s="1"/>
      <c r="BE6742" s="1"/>
      <c r="BF6742" s="1"/>
      <c r="BG6742" s="1"/>
      <c r="BT6742" s="37">
        <f t="shared" si="321"/>
        <v>46183</v>
      </c>
      <c r="BU6742" s="31"/>
      <c r="BW6742" s="33"/>
      <c r="BX6742" s="1"/>
      <c r="BY6742" s="1"/>
      <c r="BZ6742" s="1"/>
      <c r="CA6742" s="1"/>
      <c r="CB6742" s="1"/>
      <c r="CC6742" s="1"/>
      <c r="CE6742" s="1"/>
      <c r="CF6742" s="1"/>
      <c r="CG6742" s="1"/>
      <c r="CH6742" s="1"/>
      <c r="CI6742" s="1"/>
      <c r="CJ6742" s="1"/>
      <c r="CK6742" s="1"/>
      <c r="CL6742" s="1"/>
      <c r="CM6742" s="1"/>
      <c r="CN6742" s="1"/>
      <c r="CO6742" s="1"/>
    </row>
    <row r="6743" spans="1:93" ht="30" customHeight="1" x14ac:dyDescent="0.2">
      <c r="A6743" s="1">
        <v>6737</v>
      </c>
      <c r="B6743" s="1" t="s">
        <v>2889</v>
      </c>
      <c r="C6743" s="1" t="s">
        <v>2890</v>
      </c>
      <c r="D6743" s="28" t="s">
        <v>2891</v>
      </c>
      <c r="E6743" s="28" t="s">
        <v>2892</v>
      </c>
      <c r="F6743" s="1" t="s">
        <v>74</v>
      </c>
      <c r="G6743" s="1">
        <v>1</v>
      </c>
      <c r="H6743" s="1" t="s">
        <v>1059</v>
      </c>
      <c r="I6743" s="1" t="s">
        <v>114</v>
      </c>
      <c r="J6743" s="76">
        <v>557</v>
      </c>
      <c r="K6743" s="76">
        <v>2431561</v>
      </c>
      <c r="L6743" s="29">
        <v>46155</v>
      </c>
      <c r="M6743" s="29" t="s">
        <v>4163</v>
      </c>
      <c r="N6743" s="1" t="s">
        <v>478</v>
      </c>
      <c r="O6743" s="28" t="s">
        <v>1495</v>
      </c>
      <c r="P6743" s="1" t="s">
        <v>323</v>
      </c>
      <c r="Q6743" s="76">
        <v>12</v>
      </c>
      <c r="R6743" s="1"/>
      <c r="S6743" s="76">
        <v>6</v>
      </c>
      <c r="T6743" s="1" t="s">
        <v>115</v>
      </c>
      <c r="U6743" s="1"/>
      <c r="V6743" s="1"/>
      <c r="AC6743" s="93">
        <v>26.5</v>
      </c>
      <c r="AD6743" s="69">
        <v>250</v>
      </c>
      <c r="AE6743" s="33"/>
      <c r="AF6743" s="33"/>
      <c r="AG6743" s="33"/>
      <c r="AX6743" s="37">
        <f t="shared" si="320"/>
        <v>46162</v>
      </c>
      <c r="AY6743" s="1"/>
      <c r="AZ6743" s="1"/>
      <c r="BA6743" s="31"/>
      <c r="BB6743" s="31"/>
      <c r="BC6743" s="1"/>
      <c r="BD6743" s="1"/>
      <c r="BE6743" s="1"/>
      <c r="BF6743" s="1"/>
      <c r="BG6743" s="1"/>
      <c r="BT6743" s="37">
        <f t="shared" si="321"/>
        <v>46183</v>
      </c>
      <c r="BU6743" s="31"/>
      <c r="BW6743" s="33"/>
      <c r="BX6743" s="1"/>
      <c r="BY6743" s="1"/>
      <c r="BZ6743" s="1"/>
      <c r="CA6743" s="1"/>
      <c r="CB6743" s="1"/>
      <c r="CC6743" s="1"/>
      <c r="CE6743" s="1"/>
      <c r="CF6743" s="1"/>
      <c r="CG6743" s="1"/>
      <c r="CH6743" s="1"/>
      <c r="CI6743" s="1"/>
      <c r="CJ6743" s="1"/>
      <c r="CK6743" s="1"/>
      <c r="CL6743" s="1"/>
      <c r="CM6743" s="1"/>
      <c r="CN6743" s="1"/>
      <c r="CO6743" s="1"/>
    </row>
    <row r="6744" spans="1:93" ht="30" customHeight="1" x14ac:dyDescent="0.2">
      <c r="A6744" s="1">
        <v>6738</v>
      </c>
      <c r="B6744" s="1" t="s">
        <v>2889</v>
      </c>
      <c r="C6744" s="1" t="s">
        <v>2893</v>
      </c>
      <c r="D6744" s="28" t="s">
        <v>2894</v>
      </c>
      <c r="E6744" s="28" t="s">
        <v>2892</v>
      </c>
      <c r="F6744" s="1" t="s">
        <v>74</v>
      </c>
      <c r="G6744" s="1">
        <v>1</v>
      </c>
      <c r="H6744" s="1" t="s">
        <v>1059</v>
      </c>
      <c r="I6744" s="1" t="s">
        <v>114</v>
      </c>
      <c r="J6744" s="76">
        <v>551</v>
      </c>
      <c r="K6744" s="76">
        <v>2431566</v>
      </c>
      <c r="L6744" s="29">
        <v>46155</v>
      </c>
      <c r="M6744" s="29" t="s">
        <v>4163</v>
      </c>
      <c r="N6744" s="1" t="s">
        <v>478</v>
      </c>
      <c r="O6744" s="28" t="s">
        <v>1495</v>
      </c>
      <c r="P6744" s="1" t="s">
        <v>323</v>
      </c>
      <c r="Q6744" s="76">
        <v>12</v>
      </c>
      <c r="R6744" s="1"/>
      <c r="S6744" s="76"/>
      <c r="T6744" s="1" t="s">
        <v>115</v>
      </c>
      <c r="U6744" s="1"/>
      <c r="V6744" s="1"/>
      <c r="AC6744" s="93">
        <v>27.5</v>
      </c>
      <c r="AD6744" s="69">
        <v>230</v>
      </c>
      <c r="AE6744" s="33"/>
      <c r="AF6744" s="33"/>
      <c r="AG6744" s="33"/>
      <c r="AX6744" s="37">
        <f t="shared" si="320"/>
        <v>46162</v>
      </c>
      <c r="AY6744" s="1"/>
      <c r="AZ6744" s="1"/>
      <c r="BA6744" s="31"/>
      <c r="BB6744" s="31"/>
      <c r="BC6744" s="1"/>
      <c r="BD6744" s="1"/>
      <c r="BE6744" s="1"/>
      <c r="BF6744" s="1"/>
      <c r="BG6744" s="1"/>
      <c r="BT6744" s="37">
        <f t="shared" si="321"/>
        <v>46183</v>
      </c>
      <c r="BU6744" s="31"/>
      <c r="BW6744" s="33"/>
      <c r="BX6744" s="1"/>
      <c r="BY6744" s="1"/>
      <c r="BZ6744" s="1"/>
      <c r="CA6744" s="1"/>
      <c r="CB6744" s="1"/>
      <c r="CC6744" s="1"/>
      <c r="CE6744" s="1"/>
      <c r="CF6744" s="1"/>
      <c r="CG6744" s="1"/>
      <c r="CH6744" s="1"/>
      <c r="CI6744" s="1"/>
      <c r="CJ6744" s="1"/>
      <c r="CK6744" s="1"/>
      <c r="CL6744" s="1"/>
      <c r="CM6744" s="1"/>
      <c r="CN6744" s="1"/>
      <c r="CO6744" s="1"/>
    </row>
    <row r="6745" spans="1:93" ht="30" customHeight="1" x14ac:dyDescent="0.2">
      <c r="A6745" s="1">
        <v>6739</v>
      </c>
      <c r="B6745" s="1" t="s">
        <v>2803</v>
      </c>
      <c r="C6745" s="1" t="s">
        <v>2804</v>
      </c>
      <c r="D6745" s="28" t="s">
        <v>2895</v>
      </c>
      <c r="E6745" s="28" t="s">
        <v>2560</v>
      </c>
      <c r="F6745" s="1" t="s">
        <v>74</v>
      </c>
      <c r="G6745" s="1">
        <v>6</v>
      </c>
      <c r="H6745" s="1" t="s">
        <v>4209</v>
      </c>
      <c r="I6745" s="1" t="s">
        <v>114</v>
      </c>
      <c r="J6745" s="76">
        <v>407</v>
      </c>
      <c r="K6745" s="76">
        <v>2431569</v>
      </c>
      <c r="L6745" s="29">
        <v>46155</v>
      </c>
      <c r="M6745" s="29" t="s">
        <v>4163</v>
      </c>
      <c r="N6745" s="1" t="s">
        <v>478</v>
      </c>
      <c r="O6745" s="28" t="s">
        <v>1495</v>
      </c>
      <c r="P6745" s="1" t="s">
        <v>323</v>
      </c>
      <c r="Q6745" s="76">
        <v>9</v>
      </c>
      <c r="R6745" s="1"/>
      <c r="S6745" s="76">
        <v>6</v>
      </c>
      <c r="T6745" s="1" t="s">
        <v>115</v>
      </c>
      <c r="U6745" s="1"/>
      <c r="V6745" s="1"/>
      <c r="AC6745" s="93">
        <v>27.5</v>
      </c>
      <c r="AD6745" s="69">
        <v>260</v>
      </c>
      <c r="AE6745" s="33"/>
      <c r="AF6745" s="33"/>
      <c r="AG6745" s="33"/>
      <c r="AX6745" s="37">
        <f t="shared" si="320"/>
        <v>46162</v>
      </c>
      <c r="AY6745" s="1"/>
      <c r="AZ6745" s="1"/>
      <c r="BA6745" s="31"/>
      <c r="BB6745" s="31"/>
      <c r="BC6745" s="1"/>
      <c r="BD6745" s="1"/>
      <c r="BE6745" s="1"/>
      <c r="BF6745" s="1"/>
      <c r="BG6745" s="1"/>
      <c r="BT6745" s="37">
        <f t="shared" si="321"/>
        <v>46183</v>
      </c>
      <c r="BU6745" s="31"/>
      <c r="BW6745" s="33"/>
      <c r="BX6745" s="1"/>
      <c r="BY6745" s="1"/>
      <c r="BZ6745" s="1"/>
      <c r="CA6745" s="1"/>
      <c r="CB6745" s="1"/>
      <c r="CC6745" s="1"/>
      <c r="CE6745" s="1"/>
      <c r="CF6745" s="1"/>
      <c r="CG6745" s="1"/>
      <c r="CH6745" s="1"/>
      <c r="CI6745" s="1"/>
      <c r="CJ6745" s="1"/>
      <c r="CK6745" s="1"/>
      <c r="CL6745" s="1"/>
      <c r="CM6745" s="1"/>
      <c r="CN6745" s="1"/>
      <c r="CO6745" s="1"/>
    </row>
    <row r="6746" spans="1:93" ht="30" customHeight="1" x14ac:dyDescent="0.2">
      <c r="A6746" s="1">
        <v>6740</v>
      </c>
      <c r="B6746" s="1" t="s">
        <v>2896</v>
      </c>
      <c r="C6746" s="1" t="s">
        <v>2897</v>
      </c>
      <c r="D6746" s="28" t="s">
        <v>2898</v>
      </c>
      <c r="E6746" s="28" t="s">
        <v>2135</v>
      </c>
      <c r="F6746" s="1" t="s">
        <v>74</v>
      </c>
      <c r="G6746" s="1">
        <v>1</v>
      </c>
      <c r="H6746" s="1" t="s">
        <v>1059</v>
      </c>
      <c r="I6746" s="1" t="s">
        <v>114</v>
      </c>
      <c r="J6746" s="76">
        <v>415</v>
      </c>
      <c r="K6746" s="76">
        <v>2422664</v>
      </c>
      <c r="L6746" s="29">
        <v>46156</v>
      </c>
      <c r="M6746" s="29" t="s">
        <v>4163</v>
      </c>
      <c r="N6746" s="1" t="s">
        <v>478</v>
      </c>
      <c r="O6746" s="28" t="s">
        <v>1495</v>
      </c>
      <c r="P6746" s="1" t="s">
        <v>322</v>
      </c>
      <c r="Q6746" s="76">
        <v>9</v>
      </c>
      <c r="R6746" s="1"/>
      <c r="S6746" s="76">
        <v>6</v>
      </c>
      <c r="T6746" s="1" t="s">
        <v>115</v>
      </c>
      <c r="U6746" s="1"/>
      <c r="V6746" s="1"/>
      <c r="AC6746" s="93">
        <v>28</v>
      </c>
      <c r="AD6746" s="69">
        <v>250</v>
      </c>
      <c r="AE6746" s="33"/>
      <c r="AF6746" s="33"/>
      <c r="AG6746" s="33"/>
      <c r="AX6746" s="37">
        <f t="shared" si="320"/>
        <v>46163</v>
      </c>
      <c r="AY6746" s="1"/>
      <c r="AZ6746" s="1"/>
      <c r="BA6746" s="31"/>
      <c r="BB6746" s="31"/>
      <c r="BC6746" s="1"/>
      <c r="BD6746" s="1"/>
      <c r="BE6746" s="1"/>
      <c r="BF6746" s="1"/>
      <c r="BG6746" s="1"/>
      <c r="BT6746" s="37">
        <f t="shared" si="321"/>
        <v>46184</v>
      </c>
      <c r="BU6746" s="31"/>
      <c r="BW6746" s="33"/>
      <c r="BX6746" s="1"/>
      <c r="BY6746" s="1"/>
      <c r="BZ6746" s="1"/>
      <c r="CA6746" s="1"/>
      <c r="CB6746" s="1"/>
      <c r="CC6746" s="1"/>
      <c r="CE6746" s="1"/>
      <c r="CF6746" s="1"/>
      <c r="CG6746" s="1"/>
      <c r="CH6746" s="1"/>
      <c r="CI6746" s="1"/>
      <c r="CJ6746" s="1"/>
      <c r="CK6746" s="1"/>
      <c r="CL6746" s="1"/>
      <c r="CM6746" s="1"/>
      <c r="CN6746" s="1"/>
      <c r="CO6746" s="1"/>
    </row>
    <row r="6747" spans="1:93" ht="30" customHeight="1" x14ac:dyDescent="0.2">
      <c r="A6747" s="1">
        <v>6741</v>
      </c>
      <c r="B6747" s="1" t="s">
        <v>2896</v>
      </c>
      <c r="C6747" s="1" t="s">
        <v>2897</v>
      </c>
      <c r="D6747" s="28" t="s">
        <v>2898</v>
      </c>
      <c r="E6747" s="28" t="s">
        <v>2135</v>
      </c>
      <c r="F6747" s="1" t="s">
        <v>74</v>
      </c>
      <c r="G6747" s="1">
        <v>1</v>
      </c>
      <c r="H6747" s="1" t="s">
        <v>1059</v>
      </c>
      <c r="I6747" s="1" t="s">
        <v>114</v>
      </c>
      <c r="J6747" s="76">
        <v>287</v>
      </c>
      <c r="K6747" s="76">
        <v>2431575</v>
      </c>
      <c r="L6747" s="29">
        <v>46156</v>
      </c>
      <c r="M6747" s="29" t="s">
        <v>4163</v>
      </c>
      <c r="N6747" s="1" t="s">
        <v>478</v>
      </c>
      <c r="O6747" s="28" t="s">
        <v>1495</v>
      </c>
      <c r="P6747" s="1" t="s">
        <v>322</v>
      </c>
      <c r="Q6747" s="76">
        <v>8</v>
      </c>
      <c r="R6747" s="1"/>
      <c r="S6747" s="76"/>
      <c r="T6747" s="1" t="s">
        <v>115</v>
      </c>
      <c r="U6747" s="1"/>
      <c r="V6747" s="1"/>
      <c r="AC6747" s="93">
        <v>27.5</v>
      </c>
      <c r="AD6747" s="69">
        <v>220</v>
      </c>
      <c r="AE6747" s="33"/>
      <c r="AF6747" s="33"/>
      <c r="AG6747" s="33"/>
      <c r="AX6747" s="37">
        <f t="shared" si="320"/>
        <v>46163</v>
      </c>
      <c r="AY6747" s="1"/>
      <c r="AZ6747" s="1"/>
      <c r="BA6747" s="31"/>
      <c r="BB6747" s="31"/>
      <c r="BC6747" s="1"/>
      <c r="BD6747" s="1"/>
      <c r="BE6747" s="1"/>
      <c r="BF6747" s="1"/>
      <c r="BG6747" s="1"/>
      <c r="BT6747" s="37">
        <f t="shared" si="321"/>
        <v>46184</v>
      </c>
      <c r="BU6747" s="31"/>
      <c r="BW6747" s="33"/>
      <c r="BX6747" s="1"/>
      <c r="BY6747" s="1"/>
      <c r="BZ6747" s="1"/>
      <c r="CA6747" s="1"/>
      <c r="CB6747" s="1"/>
      <c r="CC6747" s="1"/>
      <c r="CE6747" s="1"/>
      <c r="CF6747" s="1"/>
      <c r="CG6747" s="1"/>
      <c r="CH6747" s="1"/>
      <c r="CI6747" s="1"/>
      <c r="CJ6747" s="1"/>
      <c r="CK6747" s="1"/>
      <c r="CL6747" s="1"/>
      <c r="CM6747" s="1"/>
      <c r="CN6747" s="1"/>
      <c r="CO6747" s="1"/>
    </row>
    <row r="6748" spans="1:93" ht="30" customHeight="1" x14ac:dyDescent="0.2">
      <c r="A6748" s="1">
        <v>6742</v>
      </c>
      <c r="B6748" s="1" t="s">
        <v>2896</v>
      </c>
      <c r="C6748" s="1" t="s">
        <v>2897</v>
      </c>
      <c r="D6748" s="28" t="s">
        <v>2898</v>
      </c>
      <c r="E6748" s="28" t="s">
        <v>2135</v>
      </c>
      <c r="F6748" s="1" t="s">
        <v>74</v>
      </c>
      <c r="G6748" s="1">
        <v>1</v>
      </c>
      <c r="H6748" s="1" t="s">
        <v>1059</v>
      </c>
      <c r="I6748" s="1" t="s">
        <v>114</v>
      </c>
      <c r="J6748" s="76">
        <v>274</v>
      </c>
      <c r="K6748" s="76">
        <v>2422666</v>
      </c>
      <c r="L6748" s="29">
        <v>46156</v>
      </c>
      <c r="M6748" s="29" t="s">
        <v>4163</v>
      </c>
      <c r="N6748" s="1" t="s">
        <v>478</v>
      </c>
      <c r="O6748" s="28" t="s">
        <v>1495</v>
      </c>
      <c r="P6748" s="1" t="s">
        <v>322</v>
      </c>
      <c r="Q6748" s="76">
        <v>8</v>
      </c>
      <c r="R6748" s="1"/>
      <c r="S6748" s="76"/>
      <c r="T6748" s="1" t="s">
        <v>115</v>
      </c>
      <c r="U6748" s="1"/>
      <c r="V6748" s="1"/>
      <c r="AC6748" s="93">
        <v>28</v>
      </c>
      <c r="AD6748" s="69">
        <v>230</v>
      </c>
      <c r="AE6748" s="33"/>
      <c r="AF6748" s="33"/>
      <c r="AG6748" s="33"/>
      <c r="AX6748" s="37">
        <f t="shared" si="320"/>
        <v>46163</v>
      </c>
      <c r="AY6748" s="1"/>
      <c r="AZ6748" s="1"/>
      <c r="BA6748" s="31"/>
      <c r="BB6748" s="31"/>
      <c r="BC6748" s="1"/>
      <c r="BD6748" s="1"/>
      <c r="BE6748" s="1"/>
      <c r="BF6748" s="1"/>
      <c r="BG6748" s="1"/>
      <c r="BT6748" s="37">
        <f t="shared" si="321"/>
        <v>46184</v>
      </c>
      <c r="BU6748" s="31"/>
      <c r="BW6748" s="33"/>
      <c r="BX6748" s="1"/>
      <c r="BY6748" s="1"/>
      <c r="BZ6748" s="1"/>
      <c r="CA6748" s="1"/>
      <c r="CB6748" s="1"/>
      <c r="CC6748" s="1"/>
      <c r="CE6748" s="1"/>
      <c r="CF6748" s="1"/>
      <c r="CG6748" s="1"/>
      <c r="CH6748" s="1"/>
      <c r="CI6748" s="1"/>
      <c r="CJ6748" s="1"/>
      <c r="CK6748" s="1"/>
      <c r="CL6748" s="1"/>
      <c r="CM6748" s="1"/>
      <c r="CN6748" s="1"/>
      <c r="CO6748" s="1"/>
    </row>
    <row r="6749" spans="1:93" ht="30" customHeight="1" x14ac:dyDescent="0.2">
      <c r="A6749" s="1">
        <v>6743</v>
      </c>
      <c r="B6749" s="1" t="s">
        <v>2896</v>
      </c>
      <c r="C6749" s="1" t="s">
        <v>2897</v>
      </c>
      <c r="D6749" s="28" t="s">
        <v>2898</v>
      </c>
      <c r="E6749" s="28" t="s">
        <v>2135</v>
      </c>
      <c r="F6749" s="1" t="s">
        <v>74</v>
      </c>
      <c r="G6749" s="1">
        <v>1</v>
      </c>
      <c r="H6749" s="1" t="s">
        <v>1059</v>
      </c>
      <c r="I6749" s="1" t="s">
        <v>114</v>
      </c>
      <c r="J6749" s="76">
        <v>551</v>
      </c>
      <c r="K6749" s="76">
        <v>2422668</v>
      </c>
      <c r="L6749" s="29">
        <v>46156</v>
      </c>
      <c r="M6749" s="29" t="s">
        <v>4163</v>
      </c>
      <c r="N6749" s="1" t="s">
        <v>478</v>
      </c>
      <c r="O6749" s="28" t="s">
        <v>1495</v>
      </c>
      <c r="P6749" s="1" t="s">
        <v>322</v>
      </c>
      <c r="Q6749" s="76">
        <v>12</v>
      </c>
      <c r="R6749" s="1"/>
      <c r="S6749" s="76"/>
      <c r="T6749" s="1" t="s">
        <v>115</v>
      </c>
      <c r="U6749" s="1"/>
      <c r="V6749" s="1"/>
      <c r="AC6749" s="93">
        <v>27</v>
      </c>
      <c r="AD6749" s="69">
        <v>240</v>
      </c>
      <c r="AE6749" s="33"/>
      <c r="AF6749" s="33"/>
      <c r="AG6749" s="33"/>
      <c r="AX6749" s="37">
        <f t="shared" si="320"/>
        <v>46163</v>
      </c>
      <c r="AY6749" s="1"/>
      <c r="AZ6749" s="1"/>
      <c r="BA6749" s="31"/>
      <c r="BB6749" s="31"/>
      <c r="BC6749" s="1"/>
      <c r="BD6749" s="1"/>
      <c r="BE6749" s="1"/>
      <c r="BF6749" s="1"/>
      <c r="BG6749" s="1"/>
      <c r="BT6749" s="37">
        <f t="shared" si="321"/>
        <v>46184</v>
      </c>
      <c r="BU6749" s="31"/>
      <c r="BW6749" s="33"/>
      <c r="BX6749" s="1"/>
      <c r="BY6749" s="1"/>
      <c r="BZ6749" s="1"/>
      <c r="CA6749" s="1"/>
      <c r="CB6749" s="1"/>
      <c r="CC6749" s="1"/>
      <c r="CE6749" s="1"/>
      <c r="CF6749" s="1"/>
      <c r="CG6749" s="1"/>
      <c r="CH6749" s="1"/>
      <c r="CI6749" s="1"/>
      <c r="CJ6749" s="1"/>
      <c r="CK6749" s="1"/>
      <c r="CL6749" s="1"/>
      <c r="CM6749" s="1"/>
      <c r="CN6749" s="1"/>
      <c r="CO6749" s="1"/>
    </row>
    <row r="6750" spans="1:93" ht="30" customHeight="1" x14ac:dyDescent="0.2">
      <c r="A6750" s="1">
        <v>6744</v>
      </c>
      <c r="B6750" s="1" t="s">
        <v>2896</v>
      </c>
      <c r="C6750" s="1" t="s">
        <v>2897</v>
      </c>
      <c r="D6750" s="28" t="s">
        <v>2898</v>
      </c>
      <c r="E6750" s="28" t="s">
        <v>2135</v>
      </c>
      <c r="F6750" s="1" t="s">
        <v>74</v>
      </c>
      <c r="G6750" s="1">
        <v>1</v>
      </c>
      <c r="H6750" s="1" t="s">
        <v>1059</v>
      </c>
      <c r="I6750" s="1" t="s">
        <v>114</v>
      </c>
      <c r="J6750" s="76">
        <v>393</v>
      </c>
      <c r="K6750" s="76">
        <v>2422670</v>
      </c>
      <c r="L6750" s="29">
        <v>46156</v>
      </c>
      <c r="M6750" s="29" t="s">
        <v>4163</v>
      </c>
      <c r="N6750" s="1" t="s">
        <v>478</v>
      </c>
      <c r="O6750" s="28" t="s">
        <v>1495</v>
      </c>
      <c r="P6750" s="1" t="s">
        <v>322</v>
      </c>
      <c r="Q6750" s="76">
        <v>10</v>
      </c>
      <c r="R6750" s="1"/>
      <c r="S6750" s="76"/>
      <c r="T6750" s="1" t="s">
        <v>115</v>
      </c>
      <c r="U6750" s="1"/>
      <c r="V6750" s="1"/>
      <c r="AC6750" s="93">
        <v>29</v>
      </c>
      <c r="AD6750" s="69">
        <v>250</v>
      </c>
      <c r="AE6750" s="33"/>
      <c r="AF6750" s="33"/>
      <c r="AG6750" s="33"/>
      <c r="AX6750" s="37">
        <f t="shared" ref="AX6750:AX6813" si="322">IF(L6750=0, 0,L6750+7)</f>
        <v>46163</v>
      </c>
      <c r="AY6750" s="1"/>
      <c r="AZ6750" s="1"/>
      <c r="BA6750" s="31"/>
      <c r="BB6750" s="31"/>
      <c r="BC6750" s="1"/>
      <c r="BD6750" s="1"/>
      <c r="BE6750" s="1"/>
      <c r="BF6750" s="1"/>
      <c r="BG6750" s="1"/>
      <c r="BT6750" s="37">
        <f t="shared" si="321"/>
        <v>46184</v>
      </c>
      <c r="BU6750" s="31"/>
      <c r="BW6750" s="33"/>
      <c r="BX6750" s="1"/>
      <c r="BY6750" s="1"/>
      <c r="BZ6750" s="1"/>
      <c r="CA6750" s="1"/>
      <c r="CB6750" s="1"/>
      <c r="CC6750" s="1"/>
      <c r="CE6750" s="1"/>
      <c r="CF6750" s="1"/>
      <c r="CG6750" s="1"/>
      <c r="CH6750" s="1"/>
      <c r="CI6750" s="1"/>
      <c r="CJ6750" s="1"/>
      <c r="CK6750" s="1"/>
      <c r="CL6750" s="1"/>
      <c r="CM6750" s="1"/>
      <c r="CN6750" s="1"/>
      <c r="CO6750" s="1"/>
    </row>
    <row r="6751" spans="1:93" ht="30" customHeight="1" x14ac:dyDescent="0.2">
      <c r="A6751" s="1">
        <v>6745</v>
      </c>
      <c r="B6751" s="1" t="s">
        <v>2896</v>
      </c>
      <c r="C6751" s="1" t="s">
        <v>2897</v>
      </c>
      <c r="D6751" s="28" t="s">
        <v>2898</v>
      </c>
      <c r="E6751" s="28" t="s">
        <v>2135</v>
      </c>
      <c r="F6751" s="1" t="s">
        <v>74</v>
      </c>
      <c r="G6751" s="1">
        <v>1</v>
      </c>
      <c r="H6751" s="1" t="s">
        <v>1059</v>
      </c>
      <c r="I6751" s="1" t="s">
        <v>114</v>
      </c>
      <c r="J6751" s="76">
        <v>415</v>
      </c>
      <c r="K6751" s="76">
        <v>2422671</v>
      </c>
      <c r="L6751" s="29">
        <v>46156</v>
      </c>
      <c r="M6751" s="29" t="s">
        <v>4163</v>
      </c>
      <c r="N6751" s="1" t="s">
        <v>478</v>
      </c>
      <c r="O6751" s="28" t="s">
        <v>1495</v>
      </c>
      <c r="P6751" s="1" t="s">
        <v>322</v>
      </c>
      <c r="Q6751" s="76">
        <v>10</v>
      </c>
      <c r="R6751" s="1"/>
      <c r="S6751" s="76"/>
      <c r="T6751" s="1" t="s">
        <v>115</v>
      </c>
      <c r="U6751" s="1"/>
      <c r="V6751" s="1"/>
      <c r="AC6751" s="93">
        <v>28</v>
      </c>
      <c r="AD6751" s="69">
        <v>230</v>
      </c>
      <c r="AE6751" s="33"/>
      <c r="AF6751" s="33"/>
      <c r="AG6751" s="33"/>
      <c r="AX6751" s="37">
        <f t="shared" si="322"/>
        <v>46163</v>
      </c>
      <c r="AY6751" s="1"/>
      <c r="AZ6751" s="1"/>
      <c r="BA6751" s="31"/>
      <c r="BB6751" s="31"/>
      <c r="BC6751" s="1"/>
      <c r="BD6751" s="1"/>
      <c r="BE6751" s="1"/>
      <c r="BF6751" s="1"/>
      <c r="BG6751" s="1"/>
      <c r="BT6751" s="37">
        <f t="shared" si="321"/>
        <v>46184</v>
      </c>
      <c r="BU6751" s="31"/>
      <c r="BW6751" s="33"/>
      <c r="BX6751" s="1"/>
      <c r="BY6751" s="1"/>
      <c r="BZ6751" s="1"/>
      <c r="CA6751" s="1"/>
      <c r="CB6751" s="1"/>
      <c r="CC6751" s="1"/>
      <c r="CE6751" s="1"/>
      <c r="CF6751" s="1"/>
      <c r="CG6751" s="1"/>
      <c r="CH6751" s="1"/>
      <c r="CI6751" s="1"/>
      <c r="CJ6751" s="1"/>
      <c r="CK6751" s="1"/>
      <c r="CL6751" s="1"/>
      <c r="CM6751" s="1"/>
      <c r="CN6751" s="1"/>
      <c r="CO6751" s="1"/>
    </row>
    <row r="6752" spans="1:93" ht="30" customHeight="1" x14ac:dyDescent="0.2">
      <c r="A6752" s="1">
        <v>6746</v>
      </c>
      <c r="B6752" s="1" t="s">
        <v>2896</v>
      </c>
      <c r="C6752" s="1" t="s">
        <v>2897</v>
      </c>
      <c r="D6752" s="28" t="s">
        <v>2898</v>
      </c>
      <c r="E6752" s="28" t="s">
        <v>2135</v>
      </c>
      <c r="F6752" s="1" t="s">
        <v>74</v>
      </c>
      <c r="G6752" s="1">
        <v>1</v>
      </c>
      <c r="H6752" s="1" t="s">
        <v>1059</v>
      </c>
      <c r="I6752" s="1" t="s">
        <v>114</v>
      </c>
      <c r="J6752" s="76">
        <v>287</v>
      </c>
      <c r="K6752" s="76">
        <v>2431579</v>
      </c>
      <c r="L6752" s="29">
        <v>46156</v>
      </c>
      <c r="M6752" s="29" t="s">
        <v>4163</v>
      </c>
      <c r="N6752" s="1" t="s">
        <v>478</v>
      </c>
      <c r="O6752" s="28" t="s">
        <v>1495</v>
      </c>
      <c r="P6752" s="1" t="s">
        <v>322</v>
      </c>
      <c r="Q6752" s="76">
        <v>8</v>
      </c>
      <c r="R6752" s="1"/>
      <c r="S6752" s="76"/>
      <c r="T6752" s="1" t="s">
        <v>115</v>
      </c>
      <c r="U6752" s="1"/>
      <c r="V6752" s="1"/>
      <c r="AC6752" s="93">
        <v>28</v>
      </c>
      <c r="AD6752" s="69">
        <v>230</v>
      </c>
      <c r="AE6752" s="33"/>
      <c r="AF6752" s="33"/>
      <c r="AG6752" s="33"/>
      <c r="AX6752" s="37">
        <f t="shared" si="322"/>
        <v>46163</v>
      </c>
      <c r="AY6752" s="1"/>
      <c r="AZ6752" s="1"/>
      <c r="BA6752" s="31"/>
      <c r="BB6752" s="31"/>
      <c r="BC6752" s="1"/>
      <c r="BD6752" s="1"/>
      <c r="BE6752" s="1"/>
      <c r="BF6752" s="1"/>
      <c r="BG6752" s="1"/>
      <c r="BT6752" s="37">
        <f t="shared" si="321"/>
        <v>46184</v>
      </c>
      <c r="BU6752" s="31"/>
      <c r="BW6752" s="33"/>
      <c r="BX6752" s="1"/>
      <c r="BY6752" s="1"/>
      <c r="BZ6752" s="1"/>
      <c r="CA6752" s="1"/>
      <c r="CB6752" s="1"/>
      <c r="CC6752" s="1"/>
      <c r="CE6752" s="1"/>
      <c r="CF6752" s="1"/>
      <c r="CG6752" s="1"/>
      <c r="CH6752" s="1"/>
      <c r="CI6752" s="1"/>
      <c r="CJ6752" s="1"/>
      <c r="CK6752" s="1"/>
      <c r="CL6752" s="1"/>
      <c r="CM6752" s="1"/>
      <c r="CN6752" s="1"/>
      <c r="CO6752" s="1"/>
    </row>
    <row r="6753" spans="1:93" ht="30" customHeight="1" x14ac:dyDescent="0.2">
      <c r="A6753" s="1">
        <v>6747</v>
      </c>
      <c r="B6753" s="1" t="s">
        <v>2896</v>
      </c>
      <c r="C6753" s="1" t="s">
        <v>2897</v>
      </c>
      <c r="D6753" s="28" t="s">
        <v>2898</v>
      </c>
      <c r="E6753" s="28" t="s">
        <v>2135</v>
      </c>
      <c r="F6753" s="1" t="s">
        <v>74</v>
      </c>
      <c r="G6753" s="1">
        <v>1</v>
      </c>
      <c r="H6753" s="1" t="s">
        <v>1059</v>
      </c>
      <c r="I6753" s="1" t="s">
        <v>114</v>
      </c>
      <c r="J6753" s="76">
        <v>557</v>
      </c>
      <c r="K6753" s="76">
        <v>2431580</v>
      </c>
      <c r="L6753" s="29">
        <v>46156</v>
      </c>
      <c r="M6753" s="29" t="s">
        <v>4163</v>
      </c>
      <c r="N6753" s="1" t="s">
        <v>478</v>
      </c>
      <c r="O6753" s="28" t="s">
        <v>1495</v>
      </c>
      <c r="P6753" s="1" t="s">
        <v>322</v>
      </c>
      <c r="Q6753" s="76">
        <v>12</v>
      </c>
      <c r="R6753" s="1"/>
      <c r="S6753" s="76"/>
      <c r="T6753" s="1" t="s">
        <v>115</v>
      </c>
      <c r="U6753" s="1"/>
      <c r="V6753" s="1"/>
      <c r="AC6753" s="93">
        <v>27.5</v>
      </c>
      <c r="AD6753" s="69">
        <v>240</v>
      </c>
      <c r="AE6753" s="33"/>
      <c r="AF6753" s="33"/>
      <c r="AG6753" s="33"/>
      <c r="AX6753" s="37">
        <f t="shared" si="322"/>
        <v>46163</v>
      </c>
      <c r="AY6753" s="1"/>
      <c r="AZ6753" s="1"/>
      <c r="BA6753" s="31"/>
      <c r="BB6753" s="31"/>
      <c r="BC6753" s="1"/>
      <c r="BD6753" s="1"/>
      <c r="BE6753" s="1"/>
      <c r="BF6753" s="1"/>
      <c r="BG6753" s="1"/>
      <c r="BT6753" s="37">
        <f t="shared" si="321"/>
        <v>46184</v>
      </c>
      <c r="BU6753" s="31"/>
      <c r="BW6753" s="33"/>
      <c r="BX6753" s="1"/>
      <c r="BY6753" s="1"/>
      <c r="BZ6753" s="1"/>
      <c r="CA6753" s="1"/>
      <c r="CB6753" s="1"/>
      <c r="CC6753" s="1"/>
      <c r="CE6753" s="1"/>
      <c r="CF6753" s="1"/>
      <c r="CG6753" s="1"/>
      <c r="CH6753" s="1"/>
      <c r="CI6753" s="1"/>
      <c r="CJ6753" s="1"/>
      <c r="CK6753" s="1"/>
      <c r="CL6753" s="1"/>
      <c r="CM6753" s="1"/>
      <c r="CN6753" s="1"/>
      <c r="CO6753" s="1"/>
    </row>
    <row r="6754" spans="1:93" ht="30" customHeight="1" x14ac:dyDescent="0.2">
      <c r="A6754" s="1">
        <v>6748</v>
      </c>
      <c r="B6754" s="1" t="s">
        <v>2896</v>
      </c>
      <c r="C6754" s="1" t="s">
        <v>2897</v>
      </c>
      <c r="D6754" s="28" t="s">
        <v>2898</v>
      </c>
      <c r="E6754" s="28" t="s">
        <v>2135</v>
      </c>
      <c r="F6754" s="1" t="s">
        <v>74</v>
      </c>
      <c r="G6754" s="1">
        <v>1</v>
      </c>
      <c r="H6754" s="1" t="s">
        <v>1059</v>
      </c>
      <c r="I6754" s="1" t="s">
        <v>114</v>
      </c>
      <c r="J6754" s="76">
        <v>553</v>
      </c>
      <c r="K6754" s="76">
        <v>2422673</v>
      </c>
      <c r="L6754" s="29">
        <v>46156</v>
      </c>
      <c r="M6754" s="29" t="s">
        <v>4163</v>
      </c>
      <c r="N6754" s="1" t="s">
        <v>478</v>
      </c>
      <c r="O6754" s="28" t="s">
        <v>1495</v>
      </c>
      <c r="P6754" s="1" t="s">
        <v>322</v>
      </c>
      <c r="Q6754" s="76">
        <v>12</v>
      </c>
      <c r="R6754" s="1"/>
      <c r="S6754" s="76"/>
      <c r="T6754" s="1" t="s">
        <v>115</v>
      </c>
      <c r="U6754" s="1"/>
      <c r="V6754" s="1"/>
      <c r="AC6754" s="93">
        <v>28</v>
      </c>
      <c r="AD6754" s="69">
        <v>230</v>
      </c>
      <c r="AE6754" s="33"/>
      <c r="AF6754" s="33"/>
      <c r="AG6754" s="33"/>
      <c r="AX6754" s="37">
        <f t="shared" si="322"/>
        <v>46163</v>
      </c>
      <c r="AY6754" s="1"/>
      <c r="AZ6754" s="1"/>
      <c r="BA6754" s="31"/>
      <c r="BB6754" s="31"/>
      <c r="BC6754" s="1"/>
      <c r="BD6754" s="1"/>
      <c r="BE6754" s="1"/>
      <c r="BF6754" s="1"/>
      <c r="BG6754" s="1"/>
      <c r="BT6754" s="37">
        <f t="shared" si="321"/>
        <v>46184</v>
      </c>
      <c r="BU6754" s="31"/>
      <c r="BW6754" s="33"/>
      <c r="BX6754" s="1"/>
      <c r="BY6754" s="1"/>
      <c r="BZ6754" s="1"/>
      <c r="CA6754" s="1"/>
      <c r="CB6754" s="1"/>
      <c r="CC6754" s="1"/>
      <c r="CE6754" s="1"/>
      <c r="CF6754" s="1"/>
      <c r="CG6754" s="1"/>
      <c r="CH6754" s="1"/>
      <c r="CI6754" s="1"/>
      <c r="CJ6754" s="1"/>
      <c r="CK6754" s="1"/>
      <c r="CL6754" s="1"/>
      <c r="CM6754" s="1"/>
      <c r="CN6754" s="1"/>
      <c r="CO6754" s="1"/>
    </row>
    <row r="6755" spans="1:93" ht="30" customHeight="1" x14ac:dyDescent="0.2">
      <c r="A6755" s="1">
        <v>6749</v>
      </c>
      <c r="B6755" s="1" t="s">
        <v>2896</v>
      </c>
      <c r="C6755" s="1" t="s">
        <v>2897</v>
      </c>
      <c r="D6755" s="28" t="s">
        <v>2898</v>
      </c>
      <c r="E6755" s="28" t="s">
        <v>2135</v>
      </c>
      <c r="F6755" s="1" t="s">
        <v>74</v>
      </c>
      <c r="G6755" s="1">
        <v>1</v>
      </c>
      <c r="H6755" s="1" t="s">
        <v>1059</v>
      </c>
      <c r="I6755" s="1" t="s">
        <v>114</v>
      </c>
      <c r="J6755" s="76">
        <v>558</v>
      </c>
      <c r="K6755" s="76">
        <v>2431581</v>
      </c>
      <c r="L6755" s="29">
        <v>46156</v>
      </c>
      <c r="M6755" s="29" t="s">
        <v>4163</v>
      </c>
      <c r="N6755" s="1" t="s">
        <v>478</v>
      </c>
      <c r="O6755" s="28" t="s">
        <v>1495</v>
      </c>
      <c r="P6755" s="1" t="s">
        <v>322</v>
      </c>
      <c r="Q6755" s="76">
        <v>10</v>
      </c>
      <c r="R6755" s="1"/>
      <c r="S6755" s="76"/>
      <c r="T6755" s="1" t="s">
        <v>115</v>
      </c>
      <c r="U6755" s="1"/>
      <c r="V6755" s="1"/>
      <c r="AC6755" s="93">
        <v>28.5</v>
      </c>
      <c r="AD6755" s="69">
        <v>240</v>
      </c>
      <c r="AE6755" s="33"/>
      <c r="AF6755" s="33"/>
      <c r="AG6755" s="33"/>
      <c r="AX6755" s="37">
        <f t="shared" si="322"/>
        <v>46163</v>
      </c>
      <c r="AY6755" s="1"/>
      <c r="AZ6755" s="1"/>
      <c r="BA6755" s="31"/>
      <c r="BB6755" s="31"/>
      <c r="BC6755" s="1"/>
      <c r="BD6755" s="1"/>
      <c r="BE6755" s="1"/>
      <c r="BF6755" s="1"/>
      <c r="BG6755" s="1"/>
      <c r="BT6755" s="37">
        <f t="shared" si="321"/>
        <v>46184</v>
      </c>
      <c r="BU6755" s="31"/>
      <c r="BW6755" s="33"/>
      <c r="BX6755" s="1"/>
      <c r="BY6755" s="1"/>
      <c r="BZ6755" s="1"/>
      <c r="CA6755" s="1"/>
      <c r="CB6755" s="1"/>
      <c r="CC6755" s="1"/>
      <c r="CE6755" s="1"/>
      <c r="CF6755" s="1"/>
      <c r="CG6755" s="1"/>
      <c r="CH6755" s="1"/>
      <c r="CI6755" s="1"/>
      <c r="CJ6755" s="1"/>
      <c r="CK6755" s="1"/>
      <c r="CL6755" s="1"/>
      <c r="CM6755" s="1"/>
      <c r="CN6755" s="1"/>
      <c r="CO6755" s="1"/>
    </row>
    <row r="6756" spans="1:93" ht="30" customHeight="1" x14ac:dyDescent="0.2">
      <c r="A6756" s="1">
        <v>6750</v>
      </c>
      <c r="B6756" s="1" t="s">
        <v>2896</v>
      </c>
      <c r="C6756" s="1" t="s">
        <v>2897</v>
      </c>
      <c r="D6756" s="28" t="s">
        <v>2898</v>
      </c>
      <c r="E6756" s="28" t="s">
        <v>2135</v>
      </c>
      <c r="F6756" s="1" t="s">
        <v>74</v>
      </c>
      <c r="G6756" s="1">
        <v>1</v>
      </c>
      <c r="H6756" s="1" t="s">
        <v>1059</v>
      </c>
      <c r="I6756" s="1" t="s">
        <v>114</v>
      </c>
      <c r="J6756" s="76">
        <v>415</v>
      </c>
      <c r="K6756" s="76">
        <v>2431583</v>
      </c>
      <c r="L6756" s="29">
        <v>46156</v>
      </c>
      <c r="M6756" s="29" t="s">
        <v>4163</v>
      </c>
      <c r="N6756" s="1" t="s">
        <v>478</v>
      </c>
      <c r="O6756" s="28" t="s">
        <v>1495</v>
      </c>
      <c r="P6756" s="1" t="s">
        <v>322</v>
      </c>
      <c r="Q6756" s="76">
        <v>10</v>
      </c>
      <c r="R6756" s="1"/>
      <c r="S6756" s="76">
        <v>6</v>
      </c>
      <c r="T6756" s="1" t="s">
        <v>115</v>
      </c>
      <c r="U6756" s="1"/>
      <c r="V6756" s="1"/>
      <c r="AC6756" s="93">
        <v>28</v>
      </c>
      <c r="AD6756" s="69">
        <v>250</v>
      </c>
      <c r="AE6756" s="33"/>
      <c r="AF6756" s="33"/>
      <c r="AG6756" s="33"/>
      <c r="AX6756" s="37">
        <f t="shared" si="322"/>
        <v>46163</v>
      </c>
      <c r="AY6756" s="1"/>
      <c r="AZ6756" s="1"/>
      <c r="BA6756" s="31"/>
      <c r="BB6756" s="31"/>
      <c r="BC6756" s="1"/>
      <c r="BD6756" s="1"/>
      <c r="BE6756" s="1"/>
      <c r="BF6756" s="1"/>
      <c r="BG6756" s="1"/>
      <c r="BT6756" s="37">
        <f t="shared" si="321"/>
        <v>46184</v>
      </c>
      <c r="BU6756" s="31"/>
      <c r="BW6756" s="33"/>
      <c r="BX6756" s="1"/>
      <c r="BY6756" s="1"/>
      <c r="BZ6756" s="1"/>
      <c r="CA6756" s="1"/>
      <c r="CB6756" s="1"/>
      <c r="CC6756" s="1"/>
      <c r="CE6756" s="1"/>
      <c r="CF6756" s="1"/>
      <c r="CG6756" s="1"/>
      <c r="CH6756" s="1"/>
      <c r="CI6756" s="1"/>
      <c r="CJ6756" s="1"/>
      <c r="CK6756" s="1"/>
      <c r="CL6756" s="1"/>
      <c r="CM6756" s="1"/>
      <c r="CN6756" s="1"/>
      <c r="CO6756" s="1"/>
    </row>
    <row r="6757" spans="1:93" ht="30" customHeight="1" x14ac:dyDescent="0.2">
      <c r="A6757" s="1">
        <v>6751</v>
      </c>
      <c r="B6757" s="1" t="s">
        <v>2896</v>
      </c>
      <c r="C6757" s="1" t="s">
        <v>2897</v>
      </c>
      <c r="D6757" s="28" t="s">
        <v>2898</v>
      </c>
      <c r="E6757" s="28" t="s">
        <v>2135</v>
      </c>
      <c r="F6757" s="1" t="s">
        <v>74</v>
      </c>
      <c r="G6757" s="1">
        <v>1</v>
      </c>
      <c r="H6757" s="1" t="s">
        <v>1059</v>
      </c>
      <c r="I6757" s="1" t="s">
        <v>114</v>
      </c>
      <c r="J6757" s="76">
        <v>393</v>
      </c>
      <c r="K6757" s="76">
        <v>2422675</v>
      </c>
      <c r="L6757" s="29">
        <v>46156</v>
      </c>
      <c r="M6757" s="29" t="s">
        <v>4163</v>
      </c>
      <c r="N6757" s="1" t="s">
        <v>478</v>
      </c>
      <c r="O6757" s="28" t="s">
        <v>1495</v>
      </c>
      <c r="P6757" s="1" t="s">
        <v>322</v>
      </c>
      <c r="Q6757" s="76">
        <v>10</v>
      </c>
      <c r="R6757" s="1"/>
      <c r="S6757" s="76"/>
      <c r="T6757" s="1" t="s">
        <v>115</v>
      </c>
      <c r="U6757" s="1"/>
      <c r="V6757" s="1"/>
      <c r="AC6757" s="93">
        <v>28.5</v>
      </c>
      <c r="AD6757" s="69">
        <v>230</v>
      </c>
      <c r="AE6757" s="33"/>
      <c r="AF6757" s="33"/>
      <c r="AG6757" s="33"/>
      <c r="AX6757" s="37">
        <f t="shared" si="322"/>
        <v>46163</v>
      </c>
      <c r="AY6757" s="1"/>
      <c r="AZ6757" s="1"/>
      <c r="BA6757" s="31"/>
      <c r="BB6757" s="31"/>
      <c r="BC6757" s="1"/>
      <c r="BD6757" s="1"/>
      <c r="BE6757" s="1"/>
      <c r="BF6757" s="1"/>
      <c r="BG6757" s="1"/>
      <c r="BT6757" s="37">
        <f t="shared" si="321"/>
        <v>46184</v>
      </c>
      <c r="BU6757" s="31"/>
      <c r="BW6757" s="33"/>
      <c r="BX6757" s="1"/>
      <c r="BY6757" s="1"/>
      <c r="BZ6757" s="1"/>
      <c r="CA6757" s="1"/>
      <c r="CB6757" s="1"/>
      <c r="CC6757" s="1"/>
      <c r="CE6757" s="1"/>
      <c r="CF6757" s="1"/>
      <c r="CG6757" s="1"/>
      <c r="CH6757" s="1"/>
      <c r="CI6757" s="1"/>
      <c r="CJ6757" s="1"/>
      <c r="CK6757" s="1"/>
      <c r="CL6757" s="1"/>
      <c r="CM6757" s="1"/>
      <c r="CN6757" s="1"/>
      <c r="CO6757" s="1"/>
    </row>
    <row r="6758" spans="1:93" ht="30" customHeight="1" x14ac:dyDescent="0.2">
      <c r="A6758" s="1">
        <v>6752</v>
      </c>
      <c r="B6758" s="1" t="s">
        <v>2896</v>
      </c>
      <c r="C6758" s="1" t="s">
        <v>2897</v>
      </c>
      <c r="D6758" s="28" t="s">
        <v>2898</v>
      </c>
      <c r="E6758" s="28" t="s">
        <v>2135</v>
      </c>
      <c r="F6758" s="1" t="s">
        <v>74</v>
      </c>
      <c r="G6758" s="1">
        <v>1</v>
      </c>
      <c r="H6758" s="1" t="s">
        <v>1059</v>
      </c>
      <c r="I6758" s="1" t="s">
        <v>114</v>
      </c>
      <c r="J6758" s="76">
        <v>287</v>
      </c>
      <c r="K6758" s="76">
        <v>2431585</v>
      </c>
      <c r="L6758" s="29">
        <v>46156</v>
      </c>
      <c r="M6758" s="29" t="s">
        <v>4163</v>
      </c>
      <c r="N6758" s="1" t="s">
        <v>478</v>
      </c>
      <c r="O6758" s="28" t="s">
        <v>1495</v>
      </c>
      <c r="P6758" s="1" t="s">
        <v>322</v>
      </c>
      <c r="Q6758" s="76">
        <v>8</v>
      </c>
      <c r="R6758" s="1"/>
      <c r="S6758" s="76"/>
      <c r="T6758" s="1" t="s">
        <v>115</v>
      </c>
      <c r="U6758" s="1"/>
      <c r="V6758" s="1"/>
      <c r="AC6758" s="93">
        <v>27.5</v>
      </c>
      <c r="AD6758" s="69">
        <v>240</v>
      </c>
      <c r="AE6758" s="33"/>
      <c r="AF6758" s="33"/>
      <c r="AG6758" s="33"/>
      <c r="AX6758" s="37">
        <f t="shared" si="322"/>
        <v>46163</v>
      </c>
      <c r="AY6758" s="1"/>
      <c r="AZ6758" s="1"/>
      <c r="BA6758" s="31"/>
      <c r="BB6758" s="31"/>
      <c r="BC6758" s="1"/>
      <c r="BD6758" s="1"/>
      <c r="BE6758" s="1"/>
      <c r="BF6758" s="1"/>
      <c r="BG6758" s="1"/>
      <c r="BT6758" s="37">
        <f t="shared" si="321"/>
        <v>46184</v>
      </c>
      <c r="BU6758" s="31"/>
      <c r="BW6758" s="33"/>
      <c r="BX6758" s="1"/>
      <c r="BY6758" s="1"/>
      <c r="BZ6758" s="1"/>
      <c r="CA6758" s="1"/>
      <c r="CB6758" s="1"/>
      <c r="CC6758" s="1"/>
      <c r="CE6758" s="1"/>
      <c r="CF6758" s="1"/>
      <c r="CG6758" s="1"/>
      <c r="CH6758" s="1"/>
      <c r="CI6758" s="1"/>
      <c r="CJ6758" s="1"/>
      <c r="CK6758" s="1"/>
      <c r="CL6758" s="1"/>
      <c r="CM6758" s="1"/>
      <c r="CN6758" s="1"/>
      <c r="CO6758" s="1"/>
    </row>
    <row r="6759" spans="1:93" ht="30" customHeight="1" x14ac:dyDescent="0.2">
      <c r="A6759" s="1">
        <v>6753</v>
      </c>
      <c r="B6759" s="1" t="s">
        <v>2846</v>
      </c>
      <c r="C6759" s="1" t="s">
        <v>2899</v>
      </c>
      <c r="D6759" s="28" t="s">
        <v>2900</v>
      </c>
      <c r="E6759" s="28" t="s">
        <v>2135</v>
      </c>
      <c r="F6759" s="1" t="s">
        <v>74</v>
      </c>
      <c r="G6759" s="1">
        <v>1</v>
      </c>
      <c r="H6759" s="1" t="s">
        <v>1059</v>
      </c>
      <c r="I6759" s="1" t="s">
        <v>114</v>
      </c>
      <c r="J6759" s="76">
        <v>403</v>
      </c>
      <c r="K6759" s="76">
        <v>2422700</v>
      </c>
      <c r="L6759" s="29">
        <v>46156</v>
      </c>
      <c r="M6759" s="29" t="s">
        <v>4163</v>
      </c>
      <c r="N6759" s="1" t="s">
        <v>478</v>
      </c>
      <c r="O6759" s="28" t="s">
        <v>1495</v>
      </c>
      <c r="P6759" s="1" t="s">
        <v>323</v>
      </c>
      <c r="Q6759" s="76">
        <v>9</v>
      </c>
      <c r="R6759" s="1"/>
      <c r="S6759" s="76">
        <v>6</v>
      </c>
      <c r="T6759" s="1" t="s">
        <v>115</v>
      </c>
      <c r="U6759" s="1"/>
      <c r="V6759" s="1"/>
      <c r="AC6759" s="93">
        <v>27.5</v>
      </c>
      <c r="AD6759" s="69">
        <v>235</v>
      </c>
      <c r="AE6759" s="33"/>
      <c r="AF6759" s="33"/>
      <c r="AG6759" s="33"/>
      <c r="AX6759" s="37">
        <f t="shared" si="322"/>
        <v>46163</v>
      </c>
      <c r="AY6759" s="1"/>
      <c r="AZ6759" s="1"/>
      <c r="BA6759" s="31"/>
      <c r="BB6759" s="31"/>
      <c r="BC6759" s="1"/>
      <c r="BD6759" s="1"/>
      <c r="BE6759" s="1"/>
      <c r="BF6759" s="1"/>
      <c r="BG6759" s="1"/>
      <c r="BT6759" s="37">
        <f t="shared" si="321"/>
        <v>46184</v>
      </c>
      <c r="BU6759" s="31"/>
      <c r="BW6759" s="33"/>
      <c r="BX6759" s="1"/>
      <c r="BY6759" s="1"/>
      <c r="BZ6759" s="1"/>
      <c r="CA6759" s="1"/>
      <c r="CB6759" s="1"/>
      <c r="CC6759" s="1"/>
      <c r="CE6759" s="1"/>
      <c r="CF6759" s="1"/>
      <c r="CG6759" s="1"/>
      <c r="CH6759" s="1"/>
      <c r="CI6759" s="1"/>
      <c r="CJ6759" s="1"/>
      <c r="CK6759" s="1"/>
      <c r="CL6759" s="1"/>
      <c r="CM6759" s="1"/>
      <c r="CN6759" s="1"/>
      <c r="CO6759" s="1"/>
    </row>
    <row r="6760" spans="1:93" ht="30" customHeight="1" x14ac:dyDescent="0.2">
      <c r="A6760" s="1">
        <v>6754</v>
      </c>
      <c r="B6760" s="1" t="s">
        <v>2846</v>
      </c>
      <c r="C6760" s="1" t="s">
        <v>2899</v>
      </c>
      <c r="D6760" s="28" t="s">
        <v>2900</v>
      </c>
      <c r="E6760" s="28" t="s">
        <v>2135</v>
      </c>
      <c r="F6760" s="1" t="s">
        <v>74</v>
      </c>
      <c r="G6760" s="1">
        <v>1</v>
      </c>
      <c r="H6760" s="1" t="s">
        <v>1059</v>
      </c>
      <c r="I6760" s="1" t="s">
        <v>114</v>
      </c>
      <c r="J6760" s="76">
        <v>553</v>
      </c>
      <c r="K6760" s="76">
        <v>2422705</v>
      </c>
      <c r="L6760" s="29">
        <v>46156</v>
      </c>
      <c r="M6760" s="29" t="s">
        <v>4163</v>
      </c>
      <c r="N6760" s="1" t="s">
        <v>478</v>
      </c>
      <c r="O6760" s="28" t="s">
        <v>1495</v>
      </c>
      <c r="P6760" s="1" t="s">
        <v>323</v>
      </c>
      <c r="Q6760" s="76">
        <v>12</v>
      </c>
      <c r="R6760" s="1"/>
      <c r="S6760" s="76"/>
      <c r="T6760" s="1" t="s">
        <v>115</v>
      </c>
      <c r="U6760" s="1"/>
      <c r="V6760" s="1"/>
      <c r="AC6760" s="93">
        <v>27</v>
      </c>
      <c r="AD6760" s="69">
        <v>250</v>
      </c>
      <c r="AE6760" s="33"/>
      <c r="AF6760" s="33"/>
      <c r="AG6760" s="33"/>
      <c r="AX6760" s="37">
        <f t="shared" si="322"/>
        <v>46163</v>
      </c>
      <c r="AY6760" s="1"/>
      <c r="AZ6760" s="1"/>
      <c r="BA6760" s="31"/>
      <c r="BB6760" s="31"/>
      <c r="BC6760" s="1"/>
      <c r="BD6760" s="1"/>
      <c r="BE6760" s="1"/>
      <c r="BF6760" s="1"/>
      <c r="BG6760" s="1"/>
      <c r="BT6760" s="37">
        <f t="shared" si="321"/>
        <v>46184</v>
      </c>
      <c r="BU6760" s="31"/>
      <c r="BW6760" s="33"/>
      <c r="BX6760" s="1"/>
      <c r="BY6760" s="1"/>
      <c r="BZ6760" s="1"/>
      <c r="CA6760" s="1"/>
      <c r="CB6760" s="1"/>
      <c r="CC6760" s="1"/>
      <c r="CE6760" s="1"/>
      <c r="CF6760" s="1"/>
      <c r="CG6760" s="1"/>
      <c r="CH6760" s="1"/>
      <c r="CI6760" s="1"/>
      <c r="CJ6760" s="1"/>
      <c r="CK6760" s="1"/>
      <c r="CL6760" s="1"/>
      <c r="CM6760" s="1"/>
      <c r="CN6760" s="1"/>
      <c r="CO6760" s="1"/>
    </row>
    <row r="6761" spans="1:93" ht="30" customHeight="1" x14ac:dyDescent="0.2">
      <c r="A6761" s="1">
        <v>6755</v>
      </c>
      <c r="B6761" s="1" t="s">
        <v>2846</v>
      </c>
      <c r="C6761" s="1" t="s">
        <v>2899</v>
      </c>
      <c r="D6761" s="28" t="s">
        <v>2900</v>
      </c>
      <c r="E6761" s="28" t="s">
        <v>2135</v>
      </c>
      <c r="F6761" s="1" t="s">
        <v>74</v>
      </c>
      <c r="G6761" s="1">
        <v>1</v>
      </c>
      <c r="H6761" s="1" t="s">
        <v>1059</v>
      </c>
      <c r="I6761" s="1" t="s">
        <v>114</v>
      </c>
      <c r="J6761" s="76">
        <v>407</v>
      </c>
      <c r="K6761" s="76">
        <v>2431621</v>
      </c>
      <c r="L6761" s="29">
        <v>46156</v>
      </c>
      <c r="M6761" s="29" t="s">
        <v>4163</v>
      </c>
      <c r="N6761" s="1" t="s">
        <v>478</v>
      </c>
      <c r="O6761" s="28" t="s">
        <v>1495</v>
      </c>
      <c r="P6761" s="1" t="s">
        <v>323</v>
      </c>
      <c r="Q6761" s="76">
        <v>10</v>
      </c>
      <c r="R6761" s="1"/>
      <c r="S6761" s="76"/>
      <c r="T6761" s="1" t="s">
        <v>115</v>
      </c>
      <c r="U6761" s="1"/>
      <c r="V6761" s="1"/>
      <c r="AC6761" s="93">
        <v>28</v>
      </c>
      <c r="AD6761" s="69">
        <v>260</v>
      </c>
      <c r="AE6761" s="33"/>
      <c r="AF6761" s="33"/>
      <c r="AG6761" s="33"/>
      <c r="AX6761" s="37">
        <f t="shared" si="322"/>
        <v>46163</v>
      </c>
      <c r="AY6761" s="1"/>
      <c r="AZ6761" s="1"/>
      <c r="BA6761" s="31"/>
      <c r="BB6761" s="31"/>
      <c r="BC6761" s="1"/>
      <c r="BD6761" s="1"/>
      <c r="BE6761" s="1"/>
      <c r="BF6761" s="1"/>
      <c r="BG6761" s="1"/>
      <c r="BT6761" s="37">
        <f t="shared" si="321"/>
        <v>46184</v>
      </c>
      <c r="BU6761" s="31"/>
      <c r="BW6761" s="33"/>
      <c r="BX6761" s="1"/>
      <c r="BY6761" s="1"/>
      <c r="BZ6761" s="1"/>
      <c r="CA6761" s="1"/>
      <c r="CB6761" s="1"/>
      <c r="CC6761" s="1"/>
      <c r="CE6761" s="1"/>
      <c r="CF6761" s="1"/>
      <c r="CG6761" s="1"/>
      <c r="CH6761" s="1"/>
      <c r="CI6761" s="1"/>
      <c r="CJ6761" s="1"/>
      <c r="CK6761" s="1"/>
      <c r="CL6761" s="1"/>
      <c r="CM6761" s="1"/>
      <c r="CN6761" s="1"/>
      <c r="CO6761" s="1"/>
    </row>
    <row r="6762" spans="1:93" ht="30" customHeight="1" x14ac:dyDescent="0.2">
      <c r="A6762" s="1">
        <v>6756</v>
      </c>
      <c r="B6762" s="1" t="s">
        <v>2846</v>
      </c>
      <c r="C6762" s="1" t="s">
        <v>2899</v>
      </c>
      <c r="D6762" s="28" t="s">
        <v>2900</v>
      </c>
      <c r="E6762" s="28" t="s">
        <v>2135</v>
      </c>
      <c r="F6762" s="1" t="s">
        <v>74</v>
      </c>
      <c r="G6762" s="1">
        <v>1</v>
      </c>
      <c r="H6762" s="1" t="s">
        <v>1059</v>
      </c>
      <c r="I6762" s="1" t="s">
        <v>114</v>
      </c>
      <c r="J6762" s="76">
        <v>551</v>
      </c>
      <c r="K6762" s="76">
        <v>2431628</v>
      </c>
      <c r="L6762" s="29">
        <v>46156</v>
      </c>
      <c r="M6762" s="29" t="s">
        <v>4163</v>
      </c>
      <c r="N6762" s="1" t="s">
        <v>478</v>
      </c>
      <c r="O6762" s="28" t="s">
        <v>1495</v>
      </c>
      <c r="P6762" s="1" t="s">
        <v>323</v>
      </c>
      <c r="Q6762" s="76">
        <v>12</v>
      </c>
      <c r="R6762" s="1"/>
      <c r="S6762" s="76"/>
      <c r="T6762" s="1" t="s">
        <v>115</v>
      </c>
      <c r="U6762" s="1"/>
      <c r="V6762" s="1"/>
      <c r="AC6762" s="93">
        <v>28</v>
      </c>
      <c r="AD6762" s="69">
        <v>250</v>
      </c>
      <c r="AE6762" s="33"/>
      <c r="AF6762" s="33"/>
      <c r="AG6762" s="33"/>
      <c r="AX6762" s="37">
        <f t="shared" si="322"/>
        <v>46163</v>
      </c>
      <c r="AY6762" s="1"/>
      <c r="AZ6762" s="1"/>
      <c r="BA6762" s="31"/>
      <c r="BB6762" s="31"/>
      <c r="BC6762" s="1"/>
      <c r="BD6762" s="1"/>
      <c r="BE6762" s="1"/>
      <c r="BF6762" s="1"/>
      <c r="BG6762" s="1"/>
      <c r="BT6762" s="37">
        <f t="shared" si="321"/>
        <v>46184</v>
      </c>
      <c r="BU6762" s="31"/>
      <c r="BW6762" s="33"/>
      <c r="BX6762" s="1"/>
      <c r="BY6762" s="1"/>
      <c r="BZ6762" s="1"/>
      <c r="CA6762" s="1"/>
      <c r="CB6762" s="1"/>
      <c r="CC6762" s="1"/>
      <c r="CE6762" s="1"/>
      <c r="CF6762" s="1"/>
      <c r="CG6762" s="1"/>
      <c r="CH6762" s="1"/>
      <c r="CI6762" s="1"/>
      <c r="CJ6762" s="1"/>
      <c r="CK6762" s="1"/>
      <c r="CL6762" s="1"/>
      <c r="CM6762" s="1"/>
      <c r="CN6762" s="1"/>
      <c r="CO6762" s="1"/>
    </row>
    <row r="6763" spans="1:93" ht="30" customHeight="1" x14ac:dyDescent="0.2">
      <c r="A6763" s="1">
        <v>6757</v>
      </c>
      <c r="B6763" s="1" t="s">
        <v>2901</v>
      </c>
      <c r="C6763" s="1" t="s">
        <v>2902</v>
      </c>
      <c r="D6763" s="28" t="s">
        <v>2903</v>
      </c>
      <c r="E6763" s="28" t="s">
        <v>2354</v>
      </c>
      <c r="F6763" s="1" t="s">
        <v>74</v>
      </c>
      <c r="G6763" s="1">
        <v>5</v>
      </c>
      <c r="H6763" s="1" t="s">
        <v>1059</v>
      </c>
      <c r="I6763" s="1" t="s">
        <v>114</v>
      </c>
      <c r="J6763" s="76">
        <v>558</v>
      </c>
      <c r="K6763" s="76">
        <v>2431615</v>
      </c>
      <c r="L6763" s="29">
        <v>46156</v>
      </c>
      <c r="M6763" s="29" t="s">
        <v>4163</v>
      </c>
      <c r="N6763" s="1" t="s">
        <v>478</v>
      </c>
      <c r="O6763" s="28" t="s">
        <v>1495</v>
      </c>
      <c r="P6763" s="1" t="s">
        <v>323</v>
      </c>
      <c r="Q6763" s="76">
        <v>12</v>
      </c>
      <c r="R6763" s="1"/>
      <c r="S6763" s="76">
        <v>6</v>
      </c>
      <c r="T6763" s="1" t="s">
        <v>115</v>
      </c>
      <c r="U6763" s="1"/>
      <c r="V6763" s="1"/>
      <c r="AC6763" s="93">
        <v>27</v>
      </c>
      <c r="AD6763" s="69">
        <v>255</v>
      </c>
      <c r="AE6763" s="33"/>
      <c r="AF6763" s="33"/>
      <c r="AG6763" s="33"/>
      <c r="AX6763" s="37">
        <f t="shared" si="322"/>
        <v>46163</v>
      </c>
      <c r="AY6763" s="1"/>
      <c r="AZ6763" s="1"/>
      <c r="BA6763" s="31"/>
      <c r="BB6763" s="31"/>
      <c r="BC6763" s="1"/>
      <c r="BD6763" s="1"/>
      <c r="BE6763" s="1"/>
      <c r="BF6763" s="1"/>
      <c r="BG6763" s="1"/>
      <c r="BT6763" s="37">
        <f t="shared" si="321"/>
        <v>46184</v>
      </c>
      <c r="BU6763" s="31"/>
      <c r="BW6763" s="33"/>
      <c r="BX6763" s="1"/>
      <c r="BY6763" s="1"/>
      <c r="BZ6763" s="1"/>
      <c r="CA6763" s="1"/>
      <c r="CB6763" s="1"/>
      <c r="CC6763" s="1"/>
      <c r="CE6763" s="1"/>
      <c r="CF6763" s="1"/>
      <c r="CG6763" s="1"/>
      <c r="CH6763" s="1"/>
      <c r="CI6763" s="1"/>
      <c r="CJ6763" s="1"/>
      <c r="CK6763" s="1"/>
      <c r="CL6763" s="1"/>
      <c r="CM6763" s="1"/>
      <c r="CN6763" s="1"/>
      <c r="CO6763" s="1"/>
    </row>
    <row r="6764" spans="1:93" ht="30" customHeight="1" x14ac:dyDescent="0.2">
      <c r="A6764" s="1">
        <v>6758</v>
      </c>
      <c r="B6764" s="1" t="s">
        <v>2901</v>
      </c>
      <c r="C6764" s="1" t="s">
        <v>2902</v>
      </c>
      <c r="D6764" s="28" t="s">
        <v>2903</v>
      </c>
      <c r="E6764" s="28" t="s">
        <v>2354</v>
      </c>
      <c r="F6764" s="1" t="s">
        <v>74</v>
      </c>
      <c r="G6764" s="1">
        <v>5</v>
      </c>
      <c r="H6764" s="1" t="s">
        <v>1059</v>
      </c>
      <c r="I6764" s="1" t="s">
        <v>114</v>
      </c>
      <c r="J6764" s="76">
        <v>551</v>
      </c>
      <c r="K6764" s="76">
        <v>2431619</v>
      </c>
      <c r="L6764" s="29">
        <v>46156</v>
      </c>
      <c r="M6764" s="29" t="s">
        <v>4163</v>
      </c>
      <c r="N6764" s="1" t="s">
        <v>478</v>
      </c>
      <c r="O6764" s="28" t="s">
        <v>1495</v>
      </c>
      <c r="P6764" s="1" t="s">
        <v>323</v>
      </c>
      <c r="Q6764" s="76">
        <v>12.5</v>
      </c>
      <c r="R6764" s="1"/>
      <c r="S6764" s="76"/>
      <c r="T6764" s="1" t="s">
        <v>115</v>
      </c>
      <c r="U6764" s="1"/>
      <c r="V6764" s="1"/>
      <c r="AC6764" s="93">
        <v>27.5</v>
      </c>
      <c r="AD6764" s="69">
        <v>250</v>
      </c>
      <c r="AE6764" s="33"/>
      <c r="AF6764" s="33"/>
      <c r="AG6764" s="33"/>
      <c r="AX6764" s="37">
        <f t="shared" si="322"/>
        <v>46163</v>
      </c>
      <c r="AY6764" s="1"/>
      <c r="AZ6764" s="1"/>
      <c r="BA6764" s="31"/>
      <c r="BB6764" s="31"/>
      <c r="BC6764" s="1"/>
      <c r="BD6764" s="1"/>
      <c r="BE6764" s="1"/>
      <c r="BF6764" s="1"/>
      <c r="BG6764" s="1"/>
      <c r="BT6764" s="37">
        <f t="shared" si="321"/>
        <v>46184</v>
      </c>
      <c r="BU6764" s="31"/>
      <c r="BW6764" s="33"/>
      <c r="BX6764" s="1"/>
      <c r="BY6764" s="1"/>
      <c r="BZ6764" s="1"/>
      <c r="CA6764" s="1"/>
      <c r="CB6764" s="1"/>
      <c r="CC6764" s="1"/>
      <c r="CE6764" s="1"/>
      <c r="CF6764" s="1"/>
      <c r="CG6764" s="1"/>
      <c r="CH6764" s="1"/>
      <c r="CI6764" s="1"/>
      <c r="CJ6764" s="1"/>
      <c r="CK6764" s="1"/>
      <c r="CL6764" s="1"/>
      <c r="CM6764" s="1"/>
      <c r="CN6764" s="1"/>
      <c r="CO6764" s="1"/>
    </row>
    <row r="6765" spans="1:93" ht="30" customHeight="1" x14ac:dyDescent="0.2">
      <c r="A6765" s="1">
        <v>6759</v>
      </c>
      <c r="B6765" s="1" t="s">
        <v>2904</v>
      </c>
      <c r="C6765" s="1" t="s">
        <v>2905</v>
      </c>
      <c r="D6765" s="28" t="s">
        <v>2906</v>
      </c>
      <c r="E6765" s="28" t="s">
        <v>2354</v>
      </c>
      <c r="F6765" s="1" t="s">
        <v>74</v>
      </c>
      <c r="G6765" s="1">
        <v>5</v>
      </c>
      <c r="H6765" s="1" t="s">
        <v>1059</v>
      </c>
      <c r="I6765" s="1" t="s">
        <v>114</v>
      </c>
      <c r="J6765" s="76">
        <v>273</v>
      </c>
      <c r="K6765" s="76">
        <v>2422714</v>
      </c>
      <c r="L6765" s="29">
        <v>46156</v>
      </c>
      <c r="M6765" s="29" t="s">
        <v>4163</v>
      </c>
      <c r="N6765" s="1" t="s">
        <v>478</v>
      </c>
      <c r="O6765" s="28" t="s">
        <v>1495</v>
      </c>
      <c r="P6765" s="1" t="s">
        <v>323</v>
      </c>
      <c r="Q6765" s="76">
        <v>3</v>
      </c>
      <c r="R6765" s="1"/>
      <c r="S6765" s="76"/>
      <c r="T6765" s="1" t="s">
        <v>115</v>
      </c>
      <c r="U6765" s="1"/>
      <c r="V6765" s="1"/>
      <c r="AC6765" s="93">
        <v>27</v>
      </c>
      <c r="AD6765" s="69">
        <v>260</v>
      </c>
      <c r="AE6765" s="33"/>
      <c r="AF6765" s="33"/>
      <c r="AG6765" s="33"/>
      <c r="AX6765" s="37">
        <f t="shared" si="322"/>
        <v>46163</v>
      </c>
      <c r="AY6765" s="1"/>
      <c r="AZ6765" s="1"/>
      <c r="BA6765" s="31"/>
      <c r="BB6765" s="31"/>
      <c r="BC6765" s="1"/>
      <c r="BD6765" s="1"/>
      <c r="BE6765" s="1"/>
      <c r="BF6765" s="1"/>
      <c r="BG6765" s="1"/>
      <c r="BT6765" s="37">
        <f t="shared" si="321"/>
        <v>46184</v>
      </c>
      <c r="BU6765" s="31"/>
      <c r="BW6765" s="33"/>
      <c r="BX6765" s="1"/>
      <c r="BY6765" s="1"/>
      <c r="BZ6765" s="1"/>
      <c r="CA6765" s="1"/>
      <c r="CB6765" s="1"/>
      <c r="CC6765" s="1"/>
      <c r="CE6765" s="1"/>
      <c r="CF6765" s="1"/>
      <c r="CG6765" s="1"/>
      <c r="CH6765" s="1"/>
      <c r="CI6765" s="1"/>
      <c r="CJ6765" s="1"/>
      <c r="CK6765" s="1"/>
      <c r="CL6765" s="1"/>
      <c r="CM6765" s="1"/>
      <c r="CN6765" s="1"/>
      <c r="CO6765" s="1"/>
    </row>
    <row r="6766" spans="1:93" ht="30" customHeight="1" x14ac:dyDescent="0.2">
      <c r="A6766" s="1">
        <v>6760</v>
      </c>
      <c r="B6766" s="1" t="s">
        <v>103</v>
      </c>
      <c r="C6766" s="1" t="s">
        <v>103</v>
      </c>
      <c r="D6766" s="28" t="s">
        <v>2907</v>
      </c>
      <c r="E6766" s="28" t="s">
        <v>2494</v>
      </c>
      <c r="F6766" s="1" t="s">
        <v>74</v>
      </c>
      <c r="G6766" s="1">
        <v>8</v>
      </c>
      <c r="H6766" s="1" t="s">
        <v>4209</v>
      </c>
      <c r="I6766" s="1" t="s">
        <v>114</v>
      </c>
      <c r="J6766" s="76">
        <v>407</v>
      </c>
      <c r="K6766" s="76">
        <v>2422720</v>
      </c>
      <c r="L6766" s="29">
        <v>46156</v>
      </c>
      <c r="M6766" s="29" t="s">
        <v>4163</v>
      </c>
      <c r="N6766" s="1" t="s">
        <v>478</v>
      </c>
      <c r="O6766" s="28" t="s">
        <v>1495</v>
      </c>
      <c r="P6766" s="1" t="s">
        <v>323</v>
      </c>
      <c r="Q6766" s="76">
        <v>4</v>
      </c>
      <c r="R6766" s="1"/>
      <c r="S6766" s="76">
        <v>6</v>
      </c>
      <c r="T6766" s="1" t="s">
        <v>115</v>
      </c>
      <c r="U6766" s="1"/>
      <c r="V6766" s="1"/>
      <c r="AC6766" s="93">
        <v>26</v>
      </c>
      <c r="AD6766" s="69">
        <v>250</v>
      </c>
      <c r="AE6766" s="33"/>
      <c r="AF6766" s="33"/>
      <c r="AG6766" s="33"/>
      <c r="AX6766" s="37">
        <f t="shared" si="322"/>
        <v>46163</v>
      </c>
      <c r="AY6766" s="1"/>
      <c r="AZ6766" s="1"/>
      <c r="BA6766" s="31"/>
      <c r="BB6766" s="31"/>
      <c r="BC6766" s="1"/>
      <c r="BD6766" s="1"/>
      <c r="BE6766" s="1"/>
      <c r="BF6766" s="1"/>
      <c r="BG6766" s="1"/>
      <c r="BT6766" s="37">
        <f t="shared" si="321"/>
        <v>46184</v>
      </c>
      <c r="BU6766" s="31"/>
      <c r="BW6766" s="33"/>
      <c r="BX6766" s="1"/>
      <c r="BY6766" s="1"/>
      <c r="BZ6766" s="1"/>
      <c r="CA6766" s="1"/>
      <c r="CB6766" s="1"/>
      <c r="CC6766" s="1"/>
      <c r="CE6766" s="1"/>
      <c r="CF6766" s="1"/>
      <c r="CG6766" s="1"/>
      <c r="CH6766" s="1"/>
      <c r="CI6766" s="1"/>
      <c r="CJ6766" s="1"/>
      <c r="CK6766" s="1"/>
      <c r="CL6766" s="1"/>
      <c r="CM6766" s="1"/>
      <c r="CN6766" s="1"/>
      <c r="CO6766" s="1"/>
    </row>
    <row r="6767" spans="1:93" ht="30" customHeight="1" x14ac:dyDescent="0.2">
      <c r="A6767" s="1">
        <v>6761</v>
      </c>
      <c r="B6767" s="1" t="s">
        <v>2908</v>
      </c>
      <c r="C6767" s="1" t="s">
        <v>2909</v>
      </c>
      <c r="D6767" s="28" t="s">
        <v>2910</v>
      </c>
      <c r="E6767" s="28" t="s">
        <v>2911</v>
      </c>
      <c r="F6767" s="1" t="s">
        <v>74</v>
      </c>
      <c r="G6767" s="1">
        <v>7</v>
      </c>
      <c r="H6767" s="1" t="s">
        <v>4209</v>
      </c>
      <c r="I6767" s="1" t="s">
        <v>114</v>
      </c>
      <c r="J6767" s="76">
        <v>403</v>
      </c>
      <c r="K6767" s="76">
        <v>2431758</v>
      </c>
      <c r="L6767" s="29">
        <v>46159</v>
      </c>
      <c r="M6767" s="29" t="s">
        <v>4163</v>
      </c>
      <c r="N6767" s="1" t="s">
        <v>478</v>
      </c>
      <c r="O6767" s="28" t="s">
        <v>1495</v>
      </c>
      <c r="P6767" s="1" t="s">
        <v>322</v>
      </c>
      <c r="Q6767" s="76">
        <v>8</v>
      </c>
      <c r="R6767" s="1"/>
      <c r="S6767" s="76">
        <v>6</v>
      </c>
      <c r="T6767" s="1" t="s">
        <v>115</v>
      </c>
      <c r="U6767" s="1"/>
      <c r="V6767" s="1"/>
      <c r="AC6767" s="93">
        <v>28</v>
      </c>
      <c r="AD6767" s="69">
        <v>250</v>
      </c>
      <c r="AE6767" s="33"/>
      <c r="AF6767" s="33"/>
      <c r="AG6767" s="33"/>
      <c r="AX6767" s="37">
        <f t="shared" si="322"/>
        <v>46166</v>
      </c>
      <c r="AY6767" s="1"/>
      <c r="AZ6767" s="1"/>
      <c r="BA6767" s="31"/>
      <c r="BB6767" s="31"/>
      <c r="BC6767" s="1"/>
      <c r="BD6767" s="1"/>
      <c r="BE6767" s="1"/>
      <c r="BF6767" s="1"/>
      <c r="BG6767" s="1"/>
      <c r="BT6767" s="37">
        <f t="shared" si="321"/>
        <v>46187</v>
      </c>
      <c r="BU6767" s="31"/>
      <c r="BW6767" s="33"/>
      <c r="BX6767" s="1"/>
      <c r="BY6767" s="1"/>
      <c r="BZ6767" s="1"/>
      <c r="CA6767" s="1"/>
      <c r="CB6767" s="1"/>
      <c r="CC6767" s="1"/>
      <c r="CE6767" s="1"/>
      <c r="CF6767" s="1"/>
      <c r="CG6767" s="1"/>
      <c r="CH6767" s="1"/>
      <c r="CI6767" s="1"/>
      <c r="CJ6767" s="1"/>
      <c r="CK6767" s="1"/>
      <c r="CL6767" s="1"/>
      <c r="CM6767" s="1"/>
      <c r="CN6767" s="1"/>
      <c r="CO6767" s="1"/>
    </row>
    <row r="6768" spans="1:93" ht="30" customHeight="1" x14ac:dyDescent="0.2">
      <c r="A6768" s="1">
        <v>6762</v>
      </c>
      <c r="B6768" s="1" t="s">
        <v>2879</v>
      </c>
      <c r="C6768" s="1" t="s">
        <v>2912</v>
      </c>
      <c r="D6768" s="28" t="s">
        <v>2913</v>
      </c>
      <c r="E6768" s="28" t="s">
        <v>2354</v>
      </c>
      <c r="F6768" s="1" t="s">
        <v>74</v>
      </c>
      <c r="G6768" s="1">
        <v>5</v>
      </c>
      <c r="H6768" s="1" t="s">
        <v>1059</v>
      </c>
      <c r="I6768" s="1" t="s">
        <v>114</v>
      </c>
      <c r="J6768" s="76">
        <v>287</v>
      </c>
      <c r="K6768" s="76">
        <v>2431764</v>
      </c>
      <c r="L6768" s="29">
        <v>46159</v>
      </c>
      <c r="M6768" s="29" t="s">
        <v>4163</v>
      </c>
      <c r="N6768" s="1" t="s">
        <v>478</v>
      </c>
      <c r="O6768" s="28" t="s">
        <v>1495</v>
      </c>
      <c r="P6768" s="1" t="s">
        <v>323</v>
      </c>
      <c r="Q6768" s="76">
        <v>7</v>
      </c>
      <c r="R6768" s="1"/>
      <c r="S6768" s="76"/>
      <c r="T6768" s="1" t="s">
        <v>115</v>
      </c>
      <c r="U6768" s="1"/>
      <c r="V6768" s="1"/>
      <c r="AC6768" s="93">
        <v>28.5</v>
      </c>
      <c r="AD6768" s="69">
        <v>255</v>
      </c>
      <c r="AE6768" s="33"/>
      <c r="AF6768" s="33"/>
      <c r="AG6768" s="33"/>
      <c r="AX6768" s="37">
        <f t="shared" si="322"/>
        <v>46166</v>
      </c>
      <c r="AY6768" s="1"/>
      <c r="AZ6768" s="1"/>
      <c r="BA6768" s="31"/>
      <c r="BB6768" s="31"/>
      <c r="BC6768" s="1"/>
      <c r="BD6768" s="1"/>
      <c r="BE6768" s="1"/>
      <c r="BF6768" s="1"/>
      <c r="BG6768" s="1"/>
      <c r="BT6768" s="37">
        <f t="shared" si="321"/>
        <v>46187</v>
      </c>
      <c r="BU6768" s="31"/>
      <c r="BW6768" s="33"/>
      <c r="BX6768" s="1"/>
      <c r="BY6768" s="1"/>
      <c r="BZ6768" s="1"/>
      <c r="CA6768" s="1"/>
      <c r="CB6768" s="1"/>
      <c r="CC6768" s="1"/>
      <c r="CE6768" s="1"/>
      <c r="CF6768" s="1"/>
      <c r="CG6768" s="1"/>
      <c r="CH6768" s="1"/>
      <c r="CI6768" s="1"/>
      <c r="CJ6768" s="1"/>
      <c r="CK6768" s="1"/>
      <c r="CL6768" s="1"/>
      <c r="CM6768" s="1"/>
      <c r="CN6768" s="1"/>
      <c r="CO6768" s="1"/>
    </row>
    <row r="6769" spans="1:93" ht="30" customHeight="1" x14ac:dyDescent="0.2">
      <c r="A6769" s="1">
        <v>6763</v>
      </c>
      <c r="B6769" s="1" t="s">
        <v>2914</v>
      </c>
      <c r="C6769" s="1" t="s">
        <v>2915</v>
      </c>
      <c r="D6769" s="28" t="s">
        <v>2916</v>
      </c>
      <c r="E6769" s="28" t="s">
        <v>1954</v>
      </c>
      <c r="F6769" s="1" t="s">
        <v>74</v>
      </c>
      <c r="G6769" s="1">
        <v>4</v>
      </c>
      <c r="H6769" s="1" t="s">
        <v>1059</v>
      </c>
      <c r="I6769" s="1" t="s">
        <v>114</v>
      </c>
      <c r="J6769" s="76">
        <v>415</v>
      </c>
      <c r="K6769" s="76">
        <v>2431746</v>
      </c>
      <c r="L6769" s="29">
        <v>46158</v>
      </c>
      <c r="M6769" s="29" t="s">
        <v>4163</v>
      </c>
      <c r="N6769" s="1" t="s">
        <v>478</v>
      </c>
      <c r="O6769" s="28" t="s">
        <v>1495</v>
      </c>
      <c r="P6769" s="1" t="s">
        <v>323</v>
      </c>
      <c r="Q6769" s="76">
        <v>10</v>
      </c>
      <c r="R6769" s="1"/>
      <c r="S6769" s="76">
        <v>6</v>
      </c>
      <c r="T6769" s="1" t="s">
        <v>115</v>
      </c>
      <c r="U6769" s="1"/>
      <c r="V6769" s="1"/>
      <c r="AC6769" s="93">
        <v>29</v>
      </c>
      <c r="AD6769" s="69">
        <v>255</v>
      </c>
      <c r="AE6769" s="33"/>
      <c r="AF6769" s="33"/>
      <c r="AG6769" s="33"/>
      <c r="AX6769" s="37">
        <f t="shared" si="322"/>
        <v>46165</v>
      </c>
      <c r="AY6769" s="1"/>
      <c r="AZ6769" s="1"/>
      <c r="BA6769" s="31"/>
      <c r="BB6769" s="31"/>
      <c r="BC6769" s="1"/>
      <c r="BD6769" s="1"/>
      <c r="BE6769" s="1"/>
      <c r="BF6769" s="1"/>
      <c r="BG6769" s="1"/>
      <c r="BT6769" s="37">
        <f t="shared" si="321"/>
        <v>46186</v>
      </c>
      <c r="BU6769" s="31"/>
      <c r="BW6769" s="33"/>
      <c r="BX6769" s="1"/>
      <c r="BY6769" s="1"/>
      <c r="BZ6769" s="1"/>
      <c r="CA6769" s="1"/>
      <c r="CB6769" s="1"/>
      <c r="CC6769" s="1"/>
      <c r="CE6769" s="1"/>
      <c r="CF6769" s="1"/>
      <c r="CG6769" s="1"/>
      <c r="CH6769" s="1"/>
      <c r="CI6769" s="1"/>
      <c r="CJ6769" s="1"/>
      <c r="CK6769" s="1"/>
      <c r="CL6769" s="1"/>
      <c r="CM6769" s="1"/>
      <c r="CN6769" s="1"/>
      <c r="CO6769" s="1"/>
    </row>
    <row r="6770" spans="1:93" ht="30" customHeight="1" x14ac:dyDescent="0.2">
      <c r="A6770" s="1">
        <v>6764</v>
      </c>
      <c r="B6770" s="1" t="s">
        <v>2914</v>
      </c>
      <c r="C6770" s="1" t="s">
        <v>2915</v>
      </c>
      <c r="D6770" s="28" t="s">
        <v>2916</v>
      </c>
      <c r="E6770" s="28" t="s">
        <v>1954</v>
      </c>
      <c r="F6770" s="1" t="s">
        <v>74</v>
      </c>
      <c r="G6770" s="1">
        <v>4</v>
      </c>
      <c r="H6770" s="1" t="s">
        <v>1059</v>
      </c>
      <c r="I6770" s="1" t="s">
        <v>114</v>
      </c>
      <c r="J6770" s="76">
        <v>553</v>
      </c>
      <c r="K6770" s="76">
        <v>2431751</v>
      </c>
      <c r="L6770" s="29">
        <v>46158</v>
      </c>
      <c r="M6770" s="29" t="s">
        <v>4163</v>
      </c>
      <c r="N6770" s="1" t="s">
        <v>478</v>
      </c>
      <c r="O6770" s="28" t="s">
        <v>1495</v>
      </c>
      <c r="P6770" s="1" t="s">
        <v>323</v>
      </c>
      <c r="Q6770" s="76">
        <v>10</v>
      </c>
      <c r="R6770" s="1"/>
      <c r="S6770" s="76"/>
      <c r="T6770" s="1" t="s">
        <v>115</v>
      </c>
      <c r="U6770" s="1"/>
      <c r="V6770" s="1"/>
      <c r="AC6770" s="93">
        <v>27</v>
      </c>
      <c r="AD6770" s="69">
        <v>245</v>
      </c>
      <c r="AE6770" s="33"/>
      <c r="AF6770" s="33"/>
      <c r="AG6770" s="33"/>
      <c r="AX6770" s="37">
        <f t="shared" si="322"/>
        <v>46165</v>
      </c>
      <c r="AY6770" s="1"/>
      <c r="AZ6770" s="1"/>
      <c r="BA6770" s="31"/>
      <c r="BB6770" s="31"/>
      <c r="BC6770" s="1"/>
      <c r="BD6770" s="1"/>
      <c r="BE6770" s="1"/>
      <c r="BF6770" s="1"/>
      <c r="BG6770" s="1"/>
      <c r="BT6770" s="37">
        <f t="shared" si="321"/>
        <v>46186</v>
      </c>
      <c r="BU6770" s="31"/>
      <c r="BW6770" s="33"/>
      <c r="BX6770" s="1"/>
      <c r="BY6770" s="1"/>
      <c r="BZ6770" s="1"/>
      <c r="CA6770" s="1"/>
      <c r="CB6770" s="1"/>
      <c r="CC6770" s="1"/>
      <c r="CE6770" s="1"/>
      <c r="CF6770" s="1"/>
      <c r="CG6770" s="1"/>
      <c r="CH6770" s="1"/>
      <c r="CI6770" s="1"/>
      <c r="CJ6770" s="1"/>
      <c r="CK6770" s="1"/>
      <c r="CL6770" s="1"/>
      <c r="CM6770" s="1"/>
      <c r="CN6770" s="1"/>
      <c r="CO6770" s="1"/>
    </row>
    <row r="6771" spans="1:93" ht="30" customHeight="1" x14ac:dyDescent="0.2">
      <c r="A6771" s="1">
        <v>6765</v>
      </c>
      <c r="B6771" s="1" t="s">
        <v>2914</v>
      </c>
      <c r="C6771" s="1" t="s">
        <v>2915</v>
      </c>
      <c r="D6771" s="28" t="s">
        <v>2916</v>
      </c>
      <c r="E6771" s="28" t="s">
        <v>1954</v>
      </c>
      <c r="F6771" s="1" t="s">
        <v>74</v>
      </c>
      <c r="G6771" s="1">
        <v>4</v>
      </c>
      <c r="H6771" s="1" t="s">
        <v>1059</v>
      </c>
      <c r="I6771" s="1" t="s">
        <v>114</v>
      </c>
      <c r="J6771" s="76">
        <v>558</v>
      </c>
      <c r="K6771" s="76">
        <v>2422821</v>
      </c>
      <c r="L6771" s="29">
        <v>46158</v>
      </c>
      <c r="M6771" s="29" t="s">
        <v>4163</v>
      </c>
      <c r="N6771" s="1" t="s">
        <v>478</v>
      </c>
      <c r="O6771" s="28" t="s">
        <v>1495</v>
      </c>
      <c r="P6771" s="1" t="s">
        <v>323</v>
      </c>
      <c r="Q6771" s="76">
        <v>11</v>
      </c>
      <c r="R6771" s="1"/>
      <c r="S6771" s="76"/>
      <c r="T6771" s="1" t="s">
        <v>115</v>
      </c>
      <c r="U6771" s="1"/>
      <c r="V6771" s="1"/>
      <c r="AC6771" s="93">
        <v>28</v>
      </c>
      <c r="AD6771" s="69">
        <v>250</v>
      </c>
      <c r="AE6771" s="33"/>
      <c r="AF6771" s="33"/>
      <c r="AG6771" s="33"/>
      <c r="AX6771" s="37">
        <f t="shared" si="322"/>
        <v>46165</v>
      </c>
      <c r="AY6771" s="1"/>
      <c r="AZ6771" s="1"/>
      <c r="BA6771" s="31"/>
      <c r="BB6771" s="31"/>
      <c r="BC6771" s="1"/>
      <c r="BD6771" s="1"/>
      <c r="BE6771" s="1"/>
      <c r="BF6771" s="1"/>
      <c r="BG6771" s="1"/>
      <c r="BT6771" s="37">
        <f t="shared" si="321"/>
        <v>46186</v>
      </c>
      <c r="BU6771" s="31"/>
      <c r="BW6771" s="33"/>
      <c r="BX6771" s="1"/>
      <c r="BY6771" s="1"/>
      <c r="BZ6771" s="1"/>
      <c r="CA6771" s="1"/>
      <c r="CB6771" s="1"/>
      <c r="CC6771" s="1"/>
      <c r="CE6771" s="1"/>
      <c r="CF6771" s="1"/>
      <c r="CG6771" s="1"/>
      <c r="CH6771" s="1"/>
      <c r="CI6771" s="1"/>
      <c r="CJ6771" s="1"/>
      <c r="CK6771" s="1"/>
      <c r="CL6771" s="1"/>
      <c r="CM6771" s="1"/>
      <c r="CN6771" s="1"/>
      <c r="CO6771" s="1"/>
    </row>
    <row r="6772" spans="1:93" ht="30" customHeight="1" x14ac:dyDescent="0.2">
      <c r="A6772" s="1">
        <v>6766</v>
      </c>
      <c r="B6772" s="1" t="s">
        <v>2917</v>
      </c>
      <c r="C6772" s="1" t="s">
        <v>2918</v>
      </c>
      <c r="D6772" s="28" t="s">
        <v>2919</v>
      </c>
      <c r="E6772" s="28" t="s">
        <v>2232</v>
      </c>
      <c r="F6772" s="1" t="s">
        <v>74</v>
      </c>
      <c r="G6772" s="1">
        <v>8</v>
      </c>
      <c r="H6772" s="1" t="s">
        <v>1059</v>
      </c>
      <c r="I6772" s="1" t="s">
        <v>114</v>
      </c>
      <c r="J6772" s="76">
        <v>551</v>
      </c>
      <c r="K6772" s="76">
        <v>2431745</v>
      </c>
      <c r="L6772" s="29">
        <v>46158</v>
      </c>
      <c r="M6772" s="29" t="s">
        <v>4163</v>
      </c>
      <c r="N6772" s="1" t="s">
        <v>478</v>
      </c>
      <c r="O6772" s="28" t="s">
        <v>1495</v>
      </c>
      <c r="P6772" s="1" t="s">
        <v>323</v>
      </c>
      <c r="Q6772" s="76">
        <v>12</v>
      </c>
      <c r="R6772" s="1"/>
      <c r="S6772" s="76">
        <v>6</v>
      </c>
      <c r="T6772" s="1" t="s">
        <v>115</v>
      </c>
      <c r="U6772" s="1"/>
      <c r="V6772" s="1"/>
      <c r="AC6772" s="93">
        <v>28.5</v>
      </c>
      <c r="AD6772" s="69">
        <v>250</v>
      </c>
      <c r="AE6772" s="33"/>
      <c r="AF6772" s="33"/>
      <c r="AG6772" s="33"/>
      <c r="AX6772" s="37">
        <f t="shared" si="322"/>
        <v>46165</v>
      </c>
      <c r="AY6772" s="1"/>
      <c r="AZ6772" s="1"/>
      <c r="BA6772" s="31"/>
      <c r="BB6772" s="31"/>
      <c r="BC6772" s="1"/>
      <c r="BD6772" s="1"/>
      <c r="BE6772" s="1"/>
      <c r="BF6772" s="1"/>
      <c r="BG6772" s="1"/>
      <c r="BT6772" s="37">
        <f t="shared" si="321"/>
        <v>46186</v>
      </c>
      <c r="BU6772" s="31"/>
      <c r="BW6772" s="33"/>
      <c r="BX6772" s="1"/>
      <c r="BY6772" s="1"/>
      <c r="BZ6772" s="1"/>
      <c r="CA6772" s="1"/>
      <c r="CB6772" s="1"/>
      <c r="CC6772" s="1"/>
      <c r="CE6772" s="1"/>
      <c r="CF6772" s="1"/>
      <c r="CG6772" s="1"/>
      <c r="CH6772" s="1"/>
      <c r="CI6772" s="1"/>
      <c r="CJ6772" s="1"/>
      <c r="CK6772" s="1"/>
      <c r="CL6772" s="1"/>
      <c r="CM6772" s="1"/>
      <c r="CN6772" s="1"/>
      <c r="CO6772" s="1"/>
    </row>
    <row r="6773" spans="1:93" ht="30" customHeight="1" x14ac:dyDescent="0.2">
      <c r="A6773" s="1">
        <v>6767</v>
      </c>
      <c r="B6773" s="1" t="s">
        <v>2917</v>
      </c>
      <c r="C6773" s="1" t="s">
        <v>2918</v>
      </c>
      <c r="D6773" s="28" t="s">
        <v>2919</v>
      </c>
      <c r="E6773" s="28" t="s">
        <v>2232</v>
      </c>
      <c r="F6773" s="1" t="s">
        <v>74</v>
      </c>
      <c r="G6773" s="1">
        <v>8</v>
      </c>
      <c r="H6773" s="1" t="s">
        <v>1059</v>
      </c>
      <c r="I6773" s="1" t="s">
        <v>114</v>
      </c>
      <c r="J6773" s="76">
        <v>557</v>
      </c>
      <c r="K6773" s="76">
        <v>2431750</v>
      </c>
      <c r="L6773" s="29">
        <v>46158</v>
      </c>
      <c r="M6773" s="29" t="s">
        <v>4163</v>
      </c>
      <c r="N6773" s="1" t="s">
        <v>478</v>
      </c>
      <c r="O6773" s="28" t="s">
        <v>1495</v>
      </c>
      <c r="P6773" s="1" t="s">
        <v>323</v>
      </c>
      <c r="Q6773" s="76">
        <v>12</v>
      </c>
      <c r="R6773" s="1"/>
      <c r="S6773" s="76"/>
      <c r="T6773" s="1" t="s">
        <v>115</v>
      </c>
      <c r="U6773" s="1"/>
      <c r="V6773" s="1"/>
      <c r="AC6773" s="93">
        <v>27.5</v>
      </c>
      <c r="AD6773" s="69">
        <v>250</v>
      </c>
      <c r="AE6773" s="33"/>
      <c r="AF6773" s="33"/>
      <c r="AG6773" s="33"/>
      <c r="AX6773" s="37">
        <f t="shared" si="322"/>
        <v>46165</v>
      </c>
      <c r="AY6773" s="1"/>
      <c r="AZ6773" s="1"/>
      <c r="BA6773" s="31"/>
      <c r="BB6773" s="31"/>
      <c r="BC6773" s="1"/>
      <c r="BD6773" s="1"/>
      <c r="BE6773" s="1"/>
      <c r="BF6773" s="1"/>
      <c r="BG6773" s="1"/>
      <c r="BT6773" s="37">
        <f t="shared" si="321"/>
        <v>46186</v>
      </c>
      <c r="BU6773" s="31"/>
      <c r="BW6773" s="33"/>
      <c r="BX6773" s="1"/>
      <c r="BY6773" s="1"/>
      <c r="BZ6773" s="1"/>
      <c r="CA6773" s="1"/>
      <c r="CB6773" s="1"/>
      <c r="CC6773" s="1"/>
      <c r="CE6773" s="1"/>
      <c r="CF6773" s="1"/>
      <c r="CG6773" s="1"/>
      <c r="CH6773" s="1"/>
      <c r="CI6773" s="1"/>
      <c r="CJ6773" s="1"/>
      <c r="CK6773" s="1"/>
      <c r="CL6773" s="1"/>
      <c r="CM6773" s="1"/>
      <c r="CN6773" s="1"/>
      <c r="CO6773" s="1"/>
    </row>
    <row r="6774" spans="1:93" ht="30" customHeight="1" x14ac:dyDescent="0.2">
      <c r="A6774" s="1">
        <v>6768</v>
      </c>
      <c r="B6774" s="1" t="s">
        <v>2917</v>
      </c>
      <c r="C6774" s="1" t="s">
        <v>2918</v>
      </c>
      <c r="D6774" s="28" t="s">
        <v>2919</v>
      </c>
      <c r="E6774" s="28" t="s">
        <v>2232</v>
      </c>
      <c r="F6774" s="1" t="s">
        <v>74</v>
      </c>
      <c r="G6774" s="1">
        <v>8</v>
      </c>
      <c r="H6774" s="1" t="s">
        <v>1059</v>
      </c>
      <c r="I6774" s="1" t="s">
        <v>114</v>
      </c>
      <c r="J6774" s="76">
        <v>554</v>
      </c>
      <c r="K6774" s="76">
        <v>2431754</v>
      </c>
      <c r="L6774" s="29">
        <v>46158</v>
      </c>
      <c r="M6774" s="29" t="s">
        <v>4163</v>
      </c>
      <c r="N6774" s="1" t="s">
        <v>478</v>
      </c>
      <c r="O6774" s="28" t="s">
        <v>1495</v>
      </c>
      <c r="P6774" s="1" t="s">
        <v>323</v>
      </c>
      <c r="Q6774" s="76">
        <v>12</v>
      </c>
      <c r="R6774" s="1"/>
      <c r="S6774" s="76"/>
      <c r="T6774" s="1" t="s">
        <v>115</v>
      </c>
      <c r="U6774" s="1"/>
      <c r="V6774" s="1"/>
      <c r="AC6774" s="93">
        <v>28</v>
      </c>
      <c r="AD6774" s="69">
        <v>240</v>
      </c>
      <c r="AE6774" s="33"/>
      <c r="AF6774" s="33"/>
      <c r="AG6774" s="33"/>
      <c r="AX6774" s="37">
        <f t="shared" si="322"/>
        <v>46165</v>
      </c>
      <c r="AY6774" s="1"/>
      <c r="AZ6774" s="1"/>
      <c r="BA6774" s="31"/>
      <c r="BB6774" s="31"/>
      <c r="BC6774" s="1"/>
      <c r="BD6774" s="1"/>
      <c r="BE6774" s="1"/>
      <c r="BF6774" s="1"/>
      <c r="BG6774" s="1"/>
      <c r="BT6774" s="37">
        <f t="shared" si="321"/>
        <v>46186</v>
      </c>
      <c r="BU6774" s="31"/>
      <c r="BW6774" s="33"/>
      <c r="BX6774" s="1"/>
      <c r="BY6774" s="1"/>
      <c r="BZ6774" s="1"/>
      <c r="CA6774" s="1"/>
      <c r="CB6774" s="1"/>
      <c r="CC6774" s="1"/>
      <c r="CE6774" s="1"/>
      <c r="CF6774" s="1"/>
      <c r="CG6774" s="1"/>
      <c r="CH6774" s="1"/>
      <c r="CI6774" s="1"/>
      <c r="CJ6774" s="1"/>
      <c r="CK6774" s="1"/>
      <c r="CL6774" s="1"/>
      <c r="CM6774" s="1"/>
      <c r="CN6774" s="1"/>
      <c r="CO6774" s="1"/>
    </row>
    <row r="6775" spans="1:93" ht="30" customHeight="1" x14ac:dyDescent="0.2">
      <c r="A6775" s="1">
        <v>6769</v>
      </c>
      <c r="B6775" s="1" t="s">
        <v>2670</v>
      </c>
      <c r="C6775" s="1" t="s">
        <v>2920</v>
      </c>
      <c r="D6775" s="28" t="s">
        <v>2921</v>
      </c>
      <c r="E6775" s="28" t="s">
        <v>2135</v>
      </c>
      <c r="F6775" s="1" t="s">
        <v>74</v>
      </c>
      <c r="G6775" s="1">
        <v>1</v>
      </c>
      <c r="H6775" s="1" t="s">
        <v>1059</v>
      </c>
      <c r="I6775" s="1" t="s">
        <v>114</v>
      </c>
      <c r="J6775" s="76">
        <v>407</v>
      </c>
      <c r="K6775" s="76">
        <v>2422820</v>
      </c>
      <c r="L6775" s="29">
        <v>46158</v>
      </c>
      <c r="M6775" s="29" t="s">
        <v>4163</v>
      </c>
      <c r="N6775" s="1" t="s">
        <v>478</v>
      </c>
      <c r="O6775" s="28" t="s">
        <v>1495</v>
      </c>
      <c r="P6775" s="1" t="s">
        <v>323</v>
      </c>
      <c r="Q6775" s="76">
        <v>10</v>
      </c>
      <c r="R6775" s="1"/>
      <c r="S6775" s="76"/>
      <c r="T6775" s="1" t="s">
        <v>115</v>
      </c>
      <c r="U6775" s="1"/>
      <c r="V6775" s="1"/>
      <c r="AC6775" s="93">
        <v>27</v>
      </c>
      <c r="AD6775" s="69">
        <v>250</v>
      </c>
      <c r="AE6775" s="33"/>
      <c r="AF6775" s="33"/>
      <c r="AG6775" s="33"/>
      <c r="AX6775" s="37">
        <f t="shared" si="322"/>
        <v>46165</v>
      </c>
      <c r="AY6775" s="1"/>
      <c r="AZ6775" s="1"/>
      <c r="BA6775" s="31"/>
      <c r="BB6775" s="31"/>
      <c r="BC6775" s="1"/>
      <c r="BD6775" s="1"/>
      <c r="BE6775" s="1"/>
      <c r="BF6775" s="1"/>
      <c r="BG6775" s="1"/>
      <c r="BT6775" s="37">
        <f t="shared" si="321"/>
        <v>46186</v>
      </c>
      <c r="BU6775" s="31"/>
      <c r="BW6775" s="33"/>
      <c r="BX6775" s="1"/>
      <c r="BY6775" s="1"/>
      <c r="BZ6775" s="1"/>
      <c r="CA6775" s="1"/>
      <c r="CB6775" s="1"/>
      <c r="CC6775" s="1"/>
      <c r="CE6775" s="1"/>
      <c r="CF6775" s="1"/>
      <c r="CG6775" s="1"/>
      <c r="CH6775" s="1"/>
      <c r="CI6775" s="1"/>
      <c r="CJ6775" s="1"/>
      <c r="CK6775" s="1"/>
      <c r="CL6775" s="1"/>
      <c r="CM6775" s="1"/>
      <c r="CN6775" s="1"/>
      <c r="CO6775" s="1"/>
    </row>
    <row r="6776" spans="1:93" ht="30" customHeight="1" x14ac:dyDescent="0.2">
      <c r="A6776" s="1">
        <v>6770</v>
      </c>
      <c r="B6776" s="1" t="s">
        <v>2670</v>
      </c>
      <c r="C6776" s="1" t="s">
        <v>2920</v>
      </c>
      <c r="D6776" s="28" t="s">
        <v>2921</v>
      </c>
      <c r="E6776" s="28" t="s">
        <v>2135</v>
      </c>
      <c r="F6776" s="1" t="s">
        <v>74</v>
      </c>
      <c r="G6776" s="1">
        <v>1</v>
      </c>
      <c r="H6776" s="1" t="s">
        <v>1059</v>
      </c>
      <c r="I6776" s="1" t="s">
        <v>114</v>
      </c>
      <c r="J6776" s="76">
        <v>557</v>
      </c>
      <c r="K6776" s="76">
        <v>2431760</v>
      </c>
      <c r="L6776" s="29">
        <v>46158</v>
      </c>
      <c r="M6776" s="29" t="s">
        <v>4163</v>
      </c>
      <c r="N6776" s="1" t="s">
        <v>478</v>
      </c>
      <c r="O6776" s="28" t="s">
        <v>1495</v>
      </c>
      <c r="P6776" s="1" t="s">
        <v>323</v>
      </c>
      <c r="Q6776" s="76">
        <v>7</v>
      </c>
      <c r="R6776" s="1"/>
      <c r="S6776" s="76"/>
      <c r="T6776" s="1" t="s">
        <v>115</v>
      </c>
      <c r="U6776" s="1"/>
      <c r="V6776" s="1"/>
      <c r="AC6776" s="93">
        <v>28</v>
      </c>
      <c r="AD6776" s="69">
        <v>245</v>
      </c>
      <c r="AE6776" s="33"/>
      <c r="AF6776" s="33"/>
      <c r="AG6776" s="33"/>
      <c r="AX6776" s="37">
        <f t="shared" si="322"/>
        <v>46165</v>
      </c>
      <c r="AY6776" s="1"/>
      <c r="AZ6776" s="1"/>
      <c r="BA6776" s="31"/>
      <c r="BB6776" s="31"/>
      <c r="BC6776" s="1"/>
      <c r="BD6776" s="1"/>
      <c r="BE6776" s="1"/>
      <c r="BF6776" s="1"/>
      <c r="BG6776" s="1"/>
      <c r="BT6776" s="37">
        <f t="shared" si="321"/>
        <v>46186</v>
      </c>
      <c r="BU6776" s="31"/>
      <c r="BW6776" s="33"/>
      <c r="BX6776" s="1"/>
      <c r="BY6776" s="1"/>
      <c r="BZ6776" s="1"/>
      <c r="CA6776" s="1"/>
      <c r="CB6776" s="1"/>
      <c r="CC6776" s="1"/>
      <c r="CE6776" s="1"/>
      <c r="CF6776" s="1"/>
      <c r="CG6776" s="1"/>
      <c r="CH6776" s="1"/>
      <c r="CI6776" s="1"/>
      <c r="CJ6776" s="1"/>
      <c r="CK6776" s="1"/>
      <c r="CL6776" s="1"/>
      <c r="CM6776" s="1"/>
      <c r="CN6776" s="1"/>
      <c r="CO6776" s="1"/>
    </row>
    <row r="6777" spans="1:93" ht="30" customHeight="1" x14ac:dyDescent="0.2">
      <c r="A6777" s="1">
        <v>6771</v>
      </c>
      <c r="B6777" s="1" t="s">
        <v>2670</v>
      </c>
      <c r="C6777" s="1" t="s">
        <v>2922</v>
      </c>
      <c r="D6777" s="28" t="s">
        <v>2923</v>
      </c>
      <c r="E6777" s="28" t="s">
        <v>2135</v>
      </c>
      <c r="F6777" s="1" t="s">
        <v>74</v>
      </c>
      <c r="G6777" s="1">
        <v>1</v>
      </c>
      <c r="H6777" s="1" t="s">
        <v>341</v>
      </c>
      <c r="I6777" s="1" t="s">
        <v>114</v>
      </c>
      <c r="J6777" s="76">
        <v>274</v>
      </c>
      <c r="K6777" s="76">
        <v>2422822</v>
      </c>
      <c r="L6777" s="29">
        <v>46158</v>
      </c>
      <c r="M6777" s="29" t="s">
        <v>4163</v>
      </c>
      <c r="N6777" s="1" t="s">
        <v>478</v>
      </c>
      <c r="O6777" s="28" t="s">
        <v>1495</v>
      </c>
      <c r="P6777" s="1" t="s">
        <v>323</v>
      </c>
      <c r="Q6777" s="76">
        <v>7</v>
      </c>
      <c r="R6777" s="1"/>
      <c r="S6777" s="76"/>
      <c r="T6777" s="1" t="s">
        <v>115</v>
      </c>
      <c r="U6777" s="1"/>
      <c r="V6777" s="1"/>
      <c r="AC6777" s="93">
        <v>28.5</v>
      </c>
      <c r="AD6777" s="69">
        <v>255</v>
      </c>
      <c r="AE6777" s="33"/>
      <c r="AF6777" s="33"/>
      <c r="AG6777" s="33"/>
      <c r="AX6777" s="37">
        <f t="shared" si="322"/>
        <v>46165</v>
      </c>
      <c r="AY6777" s="1"/>
      <c r="AZ6777" s="1"/>
      <c r="BA6777" s="31"/>
      <c r="BB6777" s="31"/>
      <c r="BC6777" s="1"/>
      <c r="BD6777" s="1"/>
      <c r="BE6777" s="1"/>
      <c r="BF6777" s="1"/>
      <c r="BG6777" s="1"/>
      <c r="BT6777" s="37">
        <f t="shared" si="321"/>
        <v>46186</v>
      </c>
      <c r="BU6777" s="31"/>
      <c r="BW6777" s="33"/>
      <c r="BX6777" s="1"/>
      <c r="BY6777" s="1"/>
      <c r="BZ6777" s="1"/>
      <c r="CA6777" s="1"/>
      <c r="CB6777" s="1"/>
      <c r="CC6777" s="1"/>
      <c r="CE6777" s="1"/>
      <c r="CF6777" s="1"/>
      <c r="CG6777" s="1"/>
      <c r="CH6777" s="1"/>
      <c r="CI6777" s="1"/>
      <c r="CJ6777" s="1"/>
      <c r="CK6777" s="1"/>
      <c r="CL6777" s="1"/>
      <c r="CM6777" s="1"/>
      <c r="CN6777" s="1"/>
      <c r="CO6777" s="1"/>
    </row>
    <row r="6778" spans="1:93" ht="30" customHeight="1" x14ac:dyDescent="0.2">
      <c r="A6778" s="1">
        <v>6772</v>
      </c>
      <c r="B6778" s="1" t="s">
        <v>2670</v>
      </c>
      <c r="C6778" s="1" t="s">
        <v>2922</v>
      </c>
      <c r="D6778" s="28" t="s">
        <v>2923</v>
      </c>
      <c r="E6778" s="28" t="s">
        <v>2135</v>
      </c>
      <c r="F6778" s="1" t="s">
        <v>74</v>
      </c>
      <c r="G6778" s="1">
        <v>1</v>
      </c>
      <c r="H6778" s="1" t="s">
        <v>341</v>
      </c>
      <c r="I6778" s="1" t="s">
        <v>114</v>
      </c>
      <c r="J6778" s="76">
        <v>554</v>
      </c>
      <c r="K6778" s="76">
        <v>2422826</v>
      </c>
      <c r="L6778" s="29">
        <v>46158</v>
      </c>
      <c r="M6778" s="29" t="s">
        <v>4163</v>
      </c>
      <c r="N6778" s="1" t="s">
        <v>478</v>
      </c>
      <c r="O6778" s="28" t="s">
        <v>1495</v>
      </c>
      <c r="P6778" s="1" t="s">
        <v>323</v>
      </c>
      <c r="Q6778" s="76">
        <v>10</v>
      </c>
      <c r="R6778" s="1"/>
      <c r="S6778" s="76"/>
      <c r="T6778" s="1" t="s">
        <v>115</v>
      </c>
      <c r="U6778" s="1"/>
      <c r="V6778" s="1"/>
      <c r="AC6778" s="93">
        <v>27.5</v>
      </c>
      <c r="AD6778" s="69">
        <v>250</v>
      </c>
      <c r="AE6778" s="33"/>
      <c r="AF6778" s="33"/>
      <c r="AG6778" s="33"/>
      <c r="AX6778" s="37">
        <f t="shared" si="322"/>
        <v>46165</v>
      </c>
      <c r="AY6778" s="1"/>
      <c r="AZ6778" s="1"/>
      <c r="BA6778" s="31"/>
      <c r="BB6778" s="31"/>
      <c r="BC6778" s="1"/>
      <c r="BD6778" s="1"/>
      <c r="BE6778" s="1"/>
      <c r="BF6778" s="1"/>
      <c r="BG6778" s="1"/>
      <c r="BT6778" s="37">
        <f t="shared" si="321"/>
        <v>46186</v>
      </c>
      <c r="BU6778" s="31"/>
      <c r="BW6778" s="33"/>
      <c r="BX6778" s="1"/>
      <c r="BY6778" s="1"/>
      <c r="BZ6778" s="1"/>
      <c r="CA6778" s="1"/>
      <c r="CB6778" s="1"/>
      <c r="CC6778" s="1"/>
      <c r="CE6778" s="1"/>
      <c r="CF6778" s="1"/>
      <c r="CG6778" s="1"/>
      <c r="CH6778" s="1"/>
      <c r="CI6778" s="1"/>
      <c r="CJ6778" s="1"/>
      <c r="CK6778" s="1"/>
      <c r="CL6778" s="1"/>
      <c r="CM6778" s="1"/>
      <c r="CN6778" s="1"/>
      <c r="CO6778" s="1"/>
    </row>
    <row r="6779" spans="1:93" ht="30" customHeight="1" x14ac:dyDescent="0.2">
      <c r="A6779" s="1">
        <v>6773</v>
      </c>
      <c r="B6779" s="1" t="s">
        <v>2670</v>
      </c>
      <c r="C6779" s="1" t="s">
        <v>2922</v>
      </c>
      <c r="D6779" s="28" t="s">
        <v>2923</v>
      </c>
      <c r="E6779" s="28" t="s">
        <v>2135</v>
      </c>
      <c r="F6779" s="1" t="s">
        <v>74</v>
      </c>
      <c r="G6779" s="1">
        <v>1</v>
      </c>
      <c r="H6779" s="1" t="s">
        <v>341</v>
      </c>
      <c r="I6779" s="1" t="s">
        <v>114</v>
      </c>
      <c r="J6779" s="76">
        <v>558</v>
      </c>
      <c r="K6779" s="76">
        <v>2422831</v>
      </c>
      <c r="L6779" s="29">
        <v>46158</v>
      </c>
      <c r="M6779" s="29" t="s">
        <v>4163</v>
      </c>
      <c r="N6779" s="1" t="s">
        <v>478</v>
      </c>
      <c r="O6779" s="28" t="s">
        <v>1495</v>
      </c>
      <c r="P6779" s="1" t="s">
        <v>323</v>
      </c>
      <c r="Q6779" s="76">
        <v>10</v>
      </c>
      <c r="R6779" s="1"/>
      <c r="S6779" s="76"/>
      <c r="T6779" s="1" t="s">
        <v>115</v>
      </c>
      <c r="U6779" s="1"/>
      <c r="V6779" s="1"/>
      <c r="AC6779" s="93">
        <v>27</v>
      </c>
      <c r="AD6779" s="69">
        <v>255</v>
      </c>
      <c r="AE6779" s="33"/>
      <c r="AF6779" s="33"/>
      <c r="AG6779" s="33"/>
      <c r="AX6779" s="37">
        <f t="shared" si="322"/>
        <v>46165</v>
      </c>
      <c r="AY6779" s="1"/>
      <c r="AZ6779" s="1"/>
      <c r="BA6779" s="31"/>
      <c r="BB6779" s="31"/>
      <c r="BC6779" s="1"/>
      <c r="BD6779" s="1"/>
      <c r="BE6779" s="1"/>
      <c r="BF6779" s="1"/>
      <c r="BG6779" s="1"/>
      <c r="BT6779" s="37">
        <f t="shared" si="321"/>
        <v>46186</v>
      </c>
      <c r="BU6779" s="31"/>
      <c r="BW6779" s="33"/>
      <c r="BX6779" s="1"/>
      <c r="BY6779" s="1"/>
      <c r="BZ6779" s="1"/>
      <c r="CA6779" s="1"/>
      <c r="CB6779" s="1"/>
      <c r="CC6779" s="1"/>
      <c r="CE6779" s="1"/>
      <c r="CF6779" s="1"/>
      <c r="CG6779" s="1"/>
      <c r="CH6779" s="1"/>
      <c r="CI6779" s="1"/>
      <c r="CJ6779" s="1"/>
      <c r="CK6779" s="1"/>
      <c r="CL6779" s="1"/>
      <c r="CM6779" s="1"/>
      <c r="CN6779" s="1"/>
      <c r="CO6779" s="1"/>
    </row>
    <row r="6780" spans="1:93" ht="30" customHeight="1" x14ac:dyDescent="0.2">
      <c r="A6780" s="1">
        <v>6774</v>
      </c>
      <c r="B6780" s="1" t="s">
        <v>2924</v>
      </c>
      <c r="C6780" s="1" t="s">
        <v>2925</v>
      </c>
      <c r="D6780" s="28" t="s">
        <v>2926</v>
      </c>
      <c r="E6780" s="28" t="s">
        <v>2135</v>
      </c>
      <c r="F6780" s="1" t="s">
        <v>74</v>
      </c>
      <c r="G6780" s="1">
        <v>1</v>
      </c>
      <c r="H6780" s="1" t="s">
        <v>1059</v>
      </c>
      <c r="I6780" s="1" t="s">
        <v>114</v>
      </c>
      <c r="J6780" s="76">
        <v>407</v>
      </c>
      <c r="K6780" s="76">
        <v>2431839</v>
      </c>
      <c r="L6780" s="29">
        <v>46160</v>
      </c>
      <c r="M6780" s="29" t="s">
        <v>4163</v>
      </c>
      <c r="N6780" s="1" t="s">
        <v>478</v>
      </c>
      <c r="O6780" s="28" t="s">
        <v>1495</v>
      </c>
      <c r="P6780" s="1" t="s">
        <v>323</v>
      </c>
      <c r="Q6780" s="76">
        <v>10</v>
      </c>
      <c r="R6780" s="1"/>
      <c r="S6780" s="76">
        <v>6</v>
      </c>
      <c r="T6780" s="1" t="s">
        <v>115</v>
      </c>
      <c r="U6780" s="1"/>
      <c r="V6780" s="1"/>
      <c r="AC6780" s="93">
        <v>25</v>
      </c>
      <c r="AD6780" s="69">
        <v>260</v>
      </c>
      <c r="AE6780" s="33"/>
      <c r="AF6780" s="33"/>
      <c r="AG6780" s="33"/>
      <c r="AX6780" s="37">
        <f t="shared" si="322"/>
        <v>46167</v>
      </c>
      <c r="AY6780" s="1"/>
      <c r="AZ6780" s="1"/>
      <c r="BA6780" s="31"/>
      <c r="BB6780" s="31"/>
      <c r="BC6780" s="1"/>
      <c r="BD6780" s="1"/>
      <c r="BE6780" s="1"/>
      <c r="BF6780" s="1"/>
      <c r="BG6780" s="1"/>
      <c r="BT6780" s="37">
        <f t="shared" si="321"/>
        <v>46188</v>
      </c>
      <c r="BU6780" s="31"/>
      <c r="BW6780" s="33"/>
      <c r="BX6780" s="1"/>
      <c r="BY6780" s="1"/>
      <c r="BZ6780" s="1"/>
      <c r="CA6780" s="1"/>
      <c r="CB6780" s="1"/>
      <c r="CC6780" s="1"/>
      <c r="CE6780" s="1"/>
      <c r="CF6780" s="1"/>
      <c r="CG6780" s="1"/>
      <c r="CH6780" s="1"/>
      <c r="CI6780" s="1"/>
      <c r="CJ6780" s="1"/>
      <c r="CK6780" s="1"/>
      <c r="CL6780" s="1"/>
      <c r="CM6780" s="1"/>
      <c r="CN6780" s="1"/>
      <c r="CO6780" s="1"/>
    </row>
    <row r="6781" spans="1:93" ht="30" customHeight="1" x14ac:dyDescent="0.2">
      <c r="A6781" s="1">
        <v>6775</v>
      </c>
      <c r="B6781" s="1" t="s">
        <v>2927</v>
      </c>
      <c r="C6781" s="1" t="s">
        <v>2928</v>
      </c>
      <c r="D6781" s="28" t="s">
        <v>2929</v>
      </c>
      <c r="E6781" s="28" t="s">
        <v>1954</v>
      </c>
      <c r="F6781" s="1" t="s">
        <v>74</v>
      </c>
      <c r="G6781" s="1">
        <v>4</v>
      </c>
      <c r="H6781" s="1" t="s">
        <v>1059</v>
      </c>
      <c r="I6781" s="1" t="s">
        <v>114</v>
      </c>
      <c r="J6781" s="76">
        <v>403</v>
      </c>
      <c r="K6781" s="76">
        <v>2431847</v>
      </c>
      <c r="L6781" s="29">
        <v>46160</v>
      </c>
      <c r="M6781" s="29" t="s">
        <v>4163</v>
      </c>
      <c r="N6781" s="1" t="s">
        <v>478</v>
      </c>
      <c r="O6781" s="28" t="s">
        <v>1495</v>
      </c>
      <c r="P6781" s="1" t="s">
        <v>323</v>
      </c>
      <c r="Q6781" s="76">
        <v>9</v>
      </c>
      <c r="R6781" s="1"/>
      <c r="S6781" s="76"/>
      <c r="T6781" s="1" t="s">
        <v>115</v>
      </c>
      <c r="U6781" s="1"/>
      <c r="V6781" s="1"/>
      <c r="AC6781" s="93">
        <v>25.5</v>
      </c>
      <c r="AD6781" s="69">
        <v>240</v>
      </c>
      <c r="AE6781" s="33"/>
      <c r="AF6781" s="33"/>
      <c r="AG6781" s="33"/>
      <c r="AX6781" s="37">
        <f t="shared" si="322"/>
        <v>46167</v>
      </c>
      <c r="AY6781" s="1"/>
      <c r="AZ6781" s="1"/>
      <c r="BA6781" s="31"/>
      <c r="BB6781" s="31"/>
      <c r="BC6781" s="1"/>
      <c r="BD6781" s="1"/>
      <c r="BE6781" s="1"/>
      <c r="BF6781" s="1"/>
      <c r="BG6781" s="1"/>
      <c r="BT6781" s="37">
        <f t="shared" si="321"/>
        <v>46188</v>
      </c>
      <c r="BU6781" s="31"/>
      <c r="BW6781" s="33"/>
      <c r="BX6781" s="1"/>
      <c r="BY6781" s="1"/>
      <c r="BZ6781" s="1"/>
      <c r="CA6781" s="1"/>
      <c r="CB6781" s="1"/>
      <c r="CC6781" s="1"/>
      <c r="CE6781" s="1"/>
      <c r="CF6781" s="1"/>
      <c r="CG6781" s="1"/>
      <c r="CH6781" s="1"/>
      <c r="CI6781" s="1"/>
      <c r="CJ6781" s="1"/>
      <c r="CK6781" s="1"/>
      <c r="CL6781" s="1"/>
      <c r="CM6781" s="1"/>
      <c r="CN6781" s="1"/>
      <c r="CO6781" s="1"/>
    </row>
    <row r="6782" spans="1:93" ht="30" customHeight="1" x14ac:dyDescent="0.2">
      <c r="A6782" s="1">
        <v>6776</v>
      </c>
      <c r="B6782" s="1" t="s">
        <v>2927</v>
      </c>
      <c r="C6782" s="1" t="s">
        <v>2928</v>
      </c>
      <c r="D6782" s="28" t="s">
        <v>2929</v>
      </c>
      <c r="E6782" s="28" t="s">
        <v>1954</v>
      </c>
      <c r="F6782" s="1" t="s">
        <v>74</v>
      </c>
      <c r="G6782" s="1">
        <v>4</v>
      </c>
      <c r="H6782" s="1" t="s">
        <v>1059</v>
      </c>
      <c r="I6782" s="1" t="s">
        <v>114</v>
      </c>
      <c r="J6782" s="76">
        <v>303</v>
      </c>
      <c r="K6782" s="76">
        <v>2431851</v>
      </c>
      <c r="L6782" s="29">
        <v>46160</v>
      </c>
      <c r="M6782" s="29" t="s">
        <v>4163</v>
      </c>
      <c r="N6782" s="1" t="s">
        <v>478</v>
      </c>
      <c r="O6782" s="28" t="s">
        <v>1495</v>
      </c>
      <c r="P6782" s="1" t="s">
        <v>323</v>
      </c>
      <c r="Q6782" s="76">
        <v>6</v>
      </c>
      <c r="R6782" s="1"/>
      <c r="S6782" s="76"/>
      <c r="T6782" s="1" t="s">
        <v>115</v>
      </c>
      <c r="U6782" s="1"/>
      <c r="V6782" s="1"/>
      <c r="AC6782" s="93">
        <v>26.5</v>
      </c>
      <c r="AD6782" s="69">
        <v>260</v>
      </c>
      <c r="AE6782" s="33"/>
      <c r="AF6782" s="33"/>
      <c r="AG6782" s="33"/>
      <c r="AX6782" s="37">
        <f t="shared" si="322"/>
        <v>46167</v>
      </c>
      <c r="AY6782" s="1"/>
      <c r="AZ6782" s="1"/>
      <c r="BA6782" s="31"/>
      <c r="BB6782" s="31"/>
      <c r="BC6782" s="1"/>
      <c r="BD6782" s="1"/>
      <c r="BE6782" s="1"/>
      <c r="BF6782" s="1"/>
      <c r="BG6782" s="1"/>
      <c r="BT6782" s="37">
        <f t="shared" si="321"/>
        <v>46188</v>
      </c>
      <c r="BU6782" s="31"/>
      <c r="BW6782" s="33"/>
      <c r="BX6782" s="1"/>
      <c r="BY6782" s="1"/>
      <c r="BZ6782" s="1"/>
      <c r="CA6782" s="1"/>
      <c r="CB6782" s="1"/>
      <c r="CC6782" s="1"/>
      <c r="CE6782" s="1"/>
      <c r="CF6782" s="1"/>
      <c r="CG6782" s="1"/>
      <c r="CH6782" s="1"/>
      <c r="CI6782" s="1"/>
      <c r="CJ6782" s="1"/>
      <c r="CK6782" s="1"/>
      <c r="CL6782" s="1"/>
      <c r="CM6782" s="1"/>
      <c r="CN6782" s="1"/>
      <c r="CO6782" s="1"/>
    </row>
    <row r="6783" spans="1:93" ht="30" customHeight="1" x14ac:dyDescent="0.2">
      <c r="A6783" s="1">
        <v>6777</v>
      </c>
      <c r="B6783" s="1" t="s">
        <v>2908</v>
      </c>
      <c r="C6783" s="1" t="s">
        <v>2930</v>
      </c>
      <c r="D6783" s="28" t="s">
        <v>2931</v>
      </c>
      <c r="E6783" s="28" t="s">
        <v>2911</v>
      </c>
      <c r="F6783" s="1" t="s">
        <v>74</v>
      </c>
      <c r="G6783" s="1">
        <v>7</v>
      </c>
      <c r="H6783" s="1" t="s">
        <v>4209</v>
      </c>
      <c r="I6783" s="1" t="s">
        <v>114</v>
      </c>
      <c r="J6783" s="76">
        <v>403</v>
      </c>
      <c r="K6783" s="76">
        <v>2431790</v>
      </c>
      <c r="L6783" s="29">
        <v>46159</v>
      </c>
      <c r="M6783" s="29" t="s">
        <v>4163</v>
      </c>
      <c r="N6783" s="1" t="s">
        <v>478</v>
      </c>
      <c r="O6783" s="28" t="s">
        <v>1495</v>
      </c>
      <c r="P6783" s="1" t="s">
        <v>322</v>
      </c>
      <c r="Q6783" s="76">
        <v>9</v>
      </c>
      <c r="R6783" s="1"/>
      <c r="S6783" s="76">
        <v>6</v>
      </c>
      <c r="T6783" s="1" t="s">
        <v>115</v>
      </c>
      <c r="U6783" s="1"/>
      <c r="V6783" s="1"/>
      <c r="AC6783" s="93">
        <v>28</v>
      </c>
      <c r="AD6783" s="69">
        <v>260</v>
      </c>
      <c r="AE6783" s="33"/>
      <c r="AF6783" s="33"/>
      <c r="AG6783" s="33"/>
      <c r="AX6783" s="37">
        <f t="shared" si="322"/>
        <v>46166</v>
      </c>
      <c r="AY6783" s="1"/>
      <c r="AZ6783" s="1"/>
      <c r="BA6783" s="31"/>
      <c r="BB6783" s="31"/>
      <c r="BC6783" s="1"/>
      <c r="BD6783" s="1"/>
      <c r="BE6783" s="1"/>
      <c r="BF6783" s="1"/>
      <c r="BG6783" s="1"/>
      <c r="BT6783" s="37">
        <f t="shared" si="321"/>
        <v>46187</v>
      </c>
      <c r="BU6783" s="31"/>
      <c r="BW6783" s="33"/>
      <c r="BX6783" s="1"/>
      <c r="BY6783" s="1"/>
      <c r="BZ6783" s="1"/>
      <c r="CA6783" s="1"/>
      <c r="CB6783" s="1"/>
      <c r="CC6783" s="1"/>
      <c r="CE6783" s="1"/>
      <c r="CF6783" s="1"/>
      <c r="CG6783" s="1"/>
      <c r="CH6783" s="1"/>
      <c r="CI6783" s="1"/>
      <c r="CJ6783" s="1"/>
      <c r="CK6783" s="1"/>
      <c r="CL6783" s="1"/>
      <c r="CM6783" s="1"/>
      <c r="CN6783" s="1"/>
      <c r="CO6783" s="1"/>
    </row>
    <row r="6784" spans="1:93" ht="30" customHeight="1" x14ac:dyDescent="0.2">
      <c r="A6784" s="1">
        <v>6778</v>
      </c>
      <c r="B6784" s="1" t="s">
        <v>2908</v>
      </c>
      <c r="C6784" s="1" t="s">
        <v>2930</v>
      </c>
      <c r="D6784" s="28" t="s">
        <v>2931</v>
      </c>
      <c r="E6784" s="28" t="s">
        <v>2911</v>
      </c>
      <c r="F6784" s="1" t="s">
        <v>74</v>
      </c>
      <c r="G6784" s="1">
        <v>7</v>
      </c>
      <c r="H6784" s="1" t="s">
        <v>4209</v>
      </c>
      <c r="I6784" s="1" t="s">
        <v>114</v>
      </c>
      <c r="J6784" s="76">
        <v>303</v>
      </c>
      <c r="K6784" s="76">
        <v>2422853</v>
      </c>
      <c r="L6784" s="29">
        <v>46159</v>
      </c>
      <c r="M6784" s="29" t="s">
        <v>4163</v>
      </c>
      <c r="N6784" s="1" t="s">
        <v>478</v>
      </c>
      <c r="O6784" s="28" t="s">
        <v>1495</v>
      </c>
      <c r="P6784" s="1" t="s">
        <v>322</v>
      </c>
      <c r="Q6784" s="76">
        <v>8</v>
      </c>
      <c r="R6784" s="1"/>
      <c r="S6784" s="76"/>
      <c r="T6784" s="1" t="s">
        <v>115</v>
      </c>
      <c r="U6784" s="1"/>
      <c r="V6784" s="1"/>
      <c r="AC6784" s="93">
        <v>28.5</v>
      </c>
      <c r="AD6784" s="69">
        <v>240</v>
      </c>
      <c r="AE6784" s="33"/>
      <c r="AF6784" s="33"/>
      <c r="AG6784" s="33"/>
      <c r="AX6784" s="37">
        <f t="shared" si="322"/>
        <v>46166</v>
      </c>
      <c r="AY6784" s="1"/>
      <c r="AZ6784" s="1"/>
      <c r="BA6784" s="31"/>
      <c r="BB6784" s="31"/>
      <c r="BC6784" s="1"/>
      <c r="BD6784" s="1"/>
      <c r="BE6784" s="1"/>
      <c r="BF6784" s="1"/>
      <c r="BG6784" s="1"/>
      <c r="BT6784" s="37">
        <f t="shared" si="321"/>
        <v>46187</v>
      </c>
      <c r="BU6784" s="31"/>
      <c r="BW6784" s="33"/>
      <c r="BX6784" s="1"/>
      <c r="BY6784" s="1"/>
      <c r="BZ6784" s="1"/>
      <c r="CA6784" s="1"/>
      <c r="CB6784" s="1"/>
      <c r="CC6784" s="1"/>
      <c r="CE6784" s="1"/>
      <c r="CF6784" s="1"/>
      <c r="CG6784" s="1"/>
      <c r="CH6784" s="1"/>
      <c r="CI6784" s="1"/>
      <c r="CJ6784" s="1"/>
      <c r="CK6784" s="1"/>
      <c r="CL6784" s="1"/>
      <c r="CM6784" s="1"/>
      <c r="CN6784" s="1"/>
      <c r="CO6784" s="1"/>
    </row>
    <row r="6785" spans="1:93" ht="30" customHeight="1" x14ac:dyDescent="0.2">
      <c r="A6785" s="1">
        <v>6779</v>
      </c>
      <c r="B6785" s="1" t="s">
        <v>2908</v>
      </c>
      <c r="C6785" s="1" t="s">
        <v>2930</v>
      </c>
      <c r="D6785" s="28" t="s">
        <v>2931</v>
      </c>
      <c r="E6785" s="28" t="s">
        <v>2911</v>
      </c>
      <c r="F6785" s="1" t="s">
        <v>74</v>
      </c>
      <c r="G6785" s="1">
        <v>7</v>
      </c>
      <c r="H6785" s="1" t="s">
        <v>4209</v>
      </c>
      <c r="I6785" s="1" t="s">
        <v>114</v>
      </c>
      <c r="J6785" s="76">
        <v>551</v>
      </c>
      <c r="K6785" s="76">
        <v>2422854</v>
      </c>
      <c r="L6785" s="29">
        <v>46159</v>
      </c>
      <c r="M6785" s="29" t="s">
        <v>4163</v>
      </c>
      <c r="N6785" s="1" t="s">
        <v>478</v>
      </c>
      <c r="O6785" s="28" t="s">
        <v>1495</v>
      </c>
      <c r="P6785" s="1" t="s">
        <v>322</v>
      </c>
      <c r="Q6785" s="76">
        <v>12</v>
      </c>
      <c r="R6785" s="1"/>
      <c r="S6785" s="76"/>
      <c r="T6785" s="1" t="s">
        <v>115</v>
      </c>
      <c r="U6785" s="1"/>
      <c r="V6785" s="1"/>
      <c r="AC6785" s="93">
        <v>28</v>
      </c>
      <c r="AD6785" s="69">
        <v>250</v>
      </c>
      <c r="AE6785" s="33"/>
      <c r="AF6785" s="33"/>
      <c r="AG6785" s="33"/>
      <c r="AX6785" s="37">
        <f t="shared" si="322"/>
        <v>46166</v>
      </c>
      <c r="AY6785" s="1"/>
      <c r="AZ6785" s="1"/>
      <c r="BA6785" s="31"/>
      <c r="BB6785" s="31"/>
      <c r="BC6785" s="1"/>
      <c r="BD6785" s="1"/>
      <c r="BE6785" s="1"/>
      <c r="BF6785" s="1"/>
      <c r="BG6785" s="1"/>
      <c r="BT6785" s="37">
        <f t="shared" si="321"/>
        <v>46187</v>
      </c>
      <c r="BU6785" s="31"/>
      <c r="BW6785" s="33"/>
      <c r="BX6785" s="1"/>
      <c r="BY6785" s="1"/>
      <c r="BZ6785" s="1"/>
      <c r="CA6785" s="1"/>
      <c r="CB6785" s="1"/>
      <c r="CC6785" s="1"/>
      <c r="CE6785" s="1"/>
      <c r="CF6785" s="1"/>
      <c r="CG6785" s="1"/>
      <c r="CH6785" s="1"/>
      <c r="CI6785" s="1"/>
      <c r="CJ6785" s="1"/>
      <c r="CK6785" s="1"/>
      <c r="CL6785" s="1"/>
      <c r="CM6785" s="1"/>
      <c r="CN6785" s="1"/>
      <c r="CO6785" s="1"/>
    </row>
    <row r="6786" spans="1:93" ht="30" customHeight="1" x14ac:dyDescent="0.2">
      <c r="A6786" s="1">
        <v>6780</v>
      </c>
      <c r="B6786" s="1" t="s">
        <v>2908</v>
      </c>
      <c r="C6786" s="1" t="s">
        <v>2930</v>
      </c>
      <c r="D6786" s="28" t="s">
        <v>2931</v>
      </c>
      <c r="E6786" s="28" t="s">
        <v>2911</v>
      </c>
      <c r="F6786" s="1" t="s">
        <v>74</v>
      </c>
      <c r="G6786" s="1">
        <v>7</v>
      </c>
      <c r="H6786" s="1" t="s">
        <v>4209</v>
      </c>
      <c r="I6786" s="1" t="s">
        <v>114</v>
      </c>
      <c r="J6786" s="76">
        <v>553</v>
      </c>
      <c r="K6786" s="76">
        <v>2431794</v>
      </c>
      <c r="L6786" s="29">
        <v>46159</v>
      </c>
      <c r="M6786" s="29" t="s">
        <v>4163</v>
      </c>
      <c r="N6786" s="1" t="s">
        <v>478</v>
      </c>
      <c r="O6786" s="28" t="s">
        <v>1495</v>
      </c>
      <c r="P6786" s="1" t="s">
        <v>322</v>
      </c>
      <c r="Q6786" s="76">
        <v>11</v>
      </c>
      <c r="R6786" s="1"/>
      <c r="S6786" s="76"/>
      <c r="T6786" s="1" t="s">
        <v>115</v>
      </c>
      <c r="U6786" s="1"/>
      <c r="V6786" s="1"/>
      <c r="AC6786" s="93">
        <v>27</v>
      </c>
      <c r="AD6786" s="69">
        <v>260</v>
      </c>
      <c r="AE6786" s="33"/>
      <c r="AF6786" s="33"/>
      <c r="AG6786" s="33"/>
      <c r="AX6786" s="37">
        <f t="shared" si="322"/>
        <v>46166</v>
      </c>
      <c r="AY6786" s="1"/>
      <c r="AZ6786" s="1"/>
      <c r="BA6786" s="31"/>
      <c r="BB6786" s="31"/>
      <c r="BC6786" s="1"/>
      <c r="BD6786" s="1"/>
      <c r="BE6786" s="1"/>
      <c r="BF6786" s="1"/>
      <c r="BG6786" s="1"/>
      <c r="BT6786" s="37">
        <f t="shared" si="321"/>
        <v>46187</v>
      </c>
      <c r="BU6786" s="31"/>
      <c r="BW6786" s="33"/>
      <c r="BX6786" s="1"/>
      <c r="BY6786" s="1"/>
      <c r="BZ6786" s="1"/>
      <c r="CA6786" s="1"/>
      <c r="CB6786" s="1"/>
      <c r="CC6786" s="1"/>
      <c r="CE6786" s="1"/>
      <c r="CF6786" s="1"/>
      <c r="CG6786" s="1"/>
      <c r="CH6786" s="1"/>
      <c r="CI6786" s="1"/>
      <c r="CJ6786" s="1"/>
      <c r="CK6786" s="1"/>
      <c r="CL6786" s="1"/>
      <c r="CM6786" s="1"/>
      <c r="CN6786" s="1"/>
      <c r="CO6786" s="1"/>
    </row>
    <row r="6787" spans="1:93" ht="30" customHeight="1" x14ac:dyDescent="0.2">
      <c r="A6787" s="1">
        <v>6781</v>
      </c>
      <c r="B6787" s="1" t="s">
        <v>2908</v>
      </c>
      <c r="C6787" s="1" t="s">
        <v>2930</v>
      </c>
      <c r="D6787" s="28" t="s">
        <v>2931</v>
      </c>
      <c r="E6787" s="28" t="s">
        <v>2911</v>
      </c>
      <c r="F6787" s="1" t="s">
        <v>74</v>
      </c>
      <c r="G6787" s="1">
        <v>7</v>
      </c>
      <c r="H6787" s="1" t="s">
        <v>4209</v>
      </c>
      <c r="I6787" s="1" t="s">
        <v>114</v>
      </c>
      <c r="J6787" s="76">
        <v>415</v>
      </c>
      <c r="K6787" s="76">
        <v>2431793</v>
      </c>
      <c r="L6787" s="29">
        <v>46159</v>
      </c>
      <c r="M6787" s="29" t="s">
        <v>4163</v>
      </c>
      <c r="N6787" s="1" t="s">
        <v>478</v>
      </c>
      <c r="O6787" s="28" t="s">
        <v>1495</v>
      </c>
      <c r="P6787" s="1" t="s">
        <v>322</v>
      </c>
      <c r="Q6787" s="76">
        <v>10</v>
      </c>
      <c r="R6787" s="1"/>
      <c r="S6787" s="76"/>
      <c r="T6787" s="1" t="s">
        <v>115</v>
      </c>
      <c r="U6787" s="1"/>
      <c r="V6787" s="1"/>
      <c r="AC6787" s="93">
        <v>27.5</v>
      </c>
      <c r="AD6787" s="69">
        <v>250</v>
      </c>
      <c r="AE6787" s="33"/>
      <c r="AF6787" s="33"/>
      <c r="AG6787" s="33"/>
      <c r="AX6787" s="37">
        <f t="shared" si="322"/>
        <v>46166</v>
      </c>
      <c r="AY6787" s="1"/>
      <c r="AZ6787" s="1"/>
      <c r="BA6787" s="31"/>
      <c r="BB6787" s="31"/>
      <c r="BC6787" s="1"/>
      <c r="BD6787" s="1"/>
      <c r="BE6787" s="1"/>
      <c r="BF6787" s="1"/>
      <c r="BG6787" s="1"/>
      <c r="BT6787" s="37">
        <f t="shared" si="321"/>
        <v>46187</v>
      </c>
      <c r="BU6787" s="31"/>
      <c r="BW6787" s="33"/>
      <c r="BX6787" s="1"/>
      <c r="BY6787" s="1"/>
      <c r="BZ6787" s="1"/>
      <c r="CA6787" s="1"/>
      <c r="CB6787" s="1"/>
      <c r="CC6787" s="1"/>
      <c r="CE6787" s="1"/>
      <c r="CF6787" s="1"/>
      <c r="CG6787" s="1"/>
      <c r="CH6787" s="1"/>
      <c r="CI6787" s="1"/>
      <c r="CJ6787" s="1"/>
      <c r="CK6787" s="1"/>
      <c r="CL6787" s="1"/>
      <c r="CM6787" s="1"/>
      <c r="CN6787" s="1"/>
      <c r="CO6787" s="1"/>
    </row>
    <row r="6788" spans="1:93" ht="30" customHeight="1" x14ac:dyDescent="0.2">
      <c r="A6788" s="1">
        <v>6782</v>
      </c>
      <c r="B6788" s="1" t="s">
        <v>2908</v>
      </c>
      <c r="C6788" s="1" t="s">
        <v>2930</v>
      </c>
      <c r="D6788" s="28" t="s">
        <v>2931</v>
      </c>
      <c r="E6788" s="28" t="s">
        <v>2911</v>
      </c>
      <c r="F6788" s="1" t="s">
        <v>74</v>
      </c>
      <c r="G6788" s="1">
        <v>7</v>
      </c>
      <c r="H6788" s="1" t="s">
        <v>4209</v>
      </c>
      <c r="I6788" s="1" t="s">
        <v>114</v>
      </c>
      <c r="J6788" s="76">
        <v>274</v>
      </c>
      <c r="K6788" s="76">
        <v>2431795</v>
      </c>
      <c r="L6788" s="29">
        <v>46159</v>
      </c>
      <c r="M6788" s="29" t="s">
        <v>4163</v>
      </c>
      <c r="N6788" s="1" t="s">
        <v>478</v>
      </c>
      <c r="O6788" s="28" t="s">
        <v>105</v>
      </c>
      <c r="P6788" s="1" t="s">
        <v>322</v>
      </c>
      <c r="Q6788" s="76">
        <v>8</v>
      </c>
      <c r="R6788" s="1"/>
      <c r="S6788" s="76">
        <v>6</v>
      </c>
      <c r="T6788" s="1" t="s">
        <v>115</v>
      </c>
      <c r="U6788" s="1"/>
      <c r="V6788" s="1"/>
      <c r="AC6788" s="93">
        <v>28.5</v>
      </c>
      <c r="AD6788" s="69">
        <v>230</v>
      </c>
      <c r="AE6788" s="33"/>
      <c r="AF6788" s="33"/>
      <c r="AG6788" s="33"/>
      <c r="AX6788" s="37">
        <f t="shared" si="322"/>
        <v>46166</v>
      </c>
      <c r="AY6788" s="1"/>
      <c r="AZ6788" s="1"/>
      <c r="BA6788" s="31"/>
      <c r="BB6788" s="31"/>
      <c r="BC6788" s="1"/>
      <c r="BD6788" s="1"/>
      <c r="BE6788" s="1"/>
      <c r="BF6788" s="1"/>
      <c r="BG6788" s="1"/>
      <c r="BT6788" s="37">
        <f t="shared" si="321"/>
        <v>46187</v>
      </c>
      <c r="BU6788" s="31"/>
      <c r="BW6788" s="33"/>
      <c r="BX6788" s="1"/>
      <c r="BY6788" s="1"/>
      <c r="BZ6788" s="1"/>
      <c r="CA6788" s="1"/>
      <c r="CB6788" s="1"/>
      <c r="CC6788" s="1"/>
      <c r="CE6788" s="1"/>
      <c r="CF6788" s="1"/>
      <c r="CG6788" s="1"/>
      <c r="CH6788" s="1"/>
      <c r="CI6788" s="1"/>
      <c r="CJ6788" s="1"/>
      <c r="CK6788" s="1"/>
      <c r="CL6788" s="1"/>
      <c r="CM6788" s="1"/>
      <c r="CN6788" s="1"/>
      <c r="CO6788" s="1"/>
    </row>
    <row r="6789" spans="1:93" ht="30" customHeight="1" x14ac:dyDescent="0.2">
      <c r="A6789" s="1">
        <v>6783</v>
      </c>
      <c r="B6789" s="1" t="s">
        <v>2908</v>
      </c>
      <c r="C6789" s="1" t="s">
        <v>2930</v>
      </c>
      <c r="D6789" s="28" t="s">
        <v>2931</v>
      </c>
      <c r="E6789" s="28" t="s">
        <v>2911</v>
      </c>
      <c r="F6789" s="1" t="s">
        <v>74</v>
      </c>
      <c r="G6789" s="1">
        <v>7</v>
      </c>
      <c r="H6789" s="1" t="s">
        <v>4209</v>
      </c>
      <c r="I6789" s="1" t="s">
        <v>114</v>
      </c>
      <c r="J6789" s="76">
        <v>287</v>
      </c>
      <c r="K6789" s="76">
        <v>2431798</v>
      </c>
      <c r="L6789" s="29">
        <v>46159</v>
      </c>
      <c r="M6789" s="29" t="s">
        <v>4163</v>
      </c>
      <c r="N6789" s="1" t="s">
        <v>478</v>
      </c>
      <c r="O6789" s="28" t="s">
        <v>105</v>
      </c>
      <c r="P6789" s="1" t="s">
        <v>322</v>
      </c>
      <c r="Q6789" s="76">
        <v>8</v>
      </c>
      <c r="R6789" s="1"/>
      <c r="S6789" s="76"/>
      <c r="T6789" s="1" t="s">
        <v>115</v>
      </c>
      <c r="U6789" s="1"/>
      <c r="V6789" s="1"/>
      <c r="AC6789" s="93">
        <v>28</v>
      </c>
      <c r="AD6789" s="69">
        <v>220</v>
      </c>
      <c r="AE6789" s="33"/>
      <c r="AF6789" s="33"/>
      <c r="AG6789" s="33"/>
      <c r="AX6789" s="37">
        <f t="shared" si="322"/>
        <v>46166</v>
      </c>
      <c r="AY6789" s="1"/>
      <c r="AZ6789" s="1"/>
      <c r="BA6789" s="31"/>
      <c r="BB6789" s="31"/>
      <c r="BC6789" s="1"/>
      <c r="BD6789" s="1"/>
      <c r="BE6789" s="1"/>
      <c r="BF6789" s="1"/>
      <c r="BG6789" s="1"/>
      <c r="BT6789" s="37">
        <f t="shared" si="321"/>
        <v>46187</v>
      </c>
      <c r="BU6789" s="31"/>
      <c r="BW6789" s="33"/>
      <c r="BX6789" s="1"/>
      <c r="BY6789" s="1"/>
      <c r="BZ6789" s="1"/>
      <c r="CA6789" s="1"/>
      <c r="CB6789" s="1"/>
      <c r="CC6789" s="1"/>
      <c r="CE6789" s="1"/>
      <c r="CF6789" s="1"/>
      <c r="CG6789" s="1"/>
      <c r="CH6789" s="1"/>
      <c r="CI6789" s="1"/>
      <c r="CJ6789" s="1"/>
      <c r="CK6789" s="1"/>
      <c r="CL6789" s="1"/>
      <c r="CM6789" s="1"/>
      <c r="CN6789" s="1"/>
      <c r="CO6789" s="1"/>
    </row>
    <row r="6790" spans="1:93" ht="30" customHeight="1" x14ac:dyDescent="0.2">
      <c r="A6790" s="1">
        <v>6784</v>
      </c>
      <c r="B6790" s="1" t="s">
        <v>2908</v>
      </c>
      <c r="C6790" s="1" t="s">
        <v>2930</v>
      </c>
      <c r="D6790" s="28" t="s">
        <v>2931</v>
      </c>
      <c r="E6790" s="28" t="s">
        <v>2911</v>
      </c>
      <c r="F6790" s="1" t="s">
        <v>74</v>
      </c>
      <c r="G6790" s="1">
        <v>7</v>
      </c>
      <c r="H6790" s="1" t="s">
        <v>4209</v>
      </c>
      <c r="I6790" s="1" t="s">
        <v>114</v>
      </c>
      <c r="J6790" s="76">
        <v>557</v>
      </c>
      <c r="K6790" s="76">
        <v>2422855</v>
      </c>
      <c r="L6790" s="29">
        <v>46159</v>
      </c>
      <c r="M6790" s="29" t="s">
        <v>4163</v>
      </c>
      <c r="N6790" s="1" t="s">
        <v>478</v>
      </c>
      <c r="O6790" s="28" t="s">
        <v>105</v>
      </c>
      <c r="P6790" s="1" t="s">
        <v>322</v>
      </c>
      <c r="Q6790" s="76">
        <v>12</v>
      </c>
      <c r="R6790" s="1"/>
      <c r="S6790" s="76"/>
      <c r="T6790" s="1" t="s">
        <v>115</v>
      </c>
      <c r="U6790" s="1"/>
      <c r="V6790" s="1"/>
      <c r="AC6790" s="93">
        <v>28.5</v>
      </c>
      <c r="AD6790" s="69">
        <v>230</v>
      </c>
      <c r="AE6790" s="33"/>
      <c r="AF6790" s="33"/>
      <c r="AG6790" s="33"/>
      <c r="AX6790" s="37">
        <f t="shared" si="322"/>
        <v>46166</v>
      </c>
      <c r="AY6790" s="1"/>
      <c r="AZ6790" s="1"/>
      <c r="BA6790" s="31"/>
      <c r="BB6790" s="31"/>
      <c r="BC6790" s="1"/>
      <c r="BD6790" s="1"/>
      <c r="BE6790" s="1"/>
      <c r="BF6790" s="1"/>
      <c r="BG6790" s="1"/>
      <c r="BT6790" s="37">
        <f t="shared" si="321"/>
        <v>46187</v>
      </c>
      <c r="BU6790" s="31"/>
      <c r="BW6790" s="33"/>
      <c r="BX6790" s="1"/>
      <c r="BY6790" s="1"/>
      <c r="BZ6790" s="1"/>
      <c r="CA6790" s="1"/>
      <c r="CB6790" s="1"/>
      <c r="CC6790" s="1"/>
      <c r="CE6790" s="1"/>
      <c r="CF6790" s="1"/>
      <c r="CG6790" s="1"/>
      <c r="CH6790" s="1"/>
      <c r="CI6790" s="1"/>
      <c r="CJ6790" s="1"/>
      <c r="CK6790" s="1"/>
      <c r="CL6790" s="1"/>
      <c r="CM6790" s="1"/>
      <c r="CN6790" s="1"/>
      <c r="CO6790" s="1"/>
    </row>
    <row r="6791" spans="1:93" ht="30" customHeight="1" x14ac:dyDescent="0.2">
      <c r="A6791" s="1">
        <v>6785</v>
      </c>
      <c r="B6791" s="1" t="s">
        <v>2908</v>
      </c>
      <c r="C6791" s="1" t="s">
        <v>2930</v>
      </c>
      <c r="D6791" s="28" t="s">
        <v>2931</v>
      </c>
      <c r="E6791" s="28" t="s">
        <v>2911</v>
      </c>
      <c r="F6791" s="1" t="s">
        <v>74</v>
      </c>
      <c r="G6791" s="1">
        <v>7</v>
      </c>
      <c r="H6791" s="1" t="s">
        <v>4209</v>
      </c>
      <c r="I6791" s="1" t="s">
        <v>114</v>
      </c>
      <c r="J6791" s="76">
        <v>302</v>
      </c>
      <c r="K6791" s="76">
        <v>2431799</v>
      </c>
      <c r="L6791" s="29">
        <v>46159</v>
      </c>
      <c r="M6791" s="29" t="s">
        <v>4163</v>
      </c>
      <c r="N6791" s="1" t="s">
        <v>478</v>
      </c>
      <c r="O6791" s="28" t="s">
        <v>105</v>
      </c>
      <c r="P6791" s="1" t="s">
        <v>322</v>
      </c>
      <c r="Q6791" s="76">
        <v>8</v>
      </c>
      <c r="R6791" s="1"/>
      <c r="S6791" s="76"/>
      <c r="T6791" s="1" t="s">
        <v>115</v>
      </c>
      <c r="U6791" s="1"/>
      <c r="V6791" s="1"/>
      <c r="AC6791" s="93">
        <v>29</v>
      </c>
      <c r="AD6791" s="69">
        <v>220</v>
      </c>
      <c r="AE6791" s="33"/>
      <c r="AF6791" s="33"/>
      <c r="AG6791" s="33"/>
      <c r="AX6791" s="37">
        <f t="shared" si="322"/>
        <v>46166</v>
      </c>
      <c r="AY6791" s="1"/>
      <c r="AZ6791" s="1"/>
      <c r="BA6791" s="31"/>
      <c r="BB6791" s="31"/>
      <c r="BC6791" s="1"/>
      <c r="BD6791" s="1"/>
      <c r="BE6791" s="1"/>
      <c r="BF6791" s="1"/>
      <c r="BG6791" s="1"/>
      <c r="BT6791" s="37">
        <f t="shared" ref="BT6791:BT6854" si="323">IF(L6791=0, 0, L6791+28)</f>
        <v>46187</v>
      </c>
      <c r="BU6791" s="31"/>
      <c r="BW6791" s="33"/>
      <c r="BX6791" s="1"/>
      <c r="BY6791" s="1"/>
      <c r="BZ6791" s="1"/>
      <c r="CA6791" s="1"/>
      <c r="CB6791" s="1"/>
      <c r="CC6791" s="1"/>
      <c r="CE6791" s="1"/>
      <c r="CF6791" s="1"/>
      <c r="CG6791" s="1"/>
      <c r="CH6791" s="1"/>
      <c r="CI6791" s="1"/>
      <c r="CJ6791" s="1"/>
      <c r="CK6791" s="1"/>
      <c r="CL6791" s="1"/>
      <c r="CM6791" s="1"/>
      <c r="CN6791" s="1"/>
      <c r="CO6791" s="1"/>
    </row>
    <row r="6792" spans="1:93" ht="30" customHeight="1" x14ac:dyDescent="0.2">
      <c r="A6792" s="1">
        <v>6786</v>
      </c>
      <c r="B6792" s="1" t="s">
        <v>2908</v>
      </c>
      <c r="C6792" s="1" t="s">
        <v>2930</v>
      </c>
      <c r="D6792" s="28" t="s">
        <v>2931</v>
      </c>
      <c r="E6792" s="28" t="s">
        <v>2911</v>
      </c>
      <c r="F6792" s="1" t="s">
        <v>74</v>
      </c>
      <c r="G6792" s="1">
        <v>7</v>
      </c>
      <c r="H6792" s="1" t="s">
        <v>4209</v>
      </c>
      <c r="I6792" s="1" t="s">
        <v>114</v>
      </c>
      <c r="J6792" s="76">
        <v>554</v>
      </c>
      <c r="K6792" s="76">
        <v>2422857</v>
      </c>
      <c r="L6792" s="29">
        <v>46159</v>
      </c>
      <c r="M6792" s="29" t="s">
        <v>4163</v>
      </c>
      <c r="N6792" s="1" t="s">
        <v>478</v>
      </c>
      <c r="O6792" s="28" t="s">
        <v>105</v>
      </c>
      <c r="P6792" s="1" t="s">
        <v>322</v>
      </c>
      <c r="Q6792" s="76">
        <v>12</v>
      </c>
      <c r="R6792" s="1"/>
      <c r="S6792" s="76"/>
      <c r="T6792" s="1" t="s">
        <v>115</v>
      </c>
      <c r="U6792" s="1"/>
      <c r="V6792" s="1"/>
      <c r="AC6792" s="93">
        <v>28</v>
      </c>
      <c r="AD6792" s="69">
        <v>230</v>
      </c>
      <c r="AE6792" s="33"/>
      <c r="AF6792" s="33"/>
      <c r="AG6792" s="33"/>
      <c r="AX6792" s="37">
        <f t="shared" si="322"/>
        <v>46166</v>
      </c>
      <c r="AY6792" s="1"/>
      <c r="AZ6792" s="1"/>
      <c r="BA6792" s="31"/>
      <c r="BB6792" s="31"/>
      <c r="BC6792" s="1"/>
      <c r="BD6792" s="1"/>
      <c r="BE6792" s="1"/>
      <c r="BF6792" s="1"/>
      <c r="BG6792" s="1"/>
      <c r="BT6792" s="37">
        <f t="shared" si="323"/>
        <v>46187</v>
      </c>
      <c r="BU6792" s="31"/>
      <c r="BW6792" s="33"/>
      <c r="BX6792" s="1"/>
      <c r="BY6792" s="1"/>
      <c r="BZ6792" s="1"/>
      <c r="CA6792" s="1"/>
      <c r="CB6792" s="1"/>
      <c r="CC6792" s="1"/>
      <c r="CE6792" s="1"/>
      <c r="CF6792" s="1"/>
      <c r="CG6792" s="1"/>
      <c r="CH6792" s="1"/>
      <c r="CI6792" s="1"/>
      <c r="CJ6792" s="1"/>
      <c r="CK6792" s="1"/>
      <c r="CL6792" s="1"/>
      <c r="CM6792" s="1"/>
      <c r="CN6792" s="1"/>
      <c r="CO6792" s="1"/>
    </row>
    <row r="6793" spans="1:93" ht="30" customHeight="1" x14ac:dyDescent="0.2">
      <c r="A6793" s="1">
        <v>6787</v>
      </c>
      <c r="B6793" s="1" t="s">
        <v>2908</v>
      </c>
      <c r="C6793" s="1" t="s">
        <v>2930</v>
      </c>
      <c r="D6793" s="28" t="s">
        <v>2931</v>
      </c>
      <c r="E6793" s="28" t="s">
        <v>2911</v>
      </c>
      <c r="F6793" s="1" t="s">
        <v>74</v>
      </c>
      <c r="G6793" s="1">
        <v>7</v>
      </c>
      <c r="H6793" s="1" t="s">
        <v>4209</v>
      </c>
      <c r="I6793" s="1" t="s">
        <v>114</v>
      </c>
      <c r="J6793" s="76">
        <v>273</v>
      </c>
      <c r="K6793" s="76">
        <v>2431800</v>
      </c>
      <c r="L6793" s="29">
        <v>46159</v>
      </c>
      <c r="M6793" s="29" t="s">
        <v>4163</v>
      </c>
      <c r="N6793" s="1" t="s">
        <v>478</v>
      </c>
      <c r="O6793" s="28" t="s">
        <v>105</v>
      </c>
      <c r="P6793" s="1" t="s">
        <v>322</v>
      </c>
      <c r="Q6793" s="76">
        <v>8</v>
      </c>
      <c r="R6793" s="1"/>
      <c r="S6793" s="76"/>
      <c r="T6793" s="1" t="s">
        <v>115</v>
      </c>
      <c r="U6793" s="1"/>
      <c r="V6793" s="1"/>
      <c r="AC6793" s="93">
        <v>28</v>
      </c>
      <c r="AD6793" s="69">
        <v>230</v>
      </c>
      <c r="AE6793" s="33"/>
      <c r="AF6793" s="33"/>
      <c r="AG6793" s="33"/>
      <c r="AX6793" s="37">
        <f t="shared" si="322"/>
        <v>46166</v>
      </c>
      <c r="AY6793" s="1"/>
      <c r="AZ6793" s="1"/>
      <c r="BA6793" s="31"/>
      <c r="BB6793" s="31"/>
      <c r="BC6793" s="1"/>
      <c r="BD6793" s="1"/>
      <c r="BE6793" s="1"/>
      <c r="BF6793" s="1"/>
      <c r="BG6793" s="1"/>
      <c r="BT6793" s="37">
        <f t="shared" si="323"/>
        <v>46187</v>
      </c>
      <c r="BU6793" s="31"/>
      <c r="BW6793" s="33"/>
      <c r="BX6793" s="1"/>
      <c r="BY6793" s="1"/>
      <c r="BZ6793" s="1"/>
      <c r="CA6793" s="1"/>
      <c r="CB6793" s="1"/>
      <c r="CC6793" s="1"/>
      <c r="CE6793" s="1"/>
      <c r="CF6793" s="1"/>
      <c r="CG6793" s="1"/>
      <c r="CH6793" s="1"/>
      <c r="CI6793" s="1"/>
      <c r="CJ6793" s="1"/>
      <c r="CK6793" s="1"/>
      <c r="CL6793" s="1"/>
      <c r="CM6793" s="1"/>
      <c r="CN6793" s="1"/>
      <c r="CO6793" s="1"/>
    </row>
    <row r="6794" spans="1:93" ht="30" customHeight="1" x14ac:dyDescent="0.2">
      <c r="A6794" s="1">
        <v>6788</v>
      </c>
      <c r="B6794" s="1" t="s">
        <v>2908</v>
      </c>
      <c r="C6794" s="1" t="s">
        <v>2930</v>
      </c>
      <c r="D6794" s="28" t="s">
        <v>2931</v>
      </c>
      <c r="E6794" s="28" t="s">
        <v>2911</v>
      </c>
      <c r="F6794" s="1" t="s">
        <v>74</v>
      </c>
      <c r="G6794" s="1">
        <v>7</v>
      </c>
      <c r="H6794" s="1" t="s">
        <v>4209</v>
      </c>
      <c r="I6794" s="1" t="s">
        <v>114</v>
      </c>
      <c r="J6794" s="76">
        <v>393</v>
      </c>
      <c r="K6794" s="76">
        <v>2422858</v>
      </c>
      <c r="L6794" s="29">
        <v>46159</v>
      </c>
      <c r="M6794" s="29" t="s">
        <v>4163</v>
      </c>
      <c r="N6794" s="1" t="s">
        <v>478</v>
      </c>
      <c r="O6794" s="28" t="s">
        <v>105</v>
      </c>
      <c r="P6794" s="1" t="s">
        <v>322</v>
      </c>
      <c r="Q6794" s="76">
        <v>9</v>
      </c>
      <c r="R6794" s="1"/>
      <c r="S6794" s="76"/>
      <c r="T6794" s="1" t="s">
        <v>115</v>
      </c>
      <c r="U6794" s="1"/>
      <c r="V6794" s="1"/>
      <c r="AC6794" s="93">
        <v>28</v>
      </c>
      <c r="AD6794" s="69">
        <v>220</v>
      </c>
      <c r="AE6794" s="33"/>
      <c r="AF6794" s="33"/>
      <c r="AG6794" s="33"/>
      <c r="AX6794" s="37">
        <f t="shared" si="322"/>
        <v>46166</v>
      </c>
      <c r="AY6794" s="1"/>
      <c r="AZ6794" s="1"/>
      <c r="BA6794" s="31"/>
      <c r="BB6794" s="31"/>
      <c r="BC6794" s="1"/>
      <c r="BD6794" s="1"/>
      <c r="BE6794" s="1"/>
      <c r="BF6794" s="1"/>
      <c r="BG6794" s="1"/>
      <c r="BT6794" s="37">
        <f t="shared" si="323"/>
        <v>46187</v>
      </c>
      <c r="BU6794" s="31"/>
      <c r="BW6794" s="33"/>
      <c r="BX6794" s="1"/>
      <c r="BY6794" s="1"/>
      <c r="BZ6794" s="1"/>
      <c r="CA6794" s="1"/>
      <c r="CB6794" s="1"/>
      <c r="CC6794" s="1"/>
      <c r="CE6794" s="1"/>
      <c r="CF6794" s="1"/>
      <c r="CG6794" s="1"/>
      <c r="CH6794" s="1"/>
      <c r="CI6794" s="1"/>
      <c r="CJ6794" s="1"/>
      <c r="CK6794" s="1"/>
      <c r="CL6794" s="1"/>
      <c r="CM6794" s="1"/>
      <c r="CN6794" s="1"/>
      <c r="CO6794" s="1"/>
    </row>
    <row r="6795" spans="1:93" ht="30" customHeight="1" x14ac:dyDescent="0.2">
      <c r="A6795" s="1">
        <v>6789</v>
      </c>
      <c r="B6795" s="1" t="s">
        <v>2908</v>
      </c>
      <c r="C6795" s="1" t="s">
        <v>2930</v>
      </c>
      <c r="D6795" s="28" t="s">
        <v>2931</v>
      </c>
      <c r="E6795" s="28" t="s">
        <v>2911</v>
      </c>
      <c r="F6795" s="1" t="s">
        <v>74</v>
      </c>
      <c r="G6795" s="1">
        <v>7</v>
      </c>
      <c r="H6795" s="1" t="s">
        <v>4209</v>
      </c>
      <c r="I6795" s="1" t="s">
        <v>114</v>
      </c>
      <c r="J6795" s="76">
        <v>403</v>
      </c>
      <c r="K6795" s="76">
        <v>2431801</v>
      </c>
      <c r="L6795" s="29">
        <v>46159</v>
      </c>
      <c r="M6795" s="29" t="s">
        <v>4163</v>
      </c>
      <c r="N6795" s="1" t="s">
        <v>478</v>
      </c>
      <c r="O6795" s="28" t="s">
        <v>105</v>
      </c>
      <c r="P6795" s="1" t="s">
        <v>322</v>
      </c>
      <c r="Q6795" s="76">
        <v>9</v>
      </c>
      <c r="R6795" s="1"/>
      <c r="S6795" s="76"/>
      <c r="T6795" s="1" t="s">
        <v>115</v>
      </c>
      <c r="U6795" s="1"/>
      <c r="V6795" s="1"/>
      <c r="AC6795" s="93">
        <v>28.5</v>
      </c>
      <c r="AD6795" s="69">
        <v>210</v>
      </c>
      <c r="AE6795" s="33"/>
      <c r="AF6795" s="33"/>
      <c r="AG6795" s="33"/>
      <c r="AX6795" s="37">
        <f t="shared" si="322"/>
        <v>46166</v>
      </c>
      <c r="AY6795" s="1"/>
      <c r="AZ6795" s="1"/>
      <c r="BA6795" s="31"/>
      <c r="BB6795" s="31"/>
      <c r="BC6795" s="1"/>
      <c r="BD6795" s="1"/>
      <c r="BE6795" s="1"/>
      <c r="BF6795" s="1"/>
      <c r="BG6795" s="1"/>
      <c r="BT6795" s="37">
        <f t="shared" si="323"/>
        <v>46187</v>
      </c>
      <c r="BU6795" s="31"/>
      <c r="BW6795" s="33"/>
      <c r="BX6795" s="1"/>
      <c r="BY6795" s="1"/>
      <c r="BZ6795" s="1"/>
      <c r="CA6795" s="1"/>
      <c r="CB6795" s="1"/>
      <c r="CC6795" s="1"/>
      <c r="CE6795" s="1"/>
      <c r="CF6795" s="1"/>
      <c r="CG6795" s="1"/>
      <c r="CH6795" s="1"/>
      <c r="CI6795" s="1"/>
      <c r="CJ6795" s="1"/>
      <c r="CK6795" s="1"/>
      <c r="CL6795" s="1"/>
      <c r="CM6795" s="1"/>
      <c r="CN6795" s="1"/>
      <c r="CO6795" s="1"/>
    </row>
    <row r="6796" spans="1:93" ht="30" customHeight="1" x14ac:dyDescent="0.2">
      <c r="A6796" s="1">
        <v>6790</v>
      </c>
      <c r="B6796" s="1" t="s">
        <v>2908</v>
      </c>
      <c r="C6796" s="1" t="s">
        <v>2930</v>
      </c>
      <c r="D6796" s="28" t="s">
        <v>2931</v>
      </c>
      <c r="E6796" s="28" t="s">
        <v>2911</v>
      </c>
      <c r="F6796" s="1" t="s">
        <v>74</v>
      </c>
      <c r="G6796" s="1">
        <v>7</v>
      </c>
      <c r="H6796" s="1" t="s">
        <v>4209</v>
      </c>
      <c r="I6796" s="1" t="s">
        <v>114</v>
      </c>
      <c r="J6796" s="76">
        <v>551</v>
      </c>
      <c r="K6796" s="76">
        <v>2422859</v>
      </c>
      <c r="L6796" s="29">
        <v>46159</v>
      </c>
      <c r="M6796" s="29" t="s">
        <v>4163</v>
      </c>
      <c r="N6796" s="1" t="s">
        <v>478</v>
      </c>
      <c r="O6796" s="28" t="s">
        <v>105</v>
      </c>
      <c r="P6796" s="1" t="s">
        <v>322</v>
      </c>
      <c r="Q6796" s="76">
        <v>12</v>
      </c>
      <c r="R6796" s="1"/>
      <c r="S6796" s="76"/>
      <c r="T6796" s="1" t="s">
        <v>115</v>
      </c>
      <c r="U6796" s="1"/>
      <c r="V6796" s="1"/>
      <c r="AC6796" s="93">
        <v>27.5</v>
      </c>
      <c r="AD6796" s="69">
        <v>220</v>
      </c>
      <c r="AE6796" s="33"/>
      <c r="AF6796" s="33"/>
      <c r="AG6796" s="33"/>
      <c r="AX6796" s="37">
        <f t="shared" si="322"/>
        <v>46166</v>
      </c>
      <c r="AY6796" s="1"/>
      <c r="AZ6796" s="1"/>
      <c r="BA6796" s="31"/>
      <c r="BB6796" s="31"/>
      <c r="BC6796" s="1"/>
      <c r="BD6796" s="1"/>
      <c r="BE6796" s="1"/>
      <c r="BF6796" s="1"/>
      <c r="BG6796" s="1"/>
      <c r="BT6796" s="37">
        <f t="shared" si="323"/>
        <v>46187</v>
      </c>
      <c r="BU6796" s="31"/>
      <c r="BW6796" s="33"/>
      <c r="BX6796" s="1"/>
      <c r="BY6796" s="1"/>
      <c r="BZ6796" s="1"/>
      <c r="CA6796" s="1"/>
      <c r="CB6796" s="1"/>
      <c r="CC6796" s="1"/>
      <c r="CE6796" s="1"/>
      <c r="CF6796" s="1"/>
      <c r="CG6796" s="1"/>
      <c r="CH6796" s="1"/>
      <c r="CI6796" s="1"/>
      <c r="CJ6796" s="1"/>
      <c r="CK6796" s="1"/>
      <c r="CL6796" s="1"/>
      <c r="CM6796" s="1"/>
      <c r="CN6796" s="1"/>
      <c r="CO6796" s="1"/>
    </row>
    <row r="6797" spans="1:93" ht="30" customHeight="1" x14ac:dyDescent="0.2">
      <c r="A6797" s="1">
        <v>6791</v>
      </c>
      <c r="B6797" s="1" t="s">
        <v>2908</v>
      </c>
      <c r="C6797" s="1" t="s">
        <v>2930</v>
      </c>
      <c r="D6797" s="28" t="s">
        <v>2931</v>
      </c>
      <c r="E6797" s="28" t="s">
        <v>2911</v>
      </c>
      <c r="F6797" s="1" t="s">
        <v>74</v>
      </c>
      <c r="G6797" s="1">
        <v>7</v>
      </c>
      <c r="H6797" s="1" t="s">
        <v>4209</v>
      </c>
      <c r="I6797" s="1" t="s">
        <v>114</v>
      </c>
      <c r="J6797" s="76">
        <v>303</v>
      </c>
      <c r="K6797" s="76">
        <v>2431802</v>
      </c>
      <c r="L6797" s="29">
        <v>46159</v>
      </c>
      <c r="M6797" s="29" t="s">
        <v>4163</v>
      </c>
      <c r="N6797" s="1" t="s">
        <v>478</v>
      </c>
      <c r="O6797" s="28" t="s">
        <v>105</v>
      </c>
      <c r="P6797" s="1" t="s">
        <v>322</v>
      </c>
      <c r="Q6797" s="76">
        <v>8</v>
      </c>
      <c r="R6797" s="1"/>
      <c r="S6797" s="76"/>
      <c r="T6797" s="1" t="s">
        <v>115</v>
      </c>
      <c r="U6797" s="1"/>
      <c r="V6797" s="1"/>
      <c r="AC6797" s="93">
        <v>28</v>
      </c>
      <c r="AD6797" s="69">
        <v>230</v>
      </c>
      <c r="AE6797" s="33"/>
      <c r="AF6797" s="33"/>
      <c r="AG6797" s="33"/>
      <c r="AX6797" s="37">
        <f t="shared" si="322"/>
        <v>46166</v>
      </c>
      <c r="AY6797" s="1"/>
      <c r="AZ6797" s="1"/>
      <c r="BA6797" s="31"/>
      <c r="BB6797" s="31"/>
      <c r="BC6797" s="1"/>
      <c r="BD6797" s="1"/>
      <c r="BE6797" s="1"/>
      <c r="BF6797" s="1"/>
      <c r="BG6797" s="1"/>
      <c r="BT6797" s="37">
        <f t="shared" si="323"/>
        <v>46187</v>
      </c>
      <c r="BU6797" s="31"/>
      <c r="BW6797" s="33"/>
      <c r="BX6797" s="1"/>
      <c r="BY6797" s="1"/>
      <c r="BZ6797" s="1"/>
      <c r="CA6797" s="1"/>
      <c r="CB6797" s="1"/>
      <c r="CC6797" s="1"/>
      <c r="CE6797" s="1"/>
      <c r="CF6797" s="1"/>
      <c r="CG6797" s="1"/>
      <c r="CH6797" s="1"/>
      <c r="CI6797" s="1"/>
      <c r="CJ6797" s="1"/>
      <c r="CK6797" s="1"/>
      <c r="CL6797" s="1"/>
      <c r="CM6797" s="1"/>
      <c r="CN6797" s="1"/>
      <c r="CO6797" s="1"/>
    </row>
    <row r="6798" spans="1:93" ht="30" customHeight="1" x14ac:dyDescent="0.2">
      <c r="A6798" s="1">
        <v>6792</v>
      </c>
      <c r="B6798" s="1" t="s">
        <v>2908</v>
      </c>
      <c r="C6798" s="1" t="s">
        <v>2930</v>
      </c>
      <c r="D6798" s="28" t="s">
        <v>2931</v>
      </c>
      <c r="E6798" s="28" t="s">
        <v>2911</v>
      </c>
      <c r="F6798" s="1" t="s">
        <v>74</v>
      </c>
      <c r="G6798" s="1">
        <v>7</v>
      </c>
      <c r="H6798" s="1" t="s">
        <v>4209</v>
      </c>
      <c r="I6798" s="1" t="s">
        <v>114</v>
      </c>
      <c r="J6798" s="76">
        <v>407</v>
      </c>
      <c r="K6798" s="76">
        <v>2431803</v>
      </c>
      <c r="L6798" s="29">
        <v>46159</v>
      </c>
      <c r="M6798" s="29" t="s">
        <v>4163</v>
      </c>
      <c r="N6798" s="1" t="s">
        <v>478</v>
      </c>
      <c r="O6798" s="28" t="s">
        <v>105</v>
      </c>
      <c r="P6798" s="1" t="s">
        <v>322</v>
      </c>
      <c r="Q6798" s="76">
        <v>9</v>
      </c>
      <c r="R6798" s="1"/>
      <c r="S6798" s="76"/>
      <c r="T6798" s="1" t="s">
        <v>115</v>
      </c>
      <c r="U6798" s="1"/>
      <c r="V6798" s="1"/>
      <c r="AC6798" s="93">
        <v>27</v>
      </c>
      <c r="AD6798" s="69">
        <v>220</v>
      </c>
      <c r="AE6798" s="33"/>
      <c r="AF6798" s="33"/>
      <c r="AG6798" s="33"/>
      <c r="AX6798" s="37">
        <f t="shared" si="322"/>
        <v>46166</v>
      </c>
      <c r="AY6798" s="1"/>
      <c r="AZ6798" s="1"/>
      <c r="BA6798" s="31"/>
      <c r="BB6798" s="31"/>
      <c r="BC6798" s="1"/>
      <c r="BD6798" s="1"/>
      <c r="BE6798" s="1"/>
      <c r="BF6798" s="1"/>
      <c r="BG6798" s="1"/>
      <c r="BT6798" s="37">
        <f t="shared" si="323"/>
        <v>46187</v>
      </c>
      <c r="BU6798" s="31"/>
      <c r="BW6798" s="33"/>
      <c r="BX6798" s="1"/>
      <c r="BY6798" s="1"/>
      <c r="BZ6798" s="1"/>
      <c r="CA6798" s="1"/>
      <c r="CB6798" s="1"/>
      <c r="CC6798" s="1"/>
      <c r="CE6798" s="1"/>
      <c r="CF6798" s="1"/>
      <c r="CG6798" s="1"/>
      <c r="CH6798" s="1"/>
      <c r="CI6798" s="1"/>
      <c r="CJ6798" s="1"/>
      <c r="CK6798" s="1"/>
      <c r="CL6798" s="1"/>
      <c r="CM6798" s="1"/>
      <c r="CN6798" s="1"/>
      <c r="CO6798" s="1"/>
    </row>
    <row r="6799" spans="1:93" ht="30" customHeight="1" x14ac:dyDescent="0.2">
      <c r="A6799" s="1">
        <v>6793</v>
      </c>
      <c r="B6799" s="1" t="s">
        <v>2908</v>
      </c>
      <c r="C6799" s="1" t="s">
        <v>2930</v>
      </c>
      <c r="D6799" s="28" t="s">
        <v>2931</v>
      </c>
      <c r="E6799" s="28" t="s">
        <v>2911</v>
      </c>
      <c r="F6799" s="1" t="s">
        <v>74</v>
      </c>
      <c r="G6799" s="1">
        <v>7</v>
      </c>
      <c r="H6799" s="1" t="s">
        <v>4209</v>
      </c>
      <c r="I6799" s="1" t="s">
        <v>114</v>
      </c>
      <c r="J6799" s="76">
        <v>274</v>
      </c>
      <c r="K6799" s="76">
        <v>2431804</v>
      </c>
      <c r="L6799" s="29">
        <v>46159</v>
      </c>
      <c r="M6799" s="29" t="s">
        <v>4163</v>
      </c>
      <c r="N6799" s="1" t="s">
        <v>478</v>
      </c>
      <c r="O6799" s="28" t="s">
        <v>105</v>
      </c>
      <c r="P6799" s="1" t="s">
        <v>322</v>
      </c>
      <c r="Q6799" s="76">
        <v>8</v>
      </c>
      <c r="R6799" s="1"/>
      <c r="S6799" s="76">
        <v>6</v>
      </c>
      <c r="T6799" s="1" t="s">
        <v>115</v>
      </c>
      <c r="U6799" s="1"/>
      <c r="V6799" s="1"/>
      <c r="AC6799" s="93">
        <v>27</v>
      </c>
      <c r="AD6799" s="69">
        <v>230</v>
      </c>
      <c r="AE6799" s="33"/>
      <c r="AF6799" s="33"/>
      <c r="AG6799" s="33"/>
      <c r="AX6799" s="37">
        <f t="shared" si="322"/>
        <v>46166</v>
      </c>
      <c r="AY6799" s="1"/>
      <c r="AZ6799" s="1"/>
      <c r="BA6799" s="31"/>
      <c r="BB6799" s="31"/>
      <c r="BC6799" s="1"/>
      <c r="BD6799" s="1"/>
      <c r="BE6799" s="1"/>
      <c r="BF6799" s="1"/>
      <c r="BG6799" s="1"/>
      <c r="BT6799" s="37">
        <f t="shared" si="323"/>
        <v>46187</v>
      </c>
      <c r="BU6799" s="31"/>
      <c r="BW6799" s="33"/>
      <c r="BX6799" s="1"/>
      <c r="BY6799" s="1"/>
      <c r="BZ6799" s="1"/>
      <c r="CA6799" s="1"/>
      <c r="CB6799" s="1"/>
      <c r="CC6799" s="1"/>
      <c r="CE6799" s="1"/>
      <c r="CF6799" s="1"/>
      <c r="CG6799" s="1"/>
      <c r="CH6799" s="1"/>
      <c r="CI6799" s="1"/>
      <c r="CJ6799" s="1"/>
      <c r="CK6799" s="1"/>
      <c r="CL6799" s="1"/>
      <c r="CM6799" s="1"/>
      <c r="CN6799" s="1"/>
      <c r="CO6799" s="1"/>
    </row>
    <row r="6800" spans="1:93" ht="30" customHeight="1" x14ac:dyDescent="0.2">
      <c r="A6800" s="1">
        <v>6794</v>
      </c>
      <c r="B6800" s="1" t="s">
        <v>2908</v>
      </c>
      <c r="C6800" s="1" t="s">
        <v>2930</v>
      </c>
      <c r="D6800" s="28" t="s">
        <v>2931</v>
      </c>
      <c r="E6800" s="28" t="s">
        <v>2911</v>
      </c>
      <c r="F6800" s="1" t="s">
        <v>74</v>
      </c>
      <c r="G6800" s="1">
        <v>7</v>
      </c>
      <c r="H6800" s="1" t="s">
        <v>4209</v>
      </c>
      <c r="I6800" s="1" t="s">
        <v>114</v>
      </c>
      <c r="J6800" s="76">
        <v>557</v>
      </c>
      <c r="K6800" s="76">
        <v>2422860</v>
      </c>
      <c r="L6800" s="29">
        <v>46159</v>
      </c>
      <c r="M6800" s="29" t="s">
        <v>4163</v>
      </c>
      <c r="N6800" s="1" t="s">
        <v>478</v>
      </c>
      <c r="O6800" s="28" t="s">
        <v>105</v>
      </c>
      <c r="P6800" s="1" t="s">
        <v>322</v>
      </c>
      <c r="Q6800" s="76">
        <v>12</v>
      </c>
      <c r="R6800" s="1"/>
      <c r="S6800" s="76"/>
      <c r="T6800" s="1" t="s">
        <v>115</v>
      </c>
      <c r="U6800" s="1"/>
      <c r="V6800" s="1"/>
      <c r="AC6800" s="93">
        <v>24.74</v>
      </c>
      <c r="AD6800" s="69">
        <v>240</v>
      </c>
      <c r="AE6800" s="33"/>
      <c r="AF6800" s="33"/>
      <c r="AG6800" s="33"/>
      <c r="AX6800" s="37">
        <f t="shared" si="322"/>
        <v>46166</v>
      </c>
      <c r="AY6800" s="1"/>
      <c r="AZ6800" s="1"/>
      <c r="BA6800" s="31"/>
      <c r="BB6800" s="31"/>
      <c r="BC6800" s="1"/>
      <c r="BD6800" s="1"/>
      <c r="BE6800" s="1"/>
      <c r="BF6800" s="1"/>
      <c r="BG6800" s="1"/>
      <c r="BT6800" s="37">
        <f t="shared" si="323"/>
        <v>46187</v>
      </c>
      <c r="BU6800" s="31"/>
      <c r="BW6800" s="33"/>
      <c r="BX6800" s="1"/>
      <c r="BY6800" s="1"/>
      <c r="BZ6800" s="1"/>
      <c r="CA6800" s="1"/>
      <c r="CB6800" s="1"/>
      <c r="CC6800" s="1"/>
      <c r="CE6800" s="1"/>
      <c r="CF6800" s="1"/>
      <c r="CG6800" s="1"/>
      <c r="CH6800" s="1"/>
      <c r="CI6800" s="1"/>
      <c r="CJ6800" s="1"/>
      <c r="CK6800" s="1"/>
      <c r="CL6800" s="1"/>
      <c r="CM6800" s="1"/>
      <c r="CN6800" s="1"/>
      <c r="CO6800" s="1"/>
    </row>
    <row r="6801" spans="1:93" ht="30" customHeight="1" x14ac:dyDescent="0.2">
      <c r="A6801" s="1">
        <v>6795</v>
      </c>
      <c r="B6801" s="1" t="s">
        <v>2908</v>
      </c>
      <c r="C6801" s="1" t="s">
        <v>2930</v>
      </c>
      <c r="D6801" s="28" t="s">
        <v>2931</v>
      </c>
      <c r="E6801" s="28" t="s">
        <v>2911</v>
      </c>
      <c r="F6801" s="1" t="s">
        <v>74</v>
      </c>
      <c r="G6801" s="1">
        <v>7</v>
      </c>
      <c r="H6801" s="1" t="s">
        <v>4209</v>
      </c>
      <c r="I6801" s="1" t="s">
        <v>114</v>
      </c>
      <c r="J6801" s="76">
        <v>554</v>
      </c>
      <c r="K6801" s="76">
        <v>2431806</v>
      </c>
      <c r="L6801" s="29">
        <v>46159</v>
      </c>
      <c r="M6801" s="29" t="s">
        <v>4163</v>
      </c>
      <c r="N6801" s="1" t="s">
        <v>478</v>
      </c>
      <c r="O6801" s="28" t="s">
        <v>105</v>
      </c>
      <c r="P6801" s="1" t="s">
        <v>322</v>
      </c>
      <c r="Q6801" s="76">
        <v>12</v>
      </c>
      <c r="R6801" s="1"/>
      <c r="S6801" s="76"/>
      <c r="T6801" s="1" t="s">
        <v>115</v>
      </c>
      <c r="U6801" s="1"/>
      <c r="V6801" s="1"/>
      <c r="AC6801" s="93">
        <v>26</v>
      </c>
      <c r="AD6801" s="69">
        <v>210</v>
      </c>
      <c r="AE6801" s="33"/>
      <c r="AF6801" s="33"/>
      <c r="AG6801" s="33"/>
      <c r="AX6801" s="37">
        <f t="shared" si="322"/>
        <v>46166</v>
      </c>
      <c r="AY6801" s="1"/>
      <c r="AZ6801" s="1"/>
      <c r="BA6801" s="31"/>
      <c r="BB6801" s="31"/>
      <c r="BC6801" s="1"/>
      <c r="BD6801" s="1"/>
      <c r="BE6801" s="1"/>
      <c r="BF6801" s="1"/>
      <c r="BG6801" s="1"/>
      <c r="BT6801" s="37">
        <f t="shared" si="323"/>
        <v>46187</v>
      </c>
      <c r="BU6801" s="31"/>
      <c r="BW6801" s="33"/>
      <c r="BX6801" s="1"/>
      <c r="BY6801" s="1"/>
      <c r="BZ6801" s="1"/>
      <c r="CA6801" s="1"/>
      <c r="CB6801" s="1"/>
      <c r="CC6801" s="1"/>
      <c r="CE6801" s="1"/>
      <c r="CF6801" s="1"/>
      <c r="CG6801" s="1"/>
      <c r="CH6801" s="1"/>
      <c r="CI6801" s="1"/>
      <c r="CJ6801" s="1"/>
      <c r="CK6801" s="1"/>
      <c r="CL6801" s="1"/>
      <c r="CM6801" s="1"/>
      <c r="CN6801" s="1"/>
      <c r="CO6801" s="1"/>
    </row>
    <row r="6802" spans="1:93" ht="30" customHeight="1" x14ac:dyDescent="0.2">
      <c r="A6802" s="1">
        <v>6796</v>
      </c>
      <c r="B6802" s="1" t="s">
        <v>2908</v>
      </c>
      <c r="C6802" s="1" t="s">
        <v>2930</v>
      </c>
      <c r="D6802" s="28" t="s">
        <v>2931</v>
      </c>
      <c r="E6802" s="28" t="s">
        <v>2911</v>
      </c>
      <c r="F6802" s="1" t="s">
        <v>74</v>
      </c>
      <c r="G6802" s="1">
        <v>7</v>
      </c>
      <c r="H6802" s="1" t="s">
        <v>4209</v>
      </c>
      <c r="I6802" s="1" t="s">
        <v>114</v>
      </c>
      <c r="J6802" s="76">
        <v>415</v>
      </c>
      <c r="K6802" s="76">
        <v>2422861</v>
      </c>
      <c r="L6802" s="29">
        <v>46159</v>
      </c>
      <c r="M6802" s="29" t="s">
        <v>4163</v>
      </c>
      <c r="N6802" s="1" t="s">
        <v>478</v>
      </c>
      <c r="O6802" s="28" t="s">
        <v>105</v>
      </c>
      <c r="P6802" s="1" t="s">
        <v>322</v>
      </c>
      <c r="Q6802" s="76">
        <v>10</v>
      </c>
      <c r="R6802" s="1"/>
      <c r="S6802" s="76"/>
      <c r="T6802" s="1" t="s">
        <v>115</v>
      </c>
      <c r="U6802" s="1"/>
      <c r="V6802" s="1"/>
      <c r="AC6802" s="93">
        <v>25.5</v>
      </c>
      <c r="AD6802" s="69">
        <v>230</v>
      </c>
      <c r="AE6802" s="33"/>
      <c r="AF6802" s="33"/>
      <c r="AG6802" s="33"/>
      <c r="AX6802" s="37">
        <f t="shared" si="322"/>
        <v>46166</v>
      </c>
      <c r="AY6802" s="1"/>
      <c r="AZ6802" s="1"/>
      <c r="BA6802" s="31"/>
      <c r="BB6802" s="31"/>
      <c r="BC6802" s="1"/>
      <c r="BD6802" s="1"/>
      <c r="BE6802" s="1"/>
      <c r="BF6802" s="1"/>
      <c r="BG6802" s="1"/>
      <c r="BT6802" s="37">
        <f t="shared" si="323"/>
        <v>46187</v>
      </c>
      <c r="BU6802" s="31"/>
      <c r="BW6802" s="33"/>
      <c r="BX6802" s="1"/>
      <c r="BY6802" s="1"/>
      <c r="BZ6802" s="1"/>
      <c r="CA6802" s="1"/>
      <c r="CB6802" s="1"/>
      <c r="CC6802" s="1"/>
      <c r="CE6802" s="1"/>
      <c r="CF6802" s="1"/>
      <c r="CG6802" s="1"/>
      <c r="CH6802" s="1"/>
      <c r="CI6802" s="1"/>
      <c r="CJ6802" s="1"/>
      <c r="CK6802" s="1"/>
      <c r="CL6802" s="1"/>
      <c r="CM6802" s="1"/>
      <c r="CN6802" s="1"/>
      <c r="CO6802" s="1"/>
    </row>
    <row r="6803" spans="1:93" ht="30" customHeight="1" x14ac:dyDescent="0.2">
      <c r="A6803" s="1">
        <v>6797</v>
      </c>
      <c r="B6803" s="1" t="s">
        <v>2908</v>
      </c>
      <c r="C6803" s="1" t="s">
        <v>2930</v>
      </c>
      <c r="D6803" s="28" t="s">
        <v>2931</v>
      </c>
      <c r="E6803" s="28" t="s">
        <v>2911</v>
      </c>
      <c r="F6803" s="1" t="s">
        <v>74</v>
      </c>
      <c r="G6803" s="1">
        <v>7</v>
      </c>
      <c r="H6803" s="1" t="s">
        <v>4209</v>
      </c>
      <c r="I6803" s="1" t="s">
        <v>114</v>
      </c>
      <c r="J6803" s="76">
        <v>551</v>
      </c>
      <c r="K6803" s="76">
        <v>2431808</v>
      </c>
      <c r="L6803" s="29">
        <v>46159</v>
      </c>
      <c r="M6803" s="29" t="s">
        <v>4163</v>
      </c>
      <c r="N6803" s="1" t="s">
        <v>478</v>
      </c>
      <c r="O6803" s="28" t="s">
        <v>105</v>
      </c>
      <c r="P6803" s="1" t="s">
        <v>322</v>
      </c>
      <c r="Q6803" s="76">
        <v>12</v>
      </c>
      <c r="R6803" s="1"/>
      <c r="S6803" s="76"/>
      <c r="T6803" s="1" t="s">
        <v>115</v>
      </c>
      <c r="U6803" s="1"/>
      <c r="V6803" s="1"/>
      <c r="AC6803" s="93">
        <v>26</v>
      </c>
      <c r="AD6803" s="69">
        <v>220</v>
      </c>
      <c r="AE6803" s="33"/>
      <c r="AF6803" s="33"/>
      <c r="AG6803" s="33"/>
      <c r="AX6803" s="37">
        <f t="shared" si="322"/>
        <v>46166</v>
      </c>
      <c r="AY6803" s="1"/>
      <c r="AZ6803" s="1"/>
      <c r="BA6803" s="31"/>
      <c r="BB6803" s="31"/>
      <c r="BC6803" s="1"/>
      <c r="BD6803" s="1"/>
      <c r="BE6803" s="1"/>
      <c r="BF6803" s="1"/>
      <c r="BG6803" s="1"/>
      <c r="BT6803" s="37">
        <f t="shared" si="323"/>
        <v>46187</v>
      </c>
      <c r="BU6803" s="31"/>
      <c r="BW6803" s="33"/>
      <c r="BX6803" s="1"/>
      <c r="BY6803" s="1"/>
      <c r="BZ6803" s="1"/>
      <c r="CA6803" s="1"/>
      <c r="CB6803" s="1"/>
      <c r="CC6803" s="1"/>
      <c r="CE6803" s="1"/>
      <c r="CF6803" s="1"/>
      <c r="CG6803" s="1"/>
      <c r="CH6803" s="1"/>
      <c r="CI6803" s="1"/>
      <c r="CJ6803" s="1"/>
      <c r="CK6803" s="1"/>
      <c r="CL6803" s="1"/>
      <c r="CM6803" s="1"/>
      <c r="CN6803" s="1"/>
      <c r="CO6803" s="1"/>
    </row>
    <row r="6804" spans="1:93" ht="30" customHeight="1" x14ac:dyDescent="0.2">
      <c r="A6804" s="1">
        <v>6798</v>
      </c>
      <c r="B6804" s="1" t="s">
        <v>2908</v>
      </c>
      <c r="C6804" s="1" t="s">
        <v>2930</v>
      </c>
      <c r="D6804" s="28" t="s">
        <v>2931</v>
      </c>
      <c r="E6804" s="28" t="s">
        <v>2911</v>
      </c>
      <c r="F6804" s="1" t="s">
        <v>74</v>
      </c>
      <c r="G6804" s="1">
        <v>7</v>
      </c>
      <c r="H6804" s="1" t="s">
        <v>4209</v>
      </c>
      <c r="I6804" s="1" t="s">
        <v>114</v>
      </c>
      <c r="J6804" s="76">
        <v>407</v>
      </c>
      <c r="K6804" s="76">
        <v>2422862</v>
      </c>
      <c r="L6804" s="29">
        <v>46159</v>
      </c>
      <c r="M6804" s="29" t="s">
        <v>4163</v>
      </c>
      <c r="N6804" s="1" t="s">
        <v>478</v>
      </c>
      <c r="O6804" s="28" t="s">
        <v>105</v>
      </c>
      <c r="P6804" s="1" t="s">
        <v>322</v>
      </c>
      <c r="Q6804" s="76">
        <v>10</v>
      </c>
      <c r="R6804" s="1"/>
      <c r="S6804" s="76"/>
      <c r="T6804" s="1" t="s">
        <v>115</v>
      </c>
      <c r="U6804" s="1"/>
      <c r="V6804" s="1"/>
      <c r="AC6804" s="93">
        <v>26.5</v>
      </c>
      <c r="AD6804" s="69">
        <v>240</v>
      </c>
      <c r="AE6804" s="33"/>
      <c r="AF6804" s="33"/>
      <c r="AG6804" s="33"/>
      <c r="AX6804" s="37">
        <f t="shared" si="322"/>
        <v>46166</v>
      </c>
      <c r="AY6804" s="1"/>
      <c r="AZ6804" s="1"/>
      <c r="BA6804" s="31"/>
      <c r="BB6804" s="31"/>
      <c r="BC6804" s="1"/>
      <c r="BD6804" s="1"/>
      <c r="BE6804" s="1"/>
      <c r="BF6804" s="1"/>
      <c r="BG6804" s="1"/>
      <c r="BT6804" s="37">
        <f t="shared" si="323"/>
        <v>46187</v>
      </c>
      <c r="BU6804" s="31"/>
      <c r="BW6804" s="33"/>
      <c r="BX6804" s="1"/>
      <c r="BY6804" s="1"/>
      <c r="BZ6804" s="1"/>
      <c r="CA6804" s="1"/>
      <c r="CB6804" s="1"/>
      <c r="CC6804" s="1"/>
      <c r="CE6804" s="1"/>
      <c r="CF6804" s="1"/>
      <c r="CG6804" s="1"/>
      <c r="CH6804" s="1"/>
      <c r="CI6804" s="1"/>
      <c r="CJ6804" s="1"/>
      <c r="CK6804" s="1"/>
      <c r="CL6804" s="1"/>
      <c r="CM6804" s="1"/>
      <c r="CN6804" s="1"/>
      <c r="CO6804" s="1"/>
    </row>
    <row r="6805" spans="1:93" ht="30" customHeight="1" x14ac:dyDescent="0.2">
      <c r="A6805" s="1">
        <v>6799</v>
      </c>
      <c r="B6805" s="1" t="s">
        <v>2908</v>
      </c>
      <c r="C6805" s="1" t="s">
        <v>2930</v>
      </c>
      <c r="D6805" s="28" t="s">
        <v>2931</v>
      </c>
      <c r="E6805" s="28" t="s">
        <v>2911</v>
      </c>
      <c r="F6805" s="1" t="s">
        <v>74</v>
      </c>
      <c r="G6805" s="1">
        <v>7</v>
      </c>
      <c r="H6805" s="1" t="s">
        <v>4209</v>
      </c>
      <c r="I6805" s="1" t="s">
        <v>114</v>
      </c>
      <c r="J6805" s="76">
        <v>287</v>
      </c>
      <c r="K6805" s="76">
        <v>2422863</v>
      </c>
      <c r="L6805" s="29">
        <v>46159</v>
      </c>
      <c r="M6805" s="29" t="s">
        <v>4163</v>
      </c>
      <c r="N6805" s="1" t="s">
        <v>478</v>
      </c>
      <c r="O6805" s="28" t="s">
        <v>105</v>
      </c>
      <c r="P6805" s="1" t="s">
        <v>322</v>
      </c>
      <c r="Q6805" s="76">
        <v>8</v>
      </c>
      <c r="R6805" s="1"/>
      <c r="S6805" s="76"/>
      <c r="T6805" s="1" t="s">
        <v>115</v>
      </c>
      <c r="U6805" s="1"/>
      <c r="V6805" s="1"/>
      <c r="AC6805" s="93">
        <v>26.5</v>
      </c>
      <c r="AD6805" s="69">
        <v>220</v>
      </c>
      <c r="AE6805" s="33"/>
      <c r="AF6805" s="33"/>
      <c r="AG6805" s="33"/>
      <c r="AX6805" s="37">
        <f t="shared" si="322"/>
        <v>46166</v>
      </c>
      <c r="AY6805" s="1"/>
      <c r="AZ6805" s="1"/>
      <c r="BA6805" s="31"/>
      <c r="BB6805" s="31"/>
      <c r="BC6805" s="1"/>
      <c r="BD6805" s="1"/>
      <c r="BE6805" s="1"/>
      <c r="BF6805" s="1"/>
      <c r="BG6805" s="1"/>
      <c r="BT6805" s="37">
        <f t="shared" si="323"/>
        <v>46187</v>
      </c>
      <c r="BU6805" s="31"/>
      <c r="BW6805" s="33"/>
      <c r="BX6805" s="1"/>
      <c r="BY6805" s="1"/>
      <c r="BZ6805" s="1"/>
      <c r="CA6805" s="1"/>
      <c r="CB6805" s="1"/>
      <c r="CC6805" s="1"/>
      <c r="CE6805" s="1"/>
      <c r="CF6805" s="1"/>
      <c r="CG6805" s="1"/>
      <c r="CH6805" s="1"/>
      <c r="CI6805" s="1"/>
      <c r="CJ6805" s="1"/>
      <c r="CK6805" s="1"/>
      <c r="CL6805" s="1"/>
      <c r="CM6805" s="1"/>
      <c r="CN6805" s="1"/>
      <c r="CO6805" s="1"/>
    </row>
    <row r="6806" spans="1:93" ht="30" customHeight="1" x14ac:dyDescent="0.2">
      <c r="A6806" s="1">
        <v>6800</v>
      </c>
      <c r="B6806" s="1" t="s">
        <v>2908</v>
      </c>
      <c r="C6806" s="1" t="s">
        <v>2930</v>
      </c>
      <c r="D6806" s="28" t="s">
        <v>2931</v>
      </c>
      <c r="E6806" s="28" t="s">
        <v>2911</v>
      </c>
      <c r="F6806" s="1" t="s">
        <v>74</v>
      </c>
      <c r="G6806" s="1">
        <v>7</v>
      </c>
      <c r="H6806" s="1" t="s">
        <v>4209</v>
      </c>
      <c r="I6806" s="1" t="s">
        <v>114</v>
      </c>
      <c r="J6806" s="76">
        <v>403</v>
      </c>
      <c r="K6806" s="76">
        <v>2431809</v>
      </c>
      <c r="L6806" s="29">
        <v>46159</v>
      </c>
      <c r="M6806" s="29" t="s">
        <v>4163</v>
      </c>
      <c r="N6806" s="1" t="s">
        <v>478</v>
      </c>
      <c r="O6806" s="28" t="s">
        <v>105</v>
      </c>
      <c r="P6806" s="1" t="s">
        <v>322</v>
      </c>
      <c r="Q6806" s="76">
        <v>9</v>
      </c>
      <c r="R6806" s="1"/>
      <c r="S6806" s="76"/>
      <c r="T6806" s="1" t="s">
        <v>115</v>
      </c>
      <c r="U6806" s="1"/>
      <c r="V6806" s="1"/>
      <c r="AC6806" s="93">
        <v>25.5</v>
      </c>
      <c r="AD6806" s="69">
        <v>220</v>
      </c>
      <c r="AE6806" s="33"/>
      <c r="AF6806" s="33"/>
      <c r="AG6806" s="33"/>
      <c r="AX6806" s="37">
        <f t="shared" si="322"/>
        <v>46166</v>
      </c>
      <c r="AY6806" s="1"/>
      <c r="AZ6806" s="1"/>
      <c r="BA6806" s="31"/>
      <c r="BB6806" s="31"/>
      <c r="BC6806" s="1"/>
      <c r="BD6806" s="1"/>
      <c r="BE6806" s="1"/>
      <c r="BF6806" s="1"/>
      <c r="BG6806" s="1"/>
      <c r="BT6806" s="37">
        <f t="shared" si="323"/>
        <v>46187</v>
      </c>
      <c r="BU6806" s="31"/>
      <c r="BW6806" s="33"/>
      <c r="BX6806" s="1"/>
      <c r="BY6806" s="1"/>
      <c r="BZ6806" s="1"/>
      <c r="CA6806" s="1"/>
      <c r="CB6806" s="1"/>
      <c r="CC6806" s="1"/>
      <c r="CE6806" s="1"/>
      <c r="CF6806" s="1"/>
      <c r="CG6806" s="1"/>
      <c r="CH6806" s="1"/>
      <c r="CI6806" s="1"/>
      <c r="CJ6806" s="1"/>
      <c r="CK6806" s="1"/>
      <c r="CL6806" s="1"/>
      <c r="CM6806" s="1"/>
      <c r="CN6806" s="1"/>
      <c r="CO6806" s="1"/>
    </row>
    <row r="6807" spans="1:93" ht="30" customHeight="1" x14ac:dyDescent="0.2">
      <c r="A6807" s="1">
        <v>6801</v>
      </c>
      <c r="B6807" s="1" t="s">
        <v>2908</v>
      </c>
      <c r="C6807" s="1" t="s">
        <v>2930</v>
      </c>
      <c r="D6807" s="28" t="s">
        <v>2931</v>
      </c>
      <c r="E6807" s="28" t="s">
        <v>2911</v>
      </c>
      <c r="F6807" s="1" t="s">
        <v>74</v>
      </c>
      <c r="G6807" s="1">
        <v>7</v>
      </c>
      <c r="H6807" s="1" t="s">
        <v>4209</v>
      </c>
      <c r="I6807" s="1" t="s">
        <v>114</v>
      </c>
      <c r="J6807" s="76">
        <v>303</v>
      </c>
      <c r="K6807" s="76">
        <v>2431810</v>
      </c>
      <c r="L6807" s="29">
        <v>46159</v>
      </c>
      <c r="M6807" s="29" t="s">
        <v>4163</v>
      </c>
      <c r="N6807" s="1" t="s">
        <v>478</v>
      </c>
      <c r="O6807" s="28" t="s">
        <v>105</v>
      </c>
      <c r="P6807" s="1" t="s">
        <v>322</v>
      </c>
      <c r="Q6807" s="76">
        <v>8</v>
      </c>
      <c r="R6807" s="1"/>
      <c r="S6807" s="76"/>
      <c r="T6807" s="1" t="s">
        <v>115</v>
      </c>
      <c r="U6807" s="1"/>
      <c r="V6807" s="1"/>
      <c r="AC6807" s="93">
        <v>26</v>
      </c>
      <c r="AD6807" s="69">
        <v>240</v>
      </c>
      <c r="AE6807" s="33"/>
      <c r="AF6807" s="33"/>
      <c r="AG6807" s="33"/>
      <c r="AX6807" s="37">
        <f t="shared" si="322"/>
        <v>46166</v>
      </c>
      <c r="AY6807" s="1"/>
      <c r="AZ6807" s="1"/>
      <c r="BA6807" s="31"/>
      <c r="BB6807" s="31"/>
      <c r="BC6807" s="1"/>
      <c r="BD6807" s="1"/>
      <c r="BE6807" s="1"/>
      <c r="BF6807" s="1"/>
      <c r="BG6807" s="1"/>
      <c r="BT6807" s="37">
        <f t="shared" si="323"/>
        <v>46187</v>
      </c>
      <c r="BU6807" s="31"/>
      <c r="BW6807" s="33"/>
      <c r="BX6807" s="1"/>
      <c r="BY6807" s="1"/>
      <c r="BZ6807" s="1"/>
      <c r="CA6807" s="1"/>
      <c r="CB6807" s="1"/>
      <c r="CC6807" s="1"/>
      <c r="CE6807" s="1"/>
      <c r="CF6807" s="1"/>
      <c r="CG6807" s="1"/>
      <c r="CH6807" s="1"/>
      <c r="CI6807" s="1"/>
      <c r="CJ6807" s="1"/>
      <c r="CK6807" s="1"/>
      <c r="CL6807" s="1"/>
      <c r="CM6807" s="1"/>
      <c r="CN6807" s="1"/>
      <c r="CO6807" s="1"/>
    </row>
    <row r="6808" spans="1:93" ht="30" customHeight="1" x14ac:dyDescent="0.2">
      <c r="A6808" s="1">
        <v>6802</v>
      </c>
      <c r="B6808" s="1" t="s">
        <v>2908</v>
      </c>
      <c r="C6808" s="1" t="s">
        <v>2930</v>
      </c>
      <c r="D6808" s="28" t="s">
        <v>2931</v>
      </c>
      <c r="E6808" s="28" t="s">
        <v>2911</v>
      </c>
      <c r="F6808" s="1" t="s">
        <v>74</v>
      </c>
      <c r="G6808" s="1">
        <v>7</v>
      </c>
      <c r="H6808" s="1" t="s">
        <v>4209</v>
      </c>
      <c r="I6808" s="1" t="s">
        <v>114</v>
      </c>
      <c r="J6808" s="76">
        <v>558</v>
      </c>
      <c r="K6808" s="76">
        <v>2422864</v>
      </c>
      <c r="L6808" s="29">
        <v>46159</v>
      </c>
      <c r="M6808" s="29" t="s">
        <v>4163</v>
      </c>
      <c r="N6808" s="1" t="s">
        <v>478</v>
      </c>
      <c r="O6808" s="28" t="s">
        <v>105</v>
      </c>
      <c r="P6808" s="1" t="s">
        <v>322</v>
      </c>
      <c r="Q6808" s="76">
        <v>12</v>
      </c>
      <c r="R6808" s="1"/>
      <c r="S6808" s="76"/>
      <c r="T6808" s="1" t="s">
        <v>115</v>
      </c>
      <c r="U6808" s="1"/>
      <c r="V6808" s="1"/>
      <c r="AC6808" s="93">
        <v>26</v>
      </c>
      <c r="AD6808" s="69">
        <v>200</v>
      </c>
      <c r="AE6808" s="33"/>
      <c r="AF6808" s="33"/>
      <c r="AG6808" s="33"/>
      <c r="AX6808" s="37">
        <f t="shared" si="322"/>
        <v>46166</v>
      </c>
      <c r="AY6808" s="1"/>
      <c r="AZ6808" s="1"/>
      <c r="BA6808" s="31"/>
      <c r="BB6808" s="31"/>
      <c r="BC6808" s="1"/>
      <c r="BD6808" s="1"/>
      <c r="BE6808" s="1"/>
      <c r="BF6808" s="1"/>
      <c r="BG6808" s="1"/>
      <c r="BT6808" s="37">
        <f t="shared" si="323"/>
        <v>46187</v>
      </c>
      <c r="BU6808" s="31"/>
      <c r="BW6808" s="33"/>
      <c r="BX6808" s="1"/>
      <c r="BY6808" s="1"/>
      <c r="BZ6808" s="1"/>
      <c r="CA6808" s="1"/>
      <c r="CB6808" s="1"/>
      <c r="CC6808" s="1"/>
      <c r="CE6808" s="1"/>
      <c r="CF6808" s="1"/>
      <c r="CG6808" s="1"/>
      <c r="CH6808" s="1"/>
      <c r="CI6808" s="1"/>
      <c r="CJ6808" s="1"/>
      <c r="CK6808" s="1"/>
      <c r="CL6808" s="1"/>
      <c r="CM6808" s="1"/>
      <c r="CN6808" s="1"/>
      <c r="CO6808" s="1"/>
    </row>
    <row r="6809" spans="1:93" ht="30" customHeight="1" x14ac:dyDescent="0.2">
      <c r="A6809" s="1">
        <v>6803</v>
      </c>
      <c r="B6809" s="1" t="s">
        <v>2908</v>
      </c>
      <c r="C6809" s="1" t="s">
        <v>2930</v>
      </c>
      <c r="D6809" s="28" t="s">
        <v>2931</v>
      </c>
      <c r="E6809" s="28" t="s">
        <v>2911</v>
      </c>
      <c r="F6809" s="1" t="s">
        <v>74</v>
      </c>
      <c r="G6809" s="1">
        <v>7</v>
      </c>
      <c r="H6809" s="1" t="s">
        <v>4209</v>
      </c>
      <c r="I6809" s="1" t="s">
        <v>114</v>
      </c>
      <c r="J6809" s="76">
        <v>273</v>
      </c>
      <c r="K6809" s="76">
        <v>2431811</v>
      </c>
      <c r="L6809" s="29">
        <v>46159</v>
      </c>
      <c r="M6809" s="29" t="s">
        <v>4163</v>
      </c>
      <c r="N6809" s="1" t="s">
        <v>478</v>
      </c>
      <c r="O6809" s="28" t="s">
        <v>105</v>
      </c>
      <c r="P6809" s="1" t="s">
        <v>322</v>
      </c>
      <c r="Q6809" s="76">
        <v>8</v>
      </c>
      <c r="R6809" s="1"/>
      <c r="S6809" s="76"/>
      <c r="T6809" s="1" t="s">
        <v>115</v>
      </c>
      <c r="U6809" s="1"/>
      <c r="V6809" s="1"/>
      <c r="AC6809" s="93">
        <v>27</v>
      </c>
      <c r="AD6809" s="69">
        <v>220</v>
      </c>
      <c r="AE6809" s="33"/>
      <c r="AF6809" s="33"/>
      <c r="AG6809" s="33"/>
      <c r="AX6809" s="37">
        <f t="shared" si="322"/>
        <v>46166</v>
      </c>
      <c r="AY6809" s="1"/>
      <c r="AZ6809" s="1"/>
      <c r="BA6809" s="31"/>
      <c r="BB6809" s="31"/>
      <c r="BC6809" s="1"/>
      <c r="BD6809" s="1"/>
      <c r="BE6809" s="1"/>
      <c r="BF6809" s="1"/>
      <c r="BG6809" s="1"/>
      <c r="BT6809" s="37">
        <f t="shared" si="323"/>
        <v>46187</v>
      </c>
      <c r="BU6809" s="31"/>
      <c r="BW6809" s="33"/>
      <c r="BX6809" s="1"/>
      <c r="BY6809" s="1"/>
      <c r="BZ6809" s="1"/>
      <c r="CA6809" s="1"/>
      <c r="CB6809" s="1"/>
      <c r="CC6809" s="1"/>
      <c r="CE6809" s="1"/>
      <c r="CF6809" s="1"/>
      <c r="CG6809" s="1"/>
      <c r="CH6809" s="1"/>
      <c r="CI6809" s="1"/>
      <c r="CJ6809" s="1"/>
      <c r="CK6809" s="1"/>
      <c r="CL6809" s="1"/>
      <c r="CM6809" s="1"/>
      <c r="CN6809" s="1"/>
      <c r="CO6809" s="1"/>
    </row>
    <row r="6810" spans="1:93" ht="30" customHeight="1" x14ac:dyDescent="0.2">
      <c r="A6810" s="1">
        <v>6804</v>
      </c>
      <c r="B6810" s="1" t="s">
        <v>2908</v>
      </c>
      <c r="C6810" s="1" t="s">
        <v>2930</v>
      </c>
      <c r="D6810" s="28" t="s">
        <v>2931</v>
      </c>
      <c r="E6810" s="28" t="s">
        <v>2911</v>
      </c>
      <c r="F6810" s="1" t="s">
        <v>74</v>
      </c>
      <c r="G6810" s="1">
        <v>7</v>
      </c>
      <c r="H6810" s="1" t="s">
        <v>4209</v>
      </c>
      <c r="I6810" s="1" t="s">
        <v>114</v>
      </c>
      <c r="J6810" s="76">
        <v>433</v>
      </c>
      <c r="K6810" s="76">
        <v>2422865</v>
      </c>
      <c r="L6810" s="29">
        <v>46159</v>
      </c>
      <c r="M6810" s="29" t="s">
        <v>4163</v>
      </c>
      <c r="N6810" s="1" t="s">
        <v>478</v>
      </c>
      <c r="O6810" s="28" t="s">
        <v>105</v>
      </c>
      <c r="P6810" s="1" t="s">
        <v>322</v>
      </c>
      <c r="Q6810" s="76">
        <v>10</v>
      </c>
      <c r="R6810" s="1"/>
      <c r="S6810" s="76">
        <v>6</v>
      </c>
      <c r="T6810" s="1" t="s">
        <v>115</v>
      </c>
      <c r="U6810" s="1"/>
      <c r="V6810" s="1"/>
      <c r="AC6810" s="93">
        <v>27</v>
      </c>
      <c r="AD6810" s="69">
        <v>240</v>
      </c>
      <c r="AE6810" s="33"/>
      <c r="AF6810" s="33"/>
      <c r="AG6810" s="33"/>
      <c r="AX6810" s="37">
        <f t="shared" si="322"/>
        <v>46166</v>
      </c>
      <c r="AY6810" s="1"/>
      <c r="AZ6810" s="1"/>
      <c r="BA6810" s="31"/>
      <c r="BB6810" s="31"/>
      <c r="BC6810" s="1"/>
      <c r="BD6810" s="1"/>
      <c r="BE6810" s="1"/>
      <c r="BF6810" s="1"/>
      <c r="BG6810" s="1"/>
      <c r="BT6810" s="37">
        <f t="shared" si="323"/>
        <v>46187</v>
      </c>
      <c r="BU6810" s="31"/>
      <c r="BW6810" s="33"/>
      <c r="BX6810" s="1"/>
      <c r="BY6810" s="1"/>
      <c r="BZ6810" s="1"/>
      <c r="CA6810" s="1"/>
      <c r="CB6810" s="1"/>
      <c r="CC6810" s="1"/>
      <c r="CE6810" s="1"/>
      <c r="CF6810" s="1"/>
      <c r="CG6810" s="1"/>
      <c r="CH6810" s="1"/>
      <c r="CI6810" s="1"/>
      <c r="CJ6810" s="1"/>
      <c r="CK6810" s="1"/>
      <c r="CL6810" s="1"/>
      <c r="CM6810" s="1"/>
      <c r="CN6810" s="1"/>
      <c r="CO6810" s="1"/>
    </row>
    <row r="6811" spans="1:93" ht="30" customHeight="1" x14ac:dyDescent="0.2">
      <c r="A6811" s="1">
        <v>6805</v>
      </c>
      <c r="B6811" s="1" t="s">
        <v>2908</v>
      </c>
      <c r="C6811" s="1" t="s">
        <v>2930</v>
      </c>
      <c r="D6811" s="28" t="s">
        <v>2931</v>
      </c>
      <c r="E6811" s="28" t="s">
        <v>2911</v>
      </c>
      <c r="F6811" s="1" t="s">
        <v>74</v>
      </c>
      <c r="G6811" s="1">
        <v>7</v>
      </c>
      <c r="H6811" s="1" t="s">
        <v>4209</v>
      </c>
      <c r="I6811" s="1" t="s">
        <v>114</v>
      </c>
      <c r="J6811" s="76">
        <v>553</v>
      </c>
      <c r="K6811" s="76">
        <v>2431813</v>
      </c>
      <c r="L6811" s="29">
        <v>46159</v>
      </c>
      <c r="M6811" s="29" t="s">
        <v>4163</v>
      </c>
      <c r="N6811" s="1" t="s">
        <v>478</v>
      </c>
      <c r="O6811" s="28" t="s">
        <v>105</v>
      </c>
      <c r="P6811" s="1" t="s">
        <v>322</v>
      </c>
      <c r="Q6811" s="76">
        <v>12</v>
      </c>
      <c r="R6811" s="1"/>
      <c r="S6811" s="76"/>
      <c r="T6811" s="1" t="s">
        <v>115</v>
      </c>
      <c r="U6811" s="1"/>
      <c r="V6811" s="1"/>
      <c r="AC6811" s="93">
        <v>26.5</v>
      </c>
      <c r="AD6811" s="69">
        <v>240</v>
      </c>
      <c r="AE6811" s="33"/>
      <c r="AF6811" s="33"/>
      <c r="AG6811" s="33"/>
      <c r="AX6811" s="37">
        <f t="shared" si="322"/>
        <v>46166</v>
      </c>
      <c r="AY6811" s="1"/>
      <c r="AZ6811" s="1"/>
      <c r="BA6811" s="31"/>
      <c r="BB6811" s="31"/>
      <c r="BC6811" s="1"/>
      <c r="BD6811" s="1"/>
      <c r="BE6811" s="1"/>
      <c r="BF6811" s="1"/>
      <c r="BG6811" s="1"/>
      <c r="BT6811" s="37">
        <f t="shared" si="323"/>
        <v>46187</v>
      </c>
      <c r="BU6811" s="31"/>
      <c r="BW6811" s="33"/>
      <c r="BX6811" s="1"/>
      <c r="BY6811" s="1"/>
      <c r="BZ6811" s="1"/>
      <c r="CA6811" s="1"/>
      <c r="CB6811" s="1"/>
      <c r="CC6811" s="1"/>
      <c r="CE6811" s="1"/>
      <c r="CF6811" s="1"/>
      <c r="CG6811" s="1"/>
      <c r="CH6811" s="1"/>
      <c r="CI6811" s="1"/>
      <c r="CJ6811" s="1"/>
      <c r="CK6811" s="1"/>
      <c r="CL6811" s="1"/>
      <c r="CM6811" s="1"/>
      <c r="CN6811" s="1"/>
      <c r="CO6811" s="1"/>
    </row>
    <row r="6812" spans="1:93" ht="30" customHeight="1" x14ac:dyDescent="0.2">
      <c r="A6812" s="1">
        <v>6806</v>
      </c>
      <c r="B6812" s="1" t="s">
        <v>2908</v>
      </c>
      <c r="C6812" s="1" t="s">
        <v>2930</v>
      </c>
      <c r="D6812" s="28" t="s">
        <v>2931</v>
      </c>
      <c r="E6812" s="28" t="s">
        <v>2911</v>
      </c>
      <c r="F6812" s="1" t="s">
        <v>74</v>
      </c>
      <c r="G6812" s="1">
        <v>7</v>
      </c>
      <c r="H6812" s="1" t="s">
        <v>4209</v>
      </c>
      <c r="I6812" s="1" t="s">
        <v>114</v>
      </c>
      <c r="J6812" s="76">
        <v>3983</v>
      </c>
      <c r="K6812" s="76">
        <v>2431815</v>
      </c>
      <c r="L6812" s="29">
        <v>46159</v>
      </c>
      <c r="M6812" s="29" t="s">
        <v>4163</v>
      </c>
      <c r="N6812" s="1" t="s">
        <v>478</v>
      </c>
      <c r="O6812" s="28" t="s">
        <v>105</v>
      </c>
      <c r="P6812" s="1" t="s">
        <v>322</v>
      </c>
      <c r="Q6812" s="76">
        <v>9</v>
      </c>
      <c r="R6812" s="1"/>
      <c r="S6812" s="76"/>
      <c r="T6812" s="1" t="s">
        <v>115</v>
      </c>
      <c r="U6812" s="1"/>
      <c r="V6812" s="1"/>
      <c r="AC6812" s="93">
        <v>25</v>
      </c>
      <c r="AD6812" s="69">
        <v>230</v>
      </c>
      <c r="AE6812" s="33"/>
      <c r="AF6812" s="33"/>
      <c r="AG6812" s="33"/>
      <c r="AX6812" s="37">
        <f t="shared" si="322"/>
        <v>46166</v>
      </c>
      <c r="AY6812" s="1"/>
      <c r="AZ6812" s="1"/>
      <c r="BA6812" s="31"/>
      <c r="BB6812" s="31"/>
      <c r="BC6812" s="1"/>
      <c r="BD6812" s="1"/>
      <c r="BE6812" s="1"/>
      <c r="BF6812" s="1"/>
      <c r="BG6812" s="1"/>
      <c r="BT6812" s="37">
        <f t="shared" si="323"/>
        <v>46187</v>
      </c>
      <c r="BU6812" s="31"/>
      <c r="BW6812" s="33"/>
      <c r="BX6812" s="1"/>
      <c r="BY6812" s="1"/>
      <c r="BZ6812" s="1"/>
      <c r="CA6812" s="1"/>
      <c r="CB6812" s="1"/>
      <c r="CC6812" s="1"/>
      <c r="CE6812" s="1"/>
      <c r="CF6812" s="1"/>
      <c r="CG6812" s="1"/>
      <c r="CH6812" s="1"/>
      <c r="CI6812" s="1"/>
      <c r="CJ6812" s="1"/>
      <c r="CK6812" s="1"/>
      <c r="CL6812" s="1"/>
      <c r="CM6812" s="1"/>
      <c r="CN6812" s="1"/>
      <c r="CO6812" s="1"/>
    </row>
    <row r="6813" spans="1:93" ht="30" customHeight="1" x14ac:dyDescent="0.2">
      <c r="A6813" s="1">
        <v>6807</v>
      </c>
      <c r="B6813" s="1" t="s">
        <v>2908</v>
      </c>
      <c r="C6813" s="1" t="s">
        <v>2930</v>
      </c>
      <c r="D6813" s="28" t="s">
        <v>2931</v>
      </c>
      <c r="E6813" s="28" t="s">
        <v>2911</v>
      </c>
      <c r="F6813" s="1" t="s">
        <v>74</v>
      </c>
      <c r="G6813" s="1">
        <v>7</v>
      </c>
      <c r="H6813" s="1" t="s">
        <v>4209</v>
      </c>
      <c r="I6813" s="1" t="s">
        <v>114</v>
      </c>
      <c r="J6813" s="76">
        <v>554</v>
      </c>
      <c r="K6813" s="76">
        <v>2431816</v>
      </c>
      <c r="L6813" s="29">
        <v>46159</v>
      </c>
      <c r="M6813" s="29" t="s">
        <v>4163</v>
      </c>
      <c r="N6813" s="1" t="s">
        <v>478</v>
      </c>
      <c r="O6813" s="28" t="s">
        <v>105</v>
      </c>
      <c r="P6813" s="1" t="s">
        <v>322</v>
      </c>
      <c r="Q6813" s="76">
        <v>12</v>
      </c>
      <c r="R6813" s="1"/>
      <c r="S6813" s="76"/>
      <c r="T6813" s="1" t="s">
        <v>115</v>
      </c>
      <c r="U6813" s="1"/>
      <c r="V6813" s="1"/>
      <c r="AC6813" s="93">
        <v>26.5</v>
      </c>
      <c r="AD6813" s="69">
        <v>220</v>
      </c>
      <c r="AE6813" s="33"/>
      <c r="AF6813" s="33"/>
      <c r="AG6813" s="33"/>
      <c r="AX6813" s="37">
        <f t="shared" si="322"/>
        <v>46166</v>
      </c>
      <c r="AY6813" s="1"/>
      <c r="AZ6813" s="1"/>
      <c r="BA6813" s="31"/>
      <c r="BB6813" s="31"/>
      <c r="BC6813" s="1"/>
      <c r="BD6813" s="1"/>
      <c r="BE6813" s="1"/>
      <c r="BF6813" s="1"/>
      <c r="BG6813" s="1"/>
      <c r="BT6813" s="37">
        <f t="shared" si="323"/>
        <v>46187</v>
      </c>
      <c r="BU6813" s="31"/>
      <c r="BW6813" s="33"/>
      <c r="BX6813" s="1"/>
      <c r="BY6813" s="1"/>
      <c r="BZ6813" s="1"/>
      <c r="CA6813" s="1"/>
      <c r="CB6813" s="1"/>
      <c r="CC6813" s="1"/>
      <c r="CE6813" s="1"/>
      <c r="CF6813" s="1"/>
      <c r="CG6813" s="1"/>
      <c r="CH6813" s="1"/>
      <c r="CI6813" s="1"/>
      <c r="CJ6813" s="1"/>
      <c r="CK6813" s="1"/>
      <c r="CL6813" s="1"/>
      <c r="CM6813" s="1"/>
      <c r="CN6813" s="1"/>
      <c r="CO6813" s="1"/>
    </row>
    <row r="6814" spans="1:93" ht="30" customHeight="1" x14ac:dyDescent="0.2">
      <c r="A6814" s="1">
        <v>6808</v>
      </c>
      <c r="B6814" s="1" t="s">
        <v>2908</v>
      </c>
      <c r="C6814" s="1" t="s">
        <v>2930</v>
      </c>
      <c r="D6814" s="28" t="s">
        <v>2931</v>
      </c>
      <c r="E6814" s="28" t="s">
        <v>2911</v>
      </c>
      <c r="F6814" s="1" t="s">
        <v>74</v>
      </c>
      <c r="G6814" s="1">
        <v>7</v>
      </c>
      <c r="H6814" s="1" t="s">
        <v>4209</v>
      </c>
      <c r="I6814" s="1" t="s">
        <v>114</v>
      </c>
      <c r="J6814" s="76">
        <v>557</v>
      </c>
      <c r="K6814" s="76">
        <v>2422866</v>
      </c>
      <c r="L6814" s="29">
        <v>46159</v>
      </c>
      <c r="M6814" s="29" t="s">
        <v>4163</v>
      </c>
      <c r="N6814" s="1" t="s">
        <v>478</v>
      </c>
      <c r="O6814" s="28" t="s">
        <v>105</v>
      </c>
      <c r="P6814" s="1" t="s">
        <v>322</v>
      </c>
      <c r="Q6814" s="76">
        <v>12</v>
      </c>
      <c r="R6814" s="1"/>
      <c r="S6814" s="76"/>
      <c r="T6814" s="1" t="s">
        <v>115</v>
      </c>
      <c r="U6814" s="1"/>
      <c r="V6814" s="1"/>
      <c r="AC6814" s="93">
        <v>27.5</v>
      </c>
      <c r="AD6814" s="69">
        <v>230</v>
      </c>
      <c r="AE6814" s="33"/>
      <c r="AF6814" s="33"/>
      <c r="AG6814" s="33"/>
      <c r="AX6814" s="37">
        <f t="shared" ref="AX6814:AX6877" si="324">IF(L6814=0, 0,L6814+7)</f>
        <v>46166</v>
      </c>
      <c r="AY6814" s="1"/>
      <c r="AZ6814" s="1"/>
      <c r="BA6814" s="31"/>
      <c r="BB6814" s="31"/>
      <c r="BC6814" s="1"/>
      <c r="BD6814" s="1"/>
      <c r="BE6814" s="1"/>
      <c r="BF6814" s="1"/>
      <c r="BG6814" s="1"/>
      <c r="BT6814" s="37">
        <f t="shared" si="323"/>
        <v>46187</v>
      </c>
      <c r="BU6814" s="31"/>
      <c r="BW6814" s="33"/>
      <c r="BX6814" s="1"/>
      <c r="BY6814" s="1"/>
      <c r="BZ6814" s="1"/>
      <c r="CA6814" s="1"/>
      <c r="CB6814" s="1"/>
      <c r="CC6814" s="1"/>
      <c r="CE6814" s="1"/>
      <c r="CF6814" s="1"/>
      <c r="CG6814" s="1"/>
      <c r="CH6814" s="1"/>
      <c r="CI6814" s="1"/>
      <c r="CJ6814" s="1"/>
      <c r="CK6814" s="1"/>
      <c r="CL6814" s="1"/>
      <c r="CM6814" s="1"/>
      <c r="CN6814" s="1"/>
      <c r="CO6814" s="1"/>
    </row>
    <row r="6815" spans="1:93" ht="30" customHeight="1" x14ac:dyDescent="0.2">
      <c r="A6815" s="1">
        <v>6809</v>
      </c>
      <c r="B6815" s="1" t="s">
        <v>2908</v>
      </c>
      <c r="C6815" s="1" t="s">
        <v>2930</v>
      </c>
      <c r="D6815" s="28" t="s">
        <v>2931</v>
      </c>
      <c r="E6815" s="28" t="s">
        <v>2911</v>
      </c>
      <c r="F6815" s="1" t="s">
        <v>74</v>
      </c>
      <c r="G6815" s="1">
        <v>7</v>
      </c>
      <c r="H6815" s="1" t="s">
        <v>4209</v>
      </c>
      <c r="I6815" s="1" t="s">
        <v>114</v>
      </c>
      <c r="J6815" s="76">
        <v>5514</v>
      </c>
      <c r="K6815" s="76">
        <v>2431817</v>
      </c>
      <c r="L6815" s="29">
        <v>46159</v>
      </c>
      <c r="M6815" s="29" t="s">
        <v>4163</v>
      </c>
      <c r="N6815" s="1" t="s">
        <v>478</v>
      </c>
      <c r="O6815" s="28" t="s">
        <v>105</v>
      </c>
      <c r="P6815" s="1" t="s">
        <v>322</v>
      </c>
      <c r="Q6815" s="76">
        <v>12</v>
      </c>
      <c r="R6815" s="1"/>
      <c r="S6815" s="76"/>
      <c r="T6815" s="1" t="s">
        <v>115</v>
      </c>
      <c r="U6815" s="1"/>
      <c r="V6815" s="1"/>
      <c r="AC6815" s="93">
        <v>26</v>
      </c>
      <c r="AD6815" s="69">
        <v>240</v>
      </c>
      <c r="AE6815" s="33"/>
      <c r="AF6815" s="33"/>
      <c r="AG6815" s="33"/>
      <c r="AX6815" s="37">
        <f t="shared" si="324"/>
        <v>46166</v>
      </c>
      <c r="AY6815" s="1"/>
      <c r="AZ6815" s="1"/>
      <c r="BA6815" s="31"/>
      <c r="BB6815" s="31"/>
      <c r="BC6815" s="1"/>
      <c r="BD6815" s="1"/>
      <c r="BE6815" s="1"/>
      <c r="BF6815" s="1"/>
      <c r="BG6815" s="1"/>
      <c r="BT6815" s="37">
        <f t="shared" si="323"/>
        <v>46187</v>
      </c>
      <c r="BU6815" s="31"/>
      <c r="BW6815" s="33"/>
      <c r="BX6815" s="1"/>
      <c r="BY6815" s="1"/>
      <c r="BZ6815" s="1"/>
      <c r="CA6815" s="1"/>
      <c r="CB6815" s="1"/>
      <c r="CC6815" s="1"/>
      <c r="CE6815" s="1"/>
      <c r="CF6815" s="1"/>
      <c r="CG6815" s="1"/>
      <c r="CH6815" s="1"/>
      <c r="CI6815" s="1"/>
      <c r="CJ6815" s="1"/>
      <c r="CK6815" s="1"/>
      <c r="CL6815" s="1"/>
      <c r="CM6815" s="1"/>
      <c r="CN6815" s="1"/>
      <c r="CO6815" s="1"/>
    </row>
    <row r="6816" spans="1:93" ht="30" customHeight="1" x14ac:dyDescent="0.2">
      <c r="A6816" s="1">
        <v>6810</v>
      </c>
      <c r="B6816" s="1" t="s">
        <v>2908</v>
      </c>
      <c r="C6816" s="1" t="s">
        <v>2930</v>
      </c>
      <c r="D6816" s="28" t="s">
        <v>2931</v>
      </c>
      <c r="E6816" s="28" t="s">
        <v>2911</v>
      </c>
      <c r="F6816" s="1" t="s">
        <v>74</v>
      </c>
      <c r="G6816" s="1">
        <v>7</v>
      </c>
      <c r="H6816" s="1" t="s">
        <v>4209</v>
      </c>
      <c r="I6816" s="1" t="s">
        <v>114</v>
      </c>
      <c r="J6816" s="76">
        <v>287</v>
      </c>
      <c r="K6816" s="76">
        <v>2431819</v>
      </c>
      <c r="L6816" s="29">
        <v>46159</v>
      </c>
      <c r="M6816" s="29" t="s">
        <v>4163</v>
      </c>
      <c r="N6816" s="1" t="s">
        <v>478</v>
      </c>
      <c r="O6816" s="28" t="s">
        <v>105</v>
      </c>
      <c r="P6816" s="1" t="s">
        <v>322</v>
      </c>
      <c r="Q6816" s="76">
        <v>8</v>
      </c>
      <c r="R6816" s="1"/>
      <c r="S6816" s="76"/>
      <c r="T6816" s="1" t="s">
        <v>115</v>
      </c>
      <c r="U6816" s="1"/>
      <c r="V6816" s="1"/>
      <c r="AC6816" s="93">
        <v>25.5</v>
      </c>
      <c r="AD6816" s="69">
        <v>240</v>
      </c>
      <c r="AE6816" s="33"/>
      <c r="AF6816" s="33"/>
      <c r="AG6816" s="33"/>
      <c r="AX6816" s="37">
        <f t="shared" si="324"/>
        <v>46166</v>
      </c>
      <c r="AY6816" s="1"/>
      <c r="AZ6816" s="1"/>
      <c r="BA6816" s="31"/>
      <c r="BB6816" s="31"/>
      <c r="BC6816" s="1"/>
      <c r="BD6816" s="1"/>
      <c r="BE6816" s="1"/>
      <c r="BF6816" s="1"/>
      <c r="BG6816" s="1"/>
      <c r="BT6816" s="37">
        <f t="shared" si="323"/>
        <v>46187</v>
      </c>
      <c r="BU6816" s="31"/>
      <c r="BW6816" s="33"/>
      <c r="BX6816" s="1"/>
      <c r="BY6816" s="1"/>
      <c r="BZ6816" s="1"/>
      <c r="CA6816" s="1"/>
      <c r="CB6816" s="1"/>
      <c r="CC6816" s="1"/>
      <c r="CE6816" s="1"/>
      <c r="CF6816" s="1"/>
      <c r="CG6816" s="1"/>
      <c r="CH6816" s="1"/>
      <c r="CI6816" s="1"/>
      <c r="CJ6816" s="1"/>
      <c r="CK6816" s="1"/>
      <c r="CL6816" s="1"/>
      <c r="CM6816" s="1"/>
      <c r="CN6816" s="1"/>
      <c r="CO6816" s="1"/>
    </row>
    <row r="6817" spans="1:93" ht="30" customHeight="1" x14ac:dyDescent="0.2">
      <c r="A6817" s="1">
        <v>6811</v>
      </c>
      <c r="B6817" s="1" t="s">
        <v>2908</v>
      </c>
      <c r="C6817" s="1" t="s">
        <v>2930</v>
      </c>
      <c r="D6817" s="28" t="s">
        <v>2931</v>
      </c>
      <c r="E6817" s="28" t="s">
        <v>2911</v>
      </c>
      <c r="F6817" s="1" t="s">
        <v>74</v>
      </c>
      <c r="G6817" s="1">
        <v>7</v>
      </c>
      <c r="H6817" s="1" t="s">
        <v>4209</v>
      </c>
      <c r="I6817" s="1" t="s">
        <v>114</v>
      </c>
      <c r="J6817" s="76">
        <v>407</v>
      </c>
      <c r="K6817" s="76">
        <v>2422868</v>
      </c>
      <c r="L6817" s="29">
        <v>46159</v>
      </c>
      <c r="M6817" s="29" t="s">
        <v>4163</v>
      </c>
      <c r="N6817" s="1" t="s">
        <v>478</v>
      </c>
      <c r="O6817" s="28" t="s">
        <v>105</v>
      </c>
      <c r="P6817" s="1" t="s">
        <v>322</v>
      </c>
      <c r="Q6817" s="76">
        <v>10</v>
      </c>
      <c r="R6817" s="1"/>
      <c r="S6817" s="76"/>
      <c r="T6817" s="1" t="s">
        <v>115</v>
      </c>
      <c r="U6817" s="1"/>
      <c r="V6817" s="1"/>
      <c r="AC6817" s="93">
        <v>27.5</v>
      </c>
      <c r="AD6817" s="69">
        <v>230</v>
      </c>
      <c r="AE6817" s="33"/>
      <c r="AF6817" s="33"/>
      <c r="AG6817" s="33"/>
      <c r="AX6817" s="37">
        <f t="shared" si="324"/>
        <v>46166</v>
      </c>
      <c r="AY6817" s="1"/>
      <c r="AZ6817" s="1"/>
      <c r="BA6817" s="31"/>
      <c r="BB6817" s="31"/>
      <c r="BC6817" s="1"/>
      <c r="BD6817" s="1"/>
      <c r="BE6817" s="1"/>
      <c r="BF6817" s="1"/>
      <c r="BG6817" s="1"/>
      <c r="BT6817" s="37">
        <f t="shared" si="323"/>
        <v>46187</v>
      </c>
      <c r="BU6817" s="31"/>
      <c r="BW6817" s="33"/>
      <c r="BX6817" s="1"/>
      <c r="BY6817" s="1"/>
      <c r="BZ6817" s="1"/>
      <c r="CA6817" s="1"/>
      <c r="CB6817" s="1"/>
      <c r="CC6817" s="1"/>
      <c r="CE6817" s="1"/>
      <c r="CF6817" s="1"/>
      <c r="CG6817" s="1"/>
      <c r="CH6817" s="1"/>
      <c r="CI6817" s="1"/>
      <c r="CJ6817" s="1"/>
      <c r="CK6817" s="1"/>
      <c r="CL6817" s="1"/>
      <c r="CM6817" s="1"/>
      <c r="CN6817" s="1"/>
      <c r="CO6817" s="1"/>
    </row>
    <row r="6818" spans="1:93" ht="30" customHeight="1" x14ac:dyDescent="0.2">
      <c r="A6818" s="1">
        <v>6812</v>
      </c>
      <c r="B6818" s="1" t="s">
        <v>2908</v>
      </c>
      <c r="C6818" s="1" t="s">
        <v>2930</v>
      </c>
      <c r="D6818" s="28" t="s">
        <v>2931</v>
      </c>
      <c r="E6818" s="28" t="s">
        <v>2911</v>
      </c>
      <c r="F6818" s="1" t="s">
        <v>74</v>
      </c>
      <c r="G6818" s="1">
        <v>7</v>
      </c>
      <c r="H6818" s="1" t="s">
        <v>4209</v>
      </c>
      <c r="I6818" s="1" t="s">
        <v>114</v>
      </c>
      <c r="J6818" s="76">
        <v>415</v>
      </c>
      <c r="K6818" s="76">
        <v>2422869</v>
      </c>
      <c r="L6818" s="29">
        <v>46159</v>
      </c>
      <c r="M6818" s="29" t="s">
        <v>4163</v>
      </c>
      <c r="N6818" s="1" t="s">
        <v>478</v>
      </c>
      <c r="O6818" s="28" t="s">
        <v>105</v>
      </c>
      <c r="P6818" s="1" t="s">
        <v>322</v>
      </c>
      <c r="Q6818" s="76">
        <v>10</v>
      </c>
      <c r="R6818" s="1"/>
      <c r="S6818" s="76"/>
      <c r="T6818" s="1" t="s">
        <v>115</v>
      </c>
      <c r="U6818" s="1"/>
      <c r="V6818" s="1"/>
      <c r="AC6818" s="93">
        <v>26.5</v>
      </c>
      <c r="AD6818" s="69">
        <v>230</v>
      </c>
      <c r="AE6818" s="33"/>
      <c r="AF6818" s="33"/>
      <c r="AG6818" s="33"/>
      <c r="AX6818" s="37">
        <f t="shared" si="324"/>
        <v>46166</v>
      </c>
      <c r="AY6818" s="1"/>
      <c r="AZ6818" s="1"/>
      <c r="BA6818" s="31"/>
      <c r="BB6818" s="31"/>
      <c r="BC6818" s="1"/>
      <c r="BD6818" s="1"/>
      <c r="BE6818" s="1"/>
      <c r="BF6818" s="1"/>
      <c r="BG6818" s="1"/>
      <c r="BT6818" s="37">
        <f t="shared" si="323"/>
        <v>46187</v>
      </c>
      <c r="BU6818" s="31"/>
      <c r="BW6818" s="33"/>
      <c r="BX6818" s="1"/>
      <c r="BY6818" s="1"/>
      <c r="BZ6818" s="1"/>
      <c r="CA6818" s="1"/>
      <c r="CB6818" s="1"/>
      <c r="CC6818" s="1"/>
      <c r="CE6818" s="1"/>
      <c r="CF6818" s="1"/>
      <c r="CG6818" s="1"/>
      <c r="CH6818" s="1"/>
      <c r="CI6818" s="1"/>
      <c r="CJ6818" s="1"/>
      <c r="CK6818" s="1"/>
      <c r="CL6818" s="1"/>
      <c r="CM6818" s="1"/>
      <c r="CN6818" s="1"/>
      <c r="CO6818" s="1"/>
    </row>
    <row r="6819" spans="1:93" ht="30" customHeight="1" x14ac:dyDescent="0.2">
      <c r="A6819" s="1">
        <v>6813</v>
      </c>
      <c r="B6819" s="1" t="s">
        <v>2908</v>
      </c>
      <c r="C6819" s="1" t="s">
        <v>2930</v>
      </c>
      <c r="D6819" s="28" t="s">
        <v>2931</v>
      </c>
      <c r="E6819" s="28" t="s">
        <v>2911</v>
      </c>
      <c r="F6819" s="1" t="s">
        <v>74</v>
      </c>
      <c r="G6819" s="1">
        <v>7</v>
      </c>
      <c r="H6819" s="1" t="s">
        <v>4209</v>
      </c>
      <c r="I6819" s="1" t="s">
        <v>114</v>
      </c>
      <c r="J6819" s="76">
        <v>558</v>
      </c>
      <c r="K6819" s="76">
        <v>2431820</v>
      </c>
      <c r="L6819" s="29">
        <v>46159</v>
      </c>
      <c r="M6819" s="29" t="s">
        <v>4163</v>
      </c>
      <c r="N6819" s="1" t="s">
        <v>478</v>
      </c>
      <c r="O6819" s="28" t="s">
        <v>105</v>
      </c>
      <c r="P6819" s="1" t="s">
        <v>322</v>
      </c>
      <c r="Q6819" s="76">
        <v>12</v>
      </c>
      <c r="R6819" s="1"/>
      <c r="S6819" s="76">
        <v>6</v>
      </c>
      <c r="T6819" s="1" t="s">
        <v>115</v>
      </c>
      <c r="U6819" s="1"/>
      <c r="V6819" s="1"/>
      <c r="AC6819" s="93">
        <v>27</v>
      </c>
      <c r="AD6819" s="69">
        <v>230</v>
      </c>
      <c r="AE6819" s="33"/>
      <c r="AF6819" s="33"/>
      <c r="AG6819" s="33"/>
      <c r="AX6819" s="37">
        <f t="shared" si="324"/>
        <v>46166</v>
      </c>
      <c r="AY6819" s="1"/>
      <c r="AZ6819" s="1"/>
      <c r="BA6819" s="31"/>
      <c r="BB6819" s="31"/>
      <c r="BC6819" s="1"/>
      <c r="BD6819" s="1"/>
      <c r="BE6819" s="1"/>
      <c r="BF6819" s="1"/>
      <c r="BG6819" s="1"/>
      <c r="BT6819" s="37">
        <f t="shared" si="323"/>
        <v>46187</v>
      </c>
      <c r="BU6819" s="31"/>
      <c r="BW6819" s="33"/>
      <c r="BX6819" s="1"/>
      <c r="BY6819" s="1"/>
      <c r="BZ6819" s="1"/>
      <c r="CA6819" s="1"/>
      <c r="CB6819" s="1"/>
      <c r="CC6819" s="1"/>
      <c r="CE6819" s="1"/>
      <c r="CF6819" s="1"/>
      <c r="CG6819" s="1"/>
      <c r="CH6819" s="1"/>
      <c r="CI6819" s="1"/>
      <c r="CJ6819" s="1"/>
      <c r="CK6819" s="1"/>
      <c r="CL6819" s="1"/>
      <c r="CM6819" s="1"/>
      <c r="CN6819" s="1"/>
      <c r="CO6819" s="1"/>
    </row>
    <row r="6820" spans="1:93" ht="30" customHeight="1" x14ac:dyDescent="0.2">
      <c r="A6820" s="1">
        <v>6814</v>
      </c>
      <c r="B6820" s="1" t="s">
        <v>2908</v>
      </c>
      <c r="C6820" s="1" t="s">
        <v>2930</v>
      </c>
      <c r="D6820" s="28" t="s">
        <v>2931</v>
      </c>
      <c r="E6820" s="28" t="s">
        <v>2911</v>
      </c>
      <c r="F6820" s="1" t="s">
        <v>74</v>
      </c>
      <c r="G6820" s="1">
        <v>7</v>
      </c>
      <c r="H6820" s="1" t="s">
        <v>4209</v>
      </c>
      <c r="I6820" s="1" t="s">
        <v>114</v>
      </c>
      <c r="J6820" s="76">
        <v>403</v>
      </c>
      <c r="K6820" s="76">
        <v>2431824</v>
      </c>
      <c r="L6820" s="29">
        <v>46159</v>
      </c>
      <c r="M6820" s="29" t="s">
        <v>4163</v>
      </c>
      <c r="N6820" s="1" t="s">
        <v>478</v>
      </c>
      <c r="O6820" s="28" t="s">
        <v>105</v>
      </c>
      <c r="P6820" s="1" t="s">
        <v>322</v>
      </c>
      <c r="Q6820" s="76">
        <v>8</v>
      </c>
      <c r="R6820" s="1"/>
      <c r="S6820" s="76"/>
      <c r="T6820" s="1" t="s">
        <v>115</v>
      </c>
      <c r="U6820" s="1"/>
      <c r="V6820" s="1"/>
      <c r="AC6820" s="93">
        <v>25</v>
      </c>
      <c r="AD6820" s="69">
        <v>240</v>
      </c>
      <c r="AE6820" s="33"/>
      <c r="AF6820" s="33"/>
      <c r="AG6820" s="33"/>
      <c r="AX6820" s="37">
        <f t="shared" si="324"/>
        <v>46166</v>
      </c>
      <c r="AY6820" s="1"/>
      <c r="AZ6820" s="1"/>
      <c r="BA6820" s="31"/>
      <c r="BB6820" s="31"/>
      <c r="BC6820" s="1"/>
      <c r="BD6820" s="1"/>
      <c r="BE6820" s="1"/>
      <c r="BF6820" s="1"/>
      <c r="BG6820" s="1"/>
      <c r="BT6820" s="37">
        <f t="shared" si="323"/>
        <v>46187</v>
      </c>
      <c r="BU6820" s="31"/>
      <c r="BW6820" s="33"/>
      <c r="BX6820" s="1"/>
      <c r="BY6820" s="1"/>
      <c r="BZ6820" s="1"/>
      <c r="CA6820" s="1"/>
      <c r="CB6820" s="1"/>
      <c r="CC6820" s="1"/>
      <c r="CE6820" s="1"/>
      <c r="CF6820" s="1"/>
      <c r="CG6820" s="1"/>
      <c r="CH6820" s="1"/>
      <c r="CI6820" s="1"/>
      <c r="CJ6820" s="1"/>
      <c r="CK6820" s="1"/>
      <c r="CL6820" s="1"/>
      <c r="CM6820" s="1"/>
      <c r="CN6820" s="1"/>
      <c r="CO6820" s="1"/>
    </row>
    <row r="6821" spans="1:93" ht="30" customHeight="1" x14ac:dyDescent="0.2">
      <c r="A6821" s="1">
        <v>6815</v>
      </c>
      <c r="B6821" s="1" t="s">
        <v>2908</v>
      </c>
      <c r="C6821" s="1" t="s">
        <v>2930</v>
      </c>
      <c r="D6821" s="28" t="s">
        <v>2931</v>
      </c>
      <c r="E6821" s="28" t="s">
        <v>2911</v>
      </c>
      <c r="F6821" s="1" t="s">
        <v>74</v>
      </c>
      <c r="G6821" s="1">
        <v>7</v>
      </c>
      <c r="H6821" s="1" t="s">
        <v>4209</v>
      </c>
      <c r="I6821" s="1" t="s">
        <v>114</v>
      </c>
      <c r="J6821" s="76">
        <v>557</v>
      </c>
      <c r="K6821" s="76">
        <v>2422872</v>
      </c>
      <c r="L6821" s="29">
        <v>46159</v>
      </c>
      <c r="M6821" s="29" t="s">
        <v>4163</v>
      </c>
      <c r="N6821" s="1" t="s">
        <v>478</v>
      </c>
      <c r="O6821" s="28" t="s">
        <v>105</v>
      </c>
      <c r="P6821" s="1" t="s">
        <v>322</v>
      </c>
      <c r="Q6821" s="76">
        <v>12</v>
      </c>
      <c r="R6821" s="1"/>
      <c r="S6821" s="76"/>
      <c r="T6821" s="1" t="s">
        <v>115</v>
      </c>
      <c r="U6821" s="1"/>
      <c r="V6821" s="1"/>
      <c r="AC6821" s="93">
        <v>26</v>
      </c>
      <c r="AD6821" s="69">
        <v>230</v>
      </c>
      <c r="AE6821" s="33"/>
      <c r="AF6821" s="33"/>
      <c r="AG6821" s="33"/>
      <c r="AX6821" s="37">
        <f t="shared" si="324"/>
        <v>46166</v>
      </c>
      <c r="AY6821" s="1"/>
      <c r="AZ6821" s="1"/>
      <c r="BA6821" s="31"/>
      <c r="BB6821" s="31"/>
      <c r="BC6821" s="1"/>
      <c r="BD6821" s="1"/>
      <c r="BE6821" s="1"/>
      <c r="BF6821" s="1"/>
      <c r="BG6821" s="1"/>
      <c r="BT6821" s="37">
        <f t="shared" si="323"/>
        <v>46187</v>
      </c>
      <c r="BU6821" s="31"/>
      <c r="BW6821" s="33"/>
      <c r="BX6821" s="1"/>
      <c r="BY6821" s="1"/>
      <c r="BZ6821" s="1"/>
      <c r="CA6821" s="1"/>
      <c r="CB6821" s="1"/>
      <c r="CC6821" s="1"/>
      <c r="CE6821" s="1"/>
      <c r="CF6821" s="1"/>
      <c r="CG6821" s="1"/>
      <c r="CH6821" s="1"/>
      <c r="CI6821" s="1"/>
      <c r="CJ6821" s="1"/>
      <c r="CK6821" s="1"/>
      <c r="CL6821" s="1"/>
      <c r="CM6821" s="1"/>
      <c r="CN6821" s="1"/>
      <c r="CO6821" s="1"/>
    </row>
    <row r="6822" spans="1:93" ht="30" customHeight="1" x14ac:dyDescent="0.2">
      <c r="A6822" s="1">
        <v>6816</v>
      </c>
      <c r="B6822" s="1" t="s">
        <v>2908</v>
      </c>
      <c r="C6822" s="1" t="s">
        <v>2930</v>
      </c>
      <c r="D6822" s="28" t="s">
        <v>2931</v>
      </c>
      <c r="E6822" s="28" t="s">
        <v>2911</v>
      </c>
      <c r="F6822" s="1" t="s">
        <v>74</v>
      </c>
      <c r="G6822" s="1">
        <v>7</v>
      </c>
      <c r="H6822" s="1" t="s">
        <v>4209</v>
      </c>
      <c r="I6822" s="1" t="s">
        <v>114</v>
      </c>
      <c r="J6822" s="76">
        <v>302</v>
      </c>
      <c r="K6822" s="76">
        <v>2431827</v>
      </c>
      <c r="L6822" s="29">
        <v>46159</v>
      </c>
      <c r="M6822" s="29" t="s">
        <v>4163</v>
      </c>
      <c r="N6822" s="1" t="s">
        <v>478</v>
      </c>
      <c r="O6822" s="28" t="s">
        <v>105</v>
      </c>
      <c r="P6822" s="1" t="s">
        <v>322</v>
      </c>
      <c r="Q6822" s="76">
        <v>8</v>
      </c>
      <c r="R6822" s="1"/>
      <c r="S6822" s="76"/>
      <c r="T6822" s="1" t="s">
        <v>115</v>
      </c>
      <c r="U6822" s="1"/>
      <c r="V6822" s="1"/>
      <c r="AC6822" s="93">
        <v>26.5</v>
      </c>
      <c r="AD6822" s="69">
        <v>230</v>
      </c>
      <c r="AE6822" s="33"/>
      <c r="AF6822" s="33"/>
      <c r="AG6822" s="33"/>
      <c r="AX6822" s="37">
        <f t="shared" si="324"/>
        <v>46166</v>
      </c>
      <c r="AY6822" s="1"/>
      <c r="AZ6822" s="1"/>
      <c r="BA6822" s="31"/>
      <c r="BB6822" s="31"/>
      <c r="BC6822" s="1"/>
      <c r="BD6822" s="1"/>
      <c r="BE6822" s="1"/>
      <c r="BF6822" s="1"/>
      <c r="BG6822" s="1"/>
      <c r="BT6822" s="37">
        <f t="shared" si="323"/>
        <v>46187</v>
      </c>
      <c r="BU6822" s="31"/>
      <c r="BW6822" s="33"/>
      <c r="BX6822" s="1"/>
      <c r="BY6822" s="1"/>
      <c r="BZ6822" s="1"/>
      <c r="CA6822" s="1"/>
      <c r="CB6822" s="1"/>
      <c r="CC6822" s="1"/>
      <c r="CE6822" s="1"/>
      <c r="CF6822" s="1"/>
      <c r="CG6822" s="1"/>
      <c r="CH6822" s="1"/>
      <c r="CI6822" s="1"/>
      <c r="CJ6822" s="1"/>
      <c r="CK6822" s="1"/>
      <c r="CL6822" s="1"/>
      <c r="CM6822" s="1"/>
      <c r="CN6822" s="1"/>
      <c r="CO6822" s="1"/>
    </row>
    <row r="6823" spans="1:93" ht="30" customHeight="1" x14ac:dyDescent="0.2">
      <c r="A6823" s="1">
        <v>6817</v>
      </c>
      <c r="B6823" s="1" t="s">
        <v>2908</v>
      </c>
      <c r="C6823" s="1" t="s">
        <v>2930</v>
      </c>
      <c r="D6823" s="28" t="s">
        <v>2931</v>
      </c>
      <c r="E6823" s="28" t="s">
        <v>2911</v>
      </c>
      <c r="F6823" s="1" t="s">
        <v>74</v>
      </c>
      <c r="G6823" s="1">
        <v>7</v>
      </c>
      <c r="H6823" s="1" t="s">
        <v>4209</v>
      </c>
      <c r="I6823" s="1" t="s">
        <v>114</v>
      </c>
      <c r="J6823" s="76">
        <v>393</v>
      </c>
      <c r="K6823" s="76">
        <v>2422874</v>
      </c>
      <c r="L6823" s="29">
        <v>46159</v>
      </c>
      <c r="M6823" s="29" t="s">
        <v>4163</v>
      </c>
      <c r="N6823" s="1" t="s">
        <v>478</v>
      </c>
      <c r="O6823" s="28" t="s">
        <v>105</v>
      </c>
      <c r="P6823" s="1" t="s">
        <v>322</v>
      </c>
      <c r="Q6823" s="76">
        <v>10</v>
      </c>
      <c r="R6823" s="1"/>
      <c r="S6823" s="76"/>
      <c r="T6823" s="1" t="s">
        <v>115</v>
      </c>
      <c r="U6823" s="1"/>
      <c r="V6823" s="1"/>
      <c r="AC6823" s="93">
        <v>27.5</v>
      </c>
      <c r="AD6823" s="69">
        <v>240</v>
      </c>
      <c r="AE6823" s="33"/>
      <c r="AF6823" s="33"/>
      <c r="AG6823" s="33"/>
      <c r="AX6823" s="37">
        <f t="shared" si="324"/>
        <v>46166</v>
      </c>
      <c r="AY6823" s="1"/>
      <c r="AZ6823" s="1"/>
      <c r="BA6823" s="31"/>
      <c r="BB6823" s="31"/>
      <c r="BC6823" s="1"/>
      <c r="BD6823" s="1"/>
      <c r="BE6823" s="1"/>
      <c r="BF6823" s="1"/>
      <c r="BG6823" s="1"/>
      <c r="BT6823" s="37">
        <f t="shared" si="323"/>
        <v>46187</v>
      </c>
      <c r="BU6823" s="31"/>
      <c r="BW6823" s="33"/>
      <c r="BX6823" s="1"/>
      <c r="BY6823" s="1"/>
      <c r="BZ6823" s="1"/>
      <c r="CA6823" s="1"/>
      <c r="CB6823" s="1"/>
      <c r="CC6823" s="1"/>
      <c r="CE6823" s="1"/>
      <c r="CF6823" s="1"/>
      <c r="CG6823" s="1"/>
      <c r="CH6823" s="1"/>
      <c r="CI6823" s="1"/>
      <c r="CJ6823" s="1"/>
      <c r="CK6823" s="1"/>
      <c r="CL6823" s="1"/>
      <c r="CM6823" s="1"/>
      <c r="CN6823" s="1"/>
      <c r="CO6823" s="1"/>
    </row>
    <row r="6824" spans="1:93" ht="30" customHeight="1" x14ac:dyDescent="0.2">
      <c r="A6824" s="1">
        <v>6818</v>
      </c>
      <c r="B6824" s="1" t="s">
        <v>2908</v>
      </c>
      <c r="C6824" s="1" t="s">
        <v>2930</v>
      </c>
      <c r="D6824" s="28" t="s">
        <v>2931</v>
      </c>
      <c r="E6824" s="28" t="s">
        <v>2911</v>
      </c>
      <c r="F6824" s="1" t="s">
        <v>74</v>
      </c>
      <c r="G6824" s="1">
        <v>7</v>
      </c>
      <c r="H6824" s="1" t="s">
        <v>4209</v>
      </c>
      <c r="I6824" s="1" t="s">
        <v>114</v>
      </c>
      <c r="J6824" s="76">
        <v>415</v>
      </c>
      <c r="K6824" s="76">
        <v>2431828</v>
      </c>
      <c r="L6824" s="29">
        <v>46159</v>
      </c>
      <c r="M6824" s="29" t="s">
        <v>4163</v>
      </c>
      <c r="N6824" s="1" t="s">
        <v>478</v>
      </c>
      <c r="O6824" s="28" t="s">
        <v>105</v>
      </c>
      <c r="P6824" s="1" t="s">
        <v>322</v>
      </c>
      <c r="Q6824" s="76">
        <v>10</v>
      </c>
      <c r="R6824" s="1"/>
      <c r="S6824" s="76"/>
      <c r="T6824" s="1" t="s">
        <v>115</v>
      </c>
      <c r="U6824" s="1"/>
      <c r="V6824" s="1"/>
      <c r="AC6824" s="93">
        <v>27.5</v>
      </c>
      <c r="AD6824" s="69">
        <v>220</v>
      </c>
      <c r="AE6824" s="33"/>
      <c r="AF6824" s="33"/>
      <c r="AG6824" s="33"/>
      <c r="AX6824" s="37">
        <f t="shared" si="324"/>
        <v>46166</v>
      </c>
      <c r="AY6824" s="1"/>
      <c r="AZ6824" s="1"/>
      <c r="BA6824" s="31"/>
      <c r="BB6824" s="31"/>
      <c r="BC6824" s="1"/>
      <c r="BD6824" s="1"/>
      <c r="BE6824" s="1"/>
      <c r="BF6824" s="1"/>
      <c r="BG6824" s="1"/>
      <c r="BT6824" s="37">
        <f t="shared" si="323"/>
        <v>46187</v>
      </c>
      <c r="BU6824" s="31"/>
      <c r="BW6824" s="33"/>
      <c r="BX6824" s="1"/>
      <c r="BY6824" s="1"/>
      <c r="BZ6824" s="1"/>
      <c r="CA6824" s="1"/>
      <c r="CB6824" s="1"/>
      <c r="CC6824" s="1"/>
      <c r="CE6824" s="1"/>
      <c r="CF6824" s="1"/>
      <c r="CG6824" s="1"/>
      <c r="CH6824" s="1"/>
      <c r="CI6824" s="1"/>
      <c r="CJ6824" s="1"/>
      <c r="CK6824" s="1"/>
      <c r="CL6824" s="1"/>
      <c r="CM6824" s="1"/>
      <c r="CN6824" s="1"/>
      <c r="CO6824" s="1"/>
    </row>
    <row r="6825" spans="1:93" ht="30" customHeight="1" x14ac:dyDescent="0.2">
      <c r="A6825" s="1">
        <v>6819</v>
      </c>
      <c r="B6825" s="1" t="s">
        <v>2908</v>
      </c>
      <c r="C6825" s="1" t="s">
        <v>2930</v>
      </c>
      <c r="D6825" s="28" t="s">
        <v>2931</v>
      </c>
      <c r="E6825" s="28" t="s">
        <v>2911</v>
      </c>
      <c r="F6825" s="1" t="s">
        <v>74</v>
      </c>
      <c r="G6825" s="1">
        <v>7</v>
      </c>
      <c r="H6825" s="1" t="s">
        <v>4209</v>
      </c>
      <c r="I6825" s="1" t="s">
        <v>114</v>
      </c>
      <c r="J6825" s="76">
        <v>558</v>
      </c>
      <c r="K6825" s="76">
        <v>2431830</v>
      </c>
      <c r="L6825" s="29">
        <v>46159</v>
      </c>
      <c r="M6825" s="29" t="s">
        <v>4163</v>
      </c>
      <c r="N6825" s="1" t="s">
        <v>478</v>
      </c>
      <c r="O6825" s="28" t="s">
        <v>105</v>
      </c>
      <c r="P6825" s="1" t="s">
        <v>322</v>
      </c>
      <c r="Q6825" s="76">
        <v>12</v>
      </c>
      <c r="R6825" s="1"/>
      <c r="S6825" s="76"/>
      <c r="T6825" s="1" t="s">
        <v>115</v>
      </c>
      <c r="U6825" s="1"/>
      <c r="V6825" s="1"/>
      <c r="AC6825" s="93">
        <v>26.5</v>
      </c>
      <c r="AD6825" s="69">
        <v>240</v>
      </c>
      <c r="AE6825" s="33"/>
      <c r="AF6825" s="33"/>
      <c r="AG6825" s="33"/>
      <c r="AX6825" s="37">
        <f t="shared" si="324"/>
        <v>46166</v>
      </c>
      <c r="AY6825" s="1"/>
      <c r="AZ6825" s="1"/>
      <c r="BA6825" s="31"/>
      <c r="BB6825" s="31"/>
      <c r="BC6825" s="1"/>
      <c r="BD6825" s="1"/>
      <c r="BE6825" s="1"/>
      <c r="BF6825" s="1"/>
      <c r="BG6825" s="1"/>
      <c r="BT6825" s="37">
        <f t="shared" si="323"/>
        <v>46187</v>
      </c>
      <c r="BU6825" s="31"/>
      <c r="BW6825" s="33"/>
      <c r="BX6825" s="1"/>
      <c r="BY6825" s="1"/>
      <c r="BZ6825" s="1"/>
      <c r="CA6825" s="1"/>
      <c r="CB6825" s="1"/>
      <c r="CC6825" s="1"/>
      <c r="CE6825" s="1"/>
      <c r="CF6825" s="1"/>
      <c r="CG6825" s="1"/>
      <c r="CH6825" s="1"/>
      <c r="CI6825" s="1"/>
      <c r="CJ6825" s="1"/>
      <c r="CK6825" s="1"/>
      <c r="CL6825" s="1"/>
      <c r="CM6825" s="1"/>
      <c r="CN6825" s="1"/>
      <c r="CO6825" s="1"/>
    </row>
    <row r="6826" spans="1:93" ht="30" customHeight="1" x14ac:dyDescent="0.2">
      <c r="A6826" s="1">
        <v>6820</v>
      </c>
      <c r="B6826" s="1" t="s">
        <v>2908</v>
      </c>
      <c r="C6826" s="1" t="s">
        <v>2930</v>
      </c>
      <c r="D6826" s="28" t="s">
        <v>2931</v>
      </c>
      <c r="E6826" s="28" t="s">
        <v>2911</v>
      </c>
      <c r="F6826" s="1" t="s">
        <v>74</v>
      </c>
      <c r="G6826" s="1">
        <v>7</v>
      </c>
      <c r="H6826" s="1" t="s">
        <v>4209</v>
      </c>
      <c r="I6826" s="1" t="s">
        <v>114</v>
      </c>
      <c r="J6826" s="76">
        <v>393</v>
      </c>
      <c r="K6826" s="76">
        <v>2431834</v>
      </c>
      <c r="L6826" s="29">
        <v>46159</v>
      </c>
      <c r="M6826" s="29" t="s">
        <v>4163</v>
      </c>
      <c r="N6826" s="1" t="s">
        <v>478</v>
      </c>
      <c r="O6826" s="28" t="s">
        <v>105</v>
      </c>
      <c r="P6826" s="1" t="s">
        <v>322</v>
      </c>
      <c r="Q6826" s="76">
        <v>9</v>
      </c>
      <c r="R6826" s="1"/>
      <c r="S6826" s="76"/>
      <c r="T6826" s="1" t="s">
        <v>115</v>
      </c>
      <c r="U6826" s="1"/>
      <c r="V6826" s="1"/>
      <c r="AC6826" s="93">
        <v>26</v>
      </c>
      <c r="AD6826" s="69">
        <v>230</v>
      </c>
      <c r="AE6826" s="33"/>
      <c r="AF6826" s="33"/>
      <c r="AG6826" s="33"/>
      <c r="AX6826" s="37">
        <f t="shared" si="324"/>
        <v>46166</v>
      </c>
      <c r="AY6826" s="1"/>
      <c r="AZ6826" s="1"/>
      <c r="BA6826" s="31"/>
      <c r="BB6826" s="31"/>
      <c r="BC6826" s="1"/>
      <c r="BD6826" s="1"/>
      <c r="BE6826" s="1"/>
      <c r="BF6826" s="1"/>
      <c r="BG6826" s="1"/>
      <c r="BT6826" s="37">
        <f t="shared" si="323"/>
        <v>46187</v>
      </c>
      <c r="BU6826" s="31"/>
      <c r="BW6826" s="33"/>
      <c r="BX6826" s="1"/>
      <c r="BY6826" s="1"/>
      <c r="BZ6826" s="1"/>
      <c r="CA6826" s="1"/>
      <c r="CB6826" s="1"/>
      <c r="CC6826" s="1"/>
      <c r="CE6826" s="1"/>
      <c r="CF6826" s="1"/>
      <c r="CG6826" s="1"/>
      <c r="CH6826" s="1"/>
      <c r="CI6826" s="1"/>
      <c r="CJ6826" s="1"/>
      <c r="CK6826" s="1"/>
      <c r="CL6826" s="1"/>
      <c r="CM6826" s="1"/>
      <c r="CN6826" s="1"/>
      <c r="CO6826" s="1"/>
    </row>
    <row r="6827" spans="1:93" ht="30" customHeight="1" x14ac:dyDescent="0.2">
      <c r="A6827" s="1">
        <v>6821</v>
      </c>
      <c r="B6827" s="1" t="s">
        <v>2908</v>
      </c>
      <c r="C6827" s="1" t="s">
        <v>2930</v>
      </c>
      <c r="D6827" s="28" t="s">
        <v>2931</v>
      </c>
      <c r="E6827" s="28" t="s">
        <v>2911</v>
      </c>
      <c r="F6827" s="1" t="s">
        <v>74</v>
      </c>
      <c r="G6827" s="1">
        <v>7</v>
      </c>
      <c r="H6827" s="1" t="s">
        <v>4209</v>
      </c>
      <c r="I6827" s="1" t="s">
        <v>114</v>
      </c>
      <c r="J6827" s="76">
        <v>415</v>
      </c>
      <c r="K6827" s="76">
        <v>2431835</v>
      </c>
      <c r="L6827" s="29">
        <v>46159</v>
      </c>
      <c r="M6827" s="29" t="s">
        <v>4163</v>
      </c>
      <c r="N6827" s="1" t="s">
        <v>478</v>
      </c>
      <c r="O6827" s="28" t="s">
        <v>105</v>
      </c>
      <c r="P6827" s="1" t="s">
        <v>322</v>
      </c>
      <c r="Q6827" s="76">
        <v>9</v>
      </c>
      <c r="R6827" s="1"/>
      <c r="S6827" s="76"/>
      <c r="T6827" s="1" t="s">
        <v>115</v>
      </c>
      <c r="U6827" s="1"/>
      <c r="V6827" s="1"/>
      <c r="AC6827" s="93">
        <v>26.5</v>
      </c>
      <c r="AD6827" s="69">
        <v>240</v>
      </c>
      <c r="AE6827" s="33"/>
      <c r="AF6827" s="33"/>
      <c r="AG6827" s="33"/>
      <c r="AX6827" s="37">
        <f t="shared" si="324"/>
        <v>46166</v>
      </c>
      <c r="AY6827" s="1"/>
      <c r="AZ6827" s="1"/>
      <c r="BA6827" s="31"/>
      <c r="BB6827" s="31"/>
      <c r="BC6827" s="1"/>
      <c r="BD6827" s="1"/>
      <c r="BE6827" s="1"/>
      <c r="BF6827" s="1"/>
      <c r="BG6827" s="1"/>
      <c r="BT6827" s="37">
        <f t="shared" si="323"/>
        <v>46187</v>
      </c>
      <c r="BU6827" s="31"/>
      <c r="BW6827" s="33"/>
      <c r="BX6827" s="1"/>
      <c r="BY6827" s="1"/>
      <c r="BZ6827" s="1"/>
      <c r="CA6827" s="1"/>
      <c r="CB6827" s="1"/>
      <c r="CC6827" s="1"/>
      <c r="CE6827" s="1"/>
      <c r="CF6827" s="1"/>
      <c r="CG6827" s="1"/>
      <c r="CH6827" s="1"/>
      <c r="CI6827" s="1"/>
      <c r="CJ6827" s="1"/>
      <c r="CK6827" s="1"/>
      <c r="CL6827" s="1"/>
      <c r="CM6827" s="1"/>
      <c r="CN6827" s="1"/>
      <c r="CO6827" s="1"/>
    </row>
    <row r="6828" spans="1:93" ht="30" customHeight="1" x14ac:dyDescent="0.2">
      <c r="A6828" s="1">
        <v>6822</v>
      </c>
      <c r="B6828" s="94" t="s">
        <v>2932</v>
      </c>
      <c r="C6828" s="1" t="s">
        <v>2933</v>
      </c>
      <c r="D6828" s="28" t="s">
        <v>2934</v>
      </c>
      <c r="E6828" s="28" t="s">
        <v>1954</v>
      </c>
      <c r="F6828" s="1" t="s">
        <v>74</v>
      </c>
      <c r="G6828" s="1">
        <v>4</v>
      </c>
      <c r="H6828" s="1" t="s">
        <v>1059</v>
      </c>
      <c r="I6828" s="1" t="s">
        <v>114</v>
      </c>
      <c r="J6828" s="76">
        <v>393</v>
      </c>
      <c r="K6828" s="76">
        <v>2422924</v>
      </c>
      <c r="L6828" s="29">
        <v>46161</v>
      </c>
      <c r="M6828" s="29" t="s">
        <v>4163</v>
      </c>
      <c r="N6828" s="1" t="s">
        <v>478</v>
      </c>
      <c r="O6828" s="28" t="s">
        <v>1495</v>
      </c>
      <c r="P6828" s="1" t="s">
        <v>323</v>
      </c>
      <c r="Q6828" s="76">
        <v>9</v>
      </c>
      <c r="R6828" s="1"/>
      <c r="S6828" s="76">
        <v>6</v>
      </c>
      <c r="T6828" s="1" t="s">
        <v>115</v>
      </c>
      <c r="U6828" s="1"/>
      <c r="V6828" s="1"/>
      <c r="AC6828" s="93">
        <v>27</v>
      </c>
      <c r="AD6828" s="69">
        <v>225</v>
      </c>
      <c r="AE6828" s="33"/>
      <c r="AF6828" s="33"/>
      <c r="AG6828" s="33"/>
      <c r="AX6828" s="37">
        <f t="shared" si="324"/>
        <v>46168</v>
      </c>
      <c r="AY6828" s="1"/>
      <c r="AZ6828" s="1"/>
      <c r="BA6828" s="31"/>
      <c r="BB6828" s="31"/>
      <c r="BC6828" s="1"/>
      <c r="BD6828" s="1"/>
      <c r="BE6828" s="1"/>
      <c r="BF6828" s="1"/>
      <c r="BG6828" s="1"/>
      <c r="BT6828" s="37">
        <f t="shared" si="323"/>
        <v>46189</v>
      </c>
      <c r="BU6828" s="31"/>
      <c r="BW6828" s="33"/>
      <c r="BX6828" s="1"/>
      <c r="BY6828" s="1"/>
      <c r="BZ6828" s="1"/>
      <c r="CA6828" s="1"/>
      <c r="CB6828" s="1"/>
      <c r="CC6828" s="1"/>
      <c r="CE6828" s="1"/>
      <c r="CF6828" s="1"/>
      <c r="CG6828" s="1"/>
      <c r="CH6828" s="1"/>
      <c r="CI6828" s="1"/>
      <c r="CJ6828" s="1"/>
      <c r="CK6828" s="1"/>
      <c r="CL6828" s="1"/>
      <c r="CM6828" s="1"/>
      <c r="CN6828" s="1"/>
      <c r="CO6828" s="1"/>
    </row>
    <row r="6829" spans="1:93" ht="30" customHeight="1" x14ac:dyDescent="0.2">
      <c r="A6829" s="1">
        <v>6823</v>
      </c>
      <c r="B6829" s="1" t="s">
        <v>2935</v>
      </c>
      <c r="C6829" s="1" t="s">
        <v>2933</v>
      </c>
      <c r="D6829" s="28" t="s">
        <v>2934</v>
      </c>
      <c r="E6829" s="28" t="s">
        <v>1954</v>
      </c>
      <c r="F6829" s="1" t="s">
        <v>74</v>
      </c>
      <c r="G6829" s="1">
        <v>4</v>
      </c>
      <c r="H6829" s="1" t="s">
        <v>1059</v>
      </c>
      <c r="I6829" s="1" t="s">
        <v>114</v>
      </c>
      <c r="J6829" s="76">
        <v>557</v>
      </c>
      <c r="K6829" s="76">
        <v>2422925</v>
      </c>
      <c r="L6829" s="29">
        <v>46161</v>
      </c>
      <c r="M6829" s="29" t="s">
        <v>4163</v>
      </c>
      <c r="N6829" s="1" t="s">
        <v>478</v>
      </c>
      <c r="O6829" s="28" t="s">
        <v>1495</v>
      </c>
      <c r="P6829" s="1" t="s">
        <v>323</v>
      </c>
      <c r="Q6829" s="76">
        <v>12</v>
      </c>
      <c r="R6829" s="1"/>
      <c r="S6829" s="76"/>
      <c r="T6829" s="1" t="s">
        <v>115</v>
      </c>
      <c r="U6829" s="1"/>
      <c r="V6829" s="1"/>
      <c r="AC6829" s="93">
        <v>26</v>
      </c>
      <c r="AD6829" s="69">
        <v>250</v>
      </c>
      <c r="AE6829" s="33"/>
      <c r="AF6829" s="33"/>
      <c r="AG6829" s="33"/>
      <c r="AX6829" s="37">
        <f t="shared" si="324"/>
        <v>46168</v>
      </c>
      <c r="AY6829" s="1"/>
      <c r="AZ6829" s="1"/>
      <c r="BA6829" s="31"/>
      <c r="BB6829" s="31"/>
      <c r="BC6829" s="1"/>
      <c r="BD6829" s="1"/>
      <c r="BE6829" s="1"/>
      <c r="BF6829" s="1"/>
      <c r="BG6829" s="1"/>
      <c r="BT6829" s="37">
        <f t="shared" si="323"/>
        <v>46189</v>
      </c>
      <c r="BU6829" s="31"/>
      <c r="BW6829" s="33"/>
      <c r="BX6829" s="1"/>
      <c r="BY6829" s="1"/>
      <c r="BZ6829" s="1"/>
      <c r="CA6829" s="1"/>
      <c r="CB6829" s="1"/>
      <c r="CC6829" s="1"/>
      <c r="CE6829" s="1"/>
      <c r="CF6829" s="1"/>
      <c r="CG6829" s="1"/>
      <c r="CH6829" s="1"/>
      <c r="CI6829" s="1"/>
      <c r="CJ6829" s="1"/>
      <c r="CK6829" s="1"/>
      <c r="CL6829" s="1"/>
      <c r="CM6829" s="1"/>
      <c r="CN6829" s="1"/>
      <c r="CO6829" s="1"/>
    </row>
    <row r="6830" spans="1:93" ht="30" customHeight="1" x14ac:dyDescent="0.2">
      <c r="A6830" s="1">
        <v>6824</v>
      </c>
      <c r="B6830" s="1" t="s">
        <v>2935</v>
      </c>
      <c r="C6830" s="1" t="s">
        <v>2936</v>
      </c>
      <c r="D6830" s="28" t="s">
        <v>2937</v>
      </c>
      <c r="E6830" s="28" t="s">
        <v>2354</v>
      </c>
      <c r="F6830" s="1" t="s">
        <v>74</v>
      </c>
      <c r="G6830" s="1">
        <v>5</v>
      </c>
      <c r="H6830" s="1" t="s">
        <v>1059</v>
      </c>
      <c r="I6830" s="1" t="s">
        <v>114</v>
      </c>
      <c r="J6830" s="76">
        <v>558</v>
      </c>
      <c r="K6830" s="76">
        <v>2422926</v>
      </c>
      <c r="L6830" s="29">
        <v>46161</v>
      </c>
      <c r="M6830" s="29" t="s">
        <v>4163</v>
      </c>
      <c r="N6830" s="1" t="s">
        <v>478</v>
      </c>
      <c r="O6830" s="28" t="s">
        <v>1495</v>
      </c>
      <c r="P6830" s="1" t="s">
        <v>323</v>
      </c>
      <c r="Q6830" s="76">
        <v>12</v>
      </c>
      <c r="R6830" s="1"/>
      <c r="S6830" s="76"/>
      <c r="T6830" s="1" t="s">
        <v>115</v>
      </c>
      <c r="U6830" s="1"/>
      <c r="V6830" s="1"/>
      <c r="AC6830" s="93">
        <v>27.5</v>
      </c>
      <c r="AD6830" s="69">
        <v>240</v>
      </c>
      <c r="AE6830" s="33"/>
      <c r="AF6830" s="33"/>
      <c r="AG6830" s="33"/>
      <c r="AX6830" s="37">
        <f t="shared" si="324"/>
        <v>46168</v>
      </c>
      <c r="AY6830" s="1"/>
      <c r="AZ6830" s="1"/>
      <c r="BA6830" s="31"/>
      <c r="BB6830" s="31"/>
      <c r="BC6830" s="1"/>
      <c r="BD6830" s="1"/>
      <c r="BE6830" s="1"/>
      <c r="BF6830" s="1"/>
      <c r="BG6830" s="1"/>
      <c r="BT6830" s="37">
        <f t="shared" si="323"/>
        <v>46189</v>
      </c>
      <c r="BU6830" s="31"/>
      <c r="BW6830" s="33"/>
      <c r="BX6830" s="1"/>
      <c r="BY6830" s="1"/>
      <c r="BZ6830" s="1"/>
      <c r="CA6830" s="1"/>
      <c r="CB6830" s="1"/>
      <c r="CC6830" s="1"/>
      <c r="CE6830" s="1"/>
      <c r="CF6830" s="1"/>
      <c r="CG6830" s="1"/>
      <c r="CH6830" s="1"/>
      <c r="CI6830" s="1"/>
      <c r="CJ6830" s="1"/>
      <c r="CK6830" s="1"/>
      <c r="CL6830" s="1"/>
      <c r="CM6830" s="1"/>
      <c r="CN6830" s="1"/>
      <c r="CO6830" s="1"/>
    </row>
    <row r="6831" spans="1:93" ht="30" customHeight="1" x14ac:dyDescent="0.2">
      <c r="A6831" s="1">
        <v>6825</v>
      </c>
      <c r="B6831" s="1" t="s">
        <v>2935</v>
      </c>
      <c r="C6831" s="1" t="s">
        <v>2936</v>
      </c>
      <c r="D6831" s="28" t="s">
        <v>2937</v>
      </c>
      <c r="E6831" s="28" t="s">
        <v>2354</v>
      </c>
      <c r="F6831" s="1" t="s">
        <v>74</v>
      </c>
      <c r="G6831" s="1">
        <v>5</v>
      </c>
      <c r="H6831" s="1" t="s">
        <v>1059</v>
      </c>
      <c r="I6831" s="1" t="s">
        <v>114</v>
      </c>
      <c r="J6831" s="76">
        <v>287</v>
      </c>
      <c r="K6831" s="76">
        <v>2431886</v>
      </c>
      <c r="L6831" s="29">
        <v>46161</v>
      </c>
      <c r="M6831" s="29" t="s">
        <v>4163</v>
      </c>
      <c r="N6831" s="1" t="s">
        <v>478</v>
      </c>
      <c r="O6831" s="28" t="s">
        <v>1495</v>
      </c>
      <c r="P6831" s="1" t="s">
        <v>323</v>
      </c>
      <c r="Q6831" s="76">
        <v>8</v>
      </c>
      <c r="R6831" s="1"/>
      <c r="S6831" s="76"/>
      <c r="T6831" s="1" t="s">
        <v>115</v>
      </c>
      <c r="U6831" s="1"/>
      <c r="V6831" s="1"/>
      <c r="AC6831" s="93">
        <v>26</v>
      </c>
      <c r="AD6831" s="69">
        <v>250</v>
      </c>
      <c r="AE6831" s="33"/>
      <c r="AF6831" s="33"/>
      <c r="AG6831" s="33"/>
      <c r="AX6831" s="37">
        <f t="shared" si="324"/>
        <v>46168</v>
      </c>
      <c r="AY6831" s="1"/>
      <c r="AZ6831" s="1"/>
      <c r="BA6831" s="31"/>
      <c r="BB6831" s="31"/>
      <c r="BC6831" s="1"/>
      <c r="BD6831" s="1"/>
      <c r="BE6831" s="1"/>
      <c r="BF6831" s="1"/>
      <c r="BG6831" s="1"/>
      <c r="BT6831" s="37">
        <f t="shared" si="323"/>
        <v>46189</v>
      </c>
      <c r="BU6831" s="31"/>
      <c r="BW6831" s="33"/>
      <c r="BX6831" s="1"/>
      <c r="BY6831" s="1"/>
      <c r="BZ6831" s="1"/>
      <c r="CA6831" s="1"/>
      <c r="CB6831" s="1"/>
      <c r="CC6831" s="1"/>
      <c r="CE6831" s="1"/>
      <c r="CF6831" s="1"/>
      <c r="CG6831" s="1"/>
      <c r="CH6831" s="1"/>
      <c r="CI6831" s="1"/>
      <c r="CJ6831" s="1"/>
      <c r="CK6831" s="1"/>
      <c r="CL6831" s="1"/>
      <c r="CM6831" s="1"/>
      <c r="CN6831" s="1"/>
      <c r="CO6831" s="1"/>
    </row>
    <row r="6832" spans="1:93" ht="30" customHeight="1" x14ac:dyDescent="0.2">
      <c r="A6832" s="1">
        <v>6826</v>
      </c>
      <c r="B6832" s="1" t="s">
        <v>2935</v>
      </c>
      <c r="C6832" s="1" t="s">
        <v>2936</v>
      </c>
      <c r="D6832" s="28" t="s">
        <v>2937</v>
      </c>
      <c r="E6832" s="28" t="s">
        <v>2354</v>
      </c>
      <c r="F6832" s="1" t="s">
        <v>74</v>
      </c>
      <c r="G6832" s="1">
        <v>5</v>
      </c>
      <c r="H6832" s="1" t="s">
        <v>1059</v>
      </c>
      <c r="I6832" s="1" t="s">
        <v>114</v>
      </c>
      <c r="J6832" s="76">
        <v>407</v>
      </c>
      <c r="K6832" s="76">
        <v>2422930</v>
      </c>
      <c r="L6832" s="29">
        <v>46161</v>
      </c>
      <c r="M6832" s="29" t="s">
        <v>4163</v>
      </c>
      <c r="N6832" s="1" t="s">
        <v>478</v>
      </c>
      <c r="O6832" s="28" t="s">
        <v>1495</v>
      </c>
      <c r="P6832" s="1" t="s">
        <v>323</v>
      </c>
      <c r="Q6832" s="76">
        <v>10</v>
      </c>
      <c r="R6832" s="1"/>
      <c r="S6832" s="76"/>
      <c r="T6832" s="1" t="s">
        <v>115</v>
      </c>
      <c r="U6832" s="1"/>
      <c r="V6832" s="1"/>
      <c r="AC6832" s="93">
        <v>27</v>
      </c>
      <c r="AD6832" s="69">
        <v>230</v>
      </c>
      <c r="AE6832" s="33"/>
      <c r="AF6832" s="33"/>
      <c r="AG6832" s="33"/>
      <c r="AX6832" s="37">
        <f t="shared" si="324"/>
        <v>46168</v>
      </c>
      <c r="AY6832" s="1"/>
      <c r="AZ6832" s="1"/>
      <c r="BA6832" s="31"/>
      <c r="BB6832" s="31"/>
      <c r="BC6832" s="1"/>
      <c r="BD6832" s="1"/>
      <c r="BE6832" s="1"/>
      <c r="BF6832" s="1"/>
      <c r="BG6832" s="1"/>
      <c r="BT6832" s="37">
        <f t="shared" si="323"/>
        <v>46189</v>
      </c>
      <c r="BU6832" s="31"/>
      <c r="BW6832" s="33"/>
      <c r="BX6832" s="1"/>
      <c r="BY6832" s="1"/>
      <c r="BZ6832" s="1"/>
      <c r="CA6832" s="1"/>
      <c r="CB6832" s="1"/>
      <c r="CC6832" s="1"/>
      <c r="CE6832" s="1"/>
      <c r="CF6832" s="1"/>
      <c r="CG6832" s="1"/>
      <c r="CH6832" s="1"/>
      <c r="CI6832" s="1"/>
      <c r="CJ6832" s="1"/>
      <c r="CK6832" s="1"/>
      <c r="CL6832" s="1"/>
      <c r="CM6832" s="1"/>
      <c r="CN6832" s="1"/>
      <c r="CO6832" s="1"/>
    </row>
    <row r="6833" spans="1:93" ht="30" customHeight="1" x14ac:dyDescent="0.2">
      <c r="A6833" s="1">
        <v>6827</v>
      </c>
      <c r="B6833" s="1" t="s">
        <v>2938</v>
      </c>
      <c r="C6833" s="1" t="s">
        <v>2791</v>
      </c>
      <c r="D6833" s="28" t="s">
        <v>2939</v>
      </c>
      <c r="E6833" s="28" t="s">
        <v>2240</v>
      </c>
      <c r="F6833" s="1" t="s">
        <v>74</v>
      </c>
      <c r="G6833" s="1">
        <v>1</v>
      </c>
      <c r="H6833" s="1" t="s">
        <v>341</v>
      </c>
      <c r="I6833" s="1" t="s">
        <v>114</v>
      </c>
      <c r="J6833" s="76">
        <v>433</v>
      </c>
      <c r="K6833" s="76">
        <v>2431875</v>
      </c>
      <c r="L6833" s="29">
        <v>46161</v>
      </c>
      <c r="M6833" s="29" t="s">
        <v>4163</v>
      </c>
      <c r="N6833" s="1" t="s">
        <v>478</v>
      </c>
      <c r="O6833" s="28" t="s">
        <v>1495</v>
      </c>
      <c r="P6833" s="1" t="s">
        <v>323</v>
      </c>
      <c r="Q6833" s="76">
        <v>10</v>
      </c>
      <c r="R6833" s="1"/>
      <c r="S6833" s="76">
        <v>6</v>
      </c>
      <c r="T6833" s="1" t="s">
        <v>115</v>
      </c>
      <c r="U6833" s="1"/>
      <c r="V6833" s="1"/>
      <c r="AC6833" s="93">
        <v>27.5</v>
      </c>
      <c r="AD6833" s="69">
        <v>230</v>
      </c>
      <c r="AE6833" s="33"/>
      <c r="AF6833" s="33"/>
      <c r="AG6833" s="33"/>
      <c r="AX6833" s="37">
        <f t="shared" si="324"/>
        <v>46168</v>
      </c>
      <c r="AY6833" s="1"/>
      <c r="AZ6833" s="1"/>
      <c r="BA6833" s="31"/>
      <c r="BB6833" s="31"/>
      <c r="BC6833" s="1"/>
      <c r="BD6833" s="1"/>
      <c r="BE6833" s="1"/>
      <c r="BF6833" s="1"/>
      <c r="BG6833" s="1"/>
      <c r="BT6833" s="37">
        <f t="shared" si="323"/>
        <v>46189</v>
      </c>
      <c r="BU6833" s="31"/>
      <c r="BW6833" s="33"/>
      <c r="BX6833" s="1"/>
      <c r="BY6833" s="1"/>
      <c r="BZ6833" s="1"/>
      <c r="CA6833" s="1"/>
      <c r="CB6833" s="1"/>
      <c r="CC6833" s="1"/>
      <c r="CE6833" s="1"/>
      <c r="CF6833" s="1"/>
      <c r="CG6833" s="1"/>
      <c r="CH6833" s="1"/>
      <c r="CI6833" s="1"/>
      <c r="CJ6833" s="1"/>
      <c r="CK6833" s="1"/>
      <c r="CL6833" s="1"/>
      <c r="CM6833" s="1"/>
      <c r="CN6833" s="1"/>
      <c r="CO6833" s="1"/>
    </row>
    <row r="6834" spans="1:93" ht="30" customHeight="1" x14ac:dyDescent="0.2">
      <c r="A6834" s="1">
        <v>6828</v>
      </c>
      <c r="B6834" s="1" t="s">
        <v>2938</v>
      </c>
      <c r="C6834" s="1" t="s">
        <v>2940</v>
      </c>
      <c r="D6834" s="28" t="s">
        <v>2939</v>
      </c>
      <c r="E6834" s="28" t="s">
        <v>2240</v>
      </c>
      <c r="F6834" s="1" t="s">
        <v>74</v>
      </c>
      <c r="G6834" s="1">
        <v>1</v>
      </c>
      <c r="H6834" s="1" t="s">
        <v>341</v>
      </c>
      <c r="I6834" s="1" t="s">
        <v>114</v>
      </c>
      <c r="J6834" s="76">
        <v>407</v>
      </c>
      <c r="K6834" s="76">
        <v>2422936</v>
      </c>
      <c r="L6834" s="29">
        <v>46161</v>
      </c>
      <c r="M6834" s="29" t="s">
        <v>4163</v>
      </c>
      <c r="N6834" s="1" t="s">
        <v>478</v>
      </c>
      <c r="O6834" s="28" t="s">
        <v>1495</v>
      </c>
      <c r="P6834" s="1" t="s">
        <v>323</v>
      </c>
      <c r="Q6834" s="76">
        <v>5</v>
      </c>
      <c r="R6834" s="1"/>
      <c r="S6834" s="76"/>
      <c r="T6834" s="1" t="s">
        <v>115</v>
      </c>
      <c r="U6834" s="1"/>
      <c r="V6834" s="1"/>
      <c r="AC6834" s="93">
        <v>26</v>
      </c>
      <c r="AD6834" s="69">
        <v>250</v>
      </c>
      <c r="AE6834" s="33"/>
      <c r="AF6834" s="33"/>
      <c r="AG6834" s="33"/>
      <c r="AX6834" s="37">
        <f t="shared" si="324"/>
        <v>46168</v>
      </c>
      <c r="AY6834" s="1"/>
      <c r="AZ6834" s="1"/>
      <c r="BA6834" s="31"/>
      <c r="BB6834" s="31"/>
      <c r="BC6834" s="1"/>
      <c r="BD6834" s="1"/>
      <c r="BE6834" s="1"/>
      <c r="BF6834" s="1"/>
      <c r="BG6834" s="1"/>
      <c r="BT6834" s="37">
        <f t="shared" si="323"/>
        <v>46189</v>
      </c>
      <c r="BU6834" s="31"/>
      <c r="BW6834" s="33"/>
      <c r="BX6834" s="1"/>
      <c r="BY6834" s="1"/>
      <c r="BZ6834" s="1"/>
      <c r="CA6834" s="1"/>
      <c r="CB6834" s="1"/>
      <c r="CC6834" s="1"/>
      <c r="CE6834" s="1"/>
      <c r="CF6834" s="1"/>
      <c r="CG6834" s="1"/>
      <c r="CH6834" s="1"/>
      <c r="CI6834" s="1"/>
      <c r="CJ6834" s="1"/>
      <c r="CK6834" s="1"/>
      <c r="CL6834" s="1"/>
      <c r="CM6834" s="1"/>
      <c r="CN6834" s="1"/>
      <c r="CO6834" s="1"/>
    </row>
    <row r="6835" spans="1:93" ht="30" customHeight="1" x14ac:dyDescent="0.2">
      <c r="A6835" s="1">
        <v>6829</v>
      </c>
      <c r="B6835" s="94" t="s">
        <v>1491</v>
      </c>
      <c r="C6835" s="1" t="s">
        <v>2941</v>
      </c>
      <c r="D6835" s="28" t="s">
        <v>2942</v>
      </c>
      <c r="E6835" s="28" t="s">
        <v>2354</v>
      </c>
      <c r="F6835" s="1" t="s">
        <v>74</v>
      </c>
      <c r="G6835" s="1">
        <v>5</v>
      </c>
      <c r="H6835" s="1" t="s">
        <v>1059</v>
      </c>
      <c r="I6835" s="1" t="s">
        <v>114</v>
      </c>
      <c r="J6835" s="76">
        <v>2743</v>
      </c>
      <c r="K6835" s="76">
        <v>2422957</v>
      </c>
      <c r="L6835" s="29">
        <v>46161</v>
      </c>
      <c r="M6835" s="29" t="s">
        <v>4163</v>
      </c>
      <c r="N6835" s="1" t="s">
        <v>478</v>
      </c>
      <c r="O6835" s="28" t="s">
        <v>1495</v>
      </c>
      <c r="P6835" s="1" t="s">
        <v>323</v>
      </c>
      <c r="Q6835" s="76">
        <v>8</v>
      </c>
      <c r="R6835" s="1"/>
      <c r="S6835" s="76">
        <v>6</v>
      </c>
      <c r="T6835" s="1" t="s">
        <v>115</v>
      </c>
      <c r="U6835" s="1"/>
      <c r="V6835" s="1"/>
      <c r="AC6835" s="93">
        <v>29</v>
      </c>
      <c r="AD6835" s="69">
        <v>230</v>
      </c>
      <c r="AE6835" s="33"/>
      <c r="AF6835" s="33"/>
      <c r="AG6835" s="33"/>
      <c r="AX6835" s="37">
        <f t="shared" si="324"/>
        <v>46168</v>
      </c>
      <c r="AY6835" s="1"/>
      <c r="AZ6835" s="1"/>
      <c r="BA6835" s="31"/>
      <c r="BB6835" s="31"/>
      <c r="BC6835" s="1"/>
      <c r="BD6835" s="1"/>
      <c r="BE6835" s="1"/>
      <c r="BF6835" s="1"/>
      <c r="BG6835" s="1"/>
      <c r="BT6835" s="37">
        <f t="shared" si="323"/>
        <v>46189</v>
      </c>
      <c r="BU6835" s="31"/>
      <c r="BW6835" s="33"/>
      <c r="BX6835" s="1"/>
      <c r="BY6835" s="1"/>
      <c r="BZ6835" s="1"/>
      <c r="CA6835" s="1"/>
      <c r="CB6835" s="1"/>
      <c r="CC6835" s="1"/>
      <c r="CE6835" s="1"/>
      <c r="CF6835" s="1"/>
      <c r="CG6835" s="1"/>
      <c r="CH6835" s="1"/>
      <c r="CI6835" s="1"/>
      <c r="CJ6835" s="1"/>
      <c r="CK6835" s="1"/>
      <c r="CL6835" s="1"/>
      <c r="CM6835" s="1"/>
      <c r="CN6835" s="1"/>
      <c r="CO6835" s="1"/>
    </row>
    <row r="6836" spans="1:93" ht="30" customHeight="1" x14ac:dyDescent="0.2">
      <c r="A6836" s="1">
        <v>6830</v>
      </c>
      <c r="B6836" s="94" t="s">
        <v>1491</v>
      </c>
      <c r="C6836" s="1" t="s">
        <v>2941</v>
      </c>
      <c r="D6836" s="28" t="s">
        <v>2942</v>
      </c>
      <c r="E6836" s="28" t="s">
        <v>2354</v>
      </c>
      <c r="F6836" s="1" t="s">
        <v>74</v>
      </c>
      <c r="G6836" s="1">
        <v>5</v>
      </c>
      <c r="H6836" s="1" t="s">
        <v>1059</v>
      </c>
      <c r="I6836" s="1" t="s">
        <v>114</v>
      </c>
      <c r="J6836" s="76">
        <v>557</v>
      </c>
      <c r="K6836" s="76">
        <v>2431929</v>
      </c>
      <c r="L6836" s="29">
        <v>46161</v>
      </c>
      <c r="M6836" s="29" t="s">
        <v>4163</v>
      </c>
      <c r="N6836" s="1" t="s">
        <v>478</v>
      </c>
      <c r="O6836" s="28" t="s">
        <v>1495</v>
      </c>
      <c r="P6836" s="1" t="s">
        <v>323</v>
      </c>
      <c r="Q6836" s="76">
        <v>12</v>
      </c>
      <c r="R6836" s="1"/>
      <c r="S6836" s="76"/>
      <c r="T6836" s="1" t="s">
        <v>115</v>
      </c>
      <c r="U6836" s="1"/>
      <c r="V6836" s="1"/>
      <c r="AC6836" s="93">
        <v>28.5</v>
      </c>
      <c r="AD6836" s="69">
        <v>240</v>
      </c>
      <c r="AE6836" s="33"/>
      <c r="AF6836" s="33"/>
      <c r="AG6836" s="33"/>
      <c r="AX6836" s="37">
        <f t="shared" si="324"/>
        <v>46168</v>
      </c>
      <c r="AY6836" s="1"/>
      <c r="AZ6836" s="1"/>
      <c r="BA6836" s="31"/>
      <c r="BB6836" s="31"/>
      <c r="BC6836" s="1"/>
      <c r="BD6836" s="1"/>
      <c r="BE6836" s="1"/>
      <c r="BF6836" s="1"/>
      <c r="BG6836" s="1"/>
      <c r="BT6836" s="37">
        <f t="shared" si="323"/>
        <v>46189</v>
      </c>
      <c r="BU6836" s="31"/>
      <c r="BW6836" s="33"/>
      <c r="BX6836" s="1"/>
      <c r="BY6836" s="1"/>
      <c r="BZ6836" s="1"/>
      <c r="CA6836" s="1"/>
      <c r="CB6836" s="1"/>
      <c r="CC6836" s="1"/>
      <c r="CE6836" s="1"/>
      <c r="CF6836" s="1"/>
      <c r="CG6836" s="1"/>
      <c r="CH6836" s="1"/>
      <c r="CI6836" s="1"/>
      <c r="CJ6836" s="1"/>
      <c r="CK6836" s="1"/>
      <c r="CL6836" s="1"/>
      <c r="CM6836" s="1"/>
      <c r="CN6836" s="1"/>
      <c r="CO6836" s="1"/>
    </row>
    <row r="6837" spans="1:93" ht="30" customHeight="1" x14ac:dyDescent="0.2">
      <c r="A6837" s="1">
        <v>6831</v>
      </c>
      <c r="B6837" s="94" t="s">
        <v>1491</v>
      </c>
      <c r="C6837" s="1" t="s">
        <v>2941</v>
      </c>
      <c r="D6837" s="28" t="s">
        <v>2942</v>
      </c>
      <c r="E6837" s="28" t="s">
        <v>2354</v>
      </c>
      <c r="F6837" s="1" t="s">
        <v>74</v>
      </c>
      <c r="G6837" s="1">
        <v>5</v>
      </c>
      <c r="H6837" s="1" t="s">
        <v>1059</v>
      </c>
      <c r="I6837" s="1" t="s">
        <v>114</v>
      </c>
      <c r="J6837" s="76">
        <v>407</v>
      </c>
      <c r="K6837" s="76">
        <v>2422959</v>
      </c>
      <c r="L6837" s="29">
        <v>46161</v>
      </c>
      <c r="M6837" s="29" t="s">
        <v>4163</v>
      </c>
      <c r="N6837" s="1" t="s">
        <v>478</v>
      </c>
      <c r="O6837" s="28" t="s">
        <v>1495</v>
      </c>
      <c r="P6837" s="1" t="s">
        <v>323</v>
      </c>
      <c r="Q6837" s="76">
        <v>10</v>
      </c>
      <c r="R6837" s="1"/>
      <c r="S6837" s="76"/>
      <c r="T6837" s="1" t="s">
        <v>115</v>
      </c>
      <c r="U6837" s="1"/>
      <c r="V6837" s="1"/>
      <c r="AC6837" s="93">
        <v>28.5</v>
      </c>
      <c r="AD6837" s="69">
        <v>240</v>
      </c>
      <c r="AE6837" s="33"/>
      <c r="AF6837" s="33"/>
      <c r="AG6837" s="33"/>
      <c r="AX6837" s="37">
        <f t="shared" si="324"/>
        <v>46168</v>
      </c>
      <c r="AY6837" s="1"/>
      <c r="AZ6837" s="1"/>
      <c r="BA6837" s="31"/>
      <c r="BB6837" s="31"/>
      <c r="BC6837" s="1"/>
      <c r="BD6837" s="1"/>
      <c r="BE6837" s="1"/>
      <c r="BF6837" s="1"/>
      <c r="BG6837" s="1"/>
      <c r="BT6837" s="37">
        <f t="shared" si="323"/>
        <v>46189</v>
      </c>
      <c r="BU6837" s="31"/>
      <c r="BW6837" s="33"/>
      <c r="BX6837" s="1"/>
      <c r="BY6837" s="1"/>
      <c r="BZ6837" s="1"/>
      <c r="CA6837" s="1"/>
      <c r="CB6837" s="1"/>
      <c r="CC6837" s="1"/>
      <c r="CE6837" s="1"/>
      <c r="CF6837" s="1"/>
      <c r="CG6837" s="1"/>
      <c r="CH6837" s="1"/>
      <c r="CI6837" s="1"/>
      <c r="CJ6837" s="1"/>
      <c r="CK6837" s="1"/>
      <c r="CL6837" s="1"/>
      <c r="CM6837" s="1"/>
      <c r="CN6837" s="1"/>
      <c r="CO6837" s="1"/>
    </row>
    <row r="6838" spans="1:93" ht="30" customHeight="1" x14ac:dyDescent="0.2">
      <c r="A6838" s="1">
        <v>6832</v>
      </c>
      <c r="B6838" s="94" t="s">
        <v>1491</v>
      </c>
      <c r="C6838" s="1" t="s">
        <v>2941</v>
      </c>
      <c r="D6838" s="28" t="s">
        <v>2942</v>
      </c>
      <c r="E6838" s="28" t="s">
        <v>2354</v>
      </c>
      <c r="F6838" s="1" t="s">
        <v>74</v>
      </c>
      <c r="G6838" s="1">
        <v>5</v>
      </c>
      <c r="H6838" s="1" t="s">
        <v>1059</v>
      </c>
      <c r="I6838" s="1" t="s">
        <v>114</v>
      </c>
      <c r="J6838" s="76">
        <v>554</v>
      </c>
      <c r="K6838" s="76">
        <v>2431934</v>
      </c>
      <c r="L6838" s="29">
        <v>46161</v>
      </c>
      <c r="M6838" s="29" t="s">
        <v>4163</v>
      </c>
      <c r="N6838" s="1" t="s">
        <v>478</v>
      </c>
      <c r="O6838" s="28" t="s">
        <v>1495</v>
      </c>
      <c r="P6838" s="1" t="s">
        <v>323</v>
      </c>
      <c r="Q6838" s="76">
        <v>12</v>
      </c>
      <c r="R6838" s="1"/>
      <c r="S6838" s="76"/>
      <c r="T6838" s="1" t="s">
        <v>115</v>
      </c>
      <c r="U6838" s="1"/>
      <c r="V6838" s="1"/>
      <c r="AC6838" s="93">
        <v>27.5</v>
      </c>
      <c r="AD6838" s="69">
        <v>255</v>
      </c>
      <c r="AE6838" s="33"/>
      <c r="AF6838" s="33"/>
      <c r="AG6838" s="33"/>
      <c r="AX6838" s="37">
        <f t="shared" si="324"/>
        <v>46168</v>
      </c>
      <c r="AY6838" s="1"/>
      <c r="AZ6838" s="1"/>
      <c r="BA6838" s="31"/>
      <c r="BB6838" s="31"/>
      <c r="BC6838" s="1"/>
      <c r="BD6838" s="1"/>
      <c r="BE6838" s="1"/>
      <c r="BF6838" s="1"/>
      <c r="BG6838" s="1"/>
      <c r="BT6838" s="37">
        <f t="shared" si="323"/>
        <v>46189</v>
      </c>
      <c r="BU6838" s="31"/>
      <c r="BW6838" s="33"/>
      <c r="BX6838" s="1"/>
      <c r="BY6838" s="1"/>
      <c r="BZ6838" s="1"/>
      <c r="CA6838" s="1"/>
      <c r="CB6838" s="1"/>
      <c r="CC6838" s="1"/>
      <c r="CE6838" s="1"/>
      <c r="CF6838" s="1"/>
      <c r="CG6838" s="1"/>
      <c r="CH6838" s="1"/>
      <c r="CI6838" s="1"/>
      <c r="CJ6838" s="1"/>
      <c r="CK6838" s="1"/>
      <c r="CL6838" s="1"/>
      <c r="CM6838" s="1"/>
      <c r="CN6838" s="1"/>
      <c r="CO6838" s="1"/>
    </row>
    <row r="6839" spans="1:93" ht="30" customHeight="1" x14ac:dyDescent="0.2">
      <c r="A6839" s="1">
        <v>6833</v>
      </c>
      <c r="B6839" s="94" t="s">
        <v>1491</v>
      </c>
      <c r="C6839" s="1" t="s">
        <v>2941</v>
      </c>
      <c r="D6839" s="28" t="s">
        <v>2942</v>
      </c>
      <c r="E6839" s="28" t="s">
        <v>2354</v>
      </c>
      <c r="F6839" s="1" t="s">
        <v>74</v>
      </c>
      <c r="G6839" s="1">
        <v>5</v>
      </c>
      <c r="H6839" s="1" t="s">
        <v>1059</v>
      </c>
      <c r="I6839" s="1" t="s">
        <v>114</v>
      </c>
      <c r="J6839" s="76">
        <v>551</v>
      </c>
      <c r="K6839" s="76">
        <v>2431937</v>
      </c>
      <c r="L6839" s="29">
        <v>46161</v>
      </c>
      <c r="M6839" s="29" t="s">
        <v>4163</v>
      </c>
      <c r="N6839" s="1" t="s">
        <v>478</v>
      </c>
      <c r="O6839" s="28" t="s">
        <v>1495</v>
      </c>
      <c r="P6839" s="1" t="s">
        <v>323</v>
      </c>
      <c r="Q6839" s="76">
        <v>12</v>
      </c>
      <c r="R6839" s="1"/>
      <c r="S6839" s="76"/>
      <c r="T6839" s="1" t="s">
        <v>115</v>
      </c>
      <c r="U6839" s="1"/>
      <c r="V6839" s="1"/>
      <c r="AC6839" s="93">
        <v>27</v>
      </c>
      <c r="AD6839" s="69">
        <v>260</v>
      </c>
      <c r="AE6839" s="33"/>
      <c r="AF6839" s="33"/>
      <c r="AG6839" s="33"/>
      <c r="AX6839" s="37">
        <f t="shared" si="324"/>
        <v>46168</v>
      </c>
      <c r="AY6839" s="1"/>
      <c r="AZ6839" s="1"/>
      <c r="BA6839" s="31"/>
      <c r="BB6839" s="31"/>
      <c r="BC6839" s="1"/>
      <c r="BD6839" s="1"/>
      <c r="BE6839" s="1"/>
      <c r="BF6839" s="1"/>
      <c r="BG6839" s="1"/>
      <c r="BT6839" s="37">
        <f t="shared" si="323"/>
        <v>46189</v>
      </c>
      <c r="BU6839" s="31"/>
      <c r="BW6839" s="33"/>
      <c r="BX6839" s="1"/>
      <c r="BY6839" s="1"/>
      <c r="BZ6839" s="1"/>
      <c r="CA6839" s="1"/>
      <c r="CB6839" s="1"/>
      <c r="CC6839" s="1"/>
      <c r="CE6839" s="1"/>
      <c r="CF6839" s="1"/>
      <c r="CG6839" s="1"/>
      <c r="CH6839" s="1"/>
      <c r="CI6839" s="1"/>
      <c r="CJ6839" s="1"/>
      <c r="CK6839" s="1"/>
      <c r="CL6839" s="1"/>
      <c r="CM6839" s="1"/>
      <c r="CN6839" s="1"/>
      <c r="CO6839" s="1"/>
    </row>
    <row r="6840" spans="1:93" ht="30" customHeight="1" x14ac:dyDescent="0.2">
      <c r="A6840" s="1">
        <v>6834</v>
      </c>
      <c r="B6840" s="94" t="s">
        <v>1491</v>
      </c>
      <c r="C6840" s="1" t="s">
        <v>2943</v>
      </c>
      <c r="D6840" s="28" t="s">
        <v>2942</v>
      </c>
      <c r="E6840" s="28" t="s">
        <v>2354</v>
      </c>
      <c r="F6840" s="1" t="s">
        <v>74</v>
      </c>
      <c r="G6840" s="1">
        <v>5</v>
      </c>
      <c r="H6840" s="1" t="s">
        <v>1059</v>
      </c>
      <c r="I6840" s="1" t="s">
        <v>114</v>
      </c>
      <c r="J6840" s="76">
        <v>557</v>
      </c>
      <c r="K6840" s="76">
        <v>2431938</v>
      </c>
      <c r="L6840" s="29">
        <v>46161</v>
      </c>
      <c r="M6840" s="29" t="s">
        <v>4163</v>
      </c>
      <c r="N6840" s="1" t="s">
        <v>478</v>
      </c>
      <c r="O6840" s="28" t="s">
        <v>1495</v>
      </c>
      <c r="P6840" s="1" t="s">
        <v>323</v>
      </c>
      <c r="Q6840" s="76">
        <v>12</v>
      </c>
      <c r="R6840" s="1"/>
      <c r="S6840" s="76"/>
      <c r="T6840" s="1" t="s">
        <v>115</v>
      </c>
      <c r="U6840" s="1"/>
      <c r="V6840" s="1"/>
      <c r="AC6840" s="93">
        <v>27</v>
      </c>
      <c r="AD6840" s="69">
        <v>255</v>
      </c>
      <c r="AE6840" s="33"/>
      <c r="AF6840" s="33"/>
      <c r="AG6840" s="33"/>
      <c r="AX6840" s="37">
        <f t="shared" si="324"/>
        <v>46168</v>
      </c>
      <c r="AY6840" s="1"/>
      <c r="AZ6840" s="1"/>
      <c r="BA6840" s="31"/>
      <c r="BB6840" s="31"/>
      <c r="BC6840" s="1"/>
      <c r="BD6840" s="1"/>
      <c r="BE6840" s="1"/>
      <c r="BF6840" s="1"/>
      <c r="BG6840" s="1"/>
      <c r="BT6840" s="37">
        <f t="shared" si="323"/>
        <v>46189</v>
      </c>
      <c r="BU6840" s="31"/>
      <c r="BW6840" s="33"/>
      <c r="BX6840" s="1"/>
      <c r="BY6840" s="1"/>
      <c r="BZ6840" s="1"/>
      <c r="CA6840" s="1"/>
      <c r="CB6840" s="1"/>
      <c r="CC6840" s="1"/>
      <c r="CE6840" s="1"/>
      <c r="CF6840" s="1"/>
      <c r="CG6840" s="1"/>
      <c r="CH6840" s="1"/>
      <c r="CI6840" s="1"/>
      <c r="CJ6840" s="1"/>
      <c r="CK6840" s="1"/>
      <c r="CL6840" s="1"/>
      <c r="CM6840" s="1"/>
      <c r="CN6840" s="1"/>
      <c r="CO6840" s="1"/>
    </row>
    <row r="6841" spans="1:93" ht="30" customHeight="1" x14ac:dyDescent="0.2">
      <c r="A6841" s="1">
        <v>6835</v>
      </c>
      <c r="B6841" s="1" t="s">
        <v>2944</v>
      </c>
      <c r="C6841" s="1" t="s">
        <v>2945</v>
      </c>
      <c r="D6841" s="28" t="s">
        <v>2946</v>
      </c>
      <c r="E6841" s="28" t="s">
        <v>2833</v>
      </c>
      <c r="F6841" s="1" t="s">
        <v>74</v>
      </c>
      <c r="G6841" s="1">
        <v>4</v>
      </c>
      <c r="H6841" s="1" t="s">
        <v>4209</v>
      </c>
      <c r="I6841" s="1" t="s">
        <v>114</v>
      </c>
      <c r="J6841" s="76">
        <v>415</v>
      </c>
      <c r="K6841" s="76">
        <v>2422958</v>
      </c>
      <c r="L6841" s="29">
        <v>46161</v>
      </c>
      <c r="M6841" s="29" t="s">
        <v>4163</v>
      </c>
      <c r="N6841" s="1" t="s">
        <v>478</v>
      </c>
      <c r="O6841" s="28" t="s">
        <v>1495</v>
      </c>
      <c r="P6841" s="1" t="s">
        <v>323</v>
      </c>
      <c r="Q6841" s="76">
        <v>10</v>
      </c>
      <c r="R6841" s="1"/>
      <c r="S6841" s="76">
        <v>6</v>
      </c>
      <c r="T6841" s="1" t="s">
        <v>115</v>
      </c>
      <c r="U6841" s="1"/>
      <c r="V6841" s="1"/>
      <c r="AC6841" s="93">
        <v>29</v>
      </c>
      <c r="AD6841" s="69">
        <v>225</v>
      </c>
      <c r="AE6841" s="33"/>
      <c r="AF6841" s="33"/>
      <c r="AG6841" s="33"/>
      <c r="AX6841" s="37">
        <f t="shared" si="324"/>
        <v>46168</v>
      </c>
      <c r="AY6841" s="1"/>
      <c r="AZ6841" s="1"/>
      <c r="BA6841" s="31"/>
      <c r="BB6841" s="31"/>
      <c r="BC6841" s="1"/>
      <c r="BD6841" s="1"/>
      <c r="BE6841" s="1"/>
      <c r="BF6841" s="1"/>
      <c r="BG6841" s="1"/>
      <c r="BT6841" s="37">
        <f t="shared" si="323"/>
        <v>46189</v>
      </c>
      <c r="BU6841" s="31"/>
      <c r="BW6841" s="33"/>
      <c r="BX6841" s="1"/>
      <c r="BY6841" s="1"/>
      <c r="BZ6841" s="1"/>
      <c r="CA6841" s="1"/>
      <c r="CB6841" s="1"/>
      <c r="CC6841" s="1"/>
      <c r="CE6841" s="1"/>
      <c r="CF6841" s="1"/>
      <c r="CG6841" s="1"/>
      <c r="CH6841" s="1"/>
      <c r="CI6841" s="1"/>
      <c r="CJ6841" s="1"/>
      <c r="CK6841" s="1"/>
      <c r="CL6841" s="1"/>
      <c r="CM6841" s="1"/>
      <c r="CN6841" s="1"/>
      <c r="CO6841" s="1"/>
    </row>
    <row r="6842" spans="1:93" ht="30" customHeight="1" x14ac:dyDescent="0.2">
      <c r="A6842" s="1">
        <v>6836</v>
      </c>
      <c r="B6842" s="1" t="s">
        <v>2944</v>
      </c>
      <c r="C6842" s="1" t="s">
        <v>2945</v>
      </c>
      <c r="D6842" s="28" t="s">
        <v>2946</v>
      </c>
      <c r="E6842" s="28" t="s">
        <v>2833</v>
      </c>
      <c r="F6842" s="1" t="s">
        <v>74</v>
      </c>
      <c r="G6842" s="1">
        <v>4</v>
      </c>
      <c r="H6842" s="1" t="s">
        <v>4209</v>
      </c>
      <c r="I6842" s="1" t="s">
        <v>114</v>
      </c>
      <c r="J6842" s="76">
        <v>433</v>
      </c>
      <c r="K6842" s="76">
        <v>2431932</v>
      </c>
      <c r="L6842" s="29">
        <v>46161</v>
      </c>
      <c r="M6842" s="29" t="s">
        <v>4163</v>
      </c>
      <c r="N6842" s="1" t="s">
        <v>478</v>
      </c>
      <c r="O6842" s="28" t="s">
        <v>1495</v>
      </c>
      <c r="P6842" s="1" t="s">
        <v>323</v>
      </c>
      <c r="Q6842" s="76">
        <v>10</v>
      </c>
      <c r="R6842" s="1"/>
      <c r="S6842" s="76"/>
      <c r="T6842" s="1" t="s">
        <v>115</v>
      </c>
      <c r="U6842" s="1"/>
      <c r="V6842" s="1"/>
      <c r="AC6842" s="93">
        <v>29</v>
      </c>
      <c r="AD6842" s="69">
        <v>250</v>
      </c>
      <c r="AE6842" s="33"/>
      <c r="AF6842" s="33"/>
      <c r="AG6842" s="33"/>
      <c r="AX6842" s="37">
        <f t="shared" si="324"/>
        <v>46168</v>
      </c>
      <c r="AY6842" s="1"/>
      <c r="AZ6842" s="1"/>
      <c r="BA6842" s="31"/>
      <c r="BB6842" s="31"/>
      <c r="BC6842" s="1"/>
      <c r="BD6842" s="1"/>
      <c r="BE6842" s="1"/>
      <c r="BF6842" s="1"/>
      <c r="BG6842" s="1"/>
      <c r="BT6842" s="37">
        <f t="shared" si="323"/>
        <v>46189</v>
      </c>
      <c r="BU6842" s="31"/>
      <c r="BW6842" s="33"/>
      <c r="BX6842" s="1"/>
      <c r="BY6842" s="1"/>
      <c r="BZ6842" s="1"/>
      <c r="CA6842" s="1"/>
      <c r="CB6842" s="1"/>
      <c r="CC6842" s="1"/>
      <c r="CE6842" s="1"/>
      <c r="CF6842" s="1"/>
      <c r="CG6842" s="1"/>
      <c r="CH6842" s="1"/>
      <c r="CI6842" s="1"/>
      <c r="CJ6842" s="1"/>
      <c r="CK6842" s="1"/>
      <c r="CL6842" s="1"/>
      <c r="CM6842" s="1"/>
      <c r="CN6842" s="1"/>
      <c r="CO6842" s="1"/>
    </row>
    <row r="6843" spans="1:93" ht="30" customHeight="1" x14ac:dyDescent="0.2">
      <c r="A6843" s="1">
        <v>6837</v>
      </c>
      <c r="B6843" s="1" t="s">
        <v>2944</v>
      </c>
      <c r="C6843" s="1" t="s">
        <v>2945</v>
      </c>
      <c r="D6843" s="28" t="s">
        <v>2946</v>
      </c>
      <c r="E6843" s="28" t="s">
        <v>2833</v>
      </c>
      <c r="F6843" s="1" t="s">
        <v>74</v>
      </c>
      <c r="G6843" s="1">
        <v>4</v>
      </c>
      <c r="H6843" s="1" t="s">
        <v>4209</v>
      </c>
      <c r="I6843" s="1" t="s">
        <v>114</v>
      </c>
      <c r="J6843" s="76">
        <v>415</v>
      </c>
      <c r="K6843" s="76">
        <v>2431936</v>
      </c>
      <c r="L6843" s="29">
        <v>46161</v>
      </c>
      <c r="M6843" s="29" t="s">
        <v>4163</v>
      </c>
      <c r="N6843" s="1" t="s">
        <v>478</v>
      </c>
      <c r="O6843" s="28" t="s">
        <v>1495</v>
      </c>
      <c r="P6843" s="1" t="s">
        <v>323</v>
      </c>
      <c r="Q6843" s="76">
        <v>10</v>
      </c>
      <c r="R6843" s="1"/>
      <c r="S6843" s="76"/>
      <c r="T6843" s="1" t="s">
        <v>115</v>
      </c>
      <c r="U6843" s="1"/>
      <c r="V6843" s="1"/>
      <c r="AC6843" s="93">
        <v>27</v>
      </c>
      <c r="AD6843" s="69">
        <v>230</v>
      </c>
      <c r="AE6843" s="33"/>
      <c r="AF6843" s="33"/>
      <c r="AG6843" s="33"/>
      <c r="AX6843" s="37">
        <f t="shared" si="324"/>
        <v>46168</v>
      </c>
      <c r="AY6843" s="1"/>
      <c r="AZ6843" s="1"/>
      <c r="BA6843" s="31"/>
      <c r="BB6843" s="31"/>
      <c r="BC6843" s="1"/>
      <c r="BD6843" s="1"/>
      <c r="BE6843" s="1"/>
      <c r="BF6843" s="1"/>
      <c r="BG6843" s="1"/>
      <c r="BT6843" s="37">
        <f t="shared" si="323"/>
        <v>46189</v>
      </c>
      <c r="BU6843" s="31"/>
      <c r="BW6843" s="33"/>
      <c r="BX6843" s="1"/>
      <c r="BY6843" s="1"/>
      <c r="BZ6843" s="1"/>
      <c r="CA6843" s="1"/>
      <c r="CB6843" s="1"/>
      <c r="CC6843" s="1"/>
      <c r="CE6843" s="1"/>
      <c r="CF6843" s="1"/>
      <c r="CG6843" s="1"/>
      <c r="CH6843" s="1"/>
      <c r="CI6843" s="1"/>
      <c r="CJ6843" s="1"/>
      <c r="CK6843" s="1"/>
      <c r="CL6843" s="1"/>
      <c r="CM6843" s="1"/>
      <c r="CN6843" s="1"/>
      <c r="CO6843" s="1"/>
    </row>
    <row r="6844" spans="1:93" ht="30" customHeight="1" x14ac:dyDescent="0.2">
      <c r="A6844" s="1">
        <v>6838</v>
      </c>
      <c r="B6844" s="1" t="s">
        <v>2944</v>
      </c>
      <c r="C6844" s="1" t="s">
        <v>2945</v>
      </c>
      <c r="D6844" s="28" t="s">
        <v>2946</v>
      </c>
      <c r="E6844" s="28" t="s">
        <v>2833</v>
      </c>
      <c r="F6844" s="1" t="s">
        <v>74</v>
      </c>
      <c r="G6844" s="1">
        <v>4</v>
      </c>
      <c r="H6844" s="1" t="s">
        <v>4209</v>
      </c>
      <c r="I6844" s="1" t="s">
        <v>114</v>
      </c>
      <c r="J6844" s="76">
        <v>403</v>
      </c>
      <c r="K6844" s="76">
        <v>2422970</v>
      </c>
      <c r="L6844" s="29">
        <v>46161</v>
      </c>
      <c r="M6844" s="29" t="s">
        <v>4163</v>
      </c>
      <c r="N6844" s="1" t="s">
        <v>478</v>
      </c>
      <c r="O6844" s="28" t="s">
        <v>1495</v>
      </c>
      <c r="P6844" s="1" t="s">
        <v>323</v>
      </c>
      <c r="Q6844" s="76">
        <v>4</v>
      </c>
      <c r="R6844" s="1"/>
      <c r="S6844" s="76"/>
      <c r="T6844" s="1" t="s">
        <v>115</v>
      </c>
      <c r="U6844" s="1"/>
      <c r="V6844" s="1"/>
      <c r="AC6844" s="93">
        <v>27.5</v>
      </c>
      <c r="AD6844" s="69">
        <v>250</v>
      </c>
      <c r="AE6844" s="33"/>
      <c r="AF6844" s="33"/>
      <c r="AG6844" s="33"/>
      <c r="AX6844" s="37">
        <f t="shared" si="324"/>
        <v>46168</v>
      </c>
      <c r="AY6844" s="1"/>
      <c r="AZ6844" s="1"/>
      <c r="BA6844" s="31"/>
      <c r="BB6844" s="31"/>
      <c r="BC6844" s="1"/>
      <c r="BD6844" s="1"/>
      <c r="BE6844" s="1"/>
      <c r="BF6844" s="1"/>
      <c r="BG6844" s="1"/>
      <c r="BT6844" s="37">
        <f t="shared" si="323"/>
        <v>46189</v>
      </c>
      <c r="BU6844" s="31"/>
      <c r="BW6844" s="33"/>
      <c r="BX6844" s="1"/>
      <c r="BY6844" s="1"/>
      <c r="BZ6844" s="1"/>
      <c r="CA6844" s="1"/>
      <c r="CB6844" s="1"/>
      <c r="CC6844" s="1"/>
      <c r="CE6844" s="1"/>
      <c r="CF6844" s="1"/>
      <c r="CG6844" s="1"/>
      <c r="CH6844" s="1"/>
      <c r="CI6844" s="1"/>
      <c r="CJ6844" s="1"/>
      <c r="CK6844" s="1"/>
      <c r="CL6844" s="1"/>
      <c r="CM6844" s="1"/>
      <c r="CN6844" s="1"/>
      <c r="CO6844" s="1"/>
    </row>
    <row r="6845" spans="1:93" ht="30" customHeight="1" x14ac:dyDescent="0.2">
      <c r="A6845" s="1">
        <v>6839</v>
      </c>
      <c r="B6845" s="1" t="s">
        <v>1491</v>
      </c>
      <c r="C6845" s="1" t="s">
        <v>2947</v>
      </c>
      <c r="D6845" s="28" t="s">
        <v>2948</v>
      </c>
      <c r="E6845" s="28" t="s">
        <v>2240</v>
      </c>
      <c r="F6845" s="1" t="s">
        <v>74</v>
      </c>
      <c r="G6845" s="1">
        <v>1</v>
      </c>
      <c r="H6845" s="1" t="s">
        <v>341</v>
      </c>
      <c r="I6845" s="1" t="s">
        <v>114</v>
      </c>
      <c r="J6845" s="76">
        <v>287</v>
      </c>
      <c r="K6845" s="76">
        <v>2431933</v>
      </c>
      <c r="L6845" s="29">
        <v>46162</v>
      </c>
      <c r="M6845" s="29" t="s">
        <v>4163</v>
      </c>
      <c r="N6845" s="1" t="s">
        <v>478</v>
      </c>
      <c r="O6845" s="28" t="s">
        <v>105</v>
      </c>
      <c r="P6845" s="1" t="s">
        <v>216</v>
      </c>
      <c r="Q6845" s="76">
        <v>2</v>
      </c>
      <c r="R6845" s="1"/>
      <c r="S6845" s="76"/>
      <c r="T6845" s="1" t="s">
        <v>115</v>
      </c>
      <c r="U6845" s="1"/>
      <c r="V6845" s="1"/>
      <c r="AC6845" s="93" t="s">
        <v>103</v>
      </c>
      <c r="AD6845" s="69" t="s">
        <v>103</v>
      </c>
      <c r="AE6845" s="33"/>
      <c r="AF6845" s="33"/>
      <c r="AG6845" s="33"/>
      <c r="AX6845" s="37">
        <f t="shared" si="324"/>
        <v>46169</v>
      </c>
      <c r="AY6845" s="1"/>
      <c r="AZ6845" s="1"/>
      <c r="BA6845" s="31"/>
      <c r="BB6845" s="31"/>
      <c r="BC6845" s="1"/>
      <c r="BD6845" s="1"/>
      <c r="BE6845" s="1"/>
      <c r="BF6845" s="1"/>
      <c r="BG6845" s="1"/>
      <c r="BT6845" s="37">
        <f t="shared" si="323"/>
        <v>46190</v>
      </c>
      <c r="BU6845" s="31"/>
      <c r="BW6845" s="33"/>
      <c r="BX6845" s="1"/>
      <c r="BY6845" s="1"/>
      <c r="BZ6845" s="1"/>
      <c r="CA6845" s="1"/>
      <c r="CB6845" s="1"/>
      <c r="CC6845" s="1"/>
      <c r="CE6845" s="1"/>
      <c r="CF6845" s="1"/>
      <c r="CG6845" s="1"/>
      <c r="CH6845" s="1"/>
      <c r="CI6845" s="1"/>
      <c r="CJ6845" s="1"/>
      <c r="CK6845" s="1"/>
      <c r="CL6845" s="1"/>
      <c r="CM6845" s="1"/>
      <c r="CN6845" s="1"/>
      <c r="CO6845" s="1"/>
    </row>
    <row r="6846" spans="1:93" ht="30" customHeight="1" x14ac:dyDescent="0.2">
      <c r="A6846" s="1">
        <v>6840</v>
      </c>
      <c r="B6846" s="1" t="s">
        <v>1491</v>
      </c>
      <c r="C6846" s="1" t="s">
        <v>2947</v>
      </c>
      <c r="D6846" s="28" t="s">
        <v>2949</v>
      </c>
      <c r="E6846" s="28" t="s">
        <v>2240</v>
      </c>
      <c r="F6846" s="1" t="s">
        <v>74</v>
      </c>
      <c r="G6846" s="1">
        <v>1</v>
      </c>
      <c r="H6846" s="1" t="s">
        <v>341</v>
      </c>
      <c r="I6846" s="1" t="s">
        <v>114</v>
      </c>
      <c r="J6846" s="76">
        <v>557</v>
      </c>
      <c r="K6846" s="76">
        <v>2422961</v>
      </c>
      <c r="L6846" s="29">
        <v>46162</v>
      </c>
      <c r="M6846" s="29" t="s">
        <v>4163</v>
      </c>
      <c r="N6846" s="1" t="s">
        <v>478</v>
      </c>
      <c r="O6846" s="28" t="s">
        <v>105</v>
      </c>
      <c r="P6846" s="1" t="s">
        <v>216</v>
      </c>
      <c r="Q6846" s="76">
        <v>12</v>
      </c>
      <c r="R6846" s="1"/>
      <c r="S6846" s="76">
        <v>6</v>
      </c>
      <c r="T6846" s="1" t="s">
        <v>115</v>
      </c>
      <c r="U6846" s="1"/>
      <c r="V6846" s="1"/>
      <c r="AC6846" s="93">
        <v>27</v>
      </c>
      <c r="AD6846" s="69">
        <v>220</v>
      </c>
      <c r="AE6846" s="33"/>
      <c r="AF6846" s="33"/>
      <c r="AG6846" s="33"/>
      <c r="AX6846" s="37">
        <f t="shared" si="324"/>
        <v>46169</v>
      </c>
      <c r="AY6846" s="1"/>
      <c r="AZ6846" s="1"/>
      <c r="BA6846" s="31"/>
      <c r="BB6846" s="31"/>
      <c r="BC6846" s="1"/>
      <c r="BD6846" s="1"/>
      <c r="BE6846" s="1"/>
      <c r="BF6846" s="1"/>
      <c r="BG6846" s="1"/>
      <c r="BT6846" s="37">
        <f t="shared" si="323"/>
        <v>46190</v>
      </c>
      <c r="BU6846" s="31"/>
      <c r="BW6846" s="33"/>
      <c r="BX6846" s="1"/>
      <c r="BY6846" s="1"/>
      <c r="BZ6846" s="1"/>
      <c r="CA6846" s="1"/>
      <c r="CB6846" s="1"/>
      <c r="CC6846" s="1"/>
      <c r="CE6846" s="1"/>
      <c r="CF6846" s="1"/>
      <c r="CG6846" s="1"/>
      <c r="CH6846" s="1"/>
      <c r="CI6846" s="1"/>
      <c r="CJ6846" s="1"/>
      <c r="CK6846" s="1"/>
      <c r="CL6846" s="1"/>
      <c r="CM6846" s="1"/>
      <c r="CN6846" s="1"/>
      <c r="CO6846" s="1"/>
    </row>
    <row r="6847" spans="1:93" ht="30" customHeight="1" x14ac:dyDescent="0.2">
      <c r="A6847" s="1">
        <v>6841</v>
      </c>
      <c r="B6847" s="1" t="s">
        <v>1491</v>
      </c>
      <c r="C6847" s="1" t="s">
        <v>2947</v>
      </c>
      <c r="D6847" s="28" t="s">
        <v>2949</v>
      </c>
      <c r="E6847" s="28" t="s">
        <v>2240</v>
      </c>
      <c r="F6847" s="1" t="s">
        <v>74</v>
      </c>
      <c r="G6847" s="1">
        <v>1</v>
      </c>
      <c r="H6847" s="1" t="s">
        <v>341</v>
      </c>
      <c r="I6847" s="1" t="s">
        <v>114</v>
      </c>
      <c r="J6847" s="76">
        <v>273</v>
      </c>
      <c r="K6847" s="76">
        <v>2422963</v>
      </c>
      <c r="L6847" s="29">
        <v>46162</v>
      </c>
      <c r="M6847" s="29" t="s">
        <v>4163</v>
      </c>
      <c r="N6847" s="1" t="s">
        <v>478</v>
      </c>
      <c r="O6847" s="28" t="s">
        <v>105</v>
      </c>
      <c r="P6847" s="1" t="s">
        <v>216</v>
      </c>
      <c r="Q6847" s="76">
        <v>8</v>
      </c>
      <c r="R6847" s="1"/>
      <c r="S6847" s="76"/>
      <c r="T6847" s="1" t="s">
        <v>115</v>
      </c>
      <c r="U6847" s="1"/>
      <c r="V6847" s="1"/>
      <c r="AC6847" s="93">
        <v>27</v>
      </c>
      <c r="AD6847" s="69">
        <v>230</v>
      </c>
      <c r="AE6847" s="33"/>
      <c r="AF6847" s="33"/>
      <c r="AG6847" s="33"/>
      <c r="AX6847" s="37">
        <f t="shared" si="324"/>
        <v>46169</v>
      </c>
      <c r="AY6847" s="1"/>
      <c r="AZ6847" s="1"/>
      <c r="BA6847" s="31"/>
      <c r="BB6847" s="31"/>
      <c r="BC6847" s="1"/>
      <c r="BD6847" s="1"/>
      <c r="BE6847" s="1"/>
      <c r="BF6847" s="1"/>
      <c r="BG6847" s="1"/>
      <c r="BT6847" s="37">
        <f t="shared" si="323"/>
        <v>46190</v>
      </c>
      <c r="BU6847" s="31"/>
      <c r="BW6847" s="33"/>
      <c r="BX6847" s="1"/>
      <c r="BY6847" s="1"/>
      <c r="BZ6847" s="1"/>
      <c r="CA6847" s="1"/>
      <c r="CB6847" s="1"/>
      <c r="CC6847" s="1"/>
      <c r="CE6847" s="1"/>
      <c r="CF6847" s="1"/>
      <c r="CG6847" s="1"/>
      <c r="CH6847" s="1"/>
      <c r="CI6847" s="1"/>
      <c r="CJ6847" s="1"/>
      <c r="CK6847" s="1"/>
      <c r="CL6847" s="1"/>
      <c r="CM6847" s="1"/>
      <c r="CN6847" s="1"/>
      <c r="CO6847" s="1"/>
    </row>
    <row r="6848" spans="1:93" ht="30" customHeight="1" x14ac:dyDescent="0.2">
      <c r="A6848" s="1">
        <v>6842</v>
      </c>
      <c r="B6848" s="1" t="s">
        <v>1491</v>
      </c>
      <c r="C6848" s="1" t="s">
        <v>2947</v>
      </c>
      <c r="D6848" s="28" t="s">
        <v>2949</v>
      </c>
      <c r="E6848" s="28" t="s">
        <v>2240</v>
      </c>
      <c r="F6848" s="1" t="s">
        <v>74</v>
      </c>
      <c r="G6848" s="1">
        <v>1</v>
      </c>
      <c r="H6848" s="1" t="s">
        <v>341</v>
      </c>
      <c r="I6848" s="1" t="s">
        <v>114</v>
      </c>
      <c r="J6848" s="76">
        <v>553</v>
      </c>
      <c r="K6848" s="76">
        <v>2431935</v>
      </c>
      <c r="L6848" s="29">
        <v>46162</v>
      </c>
      <c r="M6848" s="29" t="s">
        <v>4163</v>
      </c>
      <c r="N6848" s="1" t="s">
        <v>478</v>
      </c>
      <c r="O6848" s="28" t="s">
        <v>105</v>
      </c>
      <c r="P6848" s="1" t="s">
        <v>216</v>
      </c>
      <c r="Q6848" s="76">
        <v>11</v>
      </c>
      <c r="R6848" s="1"/>
      <c r="S6848" s="76"/>
      <c r="T6848" s="1" t="s">
        <v>115</v>
      </c>
      <c r="U6848" s="1"/>
      <c r="V6848" s="1"/>
      <c r="AC6848" s="93">
        <v>27</v>
      </c>
      <c r="AD6848" s="69">
        <v>200</v>
      </c>
      <c r="AE6848" s="33"/>
      <c r="AF6848" s="33"/>
      <c r="AG6848" s="33"/>
      <c r="AX6848" s="37">
        <f t="shared" si="324"/>
        <v>46169</v>
      </c>
      <c r="AY6848" s="1"/>
      <c r="AZ6848" s="1"/>
      <c r="BA6848" s="31"/>
      <c r="BB6848" s="31"/>
      <c r="BC6848" s="1"/>
      <c r="BD6848" s="1"/>
      <c r="BE6848" s="1"/>
      <c r="BF6848" s="1"/>
      <c r="BG6848" s="1"/>
      <c r="BT6848" s="37">
        <f t="shared" si="323"/>
        <v>46190</v>
      </c>
      <c r="BU6848" s="31"/>
      <c r="BW6848" s="33"/>
      <c r="BX6848" s="1"/>
      <c r="BY6848" s="1"/>
      <c r="BZ6848" s="1"/>
      <c r="CA6848" s="1"/>
      <c r="CB6848" s="1"/>
      <c r="CC6848" s="1"/>
      <c r="CE6848" s="1"/>
      <c r="CF6848" s="1"/>
      <c r="CG6848" s="1"/>
      <c r="CH6848" s="1"/>
      <c r="CI6848" s="1"/>
      <c r="CJ6848" s="1"/>
      <c r="CK6848" s="1"/>
      <c r="CL6848" s="1"/>
      <c r="CM6848" s="1"/>
      <c r="CN6848" s="1"/>
      <c r="CO6848" s="1"/>
    </row>
    <row r="6849" spans="1:93" ht="30" customHeight="1" x14ac:dyDescent="0.2">
      <c r="A6849" s="1">
        <v>6843</v>
      </c>
      <c r="B6849" s="1" t="s">
        <v>2950</v>
      </c>
      <c r="C6849" s="1" t="s">
        <v>2951</v>
      </c>
      <c r="D6849" s="28" t="s">
        <v>2952</v>
      </c>
      <c r="E6849" s="28" t="s">
        <v>2833</v>
      </c>
      <c r="F6849" s="1" t="s">
        <v>74</v>
      </c>
      <c r="G6849" s="1">
        <v>4</v>
      </c>
      <c r="H6849" s="1" t="s">
        <v>4209</v>
      </c>
      <c r="I6849" s="1" t="s">
        <v>114</v>
      </c>
      <c r="J6849" s="76">
        <v>437</v>
      </c>
      <c r="K6849" s="76">
        <v>2431979</v>
      </c>
      <c r="L6849" s="29">
        <v>46163</v>
      </c>
      <c r="M6849" s="29" t="s">
        <v>4163</v>
      </c>
      <c r="N6849" s="1" t="s">
        <v>478</v>
      </c>
      <c r="O6849" s="28" t="s">
        <v>1495</v>
      </c>
      <c r="P6849" s="1" t="s">
        <v>323</v>
      </c>
      <c r="Q6849" s="76">
        <v>10</v>
      </c>
      <c r="R6849" s="1"/>
      <c r="S6849" s="76">
        <v>6</v>
      </c>
      <c r="T6849" s="1" t="s">
        <v>115</v>
      </c>
      <c r="U6849" s="1"/>
      <c r="V6849" s="1"/>
      <c r="AC6849" s="93">
        <v>28</v>
      </c>
      <c r="AD6849" s="69">
        <v>255</v>
      </c>
      <c r="AE6849" s="33"/>
      <c r="AF6849" s="33"/>
      <c r="AG6849" s="33"/>
      <c r="AX6849" s="37">
        <f t="shared" si="324"/>
        <v>46170</v>
      </c>
      <c r="AY6849" s="1"/>
      <c r="AZ6849" s="1"/>
      <c r="BA6849" s="31"/>
      <c r="BB6849" s="31"/>
      <c r="BC6849" s="1"/>
      <c r="BD6849" s="1"/>
      <c r="BE6849" s="1"/>
      <c r="BF6849" s="1"/>
      <c r="BG6849" s="1"/>
      <c r="BT6849" s="37">
        <f t="shared" si="323"/>
        <v>46191</v>
      </c>
      <c r="BU6849" s="31"/>
      <c r="BW6849" s="33"/>
      <c r="BX6849" s="1"/>
      <c r="BY6849" s="1"/>
      <c r="BZ6849" s="1"/>
      <c r="CA6849" s="1"/>
      <c r="CB6849" s="1"/>
      <c r="CC6849" s="1"/>
      <c r="CE6849" s="1"/>
      <c r="CF6849" s="1"/>
      <c r="CG6849" s="1"/>
      <c r="CH6849" s="1"/>
      <c r="CI6849" s="1"/>
      <c r="CJ6849" s="1"/>
      <c r="CK6849" s="1"/>
      <c r="CL6849" s="1"/>
      <c r="CM6849" s="1"/>
      <c r="CN6849" s="1"/>
      <c r="CO6849" s="1"/>
    </row>
    <row r="6850" spans="1:93" ht="30" customHeight="1" x14ac:dyDescent="0.2">
      <c r="A6850" s="1">
        <v>6844</v>
      </c>
      <c r="B6850" s="1" t="s">
        <v>2953</v>
      </c>
      <c r="C6850" s="1" t="s">
        <v>2954</v>
      </c>
      <c r="D6850" s="28" t="s">
        <v>2955</v>
      </c>
      <c r="E6850" s="28" t="s">
        <v>2135</v>
      </c>
      <c r="F6850" s="1" t="s">
        <v>74</v>
      </c>
      <c r="G6850" s="1">
        <v>1</v>
      </c>
      <c r="H6850" s="1" t="s">
        <v>1059</v>
      </c>
      <c r="I6850" s="1" t="s">
        <v>114</v>
      </c>
      <c r="J6850" s="76">
        <v>433</v>
      </c>
      <c r="K6850" s="76">
        <v>2431982</v>
      </c>
      <c r="L6850" s="29">
        <v>46163</v>
      </c>
      <c r="M6850" s="29" t="s">
        <v>4163</v>
      </c>
      <c r="N6850" s="1" t="s">
        <v>478</v>
      </c>
      <c r="O6850" s="28" t="s">
        <v>1495</v>
      </c>
      <c r="P6850" s="1" t="s">
        <v>323</v>
      </c>
      <c r="Q6850" s="76">
        <v>10</v>
      </c>
      <c r="R6850" s="1"/>
      <c r="S6850" s="76"/>
      <c r="T6850" s="1" t="s">
        <v>115</v>
      </c>
      <c r="U6850" s="1"/>
      <c r="V6850" s="1"/>
      <c r="AC6850" s="93">
        <v>27.5</v>
      </c>
      <c r="AD6850" s="69">
        <v>250</v>
      </c>
      <c r="AE6850" s="33"/>
      <c r="AF6850" s="33"/>
      <c r="AG6850" s="33"/>
      <c r="AX6850" s="37">
        <f t="shared" si="324"/>
        <v>46170</v>
      </c>
      <c r="AY6850" s="1"/>
      <c r="AZ6850" s="1"/>
      <c r="BA6850" s="31"/>
      <c r="BB6850" s="31"/>
      <c r="BC6850" s="1"/>
      <c r="BD6850" s="1"/>
      <c r="BE6850" s="1"/>
      <c r="BF6850" s="1"/>
      <c r="BG6850" s="1"/>
      <c r="BT6850" s="37">
        <f t="shared" si="323"/>
        <v>46191</v>
      </c>
      <c r="BU6850" s="31"/>
      <c r="BW6850" s="33"/>
      <c r="BX6850" s="1"/>
      <c r="BY6850" s="1"/>
      <c r="BZ6850" s="1"/>
      <c r="CA6850" s="1"/>
      <c r="CB6850" s="1"/>
      <c r="CC6850" s="1"/>
      <c r="CE6850" s="1"/>
      <c r="CF6850" s="1"/>
      <c r="CG6850" s="1"/>
      <c r="CH6850" s="1"/>
      <c r="CI6850" s="1"/>
      <c r="CJ6850" s="1"/>
      <c r="CK6850" s="1"/>
      <c r="CL6850" s="1"/>
      <c r="CM6850" s="1"/>
      <c r="CN6850" s="1"/>
      <c r="CO6850" s="1"/>
    </row>
    <row r="6851" spans="1:93" ht="30" customHeight="1" x14ac:dyDescent="0.2">
      <c r="A6851" s="1">
        <v>6845</v>
      </c>
      <c r="B6851" s="1" t="s">
        <v>2956</v>
      </c>
      <c r="C6851" s="1" t="s">
        <v>2957</v>
      </c>
      <c r="D6851" s="28" t="s">
        <v>2958</v>
      </c>
      <c r="E6851" s="28" t="s">
        <v>2959</v>
      </c>
      <c r="F6851" s="1" t="s">
        <v>74</v>
      </c>
      <c r="G6851" s="1">
        <v>1</v>
      </c>
      <c r="H6851" s="1" t="s">
        <v>1059</v>
      </c>
      <c r="I6851" s="1" t="s">
        <v>114</v>
      </c>
      <c r="J6851" s="76">
        <v>558</v>
      </c>
      <c r="K6851" s="76">
        <v>2431986</v>
      </c>
      <c r="L6851" s="29">
        <v>46163</v>
      </c>
      <c r="M6851" s="29" t="s">
        <v>4163</v>
      </c>
      <c r="N6851" s="1" t="s">
        <v>478</v>
      </c>
      <c r="O6851" s="28" t="s">
        <v>1495</v>
      </c>
      <c r="P6851" s="1" t="s">
        <v>323</v>
      </c>
      <c r="Q6851" s="76">
        <v>12</v>
      </c>
      <c r="R6851" s="1"/>
      <c r="S6851" s="76"/>
      <c r="T6851" s="1" t="s">
        <v>115</v>
      </c>
      <c r="U6851" s="1"/>
      <c r="V6851" s="1"/>
      <c r="AC6851" s="93">
        <v>25.5</v>
      </c>
      <c r="AD6851" s="69">
        <v>260</v>
      </c>
      <c r="AE6851" s="33"/>
      <c r="AF6851" s="33"/>
      <c r="AG6851" s="33"/>
      <c r="AX6851" s="37">
        <f t="shared" si="324"/>
        <v>46170</v>
      </c>
      <c r="AY6851" s="1"/>
      <c r="AZ6851" s="1"/>
      <c r="BA6851" s="31"/>
      <c r="BB6851" s="31"/>
      <c r="BC6851" s="1"/>
      <c r="BD6851" s="1"/>
      <c r="BE6851" s="1"/>
      <c r="BF6851" s="1"/>
      <c r="BG6851" s="1"/>
      <c r="BT6851" s="37">
        <f t="shared" si="323"/>
        <v>46191</v>
      </c>
      <c r="BU6851" s="31"/>
      <c r="BW6851" s="33"/>
      <c r="BX6851" s="1"/>
      <c r="BY6851" s="1"/>
      <c r="BZ6851" s="1"/>
      <c r="CA6851" s="1"/>
      <c r="CB6851" s="1"/>
      <c r="CC6851" s="1"/>
      <c r="CE6851" s="1"/>
      <c r="CF6851" s="1"/>
      <c r="CG6851" s="1"/>
      <c r="CH6851" s="1"/>
      <c r="CI6851" s="1"/>
      <c r="CJ6851" s="1"/>
      <c r="CK6851" s="1"/>
      <c r="CL6851" s="1"/>
      <c r="CM6851" s="1"/>
      <c r="CN6851" s="1"/>
      <c r="CO6851" s="1"/>
    </row>
    <row r="6852" spans="1:93" ht="30" customHeight="1" x14ac:dyDescent="0.2">
      <c r="A6852" s="1">
        <v>6846</v>
      </c>
      <c r="B6852" s="1" t="s">
        <v>2960</v>
      </c>
      <c r="C6852" s="1" t="s">
        <v>2961</v>
      </c>
      <c r="D6852" s="28" t="s">
        <v>2962</v>
      </c>
      <c r="E6852" s="28" t="s">
        <v>2963</v>
      </c>
      <c r="F6852" s="1" t="s">
        <v>74</v>
      </c>
      <c r="G6852" s="1">
        <v>5</v>
      </c>
      <c r="H6852" s="1" t="s">
        <v>4209</v>
      </c>
      <c r="I6852" s="1" t="s">
        <v>114</v>
      </c>
      <c r="J6852" s="76">
        <v>274</v>
      </c>
      <c r="K6852" s="76">
        <v>2421513</v>
      </c>
      <c r="L6852" s="29">
        <v>46163</v>
      </c>
      <c r="M6852" s="29" t="s">
        <v>4163</v>
      </c>
      <c r="N6852" s="1" t="s">
        <v>478</v>
      </c>
      <c r="O6852" s="28" t="s">
        <v>1495</v>
      </c>
      <c r="P6852" s="1" t="s">
        <v>322</v>
      </c>
      <c r="Q6852" s="76">
        <v>8</v>
      </c>
      <c r="R6852" s="1"/>
      <c r="S6852" s="76">
        <v>6</v>
      </c>
      <c r="T6852" s="1" t="s">
        <v>115</v>
      </c>
      <c r="U6852" s="1"/>
      <c r="V6852" s="1"/>
      <c r="AC6852" s="93">
        <v>28</v>
      </c>
      <c r="AD6852" s="69">
        <v>255</v>
      </c>
      <c r="AE6852" s="33"/>
      <c r="AF6852" s="33"/>
      <c r="AG6852" s="33"/>
      <c r="AX6852" s="37">
        <f t="shared" si="324"/>
        <v>46170</v>
      </c>
      <c r="AY6852" s="1"/>
      <c r="AZ6852" s="1"/>
      <c r="BA6852" s="31"/>
      <c r="BB6852" s="31"/>
      <c r="BC6852" s="1"/>
      <c r="BD6852" s="1"/>
      <c r="BE6852" s="1"/>
      <c r="BF6852" s="1"/>
      <c r="BG6852" s="1"/>
      <c r="BT6852" s="37">
        <f t="shared" si="323"/>
        <v>46191</v>
      </c>
      <c r="BU6852" s="31"/>
      <c r="BW6852" s="33"/>
      <c r="BX6852" s="1"/>
      <c r="BY6852" s="1"/>
      <c r="BZ6852" s="1"/>
      <c r="CA6852" s="1"/>
      <c r="CB6852" s="1"/>
      <c r="CC6852" s="1"/>
      <c r="CE6852" s="1"/>
      <c r="CF6852" s="1"/>
      <c r="CG6852" s="1"/>
      <c r="CH6852" s="1"/>
      <c r="CI6852" s="1"/>
      <c r="CJ6852" s="1"/>
      <c r="CK6852" s="1"/>
      <c r="CL6852" s="1"/>
      <c r="CM6852" s="1"/>
      <c r="CN6852" s="1"/>
      <c r="CO6852" s="1"/>
    </row>
    <row r="6853" spans="1:93" ht="30" customHeight="1" x14ac:dyDescent="0.2">
      <c r="A6853" s="1">
        <v>6847</v>
      </c>
      <c r="B6853" s="1" t="s">
        <v>2960</v>
      </c>
      <c r="C6853" s="1" t="s">
        <v>2961</v>
      </c>
      <c r="D6853" s="28" t="s">
        <v>2962</v>
      </c>
      <c r="E6853" s="28" t="s">
        <v>2963</v>
      </c>
      <c r="F6853" s="1" t="s">
        <v>74</v>
      </c>
      <c r="G6853" s="1">
        <v>5</v>
      </c>
      <c r="H6853" s="1" t="s">
        <v>4209</v>
      </c>
      <c r="I6853" s="1" t="s">
        <v>114</v>
      </c>
      <c r="J6853" s="76">
        <v>557</v>
      </c>
      <c r="K6853" s="76">
        <v>2431981</v>
      </c>
      <c r="L6853" s="29">
        <v>46163</v>
      </c>
      <c r="M6853" s="29" t="s">
        <v>4163</v>
      </c>
      <c r="N6853" s="1" t="s">
        <v>478</v>
      </c>
      <c r="O6853" s="28" t="s">
        <v>1495</v>
      </c>
      <c r="P6853" s="1" t="s">
        <v>322</v>
      </c>
      <c r="Q6853" s="76">
        <v>12</v>
      </c>
      <c r="R6853" s="1"/>
      <c r="S6853" s="76"/>
      <c r="T6853" s="1" t="s">
        <v>115</v>
      </c>
      <c r="U6853" s="1"/>
      <c r="V6853" s="1"/>
      <c r="AC6853" s="93">
        <v>27.5</v>
      </c>
      <c r="AD6853" s="69">
        <v>250</v>
      </c>
      <c r="AE6853" s="33"/>
      <c r="AF6853" s="33"/>
      <c r="AG6853" s="33"/>
      <c r="AX6853" s="37">
        <f t="shared" si="324"/>
        <v>46170</v>
      </c>
      <c r="AY6853" s="1"/>
      <c r="AZ6853" s="1"/>
      <c r="BA6853" s="31"/>
      <c r="BB6853" s="31"/>
      <c r="BC6853" s="1"/>
      <c r="BD6853" s="1"/>
      <c r="BE6853" s="1"/>
      <c r="BF6853" s="1"/>
      <c r="BG6853" s="1"/>
      <c r="BT6853" s="37">
        <f t="shared" si="323"/>
        <v>46191</v>
      </c>
      <c r="BU6853" s="31"/>
      <c r="BW6853" s="33"/>
      <c r="BX6853" s="1"/>
      <c r="BY6853" s="1"/>
      <c r="BZ6853" s="1"/>
      <c r="CA6853" s="1"/>
      <c r="CB6853" s="1"/>
      <c r="CC6853" s="1"/>
      <c r="CE6853" s="1"/>
      <c r="CF6853" s="1"/>
      <c r="CG6853" s="1"/>
      <c r="CH6853" s="1"/>
      <c r="CI6853" s="1"/>
      <c r="CJ6853" s="1"/>
      <c r="CK6853" s="1"/>
      <c r="CL6853" s="1"/>
      <c r="CM6853" s="1"/>
      <c r="CN6853" s="1"/>
      <c r="CO6853" s="1"/>
    </row>
    <row r="6854" spans="1:93" ht="30" customHeight="1" x14ac:dyDescent="0.2">
      <c r="A6854" s="1">
        <v>6848</v>
      </c>
      <c r="B6854" s="1" t="s">
        <v>2960</v>
      </c>
      <c r="C6854" s="1" t="s">
        <v>2961</v>
      </c>
      <c r="D6854" s="28" t="s">
        <v>2962</v>
      </c>
      <c r="E6854" s="28" t="s">
        <v>2963</v>
      </c>
      <c r="F6854" s="1" t="s">
        <v>74</v>
      </c>
      <c r="G6854" s="1">
        <v>5</v>
      </c>
      <c r="H6854" s="1" t="s">
        <v>4209</v>
      </c>
      <c r="I6854" s="1" t="s">
        <v>114</v>
      </c>
      <c r="J6854" s="76">
        <v>403</v>
      </c>
      <c r="K6854" s="76">
        <v>2421515</v>
      </c>
      <c r="L6854" s="29">
        <v>46163</v>
      </c>
      <c r="M6854" s="29" t="s">
        <v>4163</v>
      </c>
      <c r="N6854" s="1" t="s">
        <v>478</v>
      </c>
      <c r="O6854" s="28" t="s">
        <v>1495</v>
      </c>
      <c r="P6854" s="1" t="s">
        <v>322</v>
      </c>
      <c r="Q6854" s="76">
        <v>9</v>
      </c>
      <c r="R6854" s="1"/>
      <c r="S6854" s="76">
        <v>6</v>
      </c>
      <c r="T6854" s="1" t="s">
        <v>115</v>
      </c>
      <c r="U6854" s="1"/>
      <c r="V6854" s="1"/>
      <c r="AC6854" s="93">
        <v>25.5</v>
      </c>
      <c r="AD6854" s="69">
        <v>240</v>
      </c>
      <c r="AE6854" s="33"/>
      <c r="AF6854" s="33"/>
      <c r="AG6854" s="33"/>
      <c r="AX6854" s="37">
        <f t="shared" si="324"/>
        <v>46170</v>
      </c>
      <c r="AY6854" s="1"/>
      <c r="AZ6854" s="1"/>
      <c r="BA6854" s="31"/>
      <c r="BB6854" s="31"/>
      <c r="BC6854" s="1"/>
      <c r="BD6854" s="1"/>
      <c r="BE6854" s="1"/>
      <c r="BF6854" s="1"/>
      <c r="BG6854" s="1"/>
      <c r="BT6854" s="37">
        <f t="shared" si="323"/>
        <v>46191</v>
      </c>
      <c r="BU6854" s="31"/>
      <c r="BW6854" s="33"/>
      <c r="BX6854" s="1"/>
      <c r="BY6854" s="1"/>
      <c r="BZ6854" s="1"/>
      <c r="CA6854" s="1"/>
      <c r="CB6854" s="1"/>
      <c r="CC6854" s="1"/>
      <c r="CE6854" s="1"/>
      <c r="CF6854" s="1"/>
      <c r="CG6854" s="1"/>
      <c r="CH6854" s="1"/>
      <c r="CI6854" s="1"/>
      <c r="CJ6854" s="1"/>
      <c r="CK6854" s="1"/>
      <c r="CL6854" s="1"/>
      <c r="CM6854" s="1"/>
      <c r="CN6854" s="1"/>
      <c r="CO6854" s="1"/>
    </row>
    <row r="6855" spans="1:93" ht="30" customHeight="1" x14ac:dyDescent="0.2">
      <c r="A6855" s="1">
        <v>6849</v>
      </c>
      <c r="B6855" s="1" t="s">
        <v>2960</v>
      </c>
      <c r="C6855" s="1" t="s">
        <v>2961</v>
      </c>
      <c r="D6855" s="28" t="s">
        <v>2962</v>
      </c>
      <c r="E6855" s="28" t="s">
        <v>2963</v>
      </c>
      <c r="F6855" s="1" t="s">
        <v>74</v>
      </c>
      <c r="G6855" s="1">
        <v>5</v>
      </c>
      <c r="H6855" s="1" t="s">
        <v>4209</v>
      </c>
      <c r="I6855" s="1" t="s">
        <v>114</v>
      </c>
      <c r="J6855" s="76">
        <v>407</v>
      </c>
      <c r="K6855" s="76">
        <v>2421516</v>
      </c>
      <c r="L6855" s="29">
        <v>46163</v>
      </c>
      <c r="M6855" s="29" t="s">
        <v>4163</v>
      </c>
      <c r="N6855" s="1" t="s">
        <v>478</v>
      </c>
      <c r="O6855" s="28" t="s">
        <v>1495</v>
      </c>
      <c r="P6855" s="1" t="s">
        <v>322</v>
      </c>
      <c r="Q6855" s="76">
        <v>10</v>
      </c>
      <c r="R6855" s="1"/>
      <c r="S6855" s="76"/>
      <c r="T6855" s="1" t="s">
        <v>115</v>
      </c>
      <c r="U6855" s="1"/>
      <c r="V6855" s="1"/>
      <c r="AC6855" s="93">
        <v>27</v>
      </c>
      <c r="AD6855" s="69">
        <v>240</v>
      </c>
      <c r="AE6855" s="33"/>
      <c r="AF6855" s="33"/>
      <c r="AG6855" s="33"/>
      <c r="AX6855" s="37">
        <f t="shared" si="324"/>
        <v>46170</v>
      </c>
      <c r="AY6855" s="1"/>
      <c r="AZ6855" s="1"/>
      <c r="BA6855" s="31"/>
      <c r="BB6855" s="31"/>
      <c r="BC6855" s="1"/>
      <c r="BD6855" s="1"/>
      <c r="BE6855" s="1"/>
      <c r="BF6855" s="1"/>
      <c r="BG6855" s="1"/>
      <c r="BT6855" s="37">
        <f t="shared" ref="BT6855:BT6918" si="325">IF(L6855=0, 0, L6855+28)</f>
        <v>46191</v>
      </c>
      <c r="BU6855" s="31"/>
      <c r="BW6855" s="33"/>
      <c r="BX6855" s="1"/>
      <c r="BY6855" s="1"/>
      <c r="BZ6855" s="1"/>
      <c r="CA6855" s="1"/>
      <c r="CB6855" s="1"/>
      <c r="CC6855" s="1"/>
      <c r="CE6855" s="1"/>
      <c r="CF6855" s="1"/>
      <c r="CG6855" s="1"/>
      <c r="CH6855" s="1"/>
      <c r="CI6855" s="1"/>
      <c r="CJ6855" s="1"/>
      <c r="CK6855" s="1"/>
      <c r="CL6855" s="1"/>
      <c r="CM6855" s="1"/>
      <c r="CN6855" s="1"/>
      <c r="CO6855" s="1"/>
    </row>
    <row r="6856" spans="1:93" ht="30" customHeight="1" x14ac:dyDescent="0.2">
      <c r="A6856" s="1">
        <v>6850</v>
      </c>
      <c r="B6856" s="1" t="s">
        <v>2960</v>
      </c>
      <c r="C6856" s="1" t="s">
        <v>2961</v>
      </c>
      <c r="D6856" s="28" t="s">
        <v>2962</v>
      </c>
      <c r="E6856" s="28" t="s">
        <v>2963</v>
      </c>
      <c r="F6856" s="1" t="s">
        <v>74</v>
      </c>
      <c r="G6856" s="1">
        <v>5</v>
      </c>
      <c r="H6856" s="1" t="s">
        <v>4209</v>
      </c>
      <c r="I6856" s="1" t="s">
        <v>114</v>
      </c>
      <c r="J6856" s="76">
        <v>415</v>
      </c>
      <c r="K6856" s="76">
        <v>2431983</v>
      </c>
      <c r="L6856" s="29">
        <v>46163</v>
      </c>
      <c r="M6856" s="29" t="s">
        <v>4163</v>
      </c>
      <c r="N6856" s="1" t="s">
        <v>478</v>
      </c>
      <c r="O6856" s="28" t="s">
        <v>1495</v>
      </c>
      <c r="P6856" s="1" t="s">
        <v>322</v>
      </c>
      <c r="Q6856" s="76">
        <v>10</v>
      </c>
      <c r="R6856" s="1"/>
      <c r="S6856" s="76"/>
      <c r="T6856" s="1" t="s">
        <v>115</v>
      </c>
      <c r="U6856" s="1"/>
      <c r="V6856" s="1"/>
      <c r="AC6856" s="93">
        <v>26</v>
      </c>
      <c r="AD6856" s="69">
        <v>230</v>
      </c>
      <c r="AE6856" s="33"/>
      <c r="AF6856" s="33"/>
      <c r="AG6856" s="33"/>
      <c r="AX6856" s="37">
        <f t="shared" si="324"/>
        <v>46170</v>
      </c>
      <c r="AY6856" s="1"/>
      <c r="AZ6856" s="1"/>
      <c r="BA6856" s="31"/>
      <c r="BB6856" s="31"/>
      <c r="BC6856" s="1"/>
      <c r="BD6856" s="1"/>
      <c r="BE6856" s="1"/>
      <c r="BF6856" s="1"/>
      <c r="BG6856" s="1"/>
      <c r="BT6856" s="37">
        <f t="shared" si="325"/>
        <v>46191</v>
      </c>
      <c r="BU6856" s="31"/>
      <c r="BW6856" s="33"/>
      <c r="BX6856" s="1"/>
      <c r="BY6856" s="1"/>
      <c r="BZ6856" s="1"/>
      <c r="CA6856" s="1"/>
      <c r="CB6856" s="1"/>
      <c r="CC6856" s="1"/>
      <c r="CE6856" s="1"/>
      <c r="CF6856" s="1"/>
      <c r="CG6856" s="1"/>
      <c r="CH6856" s="1"/>
      <c r="CI6856" s="1"/>
      <c r="CJ6856" s="1"/>
      <c r="CK6856" s="1"/>
      <c r="CL6856" s="1"/>
      <c r="CM6856" s="1"/>
      <c r="CN6856" s="1"/>
      <c r="CO6856" s="1"/>
    </row>
    <row r="6857" spans="1:93" ht="30" customHeight="1" x14ac:dyDescent="0.2">
      <c r="A6857" s="1">
        <v>6851</v>
      </c>
      <c r="B6857" s="1" t="s">
        <v>2960</v>
      </c>
      <c r="C6857" s="1" t="s">
        <v>2961</v>
      </c>
      <c r="D6857" s="28" t="s">
        <v>2962</v>
      </c>
      <c r="E6857" s="28" t="s">
        <v>2963</v>
      </c>
      <c r="F6857" s="1" t="s">
        <v>74</v>
      </c>
      <c r="G6857" s="1">
        <v>5</v>
      </c>
      <c r="H6857" s="1" t="s">
        <v>4209</v>
      </c>
      <c r="I6857" s="1" t="s">
        <v>114</v>
      </c>
      <c r="J6857" s="76">
        <v>273</v>
      </c>
      <c r="K6857" s="76">
        <v>2431985</v>
      </c>
      <c r="L6857" s="29">
        <v>46163</v>
      </c>
      <c r="M6857" s="29" t="s">
        <v>4163</v>
      </c>
      <c r="N6857" s="1" t="s">
        <v>478</v>
      </c>
      <c r="O6857" s="28" t="s">
        <v>1495</v>
      </c>
      <c r="P6857" s="1" t="s">
        <v>322</v>
      </c>
      <c r="Q6857" s="76">
        <v>8</v>
      </c>
      <c r="R6857" s="1"/>
      <c r="S6857" s="76"/>
      <c r="T6857" s="1" t="s">
        <v>115</v>
      </c>
      <c r="U6857" s="1"/>
      <c r="V6857" s="1"/>
      <c r="AC6857" s="93">
        <v>27</v>
      </c>
      <c r="AD6857" s="69">
        <v>230</v>
      </c>
      <c r="AE6857" s="33"/>
      <c r="AF6857" s="33"/>
      <c r="AG6857" s="33"/>
      <c r="AX6857" s="37">
        <f t="shared" si="324"/>
        <v>46170</v>
      </c>
      <c r="AY6857" s="1"/>
      <c r="AZ6857" s="1"/>
      <c r="BA6857" s="31"/>
      <c r="BB6857" s="31"/>
      <c r="BC6857" s="1"/>
      <c r="BD6857" s="1"/>
      <c r="BE6857" s="1"/>
      <c r="BF6857" s="1"/>
      <c r="BG6857" s="1"/>
      <c r="BT6857" s="37">
        <f t="shared" si="325"/>
        <v>46191</v>
      </c>
      <c r="BU6857" s="31"/>
      <c r="BW6857" s="33"/>
      <c r="BX6857" s="1"/>
      <c r="BY6857" s="1"/>
      <c r="BZ6857" s="1"/>
      <c r="CA6857" s="1"/>
      <c r="CB6857" s="1"/>
      <c r="CC6857" s="1"/>
      <c r="CE6857" s="1"/>
      <c r="CF6857" s="1"/>
      <c r="CG6857" s="1"/>
      <c r="CH6857" s="1"/>
      <c r="CI6857" s="1"/>
      <c r="CJ6857" s="1"/>
      <c r="CK6857" s="1"/>
      <c r="CL6857" s="1"/>
      <c r="CM6857" s="1"/>
      <c r="CN6857" s="1"/>
      <c r="CO6857" s="1"/>
    </row>
    <row r="6858" spans="1:93" ht="30" customHeight="1" x14ac:dyDescent="0.2">
      <c r="A6858" s="1">
        <v>6852</v>
      </c>
      <c r="B6858" s="1" t="s">
        <v>2960</v>
      </c>
      <c r="C6858" s="1" t="s">
        <v>2961</v>
      </c>
      <c r="D6858" s="28" t="s">
        <v>2962</v>
      </c>
      <c r="E6858" s="28" t="s">
        <v>2963</v>
      </c>
      <c r="F6858" s="1" t="s">
        <v>74</v>
      </c>
      <c r="G6858" s="1">
        <v>5</v>
      </c>
      <c r="H6858" s="1" t="s">
        <v>4209</v>
      </c>
      <c r="I6858" s="1" t="s">
        <v>114</v>
      </c>
      <c r="J6858" s="76">
        <v>4274</v>
      </c>
      <c r="K6858" s="76">
        <v>2421518</v>
      </c>
      <c r="L6858" s="29">
        <v>46163</v>
      </c>
      <c r="M6858" s="29" t="s">
        <v>4163</v>
      </c>
      <c r="N6858" s="1" t="s">
        <v>478</v>
      </c>
      <c r="O6858" s="28" t="s">
        <v>1495</v>
      </c>
      <c r="P6858" s="1" t="s">
        <v>322</v>
      </c>
      <c r="Q6858" s="76">
        <v>8</v>
      </c>
      <c r="R6858" s="1"/>
      <c r="S6858" s="76"/>
      <c r="T6858" s="1" t="s">
        <v>115</v>
      </c>
      <c r="U6858" s="1"/>
      <c r="V6858" s="1"/>
      <c r="AC6858" s="93">
        <v>26.5</v>
      </c>
      <c r="AD6858" s="69">
        <v>220</v>
      </c>
      <c r="AE6858" s="33"/>
      <c r="AF6858" s="33"/>
      <c r="AG6858" s="33"/>
      <c r="AX6858" s="37">
        <f t="shared" si="324"/>
        <v>46170</v>
      </c>
      <c r="AY6858" s="1"/>
      <c r="AZ6858" s="1"/>
      <c r="BA6858" s="31"/>
      <c r="BB6858" s="31"/>
      <c r="BC6858" s="1"/>
      <c r="BD6858" s="1"/>
      <c r="BE6858" s="1"/>
      <c r="BF6858" s="1"/>
      <c r="BG6858" s="1"/>
      <c r="BT6858" s="37">
        <f t="shared" si="325"/>
        <v>46191</v>
      </c>
      <c r="BU6858" s="31"/>
      <c r="BW6858" s="33"/>
      <c r="BX6858" s="1"/>
      <c r="BY6858" s="1"/>
      <c r="BZ6858" s="1"/>
      <c r="CA6858" s="1"/>
      <c r="CB6858" s="1"/>
      <c r="CC6858" s="1"/>
      <c r="CE6858" s="1"/>
      <c r="CF6858" s="1"/>
      <c r="CG6858" s="1"/>
      <c r="CH6858" s="1"/>
      <c r="CI6858" s="1"/>
      <c r="CJ6858" s="1"/>
      <c r="CK6858" s="1"/>
      <c r="CL6858" s="1"/>
      <c r="CM6858" s="1"/>
      <c r="CN6858" s="1"/>
      <c r="CO6858" s="1"/>
    </row>
    <row r="6859" spans="1:93" ht="30" customHeight="1" x14ac:dyDescent="0.2">
      <c r="A6859" s="1">
        <v>6853</v>
      </c>
      <c r="B6859" s="1" t="s">
        <v>2960</v>
      </c>
      <c r="C6859" s="1" t="s">
        <v>2961</v>
      </c>
      <c r="D6859" s="28" t="s">
        <v>2962</v>
      </c>
      <c r="E6859" s="28" t="s">
        <v>2963</v>
      </c>
      <c r="F6859" s="1" t="s">
        <v>74</v>
      </c>
      <c r="G6859" s="1">
        <v>5</v>
      </c>
      <c r="H6859" s="1" t="s">
        <v>4209</v>
      </c>
      <c r="I6859" s="1" t="s">
        <v>114</v>
      </c>
      <c r="J6859" s="76">
        <v>557</v>
      </c>
      <c r="K6859" s="76">
        <v>2431987</v>
      </c>
      <c r="L6859" s="29">
        <v>46163</v>
      </c>
      <c r="M6859" s="29" t="s">
        <v>4163</v>
      </c>
      <c r="N6859" s="1" t="s">
        <v>478</v>
      </c>
      <c r="O6859" s="28" t="s">
        <v>1495</v>
      </c>
      <c r="P6859" s="1" t="s">
        <v>322</v>
      </c>
      <c r="Q6859" s="76">
        <v>12</v>
      </c>
      <c r="R6859" s="1"/>
      <c r="S6859" s="76"/>
      <c r="T6859" s="1" t="s">
        <v>115</v>
      </c>
      <c r="U6859" s="1"/>
      <c r="V6859" s="1"/>
      <c r="AC6859" s="93">
        <v>26.5</v>
      </c>
      <c r="AD6859" s="69">
        <v>220</v>
      </c>
      <c r="AE6859" s="33"/>
      <c r="AF6859" s="33"/>
      <c r="AG6859" s="33"/>
      <c r="AX6859" s="37">
        <f t="shared" si="324"/>
        <v>46170</v>
      </c>
      <c r="AY6859" s="1"/>
      <c r="AZ6859" s="1"/>
      <c r="BA6859" s="31"/>
      <c r="BB6859" s="31"/>
      <c r="BC6859" s="1"/>
      <c r="BD6859" s="1"/>
      <c r="BE6859" s="1"/>
      <c r="BF6859" s="1"/>
      <c r="BG6859" s="1"/>
      <c r="BT6859" s="37">
        <f t="shared" si="325"/>
        <v>46191</v>
      </c>
      <c r="BU6859" s="31"/>
      <c r="BW6859" s="33"/>
      <c r="BX6859" s="1"/>
      <c r="BY6859" s="1"/>
      <c r="BZ6859" s="1"/>
      <c r="CA6859" s="1"/>
      <c r="CB6859" s="1"/>
      <c r="CC6859" s="1"/>
      <c r="CE6859" s="1"/>
      <c r="CF6859" s="1"/>
      <c r="CG6859" s="1"/>
      <c r="CH6859" s="1"/>
      <c r="CI6859" s="1"/>
      <c r="CJ6859" s="1"/>
      <c r="CK6859" s="1"/>
      <c r="CL6859" s="1"/>
      <c r="CM6859" s="1"/>
      <c r="CN6859" s="1"/>
      <c r="CO6859" s="1"/>
    </row>
    <row r="6860" spans="1:93" ht="30" customHeight="1" x14ac:dyDescent="0.2">
      <c r="A6860" s="1">
        <v>6854</v>
      </c>
      <c r="B6860" s="1" t="s">
        <v>2960</v>
      </c>
      <c r="C6860" s="1" t="s">
        <v>2961</v>
      </c>
      <c r="D6860" s="28" t="s">
        <v>2962</v>
      </c>
      <c r="E6860" s="28" t="s">
        <v>2963</v>
      </c>
      <c r="F6860" s="1" t="s">
        <v>74</v>
      </c>
      <c r="G6860" s="1">
        <v>5</v>
      </c>
      <c r="H6860" s="1" t="s">
        <v>4209</v>
      </c>
      <c r="I6860" s="1" t="s">
        <v>114</v>
      </c>
      <c r="J6860" s="76">
        <v>403</v>
      </c>
      <c r="K6860" s="76">
        <v>2421519</v>
      </c>
      <c r="L6860" s="29">
        <v>46163</v>
      </c>
      <c r="M6860" s="29" t="s">
        <v>4163</v>
      </c>
      <c r="N6860" s="1" t="s">
        <v>478</v>
      </c>
      <c r="O6860" s="28" t="s">
        <v>1495</v>
      </c>
      <c r="P6860" s="1" t="s">
        <v>322</v>
      </c>
      <c r="Q6860" s="76">
        <v>9</v>
      </c>
      <c r="R6860" s="1"/>
      <c r="S6860" s="76"/>
      <c r="T6860" s="1" t="s">
        <v>115</v>
      </c>
      <c r="U6860" s="1"/>
      <c r="V6860" s="1"/>
      <c r="AC6860" s="93">
        <v>26.5</v>
      </c>
      <c r="AD6860" s="69">
        <v>240</v>
      </c>
      <c r="AE6860" s="33"/>
      <c r="AF6860" s="33"/>
      <c r="AG6860" s="33"/>
      <c r="AX6860" s="37">
        <f t="shared" si="324"/>
        <v>46170</v>
      </c>
      <c r="AY6860" s="1"/>
      <c r="AZ6860" s="1"/>
      <c r="BA6860" s="31"/>
      <c r="BB6860" s="31"/>
      <c r="BC6860" s="1"/>
      <c r="BD6860" s="1"/>
      <c r="BE6860" s="1"/>
      <c r="BF6860" s="1"/>
      <c r="BG6860" s="1"/>
      <c r="BT6860" s="37">
        <f t="shared" si="325"/>
        <v>46191</v>
      </c>
      <c r="BU6860" s="31"/>
      <c r="BW6860" s="33"/>
      <c r="BX6860" s="1"/>
      <c r="BY6860" s="1"/>
      <c r="BZ6860" s="1"/>
      <c r="CA6860" s="1"/>
      <c r="CB6860" s="1"/>
      <c r="CC6860" s="1"/>
      <c r="CE6860" s="1"/>
      <c r="CF6860" s="1"/>
      <c r="CG6860" s="1"/>
      <c r="CH6860" s="1"/>
      <c r="CI6860" s="1"/>
      <c r="CJ6860" s="1"/>
      <c r="CK6860" s="1"/>
      <c r="CL6860" s="1"/>
      <c r="CM6860" s="1"/>
      <c r="CN6860" s="1"/>
      <c r="CO6860" s="1"/>
    </row>
    <row r="6861" spans="1:93" ht="30" customHeight="1" x14ac:dyDescent="0.2">
      <c r="A6861" s="1">
        <v>6855</v>
      </c>
      <c r="B6861" s="1" t="s">
        <v>2960</v>
      </c>
      <c r="C6861" s="1" t="s">
        <v>2961</v>
      </c>
      <c r="D6861" s="28" t="s">
        <v>2962</v>
      </c>
      <c r="E6861" s="28" t="s">
        <v>2963</v>
      </c>
      <c r="F6861" s="1" t="s">
        <v>74</v>
      </c>
      <c r="G6861" s="1">
        <v>5</v>
      </c>
      <c r="H6861" s="1" t="s">
        <v>4209</v>
      </c>
      <c r="I6861" s="1" t="s">
        <v>114</v>
      </c>
      <c r="J6861" s="76">
        <v>415</v>
      </c>
      <c r="K6861" s="76">
        <v>2431988</v>
      </c>
      <c r="L6861" s="29">
        <v>46163</v>
      </c>
      <c r="M6861" s="29" t="s">
        <v>4163</v>
      </c>
      <c r="N6861" s="1" t="s">
        <v>478</v>
      </c>
      <c r="O6861" s="28" t="s">
        <v>1495</v>
      </c>
      <c r="P6861" s="1" t="s">
        <v>322</v>
      </c>
      <c r="Q6861" s="76">
        <v>10</v>
      </c>
      <c r="R6861" s="1"/>
      <c r="S6861" s="76"/>
      <c r="T6861" s="1" t="s">
        <v>115</v>
      </c>
      <c r="U6861" s="1"/>
      <c r="V6861" s="1"/>
      <c r="AC6861" s="93">
        <v>26</v>
      </c>
      <c r="AD6861" s="69">
        <v>240</v>
      </c>
      <c r="AE6861" s="33"/>
      <c r="AF6861" s="33"/>
      <c r="AG6861" s="33"/>
      <c r="AX6861" s="37">
        <f t="shared" si="324"/>
        <v>46170</v>
      </c>
      <c r="AY6861" s="1"/>
      <c r="AZ6861" s="1"/>
      <c r="BA6861" s="31"/>
      <c r="BB6861" s="31"/>
      <c r="BC6861" s="1"/>
      <c r="BD6861" s="1"/>
      <c r="BE6861" s="1"/>
      <c r="BF6861" s="1"/>
      <c r="BG6861" s="1"/>
      <c r="BT6861" s="37">
        <f t="shared" si="325"/>
        <v>46191</v>
      </c>
      <c r="BU6861" s="31"/>
      <c r="BW6861" s="33"/>
      <c r="BX6861" s="1"/>
      <c r="BY6861" s="1"/>
      <c r="BZ6861" s="1"/>
      <c r="CA6861" s="1"/>
      <c r="CB6861" s="1"/>
      <c r="CC6861" s="1"/>
      <c r="CE6861" s="1"/>
      <c r="CF6861" s="1"/>
      <c r="CG6861" s="1"/>
      <c r="CH6861" s="1"/>
      <c r="CI6861" s="1"/>
      <c r="CJ6861" s="1"/>
      <c r="CK6861" s="1"/>
      <c r="CL6861" s="1"/>
      <c r="CM6861" s="1"/>
      <c r="CN6861" s="1"/>
      <c r="CO6861" s="1"/>
    </row>
    <row r="6862" spans="1:93" ht="30" customHeight="1" x14ac:dyDescent="0.2">
      <c r="A6862" s="1">
        <v>6856</v>
      </c>
      <c r="B6862" s="1" t="s">
        <v>2960</v>
      </c>
      <c r="C6862" s="1" t="s">
        <v>2961</v>
      </c>
      <c r="D6862" s="28" t="s">
        <v>2962</v>
      </c>
      <c r="E6862" s="28" t="s">
        <v>2963</v>
      </c>
      <c r="F6862" s="1" t="s">
        <v>74</v>
      </c>
      <c r="G6862" s="1">
        <v>5</v>
      </c>
      <c r="H6862" s="1" t="s">
        <v>4209</v>
      </c>
      <c r="I6862" s="1" t="s">
        <v>114</v>
      </c>
      <c r="J6862" s="76">
        <v>554</v>
      </c>
      <c r="K6862" s="76">
        <v>2421520</v>
      </c>
      <c r="L6862" s="29">
        <v>46163</v>
      </c>
      <c r="M6862" s="29" t="s">
        <v>4163</v>
      </c>
      <c r="N6862" s="1" t="s">
        <v>478</v>
      </c>
      <c r="O6862" s="28" t="s">
        <v>1495</v>
      </c>
      <c r="P6862" s="1" t="s">
        <v>322</v>
      </c>
      <c r="Q6862" s="76">
        <v>12</v>
      </c>
      <c r="R6862" s="1"/>
      <c r="S6862" s="76"/>
      <c r="T6862" s="1" t="s">
        <v>115</v>
      </c>
      <c r="U6862" s="1"/>
      <c r="V6862" s="1"/>
      <c r="AC6862" s="93">
        <v>26</v>
      </c>
      <c r="AD6862" s="69">
        <v>210</v>
      </c>
      <c r="AE6862" s="33"/>
      <c r="AF6862" s="33"/>
      <c r="AG6862" s="33"/>
      <c r="AX6862" s="37">
        <f t="shared" si="324"/>
        <v>46170</v>
      </c>
      <c r="AY6862" s="1"/>
      <c r="AZ6862" s="1"/>
      <c r="BA6862" s="31"/>
      <c r="BB6862" s="31"/>
      <c r="BC6862" s="1"/>
      <c r="BD6862" s="1"/>
      <c r="BE6862" s="1"/>
      <c r="BF6862" s="1"/>
      <c r="BG6862" s="1"/>
      <c r="BT6862" s="37">
        <f t="shared" si="325"/>
        <v>46191</v>
      </c>
      <c r="BU6862" s="31"/>
      <c r="BW6862" s="33"/>
      <c r="BX6862" s="1"/>
      <c r="BY6862" s="1"/>
      <c r="BZ6862" s="1"/>
      <c r="CA6862" s="1"/>
      <c r="CB6862" s="1"/>
      <c r="CC6862" s="1"/>
      <c r="CE6862" s="1"/>
      <c r="CF6862" s="1"/>
      <c r="CG6862" s="1"/>
      <c r="CH6862" s="1"/>
      <c r="CI6862" s="1"/>
      <c r="CJ6862" s="1"/>
      <c r="CK6862" s="1"/>
      <c r="CL6862" s="1"/>
      <c r="CM6862" s="1"/>
      <c r="CN6862" s="1"/>
      <c r="CO6862" s="1"/>
    </row>
    <row r="6863" spans="1:93" ht="30" customHeight="1" x14ac:dyDescent="0.2">
      <c r="A6863" s="1">
        <v>6857</v>
      </c>
      <c r="B6863" s="1" t="s">
        <v>2960</v>
      </c>
      <c r="C6863" s="1" t="s">
        <v>2961</v>
      </c>
      <c r="D6863" s="28" t="s">
        <v>2962</v>
      </c>
      <c r="E6863" s="28" t="s">
        <v>2963</v>
      </c>
      <c r="F6863" s="1" t="s">
        <v>74</v>
      </c>
      <c r="G6863" s="1">
        <v>5</v>
      </c>
      <c r="H6863" s="1" t="s">
        <v>4209</v>
      </c>
      <c r="I6863" s="1" t="s">
        <v>114</v>
      </c>
      <c r="J6863" s="76">
        <v>273</v>
      </c>
      <c r="K6863" s="76">
        <v>2431989</v>
      </c>
      <c r="L6863" s="29">
        <v>46163</v>
      </c>
      <c r="M6863" s="29" t="s">
        <v>4163</v>
      </c>
      <c r="N6863" s="1" t="s">
        <v>478</v>
      </c>
      <c r="O6863" s="28" t="s">
        <v>1495</v>
      </c>
      <c r="P6863" s="1" t="s">
        <v>322</v>
      </c>
      <c r="Q6863" s="76">
        <v>8</v>
      </c>
      <c r="R6863" s="1"/>
      <c r="S6863" s="76"/>
      <c r="T6863" s="1" t="s">
        <v>115</v>
      </c>
      <c r="U6863" s="1"/>
      <c r="V6863" s="1"/>
      <c r="AC6863" s="93">
        <v>25.5</v>
      </c>
      <c r="AD6863" s="69">
        <v>220</v>
      </c>
      <c r="AE6863" s="33"/>
      <c r="AF6863" s="33"/>
      <c r="AG6863" s="33"/>
      <c r="AX6863" s="37">
        <f t="shared" si="324"/>
        <v>46170</v>
      </c>
      <c r="AY6863" s="1"/>
      <c r="AZ6863" s="1"/>
      <c r="BA6863" s="31"/>
      <c r="BB6863" s="31"/>
      <c r="BC6863" s="1"/>
      <c r="BD6863" s="1"/>
      <c r="BE6863" s="1"/>
      <c r="BF6863" s="1"/>
      <c r="BG6863" s="1"/>
      <c r="BT6863" s="37">
        <f t="shared" si="325"/>
        <v>46191</v>
      </c>
      <c r="BU6863" s="31"/>
      <c r="BW6863" s="33"/>
      <c r="BX6863" s="1"/>
      <c r="BY6863" s="1"/>
      <c r="BZ6863" s="1"/>
      <c r="CA6863" s="1"/>
      <c r="CB6863" s="1"/>
      <c r="CC6863" s="1"/>
      <c r="CE6863" s="1"/>
      <c r="CF6863" s="1"/>
      <c r="CG6863" s="1"/>
      <c r="CH6863" s="1"/>
      <c r="CI6863" s="1"/>
      <c r="CJ6863" s="1"/>
      <c r="CK6863" s="1"/>
      <c r="CL6863" s="1"/>
      <c r="CM6863" s="1"/>
      <c r="CN6863" s="1"/>
      <c r="CO6863" s="1"/>
    </row>
    <row r="6864" spans="1:93" ht="30" customHeight="1" x14ac:dyDescent="0.2">
      <c r="A6864" s="1">
        <v>6858</v>
      </c>
      <c r="B6864" s="1" t="s">
        <v>2960</v>
      </c>
      <c r="C6864" s="1" t="s">
        <v>2961</v>
      </c>
      <c r="D6864" s="28" t="s">
        <v>2962</v>
      </c>
      <c r="E6864" s="28" t="s">
        <v>2963</v>
      </c>
      <c r="F6864" s="1" t="s">
        <v>74</v>
      </c>
      <c r="G6864" s="1">
        <v>5</v>
      </c>
      <c r="H6864" s="1" t="s">
        <v>4209</v>
      </c>
      <c r="I6864" s="1" t="s">
        <v>114</v>
      </c>
      <c r="J6864" s="76">
        <v>407</v>
      </c>
      <c r="K6864" s="76">
        <v>2421521</v>
      </c>
      <c r="L6864" s="29">
        <v>46163</v>
      </c>
      <c r="M6864" s="29" t="s">
        <v>4163</v>
      </c>
      <c r="N6864" s="1" t="s">
        <v>478</v>
      </c>
      <c r="O6864" s="28" t="s">
        <v>1495</v>
      </c>
      <c r="P6864" s="1" t="s">
        <v>322</v>
      </c>
      <c r="Q6864" s="76">
        <v>10</v>
      </c>
      <c r="R6864" s="1"/>
      <c r="S6864" s="76"/>
      <c r="T6864" s="1" t="s">
        <v>115</v>
      </c>
      <c r="U6864" s="1"/>
      <c r="V6864" s="1"/>
      <c r="AC6864" s="93">
        <v>26.5</v>
      </c>
      <c r="AD6864" s="69">
        <v>220</v>
      </c>
      <c r="AE6864" s="33"/>
      <c r="AF6864" s="33"/>
      <c r="AG6864" s="33"/>
      <c r="AX6864" s="37">
        <f t="shared" si="324"/>
        <v>46170</v>
      </c>
      <c r="AY6864" s="1"/>
      <c r="AZ6864" s="1"/>
      <c r="BA6864" s="31"/>
      <c r="BB6864" s="31"/>
      <c r="BC6864" s="1"/>
      <c r="BD6864" s="1"/>
      <c r="BE6864" s="1"/>
      <c r="BF6864" s="1"/>
      <c r="BG6864" s="1"/>
      <c r="BT6864" s="37">
        <f t="shared" si="325"/>
        <v>46191</v>
      </c>
      <c r="BU6864" s="31"/>
      <c r="BW6864" s="33"/>
      <c r="BX6864" s="1"/>
      <c r="BY6864" s="1"/>
      <c r="BZ6864" s="1"/>
      <c r="CA6864" s="1"/>
      <c r="CB6864" s="1"/>
      <c r="CC6864" s="1"/>
      <c r="CE6864" s="1"/>
      <c r="CF6864" s="1"/>
      <c r="CG6864" s="1"/>
      <c r="CH6864" s="1"/>
      <c r="CI6864" s="1"/>
      <c r="CJ6864" s="1"/>
      <c r="CK6864" s="1"/>
      <c r="CL6864" s="1"/>
      <c r="CM6864" s="1"/>
      <c r="CN6864" s="1"/>
      <c r="CO6864" s="1"/>
    </row>
    <row r="6865" spans="1:93" ht="30" customHeight="1" x14ac:dyDescent="0.2">
      <c r="A6865" s="1">
        <v>6859</v>
      </c>
      <c r="B6865" s="1" t="s">
        <v>2960</v>
      </c>
      <c r="C6865" s="1" t="s">
        <v>2961</v>
      </c>
      <c r="D6865" s="28" t="s">
        <v>2962</v>
      </c>
      <c r="E6865" s="28" t="s">
        <v>2963</v>
      </c>
      <c r="F6865" s="1" t="s">
        <v>74</v>
      </c>
      <c r="G6865" s="1">
        <v>5</v>
      </c>
      <c r="H6865" s="1" t="s">
        <v>4209</v>
      </c>
      <c r="I6865" s="1" t="s">
        <v>114</v>
      </c>
      <c r="J6865" s="76">
        <v>553</v>
      </c>
      <c r="K6865" s="76">
        <v>2421522</v>
      </c>
      <c r="L6865" s="29">
        <v>46163</v>
      </c>
      <c r="M6865" s="29" t="s">
        <v>4163</v>
      </c>
      <c r="N6865" s="1" t="s">
        <v>478</v>
      </c>
      <c r="O6865" s="28" t="s">
        <v>1495</v>
      </c>
      <c r="P6865" s="1" t="s">
        <v>322</v>
      </c>
      <c r="Q6865" s="76">
        <v>12</v>
      </c>
      <c r="R6865" s="1"/>
      <c r="S6865" s="76"/>
      <c r="T6865" s="1" t="s">
        <v>115</v>
      </c>
      <c r="U6865" s="1"/>
      <c r="V6865" s="1"/>
      <c r="AC6865" s="93">
        <v>26</v>
      </c>
      <c r="AD6865" s="69">
        <v>210</v>
      </c>
      <c r="AE6865" s="33"/>
      <c r="AF6865" s="33"/>
      <c r="AG6865" s="33"/>
      <c r="AX6865" s="37">
        <f t="shared" si="324"/>
        <v>46170</v>
      </c>
      <c r="AY6865" s="1"/>
      <c r="AZ6865" s="1"/>
      <c r="BA6865" s="31"/>
      <c r="BB6865" s="31"/>
      <c r="BC6865" s="1"/>
      <c r="BD6865" s="1"/>
      <c r="BE6865" s="1"/>
      <c r="BF6865" s="1"/>
      <c r="BG6865" s="1"/>
      <c r="BT6865" s="37">
        <f t="shared" si="325"/>
        <v>46191</v>
      </c>
      <c r="BU6865" s="31"/>
      <c r="BW6865" s="33"/>
      <c r="BX6865" s="1"/>
      <c r="BY6865" s="1"/>
      <c r="BZ6865" s="1"/>
      <c r="CA6865" s="1"/>
      <c r="CB6865" s="1"/>
      <c r="CC6865" s="1"/>
      <c r="CE6865" s="1"/>
      <c r="CF6865" s="1"/>
      <c r="CG6865" s="1"/>
      <c r="CH6865" s="1"/>
      <c r="CI6865" s="1"/>
      <c r="CJ6865" s="1"/>
      <c r="CK6865" s="1"/>
      <c r="CL6865" s="1"/>
      <c r="CM6865" s="1"/>
      <c r="CN6865" s="1"/>
      <c r="CO6865" s="1"/>
    </row>
    <row r="6866" spans="1:93" ht="30" customHeight="1" x14ac:dyDescent="0.2">
      <c r="A6866" s="1">
        <v>6860</v>
      </c>
      <c r="B6866" s="1" t="s">
        <v>2960</v>
      </c>
      <c r="C6866" s="1" t="s">
        <v>2961</v>
      </c>
      <c r="D6866" s="28" t="s">
        <v>2962</v>
      </c>
      <c r="E6866" s="28" t="s">
        <v>2963</v>
      </c>
      <c r="F6866" s="1" t="s">
        <v>74</v>
      </c>
      <c r="G6866" s="1">
        <v>5</v>
      </c>
      <c r="H6866" s="1" t="s">
        <v>4209</v>
      </c>
      <c r="I6866" s="1" t="s">
        <v>114</v>
      </c>
      <c r="J6866" s="76">
        <v>433</v>
      </c>
      <c r="K6866" s="76">
        <v>2121523</v>
      </c>
      <c r="L6866" s="29">
        <v>46163</v>
      </c>
      <c r="M6866" s="29" t="s">
        <v>4163</v>
      </c>
      <c r="N6866" s="1" t="s">
        <v>478</v>
      </c>
      <c r="O6866" s="28" t="s">
        <v>1495</v>
      </c>
      <c r="P6866" s="1" t="s">
        <v>322</v>
      </c>
      <c r="Q6866" s="76">
        <v>10</v>
      </c>
      <c r="R6866" s="1"/>
      <c r="S6866" s="76"/>
      <c r="T6866" s="1" t="s">
        <v>115</v>
      </c>
      <c r="U6866" s="1"/>
      <c r="V6866" s="1"/>
      <c r="AC6866" s="93">
        <v>25</v>
      </c>
      <c r="AD6866" s="69">
        <v>230</v>
      </c>
      <c r="AE6866" s="33"/>
      <c r="AF6866" s="33"/>
      <c r="AG6866" s="33"/>
      <c r="AX6866" s="37">
        <f t="shared" si="324"/>
        <v>46170</v>
      </c>
      <c r="AY6866" s="1"/>
      <c r="AZ6866" s="1"/>
      <c r="BA6866" s="31"/>
      <c r="BB6866" s="31"/>
      <c r="BC6866" s="1"/>
      <c r="BD6866" s="1"/>
      <c r="BE6866" s="1"/>
      <c r="BF6866" s="1"/>
      <c r="BG6866" s="1"/>
      <c r="BT6866" s="37">
        <f t="shared" si="325"/>
        <v>46191</v>
      </c>
      <c r="BU6866" s="31"/>
      <c r="BW6866" s="33"/>
      <c r="BX6866" s="1"/>
      <c r="BY6866" s="1"/>
      <c r="BZ6866" s="1"/>
      <c r="CA6866" s="1"/>
      <c r="CB6866" s="1"/>
      <c r="CC6866" s="1"/>
      <c r="CE6866" s="1"/>
      <c r="CF6866" s="1"/>
      <c r="CG6866" s="1"/>
      <c r="CH6866" s="1"/>
      <c r="CI6866" s="1"/>
      <c r="CJ6866" s="1"/>
      <c r="CK6866" s="1"/>
      <c r="CL6866" s="1"/>
      <c r="CM6866" s="1"/>
      <c r="CN6866" s="1"/>
      <c r="CO6866" s="1"/>
    </row>
    <row r="6867" spans="1:93" ht="30" customHeight="1" x14ac:dyDescent="0.2">
      <c r="A6867" s="1">
        <v>6861</v>
      </c>
      <c r="B6867" s="1" t="s">
        <v>2960</v>
      </c>
      <c r="C6867" s="1" t="s">
        <v>2961</v>
      </c>
      <c r="D6867" s="28" t="s">
        <v>2962</v>
      </c>
      <c r="E6867" s="28" t="s">
        <v>2963</v>
      </c>
      <c r="F6867" s="1" t="s">
        <v>74</v>
      </c>
      <c r="G6867" s="1">
        <v>5</v>
      </c>
      <c r="H6867" s="1" t="s">
        <v>4209</v>
      </c>
      <c r="I6867" s="1" t="s">
        <v>114</v>
      </c>
      <c r="J6867" s="76">
        <v>2874</v>
      </c>
      <c r="K6867" s="76">
        <v>2431990</v>
      </c>
      <c r="L6867" s="29">
        <v>46163</v>
      </c>
      <c r="M6867" s="29" t="s">
        <v>4163</v>
      </c>
      <c r="N6867" s="1" t="s">
        <v>478</v>
      </c>
      <c r="O6867" s="28" t="s">
        <v>1495</v>
      </c>
      <c r="P6867" s="1" t="s">
        <v>322</v>
      </c>
      <c r="Q6867" s="76">
        <v>8</v>
      </c>
      <c r="R6867" s="1"/>
      <c r="S6867" s="76"/>
      <c r="T6867" s="1" t="s">
        <v>115</v>
      </c>
      <c r="U6867" s="1"/>
      <c r="V6867" s="1"/>
      <c r="AC6867" s="93">
        <v>26.5</v>
      </c>
      <c r="AD6867" s="69">
        <v>210</v>
      </c>
      <c r="AE6867" s="33"/>
      <c r="AF6867" s="33"/>
      <c r="AG6867" s="33"/>
      <c r="AX6867" s="37">
        <f t="shared" si="324"/>
        <v>46170</v>
      </c>
      <c r="AY6867" s="1"/>
      <c r="AZ6867" s="1"/>
      <c r="BA6867" s="31"/>
      <c r="BB6867" s="31"/>
      <c r="BC6867" s="1"/>
      <c r="BD6867" s="1"/>
      <c r="BE6867" s="1"/>
      <c r="BF6867" s="1"/>
      <c r="BG6867" s="1"/>
      <c r="BT6867" s="37">
        <f t="shared" si="325"/>
        <v>46191</v>
      </c>
      <c r="BU6867" s="31"/>
      <c r="BW6867" s="33"/>
      <c r="BX6867" s="1"/>
      <c r="BY6867" s="1"/>
      <c r="BZ6867" s="1"/>
      <c r="CA6867" s="1"/>
      <c r="CB6867" s="1"/>
      <c r="CC6867" s="1"/>
      <c r="CE6867" s="1"/>
      <c r="CF6867" s="1"/>
      <c r="CG6867" s="1"/>
      <c r="CH6867" s="1"/>
      <c r="CI6867" s="1"/>
      <c r="CJ6867" s="1"/>
      <c r="CK6867" s="1"/>
      <c r="CL6867" s="1"/>
      <c r="CM6867" s="1"/>
      <c r="CN6867" s="1"/>
      <c r="CO6867" s="1"/>
    </row>
    <row r="6868" spans="1:93" ht="30" customHeight="1" x14ac:dyDescent="0.2">
      <c r="A6868" s="1">
        <v>6862</v>
      </c>
      <c r="B6868" s="1" t="s">
        <v>2960</v>
      </c>
      <c r="C6868" s="1" t="s">
        <v>2961</v>
      </c>
      <c r="D6868" s="28" t="s">
        <v>2962</v>
      </c>
      <c r="E6868" s="28" t="s">
        <v>2963</v>
      </c>
      <c r="F6868" s="1" t="s">
        <v>74</v>
      </c>
      <c r="G6868" s="1">
        <v>5</v>
      </c>
      <c r="H6868" s="1" t="s">
        <v>4209</v>
      </c>
      <c r="I6868" s="1" t="s">
        <v>114</v>
      </c>
      <c r="J6868" s="76">
        <v>551</v>
      </c>
      <c r="K6868" s="76">
        <v>24215824</v>
      </c>
      <c r="L6868" s="29">
        <v>46163</v>
      </c>
      <c r="M6868" s="29" t="s">
        <v>4163</v>
      </c>
      <c r="N6868" s="1" t="s">
        <v>478</v>
      </c>
      <c r="O6868" s="28" t="s">
        <v>1495</v>
      </c>
      <c r="P6868" s="1" t="s">
        <v>322</v>
      </c>
      <c r="Q6868" s="76">
        <v>12</v>
      </c>
      <c r="R6868" s="1"/>
      <c r="S6868" s="76"/>
      <c r="T6868" s="1" t="s">
        <v>115</v>
      </c>
      <c r="U6868" s="1"/>
      <c r="V6868" s="1"/>
      <c r="AC6868" s="93">
        <v>25.5</v>
      </c>
      <c r="AD6868" s="69">
        <v>240</v>
      </c>
      <c r="AE6868" s="33"/>
      <c r="AF6868" s="33"/>
      <c r="AG6868" s="33"/>
      <c r="AX6868" s="37">
        <f t="shared" si="324"/>
        <v>46170</v>
      </c>
      <c r="AY6868" s="1"/>
      <c r="AZ6868" s="1"/>
      <c r="BA6868" s="31"/>
      <c r="BB6868" s="31"/>
      <c r="BC6868" s="1"/>
      <c r="BD6868" s="1"/>
      <c r="BE6868" s="1"/>
      <c r="BF6868" s="1"/>
      <c r="BG6868" s="1"/>
      <c r="BT6868" s="37">
        <f t="shared" si="325"/>
        <v>46191</v>
      </c>
      <c r="BU6868" s="31"/>
      <c r="BW6868" s="33"/>
      <c r="BX6868" s="1"/>
      <c r="BY6868" s="1"/>
      <c r="BZ6868" s="1"/>
      <c r="CA6868" s="1"/>
      <c r="CB6868" s="1"/>
      <c r="CC6868" s="1"/>
      <c r="CE6868" s="1"/>
      <c r="CF6868" s="1"/>
      <c r="CG6868" s="1"/>
      <c r="CH6868" s="1"/>
      <c r="CI6868" s="1"/>
      <c r="CJ6868" s="1"/>
      <c r="CK6868" s="1"/>
      <c r="CL6868" s="1"/>
      <c r="CM6868" s="1"/>
      <c r="CN6868" s="1"/>
      <c r="CO6868" s="1"/>
    </row>
    <row r="6869" spans="1:93" ht="30" customHeight="1" x14ac:dyDescent="0.2">
      <c r="A6869" s="1">
        <v>6863</v>
      </c>
      <c r="B6869" s="1" t="s">
        <v>2960</v>
      </c>
      <c r="C6869" s="1" t="s">
        <v>2961</v>
      </c>
      <c r="D6869" s="28" t="s">
        <v>2962</v>
      </c>
      <c r="E6869" s="28" t="s">
        <v>2963</v>
      </c>
      <c r="F6869" s="1" t="s">
        <v>74</v>
      </c>
      <c r="G6869" s="1">
        <v>5</v>
      </c>
      <c r="H6869" s="1" t="s">
        <v>4209</v>
      </c>
      <c r="I6869" s="1" t="s">
        <v>114</v>
      </c>
      <c r="J6869" s="76">
        <v>274</v>
      </c>
      <c r="K6869" s="76">
        <v>2431991</v>
      </c>
      <c r="L6869" s="29">
        <v>46163</v>
      </c>
      <c r="M6869" s="29" t="s">
        <v>4163</v>
      </c>
      <c r="N6869" s="1" t="s">
        <v>478</v>
      </c>
      <c r="O6869" s="28" t="s">
        <v>1495</v>
      </c>
      <c r="P6869" s="1" t="s">
        <v>322</v>
      </c>
      <c r="Q6869" s="76">
        <v>8</v>
      </c>
      <c r="R6869" s="1"/>
      <c r="S6869" s="76"/>
      <c r="T6869" s="1" t="s">
        <v>115</v>
      </c>
      <c r="U6869" s="1"/>
      <c r="V6869" s="1"/>
      <c r="AC6869" s="93">
        <v>26</v>
      </c>
      <c r="AD6869" s="69">
        <v>210</v>
      </c>
      <c r="AE6869" s="33"/>
      <c r="AF6869" s="33"/>
      <c r="AG6869" s="33"/>
      <c r="AX6869" s="37">
        <f t="shared" si="324"/>
        <v>46170</v>
      </c>
      <c r="AY6869" s="1"/>
      <c r="AZ6869" s="1"/>
      <c r="BA6869" s="31"/>
      <c r="BB6869" s="31"/>
      <c r="BC6869" s="1"/>
      <c r="BD6869" s="1"/>
      <c r="BE6869" s="1"/>
      <c r="BF6869" s="1"/>
      <c r="BG6869" s="1"/>
      <c r="BT6869" s="37">
        <f t="shared" si="325"/>
        <v>46191</v>
      </c>
      <c r="BU6869" s="31"/>
      <c r="BW6869" s="33"/>
      <c r="BX6869" s="1"/>
      <c r="BY6869" s="1"/>
      <c r="BZ6869" s="1"/>
      <c r="CA6869" s="1"/>
      <c r="CB6869" s="1"/>
      <c r="CC6869" s="1"/>
      <c r="CE6869" s="1"/>
      <c r="CF6869" s="1"/>
      <c r="CG6869" s="1"/>
      <c r="CH6869" s="1"/>
      <c r="CI6869" s="1"/>
      <c r="CJ6869" s="1"/>
      <c r="CK6869" s="1"/>
      <c r="CL6869" s="1"/>
      <c r="CM6869" s="1"/>
      <c r="CN6869" s="1"/>
      <c r="CO6869" s="1"/>
    </row>
    <row r="6870" spans="1:93" ht="30" customHeight="1" x14ac:dyDescent="0.2">
      <c r="A6870" s="1">
        <v>6864</v>
      </c>
      <c r="B6870" s="1" t="s">
        <v>2960</v>
      </c>
      <c r="C6870" s="1" t="s">
        <v>2961</v>
      </c>
      <c r="D6870" s="28" t="s">
        <v>2962</v>
      </c>
      <c r="E6870" s="28" t="s">
        <v>2963</v>
      </c>
      <c r="F6870" s="1" t="s">
        <v>74</v>
      </c>
      <c r="G6870" s="1">
        <v>5</v>
      </c>
      <c r="H6870" s="1" t="s">
        <v>4209</v>
      </c>
      <c r="I6870" s="1" t="s">
        <v>114</v>
      </c>
      <c r="J6870" s="76">
        <v>415</v>
      </c>
      <c r="K6870" s="76">
        <v>2221525</v>
      </c>
      <c r="L6870" s="29">
        <v>46163</v>
      </c>
      <c r="M6870" s="29" t="s">
        <v>4163</v>
      </c>
      <c r="N6870" s="1" t="s">
        <v>478</v>
      </c>
      <c r="O6870" s="28" t="s">
        <v>1495</v>
      </c>
      <c r="P6870" s="1" t="s">
        <v>322</v>
      </c>
      <c r="Q6870" s="76">
        <v>10</v>
      </c>
      <c r="R6870" s="1"/>
      <c r="S6870" s="76"/>
      <c r="T6870" s="1" t="s">
        <v>115</v>
      </c>
      <c r="U6870" s="1"/>
      <c r="V6870" s="1"/>
      <c r="AC6870" s="93">
        <v>26.5</v>
      </c>
      <c r="AD6870" s="69">
        <v>230</v>
      </c>
      <c r="AE6870" s="33"/>
      <c r="AF6870" s="33"/>
      <c r="AG6870" s="33"/>
      <c r="AX6870" s="37">
        <f t="shared" si="324"/>
        <v>46170</v>
      </c>
      <c r="AY6870" s="1"/>
      <c r="AZ6870" s="1"/>
      <c r="BA6870" s="31"/>
      <c r="BB6870" s="31"/>
      <c r="BC6870" s="1"/>
      <c r="BD6870" s="1"/>
      <c r="BE6870" s="1"/>
      <c r="BF6870" s="1"/>
      <c r="BG6870" s="1"/>
      <c r="BT6870" s="37">
        <f t="shared" si="325"/>
        <v>46191</v>
      </c>
      <c r="BU6870" s="31"/>
      <c r="BW6870" s="33"/>
      <c r="BX6870" s="1"/>
      <c r="BY6870" s="1"/>
      <c r="BZ6870" s="1"/>
      <c r="CA6870" s="1"/>
      <c r="CB6870" s="1"/>
      <c r="CC6870" s="1"/>
      <c r="CE6870" s="1"/>
      <c r="CF6870" s="1"/>
      <c r="CG6870" s="1"/>
      <c r="CH6870" s="1"/>
      <c r="CI6870" s="1"/>
      <c r="CJ6870" s="1"/>
      <c r="CK6870" s="1"/>
      <c r="CL6870" s="1"/>
      <c r="CM6870" s="1"/>
      <c r="CN6870" s="1"/>
      <c r="CO6870" s="1"/>
    </row>
    <row r="6871" spans="1:93" ht="30" customHeight="1" x14ac:dyDescent="0.2">
      <c r="A6871" s="1">
        <v>6865</v>
      </c>
      <c r="B6871" s="1" t="s">
        <v>2960</v>
      </c>
      <c r="C6871" s="1" t="s">
        <v>2961</v>
      </c>
      <c r="D6871" s="28" t="s">
        <v>2962</v>
      </c>
      <c r="E6871" s="28" t="s">
        <v>2963</v>
      </c>
      <c r="F6871" s="1" t="s">
        <v>74</v>
      </c>
      <c r="G6871" s="1">
        <v>5</v>
      </c>
      <c r="H6871" s="1" t="s">
        <v>4209</v>
      </c>
      <c r="I6871" s="1" t="s">
        <v>114</v>
      </c>
      <c r="J6871" s="76">
        <v>403</v>
      </c>
      <c r="K6871" s="76">
        <v>2431992</v>
      </c>
      <c r="L6871" s="29">
        <v>46163</v>
      </c>
      <c r="M6871" s="29" t="s">
        <v>4163</v>
      </c>
      <c r="N6871" s="1" t="s">
        <v>478</v>
      </c>
      <c r="O6871" s="28" t="s">
        <v>1495</v>
      </c>
      <c r="P6871" s="1" t="s">
        <v>322</v>
      </c>
      <c r="Q6871" s="76">
        <v>9</v>
      </c>
      <c r="R6871" s="1"/>
      <c r="S6871" s="76"/>
      <c r="T6871" s="1" t="s">
        <v>115</v>
      </c>
      <c r="U6871" s="1"/>
      <c r="V6871" s="1"/>
      <c r="AC6871" s="93">
        <v>25</v>
      </c>
      <c r="AD6871" s="69">
        <v>220</v>
      </c>
      <c r="AE6871" s="33"/>
      <c r="AF6871" s="33"/>
      <c r="AG6871" s="33"/>
      <c r="AX6871" s="37">
        <f t="shared" si="324"/>
        <v>46170</v>
      </c>
      <c r="AY6871" s="1"/>
      <c r="AZ6871" s="1"/>
      <c r="BA6871" s="31"/>
      <c r="BB6871" s="31"/>
      <c r="BC6871" s="1"/>
      <c r="BD6871" s="1"/>
      <c r="BE6871" s="1"/>
      <c r="BF6871" s="1"/>
      <c r="BG6871" s="1"/>
      <c r="BT6871" s="37">
        <f t="shared" si="325"/>
        <v>46191</v>
      </c>
      <c r="BU6871" s="31"/>
      <c r="BW6871" s="33"/>
      <c r="BX6871" s="1"/>
      <c r="BY6871" s="1"/>
      <c r="BZ6871" s="1"/>
      <c r="CA6871" s="1"/>
      <c r="CB6871" s="1"/>
      <c r="CC6871" s="1"/>
      <c r="CE6871" s="1"/>
      <c r="CF6871" s="1"/>
      <c r="CG6871" s="1"/>
      <c r="CH6871" s="1"/>
      <c r="CI6871" s="1"/>
      <c r="CJ6871" s="1"/>
      <c r="CK6871" s="1"/>
      <c r="CL6871" s="1"/>
      <c r="CM6871" s="1"/>
      <c r="CN6871" s="1"/>
      <c r="CO6871" s="1"/>
    </row>
    <row r="6872" spans="1:93" ht="30" customHeight="1" x14ac:dyDescent="0.2">
      <c r="A6872" s="1">
        <v>6866</v>
      </c>
      <c r="B6872" s="1" t="s">
        <v>2960</v>
      </c>
      <c r="C6872" s="1" t="s">
        <v>2961</v>
      </c>
      <c r="D6872" s="28" t="s">
        <v>2962</v>
      </c>
      <c r="E6872" s="28" t="s">
        <v>2963</v>
      </c>
      <c r="F6872" s="1" t="s">
        <v>74</v>
      </c>
      <c r="G6872" s="1">
        <v>5</v>
      </c>
      <c r="H6872" s="1" t="s">
        <v>4209</v>
      </c>
      <c r="I6872" s="1" t="s">
        <v>114</v>
      </c>
      <c r="J6872" s="76">
        <v>557</v>
      </c>
      <c r="K6872" s="76">
        <v>2421526</v>
      </c>
      <c r="L6872" s="29">
        <v>46163</v>
      </c>
      <c r="M6872" s="29" t="s">
        <v>4163</v>
      </c>
      <c r="N6872" s="1" t="s">
        <v>478</v>
      </c>
      <c r="O6872" s="28" t="s">
        <v>1495</v>
      </c>
      <c r="P6872" s="1" t="s">
        <v>322</v>
      </c>
      <c r="Q6872" s="76">
        <v>12</v>
      </c>
      <c r="R6872" s="1"/>
      <c r="S6872" s="76"/>
      <c r="T6872" s="1" t="s">
        <v>115</v>
      </c>
      <c r="U6872" s="1"/>
      <c r="V6872" s="1"/>
      <c r="AC6872" s="93">
        <v>26</v>
      </c>
      <c r="AD6872" s="69">
        <v>240</v>
      </c>
      <c r="AE6872" s="33"/>
      <c r="AF6872" s="33"/>
      <c r="AG6872" s="33"/>
      <c r="AX6872" s="37">
        <f t="shared" si="324"/>
        <v>46170</v>
      </c>
      <c r="AY6872" s="1"/>
      <c r="AZ6872" s="1"/>
      <c r="BA6872" s="31"/>
      <c r="BB6872" s="31"/>
      <c r="BC6872" s="1"/>
      <c r="BD6872" s="1"/>
      <c r="BE6872" s="1"/>
      <c r="BF6872" s="1"/>
      <c r="BG6872" s="1"/>
      <c r="BT6872" s="37">
        <f t="shared" si="325"/>
        <v>46191</v>
      </c>
      <c r="BU6872" s="31"/>
      <c r="BW6872" s="33"/>
      <c r="BX6872" s="1"/>
      <c r="BY6872" s="1"/>
      <c r="BZ6872" s="1"/>
      <c r="CA6872" s="1"/>
      <c r="CB6872" s="1"/>
      <c r="CC6872" s="1"/>
      <c r="CE6872" s="1"/>
      <c r="CF6872" s="1"/>
      <c r="CG6872" s="1"/>
      <c r="CH6872" s="1"/>
      <c r="CI6872" s="1"/>
      <c r="CJ6872" s="1"/>
      <c r="CK6872" s="1"/>
      <c r="CL6872" s="1"/>
      <c r="CM6872" s="1"/>
      <c r="CN6872" s="1"/>
      <c r="CO6872" s="1"/>
    </row>
    <row r="6873" spans="1:93" ht="30" customHeight="1" x14ac:dyDescent="0.2">
      <c r="A6873" s="1">
        <v>6867</v>
      </c>
      <c r="B6873" s="1" t="s">
        <v>2960</v>
      </c>
      <c r="C6873" s="1" t="s">
        <v>2961</v>
      </c>
      <c r="D6873" s="28" t="s">
        <v>2962</v>
      </c>
      <c r="E6873" s="28" t="s">
        <v>2963</v>
      </c>
      <c r="F6873" s="1" t="s">
        <v>74</v>
      </c>
      <c r="G6873" s="1">
        <v>5</v>
      </c>
      <c r="H6873" s="1" t="s">
        <v>4209</v>
      </c>
      <c r="I6873" s="1" t="s">
        <v>114</v>
      </c>
      <c r="J6873" s="76">
        <v>273</v>
      </c>
      <c r="K6873" s="76">
        <v>2131993</v>
      </c>
      <c r="L6873" s="29">
        <v>46163</v>
      </c>
      <c r="M6873" s="29" t="s">
        <v>4163</v>
      </c>
      <c r="N6873" s="1" t="s">
        <v>478</v>
      </c>
      <c r="O6873" s="28" t="s">
        <v>1495</v>
      </c>
      <c r="P6873" s="1" t="s">
        <v>322</v>
      </c>
      <c r="Q6873" s="76">
        <v>8</v>
      </c>
      <c r="R6873" s="1"/>
      <c r="S6873" s="76"/>
      <c r="T6873" s="1" t="s">
        <v>115</v>
      </c>
      <c r="U6873" s="1"/>
      <c r="V6873" s="1"/>
      <c r="AC6873" s="93">
        <v>26.5</v>
      </c>
      <c r="AD6873" s="69">
        <v>210</v>
      </c>
      <c r="AE6873" s="33"/>
      <c r="AF6873" s="33"/>
      <c r="AG6873" s="33"/>
      <c r="AX6873" s="37">
        <f t="shared" si="324"/>
        <v>46170</v>
      </c>
      <c r="AY6873" s="1"/>
      <c r="AZ6873" s="1"/>
      <c r="BA6873" s="31"/>
      <c r="BB6873" s="31"/>
      <c r="BC6873" s="1"/>
      <c r="BD6873" s="1"/>
      <c r="BE6873" s="1"/>
      <c r="BF6873" s="1"/>
      <c r="BG6873" s="1"/>
      <c r="BT6873" s="37">
        <f t="shared" si="325"/>
        <v>46191</v>
      </c>
      <c r="BU6873" s="31"/>
      <c r="BW6873" s="33"/>
      <c r="BX6873" s="1"/>
      <c r="BY6873" s="1"/>
      <c r="BZ6873" s="1"/>
      <c r="CA6873" s="1"/>
      <c r="CB6873" s="1"/>
      <c r="CC6873" s="1"/>
      <c r="CE6873" s="1"/>
      <c r="CF6873" s="1"/>
      <c r="CG6873" s="1"/>
      <c r="CH6873" s="1"/>
      <c r="CI6873" s="1"/>
      <c r="CJ6873" s="1"/>
      <c r="CK6873" s="1"/>
      <c r="CL6873" s="1"/>
      <c r="CM6873" s="1"/>
      <c r="CN6873" s="1"/>
      <c r="CO6873" s="1"/>
    </row>
    <row r="6874" spans="1:93" ht="30" customHeight="1" x14ac:dyDescent="0.2">
      <c r="A6874" s="1">
        <v>6868</v>
      </c>
      <c r="B6874" s="1" t="s">
        <v>2960</v>
      </c>
      <c r="C6874" s="1" t="s">
        <v>2961</v>
      </c>
      <c r="D6874" s="28" t="s">
        <v>2962</v>
      </c>
      <c r="E6874" s="28" t="s">
        <v>2963</v>
      </c>
      <c r="F6874" s="1" t="s">
        <v>74</v>
      </c>
      <c r="G6874" s="1">
        <v>5</v>
      </c>
      <c r="H6874" s="1" t="s">
        <v>4209</v>
      </c>
      <c r="I6874" s="1" t="s">
        <v>114</v>
      </c>
      <c r="J6874" s="76">
        <v>437</v>
      </c>
      <c r="K6874" s="76">
        <v>2421527</v>
      </c>
      <c r="L6874" s="29">
        <v>46163</v>
      </c>
      <c r="M6874" s="29" t="s">
        <v>4163</v>
      </c>
      <c r="N6874" s="1" t="s">
        <v>478</v>
      </c>
      <c r="O6874" s="28" t="s">
        <v>1495</v>
      </c>
      <c r="P6874" s="1" t="s">
        <v>322</v>
      </c>
      <c r="Q6874" s="76">
        <v>10</v>
      </c>
      <c r="R6874" s="1"/>
      <c r="S6874" s="76">
        <v>6</v>
      </c>
      <c r="T6874" s="1" t="s">
        <v>115</v>
      </c>
      <c r="U6874" s="1"/>
      <c r="V6874" s="1"/>
      <c r="AC6874" s="93">
        <v>26</v>
      </c>
      <c r="AD6874" s="69">
        <v>210</v>
      </c>
      <c r="AE6874" s="33"/>
      <c r="AF6874" s="33"/>
      <c r="AG6874" s="33"/>
      <c r="AX6874" s="37">
        <f t="shared" si="324"/>
        <v>46170</v>
      </c>
      <c r="AY6874" s="1"/>
      <c r="AZ6874" s="1"/>
      <c r="BA6874" s="31"/>
      <c r="BB6874" s="31"/>
      <c r="BC6874" s="1"/>
      <c r="BD6874" s="1"/>
      <c r="BE6874" s="1"/>
      <c r="BF6874" s="1"/>
      <c r="BG6874" s="1"/>
      <c r="BT6874" s="37">
        <f t="shared" si="325"/>
        <v>46191</v>
      </c>
      <c r="BU6874" s="31"/>
      <c r="BW6874" s="33"/>
      <c r="BX6874" s="1"/>
      <c r="BY6874" s="1"/>
      <c r="BZ6874" s="1"/>
      <c r="CA6874" s="1"/>
      <c r="CB6874" s="1"/>
      <c r="CC6874" s="1"/>
      <c r="CE6874" s="1"/>
      <c r="CF6874" s="1"/>
      <c r="CG6874" s="1"/>
      <c r="CH6874" s="1"/>
      <c r="CI6874" s="1"/>
      <c r="CJ6874" s="1"/>
      <c r="CK6874" s="1"/>
      <c r="CL6874" s="1"/>
      <c r="CM6874" s="1"/>
      <c r="CN6874" s="1"/>
      <c r="CO6874" s="1"/>
    </row>
    <row r="6875" spans="1:93" ht="30" customHeight="1" x14ac:dyDescent="0.2">
      <c r="A6875" s="1">
        <v>6869</v>
      </c>
      <c r="B6875" s="1" t="s">
        <v>2960</v>
      </c>
      <c r="C6875" s="1" t="s">
        <v>2961</v>
      </c>
      <c r="D6875" s="28" t="s">
        <v>2962</v>
      </c>
      <c r="E6875" s="28" t="s">
        <v>2963</v>
      </c>
      <c r="F6875" s="1" t="s">
        <v>74</v>
      </c>
      <c r="G6875" s="1">
        <v>5</v>
      </c>
      <c r="H6875" s="1" t="s">
        <v>4209</v>
      </c>
      <c r="I6875" s="1" t="s">
        <v>114</v>
      </c>
      <c r="J6875" s="76">
        <v>554</v>
      </c>
      <c r="K6875" s="76">
        <v>2421528</v>
      </c>
      <c r="L6875" s="29">
        <v>46163</v>
      </c>
      <c r="M6875" s="29" t="s">
        <v>4163</v>
      </c>
      <c r="N6875" s="1" t="s">
        <v>478</v>
      </c>
      <c r="O6875" s="28" t="s">
        <v>1495</v>
      </c>
      <c r="P6875" s="1" t="s">
        <v>322</v>
      </c>
      <c r="Q6875" s="76">
        <v>12</v>
      </c>
      <c r="R6875" s="1"/>
      <c r="S6875" s="76"/>
      <c r="T6875" s="1" t="s">
        <v>115</v>
      </c>
      <c r="U6875" s="1"/>
      <c r="V6875" s="1"/>
      <c r="AC6875" s="93">
        <v>27</v>
      </c>
      <c r="AD6875" s="69">
        <v>220</v>
      </c>
      <c r="AE6875" s="33"/>
      <c r="AF6875" s="33"/>
      <c r="AG6875" s="33"/>
      <c r="AX6875" s="37">
        <f t="shared" si="324"/>
        <v>46170</v>
      </c>
      <c r="AY6875" s="1"/>
      <c r="AZ6875" s="1"/>
      <c r="BA6875" s="31"/>
      <c r="BB6875" s="31"/>
      <c r="BC6875" s="1"/>
      <c r="BD6875" s="1"/>
      <c r="BE6875" s="1"/>
      <c r="BF6875" s="1"/>
      <c r="BG6875" s="1"/>
      <c r="BT6875" s="37">
        <f t="shared" si="325"/>
        <v>46191</v>
      </c>
      <c r="BU6875" s="31"/>
      <c r="BW6875" s="33"/>
      <c r="BX6875" s="1"/>
      <c r="BY6875" s="1"/>
      <c r="BZ6875" s="1"/>
      <c r="CA6875" s="1"/>
      <c r="CB6875" s="1"/>
      <c r="CC6875" s="1"/>
      <c r="CE6875" s="1"/>
      <c r="CF6875" s="1"/>
      <c r="CG6875" s="1"/>
      <c r="CH6875" s="1"/>
      <c r="CI6875" s="1"/>
      <c r="CJ6875" s="1"/>
      <c r="CK6875" s="1"/>
      <c r="CL6875" s="1"/>
      <c r="CM6875" s="1"/>
      <c r="CN6875" s="1"/>
      <c r="CO6875" s="1"/>
    </row>
    <row r="6876" spans="1:93" ht="30" customHeight="1" x14ac:dyDescent="0.2">
      <c r="A6876" s="1">
        <v>6870</v>
      </c>
      <c r="B6876" s="1" t="s">
        <v>2960</v>
      </c>
      <c r="C6876" s="1" t="s">
        <v>2961</v>
      </c>
      <c r="D6876" s="28" t="s">
        <v>2962</v>
      </c>
      <c r="E6876" s="28" t="s">
        <v>2963</v>
      </c>
      <c r="F6876" s="1" t="s">
        <v>74</v>
      </c>
      <c r="G6876" s="1">
        <v>5</v>
      </c>
      <c r="H6876" s="1" t="s">
        <v>4209</v>
      </c>
      <c r="I6876" s="1" t="s">
        <v>114</v>
      </c>
      <c r="J6876" s="76">
        <v>558</v>
      </c>
      <c r="K6876" s="76">
        <v>2431994</v>
      </c>
      <c r="L6876" s="29">
        <v>46163</v>
      </c>
      <c r="M6876" s="29" t="s">
        <v>4163</v>
      </c>
      <c r="N6876" s="1" t="s">
        <v>478</v>
      </c>
      <c r="O6876" s="28" t="s">
        <v>1495</v>
      </c>
      <c r="P6876" s="1" t="s">
        <v>322</v>
      </c>
      <c r="Q6876" s="76">
        <v>12</v>
      </c>
      <c r="R6876" s="1"/>
      <c r="S6876" s="76"/>
      <c r="T6876" s="1" t="s">
        <v>115</v>
      </c>
      <c r="U6876" s="1"/>
      <c r="V6876" s="1"/>
      <c r="AC6876" s="93">
        <v>27.5</v>
      </c>
      <c r="AD6876" s="69">
        <v>230</v>
      </c>
      <c r="AE6876" s="33"/>
      <c r="AF6876" s="33"/>
      <c r="AG6876" s="33"/>
      <c r="AX6876" s="37">
        <f t="shared" si="324"/>
        <v>46170</v>
      </c>
      <c r="AY6876" s="1"/>
      <c r="AZ6876" s="1"/>
      <c r="BA6876" s="31"/>
      <c r="BB6876" s="31"/>
      <c r="BC6876" s="1"/>
      <c r="BD6876" s="1"/>
      <c r="BE6876" s="1"/>
      <c r="BF6876" s="1"/>
      <c r="BG6876" s="1"/>
      <c r="BT6876" s="37">
        <f t="shared" si="325"/>
        <v>46191</v>
      </c>
      <c r="BU6876" s="31"/>
      <c r="BW6876" s="33"/>
      <c r="BX6876" s="1"/>
      <c r="BY6876" s="1"/>
      <c r="BZ6876" s="1"/>
      <c r="CA6876" s="1"/>
      <c r="CB6876" s="1"/>
      <c r="CC6876" s="1"/>
      <c r="CE6876" s="1"/>
      <c r="CF6876" s="1"/>
      <c r="CG6876" s="1"/>
      <c r="CH6876" s="1"/>
      <c r="CI6876" s="1"/>
      <c r="CJ6876" s="1"/>
      <c r="CK6876" s="1"/>
      <c r="CL6876" s="1"/>
      <c r="CM6876" s="1"/>
      <c r="CN6876" s="1"/>
      <c r="CO6876" s="1"/>
    </row>
    <row r="6877" spans="1:93" ht="30" customHeight="1" x14ac:dyDescent="0.2">
      <c r="A6877" s="1">
        <v>6871</v>
      </c>
      <c r="B6877" s="1" t="s">
        <v>2960</v>
      </c>
      <c r="C6877" s="1" t="s">
        <v>2961</v>
      </c>
      <c r="D6877" s="28" t="s">
        <v>2962</v>
      </c>
      <c r="E6877" s="28" t="s">
        <v>2963</v>
      </c>
      <c r="F6877" s="1" t="s">
        <v>74</v>
      </c>
      <c r="G6877" s="1">
        <v>5</v>
      </c>
      <c r="H6877" s="1" t="s">
        <v>4209</v>
      </c>
      <c r="I6877" s="1" t="s">
        <v>114</v>
      </c>
      <c r="J6877" s="76">
        <v>553</v>
      </c>
      <c r="K6877" s="76">
        <v>2421529</v>
      </c>
      <c r="L6877" s="29">
        <v>46163</v>
      </c>
      <c r="M6877" s="29" t="s">
        <v>4163</v>
      </c>
      <c r="N6877" s="1" t="s">
        <v>478</v>
      </c>
      <c r="O6877" s="28" t="s">
        <v>1495</v>
      </c>
      <c r="P6877" s="1" t="s">
        <v>322</v>
      </c>
      <c r="Q6877" s="76">
        <v>11</v>
      </c>
      <c r="R6877" s="1"/>
      <c r="S6877" s="76"/>
      <c r="T6877" s="1" t="s">
        <v>115</v>
      </c>
      <c r="U6877" s="1"/>
      <c r="V6877" s="1"/>
      <c r="AC6877" s="93">
        <v>26.5</v>
      </c>
      <c r="AD6877" s="69">
        <v>220</v>
      </c>
      <c r="AE6877" s="33"/>
      <c r="AF6877" s="33"/>
      <c r="AG6877" s="33"/>
      <c r="AX6877" s="37">
        <f t="shared" si="324"/>
        <v>46170</v>
      </c>
      <c r="AY6877" s="1"/>
      <c r="AZ6877" s="1"/>
      <c r="BA6877" s="31"/>
      <c r="BB6877" s="31"/>
      <c r="BC6877" s="1"/>
      <c r="BD6877" s="1"/>
      <c r="BE6877" s="1"/>
      <c r="BF6877" s="1"/>
      <c r="BG6877" s="1"/>
      <c r="BT6877" s="37">
        <f t="shared" si="325"/>
        <v>46191</v>
      </c>
      <c r="BU6877" s="31"/>
      <c r="BW6877" s="33"/>
      <c r="BX6877" s="1"/>
      <c r="BY6877" s="1"/>
      <c r="BZ6877" s="1"/>
      <c r="CA6877" s="1"/>
      <c r="CB6877" s="1"/>
      <c r="CC6877" s="1"/>
      <c r="CE6877" s="1"/>
      <c r="CF6877" s="1"/>
      <c r="CG6877" s="1"/>
      <c r="CH6877" s="1"/>
      <c r="CI6877" s="1"/>
      <c r="CJ6877" s="1"/>
      <c r="CK6877" s="1"/>
      <c r="CL6877" s="1"/>
      <c r="CM6877" s="1"/>
      <c r="CN6877" s="1"/>
      <c r="CO6877" s="1"/>
    </row>
    <row r="6878" spans="1:93" ht="30" customHeight="1" x14ac:dyDescent="0.2">
      <c r="A6878" s="1">
        <v>6872</v>
      </c>
      <c r="B6878" s="1" t="s">
        <v>2960</v>
      </c>
      <c r="C6878" s="1" t="s">
        <v>2961</v>
      </c>
      <c r="D6878" s="28" t="s">
        <v>2962</v>
      </c>
      <c r="E6878" s="28" t="s">
        <v>2963</v>
      </c>
      <c r="F6878" s="1" t="s">
        <v>74</v>
      </c>
      <c r="G6878" s="1">
        <v>5</v>
      </c>
      <c r="H6878" s="1" t="s">
        <v>4209</v>
      </c>
      <c r="I6878" s="1" t="s">
        <v>114</v>
      </c>
      <c r="J6878" s="76">
        <v>551</v>
      </c>
      <c r="K6878" s="76">
        <v>2431996</v>
      </c>
      <c r="L6878" s="29">
        <v>46163</v>
      </c>
      <c r="M6878" s="29" t="s">
        <v>4163</v>
      </c>
      <c r="N6878" s="1" t="s">
        <v>478</v>
      </c>
      <c r="O6878" s="28" t="s">
        <v>1495</v>
      </c>
      <c r="P6878" s="1" t="s">
        <v>322</v>
      </c>
      <c r="Q6878" s="76">
        <v>12</v>
      </c>
      <c r="R6878" s="1"/>
      <c r="S6878" s="76"/>
      <c r="T6878" s="1" t="s">
        <v>115</v>
      </c>
      <c r="U6878" s="1"/>
      <c r="V6878" s="1"/>
      <c r="AC6878" s="93">
        <v>27</v>
      </c>
      <c r="AD6878" s="69">
        <v>210</v>
      </c>
      <c r="AE6878" s="33"/>
      <c r="AF6878" s="33"/>
      <c r="AG6878" s="33"/>
      <c r="AX6878" s="37">
        <f t="shared" ref="AX6878:AX6941" si="326">IF(L6878=0, 0,L6878+7)</f>
        <v>46170</v>
      </c>
      <c r="AY6878" s="1"/>
      <c r="AZ6878" s="1"/>
      <c r="BA6878" s="31"/>
      <c r="BB6878" s="31"/>
      <c r="BC6878" s="1"/>
      <c r="BD6878" s="1"/>
      <c r="BE6878" s="1"/>
      <c r="BF6878" s="1"/>
      <c r="BG6878" s="1"/>
      <c r="BT6878" s="37">
        <f t="shared" si="325"/>
        <v>46191</v>
      </c>
      <c r="BU6878" s="31"/>
      <c r="BW6878" s="33"/>
      <c r="BX6878" s="1"/>
      <c r="BY6878" s="1"/>
      <c r="BZ6878" s="1"/>
      <c r="CA6878" s="1"/>
      <c r="CB6878" s="1"/>
      <c r="CC6878" s="1"/>
      <c r="CE6878" s="1"/>
      <c r="CF6878" s="1"/>
      <c r="CG6878" s="1"/>
      <c r="CH6878" s="1"/>
      <c r="CI6878" s="1"/>
      <c r="CJ6878" s="1"/>
      <c r="CK6878" s="1"/>
      <c r="CL6878" s="1"/>
      <c r="CM6878" s="1"/>
      <c r="CN6878" s="1"/>
      <c r="CO6878" s="1"/>
    </row>
    <row r="6879" spans="1:93" ht="30" customHeight="1" x14ac:dyDescent="0.2">
      <c r="A6879" s="1">
        <v>6873</v>
      </c>
      <c r="B6879" s="1" t="s">
        <v>2960</v>
      </c>
      <c r="C6879" s="1" t="s">
        <v>2961</v>
      </c>
      <c r="D6879" s="28" t="s">
        <v>2962</v>
      </c>
      <c r="E6879" s="28" t="s">
        <v>2963</v>
      </c>
      <c r="F6879" s="1" t="s">
        <v>74</v>
      </c>
      <c r="G6879" s="1">
        <v>5</v>
      </c>
      <c r="H6879" s="1" t="s">
        <v>4209</v>
      </c>
      <c r="I6879" s="1" t="s">
        <v>114</v>
      </c>
      <c r="J6879" s="76">
        <v>393</v>
      </c>
      <c r="K6879" s="76">
        <v>2431997</v>
      </c>
      <c r="L6879" s="29">
        <v>46163</v>
      </c>
      <c r="M6879" s="29" t="s">
        <v>4163</v>
      </c>
      <c r="N6879" s="1" t="s">
        <v>478</v>
      </c>
      <c r="O6879" s="28" t="s">
        <v>1495</v>
      </c>
      <c r="P6879" s="1" t="s">
        <v>322</v>
      </c>
      <c r="Q6879" s="76">
        <v>10</v>
      </c>
      <c r="R6879" s="1"/>
      <c r="S6879" s="76"/>
      <c r="T6879" s="1" t="s">
        <v>115</v>
      </c>
      <c r="U6879" s="1"/>
      <c r="V6879" s="1"/>
      <c r="AC6879" s="93">
        <v>26.5</v>
      </c>
      <c r="AD6879" s="69">
        <v>230</v>
      </c>
      <c r="AE6879" s="33"/>
      <c r="AF6879" s="33"/>
      <c r="AG6879" s="33"/>
      <c r="AX6879" s="37">
        <f t="shared" si="326"/>
        <v>46170</v>
      </c>
      <c r="AY6879" s="1"/>
      <c r="AZ6879" s="1"/>
      <c r="BA6879" s="31"/>
      <c r="BB6879" s="31"/>
      <c r="BC6879" s="1"/>
      <c r="BD6879" s="1"/>
      <c r="BE6879" s="1"/>
      <c r="BF6879" s="1"/>
      <c r="BG6879" s="1"/>
      <c r="BT6879" s="37">
        <f t="shared" si="325"/>
        <v>46191</v>
      </c>
      <c r="BU6879" s="31"/>
      <c r="BW6879" s="33"/>
      <c r="BX6879" s="1"/>
      <c r="BY6879" s="1"/>
      <c r="BZ6879" s="1"/>
      <c r="CA6879" s="1"/>
      <c r="CB6879" s="1"/>
      <c r="CC6879" s="1"/>
      <c r="CE6879" s="1"/>
      <c r="CF6879" s="1"/>
      <c r="CG6879" s="1"/>
      <c r="CH6879" s="1"/>
      <c r="CI6879" s="1"/>
      <c r="CJ6879" s="1"/>
      <c r="CK6879" s="1"/>
      <c r="CL6879" s="1"/>
      <c r="CM6879" s="1"/>
      <c r="CN6879" s="1"/>
      <c r="CO6879" s="1"/>
    </row>
    <row r="6880" spans="1:93" ht="30" customHeight="1" x14ac:dyDescent="0.2">
      <c r="A6880" s="1">
        <v>6874</v>
      </c>
      <c r="B6880" s="1" t="s">
        <v>2960</v>
      </c>
      <c r="C6880" s="1" t="s">
        <v>2961</v>
      </c>
      <c r="D6880" s="28" t="s">
        <v>2962</v>
      </c>
      <c r="E6880" s="28" t="s">
        <v>2963</v>
      </c>
      <c r="F6880" s="1" t="s">
        <v>74</v>
      </c>
      <c r="G6880" s="1">
        <v>5</v>
      </c>
      <c r="H6880" s="1" t="s">
        <v>4209</v>
      </c>
      <c r="I6880" s="1" t="s">
        <v>114</v>
      </c>
      <c r="J6880" s="76">
        <v>303</v>
      </c>
      <c r="K6880" s="76">
        <v>2431998</v>
      </c>
      <c r="L6880" s="29">
        <v>46163</v>
      </c>
      <c r="M6880" s="29" t="s">
        <v>4163</v>
      </c>
      <c r="N6880" s="1" t="s">
        <v>478</v>
      </c>
      <c r="O6880" s="28" t="s">
        <v>1495</v>
      </c>
      <c r="P6880" s="1" t="s">
        <v>322</v>
      </c>
      <c r="Q6880" s="76">
        <v>8</v>
      </c>
      <c r="R6880" s="1"/>
      <c r="S6880" s="76"/>
      <c r="T6880" s="1" t="s">
        <v>115</v>
      </c>
      <c r="U6880" s="1"/>
      <c r="V6880" s="1"/>
      <c r="AC6880" s="93">
        <v>27.5</v>
      </c>
      <c r="AD6880" s="69">
        <v>220</v>
      </c>
      <c r="AE6880" s="33"/>
      <c r="AF6880" s="33"/>
      <c r="AG6880" s="33"/>
      <c r="AX6880" s="37">
        <f t="shared" si="326"/>
        <v>46170</v>
      </c>
      <c r="AY6880" s="1"/>
      <c r="AZ6880" s="1"/>
      <c r="BA6880" s="31"/>
      <c r="BB6880" s="31"/>
      <c r="BC6880" s="1"/>
      <c r="BD6880" s="1"/>
      <c r="BE6880" s="1"/>
      <c r="BF6880" s="1"/>
      <c r="BG6880" s="1"/>
      <c r="BT6880" s="37">
        <f t="shared" si="325"/>
        <v>46191</v>
      </c>
      <c r="BU6880" s="31"/>
      <c r="BW6880" s="33"/>
      <c r="BX6880" s="1"/>
      <c r="BY6880" s="1"/>
      <c r="BZ6880" s="1"/>
      <c r="CA6880" s="1"/>
      <c r="CB6880" s="1"/>
      <c r="CC6880" s="1"/>
      <c r="CE6880" s="1"/>
      <c r="CF6880" s="1"/>
      <c r="CG6880" s="1"/>
      <c r="CH6880" s="1"/>
      <c r="CI6880" s="1"/>
      <c r="CJ6880" s="1"/>
      <c r="CK6880" s="1"/>
      <c r="CL6880" s="1"/>
      <c r="CM6880" s="1"/>
      <c r="CN6880" s="1"/>
      <c r="CO6880" s="1"/>
    </row>
    <row r="6881" spans="1:93" ht="30" customHeight="1" x14ac:dyDescent="0.2">
      <c r="A6881" s="1">
        <v>6875</v>
      </c>
      <c r="B6881" s="1" t="s">
        <v>2960</v>
      </c>
      <c r="C6881" s="1" t="s">
        <v>2961</v>
      </c>
      <c r="D6881" s="28" t="s">
        <v>2962</v>
      </c>
      <c r="E6881" s="28" t="s">
        <v>2963</v>
      </c>
      <c r="F6881" s="1" t="s">
        <v>74</v>
      </c>
      <c r="G6881" s="1">
        <v>5</v>
      </c>
      <c r="H6881" s="1" t="s">
        <v>4209</v>
      </c>
      <c r="I6881" s="1" t="s">
        <v>114</v>
      </c>
      <c r="J6881" s="76">
        <v>5415</v>
      </c>
      <c r="K6881" s="76">
        <v>2431999</v>
      </c>
      <c r="L6881" s="29">
        <v>46163</v>
      </c>
      <c r="M6881" s="29" t="s">
        <v>4163</v>
      </c>
      <c r="N6881" s="1" t="s">
        <v>478</v>
      </c>
      <c r="O6881" s="28" t="s">
        <v>1495</v>
      </c>
      <c r="P6881" s="1" t="s">
        <v>322</v>
      </c>
      <c r="Q6881" s="76">
        <v>10</v>
      </c>
      <c r="R6881" s="1"/>
      <c r="S6881" s="76"/>
      <c r="T6881" s="1" t="s">
        <v>115</v>
      </c>
      <c r="U6881" s="1"/>
      <c r="V6881" s="1"/>
      <c r="AC6881" s="93">
        <v>28</v>
      </c>
      <c r="AD6881" s="69">
        <v>240</v>
      </c>
      <c r="AE6881" s="33"/>
      <c r="AF6881" s="33"/>
      <c r="AG6881" s="33"/>
      <c r="AX6881" s="37">
        <f t="shared" si="326"/>
        <v>46170</v>
      </c>
      <c r="AY6881" s="1"/>
      <c r="AZ6881" s="1"/>
      <c r="BA6881" s="31"/>
      <c r="BB6881" s="31"/>
      <c r="BC6881" s="1"/>
      <c r="BD6881" s="1"/>
      <c r="BE6881" s="1"/>
      <c r="BF6881" s="1"/>
      <c r="BG6881" s="1"/>
      <c r="BT6881" s="37">
        <f t="shared" si="325"/>
        <v>46191</v>
      </c>
      <c r="BU6881" s="31"/>
      <c r="BW6881" s="33"/>
      <c r="BX6881" s="1"/>
      <c r="BY6881" s="1"/>
      <c r="BZ6881" s="1"/>
      <c r="CA6881" s="1"/>
      <c r="CB6881" s="1"/>
      <c r="CC6881" s="1"/>
      <c r="CE6881" s="1"/>
      <c r="CF6881" s="1"/>
      <c r="CG6881" s="1"/>
      <c r="CH6881" s="1"/>
      <c r="CI6881" s="1"/>
      <c r="CJ6881" s="1"/>
      <c r="CK6881" s="1"/>
      <c r="CL6881" s="1"/>
      <c r="CM6881" s="1"/>
      <c r="CN6881" s="1"/>
      <c r="CO6881" s="1"/>
    </row>
    <row r="6882" spans="1:93" ht="30" customHeight="1" x14ac:dyDescent="0.2">
      <c r="A6882" s="1">
        <v>6876</v>
      </c>
      <c r="B6882" s="1" t="s">
        <v>2960</v>
      </c>
      <c r="C6882" s="1" t="s">
        <v>2961</v>
      </c>
      <c r="D6882" s="28" t="s">
        <v>2962</v>
      </c>
      <c r="E6882" s="28" t="s">
        <v>2963</v>
      </c>
      <c r="F6882" s="1" t="s">
        <v>74</v>
      </c>
      <c r="G6882" s="1">
        <v>5</v>
      </c>
      <c r="H6882" s="1" t="s">
        <v>4209</v>
      </c>
      <c r="I6882" s="1" t="s">
        <v>114</v>
      </c>
      <c r="J6882" s="76">
        <v>302</v>
      </c>
      <c r="K6882" s="76">
        <v>2432000</v>
      </c>
      <c r="L6882" s="29">
        <v>46163</v>
      </c>
      <c r="M6882" s="29" t="s">
        <v>4163</v>
      </c>
      <c r="N6882" s="1" t="s">
        <v>478</v>
      </c>
      <c r="O6882" s="28" t="s">
        <v>1495</v>
      </c>
      <c r="P6882" s="1" t="s">
        <v>322</v>
      </c>
      <c r="Q6882" s="76">
        <v>8</v>
      </c>
      <c r="R6882" s="1"/>
      <c r="S6882" s="76">
        <v>6</v>
      </c>
      <c r="T6882" s="1" t="s">
        <v>115</v>
      </c>
      <c r="U6882" s="1"/>
      <c r="V6882" s="1"/>
      <c r="AC6882" s="93">
        <v>27</v>
      </c>
      <c r="AD6882" s="69">
        <v>210</v>
      </c>
      <c r="AE6882" s="33"/>
      <c r="AF6882" s="33"/>
      <c r="AG6882" s="33"/>
      <c r="AX6882" s="37">
        <f t="shared" si="326"/>
        <v>46170</v>
      </c>
      <c r="AY6882" s="1"/>
      <c r="AZ6882" s="1"/>
      <c r="BA6882" s="31"/>
      <c r="BB6882" s="31"/>
      <c r="BC6882" s="1"/>
      <c r="BD6882" s="1"/>
      <c r="BE6882" s="1"/>
      <c r="BF6882" s="1"/>
      <c r="BG6882" s="1"/>
      <c r="BT6882" s="37">
        <f t="shared" si="325"/>
        <v>46191</v>
      </c>
      <c r="BU6882" s="31"/>
      <c r="BW6882" s="33"/>
      <c r="BX6882" s="1"/>
      <c r="BY6882" s="1"/>
      <c r="BZ6882" s="1"/>
      <c r="CA6882" s="1"/>
      <c r="CB6882" s="1"/>
      <c r="CC6882" s="1"/>
      <c r="CE6882" s="1"/>
      <c r="CF6882" s="1"/>
      <c r="CG6882" s="1"/>
      <c r="CH6882" s="1"/>
      <c r="CI6882" s="1"/>
      <c r="CJ6882" s="1"/>
      <c r="CK6882" s="1"/>
      <c r="CL6882" s="1"/>
      <c r="CM6882" s="1"/>
      <c r="CN6882" s="1"/>
      <c r="CO6882" s="1"/>
    </row>
    <row r="6883" spans="1:93" ht="30" customHeight="1" x14ac:dyDescent="0.2">
      <c r="A6883" s="1">
        <v>6877</v>
      </c>
      <c r="B6883" s="1" t="s">
        <v>2960</v>
      </c>
      <c r="C6883" s="1" t="s">
        <v>2961</v>
      </c>
      <c r="D6883" s="28" t="s">
        <v>2962</v>
      </c>
      <c r="E6883" s="28" t="s">
        <v>2963</v>
      </c>
      <c r="F6883" s="1" t="s">
        <v>74</v>
      </c>
      <c r="G6883" s="1">
        <v>5</v>
      </c>
      <c r="H6883" s="1" t="s">
        <v>4209</v>
      </c>
      <c r="I6883" s="1" t="s">
        <v>114</v>
      </c>
      <c r="J6883" s="76">
        <v>407</v>
      </c>
      <c r="K6883" s="76">
        <v>2430001</v>
      </c>
      <c r="L6883" s="29">
        <v>46163</v>
      </c>
      <c r="M6883" s="29" t="s">
        <v>4163</v>
      </c>
      <c r="N6883" s="1" t="s">
        <v>478</v>
      </c>
      <c r="O6883" s="28" t="s">
        <v>1495</v>
      </c>
      <c r="P6883" s="1" t="s">
        <v>322</v>
      </c>
      <c r="Q6883" s="76">
        <v>10</v>
      </c>
      <c r="R6883" s="1"/>
      <c r="S6883" s="76"/>
      <c r="T6883" s="1" t="s">
        <v>115</v>
      </c>
      <c r="U6883" s="1"/>
      <c r="V6883" s="1"/>
      <c r="AC6883" s="93">
        <v>26.5</v>
      </c>
      <c r="AD6883" s="69">
        <v>230</v>
      </c>
      <c r="AE6883" s="33"/>
      <c r="AF6883" s="33"/>
      <c r="AG6883" s="33"/>
      <c r="AX6883" s="37">
        <f t="shared" si="326"/>
        <v>46170</v>
      </c>
      <c r="AY6883" s="1"/>
      <c r="AZ6883" s="1"/>
      <c r="BA6883" s="31"/>
      <c r="BB6883" s="31"/>
      <c r="BC6883" s="1"/>
      <c r="BD6883" s="1"/>
      <c r="BE6883" s="1"/>
      <c r="BF6883" s="1"/>
      <c r="BG6883" s="1"/>
      <c r="BT6883" s="37">
        <f t="shared" si="325"/>
        <v>46191</v>
      </c>
      <c r="BU6883" s="31"/>
      <c r="BW6883" s="33"/>
      <c r="BX6883" s="1"/>
      <c r="BY6883" s="1"/>
      <c r="BZ6883" s="1"/>
      <c r="CA6883" s="1"/>
      <c r="CB6883" s="1"/>
      <c r="CC6883" s="1"/>
      <c r="CE6883" s="1"/>
      <c r="CF6883" s="1"/>
      <c r="CG6883" s="1"/>
      <c r="CH6883" s="1"/>
      <c r="CI6883" s="1"/>
      <c r="CJ6883" s="1"/>
      <c r="CK6883" s="1"/>
      <c r="CL6883" s="1"/>
      <c r="CM6883" s="1"/>
      <c r="CN6883" s="1"/>
      <c r="CO6883" s="1"/>
    </row>
    <row r="6884" spans="1:93" ht="30" customHeight="1" x14ac:dyDescent="0.2">
      <c r="A6884" s="1">
        <v>6878</v>
      </c>
      <c r="B6884" s="1" t="s">
        <v>2960</v>
      </c>
      <c r="C6884" s="1" t="s">
        <v>2961</v>
      </c>
      <c r="D6884" s="28" t="s">
        <v>2962</v>
      </c>
      <c r="E6884" s="28" t="s">
        <v>2963</v>
      </c>
      <c r="F6884" s="1" t="s">
        <v>74</v>
      </c>
      <c r="G6884" s="1">
        <v>5</v>
      </c>
      <c r="H6884" s="1" t="s">
        <v>4209</v>
      </c>
      <c r="I6884" s="1" t="s">
        <v>114</v>
      </c>
      <c r="J6884" s="76">
        <v>557</v>
      </c>
      <c r="K6884" s="76">
        <v>2430002</v>
      </c>
      <c r="L6884" s="29">
        <v>46163</v>
      </c>
      <c r="M6884" s="29" t="s">
        <v>4163</v>
      </c>
      <c r="N6884" s="1" t="s">
        <v>478</v>
      </c>
      <c r="O6884" s="28" t="s">
        <v>1495</v>
      </c>
      <c r="P6884" s="1" t="s">
        <v>322</v>
      </c>
      <c r="Q6884" s="76">
        <v>12</v>
      </c>
      <c r="R6884" s="1"/>
      <c r="S6884" s="76">
        <v>6</v>
      </c>
      <c r="T6884" s="1" t="s">
        <v>115</v>
      </c>
      <c r="U6884" s="1"/>
      <c r="V6884" s="1"/>
      <c r="AC6884" s="93">
        <v>27.5</v>
      </c>
      <c r="AD6884" s="69">
        <v>230</v>
      </c>
      <c r="AE6884" s="33"/>
      <c r="AF6884" s="33"/>
      <c r="AG6884" s="33"/>
      <c r="AX6884" s="37">
        <f t="shared" si="326"/>
        <v>46170</v>
      </c>
      <c r="AY6884" s="1"/>
      <c r="AZ6884" s="1"/>
      <c r="BA6884" s="31"/>
      <c r="BB6884" s="31"/>
      <c r="BC6884" s="1"/>
      <c r="BD6884" s="1"/>
      <c r="BE6884" s="1"/>
      <c r="BF6884" s="1"/>
      <c r="BG6884" s="1"/>
      <c r="BT6884" s="37">
        <f t="shared" si="325"/>
        <v>46191</v>
      </c>
      <c r="BU6884" s="31"/>
      <c r="BW6884" s="33"/>
      <c r="BX6884" s="1"/>
      <c r="BY6884" s="1"/>
      <c r="BZ6884" s="1"/>
      <c r="CA6884" s="1"/>
      <c r="CB6884" s="1"/>
      <c r="CC6884" s="1"/>
      <c r="CE6884" s="1"/>
      <c r="CF6884" s="1"/>
      <c r="CG6884" s="1"/>
      <c r="CH6884" s="1"/>
      <c r="CI6884" s="1"/>
      <c r="CJ6884" s="1"/>
      <c r="CK6884" s="1"/>
      <c r="CL6884" s="1"/>
      <c r="CM6884" s="1"/>
      <c r="CN6884" s="1"/>
      <c r="CO6884" s="1"/>
    </row>
    <row r="6885" spans="1:93" ht="30" customHeight="1" x14ac:dyDescent="0.2">
      <c r="A6885" s="1">
        <v>6879</v>
      </c>
      <c r="B6885" s="1" t="s">
        <v>2964</v>
      </c>
      <c r="C6885" s="1" t="s">
        <v>2965</v>
      </c>
      <c r="D6885" s="28" t="s">
        <v>2966</v>
      </c>
      <c r="E6885" s="28" t="s">
        <v>2963</v>
      </c>
      <c r="F6885" s="1" t="s">
        <v>74</v>
      </c>
      <c r="G6885" s="1">
        <v>5</v>
      </c>
      <c r="H6885" s="1" t="s">
        <v>4209</v>
      </c>
      <c r="I6885" s="1" t="s">
        <v>114</v>
      </c>
      <c r="J6885" s="76">
        <v>393</v>
      </c>
      <c r="K6885" s="76">
        <v>2421554</v>
      </c>
      <c r="L6885" s="29">
        <v>46163</v>
      </c>
      <c r="M6885" s="29" t="s">
        <v>4163</v>
      </c>
      <c r="N6885" s="1" t="s">
        <v>478</v>
      </c>
      <c r="O6885" s="28" t="s">
        <v>1495</v>
      </c>
      <c r="P6885" s="1" t="s">
        <v>322</v>
      </c>
      <c r="Q6885" s="76">
        <v>8</v>
      </c>
      <c r="R6885" s="1"/>
      <c r="S6885" s="76">
        <v>6</v>
      </c>
      <c r="T6885" s="1" t="s">
        <v>115</v>
      </c>
      <c r="U6885" s="1"/>
      <c r="V6885" s="1"/>
      <c r="AC6885" s="93">
        <v>28</v>
      </c>
      <c r="AD6885" s="69">
        <v>225</v>
      </c>
      <c r="AE6885" s="33"/>
      <c r="AF6885" s="33"/>
      <c r="AG6885" s="33"/>
      <c r="AX6885" s="37">
        <f t="shared" si="326"/>
        <v>46170</v>
      </c>
      <c r="AY6885" s="1"/>
      <c r="AZ6885" s="1"/>
      <c r="BA6885" s="31"/>
      <c r="BB6885" s="31"/>
      <c r="BC6885" s="1"/>
      <c r="BD6885" s="1"/>
      <c r="BE6885" s="1"/>
      <c r="BF6885" s="1"/>
      <c r="BG6885" s="1"/>
      <c r="BT6885" s="37">
        <f t="shared" si="325"/>
        <v>46191</v>
      </c>
      <c r="BU6885" s="31"/>
      <c r="BW6885" s="33"/>
      <c r="BX6885" s="1"/>
      <c r="BY6885" s="1"/>
      <c r="BZ6885" s="1"/>
      <c r="CA6885" s="1"/>
      <c r="CB6885" s="1"/>
      <c r="CC6885" s="1"/>
      <c r="CE6885" s="1"/>
      <c r="CF6885" s="1"/>
      <c r="CG6885" s="1"/>
      <c r="CH6885" s="1"/>
      <c r="CI6885" s="1"/>
      <c r="CJ6885" s="1"/>
      <c r="CK6885" s="1"/>
      <c r="CL6885" s="1"/>
      <c r="CM6885" s="1"/>
      <c r="CN6885" s="1"/>
      <c r="CO6885" s="1"/>
    </row>
    <row r="6886" spans="1:93" ht="30" customHeight="1" x14ac:dyDescent="0.2">
      <c r="A6886" s="1">
        <v>6880</v>
      </c>
      <c r="B6886" s="1" t="s">
        <v>2964</v>
      </c>
      <c r="C6886" s="1" t="s">
        <v>2965</v>
      </c>
      <c r="D6886" s="28" t="s">
        <v>2966</v>
      </c>
      <c r="E6886" s="28" t="s">
        <v>2963</v>
      </c>
      <c r="F6886" s="1" t="s">
        <v>74</v>
      </c>
      <c r="G6886" s="1">
        <v>5</v>
      </c>
      <c r="H6886" s="1" t="s">
        <v>4209</v>
      </c>
      <c r="I6886" s="1" t="s">
        <v>114</v>
      </c>
      <c r="J6886" s="76">
        <v>551</v>
      </c>
      <c r="K6886" s="76">
        <v>2430040</v>
      </c>
      <c r="L6886" s="29">
        <v>46163</v>
      </c>
      <c r="M6886" s="29" t="s">
        <v>4163</v>
      </c>
      <c r="N6886" s="1" t="s">
        <v>478</v>
      </c>
      <c r="O6886" s="28" t="s">
        <v>105</v>
      </c>
      <c r="P6886" s="1" t="s">
        <v>322</v>
      </c>
      <c r="Q6886" s="76">
        <v>12</v>
      </c>
      <c r="R6886" s="1"/>
      <c r="S6886" s="76">
        <v>6</v>
      </c>
      <c r="T6886" s="1" t="s">
        <v>115</v>
      </c>
      <c r="U6886" s="1"/>
      <c r="V6886" s="1"/>
      <c r="AC6886" s="93">
        <v>27</v>
      </c>
      <c r="AD6886" s="69">
        <v>235</v>
      </c>
      <c r="AE6886" s="33"/>
      <c r="AF6886" s="33"/>
      <c r="AG6886" s="33"/>
      <c r="AX6886" s="37">
        <f t="shared" si="326"/>
        <v>46170</v>
      </c>
      <c r="AY6886" s="1"/>
      <c r="AZ6886" s="1"/>
      <c r="BA6886" s="31"/>
      <c r="BB6886" s="31"/>
      <c r="BC6886" s="1"/>
      <c r="BD6886" s="1"/>
      <c r="BE6886" s="1"/>
      <c r="BF6886" s="1"/>
      <c r="BG6886" s="1"/>
      <c r="BT6886" s="37">
        <f t="shared" si="325"/>
        <v>46191</v>
      </c>
      <c r="BU6886" s="31"/>
      <c r="BW6886" s="33"/>
      <c r="BX6886" s="1"/>
      <c r="BY6886" s="1"/>
      <c r="BZ6886" s="1"/>
      <c r="CA6886" s="1"/>
      <c r="CB6886" s="1"/>
      <c r="CC6886" s="1"/>
      <c r="CE6886" s="1"/>
      <c r="CF6886" s="1"/>
      <c r="CG6886" s="1"/>
      <c r="CH6886" s="1"/>
      <c r="CI6886" s="1"/>
      <c r="CJ6886" s="1"/>
      <c r="CK6886" s="1"/>
      <c r="CL6886" s="1"/>
      <c r="CM6886" s="1"/>
      <c r="CN6886" s="1"/>
      <c r="CO6886" s="1"/>
    </row>
    <row r="6887" spans="1:93" ht="30" customHeight="1" x14ac:dyDescent="0.2">
      <c r="A6887" s="1">
        <v>6881</v>
      </c>
      <c r="B6887" s="1" t="s">
        <v>2964</v>
      </c>
      <c r="C6887" s="1" t="s">
        <v>2965</v>
      </c>
      <c r="D6887" s="28" t="s">
        <v>2966</v>
      </c>
      <c r="E6887" s="28" t="s">
        <v>2963</v>
      </c>
      <c r="F6887" s="1" t="s">
        <v>74</v>
      </c>
      <c r="G6887" s="1">
        <v>5</v>
      </c>
      <c r="H6887" s="1" t="s">
        <v>4209</v>
      </c>
      <c r="I6887" s="1" t="s">
        <v>114</v>
      </c>
      <c r="J6887" s="76">
        <v>553</v>
      </c>
      <c r="K6887" s="76">
        <v>2430041</v>
      </c>
      <c r="L6887" s="29">
        <v>46163</v>
      </c>
      <c r="M6887" s="29" t="s">
        <v>4163</v>
      </c>
      <c r="N6887" s="1" t="s">
        <v>478</v>
      </c>
      <c r="O6887" s="28" t="s">
        <v>105</v>
      </c>
      <c r="P6887" s="1" t="s">
        <v>322</v>
      </c>
      <c r="Q6887" s="76">
        <v>11</v>
      </c>
      <c r="R6887" s="1"/>
      <c r="S6887" s="76"/>
      <c r="T6887" s="1" t="s">
        <v>115</v>
      </c>
      <c r="U6887" s="1"/>
      <c r="V6887" s="1"/>
      <c r="AC6887" s="93">
        <v>26.5</v>
      </c>
      <c r="AD6887" s="69">
        <v>240</v>
      </c>
      <c r="AE6887" s="33"/>
      <c r="AF6887" s="33"/>
      <c r="AG6887" s="33"/>
      <c r="AX6887" s="37">
        <f t="shared" si="326"/>
        <v>46170</v>
      </c>
      <c r="AY6887" s="1"/>
      <c r="AZ6887" s="1"/>
      <c r="BA6887" s="31"/>
      <c r="BB6887" s="31"/>
      <c r="BC6887" s="1"/>
      <c r="BD6887" s="1"/>
      <c r="BE6887" s="1"/>
      <c r="BF6887" s="1"/>
      <c r="BG6887" s="1"/>
      <c r="BT6887" s="37">
        <f t="shared" si="325"/>
        <v>46191</v>
      </c>
      <c r="BU6887" s="31"/>
      <c r="BW6887" s="33"/>
      <c r="BX6887" s="1"/>
      <c r="BY6887" s="1"/>
      <c r="BZ6887" s="1"/>
      <c r="CA6887" s="1"/>
      <c r="CB6887" s="1"/>
      <c r="CC6887" s="1"/>
      <c r="CE6887" s="1"/>
      <c r="CF6887" s="1"/>
      <c r="CG6887" s="1"/>
      <c r="CH6887" s="1"/>
      <c r="CI6887" s="1"/>
      <c r="CJ6887" s="1"/>
      <c r="CK6887" s="1"/>
      <c r="CL6887" s="1"/>
      <c r="CM6887" s="1"/>
      <c r="CN6887" s="1"/>
      <c r="CO6887" s="1"/>
    </row>
    <row r="6888" spans="1:93" ht="30" customHeight="1" x14ac:dyDescent="0.2">
      <c r="A6888" s="1">
        <v>6882</v>
      </c>
      <c r="B6888" s="1" t="s">
        <v>2967</v>
      </c>
      <c r="C6888" s="1" t="s">
        <v>2968</v>
      </c>
      <c r="D6888" s="28" t="s">
        <v>2969</v>
      </c>
      <c r="E6888" s="28" t="s">
        <v>2833</v>
      </c>
      <c r="F6888" s="1" t="s">
        <v>74</v>
      </c>
      <c r="G6888" s="1">
        <v>4</v>
      </c>
      <c r="H6888" s="1" t="s">
        <v>4209</v>
      </c>
      <c r="I6888" s="1" t="s">
        <v>114</v>
      </c>
      <c r="J6888" s="76">
        <v>287</v>
      </c>
      <c r="K6888" s="76">
        <v>2430048</v>
      </c>
      <c r="L6888" s="29">
        <v>46164</v>
      </c>
      <c r="M6888" s="29" t="s">
        <v>4163</v>
      </c>
      <c r="N6888" s="1" t="s">
        <v>478</v>
      </c>
      <c r="O6888" s="28" t="s">
        <v>1495</v>
      </c>
      <c r="P6888" s="1" t="s">
        <v>322</v>
      </c>
      <c r="Q6888" s="76">
        <v>2</v>
      </c>
      <c r="R6888" s="1"/>
      <c r="S6888" s="76"/>
      <c r="T6888" s="1" t="s">
        <v>115</v>
      </c>
      <c r="U6888" s="1"/>
      <c r="V6888" s="1"/>
      <c r="AC6888" s="93" t="s">
        <v>103</v>
      </c>
      <c r="AD6888" s="69" t="s">
        <v>103</v>
      </c>
      <c r="AE6888" s="33"/>
      <c r="AF6888" s="33"/>
      <c r="AG6888" s="33"/>
      <c r="AX6888" s="37">
        <f t="shared" si="326"/>
        <v>46171</v>
      </c>
      <c r="AY6888" s="1"/>
      <c r="AZ6888" s="1"/>
      <c r="BA6888" s="31"/>
      <c r="BB6888" s="31"/>
      <c r="BC6888" s="1"/>
      <c r="BD6888" s="1"/>
      <c r="BE6888" s="1"/>
      <c r="BF6888" s="1"/>
      <c r="BG6888" s="1"/>
      <c r="BT6888" s="37">
        <f t="shared" si="325"/>
        <v>46192</v>
      </c>
      <c r="BU6888" s="31"/>
      <c r="BW6888" s="33"/>
      <c r="BX6888" s="1"/>
      <c r="BY6888" s="1"/>
      <c r="BZ6888" s="1"/>
      <c r="CA6888" s="1"/>
      <c r="CB6888" s="1"/>
      <c r="CC6888" s="1"/>
      <c r="CE6888" s="1"/>
      <c r="CF6888" s="1"/>
      <c r="CG6888" s="1"/>
      <c r="CH6888" s="1"/>
      <c r="CI6888" s="1"/>
      <c r="CJ6888" s="1"/>
      <c r="CK6888" s="1"/>
      <c r="CL6888" s="1"/>
      <c r="CM6888" s="1"/>
      <c r="CN6888" s="1"/>
      <c r="CO6888" s="1"/>
    </row>
    <row r="6889" spans="1:93" ht="30" customHeight="1" x14ac:dyDescent="0.2">
      <c r="A6889" s="1">
        <v>6883</v>
      </c>
      <c r="B6889" s="1" t="s">
        <v>2967</v>
      </c>
      <c r="C6889" s="1" t="s">
        <v>2968</v>
      </c>
      <c r="D6889" s="28" t="s">
        <v>2969</v>
      </c>
      <c r="E6889" s="28" t="s">
        <v>646</v>
      </c>
      <c r="F6889" s="1" t="s">
        <v>74</v>
      </c>
      <c r="G6889" s="1">
        <v>4</v>
      </c>
      <c r="H6889" s="1" t="s">
        <v>4209</v>
      </c>
      <c r="I6889" s="1" t="s">
        <v>114</v>
      </c>
      <c r="J6889" s="76">
        <v>273</v>
      </c>
      <c r="K6889" s="76">
        <v>2421565</v>
      </c>
      <c r="L6889" s="29">
        <v>46164</v>
      </c>
      <c r="M6889" s="29" t="s">
        <v>4163</v>
      </c>
      <c r="N6889" s="1" t="s">
        <v>478</v>
      </c>
      <c r="O6889" s="28" t="s">
        <v>1495</v>
      </c>
      <c r="P6889" s="1" t="s">
        <v>322</v>
      </c>
      <c r="Q6889" s="76">
        <v>8</v>
      </c>
      <c r="R6889" s="1"/>
      <c r="S6889" s="76"/>
      <c r="T6889" s="1" t="s">
        <v>115</v>
      </c>
      <c r="U6889" s="1"/>
      <c r="V6889" s="1"/>
      <c r="AC6889" s="93">
        <v>29</v>
      </c>
      <c r="AD6889" s="69">
        <v>230</v>
      </c>
      <c r="AE6889" s="33"/>
      <c r="AF6889" s="33"/>
      <c r="AG6889" s="33"/>
      <c r="AX6889" s="37">
        <f t="shared" si="326"/>
        <v>46171</v>
      </c>
      <c r="AY6889" s="1"/>
      <c r="AZ6889" s="1"/>
      <c r="BA6889" s="31"/>
      <c r="BB6889" s="31"/>
      <c r="BC6889" s="1"/>
      <c r="BD6889" s="1"/>
      <c r="BE6889" s="1"/>
      <c r="BF6889" s="1"/>
      <c r="BG6889" s="1"/>
      <c r="BT6889" s="37">
        <f t="shared" si="325"/>
        <v>46192</v>
      </c>
      <c r="BU6889" s="31"/>
      <c r="BW6889" s="33"/>
      <c r="BX6889" s="1"/>
      <c r="BY6889" s="1"/>
      <c r="BZ6889" s="1"/>
      <c r="CA6889" s="1"/>
      <c r="CB6889" s="1"/>
      <c r="CC6889" s="1"/>
      <c r="CE6889" s="1"/>
      <c r="CF6889" s="1"/>
      <c r="CG6889" s="1"/>
      <c r="CH6889" s="1"/>
      <c r="CI6889" s="1"/>
      <c r="CJ6889" s="1"/>
      <c r="CK6889" s="1"/>
      <c r="CL6889" s="1"/>
      <c r="CM6889" s="1"/>
      <c r="CN6889" s="1"/>
      <c r="CO6889" s="1"/>
    </row>
    <row r="6890" spans="1:93" ht="30" customHeight="1" x14ac:dyDescent="0.2">
      <c r="A6890" s="1">
        <v>6884</v>
      </c>
      <c r="B6890" s="1" t="s">
        <v>2967</v>
      </c>
      <c r="C6890" s="1" t="s">
        <v>2968</v>
      </c>
      <c r="D6890" s="28" t="s">
        <v>2969</v>
      </c>
      <c r="E6890" s="28" t="s">
        <v>2833</v>
      </c>
      <c r="F6890" s="1" t="s">
        <v>74</v>
      </c>
      <c r="G6890" s="1">
        <v>4</v>
      </c>
      <c r="H6890" s="1" t="s">
        <v>4209</v>
      </c>
      <c r="I6890" s="1" t="s">
        <v>114</v>
      </c>
      <c r="J6890" s="76">
        <v>553</v>
      </c>
      <c r="K6890" s="76">
        <v>2430051</v>
      </c>
      <c r="L6890" s="29">
        <v>46164</v>
      </c>
      <c r="M6890" s="29" t="s">
        <v>4163</v>
      </c>
      <c r="N6890" s="1" t="s">
        <v>478</v>
      </c>
      <c r="O6890" s="28" t="s">
        <v>1495</v>
      </c>
      <c r="P6890" s="1" t="s">
        <v>322</v>
      </c>
      <c r="Q6890" s="76">
        <v>11</v>
      </c>
      <c r="R6890" s="1"/>
      <c r="S6890" s="76">
        <v>6</v>
      </c>
      <c r="T6890" s="1" t="s">
        <v>115</v>
      </c>
      <c r="U6890" s="1"/>
      <c r="V6890" s="1"/>
      <c r="AC6890" s="93">
        <v>28</v>
      </c>
      <c r="AD6890" s="69">
        <v>260</v>
      </c>
      <c r="AE6890" s="33"/>
      <c r="AF6890" s="33"/>
      <c r="AG6890" s="33"/>
      <c r="AX6890" s="37">
        <f t="shared" si="326"/>
        <v>46171</v>
      </c>
      <c r="AY6890" s="1"/>
      <c r="AZ6890" s="1"/>
      <c r="BA6890" s="31"/>
      <c r="BB6890" s="31"/>
      <c r="BC6890" s="1"/>
      <c r="BD6890" s="1"/>
      <c r="BE6890" s="1"/>
      <c r="BF6890" s="1"/>
      <c r="BG6890" s="1"/>
      <c r="BT6890" s="37">
        <f t="shared" si="325"/>
        <v>46192</v>
      </c>
      <c r="BU6890" s="31"/>
      <c r="BW6890" s="33"/>
      <c r="BX6890" s="1"/>
      <c r="BY6890" s="1"/>
      <c r="BZ6890" s="1"/>
      <c r="CA6890" s="1"/>
      <c r="CB6890" s="1"/>
      <c r="CC6890" s="1"/>
      <c r="CE6890" s="1"/>
      <c r="CF6890" s="1"/>
      <c r="CG6890" s="1"/>
      <c r="CH6890" s="1"/>
      <c r="CI6890" s="1"/>
      <c r="CJ6890" s="1"/>
      <c r="CK6890" s="1"/>
      <c r="CL6890" s="1"/>
      <c r="CM6890" s="1"/>
      <c r="CN6890" s="1"/>
      <c r="CO6890" s="1"/>
    </row>
    <row r="6891" spans="1:93" ht="30" customHeight="1" x14ac:dyDescent="0.2">
      <c r="A6891" s="1">
        <v>6885</v>
      </c>
      <c r="B6891" s="1" t="s">
        <v>2967</v>
      </c>
      <c r="C6891" s="1" t="s">
        <v>2968</v>
      </c>
      <c r="D6891" s="28" t="s">
        <v>2969</v>
      </c>
      <c r="E6891" s="28" t="s">
        <v>2833</v>
      </c>
      <c r="F6891" s="1" t="s">
        <v>74</v>
      </c>
      <c r="G6891" s="1">
        <v>4</v>
      </c>
      <c r="H6891" s="1" t="s">
        <v>4209</v>
      </c>
      <c r="I6891" s="1" t="s">
        <v>114</v>
      </c>
      <c r="J6891" s="76">
        <v>551</v>
      </c>
      <c r="K6891" s="76">
        <v>2421568</v>
      </c>
      <c r="L6891" s="29">
        <v>46164</v>
      </c>
      <c r="M6891" s="29" t="s">
        <v>4163</v>
      </c>
      <c r="N6891" s="1" t="s">
        <v>478</v>
      </c>
      <c r="O6891" s="28" t="s">
        <v>1495</v>
      </c>
      <c r="P6891" s="1" t="s">
        <v>322</v>
      </c>
      <c r="Q6891" s="76">
        <v>12</v>
      </c>
      <c r="R6891" s="1"/>
      <c r="S6891" s="76"/>
      <c r="T6891" s="1" t="s">
        <v>115</v>
      </c>
      <c r="U6891" s="1"/>
      <c r="V6891" s="1"/>
      <c r="AC6891" s="93">
        <v>28.5</v>
      </c>
      <c r="AD6891" s="69">
        <v>260</v>
      </c>
      <c r="AE6891" s="33"/>
      <c r="AF6891" s="33"/>
      <c r="AG6891" s="33"/>
      <c r="AX6891" s="37">
        <f t="shared" si="326"/>
        <v>46171</v>
      </c>
      <c r="AY6891" s="1"/>
      <c r="AZ6891" s="1"/>
      <c r="BA6891" s="31"/>
      <c r="BB6891" s="31"/>
      <c r="BC6891" s="1"/>
      <c r="BD6891" s="1"/>
      <c r="BE6891" s="1"/>
      <c r="BF6891" s="1"/>
      <c r="BG6891" s="1"/>
      <c r="BT6891" s="37">
        <f t="shared" si="325"/>
        <v>46192</v>
      </c>
      <c r="BU6891" s="31"/>
      <c r="BW6891" s="33"/>
      <c r="BX6891" s="1"/>
      <c r="BY6891" s="1"/>
      <c r="BZ6891" s="1"/>
      <c r="CA6891" s="1"/>
      <c r="CB6891" s="1"/>
      <c r="CC6891" s="1"/>
      <c r="CE6891" s="1"/>
      <c r="CF6891" s="1"/>
      <c r="CG6891" s="1"/>
      <c r="CH6891" s="1"/>
      <c r="CI6891" s="1"/>
      <c r="CJ6891" s="1"/>
      <c r="CK6891" s="1"/>
      <c r="CL6891" s="1"/>
      <c r="CM6891" s="1"/>
      <c r="CN6891" s="1"/>
      <c r="CO6891" s="1"/>
    </row>
    <row r="6892" spans="1:93" ht="30" customHeight="1" x14ac:dyDescent="0.2">
      <c r="A6892" s="1">
        <v>6886</v>
      </c>
      <c r="B6892" s="1" t="s">
        <v>2967</v>
      </c>
      <c r="C6892" s="1" t="s">
        <v>2968</v>
      </c>
      <c r="D6892" s="28" t="s">
        <v>2969</v>
      </c>
      <c r="E6892" s="28" t="s">
        <v>2833</v>
      </c>
      <c r="F6892" s="1" t="s">
        <v>74</v>
      </c>
      <c r="G6892" s="1">
        <v>4</v>
      </c>
      <c r="H6892" s="1" t="s">
        <v>4209</v>
      </c>
      <c r="I6892" s="1" t="s">
        <v>114</v>
      </c>
      <c r="J6892" s="76">
        <v>437</v>
      </c>
      <c r="K6892" s="76">
        <v>2430053</v>
      </c>
      <c r="L6892" s="29">
        <v>46164</v>
      </c>
      <c r="M6892" s="29" t="s">
        <v>4163</v>
      </c>
      <c r="N6892" s="1" t="s">
        <v>478</v>
      </c>
      <c r="O6892" s="28" t="s">
        <v>1495</v>
      </c>
      <c r="P6892" s="1" t="s">
        <v>322</v>
      </c>
      <c r="Q6892" s="76">
        <v>10</v>
      </c>
      <c r="R6892" s="1"/>
      <c r="S6892" s="76"/>
      <c r="T6892" s="1" t="s">
        <v>115</v>
      </c>
      <c r="U6892" s="1"/>
      <c r="V6892" s="1"/>
      <c r="AC6892" s="93">
        <v>28</v>
      </c>
      <c r="AD6892" s="69">
        <v>250</v>
      </c>
      <c r="AE6892" s="33"/>
      <c r="AF6892" s="33"/>
      <c r="AG6892" s="33"/>
      <c r="AX6892" s="37">
        <f t="shared" si="326"/>
        <v>46171</v>
      </c>
      <c r="AY6892" s="1"/>
      <c r="AZ6892" s="1"/>
      <c r="BA6892" s="31"/>
      <c r="BB6892" s="31"/>
      <c r="BC6892" s="1"/>
      <c r="BD6892" s="1"/>
      <c r="BE6892" s="1"/>
      <c r="BF6892" s="1"/>
      <c r="BG6892" s="1"/>
      <c r="BT6892" s="37">
        <f t="shared" si="325"/>
        <v>46192</v>
      </c>
      <c r="BU6892" s="31"/>
      <c r="BW6892" s="33"/>
      <c r="BX6892" s="1"/>
      <c r="BY6892" s="1"/>
      <c r="BZ6892" s="1"/>
      <c r="CA6892" s="1"/>
      <c r="CB6892" s="1"/>
      <c r="CC6892" s="1"/>
      <c r="CE6892" s="1"/>
      <c r="CF6892" s="1"/>
      <c r="CG6892" s="1"/>
      <c r="CH6892" s="1"/>
      <c r="CI6892" s="1"/>
      <c r="CJ6892" s="1"/>
      <c r="CK6892" s="1"/>
      <c r="CL6892" s="1"/>
      <c r="CM6892" s="1"/>
      <c r="CN6892" s="1"/>
      <c r="CO6892" s="1"/>
    </row>
    <row r="6893" spans="1:93" ht="30" customHeight="1" x14ac:dyDescent="0.2">
      <c r="A6893" s="1">
        <v>6887</v>
      </c>
      <c r="B6893" s="1" t="s">
        <v>2967</v>
      </c>
      <c r="C6893" s="1" t="s">
        <v>2968</v>
      </c>
      <c r="D6893" s="28" t="s">
        <v>2969</v>
      </c>
      <c r="E6893" s="28" t="s">
        <v>2833</v>
      </c>
      <c r="F6893" s="1" t="s">
        <v>74</v>
      </c>
      <c r="G6893" s="1">
        <v>4</v>
      </c>
      <c r="H6893" s="1" t="s">
        <v>4209</v>
      </c>
      <c r="I6893" s="1" t="s">
        <v>114</v>
      </c>
      <c r="J6893" s="76">
        <v>433</v>
      </c>
      <c r="K6893" s="76">
        <v>2430056</v>
      </c>
      <c r="L6893" s="29">
        <v>46164</v>
      </c>
      <c r="M6893" s="29" t="s">
        <v>4163</v>
      </c>
      <c r="N6893" s="1" t="s">
        <v>478</v>
      </c>
      <c r="O6893" s="28" t="s">
        <v>1495</v>
      </c>
      <c r="P6893" s="1" t="s">
        <v>322</v>
      </c>
      <c r="Q6893" s="76">
        <v>10</v>
      </c>
      <c r="R6893" s="1"/>
      <c r="S6893" s="76"/>
      <c r="T6893" s="1" t="s">
        <v>115</v>
      </c>
      <c r="U6893" s="1"/>
      <c r="V6893" s="1"/>
      <c r="AC6893" s="93">
        <v>28</v>
      </c>
      <c r="AD6893" s="69">
        <v>255</v>
      </c>
      <c r="AE6893" s="33"/>
      <c r="AF6893" s="33"/>
      <c r="AG6893" s="33"/>
      <c r="AX6893" s="37">
        <f t="shared" si="326"/>
        <v>46171</v>
      </c>
      <c r="AY6893" s="1"/>
      <c r="AZ6893" s="1"/>
      <c r="BA6893" s="31"/>
      <c r="BB6893" s="31"/>
      <c r="BC6893" s="1"/>
      <c r="BD6893" s="1"/>
      <c r="BE6893" s="1"/>
      <c r="BF6893" s="1"/>
      <c r="BG6893" s="1"/>
      <c r="BT6893" s="37">
        <f t="shared" si="325"/>
        <v>46192</v>
      </c>
      <c r="BU6893" s="31"/>
      <c r="BW6893" s="33"/>
      <c r="BX6893" s="1"/>
      <c r="BY6893" s="1"/>
      <c r="BZ6893" s="1"/>
      <c r="CA6893" s="1"/>
      <c r="CB6893" s="1"/>
      <c r="CC6893" s="1"/>
      <c r="CE6893" s="1"/>
      <c r="CF6893" s="1"/>
      <c r="CG6893" s="1"/>
      <c r="CH6893" s="1"/>
      <c r="CI6893" s="1"/>
      <c r="CJ6893" s="1"/>
      <c r="CK6893" s="1"/>
      <c r="CL6893" s="1"/>
      <c r="CM6893" s="1"/>
      <c r="CN6893" s="1"/>
      <c r="CO6893" s="1"/>
    </row>
    <row r="6894" spans="1:93" ht="30" customHeight="1" x14ac:dyDescent="0.2">
      <c r="A6894" s="1">
        <v>6888</v>
      </c>
      <c r="B6894" s="1" t="s">
        <v>2967</v>
      </c>
      <c r="C6894" s="1" t="s">
        <v>2968</v>
      </c>
      <c r="D6894" s="28" t="s">
        <v>2969</v>
      </c>
      <c r="E6894" s="28" t="s">
        <v>2833</v>
      </c>
      <c r="F6894" s="1" t="s">
        <v>74</v>
      </c>
      <c r="G6894" s="1">
        <v>4</v>
      </c>
      <c r="H6894" s="1" t="s">
        <v>4209</v>
      </c>
      <c r="I6894" s="1" t="s">
        <v>114</v>
      </c>
      <c r="J6894" s="76">
        <v>273</v>
      </c>
      <c r="K6894" s="76">
        <v>2430057</v>
      </c>
      <c r="L6894" s="29">
        <v>46164</v>
      </c>
      <c r="M6894" s="29" t="s">
        <v>4163</v>
      </c>
      <c r="N6894" s="1" t="s">
        <v>478</v>
      </c>
      <c r="O6894" s="28" t="s">
        <v>1495</v>
      </c>
      <c r="P6894" s="1" t="s">
        <v>322</v>
      </c>
      <c r="Q6894" s="76">
        <v>8</v>
      </c>
      <c r="R6894" s="1"/>
      <c r="S6894" s="76"/>
      <c r="T6894" s="1" t="s">
        <v>115</v>
      </c>
      <c r="U6894" s="1"/>
      <c r="V6894" s="1"/>
      <c r="AC6894" s="93">
        <v>28.54</v>
      </c>
      <c r="AD6894" s="69">
        <v>250</v>
      </c>
      <c r="AE6894" s="33"/>
      <c r="AF6894" s="33"/>
      <c r="AG6894" s="33"/>
      <c r="AX6894" s="37">
        <f t="shared" si="326"/>
        <v>46171</v>
      </c>
      <c r="AY6894" s="1"/>
      <c r="AZ6894" s="1"/>
      <c r="BA6894" s="31"/>
      <c r="BB6894" s="31"/>
      <c r="BC6894" s="1"/>
      <c r="BD6894" s="1"/>
      <c r="BE6894" s="1"/>
      <c r="BF6894" s="1"/>
      <c r="BG6894" s="1"/>
      <c r="BT6894" s="37">
        <f t="shared" si="325"/>
        <v>46192</v>
      </c>
      <c r="BU6894" s="31"/>
      <c r="BW6894" s="33"/>
      <c r="BX6894" s="1"/>
      <c r="BY6894" s="1"/>
      <c r="BZ6894" s="1"/>
      <c r="CA6894" s="1"/>
      <c r="CB6894" s="1"/>
      <c r="CC6894" s="1"/>
      <c r="CE6894" s="1"/>
      <c r="CF6894" s="1"/>
      <c r="CG6894" s="1"/>
      <c r="CH6894" s="1"/>
      <c r="CI6894" s="1"/>
      <c r="CJ6894" s="1"/>
      <c r="CK6894" s="1"/>
      <c r="CL6894" s="1"/>
      <c r="CM6894" s="1"/>
      <c r="CN6894" s="1"/>
      <c r="CO6894" s="1"/>
    </row>
    <row r="6895" spans="1:93" ht="30" customHeight="1" x14ac:dyDescent="0.2">
      <c r="A6895" s="1">
        <v>6889</v>
      </c>
      <c r="B6895" s="1" t="s">
        <v>2967</v>
      </c>
      <c r="C6895" s="1" t="s">
        <v>2968</v>
      </c>
      <c r="D6895" s="28" t="s">
        <v>2969</v>
      </c>
      <c r="E6895" s="28" t="s">
        <v>2833</v>
      </c>
      <c r="F6895" s="1" t="s">
        <v>74</v>
      </c>
      <c r="G6895" s="1">
        <v>4</v>
      </c>
      <c r="H6895" s="1" t="s">
        <v>4209</v>
      </c>
      <c r="I6895" s="1" t="s">
        <v>114</v>
      </c>
      <c r="J6895" s="76">
        <v>558</v>
      </c>
      <c r="K6895" s="76">
        <v>2421573</v>
      </c>
      <c r="L6895" s="29">
        <v>46164</v>
      </c>
      <c r="M6895" s="29" t="s">
        <v>4163</v>
      </c>
      <c r="N6895" s="1" t="s">
        <v>478</v>
      </c>
      <c r="O6895" s="28" t="s">
        <v>1495</v>
      </c>
      <c r="P6895" s="1" t="s">
        <v>322</v>
      </c>
      <c r="Q6895" s="76">
        <v>10</v>
      </c>
      <c r="R6895" s="1"/>
      <c r="S6895" s="76"/>
      <c r="T6895" s="1" t="s">
        <v>115</v>
      </c>
      <c r="U6895" s="1"/>
      <c r="V6895" s="1"/>
      <c r="AC6895" s="93">
        <v>28</v>
      </c>
      <c r="AD6895" s="69">
        <v>240</v>
      </c>
      <c r="AE6895" s="33"/>
      <c r="AF6895" s="33"/>
      <c r="AG6895" s="33"/>
      <c r="AX6895" s="37">
        <f t="shared" si="326"/>
        <v>46171</v>
      </c>
      <c r="AY6895" s="1"/>
      <c r="AZ6895" s="1"/>
      <c r="BA6895" s="31"/>
      <c r="BB6895" s="31"/>
      <c r="BC6895" s="1"/>
      <c r="BD6895" s="1"/>
      <c r="BE6895" s="1"/>
      <c r="BF6895" s="1"/>
      <c r="BG6895" s="1"/>
      <c r="BT6895" s="37">
        <f t="shared" si="325"/>
        <v>46192</v>
      </c>
      <c r="BU6895" s="31"/>
      <c r="BW6895" s="33"/>
      <c r="BX6895" s="1"/>
      <c r="BY6895" s="1"/>
      <c r="BZ6895" s="1"/>
      <c r="CA6895" s="1"/>
      <c r="CB6895" s="1"/>
      <c r="CC6895" s="1"/>
      <c r="CE6895" s="1"/>
      <c r="CF6895" s="1"/>
      <c r="CG6895" s="1"/>
      <c r="CH6895" s="1"/>
      <c r="CI6895" s="1"/>
      <c r="CJ6895" s="1"/>
      <c r="CK6895" s="1"/>
      <c r="CL6895" s="1"/>
      <c r="CM6895" s="1"/>
      <c r="CN6895" s="1"/>
      <c r="CO6895" s="1"/>
    </row>
    <row r="6896" spans="1:93" ht="30" customHeight="1" x14ac:dyDescent="0.2">
      <c r="A6896" s="1">
        <v>6890</v>
      </c>
      <c r="B6896" s="1" t="s">
        <v>1491</v>
      </c>
      <c r="C6896" s="1" t="s">
        <v>2970</v>
      </c>
      <c r="D6896" s="28" t="s">
        <v>2971</v>
      </c>
      <c r="E6896" s="28" t="s">
        <v>2972</v>
      </c>
      <c r="F6896" s="1" t="s">
        <v>74</v>
      </c>
      <c r="G6896" s="1">
        <v>1</v>
      </c>
      <c r="H6896" s="1" t="s">
        <v>341</v>
      </c>
      <c r="I6896" s="1" t="s">
        <v>114</v>
      </c>
      <c r="J6896" s="76">
        <v>551</v>
      </c>
      <c r="K6896" s="76">
        <v>2430061</v>
      </c>
      <c r="L6896" s="29">
        <v>46164</v>
      </c>
      <c r="M6896" s="29" t="s">
        <v>4163</v>
      </c>
      <c r="N6896" s="1" t="s">
        <v>478</v>
      </c>
      <c r="O6896" s="28" t="s">
        <v>1495</v>
      </c>
      <c r="P6896" s="1" t="s">
        <v>323</v>
      </c>
      <c r="Q6896" s="76">
        <v>12</v>
      </c>
      <c r="R6896" s="1"/>
      <c r="S6896" s="76"/>
      <c r="T6896" s="1" t="s">
        <v>115</v>
      </c>
      <c r="U6896" s="1"/>
      <c r="V6896" s="1"/>
      <c r="AC6896" s="93">
        <v>27</v>
      </c>
      <c r="AD6896" s="69">
        <v>250</v>
      </c>
      <c r="AE6896" s="33"/>
      <c r="AF6896" s="33"/>
      <c r="AG6896" s="33"/>
      <c r="AX6896" s="37">
        <f t="shared" si="326"/>
        <v>46171</v>
      </c>
      <c r="AY6896" s="1"/>
      <c r="AZ6896" s="1"/>
      <c r="BA6896" s="31"/>
      <c r="BB6896" s="31"/>
      <c r="BC6896" s="1"/>
      <c r="BD6896" s="1"/>
      <c r="BE6896" s="1"/>
      <c r="BF6896" s="1"/>
      <c r="BG6896" s="1"/>
      <c r="BT6896" s="37">
        <f t="shared" si="325"/>
        <v>46192</v>
      </c>
      <c r="BU6896" s="31"/>
      <c r="BW6896" s="33"/>
      <c r="BX6896" s="1"/>
      <c r="BY6896" s="1"/>
      <c r="BZ6896" s="1"/>
      <c r="CA6896" s="1"/>
      <c r="CB6896" s="1"/>
      <c r="CC6896" s="1"/>
      <c r="CE6896" s="1"/>
      <c r="CF6896" s="1"/>
      <c r="CG6896" s="1"/>
      <c r="CH6896" s="1"/>
      <c r="CI6896" s="1"/>
      <c r="CJ6896" s="1"/>
      <c r="CK6896" s="1"/>
      <c r="CL6896" s="1"/>
      <c r="CM6896" s="1"/>
      <c r="CN6896" s="1"/>
      <c r="CO6896" s="1"/>
    </row>
    <row r="6897" spans="1:93" ht="30" customHeight="1" x14ac:dyDescent="0.2">
      <c r="A6897" s="1">
        <v>6891</v>
      </c>
      <c r="B6897" s="1" t="s">
        <v>2827</v>
      </c>
      <c r="C6897" s="1" t="s">
        <v>2828</v>
      </c>
      <c r="D6897" s="28" t="s">
        <v>2973</v>
      </c>
      <c r="E6897" s="28" t="s">
        <v>2135</v>
      </c>
      <c r="F6897" s="1" t="s">
        <v>74</v>
      </c>
      <c r="G6897" s="1">
        <v>1</v>
      </c>
      <c r="H6897" s="1" t="s">
        <v>1059</v>
      </c>
      <c r="I6897" s="1" t="s">
        <v>114</v>
      </c>
      <c r="J6897" s="76">
        <v>274</v>
      </c>
      <c r="K6897" s="76">
        <v>2421577</v>
      </c>
      <c r="L6897" s="29">
        <v>46164</v>
      </c>
      <c r="M6897" s="29" t="s">
        <v>4163</v>
      </c>
      <c r="N6897" s="1" t="s">
        <v>478</v>
      </c>
      <c r="O6897" s="28" t="s">
        <v>1495</v>
      </c>
      <c r="P6897" s="1" t="s">
        <v>322</v>
      </c>
      <c r="Q6897" s="76">
        <v>8</v>
      </c>
      <c r="R6897" s="1"/>
      <c r="S6897" s="76"/>
      <c r="T6897" s="1" t="s">
        <v>115</v>
      </c>
      <c r="U6897" s="1"/>
      <c r="V6897" s="1"/>
      <c r="AC6897" s="93">
        <v>27.5</v>
      </c>
      <c r="AD6897" s="69">
        <v>240</v>
      </c>
      <c r="AE6897" s="33"/>
      <c r="AF6897" s="33"/>
      <c r="AG6897" s="33"/>
      <c r="AX6897" s="37">
        <f t="shared" si="326"/>
        <v>46171</v>
      </c>
      <c r="AY6897" s="1"/>
      <c r="AZ6897" s="1"/>
      <c r="BA6897" s="31"/>
      <c r="BB6897" s="31"/>
      <c r="BC6897" s="1"/>
      <c r="BD6897" s="1"/>
      <c r="BE6897" s="1"/>
      <c r="BF6897" s="1"/>
      <c r="BG6897" s="1"/>
      <c r="BT6897" s="37">
        <f t="shared" si="325"/>
        <v>46192</v>
      </c>
      <c r="BU6897" s="31"/>
      <c r="BW6897" s="33"/>
      <c r="BX6897" s="1"/>
      <c r="BY6897" s="1"/>
      <c r="BZ6897" s="1"/>
      <c r="CA6897" s="1"/>
      <c r="CB6897" s="1"/>
      <c r="CC6897" s="1"/>
      <c r="CE6897" s="1"/>
      <c r="CF6897" s="1"/>
      <c r="CG6897" s="1"/>
      <c r="CH6897" s="1"/>
      <c r="CI6897" s="1"/>
      <c r="CJ6897" s="1"/>
      <c r="CK6897" s="1"/>
      <c r="CL6897" s="1"/>
      <c r="CM6897" s="1"/>
      <c r="CN6897" s="1"/>
      <c r="CO6897" s="1"/>
    </row>
    <row r="6898" spans="1:93" ht="30" customHeight="1" x14ac:dyDescent="0.2">
      <c r="A6898" s="1">
        <v>6892</v>
      </c>
      <c r="B6898" s="1" t="s">
        <v>2974</v>
      </c>
      <c r="C6898" s="1" t="s">
        <v>2975</v>
      </c>
      <c r="D6898" s="28" t="s">
        <v>2976</v>
      </c>
      <c r="E6898" s="28" t="s">
        <v>2564</v>
      </c>
      <c r="F6898" s="1" t="s">
        <v>74</v>
      </c>
      <c r="G6898" s="1">
        <v>1</v>
      </c>
      <c r="H6898" s="1" t="s">
        <v>2565</v>
      </c>
      <c r="I6898" s="1" t="s">
        <v>114</v>
      </c>
      <c r="J6898" s="76">
        <v>302</v>
      </c>
      <c r="K6898" s="76">
        <v>2421616</v>
      </c>
      <c r="L6898" s="29">
        <v>46165</v>
      </c>
      <c r="M6898" s="29" t="s">
        <v>4163</v>
      </c>
      <c r="N6898" s="1" t="s">
        <v>478</v>
      </c>
      <c r="O6898" s="28" t="s">
        <v>1495</v>
      </c>
      <c r="P6898" s="1" t="s">
        <v>323</v>
      </c>
      <c r="Q6898" s="76">
        <v>8</v>
      </c>
      <c r="R6898" s="1"/>
      <c r="S6898" s="76">
        <v>6</v>
      </c>
      <c r="T6898" s="1" t="s">
        <v>115</v>
      </c>
      <c r="U6898" s="1"/>
      <c r="V6898" s="1"/>
      <c r="AC6898" s="93">
        <v>274</v>
      </c>
      <c r="AD6898" s="69">
        <v>250</v>
      </c>
      <c r="AE6898" s="33"/>
      <c r="AF6898" s="33"/>
      <c r="AG6898" s="33"/>
      <c r="AX6898" s="37">
        <f t="shared" si="326"/>
        <v>46172</v>
      </c>
      <c r="AY6898" s="1"/>
      <c r="AZ6898" s="1"/>
      <c r="BA6898" s="31"/>
      <c r="BB6898" s="31"/>
      <c r="BC6898" s="1"/>
      <c r="BD6898" s="1"/>
      <c r="BE6898" s="1"/>
      <c r="BF6898" s="1"/>
      <c r="BG6898" s="1"/>
      <c r="BT6898" s="37">
        <f t="shared" si="325"/>
        <v>46193</v>
      </c>
      <c r="BU6898" s="31"/>
      <c r="BW6898" s="33"/>
      <c r="BX6898" s="1"/>
      <c r="BY6898" s="1"/>
      <c r="BZ6898" s="1"/>
      <c r="CA6898" s="1"/>
      <c r="CB6898" s="1"/>
      <c r="CC6898" s="1"/>
      <c r="CE6898" s="1"/>
      <c r="CF6898" s="1"/>
      <c r="CG6898" s="1"/>
      <c r="CH6898" s="1"/>
      <c r="CI6898" s="1"/>
      <c r="CJ6898" s="1"/>
      <c r="CK6898" s="1"/>
      <c r="CL6898" s="1"/>
      <c r="CM6898" s="1"/>
      <c r="CN6898" s="1"/>
      <c r="CO6898" s="1"/>
    </row>
    <row r="6899" spans="1:93" ht="30" customHeight="1" x14ac:dyDescent="0.2">
      <c r="A6899" s="1">
        <v>6893</v>
      </c>
      <c r="B6899" s="1" t="s">
        <v>2974</v>
      </c>
      <c r="C6899" s="1" t="s">
        <v>2975</v>
      </c>
      <c r="D6899" s="28" t="s">
        <v>2976</v>
      </c>
      <c r="E6899" s="28" t="s">
        <v>2564</v>
      </c>
      <c r="F6899" s="1" t="s">
        <v>74</v>
      </c>
      <c r="G6899" s="1">
        <v>1</v>
      </c>
      <c r="H6899" s="1" t="s">
        <v>2565</v>
      </c>
      <c r="I6899" s="1" t="s">
        <v>114</v>
      </c>
      <c r="J6899" s="76">
        <v>273</v>
      </c>
      <c r="K6899" s="76">
        <v>2421618</v>
      </c>
      <c r="L6899" s="29">
        <v>46165</v>
      </c>
      <c r="M6899" s="29" t="s">
        <v>4163</v>
      </c>
      <c r="N6899" s="1" t="s">
        <v>478</v>
      </c>
      <c r="O6899" s="28" t="s">
        <v>1495</v>
      </c>
      <c r="P6899" s="1" t="s">
        <v>323</v>
      </c>
      <c r="Q6899" s="76">
        <v>8</v>
      </c>
      <c r="R6899" s="1"/>
      <c r="S6899" s="76"/>
      <c r="T6899" s="1" t="s">
        <v>115</v>
      </c>
      <c r="U6899" s="1"/>
      <c r="V6899" s="1"/>
      <c r="AC6899" s="93">
        <v>27.5</v>
      </c>
      <c r="AD6899" s="69">
        <v>255</v>
      </c>
      <c r="AE6899" s="33"/>
      <c r="AF6899" s="33"/>
      <c r="AG6899" s="33"/>
      <c r="AX6899" s="37">
        <f t="shared" si="326"/>
        <v>46172</v>
      </c>
      <c r="AY6899" s="1"/>
      <c r="AZ6899" s="1"/>
      <c r="BA6899" s="31"/>
      <c r="BB6899" s="31"/>
      <c r="BC6899" s="1"/>
      <c r="BD6899" s="1"/>
      <c r="BE6899" s="1"/>
      <c r="BF6899" s="1"/>
      <c r="BG6899" s="1"/>
      <c r="BT6899" s="37">
        <f t="shared" si="325"/>
        <v>46193</v>
      </c>
      <c r="BU6899" s="31"/>
      <c r="BW6899" s="33"/>
      <c r="BX6899" s="1"/>
      <c r="BY6899" s="1"/>
      <c r="BZ6899" s="1"/>
      <c r="CA6899" s="1"/>
      <c r="CB6899" s="1"/>
      <c r="CC6899" s="1"/>
      <c r="CE6899" s="1"/>
      <c r="CF6899" s="1"/>
      <c r="CG6899" s="1"/>
      <c r="CH6899" s="1"/>
      <c r="CI6899" s="1"/>
      <c r="CJ6899" s="1"/>
      <c r="CK6899" s="1"/>
      <c r="CL6899" s="1"/>
      <c r="CM6899" s="1"/>
      <c r="CN6899" s="1"/>
      <c r="CO6899" s="1"/>
    </row>
    <row r="6900" spans="1:93" ht="30" customHeight="1" x14ac:dyDescent="0.2">
      <c r="A6900" s="1">
        <v>6894</v>
      </c>
      <c r="B6900" s="1" t="s">
        <v>2974</v>
      </c>
      <c r="C6900" s="1" t="s">
        <v>2975</v>
      </c>
      <c r="D6900" s="28" t="s">
        <v>2976</v>
      </c>
      <c r="E6900" s="28" t="s">
        <v>2564</v>
      </c>
      <c r="F6900" s="1" t="s">
        <v>74</v>
      </c>
      <c r="G6900" s="1">
        <v>1</v>
      </c>
      <c r="H6900" s="1" t="s">
        <v>2565</v>
      </c>
      <c r="I6900" s="1" t="s">
        <v>114</v>
      </c>
      <c r="J6900" s="76">
        <v>302</v>
      </c>
      <c r="K6900" s="76">
        <v>2430136</v>
      </c>
      <c r="L6900" s="29">
        <v>46165</v>
      </c>
      <c r="M6900" s="29" t="s">
        <v>4163</v>
      </c>
      <c r="N6900" s="1" t="s">
        <v>478</v>
      </c>
      <c r="O6900" s="28" t="s">
        <v>1495</v>
      </c>
      <c r="P6900" s="1" t="s">
        <v>323</v>
      </c>
      <c r="Q6900" s="76">
        <v>8</v>
      </c>
      <c r="R6900" s="1"/>
      <c r="S6900" s="76"/>
      <c r="T6900" s="1" t="s">
        <v>115</v>
      </c>
      <c r="U6900" s="1"/>
      <c r="V6900" s="1"/>
      <c r="AC6900" s="93">
        <v>26.5</v>
      </c>
      <c r="AD6900" s="69">
        <v>250</v>
      </c>
      <c r="AE6900" s="33"/>
      <c r="AF6900" s="33"/>
      <c r="AG6900" s="33"/>
      <c r="AX6900" s="37">
        <f t="shared" si="326"/>
        <v>46172</v>
      </c>
      <c r="AY6900" s="1"/>
      <c r="AZ6900" s="1"/>
      <c r="BA6900" s="31"/>
      <c r="BB6900" s="31"/>
      <c r="BC6900" s="1"/>
      <c r="BD6900" s="1"/>
      <c r="BE6900" s="1"/>
      <c r="BF6900" s="1"/>
      <c r="BG6900" s="1"/>
      <c r="BT6900" s="37">
        <f t="shared" si="325"/>
        <v>46193</v>
      </c>
      <c r="BU6900" s="31"/>
      <c r="BW6900" s="33"/>
      <c r="BX6900" s="1"/>
      <c r="BY6900" s="1"/>
      <c r="BZ6900" s="1"/>
      <c r="CA6900" s="1"/>
      <c r="CB6900" s="1"/>
      <c r="CC6900" s="1"/>
      <c r="CE6900" s="1"/>
      <c r="CF6900" s="1"/>
      <c r="CG6900" s="1"/>
      <c r="CH6900" s="1"/>
      <c r="CI6900" s="1"/>
      <c r="CJ6900" s="1"/>
      <c r="CK6900" s="1"/>
      <c r="CL6900" s="1"/>
      <c r="CM6900" s="1"/>
      <c r="CN6900" s="1"/>
      <c r="CO6900" s="1"/>
    </row>
    <row r="6901" spans="1:93" ht="30" customHeight="1" x14ac:dyDescent="0.2">
      <c r="A6901" s="1">
        <v>6895</v>
      </c>
      <c r="B6901" s="1" t="s">
        <v>2974</v>
      </c>
      <c r="C6901" s="1" t="s">
        <v>2975</v>
      </c>
      <c r="D6901" s="28" t="s">
        <v>2976</v>
      </c>
      <c r="E6901" s="28" t="s">
        <v>2564</v>
      </c>
      <c r="F6901" s="1" t="s">
        <v>74</v>
      </c>
      <c r="G6901" s="1">
        <v>1</v>
      </c>
      <c r="H6901" s="1" t="s">
        <v>2565</v>
      </c>
      <c r="I6901" s="1" t="s">
        <v>114</v>
      </c>
      <c r="J6901" s="76">
        <v>433</v>
      </c>
      <c r="K6901" s="76">
        <v>2430140</v>
      </c>
      <c r="L6901" s="29">
        <v>46165</v>
      </c>
      <c r="M6901" s="29" t="s">
        <v>4163</v>
      </c>
      <c r="N6901" s="1" t="s">
        <v>478</v>
      </c>
      <c r="O6901" s="28" t="s">
        <v>1495</v>
      </c>
      <c r="P6901" s="1" t="s">
        <v>323</v>
      </c>
      <c r="Q6901" s="76">
        <v>10</v>
      </c>
      <c r="R6901" s="1"/>
      <c r="S6901" s="76"/>
      <c r="T6901" s="1" t="s">
        <v>115</v>
      </c>
      <c r="U6901" s="1"/>
      <c r="V6901" s="1"/>
      <c r="AC6901" s="93">
        <v>26</v>
      </c>
      <c r="AD6901" s="69">
        <v>255</v>
      </c>
      <c r="AE6901" s="33"/>
      <c r="AF6901" s="33"/>
      <c r="AG6901" s="33"/>
      <c r="AX6901" s="37">
        <f t="shared" si="326"/>
        <v>46172</v>
      </c>
      <c r="AY6901" s="1"/>
      <c r="AZ6901" s="1"/>
      <c r="BA6901" s="31"/>
      <c r="BB6901" s="31"/>
      <c r="BC6901" s="1"/>
      <c r="BD6901" s="1"/>
      <c r="BE6901" s="1"/>
      <c r="BF6901" s="1"/>
      <c r="BG6901" s="1"/>
      <c r="BT6901" s="37">
        <f t="shared" si="325"/>
        <v>46193</v>
      </c>
      <c r="BU6901" s="31"/>
      <c r="BW6901" s="33"/>
      <c r="BX6901" s="1"/>
      <c r="BY6901" s="1"/>
      <c r="BZ6901" s="1"/>
      <c r="CA6901" s="1"/>
      <c r="CB6901" s="1"/>
      <c r="CC6901" s="1"/>
      <c r="CE6901" s="1"/>
      <c r="CF6901" s="1"/>
      <c r="CG6901" s="1"/>
      <c r="CH6901" s="1"/>
      <c r="CI6901" s="1"/>
      <c r="CJ6901" s="1"/>
      <c r="CK6901" s="1"/>
      <c r="CL6901" s="1"/>
      <c r="CM6901" s="1"/>
      <c r="CN6901" s="1"/>
      <c r="CO6901" s="1"/>
    </row>
    <row r="6902" spans="1:93" ht="30" customHeight="1" x14ac:dyDescent="0.2">
      <c r="A6902" s="1">
        <v>6896</v>
      </c>
      <c r="B6902" s="94" t="s">
        <v>1491</v>
      </c>
      <c r="C6902" s="1" t="s">
        <v>2920</v>
      </c>
      <c r="D6902" s="28" t="s">
        <v>2977</v>
      </c>
      <c r="E6902" s="28" t="s">
        <v>2135</v>
      </c>
      <c r="F6902" s="1" t="s">
        <v>74</v>
      </c>
      <c r="G6902" s="1">
        <v>1</v>
      </c>
      <c r="H6902" s="1" t="s">
        <v>1059</v>
      </c>
      <c r="I6902" s="1" t="s">
        <v>114</v>
      </c>
      <c r="J6902" s="76">
        <v>557</v>
      </c>
      <c r="K6902" s="76">
        <v>2430135</v>
      </c>
      <c r="L6902" s="29">
        <v>46165</v>
      </c>
      <c r="M6902" s="29" t="s">
        <v>4163</v>
      </c>
      <c r="N6902" s="1" t="s">
        <v>478</v>
      </c>
      <c r="O6902" s="28" t="s">
        <v>1495</v>
      </c>
      <c r="P6902" s="1" t="s">
        <v>323</v>
      </c>
      <c r="Q6902" s="76">
        <v>12</v>
      </c>
      <c r="R6902" s="1"/>
      <c r="S6902" s="76">
        <v>6</v>
      </c>
      <c r="T6902" s="1" t="s">
        <v>115</v>
      </c>
      <c r="U6902" s="1"/>
      <c r="V6902" s="1"/>
      <c r="AC6902" s="93">
        <v>26.5</v>
      </c>
      <c r="AD6902" s="69">
        <v>260</v>
      </c>
      <c r="AE6902" s="33"/>
      <c r="AF6902" s="33"/>
      <c r="AG6902" s="33"/>
      <c r="AX6902" s="37">
        <f t="shared" si="326"/>
        <v>46172</v>
      </c>
      <c r="AY6902" s="1"/>
      <c r="AZ6902" s="1"/>
      <c r="BA6902" s="31"/>
      <c r="BB6902" s="31"/>
      <c r="BC6902" s="1"/>
      <c r="BD6902" s="1"/>
      <c r="BE6902" s="1"/>
      <c r="BF6902" s="1"/>
      <c r="BG6902" s="1"/>
      <c r="BT6902" s="37">
        <f t="shared" si="325"/>
        <v>46193</v>
      </c>
      <c r="BU6902" s="31"/>
      <c r="BW6902" s="33"/>
      <c r="BX6902" s="1"/>
      <c r="BY6902" s="1"/>
      <c r="BZ6902" s="1"/>
      <c r="CA6902" s="1"/>
      <c r="CB6902" s="1"/>
      <c r="CC6902" s="1"/>
      <c r="CE6902" s="1"/>
      <c r="CF6902" s="1"/>
      <c r="CG6902" s="1"/>
      <c r="CH6902" s="1"/>
      <c r="CI6902" s="1"/>
      <c r="CJ6902" s="1"/>
      <c r="CK6902" s="1"/>
      <c r="CL6902" s="1"/>
      <c r="CM6902" s="1"/>
      <c r="CN6902" s="1"/>
      <c r="CO6902" s="1"/>
    </row>
    <row r="6903" spans="1:93" ht="30" customHeight="1" x14ac:dyDescent="0.2">
      <c r="A6903" s="1">
        <v>6897</v>
      </c>
      <c r="B6903" s="94" t="s">
        <v>1491</v>
      </c>
      <c r="C6903" s="1" t="s">
        <v>2920</v>
      </c>
      <c r="D6903" s="28" t="s">
        <v>2977</v>
      </c>
      <c r="E6903" s="28" t="s">
        <v>2135</v>
      </c>
      <c r="F6903" s="1" t="s">
        <v>74</v>
      </c>
      <c r="G6903" s="1">
        <v>1</v>
      </c>
      <c r="H6903" s="1" t="s">
        <v>1059</v>
      </c>
      <c r="I6903" s="1" t="s">
        <v>114</v>
      </c>
      <c r="J6903" s="76">
        <v>274</v>
      </c>
      <c r="K6903" s="76">
        <v>2430137</v>
      </c>
      <c r="L6903" s="29">
        <v>46165</v>
      </c>
      <c r="M6903" s="29" t="s">
        <v>4163</v>
      </c>
      <c r="N6903" s="1" t="s">
        <v>478</v>
      </c>
      <c r="O6903" s="28" t="s">
        <v>1495</v>
      </c>
      <c r="P6903" s="1" t="s">
        <v>323</v>
      </c>
      <c r="Q6903" s="76">
        <v>7</v>
      </c>
      <c r="R6903" s="1"/>
      <c r="S6903" s="76"/>
      <c r="T6903" s="1" t="s">
        <v>115</v>
      </c>
      <c r="U6903" s="1"/>
      <c r="V6903" s="1"/>
      <c r="AC6903" s="93">
        <v>26</v>
      </c>
      <c r="AD6903" s="69">
        <v>255</v>
      </c>
      <c r="AE6903" s="33"/>
      <c r="AF6903" s="33"/>
      <c r="AG6903" s="33"/>
      <c r="AX6903" s="37">
        <f t="shared" si="326"/>
        <v>46172</v>
      </c>
      <c r="AY6903" s="1"/>
      <c r="AZ6903" s="1"/>
      <c r="BA6903" s="31"/>
      <c r="BB6903" s="31"/>
      <c r="BC6903" s="1"/>
      <c r="BD6903" s="1"/>
      <c r="BE6903" s="1"/>
      <c r="BF6903" s="1"/>
      <c r="BG6903" s="1"/>
      <c r="BT6903" s="37">
        <f t="shared" si="325"/>
        <v>46193</v>
      </c>
      <c r="BU6903" s="31"/>
      <c r="BW6903" s="33"/>
      <c r="BX6903" s="1"/>
      <c r="BY6903" s="1"/>
      <c r="BZ6903" s="1"/>
      <c r="CA6903" s="1"/>
      <c r="CB6903" s="1"/>
      <c r="CC6903" s="1"/>
      <c r="CE6903" s="1"/>
      <c r="CF6903" s="1"/>
      <c r="CG6903" s="1"/>
      <c r="CH6903" s="1"/>
      <c r="CI6903" s="1"/>
      <c r="CJ6903" s="1"/>
      <c r="CK6903" s="1"/>
      <c r="CL6903" s="1"/>
      <c r="CM6903" s="1"/>
      <c r="CN6903" s="1"/>
      <c r="CO6903" s="1"/>
    </row>
    <row r="6904" spans="1:93" ht="30" customHeight="1" x14ac:dyDescent="0.2">
      <c r="A6904" s="1">
        <v>6898</v>
      </c>
      <c r="B6904" s="1" t="s">
        <v>2953</v>
      </c>
      <c r="C6904" s="1" t="s">
        <v>2978</v>
      </c>
      <c r="D6904" s="28" t="s">
        <v>2979</v>
      </c>
      <c r="E6904" s="28" t="s">
        <v>2135</v>
      </c>
      <c r="F6904" s="1" t="s">
        <v>74</v>
      </c>
      <c r="G6904" s="1">
        <v>1</v>
      </c>
      <c r="H6904" s="1" t="s">
        <v>1059</v>
      </c>
      <c r="I6904" s="1" t="s">
        <v>114</v>
      </c>
      <c r="J6904" s="76">
        <v>433</v>
      </c>
      <c r="K6904" s="76">
        <v>2430133</v>
      </c>
      <c r="L6904" s="29">
        <v>46165</v>
      </c>
      <c r="M6904" s="29" t="s">
        <v>4163</v>
      </c>
      <c r="N6904" s="1" t="s">
        <v>478</v>
      </c>
      <c r="O6904" s="28" t="s">
        <v>1495</v>
      </c>
      <c r="P6904" s="1" t="s">
        <v>323</v>
      </c>
      <c r="Q6904" s="76">
        <v>10</v>
      </c>
      <c r="R6904" s="1"/>
      <c r="S6904" s="76">
        <v>6</v>
      </c>
      <c r="T6904" s="1" t="s">
        <v>115</v>
      </c>
      <c r="U6904" s="1"/>
      <c r="V6904" s="1"/>
      <c r="AC6904" s="93">
        <v>26.5</v>
      </c>
      <c r="AD6904" s="69">
        <v>260</v>
      </c>
      <c r="AE6904" s="33"/>
      <c r="AF6904" s="33"/>
      <c r="AG6904" s="33"/>
      <c r="AX6904" s="37">
        <f t="shared" si="326"/>
        <v>46172</v>
      </c>
      <c r="AY6904" s="1"/>
      <c r="AZ6904" s="1"/>
      <c r="BA6904" s="31"/>
      <c r="BB6904" s="31"/>
      <c r="BC6904" s="1"/>
      <c r="BD6904" s="1"/>
      <c r="BE6904" s="1"/>
      <c r="BF6904" s="1"/>
      <c r="BG6904" s="1"/>
      <c r="BT6904" s="37">
        <f t="shared" si="325"/>
        <v>46193</v>
      </c>
      <c r="BU6904" s="31"/>
      <c r="BW6904" s="33"/>
      <c r="BX6904" s="1"/>
      <c r="BY6904" s="1"/>
      <c r="BZ6904" s="1"/>
      <c r="CA6904" s="1"/>
      <c r="CB6904" s="1"/>
      <c r="CC6904" s="1"/>
      <c r="CE6904" s="1"/>
      <c r="CF6904" s="1"/>
      <c r="CG6904" s="1"/>
      <c r="CH6904" s="1"/>
      <c r="CI6904" s="1"/>
      <c r="CJ6904" s="1"/>
      <c r="CK6904" s="1"/>
      <c r="CL6904" s="1"/>
      <c r="CM6904" s="1"/>
      <c r="CN6904" s="1"/>
      <c r="CO6904" s="1"/>
    </row>
    <row r="6905" spans="1:93" ht="30" customHeight="1" x14ac:dyDescent="0.2">
      <c r="A6905" s="1">
        <v>6899</v>
      </c>
      <c r="B6905" s="1" t="s">
        <v>2953</v>
      </c>
      <c r="C6905" s="1" t="s">
        <v>2978</v>
      </c>
      <c r="D6905" s="28" t="s">
        <v>2979</v>
      </c>
      <c r="E6905" s="28" t="s">
        <v>2135</v>
      </c>
      <c r="F6905" s="1" t="s">
        <v>74</v>
      </c>
      <c r="G6905" s="1">
        <v>1</v>
      </c>
      <c r="H6905" s="1" t="s">
        <v>1059</v>
      </c>
      <c r="I6905" s="1" t="s">
        <v>114</v>
      </c>
      <c r="J6905" s="76">
        <v>403</v>
      </c>
      <c r="K6905" s="76">
        <v>2421620</v>
      </c>
      <c r="L6905" s="29">
        <v>46165</v>
      </c>
      <c r="M6905" s="29" t="s">
        <v>4163</v>
      </c>
      <c r="N6905" s="1" t="s">
        <v>478</v>
      </c>
      <c r="O6905" s="28" t="s">
        <v>1495</v>
      </c>
      <c r="P6905" s="1" t="s">
        <v>323</v>
      </c>
      <c r="Q6905" s="76">
        <v>9</v>
      </c>
      <c r="R6905" s="1"/>
      <c r="S6905" s="76"/>
      <c r="T6905" s="1" t="s">
        <v>115</v>
      </c>
      <c r="U6905" s="1"/>
      <c r="V6905" s="1"/>
      <c r="AC6905" s="93">
        <v>27</v>
      </c>
      <c r="AD6905" s="69">
        <v>255</v>
      </c>
      <c r="AE6905" s="33"/>
      <c r="AF6905" s="33"/>
      <c r="AG6905" s="33"/>
      <c r="AX6905" s="37">
        <f t="shared" si="326"/>
        <v>46172</v>
      </c>
      <c r="AY6905" s="1"/>
      <c r="AZ6905" s="1"/>
      <c r="BA6905" s="31"/>
      <c r="BB6905" s="31"/>
      <c r="BC6905" s="1"/>
      <c r="BD6905" s="1"/>
      <c r="BE6905" s="1"/>
      <c r="BF6905" s="1"/>
      <c r="BG6905" s="1"/>
      <c r="BT6905" s="37">
        <f t="shared" si="325"/>
        <v>46193</v>
      </c>
      <c r="BU6905" s="31"/>
      <c r="BW6905" s="33"/>
      <c r="BX6905" s="1"/>
      <c r="BY6905" s="1"/>
      <c r="BZ6905" s="1"/>
      <c r="CA6905" s="1"/>
      <c r="CB6905" s="1"/>
      <c r="CC6905" s="1"/>
      <c r="CE6905" s="1"/>
      <c r="CF6905" s="1"/>
      <c r="CG6905" s="1"/>
      <c r="CH6905" s="1"/>
      <c r="CI6905" s="1"/>
      <c r="CJ6905" s="1"/>
      <c r="CK6905" s="1"/>
      <c r="CL6905" s="1"/>
      <c r="CM6905" s="1"/>
      <c r="CN6905" s="1"/>
      <c r="CO6905" s="1"/>
    </row>
    <row r="6906" spans="1:93" ht="30" customHeight="1" x14ac:dyDescent="0.2">
      <c r="A6906" s="1">
        <v>6900</v>
      </c>
      <c r="B6906" s="1" t="s">
        <v>2953</v>
      </c>
      <c r="C6906" s="1" t="s">
        <v>2978</v>
      </c>
      <c r="D6906" s="28" t="s">
        <v>2979</v>
      </c>
      <c r="E6906" s="28" t="s">
        <v>2135</v>
      </c>
      <c r="F6906" s="1" t="s">
        <v>74</v>
      </c>
      <c r="G6906" s="1">
        <v>1</v>
      </c>
      <c r="H6906" s="1" t="s">
        <v>1059</v>
      </c>
      <c r="I6906" s="1" t="s">
        <v>114</v>
      </c>
      <c r="J6906" s="76">
        <v>4374</v>
      </c>
      <c r="K6906" s="76">
        <v>2430138</v>
      </c>
      <c r="L6906" s="29">
        <v>46165</v>
      </c>
      <c r="M6906" s="29" t="s">
        <v>4163</v>
      </c>
      <c r="N6906" s="1" t="s">
        <v>478</v>
      </c>
      <c r="O6906" s="28" t="s">
        <v>1495</v>
      </c>
      <c r="P6906" s="1" t="s">
        <v>323</v>
      </c>
      <c r="Q6906" s="76">
        <v>10</v>
      </c>
      <c r="R6906" s="1"/>
      <c r="S6906" s="76"/>
      <c r="T6906" s="1" t="s">
        <v>115</v>
      </c>
      <c r="U6906" s="1"/>
      <c r="V6906" s="1"/>
      <c r="AC6906" s="93">
        <v>26.5</v>
      </c>
      <c r="AD6906" s="69">
        <v>250</v>
      </c>
      <c r="AE6906" s="33"/>
      <c r="AF6906" s="33"/>
      <c r="AG6906" s="33"/>
      <c r="AX6906" s="37">
        <f t="shared" si="326"/>
        <v>46172</v>
      </c>
      <c r="AY6906" s="1"/>
      <c r="AZ6906" s="1"/>
      <c r="BA6906" s="31"/>
      <c r="BB6906" s="31"/>
      <c r="BC6906" s="1"/>
      <c r="BD6906" s="1"/>
      <c r="BE6906" s="1"/>
      <c r="BF6906" s="1"/>
      <c r="BG6906" s="1"/>
      <c r="BT6906" s="37">
        <f t="shared" si="325"/>
        <v>46193</v>
      </c>
      <c r="BU6906" s="31"/>
      <c r="BW6906" s="33"/>
      <c r="BX6906" s="1"/>
      <c r="BY6906" s="1"/>
      <c r="BZ6906" s="1"/>
      <c r="CA6906" s="1"/>
      <c r="CB6906" s="1"/>
      <c r="CC6906" s="1"/>
      <c r="CE6906" s="1"/>
      <c r="CF6906" s="1"/>
      <c r="CG6906" s="1"/>
      <c r="CH6906" s="1"/>
      <c r="CI6906" s="1"/>
      <c r="CJ6906" s="1"/>
      <c r="CK6906" s="1"/>
      <c r="CL6906" s="1"/>
      <c r="CM6906" s="1"/>
      <c r="CN6906" s="1"/>
      <c r="CO6906" s="1"/>
    </row>
    <row r="6907" spans="1:93" ht="30" customHeight="1" x14ac:dyDescent="0.2">
      <c r="A6907" s="1">
        <v>6901</v>
      </c>
      <c r="B6907" s="1" t="s">
        <v>2953</v>
      </c>
      <c r="C6907" s="1" t="s">
        <v>2978</v>
      </c>
      <c r="D6907" s="28" t="s">
        <v>2979</v>
      </c>
      <c r="E6907" s="28" t="s">
        <v>2135</v>
      </c>
      <c r="F6907" s="1" t="s">
        <v>74</v>
      </c>
      <c r="G6907" s="1">
        <v>1</v>
      </c>
      <c r="H6907" s="1" t="s">
        <v>1059</v>
      </c>
      <c r="I6907" s="1" t="s">
        <v>114</v>
      </c>
      <c r="J6907" s="76">
        <v>393</v>
      </c>
      <c r="K6907" s="76">
        <v>2430143</v>
      </c>
      <c r="L6907" s="29">
        <v>46165</v>
      </c>
      <c r="M6907" s="29" t="s">
        <v>4163</v>
      </c>
      <c r="N6907" s="1" t="s">
        <v>478</v>
      </c>
      <c r="O6907" s="28" t="s">
        <v>1495</v>
      </c>
      <c r="P6907" s="1" t="s">
        <v>323</v>
      </c>
      <c r="Q6907" s="76">
        <v>10</v>
      </c>
      <c r="R6907" s="1"/>
      <c r="S6907" s="76"/>
      <c r="T6907" s="1" t="s">
        <v>115</v>
      </c>
      <c r="U6907" s="1"/>
      <c r="V6907" s="1"/>
      <c r="AC6907" s="93">
        <v>27</v>
      </c>
      <c r="AD6907" s="69">
        <v>250</v>
      </c>
      <c r="AE6907" s="33"/>
      <c r="AF6907" s="33"/>
      <c r="AG6907" s="33"/>
      <c r="AX6907" s="37">
        <f t="shared" si="326"/>
        <v>46172</v>
      </c>
      <c r="AY6907" s="1"/>
      <c r="AZ6907" s="1"/>
      <c r="BA6907" s="31"/>
      <c r="BB6907" s="31"/>
      <c r="BC6907" s="1"/>
      <c r="BD6907" s="1"/>
      <c r="BE6907" s="1"/>
      <c r="BF6907" s="1"/>
      <c r="BG6907" s="1"/>
      <c r="BT6907" s="37">
        <f t="shared" si="325"/>
        <v>46193</v>
      </c>
      <c r="BU6907" s="31"/>
      <c r="BW6907" s="33"/>
      <c r="BX6907" s="1"/>
      <c r="BY6907" s="1"/>
      <c r="BZ6907" s="1"/>
      <c r="CA6907" s="1"/>
      <c r="CB6907" s="1"/>
      <c r="CC6907" s="1"/>
      <c r="CE6907" s="1"/>
      <c r="CF6907" s="1"/>
      <c r="CG6907" s="1"/>
      <c r="CH6907" s="1"/>
      <c r="CI6907" s="1"/>
      <c r="CJ6907" s="1"/>
      <c r="CK6907" s="1"/>
      <c r="CL6907" s="1"/>
      <c r="CM6907" s="1"/>
      <c r="CN6907" s="1"/>
      <c r="CO6907" s="1"/>
    </row>
    <row r="6908" spans="1:93" ht="30" customHeight="1" x14ac:dyDescent="0.2">
      <c r="A6908" s="1">
        <v>6902</v>
      </c>
      <c r="B6908" s="1" t="s">
        <v>2953</v>
      </c>
      <c r="C6908" s="1" t="s">
        <v>2978</v>
      </c>
      <c r="D6908" s="28" t="s">
        <v>2979</v>
      </c>
      <c r="E6908" s="28" t="s">
        <v>2135</v>
      </c>
      <c r="F6908" s="1" t="s">
        <v>74</v>
      </c>
      <c r="G6908" s="1">
        <v>1</v>
      </c>
      <c r="H6908" s="1" t="s">
        <v>1059</v>
      </c>
      <c r="I6908" s="1" t="s">
        <v>114</v>
      </c>
      <c r="J6908" s="76">
        <v>274</v>
      </c>
      <c r="K6908" s="76">
        <v>2430145</v>
      </c>
      <c r="L6908" s="29">
        <v>46165</v>
      </c>
      <c r="M6908" s="29" t="s">
        <v>4163</v>
      </c>
      <c r="N6908" s="1" t="s">
        <v>478</v>
      </c>
      <c r="O6908" s="28" t="s">
        <v>1495</v>
      </c>
      <c r="P6908" s="1" t="s">
        <v>323</v>
      </c>
      <c r="Q6908" s="76">
        <v>8</v>
      </c>
      <c r="R6908" s="1"/>
      <c r="S6908" s="76"/>
      <c r="T6908" s="1" t="s">
        <v>115</v>
      </c>
      <c r="U6908" s="1"/>
      <c r="V6908" s="1"/>
      <c r="AC6908" s="93">
        <v>26</v>
      </c>
      <c r="AD6908" s="69">
        <v>250</v>
      </c>
      <c r="AE6908" s="33"/>
      <c r="AF6908" s="33"/>
      <c r="AG6908" s="33"/>
      <c r="AX6908" s="37">
        <f t="shared" si="326"/>
        <v>46172</v>
      </c>
      <c r="AY6908" s="1"/>
      <c r="AZ6908" s="1"/>
      <c r="BA6908" s="31"/>
      <c r="BB6908" s="31"/>
      <c r="BC6908" s="1"/>
      <c r="BD6908" s="1"/>
      <c r="BE6908" s="1"/>
      <c r="BF6908" s="1"/>
      <c r="BG6908" s="1"/>
      <c r="BT6908" s="37">
        <f t="shared" si="325"/>
        <v>46193</v>
      </c>
      <c r="BU6908" s="31"/>
      <c r="BW6908" s="33"/>
      <c r="BX6908" s="1"/>
      <c r="BY6908" s="1"/>
      <c r="BZ6908" s="1"/>
      <c r="CA6908" s="1"/>
      <c r="CB6908" s="1"/>
      <c r="CC6908" s="1"/>
      <c r="CE6908" s="1"/>
      <c r="CF6908" s="1"/>
      <c r="CG6908" s="1"/>
      <c r="CH6908" s="1"/>
      <c r="CI6908" s="1"/>
      <c r="CJ6908" s="1"/>
      <c r="CK6908" s="1"/>
      <c r="CL6908" s="1"/>
      <c r="CM6908" s="1"/>
      <c r="CN6908" s="1"/>
      <c r="CO6908" s="1"/>
    </row>
    <row r="6909" spans="1:93" ht="30" customHeight="1" x14ac:dyDescent="0.2">
      <c r="A6909" s="1">
        <v>6903</v>
      </c>
      <c r="B6909" s="1" t="s">
        <v>2953</v>
      </c>
      <c r="C6909" s="1" t="s">
        <v>2978</v>
      </c>
      <c r="D6909" s="28" t="s">
        <v>2979</v>
      </c>
      <c r="E6909" s="28" t="s">
        <v>2135</v>
      </c>
      <c r="F6909" s="1" t="s">
        <v>74</v>
      </c>
      <c r="G6909" s="1">
        <v>1</v>
      </c>
      <c r="H6909" s="1" t="s">
        <v>1059</v>
      </c>
      <c r="I6909" s="1" t="s">
        <v>114</v>
      </c>
      <c r="J6909" s="76">
        <v>554</v>
      </c>
      <c r="K6909" s="76">
        <v>2430150</v>
      </c>
      <c r="L6909" s="29">
        <v>46165</v>
      </c>
      <c r="M6909" s="29" t="s">
        <v>4163</v>
      </c>
      <c r="N6909" s="1" t="s">
        <v>478</v>
      </c>
      <c r="O6909" s="28" t="s">
        <v>1495</v>
      </c>
      <c r="P6909" s="1" t="s">
        <v>323</v>
      </c>
      <c r="Q6909" s="76">
        <v>12</v>
      </c>
      <c r="R6909" s="1"/>
      <c r="S6909" s="76"/>
      <c r="T6909" s="1" t="s">
        <v>115</v>
      </c>
      <c r="U6909" s="1"/>
      <c r="V6909" s="1"/>
      <c r="AC6909" s="93">
        <v>25.5</v>
      </c>
      <c r="AD6909" s="69">
        <v>255</v>
      </c>
      <c r="AE6909" s="33"/>
      <c r="AF6909" s="33"/>
      <c r="AG6909" s="33"/>
      <c r="AX6909" s="37">
        <f t="shared" si="326"/>
        <v>46172</v>
      </c>
      <c r="AY6909" s="1"/>
      <c r="AZ6909" s="1"/>
      <c r="BA6909" s="31"/>
      <c r="BB6909" s="31"/>
      <c r="BC6909" s="1"/>
      <c r="BD6909" s="1"/>
      <c r="BE6909" s="1"/>
      <c r="BF6909" s="1"/>
      <c r="BG6909" s="1"/>
      <c r="BT6909" s="37">
        <f t="shared" si="325"/>
        <v>46193</v>
      </c>
      <c r="BU6909" s="31"/>
      <c r="BW6909" s="33"/>
      <c r="BX6909" s="1"/>
      <c r="BY6909" s="1"/>
      <c r="BZ6909" s="1"/>
      <c r="CA6909" s="1"/>
      <c r="CB6909" s="1"/>
      <c r="CC6909" s="1"/>
      <c r="CE6909" s="1"/>
      <c r="CF6909" s="1"/>
      <c r="CG6909" s="1"/>
      <c r="CH6909" s="1"/>
      <c r="CI6909" s="1"/>
      <c r="CJ6909" s="1"/>
      <c r="CK6909" s="1"/>
      <c r="CL6909" s="1"/>
      <c r="CM6909" s="1"/>
      <c r="CN6909" s="1"/>
      <c r="CO6909" s="1"/>
    </row>
    <row r="6910" spans="1:93" ht="30" customHeight="1" x14ac:dyDescent="0.2">
      <c r="A6910" s="1">
        <v>6904</v>
      </c>
      <c r="B6910" s="1" t="s">
        <v>2953</v>
      </c>
      <c r="C6910" s="1" t="s">
        <v>2978</v>
      </c>
      <c r="D6910" s="28" t="s">
        <v>2979</v>
      </c>
      <c r="E6910" s="28" t="s">
        <v>2135</v>
      </c>
      <c r="F6910" s="1" t="s">
        <v>74</v>
      </c>
      <c r="G6910" s="1">
        <v>1</v>
      </c>
      <c r="H6910" s="1" t="s">
        <v>1059</v>
      </c>
      <c r="I6910" s="1" t="s">
        <v>114</v>
      </c>
      <c r="J6910" s="76">
        <v>553</v>
      </c>
      <c r="K6910" s="76">
        <v>2430155</v>
      </c>
      <c r="L6910" s="29">
        <v>46165</v>
      </c>
      <c r="M6910" s="29" t="s">
        <v>4163</v>
      </c>
      <c r="N6910" s="1" t="s">
        <v>478</v>
      </c>
      <c r="O6910" s="28" t="s">
        <v>1495</v>
      </c>
      <c r="P6910" s="1" t="s">
        <v>323</v>
      </c>
      <c r="Q6910" s="76">
        <v>12</v>
      </c>
      <c r="R6910" s="1"/>
      <c r="S6910" s="76"/>
      <c r="T6910" s="1" t="s">
        <v>115</v>
      </c>
      <c r="U6910" s="1"/>
      <c r="V6910" s="1"/>
      <c r="AC6910" s="93">
        <v>25</v>
      </c>
      <c r="AD6910" s="69">
        <v>230</v>
      </c>
      <c r="AE6910" s="33"/>
      <c r="AF6910" s="33"/>
      <c r="AG6910" s="33"/>
      <c r="AX6910" s="37">
        <f t="shared" si="326"/>
        <v>46172</v>
      </c>
      <c r="AY6910" s="1"/>
      <c r="AZ6910" s="1"/>
      <c r="BA6910" s="31"/>
      <c r="BB6910" s="31"/>
      <c r="BC6910" s="1"/>
      <c r="BD6910" s="1"/>
      <c r="BE6910" s="1"/>
      <c r="BF6910" s="1"/>
      <c r="BG6910" s="1"/>
      <c r="BT6910" s="37">
        <f t="shared" si="325"/>
        <v>46193</v>
      </c>
      <c r="BU6910" s="31"/>
      <c r="BW6910" s="33"/>
      <c r="BX6910" s="1"/>
      <c r="BY6910" s="1"/>
      <c r="BZ6910" s="1"/>
      <c r="CA6910" s="1"/>
      <c r="CB6910" s="1"/>
      <c r="CC6910" s="1"/>
      <c r="CE6910" s="1"/>
      <c r="CF6910" s="1"/>
      <c r="CG6910" s="1"/>
      <c r="CH6910" s="1"/>
      <c r="CI6910" s="1"/>
      <c r="CJ6910" s="1"/>
      <c r="CK6910" s="1"/>
      <c r="CL6910" s="1"/>
      <c r="CM6910" s="1"/>
      <c r="CN6910" s="1"/>
      <c r="CO6910" s="1"/>
    </row>
    <row r="6911" spans="1:93" ht="30" customHeight="1" x14ac:dyDescent="0.2">
      <c r="A6911" s="1">
        <v>6905</v>
      </c>
      <c r="B6911" s="1" t="s">
        <v>2953</v>
      </c>
      <c r="C6911" s="1" t="s">
        <v>2978</v>
      </c>
      <c r="D6911" s="28" t="s">
        <v>2979</v>
      </c>
      <c r="E6911" s="28" t="s">
        <v>2135</v>
      </c>
      <c r="F6911" s="1" t="s">
        <v>74</v>
      </c>
      <c r="G6911" s="1">
        <v>1</v>
      </c>
      <c r="H6911" s="1" t="s">
        <v>1059</v>
      </c>
      <c r="I6911" s="1" t="s">
        <v>114</v>
      </c>
      <c r="J6911" s="76">
        <v>303</v>
      </c>
      <c r="K6911" s="76">
        <v>2421640</v>
      </c>
      <c r="L6911" s="29">
        <v>46165</v>
      </c>
      <c r="M6911" s="29" t="s">
        <v>4163</v>
      </c>
      <c r="N6911" s="1" t="s">
        <v>478</v>
      </c>
      <c r="O6911" s="28" t="s">
        <v>1495</v>
      </c>
      <c r="P6911" s="1" t="s">
        <v>323</v>
      </c>
      <c r="Q6911" s="76">
        <v>8</v>
      </c>
      <c r="R6911" s="1"/>
      <c r="S6911" s="76"/>
      <c r="T6911" s="1" t="s">
        <v>115</v>
      </c>
      <c r="U6911" s="1"/>
      <c r="V6911" s="1"/>
      <c r="AC6911" s="93">
        <v>26</v>
      </c>
      <c r="AD6911" s="69">
        <v>240</v>
      </c>
      <c r="AE6911" s="33"/>
      <c r="AF6911" s="33"/>
      <c r="AG6911" s="33"/>
      <c r="AX6911" s="37">
        <f t="shared" si="326"/>
        <v>46172</v>
      </c>
      <c r="AY6911" s="1"/>
      <c r="AZ6911" s="1"/>
      <c r="BA6911" s="31"/>
      <c r="BB6911" s="31"/>
      <c r="BC6911" s="1"/>
      <c r="BD6911" s="1"/>
      <c r="BE6911" s="1"/>
      <c r="BF6911" s="1"/>
      <c r="BG6911" s="1"/>
      <c r="BT6911" s="37">
        <f t="shared" si="325"/>
        <v>46193</v>
      </c>
      <c r="BU6911" s="31"/>
      <c r="BW6911" s="33"/>
      <c r="BX6911" s="1"/>
      <c r="BY6911" s="1"/>
      <c r="BZ6911" s="1"/>
      <c r="CA6911" s="1"/>
      <c r="CB6911" s="1"/>
      <c r="CC6911" s="1"/>
      <c r="CE6911" s="1"/>
      <c r="CF6911" s="1"/>
      <c r="CG6911" s="1"/>
      <c r="CH6911" s="1"/>
      <c r="CI6911" s="1"/>
      <c r="CJ6911" s="1"/>
      <c r="CK6911" s="1"/>
      <c r="CL6911" s="1"/>
      <c r="CM6911" s="1"/>
      <c r="CN6911" s="1"/>
      <c r="CO6911" s="1"/>
    </row>
    <row r="6912" spans="1:93" ht="30" customHeight="1" x14ac:dyDescent="0.2">
      <c r="A6912" s="1">
        <v>6906</v>
      </c>
      <c r="B6912" s="1" t="s">
        <v>2980</v>
      </c>
      <c r="C6912" s="1" t="s">
        <v>2981</v>
      </c>
      <c r="D6912" s="28" t="s">
        <v>2982</v>
      </c>
      <c r="E6912" s="28" t="s">
        <v>2494</v>
      </c>
      <c r="F6912" s="1" t="s">
        <v>74</v>
      </c>
      <c r="G6912" s="1">
        <v>8</v>
      </c>
      <c r="H6912" s="1" t="s">
        <v>4209</v>
      </c>
      <c r="I6912" s="1" t="s">
        <v>114</v>
      </c>
      <c r="J6912" s="76">
        <v>393</v>
      </c>
      <c r="K6912" s="76">
        <v>2421680</v>
      </c>
      <c r="L6912" s="29">
        <v>46166</v>
      </c>
      <c r="M6912" s="29" t="s">
        <v>4163</v>
      </c>
      <c r="N6912" s="1" t="s">
        <v>478</v>
      </c>
      <c r="O6912" s="28" t="s">
        <v>1495</v>
      </c>
      <c r="P6912" s="1" t="s">
        <v>322</v>
      </c>
      <c r="Q6912" s="76">
        <v>9</v>
      </c>
      <c r="R6912" s="1"/>
      <c r="S6912" s="76">
        <v>6</v>
      </c>
      <c r="T6912" s="1" t="s">
        <v>115</v>
      </c>
      <c r="U6912" s="1"/>
      <c r="V6912" s="1"/>
      <c r="AC6912" s="93">
        <v>26.5</v>
      </c>
      <c r="AD6912" s="69">
        <v>150</v>
      </c>
      <c r="AE6912" s="33"/>
      <c r="AF6912" s="33"/>
      <c r="AG6912" s="33"/>
      <c r="AX6912" s="37">
        <f t="shared" si="326"/>
        <v>46173</v>
      </c>
      <c r="AY6912" s="1"/>
      <c r="AZ6912" s="1"/>
      <c r="BA6912" s="31"/>
      <c r="BB6912" s="31"/>
      <c r="BC6912" s="1"/>
      <c r="BD6912" s="1"/>
      <c r="BE6912" s="1"/>
      <c r="BF6912" s="1"/>
      <c r="BG6912" s="1"/>
      <c r="BT6912" s="37">
        <f t="shared" si="325"/>
        <v>46194</v>
      </c>
      <c r="BU6912" s="31"/>
      <c r="BW6912" s="33"/>
      <c r="BX6912" s="1"/>
      <c r="BY6912" s="1"/>
      <c r="BZ6912" s="1"/>
      <c r="CA6912" s="1"/>
      <c r="CB6912" s="1"/>
      <c r="CC6912" s="1"/>
      <c r="CE6912" s="1"/>
      <c r="CF6912" s="1"/>
      <c r="CG6912" s="1"/>
      <c r="CH6912" s="1"/>
      <c r="CI6912" s="1"/>
      <c r="CJ6912" s="1"/>
      <c r="CK6912" s="1"/>
      <c r="CL6912" s="1"/>
      <c r="CM6912" s="1"/>
      <c r="CN6912" s="1"/>
      <c r="CO6912" s="1"/>
    </row>
    <row r="6913" spans="1:93" ht="30" customHeight="1" x14ac:dyDescent="0.2">
      <c r="A6913" s="1">
        <v>6907</v>
      </c>
      <c r="B6913" s="1" t="s">
        <v>2980</v>
      </c>
      <c r="C6913" s="1" t="s">
        <v>2981</v>
      </c>
      <c r="D6913" s="28" t="s">
        <v>2982</v>
      </c>
      <c r="E6913" s="28" t="s">
        <v>2494</v>
      </c>
      <c r="F6913" s="1" t="s">
        <v>74</v>
      </c>
      <c r="G6913" s="1">
        <v>8</v>
      </c>
      <c r="H6913" s="1" t="s">
        <v>4209</v>
      </c>
      <c r="I6913" s="1" t="s">
        <v>114</v>
      </c>
      <c r="J6913" s="76">
        <v>274</v>
      </c>
      <c r="K6913" s="76">
        <v>2430189</v>
      </c>
      <c r="L6913" s="29">
        <v>46166</v>
      </c>
      <c r="M6913" s="29" t="s">
        <v>4163</v>
      </c>
      <c r="N6913" s="1" t="s">
        <v>478</v>
      </c>
      <c r="O6913" s="28" t="s">
        <v>1495</v>
      </c>
      <c r="P6913" s="1" t="s">
        <v>322</v>
      </c>
      <c r="Q6913" s="76">
        <v>8</v>
      </c>
      <c r="R6913" s="1"/>
      <c r="S6913" s="76"/>
      <c r="T6913" s="1" t="s">
        <v>115</v>
      </c>
      <c r="U6913" s="1"/>
      <c r="V6913" s="1"/>
      <c r="AC6913" s="93">
        <v>27</v>
      </c>
      <c r="AD6913" s="69">
        <v>250</v>
      </c>
      <c r="AE6913" s="33"/>
      <c r="AF6913" s="33"/>
      <c r="AG6913" s="33"/>
      <c r="AX6913" s="37">
        <f t="shared" si="326"/>
        <v>46173</v>
      </c>
      <c r="AY6913" s="1"/>
      <c r="AZ6913" s="1"/>
      <c r="BA6913" s="31"/>
      <c r="BB6913" s="31"/>
      <c r="BC6913" s="1"/>
      <c r="BD6913" s="1"/>
      <c r="BE6913" s="1"/>
      <c r="BF6913" s="1"/>
      <c r="BG6913" s="1"/>
      <c r="BT6913" s="37">
        <f t="shared" si="325"/>
        <v>46194</v>
      </c>
      <c r="BU6913" s="31"/>
      <c r="BW6913" s="33"/>
      <c r="BX6913" s="1"/>
      <c r="BY6913" s="1"/>
      <c r="BZ6913" s="1"/>
      <c r="CA6913" s="1"/>
      <c r="CB6913" s="1"/>
      <c r="CC6913" s="1"/>
      <c r="CE6913" s="1"/>
      <c r="CF6913" s="1"/>
      <c r="CG6913" s="1"/>
      <c r="CH6913" s="1"/>
      <c r="CI6913" s="1"/>
      <c r="CJ6913" s="1"/>
      <c r="CK6913" s="1"/>
      <c r="CL6913" s="1"/>
      <c r="CM6913" s="1"/>
      <c r="CN6913" s="1"/>
      <c r="CO6913" s="1"/>
    </row>
    <row r="6914" spans="1:93" ht="30" customHeight="1" x14ac:dyDescent="0.2">
      <c r="A6914" s="1">
        <v>6908</v>
      </c>
      <c r="B6914" s="1" t="s">
        <v>2980</v>
      </c>
      <c r="C6914" s="1" t="s">
        <v>2981</v>
      </c>
      <c r="D6914" s="28" t="s">
        <v>2982</v>
      </c>
      <c r="E6914" s="28" t="s">
        <v>2494</v>
      </c>
      <c r="F6914" s="1" t="s">
        <v>74</v>
      </c>
      <c r="G6914" s="1">
        <v>8</v>
      </c>
      <c r="H6914" s="1" t="s">
        <v>4209</v>
      </c>
      <c r="I6914" s="1" t="s">
        <v>114</v>
      </c>
      <c r="J6914" s="76">
        <v>302</v>
      </c>
      <c r="K6914" s="76">
        <v>2430190</v>
      </c>
      <c r="L6914" s="29">
        <v>46166</v>
      </c>
      <c r="M6914" s="29" t="s">
        <v>4163</v>
      </c>
      <c r="N6914" s="1" t="s">
        <v>478</v>
      </c>
      <c r="O6914" s="28" t="s">
        <v>1495</v>
      </c>
      <c r="P6914" s="1" t="s">
        <v>322</v>
      </c>
      <c r="Q6914" s="76">
        <v>8</v>
      </c>
      <c r="R6914" s="1"/>
      <c r="S6914" s="76"/>
      <c r="T6914" s="1" t="s">
        <v>115</v>
      </c>
      <c r="U6914" s="1"/>
      <c r="V6914" s="1"/>
      <c r="AC6914" s="93">
        <v>26.5</v>
      </c>
      <c r="AD6914" s="69">
        <v>250</v>
      </c>
      <c r="AE6914" s="33"/>
      <c r="AF6914" s="33"/>
      <c r="AG6914" s="33"/>
      <c r="AX6914" s="37">
        <f t="shared" si="326"/>
        <v>46173</v>
      </c>
      <c r="AY6914" s="1"/>
      <c r="AZ6914" s="1"/>
      <c r="BA6914" s="31"/>
      <c r="BB6914" s="31"/>
      <c r="BC6914" s="1"/>
      <c r="BD6914" s="1"/>
      <c r="BE6914" s="1"/>
      <c r="BF6914" s="1"/>
      <c r="BG6914" s="1"/>
      <c r="BT6914" s="37">
        <f t="shared" si="325"/>
        <v>46194</v>
      </c>
      <c r="BU6914" s="31"/>
      <c r="BW6914" s="33"/>
      <c r="BX6914" s="1"/>
      <c r="BY6914" s="1"/>
      <c r="BZ6914" s="1"/>
      <c r="CA6914" s="1"/>
      <c r="CB6914" s="1"/>
      <c r="CC6914" s="1"/>
      <c r="CE6914" s="1"/>
      <c r="CF6914" s="1"/>
      <c r="CG6914" s="1"/>
      <c r="CH6914" s="1"/>
      <c r="CI6914" s="1"/>
      <c r="CJ6914" s="1"/>
      <c r="CK6914" s="1"/>
      <c r="CL6914" s="1"/>
      <c r="CM6914" s="1"/>
      <c r="CN6914" s="1"/>
      <c r="CO6914" s="1"/>
    </row>
    <row r="6915" spans="1:93" ht="30" customHeight="1" x14ac:dyDescent="0.2">
      <c r="A6915" s="1">
        <v>6909</v>
      </c>
      <c r="B6915" s="1" t="s">
        <v>2980</v>
      </c>
      <c r="C6915" s="1" t="s">
        <v>2981</v>
      </c>
      <c r="D6915" s="28" t="s">
        <v>2982</v>
      </c>
      <c r="E6915" s="28" t="s">
        <v>2494</v>
      </c>
      <c r="F6915" s="1" t="s">
        <v>74</v>
      </c>
      <c r="G6915" s="1">
        <v>8</v>
      </c>
      <c r="H6915" s="1" t="s">
        <v>4209</v>
      </c>
      <c r="I6915" s="1" t="s">
        <v>114</v>
      </c>
      <c r="J6915" s="76">
        <v>557</v>
      </c>
      <c r="K6915" s="76">
        <v>2421681</v>
      </c>
      <c r="L6915" s="29">
        <v>46166</v>
      </c>
      <c r="M6915" s="29" t="s">
        <v>4163</v>
      </c>
      <c r="N6915" s="1" t="s">
        <v>478</v>
      </c>
      <c r="O6915" s="28" t="s">
        <v>1495</v>
      </c>
      <c r="P6915" s="1" t="s">
        <v>322</v>
      </c>
      <c r="Q6915" s="76">
        <v>12</v>
      </c>
      <c r="R6915" s="1"/>
      <c r="S6915" s="76"/>
      <c r="T6915" s="1" t="s">
        <v>115</v>
      </c>
      <c r="U6915" s="1"/>
      <c r="V6915" s="1"/>
      <c r="AC6915" s="93">
        <v>27.5</v>
      </c>
      <c r="AD6915" s="69">
        <v>235</v>
      </c>
      <c r="AE6915" s="33"/>
      <c r="AF6915" s="33"/>
      <c r="AG6915" s="33"/>
      <c r="AX6915" s="37">
        <f t="shared" si="326"/>
        <v>46173</v>
      </c>
      <c r="AY6915" s="1"/>
      <c r="AZ6915" s="1"/>
      <c r="BA6915" s="31"/>
      <c r="BB6915" s="31"/>
      <c r="BC6915" s="1"/>
      <c r="BD6915" s="1"/>
      <c r="BE6915" s="1"/>
      <c r="BF6915" s="1"/>
      <c r="BG6915" s="1"/>
      <c r="BT6915" s="37">
        <f t="shared" si="325"/>
        <v>46194</v>
      </c>
      <c r="BU6915" s="31"/>
      <c r="BW6915" s="33"/>
      <c r="BX6915" s="1"/>
      <c r="BY6915" s="1"/>
      <c r="BZ6915" s="1"/>
      <c r="CA6915" s="1"/>
      <c r="CB6915" s="1"/>
      <c r="CC6915" s="1"/>
      <c r="CE6915" s="1"/>
      <c r="CF6915" s="1"/>
      <c r="CG6915" s="1"/>
      <c r="CH6915" s="1"/>
      <c r="CI6915" s="1"/>
      <c r="CJ6915" s="1"/>
      <c r="CK6915" s="1"/>
      <c r="CL6915" s="1"/>
      <c r="CM6915" s="1"/>
      <c r="CN6915" s="1"/>
      <c r="CO6915" s="1"/>
    </row>
    <row r="6916" spans="1:93" ht="30" customHeight="1" x14ac:dyDescent="0.2">
      <c r="A6916" s="1">
        <v>6910</v>
      </c>
      <c r="B6916" s="1" t="s">
        <v>2980</v>
      </c>
      <c r="C6916" s="1" t="s">
        <v>2981</v>
      </c>
      <c r="D6916" s="28" t="s">
        <v>2982</v>
      </c>
      <c r="E6916" s="28" t="s">
        <v>2494</v>
      </c>
      <c r="F6916" s="1" t="s">
        <v>74</v>
      </c>
      <c r="G6916" s="1">
        <v>8</v>
      </c>
      <c r="H6916" s="1" t="s">
        <v>4209</v>
      </c>
      <c r="I6916" s="1" t="s">
        <v>114</v>
      </c>
      <c r="J6916" s="76">
        <v>433</v>
      </c>
      <c r="K6916" s="76">
        <v>2421682</v>
      </c>
      <c r="L6916" s="29">
        <v>46166</v>
      </c>
      <c r="M6916" s="29" t="s">
        <v>4163</v>
      </c>
      <c r="N6916" s="1" t="s">
        <v>478</v>
      </c>
      <c r="O6916" s="28" t="s">
        <v>1495</v>
      </c>
      <c r="P6916" s="1" t="s">
        <v>322</v>
      </c>
      <c r="Q6916" s="76">
        <v>10</v>
      </c>
      <c r="R6916" s="1"/>
      <c r="S6916" s="76"/>
      <c r="T6916" s="1" t="s">
        <v>115</v>
      </c>
      <c r="U6916" s="1"/>
      <c r="V6916" s="1"/>
      <c r="AC6916" s="93">
        <v>27.5</v>
      </c>
      <c r="AD6916" s="69">
        <v>260</v>
      </c>
      <c r="AE6916" s="33"/>
      <c r="AF6916" s="33"/>
      <c r="AG6916" s="33"/>
      <c r="AX6916" s="37">
        <f t="shared" si="326"/>
        <v>46173</v>
      </c>
      <c r="AY6916" s="1"/>
      <c r="AZ6916" s="1"/>
      <c r="BA6916" s="31"/>
      <c r="BB6916" s="31"/>
      <c r="BC6916" s="1"/>
      <c r="BD6916" s="1"/>
      <c r="BE6916" s="1"/>
      <c r="BF6916" s="1"/>
      <c r="BG6916" s="1"/>
      <c r="BT6916" s="37">
        <f t="shared" si="325"/>
        <v>46194</v>
      </c>
      <c r="BU6916" s="31"/>
      <c r="BW6916" s="33"/>
      <c r="BX6916" s="1"/>
      <c r="BY6916" s="1"/>
      <c r="BZ6916" s="1"/>
      <c r="CA6916" s="1"/>
      <c r="CB6916" s="1"/>
      <c r="CC6916" s="1"/>
      <c r="CE6916" s="1"/>
      <c r="CF6916" s="1"/>
      <c r="CG6916" s="1"/>
      <c r="CH6916" s="1"/>
      <c r="CI6916" s="1"/>
      <c r="CJ6916" s="1"/>
      <c r="CK6916" s="1"/>
      <c r="CL6916" s="1"/>
      <c r="CM6916" s="1"/>
      <c r="CN6916" s="1"/>
      <c r="CO6916" s="1"/>
    </row>
    <row r="6917" spans="1:93" ht="30" customHeight="1" x14ac:dyDescent="0.2">
      <c r="A6917" s="1">
        <v>6911</v>
      </c>
      <c r="B6917" s="1" t="s">
        <v>2980</v>
      </c>
      <c r="C6917" s="1" t="s">
        <v>2981</v>
      </c>
      <c r="D6917" s="28" t="s">
        <v>2982</v>
      </c>
      <c r="E6917" s="28" t="s">
        <v>2494</v>
      </c>
      <c r="F6917" s="1" t="s">
        <v>74</v>
      </c>
      <c r="G6917" s="1">
        <v>8</v>
      </c>
      <c r="H6917" s="1" t="s">
        <v>4209</v>
      </c>
      <c r="I6917" s="1" t="s">
        <v>114</v>
      </c>
      <c r="J6917" s="76">
        <v>437</v>
      </c>
      <c r="K6917" s="76">
        <v>2430191</v>
      </c>
      <c r="L6917" s="29">
        <v>46166</v>
      </c>
      <c r="M6917" s="29" t="s">
        <v>4163</v>
      </c>
      <c r="N6917" s="1" t="s">
        <v>478</v>
      </c>
      <c r="O6917" s="28" t="s">
        <v>1495</v>
      </c>
      <c r="P6917" s="1" t="s">
        <v>322</v>
      </c>
      <c r="Q6917" s="76">
        <v>10</v>
      </c>
      <c r="R6917" s="1"/>
      <c r="S6917" s="76"/>
      <c r="T6917" s="1" t="s">
        <v>115</v>
      </c>
      <c r="U6917" s="1"/>
      <c r="V6917" s="1"/>
      <c r="AC6917" s="93">
        <v>26.5</v>
      </c>
      <c r="AD6917" s="69">
        <v>250</v>
      </c>
      <c r="AE6917" s="33"/>
      <c r="AF6917" s="33"/>
      <c r="AG6917" s="33"/>
      <c r="AX6917" s="37">
        <f t="shared" si="326"/>
        <v>46173</v>
      </c>
      <c r="AY6917" s="1"/>
      <c r="AZ6917" s="1"/>
      <c r="BA6917" s="31"/>
      <c r="BB6917" s="31"/>
      <c r="BC6917" s="1"/>
      <c r="BD6917" s="1"/>
      <c r="BE6917" s="1"/>
      <c r="BF6917" s="1"/>
      <c r="BG6917" s="1"/>
      <c r="BT6917" s="37">
        <f t="shared" si="325"/>
        <v>46194</v>
      </c>
      <c r="BU6917" s="31"/>
      <c r="BW6917" s="33"/>
      <c r="BX6917" s="1"/>
      <c r="BY6917" s="1"/>
      <c r="BZ6917" s="1"/>
      <c r="CA6917" s="1"/>
      <c r="CB6917" s="1"/>
      <c r="CC6917" s="1"/>
      <c r="CE6917" s="1"/>
      <c r="CF6917" s="1"/>
      <c r="CG6917" s="1"/>
      <c r="CH6917" s="1"/>
      <c r="CI6917" s="1"/>
      <c r="CJ6917" s="1"/>
      <c r="CK6917" s="1"/>
      <c r="CL6917" s="1"/>
      <c r="CM6917" s="1"/>
      <c r="CN6917" s="1"/>
      <c r="CO6917" s="1"/>
    </row>
    <row r="6918" spans="1:93" ht="30" customHeight="1" x14ac:dyDescent="0.2">
      <c r="A6918" s="1">
        <v>6912</v>
      </c>
      <c r="B6918" s="1" t="s">
        <v>2980</v>
      </c>
      <c r="C6918" s="1" t="s">
        <v>2981</v>
      </c>
      <c r="D6918" s="28" t="s">
        <v>2982</v>
      </c>
      <c r="E6918" s="28" t="s">
        <v>2494</v>
      </c>
      <c r="F6918" s="1" t="s">
        <v>74</v>
      </c>
      <c r="G6918" s="1">
        <v>8</v>
      </c>
      <c r="H6918" s="1" t="s">
        <v>4209</v>
      </c>
      <c r="I6918" s="1" t="s">
        <v>114</v>
      </c>
      <c r="J6918" s="76">
        <v>287</v>
      </c>
      <c r="K6918" s="76">
        <v>2430193</v>
      </c>
      <c r="L6918" s="29">
        <v>46166</v>
      </c>
      <c r="M6918" s="29" t="s">
        <v>4163</v>
      </c>
      <c r="N6918" s="1" t="s">
        <v>478</v>
      </c>
      <c r="O6918" s="28" t="s">
        <v>1495</v>
      </c>
      <c r="P6918" s="1" t="s">
        <v>322</v>
      </c>
      <c r="Q6918" s="76">
        <v>8</v>
      </c>
      <c r="R6918" s="1"/>
      <c r="S6918" s="76"/>
      <c r="T6918" s="1" t="s">
        <v>115</v>
      </c>
      <c r="U6918" s="1"/>
      <c r="V6918" s="1"/>
      <c r="AC6918" s="93">
        <v>26</v>
      </c>
      <c r="AD6918" s="69">
        <v>200</v>
      </c>
      <c r="AE6918" s="33"/>
      <c r="AF6918" s="33"/>
      <c r="AG6918" s="33"/>
      <c r="AX6918" s="37">
        <f t="shared" si="326"/>
        <v>46173</v>
      </c>
      <c r="AY6918" s="1"/>
      <c r="AZ6918" s="1"/>
      <c r="BA6918" s="31"/>
      <c r="BB6918" s="31"/>
      <c r="BC6918" s="1"/>
      <c r="BD6918" s="1"/>
      <c r="BE6918" s="1"/>
      <c r="BF6918" s="1"/>
      <c r="BG6918" s="1"/>
      <c r="BT6918" s="37">
        <f t="shared" si="325"/>
        <v>46194</v>
      </c>
      <c r="BU6918" s="31"/>
      <c r="BW6918" s="33"/>
      <c r="BX6918" s="1"/>
      <c r="BY6918" s="1"/>
      <c r="BZ6918" s="1"/>
      <c r="CA6918" s="1"/>
      <c r="CB6918" s="1"/>
      <c r="CC6918" s="1"/>
      <c r="CE6918" s="1"/>
      <c r="CF6918" s="1"/>
      <c r="CG6918" s="1"/>
      <c r="CH6918" s="1"/>
      <c r="CI6918" s="1"/>
      <c r="CJ6918" s="1"/>
      <c r="CK6918" s="1"/>
      <c r="CL6918" s="1"/>
      <c r="CM6918" s="1"/>
      <c r="CN6918" s="1"/>
      <c r="CO6918" s="1"/>
    </row>
    <row r="6919" spans="1:93" ht="30" customHeight="1" x14ac:dyDescent="0.2">
      <c r="A6919" s="1">
        <v>6913</v>
      </c>
      <c r="B6919" s="1" t="s">
        <v>2980</v>
      </c>
      <c r="C6919" s="1" t="s">
        <v>2981</v>
      </c>
      <c r="D6919" s="28" t="s">
        <v>2982</v>
      </c>
      <c r="E6919" s="28" t="s">
        <v>2494</v>
      </c>
      <c r="F6919" s="1" t="s">
        <v>74</v>
      </c>
      <c r="G6919" s="1">
        <v>8</v>
      </c>
      <c r="H6919" s="1" t="s">
        <v>4209</v>
      </c>
      <c r="I6919" s="1" t="s">
        <v>114</v>
      </c>
      <c r="J6919" s="76">
        <v>393</v>
      </c>
      <c r="K6919" s="76">
        <v>2421688</v>
      </c>
      <c r="L6919" s="29">
        <v>46166</v>
      </c>
      <c r="M6919" s="29" t="s">
        <v>4163</v>
      </c>
      <c r="N6919" s="1" t="s">
        <v>478</v>
      </c>
      <c r="O6919" s="28" t="s">
        <v>1495</v>
      </c>
      <c r="P6919" s="1" t="s">
        <v>322</v>
      </c>
      <c r="Q6919" s="76">
        <v>10</v>
      </c>
      <c r="R6919" s="1"/>
      <c r="S6919" s="76"/>
      <c r="T6919" s="1" t="s">
        <v>115</v>
      </c>
      <c r="U6919" s="1"/>
      <c r="V6919" s="1"/>
      <c r="AC6919" s="93">
        <v>26</v>
      </c>
      <c r="AD6919" s="69">
        <v>230</v>
      </c>
      <c r="AE6919" s="33"/>
      <c r="AF6919" s="33"/>
      <c r="AG6919" s="33"/>
      <c r="AX6919" s="37">
        <f t="shared" si="326"/>
        <v>46173</v>
      </c>
      <c r="AY6919" s="1"/>
      <c r="AZ6919" s="1"/>
      <c r="BA6919" s="31"/>
      <c r="BB6919" s="31"/>
      <c r="BC6919" s="1"/>
      <c r="BD6919" s="1"/>
      <c r="BE6919" s="1"/>
      <c r="BF6919" s="1"/>
      <c r="BG6919" s="1"/>
      <c r="BT6919" s="37">
        <f t="shared" ref="BT6919:BT6982" si="327">IF(L6919=0, 0, L6919+28)</f>
        <v>46194</v>
      </c>
      <c r="BU6919" s="31"/>
      <c r="BW6919" s="33"/>
      <c r="BX6919" s="1"/>
      <c r="BY6919" s="1"/>
      <c r="BZ6919" s="1"/>
      <c r="CA6919" s="1"/>
      <c r="CB6919" s="1"/>
      <c r="CC6919" s="1"/>
      <c r="CE6919" s="1"/>
      <c r="CF6919" s="1"/>
      <c r="CG6919" s="1"/>
      <c r="CH6919" s="1"/>
      <c r="CI6919" s="1"/>
      <c r="CJ6919" s="1"/>
      <c r="CK6919" s="1"/>
      <c r="CL6919" s="1"/>
      <c r="CM6919" s="1"/>
      <c r="CN6919" s="1"/>
      <c r="CO6919" s="1"/>
    </row>
    <row r="6920" spans="1:93" ht="30" customHeight="1" x14ac:dyDescent="0.2">
      <c r="A6920" s="1">
        <v>6914</v>
      </c>
      <c r="B6920" s="1" t="s">
        <v>2980</v>
      </c>
      <c r="C6920" s="1" t="s">
        <v>2981</v>
      </c>
      <c r="D6920" s="28" t="s">
        <v>2982</v>
      </c>
      <c r="E6920" s="28" t="s">
        <v>2494</v>
      </c>
      <c r="F6920" s="1" t="s">
        <v>74</v>
      </c>
      <c r="G6920" s="1">
        <v>8</v>
      </c>
      <c r="H6920" s="1" t="s">
        <v>4209</v>
      </c>
      <c r="I6920" s="1" t="s">
        <v>114</v>
      </c>
      <c r="J6920" s="76">
        <v>274</v>
      </c>
      <c r="K6920" s="76">
        <v>2430196</v>
      </c>
      <c r="L6920" s="29">
        <v>46166</v>
      </c>
      <c r="M6920" s="29" t="s">
        <v>4163</v>
      </c>
      <c r="N6920" s="1" t="s">
        <v>478</v>
      </c>
      <c r="O6920" s="28" t="s">
        <v>1495</v>
      </c>
      <c r="P6920" s="1" t="s">
        <v>322</v>
      </c>
      <c r="Q6920" s="76">
        <v>8</v>
      </c>
      <c r="R6920" s="1"/>
      <c r="S6920" s="76"/>
      <c r="T6920" s="1" t="s">
        <v>115</v>
      </c>
      <c r="U6920" s="1"/>
      <c r="V6920" s="1"/>
      <c r="AC6920" s="93">
        <v>28.5</v>
      </c>
      <c r="AD6920" s="69">
        <v>240</v>
      </c>
      <c r="AE6920" s="33"/>
      <c r="AF6920" s="33"/>
      <c r="AG6920" s="33"/>
      <c r="AX6920" s="37">
        <f t="shared" si="326"/>
        <v>46173</v>
      </c>
      <c r="AY6920" s="1"/>
      <c r="AZ6920" s="1"/>
      <c r="BA6920" s="31"/>
      <c r="BB6920" s="31"/>
      <c r="BC6920" s="1"/>
      <c r="BD6920" s="1"/>
      <c r="BE6920" s="1"/>
      <c r="BF6920" s="1"/>
      <c r="BG6920" s="1"/>
      <c r="BT6920" s="37">
        <f t="shared" si="327"/>
        <v>46194</v>
      </c>
      <c r="BU6920" s="31"/>
      <c r="BW6920" s="33"/>
      <c r="BX6920" s="1"/>
      <c r="BY6920" s="1"/>
      <c r="BZ6920" s="1"/>
      <c r="CA6920" s="1"/>
      <c r="CB6920" s="1"/>
      <c r="CC6920" s="1"/>
      <c r="CE6920" s="1"/>
      <c r="CF6920" s="1"/>
      <c r="CG6920" s="1"/>
      <c r="CH6920" s="1"/>
      <c r="CI6920" s="1"/>
      <c r="CJ6920" s="1"/>
      <c r="CK6920" s="1"/>
      <c r="CL6920" s="1"/>
      <c r="CM6920" s="1"/>
      <c r="CN6920" s="1"/>
      <c r="CO6920" s="1"/>
    </row>
    <row r="6921" spans="1:93" ht="30" customHeight="1" x14ac:dyDescent="0.2">
      <c r="A6921" s="1">
        <v>6915</v>
      </c>
      <c r="B6921" s="1" t="s">
        <v>2980</v>
      </c>
      <c r="C6921" s="1" t="s">
        <v>2981</v>
      </c>
      <c r="D6921" s="28" t="s">
        <v>2982</v>
      </c>
      <c r="E6921" s="28" t="s">
        <v>2494</v>
      </c>
      <c r="F6921" s="1" t="s">
        <v>74</v>
      </c>
      <c r="G6921" s="1">
        <v>8</v>
      </c>
      <c r="H6921" s="1" t="s">
        <v>4209</v>
      </c>
      <c r="I6921" s="1" t="s">
        <v>114</v>
      </c>
      <c r="J6921" s="76">
        <v>302</v>
      </c>
      <c r="K6921" s="76">
        <v>2421691</v>
      </c>
      <c r="L6921" s="29">
        <v>46166</v>
      </c>
      <c r="M6921" s="29" t="s">
        <v>4163</v>
      </c>
      <c r="N6921" s="1" t="s">
        <v>478</v>
      </c>
      <c r="O6921" s="28" t="s">
        <v>1495</v>
      </c>
      <c r="P6921" s="1" t="s">
        <v>322</v>
      </c>
      <c r="Q6921" s="76">
        <v>8</v>
      </c>
      <c r="R6921" s="1"/>
      <c r="S6921" s="76"/>
      <c r="T6921" s="1" t="s">
        <v>115</v>
      </c>
      <c r="U6921" s="1"/>
      <c r="V6921" s="1"/>
      <c r="AC6921" s="93">
        <v>27</v>
      </c>
      <c r="AD6921" s="69">
        <v>260</v>
      </c>
      <c r="AE6921" s="33"/>
      <c r="AF6921" s="33"/>
      <c r="AG6921" s="33"/>
      <c r="AX6921" s="37">
        <f t="shared" si="326"/>
        <v>46173</v>
      </c>
      <c r="AY6921" s="1"/>
      <c r="AZ6921" s="1"/>
      <c r="BA6921" s="31"/>
      <c r="BB6921" s="31"/>
      <c r="BC6921" s="1"/>
      <c r="BD6921" s="1"/>
      <c r="BE6921" s="1"/>
      <c r="BF6921" s="1"/>
      <c r="BG6921" s="1"/>
      <c r="BT6921" s="37">
        <f t="shared" si="327"/>
        <v>46194</v>
      </c>
      <c r="BU6921" s="31"/>
      <c r="BW6921" s="33"/>
      <c r="BX6921" s="1"/>
      <c r="BY6921" s="1"/>
      <c r="BZ6921" s="1"/>
      <c r="CA6921" s="1"/>
      <c r="CB6921" s="1"/>
      <c r="CC6921" s="1"/>
      <c r="CE6921" s="1"/>
      <c r="CF6921" s="1"/>
      <c r="CG6921" s="1"/>
      <c r="CH6921" s="1"/>
      <c r="CI6921" s="1"/>
      <c r="CJ6921" s="1"/>
      <c r="CK6921" s="1"/>
      <c r="CL6921" s="1"/>
      <c r="CM6921" s="1"/>
      <c r="CN6921" s="1"/>
      <c r="CO6921" s="1"/>
    </row>
    <row r="6922" spans="1:93" ht="30" customHeight="1" x14ac:dyDescent="0.2">
      <c r="A6922" s="1">
        <v>6916</v>
      </c>
      <c r="B6922" s="1" t="s">
        <v>2980</v>
      </c>
      <c r="C6922" s="1" t="s">
        <v>2981</v>
      </c>
      <c r="D6922" s="28" t="s">
        <v>2982</v>
      </c>
      <c r="E6922" s="28" t="s">
        <v>2494</v>
      </c>
      <c r="F6922" s="1" t="s">
        <v>74</v>
      </c>
      <c r="G6922" s="1">
        <v>8</v>
      </c>
      <c r="H6922" s="1" t="s">
        <v>4209</v>
      </c>
      <c r="I6922" s="1" t="s">
        <v>114</v>
      </c>
      <c r="J6922" s="76">
        <v>554</v>
      </c>
      <c r="K6922" s="76">
        <v>2421692</v>
      </c>
      <c r="L6922" s="29">
        <v>46166</v>
      </c>
      <c r="M6922" s="29" t="s">
        <v>4163</v>
      </c>
      <c r="N6922" s="1" t="s">
        <v>478</v>
      </c>
      <c r="O6922" s="28" t="s">
        <v>1495</v>
      </c>
      <c r="P6922" s="1" t="s">
        <v>322</v>
      </c>
      <c r="Q6922" s="76">
        <v>12</v>
      </c>
      <c r="R6922" s="1"/>
      <c r="S6922" s="76"/>
      <c r="T6922" s="1" t="s">
        <v>115</v>
      </c>
      <c r="U6922" s="1"/>
      <c r="V6922" s="1"/>
      <c r="AC6922" s="93">
        <v>27.5</v>
      </c>
      <c r="AD6922" s="69">
        <v>250</v>
      </c>
      <c r="AE6922" s="33"/>
      <c r="AF6922" s="33"/>
      <c r="AG6922" s="33"/>
      <c r="AX6922" s="37">
        <f t="shared" si="326"/>
        <v>46173</v>
      </c>
      <c r="AY6922" s="1"/>
      <c r="AZ6922" s="1"/>
      <c r="BA6922" s="31"/>
      <c r="BB6922" s="31"/>
      <c r="BC6922" s="1"/>
      <c r="BD6922" s="1"/>
      <c r="BE6922" s="1"/>
      <c r="BF6922" s="1"/>
      <c r="BG6922" s="1"/>
      <c r="BT6922" s="37">
        <f t="shared" si="327"/>
        <v>46194</v>
      </c>
      <c r="BU6922" s="31"/>
      <c r="BW6922" s="33"/>
      <c r="BX6922" s="1"/>
      <c r="BY6922" s="1"/>
      <c r="BZ6922" s="1"/>
      <c r="CA6922" s="1"/>
      <c r="CB6922" s="1"/>
      <c r="CC6922" s="1"/>
      <c r="CE6922" s="1"/>
      <c r="CF6922" s="1"/>
      <c r="CG6922" s="1"/>
      <c r="CH6922" s="1"/>
      <c r="CI6922" s="1"/>
      <c r="CJ6922" s="1"/>
      <c r="CK6922" s="1"/>
      <c r="CL6922" s="1"/>
      <c r="CM6922" s="1"/>
      <c r="CN6922" s="1"/>
      <c r="CO6922" s="1"/>
    </row>
    <row r="6923" spans="1:93" ht="30" customHeight="1" x14ac:dyDescent="0.2">
      <c r="A6923" s="1">
        <v>6917</v>
      </c>
      <c r="B6923" s="1" t="s">
        <v>2980</v>
      </c>
      <c r="C6923" s="1" t="s">
        <v>2981</v>
      </c>
      <c r="D6923" s="28" t="s">
        <v>2982</v>
      </c>
      <c r="E6923" s="28" t="s">
        <v>2494</v>
      </c>
      <c r="F6923" s="1" t="s">
        <v>74</v>
      </c>
      <c r="G6923" s="1">
        <v>8</v>
      </c>
      <c r="H6923" s="1" t="s">
        <v>4209</v>
      </c>
      <c r="I6923" s="1" t="s">
        <v>114</v>
      </c>
      <c r="J6923" s="76">
        <v>557</v>
      </c>
      <c r="K6923" s="76">
        <v>2421693</v>
      </c>
      <c r="L6923" s="29">
        <v>46166</v>
      </c>
      <c r="M6923" s="29" t="s">
        <v>4163</v>
      </c>
      <c r="N6923" s="1" t="s">
        <v>478</v>
      </c>
      <c r="O6923" s="28" t="s">
        <v>1495</v>
      </c>
      <c r="P6923" s="1" t="s">
        <v>322</v>
      </c>
      <c r="Q6923" s="76">
        <v>12</v>
      </c>
      <c r="R6923" s="1"/>
      <c r="S6923" s="76"/>
      <c r="T6923" s="1" t="s">
        <v>115</v>
      </c>
      <c r="U6923" s="1"/>
      <c r="V6923" s="1"/>
      <c r="AC6923" s="93">
        <v>27</v>
      </c>
      <c r="AD6923" s="69">
        <v>250</v>
      </c>
      <c r="AE6923" s="33"/>
      <c r="AF6923" s="33"/>
      <c r="AG6923" s="33"/>
      <c r="AX6923" s="37">
        <f t="shared" si="326"/>
        <v>46173</v>
      </c>
      <c r="AY6923" s="1"/>
      <c r="AZ6923" s="1"/>
      <c r="BA6923" s="31"/>
      <c r="BB6923" s="31"/>
      <c r="BC6923" s="1"/>
      <c r="BD6923" s="1"/>
      <c r="BE6923" s="1"/>
      <c r="BF6923" s="1"/>
      <c r="BG6923" s="1"/>
      <c r="BT6923" s="37">
        <f t="shared" si="327"/>
        <v>46194</v>
      </c>
      <c r="BU6923" s="31"/>
      <c r="BW6923" s="33"/>
      <c r="BX6923" s="1"/>
      <c r="BY6923" s="1"/>
      <c r="BZ6923" s="1"/>
      <c r="CA6923" s="1"/>
      <c r="CB6923" s="1"/>
      <c r="CC6923" s="1"/>
      <c r="CE6923" s="1"/>
      <c r="CF6923" s="1"/>
      <c r="CG6923" s="1"/>
      <c r="CH6923" s="1"/>
      <c r="CI6923" s="1"/>
      <c r="CJ6923" s="1"/>
      <c r="CK6923" s="1"/>
      <c r="CL6923" s="1"/>
      <c r="CM6923" s="1"/>
      <c r="CN6923" s="1"/>
      <c r="CO6923" s="1"/>
    </row>
    <row r="6924" spans="1:93" ht="30" customHeight="1" x14ac:dyDescent="0.2">
      <c r="A6924" s="1">
        <v>6918</v>
      </c>
      <c r="B6924" s="1" t="s">
        <v>2980</v>
      </c>
      <c r="C6924" s="1" t="s">
        <v>2981</v>
      </c>
      <c r="D6924" s="28" t="s">
        <v>2982</v>
      </c>
      <c r="E6924" s="28" t="s">
        <v>2494</v>
      </c>
      <c r="F6924" s="1" t="s">
        <v>74</v>
      </c>
      <c r="G6924" s="1">
        <v>8</v>
      </c>
      <c r="H6924" s="1" t="s">
        <v>4209</v>
      </c>
      <c r="I6924" s="1" t="s">
        <v>114</v>
      </c>
      <c r="J6924" s="76">
        <v>287</v>
      </c>
      <c r="K6924" s="76">
        <v>2430201</v>
      </c>
      <c r="L6924" s="29">
        <v>46166</v>
      </c>
      <c r="M6924" s="29" t="s">
        <v>4163</v>
      </c>
      <c r="N6924" s="1" t="s">
        <v>478</v>
      </c>
      <c r="O6924" s="28" t="s">
        <v>1495</v>
      </c>
      <c r="P6924" s="1" t="s">
        <v>322</v>
      </c>
      <c r="Q6924" s="76">
        <v>8</v>
      </c>
      <c r="R6924" s="1"/>
      <c r="S6924" s="76"/>
      <c r="T6924" s="1" t="s">
        <v>115</v>
      </c>
      <c r="U6924" s="1"/>
      <c r="V6924" s="1"/>
      <c r="AC6924" s="93">
        <v>26.5</v>
      </c>
      <c r="AD6924" s="69">
        <v>255</v>
      </c>
      <c r="AE6924" s="33"/>
      <c r="AF6924" s="33"/>
      <c r="AG6924" s="33"/>
      <c r="AX6924" s="37">
        <f t="shared" si="326"/>
        <v>46173</v>
      </c>
      <c r="AY6924" s="1"/>
      <c r="AZ6924" s="1"/>
      <c r="BA6924" s="31"/>
      <c r="BB6924" s="31"/>
      <c r="BC6924" s="1"/>
      <c r="BD6924" s="1"/>
      <c r="BE6924" s="1"/>
      <c r="BF6924" s="1"/>
      <c r="BG6924" s="1"/>
      <c r="BT6924" s="37">
        <f t="shared" si="327"/>
        <v>46194</v>
      </c>
      <c r="BU6924" s="31"/>
      <c r="BW6924" s="33"/>
      <c r="BX6924" s="1"/>
      <c r="BY6924" s="1"/>
      <c r="BZ6924" s="1"/>
      <c r="CA6924" s="1"/>
      <c r="CB6924" s="1"/>
      <c r="CC6924" s="1"/>
      <c r="CE6924" s="1"/>
      <c r="CF6924" s="1"/>
      <c r="CG6924" s="1"/>
      <c r="CH6924" s="1"/>
      <c r="CI6924" s="1"/>
      <c r="CJ6924" s="1"/>
      <c r="CK6924" s="1"/>
      <c r="CL6924" s="1"/>
      <c r="CM6924" s="1"/>
      <c r="CN6924" s="1"/>
      <c r="CO6924" s="1"/>
    </row>
    <row r="6925" spans="1:93" ht="30" customHeight="1" x14ac:dyDescent="0.2">
      <c r="A6925" s="1">
        <v>6919</v>
      </c>
      <c r="B6925" s="1" t="s">
        <v>2980</v>
      </c>
      <c r="C6925" s="1" t="s">
        <v>2981</v>
      </c>
      <c r="D6925" s="28" t="s">
        <v>2982</v>
      </c>
      <c r="E6925" s="28" t="s">
        <v>2494</v>
      </c>
      <c r="F6925" s="1" t="s">
        <v>74</v>
      </c>
      <c r="G6925" s="1">
        <v>8</v>
      </c>
      <c r="H6925" s="1" t="s">
        <v>4209</v>
      </c>
      <c r="I6925" s="1" t="s">
        <v>114</v>
      </c>
      <c r="J6925" s="76">
        <v>302</v>
      </c>
      <c r="K6925" s="76">
        <v>2430202</v>
      </c>
      <c r="L6925" s="29">
        <v>46166</v>
      </c>
      <c r="M6925" s="29" t="s">
        <v>4163</v>
      </c>
      <c r="N6925" s="1" t="s">
        <v>478</v>
      </c>
      <c r="O6925" s="28" t="s">
        <v>1495</v>
      </c>
      <c r="P6925" s="1" t="s">
        <v>322</v>
      </c>
      <c r="Q6925" s="76">
        <v>8</v>
      </c>
      <c r="R6925" s="1"/>
      <c r="S6925" s="76"/>
      <c r="T6925" s="1" t="s">
        <v>115</v>
      </c>
      <c r="U6925" s="1"/>
      <c r="V6925" s="1"/>
      <c r="AC6925" s="93">
        <v>27.5</v>
      </c>
      <c r="AD6925" s="69">
        <v>260</v>
      </c>
      <c r="AE6925" s="33"/>
      <c r="AF6925" s="33"/>
      <c r="AG6925" s="33"/>
      <c r="AX6925" s="37">
        <f t="shared" si="326"/>
        <v>46173</v>
      </c>
      <c r="AY6925" s="1"/>
      <c r="AZ6925" s="1"/>
      <c r="BA6925" s="31"/>
      <c r="BB6925" s="31"/>
      <c r="BC6925" s="1"/>
      <c r="BD6925" s="1"/>
      <c r="BE6925" s="1"/>
      <c r="BF6925" s="1"/>
      <c r="BG6925" s="1"/>
      <c r="BT6925" s="37">
        <f t="shared" si="327"/>
        <v>46194</v>
      </c>
      <c r="BU6925" s="31"/>
      <c r="BW6925" s="33"/>
      <c r="BX6925" s="1"/>
      <c r="BY6925" s="1"/>
      <c r="BZ6925" s="1"/>
      <c r="CA6925" s="1"/>
      <c r="CB6925" s="1"/>
      <c r="CC6925" s="1"/>
      <c r="CE6925" s="1"/>
      <c r="CF6925" s="1"/>
      <c r="CG6925" s="1"/>
      <c r="CH6925" s="1"/>
      <c r="CI6925" s="1"/>
      <c r="CJ6925" s="1"/>
      <c r="CK6925" s="1"/>
      <c r="CL6925" s="1"/>
      <c r="CM6925" s="1"/>
      <c r="CN6925" s="1"/>
      <c r="CO6925" s="1"/>
    </row>
    <row r="6926" spans="1:93" ht="30" customHeight="1" x14ac:dyDescent="0.2">
      <c r="A6926" s="1">
        <v>6920</v>
      </c>
      <c r="B6926" s="1" t="s">
        <v>2980</v>
      </c>
      <c r="C6926" s="1" t="s">
        <v>2981</v>
      </c>
      <c r="D6926" s="28" t="s">
        <v>2982</v>
      </c>
      <c r="E6926" s="28" t="s">
        <v>2494</v>
      </c>
      <c r="F6926" s="1" t="s">
        <v>74</v>
      </c>
      <c r="G6926" s="1">
        <v>8</v>
      </c>
      <c r="H6926" s="1" t="s">
        <v>4209</v>
      </c>
      <c r="I6926" s="1" t="s">
        <v>114</v>
      </c>
      <c r="J6926" s="76">
        <v>553</v>
      </c>
      <c r="K6926" s="76">
        <v>2421695</v>
      </c>
      <c r="L6926" s="29">
        <v>46166</v>
      </c>
      <c r="M6926" s="29" t="s">
        <v>4163</v>
      </c>
      <c r="N6926" s="1" t="s">
        <v>478</v>
      </c>
      <c r="O6926" s="28" t="s">
        <v>1495</v>
      </c>
      <c r="P6926" s="1" t="s">
        <v>322</v>
      </c>
      <c r="Q6926" s="76">
        <v>12</v>
      </c>
      <c r="R6926" s="1"/>
      <c r="S6926" s="76">
        <v>6</v>
      </c>
      <c r="T6926" s="1" t="s">
        <v>115</v>
      </c>
      <c r="U6926" s="1"/>
      <c r="V6926" s="1"/>
      <c r="AC6926" s="93">
        <v>27</v>
      </c>
      <c r="AD6926" s="69">
        <v>180</v>
      </c>
      <c r="AE6926" s="33"/>
      <c r="AF6926" s="33"/>
      <c r="AG6926" s="33"/>
      <c r="AX6926" s="37">
        <f t="shared" si="326"/>
        <v>46173</v>
      </c>
      <c r="AY6926" s="1"/>
      <c r="AZ6926" s="1"/>
      <c r="BA6926" s="31"/>
      <c r="BB6926" s="31"/>
      <c r="BC6926" s="1"/>
      <c r="BD6926" s="1"/>
      <c r="BE6926" s="1"/>
      <c r="BF6926" s="1"/>
      <c r="BG6926" s="1"/>
      <c r="BT6926" s="37">
        <f t="shared" si="327"/>
        <v>46194</v>
      </c>
      <c r="BU6926" s="31"/>
      <c r="BW6926" s="33"/>
      <c r="BX6926" s="1"/>
      <c r="BY6926" s="1"/>
      <c r="BZ6926" s="1"/>
      <c r="CA6926" s="1"/>
      <c r="CB6926" s="1"/>
      <c r="CC6926" s="1"/>
      <c r="CE6926" s="1"/>
      <c r="CF6926" s="1"/>
      <c r="CG6926" s="1"/>
      <c r="CH6926" s="1"/>
      <c r="CI6926" s="1"/>
      <c r="CJ6926" s="1"/>
      <c r="CK6926" s="1"/>
      <c r="CL6926" s="1"/>
      <c r="CM6926" s="1"/>
      <c r="CN6926" s="1"/>
      <c r="CO6926" s="1"/>
    </row>
    <row r="6927" spans="1:93" ht="30" customHeight="1" x14ac:dyDescent="0.2">
      <c r="A6927" s="1">
        <v>6921</v>
      </c>
      <c r="B6927" s="1" t="s">
        <v>2980</v>
      </c>
      <c r="C6927" s="1" t="s">
        <v>2981</v>
      </c>
      <c r="D6927" s="28" t="s">
        <v>2982</v>
      </c>
      <c r="E6927" s="28" t="s">
        <v>2494</v>
      </c>
      <c r="F6927" s="1" t="s">
        <v>74</v>
      </c>
      <c r="G6927" s="1">
        <v>8</v>
      </c>
      <c r="H6927" s="1" t="s">
        <v>4209</v>
      </c>
      <c r="I6927" s="1" t="s">
        <v>114</v>
      </c>
      <c r="J6927" s="76">
        <v>274</v>
      </c>
      <c r="K6927" s="76">
        <v>2421698</v>
      </c>
      <c r="L6927" s="29">
        <v>46166</v>
      </c>
      <c r="M6927" s="29" t="s">
        <v>4163</v>
      </c>
      <c r="N6927" s="1" t="s">
        <v>478</v>
      </c>
      <c r="O6927" s="28" t="s">
        <v>1495</v>
      </c>
      <c r="P6927" s="1" t="s">
        <v>322</v>
      </c>
      <c r="Q6927" s="76">
        <v>7</v>
      </c>
      <c r="R6927" s="1"/>
      <c r="S6927" s="76"/>
      <c r="T6927" s="1" t="s">
        <v>115</v>
      </c>
      <c r="U6927" s="1"/>
      <c r="V6927" s="1"/>
      <c r="AC6927" s="93">
        <v>26</v>
      </c>
      <c r="AD6927" s="69">
        <v>230</v>
      </c>
      <c r="AE6927" s="33"/>
      <c r="AF6927" s="33"/>
      <c r="AG6927" s="33"/>
      <c r="AX6927" s="37">
        <f t="shared" si="326"/>
        <v>46173</v>
      </c>
      <c r="AY6927" s="1"/>
      <c r="AZ6927" s="1"/>
      <c r="BA6927" s="31"/>
      <c r="BB6927" s="31"/>
      <c r="BC6927" s="1"/>
      <c r="BD6927" s="1"/>
      <c r="BE6927" s="1"/>
      <c r="BF6927" s="1"/>
      <c r="BG6927" s="1"/>
      <c r="BT6927" s="37">
        <f t="shared" si="327"/>
        <v>46194</v>
      </c>
      <c r="BU6927" s="31"/>
      <c r="BW6927" s="33"/>
      <c r="BX6927" s="1"/>
      <c r="BY6927" s="1"/>
      <c r="BZ6927" s="1"/>
      <c r="CA6927" s="1"/>
      <c r="CB6927" s="1"/>
      <c r="CC6927" s="1"/>
      <c r="CE6927" s="1"/>
      <c r="CF6927" s="1"/>
      <c r="CG6927" s="1"/>
      <c r="CH6927" s="1"/>
      <c r="CI6927" s="1"/>
      <c r="CJ6927" s="1"/>
      <c r="CK6927" s="1"/>
      <c r="CL6927" s="1"/>
      <c r="CM6927" s="1"/>
      <c r="CN6927" s="1"/>
      <c r="CO6927" s="1"/>
    </row>
    <row r="6928" spans="1:93" ht="30" customHeight="1" x14ac:dyDescent="0.2">
      <c r="A6928" s="1">
        <v>6922</v>
      </c>
      <c r="B6928" s="1" t="s">
        <v>2980</v>
      </c>
      <c r="C6928" s="1" t="s">
        <v>2981</v>
      </c>
      <c r="D6928" s="28" t="s">
        <v>2982</v>
      </c>
      <c r="E6928" s="28" t="s">
        <v>2494</v>
      </c>
      <c r="F6928" s="1" t="s">
        <v>74</v>
      </c>
      <c r="G6928" s="1">
        <v>8</v>
      </c>
      <c r="H6928" s="1" t="s">
        <v>4209</v>
      </c>
      <c r="I6928" s="1" t="s">
        <v>114</v>
      </c>
      <c r="J6928" s="76">
        <v>557</v>
      </c>
      <c r="K6928" s="76">
        <v>2421701</v>
      </c>
      <c r="L6928" s="29">
        <v>46166</v>
      </c>
      <c r="M6928" s="29" t="s">
        <v>4163</v>
      </c>
      <c r="N6928" s="1" t="s">
        <v>478</v>
      </c>
      <c r="O6928" s="28" t="s">
        <v>1495</v>
      </c>
      <c r="P6928" s="1" t="s">
        <v>322</v>
      </c>
      <c r="Q6928" s="76">
        <v>12</v>
      </c>
      <c r="R6928" s="1"/>
      <c r="S6928" s="76"/>
      <c r="T6928" s="1" t="s">
        <v>115</v>
      </c>
      <c r="U6928" s="1"/>
      <c r="V6928" s="1"/>
      <c r="AC6928" s="93">
        <v>27.5</v>
      </c>
      <c r="AD6928" s="69">
        <v>250</v>
      </c>
      <c r="AE6928" s="33"/>
      <c r="AF6928" s="33"/>
      <c r="AG6928" s="33"/>
      <c r="AX6928" s="37">
        <f t="shared" si="326"/>
        <v>46173</v>
      </c>
      <c r="AY6928" s="1"/>
      <c r="AZ6928" s="1"/>
      <c r="BA6928" s="31"/>
      <c r="BB6928" s="31"/>
      <c r="BC6928" s="1"/>
      <c r="BD6928" s="1"/>
      <c r="BE6928" s="1"/>
      <c r="BF6928" s="1"/>
      <c r="BG6928" s="1"/>
      <c r="BT6928" s="37">
        <f t="shared" si="327"/>
        <v>46194</v>
      </c>
      <c r="BU6928" s="31"/>
      <c r="BW6928" s="33"/>
      <c r="BX6928" s="1"/>
      <c r="BY6928" s="1"/>
      <c r="BZ6928" s="1"/>
      <c r="CA6928" s="1"/>
      <c r="CB6928" s="1"/>
      <c r="CC6928" s="1"/>
      <c r="CE6928" s="1"/>
      <c r="CF6928" s="1"/>
      <c r="CG6928" s="1"/>
      <c r="CH6928" s="1"/>
      <c r="CI6928" s="1"/>
      <c r="CJ6928" s="1"/>
      <c r="CK6928" s="1"/>
      <c r="CL6928" s="1"/>
      <c r="CM6928" s="1"/>
      <c r="CN6928" s="1"/>
      <c r="CO6928" s="1"/>
    </row>
    <row r="6929" spans="1:93" ht="30" customHeight="1" x14ac:dyDescent="0.2">
      <c r="A6929" s="1">
        <v>6923</v>
      </c>
      <c r="B6929" s="1" t="s">
        <v>2980</v>
      </c>
      <c r="C6929" s="1" t="s">
        <v>2981</v>
      </c>
      <c r="D6929" s="28" t="s">
        <v>2982</v>
      </c>
      <c r="E6929" s="28" t="s">
        <v>2494</v>
      </c>
      <c r="F6929" s="1" t="s">
        <v>74</v>
      </c>
      <c r="G6929" s="1">
        <v>8</v>
      </c>
      <c r="H6929" s="1" t="s">
        <v>4209</v>
      </c>
      <c r="I6929" s="1" t="s">
        <v>114</v>
      </c>
      <c r="J6929" s="76">
        <v>303</v>
      </c>
      <c r="K6929" s="76">
        <v>2421705</v>
      </c>
      <c r="L6929" s="29">
        <v>46166</v>
      </c>
      <c r="M6929" s="29" t="s">
        <v>4163</v>
      </c>
      <c r="N6929" s="1" t="s">
        <v>478</v>
      </c>
      <c r="O6929" s="28" t="s">
        <v>1495</v>
      </c>
      <c r="P6929" s="1" t="s">
        <v>322</v>
      </c>
      <c r="Q6929" s="76">
        <v>8</v>
      </c>
      <c r="R6929" s="1"/>
      <c r="S6929" s="76"/>
      <c r="T6929" s="1" t="s">
        <v>115</v>
      </c>
      <c r="U6929" s="1"/>
      <c r="V6929" s="1"/>
      <c r="AC6929" s="93">
        <v>28</v>
      </c>
      <c r="AD6929" s="69">
        <v>240</v>
      </c>
      <c r="AE6929" s="33"/>
      <c r="AF6929" s="33"/>
      <c r="AG6929" s="33"/>
      <c r="AX6929" s="37">
        <f t="shared" si="326"/>
        <v>46173</v>
      </c>
      <c r="AY6929" s="1"/>
      <c r="AZ6929" s="1"/>
      <c r="BA6929" s="31"/>
      <c r="BB6929" s="31"/>
      <c r="BC6929" s="1"/>
      <c r="BD6929" s="1"/>
      <c r="BE6929" s="1"/>
      <c r="BF6929" s="1"/>
      <c r="BG6929" s="1"/>
      <c r="BT6929" s="37">
        <f t="shared" si="327"/>
        <v>46194</v>
      </c>
      <c r="BU6929" s="31"/>
      <c r="BW6929" s="33"/>
      <c r="BX6929" s="1"/>
      <c r="BY6929" s="1"/>
      <c r="BZ6929" s="1"/>
      <c r="CA6929" s="1"/>
      <c r="CB6929" s="1"/>
      <c r="CC6929" s="1"/>
      <c r="CE6929" s="1"/>
      <c r="CF6929" s="1"/>
      <c r="CG6929" s="1"/>
      <c r="CH6929" s="1"/>
      <c r="CI6929" s="1"/>
      <c r="CJ6929" s="1"/>
      <c r="CK6929" s="1"/>
      <c r="CL6929" s="1"/>
      <c r="CM6929" s="1"/>
      <c r="CN6929" s="1"/>
      <c r="CO6929" s="1"/>
    </row>
    <row r="6930" spans="1:93" ht="30" customHeight="1" x14ac:dyDescent="0.2">
      <c r="A6930" s="1">
        <v>6924</v>
      </c>
      <c r="B6930" s="94" t="s">
        <v>1491</v>
      </c>
      <c r="C6930" s="1" t="s">
        <v>2983</v>
      </c>
      <c r="D6930" s="28" t="s">
        <v>2984</v>
      </c>
      <c r="E6930" s="28" t="s">
        <v>2564</v>
      </c>
      <c r="F6930" s="1" t="s">
        <v>74</v>
      </c>
      <c r="G6930" s="1">
        <v>2</v>
      </c>
      <c r="H6930" s="1" t="s">
        <v>2565</v>
      </c>
      <c r="I6930" s="1" t="s">
        <v>114</v>
      </c>
      <c r="J6930" s="76">
        <v>433</v>
      </c>
      <c r="K6930" s="76">
        <v>2421694</v>
      </c>
      <c r="L6930" s="29">
        <v>46167</v>
      </c>
      <c r="M6930" s="29" t="s">
        <v>4163</v>
      </c>
      <c r="N6930" s="1" t="s">
        <v>478</v>
      </c>
      <c r="O6930" s="28" t="s">
        <v>1495</v>
      </c>
      <c r="P6930" s="1" t="s">
        <v>323</v>
      </c>
      <c r="Q6930" s="76">
        <v>10</v>
      </c>
      <c r="R6930" s="1"/>
      <c r="S6930" s="76"/>
      <c r="T6930" s="1" t="s">
        <v>115</v>
      </c>
      <c r="U6930" s="1"/>
      <c r="V6930" s="1"/>
      <c r="AC6930" s="93">
        <v>25.5</v>
      </c>
      <c r="AD6930" s="69">
        <v>260</v>
      </c>
      <c r="AE6930" s="33"/>
      <c r="AF6930" s="33"/>
      <c r="AG6930" s="33"/>
      <c r="AX6930" s="37">
        <f t="shared" si="326"/>
        <v>46174</v>
      </c>
      <c r="AY6930" s="1"/>
      <c r="AZ6930" s="1"/>
      <c r="BA6930" s="31"/>
      <c r="BB6930" s="31"/>
      <c r="BC6930" s="1"/>
      <c r="BD6930" s="1"/>
      <c r="BE6930" s="1"/>
      <c r="BF6930" s="1"/>
      <c r="BG6930" s="1"/>
      <c r="BT6930" s="37">
        <f t="shared" si="327"/>
        <v>46195</v>
      </c>
      <c r="BU6930" s="31"/>
      <c r="BW6930" s="33"/>
      <c r="BX6930" s="1"/>
      <c r="BY6930" s="1"/>
      <c r="BZ6930" s="1"/>
      <c r="CA6930" s="1"/>
      <c r="CB6930" s="1"/>
      <c r="CC6930" s="1"/>
      <c r="CE6930" s="1"/>
      <c r="CF6930" s="1"/>
      <c r="CG6930" s="1"/>
      <c r="CH6930" s="1"/>
      <c r="CI6930" s="1"/>
      <c r="CJ6930" s="1"/>
      <c r="CK6930" s="1"/>
      <c r="CL6930" s="1"/>
      <c r="CM6930" s="1"/>
      <c r="CN6930" s="1"/>
      <c r="CO6930" s="1"/>
    </row>
    <row r="6931" spans="1:93" ht="30" customHeight="1" x14ac:dyDescent="0.2">
      <c r="A6931" s="1">
        <v>6925</v>
      </c>
      <c r="B6931" s="94" t="s">
        <v>1491</v>
      </c>
      <c r="C6931" s="1" t="s">
        <v>2983</v>
      </c>
      <c r="D6931" s="28" t="s">
        <v>2984</v>
      </c>
      <c r="E6931" s="28" t="s">
        <v>2564</v>
      </c>
      <c r="F6931" s="1" t="s">
        <v>74</v>
      </c>
      <c r="G6931" s="1">
        <v>2</v>
      </c>
      <c r="H6931" s="1" t="s">
        <v>2565</v>
      </c>
      <c r="I6931" s="1" t="s">
        <v>114</v>
      </c>
      <c r="J6931" s="76">
        <v>403</v>
      </c>
      <c r="K6931" s="76">
        <v>2430194</v>
      </c>
      <c r="L6931" s="29">
        <v>46167</v>
      </c>
      <c r="M6931" s="29" t="s">
        <v>4163</v>
      </c>
      <c r="N6931" s="1" t="s">
        <v>478</v>
      </c>
      <c r="O6931" s="28" t="s">
        <v>1495</v>
      </c>
      <c r="P6931" s="1" t="s">
        <v>323</v>
      </c>
      <c r="Q6931" s="76">
        <v>9</v>
      </c>
      <c r="R6931" s="1"/>
      <c r="S6931" s="76">
        <v>6</v>
      </c>
      <c r="T6931" s="1" t="s">
        <v>115</v>
      </c>
      <c r="U6931" s="1"/>
      <c r="V6931" s="1"/>
      <c r="AC6931" s="93">
        <v>28.5</v>
      </c>
      <c r="AD6931" s="69">
        <v>160</v>
      </c>
      <c r="AE6931" s="33"/>
      <c r="AF6931" s="33"/>
      <c r="AG6931" s="33"/>
      <c r="AX6931" s="37">
        <f t="shared" si="326"/>
        <v>46174</v>
      </c>
      <c r="AY6931" s="1"/>
      <c r="AZ6931" s="1"/>
      <c r="BA6931" s="31"/>
      <c r="BB6931" s="31"/>
      <c r="BC6931" s="1"/>
      <c r="BD6931" s="1"/>
      <c r="BE6931" s="1"/>
      <c r="BF6931" s="1"/>
      <c r="BG6931" s="1"/>
      <c r="BT6931" s="37">
        <f t="shared" si="327"/>
        <v>46195</v>
      </c>
      <c r="BU6931" s="31"/>
      <c r="BW6931" s="33"/>
      <c r="BX6931" s="1"/>
      <c r="BY6931" s="1"/>
      <c r="BZ6931" s="1"/>
      <c r="CA6931" s="1"/>
      <c r="CB6931" s="1"/>
      <c r="CC6931" s="1"/>
      <c r="CE6931" s="1"/>
      <c r="CF6931" s="1"/>
      <c r="CG6931" s="1"/>
      <c r="CH6931" s="1"/>
      <c r="CI6931" s="1"/>
      <c r="CJ6931" s="1"/>
      <c r="CK6931" s="1"/>
      <c r="CL6931" s="1"/>
      <c r="CM6931" s="1"/>
      <c r="CN6931" s="1"/>
      <c r="CO6931" s="1"/>
    </row>
    <row r="6932" spans="1:93" ht="30" customHeight="1" x14ac:dyDescent="0.2">
      <c r="A6932" s="1">
        <v>6926</v>
      </c>
      <c r="B6932" s="94" t="s">
        <v>1491</v>
      </c>
      <c r="C6932" s="1" t="s">
        <v>2943</v>
      </c>
      <c r="D6932" s="28" t="s">
        <v>2985</v>
      </c>
      <c r="E6932" s="28" t="s">
        <v>2354</v>
      </c>
      <c r="F6932" s="1" t="s">
        <v>74</v>
      </c>
      <c r="G6932" s="1">
        <v>5</v>
      </c>
      <c r="H6932" s="1" t="s">
        <v>1059</v>
      </c>
      <c r="I6932" s="1" t="s">
        <v>114</v>
      </c>
      <c r="J6932" s="76">
        <v>554</v>
      </c>
      <c r="K6932" s="76">
        <v>2421700</v>
      </c>
      <c r="L6932" s="29">
        <v>46167</v>
      </c>
      <c r="M6932" s="29" t="s">
        <v>4163</v>
      </c>
      <c r="N6932" s="1" t="s">
        <v>478</v>
      </c>
      <c r="O6932" s="28" t="s">
        <v>1495</v>
      </c>
      <c r="P6932" s="1" t="s">
        <v>323</v>
      </c>
      <c r="Q6932" s="76">
        <v>12</v>
      </c>
      <c r="R6932" s="1"/>
      <c r="S6932" s="76"/>
      <c r="T6932" s="1" t="s">
        <v>115</v>
      </c>
      <c r="U6932" s="1"/>
      <c r="V6932" s="1"/>
      <c r="AC6932" s="93">
        <v>28</v>
      </c>
      <c r="AD6932" s="69">
        <v>230</v>
      </c>
      <c r="AE6932" s="33"/>
      <c r="AF6932" s="33"/>
      <c r="AG6932" s="33"/>
      <c r="AX6932" s="37">
        <f t="shared" si="326"/>
        <v>46174</v>
      </c>
      <c r="AY6932" s="1"/>
      <c r="AZ6932" s="1"/>
      <c r="BA6932" s="31"/>
      <c r="BB6932" s="31"/>
      <c r="BC6932" s="1"/>
      <c r="BD6932" s="1"/>
      <c r="BE6932" s="1"/>
      <c r="BF6932" s="1"/>
      <c r="BG6932" s="1"/>
      <c r="BT6932" s="37">
        <f t="shared" si="327"/>
        <v>46195</v>
      </c>
      <c r="BU6932" s="31"/>
      <c r="BW6932" s="33"/>
      <c r="BX6932" s="1"/>
      <c r="BY6932" s="1"/>
      <c r="BZ6932" s="1"/>
      <c r="CA6932" s="1"/>
      <c r="CB6932" s="1"/>
      <c r="CC6932" s="1"/>
      <c r="CE6932" s="1"/>
      <c r="CF6932" s="1"/>
      <c r="CG6932" s="1"/>
      <c r="CH6932" s="1"/>
      <c r="CI6932" s="1"/>
      <c r="CJ6932" s="1"/>
      <c r="CK6932" s="1"/>
      <c r="CL6932" s="1"/>
      <c r="CM6932" s="1"/>
      <c r="CN6932" s="1"/>
      <c r="CO6932" s="1"/>
    </row>
    <row r="6933" spans="1:93" ht="30" customHeight="1" x14ac:dyDescent="0.2">
      <c r="A6933" s="1">
        <v>6927</v>
      </c>
      <c r="B6933" s="94" t="s">
        <v>1491</v>
      </c>
      <c r="C6933" s="1" t="s">
        <v>2943</v>
      </c>
      <c r="D6933" s="28" t="s">
        <v>2985</v>
      </c>
      <c r="E6933" s="28" t="s">
        <v>2354</v>
      </c>
      <c r="F6933" s="1" t="s">
        <v>74</v>
      </c>
      <c r="G6933" s="1">
        <v>5</v>
      </c>
      <c r="H6933" s="1" t="s">
        <v>1059</v>
      </c>
      <c r="I6933" s="1" t="s">
        <v>114</v>
      </c>
      <c r="J6933" s="76">
        <v>302</v>
      </c>
      <c r="K6933" s="76">
        <v>2421703</v>
      </c>
      <c r="L6933" s="29">
        <v>46167</v>
      </c>
      <c r="M6933" s="29" t="s">
        <v>4163</v>
      </c>
      <c r="N6933" s="1" t="s">
        <v>478</v>
      </c>
      <c r="O6933" s="28" t="s">
        <v>1495</v>
      </c>
      <c r="P6933" s="1" t="s">
        <v>323</v>
      </c>
      <c r="Q6933" s="76">
        <v>8</v>
      </c>
      <c r="R6933" s="1"/>
      <c r="S6933" s="76"/>
      <c r="T6933" s="1" t="s">
        <v>115</v>
      </c>
      <c r="U6933" s="1"/>
      <c r="V6933" s="1"/>
      <c r="AC6933" s="93">
        <v>27.5</v>
      </c>
      <c r="AD6933" s="69">
        <v>255</v>
      </c>
      <c r="AE6933" s="33"/>
      <c r="AF6933" s="33"/>
      <c r="AG6933" s="33"/>
      <c r="AX6933" s="37">
        <f t="shared" si="326"/>
        <v>46174</v>
      </c>
      <c r="AY6933" s="1"/>
      <c r="AZ6933" s="1"/>
      <c r="BA6933" s="31"/>
      <c r="BB6933" s="31"/>
      <c r="BC6933" s="1"/>
      <c r="BD6933" s="1"/>
      <c r="BE6933" s="1"/>
      <c r="BF6933" s="1"/>
      <c r="BG6933" s="1"/>
      <c r="BT6933" s="37">
        <f t="shared" si="327"/>
        <v>46195</v>
      </c>
      <c r="BU6933" s="31"/>
      <c r="BW6933" s="33"/>
      <c r="BX6933" s="1"/>
      <c r="BY6933" s="1"/>
      <c r="BZ6933" s="1"/>
      <c r="CA6933" s="1"/>
      <c r="CB6933" s="1"/>
      <c r="CC6933" s="1"/>
      <c r="CE6933" s="1"/>
      <c r="CF6933" s="1"/>
      <c r="CG6933" s="1"/>
      <c r="CH6933" s="1"/>
      <c r="CI6933" s="1"/>
      <c r="CJ6933" s="1"/>
      <c r="CK6933" s="1"/>
      <c r="CL6933" s="1"/>
      <c r="CM6933" s="1"/>
      <c r="CN6933" s="1"/>
      <c r="CO6933" s="1"/>
    </row>
    <row r="6934" spans="1:93" ht="30" customHeight="1" x14ac:dyDescent="0.2">
      <c r="A6934" s="1">
        <v>6928</v>
      </c>
      <c r="B6934" s="94" t="s">
        <v>1491</v>
      </c>
      <c r="C6934" s="1" t="s">
        <v>2943</v>
      </c>
      <c r="D6934" s="28" t="s">
        <v>2985</v>
      </c>
      <c r="E6934" s="28" t="s">
        <v>2354</v>
      </c>
      <c r="F6934" s="1" t="s">
        <v>74</v>
      </c>
      <c r="G6934" s="1">
        <v>5</v>
      </c>
      <c r="H6934" s="1" t="s">
        <v>1059</v>
      </c>
      <c r="I6934" s="1" t="s">
        <v>114</v>
      </c>
      <c r="J6934" s="76">
        <v>403</v>
      </c>
      <c r="K6934" s="76">
        <v>2430213</v>
      </c>
      <c r="L6934" s="29">
        <v>46167</v>
      </c>
      <c r="M6934" s="29" t="s">
        <v>4163</v>
      </c>
      <c r="N6934" s="1" t="s">
        <v>478</v>
      </c>
      <c r="O6934" s="28" t="s">
        <v>1495</v>
      </c>
      <c r="P6934" s="1" t="s">
        <v>323</v>
      </c>
      <c r="Q6934" s="76">
        <v>9</v>
      </c>
      <c r="R6934" s="1"/>
      <c r="S6934" s="76"/>
      <c r="T6934" s="1" t="s">
        <v>115</v>
      </c>
      <c r="U6934" s="1"/>
      <c r="V6934" s="1"/>
      <c r="AC6934" s="93">
        <v>27</v>
      </c>
      <c r="AD6934" s="69">
        <v>260</v>
      </c>
      <c r="AE6934" s="33"/>
      <c r="AF6934" s="33"/>
      <c r="AG6934" s="33"/>
      <c r="AX6934" s="37">
        <f t="shared" si="326"/>
        <v>46174</v>
      </c>
      <c r="AY6934" s="1"/>
      <c r="AZ6934" s="1"/>
      <c r="BA6934" s="31"/>
      <c r="BB6934" s="31"/>
      <c r="BC6934" s="1"/>
      <c r="BD6934" s="1"/>
      <c r="BE6934" s="1"/>
      <c r="BF6934" s="1"/>
      <c r="BG6934" s="1"/>
      <c r="BT6934" s="37">
        <f t="shared" si="327"/>
        <v>46195</v>
      </c>
      <c r="BU6934" s="31"/>
      <c r="BW6934" s="33"/>
      <c r="BX6934" s="1"/>
      <c r="BY6934" s="1"/>
      <c r="BZ6934" s="1"/>
      <c r="CA6934" s="1"/>
      <c r="CB6934" s="1"/>
      <c r="CC6934" s="1"/>
      <c r="CE6934" s="1"/>
      <c r="CF6934" s="1"/>
      <c r="CG6934" s="1"/>
      <c r="CH6934" s="1"/>
      <c r="CI6934" s="1"/>
      <c r="CJ6934" s="1"/>
      <c r="CK6934" s="1"/>
      <c r="CL6934" s="1"/>
      <c r="CM6934" s="1"/>
      <c r="CN6934" s="1"/>
      <c r="CO6934" s="1"/>
    </row>
    <row r="6935" spans="1:93" ht="30" customHeight="1" x14ac:dyDescent="0.2">
      <c r="A6935" s="1">
        <v>6929</v>
      </c>
      <c r="B6935" s="94" t="s">
        <v>1491</v>
      </c>
      <c r="C6935" s="1" t="s">
        <v>2943</v>
      </c>
      <c r="D6935" s="28" t="s">
        <v>2985</v>
      </c>
      <c r="E6935" s="28" t="s">
        <v>2354</v>
      </c>
      <c r="F6935" s="1" t="s">
        <v>74</v>
      </c>
      <c r="G6935" s="1">
        <v>5</v>
      </c>
      <c r="H6935" s="1" t="s">
        <v>1059</v>
      </c>
      <c r="I6935" s="1" t="s">
        <v>114</v>
      </c>
      <c r="J6935" s="76">
        <v>558</v>
      </c>
      <c r="K6935" s="76">
        <v>2421708</v>
      </c>
      <c r="L6935" s="29">
        <v>46167</v>
      </c>
      <c r="M6935" s="29" t="s">
        <v>4163</v>
      </c>
      <c r="N6935" s="1" t="s">
        <v>478</v>
      </c>
      <c r="O6935" s="28" t="s">
        <v>1495</v>
      </c>
      <c r="P6935" s="1" t="s">
        <v>323</v>
      </c>
      <c r="Q6935" s="76">
        <v>12</v>
      </c>
      <c r="R6935" s="1"/>
      <c r="S6935" s="76"/>
      <c r="T6935" s="1" t="s">
        <v>115</v>
      </c>
      <c r="U6935" s="1"/>
      <c r="V6935" s="1"/>
      <c r="AC6935" s="93">
        <v>26.5</v>
      </c>
      <c r="AD6935" s="69">
        <v>250</v>
      </c>
      <c r="AE6935" s="33"/>
      <c r="AF6935" s="33"/>
      <c r="AG6935" s="33"/>
      <c r="AX6935" s="37">
        <f t="shared" si="326"/>
        <v>46174</v>
      </c>
      <c r="AY6935" s="1"/>
      <c r="AZ6935" s="1"/>
      <c r="BA6935" s="31"/>
      <c r="BB6935" s="31"/>
      <c r="BC6935" s="1"/>
      <c r="BD6935" s="1"/>
      <c r="BE6935" s="1"/>
      <c r="BF6935" s="1"/>
      <c r="BG6935" s="1"/>
      <c r="BT6935" s="37">
        <f t="shared" si="327"/>
        <v>46195</v>
      </c>
      <c r="BU6935" s="31"/>
      <c r="BW6935" s="33"/>
      <c r="BX6935" s="1"/>
      <c r="BY6935" s="1"/>
      <c r="BZ6935" s="1"/>
      <c r="CA6935" s="1"/>
      <c r="CB6935" s="1"/>
      <c r="CC6935" s="1"/>
      <c r="CE6935" s="1"/>
      <c r="CF6935" s="1"/>
      <c r="CG6935" s="1"/>
      <c r="CH6935" s="1"/>
      <c r="CI6935" s="1"/>
      <c r="CJ6935" s="1"/>
      <c r="CK6935" s="1"/>
      <c r="CL6935" s="1"/>
      <c r="CM6935" s="1"/>
      <c r="CN6935" s="1"/>
      <c r="CO6935" s="1"/>
    </row>
    <row r="6936" spans="1:93" ht="30" customHeight="1" x14ac:dyDescent="0.2">
      <c r="A6936" s="1">
        <v>6930</v>
      </c>
      <c r="B6936" s="94" t="s">
        <v>1491</v>
      </c>
      <c r="C6936" s="1" t="s">
        <v>2943</v>
      </c>
      <c r="D6936" s="28" t="s">
        <v>2985</v>
      </c>
      <c r="E6936" s="28" t="s">
        <v>2354</v>
      </c>
      <c r="F6936" s="1" t="s">
        <v>74</v>
      </c>
      <c r="G6936" s="1">
        <v>5</v>
      </c>
      <c r="H6936" s="1" t="s">
        <v>1059</v>
      </c>
      <c r="I6936" s="1" t="s">
        <v>114</v>
      </c>
      <c r="J6936" s="76">
        <v>553</v>
      </c>
      <c r="K6936" s="76">
        <v>2421709</v>
      </c>
      <c r="L6936" s="29">
        <v>46167</v>
      </c>
      <c r="M6936" s="29" t="s">
        <v>4163</v>
      </c>
      <c r="N6936" s="1" t="s">
        <v>478</v>
      </c>
      <c r="O6936" s="28" t="s">
        <v>1495</v>
      </c>
      <c r="P6936" s="1" t="s">
        <v>323</v>
      </c>
      <c r="Q6936" s="76">
        <v>12</v>
      </c>
      <c r="R6936" s="1"/>
      <c r="S6936" s="76"/>
      <c r="T6936" s="1" t="s">
        <v>115</v>
      </c>
      <c r="U6936" s="1"/>
      <c r="V6936" s="1"/>
      <c r="AC6936" s="93">
        <v>28</v>
      </c>
      <c r="AD6936" s="69">
        <v>250</v>
      </c>
      <c r="AE6936" s="33"/>
      <c r="AF6936" s="33"/>
      <c r="AG6936" s="33"/>
      <c r="AX6936" s="37">
        <f t="shared" si="326"/>
        <v>46174</v>
      </c>
      <c r="AY6936" s="1"/>
      <c r="AZ6936" s="1"/>
      <c r="BA6936" s="31"/>
      <c r="BB6936" s="31"/>
      <c r="BC6936" s="1"/>
      <c r="BD6936" s="1"/>
      <c r="BE6936" s="1"/>
      <c r="BF6936" s="1"/>
      <c r="BG6936" s="1"/>
      <c r="BT6936" s="37">
        <f t="shared" si="327"/>
        <v>46195</v>
      </c>
      <c r="BU6936" s="31"/>
      <c r="BW6936" s="33"/>
      <c r="BX6936" s="1"/>
      <c r="BY6936" s="1"/>
      <c r="BZ6936" s="1"/>
      <c r="CA6936" s="1"/>
      <c r="CB6936" s="1"/>
      <c r="CC6936" s="1"/>
      <c r="CE6936" s="1"/>
      <c r="CF6936" s="1"/>
      <c r="CG6936" s="1"/>
      <c r="CH6936" s="1"/>
      <c r="CI6936" s="1"/>
      <c r="CJ6936" s="1"/>
      <c r="CK6936" s="1"/>
      <c r="CL6936" s="1"/>
      <c r="CM6936" s="1"/>
      <c r="CN6936" s="1"/>
      <c r="CO6936" s="1"/>
    </row>
    <row r="6937" spans="1:93" ht="30" customHeight="1" x14ac:dyDescent="0.2">
      <c r="A6937" s="1">
        <v>6931</v>
      </c>
      <c r="B6937" s="94" t="s">
        <v>1491</v>
      </c>
      <c r="C6937" s="1" t="s">
        <v>2943</v>
      </c>
      <c r="D6937" s="28" t="s">
        <v>2985</v>
      </c>
      <c r="E6937" s="28" t="s">
        <v>2354</v>
      </c>
      <c r="F6937" s="1" t="s">
        <v>74</v>
      </c>
      <c r="G6937" s="1">
        <v>5</v>
      </c>
      <c r="H6937" s="1" t="s">
        <v>1059</v>
      </c>
      <c r="I6937" s="1" t="s">
        <v>114</v>
      </c>
      <c r="J6937" s="76">
        <v>557</v>
      </c>
      <c r="K6937" s="76">
        <v>2430221</v>
      </c>
      <c r="L6937" s="29">
        <v>46167</v>
      </c>
      <c r="M6937" s="29" t="s">
        <v>4163</v>
      </c>
      <c r="N6937" s="1" t="s">
        <v>478</v>
      </c>
      <c r="O6937" s="28" t="s">
        <v>1495</v>
      </c>
      <c r="P6937" s="1" t="s">
        <v>323</v>
      </c>
      <c r="Q6937" s="76">
        <v>12</v>
      </c>
      <c r="R6937" s="1"/>
      <c r="S6937" s="76"/>
      <c r="T6937" s="1" t="s">
        <v>115</v>
      </c>
      <c r="U6937" s="1"/>
      <c r="V6937" s="1"/>
      <c r="AC6937" s="93">
        <v>26</v>
      </c>
      <c r="AD6937" s="69">
        <v>240</v>
      </c>
      <c r="AE6937" s="33"/>
      <c r="AF6937" s="33"/>
      <c r="AG6937" s="33"/>
      <c r="AX6937" s="37">
        <f t="shared" si="326"/>
        <v>46174</v>
      </c>
      <c r="AY6937" s="1"/>
      <c r="AZ6937" s="1"/>
      <c r="BA6937" s="31"/>
      <c r="BB6937" s="31"/>
      <c r="BC6937" s="1"/>
      <c r="BD6937" s="1"/>
      <c r="BE6937" s="1"/>
      <c r="BF6937" s="1"/>
      <c r="BG6937" s="1"/>
      <c r="BT6937" s="37">
        <f t="shared" si="327"/>
        <v>46195</v>
      </c>
      <c r="BU6937" s="31"/>
      <c r="BW6937" s="33"/>
      <c r="BX6937" s="1"/>
      <c r="BY6937" s="1"/>
      <c r="BZ6937" s="1"/>
      <c r="CA6937" s="1"/>
      <c r="CB6937" s="1"/>
      <c r="CC6937" s="1"/>
      <c r="CE6937" s="1"/>
      <c r="CF6937" s="1"/>
      <c r="CG6937" s="1"/>
      <c r="CH6937" s="1"/>
      <c r="CI6937" s="1"/>
      <c r="CJ6937" s="1"/>
      <c r="CK6937" s="1"/>
      <c r="CL6937" s="1"/>
      <c r="CM6937" s="1"/>
      <c r="CN6937" s="1"/>
      <c r="CO6937" s="1"/>
    </row>
    <row r="6938" spans="1:93" ht="30" customHeight="1" x14ac:dyDescent="0.2">
      <c r="A6938" s="1">
        <v>6932</v>
      </c>
      <c r="B6938" s="94" t="s">
        <v>1491</v>
      </c>
      <c r="C6938" s="1" t="s">
        <v>2986</v>
      </c>
      <c r="D6938" s="28" t="s">
        <v>2987</v>
      </c>
      <c r="E6938" s="28" t="s">
        <v>2988</v>
      </c>
      <c r="F6938" s="1" t="s">
        <v>74</v>
      </c>
      <c r="G6938" s="1">
        <v>4</v>
      </c>
      <c r="H6938" s="1" t="s">
        <v>4209</v>
      </c>
      <c r="I6938" s="1" t="s">
        <v>114</v>
      </c>
      <c r="J6938" s="76">
        <v>407</v>
      </c>
      <c r="K6938" s="76">
        <v>2430203</v>
      </c>
      <c r="L6938" s="29">
        <v>46167</v>
      </c>
      <c r="M6938" s="29" t="s">
        <v>4163</v>
      </c>
      <c r="N6938" s="1" t="s">
        <v>478</v>
      </c>
      <c r="O6938" s="28" t="s">
        <v>1495</v>
      </c>
      <c r="P6938" s="1" t="s">
        <v>323</v>
      </c>
      <c r="Q6938" s="76">
        <v>10</v>
      </c>
      <c r="R6938" s="1"/>
      <c r="S6938" s="76"/>
      <c r="T6938" s="1" t="s">
        <v>115</v>
      </c>
      <c r="U6938" s="1"/>
      <c r="V6938" s="1"/>
      <c r="AC6938" s="93">
        <v>27.5</v>
      </c>
      <c r="AD6938" s="69">
        <v>240</v>
      </c>
      <c r="AE6938" s="33"/>
      <c r="AF6938" s="33"/>
      <c r="AG6938" s="33"/>
      <c r="AX6938" s="37">
        <f t="shared" si="326"/>
        <v>46174</v>
      </c>
      <c r="AY6938" s="1"/>
      <c r="AZ6938" s="1"/>
      <c r="BA6938" s="31"/>
      <c r="BB6938" s="31"/>
      <c r="BC6938" s="1"/>
      <c r="BD6938" s="1"/>
      <c r="BE6938" s="1"/>
      <c r="BF6938" s="1"/>
      <c r="BG6938" s="1"/>
      <c r="BT6938" s="37">
        <f t="shared" si="327"/>
        <v>46195</v>
      </c>
      <c r="BU6938" s="31"/>
      <c r="BW6938" s="33"/>
      <c r="BX6938" s="1"/>
      <c r="BY6938" s="1"/>
      <c r="BZ6938" s="1"/>
      <c r="CA6938" s="1"/>
      <c r="CB6938" s="1"/>
      <c r="CC6938" s="1"/>
      <c r="CE6938" s="1"/>
      <c r="CF6938" s="1"/>
      <c r="CG6938" s="1"/>
      <c r="CH6938" s="1"/>
      <c r="CI6938" s="1"/>
      <c r="CJ6938" s="1"/>
      <c r="CK6938" s="1"/>
      <c r="CL6938" s="1"/>
      <c r="CM6938" s="1"/>
      <c r="CN6938" s="1"/>
      <c r="CO6938" s="1"/>
    </row>
    <row r="6939" spans="1:93" ht="30" customHeight="1" x14ac:dyDescent="0.2">
      <c r="A6939" s="1">
        <v>6933</v>
      </c>
      <c r="B6939" s="94" t="s">
        <v>1491</v>
      </c>
      <c r="C6939" s="1" t="s">
        <v>2986</v>
      </c>
      <c r="D6939" s="28" t="s">
        <v>2987</v>
      </c>
      <c r="E6939" s="28" t="s">
        <v>2988</v>
      </c>
      <c r="F6939" s="1" t="s">
        <v>74</v>
      </c>
      <c r="G6939" s="1">
        <v>1</v>
      </c>
      <c r="H6939" s="1" t="s">
        <v>341</v>
      </c>
      <c r="I6939" s="1" t="s">
        <v>114</v>
      </c>
      <c r="J6939" s="76">
        <v>433</v>
      </c>
      <c r="K6939" s="76">
        <v>2430212</v>
      </c>
      <c r="L6939" s="29">
        <v>46167</v>
      </c>
      <c r="M6939" s="29" t="s">
        <v>4163</v>
      </c>
      <c r="N6939" s="1" t="s">
        <v>478</v>
      </c>
      <c r="O6939" s="28" t="s">
        <v>1495</v>
      </c>
      <c r="P6939" s="1" t="s">
        <v>323</v>
      </c>
      <c r="Q6939" s="76">
        <v>10</v>
      </c>
      <c r="R6939" s="1"/>
      <c r="S6939" s="76"/>
      <c r="T6939" s="1" t="s">
        <v>115</v>
      </c>
      <c r="U6939" s="1"/>
      <c r="V6939" s="1"/>
      <c r="AC6939" s="93">
        <v>26.5</v>
      </c>
      <c r="AD6939" s="69">
        <v>220</v>
      </c>
      <c r="AE6939" s="33"/>
      <c r="AF6939" s="33"/>
      <c r="AG6939" s="33"/>
      <c r="AX6939" s="37">
        <f t="shared" si="326"/>
        <v>46174</v>
      </c>
      <c r="AY6939" s="1"/>
      <c r="AZ6939" s="1"/>
      <c r="BA6939" s="31"/>
      <c r="BB6939" s="31"/>
      <c r="BC6939" s="1"/>
      <c r="BD6939" s="1"/>
      <c r="BE6939" s="1"/>
      <c r="BF6939" s="1"/>
      <c r="BG6939" s="1"/>
      <c r="BT6939" s="37">
        <f t="shared" si="327"/>
        <v>46195</v>
      </c>
      <c r="BU6939" s="31"/>
      <c r="BW6939" s="33"/>
      <c r="BX6939" s="1"/>
      <c r="BY6939" s="1"/>
      <c r="BZ6939" s="1"/>
      <c r="CA6939" s="1"/>
      <c r="CB6939" s="1"/>
      <c r="CC6939" s="1"/>
      <c r="CE6939" s="1"/>
      <c r="CF6939" s="1"/>
      <c r="CG6939" s="1"/>
      <c r="CH6939" s="1"/>
      <c r="CI6939" s="1"/>
      <c r="CJ6939" s="1"/>
      <c r="CK6939" s="1"/>
      <c r="CL6939" s="1"/>
      <c r="CM6939" s="1"/>
      <c r="CN6939" s="1"/>
      <c r="CO6939" s="1"/>
    </row>
    <row r="6940" spans="1:93" ht="30" customHeight="1" x14ac:dyDescent="0.2">
      <c r="A6940" s="1">
        <v>6934</v>
      </c>
      <c r="B6940" s="1" t="s">
        <v>2917</v>
      </c>
      <c r="C6940" s="1" t="s">
        <v>2918</v>
      </c>
      <c r="D6940" s="28" t="s">
        <v>2989</v>
      </c>
      <c r="E6940" s="28" t="s">
        <v>2706</v>
      </c>
      <c r="F6940" s="1" t="s">
        <v>74</v>
      </c>
      <c r="G6940" s="1">
        <v>8</v>
      </c>
      <c r="H6940" s="1" t="s">
        <v>1059</v>
      </c>
      <c r="I6940" s="1" t="s">
        <v>114</v>
      </c>
      <c r="J6940" s="76">
        <v>433</v>
      </c>
      <c r="K6940" s="76">
        <v>2430256</v>
      </c>
      <c r="L6940" s="29">
        <v>46167</v>
      </c>
      <c r="M6940" s="29" t="s">
        <v>4163</v>
      </c>
      <c r="N6940" s="1" t="s">
        <v>478</v>
      </c>
      <c r="O6940" s="28" t="s">
        <v>1495</v>
      </c>
      <c r="P6940" s="1" t="s">
        <v>323</v>
      </c>
      <c r="Q6940" s="76">
        <v>10</v>
      </c>
      <c r="R6940" s="1"/>
      <c r="S6940" s="76"/>
      <c r="T6940" s="1" t="s">
        <v>115</v>
      </c>
      <c r="U6940" s="1"/>
      <c r="V6940" s="1"/>
      <c r="AC6940" s="93">
        <v>26</v>
      </c>
      <c r="AD6940" s="69">
        <v>235</v>
      </c>
      <c r="AE6940" s="33"/>
      <c r="AF6940" s="33"/>
      <c r="AG6940" s="33"/>
      <c r="AX6940" s="37">
        <f t="shared" si="326"/>
        <v>46174</v>
      </c>
      <c r="AY6940" s="1"/>
      <c r="AZ6940" s="1"/>
      <c r="BA6940" s="31"/>
      <c r="BB6940" s="31"/>
      <c r="BC6940" s="1"/>
      <c r="BD6940" s="1"/>
      <c r="BE6940" s="1"/>
      <c r="BF6940" s="1"/>
      <c r="BG6940" s="1"/>
      <c r="BT6940" s="37">
        <f t="shared" si="327"/>
        <v>46195</v>
      </c>
      <c r="BU6940" s="31"/>
      <c r="BW6940" s="33"/>
      <c r="BX6940" s="1"/>
      <c r="BY6940" s="1"/>
      <c r="BZ6940" s="1"/>
      <c r="CA6940" s="1"/>
      <c r="CB6940" s="1"/>
      <c r="CC6940" s="1"/>
      <c r="CE6940" s="1"/>
      <c r="CF6940" s="1"/>
      <c r="CG6940" s="1"/>
      <c r="CH6940" s="1"/>
      <c r="CI6940" s="1"/>
      <c r="CJ6940" s="1"/>
      <c r="CK6940" s="1"/>
      <c r="CL6940" s="1"/>
      <c r="CM6940" s="1"/>
      <c r="CN6940" s="1"/>
      <c r="CO6940" s="1"/>
    </row>
    <row r="6941" spans="1:93" ht="30" customHeight="1" x14ac:dyDescent="0.2">
      <c r="A6941" s="1">
        <v>6935</v>
      </c>
      <c r="B6941" s="1" t="s">
        <v>2917</v>
      </c>
      <c r="C6941" s="1" t="s">
        <v>2918</v>
      </c>
      <c r="D6941" s="28" t="s">
        <v>2989</v>
      </c>
      <c r="E6941" s="28" t="s">
        <v>2706</v>
      </c>
      <c r="F6941" s="1" t="s">
        <v>74</v>
      </c>
      <c r="G6941" s="1">
        <v>8</v>
      </c>
      <c r="H6941" s="1" t="s">
        <v>1059</v>
      </c>
      <c r="I6941" s="1" t="s">
        <v>114</v>
      </c>
      <c r="J6941" s="76">
        <v>553</v>
      </c>
      <c r="K6941" s="76">
        <v>2430263</v>
      </c>
      <c r="L6941" s="29">
        <v>46167</v>
      </c>
      <c r="M6941" s="29" t="s">
        <v>4163</v>
      </c>
      <c r="N6941" s="1" t="s">
        <v>478</v>
      </c>
      <c r="O6941" s="28" t="s">
        <v>1495</v>
      </c>
      <c r="P6941" s="1" t="s">
        <v>323</v>
      </c>
      <c r="Q6941" s="76">
        <v>12</v>
      </c>
      <c r="R6941" s="1"/>
      <c r="S6941" s="76"/>
      <c r="T6941" s="1" t="s">
        <v>115</v>
      </c>
      <c r="U6941" s="1"/>
      <c r="V6941" s="1"/>
      <c r="AC6941" s="93">
        <v>27</v>
      </c>
      <c r="AD6941" s="69">
        <v>200</v>
      </c>
      <c r="AE6941" s="33"/>
      <c r="AF6941" s="33"/>
      <c r="AG6941" s="33"/>
      <c r="AX6941" s="37">
        <f t="shared" si="326"/>
        <v>46174</v>
      </c>
      <c r="AY6941" s="1"/>
      <c r="AZ6941" s="1"/>
      <c r="BA6941" s="31"/>
      <c r="BB6941" s="31"/>
      <c r="BC6941" s="1"/>
      <c r="BD6941" s="1"/>
      <c r="BE6941" s="1"/>
      <c r="BF6941" s="1"/>
      <c r="BG6941" s="1"/>
      <c r="BT6941" s="37">
        <f t="shared" si="327"/>
        <v>46195</v>
      </c>
      <c r="BU6941" s="31"/>
      <c r="BW6941" s="33"/>
      <c r="BX6941" s="1"/>
      <c r="BY6941" s="1"/>
      <c r="BZ6941" s="1"/>
      <c r="CA6941" s="1"/>
      <c r="CB6941" s="1"/>
      <c r="CC6941" s="1"/>
      <c r="CE6941" s="1"/>
      <c r="CF6941" s="1"/>
      <c r="CG6941" s="1"/>
      <c r="CH6941" s="1"/>
      <c r="CI6941" s="1"/>
      <c r="CJ6941" s="1"/>
      <c r="CK6941" s="1"/>
      <c r="CL6941" s="1"/>
      <c r="CM6941" s="1"/>
      <c r="CN6941" s="1"/>
      <c r="CO6941" s="1"/>
    </row>
    <row r="6942" spans="1:93" ht="30" customHeight="1" x14ac:dyDescent="0.2">
      <c r="A6942" s="1">
        <v>6936</v>
      </c>
      <c r="B6942" s="1" t="s">
        <v>2917</v>
      </c>
      <c r="C6942" s="1" t="s">
        <v>2918</v>
      </c>
      <c r="D6942" s="28" t="s">
        <v>2989</v>
      </c>
      <c r="E6942" s="28" t="s">
        <v>2706</v>
      </c>
      <c r="F6942" s="1" t="s">
        <v>74</v>
      </c>
      <c r="G6942" s="1">
        <v>8</v>
      </c>
      <c r="H6942" s="1" t="s">
        <v>1059</v>
      </c>
      <c r="I6942" s="1" t="s">
        <v>114</v>
      </c>
      <c r="J6942" s="76">
        <v>557</v>
      </c>
      <c r="K6942" s="76">
        <v>2421748</v>
      </c>
      <c r="L6942" s="29">
        <v>46167</v>
      </c>
      <c r="M6942" s="29" t="s">
        <v>4163</v>
      </c>
      <c r="N6942" s="1" t="s">
        <v>478</v>
      </c>
      <c r="O6942" s="28" t="s">
        <v>1495</v>
      </c>
      <c r="P6942" s="1" t="s">
        <v>323</v>
      </c>
      <c r="Q6942" s="76">
        <v>12</v>
      </c>
      <c r="R6942" s="1"/>
      <c r="S6942" s="76"/>
      <c r="T6942" s="1" t="s">
        <v>115</v>
      </c>
      <c r="U6942" s="1"/>
      <c r="V6942" s="1"/>
      <c r="AC6942" s="93">
        <v>26</v>
      </c>
      <c r="AD6942" s="69">
        <v>200</v>
      </c>
      <c r="AE6942" s="33"/>
      <c r="AF6942" s="33"/>
      <c r="AG6942" s="33"/>
      <c r="AX6942" s="37">
        <f t="shared" ref="AX6942:AX7005" si="328">IF(L6942=0, 0,L6942+7)</f>
        <v>46174</v>
      </c>
      <c r="AY6942" s="1"/>
      <c r="AZ6942" s="1"/>
      <c r="BA6942" s="31"/>
      <c r="BB6942" s="31"/>
      <c r="BC6942" s="1"/>
      <c r="BD6942" s="1"/>
      <c r="BE6942" s="1"/>
      <c r="BF6942" s="1"/>
      <c r="BG6942" s="1"/>
      <c r="BT6942" s="37">
        <f t="shared" si="327"/>
        <v>46195</v>
      </c>
      <c r="BU6942" s="31"/>
      <c r="BW6942" s="33"/>
      <c r="BX6942" s="1"/>
      <c r="BY6942" s="1"/>
      <c r="BZ6942" s="1"/>
      <c r="CA6942" s="1"/>
      <c r="CB6942" s="1"/>
      <c r="CC6942" s="1"/>
      <c r="CE6942" s="1"/>
      <c r="CF6942" s="1"/>
      <c r="CG6942" s="1"/>
      <c r="CH6942" s="1"/>
      <c r="CI6942" s="1"/>
      <c r="CJ6942" s="1"/>
      <c r="CK6942" s="1"/>
      <c r="CL6942" s="1"/>
      <c r="CM6942" s="1"/>
      <c r="CN6942" s="1"/>
      <c r="CO6942" s="1"/>
    </row>
    <row r="6943" spans="1:93" ht="30" customHeight="1" x14ac:dyDescent="0.2">
      <c r="A6943" s="1">
        <v>6937</v>
      </c>
      <c r="B6943" s="1" t="s">
        <v>2917</v>
      </c>
      <c r="C6943" s="1" t="s">
        <v>2918</v>
      </c>
      <c r="D6943" s="28" t="s">
        <v>2989</v>
      </c>
      <c r="E6943" s="28" t="s">
        <v>2706</v>
      </c>
      <c r="F6943" s="1" t="s">
        <v>74</v>
      </c>
      <c r="G6943" s="1">
        <v>8</v>
      </c>
      <c r="H6943" s="1" t="s">
        <v>1059</v>
      </c>
      <c r="I6943" s="1" t="s">
        <v>114</v>
      </c>
      <c r="J6943" s="76">
        <v>553</v>
      </c>
      <c r="K6943" s="76">
        <v>2430252</v>
      </c>
      <c r="L6943" s="29">
        <v>46167</v>
      </c>
      <c r="M6943" s="29" t="s">
        <v>4163</v>
      </c>
      <c r="N6943" s="1" t="s">
        <v>478</v>
      </c>
      <c r="O6943" s="28" t="s">
        <v>1495</v>
      </c>
      <c r="P6943" s="1" t="s">
        <v>323</v>
      </c>
      <c r="Q6943" s="76">
        <v>12</v>
      </c>
      <c r="R6943" s="1"/>
      <c r="S6943" s="76">
        <v>6</v>
      </c>
      <c r="T6943" s="1" t="s">
        <v>115</v>
      </c>
      <c r="U6943" s="1"/>
      <c r="V6943" s="1"/>
      <c r="AC6943" s="93">
        <v>26.54</v>
      </c>
      <c r="AD6943" s="69">
        <v>150</v>
      </c>
      <c r="AE6943" s="33"/>
      <c r="AF6943" s="33"/>
      <c r="AG6943" s="33"/>
      <c r="AX6943" s="37">
        <f t="shared" si="328"/>
        <v>46174</v>
      </c>
      <c r="AY6943" s="1"/>
      <c r="AZ6943" s="1"/>
      <c r="BA6943" s="31"/>
      <c r="BB6943" s="31"/>
      <c r="BC6943" s="1"/>
      <c r="BD6943" s="1"/>
      <c r="BE6943" s="1"/>
      <c r="BF6943" s="1"/>
      <c r="BG6943" s="1"/>
      <c r="BT6943" s="37">
        <f t="shared" si="327"/>
        <v>46195</v>
      </c>
      <c r="BU6943" s="31"/>
      <c r="BW6943" s="33"/>
      <c r="BX6943" s="1"/>
      <c r="BY6943" s="1"/>
      <c r="BZ6943" s="1"/>
      <c r="CA6943" s="1"/>
      <c r="CB6943" s="1"/>
      <c r="CC6943" s="1"/>
      <c r="CE6943" s="1"/>
      <c r="CF6943" s="1"/>
      <c r="CG6943" s="1"/>
      <c r="CH6943" s="1"/>
      <c r="CI6943" s="1"/>
      <c r="CJ6943" s="1"/>
      <c r="CK6943" s="1"/>
      <c r="CL6943" s="1"/>
      <c r="CM6943" s="1"/>
      <c r="CN6943" s="1"/>
      <c r="CO6943" s="1"/>
    </row>
    <row r="6944" spans="1:93" ht="30" customHeight="1" x14ac:dyDescent="0.2">
      <c r="A6944" s="1">
        <v>6938</v>
      </c>
      <c r="B6944" s="1" t="s">
        <v>2990</v>
      </c>
      <c r="C6944" s="1" t="s">
        <v>2991</v>
      </c>
      <c r="D6944" s="28" t="s">
        <v>2992</v>
      </c>
      <c r="E6944" s="28" t="s">
        <v>2494</v>
      </c>
      <c r="F6944" s="1" t="s">
        <v>74</v>
      </c>
      <c r="G6944" s="1">
        <v>8</v>
      </c>
      <c r="H6944" s="1" t="s">
        <v>4209</v>
      </c>
      <c r="I6944" s="1" t="s">
        <v>114</v>
      </c>
      <c r="J6944" s="76">
        <v>403</v>
      </c>
      <c r="K6944" s="76">
        <v>2430258</v>
      </c>
      <c r="L6944" s="29">
        <v>46167</v>
      </c>
      <c r="M6944" s="29" t="s">
        <v>4163</v>
      </c>
      <c r="N6944" s="1" t="s">
        <v>478</v>
      </c>
      <c r="O6944" s="28" t="s">
        <v>105</v>
      </c>
      <c r="P6944" s="1" t="s">
        <v>322</v>
      </c>
      <c r="Q6944" s="76">
        <v>9</v>
      </c>
      <c r="R6944" s="1"/>
      <c r="S6944" s="76"/>
      <c r="T6944" s="1" t="s">
        <v>115</v>
      </c>
      <c r="U6944" s="1"/>
      <c r="V6944" s="1"/>
      <c r="AC6944" s="93">
        <v>26</v>
      </c>
      <c r="AD6944" s="69">
        <v>230</v>
      </c>
      <c r="AE6944" s="33"/>
      <c r="AF6944" s="33"/>
      <c r="AG6944" s="33"/>
      <c r="AX6944" s="37">
        <f t="shared" si="328"/>
        <v>46174</v>
      </c>
      <c r="AY6944" s="1"/>
      <c r="AZ6944" s="1"/>
      <c r="BA6944" s="31"/>
      <c r="BB6944" s="31"/>
      <c r="BC6944" s="1"/>
      <c r="BD6944" s="1"/>
      <c r="BE6944" s="1"/>
      <c r="BF6944" s="1"/>
      <c r="BG6944" s="1"/>
      <c r="BT6944" s="37">
        <f t="shared" si="327"/>
        <v>46195</v>
      </c>
      <c r="BU6944" s="31"/>
      <c r="BW6944" s="33"/>
      <c r="BX6944" s="1"/>
      <c r="BY6944" s="1"/>
      <c r="BZ6944" s="1"/>
      <c r="CA6944" s="1"/>
      <c r="CB6944" s="1"/>
      <c r="CC6944" s="1"/>
      <c r="CE6944" s="1"/>
      <c r="CF6944" s="1"/>
      <c r="CG6944" s="1"/>
      <c r="CH6944" s="1"/>
      <c r="CI6944" s="1"/>
      <c r="CJ6944" s="1"/>
      <c r="CK6944" s="1"/>
      <c r="CL6944" s="1"/>
      <c r="CM6944" s="1"/>
      <c r="CN6944" s="1"/>
      <c r="CO6944" s="1"/>
    </row>
    <row r="6945" spans="1:93" ht="30" customHeight="1" x14ac:dyDescent="0.2">
      <c r="A6945" s="1">
        <v>6939</v>
      </c>
      <c r="B6945" s="1" t="s">
        <v>2990</v>
      </c>
      <c r="C6945" s="1" t="s">
        <v>2991</v>
      </c>
      <c r="D6945" s="28" t="s">
        <v>2992</v>
      </c>
      <c r="E6945" s="28" t="s">
        <v>2494</v>
      </c>
      <c r="F6945" s="1" t="s">
        <v>74</v>
      </c>
      <c r="G6945" s="1">
        <v>8</v>
      </c>
      <c r="H6945" s="1" t="s">
        <v>4209</v>
      </c>
      <c r="I6945" s="1" t="s">
        <v>114</v>
      </c>
      <c r="J6945" s="76">
        <v>287</v>
      </c>
      <c r="K6945" s="76">
        <v>2430259</v>
      </c>
      <c r="L6945" s="29">
        <v>46167</v>
      </c>
      <c r="M6945" s="29" t="s">
        <v>4163</v>
      </c>
      <c r="N6945" s="1" t="s">
        <v>478</v>
      </c>
      <c r="O6945" s="28" t="s">
        <v>105</v>
      </c>
      <c r="P6945" s="1" t="s">
        <v>322</v>
      </c>
      <c r="Q6945" s="76">
        <v>8</v>
      </c>
      <c r="R6945" s="1"/>
      <c r="S6945" s="76"/>
      <c r="T6945" s="1" t="s">
        <v>115</v>
      </c>
      <c r="U6945" s="1"/>
      <c r="V6945" s="1"/>
      <c r="AC6945" s="93">
        <v>26.5</v>
      </c>
      <c r="AD6945" s="69">
        <v>240</v>
      </c>
      <c r="AE6945" s="33"/>
      <c r="AF6945" s="33"/>
      <c r="AG6945" s="33"/>
      <c r="AX6945" s="37">
        <f t="shared" si="328"/>
        <v>46174</v>
      </c>
      <c r="AY6945" s="1"/>
      <c r="AZ6945" s="1"/>
      <c r="BA6945" s="31"/>
      <c r="BB6945" s="31"/>
      <c r="BC6945" s="1"/>
      <c r="BD6945" s="1"/>
      <c r="BE6945" s="1"/>
      <c r="BF6945" s="1"/>
      <c r="BG6945" s="1"/>
      <c r="BT6945" s="37">
        <f t="shared" si="327"/>
        <v>46195</v>
      </c>
      <c r="BU6945" s="31"/>
      <c r="BW6945" s="33"/>
      <c r="BX6945" s="1"/>
      <c r="BY6945" s="1"/>
      <c r="BZ6945" s="1"/>
      <c r="CA6945" s="1"/>
      <c r="CB6945" s="1"/>
      <c r="CC6945" s="1"/>
      <c r="CE6945" s="1"/>
      <c r="CF6945" s="1"/>
      <c r="CG6945" s="1"/>
      <c r="CH6945" s="1"/>
      <c r="CI6945" s="1"/>
      <c r="CJ6945" s="1"/>
      <c r="CK6945" s="1"/>
      <c r="CL6945" s="1"/>
      <c r="CM6945" s="1"/>
      <c r="CN6945" s="1"/>
      <c r="CO6945" s="1"/>
    </row>
    <row r="6946" spans="1:93" ht="30" customHeight="1" x14ac:dyDescent="0.2">
      <c r="A6946" s="1">
        <v>6940</v>
      </c>
      <c r="B6946" s="1" t="s">
        <v>2990</v>
      </c>
      <c r="C6946" s="1" t="s">
        <v>2991</v>
      </c>
      <c r="D6946" s="28" t="s">
        <v>2992</v>
      </c>
      <c r="E6946" s="28" t="s">
        <v>2494</v>
      </c>
      <c r="F6946" s="1" t="s">
        <v>74</v>
      </c>
      <c r="G6946" s="1">
        <v>8</v>
      </c>
      <c r="H6946" s="1" t="s">
        <v>4209</v>
      </c>
      <c r="I6946" s="1" t="s">
        <v>114</v>
      </c>
      <c r="J6946" s="76">
        <v>551</v>
      </c>
      <c r="K6946" s="76">
        <v>2430260</v>
      </c>
      <c r="L6946" s="29">
        <v>46167</v>
      </c>
      <c r="M6946" s="29" t="s">
        <v>4163</v>
      </c>
      <c r="N6946" s="1" t="s">
        <v>478</v>
      </c>
      <c r="O6946" s="28" t="s">
        <v>105</v>
      </c>
      <c r="P6946" s="1" t="s">
        <v>322</v>
      </c>
      <c r="Q6946" s="76">
        <v>12</v>
      </c>
      <c r="R6946" s="1"/>
      <c r="S6946" s="76"/>
      <c r="T6946" s="1" t="s">
        <v>115</v>
      </c>
      <c r="U6946" s="1"/>
      <c r="V6946" s="1"/>
      <c r="AC6946" s="93">
        <v>27.5</v>
      </c>
      <c r="AD6946" s="69">
        <v>230</v>
      </c>
      <c r="AE6946" s="33"/>
      <c r="AF6946" s="33"/>
      <c r="AG6946" s="33"/>
      <c r="AX6946" s="37">
        <f t="shared" si="328"/>
        <v>46174</v>
      </c>
      <c r="AY6946" s="1"/>
      <c r="AZ6946" s="1"/>
      <c r="BA6946" s="31"/>
      <c r="BB6946" s="31"/>
      <c r="BC6946" s="1"/>
      <c r="BD6946" s="1"/>
      <c r="BE6946" s="1"/>
      <c r="BF6946" s="1"/>
      <c r="BG6946" s="1"/>
      <c r="BT6946" s="37">
        <f t="shared" si="327"/>
        <v>46195</v>
      </c>
      <c r="BU6946" s="31"/>
      <c r="BW6946" s="33"/>
      <c r="BX6946" s="1"/>
      <c r="BY6946" s="1"/>
      <c r="BZ6946" s="1"/>
      <c r="CA6946" s="1"/>
      <c r="CB6946" s="1"/>
      <c r="CC6946" s="1"/>
      <c r="CE6946" s="1"/>
      <c r="CF6946" s="1"/>
      <c r="CG6946" s="1"/>
      <c r="CH6946" s="1"/>
      <c r="CI6946" s="1"/>
      <c r="CJ6946" s="1"/>
      <c r="CK6946" s="1"/>
      <c r="CL6946" s="1"/>
      <c r="CM6946" s="1"/>
      <c r="CN6946" s="1"/>
      <c r="CO6946" s="1"/>
    </row>
    <row r="6947" spans="1:93" ht="30" customHeight="1" x14ac:dyDescent="0.2">
      <c r="A6947" s="1">
        <v>6941</v>
      </c>
      <c r="B6947" s="1" t="s">
        <v>2990</v>
      </c>
      <c r="C6947" s="1" t="s">
        <v>2991</v>
      </c>
      <c r="D6947" s="28" t="s">
        <v>2992</v>
      </c>
      <c r="E6947" s="28" t="s">
        <v>2494</v>
      </c>
      <c r="F6947" s="1" t="s">
        <v>74</v>
      </c>
      <c r="G6947" s="1">
        <v>8</v>
      </c>
      <c r="H6947" s="1" t="s">
        <v>4209</v>
      </c>
      <c r="I6947" s="1" t="s">
        <v>114</v>
      </c>
      <c r="J6947" s="76">
        <v>303</v>
      </c>
      <c r="K6947" s="76">
        <v>2430261</v>
      </c>
      <c r="L6947" s="29">
        <v>46167</v>
      </c>
      <c r="M6947" s="29" t="s">
        <v>4163</v>
      </c>
      <c r="N6947" s="1" t="s">
        <v>478</v>
      </c>
      <c r="O6947" s="28" t="s">
        <v>105</v>
      </c>
      <c r="P6947" s="1" t="s">
        <v>322</v>
      </c>
      <c r="Q6947" s="76">
        <v>8</v>
      </c>
      <c r="R6947" s="1"/>
      <c r="S6947" s="76"/>
      <c r="T6947" s="1" t="s">
        <v>115</v>
      </c>
      <c r="U6947" s="1"/>
      <c r="V6947" s="1"/>
      <c r="AC6947" s="93">
        <v>28</v>
      </c>
      <c r="AD6947" s="69">
        <v>240</v>
      </c>
      <c r="AE6947" s="33"/>
      <c r="AF6947" s="33"/>
      <c r="AG6947" s="33"/>
      <c r="AX6947" s="37">
        <f t="shared" si="328"/>
        <v>46174</v>
      </c>
      <c r="AY6947" s="1"/>
      <c r="AZ6947" s="1"/>
      <c r="BA6947" s="31"/>
      <c r="BB6947" s="31"/>
      <c r="BC6947" s="1"/>
      <c r="BD6947" s="1"/>
      <c r="BE6947" s="1"/>
      <c r="BF6947" s="1"/>
      <c r="BG6947" s="1"/>
      <c r="BT6947" s="37">
        <f t="shared" si="327"/>
        <v>46195</v>
      </c>
      <c r="BU6947" s="31"/>
      <c r="BW6947" s="33"/>
      <c r="BX6947" s="1"/>
      <c r="BY6947" s="1"/>
      <c r="BZ6947" s="1"/>
      <c r="CA6947" s="1"/>
      <c r="CB6947" s="1"/>
      <c r="CC6947" s="1"/>
      <c r="CE6947" s="1"/>
      <c r="CF6947" s="1"/>
      <c r="CG6947" s="1"/>
      <c r="CH6947" s="1"/>
      <c r="CI6947" s="1"/>
      <c r="CJ6947" s="1"/>
      <c r="CK6947" s="1"/>
      <c r="CL6947" s="1"/>
      <c r="CM6947" s="1"/>
      <c r="CN6947" s="1"/>
      <c r="CO6947" s="1"/>
    </row>
    <row r="6948" spans="1:93" ht="30" customHeight="1" x14ac:dyDescent="0.2">
      <c r="A6948" s="1">
        <v>6942</v>
      </c>
      <c r="B6948" s="1" t="s">
        <v>2990</v>
      </c>
      <c r="C6948" s="1" t="s">
        <v>2991</v>
      </c>
      <c r="D6948" s="28" t="s">
        <v>2992</v>
      </c>
      <c r="E6948" s="28" t="s">
        <v>2494</v>
      </c>
      <c r="F6948" s="1" t="s">
        <v>74</v>
      </c>
      <c r="G6948" s="1">
        <v>8</v>
      </c>
      <c r="H6948" s="1" t="s">
        <v>4209</v>
      </c>
      <c r="I6948" s="1" t="s">
        <v>114</v>
      </c>
      <c r="J6948" s="76">
        <v>273</v>
      </c>
      <c r="K6948" s="76">
        <v>2430262</v>
      </c>
      <c r="L6948" s="29">
        <v>46167</v>
      </c>
      <c r="M6948" s="29" t="s">
        <v>4163</v>
      </c>
      <c r="N6948" s="1" t="s">
        <v>478</v>
      </c>
      <c r="O6948" s="28" t="s">
        <v>105</v>
      </c>
      <c r="P6948" s="1" t="s">
        <v>322</v>
      </c>
      <c r="Q6948" s="76">
        <v>8</v>
      </c>
      <c r="R6948" s="1"/>
      <c r="S6948" s="76"/>
      <c r="T6948" s="1" t="s">
        <v>115</v>
      </c>
      <c r="U6948" s="1"/>
      <c r="V6948" s="1"/>
      <c r="AC6948" s="93">
        <v>28</v>
      </c>
      <c r="AD6948" s="69">
        <v>240</v>
      </c>
      <c r="AE6948" s="33"/>
      <c r="AF6948" s="33"/>
      <c r="AG6948" s="33"/>
      <c r="AX6948" s="37">
        <f t="shared" si="328"/>
        <v>46174</v>
      </c>
      <c r="AY6948" s="1"/>
      <c r="AZ6948" s="1"/>
      <c r="BA6948" s="31"/>
      <c r="BB6948" s="31"/>
      <c r="BC6948" s="1"/>
      <c r="BD6948" s="1"/>
      <c r="BE6948" s="1"/>
      <c r="BF6948" s="1"/>
      <c r="BG6948" s="1"/>
      <c r="BT6948" s="37">
        <f t="shared" si="327"/>
        <v>46195</v>
      </c>
      <c r="BU6948" s="31"/>
      <c r="BW6948" s="33"/>
      <c r="BX6948" s="1"/>
      <c r="BY6948" s="1"/>
      <c r="BZ6948" s="1"/>
      <c r="CA6948" s="1"/>
      <c r="CB6948" s="1"/>
      <c r="CC6948" s="1"/>
      <c r="CE6948" s="1"/>
      <c r="CF6948" s="1"/>
      <c r="CG6948" s="1"/>
      <c r="CH6948" s="1"/>
      <c r="CI6948" s="1"/>
      <c r="CJ6948" s="1"/>
      <c r="CK6948" s="1"/>
      <c r="CL6948" s="1"/>
      <c r="CM6948" s="1"/>
      <c r="CN6948" s="1"/>
      <c r="CO6948" s="1"/>
    </row>
    <row r="6949" spans="1:93" ht="30" customHeight="1" x14ac:dyDescent="0.2">
      <c r="A6949" s="1">
        <v>6943</v>
      </c>
      <c r="B6949" s="1" t="s">
        <v>2990</v>
      </c>
      <c r="C6949" s="1" t="s">
        <v>2991</v>
      </c>
      <c r="D6949" s="28" t="s">
        <v>2992</v>
      </c>
      <c r="E6949" s="28" t="s">
        <v>2494</v>
      </c>
      <c r="F6949" s="1" t="s">
        <v>74</v>
      </c>
      <c r="G6949" s="1">
        <v>8</v>
      </c>
      <c r="H6949" s="1" t="s">
        <v>4209</v>
      </c>
      <c r="I6949" s="1" t="s">
        <v>114</v>
      </c>
      <c r="J6949" s="76">
        <v>554</v>
      </c>
      <c r="K6949" s="76">
        <v>2421732</v>
      </c>
      <c r="L6949" s="29">
        <v>46167</v>
      </c>
      <c r="M6949" s="29" t="s">
        <v>4163</v>
      </c>
      <c r="N6949" s="1" t="s">
        <v>478</v>
      </c>
      <c r="O6949" s="28" t="s">
        <v>105</v>
      </c>
      <c r="P6949" s="1" t="s">
        <v>322</v>
      </c>
      <c r="Q6949" s="76">
        <v>12</v>
      </c>
      <c r="R6949" s="1"/>
      <c r="S6949" s="76">
        <v>6</v>
      </c>
      <c r="T6949" s="1" t="s">
        <v>115</v>
      </c>
      <c r="U6949" s="1"/>
      <c r="V6949" s="1"/>
      <c r="AC6949" s="93">
        <v>27</v>
      </c>
      <c r="AD6949" s="69">
        <v>170</v>
      </c>
      <c r="AE6949" s="33"/>
      <c r="AF6949" s="33"/>
      <c r="AG6949" s="33"/>
      <c r="AX6949" s="37">
        <f t="shared" si="328"/>
        <v>46174</v>
      </c>
      <c r="AY6949" s="1"/>
      <c r="AZ6949" s="1"/>
      <c r="BA6949" s="31"/>
      <c r="BB6949" s="31"/>
      <c r="BC6949" s="1"/>
      <c r="BD6949" s="1"/>
      <c r="BE6949" s="1"/>
      <c r="BF6949" s="1"/>
      <c r="BG6949" s="1"/>
      <c r="BT6949" s="37">
        <f t="shared" si="327"/>
        <v>46195</v>
      </c>
      <c r="BU6949" s="31"/>
      <c r="BW6949" s="33"/>
      <c r="BX6949" s="1"/>
      <c r="BY6949" s="1"/>
      <c r="BZ6949" s="1"/>
      <c r="CA6949" s="1"/>
      <c r="CB6949" s="1"/>
      <c r="CC6949" s="1"/>
      <c r="CE6949" s="1"/>
      <c r="CF6949" s="1"/>
      <c r="CG6949" s="1"/>
      <c r="CH6949" s="1"/>
      <c r="CI6949" s="1"/>
      <c r="CJ6949" s="1"/>
      <c r="CK6949" s="1"/>
      <c r="CL6949" s="1"/>
      <c r="CM6949" s="1"/>
      <c r="CN6949" s="1"/>
      <c r="CO6949" s="1"/>
    </row>
    <row r="6950" spans="1:93" ht="30" customHeight="1" x14ac:dyDescent="0.2">
      <c r="A6950" s="1">
        <v>6944</v>
      </c>
      <c r="B6950" s="1" t="s">
        <v>2990</v>
      </c>
      <c r="C6950" s="1" t="s">
        <v>2991</v>
      </c>
      <c r="D6950" s="28" t="s">
        <v>2992</v>
      </c>
      <c r="E6950" s="28" t="s">
        <v>2494</v>
      </c>
      <c r="F6950" s="1" t="s">
        <v>74</v>
      </c>
      <c r="G6950" s="1">
        <v>8</v>
      </c>
      <c r="H6950" s="1" t="s">
        <v>4209</v>
      </c>
      <c r="I6950" s="1" t="s">
        <v>114</v>
      </c>
      <c r="J6950" s="76">
        <v>558</v>
      </c>
      <c r="K6950" s="76">
        <v>2430264</v>
      </c>
      <c r="L6950" s="29">
        <v>46167</v>
      </c>
      <c r="M6950" s="29" t="s">
        <v>4163</v>
      </c>
      <c r="N6950" s="1" t="s">
        <v>478</v>
      </c>
      <c r="O6950" s="28" t="s">
        <v>105</v>
      </c>
      <c r="P6950" s="1" t="s">
        <v>322</v>
      </c>
      <c r="Q6950" s="76">
        <v>12</v>
      </c>
      <c r="R6950" s="1"/>
      <c r="S6950" s="76"/>
      <c r="T6950" s="1" t="s">
        <v>115</v>
      </c>
      <c r="U6950" s="1"/>
      <c r="V6950" s="1"/>
      <c r="AC6950" s="93">
        <v>30</v>
      </c>
      <c r="AD6950" s="69">
        <v>220</v>
      </c>
      <c r="AE6950" s="33"/>
      <c r="AF6950" s="33"/>
      <c r="AG6950" s="33"/>
      <c r="AX6950" s="37">
        <f t="shared" si="328"/>
        <v>46174</v>
      </c>
      <c r="AY6950" s="1"/>
      <c r="AZ6950" s="1"/>
      <c r="BA6950" s="31"/>
      <c r="BB6950" s="31"/>
      <c r="BC6950" s="1"/>
      <c r="BD6950" s="1"/>
      <c r="BE6950" s="1"/>
      <c r="BF6950" s="1"/>
      <c r="BG6950" s="1"/>
      <c r="BT6950" s="37">
        <f t="shared" si="327"/>
        <v>46195</v>
      </c>
      <c r="BU6950" s="31"/>
      <c r="BW6950" s="33"/>
      <c r="BX6950" s="1"/>
      <c r="BY6950" s="1"/>
      <c r="BZ6950" s="1"/>
      <c r="CA6950" s="1"/>
      <c r="CB6950" s="1"/>
      <c r="CC6950" s="1"/>
      <c r="CE6950" s="1"/>
      <c r="CF6950" s="1"/>
      <c r="CG6950" s="1"/>
      <c r="CH6950" s="1"/>
      <c r="CI6950" s="1"/>
      <c r="CJ6950" s="1"/>
      <c r="CK6950" s="1"/>
      <c r="CL6950" s="1"/>
      <c r="CM6950" s="1"/>
      <c r="CN6950" s="1"/>
      <c r="CO6950" s="1"/>
    </row>
    <row r="6951" spans="1:93" ht="30" customHeight="1" x14ac:dyDescent="0.2">
      <c r="A6951" s="1">
        <v>6945</v>
      </c>
      <c r="B6951" s="1" t="s">
        <v>2990</v>
      </c>
      <c r="C6951" s="1" t="s">
        <v>2991</v>
      </c>
      <c r="D6951" s="28" t="s">
        <v>2992</v>
      </c>
      <c r="E6951" s="28" t="s">
        <v>2494</v>
      </c>
      <c r="F6951" s="1" t="s">
        <v>74</v>
      </c>
      <c r="G6951" s="1">
        <v>8</v>
      </c>
      <c r="H6951" s="1" t="s">
        <v>4209</v>
      </c>
      <c r="I6951" s="1" t="s">
        <v>114</v>
      </c>
      <c r="J6951" s="76">
        <v>554</v>
      </c>
      <c r="K6951" s="76">
        <v>2430265</v>
      </c>
      <c r="L6951" s="29">
        <v>46167</v>
      </c>
      <c r="M6951" s="29" t="s">
        <v>4163</v>
      </c>
      <c r="N6951" s="1" t="s">
        <v>478</v>
      </c>
      <c r="O6951" s="28" t="s">
        <v>105</v>
      </c>
      <c r="P6951" s="1" t="s">
        <v>322</v>
      </c>
      <c r="Q6951" s="76">
        <v>11</v>
      </c>
      <c r="R6951" s="1"/>
      <c r="S6951" s="76"/>
      <c r="T6951" s="1" t="s">
        <v>115</v>
      </c>
      <c r="U6951" s="1"/>
      <c r="V6951" s="1"/>
      <c r="AC6951" s="93">
        <v>29.5</v>
      </c>
      <c r="AD6951" s="69">
        <v>240</v>
      </c>
      <c r="AE6951" s="33"/>
      <c r="AF6951" s="33"/>
      <c r="AG6951" s="33"/>
      <c r="AX6951" s="37">
        <f t="shared" si="328"/>
        <v>46174</v>
      </c>
      <c r="AY6951" s="1"/>
      <c r="AZ6951" s="1"/>
      <c r="BA6951" s="31"/>
      <c r="BB6951" s="31"/>
      <c r="BC6951" s="1"/>
      <c r="BD6951" s="1"/>
      <c r="BE6951" s="1"/>
      <c r="BF6951" s="1"/>
      <c r="BG6951" s="1"/>
      <c r="BT6951" s="37">
        <f t="shared" si="327"/>
        <v>46195</v>
      </c>
      <c r="BU6951" s="31"/>
      <c r="BW6951" s="33"/>
      <c r="BX6951" s="1"/>
      <c r="BY6951" s="1"/>
      <c r="BZ6951" s="1"/>
      <c r="CA6951" s="1"/>
      <c r="CB6951" s="1"/>
      <c r="CC6951" s="1"/>
      <c r="CE6951" s="1"/>
      <c r="CF6951" s="1"/>
      <c r="CG6951" s="1"/>
      <c r="CH6951" s="1"/>
      <c r="CI6951" s="1"/>
      <c r="CJ6951" s="1"/>
      <c r="CK6951" s="1"/>
      <c r="CL6951" s="1"/>
      <c r="CM6951" s="1"/>
      <c r="CN6951" s="1"/>
      <c r="CO6951" s="1"/>
    </row>
    <row r="6952" spans="1:93" ht="30" customHeight="1" x14ac:dyDescent="0.2">
      <c r="A6952" s="1">
        <v>6946</v>
      </c>
      <c r="B6952" s="1" t="s">
        <v>2990</v>
      </c>
      <c r="C6952" s="1" t="s">
        <v>2991</v>
      </c>
      <c r="D6952" s="28" t="s">
        <v>2992</v>
      </c>
      <c r="E6952" s="28" t="s">
        <v>2494</v>
      </c>
      <c r="F6952" s="1" t="s">
        <v>74</v>
      </c>
      <c r="G6952" s="1">
        <v>8</v>
      </c>
      <c r="H6952" s="1" t="s">
        <v>4209</v>
      </c>
      <c r="I6952" s="1" t="s">
        <v>114</v>
      </c>
      <c r="J6952" s="76">
        <v>273</v>
      </c>
      <c r="K6952" s="76">
        <v>2430271</v>
      </c>
      <c r="L6952" s="29">
        <v>46167</v>
      </c>
      <c r="M6952" s="29" t="s">
        <v>4163</v>
      </c>
      <c r="N6952" s="1" t="s">
        <v>478</v>
      </c>
      <c r="O6952" s="28" t="s">
        <v>1495</v>
      </c>
      <c r="P6952" s="1" t="s">
        <v>323</v>
      </c>
      <c r="Q6952" s="76">
        <v>8</v>
      </c>
      <c r="R6952" s="1"/>
      <c r="S6952" s="76"/>
      <c r="T6952" s="1" t="s">
        <v>115</v>
      </c>
      <c r="U6952" s="1"/>
      <c r="V6952" s="1"/>
      <c r="AB6952" s="177" t="s">
        <v>3907</v>
      </c>
      <c r="AC6952" s="93">
        <v>30.5</v>
      </c>
      <c r="AD6952" s="69">
        <v>220</v>
      </c>
      <c r="AE6952" s="33"/>
      <c r="AF6952" s="33"/>
      <c r="AG6952" s="33"/>
      <c r="AX6952" s="37">
        <f t="shared" si="328"/>
        <v>46174</v>
      </c>
      <c r="AY6952" s="1"/>
      <c r="AZ6952" s="1"/>
      <c r="BA6952" s="31"/>
      <c r="BB6952" s="31"/>
      <c r="BC6952" s="1"/>
      <c r="BD6952" s="1"/>
      <c r="BE6952" s="1"/>
      <c r="BF6952" s="1"/>
      <c r="BG6952" s="1"/>
      <c r="BT6952" s="37">
        <f t="shared" si="327"/>
        <v>46195</v>
      </c>
      <c r="BU6952" s="31"/>
      <c r="BW6952" s="33"/>
      <c r="BX6952" s="1"/>
      <c r="BY6952" s="1"/>
      <c r="BZ6952" s="1"/>
      <c r="CA6952" s="1"/>
      <c r="CB6952" s="1"/>
      <c r="CC6952" s="1"/>
      <c r="CE6952" s="1"/>
      <c r="CF6952" s="1"/>
      <c r="CG6952" s="1"/>
      <c r="CH6952" s="1"/>
      <c r="CI6952" s="1"/>
      <c r="CJ6952" s="1"/>
      <c r="CK6952" s="1"/>
      <c r="CL6952" s="1"/>
      <c r="CM6952" s="1"/>
      <c r="CN6952" s="1"/>
      <c r="CO6952" s="1"/>
    </row>
    <row r="6953" spans="1:93" ht="30" customHeight="1" x14ac:dyDescent="0.2">
      <c r="A6953" s="1">
        <v>6947</v>
      </c>
      <c r="B6953" s="1" t="s">
        <v>2990</v>
      </c>
      <c r="C6953" s="1" t="s">
        <v>2991</v>
      </c>
      <c r="D6953" s="28" t="s">
        <v>2992</v>
      </c>
      <c r="E6953" s="28" t="s">
        <v>2494</v>
      </c>
      <c r="F6953" s="1" t="s">
        <v>74</v>
      </c>
      <c r="G6953" s="1">
        <v>8</v>
      </c>
      <c r="H6953" s="1" t="s">
        <v>4209</v>
      </c>
      <c r="I6953" s="1" t="s">
        <v>114</v>
      </c>
      <c r="J6953" s="76">
        <v>403</v>
      </c>
      <c r="K6953" s="76">
        <v>2430274</v>
      </c>
      <c r="L6953" s="29">
        <v>46167</v>
      </c>
      <c r="M6953" s="29" t="s">
        <v>4163</v>
      </c>
      <c r="N6953" s="1" t="s">
        <v>478</v>
      </c>
      <c r="O6953" s="28" t="s">
        <v>1495</v>
      </c>
      <c r="P6953" s="1" t="s">
        <v>323</v>
      </c>
      <c r="Q6953" s="76">
        <v>10</v>
      </c>
      <c r="R6953" s="1"/>
      <c r="S6953" s="76"/>
      <c r="T6953" s="1" t="s">
        <v>115</v>
      </c>
      <c r="U6953" s="1"/>
      <c r="V6953" s="1"/>
      <c r="AB6953" s="178"/>
      <c r="AC6953" s="93">
        <v>29</v>
      </c>
      <c r="AD6953" s="69">
        <v>250</v>
      </c>
      <c r="AE6953" s="33"/>
      <c r="AF6953" s="33"/>
      <c r="AG6953" s="33"/>
      <c r="AX6953" s="37">
        <f t="shared" si="328"/>
        <v>46174</v>
      </c>
      <c r="AY6953" s="1"/>
      <c r="AZ6953" s="1"/>
      <c r="BA6953" s="31"/>
      <c r="BB6953" s="31"/>
      <c r="BC6953" s="1"/>
      <c r="BD6953" s="1"/>
      <c r="BE6953" s="1"/>
      <c r="BF6953" s="1"/>
      <c r="BG6953" s="1"/>
      <c r="BT6953" s="37">
        <f t="shared" si="327"/>
        <v>46195</v>
      </c>
      <c r="BU6953" s="31"/>
      <c r="BW6953" s="33"/>
      <c r="BX6953" s="1"/>
      <c r="BY6953" s="1"/>
      <c r="BZ6953" s="1"/>
      <c r="CA6953" s="1"/>
      <c r="CB6953" s="1"/>
      <c r="CC6953" s="1"/>
      <c r="CE6953" s="1"/>
      <c r="CF6953" s="1"/>
      <c r="CG6953" s="1"/>
      <c r="CH6953" s="1"/>
      <c r="CI6953" s="1"/>
      <c r="CJ6953" s="1"/>
      <c r="CK6953" s="1"/>
      <c r="CL6953" s="1"/>
      <c r="CM6953" s="1"/>
      <c r="CN6953" s="1"/>
      <c r="CO6953" s="1"/>
    </row>
    <row r="6954" spans="1:93" ht="30" customHeight="1" x14ac:dyDescent="0.2">
      <c r="A6954" s="1">
        <v>6948</v>
      </c>
      <c r="B6954" s="1" t="s">
        <v>2990</v>
      </c>
      <c r="C6954" s="1" t="s">
        <v>2991</v>
      </c>
      <c r="D6954" s="28" t="s">
        <v>2992</v>
      </c>
      <c r="E6954" s="28" t="s">
        <v>2494</v>
      </c>
      <c r="F6954" s="1" t="s">
        <v>74</v>
      </c>
      <c r="G6954" s="1">
        <v>8</v>
      </c>
      <c r="H6954" s="1" t="s">
        <v>4209</v>
      </c>
      <c r="I6954" s="1" t="s">
        <v>114</v>
      </c>
      <c r="J6954" s="76">
        <v>551</v>
      </c>
      <c r="K6954" s="76">
        <v>2430269</v>
      </c>
      <c r="L6954" s="29">
        <v>46167</v>
      </c>
      <c r="M6954" s="29" t="s">
        <v>4163</v>
      </c>
      <c r="N6954" s="1" t="s">
        <v>478</v>
      </c>
      <c r="O6954" s="28" t="s">
        <v>1495</v>
      </c>
      <c r="P6954" s="1" t="s">
        <v>323</v>
      </c>
      <c r="Q6954" s="76">
        <v>12</v>
      </c>
      <c r="R6954" s="1"/>
      <c r="S6954" s="76">
        <v>6</v>
      </c>
      <c r="T6954" s="1" t="s">
        <v>115</v>
      </c>
      <c r="U6954" s="1"/>
      <c r="V6954" s="1"/>
      <c r="AB6954" s="179"/>
      <c r="AC6954" s="93">
        <v>27.5</v>
      </c>
      <c r="AD6954" s="69">
        <v>160</v>
      </c>
      <c r="AE6954" s="33"/>
      <c r="AF6954" s="33"/>
      <c r="AG6954" s="33"/>
      <c r="AX6954" s="37">
        <f t="shared" si="328"/>
        <v>46174</v>
      </c>
      <c r="AY6954" s="1"/>
      <c r="AZ6954" s="1"/>
      <c r="BA6954" s="31"/>
      <c r="BB6954" s="31"/>
      <c r="BC6954" s="1"/>
      <c r="BD6954" s="1"/>
      <c r="BE6954" s="1"/>
      <c r="BF6954" s="1"/>
      <c r="BG6954" s="1"/>
      <c r="BT6954" s="37">
        <f t="shared" si="327"/>
        <v>46195</v>
      </c>
      <c r="BU6954" s="31"/>
      <c r="BW6954" s="33"/>
      <c r="BX6954" s="1"/>
      <c r="BY6954" s="1"/>
      <c r="BZ6954" s="1"/>
      <c r="CA6954" s="1"/>
      <c r="CB6954" s="1"/>
      <c r="CC6954" s="1"/>
      <c r="CE6954" s="1"/>
      <c r="CF6954" s="1"/>
      <c r="CG6954" s="1"/>
      <c r="CH6954" s="1"/>
      <c r="CI6954" s="1"/>
      <c r="CJ6954" s="1"/>
      <c r="CK6954" s="1"/>
      <c r="CL6954" s="1"/>
      <c r="CM6954" s="1"/>
      <c r="CN6954" s="1"/>
      <c r="CO6954" s="1"/>
    </row>
    <row r="6955" spans="1:93" ht="30" customHeight="1" x14ac:dyDescent="0.2">
      <c r="A6955" s="1">
        <v>6949</v>
      </c>
      <c r="B6955" s="1" t="s">
        <v>2964</v>
      </c>
      <c r="C6955" s="1" t="s">
        <v>2965</v>
      </c>
      <c r="D6955" s="28" t="s">
        <v>2993</v>
      </c>
      <c r="E6955" s="28" t="s">
        <v>2963</v>
      </c>
      <c r="F6955" s="1" t="s">
        <v>74</v>
      </c>
      <c r="G6955" s="1">
        <v>5</v>
      </c>
      <c r="H6955" s="1" t="s">
        <v>4209</v>
      </c>
      <c r="I6955" s="1" t="s">
        <v>114</v>
      </c>
      <c r="J6955" s="76">
        <v>554</v>
      </c>
      <c r="K6955" s="76">
        <v>2421717</v>
      </c>
      <c r="L6955" s="29">
        <v>46167</v>
      </c>
      <c r="M6955" s="29" t="s">
        <v>4163</v>
      </c>
      <c r="N6955" s="1" t="s">
        <v>478</v>
      </c>
      <c r="O6955" s="28" t="s">
        <v>1495</v>
      </c>
      <c r="P6955" s="1" t="s">
        <v>323</v>
      </c>
      <c r="Q6955" s="76">
        <v>12</v>
      </c>
      <c r="R6955" s="1"/>
      <c r="S6955" s="76"/>
      <c r="T6955" s="1" t="s">
        <v>115</v>
      </c>
      <c r="U6955" s="1"/>
      <c r="V6955" s="1"/>
      <c r="AC6955" s="93">
        <v>29</v>
      </c>
      <c r="AD6955" s="69">
        <v>230</v>
      </c>
      <c r="AE6955" s="33"/>
      <c r="AF6955" s="33"/>
      <c r="AG6955" s="33"/>
      <c r="AX6955" s="37">
        <f t="shared" si="328"/>
        <v>46174</v>
      </c>
      <c r="AY6955" s="1"/>
      <c r="AZ6955" s="1"/>
      <c r="BA6955" s="31"/>
      <c r="BB6955" s="31"/>
      <c r="BC6955" s="1"/>
      <c r="BD6955" s="1"/>
      <c r="BE6955" s="1"/>
      <c r="BF6955" s="1"/>
      <c r="BG6955" s="1"/>
      <c r="BT6955" s="37">
        <f t="shared" si="327"/>
        <v>46195</v>
      </c>
      <c r="BU6955" s="31"/>
      <c r="BW6955" s="33"/>
      <c r="BX6955" s="1"/>
      <c r="BY6955" s="1"/>
      <c r="BZ6955" s="1"/>
      <c r="CA6955" s="1"/>
      <c r="CB6955" s="1"/>
      <c r="CC6955" s="1"/>
      <c r="CE6955" s="1"/>
      <c r="CF6955" s="1"/>
      <c r="CG6955" s="1"/>
      <c r="CH6955" s="1"/>
      <c r="CI6955" s="1"/>
      <c r="CJ6955" s="1"/>
      <c r="CK6955" s="1"/>
      <c r="CL6955" s="1"/>
      <c r="CM6955" s="1"/>
      <c r="CN6955" s="1"/>
      <c r="CO6955" s="1"/>
    </row>
    <row r="6956" spans="1:93" ht="30" customHeight="1" x14ac:dyDescent="0.2">
      <c r="A6956" s="1">
        <v>6950</v>
      </c>
      <c r="B6956" s="1" t="s">
        <v>2964</v>
      </c>
      <c r="C6956" s="1" t="s">
        <v>2965</v>
      </c>
      <c r="D6956" s="28" t="s">
        <v>2993</v>
      </c>
      <c r="E6956" s="28" t="s">
        <v>2963</v>
      </c>
      <c r="F6956" s="1" t="s">
        <v>74</v>
      </c>
      <c r="G6956" s="1">
        <v>5</v>
      </c>
      <c r="H6956" s="1" t="s">
        <v>4209</v>
      </c>
      <c r="I6956" s="1" t="s">
        <v>114</v>
      </c>
      <c r="J6956" s="76">
        <v>393</v>
      </c>
      <c r="K6956" s="76">
        <v>2421719</v>
      </c>
      <c r="L6956" s="29">
        <v>46167</v>
      </c>
      <c r="M6956" s="29" t="s">
        <v>4163</v>
      </c>
      <c r="N6956" s="1" t="s">
        <v>478</v>
      </c>
      <c r="O6956" s="28" t="s">
        <v>1495</v>
      </c>
      <c r="P6956" s="1" t="s">
        <v>322</v>
      </c>
      <c r="Q6956" s="76">
        <v>9</v>
      </c>
      <c r="R6956" s="1"/>
      <c r="S6956" s="76">
        <v>6</v>
      </c>
      <c r="T6956" s="1" t="s">
        <v>115</v>
      </c>
      <c r="U6956" s="1"/>
      <c r="V6956" s="1"/>
      <c r="AC6956" s="93">
        <v>26.5</v>
      </c>
      <c r="AD6956" s="69">
        <v>160</v>
      </c>
      <c r="AE6956" s="33"/>
      <c r="AF6956" s="33"/>
      <c r="AG6956" s="33"/>
      <c r="AX6956" s="37">
        <f t="shared" si="328"/>
        <v>46174</v>
      </c>
      <c r="AY6956" s="1"/>
      <c r="AZ6956" s="1"/>
      <c r="BA6956" s="31"/>
      <c r="BB6956" s="31"/>
      <c r="BC6956" s="1"/>
      <c r="BD6956" s="1"/>
      <c r="BE6956" s="1"/>
      <c r="BF6956" s="1"/>
      <c r="BG6956" s="1"/>
      <c r="BT6956" s="37">
        <f t="shared" si="327"/>
        <v>46195</v>
      </c>
      <c r="BU6956" s="31"/>
      <c r="BW6956" s="33"/>
      <c r="BX6956" s="1"/>
      <c r="BY6956" s="1"/>
      <c r="BZ6956" s="1"/>
      <c r="CA6956" s="1"/>
      <c r="CB6956" s="1"/>
      <c r="CC6956" s="1"/>
      <c r="CE6956" s="1"/>
      <c r="CF6956" s="1"/>
      <c r="CG6956" s="1"/>
      <c r="CH6956" s="1"/>
      <c r="CI6956" s="1"/>
      <c r="CJ6956" s="1"/>
      <c r="CK6956" s="1"/>
      <c r="CL6956" s="1"/>
      <c r="CM6956" s="1"/>
      <c r="CN6956" s="1"/>
      <c r="CO6956" s="1"/>
    </row>
    <row r="6957" spans="1:93" ht="30" customHeight="1" x14ac:dyDescent="0.2">
      <c r="A6957" s="1">
        <v>6951</v>
      </c>
      <c r="B6957" s="1" t="s">
        <v>2964</v>
      </c>
      <c r="C6957" s="1" t="s">
        <v>2965</v>
      </c>
      <c r="D6957" s="28" t="s">
        <v>2993</v>
      </c>
      <c r="E6957" s="28" t="s">
        <v>2963</v>
      </c>
      <c r="F6957" s="1" t="s">
        <v>74</v>
      </c>
      <c r="G6957" s="1">
        <v>5</v>
      </c>
      <c r="H6957" s="1" t="s">
        <v>4209</v>
      </c>
      <c r="I6957" s="1" t="s">
        <v>114</v>
      </c>
      <c r="J6957" s="76">
        <v>287</v>
      </c>
      <c r="K6957" s="76">
        <v>2430229</v>
      </c>
      <c r="L6957" s="29">
        <v>46167</v>
      </c>
      <c r="M6957" s="29" t="s">
        <v>4163</v>
      </c>
      <c r="N6957" s="1" t="s">
        <v>478</v>
      </c>
      <c r="O6957" s="28" t="s">
        <v>1495</v>
      </c>
      <c r="P6957" s="1" t="s">
        <v>323</v>
      </c>
      <c r="Q6957" s="76">
        <v>8</v>
      </c>
      <c r="R6957" s="1"/>
      <c r="S6957" s="76"/>
      <c r="T6957" s="1" t="s">
        <v>115</v>
      </c>
      <c r="U6957" s="1"/>
      <c r="V6957" s="1"/>
      <c r="AC6957" s="93">
        <v>29</v>
      </c>
      <c r="AD6957" s="69">
        <v>210</v>
      </c>
      <c r="AE6957" s="33"/>
      <c r="AF6957" s="33"/>
      <c r="AG6957" s="33"/>
      <c r="AX6957" s="37">
        <f t="shared" si="328"/>
        <v>46174</v>
      </c>
      <c r="AY6957" s="1"/>
      <c r="AZ6957" s="1"/>
      <c r="BA6957" s="31"/>
      <c r="BB6957" s="31"/>
      <c r="BC6957" s="1"/>
      <c r="BD6957" s="1"/>
      <c r="BE6957" s="1"/>
      <c r="BF6957" s="1"/>
      <c r="BG6957" s="1"/>
      <c r="BT6957" s="37">
        <f t="shared" si="327"/>
        <v>46195</v>
      </c>
      <c r="BU6957" s="31"/>
      <c r="BW6957" s="33"/>
      <c r="BX6957" s="1"/>
      <c r="BY6957" s="1"/>
      <c r="BZ6957" s="1"/>
      <c r="CA6957" s="1"/>
      <c r="CB6957" s="1"/>
      <c r="CC6957" s="1"/>
      <c r="CE6957" s="1"/>
      <c r="CF6957" s="1"/>
      <c r="CG6957" s="1"/>
      <c r="CH6957" s="1"/>
      <c r="CI6957" s="1"/>
      <c r="CJ6957" s="1"/>
      <c r="CK6957" s="1"/>
      <c r="CL6957" s="1"/>
      <c r="CM6957" s="1"/>
      <c r="CN6957" s="1"/>
      <c r="CO6957" s="1"/>
    </row>
    <row r="6958" spans="1:93" ht="30" customHeight="1" x14ac:dyDescent="0.2">
      <c r="A6958" s="1">
        <v>6952</v>
      </c>
      <c r="B6958" s="1" t="s">
        <v>2964</v>
      </c>
      <c r="C6958" s="1" t="s">
        <v>2965</v>
      </c>
      <c r="D6958" s="28" t="s">
        <v>2993</v>
      </c>
      <c r="E6958" s="28" t="s">
        <v>2963</v>
      </c>
      <c r="F6958" s="1" t="s">
        <v>74</v>
      </c>
      <c r="G6958" s="1">
        <v>5</v>
      </c>
      <c r="H6958" s="1" t="s">
        <v>4209</v>
      </c>
      <c r="I6958" s="1" t="s">
        <v>114</v>
      </c>
      <c r="J6958" s="76">
        <v>558</v>
      </c>
      <c r="K6958" s="76">
        <v>2421718</v>
      </c>
      <c r="L6958" s="29">
        <v>46167</v>
      </c>
      <c r="M6958" s="29" t="s">
        <v>4163</v>
      </c>
      <c r="N6958" s="1" t="s">
        <v>478</v>
      </c>
      <c r="O6958" s="28" t="s">
        <v>1495</v>
      </c>
      <c r="P6958" s="1" t="s">
        <v>323</v>
      </c>
      <c r="Q6958" s="76">
        <v>12</v>
      </c>
      <c r="R6958" s="1"/>
      <c r="S6958" s="76"/>
      <c r="T6958" s="1" t="s">
        <v>115</v>
      </c>
      <c r="U6958" s="1"/>
      <c r="V6958" s="1"/>
      <c r="AC6958" s="93">
        <v>29.5</v>
      </c>
      <c r="AD6958" s="69">
        <v>200</v>
      </c>
      <c r="AE6958" s="33"/>
      <c r="AF6958" s="33"/>
      <c r="AG6958" s="33"/>
      <c r="AX6958" s="37">
        <f t="shared" si="328"/>
        <v>46174</v>
      </c>
      <c r="AY6958" s="1"/>
      <c r="AZ6958" s="1"/>
      <c r="BA6958" s="31"/>
      <c r="BB6958" s="31"/>
      <c r="BC6958" s="1"/>
      <c r="BD6958" s="1"/>
      <c r="BE6958" s="1"/>
      <c r="BF6958" s="1"/>
      <c r="BG6958" s="1"/>
      <c r="BT6958" s="37">
        <f t="shared" si="327"/>
        <v>46195</v>
      </c>
      <c r="BU6958" s="31"/>
      <c r="BW6958" s="33"/>
      <c r="BX6958" s="1"/>
      <c r="BY6958" s="1"/>
      <c r="BZ6958" s="1"/>
      <c r="CA6958" s="1"/>
      <c r="CB6958" s="1"/>
      <c r="CC6958" s="1"/>
      <c r="CE6958" s="1"/>
      <c r="CF6958" s="1"/>
      <c r="CG6958" s="1"/>
      <c r="CH6958" s="1"/>
      <c r="CI6958" s="1"/>
      <c r="CJ6958" s="1"/>
      <c r="CK6958" s="1"/>
      <c r="CL6958" s="1"/>
      <c r="CM6958" s="1"/>
      <c r="CN6958" s="1"/>
      <c r="CO6958" s="1"/>
    </row>
    <row r="6959" spans="1:93" ht="30" customHeight="1" x14ac:dyDescent="0.2">
      <c r="A6959" s="1">
        <v>6953</v>
      </c>
      <c r="B6959" s="1" t="s">
        <v>2964</v>
      </c>
      <c r="C6959" s="1" t="s">
        <v>2965</v>
      </c>
      <c r="D6959" s="28" t="s">
        <v>2993</v>
      </c>
      <c r="E6959" s="28" t="s">
        <v>2963</v>
      </c>
      <c r="F6959" s="1" t="s">
        <v>74</v>
      </c>
      <c r="G6959" s="1">
        <v>5</v>
      </c>
      <c r="H6959" s="1" t="s">
        <v>4209</v>
      </c>
      <c r="I6959" s="1" t="s">
        <v>114</v>
      </c>
      <c r="J6959" s="76">
        <v>302</v>
      </c>
      <c r="K6959" s="76">
        <v>2430228</v>
      </c>
      <c r="L6959" s="29">
        <v>46167</v>
      </c>
      <c r="M6959" s="29" t="s">
        <v>4163</v>
      </c>
      <c r="N6959" s="1" t="s">
        <v>478</v>
      </c>
      <c r="O6959" s="28" t="s">
        <v>1495</v>
      </c>
      <c r="P6959" s="1" t="s">
        <v>323</v>
      </c>
      <c r="Q6959" s="76">
        <v>8</v>
      </c>
      <c r="R6959" s="1"/>
      <c r="S6959" s="76">
        <v>6</v>
      </c>
      <c r="T6959" s="1" t="s">
        <v>115</v>
      </c>
      <c r="U6959" s="1"/>
      <c r="V6959" s="1"/>
      <c r="AC6959" s="93">
        <v>28</v>
      </c>
      <c r="AD6959" s="69">
        <v>170</v>
      </c>
      <c r="AE6959" s="33"/>
      <c r="AF6959" s="33"/>
      <c r="AG6959" s="33"/>
      <c r="AX6959" s="37">
        <f t="shared" si="328"/>
        <v>46174</v>
      </c>
      <c r="AY6959" s="1"/>
      <c r="AZ6959" s="1"/>
      <c r="BA6959" s="31"/>
      <c r="BB6959" s="31"/>
      <c r="BC6959" s="1"/>
      <c r="BD6959" s="1"/>
      <c r="BE6959" s="1"/>
      <c r="BF6959" s="1"/>
      <c r="BG6959" s="1"/>
      <c r="BT6959" s="37">
        <f t="shared" si="327"/>
        <v>46195</v>
      </c>
      <c r="BU6959" s="31"/>
      <c r="BW6959" s="33"/>
      <c r="BX6959" s="1"/>
      <c r="BY6959" s="1"/>
      <c r="BZ6959" s="1"/>
      <c r="CA6959" s="1"/>
      <c r="CB6959" s="1"/>
      <c r="CC6959" s="1"/>
      <c r="CE6959" s="1"/>
      <c r="CF6959" s="1"/>
      <c r="CG6959" s="1"/>
      <c r="CH6959" s="1"/>
      <c r="CI6959" s="1"/>
      <c r="CJ6959" s="1"/>
      <c r="CK6959" s="1"/>
      <c r="CL6959" s="1"/>
      <c r="CM6959" s="1"/>
      <c r="CN6959" s="1"/>
      <c r="CO6959" s="1"/>
    </row>
    <row r="6960" spans="1:93" ht="30" customHeight="1" x14ac:dyDescent="0.2">
      <c r="A6960" s="1">
        <v>6954</v>
      </c>
      <c r="B6960" s="1" t="s">
        <v>2964</v>
      </c>
      <c r="C6960" s="1" t="s">
        <v>2965</v>
      </c>
      <c r="D6960" s="28" t="s">
        <v>2993</v>
      </c>
      <c r="E6960" s="28" t="s">
        <v>2963</v>
      </c>
      <c r="F6960" s="1" t="s">
        <v>74</v>
      </c>
      <c r="G6960" s="1">
        <v>5</v>
      </c>
      <c r="H6960" s="1" t="s">
        <v>4209</v>
      </c>
      <c r="I6960" s="1" t="s">
        <v>114</v>
      </c>
      <c r="J6960" s="76">
        <v>433</v>
      </c>
      <c r="K6960" s="76">
        <v>2430230</v>
      </c>
      <c r="L6960" s="29">
        <v>46167</v>
      </c>
      <c r="M6960" s="29" t="s">
        <v>4163</v>
      </c>
      <c r="N6960" s="1" t="s">
        <v>478</v>
      </c>
      <c r="O6960" s="28" t="s">
        <v>105</v>
      </c>
      <c r="P6960" s="1" t="s">
        <v>322</v>
      </c>
      <c r="Q6960" s="76">
        <v>10</v>
      </c>
      <c r="R6960" s="1"/>
      <c r="S6960" s="76"/>
      <c r="T6960" s="1" t="s">
        <v>115</v>
      </c>
      <c r="U6960" s="1"/>
      <c r="V6960" s="1"/>
      <c r="AC6960" s="93">
        <v>30</v>
      </c>
      <c r="AD6960" s="69">
        <v>210</v>
      </c>
      <c r="AE6960" s="33"/>
      <c r="AF6960" s="33"/>
      <c r="AG6960" s="33"/>
      <c r="AX6960" s="37">
        <f t="shared" si="328"/>
        <v>46174</v>
      </c>
      <c r="AY6960" s="1"/>
      <c r="AZ6960" s="1"/>
      <c r="BA6960" s="31"/>
      <c r="BB6960" s="31"/>
      <c r="BC6960" s="1"/>
      <c r="BD6960" s="1"/>
      <c r="BE6960" s="1"/>
      <c r="BF6960" s="1"/>
      <c r="BG6960" s="1"/>
      <c r="BT6960" s="37">
        <f t="shared" si="327"/>
        <v>46195</v>
      </c>
      <c r="BU6960" s="31"/>
      <c r="BW6960" s="33"/>
      <c r="BX6960" s="1"/>
      <c r="BY6960" s="1"/>
      <c r="BZ6960" s="1"/>
      <c r="CA6960" s="1"/>
      <c r="CB6960" s="1"/>
      <c r="CC6960" s="1"/>
      <c r="CE6960" s="1"/>
      <c r="CF6960" s="1"/>
      <c r="CG6960" s="1"/>
      <c r="CH6960" s="1"/>
      <c r="CI6960" s="1"/>
      <c r="CJ6960" s="1"/>
      <c r="CK6960" s="1"/>
      <c r="CL6960" s="1"/>
      <c r="CM6960" s="1"/>
      <c r="CN6960" s="1"/>
      <c r="CO6960" s="1"/>
    </row>
    <row r="6961" spans="1:93" ht="30" customHeight="1" x14ac:dyDescent="0.2">
      <c r="A6961" s="1">
        <v>6955</v>
      </c>
      <c r="B6961" s="1" t="s">
        <v>2964</v>
      </c>
      <c r="C6961" s="1" t="s">
        <v>2965</v>
      </c>
      <c r="D6961" s="28" t="s">
        <v>2993</v>
      </c>
      <c r="E6961" s="28" t="s">
        <v>2963</v>
      </c>
      <c r="F6961" s="1" t="s">
        <v>74</v>
      </c>
      <c r="G6961" s="1">
        <v>5</v>
      </c>
      <c r="H6961" s="1" t="s">
        <v>4209</v>
      </c>
      <c r="I6961" s="1" t="s">
        <v>114</v>
      </c>
      <c r="J6961" s="76">
        <v>557</v>
      </c>
      <c r="K6961" s="76">
        <v>2421720</v>
      </c>
      <c r="L6961" s="29">
        <v>46167</v>
      </c>
      <c r="M6961" s="29" t="s">
        <v>4163</v>
      </c>
      <c r="N6961" s="1" t="s">
        <v>478</v>
      </c>
      <c r="O6961" s="28" t="s">
        <v>105</v>
      </c>
      <c r="P6961" s="1" t="s">
        <v>322</v>
      </c>
      <c r="Q6961" s="76">
        <v>12</v>
      </c>
      <c r="R6961" s="1"/>
      <c r="S6961" s="76"/>
      <c r="T6961" s="1" t="s">
        <v>115</v>
      </c>
      <c r="U6961" s="1"/>
      <c r="V6961" s="1"/>
      <c r="AC6961" s="93">
        <v>28.5</v>
      </c>
      <c r="AD6961" s="69">
        <v>230</v>
      </c>
      <c r="AE6961" s="33"/>
      <c r="AF6961" s="33"/>
      <c r="AG6961" s="33"/>
      <c r="AX6961" s="37">
        <f t="shared" si="328"/>
        <v>46174</v>
      </c>
      <c r="AY6961" s="1"/>
      <c r="AZ6961" s="1"/>
      <c r="BA6961" s="31"/>
      <c r="BB6961" s="31"/>
      <c r="BC6961" s="1"/>
      <c r="BD6961" s="1"/>
      <c r="BE6961" s="1"/>
      <c r="BF6961" s="1"/>
      <c r="BG6961" s="1"/>
      <c r="BT6961" s="37">
        <f t="shared" si="327"/>
        <v>46195</v>
      </c>
      <c r="BU6961" s="31"/>
      <c r="BW6961" s="33"/>
      <c r="BX6961" s="1"/>
      <c r="BY6961" s="1"/>
      <c r="BZ6961" s="1"/>
      <c r="CA6961" s="1"/>
      <c r="CB6961" s="1"/>
      <c r="CC6961" s="1"/>
      <c r="CE6961" s="1"/>
      <c r="CF6961" s="1"/>
      <c r="CG6961" s="1"/>
      <c r="CH6961" s="1"/>
      <c r="CI6961" s="1"/>
      <c r="CJ6961" s="1"/>
      <c r="CK6961" s="1"/>
      <c r="CL6961" s="1"/>
      <c r="CM6961" s="1"/>
      <c r="CN6961" s="1"/>
      <c r="CO6961" s="1"/>
    </row>
    <row r="6962" spans="1:93" ht="30" customHeight="1" x14ac:dyDescent="0.2">
      <c r="A6962" s="1">
        <v>6956</v>
      </c>
      <c r="B6962" s="1" t="s">
        <v>2964</v>
      </c>
      <c r="C6962" s="1" t="s">
        <v>2965</v>
      </c>
      <c r="D6962" s="28" t="s">
        <v>2993</v>
      </c>
      <c r="E6962" s="28" t="s">
        <v>2963</v>
      </c>
      <c r="F6962" s="1" t="s">
        <v>74</v>
      </c>
      <c r="G6962" s="1">
        <v>5</v>
      </c>
      <c r="H6962" s="1" t="s">
        <v>4209</v>
      </c>
      <c r="I6962" s="1" t="s">
        <v>114</v>
      </c>
      <c r="J6962" s="76">
        <v>551</v>
      </c>
      <c r="K6962" s="76">
        <v>2430231</v>
      </c>
      <c r="L6962" s="29">
        <v>46167</v>
      </c>
      <c r="M6962" s="29" t="s">
        <v>4163</v>
      </c>
      <c r="N6962" s="1" t="s">
        <v>478</v>
      </c>
      <c r="O6962" s="28" t="s">
        <v>105</v>
      </c>
      <c r="P6962" s="1" t="s">
        <v>322</v>
      </c>
      <c r="Q6962" s="76">
        <v>12</v>
      </c>
      <c r="R6962" s="1"/>
      <c r="S6962" s="76"/>
      <c r="T6962" s="1" t="s">
        <v>115</v>
      </c>
      <c r="U6962" s="1"/>
      <c r="V6962" s="1"/>
      <c r="AC6962" s="93">
        <v>30</v>
      </c>
      <c r="AD6962" s="69">
        <v>220</v>
      </c>
      <c r="AE6962" s="33"/>
      <c r="AF6962" s="33"/>
      <c r="AG6962" s="33"/>
      <c r="AX6962" s="37">
        <f t="shared" si="328"/>
        <v>46174</v>
      </c>
      <c r="AY6962" s="1"/>
      <c r="AZ6962" s="1"/>
      <c r="BA6962" s="31"/>
      <c r="BB6962" s="31"/>
      <c r="BC6962" s="1"/>
      <c r="BD6962" s="1"/>
      <c r="BE6962" s="1"/>
      <c r="BF6962" s="1"/>
      <c r="BG6962" s="1"/>
      <c r="BT6962" s="37">
        <f t="shared" si="327"/>
        <v>46195</v>
      </c>
      <c r="BU6962" s="31"/>
      <c r="BW6962" s="33"/>
      <c r="BX6962" s="1"/>
      <c r="BY6962" s="1"/>
      <c r="BZ6962" s="1"/>
      <c r="CA6962" s="1"/>
      <c r="CB6962" s="1"/>
      <c r="CC6962" s="1"/>
      <c r="CE6962" s="1"/>
      <c r="CF6962" s="1"/>
      <c r="CG6962" s="1"/>
      <c r="CH6962" s="1"/>
      <c r="CI6962" s="1"/>
      <c r="CJ6962" s="1"/>
      <c r="CK6962" s="1"/>
      <c r="CL6962" s="1"/>
      <c r="CM6962" s="1"/>
      <c r="CN6962" s="1"/>
      <c r="CO6962" s="1"/>
    </row>
    <row r="6963" spans="1:93" ht="30" customHeight="1" x14ac:dyDescent="0.2">
      <c r="A6963" s="1">
        <v>6957</v>
      </c>
      <c r="B6963" s="1" t="s">
        <v>2964</v>
      </c>
      <c r="C6963" s="1" t="s">
        <v>2965</v>
      </c>
      <c r="D6963" s="28" t="s">
        <v>2993</v>
      </c>
      <c r="E6963" s="28" t="s">
        <v>2963</v>
      </c>
      <c r="F6963" s="1" t="s">
        <v>74</v>
      </c>
      <c r="G6963" s="1">
        <v>5</v>
      </c>
      <c r="H6963" s="1" t="s">
        <v>4209</v>
      </c>
      <c r="I6963" s="1" t="s">
        <v>114</v>
      </c>
      <c r="J6963" s="76">
        <v>303</v>
      </c>
      <c r="K6963" s="76">
        <v>2421721</v>
      </c>
      <c r="L6963" s="29">
        <v>46167</v>
      </c>
      <c r="M6963" s="29" t="s">
        <v>4163</v>
      </c>
      <c r="N6963" s="1" t="s">
        <v>478</v>
      </c>
      <c r="O6963" s="28" t="s">
        <v>105</v>
      </c>
      <c r="P6963" s="1" t="s">
        <v>322</v>
      </c>
      <c r="Q6963" s="76">
        <v>8</v>
      </c>
      <c r="R6963" s="1"/>
      <c r="S6963" s="76"/>
      <c r="T6963" s="1" t="s">
        <v>115</v>
      </c>
      <c r="U6963" s="1"/>
      <c r="V6963" s="1"/>
      <c r="AC6963" s="93">
        <v>27.05</v>
      </c>
      <c r="AD6963" s="69">
        <v>200</v>
      </c>
      <c r="AE6963" s="33"/>
      <c r="AF6963" s="33"/>
      <c r="AG6963" s="33"/>
      <c r="AX6963" s="37">
        <f t="shared" si="328"/>
        <v>46174</v>
      </c>
      <c r="AY6963" s="1"/>
      <c r="AZ6963" s="1"/>
      <c r="BA6963" s="31"/>
      <c r="BB6963" s="31"/>
      <c r="BC6963" s="1"/>
      <c r="BD6963" s="1"/>
      <c r="BE6963" s="1"/>
      <c r="BF6963" s="1"/>
      <c r="BG6963" s="1"/>
      <c r="BT6963" s="37">
        <f t="shared" si="327"/>
        <v>46195</v>
      </c>
      <c r="BU6963" s="31"/>
      <c r="BW6963" s="33"/>
      <c r="BX6963" s="1"/>
      <c r="BY6963" s="1"/>
      <c r="BZ6963" s="1"/>
      <c r="CA6963" s="1"/>
      <c r="CB6963" s="1"/>
      <c r="CC6963" s="1"/>
      <c r="CE6963" s="1"/>
      <c r="CF6963" s="1"/>
      <c r="CG6963" s="1"/>
      <c r="CH6963" s="1"/>
      <c r="CI6963" s="1"/>
      <c r="CJ6963" s="1"/>
      <c r="CK6963" s="1"/>
      <c r="CL6963" s="1"/>
      <c r="CM6963" s="1"/>
      <c r="CN6963" s="1"/>
      <c r="CO6963" s="1"/>
    </row>
    <row r="6964" spans="1:93" ht="30" customHeight="1" x14ac:dyDescent="0.2">
      <c r="A6964" s="1">
        <v>6958</v>
      </c>
      <c r="B6964" s="1" t="s">
        <v>2964</v>
      </c>
      <c r="C6964" s="1" t="s">
        <v>2965</v>
      </c>
      <c r="D6964" s="28" t="s">
        <v>2993</v>
      </c>
      <c r="E6964" s="28" t="s">
        <v>2963</v>
      </c>
      <c r="F6964" s="1" t="s">
        <v>74</v>
      </c>
      <c r="G6964" s="1">
        <v>5</v>
      </c>
      <c r="H6964" s="1" t="s">
        <v>4209</v>
      </c>
      <c r="I6964" s="1" t="s">
        <v>114</v>
      </c>
      <c r="J6964" s="76">
        <v>407</v>
      </c>
      <c r="K6964" s="76">
        <v>2430233</v>
      </c>
      <c r="L6964" s="29">
        <v>46167</v>
      </c>
      <c r="M6964" s="29" t="s">
        <v>4163</v>
      </c>
      <c r="N6964" s="1" t="s">
        <v>478</v>
      </c>
      <c r="O6964" s="28" t="s">
        <v>105</v>
      </c>
      <c r="P6964" s="1" t="s">
        <v>322</v>
      </c>
      <c r="Q6964" s="76">
        <v>9</v>
      </c>
      <c r="R6964" s="1"/>
      <c r="S6964" s="76"/>
      <c r="T6964" s="1" t="s">
        <v>115</v>
      </c>
      <c r="U6964" s="1"/>
      <c r="V6964" s="1"/>
      <c r="AC6964" s="93">
        <v>29</v>
      </c>
      <c r="AD6964" s="69">
        <v>220</v>
      </c>
      <c r="AE6964" s="33"/>
      <c r="AF6964" s="33"/>
      <c r="AG6964" s="33"/>
      <c r="AX6964" s="37">
        <f t="shared" si="328"/>
        <v>46174</v>
      </c>
      <c r="AY6964" s="1"/>
      <c r="AZ6964" s="1"/>
      <c r="BA6964" s="31"/>
      <c r="BB6964" s="31"/>
      <c r="BC6964" s="1"/>
      <c r="BD6964" s="1"/>
      <c r="BE6964" s="1"/>
      <c r="BF6964" s="1"/>
      <c r="BG6964" s="1"/>
      <c r="BT6964" s="37">
        <f t="shared" si="327"/>
        <v>46195</v>
      </c>
      <c r="BU6964" s="31"/>
      <c r="BW6964" s="33"/>
      <c r="BX6964" s="1"/>
      <c r="BY6964" s="1"/>
      <c r="BZ6964" s="1"/>
      <c r="CA6964" s="1"/>
      <c r="CB6964" s="1"/>
      <c r="CC6964" s="1"/>
      <c r="CE6964" s="1"/>
      <c r="CF6964" s="1"/>
      <c r="CG6964" s="1"/>
      <c r="CH6964" s="1"/>
      <c r="CI6964" s="1"/>
      <c r="CJ6964" s="1"/>
      <c r="CK6964" s="1"/>
      <c r="CL6964" s="1"/>
      <c r="CM6964" s="1"/>
      <c r="CN6964" s="1"/>
      <c r="CO6964" s="1"/>
    </row>
    <row r="6965" spans="1:93" ht="30" customHeight="1" x14ac:dyDescent="0.2">
      <c r="A6965" s="1">
        <v>6959</v>
      </c>
      <c r="B6965" s="1" t="s">
        <v>2964</v>
      </c>
      <c r="C6965" s="1" t="s">
        <v>2965</v>
      </c>
      <c r="D6965" s="28" t="s">
        <v>2993</v>
      </c>
      <c r="E6965" s="28" t="s">
        <v>2963</v>
      </c>
      <c r="F6965" s="1" t="s">
        <v>74</v>
      </c>
      <c r="G6965" s="1">
        <v>5</v>
      </c>
      <c r="H6965" s="1" t="s">
        <v>4209</v>
      </c>
      <c r="I6965" s="1" t="s">
        <v>114</v>
      </c>
      <c r="J6965" s="76">
        <v>553</v>
      </c>
      <c r="K6965" s="76">
        <v>2421722</v>
      </c>
      <c r="L6965" s="29">
        <v>46167</v>
      </c>
      <c r="M6965" s="29" t="s">
        <v>4163</v>
      </c>
      <c r="N6965" s="1" t="s">
        <v>478</v>
      </c>
      <c r="O6965" s="28" t="s">
        <v>105</v>
      </c>
      <c r="P6965" s="1" t="s">
        <v>322</v>
      </c>
      <c r="Q6965" s="76">
        <v>12</v>
      </c>
      <c r="R6965" s="1"/>
      <c r="S6965" s="76"/>
      <c r="T6965" s="1" t="s">
        <v>115</v>
      </c>
      <c r="U6965" s="1"/>
      <c r="V6965" s="1"/>
      <c r="AC6965" s="93">
        <v>28</v>
      </c>
      <c r="AD6965" s="69">
        <v>240</v>
      </c>
      <c r="AE6965" s="33"/>
      <c r="AF6965" s="33"/>
      <c r="AG6965" s="33"/>
      <c r="AX6965" s="37">
        <f t="shared" si="328"/>
        <v>46174</v>
      </c>
      <c r="AY6965" s="1"/>
      <c r="AZ6965" s="1"/>
      <c r="BA6965" s="31"/>
      <c r="BB6965" s="31"/>
      <c r="BC6965" s="1"/>
      <c r="BD6965" s="1"/>
      <c r="BE6965" s="1"/>
      <c r="BF6965" s="1"/>
      <c r="BG6965" s="1"/>
      <c r="BT6965" s="37">
        <f t="shared" si="327"/>
        <v>46195</v>
      </c>
      <c r="BU6965" s="31"/>
      <c r="BW6965" s="33"/>
      <c r="BX6965" s="1"/>
      <c r="BY6965" s="1"/>
      <c r="BZ6965" s="1"/>
      <c r="CA6965" s="1"/>
      <c r="CB6965" s="1"/>
      <c r="CC6965" s="1"/>
      <c r="CE6965" s="1"/>
      <c r="CF6965" s="1"/>
      <c r="CG6965" s="1"/>
      <c r="CH6965" s="1"/>
      <c r="CI6965" s="1"/>
      <c r="CJ6965" s="1"/>
      <c r="CK6965" s="1"/>
      <c r="CL6965" s="1"/>
      <c r="CM6965" s="1"/>
      <c r="CN6965" s="1"/>
      <c r="CO6965" s="1"/>
    </row>
    <row r="6966" spans="1:93" ht="30" customHeight="1" x14ac:dyDescent="0.2">
      <c r="A6966" s="1">
        <v>6960</v>
      </c>
      <c r="B6966" s="1" t="s">
        <v>2964</v>
      </c>
      <c r="C6966" s="1" t="s">
        <v>2965</v>
      </c>
      <c r="D6966" s="28" t="s">
        <v>2993</v>
      </c>
      <c r="E6966" s="28" t="s">
        <v>2963</v>
      </c>
      <c r="F6966" s="1" t="s">
        <v>74</v>
      </c>
      <c r="G6966" s="1">
        <v>5</v>
      </c>
      <c r="H6966" s="1" t="s">
        <v>4209</v>
      </c>
      <c r="I6966" s="1" t="s">
        <v>114</v>
      </c>
      <c r="J6966" s="76">
        <v>302</v>
      </c>
      <c r="K6966" s="76">
        <v>2421723</v>
      </c>
      <c r="L6966" s="29">
        <v>46167</v>
      </c>
      <c r="M6966" s="29" t="s">
        <v>4163</v>
      </c>
      <c r="N6966" s="1" t="s">
        <v>478</v>
      </c>
      <c r="O6966" s="28" t="s">
        <v>105</v>
      </c>
      <c r="P6966" s="1" t="s">
        <v>322</v>
      </c>
      <c r="Q6966" s="76">
        <v>8</v>
      </c>
      <c r="R6966" s="1"/>
      <c r="S6966" s="76"/>
      <c r="T6966" s="1" t="s">
        <v>115</v>
      </c>
      <c r="U6966" s="1"/>
      <c r="V6966" s="1"/>
      <c r="AC6966" s="93">
        <v>29.5</v>
      </c>
      <c r="AD6966" s="69">
        <v>210</v>
      </c>
      <c r="AE6966" s="33"/>
      <c r="AF6966" s="33"/>
      <c r="AG6966" s="33"/>
      <c r="AX6966" s="37">
        <f t="shared" si="328"/>
        <v>46174</v>
      </c>
      <c r="AY6966" s="1"/>
      <c r="AZ6966" s="1"/>
      <c r="BA6966" s="31"/>
      <c r="BB6966" s="31"/>
      <c r="BC6966" s="1"/>
      <c r="BD6966" s="1"/>
      <c r="BE6966" s="1"/>
      <c r="BF6966" s="1"/>
      <c r="BG6966" s="1"/>
      <c r="BT6966" s="37">
        <f t="shared" si="327"/>
        <v>46195</v>
      </c>
      <c r="BU6966" s="31"/>
      <c r="BW6966" s="33"/>
      <c r="BX6966" s="1"/>
      <c r="BY6966" s="1"/>
      <c r="BZ6966" s="1"/>
      <c r="CA6966" s="1"/>
      <c r="CB6966" s="1"/>
      <c r="CC6966" s="1"/>
      <c r="CE6966" s="1"/>
      <c r="CF6966" s="1"/>
      <c r="CG6966" s="1"/>
      <c r="CH6966" s="1"/>
      <c r="CI6966" s="1"/>
      <c r="CJ6966" s="1"/>
      <c r="CK6966" s="1"/>
      <c r="CL6966" s="1"/>
      <c r="CM6966" s="1"/>
      <c r="CN6966" s="1"/>
      <c r="CO6966" s="1"/>
    </row>
    <row r="6967" spans="1:93" ht="30" customHeight="1" x14ac:dyDescent="0.2">
      <c r="A6967" s="1">
        <v>6961</v>
      </c>
      <c r="B6967" s="1" t="s">
        <v>2964</v>
      </c>
      <c r="C6967" s="1" t="s">
        <v>2965</v>
      </c>
      <c r="D6967" s="28" t="s">
        <v>2993</v>
      </c>
      <c r="E6967" s="28" t="s">
        <v>2963</v>
      </c>
      <c r="F6967" s="1" t="s">
        <v>74</v>
      </c>
      <c r="G6967" s="1">
        <v>5</v>
      </c>
      <c r="H6967" s="1" t="s">
        <v>4209</v>
      </c>
      <c r="I6967" s="1" t="s">
        <v>114</v>
      </c>
      <c r="J6967" s="76">
        <v>554</v>
      </c>
      <c r="K6967" s="76">
        <v>2430234</v>
      </c>
      <c r="L6967" s="29">
        <v>46167</v>
      </c>
      <c r="M6967" s="29" t="s">
        <v>4163</v>
      </c>
      <c r="N6967" s="1" t="s">
        <v>478</v>
      </c>
      <c r="O6967" s="28" t="s">
        <v>105</v>
      </c>
      <c r="P6967" s="1" t="s">
        <v>322</v>
      </c>
      <c r="Q6967" s="76">
        <v>12</v>
      </c>
      <c r="R6967" s="1"/>
      <c r="S6967" s="76"/>
      <c r="T6967" s="1" t="s">
        <v>115</v>
      </c>
      <c r="U6967" s="1"/>
      <c r="V6967" s="1"/>
      <c r="AC6967" s="93">
        <v>29</v>
      </c>
      <c r="AD6967" s="69">
        <v>220</v>
      </c>
      <c r="AE6967" s="33"/>
      <c r="AF6967" s="33"/>
      <c r="AG6967" s="33"/>
      <c r="AX6967" s="37">
        <f t="shared" si="328"/>
        <v>46174</v>
      </c>
      <c r="AY6967" s="1"/>
      <c r="AZ6967" s="1"/>
      <c r="BA6967" s="31"/>
      <c r="BB6967" s="31"/>
      <c r="BC6967" s="1"/>
      <c r="BD6967" s="1"/>
      <c r="BE6967" s="1"/>
      <c r="BF6967" s="1"/>
      <c r="BG6967" s="1"/>
      <c r="BT6967" s="37">
        <f t="shared" si="327"/>
        <v>46195</v>
      </c>
      <c r="BU6967" s="31"/>
      <c r="BW6967" s="33"/>
      <c r="BX6967" s="1"/>
      <c r="BY6967" s="1"/>
      <c r="BZ6967" s="1"/>
      <c r="CA6967" s="1"/>
      <c r="CB6967" s="1"/>
      <c r="CC6967" s="1"/>
      <c r="CE6967" s="1"/>
      <c r="CF6967" s="1"/>
      <c r="CG6967" s="1"/>
      <c r="CH6967" s="1"/>
      <c r="CI6967" s="1"/>
      <c r="CJ6967" s="1"/>
      <c r="CK6967" s="1"/>
      <c r="CL6967" s="1"/>
      <c r="CM6967" s="1"/>
      <c r="CN6967" s="1"/>
      <c r="CO6967" s="1"/>
    </row>
    <row r="6968" spans="1:93" ht="30" customHeight="1" x14ac:dyDescent="0.2">
      <c r="A6968" s="1">
        <v>6962</v>
      </c>
      <c r="B6968" s="1" t="s">
        <v>2964</v>
      </c>
      <c r="C6968" s="1" t="s">
        <v>2965</v>
      </c>
      <c r="D6968" s="28" t="s">
        <v>2993</v>
      </c>
      <c r="E6968" s="28" t="s">
        <v>2963</v>
      </c>
      <c r="F6968" s="1" t="s">
        <v>74</v>
      </c>
      <c r="G6968" s="1">
        <v>5</v>
      </c>
      <c r="H6968" s="1" t="s">
        <v>4209</v>
      </c>
      <c r="I6968" s="1" t="s">
        <v>114</v>
      </c>
      <c r="J6968" s="76">
        <v>558</v>
      </c>
      <c r="K6968" s="76">
        <v>2421724</v>
      </c>
      <c r="L6968" s="29">
        <v>46167</v>
      </c>
      <c r="M6968" s="29" t="s">
        <v>4163</v>
      </c>
      <c r="N6968" s="1" t="s">
        <v>478</v>
      </c>
      <c r="O6968" s="28" t="s">
        <v>105</v>
      </c>
      <c r="P6968" s="1" t="s">
        <v>322</v>
      </c>
      <c r="Q6968" s="76">
        <v>12</v>
      </c>
      <c r="R6968" s="1"/>
      <c r="S6968" s="76"/>
      <c r="T6968" s="1" t="s">
        <v>115</v>
      </c>
      <c r="U6968" s="1"/>
      <c r="V6968" s="1"/>
      <c r="AC6968" s="93">
        <v>30.5</v>
      </c>
      <c r="AD6968" s="69">
        <v>230</v>
      </c>
      <c r="AE6968" s="33"/>
      <c r="AF6968" s="33"/>
      <c r="AG6968" s="33"/>
      <c r="AX6968" s="37">
        <f t="shared" si="328"/>
        <v>46174</v>
      </c>
      <c r="AY6968" s="1"/>
      <c r="AZ6968" s="1"/>
      <c r="BA6968" s="31"/>
      <c r="BB6968" s="31"/>
      <c r="BC6968" s="1"/>
      <c r="BD6968" s="1"/>
      <c r="BE6968" s="1"/>
      <c r="BF6968" s="1"/>
      <c r="BG6968" s="1"/>
      <c r="BT6968" s="37">
        <f t="shared" si="327"/>
        <v>46195</v>
      </c>
      <c r="BU6968" s="31"/>
      <c r="BW6968" s="33"/>
      <c r="BX6968" s="1"/>
      <c r="BY6968" s="1"/>
      <c r="BZ6968" s="1"/>
      <c r="CA6968" s="1"/>
      <c r="CB6968" s="1"/>
      <c r="CC6968" s="1"/>
      <c r="CE6968" s="1"/>
      <c r="CF6968" s="1"/>
      <c r="CG6968" s="1"/>
      <c r="CH6968" s="1"/>
      <c r="CI6968" s="1"/>
      <c r="CJ6968" s="1"/>
      <c r="CK6968" s="1"/>
      <c r="CL6968" s="1"/>
      <c r="CM6968" s="1"/>
      <c r="CN6968" s="1"/>
      <c r="CO6968" s="1"/>
    </row>
    <row r="6969" spans="1:93" ht="30" customHeight="1" x14ac:dyDescent="0.2">
      <c r="A6969" s="1">
        <v>6963</v>
      </c>
      <c r="B6969" s="1" t="s">
        <v>2964</v>
      </c>
      <c r="C6969" s="1" t="s">
        <v>2965</v>
      </c>
      <c r="D6969" s="28" t="s">
        <v>2993</v>
      </c>
      <c r="E6969" s="28" t="s">
        <v>2963</v>
      </c>
      <c r="F6969" s="1" t="s">
        <v>74</v>
      </c>
      <c r="G6969" s="1">
        <v>5</v>
      </c>
      <c r="H6969" s="1" t="s">
        <v>4209</v>
      </c>
      <c r="I6969" s="1" t="s">
        <v>114</v>
      </c>
      <c r="J6969" s="76">
        <v>287</v>
      </c>
      <c r="K6969" s="76">
        <v>2430235</v>
      </c>
      <c r="L6969" s="29">
        <v>46167</v>
      </c>
      <c r="M6969" s="29" t="s">
        <v>4163</v>
      </c>
      <c r="N6969" s="1" t="s">
        <v>478</v>
      </c>
      <c r="O6969" s="28" t="s">
        <v>105</v>
      </c>
      <c r="P6969" s="1" t="s">
        <v>322</v>
      </c>
      <c r="Q6969" s="76">
        <v>8</v>
      </c>
      <c r="R6969" s="1"/>
      <c r="S6969" s="76"/>
      <c r="T6969" s="1" t="s">
        <v>115</v>
      </c>
      <c r="U6969" s="1"/>
      <c r="V6969" s="1"/>
      <c r="AC6969" s="93">
        <v>28.5</v>
      </c>
      <c r="AD6969" s="69">
        <v>200</v>
      </c>
      <c r="AE6969" s="33"/>
      <c r="AF6969" s="33"/>
      <c r="AG6969" s="33"/>
      <c r="AX6969" s="37">
        <f t="shared" si="328"/>
        <v>46174</v>
      </c>
      <c r="AY6969" s="1"/>
      <c r="AZ6969" s="1"/>
      <c r="BA6969" s="31"/>
      <c r="BB6969" s="31"/>
      <c r="BC6969" s="1"/>
      <c r="BD6969" s="1"/>
      <c r="BE6969" s="1"/>
      <c r="BF6969" s="1"/>
      <c r="BG6969" s="1"/>
      <c r="BT6969" s="37">
        <f t="shared" si="327"/>
        <v>46195</v>
      </c>
      <c r="BU6969" s="31"/>
      <c r="BW6969" s="33"/>
      <c r="BX6969" s="1"/>
      <c r="BY6969" s="1"/>
      <c r="BZ6969" s="1"/>
      <c r="CA6969" s="1"/>
      <c r="CB6969" s="1"/>
      <c r="CC6969" s="1"/>
      <c r="CE6969" s="1"/>
      <c r="CF6969" s="1"/>
      <c r="CG6969" s="1"/>
      <c r="CH6969" s="1"/>
      <c r="CI6969" s="1"/>
      <c r="CJ6969" s="1"/>
      <c r="CK6969" s="1"/>
      <c r="CL6969" s="1"/>
      <c r="CM6969" s="1"/>
      <c r="CN6969" s="1"/>
      <c r="CO6969" s="1"/>
    </row>
    <row r="6970" spans="1:93" ht="30" customHeight="1" x14ac:dyDescent="0.2">
      <c r="A6970" s="1">
        <v>6964</v>
      </c>
      <c r="B6970" s="1" t="s">
        <v>2964</v>
      </c>
      <c r="C6970" s="1" t="s">
        <v>2965</v>
      </c>
      <c r="D6970" s="28" t="s">
        <v>2993</v>
      </c>
      <c r="E6970" s="28" t="s">
        <v>2963</v>
      </c>
      <c r="F6970" s="1" t="s">
        <v>74</v>
      </c>
      <c r="G6970" s="1">
        <v>5</v>
      </c>
      <c r="H6970" s="1" t="s">
        <v>4209</v>
      </c>
      <c r="I6970" s="1" t="s">
        <v>114</v>
      </c>
      <c r="J6970" s="76">
        <v>433</v>
      </c>
      <c r="K6970" s="76">
        <v>2430236</v>
      </c>
      <c r="L6970" s="29">
        <v>46167</v>
      </c>
      <c r="M6970" s="29" t="s">
        <v>4163</v>
      </c>
      <c r="N6970" s="1" t="s">
        <v>478</v>
      </c>
      <c r="O6970" s="28" t="s">
        <v>105</v>
      </c>
      <c r="P6970" s="1" t="s">
        <v>322</v>
      </c>
      <c r="Q6970" s="76">
        <v>10</v>
      </c>
      <c r="R6970" s="1"/>
      <c r="S6970" s="76"/>
      <c r="T6970" s="1" t="s">
        <v>115</v>
      </c>
      <c r="U6970" s="1"/>
      <c r="V6970" s="1"/>
      <c r="AC6970" s="93">
        <v>28</v>
      </c>
      <c r="AD6970" s="69">
        <v>220</v>
      </c>
      <c r="AE6970" s="33"/>
      <c r="AF6970" s="33"/>
      <c r="AG6970" s="33"/>
      <c r="AX6970" s="37">
        <f t="shared" si="328"/>
        <v>46174</v>
      </c>
      <c r="AY6970" s="1"/>
      <c r="AZ6970" s="1"/>
      <c r="BA6970" s="31"/>
      <c r="BB6970" s="31"/>
      <c r="BC6970" s="1"/>
      <c r="BD6970" s="1"/>
      <c r="BE6970" s="1"/>
      <c r="BF6970" s="1"/>
      <c r="BG6970" s="1"/>
      <c r="BT6970" s="37">
        <f t="shared" si="327"/>
        <v>46195</v>
      </c>
      <c r="BU6970" s="31"/>
      <c r="BW6970" s="33"/>
      <c r="BX6970" s="1"/>
      <c r="BY6970" s="1"/>
      <c r="BZ6970" s="1"/>
      <c r="CA6970" s="1"/>
      <c r="CB6970" s="1"/>
      <c r="CC6970" s="1"/>
      <c r="CE6970" s="1"/>
      <c r="CF6970" s="1"/>
      <c r="CG6970" s="1"/>
      <c r="CH6970" s="1"/>
      <c r="CI6970" s="1"/>
      <c r="CJ6970" s="1"/>
      <c r="CK6970" s="1"/>
      <c r="CL6970" s="1"/>
      <c r="CM6970" s="1"/>
      <c r="CN6970" s="1"/>
      <c r="CO6970" s="1"/>
    </row>
    <row r="6971" spans="1:93" ht="30" customHeight="1" x14ac:dyDescent="0.2">
      <c r="A6971" s="1">
        <v>6965</v>
      </c>
      <c r="B6971" s="1" t="s">
        <v>2964</v>
      </c>
      <c r="C6971" s="1" t="s">
        <v>2965</v>
      </c>
      <c r="D6971" s="28" t="s">
        <v>2993</v>
      </c>
      <c r="E6971" s="28" t="s">
        <v>2963</v>
      </c>
      <c r="F6971" s="1" t="s">
        <v>74</v>
      </c>
      <c r="G6971" s="1">
        <v>5</v>
      </c>
      <c r="H6971" s="1" t="s">
        <v>4209</v>
      </c>
      <c r="I6971" s="1" t="s">
        <v>114</v>
      </c>
      <c r="J6971" s="76">
        <v>551</v>
      </c>
      <c r="K6971" s="76">
        <v>2430237</v>
      </c>
      <c r="L6971" s="29">
        <v>46167</v>
      </c>
      <c r="M6971" s="29" t="s">
        <v>4163</v>
      </c>
      <c r="N6971" s="1" t="s">
        <v>478</v>
      </c>
      <c r="O6971" s="28" t="s">
        <v>105</v>
      </c>
      <c r="P6971" s="1" t="s">
        <v>322</v>
      </c>
      <c r="Q6971" s="76">
        <v>12</v>
      </c>
      <c r="R6971" s="1"/>
      <c r="S6971" s="76"/>
      <c r="T6971" s="1" t="s">
        <v>115</v>
      </c>
      <c r="U6971" s="1"/>
      <c r="V6971" s="1"/>
      <c r="AC6971" s="93">
        <v>29.5</v>
      </c>
      <c r="AD6971" s="69">
        <v>210</v>
      </c>
      <c r="AE6971" s="33"/>
      <c r="AF6971" s="33"/>
      <c r="AG6971" s="33"/>
      <c r="AX6971" s="37">
        <f t="shared" si="328"/>
        <v>46174</v>
      </c>
      <c r="AY6971" s="1"/>
      <c r="AZ6971" s="1"/>
      <c r="BA6971" s="31"/>
      <c r="BB6971" s="31"/>
      <c r="BC6971" s="1"/>
      <c r="BD6971" s="1"/>
      <c r="BE6971" s="1"/>
      <c r="BF6971" s="1"/>
      <c r="BG6971" s="1"/>
      <c r="BT6971" s="37">
        <f t="shared" si="327"/>
        <v>46195</v>
      </c>
      <c r="BU6971" s="31"/>
      <c r="BW6971" s="33"/>
      <c r="BX6971" s="1"/>
      <c r="BY6971" s="1"/>
      <c r="BZ6971" s="1"/>
      <c r="CA6971" s="1"/>
      <c r="CB6971" s="1"/>
      <c r="CC6971" s="1"/>
      <c r="CE6971" s="1"/>
      <c r="CF6971" s="1"/>
      <c r="CG6971" s="1"/>
      <c r="CH6971" s="1"/>
      <c r="CI6971" s="1"/>
      <c r="CJ6971" s="1"/>
      <c r="CK6971" s="1"/>
      <c r="CL6971" s="1"/>
      <c r="CM6971" s="1"/>
      <c r="CN6971" s="1"/>
      <c r="CO6971" s="1"/>
    </row>
    <row r="6972" spans="1:93" ht="30" customHeight="1" x14ac:dyDescent="0.2">
      <c r="A6972" s="1">
        <v>6966</v>
      </c>
      <c r="B6972" s="1" t="s">
        <v>2964</v>
      </c>
      <c r="C6972" s="1" t="s">
        <v>2965</v>
      </c>
      <c r="D6972" s="28" t="s">
        <v>2993</v>
      </c>
      <c r="E6972" s="28" t="s">
        <v>2963</v>
      </c>
      <c r="F6972" s="1" t="s">
        <v>74</v>
      </c>
      <c r="G6972" s="1">
        <v>5</v>
      </c>
      <c r="H6972" s="1" t="s">
        <v>4209</v>
      </c>
      <c r="I6972" s="1" t="s">
        <v>114</v>
      </c>
      <c r="J6972" s="76">
        <v>393</v>
      </c>
      <c r="K6972" s="76">
        <v>2421726</v>
      </c>
      <c r="L6972" s="29">
        <v>46167</v>
      </c>
      <c r="M6972" s="29" t="s">
        <v>4163</v>
      </c>
      <c r="N6972" s="1" t="s">
        <v>478</v>
      </c>
      <c r="O6972" s="28" t="s">
        <v>105</v>
      </c>
      <c r="P6972" s="1" t="s">
        <v>322</v>
      </c>
      <c r="Q6972" s="76">
        <v>9</v>
      </c>
      <c r="R6972" s="1"/>
      <c r="S6972" s="76"/>
      <c r="T6972" s="1" t="s">
        <v>115</v>
      </c>
      <c r="U6972" s="1"/>
      <c r="V6972" s="1"/>
      <c r="AC6972" s="93">
        <v>29</v>
      </c>
      <c r="AD6972" s="69">
        <v>235</v>
      </c>
      <c r="AE6972" s="33"/>
      <c r="AF6972" s="33"/>
      <c r="AG6972" s="33"/>
      <c r="AX6972" s="37">
        <f t="shared" si="328"/>
        <v>46174</v>
      </c>
      <c r="AY6972" s="1"/>
      <c r="AZ6972" s="1"/>
      <c r="BA6972" s="31"/>
      <c r="BB6972" s="31"/>
      <c r="BC6972" s="1"/>
      <c r="BD6972" s="1"/>
      <c r="BE6972" s="1"/>
      <c r="BF6972" s="1"/>
      <c r="BG6972" s="1"/>
      <c r="BT6972" s="37">
        <f t="shared" si="327"/>
        <v>46195</v>
      </c>
      <c r="BU6972" s="31"/>
      <c r="BW6972" s="33"/>
      <c r="BX6972" s="1"/>
      <c r="BY6972" s="1"/>
      <c r="BZ6972" s="1"/>
      <c r="CA6972" s="1"/>
      <c r="CB6972" s="1"/>
      <c r="CC6972" s="1"/>
      <c r="CE6972" s="1"/>
      <c r="CF6972" s="1"/>
      <c r="CG6972" s="1"/>
      <c r="CH6972" s="1"/>
      <c r="CI6972" s="1"/>
      <c r="CJ6972" s="1"/>
      <c r="CK6972" s="1"/>
      <c r="CL6972" s="1"/>
      <c r="CM6972" s="1"/>
      <c r="CN6972" s="1"/>
      <c r="CO6972" s="1"/>
    </row>
    <row r="6973" spans="1:93" ht="30" customHeight="1" x14ac:dyDescent="0.2">
      <c r="A6973" s="1">
        <v>6967</v>
      </c>
      <c r="B6973" s="1" t="s">
        <v>2964</v>
      </c>
      <c r="C6973" s="1" t="s">
        <v>2965</v>
      </c>
      <c r="D6973" s="28" t="s">
        <v>2993</v>
      </c>
      <c r="E6973" s="28" t="s">
        <v>2963</v>
      </c>
      <c r="F6973" s="1" t="s">
        <v>74</v>
      </c>
      <c r="G6973" s="1">
        <v>5</v>
      </c>
      <c r="H6973" s="1" t="s">
        <v>4209</v>
      </c>
      <c r="I6973" s="1" t="s">
        <v>114</v>
      </c>
      <c r="J6973" s="76">
        <v>557</v>
      </c>
      <c r="K6973" s="76">
        <v>2421727</v>
      </c>
      <c r="L6973" s="29">
        <v>46167</v>
      </c>
      <c r="M6973" s="29" t="s">
        <v>4163</v>
      </c>
      <c r="N6973" s="1" t="s">
        <v>478</v>
      </c>
      <c r="O6973" s="28" t="s">
        <v>105</v>
      </c>
      <c r="P6973" s="1" t="s">
        <v>322</v>
      </c>
      <c r="Q6973" s="76">
        <v>12</v>
      </c>
      <c r="R6973" s="1"/>
      <c r="S6973" s="76"/>
      <c r="T6973" s="1" t="s">
        <v>115</v>
      </c>
      <c r="U6973" s="1"/>
      <c r="V6973" s="1"/>
      <c r="AC6973" s="93">
        <v>28.5</v>
      </c>
      <c r="AD6973" s="69">
        <v>220</v>
      </c>
      <c r="AE6973" s="33"/>
      <c r="AF6973" s="33"/>
      <c r="AG6973" s="33"/>
      <c r="AX6973" s="37">
        <f t="shared" si="328"/>
        <v>46174</v>
      </c>
      <c r="AY6973" s="1"/>
      <c r="AZ6973" s="1"/>
      <c r="BA6973" s="31"/>
      <c r="BB6973" s="31"/>
      <c r="BC6973" s="1"/>
      <c r="BD6973" s="1"/>
      <c r="BE6973" s="1"/>
      <c r="BF6973" s="1"/>
      <c r="BG6973" s="1"/>
      <c r="BT6973" s="37">
        <f t="shared" si="327"/>
        <v>46195</v>
      </c>
      <c r="BU6973" s="31"/>
      <c r="BW6973" s="33"/>
      <c r="BX6973" s="1"/>
      <c r="BY6973" s="1"/>
      <c r="BZ6973" s="1"/>
      <c r="CA6973" s="1"/>
      <c r="CB6973" s="1"/>
      <c r="CC6973" s="1"/>
      <c r="CE6973" s="1"/>
      <c r="CF6973" s="1"/>
      <c r="CG6973" s="1"/>
      <c r="CH6973" s="1"/>
      <c r="CI6973" s="1"/>
      <c r="CJ6973" s="1"/>
      <c r="CK6973" s="1"/>
      <c r="CL6973" s="1"/>
      <c r="CM6973" s="1"/>
      <c r="CN6973" s="1"/>
      <c r="CO6973" s="1"/>
    </row>
    <row r="6974" spans="1:93" ht="30" customHeight="1" x14ac:dyDescent="0.2">
      <c r="A6974" s="1">
        <v>6968</v>
      </c>
      <c r="B6974" s="1" t="s">
        <v>2964</v>
      </c>
      <c r="C6974" s="1" t="s">
        <v>2965</v>
      </c>
      <c r="D6974" s="28" t="s">
        <v>2993</v>
      </c>
      <c r="E6974" s="28" t="s">
        <v>2963</v>
      </c>
      <c r="F6974" s="1" t="s">
        <v>74</v>
      </c>
      <c r="G6974" s="1">
        <v>5</v>
      </c>
      <c r="H6974" s="1" t="s">
        <v>4209</v>
      </c>
      <c r="I6974" s="1" t="s">
        <v>114</v>
      </c>
      <c r="J6974" s="76">
        <v>303</v>
      </c>
      <c r="K6974" s="76">
        <v>2430238</v>
      </c>
      <c r="L6974" s="29">
        <v>46167</v>
      </c>
      <c r="M6974" s="29" t="s">
        <v>4163</v>
      </c>
      <c r="N6974" s="1" t="s">
        <v>478</v>
      </c>
      <c r="O6974" s="28" t="s">
        <v>105</v>
      </c>
      <c r="P6974" s="1" t="s">
        <v>322</v>
      </c>
      <c r="Q6974" s="76">
        <v>8</v>
      </c>
      <c r="R6974" s="1"/>
      <c r="S6974" s="76">
        <v>6</v>
      </c>
      <c r="T6974" s="1" t="s">
        <v>115</v>
      </c>
      <c r="U6974" s="1"/>
      <c r="V6974" s="1"/>
      <c r="AC6974" s="93">
        <v>27.5</v>
      </c>
      <c r="AD6974" s="69">
        <v>160</v>
      </c>
      <c r="AE6974" s="33"/>
      <c r="AF6974" s="33"/>
      <c r="AG6974" s="33"/>
      <c r="AX6974" s="37">
        <f t="shared" si="328"/>
        <v>46174</v>
      </c>
      <c r="AY6974" s="1"/>
      <c r="AZ6974" s="1"/>
      <c r="BA6974" s="31"/>
      <c r="BB6974" s="31"/>
      <c r="BC6974" s="1"/>
      <c r="BD6974" s="1"/>
      <c r="BE6974" s="1"/>
      <c r="BF6974" s="1"/>
      <c r="BG6974" s="1"/>
      <c r="BT6974" s="37">
        <f t="shared" si="327"/>
        <v>46195</v>
      </c>
      <c r="BU6974" s="31"/>
      <c r="BW6974" s="33"/>
      <c r="BX6974" s="1"/>
      <c r="BY6974" s="1"/>
      <c r="BZ6974" s="1"/>
      <c r="CA6974" s="1"/>
      <c r="CB6974" s="1"/>
      <c r="CC6974" s="1"/>
      <c r="CE6974" s="1"/>
      <c r="CF6974" s="1"/>
      <c r="CG6974" s="1"/>
      <c r="CH6974" s="1"/>
      <c r="CI6974" s="1"/>
      <c r="CJ6974" s="1"/>
      <c r="CK6974" s="1"/>
      <c r="CL6974" s="1"/>
      <c r="CM6974" s="1"/>
      <c r="CN6974" s="1"/>
      <c r="CO6974" s="1"/>
    </row>
    <row r="6975" spans="1:93" ht="30" customHeight="1" x14ac:dyDescent="0.2">
      <c r="A6975" s="1">
        <v>6969</v>
      </c>
      <c r="B6975" s="1" t="s">
        <v>2964</v>
      </c>
      <c r="C6975" s="1" t="s">
        <v>2965</v>
      </c>
      <c r="D6975" s="28" t="s">
        <v>2993</v>
      </c>
      <c r="E6975" s="28" t="s">
        <v>2963</v>
      </c>
      <c r="F6975" s="1" t="s">
        <v>74</v>
      </c>
      <c r="G6975" s="1">
        <v>5</v>
      </c>
      <c r="H6975" s="1" t="s">
        <v>4209</v>
      </c>
      <c r="I6975" s="1" t="s">
        <v>114</v>
      </c>
      <c r="J6975" s="76">
        <v>407</v>
      </c>
      <c r="K6975" s="76">
        <v>2430239</v>
      </c>
      <c r="L6975" s="29">
        <v>46167</v>
      </c>
      <c r="M6975" s="29" t="s">
        <v>4163</v>
      </c>
      <c r="N6975" s="1" t="s">
        <v>478</v>
      </c>
      <c r="O6975" s="28" t="s">
        <v>105</v>
      </c>
      <c r="P6975" s="1" t="s">
        <v>322</v>
      </c>
      <c r="Q6975" s="76">
        <v>9</v>
      </c>
      <c r="R6975" s="1"/>
      <c r="S6975" s="76"/>
      <c r="T6975" s="1" t="s">
        <v>115</v>
      </c>
      <c r="U6975" s="1"/>
      <c r="V6975" s="1"/>
      <c r="AC6975" s="93">
        <v>27</v>
      </c>
      <c r="AD6975" s="69">
        <v>200</v>
      </c>
      <c r="AE6975" s="33"/>
      <c r="AF6975" s="33"/>
      <c r="AG6975" s="33"/>
      <c r="AX6975" s="37">
        <f t="shared" si="328"/>
        <v>46174</v>
      </c>
      <c r="AY6975" s="1"/>
      <c r="AZ6975" s="1"/>
      <c r="BA6975" s="31"/>
      <c r="BB6975" s="31"/>
      <c r="BC6975" s="1"/>
      <c r="BD6975" s="1"/>
      <c r="BE6975" s="1"/>
      <c r="BF6975" s="1"/>
      <c r="BG6975" s="1"/>
      <c r="BT6975" s="37">
        <f t="shared" si="327"/>
        <v>46195</v>
      </c>
      <c r="BU6975" s="31"/>
      <c r="BW6975" s="33"/>
      <c r="BX6975" s="1"/>
      <c r="BY6975" s="1"/>
      <c r="BZ6975" s="1"/>
      <c r="CA6975" s="1"/>
      <c r="CB6975" s="1"/>
      <c r="CC6975" s="1"/>
      <c r="CE6975" s="1"/>
      <c r="CF6975" s="1"/>
      <c r="CG6975" s="1"/>
      <c r="CH6975" s="1"/>
      <c r="CI6975" s="1"/>
      <c r="CJ6975" s="1"/>
      <c r="CK6975" s="1"/>
      <c r="CL6975" s="1"/>
      <c r="CM6975" s="1"/>
      <c r="CN6975" s="1"/>
      <c r="CO6975" s="1"/>
    </row>
    <row r="6976" spans="1:93" ht="30" customHeight="1" x14ac:dyDescent="0.2">
      <c r="A6976" s="1">
        <v>6970</v>
      </c>
      <c r="B6976" s="1" t="s">
        <v>2964</v>
      </c>
      <c r="C6976" s="1" t="s">
        <v>2965</v>
      </c>
      <c r="D6976" s="28" t="s">
        <v>2993</v>
      </c>
      <c r="E6976" s="28" t="s">
        <v>2963</v>
      </c>
      <c r="F6976" s="1" t="s">
        <v>74</v>
      </c>
      <c r="G6976" s="1">
        <v>5</v>
      </c>
      <c r="H6976" s="1" t="s">
        <v>4209</v>
      </c>
      <c r="I6976" s="1" t="s">
        <v>114</v>
      </c>
      <c r="J6976" s="76">
        <v>403</v>
      </c>
      <c r="K6976" s="76">
        <v>2421728</v>
      </c>
      <c r="L6976" s="29">
        <v>46167</v>
      </c>
      <c r="M6976" s="29" t="s">
        <v>4163</v>
      </c>
      <c r="N6976" s="1" t="s">
        <v>478</v>
      </c>
      <c r="O6976" s="28" t="s">
        <v>105</v>
      </c>
      <c r="P6976" s="1" t="s">
        <v>322</v>
      </c>
      <c r="Q6976" s="76">
        <v>9</v>
      </c>
      <c r="R6976" s="1"/>
      <c r="S6976" s="76"/>
      <c r="T6976" s="1" t="s">
        <v>115</v>
      </c>
      <c r="U6976" s="1"/>
      <c r="V6976" s="1"/>
      <c r="AC6976" s="93">
        <v>29</v>
      </c>
      <c r="AD6976" s="69">
        <v>220</v>
      </c>
      <c r="AE6976" s="33"/>
      <c r="AF6976" s="33"/>
      <c r="AG6976" s="33"/>
      <c r="AX6976" s="37">
        <f t="shared" si="328"/>
        <v>46174</v>
      </c>
      <c r="AY6976" s="1"/>
      <c r="AZ6976" s="1"/>
      <c r="BA6976" s="31"/>
      <c r="BB6976" s="31"/>
      <c r="BC6976" s="1"/>
      <c r="BD6976" s="1"/>
      <c r="BE6976" s="1"/>
      <c r="BF6976" s="1"/>
      <c r="BG6976" s="1"/>
      <c r="BT6976" s="37">
        <f t="shared" si="327"/>
        <v>46195</v>
      </c>
      <c r="BU6976" s="31"/>
      <c r="BW6976" s="33"/>
      <c r="BX6976" s="1"/>
      <c r="BY6976" s="1"/>
      <c r="BZ6976" s="1"/>
      <c r="CA6976" s="1"/>
      <c r="CB6976" s="1"/>
      <c r="CC6976" s="1"/>
      <c r="CE6976" s="1"/>
      <c r="CF6976" s="1"/>
      <c r="CG6976" s="1"/>
      <c r="CH6976" s="1"/>
      <c r="CI6976" s="1"/>
      <c r="CJ6976" s="1"/>
      <c r="CK6976" s="1"/>
      <c r="CL6976" s="1"/>
      <c r="CM6976" s="1"/>
      <c r="CN6976" s="1"/>
      <c r="CO6976" s="1"/>
    </row>
    <row r="6977" spans="1:93" ht="30" customHeight="1" x14ac:dyDescent="0.2">
      <c r="A6977" s="1">
        <v>6971</v>
      </c>
      <c r="B6977" s="1" t="s">
        <v>2964</v>
      </c>
      <c r="C6977" s="1" t="s">
        <v>2965</v>
      </c>
      <c r="D6977" s="28" t="s">
        <v>2993</v>
      </c>
      <c r="E6977" s="28" t="s">
        <v>2963</v>
      </c>
      <c r="F6977" s="1" t="s">
        <v>74</v>
      </c>
      <c r="G6977" s="1">
        <v>5</v>
      </c>
      <c r="H6977" s="1" t="s">
        <v>4209</v>
      </c>
      <c r="I6977" s="1" t="s">
        <v>114</v>
      </c>
      <c r="J6977" s="76">
        <v>553</v>
      </c>
      <c r="K6977" s="76">
        <v>2430241</v>
      </c>
      <c r="L6977" s="29">
        <v>46167</v>
      </c>
      <c r="M6977" s="29" t="s">
        <v>4163</v>
      </c>
      <c r="N6977" s="1" t="s">
        <v>478</v>
      </c>
      <c r="O6977" s="28" t="s">
        <v>105</v>
      </c>
      <c r="P6977" s="1" t="s">
        <v>322</v>
      </c>
      <c r="Q6977" s="76">
        <v>12</v>
      </c>
      <c r="R6977" s="1"/>
      <c r="S6977" s="76"/>
      <c r="T6977" s="1" t="s">
        <v>115</v>
      </c>
      <c r="U6977" s="1"/>
      <c r="V6977" s="1"/>
      <c r="AC6977" s="93">
        <v>28.5</v>
      </c>
      <c r="AD6977" s="69">
        <v>240</v>
      </c>
      <c r="AE6977" s="33"/>
      <c r="AF6977" s="33"/>
      <c r="AG6977" s="33"/>
      <c r="AX6977" s="37">
        <f t="shared" si="328"/>
        <v>46174</v>
      </c>
      <c r="AY6977" s="1"/>
      <c r="AZ6977" s="1"/>
      <c r="BA6977" s="31"/>
      <c r="BB6977" s="31"/>
      <c r="BC6977" s="1"/>
      <c r="BD6977" s="1"/>
      <c r="BE6977" s="1"/>
      <c r="BF6977" s="1"/>
      <c r="BG6977" s="1"/>
      <c r="BT6977" s="37">
        <f t="shared" si="327"/>
        <v>46195</v>
      </c>
      <c r="BU6977" s="31"/>
      <c r="BW6977" s="33"/>
      <c r="BX6977" s="1"/>
      <c r="BY6977" s="1"/>
      <c r="BZ6977" s="1"/>
      <c r="CA6977" s="1"/>
      <c r="CB6977" s="1"/>
      <c r="CC6977" s="1"/>
      <c r="CE6977" s="1"/>
      <c r="CF6977" s="1"/>
      <c r="CG6977" s="1"/>
      <c r="CH6977" s="1"/>
      <c r="CI6977" s="1"/>
      <c r="CJ6977" s="1"/>
      <c r="CK6977" s="1"/>
      <c r="CL6977" s="1"/>
      <c r="CM6977" s="1"/>
      <c r="CN6977" s="1"/>
      <c r="CO6977" s="1"/>
    </row>
    <row r="6978" spans="1:93" ht="30" customHeight="1" x14ac:dyDescent="0.2">
      <c r="A6978" s="1">
        <v>6972</v>
      </c>
      <c r="B6978" s="1" t="s">
        <v>2964</v>
      </c>
      <c r="C6978" s="1" t="s">
        <v>2965</v>
      </c>
      <c r="D6978" s="28" t="s">
        <v>2993</v>
      </c>
      <c r="E6978" s="28" t="s">
        <v>2963</v>
      </c>
      <c r="F6978" s="1" t="s">
        <v>74</v>
      </c>
      <c r="G6978" s="1">
        <v>5</v>
      </c>
      <c r="H6978" s="1" t="s">
        <v>4209</v>
      </c>
      <c r="I6978" s="1" t="s">
        <v>114</v>
      </c>
      <c r="J6978" s="76">
        <v>302</v>
      </c>
      <c r="K6978" s="76">
        <v>2421729</v>
      </c>
      <c r="L6978" s="29">
        <v>46167</v>
      </c>
      <c r="M6978" s="29" t="s">
        <v>4163</v>
      </c>
      <c r="N6978" s="1" t="s">
        <v>478</v>
      </c>
      <c r="O6978" s="28" t="s">
        <v>105</v>
      </c>
      <c r="P6978" s="1" t="s">
        <v>322</v>
      </c>
      <c r="Q6978" s="76">
        <v>8</v>
      </c>
      <c r="R6978" s="1"/>
      <c r="S6978" s="76"/>
      <c r="T6978" s="1" t="s">
        <v>115</v>
      </c>
      <c r="U6978" s="1"/>
      <c r="V6978" s="1"/>
      <c r="AC6978" s="93">
        <v>29</v>
      </c>
      <c r="AD6978" s="69">
        <v>210</v>
      </c>
      <c r="AE6978" s="33"/>
      <c r="AF6978" s="33"/>
      <c r="AG6978" s="33"/>
      <c r="AX6978" s="37">
        <f t="shared" si="328"/>
        <v>46174</v>
      </c>
      <c r="AY6978" s="1"/>
      <c r="AZ6978" s="1"/>
      <c r="BA6978" s="31"/>
      <c r="BB6978" s="31"/>
      <c r="BC6978" s="1"/>
      <c r="BD6978" s="1"/>
      <c r="BE6978" s="1"/>
      <c r="BF6978" s="1"/>
      <c r="BG6978" s="1"/>
      <c r="BT6978" s="37">
        <f t="shared" si="327"/>
        <v>46195</v>
      </c>
      <c r="BU6978" s="31"/>
      <c r="BW6978" s="33"/>
      <c r="BX6978" s="1"/>
      <c r="BY6978" s="1"/>
      <c r="BZ6978" s="1"/>
      <c r="CA6978" s="1"/>
      <c r="CB6978" s="1"/>
      <c r="CC6978" s="1"/>
      <c r="CE6978" s="1"/>
      <c r="CF6978" s="1"/>
      <c r="CG6978" s="1"/>
      <c r="CH6978" s="1"/>
      <c r="CI6978" s="1"/>
      <c r="CJ6978" s="1"/>
      <c r="CK6978" s="1"/>
      <c r="CL6978" s="1"/>
      <c r="CM6978" s="1"/>
      <c r="CN6978" s="1"/>
      <c r="CO6978" s="1"/>
    </row>
    <row r="6979" spans="1:93" ht="30" customHeight="1" x14ac:dyDescent="0.2">
      <c r="A6979" s="1">
        <v>6973</v>
      </c>
      <c r="B6979" s="1" t="s">
        <v>2964</v>
      </c>
      <c r="C6979" s="1" t="s">
        <v>2965</v>
      </c>
      <c r="D6979" s="28" t="s">
        <v>2993</v>
      </c>
      <c r="E6979" s="28" t="s">
        <v>2963</v>
      </c>
      <c r="F6979" s="1" t="s">
        <v>74</v>
      </c>
      <c r="G6979" s="1">
        <v>5</v>
      </c>
      <c r="H6979" s="1" t="s">
        <v>4209</v>
      </c>
      <c r="I6979" s="1" t="s">
        <v>114</v>
      </c>
      <c r="J6979" s="76">
        <v>287</v>
      </c>
      <c r="K6979" s="76">
        <v>2430242</v>
      </c>
      <c r="L6979" s="29">
        <v>46167</v>
      </c>
      <c r="M6979" s="29" t="s">
        <v>4163</v>
      </c>
      <c r="N6979" s="1" t="s">
        <v>478</v>
      </c>
      <c r="O6979" s="28" t="s">
        <v>105</v>
      </c>
      <c r="P6979" s="1" t="s">
        <v>322</v>
      </c>
      <c r="Q6979" s="76">
        <v>8</v>
      </c>
      <c r="R6979" s="1"/>
      <c r="S6979" s="76"/>
      <c r="T6979" s="1" t="s">
        <v>115</v>
      </c>
      <c r="U6979" s="1"/>
      <c r="V6979" s="1"/>
      <c r="AC6979" s="93">
        <v>28.5</v>
      </c>
      <c r="AD6979" s="69">
        <v>205</v>
      </c>
      <c r="AE6979" s="33"/>
      <c r="AF6979" s="33"/>
      <c r="AG6979" s="33"/>
      <c r="AX6979" s="37">
        <f t="shared" si="328"/>
        <v>46174</v>
      </c>
      <c r="AY6979" s="1"/>
      <c r="AZ6979" s="1"/>
      <c r="BA6979" s="31"/>
      <c r="BB6979" s="31"/>
      <c r="BC6979" s="1"/>
      <c r="BD6979" s="1"/>
      <c r="BE6979" s="1"/>
      <c r="BF6979" s="1"/>
      <c r="BG6979" s="1"/>
      <c r="BT6979" s="37">
        <f t="shared" si="327"/>
        <v>46195</v>
      </c>
      <c r="BU6979" s="31"/>
      <c r="BW6979" s="33"/>
      <c r="BX6979" s="1"/>
      <c r="BY6979" s="1"/>
      <c r="BZ6979" s="1"/>
      <c r="CA6979" s="1"/>
      <c r="CB6979" s="1"/>
      <c r="CC6979" s="1"/>
      <c r="CE6979" s="1"/>
      <c r="CF6979" s="1"/>
      <c r="CG6979" s="1"/>
      <c r="CH6979" s="1"/>
      <c r="CI6979" s="1"/>
      <c r="CJ6979" s="1"/>
      <c r="CK6979" s="1"/>
      <c r="CL6979" s="1"/>
      <c r="CM6979" s="1"/>
      <c r="CN6979" s="1"/>
      <c r="CO6979" s="1"/>
    </row>
    <row r="6980" spans="1:93" ht="30" customHeight="1" x14ac:dyDescent="0.2">
      <c r="A6980" s="1">
        <v>6974</v>
      </c>
      <c r="B6980" s="1" t="s">
        <v>2964</v>
      </c>
      <c r="C6980" s="1" t="s">
        <v>2965</v>
      </c>
      <c r="D6980" s="28" t="s">
        <v>2993</v>
      </c>
      <c r="E6980" s="28" t="s">
        <v>2963</v>
      </c>
      <c r="F6980" s="1" t="s">
        <v>74</v>
      </c>
      <c r="G6980" s="1">
        <v>5</v>
      </c>
      <c r="H6980" s="1" t="s">
        <v>4209</v>
      </c>
      <c r="I6980" s="1" t="s">
        <v>114</v>
      </c>
      <c r="J6980" s="76">
        <v>558</v>
      </c>
      <c r="K6980" s="76">
        <v>2421730</v>
      </c>
      <c r="L6980" s="29">
        <v>46167</v>
      </c>
      <c r="M6980" s="29" t="s">
        <v>4163</v>
      </c>
      <c r="N6980" s="1" t="s">
        <v>478</v>
      </c>
      <c r="O6980" s="28" t="s">
        <v>105</v>
      </c>
      <c r="P6980" s="1" t="s">
        <v>322</v>
      </c>
      <c r="Q6980" s="76">
        <v>12</v>
      </c>
      <c r="R6980" s="1"/>
      <c r="S6980" s="76"/>
      <c r="T6980" s="1" t="s">
        <v>115</v>
      </c>
      <c r="U6980" s="1"/>
      <c r="V6980" s="1"/>
      <c r="AC6980" s="93">
        <v>29</v>
      </c>
      <c r="AD6980" s="69">
        <v>220</v>
      </c>
      <c r="AE6980" s="33"/>
      <c r="AF6980" s="33"/>
      <c r="AG6980" s="33"/>
      <c r="AX6980" s="37">
        <f t="shared" si="328"/>
        <v>46174</v>
      </c>
      <c r="AY6980" s="1"/>
      <c r="AZ6980" s="1"/>
      <c r="BA6980" s="31"/>
      <c r="BB6980" s="31"/>
      <c r="BC6980" s="1"/>
      <c r="BD6980" s="1"/>
      <c r="BE6980" s="1"/>
      <c r="BF6980" s="1"/>
      <c r="BG6980" s="1"/>
      <c r="BT6980" s="37">
        <f t="shared" si="327"/>
        <v>46195</v>
      </c>
      <c r="BU6980" s="31"/>
      <c r="BW6980" s="33"/>
      <c r="BX6980" s="1"/>
      <c r="BY6980" s="1"/>
      <c r="BZ6980" s="1"/>
      <c r="CA6980" s="1"/>
      <c r="CB6980" s="1"/>
      <c r="CC6980" s="1"/>
      <c r="CE6980" s="1"/>
      <c r="CF6980" s="1"/>
      <c r="CG6980" s="1"/>
      <c r="CH6980" s="1"/>
      <c r="CI6980" s="1"/>
      <c r="CJ6980" s="1"/>
      <c r="CK6980" s="1"/>
      <c r="CL6980" s="1"/>
      <c r="CM6980" s="1"/>
      <c r="CN6980" s="1"/>
      <c r="CO6980" s="1"/>
    </row>
    <row r="6981" spans="1:93" ht="30" customHeight="1" x14ac:dyDescent="0.2">
      <c r="A6981" s="1">
        <v>6975</v>
      </c>
      <c r="B6981" s="1" t="s">
        <v>2964</v>
      </c>
      <c r="C6981" s="1" t="s">
        <v>2965</v>
      </c>
      <c r="D6981" s="28" t="s">
        <v>2993</v>
      </c>
      <c r="E6981" s="28" t="s">
        <v>2963</v>
      </c>
      <c r="F6981" s="1" t="s">
        <v>74</v>
      </c>
      <c r="G6981" s="1">
        <v>5</v>
      </c>
      <c r="H6981" s="1" t="s">
        <v>4209</v>
      </c>
      <c r="I6981" s="1" t="s">
        <v>114</v>
      </c>
      <c r="J6981" s="76">
        <v>551</v>
      </c>
      <c r="K6981" s="76">
        <v>2430244</v>
      </c>
      <c r="L6981" s="29">
        <v>46167</v>
      </c>
      <c r="M6981" s="29" t="s">
        <v>4163</v>
      </c>
      <c r="N6981" s="1" t="s">
        <v>478</v>
      </c>
      <c r="O6981" s="28" t="s">
        <v>105</v>
      </c>
      <c r="P6981" s="1" t="s">
        <v>322</v>
      </c>
      <c r="Q6981" s="76">
        <v>12</v>
      </c>
      <c r="R6981" s="1"/>
      <c r="S6981" s="76">
        <v>6</v>
      </c>
      <c r="T6981" s="1" t="s">
        <v>115</v>
      </c>
      <c r="U6981" s="1"/>
      <c r="V6981" s="1"/>
      <c r="AC6981" s="93">
        <v>28</v>
      </c>
      <c r="AD6981" s="69">
        <v>150</v>
      </c>
      <c r="AE6981" s="33"/>
      <c r="AF6981" s="33"/>
      <c r="AG6981" s="33"/>
      <c r="AX6981" s="37">
        <f t="shared" si="328"/>
        <v>46174</v>
      </c>
      <c r="AY6981" s="1"/>
      <c r="AZ6981" s="1"/>
      <c r="BA6981" s="31"/>
      <c r="BB6981" s="31"/>
      <c r="BC6981" s="1"/>
      <c r="BD6981" s="1"/>
      <c r="BE6981" s="1"/>
      <c r="BF6981" s="1"/>
      <c r="BG6981" s="1"/>
      <c r="BT6981" s="37">
        <f t="shared" si="327"/>
        <v>46195</v>
      </c>
      <c r="BU6981" s="31"/>
      <c r="BW6981" s="33"/>
      <c r="BX6981" s="1"/>
      <c r="BY6981" s="1"/>
      <c r="BZ6981" s="1"/>
      <c r="CA6981" s="1"/>
      <c r="CB6981" s="1"/>
      <c r="CC6981" s="1"/>
      <c r="CE6981" s="1"/>
      <c r="CF6981" s="1"/>
      <c r="CG6981" s="1"/>
      <c r="CH6981" s="1"/>
      <c r="CI6981" s="1"/>
      <c r="CJ6981" s="1"/>
      <c r="CK6981" s="1"/>
      <c r="CL6981" s="1"/>
      <c r="CM6981" s="1"/>
      <c r="CN6981" s="1"/>
      <c r="CO6981" s="1"/>
    </row>
    <row r="6982" spans="1:93" ht="30" customHeight="1" x14ac:dyDescent="0.2">
      <c r="A6982" s="1">
        <v>6976</v>
      </c>
      <c r="B6982" s="1" t="s">
        <v>2964</v>
      </c>
      <c r="C6982" s="1" t="s">
        <v>2965</v>
      </c>
      <c r="D6982" s="28" t="s">
        <v>2993</v>
      </c>
      <c r="E6982" s="28" t="s">
        <v>2963</v>
      </c>
      <c r="F6982" s="1" t="s">
        <v>74</v>
      </c>
      <c r="G6982" s="1">
        <v>5</v>
      </c>
      <c r="H6982" s="1" t="s">
        <v>4209</v>
      </c>
      <c r="I6982" s="1" t="s">
        <v>114</v>
      </c>
      <c r="J6982" s="76">
        <v>554</v>
      </c>
      <c r="K6982" s="76">
        <v>2430245</v>
      </c>
      <c r="L6982" s="29">
        <v>46167</v>
      </c>
      <c r="M6982" s="29" t="s">
        <v>4163</v>
      </c>
      <c r="N6982" s="1" t="s">
        <v>478</v>
      </c>
      <c r="O6982" s="28" t="s">
        <v>105</v>
      </c>
      <c r="P6982" s="1" t="s">
        <v>322</v>
      </c>
      <c r="Q6982" s="76">
        <v>12</v>
      </c>
      <c r="R6982" s="1"/>
      <c r="S6982" s="76"/>
      <c r="T6982" s="1" t="s">
        <v>115</v>
      </c>
      <c r="U6982" s="1"/>
      <c r="V6982" s="1"/>
      <c r="AC6982" s="93">
        <v>28</v>
      </c>
      <c r="AD6982" s="69">
        <v>200</v>
      </c>
      <c r="AE6982" s="33"/>
      <c r="AF6982" s="33"/>
      <c r="AG6982" s="33"/>
      <c r="AX6982" s="37">
        <f t="shared" si="328"/>
        <v>46174</v>
      </c>
      <c r="AY6982" s="1"/>
      <c r="AZ6982" s="1"/>
      <c r="BA6982" s="31"/>
      <c r="BB6982" s="31"/>
      <c r="BC6982" s="1"/>
      <c r="BD6982" s="1"/>
      <c r="BE6982" s="1"/>
      <c r="BF6982" s="1"/>
      <c r="BG6982" s="1"/>
      <c r="BT6982" s="37">
        <f t="shared" si="327"/>
        <v>46195</v>
      </c>
      <c r="BU6982" s="31"/>
      <c r="BW6982" s="33"/>
      <c r="BX6982" s="1"/>
      <c r="BY6982" s="1"/>
      <c r="BZ6982" s="1"/>
      <c r="CA6982" s="1"/>
      <c r="CB6982" s="1"/>
      <c r="CC6982" s="1"/>
      <c r="CE6982" s="1"/>
      <c r="CF6982" s="1"/>
      <c r="CG6982" s="1"/>
      <c r="CH6982" s="1"/>
      <c r="CI6982" s="1"/>
      <c r="CJ6982" s="1"/>
      <c r="CK6982" s="1"/>
      <c r="CL6982" s="1"/>
      <c r="CM6982" s="1"/>
      <c r="CN6982" s="1"/>
      <c r="CO6982" s="1"/>
    </row>
    <row r="6983" spans="1:93" ht="30" customHeight="1" x14ac:dyDescent="0.2">
      <c r="A6983" s="1">
        <v>6977</v>
      </c>
      <c r="B6983" s="1" t="s">
        <v>2964</v>
      </c>
      <c r="C6983" s="1" t="s">
        <v>2965</v>
      </c>
      <c r="D6983" s="28" t="s">
        <v>2993</v>
      </c>
      <c r="E6983" s="28" t="s">
        <v>2963</v>
      </c>
      <c r="F6983" s="1" t="s">
        <v>74</v>
      </c>
      <c r="G6983" s="1">
        <v>5</v>
      </c>
      <c r="H6983" s="1" t="s">
        <v>4209</v>
      </c>
      <c r="I6983" s="1" t="s">
        <v>114</v>
      </c>
      <c r="J6983" s="76">
        <v>433</v>
      </c>
      <c r="K6983" s="76">
        <v>2430246</v>
      </c>
      <c r="L6983" s="29">
        <v>46167</v>
      </c>
      <c r="M6983" s="29" t="s">
        <v>4163</v>
      </c>
      <c r="N6983" s="1" t="s">
        <v>478</v>
      </c>
      <c r="O6983" s="28" t="s">
        <v>105</v>
      </c>
      <c r="P6983" s="1" t="s">
        <v>322</v>
      </c>
      <c r="Q6983" s="76">
        <v>10</v>
      </c>
      <c r="R6983" s="1"/>
      <c r="S6983" s="76"/>
      <c r="T6983" s="1" t="s">
        <v>115</v>
      </c>
      <c r="U6983" s="1"/>
      <c r="V6983" s="1"/>
      <c r="AC6983" s="93">
        <v>27.5</v>
      </c>
      <c r="AD6983" s="69">
        <v>230</v>
      </c>
      <c r="AE6983" s="33"/>
      <c r="AF6983" s="33"/>
      <c r="AG6983" s="33"/>
      <c r="AX6983" s="37">
        <f t="shared" si="328"/>
        <v>46174</v>
      </c>
      <c r="AY6983" s="1"/>
      <c r="AZ6983" s="1"/>
      <c r="BA6983" s="31"/>
      <c r="BB6983" s="31"/>
      <c r="BC6983" s="1"/>
      <c r="BD6983" s="1"/>
      <c r="BE6983" s="1"/>
      <c r="BF6983" s="1"/>
      <c r="BG6983" s="1"/>
      <c r="BT6983" s="37">
        <f t="shared" ref="BT6983:BT7046" si="329">IF(L6983=0, 0, L6983+28)</f>
        <v>46195</v>
      </c>
      <c r="BU6983" s="31"/>
      <c r="BW6983" s="33"/>
      <c r="BX6983" s="1"/>
      <c r="BY6983" s="1"/>
      <c r="BZ6983" s="1"/>
      <c r="CA6983" s="1"/>
      <c r="CB6983" s="1"/>
      <c r="CC6983" s="1"/>
      <c r="CE6983" s="1"/>
      <c r="CF6983" s="1"/>
      <c r="CG6983" s="1"/>
      <c r="CH6983" s="1"/>
      <c r="CI6983" s="1"/>
      <c r="CJ6983" s="1"/>
      <c r="CK6983" s="1"/>
      <c r="CL6983" s="1"/>
      <c r="CM6983" s="1"/>
      <c r="CN6983" s="1"/>
      <c r="CO6983" s="1"/>
    </row>
    <row r="6984" spans="1:93" ht="30" customHeight="1" x14ac:dyDescent="0.2">
      <c r="A6984" s="1">
        <v>6978</v>
      </c>
      <c r="B6984" s="1" t="s">
        <v>2964</v>
      </c>
      <c r="C6984" s="1" t="s">
        <v>2965</v>
      </c>
      <c r="D6984" s="28" t="s">
        <v>2993</v>
      </c>
      <c r="E6984" s="28" t="s">
        <v>2963</v>
      </c>
      <c r="F6984" s="1" t="s">
        <v>74</v>
      </c>
      <c r="G6984" s="1">
        <v>5</v>
      </c>
      <c r="H6984" s="1" t="s">
        <v>4209</v>
      </c>
      <c r="I6984" s="1" t="s">
        <v>114</v>
      </c>
      <c r="J6984" s="76">
        <v>303</v>
      </c>
      <c r="K6984" s="76">
        <v>2430247</v>
      </c>
      <c r="L6984" s="29">
        <v>46167</v>
      </c>
      <c r="M6984" s="29" t="s">
        <v>4163</v>
      </c>
      <c r="N6984" s="1" t="s">
        <v>478</v>
      </c>
      <c r="O6984" s="28" t="s">
        <v>105</v>
      </c>
      <c r="P6984" s="1" t="s">
        <v>322</v>
      </c>
      <c r="Q6984" s="76">
        <v>8</v>
      </c>
      <c r="R6984" s="1"/>
      <c r="S6984" s="76"/>
      <c r="T6984" s="1" t="s">
        <v>115</v>
      </c>
      <c r="U6984" s="1"/>
      <c r="V6984" s="1"/>
      <c r="AC6984" s="93">
        <v>29.5</v>
      </c>
      <c r="AD6984" s="69">
        <v>220</v>
      </c>
      <c r="AE6984" s="33"/>
      <c r="AF6984" s="33"/>
      <c r="AG6984" s="33"/>
      <c r="AX6984" s="37">
        <f t="shared" si="328"/>
        <v>46174</v>
      </c>
      <c r="AY6984" s="1"/>
      <c r="AZ6984" s="1"/>
      <c r="BA6984" s="31"/>
      <c r="BB6984" s="31"/>
      <c r="BC6984" s="1"/>
      <c r="BD6984" s="1"/>
      <c r="BE6984" s="1"/>
      <c r="BF6984" s="1"/>
      <c r="BG6984" s="1"/>
      <c r="BT6984" s="37">
        <f t="shared" si="329"/>
        <v>46195</v>
      </c>
      <c r="BU6984" s="31"/>
      <c r="BW6984" s="33"/>
      <c r="BX6984" s="1"/>
      <c r="BY6984" s="1"/>
      <c r="BZ6984" s="1"/>
      <c r="CA6984" s="1"/>
      <c r="CB6984" s="1"/>
      <c r="CC6984" s="1"/>
      <c r="CE6984" s="1"/>
      <c r="CF6984" s="1"/>
      <c r="CG6984" s="1"/>
      <c r="CH6984" s="1"/>
      <c r="CI6984" s="1"/>
      <c r="CJ6984" s="1"/>
      <c r="CK6984" s="1"/>
      <c r="CL6984" s="1"/>
      <c r="CM6984" s="1"/>
      <c r="CN6984" s="1"/>
      <c r="CO6984" s="1"/>
    </row>
    <row r="6985" spans="1:93" ht="30" customHeight="1" x14ac:dyDescent="0.2">
      <c r="A6985" s="1">
        <v>6979</v>
      </c>
      <c r="B6985" s="1" t="s">
        <v>2964</v>
      </c>
      <c r="C6985" s="1" t="s">
        <v>2965</v>
      </c>
      <c r="D6985" s="28" t="s">
        <v>2993</v>
      </c>
      <c r="E6985" s="28" t="s">
        <v>2963</v>
      </c>
      <c r="F6985" s="1" t="s">
        <v>74</v>
      </c>
      <c r="G6985" s="1">
        <v>5</v>
      </c>
      <c r="H6985" s="1" t="s">
        <v>4209</v>
      </c>
      <c r="I6985" s="1" t="s">
        <v>114</v>
      </c>
      <c r="J6985" s="76">
        <v>403</v>
      </c>
      <c r="K6985" s="76">
        <v>2430248</v>
      </c>
      <c r="L6985" s="29">
        <v>46167</v>
      </c>
      <c r="M6985" s="29" t="s">
        <v>4163</v>
      </c>
      <c r="N6985" s="1" t="s">
        <v>478</v>
      </c>
      <c r="O6985" s="28" t="s">
        <v>105</v>
      </c>
      <c r="P6985" s="1" t="s">
        <v>322</v>
      </c>
      <c r="Q6985" s="76">
        <v>9</v>
      </c>
      <c r="R6985" s="1"/>
      <c r="S6985" s="76"/>
      <c r="T6985" s="1" t="s">
        <v>115</v>
      </c>
      <c r="U6985" s="1"/>
      <c r="V6985" s="1"/>
      <c r="AC6985" s="93">
        <v>28</v>
      </c>
      <c r="AD6985" s="69">
        <v>230</v>
      </c>
      <c r="AE6985" s="33"/>
      <c r="AF6985" s="33"/>
      <c r="AG6985" s="33"/>
      <c r="AX6985" s="37">
        <f t="shared" si="328"/>
        <v>46174</v>
      </c>
      <c r="AY6985" s="1"/>
      <c r="AZ6985" s="1"/>
      <c r="BA6985" s="31"/>
      <c r="BB6985" s="31"/>
      <c r="BC6985" s="1"/>
      <c r="BD6985" s="1"/>
      <c r="BE6985" s="1"/>
      <c r="BF6985" s="1"/>
      <c r="BG6985" s="1"/>
      <c r="BT6985" s="37">
        <f t="shared" si="329"/>
        <v>46195</v>
      </c>
      <c r="BU6985" s="31"/>
      <c r="BW6985" s="33"/>
      <c r="BX6985" s="1"/>
      <c r="BY6985" s="1"/>
      <c r="BZ6985" s="1"/>
      <c r="CA6985" s="1"/>
      <c r="CB6985" s="1"/>
      <c r="CC6985" s="1"/>
      <c r="CE6985" s="1"/>
      <c r="CF6985" s="1"/>
      <c r="CG6985" s="1"/>
      <c r="CH6985" s="1"/>
      <c r="CI6985" s="1"/>
      <c r="CJ6985" s="1"/>
      <c r="CK6985" s="1"/>
      <c r="CL6985" s="1"/>
      <c r="CM6985" s="1"/>
      <c r="CN6985" s="1"/>
      <c r="CO6985" s="1"/>
    </row>
    <row r="6986" spans="1:93" ht="30" customHeight="1" x14ac:dyDescent="0.2">
      <c r="A6986" s="1">
        <v>6980</v>
      </c>
      <c r="B6986" s="1" t="s">
        <v>2964</v>
      </c>
      <c r="C6986" s="1" t="s">
        <v>2965</v>
      </c>
      <c r="D6986" s="28" t="s">
        <v>2993</v>
      </c>
      <c r="E6986" s="28" t="s">
        <v>2963</v>
      </c>
      <c r="F6986" s="1" t="s">
        <v>74</v>
      </c>
      <c r="G6986" s="1">
        <v>5</v>
      </c>
      <c r="H6986" s="1" t="s">
        <v>4209</v>
      </c>
      <c r="I6986" s="1" t="s">
        <v>114</v>
      </c>
      <c r="J6986" s="76">
        <v>557</v>
      </c>
      <c r="K6986" s="76">
        <v>2430250</v>
      </c>
      <c r="L6986" s="29">
        <v>46167</v>
      </c>
      <c r="M6986" s="29" t="s">
        <v>4163</v>
      </c>
      <c r="N6986" s="1" t="s">
        <v>478</v>
      </c>
      <c r="O6986" s="28" t="s">
        <v>105</v>
      </c>
      <c r="P6986" s="1" t="s">
        <v>322</v>
      </c>
      <c r="Q6986" s="76">
        <v>12</v>
      </c>
      <c r="R6986" s="1"/>
      <c r="S6986" s="76"/>
      <c r="T6986" s="1" t="s">
        <v>115</v>
      </c>
      <c r="U6986" s="1"/>
      <c r="V6986" s="1"/>
      <c r="AC6986" s="93">
        <v>27.5</v>
      </c>
      <c r="AD6986" s="69">
        <v>230</v>
      </c>
      <c r="AE6986" s="33"/>
      <c r="AF6986" s="33"/>
      <c r="AG6986" s="33"/>
      <c r="AX6986" s="37">
        <f t="shared" si="328"/>
        <v>46174</v>
      </c>
      <c r="AY6986" s="1"/>
      <c r="AZ6986" s="1"/>
      <c r="BA6986" s="31"/>
      <c r="BB6986" s="31"/>
      <c r="BC6986" s="1"/>
      <c r="BD6986" s="1"/>
      <c r="BE6986" s="1"/>
      <c r="BF6986" s="1"/>
      <c r="BG6986" s="1"/>
      <c r="BT6986" s="37">
        <f t="shared" si="329"/>
        <v>46195</v>
      </c>
      <c r="BU6986" s="31"/>
      <c r="BW6986" s="33"/>
      <c r="BX6986" s="1"/>
      <c r="BY6986" s="1"/>
      <c r="BZ6986" s="1"/>
      <c r="CA6986" s="1"/>
      <c r="CB6986" s="1"/>
      <c r="CC6986" s="1"/>
      <c r="CE6986" s="1"/>
      <c r="CF6986" s="1"/>
      <c r="CG6986" s="1"/>
      <c r="CH6986" s="1"/>
      <c r="CI6986" s="1"/>
      <c r="CJ6986" s="1"/>
      <c r="CK6986" s="1"/>
      <c r="CL6986" s="1"/>
      <c r="CM6986" s="1"/>
      <c r="CN6986" s="1"/>
      <c r="CO6986" s="1"/>
    </row>
    <row r="6987" spans="1:93" ht="30" customHeight="1" x14ac:dyDescent="0.2">
      <c r="A6987" s="1">
        <v>6981</v>
      </c>
      <c r="B6987" s="94" t="s">
        <v>1491</v>
      </c>
      <c r="C6987" s="1" t="s">
        <v>2994</v>
      </c>
      <c r="D6987" s="28" t="s">
        <v>2995</v>
      </c>
      <c r="E6987" s="28" t="s">
        <v>2564</v>
      </c>
      <c r="F6987" s="1" t="s">
        <v>74</v>
      </c>
      <c r="G6987" s="1">
        <v>2</v>
      </c>
      <c r="H6987" s="1" t="s">
        <v>2565</v>
      </c>
      <c r="I6987" s="1" t="s">
        <v>114</v>
      </c>
      <c r="J6987" s="76">
        <v>403</v>
      </c>
      <c r="K6987" s="76">
        <v>2430409</v>
      </c>
      <c r="L6987" s="29">
        <v>46173</v>
      </c>
      <c r="M6987" s="29" t="s">
        <v>4163</v>
      </c>
      <c r="N6987" s="1" t="s">
        <v>478</v>
      </c>
      <c r="O6987" s="28" t="s">
        <v>1495</v>
      </c>
      <c r="P6987" s="1" t="s">
        <v>323</v>
      </c>
      <c r="Q6987" s="76">
        <v>9</v>
      </c>
      <c r="R6987" s="1"/>
      <c r="S6987" s="76">
        <v>6</v>
      </c>
      <c r="T6987" s="1" t="s">
        <v>115</v>
      </c>
      <c r="U6987" s="1"/>
      <c r="V6987" s="1"/>
      <c r="AB6987" s="177" t="s">
        <v>3906</v>
      </c>
      <c r="AC6987" s="93">
        <v>28</v>
      </c>
      <c r="AD6987" s="69">
        <v>250</v>
      </c>
      <c r="AE6987" s="33"/>
      <c r="AF6987" s="33"/>
      <c r="AG6987" s="33"/>
      <c r="AX6987" s="37">
        <f t="shared" si="328"/>
        <v>46180</v>
      </c>
      <c r="AY6987" s="1"/>
      <c r="AZ6987" s="1"/>
      <c r="BA6987" s="31"/>
      <c r="BB6987" s="31"/>
      <c r="BC6987" s="1"/>
      <c r="BD6987" s="1"/>
      <c r="BE6987" s="1"/>
      <c r="BF6987" s="1"/>
      <c r="BG6987" s="1"/>
      <c r="BT6987" s="37">
        <f t="shared" si="329"/>
        <v>46201</v>
      </c>
      <c r="BU6987" s="31"/>
      <c r="BW6987" s="33"/>
      <c r="BX6987" s="1"/>
      <c r="BY6987" s="1"/>
      <c r="BZ6987" s="1"/>
      <c r="CA6987" s="1"/>
      <c r="CB6987" s="1"/>
      <c r="CC6987" s="1"/>
      <c r="CE6987" s="1"/>
      <c r="CF6987" s="1"/>
      <c r="CG6987" s="1"/>
      <c r="CH6987" s="1"/>
      <c r="CI6987" s="1"/>
      <c r="CJ6987" s="1"/>
      <c r="CK6987" s="1"/>
      <c r="CL6987" s="1"/>
      <c r="CM6987" s="1"/>
      <c r="CN6987" s="1"/>
      <c r="CO6987" s="1"/>
    </row>
    <row r="6988" spans="1:93" ht="30" customHeight="1" x14ac:dyDescent="0.2">
      <c r="A6988" s="1">
        <v>6982</v>
      </c>
      <c r="B6988" s="94" t="s">
        <v>1491</v>
      </c>
      <c r="C6988" s="1" t="s">
        <v>2994</v>
      </c>
      <c r="D6988" s="28" t="s">
        <v>2995</v>
      </c>
      <c r="E6988" s="28" t="s">
        <v>2564</v>
      </c>
      <c r="F6988" s="1" t="s">
        <v>74</v>
      </c>
      <c r="G6988" s="1">
        <v>2</v>
      </c>
      <c r="H6988" s="1" t="s">
        <v>2565</v>
      </c>
      <c r="I6988" s="1" t="s">
        <v>114</v>
      </c>
      <c r="J6988" s="76">
        <v>433</v>
      </c>
      <c r="K6988" s="76">
        <v>2430411</v>
      </c>
      <c r="L6988" s="29">
        <v>46173</v>
      </c>
      <c r="M6988" s="29" t="s">
        <v>4163</v>
      </c>
      <c r="N6988" s="1" t="s">
        <v>478</v>
      </c>
      <c r="O6988" s="28" t="s">
        <v>1495</v>
      </c>
      <c r="P6988" s="1" t="s">
        <v>323</v>
      </c>
      <c r="Q6988" s="76">
        <v>10</v>
      </c>
      <c r="R6988" s="1"/>
      <c r="S6988" s="76"/>
      <c r="T6988" s="1" t="s">
        <v>115</v>
      </c>
      <c r="U6988" s="1"/>
      <c r="V6988" s="1"/>
      <c r="AB6988" s="178"/>
      <c r="AC6988" s="93">
        <v>28.5</v>
      </c>
      <c r="AD6988" s="69">
        <v>260</v>
      </c>
      <c r="AE6988" s="33"/>
      <c r="AF6988" s="33"/>
      <c r="AG6988" s="33"/>
      <c r="AX6988" s="37">
        <f t="shared" si="328"/>
        <v>46180</v>
      </c>
      <c r="AY6988" s="1"/>
      <c r="AZ6988" s="1"/>
      <c r="BA6988" s="31"/>
      <c r="BB6988" s="31"/>
      <c r="BC6988" s="1"/>
      <c r="BD6988" s="1"/>
      <c r="BE6988" s="1"/>
      <c r="BF6988" s="1"/>
      <c r="BG6988" s="1"/>
      <c r="BT6988" s="37">
        <f t="shared" si="329"/>
        <v>46201</v>
      </c>
      <c r="BU6988" s="31"/>
      <c r="BW6988" s="33"/>
      <c r="BX6988" s="1"/>
      <c r="BY6988" s="1"/>
      <c r="BZ6988" s="1"/>
      <c r="CA6988" s="1"/>
      <c r="CB6988" s="1"/>
      <c r="CC6988" s="1"/>
      <c r="CE6988" s="1"/>
      <c r="CF6988" s="1"/>
      <c r="CG6988" s="1"/>
      <c r="CH6988" s="1"/>
      <c r="CI6988" s="1"/>
      <c r="CJ6988" s="1"/>
      <c r="CK6988" s="1"/>
      <c r="CL6988" s="1"/>
      <c r="CM6988" s="1"/>
      <c r="CN6988" s="1"/>
      <c r="CO6988" s="1"/>
    </row>
    <row r="6989" spans="1:93" ht="30" customHeight="1" x14ac:dyDescent="0.2">
      <c r="A6989" s="1">
        <v>6983</v>
      </c>
      <c r="B6989" s="1" t="s">
        <v>2996</v>
      </c>
      <c r="C6989" s="1" t="s">
        <v>2997</v>
      </c>
      <c r="D6989" s="28" t="s">
        <v>2998</v>
      </c>
      <c r="E6989" s="28" t="s">
        <v>2911</v>
      </c>
      <c r="F6989" s="1" t="s">
        <v>74</v>
      </c>
      <c r="G6989" s="1">
        <v>7</v>
      </c>
      <c r="H6989" s="1" t="s">
        <v>4209</v>
      </c>
      <c r="I6989" s="1" t="s">
        <v>114</v>
      </c>
      <c r="J6989" s="76">
        <v>287</v>
      </c>
      <c r="K6989" s="76">
        <v>2430412</v>
      </c>
      <c r="L6989" s="29">
        <v>46173</v>
      </c>
      <c r="M6989" s="29" t="s">
        <v>4163</v>
      </c>
      <c r="N6989" s="1" t="s">
        <v>478</v>
      </c>
      <c r="O6989" s="28" t="s">
        <v>1495</v>
      </c>
      <c r="P6989" s="1" t="s">
        <v>323</v>
      </c>
      <c r="Q6989" s="76">
        <v>8</v>
      </c>
      <c r="R6989" s="1"/>
      <c r="S6989" s="76"/>
      <c r="T6989" s="1" t="s">
        <v>115</v>
      </c>
      <c r="U6989" s="1"/>
      <c r="V6989" s="1"/>
      <c r="AB6989" s="179"/>
      <c r="AC6989" s="93">
        <v>27</v>
      </c>
      <c r="AD6989" s="69">
        <v>250</v>
      </c>
      <c r="AE6989" s="33"/>
      <c r="AF6989" s="33"/>
      <c r="AG6989" s="33"/>
      <c r="AX6989" s="37">
        <f t="shared" si="328"/>
        <v>46180</v>
      </c>
      <c r="AY6989" s="1"/>
      <c r="AZ6989" s="1"/>
      <c r="BA6989" s="31"/>
      <c r="BB6989" s="31"/>
      <c r="BC6989" s="1"/>
      <c r="BD6989" s="1"/>
      <c r="BE6989" s="1"/>
      <c r="BF6989" s="1"/>
      <c r="BG6989" s="1"/>
      <c r="BT6989" s="37">
        <f t="shared" si="329"/>
        <v>46201</v>
      </c>
      <c r="BU6989" s="31"/>
      <c r="BW6989" s="33"/>
      <c r="BX6989" s="1"/>
      <c r="BY6989" s="1"/>
      <c r="BZ6989" s="1"/>
      <c r="CA6989" s="1"/>
      <c r="CB6989" s="1"/>
      <c r="CC6989" s="1"/>
      <c r="CE6989" s="1"/>
      <c r="CF6989" s="1"/>
      <c r="CG6989" s="1"/>
      <c r="CH6989" s="1"/>
      <c r="CI6989" s="1"/>
      <c r="CJ6989" s="1"/>
      <c r="CK6989" s="1"/>
      <c r="CL6989" s="1"/>
      <c r="CM6989" s="1"/>
      <c r="CN6989" s="1"/>
      <c r="CO6989" s="1"/>
    </row>
    <row r="6990" spans="1:93" ht="30" customHeight="1" x14ac:dyDescent="0.2">
      <c r="A6990" s="1">
        <v>6984</v>
      </c>
      <c r="B6990" s="1" t="s">
        <v>2950</v>
      </c>
      <c r="C6990" s="1" t="s">
        <v>2999</v>
      </c>
      <c r="D6990" s="28" t="s">
        <v>3000</v>
      </c>
      <c r="E6990" s="28" t="s">
        <v>2833</v>
      </c>
      <c r="F6990" s="1" t="s">
        <v>74</v>
      </c>
      <c r="G6990" s="1">
        <v>4</v>
      </c>
      <c r="H6990" s="1" t="s">
        <v>4209</v>
      </c>
      <c r="I6990" s="1" t="s">
        <v>114</v>
      </c>
      <c r="J6990" s="76">
        <v>393</v>
      </c>
      <c r="K6990" s="76">
        <v>2430414</v>
      </c>
      <c r="L6990" s="29">
        <v>46174</v>
      </c>
      <c r="M6990" s="29" t="s">
        <v>4163</v>
      </c>
      <c r="N6990" s="1" t="s">
        <v>478</v>
      </c>
      <c r="O6990" s="28" t="s">
        <v>1495</v>
      </c>
      <c r="P6990" s="1" t="s">
        <v>323</v>
      </c>
      <c r="Q6990" s="76">
        <v>10</v>
      </c>
      <c r="R6990" s="1"/>
      <c r="S6990" s="76">
        <v>6</v>
      </c>
      <c r="T6990" s="1" t="s">
        <v>115</v>
      </c>
      <c r="U6990" s="1"/>
      <c r="V6990" s="1"/>
      <c r="AC6990" s="93">
        <v>29</v>
      </c>
      <c r="AD6990" s="69">
        <v>245</v>
      </c>
      <c r="AE6990" s="33"/>
      <c r="AF6990" s="33"/>
      <c r="AG6990" s="33"/>
      <c r="AX6990" s="37">
        <f t="shared" si="328"/>
        <v>46181</v>
      </c>
      <c r="AY6990" s="1"/>
      <c r="AZ6990" s="1"/>
      <c r="BA6990" s="31"/>
      <c r="BB6990" s="31"/>
      <c r="BC6990" s="1"/>
      <c r="BD6990" s="1"/>
      <c r="BE6990" s="1"/>
      <c r="BF6990" s="1"/>
      <c r="BG6990" s="1"/>
      <c r="BT6990" s="37">
        <f t="shared" si="329"/>
        <v>46202</v>
      </c>
      <c r="BU6990" s="31"/>
      <c r="BW6990" s="33"/>
      <c r="BX6990" s="1"/>
      <c r="BY6990" s="1"/>
      <c r="BZ6990" s="1"/>
      <c r="CA6990" s="1"/>
      <c r="CB6990" s="1"/>
      <c r="CC6990" s="1"/>
      <c r="CE6990" s="1"/>
      <c r="CF6990" s="1"/>
      <c r="CG6990" s="1"/>
      <c r="CH6990" s="1"/>
      <c r="CI6990" s="1"/>
      <c r="CJ6990" s="1"/>
      <c r="CK6990" s="1"/>
      <c r="CL6990" s="1"/>
      <c r="CM6990" s="1"/>
      <c r="CN6990" s="1"/>
      <c r="CO6990" s="1"/>
    </row>
    <row r="6991" spans="1:93" ht="30" customHeight="1" x14ac:dyDescent="0.2">
      <c r="A6991" s="1">
        <v>6985</v>
      </c>
      <c r="B6991" s="1" t="s">
        <v>2950</v>
      </c>
      <c r="C6991" s="1" t="s">
        <v>2999</v>
      </c>
      <c r="D6991" s="28" t="s">
        <v>3000</v>
      </c>
      <c r="E6991" s="28" t="s">
        <v>2833</v>
      </c>
      <c r="F6991" s="1" t="s">
        <v>74</v>
      </c>
      <c r="G6991" s="1">
        <v>4</v>
      </c>
      <c r="H6991" s="1" t="s">
        <v>4209</v>
      </c>
      <c r="I6991" s="1" t="s">
        <v>114</v>
      </c>
      <c r="J6991" s="76">
        <v>437</v>
      </c>
      <c r="K6991" s="76">
        <v>2421869</v>
      </c>
      <c r="L6991" s="29">
        <v>46174</v>
      </c>
      <c r="M6991" s="29" t="s">
        <v>4163</v>
      </c>
      <c r="N6991" s="1" t="s">
        <v>478</v>
      </c>
      <c r="O6991" s="28" t="s">
        <v>1495</v>
      </c>
      <c r="P6991" s="1" t="s">
        <v>323</v>
      </c>
      <c r="Q6991" s="76">
        <v>2</v>
      </c>
      <c r="R6991" s="1"/>
      <c r="S6991" s="76"/>
      <c r="T6991" s="1" t="s">
        <v>115</v>
      </c>
      <c r="U6991" s="1"/>
      <c r="V6991" s="1"/>
      <c r="AC6991" s="93" t="s">
        <v>103</v>
      </c>
      <c r="AD6991" s="69" t="s">
        <v>103</v>
      </c>
      <c r="AE6991" s="33"/>
      <c r="AF6991" s="33"/>
      <c r="AG6991" s="33"/>
      <c r="AX6991" s="37">
        <f t="shared" si="328"/>
        <v>46181</v>
      </c>
      <c r="AY6991" s="1"/>
      <c r="AZ6991" s="1"/>
      <c r="BA6991" s="31"/>
      <c r="BB6991" s="31"/>
      <c r="BC6991" s="1"/>
      <c r="BD6991" s="1"/>
      <c r="BE6991" s="1"/>
      <c r="BF6991" s="1"/>
      <c r="BG6991" s="1"/>
      <c r="BT6991" s="37">
        <f t="shared" si="329"/>
        <v>46202</v>
      </c>
      <c r="BU6991" s="31"/>
      <c r="BW6991" s="33"/>
      <c r="BX6991" s="1"/>
      <c r="BY6991" s="1"/>
      <c r="BZ6991" s="1"/>
      <c r="CA6991" s="1"/>
      <c r="CB6991" s="1"/>
      <c r="CC6991" s="1"/>
      <c r="CE6991" s="1"/>
      <c r="CF6991" s="1"/>
      <c r="CG6991" s="1"/>
      <c r="CH6991" s="1"/>
      <c r="CI6991" s="1"/>
      <c r="CJ6991" s="1"/>
      <c r="CK6991" s="1"/>
      <c r="CL6991" s="1"/>
      <c r="CM6991" s="1"/>
      <c r="CN6991" s="1"/>
      <c r="CO6991" s="1"/>
    </row>
    <row r="6992" spans="1:93" ht="30" customHeight="1" x14ac:dyDescent="0.2">
      <c r="A6992" s="1">
        <v>6986</v>
      </c>
      <c r="B6992" s="1" t="s">
        <v>2950</v>
      </c>
      <c r="C6992" s="1" t="s">
        <v>2999</v>
      </c>
      <c r="D6992" s="28" t="s">
        <v>3000</v>
      </c>
      <c r="E6992" s="28" t="s">
        <v>2833</v>
      </c>
      <c r="F6992" s="1" t="s">
        <v>74</v>
      </c>
      <c r="G6992" s="1">
        <v>4</v>
      </c>
      <c r="H6992" s="1" t="s">
        <v>4209</v>
      </c>
      <c r="I6992" s="1" t="s">
        <v>114</v>
      </c>
      <c r="J6992" s="76">
        <v>407</v>
      </c>
      <c r="K6992" s="76">
        <v>2430418</v>
      </c>
      <c r="L6992" s="29">
        <v>46174</v>
      </c>
      <c r="M6992" s="29" t="s">
        <v>4163</v>
      </c>
      <c r="N6992" s="1" t="s">
        <v>478</v>
      </c>
      <c r="O6992" s="28" t="s">
        <v>1495</v>
      </c>
      <c r="P6992" s="1" t="s">
        <v>323</v>
      </c>
      <c r="Q6992" s="76">
        <v>10</v>
      </c>
      <c r="R6992" s="1"/>
      <c r="S6992" s="76"/>
      <c r="T6992" s="1" t="s">
        <v>115</v>
      </c>
      <c r="U6992" s="1"/>
      <c r="V6992" s="1"/>
      <c r="AC6992" s="93">
        <v>27</v>
      </c>
      <c r="AD6992" s="69">
        <v>260</v>
      </c>
      <c r="AE6992" s="33"/>
      <c r="AF6992" s="33"/>
      <c r="AG6992" s="33"/>
      <c r="AX6992" s="37">
        <f t="shared" si="328"/>
        <v>46181</v>
      </c>
      <c r="AY6992" s="1"/>
      <c r="AZ6992" s="1"/>
      <c r="BA6992" s="31"/>
      <c r="BB6992" s="31"/>
      <c r="BC6992" s="1"/>
      <c r="BD6992" s="1"/>
      <c r="BE6992" s="1"/>
      <c r="BF6992" s="1"/>
      <c r="BG6992" s="1"/>
      <c r="BT6992" s="37">
        <f t="shared" si="329"/>
        <v>46202</v>
      </c>
      <c r="BU6992" s="31"/>
      <c r="BW6992" s="33"/>
      <c r="BX6992" s="1"/>
      <c r="BY6992" s="1"/>
      <c r="BZ6992" s="1"/>
      <c r="CA6992" s="1"/>
      <c r="CB6992" s="1"/>
      <c r="CC6992" s="1"/>
      <c r="CE6992" s="1"/>
      <c r="CF6992" s="1"/>
      <c r="CG6992" s="1"/>
      <c r="CH6992" s="1"/>
      <c r="CI6992" s="1"/>
      <c r="CJ6992" s="1"/>
      <c r="CK6992" s="1"/>
      <c r="CL6992" s="1"/>
      <c r="CM6992" s="1"/>
      <c r="CN6992" s="1"/>
      <c r="CO6992" s="1"/>
    </row>
    <row r="6993" spans="1:93" ht="30" customHeight="1" x14ac:dyDescent="0.2">
      <c r="A6993" s="1">
        <v>6987</v>
      </c>
      <c r="B6993" s="1" t="s">
        <v>2950</v>
      </c>
      <c r="C6993" s="1" t="s">
        <v>2999</v>
      </c>
      <c r="D6993" s="28" t="s">
        <v>3000</v>
      </c>
      <c r="E6993" s="28" t="s">
        <v>2833</v>
      </c>
      <c r="F6993" s="1" t="s">
        <v>74</v>
      </c>
      <c r="G6993" s="1">
        <v>4</v>
      </c>
      <c r="H6993" s="1" t="s">
        <v>4209</v>
      </c>
      <c r="I6993" s="1" t="s">
        <v>114</v>
      </c>
      <c r="J6993" s="76">
        <v>554</v>
      </c>
      <c r="K6993" s="76">
        <v>2430419</v>
      </c>
      <c r="L6993" s="29">
        <v>46174</v>
      </c>
      <c r="M6993" s="29" t="s">
        <v>4163</v>
      </c>
      <c r="N6993" s="1" t="s">
        <v>478</v>
      </c>
      <c r="O6993" s="28" t="s">
        <v>1495</v>
      </c>
      <c r="P6993" s="1" t="s">
        <v>323</v>
      </c>
      <c r="Q6993" s="76">
        <v>12</v>
      </c>
      <c r="R6993" s="1"/>
      <c r="S6993" s="76"/>
      <c r="T6993" s="1" t="s">
        <v>115</v>
      </c>
      <c r="U6993" s="1"/>
      <c r="V6993" s="1"/>
      <c r="AC6993" s="93">
        <v>27.5</v>
      </c>
      <c r="AD6993" s="69">
        <v>260</v>
      </c>
      <c r="AE6993" s="33"/>
      <c r="AF6993" s="33"/>
      <c r="AG6993" s="33"/>
      <c r="AX6993" s="37">
        <f t="shared" si="328"/>
        <v>46181</v>
      </c>
      <c r="AY6993" s="1"/>
      <c r="AZ6993" s="1"/>
      <c r="BA6993" s="31"/>
      <c r="BB6993" s="31"/>
      <c r="BC6993" s="1"/>
      <c r="BD6993" s="1"/>
      <c r="BE6993" s="1"/>
      <c r="BF6993" s="1"/>
      <c r="BG6993" s="1"/>
      <c r="BT6993" s="37">
        <f t="shared" si="329"/>
        <v>46202</v>
      </c>
      <c r="BU6993" s="31"/>
      <c r="BW6993" s="33"/>
      <c r="BX6993" s="1"/>
      <c r="BY6993" s="1"/>
      <c r="BZ6993" s="1"/>
      <c r="CA6993" s="1"/>
      <c r="CB6993" s="1"/>
      <c r="CC6993" s="1"/>
      <c r="CE6993" s="1"/>
      <c r="CF6993" s="1"/>
      <c r="CG6993" s="1"/>
      <c r="CH6993" s="1"/>
      <c r="CI6993" s="1"/>
      <c r="CJ6993" s="1"/>
      <c r="CK6993" s="1"/>
      <c r="CL6993" s="1"/>
      <c r="CM6993" s="1"/>
      <c r="CN6993" s="1"/>
      <c r="CO6993" s="1"/>
    </row>
    <row r="6994" spans="1:93" ht="30" customHeight="1" x14ac:dyDescent="0.2">
      <c r="A6994" s="1">
        <v>6988</v>
      </c>
      <c r="B6994" s="94" t="s">
        <v>1491</v>
      </c>
      <c r="C6994" s="1" t="s">
        <v>3001</v>
      </c>
      <c r="D6994" s="28" t="s">
        <v>3002</v>
      </c>
      <c r="E6994" s="28" t="s">
        <v>2135</v>
      </c>
      <c r="F6994" s="1" t="s">
        <v>74</v>
      </c>
      <c r="G6994" s="1">
        <v>1</v>
      </c>
      <c r="H6994" s="1" t="s">
        <v>1059</v>
      </c>
      <c r="I6994" s="1" t="s">
        <v>114</v>
      </c>
      <c r="J6994" s="76">
        <v>557</v>
      </c>
      <c r="K6994" s="76">
        <v>2430421</v>
      </c>
      <c r="L6994" s="29">
        <v>46174</v>
      </c>
      <c r="M6994" s="29" t="s">
        <v>4163</v>
      </c>
      <c r="N6994" s="1" t="s">
        <v>478</v>
      </c>
      <c r="O6994" s="28" t="s">
        <v>1495</v>
      </c>
      <c r="P6994" s="1" t="s">
        <v>323</v>
      </c>
      <c r="Q6994" s="76">
        <v>12</v>
      </c>
      <c r="R6994" s="1"/>
      <c r="S6994" s="76"/>
      <c r="T6994" s="1" t="s">
        <v>115</v>
      </c>
      <c r="U6994" s="1"/>
      <c r="V6994" s="1"/>
      <c r="AC6994" s="93">
        <v>27</v>
      </c>
      <c r="AD6994" s="69">
        <v>250</v>
      </c>
      <c r="AE6994" s="33"/>
      <c r="AF6994" s="33"/>
      <c r="AG6994" s="33"/>
      <c r="AX6994" s="37">
        <f t="shared" si="328"/>
        <v>46181</v>
      </c>
      <c r="AY6994" s="1"/>
      <c r="AZ6994" s="1"/>
      <c r="BA6994" s="31"/>
      <c r="BB6994" s="31"/>
      <c r="BC6994" s="1"/>
      <c r="BD6994" s="1"/>
      <c r="BE6994" s="1"/>
      <c r="BF6994" s="1"/>
      <c r="BG6994" s="1"/>
      <c r="BT6994" s="37">
        <f t="shared" si="329"/>
        <v>46202</v>
      </c>
      <c r="BU6994" s="31"/>
      <c r="BW6994" s="33"/>
      <c r="BX6994" s="1"/>
      <c r="BY6994" s="1"/>
      <c r="BZ6994" s="1"/>
      <c r="CA6994" s="1"/>
      <c r="CB6994" s="1"/>
      <c r="CC6994" s="1"/>
      <c r="CE6994" s="1"/>
      <c r="CF6994" s="1"/>
      <c r="CG6994" s="1"/>
      <c r="CH6994" s="1"/>
      <c r="CI6994" s="1"/>
      <c r="CJ6994" s="1"/>
      <c r="CK6994" s="1"/>
      <c r="CL6994" s="1"/>
      <c r="CM6994" s="1"/>
      <c r="CN6994" s="1"/>
      <c r="CO6994" s="1"/>
    </row>
    <row r="6995" spans="1:93" ht="30" customHeight="1" x14ac:dyDescent="0.2">
      <c r="A6995" s="1">
        <v>6989</v>
      </c>
      <c r="B6995" s="94" t="s">
        <v>1491</v>
      </c>
      <c r="C6995" s="1" t="s">
        <v>3001</v>
      </c>
      <c r="D6995" s="28" t="s">
        <v>3002</v>
      </c>
      <c r="E6995" s="28" t="s">
        <v>2135</v>
      </c>
      <c r="F6995" s="1" t="s">
        <v>74</v>
      </c>
      <c r="G6995" s="1">
        <v>1</v>
      </c>
      <c r="H6995" s="1" t="s">
        <v>1059</v>
      </c>
      <c r="I6995" s="1" t="s">
        <v>114</v>
      </c>
      <c r="J6995" s="76">
        <v>433</v>
      </c>
      <c r="K6995" s="76">
        <v>2421872</v>
      </c>
      <c r="L6995" s="29">
        <v>46174</v>
      </c>
      <c r="M6995" s="29" t="s">
        <v>4163</v>
      </c>
      <c r="N6995" s="1" t="s">
        <v>478</v>
      </c>
      <c r="O6995" s="28" t="s">
        <v>1495</v>
      </c>
      <c r="P6995" s="1" t="s">
        <v>323</v>
      </c>
      <c r="Q6995" s="76">
        <v>9</v>
      </c>
      <c r="R6995" s="1"/>
      <c r="S6995" s="76"/>
      <c r="T6995" s="1" t="s">
        <v>115</v>
      </c>
      <c r="U6995" s="1"/>
      <c r="V6995" s="1"/>
      <c r="AC6995" s="93">
        <v>28.5</v>
      </c>
      <c r="AD6995" s="69">
        <v>240</v>
      </c>
      <c r="AE6995" s="33"/>
      <c r="AF6995" s="33"/>
      <c r="AG6995" s="33"/>
      <c r="AX6995" s="37">
        <f t="shared" si="328"/>
        <v>46181</v>
      </c>
      <c r="AY6995" s="1"/>
      <c r="AZ6995" s="1"/>
      <c r="BA6995" s="31"/>
      <c r="BB6995" s="31"/>
      <c r="BC6995" s="1"/>
      <c r="BD6995" s="1"/>
      <c r="BE6995" s="1"/>
      <c r="BF6995" s="1"/>
      <c r="BG6995" s="1"/>
      <c r="BT6995" s="37">
        <f t="shared" si="329"/>
        <v>46202</v>
      </c>
      <c r="BU6995" s="31"/>
      <c r="BW6995" s="33"/>
      <c r="BX6995" s="1"/>
      <c r="BY6995" s="1"/>
      <c r="BZ6995" s="1"/>
      <c r="CA6995" s="1"/>
      <c r="CB6995" s="1"/>
      <c r="CC6995" s="1"/>
      <c r="CE6995" s="1"/>
      <c r="CF6995" s="1"/>
      <c r="CG6995" s="1"/>
      <c r="CH6995" s="1"/>
      <c r="CI6995" s="1"/>
      <c r="CJ6995" s="1"/>
      <c r="CK6995" s="1"/>
      <c r="CL6995" s="1"/>
      <c r="CM6995" s="1"/>
      <c r="CN6995" s="1"/>
      <c r="CO6995" s="1"/>
    </row>
    <row r="6996" spans="1:93" ht="30" customHeight="1" x14ac:dyDescent="0.2">
      <c r="A6996" s="1">
        <v>6990</v>
      </c>
      <c r="B6996" s="94" t="s">
        <v>1491</v>
      </c>
      <c r="C6996" s="1" t="s">
        <v>3001</v>
      </c>
      <c r="D6996" s="28" t="s">
        <v>3002</v>
      </c>
      <c r="E6996" s="28" t="s">
        <v>2135</v>
      </c>
      <c r="F6996" s="1" t="s">
        <v>74</v>
      </c>
      <c r="G6996" s="1">
        <v>1</v>
      </c>
      <c r="H6996" s="1" t="s">
        <v>1059</v>
      </c>
      <c r="I6996" s="1" t="s">
        <v>114</v>
      </c>
      <c r="J6996" s="76">
        <v>303</v>
      </c>
      <c r="K6996" s="76">
        <v>2430422</v>
      </c>
      <c r="L6996" s="29">
        <v>46174</v>
      </c>
      <c r="M6996" s="29" t="s">
        <v>4163</v>
      </c>
      <c r="N6996" s="1" t="s">
        <v>478</v>
      </c>
      <c r="O6996" s="28" t="s">
        <v>1495</v>
      </c>
      <c r="P6996" s="1" t="s">
        <v>323</v>
      </c>
      <c r="Q6996" s="76">
        <v>8</v>
      </c>
      <c r="R6996" s="1"/>
      <c r="S6996" s="76"/>
      <c r="T6996" s="1" t="s">
        <v>115</v>
      </c>
      <c r="U6996" s="1"/>
      <c r="V6996" s="1"/>
      <c r="AC6996" s="93">
        <v>28</v>
      </c>
      <c r="AD6996" s="69">
        <v>250</v>
      </c>
      <c r="AE6996" s="33"/>
      <c r="AF6996" s="33"/>
      <c r="AG6996" s="33"/>
      <c r="AX6996" s="37">
        <f t="shared" si="328"/>
        <v>46181</v>
      </c>
      <c r="AY6996" s="1"/>
      <c r="AZ6996" s="1"/>
      <c r="BA6996" s="31"/>
      <c r="BB6996" s="31"/>
      <c r="BC6996" s="1"/>
      <c r="BD6996" s="1"/>
      <c r="BE6996" s="1"/>
      <c r="BF6996" s="1"/>
      <c r="BG6996" s="1"/>
      <c r="BT6996" s="37">
        <f t="shared" si="329"/>
        <v>46202</v>
      </c>
      <c r="BU6996" s="31"/>
      <c r="BW6996" s="33"/>
      <c r="BX6996" s="1"/>
      <c r="BY6996" s="1"/>
      <c r="BZ6996" s="1"/>
      <c r="CA6996" s="1"/>
      <c r="CB6996" s="1"/>
      <c r="CC6996" s="1"/>
      <c r="CE6996" s="1"/>
      <c r="CF6996" s="1"/>
      <c r="CG6996" s="1"/>
      <c r="CH6996" s="1"/>
      <c r="CI6996" s="1"/>
      <c r="CJ6996" s="1"/>
      <c r="CK6996" s="1"/>
      <c r="CL6996" s="1"/>
      <c r="CM6996" s="1"/>
      <c r="CN6996" s="1"/>
      <c r="CO6996" s="1"/>
    </row>
    <row r="6997" spans="1:93" ht="30" customHeight="1" x14ac:dyDescent="0.2">
      <c r="A6997" s="1">
        <v>6991</v>
      </c>
      <c r="B6997" s="1" t="s">
        <v>3003</v>
      </c>
      <c r="C6997" s="1" t="s">
        <v>3004</v>
      </c>
      <c r="D6997" s="28" t="s">
        <v>3005</v>
      </c>
      <c r="E6997" s="28" t="s">
        <v>1954</v>
      </c>
      <c r="F6997" s="1" t="s">
        <v>74</v>
      </c>
      <c r="G6997" s="1">
        <v>4</v>
      </c>
      <c r="H6997" s="1" t="s">
        <v>1059</v>
      </c>
      <c r="I6997" s="1" t="s">
        <v>114</v>
      </c>
      <c r="J6997" s="76">
        <v>302</v>
      </c>
      <c r="K6997" s="76">
        <v>2421920</v>
      </c>
      <c r="L6997" s="29">
        <v>46174</v>
      </c>
      <c r="M6997" s="29" t="s">
        <v>4163</v>
      </c>
      <c r="N6997" s="1" t="s">
        <v>478</v>
      </c>
      <c r="O6997" s="28" t="s">
        <v>1495</v>
      </c>
      <c r="P6997" s="1" t="s">
        <v>323</v>
      </c>
      <c r="Q6997" s="76">
        <v>8</v>
      </c>
      <c r="R6997" s="1"/>
      <c r="S6997" s="76">
        <v>6</v>
      </c>
      <c r="T6997" s="1" t="s">
        <v>115</v>
      </c>
      <c r="U6997" s="1"/>
      <c r="V6997" s="1"/>
      <c r="AC6997" s="93">
        <v>28</v>
      </c>
      <c r="AD6997" s="69">
        <v>250</v>
      </c>
      <c r="AE6997" s="33"/>
      <c r="AF6997" s="33"/>
      <c r="AG6997" s="33"/>
      <c r="AX6997" s="37">
        <f t="shared" si="328"/>
        <v>46181</v>
      </c>
      <c r="AY6997" s="1"/>
      <c r="AZ6997" s="1"/>
      <c r="BA6997" s="31"/>
      <c r="BB6997" s="31"/>
      <c r="BC6997" s="1"/>
      <c r="BD6997" s="1"/>
      <c r="BE6997" s="1"/>
      <c r="BF6997" s="1"/>
      <c r="BG6997" s="1"/>
      <c r="BT6997" s="37">
        <f t="shared" si="329"/>
        <v>46202</v>
      </c>
      <c r="BU6997" s="31"/>
      <c r="BW6997" s="33"/>
      <c r="BX6997" s="1"/>
      <c r="BY6997" s="1"/>
      <c r="BZ6997" s="1"/>
      <c r="CA6997" s="1"/>
      <c r="CB6997" s="1"/>
      <c r="CC6997" s="1"/>
      <c r="CE6997" s="1"/>
      <c r="CF6997" s="1"/>
      <c r="CG6997" s="1"/>
      <c r="CH6997" s="1"/>
      <c r="CI6997" s="1"/>
      <c r="CJ6997" s="1"/>
      <c r="CK6997" s="1"/>
      <c r="CL6997" s="1"/>
      <c r="CM6997" s="1"/>
      <c r="CN6997" s="1"/>
      <c r="CO6997" s="1"/>
    </row>
    <row r="6998" spans="1:93" ht="30" customHeight="1" x14ac:dyDescent="0.2">
      <c r="A6998" s="1">
        <v>6992</v>
      </c>
      <c r="B6998" s="1" t="s">
        <v>3003</v>
      </c>
      <c r="C6998" s="1" t="s">
        <v>3004</v>
      </c>
      <c r="D6998" s="28" t="s">
        <v>3005</v>
      </c>
      <c r="E6998" s="28" t="s">
        <v>1954</v>
      </c>
      <c r="F6998" s="1" t="s">
        <v>74</v>
      </c>
      <c r="G6998" s="1">
        <v>4</v>
      </c>
      <c r="H6998" s="1" t="s">
        <v>1059</v>
      </c>
      <c r="I6998" s="1" t="s">
        <v>114</v>
      </c>
      <c r="J6998" s="76">
        <v>554</v>
      </c>
      <c r="K6998" s="76">
        <v>2430469</v>
      </c>
      <c r="L6998" s="29">
        <v>46174</v>
      </c>
      <c r="M6998" s="29" t="s">
        <v>4163</v>
      </c>
      <c r="N6998" s="1" t="s">
        <v>478</v>
      </c>
      <c r="O6998" s="28" t="s">
        <v>1495</v>
      </c>
      <c r="P6998" s="1" t="s">
        <v>323</v>
      </c>
      <c r="Q6998" s="76">
        <v>12</v>
      </c>
      <c r="R6998" s="1"/>
      <c r="S6998" s="76"/>
      <c r="T6998" s="1" t="s">
        <v>115</v>
      </c>
      <c r="U6998" s="1"/>
      <c r="V6998" s="1"/>
      <c r="AC6998" s="93">
        <v>28.5</v>
      </c>
      <c r="AD6998" s="69">
        <v>240</v>
      </c>
      <c r="AE6998" s="33"/>
      <c r="AF6998" s="33"/>
      <c r="AG6998" s="33"/>
      <c r="AX6998" s="37">
        <f t="shared" si="328"/>
        <v>46181</v>
      </c>
      <c r="AY6998" s="1"/>
      <c r="AZ6998" s="1"/>
      <c r="BA6998" s="31"/>
      <c r="BB6998" s="31"/>
      <c r="BC6998" s="1"/>
      <c r="BD6998" s="1"/>
      <c r="BE6998" s="1"/>
      <c r="BF6998" s="1"/>
      <c r="BG6998" s="1"/>
      <c r="BT6998" s="37">
        <f t="shared" si="329"/>
        <v>46202</v>
      </c>
      <c r="BU6998" s="31"/>
      <c r="BW6998" s="33"/>
      <c r="BX6998" s="1"/>
      <c r="BY6998" s="1"/>
      <c r="BZ6998" s="1"/>
      <c r="CA6998" s="1"/>
      <c r="CB6998" s="1"/>
      <c r="CC6998" s="1"/>
      <c r="CE6998" s="1"/>
      <c r="CF6998" s="1"/>
      <c r="CG6998" s="1"/>
      <c r="CH6998" s="1"/>
      <c r="CI6998" s="1"/>
      <c r="CJ6998" s="1"/>
      <c r="CK6998" s="1"/>
      <c r="CL6998" s="1"/>
      <c r="CM6998" s="1"/>
      <c r="CN6998" s="1"/>
      <c r="CO6998" s="1"/>
    </row>
    <row r="6999" spans="1:93" ht="30" customHeight="1" x14ac:dyDescent="0.2">
      <c r="A6999" s="1">
        <v>6993</v>
      </c>
      <c r="B6999" s="1" t="s">
        <v>3006</v>
      </c>
      <c r="C6999" s="1" t="s">
        <v>3007</v>
      </c>
      <c r="D6999" s="28" t="s">
        <v>3008</v>
      </c>
      <c r="E6999" s="28" t="s">
        <v>2135</v>
      </c>
      <c r="F6999" s="1" t="s">
        <v>74</v>
      </c>
      <c r="G6999" s="1">
        <v>1</v>
      </c>
      <c r="H6999" s="1" t="s">
        <v>1059</v>
      </c>
      <c r="I6999" s="1" t="s">
        <v>114</v>
      </c>
      <c r="J6999" s="76">
        <v>533</v>
      </c>
      <c r="K6999" s="76">
        <v>2430476</v>
      </c>
      <c r="L6999" s="29">
        <v>46174</v>
      </c>
      <c r="M6999" s="29" t="s">
        <v>4163</v>
      </c>
      <c r="N6999" s="1" t="s">
        <v>478</v>
      </c>
      <c r="O6999" s="28" t="s">
        <v>1495</v>
      </c>
      <c r="P6999" s="1" t="s">
        <v>323</v>
      </c>
      <c r="Q6999" s="76">
        <v>10</v>
      </c>
      <c r="R6999" s="1"/>
      <c r="S6999" s="76"/>
      <c r="T6999" s="1" t="s">
        <v>115</v>
      </c>
      <c r="U6999" s="1"/>
      <c r="V6999" s="1"/>
      <c r="AC6999" s="93">
        <v>27.5</v>
      </c>
      <c r="AD6999" s="69">
        <v>230</v>
      </c>
      <c r="AE6999" s="33"/>
      <c r="AF6999" s="33"/>
      <c r="AG6999" s="33"/>
      <c r="AX6999" s="37">
        <f t="shared" si="328"/>
        <v>46181</v>
      </c>
      <c r="AY6999" s="1"/>
      <c r="AZ6999" s="1"/>
      <c r="BA6999" s="31"/>
      <c r="BB6999" s="31"/>
      <c r="BC6999" s="1"/>
      <c r="BD6999" s="1"/>
      <c r="BE6999" s="1"/>
      <c r="BF6999" s="1"/>
      <c r="BG6999" s="1"/>
      <c r="BT6999" s="37">
        <f t="shared" si="329"/>
        <v>46202</v>
      </c>
      <c r="BU6999" s="31"/>
      <c r="BW6999" s="33"/>
      <c r="BX6999" s="1"/>
      <c r="BY6999" s="1"/>
      <c r="BZ6999" s="1"/>
      <c r="CA6999" s="1"/>
      <c r="CB6999" s="1"/>
      <c r="CC6999" s="1"/>
      <c r="CE6999" s="1"/>
      <c r="CF6999" s="1"/>
      <c r="CG6999" s="1"/>
      <c r="CH6999" s="1"/>
      <c r="CI6999" s="1"/>
      <c r="CJ6999" s="1"/>
      <c r="CK6999" s="1"/>
      <c r="CL6999" s="1"/>
      <c r="CM6999" s="1"/>
      <c r="CN6999" s="1"/>
      <c r="CO6999" s="1"/>
    </row>
    <row r="7000" spans="1:93" ht="30" customHeight="1" x14ac:dyDescent="0.2">
      <c r="A7000" s="1">
        <v>6994</v>
      </c>
      <c r="B7000" s="1" t="s">
        <v>3006</v>
      </c>
      <c r="C7000" s="1" t="s">
        <v>3007</v>
      </c>
      <c r="D7000" s="28" t="s">
        <v>3008</v>
      </c>
      <c r="E7000" s="28" t="s">
        <v>2135</v>
      </c>
      <c r="F7000" s="1" t="s">
        <v>74</v>
      </c>
      <c r="G7000" s="1">
        <v>1</v>
      </c>
      <c r="H7000" s="1" t="s">
        <v>1059</v>
      </c>
      <c r="I7000" s="1" t="s">
        <v>114</v>
      </c>
      <c r="J7000" s="76">
        <v>536</v>
      </c>
      <c r="K7000" s="76">
        <v>2421940</v>
      </c>
      <c r="L7000" s="29">
        <v>46174</v>
      </c>
      <c r="M7000" s="29" t="s">
        <v>4163</v>
      </c>
      <c r="N7000" s="1" t="s">
        <v>478</v>
      </c>
      <c r="O7000" s="28" t="s">
        <v>1495</v>
      </c>
      <c r="P7000" s="1" t="s">
        <v>323</v>
      </c>
      <c r="Q7000" s="76">
        <v>5</v>
      </c>
      <c r="R7000" s="1"/>
      <c r="S7000" s="76"/>
      <c r="T7000" s="1" t="s">
        <v>115</v>
      </c>
      <c r="U7000" s="1"/>
      <c r="V7000" s="1"/>
      <c r="AC7000" s="93">
        <v>28.3</v>
      </c>
      <c r="AD7000" s="69">
        <v>250</v>
      </c>
      <c r="AE7000" s="33"/>
      <c r="AF7000" s="33"/>
      <c r="AG7000" s="33"/>
      <c r="AX7000" s="37">
        <f t="shared" si="328"/>
        <v>46181</v>
      </c>
      <c r="AY7000" s="1"/>
      <c r="AZ7000" s="1"/>
      <c r="BA7000" s="31"/>
      <c r="BB7000" s="31"/>
      <c r="BC7000" s="1"/>
      <c r="BD7000" s="1"/>
      <c r="BE7000" s="1"/>
      <c r="BF7000" s="1"/>
      <c r="BG7000" s="1"/>
      <c r="BT7000" s="37">
        <f t="shared" si="329"/>
        <v>46202</v>
      </c>
      <c r="BU7000" s="31"/>
      <c r="BW7000" s="33"/>
      <c r="BX7000" s="1"/>
      <c r="BY7000" s="1"/>
      <c r="BZ7000" s="1"/>
      <c r="CA7000" s="1"/>
      <c r="CB7000" s="1"/>
      <c r="CC7000" s="1"/>
      <c r="CE7000" s="1"/>
      <c r="CF7000" s="1"/>
      <c r="CG7000" s="1"/>
      <c r="CH7000" s="1"/>
      <c r="CI7000" s="1"/>
      <c r="CJ7000" s="1"/>
      <c r="CK7000" s="1"/>
      <c r="CL7000" s="1"/>
      <c r="CM7000" s="1"/>
      <c r="CN7000" s="1"/>
      <c r="CO7000" s="1"/>
    </row>
    <row r="7001" spans="1:93" ht="30" customHeight="1" x14ac:dyDescent="0.2">
      <c r="A7001" s="1">
        <v>6995</v>
      </c>
      <c r="B7001" s="1" t="s">
        <v>2996</v>
      </c>
      <c r="C7001" s="1" t="s">
        <v>2997</v>
      </c>
      <c r="D7001" s="28" t="s">
        <v>3009</v>
      </c>
      <c r="E7001" s="28" t="s">
        <v>2494</v>
      </c>
      <c r="F7001" s="1" t="s">
        <v>74</v>
      </c>
      <c r="G7001" s="1">
        <v>8</v>
      </c>
      <c r="H7001" s="1" t="s">
        <v>4209</v>
      </c>
      <c r="I7001" s="1" t="s">
        <v>114</v>
      </c>
      <c r="J7001" s="76">
        <v>274</v>
      </c>
      <c r="K7001" s="76">
        <v>2430463</v>
      </c>
      <c r="L7001" s="29">
        <v>46174</v>
      </c>
      <c r="M7001" s="29" t="s">
        <v>4163</v>
      </c>
      <c r="N7001" s="1" t="s">
        <v>478</v>
      </c>
      <c r="O7001" s="28" t="s">
        <v>1495</v>
      </c>
      <c r="P7001" s="1" t="s">
        <v>323</v>
      </c>
      <c r="Q7001" s="76">
        <v>4</v>
      </c>
      <c r="R7001" s="1"/>
      <c r="S7001" s="76">
        <v>6</v>
      </c>
      <c r="T7001" s="1" t="s">
        <v>115</v>
      </c>
      <c r="U7001" s="1"/>
      <c r="V7001" s="1"/>
      <c r="AC7001" s="93">
        <v>29.05</v>
      </c>
      <c r="AD7001" s="69">
        <v>220</v>
      </c>
      <c r="AE7001" s="33"/>
      <c r="AF7001" s="33"/>
      <c r="AG7001" s="33"/>
      <c r="AX7001" s="37">
        <f t="shared" si="328"/>
        <v>46181</v>
      </c>
      <c r="AY7001" s="1"/>
      <c r="AZ7001" s="1"/>
      <c r="BA7001" s="31"/>
      <c r="BB7001" s="31"/>
      <c r="BC7001" s="1"/>
      <c r="BD7001" s="1"/>
      <c r="BE7001" s="1"/>
      <c r="BF7001" s="1"/>
      <c r="BG7001" s="1"/>
      <c r="BT7001" s="37">
        <f t="shared" si="329"/>
        <v>46202</v>
      </c>
      <c r="BU7001" s="31"/>
      <c r="BW7001" s="33"/>
      <c r="BX7001" s="1"/>
      <c r="BY7001" s="1"/>
      <c r="BZ7001" s="1"/>
      <c r="CA7001" s="1"/>
      <c r="CB7001" s="1"/>
      <c r="CC7001" s="1"/>
      <c r="CE7001" s="1"/>
      <c r="CF7001" s="1"/>
      <c r="CG7001" s="1"/>
      <c r="CH7001" s="1"/>
      <c r="CI7001" s="1"/>
      <c r="CJ7001" s="1"/>
      <c r="CK7001" s="1"/>
      <c r="CL7001" s="1"/>
      <c r="CM7001" s="1"/>
      <c r="CN7001" s="1"/>
      <c r="CO7001" s="1"/>
    </row>
    <row r="7002" spans="1:93" ht="30" customHeight="1" x14ac:dyDescent="0.2">
      <c r="A7002" s="1">
        <v>6996</v>
      </c>
      <c r="B7002" s="94" t="s">
        <v>1491</v>
      </c>
      <c r="C7002" s="1" t="s">
        <v>3010</v>
      </c>
      <c r="D7002" s="28" t="s">
        <v>3011</v>
      </c>
      <c r="E7002" s="28" t="s">
        <v>2232</v>
      </c>
      <c r="F7002" s="1" t="s">
        <v>74</v>
      </c>
      <c r="G7002" s="1">
        <v>8</v>
      </c>
      <c r="H7002" s="1" t="s">
        <v>1059</v>
      </c>
      <c r="I7002" s="1" t="s">
        <v>114</v>
      </c>
      <c r="J7002" s="76">
        <v>295</v>
      </c>
      <c r="K7002" s="76">
        <v>2430472</v>
      </c>
      <c r="L7002" s="29">
        <v>46175</v>
      </c>
      <c r="M7002" s="29" t="s">
        <v>4163</v>
      </c>
      <c r="N7002" s="1" t="s">
        <v>478</v>
      </c>
      <c r="O7002" s="28" t="s">
        <v>1495</v>
      </c>
      <c r="P7002" s="1" t="s">
        <v>323</v>
      </c>
      <c r="Q7002" s="76">
        <v>8</v>
      </c>
      <c r="R7002" s="1"/>
      <c r="S7002" s="76">
        <v>6</v>
      </c>
      <c r="T7002" s="1" t="s">
        <v>115</v>
      </c>
      <c r="U7002" s="1"/>
      <c r="V7002" s="1"/>
      <c r="AC7002" s="93">
        <v>29</v>
      </c>
      <c r="AD7002" s="69">
        <v>200</v>
      </c>
      <c r="AE7002" s="33"/>
      <c r="AF7002" s="33"/>
      <c r="AG7002" s="33"/>
      <c r="AX7002" s="37">
        <f t="shared" si="328"/>
        <v>46182</v>
      </c>
      <c r="AY7002" s="1"/>
      <c r="AZ7002" s="1"/>
      <c r="BA7002" s="31"/>
      <c r="BB7002" s="31"/>
      <c r="BC7002" s="1"/>
      <c r="BD7002" s="1"/>
      <c r="BE7002" s="1"/>
      <c r="BF7002" s="1"/>
      <c r="BG7002" s="1"/>
      <c r="BT7002" s="37">
        <f t="shared" si="329"/>
        <v>46203</v>
      </c>
      <c r="BU7002" s="31"/>
      <c r="BW7002" s="33"/>
      <c r="BX7002" s="1"/>
      <c r="BY7002" s="1"/>
      <c r="BZ7002" s="1"/>
      <c r="CA7002" s="1"/>
      <c r="CB7002" s="1"/>
      <c r="CC7002" s="1"/>
      <c r="CE7002" s="1"/>
      <c r="CF7002" s="1"/>
      <c r="CG7002" s="1"/>
      <c r="CH7002" s="1"/>
      <c r="CI7002" s="1"/>
      <c r="CJ7002" s="1"/>
      <c r="CK7002" s="1"/>
      <c r="CL7002" s="1"/>
      <c r="CM7002" s="1"/>
      <c r="CN7002" s="1"/>
      <c r="CO7002" s="1"/>
    </row>
    <row r="7003" spans="1:93" ht="30" customHeight="1" x14ac:dyDescent="0.2">
      <c r="A7003" s="1">
        <v>6997</v>
      </c>
      <c r="B7003" s="94" t="s">
        <v>1491</v>
      </c>
      <c r="C7003" s="1" t="s">
        <v>3010</v>
      </c>
      <c r="D7003" s="28" t="s">
        <v>3011</v>
      </c>
      <c r="E7003" s="28" t="s">
        <v>2232</v>
      </c>
      <c r="F7003" s="1" t="s">
        <v>74</v>
      </c>
      <c r="G7003" s="1">
        <v>8</v>
      </c>
      <c r="H7003" s="1" t="s">
        <v>1059</v>
      </c>
      <c r="I7003" s="1" t="s">
        <v>114</v>
      </c>
      <c r="J7003" s="76">
        <v>403</v>
      </c>
      <c r="K7003" s="76">
        <v>2430477</v>
      </c>
      <c r="L7003" s="29">
        <v>46175</v>
      </c>
      <c r="M7003" s="29" t="s">
        <v>4163</v>
      </c>
      <c r="N7003" s="1" t="s">
        <v>478</v>
      </c>
      <c r="O7003" s="28" t="s">
        <v>1495</v>
      </c>
      <c r="P7003" s="1" t="s">
        <v>323</v>
      </c>
      <c r="Q7003" s="76">
        <v>7</v>
      </c>
      <c r="R7003" s="1"/>
      <c r="S7003" s="76"/>
      <c r="T7003" s="1" t="s">
        <v>115</v>
      </c>
      <c r="U7003" s="1"/>
      <c r="V7003" s="1"/>
      <c r="AC7003" s="93">
        <v>28</v>
      </c>
      <c r="AD7003" s="69">
        <v>230</v>
      </c>
      <c r="AE7003" s="33"/>
      <c r="AF7003" s="33"/>
      <c r="AG7003" s="33"/>
      <c r="AX7003" s="37">
        <f t="shared" si="328"/>
        <v>46182</v>
      </c>
      <c r="AY7003" s="1"/>
      <c r="AZ7003" s="1"/>
      <c r="BA7003" s="31"/>
      <c r="BB7003" s="31"/>
      <c r="BC7003" s="1"/>
      <c r="BD7003" s="1"/>
      <c r="BE7003" s="1"/>
      <c r="BF7003" s="1"/>
      <c r="BG7003" s="1"/>
      <c r="BT7003" s="37">
        <f t="shared" si="329"/>
        <v>46203</v>
      </c>
      <c r="BU7003" s="31"/>
      <c r="BW7003" s="33"/>
      <c r="BX7003" s="1"/>
      <c r="BY7003" s="1"/>
      <c r="BZ7003" s="1"/>
      <c r="CA7003" s="1"/>
      <c r="CB7003" s="1"/>
      <c r="CC7003" s="1"/>
      <c r="CE7003" s="1"/>
      <c r="CF7003" s="1"/>
      <c r="CG7003" s="1"/>
      <c r="CH7003" s="1"/>
      <c r="CI7003" s="1"/>
      <c r="CJ7003" s="1"/>
      <c r="CK7003" s="1"/>
      <c r="CL7003" s="1"/>
      <c r="CM7003" s="1"/>
      <c r="CN7003" s="1"/>
      <c r="CO7003" s="1"/>
    </row>
    <row r="7004" spans="1:93" ht="30" customHeight="1" x14ac:dyDescent="0.2">
      <c r="A7004" s="1">
        <v>6998</v>
      </c>
      <c r="B7004" s="94" t="s">
        <v>1491</v>
      </c>
      <c r="C7004" s="1" t="s">
        <v>3012</v>
      </c>
      <c r="D7004" s="28" t="s">
        <v>3013</v>
      </c>
      <c r="E7004" s="28" t="s">
        <v>2963</v>
      </c>
      <c r="F7004" s="1" t="s">
        <v>74</v>
      </c>
      <c r="G7004" s="1">
        <v>5</v>
      </c>
      <c r="H7004" s="1" t="s">
        <v>4209</v>
      </c>
      <c r="I7004" s="1" t="s">
        <v>114</v>
      </c>
      <c r="J7004" s="76">
        <v>557</v>
      </c>
      <c r="K7004" s="76">
        <v>2421891</v>
      </c>
      <c r="L7004" s="29">
        <v>46175</v>
      </c>
      <c r="M7004" s="29" t="s">
        <v>4163</v>
      </c>
      <c r="N7004" s="1" t="s">
        <v>478</v>
      </c>
      <c r="O7004" s="28" t="s">
        <v>105</v>
      </c>
      <c r="P7004" s="1" t="s">
        <v>322</v>
      </c>
      <c r="Q7004" s="76">
        <v>11</v>
      </c>
      <c r="R7004" s="1"/>
      <c r="S7004" s="76">
        <v>6</v>
      </c>
      <c r="T7004" s="1" t="s">
        <v>115</v>
      </c>
      <c r="U7004" s="1"/>
      <c r="V7004" s="1"/>
      <c r="AC7004" s="93">
        <v>29</v>
      </c>
      <c r="AD7004" s="69">
        <v>250</v>
      </c>
      <c r="AE7004" s="33"/>
      <c r="AF7004" s="33"/>
      <c r="AG7004" s="33"/>
      <c r="AX7004" s="37">
        <f t="shared" si="328"/>
        <v>46182</v>
      </c>
      <c r="AY7004" s="1"/>
      <c r="AZ7004" s="1"/>
      <c r="BA7004" s="31"/>
      <c r="BB7004" s="31"/>
      <c r="BC7004" s="1"/>
      <c r="BD7004" s="1"/>
      <c r="BE7004" s="1"/>
      <c r="BF7004" s="1"/>
      <c r="BG7004" s="1"/>
      <c r="BT7004" s="37">
        <f t="shared" si="329"/>
        <v>46203</v>
      </c>
      <c r="BU7004" s="31"/>
      <c r="BW7004" s="33"/>
      <c r="BX7004" s="1"/>
      <c r="BY7004" s="1"/>
      <c r="BZ7004" s="1"/>
      <c r="CA7004" s="1"/>
      <c r="CB7004" s="1"/>
      <c r="CC7004" s="1"/>
      <c r="CE7004" s="1"/>
      <c r="CF7004" s="1"/>
      <c r="CG7004" s="1"/>
      <c r="CH7004" s="1"/>
      <c r="CI7004" s="1"/>
      <c r="CJ7004" s="1"/>
      <c r="CK7004" s="1"/>
      <c r="CL7004" s="1"/>
      <c r="CM7004" s="1"/>
      <c r="CN7004" s="1"/>
      <c r="CO7004" s="1"/>
    </row>
    <row r="7005" spans="1:93" ht="30" customHeight="1" x14ac:dyDescent="0.2">
      <c r="A7005" s="1">
        <v>6999</v>
      </c>
      <c r="B7005" s="94" t="s">
        <v>1491</v>
      </c>
      <c r="C7005" s="1" t="s">
        <v>3012</v>
      </c>
      <c r="D7005" s="28" t="s">
        <v>3013</v>
      </c>
      <c r="E7005" s="28" t="s">
        <v>2963</v>
      </c>
      <c r="F7005" s="1" t="s">
        <v>74</v>
      </c>
      <c r="G7005" s="1">
        <v>5</v>
      </c>
      <c r="H7005" s="1" t="s">
        <v>4209</v>
      </c>
      <c r="I7005" s="1" t="s">
        <v>114</v>
      </c>
      <c r="J7005" s="76">
        <v>403</v>
      </c>
      <c r="K7005" s="76">
        <v>2430440</v>
      </c>
      <c r="L7005" s="29">
        <v>46175</v>
      </c>
      <c r="M7005" s="29" t="s">
        <v>4163</v>
      </c>
      <c r="N7005" s="1" t="s">
        <v>478</v>
      </c>
      <c r="O7005" s="28" t="s">
        <v>1495</v>
      </c>
      <c r="P7005" s="1" t="s">
        <v>322</v>
      </c>
      <c r="Q7005" s="76">
        <v>5</v>
      </c>
      <c r="R7005" s="1"/>
      <c r="S7005" s="76">
        <v>6</v>
      </c>
      <c r="T7005" s="1" t="s">
        <v>115</v>
      </c>
      <c r="U7005" s="1"/>
      <c r="V7005" s="1"/>
      <c r="AC7005" s="93">
        <v>31</v>
      </c>
      <c r="AD7005" s="69">
        <v>250</v>
      </c>
      <c r="AE7005" s="33"/>
      <c r="AF7005" s="33"/>
      <c r="AG7005" s="33"/>
      <c r="AX7005" s="37">
        <f t="shared" si="328"/>
        <v>46182</v>
      </c>
      <c r="AY7005" s="1"/>
      <c r="AZ7005" s="1"/>
      <c r="BA7005" s="31"/>
      <c r="BB7005" s="31"/>
      <c r="BC7005" s="1"/>
      <c r="BD7005" s="1"/>
      <c r="BE7005" s="1"/>
      <c r="BF7005" s="1"/>
      <c r="BG7005" s="1"/>
      <c r="BT7005" s="37">
        <f t="shared" si="329"/>
        <v>46203</v>
      </c>
      <c r="BU7005" s="31"/>
      <c r="BW7005" s="33"/>
      <c r="BX7005" s="1"/>
      <c r="BY7005" s="1"/>
      <c r="BZ7005" s="1"/>
      <c r="CA7005" s="1"/>
      <c r="CB7005" s="1"/>
      <c r="CC7005" s="1"/>
      <c r="CE7005" s="1"/>
      <c r="CF7005" s="1"/>
      <c r="CG7005" s="1"/>
      <c r="CH7005" s="1"/>
      <c r="CI7005" s="1"/>
      <c r="CJ7005" s="1"/>
      <c r="CK7005" s="1"/>
      <c r="CL7005" s="1"/>
      <c r="CM7005" s="1"/>
      <c r="CN7005" s="1"/>
      <c r="CO7005" s="1"/>
    </row>
    <row r="7006" spans="1:93" ht="30" customHeight="1" x14ac:dyDescent="0.2">
      <c r="A7006" s="1">
        <v>7000</v>
      </c>
      <c r="B7006" s="94" t="s">
        <v>1491</v>
      </c>
      <c r="C7006" s="1" t="s">
        <v>3014</v>
      </c>
      <c r="D7006" s="28" t="s">
        <v>3015</v>
      </c>
      <c r="E7006" s="28" t="s">
        <v>3016</v>
      </c>
      <c r="F7006" s="1" t="s">
        <v>74</v>
      </c>
      <c r="G7006" s="1">
        <v>9</v>
      </c>
      <c r="H7006" s="1" t="s">
        <v>1059</v>
      </c>
      <c r="I7006" s="1" t="s">
        <v>114</v>
      </c>
      <c r="J7006" s="76">
        <v>287</v>
      </c>
      <c r="K7006" s="76">
        <v>2431025</v>
      </c>
      <c r="L7006" s="29">
        <v>46176</v>
      </c>
      <c r="M7006" s="29" t="s">
        <v>4163</v>
      </c>
      <c r="N7006" s="1" t="s">
        <v>478</v>
      </c>
      <c r="O7006" s="28" t="s">
        <v>1495</v>
      </c>
      <c r="P7006" s="1" t="s">
        <v>322</v>
      </c>
      <c r="Q7006" s="76">
        <v>8</v>
      </c>
      <c r="R7006" s="1"/>
      <c r="S7006" s="76">
        <v>6</v>
      </c>
      <c r="T7006" s="1" t="s">
        <v>115</v>
      </c>
      <c r="U7006" s="1"/>
      <c r="V7006" s="1"/>
      <c r="AC7006" s="93">
        <v>28.5</v>
      </c>
      <c r="AD7006" s="69">
        <v>255</v>
      </c>
      <c r="AE7006" s="33"/>
      <c r="AF7006" s="33"/>
      <c r="AG7006" s="33"/>
      <c r="AX7006" s="37">
        <f t="shared" ref="AX7006:AX7069" si="330">IF(L7006=0, 0,L7006+7)</f>
        <v>46183</v>
      </c>
      <c r="AY7006" s="1"/>
      <c r="AZ7006" s="1"/>
      <c r="BA7006" s="31"/>
      <c r="BB7006" s="31"/>
      <c r="BC7006" s="1"/>
      <c r="BD7006" s="1"/>
      <c r="BE7006" s="1"/>
      <c r="BF7006" s="1"/>
      <c r="BG7006" s="1"/>
      <c r="BT7006" s="37">
        <f t="shared" si="329"/>
        <v>46204</v>
      </c>
      <c r="BU7006" s="31"/>
      <c r="BW7006" s="33"/>
      <c r="BX7006" s="1"/>
      <c r="BY7006" s="1"/>
      <c r="BZ7006" s="1"/>
      <c r="CA7006" s="1"/>
      <c r="CB7006" s="1"/>
      <c r="CC7006" s="1"/>
      <c r="CE7006" s="1"/>
      <c r="CF7006" s="1"/>
      <c r="CG7006" s="1"/>
      <c r="CH7006" s="1"/>
      <c r="CI7006" s="1"/>
      <c r="CJ7006" s="1"/>
      <c r="CK7006" s="1"/>
      <c r="CL7006" s="1"/>
      <c r="CM7006" s="1"/>
      <c r="CN7006" s="1"/>
      <c r="CO7006" s="1"/>
    </row>
    <row r="7007" spans="1:93" ht="30" customHeight="1" x14ac:dyDescent="0.2">
      <c r="A7007" s="1">
        <v>7001</v>
      </c>
      <c r="B7007" s="94" t="s">
        <v>1491</v>
      </c>
      <c r="C7007" s="1" t="s">
        <v>3014</v>
      </c>
      <c r="D7007" s="28" t="s">
        <v>3015</v>
      </c>
      <c r="E7007" s="28" t="s">
        <v>3016</v>
      </c>
      <c r="F7007" s="1" t="s">
        <v>74</v>
      </c>
      <c r="G7007" s="1">
        <v>9</v>
      </c>
      <c r="H7007" s="1" t="s">
        <v>1059</v>
      </c>
      <c r="I7007" s="1" t="s">
        <v>114</v>
      </c>
      <c r="J7007" s="76">
        <v>274</v>
      </c>
      <c r="K7007" s="76">
        <v>2431031</v>
      </c>
      <c r="L7007" s="29">
        <v>46176</v>
      </c>
      <c r="M7007" s="29" t="s">
        <v>4163</v>
      </c>
      <c r="N7007" s="1" t="s">
        <v>478</v>
      </c>
      <c r="O7007" s="28" t="s">
        <v>1495</v>
      </c>
      <c r="P7007" s="1" t="s">
        <v>322</v>
      </c>
      <c r="Q7007" s="76">
        <v>8</v>
      </c>
      <c r="R7007" s="1"/>
      <c r="S7007" s="76"/>
      <c r="T7007" s="1" t="s">
        <v>115</v>
      </c>
      <c r="U7007" s="1"/>
      <c r="V7007" s="1"/>
      <c r="AC7007" s="93">
        <v>27</v>
      </c>
      <c r="AD7007" s="69">
        <v>250</v>
      </c>
      <c r="AE7007" s="33"/>
      <c r="AF7007" s="33"/>
      <c r="AG7007" s="33"/>
      <c r="AX7007" s="37">
        <f t="shared" si="330"/>
        <v>46183</v>
      </c>
      <c r="AY7007" s="1"/>
      <c r="AZ7007" s="1"/>
      <c r="BA7007" s="31"/>
      <c r="BB7007" s="31"/>
      <c r="BC7007" s="1"/>
      <c r="BD7007" s="1"/>
      <c r="BE7007" s="1"/>
      <c r="BF7007" s="1"/>
      <c r="BG7007" s="1"/>
      <c r="BT7007" s="37">
        <f t="shared" si="329"/>
        <v>46204</v>
      </c>
      <c r="BU7007" s="31"/>
      <c r="BW7007" s="33"/>
      <c r="BX7007" s="1"/>
      <c r="BY7007" s="1"/>
      <c r="BZ7007" s="1"/>
      <c r="CA7007" s="1"/>
      <c r="CB7007" s="1"/>
      <c r="CC7007" s="1"/>
      <c r="CE7007" s="1"/>
      <c r="CF7007" s="1"/>
      <c r="CG7007" s="1"/>
      <c r="CH7007" s="1"/>
      <c r="CI7007" s="1"/>
      <c r="CJ7007" s="1"/>
      <c r="CK7007" s="1"/>
      <c r="CL7007" s="1"/>
      <c r="CM7007" s="1"/>
      <c r="CN7007" s="1"/>
      <c r="CO7007" s="1"/>
    </row>
    <row r="7008" spans="1:93" ht="30" customHeight="1" x14ac:dyDescent="0.2">
      <c r="A7008" s="1">
        <v>7002</v>
      </c>
      <c r="B7008" s="94" t="s">
        <v>1491</v>
      </c>
      <c r="C7008" s="1" t="s">
        <v>3017</v>
      </c>
      <c r="D7008" s="28" t="s">
        <v>3018</v>
      </c>
      <c r="E7008" s="28" t="s">
        <v>2135</v>
      </c>
      <c r="F7008" s="1" t="s">
        <v>74</v>
      </c>
      <c r="G7008" s="1">
        <v>1</v>
      </c>
      <c r="H7008" s="1" t="s">
        <v>1059</v>
      </c>
      <c r="I7008" s="1" t="s">
        <v>114</v>
      </c>
      <c r="J7008" s="76">
        <v>393</v>
      </c>
      <c r="K7008" s="76">
        <v>2431033</v>
      </c>
      <c r="L7008" s="29">
        <v>46176</v>
      </c>
      <c r="M7008" s="29" t="s">
        <v>4163</v>
      </c>
      <c r="N7008" s="1" t="s">
        <v>478</v>
      </c>
      <c r="O7008" s="28" t="s">
        <v>1495</v>
      </c>
      <c r="P7008" s="1" t="s">
        <v>323</v>
      </c>
      <c r="Q7008" s="76">
        <v>2</v>
      </c>
      <c r="R7008" s="1"/>
      <c r="S7008" s="76"/>
      <c r="T7008" s="1" t="s">
        <v>115</v>
      </c>
      <c r="U7008" s="1"/>
      <c r="V7008" s="1"/>
      <c r="AC7008" s="93" t="s">
        <v>103</v>
      </c>
      <c r="AD7008" s="69" t="s">
        <v>103</v>
      </c>
      <c r="AE7008" s="33"/>
      <c r="AF7008" s="33"/>
      <c r="AG7008" s="33"/>
      <c r="AX7008" s="37">
        <f t="shared" si="330"/>
        <v>46183</v>
      </c>
      <c r="AY7008" s="1"/>
      <c r="AZ7008" s="1"/>
      <c r="BA7008" s="31"/>
      <c r="BB7008" s="31"/>
      <c r="BC7008" s="1"/>
      <c r="BD7008" s="1"/>
      <c r="BE7008" s="1"/>
      <c r="BF7008" s="1"/>
      <c r="BG7008" s="1"/>
      <c r="BT7008" s="37">
        <f t="shared" si="329"/>
        <v>46204</v>
      </c>
      <c r="BU7008" s="31"/>
      <c r="BW7008" s="33"/>
      <c r="BX7008" s="1"/>
      <c r="BY7008" s="1"/>
      <c r="BZ7008" s="1"/>
      <c r="CA7008" s="1"/>
      <c r="CB7008" s="1"/>
      <c r="CC7008" s="1"/>
      <c r="CE7008" s="1"/>
      <c r="CF7008" s="1"/>
      <c r="CG7008" s="1"/>
      <c r="CH7008" s="1"/>
      <c r="CI7008" s="1"/>
      <c r="CJ7008" s="1"/>
      <c r="CK7008" s="1"/>
      <c r="CL7008" s="1"/>
      <c r="CM7008" s="1"/>
      <c r="CN7008" s="1"/>
      <c r="CO7008" s="1"/>
    </row>
    <row r="7009" spans="1:93" ht="30" customHeight="1" x14ac:dyDescent="0.2">
      <c r="A7009" s="1">
        <v>7003</v>
      </c>
      <c r="B7009" s="94" t="s">
        <v>1491</v>
      </c>
      <c r="C7009" s="1" t="s">
        <v>3017</v>
      </c>
      <c r="D7009" s="28" t="s">
        <v>3018</v>
      </c>
      <c r="E7009" s="28" t="s">
        <v>2135</v>
      </c>
      <c r="F7009" s="1" t="s">
        <v>74</v>
      </c>
      <c r="G7009" s="1">
        <v>1</v>
      </c>
      <c r="H7009" s="1" t="s">
        <v>1059</v>
      </c>
      <c r="I7009" s="1" t="s">
        <v>114</v>
      </c>
      <c r="J7009" s="76">
        <v>553</v>
      </c>
      <c r="K7009" s="76">
        <v>2421985</v>
      </c>
      <c r="L7009" s="29">
        <v>46176</v>
      </c>
      <c r="M7009" s="29" t="s">
        <v>4163</v>
      </c>
      <c r="N7009" s="1" t="s">
        <v>478</v>
      </c>
      <c r="O7009" s="28" t="s">
        <v>1495</v>
      </c>
      <c r="P7009" s="1" t="s">
        <v>323</v>
      </c>
      <c r="Q7009" s="76">
        <v>12</v>
      </c>
      <c r="R7009" s="1"/>
      <c r="S7009" s="76"/>
      <c r="T7009" s="1" t="s">
        <v>115</v>
      </c>
      <c r="U7009" s="1"/>
      <c r="V7009" s="1"/>
      <c r="AC7009" s="93">
        <v>28.5</v>
      </c>
      <c r="AD7009" s="69">
        <v>260</v>
      </c>
      <c r="AE7009" s="33"/>
      <c r="AF7009" s="33"/>
      <c r="AG7009" s="33"/>
      <c r="AX7009" s="37">
        <f t="shared" si="330"/>
        <v>46183</v>
      </c>
      <c r="AY7009" s="1"/>
      <c r="AZ7009" s="1"/>
      <c r="BA7009" s="31"/>
      <c r="BB7009" s="31"/>
      <c r="BC7009" s="1"/>
      <c r="BD7009" s="1"/>
      <c r="BE7009" s="1"/>
      <c r="BF7009" s="1"/>
      <c r="BG7009" s="1"/>
      <c r="BT7009" s="37">
        <f t="shared" si="329"/>
        <v>46204</v>
      </c>
      <c r="BU7009" s="31"/>
      <c r="BW7009" s="33"/>
      <c r="BX7009" s="1"/>
      <c r="BY7009" s="1"/>
      <c r="BZ7009" s="1"/>
      <c r="CA7009" s="1"/>
      <c r="CB7009" s="1"/>
      <c r="CC7009" s="1"/>
      <c r="CE7009" s="1"/>
      <c r="CF7009" s="1"/>
      <c r="CG7009" s="1"/>
      <c r="CH7009" s="1"/>
      <c r="CI7009" s="1"/>
      <c r="CJ7009" s="1"/>
      <c r="CK7009" s="1"/>
      <c r="CL7009" s="1"/>
      <c r="CM7009" s="1"/>
      <c r="CN7009" s="1"/>
      <c r="CO7009" s="1"/>
    </row>
    <row r="7010" spans="1:93" ht="30" customHeight="1" x14ac:dyDescent="0.2">
      <c r="A7010" s="1">
        <v>7004</v>
      </c>
      <c r="B7010" s="94" t="s">
        <v>1491</v>
      </c>
      <c r="C7010" s="1" t="s">
        <v>3017</v>
      </c>
      <c r="D7010" s="28" t="s">
        <v>3018</v>
      </c>
      <c r="E7010" s="28" t="s">
        <v>2135</v>
      </c>
      <c r="F7010" s="1" t="s">
        <v>74</v>
      </c>
      <c r="G7010" s="1">
        <v>1</v>
      </c>
      <c r="H7010" s="1" t="s">
        <v>1059</v>
      </c>
      <c r="I7010" s="1" t="s">
        <v>114</v>
      </c>
      <c r="J7010" s="76">
        <v>433</v>
      </c>
      <c r="K7010" s="76">
        <v>2431034</v>
      </c>
      <c r="L7010" s="29">
        <v>46176</v>
      </c>
      <c r="M7010" s="29" t="s">
        <v>4163</v>
      </c>
      <c r="N7010" s="1" t="s">
        <v>478</v>
      </c>
      <c r="O7010" s="28" t="s">
        <v>1495</v>
      </c>
      <c r="P7010" s="1" t="s">
        <v>323</v>
      </c>
      <c r="Q7010" s="76">
        <v>10</v>
      </c>
      <c r="R7010" s="1"/>
      <c r="S7010" s="76"/>
      <c r="T7010" s="1" t="s">
        <v>115</v>
      </c>
      <c r="U7010" s="1"/>
      <c r="V7010" s="1"/>
      <c r="AC7010" s="93">
        <v>28</v>
      </c>
      <c r="AD7010" s="69">
        <v>235</v>
      </c>
      <c r="AE7010" s="33"/>
      <c r="AF7010" s="33"/>
      <c r="AG7010" s="33"/>
      <c r="AX7010" s="37">
        <f t="shared" si="330"/>
        <v>46183</v>
      </c>
      <c r="AY7010" s="1"/>
      <c r="AZ7010" s="1"/>
      <c r="BA7010" s="31"/>
      <c r="BB7010" s="31"/>
      <c r="BC7010" s="1"/>
      <c r="BD7010" s="1"/>
      <c r="BE7010" s="1"/>
      <c r="BF7010" s="1"/>
      <c r="BG7010" s="1"/>
      <c r="BT7010" s="37">
        <f t="shared" si="329"/>
        <v>46204</v>
      </c>
      <c r="BU7010" s="31"/>
      <c r="BW7010" s="33"/>
      <c r="BX7010" s="1"/>
      <c r="BY7010" s="1"/>
      <c r="BZ7010" s="1"/>
      <c r="CA7010" s="1"/>
      <c r="CB7010" s="1"/>
      <c r="CC7010" s="1"/>
      <c r="CE7010" s="1"/>
      <c r="CF7010" s="1"/>
      <c r="CG7010" s="1"/>
      <c r="CH7010" s="1"/>
      <c r="CI7010" s="1"/>
      <c r="CJ7010" s="1"/>
      <c r="CK7010" s="1"/>
      <c r="CL7010" s="1"/>
      <c r="CM7010" s="1"/>
      <c r="CN7010" s="1"/>
      <c r="CO7010" s="1"/>
    </row>
    <row r="7011" spans="1:93" ht="30" customHeight="1" x14ac:dyDescent="0.2">
      <c r="A7011" s="1">
        <v>7005</v>
      </c>
      <c r="B7011" s="94" t="s">
        <v>1491</v>
      </c>
      <c r="C7011" s="1" t="s">
        <v>3017</v>
      </c>
      <c r="D7011" s="28" t="s">
        <v>3018</v>
      </c>
      <c r="E7011" s="28" t="s">
        <v>2135</v>
      </c>
      <c r="F7011" s="1" t="s">
        <v>74</v>
      </c>
      <c r="G7011" s="1">
        <v>1</v>
      </c>
      <c r="H7011" s="1" t="s">
        <v>1059</v>
      </c>
      <c r="I7011" s="1" t="s">
        <v>114</v>
      </c>
      <c r="J7011" s="76">
        <v>287</v>
      </c>
      <c r="K7011" s="76">
        <v>2421986</v>
      </c>
      <c r="L7011" s="29">
        <v>46176</v>
      </c>
      <c r="M7011" s="29" t="s">
        <v>4163</v>
      </c>
      <c r="N7011" s="1" t="s">
        <v>478</v>
      </c>
      <c r="O7011" s="28" t="s">
        <v>1495</v>
      </c>
      <c r="P7011" s="1" t="s">
        <v>323</v>
      </c>
      <c r="Q7011" s="76">
        <v>6</v>
      </c>
      <c r="R7011" s="1"/>
      <c r="S7011" s="76"/>
      <c r="T7011" s="1" t="s">
        <v>115</v>
      </c>
      <c r="U7011" s="1"/>
      <c r="V7011" s="1"/>
      <c r="AC7011" s="93">
        <v>27</v>
      </c>
      <c r="AD7011" s="69">
        <v>250</v>
      </c>
      <c r="AE7011" s="33"/>
      <c r="AF7011" s="33"/>
      <c r="AG7011" s="33"/>
      <c r="AX7011" s="37">
        <f t="shared" si="330"/>
        <v>46183</v>
      </c>
      <c r="AY7011" s="1"/>
      <c r="AZ7011" s="1"/>
      <c r="BA7011" s="31"/>
      <c r="BB7011" s="31"/>
      <c r="BC7011" s="1"/>
      <c r="BD7011" s="1"/>
      <c r="BE7011" s="1"/>
      <c r="BF7011" s="1"/>
      <c r="BG7011" s="1"/>
      <c r="BT7011" s="37">
        <f t="shared" si="329"/>
        <v>46204</v>
      </c>
      <c r="BU7011" s="31"/>
      <c r="BW7011" s="33"/>
      <c r="BX7011" s="1"/>
      <c r="BY7011" s="1"/>
      <c r="BZ7011" s="1"/>
      <c r="CA7011" s="1"/>
      <c r="CB7011" s="1"/>
      <c r="CC7011" s="1"/>
      <c r="CE7011" s="1"/>
      <c r="CF7011" s="1"/>
      <c r="CG7011" s="1"/>
      <c r="CH7011" s="1"/>
      <c r="CI7011" s="1"/>
      <c r="CJ7011" s="1"/>
      <c r="CK7011" s="1"/>
      <c r="CL7011" s="1"/>
      <c r="CM7011" s="1"/>
      <c r="CN7011" s="1"/>
      <c r="CO7011" s="1"/>
    </row>
    <row r="7012" spans="1:93" ht="30" customHeight="1" x14ac:dyDescent="0.2">
      <c r="A7012" s="1">
        <v>7006</v>
      </c>
      <c r="B7012" s="1" t="s">
        <v>3006</v>
      </c>
      <c r="C7012" s="1" t="s">
        <v>3007</v>
      </c>
      <c r="D7012" s="28" t="s">
        <v>3019</v>
      </c>
      <c r="E7012" s="28" t="s">
        <v>2135</v>
      </c>
      <c r="F7012" s="1" t="s">
        <v>74</v>
      </c>
      <c r="G7012" s="1">
        <v>1</v>
      </c>
      <c r="H7012" s="1" t="s">
        <v>1059</v>
      </c>
      <c r="I7012" s="1" t="s">
        <v>114</v>
      </c>
      <c r="J7012" s="76">
        <v>303</v>
      </c>
      <c r="K7012" s="76">
        <v>2431035</v>
      </c>
      <c r="L7012" s="29">
        <v>46176</v>
      </c>
      <c r="M7012" s="29" t="s">
        <v>4163</v>
      </c>
      <c r="N7012" s="1" t="s">
        <v>478</v>
      </c>
      <c r="O7012" s="28" t="s">
        <v>1495</v>
      </c>
      <c r="P7012" s="1" t="s">
        <v>323</v>
      </c>
      <c r="Q7012" s="76">
        <v>8</v>
      </c>
      <c r="R7012" s="1"/>
      <c r="S7012" s="76"/>
      <c r="T7012" s="1" t="s">
        <v>115</v>
      </c>
      <c r="U7012" s="1"/>
      <c r="V7012" s="1"/>
      <c r="AC7012" s="93">
        <v>27.5</v>
      </c>
      <c r="AD7012" s="69">
        <v>255</v>
      </c>
      <c r="AE7012" s="33"/>
      <c r="AF7012" s="33"/>
      <c r="AG7012" s="33"/>
      <c r="AX7012" s="37">
        <f t="shared" si="330"/>
        <v>46183</v>
      </c>
      <c r="AY7012" s="1"/>
      <c r="AZ7012" s="1"/>
      <c r="BA7012" s="31"/>
      <c r="BB7012" s="31"/>
      <c r="BC7012" s="1"/>
      <c r="BD7012" s="1"/>
      <c r="BE7012" s="1"/>
      <c r="BF7012" s="1"/>
      <c r="BG7012" s="1"/>
      <c r="BT7012" s="37">
        <f t="shared" si="329"/>
        <v>46204</v>
      </c>
      <c r="BU7012" s="31"/>
      <c r="BW7012" s="33"/>
      <c r="BX7012" s="1"/>
      <c r="BY7012" s="1"/>
      <c r="BZ7012" s="1"/>
      <c r="CA7012" s="1"/>
      <c r="CB7012" s="1"/>
      <c r="CC7012" s="1"/>
      <c r="CE7012" s="1"/>
      <c r="CF7012" s="1"/>
      <c r="CG7012" s="1"/>
      <c r="CH7012" s="1"/>
      <c r="CI7012" s="1"/>
      <c r="CJ7012" s="1"/>
      <c r="CK7012" s="1"/>
      <c r="CL7012" s="1"/>
      <c r="CM7012" s="1"/>
      <c r="CN7012" s="1"/>
      <c r="CO7012" s="1"/>
    </row>
    <row r="7013" spans="1:93" ht="30" customHeight="1" x14ac:dyDescent="0.2">
      <c r="A7013" s="1">
        <v>7007</v>
      </c>
      <c r="B7013" s="1" t="s">
        <v>2996</v>
      </c>
      <c r="C7013" s="1" t="s">
        <v>2997</v>
      </c>
      <c r="D7013" s="28" t="s">
        <v>3020</v>
      </c>
      <c r="E7013" s="28" t="s">
        <v>2911</v>
      </c>
      <c r="F7013" s="1" t="s">
        <v>74</v>
      </c>
      <c r="G7013" s="1">
        <v>7</v>
      </c>
      <c r="H7013" s="1" t="s">
        <v>4209</v>
      </c>
      <c r="I7013" s="1" t="s">
        <v>114</v>
      </c>
      <c r="J7013" s="76">
        <v>407</v>
      </c>
      <c r="K7013" s="76">
        <v>2431004</v>
      </c>
      <c r="L7013" s="29">
        <v>46176</v>
      </c>
      <c r="M7013" s="29" t="s">
        <v>4163</v>
      </c>
      <c r="N7013" s="1" t="s">
        <v>478</v>
      </c>
      <c r="O7013" s="28" t="s">
        <v>1495</v>
      </c>
      <c r="P7013" s="1" t="s">
        <v>323</v>
      </c>
      <c r="Q7013" s="76">
        <v>10</v>
      </c>
      <c r="R7013" s="1"/>
      <c r="S7013" s="76">
        <v>6</v>
      </c>
      <c r="T7013" s="1" t="s">
        <v>115</v>
      </c>
      <c r="U7013" s="1"/>
      <c r="V7013" s="1"/>
      <c r="AC7013" s="93">
        <v>29</v>
      </c>
      <c r="AD7013" s="69">
        <v>240</v>
      </c>
      <c r="AE7013" s="33"/>
      <c r="AF7013" s="33"/>
      <c r="AG7013" s="33"/>
      <c r="AX7013" s="37">
        <f t="shared" si="330"/>
        <v>46183</v>
      </c>
      <c r="AY7013" s="1"/>
      <c r="AZ7013" s="1"/>
      <c r="BA7013" s="31"/>
      <c r="BB7013" s="31"/>
      <c r="BC7013" s="1"/>
      <c r="BD7013" s="1"/>
      <c r="BE7013" s="1"/>
      <c r="BF7013" s="1"/>
      <c r="BG7013" s="1"/>
      <c r="BT7013" s="37">
        <f t="shared" si="329"/>
        <v>46204</v>
      </c>
      <c r="BU7013" s="31"/>
      <c r="BW7013" s="33"/>
      <c r="BX7013" s="1"/>
      <c r="BY7013" s="1"/>
      <c r="BZ7013" s="1"/>
      <c r="CA7013" s="1"/>
      <c r="CB7013" s="1"/>
      <c r="CC7013" s="1"/>
      <c r="CE7013" s="1"/>
      <c r="CF7013" s="1"/>
      <c r="CG7013" s="1"/>
      <c r="CH7013" s="1"/>
      <c r="CI7013" s="1"/>
      <c r="CJ7013" s="1"/>
      <c r="CK7013" s="1"/>
      <c r="CL7013" s="1"/>
      <c r="CM7013" s="1"/>
      <c r="CN7013" s="1"/>
      <c r="CO7013" s="1"/>
    </row>
    <row r="7014" spans="1:93" ht="30" customHeight="1" x14ac:dyDescent="0.2">
      <c r="A7014" s="1">
        <v>7008</v>
      </c>
      <c r="B7014" s="1" t="s">
        <v>3021</v>
      </c>
      <c r="C7014" s="1" t="s">
        <v>3012</v>
      </c>
      <c r="D7014" s="28" t="s">
        <v>3022</v>
      </c>
      <c r="E7014" s="28" t="s">
        <v>2963</v>
      </c>
      <c r="F7014" s="1" t="s">
        <v>74</v>
      </c>
      <c r="G7014" s="1">
        <v>5</v>
      </c>
      <c r="H7014" s="1" t="s">
        <v>4209</v>
      </c>
      <c r="I7014" s="1" t="s">
        <v>114</v>
      </c>
      <c r="J7014" s="76">
        <v>433</v>
      </c>
      <c r="K7014" s="76">
        <v>2431015</v>
      </c>
      <c r="L7014" s="29">
        <v>46176</v>
      </c>
      <c r="M7014" s="29" t="s">
        <v>4163</v>
      </c>
      <c r="N7014" s="1" t="s">
        <v>478</v>
      </c>
      <c r="O7014" s="28" t="s">
        <v>1495</v>
      </c>
      <c r="P7014" s="1" t="s">
        <v>323</v>
      </c>
      <c r="Q7014" s="76">
        <v>10</v>
      </c>
      <c r="R7014" s="1"/>
      <c r="S7014" s="76"/>
      <c r="T7014" s="1" t="s">
        <v>115</v>
      </c>
      <c r="U7014" s="1"/>
      <c r="V7014" s="1"/>
      <c r="AC7014" s="93">
        <v>27.5</v>
      </c>
      <c r="AD7014" s="69">
        <v>240</v>
      </c>
      <c r="AE7014" s="33"/>
      <c r="AF7014" s="33"/>
      <c r="AG7014" s="33"/>
      <c r="AX7014" s="37">
        <f t="shared" si="330"/>
        <v>46183</v>
      </c>
      <c r="AY7014" s="1"/>
      <c r="AZ7014" s="1"/>
      <c r="BA7014" s="31"/>
      <c r="BB7014" s="31"/>
      <c r="BC7014" s="1"/>
      <c r="BD7014" s="1"/>
      <c r="BE7014" s="1"/>
      <c r="BF7014" s="1"/>
      <c r="BG7014" s="1"/>
      <c r="BT7014" s="37">
        <f t="shared" si="329"/>
        <v>46204</v>
      </c>
      <c r="BU7014" s="31"/>
      <c r="BW7014" s="33"/>
      <c r="BX7014" s="1"/>
      <c r="BY7014" s="1"/>
      <c r="BZ7014" s="1"/>
      <c r="CA7014" s="1"/>
      <c r="CB7014" s="1"/>
      <c r="CC7014" s="1"/>
      <c r="CE7014" s="1"/>
      <c r="CF7014" s="1"/>
      <c r="CG7014" s="1"/>
      <c r="CH7014" s="1"/>
      <c r="CI7014" s="1"/>
      <c r="CJ7014" s="1"/>
      <c r="CK7014" s="1"/>
      <c r="CL7014" s="1"/>
      <c r="CM7014" s="1"/>
      <c r="CN7014" s="1"/>
      <c r="CO7014" s="1"/>
    </row>
    <row r="7015" spans="1:93" ht="30" customHeight="1" x14ac:dyDescent="0.2">
      <c r="A7015" s="1">
        <v>7009</v>
      </c>
      <c r="B7015" s="1" t="s">
        <v>3021</v>
      </c>
      <c r="C7015" s="1" t="s">
        <v>3012</v>
      </c>
      <c r="D7015" s="28" t="s">
        <v>3022</v>
      </c>
      <c r="E7015" s="28" t="s">
        <v>2963</v>
      </c>
      <c r="F7015" s="1" t="s">
        <v>74</v>
      </c>
      <c r="G7015" s="1">
        <v>5</v>
      </c>
      <c r="H7015" s="1" t="s">
        <v>4209</v>
      </c>
      <c r="I7015" s="1" t="s">
        <v>114</v>
      </c>
      <c r="J7015" s="76">
        <v>295</v>
      </c>
      <c r="K7015" s="76">
        <v>2430496</v>
      </c>
      <c r="L7015" s="29">
        <v>46176</v>
      </c>
      <c r="M7015" s="29" t="s">
        <v>4163</v>
      </c>
      <c r="N7015" s="1" t="s">
        <v>478</v>
      </c>
      <c r="O7015" s="28" t="s">
        <v>105</v>
      </c>
      <c r="P7015" s="1" t="s">
        <v>322</v>
      </c>
      <c r="Q7015" s="76">
        <v>8</v>
      </c>
      <c r="R7015" s="1"/>
      <c r="S7015" s="76"/>
      <c r="T7015" s="1" t="s">
        <v>115</v>
      </c>
      <c r="U7015" s="1"/>
      <c r="V7015" s="1"/>
      <c r="AC7015" s="93">
        <v>29.5</v>
      </c>
      <c r="AD7015" s="69">
        <v>240</v>
      </c>
      <c r="AE7015" s="33"/>
      <c r="AF7015" s="33"/>
      <c r="AG7015" s="33"/>
      <c r="AX7015" s="37">
        <f t="shared" si="330"/>
        <v>46183</v>
      </c>
      <c r="AY7015" s="1"/>
      <c r="AZ7015" s="1"/>
      <c r="BA7015" s="31"/>
      <c r="BB7015" s="31"/>
      <c r="BC7015" s="1"/>
      <c r="BD7015" s="1"/>
      <c r="BE7015" s="1"/>
      <c r="BF7015" s="1"/>
      <c r="BG7015" s="1"/>
      <c r="BT7015" s="37">
        <f t="shared" si="329"/>
        <v>46204</v>
      </c>
      <c r="BU7015" s="31"/>
      <c r="BW7015" s="33"/>
      <c r="BX7015" s="1"/>
      <c r="BY7015" s="1"/>
      <c r="BZ7015" s="1"/>
      <c r="CA7015" s="1"/>
      <c r="CB7015" s="1"/>
      <c r="CC7015" s="1"/>
      <c r="CE7015" s="1"/>
      <c r="CF7015" s="1"/>
      <c r="CG7015" s="1"/>
      <c r="CH7015" s="1"/>
      <c r="CI7015" s="1"/>
      <c r="CJ7015" s="1"/>
      <c r="CK7015" s="1"/>
      <c r="CL7015" s="1"/>
      <c r="CM7015" s="1"/>
      <c r="CN7015" s="1"/>
      <c r="CO7015" s="1"/>
    </row>
    <row r="7016" spans="1:93" ht="30" customHeight="1" x14ac:dyDescent="0.2">
      <c r="A7016" s="1">
        <v>7010</v>
      </c>
      <c r="B7016" s="1" t="s">
        <v>3021</v>
      </c>
      <c r="C7016" s="1" t="s">
        <v>3012</v>
      </c>
      <c r="D7016" s="28" t="s">
        <v>3022</v>
      </c>
      <c r="E7016" s="28" t="s">
        <v>2963</v>
      </c>
      <c r="F7016" s="1" t="s">
        <v>74</v>
      </c>
      <c r="G7016" s="1">
        <v>5</v>
      </c>
      <c r="H7016" s="1" t="s">
        <v>4209</v>
      </c>
      <c r="I7016" s="1" t="s">
        <v>114</v>
      </c>
      <c r="J7016" s="76">
        <v>393</v>
      </c>
      <c r="K7016" s="76">
        <v>2430497</v>
      </c>
      <c r="L7016" s="29">
        <v>46176</v>
      </c>
      <c r="M7016" s="29" t="s">
        <v>4163</v>
      </c>
      <c r="N7016" s="1" t="s">
        <v>478</v>
      </c>
      <c r="O7016" s="28" t="s">
        <v>105</v>
      </c>
      <c r="P7016" s="1" t="s">
        <v>322</v>
      </c>
      <c r="Q7016" s="76">
        <v>10</v>
      </c>
      <c r="R7016" s="1"/>
      <c r="S7016" s="76">
        <v>6</v>
      </c>
      <c r="T7016" s="1" t="s">
        <v>115</v>
      </c>
      <c r="U7016" s="1"/>
      <c r="V7016" s="1"/>
      <c r="AC7016" s="93">
        <v>29.3</v>
      </c>
      <c r="AD7016" s="69">
        <v>235</v>
      </c>
      <c r="AE7016" s="33"/>
      <c r="AF7016" s="33"/>
      <c r="AG7016" s="33"/>
      <c r="AX7016" s="37">
        <f t="shared" si="330"/>
        <v>46183</v>
      </c>
      <c r="AY7016" s="1"/>
      <c r="AZ7016" s="1"/>
      <c r="BA7016" s="31"/>
      <c r="BB7016" s="31"/>
      <c r="BC7016" s="1"/>
      <c r="BD7016" s="1"/>
      <c r="BE7016" s="1"/>
      <c r="BF7016" s="1"/>
      <c r="BG7016" s="1"/>
      <c r="BT7016" s="37">
        <f t="shared" si="329"/>
        <v>46204</v>
      </c>
      <c r="BU7016" s="31"/>
      <c r="BW7016" s="33"/>
      <c r="BX7016" s="1"/>
      <c r="BY7016" s="1"/>
      <c r="BZ7016" s="1"/>
      <c r="CA7016" s="1"/>
      <c r="CB7016" s="1"/>
      <c r="CC7016" s="1"/>
      <c r="CE7016" s="1"/>
      <c r="CF7016" s="1"/>
      <c r="CG7016" s="1"/>
      <c r="CH7016" s="1"/>
      <c r="CI7016" s="1"/>
      <c r="CJ7016" s="1"/>
      <c r="CK7016" s="1"/>
      <c r="CL7016" s="1"/>
      <c r="CM7016" s="1"/>
      <c r="CN7016" s="1"/>
      <c r="CO7016" s="1"/>
    </row>
    <row r="7017" spans="1:93" ht="30" customHeight="1" x14ac:dyDescent="0.2">
      <c r="A7017" s="1">
        <v>7011</v>
      </c>
      <c r="B7017" s="1" t="s">
        <v>3021</v>
      </c>
      <c r="C7017" s="1" t="s">
        <v>3012</v>
      </c>
      <c r="D7017" s="28" t="s">
        <v>3022</v>
      </c>
      <c r="E7017" s="28" t="s">
        <v>2963</v>
      </c>
      <c r="F7017" s="1" t="s">
        <v>74</v>
      </c>
      <c r="G7017" s="1">
        <v>5</v>
      </c>
      <c r="H7017" s="1" t="s">
        <v>4209</v>
      </c>
      <c r="I7017" s="1" t="s">
        <v>114</v>
      </c>
      <c r="J7017" s="76">
        <v>303</v>
      </c>
      <c r="K7017" s="76">
        <v>2421946</v>
      </c>
      <c r="L7017" s="29">
        <v>46176</v>
      </c>
      <c r="M7017" s="29" t="s">
        <v>4163</v>
      </c>
      <c r="N7017" s="1" t="s">
        <v>478</v>
      </c>
      <c r="O7017" s="28" t="s">
        <v>105</v>
      </c>
      <c r="P7017" s="1" t="s">
        <v>322</v>
      </c>
      <c r="Q7017" s="76">
        <v>8</v>
      </c>
      <c r="R7017" s="1"/>
      <c r="S7017" s="76"/>
      <c r="T7017" s="1" t="s">
        <v>115</v>
      </c>
      <c r="U7017" s="1"/>
      <c r="V7017" s="1"/>
      <c r="AC7017" s="93">
        <v>29.5</v>
      </c>
      <c r="AD7017" s="69">
        <v>235</v>
      </c>
      <c r="AE7017" s="33"/>
      <c r="AF7017" s="33"/>
      <c r="AG7017" s="33"/>
      <c r="AX7017" s="37">
        <f t="shared" si="330"/>
        <v>46183</v>
      </c>
      <c r="AY7017" s="1"/>
      <c r="AZ7017" s="1"/>
      <c r="BA7017" s="31"/>
      <c r="BB7017" s="31"/>
      <c r="BC7017" s="1"/>
      <c r="BD7017" s="1"/>
      <c r="BE7017" s="1"/>
      <c r="BF7017" s="1"/>
      <c r="BG7017" s="1"/>
      <c r="BT7017" s="37">
        <f t="shared" si="329"/>
        <v>46204</v>
      </c>
      <c r="BU7017" s="31"/>
      <c r="BW7017" s="33"/>
      <c r="BX7017" s="1"/>
      <c r="BY7017" s="1"/>
      <c r="BZ7017" s="1"/>
      <c r="CA7017" s="1"/>
      <c r="CB7017" s="1"/>
      <c r="CC7017" s="1"/>
      <c r="CE7017" s="1"/>
      <c r="CF7017" s="1"/>
      <c r="CG7017" s="1"/>
      <c r="CH7017" s="1"/>
      <c r="CI7017" s="1"/>
      <c r="CJ7017" s="1"/>
      <c r="CK7017" s="1"/>
      <c r="CL7017" s="1"/>
      <c r="CM7017" s="1"/>
      <c r="CN7017" s="1"/>
      <c r="CO7017" s="1"/>
    </row>
    <row r="7018" spans="1:93" ht="30" customHeight="1" x14ac:dyDescent="0.2">
      <c r="A7018" s="1">
        <v>7012</v>
      </c>
      <c r="B7018" s="1" t="s">
        <v>3021</v>
      </c>
      <c r="C7018" s="1" t="s">
        <v>3012</v>
      </c>
      <c r="D7018" s="28" t="s">
        <v>3022</v>
      </c>
      <c r="E7018" s="28" t="s">
        <v>2963</v>
      </c>
      <c r="F7018" s="1" t="s">
        <v>74</v>
      </c>
      <c r="G7018" s="1">
        <v>5</v>
      </c>
      <c r="H7018" s="1" t="s">
        <v>4209</v>
      </c>
      <c r="I7018" s="1" t="s">
        <v>114</v>
      </c>
      <c r="J7018" s="76">
        <v>302</v>
      </c>
      <c r="K7018" s="76">
        <v>2421947</v>
      </c>
      <c r="L7018" s="29">
        <v>46176</v>
      </c>
      <c r="M7018" s="29" t="s">
        <v>4163</v>
      </c>
      <c r="N7018" s="1" t="s">
        <v>478</v>
      </c>
      <c r="O7018" s="28" t="s">
        <v>105</v>
      </c>
      <c r="P7018" s="1" t="s">
        <v>322</v>
      </c>
      <c r="Q7018" s="76">
        <v>8</v>
      </c>
      <c r="R7018" s="1"/>
      <c r="S7018" s="76"/>
      <c r="T7018" s="1" t="s">
        <v>115</v>
      </c>
      <c r="U7018" s="1"/>
      <c r="V7018" s="1"/>
      <c r="AC7018" s="93">
        <v>29</v>
      </c>
      <c r="AD7018" s="69">
        <v>230</v>
      </c>
      <c r="AE7018" s="33"/>
      <c r="AF7018" s="33"/>
      <c r="AG7018" s="33"/>
      <c r="AX7018" s="37">
        <f t="shared" si="330"/>
        <v>46183</v>
      </c>
      <c r="AY7018" s="1"/>
      <c r="AZ7018" s="1"/>
      <c r="BA7018" s="31"/>
      <c r="BB7018" s="31"/>
      <c r="BC7018" s="1"/>
      <c r="BD7018" s="1"/>
      <c r="BE7018" s="1"/>
      <c r="BF7018" s="1"/>
      <c r="BG7018" s="1"/>
      <c r="BT7018" s="37">
        <f t="shared" si="329"/>
        <v>46204</v>
      </c>
      <c r="BU7018" s="31"/>
      <c r="BW7018" s="33"/>
      <c r="BX7018" s="1"/>
      <c r="BY7018" s="1"/>
      <c r="BZ7018" s="1"/>
      <c r="CA7018" s="1"/>
      <c r="CB7018" s="1"/>
      <c r="CC7018" s="1"/>
      <c r="CE7018" s="1"/>
      <c r="CF7018" s="1"/>
      <c r="CG7018" s="1"/>
      <c r="CH7018" s="1"/>
      <c r="CI7018" s="1"/>
      <c r="CJ7018" s="1"/>
      <c r="CK7018" s="1"/>
      <c r="CL7018" s="1"/>
      <c r="CM7018" s="1"/>
      <c r="CN7018" s="1"/>
      <c r="CO7018" s="1"/>
    </row>
    <row r="7019" spans="1:93" ht="30" customHeight="1" x14ac:dyDescent="0.2">
      <c r="A7019" s="1">
        <v>7013</v>
      </c>
      <c r="B7019" s="1" t="s">
        <v>3021</v>
      </c>
      <c r="C7019" s="1" t="s">
        <v>3012</v>
      </c>
      <c r="D7019" s="28" t="s">
        <v>3022</v>
      </c>
      <c r="E7019" s="28" t="s">
        <v>2963</v>
      </c>
      <c r="F7019" s="1" t="s">
        <v>74</v>
      </c>
      <c r="G7019" s="1">
        <v>5</v>
      </c>
      <c r="H7019" s="1" t="s">
        <v>4209</v>
      </c>
      <c r="I7019" s="1" t="s">
        <v>114</v>
      </c>
      <c r="J7019" s="76">
        <v>433</v>
      </c>
      <c r="K7019" s="76">
        <v>2430498</v>
      </c>
      <c r="L7019" s="29">
        <v>46176</v>
      </c>
      <c r="M7019" s="29" t="s">
        <v>4163</v>
      </c>
      <c r="N7019" s="1" t="s">
        <v>478</v>
      </c>
      <c r="O7019" s="28" t="s">
        <v>105</v>
      </c>
      <c r="P7019" s="1" t="s">
        <v>322</v>
      </c>
      <c r="Q7019" s="76">
        <v>10</v>
      </c>
      <c r="R7019" s="1"/>
      <c r="S7019" s="76"/>
      <c r="T7019" s="1" t="s">
        <v>115</v>
      </c>
      <c r="U7019" s="1"/>
      <c r="V7019" s="1"/>
      <c r="AC7019" s="93">
        <v>28.8</v>
      </c>
      <c r="AD7019" s="69">
        <v>235</v>
      </c>
      <c r="AE7019" s="33"/>
      <c r="AF7019" s="33"/>
      <c r="AG7019" s="33"/>
      <c r="AX7019" s="37">
        <f t="shared" si="330"/>
        <v>46183</v>
      </c>
      <c r="AY7019" s="1"/>
      <c r="AZ7019" s="1"/>
      <c r="BA7019" s="31"/>
      <c r="BB7019" s="31"/>
      <c r="BC7019" s="1"/>
      <c r="BD7019" s="1"/>
      <c r="BE7019" s="1"/>
      <c r="BF7019" s="1"/>
      <c r="BG7019" s="1"/>
      <c r="BT7019" s="37">
        <f t="shared" si="329"/>
        <v>46204</v>
      </c>
      <c r="BU7019" s="31"/>
      <c r="BW7019" s="33"/>
      <c r="BX7019" s="1"/>
      <c r="BY7019" s="1"/>
      <c r="BZ7019" s="1"/>
      <c r="CA7019" s="1"/>
      <c r="CB7019" s="1"/>
      <c r="CC7019" s="1"/>
      <c r="CE7019" s="1"/>
      <c r="CF7019" s="1"/>
      <c r="CG7019" s="1"/>
      <c r="CH7019" s="1"/>
      <c r="CI7019" s="1"/>
      <c r="CJ7019" s="1"/>
      <c r="CK7019" s="1"/>
      <c r="CL7019" s="1"/>
      <c r="CM7019" s="1"/>
      <c r="CN7019" s="1"/>
      <c r="CO7019" s="1"/>
    </row>
    <row r="7020" spans="1:93" ht="30" customHeight="1" x14ac:dyDescent="0.2">
      <c r="A7020" s="1">
        <v>7014</v>
      </c>
      <c r="B7020" s="1" t="s">
        <v>3021</v>
      </c>
      <c r="C7020" s="1" t="s">
        <v>3012</v>
      </c>
      <c r="D7020" s="28" t="s">
        <v>3022</v>
      </c>
      <c r="E7020" s="28" t="s">
        <v>2963</v>
      </c>
      <c r="F7020" s="1" t="s">
        <v>74</v>
      </c>
      <c r="G7020" s="1">
        <v>5</v>
      </c>
      <c r="H7020" s="1" t="s">
        <v>4209</v>
      </c>
      <c r="I7020" s="1" t="s">
        <v>114</v>
      </c>
      <c r="J7020" s="76">
        <v>437</v>
      </c>
      <c r="K7020" s="76">
        <v>2421948</v>
      </c>
      <c r="L7020" s="29">
        <v>46176</v>
      </c>
      <c r="M7020" s="29" t="s">
        <v>4163</v>
      </c>
      <c r="N7020" s="1" t="s">
        <v>478</v>
      </c>
      <c r="O7020" s="28" t="s">
        <v>105</v>
      </c>
      <c r="P7020" s="1" t="s">
        <v>322</v>
      </c>
      <c r="Q7020" s="76">
        <v>10</v>
      </c>
      <c r="R7020" s="1"/>
      <c r="S7020" s="76"/>
      <c r="T7020" s="1" t="s">
        <v>115</v>
      </c>
      <c r="U7020" s="1"/>
      <c r="V7020" s="1"/>
      <c r="AC7020" s="93">
        <v>28.5</v>
      </c>
      <c r="AD7020" s="69">
        <v>235</v>
      </c>
      <c r="AE7020" s="33"/>
      <c r="AF7020" s="33"/>
      <c r="AG7020" s="33"/>
      <c r="AX7020" s="37">
        <f t="shared" si="330"/>
        <v>46183</v>
      </c>
      <c r="AY7020" s="1"/>
      <c r="AZ7020" s="1"/>
      <c r="BA7020" s="31"/>
      <c r="BB7020" s="31"/>
      <c r="BC7020" s="1"/>
      <c r="BD7020" s="1"/>
      <c r="BE7020" s="1"/>
      <c r="BF7020" s="1"/>
      <c r="BG7020" s="1"/>
      <c r="BT7020" s="37">
        <f t="shared" si="329"/>
        <v>46204</v>
      </c>
      <c r="BU7020" s="31"/>
      <c r="BW7020" s="33"/>
      <c r="BX7020" s="1"/>
      <c r="BY7020" s="1"/>
      <c r="BZ7020" s="1"/>
      <c r="CA7020" s="1"/>
      <c r="CB7020" s="1"/>
      <c r="CC7020" s="1"/>
      <c r="CE7020" s="1"/>
      <c r="CF7020" s="1"/>
      <c r="CG7020" s="1"/>
      <c r="CH7020" s="1"/>
      <c r="CI7020" s="1"/>
      <c r="CJ7020" s="1"/>
      <c r="CK7020" s="1"/>
      <c r="CL7020" s="1"/>
      <c r="CM7020" s="1"/>
      <c r="CN7020" s="1"/>
      <c r="CO7020" s="1"/>
    </row>
    <row r="7021" spans="1:93" ht="30" customHeight="1" x14ac:dyDescent="0.2">
      <c r="A7021" s="1">
        <v>7015</v>
      </c>
      <c r="B7021" s="1" t="s">
        <v>3021</v>
      </c>
      <c r="C7021" s="1" t="s">
        <v>3012</v>
      </c>
      <c r="D7021" s="28" t="s">
        <v>3022</v>
      </c>
      <c r="E7021" s="28" t="s">
        <v>2963</v>
      </c>
      <c r="F7021" s="1" t="s">
        <v>74</v>
      </c>
      <c r="G7021" s="1">
        <v>5</v>
      </c>
      <c r="H7021" s="1" t="s">
        <v>4209</v>
      </c>
      <c r="I7021" s="1" t="s">
        <v>114</v>
      </c>
      <c r="J7021" s="76">
        <v>287</v>
      </c>
      <c r="K7021" s="76">
        <v>2430499</v>
      </c>
      <c r="L7021" s="29">
        <v>46176</v>
      </c>
      <c r="M7021" s="29" t="s">
        <v>4163</v>
      </c>
      <c r="N7021" s="1" t="s">
        <v>478</v>
      </c>
      <c r="O7021" s="28" t="s">
        <v>105</v>
      </c>
      <c r="P7021" s="1" t="s">
        <v>322</v>
      </c>
      <c r="Q7021" s="76">
        <v>8</v>
      </c>
      <c r="R7021" s="1"/>
      <c r="S7021" s="76"/>
      <c r="T7021" s="1" t="s">
        <v>115</v>
      </c>
      <c r="U7021" s="1"/>
      <c r="V7021" s="1"/>
      <c r="AC7021" s="93">
        <v>28.5</v>
      </c>
      <c r="AD7021" s="69">
        <v>230</v>
      </c>
      <c r="AE7021" s="33"/>
      <c r="AF7021" s="33"/>
      <c r="AG7021" s="33"/>
      <c r="AX7021" s="37">
        <f t="shared" si="330"/>
        <v>46183</v>
      </c>
      <c r="AY7021" s="1"/>
      <c r="AZ7021" s="1"/>
      <c r="BA7021" s="31"/>
      <c r="BB7021" s="31"/>
      <c r="BC7021" s="1"/>
      <c r="BD7021" s="1"/>
      <c r="BE7021" s="1"/>
      <c r="BF7021" s="1"/>
      <c r="BG7021" s="1"/>
      <c r="BT7021" s="37">
        <f t="shared" si="329"/>
        <v>46204</v>
      </c>
      <c r="BU7021" s="31"/>
      <c r="BW7021" s="33"/>
      <c r="BX7021" s="1"/>
      <c r="BY7021" s="1"/>
      <c r="BZ7021" s="1"/>
      <c r="CA7021" s="1"/>
      <c r="CB7021" s="1"/>
      <c r="CC7021" s="1"/>
      <c r="CE7021" s="1"/>
      <c r="CF7021" s="1"/>
      <c r="CG7021" s="1"/>
      <c r="CH7021" s="1"/>
      <c r="CI7021" s="1"/>
      <c r="CJ7021" s="1"/>
      <c r="CK7021" s="1"/>
      <c r="CL7021" s="1"/>
      <c r="CM7021" s="1"/>
      <c r="CN7021" s="1"/>
      <c r="CO7021" s="1"/>
    </row>
    <row r="7022" spans="1:93" ht="30" customHeight="1" x14ac:dyDescent="0.2">
      <c r="A7022" s="1">
        <v>7016</v>
      </c>
      <c r="B7022" s="1" t="s">
        <v>3021</v>
      </c>
      <c r="C7022" s="1" t="s">
        <v>3012</v>
      </c>
      <c r="D7022" s="28" t="s">
        <v>3022</v>
      </c>
      <c r="E7022" s="28" t="s">
        <v>2963</v>
      </c>
      <c r="F7022" s="1" t="s">
        <v>74</v>
      </c>
      <c r="G7022" s="1">
        <v>5</v>
      </c>
      <c r="H7022" s="1" t="s">
        <v>4209</v>
      </c>
      <c r="I7022" s="1" t="s">
        <v>114</v>
      </c>
      <c r="J7022" s="76">
        <v>553</v>
      </c>
      <c r="K7022" s="76">
        <v>2421949</v>
      </c>
      <c r="L7022" s="29">
        <v>46176</v>
      </c>
      <c r="M7022" s="29" t="s">
        <v>4163</v>
      </c>
      <c r="N7022" s="1" t="s">
        <v>478</v>
      </c>
      <c r="O7022" s="28" t="s">
        <v>105</v>
      </c>
      <c r="P7022" s="1" t="s">
        <v>322</v>
      </c>
      <c r="Q7022" s="76">
        <v>12</v>
      </c>
      <c r="R7022" s="1"/>
      <c r="S7022" s="76"/>
      <c r="T7022" s="1" t="s">
        <v>115</v>
      </c>
      <c r="U7022" s="1"/>
      <c r="V7022" s="1"/>
      <c r="AC7022" s="93">
        <v>28.5</v>
      </c>
      <c r="AD7022" s="69">
        <v>235</v>
      </c>
      <c r="AE7022" s="33"/>
      <c r="AF7022" s="33"/>
      <c r="AG7022" s="33"/>
      <c r="AX7022" s="37">
        <f t="shared" si="330"/>
        <v>46183</v>
      </c>
      <c r="AY7022" s="1"/>
      <c r="AZ7022" s="1"/>
      <c r="BA7022" s="31"/>
      <c r="BB7022" s="31"/>
      <c r="BC7022" s="1"/>
      <c r="BD7022" s="1"/>
      <c r="BE7022" s="1"/>
      <c r="BF7022" s="1"/>
      <c r="BG7022" s="1"/>
      <c r="BT7022" s="37">
        <f t="shared" si="329"/>
        <v>46204</v>
      </c>
      <c r="BU7022" s="31"/>
      <c r="BW7022" s="33"/>
      <c r="BX7022" s="1"/>
      <c r="BY7022" s="1"/>
      <c r="BZ7022" s="1"/>
      <c r="CA7022" s="1"/>
      <c r="CB7022" s="1"/>
      <c r="CC7022" s="1"/>
      <c r="CE7022" s="1"/>
      <c r="CF7022" s="1"/>
      <c r="CG7022" s="1"/>
      <c r="CH7022" s="1"/>
      <c r="CI7022" s="1"/>
      <c r="CJ7022" s="1"/>
      <c r="CK7022" s="1"/>
      <c r="CL7022" s="1"/>
      <c r="CM7022" s="1"/>
      <c r="CN7022" s="1"/>
      <c r="CO7022" s="1"/>
    </row>
    <row r="7023" spans="1:93" ht="30" customHeight="1" x14ac:dyDescent="0.2">
      <c r="A7023" s="1">
        <v>7017</v>
      </c>
      <c r="B7023" s="1" t="s">
        <v>3021</v>
      </c>
      <c r="C7023" s="1" t="s">
        <v>3012</v>
      </c>
      <c r="D7023" s="28" t="s">
        <v>3022</v>
      </c>
      <c r="E7023" s="28" t="s">
        <v>2963</v>
      </c>
      <c r="F7023" s="1" t="s">
        <v>74</v>
      </c>
      <c r="G7023" s="1">
        <v>5</v>
      </c>
      <c r="H7023" s="1" t="s">
        <v>4209</v>
      </c>
      <c r="I7023" s="1" t="s">
        <v>114</v>
      </c>
      <c r="J7023" s="76">
        <v>557</v>
      </c>
      <c r="K7023" s="76">
        <v>2431001</v>
      </c>
      <c r="L7023" s="29">
        <v>46176</v>
      </c>
      <c r="M7023" s="29" t="s">
        <v>4163</v>
      </c>
      <c r="N7023" s="1" t="s">
        <v>478</v>
      </c>
      <c r="O7023" s="28" t="s">
        <v>105</v>
      </c>
      <c r="P7023" s="1" t="s">
        <v>322</v>
      </c>
      <c r="Q7023" s="76">
        <v>12</v>
      </c>
      <c r="R7023" s="1"/>
      <c r="S7023" s="76"/>
      <c r="T7023" s="1" t="s">
        <v>115</v>
      </c>
      <c r="U7023" s="1"/>
      <c r="V7023" s="1"/>
      <c r="AC7023" s="93">
        <v>28.5</v>
      </c>
      <c r="AD7023" s="69">
        <v>230</v>
      </c>
      <c r="AE7023" s="33"/>
      <c r="AF7023" s="33"/>
      <c r="AG7023" s="33"/>
      <c r="AX7023" s="37">
        <f t="shared" si="330"/>
        <v>46183</v>
      </c>
      <c r="AY7023" s="1"/>
      <c r="AZ7023" s="1"/>
      <c r="BA7023" s="31"/>
      <c r="BB7023" s="31"/>
      <c r="BC7023" s="1"/>
      <c r="BD7023" s="1"/>
      <c r="BE7023" s="1"/>
      <c r="BF7023" s="1"/>
      <c r="BG7023" s="1"/>
      <c r="BT7023" s="37">
        <f t="shared" si="329"/>
        <v>46204</v>
      </c>
      <c r="BU7023" s="31"/>
      <c r="BW7023" s="33"/>
      <c r="BX7023" s="1"/>
      <c r="BY7023" s="1"/>
      <c r="BZ7023" s="1"/>
      <c r="CA7023" s="1"/>
      <c r="CB7023" s="1"/>
      <c r="CC7023" s="1"/>
      <c r="CE7023" s="1"/>
      <c r="CF7023" s="1"/>
      <c r="CG7023" s="1"/>
      <c r="CH7023" s="1"/>
      <c r="CI7023" s="1"/>
      <c r="CJ7023" s="1"/>
      <c r="CK7023" s="1"/>
      <c r="CL7023" s="1"/>
      <c r="CM7023" s="1"/>
      <c r="CN7023" s="1"/>
      <c r="CO7023" s="1"/>
    </row>
    <row r="7024" spans="1:93" ht="30" customHeight="1" x14ac:dyDescent="0.2">
      <c r="A7024" s="1">
        <v>7018</v>
      </c>
      <c r="B7024" s="1" t="s">
        <v>3021</v>
      </c>
      <c r="C7024" s="1" t="s">
        <v>3012</v>
      </c>
      <c r="D7024" s="28" t="s">
        <v>3022</v>
      </c>
      <c r="E7024" s="28" t="s">
        <v>2963</v>
      </c>
      <c r="F7024" s="1" t="s">
        <v>74</v>
      </c>
      <c r="G7024" s="1">
        <v>5</v>
      </c>
      <c r="H7024" s="1" t="s">
        <v>4209</v>
      </c>
      <c r="I7024" s="1" t="s">
        <v>114</v>
      </c>
      <c r="J7024" s="76">
        <v>403</v>
      </c>
      <c r="K7024" s="76">
        <v>2431002</v>
      </c>
      <c r="L7024" s="29">
        <v>46176</v>
      </c>
      <c r="M7024" s="29" t="s">
        <v>4163</v>
      </c>
      <c r="N7024" s="1" t="s">
        <v>478</v>
      </c>
      <c r="O7024" s="28" t="s">
        <v>105</v>
      </c>
      <c r="P7024" s="1" t="s">
        <v>322</v>
      </c>
      <c r="Q7024" s="76">
        <v>10</v>
      </c>
      <c r="R7024" s="1"/>
      <c r="S7024" s="76"/>
      <c r="T7024" s="1" t="s">
        <v>115</v>
      </c>
      <c r="U7024" s="1"/>
      <c r="V7024" s="1"/>
      <c r="AC7024" s="93">
        <v>28.5</v>
      </c>
      <c r="AD7024" s="69">
        <v>235</v>
      </c>
      <c r="AE7024" s="33"/>
      <c r="AF7024" s="33"/>
      <c r="AG7024" s="33"/>
      <c r="AX7024" s="37">
        <f t="shared" si="330"/>
        <v>46183</v>
      </c>
      <c r="AY7024" s="1"/>
      <c r="AZ7024" s="1"/>
      <c r="BA7024" s="31"/>
      <c r="BB7024" s="31"/>
      <c r="BC7024" s="1"/>
      <c r="BD7024" s="1"/>
      <c r="BE7024" s="1"/>
      <c r="BF7024" s="1"/>
      <c r="BG7024" s="1"/>
      <c r="BT7024" s="37">
        <f t="shared" si="329"/>
        <v>46204</v>
      </c>
      <c r="BU7024" s="31"/>
      <c r="BW7024" s="33"/>
      <c r="BX7024" s="1"/>
      <c r="BY7024" s="1"/>
      <c r="BZ7024" s="1"/>
      <c r="CA7024" s="1"/>
      <c r="CB7024" s="1"/>
      <c r="CC7024" s="1"/>
      <c r="CE7024" s="1"/>
      <c r="CF7024" s="1"/>
      <c r="CG7024" s="1"/>
      <c r="CH7024" s="1"/>
      <c r="CI7024" s="1"/>
      <c r="CJ7024" s="1"/>
      <c r="CK7024" s="1"/>
      <c r="CL7024" s="1"/>
      <c r="CM7024" s="1"/>
      <c r="CN7024" s="1"/>
      <c r="CO7024" s="1"/>
    </row>
    <row r="7025" spans="1:93" ht="30" customHeight="1" x14ac:dyDescent="0.2">
      <c r="A7025" s="1">
        <v>7019</v>
      </c>
      <c r="B7025" s="1" t="s">
        <v>3021</v>
      </c>
      <c r="C7025" s="1" t="s">
        <v>3012</v>
      </c>
      <c r="D7025" s="28" t="s">
        <v>3022</v>
      </c>
      <c r="E7025" s="28" t="s">
        <v>2963</v>
      </c>
      <c r="F7025" s="1" t="s">
        <v>74</v>
      </c>
      <c r="G7025" s="1">
        <v>5</v>
      </c>
      <c r="H7025" s="1" t="s">
        <v>4209</v>
      </c>
      <c r="I7025" s="1" t="s">
        <v>114</v>
      </c>
      <c r="J7025" s="76">
        <v>302</v>
      </c>
      <c r="K7025" s="76">
        <v>2431005</v>
      </c>
      <c r="L7025" s="29">
        <v>46176</v>
      </c>
      <c r="M7025" s="29" t="s">
        <v>4163</v>
      </c>
      <c r="N7025" s="1" t="s">
        <v>478</v>
      </c>
      <c r="O7025" s="28" t="s">
        <v>105</v>
      </c>
      <c r="P7025" s="1" t="s">
        <v>322</v>
      </c>
      <c r="Q7025" s="76">
        <v>8</v>
      </c>
      <c r="R7025" s="1"/>
      <c r="S7025" s="76"/>
      <c r="T7025" s="1" t="s">
        <v>115</v>
      </c>
      <c r="U7025" s="1"/>
      <c r="V7025" s="1"/>
      <c r="AC7025" s="93">
        <v>28</v>
      </c>
      <c r="AD7025" s="69">
        <v>240</v>
      </c>
      <c r="AE7025" s="33"/>
      <c r="AF7025" s="33"/>
      <c r="AG7025" s="33"/>
      <c r="AX7025" s="37">
        <f t="shared" si="330"/>
        <v>46183</v>
      </c>
      <c r="AY7025" s="1"/>
      <c r="AZ7025" s="1"/>
      <c r="BA7025" s="31"/>
      <c r="BB7025" s="31"/>
      <c r="BC7025" s="1"/>
      <c r="BD7025" s="1"/>
      <c r="BE7025" s="1"/>
      <c r="BF7025" s="1"/>
      <c r="BG7025" s="1"/>
      <c r="BT7025" s="37">
        <f t="shared" si="329"/>
        <v>46204</v>
      </c>
      <c r="BU7025" s="31"/>
      <c r="BW7025" s="33"/>
      <c r="BX7025" s="1"/>
      <c r="BY7025" s="1"/>
      <c r="BZ7025" s="1"/>
      <c r="CA7025" s="1"/>
      <c r="CB7025" s="1"/>
      <c r="CC7025" s="1"/>
      <c r="CE7025" s="1"/>
      <c r="CF7025" s="1"/>
      <c r="CG7025" s="1"/>
      <c r="CH7025" s="1"/>
      <c r="CI7025" s="1"/>
      <c r="CJ7025" s="1"/>
      <c r="CK7025" s="1"/>
      <c r="CL7025" s="1"/>
      <c r="CM7025" s="1"/>
      <c r="CN7025" s="1"/>
      <c r="CO7025" s="1"/>
    </row>
    <row r="7026" spans="1:93" ht="30" customHeight="1" x14ac:dyDescent="0.2">
      <c r="A7026" s="1">
        <v>7020</v>
      </c>
      <c r="B7026" s="1" t="s">
        <v>3021</v>
      </c>
      <c r="C7026" s="1" t="s">
        <v>3012</v>
      </c>
      <c r="D7026" s="28" t="s">
        <v>3022</v>
      </c>
      <c r="E7026" s="28" t="s">
        <v>2963</v>
      </c>
      <c r="F7026" s="1" t="s">
        <v>74</v>
      </c>
      <c r="G7026" s="1">
        <v>5</v>
      </c>
      <c r="H7026" s="1" t="s">
        <v>4209</v>
      </c>
      <c r="I7026" s="1" t="s">
        <v>114</v>
      </c>
      <c r="J7026" s="76">
        <v>437</v>
      </c>
      <c r="K7026" s="76">
        <v>2431006</v>
      </c>
      <c r="L7026" s="29">
        <v>46176</v>
      </c>
      <c r="M7026" s="29" t="s">
        <v>4163</v>
      </c>
      <c r="N7026" s="1" t="s">
        <v>478</v>
      </c>
      <c r="O7026" s="28" t="s">
        <v>105</v>
      </c>
      <c r="P7026" s="1" t="s">
        <v>322</v>
      </c>
      <c r="Q7026" s="76">
        <v>9</v>
      </c>
      <c r="R7026" s="1"/>
      <c r="S7026" s="76"/>
      <c r="T7026" s="1" t="s">
        <v>115</v>
      </c>
      <c r="U7026" s="1"/>
      <c r="V7026" s="1"/>
      <c r="AC7026" s="93">
        <v>27.5</v>
      </c>
      <c r="AD7026" s="69">
        <v>220</v>
      </c>
      <c r="AE7026" s="33"/>
      <c r="AF7026" s="33"/>
      <c r="AG7026" s="33"/>
      <c r="AX7026" s="37">
        <f t="shared" si="330"/>
        <v>46183</v>
      </c>
      <c r="AY7026" s="1"/>
      <c r="AZ7026" s="1"/>
      <c r="BA7026" s="31"/>
      <c r="BB7026" s="31"/>
      <c r="BC7026" s="1"/>
      <c r="BD7026" s="1"/>
      <c r="BE7026" s="1"/>
      <c r="BF7026" s="1"/>
      <c r="BG7026" s="1"/>
      <c r="BT7026" s="37">
        <f t="shared" si="329"/>
        <v>46204</v>
      </c>
      <c r="BU7026" s="31"/>
      <c r="BW7026" s="33"/>
      <c r="BX7026" s="1"/>
      <c r="BY7026" s="1"/>
      <c r="BZ7026" s="1"/>
      <c r="CA7026" s="1"/>
      <c r="CB7026" s="1"/>
      <c r="CC7026" s="1"/>
      <c r="CE7026" s="1"/>
      <c r="CF7026" s="1"/>
      <c r="CG7026" s="1"/>
      <c r="CH7026" s="1"/>
      <c r="CI7026" s="1"/>
      <c r="CJ7026" s="1"/>
      <c r="CK7026" s="1"/>
      <c r="CL7026" s="1"/>
      <c r="CM7026" s="1"/>
      <c r="CN7026" s="1"/>
      <c r="CO7026" s="1"/>
    </row>
    <row r="7027" spans="1:93" ht="30" customHeight="1" x14ac:dyDescent="0.2">
      <c r="A7027" s="1">
        <v>7021</v>
      </c>
      <c r="B7027" s="1" t="s">
        <v>3021</v>
      </c>
      <c r="C7027" s="1" t="s">
        <v>3012</v>
      </c>
      <c r="D7027" s="28" t="s">
        <v>3022</v>
      </c>
      <c r="E7027" s="28" t="s">
        <v>2963</v>
      </c>
      <c r="F7027" s="1" t="s">
        <v>74</v>
      </c>
      <c r="G7027" s="1">
        <v>5</v>
      </c>
      <c r="H7027" s="1" t="s">
        <v>4209</v>
      </c>
      <c r="I7027" s="1" t="s">
        <v>114</v>
      </c>
      <c r="J7027" s="76">
        <v>554</v>
      </c>
      <c r="K7027" s="76">
        <v>2421952</v>
      </c>
      <c r="L7027" s="29">
        <v>46176</v>
      </c>
      <c r="M7027" s="29" t="s">
        <v>4163</v>
      </c>
      <c r="N7027" s="1" t="s">
        <v>478</v>
      </c>
      <c r="O7027" s="28" t="s">
        <v>105</v>
      </c>
      <c r="P7027" s="1" t="s">
        <v>322</v>
      </c>
      <c r="Q7027" s="76">
        <v>12</v>
      </c>
      <c r="R7027" s="1"/>
      <c r="S7027" s="76"/>
      <c r="T7027" s="1" t="s">
        <v>115</v>
      </c>
      <c r="U7027" s="1"/>
      <c r="V7027" s="1"/>
      <c r="AC7027" s="93">
        <v>27.5</v>
      </c>
      <c r="AD7027" s="69">
        <v>230</v>
      </c>
      <c r="AE7027" s="33"/>
      <c r="AF7027" s="33"/>
      <c r="AG7027" s="33"/>
      <c r="AX7027" s="37">
        <f t="shared" si="330"/>
        <v>46183</v>
      </c>
      <c r="AY7027" s="1"/>
      <c r="AZ7027" s="1"/>
      <c r="BA7027" s="31"/>
      <c r="BB7027" s="31"/>
      <c r="BC7027" s="1"/>
      <c r="BD7027" s="1"/>
      <c r="BE7027" s="1"/>
      <c r="BF7027" s="1"/>
      <c r="BG7027" s="1"/>
      <c r="BT7027" s="37">
        <f t="shared" si="329"/>
        <v>46204</v>
      </c>
      <c r="BU7027" s="31"/>
      <c r="BW7027" s="33"/>
      <c r="BX7027" s="1"/>
      <c r="BY7027" s="1"/>
      <c r="BZ7027" s="1"/>
      <c r="CA7027" s="1"/>
      <c r="CB7027" s="1"/>
      <c r="CC7027" s="1"/>
      <c r="CE7027" s="1"/>
      <c r="CF7027" s="1"/>
      <c r="CG7027" s="1"/>
      <c r="CH7027" s="1"/>
      <c r="CI7027" s="1"/>
      <c r="CJ7027" s="1"/>
      <c r="CK7027" s="1"/>
      <c r="CL7027" s="1"/>
      <c r="CM7027" s="1"/>
      <c r="CN7027" s="1"/>
      <c r="CO7027" s="1"/>
    </row>
    <row r="7028" spans="1:93" ht="30" customHeight="1" x14ac:dyDescent="0.2">
      <c r="A7028" s="1">
        <v>7022</v>
      </c>
      <c r="B7028" s="1" t="s">
        <v>3021</v>
      </c>
      <c r="C7028" s="1" t="s">
        <v>3012</v>
      </c>
      <c r="D7028" s="28" t="s">
        <v>3022</v>
      </c>
      <c r="E7028" s="28" t="s">
        <v>2963</v>
      </c>
      <c r="F7028" s="1" t="s">
        <v>74</v>
      </c>
      <c r="G7028" s="1">
        <v>5</v>
      </c>
      <c r="H7028" s="1" t="s">
        <v>4209</v>
      </c>
      <c r="I7028" s="1" t="s">
        <v>114</v>
      </c>
      <c r="J7028" s="76">
        <v>433</v>
      </c>
      <c r="K7028" s="76">
        <v>2431007</v>
      </c>
      <c r="L7028" s="29">
        <v>46176</v>
      </c>
      <c r="M7028" s="29" t="s">
        <v>4163</v>
      </c>
      <c r="N7028" s="1" t="s">
        <v>478</v>
      </c>
      <c r="O7028" s="28" t="s">
        <v>105</v>
      </c>
      <c r="P7028" s="1" t="s">
        <v>322</v>
      </c>
      <c r="Q7028" s="76">
        <v>10</v>
      </c>
      <c r="R7028" s="1"/>
      <c r="S7028" s="76"/>
      <c r="T7028" s="1" t="s">
        <v>115</v>
      </c>
      <c r="U7028" s="1"/>
      <c r="V7028" s="1"/>
      <c r="AC7028" s="93">
        <v>28</v>
      </c>
      <c r="AD7028" s="69">
        <v>235</v>
      </c>
      <c r="AE7028" s="33"/>
      <c r="AF7028" s="33"/>
      <c r="AG7028" s="33"/>
      <c r="AX7028" s="37">
        <f t="shared" si="330"/>
        <v>46183</v>
      </c>
      <c r="AY7028" s="1"/>
      <c r="AZ7028" s="1"/>
      <c r="BA7028" s="31"/>
      <c r="BB7028" s="31"/>
      <c r="BC7028" s="1"/>
      <c r="BD7028" s="1"/>
      <c r="BE7028" s="1"/>
      <c r="BF7028" s="1"/>
      <c r="BG7028" s="1"/>
      <c r="BT7028" s="37">
        <f t="shared" si="329"/>
        <v>46204</v>
      </c>
      <c r="BU7028" s="31"/>
      <c r="BW7028" s="33"/>
      <c r="BX7028" s="1"/>
      <c r="BY7028" s="1"/>
      <c r="BZ7028" s="1"/>
      <c r="CA7028" s="1"/>
      <c r="CB7028" s="1"/>
      <c r="CC7028" s="1"/>
      <c r="CE7028" s="1"/>
      <c r="CF7028" s="1"/>
      <c r="CG7028" s="1"/>
      <c r="CH7028" s="1"/>
      <c r="CI7028" s="1"/>
      <c r="CJ7028" s="1"/>
      <c r="CK7028" s="1"/>
      <c r="CL7028" s="1"/>
      <c r="CM7028" s="1"/>
      <c r="CN7028" s="1"/>
      <c r="CO7028" s="1"/>
    </row>
    <row r="7029" spans="1:93" ht="30" customHeight="1" x14ac:dyDescent="0.2">
      <c r="A7029" s="1">
        <v>7023</v>
      </c>
      <c r="B7029" s="1" t="s">
        <v>3021</v>
      </c>
      <c r="C7029" s="1" t="s">
        <v>3012</v>
      </c>
      <c r="D7029" s="28" t="s">
        <v>3022</v>
      </c>
      <c r="E7029" s="28" t="s">
        <v>2963</v>
      </c>
      <c r="F7029" s="1" t="s">
        <v>74</v>
      </c>
      <c r="G7029" s="1">
        <v>5</v>
      </c>
      <c r="H7029" s="1" t="s">
        <v>4209</v>
      </c>
      <c r="I7029" s="1" t="s">
        <v>114</v>
      </c>
      <c r="J7029" s="76">
        <v>287</v>
      </c>
      <c r="K7029" s="76">
        <v>2421953</v>
      </c>
      <c r="L7029" s="29">
        <v>46176</v>
      </c>
      <c r="M7029" s="29" t="s">
        <v>4163</v>
      </c>
      <c r="N7029" s="1" t="s">
        <v>478</v>
      </c>
      <c r="O7029" s="28" t="s">
        <v>105</v>
      </c>
      <c r="P7029" s="1" t="s">
        <v>322</v>
      </c>
      <c r="Q7029" s="76">
        <v>8</v>
      </c>
      <c r="R7029" s="1"/>
      <c r="S7029" s="76"/>
      <c r="T7029" s="1" t="s">
        <v>115</v>
      </c>
      <c r="U7029" s="1"/>
      <c r="V7029" s="1"/>
      <c r="AC7029" s="93">
        <v>27.5</v>
      </c>
      <c r="AD7029" s="69">
        <v>230</v>
      </c>
      <c r="AE7029" s="33"/>
      <c r="AF7029" s="33"/>
      <c r="AG7029" s="33"/>
      <c r="AX7029" s="37">
        <f t="shared" si="330"/>
        <v>46183</v>
      </c>
      <c r="AY7029" s="1"/>
      <c r="AZ7029" s="1"/>
      <c r="BA7029" s="31"/>
      <c r="BB7029" s="31"/>
      <c r="BC7029" s="1"/>
      <c r="BD7029" s="1"/>
      <c r="BE7029" s="1"/>
      <c r="BF7029" s="1"/>
      <c r="BG7029" s="1"/>
      <c r="BT7029" s="37">
        <f t="shared" si="329"/>
        <v>46204</v>
      </c>
      <c r="BU7029" s="31"/>
      <c r="BW7029" s="33"/>
      <c r="BX7029" s="1"/>
      <c r="BY7029" s="1"/>
      <c r="BZ7029" s="1"/>
      <c r="CA7029" s="1"/>
      <c r="CB7029" s="1"/>
      <c r="CC7029" s="1"/>
      <c r="CE7029" s="1"/>
      <c r="CF7029" s="1"/>
      <c r="CG7029" s="1"/>
      <c r="CH7029" s="1"/>
      <c r="CI7029" s="1"/>
      <c r="CJ7029" s="1"/>
      <c r="CK7029" s="1"/>
      <c r="CL7029" s="1"/>
      <c r="CM7029" s="1"/>
      <c r="CN7029" s="1"/>
      <c r="CO7029" s="1"/>
    </row>
    <row r="7030" spans="1:93" ht="30" customHeight="1" x14ac:dyDescent="0.2">
      <c r="A7030" s="1">
        <v>7024</v>
      </c>
      <c r="B7030" s="1" t="s">
        <v>3021</v>
      </c>
      <c r="C7030" s="1" t="s">
        <v>3012</v>
      </c>
      <c r="D7030" s="28" t="s">
        <v>3022</v>
      </c>
      <c r="E7030" s="28" t="s">
        <v>2963</v>
      </c>
      <c r="F7030" s="1" t="s">
        <v>74</v>
      </c>
      <c r="G7030" s="1">
        <v>5</v>
      </c>
      <c r="H7030" s="1" t="s">
        <v>4209</v>
      </c>
      <c r="I7030" s="1" t="s">
        <v>114</v>
      </c>
      <c r="J7030" s="76">
        <v>403</v>
      </c>
      <c r="K7030" s="76">
        <v>2431008</v>
      </c>
      <c r="L7030" s="29">
        <v>46176</v>
      </c>
      <c r="M7030" s="29" t="s">
        <v>4163</v>
      </c>
      <c r="N7030" s="1" t="s">
        <v>478</v>
      </c>
      <c r="O7030" s="28" t="s">
        <v>105</v>
      </c>
      <c r="P7030" s="1" t="s">
        <v>322</v>
      </c>
      <c r="Q7030" s="76">
        <v>9</v>
      </c>
      <c r="R7030" s="1"/>
      <c r="S7030" s="76"/>
      <c r="T7030" s="1" t="s">
        <v>115</v>
      </c>
      <c r="U7030" s="1"/>
      <c r="V7030" s="1"/>
      <c r="AC7030" s="93">
        <v>27.5</v>
      </c>
      <c r="AD7030" s="69">
        <v>220</v>
      </c>
      <c r="AE7030" s="33"/>
      <c r="AF7030" s="33"/>
      <c r="AG7030" s="33"/>
      <c r="AX7030" s="37">
        <f t="shared" si="330"/>
        <v>46183</v>
      </c>
      <c r="AY7030" s="1"/>
      <c r="AZ7030" s="1"/>
      <c r="BA7030" s="31"/>
      <c r="BB7030" s="31"/>
      <c r="BC7030" s="1"/>
      <c r="BD7030" s="1"/>
      <c r="BE7030" s="1"/>
      <c r="BF7030" s="1"/>
      <c r="BG7030" s="1"/>
      <c r="BT7030" s="37">
        <f t="shared" si="329"/>
        <v>46204</v>
      </c>
      <c r="BU7030" s="31"/>
      <c r="BW7030" s="33"/>
      <c r="BX7030" s="1"/>
      <c r="BY7030" s="1"/>
      <c r="BZ7030" s="1"/>
      <c r="CA7030" s="1"/>
      <c r="CB7030" s="1"/>
      <c r="CC7030" s="1"/>
      <c r="CE7030" s="1"/>
      <c r="CF7030" s="1"/>
      <c r="CG7030" s="1"/>
      <c r="CH7030" s="1"/>
      <c r="CI7030" s="1"/>
      <c r="CJ7030" s="1"/>
      <c r="CK7030" s="1"/>
      <c r="CL7030" s="1"/>
      <c r="CM7030" s="1"/>
      <c r="CN7030" s="1"/>
      <c r="CO7030" s="1"/>
    </row>
    <row r="7031" spans="1:93" ht="30" customHeight="1" x14ac:dyDescent="0.2">
      <c r="A7031" s="1">
        <v>7025</v>
      </c>
      <c r="B7031" s="1" t="s">
        <v>3021</v>
      </c>
      <c r="C7031" s="1" t="s">
        <v>3012</v>
      </c>
      <c r="D7031" s="28" t="s">
        <v>3022</v>
      </c>
      <c r="E7031" s="28" t="s">
        <v>2963</v>
      </c>
      <c r="F7031" s="1" t="s">
        <v>74</v>
      </c>
      <c r="G7031" s="1">
        <v>5</v>
      </c>
      <c r="H7031" s="1" t="s">
        <v>4209</v>
      </c>
      <c r="I7031" s="1" t="s">
        <v>114</v>
      </c>
      <c r="J7031" s="76">
        <v>553</v>
      </c>
      <c r="K7031" s="76">
        <v>2421954</v>
      </c>
      <c r="L7031" s="29">
        <v>46176</v>
      </c>
      <c r="M7031" s="29" t="s">
        <v>4163</v>
      </c>
      <c r="N7031" s="1" t="s">
        <v>478</v>
      </c>
      <c r="O7031" s="28" t="s">
        <v>105</v>
      </c>
      <c r="P7031" s="1" t="s">
        <v>322</v>
      </c>
      <c r="Q7031" s="76">
        <v>12</v>
      </c>
      <c r="R7031" s="1"/>
      <c r="S7031" s="76"/>
      <c r="T7031" s="1" t="s">
        <v>115</v>
      </c>
      <c r="U7031" s="1"/>
      <c r="V7031" s="1"/>
      <c r="AC7031" s="93">
        <v>27</v>
      </c>
      <c r="AD7031" s="69">
        <v>200</v>
      </c>
      <c r="AE7031" s="33"/>
      <c r="AF7031" s="33"/>
      <c r="AG7031" s="33"/>
      <c r="AX7031" s="37">
        <f t="shared" si="330"/>
        <v>46183</v>
      </c>
      <c r="AY7031" s="1"/>
      <c r="AZ7031" s="1"/>
      <c r="BA7031" s="31"/>
      <c r="BB7031" s="31"/>
      <c r="BC7031" s="1"/>
      <c r="BD7031" s="1"/>
      <c r="BE7031" s="1"/>
      <c r="BF7031" s="1"/>
      <c r="BG7031" s="1"/>
      <c r="BT7031" s="37">
        <f t="shared" si="329"/>
        <v>46204</v>
      </c>
      <c r="BU7031" s="31"/>
      <c r="BW7031" s="33"/>
      <c r="BX7031" s="1"/>
      <c r="BY7031" s="1"/>
      <c r="BZ7031" s="1"/>
      <c r="CA7031" s="1"/>
      <c r="CB7031" s="1"/>
      <c r="CC7031" s="1"/>
      <c r="CE7031" s="1"/>
      <c r="CF7031" s="1"/>
      <c r="CG7031" s="1"/>
      <c r="CH7031" s="1"/>
      <c r="CI7031" s="1"/>
      <c r="CJ7031" s="1"/>
      <c r="CK7031" s="1"/>
      <c r="CL7031" s="1"/>
      <c r="CM7031" s="1"/>
      <c r="CN7031" s="1"/>
      <c r="CO7031" s="1"/>
    </row>
    <row r="7032" spans="1:93" ht="30" customHeight="1" x14ac:dyDescent="0.2">
      <c r="A7032" s="1">
        <v>7026</v>
      </c>
      <c r="B7032" s="1" t="s">
        <v>3021</v>
      </c>
      <c r="C7032" s="1" t="s">
        <v>3012</v>
      </c>
      <c r="D7032" s="28" t="s">
        <v>3022</v>
      </c>
      <c r="E7032" s="28" t="s">
        <v>2963</v>
      </c>
      <c r="F7032" s="1" t="s">
        <v>74</v>
      </c>
      <c r="G7032" s="1">
        <v>5</v>
      </c>
      <c r="H7032" s="1" t="s">
        <v>4209</v>
      </c>
      <c r="I7032" s="1" t="s">
        <v>114</v>
      </c>
      <c r="J7032" s="76">
        <v>273</v>
      </c>
      <c r="K7032" s="76">
        <v>2431009</v>
      </c>
      <c r="L7032" s="29">
        <v>46176</v>
      </c>
      <c r="M7032" s="29" t="s">
        <v>4163</v>
      </c>
      <c r="N7032" s="1" t="s">
        <v>478</v>
      </c>
      <c r="O7032" s="28" t="s">
        <v>105</v>
      </c>
      <c r="P7032" s="1" t="s">
        <v>322</v>
      </c>
      <c r="Q7032" s="76">
        <v>8</v>
      </c>
      <c r="R7032" s="1"/>
      <c r="S7032" s="76">
        <v>6</v>
      </c>
      <c r="T7032" s="1" t="s">
        <v>115</v>
      </c>
      <c r="U7032" s="1"/>
      <c r="V7032" s="1"/>
      <c r="AC7032" s="93">
        <v>28</v>
      </c>
      <c r="AD7032" s="69">
        <v>230</v>
      </c>
      <c r="AE7032" s="33"/>
      <c r="AF7032" s="33"/>
      <c r="AG7032" s="33"/>
      <c r="AX7032" s="37">
        <f t="shared" si="330"/>
        <v>46183</v>
      </c>
      <c r="AY7032" s="1"/>
      <c r="AZ7032" s="1"/>
      <c r="BA7032" s="31"/>
      <c r="BB7032" s="31"/>
      <c r="BC7032" s="1"/>
      <c r="BD7032" s="1"/>
      <c r="BE7032" s="1"/>
      <c r="BF7032" s="1"/>
      <c r="BG7032" s="1"/>
      <c r="BT7032" s="37">
        <f t="shared" si="329"/>
        <v>46204</v>
      </c>
      <c r="BU7032" s="31"/>
      <c r="BW7032" s="33"/>
      <c r="BX7032" s="1"/>
      <c r="BY7032" s="1"/>
      <c r="BZ7032" s="1"/>
      <c r="CA7032" s="1"/>
      <c r="CB7032" s="1"/>
      <c r="CC7032" s="1"/>
      <c r="CE7032" s="1"/>
      <c r="CF7032" s="1"/>
      <c r="CG7032" s="1"/>
      <c r="CH7032" s="1"/>
      <c r="CI7032" s="1"/>
      <c r="CJ7032" s="1"/>
      <c r="CK7032" s="1"/>
      <c r="CL7032" s="1"/>
      <c r="CM7032" s="1"/>
      <c r="CN7032" s="1"/>
      <c r="CO7032" s="1"/>
    </row>
    <row r="7033" spans="1:93" ht="30" customHeight="1" x14ac:dyDescent="0.2">
      <c r="A7033" s="1">
        <v>7027</v>
      </c>
      <c r="B7033" s="1" t="s">
        <v>3021</v>
      </c>
      <c r="C7033" s="1" t="s">
        <v>3012</v>
      </c>
      <c r="D7033" s="28" t="s">
        <v>3022</v>
      </c>
      <c r="E7033" s="28" t="s">
        <v>2963</v>
      </c>
      <c r="F7033" s="1" t="s">
        <v>74</v>
      </c>
      <c r="G7033" s="1">
        <v>5</v>
      </c>
      <c r="H7033" s="1" t="s">
        <v>4209</v>
      </c>
      <c r="I7033" s="1" t="s">
        <v>114</v>
      </c>
      <c r="J7033" s="76">
        <v>274</v>
      </c>
      <c r="K7033" s="76">
        <v>2431010</v>
      </c>
      <c r="L7033" s="29">
        <v>46176</v>
      </c>
      <c r="M7033" s="29" t="s">
        <v>4163</v>
      </c>
      <c r="N7033" s="1" t="s">
        <v>478</v>
      </c>
      <c r="O7033" s="28" t="s">
        <v>105</v>
      </c>
      <c r="P7033" s="1" t="s">
        <v>322</v>
      </c>
      <c r="Q7033" s="76">
        <v>8</v>
      </c>
      <c r="R7033" s="1"/>
      <c r="S7033" s="76"/>
      <c r="T7033" s="1" t="s">
        <v>115</v>
      </c>
      <c r="U7033" s="1"/>
      <c r="V7033" s="1"/>
      <c r="AC7033" s="93">
        <v>28</v>
      </c>
      <c r="AD7033" s="69">
        <v>180</v>
      </c>
      <c r="AE7033" s="33"/>
      <c r="AF7033" s="33"/>
      <c r="AG7033" s="33"/>
      <c r="AX7033" s="37">
        <f t="shared" si="330"/>
        <v>46183</v>
      </c>
      <c r="AY7033" s="1"/>
      <c r="AZ7033" s="1"/>
      <c r="BA7033" s="31"/>
      <c r="BB7033" s="31"/>
      <c r="BC7033" s="1"/>
      <c r="BD7033" s="1"/>
      <c r="BE7033" s="1"/>
      <c r="BF7033" s="1"/>
      <c r="BG7033" s="1"/>
      <c r="BT7033" s="37">
        <f t="shared" si="329"/>
        <v>46204</v>
      </c>
      <c r="BU7033" s="31"/>
      <c r="BW7033" s="33"/>
      <c r="BX7033" s="1"/>
      <c r="BY7033" s="1"/>
      <c r="BZ7033" s="1"/>
      <c r="CA7033" s="1"/>
      <c r="CB7033" s="1"/>
      <c r="CC7033" s="1"/>
      <c r="CE7033" s="1"/>
      <c r="CF7033" s="1"/>
      <c r="CG7033" s="1"/>
      <c r="CH7033" s="1"/>
      <c r="CI7033" s="1"/>
      <c r="CJ7033" s="1"/>
      <c r="CK7033" s="1"/>
      <c r="CL7033" s="1"/>
      <c r="CM7033" s="1"/>
      <c r="CN7033" s="1"/>
      <c r="CO7033" s="1"/>
    </row>
    <row r="7034" spans="1:93" ht="30" customHeight="1" x14ac:dyDescent="0.2">
      <c r="A7034" s="1">
        <v>7028</v>
      </c>
      <c r="B7034" s="1" t="s">
        <v>3021</v>
      </c>
      <c r="C7034" s="1" t="s">
        <v>3012</v>
      </c>
      <c r="D7034" s="28" t="s">
        <v>3022</v>
      </c>
      <c r="E7034" s="28" t="s">
        <v>2963</v>
      </c>
      <c r="F7034" s="1" t="s">
        <v>74</v>
      </c>
      <c r="G7034" s="1">
        <v>5</v>
      </c>
      <c r="H7034" s="1" t="s">
        <v>4209</v>
      </c>
      <c r="I7034" s="1" t="s">
        <v>114</v>
      </c>
      <c r="J7034" s="76">
        <v>557</v>
      </c>
      <c r="K7034" s="76">
        <v>2421955</v>
      </c>
      <c r="L7034" s="29">
        <v>46176</v>
      </c>
      <c r="M7034" s="29" t="s">
        <v>4163</v>
      </c>
      <c r="N7034" s="1" t="s">
        <v>478</v>
      </c>
      <c r="O7034" s="28" t="s">
        <v>105</v>
      </c>
      <c r="P7034" s="1" t="s">
        <v>322</v>
      </c>
      <c r="Q7034" s="76">
        <v>12</v>
      </c>
      <c r="R7034" s="1"/>
      <c r="S7034" s="76"/>
      <c r="T7034" s="1" t="s">
        <v>115</v>
      </c>
      <c r="U7034" s="1"/>
      <c r="V7034" s="1"/>
      <c r="AC7034" s="93">
        <v>27</v>
      </c>
      <c r="AD7034" s="69">
        <v>240</v>
      </c>
      <c r="AE7034" s="33"/>
      <c r="AF7034" s="33"/>
      <c r="AG7034" s="33"/>
      <c r="AX7034" s="37">
        <f t="shared" si="330"/>
        <v>46183</v>
      </c>
      <c r="AY7034" s="1"/>
      <c r="AZ7034" s="1"/>
      <c r="BA7034" s="31"/>
      <c r="BB7034" s="31"/>
      <c r="BC7034" s="1"/>
      <c r="BD7034" s="1"/>
      <c r="BE7034" s="1"/>
      <c r="BF7034" s="1"/>
      <c r="BG7034" s="1"/>
      <c r="BT7034" s="37">
        <f t="shared" si="329"/>
        <v>46204</v>
      </c>
      <c r="BU7034" s="31"/>
      <c r="BW7034" s="33"/>
      <c r="BX7034" s="1"/>
      <c r="BY7034" s="1"/>
      <c r="BZ7034" s="1"/>
      <c r="CA7034" s="1"/>
      <c r="CB7034" s="1"/>
      <c r="CC7034" s="1"/>
      <c r="CE7034" s="1"/>
      <c r="CF7034" s="1"/>
      <c r="CG7034" s="1"/>
      <c r="CH7034" s="1"/>
      <c r="CI7034" s="1"/>
      <c r="CJ7034" s="1"/>
      <c r="CK7034" s="1"/>
      <c r="CL7034" s="1"/>
      <c r="CM7034" s="1"/>
      <c r="CN7034" s="1"/>
      <c r="CO7034" s="1"/>
    </row>
    <row r="7035" spans="1:93" ht="30" customHeight="1" x14ac:dyDescent="0.2">
      <c r="A7035" s="1">
        <v>7029</v>
      </c>
      <c r="B7035" s="1" t="s">
        <v>3021</v>
      </c>
      <c r="C7035" s="1" t="s">
        <v>3012</v>
      </c>
      <c r="D7035" s="28" t="s">
        <v>3022</v>
      </c>
      <c r="E7035" s="28" t="s">
        <v>2963</v>
      </c>
      <c r="F7035" s="1" t="s">
        <v>74</v>
      </c>
      <c r="G7035" s="1">
        <v>5</v>
      </c>
      <c r="H7035" s="1" t="s">
        <v>4209</v>
      </c>
      <c r="I7035" s="1" t="s">
        <v>114</v>
      </c>
      <c r="J7035" s="76">
        <v>303</v>
      </c>
      <c r="K7035" s="76">
        <v>2421956</v>
      </c>
      <c r="L7035" s="29">
        <v>46176</v>
      </c>
      <c r="M7035" s="29" t="s">
        <v>4163</v>
      </c>
      <c r="N7035" s="1" t="s">
        <v>478</v>
      </c>
      <c r="O7035" s="28" t="s">
        <v>105</v>
      </c>
      <c r="P7035" s="1" t="s">
        <v>322</v>
      </c>
      <c r="Q7035" s="76">
        <v>8</v>
      </c>
      <c r="R7035" s="1"/>
      <c r="S7035" s="76"/>
      <c r="T7035" s="1" t="s">
        <v>115</v>
      </c>
      <c r="U7035" s="1"/>
      <c r="V7035" s="1"/>
      <c r="AC7035" s="93">
        <v>28.5</v>
      </c>
      <c r="AD7035" s="69">
        <v>230</v>
      </c>
      <c r="AE7035" s="33"/>
      <c r="AF7035" s="33"/>
      <c r="AG7035" s="33"/>
      <c r="AX7035" s="37">
        <f t="shared" si="330"/>
        <v>46183</v>
      </c>
      <c r="AY7035" s="1"/>
      <c r="AZ7035" s="1"/>
      <c r="BA7035" s="31"/>
      <c r="BB7035" s="31"/>
      <c r="BC7035" s="1"/>
      <c r="BD7035" s="1"/>
      <c r="BE7035" s="1"/>
      <c r="BF7035" s="1"/>
      <c r="BG7035" s="1"/>
      <c r="BT7035" s="37">
        <f t="shared" si="329"/>
        <v>46204</v>
      </c>
      <c r="BU7035" s="31"/>
      <c r="BW7035" s="33"/>
      <c r="BX7035" s="1"/>
      <c r="BY7035" s="1"/>
      <c r="BZ7035" s="1"/>
      <c r="CA7035" s="1"/>
      <c r="CB7035" s="1"/>
      <c r="CC7035" s="1"/>
      <c r="CE7035" s="1"/>
      <c r="CF7035" s="1"/>
      <c r="CG7035" s="1"/>
      <c r="CH7035" s="1"/>
      <c r="CI7035" s="1"/>
      <c r="CJ7035" s="1"/>
      <c r="CK7035" s="1"/>
      <c r="CL7035" s="1"/>
      <c r="CM7035" s="1"/>
      <c r="CN7035" s="1"/>
      <c r="CO7035" s="1"/>
    </row>
    <row r="7036" spans="1:93" ht="30" customHeight="1" x14ac:dyDescent="0.2">
      <c r="A7036" s="1">
        <v>7030</v>
      </c>
      <c r="B7036" s="1" t="s">
        <v>3021</v>
      </c>
      <c r="C7036" s="1" t="s">
        <v>3012</v>
      </c>
      <c r="D7036" s="28" t="s">
        <v>3022</v>
      </c>
      <c r="E7036" s="28" t="s">
        <v>2963</v>
      </c>
      <c r="F7036" s="1" t="s">
        <v>74</v>
      </c>
      <c r="G7036" s="1">
        <v>5</v>
      </c>
      <c r="H7036" s="1" t="s">
        <v>4209</v>
      </c>
      <c r="I7036" s="1" t="s">
        <v>114</v>
      </c>
      <c r="J7036" s="76">
        <v>437</v>
      </c>
      <c r="K7036" s="76">
        <v>2421957</v>
      </c>
      <c r="L7036" s="29">
        <v>46176</v>
      </c>
      <c r="M7036" s="29" t="s">
        <v>4163</v>
      </c>
      <c r="N7036" s="1" t="s">
        <v>478</v>
      </c>
      <c r="O7036" s="28" t="s">
        <v>105</v>
      </c>
      <c r="P7036" s="1" t="s">
        <v>322</v>
      </c>
      <c r="Q7036" s="76">
        <v>10</v>
      </c>
      <c r="R7036" s="1"/>
      <c r="S7036" s="76"/>
      <c r="T7036" s="1" t="s">
        <v>115</v>
      </c>
      <c r="U7036" s="1"/>
      <c r="V7036" s="1"/>
      <c r="AC7036" s="93">
        <v>28</v>
      </c>
      <c r="AD7036" s="69">
        <v>220</v>
      </c>
      <c r="AE7036" s="33"/>
      <c r="AF7036" s="33"/>
      <c r="AG7036" s="33"/>
      <c r="AX7036" s="37">
        <f t="shared" si="330"/>
        <v>46183</v>
      </c>
      <c r="AY7036" s="1"/>
      <c r="AZ7036" s="1"/>
      <c r="BA7036" s="31"/>
      <c r="BB7036" s="31"/>
      <c r="BC7036" s="1"/>
      <c r="BD7036" s="1"/>
      <c r="BE7036" s="1"/>
      <c r="BF7036" s="1"/>
      <c r="BG7036" s="1"/>
      <c r="BT7036" s="37">
        <f t="shared" si="329"/>
        <v>46204</v>
      </c>
      <c r="BU7036" s="31"/>
      <c r="BW7036" s="33"/>
      <c r="BX7036" s="1"/>
      <c r="BY7036" s="1"/>
      <c r="BZ7036" s="1"/>
      <c r="CA7036" s="1"/>
      <c r="CB7036" s="1"/>
      <c r="CC7036" s="1"/>
      <c r="CE7036" s="1"/>
      <c r="CF7036" s="1"/>
      <c r="CG7036" s="1"/>
      <c r="CH7036" s="1"/>
      <c r="CI7036" s="1"/>
      <c r="CJ7036" s="1"/>
      <c r="CK7036" s="1"/>
      <c r="CL7036" s="1"/>
      <c r="CM7036" s="1"/>
      <c r="CN7036" s="1"/>
      <c r="CO7036" s="1"/>
    </row>
    <row r="7037" spans="1:93" ht="30" customHeight="1" x14ac:dyDescent="0.2">
      <c r="A7037" s="1">
        <v>7031</v>
      </c>
      <c r="B7037" s="1" t="s">
        <v>3021</v>
      </c>
      <c r="C7037" s="1" t="s">
        <v>3012</v>
      </c>
      <c r="D7037" s="28" t="s">
        <v>3022</v>
      </c>
      <c r="E7037" s="28" t="s">
        <v>2963</v>
      </c>
      <c r="F7037" s="1" t="s">
        <v>74</v>
      </c>
      <c r="G7037" s="1">
        <v>5</v>
      </c>
      <c r="H7037" s="1" t="s">
        <v>4209</v>
      </c>
      <c r="I7037" s="1" t="s">
        <v>114</v>
      </c>
      <c r="J7037" s="76">
        <v>433</v>
      </c>
      <c r="K7037" s="76">
        <v>2431012</v>
      </c>
      <c r="L7037" s="29">
        <v>46176</v>
      </c>
      <c r="M7037" s="29" t="s">
        <v>4163</v>
      </c>
      <c r="N7037" s="1" t="s">
        <v>478</v>
      </c>
      <c r="O7037" s="28" t="s">
        <v>105</v>
      </c>
      <c r="P7037" s="1" t="s">
        <v>322</v>
      </c>
      <c r="Q7037" s="76">
        <v>10</v>
      </c>
      <c r="R7037" s="1"/>
      <c r="S7037" s="76"/>
      <c r="T7037" s="1" t="s">
        <v>115</v>
      </c>
      <c r="U7037" s="1"/>
      <c r="V7037" s="1"/>
      <c r="AC7037" s="93">
        <v>28</v>
      </c>
      <c r="AD7037" s="69">
        <v>220</v>
      </c>
      <c r="AE7037" s="33"/>
      <c r="AF7037" s="33"/>
      <c r="AG7037" s="33"/>
      <c r="AX7037" s="37">
        <f t="shared" si="330"/>
        <v>46183</v>
      </c>
      <c r="AY7037" s="1"/>
      <c r="AZ7037" s="1"/>
      <c r="BA7037" s="31"/>
      <c r="BB7037" s="31"/>
      <c r="BC7037" s="1"/>
      <c r="BD7037" s="1"/>
      <c r="BE7037" s="1"/>
      <c r="BF7037" s="1"/>
      <c r="BG7037" s="1"/>
      <c r="BT7037" s="37">
        <f t="shared" si="329"/>
        <v>46204</v>
      </c>
      <c r="BU7037" s="31"/>
      <c r="BW7037" s="33"/>
      <c r="BX7037" s="1"/>
      <c r="BY7037" s="1"/>
      <c r="BZ7037" s="1"/>
      <c r="CA7037" s="1"/>
      <c r="CB7037" s="1"/>
      <c r="CC7037" s="1"/>
      <c r="CE7037" s="1"/>
      <c r="CF7037" s="1"/>
      <c r="CG7037" s="1"/>
      <c r="CH7037" s="1"/>
      <c r="CI7037" s="1"/>
      <c r="CJ7037" s="1"/>
      <c r="CK7037" s="1"/>
      <c r="CL7037" s="1"/>
      <c r="CM7037" s="1"/>
      <c r="CN7037" s="1"/>
      <c r="CO7037" s="1"/>
    </row>
    <row r="7038" spans="1:93" ht="30" customHeight="1" x14ac:dyDescent="0.2">
      <c r="A7038" s="1">
        <v>7032</v>
      </c>
      <c r="B7038" s="1" t="s">
        <v>3021</v>
      </c>
      <c r="C7038" s="1" t="s">
        <v>3012</v>
      </c>
      <c r="D7038" s="28" t="s">
        <v>3022</v>
      </c>
      <c r="E7038" s="28" t="s">
        <v>2963</v>
      </c>
      <c r="F7038" s="1" t="s">
        <v>74</v>
      </c>
      <c r="G7038" s="1">
        <v>5</v>
      </c>
      <c r="H7038" s="1" t="s">
        <v>4209</v>
      </c>
      <c r="I7038" s="1" t="s">
        <v>114</v>
      </c>
      <c r="J7038" s="76">
        <v>287</v>
      </c>
      <c r="K7038" s="76">
        <v>2421958</v>
      </c>
      <c r="L7038" s="29">
        <v>46176</v>
      </c>
      <c r="M7038" s="29" t="s">
        <v>4163</v>
      </c>
      <c r="N7038" s="1" t="s">
        <v>478</v>
      </c>
      <c r="O7038" s="28" t="s">
        <v>105</v>
      </c>
      <c r="P7038" s="1" t="s">
        <v>322</v>
      </c>
      <c r="Q7038" s="76">
        <v>8</v>
      </c>
      <c r="R7038" s="1"/>
      <c r="S7038" s="76"/>
      <c r="T7038" s="1" t="s">
        <v>115</v>
      </c>
      <c r="U7038" s="1"/>
      <c r="V7038" s="1"/>
      <c r="AC7038" s="93">
        <v>27</v>
      </c>
      <c r="AD7038" s="69">
        <v>240</v>
      </c>
      <c r="AE7038" s="33"/>
      <c r="AF7038" s="33"/>
      <c r="AG7038" s="33"/>
      <c r="AX7038" s="37">
        <f t="shared" si="330"/>
        <v>46183</v>
      </c>
      <c r="AY7038" s="1"/>
      <c r="AZ7038" s="1"/>
      <c r="BA7038" s="31"/>
      <c r="BB7038" s="31"/>
      <c r="BC7038" s="1"/>
      <c r="BD7038" s="1"/>
      <c r="BE7038" s="1"/>
      <c r="BF7038" s="1"/>
      <c r="BG7038" s="1"/>
      <c r="BT7038" s="37">
        <f t="shared" si="329"/>
        <v>46204</v>
      </c>
      <c r="BU7038" s="31"/>
      <c r="BW7038" s="33"/>
      <c r="BX7038" s="1"/>
      <c r="BY7038" s="1"/>
      <c r="BZ7038" s="1"/>
      <c r="CA7038" s="1"/>
      <c r="CB7038" s="1"/>
      <c r="CC7038" s="1"/>
      <c r="CE7038" s="1"/>
      <c r="CF7038" s="1"/>
      <c r="CG7038" s="1"/>
      <c r="CH7038" s="1"/>
      <c r="CI7038" s="1"/>
      <c r="CJ7038" s="1"/>
      <c r="CK7038" s="1"/>
      <c r="CL7038" s="1"/>
      <c r="CM7038" s="1"/>
      <c r="CN7038" s="1"/>
      <c r="CO7038" s="1"/>
    </row>
    <row r="7039" spans="1:93" ht="30" customHeight="1" x14ac:dyDescent="0.2">
      <c r="A7039" s="1">
        <v>7033</v>
      </c>
      <c r="B7039" s="1" t="s">
        <v>3021</v>
      </c>
      <c r="C7039" s="1" t="s">
        <v>3012</v>
      </c>
      <c r="D7039" s="28" t="s">
        <v>3022</v>
      </c>
      <c r="E7039" s="28" t="s">
        <v>2963</v>
      </c>
      <c r="F7039" s="1" t="s">
        <v>74</v>
      </c>
      <c r="G7039" s="1">
        <v>5</v>
      </c>
      <c r="H7039" s="1" t="s">
        <v>4209</v>
      </c>
      <c r="I7039" s="1" t="s">
        <v>114</v>
      </c>
      <c r="J7039" s="76">
        <v>302</v>
      </c>
      <c r="K7039" s="76">
        <v>2421959</v>
      </c>
      <c r="L7039" s="29">
        <v>46176</v>
      </c>
      <c r="M7039" s="29" t="s">
        <v>4163</v>
      </c>
      <c r="N7039" s="1" t="s">
        <v>478</v>
      </c>
      <c r="O7039" s="28" t="s">
        <v>105</v>
      </c>
      <c r="P7039" s="1" t="s">
        <v>322</v>
      </c>
      <c r="Q7039" s="76">
        <v>8</v>
      </c>
      <c r="R7039" s="1"/>
      <c r="S7039" s="76"/>
      <c r="T7039" s="1" t="s">
        <v>115</v>
      </c>
      <c r="U7039" s="1"/>
      <c r="V7039" s="1"/>
      <c r="AC7039" s="93">
        <v>28</v>
      </c>
      <c r="AD7039" s="69">
        <v>180</v>
      </c>
      <c r="AE7039" s="33"/>
      <c r="AF7039" s="33"/>
      <c r="AG7039" s="33"/>
      <c r="AX7039" s="37">
        <f t="shared" si="330"/>
        <v>46183</v>
      </c>
      <c r="AY7039" s="1"/>
      <c r="AZ7039" s="1"/>
      <c r="BA7039" s="31"/>
      <c r="BB7039" s="31"/>
      <c r="BC7039" s="1"/>
      <c r="BD7039" s="1"/>
      <c r="BE7039" s="1"/>
      <c r="BF7039" s="1"/>
      <c r="BG7039" s="1"/>
      <c r="BT7039" s="37">
        <f t="shared" si="329"/>
        <v>46204</v>
      </c>
      <c r="BU7039" s="31"/>
      <c r="BW7039" s="33"/>
      <c r="BX7039" s="1"/>
      <c r="BY7039" s="1"/>
      <c r="BZ7039" s="1"/>
      <c r="CA7039" s="1"/>
      <c r="CB7039" s="1"/>
      <c r="CC7039" s="1"/>
      <c r="CE7039" s="1"/>
      <c r="CF7039" s="1"/>
      <c r="CG7039" s="1"/>
      <c r="CH7039" s="1"/>
      <c r="CI7039" s="1"/>
      <c r="CJ7039" s="1"/>
      <c r="CK7039" s="1"/>
      <c r="CL7039" s="1"/>
      <c r="CM7039" s="1"/>
      <c r="CN7039" s="1"/>
      <c r="CO7039" s="1"/>
    </row>
    <row r="7040" spans="1:93" ht="30" customHeight="1" x14ac:dyDescent="0.2">
      <c r="A7040" s="1">
        <v>7034</v>
      </c>
      <c r="B7040" s="1" t="s">
        <v>3021</v>
      </c>
      <c r="C7040" s="1" t="s">
        <v>3012</v>
      </c>
      <c r="D7040" s="28" t="s">
        <v>3022</v>
      </c>
      <c r="E7040" s="28" t="s">
        <v>2963</v>
      </c>
      <c r="F7040" s="1" t="s">
        <v>74</v>
      </c>
      <c r="G7040" s="1">
        <v>5</v>
      </c>
      <c r="H7040" s="1" t="s">
        <v>4209</v>
      </c>
      <c r="I7040" s="1" t="s">
        <v>114</v>
      </c>
      <c r="J7040" s="76">
        <v>553</v>
      </c>
      <c r="K7040" s="76">
        <v>2431013</v>
      </c>
      <c r="L7040" s="29">
        <v>46176</v>
      </c>
      <c r="M7040" s="29" t="s">
        <v>4163</v>
      </c>
      <c r="N7040" s="1" t="s">
        <v>478</v>
      </c>
      <c r="O7040" s="28" t="s">
        <v>105</v>
      </c>
      <c r="P7040" s="1" t="s">
        <v>322</v>
      </c>
      <c r="Q7040" s="76">
        <v>12</v>
      </c>
      <c r="R7040" s="1"/>
      <c r="S7040" s="76"/>
      <c r="T7040" s="1" t="s">
        <v>115</v>
      </c>
      <c r="U7040" s="1"/>
      <c r="V7040" s="1"/>
      <c r="AC7040" s="93">
        <v>27.5</v>
      </c>
      <c r="AD7040" s="69">
        <v>2220</v>
      </c>
      <c r="AE7040" s="33"/>
      <c r="AF7040" s="33"/>
      <c r="AG7040" s="33"/>
      <c r="AX7040" s="37">
        <f t="shared" si="330"/>
        <v>46183</v>
      </c>
      <c r="AY7040" s="1"/>
      <c r="AZ7040" s="1"/>
      <c r="BA7040" s="31"/>
      <c r="BB7040" s="31"/>
      <c r="BC7040" s="1"/>
      <c r="BD7040" s="1"/>
      <c r="BE7040" s="1"/>
      <c r="BF7040" s="1"/>
      <c r="BG7040" s="1"/>
      <c r="BT7040" s="37">
        <f t="shared" si="329"/>
        <v>46204</v>
      </c>
      <c r="BU7040" s="31"/>
      <c r="BW7040" s="33"/>
      <c r="BX7040" s="1"/>
      <c r="BY7040" s="1"/>
      <c r="BZ7040" s="1"/>
      <c r="CA7040" s="1"/>
      <c r="CB7040" s="1"/>
      <c r="CC7040" s="1"/>
      <c r="CE7040" s="1"/>
      <c r="CF7040" s="1"/>
      <c r="CG7040" s="1"/>
      <c r="CH7040" s="1"/>
      <c r="CI7040" s="1"/>
      <c r="CJ7040" s="1"/>
      <c r="CK7040" s="1"/>
      <c r="CL7040" s="1"/>
      <c r="CM7040" s="1"/>
      <c r="CN7040" s="1"/>
      <c r="CO7040" s="1"/>
    </row>
    <row r="7041" spans="1:93" ht="30" customHeight="1" x14ac:dyDescent="0.2">
      <c r="A7041" s="1">
        <v>7035</v>
      </c>
      <c r="B7041" s="1" t="s">
        <v>3021</v>
      </c>
      <c r="C7041" s="1" t="s">
        <v>3012</v>
      </c>
      <c r="D7041" s="28" t="s">
        <v>3022</v>
      </c>
      <c r="E7041" s="28" t="s">
        <v>2963</v>
      </c>
      <c r="F7041" s="1" t="s">
        <v>74</v>
      </c>
      <c r="G7041" s="1">
        <v>5</v>
      </c>
      <c r="H7041" s="1" t="s">
        <v>4209</v>
      </c>
      <c r="I7041" s="1" t="s">
        <v>114</v>
      </c>
      <c r="J7041" s="76">
        <v>274</v>
      </c>
      <c r="K7041" s="76">
        <v>2421960</v>
      </c>
      <c r="L7041" s="29">
        <v>46176</v>
      </c>
      <c r="M7041" s="29" t="s">
        <v>4163</v>
      </c>
      <c r="N7041" s="1" t="s">
        <v>478</v>
      </c>
      <c r="O7041" s="28" t="s">
        <v>105</v>
      </c>
      <c r="P7041" s="1" t="s">
        <v>322</v>
      </c>
      <c r="Q7041" s="76">
        <v>8</v>
      </c>
      <c r="R7041" s="1"/>
      <c r="S7041" s="76"/>
      <c r="T7041" s="1" t="s">
        <v>115</v>
      </c>
      <c r="U7041" s="1"/>
      <c r="V7041" s="1"/>
      <c r="AC7041" s="93">
        <v>27</v>
      </c>
      <c r="AD7041" s="69">
        <v>235</v>
      </c>
      <c r="AE7041" s="33"/>
      <c r="AF7041" s="33"/>
      <c r="AG7041" s="33"/>
      <c r="AX7041" s="37">
        <f t="shared" si="330"/>
        <v>46183</v>
      </c>
      <c r="AY7041" s="1"/>
      <c r="AZ7041" s="1"/>
      <c r="BA7041" s="31"/>
      <c r="BB7041" s="31"/>
      <c r="BC7041" s="1"/>
      <c r="BD7041" s="1"/>
      <c r="BE7041" s="1"/>
      <c r="BF7041" s="1"/>
      <c r="BG7041" s="1"/>
      <c r="BT7041" s="37">
        <f t="shared" si="329"/>
        <v>46204</v>
      </c>
      <c r="BU7041" s="31"/>
      <c r="BW7041" s="33"/>
      <c r="BX7041" s="1"/>
      <c r="BY7041" s="1"/>
      <c r="BZ7041" s="1"/>
      <c r="CA7041" s="1"/>
      <c r="CB7041" s="1"/>
      <c r="CC7041" s="1"/>
      <c r="CE7041" s="1"/>
      <c r="CF7041" s="1"/>
      <c r="CG7041" s="1"/>
      <c r="CH7041" s="1"/>
      <c r="CI7041" s="1"/>
      <c r="CJ7041" s="1"/>
      <c r="CK7041" s="1"/>
      <c r="CL7041" s="1"/>
      <c r="CM7041" s="1"/>
      <c r="CN7041" s="1"/>
      <c r="CO7041" s="1"/>
    </row>
    <row r="7042" spans="1:93" ht="30" customHeight="1" x14ac:dyDescent="0.2">
      <c r="A7042" s="1">
        <v>7036</v>
      </c>
      <c r="B7042" s="1" t="s">
        <v>3021</v>
      </c>
      <c r="C7042" s="1" t="s">
        <v>3012</v>
      </c>
      <c r="D7042" s="28" t="s">
        <v>3022</v>
      </c>
      <c r="E7042" s="28" t="s">
        <v>2963</v>
      </c>
      <c r="F7042" s="1" t="s">
        <v>74</v>
      </c>
      <c r="G7042" s="1">
        <v>5</v>
      </c>
      <c r="H7042" s="1" t="s">
        <v>4209</v>
      </c>
      <c r="I7042" s="1" t="s">
        <v>114</v>
      </c>
      <c r="J7042" s="76">
        <v>303</v>
      </c>
      <c r="K7042" s="76">
        <v>2421961</v>
      </c>
      <c r="L7042" s="29">
        <v>46176</v>
      </c>
      <c r="M7042" s="29" t="s">
        <v>4163</v>
      </c>
      <c r="N7042" s="1" t="s">
        <v>478</v>
      </c>
      <c r="O7042" s="28" t="s">
        <v>105</v>
      </c>
      <c r="P7042" s="1" t="s">
        <v>322</v>
      </c>
      <c r="Q7042" s="76">
        <v>8</v>
      </c>
      <c r="R7042" s="1"/>
      <c r="S7042" s="76"/>
      <c r="T7042" s="1" t="s">
        <v>115</v>
      </c>
      <c r="U7042" s="1"/>
      <c r="V7042" s="1"/>
      <c r="AC7042" s="93">
        <v>27</v>
      </c>
      <c r="AD7042" s="69">
        <v>230</v>
      </c>
      <c r="AE7042" s="33"/>
      <c r="AF7042" s="33"/>
      <c r="AG7042" s="33"/>
      <c r="AX7042" s="37">
        <f t="shared" si="330"/>
        <v>46183</v>
      </c>
      <c r="AY7042" s="1"/>
      <c r="AZ7042" s="1"/>
      <c r="BA7042" s="31"/>
      <c r="BB7042" s="31"/>
      <c r="BC7042" s="1"/>
      <c r="BD7042" s="1"/>
      <c r="BE7042" s="1"/>
      <c r="BF7042" s="1"/>
      <c r="BG7042" s="1"/>
      <c r="BT7042" s="37">
        <f t="shared" si="329"/>
        <v>46204</v>
      </c>
      <c r="BU7042" s="31"/>
      <c r="BW7042" s="33"/>
      <c r="BX7042" s="1"/>
      <c r="BY7042" s="1"/>
      <c r="BZ7042" s="1"/>
      <c r="CA7042" s="1"/>
      <c r="CB7042" s="1"/>
      <c r="CC7042" s="1"/>
      <c r="CE7042" s="1"/>
      <c r="CF7042" s="1"/>
      <c r="CG7042" s="1"/>
      <c r="CH7042" s="1"/>
      <c r="CI7042" s="1"/>
      <c r="CJ7042" s="1"/>
      <c r="CK7042" s="1"/>
      <c r="CL7042" s="1"/>
      <c r="CM7042" s="1"/>
      <c r="CN7042" s="1"/>
      <c r="CO7042" s="1"/>
    </row>
    <row r="7043" spans="1:93" ht="30" customHeight="1" x14ac:dyDescent="0.2">
      <c r="A7043" s="1">
        <v>7037</v>
      </c>
      <c r="B7043" s="1" t="s">
        <v>3021</v>
      </c>
      <c r="C7043" s="1" t="s">
        <v>3012</v>
      </c>
      <c r="D7043" s="28" t="s">
        <v>3022</v>
      </c>
      <c r="E7043" s="28" t="s">
        <v>2963</v>
      </c>
      <c r="F7043" s="1" t="s">
        <v>74</v>
      </c>
      <c r="G7043" s="1">
        <v>5</v>
      </c>
      <c r="H7043" s="1" t="s">
        <v>4209</v>
      </c>
      <c r="I7043" s="1" t="s">
        <v>114</v>
      </c>
      <c r="J7043" s="76">
        <v>554</v>
      </c>
      <c r="K7043" s="76">
        <v>2421962</v>
      </c>
      <c r="L7043" s="29">
        <v>46176</v>
      </c>
      <c r="M7043" s="29" t="s">
        <v>4163</v>
      </c>
      <c r="N7043" s="1" t="s">
        <v>478</v>
      </c>
      <c r="O7043" s="28" t="s">
        <v>105</v>
      </c>
      <c r="P7043" s="1" t="s">
        <v>322</v>
      </c>
      <c r="Q7043" s="76">
        <v>12</v>
      </c>
      <c r="R7043" s="1"/>
      <c r="S7043" s="76">
        <v>6</v>
      </c>
      <c r="T7043" s="1" t="s">
        <v>115</v>
      </c>
      <c r="U7043" s="1"/>
      <c r="V7043" s="1"/>
      <c r="AC7043" s="93">
        <v>27</v>
      </c>
      <c r="AD7043" s="69">
        <v>210</v>
      </c>
      <c r="AE7043" s="33"/>
      <c r="AF7043" s="33"/>
      <c r="AG7043" s="33"/>
      <c r="AX7043" s="37">
        <f t="shared" si="330"/>
        <v>46183</v>
      </c>
      <c r="AY7043" s="1"/>
      <c r="AZ7043" s="1"/>
      <c r="BA7043" s="31"/>
      <c r="BB7043" s="31"/>
      <c r="BC7043" s="1"/>
      <c r="BD7043" s="1"/>
      <c r="BE7043" s="1"/>
      <c r="BF7043" s="1"/>
      <c r="BG7043" s="1"/>
      <c r="BT7043" s="37">
        <f t="shared" si="329"/>
        <v>46204</v>
      </c>
      <c r="BU7043" s="31"/>
      <c r="BW7043" s="33"/>
      <c r="BX7043" s="1"/>
      <c r="BY7043" s="1"/>
      <c r="BZ7043" s="1"/>
      <c r="CA7043" s="1"/>
      <c r="CB7043" s="1"/>
      <c r="CC7043" s="1"/>
      <c r="CE7043" s="1"/>
      <c r="CF7043" s="1"/>
      <c r="CG7043" s="1"/>
      <c r="CH7043" s="1"/>
      <c r="CI7043" s="1"/>
      <c r="CJ7043" s="1"/>
      <c r="CK7043" s="1"/>
      <c r="CL7043" s="1"/>
      <c r="CM7043" s="1"/>
      <c r="CN7043" s="1"/>
      <c r="CO7043" s="1"/>
    </row>
    <row r="7044" spans="1:93" ht="30" customHeight="1" x14ac:dyDescent="0.2">
      <c r="A7044" s="1">
        <v>7038</v>
      </c>
      <c r="B7044" s="1" t="s">
        <v>3021</v>
      </c>
      <c r="C7044" s="1" t="s">
        <v>3012</v>
      </c>
      <c r="D7044" s="28" t="s">
        <v>3022</v>
      </c>
      <c r="E7044" s="28" t="s">
        <v>2963</v>
      </c>
      <c r="F7044" s="1" t="s">
        <v>74</v>
      </c>
      <c r="G7044" s="1">
        <v>5</v>
      </c>
      <c r="H7044" s="1" t="s">
        <v>4209</v>
      </c>
      <c r="I7044" s="1" t="s">
        <v>114</v>
      </c>
      <c r="J7044" s="76">
        <v>273</v>
      </c>
      <c r="K7044" s="76">
        <v>2431014</v>
      </c>
      <c r="L7044" s="29">
        <v>46176</v>
      </c>
      <c r="M7044" s="29" t="s">
        <v>4163</v>
      </c>
      <c r="N7044" s="1" t="s">
        <v>478</v>
      </c>
      <c r="O7044" s="28" t="s">
        <v>105</v>
      </c>
      <c r="P7044" s="1" t="s">
        <v>322</v>
      </c>
      <c r="Q7044" s="76">
        <v>8</v>
      </c>
      <c r="R7044" s="1"/>
      <c r="S7044" s="76"/>
      <c r="T7044" s="1" t="s">
        <v>115</v>
      </c>
      <c r="U7044" s="1"/>
      <c r="V7044" s="1"/>
      <c r="AC7044" s="93">
        <v>28</v>
      </c>
      <c r="AD7044" s="69">
        <v>240</v>
      </c>
      <c r="AE7044" s="33"/>
      <c r="AF7044" s="33"/>
      <c r="AG7044" s="33"/>
      <c r="AX7044" s="37">
        <f t="shared" si="330"/>
        <v>46183</v>
      </c>
      <c r="AY7044" s="1"/>
      <c r="AZ7044" s="1"/>
      <c r="BA7044" s="31"/>
      <c r="BB7044" s="31"/>
      <c r="BC7044" s="1"/>
      <c r="BD7044" s="1"/>
      <c r="BE7044" s="1"/>
      <c r="BF7044" s="1"/>
      <c r="BG7044" s="1"/>
      <c r="BT7044" s="37">
        <f t="shared" si="329"/>
        <v>46204</v>
      </c>
      <c r="BU7044" s="31"/>
      <c r="BW7044" s="33"/>
      <c r="BX7044" s="1"/>
      <c r="BY7044" s="1"/>
      <c r="BZ7044" s="1"/>
      <c r="CA7044" s="1"/>
      <c r="CB7044" s="1"/>
      <c r="CC7044" s="1"/>
      <c r="CE7044" s="1"/>
      <c r="CF7044" s="1"/>
      <c r="CG7044" s="1"/>
      <c r="CH7044" s="1"/>
      <c r="CI7044" s="1"/>
      <c r="CJ7044" s="1"/>
      <c r="CK7044" s="1"/>
      <c r="CL7044" s="1"/>
      <c r="CM7044" s="1"/>
      <c r="CN7044" s="1"/>
      <c r="CO7044" s="1"/>
    </row>
    <row r="7045" spans="1:93" ht="30" customHeight="1" x14ac:dyDescent="0.2">
      <c r="A7045" s="1">
        <v>7039</v>
      </c>
      <c r="B7045" s="1" t="s">
        <v>3021</v>
      </c>
      <c r="C7045" s="1" t="s">
        <v>3012</v>
      </c>
      <c r="D7045" s="28" t="s">
        <v>3022</v>
      </c>
      <c r="E7045" s="28" t="s">
        <v>2963</v>
      </c>
      <c r="F7045" s="1" t="s">
        <v>74</v>
      </c>
      <c r="G7045" s="1">
        <v>5</v>
      </c>
      <c r="H7045" s="1" t="s">
        <v>4209</v>
      </c>
      <c r="I7045" s="1" t="s">
        <v>114</v>
      </c>
      <c r="J7045" s="76">
        <v>287</v>
      </c>
      <c r="K7045" s="76">
        <v>2431016</v>
      </c>
      <c r="L7045" s="29">
        <v>46176</v>
      </c>
      <c r="M7045" s="29" t="s">
        <v>4163</v>
      </c>
      <c r="N7045" s="1" t="s">
        <v>478</v>
      </c>
      <c r="O7045" s="28" t="s">
        <v>105</v>
      </c>
      <c r="P7045" s="1" t="s">
        <v>322</v>
      </c>
      <c r="Q7045" s="76">
        <v>8</v>
      </c>
      <c r="R7045" s="1"/>
      <c r="S7045" s="76"/>
      <c r="T7045" s="1" t="s">
        <v>115</v>
      </c>
      <c r="U7045" s="1"/>
      <c r="V7045" s="1"/>
      <c r="AC7045" s="93">
        <v>27</v>
      </c>
      <c r="AD7045" s="69">
        <v>215</v>
      </c>
      <c r="AE7045" s="33"/>
      <c r="AF7045" s="33"/>
      <c r="AG7045" s="33"/>
      <c r="AX7045" s="37">
        <f t="shared" si="330"/>
        <v>46183</v>
      </c>
      <c r="AY7045" s="1"/>
      <c r="AZ7045" s="1"/>
      <c r="BA7045" s="31"/>
      <c r="BB7045" s="31"/>
      <c r="BC7045" s="1"/>
      <c r="BD7045" s="1"/>
      <c r="BE7045" s="1"/>
      <c r="BF7045" s="1"/>
      <c r="BG7045" s="1"/>
      <c r="BT7045" s="37">
        <f t="shared" si="329"/>
        <v>46204</v>
      </c>
      <c r="BU7045" s="31"/>
      <c r="BW7045" s="33"/>
      <c r="BX7045" s="1"/>
      <c r="BY7045" s="1"/>
      <c r="BZ7045" s="1"/>
      <c r="CA7045" s="1"/>
      <c r="CB7045" s="1"/>
      <c r="CC7045" s="1"/>
      <c r="CE7045" s="1"/>
      <c r="CF7045" s="1"/>
      <c r="CG7045" s="1"/>
      <c r="CH7045" s="1"/>
      <c r="CI7045" s="1"/>
      <c r="CJ7045" s="1"/>
      <c r="CK7045" s="1"/>
      <c r="CL7045" s="1"/>
      <c r="CM7045" s="1"/>
      <c r="CN7045" s="1"/>
      <c r="CO7045" s="1"/>
    </row>
    <row r="7046" spans="1:93" ht="30" customHeight="1" x14ac:dyDescent="0.2">
      <c r="A7046" s="1">
        <v>7040</v>
      </c>
      <c r="B7046" s="1" t="s">
        <v>3021</v>
      </c>
      <c r="C7046" s="1" t="s">
        <v>3012</v>
      </c>
      <c r="D7046" s="28" t="s">
        <v>3022</v>
      </c>
      <c r="E7046" s="28" t="s">
        <v>2963</v>
      </c>
      <c r="F7046" s="1" t="s">
        <v>74</v>
      </c>
      <c r="G7046" s="1">
        <v>5</v>
      </c>
      <c r="H7046" s="1" t="s">
        <v>4209</v>
      </c>
      <c r="I7046" s="1" t="s">
        <v>114</v>
      </c>
      <c r="J7046" s="76">
        <v>557</v>
      </c>
      <c r="K7046" s="76">
        <v>2421964</v>
      </c>
      <c r="L7046" s="29">
        <v>46176</v>
      </c>
      <c r="M7046" s="29" t="s">
        <v>4163</v>
      </c>
      <c r="N7046" s="1" t="s">
        <v>478</v>
      </c>
      <c r="O7046" s="28" t="s">
        <v>105</v>
      </c>
      <c r="P7046" s="1" t="s">
        <v>322</v>
      </c>
      <c r="Q7046" s="76">
        <v>12</v>
      </c>
      <c r="R7046" s="1"/>
      <c r="S7046" s="76"/>
      <c r="T7046" s="1" t="s">
        <v>115</v>
      </c>
      <c r="U7046" s="1"/>
      <c r="V7046" s="1"/>
      <c r="AC7046" s="93">
        <v>27.5</v>
      </c>
      <c r="AD7046" s="69">
        <v>235</v>
      </c>
      <c r="AE7046" s="33"/>
      <c r="AF7046" s="33"/>
      <c r="AG7046" s="33"/>
      <c r="AX7046" s="37">
        <f t="shared" si="330"/>
        <v>46183</v>
      </c>
      <c r="AY7046" s="1"/>
      <c r="AZ7046" s="1"/>
      <c r="BA7046" s="31"/>
      <c r="BB7046" s="31"/>
      <c r="BC7046" s="1"/>
      <c r="BD7046" s="1"/>
      <c r="BE7046" s="1"/>
      <c r="BF7046" s="1"/>
      <c r="BG7046" s="1"/>
      <c r="BT7046" s="37">
        <f t="shared" si="329"/>
        <v>46204</v>
      </c>
      <c r="BU7046" s="31"/>
      <c r="BW7046" s="33"/>
      <c r="BX7046" s="1"/>
      <c r="BY7046" s="1"/>
      <c r="BZ7046" s="1"/>
      <c r="CA7046" s="1"/>
      <c r="CB7046" s="1"/>
      <c r="CC7046" s="1"/>
      <c r="CE7046" s="1"/>
      <c r="CF7046" s="1"/>
      <c r="CG7046" s="1"/>
      <c r="CH7046" s="1"/>
      <c r="CI7046" s="1"/>
      <c r="CJ7046" s="1"/>
      <c r="CK7046" s="1"/>
      <c r="CL7046" s="1"/>
      <c r="CM7046" s="1"/>
      <c r="CN7046" s="1"/>
      <c r="CO7046" s="1"/>
    </row>
    <row r="7047" spans="1:93" ht="30" customHeight="1" x14ac:dyDescent="0.2">
      <c r="A7047" s="1">
        <v>7041</v>
      </c>
      <c r="B7047" s="1" t="s">
        <v>3021</v>
      </c>
      <c r="C7047" s="1" t="s">
        <v>3012</v>
      </c>
      <c r="D7047" s="28" t="s">
        <v>3022</v>
      </c>
      <c r="E7047" s="28" t="s">
        <v>2963</v>
      </c>
      <c r="F7047" s="1" t="s">
        <v>74</v>
      </c>
      <c r="G7047" s="1">
        <v>5</v>
      </c>
      <c r="H7047" s="1" t="s">
        <v>4209</v>
      </c>
      <c r="I7047" s="1" t="s">
        <v>114</v>
      </c>
      <c r="J7047" s="76">
        <v>403</v>
      </c>
      <c r="K7047" s="76">
        <v>2431017</v>
      </c>
      <c r="L7047" s="29">
        <v>46176</v>
      </c>
      <c r="M7047" s="29" t="s">
        <v>4163</v>
      </c>
      <c r="N7047" s="1" t="s">
        <v>478</v>
      </c>
      <c r="O7047" s="28" t="s">
        <v>105</v>
      </c>
      <c r="P7047" s="1" t="s">
        <v>322</v>
      </c>
      <c r="Q7047" s="76">
        <v>9</v>
      </c>
      <c r="R7047" s="1"/>
      <c r="S7047" s="76"/>
      <c r="T7047" s="1" t="s">
        <v>115</v>
      </c>
      <c r="U7047" s="1"/>
      <c r="V7047" s="1"/>
      <c r="AC7047" s="93">
        <v>27</v>
      </c>
      <c r="AD7047" s="69">
        <v>240</v>
      </c>
      <c r="AE7047" s="33"/>
      <c r="AF7047" s="33"/>
      <c r="AG7047" s="33"/>
      <c r="AX7047" s="37">
        <f t="shared" si="330"/>
        <v>46183</v>
      </c>
      <c r="AY7047" s="1"/>
      <c r="AZ7047" s="1"/>
      <c r="BA7047" s="31"/>
      <c r="BB7047" s="31"/>
      <c r="BC7047" s="1"/>
      <c r="BD7047" s="1"/>
      <c r="BE7047" s="1"/>
      <c r="BF7047" s="1"/>
      <c r="BG7047" s="1"/>
      <c r="BT7047" s="37">
        <f t="shared" ref="BT7047:BT7110" si="331">IF(L7047=0, 0, L7047+28)</f>
        <v>46204</v>
      </c>
      <c r="BU7047" s="31"/>
      <c r="BW7047" s="33"/>
      <c r="BX7047" s="1"/>
      <c r="BY7047" s="1"/>
      <c r="BZ7047" s="1"/>
      <c r="CA7047" s="1"/>
      <c r="CB7047" s="1"/>
      <c r="CC7047" s="1"/>
      <c r="CE7047" s="1"/>
      <c r="CF7047" s="1"/>
      <c r="CG7047" s="1"/>
      <c r="CH7047" s="1"/>
      <c r="CI7047" s="1"/>
      <c r="CJ7047" s="1"/>
      <c r="CK7047" s="1"/>
      <c r="CL7047" s="1"/>
      <c r="CM7047" s="1"/>
      <c r="CN7047" s="1"/>
      <c r="CO7047" s="1"/>
    </row>
    <row r="7048" spans="1:93" ht="30" customHeight="1" x14ac:dyDescent="0.2">
      <c r="A7048" s="1">
        <v>7042</v>
      </c>
      <c r="B7048" s="1" t="s">
        <v>3021</v>
      </c>
      <c r="C7048" s="1" t="s">
        <v>3012</v>
      </c>
      <c r="D7048" s="28" t="s">
        <v>3022</v>
      </c>
      <c r="E7048" s="28" t="s">
        <v>2963</v>
      </c>
      <c r="F7048" s="1" t="s">
        <v>74</v>
      </c>
      <c r="G7048" s="1">
        <v>5</v>
      </c>
      <c r="H7048" s="1" t="s">
        <v>4209</v>
      </c>
      <c r="I7048" s="1" t="s">
        <v>114</v>
      </c>
      <c r="J7048" s="76">
        <v>302</v>
      </c>
      <c r="K7048" s="76">
        <v>2421965</v>
      </c>
      <c r="L7048" s="29">
        <v>46176</v>
      </c>
      <c r="M7048" s="29" t="s">
        <v>4163</v>
      </c>
      <c r="N7048" s="1" t="s">
        <v>478</v>
      </c>
      <c r="O7048" s="28" t="s">
        <v>105</v>
      </c>
      <c r="P7048" s="1" t="s">
        <v>322</v>
      </c>
      <c r="Q7048" s="76">
        <v>8</v>
      </c>
      <c r="R7048" s="1"/>
      <c r="S7048" s="76"/>
      <c r="T7048" s="1" t="s">
        <v>115</v>
      </c>
      <c r="U7048" s="1"/>
      <c r="V7048" s="1"/>
      <c r="AC7048" s="93">
        <v>28</v>
      </c>
      <c r="AD7048" s="69">
        <v>230</v>
      </c>
      <c r="AE7048" s="33"/>
      <c r="AF7048" s="33"/>
      <c r="AG7048" s="33"/>
      <c r="AX7048" s="37">
        <f t="shared" si="330"/>
        <v>46183</v>
      </c>
      <c r="AY7048" s="1"/>
      <c r="AZ7048" s="1"/>
      <c r="BA7048" s="31"/>
      <c r="BB7048" s="31"/>
      <c r="BC7048" s="1"/>
      <c r="BD7048" s="1"/>
      <c r="BE7048" s="1"/>
      <c r="BF7048" s="1"/>
      <c r="BG7048" s="1"/>
      <c r="BT7048" s="37">
        <f t="shared" si="331"/>
        <v>46204</v>
      </c>
      <c r="BU7048" s="31"/>
      <c r="BW7048" s="33"/>
      <c r="BX7048" s="1"/>
      <c r="BY7048" s="1"/>
      <c r="BZ7048" s="1"/>
      <c r="CA7048" s="1"/>
      <c r="CB7048" s="1"/>
      <c r="CC7048" s="1"/>
      <c r="CE7048" s="1"/>
      <c r="CF7048" s="1"/>
      <c r="CG7048" s="1"/>
      <c r="CH7048" s="1"/>
      <c r="CI7048" s="1"/>
      <c r="CJ7048" s="1"/>
      <c r="CK7048" s="1"/>
      <c r="CL7048" s="1"/>
      <c r="CM7048" s="1"/>
      <c r="CN7048" s="1"/>
      <c r="CO7048" s="1"/>
    </row>
    <row r="7049" spans="1:93" ht="30" customHeight="1" x14ac:dyDescent="0.2">
      <c r="A7049" s="1">
        <v>7043</v>
      </c>
      <c r="B7049" s="1" t="s">
        <v>3021</v>
      </c>
      <c r="C7049" s="1" t="s">
        <v>3012</v>
      </c>
      <c r="D7049" s="28" t="s">
        <v>3022</v>
      </c>
      <c r="E7049" s="28" t="s">
        <v>2963</v>
      </c>
      <c r="F7049" s="1" t="s">
        <v>74</v>
      </c>
      <c r="G7049" s="1">
        <v>5</v>
      </c>
      <c r="H7049" s="1" t="s">
        <v>4209</v>
      </c>
      <c r="I7049" s="1" t="s">
        <v>114</v>
      </c>
      <c r="J7049" s="76">
        <v>553</v>
      </c>
      <c r="K7049" s="76">
        <v>2431018</v>
      </c>
      <c r="L7049" s="29">
        <v>46176</v>
      </c>
      <c r="M7049" s="29" t="s">
        <v>4163</v>
      </c>
      <c r="N7049" s="1" t="s">
        <v>478</v>
      </c>
      <c r="O7049" s="28" t="s">
        <v>105</v>
      </c>
      <c r="P7049" s="1" t="s">
        <v>322</v>
      </c>
      <c r="Q7049" s="76">
        <v>12</v>
      </c>
      <c r="R7049" s="1"/>
      <c r="S7049" s="76"/>
      <c r="T7049" s="1" t="s">
        <v>115</v>
      </c>
      <c r="U7049" s="1"/>
      <c r="V7049" s="1"/>
      <c r="AC7049" s="93">
        <v>28</v>
      </c>
      <c r="AD7049" s="69">
        <v>240</v>
      </c>
      <c r="AE7049" s="33"/>
      <c r="AF7049" s="33"/>
      <c r="AG7049" s="33"/>
      <c r="AX7049" s="37">
        <f t="shared" si="330"/>
        <v>46183</v>
      </c>
      <c r="AY7049" s="1"/>
      <c r="AZ7049" s="1"/>
      <c r="BA7049" s="31"/>
      <c r="BB7049" s="31"/>
      <c r="BC7049" s="1"/>
      <c r="BD7049" s="1"/>
      <c r="BE7049" s="1"/>
      <c r="BF7049" s="1"/>
      <c r="BG7049" s="1"/>
      <c r="BT7049" s="37">
        <f t="shared" si="331"/>
        <v>46204</v>
      </c>
      <c r="BU7049" s="31"/>
      <c r="BW7049" s="33"/>
      <c r="BX7049" s="1"/>
      <c r="BY7049" s="1"/>
      <c r="BZ7049" s="1"/>
      <c r="CA7049" s="1"/>
      <c r="CB7049" s="1"/>
      <c r="CC7049" s="1"/>
      <c r="CE7049" s="1"/>
      <c r="CF7049" s="1"/>
      <c r="CG7049" s="1"/>
      <c r="CH7049" s="1"/>
      <c r="CI7049" s="1"/>
      <c r="CJ7049" s="1"/>
      <c r="CK7049" s="1"/>
      <c r="CL7049" s="1"/>
      <c r="CM7049" s="1"/>
      <c r="CN7049" s="1"/>
      <c r="CO7049" s="1"/>
    </row>
    <row r="7050" spans="1:93" ht="30" customHeight="1" x14ac:dyDescent="0.2">
      <c r="A7050" s="1">
        <v>7044</v>
      </c>
      <c r="B7050" s="1" t="s">
        <v>3021</v>
      </c>
      <c r="C7050" s="1" t="s">
        <v>3012</v>
      </c>
      <c r="D7050" s="28" t="s">
        <v>3022</v>
      </c>
      <c r="E7050" s="28" t="s">
        <v>2963</v>
      </c>
      <c r="F7050" s="1" t="s">
        <v>74</v>
      </c>
      <c r="G7050" s="1">
        <v>5</v>
      </c>
      <c r="H7050" s="1" t="s">
        <v>4209</v>
      </c>
      <c r="I7050" s="1" t="s">
        <v>114</v>
      </c>
      <c r="J7050" s="76">
        <v>295</v>
      </c>
      <c r="K7050" s="76">
        <v>2431019</v>
      </c>
      <c r="L7050" s="29">
        <v>46176</v>
      </c>
      <c r="M7050" s="29" t="s">
        <v>4163</v>
      </c>
      <c r="N7050" s="1" t="s">
        <v>478</v>
      </c>
      <c r="O7050" s="28" t="s">
        <v>105</v>
      </c>
      <c r="P7050" s="1" t="s">
        <v>322</v>
      </c>
      <c r="Q7050" s="76">
        <v>8</v>
      </c>
      <c r="R7050" s="1"/>
      <c r="S7050" s="76"/>
      <c r="T7050" s="1" t="s">
        <v>115</v>
      </c>
      <c r="U7050" s="1"/>
      <c r="V7050" s="1"/>
      <c r="AC7050" s="93">
        <v>27</v>
      </c>
      <c r="AD7050" s="69">
        <v>230</v>
      </c>
      <c r="AE7050" s="33"/>
      <c r="AF7050" s="33"/>
      <c r="AG7050" s="33"/>
      <c r="AX7050" s="37">
        <f t="shared" si="330"/>
        <v>46183</v>
      </c>
      <c r="AY7050" s="1"/>
      <c r="AZ7050" s="1"/>
      <c r="BA7050" s="31"/>
      <c r="BB7050" s="31"/>
      <c r="BC7050" s="1"/>
      <c r="BD7050" s="1"/>
      <c r="BE7050" s="1"/>
      <c r="BF7050" s="1"/>
      <c r="BG7050" s="1"/>
      <c r="BT7050" s="37">
        <f t="shared" si="331"/>
        <v>46204</v>
      </c>
      <c r="BU7050" s="31"/>
      <c r="BW7050" s="33"/>
      <c r="BX7050" s="1"/>
      <c r="BY7050" s="1"/>
      <c r="BZ7050" s="1"/>
      <c r="CA7050" s="1"/>
      <c r="CB7050" s="1"/>
      <c r="CC7050" s="1"/>
      <c r="CE7050" s="1"/>
      <c r="CF7050" s="1"/>
      <c r="CG7050" s="1"/>
      <c r="CH7050" s="1"/>
      <c r="CI7050" s="1"/>
      <c r="CJ7050" s="1"/>
      <c r="CK7050" s="1"/>
      <c r="CL7050" s="1"/>
      <c r="CM7050" s="1"/>
      <c r="CN7050" s="1"/>
      <c r="CO7050" s="1"/>
    </row>
    <row r="7051" spans="1:93" ht="30" customHeight="1" x14ac:dyDescent="0.2">
      <c r="A7051" s="1">
        <v>7045</v>
      </c>
      <c r="B7051" s="1" t="s">
        <v>3021</v>
      </c>
      <c r="C7051" s="1" t="s">
        <v>3012</v>
      </c>
      <c r="D7051" s="28" t="s">
        <v>3022</v>
      </c>
      <c r="E7051" s="28" t="s">
        <v>2963</v>
      </c>
      <c r="F7051" s="1" t="s">
        <v>74</v>
      </c>
      <c r="G7051" s="1">
        <v>5</v>
      </c>
      <c r="H7051" s="1" t="s">
        <v>4209</v>
      </c>
      <c r="I7051" s="1" t="s">
        <v>114</v>
      </c>
      <c r="J7051" s="76">
        <v>393</v>
      </c>
      <c r="K7051" s="76">
        <v>2421967</v>
      </c>
      <c r="L7051" s="29">
        <v>46176</v>
      </c>
      <c r="M7051" s="29" t="s">
        <v>4163</v>
      </c>
      <c r="N7051" s="1" t="s">
        <v>478</v>
      </c>
      <c r="O7051" s="28" t="s">
        <v>105</v>
      </c>
      <c r="P7051" s="1" t="s">
        <v>322</v>
      </c>
      <c r="Q7051" s="76">
        <v>10</v>
      </c>
      <c r="R7051" s="1"/>
      <c r="S7051" s="76"/>
      <c r="T7051" s="1" t="s">
        <v>115</v>
      </c>
      <c r="U7051" s="1"/>
      <c r="V7051" s="1"/>
      <c r="AC7051" s="93">
        <v>27.5</v>
      </c>
      <c r="AD7051" s="69">
        <v>220</v>
      </c>
      <c r="AE7051" s="33"/>
      <c r="AF7051" s="33"/>
      <c r="AG7051" s="33"/>
      <c r="AX7051" s="37">
        <f t="shared" si="330"/>
        <v>46183</v>
      </c>
      <c r="AY7051" s="1"/>
      <c r="AZ7051" s="1"/>
      <c r="BA7051" s="31"/>
      <c r="BB7051" s="31"/>
      <c r="BC7051" s="1"/>
      <c r="BD7051" s="1"/>
      <c r="BE7051" s="1"/>
      <c r="BF7051" s="1"/>
      <c r="BG7051" s="1"/>
      <c r="BT7051" s="37">
        <f t="shared" si="331"/>
        <v>46204</v>
      </c>
      <c r="BU7051" s="31"/>
      <c r="BW7051" s="33"/>
      <c r="BX7051" s="1"/>
      <c r="BY7051" s="1"/>
      <c r="BZ7051" s="1"/>
      <c r="CA7051" s="1"/>
      <c r="CB7051" s="1"/>
      <c r="CC7051" s="1"/>
      <c r="CE7051" s="1"/>
      <c r="CF7051" s="1"/>
      <c r="CG7051" s="1"/>
      <c r="CH7051" s="1"/>
      <c r="CI7051" s="1"/>
      <c r="CJ7051" s="1"/>
      <c r="CK7051" s="1"/>
      <c r="CL7051" s="1"/>
      <c r="CM7051" s="1"/>
      <c r="CN7051" s="1"/>
      <c r="CO7051" s="1"/>
    </row>
    <row r="7052" spans="1:93" ht="30" customHeight="1" x14ac:dyDescent="0.2">
      <c r="A7052" s="1">
        <v>7046</v>
      </c>
      <c r="B7052" s="1" t="s">
        <v>3021</v>
      </c>
      <c r="C7052" s="1" t="s">
        <v>3012</v>
      </c>
      <c r="D7052" s="28" t="s">
        <v>3022</v>
      </c>
      <c r="E7052" s="28" t="s">
        <v>2963</v>
      </c>
      <c r="F7052" s="1" t="s">
        <v>74</v>
      </c>
      <c r="G7052" s="1">
        <v>5</v>
      </c>
      <c r="H7052" s="1" t="s">
        <v>4209</v>
      </c>
      <c r="I7052" s="1" t="s">
        <v>114</v>
      </c>
      <c r="J7052" s="76">
        <v>273</v>
      </c>
      <c r="K7052" s="76">
        <v>2431020</v>
      </c>
      <c r="L7052" s="29">
        <v>46176</v>
      </c>
      <c r="M7052" s="29" t="s">
        <v>4163</v>
      </c>
      <c r="N7052" s="1" t="s">
        <v>478</v>
      </c>
      <c r="O7052" s="28" t="s">
        <v>105</v>
      </c>
      <c r="P7052" s="1" t="s">
        <v>322</v>
      </c>
      <c r="Q7052" s="76">
        <v>8</v>
      </c>
      <c r="R7052" s="1"/>
      <c r="S7052" s="76"/>
      <c r="T7052" s="1" t="s">
        <v>115</v>
      </c>
      <c r="U7052" s="1"/>
      <c r="V7052" s="1"/>
      <c r="AC7052" s="93">
        <v>27</v>
      </c>
      <c r="AD7052" s="69">
        <v>240</v>
      </c>
      <c r="AE7052" s="33"/>
      <c r="AF7052" s="33"/>
      <c r="AG7052" s="33"/>
      <c r="AX7052" s="37">
        <f t="shared" si="330"/>
        <v>46183</v>
      </c>
      <c r="AY7052" s="1"/>
      <c r="AZ7052" s="1"/>
      <c r="BA7052" s="31"/>
      <c r="BB7052" s="31"/>
      <c r="BC7052" s="1"/>
      <c r="BD7052" s="1"/>
      <c r="BE7052" s="1"/>
      <c r="BF7052" s="1"/>
      <c r="BG7052" s="1"/>
      <c r="BT7052" s="37">
        <f t="shared" si="331"/>
        <v>46204</v>
      </c>
      <c r="BU7052" s="31"/>
      <c r="BW7052" s="33"/>
      <c r="BX7052" s="1"/>
      <c r="BY7052" s="1"/>
      <c r="BZ7052" s="1"/>
      <c r="CA7052" s="1"/>
      <c r="CB7052" s="1"/>
      <c r="CC7052" s="1"/>
      <c r="CE7052" s="1"/>
      <c r="CF7052" s="1"/>
      <c r="CG7052" s="1"/>
      <c r="CH7052" s="1"/>
      <c r="CI7052" s="1"/>
      <c r="CJ7052" s="1"/>
      <c r="CK7052" s="1"/>
      <c r="CL7052" s="1"/>
      <c r="CM7052" s="1"/>
      <c r="CN7052" s="1"/>
      <c r="CO7052" s="1"/>
    </row>
    <row r="7053" spans="1:93" ht="30" customHeight="1" x14ac:dyDescent="0.2">
      <c r="A7053" s="1">
        <v>7047</v>
      </c>
      <c r="B7053" s="1" t="s">
        <v>3021</v>
      </c>
      <c r="C7053" s="1" t="s">
        <v>3012</v>
      </c>
      <c r="D7053" s="28" t="s">
        <v>3022</v>
      </c>
      <c r="E7053" s="28" t="s">
        <v>2963</v>
      </c>
      <c r="F7053" s="1" t="s">
        <v>74</v>
      </c>
      <c r="G7053" s="1">
        <v>5</v>
      </c>
      <c r="H7053" s="1" t="s">
        <v>4209</v>
      </c>
      <c r="I7053" s="1" t="s">
        <v>114</v>
      </c>
      <c r="J7053" s="76">
        <v>287</v>
      </c>
      <c r="K7053" s="76">
        <v>2421970</v>
      </c>
      <c r="L7053" s="29">
        <v>46176</v>
      </c>
      <c r="M7053" s="29" t="s">
        <v>4163</v>
      </c>
      <c r="N7053" s="1" t="s">
        <v>478</v>
      </c>
      <c r="O7053" s="28" t="s">
        <v>105</v>
      </c>
      <c r="P7053" s="1" t="s">
        <v>322</v>
      </c>
      <c r="Q7053" s="76">
        <v>8</v>
      </c>
      <c r="R7053" s="1"/>
      <c r="S7053" s="76"/>
      <c r="T7053" s="1" t="s">
        <v>115</v>
      </c>
      <c r="U7053" s="1"/>
      <c r="V7053" s="1"/>
      <c r="AC7053" s="93">
        <v>28</v>
      </c>
      <c r="AD7053" s="69">
        <v>225</v>
      </c>
      <c r="AE7053" s="33"/>
      <c r="AF7053" s="33"/>
      <c r="AG7053" s="33"/>
      <c r="AX7053" s="37">
        <f t="shared" si="330"/>
        <v>46183</v>
      </c>
      <c r="AY7053" s="1"/>
      <c r="AZ7053" s="1"/>
      <c r="BA7053" s="31"/>
      <c r="BB7053" s="31"/>
      <c r="BC7053" s="1"/>
      <c r="BD7053" s="1"/>
      <c r="BE7053" s="1"/>
      <c r="BF7053" s="1"/>
      <c r="BG7053" s="1"/>
      <c r="BT7053" s="37">
        <f t="shared" si="331"/>
        <v>46204</v>
      </c>
      <c r="BU7053" s="31"/>
      <c r="BW7053" s="33"/>
      <c r="BX7053" s="1"/>
      <c r="BY7053" s="1"/>
      <c r="BZ7053" s="1"/>
      <c r="CA7053" s="1"/>
      <c r="CB7053" s="1"/>
      <c r="CC7053" s="1"/>
      <c r="CE7053" s="1"/>
      <c r="CF7053" s="1"/>
      <c r="CG7053" s="1"/>
      <c r="CH7053" s="1"/>
      <c r="CI7053" s="1"/>
      <c r="CJ7053" s="1"/>
      <c r="CK7053" s="1"/>
      <c r="CL7053" s="1"/>
      <c r="CM7053" s="1"/>
      <c r="CN7053" s="1"/>
      <c r="CO7053" s="1"/>
    </row>
    <row r="7054" spans="1:93" ht="30" customHeight="1" x14ac:dyDescent="0.2">
      <c r="A7054" s="1">
        <v>7048</v>
      </c>
      <c r="B7054" s="1" t="s">
        <v>3021</v>
      </c>
      <c r="C7054" s="1" t="s">
        <v>3012</v>
      </c>
      <c r="D7054" s="28" t="s">
        <v>3022</v>
      </c>
      <c r="E7054" s="28" t="s">
        <v>2963</v>
      </c>
      <c r="F7054" s="1" t="s">
        <v>74</v>
      </c>
      <c r="G7054" s="1">
        <v>5</v>
      </c>
      <c r="H7054" s="1" t="s">
        <v>4209</v>
      </c>
      <c r="I7054" s="1" t="s">
        <v>114</v>
      </c>
      <c r="J7054" s="76">
        <v>403</v>
      </c>
      <c r="K7054" s="76">
        <v>2431021</v>
      </c>
      <c r="L7054" s="29">
        <v>46176</v>
      </c>
      <c r="M7054" s="29" t="s">
        <v>4163</v>
      </c>
      <c r="N7054" s="1" t="s">
        <v>478</v>
      </c>
      <c r="O7054" s="28" t="s">
        <v>105</v>
      </c>
      <c r="P7054" s="1" t="s">
        <v>322</v>
      </c>
      <c r="Q7054" s="76">
        <v>9</v>
      </c>
      <c r="R7054" s="1"/>
      <c r="S7054" s="76">
        <v>6</v>
      </c>
      <c r="T7054" s="1" t="s">
        <v>115</v>
      </c>
      <c r="U7054" s="1"/>
      <c r="V7054" s="1"/>
      <c r="AC7054" s="93">
        <v>27.5</v>
      </c>
      <c r="AD7054" s="69">
        <v>225</v>
      </c>
      <c r="AE7054" s="33"/>
      <c r="AF7054" s="33"/>
      <c r="AG7054" s="33"/>
      <c r="AX7054" s="37">
        <f t="shared" si="330"/>
        <v>46183</v>
      </c>
      <c r="AY7054" s="1"/>
      <c r="AZ7054" s="1"/>
      <c r="BA7054" s="31"/>
      <c r="BB7054" s="31"/>
      <c r="BC7054" s="1"/>
      <c r="BD7054" s="1"/>
      <c r="BE7054" s="1"/>
      <c r="BF7054" s="1"/>
      <c r="BG7054" s="1"/>
      <c r="BT7054" s="37">
        <f t="shared" si="331"/>
        <v>46204</v>
      </c>
      <c r="BU7054" s="31"/>
      <c r="BW7054" s="33"/>
      <c r="BX7054" s="1"/>
      <c r="BY7054" s="1"/>
      <c r="BZ7054" s="1"/>
      <c r="CA7054" s="1"/>
      <c r="CB7054" s="1"/>
      <c r="CC7054" s="1"/>
      <c r="CE7054" s="1"/>
      <c r="CF7054" s="1"/>
      <c r="CG7054" s="1"/>
      <c r="CH7054" s="1"/>
      <c r="CI7054" s="1"/>
      <c r="CJ7054" s="1"/>
      <c r="CK7054" s="1"/>
      <c r="CL7054" s="1"/>
      <c r="CM7054" s="1"/>
      <c r="CN7054" s="1"/>
      <c r="CO7054" s="1"/>
    </row>
    <row r="7055" spans="1:93" ht="30" customHeight="1" x14ac:dyDescent="0.2">
      <c r="A7055" s="1">
        <v>7049</v>
      </c>
      <c r="B7055" s="1" t="s">
        <v>3021</v>
      </c>
      <c r="C7055" s="1" t="s">
        <v>3012</v>
      </c>
      <c r="D7055" s="28" t="s">
        <v>3022</v>
      </c>
      <c r="E7055" s="28" t="s">
        <v>2963</v>
      </c>
      <c r="F7055" s="1" t="s">
        <v>74</v>
      </c>
      <c r="G7055" s="1">
        <v>5</v>
      </c>
      <c r="H7055" s="1" t="s">
        <v>4209</v>
      </c>
      <c r="I7055" s="1" t="s">
        <v>114</v>
      </c>
      <c r="J7055" s="76">
        <v>554</v>
      </c>
      <c r="K7055" s="76">
        <v>2421972</v>
      </c>
      <c r="L7055" s="29">
        <v>46176</v>
      </c>
      <c r="M7055" s="29" t="s">
        <v>4163</v>
      </c>
      <c r="N7055" s="1" t="s">
        <v>478</v>
      </c>
      <c r="O7055" s="28" t="s">
        <v>105</v>
      </c>
      <c r="P7055" s="1" t="s">
        <v>322</v>
      </c>
      <c r="Q7055" s="76">
        <v>12</v>
      </c>
      <c r="R7055" s="1"/>
      <c r="S7055" s="76"/>
      <c r="T7055" s="1" t="s">
        <v>115</v>
      </c>
      <c r="U7055" s="1"/>
      <c r="V7055" s="1"/>
      <c r="AC7055" s="93">
        <v>27.5</v>
      </c>
      <c r="AD7055" s="69">
        <v>240</v>
      </c>
      <c r="AE7055" s="33"/>
      <c r="AF7055" s="33"/>
      <c r="AG7055" s="33"/>
      <c r="AX7055" s="37">
        <f t="shared" si="330"/>
        <v>46183</v>
      </c>
      <c r="AY7055" s="1"/>
      <c r="AZ7055" s="1"/>
      <c r="BA7055" s="31"/>
      <c r="BB7055" s="31"/>
      <c r="BC7055" s="1"/>
      <c r="BD7055" s="1"/>
      <c r="BE7055" s="1"/>
      <c r="BF7055" s="1"/>
      <c r="BG7055" s="1"/>
      <c r="BT7055" s="37">
        <f t="shared" si="331"/>
        <v>46204</v>
      </c>
      <c r="BU7055" s="31"/>
      <c r="BW7055" s="33"/>
      <c r="BX7055" s="1"/>
      <c r="BY7055" s="1"/>
      <c r="BZ7055" s="1"/>
      <c r="CA7055" s="1"/>
      <c r="CB7055" s="1"/>
      <c r="CC7055" s="1"/>
      <c r="CE7055" s="1"/>
      <c r="CF7055" s="1"/>
      <c r="CG7055" s="1"/>
      <c r="CH7055" s="1"/>
      <c r="CI7055" s="1"/>
      <c r="CJ7055" s="1"/>
      <c r="CK7055" s="1"/>
      <c r="CL7055" s="1"/>
      <c r="CM7055" s="1"/>
      <c r="CN7055" s="1"/>
      <c r="CO7055" s="1"/>
    </row>
    <row r="7056" spans="1:93" ht="30" customHeight="1" x14ac:dyDescent="0.2">
      <c r="A7056" s="1">
        <v>7050</v>
      </c>
      <c r="B7056" s="1" t="s">
        <v>3021</v>
      </c>
      <c r="C7056" s="1" t="s">
        <v>3012</v>
      </c>
      <c r="D7056" s="28" t="s">
        <v>3022</v>
      </c>
      <c r="E7056" s="28" t="s">
        <v>2963</v>
      </c>
      <c r="F7056" s="1" t="s">
        <v>74</v>
      </c>
      <c r="G7056" s="1">
        <v>5</v>
      </c>
      <c r="H7056" s="1" t="s">
        <v>4209</v>
      </c>
      <c r="I7056" s="1" t="s">
        <v>114</v>
      </c>
      <c r="J7056" s="76">
        <v>553</v>
      </c>
      <c r="K7056" s="76">
        <v>2421973</v>
      </c>
      <c r="L7056" s="29">
        <v>46176</v>
      </c>
      <c r="M7056" s="29" t="s">
        <v>4163</v>
      </c>
      <c r="N7056" s="1" t="s">
        <v>478</v>
      </c>
      <c r="O7056" s="28" t="s">
        <v>105</v>
      </c>
      <c r="P7056" s="1" t="s">
        <v>322</v>
      </c>
      <c r="Q7056" s="76">
        <v>12</v>
      </c>
      <c r="R7056" s="1"/>
      <c r="S7056" s="76"/>
      <c r="T7056" s="1" t="s">
        <v>115</v>
      </c>
      <c r="U7056" s="1"/>
      <c r="V7056" s="1"/>
      <c r="AC7056" s="93">
        <v>27</v>
      </c>
      <c r="AD7056" s="69">
        <v>240</v>
      </c>
      <c r="AE7056" s="33"/>
      <c r="AF7056" s="33"/>
      <c r="AG7056" s="33"/>
      <c r="AX7056" s="37">
        <f t="shared" si="330"/>
        <v>46183</v>
      </c>
      <c r="AY7056" s="1"/>
      <c r="AZ7056" s="1"/>
      <c r="BA7056" s="31"/>
      <c r="BB7056" s="31"/>
      <c r="BC7056" s="1"/>
      <c r="BD7056" s="1"/>
      <c r="BE7056" s="1"/>
      <c r="BF7056" s="1"/>
      <c r="BG7056" s="1"/>
      <c r="BT7056" s="37">
        <f t="shared" si="331"/>
        <v>46204</v>
      </c>
      <c r="BU7056" s="31"/>
      <c r="BW7056" s="33"/>
      <c r="BX7056" s="1"/>
      <c r="BY7056" s="1"/>
      <c r="BZ7056" s="1"/>
      <c r="CA7056" s="1"/>
      <c r="CB7056" s="1"/>
      <c r="CC7056" s="1"/>
      <c r="CE7056" s="1"/>
      <c r="CF7056" s="1"/>
      <c r="CG7056" s="1"/>
      <c r="CH7056" s="1"/>
      <c r="CI7056" s="1"/>
      <c r="CJ7056" s="1"/>
      <c r="CK7056" s="1"/>
      <c r="CL7056" s="1"/>
      <c r="CM7056" s="1"/>
      <c r="CN7056" s="1"/>
      <c r="CO7056" s="1"/>
    </row>
    <row r="7057" spans="1:93" ht="30" customHeight="1" x14ac:dyDescent="0.2">
      <c r="A7057" s="1">
        <v>7051</v>
      </c>
      <c r="B7057" s="1" t="s">
        <v>3021</v>
      </c>
      <c r="C7057" s="1" t="s">
        <v>3012</v>
      </c>
      <c r="D7057" s="28" t="s">
        <v>3022</v>
      </c>
      <c r="E7057" s="28" t="s">
        <v>2963</v>
      </c>
      <c r="F7057" s="1" t="s">
        <v>74</v>
      </c>
      <c r="G7057" s="1">
        <v>5</v>
      </c>
      <c r="H7057" s="1" t="s">
        <v>4209</v>
      </c>
      <c r="I7057" s="1" t="s">
        <v>114</v>
      </c>
      <c r="J7057" s="76">
        <v>433</v>
      </c>
      <c r="K7057" s="76">
        <v>2431024</v>
      </c>
      <c r="L7057" s="29">
        <v>46176</v>
      </c>
      <c r="M7057" s="29" t="s">
        <v>4163</v>
      </c>
      <c r="N7057" s="1" t="s">
        <v>478</v>
      </c>
      <c r="O7057" s="28" t="s">
        <v>105</v>
      </c>
      <c r="P7057" s="1" t="s">
        <v>322</v>
      </c>
      <c r="Q7057" s="76">
        <v>10</v>
      </c>
      <c r="R7057" s="1"/>
      <c r="S7057" s="76"/>
      <c r="T7057" s="1" t="s">
        <v>115</v>
      </c>
      <c r="U7057" s="1"/>
      <c r="V7057" s="1"/>
      <c r="AC7057" s="93">
        <v>27</v>
      </c>
      <c r="AD7057" s="69">
        <v>240</v>
      </c>
      <c r="AE7057" s="33"/>
      <c r="AF7057" s="33"/>
      <c r="AG7057" s="33"/>
      <c r="AX7057" s="37">
        <f t="shared" si="330"/>
        <v>46183</v>
      </c>
      <c r="AY7057" s="1"/>
      <c r="AZ7057" s="1"/>
      <c r="BA7057" s="31"/>
      <c r="BB7057" s="31"/>
      <c r="BC7057" s="1"/>
      <c r="BD7057" s="1"/>
      <c r="BE7057" s="1"/>
      <c r="BF7057" s="1"/>
      <c r="BG7057" s="1"/>
      <c r="BT7057" s="37">
        <f t="shared" si="331"/>
        <v>46204</v>
      </c>
      <c r="BU7057" s="31"/>
      <c r="BW7057" s="33"/>
      <c r="BX7057" s="1"/>
      <c r="BY7057" s="1"/>
      <c r="BZ7057" s="1"/>
      <c r="CA7057" s="1"/>
      <c r="CB7057" s="1"/>
      <c r="CC7057" s="1"/>
      <c r="CE7057" s="1"/>
      <c r="CF7057" s="1"/>
      <c r="CG7057" s="1"/>
      <c r="CH7057" s="1"/>
      <c r="CI7057" s="1"/>
      <c r="CJ7057" s="1"/>
      <c r="CK7057" s="1"/>
      <c r="CL7057" s="1"/>
      <c r="CM7057" s="1"/>
      <c r="CN7057" s="1"/>
      <c r="CO7057" s="1"/>
    </row>
    <row r="7058" spans="1:93" ht="30" customHeight="1" x14ac:dyDescent="0.2">
      <c r="A7058" s="1">
        <v>7052</v>
      </c>
      <c r="B7058" s="1" t="s">
        <v>3021</v>
      </c>
      <c r="C7058" s="1" t="s">
        <v>3012</v>
      </c>
      <c r="D7058" s="28" t="s">
        <v>3022</v>
      </c>
      <c r="E7058" s="28" t="s">
        <v>2963</v>
      </c>
      <c r="F7058" s="1" t="s">
        <v>74</v>
      </c>
      <c r="G7058" s="1">
        <v>5</v>
      </c>
      <c r="H7058" s="1" t="s">
        <v>4209</v>
      </c>
      <c r="I7058" s="1" t="s">
        <v>114</v>
      </c>
      <c r="J7058" s="76">
        <v>557</v>
      </c>
      <c r="K7058" s="76">
        <v>2421977</v>
      </c>
      <c r="L7058" s="29">
        <v>46176</v>
      </c>
      <c r="M7058" s="29" t="s">
        <v>4163</v>
      </c>
      <c r="N7058" s="1" t="s">
        <v>478</v>
      </c>
      <c r="O7058" s="28" t="s">
        <v>105</v>
      </c>
      <c r="P7058" s="1" t="s">
        <v>322</v>
      </c>
      <c r="Q7058" s="76">
        <v>10</v>
      </c>
      <c r="R7058" s="1"/>
      <c r="S7058" s="76"/>
      <c r="T7058" s="1" t="s">
        <v>115</v>
      </c>
      <c r="U7058" s="1"/>
      <c r="V7058" s="1"/>
      <c r="AC7058" s="93">
        <v>27.5</v>
      </c>
      <c r="AD7058" s="69">
        <v>230</v>
      </c>
      <c r="AE7058" s="33"/>
      <c r="AF7058" s="33"/>
      <c r="AG7058" s="33"/>
      <c r="AX7058" s="37">
        <f t="shared" si="330"/>
        <v>46183</v>
      </c>
      <c r="AY7058" s="1"/>
      <c r="AZ7058" s="1"/>
      <c r="BA7058" s="31"/>
      <c r="BB7058" s="31"/>
      <c r="BC7058" s="1"/>
      <c r="BD7058" s="1"/>
      <c r="BE7058" s="1"/>
      <c r="BF7058" s="1"/>
      <c r="BG7058" s="1"/>
      <c r="BT7058" s="37">
        <f t="shared" si="331"/>
        <v>46204</v>
      </c>
      <c r="BU7058" s="31"/>
      <c r="BW7058" s="33"/>
      <c r="BX7058" s="1"/>
      <c r="BY7058" s="1"/>
      <c r="BZ7058" s="1"/>
      <c r="CA7058" s="1"/>
      <c r="CB7058" s="1"/>
      <c r="CC7058" s="1"/>
      <c r="CE7058" s="1"/>
      <c r="CF7058" s="1"/>
      <c r="CG7058" s="1"/>
      <c r="CH7058" s="1"/>
      <c r="CI7058" s="1"/>
      <c r="CJ7058" s="1"/>
      <c r="CK7058" s="1"/>
      <c r="CL7058" s="1"/>
      <c r="CM7058" s="1"/>
      <c r="CN7058" s="1"/>
      <c r="CO7058" s="1"/>
    </row>
    <row r="7059" spans="1:93" ht="30" customHeight="1" x14ac:dyDescent="0.2">
      <c r="A7059" s="1">
        <v>7053</v>
      </c>
      <c r="B7059" s="1" t="s">
        <v>3021</v>
      </c>
      <c r="C7059" s="1" t="s">
        <v>3012</v>
      </c>
      <c r="D7059" s="28" t="s">
        <v>3022</v>
      </c>
      <c r="E7059" s="28" t="s">
        <v>2963</v>
      </c>
      <c r="F7059" s="1" t="s">
        <v>74</v>
      </c>
      <c r="G7059" s="1">
        <v>5</v>
      </c>
      <c r="H7059" s="1" t="s">
        <v>4209</v>
      </c>
      <c r="I7059" s="1" t="s">
        <v>114</v>
      </c>
      <c r="J7059" s="76">
        <v>553</v>
      </c>
      <c r="K7059" s="76">
        <v>2431027</v>
      </c>
      <c r="L7059" s="29">
        <v>46176</v>
      </c>
      <c r="M7059" s="29" t="s">
        <v>4163</v>
      </c>
      <c r="N7059" s="1" t="s">
        <v>478</v>
      </c>
      <c r="O7059" s="28" t="s">
        <v>105</v>
      </c>
      <c r="P7059" s="1" t="s">
        <v>322</v>
      </c>
      <c r="Q7059" s="76">
        <v>12</v>
      </c>
      <c r="R7059" s="1"/>
      <c r="S7059" s="76"/>
      <c r="T7059" s="1" t="s">
        <v>115</v>
      </c>
      <c r="U7059" s="1"/>
      <c r="V7059" s="1"/>
      <c r="AC7059" s="93">
        <v>27.5</v>
      </c>
      <c r="AD7059" s="69">
        <v>240</v>
      </c>
      <c r="AE7059" s="33"/>
      <c r="AF7059" s="33"/>
      <c r="AG7059" s="33"/>
      <c r="AX7059" s="37">
        <f t="shared" si="330"/>
        <v>46183</v>
      </c>
      <c r="AY7059" s="1"/>
      <c r="AZ7059" s="1"/>
      <c r="BA7059" s="31"/>
      <c r="BB7059" s="31"/>
      <c r="BC7059" s="1"/>
      <c r="BD7059" s="1"/>
      <c r="BE7059" s="1"/>
      <c r="BF7059" s="1"/>
      <c r="BG7059" s="1"/>
      <c r="BT7059" s="37">
        <f t="shared" si="331"/>
        <v>46204</v>
      </c>
      <c r="BU7059" s="31"/>
      <c r="BW7059" s="33"/>
      <c r="BX7059" s="1"/>
      <c r="BY7059" s="1"/>
      <c r="BZ7059" s="1"/>
      <c r="CA7059" s="1"/>
      <c r="CB7059" s="1"/>
      <c r="CC7059" s="1"/>
      <c r="CE7059" s="1"/>
      <c r="CF7059" s="1"/>
      <c r="CG7059" s="1"/>
      <c r="CH7059" s="1"/>
      <c r="CI7059" s="1"/>
      <c r="CJ7059" s="1"/>
      <c r="CK7059" s="1"/>
      <c r="CL7059" s="1"/>
      <c r="CM7059" s="1"/>
      <c r="CN7059" s="1"/>
      <c r="CO7059" s="1"/>
    </row>
    <row r="7060" spans="1:93" ht="30" customHeight="1" x14ac:dyDescent="0.2">
      <c r="A7060" s="1">
        <v>7054</v>
      </c>
      <c r="B7060" s="1" t="s">
        <v>3021</v>
      </c>
      <c r="C7060" s="1" t="s">
        <v>3012</v>
      </c>
      <c r="D7060" s="28" t="s">
        <v>3022</v>
      </c>
      <c r="E7060" s="28" t="s">
        <v>2963</v>
      </c>
      <c r="F7060" s="1" t="s">
        <v>74</v>
      </c>
      <c r="G7060" s="1">
        <v>5</v>
      </c>
      <c r="H7060" s="1" t="s">
        <v>4209</v>
      </c>
      <c r="I7060" s="1" t="s">
        <v>114</v>
      </c>
      <c r="J7060" s="76">
        <v>403</v>
      </c>
      <c r="K7060" s="76">
        <v>2421984</v>
      </c>
      <c r="L7060" s="29">
        <v>46176</v>
      </c>
      <c r="M7060" s="29" t="s">
        <v>4163</v>
      </c>
      <c r="N7060" s="1" t="s">
        <v>478</v>
      </c>
      <c r="O7060" s="28" t="s">
        <v>105</v>
      </c>
      <c r="P7060" s="1" t="s">
        <v>322</v>
      </c>
      <c r="Q7060" s="76">
        <v>5</v>
      </c>
      <c r="R7060" s="1"/>
      <c r="S7060" s="76"/>
      <c r="T7060" s="1" t="s">
        <v>115</v>
      </c>
      <c r="U7060" s="1"/>
      <c r="V7060" s="1"/>
      <c r="AC7060" s="93">
        <v>27.5</v>
      </c>
      <c r="AD7060" s="69">
        <v>230</v>
      </c>
      <c r="AE7060" s="33"/>
      <c r="AF7060" s="33"/>
      <c r="AG7060" s="33"/>
      <c r="AX7060" s="37">
        <f t="shared" si="330"/>
        <v>46183</v>
      </c>
      <c r="AY7060" s="1"/>
      <c r="AZ7060" s="1"/>
      <c r="BA7060" s="31"/>
      <c r="BB7060" s="31"/>
      <c r="BC7060" s="1"/>
      <c r="BD7060" s="1"/>
      <c r="BE7060" s="1"/>
      <c r="BF7060" s="1"/>
      <c r="BG7060" s="1"/>
      <c r="BT7060" s="37">
        <f t="shared" si="331"/>
        <v>46204</v>
      </c>
      <c r="BU7060" s="31"/>
      <c r="BW7060" s="33"/>
      <c r="BX7060" s="1"/>
      <c r="BY7060" s="1"/>
      <c r="BZ7060" s="1"/>
      <c r="CA7060" s="1"/>
      <c r="CB7060" s="1"/>
      <c r="CC7060" s="1"/>
      <c r="CE7060" s="1"/>
      <c r="CF7060" s="1"/>
      <c r="CG7060" s="1"/>
      <c r="CH7060" s="1"/>
      <c r="CI7060" s="1"/>
      <c r="CJ7060" s="1"/>
      <c r="CK7060" s="1"/>
      <c r="CL7060" s="1"/>
      <c r="CM7060" s="1"/>
      <c r="CN7060" s="1"/>
      <c r="CO7060" s="1"/>
    </row>
    <row r="7061" spans="1:93" ht="30" customHeight="1" x14ac:dyDescent="0.2">
      <c r="A7061" s="1">
        <v>7055</v>
      </c>
      <c r="B7061" s="1" t="s">
        <v>3023</v>
      </c>
      <c r="C7061" s="1" t="s">
        <v>3024</v>
      </c>
      <c r="D7061" s="28" t="s">
        <v>3025</v>
      </c>
      <c r="E7061" s="28" t="s">
        <v>2963</v>
      </c>
      <c r="F7061" s="1" t="s">
        <v>74</v>
      </c>
      <c r="G7061" s="1">
        <v>5</v>
      </c>
      <c r="H7061" s="1" t="s">
        <v>4209</v>
      </c>
      <c r="I7061" s="1" t="s">
        <v>114</v>
      </c>
      <c r="J7061" s="76">
        <v>437</v>
      </c>
      <c r="K7061" s="76">
        <v>2432012</v>
      </c>
      <c r="L7061" s="29">
        <v>46176</v>
      </c>
      <c r="M7061" s="29" t="s">
        <v>4163</v>
      </c>
      <c r="N7061" s="1" t="s">
        <v>478</v>
      </c>
      <c r="O7061" s="28" t="s">
        <v>1495</v>
      </c>
      <c r="P7061" s="1" t="s">
        <v>323</v>
      </c>
      <c r="Q7061" s="76">
        <v>10</v>
      </c>
      <c r="R7061" s="1"/>
      <c r="S7061" s="76">
        <v>6</v>
      </c>
      <c r="T7061" s="1" t="s">
        <v>115</v>
      </c>
      <c r="U7061" s="1"/>
      <c r="V7061" s="1"/>
      <c r="AC7061" s="93">
        <v>30.5</v>
      </c>
      <c r="AD7061" s="69">
        <v>235</v>
      </c>
      <c r="AE7061" s="33"/>
      <c r="AF7061" s="33"/>
      <c r="AG7061" s="33"/>
      <c r="AX7061" s="37">
        <f t="shared" si="330"/>
        <v>46183</v>
      </c>
      <c r="AY7061" s="1"/>
      <c r="AZ7061" s="1"/>
      <c r="BA7061" s="31"/>
      <c r="BB7061" s="31"/>
      <c r="BC7061" s="1"/>
      <c r="BD7061" s="1"/>
      <c r="BE7061" s="1"/>
      <c r="BF7061" s="1"/>
      <c r="BG7061" s="1"/>
      <c r="BT7061" s="37">
        <f t="shared" si="331"/>
        <v>46204</v>
      </c>
      <c r="BU7061" s="31"/>
      <c r="BW7061" s="33"/>
      <c r="BX7061" s="1"/>
      <c r="BY7061" s="1"/>
      <c r="BZ7061" s="1"/>
      <c r="CA7061" s="1"/>
      <c r="CB7061" s="1"/>
      <c r="CC7061" s="1"/>
      <c r="CE7061" s="1"/>
      <c r="CF7061" s="1"/>
      <c r="CG7061" s="1"/>
      <c r="CH7061" s="1"/>
      <c r="CI7061" s="1"/>
      <c r="CJ7061" s="1"/>
      <c r="CK7061" s="1"/>
      <c r="CL7061" s="1"/>
      <c r="CM7061" s="1"/>
      <c r="CN7061" s="1"/>
      <c r="CO7061" s="1"/>
    </row>
    <row r="7062" spans="1:93" ht="30" customHeight="1" x14ac:dyDescent="0.2">
      <c r="A7062" s="1">
        <v>7056</v>
      </c>
      <c r="B7062" s="1" t="s">
        <v>3026</v>
      </c>
      <c r="C7062" s="1" t="s">
        <v>3027</v>
      </c>
      <c r="D7062" s="28" t="s">
        <v>3028</v>
      </c>
      <c r="E7062" s="28" t="s">
        <v>3029</v>
      </c>
      <c r="F7062" s="1" t="s">
        <v>74</v>
      </c>
      <c r="G7062" s="1">
        <v>6</v>
      </c>
      <c r="H7062" s="1" t="s">
        <v>1059</v>
      </c>
      <c r="I7062" s="1" t="s">
        <v>114</v>
      </c>
      <c r="J7062" s="76">
        <v>403</v>
      </c>
      <c r="K7062" s="76">
        <v>2431123</v>
      </c>
      <c r="L7062" s="29">
        <v>46177</v>
      </c>
      <c r="M7062" s="29" t="s">
        <v>4163</v>
      </c>
      <c r="N7062" s="1" t="s">
        <v>478</v>
      </c>
      <c r="O7062" s="28" t="s">
        <v>105</v>
      </c>
      <c r="P7062" s="1" t="s">
        <v>322</v>
      </c>
      <c r="Q7062" s="76">
        <v>9</v>
      </c>
      <c r="R7062" s="1"/>
      <c r="S7062" s="76"/>
      <c r="T7062" s="1" t="s">
        <v>115</v>
      </c>
      <c r="U7062" s="1"/>
      <c r="V7062" s="1"/>
      <c r="AC7062" s="93">
        <v>26</v>
      </c>
      <c r="AD7062" s="69">
        <v>230</v>
      </c>
      <c r="AE7062" s="33"/>
      <c r="AF7062" s="33"/>
      <c r="AG7062" s="33"/>
      <c r="AM7062" s="29">
        <f>L7062+3</f>
        <v>46180</v>
      </c>
      <c r="AN7062" s="28" t="s">
        <v>3329</v>
      </c>
      <c r="AP7062" s="1">
        <v>36.799999999999997</v>
      </c>
      <c r="AQ7062" s="1">
        <v>36.1</v>
      </c>
      <c r="AV7062" s="1">
        <f>AVERAGE(AP7062:AU7062)</f>
        <v>36.450000000000003</v>
      </c>
      <c r="AX7062" s="37">
        <f t="shared" si="330"/>
        <v>46184</v>
      </c>
      <c r="AY7062" s="28" t="s">
        <v>3329</v>
      </c>
      <c r="AZ7062" s="1"/>
      <c r="BA7062" s="1">
        <v>41.4</v>
      </c>
      <c r="BB7062" s="1">
        <v>40.799999999999997</v>
      </c>
      <c r="BC7062" s="1"/>
      <c r="BD7062" s="1"/>
      <c r="BE7062" s="1"/>
      <c r="BF7062" s="1"/>
      <c r="BG7062" s="1">
        <f>AVERAGE(BA7062:BF7062)</f>
        <v>41.099999999999994</v>
      </c>
      <c r="BT7062" s="37">
        <f t="shared" si="331"/>
        <v>46205</v>
      </c>
      <c r="BU7062" s="31"/>
      <c r="BW7062" s="33"/>
      <c r="BX7062" s="1"/>
      <c r="BY7062" s="1"/>
      <c r="BZ7062" s="1"/>
      <c r="CA7062" s="1"/>
      <c r="CB7062" s="1"/>
      <c r="CC7062" s="1"/>
      <c r="CE7062" s="1"/>
      <c r="CF7062" s="1"/>
      <c r="CG7062" s="1"/>
      <c r="CH7062" s="1"/>
      <c r="CI7062" s="1"/>
      <c r="CJ7062" s="1"/>
      <c r="CK7062" s="1"/>
      <c r="CL7062" s="1"/>
      <c r="CM7062" s="1"/>
      <c r="CN7062" s="1"/>
      <c r="CO7062" s="1"/>
    </row>
    <row r="7063" spans="1:93" ht="30" customHeight="1" x14ac:dyDescent="0.2">
      <c r="A7063" s="1">
        <v>7057</v>
      </c>
      <c r="B7063" s="1" t="s">
        <v>3026</v>
      </c>
      <c r="C7063" s="1" t="s">
        <v>3027</v>
      </c>
      <c r="D7063" s="28" t="s">
        <v>3028</v>
      </c>
      <c r="E7063" s="28" t="s">
        <v>3029</v>
      </c>
      <c r="F7063" s="1" t="s">
        <v>74</v>
      </c>
      <c r="G7063" s="1">
        <v>6</v>
      </c>
      <c r="H7063" s="1" t="s">
        <v>1059</v>
      </c>
      <c r="I7063" s="1" t="s">
        <v>114</v>
      </c>
      <c r="J7063" s="76">
        <v>273</v>
      </c>
      <c r="K7063" s="76">
        <v>2432055</v>
      </c>
      <c r="L7063" s="29">
        <v>46177</v>
      </c>
      <c r="M7063" s="29" t="s">
        <v>4163</v>
      </c>
      <c r="N7063" s="1" t="s">
        <v>478</v>
      </c>
      <c r="O7063" s="28" t="s">
        <v>105</v>
      </c>
      <c r="P7063" s="1" t="s">
        <v>322</v>
      </c>
      <c r="Q7063" s="76">
        <v>8</v>
      </c>
      <c r="R7063" s="1"/>
      <c r="S7063" s="76"/>
      <c r="T7063" s="1" t="s">
        <v>115</v>
      </c>
      <c r="U7063" s="1"/>
      <c r="V7063" s="1"/>
      <c r="AC7063" s="93">
        <v>26.5</v>
      </c>
      <c r="AD7063" s="69">
        <v>225</v>
      </c>
      <c r="AE7063" s="33"/>
      <c r="AF7063" s="33"/>
      <c r="AG7063" s="33"/>
      <c r="AX7063" s="37">
        <f t="shared" si="330"/>
        <v>46184</v>
      </c>
      <c r="AY7063" s="1"/>
      <c r="AZ7063" s="1"/>
      <c r="BA7063" s="31"/>
      <c r="BB7063" s="31"/>
      <c r="BC7063" s="1"/>
      <c r="BD7063" s="1"/>
      <c r="BE7063" s="1"/>
      <c r="BF7063" s="1"/>
      <c r="BG7063" s="1"/>
      <c r="BT7063" s="37">
        <f t="shared" si="331"/>
        <v>46205</v>
      </c>
      <c r="BU7063" s="31"/>
      <c r="BW7063" s="33"/>
      <c r="BX7063" s="1"/>
      <c r="BY7063" s="1"/>
      <c r="BZ7063" s="1"/>
      <c r="CA7063" s="1"/>
      <c r="CB7063" s="1"/>
      <c r="CC7063" s="1"/>
      <c r="CE7063" s="1"/>
      <c r="CF7063" s="1"/>
      <c r="CG7063" s="1"/>
      <c r="CH7063" s="1"/>
      <c r="CI7063" s="1"/>
      <c r="CJ7063" s="1"/>
      <c r="CK7063" s="1"/>
      <c r="CL7063" s="1"/>
      <c r="CM7063" s="1"/>
      <c r="CN7063" s="1"/>
      <c r="CO7063" s="1"/>
    </row>
    <row r="7064" spans="1:93" ht="30" customHeight="1" x14ac:dyDescent="0.2">
      <c r="A7064" s="1">
        <v>7058</v>
      </c>
      <c r="B7064" s="1" t="s">
        <v>3026</v>
      </c>
      <c r="C7064" s="1" t="s">
        <v>3027</v>
      </c>
      <c r="D7064" s="28" t="s">
        <v>3028</v>
      </c>
      <c r="E7064" s="28" t="s">
        <v>3029</v>
      </c>
      <c r="F7064" s="1" t="s">
        <v>74</v>
      </c>
      <c r="G7064" s="1">
        <v>6</v>
      </c>
      <c r="H7064" s="1" t="s">
        <v>1059</v>
      </c>
      <c r="I7064" s="1" t="s">
        <v>114</v>
      </c>
      <c r="J7064" s="76">
        <v>433</v>
      </c>
      <c r="K7064" s="76">
        <v>2431126</v>
      </c>
      <c r="L7064" s="29">
        <v>46177</v>
      </c>
      <c r="M7064" s="29" t="s">
        <v>4163</v>
      </c>
      <c r="N7064" s="1" t="s">
        <v>478</v>
      </c>
      <c r="O7064" s="28" t="s">
        <v>105</v>
      </c>
      <c r="P7064" s="1" t="s">
        <v>322</v>
      </c>
      <c r="Q7064" s="76">
        <v>10</v>
      </c>
      <c r="R7064" s="1"/>
      <c r="S7064" s="76"/>
      <c r="T7064" s="1" t="s">
        <v>115</v>
      </c>
      <c r="U7064" s="1"/>
      <c r="V7064" s="1"/>
      <c r="AC7064" s="93">
        <v>26</v>
      </c>
      <c r="AD7064" s="69">
        <v>230</v>
      </c>
      <c r="AE7064" s="33"/>
      <c r="AF7064" s="33"/>
      <c r="AG7064" s="33"/>
      <c r="AX7064" s="37">
        <f t="shared" si="330"/>
        <v>46184</v>
      </c>
      <c r="AY7064" s="1"/>
      <c r="AZ7064" s="1"/>
      <c r="BA7064" s="31"/>
      <c r="BB7064" s="31"/>
      <c r="BC7064" s="1"/>
      <c r="BD7064" s="1"/>
      <c r="BE7064" s="1"/>
      <c r="BF7064" s="1"/>
      <c r="BG7064" s="1"/>
      <c r="BT7064" s="37">
        <f t="shared" si="331"/>
        <v>46205</v>
      </c>
      <c r="BU7064" s="31"/>
      <c r="BW7064" s="33"/>
      <c r="BX7064" s="1"/>
      <c r="BY7064" s="1"/>
      <c r="BZ7064" s="1"/>
      <c r="CA7064" s="1"/>
      <c r="CB7064" s="1"/>
      <c r="CC7064" s="1"/>
      <c r="CE7064" s="1"/>
      <c r="CF7064" s="1"/>
      <c r="CG7064" s="1"/>
      <c r="CH7064" s="1"/>
      <c r="CI7064" s="1"/>
      <c r="CJ7064" s="1"/>
      <c r="CK7064" s="1"/>
      <c r="CL7064" s="1"/>
      <c r="CM7064" s="1"/>
      <c r="CN7064" s="1"/>
      <c r="CO7064" s="1"/>
    </row>
    <row r="7065" spans="1:93" ht="30" customHeight="1" x14ac:dyDescent="0.2">
      <c r="A7065" s="1">
        <v>7059</v>
      </c>
      <c r="B7065" s="1" t="s">
        <v>3026</v>
      </c>
      <c r="C7065" s="1" t="s">
        <v>3027</v>
      </c>
      <c r="D7065" s="28" t="s">
        <v>3028</v>
      </c>
      <c r="E7065" s="28" t="s">
        <v>3029</v>
      </c>
      <c r="F7065" s="1" t="s">
        <v>74</v>
      </c>
      <c r="G7065" s="1">
        <v>6</v>
      </c>
      <c r="H7065" s="1" t="s">
        <v>1059</v>
      </c>
      <c r="I7065" s="1" t="s">
        <v>114</v>
      </c>
      <c r="J7065" s="76">
        <v>303</v>
      </c>
      <c r="K7065" s="76">
        <v>2432057</v>
      </c>
      <c r="L7065" s="29">
        <v>46177</v>
      </c>
      <c r="M7065" s="29" t="s">
        <v>4163</v>
      </c>
      <c r="N7065" s="1" t="s">
        <v>478</v>
      </c>
      <c r="O7065" s="28" t="s">
        <v>105</v>
      </c>
      <c r="P7065" s="1" t="s">
        <v>322</v>
      </c>
      <c r="Q7065" s="76">
        <v>8</v>
      </c>
      <c r="R7065" s="1"/>
      <c r="S7065" s="76"/>
      <c r="T7065" s="1" t="s">
        <v>115</v>
      </c>
      <c r="U7065" s="1"/>
      <c r="V7065" s="1"/>
      <c r="AC7065" s="93">
        <v>26</v>
      </c>
      <c r="AD7065" s="69">
        <v>235</v>
      </c>
      <c r="AE7065" s="33"/>
      <c r="AF7065" s="33"/>
      <c r="AG7065" s="33"/>
      <c r="AX7065" s="37">
        <f t="shared" si="330"/>
        <v>46184</v>
      </c>
      <c r="AY7065" s="1"/>
      <c r="AZ7065" s="1"/>
      <c r="BA7065" s="31"/>
      <c r="BB7065" s="31"/>
      <c r="BC7065" s="1"/>
      <c r="BD7065" s="1"/>
      <c r="BE7065" s="1"/>
      <c r="BF7065" s="1"/>
      <c r="BG7065" s="1"/>
      <c r="BT7065" s="37">
        <f t="shared" si="331"/>
        <v>46205</v>
      </c>
      <c r="BU7065" s="31"/>
      <c r="BW7065" s="33"/>
      <c r="BX7065" s="1"/>
      <c r="BY7065" s="1"/>
      <c r="BZ7065" s="1"/>
      <c r="CA7065" s="1"/>
      <c r="CB7065" s="1"/>
      <c r="CC7065" s="1"/>
      <c r="CE7065" s="1"/>
      <c r="CF7065" s="1"/>
      <c r="CG7065" s="1"/>
      <c r="CH7065" s="1"/>
      <c r="CI7065" s="1"/>
      <c r="CJ7065" s="1"/>
      <c r="CK7065" s="1"/>
      <c r="CL7065" s="1"/>
      <c r="CM7065" s="1"/>
      <c r="CN7065" s="1"/>
      <c r="CO7065" s="1"/>
    </row>
    <row r="7066" spans="1:93" ht="30" customHeight="1" x14ac:dyDescent="0.2">
      <c r="A7066" s="1">
        <v>7060</v>
      </c>
      <c r="B7066" s="1" t="s">
        <v>3026</v>
      </c>
      <c r="C7066" s="1" t="s">
        <v>3027</v>
      </c>
      <c r="D7066" s="28" t="s">
        <v>3028</v>
      </c>
      <c r="E7066" s="28" t="s">
        <v>3029</v>
      </c>
      <c r="F7066" s="1" t="s">
        <v>74</v>
      </c>
      <c r="G7066" s="1">
        <v>6</v>
      </c>
      <c r="H7066" s="1" t="s">
        <v>1059</v>
      </c>
      <c r="I7066" s="1" t="s">
        <v>114</v>
      </c>
      <c r="J7066" s="76">
        <v>274</v>
      </c>
      <c r="K7066" s="76">
        <v>2431127</v>
      </c>
      <c r="L7066" s="29">
        <v>46177</v>
      </c>
      <c r="M7066" s="29" t="s">
        <v>4163</v>
      </c>
      <c r="N7066" s="1" t="s">
        <v>478</v>
      </c>
      <c r="O7066" s="28" t="s">
        <v>105</v>
      </c>
      <c r="P7066" s="1" t="s">
        <v>322</v>
      </c>
      <c r="Q7066" s="76">
        <v>8</v>
      </c>
      <c r="R7066" s="1"/>
      <c r="S7066" s="76"/>
      <c r="T7066" s="1" t="s">
        <v>115</v>
      </c>
      <c r="U7066" s="1"/>
      <c r="V7066" s="1"/>
      <c r="AC7066" s="93">
        <v>26.5</v>
      </c>
      <c r="AD7066" s="69">
        <v>230</v>
      </c>
      <c r="AE7066" s="33"/>
      <c r="AF7066" s="33"/>
      <c r="AG7066" s="33"/>
      <c r="AX7066" s="37">
        <f t="shared" si="330"/>
        <v>46184</v>
      </c>
      <c r="AY7066" s="1"/>
      <c r="AZ7066" s="1"/>
      <c r="BA7066" s="31"/>
      <c r="BB7066" s="31"/>
      <c r="BC7066" s="1"/>
      <c r="BD7066" s="1"/>
      <c r="BE7066" s="1"/>
      <c r="BF7066" s="1"/>
      <c r="BG7066" s="1"/>
      <c r="BT7066" s="37">
        <f t="shared" si="331"/>
        <v>46205</v>
      </c>
      <c r="BU7066" s="31"/>
      <c r="BW7066" s="33"/>
      <c r="BX7066" s="1"/>
      <c r="BY7066" s="1"/>
      <c r="BZ7066" s="1"/>
      <c r="CA7066" s="1"/>
      <c r="CB7066" s="1"/>
      <c r="CC7066" s="1"/>
      <c r="CE7066" s="1"/>
      <c r="CF7066" s="1"/>
      <c r="CG7066" s="1"/>
      <c r="CH7066" s="1"/>
      <c r="CI7066" s="1"/>
      <c r="CJ7066" s="1"/>
      <c r="CK7066" s="1"/>
      <c r="CL7066" s="1"/>
      <c r="CM7066" s="1"/>
      <c r="CN7066" s="1"/>
      <c r="CO7066" s="1"/>
    </row>
    <row r="7067" spans="1:93" ht="30" customHeight="1" x14ac:dyDescent="0.2">
      <c r="A7067" s="1">
        <v>7061</v>
      </c>
      <c r="B7067" s="1" t="s">
        <v>3026</v>
      </c>
      <c r="C7067" s="1" t="s">
        <v>3027</v>
      </c>
      <c r="D7067" s="28" t="s">
        <v>3028</v>
      </c>
      <c r="E7067" s="28" t="s">
        <v>3029</v>
      </c>
      <c r="F7067" s="1" t="s">
        <v>74</v>
      </c>
      <c r="G7067" s="1">
        <v>6</v>
      </c>
      <c r="H7067" s="1" t="s">
        <v>1059</v>
      </c>
      <c r="I7067" s="1" t="s">
        <v>114</v>
      </c>
      <c r="J7067" s="76">
        <v>302</v>
      </c>
      <c r="K7067" s="76">
        <v>2432059</v>
      </c>
      <c r="L7067" s="29">
        <v>46177</v>
      </c>
      <c r="M7067" s="29" t="s">
        <v>4163</v>
      </c>
      <c r="N7067" s="1" t="s">
        <v>478</v>
      </c>
      <c r="O7067" s="28" t="s">
        <v>105</v>
      </c>
      <c r="P7067" s="1" t="s">
        <v>322</v>
      </c>
      <c r="Q7067" s="76">
        <v>8</v>
      </c>
      <c r="R7067" s="1"/>
      <c r="S7067" s="76"/>
      <c r="T7067" s="1" t="s">
        <v>115</v>
      </c>
      <c r="U7067" s="1"/>
      <c r="V7067" s="1"/>
      <c r="AC7067" s="93">
        <v>25</v>
      </c>
      <c r="AD7067" s="69">
        <v>235</v>
      </c>
      <c r="AE7067" s="33"/>
      <c r="AF7067" s="33"/>
      <c r="AG7067" s="33"/>
      <c r="AX7067" s="37">
        <f t="shared" si="330"/>
        <v>46184</v>
      </c>
      <c r="AY7067" s="1"/>
      <c r="AZ7067" s="1"/>
      <c r="BA7067" s="31"/>
      <c r="BB7067" s="31"/>
      <c r="BC7067" s="1"/>
      <c r="BD7067" s="1"/>
      <c r="BE7067" s="1"/>
      <c r="BF7067" s="1"/>
      <c r="BG7067" s="1"/>
      <c r="BT7067" s="37">
        <f t="shared" si="331"/>
        <v>46205</v>
      </c>
      <c r="BU7067" s="31"/>
      <c r="BW7067" s="33"/>
      <c r="BX7067" s="1"/>
      <c r="BY7067" s="1"/>
      <c r="BZ7067" s="1"/>
      <c r="CA7067" s="1"/>
      <c r="CB7067" s="1"/>
      <c r="CC7067" s="1"/>
      <c r="CE7067" s="1"/>
      <c r="CF7067" s="1"/>
      <c r="CG7067" s="1"/>
      <c r="CH7067" s="1"/>
      <c r="CI7067" s="1"/>
      <c r="CJ7067" s="1"/>
      <c r="CK7067" s="1"/>
      <c r="CL7067" s="1"/>
      <c r="CM7067" s="1"/>
      <c r="CN7067" s="1"/>
      <c r="CO7067" s="1"/>
    </row>
    <row r="7068" spans="1:93" ht="30" customHeight="1" x14ac:dyDescent="0.2">
      <c r="A7068" s="1">
        <v>7062</v>
      </c>
      <c r="B7068" s="1" t="s">
        <v>3026</v>
      </c>
      <c r="C7068" s="1" t="s">
        <v>3027</v>
      </c>
      <c r="D7068" s="28" t="s">
        <v>3028</v>
      </c>
      <c r="E7068" s="28" t="s">
        <v>3029</v>
      </c>
      <c r="F7068" s="1" t="s">
        <v>74</v>
      </c>
      <c r="G7068" s="1">
        <v>6</v>
      </c>
      <c r="H7068" s="1" t="s">
        <v>1059</v>
      </c>
      <c r="I7068" s="1" t="s">
        <v>114</v>
      </c>
      <c r="J7068" s="76">
        <v>403</v>
      </c>
      <c r="K7068" s="76">
        <v>2432060</v>
      </c>
      <c r="L7068" s="29">
        <v>46177</v>
      </c>
      <c r="M7068" s="29" t="s">
        <v>4163</v>
      </c>
      <c r="N7068" s="1" t="s">
        <v>478</v>
      </c>
      <c r="O7068" s="28" t="s">
        <v>105</v>
      </c>
      <c r="P7068" s="1" t="s">
        <v>322</v>
      </c>
      <c r="Q7068" s="76">
        <v>9</v>
      </c>
      <c r="R7068" s="1"/>
      <c r="S7068" s="76"/>
      <c r="T7068" s="1" t="s">
        <v>115</v>
      </c>
      <c r="U7068" s="1"/>
      <c r="V7068" s="1"/>
      <c r="AC7068" s="93">
        <v>25.5</v>
      </c>
      <c r="AD7068" s="69">
        <v>230</v>
      </c>
      <c r="AE7068" s="33"/>
      <c r="AF7068" s="33"/>
      <c r="AG7068" s="33"/>
      <c r="AX7068" s="37">
        <f t="shared" si="330"/>
        <v>46184</v>
      </c>
      <c r="AY7068" s="1"/>
      <c r="AZ7068" s="1"/>
      <c r="BA7068" s="31"/>
      <c r="BB7068" s="31"/>
      <c r="BC7068" s="1"/>
      <c r="BD7068" s="1"/>
      <c r="BE7068" s="1"/>
      <c r="BF7068" s="1"/>
      <c r="BG7068" s="1"/>
      <c r="BT7068" s="37">
        <f t="shared" si="331"/>
        <v>46205</v>
      </c>
      <c r="BU7068" s="31"/>
      <c r="BW7068" s="33"/>
      <c r="BX7068" s="1"/>
      <c r="BY7068" s="1"/>
      <c r="BZ7068" s="1"/>
      <c r="CA7068" s="1"/>
      <c r="CB7068" s="1"/>
      <c r="CC7068" s="1"/>
      <c r="CE7068" s="1"/>
      <c r="CF7068" s="1"/>
      <c r="CG7068" s="1"/>
      <c r="CH7068" s="1"/>
      <c r="CI7068" s="1"/>
      <c r="CJ7068" s="1"/>
      <c r="CK7068" s="1"/>
      <c r="CL7068" s="1"/>
      <c r="CM7068" s="1"/>
      <c r="CN7068" s="1"/>
      <c r="CO7068" s="1"/>
    </row>
    <row r="7069" spans="1:93" ht="30" customHeight="1" x14ac:dyDescent="0.2">
      <c r="A7069" s="1">
        <v>7063</v>
      </c>
      <c r="B7069" s="1" t="s">
        <v>3026</v>
      </c>
      <c r="C7069" s="1" t="s">
        <v>3027</v>
      </c>
      <c r="D7069" s="28" t="s">
        <v>3028</v>
      </c>
      <c r="E7069" s="28" t="s">
        <v>3029</v>
      </c>
      <c r="F7069" s="1" t="s">
        <v>74</v>
      </c>
      <c r="G7069" s="1">
        <v>6</v>
      </c>
      <c r="H7069" s="1" t="s">
        <v>1059</v>
      </c>
      <c r="I7069" s="1" t="s">
        <v>114</v>
      </c>
      <c r="J7069" s="76">
        <v>437</v>
      </c>
      <c r="K7069" s="76">
        <v>2432061</v>
      </c>
      <c r="L7069" s="29">
        <v>46177</v>
      </c>
      <c r="M7069" s="29" t="s">
        <v>4163</v>
      </c>
      <c r="N7069" s="1" t="s">
        <v>478</v>
      </c>
      <c r="O7069" s="28" t="s">
        <v>105</v>
      </c>
      <c r="P7069" s="1" t="s">
        <v>322</v>
      </c>
      <c r="Q7069" s="76">
        <v>10</v>
      </c>
      <c r="R7069" s="1"/>
      <c r="S7069" s="76"/>
      <c r="T7069" s="1" t="s">
        <v>115</v>
      </c>
      <c r="U7069" s="1"/>
      <c r="V7069" s="1"/>
      <c r="AC7069" s="93">
        <v>25.5</v>
      </c>
      <c r="AD7069" s="69">
        <v>220</v>
      </c>
      <c r="AE7069" s="33"/>
      <c r="AF7069" s="33"/>
      <c r="AG7069" s="33"/>
      <c r="AX7069" s="37">
        <f t="shared" si="330"/>
        <v>46184</v>
      </c>
      <c r="AY7069" s="1"/>
      <c r="AZ7069" s="1"/>
      <c r="BA7069" s="31"/>
      <c r="BB7069" s="31"/>
      <c r="BC7069" s="1"/>
      <c r="BD7069" s="1"/>
      <c r="BE7069" s="1"/>
      <c r="BF7069" s="1"/>
      <c r="BG7069" s="1"/>
      <c r="BT7069" s="37">
        <f t="shared" si="331"/>
        <v>46205</v>
      </c>
      <c r="BU7069" s="31"/>
      <c r="BW7069" s="33"/>
      <c r="BX7069" s="1"/>
      <c r="BY7069" s="1"/>
      <c r="BZ7069" s="1"/>
      <c r="CA7069" s="1"/>
      <c r="CB7069" s="1"/>
      <c r="CC7069" s="1"/>
      <c r="CE7069" s="1"/>
      <c r="CF7069" s="1"/>
      <c r="CG7069" s="1"/>
      <c r="CH7069" s="1"/>
      <c r="CI7069" s="1"/>
      <c r="CJ7069" s="1"/>
      <c r="CK7069" s="1"/>
      <c r="CL7069" s="1"/>
      <c r="CM7069" s="1"/>
      <c r="CN7069" s="1"/>
      <c r="CO7069" s="1"/>
    </row>
    <row r="7070" spans="1:93" ht="30" customHeight="1" x14ac:dyDescent="0.2">
      <c r="A7070" s="1">
        <v>7064</v>
      </c>
      <c r="B7070" s="1" t="s">
        <v>3026</v>
      </c>
      <c r="C7070" s="1" t="s">
        <v>3027</v>
      </c>
      <c r="D7070" s="28" t="s">
        <v>3028</v>
      </c>
      <c r="E7070" s="28" t="s">
        <v>3029</v>
      </c>
      <c r="F7070" s="1" t="s">
        <v>74</v>
      </c>
      <c r="G7070" s="1">
        <v>6</v>
      </c>
      <c r="H7070" s="1" t="s">
        <v>1059</v>
      </c>
      <c r="I7070" s="1" t="s">
        <v>114</v>
      </c>
      <c r="J7070" s="76">
        <v>433</v>
      </c>
      <c r="K7070" s="76">
        <v>2431132</v>
      </c>
      <c r="L7070" s="29">
        <v>46177</v>
      </c>
      <c r="M7070" s="29" t="s">
        <v>4163</v>
      </c>
      <c r="N7070" s="1" t="s">
        <v>478</v>
      </c>
      <c r="O7070" s="28" t="s">
        <v>105</v>
      </c>
      <c r="P7070" s="1" t="s">
        <v>322</v>
      </c>
      <c r="Q7070" s="76">
        <v>10</v>
      </c>
      <c r="R7070" s="1"/>
      <c r="S7070" s="76"/>
      <c r="T7070" s="1" t="s">
        <v>115</v>
      </c>
      <c r="U7070" s="1"/>
      <c r="V7070" s="1"/>
      <c r="AC7070" s="93">
        <v>26</v>
      </c>
      <c r="AD7070" s="69">
        <v>230</v>
      </c>
      <c r="AE7070" s="33"/>
      <c r="AF7070" s="33"/>
      <c r="AG7070" s="33"/>
      <c r="AX7070" s="37">
        <f t="shared" ref="AX7070:AX7133" si="332">IF(L7070=0, 0,L7070+7)</f>
        <v>46184</v>
      </c>
      <c r="AY7070" s="1"/>
      <c r="AZ7070" s="1"/>
      <c r="BA7070" s="31"/>
      <c r="BB7070" s="31"/>
      <c r="BC7070" s="1"/>
      <c r="BD7070" s="1"/>
      <c r="BE7070" s="1"/>
      <c r="BF7070" s="1"/>
      <c r="BG7070" s="1"/>
      <c r="BT7070" s="37">
        <f t="shared" si="331"/>
        <v>46205</v>
      </c>
      <c r="BU7070" s="31"/>
      <c r="BW7070" s="33"/>
      <c r="BX7070" s="1"/>
      <c r="BY7070" s="1"/>
      <c r="BZ7070" s="1"/>
      <c r="CA7070" s="1"/>
      <c r="CB7070" s="1"/>
      <c r="CC7070" s="1"/>
      <c r="CE7070" s="1"/>
      <c r="CF7070" s="1"/>
      <c r="CG7070" s="1"/>
      <c r="CH7070" s="1"/>
      <c r="CI7070" s="1"/>
      <c r="CJ7070" s="1"/>
      <c r="CK7070" s="1"/>
      <c r="CL7070" s="1"/>
      <c r="CM7070" s="1"/>
      <c r="CN7070" s="1"/>
      <c r="CO7070" s="1"/>
    </row>
    <row r="7071" spans="1:93" ht="30" customHeight="1" x14ac:dyDescent="0.2">
      <c r="A7071" s="1">
        <v>7065</v>
      </c>
      <c r="B7071" s="1" t="s">
        <v>3026</v>
      </c>
      <c r="C7071" s="1" t="s">
        <v>3027</v>
      </c>
      <c r="D7071" s="28" t="s">
        <v>3028</v>
      </c>
      <c r="E7071" s="28" t="s">
        <v>3029</v>
      </c>
      <c r="F7071" s="1" t="s">
        <v>74</v>
      </c>
      <c r="G7071" s="1">
        <v>6</v>
      </c>
      <c r="H7071" s="1" t="s">
        <v>1059</v>
      </c>
      <c r="I7071" s="1" t="s">
        <v>114</v>
      </c>
      <c r="J7071" s="76">
        <v>557</v>
      </c>
      <c r="K7071" s="76">
        <v>2431133</v>
      </c>
      <c r="L7071" s="29">
        <v>46177</v>
      </c>
      <c r="M7071" s="29" t="s">
        <v>4163</v>
      </c>
      <c r="N7071" s="1" t="s">
        <v>478</v>
      </c>
      <c r="O7071" s="28" t="s">
        <v>105</v>
      </c>
      <c r="P7071" s="1" t="s">
        <v>322</v>
      </c>
      <c r="Q7071" s="76">
        <v>12</v>
      </c>
      <c r="R7071" s="1"/>
      <c r="S7071" s="76"/>
      <c r="T7071" s="1" t="s">
        <v>115</v>
      </c>
      <c r="U7071" s="1"/>
      <c r="V7071" s="1"/>
      <c r="AC7071" s="93">
        <v>25.5</v>
      </c>
      <c r="AD7071" s="69">
        <v>225</v>
      </c>
      <c r="AE7071" s="33"/>
      <c r="AF7071" s="33"/>
      <c r="AG7071" s="33"/>
      <c r="AX7071" s="37">
        <f t="shared" si="332"/>
        <v>46184</v>
      </c>
      <c r="AY7071" s="1"/>
      <c r="AZ7071" s="1"/>
      <c r="BA7071" s="31"/>
      <c r="BB7071" s="31"/>
      <c r="BC7071" s="1"/>
      <c r="BD7071" s="1"/>
      <c r="BE7071" s="1"/>
      <c r="BF7071" s="1"/>
      <c r="BG7071" s="1"/>
      <c r="BT7071" s="37">
        <f t="shared" si="331"/>
        <v>46205</v>
      </c>
      <c r="BU7071" s="31"/>
      <c r="BW7071" s="33"/>
      <c r="BX7071" s="1"/>
      <c r="BY7071" s="1"/>
      <c r="BZ7071" s="1"/>
      <c r="CA7071" s="1"/>
      <c r="CB7071" s="1"/>
      <c r="CC7071" s="1"/>
      <c r="CE7071" s="1"/>
      <c r="CF7071" s="1"/>
      <c r="CG7071" s="1"/>
      <c r="CH7071" s="1"/>
      <c r="CI7071" s="1"/>
      <c r="CJ7071" s="1"/>
      <c r="CK7071" s="1"/>
      <c r="CL7071" s="1"/>
      <c r="CM7071" s="1"/>
      <c r="CN7071" s="1"/>
      <c r="CO7071" s="1"/>
    </row>
    <row r="7072" spans="1:93" ht="30" customHeight="1" x14ac:dyDescent="0.2">
      <c r="A7072" s="1">
        <v>7066</v>
      </c>
      <c r="B7072" s="1" t="s">
        <v>3030</v>
      </c>
      <c r="C7072" s="1" t="s">
        <v>3031</v>
      </c>
      <c r="D7072" s="28" t="s">
        <v>3032</v>
      </c>
      <c r="E7072" s="28" t="s">
        <v>2135</v>
      </c>
      <c r="F7072" s="1" t="s">
        <v>74</v>
      </c>
      <c r="G7072" s="1">
        <v>1</v>
      </c>
      <c r="H7072" s="1" t="s">
        <v>1059</v>
      </c>
      <c r="I7072" s="1" t="s">
        <v>114</v>
      </c>
      <c r="J7072" s="76">
        <v>274</v>
      </c>
      <c r="K7072" s="76">
        <v>2431106</v>
      </c>
      <c r="L7072" s="29">
        <v>46177</v>
      </c>
      <c r="M7072" s="29" t="s">
        <v>4163</v>
      </c>
      <c r="N7072" s="1" t="s">
        <v>478</v>
      </c>
      <c r="O7072" s="28" t="s">
        <v>1495</v>
      </c>
      <c r="P7072" s="1" t="s">
        <v>323</v>
      </c>
      <c r="Q7072" s="76">
        <v>8</v>
      </c>
      <c r="R7072" s="1"/>
      <c r="S7072" s="76">
        <v>3</v>
      </c>
      <c r="T7072" s="1" t="s">
        <v>115</v>
      </c>
      <c r="U7072" s="1"/>
      <c r="V7072" s="1"/>
      <c r="AC7072" s="93">
        <v>30</v>
      </c>
      <c r="AD7072" s="69">
        <v>260</v>
      </c>
      <c r="AE7072" s="33"/>
      <c r="AF7072" s="33"/>
      <c r="AG7072" s="33"/>
      <c r="AX7072" s="37">
        <f t="shared" si="332"/>
        <v>46184</v>
      </c>
      <c r="AY7072" s="1"/>
      <c r="AZ7072" s="1"/>
      <c r="BA7072" s="31"/>
      <c r="BB7072" s="31"/>
      <c r="BC7072" s="1"/>
      <c r="BD7072" s="1"/>
      <c r="BE7072" s="1"/>
      <c r="BF7072" s="1"/>
      <c r="BG7072" s="1"/>
      <c r="BT7072" s="37">
        <f t="shared" si="331"/>
        <v>46205</v>
      </c>
      <c r="BU7072" s="31"/>
      <c r="BW7072" s="33"/>
      <c r="BX7072" s="1"/>
      <c r="BY7072" s="1"/>
      <c r="BZ7072" s="1"/>
      <c r="CA7072" s="1"/>
      <c r="CB7072" s="1"/>
      <c r="CC7072" s="1"/>
      <c r="CE7072" s="1"/>
      <c r="CF7072" s="1"/>
      <c r="CG7072" s="1"/>
      <c r="CH7072" s="1"/>
      <c r="CI7072" s="1"/>
      <c r="CJ7072" s="1"/>
      <c r="CK7072" s="1"/>
      <c r="CL7072" s="1"/>
      <c r="CM7072" s="1"/>
      <c r="CN7072" s="1"/>
      <c r="CO7072" s="1"/>
    </row>
    <row r="7073" spans="1:93" ht="30" customHeight="1" x14ac:dyDescent="0.2">
      <c r="A7073" s="1">
        <v>7067</v>
      </c>
      <c r="B7073" s="1" t="s">
        <v>3030</v>
      </c>
      <c r="C7073" s="1" t="s">
        <v>3031</v>
      </c>
      <c r="D7073" s="28" t="s">
        <v>3032</v>
      </c>
      <c r="E7073" s="28" t="s">
        <v>2135</v>
      </c>
      <c r="F7073" s="1" t="s">
        <v>74</v>
      </c>
      <c r="G7073" s="1">
        <v>1</v>
      </c>
      <c r="H7073" s="1" t="s">
        <v>1059</v>
      </c>
      <c r="I7073" s="1" t="s">
        <v>114</v>
      </c>
      <c r="J7073" s="76">
        <v>553</v>
      </c>
      <c r="K7073" s="76">
        <v>2431107</v>
      </c>
      <c r="L7073" s="29">
        <v>46177</v>
      </c>
      <c r="M7073" s="29" t="s">
        <v>4163</v>
      </c>
      <c r="N7073" s="1" t="s">
        <v>478</v>
      </c>
      <c r="O7073" s="28" t="s">
        <v>1495</v>
      </c>
      <c r="P7073" s="1" t="s">
        <v>323</v>
      </c>
      <c r="Q7073" s="76">
        <v>11</v>
      </c>
      <c r="R7073" s="1"/>
      <c r="S7073" s="76">
        <v>3</v>
      </c>
      <c r="T7073" s="1" t="s">
        <v>115</v>
      </c>
      <c r="U7073" s="1"/>
      <c r="V7073" s="1"/>
      <c r="AC7073" s="93">
        <v>28.5</v>
      </c>
      <c r="AD7073" s="69">
        <v>240</v>
      </c>
      <c r="AE7073" s="33"/>
      <c r="AF7073" s="33"/>
      <c r="AG7073" s="33"/>
      <c r="AX7073" s="37">
        <f t="shared" si="332"/>
        <v>46184</v>
      </c>
      <c r="AY7073" s="1"/>
      <c r="AZ7073" s="1"/>
      <c r="BA7073" s="31"/>
      <c r="BB7073" s="31"/>
      <c r="BC7073" s="1"/>
      <c r="BD7073" s="1"/>
      <c r="BE7073" s="1"/>
      <c r="BF7073" s="1"/>
      <c r="BG7073" s="1"/>
      <c r="BT7073" s="37">
        <f t="shared" si="331"/>
        <v>46205</v>
      </c>
      <c r="BU7073" s="31"/>
      <c r="BW7073" s="33"/>
      <c r="BX7073" s="1"/>
      <c r="BY7073" s="1"/>
      <c r="BZ7073" s="1"/>
      <c r="CA7073" s="1"/>
      <c r="CB7073" s="1"/>
      <c r="CC7073" s="1"/>
      <c r="CE7073" s="1"/>
      <c r="CF7073" s="1"/>
      <c r="CG7073" s="1"/>
      <c r="CH7073" s="1"/>
      <c r="CI7073" s="1"/>
      <c r="CJ7073" s="1"/>
      <c r="CK7073" s="1"/>
      <c r="CL7073" s="1"/>
      <c r="CM7073" s="1"/>
      <c r="CN7073" s="1"/>
      <c r="CO7073" s="1"/>
    </row>
    <row r="7074" spans="1:93" ht="30" customHeight="1" x14ac:dyDescent="0.2">
      <c r="A7074" s="1">
        <v>7068</v>
      </c>
      <c r="B7074" s="1" t="s">
        <v>3033</v>
      </c>
      <c r="C7074" s="1" t="s">
        <v>3034</v>
      </c>
      <c r="D7074" s="28" t="s">
        <v>3035</v>
      </c>
      <c r="E7074" s="28" t="s">
        <v>2135</v>
      </c>
      <c r="F7074" s="1" t="s">
        <v>74</v>
      </c>
      <c r="G7074" s="1">
        <v>1</v>
      </c>
      <c r="H7074" s="1" t="s">
        <v>1059</v>
      </c>
      <c r="I7074" s="1" t="s">
        <v>114</v>
      </c>
      <c r="J7074" s="76">
        <v>557</v>
      </c>
      <c r="K7074" s="76">
        <v>2431111</v>
      </c>
      <c r="L7074" s="29">
        <v>46177</v>
      </c>
      <c r="M7074" s="29" t="s">
        <v>4163</v>
      </c>
      <c r="N7074" s="1" t="s">
        <v>478</v>
      </c>
      <c r="O7074" s="28" t="s">
        <v>1495</v>
      </c>
      <c r="P7074" s="1" t="s">
        <v>323</v>
      </c>
      <c r="Q7074" s="76">
        <v>12</v>
      </c>
      <c r="R7074" s="1"/>
      <c r="S7074" s="76"/>
      <c r="T7074" s="1" t="s">
        <v>115</v>
      </c>
      <c r="U7074" s="1"/>
      <c r="V7074" s="1"/>
      <c r="AC7074" s="93">
        <v>29.5</v>
      </c>
      <c r="AD7074" s="69">
        <v>240</v>
      </c>
      <c r="AE7074" s="33"/>
      <c r="AF7074" s="33"/>
      <c r="AG7074" s="33"/>
      <c r="AX7074" s="37">
        <f t="shared" si="332"/>
        <v>46184</v>
      </c>
      <c r="AY7074" s="1"/>
      <c r="AZ7074" s="1"/>
      <c r="BA7074" s="31"/>
      <c r="BB7074" s="31"/>
      <c r="BC7074" s="1"/>
      <c r="BD7074" s="1"/>
      <c r="BE7074" s="1"/>
      <c r="BF7074" s="1"/>
      <c r="BG7074" s="1"/>
      <c r="BT7074" s="37">
        <f t="shared" si="331"/>
        <v>46205</v>
      </c>
      <c r="BU7074" s="31"/>
      <c r="BW7074" s="33"/>
      <c r="BX7074" s="1"/>
      <c r="BY7074" s="1"/>
      <c r="BZ7074" s="1"/>
      <c r="CA7074" s="1"/>
      <c r="CB7074" s="1"/>
      <c r="CC7074" s="1"/>
      <c r="CE7074" s="1"/>
      <c r="CF7074" s="1"/>
      <c r="CG7074" s="1"/>
      <c r="CH7074" s="1"/>
      <c r="CI7074" s="1"/>
      <c r="CJ7074" s="1"/>
      <c r="CK7074" s="1"/>
      <c r="CL7074" s="1"/>
      <c r="CM7074" s="1"/>
      <c r="CN7074" s="1"/>
      <c r="CO7074" s="1"/>
    </row>
    <row r="7075" spans="1:93" ht="30" customHeight="1" x14ac:dyDescent="0.2">
      <c r="A7075" s="1">
        <v>7069</v>
      </c>
      <c r="B7075" s="1" t="s">
        <v>3033</v>
      </c>
      <c r="C7075" s="1" t="s">
        <v>3034</v>
      </c>
      <c r="D7075" s="28" t="s">
        <v>3035</v>
      </c>
      <c r="E7075" s="28" t="s">
        <v>2135</v>
      </c>
      <c r="F7075" s="1" t="s">
        <v>74</v>
      </c>
      <c r="G7075" s="1">
        <v>1</v>
      </c>
      <c r="H7075" s="1" t="s">
        <v>1059</v>
      </c>
      <c r="I7075" s="1" t="s">
        <v>114</v>
      </c>
      <c r="J7075" s="76">
        <v>551</v>
      </c>
      <c r="K7075" s="76">
        <v>2431113</v>
      </c>
      <c r="L7075" s="29">
        <v>46177</v>
      </c>
      <c r="M7075" s="29" t="s">
        <v>4163</v>
      </c>
      <c r="N7075" s="1" t="s">
        <v>478</v>
      </c>
      <c r="O7075" s="28" t="s">
        <v>105</v>
      </c>
      <c r="P7075" s="1" t="s">
        <v>322</v>
      </c>
      <c r="Q7075" s="76">
        <v>12</v>
      </c>
      <c r="R7075" s="1"/>
      <c r="S7075" s="76">
        <v>3</v>
      </c>
      <c r="T7075" s="1" t="s">
        <v>115</v>
      </c>
      <c r="U7075" s="1"/>
      <c r="V7075" s="1"/>
      <c r="AC7075" s="93">
        <v>28</v>
      </c>
      <c r="AD7075" s="69">
        <v>240</v>
      </c>
      <c r="AE7075" s="33"/>
      <c r="AF7075" s="33"/>
      <c r="AG7075" s="33"/>
      <c r="AX7075" s="37">
        <f t="shared" si="332"/>
        <v>46184</v>
      </c>
      <c r="AY7075" s="1"/>
      <c r="AZ7075" s="1"/>
      <c r="BA7075" s="31"/>
      <c r="BB7075" s="31"/>
      <c r="BC7075" s="1"/>
      <c r="BD7075" s="1"/>
      <c r="BE7075" s="1"/>
      <c r="BF7075" s="1"/>
      <c r="BG7075" s="1"/>
      <c r="BT7075" s="37">
        <f t="shared" si="331"/>
        <v>46205</v>
      </c>
      <c r="BU7075" s="31"/>
      <c r="BW7075" s="33"/>
      <c r="BX7075" s="1"/>
      <c r="BY7075" s="1"/>
      <c r="BZ7075" s="1"/>
      <c r="CA7075" s="1"/>
      <c r="CB7075" s="1"/>
      <c r="CC7075" s="1"/>
      <c r="CE7075" s="1"/>
      <c r="CF7075" s="1"/>
      <c r="CG7075" s="1"/>
      <c r="CH7075" s="1"/>
      <c r="CI7075" s="1"/>
      <c r="CJ7075" s="1"/>
      <c r="CK7075" s="1"/>
      <c r="CL7075" s="1"/>
      <c r="CM7075" s="1"/>
      <c r="CN7075" s="1"/>
      <c r="CO7075" s="1"/>
    </row>
    <row r="7076" spans="1:93" ht="30" customHeight="1" x14ac:dyDescent="0.2">
      <c r="A7076" s="1">
        <v>7070</v>
      </c>
      <c r="B7076" s="1" t="s">
        <v>3033</v>
      </c>
      <c r="C7076" s="1" t="s">
        <v>3034</v>
      </c>
      <c r="D7076" s="28" t="s">
        <v>3035</v>
      </c>
      <c r="E7076" s="28" t="s">
        <v>2135</v>
      </c>
      <c r="F7076" s="1" t="s">
        <v>74</v>
      </c>
      <c r="G7076" s="1">
        <v>1</v>
      </c>
      <c r="H7076" s="1" t="s">
        <v>1059</v>
      </c>
      <c r="I7076" s="1" t="s">
        <v>114</v>
      </c>
      <c r="J7076" s="76">
        <v>433</v>
      </c>
      <c r="K7076" s="76">
        <v>2431114</v>
      </c>
      <c r="L7076" s="29">
        <v>46177</v>
      </c>
      <c r="M7076" s="29" t="s">
        <v>4163</v>
      </c>
      <c r="N7076" s="1" t="s">
        <v>478</v>
      </c>
      <c r="O7076" s="28" t="s">
        <v>105</v>
      </c>
      <c r="P7076" s="1" t="s">
        <v>322</v>
      </c>
      <c r="Q7076" s="76">
        <v>10</v>
      </c>
      <c r="R7076" s="1"/>
      <c r="S7076" s="76"/>
      <c r="T7076" s="1" t="s">
        <v>115</v>
      </c>
      <c r="U7076" s="1"/>
      <c r="V7076" s="1"/>
      <c r="AC7076" s="93">
        <v>30</v>
      </c>
      <c r="AD7076" s="69">
        <v>230</v>
      </c>
      <c r="AE7076" s="33"/>
      <c r="AF7076" s="33"/>
      <c r="AG7076" s="33"/>
      <c r="AX7076" s="37">
        <f t="shared" si="332"/>
        <v>46184</v>
      </c>
      <c r="AY7076" s="1"/>
      <c r="AZ7076" s="1"/>
      <c r="BA7076" s="31"/>
      <c r="BB7076" s="31"/>
      <c r="BC7076" s="1"/>
      <c r="BD7076" s="1"/>
      <c r="BE7076" s="1"/>
      <c r="BF7076" s="1"/>
      <c r="BG7076" s="1"/>
      <c r="BT7076" s="37">
        <f t="shared" si="331"/>
        <v>46205</v>
      </c>
      <c r="BU7076" s="31"/>
      <c r="BW7076" s="33"/>
      <c r="BX7076" s="1"/>
      <c r="BY7076" s="1"/>
      <c r="BZ7076" s="1"/>
      <c r="CA7076" s="1"/>
      <c r="CB7076" s="1"/>
      <c r="CC7076" s="1"/>
      <c r="CE7076" s="1"/>
      <c r="CF7076" s="1"/>
      <c r="CG7076" s="1"/>
      <c r="CH7076" s="1"/>
      <c r="CI7076" s="1"/>
      <c r="CJ7076" s="1"/>
      <c r="CK7076" s="1"/>
      <c r="CL7076" s="1"/>
      <c r="CM7076" s="1"/>
      <c r="CN7076" s="1"/>
      <c r="CO7076" s="1"/>
    </row>
    <row r="7077" spans="1:93" ht="30" customHeight="1" x14ac:dyDescent="0.2">
      <c r="A7077" s="1">
        <v>7071</v>
      </c>
      <c r="B7077" s="1" t="s">
        <v>3033</v>
      </c>
      <c r="C7077" s="1" t="s">
        <v>3034</v>
      </c>
      <c r="D7077" s="28" t="s">
        <v>3035</v>
      </c>
      <c r="E7077" s="28" t="s">
        <v>2135</v>
      </c>
      <c r="F7077" s="1" t="s">
        <v>74</v>
      </c>
      <c r="G7077" s="1">
        <v>1</v>
      </c>
      <c r="H7077" s="1" t="s">
        <v>1059</v>
      </c>
      <c r="I7077" s="1" t="s">
        <v>114</v>
      </c>
      <c r="J7077" s="76">
        <v>553</v>
      </c>
      <c r="K7077" s="76">
        <v>2431115</v>
      </c>
      <c r="L7077" s="29">
        <v>46177</v>
      </c>
      <c r="M7077" s="29" t="s">
        <v>4163</v>
      </c>
      <c r="N7077" s="1" t="s">
        <v>478</v>
      </c>
      <c r="O7077" s="28" t="s">
        <v>105</v>
      </c>
      <c r="P7077" s="1" t="s">
        <v>322</v>
      </c>
      <c r="Q7077" s="76">
        <v>12</v>
      </c>
      <c r="R7077" s="1"/>
      <c r="S7077" s="76">
        <v>3</v>
      </c>
      <c r="T7077" s="1" t="s">
        <v>115</v>
      </c>
      <c r="U7077" s="1"/>
      <c r="V7077" s="1"/>
      <c r="AC7077" s="93">
        <v>28.5</v>
      </c>
      <c r="AD7077" s="69">
        <v>240</v>
      </c>
      <c r="AE7077" s="33"/>
      <c r="AF7077" s="33"/>
      <c r="AG7077" s="33"/>
      <c r="AX7077" s="37">
        <f t="shared" si="332"/>
        <v>46184</v>
      </c>
      <c r="AY7077" s="1"/>
      <c r="AZ7077" s="1"/>
      <c r="BA7077" s="31"/>
      <c r="BB7077" s="31"/>
      <c r="BC7077" s="1"/>
      <c r="BD7077" s="1"/>
      <c r="BE7077" s="1"/>
      <c r="BF7077" s="1"/>
      <c r="BG7077" s="1"/>
      <c r="BT7077" s="37">
        <f t="shared" si="331"/>
        <v>46205</v>
      </c>
      <c r="BU7077" s="31"/>
      <c r="BW7077" s="33"/>
      <c r="BX7077" s="1"/>
      <c r="BY7077" s="1"/>
      <c r="BZ7077" s="1"/>
      <c r="CA7077" s="1"/>
      <c r="CB7077" s="1"/>
      <c r="CC7077" s="1"/>
      <c r="CE7077" s="1"/>
      <c r="CF7077" s="1"/>
      <c r="CG7077" s="1"/>
      <c r="CH7077" s="1"/>
      <c r="CI7077" s="1"/>
      <c r="CJ7077" s="1"/>
      <c r="CK7077" s="1"/>
      <c r="CL7077" s="1"/>
      <c r="CM7077" s="1"/>
      <c r="CN7077" s="1"/>
      <c r="CO7077" s="1"/>
    </row>
    <row r="7078" spans="1:93" ht="30" customHeight="1" x14ac:dyDescent="0.2">
      <c r="A7078" s="1">
        <v>7072</v>
      </c>
      <c r="B7078" s="1" t="s">
        <v>3033</v>
      </c>
      <c r="C7078" s="1" t="s">
        <v>3034</v>
      </c>
      <c r="D7078" s="28" t="s">
        <v>3035</v>
      </c>
      <c r="E7078" s="28" t="s">
        <v>2135</v>
      </c>
      <c r="F7078" s="1" t="s">
        <v>74</v>
      </c>
      <c r="G7078" s="1">
        <v>1</v>
      </c>
      <c r="H7078" s="1" t="s">
        <v>1059</v>
      </c>
      <c r="I7078" s="1" t="s">
        <v>114</v>
      </c>
      <c r="J7078" s="76">
        <v>403</v>
      </c>
      <c r="K7078" s="76">
        <v>2431116</v>
      </c>
      <c r="L7078" s="29">
        <v>46177</v>
      </c>
      <c r="M7078" s="29" t="s">
        <v>4163</v>
      </c>
      <c r="N7078" s="1" t="s">
        <v>478</v>
      </c>
      <c r="O7078" s="28" t="s">
        <v>105</v>
      </c>
      <c r="P7078" s="1" t="s">
        <v>322</v>
      </c>
      <c r="Q7078" s="76">
        <v>10</v>
      </c>
      <c r="R7078" s="1"/>
      <c r="S7078" s="76"/>
      <c r="T7078" s="1" t="s">
        <v>115</v>
      </c>
      <c r="U7078" s="1"/>
      <c r="V7078" s="1"/>
      <c r="AC7078" s="93">
        <v>28.5</v>
      </c>
      <c r="AD7078" s="69">
        <v>230</v>
      </c>
      <c r="AE7078" s="33"/>
      <c r="AF7078" s="33"/>
      <c r="AG7078" s="33"/>
      <c r="AX7078" s="37">
        <f t="shared" si="332"/>
        <v>46184</v>
      </c>
      <c r="AY7078" s="1"/>
      <c r="AZ7078" s="1"/>
      <c r="BA7078" s="31"/>
      <c r="BB7078" s="31"/>
      <c r="BC7078" s="1"/>
      <c r="BD7078" s="1"/>
      <c r="BE7078" s="1"/>
      <c r="BF7078" s="1"/>
      <c r="BG7078" s="1"/>
      <c r="BT7078" s="37">
        <f t="shared" si="331"/>
        <v>46205</v>
      </c>
      <c r="BU7078" s="31"/>
      <c r="BW7078" s="33"/>
      <c r="BX7078" s="1"/>
      <c r="BY7078" s="1"/>
      <c r="BZ7078" s="1"/>
      <c r="CA7078" s="1"/>
      <c r="CB7078" s="1"/>
      <c r="CC7078" s="1"/>
      <c r="CE7078" s="1"/>
      <c r="CF7078" s="1"/>
      <c r="CG7078" s="1"/>
      <c r="CH7078" s="1"/>
      <c r="CI7078" s="1"/>
      <c r="CJ7078" s="1"/>
      <c r="CK7078" s="1"/>
      <c r="CL7078" s="1"/>
      <c r="CM7078" s="1"/>
      <c r="CN7078" s="1"/>
      <c r="CO7078" s="1"/>
    </row>
    <row r="7079" spans="1:93" ht="30" customHeight="1" x14ac:dyDescent="0.2">
      <c r="A7079" s="1">
        <v>7073</v>
      </c>
      <c r="B7079" s="1" t="s">
        <v>3036</v>
      </c>
      <c r="C7079" s="1" t="s">
        <v>3037</v>
      </c>
      <c r="D7079" s="28" t="s">
        <v>3038</v>
      </c>
      <c r="E7079" s="28" t="s">
        <v>3039</v>
      </c>
      <c r="F7079" s="1" t="s">
        <v>74</v>
      </c>
      <c r="G7079" s="1">
        <v>1</v>
      </c>
      <c r="H7079" s="1" t="s">
        <v>4209</v>
      </c>
      <c r="I7079" s="1" t="s">
        <v>114</v>
      </c>
      <c r="J7079" s="76">
        <v>273</v>
      </c>
      <c r="K7079" s="76">
        <v>2432065</v>
      </c>
      <c r="L7079" s="29">
        <v>46177</v>
      </c>
      <c r="M7079" s="29" t="s">
        <v>4163</v>
      </c>
      <c r="N7079" s="1" t="s">
        <v>478</v>
      </c>
      <c r="O7079" s="28" t="s">
        <v>105</v>
      </c>
      <c r="P7079" s="1" t="s">
        <v>322</v>
      </c>
      <c r="Q7079" s="76">
        <v>8</v>
      </c>
      <c r="R7079" s="1"/>
      <c r="S7079" s="76">
        <v>6</v>
      </c>
      <c r="T7079" s="1" t="s">
        <v>115</v>
      </c>
      <c r="U7079" s="1"/>
      <c r="V7079" s="1"/>
      <c r="AC7079" s="93">
        <v>28</v>
      </c>
      <c r="AD7079" s="69">
        <v>240</v>
      </c>
      <c r="AE7079" s="33"/>
      <c r="AF7079" s="33"/>
      <c r="AG7079" s="33"/>
      <c r="AX7079" s="37">
        <f t="shared" si="332"/>
        <v>46184</v>
      </c>
      <c r="AY7079" s="1"/>
      <c r="AZ7079" s="1"/>
      <c r="BA7079" s="31"/>
      <c r="BB7079" s="31"/>
      <c r="BC7079" s="1"/>
      <c r="BD7079" s="1"/>
      <c r="BE7079" s="1"/>
      <c r="BF7079" s="1"/>
      <c r="BG7079" s="1"/>
      <c r="BT7079" s="37">
        <f t="shared" si="331"/>
        <v>46205</v>
      </c>
      <c r="BU7079" s="31"/>
      <c r="BW7079" s="33"/>
      <c r="BX7079" s="1"/>
      <c r="BY7079" s="1"/>
      <c r="BZ7079" s="1"/>
      <c r="CA7079" s="1"/>
      <c r="CB7079" s="1"/>
      <c r="CC7079" s="1"/>
      <c r="CE7079" s="1"/>
      <c r="CF7079" s="1"/>
      <c r="CG7079" s="1"/>
      <c r="CH7079" s="1"/>
      <c r="CI7079" s="1"/>
      <c r="CJ7079" s="1"/>
      <c r="CK7079" s="1"/>
      <c r="CL7079" s="1"/>
      <c r="CM7079" s="1"/>
      <c r="CN7079" s="1"/>
      <c r="CO7079" s="1"/>
    </row>
    <row r="7080" spans="1:93" ht="30" customHeight="1" x14ac:dyDescent="0.2">
      <c r="A7080" s="1">
        <v>7074</v>
      </c>
      <c r="B7080" s="1" t="s">
        <v>3036</v>
      </c>
      <c r="C7080" s="1" t="s">
        <v>3037</v>
      </c>
      <c r="D7080" s="28" t="s">
        <v>3038</v>
      </c>
      <c r="E7080" s="28" t="s">
        <v>3039</v>
      </c>
      <c r="F7080" s="1" t="s">
        <v>74</v>
      </c>
      <c r="G7080" s="1">
        <v>1</v>
      </c>
      <c r="H7080" s="1" t="s">
        <v>4209</v>
      </c>
      <c r="I7080" s="1" t="s">
        <v>114</v>
      </c>
      <c r="J7080" s="76">
        <v>403</v>
      </c>
      <c r="K7080" s="76">
        <v>2431135</v>
      </c>
      <c r="L7080" s="29">
        <v>46177</v>
      </c>
      <c r="M7080" s="29" t="s">
        <v>4163</v>
      </c>
      <c r="N7080" s="1" t="s">
        <v>478</v>
      </c>
      <c r="O7080" s="28" t="s">
        <v>105</v>
      </c>
      <c r="P7080" s="1" t="s">
        <v>322</v>
      </c>
      <c r="Q7080" s="76">
        <v>9</v>
      </c>
      <c r="R7080" s="1"/>
      <c r="S7080" s="76"/>
      <c r="T7080" s="1" t="s">
        <v>115</v>
      </c>
      <c r="U7080" s="1"/>
      <c r="V7080" s="1"/>
      <c r="AC7080" s="93">
        <v>27.5</v>
      </c>
      <c r="AD7080" s="69">
        <v>230</v>
      </c>
      <c r="AE7080" s="33"/>
      <c r="AF7080" s="33"/>
      <c r="AG7080" s="33"/>
      <c r="AX7080" s="37">
        <f t="shared" si="332"/>
        <v>46184</v>
      </c>
      <c r="AY7080" s="1"/>
      <c r="AZ7080" s="1"/>
      <c r="BA7080" s="31"/>
      <c r="BB7080" s="31"/>
      <c r="BC7080" s="1"/>
      <c r="BD7080" s="1"/>
      <c r="BE7080" s="1"/>
      <c r="BF7080" s="1"/>
      <c r="BG7080" s="1"/>
      <c r="BT7080" s="37">
        <f t="shared" si="331"/>
        <v>46205</v>
      </c>
      <c r="BU7080" s="31"/>
      <c r="BW7080" s="33"/>
      <c r="BX7080" s="1"/>
      <c r="BY7080" s="1"/>
      <c r="BZ7080" s="1"/>
      <c r="CA7080" s="1"/>
      <c r="CB7080" s="1"/>
      <c r="CC7080" s="1"/>
      <c r="CE7080" s="1"/>
      <c r="CF7080" s="1"/>
      <c r="CG7080" s="1"/>
      <c r="CH7080" s="1"/>
      <c r="CI7080" s="1"/>
      <c r="CJ7080" s="1"/>
      <c r="CK7080" s="1"/>
      <c r="CL7080" s="1"/>
      <c r="CM7080" s="1"/>
      <c r="CN7080" s="1"/>
      <c r="CO7080" s="1"/>
    </row>
    <row r="7081" spans="1:93" ht="30" customHeight="1" x14ac:dyDescent="0.2">
      <c r="A7081" s="1">
        <v>7075</v>
      </c>
      <c r="B7081" s="1" t="s">
        <v>3036</v>
      </c>
      <c r="C7081" s="1" t="s">
        <v>3037</v>
      </c>
      <c r="D7081" s="28" t="s">
        <v>3038</v>
      </c>
      <c r="E7081" s="28" t="s">
        <v>3039</v>
      </c>
      <c r="F7081" s="1" t="s">
        <v>74</v>
      </c>
      <c r="G7081" s="1">
        <v>1</v>
      </c>
      <c r="H7081" s="1" t="s">
        <v>4209</v>
      </c>
      <c r="I7081" s="1" t="s">
        <v>114</v>
      </c>
      <c r="J7081" s="76">
        <v>302</v>
      </c>
      <c r="K7081" s="76">
        <v>2432066</v>
      </c>
      <c r="L7081" s="29">
        <v>46177</v>
      </c>
      <c r="M7081" s="29" t="s">
        <v>4163</v>
      </c>
      <c r="N7081" s="1" t="s">
        <v>478</v>
      </c>
      <c r="O7081" s="28" t="s">
        <v>105</v>
      </c>
      <c r="P7081" s="1" t="s">
        <v>322</v>
      </c>
      <c r="Q7081" s="76">
        <v>8</v>
      </c>
      <c r="R7081" s="1"/>
      <c r="S7081" s="76"/>
      <c r="T7081" s="1" t="s">
        <v>115</v>
      </c>
      <c r="U7081" s="1"/>
      <c r="V7081" s="1"/>
      <c r="AC7081" s="93">
        <v>27</v>
      </c>
      <c r="AD7081" s="69">
        <v>235</v>
      </c>
      <c r="AE7081" s="33"/>
      <c r="AF7081" s="33"/>
      <c r="AG7081" s="33"/>
      <c r="AX7081" s="37">
        <f t="shared" si="332"/>
        <v>46184</v>
      </c>
      <c r="AY7081" s="1"/>
      <c r="AZ7081" s="1"/>
      <c r="BA7081" s="31"/>
      <c r="BB7081" s="31"/>
      <c r="BC7081" s="1"/>
      <c r="BD7081" s="1"/>
      <c r="BE7081" s="1"/>
      <c r="BF7081" s="1"/>
      <c r="BG7081" s="1"/>
      <c r="BT7081" s="37">
        <f t="shared" si="331"/>
        <v>46205</v>
      </c>
      <c r="BU7081" s="31"/>
      <c r="BW7081" s="33"/>
      <c r="BX7081" s="1"/>
      <c r="BY7081" s="1"/>
      <c r="BZ7081" s="1"/>
      <c r="CA7081" s="1"/>
      <c r="CB7081" s="1"/>
      <c r="CC7081" s="1"/>
      <c r="CE7081" s="1"/>
      <c r="CF7081" s="1"/>
      <c r="CG7081" s="1"/>
      <c r="CH7081" s="1"/>
      <c r="CI7081" s="1"/>
      <c r="CJ7081" s="1"/>
      <c r="CK7081" s="1"/>
      <c r="CL7081" s="1"/>
      <c r="CM7081" s="1"/>
      <c r="CN7081" s="1"/>
      <c r="CO7081" s="1"/>
    </row>
    <row r="7082" spans="1:93" ht="30" customHeight="1" x14ac:dyDescent="0.2">
      <c r="A7082" s="1">
        <v>7076</v>
      </c>
      <c r="B7082" s="1" t="s">
        <v>3036</v>
      </c>
      <c r="C7082" s="1" t="s">
        <v>3037</v>
      </c>
      <c r="D7082" s="28" t="s">
        <v>3038</v>
      </c>
      <c r="E7082" s="28" t="s">
        <v>3039</v>
      </c>
      <c r="F7082" s="1" t="s">
        <v>74</v>
      </c>
      <c r="G7082" s="1">
        <v>1</v>
      </c>
      <c r="H7082" s="1" t="s">
        <v>4209</v>
      </c>
      <c r="I7082" s="1" t="s">
        <v>114</v>
      </c>
      <c r="J7082" s="76">
        <v>274</v>
      </c>
      <c r="K7082" s="76">
        <v>2431136</v>
      </c>
      <c r="L7082" s="29">
        <v>46177</v>
      </c>
      <c r="M7082" s="29" t="s">
        <v>4163</v>
      </c>
      <c r="N7082" s="1" t="s">
        <v>478</v>
      </c>
      <c r="O7082" s="28" t="s">
        <v>105</v>
      </c>
      <c r="P7082" s="1" t="s">
        <v>322</v>
      </c>
      <c r="Q7082" s="76">
        <v>8</v>
      </c>
      <c r="R7082" s="1"/>
      <c r="S7082" s="76"/>
      <c r="T7082" s="1" t="s">
        <v>115</v>
      </c>
      <c r="U7082" s="1"/>
      <c r="V7082" s="1"/>
      <c r="AC7082" s="93">
        <v>28</v>
      </c>
      <c r="AD7082" s="69">
        <v>235</v>
      </c>
      <c r="AE7082" s="33"/>
      <c r="AF7082" s="33"/>
      <c r="AG7082" s="33"/>
      <c r="AX7082" s="37">
        <f t="shared" si="332"/>
        <v>46184</v>
      </c>
      <c r="AY7082" s="1"/>
      <c r="AZ7082" s="1"/>
      <c r="BA7082" s="31"/>
      <c r="BB7082" s="31"/>
      <c r="BC7082" s="1"/>
      <c r="BD7082" s="1"/>
      <c r="BE7082" s="1"/>
      <c r="BF7082" s="1"/>
      <c r="BG7082" s="1"/>
      <c r="BT7082" s="37">
        <f t="shared" si="331"/>
        <v>46205</v>
      </c>
      <c r="BU7082" s="31"/>
      <c r="BW7082" s="33"/>
      <c r="BX7082" s="1"/>
      <c r="BY7082" s="1"/>
      <c r="BZ7082" s="1"/>
      <c r="CA7082" s="1"/>
      <c r="CB7082" s="1"/>
      <c r="CC7082" s="1"/>
      <c r="CE7082" s="1"/>
      <c r="CF7082" s="1"/>
      <c r="CG7082" s="1"/>
      <c r="CH7082" s="1"/>
      <c r="CI7082" s="1"/>
      <c r="CJ7082" s="1"/>
      <c r="CK7082" s="1"/>
      <c r="CL7082" s="1"/>
      <c r="CM7082" s="1"/>
      <c r="CN7082" s="1"/>
      <c r="CO7082" s="1"/>
    </row>
    <row r="7083" spans="1:93" ht="30" customHeight="1" x14ac:dyDescent="0.2">
      <c r="A7083" s="1">
        <v>7077</v>
      </c>
      <c r="B7083" s="1" t="s">
        <v>3036</v>
      </c>
      <c r="C7083" s="1" t="s">
        <v>3037</v>
      </c>
      <c r="D7083" s="28" t="s">
        <v>3038</v>
      </c>
      <c r="E7083" s="28" t="s">
        <v>3039</v>
      </c>
      <c r="F7083" s="1" t="s">
        <v>74</v>
      </c>
      <c r="G7083" s="1">
        <v>1</v>
      </c>
      <c r="H7083" s="1" t="s">
        <v>4209</v>
      </c>
      <c r="I7083" s="1" t="s">
        <v>114</v>
      </c>
      <c r="J7083" s="76">
        <v>437</v>
      </c>
      <c r="K7083" s="76">
        <v>2432068</v>
      </c>
      <c r="L7083" s="29">
        <v>46177</v>
      </c>
      <c r="M7083" s="29" t="s">
        <v>4163</v>
      </c>
      <c r="N7083" s="1" t="s">
        <v>478</v>
      </c>
      <c r="O7083" s="28" t="s">
        <v>105</v>
      </c>
      <c r="P7083" s="1" t="s">
        <v>322</v>
      </c>
      <c r="Q7083" s="76">
        <v>10</v>
      </c>
      <c r="R7083" s="1"/>
      <c r="S7083" s="76"/>
      <c r="T7083" s="1" t="s">
        <v>115</v>
      </c>
      <c r="U7083" s="1"/>
      <c r="V7083" s="1"/>
      <c r="AC7083" s="93">
        <v>27.5</v>
      </c>
      <c r="AD7083" s="69">
        <v>230</v>
      </c>
      <c r="AE7083" s="33"/>
      <c r="AF7083" s="33"/>
      <c r="AG7083" s="33"/>
      <c r="AX7083" s="37">
        <f t="shared" si="332"/>
        <v>46184</v>
      </c>
      <c r="AY7083" s="1"/>
      <c r="AZ7083" s="1"/>
      <c r="BA7083" s="31"/>
      <c r="BB7083" s="31"/>
      <c r="BC7083" s="1"/>
      <c r="BD7083" s="1"/>
      <c r="BE7083" s="1"/>
      <c r="BF7083" s="1"/>
      <c r="BG7083" s="1"/>
      <c r="BT7083" s="37">
        <f t="shared" si="331"/>
        <v>46205</v>
      </c>
      <c r="BU7083" s="31"/>
      <c r="BW7083" s="33"/>
      <c r="BX7083" s="1"/>
      <c r="BY7083" s="1"/>
      <c r="BZ7083" s="1"/>
      <c r="CA7083" s="1"/>
      <c r="CB7083" s="1"/>
      <c r="CC7083" s="1"/>
      <c r="CE7083" s="1"/>
      <c r="CF7083" s="1"/>
      <c r="CG7083" s="1"/>
      <c r="CH7083" s="1"/>
      <c r="CI7083" s="1"/>
      <c r="CJ7083" s="1"/>
      <c r="CK7083" s="1"/>
      <c r="CL7083" s="1"/>
      <c r="CM7083" s="1"/>
      <c r="CN7083" s="1"/>
      <c r="CO7083" s="1"/>
    </row>
    <row r="7084" spans="1:93" ht="30" customHeight="1" x14ac:dyDescent="0.2">
      <c r="A7084" s="1">
        <v>7078</v>
      </c>
      <c r="B7084" s="1" t="s">
        <v>3036</v>
      </c>
      <c r="C7084" s="1" t="s">
        <v>3037</v>
      </c>
      <c r="D7084" s="28" t="s">
        <v>3038</v>
      </c>
      <c r="E7084" s="28" t="s">
        <v>3039</v>
      </c>
      <c r="F7084" s="1" t="s">
        <v>74</v>
      </c>
      <c r="G7084" s="1">
        <v>1</v>
      </c>
      <c r="H7084" s="1" t="s">
        <v>4209</v>
      </c>
      <c r="I7084" s="1" t="s">
        <v>114</v>
      </c>
      <c r="J7084" s="76">
        <v>303</v>
      </c>
      <c r="K7084" s="76">
        <v>2432069</v>
      </c>
      <c r="L7084" s="29">
        <v>46177</v>
      </c>
      <c r="M7084" s="29" t="s">
        <v>4163</v>
      </c>
      <c r="N7084" s="1" t="s">
        <v>478</v>
      </c>
      <c r="O7084" s="28" t="s">
        <v>105</v>
      </c>
      <c r="P7084" s="1" t="s">
        <v>322</v>
      </c>
      <c r="Q7084" s="76">
        <v>8</v>
      </c>
      <c r="R7084" s="1"/>
      <c r="S7084" s="76"/>
      <c r="T7084" s="1" t="s">
        <v>115</v>
      </c>
      <c r="U7084" s="1"/>
      <c r="V7084" s="1"/>
      <c r="AC7084" s="93">
        <v>26.5</v>
      </c>
      <c r="AD7084" s="69">
        <v>235</v>
      </c>
      <c r="AE7084" s="33"/>
      <c r="AF7084" s="33"/>
      <c r="AG7084" s="33"/>
      <c r="AX7084" s="37">
        <f t="shared" si="332"/>
        <v>46184</v>
      </c>
      <c r="AY7084" s="1"/>
      <c r="AZ7084" s="1"/>
      <c r="BA7084" s="31"/>
      <c r="BB7084" s="31"/>
      <c r="BC7084" s="1"/>
      <c r="BD7084" s="1"/>
      <c r="BE7084" s="1"/>
      <c r="BF7084" s="1"/>
      <c r="BG7084" s="1"/>
      <c r="BT7084" s="37">
        <f t="shared" si="331"/>
        <v>46205</v>
      </c>
      <c r="BU7084" s="31"/>
      <c r="BW7084" s="33"/>
      <c r="BX7084" s="1"/>
      <c r="BY7084" s="1"/>
      <c r="BZ7084" s="1"/>
      <c r="CA7084" s="1"/>
      <c r="CB7084" s="1"/>
      <c r="CC7084" s="1"/>
      <c r="CE7084" s="1"/>
      <c r="CF7084" s="1"/>
      <c r="CG7084" s="1"/>
      <c r="CH7084" s="1"/>
      <c r="CI7084" s="1"/>
      <c r="CJ7084" s="1"/>
      <c r="CK7084" s="1"/>
      <c r="CL7084" s="1"/>
      <c r="CM7084" s="1"/>
      <c r="CN7084" s="1"/>
      <c r="CO7084" s="1"/>
    </row>
    <row r="7085" spans="1:93" ht="30" customHeight="1" x14ac:dyDescent="0.2">
      <c r="A7085" s="1">
        <v>7079</v>
      </c>
      <c r="B7085" s="1" t="s">
        <v>3036</v>
      </c>
      <c r="C7085" s="1" t="s">
        <v>3037</v>
      </c>
      <c r="D7085" s="28" t="s">
        <v>3038</v>
      </c>
      <c r="E7085" s="28" t="s">
        <v>3039</v>
      </c>
      <c r="F7085" s="1" t="s">
        <v>74</v>
      </c>
      <c r="G7085" s="1">
        <v>1</v>
      </c>
      <c r="H7085" s="1" t="s">
        <v>4209</v>
      </c>
      <c r="I7085" s="1" t="s">
        <v>114</v>
      </c>
      <c r="J7085" s="76">
        <v>273</v>
      </c>
      <c r="K7085" s="76">
        <v>2431140</v>
      </c>
      <c r="L7085" s="29">
        <v>46177</v>
      </c>
      <c r="M7085" s="29" t="s">
        <v>4163</v>
      </c>
      <c r="N7085" s="1" t="s">
        <v>478</v>
      </c>
      <c r="O7085" s="28" t="s">
        <v>105</v>
      </c>
      <c r="P7085" s="1" t="s">
        <v>322</v>
      </c>
      <c r="Q7085" s="76">
        <v>8</v>
      </c>
      <c r="R7085" s="1"/>
      <c r="S7085" s="76"/>
      <c r="T7085" s="1" t="s">
        <v>115</v>
      </c>
      <c r="U7085" s="1"/>
      <c r="V7085" s="1"/>
      <c r="AC7085" s="93">
        <v>27</v>
      </c>
      <c r="AD7085" s="69">
        <v>230</v>
      </c>
      <c r="AE7085" s="33"/>
      <c r="AF7085" s="33"/>
      <c r="AG7085" s="33"/>
      <c r="AX7085" s="37">
        <f t="shared" si="332"/>
        <v>46184</v>
      </c>
      <c r="AY7085" s="1"/>
      <c r="AZ7085" s="1"/>
      <c r="BA7085" s="31"/>
      <c r="BB7085" s="31"/>
      <c r="BC7085" s="1"/>
      <c r="BD7085" s="1"/>
      <c r="BE7085" s="1"/>
      <c r="BF7085" s="1"/>
      <c r="BG7085" s="1"/>
      <c r="BT7085" s="37">
        <f t="shared" si="331"/>
        <v>46205</v>
      </c>
      <c r="BU7085" s="31"/>
      <c r="BW7085" s="33"/>
      <c r="BX7085" s="1"/>
      <c r="BY7085" s="1"/>
      <c r="BZ7085" s="1"/>
      <c r="CA7085" s="1"/>
      <c r="CB7085" s="1"/>
      <c r="CC7085" s="1"/>
      <c r="CE7085" s="1"/>
      <c r="CF7085" s="1"/>
      <c r="CG7085" s="1"/>
      <c r="CH7085" s="1"/>
      <c r="CI7085" s="1"/>
      <c r="CJ7085" s="1"/>
      <c r="CK7085" s="1"/>
      <c r="CL7085" s="1"/>
      <c r="CM7085" s="1"/>
      <c r="CN7085" s="1"/>
      <c r="CO7085" s="1"/>
    </row>
    <row r="7086" spans="1:93" ht="30" customHeight="1" x14ac:dyDescent="0.2">
      <c r="A7086" s="1">
        <v>7080</v>
      </c>
      <c r="B7086" s="1" t="s">
        <v>3036</v>
      </c>
      <c r="C7086" s="1" t="s">
        <v>3037</v>
      </c>
      <c r="D7086" s="28" t="s">
        <v>3038</v>
      </c>
      <c r="E7086" s="28" t="s">
        <v>3039</v>
      </c>
      <c r="F7086" s="1" t="s">
        <v>74</v>
      </c>
      <c r="G7086" s="1">
        <v>1</v>
      </c>
      <c r="H7086" s="1" t="s">
        <v>4209</v>
      </c>
      <c r="I7086" s="1" t="s">
        <v>114</v>
      </c>
      <c r="J7086" s="76">
        <v>287</v>
      </c>
      <c r="K7086" s="76">
        <v>2431141</v>
      </c>
      <c r="L7086" s="29">
        <v>46177</v>
      </c>
      <c r="M7086" s="29" t="s">
        <v>4163</v>
      </c>
      <c r="N7086" s="1" t="s">
        <v>478</v>
      </c>
      <c r="O7086" s="28" t="s">
        <v>105</v>
      </c>
      <c r="P7086" s="1" t="s">
        <v>322</v>
      </c>
      <c r="Q7086" s="76">
        <v>8</v>
      </c>
      <c r="R7086" s="1"/>
      <c r="S7086" s="76"/>
      <c r="T7086" s="1" t="s">
        <v>115</v>
      </c>
      <c r="U7086" s="1"/>
      <c r="V7086" s="1"/>
      <c r="AC7086" s="93">
        <v>26</v>
      </c>
      <c r="AD7086" s="69">
        <v>220</v>
      </c>
      <c r="AE7086" s="33"/>
      <c r="AF7086" s="33"/>
      <c r="AG7086" s="33"/>
      <c r="AX7086" s="37">
        <f t="shared" si="332"/>
        <v>46184</v>
      </c>
      <c r="AY7086" s="1"/>
      <c r="AZ7086" s="1"/>
      <c r="BA7086" s="31"/>
      <c r="BB7086" s="31"/>
      <c r="BC7086" s="1"/>
      <c r="BD7086" s="1"/>
      <c r="BE7086" s="1"/>
      <c r="BF7086" s="1"/>
      <c r="BG7086" s="1"/>
      <c r="BT7086" s="37">
        <f t="shared" si="331"/>
        <v>46205</v>
      </c>
      <c r="BU7086" s="31"/>
      <c r="BW7086" s="33"/>
      <c r="BX7086" s="1"/>
      <c r="BY7086" s="1"/>
      <c r="BZ7086" s="1"/>
      <c r="CA7086" s="1"/>
      <c r="CB7086" s="1"/>
      <c r="CC7086" s="1"/>
      <c r="CE7086" s="1"/>
      <c r="CF7086" s="1"/>
      <c r="CG7086" s="1"/>
      <c r="CH7086" s="1"/>
      <c r="CI7086" s="1"/>
      <c r="CJ7086" s="1"/>
      <c r="CK7086" s="1"/>
      <c r="CL7086" s="1"/>
      <c r="CM7086" s="1"/>
      <c r="CN7086" s="1"/>
      <c r="CO7086" s="1"/>
    </row>
    <row r="7087" spans="1:93" ht="30" customHeight="1" x14ac:dyDescent="0.2">
      <c r="A7087" s="1">
        <v>7081</v>
      </c>
      <c r="B7087" s="1" t="s">
        <v>3036</v>
      </c>
      <c r="C7087" s="1" t="s">
        <v>3037</v>
      </c>
      <c r="D7087" s="28" t="s">
        <v>3038</v>
      </c>
      <c r="E7087" s="28" t="s">
        <v>3039</v>
      </c>
      <c r="F7087" s="1" t="s">
        <v>74</v>
      </c>
      <c r="G7087" s="1">
        <v>1</v>
      </c>
      <c r="H7087" s="1" t="s">
        <v>4209</v>
      </c>
      <c r="I7087" s="1" t="s">
        <v>114</v>
      </c>
      <c r="J7087" s="76">
        <v>403</v>
      </c>
      <c r="K7087" s="76">
        <v>2431142</v>
      </c>
      <c r="L7087" s="29">
        <v>46177</v>
      </c>
      <c r="M7087" s="29" t="s">
        <v>4163</v>
      </c>
      <c r="N7087" s="1" t="s">
        <v>478</v>
      </c>
      <c r="O7087" s="28" t="s">
        <v>105</v>
      </c>
      <c r="P7087" s="1" t="s">
        <v>322</v>
      </c>
      <c r="Q7087" s="76">
        <v>9</v>
      </c>
      <c r="R7087" s="1"/>
      <c r="S7087" s="76"/>
      <c r="T7087" s="1" t="s">
        <v>115</v>
      </c>
      <c r="U7087" s="1"/>
      <c r="V7087" s="1"/>
      <c r="AC7087" s="93">
        <v>27</v>
      </c>
      <c r="AD7087" s="69">
        <v>225</v>
      </c>
      <c r="AE7087" s="33"/>
      <c r="AF7087" s="33"/>
      <c r="AG7087" s="33"/>
      <c r="AX7087" s="37">
        <f t="shared" si="332"/>
        <v>46184</v>
      </c>
      <c r="AY7087" s="1"/>
      <c r="AZ7087" s="1"/>
      <c r="BA7087" s="31"/>
      <c r="BB7087" s="31"/>
      <c r="BC7087" s="1"/>
      <c r="BD7087" s="1"/>
      <c r="BE7087" s="1"/>
      <c r="BF7087" s="1"/>
      <c r="BG7087" s="1"/>
      <c r="BT7087" s="37">
        <f t="shared" si="331"/>
        <v>46205</v>
      </c>
      <c r="BU7087" s="31"/>
      <c r="BW7087" s="33"/>
      <c r="BX7087" s="1"/>
      <c r="BY7087" s="1"/>
      <c r="BZ7087" s="1"/>
      <c r="CA7087" s="1"/>
      <c r="CB7087" s="1"/>
      <c r="CC7087" s="1"/>
      <c r="CE7087" s="1"/>
      <c r="CF7087" s="1"/>
      <c r="CG7087" s="1"/>
      <c r="CH7087" s="1"/>
      <c r="CI7087" s="1"/>
      <c r="CJ7087" s="1"/>
      <c r="CK7087" s="1"/>
      <c r="CL7087" s="1"/>
      <c r="CM7087" s="1"/>
      <c r="CN7087" s="1"/>
      <c r="CO7087" s="1"/>
    </row>
    <row r="7088" spans="1:93" ht="30" customHeight="1" x14ac:dyDescent="0.2">
      <c r="A7088" s="1">
        <v>7082</v>
      </c>
      <c r="B7088" s="1" t="s">
        <v>3036</v>
      </c>
      <c r="C7088" s="1" t="s">
        <v>3037</v>
      </c>
      <c r="D7088" s="28" t="s">
        <v>3038</v>
      </c>
      <c r="E7088" s="28" t="s">
        <v>3039</v>
      </c>
      <c r="F7088" s="1" t="s">
        <v>74</v>
      </c>
      <c r="G7088" s="1">
        <v>1</v>
      </c>
      <c r="H7088" s="1" t="s">
        <v>4209</v>
      </c>
      <c r="I7088" s="1" t="s">
        <v>114</v>
      </c>
      <c r="J7088" s="76">
        <v>274</v>
      </c>
      <c r="K7088" s="76">
        <v>2432075</v>
      </c>
      <c r="L7088" s="29">
        <v>46177</v>
      </c>
      <c r="M7088" s="29" t="s">
        <v>4163</v>
      </c>
      <c r="N7088" s="1" t="s">
        <v>478</v>
      </c>
      <c r="O7088" s="28" t="s">
        <v>105</v>
      </c>
      <c r="P7088" s="1" t="s">
        <v>322</v>
      </c>
      <c r="Q7088" s="76">
        <v>8</v>
      </c>
      <c r="R7088" s="1"/>
      <c r="S7088" s="76"/>
      <c r="T7088" s="1" t="s">
        <v>115</v>
      </c>
      <c r="U7088" s="1"/>
      <c r="V7088" s="1"/>
      <c r="AC7088" s="93">
        <v>26.5</v>
      </c>
      <c r="AD7088" s="69">
        <v>230</v>
      </c>
      <c r="AE7088" s="33"/>
      <c r="AF7088" s="33"/>
      <c r="AG7088" s="33"/>
      <c r="AX7088" s="37">
        <f t="shared" si="332"/>
        <v>46184</v>
      </c>
      <c r="AY7088" s="1"/>
      <c r="AZ7088" s="1"/>
      <c r="BA7088" s="31"/>
      <c r="BB7088" s="31"/>
      <c r="BC7088" s="1"/>
      <c r="BD7088" s="1"/>
      <c r="BE7088" s="1"/>
      <c r="BF7088" s="1"/>
      <c r="BG7088" s="1"/>
      <c r="BT7088" s="37">
        <f t="shared" si="331"/>
        <v>46205</v>
      </c>
      <c r="BU7088" s="31"/>
      <c r="BW7088" s="33"/>
      <c r="BX7088" s="1"/>
      <c r="BY7088" s="1"/>
      <c r="BZ7088" s="1"/>
      <c r="CA7088" s="1"/>
      <c r="CB7088" s="1"/>
      <c r="CC7088" s="1"/>
      <c r="CE7088" s="1"/>
      <c r="CF7088" s="1"/>
      <c r="CG7088" s="1"/>
      <c r="CH7088" s="1"/>
      <c r="CI7088" s="1"/>
      <c r="CJ7088" s="1"/>
      <c r="CK7088" s="1"/>
      <c r="CL7088" s="1"/>
      <c r="CM7088" s="1"/>
      <c r="CN7088" s="1"/>
      <c r="CO7088" s="1"/>
    </row>
    <row r="7089" spans="1:93" ht="30" customHeight="1" x14ac:dyDescent="0.2">
      <c r="A7089" s="1">
        <v>7083</v>
      </c>
      <c r="B7089" s="1" t="s">
        <v>3036</v>
      </c>
      <c r="C7089" s="1" t="s">
        <v>3037</v>
      </c>
      <c r="D7089" s="28" t="s">
        <v>3040</v>
      </c>
      <c r="E7089" s="28" t="s">
        <v>3039</v>
      </c>
      <c r="F7089" s="1" t="s">
        <v>74</v>
      </c>
      <c r="G7089" s="1">
        <v>1</v>
      </c>
      <c r="H7089" s="1" t="s">
        <v>4209</v>
      </c>
      <c r="I7089" s="1" t="s">
        <v>114</v>
      </c>
      <c r="J7089" s="76">
        <v>557</v>
      </c>
      <c r="K7089" s="76">
        <v>2431134</v>
      </c>
      <c r="L7089" s="29">
        <v>46178</v>
      </c>
      <c r="M7089" s="29" t="s">
        <v>4163</v>
      </c>
      <c r="N7089" s="1" t="s">
        <v>478</v>
      </c>
      <c r="O7089" s="28" t="s">
        <v>1495</v>
      </c>
      <c r="P7089" s="1" t="s">
        <v>323</v>
      </c>
      <c r="Q7089" s="76">
        <v>10</v>
      </c>
      <c r="R7089" s="1"/>
      <c r="S7089" s="76"/>
      <c r="T7089" s="1" t="s">
        <v>115</v>
      </c>
      <c r="U7089" s="1"/>
      <c r="V7089" s="1"/>
      <c r="AC7089" s="93">
        <v>29</v>
      </c>
      <c r="AD7089" s="69">
        <v>250</v>
      </c>
      <c r="AE7089" s="33"/>
      <c r="AF7089" s="33"/>
      <c r="AG7089" s="33"/>
      <c r="AX7089" s="37">
        <f t="shared" si="332"/>
        <v>46185</v>
      </c>
      <c r="AY7089" s="1"/>
      <c r="AZ7089" s="1"/>
      <c r="BA7089" s="31"/>
      <c r="BB7089" s="31"/>
      <c r="BC7089" s="1"/>
      <c r="BD7089" s="1"/>
      <c r="BE7089" s="1"/>
      <c r="BF7089" s="1"/>
      <c r="BG7089" s="1"/>
      <c r="BT7089" s="37">
        <f t="shared" si="331"/>
        <v>46206</v>
      </c>
      <c r="BU7089" s="31"/>
      <c r="BW7089" s="33"/>
      <c r="BX7089" s="1"/>
      <c r="BY7089" s="1"/>
      <c r="BZ7089" s="1"/>
      <c r="CA7089" s="1"/>
      <c r="CB7089" s="1"/>
      <c r="CC7089" s="1"/>
      <c r="CE7089" s="1"/>
      <c r="CF7089" s="1"/>
      <c r="CG7089" s="1"/>
      <c r="CH7089" s="1"/>
      <c r="CI7089" s="1"/>
      <c r="CJ7089" s="1"/>
      <c r="CK7089" s="1"/>
      <c r="CL7089" s="1"/>
      <c r="CM7089" s="1"/>
      <c r="CN7089" s="1"/>
      <c r="CO7089" s="1"/>
    </row>
    <row r="7090" spans="1:93" ht="30" customHeight="1" x14ac:dyDescent="0.2">
      <c r="A7090" s="1">
        <v>7084</v>
      </c>
      <c r="B7090" s="1" t="s">
        <v>3036</v>
      </c>
      <c r="C7090" s="1" t="s">
        <v>3037</v>
      </c>
      <c r="D7090" s="28" t="s">
        <v>3040</v>
      </c>
      <c r="E7090" s="28" t="s">
        <v>3041</v>
      </c>
      <c r="F7090" s="1" t="s">
        <v>74</v>
      </c>
      <c r="G7090" s="1">
        <v>1</v>
      </c>
      <c r="H7090" s="1" t="s">
        <v>4209</v>
      </c>
      <c r="I7090" s="1" t="s">
        <v>114</v>
      </c>
      <c r="J7090" s="76">
        <v>433</v>
      </c>
      <c r="K7090" s="76">
        <v>2431138</v>
      </c>
      <c r="L7090" s="29">
        <v>46178</v>
      </c>
      <c r="M7090" s="29" t="s">
        <v>4163</v>
      </c>
      <c r="N7090" s="1" t="s">
        <v>478</v>
      </c>
      <c r="O7090" s="28" t="s">
        <v>1495</v>
      </c>
      <c r="P7090" s="1" t="s">
        <v>323</v>
      </c>
      <c r="Q7090" s="76">
        <v>10</v>
      </c>
      <c r="R7090" s="1"/>
      <c r="S7090" s="76">
        <v>6</v>
      </c>
      <c r="T7090" s="1" t="s">
        <v>115</v>
      </c>
      <c r="U7090" s="1"/>
      <c r="V7090" s="1"/>
      <c r="AC7090" s="93">
        <v>27.5</v>
      </c>
      <c r="AD7090" s="69">
        <v>255</v>
      </c>
      <c r="AE7090" s="33"/>
      <c r="AF7090" s="33"/>
      <c r="AG7090" s="33"/>
      <c r="AX7090" s="37">
        <f t="shared" si="332"/>
        <v>46185</v>
      </c>
      <c r="AY7090" s="1"/>
      <c r="AZ7090" s="1"/>
      <c r="BA7090" s="31"/>
      <c r="BB7090" s="31"/>
      <c r="BC7090" s="1"/>
      <c r="BD7090" s="1"/>
      <c r="BE7090" s="1"/>
      <c r="BF7090" s="1"/>
      <c r="BG7090" s="1"/>
      <c r="BT7090" s="37">
        <f t="shared" si="331"/>
        <v>46206</v>
      </c>
      <c r="BU7090" s="31"/>
      <c r="BW7090" s="33"/>
      <c r="BX7090" s="1"/>
      <c r="BY7090" s="1"/>
      <c r="BZ7090" s="1"/>
      <c r="CA7090" s="1"/>
      <c r="CB7090" s="1"/>
      <c r="CC7090" s="1"/>
      <c r="CE7090" s="1"/>
      <c r="CF7090" s="1"/>
      <c r="CG7090" s="1"/>
      <c r="CH7090" s="1"/>
      <c r="CI7090" s="1"/>
      <c r="CJ7090" s="1"/>
      <c r="CK7090" s="1"/>
      <c r="CL7090" s="1"/>
      <c r="CM7090" s="1"/>
      <c r="CN7090" s="1"/>
      <c r="CO7090" s="1"/>
    </row>
    <row r="7091" spans="1:93" ht="30" customHeight="1" x14ac:dyDescent="0.2">
      <c r="A7091" s="1">
        <v>7085</v>
      </c>
      <c r="B7091" s="1" t="s">
        <v>3042</v>
      </c>
      <c r="C7091" s="1" t="s">
        <v>3043</v>
      </c>
      <c r="D7091" s="28" t="s">
        <v>3044</v>
      </c>
      <c r="E7091" s="28" t="s">
        <v>2135</v>
      </c>
      <c r="F7091" s="1" t="s">
        <v>74</v>
      </c>
      <c r="G7091" s="1">
        <v>1</v>
      </c>
      <c r="H7091" s="1" t="s">
        <v>1059</v>
      </c>
      <c r="I7091" s="1" t="s">
        <v>114</v>
      </c>
      <c r="J7091" s="76">
        <v>553</v>
      </c>
      <c r="K7091" s="76">
        <v>2432077</v>
      </c>
      <c r="L7091" s="29">
        <v>46178</v>
      </c>
      <c r="M7091" s="29" t="s">
        <v>4163</v>
      </c>
      <c r="N7091" s="1" t="s">
        <v>478</v>
      </c>
      <c r="O7091" s="28" t="s">
        <v>1495</v>
      </c>
      <c r="P7091" s="1" t="s">
        <v>323</v>
      </c>
      <c r="Q7091" s="76">
        <v>11</v>
      </c>
      <c r="R7091" s="1"/>
      <c r="S7091" s="76"/>
      <c r="T7091" s="1" t="s">
        <v>115</v>
      </c>
      <c r="U7091" s="1"/>
      <c r="V7091" s="1"/>
      <c r="AC7091" s="93">
        <v>27</v>
      </c>
      <c r="AD7091" s="69">
        <v>255</v>
      </c>
      <c r="AE7091" s="33"/>
      <c r="AF7091" s="33"/>
      <c r="AG7091" s="33"/>
      <c r="AX7091" s="37">
        <f t="shared" si="332"/>
        <v>46185</v>
      </c>
      <c r="AY7091" s="1"/>
      <c r="AZ7091" s="1"/>
      <c r="BA7091" s="31"/>
      <c r="BB7091" s="31"/>
      <c r="BC7091" s="1"/>
      <c r="BD7091" s="1"/>
      <c r="BE7091" s="1"/>
      <c r="BF7091" s="1"/>
      <c r="BG7091" s="1"/>
      <c r="BT7091" s="37">
        <f t="shared" si="331"/>
        <v>46206</v>
      </c>
      <c r="BU7091" s="31"/>
      <c r="BW7091" s="33"/>
      <c r="BX7091" s="1"/>
      <c r="BY7091" s="1"/>
      <c r="BZ7091" s="1"/>
      <c r="CA7091" s="1"/>
      <c r="CB7091" s="1"/>
      <c r="CC7091" s="1"/>
      <c r="CE7091" s="1"/>
      <c r="CF7091" s="1"/>
      <c r="CG7091" s="1"/>
      <c r="CH7091" s="1"/>
      <c r="CI7091" s="1"/>
      <c r="CJ7091" s="1"/>
      <c r="CK7091" s="1"/>
      <c r="CL7091" s="1"/>
      <c r="CM7091" s="1"/>
      <c r="CN7091" s="1"/>
      <c r="CO7091" s="1"/>
    </row>
    <row r="7092" spans="1:93" ht="30" customHeight="1" x14ac:dyDescent="0.2">
      <c r="A7092" s="1">
        <v>7086</v>
      </c>
      <c r="B7092" s="1" t="s">
        <v>3023</v>
      </c>
      <c r="C7092" s="1" t="s">
        <v>3045</v>
      </c>
      <c r="D7092" s="28" t="s">
        <v>3046</v>
      </c>
      <c r="E7092" s="28" t="s">
        <v>2963</v>
      </c>
      <c r="F7092" s="1" t="s">
        <v>74</v>
      </c>
      <c r="G7092" s="1">
        <v>5</v>
      </c>
      <c r="H7092" s="1" t="s">
        <v>4209</v>
      </c>
      <c r="I7092" s="1" t="s">
        <v>114</v>
      </c>
      <c r="J7092" s="76">
        <v>553</v>
      </c>
      <c r="K7092" s="76">
        <v>2432067</v>
      </c>
      <c r="L7092" s="29">
        <v>46178</v>
      </c>
      <c r="M7092" s="29" t="s">
        <v>4163</v>
      </c>
      <c r="N7092" s="1" t="s">
        <v>478</v>
      </c>
      <c r="O7092" s="28" t="s">
        <v>1495</v>
      </c>
      <c r="P7092" s="1" t="s">
        <v>323</v>
      </c>
      <c r="Q7092" s="76">
        <v>12</v>
      </c>
      <c r="R7092" s="1"/>
      <c r="S7092" s="76">
        <v>6</v>
      </c>
      <c r="T7092" s="1" t="s">
        <v>115</v>
      </c>
      <c r="U7092" s="1"/>
      <c r="V7092" s="1"/>
      <c r="AC7092" s="93">
        <v>28.5</v>
      </c>
      <c r="AD7092" s="69">
        <v>255</v>
      </c>
      <c r="AE7092" s="33"/>
      <c r="AF7092" s="33"/>
      <c r="AG7092" s="33"/>
      <c r="AX7092" s="37">
        <f t="shared" si="332"/>
        <v>46185</v>
      </c>
      <c r="AY7092" s="1"/>
      <c r="AZ7092" s="1"/>
      <c r="BA7092" s="31"/>
      <c r="BB7092" s="31"/>
      <c r="BC7092" s="1"/>
      <c r="BD7092" s="1"/>
      <c r="BE7092" s="1"/>
      <c r="BF7092" s="1"/>
      <c r="BG7092" s="1"/>
      <c r="BT7092" s="37">
        <f t="shared" si="331"/>
        <v>46206</v>
      </c>
      <c r="BU7092" s="31"/>
      <c r="BW7092" s="33"/>
      <c r="BX7092" s="1"/>
      <c r="BY7092" s="1"/>
      <c r="BZ7092" s="1"/>
      <c r="CA7092" s="1"/>
      <c r="CB7092" s="1"/>
      <c r="CC7092" s="1"/>
      <c r="CE7092" s="1"/>
      <c r="CF7092" s="1"/>
      <c r="CG7092" s="1"/>
      <c r="CH7092" s="1"/>
      <c r="CI7092" s="1"/>
      <c r="CJ7092" s="1"/>
      <c r="CK7092" s="1"/>
      <c r="CL7092" s="1"/>
      <c r="CM7092" s="1"/>
      <c r="CN7092" s="1"/>
      <c r="CO7092" s="1"/>
    </row>
    <row r="7093" spans="1:93" ht="30" customHeight="1" x14ac:dyDescent="0.2">
      <c r="A7093" s="1">
        <v>7087</v>
      </c>
      <c r="B7093" s="94" t="s">
        <v>1491</v>
      </c>
      <c r="C7093" s="1" t="s">
        <v>3047</v>
      </c>
      <c r="D7093" s="28" t="s">
        <v>3048</v>
      </c>
      <c r="E7093" s="28" t="s">
        <v>3049</v>
      </c>
      <c r="F7093" s="1" t="s">
        <v>74</v>
      </c>
      <c r="G7093" s="1">
        <v>7</v>
      </c>
      <c r="H7093" s="1" t="s">
        <v>1059</v>
      </c>
      <c r="I7093" s="1" t="s">
        <v>114</v>
      </c>
      <c r="J7093" s="76">
        <v>551</v>
      </c>
      <c r="K7093" s="76">
        <v>2431137</v>
      </c>
      <c r="L7093" s="29">
        <v>46178</v>
      </c>
      <c r="M7093" s="29" t="s">
        <v>4163</v>
      </c>
      <c r="N7093" s="1" t="s">
        <v>478</v>
      </c>
      <c r="O7093" s="28" t="s">
        <v>1495</v>
      </c>
      <c r="P7093" s="1" t="s">
        <v>323</v>
      </c>
      <c r="Q7093" s="76">
        <v>12</v>
      </c>
      <c r="R7093" s="1"/>
      <c r="S7093" s="76"/>
      <c r="T7093" s="1" t="s">
        <v>115</v>
      </c>
      <c r="U7093" s="1"/>
      <c r="V7093" s="1"/>
      <c r="AC7093" s="93">
        <v>27.5</v>
      </c>
      <c r="AD7093" s="69">
        <v>250</v>
      </c>
      <c r="AE7093" s="33"/>
      <c r="AF7093" s="33"/>
      <c r="AG7093" s="33"/>
      <c r="AX7093" s="37">
        <f t="shared" si="332"/>
        <v>46185</v>
      </c>
      <c r="AY7093" s="1"/>
      <c r="AZ7093" s="1"/>
      <c r="BA7093" s="31"/>
      <c r="BB7093" s="31"/>
      <c r="BC7093" s="1"/>
      <c r="BD7093" s="1"/>
      <c r="BE7093" s="1"/>
      <c r="BF7093" s="1"/>
      <c r="BG7093" s="1"/>
      <c r="BT7093" s="37">
        <f t="shared" si="331"/>
        <v>46206</v>
      </c>
      <c r="BU7093" s="31"/>
      <c r="BW7093" s="33"/>
      <c r="BX7093" s="1"/>
      <c r="BY7093" s="1"/>
      <c r="BZ7093" s="1"/>
      <c r="CA7093" s="1"/>
      <c r="CB7093" s="1"/>
      <c r="CC7093" s="1"/>
      <c r="CE7093" s="1"/>
      <c r="CF7093" s="1"/>
      <c r="CG7093" s="1"/>
      <c r="CH7093" s="1"/>
      <c r="CI7093" s="1"/>
      <c r="CJ7093" s="1"/>
      <c r="CK7093" s="1"/>
      <c r="CL7093" s="1"/>
      <c r="CM7093" s="1"/>
      <c r="CN7093" s="1"/>
      <c r="CO7093" s="1"/>
    </row>
    <row r="7094" spans="1:93" ht="30" customHeight="1" x14ac:dyDescent="0.2">
      <c r="A7094" s="1">
        <v>7088</v>
      </c>
      <c r="B7094" s="1" t="s">
        <v>3030</v>
      </c>
      <c r="C7094" s="1" t="s">
        <v>3050</v>
      </c>
      <c r="D7094" s="28" t="s">
        <v>3051</v>
      </c>
      <c r="E7094" s="28" t="s">
        <v>2135</v>
      </c>
      <c r="F7094" s="1" t="s">
        <v>74</v>
      </c>
      <c r="G7094" s="1">
        <v>1</v>
      </c>
      <c r="H7094" s="1" t="s">
        <v>1059</v>
      </c>
      <c r="I7094" s="1" t="s">
        <v>114</v>
      </c>
      <c r="J7094" s="76">
        <v>303</v>
      </c>
      <c r="K7094" s="76">
        <v>2432170</v>
      </c>
      <c r="L7094" s="29">
        <v>46179</v>
      </c>
      <c r="M7094" s="29" t="s">
        <v>4163</v>
      </c>
      <c r="N7094" s="1" t="s">
        <v>478</v>
      </c>
      <c r="O7094" s="28" t="s">
        <v>1495</v>
      </c>
      <c r="P7094" s="1" t="s">
        <v>323</v>
      </c>
      <c r="Q7094" s="76">
        <v>2</v>
      </c>
      <c r="R7094" s="1"/>
      <c r="S7094" s="76"/>
      <c r="T7094" s="1" t="s">
        <v>115</v>
      </c>
      <c r="U7094" s="1"/>
      <c r="V7094" s="1"/>
      <c r="AC7094" s="93" t="s">
        <v>103</v>
      </c>
      <c r="AD7094" s="69" t="s">
        <v>103</v>
      </c>
      <c r="AE7094" s="33"/>
      <c r="AF7094" s="33"/>
      <c r="AG7094" s="33"/>
      <c r="AX7094" s="37">
        <f t="shared" si="332"/>
        <v>46186</v>
      </c>
      <c r="AY7094" s="1"/>
      <c r="AZ7094" s="1"/>
      <c r="BA7094" s="31"/>
      <c r="BB7094" s="31"/>
      <c r="BC7094" s="1"/>
      <c r="BD7094" s="1"/>
      <c r="BE7094" s="1"/>
      <c r="BF7094" s="1"/>
      <c r="BG7094" s="1"/>
      <c r="BT7094" s="37">
        <f t="shared" si="331"/>
        <v>46207</v>
      </c>
      <c r="BU7094" s="31"/>
      <c r="BW7094" s="33"/>
      <c r="BX7094" s="1"/>
      <c r="BY7094" s="1"/>
      <c r="BZ7094" s="1"/>
      <c r="CA7094" s="1"/>
      <c r="CB7094" s="1"/>
      <c r="CC7094" s="1"/>
      <c r="CE7094" s="1"/>
      <c r="CF7094" s="1"/>
      <c r="CG7094" s="1"/>
      <c r="CH7094" s="1"/>
      <c r="CI7094" s="1"/>
      <c r="CJ7094" s="1"/>
      <c r="CK7094" s="1"/>
      <c r="CL7094" s="1"/>
      <c r="CM7094" s="1"/>
      <c r="CN7094" s="1"/>
      <c r="CO7094" s="1"/>
    </row>
    <row r="7095" spans="1:93" ht="30" customHeight="1" x14ac:dyDescent="0.2">
      <c r="A7095" s="1">
        <v>7089</v>
      </c>
      <c r="B7095" s="1" t="s">
        <v>3030</v>
      </c>
      <c r="C7095" s="1" t="s">
        <v>3050</v>
      </c>
      <c r="D7095" s="28" t="s">
        <v>3051</v>
      </c>
      <c r="E7095" s="28" t="s">
        <v>2135</v>
      </c>
      <c r="F7095" s="1" t="s">
        <v>74</v>
      </c>
      <c r="G7095" s="1">
        <v>1</v>
      </c>
      <c r="H7095" s="1" t="s">
        <v>1059</v>
      </c>
      <c r="I7095" s="1" t="s">
        <v>114</v>
      </c>
      <c r="J7095" s="76">
        <v>551</v>
      </c>
      <c r="K7095" s="76">
        <v>2431206</v>
      </c>
      <c r="L7095" s="29">
        <v>46179</v>
      </c>
      <c r="M7095" s="29" t="s">
        <v>4163</v>
      </c>
      <c r="N7095" s="1" t="s">
        <v>478</v>
      </c>
      <c r="O7095" s="28" t="s">
        <v>1495</v>
      </c>
      <c r="P7095" s="1" t="s">
        <v>323</v>
      </c>
      <c r="Q7095" s="76">
        <v>12</v>
      </c>
      <c r="R7095" s="1"/>
      <c r="S7095" s="76">
        <v>6</v>
      </c>
      <c r="T7095" s="1" t="s">
        <v>115</v>
      </c>
      <c r="U7095" s="1"/>
      <c r="V7095" s="1"/>
      <c r="AC7095" s="93">
        <v>28.5</v>
      </c>
      <c r="AD7095" s="69">
        <v>255</v>
      </c>
      <c r="AE7095" s="33"/>
      <c r="AF7095" s="33"/>
      <c r="AG7095" s="33"/>
      <c r="AX7095" s="37">
        <f t="shared" si="332"/>
        <v>46186</v>
      </c>
      <c r="AY7095" s="1"/>
      <c r="AZ7095" s="1"/>
      <c r="BA7095" s="31"/>
      <c r="BB7095" s="31"/>
      <c r="BC7095" s="1"/>
      <c r="BD7095" s="1"/>
      <c r="BE7095" s="1"/>
      <c r="BF7095" s="1"/>
      <c r="BG7095" s="1"/>
      <c r="BT7095" s="37">
        <f t="shared" si="331"/>
        <v>46207</v>
      </c>
      <c r="BU7095" s="31"/>
      <c r="BW7095" s="33"/>
      <c r="BX7095" s="1"/>
      <c r="BY7095" s="1"/>
      <c r="BZ7095" s="1"/>
      <c r="CA7095" s="1"/>
      <c r="CB7095" s="1"/>
      <c r="CC7095" s="1"/>
      <c r="CE7095" s="1"/>
      <c r="CF7095" s="1"/>
      <c r="CG7095" s="1"/>
      <c r="CH7095" s="1"/>
      <c r="CI7095" s="1"/>
      <c r="CJ7095" s="1"/>
      <c r="CK7095" s="1"/>
      <c r="CL7095" s="1"/>
      <c r="CM7095" s="1"/>
      <c r="CN7095" s="1"/>
      <c r="CO7095" s="1"/>
    </row>
    <row r="7096" spans="1:93" ht="30" customHeight="1" x14ac:dyDescent="0.2">
      <c r="A7096" s="1">
        <v>7090</v>
      </c>
      <c r="B7096" s="1" t="s">
        <v>3030</v>
      </c>
      <c r="C7096" s="1" t="s">
        <v>3050</v>
      </c>
      <c r="D7096" s="28" t="s">
        <v>3051</v>
      </c>
      <c r="E7096" s="28" t="s">
        <v>2135</v>
      </c>
      <c r="F7096" s="1" t="s">
        <v>74</v>
      </c>
      <c r="G7096" s="1">
        <v>1</v>
      </c>
      <c r="H7096" s="1" t="s">
        <v>1059</v>
      </c>
      <c r="I7096" s="1" t="s">
        <v>114</v>
      </c>
      <c r="J7096" s="76">
        <v>274</v>
      </c>
      <c r="K7096" s="76">
        <v>2431207</v>
      </c>
      <c r="L7096" s="29">
        <v>46179</v>
      </c>
      <c r="M7096" s="29" t="s">
        <v>4163</v>
      </c>
      <c r="N7096" s="1" t="s">
        <v>478</v>
      </c>
      <c r="O7096" s="28" t="s">
        <v>1495</v>
      </c>
      <c r="P7096" s="1" t="s">
        <v>323</v>
      </c>
      <c r="Q7096" s="76">
        <v>8</v>
      </c>
      <c r="R7096" s="1"/>
      <c r="S7096" s="76"/>
      <c r="T7096" s="1" t="s">
        <v>115</v>
      </c>
      <c r="U7096" s="1"/>
      <c r="V7096" s="1"/>
      <c r="AC7096" s="93">
        <v>28</v>
      </c>
      <c r="AD7096" s="69">
        <v>240</v>
      </c>
      <c r="AE7096" s="33"/>
      <c r="AF7096" s="33"/>
      <c r="AG7096" s="33"/>
      <c r="AX7096" s="37">
        <f t="shared" si="332"/>
        <v>46186</v>
      </c>
      <c r="AY7096" s="1"/>
      <c r="AZ7096" s="1"/>
      <c r="BA7096" s="31"/>
      <c r="BB7096" s="31"/>
      <c r="BC7096" s="1"/>
      <c r="BD7096" s="1"/>
      <c r="BE7096" s="1"/>
      <c r="BF7096" s="1"/>
      <c r="BG7096" s="1"/>
      <c r="BT7096" s="37">
        <f t="shared" si="331"/>
        <v>46207</v>
      </c>
      <c r="BU7096" s="31"/>
      <c r="BW7096" s="33"/>
      <c r="BX7096" s="1"/>
      <c r="BY7096" s="1"/>
      <c r="BZ7096" s="1"/>
      <c r="CA7096" s="1"/>
      <c r="CB7096" s="1"/>
      <c r="CC7096" s="1"/>
      <c r="CE7096" s="1"/>
      <c r="CF7096" s="1"/>
      <c r="CG7096" s="1"/>
      <c r="CH7096" s="1"/>
      <c r="CI7096" s="1"/>
      <c r="CJ7096" s="1"/>
      <c r="CK7096" s="1"/>
      <c r="CL7096" s="1"/>
      <c r="CM7096" s="1"/>
      <c r="CN7096" s="1"/>
      <c r="CO7096" s="1"/>
    </row>
    <row r="7097" spans="1:93" ht="30" customHeight="1" x14ac:dyDescent="0.2">
      <c r="A7097" s="1">
        <v>7091</v>
      </c>
      <c r="B7097" s="1" t="s">
        <v>3030</v>
      </c>
      <c r="C7097" s="1" t="s">
        <v>3050</v>
      </c>
      <c r="D7097" s="28" t="s">
        <v>3051</v>
      </c>
      <c r="E7097" s="28" t="s">
        <v>2135</v>
      </c>
      <c r="F7097" s="1" t="s">
        <v>74</v>
      </c>
      <c r="G7097" s="1">
        <v>1</v>
      </c>
      <c r="H7097" s="1" t="s">
        <v>1059</v>
      </c>
      <c r="I7097" s="1" t="s">
        <v>114</v>
      </c>
      <c r="J7097" s="76">
        <v>303</v>
      </c>
      <c r="K7097" s="76">
        <v>2431209</v>
      </c>
      <c r="L7097" s="29">
        <v>46179</v>
      </c>
      <c r="M7097" s="29" t="s">
        <v>4163</v>
      </c>
      <c r="N7097" s="1" t="s">
        <v>478</v>
      </c>
      <c r="O7097" s="28" t="s">
        <v>1495</v>
      </c>
      <c r="P7097" s="1" t="s">
        <v>323</v>
      </c>
      <c r="Q7097" s="76">
        <v>8</v>
      </c>
      <c r="R7097" s="1"/>
      <c r="S7097" s="76"/>
      <c r="T7097" s="1" t="s">
        <v>115</v>
      </c>
      <c r="U7097" s="1"/>
      <c r="V7097" s="1"/>
      <c r="AC7097" s="93">
        <v>28</v>
      </c>
      <c r="AD7097" s="69">
        <v>250</v>
      </c>
      <c r="AE7097" s="33"/>
      <c r="AF7097" s="33"/>
      <c r="AG7097" s="33"/>
      <c r="AX7097" s="37">
        <f t="shared" si="332"/>
        <v>46186</v>
      </c>
      <c r="AY7097" s="1"/>
      <c r="AZ7097" s="1"/>
      <c r="BA7097" s="31"/>
      <c r="BB7097" s="31"/>
      <c r="BC7097" s="1"/>
      <c r="BD7097" s="1"/>
      <c r="BE7097" s="1"/>
      <c r="BF7097" s="1"/>
      <c r="BG7097" s="1"/>
      <c r="BT7097" s="37">
        <f t="shared" si="331"/>
        <v>46207</v>
      </c>
      <c r="BU7097" s="31"/>
      <c r="BW7097" s="33"/>
      <c r="BX7097" s="1"/>
      <c r="BY7097" s="1"/>
      <c r="BZ7097" s="1"/>
      <c r="CA7097" s="1"/>
      <c r="CB7097" s="1"/>
      <c r="CC7097" s="1"/>
      <c r="CE7097" s="1"/>
      <c r="CF7097" s="1"/>
      <c r="CG7097" s="1"/>
      <c r="CH7097" s="1"/>
      <c r="CI7097" s="1"/>
      <c r="CJ7097" s="1"/>
      <c r="CK7097" s="1"/>
      <c r="CL7097" s="1"/>
      <c r="CM7097" s="1"/>
      <c r="CN7097" s="1"/>
      <c r="CO7097" s="1"/>
    </row>
    <row r="7098" spans="1:93" ht="30" customHeight="1" x14ac:dyDescent="0.2">
      <c r="A7098" s="1">
        <v>7092</v>
      </c>
      <c r="B7098" s="1" t="s">
        <v>3052</v>
      </c>
      <c r="C7098" s="1" t="s">
        <v>3053</v>
      </c>
      <c r="D7098" s="28" t="s">
        <v>3054</v>
      </c>
      <c r="E7098" s="28" t="s">
        <v>3055</v>
      </c>
      <c r="F7098" s="1" t="s">
        <v>74</v>
      </c>
      <c r="G7098" s="1">
        <v>5</v>
      </c>
      <c r="H7098" s="1" t="s">
        <v>4209</v>
      </c>
      <c r="I7098" s="1" t="s">
        <v>114</v>
      </c>
      <c r="J7098" s="76">
        <v>554</v>
      </c>
      <c r="K7098" s="76">
        <v>2431220</v>
      </c>
      <c r="L7098" s="29">
        <v>46180</v>
      </c>
      <c r="M7098" s="29" t="s">
        <v>4163</v>
      </c>
      <c r="N7098" s="1" t="s">
        <v>478</v>
      </c>
      <c r="O7098" s="28" t="s">
        <v>1495</v>
      </c>
      <c r="P7098" s="1" t="s">
        <v>323</v>
      </c>
      <c r="Q7098" s="76">
        <v>12</v>
      </c>
      <c r="R7098" s="1"/>
      <c r="S7098" s="76">
        <v>6</v>
      </c>
      <c r="T7098" s="1" t="s">
        <v>115</v>
      </c>
      <c r="U7098" s="1"/>
      <c r="V7098" s="1"/>
      <c r="AC7098" s="93">
        <v>29.5</v>
      </c>
      <c r="AD7098" s="69">
        <v>240</v>
      </c>
      <c r="AE7098" s="33"/>
      <c r="AF7098" s="33"/>
      <c r="AG7098" s="33"/>
      <c r="AX7098" s="37">
        <f t="shared" si="332"/>
        <v>46187</v>
      </c>
      <c r="AY7098" s="1"/>
      <c r="AZ7098" s="1"/>
      <c r="BA7098" s="31"/>
      <c r="BB7098" s="31"/>
      <c r="BC7098" s="1"/>
      <c r="BD7098" s="1"/>
      <c r="BE7098" s="1"/>
      <c r="BF7098" s="1"/>
      <c r="BG7098" s="1"/>
      <c r="BT7098" s="37">
        <f t="shared" si="331"/>
        <v>46208</v>
      </c>
      <c r="BU7098" s="31"/>
      <c r="BW7098" s="33"/>
      <c r="BX7098" s="1"/>
      <c r="BY7098" s="1"/>
      <c r="BZ7098" s="1"/>
      <c r="CA7098" s="1"/>
      <c r="CB7098" s="1"/>
      <c r="CC7098" s="1"/>
      <c r="CE7098" s="1"/>
      <c r="CF7098" s="1"/>
      <c r="CG7098" s="1"/>
      <c r="CH7098" s="1"/>
      <c r="CI7098" s="1"/>
      <c r="CJ7098" s="1"/>
      <c r="CK7098" s="1"/>
      <c r="CL7098" s="1"/>
      <c r="CM7098" s="1"/>
      <c r="CN7098" s="1"/>
      <c r="CO7098" s="1"/>
    </row>
    <row r="7099" spans="1:93" ht="30" customHeight="1" x14ac:dyDescent="0.2">
      <c r="A7099" s="1">
        <v>7093</v>
      </c>
      <c r="B7099" s="1" t="s">
        <v>3056</v>
      </c>
      <c r="C7099" s="1" t="s">
        <v>3057</v>
      </c>
      <c r="D7099" s="28" t="s">
        <v>3058</v>
      </c>
      <c r="E7099" s="28" t="s">
        <v>2135</v>
      </c>
      <c r="F7099" s="1" t="s">
        <v>74</v>
      </c>
      <c r="G7099" s="1">
        <v>1</v>
      </c>
      <c r="H7099" s="1" t="s">
        <v>1059</v>
      </c>
      <c r="I7099" s="1" t="s">
        <v>114</v>
      </c>
      <c r="J7099" s="76">
        <v>393</v>
      </c>
      <c r="K7099" s="76">
        <v>2432168</v>
      </c>
      <c r="L7099" s="29">
        <v>46180</v>
      </c>
      <c r="M7099" s="29" t="s">
        <v>4163</v>
      </c>
      <c r="N7099" s="1" t="s">
        <v>478</v>
      </c>
      <c r="O7099" s="28" t="s">
        <v>1495</v>
      </c>
      <c r="P7099" s="1" t="s">
        <v>323</v>
      </c>
      <c r="Q7099" s="76">
        <v>10</v>
      </c>
      <c r="R7099" s="1"/>
      <c r="S7099" s="76">
        <v>6</v>
      </c>
      <c r="T7099" s="1" t="s">
        <v>115</v>
      </c>
      <c r="U7099" s="1"/>
      <c r="V7099" s="1"/>
      <c r="AC7099" s="93">
        <v>29.5</v>
      </c>
      <c r="AD7099" s="69">
        <v>245</v>
      </c>
      <c r="AE7099" s="33"/>
      <c r="AF7099" s="33"/>
      <c r="AG7099" s="33"/>
      <c r="AX7099" s="37">
        <f t="shared" si="332"/>
        <v>46187</v>
      </c>
      <c r="AY7099" s="1"/>
      <c r="AZ7099" s="1"/>
      <c r="BA7099" s="31"/>
      <c r="BB7099" s="31"/>
      <c r="BC7099" s="1"/>
      <c r="BD7099" s="1"/>
      <c r="BE7099" s="1"/>
      <c r="BF7099" s="1"/>
      <c r="BG7099" s="1"/>
      <c r="BT7099" s="37">
        <f t="shared" si="331"/>
        <v>46208</v>
      </c>
      <c r="BU7099" s="31"/>
      <c r="BW7099" s="33"/>
      <c r="BX7099" s="1"/>
      <c r="BY7099" s="1"/>
      <c r="BZ7099" s="1"/>
      <c r="CA7099" s="1"/>
      <c r="CB7099" s="1"/>
      <c r="CC7099" s="1"/>
      <c r="CE7099" s="1"/>
      <c r="CF7099" s="1"/>
      <c r="CG7099" s="1"/>
      <c r="CH7099" s="1"/>
      <c r="CI7099" s="1"/>
      <c r="CJ7099" s="1"/>
      <c r="CK7099" s="1"/>
      <c r="CL7099" s="1"/>
      <c r="CM7099" s="1"/>
      <c r="CN7099" s="1"/>
      <c r="CO7099" s="1"/>
    </row>
    <row r="7100" spans="1:93" ht="30" customHeight="1" x14ac:dyDescent="0.2">
      <c r="A7100" s="1">
        <v>7094</v>
      </c>
      <c r="B7100" s="1" t="s">
        <v>3056</v>
      </c>
      <c r="C7100" s="1" t="s">
        <v>3057</v>
      </c>
      <c r="D7100" s="28" t="s">
        <v>3058</v>
      </c>
      <c r="E7100" s="28" t="s">
        <v>2135</v>
      </c>
      <c r="F7100" s="1" t="s">
        <v>74</v>
      </c>
      <c r="G7100" s="1">
        <v>1</v>
      </c>
      <c r="H7100" s="1" t="s">
        <v>1059</v>
      </c>
      <c r="I7100" s="1" t="s">
        <v>114</v>
      </c>
      <c r="J7100" s="76">
        <v>273</v>
      </c>
      <c r="K7100" s="76">
        <v>2432171</v>
      </c>
      <c r="L7100" s="29">
        <v>46180</v>
      </c>
      <c r="M7100" s="29" t="s">
        <v>4163</v>
      </c>
      <c r="N7100" s="1" t="s">
        <v>478</v>
      </c>
      <c r="O7100" s="28" t="s">
        <v>105</v>
      </c>
      <c r="P7100" s="1" t="s">
        <v>322</v>
      </c>
      <c r="Q7100" s="76">
        <v>8</v>
      </c>
      <c r="R7100" s="1"/>
      <c r="S7100" s="76">
        <v>6</v>
      </c>
      <c r="T7100" s="1" t="s">
        <v>115</v>
      </c>
      <c r="U7100" s="1"/>
      <c r="V7100" s="1"/>
      <c r="AC7100" s="93">
        <v>28.5</v>
      </c>
      <c r="AD7100" s="69">
        <v>235</v>
      </c>
      <c r="AE7100" s="33"/>
      <c r="AF7100" s="33"/>
      <c r="AG7100" s="33"/>
      <c r="AX7100" s="37">
        <f t="shared" si="332"/>
        <v>46187</v>
      </c>
      <c r="AY7100" s="1"/>
      <c r="AZ7100" s="1"/>
      <c r="BA7100" s="31"/>
      <c r="BB7100" s="31"/>
      <c r="BC7100" s="1"/>
      <c r="BD7100" s="1"/>
      <c r="BE7100" s="1"/>
      <c r="BF7100" s="1"/>
      <c r="BG7100" s="1"/>
      <c r="BT7100" s="37">
        <f t="shared" si="331"/>
        <v>46208</v>
      </c>
      <c r="BU7100" s="31"/>
      <c r="BW7100" s="33"/>
      <c r="BX7100" s="1"/>
      <c r="BY7100" s="1"/>
      <c r="BZ7100" s="1"/>
      <c r="CA7100" s="1"/>
      <c r="CB7100" s="1"/>
      <c r="CC7100" s="1"/>
      <c r="CE7100" s="1"/>
      <c r="CF7100" s="1"/>
      <c r="CG7100" s="1"/>
      <c r="CH7100" s="1"/>
      <c r="CI7100" s="1"/>
      <c r="CJ7100" s="1"/>
      <c r="CK7100" s="1"/>
      <c r="CL7100" s="1"/>
      <c r="CM7100" s="1"/>
      <c r="CN7100" s="1"/>
      <c r="CO7100" s="1"/>
    </row>
    <row r="7101" spans="1:93" ht="30" customHeight="1" x14ac:dyDescent="0.2">
      <c r="A7101" s="1">
        <v>7095</v>
      </c>
      <c r="B7101" s="1" t="s">
        <v>3056</v>
      </c>
      <c r="C7101" s="1" t="s">
        <v>3057</v>
      </c>
      <c r="D7101" s="28" t="s">
        <v>3058</v>
      </c>
      <c r="E7101" s="28" t="s">
        <v>2135</v>
      </c>
      <c r="F7101" s="1" t="s">
        <v>74</v>
      </c>
      <c r="G7101" s="1">
        <v>1</v>
      </c>
      <c r="H7101" s="1" t="s">
        <v>1059</v>
      </c>
      <c r="I7101" s="1" t="s">
        <v>114</v>
      </c>
      <c r="J7101" s="76">
        <v>557</v>
      </c>
      <c r="K7101" s="76">
        <v>2431208</v>
      </c>
      <c r="L7101" s="29">
        <v>46180</v>
      </c>
      <c r="M7101" s="29" t="s">
        <v>4163</v>
      </c>
      <c r="N7101" s="1" t="s">
        <v>478</v>
      </c>
      <c r="O7101" s="28" t="s">
        <v>105</v>
      </c>
      <c r="P7101" s="1" t="s">
        <v>322</v>
      </c>
      <c r="Q7101" s="76">
        <v>12</v>
      </c>
      <c r="R7101" s="1"/>
      <c r="S7101" s="76"/>
      <c r="T7101" s="1" t="s">
        <v>115</v>
      </c>
      <c r="U7101" s="1"/>
      <c r="V7101" s="1"/>
      <c r="AC7101" s="93">
        <v>28</v>
      </c>
      <c r="AD7101" s="69">
        <v>230</v>
      </c>
      <c r="AE7101" s="33"/>
      <c r="AF7101" s="33"/>
      <c r="AG7101" s="33"/>
      <c r="AX7101" s="37">
        <f t="shared" si="332"/>
        <v>46187</v>
      </c>
      <c r="AY7101" s="1"/>
      <c r="AZ7101" s="1"/>
      <c r="BA7101" s="31"/>
      <c r="BB7101" s="31"/>
      <c r="BC7101" s="1"/>
      <c r="BD7101" s="1"/>
      <c r="BE7101" s="1"/>
      <c r="BF7101" s="1"/>
      <c r="BG7101" s="1"/>
      <c r="BT7101" s="37">
        <f t="shared" si="331"/>
        <v>46208</v>
      </c>
      <c r="BU7101" s="31"/>
      <c r="BW7101" s="33"/>
      <c r="BX7101" s="1"/>
      <c r="BY7101" s="1"/>
      <c r="BZ7101" s="1"/>
      <c r="CA7101" s="1"/>
      <c r="CB7101" s="1"/>
      <c r="CC7101" s="1"/>
      <c r="CE7101" s="1"/>
      <c r="CF7101" s="1"/>
      <c r="CG7101" s="1"/>
      <c r="CH7101" s="1"/>
      <c r="CI7101" s="1"/>
      <c r="CJ7101" s="1"/>
      <c r="CK7101" s="1"/>
      <c r="CL7101" s="1"/>
      <c r="CM7101" s="1"/>
      <c r="CN7101" s="1"/>
      <c r="CO7101" s="1"/>
    </row>
    <row r="7102" spans="1:93" ht="30" customHeight="1" x14ac:dyDescent="0.2">
      <c r="A7102" s="1">
        <v>7096</v>
      </c>
      <c r="B7102" s="1" t="s">
        <v>3056</v>
      </c>
      <c r="C7102" s="1" t="s">
        <v>3057</v>
      </c>
      <c r="D7102" s="28" t="s">
        <v>3058</v>
      </c>
      <c r="E7102" s="28" t="s">
        <v>2135</v>
      </c>
      <c r="F7102" s="1" t="s">
        <v>74</v>
      </c>
      <c r="G7102" s="1">
        <v>1</v>
      </c>
      <c r="H7102" s="1" t="s">
        <v>1059</v>
      </c>
      <c r="I7102" s="1" t="s">
        <v>114</v>
      </c>
      <c r="J7102" s="76">
        <v>553</v>
      </c>
      <c r="K7102" s="76">
        <v>2431212</v>
      </c>
      <c r="L7102" s="29">
        <v>46180</v>
      </c>
      <c r="M7102" s="29" t="s">
        <v>4163</v>
      </c>
      <c r="N7102" s="1" t="s">
        <v>478</v>
      </c>
      <c r="O7102" s="28" t="s">
        <v>105</v>
      </c>
      <c r="P7102" s="1" t="s">
        <v>322</v>
      </c>
      <c r="Q7102" s="76">
        <v>12</v>
      </c>
      <c r="R7102" s="1"/>
      <c r="S7102" s="76"/>
      <c r="T7102" s="1" t="s">
        <v>115</v>
      </c>
      <c r="U7102" s="1"/>
      <c r="V7102" s="1"/>
      <c r="AC7102" s="93">
        <v>27</v>
      </c>
      <c r="AD7102" s="69">
        <v>240</v>
      </c>
      <c r="AE7102" s="33"/>
      <c r="AF7102" s="33"/>
      <c r="AG7102" s="33"/>
      <c r="AX7102" s="37">
        <f t="shared" si="332"/>
        <v>46187</v>
      </c>
      <c r="AY7102" s="1"/>
      <c r="AZ7102" s="1"/>
      <c r="BA7102" s="31"/>
      <c r="BB7102" s="31"/>
      <c r="BC7102" s="1"/>
      <c r="BD7102" s="1"/>
      <c r="BE7102" s="1"/>
      <c r="BF7102" s="1"/>
      <c r="BG7102" s="1"/>
      <c r="BT7102" s="37">
        <f t="shared" si="331"/>
        <v>46208</v>
      </c>
      <c r="BU7102" s="31"/>
      <c r="BW7102" s="33"/>
      <c r="BX7102" s="1"/>
      <c r="BY7102" s="1"/>
      <c r="BZ7102" s="1"/>
      <c r="CA7102" s="1"/>
      <c r="CB7102" s="1"/>
      <c r="CC7102" s="1"/>
      <c r="CE7102" s="1"/>
      <c r="CF7102" s="1"/>
      <c r="CG7102" s="1"/>
      <c r="CH7102" s="1"/>
      <c r="CI7102" s="1"/>
      <c r="CJ7102" s="1"/>
      <c r="CK7102" s="1"/>
      <c r="CL7102" s="1"/>
      <c r="CM7102" s="1"/>
      <c r="CN7102" s="1"/>
      <c r="CO7102" s="1"/>
    </row>
    <row r="7103" spans="1:93" ht="30" customHeight="1" x14ac:dyDescent="0.2">
      <c r="A7103" s="1">
        <v>7097</v>
      </c>
      <c r="B7103" s="1" t="s">
        <v>3056</v>
      </c>
      <c r="C7103" s="1" t="s">
        <v>3057</v>
      </c>
      <c r="D7103" s="28" t="s">
        <v>3058</v>
      </c>
      <c r="E7103" s="28" t="s">
        <v>2135</v>
      </c>
      <c r="F7103" s="1" t="s">
        <v>74</v>
      </c>
      <c r="G7103" s="1">
        <v>1</v>
      </c>
      <c r="H7103" s="1" t="s">
        <v>1059</v>
      </c>
      <c r="I7103" s="1" t="s">
        <v>114</v>
      </c>
      <c r="J7103" s="76">
        <v>403</v>
      </c>
      <c r="K7103" s="76">
        <v>2432176</v>
      </c>
      <c r="L7103" s="29">
        <v>46180</v>
      </c>
      <c r="M7103" s="29" t="s">
        <v>4163</v>
      </c>
      <c r="N7103" s="1" t="s">
        <v>478</v>
      </c>
      <c r="O7103" s="28" t="s">
        <v>105</v>
      </c>
      <c r="P7103" s="1" t="s">
        <v>322</v>
      </c>
      <c r="Q7103" s="76">
        <v>9</v>
      </c>
      <c r="R7103" s="1"/>
      <c r="S7103" s="76"/>
      <c r="T7103" s="1" t="s">
        <v>115</v>
      </c>
      <c r="U7103" s="1"/>
      <c r="V7103" s="1"/>
      <c r="AC7103" s="93">
        <v>27.5</v>
      </c>
      <c r="AD7103" s="69">
        <v>200</v>
      </c>
      <c r="AE7103" s="33"/>
      <c r="AF7103" s="33"/>
      <c r="AG7103" s="33"/>
      <c r="AX7103" s="37">
        <f t="shared" si="332"/>
        <v>46187</v>
      </c>
      <c r="AY7103" s="1"/>
      <c r="AZ7103" s="1"/>
      <c r="BA7103" s="31"/>
      <c r="BB7103" s="31"/>
      <c r="BC7103" s="1"/>
      <c r="BD7103" s="1"/>
      <c r="BE7103" s="1"/>
      <c r="BF7103" s="1"/>
      <c r="BG7103" s="1"/>
      <c r="BT7103" s="37">
        <f t="shared" si="331"/>
        <v>46208</v>
      </c>
      <c r="BU7103" s="31"/>
      <c r="BW7103" s="33"/>
      <c r="BX7103" s="1"/>
      <c r="BY7103" s="1"/>
      <c r="BZ7103" s="1"/>
      <c r="CA7103" s="1"/>
      <c r="CB7103" s="1"/>
      <c r="CC7103" s="1"/>
      <c r="CE7103" s="1"/>
      <c r="CF7103" s="1"/>
      <c r="CG7103" s="1"/>
      <c r="CH7103" s="1"/>
      <c r="CI7103" s="1"/>
      <c r="CJ7103" s="1"/>
      <c r="CK7103" s="1"/>
      <c r="CL7103" s="1"/>
      <c r="CM7103" s="1"/>
      <c r="CN7103" s="1"/>
      <c r="CO7103" s="1"/>
    </row>
    <row r="7104" spans="1:93" ht="30" customHeight="1" x14ac:dyDescent="0.2">
      <c r="A7104" s="1">
        <v>7098</v>
      </c>
      <c r="B7104" s="1" t="s">
        <v>3056</v>
      </c>
      <c r="C7104" s="1" t="s">
        <v>3057</v>
      </c>
      <c r="D7104" s="28" t="s">
        <v>3058</v>
      </c>
      <c r="E7104" s="28" t="s">
        <v>2135</v>
      </c>
      <c r="F7104" s="1" t="s">
        <v>74</v>
      </c>
      <c r="G7104" s="1">
        <v>1</v>
      </c>
      <c r="H7104" s="1" t="s">
        <v>1059</v>
      </c>
      <c r="I7104" s="1" t="s">
        <v>114</v>
      </c>
      <c r="J7104" s="76">
        <v>273</v>
      </c>
      <c r="K7104" s="76">
        <v>2431219</v>
      </c>
      <c r="L7104" s="29">
        <v>46180</v>
      </c>
      <c r="M7104" s="29" t="s">
        <v>4163</v>
      </c>
      <c r="N7104" s="1" t="s">
        <v>478</v>
      </c>
      <c r="O7104" s="28" t="s">
        <v>105</v>
      </c>
      <c r="P7104" s="1" t="s">
        <v>322</v>
      </c>
      <c r="Q7104" s="76">
        <v>8</v>
      </c>
      <c r="R7104" s="1"/>
      <c r="S7104" s="76"/>
      <c r="T7104" s="1" t="s">
        <v>115</v>
      </c>
      <c r="U7104" s="1"/>
      <c r="V7104" s="1"/>
      <c r="AC7104" s="93">
        <v>27</v>
      </c>
      <c r="AD7104" s="69">
        <v>220</v>
      </c>
      <c r="AE7104" s="33"/>
      <c r="AF7104" s="33"/>
      <c r="AG7104" s="33"/>
      <c r="AX7104" s="37">
        <f t="shared" si="332"/>
        <v>46187</v>
      </c>
      <c r="AY7104" s="1"/>
      <c r="AZ7104" s="1"/>
      <c r="BA7104" s="31"/>
      <c r="BB7104" s="31"/>
      <c r="BC7104" s="1"/>
      <c r="BD7104" s="1"/>
      <c r="BE7104" s="1"/>
      <c r="BF7104" s="1"/>
      <c r="BG7104" s="1"/>
      <c r="BT7104" s="37">
        <f t="shared" si="331"/>
        <v>46208</v>
      </c>
      <c r="BU7104" s="31"/>
      <c r="BW7104" s="33"/>
      <c r="BX7104" s="1"/>
      <c r="BY7104" s="1"/>
      <c r="BZ7104" s="1"/>
      <c r="CA7104" s="1"/>
      <c r="CB7104" s="1"/>
      <c r="CC7104" s="1"/>
      <c r="CE7104" s="1"/>
      <c r="CF7104" s="1"/>
      <c r="CG7104" s="1"/>
      <c r="CH7104" s="1"/>
      <c r="CI7104" s="1"/>
      <c r="CJ7104" s="1"/>
      <c r="CK7104" s="1"/>
      <c r="CL7104" s="1"/>
      <c r="CM7104" s="1"/>
      <c r="CN7104" s="1"/>
      <c r="CO7104" s="1"/>
    </row>
    <row r="7105" spans="1:93" ht="30" customHeight="1" x14ac:dyDescent="0.2">
      <c r="A7105" s="1">
        <v>7099</v>
      </c>
      <c r="B7105" s="1" t="s">
        <v>3056</v>
      </c>
      <c r="C7105" s="1" t="s">
        <v>3057</v>
      </c>
      <c r="D7105" s="28" t="s">
        <v>3058</v>
      </c>
      <c r="E7105" s="28" t="s">
        <v>2135</v>
      </c>
      <c r="F7105" s="1" t="s">
        <v>74</v>
      </c>
      <c r="G7105" s="1">
        <v>1</v>
      </c>
      <c r="H7105" s="1" t="s">
        <v>1059</v>
      </c>
      <c r="I7105" s="1" t="s">
        <v>114</v>
      </c>
      <c r="J7105" s="76">
        <v>274</v>
      </c>
      <c r="K7105" s="76">
        <v>2432180</v>
      </c>
      <c r="L7105" s="29">
        <v>46180</v>
      </c>
      <c r="M7105" s="29" t="s">
        <v>4163</v>
      </c>
      <c r="N7105" s="1" t="s">
        <v>478</v>
      </c>
      <c r="O7105" s="28" t="s">
        <v>105</v>
      </c>
      <c r="P7105" s="1" t="s">
        <v>322</v>
      </c>
      <c r="Q7105" s="76">
        <v>8</v>
      </c>
      <c r="R7105" s="1"/>
      <c r="S7105" s="76"/>
      <c r="T7105" s="1" t="s">
        <v>115</v>
      </c>
      <c r="U7105" s="1"/>
      <c r="V7105" s="1"/>
      <c r="AC7105" s="93">
        <v>27.5</v>
      </c>
      <c r="AD7105" s="69">
        <v>230</v>
      </c>
      <c r="AE7105" s="33"/>
      <c r="AF7105" s="33"/>
      <c r="AG7105" s="33"/>
      <c r="AX7105" s="37">
        <f t="shared" si="332"/>
        <v>46187</v>
      </c>
      <c r="AY7105" s="1"/>
      <c r="AZ7105" s="1"/>
      <c r="BA7105" s="31"/>
      <c r="BB7105" s="31"/>
      <c r="BC7105" s="1"/>
      <c r="BD7105" s="1"/>
      <c r="BE7105" s="1"/>
      <c r="BF7105" s="1"/>
      <c r="BG7105" s="1"/>
      <c r="BT7105" s="37">
        <f t="shared" si="331"/>
        <v>46208</v>
      </c>
      <c r="BU7105" s="31"/>
      <c r="BW7105" s="33"/>
      <c r="BX7105" s="1"/>
      <c r="BY7105" s="1"/>
      <c r="BZ7105" s="1"/>
      <c r="CA7105" s="1"/>
      <c r="CB7105" s="1"/>
      <c r="CC7105" s="1"/>
      <c r="CE7105" s="1"/>
      <c r="CF7105" s="1"/>
      <c r="CG7105" s="1"/>
      <c r="CH7105" s="1"/>
      <c r="CI7105" s="1"/>
      <c r="CJ7105" s="1"/>
      <c r="CK7105" s="1"/>
      <c r="CL7105" s="1"/>
      <c r="CM7105" s="1"/>
      <c r="CN7105" s="1"/>
      <c r="CO7105" s="1"/>
    </row>
    <row r="7106" spans="1:93" ht="30" customHeight="1" x14ac:dyDescent="0.2">
      <c r="A7106" s="1">
        <v>7100</v>
      </c>
      <c r="B7106" s="1" t="s">
        <v>3056</v>
      </c>
      <c r="C7106" s="1" t="s">
        <v>3057</v>
      </c>
      <c r="D7106" s="28" t="s">
        <v>3058</v>
      </c>
      <c r="E7106" s="28" t="s">
        <v>2135</v>
      </c>
      <c r="F7106" s="1" t="s">
        <v>74</v>
      </c>
      <c r="G7106" s="1">
        <v>1</v>
      </c>
      <c r="H7106" s="1" t="s">
        <v>1059</v>
      </c>
      <c r="I7106" s="1" t="s">
        <v>114</v>
      </c>
      <c r="J7106" s="76">
        <v>273</v>
      </c>
      <c r="K7106" s="76">
        <v>2431225</v>
      </c>
      <c r="L7106" s="29">
        <v>46180</v>
      </c>
      <c r="M7106" s="29" t="s">
        <v>4163</v>
      </c>
      <c r="N7106" s="1" t="s">
        <v>478</v>
      </c>
      <c r="O7106" s="28" t="s">
        <v>105</v>
      </c>
      <c r="P7106" s="1" t="s">
        <v>322</v>
      </c>
      <c r="Q7106" s="76">
        <v>8</v>
      </c>
      <c r="R7106" s="1"/>
      <c r="S7106" s="76"/>
      <c r="T7106" s="1" t="s">
        <v>115</v>
      </c>
      <c r="U7106" s="1"/>
      <c r="V7106" s="1"/>
      <c r="AC7106" s="93">
        <v>27</v>
      </c>
      <c r="AD7106" s="69">
        <v>240</v>
      </c>
      <c r="AE7106" s="33"/>
      <c r="AF7106" s="33"/>
      <c r="AG7106" s="33"/>
      <c r="AX7106" s="37">
        <f t="shared" si="332"/>
        <v>46187</v>
      </c>
      <c r="AY7106" s="1"/>
      <c r="AZ7106" s="1"/>
      <c r="BA7106" s="31"/>
      <c r="BB7106" s="31"/>
      <c r="BC7106" s="1"/>
      <c r="BD7106" s="1"/>
      <c r="BE7106" s="1"/>
      <c r="BF7106" s="1"/>
      <c r="BG7106" s="1"/>
      <c r="BT7106" s="37">
        <f t="shared" si="331"/>
        <v>46208</v>
      </c>
      <c r="BU7106" s="31"/>
      <c r="BW7106" s="33"/>
      <c r="BX7106" s="1"/>
      <c r="BY7106" s="1"/>
      <c r="BZ7106" s="1"/>
      <c r="CA7106" s="1"/>
      <c r="CB7106" s="1"/>
      <c r="CC7106" s="1"/>
      <c r="CE7106" s="1"/>
      <c r="CF7106" s="1"/>
      <c r="CG7106" s="1"/>
      <c r="CH7106" s="1"/>
      <c r="CI7106" s="1"/>
      <c r="CJ7106" s="1"/>
      <c r="CK7106" s="1"/>
      <c r="CL7106" s="1"/>
      <c r="CM7106" s="1"/>
      <c r="CN7106" s="1"/>
      <c r="CO7106" s="1"/>
    </row>
    <row r="7107" spans="1:93" ht="30" customHeight="1" x14ac:dyDescent="0.2">
      <c r="A7107" s="1">
        <v>7101</v>
      </c>
      <c r="B7107" s="1" t="s">
        <v>3056</v>
      </c>
      <c r="C7107" s="1" t="s">
        <v>3057</v>
      </c>
      <c r="D7107" s="28" t="s">
        <v>3058</v>
      </c>
      <c r="E7107" s="28" t="s">
        <v>2135</v>
      </c>
      <c r="F7107" s="1" t="s">
        <v>74</v>
      </c>
      <c r="G7107" s="1">
        <v>1</v>
      </c>
      <c r="H7107" s="1" t="s">
        <v>1059</v>
      </c>
      <c r="I7107" s="1" t="s">
        <v>114</v>
      </c>
      <c r="J7107" s="76">
        <v>274</v>
      </c>
      <c r="K7107" s="76">
        <v>2431227</v>
      </c>
      <c r="L7107" s="29">
        <v>46180</v>
      </c>
      <c r="M7107" s="29" t="s">
        <v>4163</v>
      </c>
      <c r="N7107" s="1" t="s">
        <v>478</v>
      </c>
      <c r="O7107" s="28" t="s">
        <v>105</v>
      </c>
      <c r="P7107" s="1" t="s">
        <v>322</v>
      </c>
      <c r="Q7107" s="76">
        <v>8</v>
      </c>
      <c r="R7107" s="1"/>
      <c r="S7107" s="76"/>
      <c r="T7107" s="1" t="s">
        <v>115</v>
      </c>
      <c r="U7107" s="1"/>
      <c r="V7107" s="1"/>
      <c r="AC7107" s="93">
        <v>27.5</v>
      </c>
      <c r="AD7107" s="69">
        <v>230</v>
      </c>
      <c r="AE7107" s="33"/>
      <c r="AF7107" s="33"/>
      <c r="AG7107" s="33"/>
      <c r="AX7107" s="37">
        <f t="shared" si="332"/>
        <v>46187</v>
      </c>
      <c r="AY7107" s="1"/>
      <c r="AZ7107" s="1"/>
      <c r="BA7107" s="31"/>
      <c r="BB7107" s="31"/>
      <c r="BC7107" s="1"/>
      <c r="BD7107" s="1"/>
      <c r="BE7107" s="1"/>
      <c r="BF7107" s="1"/>
      <c r="BG7107" s="1"/>
      <c r="BT7107" s="37">
        <f t="shared" si="331"/>
        <v>46208</v>
      </c>
      <c r="BU7107" s="31"/>
      <c r="BW7107" s="33"/>
      <c r="BX7107" s="1"/>
      <c r="BY7107" s="1"/>
      <c r="BZ7107" s="1"/>
      <c r="CA7107" s="1"/>
      <c r="CB7107" s="1"/>
      <c r="CC7107" s="1"/>
      <c r="CE7107" s="1"/>
      <c r="CF7107" s="1"/>
      <c r="CG7107" s="1"/>
      <c r="CH7107" s="1"/>
      <c r="CI7107" s="1"/>
      <c r="CJ7107" s="1"/>
      <c r="CK7107" s="1"/>
      <c r="CL7107" s="1"/>
      <c r="CM7107" s="1"/>
      <c r="CN7107" s="1"/>
      <c r="CO7107" s="1"/>
    </row>
    <row r="7108" spans="1:93" ht="30" customHeight="1" x14ac:dyDescent="0.2">
      <c r="A7108" s="1">
        <v>7102</v>
      </c>
      <c r="B7108" s="1" t="s">
        <v>3056</v>
      </c>
      <c r="C7108" s="1" t="s">
        <v>3057</v>
      </c>
      <c r="D7108" s="28" t="s">
        <v>3058</v>
      </c>
      <c r="E7108" s="28" t="s">
        <v>2135</v>
      </c>
      <c r="F7108" s="1" t="s">
        <v>74</v>
      </c>
      <c r="G7108" s="1">
        <v>1</v>
      </c>
      <c r="H7108" s="1" t="s">
        <v>1059</v>
      </c>
      <c r="I7108" s="1" t="s">
        <v>114</v>
      </c>
      <c r="J7108" s="76">
        <v>554</v>
      </c>
      <c r="K7108" s="76">
        <v>2432184</v>
      </c>
      <c r="L7108" s="29">
        <v>46180</v>
      </c>
      <c r="M7108" s="29" t="s">
        <v>4163</v>
      </c>
      <c r="N7108" s="1" t="s">
        <v>478</v>
      </c>
      <c r="O7108" s="28" t="s">
        <v>105</v>
      </c>
      <c r="P7108" s="1" t="s">
        <v>322</v>
      </c>
      <c r="Q7108" s="76">
        <v>12</v>
      </c>
      <c r="R7108" s="1"/>
      <c r="S7108" s="76"/>
      <c r="T7108" s="1" t="s">
        <v>115</v>
      </c>
      <c r="U7108" s="1"/>
      <c r="V7108" s="1"/>
      <c r="AC7108" s="93">
        <v>27.5</v>
      </c>
      <c r="AD7108" s="69">
        <v>230</v>
      </c>
      <c r="AE7108" s="33"/>
      <c r="AF7108" s="33"/>
      <c r="AG7108" s="33"/>
      <c r="AX7108" s="37">
        <f t="shared" si="332"/>
        <v>46187</v>
      </c>
      <c r="AY7108" s="1"/>
      <c r="AZ7108" s="1"/>
      <c r="BA7108" s="31"/>
      <c r="BB7108" s="31"/>
      <c r="BC7108" s="1"/>
      <c r="BD7108" s="1"/>
      <c r="BE7108" s="1"/>
      <c r="BF7108" s="1"/>
      <c r="BG7108" s="1"/>
      <c r="BT7108" s="37">
        <f t="shared" si="331"/>
        <v>46208</v>
      </c>
      <c r="BU7108" s="31"/>
      <c r="BW7108" s="33"/>
      <c r="BX7108" s="1"/>
      <c r="BY7108" s="1"/>
      <c r="BZ7108" s="1"/>
      <c r="CA7108" s="1"/>
      <c r="CB7108" s="1"/>
      <c r="CC7108" s="1"/>
      <c r="CE7108" s="1"/>
      <c r="CF7108" s="1"/>
      <c r="CG7108" s="1"/>
      <c r="CH7108" s="1"/>
      <c r="CI7108" s="1"/>
      <c r="CJ7108" s="1"/>
      <c r="CK7108" s="1"/>
      <c r="CL7108" s="1"/>
      <c r="CM7108" s="1"/>
      <c r="CN7108" s="1"/>
      <c r="CO7108" s="1"/>
    </row>
    <row r="7109" spans="1:93" ht="30" customHeight="1" x14ac:dyDescent="0.2">
      <c r="A7109" s="1">
        <v>7103</v>
      </c>
      <c r="B7109" s="1" t="s">
        <v>3056</v>
      </c>
      <c r="C7109" s="1" t="s">
        <v>3057</v>
      </c>
      <c r="D7109" s="28" t="s">
        <v>3058</v>
      </c>
      <c r="E7109" s="28" t="s">
        <v>2135</v>
      </c>
      <c r="F7109" s="1" t="s">
        <v>74</v>
      </c>
      <c r="G7109" s="1">
        <v>1</v>
      </c>
      <c r="H7109" s="1" t="s">
        <v>1059</v>
      </c>
      <c r="I7109" s="1" t="s">
        <v>114</v>
      </c>
      <c r="J7109" s="76">
        <v>553</v>
      </c>
      <c r="K7109" s="76">
        <v>2431228</v>
      </c>
      <c r="L7109" s="29">
        <v>46180</v>
      </c>
      <c r="M7109" s="29" t="s">
        <v>4163</v>
      </c>
      <c r="N7109" s="1" t="s">
        <v>478</v>
      </c>
      <c r="O7109" s="28" t="s">
        <v>105</v>
      </c>
      <c r="P7109" s="1" t="s">
        <v>322</v>
      </c>
      <c r="Q7109" s="76">
        <v>12</v>
      </c>
      <c r="R7109" s="1"/>
      <c r="S7109" s="76"/>
      <c r="T7109" s="1" t="s">
        <v>115</v>
      </c>
      <c r="U7109" s="1"/>
      <c r="V7109" s="1"/>
      <c r="AC7109" s="93">
        <v>27.5</v>
      </c>
      <c r="AD7109" s="69">
        <v>220</v>
      </c>
      <c r="AE7109" s="33"/>
      <c r="AF7109" s="33"/>
      <c r="AG7109" s="33"/>
      <c r="AX7109" s="37">
        <f t="shared" si="332"/>
        <v>46187</v>
      </c>
      <c r="AY7109" s="1"/>
      <c r="AZ7109" s="1"/>
      <c r="BA7109" s="31"/>
      <c r="BB7109" s="31"/>
      <c r="BC7109" s="1"/>
      <c r="BD7109" s="1"/>
      <c r="BE7109" s="1"/>
      <c r="BF7109" s="1"/>
      <c r="BG7109" s="1"/>
      <c r="BT7109" s="37">
        <f t="shared" si="331"/>
        <v>46208</v>
      </c>
      <c r="BU7109" s="31"/>
      <c r="BW7109" s="33"/>
      <c r="BX7109" s="1"/>
      <c r="BY7109" s="1"/>
      <c r="BZ7109" s="1"/>
      <c r="CA7109" s="1"/>
      <c r="CB7109" s="1"/>
      <c r="CC7109" s="1"/>
      <c r="CE7109" s="1"/>
      <c r="CF7109" s="1"/>
      <c r="CG7109" s="1"/>
      <c r="CH7109" s="1"/>
      <c r="CI7109" s="1"/>
      <c r="CJ7109" s="1"/>
      <c r="CK7109" s="1"/>
      <c r="CL7109" s="1"/>
      <c r="CM7109" s="1"/>
      <c r="CN7109" s="1"/>
      <c r="CO7109" s="1"/>
    </row>
    <row r="7110" spans="1:93" ht="30" customHeight="1" x14ac:dyDescent="0.2">
      <c r="A7110" s="1">
        <v>7104</v>
      </c>
      <c r="B7110" s="1" t="s">
        <v>3059</v>
      </c>
      <c r="C7110" s="1" t="s">
        <v>3251</v>
      </c>
      <c r="D7110" s="28" t="s">
        <v>3252</v>
      </c>
      <c r="E7110" s="28" t="s">
        <v>2833</v>
      </c>
      <c r="F7110" s="1" t="s">
        <v>74</v>
      </c>
      <c r="G7110" s="1">
        <v>4</v>
      </c>
      <c r="H7110" s="1" t="s">
        <v>4209</v>
      </c>
      <c r="I7110" s="1" t="s">
        <v>114</v>
      </c>
      <c r="J7110" s="76">
        <v>295</v>
      </c>
      <c r="K7110" s="76">
        <v>2431250</v>
      </c>
      <c r="L7110" s="29">
        <v>46180</v>
      </c>
      <c r="M7110" s="29" t="s">
        <v>4163</v>
      </c>
      <c r="N7110" s="1" t="s">
        <v>478</v>
      </c>
      <c r="O7110" s="28" t="s">
        <v>1495</v>
      </c>
      <c r="P7110" s="1" t="s">
        <v>323</v>
      </c>
      <c r="Q7110" s="76">
        <v>8</v>
      </c>
      <c r="R7110" s="1"/>
      <c r="S7110" s="76">
        <v>6</v>
      </c>
      <c r="T7110" s="1" t="s">
        <v>115</v>
      </c>
      <c r="U7110" s="1"/>
      <c r="V7110" s="1"/>
      <c r="AC7110" s="93">
        <v>29</v>
      </c>
      <c r="AD7110" s="69">
        <v>225</v>
      </c>
      <c r="AE7110" s="33"/>
      <c r="AF7110" s="33"/>
      <c r="AG7110" s="33"/>
      <c r="AX7110" s="37">
        <f t="shared" si="332"/>
        <v>46187</v>
      </c>
      <c r="AY7110" s="1"/>
      <c r="AZ7110" s="1"/>
      <c r="BA7110" s="31"/>
      <c r="BB7110" s="31"/>
      <c r="BC7110" s="1"/>
      <c r="BD7110" s="1"/>
      <c r="BE7110" s="1"/>
      <c r="BF7110" s="1"/>
      <c r="BG7110" s="1"/>
      <c r="BT7110" s="37">
        <f t="shared" si="331"/>
        <v>46208</v>
      </c>
      <c r="BU7110" s="31"/>
      <c r="BW7110" s="33"/>
      <c r="BX7110" s="1"/>
      <c r="BY7110" s="1"/>
      <c r="BZ7110" s="1"/>
      <c r="CA7110" s="1"/>
      <c r="CB7110" s="1"/>
      <c r="CC7110" s="1"/>
      <c r="CE7110" s="1"/>
      <c r="CF7110" s="1"/>
      <c r="CG7110" s="1"/>
      <c r="CH7110" s="1"/>
      <c r="CI7110" s="1"/>
      <c r="CJ7110" s="1"/>
      <c r="CK7110" s="1"/>
      <c r="CL7110" s="1"/>
      <c r="CM7110" s="1"/>
      <c r="CN7110" s="1"/>
      <c r="CO7110" s="1"/>
    </row>
    <row r="7111" spans="1:93" ht="30" customHeight="1" x14ac:dyDescent="0.2">
      <c r="A7111" s="1">
        <v>7105</v>
      </c>
      <c r="B7111" s="1" t="s">
        <v>3059</v>
      </c>
      <c r="C7111" s="1" t="s">
        <v>3251</v>
      </c>
      <c r="D7111" s="28" t="s">
        <v>3252</v>
      </c>
      <c r="E7111" s="28" t="s">
        <v>2833</v>
      </c>
      <c r="F7111" s="1" t="s">
        <v>74</v>
      </c>
      <c r="G7111" s="1">
        <v>4</v>
      </c>
      <c r="H7111" s="1" t="s">
        <v>4209</v>
      </c>
      <c r="I7111" s="1" t="s">
        <v>114</v>
      </c>
      <c r="J7111" s="76">
        <v>303</v>
      </c>
      <c r="K7111" s="76">
        <v>2431253</v>
      </c>
      <c r="L7111" s="29">
        <v>46180</v>
      </c>
      <c r="M7111" s="29" t="s">
        <v>4163</v>
      </c>
      <c r="N7111" s="1" t="s">
        <v>478</v>
      </c>
      <c r="O7111" s="28" t="s">
        <v>1495</v>
      </c>
      <c r="P7111" s="1" t="s">
        <v>323</v>
      </c>
      <c r="Q7111" s="76">
        <v>8</v>
      </c>
      <c r="R7111" s="1"/>
      <c r="S7111" s="76"/>
      <c r="T7111" s="1" t="s">
        <v>115</v>
      </c>
      <c r="U7111" s="1"/>
      <c r="V7111" s="1"/>
      <c r="AC7111" s="93">
        <v>28.5</v>
      </c>
      <c r="AD7111" s="69">
        <v>245</v>
      </c>
      <c r="AE7111" s="33"/>
      <c r="AF7111" s="33"/>
      <c r="AG7111" s="33"/>
      <c r="AX7111" s="37">
        <f t="shared" si="332"/>
        <v>46187</v>
      </c>
      <c r="AY7111" s="1"/>
      <c r="AZ7111" s="1"/>
      <c r="BA7111" s="31"/>
      <c r="BB7111" s="31"/>
      <c r="BC7111" s="1"/>
      <c r="BD7111" s="1"/>
      <c r="BE7111" s="1"/>
      <c r="BF7111" s="1"/>
      <c r="BG7111" s="1"/>
      <c r="BT7111" s="37">
        <f t="shared" ref="BT7111:BT7174" si="333">IF(L7111=0, 0, L7111+28)</f>
        <v>46208</v>
      </c>
      <c r="BU7111" s="31"/>
      <c r="BW7111" s="33"/>
      <c r="BX7111" s="1"/>
      <c r="BY7111" s="1"/>
      <c r="BZ7111" s="1"/>
      <c r="CA7111" s="1"/>
      <c r="CB7111" s="1"/>
      <c r="CC7111" s="1"/>
      <c r="CE7111" s="1"/>
      <c r="CF7111" s="1"/>
      <c r="CG7111" s="1"/>
      <c r="CH7111" s="1"/>
      <c r="CI7111" s="1"/>
      <c r="CJ7111" s="1"/>
      <c r="CK7111" s="1"/>
      <c r="CL7111" s="1"/>
      <c r="CM7111" s="1"/>
      <c r="CN7111" s="1"/>
      <c r="CO7111" s="1"/>
    </row>
    <row r="7112" spans="1:93" ht="30" customHeight="1" x14ac:dyDescent="0.2">
      <c r="A7112" s="1">
        <v>7106</v>
      </c>
      <c r="B7112" s="1" t="s">
        <v>3059</v>
      </c>
      <c r="C7112" s="1" t="s">
        <v>3251</v>
      </c>
      <c r="D7112" s="28" t="s">
        <v>3252</v>
      </c>
      <c r="E7112" s="28" t="s">
        <v>2833</v>
      </c>
      <c r="F7112" s="1" t="s">
        <v>74</v>
      </c>
      <c r="G7112" s="1">
        <v>4</v>
      </c>
      <c r="H7112" s="1" t="s">
        <v>4209</v>
      </c>
      <c r="I7112" s="1" t="s">
        <v>114</v>
      </c>
      <c r="J7112" s="76">
        <v>273</v>
      </c>
      <c r="K7112" s="76">
        <v>2431254</v>
      </c>
      <c r="L7112" s="29">
        <v>46180</v>
      </c>
      <c r="M7112" s="29" t="s">
        <v>4163</v>
      </c>
      <c r="N7112" s="1" t="s">
        <v>478</v>
      </c>
      <c r="O7112" s="28" t="s">
        <v>1495</v>
      </c>
      <c r="P7112" s="1" t="s">
        <v>323</v>
      </c>
      <c r="Q7112" s="76">
        <v>8</v>
      </c>
      <c r="R7112" s="1"/>
      <c r="S7112" s="76"/>
      <c r="T7112" s="1" t="s">
        <v>115</v>
      </c>
      <c r="U7112" s="1"/>
      <c r="V7112" s="1"/>
      <c r="AC7112" s="93">
        <v>28.5</v>
      </c>
      <c r="AD7112" s="69">
        <v>245</v>
      </c>
      <c r="AE7112" s="33"/>
      <c r="AF7112" s="33"/>
      <c r="AG7112" s="33"/>
      <c r="AX7112" s="37">
        <f t="shared" si="332"/>
        <v>46187</v>
      </c>
      <c r="AY7112" s="1"/>
      <c r="AZ7112" s="1"/>
      <c r="BA7112" s="31"/>
      <c r="BB7112" s="31"/>
      <c r="BC7112" s="1"/>
      <c r="BD7112" s="1"/>
      <c r="BE7112" s="1"/>
      <c r="BF7112" s="1"/>
      <c r="BG7112" s="1"/>
      <c r="BT7112" s="37">
        <f t="shared" si="333"/>
        <v>46208</v>
      </c>
      <c r="BU7112" s="31"/>
      <c r="BW7112" s="33"/>
      <c r="BX7112" s="1"/>
      <c r="BY7112" s="1"/>
      <c r="BZ7112" s="1"/>
      <c r="CA7112" s="1"/>
      <c r="CB7112" s="1"/>
      <c r="CC7112" s="1"/>
      <c r="CE7112" s="1"/>
      <c r="CF7112" s="1"/>
      <c r="CG7112" s="1"/>
      <c r="CH7112" s="1"/>
      <c r="CI7112" s="1"/>
      <c r="CJ7112" s="1"/>
      <c r="CK7112" s="1"/>
      <c r="CL7112" s="1"/>
      <c r="CM7112" s="1"/>
      <c r="CN7112" s="1"/>
      <c r="CO7112" s="1"/>
    </row>
    <row r="7113" spans="1:93" ht="30" customHeight="1" x14ac:dyDescent="0.2">
      <c r="A7113" s="1">
        <v>7107</v>
      </c>
      <c r="B7113" s="1" t="s">
        <v>3059</v>
      </c>
      <c r="C7113" s="1" t="s">
        <v>3251</v>
      </c>
      <c r="D7113" s="28" t="s">
        <v>3252</v>
      </c>
      <c r="E7113" s="28" t="s">
        <v>2833</v>
      </c>
      <c r="F7113" s="1" t="s">
        <v>74</v>
      </c>
      <c r="G7113" s="1">
        <v>4</v>
      </c>
      <c r="H7113" s="1" t="s">
        <v>4209</v>
      </c>
      <c r="I7113" s="1" t="s">
        <v>114</v>
      </c>
      <c r="J7113" s="76">
        <v>287</v>
      </c>
      <c r="K7113" s="76">
        <v>2431255</v>
      </c>
      <c r="L7113" s="29">
        <v>46180</v>
      </c>
      <c r="M7113" s="29" t="s">
        <v>4163</v>
      </c>
      <c r="N7113" s="1" t="s">
        <v>478</v>
      </c>
      <c r="O7113" s="28" t="s">
        <v>1495</v>
      </c>
      <c r="P7113" s="1" t="s">
        <v>323</v>
      </c>
      <c r="Q7113" s="76">
        <v>8</v>
      </c>
      <c r="R7113" s="1"/>
      <c r="S7113" s="76"/>
      <c r="T7113" s="1" t="s">
        <v>115</v>
      </c>
      <c r="U7113" s="1"/>
      <c r="V7113" s="1"/>
      <c r="AC7113" s="93">
        <v>28</v>
      </c>
      <c r="AD7113" s="69">
        <v>250</v>
      </c>
      <c r="AE7113" s="33"/>
      <c r="AF7113" s="33"/>
      <c r="AG7113" s="33"/>
      <c r="AX7113" s="37">
        <f t="shared" si="332"/>
        <v>46187</v>
      </c>
      <c r="AY7113" s="1"/>
      <c r="AZ7113" s="1"/>
      <c r="BA7113" s="31"/>
      <c r="BB7113" s="31"/>
      <c r="BC7113" s="1"/>
      <c r="BD7113" s="1"/>
      <c r="BE7113" s="1"/>
      <c r="BF7113" s="1"/>
      <c r="BG7113" s="1"/>
      <c r="BT7113" s="37">
        <f t="shared" si="333"/>
        <v>46208</v>
      </c>
      <c r="BU7113" s="31"/>
      <c r="BW7113" s="33"/>
      <c r="BX7113" s="1"/>
      <c r="BY7113" s="1"/>
      <c r="BZ7113" s="1"/>
      <c r="CA7113" s="1"/>
      <c r="CB7113" s="1"/>
      <c r="CC7113" s="1"/>
      <c r="CE7113" s="1"/>
      <c r="CF7113" s="1"/>
      <c r="CG7113" s="1"/>
      <c r="CH7113" s="1"/>
      <c r="CI7113" s="1"/>
      <c r="CJ7113" s="1"/>
      <c r="CK7113" s="1"/>
      <c r="CL7113" s="1"/>
      <c r="CM7113" s="1"/>
      <c r="CN7113" s="1"/>
      <c r="CO7113" s="1"/>
    </row>
    <row r="7114" spans="1:93" ht="30" customHeight="1" x14ac:dyDescent="0.2">
      <c r="A7114" s="1">
        <v>7108</v>
      </c>
      <c r="B7114" s="1" t="s">
        <v>3059</v>
      </c>
      <c r="C7114" s="1" t="s">
        <v>3253</v>
      </c>
      <c r="D7114" s="28" t="s">
        <v>3254</v>
      </c>
      <c r="E7114" s="28" t="s">
        <v>2135</v>
      </c>
      <c r="F7114" s="1" t="s">
        <v>74</v>
      </c>
      <c r="G7114" s="1">
        <v>1</v>
      </c>
      <c r="H7114" s="1" t="s">
        <v>1059</v>
      </c>
      <c r="I7114" s="1" t="s">
        <v>114</v>
      </c>
      <c r="J7114" s="76">
        <v>433</v>
      </c>
      <c r="K7114" s="76">
        <v>2431258</v>
      </c>
      <c r="L7114" s="29">
        <v>46180</v>
      </c>
      <c r="M7114" s="29" t="s">
        <v>4163</v>
      </c>
      <c r="N7114" s="1" t="s">
        <v>478</v>
      </c>
      <c r="O7114" s="28" t="s">
        <v>1495</v>
      </c>
      <c r="P7114" s="1" t="s">
        <v>323</v>
      </c>
      <c r="Q7114" s="76">
        <v>10</v>
      </c>
      <c r="R7114" s="1"/>
      <c r="S7114" s="76"/>
      <c r="T7114" s="1" t="s">
        <v>115</v>
      </c>
      <c r="U7114" s="1"/>
      <c r="V7114" s="1"/>
      <c r="AC7114" s="93">
        <v>27.5</v>
      </c>
      <c r="AD7114" s="69">
        <v>240</v>
      </c>
      <c r="AE7114" s="33"/>
      <c r="AF7114" s="33"/>
      <c r="AG7114" s="33"/>
      <c r="AX7114" s="37">
        <f t="shared" si="332"/>
        <v>46187</v>
      </c>
      <c r="AY7114" s="1"/>
      <c r="AZ7114" s="1"/>
      <c r="BA7114" s="31"/>
      <c r="BB7114" s="31"/>
      <c r="BC7114" s="1"/>
      <c r="BD7114" s="1"/>
      <c r="BE7114" s="1"/>
      <c r="BF7114" s="1"/>
      <c r="BG7114" s="1"/>
      <c r="BT7114" s="37">
        <f t="shared" si="333"/>
        <v>46208</v>
      </c>
      <c r="BU7114" s="31"/>
      <c r="BW7114" s="33"/>
      <c r="BX7114" s="1"/>
      <c r="BY7114" s="1"/>
      <c r="BZ7114" s="1"/>
      <c r="CA7114" s="1"/>
      <c r="CB7114" s="1"/>
      <c r="CC7114" s="1"/>
      <c r="CE7114" s="1"/>
      <c r="CF7114" s="1"/>
      <c r="CG7114" s="1"/>
      <c r="CH7114" s="1"/>
      <c r="CI7114" s="1"/>
      <c r="CJ7114" s="1"/>
      <c r="CK7114" s="1"/>
      <c r="CL7114" s="1"/>
      <c r="CM7114" s="1"/>
      <c r="CN7114" s="1"/>
      <c r="CO7114" s="1"/>
    </row>
    <row r="7115" spans="1:93" ht="30" customHeight="1" x14ac:dyDescent="0.2">
      <c r="A7115" s="1">
        <v>7109</v>
      </c>
      <c r="B7115" s="1" t="s">
        <v>3257</v>
      </c>
      <c r="C7115" s="1" t="s">
        <v>3258</v>
      </c>
      <c r="D7115" s="28" t="s">
        <v>3256</v>
      </c>
      <c r="E7115" s="28" t="s">
        <v>2963</v>
      </c>
      <c r="F7115" s="1" t="s">
        <v>74</v>
      </c>
      <c r="G7115" s="1">
        <v>5</v>
      </c>
      <c r="H7115" s="1" t="s">
        <v>4209</v>
      </c>
      <c r="I7115" s="1" t="s">
        <v>114</v>
      </c>
      <c r="J7115" s="76">
        <v>273</v>
      </c>
      <c r="K7115" s="76">
        <v>2431267</v>
      </c>
      <c r="L7115" s="29">
        <v>46180</v>
      </c>
      <c r="M7115" s="29" t="s">
        <v>4163</v>
      </c>
      <c r="N7115" s="1" t="s">
        <v>478</v>
      </c>
      <c r="O7115" s="28" t="s">
        <v>1495</v>
      </c>
      <c r="P7115" s="1" t="s">
        <v>323</v>
      </c>
      <c r="Q7115" s="76">
        <v>8</v>
      </c>
      <c r="R7115" s="1"/>
      <c r="S7115" s="76">
        <v>6</v>
      </c>
      <c r="T7115" s="1" t="s">
        <v>115</v>
      </c>
      <c r="U7115" s="1"/>
      <c r="V7115" s="1"/>
      <c r="AC7115" s="93">
        <v>27</v>
      </c>
      <c r="AD7115" s="69">
        <v>250</v>
      </c>
      <c r="AE7115" s="33"/>
      <c r="AF7115" s="33"/>
      <c r="AG7115" s="33"/>
      <c r="AX7115" s="37">
        <f t="shared" si="332"/>
        <v>46187</v>
      </c>
      <c r="AY7115" s="1"/>
      <c r="AZ7115" s="1"/>
      <c r="BA7115" s="31"/>
      <c r="BB7115" s="31"/>
      <c r="BC7115" s="1"/>
      <c r="BD7115" s="1"/>
      <c r="BE7115" s="1"/>
      <c r="BF7115" s="1"/>
      <c r="BG7115" s="1"/>
      <c r="BT7115" s="37">
        <f t="shared" si="333"/>
        <v>46208</v>
      </c>
      <c r="BU7115" s="31"/>
      <c r="BW7115" s="33"/>
      <c r="BX7115" s="1"/>
      <c r="BY7115" s="1"/>
      <c r="BZ7115" s="1"/>
      <c r="CA7115" s="1"/>
      <c r="CB7115" s="1"/>
      <c r="CC7115" s="1"/>
      <c r="CE7115" s="1"/>
      <c r="CF7115" s="1"/>
      <c r="CG7115" s="1"/>
      <c r="CH7115" s="1"/>
      <c r="CI7115" s="1"/>
      <c r="CJ7115" s="1"/>
      <c r="CK7115" s="1"/>
      <c r="CL7115" s="1"/>
      <c r="CM7115" s="1"/>
      <c r="CN7115" s="1"/>
      <c r="CO7115" s="1"/>
    </row>
    <row r="7116" spans="1:93" ht="30" customHeight="1" x14ac:dyDescent="0.2">
      <c r="A7116" s="1">
        <v>7110</v>
      </c>
      <c r="B7116" s="1" t="s">
        <v>3030</v>
      </c>
      <c r="C7116" s="1" t="s">
        <v>3255</v>
      </c>
      <c r="D7116" s="28" t="s">
        <v>3259</v>
      </c>
      <c r="E7116" s="28" t="s">
        <v>2135</v>
      </c>
      <c r="F7116" s="1" t="s">
        <v>74</v>
      </c>
      <c r="G7116" s="1">
        <v>1</v>
      </c>
      <c r="H7116" s="1" t="s">
        <v>1059</v>
      </c>
      <c r="I7116" s="1" t="s">
        <v>114</v>
      </c>
      <c r="J7116" s="76">
        <v>437</v>
      </c>
      <c r="K7116" s="76">
        <v>2431270</v>
      </c>
      <c r="L7116" s="29">
        <v>46180</v>
      </c>
      <c r="M7116" s="29" t="s">
        <v>4163</v>
      </c>
      <c r="N7116" s="1" t="s">
        <v>478</v>
      </c>
      <c r="O7116" s="28" t="s">
        <v>1495</v>
      </c>
      <c r="P7116" s="1" t="s">
        <v>323</v>
      </c>
      <c r="Q7116" s="76">
        <v>10</v>
      </c>
      <c r="R7116" s="1"/>
      <c r="S7116" s="76"/>
      <c r="T7116" s="1" t="s">
        <v>115</v>
      </c>
      <c r="U7116" s="1"/>
      <c r="V7116" s="1"/>
      <c r="AC7116" s="93">
        <v>26.8</v>
      </c>
      <c r="AD7116" s="69">
        <v>255</v>
      </c>
      <c r="AE7116" s="33"/>
      <c r="AF7116" s="33"/>
      <c r="AG7116" s="33"/>
      <c r="AX7116" s="37">
        <f t="shared" si="332"/>
        <v>46187</v>
      </c>
      <c r="AY7116" s="1"/>
      <c r="AZ7116" s="1"/>
      <c r="BA7116" s="31"/>
      <c r="BB7116" s="31"/>
      <c r="BC7116" s="1"/>
      <c r="BD7116" s="1"/>
      <c r="BE7116" s="1"/>
      <c r="BF7116" s="1"/>
      <c r="BG7116" s="1"/>
      <c r="BT7116" s="37">
        <f t="shared" si="333"/>
        <v>46208</v>
      </c>
      <c r="BU7116" s="31"/>
      <c r="BW7116" s="33"/>
      <c r="BX7116" s="1"/>
      <c r="BY7116" s="1"/>
      <c r="BZ7116" s="1"/>
      <c r="CA7116" s="1"/>
      <c r="CB7116" s="1"/>
      <c r="CC7116" s="1"/>
      <c r="CE7116" s="1"/>
      <c r="CF7116" s="1"/>
      <c r="CG7116" s="1"/>
      <c r="CH7116" s="1"/>
      <c r="CI7116" s="1"/>
      <c r="CJ7116" s="1"/>
      <c r="CK7116" s="1"/>
      <c r="CL7116" s="1"/>
      <c r="CM7116" s="1"/>
      <c r="CN7116" s="1"/>
      <c r="CO7116" s="1"/>
    </row>
    <row r="7117" spans="1:93" ht="30" customHeight="1" x14ac:dyDescent="0.2">
      <c r="A7117" s="1">
        <v>7111</v>
      </c>
      <c r="B7117" s="1" t="s">
        <v>3030</v>
      </c>
      <c r="C7117" s="1" t="s">
        <v>3255</v>
      </c>
      <c r="D7117" s="28" t="s">
        <v>3259</v>
      </c>
      <c r="E7117" s="28" t="s">
        <v>2135</v>
      </c>
      <c r="F7117" s="1" t="s">
        <v>74</v>
      </c>
      <c r="G7117" s="1">
        <v>1</v>
      </c>
      <c r="H7117" s="1" t="s">
        <v>1059</v>
      </c>
      <c r="I7117" s="1" t="s">
        <v>114</v>
      </c>
      <c r="J7117" s="76">
        <v>554</v>
      </c>
      <c r="K7117" s="76">
        <v>2431271</v>
      </c>
      <c r="L7117" s="29">
        <v>46180</v>
      </c>
      <c r="M7117" s="29" t="s">
        <v>4163</v>
      </c>
      <c r="N7117" s="1" t="s">
        <v>478</v>
      </c>
      <c r="O7117" s="28" t="s">
        <v>1495</v>
      </c>
      <c r="P7117" s="1" t="s">
        <v>323</v>
      </c>
      <c r="Q7117" s="76">
        <v>8</v>
      </c>
      <c r="R7117" s="1"/>
      <c r="S7117" s="76"/>
      <c r="T7117" s="1" t="s">
        <v>115</v>
      </c>
      <c r="U7117" s="1"/>
      <c r="V7117" s="1"/>
      <c r="AC7117" s="93">
        <v>26.5</v>
      </c>
      <c r="AD7117" s="69">
        <v>250</v>
      </c>
      <c r="AE7117" s="33"/>
      <c r="AF7117" s="33"/>
      <c r="AG7117" s="33"/>
      <c r="AX7117" s="37">
        <f t="shared" si="332"/>
        <v>46187</v>
      </c>
      <c r="AY7117" s="1"/>
      <c r="AZ7117" s="1"/>
      <c r="BA7117" s="31"/>
      <c r="BB7117" s="31"/>
      <c r="BC7117" s="1"/>
      <c r="BD7117" s="1"/>
      <c r="BE7117" s="1"/>
      <c r="BF7117" s="1"/>
      <c r="BG7117" s="1"/>
      <c r="BT7117" s="37">
        <f t="shared" si="333"/>
        <v>46208</v>
      </c>
      <c r="BU7117" s="31"/>
      <c r="BW7117" s="33"/>
      <c r="BX7117" s="1"/>
      <c r="BY7117" s="1"/>
      <c r="BZ7117" s="1"/>
      <c r="CA7117" s="1"/>
      <c r="CB7117" s="1"/>
      <c r="CC7117" s="1"/>
      <c r="CE7117" s="1"/>
      <c r="CF7117" s="1"/>
      <c r="CG7117" s="1"/>
      <c r="CH7117" s="1"/>
      <c r="CI7117" s="1"/>
      <c r="CJ7117" s="1"/>
      <c r="CK7117" s="1"/>
      <c r="CL7117" s="1"/>
      <c r="CM7117" s="1"/>
      <c r="CN7117" s="1"/>
      <c r="CO7117" s="1"/>
    </row>
    <row r="7118" spans="1:93" ht="30" customHeight="1" x14ac:dyDescent="0.2">
      <c r="A7118" s="1">
        <v>7112</v>
      </c>
      <c r="B7118" s="94" t="s">
        <v>1491</v>
      </c>
      <c r="C7118" s="1" t="s">
        <v>3260</v>
      </c>
      <c r="D7118" s="28" t="s">
        <v>3261</v>
      </c>
      <c r="E7118" s="28" t="s">
        <v>2135</v>
      </c>
      <c r="F7118" s="1" t="s">
        <v>74</v>
      </c>
      <c r="G7118" s="1">
        <v>1</v>
      </c>
      <c r="H7118" s="1" t="s">
        <v>1059</v>
      </c>
      <c r="I7118" s="1" t="s">
        <v>114</v>
      </c>
      <c r="J7118" s="76">
        <v>526</v>
      </c>
      <c r="K7118" s="76">
        <v>2431277</v>
      </c>
      <c r="L7118" s="29">
        <v>46180</v>
      </c>
      <c r="M7118" s="29" t="s">
        <v>4163</v>
      </c>
      <c r="N7118" s="1" t="s">
        <v>478</v>
      </c>
      <c r="O7118" s="28" t="s">
        <v>1495</v>
      </c>
      <c r="P7118" s="1" t="s">
        <v>323</v>
      </c>
      <c r="Q7118" s="76">
        <v>4</v>
      </c>
      <c r="R7118" s="1"/>
      <c r="S7118" s="76"/>
      <c r="T7118" s="1" t="s">
        <v>115</v>
      </c>
      <c r="U7118" s="1"/>
      <c r="V7118" s="1"/>
      <c r="AC7118" s="93">
        <v>27</v>
      </c>
      <c r="AD7118" s="69">
        <v>250</v>
      </c>
      <c r="AE7118" s="33"/>
      <c r="AF7118" s="33"/>
      <c r="AG7118" s="33"/>
      <c r="AX7118" s="37">
        <f t="shared" si="332"/>
        <v>46187</v>
      </c>
      <c r="AY7118" s="1"/>
      <c r="AZ7118" s="1"/>
      <c r="BA7118" s="31"/>
      <c r="BB7118" s="31"/>
      <c r="BC7118" s="1"/>
      <c r="BD7118" s="1"/>
      <c r="BE7118" s="1"/>
      <c r="BF7118" s="1"/>
      <c r="BG7118" s="1"/>
      <c r="BT7118" s="37">
        <f t="shared" si="333"/>
        <v>46208</v>
      </c>
      <c r="BU7118" s="31"/>
      <c r="BW7118" s="33"/>
      <c r="BX7118" s="1"/>
      <c r="BY7118" s="1"/>
      <c r="BZ7118" s="1"/>
      <c r="CA7118" s="1"/>
      <c r="CB7118" s="1"/>
      <c r="CC7118" s="1"/>
      <c r="CE7118" s="1"/>
      <c r="CF7118" s="1"/>
      <c r="CG7118" s="1"/>
      <c r="CH7118" s="1"/>
      <c r="CI7118" s="1"/>
      <c r="CJ7118" s="1"/>
      <c r="CK7118" s="1"/>
      <c r="CL7118" s="1"/>
      <c r="CM7118" s="1"/>
      <c r="CN7118" s="1"/>
      <c r="CO7118" s="1"/>
    </row>
    <row r="7119" spans="1:93" ht="30" customHeight="1" x14ac:dyDescent="0.2">
      <c r="A7119" s="1">
        <v>7113</v>
      </c>
      <c r="B7119" s="94" t="s">
        <v>1491</v>
      </c>
      <c r="C7119" s="1" t="s">
        <v>3262</v>
      </c>
      <c r="D7119" s="28" t="s">
        <v>3263</v>
      </c>
      <c r="E7119" s="28" t="s">
        <v>2135</v>
      </c>
      <c r="F7119" s="1" t="s">
        <v>74</v>
      </c>
      <c r="G7119" s="1">
        <v>1</v>
      </c>
      <c r="H7119" s="1" t="s">
        <v>1059</v>
      </c>
      <c r="I7119" s="1" t="s">
        <v>114</v>
      </c>
      <c r="J7119" s="76">
        <v>273</v>
      </c>
      <c r="K7119" s="76">
        <v>2432265</v>
      </c>
      <c r="L7119" s="29">
        <v>46182</v>
      </c>
      <c r="M7119" s="29" t="s">
        <v>4163</v>
      </c>
      <c r="N7119" s="1" t="s">
        <v>478</v>
      </c>
      <c r="O7119" s="28" t="s">
        <v>1495</v>
      </c>
      <c r="P7119" s="1" t="s">
        <v>323</v>
      </c>
      <c r="Q7119" s="1">
        <v>2</v>
      </c>
      <c r="R7119" s="1"/>
      <c r="S7119" s="76"/>
      <c r="T7119" s="1" t="s">
        <v>115</v>
      </c>
      <c r="U7119" s="1"/>
      <c r="V7119" s="1"/>
      <c r="AC7119" s="93" t="s">
        <v>103</v>
      </c>
      <c r="AD7119" s="69" t="s">
        <v>103</v>
      </c>
      <c r="AE7119" s="33"/>
      <c r="AF7119" s="33"/>
      <c r="AG7119" s="33"/>
      <c r="AX7119" s="37">
        <f t="shared" si="332"/>
        <v>46189</v>
      </c>
      <c r="AY7119" s="1"/>
      <c r="AZ7119" s="1"/>
      <c r="BA7119" s="31"/>
      <c r="BB7119" s="31"/>
      <c r="BC7119" s="1"/>
      <c r="BD7119" s="1"/>
      <c r="BE7119" s="1"/>
      <c r="BF7119" s="1"/>
      <c r="BG7119" s="1"/>
      <c r="BT7119" s="37">
        <f t="shared" si="333"/>
        <v>46210</v>
      </c>
      <c r="BU7119" s="31"/>
      <c r="BW7119" s="33"/>
      <c r="BX7119" s="1"/>
      <c r="BY7119" s="1"/>
      <c r="BZ7119" s="1"/>
      <c r="CA7119" s="1"/>
      <c r="CB7119" s="1"/>
      <c r="CC7119" s="1"/>
      <c r="CE7119" s="1"/>
      <c r="CF7119" s="1"/>
      <c r="CG7119" s="1"/>
      <c r="CH7119" s="1"/>
      <c r="CI7119" s="1"/>
      <c r="CJ7119" s="1"/>
      <c r="CK7119" s="1"/>
      <c r="CL7119" s="1"/>
      <c r="CM7119" s="1"/>
      <c r="CN7119" s="1"/>
      <c r="CO7119" s="1"/>
    </row>
    <row r="7120" spans="1:93" ht="30" customHeight="1" x14ac:dyDescent="0.2">
      <c r="A7120" s="1">
        <v>7114</v>
      </c>
      <c r="B7120" s="94" t="s">
        <v>1491</v>
      </c>
      <c r="C7120" s="1" t="s">
        <v>3262</v>
      </c>
      <c r="D7120" s="28" t="s">
        <v>3263</v>
      </c>
      <c r="E7120" s="28" t="s">
        <v>2135</v>
      </c>
      <c r="F7120" s="1" t="s">
        <v>74</v>
      </c>
      <c r="G7120" s="1">
        <v>1</v>
      </c>
      <c r="H7120" s="1" t="s">
        <v>1059</v>
      </c>
      <c r="I7120" s="1" t="s">
        <v>114</v>
      </c>
      <c r="J7120" s="76">
        <v>545</v>
      </c>
      <c r="K7120" s="76">
        <v>2432264</v>
      </c>
      <c r="L7120" s="29">
        <v>46182</v>
      </c>
      <c r="M7120" s="29" t="s">
        <v>4163</v>
      </c>
      <c r="N7120" s="1" t="s">
        <v>478</v>
      </c>
      <c r="O7120" s="28" t="s">
        <v>1495</v>
      </c>
      <c r="P7120" s="1" t="s">
        <v>323</v>
      </c>
      <c r="Q7120" s="1">
        <v>12</v>
      </c>
      <c r="R7120" s="1"/>
      <c r="S7120" s="76">
        <v>6</v>
      </c>
      <c r="T7120" s="1" t="s">
        <v>115</v>
      </c>
      <c r="U7120" s="1"/>
      <c r="V7120" s="1"/>
      <c r="AC7120" s="93">
        <v>28</v>
      </c>
      <c r="AD7120" s="69">
        <v>245</v>
      </c>
      <c r="AE7120" s="33"/>
      <c r="AF7120" s="33"/>
      <c r="AG7120" s="33"/>
      <c r="AX7120" s="37">
        <f t="shared" si="332"/>
        <v>46189</v>
      </c>
      <c r="AY7120" s="1"/>
      <c r="AZ7120" s="1"/>
      <c r="BA7120" s="31"/>
      <c r="BB7120" s="31"/>
      <c r="BC7120" s="1"/>
      <c r="BD7120" s="1"/>
      <c r="BE7120" s="1"/>
      <c r="BF7120" s="1"/>
      <c r="BG7120" s="1"/>
      <c r="BT7120" s="37">
        <f t="shared" si="333"/>
        <v>46210</v>
      </c>
      <c r="BU7120" s="31"/>
      <c r="BW7120" s="33"/>
      <c r="BX7120" s="1"/>
      <c r="BY7120" s="1"/>
      <c r="BZ7120" s="1"/>
      <c r="CA7120" s="1"/>
      <c r="CB7120" s="1"/>
      <c r="CC7120" s="1"/>
      <c r="CE7120" s="1"/>
      <c r="CF7120" s="1"/>
      <c r="CG7120" s="1"/>
      <c r="CH7120" s="1"/>
      <c r="CI7120" s="1"/>
      <c r="CJ7120" s="1"/>
      <c r="CK7120" s="1"/>
      <c r="CL7120" s="1"/>
      <c r="CM7120" s="1"/>
      <c r="CN7120" s="1"/>
      <c r="CO7120" s="1"/>
    </row>
    <row r="7121" spans="1:93" ht="30" customHeight="1" x14ac:dyDescent="0.2">
      <c r="A7121" s="1">
        <v>7115</v>
      </c>
      <c r="B7121" s="94" t="s">
        <v>1491</v>
      </c>
      <c r="C7121" s="1" t="s">
        <v>3262</v>
      </c>
      <c r="D7121" s="28" t="s">
        <v>3263</v>
      </c>
      <c r="E7121" s="28" t="s">
        <v>2135</v>
      </c>
      <c r="F7121" s="1" t="s">
        <v>74</v>
      </c>
      <c r="G7121" s="1">
        <v>1</v>
      </c>
      <c r="H7121" s="1" t="s">
        <v>1059</v>
      </c>
      <c r="I7121" s="1" t="s">
        <v>114</v>
      </c>
      <c r="J7121" s="76">
        <v>295</v>
      </c>
      <c r="K7121" s="76">
        <v>2432268</v>
      </c>
      <c r="L7121" s="29">
        <v>46182</v>
      </c>
      <c r="M7121" s="29" t="s">
        <v>4163</v>
      </c>
      <c r="N7121" s="1" t="s">
        <v>478</v>
      </c>
      <c r="O7121" s="28" t="s">
        <v>1495</v>
      </c>
      <c r="P7121" s="1" t="s">
        <v>323</v>
      </c>
      <c r="Q7121" s="1">
        <v>8</v>
      </c>
      <c r="R7121" s="1"/>
      <c r="S7121" s="76"/>
      <c r="T7121" s="1" t="s">
        <v>115</v>
      </c>
      <c r="U7121" s="1"/>
      <c r="V7121" s="1"/>
      <c r="AC7121" s="93">
        <v>27.5</v>
      </c>
      <c r="AD7121" s="69">
        <v>250</v>
      </c>
      <c r="AE7121" s="33"/>
      <c r="AF7121" s="33"/>
      <c r="AG7121" s="33"/>
      <c r="AX7121" s="37">
        <f t="shared" si="332"/>
        <v>46189</v>
      </c>
      <c r="AY7121" s="1"/>
      <c r="AZ7121" s="1"/>
      <c r="BA7121" s="31"/>
      <c r="BB7121" s="31"/>
      <c r="BC7121" s="1"/>
      <c r="BD7121" s="1"/>
      <c r="BE7121" s="1"/>
      <c r="BF7121" s="1"/>
      <c r="BG7121" s="1"/>
      <c r="BT7121" s="37">
        <f t="shared" si="333"/>
        <v>46210</v>
      </c>
      <c r="BU7121" s="31"/>
      <c r="BW7121" s="33"/>
      <c r="BX7121" s="1"/>
      <c r="BY7121" s="1"/>
      <c r="BZ7121" s="1"/>
      <c r="CA7121" s="1"/>
      <c r="CB7121" s="1"/>
      <c r="CC7121" s="1"/>
      <c r="CE7121" s="1"/>
      <c r="CF7121" s="1"/>
      <c r="CG7121" s="1"/>
      <c r="CH7121" s="1"/>
      <c r="CI7121" s="1"/>
      <c r="CJ7121" s="1"/>
      <c r="CK7121" s="1"/>
      <c r="CL7121" s="1"/>
      <c r="CM7121" s="1"/>
      <c r="CN7121" s="1"/>
      <c r="CO7121" s="1"/>
    </row>
    <row r="7122" spans="1:93" ht="30" customHeight="1" x14ac:dyDescent="0.2">
      <c r="A7122" s="1">
        <v>7116</v>
      </c>
      <c r="B7122" s="94" t="s">
        <v>1491</v>
      </c>
      <c r="C7122" s="1" t="s">
        <v>3262</v>
      </c>
      <c r="D7122" s="28" t="s">
        <v>3263</v>
      </c>
      <c r="E7122" s="28" t="s">
        <v>2135</v>
      </c>
      <c r="F7122" s="1" t="s">
        <v>74</v>
      </c>
      <c r="G7122" s="1">
        <v>1</v>
      </c>
      <c r="H7122" s="1" t="s">
        <v>1059</v>
      </c>
      <c r="I7122" s="1" t="s">
        <v>114</v>
      </c>
      <c r="J7122" s="76">
        <v>551</v>
      </c>
      <c r="K7122" s="76">
        <v>2432273</v>
      </c>
      <c r="L7122" s="29">
        <v>46182</v>
      </c>
      <c r="M7122" s="29" t="s">
        <v>4163</v>
      </c>
      <c r="N7122" s="1" t="s">
        <v>478</v>
      </c>
      <c r="O7122" s="28" t="s">
        <v>1495</v>
      </c>
      <c r="P7122" s="1" t="s">
        <v>323</v>
      </c>
      <c r="Q7122" s="1">
        <v>10</v>
      </c>
      <c r="R7122" s="1"/>
      <c r="S7122" s="76"/>
      <c r="T7122" s="1" t="s">
        <v>115</v>
      </c>
      <c r="U7122" s="1"/>
      <c r="V7122" s="1"/>
      <c r="AC7122" s="93">
        <v>27</v>
      </c>
      <c r="AD7122" s="69">
        <v>250</v>
      </c>
      <c r="AE7122" s="33"/>
      <c r="AF7122" s="33"/>
      <c r="AG7122" s="33"/>
      <c r="AX7122" s="37">
        <f t="shared" si="332"/>
        <v>46189</v>
      </c>
      <c r="AY7122" s="1"/>
      <c r="AZ7122" s="1"/>
      <c r="BA7122" s="31"/>
      <c r="BB7122" s="31"/>
      <c r="BC7122" s="1"/>
      <c r="BD7122" s="1"/>
      <c r="BE7122" s="1"/>
      <c r="BF7122" s="1"/>
      <c r="BG7122" s="1"/>
      <c r="BT7122" s="37">
        <f t="shared" si="333"/>
        <v>46210</v>
      </c>
      <c r="BU7122" s="31"/>
      <c r="BW7122" s="33"/>
      <c r="BX7122" s="1"/>
      <c r="BY7122" s="1"/>
      <c r="BZ7122" s="1"/>
      <c r="CA7122" s="1"/>
      <c r="CB7122" s="1"/>
      <c r="CC7122" s="1"/>
      <c r="CE7122" s="1"/>
      <c r="CF7122" s="1"/>
      <c r="CG7122" s="1"/>
      <c r="CH7122" s="1"/>
      <c r="CI7122" s="1"/>
      <c r="CJ7122" s="1"/>
      <c r="CK7122" s="1"/>
      <c r="CL7122" s="1"/>
      <c r="CM7122" s="1"/>
      <c r="CN7122" s="1"/>
      <c r="CO7122" s="1"/>
    </row>
    <row r="7123" spans="1:93" ht="30" customHeight="1" x14ac:dyDescent="0.2">
      <c r="A7123" s="1">
        <v>7117</v>
      </c>
      <c r="B7123" s="1" t="s">
        <v>3266</v>
      </c>
      <c r="C7123" s="1" t="s">
        <v>3264</v>
      </c>
      <c r="D7123" s="28" t="s">
        <v>3265</v>
      </c>
      <c r="E7123" s="28" t="s">
        <v>2911</v>
      </c>
      <c r="F7123" s="1" t="s">
        <v>74</v>
      </c>
      <c r="G7123" s="1">
        <v>7</v>
      </c>
      <c r="H7123" s="1" t="s">
        <v>4209</v>
      </c>
      <c r="I7123" s="1" t="s">
        <v>114</v>
      </c>
      <c r="J7123" s="76">
        <v>274</v>
      </c>
      <c r="K7123" s="76">
        <v>2431307</v>
      </c>
      <c r="L7123" s="29">
        <v>46181</v>
      </c>
      <c r="M7123" s="29" t="s">
        <v>4163</v>
      </c>
      <c r="N7123" s="1" t="s">
        <v>478</v>
      </c>
      <c r="O7123" s="28" t="s">
        <v>1495</v>
      </c>
      <c r="P7123" s="1" t="s">
        <v>323</v>
      </c>
      <c r="Q7123" s="1">
        <v>8</v>
      </c>
      <c r="R7123" s="1"/>
      <c r="S7123" s="76">
        <v>6</v>
      </c>
      <c r="T7123" s="1" t="s">
        <v>115</v>
      </c>
      <c r="U7123" s="1"/>
      <c r="V7123" s="1"/>
      <c r="AC7123" s="93">
        <v>27</v>
      </c>
      <c r="AD7123" s="69">
        <v>250</v>
      </c>
      <c r="AE7123" s="33"/>
      <c r="AF7123" s="33"/>
      <c r="AG7123" s="33"/>
      <c r="AX7123" s="37">
        <f t="shared" si="332"/>
        <v>46188</v>
      </c>
      <c r="AY7123" s="1"/>
      <c r="AZ7123" s="1"/>
      <c r="BA7123" s="31"/>
      <c r="BB7123" s="31"/>
      <c r="BC7123" s="1"/>
      <c r="BD7123" s="1"/>
      <c r="BE7123" s="1"/>
      <c r="BF7123" s="1"/>
      <c r="BG7123" s="1"/>
      <c r="BT7123" s="37">
        <f t="shared" si="333"/>
        <v>46209</v>
      </c>
      <c r="BU7123" s="31"/>
      <c r="BW7123" s="33"/>
      <c r="BX7123" s="1"/>
      <c r="BY7123" s="1"/>
      <c r="BZ7123" s="1"/>
      <c r="CA7123" s="1"/>
      <c r="CB7123" s="1"/>
      <c r="CC7123" s="1"/>
      <c r="CE7123" s="1"/>
      <c r="CF7123" s="1"/>
      <c r="CG7123" s="1"/>
      <c r="CH7123" s="1"/>
      <c r="CI7123" s="1"/>
      <c r="CJ7123" s="1"/>
      <c r="CK7123" s="1"/>
      <c r="CL7123" s="1"/>
      <c r="CM7123" s="1"/>
      <c r="CN7123" s="1"/>
      <c r="CO7123" s="1"/>
    </row>
    <row r="7124" spans="1:93" ht="30" customHeight="1" x14ac:dyDescent="0.2">
      <c r="A7124" s="1">
        <v>7118</v>
      </c>
      <c r="B7124" s="1" t="s">
        <v>3266</v>
      </c>
      <c r="C7124" s="1" t="s">
        <v>3264</v>
      </c>
      <c r="D7124" s="28" t="s">
        <v>3265</v>
      </c>
      <c r="E7124" s="28" t="s">
        <v>2911</v>
      </c>
      <c r="F7124" s="1" t="s">
        <v>74</v>
      </c>
      <c r="G7124" s="1">
        <v>7</v>
      </c>
      <c r="H7124" s="1" t="s">
        <v>4209</v>
      </c>
      <c r="I7124" s="1" t="s">
        <v>114</v>
      </c>
      <c r="J7124" s="76" t="s">
        <v>3267</v>
      </c>
      <c r="K7124" s="76">
        <v>2431311</v>
      </c>
      <c r="L7124" s="29">
        <v>46181</v>
      </c>
      <c r="M7124" s="29" t="s">
        <v>4163</v>
      </c>
      <c r="N7124" s="1" t="s">
        <v>478</v>
      </c>
      <c r="O7124" s="28" t="s">
        <v>1495</v>
      </c>
      <c r="P7124" s="1" t="s">
        <v>323</v>
      </c>
      <c r="Q7124" s="1">
        <v>10</v>
      </c>
      <c r="R7124" s="1"/>
      <c r="S7124" s="76"/>
      <c r="T7124" s="1" t="s">
        <v>115</v>
      </c>
      <c r="U7124" s="1"/>
      <c r="V7124" s="1"/>
      <c r="AC7124" s="93">
        <v>27</v>
      </c>
      <c r="AD7124" s="69">
        <v>260</v>
      </c>
      <c r="AE7124" s="33"/>
      <c r="AF7124" s="33"/>
      <c r="AG7124" s="33"/>
      <c r="AX7124" s="37">
        <f t="shared" si="332"/>
        <v>46188</v>
      </c>
      <c r="AY7124" s="1"/>
      <c r="AZ7124" s="1"/>
      <c r="BA7124" s="31"/>
      <c r="BB7124" s="31"/>
      <c r="BC7124" s="1"/>
      <c r="BD7124" s="1"/>
      <c r="BE7124" s="1"/>
      <c r="BF7124" s="1"/>
      <c r="BG7124" s="1"/>
      <c r="BT7124" s="37">
        <f t="shared" si="333"/>
        <v>46209</v>
      </c>
      <c r="BU7124" s="31"/>
      <c r="BW7124" s="33"/>
      <c r="BX7124" s="1"/>
      <c r="BY7124" s="1"/>
      <c r="BZ7124" s="1"/>
      <c r="CA7124" s="1"/>
      <c r="CB7124" s="1"/>
      <c r="CC7124" s="1"/>
      <c r="CE7124" s="1"/>
      <c r="CF7124" s="1"/>
      <c r="CG7124" s="1"/>
      <c r="CH7124" s="1"/>
      <c r="CI7124" s="1"/>
      <c r="CJ7124" s="1"/>
      <c r="CK7124" s="1"/>
      <c r="CL7124" s="1"/>
      <c r="CM7124" s="1"/>
      <c r="CN7124" s="1"/>
      <c r="CO7124" s="1"/>
    </row>
    <row r="7125" spans="1:93" ht="30" customHeight="1" x14ac:dyDescent="0.2">
      <c r="A7125" s="1">
        <v>7119</v>
      </c>
      <c r="B7125" s="1" t="s">
        <v>3266</v>
      </c>
      <c r="C7125" s="1" t="s">
        <v>3264</v>
      </c>
      <c r="D7125" s="28" t="s">
        <v>3265</v>
      </c>
      <c r="E7125" s="28" t="s">
        <v>2911</v>
      </c>
      <c r="F7125" s="1" t="s">
        <v>74</v>
      </c>
      <c r="G7125" s="1">
        <v>7</v>
      </c>
      <c r="H7125" s="1" t="s">
        <v>4209</v>
      </c>
      <c r="I7125" s="1" t="s">
        <v>114</v>
      </c>
      <c r="J7125" s="76">
        <v>437</v>
      </c>
      <c r="K7125" s="76">
        <v>2432260</v>
      </c>
      <c r="L7125" s="29">
        <v>46181</v>
      </c>
      <c r="M7125" s="29" t="s">
        <v>4163</v>
      </c>
      <c r="N7125" s="1" t="s">
        <v>478</v>
      </c>
      <c r="O7125" s="28" t="s">
        <v>1495</v>
      </c>
      <c r="P7125" s="1" t="s">
        <v>323</v>
      </c>
      <c r="Q7125" s="1">
        <v>10</v>
      </c>
      <c r="R7125" s="1"/>
      <c r="S7125" s="76"/>
      <c r="T7125" s="1" t="s">
        <v>115</v>
      </c>
      <c r="U7125" s="1"/>
      <c r="V7125" s="1"/>
      <c r="AC7125" s="93">
        <v>28</v>
      </c>
      <c r="AD7125" s="69">
        <v>260</v>
      </c>
      <c r="AE7125" s="33"/>
      <c r="AF7125" s="33"/>
      <c r="AG7125" s="33"/>
      <c r="AX7125" s="37">
        <f t="shared" si="332"/>
        <v>46188</v>
      </c>
      <c r="AY7125" s="1"/>
      <c r="AZ7125" s="1"/>
      <c r="BA7125" s="31"/>
      <c r="BB7125" s="31"/>
      <c r="BC7125" s="1"/>
      <c r="BD7125" s="1"/>
      <c r="BE7125" s="1"/>
      <c r="BF7125" s="1"/>
      <c r="BG7125" s="1"/>
      <c r="BT7125" s="37">
        <f t="shared" si="333"/>
        <v>46209</v>
      </c>
      <c r="BU7125" s="31"/>
      <c r="BW7125" s="33"/>
      <c r="BX7125" s="1"/>
      <c r="BY7125" s="1"/>
      <c r="BZ7125" s="1"/>
      <c r="CA7125" s="1"/>
      <c r="CB7125" s="1"/>
      <c r="CC7125" s="1"/>
      <c r="CE7125" s="1"/>
      <c r="CF7125" s="1"/>
      <c r="CG7125" s="1"/>
      <c r="CH7125" s="1"/>
      <c r="CI7125" s="1"/>
      <c r="CJ7125" s="1"/>
      <c r="CK7125" s="1"/>
      <c r="CL7125" s="1"/>
      <c r="CM7125" s="1"/>
      <c r="CN7125" s="1"/>
      <c r="CO7125" s="1"/>
    </row>
    <row r="7126" spans="1:93" ht="30" customHeight="1" x14ac:dyDescent="0.2">
      <c r="A7126" s="1">
        <v>7120</v>
      </c>
      <c r="B7126" s="1" t="s">
        <v>3266</v>
      </c>
      <c r="C7126" s="1" t="s">
        <v>3264</v>
      </c>
      <c r="D7126" s="28" t="s">
        <v>3265</v>
      </c>
      <c r="E7126" s="28" t="s">
        <v>2911</v>
      </c>
      <c r="F7126" s="1" t="s">
        <v>74</v>
      </c>
      <c r="G7126" s="1">
        <v>7</v>
      </c>
      <c r="H7126" s="1" t="s">
        <v>4209</v>
      </c>
      <c r="I7126" s="1" t="s">
        <v>114</v>
      </c>
      <c r="J7126" s="76">
        <v>407</v>
      </c>
      <c r="K7126" s="76">
        <v>2432263</v>
      </c>
      <c r="L7126" s="29">
        <v>46181</v>
      </c>
      <c r="M7126" s="29" t="s">
        <v>4163</v>
      </c>
      <c r="N7126" s="1" t="s">
        <v>478</v>
      </c>
      <c r="O7126" s="28" t="s">
        <v>1495</v>
      </c>
      <c r="P7126" s="1" t="s">
        <v>323</v>
      </c>
      <c r="Q7126" s="1">
        <v>10</v>
      </c>
      <c r="R7126" s="1"/>
      <c r="S7126" s="76"/>
      <c r="T7126" s="1" t="s">
        <v>115</v>
      </c>
      <c r="U7126" s="1"/>
      <c r="V7126" s="1"/>
      <c r="AC7126" s="93">
        <v>27</v>
      </c>
      <c r="AD7126" s="69">
        <v>245</v>
      </c>
      <c r="AE7126" s="33"/>
      <c r="AF7126" s="33"/>
      <c r="AG7126" s="33"/>
      <c r="AX7126" s="37">
        <f t="shared" si="332"/>
        <v>46188</v>
      </c>
      <c r="AY7126" s="1"/>
      <c r="AZ7126" s="1"/>
      <c r="BA7126" s="31"/>
      <c r="BB7126" s="31"/>
      <c r="BC7126" s="1"/>
      <c r="BD7126" s="1"/>
      <c r="BE7126" s="1"/>
      <c r="BF7126" s="1"/>
      <c r="BG7126" s="1"/>
      <c r="BT7126" s="37">
        <f t="shared" si="333"/>
        <v>46209</v>
      </c>
      <c r="BU7126" s="31"/>
      <c r="BW7126" s="33"/>
      <c r="BX7126" s="1"/>
      <c r="BY7126" s="1"/>
      <c r="BZ7126" s="1"/>
      <c r="CA7126" s="1"/>
      <c r="CB7126" s="1"/>
      <c r="CC7126" s="1"/>
      <c r="CE7126" s="1"/>
      <c r="CF7126" s="1"/>
      <c r="CG7126" s="1"/>
      <c r="CH7126" s="1"/>
      <c r="CI7126" s="1"/>
      <c r="CJ7126" s="1"/>
      <c r="CK7126" s="1"/>
      <c r="CL7126" s="1"/>
      <c r="CM7126" s="1"/>
      <c r="CN7126" s="1"/>
      <c r="CO7126" s="1"/>
    </row>
    <row r="7127" spans="1:93" ht="30" customHeight="1" x14ac:dyDescent="0.2">
      <c r="A7127" s="1">
        <v>7121</v>
      </c>
      <c r="B7127" s="1" t="s">
        <v>3266</v>
      </c>
      <c r="C7127" s="1" t="s">
        <v>3264</v>
      </c>
      <c r="D7127" s="28" t="s">
        <v>3265</v>
      </c>
      <c r="E7127" s="28" t="s">
        <v>2911</v>
      </c>
      <c r="F7127" s="1" t="s">
        <v>74</v>
      </c>
      <c r="G7127" s="1">
        <v>7</v>
      </c>
      <c r="H7127" s="1" t="s">
        <v>4209</v>
      </c>
      <c r="I7127" s="1" t="s">
        <v>114</v>
      </c>
      <c r="J7127" s="76">
        <v>557</v>
      </c>
      <c r="K7127" s="76">
        <v>2432269</v>
      </c>
      <c r="L7127" s="29">
        <v>46181</v>
      </c>
      <c r="M7127" s="29" t="s">
        <v>4163</v>
      </c>
      <c r="N7127" s="1" t="s">
        <v>478</v>
      </c>
      <c r="O7127" s="28" t="s">
        <v>1495</v>
      </c>
      <c r="P7127" s="1" t="s">
        <v>323</v>
      </c>
      <c r="Q7127" s="1">
        <v>12</v>
      </c>
      <c r="R7127" s="1"/>
      <c r="S7127" s="76"/>
      <c r="T7127" s="1" t="s">
        <v>115</v>
      </c>
      <c r="U7127" s="1"/>
      <c r="V7127" s="1"/>
      <c r="AC7127" s="93">
        <v>27</v>
      </c>
      <c r="AD7127" s="69">
        <v>255</v>
      </c>
      <c r="AE7127" s="33"/>
      <c r="AF7127" s="33"/>
      <c r="AG7127" s="33"/>
      <c r="AX7127" s="37">
        <f t="shared" si="332"/>
        <v>46188</v>
      </c>
      <c r="AY7127" s="1"/>
      <c r="AZ7127" s="1"/>
      <c r="BA7127" s="31"/>
      <c r="BB7127" s="31"/>
      <c r="BC7127" s="1"/>
      <c r="BD7127" s="1"/>
      <c r="BE7127" s="1"/>
      <c r="BF7127" s="1"/>
      <c r="BG7127" s="1"/>
      <c r="BT7127" s="37">
        <f t="shared" si="333"/>
        <v>46209</v>
      </c>
      <c r="BU7127" s="31"/>
      <c r="BW7127" s="33"/>
      <c r="BX7127" s="1"/>
      <c r="BY7127" s="1"/>
      <c r="BZ7127" s="1"/>
      <c r="CA7127" s="1"/>
      <c r="CB7127" s="1"/>
      <c r="CC7127" s="1"/>
      <c r="CE7127" s="1"/>
      <c r="CF7127" s="1"/>
      <c r="CG7127" s="1"/>
      <c r="CH7127" s="1"/>
      <c r="CI7127" s="1"/>
      <c r="CJ7127" s="1"/>
      <c r="CK7127" s="1"/>
      <c r="CL7127" s="1"/>
      <c r="CM7127" s="1"/>
      <c r="CN7127" s="1"/>
      <c r="CO7127" s="1"/>
    </row>
    <row r="7128" spans="1:93" ht="30" customHeight="1" x14ac:dyDescent="0.2">
      <c r="A7128" s="1">
        <v>7122</v>
      </c>
      <c r="B7128" s="1" t="s">
        <v>3266</v>
      </c>
      <c r="C7128" s="1" t="s">
        <v>3264</v>
      </c>
      <c r="D7128" s="28" t="s">
        <v>3265</v>
      </c>
      <c r="E7128" s="28" t="s">
        <v>2911</v>
      </c>
      <c r="F7128" s="1" t="s">
        <v>74</v>
      </c>
      <c r="G7128" s="1">
        <v>7</v>
      </c>
      <c r="H7128" s="1" t="s">
        <v>4209</v>
      </c>
      <c r="I7128" s="1" t="s">
        <v>114</v>
      </c>
      <c r="J7128" s="76">
        <v>303</v>
      </c>
      <c r="K7128" s="76">
        <v>2432275</v>
      </c>
      <c r="L7128" s="29">
        <v>46181</v>
      </c>
      <c r="M7128" s="29" t="s">
        <v>4163</v>
      </c>
      <c r="N7128" s="1" t="s">
        <v>478</v>
      </c>
      <c r="O7128" s="28" t="s">
        <v>1495</v>
      </c>
      <c r="P7128" s="1" t="s">
        <v>323</v>
      </c>
      <c r="Q7128" s="1">
        <v>8</v>
      </c>
      <c r="R7128" s="1"/>
      <c r="S7128" s="76"/>
      <c r="T7128" s="1" t="s">
        <v>115</v>
      </c>
      <c r="U7128" s="1"/>
      <c r="V7128" s="1"/>
      <c r="AC7128" s="93">
        <v>27.5</v>
      </c>
      <c r="AD7128" s="69">
        <v>240</v>
      </c>
      <c r="AE7128" s="33"/>
      <c r="AF7128" s="33"/>
      <c r="AG7128" s="33"/>
      <c r="AX7128" s="37">
        <f t="shared" si="332"/>
        <v>46188</v>
      </c>
      <c r="AY7128" s="1"/>
      <c r="AZ7128" s="1"/>
      <c r="BA7128" s="31"/>
      <c r="BB7128" s="31"/>
      <c r="BC7128" s="1"/>
      <c r="BD7128" s="1"/>
      <c r="BE7128" s="1"/>
      <c r="BF7128" s="1"/>
      <c r="BG7128" s="1"/>
      <c r="BT7128" s="37">
        <f t="shared" si="333"/>
        <v>46209</v>
      </c>
      <c r="BU7128" s="31"/>
      <c r="BW7128" s="33"/>
      <c r="BX7128" s="1"/>
      <c r="BY7128" s="1"/>
      <c r="BZ7128" s="1"/>
      <c r="CA7128" s="1"/>
      <c r="CB7128" s="1"/>
      <c r="CC7128" s="1"/>
      <c r="CE7128" s="1"/>
      <c r="CF7128" s="1"/>
      <c r="CG7128" s="1"/>
      <c r="CH7128" s="1"/>
      <c r="CI7128" s="1"/>
      <c r="CJ7128" s="1"/>
      <c r="CK7128" s="1"/>
      <c r="CL7128" s="1"/>
      <c r="CM7128" s="1"/>
      <c r="CN7128" s="1"/>
      <c r="CO7128" s="1"/>
    </row>
    <row r="7129" spans="1:93" ht="30" customHeight="1" x14ac:dyDescent="0.2">
      <c r="A7129" s="1">
        <v>7123</v>
      </c>
      <c r="B7129" s="94" t="s">
        <v>1491</v>
      </c>
      <c r="C7129" s="1" t="s">
        <v>3268</v>
      </c>
      <c r="D7129" s="28" t="s">
        <v>3269</v>
      </c>
      <c r="E7129" s="28" t="s">
        <v>2564</v>
      </c>
      <c r="F7129" s="1" t="s">
        <v>74</v>
      </c>
      <c r="G7129" s="1">
        <v>2</v>
      </c>
      <c r="H7129" s="1" t="s">
        <v>2565</v>
      </c>
      <c r="I7129" s="1" t="s">
        <v>114</v>
      </c>
      <c r="J7129" s="76">
        <v>437</v>
      </c>
      <c r="K7129" s="76">
        <v>2431297</v>
      </c>
      <c r="L7129" s="29">
        <v>46181</v>
      </c>
      <c r="M7129" s="29" t="s">
        <v>4163</v>
      </c>
      <c r="N7129" s="1" t="s">
        <v>478</v>
      </c>
      <c r="O7129" s="28" t="s">
        <v>1495</v>
      </c>
      <c r="P7129" s="1" t="s">
        <v>323</v>
      </c>
      <c r="Q7129" s="1">
        <v>10</v>
      </c>
      <c r="R7129" s="1"/>
      <c r="S7129" s="76">
        <v>6</v>
      </c>
      <c r="T7129" s="1" t="s">
        <v>115</v>
      </c>
      <c r="U7129" s="1"/>
      <c r="V7129" s="1"/>
      <c r="AC7129" s="93">
        <v>27.5</v>
      </c>
      <c r="AD7129" s="69">
        <v>245</v>
      </c>
      <c r="AE7129" s="33"/>
      <c r="AF7129" s="33"/>
      <c r="AG7129" s="33"/>
      <c r="AX7129" s="37">
        <f t="shared" si="332"/>
        <v>46188</v>
      </c>
      <c r="AY7129" s="1"/>
      <c r="AZ7129" s="1"/>
      <c r="BA7129" s="31"/>
      <c r="BB7129" s="31"/>
      <c r="BC7129" s="1"/>
      <c r="BD7129" s="1"/>
      <c r="BE7129" s="1"/>
      <c r="BF7129" s="1"/>
      <c r="BG7129" s="1"/>
      <c r="BT7129" s="37">
        <f t="shared" si="333"/>
        <v>46209</v>
      </c>
      <c r="BU7129" s="31"/>
      <c r="BW7129" s="33"/>
      <c r="BX7129" s="1"/>
      <c r="BY7129" s="1"/>
      <c r="BZ7129" s="1"/>
      <c r="CA7129" s="1"/>
      <c r="CB7129" s="1"/>
      <c r="CC7129" s="1"/>
      <c r="CE7129" s="1"/>
      <c r="CF7129" s="1"/>
      <c r="CG7129" s="1"/>
      <c r="CH7129" s="1"/>
      <c r="CI7129" s="1"/>
      <c r="CJ7129" s="1"/>
      <c r="CK7129" s="1"/>
      <c r="CL7129" s="1"/>
      <c r="CM7129" s="1"/>
      <c r="CN7129" s="1"/>
      <c r="CO7129" s="1"/>
    </row>
    <row r="7130" spans="1:93" ht="30" customHeight="1" x14ac:dyDescent="0.2">
      <c r="A7130" s="1">
        <v>7124</v>
      </c>
      <c r="B7130" s="94" t="s">
        <v>1491</v>
      </c>
      <c r="C7130" s="1" t="s">
        <v>3268</v>
      </c>
      <c r="D7130" s="28" t="s">
        <v>3269</v>
      </c>
      <c r="E7130" s="28" t="s">
        <v>2564</v>
      </c>
      <c r="F7130" s="1" t="s">
        <v>74</v>
      </c>
      <c r="G7130" s="1">
        <v>2</v>
      </c>
      <c r="H7130" s="1" t="s">
        <v>2565</v>
      </c>
      <c r="I7130" s="1" t="s">
        <v>114</v>
      </c>
      <c r="J7130" s="76">
        <v>287</v>
      </c>
      <c r="K7130" s="76">
        <v>2431303</v>
      </c>
      <c r="L7130" s="29">
        <v>46181</v>
      </c>
      <c r="M7130" s="29" t="s">
        <v>4163</v>
      </c>
      <c r="N7130" s="1" t="s">
        <v>478</v>
      </c>
      <c r="O7130" s="28" t="s">
        <v>1495</v>
      </c>
      <c r="P7130" s="1" t="s">
        <v>323</v>
      </c>
      <c r="Q7130" s="1">
        <v>8</v>
      </c>
      <c r="R7130" s="1"/>
      <c r="S7130" s="76"/>
      <c r="T7130" s="1" t="s">
        <v>115</v>
      </c>
      <c r="U7130" s="1"/>
      <c r="V7130" s="1"/>
      <c r="AC7130" s="93">
        <v>27</v>
      </c>
      <c r="AD7130" s="69">
        <v>250</v>
      </c>
      <c r="AE7130" s="33"/>
      <c r="AF7130" s="33"/>
      <c r="AG7130" s="33"/>
      <c r="AX7130" s="37">
        <f t="shared" si="332"/>
        <v>46188</v>
      </c>
      <c r="AY7130" s="1"/>
      <c r="AZ7130" s="1"/>
      <c r="BA7130" s="31"/>
      <c r="BB7130" s="31"/>
      <c r="BC7130" s="1"/>
      <c r="BD7130" s="1"/>
      <c r="BE7130" s="1"/>
      <c r="BF7130" s="1"/>
      <c r="BG7130" s="1"/>
      <c r="BT7130" s="37">
        <f t="shared" si="333"/>
        <v>46209</v>
      </c>
      <c r="BU7130" s="31"/>
      <c r="BW7130" s="33"/>
      <c r="BX7130" s="1"/>
      <c r="BY7130" s="1"/>
      <c r="BZ7130" s="1"/>
      <c r="CA7130" s="1"/>
      <c r="CB7130" s="1"/>
      <c r="CC7130" s="1"/>
      <c r="CE7130" s="1"/>
      <c r="CF7130" s="1"/>
      <c r="CG7130" s="1"/>
      <c r="CH7130" s="1"/>
      <c r="CI7130" s="1"/>
      <c r="CJ7130" s="1"/>
      <c r="CK7130" s="1"/>
      <c r="CL7130" s="1"/>
      <c r="CM7130" s="1"/>
      <c r="CN7130" s="1"/>
      <c r="CO7130" s="1"/>
    </row>
    <row r="7131" spans="1:93" ht="30" customHeight="1" x14ac:dyDescent="0.2">
      <c r="A7131" s="1">
        <v>7125</v>
      </c>
      <c r="B7131" s="94" t="s">
        <v>1491</v>
      </c>
      <c r="C7131" s="1" t="s">
        <v>3268</v>
      </c>
      <c r="D7131" s="28" t="s">
        <v>3269</v>
      </c>
      <c r="E7131" s="28" t="s">
        <v>2564</v>
      </c>
      <c r="F7131" s="1" t="s">
        <v>74</v>
      </c>
      <c r="G7131" s="1">
        <v>2</v>
      </c>
      <c r="H7131" s="1" t="s">
        <v>2565</v>
      </c>
      <c r="I7131" s="1" t="s">
        <v>114</v>
      </c>
      <c r="J7131" s="76">
        <v>295</v>
      </c>
      <c r="K7131" s="76">
        <v>2431309</v>
      </c>
      <c r="L7131" s="29">
        <v>46181</v>
      </c>
      <c r="M7131" s="29" t="s">
        <v>4163</v>
      </c>
      <c r="N7131" s="1" t="s">
        <v>478</v>
      </c>
      <c r="O7131" s="28" t="s">
        <v>1495</v>
      </c>
      <c r="P7131" s="1" t="s">
        <v>323</v>
      </c>
      <c r="Q7131" s="1">
        <v>8</v>
      </c>
      <c r="R7131" s="1"/>
      <c r="S7131" s="76"/>
      <c r="T7131" s="1" t="s">
        <v>115</v>
      </c>
      <c r="U7131" s="1"/>
      <c r="V7131" s="1"/>
      <c r="AC7131" s="93">
        <v>27.5</v>
      </c>
      <c r="AD7131" s="69">
        <v>240</v>
      </c>
      <c r="AE7131" s="33"/>
      <c r="AF7131" s="33"/>
      <c r="AG7131" s="33"/>
      <c r="AX7131" s="37">
        <f t="shared" si="332"/>
        <v>46188</v>
      </c>
      <c r="AY7131" s="1"/>
      <c r="AZ7131" s="1"/>
      <c r="BA7131" s="31"/>
      <c r="BB7131" s="31"/>
      <c r="BC7131" s="1"/>
      <c r="BD7131" s="1"/>
      <c r="BE7131" s="1"/>
      <c r="BF7131" s="1"/>
      <c r="BG7131" s="1"/>
      <c r="BT7131" s="37">
        <f t="shared" si="333"/>
        <v>46209</v>
      </c>
      <c r="BU7131" s="31"/>
      <c r="BW7131" s="33"/>
      <c r="BX7131" s="1"/>
      <c r="BY7131" s="1"/>
      <c r="BZ7131" s="1"/>
      <c r="CA7131" s="1"/>
      <c r="CB7131" s="1"/>
      <c r="CC7131" s="1"/>
      <c r="CE7131" s="1"/>
      <c r="CF7131" s="1"/>
      <c r="CG7131" s="1"/>
      <c r="CH7131" s="1"/>
      <c r="CI7131" s="1"/>
      <c r="CJ7131" s="1"/>
      <c r="CK7131" s="1"/>
      <c r="CL7131" s="1"/>
      <c r="CM7131" s="1"/>
      <c r="CN7131" s="1"/>
      <c r="CO7131" s="1"/>
    </row>
    <row r="7132" spans="1:93" ht="30" customHeight="1" x14ac:dyDescent="0.2">
      <c r="A7132" s="1">
        <v>7126</v>
      </c>
      <c r="B7132" s="94" t="s">
        <v>1491</v>
      </c>
      <c r="C7132" s="1" t="s">
        <v>3268</v>
      </c>
      <c r="D7132" s="28" t="s">
        <v>3269</v>
      </c>
      <c r="E7132" s="28" t="s">
        <v>2564</v>
      </c>
      <c r="F7132" s="1" t="s">
        <v>74</v>
      </c>
      <c r="G7132" s="1">
        <v>2</v>
      </c>
      <c r="H7132" s="1" t="s">
        <v>2565</v>
      </c>
      <c r="I7132" s="1" t="s">
        <v>114</v>
      </c>
      <c r="J7132" s="76">
        <v>403</v>
      </c>
      <c r="K7132" s="76">
        <v>2432259</v>
      </c>
      <c r="L7132" s="29">
        <v>46181</v>
      </c>
      <c r="M7132" s="29" t="s">
        <v>4163</v>
      </c>
      <c r="N7132" s="1" t="s">
        <v>478</v>
      </c>
      <c r="O7132" s="28" t="s">
        <v>1495</v>
      </c>
      <c r="P7132" s="1" t="s">
        <v>323</v>
      </c>
      <c r="Q7132" s="1">
        <v>9</v>
      </c>
      <c r="R7132" s="1"/>
      <c r="S7132" s="76"/>
      <c r="T7132" s="1" t="s">
        <v>115</v>
      </c>
      <c r="U7132" s="1"/>
      <c r="V7132" s="1"/>
      <c r="AC7132" s="93">
        <v>27</v>
      </c>
      <c r="AD7132" s="69">
        <v>250</v>
      </c>
      <c r="AE7132" s="33"/>
      <c r="AF7132" s="33"/>
      <c r="AG7132" s="33"/>
      <c r="AX7132" s="37">
        <f t="shared" si="332"/>
        <v>46188</v>
      </c>
      <c r="AY7132" s="1"/>
      <c r="AZ7132" s="1"/>
      <c r="BA7132" s="31"/>
      <c r="BB7132" s="31"/>
      <c r="BC7132" s="1"/>
      <c r="BD7132" s="1"/>
      <c r="BE7132" s="1"/>
      <c r="BF7132" s="1"/>
      <c r="BG7132" s="1"/>
      <c r="BT7132" s="37">
        <f t="shared" si="333"/>
        <v>46209</v>
      </c>
      <c r="BU7132" s="31"/>
      <c r="BW7132" s="33"/>
      <c r="BX7132" s="1"/>
      <c r="BY7132" s="1"/>
      <c r="BZ7132" s="1"/>
      <c r="CA7132" s="1"/>
      <c r="CB7132" s="1"/>
      <c r="CC7132" s="1"/>
      <c r="CE7132" s="1"/>
      <c r="CF7132" s="1"/>
      <c r="CG7132" s="1"/>
      <c r="CH7132" s="1"/>
      <c r="CI7132" s="1"/>
      <c r="CJ7132" s="1"/>
      <c r="CK7132" s="1"/>
      <c r="CL7132" s="1"/>
      <c r="CM7132" s="1"/>
      <c r="CN7132" s="1"/>
      <c r="CO7132" s="1"/>
    </row>
    <row r="7133" spans="1:93" ht="30" customHeight="1" x14ac:dyDescent="0.2">
      <c r="A7133" s="1">
        <v>7127</v>
      </c>
      <c r="B7133" s="94" t="s">
        <v>1491</v>
      </c>
      <c r="C7133" s="1" t="s">
        <v>3268</v>
      </c>
      <c r="D7133" s="28" t="s">
        <v>3269</v>
      </c>
      <c r="E7133" s="28" t="s">
        <v>2564</v>
      </c>
      <c r="F7133" s="1" t="s">
        <v>74</v>
      </c>
      <c r="G7133" s="1">
        <v>2</v>
      </c>
      <c r="H7133" s="1" t="s">
        <v>2565</v>
      </c>
      <c r="I7133" s="1" t="s">
        <v>114</v>
      </c>
      <c r="J7133" s="76">
        <v>287</v>
      </c>
      <c r="K7133" s="76">
        <v>2432262</v>
      </c>
      <c r="L7133" s="29">
        <v>46181</v>
      </c>
      <c r="M7133" s="29" t="s">
        <v>4163</v>
      </c>
      <c r="N7133" s="1" t="s">
        <v>478</v>
      </c>
      <c r="O7133" s="28" t="s">
        <v>1495</v>
      </c>
      <c r="P7133" s="1" t="s">
        <v>323</v>
      </c>
      <c r="Q7133" s="1">
        <v>8</v>
      </c>
      <c r="R7133" s="1"/>
      <c r="S7133" s="76"/>
      <c r="T7133" s="1" t="s">
        <v>115</v>
      </c>
      <c r="U7133" s="1"/>
      <c r="V7133" s="1"/>
      <c r="AC7133" s="93">
        <v>28</v>
      </c>
      <c r="AD7133" s="69">
        <v>250</v>
      </c>
      <c r="AE7133" s="33"/>
      <c r="AF7133" s="33"/>
      <c r="AG7133" s="33"/>
      <c r="AX7133" s="37">
        <f t="shared" si="332"/>
        <v>46188</v>
      </c>
      <c r="AY7133" s="1"/>
      <c r="AZ7133" s="1"/>
      <c r="BA7133" s="31"/>
      <c r="BB7133" s="31"/>
      <c r="BC7133" s="1"/>
      <c r="BD7133" s="1"/>
      <c r="BE7133" s="1"/>
      <c r="BF7133" s="1"/>
      <c r="BG7133" s="1"/>
      <c r="BT7133" s="37">
        <f t="shared" si="333"/>
        <v>46209</v>
      </c>
      <c r="BU7133" s="31"/>
      <c r="BW7133" s="33"/>
      <c r="BX7133" s="1"/>
      <c r="BY7133" s="1"/>
      <c r="BZ7133" s="1"/>
      <c r="CA7133" s="1"/>
      <c r="CB7133" s="1"/>
      <c r="CC7133" s="1"/>
      <c r="CE7133" s="1"/>
      <c r="CF7133" s="1"/>
      <c r="CG7133" s="1"/>
      <c r="CH7133" s="1"/>
      <c r="CI7133" s="1"/>
      <c r="CJ7133" s="1"/>
      <c r="CK7133" s="1"/>
      <c r="CL7133" s="1"/>
      <c r="CM7133" s="1"/>
      <c r="CN7133" s="1"/>
      <c r="CO7133" s="1"/>
    </row>
    <row r="7134" spans="1:93" ht="30" customHeight="1" x14ac:dyDescent="0.2">
      <c r="A7134" s="1">
        <v>7128</v>
      </c>
      <c r="B7134" s="94" t="s">
        <v>1491</v>
      </c>
      <c r="C7134" s="1" t="s">
        <v>3268</v>
      </c>
      <c r="D7134" s="28" t="s">
        <v>3269</v>
      </c>
      <c r="E7134" s="28" t="s">
        <v>2564</v>
      </c>
      <c r="F7134" s="1" t="s">
        <v>74</v>
      </c>
      <c r="G7134" s="1">
        <v>2</v>
      </c>
      <c r="H7134" s="1" t="s">
        <v>2565</v>
      </c>
      <c r="I7134" s="1" t="s">
        <v>114</v>
      </c>
      <c r="J7134" s="76">
        <v>553</v>
      </c>
      <c r="K7134" s="76">
        <v>2431322</v>
      </c>
      <c r="L7134" s="29">
        <v>46181</v>
      </c>
      <c r="M7134" s="29" t="s">
        <v>4163</v>
      </c>
      <c r="N7134" s="1" t="s">
        <v>478</v>
      </c>
      <c r="O7134" s="28" t="s">
        <v>1495</v>
      </c>
      <c r="P7134" s="1" t="s">
        <v>323</v>
      </c>
      <c r="Q7134" s="1">
        <v>12</v>
      </c>
      <c r="R7134" s="1"/>
      <c r="S7134" s="76"/>
      <c r="T7134" s="1" t="s">
        <v>115</v>
      </c>
      <c r="U7134" s="1"/>
      <c r="V7134" s="1"/>
      <c r="AC7134" s="93">
        <v>27</v>
      </c>
      <c r="AD7134" s="69">
        <v>240</v>
      </c>
      <c r="AE7134" s="33"/>
      <c r="AF7134" s="33"/>
      <c r="AG7134" s="33"/>
      <c r="AX7134" s="37">
        <f t="shared" ref="AX7134:AX7197" si="334">IF(L7134=0, 0,L7134+7)</f>
        <v>46188</v>
      </c>
      <c r="AY7134" s="1"/>
      <c r="AZ7134" s="1"/>
      <c r="BA7134" s="31"/>
      <c r="BB7134" s="31"/>
      <c r="BC7134" s="1"/>
      <c r="BD7134" s="1"/>
      <c r="BE7134" s="1"/>
      <c r="BF7134" s="1"/>
      <c r="BG7134" s="1"/>
      <c r="BT7134" s="37">
        <f t="shared" si="333"/>
        <v>46209</v>
      </c>
      <c r="BU7134" s="31"/>
      <c r="BW7134" s="33"/>
      <c r="BX7134" s="1"/>
      <c r="BY7134" s="1"/>
      <c r="BZ7134" s="1"/>
      <c r="CA7134" s="1"/>
      <c r="CB7134" s="1"/>
      <c r="CC7134" s="1"/>
      <c r="CE7134" s="1"/>
      <c r="CF7134" s="1"/>
      <c r="CG7134" s="1"/>
      <c r="CH7134" s="1"/>
      <c r="CI7134" s="1"/>
      <c r="CJ7134" s="1"/>
      <c r="CK7134" s="1"/>
      <c r="CL7134" s="1"/>
      <c r="CM7134" s="1"/>
      <c r="CN7134" s="1"/>
      <c r="CO7134" s="1"/>
    </row>
    <row r="7135" spans="1:93" ht="30" customHeight="1" x14ac:dyDescent="0.2">
      <c r="A7135" s="1">
        <v>7129</v>
      </c>
      <c r="B7135" s="94" t="s">
        <v>1491</v>
      </c>
      <c r="C7135" s="1" t="s">
        <v>3268</v>
      </c>
      <c r="D7135" s="28" t="s">
        <v>3269</v>
      </c>
      <c r="E7135" s="28" t="s">
        <v>2564</v>
      </c>
      <c r="F7135" s="1" t="s">
        <v>74</v>
      </c>
      <c r="G7135" s="1">
        <v>2</v>
      </c>
      <c r="H7135" s="1" t="s">
        <v>2565</v>
      </c>
      <c r="I7135" s="1" t="s">
        <v>114</v>
      </c>
      <c r="J7135" s="76">
        <v>273</v>
      </c>
      <c r="K7135" s="76">
        <v>2431328</v>
      </c>
      <c r="L7135" s="29">
        <v>46181</v>
      </c>
      <c r="M7135" s="29" t="s">
        <v>4163</v>
      </c>
      <c r="N7135" s="1" t="s">
        <v>478</v>
      </c>
      <c r="O7135" s="28" t="s">
        <v>1495</v>
      </c>
      <c r="P7135" s="1" t="s">
        <v>323</v>
      </c>
      <c r="Q7135" s="1">
        <v>8</v>
      </c>
      <c r="R7135" s="1"/>
      <c r="S7135" s="76"/>
      <c r="T7135" s="1" t="s">
        <v>115</v>
      </c>
      <c r="U7135" s="1"/>
      <c r="V7135" s="1"/>
      <c r="AC7135" s="93">
        <v>27</v>
      </c>
      <c r="AD7135" s="69">
        <v>260</v>
      </c>
      <c r="AE7135" s="33"/>
      <c r="AF7135" s="33"/>
      <c r="AG7135" s="33"/>
      <c r="AX7135" s="37">
        <f t="shared" si="334"/>
        <v>46188</v>
      </c>
      <c r="AY7135" s="1"/>
      <c r="AZ7135" s="1"/>
      <c r="BA7135" s="31"/>
      <c r="BB7135" s="31"/>
      <c r="BC7135" s="1"/>
      <c r="BD7135" s="1"/>
      <c r="BE7135" s="1"/>
      <c r="BF7135" s="1"/>
      <c r="BG7135" s="1"/>
      <c r="BT7135" s="37">
        <f t="shared" si="333"/>
        <v>46209</v>
      </c>
      <c r="BU7135" s="31"/>
      <c r="BW7135" s="33"/>
      <c r="BX7135" s="1"/>
      <c r="BY7135" s="1"/>
      <c r="BZ7135" s="1"/>
      <c r="CA7135" s="1"/>
      <c r="CB7135" s="1"/>
      <c r="CC7135" s="1"/>
      <c r="CE7135" s="1"/>
      <c r="CF7135" s="1"/>
      <c r="CG7135" s="1"/>
      <c r="CH7135" s="1"/>
      <c r="CI7135" s="1"/>
      <c r="CJ7135" s="1"/>
      <c r="CK7135" s="1"/>
      <c r="CL7135" s="1"/>
      <c r="CM7135" s="1"/>
      <c r="CN7135" s="1"/>
      <c r="CO7135" s="1"/>
    </row>
    <row r="7136" spans="1:93" ht="30" customHeight="1" x14ac:dyDescent="0.2">
      <c r="A7136" s="1">
        <v>7130</v>
      </c>
      <c r="B7136" s="1" t="s">
        <v>3052</v>
      </c>
      <c r="C7136" s="1" t="s">
        <v>3272</v>
      </c>
      <c r="D7136" s="28" t="s">
        <v>3271</v>
      </c>
      <c r="E7136" s="28" t="s">
        <v>3270</v>
      </c>
      <c r="F7136" s="1" t="s">
        <v>74</v>
      </c>
      <c r="G7136" s="1">
        <v>5</v>
      </c>
      <c r="H7136" s="1" t="s">
        <v>4209</v>
      </c>
      <c r="I7136" s="1" t="s">
        <v>114</v>
      </c>
      <c r="J7136" s="76">
        <v>553</v>
      </c>
      <c r="K7136" s="76">
        <v>2431334</v>
      </c>
      <c r="L7136" s="29">
        <v>46181</v>
      </c>
      <c r="M7136" s="29" t="s">
        <v>4163</v>
      </c>
      <c r="N7136" s="1" t="s">
        <v>478</v>
      </c>
      <c r="O7136" s="28" t="s">
        <v>1495</v>
      </c>
      <c r="P7136" s="1" t="s">
        <v>323</v>
      </c>
      <c r="Q7136" s="1">
        <v>10</v>
      </c>
      <c r="R7136" s="1"/>
      <c r="S7136" s="76"/>
      <c r="T7136" s="1" t="s">
        <v>115</v>
      </c>
      <c r="U7136" s="1"/>
      <c r="V7136" s="1"/>
      <c r="AC7136" s="93">
        <v>28.5</v>
      </c>
      <c r="AD7136" s="69">
        <v>230</v>
      </c>
      <c r="AE7136" s="33"/>
      <c r="AF7136" s="33"/>
      <c r="AG7136" s="33"/>
      <c r="AX7136" s="37">
        <f t="shared" si="334"/>
        <v>46188</v>
      </c>
      <c r="AY7136" s="1"/>
      <c r="AZ7136" s="1"/>
      <c r="BA7136" s="31"/>
      <c r="BB7136" s="31"/>
      <c r="BC7136" s="1"/>
      <c r="BD7136" s="1"/>
      <c r="BE7136" s="1"/>
      <c r="BF7136" s="1"/>
      <c r="BG7136" s="1"/>
      <c r="BT7136" s="37">
        <f t="shared" si="333"/>
        <v>46209</v>
      </c>
      <c r="BU7136" s="31"/>
      <c r="BW7136" s="33"/>
      <c r="BX7136" s="1"/>
      <c r="BY7136" s="1"/>
      <c r="BZ7136" s="1"/>
      <c r="CA7136" s="1"/>
      <c r="CB7136" s="1"/>
      <c r="CC7136" s="1"/>
      <c r="CE7136" s="1"/>
      <c r="CF7136" s="1"/>
      <c r="CG7136" s="1"/>
      <c r="CH7136" s="1"/>
      <c r="CI7136" s="1"/>
      <c r="CJ7136" s="1"/>
      <c r="CK7136" s="1"/>
      <c r="CL7136" s="1"/>
      <c r="CM7136" s="1"/>
      <c r="CN7136" s="1"/>
      <c r="CO7136" s="1"/>
    </row>
    <row r="7137" spans="1:93" ht="30" customHeight="1" x14ac:dyDescent="0.2">
      <c r="A7137" s="1">
        <v>7131</v>
      </c>
      <c r="B7137" s="1" t="s">
        <v>3275</v>
      </c>
      <c r="C7137" s="1" t="s">
        <v>3273</v>
      </c>
      <c r="D7137" s="28" t="s">
        <v>3274</v>
      </c>
      <c r="E7137" s="28" t="s">
        <v>2963</v>
      </c>
      <c r="F7137" s="1" t="s">
        <v>74</v>
      </c>
      <c r="G7137" s="1">
        <v>5</v>
      </c>
      <c r="H7137" s="1" t="s">
        <v>4209</v>
      </c>
      <c r="I7137" s="1" t="s">
        <v>114</v>
      </c>
      <c r="J7137" s="76">
        <v>433</v>
      </c>
      <c r="K7137" s="76">
        <v>2431359</v>
      </c>
      <c r="L7137" s="29">
        <v>46182</v>
      </c>
      <c r="M7137" s="29" t="s">
        <v>4163</v>
      </c>
      <c r="N7137" s="1" t="s">
        <v>478</v>
      </c>
      <c r="O7137" s="28" t="s">
        <v>1495</v>
      </c>
      <c r="P7137" s="1" t="s">
        <v>323</v>
      </c>
      <c r="Q7137" s="1">
        <v>10</v>
      </c>
      <c r="R7137" s="1"/>
      <c r="S7137" s="76">
        <v>6</v>
      </c>
      <c r="T7137" s="1" t="s">
        <v>115</v>
      </c>
      <c r="U7137" s="1"/>
      <c r="V7137" s="1"/>
      <c r="AC7137" s="93">
        <v>28.5</v>
      </c>
      <c r="AD7137" s="69">
        <v>240</v>
      </c>
      <c r="AE7137" s="33"/>
      <c r="AF7137" s="33"/>
      <c r="AG7137" s="33"/>
      <c r="AX7137" s="37">
        <f t="shared" si="334"/>
        <v>46189</v>
      </c>
      <c r="AY7137" s="1"/>
      <c r="AZ7137" s="1"/>
      <c r="BA7137" s="31"/>
      <c r="BB7137" s="31"/>
      <c r="BC7137" s="1"/>
      <c r="BD7137" s="1"/>
      <c r="BE7137" s="1"/>
      <c r="BF7137" s="1"/>
      <c r="BG7137" s="1"/>
      <c r="BT7137" s="37">
        <f t="shared" si="333"/>
        <v>46210</v>
      </c>
      <c r="BU7137" s="31"/>
      <c r="BW7137" s="33"/>
      <c r="BX7137" s="1"/>
      <c r="BY7137" s="1"/>
      <c r="BZ7137" s="1"/>
      <c r="CA7137" s="1"/>
      <c r="CB7137" s="1"/>
      <c r="CC7137" s="1"/>
      <c r="CE7137" s="1"/>
      <c r="CF7137" s="1"/>
      <c r="CG7137" s="1"/>
      <c r="CH7137" s="1"/>
      <c r="CI7137" s="1"/>
      <c r="CJ7137" s="1"/>
      <c r="CK7137" s="1"/>
      <c r="CL7137" s="1"/>
      <c r="CM7137" s="1"/>
      <c r="CN7137" s="1"/>
      <c r="CO7137" s="1"/>
    </row>
    <row r="7138" spans="1:93" ht="30" customHeight="1" x14ac:dyDescent="0.2">
      <c r="A7138" s="1">
        <v>7132</v>
      </c>
      <c r="B7138" s="1" t="s">
        <v>3275</v>
      </c>
      <c r="C7138" s="1" t="s">
        <v>3273</v>
      </c>
      <c r="D7138" s="28" t="s">
        <v>3274</v>
      </c>
      <c r="E7138" s="28" t="s">
        <v>2963</v>
      </c>
      <c r="F7138" s="1" t="s">
        <v>74</v>
      </c>
      <c r="G7138" s="1">
        <v>5</v>
      </c>
      <c r="H7138" s="1" t="s">
        <v>4209</v>
      </c>
      <c r="I7138" s="1" t="s">
        <v>114</v>
      </c>
      <c r="J7138" s="76">
        <v>287</v>
      </c>
      <c r="K7138" s="76">
        <v>2431361</v>
      </c>
      <c r="L7138" s="29">
        <v>46182</v>
      </c>
      <c r="M7138" s="29" t="s">
        <v>4163</v>
      </c>
      <c r="N7138" s="1" t="s">
        <v>478</v>
      </c>
      <c r="O7138" s="28" t="s">
        <v>1495</v>
      </c>
      <c r="P7138" s="1" t="s">
        <v>323</v>
      </c>
      <c r="Q7138" s="1">
        <v>8</v>
      </c>
      <c r="R7138" s="1"/>
      <c r="S7138" s="76"/>
      <c r="T7138" s="1" t="s">
        <v>115</v>
      </c>
      <c r="U7138" s="1"/>
      <c r="V7138" s="1"/>
      <c r="AC7138" s="93">
        <v>27</v>
      </c>
      <c r="AD7138" s="69">
        <v>250</v>
      </c>
      <c r="AE7138" s="33"/>
      <c r="AF7138" s="33"/>
      <c r="AG7138" s="33"/>
      <c r="AX7138" s="37">
        <f t="shared" si="334"/>
        <v>46189</v>
      </c>
      <c r="AY7138" s="1"/>
      <c r="AZ7138" s="1"/>
      <c r="BA7138" s="31"/>
      <c r="BB7138" s="31"/>
      <c r="BC7138" s="1"/>
      <c r="BD7138" s="1"/>
      <c r="BE7138" s="1"/>
      <c r="BF7138" s="1"/>
      <c r="BG7138" s="1"/>
      <c r="BT7138" s="37">
        <f t="shared" si="333"/>
        <v>46210</v>
      </c>
      <c r="BU7138" s="31"/>
      <c r="BW7138" s="33"/>
      <c r="BX7138" s="1"/>
      <c r="BY7138" s="1"/>
      <c r="BZ7138" s="1"/>
      <c r="CA7138" s="1"/>
      <c r="CB7138" s="1"/>
      <c r="CC7138" s="1"/>
      <c r="CE7138" s="1"/>
      <c r="CF7138" s="1"/>
      <c r="CG7138" s="1"/>
      <c r="CH7138" s="1"/>
      <c r="CI7138" s="1"/>
      <c r="CJ7138" s="1"/>
      <c r="CK7138" s="1"/>
      <c r="CL7138" s="1"/>
      <c r="CM7138" s="1"/>
      <c r="CN7138" s="1"/>
      <c r="CO7138" s="1"/>
    </row>
    <row r="7139" spans="1:93" ht="30" customHeight="1" x14ac:dyDescent="0.2">
      <c r="A7139" s="1">
        <v>7133</v>
      </c>
      <c r="B7139" s="1" t="s">
        <v>3275</v>
      </c>
      <c r="C7139" s="1" t="s">
        <v>3273</v>
      </c>
      <c r="D7139" s="28" t="s">
        <v>3274</v>
      </c>
      <c r="E7139" s="28" t="s">
        <v>2963</v>
      </c>
      <c r="F7139" s="1" t="s">
        <v>74</v>
      </c>
      <c r="G7139" s="1">
        <v>5</v>
      </c>
      <c r="H7139" s="1" t="s">
        <v>4209</v>
      </c>
      <c r="I7139" s="1" t="s">
        <v>114</v>
      </c>
      <c r="J7139" s="76">
        <v>295</v>
      </c>
      <c r="K7139" s="76">
        <v>2432307</v>
      </c>
      <c r="L7139" s="29">
        <v>46182</v>
      </c>
      <c r="M7139" s="29" t="s">
        <v>4163</v>
      </c>
      <c r="N7139" s="1" t="s">
        <v>478</v>
      </c>
      <c r="O7139" s="28" t="s">
        <v>1495</v>
      </c>
      <c r="P7139" s="1" t="s">
        <v>323</v>
      </c>
      <c r="Q7139" s="1">
        <v>8</v>
      </c>
      <c r="R7139" s="1"/>
      <c r="S7139" s="76"/>
      <c r="T7139" s="1" t="s">
        <v>115</v>
      </c>
      <c r="U7139" s="1"/>
      <c r="V7139" s="1"/>
      <c r="AC7139" s="93">
        <v>27.5</v>
      </c>
      <c r="AD7139" s="69">
        <v>260</v>
      </c>
      <c r="AE7139" s="33"/>
      <c r="AF7139" s="33"/>
      <c r="AG7139" s="33"/>
      <c r="AX7139" s="37">
        <f t="shared" si="334"/>
        <v>46189</v>
      </c>
      <c r="AY7139" s="1"/>
      <c r="AZ7139" s="1"/>
      <c r="BA7139" s="31"/>
      <c r="BB7139" s="31"/>
      <c r="BC7139" s="1"/>
      <c r="BD7139" s="1"/>
      <c r="BE7139" s="1"/>
      <c r="BF7139" s="1"/>
      <c r="BG7139" s="1"/>
      <c r="BT7139" s="37">
        <f t="shared" si="333"/>
        <v>46210</v>
      </c>
      <c r="BU7139" s="31"/>
      <c r="BW7139" s="33"/>
      <c r="BX7139" s="1"/>
      <c r="BY7139" s="1"/>
      <c r="BZ7139" s="1"/>
      <c r="CA7139" s="1"/>
      <c r="CB7139" s="1"/>
      <c r="CC7139" s="1"/>
      <c r="CE7139" s="1"/>
      <c r="CF7139" s="1"/>
      <c r="CG7139" s="1"/>
      <c r="CH7139" s="1"/>
      <c r="CI7139" s="1"/>
      <c r="CJ7139" s="1"/>
      <c r="CK7139" s="1"/>
      <c r="CL7139" s="1"/>
      <c r="CM7139" s="1"/>
      <c r="CN7139" s="1"/>
      <c r="CO7139" s="1"/>
    </row>
    <row r="7140" spans="1:93" ht="30" customHeight="1" x14ac:dyDescent="0.2">
      <c r="A7140" s="1">
        <v>7134</v>
      </c>
      <c r="B7140" s="1" t="s">
        <v>3275</v>
      </c>
      <c r="C7140" s="1" t="s">
        <v>3273</v>
      </c>
      <c r="D7140" s="28" t="s">
        <v>3274</v>
      </c>
      <c r="E7140" s="28" t="s">
        <v>2963</v>
      </c>
      <c r="F7140" s="1" t="s">
        <v>74</v>
      </c>
      <c r="G7140" s="1">
        <v>5</v>
      </c>
      <c r="H7140" s="1" t="s">
        <v>4209</v>
      </c>
      <c r="I7140" s="1" t="s">
        <v>114</v>
      </c>
      <c r="J7140" s="76">
        <v>433</v>
      </c>
      <c r="K7140" s="76">
        <v>2431364</v>
      </c>
      <c r="L7140" s="29">
        <v>46182</v>
      </c>
      <c r="M7140" s="29" t="s">
        <v>4163</v>
      </c>
      <c r="N7140" s="1" t="s">
        <v>478</v>
      </c>
      <c r="O7140" s="28" t="s">
        <v>1495</v>
      </c>
      <c r="P7140" s="1" t="s">
        <v>323</v>
      </c>
      <c r="Q7140" s="1">
        <v>10</v>
      </c>
      <c r="R7140" s="1"/>
      <c r="S7140" s="76"/>
      <c r="T7140" s="1" t="s">
        <v>115</v>
      </c>
      <c r="U7140" s="1"/>
      <c r="V7140" s="1"/>
      <c r="AC7140" s="93">
        <v>27</v>
      </c>
      <c r="AD7140" s="69">
        <v>250</v>
      </c>
      <c r="AE7140" s="33"/>
      <c r="AF7140" s="33"/>
      <c r="AG7140" s="33"/>
      <c r="AX7140" s="37">
        <f t="shared" si="334"/>
        <v>46189</v>
      </c>
      <c r="AY7140" s="1"/>
      <c r="AZ7140" s="1"/>
      <c r="BA7140" s="31"/>
      <c r="BB7140" s="31"/>
      <c r="BC7140" s="1"/>
      <c r="BD7140" s="1"/>
      <c r="BE7140" s="1"/>
      <c r="BF7140" s="1"/>
      <c r="BG7140" s="1"/>
      <c r="BT7140" s="37">
        <f t="shared" si="333"/>
        <v>46210</v>
      </c>
      <c r="BU7140" s="31"/>
      <c r="BW7140" s="33"/>
      <c r="BX7140" s="1"/>
      <c r="BY7140" s="1"/>
      <c r="BZ7140" s="1"/>
      <c r="CA7140" s="1"/>
      <c r="CB7140" s="1"/>
      <c r="CC7140" s="1"/>
      <c r="CE7140" s="1"/>
      <c r="CF7140" s="1"/>
      <c r="CG7140" s="1"/>
      <c r="CH7140" s="1"/>
      <c r="CI7140" s="1"/>
      <c r="CJ7140" s="1"/>
      <c r="CK7140" s="1"/>
      <c r="CL7140" s="1"/>
      <c r="CM7140" s="1"/>
      <c r="CN7140" s="1"/>
      <c r="CO7140" s="1"/>
    </row>
    <row r="7141" spans="1:93" ht="30" customHeight="1" x14ac:dyDescent="0.2">
      <c r="A7141" s="1">
        <v>7135</v>
      </c>
      <c r="B7141" s="1" t="s">
        <v>3278</v>
      </c>
      <c r="C7141" s="1" t="s">
        <v>3276</v>
      </c>
      <c r="D7141" s="28" t="s">
        <v>3277</v>
      </c>
      <c r="E7141" s="28" t="s">
        <v>2560</v>
      </c>
      <c r="F7141" s="1" t="s">
        <v>74</v>
      </c>
      <c r="G7141" s="1">
        <v>6</v>
      </c>
      <c r="H7141" s="1" t="s">
        <v>4209</v>
      </c>
      <c r="I7141" s="1" t="s">
        <v>114</v>
      </c>
      <c r="J7141" s="76">
        <v>295</v>
      </c>
      <c r="K7141" s="76">
        <v>2432311</v>
      </c>
      <c r="L7141" s="29">
        <v>46182</v>
      </c>
      <c r="M7141" s="29" t="s">
        <v>4163</v>
      </c>
      <c r="N7141" s="1" t="s">
        <v>478</v>
      </c>
      <c r="O7141" s="28" t="s">
        <v>1495</v>
      </c>
      <c r="P7141" s="1" t="s">
        <v>323</v>
      </c>
      <c r="Q7141" s="1">
        <v>7</v>
      </c>
      <c r="R7141" s="1"/>
      <c r="S7141" s="76"/>
      <c r="T7141" s="1" t="s">
        <v>115</v>
      </c>
      <c r="U7141" s="1"/>
      <c r="V7141" s="1"/>
      <c r="AC7141" s="93">
        <v>27</v>
      </c>
      <c r="AD7141" s="69">
        <v>260</v>
      </c>
      <c r="AE7141" s="33"/>
      <c r="AF7141" s="33"/>
      <c r="AG7141" s="33"/>
      <c r="AX7141" s="37">
        <f t="shared" si="334"/>
        <v>46189</v>
      </c>
      <c r="AY7141" s="1"/>
      <c r="AZ7141" s="1"/>
      <c r="BA7141" s="31"/>
      <c r="BB7141" s="31"/>
      <c r="BC7141" s="1"/>
      <c r="BD7141" s="1"/>
      <c r="BE7141" s="1"/>
      <c r="BF7141" s="1"/>
      <c r="BG7141" s="1"/>
      <c r="BT7141" s="37">
        <f t="shared" si="333"/>
        <v>46210</v>
      </c>
      <c r="BU7141" s="31"/>
      <c r="BW7141" s="33"/>
      <c r="BX7141" s="1"/>
      <c r="BY7141" s="1"/>
      <c r="BZ7141" s="1"/>
      <c r="CA7141" s="1"/>
      <c r="CB7141" s="1"/>
      <c r="CC7141" s="1"/>
      <c r="CE7141" s="1"/>
      <c r="CF7141" s="1"/>
      <c r="CG7141" s="1"/>
      <c r="CH7141" s="1"/>
      <c r="CI7141" s="1"/>
      <c r="CJ7141" s="1"/>
      <c r="CK7141" s="1"/>
      <c r="CL7141" s="1"/>
      <c r="CM7141" s="1"/>
      <c r="CN7141" s="1"/>
      <c r="CO7141" s="1"/>
    </row>
    <row r="7142" spans="1:93" ht="30" customHeight="1" x14ac:dyDescent="0.2">
      <c r="A7142" s="1">
        <v>7136</v>
      </c>
      <c r="B7142" s="1" t="s">
        <v>3278</v>
      </c>
      <c r="C7142" s="1" t="s">
        <v>3276</v>
      </c>
      <c r="D7142" s="28" t="s">
        <v>3277</v>
      </c>
      <c r="E7142" s="28" t="s">
        <v>2560</v>
      </c>
      <c r="F7142" s="1" t="s">
        <v>74</v>
      </c>
      <c r="G7142" s="1">
        <v>6</v>
      </c>
      <c r="H7142" s="1" t="s">
        <v>4209</v>
      </c>
      <c r="I7142" s="1" t="s">
        <v>114</v>
      </c>
      <c r="J7142" s="76">
        <v>273</v>
      </c>
      <c r="K7142" s="76">
        <v>2431373</v>
      </c>
      <c r="L7142" s="29">
        <v>46182</v>
      </c>
      <c r="M7142" s="29" t="s">
        <v>4163</v>
      </c>
      <c r="N7142" s="1" t="s">
        <v>478</v>
      </c>
      <c r="O7142" s="28" t="s">
        <v>1495</v>
      </c>
      <c r="P7142" s="1" t="s">
        <v>323</v>
      </c>
      <c r="Q7142" s="1">
        <v>7</v>
      </c>
      <c r="R7142" s="1"/>
      <c r="S7142" s="76"/>
      <c r="T7142" s="1" t="s">
        <v>115</v>
      </c>
      <c r="U7142" s="1"/>
      <c r="V7142" s="1"/>
      <c r="AC7142" s="93">
        <v>27.5</v>
      </c>
      <c r="AD7142" s="69">
        <v>250</v>
      </c>
      <c r="AE7142" s="33"/>
      <c r="AF7142" s="33"/>
      <c r="AG7142" s="33"/>
      <c r="AX7142" s="37">
        <f t="shared" si="334"/>
        <v>46189</v>
      </c>
      <c r="AY7142" s="1"/>
      <c r="AZ7142" s="1"/>
      <c r="BA7142" s="31"/>
      <c r="BB7142" s="31"/>
      <c r="BC7142" s="1"/>
      <c r="BD7142" s="1"/>
      <c r="BE7142" s="1"/>
      <c r="BF7142" s="1"/>
      <c r="BG7142" s="1"/>
      <c r="BT7142" s="37">
        <f t="shared" si="333"/>
        <v>46210</v>
      </c>
      <c r="BU7142" s="31"/>
      <c r="BW7142" s="33"/>
      <c r="BX7142" s="1"/>
      <c r="BY7142" s="1"/>
      <c r="BZ7142" s="1"/>
      <c r="CA7142" s="1"/>
      <c r="CB7142" s="1"/>
      <c r="CC7142" s="1"/>
      <c r="CE7142" s="1"/>
      <c r="CF7142" s="1"/>
      <c r="CG7142" s="1"/>
      <c r="CH7142" s="1"/>
      <c r="CI7142" s="1"/>
      <c r="CJ7142" s="1"/>
      <c r="CK7142" s="1"/>
      <c r="CL7142" s="1"/>
      <c r="CM7142" s="1"/>
      <c r="CN7142" s="1"/>
      <c r="CO7142" s="1"/>
    </row>
    <row r="7143" spans="1:93" ht="30" customHeight="1" x14ac:dyDescent="0.2">
      <c r="A7143" s="1">
        <v>7137</v>
      </c>
      <c r="B7143" s="94" t="s">
        <v>3279</v>
      </c>
      <c r="C7143" s="1" t="s">
        <v>3284</v>
      </c>
      <c r="D7143" s="28" t="s">
        <v>3280</v>
      </c>
      <c r="E7143" s="28" t="s">
        <v>3281</v>
      </c>
      <c r="F7143" s="1" t="s">
        <v>74</v>
      </c>
      <c r="G7143" s="1">
        <v>1</v>
      </c>
      <c r="H7143" s="1" t="s">
        <v>1059</v>
      </c>
      <c r="I7143" s="1" t="s">
        <v>114</v>
      </c>
      <c r="J7143" s="76">
        <v>287</v>
      </c>
      <c r="K7143" s="76">
        <v>2431366</v>
      </c>
      <c r="L7143" s="29">
        <v>46183</v>
      </c>
      <c r="M7143" s="29" t="s">
        <v>4163</v>
      </c>
      <c r="N7143" s="1" t="s">
        <v>478</v>
      </c>
      <c r="O7143" s="28" t="s">
        <v>1495</v>
      </c>
      <c r="P7143" s="1" t="s">
        <v>323</v>
      </c>
      <c r="Q7143" s="1">
        <v>2</v>
      </c>
      <c r="R7143" s="1"/>
      <c r="S7143" s="76"/>
      <c r="T7143" s="1" t="s">
        <v>115</v>
      </c>
      <c r="U7143" s="1"/>
      <c r="V7143" s="1"/>
      <c r="AC7143" s="93" t="s">
        <v>103</v>
      </c>
      <c r="AD7143" s="69" t="s">
        <v>103</v>
      </c>
      <c r="AE7143" s="33"/>
      <c r="AF7143" s="33"/>
      <c r="AG7143" s="33"/>
      <c r="AX7143" s="37">
        <f t="shared" si="334"/>
        <v>46190</v>
      </c>
      <c r="AY7143" s="1"/>
      <c r="AZ7143" s="1"/>
      <c r="BA7143" s="31"/>
      <c r="BB7143" s="31"/>
      <c r="BC7143" s="1"/>
      <c r="BD7143" s="1"/>
      <c r="BE7143" s="1"/>
      <c r="BF7143" s="1"/>
      <c r="BG7143" s="1"/>
      <c r="BT7143" s="37">
        <f t="shared" si="333"/>
        <v>46211</v>
      </c>
      <c r="BU7143" s="31"/>
      <c r="BW7143" s="33"/>
      <c r="BX7143" s="1"/>
      <c r="BY7143" s="1"/>
      <c r="BZ7143" s="1"/>
      <c r="CA7143" s="1"/>
      <c r="CB7143" s="1"/>
      <c r="CC7143" s="1"/>
      <c r="CE7143" s="1"/>
      <c r="CF7143" s="1"/>
      <c r="CG7143" s="1"/>
      <c r="CH7143" s="1"/>
      <c r="CI7143" s="1"/>
      <c r="CJ7143" s="1"/>
      <c r="CK7143" s="1"/>
      <c r="CL7143" s="1"/>
      <c r="CM7143" s="1"/>
      <c r="CN7143" s="1"/>
      <c r="CO7143" s="1"/>
    </row>
    <row r="7144" spans="1:93" ht="30" customHeight="1" x14ac:dyDescent="0.2">
      <c r="A7144" s="1">
        <v>7138</v>
      </c>
      <c r="B7144" s="94" t="s">
        <v>3279</v>
      </c>
      <c r="C7144" s="1" t="s">
        <v>3284</v>
      </c>
      <c r="D7144" s="28" t="s">
        <v>3280</v>
      </c>
      <c r="E7144" s="28" t="s">
        <v>3281</v>
      </c>
      <c r="F7144" s="1" t="s">
        <v>74</v>
      </c>
      <c r="G7144" s="1">
        <v>1</v>
      </c>
      <c r="H7144" s="1" t="s">
        <v>1059</v>
      </c>
      <c r="I7144" s="1" t="s">
        <v>114</v>
      </c>
      <c r="J7144" s="76">
        <v>553</v>
      </c>
      <c r="K7144" s="76">
        <v>2431367</v>
      </c>
      <c r="L7144" s="29">
        <v>46183</v>
      </c>
      <c r="M7144" s="29" t="s">
        <v>4163</v>
      </c>
      <c r="N7144" s="1" t="s">
        <v>478</v>
      </c>
      <c r="O7144" s="28" t="s">
        <v>1495</v>
      </c>
      <c r="P7144" s="1" t="s">
        <v>323</v>
      </c>
      <c r="Q7144" s="1">
        <v>12</v>
      </c>
      <c r="R7144" s="1"/>
      <c r="S7144" s="76">
        <v>6</v>
      </c>
      <c r="T7144" s="1" t="s">
        <v>115</v>
      </c>
      <c r="U7144" s="1"/>
      <c r="V7144" s="1"/>
      <c r="AC7144" s="93">
        <v>28.5</v>
      </c>
      <c r="AD7144" s="69">
        <v>245</v>
      </c>
      <c r="AE7144" s="33"/>
      <c r="AF7144" s="33"/>
      <c r="AG7144" s="33"/>
      <c r="AX7144" s="37">
        <f t="shared" si="334"/>
        <v>46190</v>
      </c>
      <c r="AY7144" s="1"/>
      <c r="AZ7144" s="1"/>
      <c r="BA7144" s="31"/>
      <c r="BB7144" s="31"/>
      <c r="BC7144" s="1"/>
      <c r="BD7144" s="1"/>
      <c r="BE7144" s="1"/>
      <c r="BF7144" s="1"/>
      <c r="BG7144" s="1"/>
      <c r="BT7144" s="37">
        <f t="shared" si="333"/>
        <v>46211</v>
      </c>
      <c r="BU7144" s="31"/>
      <c r="BW7144" s="33"/>
      <c r="BX7144" s="1"/>
      <c r="BY7144" s="1"/>
      <c r="BZ7144" s="1"/>
      <c r="CA7144" s="1"/>
      <c r="CB7144" s="1"/>
      <c r="CC7144" s="1"/>
      <c r="CE7144" s="1"/>
      <c r="CF7144" s="1"/>
      <c r="CG7144" s="1"/>
      <c r="CH7144" s="1"/>
      <c r="CI7144" s="1"/>
      <c r="CJ7144" s="1"/>
      <c r="CK7144" s="1"/>
      <c r="CL7144" s="1"/>
      <c r="CM7144" s="1"/>
      <c r="CN7144" s="1"/>
      <c r="CO7144" s="1"/>
    </row>
    <row r="7145" spans="1:93" ht="30" customHeight="1" x14ac:dyDescent="0.2">
      <c r="A7145" s="1">
        <v>7139</v>
      </c>
      <c r="B7145" s="94" t="s">
        <v>3279</v>
      </c>
      <c r="C7145" s="1" t="s">
        <v>3284</v>
      </c>
      <c r="D7145" s="28" t="s">
        <v>3283</v>
      </c>
      <c r="E7145" s="28" t="s">
        <v>3282</v>
      </c>
      <c r="F7145" s="1" t="s">
        <v>74</v>
      </c>
      <c r="G7145" s="1">
        <v>2</v>
      </c>
      <c r="H7145" s="1" t="s">
        <v>4209</v>
      </c>
      <c r="I7145" s="1" t="s">
        <v>114</v>
      </c>
      <c r="J7145" s="76">
        <v>551</v>
      </c>
      <c r="K7145" s="76">
        <v>2431371</v>
      </c>
      <c r="L7145" s="29">
        <v>46183</v>
      </c>
      <c r="M7145" s="29" t="s">
        <v>4163</v>
      </c>
      <c r="N7145" s="1" t="s">
        <v>478</v>
      </c>
      <c r="O7145" s="28" t="s">
        <v>1495</v>
      </c>
      <c r="P7145" s="1" t="s">
        <v>323</v>
      </c>
      <c r="Q7145" s="1">
        <v>12</v>
      </c>
      <c r="R7145" s="1"/>
      <c r="S7145" s="76"/>
      <c r="T7145" s="1" t="s">
        <v>115</v>
      </c>
      <c r="U7145" s="1"/>
      <c r="V7145" s="1"/>
      <c r="AC7145" s="93">
        <v>28</v>
      </c>
      <c r="AD7145" s="69">
        <v>250</v>
      </c>
      <c r="AE7145" s="33"/>
      <c r="AF7145" s="33"/>
      <c r="AG7145" s="33"/>
      <c r="AX7145" s="37">
        <f t="shared" si="334"/>
        <v>46190</v>
      </c>
      <c r="AY7145" s="1"/>
      <c r="AZ7145" s="1"/>
      <c r="BA7145" s="31"/>
      <c r="BB7145" s="31"/>
      <c r="BC7145" s="1"/>
      <c r="BD7145" s="1"/>
      <c r="BE7145" s="1"/>
      <c r="BF7145" s="1"/>
      <c r="BG7145" s="1"/>
      <c r="BT7145" s="37">
        <f t="shared" si="333"/>
        <v>46211</v>
      </c>
      <c r="BU7145" s="31"/>
      <c r="BW7145" s="33"/>
      <c r="BX7145" s="1"/>
      <c r="BY7145" s="1"/>
      <c r="BZ7145" s="1"/>
      <c r="CA7145" s="1"/>
      <c r="CB7145" s="1"/>
      <c r="CC7145" s="1"/>
      <c r="CE7145" s="1"/>
      <c r="CF7145" s="1"/>
      <c r="CG7145" s="1"/>
      <c r="CH7145" s="1"/>
      <c r="CI7145" s="1"/>
      <c r="CJ7145" s="1"/>
      <c r="CK7145" s="1"/>
      <c r="CL7145" s="1"/>
      <c r="CM7145" s="1"/>
      <c r="CN7145" s="1"/>
      <c r="CO7145" s="1"/>
    </row>
    <row r="7146" spans="1:93" ht="30" customHeight="1" x14ac:dyDescent="0.2">
      <c r="A7146" s="1">
        <v>7140</v>
      </c>
      <c r="B7146" s="1" t="s">
        <v>2967</v>
      </c>
      <c r="C7146" s="1" t="s">
        <v>3285</v>
      </c>
      <c r="D7146" s="28" t="s">
        <v>3286</v>
      </c>
      <c r="E7146" s="28" t="s">
        <v>2833</v>
      </c>
      <c r="F7146" s="1" t="s">
        <v>74</v>
      </c>
      <c r="G7146" s="1">
        <v>4</v>
      </c>
      <c r="H7146" s="1" t="s">
        <v>4209</v>
      </c>
      <c r="I7146" s="1" t="s">
        <v>114</v>
      </c>
      <c r="J7146" s="76">
        <v>287</v>
      </c>
      <c r="K7146" s="76">
        <v>2431413</v>
      </c>
      <c r="L7146" s="29">
        <v>46183</v>
      </c>
      <c r="M7146" s="29" t="s">
        <v>4163</v>
      </c>
      <c r="N7146" s="1" t="s">
        <v>478</v>
      </c>
      <c r="O7146" s="28" t="s">
        <v>1495</v>
      </c>
      <c r="P7146" s="1" t="s">
        <v>323</v>
      </c>
      <c r="Q7146" s="1">
        <v>8</v>
      </c>
      <c r="R7146" s="1"/>
      <c r="S7146" s="76">
        <v>6</v>
      </c>
      <c r="T7146" s="1" t="s">
        <v>115</v>
      </c>
      <c r="U7146" s="1"/>
      <c r="V7146" s="1"/>
      <c r="AC7146" s="93">
        <v>29</v>
      </c>
      <c r="AD7146" s="69">
        <v>230</v>
      </c>
      <c r="AE7146" s="33"/>
      <c r="AF7146" s="33"/>
      <c r="AG7146" s="33"/>
      <c r="AX7146" s="37">
        <f t="shared" si="334"/>
        <v>46190</v>
      </c>
      <c r="AY7146" s="1"/>
      <c r="AZ7146" s="1"/>
      <c r="BA7146" s="31"/>
      <c r="BB7146" s="31"/>
      <c r="BC7146" s="1"/>
      <c r="BD7146" s="1"/>
      <c r="BE7146" s="1"/>
      <c r="BF7146" s="1"/>
      <c r="BG7146" s="1"/>
      <c r="BT7146" s="37">
        <f t="shared" si="333"/>
        <v>46211</v>
      </c>
      <c r="BU7146" s="31"/>
      <c r="BW7146" s="33"/>
      <c r="BX7146" s="1"/>
      <c r="BY7146" s="1"/>
      <c r="BZ7146" s="1"/>
      <c r="CA7146" s="1"/>
      <c r="CB7146" s="1"/>
      <c r="CC7146" s="1"/>
      <c r="CE7146" s="1"/>
      <c r="CF7146" s="1"/>
      <c r="CG7146" s="1"/>
      <c r="CH7146" s="1"/>
      <c r="CI7146" s="1"/>
      <c r="CJ7146" s="1"/>
      <c r="CK7146" s="1"/>
      <c r="CL7146" s="1"/>
      <c r="CM7146" s="1"/>
      <c r="CN7146" s="1"/>
      <c r="CO7146" s="1"/>
    </row>
    <row r="7147" spans="1:93" ht="30" customHeight="1" x14ac:dyDescent="0.2">
      <c r="A7147" s="1">
        <v>7141</v>
      </c>
      <c r="B7147" s="94" t="s">
        <v>1491</v>
      </c>
      <c r="C7147" s="1" t="s">
        <v>3328</v>
      </c>
      <c r="D7147" s="28" t="s">
        <v>3287</v>
      </c>
      <c r="E7147" s="28" t="s">
        <v>2833</v>
      </c>
      <c r="F7147" s="1" t="s">
        <v>74</v>
      </c>
      <c r="G7147" s="1">
        <v>4</v>
      </c>
      <c r="H7147" s="1" t="s">
        <v>4209</v>
      </c>
      <c r="I7147" s="1" t="s">
        <v>114</v>
      </c>
      <c r="J7147" s="76">
        <v>553</v>
      </c>
      <c r="K7147" s="76">
        <v>2431417</v>
      </c>
      <c r="L7147" s="29">
        <v>46183</v>
      </c>
      <c r="M7147" s="29" t="s">
        <v>4163</v>
      </c>
      <c r="N7147" s="1" t="s">
        <v>478</v>
      </c>
      <c r="O7147" s="28" t="s">
        <v>1495</v>
      </c>
      <c r="P7147" s="1" t="s">
        <v>323</v>
      </c>
      <c r="Q7147" s="1">
        <v>12</v>
      </c>
      <c r="R7147" s="1"/>
      <c r="S7147" s="76"/>
      <c r="T7147" s="1" t="s">
        <v>115</v>
      </c>
      <c r="U7147" s="1"/>
      <c r="V7147" s="1"/>
      <c r="AC7147" s="93">
        <v>28.5</v>
      </c>
      <c r="AD7147" s="69">
        <v>240</v>
      </c>
      <c r="AE7147" s="33"/>
      <c r="AF7147" s="33"/>
      <c r="AG7147" s="33"/>
      <c r="AX7147" s="37">
        <f t="shared" si="334"/>
        <v>46190</v>
      </c>
      <c r="AY7147" s="1"/>
      <c r="AZ7147" s="1"/>
      <c r="BA7147" s="31"/>
      <c r="BB7147" s="31"/>
      <c r="BC7147" s="1"/>
      <c r="BD7147" s="1"/>
      <c r="BE7147" s="1"/>
      <c r="BF7147" s="1"/>
      <c r="BG7147" s="1"/>
      <c r="BT7147" s="37">
        <f t="shared" si="333"/>
        <v>46211</v>
      </c>
      <c r="BU7147" s="31"/>
      <c r="BW7147" s="33"/>
      <c r="BX7147" s="1"/>
      <c r="BY7147" s="1"/>
      <c r="BZ7147" s="1"/>
      <c r="CA7147" s="1"/>
      <c r="CB7147" s="1"/>
      <c r="CC7147" s="1"/>
      <c r="CE7147" s="1"/>
      <c r="CF7147" s="1"/>
      <c r="CG7147" s="1"/>
      <c r="CH7147" s="1"/>
      <c r="CI7147" s="1"/>
      <c r="CJ7147" s="1"/>
      <c r="CK7147" s="1"/>
      <c r="CL7147" s="1"/>
      <c r="CM7147" s="1"/>
      <c r="CN7147" s="1"/>
      <c r="CO7147" s="1"/>
    </row>
    <row r="7148" spans="1:93" ht="30" customHeight="1" x14ac:dyDescent="0.2">
      <c r="A7148" s="1">
        <v>7142</v>
      </c>
      <c r="B7148" s="94" t="s">
        <v>1491</v>
      </c>
      <c r="C7148" s="1" t="s">
        <v>3328</v>
      </c>
      <c r="D7148" s="28" t="s">
        <v>3287</v>
      </c>
      <c r="E7148" s="28" t="s">
        <v>2833</v>
      </c>
      <c r="F7148" s="1" t="s">
        <v>74</v>
      </c>
      <c r="G7148" s="1">
        <v>4</v>
      </c>
      <c r="H7148" s="1" t="s">
        <v>4209</v>
      </c>
      <c r="I7148" s="1" t="s">
        <v>114</v>
      </c>
      <c r="J7148" s="76">
        <v>273</v>
      </c>
      <c r="K7148" s="76">
        <v>2432368</v>
      </c>
      <c r="L7148" s="29">
        <v>46183</v>
      </c>
      <c r="M7148" s="29" t="s">
        <v>4163</v>
      </c>
      <c r="N7148" s="1" t="s">
        <v>478</v>
      </c>
      <c r="O7148" s="28" t="s">
        <v>1495</v>
      </c>
      <c r="P7148" s="1" t="s">
        <v>323</v>
      </c>
      <c r="Q7148" s="1">
        <v>8</v>
      </c>
      <c r="R7148" s="1"/>
      <c r="S7148" s="76"/>
      <c r="T7148" s="1" t="s">
        <v>115</v>
      </c>
      <c r="U7148" s="1"/>
      <c r="V7148" s="1"/>
      <c r="AC7148" s="93">
        <v>28.5</v>
      </c>
      <c r="AD7148" s="69">
        <v>240</v>
      </c>
      <c r="AE7148" s="33"/>
      <c r="AF7148" s="33"/>
      <c r="AG7148" s="33"/>
      <c r="AX7148" s="37">
        <f t="shared" si="334"/>
        <v>46190</v>
      </c>
      <c r="AY7148" s="1"/>
      <c r="AZ7148" s="1"/>
      <c r="BA7148" s="31"/>
      <c r="BB7148" s="31"/>
      <c r="BC7148" s="1"/>
      <c r="BD7148" s="1"/>
      <c r="BE7148" s="1"/>
      <c r="BF7148" s="1"/>
      <c r="BG7148" s="1"/>
      <c r="BT7148" s="37">
        <f t="shared" si="333"/>
        <v>46211</v>
      </c>
      <c r="BU7148" s="31"/>
      <c r="BW7148" s="33"/>
      <c r="BX7148" s="1"/>
      <c r="BY7148" s="1"/>
      <c r="BZ7148" s="1"/>
      <c r="CA7148" s="1"/>
      <c r="CB7148" s="1"/>
      <c r="CC7148" s="1"/>
      <c r="CE7148" s="1"/>
      <c r="CF7148" s="1"/>
      <c r="CG7148" s="1"/>
      <c r="CH7148" s="1"/>
      <c r="CI7148" s="1"/>
      <c r="CJ7148" s="1"/>
      <c r="CK7148" s="1"/>
      <c r="CL7148" s="1"/>
      <c r="CM7148" s="1"/>
      <c r="CN7148" s="1"/>
      <c r="CO7148" s="1"/>
    </row>
    <row r="7149" spans="1:93" ht="30" customHeight="1" x14ac:dyDescent="0.2">
      <c r="A7149" s="1">
        <v>7143</v>
      </c>
      <c r="B7149" s="94" t="s">
        <v>1491</v>
      </c>
      <c r="C7149" s="1" t="s">
        <v>3328</v>
      </c>
      <c r="D7149" s="28" t="s">
        <v>3287</v>
      </c>
      <c r="E7149" s="28" t="s">
        <v>2833</v>
      </c>
      <c r="F7149" s="1" t="s">
        <v>74</v>
      </c>
      <c r="G7149" s="1">
        <v>4</v>
      </c>
      <c r="H7149" s="1" t="s">
        <v>4209</v>
      </c>
      <c r="I7149" s="1" t="s">
        <v>114</v>
      </c>
      <c r="J7149" s="76">
        <v>303</v>
      </c>
      <c r="K7149" s="76">
        <v>2431421</v>
      </c>
      <c r="L7149" s="29">
        <v>46183</v>
      </c>
      <c r="M7149" s="29" t="s">
        <v>4163</v>
      </c>
      <c r="N7149" s="1" t="s">
        <v>478</v>
      </c>
      <c r="O7149" s="28" t="s">
        <v>1495</v>
      </c>
      <c r="P7149" s="1" t="s">
        <v>323</v>
      </c>
      <c r="Q7149" s="1">
        <v>8</v>
      </c>
      <c r="R7149" s="1"/>
      <c r="S7149" s="76"/>
      <c r="T7149" s="1" t="s">
        <v>115</v>
      </c>
      <c r="U7149" s="1"/>
      <c r="V7149" s="1"/>
      <c r="AC7149" s="93">
        <v>28</v>
      </c>
      <c r="AD7149" s="69">
        <v>250</v>
      </c>
      <c r="AE7149" s="33"/>
      <c r="AF7149" s="33"/>
      <c r="AG7149" s="33"/>
      <c r="AX7149" s="37">
        <f t="shared" si="334"/>
        <v>46190</v>
      </c>
      <c r="AY7149" s="1"/>
      <c r="AZ7149" s="1"/>
      <c r="BA7149" s="31"/>
      <c r="BB7149" s="31"/>
      <c r="BC7149" s="1"/>
      <c r="BD7149" s="1"/>
      <c r="BE7149" s="1"/>
      <c r="BF7149" s="1"/>
      <c r="BG7149" s="1"/>
      <c r="BT7149" s="37">
        <f t="shared" si="333"/>
        <v>46211</v>
      </c>
      <c r="BU7149" s="31"/>
      <c r="BW7149" s="33"/>
      <c r="BX7149" s="1"/>
      <c r="BY7149" s="1"/>
      <c r="BZ7149" s="1"/>
      <c r="CA7149" s="1"/>
      <c r="CB7149" s="1"/>
      <c r="CC7149" s="1"/>
      <c r="CE7149" s="1"/>
      <c r="CF7149" s="1"/>
      <c r="CG7149" s="1"/>
      <c r="CH7149" s="1"/>
      <c r="CI7149" s="1"/>
      <c r="CJ7149" s="1"/>
      <c r="CK7149" s="1"/>
      <c r="CL7149" s="1"/>
      <c r="CM7149" s="1"/>
      <c r="CN7149" s="1"/>
      <c r="CO7149" s="1"/>
    </row>
    <row r="7150" spans="1:93" ht="30" customHeight="1" x14ac:dyDescent="0.2">
      <c r="A7150" s="1">
        <v>7144</v>
      </c>
      <c r="B7150" s="1" t="s">
        <v>3290</v>
      </c>
      <c r="C7150" s="1" t="s">
        <v>3288</v>
      </c>
      <c r="D7150" s="28" t="s">
        <v>3289</v>
      </c>
      <c r="E7150" s="28" t="s">
        <v>2560</v>
      </c>
      <c r="F7150" s="1" t="s">
        <v>74</v>
      </c>
      <c r="G7150" s="1">
        <v>6</v>
      </c>
      <c r="H7150" s="1" t="s">
        <v>4209</v>
      </c>
      <c r="I7150" s="1" t="s">
        <v>114</v>
      </c>
      <c r="J7150" s="76">
        <v>557</v>
      </c>
      <c r="K7150" s="76">
        <v>2432366</v>
      </c>
      <c r="L7150" s="29">
        <v>46183</v>
      </c>
      <c r="M7150" s="29" t="s">
        <v>4163</v>
      </c>
      <c r="N7150" s="1" t="s">
        <v>478</v>
      </c>
      <c r="O7150" s="28" t="s">
        <v>1495</v>
      </c>
      <c r="P7150" s="1" t="s">
        <v>323</v>
      </c>
      <c r="Q7150" s="1">
        <v>9</v>
      </c>
      <c r="R7150" s="1"/>
      <c r="S7150" s="76">
        <v>6</v>
      </c>
      <c r="T7150" s="1" t="s">
        <v>115</v>
      </c>
      <c r="U7150" s="1"/>
      <c r="V7150" s="1"/>
      <c r="AC7150" s="93">
        <v>30.5</v>
      </c>
      <c r="AD7150" s="69">
        <v>205</v>
      </c>
      <c r="AE7150" s="33"/>
      <c r="AF7150" s="33"/>
      <c r="AG7150" s="33"/>
      <c r="AX7150" s="37">
        <f t="shared" si="334"/>
        <v>46190</v>
      </c>
      <c r="AY7150" s="1"/>
      <c r="AZ7150" s="1"/>
      <c r="BA7150" s="31"/>
      <c r="BB7150" s="31"/>
      <c r="BC7150" s="1"/>
      <c r="BD7150" s="1"/>
      <c r="BE7150" s="1"/>
      <c r="BF7150" s="1"/>
      <c r="BG7150" s="1"/>
      <c r="BT7150" s="37">
        <f t="shared" si="333"/>
        <v>46211</v>
      </c>
      <c r="BU7150" s="31"/>
      <c r="BW7150" s="33"/>
      <c r="BX7150" s="1"/>
      <c r="BY7150" s="1"/>
      <c r="BZ7150" s="1"/>
      <c r="CA7150" s="1"/>
      <c r="CB7150" s="1"/>
      <c r="CC7150" s="1"/>
      <c r="CE7150" s="1"/>
      <c r="CF7150" s="1"/>
      <c r="CG7150" s="1"/>
      <c r="CH7150" s="1"/>
      <c r="CI7150" s="1"/>
      <c r="CJ7150" s="1"/>
      <c r="CK7150" s="1"/>
      <c r="CL7150" s="1"/>
      <c r="CM7150" s="1"/>
      <c r="CN7150" s="1"/>
      <c r="CO7150" s="1"/>
    </row>
    <row r="7151" spans="1:93" ht="30" customHeight="1" x14ac:dyDescent="0.2">
      <c r="A7151" s="1">
        <v>7145</v>
      </c>
      <c r="B7151" s="1" t="s">
        <v>3369</v>
      </c>
      <c r="C7151" s="1" t="s">
        <v>3368</v>
      </c>
      <c r="D7151" s="28" t="s">
        <v>3370</v>
      </c>
      <c r="E7151" s="28" t="s">
        <v>3371</v>
      </c>
      <c r="F7151" s="1" t="s">
        <v>74</v>
      </c>
      <c r="G7151" s="1">
        <v>8</v>
      </c>
      <c r="H7151" s="1" t="s">
        <v>4209</v>
      </c>
      <c r="I7151" s="1" t="s">
        <v>114</v>
      </c>
      <c r="J7151" s="76">
        <v>433</v>
      </c>
      <c r="K7151" s="76">
        <v>2432377</v>
      </c>
      <c r="L7151" s="29">
        <v>46184</v>
      </c>
      <c r="M7151" s="29" t="s">
        <v>4163</v>
      </c>
      <c r="N7151" s="1" t="s">
        <v>478</v>
      </c>
      <c r="O7151" s="28" t="s">
        <v>1495</v>
      </c>
      <c r="P7151" s="1" t="s">
        <v>323</v>
      </c>
      <c r="Q7151" s="1">
        <v>10</v>
      </c>
      <c r="R7151" s="1"/>
      <c r="S7151" s="76">
        <v>3</v>
      </c>
      <c r="T7151" s="1" t="s">
        <v>115</v>
      </c>
      <c r="U7151" s="1"/>
      <c r="V7151" s="1"/>
      <c r="AC7151" s="93">
        <v>29.5</v>
      </c>
      <c r="AD7151" s="69">
        <v>250</v>
      </c>
      <c r="AE7151" s="33"/>
      <c r="AF7151" s="33"/>
      <c r="AG7151" s="33"/>
      <c r="AX7151" s="37">
        <f t="shared" si="334"/>
        <v>46191</v>
      </c>
      <c r="AY7151" s="1"/>
      <c r="AZ7151" s="1"/>
      <c r="BA7151" s="31"/>
      <c r="BB7151" s="31"/>
      <c r="BC7151" s="1"/>
      <c r="BD7151" s="1"/>
      <c r="BE7151" s="1"/>
      <c r="BF7151" s="1"/>
      <c r="BG7151" s="1"/>
      <c r="BT7151" s="37">
        <f t="shared" si="333"/>
        <v>46212</v>
      </c>
      <c r="BU7151" s="31"/>
      <c r="BW7151" s="33"/>
      <c r="BX7151" s="1"/>
      <c r="BY7151" s="1"/>
      <c r="BZ7151" s="1"/>
      <c r="CA7151" s="1"/>
      <c r="CB7151" s="1"/>
      <c r="CC7151" s="1"/>
      <c r="CE7151" s="1"/>
      <c r="CF7151" s="1"/>
      <c r="CG7151" s="1"/>
      <c r="CH7151" s="1"/>
      <c r="CI7151" s="1"/>
      <c r="CJ7151" s="1"/>
      <c r="CK7151" s="1"/>
      <c r="CL7151" s="1"/>
      <c r="CM7151" s="1"/>
      <c r="CN7151" s="1"/>
      <c r="CO7151" s="1"/>
    </row>
    <row r="7152" spans="1:93" ht="30" customHeight="1" x14ac:dyDescent="0.2">
      <c r="A7152" s="1">
        <v>7146</v>
      </c>
      <c r="B7152" s="1" t="s">
        <v>3369</v>
      </c>
      <c r="C7152" s="1" t="s">
        <v>3368</v>
      </c>
      <c r="D7152" s="28" t="s">
        <v>3370</v>
      </c>
      <c r="E7152" s="28" t="s">
        <v>3371</v>
      </c>
      <c r="F7152" s="1" t="s">
        <v>74</v>
      </c>
      <c r="G7152" s="1">
        <v>8</v>
      </c>
      <c r="H7152" s="1" t="s">
        <v>4209</v>
      </c>
      <c r="I7152" s="1" t="s">
        <v>114</v>
      </c>
      <c r="J7152" s="76">
        <v>557</v>
      </c>
      <c r="K7152" s="76">
        <v>2432381</v>
      </c>
      <c r="L7152" s="29">
        <v>46184</v>
      </c>
      <c r="M7152" s="29" t="s">
        <v>4163</v>
      </c>
      <c r="N7152" s="1" t="s">
        <v>478</v>
      </c>
      <c r="O7152" s="28" t="s">
        <v>1495</v>
      </c>
      <c r="P7152" s="1" t="s">
        <v>323</v>
      </c>
      <c r="Q7152" s="1">
        <v>12</v>
      </c>
      <c r="R7152" s="1"/>
      <c r="S7152" s="76"/>
      <c r="T7152" s="1" t="s">
        <v>115</v>
      </c>
      <c r="U7152" s="1"/>
      <c r="V7152" s="1"/>
      <c r="AC7152" s="93">
        <v>28</v>
      </c>
      <c r="AD7152" s="69">
        <v>230</v>
      </c>
      <c r="AE7152" s="33"/>
      <c r="AF7152" s="33"/>
      <c r="AG7152" s="33"/>
      <c r="AX7152" s="37">
        <f t="shared" si="334"/>
        <v>46191</v>
      </c>
      <c r="AY7152" s="1"/>
      <c r="AZ7152" s="1"/>
      <c r="BA7152" s="31"/>
      <c r="BB7152" s="31"/>
      <c r="BC7152" s="1"/>
      <c r="BD7152" s="1"/>
      <c r="BE7152" s="1"/>
      <c r="BF7152" s="1"/>
      <c r="BG7152" s="1"/>
      <c r="BT7152" s="37">
        <f t="shared" si="333"/>
        <v>46212</v>
      </c>
      <c r="BU7152" s="31"/>
      <c r="BW7152" s="33"/>
      <c r="BX7152" s="1"/>
      <c r="BY7152" s="1"/>
      <c r="BZ7152" s="1"/>
      <c r="CA7152" s="1"/>
      <c r="CB7152" s="1"/>
      <c r="CC7152" s="1"/>
      <c r="CE7152" s="1"/>
      <c r="CF7152" s="1"/>
      <c r="CG7152" s="1"/>
      <c r="CH7152" s="1"/>
      <c r="CI7152" s="1"/>
      <c r="CJ7152" s="1"/>
      <c r="CK7152" s="1"/>
      <c r="CL7152" s="1"/>
      <c r="CM7152" s="1"/>
      <c r="CN7152" s="1"/>
      <c r="CO7152" s="1"/>
    </row>
    <row r="7153" spans="1:93" ht="30" customHeight="1" x14ac:dyDescent="0.2">
      <c r="A7153" s="1">
        <v>7147</v>
      </c>
      <c r="B7153" s="1" t="s">
        <v>3369</v>
      </c>
      <c r="C7153" s="1" t="s">
        <v>3368</v>
      </c>
      <c r="D7153" s="28" t="s">
        <v>3370</v>
      </c>
      <c r="E7153" s="28" t="s">
        <v>3371</v>
      </c>
      <c r="F7153" s="1" t="s">
        <v>74</v>
      </c>
      <c r="G7153" s="1">
        <v>8</v>
      </c>
      <c r="H7153" s="1" t="s">
        <v>4209</v>
      </c>
      <c r="I7153" s="1" t="s">
        <v>114</v>
      </c>
      <c r="J7153" s="76">
        <v>287</v>
      </c>
      <c r="K7153" s="76">
        <v>2431427</v>
      </c>
      <c r="L7153" s="29">
        <v>46184</v>
      </c>
      <c r="M7153" s="29" t="s">
        <v>4163</v>
      </c>
      <c r="N7153" s="1" t="s">
        <v>478</v>
      </c>
      <c r="O7153" s="28" t="s">
        <v>1495</v>
      </c>
      <c r="P7153" s="1" t="s">
        <v>323</v>
      </c>
      <c r="Q7153" s="1">
        <v>8</v>
      </c>
      <c r="R7153" s="1"/>
      <c r="S7153" s="76"/>
      <c r="T7153" s="1" t="s">
        <v>115</v>
      </c>
      <c r="U7153" s="1"/>
      <c r="V7153" s="1"/>
      <c r="AC7153" s="93">
        <v>29</v>
      </c>
      <c r="AD7153" s="69">
        <v>240</v>
      </c>
      <c r="AE7153" s="33"/>
      <c r="AF7153" s="33"/>
      <c r="AG7153" s="33"/>
      <c r="AX7153" s="37">
        <f t="shared" si="334"/>
        <v>46191</v>
      </c>
      <c r="AY7153" s="1"/>
      <c r="AZ7153" s="1"/>
      <c r="BA7153" s="31"/>
      <c r="BB7153" s="31"/>
      <c r="BC7153" s="1"/>
      <c r="BD7153" s="1"/>
      <c r="BE7153" s="1"/>
      <c r="BF7153" s="1"/>
      <c r="BG7153" s="1"/>
      <c r="BT7153" s="37">
        <f t="shared" si="333"/>
        <v>46212</v>
      </c>
      <c r="BU7153" s="31"/>
      <c r="BW7153" s="33"/>
      <c r="BX7153" s="1"/>
      <c r="BY7153" s="1"/>
      <c r="BZ7153" s="1"/>
      <c r="CA7153" s="1"/>
      <c r="CB7153" s="1"/>
      <c r="CC7153" s="1"/>
      <c r="CE7153" s="1"/>
      <c r="CF7153" s="1"/>
      <c r="CG7153" s="1"/>
      <c r="CH7153" s="1"/>
      <c r="CI7153" s="1"/>
      <c r="CJ7153" s="1"/>
      <c r="CK7153" s="1"/>
      <c r="CL7153" s="1"/>
      <c r="CM7153" s="1"/>
      <c r="CN7153" s="1"/>
      <c r="CO7153" s="1"/>
    </row>
    <row r="7154" spans="1:93" ht="30" customHeight="1" x14ac:dyDescent="0.2">
      <c r="A7154" s="1">
        <v>7148</v>
      </c>
      <c r="B7154" s="1" t="s">
        <v>3369</v>
      </c>
      <c r="C7154" s="1" t="s">
        <v>3368</v>
      </c>
      <c r="D7154" s="28" t="s">
        <v>3370</v>
      </c>
      <c r="E7154" s="28" t="s">
        <v>3371</v>
      </c>
      <c r="F7154" s="1" t="s">
        <v>74</v>
      </c>
      <c r="G7154" s="1">
        <v>8</v>
      </c>
      <c r="H7154" s="1" t="s">
        <v>4209</v>
      </c>
      <c r="I7154" s="1" t="s">
        <v>114</v>
      </c>
      <c r="J7154" s="76">
        <v>274</v>
      </c>
      <c r="K7154" s="76">
        <v>2432382</v>
      </c>
      <c r="L7154" s="29">
        <v>46184</v>
      </c>
      <c r="M7154" s="29" t="s">
        <v>4163</v>
      </c>
      <c r="N7154" s="1" t="s">
        <v>478</v>
      </c>
      <c r="O7154" s="28" t="s">
        <v>1495</v>
      </c>
      <c r="P7154" s="1" t="s">
        <v>323</v>
      </c>
      <c r="Q7154" s="1">
        <v>8</v>
      </c>
      <c r="R7154" s="1"/>
      <c r="S7154" s="76"/>
      <c r="T7154" s="1" t="s">
        <v>115</v>
      </c>
      <c r="U7154" s="1"/>
      <c r="V7154" s="1"/>
      <c r="AC7154" s="93">
        <v>30.5</v>
      </c>
      <c r="AD7154" s="69">
        <v>245</v>
      </c>
      <c r="AE7154" s="33"/>
      <c r="AF7154" s="33"/>
      <c r="AG7154" s="33"/>
      <c r="AM7154" s="29">
        <f>L7154+3</f>
        <v>46187</v>
      </c>
      <c r="AN7154" s="28" t="s">
        <v>3392</v>
      </c>
      <c r="AP7154" s="31">
        <v>36.4</v>
      </c>
      <c r="AQ7154" s="31">
        <v>35.200000000000003</v>
      </c>
      <c r="AR7154" s="1">
        <v>35.799999999999997</v>
      </c>
      <c r="AS7154" s="1">
        <v>36.799999999999997</v>
      </c>
      <c r="AV7154" s="1">
        <f>AVERAGE(AP7154:AS7154)</f>
        <v>36.049999999999997</v>
      </c>
      <c r="AX7154" s="37">
        <f t="shared" si="334"/>
        <v>46191</v>
      </c>
      <c r="AY7154" s="1"/>
      <c r="AZ7154" s="1"/>
      <c r="BA7154" s="31"/>
      <c r="BB7154" s="31"/>
      <c r="BC7154" s="1"/>
      <c r="BD7154" s="1"/>
      <c r="BE7154" s="1"/>
      <c r="BF7154" s="1"/>
      <c r="BG7154" s="1"/>
      <c r="BT7154" s="37">
        <f t="shared" si="333"/>
        <v>46212</v>
      </c>
      <c r="BU7154" s="31"/>
      <c r="BW7154" s="33"/>
      <c r="BX7154" s="1"/>
      <c r="BY7154" s="1"/>
      <c r="BZ7154" s="1"/>
      <c r="CA7154" s="1"/>
      <c r="CB7154" s="1"/>
      <c r="CC7154" s="1"/>
      <c r="CE7154" s="1"/>
      <c r="CF7154" s="1"/>
      <c r="CG7154" s="1"/>
      <c r="CH7154" s="1"/>
      <c r="CI7154" s="1"/>
      <c r="CJ7154" s="1"/>
      <c r="CK7154" s="1"/>
      <c r="CL7154" s="1"/>
      <c r="CM7154" s="1"/>
      <c r="CN7154" s="1"/>
      <c r="CO7154" s="1"/>
    </row>
    <row r="7155" spans="1:93" ht="30" customHeight="1" x14ac:dyDescent="0.2">
      <c r="A7155" s="1">
        <v>7149</v>
      </c>
      <c r="B7155" s="1" t="s">
        <v>3369</v>
      </c>
      <c r="C7155" s="1" t="s">
        <v>3368</v>
      </c>
      <c r="D7155" s="28" t="s">
        <v>3370</v>
      </c>
      <c r="E7155" s="28" t="s">
        <v>3371</v>
      </c>
      <c r="F7155" s="1" t="s">
        <v>74</v>
      </c>
      <c r="G7155" s="1">
        <v>8</v>
      </c>
      <c r="H7155" s="1" t="s">
        <v>4209</v>
      </c>
      <c r="I7155" s="1" t="s">
        <v>114</v>
      </c>
      <c r="J7155" s="76">
        <v>302</v>
      </c>
      <c r="K7155" s="76">
        <v>2431428</v>
      </c>
      <c r="L7155" s="29">
        <v>46184</v>
      </c>
      <c r="M7155" s="29" t="s">
        <v>4163</v>
      </c>
      <c r="N7155" s="1" t="s">
        <v>478</v>
      </c>
      <c r="O7155" s="28" t="s">
        <v>1495</v>
      </c>
      <c r="P7155" s="1" t="s">
        <v>323</v>
      </c>
      <c r="Q7155" s="1">
        <v>8</v>
      </c>
      <c r="R7155" s="1"/>
      <c r="S7155" s="76"/>
      <c r="T7155" s="1" t="s">
        <v>115</v>
      </c>
      <c r="U7155" s="1"/>
      <c r="V7155" s="1"/>
      <c r="AC7155" s="93">
        <v>30</v>
      </c>
      <c r="AD7155" s="69">
        <v>250</v>
      </c>
      <c r="AE7155" s="33"/>
      <c r="AF7155" s="33"/>
      <c r="AG7155" s="33"/>
      <c r="AX7155" s="37">
        <f t="shared" si="334"/>
        <v>46191</v>
      </c>
      <c r="AY7155" s="1"/>
      <c r="AZ7155" s="1"/>
      <c r="BA7155" s="31"/>
      <c r="BB7155" s="31"/>
      <c r="BC7155" s="1"/>
      <c r="BD7155" s="1"/>
      <c r="BE7155" s="1"/>
      <c r="BF7155" s="1"/>
      <c r="BG7155" s="1"/>
      <c r="BT7155" s="37">
        <f t="shared" si="333"/>
        <v>46212</v>
      </c>
      <c r="BU7155" s="31"/>
      <c r="BW7155" s="33"/>
      <c r="BX7155" s="1"/>
      <c r="BY7155" s="1"/>
      <c r="BZ7155" s="1"/>
      <c r="CA7155" s="1"/>
      <c r="CB7155" s="1"/>
      <c r="CC7155" s="1"/>
      <c r="CE7155" s="1"/>
      <c r="CF7155" s="1"/>
      <c r="CG7155" s="1"/>
      <c r="CH7155" s="1"/>
      <c r="CI7155" s="1"/>
      <c r="CJ7155" s="1"/>
      <c r="CK7155" s="1"/>
      <c r="CL7155" s="1"/>
      <c r="CM7155" s="1"/>
      <c r="CN7155" s="1"/>
      <c r="CO7155" s="1"/>
    </row>
    <row r="7156" spans="1:93" ht="30" customHeight="1" x14ac:dyDescent="0.2">
      <c r="A7156" s="1">
        <v>7150</v>
      </c>
      <c r="B7156" s="1" t="s">
        <v>3369</v>
      </c>
      <c r="C7156" s="1" t="s">
        <v>3368</v>
      </c>
      <c r="D7156" s="28" t="s">
        <v>3370</v>
      </c>
      <c r="E7156" s="28" t="s">
        <v>3371</v>
      </c>
      <c r="F7156" s="1" t="s">
        <v>74</v>
      </c>
      <c r="G7156" s="1">
        <v>8</v>
      </c>
      <c r="H7156" s="1" t="s">
        <v>4209</v>
      </c>
      <c r="I7156" s="1" t="s">
        <v>114</v>
      </c>
      <c r="J7156" s="76">
        <v>403</v>
      </c>
      <c r="K7156" s="76">
        <v>2431429</v>
      </c>
      <c r="L7156" s="29">
        <v>46184</v>
      </c>
      <c r="M7156" s="29" t="s">
        <v>4163</v>
      </c>
      <c r="N7156" s="1" t="s">
        <v>478</v>
      </c>
      <c r="O7156" s="28" t="s">
        <v>1495</v>
      </c>
      <c r="P7156" s="1" t="s">
        <v>323</v>
      </c>
      <c r="Q7156" s="1">
        <v>7</v>
      </c>
      <c r="R7156" s="1"/>
      <c r="S7156" s="76">
        <v>3</v>
      </c>
      <c r="T7156" s="1" t="s">
        <v>115</v>
      </c>
      <c r="U7156" s="1"/>
      <c r="V7156" s="1"/>
      <c r="AC7156" s="93">
        <v>29.5</v>
      </c>
      <c r="AD7156" s="69">
        <v>260</v>
      </c>
      <c r="AE7156" s="33"/>
      <c r="AF7156" s="33"/>
      <c r="AG7156" s="33"/>
      <c r="AX7156" s="37">
        <f t="shared" si="334"/>
        <v>46191</v>
      </c>
      <c r="AY7156" s="1"/>
      <c r="AZ7156" s="1"/>
      <c r="BA7156" s="31"/>
      <c r="BB7156" s="31"/>
      <c r="BC7156" s="1"/>
      <c r="BD7156" s="1"/>
      <c r="BE7156" s="1"/>
      <c r="BF7156" s="1"/>
      <c r="BG7156" s="1"/>
      <c r="BT7156" s="37">
        <f t="shared" si="333"/>
        <v>46212</v>
      </c>
      <c r="BU7156" s="31"/>
      <c r="BW7156" s="33"/>
      <c r="BX7156" s="1"/>
      <c r="BY7156" s="1"/>
      <c r="BZ7156" s="1"/>
      <c r="CA7156" s="1"/>
      <c r="CB7156" s="1"/>
      <c r="CC7156" s="1"/>
      <c r="CE7156" s="1"/>
      <c r="CF7156" s="1"/>
      <c r="CG7156" s="1"/>
      <c r="CH7156" s="1"/>
      <c r="CI7156" s="1"/>
      <c r="CJ7156" s="1"/>
      <c r="CK7156" s="1"/>
      <c r="CL7156" s="1"/>
      <c r="CM7156" s="1"/>
      <c r="CN7156" s="1"/>
      <c r="CO7156" s="1"/>
    </row>
    <row r="7157" spans="1:93" ht="30" customHeight="1" x14ac:dyDescent="0.2">
      <c r="A7157" s="1">
        <v>7151</v>
      </c>
      <c r="B7157" s="1" t="s">
        <v>3369</v>
      </c>
      <c r="C7157" s="1" t="s">
        <v>3368</v>
      </c>
      <c r="D7157" s="28" t="s">
        <v>3370</v>
      </c>
      <c r="E7157" s="28" t="s">
        <v>3371</v>
      </c>
      <c r="F7157" s="1" t="s">
        <v>74</v>
      </c>
      <c r="G7157" s="1">
        <v>8</v>
      </c>
      <c r="H7157" s="1" t="s">
        <v>4209</v>
      </c>
      <c r="I7157" s="1" t="s">
        <v>114</v>
      </c>
      <c r="J7157" s="76">
        <v>433</v>
      </c>
      <c r="K7157" s="76">
        <v>2432384</v>
      </c>
      <c r="L7157" s="29">
        <v>46184</v>
      </c>
      <c r="M7157" s="29" t="s">
        <v>4163</v>
      </c>
      <c r="N7157" s="1" t="s">
        <v>478</v>
      </c>
      <c r="O7157" s="28" t="s">
        <v>1495</v>
      </c>
      <c r="P7157" s="1" t="s">
        <v>323</v>
      </c>
      <c r="Q7157" s="1">
        <v>7</v>
      </c>
      <c r="R7157" s="1"/>
      <c r="S7157" s="76"/>
      <c r="T7157" s="1" t="s">
        <v>115</v>
      </c>
      <c r="U7157" s="1"/>
      <c r="V7157" s="1"/>
      <c r="AC7157" s="93">
        <v>27</v>
      </c>
      <c r="AD7157" s="69">
        <v>240</v>
      </c>
      <c r="AE7157" s="33"/>
      <c r="AF7157" s="33"/>
      <c r="AG7157" s="33"/>
      <c r="AX7157" s="37">
        <f t="shared" si="334"/>
        <v>46191</v>
      </c>
      <c r="AY7157" s="1"/>
      <c r="AZ7157" s="1"/>
      <c r="BA7157" s="31"/>
      <c r="BB7157" s="31"/>
      <c r="BC7157" s="1"/>
      <c r="BD7157" s="1"/>
      <c r="BE7157" s="1"/>
      <c r="BF7157" s="1"/>
      <c r="BG7157" s="1"/>
      <c r="BT7157" s="37">
        <f t="shared" si="333"/>
        <v>46212</v>
      </c>
      <c r="BU7157" s="31"/>
      <c r="BW7157" s="33"/>
      <c r="BX7157" s="1"/>
      <c r="BY7157" s="1"/>
      <c r="BZ7157" s="1"/>
      <c r="CA7157" s="1"/>
      <c r="CB7157" s="1"/>
      <c r="CC7157" s="1"/>
      <c r="CE7157" s="1"/>
      <c r="CF7157" s="1"/>
      <c r="CG7157" s="1"/>
      <c r="CH7157" s="1"/>
      <c r="CI7157" s="1"/>
      <c r="CJ7157" s="1"/>
      <c r="CK7157" s="1"/>
      <c r="CL7157" s="1"/>
      <c r="CM7157" s="1"/>
      <c r="CN7157" s="1"/>
      <c r="CO7157" s="1"/>
    </row>
    <row r="7158" spans="1:93" ht="30" customHeight="1" x14ac:dyDescent="0.2">
      <c r="A7158" s="1">
        <v>7152</v>
      </c>
      <c r="B7158" s="1" t="s">
        <v>3369</v>
      </c>
      <c r="C7158" s="1" t="s">
        <v>3368</v>
      </c>
      <c r="D7158" s="28" t="s">
        <v>3370</v>
      </c>
      <c r="E7158" s="28" t="s">
        <v>3371</v>
      </c>
      <c r="F7158" s="1" t="s">
        <v>74</v>
      </c>
      <c r="G7158" s="1">
        <v>8</v>
      </c>
      <c r="H7158" s="1" t="s">
        <v>4209</v>
      </c>
      <c r="I7158" s="1" t="s">
        <v>114</v>
      </c>
      <c r="J7158" s="76">
        <v>528</v>
      </c>
      <c r="K7158" s="76">
        <v>2431430</v>
      </c>
      <c r="L7158" s="29">
        <v>46184</v>
      </c>
      <c r="M7158" s="29" t="s">
        <v>4163</v>
      </c>
      <c r="N7158" s="1" t="s">
        <v>478</v>
      </c>
      <c r="O7158" s="28" t="s">
        <v>105</v>
      </c>
      <c r="P7158" s="1" t="s">
        <v>323</v>
      </c>
      <c r="Q7158" s="1">
        <v>12</v>
      </c>
      <c r="R7158" s="1"/>
      <c r="S7158" s="76">
        <v>3</v>
      </c>
      <c r="T7158" s="1" t="s">
        <v>115</v>
      </c>
      <c r="U7158" s="1"/>
      <c r="V7158" s="1"/>
      <c r="AC7158" s="93">
        <v>29</v>
      </c>
      <c r="AD7158" s="69">
        <v>235</v>
      </c>
      <c r="AE7158" s="33"/>
      <c r="AF7158" s="33"/>
      <c r="AG7158" s="33"/>
      <c r="AX7158" s="37">
        <f t="shared" si="334"/>
        <v>46191</v>
      </c>
      <c r="AY7158" s="1"/>
      <c r="AZ7158" s="1"/>
      <c r="BA7158" s="31"/>
      <c r="BB7158" s="31"/>
      <c r="BC7158" s="1"/>
      <c r="BD7158" s="1"/>
      <c r="BE7158" s="1"/>
      <c r="BF7158" s="1"/>
      <c r="BG7158" s="1"/>
      <c r="BT7158" s="37">
        <f t="shared" si="333"/>
        <v>46212</v>
      </c>
      <c r="BU7158" s="31"/>
      <c r="BW7158" s="33"/>
      <c r="BX7158" s="1"/>
      <c r="BY7158" s="1"/>
      <c r="BZ7158" s="1"/>
      <c r="CA7158" s="1"/>
      <c r="CB7158" s="1"/>
      <c r="CC7158" s="1"/>
      <c r="CE7158" s="1"/>
      <c r="CF7158" s="1"/>
      <c r="CG7158" s="1"/>
      <c r="CH7158" s="1"/>
      <c r="CI7158" s="1"/>
      <c r="CJ7158" s="1"/>
      <c r="CK7158" s="1"/>
      <c r="CL7158" s="1"/>
      <c r="CM7158" s="1"/>
      <c r="CN7158" s="1"/>
      <c r="CO7158" s="1"/>
    </row>
    <row r="7159" spans="1:93" ht="30" customHeight="1" x14ac:dyDescent="0.2">
      <c r="A7159" s="1">
        <v>7153</v>
      </c>
      <c r="B7159" s="1" t="s">
        <v>3369</v>
      </c>
      <c r="C7159" s="1" t="s">
        <v>3368</v>
      </c>
      <c r="D7159" s="28" t="s">
        <v>3370</v>
      </c>
      <c r="E7159" s="28" t="s">
        <v>3371</v>
      </c>
      <c r="F7159" s="1" t="s">
        <v>74</v>
      </c>
      <c r="G7159" s="1">
        <v>8</v>
      </c>
      <c r="H7159" s="1" t="s">
        <v>4209</v>
      </c>
      <c r="I7159" s="1" t="s">
        <v>114</v>
      </c>
      <c r="J7159" s="76">
        <v>551</v>
      </c>
      <c r="K7159" s="76">
        <v>2432385</v>
      </c>
      <c r="L7159" s="29">
        <v>46184</v>
      </c>
      <c r="M7159" s="29" t="s">
        <v>4163</v>
      </c>
      <c r="N7159" s="1" t="s">
        <v>478</v>
      </c>
      <c r="O7159" s="28" t="s">
        <v>105</v>
      </c>
      <c r="P7159" s="1" t="s">
        <v>323</v>
      </c>
      <c r="Q7159" s="1">
        <v>12</v>
      </c>
      <c r="R7159" s="1"/>
      <c r="S7159" s="76"/>
      <c r="T7159" s="1" t="s">
        <v>115</v>
      </c>
      <c r="U7159" s="1"/>
      <c r="V7159" s="1"/>
      <c r="AC7159" s="93">
        <v>30.5</v>
      </c>
      <c r="AD7159" s="69">
        <v>230</v>
      </c>
      <c r="AE7159" s="33"/>
      <c r="AF7159" s="33"/>
      <c r="AG7159" s="33"/>
      <c r="AX7159" s="37">
        <f t="shared" si="334"/>
        <v>46191</v>
      </c>
      <c r="AY7159" s="1"/>
      <c r="AZ7159" s="1"/>
      <c r="BA7159" s="31"/>
      <c r="BB7159" s="31"/>
      <c r="BC7159" s="1"/>
      <c r="BD7159" s="1"/>
      <c r="BE7159" s="1"/>
      <c r="BF7159" s="1"/>
      <c r="BG7159" s="1"/>
      <c r="BT7159" s="37">
        <f t="shared" si="333"/>
        <v>46212</v>
      </c>
      <c r="BU7159" s="31"/>
      <c r="BW7159" s="33"/>
      <c r="BX7159" s="1"/>
      <c r="BY7159" s="1"/>
      <c r="BZ7159" s="1"/>
      <c r="CA7159" s="1"/>
      <c r="CB7159" s="1"/>
      <c r="CC7159" s="1"/>
      <c r="CE7159" s="1"/>
      <c r="CF7159" s="1"/>
      <c r="CG7159" s="1"/>
      <c r="CH7159" s="1"/>
      <c r="CI7159" s="1"/>
      <c r="CJ7159" s="1"/>
      <c r="CK7159" s="1"/>
      <c r="CL7159" s="1"/>
      <c r="CM7159" s="1"/>
      <c r="CN7159" s="1"/>
      <c r="CO7159" s="1"/>
    </row>
    <row r="7160" spans="1:93" ht="30" customHeight="1" x14ac:dyDescent="0.2">
      <c r="A7160" s="1">
        <v>7154</v>
      </c>
      <c r="B7160" s="1" t="s">
        <v>3369</v>
      </c>
      <c r="C7160" s="1" t="s">
        <v>3368</v>
      </c>
      <c r="D7160" s="28" t="s">
        <v>3370</v>
      </c>
      <c r="E7160" s="28" t="s">
        <v>3371</v>
      </c>
      <c r="F7160" s="1" t="s">
        <v>74</v>
      </c>
      <c r="G7160" s="1">
        <v>8</v>
      </c>
      <c r="H7160" s="1" t="s">
        <v>4209</v>
      </c>
      <c r="I7160" s="1" t="s">
        <v>114</v>
      </c>
      <c r="J7160" s="76">
        <v>303</v>
      </c>
      <c r="K7160" s="76">
        <v>2431436</v>
      </c>
      <c r="L7160" s="29">
        <v>46184</v>
      </c>
      <c r="M7160" s="29" t="s">
        <v>4163</v>
      </c>
      <c r="N7160" s="1" t="s">
        <v>478</v>
      </c>
      <c r="O7160" s="28" t="s">
        <v>105</v>
      </c>
      <c r="P7160" s="1" t="s">
        <v>323</v>
      </c>
      <c r="Q7160" s="1">
        <v>8</v>
      </c>
      <c r="R7160" s="1"/>
      <c r="S7160" s="76"/>
      <c r="T7160" s="1" t="s">
        <v>115</v>
      </c>
      <c r="U7160" s="1"/>
      <c r="V7160" s="1"/>
      <c r="AC7160" s="93">
        <v>30</v>
      </c>
      <c r="AD7160" s="69">
        <v>230</v>
      </c>
      <c r="AE7160" s="33"/>
      <c r="AF7160" s="33"/>
      <c r="AG7160" s="33"/>
      <c r="AX7160" s="37">
        <f t="shared" si="334"/>
        <v>46191</v>
      </c>
      <c r="AY7160" s="1"/>
      <c r="AZ7160" s="1"/>
      <c r="BA7160" s="31"/>
      <c r="BB7160" s="31"/>
      <c r="BC7160" s="1"/>
      <c r="BD7160" s="1"/>
      <c r="BE7160" s="1"/>
      <c r="BF7160" s="1"/>
      <c r="BG7160" s="1"/>
      <c r="BT7160" s="37">
        <f t="shared" si="333"/>
        <v>46212</v>
      </c>
      <c r="BU7160" s="31"/>
      <c r="BW7160" s="33"/>
      <c r="BX7160" s="1"/>
      <c r="BY7160" s="1"/>
      <c r="BZ7160" s="1"/>
      <c r="CA7160" s="1"/>
      <c r="CB7160" s="1"/>
      <c r="CC7160" s="1"/>
      <c r="CE7160" s="1"/>
      <c r="CF7160" s="1"/>
      <c r="CG7160" s="1"/>
      <c r="CH7160" s="1"/>
      <c r="CI7160" s="1"/>
      <c r="CJ7160" s="1"/>
      <c r="CK7160" s="1"/>
      <c r="CL7160" s="1"/>
      <c r="CM7160" s="1"/>
      <c r="CN7160" s="1"/>
      <c r="CO7160" s="1"/>
    </row>
    <row r="7161" spans="1:93" ht="30" customHeight="1" x14ac:dyDescent="0.2">
      <c r="A7161" s="1">
        <v>7155</v>
      </c>
      <c r="B7161" s="1" t="s">
        <v>3369</v>
      </c>
      <c r="C7161" s="1" t="s">
        <v>3368</v>
      </c>
      <c r="D7161" s="28" t="s">
        <v>3370</v>
      </c>
      <c r="E7161" s="28" t="s">
        <v>3371</v>
      </c>
      <c r="F7161" s="1" t="s">
        <v>74</v>
      </c>
      <c r="G7161" s="1">
        <v>8</v>
      </c>
      <c r="H7161" s="1" t="s">
        <v>4209</v>
      </c>
      <c r="I7161" s="1" t="s">
        <v>114</v>
      </c>
      <c r="J7161" s="76">
        <v>407</v>
      </c>
      <c r="K7161" s="76">
        <v>2432386</v>
      </c>
      <c r="L7161" s="29">
        <v>46184</v>
      </c>
      <c r="M7161" s="29" t="s">
        <v>4163</v>
      </c>
      <c r="N7161" s="1" t="s">
        <v>478</v>
      </c>
      <c r="O7161" s="28" t="s">
        <v>105</v>
      </c>
      <c r="P7161" s="1" t="s">
        <v>323</v>
      </c>
      <c r="Q7161" s="1">
        <v>9</v>
      </c>
      <c r="R7161" s="1"/>
      <c r="S7161" s="76"/>
      <c r="T7161" s="1" t="s">
        <v>115</v>
      </c>
      <c r="U7161" s="1"/>
      <c r="V7161" s="1"/>
      <c r="AC7161" s="93">
        <v>29.5</v>
      </c>
      <c r="AD7161" s="69">
        <v>240</v>
      </c>
      <c r="AE7161" s="33"/>
      <c r="AF7161" s="33"/>
      <c r="AG7161" s="33"/>
      <c r="AX7161" s="37">
        <f t="shared" si="334"/>
        <v>46191</v>
      </c>
      <c r="AY7161" s="1"/>
      <c r="AZ7161" s="1"/>
      <c r="BA7161" s="31"/>
      <c r="BB7161" s="31"/>
      <c r="BC7161" s="1"/>
      <c r="BD7161" s="1"/>
      <c r="BE7161" s="1"/>
      <c r="BF7161" s="1"/>
      <c r="BG7161" s="1"/>
      <c r="BT7161" s="37">
        <f t="shared" si="333"/>
        <v>46212</v>
      </c>
      <c r="BU7161" s="31"/>
      <c r="BW7161" s="33"/>
      <c r="BX7161" s="1"/>
      <c r="BY7161" s="1"/>
      <c r="BZ7161" s="1"/>
      <c r="CA7161" s="1"/>
      <c r="CB7161" s="1"/>
      <c r="CC7161" s="1"/>
      <c r="CE7161" s="1"/>
      <c r="CF7161" s="1"/>
      <c r="CG7161" s="1"/>
      <c r="CH7161" s="1"/>
      <c r="CI7161" s="1"/>
      <c r="CJ7161" s="1"/>
      <c r="CK7161" s="1"/>
      <c r="CL7161" s="1"/>
      <c r="CM7161" s="1"/>
      <c r="CN7161" s="1"/>
      <c r="CO7161" s="1"/>
    </row>
    <row r="7162" spans="1:93" ht="30" customHeight="1" x14ac:dyDescent="0.2">
      <c r="A7162" s="1">
        <v>7156</v>
      </c>
      <c r="B7162" s="1" t="s">
        <v>3369</v>
      </c>
      <c r="C7162" s="1" t="s">
        <v>3368</v>
      </c>
      <c r="D7162" s="28" t="s">
        <v>3370</v>
      </c>
      <c r="E7162" s="28" t="s">
        <v>3371</v>
      </c>
      <c r="F7162" s="1" t="s">
        <v>74</v>
      </c>
      <c r="G7162" s="1">
        <v>8</v>
      </c>
      <c r="H7162" s="1" t="s">
        <v>4209</v>
      </c>
      <c r="I7162" s="1" t="s">
        <v>114</v>
      </c>
      <c r="J7162" s="76">
        <v>557</v>
      </c>
      <c r="K7162" s="76">
        <v>2431437</v>
      </c>
      <c r="L7162" s="29">
        <v>46184</v>
      </c>
      <c r="M7162" s="29" t="s">
        <v>4163</v>
      </c>
      <c r="N7162" s="1" t="s">
        <v>478</v>
      </c>
      <c r="O7162" s="28" t="s">
        <v>105</v>
      </c>
      <c r="P7162" s="1" t="s">
        <v>323</v>
      </c>
      <c r="Q7162" s="1">
        <v>12</v>
      </c>
      <c r="R7162" s="1"/>
      <c r="S7162" s="76"/>
      <c r="T7162" s="1" t="s">
        <v>115</v>
      </c>
      <c r="U7162" s="1"/>
      <c r="V7162" s="1"/>
      <c r="AC7162" s="93">
        <v>30</v>
      </c>
      <c r="AD7162" s="69">
        <v>220</v>
      </c>
      <c r="AE7162" s="33"/>
      <c r="AF7162" s="33"/>
      <c r="AG7162" s="33"/>
      <c r="AX7162" s="37">
        <f t="shared" si="334"/>
        <v>46191</v>
      </c>
      <c r="AY7162" s="1"/>
      <c r="AZ7162" s="1"/>
      <c r="BA7162" s="31"/>
      <c r="BB7162" s="31"/>
      <c r="BC7162" s="1"/>
      <c r="BD7162" s="1"/>
      <c r="BE7162" s="1"/>
      <c r="BF7162" s="1"/>
      <c r="BG7162" s="1"/>
      <c r="BT7162" s="37">
        <f t="shared" si="333"/>
        <v>46212</v>
      </c>
      <c r="BU7162" s="31"/>
      <c r="BW7162" s="33"/>
      <c r="BX7162" s="1"/>
      <c r="BY7162" s="1"/>
      <c r="BZ7162" s="1"/>
      <c r="CA7162" s="1"/>
      <c r="CB7162" s="1"/>
      <c r="CC7162" s="1"/>
      <c r="CE7162" s="1"/>
      <c r="CF7162" s="1"/>
      <c r="CG7162" s="1"/>
      <c r="CH7162" s="1"/>
      <c r="CI7162" s="1"/>
      <c r="CJ7162" s="1"/>
      <c r="CK7162" s="1"/>
      <c r="CL7162" s="1"/>
      <c r="CM7162" s="1"/>
      <c r="CN7162" s="1"/>
      <c r="CO7162" s="1"/>
    </row>
    <row r="7163" spans="1:93" ht="30" customHeight="1" x14ac:dyDescent="0.2">
      <c r="A7163" s="1">
        <v>7157</v>
      </c>
      <c r="B7163" s="1" t="s">
        <v>3369</v>
      </c>
      <c r="C7163" s="1" t="s">
        <v>3368</v>
      </c>
      <c r="D7163" s="28" t="s">
        <v>3370</v>
      </c>
      <c r="E7163" s="28" t="s">
        <v>3371</v>
      </c>
      <c r="F7163" s="1" t="s">
        <v>74</v>
      </c>
      <c r="G7163" s="1">
        <v>8</v>
      </c>
      <c r="H7163" s="1" t="s">
        <v>4209</v>
      </c>
      <c r="I7163" s="1" t="s">
        <v>114</v>
      </c>
      <c r="J7163" s="76">
        <v>553</v>
      </c>
      <c r="K7163" s="76">
        <v>2431438</v>
      </c>
      <c r="L7163" s="29">
        <v>46184</v>
      </c>
      <c r="M7163" s="29" t="s">
        <v>4163</v>
      </c>
      <c r="N7163" s="1" t="s">
        <v>478</v>
      </c>
      <c r="O7163" s="28" t="s">
        <v>105</v>
      </c>
      <c r="P7163" s="1" t="s">
        <v>323</v>
      </c>
      <c r="Q7163" s="1">
        <v>12</v>
      </c>
      <c r="R7163" s="1"/>
      <c r="S7163" s="76"/>
      <c r="T7163" s="1" t="s">
        <v>115</v>
      </c>
      <c r="U7163" s="1"/>
      <c r="V7163" s="1"/>
      <c r="AC7163" s="93">
        <v>28.5</v>
      </c>
      <c r="AD7163" s="69">
        <v>240</v>
      </c>
      <c r="AE7163" s="33"/>
      <c r="AF7163" s="33"/>
      <c r="AG7163" s="33"/>
      <c r="AX7163" s="37">
        <f t="shared" si="334"/>
        <v>46191</v>
      </c>
      <c r="AY7163" s="1"/>
      <c r="AZ7163" s="1"/>
      <c r="BA7163" s="31"/>
      <c r="BB7163" s="31"/>
      <c r="BC7163" s="1"/>
      <c r="BD7163" s="1"/>
      <c r="BE7163" s="1"/>
      <c r="BF7163" s="1"/>
      <c r="BG7163" s="1"/>
      <c r="BT7163" s="37">
        <f t="shared" si="333"/>
        <v>46212</v>
      </c>
      <c r="BU7163" s="31"/>
      <c r="BW7163" s="33"/>
      <c r="BX7163" s="1"/>
      <c r="BY7163" s="1"/>
      <c r="BZ7163" s="1"/>
      <c r="CA7163" s="1"/>
      <c r="CB7163" s="1"/>
      <c r="CC7163" s="1"/>
      <c r="CE7163" s="1"/>
      <c r="CF7163" s="1"/>
      <c r="CG7163" s="1"/>
      <c r="CH7163" s="1"/>
      <c r="CI7163" s="1"/>
      <c r="CJ7163" s="1"/>
      <c r="CK7163" s="1"/>
      <c r="CL7163" s="1"/>
      <c r="CM7163" s="1"/>
      <c r="CN7163" s="1"/>
      <c r="CO7163" s="1"/>
    </row>
    <row r="7164" spans="1:93" ht="30" customHeight="1" x14ac:dyDescent="0.2">
      <c r="A7164" s="1">
        <v>7158</v>
      </c>
      <c r="B7164" s="1" t="s">
        <v>3369</v>
      </c>
      <c r="C7164" s="1" t="s">
        <v>3368</v>
      </c>
      <c r="D7164" s="28" t="s">
        <v>3370</v>
      </c>
      <c r="E7164" s="28" t="s">
        <v>3371</v>
      </c>
      <c r="F7164" s="1" t="s">
        <v>74</v>
      </c>
      <c r="G7164" s="1">
        <v>8</v>
      </c>
      <c r="H7164" s="1" t="s">
        <v>4209</v>
      </c>
      <c r="I7164" s="1" t="s">
        <v>114</v>
      </c>
      <c r="J7164" s="76">
        <v>403</v>
      </c>
      <c r="K7164" s="76">
        <v>2431439</v>
      </c>
      <c r="L7164" s="29">
        <v>46184</v>
      </c>
      <c r="M7164" s="29" t="s">
        <v>4163</v>
      </c>
      <c r="N7164" s="1" t="s">
        <v>478</v>
      </c>
      <c r="O7164" s="28" t="s">
        <v>105</v>
      </c>
      <c r="P7164" s="1" t="s">
        <v>323</v>
      </c>
      <c r="Q7164" s="1">
        <v>9</v>
      </c>
      <c r="R7164" s="1"/>
      <c r="S7164" s="76"/>
      <c r="T7164" s="1" t="s">
        <v>115</v>
      </c>
      <c r="U7164" s="1"/>
      <c r="V7164" s="1"/>
      <c r="AC7164" s="93">
        <v>29.5</v>
      </c>
      <c r="AD7164" s="69">
        <v>230</v>
      </c>
      <c r="AE7164" s="33"/>
      <c r="AF7164" s="33"/>
      <c r="AG7164" s="33"/>
      <c r="AX7164" s="37">
        <f t="shared" si="334"/>
        <v>46191</v>
      </c>
      <c r="AY7164" s="1"/>
      <c r="AZ7164" s="1"/>
      <c r="BA7164" s="31"/>
      <c r="BB7164" s="31"/>
      <c r="BC7164" s="1"/>
      <c r="BD7164" s="1"/>
      <c r="BE7164" s="1"/>
      <c r="BF7164" s="1"/>
      <c r="BG7164" s="1"/>
      <c r="BT7164" s="37">
        <f t="shared" si="333"/>
        <v>46212</v>
      </c>
      <c r="BU7164" s="31"/>
      <c r="BW7164" s="33"/>
      <c r="BX7164" s="1"/>
      <c r="BY7164" s="1"/>
      <c r="BZ7164" s="1"/>
      <c r="CA7164" s="1"/>
      <c r="CB7164" s="1"/>
      <c r="CC7164" s="1"/>
      <c r="CE7164" s="1"/>
      <c r="CF7164" s="1"/>
      <c r="CG7164" s="1"/>
      <c r="CH7164" s="1"/>
      <c r="CI7164" s="1"/>
      <c r="CJ7164" s="1"/>
      <c r="CK7164" s="1"/>
      <c r="CL7164" s="1"/>
      <c r="CM7164" s="1"/>
      <c r="CN7164" s="1"/>
      <c r="CO7164" s="1"/>
    </row>
    <row r="7165" spans="1:93" ht="30" customHeight="1" x14ac:dyDescent="0.2">
      <c r="A7165" s="1">
        <v>7159</v>
      </c>
      <c r="B7165" s="1" t="s">
        <v>3369</v>
      </c>
      <c r="C7165" s="1" t="s">
        <v>3368</v>
      </c>
      <c r="D7165" s="28" t="s">
        <v>3370</v>
      </c>
      <c r="E7165" s="28" t="s">
        <v>3371</v>
      </c>
      <c r="F7165" s="1" t="s">
        <v>74</v>
      </c>
      <c r="G7165" s="1">
        <v>8</v>
      </c>
      <c r="H7165" s="1" t="s">
        <v>4209</v>
      </c>
      <c r="I7165" s="1" t="s">
        <v>114</v>
      </c>
      <c r="J7165" s="76">
        <v>433</v>
      </c>
      <c r="K7165" s="76">
        <v>2432389</v>
      </c>
      <c r="L7165" s="29">
        <v>46184</v>
      </c>
      <c r="M7165" s="29" t="s">
        <v>4163</v>
      </c>
      <c r="N7165" s="1" t="s">
        <v>478</v>
      </c>
      <c r="O7165" s="28" t="s">
        <v>105</v>
      </c>
      <c r="P7165" s="1" t="s">
        <v>323</v>
      </c>
      <c r="Q7165" s="1">
        <v>10</v>
      </c>
      <c r="R7165" s="1"/>
      <c r="S7165" s="76"/>
      <c r="T7165" s="1" t="s">
        <v>115</v>
      </c>
      <c r="U7165" s="1"/>
      <c r="V7165" s="1"/>
      <c r="AC7165" s="93">
        <v>30.5</v>
      </c>
      <c r="AD7165" s="69">
        <v>220</v>
      </c>
      <c r="AE7165" s="33"/>
      <c r="AF7165" s="33"/>
      <c r="AG7165" s="33"/>
      <c r="AX7165" s="37">
        <f t="shared" si="334"/>
        <v>46191</v>
      </c>
      <c r="AY7165" s="1"/>
      <c r="AZ7165" s="1"/>
      <c r="BA7165" s="31"/>
      <c r="BB7165" s="31"/>
      <c r="BC7165" s="1"/>
      <c r="BD7165" s="1"/>
      <c r="BE7165" s="1"/>
      <c r="BF7165" s="1"/>
      <c r="BG7165" s="1"/>
      <c r="BT7165" s="37">
        <f t="shared" si="333"/>
        <v>46212</v>
      </c>
      <c r="BU7165" s="31"/>
      <c r="BW7165" s="33"/>
      <c r="BX7165" s="1"/>
      <c r="BY7165" s="1"/>
      <c r="BZ7165" s="1"/>
      <c r="CA7165" s="1"/>
      <c r="CB7165" s="1"/>
      <c r="CC7165" s="1"/>
      <c r="CE7165" s="1"/>
      <c r="CF7165" s="1"/>
      <c r="CG7165" s="1"/>
      <c r="CH7165" s="1"/>
      <c r="CI7165" s="1"/>
      <c r="CJ7165" s="1"/>
      <c r="CK7165" s="1"/>
      <c r="CL7165" s="1"/>
      <c r="CM7165" s="1"/>
      <c r="CN7165" s="1"/>
      <c r="CO7165" s="1"/>
    </row>
    <row r="7166" spans="1:93" ht="30" customHeight="1" x14ac:dyDescent="0.2">
      <c r="A7166" s="1">
        <v>7160</v>
      </c>
      <c r="B7166" s="1" t="s">
        <v>3369</v>
      </c>
      <c r="C7166" s="1" t="s">
        <v>3368</v>
      </c>
      <c r="D7166" s="28" t="s">
        <v>3370</v>
      </c>
      <c r="E7166" s="28" t="s">
        <v>3371</v>
      </c>
      <c r="F7166" s="1" t="s">
        <v>74</v>
      </c>
      <c r="G7166" s="1">
        <v>8</v>
      </c>
      <c r="H7166" s="1" t="s">
        <v>4209</v>
      </c>
      <c r="I7166" s="1" t="s">
        <v>114</v>
      </c>
      <c r="J7166" s="76">
        <v>415</v>
      </c>
      <c r="K7166" s="76">
        <v>2431441</v>
      </c>
      <c r="L7166" s="29">
        <v>46184</v>
      </c>
      <c r="M7166" s="29" t="s">
        <v>4163</v>
      </c>
      <c r="N7166" s="1" t="s">
        <v>478</v>
      </c>
      <c r="O7166" s="28" t="s">
        <v>105</v>
      </c>
      <c r="P7166" s="1" t="s">
        <v>323</v>
      </c>
      <c r="Q7166" s="1">
        <v>10</v>
      </c>
      <c r="R7166" s="1"/>
      <c r="S7166" s="76">
        <v>3</v>
      </c>
      <c r="T7166" s="1" t="s">
        <v>115</v>
      </c>
      <c r="U7166" s="1"/>
      <c r="V7166" s="1"/>
      <c r="AC7166" s="93">
        <v>28</v>
      </c>
      <c r="AD7166" s="69">
        <v>240</v>
      </c>
      <c r="AE7166" s="33"/>
      <c r="AF7166" s="33"/>
      <c r="AG7166" s="33"/>
      <c r="AX7166" s="37">
        <f t="shared" si="334"/>
        <v>46191</v>
      </c>
      <c r="AY7166" s="1"/>
      <c r="AZ7166" s="1"/>
      <c r="BA7166" s="31"/>
      <c r="BB7166" s="31"/>
      <c r="BC7166" s="1"/>
      <c r="BD7166" s="1"/>
      <c r="BE7166" s="1"/>
      <c r="BF7166" s="1"/>
      <c r="BG7166" s="1"/>
      <c r="BT7166" s="37">
        <f t="shared" si="333"/>
        <v>46212</v>
      </c>
      <c r="BU7166" s="31"/>
      <c r="BW7166" s="33"/>
      <c r="BX7166" s="1"/>
      <c r="BY7166" s="1"/>
      <c r="BZ7166" s="1"/>
      <c r="CA7166" s="1"/>
      <c r="CB7166" s="1"/>
      <c r="CC7166" s="1"/>
      <c r="CE7166" s="1"/>
      <c r="CF7166" s="1"/>
      <c r="CG7166" s="1"/>
      <c r="CH7166" s="1"/>
      <c r="CI7166" s="1"/>
      <c r="CJ7166" s="1"/>
      <c r="CK7166" s="1"/>
      <c r="CL7166" s="1"/>
      <c r="CM7166" s="1"/>
      <c r="CN7166" s="1"/>
      <c r="CO7166" s="1"/>
    </row>
    <row r="7167" spans="1:93" ht="30" customHeight="1" x14ac:dyDescent="0.2">
      <c r="A7167" s="1">
        <v>7161</v>
      </c>
      <c r="B7167" s="1" t="s">
        <v>3369</v>
      </c>
      <c r="C7167" s="1" t="s">
        <v>3368</v>
      </c>
      <c r="D7167" s="28" t="s">
        <v>3370</v>
      </c>
      <c r="E7167" s="28" t="s">
        <v>3371</v>
      </c>
      <c r="F7167" s="1" t="s">
        <v>74</v>
      </c>
      <c r="G7167" s="1">
        <v>8</v>
      </c>
      <c r="H7167" s="1" t="s">
        <v>4209</v>
      </c>
      <c r="I7167" s="1" t="s">
        <v>114</v>
      </c>
      <c r="J7167" s="76">
        <v>393</v>
      </c>
      <c r="K7167" s="76">
        <v>2431442</v>
      </c>
      <c r="L7167" s="29">
        <v>46184</v>
      </c>
      <c r="M7167" s="29" t="s">
        <v>4163</v>
      </c>
      <c r="N7167" s="1" t="s">
        <v>478</v>
      </c>
      <c r="O7167" s="28" t="s">
        <v>105</v>
      </c>
      <c r="P7167" s="1" t="s">
        <v>323</v>
      </c>
      <c r="Q7167" s="1">
        <v>9</v>
      </c>
      <c r="R7167" s="1"/>
      <c r="S7167" s="76"/>
      <c r="T7167" s="1" t="s">
        <v>115</v>
      </c>
      <c r="U7167" s="1"/>
      <c r="V7167" s="1"/>
      <c r="AC7167" s="93">
        <v>29</v>
      </c>
      <c r="AD7167" s="69">
        <v>220</v>
      </c>
      <c r="AE7167" s="33"/>
      <c r="AF7167" s="33"/>
      <c r="AG7167" s="33"/>
      <c r="AX7167" s="37">
        <f t="shared" si="334"/>
        <v>46191</v>
      </c>
      <c r="AY7167" s="1"/>
      <c r="AZ7167" s="1"/>
      <c r="BA7167" s="31"/>
      <c r="BB7167" s="31"/>
      <c r="BC7167" s="1"/>
      <c r="BD7167" s="1"/>
      <c r="BE7167" s="1"/>
      <c r="BF7167" s="1"/>
      <c r="BG7167" s="1"/>
      <c r="BT7167" s="37">
        <f t="shared" si="333"/>
        <v>46212</v>
      </c>
      <c r="BU7167" s="31"/>
      <c r="BW7167" s="33"/>
      <c r="BX7167" s="1"/>
      <c r="BY7167" s="1"/>
      <c r="BZ7167" s="1"/>
      <c r="CA7167" s="1"/>
      <c r="CB7167" s="1"/>
      <c r="CC7167" s="1"/>
      <c r="CE7167" s="1"/>
      <c r="CF7167" s="1"/>
      <c r="CG7167" s="1"/>
      <c r="CH7167" s="1"/>
      <c r="CI7167" s="1"/>
      <c r="CJ7167" s="1"/>
      <c r="CK7167" s="1"/>
      <c r="CL7167" s="1"/>
      <c r="CM7167" s="1"/>
      <c r="CN7167" s="1"/>
      <c r="CO7167" s="1"/>
    </row>
    <row r="7168" spans="1:93" ht="30" customHeight="1" x14ac:dyDescent="0.2">
      <c r="A7168" s="1">
        <v>7162</v>
      </c>
      <c r="B7168" s="1" t="s">
        <v>3369</v>
      </c>
      <c r="C7168" s="1" t="s">
        <v>3368</v>
      </c>
      <c r="D7168" s="28" t="s">
        <v>3370</v>
      </c>
      <c r="E7168" s="28" t="s">
        <v>3371</v>
      </c>
      <c r="F7168" s="1" t="s">
        <v>74</v>
      </c>
      <c r="G7168" s="1">
        <v>8</v>
      </c>
      <c r="H7168" s="1" t="s">
        <v>4209</v>
      </c>
      <c r="I7168" s="1" t="s">
        <v>114</v>
      </c>
      <c r="J7168" s="76">
        <v>274</v>
      </c>
      <c r="K7168" s="76">
        <v>2432390</v>
      </c>
      <c r="L7168" s="29">
        <v>46184</v>
      </c>
      <c r="M7168" s="29" t="s">
        <v>4163</v>
      </c>
      <c r="N7168" s="1" t="s">
        <v>478</v>
      </c>
      <c r="O7168" s="28" t="s">
        <v>105</v>
      </c>
      <c r="P7168" s="1" t="s">
        <v>323</v>
      </c>
      <c r="Q7168" s="1">
        <v>8</v>
      </c>
      <c r="R7168" s="1"/>
      <c r="S7168" s="76">
        <v>3</v>
      </c>
      <c r="T7168" s="1" t="s">
        <v>115</v>
      </c>
      <c r="U7168" s="1"/>
      <c r="V7168" s="1"/>
      <c r="AC7168" s="93">
        <v>29.5</v>
      </c>
      <c r="AD7168" s="69">
        <v>210</v>
      </c>
      <c r="AE7168" s="33"/>
      <c r="AF7168" s="33"/>
      <c r="AG7168" s="33"/>
      <c r="AX7168" s="37">
        <f t="shared" si="334"/>
        <v>46191</v>
      </c>
      <c r="AY7168" s="1"/>
      <c r="AZ7168" s="1"/>
      <c r="BA7168" s="31"/>
      <c r="BB7168" s="31"/>
      <c r="BC7168" s="1"/>
      <c r="BD7168" s="1"/>
      <c r="BE7168" s="1"/>
      <c r="BF7168" s="1"/>
      <c r="BG7168" s="1"/>
      <c r="BT7168" s="37">
        <f t="shared" si="333"/>
        <v>46212</v>
      </c>
      <c r="BU7168" s="31"/>
      <c r="BW7168" s="33"/>
      <c r="BX7168" s="1"/>
      <c r="BY7168" s="1"/>
      <c r="BZ7168" s="1"/>
      <c r="CA7168" s="1"/>
      <c r="CB7168" s="1"/>
      <c r="CC7168" s="1"/>
      <c r="CE7168" s="1"/>
      <c r="CF7168" s="1"/>
      <c r="CG7168" s="1"/>
      <c r="CH7168" s="1"/>
      <c r="CI7168" s="1"/>
      <c r="CJ7168" s="1"/>
      <c r="CK7168" s="1"/>
      <c r="CL7168" s="1"/>
      <c r="CM7168" s="1"/>
      <c r="CN7168" s="1"/>
      <c r="CO7168" s="1"/>
    </row>
    <row r="7169" spans="1:93" ht="30" customHeight="1" x14ac:dyDescent="0.2">
      <c r="A7169" s="1">
        <v>7163</v>
      </c>
      <c r="B7169" s="1" t="s">
        <v>3369</v>
      </c>
      <c r="C7169" s="1" t="s">
        <v>3368</v>
      </c>
      <c r="D7169" s="28" t="s">
        <v>3370</v>
      </c>
      <c r="E7169" s="28" t="s">
        <v>3371</v>
      </c>
      <c r="F7169" s="1" t="s">
        <v>74</v>
      </c>
      <c r="G7169" s="1">
        <v>8</v>
      </c>
      <c r="H7169" s="1" t="s">
        <v>4209</v>
      </c>
      <c r="I7169" s="1" t="s">
        <v>114</v>
      </c>
      <c r="J7169" s="76">
        <v>287</v>
      </c>
      <c r="K7169" s="76">
        <v>2431446</v>
      </c>
      <c r="L7169" s="29">
        <v>46184</v>
      </c>
      <c r="M7169" s="29" t="s">
        <v>4163</v>
      </c>
      <c r="N7169" s="1" t="s">
        <v>478</v>
      </c>
      <c r="O7169" s="28" t="s">
        <v>105</v>
      </c>
      <c r="P7169" s="1" t="s">
        <v>323</v>
      </c>
      <c r="Q7169" s="1">
        <v>8</v>
      </c>
      <c r="R7169" s="1"/>
      <c r="S7169" s="76"/>
      <c r="T7169" s="1" t="s">
        <v>115</v>
      </c>
      <c r="U7169" s="1"/>
      <c r="V7169" s="1"/>
      <c r="AC7169" s="93">
        <v>30</v>
      </c>
      <c r="AD7169" s="69">
        <v>230</v>
      </c>
      <c r="AE7169" s="33"/>
      <c r="AF7169" s="33"/>
      <c r="AG7169" s="33"/>
      <c r="AX7169" s="37">
        <f t="shared" si="334"/>
        <v>46191</v>
      </c>
      <c r="AY7169" s="1"/>
      <c r="AZ7169" s="1"/>
      <c r="BA7169" s="31"/>
      <c r="BB7169" s="31"/>
      <c r="BC7169" s="1"/>
      <c r="BD7169" s="1"/>
      <c r="BE7169" s="1"/>
      <c r="BF7169" s="1"/>
      <c r="BG7169" s="1"/>
      <c r="BT7169" s="37">
        <f t="shared" si="333"/>
        <v>46212</v>
      </c>
      <c r="BU7169" s="31"/>
      <c r="BW7169" s="33"/>
      <c r="BX7169" s="1"/>
      <c r="BY7169" s="1"/>
      <c r="BZ7169" s="1"/>
      <c r="CA7169" s="1"/>
      <c r="CB7169" s="1"/>
      <c r="CC7169" s="1"/>
      <c r="CE7169" s="1"/>
      <c r="CF7169" s="1"/>
      <c r="CG7169" s="1"/>
      <c r="CH7169" s="1"/>
      <c r="CI7169" s="1"/>
      <c r="CJ7169" s="1"/>
      <c r="CK7169" s="1"/>
      <c r="CL7169" s="1"/>
      <c r="CM7169" s="1"/>
      <c r="CN7169" s="1"/>
      <c r="CO7169" s="1"/>
    </row>
    <row r="7170" spans="1:93" ht="30" customHeight="1" x14ac:dyDescent="0.2">
      <c r="A7170" s="1">
        <v>7164</v>
      </c>
      <c r="B7170" s="1" t="s">
        <v>3369</v>
      </c>
      <c r="C7170" s="1" t="s">
        <v>3368</v>
      </c>
      <c r="D7170" s="28" t="s">
        <v>3370</v>
      </c>
      <c r="E7170" s="28" t="s">
        <v>3371</v>
      </c>
      <c r="F7170" s="1" t="s">
        <v>74</v>
      </c>
      <c r="G7170" s="1">
        <v>8</v>
      </c>
      <c r="H7170" s="1" t="s">
        <v>4209</v>
      </c>
      <c r="I7170" s="1" t="s">
        <v>114</v>
      </c>
      <c r="J7170" s="76">
        <v>553</v>
      </c>
      <c r="K7170" s="76">
        <v>2432392</v>
      </c>
      <c r="L7170" s="29">
        <v>46184</v>
      </c>
      <c r="M7170" s="29" t="s">
        <v>4163</v>
      </c>
      <c r="N7170" s="1" t="s">
        <v>478</v>
      </c>
      <c r="O7170" s="28" t="s">
        <v>105</v>
      </c>
      <c r="P7170" s="1" t="s">
        <v>323</v>
      </c>
      <c r="Q7170" s="1">
        <v>12</v>
      </c>
      <c r="R7170" s="1"/>
      <c r="S7170" s="76"/>
      <c r="T7170" s="1" t="s">
        <v>115</v>
      </c>
      <c r="U7170" s="1"/>
      <c r="V7170" s="1"/>
      <c r="AC7170" s="93">
        <v>28</v>
      </c>
      <c r="AD7170" s="69">
        <v>240</v>
      </c>
      <c r="AE7170" s="33"/>
      <c r="AF7170" s="33"/>
      <c r="AG7170" s="33"/>
      <c r="AX7170" s="37">
        <f t="shared" si="334"/>
        <v>46191</v>
      </c>
      <c r="AY7170" s="1"/>
      <c r="AZ7170" s="1"/>
      <c r="BA7170" s="31"/>
      <c r="BB7170" s="31"/>
      <c r="BC7170" s="1"/>
      <c r="BD7170" s="1"/>
      <c r="BE7170" s="1"/>
      <c r="BF7170" s="1"/>
      <c r="BG7170" s="1"/>
      <c r="BT7170" s="37">
        <f t="shared" si="333"/>
        <v>46212</v>
      </c>
      <c r="BU7170" s="31"/>
      <c r="BW7170" s="33"/>
      <c r="BX7170" s="1"/>
      <c r="BY7170" s="1"/>
      <c r="BZ7170" s="1"/>
      <c r="CA7170" s="1"/>
      <c r="CB7170" s="1"/>
      <c r="CC7170" s="1"/>
      <c r="CE7170" s="1"/>
      <c r="CF7170" s="1"/>
      <c r="CG7170" s="1"/>
      <c r="CH7170" s="1"/>
      <c r="CI7170" s="1"/>
      <c r="CJ7170" s="1"/>
      <c r="CK7170" s="1"/>
      <c r="CL7170" s="1"/>
      <c r="CM7170" s="1"/>
      <c r="CN7170" s="1"/>
      <c r="CO7170" s="1"/>
    </row>
    <row r="7171" spans="1:93" ht="30" customHeight="1" x14ac:dyDescent="0.2">
      <c r="A7171" s="1">
        <v>7165</v>
      </c>
      <c r="B7171" s="1" t="s">
        <v>3369</v>
      </c>
      <c r="C7171" s="1" t="s">
        <v>3368</v>
      </c>
      <c r="D7171" s="28" t="s">
        <v>3370</v>
      </c>
      <c r="E7171" s="28" t="s">
        <v>3371</v>
      </c>
      <c r="F7171" s="1" t="s">
        <v>74</v>
      </c>
      <c r="G7171" s="1">
        <v>8</v>
      </c>
      <c r="H7171" s="1" t="s">
        <v>4209</v>
      </c>
      <c r="I7171" s="1" t="s">
        <v>114</v>
      </c>
      <c r="J7171" s="76">
        <v>551</v>
      </c>
      <c r="K7171" s="76">
        <v>2431449</v>
      </c>
      <c r="L7171" s="29">
        <v>46184</v>
      </c>
      <c r="M7171" s="29" t="s">
        <v>4163</v>
      </c>
      <c r="N7171" s="1" t="s">
        <v>478</v>
      </c>
      <c r="O7171" s="28" t="s">
        <v>105</v>
      </c>
      <c r="P7171" s="1" t="s">
        <v>323</v>
      </c>
      <c r="Q7171" s="1">
        <v>12</v>
      </c>
      <c r="R7171" s="1"/>
      <c r="S7171" s="76"/>
      <c r="T7171" s="1" t="s">
        <v>115</v>
      </c>
      <c r="U7171" s="1"/>
      <c r="V7171" s="1"/>
      <c r="AC7171" s="93">
        <v>30.5</v>
      </c>
      <c r="AD7171" s="69">
        <v>235</v>
      </c>
      <c r="AE7171" s="33"/>
      <c r="AF7171" s="33"/>
      <c r="AG7171" s="33"/>
      <c r="AX7171" s="37">
        <f t="shared" si="334"/>
        <v>46191</v>
      </c>
      <c r="AY7171" s="1"/>
      <c r="AZ7171" s="1"/>
      <c r="BA7171" s="31"/>
      <c r="BB7171" s="31"/>
      <c r="BC7171" s="1"/>
      <c r="BD7171" s="1"/>
      <c r="BE7171" s="1"/>
      <c r="BF7171" s="1"/>
      <c r="BG7171" s="1"/>
      <c r="BT7171" s="37">
        <f t="shared" si="333"/>
        <v>46212</v>
      </c>
      <c r="BU7171" s="31"/>
      <c r="BW7171" s="33"/>
      <c r="BX7171" s="1"/>
      <c r="BY7171" s="1"/>
      <c r="BZ7171" s="1"/>
      <c r="CA7171" s="1"/>
      <c r="CB7171" s="1"/>
      <c r="CC7171" s="1"/>
      <c r="CE7171" s="1"/>
      <c r="CF7171" s="1"/>
      <c r="CG7171" s="1"/>
      <c r="CH7171" s="1"/>
      <c r="CI7171" s="1"/>
      <c r="CJ7171" s="1"/>
      <c r="CK7171" s="1"/>
      <c r="CL7171" s="1"/>
      <c r="CM7171" s="1"/>
      <c r="CN7171" s="1"/>
      <c r="CO7171" s="1"/>
    </row>
    <row r="7172" spans="1:93" ht="30" customHeight="1" x14ac:dyDescent="0.2">
      <c r="A7172" s="1">
        <v>7166</v>
      </c>
      <c r="B7172" s="1" t="s">
        <v>3369</v>
      </c>
      <c r="C7172" s="1" t="s">
        <v>3368</v>
      </c>
      <c r="D7172" s="28" t="s">
        <v>3370</v>
      </c>
      <c r="E7172" s="28" t="s">
        <v>3371</v>
      </c>
      <c r="F7172" s="1" t="s">
        <v>74</v>
      </c>
      <c r="G7172" s="1">
        <v>8</v>
      </c>
      <c r="H7172" s="1" t="s">
        <v>4209</v>
      </c>
      <c r="I7172" s="1" t="s">
        <v>114</v>
      </c>
      <c r="J7172" s="76">
        <v>415</v>
      </c>
      <c r="K7172" s="76">
        <v>2431451</v>
      </c>
      <c r="L7172" s="29">
        <v>46184</v>
      </c>
      <c r="M7172" s="29" t="s">
        <v>4163</v>
      </c>
      <c r="N7172" s="1" t="s">
        <v>478</v>
      </c>
      <c r="O7172" s="28" t="s">
        <v>105</v>
      </c>
      <c r="P7172" s="1" t="s">
        <v>323</v>
      </c>
      <c r="Q7172" s="1">
        <v>7</v>
      </c>
      <c r="R7172" s="1"/>
      <c r="S7172" s="76">
        <v>3</v>
      </c>
      <c r="T7172" s="1" t="s">
        <v>115</v>
      </c>
      <c r="U7172" s="1"/>
      <c r="V7172" s="1"/>
      <c r="AC7172" s="93">
        <v>29</v>
      </c>
      <c r="AD7172" s="69">
        <v>220</v>
      </c>
      <c r="AE7172" s="33"/>
      <c r="AF7172" s="33"/>
      <c r="AG7172" s="33"/>
      <c r="AX7172" s="37">
        <f t="shared" si="334"/>
        <v>46191</v>
      </c>
      <c r="AY7172" s="1"/>
      <c r="AZ7172" s="1"/>
      <c r="BA7172" s="31"/>
      <c r="BB7172" s="31"/>
      <c r="BC7172" s="1"/>
      <c r="BD7172" s="1"/>
      <c r="BE7172" s="1"/>
      <c r="BF7172" s="1"/>
      <c r="BG7172" s="1"/>
      <c r="BT7172" s="37">
        <f t="shared" si="333"/>
        <v>46212</v>
      </c>
      <c r="BU7172" s="31"/>
      <c r="BW7172" s="33"/>
      <c r="BX7172" s="1"/>
      <c r="BY7172" s="1"/>
      <c r="BZ7172" s="1"/>
      <c r="CA7172" s="1"/>
      <c r="CB7172" s="1"/>
      <c r="CC7172" s="1"/>
      <c r="CE7172" s="1"/>
      <c r="CF7172" s="1"/>
      <c r="CG7172" s="1"/>
      <c r="CH7172" s="1"/>
      <c r="CI7172" s="1"/>
      <c r="CJ7172" s="1"/>
      <c r="CK7172" s="1"/>
      <c r="CL7172" s="1"/>
      <c r="CM7172" s="1"/>
      <c r="CN7172" s="1"/>
      <c r="CO7172" s="1"/>
    </row>
    <row r="7173" spans="1:93" ht="30" customHeight="1" x14ac:dyDescent="0.2">
      <c r="A7173" s="1">
        <v>7167</v>
      </c>
      <c r="B7173" s="1" t="s">
        <v>1491</v>
      </c>
      <c r="C7173" s="1" t="s">
        <v>3367</v>
      </c>
      <c r="D7173" s="28" t="s">
        <v>3373</v>
      </c>
      <c r="E7173" s="28" t="s">
        <v>2780</v>
      </c>
      <c r="F7173" s="1" t="s">
        <v>74</v>
      </c>
      <c r="G7173" s="1">
        <v>1</v>
      </c>
      <c r="H7173" s="1" t="s">
        <v>1059</v>
      </c>
      <c r="I7173" s="1" t="s">
        <v>114</v>
      </c>
      <c r="J7173" s="76">
        <v>302</v>
      </c>
      <c r="K7173" s="76">
        <v>2431482</v>
      </c>
      <c r="L7173" s="29">
        <v>46185</v>
      </c>
      <c r="M7173" s="29" t="s">
        <v>4163</v>
      </c>
      <c r="N7173" s="1" t="s">
        <v>478</v>
      </c>
      <c r="O7173" s="28" t="s">
        <v>1495</v>
      </c>
      <c r="P7173" s="1" t="s">
        <v>323</v>
      </c>
      <c r="Q7173" s="1">
        <v>2</v>
      </c>
      <c r="R7173" s="1"/>
      <c r="S7173" s="76"/>
      <c r="T7173" s="1" t="s">
        <v>115</v>
      </c>
      <c r="U7173" s="1"/>
      <c r="V7173" s="1" t="s">
        <v>3375</v>
      </c>
      <c r="AC7173" s="93" t="s">
        <v>103</v>
      </c>
      <c r="AD7173" s="69" t="s">
        <v>103</v>
      </c>
      <c r="AE7173" s="33"/>
      <c r="AF7173" s="33"/>
      <c r="AG7173" s="33"/>
      <c r="AX7173" s="37">
        <f t="shared" si="334"/>
        <v>46192</v>
      </c>
      <c r="AY7173" s="1"/>
      <c r="AZ7173" s="1"/>
      <c r="BA7173" s="31"/>
      <c r="BB7173" s="31"/>
      <c r="BC7173" s="1"/>
      <c r="BD7173" s="1"/>
      <c r="BE7173" s="1"/>
      <c r="BF7173" s="1"/>
      <c r="BG7173" s="1"/>
      <c r="BT7173" s="37">
        <f t="shared" si="333"/>
        <v>46213</v>
      </c>
      <c r="BU7173" s="31"/>
      <c r="BW7173" s="33"/>
      <c r="BX7173" s="1"/>
      <c r="BY7173" s="1"/>
      <c r="BZ7173" s="1"/>
      <c r="CA7173" s="1"/>
      <c r="CB7173" s="1"/>
      <c r="CC7173" s="1"/>
      <c r="CE7173" s="1"/>
      <c r="CF7173" s="1"/>
      <c r="CG7173" s="1"/>
      <c r="CH7173" s="1"/>
      <c r="CI7173" s="1"/>
      <c r="CJ7173" s="1"/>
      <c r="CK7173" s="1"/>
      <c r="CL7173" s="1"/>
      <c r="CM7173" s="1"/>
      <c r="CN7173" s="1"/>
      <c r="CO7173" s="1"/>
    </row>
    <row r="7174" spans="1:93" ht="30" customHeight="1" x14ac:dyDescent="0.2">
      <c r="A7174" s="1">
        <v>7168</v>
      </c>
      <c r="B7174" s="1" t="s">
        <v>1491</v>
      </c>
      <c r="C7174" s="1" t="s">
        <v>3367</v>
      </c>
      <c r="D7174" s="28" t="s">
        <v>3373</v>
      </c>
      <c r="E7174" s="28" t="s">
        <v>2780</v>
      </c>
      <c r="F7174" s="1" t="s">
        <v>74</v>
      </c>
      <c r="G7174" s="1">
        <v>1</v>
      </c>
      <c r="H7174" s="1" t="s">
        <v>1059</v>
      </c>
      <c r="I7174" s="1" t="s">
        <v>114</v>
      </c>
      <c r="J7174" s="76">
        <v>557</v>
      </c>
      <c r="K7174" s="76">
        <v>2432414</v>
      </c>
      <c r="L7174" s="29">
        <v>46185</v>
      </c>
      <c r="M7174" s="29" t="s">
        <v>4163</v>
      </c>
      <c r="N7174" s="1" t="s">
        <v>478</v>
      </c>
      <c r="O7174" s="28" t="s">
        <v>1495</v>
      </c>
      <c r="P7174" s="1" t="s">
        <v>323</v>
      </c>
      <c r="Q7174" s="1">
        <v>12</v>
      </c>
      <c r="R7174" s="1"/>
      <c r="S7174" s="76">
        <v>6</v>
      </c>
      <c r="T7174" s="1" t="s">
        <v>115</v>
      </c>
      <c r="U7174" s="1"/>
      <c r="V7174" s="1"/>
      <c r="AC7174" s="93">
        <v>26</v>
      </c>
      <c r="AD7174" s="69">
        <v>255</v>
      </c>
      <c r="AE7174" s="33"/>
      <c r="AF7174" s="33"/>
      <c r="AG7174" s="33"/>
      <c r="AX7174" s="37">
        <f t="shared" si="334"/>
        <v>46192</v>
      </c>
      <c r="AY7174" s="1"/>
      <c r="AZ7174" s="1"/>
      <c r="BA7174" s="31"/>
      <c r="BB7174" s="31"/>
      <c r="BC7174" s="1"/>
      <c r="BD7174" s="1"/>
      <c r="BE7174" s="1"/>
      <c r="BF7174" s="1"/>
      <c r="BG7174" s="1"/>
      <c r="BT7174" s="37">
        <f t="shared" si="333"/>
        <v>46213</v>
      </c>
      <c r="BU7174" s="31"/>
      <c r="BW7174" s="33"/>
      <c r="BX7174" s="1"/>
      <c r="BY7174" s="1"/>
      <c r="BZ7174" s="1"/>
      <c r="CA7174" s="1"/>
      <c r="CB7174" s="1"/>
      <c r="CC7174" s="1"/>
      <c r="CE7174" s="1"/>
      <c r="CF7174" s="1"/>
      <c r="CG7174" s="1"/>
      <c r="CH7174" s="1"/>
      <c r="CI7174" s="1"/>
      <c r="CJ7174" s="1"/>
      <c r="CK7174" s="1"/>
      <c r="CL7174" s="1"/>
      <c r="CM7174" s="1"/>
      <c r="CN7174" s="1"/>
      <c r="CO7174" s="1"/>
    </row>
    <row r="7175" spans="1:93" ht="30" customHeight="1" x14ac:dyDescent="0.2">
      <c r="A7175" s="1">
        <v>7169</v>
      </c>
      <c r="B7175" s="1" t="s">
        <v>1491</v>
      </c>
      <c r="C7175" s="1" t="s">
        <v>3367</v>
      </c>
      <c r="D7175" s="28" t="s">
        <v>3373</v>
      </c>
      <c r="E7175" s="28" t="s">
        <v>2780</v>
      </c>
      <c r="F7175" s="1" t="s">
        <v>74</v>
      </c>
      <c r="G7175" s="1">
        <v>1</v>
      </c>
      <c r="H7175" s="1" t="s">
        <v>1059</v>
      </c>
      <c r="I7175" s="1" t="s">
        <v>114</v>
      </c>
      <c r="J7175" s="76">
        <v>295</v>
      </c>
      <c r="K7175" s="76">
        <v>2431483</v>
      </c>
      <c r="L7175" s="29">
        <v>46185</v>
      </c>
      <c r="M7175" s="29" t="s">
        <v>4163</v>
      </c>
      <c r="N7175" s="1" t="s">
        <v>478</v>
      </c>
      <c r="O7175" s="28" t="s">
        <v>1495</v>
      </c>
      <c r="P7175" s="1" t="s">
        <v>323</v>
      </c>
      <c r="Q7175" s="1">
        <v>5</v>
      </c>
      <c r="R7175" s="1"/>
      <c r="S7175" s="76"/>
      <c r="T7175" s="1" t="s">
        <v>115</v>
      </c>
      <c r="U7175" s="1"/>
      <c r="V7175" s="1"/>
      <c r="AC7175" s="93">
        <v>27</v>
      </c>
      <c r="AD7175" s="69">
        <v>235</v>
      </c>
      <c r="AE7175" s="33"/>
      <c r="AF7175" s="33"/>
      <c r="AG7175" s="33"/>
      <c r="AX7175" s="37">
        <f t="shared" si="334"/>
        <v>46192</v>
      </c>
      <c r="AY7175" s="1"/>
      <c r="AZ7175" s="1"/>
      <c r="BA7175" s="31"/>
      <c r="BB7175" s="31"/>
      <c r="BC7175" s="1"/>
      <c r="BD7175" s="1"/>
      <c r="BE7175" s="1"/>
      <c r="BF7175" s="1"/>
      <c r="BG7175" s="1"/>
      <c r="BT7175" s="37">
        <f t="shared" ref="BT7175:BT7240" si="335">IF(L7175=0, 0, L7175+28)</f>
        <v>46213</v>
      </c>
      <c r="BU7175" s="31"/>
      <c r="BW7175" s="33"/>
      <c r="BX7175" s="1"/>
      <c r="BY7175" s="1"/>
      <c r="BZ7175" s="1"/>
      <c r="CA7175" s="1"/>
      <c r="CB7175" s="1"/>
      <c r="CC7175" s="1"/>
      <c r="CE7175" s="1"/>
      <c r="CF7175" s="1"/>
      <c r="CG7175" s="1"/>
      <c r="CH7175" s="1"/>
      <c r="CI7175" s="1"/>
      <c r="CJ7175" s="1"/>
      <c r="CK7175" s="1"/>
      <c r="CL7175" s="1"/>
      <c r="CM7175" s="1"/>
      <c r="CN7175" s="1"/>
      <c r="CO7175" s="1"/>
    </row>
    <row r="7176" spans="1:93" ht="30" customHeight="1" x14ac:dyDescent="0.2">
      <c r="A7176" s="1">
        <v>7170</v>
      </c>
      <c r="B7176" s="1" t="s">
        <v>1491</v>
      </c>
      <c r="C7176" s="1" t="s">
        <v>3367</v>
      </c>
      <c r="D7176" s="28" t="s">
        <v>3373</v>
      </c>
      <c r="E7176" s="28" t="s">
        <v>2780</v>
      </c>
      <c r="F7176" s="1" t="s">
        <v>74</v>
      </c>
      <c r="G7176" s="1">
        <v>1</v>
      </c>
      <c r="H7176" s="1" t="s">
        <v>1059</v>
      </c>
      <c r="I7176" s="1" t="s">
        <v>114</v>
      </c>
      <c r="J7176" s="76">
        <v>393</v>
      </c>
      <c r="K7176" s="76">
        <v>2432416</v>
      </c>
      <c r="L7176" s="29">
        <v>46185</v>
      </c>
      <c r="M7176" s="29" t="s">
        <v>4163</v>
      </c>
      <c r="N7176" s="1" t="s">
        <v>478</v>
      </c>
      <c r="O7176" s="28" t="s">
        <v>1495</v>
      </c>
      <c r="P7176" s="1" t="s">
        <v>323</v>
      </c>
      <c r="Q7176" s="1">
        <v>10</v>
      </c>
      <c r="R7176" s="1"/>
      <c r="S7176" s="76"/>
      <c r="T7176" s="1" t="s">
        <v>115</v>
      </c>
      <c r="U7176" s="1"/>
      <c r="V7176" s="1"/>
      <c r="AC7176" s="93">
        <v>26.5</v>
      </c>
      <c r="AD7176" s="69">
        <v>250</v>
      </c>
      <c r="AE7176" s="33"/>
      <c r="AF7176" s="33"/>
      <c r="AG7176" s="33"/>
      <c r="AX7176" s="37">
        <f t="shared" si="334"/>
        <v>46192</v>
      </c>
      <c r="AY7176" s="1"/>
      <c r="AZ7176" s="1"/>
      <c r="BA7176" s="31"/>
      <c r="BB7176" s="31"/>
      <c r="BC7176" s="1"/>
      <c r="BD7176" s="1"/>
      <c r="BE7176" s="1"/>
      <c r="BF7176" s="1"/>
      <c r="BG7176" s="1"/>
      <c r="BT7176" s="37">
        <f t="shared" si="335"/>
        <v>46213</v>
      </c>
      <c r="BU7176" s="31"/>
      <c r="BW7176" s="33"/>
      <c r="BX7176" s="1"/>
      <c r="BY7176" s="1"/>
      <c r="BZ7176" s="1"/>
      <c r="CA7176" s="1"/>
      <c r="CB7176" s="1"/>
      <c r="CC7176" s="1"/>
      <c r="CE7176" s="1"/>
      <c r="CF7176" s="1"/>
      <c r="CG7176" s="1"/>
      <c r="CH7176" s="1"/>
      <c r="CI7176" s="1"/>
      <c r="CJ7176" s="1"/>
      <c r="CK7176" s="1"/>
      <c r="CL7176" s="1"/>
      <c r="CM7176" s="1"/>
      <c r="CN7176" s="1"/>
      <c r="CO7176" s="1"/>
    </row>
    <row r="7177" spans="1:93" ht="30" customHeight="1" x14ac:dyDescent="0.2">
      <c r="A7177" s="1">
        <v>7171</v>
      </c>
      <c r="B7177" s="1" t="s">
        <v>1491</v>
      </c>
      <c r="C7177" s="1" t="s">
        <v>3367</v>
      </c>
      <c r="D7177" s="28" t="s">
        <v>3373</v>
      </c>
      <c r="E7177" s="28" t="s">
        <v>2780</v>
      </c>
      <c r="F7177" s="1" t="s">
        <v>74</v>
      </c>
      <c r="G7177" s="1">
        <v>1</v>
      </c>
      <c r="H7177" s="1" t="s">
        <v>1059</v>
      </c>
      <c r="I7177" s="1" t="s">
        <v>114</v>
      </c>
      <c r="J7177" s="76">
        <v>273</v>
      </c>
      <c r="K7177" s="76">
        <v>2432420</v>
      </c>
      <c r="L7177" s="29">
        <v>46185</v>
      </c>
      <c r="M7177" s="29" t="s">
        <v>4163</v>
      </c>
      <c r="N7177" s="1" t="s">
        <v>478</v>
      </c>
      <c r="O7177" s="28" t="s">
        <v>1495</v>
      </c>
      <c r="P7177" s="1" t="s">
        <v>323</v>
      </c>
      <c r="Q7177" s="1">
        <v>8</v>
      </c>
      <c r="R7177" s="1"/>
      <c r="S7177" s="76"/>
      <c r="T7177" s="1" t="s">
        <v>115</v>
      </c>
      <c r="U7177" s="1"/>
      <c r="V7177" s="1"/>
      <c r="AC7177" s="93">
        <v>27.5</v>
      </c>
      <c r="AD7177" s="69">
        <v>240</v>
      </c>
      <c r="AE7177" s="33"/>
      <c r="AF7177" s="33"/>
      <c r="AG7177" s="33"/>
      <c r="AX7177" s="37">
        <f t="shared" si="334"/>
        <v>46192</v>
      </c>
      <c r="AY7177" s="1"/>
      <c r="AZ7177" s="1"/>
      <c r="BA7177" s="31"/>
      <c r="BB7177" s="31"/>
      <c r="BC7177" s="1"/>
      <c r="BD7177" s="1"/>
      <c r="BE7177" s="1"/>
      <c r="BF7177" s="1"/>
      <c r="BG7177" s="1"/>
      <c r="BT7177" s="37">
        <f t="shared" si="335"/>
        <v>46213</v>
      </c>
      <c r="BU7177" s="31"/>
      <c r="BW7177" s="33"/>
      <c r="BX7177" s="1"/>
      <c r="BY7177" s="1"/>
      <c r="BZ7177" s="1"/>
      <c r="CA7177" s="1"/>
      <c r="CB7177" s="1"/>
      <c r="CC7177" s="1"/>
      <c r="CE7177" s="1"/>
      <c r="CF7177" s="1"/>
      <c r="CG7177" s="1"/>
      <c r="CH7177" s="1"/>
      <c r="CI7177" s="1"/>
      <c r="CJ7177" s="1"/>
      <c r="CK7177" s="1"/>
      <c r="CL7177" s="1"/>
      <c r="CM7177" s="1"/>
      <c r="CN7177" s="1"/>
      <c r="CO7177" s="1"/>
    </row>
    <row r="7178" spans="1:93" ht="30" customHeight="1" x14ac:dyDescent="0.2">
      <c r="A7178" s="1">
        <v>7172</v>
      </c>
      <c r="B7178" s="1" t="s">
        <v>3023</v>
      </c>
      <c r="C7178" s="1" t="s">
        <v>3045</v>
      </c>
      <c r="D7178" s="28" t="s">
        <v>3374</v>
      </c>
      <c r="E7178" s="28" t="s">
        <v>3372</v>
      </c>
      <c r="F7178" s="1" t="s">
        <v>74</v>
      </c>
      <c r="G7178" s="1">
        <v>5</v>
      </c>
      <c r="H7178" s="1" t="s">
        <v>4209</v>
      </c>
      <c r="I7178" s="1" t="s">
        <v>114</v>
      </c>
      <c r="J7178" s="76">
        <v>303</v>
      </c>
      <c r="K7178" s="76">
        <v>2432422</v>
      </c>
      <c r="L7178" s="29">
        <v>46185</v>
      </c>
      <c r="M7178" s="29" t="s">
        <v>4163</v>
      </c>
      <c r="N7178" s="1" t="s">
        <v>478</v>
      </c>
      <c r="O7178" s="28" t="s">
        <v>1495</v>
      </c>
      <c r="P7178" s="1" t="s">
        <v>323</v>
      </c>
      <c r="Q7178" s="1">
        <v>7</v>
      </c>
      <c r="R7178" s="1"/>
      <c r="S7178" s="76"/>
      <c r="T7178" s="1" t="s">
        <v>115</v>
      </c>
      <c r="U7178" s="1"/>
      <c r="V7178" s="1"/>
      <c r="AC7178" s="93">
        <v>27</v>
      </c>
      <c r="AD7178" s="69">
        <v>250</v>
      </c>
      <c r="AE7178" s="33"/>
      <c r="AF7178" s="33"/>
      <c r="AG7178" s="33"/>
      <c r="AX7178" s="37">
        <f t="shared" si="334"/>
        <v>46192</v>
      </c>
      <c r="AY7178" s="1"/>
      <c r="AZ7178" s="1"/>
      <c r="BA7178" s="31"/>
      <c r="BB7178" s="31"/>
      <c r="BC7178" s="1"/>
      <c r="BD7178" s="1"/>
      <c r="BE7178" s="1"/>
      <c r="BF7178" s="1"/>
      <c r="BG7178" s="1"/>
      <c r="BT7178" s="37">
        <f t="shared" si="335"/>
        <v>46213</v>
      </c>
      <c r="BU7178" s="31"/>
      <c r="BW7178" s="33"/>
      <c r="BX7178" s="1"/>
      <c r="BY7178" s="1"/>
      <c r="BZ7178" s="1"/>
      <c r="CA7178" s="1"/>
      <c r="CB7178" s="1"/>
      <c r="CC7178" s="1"/>
      <c r="CE7178" s="1"/>
      <c r="CF7178" s="1"/>
      <c r="CG7178" s="1"/>
      <c r="CH7178" s="1"/>
      <c r="CI7178" s="1"/>
      <c r="CJ7178" s="1"/>
      <c r="CK7178" s="1"/>
      <c r="CL7178" s="1"/>
      <c r="CM7178" s="1"/>
      <c r="CN7178" s="1"/>
      <c r="CO7178" s="1"/>
    </row>
    <row r="7179" spans="1:93" ht="30" customHeight="1" x14ac:dyDescent="0.2">
      <c r="A7179" s="1">
        <v>7173</v>
      </c>
      <c r="B7179" s="1" t="s">
        <v>3378</v>
      </c>
      <c r="C7179" s="1" t="s">
        <v>3376</v>
      </c>
      <c r="D7179" s="28" t="s">
        <v>3379</v>
      </c>
      <c r="E7179" s="28" t="s">
        <v>3377</v>
      </c>
      <c r="F7179" s="1" t="s">
        <v>74</v>
      </c>
      <c r="G7179" s="1">
        <v>6</v>
      </c>
      <c r="H7179" s="1" t="s">
        <v>2565</v>
      </c>
      <c r="I7179" s="1" t="s">
        <v>114</v>
      </c>
      <c r="J7179" s="76">
        <v>273</v>
      </c>
      <c r="K7179" s="76">
        <v>2431458</v>
      </c>
      <c r="L7179" s="29">
        <v>46184</v>
      </c>
      <c r="M7179" s="29" t="s">
        <v>4163</v>
      </c>
      <c r="N7179" s="1" t="s">
        <v>478</v>
      </c>
      <c r="O7179" s="28" t="s">
        <v>105</v>
      </c>
      <c r="P7179" s="1" t="s">
        <v>323</v>
      </c>
      <c r="Q7179" s="1">
        <v>8</v>
      </c>
      <c r="R7179" s="1"/>
      <c r="S7179" s="76">
        <v>6</v>
      </c>
      <c r="T7179" s="1" t="s">
        <v>115</v>
      </c>
      <c r="U7179" s="1"/>
      <c r="V7179" s="1"/>
      <c r="W7179" s="19">
        <v>0</v>
      </c>
      <c r="AC7179" s="93">
        <v>28</v>
      </c>
      <c r="AD7179" s="69">
        <v>230</v>
      </c>
      <c r="AE7179" s="33"/>
      <c r="AF7179" s="33"/>
      <c r="AG7179" s="33"/>
      <c r="AX7179" s="37">
        <f t="shared" si="334"/>
        <v>46191</v>
      </c>
      <c r="AY7179" s="1"/>
      <c r="AZ7179" s="1"/>
      <c r="BA7179" s="31"/>
      <c r="BB7179" s="31"/>
      <c r="BC7179" s="1"/>
      <c r="BD7179" s="1"/>
      <c r="BE7179" s="1"/>
      <c r="BF7179" s="1"/>
      <c r="BG7179" s="1"/>
      <c r="BT7179" s="37">
        <f t="shared" si="335"/>
        <v>46212</v>
      </c>
      <c r="BU7179" s="31"/>
      <c r="BW7179" s="33"/>
      <c r="BX7179" s="1"/>
      <c r="BY7179" s="1"/>
      <c r="BZ7179" s="1"/>
      <c r="CA7179" s="1"/>
      <c r="CB7179" s="1"/>
      <c r="CC7179" s="1"/>
      <c r="CE7179" s="1"/>
      <c r="CF7179" s="1"/>
      <c r="CG7179" s="1"/>
      <c r="CH7179" s="1"/>
      <c r="CI7179" s="1"/>
      <c r="CJ7179" s="1"/>
      <c r="CK7179" s="1"/>
      <c r="CL7179" s="1"/>
      <c r="CM7179" s="1"/>
      <c r="CN7179" s="1"/>
      <c r="CO7179" s="1"/>
    </row>
    <row r="7180" spans="1:93" ht="30" customHeight="1" x14ac:dyDescent="0.2">
      <c r="A7180" s="1">
        <v>7174</v>
      </c>
      <c r="B7180" s="1" t="s">
        <v>3378</v>
      </c>
      <c r="C7180" s="1" t="s">
        <v>3376</v>
      </c>
      <c r="D7180" s="28" t="s">
        <v>3379</v>
      </c>
      <c r="E7180" s="28" t="s">
        <v>3377</v>
      </c>
      <c r="F7180" s="1" t="s">
        <v>74</v>
      </c>
      <c r="G7180" s="1">
        <v>6</v>
      </c>
      <c r="H7180" s="1" t="s">
        <v>2565</v>
      </c>
      <c r="I7180" s="1" t="s">
        <v>114</v>
      </c>
      <c r="J7180" s="76">
        <v>551</v>
      </c>
      <c r="K7180" s="76">
        <v>2431461</v>
      </c>
      <c r="L7180" s="29">
        <v>46184</v>
      </c>
      <c r="M7180" s="29" t="s">
        <v>4163</v>
      </c>
      <c r="N7180" s="1" t="s">
        <v>478</v>
      </c>
      <c r="O7180" s="28" t="s">
        <v>105</v>
      </c>
      <c r="P7180" s="1" t="s">
        <v>323</v>
      </c>
      <c r="Q7180" s="1">
        <v>12</v>
      </c>
      <c r="R7180" s="1"/>
      <c r="S7180" s="76"/>
      <c r="T7180" s="1" t="s">
        <v>115</v>
      </c>
      <c r="U7180" s="1"/>
      <c r="V7180" s="1"/>
      <c r="AC7180" s="93">
        <v>28</v>
      </c>
      <c r="AD7180" s="69">
        <v>240</v>
      </c>
      <c r="AE7180" s="33"/>
      <c r="AF7180" s="33"/>
      <c r="AG7180" s="33"/>
      <c r="AX7180" s="37">
        <f t="shared" si="334"/>
        <v>46191</v>
      </c>
      <c r="AY7180" s="1"/>
      <c r="AZ7180" s="1"/>
      <c r="BA7180" s="31">
        <v>41.9</v>
      </c>
      <c r="BB7180" s="31">
        <v>40.799999999999997</v>
      </c>
      <c r="BC7180" s="1">
        <v>41.5</v>
      </c>
      <c r="BD7180" s="1">
        <v>40.700000000000003</v>
      </c>
      <c r="BE7180" s="1"/>
      <c r="BF7180" s="1"/>
      <c r="BG7180" s="1">
        <f>AVERAGE(BA7180:BF7180)</f>
        <v>41.224999999999994</v>
      </c>
      <c r="BT7180" s="37">
        <f t="shared" si="335"/>
        <v>46212</v>
      </c>
      <c r="BU7180" s="31"/>
      <c r="BW7180" s="33"/>
      <c r="BX7180" s="1"/>
      <c r="BY7180" s="1"/>
      <c r="BZ7180" s="1"/>
      <c r="CA7180" s="1"/>
      <c r="CB7180" s="1"/>
      <c r="CC7180" s="1"/>
      <c r="CE7180" s="1"/>
      <c r="CF7180" s="1"/>
      <c r="CG7180" s="1"/>
      <c r="CH7180" s="1"/>
      <c r="CI7180" s="1"/>
      <c r="CJ7180" s="1"/>
      <c r="CK7180" s="1"/>
      <c r="CL7180" s="1"/>
      <c r="CM7180" s="1"/>
      <c r="CN7180" s="1"/>
      <c r="CO7180" s="1"/>
    </row>
    <row r="7181" spans="1:93" ht="30" customHeight="1" x14ac:dyDescent="0.2">
      <c r="A7181" s="1">
        <v>7175</v>
      </c>
      <c r="B7181" s="1" t="s">
        <v>3378</v>
      </c>
      <c r="C7181" s="1" t="s">
        <v>3376</v>
      </c>
      <c r="D7181" s="28" t="s">
        <v>3379</v>
      </c>
      <c r="E7181" s="28" t="s">
        <v>3377</v>
      </c>
      <c r="F7181" s="1" t="s">
        <v>74</v>
      </c>
      <c r="G7181" s="1">
        <v>6</v>
      </c>
      <c r="H7181" s="1" t="s">
        <v>2565</v>
      </c>
      <c r="I7181" s="1" t="s">
        <v>114</v>
      </c>
      <c r="J7181" s="76">
        <v>415</v>
      </c>
      <c r="K7181" s="76">
        <v>2432396</v>
      </c>
      <c r="L7181" s="29">
        <v>46184</v>
      </c>
      <c r="M7181" s="29" t="s">
        <v>4163</v>
      </c>
      <c r="N7181" s="1" t="s">
        <v>478</v>
      </c>
      <c r="O7181" s="28" t="s">
        <v>105</v>
      </c>
      <c r="P7181" s="1" t="s">
        <v>323</v>
      </c>
      <c r="Q7181" s="1">
        <v>10</v>
      </c>
      <c r="R7181" s="1"/>
      <c r="S7181" s="76"/>
      <c r="T7181" s="1" t="s">
        <v>115</v>
      </c>
      <c r="U7181" s="1"/>
      <c r="V7181" s="1"/>
      <c r="AC7181" s="93">
        <v>27.5</v>
      </c>
      <c r="AD7181" s="69">
        <v>240</v>
      </c>
      <c r="AE7181" s="33"/>
      <c r="AF7181" s="33"/>
      <c r="AG7181" s="33"/>
      <c r="AX7181" s="37">
        <f t="shared" si="334"/>
        <v>46191</v>
      </c>
      <c r="AY7181" s="1"/>
      <c r="AZ7181" s="1"/>
      <c r="BA7181" s="31"/>
      <c r="BB7181" s="31"/>
      <c r="BC7181" s="1"/>
      <c r="BD7181" s="1"/>
      <c r="BE7181" s="1"/>
      <c r="BF7181" s="1"/>
      <c r="BG7181" s="1"/>
      <c r="BT7181" s="37">
        <f t="shared" si="335"/>
        <v>46212</v>
      </c>
      <c r="BU7181" s="31"/>
      <c r="BW7181" s="33"/>
      <c r="BX7181" s="1"/>
      <c r="BY7181" s="1"/>
      <c r="BZ7181" s="1"/>
      <c r="CA7181" s="1"/>
      <c r="CB7181" s="1"/>
      <c r="CC7181" s="1"/>
      <c r="CE7181" s="1"/>
      <c r="CF7181" s="1"/>
      <c r="CG7181" s="1"/>
      <c r="CH7181" s="1"/>
      <c r="CI7181" s="1"/>
      <c r="CJ7181" s="1"/>
      <c r="CK7181" s="1"/>
      <c r="CL7181" s="1"/>
      <c r="CM7181" s="1"/>
      <c r="CN7181" s="1"/>
      <c r="CO7181" s="1"/>
    </row>
    <row r="7182" spans="1:93" ht="30" customHeight="1" x14ac:dyDescent="0.2">
      <c r="A7182" s="1">
        <v>7176</v>
      </c>
      <c r="B7182" s="1" t="s">
        <v>3378</v>
      </c>
      <c r="C7182" s="1" t="s">
        <v>3376</v>
      </c>
      <c r="D7182" s="28" t="s">
        <v>3379</v>
      </c>
      <c r="E7182" s="28" t="s">
        <v>3377</v>
      </c>
      <c r="F7182" s="1" t="s">
        <v>74</v>
      </c>
      <c r="G7182" s="1">
        <v>6</v>
      </c>
      <c r="H7182" s="1" t="s">
        <v>2565</v>
      </c>
      <c r="I7182" s="1" t="s">
        <v>114</v>
      </c>
      <c r="J7182" s="76">
        <v>278</v>
      </c>
      <c r="K7182" s="76">
        <v>2432397</v>
      </c>
      <c r="L7182" s="29">
        <v>46184</v>
      </c>
      <c r="M7182" s="29" t="s">
        <v>4163</v>
      </c>
      <c r="N7182" s="1" t="s">
        <v>478</v>
      </c>
      <c r="O7182" s="28" t="s">
        <v>105</v>
      </c>
      <c r="P7182" s="1" t="s">
        <v>323</v>
      </c>
      <c r="Q7182" s="1">
        <v>8</v>
      </c>
      <c r="R7182" s="1"/>
      <c r="S7182" s="76"/>
      <c r="T7182" s="1" t="s">
        <v>115</v>
      </c>
      <c r="U7182" s="1"/>
      <c r="V7182" s="1"/>
      <c r="AC7182" s="93">
        <v>28</v>
      </c>
      <c r="AD7182" s="69">
        <v>230</v>
      </c>
      <c r="AE7182" s="33"/>
      <c r="AF7182" s="33"/>
      <c r="AG7182" s="33"/>
      <c r="AX7182" s="37">
        <f t="shared" si="334"/>
        <v>46191</v>
      </c>
      <c r="AY7182" s="1"/>
      <c r="AZ7182" s="1"/>
      <c r="BA7182" s="31"/>
      <c r="BB7182" s="31"/>
      <c r="BC7182" s="1"/>
      <c r="BD7182" s="1"/>
      <c r="BE7182" s="1"/>
      <c r="BF7182" s="1"/>
      <c r="BG7182" s="1"/>
      <c r="BT7182" s="37">
        <f t="shared" si="335"/>
        <v>46212</v>
      </c>
      <c r="BU7182" s="31"/>
      <c r="BW7182" s="33"/>
      <c r="BX7182" s="1"/>
      <c r="BY7182" s="1"/>
      <c r="BZ7182" s="1"/>
      <c r="CA7182" s="1"/>
      <c r="CB7182" s="1"/>
      <c r="CC7182" s="1"/>
      <c r="CE7182" s="1"/>
      <c r="CF7182" s="1"/>
      <c r="CG7182" s="1"/>
      <c r="CH7182" s="1"/>
      <c r="CI7182" s="1"/>
      <c r="CJ7182" s="1"/>
      <c r="CK7182" s="1"/>
      <c r="CL7182" s="1"/>
      <c r="CM7182" s="1"/>
      <c r="CN7182" s="1"/>
      <c r="CO7182" s="1"/>
    </row>
    <row r="7183" spans="1:93" ht="30" customHeight="1" x14ac:dyDescent="0.2">
      <c r="A7183" s="1">
        <v>7177</v>
      </c>
      <c r="B7183" s="1" t="s">
        <v>3378</v>
      </c>
      <c r="C7183" s="1" t="s">
        <v>3376</v>
      </c>
      <c r="D7183" s="28" t="s">
        <v>3379</v>
      </c>
      <c r="E7183" s="28" t="s">
        <v>3377</v>
      </c>
      <c r="F7183" s="1" t="s">
        <v>74</v>
      </c>
      <c r="G7183" s="1">
        <v>6</v>
      </c>
      <c r="H7183" s="1" t="s">
        <v>2565</v>
      </c>
      <c r="I7183" s="1" t="s">
        <v>114</v>
      </c>
      <c r="J7183" s="76">
        <v>580</v>
      </c>
      <c r="K7183" s="76">
        <v>2432398</v>
      </c>
      <c r="L7183" s="29">
        <v>46184</v>
      </c>
      <c r="M7183" s="29" t="s">
        <v>4163</v>
      </c>
      <c r="N7183" s="1" t="s">
        <v>478</v>
      </c>
      <c r="O7183" s="28" t="s">
        <v>105</v>
      </c>
      <c r="P7183" s="1" t="s">
        <v>323</v>
      </c>
      <c r="Q7183" s="1">
        <v>12</v>
      </c>
      <c r="R7183" s="1"/>
      <c r="S7183" s="76"/>
      <c r="T7183" s="1" t="s">
        <v>115</v>
      </c>
      <c r="U7183" s="1"/>
      <c r="V7183" s="1"/>
      <c r="AC7183" s="93">
        <v>28</v>
      </c>
      <c r="AD7183" s="69">
        <v>230</v>
      </c>
      <c r="AE7183" s="33"/>
      <c r="AF7183" s="33"/>
      <c r="AG7183" s="33"/>
      <c r="AX7183" s="37">
        <f t="shared" si="334"/>
        <v>46191</v>
      </c>
      <c r="AY7183" s="1"/>
      <c r="AZ7183" s="1"/>
      <c r="BA7183" s="31"/>
      <c r="BB7183" s="31"/>
      <c r="BC7183" s="1"/>
      <c r="BD7183" s="1"/>
      <c r="BE7183" s="1"/>
      <c r="BF7183" s="1"/>
      <c r="BG7183" s="1"/>
      <c r="BT7183" s="37">
        <f t="shared" si="335"/>
        <v>46212</v>
      </c>
      <c r="BU7183" s="31"/>
      <c r="BW7183" s="33"/>
      <c r="BX7183" s="1"/>
      <c r="BY7183" s="1"/>
      <c r="BZ7183" s="1"/>
      <c r="CA7183" s="1"/>
      <c r="CB7183" s="1"/>
      <c r="CC7183" s="1"/>
      <c r="CE7183" s="1"/>
      <c r="CF7183" s="1"/>
      <c r="CG7183" s="1"/>
      <c r="CH7183" s="1"/>
      <c r="CI7183" s="1"/>
      <c r="CJ7183" s="1"/>
      <c r="CK7183" s="1"/>
      <c r="CL7183" s="1"/>
      <c r="CM7183" s="1"/>
      <c r="CN7183" s="1"/>
      <c r="CO7183" s="1"/>
    </row>
    <row r="7184" spans="1:93" ht="30" customHeight="1" x14ac:dyDescent="0.2">
      <c r="A7184" s="1">
        <v>7178</v>
      </c>
      <c r="B7184" s="1" t="s">
        <v>3378</v>
      </c>
      <c r="C7184" s="1" t="s">
        <v>3376</v>
      </c>
      <c r="D7184" s="28" t="s">
        <v>3379</v>
      </c>
      <c r="E7184" s="28" t="s">
        <v>3377</v>
      </c>
      <c r="F7184" s="1" t="s">
        <v>74</v>
      </c>
      <c r="G7184" s="1">
        <v>6</v>
      </c>
      <c r="H7184" s="1" t="s">
        <v>2565</v>
      </c>
      <c r="I7184" s="1" t="s">
        <v>114</v>
      </c>
      <c r="J7184" s="76">
        <v>553</v>
      </c>
      <c r="K7184" s="76">
        <v>2432399</v>
      </c>
      <c r="L7184" s="29">
        <v>46184</v>
      </c>
      <c r="M7184" s="29" t="s">
        <v>4163</v>
      </c>
      <c r="N7184" s="1" t="s">
        <v>478</v>
      </c>
      <c r="O7184" s="28" t="s">
        <v>105</v>
      </c>
      <c r="P7184" s="1" t="s">
        <v>323</v>
      </c>
      <c r="Q7184" s="1">
        <v>12</v>
      </c>
      <c r="R7184" s="1"/>
      <c r="S7184" s="76"/>
      <c r="T7184" s="1" t="s">
        <v>115</v>
      </c>
      <c r="U7184" s="1"/>
      <c r="V7184" s="1"/>
      <c r="AC7184" s="93">
        <v>27.5</v>
      </c>
      <c r="AD7184" s="69">
        <v>240</v>
      </c>
      <c r="AE7184" s="33"/>
      <c r="AF7184" s="33"/>
      <c r="AG7184" s="33"/>
      <c r="AX7184" s="37">
        <f t="shared" si="334"/>
        <v>46191</v>
      </c>
      <c r="AY7184" s="1"/>
      <c r="AZ7184" s="1"/>
      <c r="BA7184" s="31"/>
      <c r="BB7184" s="31"/>
      <c r="BC7184" s="1"/>
      <c r="BD7184" s="1"/>
      <c r="BE7184" s="1"/>
      <c r="BF7184" s="1"/>
      <c r="BG7184" s="1"/>
      <c r="BT7184" s="37">
        <f t="shared" si="335"/>
        <v>46212</v>
      </c>
      <c r="BU7184" s="31"/>
      <c r="BW7184" s="33"/>
      <c r="BX7184" s="1"/>
      <c r="BY7184" s="1"/>
      <c r="BZ7184" s="1"/>
      <c r="CA7184" s="1"/>
      <c r="CB7184" s="1"/>
      <c r="CC7184" s="1"/>
      <c r="CE7184" s="1"/>
      <c r="CF7184" s="1"/>
      <c r="CG7184" s="1"/>
      <c r="CH7184" s="1"/>
      <c r="CI7184" s="1"/>
      <c r="CJ7184" s="1"/>
      <c r="CK7184" s="1"/>
      <c r="CL7184" s="1"/>
      <c r="CM7184" s="1"/>
      <c r="CN7184" s="1"/>
      <c r="CO7184" s="1"/>
    </row>
    <row r="7185" spans="1:93" ht="30" customHeight="1" x14ac:dyDescent="0.2">
      <c r="A7185" s="1">
        <v>7179</v>
      </c>
      <c r="B7185" s="1" t="s">
        <v>3378</v>
      </c>
      <c r="C7185" s="1" t="s">
        <v>3376</v>
      </c>
      <c r="D7185" s="28" t="s">
        <v>3379</v>
      </c>
      <c r="E7185" s="28" t="s">
        <v>3377</v>
      </c>
      <c r="F7185" s="1" t="s">
        <v>74</v>
      </c>
      <c r="G7185" s="1">
        <v>6</v>
      </c>
      <c r="H7185" s="1" t="s">
        <v>2565</v>
      </c>
      <c r="I7185" s="1" t="s">
        <v>114</v>
      </c>
      <c r="J7185" s="76">
        <v>302</v>
      </c>
      <c r="K7185" s="76">
        <v>2432400</v>
      </c>
      <c r="L7185" s="29">
        <v>46184</v>
      </c>
      <c r="M7185" s="29" t="s">
        <v>4163</v>
      </c>
      <c r="N7185" s="1" t="s">
        <v>478</v>
      </c>
      <c r="O7185" s="28" t="s">
        <v>105</v>
      </c>
      <c r="P7185" s="1" t="s">
        <v>323</v>
      </c>
      <c r="Q7185" s="1">
        <v>8</v>
      </c>
      <c r="R7185" s="1"/>
      <c r="S7185" s="76"/>
      <c r="T7185" s="1" t="s">
        <v>115</v>
      </c>
      <c r="U7185" s="1"/>
      <c r="V7185" s="1"/>
      <c r="AC7185" s="93">
        <v>27.5</v>
      </c>
      <c r="AD7185" s="69">
        <v>240</v>
      </c>
      <c r="AE7185" s="33"/>
      <c r="AF7185" s="33"/>
      <c r="AG7185" s="33"/>
      <c r="AX7185" s="37">
        <f t="shared" si="334"/>
        <v>46191</v>
      </c>
      <c r="AY7185" s="1"/>
      <c r="AZ7185" s="1"/>
      <c r="BA7185" s="31"/>
      <c r="BB7185" s="31"/>
      <c r="BC7185" s="1"/>
      <c r="BD7185" s="1"/>
      <c r="BE7185" s="1"/>
      <c r="BF7185" s="1"/>
      <c r="BG7185" s="1"/>
      <c r="BT7185" s="37">
        <f t="shared" si="335"/>
        <v>46212</v>
      </c>
      <c r="BU7185" s="31"/>
      <c r="BW7185" s="33"/>
      <c r="BX7185" s="1"/>
      <c r="BY7185" s="1"/>
      <c r="BZ7185" s="1"/>
      <c r="CA7185" s="1"/>
      <c r="CB7185" s="1"/>
      <c r="CC7185" s="1"/>
      <c r="CE7185" s="1"/>
      <c r="CF7185" s="1"/>
      <c r="CG7185" s="1"/>
      <c r="CH7185" s="1"/>
      <c r="CI7185" s="1"/>
      <c r="CJ7185" s="1"/>
      <c r="CK7185" s="1"/>
      <c r="CL7185" s="1"/>
      <c r="CM7185" s="1"/>
      <c r="CN7185" s="1"/>
      <c r="CO7185" s="1"/>
    </row>
    <row r="7186" spans="1:93" ht="30" customHeight="1" x14ac:dyDescent="0.2">
      <c r="A7186" s="1">
        <v>7180</v>
      </c>
      <c r="B7186" s="1" t="s">
        <v>3378</v>
      </c>
      <c r="C7186" s="1" t="s">
        <v>3376</v>
      </c>
      <c r="D7186" s="28" t="s">
        <v>3379</v>
      </c>
      <c r="E7186" s="28" t="s">
        <v>3377</v>
      </c>
      <c r="F7186" s="1" t="s">
        <v>74</v>
      </c>
      <c r="G7186" s="1">
        <v>6</v>
      </c>
      <c r="H7186" s="1" t="s">
        <v>2565</v>
      </c>
      <c r="I7186" s="1" t="s">
        <v>114</v>
      </c>
      <c r="J7186" s="76">
        <v>526</v>
      </c>
      <c r="K7186" s="76">
        <v>2432401</v>
      </c>
      <c r="L7186" s="29">
        <v>46184</v>
      </c>
      <c r="M7186" s="29" t="s">
        <v>4163</v>
      </c>
      <c r="N7186" s="1" t="s">
        <v>478</v>
      </c>
      <c r="O7186" s="28" t="s">
        <v>105</v>
      </c>
      <c r="P7186" s="1" t="s">
        <v>323</v>
      </c>
      <c r="Q7186" s="1">
        <v>11</v>
      </c>
      <c r="R7186" s="1"/>
      <c r="S7186" s="76"/>
      <c r="T7186" s="1" t="s">
        <v>115</v>
      </c>
      <c r="U7186" s="1"/>
      <c r="V7186" s="1"/>
      <c r="AC7186" s="93">
        <v>27</v>
      </c>
      <c r="AD7186" s="69">
        <v>240</v>
      </c>
      <c r="AE7186" s="33"/>
      <c r="AF7186" s="33"/>
      <c r="AG7186" s="33"/>
      <c r="AX7186" s="37">
        <f t="shared" si="334"/>
        <v>46191</v>
      </c>
      <c r="AY7186" s="1"/>
      <c r="AZ7186" s="1"/>
      <c r="BA7186" s="31"/>
      <c r="BB7186" s="31"/>
      <c r="BC7186" s="1"/>
      <c r="BD7186" s="1"/>
      <c r="BE7186" s="1"/>
      <c r="BF7186" s="1"/>
      <c r="BG7186" s="1"/>
      <c r="BT7186" s="37">
        <f t="shared" si="335"/>
        <v>46212</v>
      </c>
      <c r="BU7186" s="31"/>
      <c r="BW7186" s="33"/>
      <c r="BX7186" s="1"/>
      <c r="BY7186" s="1"/>
      <c r="BZ7186" s="1"/>
      <c r="CA7186" s="1"/>
      <c r="CB7186" s="1"/>
      <c r="CC7186" s="1"/>
      <c r="CE7186" s="1"/>
      <c r="CF7186" s="1"/>
      <c r="CG7186" s="1"/>
      <c r="CH7186" s="1"/>
      <c r="CI7186" s="1"/>
      <c r="CJ7186" s="1"/>
      <c r="CK7186" s="1"/>
      <c r="CL7186" s="1"/>
      <c r="CM7186" s="1"/>
      <c r="CN7186" s="1"/>
      <c r="CO7186" s="1"/>
    </row>
    <row r="7187" spans="1:93" ht="30" customHeight="1" x14ac:dyDescent="0.2">
      <c r="A7187" s="1">
        <v>7181</v>
      </c>
      <c r="B7187" s="1" t="s">
        <v>3378</v>
      </c>
      <c r="C7187" s="1" t="s">
        <v>3376</v>
      </c>
      <c r="D7187" s="28" t="s">
        <v>3379</v>
      </c>
      <c r="E7187" s="28" t="s">
        <v>3377</v>
      </c>
      <c r="F7187" s="1" t="s">
        <v>74</v>
      </c>
      <c r="G7187" s="1">
        <v>6</v>
      </c>
      <c r="H7187" s="1" t="s">
        <v>2565</v>
      </c>
      <c r="I7187" s="1" t="s">
        <v>114</v>
      </c>
      <c r="J7187" s="76">
        <v>433</v>
      </c>
      <c r="K7187" s="76">
        <v>2432402</v>
      </c>
      <c r="L7187" s="29">
        <v>46184</v>
      </c>
      <c r="M7187" s="29" t="s">
        <v>4163</v>
      </c>
      <c r="N7187" s="1" t="s">
        <v>478</v>
      </c>
      <c r="O7187" s="28" t="s">
        <v>105</v>
      </c>
      <c r="P7187" s="1" t="s">
        <v>323</v>
      </c>
      <c r="Q7187" s="1">
        <v>10</v>
      </c>
      <c r="R7187" s="1"/>
      <c r="S7187" s="76"/>
      <c r="T7187" s="1" t="s">
        <v>115</v>
      </c>
      <c r="U7187" s="1"/>
      <c r="V7187" s="1"/>
      <c r="AC7187" s="93">
        <v>28</v>
      </c>
      <c r="AD7187" s="69">
        <v>220</v>
      </c>
      <c r="AE7187" s="33"/>
      <c r="AF7187" s="33"/>
      <c r="AG7187" s="33"/>
      <c r="AX7187" s="37">
        <f t="shared" si="334"/>
        <v>46191</v>
      </c>
      <c r="AY7187" s="1"/>
      <c r="AZ7187" s="1"/>
      <c r="BA7187" s="31"/>
      <c r="BB7187" s="31"/>
      <c r="BC7187" s="1"/>
      <c r="BD7187" s="1"/>
      <c r="BE7187" s="1"/>
      <c r="BF7187" s="1"/>
      <c r="BG7187" s="1"/>
      <c r="BT7187" s="37">
        <f t="shared" si="335"/>
        <v>46212</v>
      </c>
      <c r="BU7187" s="31"/>
      <c r="BW7187" s="33"/>
      <c r="BX7187" s="1"/>
      <c r="BY7187" s="1"/>
      <c r="BZ7187" s="1"/>
      <c r="CA7187" s="1"/>
      <c r="CB7187" s="1"/>
      <c r="CC7187" s="1"/>
      <c r="CE7187" s="1"/>
      <c r="CF7187" s="1"/>
      <c r="CG7187" s="1"/>
      <c r="CH7187" s="1"/>
      <c r="CI7187" s="1"/>
      <c r="CJ7187" s="1"/>
      <c r="CK7187" s="1"/>
      <c r="CL7187" s="1"/>
      <c r="CM7187" s="1"/>
      <c r="CN7187" s="1"/>
      <c r="CO7187" s="1"/>
    </row>
    <row r="7188" spans="1:93" ht="30" customHeight="1" x14ac:dyDescent="0.2">
      <c r="A7188" s="1">
        <v>7182</v>
      </c>
      <c r="B7188" s="1" t="s">
        <v>3378</v>
      </c>
      <c r="C7188" s="1" t="s">
        <v>3376</v>
      </c>
      <c r="D7188" s="28" t="s">
        <v>3379</v>
      </c>
      <c r="E7188" s="28" t="s">
        <v>3377</v>
      </c>
      <c r="F7188" s="1" t="s">
        <v>74</v>
      </c>
      <c r="G7188" s="1">
        <v>6</v>
      </c>
      <c r="H7188" s="1" t="s">
        <v>2565</v>
      </c>
      <c r="I7188" s="1" t="s">
        <v>114</v>
      </c>
      <c r="J7188" s="76">
        <v>303</v>
      </c>
      <c r="K7188" s="76">
        <v>2432403</v>
      </c>
      <c r="L7188" s="29">
        <v>46184</v>
      </c>
      <c r="M7188" s="29" t="s">
        <v>4163</v>
      </c>
      <c r="N7188" s="1" t="s">
        <v>478</v>
      </c>
      <c r="O7188" s="28" t="s">
        <v>105</v>
      </c>
      <c r="P7188" s="1" t="s">
        <v>323</v>
      </c>
      <c r="Q7188" s="1">
        <v>8</v>
      </c>
      <c r="R7188" s="1"/>
      <c r="S7188" s="76"/>
      <c r="T7188" s="1" t="s">
        <v>115</v>
      </c>
      <c r="U7188" s="1"/>
      <c r="V7188" s="1"/>
      <c r="AC7188" s="93">
        <v>27.5</v>
      </c>
      <c r="AD7188" s="69">
        <v>240</v>
      </c>
      <c r="AE7188" s="33"/>
      <c r="AF7188" s="33"/>
      <c r="AG7188" s="33"/>
      <c r="AX7188" s="37">
        <f t="shared" si="334"/>
        <v>46191</v>
      </c>
      <c r="AY7188" s="1"/>
      <c r="AZ7188" s="1"/>
      <c r="BA7188" s="31"/>
      <c r="BB7188" s="31"/>
      <c r="BC7188" s="1"/>
      <c r="BD7188" s="1"/>
      <c r="BE7188" s="1"/>
      <c r="BF7188" s="1"/>
      <c r="BG7188" s="1"/>
      <c r="BT7188" s="37">
        <f t="shared" si="335"/>
        <v>46212</v>
      </c>
      <c r="BU7188" s="31"/>
      <c r="BW7188" s="33"/>
      <c r="BX7188" s="1"/>
      <c r="BY7188" s="1"/>
      <c r="BZ7188" s="1"/>
      <c r="CA7188" s="1"/>
      <c r="CB7188" s="1"/>
      <c r="CC7188" s="1"/>
      <c r="CE7188" s="1"/>
      <c r="CF7188" s="1"/>
      <c r="CG7188" s="1"/>
      <c r="CH7188" s="1"/>
      <c r="CI7188" s="1"/>
      <c r="CJ7188" s="1"/>
      <c r="CK7188" s="1"/>
      <c r="CL7188" s="1"/>
      <c r="CM7188" s="1"/>
      <c r="CN7188" s="1"/>
      <c r="CO7188" s="1"/>
    </row>
    <row r="7189" spans="1:93" ht="30" customHeight="1" x14ac:dyDescent="0.2">
      <c r="A7189" s="1">
        <v>7183</v>
      </c>
      <c r="B7189" s="1" t="s">
        <v>3378</v>
      </c>
      <c r="C7189" s="1" t="s">
        <v>3376</v>
      </c>
      <c r="D7189" s="28" t="s">
        <v>3379</v>
      </c>
      <c r="E7189" s="28" t="s">
        <v>3377</v>
      </c>
      <c r="F7189" s="1" t="s">
        <v>74</v>
      </c>
      <c r="G7189" s="1">
        <v>6</v>
      </c>
      <c r="H7189" s="1" t="s">
        <v>2565</v>
      </c>
      <c r="I7189" s="1" t="s">
        <v>114</v>
      </c>
      <c r="J7189" s="76">
        <v>273</v>
      </c>
      <c r="K7189" s="76">
        <v>2431471</v>
      </c>
      <c r="L7189" s="29">
        <v>46184</v>
      </c>
      <c r="M7189" s="29" t="s">
        <v>4163</v>
      </c>
      <c r="N7189" s="1" t="s">
        <v>478</v>
      </c>
      <c r="O7189" s="28" t="s">
        <v>105</v>
      </c>
      <c r="P7189" s="1" t="s">
        <v>323</v>
      </c>
      <c r="Q7189" s="1">
        <v>8</v>
      </c>
      <c r="R7189" s="1"/>
      <c r="S7189" s="76">
        <v>6</v>
      </c>
      <c r="T7189" s="1" t="s">
        <v>115</v>
      </c>
      <c r="U7189" s="1"/>
      <c r="V7189" s="1"/>
      <c r="AC7189" s="93">
        <v>27</v>
      </c>
      <c r="AD7189" s="69">
        <v>240</v>
      </c>
      <c r="AE7189" s="33"/>
      <c r="AF7189" s="33"/>
      <c r="AG7189" s="33"/>
      <c r="AX7189" s="37">
        <f t="shared" si="334"/>
        <v>46191</v>
      </c>
      <c r="AY7189" s="1"/>
      <c r="AZ7189" s="1"/>
      <c r="BA7189" s="31"/>
      <c r="BB7189" s="31"/>
      <c r="BC7189" s="1"/>
      <c r="BD7189" s="1"/>
      <c r="BE7189" s="1"/>
      <c r="BF7189" s="1"/>
      <c r="BG7189" s="1"/>
      <c r="BT7189" s="37">
        <f t="shared" si="335"/>
        <v>46212</v>
      </c>
      <c r="BU7189" s="31"/>
      <c r="BW7189" s="33"/>
      <c r="BX7189" s="1"/>
      <c r="BY7189" s="1"/>
      <c r="BZ7189" s="1"/>
      <c r="CA7189" s="1"/>
      <c r="CB7189" s="1"/>
      <c r="CC7189" s="1"/>
      <c r="CE7189" s="1"/>
      <c r="CF7189" s="1"/>
      <c r="CG7189" s="1"/>
      <c r="CH7189" s="1"/>
      <c r="CI7189" s="1"/>
      <c r="CJ7189" s="1"/>
      <c r="CK7189" s="1"/>
      <c r="CL7189" s="1"/>
      <c r="CM7189" s="1"/>
      <c r="CN7189" s="1"/>
      <c r="CO7189" s="1"/>
    </row>
    <row r="7190" spans="1:93" ht="30" customHeight="1" x14ac:dyDescent="0.2">
      <c r="A7190" s="1">
        <v>7184</v>
      </c>
      <c r="B7190" s="1" t="s">
        <v>3378</v>
      </c>
      <c r="C7190" s="1" t="s">
        <v>3376</v>
      </c>
      <c r="D7190" s="28" t="s">
        <v>3379</v>
      </c>
      <c r="E7190" s="28" t="s">
        <v>3377</v>
      </c>
      <c r="F7190" s="1" t="s">
        <v>74</v>
      </c>
      <c r="G7190" s="1">
        <v>6</v>
      </c>
      <c r="H7190" s="1" t="s">
        <v>2565</v>
      </c>
      <c r="I7190" s="1" t="s">
        <v>114</v>
      </c>
      <c r="J7190" s="76">
        <v>287</v>
      </c>
      <c r="K7190" s="76">
        <v>2431472</v>
      </c>
      <c r="L7190" s="29">
        <v>46184</v>
      </c>
      <c r="M7190" s="29" t="s">
        <v>4163</v>
      </c>
      <c r="N7190" s="1" t="s">
        <v>478</v>
      </c>
      <c r="O7190" s="28" t="s">
        <v>105</v>
      </c>
      <c r="P7190" s="1" t="s">
        <v>323</v>
      </c>
      <c r="Q7190" s="1">
        <v>8</v>
      </c>
      <c r="R7190" s="1"/>
      <c r="S7190" s="76"/>
      <c r="T7190" s="1" t="s">
        <v>115</v>
      </c>
      <c r="U7190" s="1"/>
      <c r="V7190" s="1"/>
      <c r="AC7190" s="93">
        <v>27</v>
      </c>
      <c r="AD7190" s="69">
        <v>240</v>
      </c>
      <c r="AE7190" s="33"/>
      <c r="AF7190" s="33"/>
      <c r="AG7190" s="33"/>
      <c r="AX7190" s="37">
        <f t="shared" si="334"/>
        <v>46191</v>
      </c>
      <c r="AY7190" s="1"/>
      <c r="AZ7190" s="1"/>
      <c r="BA7190" s="31"/>
      <c r="BB7190" s="31"/>
      <c r="BC7190" s="1"/>
      <c r="BD7190" s="1"/>
      <c r="BE7190" s="1"/>
      <c r="BF7190" s="1"/>
      <c r="BG7190" s="1"/>
      <c r="BT7190" s="37">
        <f t="shared" si="335"/>
        <v>46212</v>
      </c>
      <c r="BU7190" s="31"/>
      <c r="BW7190" s="33"/>
      <c r="BX7190" s="1"/>
      <c r="BY7190" s="1"/>
      <c r="BZ7190" s="1"/>
      <c r="CA7190" s="1"/>
      <c r="CB7190" s="1"/>
      <c r="CC7190" s="1"/>
      <c r="CE7190" s="1"/>
      <c r="CF7190" s="1"/>
      <c r="CG7190" s="1"/>
      <c r="CH7190" s="1"/>
      <c r="CI7190" s="1"/>
      <c r="CJ7190" s="1"/>
      <c r="CK7190" s="1"/>
      <c r="CL7190" s="1"/>
      <c r="CM7190" s="1"/>
      <c r="CN7190" s="1"/>
      <c r="CO7190" s="1"/>
    </row>
    <row r="7191" spans="1:93" ht="30" customHeight="1" x14ac:dyDescent="0.2">
      <c r="A7191" s="1">
        <v>7185</v>
      </c>
      <c r="B7191" s="1" t="s">
        <v>3378</v>
      </c>
      <c r="C7191" s="1" t="s">
        <v>3376</v>
      </c>
      <c r="D7191" s="28" t="s">
        <v>3379</v>
      </c>
      <c r="E7191" s="28" t="s">
        <v>3377</v>
      </c>
      <c r="F7191" s="1" t="s">
        <v>74</v>
      </c>
      <c r="G7191" s="1">
        <v>6</v>
      </c>
      <c r="H7191" s="1" t="s">
        <v>2565</v>
      </c>
      <c r="I7191" s="1" t="s">
        <v>114</v>
      </c>
      <c r="J7191" s="76">
        <v>553</v>
      </c>
      <c r="K7191" s="76">
        <v>2432407</v>
      </c>
      <c r="L7191" s="29">
        <v>46184</v>
      </c>
      <c r="M7191" s="29" t="s">
        <v>4163</v>
      </c>
      <c r="N7191" s="1" t="s">
        <v>478</v>
      </c>
      <c r="O7191" s="28" t="s">
        <v>105</v>
      </c>
      <c r="P7191" s="1" t="s">
        <v>323</v>
      </c>
      <c r="Q7191" s="1">
        <v>12</v>
      </c>
      <c r="R7191" s="1"/>
      <c r="S7191" s="76"/>
      <c r="T7191" s="1" t="s">
        <v>115</v>
      </c>
      <c r="U7191" s="1"/>
      <c r="V7191" s="1"/>
      <c r="AC7191" s="93">
        <v>27</v>
      </c>
      <c r="AD7191" s="69">
        <v>230</v>
      </c>
      <c r="AE7191" s="33"/>
      <c r="AF7191" s="33"/>
      <c r="AG7191" s="33"/>
      <c r="AX7191" s="37">
        <f t="shared" si="334"/>
        <v>46191</v>
      </c>
      <c r="AY7191" s="1"/>
      <c r="AZ7191" s="1"/>
      <c r="BA7191" s="31"/>
      <c r="BB7191" s="31"/>
      <c r="BC7191" s="1"/>
      <c r="BD7191" s="1"/>
      <c r="BE7191" s="1"/>
      <c r="BF7191" s="1"/>
      <c r="BG7191" s="1"/>
      <c r="BT7191" s="37">
        <f t="shared" si="335"/>
        <v>46212</v>
      </c>
      <c r="BU7191" s="31"/>
      <c r="BW7191" s="33"/>
      <c r="BX7191" s="1"/>
      <c r="BY7191" s="1"/>
      <c r="BZ7191" s="1"/>
      <c r="CA7191" s="1"/>
      <c r="CB7191" s="1"/>
      <c r="CC7191" s="1"/>
      <c r="CE7191" s="1"/>
      <c r="CF7191" s="1"/>
      <c r="CG7191" s="1"/>
      <c r="CH7191" s="1"/>
      <c r="CI7191" s="1"/>
      <c r="CJ7191" s="1"/>
      <c r="CK7191" s="1"/>
      <c r="CL7191" s="1"/>
      <c r="CM7191" s="1"/>
      <c r="CN7191" s="1"/>
      <c r="CO7191" s="1"/>
    </row>
    <row r="7192" spans="1:93" ht="30" customHeight="1" x14ac:dyDescent="0.2">
      <c r="A7192" s="1">
        <v>7186</v>
      </c>
      <c r="B7192" s="1" t="s">
        <v>3378</v>
      </c>
      <c r="C7192" s="1" t="s">
        <v>3376</v>
      </c>
      <c r="D7192" s="28" t="s">
        <v>3379</v>
      </c>
      <c r="E7192" s="28" t="s">
        <v>3377</v>
      </c>
      <c r="F7192" s="1" t="s">
        <v>74</v>
      </c>
      <c r="G7192" s="1">
        <v>6</v>
      </c>
      <c r="H7192" s="1" t="s">
        <v>2565</v>
      </c>
      <c r="I7192" s="1" t="s">
        <v>114</v>
      </c>
      <c r="J7192" s="76">
        <v>557</v>
      </c>
      <c r="K7192" s="76">
        <v>2432408</v>
      </c>
      <c r="L7192" s="29">
        <v>46184</v>
      </c>
      <c r="M7192" s="29" t="s">
        <v>4163</v>
      </c>
      <c r="N7192" s="1" t="s">
        <v>478</v>
      </c>
      <c r="O7192" s="28" t="s">
        <v>105</v>
      </c>
      <c r="P7192" s="1" t="s">
        <v>323</v>
      </c>
      <c r="Q7192" s="1">
        <v>12</v>
      </c>
      <c r="R7192" s="1"/>
      <c r="S7192" s="76"/>
      <c r="T7192" s="1" t="s">
        <v>115</v>
      </c>
      <c r="U7192" s="1"/>
      <c r="V7192" s="1"/>
      <c r="AC7192" s="93">
        <v>27</v>
      </c>
      <c r="AD7192" s="69">
        <v>240</v>
      </c>
      <c r="AE7192" s="33"/>
      <c r="AF7192" s="33"/>
      <c r="AG7192" s="33"/>
      <c r="AX7192" s="37">
        <f t="shared" si="334"/>
        <v>46191</v>
      </c>
      <c r="AY7192" s="1"/>
      <c r="AZ7192" s="1"/>
      <c r="BA7192" s="31"/>
      <c r="BB7192" s="31"/>
      <c r="BC7192" s="1"/>
      <c r="BD7192" s="1"/>
      <c r="BE7192" s="1"/>
      <c r="BF7192" s="1"/>
      <c r="BG7192" s="1"/>
      <c r="BT7192" s="37">
        <f t="shared" si="335"/>
        <v>46212</v>
      </c>
      <c r="BU7192" s="31"/>
      <c r="BW7192" s="33"/>
      <c r="BX7192" s="1"/>
      <c r="BY7192" s="1"/>
      <c r="BZ7192" s="1"/>
      <c r="CA7192" s="1"/>
      <c r="CB7192" s="1"/>
      <c r="CC7192" s="1"/>
      <c r="CE7192" s="1"/>
      <c r="CF7192" s="1"/>
      <c r="CG7192" s="1"/>
      <c r="CH7192" s="1"/>
      <c r="CI7192" s="1"/>
      <c r="CJ7192" s="1"/>
      <c r="CK7192" s="1"/>
      <c r="CL7192" s="1"/>
      <c r="CM7192" s="1"/>
      <c r="CN7192" s="1"/>
      <c r="CO7192" s="1"/>
    </row>
    <row r="7193" spans="1:93" ht="30" customHeight="1" x14ac:dyDescent="0.2">
      <c r="A7193" s="1">
        <v>7187</v>
      </c>
      <c r="B7193" s="1" t="s">
        <v>3378</v>
      </c>
      <c r="C7193" s="1" t="s">
        <v>3376</v>
      </c>
      <c r="D7193" s="28" t="s">
        <v>3379</v>
      </c>
      <c r="E7193" s="28" t="s">
        <v>3377</v>
      </c>
      <c r="F7193" s="1" t="s">
        <v>74</v>
      </c>
      <c r="G7193" s="1">
        <v>6</v>
      </c>
      <c r="H7193" s="1" t="s">
        <v>2565</v>
      </c>
      <c r="I7193" s="1" t="s">
        <v>114</v>
      </c>
      <c r="J7193" s="76">
        <v>295</v>
      </c>
      <c r="K7193" s="76">
        <v>2431476</v>
      </c>
      <c r="L7193" s="29">
        <v>46184</v>
      </c>
      <c r="M7193" s="29" t="s">
        <v>4163</v>
      </c>
      <c r="N7193" s="1" t="s">
        <v>478</v>
      </c>
      <c r="O7193" s="28" t="s">
        <v>105</v>
      </c>
      <c r="P7193" s="1" t="s">
        <v>323</v>
      </c>
      <c r="Q7193" s="1">
        <v>8</v>
      </c>
      <c r="R7193" s="1"/>
      <c r="S7193" s="76"/>
      <c r="T7193" s="1" t="s">
        <v>115</v>
      </c>
      <c r="U7193" s="1"/>
      <c r="V7193" s="1"/>
      <c r="AC7193" s="93">
        <v>27.5</v>
      </c>
      <c r="AD7193" s="69">
        <v>230</v>
      </c>
      <c r="AE7193" s="33"/>
      <c r="AF7193" s="33"/>
      <c r="AG7193" s="33"/>
      <c r="AX7193" s="37">
        <f t="shared" si="334"/>
        <v>46191</v>
      </c>
      <c r="AY7193" s="1"/>
      <c r="AZ7193" s="1"/>
      <c r="BA7193" s="31"/>
      <c r="BB7193" s="31"/>
      <c r="BC7193" s="1"/>
      <c r="BD7193" s="1"/>
      <c r="BE7193" s="1"/>
      <c r="BF7193" s="1"/>
      <c r="BG7193" s="1"/>
      <c r="BT7193" s="37">
        <f t="shared" si="335"/>
        <v>46212</v>
      </c>
      <c r="BU7193" s="31"/>
      <c r="BW7193" s="33"/>
      <c r="BX7193" s="1"/>
      <c r="BY7193" s="1"/>
      <c r="BZ7193" s="1"/>
      <c r="CA7193" s="1"/>
      <c r="CB7193" s="1"/>
      <c r="CC7193" s="1"/>
      <c r="CE7193" s="1"/>
      <c r="CF7193" s="1"/>
      <c r="CG7193" s="1"/>
      <c r="CH7193" s="1"/>
      <c r="CI7193" s="1"/>
      <c r="CJ7193" s="1"/>
      <c r="CK7193" s="1"/>
      <c r="CL7193" s="1"/>
      <c r="CM7193" s="1"/>
      <c r="CN7193" s="1"/>
      <c r="CO7193" s="1"/>
    </row>
    <row r="7194" spans="1:93" ht="30" customHeight="1" x14ac:dyDescent="0.2">
      <c r="A7194" s="1">
        <v>7188</v>
      </c>
      <c r="B7194" s="1" t="s">
        <v>3378</v>
      </c>
      <c r="C7194" s="1" t="s">
        <v>3376</v>
      </c>
      <c r="D7194" s="28" t="s">
        <v>3379</v>
      </c>
      <c r="E7194" s="28" t="s">
        <v>3377</v>
      </c>
      <c r="F7194" s="1" t="s">
        <v>74</v>
      </c>
      <c r="G7194" s="1">
        <v>6</v>
      </c>
      <c r="H7194" s="1" t="s">
        <v>2565</v>
      </c>
      <c r="I7194" s="1" t="s">
        <v>114</v>
      </c>
      <c r="J7194" s="76">
        <v>303</v>
      </c>
      <c r="K7194" s="76">
        <v>2432410</v>
      </c>
      <c r="L7194" s="29">
        <v>46184</v>
      </c>
      <c r="M7194" s="29" t="s">
        <v>4163</v>
      </c>
      <c r="N7194" s="1" t="s">
        <v>478</v>
      </c>
      <c r="O7194" s="28" t="s">
        <v>105</v>
      </c>
      <c r="P7194" s="1" t="s">
        <v>323</v>
      </c>
      <c r="Q7194" s="1">
        <v>8</v>
      </c>
      <c r="R7194" s="1"/>
      <c r="S7194" s="76"/>
      <c r="T7194" s="1" t="s">
        <v>115</v>
      </c>
      <c r="U7194" s="1"/>
      <c r="V7194" s="1"/>
      <c r="AC7194" s="93">
        <v>27.5</v>
      </c>
      <c r="AD7194" s="69">
        <v>225</v>
      </c>
      <c r="AE7194" s="33"/>
      <c r="AF7194" s="33"/>
      <c r="AG7194" s="33"/>
      <c r="AX7194" s="37">
        <f t="shared" si="334"/>
        <v>46191</v>
      </c>
      <c r="AY7194" s="1"/>
      <c r="AZ7194" s="1"/>
      <c r="BA7194" s="31"/>
      <c r="BB7194" s="31"/>
      <c r="BC7194" s="1"/>
      <c r="BD7194" s="1"/>
      <c r="BE7194" s="1"/>
      <c r="BF7194" s="1"/>
      <c r="BG7194" s="1"/>
      <c r="BT7194" s="37">
        <f t="shared" si="335"/>
        <v>46212</v>
      </c>
      <c r="BU7194" s="31"/>
      <c r="BW7194" s="33"/>
      <c r="BX7194" s="1"/>
      <c r="BY7194" s="1"/>
      <c r="BZ7194" s="1"/>
      <c r="CA7194" s="1"/>
      <c r="CB7194" s="1"/>
      <c r="CC7194" s="1"/>
      <c r="CE7194" s="1"/>
      <c r="CF7194" s="1"/>
      <c r="CG7194" s="1"/>
      <c r="CH7194" s="1"/>
      <c r="CI7194" s="1"/>
      <c r="CJ7194" s="1"/>
      <c r="CK7194" s="1"/>
      <c r="CL7194" s="1"/>
      <c r="CM7194" s="1"/>
      <c r="CN7194" s="1"/>
      <c r="CO7194" s="1"/>
    </row>
    <row r="7195" spans="1:93" ht="30" customHeight="1" x14ac:dyDescent="0.2">
      <c r="A7195" s="1">
        <v>7189</v>
      </c>
      <c r="B7195" s="1" t="s">
        <v>3378</v>
      </c>
      <c r="C7195" s="1" t="s">
        <v>3376</v>
      </c>
      <c r="D7195" s="28" t="s">
        <v>3379</v>
      </c>
      <c r="E7195" s="28" t="s">
        <v>3377</v>
      </c>
      <c r="F7195" s="1" t="s">
        <v>74</v>
      </c>
      <c r="G7195" s="1">
        <v>6</v>
      </c>
      <c r="H7195" s="1" t="s">
        <v>2565</v>
      </c>
      <c r="I7195" s="1" t="s">
        <v>114</v>
      </c>
      <c r="J7195" s="76">
        <v>273</v>
      </c>
      <c r="K7195" s="76">
        <v>2432411</v>
      </c>
      <c r="L7195" s="29">
        <v>46184</v>
      </c>
      <c r="M7195" s="29" t="s">
        <v>4163</v>
      </c>
      <c r="N7195" s="1" t="s">
        <v>478</v>
      </c>
      <c r="O7195" s="28" t="s">
        <v>105</v>
      </c>
      <c r="P7195" s="1" t="s">
        <v>323</v>
      </c>
      <c r="Q7195" s="1">
        <v>8</v>
      </c>
      <c r="R7195" s="1"/>
      <c r="S7195" s="76"/>
      <c r="T7195" s="1" t="s">
        <v>115</v>
      </c>
      <c r="U7195" s="1"/>
      <c r="V7195" s="1"/>
      <c r="AC7195" s="93">
        <v>27</v>
      </c>
      <c r="AD7195" s="69">
        <v>240</v>
      </c>
      <c r="AE7195" s="33"/>
      <c r="AF7195" s="33"/>
      <c r="AG7195" s="33"/>
      <c r="AX7195" s="37">
        <f t="shared" si="334"/>
        <v>46191</v>
      </c>
      <c r="AY7195" s="1"/>
      <c r="AZ7195" s="1"/>
      <c r="BA7195" s="31"/>
      <c r="BB7195" s="31"/>
      <c r="BC7195" s="1"/>
      <c r="BD7195" s="1"/>
      <c r="BE7195" s="1"/>
      <c r="BF7195" s="1"/>
      <c r="BG7195" s="1"/>
      <c r="BT7195" s="37">
        <f t="shared" si="335"/>
        <v>46212</v>
      </c>
      <c r="BU7195" s="31"/>
      <c r="BW7195" s="33"/>
      <c r="BX7195" s="1"/>
      <c r="BY7195" s="1"/>
      <c r="BZ7195" s="1"/>
      <c r="CA7195" s="1"/>
      <c r="CB7195" s="1"/>
      <c r="CC7195" s="1"/>
      <c r="CE7195" s="1"/>
      <c r="CF7195" s="1"/>
      <c r="CG7195" s="1"/>
      <c r="CH7195" s="1"/>
      <c r="CI7195" s="1"/>
      <c r="CJ7195" s="1"/>
      <c r="CK7195" s="1"/>
      <c r="CL7195" s="1"/>
      <c r="CM7195" s="1"/>
      <c r="CN7195" s="1"/>
      <c r="CO7195" s="1"/>
    </row>
    <row r="7196" spans="1:93" ht="30" customHeight="1" x14ac:dyDescent="0.2">
      <c r="A7196" s="1">
        <v>7190</v>
      </c>
      <c r="B7196" s="1" t="s">
        <v>3378</v>
      </c>
      <c r="C7196" s="1" t="s">
        <v>3376</v>
      </c>
      <c r="D7196" s="28" t="s">
        <v>3379</v>
      </c>
      <c r="E7196" s="28" t="s">
        <v>3377</v>
      </c>
      <c r="F7196" s="1" t="s">
        <v>74</v>
      </c>
      <c r="G7196" s="1">
        <v>6</v>
      </c>
      <c r="H7196" s="1" t="s">
        <v>2565</v>
      </c>
      <c r="I7196" s="1" t="s">
        <v>114</v>
      </c>
      <c r="J7196" s="76">
        <v>415</v>
      </c>
      <c r="K7196" s="76">
        <v>2432412</v>
      </c>
      <c r="L7196" s="29">
        <v>46184</v>
      </c>
      <c r="M7196" s="29" t="s">
        <v>4163</v>
      </c>
      <c r="N7196" s="1" t="s">
        <v>478</v>
      </c>
      <c r="O7196" s="28" t="s">
        <v>105</v>
      </c>
      <c r="P7196" s="1" t="s">
        <v>323</v>
      </c>
      <c r="Q7196" s="1">
        <v>10</v>
      </c>
      <c r="R7196" s="1"/>
      <c r="S7196" s="76"/>
      <c r="T7196" s="1" t="s">
        <v>115</v>
      </c>
      <c r="U7196" s="1"/>
      <c r="V7196" s="1"/>
      <c r="AC7196" s="93">
        <v>27.5</v>
      </c>
      <c r="AD7196" s="69">
        <v>220</v>
      </c>
      <c r="AE7196" s="33"/>
      <c r="AF7196" s="33"/>
      <c r="AG7196" s="33"/>
      <c r="AX7196" s="37">
        <f t="shared" si="334"/>
        <v>46191</v>
      </c>
      <c r="AY7196" s="1"/>
      <c r="AZ7196" s="1"/>
      <c r="BA7196" s="31"/>
      <c r="BB7196" s="31"/>
      <c r="BC7196" s="1"/>
      <c r="BD7196" s="1"/>
      <c r="BE7196" s="1"/>
      <c r="BF7196" s="1"/>
      <c r="BG7196" s="1"/>
      <c r="BT7196" s="37">
        <f t="shared" si="335"/>
        <v>46212</v>
      </c>
      <c r="BU7196" s="31"/>
      <c r="BW7196" s="33"/>
      <c r="BX7196" s="1"/>
      <c r="BY7196" s="1"/>
      <c r="BZ7196" s="1"/>
      <c r="CA7196" s="1"/>
      <c r="CB7196" s="1"/>
      <c r="CC7196" s="1"/>
      <c r="CE7196" s="1"/>
      <c r="CF7196" s="1"/>
      <c r="CG7196" s="1"/>
      <c r="CH7196" s="1"/>
      <c r="CI7196" s="1"/>
      <c r="CJ7196" s="1"/>
      <c r="CK7196" s="1"/>
      <c r="CL7196" s="1"/>
      <c r="CM7196" s="1"/>
      <c r="CN7196" s="1"/>
      <c r="CO7196" s="1"/>
    </row>
    <row r="7197" spans="1:93" ht="30" customHeight="1" x14ac:dyDescent="0.2">
      <c r="A7197" s="1">
        <v>7191</v>
      </c>
      <c r="B7197" s="1" t="s">
        <v>3378</v>
      </c>
      <c r="C7197" s="1" t="s">
        <v>3376</v>
      </c>
      <c r="D7197" s="28" t="s">
        <v>3379</v>
      </c>
      <c r="E7197" s="28" t="s">
        <v>3377</v>
      </c>
      <c r="F7197" s="1" t="s">
        <v>74</v>
      </c>
      <c r="G7197" s="1">
        <v>6</v>
      </c>
      <c r="H7197" s="1" t="s">
        <v>2565</v>
      </c>
      <c r="I7197" s="1" t="s">
        <v>114</v>
      </c>
      <c r="J7197" s="76">
        <v>553</v>
      </c>
      <c r="K7197" s="76">
        <v>2432413</v>
      </c>
      <c r="L7197" s="29">
        <v>46184</v>
      </c>
      <c r="M7197" s="29" t="s">
        <v>4163</v>
      </c>
      <c r="N7197" s="1" t="s">
        <v>478</v>
      </c>
      <c r="O7197" s="28" t="s">
        <v>105</v>
      </c>
      <c r="P7197" s="1" t="s">
        <v>323</v>
      </c>
      <c r="Q7197" s="1">
        <v>10</v>
      </c>
      <c r="R7197" s="1"/>
      <c r="S7197" s="76"/>
      <c r="T7197" s="1" t="s">
        <v>115</v>
      </c>
      <c r="U7197" s="1"/>
      <c r="V7197" s="1"/>
      <c r="AC7197" s="93">
        <v>27.5</v>
      </c>
      <c r="AD7197" s="69">
        <v>220</v>
      </c>
      <c r="AE7197" s="33"/>
      <c r="AF7197" s="33"/>
      <c r="AG7197" s="33"/>
      <c r="AX7197" s="37">
        <f t="shared" si="334"/>
        <v>46191</v>
      </c>
      <c r="AY7197" s="1"/>
      <c r="AZ7197" s="1"/>
      <c r="BA7197" s="31"/>
      <c r="BB7197" s="31"/>
      <c r="BC7197" s="1"/>
      <c r="BD7197" s="1"/>
      <c r="BE7197" s="1"/>
      <c r="BF7197" s="1"/>
      <c r="BG7197" s="1"/>
      <c r="BT7197" s="37">
        <f t="shared" si="335"/>
        <v>46212</v>
      </c>
      <c r="BU7197" s="31"/>
      <c r="BW7197" s="33"/>
      <c r="BX7197" s="1"/>
      <c r="BY7197" s="1"/>
      <c r="BZ7197" s="1"/>
      <c r="CA7197" s="1"/>
      <c r="CB7197" s="1"/>
      <c r="CC7197" s="1"/>
      <c r="CE7197" s="1"/>
      <c r="CF7197" s="1"/>
      <c r="CG7197" s="1"/>
      <c r="CH7197" s="1"/>
      <c r="CI7197" s="1"/>
      <c r="CJ7197" s="1"/>
      <c r="CK7197" s="1"/>
      <c r="CL7197" s="1"/>
      <c r="CM7197" s="1"/>
      <c r="CN7197" s="1"/>
      <c r="CO7197" s="1"/>
    </row>
    <row r="7198" spans="1:93" ht="30" customHeight="1" x14ac:dyDescent="0.2">
      <c r="A7198" s="1">
        <v>7192</v>
      </c>
      <c r="B7198" s="1" t="s">
        <v>3509</v>
      </c>
      <c r="C7198" s="1" t="s">
        <v>3384</v>
      </c>
      <c r="D7198" s="28" t="s">
        <v>3380</v>
      </c>
      <c r="E7198" s="28" t="s">
        <v>3381</v>
      </c>
      <c r="F7198" s="1" t="s">
        <v>74</v>
      </c>
      <c r="G7198" s="1">
        <v>4</v>
      </c>
      <c r="H7198" s="1" t="s">
        <v>4209</v>
      </c>
      <c r="I7198" s="1" t="s">
        <v>114</v>
      </c>
      <c r="J7198" s="76">
        <v>403</v>
      </c>
      <c r="K7198" s="76">
        <v>2431464</v>
      </c>
      <c r="L7198" s="29">
        <v>46184</v>
      </c>
      <c r="M7198" s="29" t="s">
        <v>4163</v>
      </c>
      <c r="N7198" s="1" t="s">
        <v>478</v>
      </c>
      <c r="O7198" s="28" t="s">
        <v>1495</v>
      </c>
      <c r="P7198" s="1" t="s">
        <v>323</v>
      </c>
      <c r="Q7198" s="1">
        <v>9</v>
      </c>
      <c r="R7198" s="1"/>
      <c r="S7198" s="76">
        <v>6</v>
      </c>
      <c r="T7198" s="1" t="s">
        <v>115</v>
      </c>
      <c r="U7198" s="1"/>
      <c r="V7198" s="1"/>
      <c r="AC7198" s="93">
        <v>28.5</v>
      </c>
      <c r="AD7198" s="69">
        <v>250</v>
      </c>
      <c r="AE7198" s="33"/>
      <c r="AF7198" s="33"/>
      <c r="AG7198" s="33"/>
      <c r="AX7198" s="37">
        <f t="shared" ref="AX7198:AX7267" si="336">IF(L7198=0, 0,L7198+7)</f>
        <v>46191</v>
      </c>
      <c r="AY7198" s="1"/>
      <c r="AZ7198" s="1"/>
      <c r="BA7198" s="31"/>
      <c r="BB7198" s="31"/>
      <c r="BC7198" s="1"/>
      <c r="BD7198" s="1"/>
      <c r="BE7198" s="1"/>
      <c r="BF7198" s="1"/>
      <c r="BG7198" s="1"/>
      <c r="BT7198" s="37">
        <f t="shared" si="335"/>
        <v>46212</v>
      </c>
      <c r="BU7198" s="31"/>
      <c r="BW7198" s="33"/>
      <c r="BX7198" s="1"/>
      <c r="BY7198" s="1"/>
      <c r="BZ7198" s="1"/>
      <c r="CA7198" s="1"/>
      <c r="CB7198" s="1"/>
      <c r="CC7198" s="1"/>
      <c r="CE7198" s="1"/>
      <c r="CF7198" s="1"/>
      <c r="CG7198" s="1"/>
      <c r="CH7198" s="1"/>
      <c r="CI7198" s="1"/>
      <c r="CJ7198" s="1"/>
      <c r="CK7198" s="1"/>
      <c r="CL7198" s="1"/>
      <c r="CM7198" s="1"/>
      <c r="CN7198" s="1"/>
      <c r="CO7198" s="1"/>
    </row>
    <row r="7199" spans="1:93" ht="30" customHeight="1" x14ac:dyDescent="0.2">
      <c r="A7199" s="1">
        <v>7193</v>
      </c>
      <c r="B7199" s="1" t="s">
        <v>3509</v>
      </c>
      <c r="C7199" s="1" t="s">
        <v>3384</v>
      </c>
      <c r="D7199" s="28" t="s">
        <v>3380</v>
      </c>
      <c r="E7199" s="28" t="s">
        <v>3381</v>
      </c>
      <c r="F7199" s="1" t="s">
        <v>74</v>
      </c>
      <c r="G7199" s="1">
        <v>4</v>
      </c>
      <c r="H7199" s="1" t="s">
        <v>4209</v>
      </c>
      <c r="I7199" s="1" t="s">
        <v>114</v>
      </c>
      <c r="J7199" s="76">
        <v>551</v>
      </c>
      <c r="K7199" s="76">
        <v>2431469</v>
      </c>
      <c r="L7199" s="29">
        <v>46184</v>
      </c>
      <c r="M7199" s="29" t="s">
        <v>4163</v>
      </c>
      <c r="N7199" s="1" t="s">
        <v>478</v>
      </c>
      <c r="O7199" s="28" t="s">
        <v>1495</v>
      </c>
      <c r="P7199" s="1" t="s">
        <v>323</v>
      </c>
      <c r="Q7199" s="1">
        <v>11</v>
      </c>
      <c r="R7199" s="1"/>
      <c r="S7199" s="76"/>
      <c r="T7199" s="1" t="s">
        <v>115</v>
      </c>
      <c r="U7199" s="1"/>
      <c r="V7199" s="1"/>
      <c r="AC7199" s="93">
        <v>27</v>
      </c>
      <c r="AD7199" s="69">
        <v>255</v>
      </c>
      <c r="AE7199" s="33"/>
      <c r="AF7199" s="33"/>
      <c r="AG7199" s="33"/>
      <c r="AX7199" s="37">
        <f t="shared" si="336"/>
        <v>46191</v>
      </c>
      <c r="AY7199" s="1"/>
      <c r="AZ7199" s="1"/>
      <c r="BA7199" s="31"/>
      <c r="BB7199" s="31"/>
      <c r="BC7199" s="1"/>
      <c r="BD7199" s="1"/>
      <c r="BE7199" s="1"/>
      <c r="BF7199" s="1"/>
      <c r="BG7199" s="1"/>
      <c r="BT7199" s="37">
        <f t="shared" si="335"/>
        <v>46212</v>
      </c>
      <c r="BU7199" s="31"/>
      <c r="BW7199" s="33"/>
      <c r="BX7199" s="1"/>
      <c r="BY7199" s="1"/>
      <c r="BZ7199" s="1"/>
      <c r="CA7199" s="1"/>
      <c r="CB7199" s="1"/>
      <c r="CC7199" s="1"/>
      <c r="CE7199" s="1"/>
      <c r="CF7199" s="1"/>
      <c r="CG7199" s="1"/>
      <c r="CH7199" s="1"/>
      <c r="CI7199" s="1"/>
      <c r="CJ7199" s="1"/>
      <c r="CK7199" s="1"/>
      <c r="CL7199" s="1"/>
      <c r="CM7199" s="1"/>
      <c r="CN7199" s="1"/>
      <c r="CO7199" s="1"/>
    </row>
    <row r="7200" spans="1:93" ht="30" customHeight="1" x14ac:dyDescent="0.2">
      <c r="A7200" s="1">
        <v>7194</v>
      </c>
      <c r="B7200" s="1" t="s">
        <v>3510</v>
      </c>
      <c r="C7200" s="1" t="s">
        <v>3383</v>
      </c>
      <c r="D7200" s="28" t="s">
        <v>3382</v>
      </c>
      <c r="E7200" s="28" t="s">
        <v>2772</v>
      </c>
      <c r="F7200" s="1" t="s">
        <v>74</v>
      </c>
      <c r="G7200" s="1">
        <v>8</v>
      </c>
      <c r="H7200" s="1" t="s">
        <v>1059</v>
      </c>
      <c r="I7200" s="1" t="s">
        <v>114</v>
      </c>
      <c r="J7200" s="76">
        <v>273</v>
      </c>
      <c r="K7200" s="76">
        <v>2445513</v>
      </c>
      <c r="L7200" s="29">
        <v>46186</v>
      </c>
      <c r="M7200" s="29" t="s">
        <v>4163</v>
      </c>
      <c r="N7200" s="1" t="s">
        <v>478</v>
      </c>
      <c r="O7200" s="28" t="s">
        <v>1495</v>
      </c>
      <c r="P7200" s="1" t="s">
        <v>323</v>
      </c>
      <c r="Q7200" s="1">
        <v>8</v>
      </c>
      <c r="R7200" s="1"/>
      <c r="S7200" s="76">
        <v>6</v>
      </c>
      <c r="T7200" s="1" t="s">
        <v>115</v>
      </c>
      <c r="U7200" s="1"/>
      <c r="V7200" s="1"/>
      <c r="AC7200" s="93">
        <v>28</v>
      </c>
      <c r="AD7200" s="69">
        <v>230</v>
      </c>
      <c r="AE7200" s="33"/>
      <c r="AF7200" s="33"/>
      <c r="AG7200" s="33"/>
      <c r="AX7200" s="37">
        <f t="shared" si="336"/>
        <v>46193</v>
      </c>
      <c r="AY7200" s="1"/>
      <c r="AZ7200" s="1"/>
      <c r="BA7200" s="31"/>
      <c r="BB7200" s="31"/>
      <c r="BC7200" s="1"/>
      <c r="BD7200" s="1"/>
      <c r="BE7200" s="1"/>
      <c r="BF7200" s="1"/>
      <c r="BG7200" s="1"/>
      <c r="BT7200" s="37">
        <f t="shared" si="335"/>
        <v>46214</v>
      </c>
      <c r="BU7200" s="31"/>
      <c r="BW7200" s="33"/>
      <c r="BX7200" s="1"/>
      <c r="BY7200" s="1"/>
      <c r="BZ7200" s="1"/>
      <c r="CA7200" s="1"/>
      <c r="CB7200" s="1"/>
      <c r="CC7200" s="1"/>
      <c r="CE7200" s="1"/>
      <c r="CF7200" s="1"/>
      <c r="CG7200" s="1"/>
      <c r="CH7200" s="1"/>
      <c r="CI7200" s="1"/>
      <c r="CJ7200" s="1"/>
      <c r="CK7200" s="1"/>
      <c r="CL7200" s="1"/>
      <c r="CM7200" s="1"/>
      <c r="CN7200" s="1"/>
      <c r="CO7200" s="1"/>
    </row>
    <row r="7201" spans="1:93" ht="30" customHeight="1" x14ac:dyDescent="0.2">
      <c r="A7201" s="1">
        <v>7195</v>
      </c>
      <c r="B7201" s="1" t="s">
        <v>3510</v>
      </c>
      <c r="C7201" s="1" t="s">
        <v>3383</v>
      </c>
      <c r="D7201" s="28" t="s">
        <v>3382</v>
      </c>
      <c r="E7201" s="28" t="s">
        <v>2772</v>
      </c>
      <c r="F7201" s="1" t="s">
        <v>74</v>
      </c>
      <c r="G7201" s="1">
        <v>8</v>
      </c>
      <c r="H7201" s="1" t="s">
        <v>1059</v>
      </c>
      <c r="I7201" s="1" t="s">
        <v>114</v>
      </c>
      <c r="J7201" s="76">
        <v>287</v>
      </c>
      <c r="K7201" s="76">
        <v>2432451</v>
      </c>
      <c r="L7201" s="29">
        <v>46186</v>
      </c>
      <c r="M7201" s="29" t="s">
        <v>4163</v>
      </c>
      <c r="N7201" s="1" t="s">
        <v>478</v>
      </c>
      <c r="O7201" s="28" t="s">
        <v>1495</v>
      </c>
      <c r="P7201" s="1" t="s">
        <v>323</v>
      </c>
      <c r="Q7201" s="1">
        <v>8</v>
      </c>
      <c r="R7201" s="1"/>
      <c r="S7201" s="76"/>
      <c r="T7201" s="1" t="s">
        <v>115</v>
      </c>
      <c r="U7201" s="1"/>
      <c r="V7201" s="1"/>
      <c r="AC7201" s="93">
        <v>27</v>
      </c>
      <c r="AD7201" s="69">
        <v>210</v>
      </c>
      <c r="AE7201" s="33"/>
      <c r="AF7201" s="33"/>
      <c r="AG7201" s="33"/>
      <c r="AX7201" s="37">
        <f t="shared" si="336"/>
        <v>46193</v>
      </c>
      <c r="AY7201" s="1"/>
      <c r="AZ7201" s="1"/>
      <c r="BA7201" s="31"/>
      <c r="BB7201" s="31"/>
      <c r="BC7201" s="1"/>
      <c r="BD7201" s="1"/>
      <c r="BE7201" s="1"/>
      <c r="BF7201" s="1"/>
      <c r="BG7201" s="1"/>
      <c r="BT7201" s="37">
        <f t="shared" si="335"/>
        <v>46214</v>
      </c>
      <c r="BU7201" s="31"/>
      <c r="BW7201" s="33"/>
      <c r="BX7201" s="1"/>
      <c r="BY7201" s="1"/>
      <c r="BZ7201" s="1"/>
      <c r="CA7201" s="1"/>
      <c r="CB7201" s="1"/>
      <c r="CC7201" s="1"/>
      <c r="CE7201" s="1"/>
      <c r="CF7201" s="1"/>
      <c r="CG7201" s="1"/>
      <c r="CH7201" s="1"/>
      <c r="CI7201" s="1"/>
      <c r="CJ7201" s="1"/>
      <c r="CK7201" s="1"/>
      <c r="CL7201" s="1"/>
      <c r="CM7201" s="1"/>
      <c r="CN7201" s="1"/>
      <c r="CO7201" s="1"/>
    </row>
    <row r="7202" spans="1:93" ht="30" customHeight="1" x14ac:dyDescent="0.2">
      <c r="A7202" s="1">
        <v>7196</v>
      </c>
      <c r="B7202" s="1" t="s">
        <v>3511</v>
      </c>
      <c r="C7202" s="1" t="s">
        <v>3386</v>
      </c>
      <c r="D7202" s="28" t="s">
        <v>3385</v>
      </c>
      <c r="E7202" s="28" t="s">
        <v>3387</v>
      </c>
      <c r="F7202" s="1" t="s">
        <v>74</v>
      </c>
      <c r="G7202" s="1">
        <v>2</v>
      </c>
      <c r="H7202" s="1" t="s">
        <v>2565</v>
      </c>
      <c r="I7202" s="1" t="s">
        <v>114</v>
      </c>
      <c r="J7202" s="76">
        <v>295</v>
      </c>
      <c r="K7202" s="76">
        <v>2432450</v>
      </c>
      <c r="L7202" s="29">
        <v>46186</v>
      </c>
      <c r="M7202" s="29" t="s">
        <v>4163</v>
      </c>
      <c r="N7202" s="1" t="s">
        <v>478</v>
      </c>
      <c r="O7202" s="28" t="s">
        <v>1495</v>
      </c>
      <c r="P7202" s="1" t="s">
        <v>323</v>
      </c>
      <c r="Q7202" s="1">
        <v>2</v>
      </c>
      <c r="R7202" s="1"/>
      <c r="S7202" s="76"/>
      <c r="T7202" s="1" t="s">
        <v>115</v>
      </c>
      <c r="U7202" s="1"/>
      <c r="V7202" s="1"/>
      <c r="AC7202" s="93" t="s">
        <v>103</v>
      </c>
      <c r="AD7202" s="69" t="s">
        <v>103</v>
      </c>
      <c r="AE7202" s="33"/>
      <c r="AF7202" s="33"/>
      <c r="AG7202" s="33"/>
      <c r="AX7202" s="37">
        <f t="shared" si="336"/>
        <v>46193</v>
      </c>
      <c r="AY7202" s="1"/>
      <c r="AZ7202" s="1"/>
      <c r="BA7202" s="31"/>
      <c r="BB7202" s="31"/>
      <c r="BC7202" s="1"/>
      <c r="BD7202" s="1"/>
      <c r="BE7202" s="1"/>
      <c r="BF7202" s="1"/>
      <c r="BG7202" s="1"/>
      <c r="BT7202" s="37">
        <f t="shared" si="335"/>
        <v>46214</v>
      </c>
      <c r="BU7202" s="31"/>
      <c r="BW7202" s="33"/>
      <c r="BX7202" s="1"/>
      <c r="BY7202" s="1"/>
      <c r="BZ7202" s="1"/>
      <c r="CA7202" s="1"/>
      <c r="CB7202" s="1"/>
      <c r="CC7202" s="1"/>
      <c r="CE7202" s="1"/>
      <c r="CF7202" s="1"/>
      <c r="CG7202" s="1"/>
      <c r="CH7202" s="1"/>
      <c r="CI7202" s="1"/>
      <c r="CJ7202" s="1"/>
      <c r="CK7202" s="1"/>
      <c r="CL7202" s="1"/>
      <c r="CM7202" s="1"/>
      <c r="CN7202" s="1"/>
      <c r="CO7202" s="1"/>
    </row>
    <row r="7203" spans="1:93" ht="30" customHeight="1" x14ac:dyDescent="0.2">
      <c r="A7203" s="1">
        <v>7197</v>
      </c>
      <c r="B7203" s="1" t="s">
        <v>3511</v>
      </c>
      <c r="C7203" s="1" t="s">
        <v>3386</v>
      </c>
      <c r="D7203" s="28" t="s">
        <v>3385</v>
      </c>
      <c r="E7203" s="28" t="s">
        <v>3387</v>
      </c>
      <c r="F7203" s="1" t="s">
        <v>74</v>
      </c>
      <c r="G7203" s="1">
        <v>2</v>
      </c>
      <c r="H7203" s="1" t="s">
        <v>2565</v>
      </c>
      <c r="I7203" s="1" t="s">
        <v>114</v>
      </c>
      <c r="J7203" s="76">
        <v>554</v>
      </c>
      <c r="K7203" s="76">
        <v>2445519</v>
      </c>
      <c r="L7203" s="29">
        <v>46186</v>
      </c>
      <c r="M7203" s="29" t="s">
        <v>4163</v>
      </c>
      <c r="N7203" s="1" t="s">
        <v>478</v>
      </c>
      <c r="O7203" s="28" t="s">
        <v>1495</v>
      </c>
      <c r="P7203" s="1" t="s">
        <v>323</v>
      </c>
      <c r="Q7203" s="1">
        <v>12</v>
      </c>
      <c r="R7203" s="1"/>
      <c r="S7203" s="76">
        <v>6</v>
      </c>
      <c r="T7203" s="1" t="s">
        <v>115</v>
      </c>
      <c r="U7203" s="1"/>
      <c r="V7203" s="1"/>
      <c r="AC7203" s="93">
        <v>26.5</v>
      </c>
      <c r="AD7203" s="69">
        <v>245</v>
      </c>
      <c r="AE7203" s="33"/>
      <c r="AF7203" s="33"/>
      <c r="AG7203" s="33"/>
      <c r="AX7203" s="37">
        <f t="shared" si="336"/>
        <v>46193</v>
      </c>
      <c r="AY7203" s="1"/>
      <c r="AZ7203" s="1"/>
      <c r="BA7203" s="31"/>
      <c r="BB7203" s="31"/>
      <c r="BC7203" s="1"/>
      <c r="BD7203" s="1"/>
      <c r="BE7203" s="1"/>
      <c r="BF7203" s="1"/>
      <c r="BG7203" s="1"/>
      <c r="BT7203" s="37">
        <f t="shared" si="335"/>
        <v>46214</v>
      </c>
      <c r="BU7203" s="31"/>
      <c r="BW7203" s="33"/>
      <c r="BX7203" s="1"/>
      <c r="BY7203" s="1"/>
      <c r="BZ7203" s="1"/>
      <c r="CA7203" s="1"/>
      <c r="CB7203" s="1"/>
      <c r="CC7203" s="1"/>
      <c r="CE7203" s="1"/>
      <c r="CF7203" s="1"/>
      <c r="CG7203" s="1"/>
      <c r="CH7203" s="1"/>
      <c r="CI7203" s="1"/>
      <c r="CJ7203" s="1"/>
      <c r="CK7203" s="1"/>
      <c r="CL7203" s="1"/>
      <c r="CM7203" s="1"/>
      <c r="CN7203" s="1"/>
      <c r="CO7203" s="1"/>
    </row>
    <row r="7204" spans="1:93" ht="30" customHeight="1" x14ac:dyDescent="0.2">
      <c r="A7204" s="1">
        <v>7198</v>
      </c>
      <c r="B7204" s="1" t="s">
        <v>3511</v>
      </c>
      <c r="C7204" s="1" t="s">
        <v>3386</v>
      </c>
      <c r="D7204" s="28" t="s">
        <v>3385</v>
      </c>
      <c r="E7204" s="28" t="s">
        <v>3387</v>
      </c>
      <c r="F7204" s="1" t="s">
        <v>74</v>
      </c>
      <c r="G7204" s="1">
        <v>2</v>
      </c>
      <c r="H7204" s="1" t="s">
        <v>2565</v>
      </c>
      <c r="I7204" s="1" t="s">
        <v>114</v>
      </c>
      <c r="J7204" s="76">
        <v>553</v>
      </c>
      <c r="K7204" s="76">
        <v>2432453</v>
      </c>
      <c r="L7204" s="29">
        <v>46186</v>
      </c>
      <c r="M7204" s="29" t="s">
        <v>4163</v>
      </c>
      <c r="N7204" s="1" t="s">
        <v>478</v>
      </c>
      <c r="O7204" s="28" t="s">
        <v>1495</v>
      </c>
      <c r="P7204" s="1" t="s">
        <v>323</v>
      </c>
      <c r="Q7204" s="1">
        <v>12</v>
      </c>
      <c r="R7204" s="1"/>
      <c r="S7204" s="76"/>
      <c r="T7204" s="1" t="s">
        <v>115</v>
      </c>
      <c r="U7204" s="1"/>
      <c r="V7204" s="1"/>
      <c r="AC7204" s="93">
        <v>27</v>
      </c>
      <c r="AD7204" s="69">
        <v>250</v>
      </c>
      <c r="AE7204" s="33"/>
      <c r="AF7204" s="33"/>
      <c r="AG7204" s="33"/>
      <c r="AX7204" s="37">
        <f t="shared" si="336"/>
        <v>46193</v>
      </c>
      <c r="AY7204" s="1"/>
      <c r="AZ7204" s="1"/>
      <c r="BA7204" s="31"/>
      <c r="BB7204" s="31"/>
      <c r="BC7204" s="1"/>
      <c r="BD7204" s="1"/>
      <c r="BE7204" s="1"/>
      <c r="BF7204" s="1"/>
      <c r="BG7204" s="1"/>
      <c r="BT7204" s="37">
        <f t="shared" si="335"/>
        <v>46214</v>
      </c>
      <c r="BU7204" s="31"/>
      <c r="BW7204" s="33"/>
      <c r="BX7204" s="1"/>
      <c r="BY7204" s="1"/>
      <c r="BZ7204" s="1"/>
      <c r="CA7204" s="1"/>
      <c r="CB7204" s="1"/>
      <c r="CC7204" s="1"/>
      <c r="CE7204" s="1"/>
      <c r="CF7204" s="1"/>
      <c r="CG7204" s="1"/>
      <c r="CH7204" s="1"/>
      <c r="CI7204" s="1"/>
      <c r="CJ7204" s="1"/>
      <c r="CK7204" s="1"/>
      <c r="CL7204" s="1"/>
      <c r="CM7204" s="1"/>
      <c r="CN7204" s="1"/>
      <c r="CO7204" s="1"/>
    </row>
    <row r="7205" spans="1:93" ht="30" customHeight="1" x14ac:dyDescent="0.2">
      <c r="A7205" s="1">
        <v>7199</v>
      </c>
      <c r="B7205" s="1" t="s">
        <v>3511</v>
      </c>
      <c r="C7205" s="1" t="s">
        <v>3386</v>
      </c>
      <c r="D7205" s="28" t="s">
        <v>3385</v>
      </c>
      <c r="E7205" s="28" t="s">
        <v>3387</v>
      </c>
      <c r="F7205" s="1" t="s">
        <v>74</v>
      </c>
      <c r="G7205" s="1">
        <v>2</v>
      </c>
      <c r="H7205" s="1" t="s">
        <v>2565</v>
      </c>
      <c r="I7205" s="1" t="s">
        <v>114</v>
      </c>
      <c r="J7205" s="76">
        <v>273</v>
      </c>
      <c r="K7205" s="76">
        <v>2432454</v>
      </c>
      <c r="L7205" s="29">
        <v>46186</v>
      </c>
      <c r="M7205" s="29" t="s">
        <v>4163</v>
      </c>
      <c r="N7205" s="1" t="s">
        <v>478</v>
      </c>
      <c r="O7205" s="28" t="s">
        <v>1495</v>
      </c>
      <c r="P7205" s="1" t="s">
        <v>323</v>
      </c>
      <c r="Q7205" s="1">
        <v>8</v>
      </c>
      <c r="R7205" s="1"/>
      <c r="S7205" s="76"/>
      <c r="T7205" s="1" t="s">
        <v>115</v>
      </c>
      <c r="U7205" s="1"/>
      <c r="V7205" s="1"/>
      <c r="AC7205" s="93">
        <v>27.5</v>
      </c>
      <c r="AD7205" s="69">
        <v>250</v>
      </c>
      <c r="AE7205" s="33"/>
      <c r="AF7205" s="33"/>
      <c r="AG7205" s="33"/>
      <c r="AX7205" s="37">
        <f t="shared" si="336"/>
        <v>46193</v>
      </c>
      <c r="AY7205" s="1"/>
      <c r="AZ7205" s="1"/>
      <c r="BA7205" s="31"/>
      <c r="BB7205" s="31"/>
      <c r="BC7205" s="1"/>
      <c r="BD7205" s="1"/>
      <c r="BE7205" s="1"/>
      <c r="BF7205" s="1"/>
      <c r="BG7205" s="1"/>
      <c r="BT7205" s="37">
        <f t="shared" si="335"/>
        <v>46214</v>
      </c>
      <c r="BU7205" s="31"/>
      <c r="BW7205" s="33"/>
      <c r="BX7205" s="1"/>
      <c r="BY7205" s="1"/>
      <c r="BZ7205" s="1"/>
      <c r="CA7205" s="1"/>
      <c r="CB7205" s="1"/>
      <c r="CC7205" s="1"/>
      <c r="CE7205" s="1"/>
      <c r="CF7205" s="1"/>
      <c r="CG7205" s="1"/>
      <c r="CH7205" s="1"/>
      <c r="CI7205" s="1"/>
      <c r="CJ7205" s="1"/>
      <c r="CK7205" s="1"/>
      <c r="CL7205" s="1"/>
      <c r="CM7205" s="1"/>
      <c r="CN7205" s="1"/>
      <c r="CO7205" s="1"/>
    </row>
    <row r="7206" spans="1:93" ht="30" customHeight="1" x14ac:dyDescent="0.2">
      <c r="A7206" s="1">
        <v>7200</v>
      </c>
      <c r="B7206" s="1" t="s">
        <v>3511</v>
      </c>
      <c r="C7206" s="1" t="s">
        <v>3386</v>
      </c>
      <c r="D7206" s="28" t="s">
        <v>3385</v>
      </c>
      <c r="E7206" s="28" t="s">
        <v>3387</v>
      </c>
      <c r="F7206" s="1" t="s">
        <v>74</v>
      </c>
      <c r="G7206" s="1">
        <v>2</v>
      </c>
      <c r="H7206" s="1" t="s">
        <v>2565</v>
      </c>
      <c r="I7206" s="1" t="s">
        <v>114</v>
      </c>
      <c r="J7206" s="76">
        <v>303</v>
      </c>
      <c r="K7206" s="76">
        <v>2432456</v>
      </c>
      <c r="L7206" s="29">
        <v>46186</v>
      </c>
      <c r="M7206" s="29" t="s">
        <v>4163</v>
      </c>
      <c r="N7206" s="1" t="s">
        <v>478</v>
      </c>
      <c r="O7206" s="28" t="s">
        <v>1495</v>
      </c>
      <c r="P7206" s="1" t="s">
        <v>323</v>
      </c>
      <c r="Q7206" s="1">
        <v>10</v>
      </c>
      <c r="R7206" s="1"/>
      <c r="S7206" s="76"/>
      <c r="T7206" s="1" t="s">
        <v>115</v>
      </c>
      <c r="U7206" s="1"/>
      <c r="V7206" s="1"/>
      <c r="AC7206" s="93">
        <v>27</v>
      </c>
      <c r="AD7206" s="69">
        <v>240</v>
      </c>
      <c r="AE7206" s="33"/>
      <c r="AF7206" s="33"/>
      <c r="AG7206" s="33"/>
      <c r="AX7206" s="37">
        <f t="shared" si="336"/>
        <v>46193</v>
      </c>
      <c r="AY7206" s="1"/>
      <c r="AZ7206" s="1"/>
      <c r="BA7206" s="31"/>
      <c r="BB7206" s="31"/>
      <c r="BC7206" s="1"/>
      <c r="BD7206" s="1"/>
      <c r="BE7206" s="1"/>
      <c r="BF7206" s="1"/>
      <c r="BG7206" s="1"/>
      <c r="BT7206" s="37">
        <f t="shared" si="335"/>
        <v>46214</v>
      </c>
      <c r="BU7206" s="31"/>
      <c r="BW7206" s="33"/>
      <c r="BX7206" s="1"/>
      <c r="BY7206" s="1"/>
      <c r="BZ7206" s="1"/>
      <c r="CA7206" s="1"/>
      <c r="CB7206" s="1"/>
      <c r="CC7206" s="1"/>
      <c r="CE7206" s="1"/>
      <c r="CF7206" s="1"/>
      <c r="CG7206" s="1"/>
      <c r="CH7206" s="1"/>
      <c r="CI7206" s="1"/>
      <c r="CJ7206" s="1"/>
      <c r="CK7206" s="1"/>
      <c r="CL7206" s="1"/>
      <c r="CM7206" s="1"/>
      <c r="CN7206" s="1"/>
      <c r="CO7206" s="1"/>
    </row>
    <row r="7207" spans="1:93" ht="30" customHeight="1" x14ac:dyDescent="0.2">
      <c r="A7207" s="1">
        <v>7201</v>
      </c>
      <c r="B7207" s="1" t="s">
        <v>3052</v>
      </c>
      <c r="C7207" s="1" t="s">
        <v>3388</v>
      </c>
      <c r="D7207" s="28" t="s">
        <v>3390</v>
      </c>
      <c r="E7207" s="28" t="s">
        <v>3389</v>
      </c>
      <c r="F7207" s="1" t="s">
        <v>74</v>
      </c>
      <c r="G7207" s="1">
        <v>5</v>
      </c>
      <c r="H7207" s="1" t="s">
        <v>4209</v>
      </c>
      <c r="I7207" s="1" t="s">
        <v>114</v>
      </c>
      <c r="J7207" s="76">
        <v>557</v>
      </c>
      <c r="K7207" s="76">
        <v>2445531</v>
      </c>
      <c r="L7207" s="29">
        <v>46186</v>
      </c>
      <c r="M7207" s="29" t="s">
        <v>4163</v>
      </c>
      <c r="N7207" s="1" t="s">
        <v>478</v>
      </c>
      <c r="O7207" s="28" t="s">
        <v>1495</v>
      </c>
      <c r="P7207" s="1" t="s">
        <v>323</v>
      </c>
      <c r="Q7207" s="1">
        <v>10</v>
      </c>
      <c r="R7207" s="1"/>
      <c r="S7207" s="76"/>
      <c r="T7207" s="1" t="s">
        <v>115</v>
      </c>
      <c r="U7207" s="1"/>
      <c r="V7207" s="1"/>
      <c r="AC7207" s="93">
        <v>27</v>
      </c>
      <c r="AD7207" s="69">
        <v>250</v>
      </c>
      <c r="AE7207" s="33"/>
      <c r="AF7207" s="33"/>
      <c r="AG7207" s="33"/>
      <c r="AX7207" s="37">
        <f t="shared" si="336"/>
        <v>46193</v>
      </c>
      <c r="AY7207" s="1"/>
      <c r="AZ7207" s="1"/>
      <c r="BA7207" s="31"/>
      <c r="BB7207" s="31"/>
      <c r="BC7207" s="1"/>
      <c r="BD7207" s="1"/>
      <c r="BE7207" s="1"/>
      <c r="BF7207" s="1"/>
      <c r="BG7207" s="1"/>
      <c r="BT7207" s="37">
        <f t="shared" si="335"/>
        <v>46214</v>
      </c>
      <c r="BU7207" s="31"/>
      <c r="BW7207" s="33"/>
      <c r="BX7207" s="1"/>
      <c r="BY7207" s="1"/>
      <c r="BZ7207" s="1"/>
      <c r="CA7207" s="1"/>
      <c r="CB7207" s="1"/>
      <c r="CC7207" s="1"/>
      <c r="CE7207" s="1"/>
      <c r="CF7207" s="1"/>
      <c r="CG7207" s="1"/>
      <c r="CH7207" s="1"/>
      <c r="CI7207" s="1"/>
      <c r="CJ7207" s="1"/>
      <c r="CK7207" s="1"/>
      <c r="CL7207" s="1"/>
      <c r="CM7207" s="1"/>
      <c r="CN7207" s="1"/>
      <c r="CO7207" s="1"/>
    </row>
    <row r="7208" spans="1:93" ht="30" customHeight="1" x14ac:dyDescent="0.2">
      <c r="A7208" s="1">
        <v>7202</v>
      </c>
      <c r="B7208" s="1" t="s">
        <v>3021</v>
      </c>
      <c r="C7208" s="1" t="s">
        <v>3012</v>
      </c>
      <c r="D7208" s="28" t="s">
        <v>3391</v>
      </c>
      <c r="E7208" s="28" t="s">
        <v>3389</v>
      </c>
      <c r="F7208" s="1" t="s">
        <v>74</v>
      </c>
      <c r="G7208" s="1">
        <v>5</v>
      </c>
      <c r="H7208" s="1" t="s">
        <v>4209</v>
      </c>
      <c r="I7208" s="1" t="s">
        <v>114</v>
      </c>
      <c r="J7208" s="76">
        <v>393</v>
      </c>
      <c r="K7208" s="76">
        <v>2432474</v>
      </c>
      <c r="L7208" s="29">
        <v>46186</v>
      </c>
      <c r="M7208" s="29" t="s">
        <v>4163</v>
      </c>
      <c r="N7208" s="1" t="s">
        <v>478</v>
      </c>
      <c r="O7208" s="28" t="s">
        <v>1495</v>
      </c>
      <c r="P7208" s="1" t="s">
        <v>323</v>
      </c>
      <c r="Q7208" s="1">
        <v>10</v>
      </c>
      <c r="R7208" s="1"/>
      <c r="S7208" s="76"/>
      <c r="T7208" s="1" t="s">
        <v>115</v>
      </c>
      <c r="U7208" s="1"/>
      <c r="V7208" s="1"/>
      <c r="AC7208" s="93">
        <v>28</v>
      </c>
      <c r="AD7208" s="69">
        <v>245</v>
      </c>
      <c r="AE7208" s="33"/>
      <c r="AF7208" s="33"/>
      <c r="AG7208" s="33"/>
      <c r="AX7208" s="37">
        <f t="shared" si="336"/>
        <v>46193</v>
      </c>
      <c r="AY7208" s="1"/>
      <c r="AZ7208" s="1"/>
      <c r="BA7208" s="31"/>
      <c r="BB7208" s="31"/>
      <c r="BC7208" s="1"/>
      <c r="BD7208" s="1"/>
      <c r="BE7208" s="1"/>
      <c r="BF7208" s="1"/>
      <c r="BG7208" s="1"/>
      <c r="BT7208" s="37">
        <f t="shared" si="335"/>
        <v>46214</v>
      </c>
      <c r="BU7208" s="31"/>
      <c r="BW7208" s="33"/>
      <c r="BX7208" s="1"/>
      <c r="BY7208" s="1"/>
      <c r="BZ7208" s="1"/>
      <c r="CA7208" s="1"/>
      <c r="CB7208" s="1"/>
      <c r="CC7208" s="1"/>
      <c r="CE7208" s="1"/>
      <c r="CF7208" s="1"/>
      <c r="CG7208" s="1"/>
      <c r="CH7208" s="1"/>
      <c r="CI7208" s="1"/>
      <c r="CJ7208" s="1"/>
      <c r="CK7208" s="1"/>
      <c r="CL7208" s="1"/>
      <c r="CM7208" s="1"/>
      <c r="CN7208" s="1"/>
      <c r="CO7208" s="1"/>
    </row>
    <row r="7209" spans="1:93" ht="30" customHeight="1" x14ac:dyDescent="0.2">
      <c r="A7209" s="1">
        <v>7203</v>
      </c>
      <c r="B7209" s="1" t="s">
        <v>3395</v>
      </c>
      <c r="C7209" s="1" t="s">
        <v>3393</v>
      </c>
      <c r="D7209" s="28" t="s">
        <v>3394</v>
      </c>
      <c r="E7209" s="28" t="s">
        <v>3381</v>
      </c>
      <c r="F7209" s="1" t="s">
        <v>74</v>
      </c>
      <c r="G7209" s="1">
        <v>4</v>
      </c>
      <c r="H7209" s="1" t="s">
        <v>4209</v>
      </c>
      <c r="I7209" s="1" t="s">
        <v>114</v>
      </c>
      <c r="J7209" s="76">
        <v>273</v>
      </c>
      <c r="K7209" s="76">
        <v>2432494</v>
      </c>
      <c r="L7209" s="29">
        <v>46187</v>
      </c>
      <c r="M7209" s="29" t="s">
        <v>4163</v>
      </c>
      <c r="N7209" s="1" t="s">
        <v>478</v>
      </c>
      <c r="O7209" s="28" t="s">
        <v>1495</v>
      </c>
      <c r="P7209" s="1" t="s">
        <v>323</v>
      </c>
      <c r="Q7209" s="1">
        <v>2</v>
      </c>
      <c r="R7209" s="1"/>
      <c r="S7209" s="76"/>
      <c r="T7209" s="1" t="s">
        <v>115</v>
      </c>
      <c r="U7209" s="1"/>
      <c r="V7209" s="1" t="s">
        <v>3375</v>
      </c>
      <c r="AC7209" s="93" t="s">
        <v>103</v>
      </c>
      <c r="AD7209" s="69" t="s">
        <v>103</v>
      </c>
      <c r="AE7209" s="33"/>
      <c r="AF7209" s="33"/>
      <c r="AG7209" s="33"/>
      <c r="AX7209" s="37">
        <f t="shared" si="336"/>
        <v>46194</v>
      </c>
      <c r="AY7209" s="1"/>
      <c r="AZ7209" s="1"/>
      <c r="BA7209" s="31"/>
      <c r="BB7209" s="31"/>
      <c r="BC7209" s="1"/>
      <c r="BD7209" s="1"/>
      <c r="BE7209" s="1"/>
      <c r="BF7209" s="1"/>
      <c r="BG7209" s="1"/>
      <c r="BT7209" s="37">
        <f t="shared" si="335"/>
        <v>46215</v>
      </c>
      <c r="BU7209" s="31"/>
      <c r="BW7209" s="33"/>
      <c r="BX7209" s="1"/>
      <c r="BY7209" s="1"/>
      <c r="BZ7209" s="1"/>
      <c r="CA7209" s="1"/>
      <c r="CB7209" s="1"/>
      <c r="CC7209" s="1"/>
      <c r="CE7209" s="1"/>
      <c r="CF7209" s="1"/>
      <c r="CG7209" s="1"/>
      <c r="CH7209" s="1"/>
      <c r="CI7209" s="1"/>
      <c r="CJ7209" s="1"/>
      <c r="CK7209" s="1"/>
      <c r="CL7209" s="1"/>
      <c r="CM7209" s="1"/>
      <c r="CN7209" s="1"/>
      <c r="CO7209" s="1"/>
    </row>
    <row r="7210" spans="1:93" ht="30" customHeight="1" x14ac:dyDescent="0.2">
      <c r="A7210" s="1">
        <v>7204</v>
      </c>
      <c r="B7210" s="1" t="s">
        <v>3395</v>
      </c>
      <c r="C7210" s="1" t="s">
        <v>3393</v>
      </c>
      <c r="D7210" s="28" t="s">
        <v>3394</v>
      </c>
      <c r="E7210" s="28" t="s">
        <v>3381</v>
      </c>
      <c r="F7210" s="1" t="s">
        <v>74</v>
      </c>
      <c r="G7210" s="1">
        <v>4</v>
      </c>
      <c r="H7210" s="1" t="s">
        <v>4209</v>
      </c>
      <c r="I7210" s="1" t="s">
        <v>114</v>
      </c>
      <c r="J7210" s="76">
        <v>407</v>
      </c>
      <c r="K7210" s="76">
        <v>2445579</v>
      </c>
      <c r="L7210" s="29">
        <v>46187</v>
      </c>
      <c r="M7210" s="29" t="s">
        <v>4163</v>
      </c>
      <c r="N7210" s="1" t="s">
        <v>478</v>
      </c>
      <c r="O7210" s="28" t="s">
        <v>1495</v>
      </c>
      <c r="P7210" s="1" t="s">
        <v>323</v>
      </c>
      <c r="Q7210" s="1">
        <v>10</v>
      </c>
      <c r="R7210" s="1"/>
      <c r="S7210" s="76">
        <v>6</v>
      </c>
      <c r="T7210" s="1" t="s">
        <v>115</v>
      </c>
      <c r="U7210" s="1"/>
      <c r="V7210" s="1"/>
      <c r="AC7210" s="93">
        <v>28.5</v>
      </c>
      <c r="AD7210" s="69">
        <v>250</v>
      </c>
      <c r="AE7210" s="33"/>
      <c r="AF7210" s="33"/>
      <c r="AG7210" s="33"/>
      <c r="AX7210" s="37">
        <f t="shared" si="336"/>
        <v>46194</v>
      </c>
      <c r="AY7210" s="1"/>
      <c r="AZ7210" s="1"/>
      <c r="BA7210" s="31"/>
      <c r="BB7210" s="31"/>
      <c r="BC7210" s="1"/>
      <c r="BD7210" s="1"/>
      <c r="BE7210" s="1"/>
      <c r="BF7210" s="1"/>
      <c r="BG7210" s="1"/>
      <c r="BT7210" s="37">
        <f t="shared" si="335"/>
        <v>46215</v>
      </c>
      <c r="BU7210" s="31"/>
      <c r="BW7210" s="33"/>
      <c r="BX7210" s="1"/>
      <c r="BY7210" s="1"/>
      <c r="BZ7210" s="1"/>
      <c r="CA7210" s="1"/>
      <c r="CB7210" s="1"/>
      <c r="CC7210" s="1"/>
      <c r="CE7210" s="1"/>
      <c r="CF7210" s="1"/>
      <c r="CG7210" s="1"/>
      <c r="CH7210" s="1"/>
      <c r="CI7210" s="1"/>
      <c r="CJ7210" s="1"/>
      <c r="CK7210" s="1"/>
      <c r="CL7210" s="1"/>
      <c r="CM7210" s="1"/>
      <c r="CN7210" s="1"/>
      <c r="CO7210" s="1"/>
    </row>
    <row r="7211" spans="1:93" ht="30" customHeight="1" x14ac:dyDescent="0.2">
      <c r="A7211" s="1">
        <v>7205</v>
      </c>
      <c r="B7211" s="1" t="s">
        <v>3395</v>
      </c>
      <c r="C7211" s="1" t="s">
        <v>3393</v>
      </c>
      <c r="D7211" s="28" t="s">
        <v>3394</v>
      </c>
      <c r="E7211" s="28" t="s">
        <v>3381</v>
      </c>
      <c r="F7211" s="1" t="s">
        <v>74</v>
      </c>
      <c r="G7211" s="1">
        <v>4</v>
      </c>
      <c r="H7211" s="1" t="s">
        <v>4209</v>
      </c>
      <c r="I7211" s="1" t="s">
        <v>114</v>
      </c>
      <c r="J7211" s="76">
        <v>274</v>
      </c>
      <c r="K7211" s="76">
        <v>2445580</v>
      </c>
      <c r="L7211" s="29">
        <v>46187</v>
      </c>
      <c r="M7211" s="29" t="s">
        <v>4163</v>
      </c>
      <c r="N7211" s="1" t="s">
        <v>478</v>
      </c>
      <c r="O7211" s="28" t="s">
        <v>1495</v>
      </c>
      <c r="P7211" s="1" t="s">
        <v>323</v>
      </c>
      <c r="Q7211" s="1">
        <v>8</v>
      </c>
      <c r="R7211" s="1"/>
      <c r="S7211" s="76"/>
      <c r="T7211" s="1" t="s">
        <v>115</v>
      </c>
      <c r="U7211" s="1"/>
      <c r="V7211" s="1"/>
      <c r="AC7211" s="93">
        <v>27.5</v>
      </c>
      <c r="AD7211" s="69">
        <v>260</v>
      </c>
      <c r="AE7211" s="33"/>
      <c r="AF7211" s="33"/>
      <c r="AG7211" s="33"/>
      <c r="AX7211" s="37">
        <f t="shared" si="336"/>
        <v>46194</v>
      </c>
      <c r="AY7211" s="1"/>
      <c r="AZ7211" s="1"/>
      <c r="BA7211" s="31"/>
      <c r="BB7211" s="31"/>
      <c r="BC7211" s="1"/>
      <c r="BD7211" s="1"/>
      <c r="BE7211" s="1"/>
      <c r="BF7211" s="1"/>
      <c r="BG7211" s="1"/>
      <c r="BT7211" s="37">
        <f t="shared" si="335"/>
        <v>46215</v>
      </c>
      <c r="BU7211" s="31"/>
      <c r="BW7211" s="33"/>
      <c r="BX7211" s="1"/>
      <c r="BY7211" s="1"/>
      <c r="BZ7211" s="1"/>
      <c r="CA7211" s="1"/>
      <c r="CB7211" s="1"/>
      <c r="CC7211" s="1"/>
      <c r="CE7211" s="1"/>
      <c r="CF7211" s="1"/>
      <c r="CG7211" s="1"/>
      <c r="CH7211" s="1"/>
      <c r="CI7211" s="1"/>
      <c r="CJ7211" s="1"/>
      <c r="CK7211" s="1"/>
      <c r="CL7211" s="1"/>
      <c r="CM7211" s="1"/>
      <c r="CN7211" s="1"/>
      <c r="CO7211" s="1"/>
    </row>
    <row r="7212" spans="1:93" ht="30" customHeight="1" x14ac:dyDescent="0.2">
      <c r="A7212" s="1">
        <v>7206</v>
      </c>
      <c r="B7212" s="1" t="s">
        <v>3395</v>
      </c>
      <c r="C7212" s="1" t="s">
        <v>3393</v>
      </c>
      <c r="D7212" s="28" t="s">
        <v>3394</v>
      </c>
      <c r="E7212" s="28" t="s">
        <v>3381</v>
      </c>
      <c r="F7212" s="1" t="s">
        <v>74</v>
      </c>
      <c r="G7212" s="1">
        <v>4</v>
      </c>
      <c r="H7212" s="1" t="s">
        <v>4209</v>
      </c>
      <c r="I7212" s="1" t="s">
        <v>114</v>
      </c>
      <c r="J7212" s="76">
        <v>302</v>
      </c>
      <c r="K7212" s="76">
        <v>2445581</v>
      </c>
      <c r="L7212" s="29">
        <v>46187</v>
      </c>
      <c r="M7212" s="29" t="s">
        <v>4163</v>
      </c>
      <c r="N7212" s="1" t="s">
        <v>478</v>
      </c>
      <c r="O7212" s="28" t="s">
        <v>1495</v>
      </c>
      <c r="P7212" s="1" t="s">
        <v>323</v>
      </c>
      <c r="Q7212" s="1">
        <v>8</v>
      </c>
      <c r="R7212" s="1"/>
      <c r="S7212" s="76"/>
      <c r="T7212" s="1" t="s">
        <v>115</v>
      </c>
      <c r="U7212" s="1"/>
      <c r="V7212" s="1"/>
      <c r="AC7212" s="93">
        <v>28.5</v>
      </c>
      <c r="AD7212" s="69">
        <v>250</v>
      </c>
      <c r="AE7212" s="33"/>
      <c r="AF7212" s="33"/>
      <c r="AG7212" s="33"/>
      <c r="AX7212" s="37">
        <f t="shared" si="336"/>
        <v>46194</v>
      </c>
      <c r="AY7212" s="1"/>
      <c r="AZ7212" s="1"/>
      <c r="BA7212" s="31"/>
      <c r="BB7212" s="31"/>
      <c r="BC7212" s="1"/>
      <c r="BD7212" s="1"/>
      <c r="BE7212" s="1"/>
      <c r="BF7212" s="1"/>
      <c r="BG7212" s="1"/>
      <c r="BT7212" s="37">
        <f t="shared" si="335"/>
        <v>46215</v>
      </c>
      <c r="BU7212" s="31"/>
      <c r="BW7212" s="33"/>
      <c r="BX7212" s="1"/>
      <c r="BY7212" s="1"/>
      <c r="BZ7212" s="1"/>
      <c r="CA7212" s="1"/>
      <c r="CB7212" s="1"/>
      <c r="CC7212" s="1"/>
      <c r="CE7212" s="1"/>
      <c r="CF7212" s="1"/>
      <c r="CG7212" s="1"/>
      <c r="CH7212" s="1"/>
      <c r="CI7212" s="1"/>
      <c r="CJ7212" s="1"/>
      <c r="CK7212" s="1"/>
      <c r="CL7212" s="1"/>
      <c r="CM7212" s="1"/>
      <c r="CN7212" s="1"/>
      <c r="CO7212" s="1"/>
    </row>
    <row r="7213" spans="1:93" ht="30" customHeight="1" x14ac:dyDescent="0.2">
      <c r="A7213" s="1">
        <v>7207</v>
      </c>
      <c r="B7213" s="1" t="s">
        <v>3395</v>
      </c>
      <c r="C7213" s="1" t="s">
        <v>3393</v>
      </c>
      <c r="D7213" s="28" t="s">
        <v>3394</v>
      </c>
      <c r="E7213" s="28" t="s">
        <v>3381</v>
      </c>
      <c r="F7213" s="1" t="s">
        <v>74</v>
      </c>
      <c r="G7213" s="1">
        <v>4</v>
      </c>
      <c r="H7213" s="1" t="s">
        <v>4209</v>
      </c>
      <c r="I7213" s="1" t="s">
        <v>114</v>
      </c>
      <c r="J7213" s="76">
        <v>426</v>
      </c>
      <c r="K7213" s="76">
        <v>2445582</v>
      </c>
      <c r="L7213" s="29">
        <v>46187</v>
      </c>
      <c r="M7213" s="29" t="s">
        <v>4163</v>
      </c>
      <c r="N7213" s="1" t="s">
        <v>478</v>
      </c>
      <c r="O7213" s="28" t="s">
        <v>1495</v>
      </c>
      <c r="P7213" s="1" t="s">
        <v>323</v>
      </c>
      <c r="Q7213" s="1">
        <v>8</v>
      </c>
      <c r="R7213" s="1"/>
      <c r="S7213" s="76"/>
      <c r="T7213" s="1" t="s">
        <v>115</v>
      </c>
      <c r="U7213" s="1"/>
      <c r="V7213" s="1"/>
      <c r="AC7213" s="93">
        <v>27.5</v>
      </c>
      <c r="AD7213" s="69">
        <v>255</v>
      </c>
      <c r="AE7213" s="33"/>
      <c r="AF7213" s="33"/>
      <c r="AG7213" s="33"/>
      <c r="AX7213" s="37">
        <f t="shared" si="336"/>
        <v>46194</v>
      </c>
      <c r="AY7213" s="1"/>
      <c r="AZ7213" s="1"/>
      <c r="BA7213" s="31"/>
      <c r="BB7213" s="31"/>
      <c r="BC7213" s="1"/>
      <c r="BD7213" s="1"/>
      <c r="BE7213" s="1"/>
      <c r="BF7213" s="1"/>
      <c r="BG7213" s="1"/>
      <c r="BT7213" s="37">
        <f t="shared" si="335"/>
        <v>46215</v>
      </c>
      <c r="BU7213" s="31"/>
      <c r="BW7213" s="33"/>
      <c r="BX7213" s="1"/>
      <c r="BY7213" s="1"/>
      <c r="BZ7213" s="1"/>
      <c r="CA7213" s="1"/>
      <c r="CB7213" s="1"/>
      <c r="CC7213" s="1"/>
      <c r="CE7213" s="1"/>
      <c r="CF7213" s="1"/>
      <c r="CG7213" s="1"/>
      <c r="CH7213" s="1"/>
      <c r="CI7213" s="1"/>
      <c r="CJ7213" s="1"/>
      <c r="CK7213" s="1"/>
      <c r="CL7213" s="1"/>
      <c r="CM7213" s="1"/>
      <c r="CN7213" s="1"/>
      <c r="CO7213" s="1"/>
    </row>
    <row r="7214" spans="1:93" ht="30" customHeight="1" x14ac:dyDescent="0.2">
      <c r="A7214" s="1">
        <v>7208</v>
      </c>
      <c r="B7214" s="1" t="s">
        <v>3395</v>
      </c>
      <c r="C7214" s="1" t="s">
        <v>3393</v>
      </c>
      <c r="D7214" s="28" t="s">
        <v>3394</v>
      </c>
      <c r="E7214" s="28" t="s">
        <v>3381</v>
      </c>
      <c r="F7214" s="1" t="s">
        <v>74</v>
      </c>
      <c r="G7214" s="1">
        <v>4</v>
      </c>
      <c r="H7214" s="1" t="s">
        <v>4209</v>
      </c>
      <c r="I7214" s="1" t="s">
        <v>114</v>
      </c>
      <c r="J7214" s="76">
        <v>273</v>
      </c>
      <c r="K7214" s="76">
        <v>2445584</v>
      </c>
      <c r="L7214" s="29">
        <v>46187</v>
      </c>
      <c r="M7214" s="29" t="s">
        <v>4163</v>
      </c>
      <c r="N7214" s="1" t="s">
        <v>478</v>
      </c>
      <c r="O7214" s="28" t="s">
        <v>1495</v>
      </c>
      <c r="P7214" s="1" t="s">
        <v>323</v>
      </c>
      <c r="Q7214" s="1">
        <v>6</v>
      </c>
      <c r="R7214" s="1"/>
      <c r="S7214" s="76"/>
      <c r="T7214" s="1" t="s">
        <v>115</v>
      </c>
      <c r="U7214" s="1"/>
      <c r="V7214" s="1"/>
      <c r="AC7214" s="93">
        <v>28</v>
      </c>
      <c r="AD7214" s="69">
        <v>240</v>
      </c>
      <c r="AE7214" s="33"/>
      <c r="AF7214" s="33"/>
      <c r="AG7214" s="33"/>
      <c r="AX7214" s="37">
        <f t="shared" si="336"/>
        <v>46194</v>
      </c>
      <c r="AY7214" s="1"/>
      <c r="AZ7214" s="1"/>
      <c r="BA7214" s="31"/>
      <c r="BB7214" s="31"/>
      <c r="BC7214" s="1"/>
      <c r="BD7214" s="1"/>
      <c r="BE7214" s="1"/>
      <c r="BF7214" s="1"/>
      <c r="BG7214" s="1"/>
      <c r="BT7214" s="37">
        <f t="shared" si="335"/>
        <v>46215</v>
      </c>
      <c r="BU7214" s="31"/>
      <c r="BW7214" s="33"/>
      <c r="BX7214" s="1"/>
      <c r="BY7214" s="1"/>
      <c r="BZ7214" s="1"/>
      <c r="CA7214" s="1"/>
      <c r="CB7214" s="1"/>
      <c r="CC7214" s="1"/>
      <c r="CE7214" s="1"/>
      <c r="CF7214" s="1"/>
      <c r="CG7214" s="1"/>
      <c r="CH7214" s="1"/>
      <c r="CI7214" s="1"/>
      <c r="CJ7214" s="1"/>
      <c r="CK7214" s="1"/>
      <c r="CL7214" s="1"/>
      <c r="CM7214" s="1"/>
      <c r="CN7214" s="1"/>
      <c r="CO7214" s="1"/>
    </row>
    <row r="7215" spans="1:93" ht="30" customHeight="1" x14ac:dyDescent="0.2">
      <c r="A7215" s="1">
        <v>7209</v>
      </c>
      <c r="B7215" s="1" t="s">
        <v>3395</v>
      </c>
      <c r="C7215" s="1" t="s">
        <v>3393</v>
      </c>
      <c r="D7215" s="28" t="s">
        <v>3394</v>
      </c>
      <c r="E7215" s="28" t="s">
        <v>3381</v>
      </c>
      <c r="F7215" s="1" t="s">
        <v>74</v>
      </c>
      <c r="G7215" s="1">
        <v>4</v>
      </c>
      <c r="H7215" s="1" t="s">
        <v>4209</v>
      </c>
      <c r="I7215" s="1" t="s">
        <v>114</v>
      </c>
      <c r="J7215" s="76">
        <v>433</v>
      </c>
      <c r="K7215" s="76">
        <v>2432499</v>
      </c>
      <c r="L7215" s="29">
        <v>46187</v>
      </c>
      <c r="M7215" s="29" t="s">
        <v>4163</v>
      </c>
      <c r="N7215" s="1" t="s">
        <v>478</v>
      </c>
      <c r="O7215" s="28" t="s">
        <v>1495</v>
      </c>
      <c r="P7215" s="1" t="s">
        <v>323</v>
      </c>
      <c r="Q7215" s="1">
        <v>10</v>
      </c>
      <c r="R7215" s="1"/>
      <c r="S7215" s="76"/>
      <c r="T7215" s="1" t="s">
        <v>115</v>
      </c>
      <c r="U7215" s="1"/>
      <c r="V7215" s="1"/>
      <c r="AC7215" s="93">
        <v>28</v>
      </c>
      <c r="AD7215" s="69">
        <v>250</v>
      </c>
      <c r="AE7215" s="33"/>
      <c r="AF7215" s="33"/>
      <c r="AG7215" s="33"/>
      <c r="AX7215" s="37">
        <f t="shared" si="336"/>
        <v>46194</v>
      </c>
      <c r="AY7215" s="1"/>
      <c r="AZ7215" s="1"/>
      <c r="BA7215" s="31"/>
      <c r="BB7215" s="31"/>
      <c r="BC7215" s="1"/>
      <c r="BD7215" s="1"/>
      <c r="BE7215" s="1"/>
      <c r="BF7215" s="1"/>
      <c r="BG7215" s="1"/>
      <c r="BT7215" s="37">
        <f t="shared" si="335"/>
        <v>46215</v>
      </c>
      <c r="BU7215" s="31"/>
      <c r="BW7215" s="33"/>
      <c r="BX7215" s="1"/>
      <c r="BY7215" s="1"/>
      <c r="BZ7215" s="1"/>
      <c r="CA7215" s="1"/>
      <c r="CB7215" s="1"/>
      <c r="CC7215" s="1"/>
      <c r="CE7215" s="1"/>
      <c r="CF7215" s="1"/>
      <c r="CG7215" s="1"/>
      <c r="CH7215" s="1"/>
      <c r="CI7215" s="1"/>
      <c r="CJ7215" s="1"/>
      <c r="CK7215" s="1"/>
      <c r="CL7215" s="1"/>
      <c r="CM7215" s="1"/>
      <c r="CN7215" s="1"/>
      <c r="CO7215" s="1"/>
    </row>
    <row r="7216" spans="1:93" ht="30" customHeight="1" x14ac:dyDescent="0.2">
      <c r="A7216" s="1">
        <v>7210</v>
      </c>
      <c r="B7216" s="1" t="s">
        <v>3395</v>
      </c>
      <c r="C7216" s="1" t="s">
        <v>3393</v>
      </c>
      <c r="D7216" s="28" t="s">
        <v>3394</v>
      </c>
      <c r="E7216" s="28" t="s">
        <v>3381</v>
      </c>
      <c r="F7216" s="1" t="s">
        <v>74</v>
      </c>
      <c r="G7216" s="1">
        <v>4</v>
      </c>
      <c r="H7216" s="1" t="s">
        <v>4209</v>
      </c>
      <c r="I7216" s="1" t="s">
        <v>114</v>
      </c>
      <c r="J7216" s="76">
        <v>273</v>
      </c>
      <c r="K7216" s="76">
        <v>2445004</v>
      </c>
      <c r="L7216" s="29">
        <v>46187</v>
      </c>
      <c r="M7216" s="29" t="s">
        <v>4163</v>
      </c>
      <c r="N7216" s="1" t="s">
        <v>478</v>
      </c>
      <c r="O7216" s="28" t="s">
        <v>1495</v>
      </c>
      <c r="P7216" s="1" t="s">
        <v>323</v>
      </c>
      <c r="Q7216" s="1">
        <v>3</v>
      </c>
      <c r="R7216" s="1"/>
      <c r="S7216" s="76"/>
      <c r="T7216" s="1" t="s">
        <v>115</v>
      </c>
      <c r="U7216" s="1"/>
      <c r="V7216" s="1"/>
      <c r="AC7216" s="93">
        <v>28</v>
      </c>
      <c r="AD7216" s="69">
        <v>250</v>
      </c>
      <c r="AE7216" s="33"/>
      <c r="AF7216" s="33"/>
      <c r="AG7216" s="33"/>
      <c r="AX7216" s="37">
        <f t="shared" si="336"/>
        <v>46194</v>
      </c>
      <c r="AY7216" s="1"/>
      <c r="AZ7216" s="1"/>
      <c r="BA7216" s="31"/>
      <c r="BB7216" s="31"/>
      <c r="BC7216" s="1"/>
      <c r="BD7216" s="1"/>
      <c r="BE7216" s="1"/>
      <c r="BF7216" s="1"/>
      <c r="BG7216" s="1"/>
      <c r="BT7216" s="37">
        <f t="shared" si="335"/>
        <v>46215</v>
      </c>
      <c r="BU7216" s="31"/>
      <c r="BW7216" s="33"/>
      <c r="BX7216" s="1"/>
      <c r="BY7216" s="1"/>
      <c r="BZ7216" s="1"/>
      <c r="CA7216" s="1"/>
      <c r="CB7216" s="1"/>
      <c r="CC7216" s="1"/>
      <c r="CE7216" s="1"/>
      <c r="CF7216" s="1"/>
      <c r="CG7216" s="1"/>
      <c r="CH7216" s="1"/>
      <c r="CI7216" s="1"/>
      <c r="CJ7216" s="1"/>
      <c r="CK7216" s="1"/>
      <c r="CL7216" s="1"/>
      <c r="CM7216" s="1"/>
      <c r="CN7216" s="1"/>
      <c r="CO7216" s="1"/>
    </row>
    <row r="7217" spans="1:93" ht="30" customHeight="1" x14ac:dyDescent="0.2">
      <c r="A7217" s="1">
        <v>7211</v>
      </c>
      <c r="B7217" s="1" t="s">
        <v>3398</v>
      </c>
      <c r="C7217" s="1" t="s">
        <v>3396</v>
      </c>
      <c r="D7217" s="28" t="s">
        <v>3397</v>
      </c>
      <c r="E7217" s="28" t="s">
        <v>2769</v>
      </c>
      <c r="F7217" s="1" t="s">
        <v>74</v>
      </c>
      <c r="G7217" s="1">
        <v>6</v>
      </c>
      <c r="H7217" s="1" t="s">
        <v>4209</v>
      </c>
      <c r="I7217" s="1" t="s">
        <v>114</v>
      </c>
      <c r="J7217" s="76">
        <v>274</v>
      </c>
      <c r="K7217" s="76">
        <v>2445587</v>
      </c>
      <c r="L7217" s="29">
        <v>46187</v>
      </c>
      <c r="M7217" s="29" t="s">
        <v>4163</v>
      </c>
      <c r="N7217" s="1" t="s">
        <v>478</v>
      </c>
      <c r="O7217" s="28" t="s">
        <v>1495</v>
      </c>
      <c r="P7217" s="1" t="s">
        <v>323</v>
      </c>
      <c r="Q7217" s="1">
        <v>6</v>
      </c>
      <c r="R7217" s="1"/>
      <c r="S7217" s="76">
        <v>6</v>
      </c>
      <c r="T7217" s="1" t="s">
        <v>115</v>
      </c>
      <c r="U7217" s="1"/>
      <c r="V7217" s="1"/>
      <c r="AC7217" s="93">
        <v>28</v>
      </c>
      <c r="AD7217" s="69">
        <v>205</v>
      </c>
      <c r="AE7217" s="33"/>
      <c r="AF7217" s="33"/>
      <c r="AG7217" s="33"/>
      <c r="AX7217" s="37">
        <f t="shared" si="336"/>
        <v>46194</v>
      </c>
      <c r="AY7217" s="1"/>
      <c r="AZ7217" s="1"/>
      <c r="BA7217" s="31"/>
      <c r="BB7217" s="31"/>
      <c r="BC7217" s="1"/>
      <c r="BD7217" s="1"/>
      <c r="BE7217" s="1"/>
      <c r="BF7217" s="1"/>
      <c r="BG7217" s="1"/>
      <c r="BT7217" s="37">
        <f t="shared" si="335"/>
        <v>46215</v>
      </c>
      <c r="BU7217" s="31"/>
      <c r="BW7217" s="33"/>
      <c r="BX7217" s="1"/>
      <c r="BY7217" s="1"/>
      <c r="BZ7217" s="1"/>
      <c r="CA7217" s="1"/>
      <c r="CB7217" s="1"/>
      <c r="CC7217" s="1"/>
      <c r="CE7217" s="1"/>
      <c r="CF7217" s="1"/>
      <c r="CG7217" s="1"/>
      <c r="CH7217" s="1"/>
      <c r="CI7217" s="1"/>
      <c r="CJ7217" s="1"/>
      <c r="CK7217" s="1"/>
      <c r="CL7217" s="1"/>
      <c r="CM7217" s="1"/>
      <c r="CN7217" s="1"/>
      <c r="CO7217" s="1"/>
    </row>
    <row r="7218" spans="1:93" ht="30" customHeight="1" x14ac:dyDescent="0.2">
      <c r="A7218" s="1">
        <v>7212</v>
      </c>
      <c r="B7218" s="1" t="s">
        <v>3508</v>
      </c>
      <c r="C7218" s="1" t="s">
        <v>3399</v>
      </c>
      <c r="D7218" s="28" t="s">
        <v>3400</v>
      </c>
      <c r="E7218" s="28" t="s">
        <v>3401</v>
      </c>
      <c r="F7218" s="1" t="s">
        <v>74</v>
      </c>
      <c r="G7218" s="1">
        <v>7</v>
      </c>
      <c r="H7218" s="1" t="s">
        <v>1059</v>
      </c>
      <c r="I7218" s="1" t="s">
        <v>114</v>
      </c>
      <c r="J7218" s="76">
        <v>295</v>
      </c>
      <c r="K7218" s="76">
        <v>2445006</v>
      </c>
      <c r="L7218" s="29">
        <v>46187</v>
      </c>
      <c r="M7218" s="29" t="s">
        <v>4163</v>
      </c>
      <c r="N7218" s="1" t="s">
        <v>478</v>
      </c>
      <c r="O7218" s="28" t="s">
        <v>105</v>
      </c>
      <c r="P7218" s="1" t="s">
        <v>322</v>
      </c>
      <c r="Q7218" s="1">
        <v>2</v>
      </c>
      <c r="R7218" s="1"/>
      <c r="S7218" s="76"/>
      <c r="T7218" s="1" t="s">
        <v>115</v>
      </c>
      <c r="U7218" s="1"/>
      <c r="V7218" s="1" t="s">
        <v>3375</v>
      </c>
      <c r="AC7218" s="93" t="s">
        <v>103</v>
      </c>
      <c r="AD7218" s="69" t="s">
        <v>103</v>
      </c>
      <c r="AE7218" s="33"/>
      <c r="AF7218" s="33"/>
      <c r="AG7218" s="33"/>
      <c r="AX7218" s="37">
        <f t="shared" si="336"/>
        <v>46194</v>
      </c>
      <c r="AY7218" s="1"/>
      <c r="AZ7218" s="1"/>
      <c r="BA7218" s="31"/>
      <c r="BB7218" s="31"/>
      <c r="BC7218" s="1"/>
      <c r="BD7218" s="1"/>
      <c r="BE7218" s="1"/>
      <c r="BF7218" s="1"/>
      <c r="BG7218" s="1"/>
      <c r="BT7218" s="37">
        <f t="shared" si="335"/>
        <v>46215</v>
      </c>
      <c r="BU7218" s="31"/>
      <c r="BW7218" s="33"/>
      <c r="BX7218" s="1"/>
      <c r="BY7218" s="1"/>
      <c r="BZ7218" s="1"/>
      <c r="CA7218" s="1"/>
      <c r="CB7218" s="1"/>
      <c r="CC7218" s="1"/>
      <c r="CE7218" s="1"/>
      <c r="CF7218" s="1"/>
      <c r="CG7218" s="1"/>
      <c r="CH7218" s="1"/>
      <c r="CI7218" s="1"/>
      <c r="CJ7218" s="1"/>
      <c r="CK7218" s="1"/>
      <c r="CL7218" s="1"/>
      <c r="CM7218" s="1"/>
      <c r="CN7218" s="1"/>
      <c r="CO7218" s="1"/>
    </row>
    <row r="7219" spans="1:93" ht="30" customHeight="1" x14ac:dyDescent="0.2">
      <c r="A7219" s="1">
        <v>7213</v>
      </c>
      <c r="B7219" s="1" t="s">
        <v>3508</v>
      </c>
      <c r="C7219" s="1" t="s">
        <v>3399</v>
      </c>
      <c r="D7219" s="28" t="s">
        <v>3400</v>
      </c>
      <c r="E7219" s="28" t="s">
        <v>3401</v>
      </c>
      <c r="F7219" s="1" t="s">
        <v>74</v>
      </c>
      <c r="G7219" s="1">
        <v>7</v>
      </c>
      <c r="H7219" s="1" t="s">
        <v>1059</v>
      </c>
      <c r="I7219" s="1" t="s">
        <v>114</v>
      </c>
      <c r="J7219" s="76">
        <v>407</v>
      </c>
      <c r="K7219" s="76">
        <v>2445591</v>
      </c>
      <c r="L7219" s="29">
        <v>46187</v>
      </c>
      <c r="M7219" s="29" t="s">
        <v>4163</v>
      </c>
      <c r="N7219" s="1" t="s">
        <v>478</v>
      </c>
      <c r="O7219" s="28" t="s">
        <v>105</v>
      </c>
      <c r="P7219" s="1" t="s">
        <v>322</v>
      </c>
      <c r="Q7219" s="1">
        <v>10</v>
      </c>
      <c r="R7219" s="1"/>
      <c r="S7219" s="76">
        <v>6</v>
      </c>
      <c r="T7219" s="1" t="s">
        <v>115</v>
      </c>
      <c r="U7219" s="1"/>
      <c r="V7219" s="1"/>
      <c r="AC7219" s="93">
        <v>28</v>
      </c>
      <c r="AD7219" s="69">
        <v>235</v>
      </c>
      <c r="AE7219" s="33"/>
      <c r="AF7219" s="33"/>
      <c r="AG7219" s="33"/>
      <c r="AX7219" s="37">
        <f t="shared" si="336"/>
        <v>46194</v>
      </c>
      <c r="AY7219" s="1"/>
      <c r="AZ7219" s="1"/>
      <c r="BA7219" s="31"/>
      <c r="BB7219" s="31"/>
      <c r="BC7219" s="1"/>
      <c r="BD7219" s="1"/>
      <c r="BE7219" s="1"/>
      <c r="BF7219" s="1"/>
      <c r="BG7219" s="1"/>
      <c r="BT7219" s="37">
        <f t="shared" si="335"/>
        <v>46215</v>
      </c>
      <c r="BU7219" s="31"/>
      <c r="BW7219" s="33"/>
      <c r="BX7219" s="1"/>
      <c r="BY7219" s="1"/>
      <c r="BZ7219" s="1"/>
      <c r="CA7219" s="1"/>
      <c r="CB7219" s="1"/>
      <c r="CC7219" s="1"/>
      <c r="CE7219" s="1"/>
      <c r="CF7219" s="1"/>
      <c r="CG7219" s="1"/>
      <c r="CH7219" s="1"/>
      <c r="CI7219" s="1"/>
      <c r="CJ7219" s="1"/>
      <c r="CK7219" s="1"/>
      <c r="CL7219" s="1"/>
      <c r="CM7219" s="1"/>
      <c r="CN7219" s="1"/>
      <c r="CO7219" s="1"/>
    </row>
    <row r="7220" spans="1:93" ht="30" customHeight="1" x14ac:dyDescent="0.2">
      <c r="A7220" s="1">
        <v>7214</v>
      </c>
      <c r="B7220" s="1" t="s">
        <v>3508</v>
      </c>
      <c r="C7220" s="1" t="s">
        <v>3399</v>
      </c>
      <c r="D7220" s="28" t="s">
        <v>3400</v>
      </c>
      <c r="E7220" s="28" t="s">
        <v>3401</v>
      </c>
      <c r="F7220" s="1" t="s">
        <v>74</v>
      </c>
      <c r="G7220" s="1">
        <v>7</v>
      </c>
      <c r="H7220" s="1" t="s">
        <v>1059</v>
      </c>
      <c r="I7220" s="1" t="s">
        <v>114</v>
      </c>
      <c r="J7220" s="76">
        <v>403</v>
      </c>
      <c r="K7220" s="76">
        <v>2445592</v>
      </c>
      <c r="L7220" s="29">
        <v>46187</v>
      </c>
      <c r="M7220" s="29" t="s">
        <v>4163</v>
      </c>
      <c r="N7220" s="1" t="s">
        <v>478</v>
      </c>
      <c r="O7220" s="28" t="s">
        <v>105</v>
      </c>
      <c r="P7220" s="1" t="s">
        <v>322</v>
      </c>
      <c r="Q7220" s="1">
        <v>9</v>
      </c>
      <c r="R7220" s="1"/>
      <c r="S7220" s="76"/>
      <c r="T7220" s="1" t="s">
        <v>115</v>
      </c>
      <c r="U7220" s="1"/>
      <c r="V7220" s="1"/>
      <c r="AC7220" s="93">
        <v>27.5</v>
      </c>
      <c r="AD7220" s="69">
        <v>240</v>
      </c>
      <c r="AE7220" s="33"/>
      <c r="AF7220" s="33"/>
      <c r="AG7220" s="33"/>
      <c r="AX7220" s="37">
        <f t="shared" si="336"/>
        <v>46194</v>
      </c>
      <c r="AY7220" s="1"/>
      <c r="AZ7220" s="1"/>
      <c r="BA7220" s="31"/>
      <c r="BB7220" s="31"/>
      <c r="BC7220" s="1"/>
      <c r="BD7220" s="1"/>
      <c r="BE7220" s="1"/>
      <c r="BF7220" s="1"/>
      <c r="BG7220" s="1"/>
      <c r="BT7220" s="37">
        <f t="shared" si="335"/>
        <v>46215</v>
      </c>
      <c r="BU7220" s="31"/>
      <c r="BW7220" s="33"/>
      <c r="BX7220" s="1"/>
      <c r="BY7220" s="1"/>
      <c r="BZ7220" s="1"/>
      <c r="CA7220" s="1"/>
      <c r="CB7220" s="1"/>
      <c r="CC7220" s="1"/>
      <c r="CE7220" s="1"/>
      <c r="CF7220" s="1"/>
      <c r="CG7220" s="1"/>
      <c r="CH7220" s="1"/>
      <c r="CI7220" s="1"/>
      <c r="CJ7220" s="1"/>
      <c r="CK7220" s="1"/>
      <c r="CL7220" s="1"/>
      <c r="CM7220" s="1"/>
      <c r="CN7220" s="1"/>
      <c r="CO7220" s="1"/>
    </row>
    <row r="7221" spans="1:93" ht="30" customHeight="1" x14ac:dyDescent="0.2">
      <c r="A7221" s="1">
        <v>7215</v>
      </c>
      <c r="B7221" s="1" t="s">
        <v>3508</v>
      </c>
      <c r="C7221" s="1" t="s">
        <v>3399</v>
      </c>
      <c r="D7221" s="28" t="s">
        <v>3400</v>
      </c>
      <c r="E7221" s="28" t="s">
        <v>3401</v>
      </c>
      <c r="F7221" s="1" t="s">
        <v>74</v>
      </c>
      <c r="G7221" s="1">
        <v>7</v>
      </c>
      <c r="H7221" s="1" t="s">
        <v>1059</v>
      </c>
      <c r="I7221" s="1" t="s">
        <v>114</v>
      </c>
      <c r="J7221" s="76">
        <v>302</v>
      </c>
      <c r="K7221" s="76">
        <v>2445593</v>
      </c>
      <c r="L7221" s="29">
        <v>46187</v>
      </c>
      <c r="M7221" s="29" t="s">
        <v>4163</v>
      </c>
      <c r="N7221" s="1" t="s">
        <v>478</v>
      </c>
      <c r="O7221" s="28" t="s">
        <v>105</v>
      </c>
      <c r="P7221" s="1" t="s">
        <v>322</v>
      </c>
      <c r="Q7221" s="1">
        <v>8</v>
      </c>
      <c r="R7221" s="1"/>
      <c r="S7221" s="76"/>
      <c r="T7221" s="1" t="s">
        <v>115</v>
      </c>
      <c r="U7221" s="1"/>
      <c r="V7221" s="1"/>
      <c r="AC7221" s="93">
        <v>28</v>
      </c>
      <c r="AD7221" s="69">
        <v>230</v>
      </c>
      <c r="AE7221" s="33"/>
      <c r="AF7221" s="33"/>
      <c r="AG7221" s="33"/>
      <c r="AX7221" s="37">
        <f t="shared" si="336"/>
        <v>46194</v>
      </c>
      <c r="AY7221" s="1"/>
      <c r="AZ7221" s="1"/>
      <c r="BA7221" s="31"/>
      <c r="BB7221" s="31"/>
      <c r="BC7221" s="1"/>
      <c r="BD7221" s="1"/>
      <c r="BE7221" s="1"/>
      <c r="BF7221" s="1"/>
      <c r="BG7221" s="1"/>
      <c r="BT7221" s="37">
        <f t="shared" si="335"/>
        <v>46215</v>
      </c>
      <c r="BU7221" s="31"/>
      <c r="BW7221" s="33"/>
      <c r="BX7221" s="1"/>
      <c r="BY7221" s="1"/>
      <c r="BZ7221" s="1"/>
      <c r="CA7221" s="1"/>
      <c r="CB7221" s="1"/>
      <c r="CC7221" s="1"/>
      <c r="CE7221" s="1"/>
      <c r="CF7221" s="1"/>
      <c r="CG7221" s="1"/>
      <c r="CH7221" s="1"/>
      <c r="CI7221" s="1"/>
      <c r="CJ7221" s="1"/>
      <c r="CK7221" s="1"/>
      <c r="CL7221" s="1"/>
      <c r="CM7221" s="1"/>
      <c r="CN7221" s="1"/>
      <c r="CO7221" s="1"/>
    </row>
    <row r="7222" spans="1:93" ht="30" customHeight="1" x14ac:dyDescent="0.2">
      <c r="A7222" s="1">
        <v>7216</v>
      </c>
      <c r="B7222" s="1" t="s">
        <v>3508</v>
      </c>
      <c r="C7222" s="1" t="s">
        <v>3399</v>
      </c>
      <c r="D7222" s="28" t="s">
        <v>3400</v>
      </c>
      <c r="E7222" s="28" t="s">
        <v>3401</v>
      </c>
      <c r="F7222" s="1" t="s">
        <v>74</v>
      </c>
      <c r="G7222" s="1">
        <v>7</v>
      </c>
      <c r="H7222" s="1" t="s">
        <v>1059</v>
      </c>
      <c r="I7222" s="1" t="s">
        <v>114</v>
      </c>
      <c r="J7222" s="76">
        <v>303</v>
      </c>
      <c r="K7222" s="76">
        <v>2445595</v>
      </c>
      <c r="L7222" s="29">
        <v>46187</v>
      </c>
      <c r="M7222" s="29" t="s">
        <v>4163</v>
      </c>
      <c r="N7222" s="1" t="s">
        <v>478</v>
      </c>
      <c r="O7222" s="28" t="s">
        <v>105</v>
      </c>
      <c r="P7222" s="1" t="s">
        <v>322</v>
      </c>
      <c r="Q7222" s="1">
        <v>7</v>
      </c>
      <c r="R7222" s="1"/>
      <c r="S7222" s="76"/>
      <c r="T7222" s="1" t="s">
        <v>115</v>
      </c>
      <c r="U7222" s="1"/>
      <c r="V7222" s="1"/>
      <c r="AC7222" s="93">
        <v>28</v>
      </c>
      <c r="AD7222" s="69">
        <v>220</v>
      </c>
      <c r="AE7222" s="33"/>
      <c r="AF7222" s="33"/>
      <c r="AG7222" s="33"/>
      <c r="AX7222" s="37">
        <f t="shared" si="336"/>
        <v>46194</v>
      </c>
      <c r="AY7222" s="1"/>
      <c r="AZ7222" s="1"/>
      <c r="BA7222" s="31"/>
      <c r="BB7222" s="31"/>
      <c r="BC7222" s="1"/>
      <c r="BD7222" s="1"/>
      <c r="BE7222" s="1"/>
      <c r="BF7222" s="1"/>
      <c r="BG7222" s="1"/>
      <c r="BT7222" s="37">
        <f t="shared" si="335"/>
        <v>46215</v>
      </c>
      <c r="BU7222" s="31"/>
      <c r="BW7222" s="33"/>
      <c r="BX7222" s="1"/>
      <c r="BY7222" s="1"/>
      <c r="BZ7222" s="1"/>
      <c r="CA7222" s="1"/>
      <c r="CB7222" s="1"/>
      <c r="CC7222" s="1"/>
      <c r="CE7222" s="1"/>
      <c r="CF7222" s="1"/>
      <c r="CG7222" s="1"/>
      <c r="CH7222" s="1"/>
      <c r="CI7222" s="1"/>
      <c r="CJ7222" s="1"/>
      <c r="CK7222" s="1"/>
      <c r="CL7222" s="1"/>
      <c r="CM7222" s="1"/>
      <c r="CN7222" s="1"/>
      <c r="CO7222" s="1"/>
    </row>
    <row r="7223" spans="1:93" ht="30" customHeight="1" x14ac:dyDescent="0.2">
      <c r="A7223" s="1">
        <v>7217</v>
      </c>
      <c r="B7223" s="1" t="s">
        <v>2917</v>
      </c>
      <c r="C7223" s="1" t="s">
        <v>2918</v>
      </c>
      <c r="D7223" s="28" t="s">
        <v>3403</v>
      </c>
      <c r="E7223" s="28" t="s">
        <v>3402</v>
      </c>
      <c r="F7223" s="1" t="s">
        <v>74</v>
      </c>
      <c r="G7223" s="1">
        <v>8</v>
      </c>
      <c r="H7223" s="1" t="s">
        <v>341</v>
      </c>
      <c r="I7223" s="1" t="s">
        <v>114</v>
      </c>
      <c r="J7223" s="76">
        <v>551</v>
      </c>
      <c r="K7223" s="76">
        <v>2445574</v>
      </c>
      <c r="L7223" s="29">
        <v>46187</v>
      </c>
      <c r="M7223" s="29" t="s">
        <v>4163</v>
      </c>
      <c r="N7223" s="1" t="s">
        <v>478</v>
      </c>
      <c r="O7223" s="28" t="s">
        <v>1495</v>
      </c>
      <c r="P7223" s="1" t="s">
        <v>323</v>
      </c>
      <c r="Q7223" s="1">
        <v>8</v>
      </c>
      <c r="R7223" s="1"/>
      <c r="S7223" s="76"/>
      <c r="T7223" s="1" t="s">
        <v>115</v>
      </c>
      <c r="U7223" s="1"/>
      <c r="V7223" s="1" t="s">
        <v>3404</v>
      </c>
      <c r="AC7223" s="93">
        <v>28.5</v>
      </c>
      <c r="AD7223" s="69">
        <v>245</v>
      </c>
      <c r="AE7223" s="33"/>
      <c r="AF7223" s="33"/>
      <c r="AG7223" s="33"/>
      <c r="AX7223" s="37">
        <f t="shared" si="336"/>
        <v>46194</v>
      </c>
      <c r="AY7223" s="1"/>
      <c r="AZ7223" s="1"/>
      <c r="BA7223" s="31"/>
      <c r="BB7223" s="31"/>
      <c r="BC7223" s="1"/>
      <c r="BD7223" s="1"/>
      <c r="BE7223" s="1"/>
      <c r="BF7223" s="1"/>
      <c r="BG7223" s="1"/>
      <c r="BT7223" s="37">
        <f t="shared" si="335"/>
        <v>46215</v>
      </c>
      <c r="BU7223" s="31"/>
      <c r="BW7223" s="33"/>
      <c r="BX7223" s="1"/>
      <c r="BY7223" s="1"/>
      <c r="BZ7223" s="1"/>
      <c r="CA7223" s="1"/>
      <c r="CB7223" s="1"/>
      <c r="CC7223" s="1"/>
      <c r="CE7223" s="1"/>
      <c r="CF7223" s="1"/>
      <c r="CG7223" s="1"/>
      <c r="CH7223" s="1"/>
      <c r="CI7223" s="1"/>
      <c r="CJ7223" s="1"/>
      <c r="CK7223" s="1"/>
      <c r="CL7223" s="1"/>
      <c r="CM7223" s="1"/>
      <c r="CN7223" s="1"/>
      <c r="CO7223" s="1"/>
    </row>
    <row r="7224" spans="1:93" ht="30" customHeight="1" x14ac:dyDescent="0.2">
      <c r="A7224" s="1">
        <v>7218</v>
      </c>
      <c r="B7224" s="1" t="s">
        <v>2917</v>
      </c>
      <c r="C7224" s="1" t="s">
        <v>2918</v>
      </c>
      <c r="D7224" s="28" t="s">
        <v>3403</v>
      </c>
      <c r="E7224" s="28" t="s">
        <v>3402</v>
      </c>
      <c r="F7224" s="1" t="s">
        <v>74</v>
      </c>
      <c r="G7224" s="1">
        <v>8</v>
      </c>
      <c r="H7224" s="1" t="s">
        <v>341</v>
      </c>
      <c r="I7224" s="1" t="s">
        <v>114</v>
      </c>
      <c r="J7224" s="76">
        <v>287</v>
      </c>
      <c r="K7224" s="76">
        <v>2445576</v>
      </c>
      <c r="L7224" s="29">
        <v>46187</v>
      </c>
      <c r="M7224" s="29" t="s">
        <v>4163</v>
      </c>
      <c r="N7224" s="1" t="s">
        <v>478</v>
      </c>
      <c r="O7224" s="28" t="s">
        <v>1495</v>
      </c>
      <c r="P7224" s="1" t="s">
        <v>323</v>
      </c>
      <c r="Q7224" s="1">
        <v>8</v>
      </c>
      <c r="R7224" s="1"/>
      <c r="S7224" s="76">
        <v>6</v>
      </c>
      <c r="T7224" s="1" t="s">
        <v>115</v>
      </c>
      <c r="U7224" s="1"/>
      <c r="V7224" s="1"/>
      <c r="AC7224" s="93">
        <v>27.5</v>
      </c>
      <c r="AD7224" s="69">
        <v>240</v>
      </c>
      <c r="AE7224" s="33"/>
      <c r="AF7224" s="33"/>
      <c r="AG7224" s="33"/>
      <c r="AX7224" s="37">
        <f t="shared" si="336"/>
        <v>46194</v>
      </c>
      <c r="AY7224" s="1"/>
      <c r="AZ7224" s="1"/>
      <c r="BA7224" s="31"/>
      <c r="BB7224" s="31"/>
      <c r="BC7224" s="1"/>
      <c r="BD7224" s="1"/>
      <c r="BE7224" s="1"/>
      <c r="BF7224" s="1"/>
      <c r="BG7224" s="1"/>
      <c r="BT7224" s="37">
        <f t="shared" si="335"/>
        <v>46215</v>
      </c>
      <c r="BU7224" s="31"/>
      <c r="BW7224" s="33"/>
      <c r="BX7224" s="1"/>
      <c r="BY7224" s="1"/>
      <c r="BZ7224" s="1"/>
      <c r="CA7224" s="1"/>
      <c r="CB7224" s="1"/>
      <c r="CC7224" s="1"/>
      <c r="CE7224" s="1"/>
      <c r="CF7224" s="1"/>
      <c r="CG7224" s="1"/>
      <c r="CH7224" s="1"/>
      <c r="CI7224" s="1"/>
      <c r="CJ7224" s="1"/>
      <c r="CK7224" s="1"/>
      <c r="CL7224" s="1"/>
      <c r="CM7224" s="1"/>
      <c r="CN7224" s="1"/>
      <c r="CO7224" s="1"/>
    </row>
    <row r="7225" spans="1:93" ht="30" customHeight="1" x14ac:dyDescent="0.2">
      <c r="A7225" s="1">
        <v>7219</v>
      </c>
      <c r="B7225" s="1" t="s">
        <v>3502</v>
      </c>
      <c r="C7225" s="1" t="s">
        <v>3501</v>
      </c>
      <c r="D7225" s="28" t="s">
        <v>3500</v>
      </c>
      <c r="E7225" s="28" t="s">
        <v>3381</v>
      </c>
      <c r="F7225" s="1" t="s">
        <v>74</v>
      </c>
      <c r="G7225" s="1">
        <v>4</v>
      </c>
      <c r="H7225" s="1" t="s">
        <v>4209</v>
      </c>
      <c r="I7225" s="1" t="s">
        <v>114</v>
      </c>
      <c r="J7225" s="76">
        <v>403</v>
      </c>
      <c r="K7225" s="76">
        <v>2445050</v>
      </c>
      <c r="L7225" s="29">
        <v>46189</v>
      </c>
      <c r="M7225" s="29" t="s">
        <v>4163</v>
      </c>
      <c r="N7225" s="1" t="s">
        <v>478</v>
      </c>
      <c r="O7225" s="28" t="s">
        <v>1495</v>
      </c>
      <c r="P7225" s="1" t="s">
        <v>323</v>
      </c>
      <c r="Q7225" s="1">
        <v>9</v>
      </c>
      <c r="R7225" s="1"/>
      <c r="S7225" s="76">
        <v>6</v>
      </c>
      <c r="T7225" s="1" t="s">
        <v>115</v>
      </c>
      <c r="U7225" s="1"/>
      <c r="V7225" s="1"/>
      <c r="AC7225" s="93">
        <v>29</v>
      </c>
      <c r="AD7225" s="69">
        <v>255</v>
      </c>
      <c r="AE7225" s="33"/>
      <c r="AF7225" s="33"/>
      <c r="AG7225" s="33"/>
      <c r="AX7225" s="37">
        <f t="shared" si="336"/>
        <v>46196</v>
      </c>
      <c r="AY7225" s="1"/>
      <c r="AZ7225" s="1"/>
      <c r="BA7225" s="31"/>
      <c r="BB7225" s="31"/>
      <c r="BC7225" s="1"/>
      <c r="BD7225" s="1"/>
      <c r="BE7225" s="1"/>
      <c r="BF7225" s="1"/>
      <c r="BG7225" s="1"/>
      <c r="BT7225" s="37">
        <f t="shared" si="335"/>
        <v>46217</v>
      </c>
      <c r="BU7225" s="31"/>
      <c r="BW7225" s="33"/>
      <c r="BX7225" s="1"/>
      <c r="BY7225" s="1"/>
      <c r="BZ7225" s="1"/>
      <c r="CA7225" s="1"/>
      <c r="CB7225" s="1"/>
      <c r="CC7225" s="1"/>
      <c r="CE7225" s="1"/>
      <c r="CF7225" s="1"/>
      <c r="CG7225" s="1"/>
      <c r="CH7225" s="1"/>
      <c r="CI7225" s="1"/>
      <c r="CJ7225" s="1"/>
      <c r="CK7225" s="1"/>
      <c r="CL7225" s="1"/>
      <c r="CM7225" s="1"/>
      <c r="CN7225" s="1"/>
      <c r="CO7225" s="1"/>
    </row>
    <row r="7226" spans="1:93" ht="30" customHeight="1" x14ac:dyDescent="0.2">
      <c r="A7226" s="1">
        <v>7220</v>
      </c>
      <c r="B7226" s="1" t="s">
        <v>3502</v>
      </c>
      <c r="C7226" s="1" t="s">
        <v>3501</v>
      </c>
      <c r="D7226" s="28" t="s">
        <v>3500</v>
      </c>
      <c r="E7226" s="28" t="s">
        <v>3381</v>
      </c>
      <c r="F7226" s="1" t="s">
        <v>74</v>
      </c>
      <c r="G7226" s="1">
        <v>4</v>
      </c>
      <c r="H7226" s="1" t="s">
        <v>4209</v>
      </c>
      <c r="I7226" s="1" t="s">
        <v>114</v>
      </c>
      <c r="J7226" s="76">
        <v>558</v>
      </c>
      <c r="K7226" s="76">
        <v>2445642</v>
      </c>
      <c r="L7226" s="29">
        <v>46189</v>
      </c>
      <c r="M7226" s="29" t="s">
        <v>4163</v>
      </c>
      <c r="N7226" s="1" t="s">
        <v>478</v>
      </c>
      <c r="O7226" s="28" t="s">
        <v>1495</v>
      </c>
      <c r="P7226" s="1" t="s">
        <v>323</v>
      </c>
      <c r="Q7226" s="1">
        <v>12</v>
      </c>
      <c r="R7226" s="1"/>
      <c r="S7226" s="76"/>
      <c r="T7226" s="1" t="s">
        <v>115</v>
      </c>
      <c r="U7226" s="1"/>
      <c r="V7226" s="1"/>
      <c r="AC7226" s="93">
        <v>30</v>
      </c>
      <c r="AD7226" s="69">
        <v>260</v>
      </c>
      <c r="AE7226" s="33"/>
      <c r="AF7226" s="33"/>
      <c r="AG7226" s="33"/>
      <c r="AX7226" s="37">
        <f t="shared" si="336"/>
        <v>46196</v>
      </c>
      <c r="AY7226" s="1"/>
      <c r="AZ7226" s="1"/>
      <c r="BA7226" s="31"/>
      <c r="BB7226" s="31"/>
      <c r="BC7226" s="1"/>
      <c r="BD7226" s="1"/>
      <c r="BE7226" s="1"/>
      <c r="BF7226" s="1"/>
      <c r="BG7226" s="1"/>
      <c r="BT7226" s="37">
        <f t="shared" si="335"/>
        <v>46217</v>
      </c>
      <c r="BU7226" s="31"/>
      <c r="BW7226" s="33"/>
      <c r="BX7226" s="1"/>
      <c r="BY7226" s="1"/>
      <c r="BZ7226" s="1"/>
      <c r="CA7226" s="1"/>
      <c r="CB7226" s="1"/>
      <c r="CC7226" s="1"/>
      <c r="CE7226" s="1"/>
      <c r="CF7226" s="1"/>
      <c r="CG7226" s="1"/>
      <c r="CH7226" s="1"/>
      <c r="CI7226" s="1"/>
      <c r="CJ7226" s="1"/>
      <c r="CK7226" s="1"/>
      <c r="CL7226" s="1"/>
      <c r="CM7226" s="1"/>
      <c r="CN7226" s="1"/>
      <c r="CO7226" s="1"/>
    </row>
    <row r="7227" spans="1:93" ht="30" customHeight="1" x14ac:dyDescent="0.2">
      <c r="A7227" s="1">
        <v>7221</v>
      </c>
      <c r="B7227" s="1" t="s">
        <v>3506</v>
      </c>
      <c r="C7227" s="1" t="s">
        <v>3503</v>
      </c>
      <c r="D7227" s="28" t="s">
        <v>3504</v>
      </c>
      <c r="E7227" s="28" t="s">
        <v>3505</v>
      </c>
      <c r="F7227" s="1" t="s">
        <v>74</v>
      </c>
      <c r="G7227" s="1">
        <v>7</v>
      </c>
      <c r="H7227" s="1" t="s">
        <v>4209</v>
      </c>
      <c r="I7227" s="1" t="s">
        <v>114</v>
      </c>
      <c r="J7227" s="76">
        <v>557</v>
      </c>
      <c r="K7227" s="76">
        <v>2445065</v>
      </c>
      <c r="L7227" s="29">
        <v>46189</v>
      </c>
      <c r="M7227" s="29" t="s">
        <v>4163</v>
      </c>
      <c r="N7227" s="1" t="s">
        <v>478</v>
      </c>
      <c r="O7227" s="28" t="s">
        <v>1495</v>
      </c>
      <c r="P7227" s="1" t="s">
        <v>323</v>
      </c>
      <c r="Q7227" s="1">
        <v>12</v>
      </c>
      <c r="R7227" s="1"/>
      <c r="S7227" s="76">
        <v>6</v>
      </c>
      <c r="T7227" s="1" t="s">
        <v>115</v>
      </c>
      <c r="U7227" s="1"/>
      <c r="V7227" s="1"/>
      <c r="AC7227" s="93">
        <v>27</v>
      </c>
      <c r="AD7227" s="69">
        <v>240</v>
      </c>
      <c r="AE7227" s="33"/>
      <c r="AF7227" s="33"/>
      <c r="AG7227" s="33"/>
      <c r="AX7227" s="37">
        <f t="shared" si="336"/>
        <v>46196</v>
      </c>
      <c r="AY7227" s="1"/>
      <c r="AZ7227" s="1"/>
      <c r="BA7227" s="31"/>
      <c r="BB7227" s="31"/>
      <c r="BC7227" s="1"/>
      <c r="BD7227" s="1"/>
      <c r="BE7227" s="1"/>
      <c r="BF7227" s="1"/>
      <c r="BG7227" s="1"/>
      <c r="BT7227" s="37">
        <f t="shared" si="335"/>
        <v>46217</v>
      </c>
      <c r="BU7227" s="31"/>
      <c r="BW7227" s="33"/>
      <c r="BX7227" s="1"/>
      <c r="BY7227" s="1"/>
      <c r="BZ7227" s="1"/>
      <c r="CA7227" s="1"/>
      <c r="CB7227" s="1"/>
      <c r="CC7227" s="1"/>
      <c r="CE7227" s="1"/>
      <c r="CF7227" s="1"/>
      <c r="CG7227" s="1"/>
      <c r="CH7227" s="1"/>
      <c r="CI7227" s="1"/>
      <c r="CJ7227" s="1"/>
      <c r="CK7227" s="1"/>
      <c r="CL7227" s="1"/>
      <c r="CM7227" s="1"/>
      <c r="CN7227" s="1"/>
      <c r="CO7227" s="1"/>
    </row>
    <row r="7228" spans="1:93" ht="30" customHeight="1" x14ac:dyDescent="0.2">
      <c r="A7228" s="1">
        <v>7222</v>
      </c>
      <c r="B7228" s="1" t="s">
        <v>3506</v>
      </c>
      <c r="C7228" s="1" t="s">
        <v>3503</v>
      </c>
      <c r="D7228" s="28" t="s">
        <v>3504</v>
      </c>
      <c r="E7228" s="28" t="s">
        <v>3505</v>
      </c>
      <c r="F7228" s="1" t="s">
        <v>74</v>
      </c>
      <c r="G7228" s="1">
        <v>7</v>
      </c>
      <c r="H7228" s="1" t="s">
        <v>4209</v>
      </c>
      <c r="I7228" s="1" t="s">
        <v>114</v>
      </c>
      <c r="J7228" s="76">
        <v>553</v>
      </c>
      <c r="K7228" s="76">
        <v>2445648</v>
      </c>
      <c r="L7228" s="29">
        <v>46189</v>
      </c>
      <c r="M7228" s="29" t="s">
        <v>4163</v>
      </c>
      <c r="N7228" s="1" t="s">
        <v>478</v>
      </c>
      <c r="O7228" s="28" t="s">
        <v>1495</v>
      </c>
      <c r="P7228" s="1" t="s">
        <v>323</v>
      </c>
      <c r="Q7228" s="1">
        <v>12</v>
      </c>
      <c r="R7228" s="1"/>
      <c r="S7228" s="76"/>
      <c r="T7228" s="1" t="s">
        <v>115</v>
      </c>
      <c r="U7228" s="1"/>
      <c r="V7228" s="1"/>
      <c r="AC7228" s="93">
        <v>29</v>
      </c>
      <c r="AD7228" s="69">
        <v>250</v>
      </c>
      <c r="AE7228" s="33"/>
      <c r="AF7228" s="33"/>
      <c r="AG7228" s="33"/>
      <c r="AX7228" s="37">
        <f t="shared" si="336"/>
        <v>46196</v>
      </c>
      <c r="AY7228" s="1"/>
      <c r="AZ7228" s="1"/>
      <c r="BA7228" s="31"/>
      <c r="BB7228" s="31"/>
      <c r="BC7228" s="1"/>
      <c r="BD7228" s="1"/>
      <c r="BE7228" s="1"/>
      <c r="BF7228" s="1"/>
      <c r="BG7228" s="1"/>
      <c r="BT7228" s="37">
        <f t="shared" si="335"/>
        <v>46217</v>
      </c>
      <c r="BU7228" s="31"/>
      <c r="BW7228" s="33"/>
      <c r="BX7228" s="1"/>
      <c r="BY7228" s="1"/>
      <c r="BZ7228" s="1"/>
      <c r="CA7228" s="1"/>
      <c r="CB7228" s="1"/>
      <c r="CC7228" s="1"/>
      <c r="CE7228" s="1"/>
      <c r="CF7228" s="1"/>
      <c r="CG7228" s="1"/>
      <c r="CH7228" s="1"/>
      <c r="CI7228" s="1"/>
      <c r="CJ7228" s="1"/>
      <c r="CK7228" s="1"/>
      <c r="CL7228" s="1"/>
      <c r="CM7228" s="1"/>
      <c r="CN7228" s="1"/>
      <c r="CO7228" s="1"/>
    </row>
    <row r="7229" spans="1:93" ht="30" customHeight="1" x14ac:dyDescent="0.2">
      <c r="A7229" s="1">
        <v>7223</v>
      </c>
      <c r="B7229" s="1" t="s">
        <v>3506</v>
      </c>
      <c r="C7229" s="1" t="s">
        <v>3503</v>
      </c>
      <c r="D7229" s="28" t="s">
        <v>3504</v>
      </c>
      <c r="E7229" s="28" t="s">
        <v>3505</v>
      </c>
      <c r="F7229" s="1" t="s">
        <v>74</v>
      </c>
      <c r="G7229" s="1">
        <v>7</v>
      </c>
      <c r="H7229" s="1" t="s">
        <v>4209</v>
      </c>
      <c r="I7229" s="1" t="s">
        <v>114</v>
      </c>
      <c r="J7229" s="76">
        <v>554</v>
      </c>
      <c r="K7229" s="76">
        <v>2445070</v>
      </c>
      <c r="L7229" s="29">
        <v>46189</v>
      </c>
      <c r="M7229" s="29" t="s">
        <v>4163</v>
      </c>
      <c r="N7229" s="1" t="s">
        <v>478</v>
      </c>
      <c r="O7229" s="28" t="s">
        <v>1495</v>
      </c>
      <c r="P7229" s="1" t="s">
        <v>323</v>
      </c>
      <c r="Q7229" s="1">
        <v>12</v>
      </c>
      <c r="R7229" s="1"/>
      <c r="S7229" s="76"/>
      <c r="T7229" s="1" t="s">
        <v>115</v>
      </c>
      <c r="U7229" s="1"/>
      <c r="V7229" s="1"/>
      <c r="AC7229" s="93">
        <v>30.5</v>
      </c>
      <c r="AD7229" s="69">
        <v>230</v>
      </c>
      <c r="AE7229" s="33"/>
      <c r="AF7229" s="33"/>
      <c r="AG7229" s="33"/>
      <c r="AX7229" s="37">
        <f t="shared" si="336"/>
        <v>46196</v>
      </c>
      <c r="AY7229" s="1"/>
      <c r="AZ7229" s="1"/>
      <c r="BA7229" s="31"/>
      <c r="BB7229" s="31"/>
      <c r="BC7229" s="1"/>
      <c r="BD7229" s="1"/>
      <c r="BE7229" s="1"/>
      <c r="BF7229" s="1"/>
      <c r="BG7229" s="1"/>
      <c r="BT7229" s="37">
        <f t="shared" si="335"/>
        <v>46217</v>
      </c>
      <c r="BU7229" s="31"/>
      <c r="BW7229" s="33"/>
      <c r="BX7229" s="1"/>
      <c r="BY7229" s="1"/>
      <c r="BZ7229" s="1"/>
      <c r="CA7229" s="1"/>
      <c r="CB7229" s="1"/>
      <c r="CC7229" s="1"/>
      <c r="CE7229" s="1"/>
      <c r="CF7229" s="1"/>
      <c r="CG7229" s="1"/>
      <c r="CH7229" s="1"/>
      <c r="CI7229" s="1"/>
      <c r="CJ7229" s="1"/>
      <c r="CK7229" s="1"/>
      <c r="CL7229" s="1"/>
      <c r="CM7229" s="1"/>
      <c r="CN7229" s="1"/>
      <c r="CO7229" s="1"/>
    </row>
    <row r="7230" spans="1:93" ht="30" customHeight="1" x14ac:dyDescent="0.2">
      <c r="A7230" s="1">
        <v>7224</v>
      </c>
      <c r="B7230" s="1" t="s">
        <v>3506</v>
      </c>
      <c r="C7230" s="1" t="s">
        <v>3503</v>
      </c>
      <c r="D7230" s="28" t="s">
        <v>3504</v>
      </c>
      <c r="E7230" s="28" t="s">
        <v>3505</v>
      </c>
      <c r="F7230" s="1" t="s">
        <v>74</v>
      </c>
      <c r="G7230" s="1">
        <v>7</v>
      </c>
      <c r="H7230" s="1" t="s">
        <v>4209</v>
      </c>
      <c r="I7230" s="1" t="s">
        <v>114</v>
      </c>
      <c r="J7230" s="76">
        <v>557</v>
      </c>
      <c r="K7230" s="76">
        <v>2454072</v>
      </c>
      <c r="L7230" s="29">
        <v>46189</v>
      </c>
      <c r="M7230" s="29" t="s">
        <v>4163</v>
      </c>
      <c r="N7230" s="1" t="s">
        <v>478</v>
      </c>
      <c r="O7230" s="28" t="s">
        <v>1495</v>
      </c>
      <c r="P7230" s="1" t="s">
        <v>323</v>
      </c>
      <c r="Q7230" s="1">
        <v>12</v>
      </c>
      <c r="R7230" s="1"/>
      <c r="S7230" s="76"/>
      <c r="T7230" s="1" t="s">
        <v>115</v>
      </c>
      <c r="U7230" s="1"/>
      <c r="V7230" s="1"/>
      <c r="AC7230" s="93">
        <v>29</v>
      </c>
      <c r="AD7230" s="69">
        <v>240</v>
      </c>
      <c r="AE7230" s="33"/>
      <c r="AF7230" s="33"/>
      <c r="AG7230" s="33"/>
      <c r="AX7230" s="37">
        <f t="shared" si="336"/>
        <v>46196</v>
      </c>
      <c r="AY7230" s="1"/>
      <c r="AZ7230" s="1"/>
      <c r="BA7230" s="31"/>
      <c r="BB7230" s="31"/>
      <c r="BC7230" s="1"/>
      <c r="BD7230" s="1"/>
      <c r="BE7230" s="1"/>
      <c r="BF7230" s="1"/>
      <c r="BG7230" s="1"/>
      <c r="BT7230" s="37">
        <f t="shared" si="335"/>
        <v>46217</v>
      </c>
      <c r="BU7230" s="31"/>
      <c r="BW7230" s="33"/>
      <c r="BX7230" s="1"/>
      <c r="BY7230" s="1"/>
      <c r="BZ7230" s="1"/>
      <c r="CA7230" s="1"/>
      <c r="CB7230" s="1"/>
      <c r="CC7230" s="1"/>
      <c r="CE7230" s="1"/>
      <c r="CF7230" s="1"/>
      <c r="CG7230" s="1"/>
      <c r="CH7230" s="1"/>
      <c r="CI7230" s="1"/>
      <c r="CJ7230" s="1"/>
      <c r="CK7230" s="1"/>
      <c r="CL7230" s="1"/>
      <c r="CM7230" s="1"/>
      <c r="CN7230" s="1"/>
      <c r="CO7230" s="1"/>
    </row>
    <row r="7231" spans="1:93" ht="30" customHeight="1" x14ac:dyDescent="0.2">
      <c r="A7231" s="1">
        <v>7225</v>
      </c>
      <c r="B7231" s="1" t="s">
        <v>3506</v>
      </c>
      <c r="C7231" s="1" t="s">
        <v>3503</v>
      </c>
      <c r="D7231" s="28" t="s">
        <v>3504</v>
      </c>
      <c r="E7231" s="28" t="s">
        <v>3505</v>
      </c>
      <c r="F7231" s="1" t="s">
        <v>74</v>
      </c>
      <c r="G7231" s="1">
        <v>7</v>
      </c>
      <c r="H7231" s="1" t="s">
        <v>4209</v>
      </c>
      <c r="I7231" s="1" t="s">
        <v>114</v>
      </c>
      <c r="J7231" s="76">
        <v>303</v>
      </c>
      <c r="K7231" s="76">
        <v>2445658</v>
      </c>
      <c r="L7231" s="29">
        <v>46189</v>
      </c>
      <c r="M7231" s="29" t="s">
        <v>4163</v>
      </c>
      <c r="N7231" s="1" t="s">
        <v>478</v>
      </c>
      <c r="O7231" s="28" t="s">
        <v>1495</v>
      </c>
      <c r="P7231" s="1" t="s">
        <v>323</v>
      </c>
      <c r="Q7231" s="1">
        <v>4</v>
      </c>
      <c r="R7231" s="1"/>
      <c r="S7231" s="76"/>
      <c r="T7231" s="1" t="s">
        <v>115</v>
      </c>
      <c r="U7231" s="1"/>
      <c r="V7231" s="1"/>
      <c r="AC7231" s="93">
        <v>30.5</v>
      </c>
      <c r="AD7231" s="69">
        <v>220</v>
      </c>
      <c r="AE7231" s="33"/>
      <c r="AF7231" s="33"/>
      <c r="AG7231" s="33"/>
      <c r="AX7231" s="37">
        <f t="shared" si="336"/>
        <v>46196</v>
      </c>
      <c r="AY7231" s="1"/>
      <c r="AZ7231" s="1"/>
      <c r="BA7231" s="31"/>
      <c r="BB7231" s="31"/>
      <c r="BC7231" s="1"/>
      <c r="BD7231" s="1"/>
      <c r="BE7231" s="1"/>
      <c r="BF7231" s="1"/>
      <c r="BG7231" s="1"/>
      <c r="BT7231" s="37">
        <f t="shared" si="335"/>
        <v>46217</v>
      </c>
      <c r="BU7231" s="31"/>
      <c r="BW7231" s="33"/>
      <c r="BX7231" s="1"/>
      <c r="BY7231" s="1"/>
      <c r="BZ7231" s="1"/>
      <c r="CA7231" s="1"/>
      <c r="CB7231" s="1"/>
      <c r="CC7231" s="1"/>
      <c r="CE7231" s="1"/>
      <c r="CF7231" s="1"/>
      <c r="CG7231" s="1"/>
      <c r="CH7231" s="1"/>
      <c r="CI7231" s="1"/>
      <c r="CJ7231" s="1"/>
      <c r="CK7231" s="1"/>
      <c r="CL7231" s="1"/>
      <c r="CM7231" s="1"/>
      <c r="CN7231" s="1"/>
      <c r="CO7231" s="1"/>
    </row>
    <row r="7232" spans="1:93" ht="30" customHeight="1" x14ac:dyDescent="0.2">
      <c r="A7232" s="1">
        <v>7226</v>
      </c>
      <c r="B7232" s="94" t="s">
        <v>3512</v>
      </c>
      <c r="C7232" s="1" t="s">
        <v>3507</v>
      </c>
      <c r="D7232" s="28" t="s">
        <v>3513</v>
      </c>
      <c r="E7232" s="28" t="s">
        <v>3514</v>
      </c>
      <c r="F7232" s="1" t="s">
        <v>74</v>
      </c>
      <c r="G7232" s="1">
        <v>2</v>
      </c>
      <c r="H7232" s="1" t="s">
        <v>3515</v>
      </c>
      <c r="I7232" s="1" t="s">
        <v>114</v>
      </c>
      <c r="J7232" s="76">
        <v>273</v>
      </c>
      <c r="K7232" s="76">
        <v>2445067</v>
      </c>
      <c r="L7232" s="29">
        <v>46189</v>
      </c>
      <c r="M7232" s="29" t="s">
        <v>4163</v>
      </c>
      <c r="N7232" s="1" t="s">
        <v>478</v>
      </c>
      <c r="O7232" s="28" t="s">
        <v>1495</v>
      </c>
      <c r="P7232" s="1" t="s">
        <v>323</v>
      </c>
      <c r="Q7232" s="1">
        <v>8</v>
      </c>
      <c r="R7232" s="1"/>
      <c r="S7232" s="76">
        <v>6</v>
      </c>
      <c r="T7232" s="1" t="s">
        <v>115</v>
      </c>
      <c r="U7232" s="1"/>
      <c r="V7232" s="1"/>
      <c r="AC7232" s="93">
        <v>30</v>
      </c>
      <c r="AD7232" s="69">
        <v>225</v>
      </c>
      <c r="AE7232" s="33"/>
      <c r="AF7232" s="33"/>
      <c r="AG7232" s="33"/>
      <c r="AX7232" s="37">
        <f t="shared" si="336"/>
        <v>46196</v>
      </c>
      <c r="AY7232" s="1"/>
      <c r="AZ7232" s="1"/>
      <c r="BA7232" s="31"/>
      <c r="BB7232" s="31"/>
      <c r="BC7232" s="1"/>
      <c r="BD7232" s="1"/>
      <c r="BE7232" s="1"/>
      <c r="BF7232" s="1"/>
      <c r="BG7232" s="1"/>
      <c r="BT7232" s="37">
        <f t="shared" si="335"/>
        <v>46217</v>
      </c>
      <c r="BU7232" s="31"/>
      <c r="BW7232" s="33"/>
      <c r="BX7232" s="1"/>
      <c r="BY7232" s="1"/>
      <c r="BZ7232" s="1"/>
      <c r="CA7232" s="1"/>
      <c r="CB7232" s="1"/>
      <c r="CC7232" s="1"/>
      <c r="CE7232" s="1"/>
      <c r="CF7232" s="1"/>
      <c r="CG7232" s="1"/>
      <c r="CH7232" s="1"/>
      <c r="CI7232" s="1"/>
      <c r="CJ7232" s="1"/>
      <c r="CK7232" s="1"/>
      <c r="CL7232" s="1"/>
      <c r="CM7232" s="1"/>
      <c r="CN7232" s="1"/>
      <c r="CO7232" s="1"/>
    </row>
    <row r="7233" spans="1:93" ht="30" customHeight="1" x14ac:dyDescent="0.2">
      <c r="A7233" s="1">
        <v>7227</v>
      </c>
      <c r="B7233" s="94" t="s">
        <v>3512</v>
      </c>
      <c r="C7233" s="1" t="s">
        <v>3507</v>
      </c>
      <c r="D7233" s="28" t="s">
        <v>3513</v>
      </c>
      <c r="E7233" s="28" t="s">
        <v>3514</v>
      </c>
      <c r="F7233" s="1" t="s">
        <v>74</v>
      </c>
      <c r="G7233" s="1">
        <v>2</v>
      </c>
      <c r="H7233" s="1" t="s">
        <v>3515</v>
      </c>
      <c r="I7233" s="1" t="s">
        <v>114</v>
      </c>
      <c r="J7233" s="76">
        <v>274</v>
      </c>
      <c r="K7233" s="76">
        <v>2445068</v>
      </c>
      <c r="L7233" s="29">
        <v>46189</v>
      </c>
      <c r="M7233" s="29" t="s">
        <v>4163</v>
      </c>
      <c r="N7233" s="1" t="s">
        <v>478</v>
      </c>
      <c r="O7233" s="28" t="s">
        <v>1495</v>
      </c>
      <c r="P7233" s="1" t="s">
        <v>323</v>
      </c>
      <c r="Q7233" s="1">
        <v>8</v>
      </c>
      <c r="R7233" s="1"/>
      <c r="S7233" s="76"/>
      <c r="T7233" s="1" t="s">
        <v>115</v>
      </c>
      <c r="U7233" s="1"/>
      <c r="V7233" s="1"/>
      <c r="AC7233" s="93">
        <v>29.5</v>
      </c>
      <c r="AD7233" s="69">
        <v>220</v>
      </c>
      <c r="AE7233" s="33"/>
      <c r="AF7233" s="33"/>
      <c r="AG7233" s="33"/>
      <c r="AX7233" s="37">
        <f t="shared" si="336"/>
        <v>46196</v>
      </c>
      <c r="AY7233" s="1"/>
      <c r="AZ7233" s="1"/>
      <c r="BA7233" s="31"/>
      <c r="BB7233" s="31"/>
      <c r="BC7233" s="1"/>
      <c r="BD7233" s="1"/>
      <c r="BE7233" s="1"/>
      <c r="BF7233" s="1"/>
      <c r="BG7233" s="1"/>
      <c r="BT7233" s="37">
        <f t="shared" si="335"/>
        <v>46217</v>
      </c>
      <c r="BU7233" s="31"/>
      <c r="BW7233" s="33"/>
      <c r="BX7233" s="1"/>
      <c r="BY7233" s="1"/>
      <c r="BZ7233" s="1"/>
      <c r="CA7233" s="1"/>
      <c r="CB7233" s="1"/>
      <c r="CC7233" s="1"/>
      <c r="CE7233" s="1"/>
      <c r="CF7233" s="1"/>
      <c r="CG7233" s="1"/>
      <c r="CH7233" s="1"/>
      <c r="CI7233" s="1"/>
      <c r="CJ7233" s="1"/>
      <c r="CK7233" s="1"/>
      <c r="CL7233" s="1"/>
      <c r="CM7233" s="1"/>
      <c r="CN7233" s="1"/>
      <c r="CO7233" s="1"/>
    </row>
    <row r="7234" spans="1:93" ht="30" customHeight="1" x14ac:dyDescent="0.2">
      <c r="A7234" s="1">
        <v>7228</v>
      </c>
      <c r="B7234" s="1" t="s">
        <v>3518</v>
      </c>
      <c r="C7234" s="1" t="s">
        <v>3517</v>
      </c>
      <c r="D7234" s="28" t="s">
        <v>3516</v>
      </c>
      <c r="E7234" s="28" t="s">
        <v>2780</v>
      </c>
      <c r="F7234" s="1" t="s">
        <v>74</v>
      </c>
      <c r="G7234" s="1">
        <v>1</v>
      </c>
      <c r="H7234" s="1" t="s">
        <v>1059</v>
      </c>
      <c r="I7234" s="1" t="s">
        <v>114</v>
      </c>
      <c r="J7234" s="76">
        <v>557</v>
      </c>
      <c r="K7234" s="76">
        <v>2445090</v>
      </c>
      <c r="L7234" s="29">
        <v>46190</v>
      </c>
      <c r="M7234" s="29" t="s">
        <v>4163</v>
      </c>
      <c r="N7234" s="1" t="s">
        <v>478</v>
      </c>
      <c r="O7234" s="28" t="s">
        <v>1495</v>
      </c>
      <c r="P7234" s="1" t="s">
        <v>323</v>
      </c>
      <c r="Q7234" s="1">
        <v>12</v>
      </c>
      <c r="R7234" s="1"/>
      <c r="S7234" s="76">
        <v>6</v>
      </c>
      <c r="T7234" s="1" t="s">
        <v>115</v>
      </c>
      <c r="U7234" s="1"/>
      <c r="V7234" s="1"/>
      <c r="AC7234" s="93">
        <v>28</v>
      </c>
      <c r="AD7234" s="69">
        <v>235</v>
      </c>
      <c r="AE7234" s="33"/>
      <c r="AF7234" s="33"/>
      <c r="AG7234" s="33"/>
      <c r="AX7234" s="37">
        <f t="shared" si="336"/>
        <v>46197</v>
      </c>
      <c r="AY7234" s="1"/>
      <c r="AZ7234" s="1"/>
      <c r="BA7234" s="31"/>
      <c r="BB7234" s="31"/>
      <c r="BC7234" s="1"/>
      <c r="BD7234" s="1"/>
      <c r="BE7234" s="1"/>
      <c r="BF7234" s="1"/>
      <c r="BG7234" s="1"/>
      <c r="BT7234" s="37">
        <f t="shared" si="335"/>
        <v>46218</v>
      </c>
      <c r="BU7234" s="31"/>
      <c r="BW7234" s="33"/>
      <c r="BX7234" s="1"/>
      <c r="BY7234" s="1"/>
      <c r="BZ7234" s="1"/>
      <c r="CA7234" s="1"/>
      <c r="CB7234" s="1"/>
      <c r="CC7234" s="1"/>
      <c r="CE7234" s="1"/>
      <c r="CF7234" s="1"/>
      <c r="CG7234" s="1"/>
      <c r="CH7234" s="1"/>
      <c r="CI7234" s="1"/>
      <c r="CJ7234" s="1"/>
      <c r="CK7234" s="1"/>
      <c r="CL7234" s="1"/>
      <c r="CM7234" s="1"/>
      <c r="CN7234" s="1"/>
      <c r="CO7234" s="1"/>
    </row>
    <row r="7235" spans="1:93" ht="30" customHeight="1" x14ac:dyDescent="0.2">
      <c r="A7235" s="1">
        <v>7229</v>
      </c>
      <c r="B7235" s="1" t="s">
        <v>3518</v>
      </c>
      <c r="C7235" s="1" t="s">
        <v>3517</v>
      </c>
      <c r="D7235" s="28" t="s">
        <v>3516</v>
      </c>
      <c r="E7235" s="28" t="s">
        <v>2780</v>
      </c>
      <c r="F7235" s="1" t="s">
        <v>74</v>
      </c>
      <c r="G7235" s="1">
        <v>1</v>
      </c>
      <c r="H7235" s="1" t="s">
        <v>1059</v>
      </c>
      <c r="I7235" s="1" t="s">
        <v>114</v>
      </c>
      <c r="J7235" s="76">
        <v>274</v>
      </c>
      <c r="K7235" s="76">
        <v>2445096</v>
      </c>
      <c r="L7235" s="29">
        <v>46190</v>
      </c>
      <c r="M7235" s="29" t="s">
        <v>4163</v>
      </c>
      <c r="N7235" s="1" t="s">
        <v>478</v>
      </c>
      <c r="O7235" s="28" t="s">
        <v>1495</v>
      </c>
      <c r="P7235" s="1" t="s">
        <v>323</v>
      </c>
      <c r="Q7235" s="1">
        <v>8</v>
      </c>
      <c r="R7235" s="1"/>
      <c r="S7235" s="76"/>
      <c r="T7235" s="1" t="s">
        <v>115</v>
      </c>
      <c r="U7235" s="1"/>
      <c r="V7235" s="1"/>
      <c r="AC7235" s="93">
        <v>28</v>
      </c>
      <c r="AD7235" s="69">
        <v>230</v>
      </c>
      <c r="AE7235" s="33"/>
      <c r="AF7235" s="33"/>
      <c r="AG7235" s="33"/>
      <c r="AX7235" s="37">
        <f t="shared" si="336"/>
        <v>46197</v>
      </c>
      <c r="AY7235" s="1"/>
      <c r="AZ7235" s="1"/>
      <c r="BA7235" s="31"/>
      <c r="BB7235" s="31"/>
      <c r="BC7235" s="1"/>
      <c r="BD7235" s="1"/>
      <c r="BE7235" s="1"/>
      <c r="BF7235" s="1"/>
      <c r="BG7235" s="1"/>
      <c r="BT7235" s="37">
        <f t="shared" si="335"/>
        <v>46218</v>
      </c>
      <c r="BU7235" s="31"/>
      <c r="BW7235" s="33"/>
      <c r="BX7235" s="1"/>
      <c r="BY7235" s="1"/>
      <c r="BZ7235" s="1"/>
      <c r="CA7235" s="1"/>
      <c r="CB7235" s="1"/>
      <c r="CC7235" s="1"/>
      <c r="CE7235" s="1"/>
      <c r="CF7235" s="1"/>
      <c r="CG7235" s="1"/>
      <c r="CH7235" s="1"/>
      <c r="CI7235" s="1"/>
      <c r="CJ7235" s="1"/>
      <c r="CK7235" s="1"/>
      <c r="CL7235" s="1"/>
      <c r="CM7235" s="1"/>
      <c r="CN7235" s="1"/>
      <c r="CO7235" s="1"/>
    </row>
    <row r="7236" spans="1:93" ht="30" customHeight="1" x14ac:dyDescent="0.2">
      <c r="A7236" s="1">
        <v>7230</v>
      </c>
      <c r="B7236" s="1" t="s">
        <v>3518</v>
      </c>
      <c r="C7236" s="1" t="s">
        <v>3517</v>
      </c>
      <c r="D7236" s="28" t="s">
        <v>3516</v>
      </c>
      <c r="E7236" s="28" t="s">
        <v>2780</v>
      </c>
      <c r="F7236" s="1" t="s">
        <v>74</v>
      </c>
      <c r="G7236" s="1">
        <v>1</v>
      </c>
      <c r="H7236" s="1" t="s">
        <v>1059</v>
      </c>
      <c r="I7236" s="1" t="s">
        <v>114</v>
      </c>
      <c r="J7236" s="76">
        <v>273</v>
      </c>
      <c r="K7236" s="76">
        <v>2445692</v>
      </c>
      <c r="L7236" s="29">
        <v>46190</v>
      </c>
      <c r="M7236" s="29" t="s">
        <v>4163</v>
      </c>
      <c r="N7236" s="1" t="s">
        <v>478</v>
      </c>
      <c r="O7236" s="28" t="s">
        <v>1495</v>
      </c>
      <c r="P7236" s="1" t="s">
        <v>323</v>
      </c>
      <c r="Q7236" s="1">
        <v>8</v>
      </c>
      <c r="R7236" s="1"/>
      <c r="S7236" s="76"/>
      <c r="T7236" s="1" t="s">
        <v>115</v>
      </c>
      <c r="U7236" s="1"/>
      <c r="V7236" s="1"/>
      <c r="AC7236" s="93">
        <v>28.5</v>
      </c>
      <c r="AD7236" s="69">
        <v>260</v>
      </c>
      <c r="AE7236" s="33"/>
      <c r="AF7236" s="33"/>
      <c r="AG7236" s="33"/>
      <c r="AX7236" s="37">
        <f t="shared" si="336"/>
        <v>46197</v>
      </c>
      <c r="AY7236" s="1"/>
      <c r="AZ7236" s="1"/>
      <c r="BA7236" s="31"/>
      <c r="BB7236" s="31"/>
      <c r="BC7236" s="1"/>
      <c r="BD7236" s="1"/>
      <c r="BE7236" s="1"/>
      <c r="BF7236" s="1"/>
      <c r="BG7236" s="1"/>
      <c r="BT7236" s="37">
        <f t="shared" si="335"/>
        <v>46218</v>
      </c>
      <c r="BU7236" s="31"/>
      <c r="BW7236" s="33"/>
      <c r="BX7236" s="1"/>
      <c r="BY7236" s="1"/>
      <c r="BZ7236" s="1"/>
      <c r="CA7236" s="1"/>
      <c r="CB7236" s="1"/>
      <c r="CC7236" s="1"/>
      <c r="CE7236" s="1"/>
      <c r="CF7236" s="1"/>
      <c r="CG7236" s="1"/>
      <c r="CH7236" s="1"/>
      <c r="CI7236" s="1"/>
      <c r="CJ7236" s="1"/>
      <c r="CK7236" s="1"/>
      <c r="CL7236" s="1"/>
      <c r="CM7236" s="1"/>
      <c r="CN7236" s="1"/>
      <c r="CO7236" s="1"/>
    </row>
    <row r="7237" spans="1:93" ht="30" customHeight="1" x14ac:dyDescent="0.2">
      <c r="A7237" s="1">
        <v>7231</v>
      </c>
      <c r="B7237" s="94" t="s">
        <v>1491</v>
      </c>
      <c r="C7237" s="1" t="s">
        <v>3526</v>
      </c>
      <c r="D7237" s="28" t="s">
        <v>3527</v>
      </c>
      <c r="E7237" s="28" t="s">
        <v>2780</v>
      </c>
      <c r="F7237" s="1" t="s">
        <v>74</v>
      </c>
      <c r="G7237" s="1">
        <v>1</v>
      </c>
      <c r="H7237" s="1" t="s">
        <v>1059</v>
      </c>
      <c r="I7237" s="1" t="s">
        <v>114</v>
      </c>
      <c r="J7237" s="76">
        <v>393</v>
      </c>
      <c r="K7237" s="76">
        <v>2445106</v>
      </c>
      <c r="L7237" s="29">
        <v>46190</v>
      </c>
      <c r="M7237" s="29" t="s">
        <v>4163</v>
      </c>
      <c r="N7237" s="1" t="s">
        <v>478</v>
      </c>
      <c r="O7237" s="28" t="s">
        <v>1495</v>
      </c>
      <c r="P7237" s="1" t="s">
        <v>323</v>
      </c>
      <c r="Q7237" s="1">
        <v>10</v>
      </c>
      <c r="R7237" s="1"/>
      <c r="S7237" s="76">
        <v>6</v>
      </c>
      <c r="T7237" s="1" t="s">
        <v>115</v>
      </c>
      <c r="U7237" s="1"/>
      <c r="V7237" s="1"/>
      <c r="AC7237" s="93">
        <v>29</v>
      </c>
      <c r="AD7237" s="69">
        <v>240</v>
      </c>
      <c r="AE7237" s="33"/>
      <c r="AF7237" s="33"/>
      <c r="AG7237" s="33"/>
      <c r="AX7237" s="37">
        <f t="shared" si="336"/>
        <v>46197</v>
      </c>
      <c r="AY7237" s="1"/>
      <c r="AZ7237" s="1"/>
      <c r="BA7237" s="31"/>
      <c r="BB7237" s="31"/>
      <c r="BC7237" s="1"/>
      <c r="BD7237" s="1"/>
      <c r="BE7237" s="1"/>
      <c r="BF7237" s="1"/>
      <c r="BG7237" s="1"/>
      <c r="BT7237" s="37">
        <f t="shared" si="335"/>
        <v>46218</v>
      </c>
      <c r="BU7237" s="31"/>
      <c r="BW7237" s="33"/>
      <c r="BX7237" s="1"/>
      <c r="BY7237" s="1"/>
      <c r="BZ7237" s="1"/>
      <c r="CA7237" s="1"/>
      <c r="CB7237" s="1"/>
      <c r="CC7237" s="1"/>
      <c r="CE7237" s="1"/>
      <c r="CF7237" s="1"/>
      <c r="CG7237" s="1"/>
      <c r="CH7237" s="1"/>
      <c r="CI7237" s="1"/>
      <c r="CJ7237" s="1"/>
      <c r="CK7237" s="1"/>
      <c r="CL7237" s="1"/>
      <c r="CM7237" s="1"/>
      <c r="CN7237" s="1"/>
      <c r="CO7237" s="1"/>
    </row>
    <row r="7238" spans="1:93" ht="30" customHeight="1" x14ac:dyDescent="0.2">
      <c r="A7238" s="1">
        <v>7232</v>
      </c>
      <c r="B7238" s="94" t="s">
        <v>1491</v>
      </c>
      <c r="C7238" s="1" t="s">
        <v>3519</v>
      </c>
      <c r="D7238" s="28" t="s">
        <v>3520</v>
      </c>
      <c r="E7238" s="28" t="s">
        <v>2780</v>
      </c>
      <c r="F7238" s="1" t="s">
        <v>74</v>
      </c>
      <c r="G7238" s="1">
        <v>1</v>
      </c>
      <c r="H7238" s="1" t="s">
        <v>1059</v>
      </c>
      <c r="I7238" s="1" t="s">
        <v>114</v>
      </c>
      <c r="J7238" s="76">
        <v>303</v>
      </c>
      <c r="K7238" s="76">
        <v>2445703</v>
      </c>
      <c r="L7238" s="29">
        <v>46190</v>
      </c>
      <c r="M7238" s="29" t="s">
        <v>4163</v>
      </c>
      <c r="N7238" s="1" t="s">
        <v>478</v>
      </c>
      <c r="O7238" s="28" t="s">
        <v>1495</v>
      </c>
      <c r="P7238" s="1" t="s">
        <v>323</v>
      </c>
      <c r="Q7238" s="1">
        <v>8</v>
      </c>
      <c r="R7238" s="1"/>
      <c r="S7238" s="76"/>
      <c r="T7238" s="1" t="s">
        <v>115</v>
      </c>
      <c r="U7238" s="1"/>
      <c r="V7238" s="1"/>
      <c r="AC7238" s="93">
        <v>29</v>
      </c>
      <c r="AD7238" s="69">
        <v>230</v>
      </c>
      <c r="AE7238" s="33"/>
      <c r="AF7238" s="33"/>
      <c r="AG7238" s="33"/>
      <c r="AX7238" s="37">
        <f t="shared" si="336"/>
        <v>46197</v>
      </c>
      <c r="AY7238" s="1"/>
      <c r="AZ7238" s="1"/>
      <c r="BA7238" s="31"/>
      <c r="BB7238" s="31"/>
      <c r="BC7238" s="1"/>
      <c r="BD7238" s="1"/>
      <c r="BE7238" s="1"/>
      <c r="BF7238" s="1"/>
      <c r="BG7238" s="1"/>
      <c r="BT7238" s="37">
        <f t="shared" si="335"/>
        <v>46218</v>
      </c>
      <c r="BU7238" s="31"/>
      <c r="BW7238" s="33"/>
      <c r="BX7238" s="1"/>
      <c r="BY7238" s="1"/>
      <c r="BZ7238" s="1"/>
      <c r="CA7238" s="1"/>
      <c r="CB7238" s="1"/>
      <c r="CC7238" s="1"/>
      <c r="CE7238" s="1"/>
      <c r="CF7238" s="1"/>
      <c r="CG7238" s="1"/>
      <c r="CH7238" s="1"/>
      <c r="CI7238" s="1"/>
      <c r="CJ7238" s="1"/>
      <c r="CK7238" s="1"/>
      <c r="CL7238" s="1"/>
      <c r="CM7238" s="1"/>
      <c r="CN7238" s="1"/>
      <c r="CO7238" s="1"/>
    </row>
    <row r="7239" spans="1:93" ht="30" customHeight="1" x14ac:dyDescent="0.2">
      <c r="A7239" s="1">
        <v>7233</v>
      </c>
      <c r="B7239" s="94" t="s">
        <v>1491</v>
      </c>
      <c r="C7239" s="1" t="s">
        <v>3519</v>
      </c>
      <c r="D7239" s="28" t="s">
        <v>3520</v>
      </c>
      <c r="E7239" s="28" t="s">
        <v>2780</v>
      </c>
      <c r="F7239" s="1" t="s">
        <v>74</v>
      </c>
      <c r="G7239" s="1">
        <v>1</v>
      </c>
      <c r="H7239" s="1" t="s">
        <v>1059</v>
      </c>
      <c r="I7239" s="1" t="s">
        <v>114</v>
      </c>
      <c r="J7239" s="76">
        <v>557</v>
      </c>
      <c r="K7239" s="76">
        <v>2445710</v>
      </c>
      <c r="L7239" s="29">
        <v>46190</v>
      </c>
      <c r="M7239" s="29" t="s">
        <v>4163</v>
      </c>
      <c r="N7239" s="1" t="s">
        <v>478</v>
      </c>
      <c r="O7239" s="28" t="s">
        <v>1495</v>
      </c>
      <c r="P7239" s="1" t="s">
        <v>323</v>
      </c>
      <c r="Q7239" s="1">
        <v>10</v>
      </c>
      <c r="R7239" s="1"/>
      <c r="S7239" s="76"/>
      <c r="T7239" s="1" t="s">
        <v>115</v>
      </c>
      <c r="U7239" s="1"/>
      <c r="V7239" s="1"/>
      <c r="AC7239" s="93">
        <v>29.5</v>
      </c>
      <c r="AD7239" s="69">
        <v>250</v>
      </c>
      <c r="AE7239" s="33"/>
      <c r="AF7239" s="33"/>
      <c r="AG7239" s="33"/>
      <c r="AX7239" s="37">
        <f t="shared" si="336"/>
        <v>46197</v>
      </c>
      <c r="AY7239" s="1"/>
      <c r="AZ7239" s="1"/>
      <c r="BA7239" s="31"/>
      <c r="BB7239" s="31"/>
      <c r="BC7239" s="1"/>
      <c r="BD7239" s="1"/>
      <c r="BE7239" s="1"/>
      <c r="BF7239" s="1"/>
      <c r="BG7239" s="1"/>
      <c r="BT7239" s="37">
        <f t="shared" ref="BT7239:BT7305" si="337">IF(L7239=0, 0, L7239+28)</f>
        <v>46218</v>
      </c>
      <c r="BU7239" s="31"/>
      <c r="BW7239" s="33"/>
      <c r="BX7239" s="1"/>
      <c r="BY7239" s="1"/>
      <c r="BZ7239" s="1"/>
      <c r="CA7239" s="1"/>
      <c r="CB7239" s="1"/>
      <c r="CC7239" s="1"/>
      <c r="CE7239" s="1"/>
      <c r="CF7239" s="1"/>
      <c r="CG7239" s="1"/>
      <c r="CH7239" s="1"/>
      <c r="CI7239" s="1"/>
      <c r="CJ7239" s="1"/>
      <c r="CK7239" s="1"/>
      <c r="CL7239" s="1"/>
      <c r="CM7239" s="1"/>
      <c r="CN7239" s="1"/>
      <c r="CO7239" s="1"/>
    </row>
    <row r="7240" spans="1:93" ht="30" customHeight="1" x14ac:dyDescent="0.2">
      <c r="A7240" s="1">
        <v>7234</v>
      </c>
      <c r="B7240" s="94" t="s">
        <v>1491</v>
      </c>
      <c r="C7240" s="1" t="s">
        <v>3519</v>
      </c>
      <c r="D7240" s="28" t="s">
        <v>3520</v>
      </c>
      <c r="E7240" s="28" t="s">
        <v>2780</v>
      </c>
      <c r="F7240" s="1" t="s">
        <v>74</v>
      </c>
      <c r="G7240" s="1">
        <v>1</v>
      </c>
      <c r="H7240" s="1" t="s">
        <v>1059</v>
      </c>
      <c r="I7240" s="1" t="s">
        <v>114</v>
      </c>
      <c r="J7240" s="76">
        <v>553</v>
      </c>
      <c r="K7240" s="76">
        <v>2445118</v>
      </c>
      <c r="L7240" s="29">
        <v>46190</v>
      </c>
      <c r="M7240" s="29" t="s">
        <v>4163</v>
      </c>
      <c r="N7240" s="1" t="s">
        <v>478</v>
      </c>
      <c r="O7240" s="28" t="s">
        <v>1495</v>
      </c>
      <c r="P7240" s="1" t="s">
        <v>323</v>
      </c>
      <c r="Q7240" s="1">
        <v>12</v>
      </c>
      <c r="R7240" s="1"/>
      <c r="S7240" s="76">
        <v>6</v>
      </c>
      <c r="T7240" s="1" t="s">
        <v>115</v>
      </c>
      <c r="U7240" s="1"/>
      <c r="V7240" s="1"/>
      <c r="AC7240" s="93">
        <v>26</v>
      </c>
      <c r="AD7240" s="69">
        <v>250</v>
      </c>
      <c r="AE7240" s="33"/>
      <c r="AF7240" s="33"/>
      <c r="AG7240" s="33"/>
      <c r="AX7240" s="37">
        <f t="shared" si="336"/>
        <v>46197</v>
      </c>
      <c r="AY7240" s="1"/>
      <c r="AZ7240" s="1"/>
      <c r="BA7240" s="31"/>
      <c r="BB7240" s="31"/>
      <c r="BC7240" s="1"/>
      <c r="BD7240" s="1"/>
      <c r="BE7240" s="1"/>
      <c r="BF7240" s="1"/>
      <c r="BG7240" s="1"/>
      <c r="BT7240" s="37">
        <f t="shared" si="335"/>
        <v>46218</v>
      </c>
      <c r="BU7240" s="31"/>
      <c r="BW7240" s="33"/>
      <c r="BX7240" s="1"/>
      <c r="BY7240" s="1"/>
      <c r="BZ7240" s="1"/>
      <c r="CA7240" s="1"/>
      <c r="CB7240" s="1"/>
      <c r="CC7240" s="1"/>
      <c r="CE7240" s="1"/>
      <c r="CF7240" s="1"/>
      <c r="CG7240" s="1"/>
      <c r="CH7240" s="1"/>
      <c r="CI7240" s="1"/>
      <c r="CJ7240" s="1"/>
      <c r="CK7240" s="1"/>
      <c r="CL7240" s="1"/>
      <c r="CM7240" s="1"/>
      <c r="CN7240" s="1"/>
      <c r="CO7240" s="1"/>
    </row>
    <row r="7241" spans="1:93" ht="30" customHeight="1" x14ac:dyDescent="0.2">
      <c r="A7241" s="1">
        <v>7235</v>
      </c>
      <c r="B7241" s="1" t="s">
        <v>3523</v>
      </c>
      <c r="C7241" s="1" t="s">
        <v>3525</v>
      </c>
      <c r="D7241" s="28" t="s">
        <v>3522</v>
      </c>
      <c r="E7241" s="28" t="s">
        <v>3381</v>
      </c>
      <c r="F7241" s="1" t="s">
        <v>74</v>
      </c>
      <c r="G7241" s="1">
        <v>4</v>
      </c>
      <c r="H7241" s="1" t="s">
        <v>4209</v>
      </c>
      <c r="I7241" s="1" t="s">
        <v>114</v>
      </c>
      <c r="J7241" s="76">
        <v>303</v>
      </c>
      <c r="K7241" s="76">
        <v>2445742</v>
      </c>
      <c r="L7241" s="29">
        <v>46190</v>
      </c>
      <c r="M7241" s="29" t="s">
        <v>4163</v>
      </c>
      <c r="N7241" s="1" t="s">
        <v>478</v>
      </c>
      <c r="O7241" s="28" t="s">
        <v>1495</v>
      </c>
      <c r="P7241" s="1" t="s">
        <v>323</v>
      </c>
      <c r="Q7241" s="1">
        <v>2</v>
      </c>
      <c r="R7241" s="1"/>
      <c r="S7241" s="76"/>
      <c r="T7241" s="1" t="s">
        <v>115</v>
      </c>
      <c r="U7241" s="1"/>
      <c r="V7241" s="1"/>
      <c r="AC7241" s="93" t="s">
        <v>103</v>
      </c>
      <c r="AD7241" s="69" t="s">
        <v>103</v>
      </c>
      <c r="AE7241" s="33"/>
      <c r="AF7241" s="33"/>
      <c r="AG7241" s="33"/>
      <c r="AX7241" s="37">
        <f t="shared" si="336"/>
        <v>46197</v>
      </c>
      <c r="AY7241" s="1"/>
      <c r="AZ7241" s="1"/>
      <c r="BA7241" s="31"/>
      <c r="BB7241" s="31"/>
      <c r="BC7241" s="1"/>
      <c r="BD7241" s="1"/>
      <c r="BE7241" s="1"/>
      <c r="BF7241" s="1"/>
      <c r="BG7241" s="1"/>
      <c r="BT7241" s="37">
        <f t="shared" si="337"/>
        <v>46218</v>
      </c>
      <c r="BU7241" s="31"/>
      <c r="BW7241" s="33"/>
      <c r="BX7241" s="1"/>
      <c r="BY7241" s="1"/>
      <c r="BZ7241" s="1"/>
      <c r="CA7241" s="1"/>
      <c r="CB7241" s="1"/>
      <c r="CC7241" s="1"/>
      <c r="CE7241" s="1"/>
      <c r="CF7241" s="1"/>
      <c r="CG7241" s="1"/>
      <c r="CH7241" s="1"/>
      <c r="CI7241" s="1"/>
      <c r="CJ7241" s="1"/>
      <c r="CK7241" s="1"/>
      <c r="CL7241" s="1"/>
      <c r="CM7241" s="1"/>
      <c r="CN7241" s="1"/>
      <c r="CO7241" s="1"/>
    </row>
    <row r="7242" spans="1:93" ht="30" customHeight="1" x14ac:dyDescent="0.2">
      <c r="A7242" s="1">
        <v>7236</v>
      </c>
      <c r="B7242" s="1" t="s">
        <v>3523</v>
      </c>
      <c r="C7242" s="1" t="s">
        <v>3525</v>
      </c>
      <c r="D7242" s="28" t="s">
        <v>3522</v>
      </c>
      <c r="E7242" s="28" t="s">
        <v>3381</v>
      </c>
      <c r="F7242" s="1" t="s">
        <v>74</v>
      </c>
      <c r="G7242" s="1">
        <v>4</v>
      </c>
      <c r="H7242" s="1" t="s">
        <v>4209</v>
      </c>
      <c r="I7242" s="1" t="s">
        <v>114</v>
      </c>
      <c r="J7242" s="76">
        <v>274</v>
      </c>
      <c r="K7242" s="76">
        <v>2445138</v>
      </c>
      <c r="L7242" s="29">
        <v>46190</v>
      </c>
      <c r="M7242" s="29" t="s">
        <v>4163</v>
      </c>
      <c r="N7242" s="1" t="s">
        <v>478</v>
      </c>
      <c r="O7242" s="28" t="s">
        <v>1495</v>
      </c>
      <c r="P7242" s="1" t="s">
        <v>323</v>
      </c>
      <c r="Q7242" s="1">
        <v>8</v>
      </c>
      <c r="R7242" s="1"/>
      <c r="S7242" s="76">
        <v>6</v>
      </c>
      <c r="T7242" s="1" t="s">
        <v>115</v>
      </c>
      <c r="U7242" s="1"/>
      <c r="V7242" s="1"/>
      <c r="AC7242" s="93">
        <v>30</v>
      </c>
      <c r="AD7242" s="69">
        <v>220</v>
      </c>
      <c r="AE7242" s="33"/>
      <c r="AF7242" s="33"/>
      <c r="AG7242" s="33"/>
      <c r="AX7242" s="37">
        <f t="shared" si="336"/>
        <v>46197</v>
      </c>
      <c r="AY7242" s="1"/>
      <c r="AZ7242" s="1"/>
      <c r="BA7242" s="31"/>
      <c r="BB7242" s="31"/>
      <c r="BC7242" s="1"/>
      <c r="BD7242" s="1"/>
      <c r="BE7242" s="1"/>
      <c r="BF7242" s="1"/>
      <c r="BG7242" s="1"/>
      <c r="BT7242" s="37">
        <f t="shared" si="337"/>
        <v>46218</v>
      </c>
      <c r="BU7242" s="31"/>
      <c r="BW7242" s="33"/>
      <c r="BX7242" s="1"/>
      <c r="BY7242" s="1"/>
      <c r="BZ7242" s="1"/>
      <c r="CA7242" s="1"/>
      <c r="CB7242" s="1"/>
      <c r="CC7242" s="1"/>
      <c r="CE7242" s="1"/>
      <c r="CF7242" s="1"/>
      <c r="CG7242" s="1"/>
      <c r="CH7242" s="1"/>
      <c r="CI7242" s="1"/>
      <c r="CJ7242" s="1"/>
      <c r="CK7242" s="1"/>
      <c r="CL7242" s="1"/>
      <c r="CM7242" s="1"/>
      <c r="CN7242" s="1"/>
      <c r="CO7242" s="1"/>
    </row>
    <row r="7243" spans="1:93" ht="30" customHeight="1" x14ac:dyDescent="0.2">
      <c r="A7243" s="1">
        <v>7237</v>
      </c>
      <c r="B7243" s="1" t="s">
        <v>3523</v>
      </c>
      <c r="C7243" s="1" t="s">
        <v>3525</v>
      </c>
      <c r="D7243" s="28" t="s">
        <v>3522</v>
      </c>
      <c r="E7243" s="28" t="s">
        <v>3381</v>
      </c>
      <c r="F7243" s="1" t="s">
        <v>74</v>
      </c>
      <c r="G7243" s="1">
        <v>4</v>
      </c>
      <c r="H7243" s="1" t="s">
        <v>4209</v>
      </c>
      <c r="I7243" s="1" t="s">
        <v>114</v>
      </c>
      <c r="J7243" s="76">
        <v>287</v>
      </c>
      <c r="K7243" s="76">
        <v>2445140</v>
      </c>
      <c r="L7243" s="29">
        <v>46190</v>
      </c>
      <c r="M7243" s="29" t="s">
        <v>4163</v>
      </c>
      <c r="N7243" s="1" t="s">
        <v>478</v>
      </c>
      <c r="O7243" s="28" t="s">
        <v>1495</v>
      </c>
      <c r="P7243" s="1" t="s">
        <v>323</v>
      </c>
      <c r="Q7243" s="1">
        <v>8</v>
      </c>
      <c r="R7243" s="1"/>
      <c r="S7243" s="76"/>
      <c r="T7243" s="1" t="s">
        <v>115</v>
      </c>
      <c r="U7243" s="1"/>
      <c r="V7243" s="1"/>
      <c r="AC7243" s="93">
        <v>29</v>
      </c>
      <c r="AD7243" s="69">
        <v>260</v>
      </c>
      <c r="AE7243" s="33"/>
      <c r="AF7243" s="33"/>
      <c r="AG7243" s="33"/>
      <c r="AX7243" s="37">
        <f t="shared" si="336"/>
        <v>46197</v>
      </c>
      <c r="AY7243" s="1"/>
      <c r="AZ7243" s="1"/>
      <c r="BA7243" s="31"/>
      <c r="BB7243" s="31"/>
      <c r="BC7243" s="1"/>
      <c r="BD7243" s="1"/>
      <c r="BE7243" s="1"/>
      <c r="BF7243" s="1"/>
      <c r="BG7243" s="1"/>
      <c r="BT7243" s="37">
        <f t="shared" si="337"/>
        <v>46218</v>
      </c>
      <c r="BU7243" s="31"/>
      <c r="BW7243" s="33"/>
      <c r="BX7243" s="1"/>
      <c r="BY7243" s="1"/>
      <c r="BZ7243" s="1"/>
      <c r="CA7243" s="1"/>
      <c r="CB7243" s="1"/>
      <c r="CC7243" s="1"/>
      <c r="CE7243" s="1"/>
      <c r="CF7243" s="1"/>
      <c r="CG7243" s="1"/>
      <c r="CH7243" s="1"/>
      <c r="CI7243" s="1"/>
      <c r="CJ7243" s="1"/>
      <c r="CK7243" s="1"/>
      <c r="CL7243" s="1"/>
      <c r="CM7243" s="1"/>
      <c r="CN7243" s="1"/>
      <c r="CO7243" s="1"/>
    </row>
    <row r="7244" spans="1:93" ht="30" customHeight="1" x14ac:dyDescent="0.2">
      <c r="A7244" s="1">
        <v>7238</v>
      </c>
      <c r="B7244" s="1" t="s">
        <v>3523</v>
      </c>
      <c r="C7244" s="1" t="s">
        <v>3525</v>
      </c>
      <c r="D7244" s="28" t="s">
        <v>3522</v>
      </c>
      <c r="E7244" s="28" t="s">
        <v>3381</v>
      </c>
      <c r="F7244" s="1" t="s">
        <v>74</v>
      </c>
      <c r="G7244" s="1">
        <v>4</v>
      </c>
      <c r="H7244" s="1" t="s">
        <v>4209</v>
      </c>
      <c r="I7244" s="1" t="s">
        <v>114</v>
      </c>
      <c r="J7244" s="76">
        <v>558</v>
      </c>
      <c r="K7244" s="76">
        <v>2445146</v>
      </c>
      <c r="L7244" s="29">
        <v>46190</v>
      </c>
      <c r="M7244" s="29" t="s">
        <v>4163</v>
      </c>
      <c r="N7244" s="1" t="s">
        <v>478</v>
      </c>
      <c r="O7244" s="28" t="s">
        <v>1495</v>
      </c>
      <c r="P7244" s="1" t="s">
        <v>323</v>
      </c>
      <c r="Q7244" s="1">
        <v>10</v>
      </c>
      <c r="R7244" s="1"/>
      <c r="S7244" s="76"/>
      <c r="T7244" s="1" t="s">
        <v>115</v>
      </c>
      <c r="U7244" s="1"/>
      <c r="V7244" s="1"/>
      <c r="AC7244" s="93">
        <v>27</v>
      </c>
      <c r="AD7244" s="69">
        <v>240</v>
      </c>
      <c r="AE7244" s="33"/>
      <c r="AF7244" s="33"/>
      <c r="AG7244" s="33"/>
      <c r="AX7244" s="37">
        <f t="shared" si="336"/>
        <v>46197</v>
      </c>
      <c r="AY7244" s="1"/>
      <c r="AZ7244" s="1"/>
      <c r="BA7244" s="31"/>
      <c r="BB7244" s="31"/>
      <c r="BC7244" s="1"/>
      <c r="BD7244" s="1"/>
      <c r="BE7244" s="1"/>
      <c r="BF7244" s="1"/>
      <c r="BG7244" s="1"/>
      <c r="BT7244" s="37">
        <f t="shared" si="337"/>
        <v>46218</v>
      </c>
      <c r="BU7244" s="31"/>
      <c r="BW7244" s="33"/>
      <c r="BX7244" s="1"/>
      <c r="BY7244" s="1"/>
      <c r="BZ7244" s="1"/>
      <c r="CA7244" s="1"/>
      <c r="CB7244" s="1"/>
      <c r="CC7244" s="1"/>
      <c r="CE7244" s="1"/>
      <c r="CF7244" s="1"/>
      <c r="CG7244" s="1"/>
      <c r="CH7244" s="1"/>
      <c r="CI7244" s="1"/>
      <c r="CJ7244" s="1"/>
      <c r="CK7244" s="1"/>
      <c r="CL7244" s="1"/>
      <c r="CM7244" s="1"/>
      <c r="CN7244" s="1"/>
      <c r="CO7244" s="1"/>
    </row>
    <row r="7245" spans="1:93" ht="30" customHeight="1" x14ac:dyDescent="0.2">
      <c r="A7245" s="1">
        <v>7239</v>
      </c>
      <c r="B7245" s="1" t="s">
        <v>3523</v>
      </c>
      <c r="C7245" s="1" t="s">
        <v>3525</v>
      </c>
      <c r="D7245" s="28" t="s">
        <v>3522</v>
      </c>
      <c r="E7245" s="28" t="s">
        <v>3381</v>
      </c>
      <c r="F7245" s="1" t="s">
        <v>74</v>
      </c>
      <c r="G7245" s="1">
        <v>4</v>
      </c>
      <c r="H7245" s="1" t="s">
        <v>4209</v>
      </c>
      <c r="I7245" s="1" t="s">
        <v>114</v>
      </c>
      <c r="J7245" s="76">
        <v>533</v>
      </c>
      <c r="K7245" s="76">
        <v>244457</v>
      </c>
      <c r="L7245" s="29">
        <v>46190</v>
      </c>
      <c r="M7245" s="29" t="s">
        <v>4163</v>
      </c>
      <c r="N7245" s="1" t="s">
        <v>478</v>
      </c>
      <c r="O7245" s="28" t="s">
        <v>1495</v>
      </c>
      <c r="P7245" s="1" t="s">
        <v>323</v>
      </c>
      <c r="Q7245" s="1">
        <v>12</v>
      </c>
      <c r="R7245" s="1"/>
      <c r="S7245" s="76"/>
      <c r="T7245" s="1" t="s">
        <v>115</v>
      </c>
      <c r="U7245" s="1"/>
      <c r="V7245" s="1"/>
      <c r="AC7245" s="93">
        <v>28.5</v>
      </c>
      <c r="AD7245" s="69">
        <v>250</v>
      </c>
      <c r="AE7245" s="33"/>
      <c r="AF7245" s="33"/>
      <c r="AG7245" s="33"/>
      <c r="AX7245" s="37">
        <f t="shared" si="336"/>
        <v>46197</v>
      </c>
      <c r="AY7245" s="1"/>
      <c r="AZ7245" s="1"/>
      <c r="BA7245" s="31"/>
      <c r="BB7245" s="31"/>
      <c r="BC7245" s="1"/>
      <c r="BD7245" s="1"/>
      <c r="BE7245" s="1"/>
      <c r="BF7245" s="1"/>
      <c r="BG7245" s="1"/>
      <c r="BT7245" s="37">
        <f t="shared" si="337"/>
        <v>46218</v>
      </c>
      <c r="BU7245" s="31"/>
      <c r="BW7245" s="33"/>
      <c r="BX7245" s="1"/>
      <c r="BY7245" s="1"/>
      <c r="BZ7245" s="1"/>
      <c r="CA7245" s="1"/>
      <c r="CB7245" s="1"/>
      <c r="CC7245" s="1"/>
      <c r="CE7245" s="1"/>
      <c r="CF7245" s="1"/>
      <c r="CG7245" s="1"/>
      <c r="CH7245" s="1"/>
      <c r="CI7245" s="1"/>
      <c r="CJ7245" s="1"/>
      <c r="CK7245" s="1"/>
      <c r="CL7245" s="1"/>
      <c r="CM7245" s="1"/>
      <c r="CN7245" s="1"/>
      <c r="CO7245" s="1"/>
    </row>
    <row r="7246" spans="1:93" ht="30" customHeight="1" x14ac:dyDescent="0.2">
      <c r="A7246" s="1">
        <v>7240</v>
      </c>
      <c r="B7246" s="1" t="s">
        <v>3523</v>
      </c>
      <c r="C7246" s="1" t="s">
        <v>3525</v>
      </c>
      <c r="D7246" s="28" t="s">
        <v>3522</v>
      </c>
      <c r="E7246" s="28" t="s">
        <v>3381</v>
      </c>
      <c r="F7246" s="1" t="s">
        <v>74</v>
      </c>
      <c r="G7246" s="1">
        <v>4</v>
      </c>
      <c r="H7246" s="1" t="s">
        <v>4209</v>
      </c>
      <c r="I7246" s="1" t="s">
        <v>114</v>
      </c>
      <c r="J7246" s="76">
        <v>433</v>
      </c>
      <c r="K7246" s="76">
        <v>2445150</v>
      </c>
      <c r="L7246" s="29">
        <v>46190</v>
      </c>
      <c r="M7246" s="29" t="s">
        <v>4163</v>
      </c>
      <c r="N7246" s="1" t="s">
        <v>478</v>
      </c>
      <c r="O7246" s="28" t="s">
        <v>1495</v>
      </c>
      <c r="P7246" s="1" t="s">
        <v>323</v>
      </c>
      <c r="Q7246" s="1">
        <v>6</v>
      </c>
      <c r="R7246" s="1"/>
      <c r="S7246" s="76"/>
      <c r="T7246" s="1" t="s">
        <v>115</v>
      </c>
      <c r="U7246" s="1"/>
      <c r="V7246" s="1"/>
      <c r="AC7246" s="93">
        <v>28</v>
      </c>
      <c r="AD7246" s="69">
        <v>250</v>
      </c>
      <c r="AE7246" s="33"/>
      <c r="AF7246" s="33"/>
      <c r="AG7246" s="33"/>
      <c r="AX7246" s="37">
        <f t="shared" si="336"/>
        <v>46197</v>
      </c>
      <c r="AY7246" s="1"/>
      <c r="AZ7246" s="1"/>
      <c r="BA7246" s="31"/>
      <c r="BB7246" s="31"/>
      <c r="BC7246" s="1"/>
      <c r="BD7246" s="1"/>
      <c r="BE7246" s="1"/>
      <c r="BF7246" s="1"/>
      <c r="BG7246" s="1"/>
      <c r="BT7246" s="37">
        <f t="shared" si="337"/>
        <v>46218</v>
      </c>
      <c r="BU7246" s="31"/>
      <c r="BW7246" s="33"/>
      <c r="BX7246" s="1"/>
      <c r="BY7246" s="1"/>
      <c r="BZ7246" s="1"/>
      <c r="CA7246" s="1"/>
      <c r="CB7246" s="1"/>
      <c r="CC7246" s="1"/>
      <c r="CE7246" s="1"/>
      <c r="CF7246" s="1"/>
      <c r="CG7246" s="1"/>
      <c r="CH7246" s="1"/>
      <c r="CI7246" s="1"/>
      <c r="CJ7246" s="1"/>
      <c r="CK7246" s="1"/>
      <c r="CL7246" s="1"/>
      <c r="CM7246" s="1"/>
      <c r="CN7246" s="1"/>
      <c r="CO7246" s="1"/>
    </row>
    <row r="7247" spans="1:93" ht="30" customHeight="1" x14ac:dyDescent="0.2">
      <c r="A7247" s="1">
        <v>7241</v>
      </c>
      <c r="B7247" s="94" t="s">
        <v>1491</v>
      </c>
      <c r="C7247" s="1" t="s">
        <v>3524</v>
      </c>
      <c r="D7247" s="28" t="s">
        <v>3521</v>
      </c>
      <c r="E7247" s="28" t="s">
        <v>2780</v>
      </c>
      <c r="F7247" s="1" t="s">
        <v>74</v>
      </c>
      <c r="G7247" s="1">
        <v>1</v>
      </c>
      <c r="H7247" s="1" t="s">
        <v>1059</v>
      </c>
      <c r="I7247" s="1" t="s">
        <v>114</v>
      </c>
      <c r="J7247" s="76">
        <v>303</v>
      </c>
      <c r="K7247" s="76">
        <v>2445151</v>
      </c>
      <c r="L7247" s="29">
        <v>46190</v>
      </c>
      <c r="M7247" s="29" t="s">
        <v>4163</v>
      </c>
      <c r="N7247" s="1" t="s">
        <v>478</v>
      </c>
      <c r="O7247" s="28" t="s">
        <v>1495</v>
      </c>
      <c r="P7247" s="1" t="s">
        <v>323</v>
      </c>
      <c r="Q7247" s="1">
        <v>8</v>
      </c>
      <c r="R7247" s="1"/>
      <c r="S7247" s="76"/>
      <c r="T7247" s="1" t="s">
        <v>115</v>
      </c>
      <c r="U7247" s="1"/>
      <c r="V7247" s="1"/>
      <c r="AC7247" s="93">
        <v>30</v>
      </c>
      <c r="AD7247" s="69">
        <v>230</v>
      </c>
      <c r="AE7247" s="33"/>
      <c r="AF7247" s="33"/>
      <c r="AG7247" s="33"/>
      <c r="AX7247" s="37">
        <f t="shared" si="336"/>
        <v>46197</v>
      </c>
      <c r="AY7247" s="1"/>
      <c r="AZ7247" s="1"/>
      <c r="BA7247" s="31"/>
      <c r="BB7247" s="31"/>
      <c r="BC7247" s="1"/>
      <c r="BD7247" s="1"/>
      <c r="BE7247" s="1"/>
      <c r="BF7247" s="1"/>
      <c r="BG7247" s="1"/>
      <c r="BT7247" s="37">
        <f t="shared" si="337"/>
        <v>46218</v>
      </c>
      <c r="BU7247" s="31"/>
      <c r="BW7247" s="33"/>
      <c r="BX7247" s="1"/>
      <c r="BY7247" s="1"/>
      <c r="BZ7247" s="1"/>
      <c r="CA7247" s="1"/>
      <c r="CB7247" s="1"/>
      <c r="CC7247" s="1"/>
      <c r="CE7247" s="1"/>
      <c r="CF7247" s="1"/>
      <c r="CG7247" s="1"/>
      <c r="CH7247" s="1"/>
      <c r="CI7247" s="1"/>
      <c r="CJ7247" s="1"/>
      <c r="CK7247" s="1"/>
      <c r="CL7247" s="1"/>
      <c r="CM7247" s="1"/>
      <c r="CN7247" s="1"/>
      <c r="CO7247" s="1"/>
    </row>
    <row r="7248" spans="1:93" ht="30" customHeight="1" x14ac:dyDescent="0.2">
      <c r="A7248" s="1">
        <v>7242</v>
      </c>
      <c r="B7248" s="1" t="s">
        <v>3023</v>
      </c>
      <c r="C7248" s="1" t="s">
        <v>3528</v>
      </c>
      <c r="D7248" s="28" t="s">
        <v>3529</v>
      </c>
      <c r="E7248" s="28" t="s">
        <v>2780</v>
      </c>
      <c r="F7248" s="1" t="s">
        <v>74</v>
      </c>
      <c r="G7248" s="1">
        <v>1</v>
      </c>
      <c r="H7248" s="1" t="s">
        <v>1059</v>
      </c>
      <c r="I7248" s="1" t="s">
        <v>114</v>
      </c>
      <c r="J7248" s="76">
        <v>302</v>
      </c>
      <c r="K7248" s="76">
        <v>2445761</v>
      </c>
      <c r="L7248" s="29">
        <v>46190</v>
      </c>
      <c r="M7248" s="29" t="s">
        <v>4163</v>
      </c>
      <c r="N7248" s="1" t="s">
        <v>478</v>
      </c>
      <c r="O7248" s="28" t="s">
        <v>1495</v>
      </c>
      <c r="P7248" s="1" t="s">
        <v>323</v>
      </c>
      <c r="Q7248" s="1">
        <v>7</v>
      </c>
      <c r="R7248" s="1"/>
      <c r="S7248" s="76"/>
      <c r="T7248" s="1" t="s">
        <v>115</v>
      </c>
      <c r="U7248" s="1"/>
      <c r="V7248" s="1"/>
      <c r="AC7248" s="93">
        <v>29</v>
      </c>
      <c r="AD7248" s="69">
        <v>230</v>
      </c>
      <c r="AE7248" s="33"/>
      <c r="AF7248" s="33"/>
      <c r="AG7248" s="33"/>
      <c r="AX7248" s="37">
        <f t="shared" si="336"/>
        <v>46197</v>
      </c>
      <c r="AY7248" s="1"/>
      <c r="AZ7248" s="1"/>
      <c r="BA7248" s="31"/>
      <c r="BB7248" s="31"/>
      <c r="BC7248" s="1"/>
      <c r="BD7248" s="1"/>
      <c r="BE7248" s="1"/>
      <c r="BF7248" s="1"/>
      <c r="BG7248" s="1"/>
      <c r="BT7248" s="37">
        <f t="shared" si="337"/>
        <v>46218</v>
      </c>
      <c r="BU7248" s="31"/>
      <c r="BW7248" s="33"/>
      <c r="BX7248" s="1"/>
      <c r="BY7248" s="1"/>
      <c r="BZ7248" s="1"/>
      <c r="CA7248" s="1"/>
      <c r="CB7248" s="1"/>
      <c r="CC7248" s="1"/>
      <c r="CE7248" s="1"/>
      <c r="CF7248" s="1"/>
      <c r="CG7248" s="1"/>
      <c r="CH7248" s="1"/>
      <c r="CI7248" s="1"/>
      <c r="CJ7248" s="1"/>
      <c r="CK7248" s="1"/>
      <c r="CL7248" s="1"/>
      <c r="CM7248" s="1"/>
      <c r="CN7248" s="1"/>
      <c r="CO7248" s="1"/>
    </row>
    <row r="7249" spans="1:93" ht="30" customHeight="1" x14ac:dyDescent="0.2">
      <c r="A7249" s="1"/>
      <c r="B7249" s="1" t="s">
        <v>103</v>
      </c>
      <c r="C7249" s="1" t="s">
        <v>103</v>
      </c>
      <c r="D7249" s="28" t="s">
        <v>3944</v>
      </c>
      <c r="E7249" s="28" t="s">
        <v>103</v>
      </c>
      <c r="F7249" s="1" t="s">
        <v>74</v>
      </c>
      <c r="G7249" s="1"/>
      <c r="H7249" s="1" t="s">
        <v>4209</v>
      </c>
      <c r="I7249" s="1" t="s">
        <v>3945</v>
      </c>
      <c r="J7249" s="76">
        <v>303</v>
      </c>
      <c r="K7249" s="76">
        <v>2445105</v>
      </c>
      <c r="L7249" s="29">
        <v>46190</v>
      </c>
      <c r="M7249" s="29" t="s">
        <v>4163</v>
      </c>
      <c r="N7249" s="1" t="s">
        <v>478</v>
      </c>
      <c r="O7249" s="28" t="s">
        <v>84</v>
      </c>
      <c r="P7249" s="1" t="s">
        <v>323</v>
      </c>
      <c r="Q7249" s="1">
        <v>8</v>
      </c>
      <c r="R7249" s="1"/>
      <c r="S7249" s="76"/>
      <c r="T7249" s="1" t="s">
        <v>77</v>
      </c>
      <c r="U7249" s="1"/>
      <c r="V7249" s="1"/>
      <c r="AC7249" s="93">
        <v>25.5</v>
      </c>
      <c r="AD7249" s="69">
        <v>210</v>
      </c>
      <c r="AE7249" s="33"/>
      <c r="AF7249" s="33"/>
      <c r="AG7249" s="33"/>
      <c r="AX7249" s="37"/>
      <c r="AY7249" s="1"/>
      <c r="AZ7249" s="1"/>
      <c r="BA7249" s="31"/>
      <c r="BB7249" s="31"/>
      <c r="BC7249" s="1"/>
      <c r="BD7249" s="1"/>
      <c r="BE7249" s="1"/>
      <c r="BF7249" s="1"/>
      <c r="BG7249" s="1"/>
      <c r="BT7249" s="37"/>
      <c r="BU7249" s="31"/>
      <c r="BW7249" s="33"/>
      <c r="BX7249" s="1"/>
      <c r="BY7249" s="1"/>
      <c r="BZ7249" s="1"/>
      <c r="CA7249" s="1"/>
      <c r="CB7249" s="1"/>
      <c r="CC7249" s="1"/>
      <c r="CE7249" s="1"/>
      <c r="CF7249" s="1"/>
      <c r="CG7249" s="1"/>
      <c r="CH7249" s="1"/>
      <c r="CI7249" s="1"/>
      <c r="CJ7249" s="1"/>
      <c r="CK7249" s="1"/>
      <c r="CL7249" s="1"/>
      <c r="CM7249" s="1"/>
      <c r="CN7249" s="1"/>
      <c r="CO7249" s="1"/>
    </row>
    <row r="7250" spans="1:93" ht="30" customHeight="1" x14ac:dyDescent="0.2">
      <c r="A7250" s="1"/>
      <c r="B7250" s="1" t="s">
        <v>103</v>
      </c>
      <c r="C7250" s="1" t="s">
        <v>103</v>
      </c>
      <c r="D7250" s="28" t="s">
        <v>3944</v>
      </c>
      <c r="E7250" s="28" t="s">
        <v>103</v>
      </c>
      <c r="F7250" s="1" t="s">
        <v>74</v>
      </c>
      <c r="G7250" s="1"/>
      <c r="H7250" s="1" t="s">
        <v>4209</v>
      </c>
      <c r="I7250" s="1" t="s">
        <v>3945</v>
      </c>
      <c r="J7250" s="76">
        <v>557</v>
      </c>
      <c r="K7250" s="76">
        <v>2445108</v>
      </c>
      <c r="L7250" s="29">
        <v>46190</v>
      </c>
      <c r="M7250" s="29" t="s">
        <v>4163</v>
      </c>
      <c r="N7250" s="1" t="s">
        <v>478</v>
      </c>
      <c r="O7250" s="28" t="s">
        <v>84</v>
      </c>
      <c r="P7250" s="1" t="s">
        <v>323</v>
      </c>
      <c r="Q7250" s="1">
        <v>12</v>
      </c>
      <c r="R7250" s="1"/>
      <c r="S7250" s="76"/>
      <c r="T7250" s="1" t="s">
        <v>77</v>
      </c>
      <c r="U7250" s="1"/>
      <c r="V7250" s="1"/>
      <c r="AC7250" s="93">
        <v>27</v>
      </c>
      <c r="AD7250" s="69">
        <v>190</v>
      </c>
      <c r="AE7250" s="33"/>
      <c r="AF7250" s="33"/>
      <c r="AG7250" s="33"/>
      <c r="AX7250" s="37"/>
      <c r="AY7250" s="1"/>
      <c r="AZ7250" s="1"/>
      <c r="BA7250" s="31"/>
      <c r="BB7250" s="31"/>
      <c r="BC7250" s="1"/>
      <c r="BD7250" s="1"/>
      <c r="BE7250" s="1"/>
      <c r="BF7250" s="1"/>
      <c r="BG7250" s="1"/>
      <c r="BT7250" s="37"/>
      <c r="BU7250" s="31"/>
      <c r="BW7250" s="33"/>
      <c r="BX7250" s="1"/>
      <c r="BY7250" s="1"/>
      <c r="BZ7250" s="1"/>
      <c r="CA7250" s="1"/>
      <c r="CB7250" s="1"/>
      <c r="CC7250" s="1"/>
      <c r="CE7250" s="1"/>
      <c r="CF7250" s="1"/>
      <c r="CG7250" s="1"/>
      <c r="CH7250" s="1"/>
      <c r="CI7250" s="1"/>
      <c r="CJ7250" s="1"/>
      <c r="CK7250" s="1"/>
      <c r="CL7250" s="1"/>
      <c r="CM7250" s="1"/>
      <c r="CN7250" s="1"/>
      <c r="CO7250" s="1"/>
    </row>
    <row r="7251" spans="1:93" ht="30" customHeight="1" x14ac:dyDescent="0.2">
      <c r="A7251" s="1"/>
      <c r="B7251" s="1" t="s">
        <v>103</v>
      </c>
      <c r="C7251" s="1" t="s">
        <v>103</v>
      </c>
      <c r="D7251" s="28" t="s">
        <v>3944</v>
      </c>
      <c r="E7251" s="28" t="s">
        <v>103</v>
      </c>
      <c r="F7251" s="1" t="s">
        <v>74</v>
      </c>
      <c r="G7251" s="1"/>
      <c r="H7251" s="1" t="s">
        <v>4209</v>
      </c>
      <c r="I7251" s="1" t="s">
        <v>3945</v>
      </c>
      <c r="J7251" s="76">
        <v>551</v>
      </c>
      <c r="K7251" s="76">
        <v>2445109</v>
      </c>
      <c r="L7251" s="29">
        <v>46190</v>
      </c>
      <c r="M7251" s="29" t="s">
        <v>4163</v>
      </c>
      <c r="N7251" s="1" t="s">
        <v>478</v>
      </c>
      <c r="O7251" s="28" t="s">
        <v>84</v>
      </c>
      <c r="P7251" s="1" t="s">
        <v>323</v>
      </c>
      <c r="Q7251" s="1">
        <v>10</v>
      </c>
      <c r="R7251" s="1"/>
      <c r="S7251" s="76"/>
      <c r="T7251" s="1" t="s">
        <v>77</v>
      </c>
      <c r="U7251" s="1"/>
      <c r="V7251" s="1"/>
      <c r="AC7251" s="93">
        <v>28</v>
      </c>
      <c r="AD7251" s="69">
        <v>200</v>
      </c>
      <c r="AE7251" s="33"/>
      <c r="AF7251" s="33"/>
      <c r="AG7251" s="33"/>
      <c r="AX7251" s="37"/>
      <c r="AY7251" s="1"/>
      <c r="AZ7251" s="1"/>
      <c r="BA7251" s="31"/>
      <c r="BB7251" s="31"/>
      <c r="BC7251" s="1"/>
      <c r="BD7251" s="1"/>
      <c r="BE7251" s="1"/>
      <c r="BF7251" s="1"/>
      <c r="BG7251" s="1"/>
      <c r="BT7251" s="37"/>
      <c r="BU7251" s="31"/>
      <c r="BW7251" s="33"/>
      <c r="BX7251" s="1"/>
      <c r="BY7251" s="1"/>
      <c r="BZ7251" s="1"/>
      <c r="CA7251" s="1"/>
      <c r="CB7251" s="1"/>
      <c r="CC7251" s="1"/>
      <c r="CE7251" s="1"/>
      <c r="CF7251" s="1"/>
      <c r="CG7251" s="1"/>
      <c r="CH7251" s="1"/>
      <c r="CI7251" s="1"/>
      <c r="CJ7251" s="1"/>
      <c r="CK7251" s="1"/>
      <c r="CL7251" s="1"/>
      <c r="CM7251" s="1"/>
      <c r="CN7251" s="1"/>
      <c r="CO7251" s="1"/>
    </row>
    <row r="7252" spans="1:93" ht="30" customHeight="1" x14ac:dyDescent="0.2">
      <c r="A7252" s="1">
        <v>7243</v>
      </c>
      <c r="B7252" s="1" t="s">
        <v>3275</v>
      </c>
      <c r="C7252" s="1" t="s">
        <v>3273</v>
      </c>
      <c r="D7252" s="28" t="s">
        <v>3530</v>
      </c>
      <c r="E7252" s="28" t="s">
        <v>3389</v>
      </c>
      <c r="F7252" s="1" t="s">
        <v>74</v>
      </c>
      <c r="G7252" s="1">
        <v>5</v>
      </c>
      <c r="H7252" s="1" t="s">
        <v>1059</v>
      </c>
      <c r="I7252" s="1" t="s">
        <v>114</v>
      </c>
      <c r="J7252" s="76">
        <v>274</v>
      </c>
      <c r="K7252" s="76">
        <v>2445787</v>
      </c>
      <c r="L7252" s="29">
        <v>46191</v>
      </c>
      <c r="M7252" s="29" t="s">
        <v>4163</v>
      </c>
      <c r="N7252" s="1" t="s">
        <v>478</v>
      </c>
      <c r="O7252" s="28" t="s">
        <v>1495</v>
      </c>
      <c r="P7252" s="1" t="s">
        <v>323</v>
      </c>
      <c r="Q7252" s="1">
        <v>8</v>
      </c>
      <c r="R7252" s="1"/>
      <c r="S7252" s="76">
        <v>6</v>
      </c>
      <c r="T7252" s="1" t="s">
        <v>115</v>
      </c>
      <c r="U7252" s="1"/>
      <c r="V7252" s="1"/>
      <c r="AC7252" s="93">
        <v>28.5</v>
      </c>
      <c r="AD7252" s="69">
        <v>255</v>
      </c>
      <c r="AE7252" s="33"/>
      <c r="AF7252" s="33"/>
      <c r="AG7252" s="33"/>
      <c r="AX7252" s="37">
        <f t="shared" si="336"/>
        <v>46198</v>
      </c>
      <c r="AY7252" s="1"/>
      <c r="AZ7252" s="1"/>
      <c r="BA7252" s="31"/>
      <c r="BB7252" s="31"/>
      <c r="BC7252" s="1"/>
      <c r="BD7252" s="1"/>
      <c r="BE7252" s="1"/>
      <c r="BF7252" s="1"/>
      <c r="BG7252" s="1"/>
      <c r="BT7252" s="37">
        <f t="shared" si="337"/>
        <v>46219</v>
      </c>
      <c r="BU7252" s="31"/>
      <c r="BW7252" s="33"/>
      <c r="BX7252" s="1"/>
      <c r="BY7252" s="1"/>
      <c r="BZ7252" s="1"/>
      <c r="CA7252" s="1"/>
      <c r="CB7252" s="1"/>
      <c r="CC7252" s="1"/>
      <c r="CE7252" s="1"/>
      <c r="CF7252" s="1"/>
      <c r="CG7252" s="1"/>
      <c r="CH7252" s="1"/>
      <c r="CI7252" s="1"/>
      <c r="CJ7252" s="1"/>
      <c r="CK7252" s="1"/>
      <c r="CL7252" s="1"/>
      <c r="CM7252" s="1"/>
      <c r="CN7252" s="1"/>
      <c r="CO7252" s="1"/>
    </row>
    <row r="7253" spans="1:93" ht="30" customHeight="1" x14ac:dyDescent="0.2">
      <c r="A7253" s="1">
        <v>7244</v>
      </c>
      <c r="B7253" s="1" t="s">
        <v>3275</v>
      </c>
      <c r="C7253" s="1" t="s">
        <v>3273</v>
      </c>
      <c r="D7253" s="28" t="s">
        <v>3530</v>
      </c>
      <c r="E7253" s="28" t="s">
        <v>3389</v>
      </c>
      <c r="F7253" s="1" t="s">
        <v>74</v>
      </c>
      <c r="G7253" s="1">
        <v>5</v>
      </c>
      <c r="H7253" s="1" t="s">
        <v>1059</v>
      </c>
      <c r="I7253" s="1" t="s">
        <v>114</v>
      </c>
      <c r="J7253" s="76">
        <v>433</v>
      </c>
      <c r="K7253" s="76">
        <v>2445789</v>
      </c>
      <c r="L7253" s="29">
        <v>46191</v>
      </c>
      <c r="M7253" s="29" t="s">
        <v>4163</v>
      </c>
      <c r="N7253" s="1" t="s">
        <v>478</v>
      </c>
      <c r="O7253" s="28" t="s">
        <v>1495</v>
      </c>
      <c r="P7253" s="1" t="s">
        <v>323</v>
      </c>
      <c r="Q7253" s="1">
        <v>10</v>
      </c>
      <c r="R7253" s="1"/>
      <c r="S7253" s="76"/>
      <c r="T7253" s="1" t="s">
        <v>115</v>
      </c>
      <c r="U7253" s="1"/>
      <c r="V7253" s="1"/>
      <c r="AC7253" s="93">
        <v>27.5</v>
      </c>
      <c r="AD7253" s="69">
        <v>240</v>
      </c>
      <c r="AE7253" s="33"/>
      <c r="AF7253" s="33"/>
      <c r="AG7253" s="33"/>
      <c r="AX7253" s="37">
        <f t="shared" si="336"/>
        <v>46198</v>
      </c>
      <c r="AY7253" s="1"/>
      <c r="AZ7253" s="1"/>
      <c r="BA7253" s="31"/>
      <c r="BB7253" s="31"/>
      <c r="BC7253" s="1"/>
      <c r="BD7253" s="1"/>
      <c r="BE7253" s="1"/>
      <c r="BF7253" s="1"/>
      <c r="BG7253" s="1"/>
      <c r="BT7253" s="37">
        <f t="shared" si="337"/>
        <v>46219</v>
      </c>
      <c r="BU7253" s="31"/>
      <c r="BW7253" s="33"/>
      <c r="BX7253" s="1"/>
      <c r="BY7253" s="1"/>
      <c r="BZ7253" s="1"/>
      <c r="CA7253" s="1"/>
      <c r="CB7253" s="1"/>
      <c r="CC7253" s="1"/>
      <c r="CE7253" s="1"/>
      <c r="CF7253" s="1"/>
      <c r="CG7253" s="1"/>
      <c r="CH7253" s="1"/>
      <c r="CI7253" s="1"/>
      <c r="CJ7253" s="1"/>
      <c r="CK7253" s="1"/>
      <c r="CL7253" s="1"/>
      <c r="CM7253" s="1"/>
      <c r="CN7253" s="1"/>
      <c r="CO7253" s="1"/>
    </row>
    <row r="7254" spans="1:93" ht="30" customHeight="1" x14ac:dyDescent="0.2">
      <c r="A7254" s="1">
        <v>7245</v>
      </c>
      <c r="B7254" s="1" t="s">
        <v>3275</v>
      </c>
      <c r="C7254" s="1" t="s">
        <v>3273</v>
      </c>
      <c r="D7254" s="28" t="s">
        <v>3530</v>
      </c>
      <c r="E7254" s="28" t="s">
        <v>3389</v>
      </c>
      <c r="F7254" s="1" t="s">
        <v>74</v>
      </c>
      <c r="G7254" s="1">
        <v>5</v>
      </c>
      <c r="H7254" s="1" t="s">
        <v>1059</v>
      </c>
      <c r="I7254" s="1" t="s">
        <v>114</v>
      </c>
      <c r="J7254" s="76">
        <v>553</v>
      </c>
      <c r="K7254" s="76">
        <v>24456793</v>
      </c>
      <c r="L7254" s="29">
        <v>46191</v>
      </c>
      <c r="M7254" s="29" t="s">
        <v>4163</v>
      </c>
      <c r="N7254" s="1" t="s">
        <v>478</v>
      </c>
      <c r="O7254" s="28" t="s">
        <v>1495</v>
      </c>
      <c r="P7254" s="1" t="s">
        <v>323</v>
      </c>
      <c r="Q7254" s="1">
        <v>12</v>
      </c>
      <c r="R7254" s="1"/>
      <c r="S7254" s="76"/>
      <c r="T7254" s="1" t="s">
        <v>115</v>
      </c>
      <c r="U7254" s="1"/>
      <c r="V7254" s="1"/>
      <c r="AC7254" s="93">
        <v>28</v>
      </c>
      <c r="AD7254" s="69">
        <v>245</v>
      </c>
      <c r="AE7254" s="33"/>
      <c r="AF7254" s="33"/>
      <c r="AG7254" s="33"/>
      <c r="AX7254" s="37">
        <f t="shared" si="336"/>
        <v>46198</v>
      </c>
      <c r="AY7254" s="1"/>
      <c r="AZ7254" s="1"/>
      <c r="BA7254" s="31"/>
      <c r="BB7254" s="31"/>
      <c r="BC7254" s="1"/>
      <c r="BD7254" s="1"/>
      <c r="BE7254" s="1"/>
      <c r="BF7254" s="1"/>
      <c r="BG7254" s="1"/>
      <c r="BT7254" s="37">
        <f t="shared" si="337"/>
        <v>46219</v>
      </c>
      <c r="BU7254" s="31"/>
      <c r="BW7254" s="33"/>
      <c r="BX7254" s="1"/>
      <c r="BY7254" s="1"/>
      <c r="BZ7254" s="1"/>
      <c r="CA7254" s="1"/>
      <c r="CB7254" s="1"/>
      <c r="CC7254" s="1"/>
      <c r="CE7254" s="1"/>
      <c r="CF7254" s="1"/>
      <c r="CG7254" s="1"/>
      <c r="CH7254" s="1"/>
      <c r="CI7254" s="1"/>
      <c r="CJ7254" s="1"/>
      <c r="CK7254" s="1"/>
      <c r="CL7254" s="1"/>
      <c r="CM7254" s="1"/>
      <c r="CN7254" s="1"/>
      <c r="CO7254" s="1"/>
    </row>
    <row r="7255" spans="1:93" ht="30" customHeight="1" x14ac:dyDescent="0.2">
      <c r="A7255" s="1">
        <v>7246</v>
      </c>
      <c r="B7255" s="1" t="s">
        <v>3275</v>
      </c>
      <c r="C7255" s="1" t="s">
        <v>3273</v>
      </c>
      <c r="D7255" s="28" t="s">
        <v>3530</v>
      </c>
      <c r="E7255" s="28" t="s">
        <v>3389</v>
      </c>
      <c r="F7255" s="1" t="s">
        <v>74</v>
      </c>
      <c r="G7255" s="1">
        <v>5</v>
      </c>
      <c r="H7255" s="1" t="s">
        <v>1059</v>
      </c>
      <c r="I7255" s="1" t="s">
        <v>114</v>
      </c>
      <c r="J7255" s="76">
        <v>415</v>
      </c>
      <c r="K7255" s="76">
        <v>2445796</v>
      </c>
      <c r="L7255" s="29">
        <v>46191</v>
      </c>
      <c r="M7255" s="29" t="s">
        <v>4163</v>
      </c>
      <c r="N7255" s="1" t="s">
        <v>478</v>
      </c>
      <c r="O7255" s="28" t="s">
        <v>1495</v>
      </c>
      <c r="P7255" s="1" t="s">
        <v>323</v>
      </c>
      <c r="Q7255" s="1">
        <v>7</v>
      </c>
      <c r="R7255" s="1"/>
      <c r="S7255" s="76"/>
      <c r="T7255" s="1" t="s">
        <v>115</v>
      </c>
      <c r="U7255" s="1"/>
      <c r="V7255" s="1"/>
      <c r="AC7255" s="93">
        <v>27.5</v>
      </c>
      <c r="AD7255" s="69">
        <v>250</v>
      </c>
      <c r="AE7255" s="33"/>
      <c r="AF7255" s="33"/>
      <c r="AG7255" s="33"/>
      <c r="AX7255" s="37">
        <f t="shared" si="336"/>
        <v>46198</v>
      </c>
      <c r="AY7255" s="1"/>
      <c r="AZ7255" s="1"/>
      <c r="BA7255" s="31"/>
      <c r="BB7255" s="31"/>
      <c r="BC7255" s="1"/>
      <c r="BD7255" s="1"/>
      <c r="BE7255" s="1"/>
      <c r="BF7255" s="1"/>
      <c r="BG7255" s="1"/>
      <c r="BT7255" s="37">
        <f t="shared" si="337"/>
        <v>46219</v>
      </c>
      <c r="BU7255" s="31"/>
      <c r="BW7255" s="33"/>
      <c r="BX7255" s="1"/>
      <c r="BY7255" s="1"/>
      <c r="BZ7255" s="1"/>
      <c r="CA7255" s="1"/>
      <c r="CB7255" s="1"/>
      <c r="CC7255" s="1"/>
      <c r="CE7255" s="1"/>
      <c r="CF7255" s="1"/>
      <c r="CG7255" s="1"/>
      <c r="CH7255" s="1"/>
      <c r="CI7255" s="1"/>
      <c r="CJ7255" s="1"/>
      <c r="CK7255" s="1"/>
      <c r="CL7255" s="1"/>
      <c r="CM7255" s="1"/>
      <c r="CN7255" s="1"/>
      <c r="CO7255" s="1"/>
    </row>
    <row r="7256" spans="1:93" ht="30" customHeight="1" x14ac:dyDescent="0.2">
      <c r="A7256" s="1">
        <v>7247</v>
      </c>
      <c r="B7256" s="94" t="s">
        <v>1491</v>
      </c>
      <c r="C7256" s="1" t="s">
        <v>3543</v>
      </c>
      <c r="D7256" s="28" t="s">
        <v>3544</v>
      </c>
      <c r="E7256" s="28" t="s">
        <v>3387</v>
      </c>
      <c r="F7256" s="1" t="s">
        <v>74</v>
      </c>
      <c r="G7256" s="1">
        <v>2</v>
      </c>
      <c r="H7256" s="1" t="s">
        <v>2565</v>
      </c>
      <c r="I7256" s="1" t="s">
        <v>114</v>
      </c>
      <c r="J7256" s="76">
        <v>403</v>
      </c>
      <c r="K7256" s="76">
        <v>2445805</v>
      </c>
      <c r="L7256" s="29">
        <v>46192</v>
      </c>
      <c r="M7256" s="29" t="s">
        <v>4163</v>
      </c>
      <c r="N7256" s="1" t="s">
        <v>478</v>
      </c>
      <c r="O7256" s="28" t="s">
        <v>1495</v>
      </c>
      <c r="P7256" s="1" t="s">
        <v>323</v>
      </c>
      <c r="Q7256" s="1">
        <v>2</v>
      </c>
      <c r="R7256" s="1"/>
      <c r="S7256" s="76"/>
      <c r="T7256" s="1" t="s">
        <v>115</v>
      </c>
      <c r="U7256" s="1"/>
      <c r="V7256" s="1"/>
      <c r="AC7256" s="93" t="s">
        <v>103</v>
      </c>
      <c r="AD7256" s="69" t="s">
        <v>103</v>
      </c>
      <c r="AE7256" s="33"/>
      <c r="AF7256" s="33"/>
      <c r="AG7256" s="33"/>
      <c r="AX7256" s="37">
        <f t="shared" si="336"/>
        <v>46199</v>
      </c>
      <c r="AY7256" s="1"/>
      <c r="AZ7256" s="1"/>
      <c r="BA7256" s="31"/>
      <c r="BB7256" s="31"/>
      <c r="BC7256" s="1"/>
      <c r="BD7256" s="1"/>
      <c r="BE7256" s="1"/>
      <c r="BF7256" s="1"/>
      <c r="BG7256" s="1"/>
      <c r="BT7256" s="37">
        <f t="shared" si="337"/>
        <v>46220</v>
      </c>
      <c r="BU7256" s="31"/>
      <c r="BW7256" s="33"/>
      <c r="BX7256" s="1"/>
      <c r="BY7256" s="1"/>
      <c r="BZ7256" s="1"/>
      <c r="CA7256" s="1"/>
      <c r="CB7256" s="1"/>
      <c r="CC7256" s="1"/>
      <c r="CE7256" s="1"/>
      <c r="CF7256" s="1"/>
      <c r="CG7256" s="1"/>
      <c r="CH7256" s="1"/>
      <c r="CI7256" s="1"/>
      <c r="CJ7256" s="1"/>
      <c r="CK7256" s="1"/>
      <c r="CL7256" s="1"/>
      <c r="CM7256" s="1"/>
      <c r="CN7256" s="1"/>
      <c r="CO7256" s="1"/>
    </row>
    <row r="7257" spans="1:93" ht="30" customHeight="1" x14ac:dyDescent="0.2">
      <c r="A7257" s="1">
        <v>7248</v>
      </c>
      <c r="B7257" s="94" t="s">
        <v>1491</v>
      </c>
      <c r="C7257" s="1" t="s">
        <v>3543</v>
      </c>
      <c r="D7257" s="28" t="s">
        <v>3544</v>
      </c>
      <c r="E7257" s="28" t="s">
        <v>3387</v>
      </c>
      <c r="F7257" s="1" t="s">
        <v>74</v>
      </c>
      <c r="G7257" s="1">
        <v>2</v>
      </c>
      <c r="H7257" s="1" t="s">
        <v>2565</v>
      </c>
      <c r="I7257" s="1" t="s">
        <v>114</v>
      </c>
      <c r="J7257" s="76">
        <v>557</v>
      </c>
      <c r="K7257" s="76">
        <v>2445185</v>
      </c>
      <c r="L7257" s="29">
        <v>46192</v>
      </c>
      <c r="M7257" s="29" t="s">
        <v>4163</v>
      </c>
      <c r="N7257" s="1" t="s">
        <v>478</v>
      </c>
      <c r="O7257" s="28" t="s">
        <v>1495</v>
      </c>
      <c r="P7257" s="1" t="s">
        <v>323</v>
      </c>
      <c r="Q7257" s="1">
        <v>12</v>
      </c>
      <c r="R7257" s="1"/>
      <c r="S7257" s="76">
        <v>6</v>
      </c>
      <c r="T7257" s="1" t="s">
        <v>115</v>
      </c>
      <c r="U7257" s="1"/>
      <c r="V7257" s="1"/>
      <c r="AC7257" s="93">
        <v>29.5</v>
      </c>
      <c r="AD7257" s="69">
        <v>230</v>
      </c>
      <c r="AE7257" s="33"/>
      <c r="AF7257" s="33"/>
      <c r="AG7257" s="33"/>
      <c r="AX7257" s="37">
        <f t="shared" si="336"/>
        <v>46199</v>
      </c>
      <c r="AY7257" s="1"/>
      <c r="AZ7257" s="1"/>
      <c r="BA7257" s="31"/>
      <c r="BB7257" s="31"/>
      <c r="BC7257" s="1"/>
      <c r="BD7257" s="1"/>
      <c r="BE7257" s="1"/>
      <c r="BF7257" s="1"/>
      <c r="BG7257" s="1"/>
      <c r="BT7257" s="37">
        <f t="shared" si="337"/>
        <v>46220</v>
      </c>
      <c r="BU7257" s="31"/>
      <c r="BW7257" s="33"/>
      <c r="BX7257" s="1"/>
      <c r="BY7257" s="1"/>
      <c r="BZ7257" s="1"/>
      <c r="CA7257" s="1"/>
      <c r="CB7257" s="1"/>
      <c r="CC7257" s="1"/>
      <c r="CE7257" s="1"/>
      <c r="CF7257" s="1"/>
      <c r="CG7257" s="1"/>
      <c r="CH7257" s="1"/>
      <c r="CI7257" s="1"/>
      <c r="CJ7257" s="1"/>
      <c r="CK7257" s="1"/>
      <c r="CL7257" s="1"/>
      <c r="CM7257" s="1"/>
      <c r="CN7257" s="1"/>
      <c r="CO7257" s="1"/>
    </row>
    <row r="7258" spans="1:93" ht="30" customHeight="1" x14ac:dyDescent="0.2">
      <c r="A7258" s="1">
        <v>7249</v>
      </c>
      <c r="B7258" s="94" t="s">
        <v>1491</v>
      </c>
      <c r="C7258" s="1" t="s">
        <v>3531</v>
      </c>
      <c r="D7258" s="28" t="s">
        <v>3542</v>
      </c>
      <c r="E7258" s="28" t="s">
        <v>3532</v>
      </c>
      <c r="F7258" s="1" t="s">
        <v>74</v>
      </c>
      <c r="G7258" s="1">
        <v>1</v>
      </c>
      <c r="H7258" s="1" t="s">
        <v>4209</v>
      </c>
      <c r="I7258" s="1" t="s">
        <v>114</v>
      </c>
      <c r="J7258" s="76">
        <v>407</v>
      </c>
      <c r="K7258" s="76">
        <v>2445808</v>
      </c>
      <c r="L7258" s="29">
        <v>46192</v>
      </c>
      <c r="M7258" s="29" t="s">
        <v>4163</v>
      </c>
      <c r="N7258" s="1" t="s">
        <v>478</v>
      </c>
      <c r="O7258" s="28" t="s">
        <v>1495</v>
      </c>
      <c r="P7258" s="1" t="s">
        <v>323</v>
      </c>
      <c r="Q7258" s="1">
        <v>10</v>
      </c>
      <c r="R7258" s="1"/>
      <c r="S7258" s="76"/>
      <c r="T7258" s="1" t="s">
        <v>115</v>
      </c>
      <c r="U7258" s="1"/>
      <c r="V7258" s="1"/>
      <c r="AC7258" s="93">
        <v>28</v>
      </c>
      <c r="AD7258" s="69">
        <v>250</v>
      </c>
      <c r="AE7258" s="33"/>
      <c r="AF7258" s="33"/>
      <c r="AG7258" s="33"/>
      <c r="AX7258" s="37">
        <f t="shared" si="336"/>
        <v>46199</v>
      </c>
      <c r="AY7258" s="1"/>
      <c r="AZ7258" s="1"/>
      <c r="BA7258" s="31"/>
      <c r="BB7258" s="31"/>
      <c r="BC7258" s="1"/>
      <c r="BD7258" s="1"/>
      <c r="BE7258" s="1"/>
      <c r="BF7258" s="1"/>
      <c r="BG7258" s="1"/>
      <c r="BT7258" s="37">
        <f t="shared" si="337"/>
        <v>46220</v>
      </c>
      <c r="BU7258" s="31"/>
      <c r="BW7258" s="33"/>
      <c r="BX7258" s="1"/>
      <c r="BY7258" s="1"/>
      <c r="BZ7258" s="1"/>
      <c r="CA7258" s="1"/>
      <c r="CB7258" s="1"/>
      <c r="CC7258" s="1"/>
      <c r="CE7258" s="1"/>
      <c r="CF7258" s="1"/>
      <c r="CG7258" s="1"/>
      <c r="CH7258" s="1"/>
      <c r="CI7258" s="1"/>
      <c r="CJ7258" s="1"/>
      <c r="CK7258" s="1"/>
      <c r="CL7258" s="1"/>
      <c r="CM7258" s="1"/>
      <c r="CN7258" s="1"/>
      <c r="CO7258" s="1"/>
    </row>
    <row r="7259" spans="1:93" ht="30" customHeight="1" x14ac:dyDescent="0.2">
      <c r="A7259" s="1">
        <v>7250</v>
      </c>
      <c r="B7259" s="94" t="s">
        <v>1491</v>
      </c>
      <c r="C7259" s="1" t="s">
        <v>3531</v>
      </c>
      <c r="D7259" s="28" t="s">
        <v>3542</v>
      </c>
      <c r="E7259" s="28" t="s">
        <v>3532</v>
      </c>
      <c r="F7259" s="1" t="s">
        <v>74</v>
      </c>
      <c r="G7259" s="1">
        <v>1</v>
      </c>
      <c r="H7259" s="1" t="s">
        <v>4209</v>
      </c>
      <c r="I7259" s="1" t="s">
        <v>114</v>
      </c>
      <c r="J7259" s="76">
        <v>558</v>
      </c>
      <c r="K7259" s="76">
        <v>2445192</v>
      </c>
      <c r="L7259" s="29">
        <v>46192</v>
      </c>
      <c r="M7259" s="29" t="s">
        <v>4163</v>
      </c>
      <c r="N7259" s="1" t="s">
        <v>478</v>
      </c>
      <c r="O7259" s="28" t="s">
        <v>1495</v>
      </c>
      <c r="P7259" s="1" t="s">
        <v>323</v>
      </c>
      <c r="Q7259" s="1">
        <v>11</v>
      </c>
      <c r="R7259" s="1"/>
      <c r="S7259" s="76"/>
      <c r="T7259" s="1" t="s">
        <v>115</v>
      </c>
      <c r="U7259" s="1"/>
      <c r="V7259" s="1"/>
      <c r="AC7259" s="93">
        <v>29.5</v>
      </c>
      <c r="AD7259" s="69">
        <v>240</v>
      </c>
      <c r="AE7259" s="33"/>
      <c r="AF7259" s="33"/>
      <c r="AG7259" s="33"/>
      <c r="AX7259" s="37">
        <f t="shared" si="336"/>
        <v>46199</v>
      </c>
      <c r="AY7259" s="1"/>
      <c r="AZ7259" s="1"/>
      <c r="BA7259" s="31"/>
      <c r="BB7259" s="31"/>
      <c r="BC7259" s="1"/>
      <c r="BD7259" s="1"/>
      <c r="BE7259" s="1"/>
      <c r="BF7259" s="1"/>
      <c r="BG7259" s="1"/>
      <c r="BT7259" s="37">
        <f t="shared" si="337"/>
        <v>46220</v>
      </c>
      <c r="BU7259" s="31"/>
      <c r="BW7259" s="33"/>
      <c r="BX7259" s="1"/>
      <c r="BY7259" s="1"/>
      <c r="BZ7259" s="1"/>
      <c r="CA7259" s="1"/>
      <c r="CB7259" s="1"/>
      <c r="CC7259" s="1"/>
      <c r="CE7259" s="1"/>
      <c r="CF7259" s="1"/>
      <c r="CG7259" s="1"/>
      <c r="CH7259" s="1"/>
      <c r="CI7259" s="1"/>
      <c r="CJ7259" s="1"/>
      <c r="CK7259" s="1"/>
      <c r="CL7259" s="1"/>
      <c r="CM7259" s="1"/>
      <c r="CN7259" s="1"/>
      <c r="CO7259" s="1"/>
    </row>
    <row r="7260" spans="1:93" ht="30" customHeight="1" x14ac:dyDescent="0.2">
      <c r="A7260" s="1">
        <v>7251</v>
      </c>
      <c r="B7260" s="94" t="s">
        <v>1491</v>
      </c>
      <c r="C7260" s="1" t="s">
        <v>3531</v>
      </c>
      <c r="D7260" s="28" t="s">
        <v>3542</v>
      </c>
      <c r="E7260" s="28" t="s">
        <v>3532</v>
      </c>
      <c r="F7260" s="1" t="s">
        <v>74</v>
      </c>
      <c r="G7260" s="1">
        <v>1</v>
      </c>
      <c r="H7260" s="1" t="s">
        <v>4209</v>
      </c>
      <c r="I7260" s="1" t="s">
        <v>114</v>
      </c>
      <c r="J7260" s="76">
        <v>553</v>
      </c>
      <c r="K7260" s="76">
        <v>2445197</v>
      </c>
      <c r="L7260" s="29">
        <v>46192</v>
      </c>
      <c r="M7260" s="29" t="s">
        <v>4163</v>
      </c>
      <c r="N7260" s="1" t="s">
        <v>478</v>
      </c>
      <c r="O7260" s="28" t="s">
        <v>1495</v>
      </c>
      <c r="P7260" s="1" t="s">
        <v>323</v>
      </c>
      <c r="Q7260" s="1">
        <v>12</v>
      </c>
      <c r="R7260" s="1"/>
      <c r="S7260" s="76"/>
      <c r="T7260" s="1" t="s">
        <v>115</v>
      </c>
      <c r="U7260" s="1"/>
      <c r="V7260" s="1"/>
      <c r="AC7260" s="93">
        <v>28</v>
      </c>
      <c r="AD7260" s="69">
        <v>225</v>
      </c>
      <c r="AE7260" s="33"/>
      <c r="AF7260" s="33"/>
      <c r="AG7260" s="33"/>
      <c r="AX7260" s="37">
        <f t="shared" si="336"/>
        <v>46199</v>
      </c>
      <c r="AY7260" s="1"/>
      <c r="AZ7260" s="1"/>
      <c r="BA7260" s="31"/>
      <c r="BB7260" s="31"/>
      <c r="BC7260" s="1"/>
      <c r="BD7260" s="1"/>
      <c r="BE7260" s="1"/>
      <c r="BF7260" s="1"/>
      <c r="BG7260" s="1"/>
      <c r="BT7260" s="37">
        <f t="shared" si="337"/>
        <v>46220</v>
      </c>
      <c r="BU7260" s="31"/>
      <c r="BW7260" s="33"/>
      <c r="BX7260" s="1"/>
      <c r="BY7260" s="1"/>
      <c r="BZ7260" s="1"/>
      <c r="CA7260" s="1"/>
      <c r="CB7260" s="1"/>
      <c r="CC7260" s="1"/>
      <c r="CE7260" s="1"/>
      <c r="CF7260" s="1"/>
      <c r="CG7260" s="1"/>
      <c r="CH7260" s="1"/>
      <c r="CI7260" s="1"/>
      <c r="CJ7260" s="1"/>
      <c r="CK7260" s="1"/>
      <c r="CL7260" s="1"/>
      <c r="CM7260" s="1"/>
      <c r="CN7260" s="1"/>
      <c r="CO7260" s="1"/>
    </row>
    <row r="7261" spans="1:93" ht="30" customHeight="1" x14ac:dyDescent="0.2">
      <c r="A7261" s="1">
        <v>7252</v>
      </c>
      <c r="B7261" s="94" t="s">
        <v>1491</v>
      </c>
      <c r="C7261" s="1" t="s">
        <v>3533</v>
      </c>
      <c r="D7261" s="28" t="s">
        <v>3534</v>
      </c>
      <c r="E7261" s="28" t="s">
        <v>2780</v>
      </c>
      <c r="F7261" s="1" t="s">
        <v>74</v>
      </c>
      <c r="G7261" s="1">
        <v>1</v>
      </c>
      <c r="H7261" s="1" t="s">
        <v>1059</v>
      </c>
      <c r="I7261" s="1" t="s">
        <v>114</v>
      </c>
      <c r="J7261" s="76">
        <v>303</v>
      </c>
      <c r="K7261" s="76">
        <v>2445174</v>
      </c>
      <c r="L7261" s="29">
        <v>46192</v>
      </c>
      <c r="M7261" s="29" t="s">
        <v>4163</v>
      </c>
      <c r="N7261" s="1" t="s">
        <v>478</v>
      </c>
      <c r="O7261" s="28" t="s">
        <v>1495</v>
      </c>
      <c r="P7261" s="1" t="s">
        <v>323</v>
      </c>
      <c r="Q7261" s="1">
        <v>8</v>
      </c>
      <c r="R7261" s="1"/>
      <c r="S7261" s="76">
        <v>6</v>
      </c>
      <c r="T7261" s="1" t="s">
        <v>115</v>
      </c>
      <c r="U7261" s="1"/>
      <c r="V7261" s="1"/>
      <c r="AC7261" s="93">
        <v>28</v>
      </c>
      <c r="AD7261" s="69">
        <v>250</v>
      </c>
      <c r="AE7261" s="33"/>
      <c r="AF7261" s="33"/>
      <c r="AG7261" s="33"/>
      <c r="AX7261" s="37">
        <f t="shared" si="336"/>
        <v>46199</v>
      </c>
      <c r="AY7261" s="1"/>
      <c r="AZ7261" s="1"/>
      <c r="BA7261" s="31"/>
      <c r="BB7261" s="31"/>
      <c r="BC7261" s="1"/>
      <c r="BD7261" s="1"/>
      <c r="BE7261" s="1"/>
      <c r="BF7261" s="1"/>
      <c r="BG7261" s="1"/>
      <c r="BT7261" s="37">
        <f t="shared" si="337"/>
        <v>46220</v>
      </c>
      <c r="BU7261" s="31"/>
      <c r="BW7261" s="33"/>
      <c r="BX7261" s="1"/>
      <c r="BY7261" s="1"/>
      <c r="BZ7261" s="1"/>
      <c r="CA7261" s="1"/>
      <c r="CB7261" s="1"/>
      <c r="CC7261" s="1"/>
      <c r="CE7261" s="1"/>
      <c r="CF7261" s="1"/>
      <c r="CG7261" s="1"/>
      <c r="CH7261" s="1"/>
      <c r="CI7261" s="1"/>
      <c r="CJ7261" s="1"/>
      <c r="CK7261" s="1"/>
      <c r="CL7261" s="1"/>
      <c r="CM7261" s="1"/>
      <c r="CN7261" s="1"/>
      <c r="CO7261" s="1"/>
    </row>
    <row r="7262" spans="1:93" ht="30" customHeight="1" x14ac:dyDescent="0.2">
      <c r="A7262" s="1">
        <v>7253</v>
      </c>
      <c r="B7262" s="1" t="s">
        <v>3538</v>
      </c>
      <c r="C7262" s="1" t="s">
        <v>3545</v>
      </c>
      <c r="D7262" s="28" t="s">
        <v>3535</v>
      </c>
      <c r="E7262" s="28" t="s">
        <v>2780</v>
      </c>
      <c r="F7262" s="1" t="s">
        <v>74</v>
      </c>
      <c r="G7262" s="1">
        <v>1</v>
      </c>
      <c r="H7262" s="1" t="s">
        <v>1059</v>
      </c>
      <c r="I7262" s="1" t="s">
        <v>114</v>
      </c>
      <c r="J7262" s="76">
        <v>554</v>
      </c>
      <c r="K7262" s="76">
        <v>2445794</v>
      </c>
      <c r="L7262" s="29">
        <v>46192</v>
      </c>
      <c r="M7262" s="29" t="s">
        <v>4163</v>
      </c>
      <c r="N7262" s="1" t="s">
        <v>478</v>
      </c>
      <c r="O7262" s="28" t="s">
        <v>1495</v>
      </c>
      <c r="P7262" s="1" t="s">
        <v>323</v>
      </c>
      <c r="Q7262" s="1">
        <v>12</v>
      </c>
      <c r="R7262" s="1"/>
      <c r="S7262" s="76"/>
      <c r="T7262" s="1" t="s">
        <v>115</v>
      </c>
      <c r="U7262" s="1"/>
      <c r="V7262" s="1"/>
      <c r="AC7262" s="93">
        <v>28.5</v>
      </c>
      <c r="AD7262" s="69">
        <v>240</v>
      </c>
      <c r="AE7262" s="33"/>
      <c r="AF7262" s="33"/>
      <c r="AG7262" s="33"/>
      <c r="AX7262" s="37">
        <f t="shared" si="336"/>
        <v>46199</v>
      </c>
      <c r="AY7262" s="1"/>
      <c r="AZ7262" s="1"/>
      <c r="BA7262" s="31"/>
      <c r="BB7262" s="31"/>
      <c r="BC7262" s="1"/>
      <c r="BD7262" s="1"/>
      <c r="BE7262" s="1"/>
      <c r="BF7262" s="1"/>
      <c r="BG7262" s="1"/>
      <c r="BT7262" s="37">
        <f t="shared" si="337"/>
        <v>46220</v>
      </c>
      <c r="BU7262" s="31"/>
      <c r="BW7262" s="33"/>
      <c r="BX7262" s="1"/>
      <c r="BY7262" s="1"/>
      <c r="BZ7262" s="1"/>
      <c r="CA7262" s="1"/>
      <c r="CB7262" s="1"/>
      <c r="CC7262" s="1"/>
      <c r="CE7262" s="1"/>
      <c r="CF7262" s="1"/>
      <c r="CG7262" s="1"/>
      <c r="CH7262" s="1"/>
      <c r="CI7262" s="1"/>
      <c r="CJ7262" s="1"/>
      <c r="CK7262" s="1"/>
      <c r="CL7262" s="1"/>
      <c r="CM7262" s="1"/>
      <c r="CN7262" s="1"/>
      <c r="CO7262" s="1"/>
    </row>
    <row r="7263" spans="1:93" ht="30" customHeight="1" x14ac:dyDescent="0.2">
      <c r="A7263" s="1">
        <v>7254</v>
      </c>
      <c r="B7263" s="1" t="s">
        <v>3538</v>
      </c>
      <c r="C7263" s="1" t="s">
        <v>3545</v>
      </c>
      <c r="D7263" s="28" t="s">
        <v>3535</v>
      </c>
      <c r="E7263" s="28" t="s">
        <v>2780</v>
      </c>
      <c r="F7263" s="1" t="s">
        <v>74</v>
      </c>
      <c r="G7263" s="1">
        <v>1</v>
      </c>
      <c r="H7263" s="1" t="s">
        <v>1059</v>
      </c>
      <c r="I7263" s="1" t="s">
        <v>114</v>
      </c>
      <c r="J7263" s="76">
        <v>553</v>
      </c>
      <c r="K7263" s="76">
        <v>2445181</v>
      </c>
      <c r="L7263" s="29">
        <v>46192</v>
      </c>
      <c r="M7263" s="29" t="s">
        <v>4163</v>
      </c>
      <c r="N7263" s="1" t="s">
        <v>478</v>
      </c>
      <c r="O7263" s="28" t="s">
        <v>1495</v>
      </c>
      <c r="P7263" s="1" t="s">
        <v>323</v>
      </c>
      <c r="Q7263" s="1">
        <v>12</v>
      </c>
      <c r="R7263" s="1"/>
      <c r="S7263" s="76"/>
      <c r="T7263" s="1" t="s">
        <v>115</v>
      </c>
      <c r="U7263" s="1"/>
      <c r="V7263" s="1"/>
      <c r="AC7263" s="93">
        <v>28</v>
      </c>
      <c r="AD7263" s="69">
        <v>220</v>
      </c>
      <c r="AE7263" s="33"/>
      <c r="AF7263" s="33"/>
      <c r="AG7263" s="33"/>
      <c r="AX7263" s="37">
        <f t="shared" si="336"/>
        <v>46199</v>
      </c>
      <c r="AY7263" s="1"/>
      <c r="AZ7263" s="1"/>
      <c r="BA7263" s="31"/>
      <c r="BB7263" s="31"/>
      <c r="BC7263" s="1"/>
      <c r="BD7263" s="1"/>
      <c r="BE7263" s="1"/>
      <c r="BF7263" s="1"/>
      <c r="BG7263" s="1"/>
      <c r="BT7263" s="37">
        <f t="shared" si="337"/>
        <v>46220</v>
      </c>
      <c r="BU7263" s="31"/>
      <c r="BW7263" s="33"/>
      <c r="BX7263" s="1"/>
      <c r="BY7263" s="1"/>
      <c r="BZ7263" s="1"/>
      <c r="CA7263" s="1"/>
      <c r="CB7263" s="1"/>
      <c r="CC7263" s="1"/>
      <c r="CE7263" s="1"/>
      <c r="CF7263" s="1"/>
      <c r="CG7263" s="1"/>
      <c r="CH7263" s="1"/>
      <c r="CI7263" s="1"/>
      <c r="CJ7263" s="1"/>
      <c r="CK7263" s="1"/>
      <c r="CL7263" s="1"/>
      <c r="CM7263" s="1"/>
      <c r="CN7263" s="1"/>
      <c r="CO7263" s="1"/>
    </row>
    <row r="7264" spans="1:93" ht="30" customHeight="1" x14ac:dyDescent="0.2">
      <c r="A7264" s="1">
        <v>7255</v>
      </c>
      <c r="B7264" s="1" t="s">
        <v>3030</v>
      </c>
      <c r="C7264" s="1" t="s">
        <v>3537</v>
      </c>
      <c r="D7264" s="28" t="s">
        <v>3536</v>
      </c>
      <c r="E7264" s="28" t="s">
        <v>2780</v>
      </c>
      <c r="F7264" s="1" t="s">
        <v>74</v>
      </c>
      <c r="G7264" s="1">
        <v>1</v>
      </c>
      <c r="H7264" s="1" t="s">
        <v>1059</v>
      </c>
      <c r="I7264" s="1" t="s">
        <v>114</v>
      </c>
      <c r="J7264" s="76">
        <v>433</v>
      </c>
      <c r="K7264" s="76">
        <v>2445809</v>
      </c>
      <c r="L7264" s="29">
        <v>46192</v>
      </c>
      <c r="M7264" s="29" t="s">
        <v>4163</v>
      </c>
      <c r="N7264" s="1" t="s">
        <v>478</v>
      </c>
      <c r="O7264" s="28" t="s">
        <v>1495</v>
      </c>
      <c r="P7264" s="1" t="s">
        <v>323</v>
      </c>
      <c r="Q7264" s="1">
        <v>10</v>
      </c>
      <c r="R7264" s="1"/>
      <c r="S7264" s="76"/>
      <c r="T7264" s="1" t="s">
        <v>115</v>
      </c>
      <c r="U7264" s="1"/>
      <c r="V7264" s="1"/>
      <c r="AC7264" s="93">
        <v>27.5</v>
      </c>
      <c r="AD7264" s="69">
        <v>250</v>
      </c>
      <c r="AE7264" s="33"/>
      <c r="AF7264" s="33"/>
      <c r="AG7264" s="33"/>
      <c r="AX7264" s="37">
        <f t="shared" si="336"/>
        <v>46199</v>
      </c>
      <c r="AY7264" s="1"/>
      <c r="AZ7264" s="1"/>
      <c r="BA7264" s="31"/>
      <c r="BB7264" s="31"/>
      <c r="BC7264" s="1"/>
      <c r="BD7264" s="1"/>
      <c r="BE7264" s="1"/>
      <c r="BF7264" s="1"/>
      <c r="BG7264" s="1"/>
      <c r="BT7264" s="37">
        <f t="shared" si="337"/>
        <v>46220</v>
      </c>
      <c r="BU7264" s="31"/>
      <c r="BW7264" s="33"/>
      <c r="BX7264" s="1"/>
      <c r="BY7264" s="1"/>
      <c r="BZ7264" s="1"/>
      <c r="CA7264" s="1"/>
      <c r="CB7264" s="1"/>
      <c r="CC7264" s="1"/>
      <c r="CE7264" s="1"/>
      <c r="CF7264" s="1"/>
      <c r="CG7264" s="1"/>
      <c r="CH7264" s="1"/>
      <c r="CI7264" s="1"/>
      <c r="CJ7264" s="1"/>
      <c r="CK7264" s="1"/>
      <c r="CL7264" s="1"/>
      <c r="CM7264" s="1"/>
      <c r="CN7264" s="1"/>
      <c r="CO7264" s="1"/>
    </row>
    <row r="7265" spans="1:93" ht="30" customHeight="1" x14ac:dyDescent="0.2">
      <c r="A7265" s="1">
        <v>7256</v>
      </c>
      <c r="B7265" s="1" t="s">
        <v>3541</v>
      </c>
      <c r="C7265" s="1" t="s">
        <v>3539</v>
      </c>
      <c r="D7265" s="28" t="s">
        <v>3540</v>
      </c>
      <c r="E7265" s="28" t="s">
        <v>3505</v>
      </c>
      <c r="F7265" s="1" t="s">
        <v>74</v>
      </c>
      <c r="G7265" s="1">
        <v>7</v>
      </c>
      <c r="H7265" s="1" t="s">
        <v>4209</v>
      </c>
      <c r="I7265" s="1" t="s">
        <v>114</v>
      </c>
      <c r="J7265" s="76">
        <v>551</v>
      </c>
      <c r="K7265" s="76">
        <v>2445825</v>
      </c>
      <c r="L7265" s="29">
        <v>46192</v>
      </c>
      <c r="M7265" s="29" t="s">
        <v>4163</v>
      </c>
      <c r="N7265" s="1" t="s">
        <v>478</v>
      </c>
      <c r="O7265" s="28" t="s">
        <v>1495</v>
      </c>
      <c r="P7265" s="1" t="s">
        <v>323</v>
      </c>
      <c r="Q7265" s="1">
        <v>12</v>
      </c>
      <c r="R7265" s="1"/>
      <c r="S7265" s="76">
        <v>6</v>
      </c>
      <c r="T7265" s="1" t="s">
        <v>115</v>
      </c>
      <c r="U7265" s="1"/>
      <c r="V7265" s="1"/>
      <c r="AC7265" s="93">
        <v>29.5</v>
      </c>
      <c r="AD7265" s="69">
        <v>210</v>
      </c>
      <c r="AE7265" s="33"/>
      <c r="AF7265" s="33"/>
      <c r="AG7265" s="33"/>
      <c r="AX7265" s="37">
        <f t="shared" si="336"/>
        <v>46199</v>
      </c>
      <c r="AY7265" s="1"/>
      <c r="AZ7265" s="1"/>
      <c r="BA7265" s="31"/>
      <c r="BB7265" s="31"/>
      <c r="BC7265" s="1"/>
      <c r="BD7265" s="1"/>
      <c r="BE7265" s="1"/>
      <c r="BF7265" s="1"/>
      <c r="BG7265" s="1"/>
      <c r="BT7265" s="37">
        <f t="shared" si="337"/>
        <v>46220</v>
      </c>
      <c r="BU7265" s="31"/>
      <c r="BW7265" s="33"/>
      <c r="BX7265" s="1"/>
      <c r="BY7265" s="1"/>
      <c r="BZ7265" s="1"/>
      <c r="CA7265" s="1"/>
      <c r="CB7265" s="1"/>
      <c r="CC7265" s="1"/>
      <c r="CE7265" s="1"/>
      <c r="CF7265" s="1"/>
      <c r="CG7265" s="1"/>
      <c r="CH7265" s="1"/>
      <c r="CI7265" s="1"/>
      <c r="CJ7265" s="1"/>
      <c r="CK7265" s="1"/>
      <c r="CL7265" s="1"/>
      <c r="CM7265" s="1"/>
      <c r="CN7265" s="1"/>
      <c r="CO7265" s="1"/>
    </row>
    <row r="7266" spans="1:93" ht="30" customHeight="1" x14ac:dyDescent="0.2">
      <c r="A7266" s="1">
        <v>7257</v>
      </c>
      <c r="B7266" s="1" t="s">
        <v>3541</v>
      </c>
      <c r="C7266" s="1" t="s">
        <v>3539</v>
      </c>
      <c r="D7266" s="28" t="s">
        <v>3540</v>
      </c>
      <c r="E7266" s="28" t="s">
        <v>3505</v>
      </c>
      <c r="F7266" s="1" t="s">
        <v>74</v>
      </c>
      <c r="G7266" s="1">
        <v>7</v>
      </c>
      <c r="H7266" s="1" t="s">
        <v>4209</v>
      </c>
      <c r="I7266" s="1" t="s">
        <v>114</v>
      </c>
      <c r="J7266" s="76">
        <v>553</v>
      </c>
      <c r="K7266" s="76">
        <v>2445832</v>
      </c>
      <c r="L7266" s="29">
        <v>46192</v>
      </c>
      <c r="M7266" s="29" t="s">
        <v>4163</v>
      </c>
      <c r="N7266" s="1" t="s">
        <v>478</v>
      </c>
      <c r="O7266" s="28" t="s">
        <v>1495</v>
      </c>
      <c r="P7266" s="1" t="s">
        <v>323</v>
      </c>
      <c r="Q7266" s="1">
        <v>11</v>
      </c>
      <c r="R7266" s="1"/>
      <c r="S7266" s="76"/>
      <c r="T7266" s="1" t="s">
        <v>115</v>
      </c>
      <c r="U7266" s="1"/>
      <c r="V7266" s="1"/>
      <c r="AC7266" s="93">
        <v>29</v>
      </c>
      <c r="AD7266" s="69">
        <v>210</v>
      </c>
      <c r="AE7266" s="33"/>
      <c r="AF7266" s="33"/>
      <c r="AG7266" s="33"/>
      <c r="AX7266" s="37">
        <f t="shared" ref="AX7266:AX7329" si="338">IF(L7266=0, 0,L7266+7)</f>
        <v>46199</v>
      </c>
      <c r="AY7266" s="1"/>
      <c r="AZ7266" s="1"/>
      <c r="BA7266" s="31"/>
      <c r="BB7266" s="31"/>
      <c r="BC7266" s="1"/>
      <c r="BD7266" s="1"/>
      <c r="BE7266" s="1"/>
      <c r="BF7266" s="1"/>
      <c r="BG7266" s="1"/>
      <c r="BT7266" s="37">
        <f t="shared" si="337"/>
        <v>46220</v>
      </c>
      <c r="BU7266" s="31"/>
      <c r="BW7266" s="33"/>
      <c r="BX7266" s="1"/>
      <c r="BY7266" s="1"/>
      <c r="BZ7266" s="1"/>
      <c r="CA7266" s="1"/>
      <c r="CB7266" s="1"/>
      <c r="CC7266" s="1"/>
      <c r="CE7266" s="1"/>
      <c r="CF7266" s="1"/>
      <c r="CG7266" s="1"/>
      <c r="CH7266" s="1"/>
      <c r="CI7266" s="1"/>
      <c r="CJ7266" s="1"/>
      <c r="CK7266" s="1"/>
      <c r="CL7266" s="1"/>
      <c r="CM7266" s="1"/>
      <c r="CN7266" s="1"/>
      <c r="CO7266" s="1"/>
    </row>
    <row r="7267" spans="1:93" ht="30" customHeight="1" x14ac:dyDescent="0.2">
      <c r="A7267" s="1">
        <v>7258</v>
      </c>
      <c r="B7267" s="1" t="s">
        <v>2843</v>
      </c>
      <c r="C7267" s="1" t="s">
        <v>3611</v>
      </c>
      <c r="D7267" s="28" t="s">
        <v>3612</v>
      </c>
      <c r="E7267" s="28" t="s">
        <v>2780</v>
      </c>
      <c r="F7267" s="1" t="s">
        <v>74</v>
      </c>
      <c r="G7267" s="1">
        <v>1</v>
      </c>
      <c r="H7267" s="1" t="s">
        <v>1059</v>
      </c>
      <c r="I7267" s="1" t="s">
        <v>114</v>
      </c>
      <c r="J7267" s="76">
        <v>303</v>
      </c>
      <c r="K7267" s="76">
        <v>2445885</v>
      </c>
      <c r="L7267" s="29">
        <v>46193</v>
      </c>
      <c r="M7267" s="29" t="s">
        <v>4163</v>
      </c>
      <c r="N7267" s="1" t="s">
        <v>478</v>
      </c>
      <c r="O7267" s="28" t="s">
        <v>1495</v>
      </c>
      <c r="P7267" s="1" t="s">
        <v>323</v>
      </c>
      <c r="Q7267" s="1">
        <v>8</v>
      </c>
      <c r="R7267" s="1"/>
      <c r="S7267" s="76">
        <v>6</v>
      </c>
      <c r="T7267" s="1" t="s">
        <v>115</v>
      </c>
      <c r="U7267" s="1"/>
      <c r="V7267" s="1"/>
      <c r="AC7267" s="93">
        <v>27.5</v>
      </c>
      <c r="AD7267" s="69">
        <v>235</v>
      </c>
      <c r="AE7267" s="33"/>
      <c r="AF7267" s="33"/>
      <c r="AG7267" s="33"/>
      <c r="AX7267" s="37">
        <f t="shared" si="336"/>
        <v>46200</v>
      </c>
      <c r="AY7267" s="1"/>
      <c r="AZ7267" s="1"/>
      <c r="BA7267" s="31"/>
      <c r="BB7267" s="31"/>
      <c r="BC7267" s="1"/>
      <c r="BD7267" s="1"/>
      <c r="BE7267" s="1"/>
      <c r="BF7267" s="1"/>
      <c r="BG7267" s="1"/>
      <c r="BT7267" s="37">
        <f t="shared" si="337"/>
        <v>46221</v>
      </c>
      <c r="BU7267" s="31"/>
      <c r="BW7267" s="33"/>
      <c r="BX7267" s="1"/>
      <c r="BY7267" s="1"/>
      <c r="BZ7267" s="1"/>
      <c r="CA7267" s="1"/>
      <c r="CB7267" s="1"/>
      <c r="CC7267" s="1"/>
      <c r="CE7267" s="1"/>
      <c r="CF7267" s="1"/>
      <c r="CG7267" s="1"/>
      <c r="CH7267" s="1"/>
      <c r="CI7267" s="1"/>
      <c r="CJ7267" s="1"/>
      <c r="CK7267" s="1"/>
      <c r="CL7267" s="1"/>
      <c r="CM7267" s="1"/>
      <c r="CN7267" s="1"/>
      <c r="CO7267" s="1"/>
    </row>
    <row r="7268" spans="1:93" ht="30" customHeight="1" x14ac:dyDescent="0.2">
      <c r="A7268" s="1">
        <v>7259</v>
      </c>
      <c r="B7268" s="1" t="s">
        <v>2843</v>
      </c>
      <c r="C7268" s="1" t="s">
        <v>3611</v>
      </c>
      <c r="D7268" s="28" t="s">
        <v>3612</v>
      </c>
      <c r="E7268" s="28" t="s">
        <v>2780</v>
      </c>
      <c r="F7268" s="1" t="s">
        <v>74</v>
      </c>
      <c r="G7268" s="1">
        <v>1</v>
      </c>
      <c r="H7268" s="1" t="s">
        <v>1059</v>
      </c>
      <c r="I7268" s="1" t="s">
        <v>114</v>
      </c>
      <c r="J7268" s="76">
        <v>553</v>
      </c>
      <c r="K7268" s="76">
        <v>2445247</v>
      </c>
      <c r="L7268" s="29">
        <v>46193</v>
      </c>
      <c r="M7268" s="29" t="s">
        <v>4163</v>
      </c>
      <c r="N7268" s="1" t="s">
        <v>478</v>
      </c>
      <c r="O7268" s="28" t="s">
        <v>1495</v>
      </c>
      <c r="P7268" s="1" t="s">
        <v>323</v>
      </c>
      <c r="Q7268" s="1">
        <v>12</v>
      </c>
      <c r="R7268" s="1"/>
      <c r="S7268" s="76"/>
      <c r="T7268" s="1" t="s">
        <v>115</v>
      </c>
      <c r="U7268" s="1"/>
      <c r="V7268" s="1"/>
      <c r="AC7268" s="93">
        <v>27</v>
      </c>
      <c r="AD7268" s="69">
        <v>260</v>
      </c>
      <c r="AE7268" s="33"/>
      <c r="AF7268" s="33"/>
      <c r="AG7268" s="33"/>
      <c r="AX7268" s="37">
        <f t="shared" si="338"/>
        <v>46200</v>
      </c>
      <c r="AY7268" s="1"/>
      <c r="AZ7268" s="1"/>
      <c r="BA7268" s="31"/>
      <c r="BB7268" s="31"/>
      <c r="BC7268" s="1"/>
      <c r="BD7268" s="1"/>
      <c r="BE7268" s="1"/>
      <c r="BF7268" s="1"/>
      <c r="BG7268" s="1"/>
      <c r="BT7268" s="37">
        <f t="shared" si="337"/>
        <v>46221</v>
      </c>
      <c r="BU7268" s="31"/>
      <c r="BW7268" s="33"/>
      <c r="BX7268" s="1"/>
      <c r="BY7268" s="1"/>
      <c r="BZ7268" s="1"/>
      <c r="CA7268" s="1"/>
      <c r="CB7268" s="1"/>
      <c r="CC7268" s="1"/>
      <c r="CE7268" s="1"/>
      <c r="CF7268" s="1"/>
      <c r="CG7268" s="1"/>
      <c r="CH7268" s="1"/>
      <c r="CI7268" s="1"/>
      <c r="CJ7268" s="1"/>
      <c r="CK7268" s="1"/>
      <c r="CL7268" s="1"/>
      <c r="CM7268" s="1"/>
      <c r="CN7268" s="1"/>
      <c r="CO7268" s="1"/>
    </row>
    <row r="7269" spans="1:93" ht="30" customHeight="1" x14ac:dyDescent="0.2">
      <c r="A7269" s="1">
        <v>7260</v>
      </c>
      <c r="B7269" s="1" t="s">
        <v>3621</v>
      </c>
      <c r="C7269" s="1" t="s">
        <v>3611</v>
      </c>
      <c r="D7269" s="28" t="s">
        <v>3617</v>
      </c>
      <c r="E7269" s="28" t="s">
        <v>3402</v>
      </c>
      <c r="F7269" s="1" t="s">
        <v>74</v>
      </c>
      <c r="G7269" s="1">
        <v>8</v>
      </c>
      <c r="H7269" s="1" t="s">
        <v>341</v>
      </c>
      <c r="I7269" s="1" t="s">
        <v>114</v>
      </c>
      <c r="J7269" s="76">
        <v>274</v>
      </c>
      <c r="K7269" s="76">
        <v>2445897</v>
      </c>
      <c r="L7269" s="29">
        <v>46193</v>
      </c>
      <c r="M7269" s="29" t="s">
        <v>4163</v>
      </c>
      <c r="N7269" s="1" t="s">
        <v>478</v>
      </c>
      <c r="O7269" s="28" t="s">
        <v>1495</v>
      </c>
      <c r="P7269" s="1" t="s">
        <v>323</v>
      </c>
      <c r="Q7269" s="1">
        <v>8</v>
      </c>
      <c r="R7269" s="1"/>
      <c r="S7269" s="76"/>
      <c r="T7269" s="1" t="s">
        <v>115</v>
      </c>
      <c r="U7269" s="1"/>
      <c r="V7269" s="1"/>
      <c r="AC7269" s="93">
        <v>28</v>
      </c>
      <c r="AD7269" s="69">
        <v>250</v>
      </c>
      <c r="AE7269" s="33"/>
      <c r="AF7269" s="33"/>
      <c r="AG7269" s="33"/>
      <c r="AX7269" s="37">
        <f t="shared" si="338"/>
        <v>46200</v>
      </c>
      <c r="AY7269" s="1"/>
      <c r="AZ7269" s="1"/>
      <c r="BA7269" s="31"/>
      <c r="BB7269" s="31"/>
      <c r="BC7269" s="1"/>
      <c r="BD7269" s="1"/>
      <c r="BE7269" s="1"/>
      <c r="BF7269" s="1"/>
      <c r="BG7269" s="1"/>
      <c r="BT7269" s="37">
        <f t="shared" si="337"/>
        <v>46221</v>
      </c>
      <c r="BU7269" s="31"/>
      <c r="BW7269" s="33"/>
      <c r="BX7269" s="1"/>
      <c r="BY7269" s="1"/>
      <c r="BZ7269" s="1"/>
      <c r="CA7269" s="1"/>
      <c r="CB7269" s="1"/>
      <c r="CC7269" s="1"/>
      <c r="CE7269" s="1"/>
      <c r="CF7269" s="1"/>
      <c r="CG7269" s="1"/>
      <c r="CH7269" s="1"/>
      <c r="CI7269" s="1"/>
      <c r="CJ7269" s="1"/>
      <c r="CK7269" s="1"/>
      <c r="CL7269" s="1"/>
      <c r="CM7269" s="1"/>
      <c r="CN7269" s="1"/>
      <c r="CO7269" s="1"/>
    </row>
    <row r="7270" spans="1:93" ht="30" customHeight="1" x14ac:dyDescent="0.2">
      <c r="A7270" s="1">
        <v>7261</v>
      </c>
      <c r="B7270" s="1" t="s">
        <v>3621</v>
      </c>
      <c r="C7270" s="1" t="s">
        <v>3611</v>
      </c>
      <c r="D7270" s="28" t="s">
        <v>3617</v>
      </c>
      <c r="E7270" s="28" t="s">
        <v>3402</v>
      </c>
      <c r="F7270" s="1" t="s">
        <v>74</v>
      </c>
      <c r="G7270" s="1">
        <v>8</v>
      </c>
      <c r="H7270" s="1" t="s">
        <v>341</v>
      </c>
      <c r="I7270" s="1" t="s">
        <v>114</v>
      </c>
      <c r="J7270" s="76">
        <v>303</v>
      </c>
      <c r="K7270" s="76">
        <v>2445268</v>
      </c>
      <c r="L7270" s="29">
        <v>46193</v>
      </c>
      <c r="M7270" s="29" t="s">
        <v>4163</v>
      </c>
      <c r="N7270" s="1" t="s">
        <v>478</v>
      </c>
      <c r="O7270" s="28" t="s">
        <v>1495</v>
      </c>
      <c r="P7270" s="1" t="s">
        <v>323</v>
      </c>
      <c r="Q7270" s="1">
        <v>4</v>
      </c>
      <c r="R7270" s="1"/>
      <c r="S7270" s="76"/>
      <c r="T7270" s="1" t="s">
        <v>115</v>
      </c>
      <c r="U7270" s="1"/>
      <c r="V7270" s="1"/>
      <c r="AC7270" s="93">
        <v>27.5</v>
      </c>
      <c r="AD7270" s="69">
        <v>220</v>
      </c>
      <c r="AE7270" s="33"/>
      <c r="AF7270" s="33"/>
      <c r="AG7270" s="33"/>
      <c r="AX7270" s="37">
        <f t="shared" si="338"/>
        <v>46200</v>
      </c>
      <c r="AY7270" s="1"/>
      <c r="AZ7270" s="1"/>
      <c r="BA7270" s="31"/>
      <c r="BB7270" s="31"/>
      <c r="BC7270" s="1"/>
      <c r="BD7270" s="1"/>
      <c r="BE7270" s="1"/>
      <c r="BF7270" s="1"/>
      <c r="BG7270" s="1"/>
      <c r="BT7270" s="37">
        <f t="shared" si="337"/>
        <v>46221</v>
      </c>
      <c r="BU7270" s="31"/>
      <c r="BW7270" s="33"/>
      <c r="BX7270" s="1"/>
      <c r="BY7270" s="1"/>
      <c r="BZ7270" s="1"/>
      <c r="CA7270" s="1"/>
      <c r="CB7270" s="1"/>
      <c r="CC7270" s="1"/>
      <c r="CE7270" s="1"/>
      <c r="CF7270" s="1"/>
      <c r="CG7270" s="1"/>
      <c r="CH7270" s="1"/>
      <c r="CI7270" s="1"/>
      <c r="CJ7270" s="1"/>
      <c r="CK7270" s="1"/>
      <c r="CL7270" s="1"/>
      <c r="CM7270" s="1"/>
      <c r="CN7270" s="1"/>
      <c r="CO7270" s="1"/>
    </row>
    <row r="7271" spans="1:93" ht="30" customHeight="1" x14ac:dyDescent="0.2">
      <c r="A7271" s="1">
        <v>7262</v>
      </c>
      <c r="B7271" s="1" t="s">
        <v>3509</v>
      </c>
      <c r="C7271" s="1" t="s">
        <v>3393</v>
      </c>
      <c r="D7271" s="28" t="s">
        <v>3613</v>
      </c>
      <c r="E7271" s="28" t="s">
        <v>3614</v>
      </c>
      <c r="F7271" s="1" t="s">
        <v>74</v>
      </c>
      <c r="G7271" s="1">
        <v>4</v>
      </c>
      <c r="H7271" s="1" t="s">
        <v>4209</v>
      </c>
      <c r="I7271" s="1" t="s">
        <v>114</v>
      </c>
      <c r="J7271" s="76">
        <v>303</v>
      </c>
      <c r="K7271" s="76">
        <v>2445875</v>
      </c>
      <c r="L7271" s="29">
        <v>46193</v>
      </c>
      <c r="M7271" s="29" t="s">
        <v>4163</v>
      </c>
      <c r="N7271" s="1" t="s">
        <v>478</v>
      </c>
      <c r="O7271" s="28" t="s">
        <v>1495</v>
      </c>
      <c r="P7271" s="1" t="s">
        <v>323</v>
      </c>
      <c r="Q7271" s="1">
        <v>8</v>
      </c>
      <c r="R7271" s="1"/>
      <c r="S7271" s="76">
        <v>6</v>
      </c>
      <c r="T7271" s="1" t="s">
        <v>115</v>
      </c>
      <c r="U7271" s="1"/>
      <c r="V7271" s="1"/>
      <c r="AC7271" s="93">
        <v>27.5</v>
      </c>
      <c r="AD7271" s="69">
        <v>230</v>
      </c>
      <c r="AE7271" s="33"/>
      <c r="AF7271" s="33"/>
      <c r="AG7271" s="33"/>
      <c r="AX7271" s="37">
        <f t="shared" si="338"/>
        <v>46200</v>
      </c>
      <c r="AY7271" s="1"/>
      <c r="AZ7271" s="1"/>
      <c r="BA7271" s="31"/>
      <c r="BB7271" s="31"/>
      <c r="BC7271" s="1"/>
      <c r="BD7271" s="1"/>
      <c r="BE7271" s="1"/>
      <c r="BF7271" s="1"/>
      <c r="BG7271" s="1"/>
      <c r="BT7271" s="37">
        <f t="shared" si="337"/>
        <v>46221</v>
      </c>
      <c r="BU7271" s="31"/>
      <c r="BW7271" s="33"/>
      <c r="BX7271" s="1"/>
      <c r="BY7271" s="1"/>
      <c r="BZ7271" s="1"/>
      <c r="CA7271" s="1"/>
      <c r="CB7271" s="1"/>
      <c r="CC7271" s="1"/>
      <c r="CE7271" s="1"/>
      <c r="CF7271" s="1"/>
      <c r="CG7271" s="1"/>
      <c r="CH7271" s="1"/>
      <c r="CI7271" s="1"/>
      <c r="CJ7271" s="1"/>
      <c r="CK7271" s="1"/>
      <c r="CL7271" s="1"/>
      <c r="CM7271" s="1"/>
      <c r="CN7271" s="1"/>
      <c r="CO7271" s="1"/>
    </row>
    <row r="7272" spans="1:93" ht="30" customHeight="1" x14ac:dyDescent="0.2">
      <c r="A7272" s="1">
        <v>7263</v>
      </c>
      <c r="B7272" s="1" t="s">
        <v>3509</v>
      </c>
      <c r="C7272" s="1" t="s">
        <v>3393</v>
      </c>
      <c r="D7272" s="28" t="s">
        <v>3613</v>
      </c>
      <c r="E7272" s="28" t="s">
        <v>3614</v>
      </c>
      <c r="F7272" s="1" t="s">
        <v>74</v>
      </c>
      <c r="G7272" s="1">
        <v>4</v>
      </c>
      <c r="H7272" s="1" t="s">
        <v>4209</v>
      </c>
      <c r="I7272" s="1" t="s">
        <v>114</v>
      </c>
      <c r="J7272" s="76">
        <v>287</v>
      </c>
      <c r="K7272" s="76">
        <v>2445881</v>
      </c>
      <c r="L7272" s="29">
        <v>46193</v>
      </c>
      <c r="M7272" s="29" t="s">
        <v>4163</v>
      </c>
      <c r="N7272" s="1" t="s">
        <v>478</v>
      </c>
      <c r="O7272" s="28" t="s">
        <v>1495</v>
      </c>
      <c r="P7272" s="1" t="s">
        <v>323</v>
      </c>
      <c r="Q7272" s="1">
        <v>8</v>
      </c>
      <c r="R7272" s="1"/>
      <c r="S7272" s="76"/>
      <c r="T7272" s="1" t="s">
        <v>115</v>
      </c>
      <c r="U7272" s="1"/>
      <c r="V7272" s="1"/>
      <c r="AC7272" s="93">
        <v>28</v>
      </c>
      <c r="AD7272" s="69">
        <v>250</v>
      </c>
      <c r="AE7272" s="33"/>
      <c r="AF7272" s="33"/>
      <c r="AG7272" s="33"/>
      <c r="AX7272" s="37">
        <f t="shared" si="338"/>
        <v>46200</v>
      </c>
      <c r="AY7272" s="1"/>
      <c r="AZ7272" s="1"/>
      <c r="BA7272" s="31"/>
      <c r="BB7272" s="31"/>
      <c r="BC7272" s="1"/>
      <c r="BD7272" s="1"/>
      <c r="BE7272" s="1"/>
      <c r="BF7272" s="1"/>
      <c r="BG7272" s="1"/>
      <c r="BT7272" s="37">
        <f t="shared" si="337"/>
        <v>46221</v>
      </c>
      <c r="BU7272" s="31"/>
      <c r="BW7272" s="33"/>
      <c r="BX7272" s="1"/>
      <c r="BY7272" s="1"/>
      <c r="BZ7272" s="1"/>
      <c r="CA7272" s="1"/>
      <c r="CB7272" s="1"/>
      <c r="CC7272" s="1"/>
      <c r="CE7272" s="1"/>
      <c r="CF7272" s="1"/>
      <c r="CG7272" s="1"/>
      <c r="CH7272" s="1"/>
      <c r="CI7272" s="1"/>
      <c r="CJ7272" s="1"/>
      <c r="CK7272" s="1"/>
      <c r="CL7272" s="1"/>
      <c r="CM7272" s="1"/>
      <c r="CN7272" s="1"/>
      <c r="CO7272" s="1"/>
    </row>
    <row r="7273" spans="1:93" ht="30" customHeight="1" x14ac:dyDescent="0.2">
      <c r="A7273" s="1">
        <v>7264</v>
      </c>
      <c r="B7273" s="94" t="s">
        <v>2932</v>
      </c>
      <c r="C7273" s="1" t="s">
        <v>3615</v>
      </c>
      <c r="D7273" s="28" t="s">
        <v>3616</v>
      </c>
      <c r="E7273" s="28" t="s">
        <v>2963</v>
      </c>
      <c r="F7273" s="1" t="s">
        <v>74</v>
      </c>
      <c r="G7273" s="1">
        <v>5</v>
      </c>
      <c r="H7273" s="1" t="s">
        <v>4209</v>
      </c>
      <c r="I7273" s="1" t="s">
        <v>114</v>
      </c>
      <c r="J7273" s="76">
        <v>557</v>
      </c>
      <c r="K7273" s="76">
        <v>2445264</v>
      </c>
      <c r="L7273" s="29">
        <v>46194</v>
      </c>
      <c r="M7273" s="29" t="s">
        <v>4163</v>
      </c>
      <c r="N7273" s="1" t="s">
        <v>478</v>
      </c>
      <c r="O7273" s="28" t="s">
        <v>1495</v>
      </c>
      <c r="P7273" s="1" t="s">
        <v>323</v>
      </c>
      <c r="Q7273" s="1">
        <v>12</v>
      </c>
      <c r="R7273" s="1"/>
      <c r="S7273" s="76">
        <v>6</v>
      </c>
      <c r="T7273" s="1" t="s">
        <v>115</v>
      </c>
      <c r="U7273" s="1"/>
      <c r="V7273" s="1"/>
      <c r="AC7273" s="93">
        <v>28</v>
      </c>
      <c r="AD7273" s="69">
        <v>255</v>
      </c>
      <c r="AE7273" s="33"/>
      <c r="AF7273" s="33"/>
      <c r="AG7273" s="33"/>
      <c r="AX7273" s="37">
        <f t="shared" si="338"/>
        <v>46201</v>
      </c>
      <c r="AY7273" s="1"/>
      <c r="AZ7273" s="1"/>
      <c r="BA7273" s="31"/>
      <c r="BB7273" s="31"/>
      <c r="BC7273" s="1"/>
      <c r="BD7273" s="1"/>
      <c r="BE7273" s="1"/>
      <c r="BF7273" s="1"/>
      <c r="BG7273" s="1"/>
      <c r="BT7273" s="37">
        <f t="shared" si="337"/>
        <v>46222</v>
      </c>
      <c r="BU7273" s="31"/>
      <c r="BW7273" s="33"/>
      <c r="BX7273" s="1"/>
      <c r="BY7273" s="1"/>
      <c r="BZ7273" s="1"/>
      <c r="CA7273" s="1"/>
      <c r="CB7273" s="1"/>
      <c r="CC7273" s="1"/>
      <c r="CE7273" s="1"/>
      <c r="CF7273" s="1"/>
      <c r="CG7273" s="1"/>
      <c r="CH7273" s="1"/>
      <c r="CI7273" s="1"/>
      <c r="CJ7273" s="1"/>
      <c r="CK7273" s="1"/>
      <c r="CL7273" s="1"/>
      <c r="CM7273" s="1"/>
      <c r="CN7273" s="1"/>
      <c r="CO7273" s="1"/>
    </row>
    <row r="7274" spans="1:93" ht="30" customHeight="1" x14ac:dyDescent="0.2">
      <c r="A7274" s="1">
        <v>7265</v>
      </c>
      <c r="B7274" s="94" t="s">
        <v>2932</v>
      </c>
      <c r="C7274" s="1" t="s">
        <v>3615</v>
      </c>
      <c r="D7274" s="28" t="s">
        <v>3616</v>
      </c>
      <c r="E7274" s="28" t="s">
        <v>2963</v>
      </c>
      <c r="F7274" s="1" t="s">
        <v>74</v>
      </c>
      <c r="G7274" s="1">
        <v>5</v>
      </c>
      <c r="H7274" s="1" t="s">
        <v>4209</v>
      </c>
      <c r="I7274" s="1" t="s">
        <v>114</v>
      </c>
      <c r="J7274" s="76">
        <v>415</v>
      </c>
      <c r="K7274" s="76">
        <v>2445270</v>
      </c>
      <c r="L7274" s="29">
        <v>46194</v>
      </c>
      <c r="M7274" s="29" t="s">
        <v>4163</v>
      </c>
      <c r="N7274" s="1" t="s">
        <v>478</v>
      </c>
      <c r="O7274" s="28" t="s">
        <v>1495</v>
      </c>
      <c r="P7274" s="1" t="s">
        <v>323</v>
      </c>
      <c r="Q7274" s="1">
        <v>10</v>
      </c>
      <c r="R7274" s="1"/>
      <c r="S7274" s="76"/>
      <c r="T7274" s="1" t="s">
        <v>115</v>
      </c>
      <c r="U7274" s="1"/>
      <c r="V7274" s="1"/>
      <c r="AC7274" s="93">
        <v>28.5</v>
      </c>
      <c r="AD7274" s="69">
        <v>240</v>
      </c>
      <c r="AE7274" s="33"/>
      <c r="AF7274" s="33"/>
      <c r="AG7274" s="33"/>
      <c r="AX7274" s="37">
        <f t="shared" si="338"/>
        <v>46201</v>
      </c>
      <c r="AY7274" s="1"/>
      <c r="AZ7274" s="1"/>
      <c r="BA7274" s="31"/>
      <c r="BB7274" s="31"/>
      <c r="BC7274" s="1"/>
      <c r="BD7274" s="1"/>
      <c r="BE7274" s="1"/>
      <c r="BF7274" s="1"/>
      <c r="BG7274" s="1"/>
      <c r="BT7274" s="37">
        <f t="shared" si="337"/>
        <v>46222</v>
      </c>
      <c r="BU7274" s="31"/>
      <c r="BW7274" s="33"/>
      <c r="BX7274" s="1"/>
      <c r="BY7274" s="1"/>
      <c r="BZ7274" s="1"/>
      <c r="CA7274" s="1"/>
      <c r="CB7274" s="1"/>
      <c r="CC7274" s="1"/>
      <c r="CE7274" s="1"/>
      <c r="CF7274" s="1"/>
      <c r="CG7274" s="1"/>
      <c r="CH7274" s="1"/>
      <c r="CI7274" s="1"/>
      <c r="CJ7274" s="1"/>
      <c r="CK7274" s="1"/>
      <c r="CL7274" s="1"/>
      <c r="CM7274" s="1"/>
      <c r="CN7274" s="1"/>
      <c r="CO7274" s="1"/>
    </row>
    <row r="7275" spans="1:93" ht="30" customHeight="1" x14ac:dyDescent="0.2">
      <c r="A7275" s="1">
        <v>7266</v>
      </c>
      <c r="B7275" s="94" t="s">
        <v>2932</v>
      </c>
      <c r="C7275" s="1" t="s">
        <v>3615</v>
      </c>
      <c r="D7275" s="28" t="s">
        <v>3616</v>
      </c>
      <c r="E7275" s="28" t="s">
        <v>2963</v>
      </c>
      <c r="F7275" s="1" t="s">
        <v>74</v>
      </c>
      <c r="G7275" s="1">
        <v>5</v>
      </c>
      <c r="H7275" s="1" t="s">
        <v>4209</v>
      </c>
      <c r="I7275" s="1" t="s">
        <v>114</v>
      </c>
      <c r="J7275" s="76">
        <v>554</v>
      </c>
      <c r="K7275" s="76">
        <v>2445271</v>
      </c>
      <c r="L7275" s="29">
        <v>46194</v>
      </c>
      <c r="M7275" s="29" t="s">
        <v>4163</v>
      </c>
      <c r="N7275" s="1" t="s">
        <v>478</v>
      </c>
      <c r="O7275" s="28" t="s">
        <v>1495</v>
      </c>
      <c r="P7275" s="1" t="s">
        <v>323</v>
      </c>
      <c r="Q7275" s="1">
        <v>12</v>
      </c>
      <c r="R7275" s="1"/>
      <c r="S7275" s="76"/>
      <c r="T7275" s="1" t="s">
        <v>115</v>
      </c>
      <c r="U7275" s="1"/>
      <c r="V7275" s="1"/>
      <c r="AC7275" s="93">
        <v>28.5</v>
      </c>
      <c r="AD7275" s="69">
        <v>240</v>
      </c>
      <c r="AE7275" s="33"/>
      <c r="AF7275" s="33"/>
      <c r="AG7275" s="33"/>
      <c r="AX7275" s="37">
        <f t="shared" si="338"/>
        <v>46201</v>
      </c>
      <c r="AY7275" s="1"/>
      <c r="AZ7275" s="1"/>
      <c r="BA7275" s="31"/>
      <c r="BB7275" s="31"/>
      <c r="BC7275" s="1"/>
      <c r="BD7275" s="1"/>
      <c r="BE7275" s="1"/>
      <c r="BF7275" s="1"/>
      <c r="BG7275" s="1"/>
      <c r="BT7275" s="37">
        <f t="shared" si="337"/>
        <v>46222</v>
      </c>
      <c r="BU7275" s="31"/>
      <c r="BW7275" s="33"/>
      <c r="BX7275" s="1"/>
      <c r="BY7275" s="1"/>
      <c r="BZ7275" s="1"/>
      <c r="CA7275" s="1"/>
      <c r="CB7275" s="1"/>
      <c r="CC7275" s="1"/>
      <c r="CE7275" s="1"/>
      <c r="CF7275" s="1"/>
      <c r="CG7275" s="1"/>
      <c r="CH7275" s="1"/>
      <c r="CI7275" s="1"/>
      <c r="CJ7275" s="1"/>
      <c r="CK7275" s="1"/>
      <c r="CL7275" s="1"/>
      <c r="CM7275" s="1"/>
      <c r="CN7275" s="1"/>
      <c r="CO7275" s="1"/>
    </row>
    <row r="7276" spans="1:93" ht="30" customHeight="1" x14ac:dyDescent="0.2">
      <c r="A7276" s="1">
        <v>7267</v>
      </c>
      <c r="B7276" s="94" t="s">
        <v>2932</v>
      </c>
      <c r="C7276" s="1" t="s">
        <v>3615</v>
      </c>
      <c r="D7276" s="28" t="s">
        <v>3616</v>
      </c>
      <c r="E7276" s="28" t="s">
        <v>2963</v>
      </c>
      <c r="F7276" s="1" t="s">
        <v>74</v>
      </c>
      <c r="G7276" s="1">
        <v>5</v>
      </c>
      <c r="H7276" s="1" t="s">
        <v>4209</v>
      </c>
      <c r="I7276" s="1" t="s">
        <v>114</v>
      </c>
      <c r="J7276" s="76">
        <v>303</v>
      </c>
      <c r="K7276" s="76">
        <v>2445909</v>
      </c>
      <c r="L7276" s="29">
        <v>46194</v>
      </c>
      <c r="M7276" s="29" t="s">
        <v>4163</v>
      </c>
      <c r="N7276" s="1" t="s">
        <v>478</v>
      </c>
      <c r="O7276" s="28" t="s">
        <v>1495</v>
      </c>
      <c r="P7276" s="1" t="s">
        <v>323</v>
      </c>
      <c r="Q7276" s="1">
        <v>8</v>
      </c>
      <c r="R7276" s="1"/>
      <c r="S7276" s="76"/>
      <c r="T7276" s="1" t="s">
        <v>115</v>
      </c>
      <c r="U7276" s="1"/>
      <c r="V7276" s="1"/>
      <c r="AC7276" s="93">
        <v>29</v>
      </c>
      <c r="AD7276" s="69">
        <v>250</v>
      </c>
      <c r="AE7276" s="33"/>
      <c r="AF7276" s="33"/>
      <c r="AG7276" s="33"/>
      <c r="AX7276" s="37">
        <f t="shared" si="338"/>
        <v>46201</v>
      </c>
      <c r="AY7276" s="1"/>
      <c r="AZ7276" s="1"/>
      <c r="BA7276" s="31"/>
      <c r="BB7276" s="31"/>
      <c r="BC7276" s="1"/>
      <c r="BD7276" s="1"/>
      <c r="BE7276" s="1"/>
      <c r="BF7276" s="1"/>
      <c r="BG7276" s="1"/>
      <c r="BT7276" s="37">
        <f t="shared" si="337"/>
        <v>46222</v>
      </c>
      <c r="BU7276" s="31"/>
      <c r="BW7276" s="33"/>
      <c r="BX7276" s="1"/>
      <c r="BY7276" s="1"/>
      <c r="BZ7276" s="1"/>
      <c r="CA7276" s="1"/>
      <c r="CB7276" s="1"/>
      <c r="CC7276" s="1"/>
      <c r="CE7276" s="1"/>
      <c r="CF7276" s="1"/>
      <c r="CG7276" s="1"/>
      <c r="CH7276" s="1"/>
      <c r="CI7276" s="1"/>
      <c r="CJ7276" s="1"/>
      <c r="CK7276" s="1"/>
      <c r="CL7276" s="1"/>
      <c r="CM7276" s="1"/>
      <c r="CN7276" s="1"/>
      <c r="CO7276" s="1"/>
    </row>
    <row r="7277" spans="1:93" ht="30" customHeight="1" x14ac:dyDescent="0.2">
      <c r="A7277" s="1">
        <v>7268</v>
      </c>
      <c r="B7277" s="94" t="s">
        <v>2932</v>
      </c>
      <c r="C7277" s="1" t="s">
        <v>3618</v>
      </c>
      <c r="D7277" s="28" t="s">
        <v>3619</v>
      </c>
      <c r="E7277" s="28" t="s">
        <v>3620</v>
      </c>
      <c r="F7277" s="1" t="s">
        <v>74</v>
      </c>
      <c r="G7277" s="1">
        <v>5</v>
      </c>
      <c r="H7277" s="1" t="s">
        <v>4209</v>
      </c>
      <c r="I7277" s="1" t="s">
        <v>114</v>
      </c>
      <c r="J7277" s="76">
        <v>433</v>
      </c>
      <c r="K7277" s="76">
        <v>2445912</v>
      </c>
      <c r="L7277" s="29">
        <v>46194</v>
      </c>
      <c r="M7277" s="29" t="s">
        <v>4163</v>
      </c>
      <c r="N7277" s="1" t="s">
        <v>478</v>
      </c>
      <c r="O7277" s="28" t="s">
        <v>1495</v>
      </c>
      <c r="P7277" s="1" t="s">
        <v>323</v>
      </c>
      <c r="Q7277" s="1">
        <v>10</v>
      </c>
      <c r="R7277" s="1"/>
      <c r="S7277" s="76"/>
      <c r="T7277" s="1" t="s">
        <v>115</v>
      </c>
      <c r="U7277" s="1"/>
      <c r="V7277" s="1"/>
      <c r="AC7277" s="93">
        <v>29.5</v>
      </c>
      <c r="AD7277" s="69">
        <v>240</v>
      </c>
      <c r="AE7277" s="33"/>
      <c r="AF7277" s="33"/>
      <c r="AG7277" s="33"/>
      <c r="AX7277" s="37">
        <f t="shared" si="338"/>
        <v>46201</v>
      </c>
      <c r="AY7277" s="1"/>
      <c r="AZ7277" s="1"/>
      <c r="BA7277" s="31"/>
      <c r="BB7277" s="31"/>
      <c r="BC7277" s="1"/>
      <c r="BD7277" s="1"/>
      <c r="BE7277" s="1"/>
      <c r="BF7277" s="1"/>
      <c r="BG7277" s="1"/>
      <c r="BT7277" s="37">
        <f t="shared" si="337"/>
        <v>46222</v>
      </c>
      <c r="BU7277" s="31"/>
      <c r="BW7277" s="33"/>
      <c r="BX7277" s="1"/>
      <c r="BY7277" s="1"/>
      <c r="BZ7277" s="1"/>
      <c r="CA7277" s="1"/>
      <c r="CB7277" s="1"/>
      <c r="CC7277" s="1"/>
      <c r="CE7277" s="1"/>
      <c r="CF7277" s="1"/>
      <c r="CG7277" s="1"/>
      <c r="CH7277" s="1"/>
      <c r="CI7277" s="1"/>
      <c r="CJ7277" s="1"/>
      <c r="CK7277" s="1"/>
      <c r="CL7277" s="1"/>
      <c r="CM7277" s="1"/>
      <c r="CN7277" s="1"/>
      <c r="CO7277" s="1"/>
    </row>
    <row r="7278" spans="1:93" ht="30" customHeight="1" x14ac:dyDescent="0.2">
      <c r="A7278" s="1">
        <v>7269</v>
      </c>
      <c r="B7278" s="1" t="s">
        <v>3625</v>
      </c>
      <c r="C7278" s="1" t="s">
        <v>3622</v>
      </c>
      <c r="D7278" s="28" t="s">
        <v>3623</v>
      </c>
      <c r="E7278" s="28" t="s">
        <v>3624</v>
      </c>
      <c r="F7278" s="1" t="s">
        <v>74</v>
      </c>
      <c r="G7278" s="1">
        <v>7</v>
      </c>
      <c r="H7278" s="1" t="s">
        <v>2565</v>
      </c>
      <c r="I7278" s="1" t="s">
        <v>114</v>
      </c>
      <c r="J7278" s="76">
        <v>407</v>
      </c>
      <c r="K7278" s="76">
        <v>2445930</v>
      </c>
      <c r="L7278" s="29">
        <v>46194</v>
      </c>
      <c r="M7278" s="29" t="s">
        <v>4163</v>
      </c>
      <c r="N7278" s="1" t="s">
        <v>478</v>
      </c>
      <c r="O7278" s="28" t="s">
        <v>105</v>
      </c>
      <c r="P7278" s="1" t="s">
        <v>323</v>
      </c>
      <c r="Q7278" s="1">
        <v>9</v>
      </c>
      <c r="R7278" s="1"/>
      <c r="S7278" s="76">
        <v>3</v>
      </c>
      <c r="T7278" s="1" t="s">
        <v>115</v>
      </c>
      <c r="U7278" s="1"/>
      <c r="V7278" s="1"/>
      <c r="AC7278" s="93">
        <v>27.5</v>
      </c>
      <c r="AD7278" s="69">
        <v>235</v>
      </c>
      <c r="AE7278" s="33"/>
      <c r="AF7278" s="33"/>
      <c r="AG7278" s="33"/>
      <c r="AX7278" s="37">
        <f t="shared" si="338"/>
        <v>46201</v>
      </c>
      <c r="AY7278" s="1"/>
      <c r="AZ7278" s="1"/>
      <c r="BA7278" s="31">
        <v>41.6</v>
      </c>
      <c r="BB7278" s="31">
        <v>40.5</v>
      </c>
      <c r="BC7278" s="1">
        <v>41.3</v>
      </c>
      <c r="BD7278" s="1">
        <v>41.2</v>
      </c>
      <c r="BE7278" s="1">
        <v>40.799999999999997</v>
      </c>
      <c r="BF7278" s="1">
        <v>40.200000000000003</v>
      </c>
      <c r="BG7278" s="180">
        <f>AVERAGE(BA7278:BF7279)</f>
        <v>43.133333333333326</v>
      </c>
      <c r="BT7278" s="37">
        <f t="shared" si="337"/>
        <v>46222</v>
      </c>
      <c r="BU7278" s="31"/>
      <c r="BW7278" s="33"/>
      <c r="BX7278" s="1"/>
      <c r="BY7278" s="1"/>
      <c r="BZ7278" s="1"/>
      <c r="CA7278" s="1"/>
      <c r="CB7278" s="1"/>
      <c r="CC7278" s="1"/>
      <c r="CE7278" s="1"/>
      <c r="CF7278" s="1"/>
      <c r="CG7278" s="1"/>
      <c r="CH7278" s="1"/>
      <c r="CI7278" s="1"/>
      <c r="CJ7278" s="1"/>
      <c r="CK7278" s="1"/>
      <c r="CL7278" s="1"/>
      <c r="CM7278" s="1"/>
      <c r="CN7278" s="1"/>
      <c r="CO7278" s="1"/>
    </row>
    <row r="7279" spans="1:93" ht="30" customHeight="1" x14ac:dyDescent="0.2">
      <c r="A7279" s="1">
        <v>7270</v>
      </c>
      <c r="B7279" s="1" t="s">
        <v>3625</v>
      </c>
      <c r="C7279" s="1" t="s">
        <v>3622</v>
      </c>
      <c r="D7279" s="28" t="s">
        <v>3623</v>
      </c>
      <c r="E7279" s="28" t="s">
        <v>3624</v>
      </c>
      <c r="F7279" s="1" t="s">
        <v>74</v>
      </c>
      <c r="G7279" s="1">
        <v>7</v>
      </c>
      <c r="H7279" s="1" t="s">
        <v>2565</v>
      </c>
      <c r="I7279" s="1" t="s">
        <v>114</v>
      </c>
      <c r="J7279" s="76">
        <v>415</v>
      </c>
      <c r="K7279" s="76">
        <v>2445931</v>
      </c>
      <c r="L7279" s="29">
        <v>46194</v>
      </c>
      <c r="M7279" s="29" t="s">
        <v>4163</v>
      </c>
      <c r="N7279" s="1" t="s">
        <v>478</v>
      </c>
      <c r="O7279" s="28" t="s">
        <v>105</v>
      </c>
      <c r="P7279" s="1" t="s">
        <v>322</v>
      </c>
      <c r="Q7279" s="1">
        <v>10</v>
      </c>
      <c r="R7279" s="1"/>
      <c r="S7279" s="76"/>
      <c r="T7279" s="1" t="s">
        <v>115</v>
      </c>
      <c r="U7279" s="1"/>
      <c r="V7279" s="1"/>
      <c r="AC7279" s="93">
        <v>28</v>
      </c>
      <c r="AD7279" s="69">
        <v>240</v>
      </c>
      <c r="AE7279" s="33"/>
      <c r="AF7279" s="33"/>
      <c r="AG7279" s="33"/>
      <c r="AX7279" s="37">
        <f t="shared" si="338"/>
        <v>46201</v>
      </c>
      <c r="AY7279" s="1"/>
      <c r="AZ7279" s="1"/>
      <c r="BA7279" s="31">
        <v>46.9</v>
      </c>
      <c r="BB7279" s="31">
        <v>47.5</v>
      </c>
      <c r="BC7279" s="1">
        <v>48.2</v>
      </c>
      <c r="BD7279" s="1"/>
      <c r="BE7279" s="1"/>
      <c r="BF7279" s="1"/>
      <c r="BG7279" s="181"/>
      <c r="BT7279" s="37">
        <f t="shared" si="337"/>
        <v>46222</v>
      </c>
      <c r="BU7279" s="31"/>
      <c r="BW7279" s="33"/>
      <c r="BX7279" s="1"/>
      <c r="BY7279" s="1"/>
      <c r="BZ7279" s="1"/>
      <c r="CA7279" s="1"/>
      <c r="CB7279" s="1"/>
      <c r="CC7279" s="1"/>
      <c r="CE7279" s="1"/>
      <c r="CF7279" s="1"/>
      <c r="CG7279" s="1"/>
      <c r="CH7279" s="1"/>
      <c r="CI7279" s="1"/>
      <c r="CJ7279" s="1"/>
      <c r="CK7279" s="1"/>
      <c r="CL7279" s="1"/>
      <c r="CM7279" s="1"/>
      <c r="CN7279" s="1"/>
      <c r="CO7279" s="1"/>
    </row>
    <row r="7280" spans="1:93" ht="30" customHeight="1" x14ac:dyDescent="0.2">
      <c r="A7280" s="1">
        <v>7271</v>
      </c>
      <c r="B7280" s="1" t="s">
        <v>3625</v>
      </c>
      <c r="C7280" s="1" t="s">
        <v>3622</v>
      </c>
      <c r="D7280" s="28" t="s">
        <v>3623</v>
      </c>
      <c r="E7280" s="28" t="s">
        <v>3624</v>
      </c>
      <c r="F7280" s="1" t="s">
        <v>74</v>
      </c>
      <c r="G7280" s="1">
        <v>7</v>
      </c>
      <c r="H7280" s="1" t="s">
        <v>2565</v>
      </c>
      <c r="I7280" s="1" t="s">
        <v>114</v>
      </c>
      <c r="J7280" s="76">
        <v>302</v>
      </c>
      <c r="K7280" s="76">
        <v>2445284</v>
      </c>
      <c r="L7280" s="29">
        <v>46194</v>
      </c>
      <c r="M7280" s="29" t="s">
        <v>4163</v>
      </c>
      <c r="N7280" s="1" t="s">
        <v>478</v>
      </c>
      <c r="O7280" s="28" t="s">
        <v>105</v>
      </c>
      <c r="P7280" s="1" t="s">
        <v>322</v>
      </c>
      <c r="Q7280" s="1">
        <v>8</v>
      </c>
      <c r="R7280" s="1"/>
      <c r="S7280" s="76"/>
      <c r="T7280" s="1" t="s">
        <v>115</v>
      </c>
      <c r="U7280" s="1"/>
      <c r="V7280" s="1"/>
      <c r="AC7280" s="93">
        <v>27</v>
      </c>
      <c r="AD7280" s="69">
        <v>220</v>
      </c>
      <c r="AE7280" s="33"/>
      <c r="AF7280" s="33"/>
      <c r="AG7280" s="33"/>
      <c r="AX7280" s="37">
        <f t="shared" si="338"/>
        <v>46201</v>
      </c>
      <c r="AY7280" s="1"/>
      <c r="AZ7280" s="1"/>
      <c r="BA7280" s="31"/>
      <c r="BB7280" s="31"/>
      <c r="BC7280" s="1"/>
      <c r="BD7280" s="1"/>
      <c r="BE7280" s="1"/>
      <c r="BF7280" s="1"/>
      <c r="BG7280" s="1"/>
      <c r="BT7280" s="37">
        <f t="shared" si="337"/>
        <v>46222</v>
      </c>
      <c r="BU7280" s="31"/>
      <c r="BW7280" s="33"/>
      <c r="BX7280" s="1"/>
      <c r="BY7280" s="1"/>
      <c r="BZ7280" s="1"/>
      <c r="CA7280" s="1"/>
      <c r="CB7280" s="1"/>
      <c r="CC7280" s="1"/>
      <c r="CE7280" s="1"/>
      <c r="CF7280" s="1"/>
      <c r="CG7280" s="1"/>
      <c r="CH7280" s="1"/>
      <c r="CI7280" s="1"/>
      <c r="CJ7280" s="1"/>
      <c r="CK7280" s="1"/>
      <c r="CL7280" s="1"/>
      <c r="CM7280" s="1"/>
      <c r="CN7280" s="1"/>
      <c r="CO7280" s="1"/>
    </row>
    <row r="7281" spans="1:93" ht="30" customHeight="1" x14ac:dyDescent="0.2">
      <c r="A7281" s="1">
        <v>7272</v>
      </c>
      <c r="B7281" s="1" t="s">
        <v>3625</v>
      </c>
      <c r="C7281" s="1" t="s">
        <v>3622</v>
      </c>
      <c r="D7281" s="28" t="s">
        <v>3623</v>
      </c>
      <c r="E7281" s="28" t="s">
        <v>3624</v>
      </c>
      <c r="F7281" s="1" t="s">
        <v>74</v>
      </c>
      <c r="G7281" s="1">
        <v>7</v>
      </c>
      <c r="H7281" s="1" t="s">
        <v>2565</v>
      </c>
      <c r="I7281" s="1" t="s">
        <v>114</v>
      </c>
      <c r="J7281" s="76">
        <v>435</v>
      </c>
      <c r="K7281" s="76">
        <v>2445932</v>
      </c>
      <c r="L7281" s="29">
        <v>46194</v>
      </c>
      <c r="M7281" s="29" t="s">
        <v>4163</v>
      </c>
      <c r="N7281" s="1" t="s">
        <v>478</v>
      </c>
      <c r="O7281" s="28" t="s">
        <v>105</v>
      </c>
      <c r="P7281" s="1" t="s">
        <v>322</v>
      </c>
      <c r="Q7281" s="1">
        <v>10</v>
      </c>
      <c r="R7281" s="1"/>
      <c r="S7281" s="76"/>
      <c r="T7281" s="1" t="s">
        <v>115</v>
      </c>
      <c r="U7281" s="1"/>
      <c r="V7281" s="1"/>
      <c r="AC7281" s="93">
        <v>28.5</v>
      </c>
      <c r="AD7281" s="69">
        <v>230</v>
      </c>
      <c r="AE7281" s="33"/>
      <c r="AF7281" s="33"/>
      <c r="AG7281" s="33"/>
      <c r="AX7281" s="37">
        <f t="shared" si="338"/>
        <v>46201</v>
      </c>
      <c r="AY7281" s="1"/>
      <c r="AZ7281" s="1"/>
      <c r="BA7281" s="31"/>
      <c r="BB7281" s="31"/>
      <c r="BC7281" s="1"/>
      <c r="BD7281" s="1"/>
      <c r="BE7281" s="1"/>
      <c r="BF7281" s="1"/>
      <c r="BG7281" s="1"/>
      <c r="BT7281" s="37">
        <f t="shared" si="337"/>
        <v>46222</v>
      </c>
      <c r="BU7281" s="31"/>
      <c r="BW7281" s="33"/>
      <c r="BX7281" s="1"/>
      <c r="BY7281" s="1"/>
      <c r="BZ7281" s="1"/>
      <c r="CA7281" s="1"/>
      <c r="CB7281" s="1"/>
      <c r="CC7281" s="1"/>
      <c r="CE7281" s="1"/>
      <c r="CF7281" s="1"/>
      <c r="CG7281" s="1"/>
      <c r="CH7281" s="1"/>
      <c r="CI7281" s="1"/>
      <c r="CJ7281" s="1"/>
      <c r="CK7281" s="1"/>
      <c r="CL7281" s="1"/>
      <c r="CM7281" s="1"/>
      <c r="CN7281" s="1"/>
      <c r="CO7281" s="1"/>
    </row>
    <row r="7282" spans="1:93" ht="30" customHeight="1" x14ac:dyDescent="0.2">
      <c r="A7282" s="1">
        <v>7273</v>
      </c>
      <c r="B7282" s="1" t="s">
        <v>3625</v>
      </c>
      <c r="C7282" s="1" t="s">
        <v>3622</v>
      </c>
      <c r="D7282" s="28" t="s">
        <v>3623</v>
      </c>
      <c r="E7282" s="28" t="s">
        <v>3624</v>
      </c>
      <c r="F7282" s="1" t="s">
        <v>74</v>
      </c>
      <c r="G7282" s="1">
        <v>7</v>
      </c>
      <c r="H7282" s="1" t="s">
        <v>2565</v>
      </c>
      <c r="I7282" s="1" t="s">
        <v>114</v>
      </c>
      <c r="J7282" s="76">
        <v>403</v>
      </c>
      <c r="K7282" s="76">
        <v>2445285</v>
      </c>
      <c r="L7282" s="29">
        <v>46194</v>
      </c>
      <c r="M7282" s="29" t="s">
        <v>4163</v>
      </c>
      <c r="N7282" s="1" t="s">
        <v>478</v>
      </c>
      <c r="O7282" s="28" t="s">
        <v>105</v>
      </c>
      <c r="P7282" s="1" t="s">
        <v>322</v>
      </c>
      <c r="Q7282" s="1">
        <v>9</v>
      </c>
      <c r="R7282" s="1"/>
      <c r="S7282" s="76"/>
      <c r="T7282" s="1" t="s">
        <v>115</v>
      </c>
      <c r="U7282" s="1"/>
      <c r="V7282" s="1"/>
      <c r="AC7282" s="93">
        <v>27.5</v>
      </c>
      <c r="AD7282" s="69">
        <v>210</v>
      </c>
      <c r="AE7282" s="33"/>
      <c r="AF7282" s="33"/>
      <c r="AG7282" s="33"/>
      <c r="AX7282" s="37">
        <f t="shared" si="338"/>
        <v>46201</v>
      </c>
      <c r="AY7282" s="1"/>
      <c r="AZ7282" s="1"/>
      <c r="BA7282" s="31"/>
      <c r="BB7282" s="31"/>
      <c r="BC7282" s="1"/>
      <c r="BD7282" s="1"/>
      <c r="BE7282" s="1"/>
      <c r="BF7282" s="1"/>
      <c r="BG7282" s="1"/>
      <c r="BT7282" s="37">
        <f t="shared" si="337"/>
        <v>46222</v>
      </c>
      <c r="BU7282" s="31"/>
      <c r="BW7282" s="33"/>
      <c r="BX7282" s="1"/>
      <c r="BY7282" s="1"/>
      <c r="BZ7282" s="1"/>
      <c r="CA7282" s="1"/>
      <c r="CB7282" s="1"/>
      <c r="CC7282" s="1"/>
      <c r="CE7282" s="1"/>
      <c r="CF7282" s="1"/>
      <c r="CG7282" s="1"/>
      <c r="CH7282" s="1"/>
      <c r="CI7282" s="1"/>
      <c r="CJ7282" s="1"/>
      <c r="CK7282" s="1"/>
      <c r="CL7282" s="1"/>
      <c r="CM7282" s="1"/>
      <c r="CN7282" s="1"/>
      <c r="CO7282" s="1"/>
    </row>
    <row r="7283" spans="1:93" ht="30" customHeight="1" x14ac:dyDescent="0.2">
      <c r="A7283" s="1">
        <v>7274</v>
      </c>
      <c r="B7283" s="1" t="s">
        <v>3625</v>
      </c>
      <c r="C7283" s="1" t="s">
        <v>3622</v>
      </c>
      <c r="D7283" s="28" t="s">
        <v>3623</v>
      </c>
      <c r="E7283" s="28" t="s">
        <v>3624</v>
      </c>
      <c r="F7283" s="1" t="s">
        <v>74</v>
      </c>
      <c r="G7283" s="1">
        <v>7</v>
      </c>
      <c r="H7283" s="1" t="s">
        <v>2565</v>
      </c>
      <c r="I7283" s="1" t="s">
        <v>114</v>
      </c>
      <c r="J7283" s="76">
        <v>558</v>
      </c>
      <c r="K7283" s="76">
        <v>2445933</v>
      </c>
      <c r="L7283" s="29">
        <v>46194</v>
      </c>
      <c r="M7283" s="29" t="s">
        <v>4163</v>
      </c>
      <c r="N7283" s="1" t="s">
        <v>478</v>
      </c>
      <c r="O7283" s="28" t="s">
        <v>105</v>
      </c>
      <c r="P7283" s="1" t="s">
        <v>322</v>
      </c>
      <c r="Q7283" s="1">
        <v>12</v>
      </c>
      <c r="R7283" s="1"/>
      <c r="S7283" s="76"/>
      <c r="T7283" s="1" t="s">
        <v>115</v>
      </c>
      <c r="U7283" s="1"/>
      <c r="V7283" s="1"/>
      <c r="AC7283" s="93">
        <v>28.5</v>
      </c>
      <c r="AD7283" s="69">
        <v>240</v>
      </c>
      <c r="AE7283" s="33"/>
      <c r="AF7283" s="33"/>
      <c r="AG7283" s="33"/>
      <c r="AX7283" s="37">
        <f t="shared" si="338"/>
        <v>46201</v>
      </c>
      <c r="AY7283" s="1"/>
      <c r="AZ7283" s="1"/>
      <c r="BA7283" s="31"/>
      <c r="BB7283" s="31"/>
      <c r="BC7283" s="1"/>
      <c r="BD7283" s="1"/>
      <c r="BE7283" s="1"/>
      <c r="BF7283" s="1"/>
      <c r="BG7283" s="1"/>
      <c r="BT7283" s="37">
        <f t="shared" si="337"/>
        <v>46222</v>
      </c>
      <c r="BU7283" s="31"/>
      <c r="BW7283" s="33"/>
      <c r="BX7283" s="1"/>
      <c r="BY7283" s="1"/>
      <c r="BZ7283" s="1"/>
      <c r="CA7283" s="1"/>
      <c r="CB7283" s="1"/>
      <c r="CC7283" s="1"/>
      <c r="CE7283" s="1"/>
      <c r="CF7283" s="1"/>
      <c r="CG7283" s="1"/>
      <c r="CH7283" s="1"/>
      <c r="CI7283" s="1"/>
      <c r="CJ7283" s="1"/>
      <c r="CK7283" s="1"/>
      <c r="CL7283" s="1"/>
      <c r="CM7283" s="1"/>
      <c r="CN7283" s="1"/>
      <c r="CO7283" s="1"/>
    </row>
    <row r="7284" spans="1:93" ht="30" customHeight="1" x14ac:dyDescent="0.2">
      <c r="A7284" s="1">
        <v>7275</v>
      </c>
      <c r="B7284" s="1" t="s">
        <v>3625</v>
      </c>
      <c r="C7284" s="1" t="s">
        <v>3622</v>
      </c>
      <c r="D7284" s="28" t="s">
        <v>3623</v>
      </c>
      <c r="E7284" s="28" t="s">
        <v>3624</v>
      </c>
      <c r="F7284" s="1" t="s">
        <v>74</v>
      </c>
      <c r="G7284" s="1">
        <v>7</v>
      </c>
      <c r="H7284" s="1" t="s">
        <v>2565</v>
      </c>
      <c r="I7284" s="1" t="s">
        <v>114</v>
      </c>
      <c r="J7284" s="76">
        <v>287</v>
      </c>
      <c r="K7284" s="76">
        <v>2445934</v>
      </c>
      <c r="L7284" s="29">
        <v>46194</v>
      </c>
      <c r="M7284" s="29" t="s">
        <v>4163</v>
      </c>
      <c r="N7284" s="1" t="s">
        <v>478</v>
      </c>
      <c r="O7284" s="28" t="s">
        <v>105</v>
      </c>
      <c r="P7284" s="1" t="s">
        <v>322</v>
      </c>
      <c r="Q7284" s="1">
        <v>8</v>
      </c>
      <c r="R7284" s="1"/>
      <c r="S7284" s="76"/>
      <c r="T7284" s="1" t="s">
        <v>115</v>
      </c>
      <c r="U7284" s="1"/>
      <c r="V7284" s="1"/>
      <c r="AC7284" s="93">
        <v>28</v>
      </c>
      <c r="AD7284" s="69">
        <v>235</v>
      </c>
      <c r="AE7284" s="33"/>
      <c r="AF7284" s="33"/>
      <c r="AG7284" s="33"/>
      <c r="AX7284" s="37">
        <f t="shared" si="338"/>
        <v>46201</v>
      </c>
      <c r="AY7284" s="1"/>
      <c r="AZ7284" s="1"/>
      <c r="BA7284" s="31"/>
      <c r="BB7284" s="31"/>
      <c r="BC7284" s="1"/>
      <c r="BD7284" s="1"/>
      <c r="BE7284" s="1"/>
      <c r="BF7284" s="1"/>
      <c r="BG7284" s="1"/>
      <c r="BT7284" s="37">
        <f t="shared" si="337"/>
        <v>46222</v>
      </c>
      <c r="BU7284" s="31"/>
      <c r="BW7284" s="33"/>
      <c r="BX7284" s="1"/>
      <c r="BY7284" s="1"/>
      <c r="BZ7284" s="1"/>
      <c r="CA7284" s="1"/>
      <c r="CB7284" s="1"/>
      <c r="CC7284" s="1"/>
      <c r="CE7284" s="1"/>
      <c r="CF7284" s="1"/>
      <c r="CG7284" s="1"/>
      <c r="CH7284" s="1"/>
      <c r="CI7284" s="1"/>
      <c r="CJ7284" s="1"/>
      <c r="CK7284" s="1"/>
      <c r="CL7284" s="1"/>
      <c r="CM7284" s="1"/>
      <c r="CN7284" s="1"/>
      <c r="CO7284" s="1"/>
    </row>
    <row r="7285" spans="1:93" ht="30" customHeight="1" x14ac:dyDescent="0.2">
      <c r="A7285" s="1">
        <v>7276</v>
      </c>
      <c r="B7285" s="1" t="s">
        <v>3625</v>
      </c>
      <c r="C7285" s="1" t="s">
        <v>3622</v>
      </c>
      <c r="D7285" s="28" t="s">
        <v>3623</v>
      </c>
      <c r="E7285" s="28" t="s">
        <v>3624</v>
      </c>
      <c r="F7285" s="1" t="s">
        <v>74</v>
      </c>
      <c r="G7285" s="1">
        <v>7</v>
      </c>
      <c r="H7285" s="1" t="s">
        <v>2565</v>
      </c>
      <c r="I7285" s="1" t="s">
        <v>114</v>
      </c>
      <c r="J7285" s="76">
        <v>251</v>
      </c>
      <c r="K7285" s="76">
        <v>2445935</v>
      </c>
      <c r="L7285" s="29">
        <v>46194</v>
      </c>
      <c r="M7285" s="29" t="s">
        <v>4163</v>
      </c>
      <c r="N7285" s="1" t="s">
        <v>478</v>
      </c>
      <c r="O7285" s="28" t="s">
        <v>105</v>
      </c>
      <c r="P7285" s="1" t="s">
        <v>322</v>
      </c>
      <c r="Q7285" s="1">
        <v>12</v>
      </c>
      <c r="R7285" s="1"/>
      <c r="S7285" s="76"/>
      <c r="T7285" s="1" t="s">
        <v>115</v>
      </c>
      <c r="U7285" s="1"/>
      <c r="V7285" s="1"/>
      <c r="AC7285" s="93">
        <v>29</v>
      </c>
      <c r="AD7285" s="69">
        <v>220</v>
      </c>
      <c r="AE7285" s="33"/>
      <c r="AF7285" s="33"/>
      <c r="AG7285" s="33"/>
      <c r="AX7285" s="37">
        <f t="shared" si="338"/>
        <v>46201</v>
      </c>
      <c r="AY7285" s="1"/>
      <c r="AZ7285" s="1"/>
      <c r="BA7285" s="31"/>
      <c r="BB7285" s="31"/>
      <c r="BC7285" s="1"/>
      <c r="BD7285" s="1"/>
      <c r="BE7285" s="1"/>
      <c r="BF7285" s="1"/>
      <c r="BG7285" s="1"/>
      <c r="BT7285" s="37">
        <f t="shared" si="337"/>
        <v>46222</v>
      </c>
      <c r="BU7285" s="31"/>
      <c r="BW7285" s="33"/>
      <c r="BX7285" s="1"/>
      <c r="BY7285" s="1"/>
      <c r="BZ7285" s="1"/>
      <c r="CA7285" s="1"/>
      <c r="CB7285" s="1"/>
      <c r="CC7285" s="1"/>
      <c r="CE7285" s="1"/>
      <c r="CF7285" s="1"/>
      <c r="CG7285" s="1"/>
      <c r="CH7285" s="1"/>
      <c r="CI7285" s="1"/>
      <c r="CJ7285" s="1"/>
      <c r="CK7285" s="1"/>
      <c r="CL7285" s="1"/>
      <c r="CM7285" s="1"/>
      <c r="CN7285" s="1"/>
      <c r="CO7285" s="1"/>
    </row>
    <row r="7286" spans="1:93" ht="30" customHeight="1" x14ac:dyDescent="0.2">
      <c r="A7286" s="1">
        <v>7277</v>
      </c>
      <c r="B7286" s="1" t="s">
        <v>3625</v>
      </c>
      <c r="C7286" s="1" t="s">
        <v>3622</v>
      </c>
      <c r="D7286" s="28" t="s">
        <v>3623</v>
      </c>
      <c r="E7286" s="28" t="s">
        <v>3624</v>
      </c>
      <c r="F7286" s="1" t="s">
        <v>74</v>
      </c>
      <c r="G7286" s="1">
        <v>7</v>
      </c>
      <c r="H7286" s="1" t="s">
        <v>2565</v>
      </c>
      <c r="I7286" s="1" t="s">
        <v>114</v>
      </c>
      <c r="J7286" s="76">
        <v>433</v>
      </c>
      <c r="K7286" s="76">
        <v>2445936</v>
      </c>
      <c r="L7286" s="29">
        <v>46194</v>
      </c>
      <c r="M7286" s="29" t="s">
        <v>4163</v>
      </c>
      <c r="N7286" s="1" t="s">
        <v>478</v>
      </c>
      <c r="O7286" s="28" t="s">
        <v>105</v>
      </c>
      <c r="P7286" s="1" t="s">
        <v>322</v>
      </c>
      <c r="Q7286" s="1">
        <v>10</v>
      </c>
      <c r="R7286" s="1"/>
      <c r="S7286" s="76"/>
      <c r="T7286" s="1" t="s">
        <v>115</v>
      </c>
      <c r="U7286" s="1"/>
      <c r="V7286" s="1"/>
      <c r="AC7286" s="93">
        <v>28.5</v>
      </c>
      <c r="AD7286" s="69">
        <v>230</v>
      </c>
      <c r="AE7286" s="33"/>
      <c r="AF7286" s="33"/>
      <c r="AG7286" s="33"/>
      <c r="AX7286" s="37">
        <f t="shared" si="338"/>
        <v>46201</v>
      </c>
      <c r="AY7286" s="1"/>
      <c r="AZ7286" s="1"/>
      <c r="BA7286" s="31"/>
      <c r="BB7286" s="31"/>
      <c r="BC7286" s="1"/>
      <c r="BD7286" s="1"/>
      <c r="BE7286" s="1"/>
      <c r="BF7286" s="1"/>
      <c r="BG7286" s="1"/>
      <c r="BT7286" s="37">
        <f t="shared" si="337"/>
        <v>46222</v>
      </c>
      <c r="BU7286" s="31"/>
      <c r="BW7286" s="33"/>
      <c r="BX7286" s="1"/>
      <c r="BY7286" s="1"/>
      <c r="BZ7286" s="1"/>
      <c r="CA7286" s="1"/>
      <c r="CB7286" s="1"/>
      <c r="CC7286" s="1"/>
      <c r="CE7286" s="1"/>
      <c r="CF7286" s="1"/>
      <c r="CG7286" s="1"/>
      <c r="CH7286" s="1"/>
      <c r="CI7286" s="1"/>
      <c r="CJ7286" s="1"/>
      <c r="CK7286" s="1"/>
      <c r="CL7286" s="1"/>
      <c r="CM7286" s="1"/>
      <c r="CN7286" s="1"/>
      <c r="CO7286" s="1"/>
    </row>
    <row r="7287" spans="1:93" ht="30" customHeight="1" x14ac:dyDescent="0.2">
      <c r="A7287" s="1">
        <v>7278</v>
      </c>
      <c r="B7287" s="1" t="s">
        <v>3625</v>
      </c>
      <c r="C7287" s="1" t="s">
        <v>3622</v>
      </c>
      <c r="D7287" s="28" t="s">
        <v>3623</v>
      </c>
      <c r="E7287" s="28" t="s">
        <v>3624</v>
      </c>
      <c r="F7287" s="1" t="s">
        <v>74</v>
      </c>
      <c r="G7287" s="1">
        <v>7</v>
      </c>
      <c r="H7287" s="1" t="s">
        <v>2565</v>
      </c>
      <c r="I7287" s="1" t="s">
        <v>114</v>
      </c>
      <c r="J7287" s="76">
        <v>393</v>
      </c>
      <c r="K7287" s="76">
        <v>2445288</v>
      </c>
      <c r="L7287" s="29">
        <v>46194</v>
      </c>
      <c r="M7287" s="29" t="s">
        <v>4163</v>
      </c>
      <c r="N7287" s="1" t="s">
        <v>478</v>
      </c>
      <c r="O7287" s="28" t="s">
        <v>105</v>
      </c>
      <c r="P7287" s="1" t="s">
        <v>322</v>
      </c>
      <c r="Q7287" s="1">
        <v>9</v>
      </c>
      <c r="R7287" s="1"/>
      <c r="S7287" s="76">
        <v>3</v>
      </c>
      <c r="T7287" s="1" t="s">
        <v>115</v>
      </c>
      <c r="U7287" s="1"/>
      <c r="V7287" s="1"/>
      <c r="AC7287" s="93">
        <v>27.5</v>
      </c>
      <c r="AD7287" s="69">
        <v>235</v>
      </c>
      <c r="AE7287" s="33"/>
      <c r="AF7287" s="33"/>
      <c r="AG7287" s="33"/>
      <c r="AX7287" s="37">
        <f t="shared" si="338"/>
        <v>46201</v>
      </c>
      <c r="AY7287" s="1"/>
      <c r="AZ7287" s="1"/>
      <c r="BA7287" s="31"/>
      <c r="BB7287" s="31"/>
      <c r="BC7287" s="1"/>
      <c r="BD7287" s="1"/>
      <c r="BE7287" s="1"/>
      <c r="BF7287" s="1"/>
      <c r="BG7287" s="1"/>
      <c r="BT7287" s="37">
        <f t="shared" si="337"/>
        <v>46222</v>
      </c>
      <c r="BU7287" s="31"/>
      <c r="BW7287" s="33"/>
      <c r="BX7287" s="1"/>
      <c r="BY7287" s="1"/>
      <c r="BZ7287" s="1"/>
      <c r="CA7287" s="1"/>
      <c r="CB7287" s="1"/>
      <c r="CC7287" s="1"/>
      <c r="CE7287" s="1"/>
      <c r="CF7287" s="1"/>
      <c r="CG7287" s="1"/>
      <c r="CH7287" s="1"/>
      <c r="CI7287" s="1"/>
      <c r="CJ7287" s="1"/>
      <c r="CK7287" s="1"/>
      <c r="CL7287" s="1"/>
      <c r="CM7287" s="1"/>
      <c r="CN7287" s="1"/>
      <c r="CO7287" s="1"/>
    </row>
    <row r="7288" spans="1:93" ht="30" customHeight="1" x14ac:dyDescent="0.2">
      <c r="A7288" s="1">
        <v>7279</v>
      </c>
      <c r="B7288" s="1" t="s">
        <v>3625</v>
      </c>
      <c r="C7288" s="1" t="s">
        <v>3622</v>
      </c>
      <c r="D7288" s="28" t="s">
        <v>3623</v>
      </c>
      <c r="E7288" s="28" t="s">
        <v>3624</v>
      </c>
      <c r="F7288" s="1" t="s">
        <v>74</v>
      </c>
      <c r="G7288" s="1">
        <v>7</v>
      </c>
      <c r="H7288" s="1" t="s">
        <v>2565</v>
      </c>
      <c r="I7288" s="1" t="s">
        <v>114</v>
      </c>
      <c r="J7288" s="76">
        <v>274</v>
      </c>
      <c r="K7288" s="76">
        <v>2445937</v>
      </c>
      <c r="L7288" s="29">
        <v>46194</v>
      </c>
      <c r="M7288" s="29" t="s">
        <v>4163</v>
      </c>
      <c r="N7288" s="1" t="s">
        <v>478</v>
      </c>
      <c r="O7288" s="28" t="s">
        <v>105</v>
      </c>
      <c r="P7288" s="1" t="s">
        <v>322</v>
      </c>
      <c r="Q7288" s="1">
        <v>8</v>
      </c>
      <c r="R7288" s="1"/>
      <c r="S7288" s="76">
        <v>3</v>
      </c>
      <c r="T7288" s="1" t="s">
        <v>115</v>
      </c>
      <c r="U7288" s="1"/>
      <c r="V7288" s="1"/>
      <c r="AC7288" s="93">
        <v>27</v>
      </c>
      <c r="AD7288" s="69">
        <v>230</v>
      </c>
      <c r="AE7288" s="33"/>
      <c r="AF7288" s="33"/>
      <c r="AG7288" s="33"/>
      <c r="AX7288" s="37">
        <f t="shared" si="338"/>
        <v>46201</v>
      </c>
      <c r="AY7288" s="1"/>
      <c r="AZ7288" s="1"/>
      <c r="BA7288" s="31"/>
      <c r="BB7288" s="31"/>
      <c r="BC7288" s="1"/>
      <c r="BD7288" s="1"/>
      <c r="BE7288" s="1"/>
      <c r="BF7288" s="1"/>
      <c r="BG7288" s="1"/>
      <c r="BT7288" s="37">
        <f t="shared" si="337"/>
        <v>46222</v>
      </c>
      <c r="BU7288" s="31"/>
      <c r="BW7288" s="33"/>
      <c r="BX7288" s="1"/>
      <c r="BY7288" s="1"/>
      <c r="BZ7288" s="1"/>
      <c r="CA7288" s="1"/>
      <c r="CB7288" s="1"/>
      <c r="CC7288" s="1"/>
      <c r="CE7288" s="1"/>
      <c r="CF7288" s="1"/>
      <c r="CG7288" s="1"/>
      <c r="CH7288" s="1"/>
      <c r="CI7288" s="1"/>
      <c r="CJ7288" s="1"/>
      <c r="CK7288" s="1"/>
      <c r="CL7288" s="1"/>
      <c r="CM7288" s="1"/>
      <c r="CN7288" s="1"/>
      <c r="CO7288" s="1"/>
    </row>
    <row r="7289" spans="1:93" ht="30" customHeight="1" x14ac:dyDescent="0.2">
      <c r="A7289" s="1">
        <v>7280</v>
      </c>
      <c r="B7289" s="1" t="s">
        <v>3625</v>
      </c>
      <c r="C7289" s="1" t="s">
        <v>3622</v>
      </c>
      <c r="D7289" s="28" t="s">
        <v>3623</v>
      </c>
      <c r="E7289" s="28" t="s">
        <v>3624</v>
      </c>
      <c r="F7289" s="1" t="s">
        <v>74</v>
      </c>
      <c r="G7289" s="1">
        <v>7</v>
      </c>
      <c r="H7289" s="1" t="s">
        <v>2565</v>
      </c>
      <c r="I7289" s="1" t="s">
        <v>114</v>
      </c>
      <c r="J7289" s="76">
        <v>403</v>
      </c>
      <c r="K7289" s="76">
        <v>2445290</v>
      </c>
      <c r="L7289" s="29">
        <v>46194</v>
      </c>
      <c r="M7289" s="29" t="s">
        <v>4163</v>
      </c>
      <c r="N7289" s="1" t="s">
        <v>478</v>
      </c>
      <c r="O7289" s="28" t="s">
        <v>105</v>
      </c>
      <c r="P7289" s="1" t="s">
        <v>322</v>
      </c>
      <c r="Q7289" s="1">
        <v>9</v>
      </c>
      <c r="R7289" s="1"/>
      <c r="S7289" s="76"/>
      <c r="T7289" s="1" t="s">
        <v>115</v>
      </c>
      <c r="U7289" s="1"/>
      <c r="V7289" s="1"/>
      <c r="AC7289" s="93">
        <v>27.5</v>
      </c>
      <c r="AD7289" s="69">
        <v>235</v>
      </c>
      <c r="AE7289" s="33"/>
      <c r="AF7289" s="33"/>
      <c r="AG7289" s="33"/>
      <c r="AX7289" s="37">
        <f t="shared" si="338"/>
        <v>46201</v>
      </c>
      <c r="AY7289" s="1"/>
      <c r="AZ7289" s="1"/>
      <c r="BA7289" s="31"/>
      <c r="BB7289" s="31"/>
      <c r="BC7289" s="1"/>
      <c r="BD7289" s="1"/>
      <c r="BE7289" s="1"/>
      <c r="BF7289" s="1"/>
      <c r="BG7289" s="1"/>
      <c r="BT7289" s="37">
        <f t="shared" si="337"/>
        <v>46222</v>
      </c>
      <c r="BU7289" s="31"/>
      <c r="BW7289" s="33"/>
      <c r="BX7289" s="1"/>
      <c r="BY7289" s="1"/>
      <c r="BZ7289" s="1"/>
      <c r="CA7289" s="1"/>
      <c r="CB7289" s="1"/>
      <c r="CC7289" s="1"/>
      <c r="CE7289" s="1"/>
      <c r="CF7289" s="1"/>
      <c r="CG7289" s="1"/>
      <c r="CH7289" s="1"/>
      <c r="CI7289" s="1"/>
      <c r="CJ7289" s="1"/>
      <c r="CK7289" s="1"/>
      <c r="CL7289" s="1"/>
      <c r="CM7289" s="1"/>
      <c r="CN7289" s="1"/>
      <c r="CO7289" s="1"/>
    </row>
    <row r="7290" spans="1:93" ht="30" customHeight="1" x14ac:dyDescent="0.2">
      <c r="A7290" s="1">
        <v>7281</v>
      </c>
      <c r="B7290" s="1" t="s">
        <v>3625</v>
      </c>
      <c r="C7290" s="1" t="s">
        <v>3622</v>
      </c>
      <c r="D7290" s="28" t="s">
        <v>3623</v>
      </c>
      <c r="E7290" s="28" t="s">
        <v>3624</v>
      </c>
      <c r="F7290" s="1" t="s">
        <v>74</v>
      </c>
      <c r="G7290" s="1">
        <v>7</v>
      </c>
      <c r="H7290" s="1" t="s">
        <v>2565</v>
      </c>
      <c r="I7290" s="1" t="s">
        <v>114</v>
      </c>
      <c r="J7290" s="76">
        <v>435</v>
      </c>
      <c r="K7290" s="76">
        <v>2445938</v>
      </c>
      <c r="L7290" s="29">
        <v>46194</v>
      </c>
      <c r="M7290" s="29" t="s">
        <v>4163</v>
      </c>
      <c r="N7290" s="1" t="s">
        <v>478</v>
      </c>
      <c r="O7290" s="28" t="s">
        <v>105</v>
      </c>
      <c r="P7290" s="1" t="s">
        <v>322</v>
      </c>
      <c r="Q7290" s="1">
        <v>10</v>
      </c>
      <c r="R7290" s="1"/>
      <c r="S7290" s="76"/>
      <c r="T7290" s="1" t="s">
        <v>115</v>
      </c>
      <c r="U7290" s="1"/>
      <c r="V7290" s="1"/>
      <c r="AC7290" s="93">
        <v>28.5</v>
      </c>
      <c r="AD7290" s="69">
        <v>220</v>
      </c>
      <c r="AE7290" s="33"/>
      <c r="AF7290" s="33"/>
      <c r="AG7290" s="33"/>
      <c r="AX7290" s="37">
        <f t="shared" si="338"/>
        <v>46201</v>
      </c>
      <c r="AY7290" s="1"/>
      <c r="AZ7290" s="1"/>
      <c r="BA7290" s="31"/>
      <c r="BB7290" s="31"/>
      <c r="BC7290" s="1"/>
      <c r="BD7290" s="1"/>
      <c r="BE7290" s="1"/>
      <c r="BF7290" s="1"/>
      <c r="BG7290" s="1"/>
      <c r="BT7290" s="37">
        <f t="shared" si="337"/>
        <v>46222</v>
      </c>
      <c r="BU7290" s="31"/>
      <c r="BW7290" s="33"/>
      <c r="BX7290" s="1"/>
      <c r="BY7290" s="1"/>
      <c r="BZ7290" s="1"/>
      <c r="CA7290" s="1"/>
      <c r="CB7290" s="1"/>
      <c r="CC7290" s="1"/>
      <c r="CE7290" s="1"/>
      <c r="CF7290" s="1"/>
      <c r="CG7290" s="1"/>
      <c r="CH7290" s="1"/>
      <c r="CI7290" s="1"/>
      <c r="CJ7290" s="1"/>
      <c r="CK7290" s="1"/>
      <c r="CL7290" s="1"/>
      <c r="CM7290" s="1"/>
      <c r="CN7290" s="1"/>
      <c r="CO7290" s="1"/>
    </row>
    <row r="7291" spans="1:93" ht="30" customHeight="1" x14ac:dyDescent="0.2">
      <c r="A7291" s="1">
        <v>7282</v>
      </c>
      <c r="B7291" s="1" t="s">
        <v>3625</v>
      </c>
      <c r="C7291" s="1" t="s">
        <v>3622</v>
      </c>
      <c r="D7291" s="28" t="s">
        <v>3623</v>
      </c>
      <c r="E7291" s="28" t="s">
        <v>3624</v>
      </c>
      <c r="F7291" s="1" t="s">
        <v>74</v>
      </c>
      <c r="G7291" s="1">
        <v>7</v>
      </c>
      <c r="H7291" s="1" t="s">
        <v>2565</v>
      </c>
      <c r="I7291" s="1" t="s">
        <v>114</v>
      </c>
      <c r="J7291" s="76">
        <v>553</v>
      </c>
      <c r="K7291" s="76">
        <v>2445939</v>
      </c>
      <c r="L7291" s="29">
        <v>46194</v>
      </c>
      <c r="M7291" s="29" t="s">
        <v>4163</v>
      </c>
      <c r="N7291" s="1" t="s">
        <v>478</v>
      </c>
      <c r="O7291" s="28" t="s">
        <v>105</v>
      </c>
      <c r="P7291" s="1" t="s">
        <v>322</v>
      </c>
      <c r="Q7291" s="1">
        <v>12</v>
      </c>
      <c r="R7291" s="1"/>
      <c r="S7291" s="76"/>
      <c r="T7291" s="1" t="s">
        <v>115</v>
      </c>
      <c r="U7291" s="1"/>
      <c r="V7291" s="1"/>
      <c r="AC7291" s="93">
        <v>27</v>
      </c>
      <c r="AD7291" s="69">
        <v>240</v>
      </c>
      <c r="AE7291" s="33"/>
      <c r="AF7291" s="33"/>
      <c r="AG7291" s="33"/>
      <c r="AX7291" s="37">
        <f t="shared" si="338"/>
        <v>46201</v>
      </c>
      <c r="AY7291" s="1"/>
      <c r="AZ7291" s="1"/>
      <c r="BA7291" s="31"/>
      <c r="BB7291" s="31"/>
      <c r="BC7291" s="1"/>
      <c r="BD7291" s="1"/>
      <c r="BE7291" s="1"/>
      <c r="BF7291" s="1"/>
      <c r="BG7291" s="1"/>
      <c r="BT7291" s="37">
        <f t="shared" si="337"/>
        <v>46222</v>
      </c>
      <c r="BU7291" s="31"/>
      <c r="BW7291" s="33"/>
      <c r="BX7291" s="1"/>
      <c r="BY7291" s="1"/>
      <c r="BZ7291" s="1"/>
      <c r="CA7291" s="1"/>
      <c r="CB7291" s="1"/>
      <c r="CC7291" s="1"/>
      <c r="CE7291" s="1"/>
      <c r="CF7291" s="1"/>
      <c r="CG7291" s="1"/>
      <c r="CH7291" s="1"/>
      <c r="CI7291" s="1"/>
      <c r="CJ7291" s="1"/>
      <c r="CK7291" s="1"/>
      <c r="CL7291" s="1"/>
      <c r="CM7291" s="1"/>
      <c r="CN7291" s="1"/>
      <c r="CO7291" s="1"/>
    </row>
    <row r="7292" spans="1:93" ht="30" customHeight="1" x14ac:dyDescent="0.2">
      <c r="A7292" s="1">
        <v>7283</v>
      </c>
      <c r="B7292" s="1" t="s">
        <v>3625</v>
      </c>
      <c r="C7292" s="1" t="s">
        <v>3622</v>
      </c>
      <c r="D7292" s="28" t="s">
        <v>3623</v>
      </c>
      <c r="E7292" s="28" t="s">
        <v>3624</v>
      </c>
      <c r="F7292" s="1" t="s">
        <v>74</v>
      </c>
      <c r="G7292" s="1">
        <v>7</v>
      </c>
      <c r="H7292" s="1" t="s">
        <v>2565</v>
      </c>
      <c r="I7292" s="1" t="s">
        <v>114</v>
      </c>
      <c r="J7292" s="76">
        <v>433</v>
      </c>
      <c r="K7292" s="76">
        <v>2445943</v>
      </c>
      <c r="L7292" s="29">
        <v>46194</v>
      </c>
      <c r="M7292" s="29" t="s">
        <v>4163</v>
      </c>
      <c r="N7292" s="1" t="s">
        <v>478</v>
      </c>
      <c r="O7292" s="28" t="s">
        <v>105</v>
      </c>
      <c r="P7292" s="1" t="s">
        <v>322</v>
      </c>
      <c r="Q7292" s="1">
        <v>10</v>
      </c>
      <c r="R7292" s="1"/>
      <c r="S7292" s="76"/>
      <c r="T7292" s="1" t="s">
        <v>115</v>
      </c>
      <c r="U7292" s="1"/>
      <c r="V7292" s="1"/>
      <c r="AC7292" s="93">
        <v>28.5</v>
      </c>
      <c r="AD7292" s="69">
        <v>220</v>
      </c>
      <c r="AE7292" s="33"/>
      <c r="AF7292" s="33"/>
      <c r="AG7292" s="33"/>
      <c r="AX7292" s="37">
        <f t="shared" si="338"/>
        <v>46201</v>
      </c>
      <c r="AY7292" s="1"/>
      <c r="AZ7292" s="1"/>
      <c r="BA7292" s="31"/>
      <c r="BB7292" s="31"/>
      <c r="BC7292" s="1"/>
      <c r="BD7292" s="1"/>
      <c r="BE7292" s="1"/>
      <c r="BF7292" s="1"/>
      <c r="BG7292" s="1"/>
      <c r="BT7292" s="37">
        <f t="shared" si="337"/>
        <v>46222</v>
      </c>
      <c r="BU7292" s="31"/>
      <c r="BW7292" s="33"/>
      <c r="BX7292" s="1"/>
      <c r="BY7292" s="1"/>
      <c r="BZ7292" s="1"/>
      <c r="CA7292" s="1"/>
      <c r="CB7292" s="1"/>
      <c r="CC7292" s="1"/>
      <c r="CE7292" s="1"/>
      <c r="CF7292" s="1"/>
      <c r="CG7292" s="1"/>
      <c r="CH7292" s="1"/>
      <c r="CI7292" s="1"/>
      <c r="CJ7292" s="1"/>
      <c r="CK7292" s="1"/>
      <c r="CL7292" s="1"/>
      <c r="CM7292" s="1"/>
      <c r="CN7292" s="1"/>
      <c r="CO7292" s="1"/>
    </row>
    <row r="7293" spans="1:93" ht="30" customHeight="1" x14ac:dyDescent="0.2">
      <c r="A7293" s="1">
        <v>7284</v>
      </c>
      <c r="B7293" s="1" t="s">
        <v>3625</v>
      </c>
      <c r="C7293" s="1" t="s">
        <v>3622</v>
      </c>
      <c r="D7293" s="28" t="s">
        <v>3623</v>
      </c>
      <c r="E7293" s="28" t="s">
        <v>3624</v>
      </c>
      <c r="F7293" s="1" t="s">
        <v>74</v>
      </c>
      <c r="G7293" s="1">
        <v>7</v>
      </c>
      <c r="H7293" s="1" t="s">
        <v>2565</v>
      </c>
      <c r="I7293" s="1" t="s">
        <v>114</v>
      </c>
      <c r="J7293" s="76">
        <v>407</v>
      </c>
      <c r="K7293" s="76">
        <v>2445947</v>
      </c>
      <c r="L7293" s="29">
        <v>46194</v>
      </c>
      <c r="M7293" s="29" t="s">
        <v>4163</v>
      </c>
      <c r="N7293" s="1" t="s">
        <v>478</v>
      </c>
      <c r="O7293" s="28" t="s">
        <v>105</v>
      </c>
      <c r="P7293" s="1" t="s">
        <v>322</v>
      </c>
      <c r="Q7293" s="1">
        <v>10</v>
      </c>
      <c r="R7293" s="1"/>
      <c r="S7293" s="76">
        <v>3</v>
      </c>
      <c r="T7293" s="1" t="s">
        <v>115</v>
      </c>
      <c r="U7293" s="1"/>
      <c r="V7293" s="1"/>
      <c r="AC7293" s="93">
        <v>29.5</v>
      </c>
      <c r="AD7293" s="69">
        <v>230</v>
      </c>
      <c r="AE7293" s="33"/>
      <c r="AF7293" s="33"/>
      <c r="AG7293" s="33"/>
      <c r="AX7293" s="37">
        <f t="shared" si="338"/>
        <v>46201</v>
      </c>
      <c r="AY7293" s="1"/>
      <c r="AZ7293" s="1"/>
      <c r="BA7293" s="31"/>
      <c r="BB7293" s="31"/>
      <c r="BC7293" s="1"/>
      <c r="BD7293" s="1"/>
      <c r="BE7293" s="1"/>
      <c r="BF7293" s="1"/>
      <c r="BG7293" s="1"/>
      <c r="BT7293" s="37">
        <f t="shared" si="337"/>
        <v>46222</v>
      </c>
      <c r="BU7293" s="31"/>
      <c r="BW7293" s="33"/>
      <c r="BX7293" s="1"/>
      <c r="BY7293" s="1"/>
      <c r="BZ7293" s="1"/>
      <c r="CA7293" s="1"/>
      <c r="CB7293" s="1"/>
      <c r="CC7293" s="1"/>
      <c r="CE7293" s="1"/>
      <c r="CF7293" s="1"/>
      <c r="CG7293" s="1"/>
      <c r="CH7293" s="1"/>
      <c r="CI7293" s="1"/>
      <c r="CJ7293" s="1"/>
      <c r="CK7293" s="1"/>
      <c r="CL7293" s="1"/>
      <c r="CM7293" s="1"/>
      <c r="CN7293" s="1"/>
      <c r="CO7293" s="1"/>
    </row>
    <row r="7294" spans="1:93" ht="30" customHeight="1" x14ac:dyDescent="0.2">
      <c r="A7294" s="1">
        <v>7285</v>
      </c>
      <c r="B7294" s="1" t="s">
        <v>3625</v>
      </c>
      <c r="C7294" s="1" t="s">
        <v>3622</v>
      </c>
      <c r="D7294" s="28" t="s">
        <v>3623</v>
      </c>
      <c r="E7294" s="28" t="s">
        <v>3624</v>
      </c>
      <c r="F7294" s="1" t="s">
        <v>74</v>
      </c>
      <c r="G7294" s="1">
        <v>7</v>
      </c>
      <c r="H7294" s="1" t="s">
        <v>2565</v>
      </c>
      <c r="I7294" s="1" t="s">
        <v>114</v>
      </c>
      <c r="J7294" s="76">
        <v>303</v>
      </c>
      <c r="K7294" s="76">
        <v>2445940</v>
      </c>
      <c r="L7294" s="29">
        <v>46194</v>
      </c>
      <c r="M7294" s="29" t="s">
        <v>4163</v>
      </c>
      <c r="N7294" s="1" t="s">
        <v>478</v>
      </c>
      <c r="O7294" s="28" t="s">
        <v>1495</v>
      </c>
      <c r="P7294" s="1" t="s">
        <v>322</v>
      </c>
      <c r="Q7294" s="1">
        <v>8</v>
      </c>
      <c r="R7294" s="1"/>
      <c r="S7294" s="76">
        <v>3</v>
      </c>
      <c r="T7294" s="1" t="s">
        <v>115</v>
      </c>
      <c r="U7294" s="1"/>
      <c r="V7294" s="1"/>
      <c r="AC7294" s="93">
        <v>28.5</v>
      </c>
      <c r="AD7294" s="69">
        <v>260</v>
      </c>
      <c r="AE7294" s="33"/>
      <c r="AF7294" s="33"/>
      <c r="AG7294" s="33"/>
      <c r="AX7294" s="37">
        <f t="shared" si="338"/>
        <v>46201</v>
      </c>
      <c r="AY7294" s="1"/>
      <c r="AZ7294" s="1"/>
      <c r="BA7294" s="31"/>
      <c r="BB7294" s="31"/>
      <c r="BC7294" s="1"/>
      <c r="BD7294" s="1"/>
      <c r="BE7294" s="1"/>
      <c r="BF7294" s="1"/>
      <c r="BG7294" s="1"/>
      <c r="BT7294" s="37">
        <f t="shared" si="337"/>
        <v>46222</v>
      </c>
      <c r="BU7294" s="31"/>
      <c r="BW7294" s="33"/>
      <c r="BX7294" s="1"/>
      <c r="BY7294" s="1"/>
      <c r="BZ7294" s="1"/>
      <c r="CA7294" s="1"/>
      <c r="CB7294" s="1"/>
      <c r="CC7294" s="1"/>
      <c r="CE7294" s="1"/>
      <c r="CF7294" s="1"/>
      <c r="CG7294" s="1"/>
      <c r="CH7294" s="1"/>
      <c r="CI7294" s="1"/>
      <c r="CJ7294" s="1"/>
      <c r="CK7294" s="1"/>
      <c r="CL7294" s="1"/>
      <c r="CM7294" s="1"/>
      <c r="CN7294" s="1"/>
      <c r="CO7294" s="1"/>
    </row>
    <row r="7295" spans="1:93" ht="30" customHeight="1" x14ac:dyDescent="0.2">
      <c r="A7295" s="1">
        <v>7286</v>
      </c>
      <c r="B7295" s="1" t="s">
        <v>3625</v>
      </c>
      <c r="C7295" s="1" t="s">
        <v>3622</v>
      </c>
      <c r="D7295" s="28" t="s">
        <v>3623</v>
      </c>
      <c r="E7295" s="28" t="s">
        <v>3624</v>
      </c>
      <c r="F7295" s="1" t="s">
        <v>74</v>
      </c>
      <c r="G7295" s="1">
        <v>7</v>
      </c>
      <c r="H7295" s="1" t="s">
        <v>2565</v>
      </c>
      <c r="I7295" s="1" t="s">
        <v>114</v>
      </c>
      <c r="J7295" s="76">
        <v>558</v>
      </c>
      <c r="K7295" s="76">
        <v>2445941</v>
      </c>
      <c r="L7295" s="29">
        <v>46194</v>
      </c>
      <c r="M7295" s="29" t="s">
        <v>4163</v>
      </c>
      <c r="N7295" s="1" t="s">
        <v>478</v>
      </c>
      <c r="O7295" s="28" t="s">
        <v>1495</v>
      </c>
      <c r="P7295" s="1" t="s">
        <v>322</v>
      </c>
      <c r="Q7295" s="1">
        <v>12</v>
      </c>
      <c r="R7295" s="1"/>
      <c r="S7295" s="76"/>
      <c r="T7295" s="1" t="s">
        <v>115</v>
      </c>
      <c r="U7295" s="1"/>
      <c r="V7295" s="1"/>
      <c r="AC7295" s="93">
        <v>27</v>
      </c>
      <c r="AD7295" s="69">
        <v>240</v>
      </c>
      <c r="AE7295" s="33"/>
      <c r="AF7295" s="33"/>
      <c r="AG7295" s="33"/>
      <c r="AX7295" s="37">
        <f t="shared" si="338"/>
        <v>46201</v>
      </c>
      <c r="AY7295" s="1"/>
      <c r="AZ7295" s="1"/>
      <c r="BA7295" s="31"/>
      <c r="BB7295" s="31"/>
      <c r="BC7295" s="1"/>
      <c r="BD7295" s="1"/>
      <c r="BE7295" s="1"/>
      <c r="BF7295" s="1"/>
      <c r="BG7295" s="1"/>
      <c r="BT7295" s="37">
        <f t="shared" si="337"/>
        <v>46222</v>
      </c>
      <c r="BU7295" s="31"/>
      <c r="BW7295" s="33"/>
      <c r="BX7295" s="1"/>
      <c r="BY7295" s="1"/>
      <c r="BZ7295" s="1"/>
      <c r="CA7295" s="1"/>
      <c r="CB7295" s="1"/>
      <c r="CC7295" s="1"/>
      <c r="CE7295" s="1"/>
      <c r="CF7295" s="1"/>
      <c r="CG7295" s="1"/>
      <c r="CH7295" s="1"/>
      <c r="CI7295" s="1"/>
      <c r="CJ7295" s="1"/>
      <c r="CK7295" s="1"/>
      <c r="CL7295" s="1"/>
      <c r="CM7295" s="1"/>
      <c r="CN7295" s="1"/>
      <c r="CO7295" s="1"/>
    </row>
    <row r="7296" spans="1:93" ht="30" customHeight="1" x14ac:dyDescent="0.2">
      <c r="A7296" s="1">
        <v>7287</v>
      </c>
      <c r="B7296" s="1" t="s">
        <v>3625</v>
      </c>
      <c r="C7296" s="1" t="s">
        <v>3622</v>
      </c>
      <c r="D7296" s="28" t="s">
        <v>3623</v>
      </c>
      <c r="E7296" s="28" t="s">
        <v>3624</v>
      </c>
      <c r="F7296" s="1" t="s">
        <v>74</v>
      </c>
      <c r="G7296" s="1">
        <v>7</v>
      </c>
      <c r="H7296" s="1" t="s">
        <v>2565</v>
      </c>
      <c r="I7296" s="1" t="s">
        <v>114</v>
      </c>
      <c r="J7296" s="76">
        <v>551</v>
      </c>
      <c r="K7296" s="76">
        <v>2445942</v>
      </c>
      <c r="L7296" s="29">
        <v>46194</v>
      </c>
      <c r="M7296" s="29" t="s">
        <v>4163</v>
      </c>
      <c r="N7296" s="1" t="s">
        <v>478</v>
      </c>
      <c r="O7296" s="28" t="s">
        <v>1495</v>
      </c>
      <c r="P7296" s="1" t="s">
        <v>322</v>
      </c>
      <c r="Q7296" s="1">
        <v>12</v>
      </c>
      <c r="R7296" s="1"/>
      <c r="S7296" s="76">
        <v>3</v>
      </c>
      <c r="T7296" s="1" t="s">
        <v>115</v>
      </c>
      <c r="U7296" s="1"/>
      <c r="V7296" s="1"/>
      <c r="AC7296" s="93">
        <v>28.5</v>
      </c>
      <c r="AD7296" s="69">
        <v>230</v>
      </c>
      <c r="AE7296" s="33"/>
      <c r="AF7296" s="33"/>
      <c r="AG7296" s="33"/>
      <c r="AX7296" s="37">
        <f t="shared" si="338"/>
        <v>46201</v>
      </c>
      <c r="AY7296" s="1"/>
      <c r="AZ7296" s="1"/>
      <c r="BA7296" s="31"/>
      <c r="BB7296" s="31"/>
      <c r="BC7296" s="1"/>
      <c r="BD7296" s="1"/>
      <c r="BE7296" s="1"/>
      <c r="BF7296" s="1"/>
      <c r="BG7296" s="1"/>
      <c r="BT7296" s="37">
        <f t="shared" si="337"/>
        <v>46222</v>
      </c>
      <c r="BU7296" s="31"/>
      <c r="BW7296" s="33"/>
      <c r="BX7296" s="1"/>
      <c r="BY7296" s="1"/>
      <c r="BZ7296" s="1"/>
      <c r="CA7296" s="1"/>
      <c r="CB7296" s="1"/>
      <c r="CC7296" s="1"/>
      <c r="CE7296" s="1"/>
      <c r="CF7296" s="1"/>
      <c r="CG7296" s="1"/>
      <c r="CH7296" s="1"/>
      <c r="CI7296" s="1"/>
      <c r="CJ7296" s="1"/>
      <c r="CK7296" s="1"/>
      <c r="CL7296" s="1"/>
      <c r="CM7296" s="1"/>
      <c r="CN7296" s="1"/>
      <c r="CO7296" s="1"/>
    </row>
    <row r="7297" spans="1:93" ht="30" customHeight="1" x14ac:dyDescent="0.2">
      <c r="A7297" s="1">
        <v>7288</v>
      </c>
      <c r="B7297" s="1" t="s">
        <v>3629</v>
      </c>
      <c r="C7297" s="1" t="s">
        <v>3626</v>
      </c>
      <c r="D7297" s="28" t="s">
        <v>3627</v>
      </c>
      <c r="E7297" s="28" t="s">
        <v>3628</v>
      </c>
      <c r="F7297" s="1" t="s">
        <v>74</v>
      </c>
      <c r="G7297" s="1">
        <v>3</v>
      </c>
      <c r="H7297" s="1" t="s">
        <v>2565</v>
      </c>
      <c r="I7297" s="1" t="s">
        <v>114</v>
      </c>
      <c r="J7297" s="76">
        <v>433</v>
      </c>
      <c r="K7297" s="76">
        <v>2445972</v>
      </c>
      <c r="L7297" s="29">
        <v>46195</v>
      </c>
      <c r="M7297" s="29" t="s">
        <v>4163</v>
      </c>
      <c r="N7297" s="1" t="s">
        <v>478</v>
      </c>
      <c r="O7297" s="28" t="s">
        <v>1495</v>
      </c>
      <c r="P7297" s="1" t="s">
        <v>323</v>
      </c>
      <c r="Q7297" s="1">
        <v>10</v>
      </c>
      <c r="R7297" s="1"/>
      <c r="S7297" s="76">
        <v>3</v>
      </c>
      <c r="T7297" s="1" t="s">
        <v>115</v>
      </c>
      <c r="U7297" s="1"/>
      <c r="V7297" s="1"/>
      <c r="AC7297" s="93">
        <v>29.5</v>
      </c>
      <c r="AD7297" s="69">
        <v>230</v>
      </c>
      <c r="AE7297" s="33"/>
      <c r="AF7297" s="33"/>
      <c r="AG7297" s="33"/>
      <c r="AX7297" s="37">
        <f t="shared" si="338"/>
        <v>46202</v>
      </c>
      <c r="AY7297" s="1"/>
      <c r="AZ7297" s="1"/>
      <c r="BA7297" s="31"/>
      <c r="BB7297" s="31"/>
      <c r="BC7297" s="1"/>
      <c r="BD7297" s="1"/>
      <c r="BE7297" s="1"/>
      <c r="BF7297" s="1"/>
      <c r="BG7297" s="1"/>
      <c r="BT7297" s="37">
        <f t="shared" si="337"/>
        <v>46223</v>
      </c>
      <c r="BU7297" s="31"/>
      <c r="BW7297" s="33"/>
      <c r="BX7297" s="1"/>
      <c r="BY7297" s="1"/>
      <c r="BZ7297" s="1"/>
      <c r="CA7297" s="1"/>
      <c r="CB7297" s="1"/>
      <c r="CC7297" s="1"/>
      <c r="CE7297" s="1"/>
      <c r="CF7297" s="1"/>
      <c r="CG7297" s="1"/>
      <c r="CH7297" s="1"/>
      <c r="CI7297" s="1"/>
      <c r="CJ7297" s="1"/>
      <c r="CK7297" s="1"/>
      <c r="CL7297" s="1"/>
      <c r="CM7297" s="1"/>
      <c r="CN7297" s="1"/>
      <c r="CO7297" s="1"/>
    </row>
    <row r="7298" spans="1:93" ht="30" customHeight="1" x14ac:dyDescent="0.2">
      <c r="A7298" s="1">
        <v>7289</v>
      </c>
      <c r="B7298" s="1" t="s">
        <v>3629</v>
      </c>
      <c r="C7298" s="1" t="s">
        <v>3626</v>
      </c>
      <c r="D7298" s="28" t="s">
        <v>3627</v>
      </c>
      <c r="E7298" s="28" t="s">
        <v>3628</v>
      </c>
      <c r="F7298" s="1" t="s">
        <v>74</v>
      </c>
      <c r="G7298" s="1">
        <v>3</v>
      </c>
      <c r="H7298" s="1" t="s">
        <v>2565</v>
      </c>
      <c r="I7298" s="1" t="s">
        <v>114</v>
      </c>
      <c r="J7298" s="76">
        <v>554</v>
      </c>
      <c r="K7298" s="76">
        <v>2445977</v>
      </c>
      <c r="L7298" s="29">
        <v>46195</v>
      </c>
      <c r="M7298" s="29" t="s">
        <v>4163</v>
      </c>
      <c r="N7298" s="1" t="s">
        <v>478</v>
      </c>
      <c r="O7298" s="28" t="s">
        <v>1495</v>
      </c>
      <c r="P7298" s="1" t="s">
        <v>323</v>
      </c>
      <c r="Q7298" s="1">
        <v>12</v>
      </c>
      <c r="R7298" s="1"/>
      <c r="S7298" s="76">
        <v>3</v>
      </c>
      <c r="T7298" s="1" t="s">
        <v>115</v>
      </c>
      <c r="U7298" s="1"/>
      <c r="V7298" s="1"/>
      <c r="AC7298" s="93">
        <v>29.3</v>
      </c>
      <c r="AD7298" s="69">
        <v>220</v>
      </c>
      <c r="AE7298" s="33"/>
      <c r="AF7298" s="33"/>
      <c r="AG7298" s="33"/>
      <c r="AX7298" s="37">
        <f t="shared" si="338"/>
        <v>46202</v>
      </c>
      <c r="AY7298" s="1"/>
      <c r="AZ7298" s="1"/>
      <c r="BA7298" s="31"/>
      <c r="BB7298" s="31"/>
      <c r="BC7298" s="1"/>
      <c r="BD7298" s="1"/>
      <c r="BE7298" s="1"/>
      <c r="BF7298" s="1"/>
      <c r="BG7298" s="1"/>
      <c r="BT7298" s="37">
        <f t="shared" si="337"/>
        <v>46223</v>
      </c>
      <c r="BU7298" s="31"/>
      <c r="BW7298" s="33"/>
      <c r="BX7298" s="1"/>
      <c r="BY7298" s="1"/>
      <c r="BZ7298" s="1"/>
      <c r="CA7298" s="1"/>
      <c r="CB7298" s="1"/>
      <c r="CC7298" s="1"/>
      <c r="CE7298" s="1"/>
      <c r="CF7298" s="1"/>
      <c r="CG7298" s="1"/>
      <c r="CH7298" s="1"/>
      <c r="CI7298" s="1"/>
      <c r="CJ7298" s="1"/>
      <c r="CK7298" s="1"/>
      <c r="CL7298" s="1"/>
      <c r="CM7298" s="1"/>
      <c r="CN7298" s="1"/>
      <c r="CO7298" s="1"/>
    </row>
    <row r="7299" spans="1:93" ht="30" customHeight="1" x14ac:dyDescent="0.2">
      <c r="A7299" s="1">
        <v>7290</v>
      </c>
      <c r="B7299" s="1" t="s">
        <v>3629</v>
      </c>
      <c r="C7299" s="1" t="s">
        <v>3626</v>
      </c>
      <c r="D7299" s="28" t="s">
        <v>3627</v>
      </c>
      <c r="E7299" s="28" t="s">
        <v>3628</v>
      </c>
      <c r="F7299" s="1" t="s">
        <v>74</v>
      </c>
      <c r="G7299" s="1">
        <v>3</v>
      </c>
      <c r="H7299" s="1" t="s">
        <v>2565</v>
      </c>
      <c r="I7299" s="1" t="s">
        <v>114</v>
      </c>
      <c r="J7299" s="76">
        <v>407</v>
      </c>
      <c r="K7299" s="76">
        <v>2445327</v>
      </c>
      <c r="L7299" s="29">
        <v>46195</v>
      </c>
      <c r="M7299" s="29" t="s">
        <v>4163</v>
      </c>
      <c r="N7299" s="1" t="s">
        <v>478</v>
      </c>
      <c r="O7299" s="28" t="s">
        <v>1495</v>
      </c>
      <c r="P7299" s="1" t="s">
        <v>323</v>
      </c>
      <c r="Q7299" s="1">
        <v>9</v>
      </c>
      <c r="R7299" s="1"/>
      <c r="S7299" s="76"/>
      <c r="T7299" s="1" t="s">
        <v>115</v>
      </c>
      <c r="U7299" s="1"/>
      <c r="V7299" s="1"/>
      <c r="AC7299" s="93">
        <v>30.1</v>
      </c>
      <c r="AD7299" s="69">
        <v>220</v>
      </c>
      <c r="AE7299" s="33"/>
      <c r="AF7299" s="33"/>
      <c r="AG7299" s="33"/>
      <c r="AX7299" s="37">
        <f t="shared" si="338"/>
        <v>46202</v>
      </c>
      <c r="AY7299" s="1"/>
      <c r="AZ7299" s="1"/>
      <c r="BA7299" s="31"/>
      <c r="BB7299" s="31"/>
      <c r="BC7299" s="1"/>
      <c r="BD7299" s="1"/>
      <c r="BE7299" s="1"/>
      <c r="BF7299" s="1"/>
      <c r="BG7299" s="1"/>
      <c r="BT7299" s="37">
        <f t="shared" si="337"/>
        <v>46223</v>
      </c>
      <c r="BU7299" s="31"/>
      <c r="BW7299" s="33"/>
      <c r="BX7299" s="1"/>
      <c r="BY7299" s="1"/>
      <c r="BZ7299" s="1"/>
      <c r="CA7299" s="1"/>
      <c r="CB7299" s="1"/>
      <c r="CC7299" s="1"/>
      <c r="CE7299" s="1"/>
      <c r="CF7299" s="1"/>
      <c r="CG7299" s="1"/>
      <c r="CH7299" s="1"/>
      <c r="CI7299" s="1"/>
      <c r="CJ7299" s="1"/>
      <c r="CK7299" s="1"/>
      <c r="CL7299" s="1"/>
      <c r="CM7299" s="1"/>
      <c r="CN7299" s="1"/>
      <c r="CO7299" s="1"/>
    </row>
    <row r="7300" spans="1:93" ht="30" customHeight="1" x14ac:dyDescent="0.2">
      <c r="A7300" s="1">
        <v>7291</v>
      </c>
      <c r="B7300" s="1" t="s">
        <v>3629</v>
      </c>
      <c r="C7300" s="1" t="s">
        <v>3626</v>
      </c>
      <c r="D7300" s="28" t="s">
        <v>3627</v>
      </c>
      <c r="E7300" s="28" t="s">
        <v>3628</v>
      </c>
      <c r="F7300" s="1" t="s">
        <v>74</v>
      </c>
      <c r="G7300" s="1">
        <v>3</v>
      </c>
      <c r="H7300" s="1" t="s">
        <v>2565</v>
      </c>
      <c r="I7300" s="1" t="s">
        <v>114</v>
      </c>
      <c r="J7300" s="76">
        <v>538</v>
      </c>
      <c r="K7300" s="76">
        <v>2445329</v>
      </c>
      <c r="L7300" s="29">
        <v>46195</v>
      </c>
      <c r="M7300" s="29" t="s">
        <v>4163</v>
      </c>
      <c r="N7300" s="1" t="s">
        <v>478</v>
      </c>
      <c r="O7300" s="28" t="s">
        <v>1495</v>
      </c>
      <c r="P7300" s="1" t="s">
        <v>323</v>
      </c>
      <c r="Q7300" s="1">
        <v>12</v>
      </c>
      <c r="R7300" s="1"/>
      <c r="S7300" s="76"/>
      <c r="T7300" s="1" t="s">
        <v>115</v>
      </c>
      <c r="U7300" s="1"/>
      <c r="V7300" s="1"/>
      <c r="AC7300" s="93">
        <v>30.3</v>
      </c>
      <c r="AD7300" s="69">
        <v>230</v>
      </c>
      <c r="AE7300" s="33"/>
      <c r="AF7300" s="33"/>
      <c r="AG7300" s="33"/>
      <c r="AX7300" s="37">
        <f t="shared" si="338"/>
        <v>46202</v>
      </c>
      <c r="AY7300" s="1"/>
      <c r="AZ7300" s="1"/>
      <c r="BA7300" s="31"/>
      <c r="BB7300" s="31"/>
      <c r="BC7300" s="1"/>
      <c r="BD7300" s="1"/>
      <c r="BE7300" s="1"/>
      <c r="BF7300" s="1"/>
      <c r="BG7300" s="1"/>
      <c r="BT7300" s="37">
        <f t="shared" si="337"/>
        <v>46223</v>
      </c>
      <c r="BU7300" s="31"/>
      <c r="BW7300" s="33"/>
      <c r="BX7300" s="1"/>
      <c r="BY7300" s="1"/>
      <c r="BZ7300" s="1"/>
      <c r="CA7300" s="1"/>
      <c r="CB7300" s="1"/>
      <c r="CC7300" s="1"/>
      <c r="CE7300" s="1"/>
      <c r="CF7300" s="1"/>
      <c r="CG7300" s="1"/>
      <c r="CH7300" s="1"/>
      <c r="CI7300" s="1"/>
      <c r="CJ7300" s="1"/>
      <c r="CK7300" s="1"/>
      <c r="CL7300" s="1"/>
      <c r="CM7300" s="1"/>
      <c r="CN7300" s="1"/>
      <c r="CO7300" s="1"/>
    </row>
    <row r="7301" spans="1:93" ht="30" customHeight="1" x14ac:dyDescent="0.2">
      <c r="A7301" s="1">
        <v>7292</v>
      </c>
      <c r="B7301" s="1" t="s">
        <v>3629</v>
      </c>
      <c r="C7301" s="1" t="s">
        <v>3626</v>
      </c>
      <c r="D7301" s="28" t="s">
        <v>3627</v>
      </c>
      <c r="E7301" s="28" t="s">
        <v>3628</v>
      </c>
      <c r="F7301" s="1" t="s">
        <v>74</v>
      </c>
      <c r="G7301" s="1">
        <v>3</v>
      </c>
      <c r="H7301" s="1" t="s">
        <v>2565</v>
      </c>
      <c r="I7301" s="1" t="s">
        <v>114</v>
      </c>
      <c r="J7301" s="76">
        <v>302</v>
      </c>
      <c r="K7301" s="76">
        <v>2445990</v>
      </c>
      <c r="L7301" s="29">
        <v>46195</v>
      </c>
      <c r="M7301" s="29" t="s">
        <v>4163</v>
      </c>
      <c r="N7301" s="1" t="s">
        <v>478</v>
      </c>
      <c r="O7301" s="28" t="s">
        <v>1495</v>
      </c>
      <c r="P7301" s="1" t="s">
        <v>323</v>
      </c>
      <c r="Q7301" s="1">
        <v>4</v>
      </c>
      <c r="R7301" s="1"/>
      <c r="S7301" s="76"/>
      <c r="T7301" s="1" t="s">
        <v>115</v>
      </c>
      <c r="U7301" s="1"/>
      <c r="V7301" s="1"/>
      <c r="AC7301" s="93">
        <v>30.1</v>
      </c>
      <c r="AD7301" s="69">
        <v>230</v>
      </c>
      <c r="AE7301" s="33"/>
      <c r="AF7301" s="33"/>
      <c r="AG7301" s="33"/>
      <c r="AX7301" s="37">
        <f t="shared" si="338"/>
        <v>46202</v>
      </c>
      <c r="AY7301" s="1"/>
      <c r="AZ7301" s="1"/>
      <c r="BA7301" s="31"/>
      <c r="BB7301" s="31"/>
      <c r="BC7301" s="1"/>
      <c r="BD7301" s="1"/>
      <c r="BE7301" s="1"/>
      <c r="BF7301" s="1"/>
      <c r="BG7301" s="1"/>
      <c r="BT7301" s="37">
        <f t="shared" si="337"/>
        <v>46223</v>
      </c>
      <c r="BU7301" s="31"/>
      <c r="BW7301" s="33"/>
      <c r="BX7301" s="1"/>
      <c r="BY7301" s="1"/>
      <c r="BZ7301" s="1"/>
      <c r="CA7301" s="1"/>
      <c r="CB7301" s="1"/>
      <c r="CC7301" s="1"/>
      <c r="CE7301" s="1"/>
      <c r="CF7301" s="1"/>
      <c r="CG7301" s="1"/>
      <c r="CH7301" s="1"/>
      <c r="CI7301" s="1"/>
      <c r="CJ7301" s="1"/>
      <c r="CK7301" s="1"/>
      <c r="CL7301" s="1"/>
      <c r="CM7301" s="1"/>
      <c r="CN7301" s="1"/>
      <c r="CO7301" s="1"/>
    </row>
    <row r="7302" spans="1:93" ht="30" customHeight="1" x14ac:dyDescent="0.2">
      <c r="A7302" s="1">
        <v>7293</v>
      </c>
      <c r="B7302" s="1" t="s">
        <v>3648</v>
      </c>
      <c r="C7302" s="1" t="s">
        <v>3501</v>
      </c>
      <c r="D7302" s="28" t="s">
        <v>3647</v>
      </c>
      <c r="E7302" s="28" t="s">
        <v>3381</v>
      </c>
      <c r="F7302" s="1" t="s">
        <v>74</v>
      </c>
      <c r="G7302" s="1">
        <v>4</v>
      </c>
      <c r="H7302" s="1" t="s">
        <v>4209</v>
      </c>
      <c r="I7302" s="1" t="s">
        <v>114</v>
      </c>
      <c r="J7302" s="76">
        <v>273</v>
      </c>
      <c r="K7302" s="76">
        <v>2447008</v>
      </c>
      <c r="L7302" s="29">
        <v>46195</v>
      </c>
      <c r="M7302" s="29" t="s">
        <v>4163</v>
      </c>
      <c r="N7302" s="1" t="s">
        <v>478</v>
      </c>
      <c r="O7302" s="28" t="s">
        <v>1495</v>
      </c>
      <c r="P7302" s="1" t="s">
        <v>323</v>
      </c>
      <c r="Q7302" s="1">
        <v>8</v>
      </c>
      <c r="R7302" s="1"/>
      <c r="S7302" s="76">
        <v>6</v>
      </c>
      <c r="T7302" s="1" t="s">
        <v>115</v>
      </c>
      <c r="U7302" s="1"/>
      <c r="V7302" s="1"/>
      <c r="AC7302" s="93">
        <v>29.5</v>
      </c>
      <c r="AD7302" s="69">
        <v>230</v>
      </c>
      <c r="AE7302" s="33"/>
      <c r="AF7302" s="33"/>
      <c r="AG7302" s="33"/>
      <c r="AX7302" s="37">
        <f t="shared" si="338"/>
        <v>46202</v>
      </c>
      <c r="AY7302" s="1"/>
      <c r="AZ7302" s="1"/>
      <c r="BA7302" s="31"/>
      <c r="BB7302" s="31"/>
      <c r="BC7302" s="1"/>
      <c r="BD7302" s="1"/>
      <c r="BE7302" s="1"/>
      <c r="BF7302" s="1"/>
      <c r="BG7302" s="1"/>
      <c r="BT7302" s="37">
        <f t="shared" si="337"/>
        <v>46223</v>
      </c>
      <c r="BU7302" s="31"/>
      <c r="BW7302" s="33"/>
      <c r="BX7302" s="1"/>
      <c r="BY7302" s="1"/>
      <c r="BZ7302" s="1"/>
      <c r="CA7302" s="1"/>
      <c r="CB7302" s="1"/>
      <c r="CC7302" s="1"/>
      <c r="CE7302" s="1"/>
      <c r="CF7302" s="1"/>
      <c r="CG7302" s="1"/>
      <c r="CH7302" s="1"/>
      <c r="CI7302" s="1"/>
      <c r="CJ7302" s="1"/>
      <c r="CK7302" s="1"/>
      <c r="CL7302" s="1"/>
      <c r="CM7302" s="1"/>
      <c r="CN7302" s="1"/>
      <c r="CO7302" s="1"/>
    </row>
    <row r="7303" spans="1:93" ht="30" customHeight="1" x14ac:dyDescent="0.2">
      <c r="A7303" s="1">
        <v>7294</v>
      </c>
      <c r="B7303" s="1" t="s">
        <v>3648</v>
      </c>
      <c r="C7303" s="1" t="s">
        <v>3501</v>
      </c>
      <c r="D7303" s="28" t="s">
        <v>3647</v>
      </c>
      <c r="E7303" s="28" t="s">
        <v>3381</v>
      </c>
      <c r="F7303" s="1" t="s">
        <v>74</v>
      </c>
      <c r="G7303" s="1">
        <v>4</v>
      </c>
      <c r="H7303" s="1" t="s">
        <v>4209</v>
      </c>
      <c r="I7303" s="1" t="s">
        <v>114</v>
      </c>
      <c r="J7303" s="76">
        <v>274</v>
      </c>
      <c r="K7303" s="76">
        <v>2447012</v>
      </c>
      <c r="L7303" s="29">
        <v>46195</v>
      </c>
      <c r="M7303" s="29" t="s">
        <v>4163</v>
      </c>
      <c r="N7303" s="1" t="s">
        <v>478</v>
      </c>
      <c r="O7303" s="28" t="s">
        <v>1495</v>
      </c>
      <c r="P7303" s="1" t="s">
        <v>323</v>
      </c>
      <c r="Q7303" s="1">
        <v>8</v>
      </c>
      <c r="R7303" s="1"/>
      <c r="S7303" s="76"/>
      <c r="T7303" s="1" t="s">
        <v>115</v>
      </c>
      <c r="U7303" s="1"/>
      <c r="V7303" s="1"/>
      <c r="AC7303" s="93">
        <v>29</v>
      </c>
      <c r="AD7303" s="69">
        <v>250</v>
      </c>
      <c r="AE7303" s="33"/>
      <c r="AF7303" s="33"/>
      <c r="AG7303" s="33"/>
      <c r="AX7303" s="37">
        <f t="shared" si="338"/>
        <v>46202</v>
      </c>
      <c r="AY7303" s="1"/>
      <c r="AZ7303" s="1"/>
      <c r="BA7303" s="31"/>
      <c r="BB7303" s="31"/>
      <c r="BC7303" s="1"/>
      <c r="BD7303" s="1"/>
      <c r="BE7303" s="1"/>
      <c r="BF7303" s="1"/>
      <c r="BG7303" s="1"/>
      <c r="BT7303" s="37">
        <f t="shared" si="337"/>
        <v>46223</v>
      </c>
      <c r="BU7303" s="31"/>
      <c r="BW7303" s="33"/>
      <c r="BX7303" s="1"/>
      <c r="BY7303" s="1"/>
      <c r="BZ7303" s="1"/>
      <c r="CA7303" s="1"/>
      <c r="CB7303" s="1"/>
      <c r="CC7303" s="1"/>
      <c r="CE7303" s="1"/>
      <c r="CF7303" s="1"/>
      <c r="CG7303" s="1"/>
      <c r="CH7303" s="1"/>
      <c r="CI7303" s="1"/>
      <c r="CJ7303" s="1"/>
      <c r="CK7303" s="1"/>
      <c r="CL7303" s="1"/>
      <c r="CM7303" s="1"/>
      <c r="CN7303" s="1"/>
      <c r="CO7303" s="1"/>
    </row>
    <row r="7304" spans="1:93" ht="30" customHeight="1" x14ac:dyDescent="0.2">
      <c r="A7304" s="1">
        <v>7295</v>
      </c>
      <c r="B7304" s="1" t="s">
        <v>3648</v>
      </c>
      <c r="C7304" s="1" t="s">
        <v>3501</v>
      </c>
      <c r="D7304" s="28" t="s">
        <v>3647</v>
      </c>
      <c r="E7304" s="28" t="s">
        <v>3381</v>
      </c>
      <c r="F7304" s="1" t="s">
        <v>74</v>
      </c>
      <c r="G7304" s="1">
        <v>4</v>
      </c>
      <c r="H7304" s="1" t="s">
        <v>4209</v>
      </c>
      <c r="I7304" s="1" t="s">
        <v>114</v>
      </c>
      <c r="J7304" s="76">
        <v>302</v>
      </c>
      <c r="K7304" s="76">
        <v>2447016</v>
      </c>
      <c r="L7304" s="29">
        <v>46195</v>
      </c>
      <c r="M7304" s="29" t="s">
        <v>4163</v>
      </c>
      <c r="N7304" s="1" t="s">
        <v>478</v>
      </c>
      <c r="O7304" s="28" t="s">
        <v>1495</v>
      </c>
      <c r="P7304" s="1" t="s">
        <v>323</v>
      </c>
      <c r="Q7304" s="1">
        <v>8</v>
      </c>
      <c r="R7304" s="1"/>
      <c r="S7304" s="76"/>
      <c r="T7304" s="1" t="s">
        <v>115</v>
      </c>
      <c r="U7304" s="1"/>
      <c r="V7304" s="1"/>
      <c r="AC7304" s="93">
        <v>28.5</v>
      </c>
      <c r="AD7304" s="69">
        <v>260</v>
      </c>
      <c r="AE7304" s="33"/>
      <c r="AF7304" s="33"/>
      <c r="AG7304" s="33"/>
      <c r="AX7304" s="37">
        <f t="shared" si="338"/>
        <v>46202</v>
      </c>
      <c r="AY7304" s="1"/>
      <c r="AZ7304" s="1"/>
      <c r="BA7304" s="31"/>
      <c r="BB7304" s="31"/>
      <c r="BC7304" s="1"/>
      <c r="BD7304" s="1"/>
      <c r="BE7304" s="1"/>
      <c r="BF7304" s="1"/>
      <c r="BG7304" s="1"/>
      <c r="BT7304" s="37">
        <f t="shared" si="337"/>
        <v>46223</v>
      </c>
      <c r="BU7304" s="31"/>
      <c r="BW7304" s="33"/>
      <c r="BX7304" s="1"/>
      <c r="BY7304" s="1"/>
      <c r="BZ7304" s="1"/>
      <c r="CA7304" s="1"/>
      <c r="CB7304" s="1"/>
      <c r="CC7304" s="1"/>
      <c r="CE7304" s="1"/>
      <c r="CF7304" s="1"/>
      <c r="CG7304" s="1"/>
      <c r="CH7304" s="1"/>
      <c r="CI7304" s="1"/>
      <c r="CJ7304" s="1"/>
      <c r="CK7304" s="1"/>
      <c r="CL7304" s="1"/>
      <c r="CM7304" s="1"/>
      <c r="CN7304" s="1"/>
      <c r="CO7304" s="1"/>
    </row>
    <row r="7305" spans="1:93" ht="30" customHeight="1" x14ac:dyDescent="0.2">
      <c r="A7305" s="1">
        <v>7296</v>
      </c>
      <c r="B7305" s="1" t="s">
        <v>3030</v>
      </c>
      <c r="C7305" s="1" t="s">
        <v>3537</v>
      </c>
      <c r="D7305" s="28" t="s">
        <v>3649</v>
      </c>
      <c r="E7305" s="28" t="s">
        <v>2780</v>
      </c>
      <c r="F7305" s="1" t="s">
        <v>74</v>
      </c>
      <c r="G7305" s="1">
        <v>1</v>
      </c>
      <c r="H7305" s="1" t="s">
        <v>1059</v>
      </c>
      <c r="I7305" s="1" t="s">
        <v>114</v>
      </c>
      <c r="J7305" s="76">
        <v>407</v>
      </c>
      <c r="K7305" s="76">
        <v>2445350</v>
      </c>
      <c r="L7305" s="29">
        <v>46195</v>
      </c>
      <c r="M7305" s="29" t="s">
        <v>4163</v>
      </c>
      <c r="N7305" s="1" t="s">
        <v>478</v>
      </c>
      <c r="O7305" s="28" t="s">
        <v>1495</v>
      </c>
      <c r="P7305" s="1" t="s">
        <v>323</v>
      </c>
      <c r="Q7305" s="1">
        <v>10</v>
      </c>
      <c r="R7305" s="1"/>
      <c r="S7305" s="76"/>
      <c r="T7305" s="1" t="s">
        <v>115</v>
      </c>
      <c r="U7305" s="1"/>
      <c r="V7305" s="1"/>
      <c r="AC7305" s="93">
        <v>28.5</v>
      </c>
      <c r="AD7305" s="69">
        <v>250</v>
      </c>
      <c r="AE7305" s="33"/>
      <c r="AF7305" s="33"/>
      <c r="AG7305" s="33"/>
      <c r="AX7305" s="37">
        <f t="shared" si="338"/>
        <v>46202</v>
      </c>
      <c r="AY7305" s="1"/>
      <c r="AZ7305" s="1"/>
      <c r="BA7305" s="31"/>
      <c r="BB7305" s="31"/>
      <c r="BC7305" s="1"/>
      <c r="BD7305" s="1"/>
      <c r="BE7305" s="1"/>
      <c r="BF7305" s="1"/>
      <c r="BG7305" s="1"/>
      <c r="BT7305" s="37">
        <f t="shared" si="337"/>
        <v>46223</v>
      </c>
      <c r="BU7305" s="31"/>
      <c r="BW7305" s="33"/>
      <c r="BX7305" s="1"/>
      <c r="BY7305" s="1"/>
      <c r="BZ7305" s="1"/>
      <c r="CA7305" s="1"/>
      <c r="CB7305" s="1"/>
      <c r="CC7305" s="1"/>
      <c r="CE7305" s="1"/>
      <c r="CF7305" s="1"/>
      <c r="CG7305" s="1"/>
      <c r="CH7305" s="1"/>
      <c r="CI7305" s="1"/>
      <c r="CJ7305" s="1"/>
      <c r="CK7305" s="1"/>
      <c r="CL7305" s="1"/>
      <c r="CM7305" s="1"/>
      <c r="CN7305" s="1"/>
      <c r="CO7305" s="1"/>
    </row>
    <row r="7306" spans="1:93" ht="30" customHeight="1" x14ac:dyDescent="0.2">
      <c r="A7306" s="1">
        <v>7297</v>
      </c>
      <c r="B7306" s="1" t="s">
        <v>3030</v>
      </c>
      <c r="C7306" s="1" t="s">
        <v>3537</v>
      </c>
      <c r="D7306" s="28" t="s">
        <v>3649</v>
      </c>
      <c r="E7306" s="28" t="s">
        <v>2780</v>
      </c>
      <c r="F7306" s="1" t="s">
        <v>74</v>
      </c>
      <c r="G7306" s="1">
        <v>1</v>
      </c>
      <c r="H7306" s="1" t="s">
        <v>1059</v>
      </c>
      <c r="I7306" s="1" t="s">
        <v>114</v>
      </c>
      <c r="J7306" s="76">
        <v>273</v>
      </c>
      <c r="K7306" s="76">
        <v>2447033</v>
      </c>
      <c r="L7306" s="29">
        <v>46195</v>
      </c>
      <c r="M7306" s="29" t="s">
        <v>4163</v>
      </c>
      <c r="N7306" s="1" t="s">
        <v>478</v>
      </c>
      <c r="O7306" s="28" t="s">
        <v>1495</v>
      </c>
      <c r="P7306" s="1" t="s">
        <v>323</v>
      </c>
      <c r="Q7306" s="1">
        <v>8</v>
      </c>
      <c r="R7306" s="1"/>
      <c r="S7306" s="76"/>
      <c r="T7306" s="1" t="s">
        <v>115</v>
      </c>
      <c r="U7306" s="1"/>
      <c r="V7306" s="1"/>
      <c r="AC7306" s="93">
        <v>28</v>
      </c>
      <c r="AD7306" s="69">
        <v>250</v>
      </c>
      <c r="AE7306" s="33"/>
      <c r="AF7306" s="33"/>
      <c r="AG7306" s="33"/>
      <c r="AX7306" s="37">
        <f t="shared" si="338"/>
        <v>46202</v>
      </c>
      <c r="AY7306" s="1"/>
      <c r="AZ7306" s="1"/>
      <c r="BA7306" s="31"/>
      <c r="BB7306" s="31"/>
      <c r="BC7306" s="1"/>
      <c r="BD7306" s="1"/>
      <c r="BE7306" s="1"/>
      <c r="BF7306" s="1"/>
      <c r="BG7306" s="1"/>
      <c r="BT7306" s="37">
        <f t="shared" ref="BT7306:BT7370" si="339">IF(L7306=0, 0, L7306+28)</f>
        <v>46223</v>
      </c>
      <c r="BU7306" s="31"/>
      <c r="BW7306" s="33"/>
      <c r="BX7306" s="1"/>
      <c r="BY7306" s="1"/>
      <c r="BZ7306" s="1"/>
      <c r="CA7306" s="1"/>
      <c r="CB7306" s="1"/>
      <c r="CC7306" s="1"/>
      <c r="CE7306" s="1"/>
      <c r="CF7306" s="1"/>
      <c r="CG7306" s="1"/>
      <c r="CH7306" s="1"/>
      <c r="CI7306" s="1"/>
      <c r="CJ7306" s="1"/>
      <c r="CK7306" s="1"/>
      <c r="CL7306" s="1"/>
      <c r="CM7306" s="1"/>
      <c r="CN7306" s="1"/>
      <c r="CO7306" s="1"/>
    </row>
    <row r="7307" spans="1:93" ht="30" customHeight="1" x14ac:dyDescent="0.2">
      <c r="A7307" s="1">
        <v>7298</v>
      </c>
      <c r="B7307" s="1" t="s">
        <v>3651</v>
      </c>
      <c r="C7307" s="1" t="s">
        <v>3650</v>
      </c>
      <c r="D7307" s="28" t="s">
        <v>3652</v>
      </c>
      <c r="E7307" s="28" t="s">
        <v>3039</v>
      </c>
      <c r="F7307" s="1" t="s">
        <v>74</v>
      </c>
      <c r="G7307" s="1">
        <v>1</v>
      </c>
      <c r="H7307" s="1" t="s">
        <v>4209</v>
      </c>
      <c r="I7307" s="1" t="s">
        <v>114</v>
      </c>
      <c r="J7307" s="76">
        <v>404</v>
      </c>
      <c r="K7307" s="76">
        <v>2447020</v>
      </c>
      <c r="L7307" s="29">
        <v>46195</v>
      </c>
      <c r="M7307" s="29" t="s">
        <v>4163</v>
      </c>
      <c r="N7307" s="1" t="s">
        <v>478</v>
      </c>
      <c r="O7307" s="28" t="s">
        <v>1495</v>
      </c>
      <c r="P7307" s="1" t="s">
        <v>323</v>
      </c>
      <c r="Q7307" s="1">
        <v>2</v>
      </c>
      <c r="R7307" s="1"/>
      <c r="S7307" s="76"/>
      <c r="T7307" s="1" t="s">
        <v>115</v>
      </c>
      <c r="U7307" s="1"/>
      <c r="V7307" s="1" t="s">
        <v>3653</v>
      </c>
      <c r="AC7307" s="93" t="s">
        <v>103</v>
      </c>
      <c r="AD7307" s="69" t="s">
        <v>103</v>
      </c>
      <c r="AE7307" s="33"/>
      <c r="AF7307" s="33"/>
      <c r="AG7307" s="33"/>
      <c r="AX7307" s="37">
        <f t="shared" si="338"/>
        <v>46202</v>
      </c>
      <c r="AY7307" s="1"/>
      <c r="AZ7307" s="1"/>
      <c r="BA7307" s="31"/>
      <c r="BB7307" s="31"/>
      <c r="BC7307" s="1"/>
      <c r="BD7307" s="1"/>
      <c r="BE7307" s="1"/>
      <c r="BF7307" s="1"/>
      <c r="BG7307" s="1"/>
      <c r="BT7307" s="37">
        <f t="shared" si="339"/>
        <v>46223</v>
      </c>
      <c r="BU7307" s="31"/>
      <c r="BW7307" s="33"/>
      <c r="BX7307" s="1"/>
      <c r="BY7307" s="1"/>
      <c r="BZ7307" s="1"/>
      <c r="CA7307" s="1"/>
      <c r="CB7307" s="1"/>
      <c r="CC7307" s="1"/>
      <c r="CE7307" s="1"/>
      <c r="CF7307" s="1"/>
      <c r="CG7307" s="1"/>
      <c r="CH7307" s="1"/>
      <c r="CI7307" s="1"/>
      <c r="CJ7307" s="1"/>
      <c r="CK7307" s="1"/>
      <c r="CL7307" s="1"/>
      <c r="CM7307" s="1"/>
      <c r="CN7307" s="1"/>
      <c r="CO7307" s="1"/>
    </row>
    <row r="7308" spans="1:93" ht="30" customHeight="1" x14ac:dyDescent="0.2">
      <c r="A7308" s="1">
        <v>7299</v>
      </c>
      <c r="B7308" s="1" t="s">
        <v>3651</v>
      </c>
      <c r="C7308" s="1" t="s">
        <v>3650</v>
      </c>
      <c r="D7308" s="28" t="s">
        <v>3652</v>
      </c>
      <c r="E7308" s="28" t="s">
        <v>3039</v>
      </c>
      <c r="F7308" s="1" t="s">
        <v>74</v>
      </c>
      <c r="G7308" s="1">
        <v>1</v>
      </c>
      <c r="H7308" s="1" t="s">
        <v>4209</v>
      </c>
      <c r="I7308" s="1" t="s">
        <v>114</v>
      </c>
      <c r="J7308" s="76">
        <v>273</v>
      </c>
      <c r="K7308" s="76">
        <v>2445352</v>
      </c>
      <c r="L7308" s="29">
        <v>46195</v>
      </c>
      <c r="M7308" s="29" t="s">
        <v>4163</v>
      </c>
      <c r="N7308" s="1" t="s">
        <v>478</v>
      </c>
      <c r="O7308" s="28" t="s">
        <v>1495</v>
      </c>
      <c r="P7308" s="1" t="s">
        <v>323</v>
      </c>
      <c r="Q7308" s="1">
        <v>8</v>
      </c>
      <c r="R7308" s="1"/>
      <c r="S7308" s="76">
        <v>6</v>
      </c>
      <c r="T7308" s="1" t="s">
        <v>115</v>
      </c>
      <c r="U7308" s="1"/>
      <c r="V7308" s="1"/>
      <c r="AC7308" s="93">
        <v>31</v>
      </c>
      <c r="AD7308" s="69">
        <v>230</v>
      </c>
      <c r="AE7308" s="33"/>
      <c r="AF7308" s="33"/>
      <c r="AG7308" s="33"/>
      <c r="AX7308" s="37">
        <f t="shared" si="338"/>
        <v>46202</v>
      </c>
      <c r="AY7308" s="1"/>
      <c r="AZ7308" s="1"/>
      <c r="BA7308" s="31"/>
      <c r="BB7308" s="31"/>
      <c r="BC7308" s="1"/>
      <c r="BD7308" s="1"/>
      <c r="BE7308" s="1"/>
      <c r="BF7308" s="1"/>
      <c r="BG7308" s="1"/>
      <c r="BT7308" s="37">
        <f t="shared" si="339"/>
        <v>46223</v>
      </c>
      <c r="BU7308" s="31"/>
      <c r="BW7308" s="33"/>
      <c r="BX7308" s="1"/>
      <c r="BY7308" s="1"/>
      <c r="BZ7308" s="1"/>
      <c r="CA7308" s="1"/>
      <c r="CB7308" s="1"/>
      <c r="CC7308" s="1"/>
      <c r="CE7308" s="1"/>
      <c r="CF7308" s="1"/>
      <c r="CG7308" s="1"/>
      <c r="CH7308" s="1"/>
      <c r="CI7308" s="1"/>
      <c r="CJ7308" s="1"/>
      <c r="CK7308" s="1"/>
      <c r="CL7308" s="1"/>
      <c r="CM7308" s="1"/>
      <c r="CN7308" s="1"/>
      <c r="CO7308" s="1"/>
    </row>
    <row r="7309" spans="1:93" ht="30" customHeight="1" x14ac:dyDescent="0.2">
      <c r="A7309" s="1">
        <v>7300</v>
      </c>
      <c r="B7309" s="1" t="s">
        <v>3651</v>
      </c>
      <c r="C7309" s="1" t="s">
        <v>3650</v>
      </c>
      <c r="D7309" s="28" t="s">
        <v>3652</v>
      </c>
      <c r="E7309" s="28" t="s">
        <v>3039</v>
      </c>
      <c r="F7309" s="1" t="s">
        <v>74</v>
      </c>
      <c r="G7309" s="1">
        <v>1</v>
      </c>
      <c r="H7309" s="1" t="s">
        <v>4209</v>
      </c>
      <c r="I7309" s="1" t="s">
        <v>114</v>
      </c>
      <c r="J7309" s="76">
        <v>558</v>
      </c>
      <c r="K7309" s="76">
        <v>2447021</v>
      </c>
      <c r="L7309" s="29">
        <v>46195</v>
      </c>
      <c r="M7309" s="29" t="s">
        <v>4163</v>
      </c>
      <c r="N7309" s="1" t="s">
        <v>478</v>
      </c>
      <c r="O7309" s="28" t="s">
        <v>1495</v>
      </c>
      <c r="P7309" s="1" t="s">
        <v>323</v>
      </c>
      <c r="Q7309" s="1">
        <v>11</v>
      </c>
      <c r="R7309" s="1"/>
      <c r="S7309" s="76"/>
      <c r="T7309" s="1" t="s">
        <v>115</v>
      </c>
      <c r="U7309" s="1"/>
      <c r="V7309" s="1"/>
      <c r="AC7309" s="93">
        <v>30.5</v>
      </c>
      <c r="AD7309" s="69">
        <v>220</v>
      </c>
      <c r="AE7309" s="33"/>
      <c r="AF7309" s="33"/>
      <c r="AG7309" s="33"/>
      <c r="AX7309" s="37">
        <f t="shared" si="338"/>
        <v>46202</v>
      </c>
      <c r="AY7309" s="1"/>
      <c r="AZ7309" s="1"/>
      <c r="BA7309" s="31"/>
      <c r="BB7309" s="31"/>
      <c r="BC7309" s="1"/>
      <c r="BD7309" s="1"/>
      <c r="BE7309" s="1"/>
      <c r="BF7309" s="1"/>
      <c r="BG7309" s="1"/>
      <c r="BT7309" s="37">
        <f t="shared" si="339"/>
        <v>46223</v>
      </c>
      <c r="BU7309" s="31"/>
      <c r="BW7309" s="33"/>
      <c r="BX7309" s="1"/>
      <c r="BY7309" s="1"/>
      <c r="BZ7309" s="1"/>
      <c r="CA7309" s="1"/>
      <c r="CB7309" s="1"/>
      <c r="CC7309" s="1"/>
      <c r="CE7309" s="1"/>
      <c r="CF7309" s="1"/>
      <c r="CG7309" s="1"/>
      <c r="CH7309" s="1"/>
      <c r="CI7309" s="1"/>
      <c r="CJ7309" s="1"/>
      <c r="CK7309" s="1"/>
      <c r="CL7309" s="1"/>
      <c r="CM7309" s="1"/>
      <c r="CN7309" s="1"/>
      <c r="CO7309" s="1"/>
    </row>
    <row r="7310" spans="1:93" ht="30" customHeight="1" x14ac:dyDescent="0.2">
      <c r="A7310" s="1">
        <v>7301</v>
      </c>
      <c r="B7310" s="1" t="s">
        <v>3395</v>
      </c>
      <c r="C7310" s="1" t="s">
        <v>3668</v>
      </c>
      <c r="D7310" s="28" t="s">
        <v>3667</v>
      </c>
      <c r="E7310" s="28" t="s">
        <v>2833</v>
      </c>
      <c r="F7310" s="1" t="s">
        <v>74</v>
      </c>
      <c r="G7310" s="1">
        <v>4</v>
      </c>
      <c r="H7310" s="1" t="s">
        <v>4209</v>
      </c>
      <c r="I7310" s="1" t="s">
        <v>114</v>
      </c>
      <c r="J7310" s="76">
        <v>557</v>
      </c>
      <c r="K7310" s="76">
        <v>2447092</v>
      </c>
      <c r="L7310" s="29">
        <v>46197</v>
      </c>
      <c r="M7310" s="29" t="s">
        <v>4163</v>
      </c>
      <c r="N7310" s="1" t="s">
        <v>478</v>
      </c>
      <c r="O7310" s="28" t="s">
        <v>1495</v>
      </c>
      <c r="P7310" s="1" t="s">
        <v>323</v>
      </c>
      <c r="Q7310" s="1">
        <v>12</v>
      </c>
      <c r="R7310" s="1"/>
      <c r="S7310" s="76"/>
      <c r="T7310" s="1" t="s">
        <v>115</v>
      </c>
      <c r="U7310" s="1"/>
      <c r="V7310" s="1"/>
      <c r="AC7310" s="93">
        <v>30</v>
      </c>
      <c r="AD7310" s="69">
        <v>245</v>
      </c>
      <c r="AE7310" s="33"/>
      <c r="AF7310" s="33"/>
      <c r="AG7310" s="33"/>
      <c r="AX7310" s="37">
        <f t="shared" si="338"/>
        <v>46204</v>
      </c>
      <c r="AY7310" s="1"/>
      <c r="AZ7310" s="1"/>
      <c r="BA7310" s="31"/>
      <c r="BB7310" s="31"/>
      <c r="BC7310" s="1"/>
      <c r="BD7310" s="1"/>
      <c r="BE7310" s="1"/>
      <c r="BF7310" s="1"/>
      <c r="BG7310" s="1"/>
      <c r="BT7310" s="37">
        <f t="shared" si="339"/>
        <v>46225</v>
      </c>
      <c r="BU7310" s="31"/>
      <c r="BW7310" s="33"/>
      <c r="BX7310" s="1"/>
      <c r="BY7310" s="1"/>
      <c r="BZ7310" s="1"/>
      <c r="CA7310" s="1"/>
      <c r="CB7310" s="1"/>
      <c r="CC7310" s="1"/>
      <c r="CE7310" s="1"/>
      <c r="CF7310" s="1"/>
      <c r="CG7310" s="1"/>
      <c r="CH7310" s="1"/>
      <c r="CI7310" s="1"/>
      <c r="CJ7310" s="1"/>
      <c r="CK7310" s="1"/>
      <c r="CL7310" s="1"/>
      <c r="CM7310" s="1"/>
      <c r="CN7310" s="1"/>
      <c r="CO7310" s="1"/>
    </row>
    <row r="7311" spans="1:93" ht="30" customHeight="1" x14ac:dyDescent="0.2">
      <c r="A7311" s="1">
        <v>7302</v>
      </c>
      <c r="B7311" s="1" t="s">
        <v>3625</v>
      </c>
      <c r="C7311" s="1" t="s">
        <v>3674</v>
      </c>
      <c r="D7311" s="1" t="s">
        <v>3672</v>
      </c>
      <c r="E7311" s="28" t="s">
        <v>3039</v>
      </c>
      <c r="F7311" s="1" t="s">
        <v>74</v>
      </c>
      <c r="G7311" s="1">
        <v>1</v>
      </c>
      <c r="H7311" s="1" t="s">
        <v>4209</v>
      </c>
      <c r="I7311" s="1" t="s">
        <v>114</v>
      </c>
      <c r="J7311" s="76">
        <v>437</v>
      </c>
      <c r="K7311" s="76">
        <v>2447098</v>
      </c>
      <c r="L7311" s="29">
        <v>46197</v>
      </c>
      <c r="M7311" s="29" t="s">
        <v>4163</v>
      </c>
      <c r="N7311" s="1" t="s">
        <v>478</v>
      </c>
      <c r="O7311" s="28" t="s">
        <v>1495</v>
      </c>
      <c r="P7311" s="1" t="s">
        <v>323</v>
      </c>
      <c r="Q7311" s="1">
        <v>10</v>
      </c>
      <c r="R7311" s="1"/>
      <c r="S7311" s="76"/>
      <c r="T7311" s="1" t="s">
        <v>115</v>
      </c>
      <c r="U7311" s="1"/>
      <c r="V7311" s="1"/>
      <c r="AC7311" s="93">
        <v>28.5</v>
      </c>
      <c r="AD7311" s="69">
        <v>220</v>
      </c>
      <c r="AE7311" s="33"/>
      <c r="AF7311" s="33"/>
      <c r="AG7311" s="33"/>
      <c r="AX7311" s="37">
        <f t="shared" si="338"/>
        <v>46204</v>
      </c>
      <c r="AY7311" s="1"/>
      <c r="AZ7311" s="1"/>
      <c r="BA7311" s="31"/>
      <c r="BB7311" s="31"/>
      <c r="BC7311" s="1"/>
      <c r="BD7311" s="1"/>
      <c r="BE7311" s="1"/>
      <c r="BF7311" s="1"/>
      <c r="BG7311" s="1"/>
      <c r="BT7311" s="37">
        <f t="shared" si="339"/>
        <v>46225</v>
      </c>
      <c r="BU7311" s="31"/>
      <c r="BW7311" s="33"/>
      <c r="BX7311" s="1"/>
      <c r="BY7311" s="1"/>
      <c r="BZ7311" s="1"/>
      <c r="CA7311" s="1"/>
      <c r="CB7311" s="1"/>
      <c r="CC7311" s="1"/>
      <c r="CE7311" s="1"/>
      <c r="CF7311" s="1"/>
      <c r="CG7311" s="1"/>
      <c r="CH7311" s="1"/>
      <c r="CI7311" s="1"/>
      <c r="CJ7311" s="1"/>
      <c r="CK7311" s="1"/>
      <c r="CL7311" s="1"/>
      <c r="CM7311" s="1"/>
      <c r="CN7311" s="1"/>
      <c r="CO7311" s="1"/>
    </row>
    <row r="7312" spans="1:93" ht="30" customHeight="1" x14ac:dyDescent="0.2">
      <c r="A7312" s="1">
        <v>7303</v>
      </c>
      <c r="B7312" s="1" t="s">
        <v>3670</v>
      </c>
      <c r="C7312" s="1" t="s">
        <v>3671</v>
      </c>
      <c r="D7312" s="1" t="s">
        <v>3673</v>
      </c>
      <c r="E7312" s="28" t="s">
        <v>3669</v>
      </c>
      <c r="F7312" s="1" t="s">
        <v>74</v>
      </c>
      <c r="G7312" s="1">
        <v>6</v>
      </c>
      <c r="H7312" s="1" t="s">
        <v>4209</v>
      </c>
      <c r="I7312" s="1" t="s">
        <v>114</v>
      </c>
      <c r="J7312" s="76">
        <v>297</v>
      </c>
      <c r="K7312" s="76">
        <v>2447105</v>
      </c>
      <c r="L7312" s="29">
        <v>46197</v>
      </c>
      <c r="M7312" s="29" t="s">
        <v>4163</v>
      </c>
      <c r="N7312" s="1" t="s">
        <v>478</v>
      </c>
      <c r="O7312" s="28" t="s">
        <v>105</v>
      </c>
      <c r="P7312" s="1" t="s">
        <v>322</v>
      </c>
      <c r="Q7312" s="1">
        <v>2</v>
      </c>
      <c r="R7312" s="1"/>
      <c r="S7312" s="76"/>
      <c r="T7312" s="1" t="s">
        <v>115</v>
      </c>
      <c r="U7312" s="1"/>
      <c r="V7312" s="1"/>
      <c r="AC7312" s="93" t="s">
        <v>103</v>
      </c>
      <c r="AD7312" s="69" t="s">
        <v>103</v>
      </c>
      <c r="AE7312" s="33"/>
      <c r="AF7312" s="33"/>
      <c r="AG7312" s="33"/>
      <c r="AX7312" s="37">
        <f t="shared" si="338"/>
        <v>46204</v>
      </c>
      <c r="AY7312" s="1"/>
      <c r="AZ7312" s="1"/>
      <c r="BA7312" s="31"/>
      <c r="BB7312" s="31"/>
      <c r="BC7312" s="1"/>
      <c r="BD7312" s="1"/>
      <c r="BE7312" s="1"/>
      <c r="BF7312" s="1"/>
      <c r="BG7312" s="1"/>
      <c r="BT7312" s="37">
        <f t="shared" si="339"/>
        <v>46225</v>
      </c>
      <c r="BU7312" s="31"/>
      <c r="BW7312" s="33"/>
      <c r="BX7312" s="1"/>
      <c r="BY7312" s="1"/>
      <c r="BZ7312" s="1"/>
      <c r="CA7312" s="1"/>
      <c r="CB7312" s="1"/>
      <c r="CC7312" s="1"/>
      <c r="CE7312" s="1"/>
      <c r="CF7312" s="1"/>
      <c r="CG7312" s="1"/>
      <c r="CH7312" s="1"/>
      <c r="CI7312" s="1"/>
      <c r="CJ7312" s="1"/>
      <c r="CK7312" s="1"/>
      <c r="CL7312" s="1"/>
      <c r="CM7312" s="1"/>
      <c r="CN7312" s="1"/>
      <c r="CO7312" s="1"/>
    </row>
    <row r="7313" spans="1:93" ht="30" customHeight="1" x14ac:dyDescent="0.2">
      <c r="A7313" s="1">
        <v>7304</v>
      </c>
      <c r="B7313" s="1" t="s">
        <v>3670</v>
      </c>
      <c r="C7313" s="1" t="s">
        <v>3671</v>
      </c>
      <c r="D7313" s="1" t="s">
        <v>3673</v>
      </c>
      <c r="E7313" s="28" t="s">
        <v>3669</v>
      </c>
      <c r="F7313" s="1" t="s">
        <v>74</v>
      </c>
      <c r="G7313" s="1">
        <v>6</v>
      </c>
      <c r="H7313" s="1" t="s">
        <v>4209</v>
      </c>
      <c r="I7313" s="1" t="s">
        <v>114</v>
      </c>
      <c r="J7313" s="76">
        <v>558</v>
      </c>
      <c r="K7313" s="76">
        <v>2445428</v>
      </c>
      <c r="L7313" s="29">
        <v>46197</v>
      </c>
      <c r="M7313" s="29" t="s">
        <v>4163</v>
      </c>
      <c r="N7313" s="1" t="s">
        <v>478</v>
      </c>
      <c r="O7313" s="28" t="s">
        <v>105</v>
      </c>
      <c r="P7313" s="1" t="s">
        <v>322</v>
      </c>
      <c r="Q7313" s="1">
        <v>12</v>
      </c>
      <c r="R7313" s="1"/>
      <c r="S7313" s="76">
        <v>6</v>
      </c>
      <c r="T7313" s="1" t="s">
        <v>115</v>
      </c>
      <c r="U7313" s="1"/>
      <c r="V7313" s="1"/>
      <c r="AC7313" s="93">
        <v>31</v>
      </c>
      <c r="AD7313" s="69">
        <v>230</v>
      </c>
      <c r="AE7313" s="33"/>
      <c r="AF7313" s="33"/>
      <c r="AG7313" s="33"/>
      <c r="AX7313" s="37">
        <f t="shared" si="338"/>
        <v>46204</v>
      </c>
      <c r="AY7313" s="1"/>
      <c r="AZ7313" s="1"/>
      <c r="BA7313" s="31"/>
      <c r="BB7313" s="31"/>
      <c r="BC7313" s="1"/>
      <c r="BD7313" s="1"/>
      <c r="BE7313" s="1"/>
      <c r="BF7313" s="1"/>
      <c r="BG7313" s="1"/>
      <c r="BT7313" s="37">
        <f t="shared" si="339"/>
        <v>46225</v>
      </c>
      <c r="BU7313" s="31"/>
      <c r="BW7313" s="33"/>
      <c r="BX7313" s="1"/>
      <c r="BY7313" s="1"/>
      <c r="BZ7313" s="1"/>
      <c r="CA7313" s="1"/>
      <c r="CB7313" s="1"/>
      <c r="CC7313" s="1"/>
      <c r="CE7313" s="1"/>
      <c r="CF7313" s="1"/>
      <c r="CG7313" s="1"/>
      <c r="CH7313" s="1"/>
      <c r="CI7313" s="1"/>
      <c r="CJ7313" s="1"/>
      <c r="CK7313" s="1"/>
      <c r="CL7313" s="1"/>
      <c r="CM7313" s="1"/>
      <c r="CN7313" s="1"/>
      <c r="CO7313" s="1"/>
    </row>
    <row r="7314" spans="1:93" ht="30" customHeight="1" x14ac:dyDescent="0.2">
      <c r="A7314" s="1">
        <v>7305</v>
      </c>
      <c r="B7314" s="1" t="s">
        <v>3670</v>
      </c>
      <c r="C7314" s="1" t="s">
        <v>3671</v>
      </c>
      <c r="D7314" s="1" t="s">
        <v>3673</v>
      </c>
      <c r="E7314" s="28" t="s">
        <v>3669</v>
      </c>
      <c r="F7314" s="1" t="s">
        <v>74</v>
      </c>
      <c r="G7314" s="1">
        <v>6</v>
      </c>
      <c r="H7314" s="1" t="s">
        <v>4209</v>
      </c>
      <c r="I7314" s="1" t="s">
        <v>114</v>
      </c>
      <c r="J7314" s="76">
        <v>553</v>
      </c>
      <c r="K7314" s="76">
        <v>2445430</v>
      </c>
      <c r="L7314" s="29">
        <v>46197</v>
      </c>
      <c r="M7314" s="29" t="s">
        <v>4163</v>
      </c>
      <c r="N7314" s="1" t="s">
        <v>478</v>
      </c>
      <c r="O7314" s="28" t="s">
        <v>105</v>
      </c>
      <c r="P7314" s="1" t="s">
        <v>322</v>
      </c>
      <c r="Q7314" s="1">
        <v>12</v>
      </c>
      <c r="R7314" s="1"/>
      <c r="S7314" s="76"/>
      <c r="T7314" s="1" t="s">
        <v>115</v>
      </c>
      <c r="U7314" s="1"/>
      <c r="V7314" s="1"/>
      <c r="AC7314" s="93">
        <v>29.5</v>
      </c>
      <c r="AD7314" s="69">
        <v>220</v>
      </c>
      <c r="AE7314" s="33"/>
      <c r="AF7314" s="33"/>
      <c r="AG7314" s="33"/>
      <c r="AX7314" s="37">
        <f t="shared" si="338"/>
        <v>46204</v>
      </c>
      <c r="AY7314" s="1"/>
      <c r="AZ7314" s="1"/>
      <c r="BA7314" s="31"/>
      <c r="BB7314" s="31"/>
      <c r="BC7314" s="1"/>
      <c r="BD7314" s="1"/>
      <c r="BE7314" s="1"/>
      <c r="BF7314" s="1"/>
      <c r="BG7314" s="1"/>
      <c r="BT7314" s="37">
        <f t="shared" si="339"/>
        <v>46225</v>
      </c>
      <c r="BU7314" s="31"/>
      <c r="BW7314" s="33"/>
      <c r="BX7314" s="1"/>
      <c r="BY7314" s="1"/>
      <c r="BZ7314" s="1"/>
      <c r="CA7314" s="1"/>
      <c r="CB7314" s="1"/>
      <c r="CC7314" s="1"/>
      <c r="CE7314" s="1"/>
      <c r="CF7314" s="1"/>
      <c r="CG7314" s="1"/>
      <c r="CH7314" s="1"/>
      <c r="CI7314" s="1"/>
      <c r="CJ7314" s="1"/>
      <c r="CK7314" s="1"/>
      <c r="CL7314" s="1"/>
      <c r="CM7314" s="1"/>
      <c r="CN7314" s="1"/>
      <c r="CO7314" s="1"/>
    </row>
    <row r="7315" spans="1:93" ht="30" customHeight="1" x14ac:dyDescent="0.2">
      <c r="A7315" s="1">
        <v>7306</v>
      </c>
      <c r="B7315" s="1" t="s">
        <v>3670</v>
      </c>
      <c r="C7315" s="1" t="s">
        <v>3671</v>
      </c>
      <c r="D7315" s="1" t="s">
        <v>3673</v>
      </c>
      <c r="E7315" s="28" t="s">
        <v>3669</v>
      </c>
      <c r="F7315" s="1" t="s">
        <v>74</v>
      </c>
      <c r="G7315" s="1">
        <v>6</v>
      </c>
      <c r="H7315" s="1" t="s">
        <v>4209</v>
      </c>
      <c r="I7315" s="1" t="s">
        <v>114</v>
      </c>
      <c r="J7315" s="76">
        <v>551</v>
      </c>
      <c r="K7315" s="76">
        <v>2447109</v>
      </c>
      <c r="L7315" s="29">
        <v>46197</v>
      </c>
      <c r="M7315" s="29" t="s">
        <v>4163</v>
      </c>
      <c r="N7315" s="1" t="s">
        <v>478</v>
      </c>
      <c r="O7315" s="28" t="s">
        <v>105</v>
      </c>
      <c r="P7315" s="1" t="s">
        <v>322</v>
      </c>
      <c r="Q7315" s="1">
        <v>12</v>
      </c>
      <c r="R7315" s="1"/>
      <c r="S7315" s="76"/>
      <c r="T7315" s="1" t="s">
        <v>115</v>
      </c>
      <c r="U7315" s="1"/>
      <c r="V7315" s="1"/>
      <c r="AC7315" s="93">
        <v>30</v>
      </c>
      <c r="AD7315" s="69">
        <v>220</v>
      </c>
      <c r="AE7315" s="33"/>
      <c r="AF7315" s="33"/>
      <c r="AG7315" s="33"/>
      <c r="AX7315" s="37">
        <f t="shared" si="338"/>
        <v>46204</v>
      </c>
      <c r="AY7315" s="1"/>
      <c r="AZ7315" s="1"/>
      <c r="BA7315" s="31"/>
      <c r="BB7315" s="31"/>
      <c r="BC7315" s="1"/>
      <c r="BD7315" s="1"/>
      <c r="BE7315" s="1"/>
      <c r="BF7315" s="1"/>
      <c r="BG7315" s="1"/>
      <c r="BT7315" s="37">
        <f t="shared" si="339"/>
        <v>46225</v>
      </c>
      <c r="BU7315" s="31"/>
      <c r="BW7315" s="33"/>
      <c r="BX7315" s="1"/>
      <c r="BY7315" s="1"/>
      <c r="BZ7315" s="1"/>
      <c r="CA7315" s="1"/>
      <c r="CB7315" s="1"/>
      <c r="CC7315" s="1"/>
      <c r="CE7315" s="1"/>
      <c r="CF7315" s="1"/>
      <c r="CG7315" s="1"/>
      <c r="CH7315" s="1"/>
      <c r="CI7315" s="1"/>
      <c r="CJ7315" s="1"/>
      <c r="CK7315" s="1"/>
      <c r="CL7315" s="1"/>
      <c r="CM7315" s="1"/>
      <c r="CN7315" s="1"/>
      <c r="CO7315" s="1"/>
    </row>
    <row r="7316" spans="1:93" ht="30" customHeight="1" x14ac:dyDescent="0.2">
      <c r="A7316" s="1">
        <v>7307</v>
      </c>
      <c r="B7316" s="1" t="s">
        <v>3670</v>
      </c>
      <c r="C7316" s="1" t="s">
        <v>3671</v>
      </c>
      <c r="D7316" s="1" t="s">
        <v>3673</v>
      </c>
      <c r="E7316" s="28" t="s">
        <v>3669</v>
      </c>
      <c r="F7316" s="1" t="s">
        <v>74</v>
      </c>
      <c r="G7316" s="1">
        <v>6</v>
      </c>
      <c r="H7316" s="1" t="s">
        <v>4209</v>
      </c>
      <c r="I7316" s="1" t="s">
        <v>114</v>
      </c>
      <c r="J7316" s="76">
        <v>537</v>
      </c>
      <c r="K7316" s="76">
        <v>2445435</v>
      </c>
      <c r="L7316" s="29">
        <v>46197</v>
      </c>
      <c r="M7316" s="29" t="s">
        <v>4163</v>
      </c>
      <c r="N7316" s="1" t="s">
        <v>478</v>
      </c>
      <c r="O7316" s="28" t="s">
        <v>105</v>
      </c>
      <c r="P7316" s="1" t="s">
        <v>322</v>
      </c>
      <c r="Q7316" s="1">
        <v>11</v>
      </c>
      <c r="R7316" s="1"/>
      <c r="S7316" s="76"/>
      <c r="T7316" s="1" t="s">
        <v>115</v>
      </c>
      <c r="U7316" s="1"/>
      <c r="V7316" s="1"/>
      <c r="AC7316" s="93">
        <v>29.5</v>
      </c>
      <c r="AD7316" s="69">
        <v>235</v>
      </c>
      <c r="AE7316" s="33"/>
      <c r="AF7316" s="33"/>
      <c r="AG7316" s="33"/>
      <c r="AX7316" s="37">
        <f t="shared" si="338"/>
        <v>46204</v>
      </c>
      <c r="AY7316" s="1"/>
      <c r="AZ7316" s="1"/>
      <c r="BA7316" s="31"/>
      <c r="BB7316" s="31"/>
      <c r="BC7316" s="1"/>
      <c r="BD7316" s="1"/>
      <c r="BE7316" s="1"/>
      <c r="BF7316" s="1"/>
      <c r="BG7316" s="1"/>
      <c r="BT7316" s="37">
        <f t="shared" si="339"/>
        <v>46225</v>
      </c>
      <c r="BU7316" s="31"/>
      <c r="BW7316" s="33"/>
      <c r="BX7316" s="1"/>
      <c r="BY7316" s="1"/>
      <c r="BZ7316" s="1"/>
      <c r="CA7316" s="1"/>
      <c r="CB7316" s="1"/>
      <c r="CC7316" s="1"/>
      <c r="CE7316" s="1"/>
      <c r="CF7316" s="1"/>
      <c r="CG7316" s="1"/>
      <c r="CH7316" s="1"/>
      <c r="CI7316" s="1"/>
      <c r="CJ7316" s="1"/>
      <c r="CK7316" s="1"/>
      <c r="CL7316" s="1"/>
      <c r="CM7316" s="1"/>
      <c r="CN7316" s="1"/>
      <c r="CO7316" s="1"/>
    </row>
    <row r="7317" spans="1:93" ht="30" customHeight="1" x14ac:dyDescent="0.2">
      <c r="A7317" s="1">
        <v>7308</v>
      </c>
      <c r="B7317" s="1" t="s">
        <v>3670</v>
      </c>
      <c r="C7317" s="1" t="s">
        <v>3671</v>
      </c>
      <c r="D7317" s="1" t="s">
        <v>3673</v>
      </c>
      <c r="E7317" s="28" t="s">
        <v>3669</v>
      </c>
      <c r="F7317" s="1" t="s">
        <v>74</v>
      </c>
      <c r="G7317" s="1">
        <v>6</v>
      </c>
      <c r="H7317" s="1" t="s">
        <v>4209</v>
      </c>
      <c r="I7317" s="1" t="s">
        <v>114</v>
      </c>
      <c r="J7317" s="76">
        <v>545</v>
      </c>
      <c r="K7317" s="76">
        <v>2447115</v>
      </c>
      <c r="L7317" s="29">
        <v>46197</v>
      </c>
      <c r="M7317" s="29" t="s">
        <v>4163</v>
      </c>
      <c r="N7317" s="1" t="s">
        <v>478</v>
      </c>
      <c r="O7317" s="28" t="s">
        <v>105</v>
      </c>
      <c r="P7317" s="1" t="s">
        <v>322</v>
      </c>
      <c r="Q7317" s="1">
        <v>10</v>
      </c>
      <c r="R7317" s="1"/>
      <c r="S7317" s="76"/>
      <c r="T7317" s="1" t="s">
        <v>115</v>
      </c>
      <c r="U7317" s="1"/>
      <c r="V7317" s="1"/>
      <c r="AC7317" s="93">
        <v>29.6</v>
      </c>
      <c r="AD7317" s="69">
        <v>240</v>
      </c>
      <c r="AE7317" s="33"/>
      <c r="AF7317" s="33"/>
      <c r="AG7317" s="33"/>
      <c r="AX7317" s="37">
        <f t="shared" si="338"/>
        <v>46204</v>
      </c>
      <c r="AY7317" s="1"/>
      <c r="AZ7317" s="1"/>
      <c r="BA7317" s="31"/>
      <c r="BB7317" s="31"/>
      <c r="BC7317" s="1"/>
      <c r="BD7317" s="1"/>
      <c r="BE7317" s="1"/>
      <c r="BF7317" s="1"/>
      <c r="BG7317" s="1"/>
      <c r="BT7317" s="37">
        <f t="shared" si="339"/>
        <v>46225</v>
      </c>
      <c r="BU7317" s="31"/>
      <c r="BW7317" s="33"/>
      <c r="BX7317" s="1"/>
      <c r="BY7317" s="1"/>
      <c r="BZ7317" s="1"/>
      <c r="CA7317" s="1"/>
      <c r="CB7317" s="1"/>
      <c r="CC7317" s="1"/>
      <c r="CE7317" s="1"/>
      <c r="CF7317" s="1"/>
      <c r="CG7317" s="1"/>
      <c r="CH7317" s="1"/>
      <c r="CI7317" s="1"/>
      <c r="CJ7317" s="1"/>
      <c r="CK7317" s="1"/>
      <c r="CL7317" s="1"/>
      <c r="CM7317" s="1"/>
      <c r="CN7317" s="1"/>
      <c r="CO7317" s="1"/>
    </row>
    <row r="7318" spans="1:93" ht="30" customHeight="1" x14ac:dyDescent="0.2">
      <c r="A7318" s="1">
        <v>7309</v>
      </c>
      <c r="B7318" s="1" t="s">
        <v>3651</v>
      </c>
      <c r="C7318" s="1" t="s">
        <v>3650</v>
      </c>
      <c r="D7318" s="1" t="s">
        <v>3675</v>
      </c>
      <c r="E7318" s="28" t="s">
        <v>3039</v>
      </c>
      <c r="F7318" s="1" t="s">
        <v>74</v>
      </c>
      <c r="G7318" s="1">
        <v>1</v>
      </c>
      <c r="H7318" s="1" t="s">
        <v>4209</v>
      </c>
      <c r="I7318" s="1" t="s">
        <v>114</v>
      </c>
      <c r="J7318" s="76">
        <v>433</v>
      </c>
      <c r="K7318" s="76">
        <v>2445434</v>
      </c>
      <c r="L7318" s="29">
        <v>46197</v>
      </c>
      <c r="M7318" s="29" t="s">
        <v>4163</v>
      </c>
      <c r="N7318" s="1" t="s">
        <v>478</v>
      </c>
      <c r="O7318" s="28" t="s">
        <v>1495</v>
      </c>
      <c r="P7318" s="1" t="s">
        <v>323</v>
      </c>
      <c r="Q7318" s="1">
        <v>2</v>
      </c>
      <c r="R7318" s="1"/>
      <c r="S7318" s="76"/>
      <c r="T7318" s="1" t="s">
        <v>115</v>
      </c>
      <c r="U7318" s="1"/>
      <c r="V7318" s="1"/>
      <c r="AC7318" s="93" t="s">
        <v>103</v>
      </c>
      <c r="AD7318" s="69" t="s">
        <v>103</v>
      </c>
      <c r="AE7318" s="33"/>
      <c r="AF7318" s="33"/>
      <c r="AG7318" s="33"/>
      <c r="AX7318" s="37">
        <f t="shared" si="338"/>
        <v>46204</v>
      </c>
      <c r="AY7318" s="1"/>
      <c r="AZ7318" s="1"/>
      <c r="BA7318" s="31"/>
      <c r="BB7318" s="31"/>
      <c r="BC7318" s="1"/>
      <c r="BD7318" s="1"/>
      <c r="BE7318" s="1"/>
      <c r="BF7318" s="1"/>
      <c r="BG7318" s="1"/>
      <c r="BT7318" s="37">
        <f t="shared" si="339"/>
        <v>46225</v>
      </c>
      <c r="BU7318" s="31"/>
      <c r="BW7318" s="33"/>
      <c r="BX7318" s="1"/>
      <c r="BY7318" s="1"/>
      <c r="BZ7318" s="1"/>
      <c r="CA7318" s="1"/>
      <c r="CB7318" s="1"/>
      <c r="CC7318" s="1"/>
      <c r="CE7318" s="1"/>
      <c r="CF7318" s="1"/>
      <c r="CG7318" s="1"/>
      <c r="CH7318" s="1"/>
      <c r="CI7318" s="1"/>
      <c r="CJ7318" s="1"/>
      <c r="CK7318" s="1"/>
      <c r="CL7318" s="1"/>
      <c r="CM7318" s="1"/>
      <c r="CN7318" s="1"/>
      <c r="CO7318" s="1"/>
    </row>
    <row r="7319" spans="1:93" ht="30" customHeight="1" x14ac:dyDescent="0.2">
      <c r="A7319" s="1">
        <v>7310</v>
      </c>
      <c r="B7319" s="1" t="s">
        <v>3651</v>
      </c>
      <c r="C7319" s="1" t="s">
        <v>3650</v>
      </c>
      <c r="D7319" s="1" t="s">
        <v>3675</v>
      </c>
      <c r="E7319" s="28" t="s">
        <v>3039</v>
      </c>
      <c r="F7319" s="1" t="s">
        <v>74</v>
      </c>
      <c r="G7319" s="1">
        <v>1</v>
      </c>
      <c r="H7319" s="1" t="s">
        <v>4209</v>
      </c>
      <c r="I7319" s="1" t="s">
        <v>114</v>
      </c>
      <c r="J7319" s="76">
        <v>406</v>
      </c>
      <c r="K7319" s="76">
        <v>2447110</v>
      </c>
      <c r="L7319" s="29">
        <v>46197</v>
      </c>
      <c r="M7319" s="29" t="s">
        <v>4163</v>
      </c>
      <c r="N7319" s="1" t="s">
        <v>478</v>
      </c>
      <c r="O7319" s="28" t="s">
        <v>1495</v>
      </c>
      <c r="P7319" s="1" t="s">
        <v>323</v>
      </c>
      <c r="Q7319" s="1">
        <v>8</v>
      </c>
      <c r="R7319" s="1"/>
      <c r="S7319" s="76">
        <v>6</v>
      </c>
      <c r="T7319" s="1" t="s">
        <v>115</v>
      </c>
      <c r="U7319" s="1"/>
      <c r="V7319" s="1"/>
      <c r="AC7319" s="93">
        <v>29.4</v>
      </c>
      <c r="AD7319" s="69">
        <v>240</v>
      </c>
      <c r="AE7319" s="33"/>
      <c r="AF7319" s="33"/>
      <c r="AG7319" s="33"/>
      <c r="AX7319" s="37">
        <f t="shared" si="338"/>
        <v>46204</v>
      </c>
      <c r="AY7319" s="1"/>
      <c r="AZ7319" s="1"/>
      <c r="BA7319" s="31"/>
      <c r="BB7319" s="31"/>
      <c r="BC7319" s="1"/>
      <c r="BD7319" s="1"/>
      <c r="BE7319" s="1"/>
      <c r="BF7319" s="1"/>
      <c r="BG7319" s="1"/>
      <c r="BT7319" s="37">
        <f t="shared" si="339"/>
        <v>46225</v>
      </c>
      <c r="BU7319" s="31"/>
      <c r="BW7319" s="33"/>
      <c r="BX7319" s="1"/>
      <c r="BY7319" s="1"/>
      <c r="BZ7319" s="1"/>
      <c r="CA7319" s="1"/>
      <c r="CB7319" s="1"/>
      <c r="CC7319" s="1"/>
      <c r="CE7319" s="1"/>
      <c r="CF7319" s="1"/>
      <c r="CG7319" s="1"/>
      <c r="CH7319" s="1"/>
      <c r="CI7319" s="1"/>
      <c r="CJ7319" s="1"/>
      <c r="CK7319" s="1"/>
      <c r="CL7319" s="1"/>
      <c r="CM7319" s="1"/>
      <c r="CN7319" s="1"/>
      <c r="CO7319" s="1"/>
    </row>
    <row r="7320" spans="1:93" ht="30" customHeight="1" x14ac:dyDescent="0.2">
      <c r="A7320" s="1">
        <v>7311</v>
      </c>
      <c r="B7320" s="1" t="s">
        <v>3651</v>
      </c>
      <c r="C7320" s="1" t="s">
        <v>3650</v>
      </c>
      <c r="D7320" s="1" t="s">
        <v>3675</v>
      </c>
      <c r="E7320" s="28" t="s">
        <v>3039</v>
      </c>
      <c r="F7320" s="1" t="s">
        <v>74</v>
      </c>
      <c r="G7320" s="1">
        <v>1</v>
      </c>
      <c r="H7320" s="1" t="s">
        <v>4209</v>
      </c>
      <c r="I7320" s="1" t="s">
        <v>114</v>
      </c>
      <c r="J7320" s="76">
        <v>273</v>
      </c>
      <c r="K7320" s="76">
        <v>2442116</v>
      </c>
      <c r="L7320" s="29">
        <v>46197</v>
      </c>
      <c r="M7320" s="29" t="s">
        <v>4163</v>
      </c>
      <c r="N7320" s="1" t="s">
        <v>478</v>
      </c>
      <c r="O7320" s="28" t="s">
        <v>1495</v>
      </c>
      <c r="P7320" s="1" t="s">
        <v>323</v>
      </c>
      <c r="Q7320" s="1">
        <v>6</v>
      </c>
      <c r="R7320" s="1"/>
      <c r="S7320" s="76"/>
      <c r="T7320" s="1" t="s">
        <v>115</v>
      </c>
      <c r="U7320" s="1"/>
      <c r="V7320" s="1"/>
      <c r="AC7320" s="93">
        <v>29.5</v>
      </c>
      <c r="AD7320" s="69">
        <v>240</v>
      </c>
      <c r="AE7320" s="33"/>
      <c r="AF7320" s="33"/>
      <c r="AG7320" s="33"/>
      <c r="AX7320" s="37">
        <f t="shared" si="338"/>
        <v>46204</v>
      </c>
      <c r="AY7320" s="1"/>
      <c r="AZ7320" s="1"/>
      <c r="BA7320" s="31"/>
      <c r="BB7320" s="31"/>
      <c r="BC7320" s="1"/>
      <c r="BD7320" s="1"/>
      <c r="BE7320" s="1"/>
      <c r="BF7320" s="1"/>
      <c r="BG7320" s="1"/>
      <c r="BT7320" s="37">
        <f t="shared" si="339"/>
        <v>46225</v>
      </c>
      <c r="BU7320" s="31"/>
      <c r="BW7320" s="33"/>
      <c r="BX7320" s="1"/>
      <c r="BY7320" s="1"/>
      <c r="BZ7320" s="1"/>
      <c r="CA7320" s="1"/>
      <c r="CB7320" s="1"/>
      <c r="CC7320" s="1"/>
      <c r="CE7320" s="1"/>
      <c r="CF7320" s="1"/>
      <c r="CG7320" s="1"/>
      <c r="CH7320" s="1"/>
      <c r="CI7320" s="1"/>
      <c r="CJ7320" s="1"/>
      <c r="CK7320" s="1"/>
      <c r="CL7320" s="1"/>
      <c r="CM7320" s="1"/>
      <c r="CN7320" s="1"/>
      <c r="CO7320" s="1"/>
    </row>
    <row r="7321" spans="1:93" ht="30" customHeight="1" x14ac:dyDescent="0.2">
      <c r="A7321" s="1">
        <v>7312</v>
      </c>
      <c r="B7321" s="1" t="s">
        <v>3030</v>
      </c>
      <c r="C7321" s="1" t="s">
        <v>3545</v>
      </c>
      <c r="D7321" s="1" t="s">
        <v>3676</v>
      </c>
      <c r="E7321" s="28" t="s">
        <v>2135</v>
      </c>
      <c r="F7321" s="1" t="s">
        <v>74</v>
      </c>
      <c r="G7321" s="1">
        <v>1</v>
      </c>
      <c r="H7321" s="1" t="s">
        <v>1059</v>
      </c>
      <c r="I7321" s="1" t="s">
        <v>114</v>
      </c>
      <c r="J7321" s="76">
        <v>297</v>
      </c>
      <c r="K7321" s="76">
        <v>2447114</v>
      </c>
      <c r="L7321" s="29">
        <v>46197</v>
      </c>
      <c r="M7321" s="29" t="s">
        <v>4163</v>
      </c>
      <c r="N7321" s="1" t="s">
        <v>478</v>
      </c>
      <c r="O7321" s="28" t="s">
        <v>1495</v>
      </c>
      <c r="P7321" s="1" t="s">
        <v>323</v>
      </c>
      <c r="Q7321" s="1">
        <v>6</v>
      </c>
      <c r="R7321" s="1"/>
      <c r="S7321" s="76"/>
      <c r="T7321" s="1" t="s">
        <v>115</v>
      </c>
      <c r="U7321" s="1"/>
      <c r="V7321" s="1"/>
      <c r="AC7321" s="93">
        <v>29.5</v>
      </c>
      <c r="AD7321" s="69">
        <v>240</v>
      </c>
      <c r="AE7321" s="33"/>
      <c r="AF7321" s="33"/>
      <c r="AG7321" s="33"/>
      <c r="AX7321" s="37">
        <f t="shared" si="338"/>
        <v>46204</v>
      </c>
      <c r="AY7321" s="1"/>
      <c r="AZ7321" s="1"/>
      <c r="BA7321" s="31"/>
      <c r="BB7321" s="31"/>
      <c r="BC7321" s="1"/>
      <c r="BD7321" s="1"/>
      <c r="BE7321" s="1"/>
      <c r="BF7321" s="1"/>
      <c r="BG7321" s="1"/>
      <c r="BT7321" s="37">
        <f t="shared" si="339"/>
        <v>46225</v>
      </c>
      <c r="BU7321" s="31"/>
      <c r="BW7321" s="33"/>
      <c r="BX7321" s="1"/>
      <c r="BY7321" s="1"/>
      <c r="BZ7321" s="1"/>
      <c r="CA7321" s="1"/>
      <c r="CB7321" s="1"/>
      <c r="CC7321" s="1"/>
      <c r="CE7321" s="1"/>
      <c r="CF7321" s="1"/>
      <c r="CG7321" s="1"/>
      <c r="CH7321" s="1"/>
      <c r="CI7321" s="1"/>
      <c r="CJ7321" s="1"/>
      <c r="CK7321" s="1"/>
      <c r="CL7321" s="1"/>
      <c r="CM7321" s="1"/>
      <c r="CN7321" s="1"/>
      <c r="CO7321" s="1"/>
    </row>
    <row r="7322" spans="1:93" ht="30" customHeight="1" x14ac:dyDescent="0.2">
      <c r="A7322" s="1">
        <v>7313</v>
      </c>
      <c r="B7322" s="1" t="s">
        <v>3679</v>
      </c>
      <c r="C7322" s="1" t="s">
        <v>3677</v>
      </c>
      <c r="D7322" s="1" t="s">
        <v>3678</v>
      </c>
      <c r="E7322" s="28" t="s">
        <v>3680</v>
      </c>
      <c r="F7322" s="1" t="s">
        <v>74</v>
      </c>
      <c r="G7322" s="1">
        <v>3</v>
      </c>
      <c r="H7322" s="1" t="s">
        <v>2565</v>
      </c>
      <c r="I7322" s="1" t="s">
        <v>114</v>
      </c>
      <c r="J7322" s="76">
        <v>415</v>
      </c>
      <c r="K7322" s="76">
        <v>2445436</v>
      </c>
      <c r="L7322" s="29">
        <v>46197</v>
      </c>
      <c r="M7322" s="29" t="s">
        <v>4163</v>
      </c>
      <c r="N7322" s="1" t="s">
        <v>478</v>
      </c>
      <c r="O7322" s="28" t="s">
        <v>1495</v>
      </c>
      <c r="P7322" s="1" t="s">
        <v>323</v>
      </c>
      <c r="Q7322" s="1">
        <v>10</v>
      </c>
      <c r="R7322" s="1"/>
      <c r="S7322" s="76">
        <v>6</v>
      </c>
      <c r="T7322" s="1" t="s">
        <v>115</v>
      </c>
      <c r="U7322" s="1"/>
      <c r="V7322" s="1"/>
      <c r="AC7322" s="93">
        <v>30</v>
      </c>
      <c r="AD7322" s="69">
        <v>230</v>
      </c>
      <c r="AE7322" s="33"/>
      <c r="AF7322" s="33"/>
      <c r="AG7322" s="33"/>
      <c r="AX7322" s="37">
        <f t="shared" si="338"/>
        <v>46204</v>
      </c>
      <c r="AY7322" s="1"/>
      <c r="AZ7322" s="1"/>
      <c r="BA7322" s="31"/>
      <c r="BB7322" s="31"/>
      <c r="BC7322" s="1"/>
      <c r="BD7322" s="1"/>
      <c r="BE7322" s="1"/>
      <c r="BF7322" s="1"/>
      <c r="BG7322" s="1"/>
      <c r="BT7322" s="37">
        <f t="shared" si="339"/>
        <v>46225</v>
      </c>
      <c r="BU7322" s="31"/>
      <c r="BW7322" s="33"/>
      <c r="BX7322" s="1"/>
      <c r="BY7322" s="1"/>
      <c r="BZ7322" s="1"/>
      <c r="CA7322" s="1"/>
      <c r="CB7322" s="1"/>
      <c r="CC7322" s="1"/>
      <c r="CE7322" s="1"/>
      <c r="CF7322" s="1"/>
      <c r="CG7322" s="1"/>
      <c r="CH7322" s="1"/>
      <c r="CI7322" s="1"/>
      <c r="CJ7322" s="1"/>
      <c r="CK7322" s="1"/>
      <c r="CL7322" s="1"/>
      <c r="CM7322" s="1"/>
      <c r="CN7322" s="1"/>
      <c r="CO7322" s="1"/>
    </row>
    <row r="7323" spans="1:93" ht="30" customHeight="1" x14ac:dyDescent="0.2">
      <c r="A7323" s="1">
        <v>7314</v>
      </c>
      <c r="B7323" s="1" t="s">
        <v>3679</v>
      </c>
      <c r="C7323" s="1" t="s">
        <v>3677</v>
      </c>
      <c r="D7323" s="1" t="s">
        <v>3678</v>
      </c>
      <c r="E7323" s="28" t="s">
        <v>3680</v>
      </c>
      <c r="F7323" s="1" t="s">
        <v>74</v>
      </c>
      <c r="G7323" s="1">
        <v>3</v>
      </c>
      <c r="H7323" s="1" t="s">
        <v>2565</v>
      </c>
      <c r="I7323" s="1" t="s">
        <v>114</v>
      </c>
      <c r="J7323" s="76">
        <v>558</v>
      </c>
      <c r="K7323" s="76">
        <v>2447118</v>
      </c>
      <c r="L7323" s="29">
        <v>46197</v>
      </c>
      <c r="M7323" s="29" t="s">
        <v>4163</v>
      </c>
      <c r="N7323" s="1" t="s">
        <v>478</v>
      </c>
      <c r="O7323" s="28" t="s">
        <v>1495</v>
      </c>
      <c r="P7323" s="1" t="s">
        <v>323</v>
      </c>
      <c r="Q7323" s="1">
        <v>11</v>
      </c>
      <c r="R7323" s="1"/>
      <c r="S7323" s="76"/>
      <c r="T7323" s="1" t="s">
        <v>115</v>
      </c>
      <c r="U7323" s="1"/>
      <c r="V7323" s="1"/>
      <c r="AC7323" s="93">
        <v>31</v>
      </c>
      <c r="AD7323" s="69">
        <v>240</v>
      </c>
      <c r="AE7323" s="33"/>
      <c r="AF7323" s="33"/>
      <c r="AG7323" s="33"/>
      <c r="AX7323" s="37">
        <f t="shared" si="338"/>
        <v>46204</v>
      </c>
      <c r="AY7323" s="1"/>
      <c r="AZ7323" s="1"/>
      <c r="BA7323" s="31"/>
      <c r="BB7323" s="31"/>
      <c r="BC7323" s="1"/>
      <c r="BD7323" s="1"/>
      <c r="BE7323" s="1"/>
      <c r="BF7323" s="1"/>
      <c r="BG7323" s="1"/>
      <c r="BT7323" s="37">
        <f t="shared" si="339"/>
        <v>46225</v>
      </c>
      <c r="BU7323" s="31"/>
      <c r="BW7323" s="33"/>
      <c r="BX7323" s="1"/>
      <c r="BY7323" s="1"/>
      <c r="BZ7323" s="1"/>
      <c r="CA7323" s="1"/>
      <c r="CB7323" s="1"/>
      <c r="CC7323" s="1"/>
      <c r="CE7323" s="1"/>
      <c r="CF7323" s="1"/>
      <c r="CG7323" s="1"/>
      <c r="CH7323" s="1"/>
      <c r="CI7323" s="1"/>
      <c r="CJ7323" s="1"/>
      <c r="CK7323" s="1"/>
      <c r="CL7323" s="1"/>
      <c r="CM7323" s="1"/>
      <c r="CN7323" s="1"/>
      <c r="CO7323" s="1"/>
    </row>
    <row r="7324" spans="1:93" ht="30" customHeight="1" x14ac:dyDescent="0.2">
      <c r="A7324" s="1">
        <v>7315</v>
      </c>
      <c r="B7324" s="1" t="s">
        <v>3679</v>
      </c>
      <c r="C7324" s="1" t="s">
        <v>3677</v>
      </c>
      <c r="D7324" s="1" t="s">
        <v>3678</v>
      </c>
      <c r="E7324" s="28" t="s">
        <v>3680</v>
      </c>
      <c r="F7324" s="1" t="s">
        <v>74</v>
      </c>
      <c r="G7324" s="1">
        <v>3</v>
      </c>
      <c r="H7324" s="1" t="s">
        <v>2565</v>
      </c>
      <c r="I7324" s="1" t="s">
        <v>114</v>
      </c>
      <c r="J7324" s="76">
        <v>407</v>
      </c>
      <c r="K7324" s="76">
        <v>2445438</v>
      </c>
      <c r="L7324" s="29">
        <v>46197</v>
      </c>
      <c r="M7324" s="29" t="s">
        <v>4163</v>
      </c>
      <c r="N7324" s="1" t="s">
        <v>478</v>
      </c>
      <c r="O7324" s="28" t="s">
        <v>1495</v>
      </c>
      <c r="P7324" s="1" t="s">
        <v>323</v>
      </c>
      <c r="Q7324" s="1">
        <v>9</v>
      </c>
      <c r="R7324" s="1"/>
      <c r="S7324" s="76"/>
      <c r="T7324" s="1" t="s">
        <v>115</v>
      </c>
      <c r="U7324" s="1"/>
      <c r="V7324" s="1"/>
      <c r="AC7324" s="93">
        <v>31.1</v>
      </c>
      <c r="AD7324" s="69">
        <v>240</v>
      </c>
      <c r="AE7324" s="33"/>
      <c r="AF7324" s="33"/>
      <c r="AG7324" s="33"/>
      <c r="AX7324" s="37">
        <f t="shared" si="338"/>
        <v>46204</v>
      </c>
      <c r="AY7324" s="1"/>
      <c r="AZ7324" s="1"/>
      <c r="BA7324" s="31"/>
      <c r="BB7324" s="31"/>
      <c r="BC7324" s="1"/>
      <c r="BD7324" s="1"/>
      <c r="BE7324" s="1"/>
      <c r="BF7324" s="1"/>
      <c r="BG7324" s="1"/>
      <c r="BT7324" s="37">
        <f t="shared" si="339"/>
        <v>46225</v>
      </c>
      <c r="BU7324" s="31"/>
      <c r="BW7324" s="33"/>
      <c r="BX7324" s="1"/>
      <c r="BY7324" s="1"/>
      <c r="BZ7324" s="1"/>
      <c r="CA7324" s="1"/>
      <c r="CB7324" s="1"/>
      <c r="CC7324" s="1"/>
      <c r="CE7324" s="1"/>
      <c r="CF7324" s="1"/>
      <c r="CG7324" s="1"/>
      <c r="CH7324" s="1"/>
      <c r="CI7324" s="1"/>
      <c r="CJ7324" s="1"/>
      <c r="CK7324" s="1"/>
      <c r="CL7324" s="1"/>
      <c r="CM7324" s="1"/>
      <c r="CN7324" s="1"/>
      <c r="CO7324" s="1"/>
    </row>
    <row r="7325" spans="1:93" ht="30" customHeight="1" x14ac:dyDescent="0.2">
      <c r="A7325" s="1">
        <v>7316</v>
      </c>
      <c r="B7325" s="1" t="s">
        <v>3679</v>
      </c>
      <c r="C7325" s="1" t="s">
        <v>3677</v>
      </c>
      <c r="D7325" s="1" t="s">
        <v>3678</v>
      </c>
      <c r="E7325" s="28" t="s">
        <v>3680</v>
      </c>
      <c r="F7325" s="1" t="s">
        <v>74</v>
      </c>
      <c r="G7325" s="1">
        <v>3</v>
      </c>
      <c r="H7325" s="1" t="s">
        <v>2565</v>
      </c>
      <c r="I7325" s="1" t="s">
        <v>114</v>
      </c>
      <c r="J7325" s="76">
        <v>287</v>
      </c>
      <c r="K7325" s="76">
        <v>2447123</v>
      </c>
      <c r="L7325" s="29">
        <v>46197</v>
      </c>
      <c r="M7325" s="29" t="s">
        <v>4163</v>
      </c>
      <c r="N7325" s="1" t="s">
        <v>478</v>
      </c>
      <c r="O7325" s="28" t="s">
        <v>1495</v>
      </c>
      <c r="P7325" s="1" t="s">
        <v>323</v>
      </c>
      <c r="Q7325" s="1">
        <v>8</v>
      </c>
      <c r="R7325" s="1"/>
      <c r="S7325" s="76"/>
      <c r="T7325" s="1" t="s">
        <v>115</v>
      </c>
      <c r="U7325" s="1"/>
      <c r="V7325" s="1"/>
      <c r="AC7325" s="93">
        <v>31.8</v>
      </c>
      <c r="AD7325" s="69">
        <v>230</v>
      </c>
      <c r="AE7325" s="33"/>
      <c r="AF7325" s="33"/>
      <c r="AG7325" s="33"/>
      <c r="AX7325" s="37">
        <f t="shared" si="338"/>
        <v>46204</v>
      </c>
      <c r="AY7325" s="1"/>
      <c r="AZ7325" s="1"/>
      <c r="BA7325" s="31"/>
      <c r="BB7325" s="31"/>
      <c r="BC7325" s="1"/>
      <c r="BD7325" s="1"/>
      <c r="BE7325" s="1"/>
      <c r="BF7325" s="1"/>
      <c r="BG7325" s="1"/>
      <c r="BT7325" s="37">
        <f t="shared" si="339"/>
        <v>46225</v>
      </c>
      <c r="BU7325" s="31"/>
      <c r="BW7325" s="33"/>
      <c r="BX7325" s="1"/>
      <c r="BY7325" s="1"/>
      <c r="BZ7325" s="1"/>
      <c r="CA7325" s="1"/>
      <c r="CB7325" s="1"/>
      <c r="CC7325" s="1"/>
      <c r="CE7325" s="1"/>
      <c r="CF7325" s="1"/>
      <c r="CG7325" s="1"/>
      <c r="CH7325" s="1"/>
      <c r="CI7325" s="1"/>
      <c r="CJ7325" s="1"/>
      <c r="CK7325" s="1"/>
      <c r="CL7325" s="1"/>
      <c r="CM7325" s="1"/>
      <c r="CN7325" s="1"/>
      <c r="CO7325" s="1"/>
    </row>
    <row r="7326" spans="1:93" ht="30" customHeight="1" x14ac:dyDescent="0.2">
      <c r="A7326" s="1">
        <v>7317</v>
      </c>
      <c r="B7326" s="1" t="s">
        <v>3679</v>
      </c>
      <c r="C7326" s="1" t="s">
        <v>3677</v>
      </c>
      <c r="D7326" s="1" t="s">
        <v>3678</v>
      </c>
      <c r="E7326" s="28" t="s">
        <v>3680</v>
      </c>
      <c r="F7326" s="1" t="s">
        <v>74</v>
      </c>
      <c r="G7326" s="1">
        <v>3</v>
      </c>
      <c r="H7326" s="1" t="s">
        <v>2565</v>
      </c>
      <c r="I7326" s="1" t="s">
        <v>114</v>
      </c>
      <c r="J7326" s="76">
        <v>558</v>
      </c>
      <c r="K7326" s="76">
        <v>2447125</v>
      </c>
      <c r="L7326" s="29">
        <v>46197</v>
      </c>
      <c r="M7326" s="29" t="s">
        <v>4163</v>
      </c>
      <c r="N7326" s="1" t="s">
        <v>478</v>
      </c>
      <c r="O7326" s="28" t="s">
        <v>1495</v>
      </c>
      <c r="P7326" s="1" t="s">
        <v>323</v>
      </c>
      <c r="Q7326" s="1">
        <v>12</v>
      </c>
      <c r="R7326" s="1"/>
      <c r="S7326" s="76"/>
      <c r="T7326" s="1" t="s">
        <v>115</v>
      </c>
      <c r="U7326" s="1"/>
      <c r="V7326" s="1"/>
      <c r="AC7326" s="93">
        <v>30.1</v>
      </c>
      <c r="AD7326" s="69">
        <v>240</v>
      </c>
      <c r="AE7326" s="33"/>
      <c r="AF7326" s="33"/>
      <c r="AG7326" s="33"/>
      <c r="AX7326" s="37">
        <f t="shared" si="338"/>
        <v>46204</v>
      </c>
      <c r="AY7326" s="1"/>
      <c r="AZ7326" s="1"/>
      <c r="BA7326" s="31"/>
      <c r="BB7326" s="31"/>
      <c r="BC7326" s="1"/>
      <c r="BD7326" s="1"/>
      <c r="BE7326" s="1"/>
      <c r="BF7326" s="1"/>
      <c r="BG7326" s="1"/>
      <c r="BT7326" s="37">
        <f t="shared" si="339"/>
        <v>46225</v>
      </c>
      <c r="BU7326" s="31"/>
      <c r="BW7326" s="33"/>
      <c r="BX7326" s="1"/>
      <c r="BY7326" s="1"/>
      <c r="BZ7326" s="1"/>
      <c r="CA7326" s="1"/>
      <c r="CB7326" s="1"/>
      <c r="CC7326" s="1"/>
      <c r="CE7326" s="1"/>
      <c r="CF7326" s="1"/>
      <c r="CG7326" s="1"/>
      <c r="CH7326" s="1"/>
      <c r="CI7326" s="1"/>
      <c r="CJ7326" s="1"/>
      <c r="CK7326" s="1"/>
      <c r="CL7326" s="1"/>
      <c r="CM7326" s="1"/>
      <c r="CN7326" s="1"/>
      <c r="CO7326" s="1"/>
    </row>
    <row r="7327" spans="1:93" ht="30" customHeight="1" x14ac:dyDescent="0.2">
      <c r="A7327" s="1">
        <v>7318</v>
      </c>
      <c r="B7327" s="94" t="s">
        <v>3257</v>
      </c>
      <c r="C7327" s="1" t="s">
        <v>3714</v>
      </c>
      <c r="D7327" s="28" t="s">
        <v>3711</v>
      </c>
      <c r="E7327" s="28" t="s">
        <v>2963</v>
      </c>
      <c r="F7327" s="1" t="s">
        <v>74</v>
      </c>
      <c r="G7327" s="1">
        <v>5</v>
      </c>
      <c r="H7327" s="1" t="s">
        <v>4209</v>
      </c>
      <c r="I7327" s="1" t="s">
        <v>114</v>
      </c>
      <c r="J7327" s="76">
        <v>297</v>
      </c>
      <c r="K7327" s="76">
        <v>2445457</v>
      </c>
      <c r="L7327" s="29">
        <v>46197</v>
      </c>
      <c r="M7327" s="29" t="s">
        <v>4163</v>
      </c>
      <c r="N7327" s="1" t="s">
        <v>478</v>
      </c>
      <c r="O7327" s="28" t="s">
        <v>1495</v>
      </c>
      <c r="P7327" s="1" t="s">
        <v>323</v>
      </c>
      <c r="Q7327" s="1">
        <v>8</v>
      </c>
      <c r="R7327" s="1"/>
      <c r="S7327" s="76">
        <v>6</v>
      </c>
      <c r="T7327" s="1" t="s">
        <v>115</v>
      </c>
      <c r="U7327" s="1"/>
      <c r="V7327" s="1"/>
      <c r="AC7327" s="93">
        <v>28.5</v>
      </c>
      <c r="AD7327" s="69">
        <v>250</v>
      </c>
      <c r="AE7327" s="33"/>
      <c r="AF7327" s="33"/>
      <c r="AG7327" s="33"/>
      <c r="AX7327" s="37">
        <f t="shared" si="338"/>
        <v>46204</v>
      </c>
      <c r="AY7327" s="1"/>
      <c r="AZ7327" s="1"/>
      <c r="BA7327" s="31"/>
      <c r="BB7327" s="31"/>
      <c r="BC7327" s="1"/>
      <c r="BD7327" s="1"/>
      <c r="BE7327" s="1"/>
      <c r="BF7327" s="1"/>
      <c r="BG7327" s="1"/>
      <c r="BT7327" s="37">
        <f t="shared" si="339"/>
        <v>46225</v>
      </c>
      <c r="BU7327" s="31"/>
      <c r="BW7327" s="33"/>
      <c r="BX7327" s="1"/>
      <c r="BY7327" s="1"/>
      <c r="BZ7327" s="1"/>
      <c r="CA7327" s="1"/>
      <c r="CB7327" s="1"/>
      <c r="CC7327" s="1"/>
      <c r="CE7327" s="1"/>
      <c r="CF7327" s="1"/>
      <c r="CG7327" s="1"/>
      <c r="CH7327" s="1"/>
      <c r="CI7327" s="1"/>
      <c r="CJ7327" s="1"/>
      <c r="CK7327" s="1"/>
      <c r="CL7327" s="1"/>
      <c r="CM7327" s="1"/>
      <c r="CN7327" s="1"/>
      <c r="CO7327" s="1"/>
    </row>
    <row r="7328" spans="1:93" ht="30" customHeight="1" x14ac:dyDescent="0.2">
      <c r="A7328" s="1">
        <v>7319</v>
      </c>
      <c r="B7328" s="94" t="s">
        <v>3709</v>
      </c>
      <c r="C7328" s="1" t="s">
        <v>3615</v>
      </c>
      <c r="D7328" s="1" t="s">
        <v>3710</v>
      </c>
      <c r="E7328" s="28" t="s">
        <v>2963</v>
      </c>
      <c r="F7328" s="1" t="s">
        <v>74</v>
      </c>
      <c r="G7328" s="1">
        <v>5</v>
      </c>
      <c r="H7328" s="1" t="s">
        <v>4209</v>
      </c>
      <c r="I7328" s="1" t="s">
        <v>114</v>
      </c>
      <c r="J7328" s="76">
        <v>302</v>
      </c>
      <c r="K7328" s="76">
        <v>2447134</v>
      </c>
      <c r="L7328" s="29">
        <v>46197</v>
      </c>
      <c r="M7328" s="29" t="s">
        <v>4163</v>
      </c>
      <c r="N7328" s="1" t="s">
        <v>478</v>
      </c>
      <c r="O7328" s="28" t="s">
        <v>1495</v>
      </c>
      <c r="P7328" s="1" t="s">
        <v>323</v>
      </c>
      <c r="Q7328" s="1">
        <v>8</v>
      </c>
      <c r="R7328" s="1"/>
      <c r="S7328" s="76"/>
      <c r="T7328" s="1" t="s">
        <v>115</v>
      </c>
      <c r="U7328" s="1"/>
      <c r="V7328" s="1"/>
      <c r="AC7328" s="93">
        <v>29.5</v>
      </c>
      <c r="AD7328" s="69">
        <v>255</v>
      </c>
      <c r="AE7328" s="33"/>
      <c r="AF7328" s="33"/>
      <c r="AG7328" s="33"/>
      <c r="AX7328" s="37">
        <f t="shared" si="338"/>
        <v>46204</v>
      </c>
      <c r="AY7328" s="1"/>
      <c r="AZ7328" s="1"/>
      <c r="BA7328" s="31"/>
      <c r="BB7328" s="31"/>
      <c r="BC7328" s="1"/>
      <c r="BD7328" s="1"/>
      <c r="BE7328" s="1"/>
      <c r="BF7328" s="1"/>
      <c r="BG7328" s="1"/>
      <c r="BT7328" s="37">
        <f t="shared" si="339"/>
        <v>46225</v>
      </c>
      <c r="BU7328" s="31"/>
      <c r="BW7328" s="33"/>
      <c r="BX7328" s="1"/>
      <c r="BY7328" s="1"/>
      <c r="BZ7328" s="1"/>
      <c r="CA7328" s="1"/>
      <c r="CB7328" s="1"/>
      <c r="CC7328" s="1"/>
      <c r="CE7328" s="1"/>
      <c r="CF7328" s="1"/>
      <c r="CG7328" s="1"/>
      <c r="CH7328" s="1"/>
      <c r="CI7328" s="1"/>
      <c r="CJ7328" s="1"/>
      <c r="CK7328" s="1"/>
      <c r="CL7328" s="1"/>
      <c r="CM7328" s="1"/>
      <c r="CN7328" s="1"/>
      <c r="CO7328" s="1"/>
    </row>
    <row r="7329" spans="1:93" ht="30" customHeight="1" x14ac:dyDescent="0.2">
      <c r="A7329" s="1">
        <v>7320</v>
      </c>
      <c r="B7329" s="94" t="s">
        <v>3709</v>
      </c>
      <c r="C7329" s="1" t="s">
        <v>3615</v>
      </c>
      <c r="D7329" s="1" t="s">
        <v>3710</v>
      </c>
      <c r="E7329" s="28" t="s">
        <v>2963</v>
      </c>
      <c r="F7329" s="1" t="s">
        <v>74</v>
      </c>
      <c r="G7329" s="1">
        <v>5</v>
      </c>
      <c r="H7329" s="1" t="s">
        <v>4209</v>
      </c>
      <c r="I7329" s="1" t="s">
        <v>114</v>
      </c>
      <c r="J7329" s="76">
        <v>558</v>
      </c>
      <c r="K7329" s="76">
        <v>2447135</v>
      </c>
      <c r="L7329" s="29">
        <v>46197</v>
      </c>
      <c r="M7329" s="29" t="s">
        <v>4163</v>
      </c>
      <c r="N7329" s="1" t="s">
        <v>478</v>
      </c>
      <c r="O7329" s="28" t="s">
        <v>1495</v>
      </c>
      <c r="P7329" s="1" t="s">
        <v>323</v>
      </c>
      <c r="Q7329" s="1">
        <v>12</v>
      </c>
      <c r="R7329" s="1"/>
      <c r="S7329" s="76"/>
      <c r="T7329" s="1" t="s">
        <v>115</v>
      </c>
      <c r="U7329" s="1"/>
      <c r="V7329" s="1"/>
      <c r="AC7329" s="93">
        <v>29</v>
      </c>
      <c r="AD7329" s="69">
        <v>240</v>
      </c>
      <c r="AE7329" s="33"/>
      <c r="AF7329" s="33"/>
      <c r="AG7329" s="33"/>
      <c r="AX7329" s="37">
        <f t="shared" si="338"/>
        <v>46204</v>
      </c>
      <c r="AY7329" s="1"/>
      <c r="AZ7329" s="1"/>
      <c r="BA7329" s="31"/>
      <c r="BB7329" s="31"/>
      <c r="BC7329" s="1"/>
      <c r="BD7329" s="1"/>
      <c r="BE7329" s="1"/>
      <c r="BF7329" s="1"/>
      <c r="BG7329" s="1"/>
      <c r="BT7329" s="37">
        <f t="shared" si="339"/>
        <v>46225</v>
      </c>
      <c r="BU7329" s="31"/>
      <c r="BW7329" s="33"/>
      <c r="BX7329" s="1"/>
      <c r="BY7329" s="1"/>
      <c r="BZ7329" s="1"/>
      <c r="CA7329" s="1"/>
      <c r="CB7329" s="1"/>
      <c r="CC7329" s="1"/>
      <c r="CE7329" s="1"/>
      <c r="CF7329" s="1"/>
      <c r="CG7329" s="1"/>
      <c r="CH7329" s="1"/>
      <c r="CI7329" s="1"/>
      <c r="CJ7329" s="1"/>
      <c r="CK7329" s="1"/>
      <c r="CL7329" s="1"/>
      <c r="CM7329" s="1"/>
      <c r="CN7329" s="1"/>
      <c r="CO7329" s="1"/>
    </row>
    <row r="7330" spans="1:93" ht="30" customHeight="1" x14ac:dyDescent="0.2">
      <c r="A7330" s="1">
        <v>7321</v>
      </c>
      <c r="B7330" s="94" t="s">
        <v>3709</v>
      </c>
      <c r="C7330" s="1" t="s">
        <v>3615</v>
      </c>
      <c r="D7330" s="1" t="s">
        <v>3710</v>
      </c>
      <c r="E7330" s="28" t="s">
        <v>2963</v>
      </c>
      <c r="F7330" s="1" t="s">
        <v>74</v>
      </c>
      <c r="G7330" s="1">
        <v>5</v>
      </c>
      <c r="H7330" s="1" t="s">
        <v>4209</v>
      </c>
      <c r="I7330" s="1" t="s">
        <v>114</v>
      </c>
      <c r="J7330" s="76">
        <v>273</v>
      </c>
      <c r="K7330" s="76">
        <v>2447137</v>
      </c>
      <c r="L7330" s="29">
        <v>46197</v>
      </c>
      <c r="M7330" s="29" t="s">
        <v>4163</v>
      </c>
      <c r="N7330" s="1" t="s">
        <v>478</v>
      </c>
      <c r="O7330" s="28" t="s">
        <v>1495</v>
      </c>
      <c r="P7330" s="1" t="s">
        <v>323</v>
      </c>
      <c r="Q7330" s="1">
        <v>8</v>
      </c>
      <c r="R7330" s="1"/>
      <c r="S7330" s="76"/>
      <c r="T7330" s="1" t="s">
        <v>115</v>
      </c>
      <c r="U7330" s="1"/>
      <c r="V7330" s="1"/>
      <c r="AC7330" s="93">
        <v>29.5</v>
      </c>
      <c r="AD7330" s="69">
        <v>240</v>
      </c>
      <c r="AE7330" s="33"/>
      <c r="AF7330" s="33"/>
      <c r="AG7330" s="33"/>
      <c r="AX7330" s="37">
        <f t="shared" ref="AX7330:AX7395" si="340">IF(L7330=0, 0,L7330+7)</f>
        <v>46204</v>
      </c>
      <c r="AY7330" s="1"/>
      <c r="AZ7330" s="1"/>
      <c r="BA7330" s="31"/>
      <c r="BB7330" s="31"/>
      <c r="BC7330" s="1"/>
      <c r="BD7330" s="1"/>
      <c r="BE7330" s="1"/>
      <c r="BF7330" s="1"/>
      <c r="BG7330" s="1"/>
      <c r="BT7330" s="37">
        <f t="shared" si="339"/>
        <v>46225</v>
      </c>
      <c r="BU7330" s="31"/>
      <c r="BW7330" s="33"/>
      <c r="BX7330" s="1"/>
      <c r="BY7330" s="1"/>
      <c r="BZ7330" s="1"/>
      <c r="CA7330" s="1"/>
      <c r="CB7330" s="1"/>
      <c r="CC7330" s="1"/>
      <c r="CE7330" s="1"/>
      <c r="CF7330" s="1"/>
      <c r="CG7330" s="1"/>
      <c r="CH7330" s="1"/>
      <c r="CI7330" s="1"/>
      <c r="CJ7330" s="1"/>
      <c r="CK7330" s="1"/>
      <c r="CL7330" s="1"/>
      <c r="CM7330" s="1"/>
      <c r="CN7330" s="1"/>
      <c r="CO7330" s="1"/>
    </row>
    <row r="7331" spans="1:93" ht="30" customHeight="1" x14ac:dyDescent="0.2">
      <c r="A7331" s="1">
        <v>7322</v>
      </c>
      <c r="B7331" s="94" t="s">
        <v>3709</v>
      </c>
      <c r="C7331" s="1" t="s">
        <v>3615</v>
      </c>
      <c r="D7331" s="1" t="s">
        <v>3710</v>
      </c>
      <c r="E7331" s="28" t="s">
        <v>2963</v>
      </c>
      <c r="F7331" s="1" t="s">
        <v>74</v>
      </c>
      <c r="G7331" s="1">
        <v>5</v>
      </c>
      <c r="H7331" s="1" t="s">
        <v>4209</v>
      </c>
      <c r="I7331" s="1" t="s">
        <v>114</v>
      </c>
      <c r="J7331" s="76">
        <v>437</v>
      </c>
      <c r="K7331" s="76">
        <v>2447140</v>
      </c>
      <c r="L7331" s="29">
        <v>46197</v>
      </c>
      <c r="M7331" s="29" t="s">
        <v>4163</v>
      </c>
      <c r="N7331" s="1" t="s">
        <v>478</v>
      </c>
      <c r="O7331" s="28" t="s">
        <v>1495</v>
      </c>
      <c r="P7331" s="1" t="s">
        <v>323</v>
      </c>
      <c r="Q7331" s="1">
        <v>10</v>
      </c>
      <c r="R7331" s="1"/>
      <c r="S7331" s="76"/>
      <c r="T7331" s="1" t="s">
        <v>115</v>
      </c>
      <c r="U7331" s="1"/>
      <c r="V7331" s="1"/>
      <c r="AC7331" s="93">
        <v>29.5</v>
      </c>
      <c r="AD7331" s="69">
        <v>240</v>
      </c>
      <c r="AE7331" s="33"/>
      <c r="AF7331" s="33"/>
      <c r="AG7331" s="33"/>
      <c r="AX7331" s="37">
        <f t="shared" si="340"/>
        <v>46204</v>
      </c>
      <c r="AY7331" s="1"/>
      <c r="AZ7331" s="1"/>
      <c r="BA7331" s="31"/>
      <c r="BB7331" s="31"/>
      <c r="BC7331" s="1"/>
      <c r="BD7331" s="1"/>
      <c r="BE7331" s="1"/>
      <c r="BF7331" s="1"/>
      <c r="BG7331" s="1"/>
      <c r="BT7331" s="37">
        <f t="shared" si="339"/>
        <v>46225</v>
      </c>
      <c r="BU7331" s="31"/>
      <c r="BW7331" s="33"/>
      <c r="BX7331" s="1"/>
      <c r="BY7331" s="1"/>
      <c r="BZ7331" s="1"/>
      <c r="CA7331" s="1"/>
      <c r="CB7331" s="1"/>
      <c r="CC7331" s="1"/>
      <c r="CE7331" s="1"/>
      <c r="CF7331" s="1"/>
      <c r="CG7331" s="1"/>
      <c r="CH7331" s="1"/>
      <c r="CI7331" s="1"/>
      <c r="CJ7331" s="1"/>
      <c r="CK7331" s="1"/>
      <c r="CL7331" s="1"/>
      <c r="CM7331" s="1"/>
      <c r="CN7331" s="1"/>
      <c r="CO7331" s="1"/>
    </row>
    <row r="7332" spans="1:93" ht="30" customHeight="1" x14ac:dyDescent="0.2">
      <c r="A7332" s="1">
        <v>7323</v>
      </c>
      <c r="B7332" s="94" t="s">
        <v>3709</v>
      </c>
      <c r="C7332" s="1" t="s">
        <v>3615</v>
      </c>
      <c r="D7332" s="1" t="s">
        <v>3710</v>
      </c>
      <c r="E7332" s="28" t="s">
        <v>2963</v>
      </c>
      <c r="F7332" s="1" t="s">
        <v>74</v>
      </c>
      <c r="G7332" s="1">
        <v>5</v>
      </c>
      <c r="H7332" s="1" t="s">
        <v>4209</v>
      </c>
      <c r="I7332" s="1" t="s">
        <v>114</v>
      </c>
      <c r="J7332" s="76">
        <v>553</v>
      </c>
      <c r="K7332" s="76">
        <v>2447142</v>
      </c>
      <c r="L7332" s="29">
        <v>46197</v>
      </c>
      <c r="M7332" s="29" t="s">
        <v>4163</v>
      </c>
      <c r="N7332" s="1" t="s">
        <v>478</v>
      </c>
      <c r="O7332" s="28" t="s">
        <v>1495</v>
      </c>
      <c r="P7332" s="1" t="s">
        <v>323</v>
      </c>
      <c r="Q7332" s="1">
        <v>12</v>
      </c>
      <c r="R7332" s="1"/>
      <c r="S7332" s="76"/>
      <c r="T7332" s="1" t="s">
        <v>115</v>
      </c>
      <c r="U7332" s="1"/>
      <c r="V7332" s="1"/>
      <c r="AC7332" s="93">
        <v>29.5</v>
      </c>
      <c r="AD7332" s="69">
        <v>245</v>
      </c>
      <c r="AE7332" s="33"/>
      <c r="AF7332" s="33"/>
      <c r="AG7332" s="33"/>
      <c r="AX7332" s="37">
        <f t="shared" si="340"/>
        <v>46204</v>
      </c>
      <c r="AY7332" s="1"/>
      <c r="AZ7332" s="1"/>
      <c r="BA7332" s="31"/>
      <c r="BB7332" s="31"/>
      <c r="BC7332" s="1"/>
      <c r="BD7332" s="1"/>
      <c r="BE7332" s="1"/>
      <c r="BF7332" s="1"/>
      <c r="BG7332" s="1"/>
      <c r="BT7332" s="37">
        <f t="shared" si="339"/>
        <v>46225</v>
      </c>
      <c r="BU7332" s="31"/>
      <c r="BW7332" s="33"/>
      <c r="BX7332" s="1"/>
      <c r="BY7332" s="1"/>
      <c r="BZ7332" s="1"/>
      <c r="CA7332" s="1"/>
      <c r="CB7332" s="1"/>
      <c r="CC7332" s="1"/>
      <c r="CE7332" s="1"/>
      <c r="CF7332" s="1"/>
      <c r="CG7332" s="1"/>
      <c r="CH7332" s="1"/>
      <c r="CI7332" s="1"/>
      <c r="CJ7332" s="1"/>
      <c r="CK7332" s="1"/>
      <c r="CL7332" s="1"/>
      <c r="CM7332" s="1"/>
      <c r="CN7332" s="1"/>
      <c r="CO7332" s="1"/>
    </row>
    <row r="7333" spans="1:93" ht="30" customHeight="1" x14ac:dyDescent="0.2">
      <c r="A7333" s="1">
        <v>7324</v>
      </c>
      <c r="B7333" s="1" t="s">
        <v>3713</v>
      </c>
      <c r="C7333" s="1" t="s">
        <v>3537</v>
      </c>
      <c r="D7333" s="1" t="s">
        <v>3712</v>
      </c>
      <c r="E7333" s="28" t="s">
        <v>2135</v>
      </c>
      <c r="F7333" s="1" t="s">
        <v>74</v>
      </c>
      <c r="G7333" s="1">
        <v>1</v>
      </c>
      <c r="H7333" s="1" t="s">
        <v>1059</v>
      </c>
      <c r="I7333" s="1" t="s">
        <v>114</v>
      </c>
      <c r="J7333" s="76">
        <v>273</v>
      </c>
      <c r="K7333" s="76">
        <v>2447144</v>
      </c>
      <c r="L7333" s="29">
        <v>46197</v>
      </c>
      <c r="M7333" s="29" t="s">
        <v>4163</v>
      </c>
      <c r="N7333" s="1" t="s">
        <v>478</v>
      </c>
      <c r="O7333" s="28" t="s">
        <v>1495</v>
      </c>
      <c r="P7333" s="1" t="s">
        <v>323</v>
      </c>
      <c r="Q7333" s="1">
        <v>8</v>
      </c>
      <c r="R7333" s="1"/>
      <c r="S7333" s="76">
        <v>6</v>
      </c>
      <c r="T7333" s="1" t="s">
        <v>115</v>
      </c>
      <c r="U7333" s="1"/>
      <c r="V7333" s="1"/>
      <c r="AC7333" s="93">
        <v>28.5</v>
      </c>
      <c r="AD7333" s="69">
        <v>260</v>
      </c>
      <c r="AE7333" s="33"/>
      <c r="AF7333" s="33"/>
      <c r="AG7333" s="33"/>
      <c r="AX7333" s="37">
        <f t="shared" si="340"/>
        <v>46204</v>
      </c>
      <c r="AY7333" s="1"/>
      <c r="AZ7333" s="1"/>
      <c r="BA7333" s="31"/>
      <c r="BB7333" s="31"/>
      <c r="BC7333" s="1"/>
      <c r="BD7333" s="1"/>
      <c r="BE7333" s="1"/>
      <c r="BF7333" s="1"/>
      <c r="BG7333" s="1"/>
      <c r="BT7333" s="37">
        <f t="shared" si="339"/>
        <v>46225</v>
      </c>
      <c r="BU7333" s="31"/>
      <c r="BW7333" s="33"/>
      <c r="BX7333" s="1"/>
      <c r="BY7333" s="1"/>
      <c r="BZ7333" s="1"/>
      <c r="CA7333" s="1"/>
      <c r="CB7333" s="1"/>
      <c r="CC7333" s="1"/>
      <c r="CE7333" s="1"/>
      <c r="CF7333" s="1"/>
      <c r="CG7333" s="1"/>
      <c r="CH7333" s="1"/>
      <c r="CI7333" s="1"/>
      <c r="CJ7333" s="1"/>
      <c r="CK7333" s="1"/>
      <c r="CL7333" s="1"/>
      <c r="CM7333" s="1"/>
      <c r="CN7333" s="1"/>
      <c r="CO7333" s="1"/>
    </row>
    <row r="7334" spans="1:93" ht="30" customHeight="1" x14ac:dyDescent="0.2">
      <c r="A7334" s="1">
        <v>7325</v>
      </c>
      <c r="B7334" s="1" t="s">
        <v>3713</v>
      </c>
      <c r="C7334" s="1" t="s">
        <v>3537</v>
      </c>
      <c r="D7334" s="1" t="s">
        <v>3712</v>
      </c>
      <c r="E7334" s="28" t="s">
        <v>2135</v>
      </c>
      <c r="F7334" s="1" t="s">
        <v>74</v>
      </c>
      <c r="G7334" s="1">
        <v>1</v>
      </c>
      <c r="H7334" s="1" t="s">
        <v>1059</v>
      </c>
      <c r="I7334" s="1" t="s">
        <v>114</v>
      </c>
      <c r="J7334" s="76">
        <v>554</v>
      </c>
      <c r="K7334" s="76">
        <v>2447155</v>
      </c>
      <c r="L7334" s="29">
        <v>46197</v>
      </c>
      <c r="M7334" s="29" t="s">
        <v>4163</v>
      </c>
      <c r="N7334" s="1" t="s">
        <v>478</v>
      </c>
      <c r="O7334" s="28" t="s">
        <v>1495</v>
      </c>
      <c r="P7334" s="1" t="s">
        <v>323</v>
      </c>
      <c r="Q7334" s="1">
        <v>11</v>
      </c>
      <c r="R7334" s="1"/>
      <c r="S7334" s="76"/>
      <c r="T7334" s="1" t="s">
        <v>115</v>
      </c>
      <c r="U7334" s="1"/>
      <c r="V7334" s="1"/>
      <c r="AC7334" s="93">
        <v>29</v>
      </c>
      <c r="AD7334" s="69">
        <v>240</v>
      </c>
      <c r="AE7334" s="33"/>
      <c r="AF7334" s="33"/>
      <c r="AG7334" s="33"/>
      <c r="AX7334" s="37">
        <f t="shared" si="340"/>
        <v>46204</v>
      </c>
      <c r="AY7334" s="1"/>
      <c r="AZ7334" s="1"/>
      <c r="BA7334" s="31"/>
      <c r="BB7334" s="31"/>
      <c r="BC7334" s="1"/>
      <c r="BD7334" s="1"/>
      <c r="BE7334" s="1"/>
      <c r="BF7334" s="1"/>
      <c r="BG7334" s="1"/>
      <c r="BT7334" s="37">
        <f t="shared" si="339"/>
        <v>46225</v>
      </c>
      <c r="BU7334" s="31"/>
      <c r="BW7334" s="33"/>
      <c r="BX7334" s="1"/>
      <c r="BY7334" s="1"/>
      <c r="BZ7334" s="1"/>
      <c r="CA7334" s="1"/>
      <c r="CB7334" s="1"/>
      <c r="CC7334" s="1"/>
      <c r="CE7334" s="1"/>
      <c r="CF7334" s="1"/>
      <c r="CG7334" s="1"/>
      <c r="CH7334" s="1"/>
      <c r="CI7334" s="1"/>
      <c r="CJ7334" s="1"/>
      <c r="CK7334" s="1"/>
      <c r="CL7334" s="1"/>
      <c r="CM7334" s="1"/>
      <c r="CN7334" s="1"/>
      <c r="CO7334" s="1"/>
    </row>
    <row r="7335" spans="1:93" ht="30" customHeight="1" x14ac:dyDescent="0.2">
      <c r="A7335" s="1">
        <v>7326</v>
      </c>
      <c r="B7335" s="1" t="s">
        <v>3509</v>
      </c>
      <c r="C7335" s="1" t="s">
        <v>3525</v>
      </c>
      <c r="D7335" s="1" t="s">
        <v>3725</v>
      </c>
      <c r="E7335" s="28" t="s">
        <v>2833</v>
      </c>
      <c r="F7335" s="1" t="s">
        <v>74</v>
      </c>
      <c r="G7335" s="1">
        <v>4</v>
      </c>
      <c r="H7335" s="1" t="s">
        <v>4209</v>
      </c>
      <c r="I7335" s="1" t="s">
        <v>114</v>
      </c>
      <c r="J7335" s="76">
        <v>557</v>
      </c>
      <c r="K7335" s="76">
        <v>2450503</v>
      </c>
      <c r="L7335" s="29">
        <v>46198</v>
      </c>
      <c r="M7335" s="29" t="s">
        <v>4163</v>
      </c>
      <c r="N7335" s="1" t="s">
        <v>478</v>
      </c>
      <c r="O7335" s="28" t="s">
        <v>1495</v>
      </c>
      <c r="P7335" s="1" t="s">
        <v>323</v>
      </c>
      <c r="Q7335" s="1">
        <v>12</v>
      </c>
      <c r="R7335" s="1"/>
      <c r="S7335" s="76">
        <v>6</v>
      </c>
      <c r="T7335" s="1" t="s">
        <v>115</v>
      </c>
      <c r="U7335" s="1"/>
      <c r="V7335" s="1"/>
      <c r="AC7335" s="93">
        <v>30</v>
      </c>
      <c r="AD7335" s="69">
        <v>190</v>
      </c>
      <c r="AE7335" s="33"/>
      <c r="AF7335" s="33"/>
      <c r="AG7335" s="33"/>
      <c r="AX7335" s="37">
        <f t="shared" si="340"/>
        <v>46205</v>
      </c>
      <c r="AY7335" s="1"/>
      <c r="AZ7335" s="1"/>
      <c r="BA7335" s="31"/>
      <c r="BB7335" s="31"/>
      <c r="BC7335" s="1"/>
      <c r="BD7335" s="1"/>
      <c r="BE7335" s="1"/>
      <c r="BF7335" s="1"/>
      <c r="BG7335" s="1"/>
      <c r="BT7335" s="37">
        <f t="shared" si="339"/>
        <v>46226</v>
      </c>
      <c r="BU7335" s="31"/>
      <c r="BW7335" s="33"/>
      <c r="BX7335" s="1"/>
      <c r="BY7335" s="1"/>
      <c r="BZ7335" s="1"/>
      <c r="CA7335" s="1"/>
      <c r="CB7335" s="1"/>
      <c r="CC7335" s="1"/>
      <c r="CE7335" s="1"/>
      <c r="CF7335" s="1"/>
      <c r="CG7335" s="1"/>
      <c r="CH7335" s="1"/>
      <c r="CI7335" s="1"/>
      <c r="CJ7335" s="1"/>
      <c r="CK7335" s="1"/>
      <c r="CL7335" s="1"/>
      <c r="CM7335" s="1"/>
      <c r="CN7335" s="1"/>
      <c r="CO7335" s="1"/>
    </row>
    <row r="7336" spans="1:93" ht="30" customHeight="1" x14ac:dyDescent="0.2">
      <c r="A7336" s="1">
        <v>7327</v>
      </c>
      <c r="B7336" s="94" t="s">
        <v>1491</v>
      </c>
      <c r="C7336" s="1" t="s">
        <v>3726</v>
      </c>
      <c r="D7336" s="1" t="s">
        <v>3727</v>
      </c>
      <c r="E7336" s="28" t="s">
        <v>1954</v>
      </c>
      <c r="F7336" s="1" t="s">
        <v>74</v>
      </c>
      <c r="G7336" s="1">
        <v>4</v>
      </c>
      <c r="H7336" s="1" t="s">
        <v>1059</v>
      </c>
      <c r="I7336" s="1" t="s">
        <v>114</v>
      </c>
      <c r="J7336" s="76">
        <v>433</v>
      </c>
      <c r="K7336" s="76">
        <v>2447187</v>
      </c>
      <c r="L7336" s="29">
        <v>46198</v>
      </c>
      <c r="M7336" s="29" t="s">
        <v>4163</v>
      </c>
      <c r="N7336" s="1" t="s">
        <v>478</v>
      </c>
      <c r="O7336" s="28" t="s">
        <v>1495</v>
      </c>
      <c r="P7336" s="1" t="s">
        <v>323</v>
      </c>
      <c r="Q7336" s="1">
        <v>10</v>
      </c>
      <c r="R7336" s="1"/>
      <c r="S7336" s="76"/>
      <c r="T7336" s="1" t="s">
        <v>115</v>
      </c>
      <c r="U7336" s="1"/>
      <c r="V7336" s="1"/>
      <c r="AC7336" s="93">
        <v>31</v>
      </c>
      <c r="AD7336" s="69">
        <v>230</v>
      </c>
      <c r="AE7336" s="33"/>
      <c r="AF7336" s="33"/>
      <c r="AG7336" s="33"/>
      <c r="AX7336" s="37">
        <f t="shared" si="340"/>
        <v>46205</v>
      </c>
      <c r="AY7336" s="1"/>
      <c r="AZ7336" s="1"/>
      <c r="BA7336" s="31"/>
      <c r="BB7336" s="31"/>
      <c r="BC7336" s="1"/>
      <c r="BD7336" s="1"/>
      <c r="BE7336" s="1"/>
      <c r="BF7336" s="1"/>
      <c r="BG7336" s="1"/>
      <c r="BT7336" s="37">
        <f t="shared" si="339"/>
        <v>46226</v>
      </c>
      <c r="BU7336" s="31"/>
      <c r="BW7336" s="33"/>
      <c r="BX7336" s="1"/>
      <c r="BY7336" s="1"/>
      <c r="BZ7336" s="1"/>
      <c r="CA7336" s="1"/>
      <c r="CB7336" s="1"/>
      <c r="CC7336" s="1"/>
      <c r="CE7336" s="1"/>
      <c r="CF7336" s="1"/>
      <c r="CG7336" s="1"/>
      <c r="CH7336" s="1"/>
      <c r="CI7336" s="1"/>
      <c r="CJ7336" s="1"/>
      <c r="CK7336" s="1"/>
      <c r="CL7336" s="1"/>
      <c r="CM7336" s="1"/>
      <c r="CN7336" s="1"/>
      <c r="CO7336" s="1"/>
    </row>
    <row r="7337" spans="1:93" ht="30" customHeight="1" x14ac:dyDescent="0.2">
      <c r="A7337" s="1">
        <v>7328</v>
      </c>
      <c r="B7337" s="94" t="s">
        <v>1491</v>
      </c>
      <c r="C7337" s="1" t="s">
        <v>3729</v>
      </c>
      <c r="D7337" s="28" t="s">
        <v>3728</v>
      </c>
      <c r="E7337" s="28" t="s">
        <v>2963</v>
      </c>
      <c r="F7337" s="1" t="s">
        <v>74</v>
      </c>
      <c r="G7337" s="1">
        <v>5</v>
      </c>
      <c r="H7337" s="1" t="s">
        <v>4209</v>
      </c>
      <c r="I7337" s="1" t="s">
        <v>114</v>
      </c>
      <c r="J7337" s="76">
        <v>551</v>
      </c>
      <c r="K7337" s="76">
        <v>2447176</v>
      </c>
      <c r="L7337" s="29">
        <v>46198</v>
      </c>
      <c r="M7337" s="29" t="s">
        <v>4163</v>
      </c>
      <c r="N7337" s="1" t="s">
        <v>478</v>
      </c>
      <c r="O7337" s="28" t="s">
        <v>1495</v>
      </c>
      <c r="P7337" s="1" t="s">
        <v>323</v>
      </c>
      <c r="Q7337" s="1">
        <v>12</v>
      </c>
      <c r="R7337" s="1"/>
      <c r="S7337" s="76"/>
      <c r="T7337" s="1" t="s">
        <v>115</v>
      </c>
      <c r="U7337" s="1"/>
      <c r="V7337" s="1"/>
      <c r="AC7337" s="93">
        <v>30.5</v>
      </c>
      <c r="AD7337" s="69">
        <v>180</v>
      </c>
      <c r="AE7337" s="33"/>
      <c r="AF7337" s="33"/>
      <c r="AG7337" s="33"/>
      <c r="AX7337" s="37">
        <f t="shared" si="340"/>
        <v>46205</v>
      </c>
      <c r="AY7337" s="1"/>
      <c r="AZ7337" s="1"/>
      <c r="BA7337" s="31"/>
      <c r="BB7337" s="31"/>
      <c r="BC7337" s="1"/>
      <c r="BD7337" s="1"/>
      <c r="BE7337" s="1"/>
      <c r="BF7337" s="1"/>
      <c r="BG7337" s="1"/>
      <c r="BT7337" s="37">
        <f t="shared" si="339"/>
        <v>46226</v>
      </c>
      <c r="BU7337" s="31"/>
      <c r="BW7337" s="33"/>
      <c r="BX7337" s="1"/>
      <c r="BY7337" s="1"/>
      <c r="BZ7337" s="1"/>
      <c r="CA7337" s="1"/>
      <c r="CB7337" s="1"/>
      <c r="CC7337" s="1"/>
      <c r="CE7337" s="1"/>
      <c r="CF7337" s="1"/>
      <c r="CG7337" s="1"/>
      <c r="CH7337" s="1"/>
      <c r="CI7337" s="1"/>
      <c r="CJ7337" s="1"/>
      <c r="CK7337" s="1"/>
      <c r="CL7337" s="1"/>
      <c r="CM7337" s="1"/>
      <c r="CN7337" s="1"/>
      <c r="CO7337" s="1"/>
    </row>
    <row r="7338" spans="1:93" ht="30" customHeight="1" x14ac:dyDescent="0.2">
      <c r="A7338" s="1">
        <v>7329</v>
      </c>
      <c r="B7338" s="1" t="s">
        <v>3511</v>
      </c>
      <c r="C7338" s="1" t="s">
        <v>3386</v>
      </c>
      <c r="D7338" s="28" t="s">
        <v>3731</v>
      </c>
      <c r="E7338" s="28" t="s">
        <v>2564</v>
      </c>
      <c r="F7338" s="1" t="s">
        <v>74</v>
      </c>
      <c r="G7338" s="1">
        <v>2</v>
      </c>
      <c r="H7338" s="1" t="s">
        <v>2565</v>
      </c>
      <c r="I7338" s="1" t="s">
        <v>114</v>
      </c>
      <c r="J7338" s="76">
        <v>238</v>
      </c>
      <c r="K7338" s="76">
        <v>504033</v>
      </c>
      <c r="L7338" s="29">
        <v>46198</v>
      </c>
      <c r="M7338" s="29" t="s">
        <v>4163</v>
      </c>
      <c r="N7338" s="1" t="s">
        <v>1486</v>
      </c>
      <c r="O7338" s="28" t="s">
        <v>1495</v>
      </c>
      <c r="P7338" s="1" t="s">
        <v>323</v>
      </c>
      <c r="Q7338" s="1">
        <v>10</v>
      </c>
      <c r="R7338" s="1"/>
      <c r="S7338" s="76">
        <v>6</v>
      </c>
      <c r="T7338" s="1" t="s">
        <v>115</v>
      </c>
      <c r="U7338" s="1"/>
      <c r="V7338" s="1"/>
      <c r="AC7338" s="93">
        <v>28</v>
      </c>
      <c r="AD7338" s="69">
        <v>200</v>
      </c>
      <c r="AE7338" s="33"/>
      <c r="AF7338" s="33"/>
      <c r="AG7338" s="33"/>
      <c r="AX7338" s="37">
        <f t="shared" si="340"/>
        <v>46205</v>
      </c>
      <c r="AY7338" s="1"/>
      <c r="AZ7338" s="1"/>
      <c r="BA7338" s="31"/>
      <c r="BB7338" s="31"/>
      <c r="BC7338" s="1"/>
      <c r="BD7338" s="1"/>
      <c r="BE7338" s="1"/>
      <c r="BF7338" s="1"/>
      <c r="BG7338" s="1"/>
      <c r="BT7338" s="37">
        <f t="shared" si="339"/>
        <v>46226</v>
      </c>
      <c r="BU7338" s="31"/>
      <c r="BW7338" s="33"/>
      <c r="BX7338" s="1"/>
      <c r="BY7338" s="1"/>
      <c r="BZ7338" s="1"/>
      <c r="CA7338" s="1"/>
      <c r="CB7338" s="1"/>
      <c r="CC7338" s="1"/>
      <c r="CE7338" s="1"/>
      <c r="CF7338" s="1"/>
      <c r="CG7338" s="1"/>
      <c r="CH7338" s="1"/>
      <c r="CI7338" s="1"/>
      <c r="CJ7338" s="1"/>
      <c r="CK7338" s="1"/>
      <c r="CL7338" s="1"/>
      <c r="CM7338" s="1"/>
      <c r="CN7338" s="1"/>
      <c r="CO7338" s="1"/>
    </row>
    <row r="7339" spans="1:93" ht="30" customHeight="1" x14ac:dyDescent="0.2">
      <c r="A7339" s="1">
        <v>7330</v>
      </c>
      <c r="B7339" s="94" t="s">
        <v>1491</v>
      </c>
      <c r="C7339" s="1" t="s">
        <v>3732</v>
      </c>
      <c r="D7339" s="28" t="s">
        <v>3733</v>
      </c>
      <c r="E7339" s="28" t="s">
        <v>3734</v>
      </c>
      <c r="F7339" s="1" t="s">
        <v>74</v>
      </c>
      <c r="G7339" s="1">
        <v>6</v>
      </c>
      <c r="H7339" s="1" t="s">
        <v>2565</v>
      </c>
      <c r="I7339" s="1" t="s">
        <v>114</v>
      </c>
      <c r="J7339" s="76">
        <v>221</v>
      </c>
      <c r="K7339" s="76">
        <v>504034</v>
      </c>
      <c r="L7339" s="29">
        <v>46198</v>
      </c>
      <c r="M7339" s="29" t="s">
        <v>4163</v>
      </c>
      <c r="N7339" s="1" t="s">
        <v>1486</v>
      </c>
      <c r="O7339" s="28" t="s">
        <v>1495</v>
      </c>
      <c r="P7339" s="1" t="s">
        <v>323</v>
      </c>
      <c r="Q7339" s="1">
        <v>6</v>
      </c>
      <c r="R7339" s="1"/>
      <c r="S7339" s="76"/>
      <c r="T7339" s="1" t="s">
        <v>115</v>
      </c>
      <c r="U7339" s="1"/>
      <c r="V7339" s="1"/>
      <c r="AC7339" s="93">
        <v>28</v>
      </c>
      <c r="AD7339" s="69">
        <v>210</v>
      </c>
      <c r="AE7339" s="33"/>
      <c r="AF7339" s="33"/>
      <c r="AG7339" s="33"/>
      <c r="AX7339" s="37">
        <f t="shared" si="340"/>
        <v>46205</v>
      </c>
      <c r="AY7339" s="1"/>
      <c r="AZ7339" s="1"/>
      <c r="BA7339" s="31"/>
      <c r="BB7339" s="31"/>
      <c r="BC7339" s="1"/>
      <c r="BD7339" s="1"/>
      <c r="BE7339" s="1"/>
      <c r="BF7339" s="1"/>
      <c r="BG7339" s="1"/>
      <c r="BT7339" s="37">
        <f t="shared" si="339"/>
        <v>46226</v>
      </c>
      <c r="BU7339" s="31"/>
      <c r="BW7339" s="33"/>
      <c r="BX7339" s="1"/>
      <c r="BY7339" s="1"/>
      <c r="BZ7339" s="1"/>
      <c r="CA7339" s="1"/>
      <c r="CB7339" s="1"/>
      <c r="CC7339" s="1"/>
      <c r="CE7339" s="1"/>
      <c r="CF7339" s="1"/>
      <c r="CG7339" s="1"/>
      <c r="CH7339" s="1"/>
      <c r="CI7339" s="1"/>
      <c r="CJ7339" s="1"/>
      <c r="CK7339" s="1"/>
      <c r="CL7339" s="1"/>
      <c r="CM7339" s="1"/>
      <c r="CN7339" s="1"/>
      <c r="CO7339" s="1"/>
    </row>
    <row r="7340" spans="1:93" ht="30" customHeight="1" x14ac:dyDescent="0.2">
      <c r="A7340" s="1">
        <v>7331</v>
      </c>
      <c r="B7340" s="94" t="s">
        <v>1491</v>
      </c>
      <c r="C7340" s="1" t="s">
        <v>3726</v>
      </c>
      <c r="D7340" s="28" t="s">
        <v>3735</v>
      </c>
      <c r="E7340" s="28" t="s">
        <v>3039</v>
      </c>
      <c r="F7340" s="1" t="s">
        <v>74</v>
      </c>
      <c r="G7340" s="1">
        <v>1</v>
      </c>
      <c r="H7340" s="1" t="s">
        <v>4209</v>
      </c>
      <c r="I7340" s="1" t="s">
        <v>114</v>
      </c>
      <c r="J7340" s="76">
        <v>437</v>
      </c>
      <c r="K7340" s="76">
        <v>2447206</v>
      </c>
      <c r="L7340" s="29">
        <v>46198</v>
      </c>
      <c r="M7340" s="29" t="s">
        <v>4163</v>
      </c>
      <c r="N7340" s="1" t="s">
        <v>478</v>
      </c>
      <c r="O7340" s="28" t="s">
        <v>1495</v>
      </c>
      <c r="P7340" s="1" t="s">
        <v>323</v>
      </c>
      <c r="Q7340" s="1">
        <v>10</v>
      </c>
      <c r="R7340" s="1"/>
      <c r="S7340" s="76">
        <v>3</v>
      </c>
      <c r="T7340" s="1" t="s">
        <v>115</v>
      </c>
      <c r="U7340" s="1"/>
      <c r="V7340" s="1"/>
      <c r="AC7340" s="93">
        <v>30</v>
      </c>
      <c r="AD7340" s="69">
        <v>230</v>
      </c>
      <c r="AE7340" s="33"/>
      <c r="AF7340" s="33"/>
      <c r="AG7340" s="33"/>
      <c r="AX7340" s="37">
        <f t="shared" si="340"/>
        <v>46205</v>
      </c>
      <c r="AY7340" s="1"/>
      <c r="AZ7340" s="1"/>
      <c r="BA7340" s="31"/>
      <c r="BB7340" s="31"/>
      <c r="BC7340" s="1"/>
      <c r="BD7340" s="1"/>
      <c r="BE7340" s="1"/>
      <c r="BF7340" s="1"/>
      <c r="BG7340" s="1"/>
      <c r="BT7340" s="37">
        <f t="shared" si="339"/>
        <v>46226</v>
      </c>
      <c r="BU7340" s="31"/>
      <c r="BW7340" s="33"/>
      <c r="BX7340" s="1"/>
      <c r="BY7340" s="1"/>
      <c r="BZ7340" s="1"/>
      <c r="CA7340" s="1"/>
      <c r="CB7340" s="1"/>
      <c r="CC7340" s="1"/>
      <c r="CE7340" s="1"/>
      <c r="CF7340" s="1"/>
      <c r="CG7340" s="1"/>
      <c r="CH7340" s="1"/>
      <c r="CI7340" s="1"/>
      <c r="CJ7340" s="1"/>
      <c r="CK7340" s="1"/>
      <c r="CL7340" s="1"/>
      <c r="CM7340" s="1"/>
      <c r="CN7340" s="1"/>
      <c r="CO7340" s="1"/>
    </row>
    <row r="7341" spans="1:93" ht="30" customHeight="1" x14ac:dyDescent="0.2">
      <c r="A7341" s="1">
        <v>7332</v>
      </c>
      <c r="B7341" s="94" t="s">
        <v>1491</v>
      </c>
      <c r="C7341" s="1" t="s">
        <v>3726</v>
      </c>
      <c r="D7341" s="28" t="s">
        <v>3735</v>
      </c>
      <c r="E7341" s="28" t="s">
        <v>3039</v>
      </c>
      <c r="F7341" s="1" t="s">
        <v>74</v>
      </c>
      <c r="G7341" s="1">
        <v>1</v>
      </c>
      <c r="H7341" s="1" t="s">
        <v>4209</v>
      </c>
      <c r="I7341" s="1" t="s">
        <v>114</v>
      </c>
      <c r="J7341" s="76">
        <v>551</v>
      </c>
      <c r="K7341" s="76">
        <v>2447207</v>
      </c>
      <c r="L7341" s="29">
        <v>46198</v>
      </c>
      <c r="M7341" s="29" t="s">
        <v>4163</v>
      </c>
      <c r="N7341" s="1" t="s">
        <v>478</v>
      </c>
      <c r="O7341" s="28" t="s">
        <v>1495</v>
      </c>
      <c r="P7341" s="1" t="s">
        <v>323</v>
      </c>
      <c r="Q7341" s="1">
        <v>12</v>
      </c>
      <c r="R7341" s="1"/>
      <c r="S7341" s="76"/>
      <c r="T7341" s="1" t="s">
        <v>115</v>
      </c>
      <c r="U7341" s="1"/>
      <c r="V7341" s="1"/>
      <c r="AC7341" s="93">
        <v>29.5</v>
      </c>
      <c r="AD7341" s="69">
        <v>220</v>
      </c>
      <c r="AE7341" s="33"/>
      <c r="AF7341" s="33"/>
      <c r="AG7341" s="33"/>
      <c r="AX7341" s="37">
        <f t="shared" si="340"/>
        <v>46205</v>
      </c>
      <c r="AY7341" s="1"/>
      <c r="AZ7341" s="1"/>
      <c r="BA7341" s="31"/>
      <c r="BB7341" s="31"/>
      <c r="BC7341" s="1"/>
      <c r="BD7341" s="1"/>
      <c r="BE7341" s="1"/>
      <c r="BF7341" s="1"/>
      <c r="BG7341" s="1"/>
      <c r="BT7341" s="37">
        <f t="shared" si="339"/>
        <v>46226</v>
      </c>
      <c r="BU7341" s="31"/>
      <c r="BW7341" s="33"/>
      <c r="BX7341" s="1"/>
      <c r="BY7341" s="1"/>
      <c r="BZ7341" s="1"/>
      <c r="CA7341" s="1"/>
      <c r="CB7341" s="1"/>
      <c r="CC7341" s="1"/>
      <c r="CE7341" s="1"/>
      <c r="CF7341" s="1"/>
      <c r="CG7341" s="1"/>
      <c r="CH7341" s="1"/>
      <c r="CI7341" s="1"/>
      <c r="CJ7341" s="1"/>
      <c r="CK7341" s="1"/>
      <c r="CL7341" s="1"/>
      <c r="CM7341" s="1"/>
      <c r="CN7341" s="1"/>
      <c r="CO7341" s="1"/>
    </row>
    <row r="7342" spans="1:93" ht="30" customHeight="1" x14ac:dyDescent="0.2">
      <c r="A7342" s="1">
        <v>7333</v>
      </c>
      <c r="B7342" s="94" t="s">
        <v>1491</v>
      </c>
      <c r="C7342" s="1" t="s">
        <v>3726</v>
      </c>
      <c r="D7342" s="28" t="s">
        <v>3735</v>
      </c>
      <c r="E7342" s="28" t="s">
        <v>3039</v>
      </c>
      <c r="F7342" s="1" t="s">
        <v>74</v>
      </c>
      <c r="G7342" s="1">
        <v>1</v>
      </c>
      <c r="H7342" s="1" t="s">
        <v>4209</v>
      </c>
      <c r="I7342" s="1" t="s">
        <v>114</v>
      </c>
      <c r="J7342" s="76">
        <v>554</v>
      </c>
      <c r="K7342" s="76">
        <v>2447209</v>
      </c>
      <c r="L7342" s="29">
        <v>46198</v>
      </c>
      <c r="M7342" s="29" t="s">
        <v>4163</v>
      </c>
      <c r="N7342" s="1" t="s">
        <v>478</v>
      </c>
      <c r="O7342" s="28" t="s">
        <v>1495</v>
      </c>
      <c r="P7342" s="1" t="s">
        <v>323</v>
      </c>
      <c r="Q7342" s="1">
        <v>12</v>
      </c>
      <c r="R7342" s="1"/>
      <c r="S7342" s="76">
        <v>3</v>
      </c>
      <c r="T7342" s="1" t="s">
        <v>115</v>
      </c>
      <c r="U7342" s="1"/>
      <c r="V7342" s="1"/>
      <c r="AC7342" s="93">
        <v>29.5</v>
      </c>
      <c r="AD7342" s="69">
        <v>240</v>
      </c>
      <c r="AE7342" s="33"/>
      <c r="AF7342" s="33"/>
      <c r="AG7342" s="33"/>
      <c r="AX7342" s="37">
        <f t="shared" si="340"/>
        <v>46205</v>
      </c>
      <c r="AY7342" s="1"/>
      <c r="AZ7342" s="1"/>
      <c r="BA7342" s="31"/>
      <c r="BB7342" s="31"/>
      <c r="BC7342" s="1"/>
      <c r="BD7342" s="1"/>
      <c r="BE7342" s="1"/>
      <c r="BF7342" s="1"/>
      <c r="BG7342" s="1"/>
      <c r="BT7342" s="37">
        <f t="shared" si="339"/>
        <v>46226</v>
      </c>
      <c r="BU7342" s="31"/>
      <c r="BW7342" s="33"/>
      <c r="BX7342" s="1"/>
      <c r="BY7342" s="1"/>
      <c r="BZ7342" s="1"/>
      <c r="CA7342" s="1"/>
      <c r="CB7342" s="1"/>
      <c r="CC7342" s="1"/>
      <c r="CE7342" s="1"/>
      <c r="CF7342" s="1"/>
      <c r="CG7342" s="1"/>
      <c r="CH7342" s="1"/>
      <c r="CI7342" s="1"/>
      <c r="CJ7342" s="1"/>
      <c r="CK7342" s="1"/>
      <c r="CL7342" s="1"/>
      <c r="CM7342" s="1"/>
      <c r="CN7342" s="1"/>
      <c r="CO7342" s="1"/>
    </row>
    <row r="7343" spans="1:93" ht="30" customHeight="1" x14ac:dyDescent="0.2">
      <c r="A7343" s="1">
        <v>7334</v>
      </c>
      <c r="B7343" s="94" t="s">
        <v>1491</v>
      </c>
      <c r="C7343" s="1" t="s">
        <v>3726</v>
      </c>
      <c r="D7343" s="28" t="s">
        <v>3735</v>
      </c>
      <c r="E7343" s="28" t="s">
        <v>3039</v>
      </c>
      <c r="F7343" s="1" t="s">
        <v>74</v>
      </c>
      <c r="G7343" s="1">
        <v>1</v>
      </c>
      <c r="H7343" s="1" t="s">
        <v>4209</v>
      </c>
      <c r="I7343" s="1" t="s">
        <v>114</v>
      </c>
      <c r="J7343" s="76">
        <v>558</v>
      </c>
      <c r="K7343" s="76">
        <v>2447212</v>
      </c>
      <c r="L7343" s="29">
        <v>46198</v>
      </c>
      <c r="M7343" s="29" t="s">
        <v>4163</v>
      </c>
      <c r="N7343" s="1" t="s">
        <v>478</v>
      </c>
      <c r="O7343" s="28" t="s">
        <v>1495</v>
      </c>
      <c r="P7343" s="1" t="s">
        <v>323</v>
      </c>
      <c r="Q7343" s="1">
        <v>12</v>
      </c>
      <c r="R7343" s="1"/>
      <c r="S7343" s="76"/>
      <c r="T7343" s="1" t="s">
        <v>115</v>
      </c>
      <c r="U7343" s="1"/>
      <c r="V7343" s="1"/>
      <c r="AC7343" s="93">
        <v>29</v>
      </c>
      <c r="AD7343" s="69">
        <v>245</v>
      </c>
      <c r="AE7343" s="33"/>
      <c r="AF7343" s="33"/>
      <c r="AG7343" s="33"/>
      <c r="AX7343" s="37">
        <f t="shared" si="340"/>
        <v>46205</v>
      </c>
      <c r="AY7343" s="1"/>
      <c r="AZ7343" s="1"/>
      <c r="BA7343" s="31"/>
      <c r="BB7343" s="31"/>
      <c r="BC7343" s="1"/>
      <c r="BD7343" s="1"/>
      <c r="BE7343" s="1"/>
      <c r="BF7343" s="1"/>
      <c r="BG7343" s="1"/>
      <c r="BT7343" s="37">
        <f t="shared" si="339"/>
        <v>46226</v>
      </c>
      <c r="BU7343" s="31"/>
      <c r="BW7343" s="33"/>
      <c r="BX7343" s="1"/>
      <c r="BY7343" s="1"/>
      <c r="BZ7343" s="1"/>
      <c r="CA7343" s="1"/>
      <c r="CB7343" s="1"/>
      <c r="CC7343" s="1"/>
      <c r="CE7343" s="1"/>
      <c r="CF7343" s="1"/>
      <c r="CG7343" s="1"/>
      <c r="CH7343" s="1"/>
      <c r="CI7343" s="1"/>
      <c r="CJ7343" s="1"/>
      <c r="CK7343" s="1"/>
      <c r="CL7343" s="1"/>
      <c r="CM7343" s="1"/>
      <c r="CN7343" s="1"/>
      <c r="CO7343" s="1"/>
    </row>
    <row r="7344" spans="1:93" ht="30" customHeight="1" x14ac:dyDescent="0.2">
      <c r="A7344" s="1">
        <v>7335</v>
      </c>
      <c r="B7344" s="1" t="s">
        <v>3369</v>
      </c>
      <c r="C7344" s="1" t="s">
        <v>3736</v>
      </c>
      <c r="D7344" s="28" t="s">
        <v>3737</v>
      </c>
      <c r="E7344" s="28" t="s">
        <v>2135</v>
      </c>
      <c r="F7344" s="1" t="s">
        <v>74</v>
      </c>
      <c r="G7344" s="1">
        <v>8</v>
      </c>
      <c r="H7344" s="1" t="s">
        <v>1059</v>
      </c>
      <c r="I7344" s="1" t="s">
        <v>114</v>
      </c>
      <c r="J7344" s="76">
        <v>433</v>
      </c>
      <c r="K7344" s="76">
        <v>2447229</v>
      </c>
      <c r="L7344" s="29">
        <v>46199</v>
      </c>
      <c r="M7344" s="29" t="s">
        <v>4163</v>
      </c>
      <c r="N7344" s="1" t="s">
        <v>478</v>
      </c>
      <c r="O7344" s="28" t="s">
        <v>1495</v>
      </c>
      <c r="P7344" s="1" t="s">
        <v>323</v>
      </c>
      <c r="Q7344" s="1">
        <v>6</v>
      </c>
      <c r="R7344" s="1"/>
      <c r="S7344" s="76">
        <v>6</v>
      </c>
      <c r="T7344" s="1" t="s">
        <v>115</v>
      </c>
      <c r="U7344" s="1"/>
      <c r="V7344" s="1"/>
      <c r="AC7344" s="93">
        <v>28</v>
      </c>
      <c r="AD7344" s="69">
        <v>200</v>
      </c>
      <c r="AE7344" s="33"/>
      <c r="AF7344" s="33"/>
      <c r="AG7344" s="33"/>
      <c r="AX7344" s="37">
        <f t="shared" si="340"/>
        <v>46206</v>
      </c>
      <c r="AY7344" s="1"/>
      <c r="AZ7344" s="1"/>
      <c r="BA7344" s="31"/>
      <c r="BB7344" s="31"/>
      <c r="BC7344" s="1"/>
      <c r="BD7344" s="1"/>
      <c r="BE7344" s="1"/>
      <c r="BF7344" s="1"/>
      <c r="BG7344" s="1"/>
      <c r="BT7344" s="37">
        <f t="shared" si="339"/>
        <v>46227</v>
      </c>
      <c r="BU7344" s="31"/>
      <c r="BW7344" s="33"/>
      <c r="BX7344" s="1"/>
      <c r="BY7344" s="1"/>
      <c r="BZ7344" s="1"/>
      <c r="CA7344" s="1"/>
      <c r="CB7344" s="1"/>
      <c r="CC7344" s="1"/>
      <c r="CE7344" s="1"/>
      <c r="CF7344" s="1"/>
      <c r="CG7344" s="1"/>
      <c r="CH7344" s="1"/>
      <c r="CI7344" s="1"/>
      <c r="CJ7344" s="1"/>
      <c r="CK7344" s="1"/>
      <c r="CL7344" s="1"/>
      <c r="CM7344" s="1"/>
      <c r="CN7344" s="1"/>
      <c r="CO7344" s="1"/>
    </row>
    <row r="7345" spans="1:93" ht="30" customHeight="1" x14ac:dyDescent="0.2">
      <c r="A7345" s="1">
        <v>7336</v>
      </c>
      <c r="B7345" s="94" t="s">
        <v>1491</v>
      </c>
      <c r="C7345" s="1" t="s">
        <v>3738</v>
      </c>
      <c r="D7345" s="28" t="s">
        <v>3739</v>
      </c>
      <c r="E7345" s="28" t="s">
        <v>2135</v>
      </c>
      <c r="F7345" s="1" t="s">
        <v>74</v>
      </c>
      <c r="G7345" s="1">
        <v>1</v>
      </c>
      <c r="H7345" s="1" t="s">
        <v>1059</v>
      </c>
      <c r="I7345" s="1" t="s">
        <v>114</v>
      </c>
      <c r="J7345" s="76">
        <v>407</v>
      </c>
      <c r="K7345" s="76">
        <v>2447218</v>
      </c>
      <c r="L7345" s="29">
        <v>46199</v>
      </c>
      <c r="M7345" s="29" t="s">
        <v>4163</v>
      </c>
      <c r="N7345" s="1" t="s">
        <v>478</v>
      </c>
      <c r="O7345" s="28" t="s">
        <v>1495</v>
      </c>
      <c r="P7345" s="1" t="s">
        <v>323</v>
      </c>
      <c r="Q7345" s="1">
        <v>10</v>
      </c>
      <c r="R7345" s="1"/>
      <c r="S7345" s="76"/>
      <c r="T7345" s="1" t="s">
        <v>115</v>
      </c>
      <c r="U7345" s="1"/>
      <c r="V7345" s="1"/>
      <c r="AC7345" s="93">
        <v>29</v>
      </c>
      <c r="AD7345" s="69">
        <v>250</v>
      </c>
      <c r="AE7345" s="33"/>
      <c r="AF7345" s="33"/>
      <c r="AG7345" s="33"/>
      <c r="AX7345" s="37">
        <f t="shared" si="340"/>
        <v>46206</v>
      </c>
      <c r="AY7345" s="1"/>
      <c r="AZ7345" s="1"/>
      <c r="BA7345" s="31"/>
      <c r="BB7345" s="31"/>
      <c r="BC7345" s="1"/>
      <c r="BD7345" s="1"/>
      <c r="BE7345" s="1"/>
      <c r="BF7345" s="1"/>
      <c r="BG7345" s="1"/>
      <c r="BT7345" s="37">
        <f t="shared" si="339"/>
        <v>46227</v>
      </c>
      <c r="BU7345" s="31"/>
      <c r="BW7345" s="33"/>
      <c r="BX7345" s="1"/>
      <c r="BY7345" s="1"/>
      <c r="BZ7345" s="1"/>
      <c r="CA7345" s="1"/>
      <c r="CB7345" s="1"/>
      <c r="CC7345" s="1"/>
      <c r="CE7345" s="1"/>
      <c r="CF7345" s="1"/>
      <c r="CG7345" s="1"/>
      <c r="CH7345" s="1"/>
      <c r="CI7345" s="1"/>
      <c r="CJ7345" s="1"/>
      <c r="CK7345" s="1"/>
      <c r="CL7345" s="1"/>
      <c r="CM7345" s="1"/>
      <c r="CN7345" s="1"/>
      <c r="CO7345" s="1"/>
    </row>
    <row r="7346" spans="1:93" ht="30" customHeight="1" x14ac:dyDescent="0.2">
      <c r="A7346" s="1">
        <v>7337</v>
      </c>
      <c r="B7346" s="1" t="s">
        <v>3629</v>
      </c>
      <c r="C7346" s="1" t="s">
        <v>3740</v>
      </c>
      <c r="D7346" s="28" t="s">
        <v>3741</v>
      </c>
      <c r="E7346" s="28" t="s">
        <v>3742</v>
      </c>
      <c r="F7346" s="1" t="s">
        <v>74</v>
      </c>
      <c r="G7346" s="1">
        <v>3</v>
      </c>
      <c r="H7346" s="1" t="s">
        <v>2565</v>
      </c>
      <c r="I7346" s="1" t="s">
        <v>114</v>
      </c>
      <c r="J7346" s="76">
        <v>287</v>
      </c>
      <c r="K7346" s="76">
        <v>2450635</v>
      </c>
      <c r="L7346" s="29">
        <v>46200</v>
      </c>
      <c r="M7346" s="29" t="s">
        <v>4163</v>
      </c>
      <c r="N7346" s="1" t="s">
        <v>478</v>
      </c>
      <c r="O7346" s="28" t="s">
        <v>1495</v>
      </c>
      <c r="P7346" s="1" t="s">
        <v>323</v>
      </c>
      <c r="Q7346" s="1">
        <v>6</v>
      </c>
      <c r="R7346" s="1"/>
      <c r="S7346" s="76">
        <v>6</v>
      </c>
      <c r="T7346" s="1" t="s">
        <v>115</v>
      </c>
      <c r="U7346" s="1"/>
      <c r="V7346" s="1"/>
      <c r="AC7346" s="93">
        <v>28.5</v>
      </c>
      <c r="AD7346" s="69">
        <v>250</v>
      </c>
      <c r="AE7346" s="33"/>
      <c r="AF7346" s="33"/>
      <c r="AG7346" s="33"/>
      <c r="AX7346" s="37">
        <f t="shared" si="340"/>
        <v>46207</v>
      </c>
      <c r="AY7346" s="1"/>
      <c r="AZ7346" s="1"/>
      <c r="BA7346" s="31"/>
      <c r="BB7346" s="31"/>
      <c r="BC7346" s="1"/>
      <c r="BD7346" s="1"/>
      <c r="BE7346" s="1"/>
      <c r="BF7346" s="1"/>
      <c r="BG7346" s="1"/>
      <c r="BT7346" s="37">
        <f t="shared" si="339"/>
        <v>46228</v>
      </c>
      <c r="BU7346" s="31"/>
      <c r="BW7346" s="33"/>
      <c r="BX7346" s="1"/>
      <c r="BY7346" s="1"/>
      <c r="BZ7346" s="1"/>
      <c r="CA7346" s="1"/>
      <c r="CB7346" s="1"/>
      <c r="CC7346" s="1"/>
      <c r="CE7346" s="1"/>
      <c r="CF7346" s="1"/>
      <c r="CG7346" s="1"/>
      <c r="CH7346" s="1"/>
      <c r="CI7346" s="1"/>
      <c r="CJ7346" s="1"/>
      <c r="CK7346" s="1"/>
      <c r="CL7346" s="1"/>
      <c r="CM7346" s="1"/>
      <c r="CN7346" s="1"/>
      <c r="CO7346" s="1"/>
    </row>
    <row r="7347" spans="1:93" ht="30" customHeight="1" x14ac:dyDescent="0.2">
      <c r="A7347" s="1">
        <v>7338</v>
      </c>
      <c r="B7347" s="1" t="s">
        <v>3629</v>
      </c>
      <c r="C7347" s="1" t="s">
        <v>3740</v>
      </c>
      <c r="D7347" s="28" t="s">
        <v>3741</v>
      </c>
      <c r="E7347" s="28" t="s">
        <v>3742</v>
      </c>
      <c r="F7347" s="1" t="s">
        <v>74</v>
      </c>
      <c r="G7347" s="1">
        <v>3</v>
      </c>
      <c r="H7347" s="1" t="s">
        <v>2565</v>
      </c>
      <c r="I7347" s="1" t="s">
        <v>114</v>
      </c>
      <c r="J7347" s="76">
        <v>274</v>
      </c>
      <c r="K7347" s="76">
        <v>2447297</v>
      </c>
      <c r="L7347" s="29">
        <v>46200</v>
      </c>
      <c r="M7347" s="29" t="s">
        <v>4163</v>
      </c>
      <c r="N7347" s="1" t="s">
        <v>478</v>
      </c>
      <c r="O7347" s="28" t="s">
        <v>1495</v>
      </c>
      <c r="P7347" s="1" t="s">
        <v>323</v>
      </c>
      <c r="Q7347" s="1">
        <v>8</v>
      </c>
      <c r="R7347" s="1"/>
      <c r="S7347" s="76"/>
      <c r="T7347" s="1" t="s">
        <v>115</v>
      </c>
      <c r="U7347" s="1"/>
      <c r="V7347" s="1"/>
      <c r="AC7347" s="93">
        <v>28</v>
      </c>
      <c r="AD7347" s="69">
        <v>255</v>
      </c>
      <c r="AE7347" s="33"/>
      <c r="AF7347" s="33"/>
      <c r="AG7347" s="33"/>
      <c r="AX7347" s="37">
        <f t="shared" si="340"/>
        <v>46207</v>
      </c>
      <c r="AY7347" s="1"/>
      <c r="AZ7347" s="1"/>
      <c r="BA7347" s="31"/>
      <c r="BB7347" s="31"/>
      <c r="BC7347" s="1"/>
      <c r="BD7347" s="1"/>
      <c r="BE7347" s="1"/>
      <c r="BF7347" s="1"/>
      <c r="BG7347" s="1"/>
      <c r="BT7347" s="37">
        <f t="shared" si="339"/>
        <v>46228</v>
      </c>
      <c r="BU7347" s="31"/>
      <c r="BW7347" s="33"/>
      <c r="BX7347" s="1"/>
      <c r="BY7347" s="1"/>
      <c r="BZ7347" s="1"/>
      <c r="CA7347" s="1"/>
      <c r="CB7347" s="1"/>
      <c r="CC7347" s="1"/>
      <c r="CE7347" s="1"/>
      <c r="CF7347" s="1"/>
      <c r="CG7347" s="1"/>
      <c r="CH7347" s="1"/>
      <c r="CI7347" s="1"/>
      <c r="CJ7347" s="1"/>
      <c r="CK7347" s="1"/>
      <c r="CL7347" s="1"/>
      <c r="CM7347" s="1"/>
      <c r="CN7347" s="1"/>
      <c r="CO7347" s="1"/>
    </row>
    <row r="7348" spans="1:93" ht="30" customHeight="1" x14ac:dyDescent="0.2">
      <c r="A7348" s="1">
        <v>7339</v>
      </c>
      <c r="B7348" s="1" t="s">
        <v>3629</v>
      </c>
      <c r="C7348" s="1" t="s">
        <v>3740</v>
      </c>
      <c r="D7348" s="28" t="s">
        <v>3741</v>
      </c>
      <c r="E7348" s="28" t="s">
        <v>3742</v>
      </c>
      <c r="F7348" s="1" t="s">
        <v>74</v>
      </c>
      <c r="G7348" s="1">
        <v>3</v>
      </c>
      <c r="H7348" s="1" t="s">
        <v>2565</v>
      </c>
      <c r="I7348" s="1" t="s">
        <v>114</v>
      </c>
      <c r="J7348" s="76">
        <v>415</v>
      </c>
      <c r="K7348" s="76">
        <v>2447299</v>
      </c>
      <c r="L7348" s="29">
        <v>46200</v>
      </c>
      <c r="M7348" s="29" t="s">
        <v>4163</v>
      </c>
      <c r="N7348" s="1" t="s">
        <v>478</v>
      </c>
      <c r="O7348" s="28" t="s">
        <v>1495</v>
      </c>
      <c r="P7348" s="1" t="s">
        <v>323</v>
      </c>
      <c r="Q7348" s="1">
        <v>10</v>
      </c>
      <c r="R7348" s="1"/>
      <c r="S7348" s="76"/>
      <c r="T7348" s="1" t="s">
        <v>115</v>
      </c>
      <c r="U7348" s="1"/>
      <c r="V7348" s="1"/>
      <c r="AC7348" s="93">
        <v>28.5</v>
      </c>
      <c r="AD7348" s="69">
        <v>250</v>
      </c>
      <c r="AE7348" s="33"/>
      <c r="AF7348" s="33"/>
      <c r="AG7348" s="33"/>
      <c r="AX7348" s="37">
        <f t="shared" si="340"/>
        <v>46207</v>
      </c>
      <c r="AY7348" s="1"/>
      <c r="AZ7348" s="1"/>
      <c r="BA7348" s="31"/>
      <c r="BB7348" s="31"/>
      <c r="BC7348" s="1"/>
      <c r="BD7348" s="1"/>
      <c r="BE7348" s="1"/>
      <c r="BF7348" s="1"/>
      <c r="BG7348" s="1"/>
      <c r="BT7348" s="37">
        <f t="shared" si="339"/>
        <v>46228</v>
      </c>
      <c r="BU7348" s="31"/>
      <c r="BW7348" s="33"/>
      <c r="BX7348" s="1"/>
      <c r="BY7348" s="1"/>
      <c r="BZ7348" s="1"/>
      <c r="CA7348" s="1"/>
      <c r="CB7348" s="1"/>
      <c r="CC7348" s="1"/>
      <c r="CE7348" s="1"/>
      <c r="CF7348" s="1"/>
      <c r="CG7348" s="1"/>
      <c r="CH7348" s="1"/>
      <c r="CI7348" s="1"/>
      <c r="CJ7348" s="1"/>
      <c r="CK7348" s="1"/>
      <c r="CL7348" s="1"/>
      <c r="CM7348" s="1"/>
      <c r="CN7348" s="1"/>
      <c r="CO7348" s="1"/>
    </row>
    <row r="7349" spans="1:93" ht="30" customHeight="1" x14ac:dyDescent="0.2">
      <c r="A7349" s="1">
        <v>7340</v>
      </c>
      <c r="B7349" s="1" t="s">
        <v>3629</v>
      </c>
      <c r="C7349" s="1" t="s">
        <v>3740</v>
      </c>
      <c r="D7349" s="28" t="s">
        <v>3741</v>
      </c>
      <c r="E7349" s="28" t="s">
        <v>3742</v>
      </c>
      <c r="F7349" s="1" t="s">
        <v>74</v>
      </c>
      <c r="G7349" s="1">
        <v>3</v>
      </c>
      <c r="H7349" s="1" t="s">
        <v>2565</v>
      </c>
      <c r="I7349" s="1" t="s">
        <v>114</v>
      </c>
      <c r="J7349" s="76">
        <v>303</v>
      </c>
      <c r="K7349" s="76">
        <v>2447301</v>
      </c>
      <c r="L7349" s="29">
        <v>46200</v>
      </c>
      <c r="M7349" s="29" t="s">
        <v>4163</v>
      </c>
      <c r="N7349" s="1" t="s">
        <v>478</v>
      </c>
      <c r="O7349" s="28" t="s">
        <v>1495</v>
      </c>
      <c r="P7349" s="1" t="s">
        <v>323</v>
      </c>
      <c r="Q7349" s="1">
        <v>8</v>
      </c>
      <c r="R7349" s="1"/>
      <c r="S7349" s="76"/>
      <c r="T7349" s="1" t="s">
        <v>115</v>
      </c>
      <c r="U7349" s="1"/>
      <c r="V7349" s="1"/>
      <c r="AC7349" s="93">
        <v>28</v>
      </c>
      <c r="AD7349" s="69">
        <v>2555</v>
      </c>
      <c r="AE7349" s="33"/>
      <c r="AF7349" s="33"/>
      <c r="AG7349" s="33"/>
      <c r="AX7349" s="37">
        <f t="shared" si="340"/>
        <v>46207</v>
      </c>
      <c r="AY7349" s="1"/>
      <c r="AZ7349" s="1"/>
      <c r="BA7349" s="31"/>
      <c r="BB7349" s="31"/>
      <c r="BC7349" s="1"/>
      <c r="BD7349" s="1"/>
      <c r="BE7349" s="1"/>
      <c r="BF7349" s="1"/>
      <c r="BG7349" s="1"/>
      <c r="BT7349" s="37">
        <f t="shared" si="339"/>
        <v>46228</v>
      </c>
      <c r="BU7349" s="31"/>
      <c r="BW7349" s="33"/>
      <c r="BX7349" s="1"/>
      <c r="BY7349" s="1"/>
      <c r="BZ7349" s="1"/>
      <c r="CA7349" s="1"/>
      <c r="CB7349" s="1"/>
      <c r="CC7349" s="1"/>
      <c r="CE7349" s="1"/>
      <c r="CF7349" s="1"/>
      <c r="CG7349" s="1"/>
      <c r="CH7349" s="1"/>
      <c r="CI7349" s="1"/>
      <c r="CJ7349" s="1"/>
      <c r="CK7349" s="1"/>
      <c r="CL7349" s="1"/>
      <c r="CM7349" s="1"/>
      <c r="CN7349" s="1"/>
      <c r="CO7349" s="1"/>
    </row>
    <row r="7350" spans="1:93" ht="30" customHeight="1" x14ac:dyDescent="0.2">
      <c r="A7350" s="1">
        <v>7341</v>
      </c>
      <c r="B7350" s="1" t="s">
        <v>3745</v>
      </c>
      <c r="C7350" s="1" t="s">
        <v>3743</v>
      </c>
      <c r="D7350" s="28" t="s">
        <v>3744</v>
      </c>
      <c r="E7350" s="28" t="s">
        <v>3372</v>
      </c>
      <c r="F7350" s="1" t="s">
        <v>74</v>
      </c>
      <c r="G7350" s="1">
        <v>5</v>
      </c>
      <c r="H7350" s="1" t="s">
        <v>4209</v>
      </c>
      <c r="I7350" s="1" t="s">
        <v>114</v>
      </c>
      <c r="J7350" s="76">
        <v>273</v>
      </c>
      <c r="K7350" s="76">
        <v>2447302</v>
      </c>
      <c r="L7350" s="29">
        <v>46200</v>
      </c>
      <c r="M7350" s="29" t="s">
        <v>4163</v>
      </c>
      <c r="N7350" s="1" t="s">
        <v>478</v>
      </c>
      <c r="O7350" s="28" t="s">
        <v>1495</v>
      </c>
      <c r="P7350" s="1" t="s">
        <v>323</v>
      </c>
      <c r="Q7350" s="1">
        <v>8</v>
      </c>
      <c r="R7350" s="1"/>
      <c r="S7350" s="76"/>
      <c r="T7350" s="1" t="s">
        <v>115</v>
      </c>
      <c r="U7350" s="1"/>
      <c r="V7350" s="1"/>
      <c r="AC7350" s="93">
        <v>28</v>
      </c>
      <c r="AD7350" s="69">
        <v>250</v>
      </c>
      <c r="AE7350" s="33"/>
      <c r="AF7350" s="33"/>
      <c r="AG7350" s="33"/>
      <c r="AX7350" s="37">
        <f t="shared" si="340"/>
        <v>46207</v>
      </c>
      <c r="AY7350" s="1"/>
      <c r="AZ7350" s="1"/>
      <c r="BA7350" s="31"/>
      <c r="BB7350" s="31"/>
      <c r="BC7350" s="1"/>
      <c r="BD7350" s="1"/>
      <c r="BE7350" s="1"/>
      <c r="BF7350" s="1"/>
      <c r="BG7350" s="1"/>
      <c r="BT7350" s="37">
        <f t="shared" si="339"/>
        <v>46228</v>
      </c>
      <c r="BU7350" s="31"/>
      <c r="BW7350" s="33"/>
      <c r="BX7350" s="1"/>
      <c r="BY7350" s="1"/>
      <c r="BZ7350" s="1"/>
      <c r="CA7350" s="1"/>
      <c r="CB7350" s="1"/>
      <c r="CC7350" s="1"/>
      <c r="CE7350" s="1"/>
      <c r="CF7350" s="1"/>
      <c r="CG7350" s="1"/>
      <c r="CH7350" s="1"/>
      <c r="CI7350" s="1"/>
      <c r="CJ7350" s="1"/>
      <c r="CK7350" s="1"/>
      <c r="CL7350" s="1"/>
      <c r="CM7350" s="1"/>
      <c r="CN7350" s="1"/>
      <c r="CO7350" s="1"/>
    </row>
    <row r="7351" spans="1:93" ht="30" customHeight="1" x14ac:dyDescent="0.2">
      <c r="A7351" s="1">
        <v>7342</v>
      </c>
      <c r="B7351" s="1" t="s">
        <v>3745</v>
      </c>
      <c r="C7351" s="1" t="s">
        <v>3743</v>
      </c>
      <c r="D7351" s="28" t="s">
        <v>3744</v>
      </c>
      <c r="E7351" s="28" t="s">
        <v>3372</v>
      </c>
      <c r="F7351" s="1" t="s">
        <v>74</v>
      </c>
      <c r="G7351" s="1">
        <v>5</v>
      </c>
      <c r="H7351" s="1" t="s">
        <v>4209</v>
      </c>
      <c r="I7351" s="1" t="s">
        <v>114</v>
      </c>
      <c r="J7351" s="76">
        <v>404</v>
      </c>
      <c r="K7351" s="76">
        <v>2447303</v>
      </c>
      <c r="L7351" s="29">
        <v>46200</v>
      </c>
      <c r="M7351" s="29" t="s">
        <v>4163</v>
      </c>
      <c r="N7351" s="1" t="s">
        <v>478</v>
      </c>
      <c r="O7351" s="28" t="s">
        <v>1495</v>
      </c>
      <c r="P7351" s="1" t="s">
        <v>323</v>
      </c>
      <c r="Q7351" s="1">
        <v>8</v>
      </c>
      <c r="R7351" s="1"/>
      <c r="S7351" s="76"/>
      <c r="T7351" s="1" t="s">
        <v>115</v>
      </c>
      <c r="U7351" s="1"/>
      <c r="V7351" s="1"/>
      <c r="AC7351" s="93">
        <v>28</v>
      </c>
      <c r="AD7351" s="69">
        <v>255</v>
      </c>
      <c r="AE7351" s="33"/>
      <c r="AF7351" s="33"/>
      <c r="AG7351" s="33"/>
      <c r="AX7351" s="37">
        <f t="shared" si="340"/>
        <v>46207</v>
      </c>
      <c r="AY7351" s="1"/>
      <c r="AZ7351" s="1"/>
      <c r="BA7351" s="31"/>
      <c r="BB7351" s="31"/>
      <c r="BC7351" s="1"/>
      <c r="BD7351" s="1"/>
      <c r="BE7351" s="1"/>
      <c r="BF7351" s="1"/>
      <c r="BG7351" s="1"/>
      <c r="BT7351" s="37">
        <f t="shared" si="339"/>
        <v>46228</v>
      </c>
      <c r="BU7351" s="31"/>
      <c r="BW7351" s="33"/>
      <c r="BX7351" s="1"/>
      <c r="BY7351" s="1"/>
      <c r="BZ7351" s="1"/>
      <c r="CA7351" s="1"/>
      <c r="CB7351" s="1"/>
      <c r="CC7351" s="1"/>
      <c r="CE7351" s="1"/>
      <c r="CF7351" s="1"/>
      <c r="CG7351" s="1"/>
      <c r="CH7351" s="1"/>
      <c r="CI7351" s="1"/>
      <c r="CJ7351" s="1"/>
      <c r="CK7351" s="1"/>
      <c r="CL7351" s="1"/>
      <c r="CM7351" s="1"/>
      <c r="CN7351" s="1"/>
      <c r="CO7351" s="1"/>
    </row>
    <row r="7352" spans="1:93" ht="30" customHeight="1" x14ac:dyDescent="0.2">
      <c r="A7352" s="1">
        <v>7343</v>
      </c>
      <c r="B7352" s="1" t="s">
        <v>3745</v>
      </c>
      <c r="C7352" s="1" t="s">
        <v>3743</v>
      </c>
      <c r="D7352" s="28" t="s">
        <v>3744</v>
      </c>
      <c r="E7352" s="28" t="s">
        <v>3372</v>
      </c>
      <c r="F7352" s="1" t="s">
        <v>74</v>
      </c>
      <c r="G7352" s="1">
        <v>5</v>
      </c>
      <c r="H7352" s="1" t="s">
        <v>4209</v>
      </c>
      <c r="I7352" s="1" t="s">
        <v>114</v>
      </c>
      <c r="J7352" s="76">
        <v>415</v>
      </c>
      <c r="K7352" s="76">
        <v>2450641</v>
      </c>
      <c r="L7352" s="29">
        <v>46200</v>
      </c>
      <c r="M7352" s="29" t="s">
        <v>4163</v>
      </c>
      <c r="N7352" s="1" t="s">
        <v>478</v>
      </c>
      <c r="O7352" s="28" t="s">
        <v>1495</v>
      </c>
      <c r="P7352" s="1" t="s">
        <v>323</v>
      </c>
      <c r="Q7352" s="1">
        <v>10</v>
      </c>
      <c r="R7352" s="1"/>
      <c r="S7352" s="76"/>
      <c r="T7352" s="1" t="s">
        <v>115</v>
      </c>
      <c r="U7352" s="1"/>
      <c r="V7352" s="1"/>
      <c r="AC7352" s="93">
        <v>27</v>
      </c>
      <c r="AD7352" s="69">
        <v>250</v>
      </c>
      <c r="AE7352" s="33"/>
      <c r="AF7352" s="33"/>
      <c r="AG7352" s="33"/>
      <c r="AX7352" s="37">
        <f t="shared" si="340"/>
        <v>46207</v>
      </c>
      <c r="AY7352" s="1"/>
      <c r="AZ7352" s="1"/>
      <c r="BA7352" s="31"/>
      <c r="BB7352" s="31"/>
      <c r="BC7352" s="1"/>
      <c r="BD7352" s="1"/>
      <c r="BE7352" s="1"/>
      <c r="BF7352" s="1"/>
      <c r="BG7352" s="1"/>
      <c r="BT7352" s="37">
        <f t="shared" si="339"/>
        <v>46228</v>
      </c>
      <c r="BU7352" s="31"/>
      <c r="BW7352" s="33"/>
      <c r="BX7352" s="1"/>
      <c r="BY7352" s="1"/>
      <c r="BZ7352" s="1"/>
      <c r="CA7352" s="1"/>
      <c r="CB7352" s="1"/>
      <c r="CC7352" s="1"/>
      <c r="CE7352" s="1"/>
      <c r="CF7352" s="1"/>
      <c r="CG7352" s="1"/>
      <c r="CH7352" s="1"/>
      <c r="CI7352" s="1"/>
      <c r="CJ7352" s="1"/>
      <c r="CK7352" s="1"/>
      <c r="CL7352" s="1"/>
      <c r="CM7352" s="1"/>
      <c r="CN7352" s="1"/>
      <c r="CO7352" s="1"/>
    </row>
    <row r="7353" spans="1:93" ht="30" customHeight="1" x14ac:dyDescent="0.2">
      <c r="A7353" s="1">
        <v>7344</v>
      </c>
      <c r="B7353" s="1" t="s">
        <v>3745</v>
      </c>
      <c r="C7353" s="1" t="s">
        <v>3743</v>
      </c>
      <c r="D7353" s="28" t="s">
        <v>3744</v>
      </c>
      <c r="E7353" s="28" t="s">
        <v>3372</v>
      </c>
      <c r="F7353" s="1" t="s">
        <v>74</v>
      </c>
      <c r="G7353" s="1">
        <v>5</v>
      </c>
      <c r="H7353" s="1" t="s">
        <v>4209</v>
      </c>
      <c r="I7353" s="1" t="s">
        <v>114</v>
      </c>
      <c r="J7353" s="76">
        <v>273</v>
      </c>
      <c r="K7353" s="76">
        <v>2447308</v>
      </c>
      <c r="L7353" s="29">
        <v>46200</v>
      </c>
      <c r="M7353" s="29" t="s">
        <v>4163</v>
      </c>
      <c r="N7353" s="1" t="s">
        <v>478</v>
      </c>
      <c r="O7353" s="28" t="s">
        <v>1495</v>
      </c>
      <c r="P7353" s="1" t="s">
        <v>323</v>
      </c>
      <c r="Q7353" s="1">
        <v>8</v>
      </c>
      <c r="R7353" s="1"/>
      <c r="S7353" s="76"/>
      <c r="T7353" s="1" t="s">
        <v>115</v>
      </c>
      <c r="U7353" s="1"/>
      <c r="V7353" s="1"/>
      <c r="AC7353" s="93">
        <v>27</v>
      </c>
      <c r="AD7353" s="69">
        <v>245</v>
      </c>
      <c r="AE7353" s="33"/>
      <c r="AF7353" s="33"/>
      <c r="AG7353" s="33"/>
      <c r="AX7353" s="37">
        <f t="shared" si="340"/>
        <v>46207</v>
      </c>
      <c r="AY7353" s="1"/>
      <c r="AZ7353" s="1"/>
      <c r="BA7353" s="31"/>
      <c r="BB7353" s="31"/>
      <c r="BC7353" s="1"/>
      <c r="BD7353" s="1"/>
      <c r="BE7353" s="1"/>
      <c r="BF7353" s="1"/>
      <c r="BG7353" s="1"/>
      <c r="BT7353" s="37">
        <f t="shared" si="339"/>
        <v>46228</v>
      </c>
      <c r="BU7353" s="31"/>
      <c r="BW7353" s="33"/>
      <c r="BX7353" s="1"/>
      <c r="BY7353" s="1"/>
      <c r="BZ7353" s="1"/>
      <c r="CA7353" s="1"/>
      <c r="CB7353" s="1"/>
      <c r="CC7353" s="1"/>
      <c r="CE7353" s="1"/>
      <c r="CF7353" s="1"/>
      <c r="CG7353" s="1"/>
      <c r="CH7353" s="1"/>
      <c r="CI7353" s="1"/>
      <c r="CJ7353" s="1"/>
      <c r="CK7353" s="1"/>
      <c r="CL7353" s="1"/>
      <c r="CM7353" s="1"/>
      <c r="CN7353" s="1"/>
      <c r="CO7353" s="1"/>
    </row>
    <row r="7354" spans="1:93" ht="30" customHeight="1" x14ac:dyDescent="0.2">
      <c r="A7354" s="1">
        <v>7345</v>
      </c>
      <c r="B7354" s="1" t="s">
        <v>3745</v>
      </c>
      <c r="C7354" s="1" t="s">
        <v>3743</v>
      </c>
      <c r="D7354" s="28" t="s">
        <v>3744</v>
      </c>
      <c r="E7354" s="28" t="s">
        <v>3372</v>
      </c>
      <c r="F7354" s="1" t="s">
        <v>74</v>
      </c>
      <c r="G7354" s="1">
        <v>5</v>
      </c>
      <c r="H7354" s="1" t="s">
        <v>4209</v>
      </c>
      <c r="I7354" s="1" t="s">
        <v>114</v>
      </c>
      <c r="J7354" s="76">
        <v>302</v>
      </c>
      <c r="K7354" s="76">
        <v>2447309</v>
      </c>
      <c r="L7354" s="29">
        <v>46200</v>
      </c>
      <c r="M7354" s="29" t="s">
        <v>4163</v>
      </c>
      <c r="N7354" s="1" t="s">
        <v>478</v>
      </c>
      <c r="O7354" s="28" t="s">
        <v>1495</v>
      </c>
      <c r="P7354" s="1" t="s">
        <v>323</v>
      </c>
      <c r="Q7354" s="1">
        <v>8</v>
      </c>
      <c r="R7354" s="1"/>
      <c r="S7354" s="76"/>
      <c r="T7354" s="1" t="s">
        <v>115</v>
      </c>
      <c r="U7354" s="1"/>
      <c r="V7354" s="1"/>
      <c r="AC7354" s="93">
        <v>27</v>
      </c>
      <c r="AD7354" s="69">
        <v>250</v>
      </c>
      <c r="AE7354" s="33"/>
      <c r="AF7354" s="33"/>
      <c r="AG7354" s="33"/>
      <c r="AX7354" s="37">
        <f t="shared" si="340"/>
        <v>46207</v>
      </c>
      <c r="AY7354" s="1"/>
      <c r="AZ7354" s="1"/>
      <c r="BA7354" s="31"/>
      <c r="BB7354" s="31"/>
      <c r="BC7354" s="1"/>
      <c r="BD7354" s="1"/>
      <c r="BE7354" s="1"/>
      <c r="BF7354" s="1"/>
      <c r="BG7354" s="1"/>
      <c r="BT7354" s="37">
        <f t="shared" si="339"/>
        <v>46228</v>
      </c>
      <c r="BU7354" s="31"/>
      <c r="BW7354" s="33"/>
      <c r="BX7354" s="1"/>
      <c r="BY7354" s="1"/>
      <c r="BZ7354" s="1"/>
      <c r="CA7354" s="1"/>
      <c r="CB7354" s="1"/>
      <c r="CC7354" s="1"/>
      <c r="CE7354" s="1"/>
      <c r="CF7354" s="1"/>
      <c r="CG7354" s="1"/>
      <c r="CH7354" s="1"/>
      <c r="CI7354" s="1"/>
      <c r="CJ7354" s="1"/>
      <c r="CK7354" s="1"/>
      <c r="CL7354" s="1"/>
      <c r="CM7354" s="1"/>
      <c r="CN7354" s="1"/>
      <c r="CO7354" s="1"/>
    </row>
    <row r="7355" spans="1:93" ht="30" customHeight="1" x14ac:dyDescent="0.2">
      <c r="A7355" s="1">
        <v>7346</v>
      </c>
      <c r="B7355" s="1" t="s">
        <v>3052</v>
      </c>
      <c r="C7355" s="1" t="s">
        <v>3746</v>
      </c>
      <c r="D7355" s="28" t="s">
        <v>3747</v>
      </c>
      <c r="E7355" s="28" t="s">
        <v>3377</v>
      </c>
      <c r="F7355" s="1" t="s">
        <v>74</v>
      </c>
      <c r="G7355" s="1">
        <v>6</v>
      </c>
      <c r="H7355" s="1" t="s">
        <v>2565</v>
      </c>
      <c r="I7355" s="1" t="s">
        <v>114</v>
      </c>
      <c r="J7355" s="76">
        <v>273</v>
      </c>
      <c r="K7355" s="76">
        <v>2450651</v>
      </c>
      <c r="L7355" s="29">
        <v>46200</v>
      </c>
      <c r="M7355" s="29" t="s">
        <v>4163</v>
      </c>
      <c r="N7355" s="1" t="s">
        <v>478</v>
      </c>
      <c r="O7355" s="28" t="s">
        <v>1495</v>
      </c>
      <c r="P7355" s="1" t="s">
        <v>323</v>
      </c>
      <c r="Q7355" s="1">
        <v>7</v>
      </c>
      <c r="R7355" s="1"/>
      <c r="S7355" s="76"/>
      <c r="T7355" s="1" t="s">
        <v>115</v>
      </c>
      <c r="U7355" s="1"/>
      <c r="V7355" s="1"/>
      <c r="AC7355" s="93">
        <v>28</v>
      </c>
      <c r="AD7355" s="69">
        <v>260</v>
      </c>
      <c r="AE7355" s="33"/>
      <c r="AF7355" s="33"/>
      <c r="AG7355" s="33"/>
      <c r="AX7355" s="37">
        <f t="shared" si="340"/>
        <v>46207</v>
      </c>
      <c r="AY7355" s="1"/>
      <c r="AZ7355" s="1"/>
      <c r="BA7355" s="31"/>
      <c r="BB7355" s="31"/>
      <c r="BC7355" s="1"/>
      <c r="BD7355" s="1"/>
      <c r="BE7355" s="1"/>
      <c r="BF7355" s="1"/>
      <c r="BG7355" s="1"/>
      <c r="BT7355" s="37">
        <f t="shared" si="339"/>
        <v>46228</v>
      </c>
      <c r="BU7355" s="31"/>
      <c r="BW7355" s="33"/>
      <c r="BX7355" s="1"/>
      <c r="BY7355" s="1"/>
      <c r="BZ7355" s="1"/>
      <c r="CA7355" s="1"/>
      <c r="CB7355" s="1"/>
      <c r="CC7355" s="1"/>
      <c r="CE7355" s="1"/>
      <c r="CF7355" s="1"/>
      <c r="CG7355" s="1"/>
      <c r="CH7355" s="1"/>
      <c r="CI7355" s="1"/>
      <c r="CJ7355" s="1"/>
      <c r="CK7355" s="1"/>
      <c r="CL7355" s="1"/>
      <c r="CM7355" s="1"/>
      <c r="CN7355" s="1"/>
      <c r="CO7355" s="1"/>
    </row>
    <row r="7356" spans="1:93" ht="30" customHeight="1" x14ac:dyDescent="0.2">
      <c r="A7356" s="1">
        <v>7347</v>
      </c>
      <c r="B7356" s="94" t="s">
        <v>1491</v>
      </c>
      <c r="C7356" s="1" t="s">
        <v>3748</v>
      </c>
      <c r="D7356" s="28" t="s">
        <v>3749</v>
      </c>
      <c r="E7356" s="28" t="s">
        <v>2780</v>
      </c>
      <c r="F7356" s="1" t="s">
        <v>74</v>
      </c>
      <c r="G7356" s="1">
        <v>1</v>
      </c>
      <c r="H7356" s="1" t="s">
        <v>1059</v>
      </c>
      <c r="I7356" s="1" t="s">
        <v>114</v>
      </c>
      <c r="J7356" s="76">
        <v>403</v>
      </c>
      <c r="K7356" s="76">
        <v>2447300</v>
      </c>
      <c r="L7356" s="29">
        <v>46200</v>
      </c>
      <c r="M7356" s="29" t="s">
        <v>4163</v>
      </c>
      <c r="N7356" s="1" t="s">
        <v>478</v>
      </c>
      <c r="O7356" s="28" t="s">
        <v>1495</v>
      </c>
      <c r="P7356" s="1" t="s">
        <v>323</v>
      </c>
      <c r="Q7356" s="1">
        <v>9</v>
      </c>
      <c r="R7356" s="1"/>
      <c r="S7356" s="76">
        <v>6</v>
      </c>
      <c r="T7356" s="1" t="s">
        <v>115</v>
      </c>
      <c r="U7356" s="1"/>
      <c r="V7356" s="1"/>
      <c r="AC7356" s="93">
        <v>28.5</v>
      </c>
      <c r="AD7356" s="69">
        <v>240</v>
      </c>
      <c r="AE7356" s="33"/>
      <c r="AF7356" s="33"/>
      <c r="AG7356" s="33"/>
      <c r="AX7356" s="37">
        <f t="shared" si="340"/>
        <v>46207</v>
      </c>
      <c r="AY7356" s="1"/>
      <c r="AZ7356" s="1"/>
      <c r="BA7356" s="31"/>
      <c r="BB7356" s="31"/>
      <c r="BC7356" s="1"/>
      <c r="BD7356" s="1"/>
      <c r="BE7356" s="1"/>
      <c r="BF7356" s="1"/>
      <c r="BG7356" s="1"/>
      <c r="BT7356" s="37">
        <f t="shared" si="339"/>
        <v>46228</v>
      </c>
      <c r="BU7356" s="31"/>
      <c r="BW7356" s="33"/>
      <c r="BX7356" s="1"/>
      <c r="BY7356" s="1"/>
      <c r="BZ7356" s="1"/>
      <c r="CA7356" s="1"/>
      <c r="CB7356" s="1"/>
      <c r="CC7356" s="1"/>
      <c r="CE7356" s="1"/>
      <c r="CF7356" s="1"/>
      <c r="CG7356" s="1"/>
      <c r="CH7356" s="1"/>
      <c r="CI7356" s="1"/>
      <c r="CJ7356" s="1"/>
      <c r="CK7356" s="1"/>
      <c r="CL7356" s="1"/>
      <c r="CM7356" s="1"/>
      <c r="CN7356" s="1"/>
      <c r="CO7356" s="1"/>
    </row>
    <row r="7357" spans="1:93" ht="30" customHeight="1" x14ac:dyDescent="0.2">
      <c r="A7357" s="1">
        <v>7348</v>
      </c>
      <c r="B7357" s="94" t="s">
        <v>1491</v>
      </c>
      <c r="C7357" s="1" t="s">
        <v>3748</v>
      </c>
      <c r="D7357" s="28" t="s">
        <v>3749</v>
      </c>
      <c r="E7357" s="28" t="s">
        <v>2780</v>
      </c>
      <c r="F7357" s="1" t="s">
        <v>74</v>
      </c>
      <c r="G7357" s="1">
        <v>1</v>
      </c>
      <c r="H7357" s="1" t="s">
        <v>1059</v>
      </c>
      <c r="I7357" s="1" t="s">
        <v>114</v>
      </c>
      <c r="J7357" s="76">
        <v>553</v>
      </c>
      <c r="K7357" s="76">
        <v>2450640</v>
      </c>
      <c r="L7357" s="29">
        <v>46200</v>
      </c>
      <c r="M7357" s="29" t="s">
        <v>4163</v>
      </c>
      <c r="N7357" s="1" t="s">
        <v>478</v>
      </c>
      <c r="O7357" s="28" t="s">
        <v>1495</v>
      </c>
      <c r="P7357" s="1" t="s">
        <v>323</v>
      </c>
      <c r="Q7357" s="1">
        <v>12</v>
      </c>
      <c r="R7357" s="1"/>
      <c r="S7357" s="76"/>
      <c r="T7357" s="1" t="s">
        <v>115</v>
      </c>
      <c r="U7357" s="1"/>
      <c r="V7357" s="1"/>
      <c r="AC7357" s="93">
        <v>27.5</v>
      </c>
      <c r="AD7357" s="69">
        <v>255</v>
      </c>
      <c r="AE7357" s="33"/>
      <c r="AF7357" s="33"/>
      <c r="AG7357" s="33"/>
      <c r="AX7357" s="37">
        <f t="shared" si="340"/>
        <v>46207</v>
      </c>
      <c r="AY7357" s="1"/>
      <c r="AZ7357" s="1"/>
      <c r="BA7357" s="31"/>
      <c r="BB7357" s="31"/>
      <c r="BC7357" s="1"/>
      <c r="BD7357" s="1"/>
      <c r="BE7357" s="1"/>
      <c r="BF7357" s="1"/>
      <c r="BG7357" s="1"/>
      <c r="BT7357" s="37">
        <f t="shared" si="339"/>
        <v>46228</v>
      </c>
      <c r="BU7357" s="31"/>
      <c r="BW7357" s="33"/>
      <c r="BX7357" s="1"/>
      <c r="BY7357" s="1"/>
      <c r="BZ7357" s="1"/>
      <c r="CA7357" s="1"/>
      <c r="CB7357" s="1"/>
      <c r="CC7357" s="1"/>
      <c r="CE7357" s="1"/>
      <c r="CF7357" s="1"/>
      <c r="CG7357" s="1"/>
      <c r="CH7357" s="1"/>
      <c r="CI7357" s="1"/>
      <c r="CJ7357" s="1"/>
      <c r="CK7357" s="1"/>
      <c r="CL7357" s="1"/>
      <c r="CM7357" s="1"/>
      <c r="CN7357" s="1"/>
      <c r="CO7357" s="1"/>
    </row>
    <row r="7358" spans="1:93" ht="30" customHeight="1" x14ac:dyDescent="0.2">
      <c r="A7358" s="1">
        <v>7349</v>
      </c>
      <c r="B7358" s="1" t="s">
        <v>2917</v>
      </c>
      <c r="C7358" s="1" t="s">
        <v>3750</v>
      </c>
      <c r="D7358" s="28" t="s">
        <v>3751</v>
      </c>
      <c r="E7358" s="28" t="s">
        <v>2772</v>
      </c>
      <c r="F7358" s="1" t="s">
        <v>74</v>
      </c>
      <c r="G7358" s="1">
        <v>8</v>
      </c>
      <c r="H7358" s="1" t="s">
        <v>1059</v>
      </c>
      <c r="I7358" s="1" t="s">
        <v>114</v>
      </c>
      <c r="J7358" s="76">
        <v>403</v>
      </c>
      <c r="K7358" s="76">
        <v>2447306</v>
      </c>
      <c r="L7358" s="29">
        <v>46200</v>
      </c>
      <c r="M7358" s="29" t="s">
        <v>4163</v>
      </c>
      <c r="N7358" s="1" t="s">
        <v>478</v>
      </c>
      <c r="O7358" s="28" t="s">
        <v>1495</v>
      </c>
      <c r="P7358" s="1" t="s">
        <v>323</v>
      </c>
      <c r="Q7358" s="1">
        <v>9</v>
      </c>
      <c r="R7358" s="1"/>
      <c r="S7358" s="76"/>
      <c r="T7358" s="1" t="s">
        <v>115</v>
      </c>
      <c r="U7358" s="1"/>
      <c r="V7358" s="1"/>
      <c r="AC7358" s="93">
        <v>27</v>
      </c>
      <c r="AD7358" s="69">
        <v>245</v>
      </c>
      <c r="AE7358" s="33"/>
      <c r="AF7358" s="33"/>
      <c r="AG7358" s="33"/>
      <c r="AX7358" s="37">
        <f t="shared" si="340"/>
        <v>46207</v>
      </c>
      <c r="AY7358" s="1"/>
      <c r="AZ7358" s="1"/>
      <c r="BA7358" s="31"/>
      <c r="BB7358" s="31"/>
      <c r="BC7358" s="1"/>
      <c r="BD7358" s="1"/>
      <c r="BE7358" s="1"/>
      <c r="BF7358" s="1"/>
      <c r="BG7358" s="1"/>
      <c r="BT7358" s="37">
        <f t="shared" si="339"/>
        <v>46228</v>
      </c>
      <c r="BU7358" s="31"/>
      <c r="BW7358" s="33"/>
      <c r="BX7358" s="1"/>
      <c r="BY7358" s="1"/>
      <c r="BZ7358" s="1"/>
      <c r="CA7358" s="1"/>
      <c r="CB7358" s="1"/>
      <c r="CC7358" s="1"/>
      <c r="CE7358" s="1"/>
      <c r="CF7358" s="1"/>
      <c r="CG7358" s="1"/>
      <c r="CH7358" s="1"/>
      <c r="CI7358" s="1"/>
      <c r="CJ7358" s="1"/>
      <c r="CK7358" s="1"/>
      <c r="CL7358" s="1"/>
      <c r="CM7358" s="1"/>
      <c r="CN7358" s="1"/>
      <c r="CO7358" s="1"/>
    </row>
    <row r="7359" spans="1:93" ht="30" customHeight="1" x14ac:dyDescent="0.2">
      <c r="A7359" s="1">
        <v>7350</v>
      </c>
      <c r="B7359" s="1" t="s">
        <v>2917</v>
      </c>
      <c r="C7359" s="1" t="s">
        <v>3750</v>
      </c>
      <c r="D7359" s="28" t="s">
        <v>3751</v>
      </c>
      <c r="E7359" s="28" t="s">
        <v>2772</v>
      </c>
      <c r="F7359" s="1" t="s">
        <v>74</v>
      </c>
      <c r="G7359" s="1">
        <v>8</v>
      </c>
      <c r="H7359" s="1" t="s">
        <v>1059</v>
      </c>
      <c r="I7359" s="1" t="s">
        <v>114</v>
      </c>
      <c r="J7359" s="76">
        <v>393</v>
      </c>
      <c r="K7359" s="76">
        <v>2447312</v>
      </c>
      <c r="L7359" s="29">
        <v>46200</v>
      </c>
      <c r="M7359" s="29" t="s">
        <v>4163</v>
      </c>
      <c r="N7359" s="1" t="s">
        <v>478</v>
      </c>
      <c r="O7359" s="28" t="s">
        <v>1495</v>
      </c>
      <c r="P7359" s="1" t="s">
        <v>323</v>
      </c>
      <c r="Q7359" s="1">
        <v>10</v>
      </c>
      <c r="R7359" s="1"/>
      <c r="S7359" s="76"/>
      <c r="T7359" s="1" t="s">
        <v>115</v>
      </c>
      <c r="U7359" s="1"/>
      <c r="V7359" s="1"/>
      <c r="AC7359" s="93">
        <v>26.5</v>
      </c>
      <c r="AD7359" s="69">
        <v>250</v>
      </c>
      <c r="AE7359" s="33"/>
      <c r="AF7359" s="33"/>
      <c r="AG7359" s="33"/>
      <c r="AX7359" s="37">
        <f t="shared" si="340"/>
        <v>46207</v>
      </c>
      <c r="AY7359" s="1"/>
      <c r="AZ7359" s="1"/>
      <c r="BA7359" s="31"/>
      <c r="BB7359" s="31"/>
      <c r="BC7359" s="1"/>
      <c r="BD7359" s="1"/>
      <c r="BE7359" s="1"/>
      <c r="BF7359" s="1"/>
      <c r="BG7359" s="1"/>
      <c r="BT7359" s="37">
        <f t="shared" si="339"/>
        <v>46228</v>
      </c>
      <c r="BU7359" s="31"/>
      <c r="BW7359" s="33"/>
      <c r="BX7359" s="1"/>
      <c r="BY7359" s="1"/>
      <c r="BZ7359" s="1"/>
      <c r="CA7359" s="1"/>
      <c r="CB7359" s="1"/>
      <c r="CC7359" s="1"/>
      <c r="CE7359" s="1"/>
      <c r="CF7359" s="1"/>
      <c r="CG7359" s="1"/>
      <c r="CH7359" s="1"/>
      <c r="CI7359" s="1"/>
      <c r="CJ7359" s="1"/>
      <c r="CK7359" s="1"/>
      <c r="CL7359" s="1"/>
      <c r="CM7359" s="1"/>
      <c r="CN7359" s="1"/>
      <c r="CO7359" s="1"/>
    </row>
    <row r="7360" spans="1:93" ht="30" customHeight="1" x14ac:dyDescent="0.2">
      <c r="A7360" s="1">
        <v>7351</v>
      </c>
      <c r="B7360" s="1" t="s">
        <v>2917</v>
      </c>
      <c r="C7360" s="1" t="s">
        <v>3750</v>
      </c>
      <c r="D7360" s="28" t="s">
        <v>3751</v>
      </c>
      <c r="E7360" s="28" t="s">
        <v>2772</v>
      </c>
      <c r="F7360" s="1" t="s">
        <v>74</v>
      </c>
      <c r="G7360" s="1">
        <v>8</v>
      </c>
      <c r="H7360" s="1" t="s">
        <v>1059</v>
      </c>
      <c r="I7360" s="1" t="s">
        <v>114</v>
      </c>
      <c r="J7360" s="76">
        <v>558</v>
      </c>
      <c r="K7360" s="76">
        <v>2447316</v>
      </c>
      <c r="L7360" s="29">
        <v>46200</v>
      </c>
      <c r="M7360" s="29" t="s">
        <v>4163</v>
      </c>
      <c r="N7360" s="1" t="s">
        <v>478</v>
      </c>
      <c r="O7360" s="28" t="s">
        <v>1495</v>
      </c>
      <c r="P7360" s="1" t="s">
        <v>323</v>
      </c>
      <c r="Q7360" s="1">
        <v>10</v>
      </c>
      <c r="R7360" s="1"/>
      <c r="S7360" s="76"/>
      <c r="T7360" s="1" t="s">
        <v>115</v>
      </c>
      <c r="U7360" s="1"/>
      <c r="V7360" s="1"/>
      <c r="AC7360" s="93">
        <v>27.5</v>
      </c>
      <c r="AD7360" s="69">
        <v>250</v>
      </c>
      <c r="AE7360" s="33"/>
      <c r="AF7360" s="33"/>
      <c r="AG7360" s="33"/>
      <c r="AX7360" s="37">
        <f t="shared" si="340"/>
        <v>46207</v>
      </c>
      <c r="AY7360" s="1"/>
      <c r="AZ7360" s="1"/>
      <c r="BA7360" s="31"/>
      <c r="BB7360" s="31"/>
      <c r="BC7360" s="1"/>
      <c r="BD7360" s="1"/>
      <c r="BE7360" s="1"/>
      <c r="BF7360" s="1"/>
      <c r="BG7360" s="1"/>
      <c r="BT7360" s="37">
        <f t="shared" si="339"/>
        <v>46228</v>
      </c>
      <c r="BU7360" s="31"/>
      <c r="BW7360" s="33"/>
      <c r="BX7360" s="1"/>
      <c r="BY7360" s="1"/>
      <c r="BZ7360" s="1"/>
      <c r="CA7360" s="1"/>
      <c r="CB7360" s="1"/>
      <c r="CC7360" s="1"/>
      <c r="CE7360" s="1"/>
      <c r="CF7360" s="1"/>
      <c r="CG7360" s="1"/>
      <c r="CH7360" s="1"/>
      <c r="CI7360" s="1"/>
      <c r="CJ7360" s="1"/>
      <c r="CK7360" s="1"/>
      <c r="CL7360" s="1"/>
      <c r="CM7360" s="1"/>
      <c r="CN7360" s="1"/>
      <c r="CO7360" s="1"/>
    </row>
    <row r="7361" spans="1:93" ht="30" customHeight="1" x14ac:dyDescent="0.2">
      <c r="A7361" s="1"/>
      <c r="B7361" s="1" t="s">
        <v>2917</v>
      </c>
      <c r="C7361" s="1" t="s">
        <v>3750</v>
      </c>
      <c r="D7361" s="28" t="s">
        <v>3751</v>
      </c>
      <c r="E7361" s="28" t="s">
        <v>2772</v>
      </c>
      <c r="F7361" s="1" t="s">
        <v>74</v>
      </c>
      <c r="G7361" s="1">
        <v>8</v>
      </c>
      <c r="H7361" s="1" t="s">
        <v>1059</v>
      </c>
      <c r="I7361" s="1" t="s">
        <v>114</v>
      </c>
      <c r="J7361" s="76">
        <v>551</v>
      </c>
      <c r="K7361" s="76">
        <v>2450655</v>
      </c>
      <c r="L7361" s="29">
        <v>46200</v>
      </c>
      <c r="M7361" s="29" t="s">
        <v>4163</v>
      </c>
      <c r="N7361" s="1" t="s">
        <v>478</v>
      </c>
      <c r="O7361" s="28" t="s">
        <v>1495</v>
      </c>
      <c r="P7361" s="1" t="s">
        <v>323</v>
      </c>
      <c r="Q7361" s="1">
        <v>10</v>
      </c>
      <c r="R7361" s="1"/>
      <c r="S7361" s="76"/>
      <c r="T7361" s="1" t="s">
        <v>115</v>
      </c>
      <c r="U7361" s="1"/>
      <c r="V7361" s="1"/>
      <c r="AC7361" s="93">
        <v>28.5</v>
      </c>
      <c r="AD7361" s="69">
        <v>250</v>
      </c>
      <c r="AE7361" s="33"/>
      <c r="AF7361" s="33"/>
      <c r="AG7361" s="33"/>
      <c r="AX7361" s="37"/>
      <c r="AY7361" s="1"/>
      <c r="AZ7361" s="1"/>
      <c r="BA7361" s="31"/>
      <c r="BB7361" s="31"/>
      <c r="BC7361" s="1"/>
      <c r="BD7361" s="1"/>
      <c r="BE7361" s="1"/>
      <c r="BF7361" s="1"/>
      <c r="BG7361" s="1"/>
      <c r="BT7361" s="37"/>
      <c r="BU7361" s="31"/>
      <c r="BW7361" s="33"/>
      <c r="BX7361" s="1"/>
      <c r="BY7361" s="1"/>
      <c r="BZ7361" s="1"/>
      <c r="CA7361" s="1"/>
      <c r="CB7361" s="1"/>
      <c r="CC7361" s="1"/>
      <c r="CE7361" s="1"/>
      <c r="CF7361" s="1"/>
      <c r="CG7361" s="1"/>
      <c r="CH7361" s="1"/>
      <c r="CI7361" s="1"/>
      <c r="CJ7361" s="1"/>
      <c r="CK7361" s="1"/>
      <c r="CL7361" s="1"/>
      <c r="CM7361" s="1"/>
      <c r="CN7361" s="1"/>
      <c r="CO7361" s="1"/>
    </row>
    <row r="7362" spans="1:93" ht="30" customHeight="1" x14ac:dyDescent="0.2">
      <c r="A7362" s="1">
        <v>7352</v>
      </c>
      <c r="B7362" s="94" t="s">
        <v>1491</v>
      </c>
      <c r="C7362" s="1" t="s">
        <v>3783</v>
      </c>
      <c r="D7362" s="28" t="s">
        <v>3752</v>
      </c>
      <c r="E7362" s="28" t="s">
        <v>3039</v>
      </c>
      <c r="F7362" s="1" t="s">
        <v>74</v>
      </c>
      <c r="G7362" s="1">
        <v>1</v>
      </c>
      <c r="H7362" s="1" t="s">
        <v>4209</v>
      </c>
      <c r="I7362" s="1" t="s">
        <v>114</v>
      </c>
      <c r="J7362" s="76">
        <v>274</v>
      </c>
      <c r="K7362" s="76">
        <v>2450682</v>
      </c>
      <c r="L7362" s="29">
        <v>46201</v>
      </c>
      <c r="M7362" s="29" t="s">
        <v>4163</v>
      </c>
      <c r="N7362" s="1" t="s">
        <v>478</v>
      </c>
      <c r="O7362" s="28" t="s">
        <v>105</v>
      </c>
      <c r="P7362" s="1" t="s">
        <v>322</v>
      </c>
      <c r="Q7362" s="1">
        <v>2</v>
      </c>
      <c r="R7362" s="1"/>
      <c r="S7362" s="76"/>
      <c r="T7362" s="1" t="s">
        <v>115</v>
      </c>
      <c r="U7362" s="1"/>
      <c r="V7362" s="1"/>
      <c r="AC7362" s="93" t="s">
        <v>103</v>
      </c>
      <c r="AD7362" s="69" t="s">
        <v>103</v>
      </c>
      <c r="AE7362" s="33"/>
      <c r="AF7362" s="33"/>
      <c r="AG7362" s="33"/>
      <c r="AX7362" s="37">
        <f t="shared" si="340"/>
        <v>46208</v>
      </c>
      <c r="AY7362" s="1"/>
      <c r="AZ7362" s="1"/>
      <c r="BA7362" s="31"/>
      <c r="BB7362" s="31"/>
      <c r="BC7362" s="1"/>
      <c r="BD7362" s="1"/>
      <c r="BE7362" s="1"/>
      <c r="BF7362" s="1"/>
      <c r="BG7362" s="1"/>
      <c r="BT7362" s="37">
        <f t="shared" si="339"/>
        <v>46229</v>
      </c>
      <c r="BU7362" s="31"/>
      <c r="BW7362" s="33"/>
      <c r="BX7362" s="1"/>
      <c r="BY7362" s="1"/>
      <c r="BZ7362" s="1"/>
      <c r="CA7362" s="1"/>
      <c r="CB7362" s="1"/>
      <c r="CC7362" s="1"/>
      <c r="CE7362" s="1"/>
      <c r="CF7362" s="1"/>
      <c r="CG7362" s="1"/>
      <c r="CH7362" s="1"/>
      <c r="CI7362" s="1"/>
      <c r="CJ7362" s="1"/>
      <c r="CK7362" s="1"/>
      <c r="CL7362" s="1"/>
      <c r="CM7362" s="1"/>
      <c r="CN7362" s="1"/>
      <c r="CO7362" s="1"/>
    </row>
    <row r="7363" spans="1:93" ht="30" customHeight="1" x14ac:dyDescent="0.2">
      <c r="A7363" s="1">
        <v>7353</v>
      </c>
      <c r="B7363" s="94" t="s">
        <v>1491</v>
      </c>
      <c r="C7363" s="1" t="s">
        <v>3783</v>
      </c>
      <c r="D7363" s="28" t="s">
        <v>3752</v>
      </c>
      <c r="E7363" s="28" t="s">
        <v>3039</v>
      </c>
      <c r="F7363" s="1" t="s">
        <v>74</v>
      </c>
      <c r="G7363" s="1">
        <v>1</v>
      </c>
      <c r="H7363" s="1" t="s">
        <v>4209</v>
      </c>
      <c r="I7363" s="1" t="s">
        <v>114</v>
      </c>
      <c r="J7363" s="76">
        <v>303</v>
      </c>
      <c r="K7363" s="76">
        <v>2450683</v>
      </c>
      <c r="L7363" s="29">
        <v>46201</v>
      </c>
      <c r="M7363" s="29" t="s">
        <v>4163</v>
      </c>
      <c r="N7363" s="1" t="s">
        <v>478</v>
      </c>
      <c r="O7363" s="28" t="s">
        <v>105</v>
      </c>
      <c r="P7363" s="1" t="s">
        <v>322</v>
      </c>
      <c r="Q7363" s="1">
        <v>8</v>
      </c>
      <c r="R7363" s="1"/>
      <c r="S7363" s="76">
        <v>6</v>
      </c>
      <c r="T7363" s="1" t="s">
        <v>115</v>
      </c>
      <c r="U7363" s="1"/>
      <c r="V7363" s="1"/>
      <c r="AC7363" s="93">
        <v>25.5</v>
      </c>
      <c r="AD7363" s="69">
        <v>210</v>
      </c>
      <c r="AE7363" s="33"/>
      <c r="AF7363" s="33"/>
      <c r="AG7363" s="33"/>
      <c r="AX7363" s="37">
        <f t="shared" si="340"/>
        <v>46208</v>
      </c>
      <c r="AY7363" s="1"/>
      <c r="AZ7363" s="1"/>
      <c r="BA7363" s="31"/>
      <c r="BB7363" s="31"/>
      <c r="BC7363" s="1"/>
      <c r="BD7363" s="1"/>
      <c r="BE7363" s="1"/>
      <c r="BF7363" s="1"/>
      <c r="BG7363" s="1"/>
      <c r="BT7363" s="37">
        <f t="shared" si="339"/>
        <v>46229</v>
      </c>
      <c r="BU7363" s="31"/>
      <c r="BW7363" s="33"/>
      <c r="BX7363" s="1"/>
      <c r="BY7363" s="1"/>
      <c r="BZ7363" s="1"/>
      <c r="CA7363" s="1"/>
      <c r="CB7363" s="1"/>
      <c r="CC7363" s="1"/>
      <c r="CE7363" s="1"/>
      <c r="CF7363" s="1"/>
      <c r="CG7363" s="1"/>
      <c r="CH7363" s="1"/>
      <c r="CI7363" s="1"/>
      <c r="CJ7363" s="1"/>
      <c r="CK7363" s="1"/>
      <c r="CL7363" s="1"/>
      <c r="CM7363" s="1"/>
      <c r="CN7363" s="1"/>
      <c r="CO7363" s="1"/>
    </row>
    <row r="7364" spans="1:93" ht="30" customHeight="1" x14ac:dyDescent="0.2">
      <c r="A7364" s="1">
        <v>7354</v>
      </c>
      <c r="B7364" s="94" t="s">
        <v>1491</v>
      </c>
      <c r="C7364" s="1" t="s">
        <v>3783</v>
      </c>
      <c r="D7364" s="28" t="s">
        <v>3752</v>
      </c>
      <c r="E7364" s="28" t="s">
        <v>3039</v>
      </c>
      <c r="F7364" s="1" t="s">
        <v>74</v>
      </c>
      <c r="G7364" s="1">
        <v>1</v>
      </c>
      <c r="H7364" s="1" t="s">
        <v>4209</v>
      </c>
      <c r="I7364" s="1" t="s">
        <v>114</v>
      </c>
      <c r="J7364" s="76">
        <v>551</v>
      </c>
      <c r="K7364" s="76">
        <v>2450684</v>
      </c>
      <c r="L7364" s="29">
        <v>46201</v>
      </c>
      <c r="M7364" s="29" t="s">
        <v>4163</v>
      </c>
      <c r="N7364" s="1" t="s">
        <v>478</v>
      </c>
      <c r="O7364" s="28" t="s">
        <v>105</v>
      </c>
      <c r="P7364" s="1" t="s">
        <v>322</v>
      </c>
      <c r="Q7364" s="1">
        <v>12</v>
      </c>
      <c r="R7364" s="1"/>
      <c r="S7364" s="76"/>
      <c r="T7364" s="1" t="s">
        <v>115</v>
      </c>
      <c r="U7364" s="1"/>
      <c r="V7364" s="1"/>
      <c r="AC7364" s="93">
        <v>28.5</v>
      </c>
      <c r="AD7364" s="69">
        <v>240</v>
      </c>
      <c r="AE7364" s="33"/>
      <c r="AF7364" s="33"/>
      <c r="AG7364" s="33"/>
      <c r="AX7364" s="37">
        <f t="shared" si="340"/>
        <v>46208</v>
      </c>
      <c r="AY7364" s="1"/>
      <c r="AZ7364" s="1"/>
      <c r="BA7364" s="31"/>
      <c r="BB7364" s="31"/>
      <c r="BC7364" s="1"/>
      <c r="BD7364" s="1"/>
      <c r="BE7364" s="1"/>
      <c r="BF7364" s="1"/>
      <c r="BG7364" s="1"/>
      <c r="BT7364" s="37">
        <f t="shared" si="339"/>
        <v>46229</v>
      </c>
      <c r="BU7364" s="31"/>
      <c r="BW7364" s="33"/>
      <c r="BX7364" s="1"/>
      <c r="BY7364" s="1"/>
      <c r="BZ7364" s="1"/>
      <c r="CA7364" s="1"/>
      <c r="CB7364" s="1"/>
      <c r="CC7364" s="1"/>
      <c r="CE7364" s="1"/>
      <c r="CF7364" s="1"/>
      <c r="CG7364" s="1"/>
      <c r="CH7364" s="1"/>
      <c r="CI7364" s="1"/>
      <c r="CJ7364" s="1"/>
      <c r="CK7364" s="1"/>
      <c r="CL7364" s="1"/>
      <c r="CM7364" s="1"/>
      <c r="CN7364" s="1"/>
      <c r="CO7364" s="1"/>
    </row>
    <row r="7365" spans="1:93" ht="30" customHeight="1" x14ac:dyDescent="0.2">
      <c r="A7365" s="1">
        <v>7355</v>
      </c>
      <c r="B7365" s="94" t="s">
        <v>1491</v>
      </c>
      <c r="C7365" s="1" t="s">
        <v>3783</v>
      </c>
      <c r="D7365" s="28" t="s">
        <v>3752</v>
      </c>
      <c r="E7365" s="28" t="s">
        <v>3039</v>
      </c>
      <c r="F7365" s="1" t="s">
        <v>74</v>
      </c>
      <c r="G7365" s="1">
        <v>1</v>
      </c>
      <c r="H7365" s="1" t="s">
        <v>4209</v>
      </c>
      <c r="I7365" s="1" t="s">
        <v>114</v>
      </c>
      <c r="J7365" s="76">
        <v>274</v>
      </c>
      <c r="K7365" s="76">
        <v>2450690</v>
      </c>
      <c r="L7365" s="29">
        <v>46201</v>
      </c>
      <c r="M7365" s="29" t="s">
        <v>4163</v>
      </c>
      <c r="N7365" s="1" t="s">
        <v>478</v>
      </c>
      <c r="O7365" s="28" t="s">
        <v>105</v>
      </c>
      <c r="P7365" s="1" t="s">
        <v>322</v>
      </c>
      <c r="Q7365" s="1">
        <v>8</v>
      </c>
      <c r="R7365" s="1"/>
      <c r="S7365" s="76"/>
      <c r="T7365" s="1" t="s">
        <v>115</v>
      </c>
      <c r="U7365" s="1"/>
      <c r="V7365" s="1"/>
      <c r="AC7365" s="93">
        <v>27</v>
      </c>
      <c r="AD7365" s="69">
        <v>240</v>
      </c>
      <c r="AE7365" s="33"/>
      <c r="AF7365" s="33"/>
      <c r="AG7365" s="33"/>
      <c r="AX7365" s="37">
        <f t="shared" si="340"/>
        <v>46208</v>
      </c>
      <c r="AY7365" s="1"/>
      <c r="AZ7365" s="1"/>
      <c r="BA7365" s="31"/>
      <c r="BB7365" s="31"/>
      <c r="BC7365" s="1"/>
      <c r="BD7365" s="1"/>
      <c r="BE7365" s="1"/>
      <c r="BF7365" s="1"/>
      <c r="BG7365" s="1"/>
      <c r="BT7365" s="37">
        <f t="shared" si="339"/>
        <v>46229</v>
      </c>
      <c r="BU7365" s="31"/>
      <c r="BW7365" s="33"/>
      <c r="BX7365" s="1"/>
      <c r="BY7365" s="1"/>
      <c r="BZ7365" s="1"/>
      <c r="CA7365" s="1"/>
      <c r="CB7365" s="1"/>
      <c r="CC7365" s="1"/>
      <c r="CE7365" s="1"/>
      <c r="CF7365" s="1"/>
      <c r="CG7365" s="1"/>
      <c r="CH7365" s="1"/>
      <c r="CI7365" s="1"/>
      <c r="CJ7365" s="1"/>
      <c r="CK7365" s="1"/>
      <c r="CL7365" s="1"/>
      <c r="CM7365" s="1"/>
      <c r="CN7365" s="1"/>
      <c r="CO7365" s="1"/>
    </row>
    <row r="7366" spans="1:93" ht="30" customHeight="1" x14ac:dyDescent="0.2">
      <c r="A7366" s="1">
        <v>7356</v>
      </c>
      <c r="B7366" s="94" t="s">
        <v>1491</v>
      </c>
      <c r="C7366" s="1" t="s">
        <v>3783</v>
      </c>
      <c r="D7366" s="28" t="s">
        <v>3752</v>
      </c>
      <c r="E7366" s="28" t="s">
        <v>3039</v>
      </c>
      <c r="F7366" s="1" t="s">
        <v>74</v>
      </c>
      <c r="G7366" s="1">
        <v>1</v>
      </c>
      <c r="H7366" s="1" t="s">
        <v>4209</v>
      </c>
      <c r="I7366" s="1" t="s">
        <v>114</v>
      </c>
      <c r="J7366" s="76">
        <v>273</v>
      </c>
      <c r="K7366" s="76">
        <v>2450692</v>
      </c>
      <c r="L7366" s="29">
        <v>46201</v>
      </c>
      <c r="M7366" s="29" t="s">
        <v>4163</v>
      </c>
      <c r="N7366" s="1" t="s">
        <v>478</v>
      </c>
      <c r="O7366" s="28" t="s">
        <v>105</v>
      </c>
      <c r="P7366" s="1" t="s">
        <v>322</v>
      </c>
      <c r="Q7366" s="1">
        <v>8</v>
      </c>
      <c r="R7366" s="1"/>
      <c r="S7366" s="76"/>
      <c r="T7366" s="1" t="s">
        <v>115</v>
      </c>
      <c r="U7366" s="1"/>
      <c r="V7366" s="1"/>
      <c r="AC7366" s="93">
        <v>27.5</v>
      </c>
      <c r="AD7366" s="69">
        <v>240</v>
      </c>
      <c r="AE7366" s="33"/>
      <c r="AF7366" s="33"/>
      <c r="AG7366" s="33"/>
      <c r="AX7366" s="37">
        <f t="shared" si="340"/>
        <v>46208</v>
      </c>
      <c r="AY7366" s="1"/>
      <c r="AZ7366" s="1"/>
      <c r="BA7366" s="31"/>
      <c r="BB7366" s="31"/>
      <c r="BC7366" s="1"/>
      <c r="BD7366" s="1"/>
      <c r="BE7366" s="1"/>
      <c r="BF7366" s="1"/>
      <c r="BG7366" s="1"/>
      <c r="BT7366" s="37">
        <f t="shared" si="339"/>
        <v>46229</v>
      </c>
      <c r="BU7366" s="31"/>
      <c r="BW7366" s="33"/>
      <c r="BX7366" s="1"/>
      <c r="BY7366" s="1"/>
      <c r="BZ7366" s="1"/>
      <c r="CA7366" s="1"/>
      <c r="CB7366" s="1"/>
      <c r="CC7366" s="1"/>
      <c r="CE7366" s="1"/>
      <c r="CF7366" s="1"/>
      <c r="CG7366" s="1"/>
      <c r="CH7366" s="1"/>
      <c r="CI7366" s="1"/>
      <c r="CJ7366" s="1"/>
      <c r="CK7366" s="1"/>
      <c r="CL7366" s="1"/>
      <c r="CM7366" s="1"/>
      <c r="CN7366" s="1"/>
      <c r="CO7366" s="1"/>
    </row>
    <row r="7367" spans="1:93" ht="30" customHeight="1" x14ac:dyDescent="0.2">
      <c r="A7367" s="1">
        <v>7357</v>
      </c>
      <c r="B7367" s="94" t="s">
        <v>1491</v>
      </c>
      <c r="C7367" s="1" t="s">
        <v>3783</v>
      </c>
      <c r="D7367" s="28" t="s">
        <v>3752</v>
      </c>
      <c r="E7367" s="28" t="s">
        <v>3039</v>
      </c>
      <c r="F7367" s="1" t="s">
        <v>74</v>
      </c>
      <c r="G7367" s="1">
        <v>1</v>
      </c>
      <c r="H7367" s="1" t="s">
        <v>4209</v>
      </c>
      <c r="I7367" s="1" t="s">
        <v>114</v>
      </c>
      <c r="J7367" s="76">
        <v>553</v>
      </c>
      <c r="K7367" s="76">
        <v>2447348</v>
      </c>
      <c r="L7367" s="29">
        <v>46201</v>
      </c>
      <c r="M7367" s="29" t="s">
        <v>4163</v>
      </c>
      <c r="N7367" s="1" t="s">
        <v>478</v>
      </c>
      <c r="O7367" s="28" t="s">
        <v>105</v>
      </c>
      <c r="P7367" s="1" t="s">
        <v>322</v>
      </c>
      <c r="Q7367" s="1">
        <v>12</v>
      </c>
      <c r="R7367" s="1"/>
      <c r="S7367" s="76"/>
      <c r="T7367" s="1" t="s">
        <v>115</v>
      </c>
      <c r="U7367" s="1"/>
      <c r="V7367" s="1"/>
      <c r="AC7367" s="93">
        <v>27.5</v>
      </c>
      <c r="AD7367" s="69">
        <v>220</v>
      </c>
      <c r="AE7367" s="33"/>
      <c r="AF7367" s="33"/>
      <c r="AG7367" s="33"/>
      <c r="AX7367" s="37">
        <f t="shared" si="340"/>
        <v>46208</v>
      </c>
      <c r="AY7367" s="1"/>
      <c r="AZ7367" s="1"/>
      <c r="BA7367" s="31"/>
      <c r="BB7367" s="31"/>
      <c r="BC7367" s="1"/>
      <c r="BD7367" s="1"/>
      <c r="BE7367" s="1"/>
      <c r="BF7367" s="1"/>
      <c r="BG7367" s="1"/>
      <c r="BT7367" s="37">
        <f t="shared" si="339"/>
        <v>46229</v>
      </c>
      <c r="BU7367" s="31"/>
      <c r="BW7367" s="33"/>
      <c r="BX7367" s="1"/>
      <c r="BY7367" s="1"/>
      <c r="BZ7367" s="1"/>
      <c r="CA7367" s="1"/>
      <c r="CB7367" s="1"/>
      <c r="CC7367" s="1"/>
      <c r="CE7367" s="1"/>
      <c r="CF7367" s="1"/>
      <c r="CG7367" s="1"/>
      <c r="CH7367" s="1"/>
      <c r="CI7367" s="1"/>
      <c r="CJ7367" s="1"/>
      <c r="CK7367" s="1"/>
      <c r="CL7367" s="1"/>
      <c r="CM7367" s="1"/>
      <c r="CN7367" s="1"/>
      <c r="CO7367" s="1"/>
    </row>
    <row r="7368" spans="1:93" ht="30" customHeight="1" x14ac:dyDescent="0.2">
      <c r="A7368" s="1">
        <v>7358</v>
      </c>
      <c r="B7368" s="94" t="s">
        <v>1491</v>
      </c>
      <c r="C7368" s="1" t="s">
        <v>3783</v>
      </c>
      <c r="D7368" s="28" t="s">
        <v>3752</v>
      </c>
      <c r="E7368" s="28" t="s">
        <v>3039</v>
      </c>
      <c r="F7368" s="1" t="s">
        <v>74</v>
      </c>
      <c r="G7368" s="1">
        <v>1</v>
      </c>
      <c r="H7368" s="1" t="s">
        <v>4209</v>
      </c>
      <c r="I7368" s="1" t="s">
        <v>114</v>
      </c>
      <c r="J7368" s="76">
        <v>551</v>
      </c>
      <c r="K7368" s="76">
        <v>2447349</v>
      </c>
      <c r="L7368" s="29">
        <v>46201</v>
      </c>
      <c r="M7368" s="29" t="s">
        <v>4163</v>
      </c>
      <c r="N7368" s="1" t="s">
        <v>478</v>
      </c>
      <c r="O7368" s="28" t="s">
        <v>105</v>
      </c>
      <c r="P7368" s="1" t="s">
        <v>322</v>
      </c>
      <c r="Q7368" s="1">
        <v>12</v>
      </c>
      <c r="R7368" s="1"/>
      <c r="S7368" s="76"/>
      <c r="T7368" s="1" t="s">
        <v>115</v>
      </c>
      <c r="U7368" s="1"/>
      <c r="V7368" s="1"/>
      <c r="AC7368" s="93">
        <v>27</v>
      </c>
      <c r="AD7368" s="69">
        <v>230</v>
      </c>
      <c r="AE7368" s="33"/>
      <c r="AF7368" s="33"/>
      <c r="AG7368" s="33"/>
      <c r="AX7368" s="37">
        <f t="shared" si="340"/>
        <v>46208</v>
      </c>
      <c r="AY7368" s="1"/>
      <c r="AZ7368" s="1"/>
      <c r="BA7368" s="31"/>
      <c r="BB7368" s="31"/>
      <c r="BC7368" s="1"/>
      <c r="BD7368" s="1"/>
      <c r="BE7368" s="1"/>
      <c r="BF7368" s="1"/>
      <c r="BG7368" s="1"/>
      <c r="BT7368" s="37">
        <f t="shared" si="339"/>
        <v>46229</v>
      </c>
      <c r="BU7368" s="31"/>
      <c r="BW7368" s="33"/>
      <c r="BX7368" s="1"/>
      <c r="BY7368" s="1"/>
      <c r="BZ7368" s="1"/>
      <c r="CA7368" s="1"/>
      <c r="CB7368" s="1"/>
      <c r="CC7368" s="1"/>
      <c r="CE7368" s="1"/>
      <c r="CF7368" s="1"/>
      <c r="CG7368" s="1"/>
      <c r="CH7368" s="1"/>
      <c r="CI7368" s="1"/>
      <c r="CJ7368" s="1"/>
      <c r="CK7368" s="1"/>
      <c r="CL7368" s="1"/>
      <c r="CM7368" s="1"/>
      <c r="CN7368" s="1"/>
      <c r="CO7368" s="1"/>
    </row>
    <row r="7369" spans="1:93" ht="30" customHeight="1" x14ac:dyDescent="0.2">
      <c r="A7369" s="1">
        <v>7359</v>
      </c>
      <c r="B7369" s="94" t="s">
        <v>1491</v>
      </c>
      <c r="C7369" s="1" t="s">
        <v>3783</v>
      </c>
      <c r="D7369" s="28" t="s">
        <v>3752</v>
      </c>
      <c r="E7369" s="28" t="s">
        <v>3039</v>
      </c>
      <c r="F7369" s="1" t="s">
        <v>74</v>
      </c>
      <c r="G7369" s="1">
        <v>1</v>
      </c>
      <c r="H7369" s="1" t="s">
        <v>4209</v>
      </c>
      <c r="I7369" s="1" t="s">
        <v>114</v>
      </c>
      <c r="J7369" s="76">
        <v>554</v>
      </c>
      <c r="K7369" s="76">
        <v>2447354</v>
      </c>
      <c r="L7369" s="29">
        <v>46201</v>
      </c>
      <c r="M7369" s="29" t="s">
        <v>4163</v>
      </c>
      <c r="N7369" s="1" t="s">
        <v>478</v>
      </c>
      <c r="O7369" s="28" t="s">
        <v>105</v>
      </c>
      <c r="P7369" s="1" t="s">
        <v>322</v>
      </c>
      <c r="Q7369" s="1">
        <v>10</v>
      </c>
      <c r="R7369" s="1"/>
      <c r="S7369" s="76"/>
      <c r="T7369" s="1" t="s">
        <v>115</v>
      </c>
      <c r="U7369" s="1"/>
      <c r="V7369" s="1"/>
      <c r="AC7369" s="93">
        <v>27</v>
      </c>
      <c r="AD7369" s="69">
        <v>230</v>
      </c>
      <c r="AE7369" s="33"/>
      <c r="AF7369" s="33"/>
      <c r="AG7369" s="33"/>
      <c r="AX7369" s="37">
        <f t="shared" si="340"/>
        <v>46208</v>
      </c>
      <c r="AY7369" s="1"/>
      <c r="AZ7369" s="1"/>
      <c r="BA7369" s="31"/>
      <c r="BB7369" s="31"/>
      <c r="BC7369" s="1"/>
      <c r="BD7369" s="1"/>
      <c r="BE7369" s="1"/>
      <c r="BF7369" s="1"/>
      <c r="BG7369" s="1"/>
      <c r="BT7369" s="37">
        <f t="shared" si="339"/>
        <v>46229</v>
      </c>
      <c r="BU7369" s="31"/>
      <c r="BW7369" s="33"/>
      <c r="BX7369" s="1"/>
      <c r="BY7369" s="1"/>
      <c r="BZ7369" s="1"/>
      <c r="CA7369" s="1"/>
      <c r="CB7369" s="1"/>
      <c r="CC7369" s="1"/>
      <c r="CE7369" s="1"/>
      <c r="CF7369" s="1"/>
      <c r="CG7369" s="1"/>
      <c r="CH7369" s="1"/>
      <c r="CI7369" s="1"/>
      <c r="CJ7369" s="1"/>
      <c r="CK7369" s="1"/>
      <c r="CL7369" s="1"/>
      <c r="CM7369" s="1"/>
      <c r="CN7369" s="1"/>
      <c r="CO7369" s="1"/>
    </row>
    <row r="7370" spans="1:93" ht="30" customHeight="1" x14ac:dyDescent="0.2">
      <c r="A7370" s="1">
        <v>7360</v>
      </c>
      <c r="B7370" s="94" t="s">
        <v>1491</v>
      </c>
      <c r="C7370" s="1" t="s">
        <v>3783</v>
      </c>
      <c r="D7370" s="28" t="s">
        <v>3752</v>
      </c>
      <c r="E7370" s="28" t="s">
        <v>3039</v>
      </c>
      <c r="F7370" s="1" t="s">
        <v>74</v>
      </c>
      <c r="G7370" s="1">
        <v>1</v>
      </c>
      <c r="H7370" s="1" t="s">
        <v>4209</v>
      </c>
      <c r="I7370" s="1" t="s">
        <v>114</v>
      </c>
      <c r="J7370" s="76">
        <v>415</v>
      </c>
      <c r="K7370" s="76">
        <v>2447358</v>
      </c>
      <c r="L7370" s="29">
        <v>46201</v>
      </c>
      <c r="M7370" s="29" t="s">
        <v>4163</v>
      </c>
      <c r="N7370" s="1" t="s">
        <v>478</v>
      </c>
      <c r="O7370" s="28" t="s">
        <v>105</v>
      </c>
      <c r="P7370" s="1" t="s">
        <v>322</v>
      </c>
      <c r="Q7370" s="1">
        <v>10</v>
      </c>
      <c r="R7370" s="1"/>
      <c r="S7370" s="76"/>
      <c r="T7370" s="1" t="s">
        <v>115</v>
      </c>
      <c r="U7370" s="1"/>
      <c r="V7370" s="1"/>
      <c r="AC7370" s="93">
        <v>28</v>
      </c>
      <c r="AD7370" s="69">
        <v>220</v>
      </c>
      <c r="AE7370" s="33"/>
      <c r="AF7370" s="33"/>
      <c r="AG7370" s="33"/>
      <c r="AX7370" s="37">
        <f t="shared" si="340"/>
        <v>46208</v>
      </c>
      <c r="AY7370" s="1"/>
      <c r="AZ7370" s="1"/>
      <c r="BA7370" s="31"/>
      <c r="BB7370" s="31"/>
      <c r="BC7370" s="1"/>
      <c r="BD7370" s="1"/>
      <c r="BE7370" s="1"/>
      <c r="BF7370" s="1"/>
      <c r="BG7370" s="1"/>
      <c r="BT7370" s="37">
        <f t="shared" si="339"/>
        <v>46229</v>
      </c>
      <c r="BU7370" s="31"/>
      <c r="BW7370" s="33"/>
      <c r="BX7370" s="1"/>
      <c r="BY7370" s="1"/>
      <c r="BZ7370" s="1"/>
      <c r="CA7370" s="1"/>
      <c r="CB7370" s="1"/>
      <c r="CC7370" s="1"/>
      <c r="CE7370" s="1"/>
      <c r="CF7370" s="1"/>
      <c r="CG7370" s="1"/>
      <c r="CH7370" s="1"/>
      <c r="CI7370" s="1"/>
      <c r="CJ7370" s="1"/>
      <c r="CK7370" s="1"/>
      <c r="CL7370" s="1"/>
      <c r="CM7370" s="1"/>
      <c r="CN7370" s="1"/>
      <c r="CO7370" s="1"/>
    </row>
    <row r="7371" spans="1:93" ht="30" customHeight="1" x14ac:dyDescent="0.2">
      <c r="A7371" s="1">
        <v>7361</v>
      </c>
      <c r="B7371" s="94" t="s">
        <v>1491</v>
      </c>
      <c r="C7371" s="1" t="s">
        <v>3783</v>
      </c>
      <c r="D7371" s="28" t="s">
        <v>3752</v>
      </c>
      <c r="E7371" s="28" t="s">
        <v>3039</v>
      </c>
      <c r="F7371" s="1" t="s">
        <v>74</v>
      </c>
      <c r="G7371" s="1">
        <v>1</v>
      </c>
      <c r="H7371" s="1" t="s">
        <v>4209</v>
      </c>
      <c r="I7371" s="1" t="s">
        <v>114</v>
      </c>
      <c r="J7371" s="76">
        <v>551</v>
      </c>
      <c r="K7371" s="76">
        <v>2447361</v>
      </c>
      <c r="L7371" s="29">
        <v>46201</v>
      </c>
      <c r="M7371" s="29" t="s">
        <v>4163</v>
      </c>
      <c r="N7371" s="1" t="s">
        <v>478</v>
      </c>
      <c r="O7371" s="28" t="s">
        <v>105</v>
      </c>
      <c r="P7371" s="1" t="s">
        <v>322</v>
      </c>
      <c r="Q7371" s="1">
        <v>10</v>
      </c>
      <c r="R7371" s="1"/>
      <c r="S7371" s="76"/>
      <c r="T7371" s="1" t="s">
        <v>115</v>
      </c>
      <c r="U7371" s="1"/>
      <c r="V7371" s="1"/>
      <c r="AC7371" s="93">
        <v>28</v>
      </c>
      <c r="AD7371" s="69">
        <v>200</v>
      </c>
      <c r="AE7371" s="33"/>
      <c r="AF7371" s="33"/>
      <c r="AG7371" s="33"/>
      <c r="AX7371" s="37">
        <f t="shared" si="340"/>
        <v>46208</v>
      </c>
      <c r="AY7371" s="1"/>
      <c r="AZ7371" s="1"/>
      <c r="BA7371" s="31"/>
      <c r="BB7371" s="31"/>
      <c r="BC7371" s="1"/>
      <c r="BD7371" s="1"/>
      <c r="BE7371" s="1"/>
      <c r="BF7371" s="1"/>
      <c r="BG7371" s="1"/>
      <c r="BT7371" s="37">
        <f t="shared" ref="BT7371:BT7435" si="341">IF(L7371=0, 0, L7371+28)</f>
        <v>46229</v>
      </c>
      <c r="BU7371" s="31"/>
      <c r="BW7371" s="33"/>
      <c r="BX7371" s="1"/>
      <c r="BY7371" s="1"/>
      <c r="BZ7371" s="1"/>
      <c r="CA7371" s="1"/>
      <c r="CB7371" s="1"/>
      <c r="CC7371" s="1"/>
      <c r="CE7371" s="1"/>
      <c r="CF7371" s="1"/>
      <c r="CG7371" s="1"/>
      <c r="CH7371" s="1"/>
      <c r="CI7371" s="1"/>
      <c r="CJ7371" s="1"/>
      <c r="CK7371" s="1"/>
      <c r="CL7371" s="1"/>
      <c r="CM7371" s="1"/>
      <c r="CN7371" s="1"/>
      <c r="CO7371" s="1"/>
    </row>
    <row r="7372" spans="1:93" ht="30" customHeight="1" x14ac:dyDescent="0.2">
      <c r="A7372" s="1">
        <v>7362</v>
      </c>
      <c r="B7372" s="1" t="s">
        <v>103</v>
      </c>
      <c r="C7372" s="1" t="s">
        <v>103</v>
      </c>
      <c r="D7372" s="28" t="s">
        <v>3921</v>
      </c>
      <c r="E7372" s="28"/>
      <c r="F7372" s="1" t="s">
        <v>74</v>
      </c>
      <c r="G7372" s="1"/>
      <c r="H7372" s="1" t="s">
        <v>4209</v>
      </c>
      <c r="I7372" s="1" t="s">
        <v>114</v>
      </c>
      <c r="J7372" s="76">
        <v>302</v>
      </c>
      <c r="K7372" s="76">
        <v>2447154</v>
      </c>
      <c r="L7372" s="29">
        <v>46198</v>
      </c>
      <c r="M7372" s="29" t="s">
        <v>4163</v>
      </c>
      <c r="N7372" s="1" t="s">
        <v>478</v>
      </c>
      <c r="O7372" s="28" t="s">
        <v>105</v>
      </c>
      <c r="P7372" s="1" t="s">
        <v>322</v>
      </c>
      <c r="Q7372" s="1">
        <v>8</v>
      </c>
      <c r="R7372" s="1"/>
      <c r="S7372" s="76">
        <v>6</v>
      </c>
      <c r="T7372" s="1" t="s">
        <v>115</v>
      </c>
      <c r="U7372" s="1"/>
      <c r="V7372" s="1"/>
      <c r="AC7372" s="93" t="s">
        <v>103</v>
      </c>
      <c r="AD7372" s="69" t="s">
        <v>103</v>
      </c>
      <c r="AE7372" s="33"/>
      <c r="AF7372" s="33"/>
      <c r="AG7372" s="33"/>
      <c r="AX7372" s="37" t="s">
        <v>103</v>
      </c>
      <c r="AY7372" s="1"/>
      <c r="AZ7372" s="1"/>
      <c r="BA7372" s="31"/>
      <c r="BB7372" s="31"/>
      <c r="BC7372" s="1"/>
      <c r="BD7372" s="1"/>
      <c r="BE7372" s="1"/>
      <c r="BF7372" s="1"/>
      <c r="BG7372" s="1"/>
      <c r="BT7372" s="37"/>
      <c r="BU7372" s="31"/>
      <c r="BW7372" s="33"/>
      <c r="BX7372" s="1"/>
      <c r="BY7372" s="1"/>
      <c r="BZ7372" s="1"/>
      <c r="CA7372" s="1"/>
      <c r="CB7372" s="1"/>
      <c r="CC7372" s="1"/>
      <c r="CE7372" s="1"/>
      <c r="CF7372" s="1"/>
      <c r="CG7372" s="1"/>
      <c r="CH7372" s="1"/>
      <c r="CI7372" s="1"/>
      <c r="CJ7372" s="1"/>
      <c r="CK7372" s="1"/>
      <c r="CL7372" s="1"/>
      <c r="CM7372" s="1"/>
      <c r="CN7372" s="1"/>
      <c r="CO7372" s="1"/>
    </row>
    <row r="7373" spans="1:93" ht="30" customHeight="1" x14ac:dyDescent="0.2">
      <c r="A7373" s="1">
        <v>7363</v>
      </c>
      <c r="B7373" s="94" t="s">
        <v>1491</v>
      </c>
      <c r="C7373" s="1" t="s">
        <v>3783</v>
      </c>
      <c r="D7373" s="28" t="s">
        <v>3752</v>
      </c>
      <c r="E7373" s="28" t="s">
        <v>3039</v>
      </c>
      <c r="F7373" s="1" t="s">
        <v>74</v>
      </c>
      <c r="G7373" s="1">
        <v>1</v>
      </c>
      <c r="H7373" s="1" t="s">
        <v>4209</v>
      </c>
      <c r="I7373" s="1" t="s">
        <v>114</v>
      </c>
      <c r="J7373" s="76">
        <v>433</v>
      </c>
      <c r="K7373" s="76">
        <v>2450689</v>
      </c>
      <c r="L7373" s="29">
        <v>46202</v>
      </c>
      <c r="M7373" s="29" t="s">
        <v>4163</v>
      </c>
      <c r="N7373" s="1" t="s">
        <v>478</v>
      </c>
      <c r="O7373" s="28" t="s">
        <v>1495</v>
      </c>
      <c r="P7373" s="1" t="s">
        <v>322</v>
      </c>
      <c r="Q7373" s="1">
        <v>10</v>
      </c>
      <c r="R7373" s="1"/>
      <c r="S7373" s="76">
        <v>6</v>
      </c>
      <c r="T7373" s="1" t="s">
        <v>115</v>
      </c>
      <c r="U7373" s="1"/>
      <c r="V7373" s="1"/>
      <c r="AC7373" s="93">
        <v>27.5</v>
      </c>
      <c r="AD7373" s="69">
        <v>245</v>
      </c>
      <c r="AE7373" s="33"/>
      <c r="AF7373" s="33"/>
      <c r="AG7373" s="33"/>
      <c r="AX7373" s="37">
        <f t="shared" si="340"/>
        <v>46209</v>
      </c>
      <c r="AY7373" s="1"/>
      <c r="AZ7373" s="1"/>
      <c r="BA7373" s="31"/>
      <c r="BB7373" s="31"/>
      <c r="BC7373" s="1"/>
      <c r="BD7373" s="1"/>
      <c r="BE7373" s="1"/>
      <c r="BF7373" s="1"/>
      <c r="BG7373" s="1"/>
      <c r="BT7373" s="37">
        <f t="shared" si="341"/>
        <v>46230</v>
      </c>
      <c r="BU7373" s="31"/>
      <c r="BW7373" s="33"/>
      <c r="BX7373" s="1"/>
      <c r="BY7373" s="1"/>
      <c r="BZ7373" s="1"/>
      <c r="CA7373" s="1"/>
      <c r="CB7373" s="1"/>
      <c r="CC7373" s="1"/>
      <c r="CE7373" s="1"/>
      <c r="CF7373" s="1"/>
      <c r="CG7373" s="1"/>
      <c r="CH7373" s="1"/>
      <c r="CI7373" s="1"/>
      <c r="CJ7373" s="1"/>
      <c r="CK7373" s="1"/>
      <c r="CL7373" s="1"/>
      <c r="CM7373" s="1"/>
      <c r="CN7373" s="1"/>
      <c r="CO7373" s="1"/>
    </row>
    <row r="7374" spans="1:93" ht="30" customHeight="1" x14ac:dyDescent="0.2">
      <c r="A7374" s="1">
        <v>7364</v>
      </c>
      <c r="B7374" s="1" t="s">
        <v>3756</v>
      </c>
      <c r="C7374" s="1" t="s">
        <v>3753</v>
      </c>
      <c r="D7374" s="28" t="s">
        <v>3754</v>
      </c>
      <c r="E7374" s="28" t="s">
        <v>3755</v>
      </c>
      <c r="F7374" s="1" t="s">
        <v>74</v>
      </c>
      <c r="G7374" s="1">
        <v>6</v>
      </c>
      <c r="H7374" s="1" t="s">
        <v>4209</v>
      </c>
      <c r="I7374" s="1" t="s">
        <v>114</v>
      </c>
      <c r="J7374" s="76">
        <v>558</v>
      </c>
      <c r="K7374" s="76">
        <v>2447366</v>
      </c>
      <c r="L7374" s="29">
        <v>46202</v>
      </c>
      <c r="M7374" s="29" t="s">
        <v>4163</v>
      </c>
      <c r="N7374" s="1" t="s">
        <v>478</v>
      </c>
      <c r="O7374" s="28" t="s">
        <v>1495</v>
      </c>
      <c r="P7374" s="1" t="s">
        <v>323</v>
      </c>
      <c r="Q7374" s="1">
        <v>12</v>
      </c>
      <c r="R7374" s="1"/>
      <c r="S7374" s="76">
        <v>6</v>
      </c>
      <c r="T7374" s="1" t="s">
        <v>115</v>
      </c>
      <c r="U7374" s="1"/>
      <c r="V7374" s="1"/>
      <c r="AC7374" s="93">
        <v>28</v>
      </c>
      <c r="AD7374" s="69">
        <v>260</v>
      </c>
      <c r="AE7374" s="33"/>
      <c r="AF7374" s="33"/>
      <c r="AG7374" s="33"/>
      <c r="AX7374" s="37">
        <f t="shared" si="340"/>
        <v>46209</v>
      </c>
      <c r="AY7374" s="1"/>
      <c r="AZ7374" s="1"/>
      <c r="BA7374" s="31"/>
      <c r="BB7374" s="31"/>
      <c r="BC7374" s="1"/>
      <c r="BD7374" s="1"/>
      <c r="BE7374" s="1"/>
      <c r="BF7374" s="1"/>
      <c r="BG7374" s="1"/>
      <c r="BT7374" s="37">
        <f t="shared" si="341"/>
        <v>46230</v>
      </c>
      <c r="BU7374" s="31"/>
      <c r="BW7374" s="33"/>
      <c r="BX7374" s="1"/>
      <c r="BY7374" s="1"/>
      <c r="BZ7374" s="1"/>
      <c r="CA7374" s="1"/>
      <c r="CB7374" s="1"/>
      <c r="CC7374" s="1"/>
      <c r="CE7374" s="1"/>
      <c r="CF7374" s="1"/>
      <c r="CG7374" s="1"/>
      <c r="CH7374" s="1"/>
      <c r="CI7374" s="1"/>
      <c r="CJ7374" s="1"/>
      <c r="CK7374" s="1"/>
      <c r="CL7374" s="1"/>
      <c r="CM7374" s="1"/>
      <c r="CN7374" s="1"/>
      <c r="CO7374" s="1"/>
    </row>
    <row r="7375" spans="1:93" ht="30" customHeight="1" x14ac:dyDescent="0.2">
      <c r="A7375" s="1">
        <v>7365</v>
      </c>
      <c r="B7375" s="1" t="s">
        <v>3756</v>
      </c>
      <c r="C7375" s="1" t="s">
        <v>3753</v>
      </c>
      <c r="D7375" s="28" t="s">
        <v>3754</v>
      </c>
      <c r="E7375" s="28" t="s">
        <v>3755</v>
      </c>
      <c r="F7375" s="1" t="s">
        <v>74</v>
      </c>
      <c r="G7375" s="1">
        <v>6</v>
      </c>
      <c r="H7375" s="1" t="s">
        <v>4209</v>
      </c>
      <c r="I7375" s="1" t="s">
        <v>114</v>
      </c>
      <c r="J7375" s="76">
        <v>403</v>
      </c>
      <c r="K7375" s="76">
        <v>2447368</v>
      </c>
      <c r="L7375" s="29">
        <v>46202</v>
      </c>
      <c r="M7375" s="29" t="s">
        <v>4163</v>
      </c>
      <c r="N7375" s="1" t="s">
        <v>478</v>
      </c>
      <c r="O7375" s="28" t="s">
        <v>1495</v>
      </c>
      <c r="P7375" s="1" t="s">
        <v>323</v>
      </c>
      <c r="Q7375" s="1">
        <v>10</v>
      </c>
      <c r="R7375" s="1"/>
      <c r="S7375" s="76"/>
      <c r="T7375" s="1" t="s">
        <v>115</v>
      </c>
      <c r="U7375" s="1"/>
      <c r="V7375" s="1"/>
      <c r="AC7375" s="93">
        <v>29</v>
      </c>
      <c r="AD7375" s="69">
        <v>210</v>
      </c>
      <c r="AE7375" s="33"/>
      <c r="AF7375" s="33"/>
      <c r="AG7375" s="33"/>
      <c r="AX7375" s="37">
        <f t="shared" si="340"/>
        <v>46209</v>
      </c>
      <c r="AY7375" s="1"/>
      <c r="AZ7375" s="1"/>
      <c r="BA7375" s="31"/>
      <c r="BB7375" s="31"/>
      <c r="BC7375" s="1"/>
      <c r="BD7375" s="1"/>
      <c r="BE7375" s="1"/>
      <c r="BF7375" s="1"/>
      <c r="BG7375" s="1"/>
      <c r="BT7375" s="37">
        <f t="shared" si="341"/>
        <v>46230</v>
      </c>
      <c r="BU7375" s="31"/>
      <c r="BW7375" s="33"/>
      <c r="BX7375" s="1"/>
      <c r="BY7375" s="1"/>
      <c r="BZ7375" s="1"/>
      <c r="CA7375" s="1"/>
      <c r="CB7375" s="1"/>
      <c r="CC7375" s="1"/>
      <c r="CE7375" s="1"/>
      <c r="CF7375" s="1"/>
      <c r="CG7375" s="1"/>
      <c r="CH7375" s="1"/>
      <c r="CI7375" s="1"/>
      <c r="CJ7375" s="1"/>
      <c r="CK7375" s="1"/>
      <c r="CL7375" s="1"/>
      <c r="CM7375" s="1"/>
      <c r="CN7375" s="1"/>
      <c r="CO7375" s="1"/>
    </row>
    <row r="7376" spans="1:93" ht="30" customHeight="1" x14ac:dyDescent="0.2">
      <c r="A7376" s="1">
        <v>7366</v>
      </c>
      <c r="B7376" s="1" t="s">
        <v>3275</v>
      </c>
      <c r="C7376" s="1" t="s">
        <v>3757</v>
      </c>
      <c r="D7376" s="28" t="s">
        <v>3758</v>
      </c>
      <c r="E7376" s="28" t="s">
        <v>3372</v>
      </c>
      <c r="F7376" s="1" t="s">
        <v>74</v>
      </c>
      <c r="G7376" s="1">
        <v>5</v>
      </c>
      <c r="H7376" s="1" t="s">
        <v>4209</v>
      </c>
      <c r="I7376" s="1" t="s">
        <v>114</v>
      </c>
      <c r="J7376" s="76">
        <v>221</v>
      </c>
      <c r="K7376" s="76">
        <v>504151</v>
      </c>
      <c r="L7376" s="29">
        <v>46202</v>
      </c>
      <c r="M7376" s="29" t="s">
        <v>4163</v>
      </c>
      <c r="N7376" s="1" t="s">
        <v>1486</v>
      </c>
      <c r="O7376" s="28" t="s">
        <v>1495</v>
      </c>
      <c r="P7376" s="1" t="s">
        <v>323</v>
      </c>
      <c r="Q7376" s="1">
        <v>11</v>
      </c>
      <c r="R7376" s="1"/>
      <c r="S7376" s="76"/>
      <c r="T7376" s="1" t="s">
        <v>115</v>
      </c>
      <c r="U7376" s="1"/>
      <c r="V7376" s="1"/>
      <c r="AC7376" s="93">
        <v>28</v>
      </c>
      <c r="AD7376" s="69">
        <v>220</v>
      </c>
      <c r="AE7376" s="33"/>
      <c r="AF7376" s="33"/>
      <c r="AG7376" s="33"/>
      <c r="AX7376" s="37">
        <f t="shared" si="340"/>
        <v>46209</v>
      </c>
      <c r="AY7376" s="1"/>
      <c r="AZ7376" s="1"/>
      <c r="BA7376" s="31"/>
      <c r="BB7376" s="31"/>
      <c r="BC7376" s="1"/>
      <c r="BD7376" s="1"/>
      <c r="BE7376" s="1"/>
      <c r="BF7376" s="1"/>
      <c r="BG7376" s="1"/>
      <c r="BT7376" s="37">
        <f t="shared" si="341"/>
        <v>46230</v>
      </c>
      <c r="BU7376" s="31"/>
      <c r="BW7376" s="33"/>
      <c r="BX7376" s="1"/>
      <c r="BY7376" s="1"/>
      <c r="BZ7376" s="1"/>
      <c r="CA7376" s="1"/>
      <c r="CB7376" s="1"/>
      <c r="CC7376" s="1"/>
      <c r="CE7376" s="1"/>
      <c r="CF7376" s="1"/>
      <c r="CG7376" s="1"/>
      <c r="CH7376" s="1"/>
      <c r="CI7376" s="1"/>
      <c r="CJ7376" s="1"/>
      <c r="CK7376" s="1"/>
      <c r="CL7376" s="1"/>
      <c r="CM7376" s="1"/>
      <c r="CN7376" s="1"/>
      <c r="CO7376" s="1"/>
    </row>
    <row r="7377" spans="1:93" ht="30" customHeight="1" x14ac:dyDescent="0.2">
      <c r="A7377" s="1">
        <v>7367</v>
      </c>
      <c r="B7377" s="1" t="s">
        <v>3275</v>
      </c>
      <c r="C7377" s="1" t="s">
        <v>3757</v>
      </c>
      <c r="D7377" s="28" t="s">
        <v>3758</v>
      </c>
      <c r="E7377" s="28" t="s">
        <v>3372</v>
      </c>
      <c r="F7377" s="1" t="s">
        <v>74</v>
      </c>
      <c r="G7377" s="1">
        <v>5</v>
      </c>
      <c r="H7377" s="1" t="s">
        <v>4209</v>
      </c>
      <c r="I7377" s="1" t="s">
        <v>114</v>
      </c>
      <c r="J7377" s="76">
        <v>227</v>
      </c>
      <c r="K7377" s="76">
        <v>504152</v>
      </c>
      <c r="L7377" s="29">
        <v>46202</v>
      </c>
      <c r="M7377" s="29" t="s">
        <v>4163</v>
      </c>
      <c r="N7377" s="1" t="s">
        <v>1486</v>
      </c>
      <c r="O7377" s="28" t="s">
        <v>1495</v>
      </c>
      <c r="P7377" s="1" t="s">
        <v>323</v>
      </c>
      <c r="Q7377" s="1">
        <v>10</v>
      </c>
      <c r="R7377" s="1"/>
      <c r="S7377" s="76"/>
      <c r="T7377" s="1" t="s">
        <v>115</v>
      </c>
      <c r="U7377" s="1"/>
      <c r="V7377" s="1"/>
      <c r="AC7377" s="93">
        <v>28.5</v>
      </c>
      <c r="AD7377" s="69">
        <v>230</v>
      </c>
      <c r="AE7377" s="33"/>
      <c r="AF7377" s="33"/>
      <c r="AG7377" s="33"/>
      <c r="AX7377" s="37">
        <f t="shared" si="340"/>
        <v>46209</v>
      </c>
      <c r="AY7377" s="1"/>
      <c r="AZ7377" s="1"/>
      <c r="BA7377" s="31"/>
      <c r="BB7377" s="31"/>
      <c r="BC7377" s="1"/>
      <c r="BD7377" s="1"/>
      <c r="BE7377" s="1"/>
      <c r="BF7377" s="1"/>
      <c r="BG7377" s="1"/>
      <c r="BT7377" s="37">
        <f t="shared" si="341"/>
        <v>46230</v>
      </c>
      <c r="BU7377" s="31"/>
      <c r="BW7377" s="33"/>
      <c r="BX7377" s="1"/>
      <c r="BY7377" s="1"/>
      <c r="BZ7377" s="1"/>
      <c r="CA7377" s="1"/>
      <c r="CB7377" s="1"/>
      <c r="CC7377" s="1"/>
      <c r="CE7377" s="1"/>
      <c r="CF7377" s="1"/>
      <c r="CG7377" s="1"/>
      <c r="CH7377" s="1"/>
      <c r="CI7377" s="1"/>
      <c r="CJ7377" s="1"/>
      <c r="CK7377" s="1"/>
      <c r="CL7377" s="1"/>
      <c r="CM7377" s="1"/>
      <c r="CN7377" s="1"/>
      <c r="CO7377" s="1"/>
    </row>
    <row r="7378" spans="1:93" ht="30" customHeight="1" x14ac:dyDescent="0.2">
      <c r="A7378" s="1">
        <v>7368</v>
      </c>
      <c r="B7378" s="1" t="s">
        <v>3275</v>
      </c>
      <c r="C7378" s="1" t="s">
        <v>3757</v>
      </c>
      <c r="D7378" s="28" t="s">
        <v>3758</v>
      </c>
      <c r="E7378" s="28" t="s">
        <v>3372</v>
      </c>
      <c r="F7378" s="1" t="s">
        <v>74</v>
      </c>
      <c r="G7378" s="1">
        <v>5</v>
      </c>
      <c r="H7378" s="1" t="s">
        <v>4209</v>
      </c>
      <c r="I7378" s="1" t="s">
        <v>114</v>
      </c>
      <c r="J7378" s="76">
        <v>221</v>
      </c>
      <c r="K7378" s="76">
        <v>504153</v>
      </c>
      <c r="L7378" s="29">
        <v>46202</v>
      </c>
      <c r="M7378" s="29" t="s">
        <v>4163</v>
      </c>
      <c r="N7378" s="1" t="s">
        <v>1486</v>
      </c>
      <c r="O7378" s="28" t="s">
        <v>1495</v>
      </c>
      <c r="P7378" s="1" t="s">
        <v>323</v>
      </c>
      <c r="Q7378" s="1">
        <v>10</v>
      </c>
      <c r="R7378" s="1"/>
      <c r="S7378" s="76"/>
      <c r="T7378" s="1" t="s">
        <v>115</v>
      </c>
      <c r="U7378" s="1"/>
      <c r="V7378" s="1"/>
      <c r="AC7378" s="93">
        <v>27</v>
      </c>
      <c r="AD7378" s="69">
        <v>2220</v>
      </c>
      <c r="AE7378" s="33"/>
      <c r="AF7378" s="33"/>
      <c r="AG7378" s="33"/>
      <c r="AX7378" s="37">
        <f t="shared" si="340"/>
        <v>46209</v>
      </c>
      <c r="AY7378" s="1"/>
      <c r="AZ7378" s="1"/>
      <c r="BA7378" s="31"/>
      <c r="BB7378" s="31"/>
      <c r="BC7378" s="1"/>
      <c r="BD7378" s="1"/>
      <c r="BE7378" s="1"/>
      <c r="BF7378" s="1"/>
      <c r="BG7378" s="1"/>
      <c r="BT7378" s="37">
        <f t="shared" si="341"/>
        <v>46230</v>
      </c>
      <c r="BU7378" s="31"/>
      <c r="BW7378" s="33"/>
      <c r="BX7378" s="1"/>
      <c r="BY7378" s="1"/>
      <c r="BZ7378" s="1"/>
      <c r="CA7378" s="1"/>
      <c r="CB7378" s="1"/>
      <c r="CC7378" s="1"/>
      <c r="CE7378" s="1"/>
      <c r="CF7378" s="1"/>
      <c r="CG7378" s="1"/>
      <c r="CH7378" s="1"/>
      <c r="CI7378" s="1"/>
      <c r="CJ7378" s="1"/>
      <c r="CK7378" s="1"/>
      <c r="CL7378" s="1"/>
      <c r="CM7378" s="1"/>
      <c r="CN7378" s="1"/>
      <c r="CO7378" s="1"/>
    </row>
    <row r="7379" spans="1:93" ht="30" customHeight="1" x14ac:dyDescent="0.2">
      <c r="A7379" s="1">
        <v>7369</v>
      </c>
      <c r="B7379" s="1" t="s">
        <v>3745</v>
      </c>
      <c r="C7379" s="1" t="s">
        <v>3743</v>
      </c>
      <c r="D7379" s="28" t="s">
        <v>3759</v>
      </c>
      <c r="E7379" s="28" t="s">
        <v>3372</v>
      </c>
      <c r="F7379" s="1" t="s">
        <v>74</v>
      </c>
      <c r="G7379" s="1">
        <v>5</v>
      </c>
      <c r="H7379" s="1" t="s">
        <v>4209</v>
      </c>
      <c r="I7379" s="1" t="s">
        <v>114</v>
      </c>
      <c r="J7379" s="76">
        <v>232</v>
      </c>
      <c r="K7379" s="76">
        <v>504154</v>
      </c>
      <c r="L7379" s="29">
        <v>46202</v>
      </c>
      <c r="M7379" s="29" t="s">
        <v>4163</v>
      </c>
      <c r="N7379" s="1" t="s">
        <v>1486</v>
      </c>
      <c r="O7379" s="28" t="s">
        <v>1495</v>
      </c>
      <c r="P7379" s="1" t="s">
        <v>323</v>
      </c>
      <c r="Q7379" s="1">
        <v>10</v>
      </c>
      <c r="R7379" s="1"/>
      <c r="S7379" s="76"/>
      <c r="T7379" s="1" t="s">
        <v>115</v>
      </c>
      <c r="U7379" s="1"/>
      <c r="V7379" s="1"/>
      <c r="AC7379" s="93">
        <v>27.5</v>
      </c>
      <c r="AD7379" s="69">
        <v>230</v>
      </c>
      <c r="AE7379" s="33"/>
      <c r="AF7379" s="33"/>
      <c r="AG7379" s="33"/>
      <c r="AX7379" s="37">
        <f t="shared" si="340"/>
        <v>46209</v>
      </c>
      <c r="AY7379" s="1"/>
      <c r="AZ7379" s="1"/>
      <c r="BA7379" s="31"/>
      <c r="BB7379" s="31"/>
      <c r="BC7379" s="1"/>
      <c r="BD7379" s="1"/>
      <c r="BE7379" s="1"/>
      <c r="BF7379" s="1"/>
      <c r="BG7379" s="1"/>
      <c r="BT7379" s="37">
        <f t="shared" si="341"/>
        <v>46230</v>
      </c>
      <c r="BU7379" s="31"/>
      <c r="BW7379" s="33"/>
      <c r="BX7379" s="1"/>
      <c r="BY7379" s="1"/>
      <c r="BZ7379" s="1"/>
      <c r="CA7379" s="1"/>
      <c r="CB7379" s="1"/>
      <c r="CC7379" s="1"/>
      <c r="CE7379" s="1"/>
      <c r="CF7379" s="1"/>
      <c r="CG7379" s="1"/>
      <c r="CH7379" s="1"/>
      <c r="CI7379" s="1"/>
      <c r="CJ7379" s="1"/>
      <c r="CK7379" s="1"/>
      <c r="CL7379" s="1"/>
      <c r="CM7379" s="1"/>
      <c r="CN7379" s="1"/>
      <c r="CO7379" s="1"/>
    </row>
    <row r="7380" spans="1:93" ht="30" customHeight="1" x14ac:dyDescent="0.2">
      <c r="A7380" s="1">
        <v>7370</v>
      </c>
      <c r="B7380" s="1" t="s">
        <v>3745</v>
      </c>
      <c r="C7380" s="1" t="s">
        <v>3743</v>
      </c>
      <c r="D7380" s="28" t="s">
        <v>3759</v>
      </c>
      <c r="E7380" s="28" t="s">
        <v>3372</v>
      </c>
      <c r="F7380" s="1" t="s">
        <v>74</v>
      </c>
      <c r="G7380" s="1">
        <v>5</v>
      </c>
      <c r="H7380" s="1" t="s">
        <v>4209</v>
      </c>
      <c r="I7380" s="1" t="s">
        <v>114</v>
      </c>
      <c r="J7380" s="76">
        <v>234</v>
      </c>
      <c r="K7380" s="76">
        <v>504155</v>
      </c>
      <c r="L7380" s="29">
        <v>46202</v>
      </c>
      <c r="M7380" s="29" t="s">
        <v>4163</v>
      </c>
      <c r="N7380" s="1" t="s">
        <v>1486</v>
      </c>
      <c r="O7380" s="28" t="s">
        <v>1495</v>
      </c>
      <c r="P7380" s="1" t="s">
        <v>323</v>
      </c>
      <c r="Q7380" s="1">
        <v>10</v>
      </c>
      <c r="R7380" s="1"/>
      <c r="S7380" s="76"/>
      <c r="T7380" s="1" t="s">
        <v>115</v>
      </c>
      <c r="U7380" s="1"/>
      <c r="V7380" s="1"/>
      <c r="AC7380" s="93">
        <v>27</v>
      </c>
      <c r="AD7380" s="69">
        <v>230</v>
      </c>
      <c r="AE7380" s="33"/>
      <c r="AF7380" s="33"/>
      <c r="AG7380" s="33"/>
      <c r="AX7380" s="37">
        <f t="shared" si="340"/>
        <v>46209</v>
      </c>
      <c r="AY7380" s="1"/>
      <c r="AZ7380" s="1"/>
      <c r="BA7380" s="31"/>
      <c r="BB7380" s="31"/>
      <c r="BC7380" s="1"/>
      <c r="BD7380" s="1"/>
      <c r="BE7380" s="1"/>
      <c r="BF7380" s="1"/>
      <c r="BG7380" s="1"/>
      <c r="BT7380" s="37">
        <f t="shared" si="341"/>
        <v>46230</v>
      </c>
      <c r="BU7380" s="31"/>
      <c r="BW7380" s="33"/>
      <c r="BX7380" s="1"/>
      <c r="BY7380" s="1"/>
      <c r="BZ7380" s="1"/>
      <c r="CA7380" s="1"/>
      <c r="CB7380" s="1"/>
      <c r="CC7380" s="1"/>
      <c r="CE7380" s="1"/>
      <c r="CF7380" s="1"/>
      <c r="CG7380" s="1"/>
      <c r="CH7380" s="1"/>
      <c r="CI7380" s="1"/>
      <c r="CJ7380" s="1"/>
      <c r="CK7380" s="1"/>
      <c r="CL7380" s="1"/>
      <c r="CM7380" s="1"/>
      <c r="CN7380" s="1"/>
      <c r="CO7380" s="1"/>
    </row>
    <row r="7381" spans="1:93" ht="30" customHeight="1" x14ac:dyDescent="0.2">
      <c r="A7381" s="1">
        <v>7371</v>
      </c>
      <c r="B7381" s="1" t="s">
        <v>3745</v>
      </c>
      <c r="C7381" s="1" t="s">
        <v>3743</v>
      </c>
      <c r="D7381" s="28" t="s">
        <v>3759</v>
      </c>
      <c r="E7381" s="28" t="s">
        <v>3372</v>
      </c>
      <c r="F7381" s="1" t="s">
        <v>74</v>
      </c>
      <c r="G7381" s="1">
        <v>5</v>
      </c>
      <c r="H7381" s="1" t="s">
        <v>4209</v>
      </c>
      <c r="I7381" s="1" t="s">
        <v>114</v>
      </c>
      <c r="J7381" s="76">
        <v>231</v>
      </c>
      <c r="K7381" s="76">
        <v>504157</v>
      </c>
      <c r="L7381" s="29">
        <v>46202</v>
      </c>
      <c r="M7381" s="29" t="s">
        <v>4163</v>
      </c>
      <c r="N7381" s="1" t="s">
        <v>1486</v>
      </c>
      <c r="O7381" s="28" t="s">
        <v>1495</v>
      </c>
      <c r="P7381" s="1" t="s">
        <v>323</v>
      </c>
      <c r="Q7381" s="1">
        <v>11</v>
      </c>
      <c r="R7381" s="1"/>
      <c r="S7381" s="76"/>
      <c r="T7381" s="1" t="s">
        <v>2</v>
      </c>
      <c r="U7381" s="1"/>
      <c r="V7381" s="1" t="s">
        <v>3761</v>
      </c>
      <c r="AC7381" s="93">
        <v>26</v>
      </c>
      <c r="AD7381" s="98">
        <v>90</v>
      </c>
      <c r="AE7381" s="33"/>
      <c r="AF7381" s="33"/>
      <c r="AG7381" s="33"/>
      <c r="AX7381" s="37">
        <f t="shared" si="340"/>
        <v>46209</v>
      </c>
      <c r="AY7381" s="1"/>
      <c r="AZ7381" s="1"/>
      <c r="BA7381" s="31"/>
      <c r="BB7381" s="31"/>
      <c r="BC7381" s="1"/>
      <c r="BD7381" s="1"/>
      <c r="BE7381" s="1"/>
      <c r="BF7381" s="1"/>
      <c r="BG7381" s="1"/>
      <c r="BT7381" s="37">
        <f t="shared" si="341"/>
        <v>46230</v>
      </c>
      <c r="BU7381" s="31"/>
      <c r="BW7381" s="33"/>
      <c r="BX7381" s="1"/>
      <c r="BY7381" s="1"/>
      <c r="BZ7381" s="1"/>
      <c r="CA7381" s="1"/>
      <c r="CB7381" s="1"/>
      <c r="CC7381" s="1"/>
      <c r="CE7381" s="1"/>
      <c r="CF7381" s="1"/>
      <c r="CG7381" s="1"/>
      <c r="CH7381" s="1"/>
      <c r="CI7381" s="1"/>
      <c r="CJ7381" s="1"/>
      <c r="CK7381" s="1"/>
      <c r="CL7381" s="1"/>
      <c r="CM7381" s="1"/>
      <c r="CN7381" s="1"/>
      <c r="CO7381" s="1"/>
    </row>
    <row r="7382" spans="1:93" ht="30" customHeight="1" x14ac:dyDescent="0.2">
      <c r="A7382" s="1">
        <v>7372</v>
      </c>
      <c r="B7382" s="94" t="s">
        <v>3745</v>
      </c>
      <c r="C7382" s="1" t="s">
        <v>3760</v>
      </c>
      <c r="D7382" s="28" t="s">
        <v>3762</v>
      </c>
      <c r="E7382" s="28" t="s">
        <v>3372</v>
      </c>
      <c r="F7382" s="1" t="s">
        <v>74</v>
      </c>
      <c r="G7382" s="1">
        <v>5</v>
      </c>
      <c r="H7382" s="1" t="s">
        <v>4209</v>
      </c>
      <c r="I7382" s="1" t="s">
        <v>114</v>
      </c>
      <c r="J7382" s="76">
        <v>231</v>
      </c>
      <c r="K7382" s="76">
        <v>504158</v>
      </c>
      <c r="L7382" s="29">
        <v>46202</v>
      </c>
      <c r="M7382" s="29" t="s">
        <v>4163</v>
      </c>
      <c r="N7382" s="1" t="s">
        <v>1486</v>
      </c>
      <c r="O7382" s="28" t="s">
        <v>1495</v>
      </c>
      <c r="P7382" s="1" t="s">
        <v>323</v>
      </c>
      <c r="Q7382" s="1">
        <v>11</v>
      </c>
      <c r="R7382" s="1"/>
      <c r="S7382" s="76"/>
      <c r="T7382" s="1" t="s">
        <v>2</v>
      </c>
      <c r="U7382" s="1"/>
      <c r="V7382" s="1" t="s">
        <v>3761</v>
      </c>
      <c r="AC7382" s="93">
        <v>28.8</v>
      </c>
      <c r="AD7382" s="98">
        <v>100</v>
      </c>
      <c r="AE7382" s="33"/>
      <c r="AF7382" s="33"/>
      <c r="AG7382" s="33"/>
      <c r="AX7382" s="37">
        <f t="shared" si="340"/>
        <v>46209</v>
      </c>
      <c r="AY7382" s="1"/>
      <c r="AZ7382" s="1"/>
      <c r="BA7382" s="31"/>
      <c r="BB7382" s="31"/>
      <c r="BC7382" s="1"/>
      <c r="BD7382" s="1"/>
      <c r="BE7382" s="1"/>
      <c r="BF7382" s="1"/>
      <c r="BG7382" s="1"/>
      <c r="BT7382" s="37">
        <f t="shared" si="341"/>
        <v>46230</v>
      </c>
      <c r="BU7382" s="31"/>
      <c r="BW7382" s="33"/>
      <c r="BX7382" s="1"/>
      <c r="BY7382" s="1"/>
      <c r="BZ7382" s="1"/>
      <c r="CA7382" s="1"/>
      <c r="CB7382" s="1"/>
      <c r="CC7382" s="1"/>
      <c r="CE7382" s="1"/>
      <c r="CF7382" s="1"/>
      <c r="CG7382" s="1"/>
      <c r="CH7382" s="1"/>
      <c r="CI7382" s="1"/>
      <c r="CJ7382" s="1"/>
      <c r="CK7382" s="1"/>
      <c r="CL7382" s="1"/>
      <c r="CM7382" s="1"/>
      <c r="CN7382" s="1"/>
      <c r="CO7382" s="1"/>
    </row>
    <row r="7383" spans="1:93" ht="30" customHeight="1" x14ac:dyDescent="0.2">
      <c r="A7383" s="1">
        <v>7373</v>
      </c>
      <c r="B7383" s="94" t="s">
        <v>1491</v>
      </c>
      <c r="C7383" s="1" t="s">
        <v>3367</v>
      </c>
      <c r="D7383" s="28" t="s">
        <v>3763</v>
      </c>
      <c r="E7383" s="28"/>
      <c r="F7383" s="1" t="s">
        <v>74</v>
      </c>
      <c r="G7383" s="1"/>
      <c r="H7383" s="1"/>
      <c r="I7383" s="1" t="s">
        <v>114</v>
      </c>
      <c r="J7383" s="76">
        <v>437</v>
      </c>
      <c r="K7383" s="76">
        <v>2447339</v>
      </c>
      <c r="L7383" s="29">
        <v>46202</v>
      </c>
      <c r="M7383" s="29" t="s">
        <v>4163</v>
      </c>
      <c r="N7383" s="1" t="s">
        <v>478</v>
      </c>
      <c r="O7383" s="28" t="s">
        <v>1495</v>
      </c>
      <c r="P7383" s="1" t="s">
        <v>323</v>
      </c>
      <c r="Q7383" s="1">
        <v>9</v>
      </c>
      <c r="R7383" s="1"/>
      <c r="S7383" s="76">
        <v>6</v>
      </c>
      <c r="T7383" s="1" t="s">
        <v>115</v>
      </c>
      <c r="U7383" s="1"/>
      <c r="V7383" s="172" t="s">
        <v>3764</v>
      </c>
      <c r="AC7383" s="93">
        <v>29</v>
      </c>
      <c r="AD7383" s="69">
        <v>245</v>
      </c>
      <c r="AE7383" s="33"/>
      <c r="AF7383" s="33"/>
      <c r="AG7383" s="33"/>
      <c r="AX7383" s="37">
        <f t="shared" si="340"/>
        <v>46209</v>
      </c>
      <c r="AY7383" s="1"/>
      <c r="AZ7383" s="1"/>
      <c r="BA7383" s="31"/>
      <c r="BB7383" s="31"/>
      <c r="BC7383" s="1"/>
      <c r="BD7383" s="1"/>
      <c r="BE7383" s="1"/>
      <c r="BF7383" s="1"/>
      <c r="BG7383" s="1"/>
      <c r="BT7383" s="37">
        <f t="shared" si="341"/>
        <v>46230</v>
      </c>
      <c r="BU7383" s="31"/>
      <c r="BW7383" s="33"/>
      <c r="BX7383" s="1"/>
      <c r="BY7383" s="1"/>
      <c r="BZ7383" s="1"/>
      <c r="CA7383" s="1"/>
      <c r="CB7383" s="1"/>
      <c r="CC7383" s="1"/>
      <c r="CE7383" s="1"/>
      <c r="CF7383" s="1"/>
      <c r="CG7383" s="1"/>
      <c r="CH7383" s="1"/>
      <c r="CI7383" s="1"/>
      <c r="CJ7383" s="1"/>
      <c r="CK7383" s="1"/>
      <c r="CL7383" s="1"/>
      <c r="CM7383" s="1"/>
      <c r="CN7383" s="1"/>
      <c r="CO7383" s="1"/>
    </row>
    <row r="7384" spans="1:93" ht="30" customHeight="1" x14ac:dyDescent="0.2">
      <c r="A7384" s="1">
        <v>7374</v>
      </c>
      <c r="B7384" s="1" t="s">
        <v>1491</v>
      </c>
      <c r="C7384" s="1" t="s">
        <v>3765</v>
      </c>
      <c r="D7384" s="28" t="s">
        <v>3767</v>
      </c>
      <c r="E7384" s="28" t="s">
        <v>3377</v>
      </c>
      <c r="F7384" s="1" t="s">
        <v>74</v>
      </c>
      <c r="G7384" s="1">
        <v>6</v>
      </c>
      <c r="H7384" s="1" t="s">
        <v>2565</v>
      </c>
      <c r="I7384" s="1" t="s">
        <v>114</v>
      </c>
      <c r="J7384" s="76">
        <v>551</v>
      </c>
      <c r="K7384" s="76">
        <v>2450759</v>
      </c>
      <c r="L7384" s="29">
        <v>46203</v>
      </c>
      <c r="M7384" s="29" t="s">
        <v>4163</v>
      </c>
      <c r="N7384" s="1" t="s">
        <v>478</v>
      </c>
      <c r="O7384" s="28" t="s">
        <v>1495</v>
      </c>
      <c r="P7384" s="1" t="s">
        <v>323</v>
      </c>
      <c r="Q7384" s="1">
        <v>5</v>
      </c>
      <c r="R7384" s="1"/>
      <c r="S7384" s="76"/>
      <c r="T7384" s="1" t="s">
        <v>2</v>
      </c>
      <c r="U7384" s="1"/>
      <c r="V7384" s="1" t="s">
        <v>3761</v>
      </c>
      <c r="AC7384" s="93">
        <v>30</v>
      </c>
      <c r="AD7384" s="98">
        <v>125</v>
      </c>
      <c r="AE7384" s="33"/>
      <c r="AF7384" s="33"/>
      <c r="AG7384" s="33"/>
      <c r="AX7384" s="37">
        <f t="shared" si="340"/>
        <v>46210</v>
      </c>
      <c r="AY7384" s="1"/>
      <c r="AZ7384" s="1"/>
      <c r="BA7384" s="31"/>
      <c r="BB7384" s="31"/>
      <c r="BC7384" s="1"/>
      <c r="BD7384" s="1"/>
      <c r="BE7384" s="1"/>
      <c r="BF7384" s="1"/>
      <c r="BG7384" s="1"/>
      <c r="BT7384" s="37">
        <f t="shared" si="341"/>
        <v>46231</v>
      </c>
      <c r="BU7384" s="31"/>
      <c r="BW7384" s="33"/>
      <c r="BX7384" s="1"/>
      <c r="BY7384" s="1"/>
      <c r="BZ7384" s="1"/>
      <c r="CA7384" s="1"/>
      <c r="CB7384" s="1"/>
      <c r="CC7384" s="1"/>
      <c r="CE7384" s="1"/>
      <c r="CF7384" s="1"/>
      <c r="CG7384" s="1"/>
      <c r="CH7384" s="1"/>
      <c r="CI7384" s="1"/>
      <c r="CJ7384" s="1"/>
      <c r="CK7384" s="1"/>
      <c r="CL7384" s="1"/>
      <c r="CM7384" s="1"/>
      <c r="CN7384" s="1"/>
      <c r="CO7384" s="1"/>
    </row>
    <row r="7385" spans="1:93" ht="30" customHeight="1" x14ac:dyDescent="0.2">
      <c r="A7385" s="1">
        <v>7375</v>
      </c>
      <c r="B7385" s="1" t="s">
        <v>3648</v>
      </c>
      <c r="C7385" s="1" t="s">
        <v>3765</v>
      </c>
      <c r="D7385" s="28" t="s">
        <v>3767</v>
      </c>
      <c r="E7385" s="28" t="s">
        <v>3377</v>
      </c>
      <c r="F7385" s="1" t="s">
        <v>74</v>
      </c>
      <c r="G7385" s="1">
        <v>6</v>
      </c>
      <c r="H7385" s="1" t="s">
        <v>2565</v>
      </c>
      <c r="I7385" s="1" t="s">
        <v>114</v>
      </c>
      <c r="J7385" s="76">
        <v>407</v>
      </c>
      <c r="K7385" s="76">
        <v>2447423</v>
      </c>
      <c r="L7385" s="29">
        <v>46203</v>
      </c>
      <c r="M7385" s="29" t="s">
        <v>4163</v>
      </c>
      <c r="N7385" s="1" t="s">
        <v>478</v>
      </c>
      <c r="O7385" s="28" t="s">
        <v>1495</v>
      </c>
      <c r="P7385" s="1" t="s">
        <v>323</v>
      </c>
      <c r="Q7385" s="1">
        <v>9</v>
      </c>
      <c r="R7385" s="1"/>
      <c r="S7385" s="76">
        <v>6</v>
      </c>
      <c r="T7385" s="1" t="s">
        <v>115</v>
      </c>
      <c r="U7385" s="1"/>
      <c r="V7385" s="1"/>
      <c r="AC7385" s="93">
        <v>29</v>
      </c>
      <c r="AD7385" s="69">
        <v>250</v>
      </c>
      <c r="AE7385" s="33"/>
      <c r="AF7385" s="33"/>
      <c r="AG7385" s="33"/>
      <c r="AX7385" s="37">
        <f t="shared" si="340"/>
        <v>46210</v>
      </c>
      <c r="AY7385" s="1"/>
      <c r="AZ7385" s="1"/>
      <c r="BA7385" s="31"/>
      <c r="BB7385" s="31"/>
      <c r="BC7385" s="1"/>
      <c r="BD7385" s="1"/>
      <c r="BE7385" s="1"/>
      <c r="BF7385" s="1"/>
      <c r="BG7385" s="1"/>
      <c r="BT7385" s="37">
        <f t="shared" si="341"/>
        <v>46231</v>
      </c>
      <c r="BU7385" s="31"/>
      <c r="BW7385" s="33"/>
      <c r="BX7385" s="1"/>
      <c r="BY7385" s="1"/>
      <c r="BZ7385" s="1"/>
      <c r="CA7385" s="1"/>
      <c r="CB7385" s="1"/>
      <c r="CC7385" s="1"/>
      <c r="CE7385" s="1"/>
      <c r="CF7385" s="1"/>
      <c r="CG7385" s="1"/>
      <c r="CH7385" s="1"/>
      <c r="CI7385" s="1"/>
      <c r="CJ7385" s="1"/>
      <c r="CK7385" s="1"/>
      <c r="CL7385" s="1"/>
      <c r="CM7385" s="1"/>
      <c r="CN7385" s="1"/>
      <c r="CO7385" s="1"/>
    </row>
    <row r="7386" spans="1:93" ht="30" customHeight="1" x14ac:dyDescent="0.2">
      <c r="A7386" s="1">
        <v>7376</v>
      </c>
      <c r="B7386" s="1" t="s">
        <v>3648</v>
      </c>
      <c r="C7386" s="1" t="s">
        <v>3766</v>
      </c>
      <c r="D7386" s="28" t="s">
        <v>3768</v>
      </c>
      <c r="E7386" s="28" t="s">
        <v>3769</v>
      </c>
      <c r="F7386" s="1" t="s">
        <v>74</v>
      </c>
      <c r="G7386" s="1">
        <v>4</v>
      </c>
      <c r="H7386" s="1" t="s">
        <v>4209</v>
      </c>
      <c r="I7386" s="1" t="s">
        <v>114</v>
      </c>
      <c r="J7386" s="76">
        <v>403</v>
      </c>
      <c r="K7386" s="76">
        <v>2450761</v>
      </c>
      <c r="L7386" s="29">
        <v>46203</v>
      </c>
      <c r="M7386" s="29" t="s">
        <v>4163</v>
      </c>
      <c r="N7386" s="1" t="s">
        <v>478</v>
      </c>
      <c r="O7386" s="28" t="s">
        <v>1495</v>
      </c>
      <c r="P7386" s="1" t="s">
        <v>323</v>
      </c>
      <c r="Q7386" s="1">
        <v>5</v>
      </c>
      <c r="R7386" s="1"/>
      <c r="S7386" s="76"/>
      <c r="T7386" s="1" t="s">
        <v>115</v>
      </c>
      <c r="U7386" s="1"/>
      <c r="V7386" s="1"/>
      <c r="AC7386" s="93">
        <v>30.5</v>
      </c>
      <c r="AD7386" s="69">
        <v>235</v>
      </c>
      <c r="AE7386" s="33"/>
      <c r="AF7386" s="33"/>
      <c r="AG7386" s="33"/>
      <c r="AX7386" s="37">
        <f t="shared" si="340"/>
        <v>46210</v>
      </c>
      <c r="AY7386" s="1"/>
      <c r="AZ7386" s="1"/>
      <c r="BA7386" s="31"/>
      <c r="BB7386" s="31"/>
      <c r="BC7386" s="1"/>
      <c r="BD7386" s="1"/>
      <c r="BE7386" s="1"/>
      <c r="BF7386" s="1"/>
      <c r="BG7386" s="1"/>
      <c r="BT7386" s="37">
        <f t="shared" si="341"/>
        <v>46231</v>
      </c>
      <c r="BU7386" s="31"/>
      <c r="BW7386" s="33"/>
      <c r="BX7386" s="1"/>
      <c r="BY7386" s="1"/>
      <c r="BZ7386" s="1"/>
      <c r="CA7386" s="1"/>
      <c r="CB7386" s="1"/>
      <c r="CC7386" s="1"/>
      <c r="CE7386" s="1"/>
      <c r="CF7386" s="1"/>
      <c r="CG7386" s="1"/>
      <c r="CH7386" s="1"/>
      <c r="CI7386" s="1"/>
      <c r="CJ7386" s="1"/>
      <c r="CK7386" s="1"/>
      <c r="CL7386" s="1"/>
      <c r="CM7386" s="1"/>
      <c r="CN7386" s="1"/>
      <c r="CO7386" s="1"/>
    </row>
    <row r="7387" spans="1:93" ht="30" customHeight="1" x14ac:dyDescent="0.2">
      <c r="A7387" s="1">
        <v>7377</v>
      </c>
      <c r="B7387" s="1" t="s">
        <v>3648</v>
      </c>
      <c r="C7387" s="1" t="s">
        <v>3766</v>
      </c>
      <c r="D7387" s="28" t="s">
        <v>3768</v>
      </c>
      <c r="E7387" s="28" t="s">
        <v>3769</v>
      </c>
      <c r="F7387" s="1" t="s">
        <v>74</v>
      </c>
      <c r="G7387" s="1">
        <v>4</v>
      </c>
      <c r="H7387" s="1" t="s">
        <v>4209</v>
      </c>
      <c r="I7387" s="1" t="s">
        <v>114</v>
      </c>
      <c r="J7387" s="76">
        <v>557</v>
      </c>
      <c r="K7387" s="76">
        <v>2447424</v>
      </c>
      <c r="L7387" s="29">
        <v>46203</v>
      </c>
      <c r="M7387" s="29" t="s">
        <v>4163</v>
      </c>
      <c r="N7387" s="1" t="s">
        <v>478</v>
      </c>
      <c r="O7387" s="28" t="s">
        <v>1495</v>
      </c>
      <c r="P7387" s="1" t="s">
        <v>323</v>
      </c>
      <c r="Q7387" s="1">
        <v>11</v>
      </c>
      <c r="R7387" s="1"/>
      <c r="S7387" s="76"/>
      <c r="T7387" s="1" t="s">
        <v>115</v>
      </c>
      <c r="U7387" s="1"/>
      <c r="V7387" s="1"/>
      <c r="AC7387" s="93">
        <v>27.5</v>
      </c>
      <c r="AD7387" s="69">
        <v>260</v>
      </c>
      <c r="AE7387" s="33"/>
      <c r="AF7387" s="33"/>
      <c r="AG7387" s="33"/>
      <c r="AX7387" s="37">
        <f t="shared" si="340"/>
        <v>46210</v>
      </c>
      <c r="AY7387" s="1"/>
      <c r="AZ7387" s="1"/>
      <c r="BA7387" s="31"/>
      <c r="BB7387" s="31"/>
      <c r="BC7387" s="1"/>
      <c r="BD7387" s="1"/>
      <c r="BE7387" s="1"/>
      <c r="BF7387" s="1"/>
      <c r="BG7387" s="1"/>
      <c r="BT7387" s="37">
        <f t="shared" si="341"/>
        <v>46231</v>
      </c>
      <c r="BU7387" s="31"/>
      <c r="BW7387" s="33"/>
      <c r="BX7387" s="1"/>
      <c r="BY7387" s="1"/>
      <c r="BZ7387" s="1"/>
      <c r="CA7387" s="1"/>
      <c r="CB7387" s="1"/>
      <c r="CC7387" s="1"/>
      <c r="CE7387" s="1"/>
      <c r="CF7387" s="1"/>
      <c r="CG7387" s="1"/>
      <c r="CH7387" s="1"/>
      <c r="CI7387" s="1"/>
      <c r="CJ7387" s="1"/>
      <c r="CK7387" s="1"/>
      <c r="CL7387" s="1"/>
      <c r="CM7387" s="1"/>
      <c r="CN7387" s="1"/>
      <c r="CO7387" s="1"/>
    </row>
    <row r="7388" spans="1:93" ht="30" customHeight="1" x14ac:dyDescent="0.2">
      <c r="A7388" s="1">
        <v>7378</v>
      </c>
      <c r="B7388" s="1" t="s">
        <v>3648</v>
      </c>
      <c r="C7388" s="1" t="s">
        <v>3766</v>
      </c>
      <c r="D7388" s="28" t="s">
        <v>3768</v>
      </c>
      <c r="E7388" s="28" t="s">
        <v>3769</v>
      </c>
      <c r="F7388" s="1" t="s">
        <v>74</v>
      </c>
      <c r="G7388" s="1">
        <v>4</v>
      </c>
      <c r="H7388" s="1" t="s">
        <v>4209</v>
      </c>
      <c r="I7388" s="1" t="s">
        <v>114</v>
      </c>
      <c r="J7388" s="76">
        <v>551</v>
      </c>
      <c r="K7388" s="76">
        <v>2450763</v>
      </c>
      <c r="L7388" s="29">
        <v>46203</v>
      </c>
      <c r="M7388" s="29" t="s">
        <v>4163</v>
      </c>
      <c r="N7388" s="1" t="s">
        <v>478</v>
      </c>
      <c r="O7388" s="28" t="s">
        <v>1495</v>
      </c>
      <c r="P7388" s="1" t="s">
        <v>323</v>
      </c>
      <c r="Q7388" s="1">
        <v>8</v>
      </c>
      <c r="R7388" s="1"/>
      <c r="S7388" s="76"/>
      <c r="T7388" s="1" t="s">
        <v>115</v>
      </c>
      <c r="U7388" s="1"/>
      <c r="V7388" s="1"/>
      <c r="AC7388" s="93">
        <v>29</v>
      </c>
      <c r="AD7388" s="69">
        <v>260</v>
      </c>
      <c r="AE7388" s="33"/>
      <c r="AF7388" s="33"/>
      <c r="AG7388" s="33"/>
      <c r="AX7388" s="37">
        <f t="shared" si="340"/>
        <v>46210</v>
      </c>
      <c r="AY7388" s="1"/>
      <c r="AZ7388" s="1"/>
      <c r="BA7388" s="31"/>
      <c r="BB7388" s="31"/>
      <c r="BC7388" s="1"/>
      <c r="BD7388" s="1"/>
      <c r="BE7388" s="1"/>
      <c r="BF7388" s="1"/>
      <c r="BG7388" s="1"/>
      <c r="BT7388" s="37">
        <f t="shared" si="341"/>
        <v>46231</v>
      </c>
      <c r="BU7388" s="31"/>
      <c r="BW7388" s="33"/>
      <c r="BX7388" s="1"/>
      <c r="BY7388" s="1"/>
      <c r="BZ7388" s="1"/>
      <c r="CA7388" s="1"/>
      <c r="CB7388" s="1"/>
      <c r="CC7388" s="1"/>
      <c r="CE7388" s="1"/>
      <c r="CF7388" s="1"/>
      <c r="CG7388" s="1"/>
      <c r="CH7388" s="1"/>
      <c r="CI7388" s="1"/>
      <c r="CJ7388" s="1"/>
      <c r="CK7388" s="1"/>
      <c r="CL7388" s="1"/>
      <c r="CM7388" s="1"/>
      <c r="CN7388" s="1"/>
      <c r="CO7388" s="1"/>
    </row>
    <row r="7389" spans="1:93" ht="30" customHeight="1" x14ac:dyDescent="0.2">
      <c r="A7389" s="1">
        <v>7379</v>
      </c>
      <c r="B7389" s="1" t="s">
        <v>3772</v>
      </c>
      <c r="C7389" s="1" t="s">
        <v>3771</v>
      </c>
      <c r="D7389" s="28" t="s">
        <v>3770</v>
      </c>
      <c r="E7389" s="28" t="s">
        <v>2388</v>
      </c>
      <c r="F7389" s="1" t="s">
        <v>74</v>
      </c>
      <c r="G7389" s="1">
        <v>10</v>
      </c>
      <c r="H7389" s="1" t="s">
        <v>1059</v>
      </c>
      <c r="I7389" s="1" t="s">
        <v>114</v>
      </c>
      <c r="J7389" s="76">
        <v>437</v>
      </c>
      <c r="K7389" s="76">
        <v>2447411</v>
      </c>
      <c r="L7389" s="29">
        <v>46203</v>
      </c>
      <c r="M7389" s="29" t="s">
        <v>4163</v>
      </c>
      <c r="N7389" s="1" t="s">
        <v>478</v>
      </c>
      <c r="O7389" s="28" t="s">
        <v>1495</v>
      </c>
      <c r="P7389" s="1" t="s">
        <v>322</v>
      </c>
      <c r="Q7389" s="1">
        <v>10</v>
      </c>
      <c r="R7389" s="1"/>
      <c r="S7389" s="76">
        <v>6</v>
      </c>
      <c r="T7389" s="1" t="s">
        <v>115</v>
      </c>
      <c r="U7389" s="1"/>
      <c r="V7389" s="1"/>
      <c r="AC7389" s="93">
        <v>29</v>
      </c>
      <c r="AD7389" s="69">
        <v>245</v>
      </c>
      <c r="AE7389" s="33"/>
      <c r="AF7389" s="33"/>
      <c r="AG7389" s="33"/>
      <c r="AM7389" s="29">
        <f>L7389+3</f>
        <v>46206</v>
      </c>
      <c r="AP7389" s="1">
        <v>36.4</v>
      </c>
      <c r="AQ7389" s="1">
        <v>37.299999999999997</v>
      </c>
      <c r="AV7389" s="1">
        <f>AVERAGE(AP7389:AU7389)</f>
        <v>36.849999999999994</v>
      </c>
      <c r="AX7389" s="37">
        <f t="shared" si="340"/>
        <v>46210</v>
      </c>
      <c r="AY7389" s="1"/>
      <c r="AZ7389" s="1"/>
      <c r="BA7389" s="31"/>
      <c r="BB7389" s="31"/>
      <c r="BC7389" s="1"/>
      <c r="BD7389" s="1"/>
      <c r="BE7389" s="1"/>
      <c r="BF7389" s="1"/>
      <c r="BG7389" s="1" t="e">
        <f>AVERAGE(BA7389:BF7389)</f>
        <v>#DIV/0!</v>
      </c>
      <c r="BT7389" s="37">
        <f t="shared" si="341"/>
        <v>46231</v>
      </c>
      <c r="BU7389" s="31"/>
      <c r="BW7389" s="33"/>
      <c r="BX7389" s="1"/>
      <c r="BY7389" s="1"/>
      <c r="BZ7389" s="1"/>
      <c r="CA7389" s="1"/>
      <c r="CB7389" s="1"/>
      <c r="CC7389" s="1"/>
      <c r="CE7389" s="1"/>
      <c r="CF7389" s="1"/>
      <c r="CG7389" s="1"/>
      <c r="CH7389" s="1"/>
      <c r="CI7389" s="1"/>
      <c r="CJ7389" s="1"/>
      <c r="CK7389" s="1"/>
      <c r="CL7389" s="1"/>
      <c r="CM7389" s="1"/>
      <c r="CN7389" s="1"/>
      <c r="CO7389" s="1"/>
    </row>
    <row r="7390" spans="1:93" ht="30" customHeight="1" x14ac:dyDescent="0.2">
      <c r="A7390" s="1">
        <v>7380</v>
      </c>
      <c r="B7390" s="1" t="s">
        <v>3772</v>
      </c>
      <c r="C7390" s="1" t="s">
        <v>3771</v>
      </c>
      <c r="D7390" s="28" t="s">
        <v>3770</v>
      </c>
      <c r="E7390" s="28" t="s">
        <v>2388</v>
      </c>
      <c r="F7390" s="1" t="s">
        <v>74</v>
      </c>
      <c r="G7390" s="1">
        <v>10</v>
      </c>
      <c r="H7390" s="1" t="s">
        <v>1059</v>
      </c>
      <c r="I7390" s="1" t="s">
        <v>114</v>
      </c>
      <c r="J7390" s="76">
        <v>287</v>
      </c>
      <c r="K7390" s="76">
        <v>2447413</v>
      </c>
      <c r="L7390" s="29">
        <v>46203</v>
      </c>
      <c r="M7390" s="29" t="s">
        <v>4163</v>
      </c>
      <c r="N7390" s="1" t="s">
        <v>478</v>
      </c>
      <c r="O7390" s="28" t="s">
        <v>1495</v>
      </c>
      <c r="P7390" s="1" t="s">
        <v>322</v>
      </c>
      <c r="Q7390" s="1">
        <v>8</v>
      </c>
      <c r="R7390" s="1"/>
      <c r="S7390" s="76"/>
      <c r="T7390" s="1" t="s">
        <v>115</v>
      </c>
      <c r="U7390" s="1"/>
      <c r="V7390" s="1"/>
      <c r="AC7390" s="93">
        <v>28.5</v>
      </c>
      <c r="AD7390" s="69">
        <v>250</v>
      </c>
      <c r="AE7390" s="33"/>
      <c r="AF7390" s="33"/>
      <c r="AG7390" s="33"/>
      <c r="AX7390" s="37">
        <f t="shared" si="340"/>
        <v>46210</v>
      </c>
      <c r="AY7390" s="1"/>
      <c r="AZ7390" s="1"/>
      <c r="BA7390" s="31"/>
      <c r="BB7390" s="31"/>
      <c r="BC7390" s="1"/>
      <c r="BD7390" s="1"/>
      <c r="BE7390" s="1"/>
      <c r="BF7390" s="1"/>
      <c r="BG7390" s="1"/>
      <c r="BT7390" s="37">
        <f t="shared" si="341"/>
        <v>46231</v>
      </c>
      <c r="BU7390" s="31"/>
      <c r="BW7390" s="33"/>
      <c r="BX7390" s="1"/>
      <c r="BY7390" s="1"/>
      <c r="BZ7390" s="1"/>
      <c r="CA7390" s="1"/>
      <c r="CB7390" s="1"/>
      <c r="CC7390" s="1"/>
      <c r="CE7390" s="1"/>
      <c r="CF7390" s="1"/>
      <c r="CG7390" s="1"/>
      <c r="CH7390" s="1"/>
      <c r="CI7390" s="1"/>
      <c r="CJ7390" s="1"/>
      <c r="CK7390" s="1"/>
      <c r="CL7390" s="1"/>
      <c r="CM7390" s="1"/>
      <c r="CN7390" s="1"/>
      <c r="CO7390" s="1"/>
    </row>
    <row r="7391" spans="1:93" ht="30" customHeight="1" x14ac:dyDescent="0.2">
      <c r="A7391" s="1">
        <v>7381</v>
      </c>
      <c r="B7391" s="1" t="s">
        <v>3772</v>
      </c>
      <c r="C7391" s="1" t="s">
        <v>3771</v>
      </c>
      <c r="D7391" s="28" t="s">
        <v>3770</v>
      </c>
      <c r="E7391" s="28" t="s">
        <v>2388</v>
      </c>
      <c r="F7391" s="1" t="s">
        <v>74</v>
      </c>
      <c r="G7391" s="1">
        <v>10</v>
      </c>
      <c r="H7391" s="1" t="s">
        <v>1059</v>
      </c>
      <c r="I7391" s="1" t="s">
        <v>114</v>
      </c>
      <c r="J7391" s="76">
        <v>274</v>
      </c>
      <c r="K7391" s="76">
        <v>2447414</v>
      </c>
      <c r="L7391" s="29">
        <v>46203</v>
      </c>
      <c r="M7391" s="29" t="s">
        <v>4163</v>
      </c>
      <c r="N7391" s="1" t="s">
        <v>478</v>
      </c>
      <c r="O7391" s="28" t="s">
        <v>1495</v>
      </c>
      <c r="P7391" s="1" t="s">
        <v>322</v>
      </c>
      <c r="Q7391" s="1">
        <v>8</v>
      </c>
      <c r="R7391" s="1"/>
      <c r="S7391" s="76"/>
      <c r="T7391" s="1" t="s">
        <v>115</v>
      </c>
      <c r="U7391" s="1"/>
      <c r="V7391" s="1"/>
      <c r="AC7391" s="93">
        <v>28.5</v>
      </c>
      <c r="AD7391" s="69">
        <v>260</v>
      </c>
      <c r="AE7391" s="33"/>
      <c r="AF7391" s="33"/>
      <c r="AG7391" s="33"/>
      <c r="AX7391" s="37">
        <f t="shared" si="340"/>
        <v>46210</v>
      </c>
      <c r="AY7391" s="1"/>
      <c r="AZ7391" s="1"/>
      <c r="BA7391" s="31"/>
      <c r="BB7391" s="31"/>
      <c r="BC7391" s="1"/>
      <c r="BD7391" s="1"/>
      <c r="BE7391" s="1"/>
      <c r="BF7391" s="1"/>
      <c r="BG7391" s="1"/>
      <c r="BT7391" s="37">
        <f t="shared" si="341"/>
        <v>46231</v>
      </c>
      <c r="BU7391" s="31"/>
      <c r="BW7391" s="33"/>
      <c r="BX7391" s="1"/>
      <c r="BY7391" s="1"/>
      <c r="BZ7391" s="1"/>
      <c r="CA7391" s="1"/>
      <c r="CB7391" s="1"/>
      <c r="CC7391" s="1"/>
      <c r="CE7391" s="1"/>
      <c r="CF7391" s="1"/>
      <c r="CG7391" s="1"/>
      <c r="CH7391" s="1"/>
      <c r="CI7391" s="1"/>
      <c r="CJ7391" s="1"/>
      <c r="CK7391" s="1"/>
      <c r="CL7391" s="1"/>
      <c r="CM7391" s="1"/>
      <c r="CN7391" s="1"/>
      <c r="CO7391" s="1"/>
    </row>
    <row r="7392" spans="1:93" ht="30" customHeight="1" x14ac:dyDescent="0.2">
      <c r="A7392" s="1">
        <v>7382</v>
      </c>
      <c r="B7392" s="1" t="s">
        <v>3772</v>
      </c>
      <c r="C7392" s="1" t="s">
        <v>3771</v>
      </c>
      <c r="D7392" s="28" t="s">
        <v>3770</v>
      </c>
      <c r="E7392" s="28" t="s">
        <v>2388</v>
      </c>
      <c r="F7392" s="1" t="s">
        <v>74</v>
      </c>
      <c r="G7392" s="1">
        <v>10</v>
      </c>
      <c r="H7392" s="1" t="s">
        <v>1059</v>
      </c>
      <c r="I7392" s="1" t="s">
        <v>114</v>
      </c>
      <c r="J7392" s="76">
        <v>526</v>
      </c>
      <c r="K7392" s="76">
        <v>2450753</v>
      </c>
      <c r="L7392" s="29">
        <v>46203</v>
      </c>
      <c r="M7392" s="29" t="s">
        <v>4163</v>
      </c>
      <c r="N7392" s="1" t="s">
        <v>478</v>
      </c>
      <c r="O7392" s="28" t="s">
        <v>105</v>
      </c>
      <c r="P7392" s="1" t="s">
        <v>322</v>
      </c>
      <c r="Q7392" s="1">
        <v>12</v>
      </c>
      <c r="R7392" s="1"/>
      <c r="S7392" s="76">
        <v>6</v>
      </c>
      <c r="T7392" s="1" t="s">
        <v>115</v>
      </c>
      <c r="U7392" s="1"/>
      <c r="V7392" s="1"/>
      <c r="AC7392" s="93">
        <v>29</v>
      </c>
      <c r="AD7392" s="69">
        <v>235</v>
      </c>
      <c r="AE7392" s="33"/>
      <c r="AF7392" s="33"/>
      <c r="AG7392" s="33"/>
      <c r="AX7392" s="37">
        <f t="shared" si="340"/>
        <v>46210</v>
      </c>
      <c r="AY7392" s="1"/>
      <c r="AZ7392" s="1"/>
      <c r="BA7392" s="31"/>
      <c r="BB7392" s="31"/>
      <c r="BC7392" s="1"/>
      <c r="BD7392" s="1"/>
      <c r="BE7392" s="1"/>
      <c r="BF7392" s="1"/>
      <c r="BG7392" s="1"/>
      <c r="BT7392" s="37">
        <f t="shared" si="341"/>
        <v>46231</v>
      </c>
      <c r="BU7392" s="31"/>
      <c r="BW7392" s="33"/>
      <c r="BX7392" s="1"/>
      <c r="BY7392" s="1"/>
      <c r="BZ7392" s="1"/>
      <c r="CA7392" s="1"/>
      <c r="CB7392" s="1"/>
      <c r="CC7392" s="1"/>
      <c r="CE7392" s="1"/>
      <c r="CF7392" s="1"/>
      <c r="CG7392" s="1"/>
      <c r="CH7392" s="1"/>
      <c r="CI7392" s="1"/>
      <c r="CJ7392" s="1"/>
      <c r="CK7392" s="1"/>
      <c r="CL7392" s="1"/>
      <c r="CM7392" s="1"/>
      <c r="CN7392" s="1"/>
      <c r="CO7392" s="1"/>
    </row>
    <row r="7393" spans="1:93" ht="30" customHeight="1" x14ac:dyDescent="0.2">
      <c r="A7393" s="1">
        <v>7383</v>
      </c>
      <c r="B7393" s="1" t="s">
        <v>3772</v>
      </c>
      <c r="C7393" s="1" t="s">
        <v>3771</v>
      </c>
      <c r="D7393" s="28" t="s">
        <v>3770</v>
      </c>
      <c r="E7393" s="28" t="s">
        <v>2388</v>
      </c>
      <c r="F7393" s="1" t="s">
        <v>74</v>
      </c>
      <c r="G7393" s="1">
        <v>10</v>
      </c>
      <c r="H7393" s="1" t="s">
        <v>1059</v>
      </c>
      <c r="I7393" s="1" t="s">
        <v>114</v>
      </c>
      <c r="J7393" s="76">
        <v>554</v>
      </c>
      <c r="K7393" s="76">
        <v>2447416</v>
      </c>
      <c r="L7393" s="29">
        <v>46203</v>
      </c>
      <c r="M7393" s="29" t="s">
        <v>4163</v>
      </c>
      <c r="N7393" s="1" t="s">
        <v>478</v>
      </c>
      <c r="O7393" s="28" t="s">
        <v>105</v>
      </c>
      <c r="P7393" s="1" t="s">
        <v>322</v>
      </c>
      <c r="Q7393" s="1">
        <v>12</v>
      </c>
      <c r="R7393" s="1"/>
      <c r="S7393" s="76"/>
      <c r="T7393" s="1" t="s">
        <v>115</v>
      </c>
      <c r="U7393" s="1"/>
      <c r="V7393" s="1"/>
      <c r="AC7393" s="93">
        <v>28</v>
      </c>
      <c r="AD7393" s="69">
        <v>225</v>
      </c>
      <c r="AE7393" s="33"/>
      <c r="AF7393" s="33"/>
      <c r="AG7393" s="33"/>
      <c r="AX7393" s="37">
        <f t="shared" si="340"/>
        <v>46210</v>
      </c>
      <c r="AY7393" s="1"/>
      <c r="AZ7393" s="1"/>
      <c r="BA7393" s="31"/>
      <c r="BB7393" s="31"/>
      <c r="BC7393" s="1"/>
      <c r="BD7393" s="1"/>
      <c r="BE7393" s="1"/>
      <c r="BF7393" s="1"/>
      <c r="BG7393" s="1"/>
      <c r="BT7393" s="37">
        <f t="shared" si="341"/>
        <v>46231</v>
      </c>
      <c r="BU7393" s="31"/>
      <c r="BW7393" s="33"/>
      <c r="BX7393" s="1"/>
      <c r="BY7393" s="1"/>
      <c r="BZ7393" s="1"/>
      <c r="CA7393" s="1"/>
      <c r="CB7393" s="1"/>
      <c r="CC7393" s="1"/>
      <c r="CE7393" s="1"/>
      <c r="CF7393" s="1"/>
      <c r="CG7393" s="1"/>
      <c r="CH7393" s="1"/>
      <c r="CI7393" s="1"/>
      <c r="CJ7393" s="1"/>
      <c r="CK7393" s="1"/>
      <c r="CL7393" s="1"/>
      <c r="CM7393" s="1"/>
      <c r="CN7393" s="1"/>
      <c r="CO7393" s="1"/>
    </row>
    <row r="7394" spans="1:93" ht="30" customHeight="1" x14ac:dyDescent="0.2">
      <c r="A7394" s="1">
        <v>7384</v>
      </c>
      <c r="B7394" s="1" t="s">
        <v>3772</v>
      </c>
      <c r="C7394" s="1" t="s">
        <v>3771</v>
      </c>
      <c r="D7394" s="28" t="s">
        <v>3770</v>
      </c>
      <c r="E7394" s="28" t="s">
        <v>2388</v>
      </c>
      <c r="F7394" s="1" t="s">
        <v>74</v>
      </c>
      <c r="G7394" s="1">
        <v>10</v>
      </c>
      <c r="H7394" s="1" t="s">
        <v>1059</v>
      </c>
      <c r="I7394" s="1" t="s">
        <v>114</v>
      </c>
      <c r="J7394" s="76">
        <v>433</v>
      </c>
      <c r="K7394" s="76">
        <v>2450754</v>
      </c>
      <c r="L7394" s="29">
        <v>46203</v>
      </c>
      <c r="M7394" s="29" t="s">
        <v>4163</v>
      </c>
      <c r="N7394" s="1" t="s">
        <v>478</v>
      </c>
      <c r="O7394" s="28" t="s">
        <v>105</v>
      </c>
      <c r="P7394" s="1" t="s">
        <v>322</v>
      </c>
      <c r="Q7394" s="1">
        <v>10</v>
      </c>
      <c r="R7394" s="1"/>
      <c r="S7394" s="76"/>
      <c r="T7394" s="1" t="s">
        <v>115</v>
      </c>
      <c r="U7394" s="1"/>
      <c r="V7394" s="1"/>
      <c r="AC7394" s="93">
        <v>28</v>
      </c>
      <c r="AD7394" s="69">
        <v>230</v>
      </c>
      <c r="AE7394" s="33"/>
      <c r="AF7394" s="33"/>
      <c r="AG7394" s="33"/>
      <c r="AX7394" s="37">
        <f t="shared" si="340"/>
        <v>46210</v>
      </c>
      <c r="AY7394" s="1"/>
      <c r="AZ7394" s="1"/>
      <c r="BA7394" s="31"/>
      <c r="BB7394" s="31"/>
      <c r="BC7394" s="1"/>
      <c r="BD7394" s="1"/>
      <c r="BE7394" s="1"/>
      <c r="BF7394" s="1"/>
      <c r="BG7394" s="1"/>
      <c r="BT7394" s="37">
        <f t="shared" si="341"/>
        <v>46231</v>
      </c>
      <c r="BU7394" s="31"/>
      <c r="BW7394" s="33"/>
      <c r="BX7394" s="1"/>
      <c r="BY7394" s="1"/>
      <c r="BZ7394" s="1"/>
      <c r="CA7394" s="1"/>
      <c r="CB7394" s="1"/>
      <c r="CC7394" s="1"/>
      <c r="CE7394" s="1"/>
      <c r="CF7394" s="1"/>
      <c r="CG7394" s="1"/>
      <c r="CH7394" s="1"/>
      <c r="CI7394" s="1"/>
      <c r="CJ7394" s="1"/>
      <c r="CK7394" s="1"/>
      <c r="CL7394" s="1"/>
      <c r="CM7394" s="1"/>
      <c r="CN7394" s="1"/>
      <c r="CO7394" s="1"/>
    </row>
    <row r="7395" spans="1:93" ht="30" customHeight="1" x14ac:dyDescent="0.2">
      <c r="A7395" s="1">
        <v>7385</v>
      </c>
      <c r="B7395" s="1" t="s">
        <v>3772</v>
      </c>
      <c r="C7395" s="1" t="s">
        <v>3771</v>
      </c>
      <c r="D7395" s="28" t="s">
        <v>3770</v>
      </c>
      <c r="E7395" s="28" t="s">
        <v>2388</v>
      </c>
      <c r="F7395" s="1" t="s">
        <v>74</v>
      </c>
      <c r="G7395" s="1">
        <v>10</v>
      </c>
      <c r="H7395" s="1" t="s">
        <v>1059</v>
      </c>
      <c r="I7395" s="1" t="s">
        <v>114</v>
      </c>
      <c r="J7395" s="76">
        <v>551</v>
      </c>
      <c r="K7395" s="76">
        <v>2447417</v>
      </c>
      <c r="L7395" s="29">
        <v>46203</v>
      </c>
      <c r="M7395" s="29" t="s">
        <v>4163</v>
      </c>
      <c r="N7395" s="1" t="s">
        <v>478</v>
      </c>
      <c r="O7395" s="28" t="s">
        <v>105</v>
      </c>
      <c r="P7395" s="1" t="s">
        <v>322</v>
      </c>
      <c r="Q7395" s="1">
        <v>12</v>
      </c>
      <c r="R7395" s="1"/>
      <c r="S7395" s="76"/>
      <c r="T7395" s="1" t="s">
        <v>115</v>
      </c>
      <c r="U7395" s="1"/>
      <c r="V7395" s="1"/>
      <c r="AC7395" s="93">
        <v>28.5</v>
      </c>
      <c r="AD7395" s="69">
        <v>200</v>
      </c>
      <c r="AE7395" s="33"/>
      <c r="AF7395" s="33"/>
      <c r="AG7395" s="33"/>
      <c r="AX7395" s="37">
        <f t="shared" si="340"/>
        <v>46210</v>
      </c>
      <c r="AY7395" s="1"/>
      <c r="AZ7395" s="1"/>
      <c r="BA7395" s="31"/>
      <c r="BB7395" s="31"/>
      <c r="BC7395" s="1"/>
      <c r="BD7395" s="1"/>
      <c r="BE7395" s="1"/>
      <c r="BF7395" s="1"/>
      <c r="BG7395" s="1"/>
      <c r="BT7395" s="37">
        <f t="shared" si="341"/>
        <v>46231</v>
      </c>
      <c r="BU7395" s="31"/>
      <c r="BW7395" s="33"/>
      <c r="BX7395" s="1"/>
      <c r="BY7395" s="1"/>
      <c r="BZ7395" s="1"/>
      <c r="CA7395" s="1"/>
      <c r="CB7395" s="1"/>
      <c r="CC7395" s="1"/>
      <c r="CE7395" s="1"/>
      <c r="CF7395" s="1"/>
      <c r="CG7395" s="1"/>
      <c r="CH7395" s="1"/>
      <c r="CI7395" s="1"/>
      <c r="CJ7395" s="1"/>
      <c r="CK7395" s="1"/>
      <c r="CL7395" s="1"/>
      <c r="CM7395" s="1"/>
      <c r="CN7395" s="1"/>
      <c r="CO7395" s="1"/>
    </row>
    <row r="7396" spans="1:93" ht="30" customHeight="1" x14ac:dyDescent="0.2">
      <c r="A7396" s="1">
        <v>7386</v>
      </c>
      <c r="B7396" s="1" t="s">
        <v>3772</v>
      </c>
      <c r="C7396" s="1" t="s">
        <v>3771</v>
      </c>
      <c r="D7396" s="28" t="s">
        <v>3770</v>
      </c>
      <c r="E7396" s="28" t="s">
        <v>2388</v>
      </c>
      <c r="F7396" s="1" t="s">
        <v>74</v>
      </c>
      <c r="G7396" s="1">
        <v>10</v>
      </c>
      <c r="H7396" s="1" t="s">
        <v>1059</v>
      </c>
      <c r="I7396" s="1" t="s">
        <v>114</v>
      </c>
      <c r="J7396" s="76">
        <v>273</v>
      </c>
      <c r="K7396" s="76">
        <v>2447418</v>
      </c>
      <c r="L7396" s="29">
        <v>46203</v>
      </c>
      <c r="M7396" s="29" t="s">
        <v>4163</v>
      </c>
      <c r="N7396" s="1" t="s">
        <v>478</v>
      </c>
      <c r="O7396" s="28" t="s">
        <v>105</v>
      </c>
      <c r="P7396" s="1" t="s">
        <v>322</v>
      </c>
      <c r="Q7396" s="1">
        <v>8</v>
      </c>
      <c r="R7396" s="1"/>
      <c r="S7396" s="76"/>
      <c r="T7396" s="1" t="s">
        <v>115</v>
      </c>
      <c r="U7396" s="1"/>
      <c r="V7396" s="1"/>
      <c r="AC7396" s="93">
        <v>28</v>
      </c>
      <c r="AD7396" s="69">
        <v>240</v>
      </c>
      <c r="AE7396" s="33"/>
      <c r="AF7396" s="33"/>
      <c r="AG7396" s="33"/>
      <c r="AX7396" s="37">
        <f t="shared" ref="AX7396:AX7459" si="342">IF(L7396=0, 0,L7396+7)</f>
        <v>46210</v>
      </c>
      <c r="AY7396" s="1"/>
      <c r="AZ7396" s="1"/>
      <c r="BA7396" s="31"/>
      <c r="BB7396" s="31"/>
      <c r="BC7396" s="1"/>
      <c r="BD7396" s="1"/>
      <c r="BE7396" s="1"/>
      <c r="BF7396" s="1"/>
      <c r="BG7396" s="1"/>
      <c r="BT7396" s="37">
        <f t="shared" si="341"/>
        <v>46231</v>
      </c>
      <c r="BU7396" s="31"/>
      <c r="BW7396" s="33"/>
      <c r="BX7396" s="1"/>
      <c r="BY7396" s="1"/>
      <c r="BZ7396" s="1"/>
      <c r="CA7396" s="1"/>
      <c r="CB7396" s="1"/>
      <c r="CC7396" s="1"/>
      <c r="CE7396" s="1"/>
      <c r="CF7396" s="1"/>
      <c r="CG7396" s="1"/>
      <c r="CH7396" s="1"/>
      <c r="CI7396" s="1"/>
      <c r="CJ7396" s="1"/>
      <c r="CK7396" s="1"/>
      <c r="CL7396" s="1"/>
      <c r="CM7396" s="1"/>
      <c r="CN7396" s="1"/>
      <c r="CO7396" s="1"/>
    </row>
    <row r="7397" spans="1:93" ht="30" customHeight="1" x14ac:dyDescent="0.2">
      <c r="A7397" s="1">
        <v>7387</v>
      </c>
      <c r="B7397" s="1" t="s">
        <v>3772</v>
      </c>
      <c r="C7397" s="1" t="s">
        <v>3771</v>
      </c>
      <c r="D7397" s="28" t="s">
        <v>3770</v>
      </c>
      <c r="E7397" s="28" t="s">
        <v>2388</v>
      </c>
      <c r="F7397" s="1" t="s">
        <v>74</v>
      </c>
      <c r="G7397" s="1">
        <v>10</v>
      </c>
      <c r="H7397" s="1" t="s">
        <v>1059</v>
      </c>
      <c r="I7397" s="1" t="s">
        <v>114</v>
      </c>
      <c r="J7397" s="76">
        <v>287</v>
      </c>
      <c r="K7397" s="76">
        <v>2447419</v>
      </c>
      <c r="L7397" s="29">
        <v>46203</v>
      </c>
      <c r="M7397" s="29" t="s">
        <v>4163</v>
      </c>
      <c r="N7397" s="1" t="s">
        <v>478</v>
      </c>
      <c r="O7397" s="28" t="s">
        <v>105</v>
      </c>
      <c r="P7397" s="1" t="s">
        <v>322</v>
      </c>
      <c r="Q7397" s="1">
        <v>8</v>
      </c>
      <c r="R7397" s="1"/>
      <c r="S7397" s="76"/>
      <c r="T7397" s="1" t="s">
        <v>115</v>
      </c>
      <c r="U7397" s="1"/>
      <c r="V7397" s="1"/>
      <c r="AC7397" s="93">
        <v>27</v>
      </c>
      <c r="AD7397" s="69">
        <v>230</v>
      </c>
      <c r="AE7397" s="33"/>
      <c r="AF7397" s="33"/>
      <c r="AG7397" s="33"/>
      <c r="AX7397" s="37">
        <f t="shared" si="342"/>
        <v>46210</v>
      </c>
      <c r="AY7397" s="1"/>
      <c r="AZ7397" s="1"/>
      <c r="BA7397" s="31"/>
      <c r="BB7397" s="31"/>
      <c r="BC7397" s="1"/>
      <c r="BD7397" s="1"/>
      <c r="BE7397" s="1"/>
      <c r="BF7397" s="1"/>
      <c r="BG7397" s="1"/>
      <c r="BT7397" s="37">
        <f t="shared" si="341"/>
        <v>46231</v>
      </c>
      <c r="BU7397" s="31"/>
      <c r="BW7397" s="33"/>
      <c r="BX7397" s="1"/>
      <c r="BY7397" s="1"/>
      <c r="BZ7397" s="1"/>
      <c r="CA7397" s="1"/>
      <c r="CB7397" s="1"/>
      <c r="CC7397" s="1"/>
      <c r="CE7397" s="1"/>
      <c r="CF7397" s="1"/>
      <c r="CG7397" s="1"/>
      <c r="CH7397" s="1"/>
      <c r="CI7397" s="1"/>
      <c r="CJ7397" s="1"/>
      <c r="CK7397" s="1"/>
      <c r="CL7397" s="1"/>
      <c r="CM7397" s="1"/>
      <c r="CN7397" s="1"/>
      <c r="CO7397" s="1"/>
    </row>
    <row r="7398" spans="1:93" ht="30" customHeight="1" x14ac:dyDescent="0.2">
      <c r="A7398" s="1">
        <v>7388</v>
      </c>
      <c r="B7398" s="1" t="s">
        <v>3772</v>
      </c>
      <c r="C7398" s="1" t="s">
        <v>3771</v>
      </c>
      <c r="D7398" s="28" t="s">
        <v>3770</v>
      </c>
      <c r="E7398" s="28" t="s">
        <v>2388</v>
      </c>
      <c r="F7398" s="1" t="s">
        <v>74</v>
      </c>
      <c r="G7398" s="1">
        <v>10</v>
      </c>
      <c r="H7398" s="1" t="s">
        <v>1059</v>
      </c>
      <c r="I7398" s="1" t="s">
        <v>114</v>
      </c>
      <c r="J7398" s="76">
        <v>526</v>
      </c>
      <c r="K7398" s="76">
        <v>2447420</v>
      </c>
      <c r="L7398" s="29">
        <v>46203</v>
      </c>
      <c r="M7398" s="29" t="s">
        <v>4163</v>
      </c>
      <c r="N7398" s="1" t="s">
        <v>478</v>
      </c>
      <c r="O7398" s="28" t="s">
        <v>105</v>
      </c>
      <c r="P7398" s="1" t="s">
        <v>322</v>
      </c>
      <c r="Q7398" s="1">
        <v>12</v>
      </c>
      <c r="R7398" s="1"/>
      <c r="S7398" s="76"/>
      <c r="T7398" s="1" t="s">
        <v>115</v>
      </c>
      <c r="U7398" s="1"/>
      <c r="V7398" s="1"/>
      <c r="AC7398" s="93">
        <v>27</v>
      </c>
      <c r="AD7398" s="69">
        <v>240</v>
      </c>
      <c r="AE7398" s="33"/>
      <c r="AF7398" s="33"/>
      <c r="AG7398" s="33"/>
      <c r="AX7398" s="37">
        <f t="shared" si="342"/>
        <v>46210</v>
      </c>
      <c r="AY7398" s="1"/>
      <c r="AZ7398" s="1"/>
      <c r="BA7398" s="31"/>
      <c r="BB7398" s="31"/>
      <c r="BC7398" s="1"/>
      <c r="BD7398" s="1"/>
      <c r="BE7398" s="1"/>
      <c r="BF7398" s="1"/>
      <c r="BG7398" s="1"/>
      <c r="BT7398" s="37">
        <f t="shared" si="341"/>
        <v>46231</v>
      </c>
      <c r="BU7398" s="31"/>
      <c r="BW7398" s="33"/>
      <c r="BX7398" s="1"/>
      <c r="BY7398" s="1"/>
      <c r="BZ7398" s="1"/>
      <c r="CA7398" s="1"/>
      <c r="CB7398" s="1"/>
      <c r="CC7398" s="1"/>
      <c r="CE7398" s="1"/>
      <c r="CF7398" s="1"/>
      <c r="CG7398" s="1"/>
      <c r="CH7398" s="1"/>
      <c r="CI7398" s="1"/>
      <c r="CJ7398" s="1"/>
      <c r="CK7398" s="1"/>
      <c r="CL7398" s="1"/>
      <c r="CM7398" s="1"/>
      <c r="CN7398" s="1"/>
      <c r="CO7398" s="1"/>
    </row>
    <row r="7399" spans="1:93" ht="30" customHeight="1" x14ac:dyDescent="0.2">
      <c r="A7399" s="1">
        <v>7389</v>
      </c>
      <c r="B7399" s="1" t="s">
        <v>3772</v>
      </c>
      <c r="C7399" s="1" t="s">
        <v>3771</v>
      </c>
      <c r="D7399" s="28" t="s">
        <v>3770</v>
      </c>
      <c r="E7399" s="28" t="s">
        <v>2388</v>
      </c>
      <c r="F7399" s="1" t="s">
        <v>74</v>
      </c>
      <c r="G7399" s="1">
        <v>10</v>
      </c>
      <c r="H7399" s="1" t="s">
        <v>1059</v>
      </c>
      <c r="I7399" s="1" t="s">
        <v>114</v>
      </c>
      <c r="J7399" s="76">
        <v>393</v>
      </c>
      <c r="K7399" s="76">
        <v>2450757</v>
      </c>
      <c r="L7399" s="29">
        <v>46203</v>
      </c>
      <c r="M7399" s="29" t="s">
        <v>4163</v>
      </c>
      <c r="N7399" s="1" t="s">
        <v>478</v>
      </c>
      <c r="O7399" s="28" t="s">
        <v>105</v>
      </c>
      <c r="P7399" s="1" t="s">
        <v>322</v>
      </c>
      <c r="Q7399" s="1">
        <v>9</v>
      </c>
      <c r="R7399" s="1"/>
      <c r="S7399" s="76"/>
      <c r="T7399" s="1" t="s">
        <v>115</v>
      </c>
      <c r="U7399" s="1"/>
      <c r="V7399" s="1"/>
      <c r="AC7399" s="93">
        <v>27.5</v>
      </c>
      <c r="AD7399" s="69">
        <v>220</v>
      </c>
      <c r="AE7399" s="33"/>
      <c r="AF7399" s="33"/>
      <c r="AG7399" s="33"/>
      <c r="AX7399" s="37">
        <f t="shared" si="342"/>
        <v>46210</v>
      </c>
      <c r="AY7399" s="1"/>
      <c r="AZ7399" s="1"/>
      <c r="BA7399" s="31"/>
      <c r="BB7399" s="31"/>
      <c r="BC7399" s="1"/>
      <c r="BD7399" s="1"/>
      <c r="BE7399" s="1"/>
      <c r="BF7399" s="1"/>
      <c r="BG7399" s="1"/>
      <c r="BT7399" s="37">
        <f t="shared" si="341"/>
        <v>46231</v>
      </c>
      <c r="BU7399" s="31"/>
      <c r="BW7399" s="33"/>
      <c r="BX7399" s="1"/>
      <c r="BY7399" s="1"/>
      <c r="BZ7399" s="1"/>
      <c r="CA7399" s="1"/>
      <c r="CB7399" s="1"/>
      <c r="CC7399" s="1"/>
      <c r="CE7399" s="1"/>
      <c r="CF7399" s="1"/>
      <c r="CG7399" s="1"/>
      <c r="CH7399" s="1"/>
      <c r="CI7399" s="1"/>
      <c r="CJ7399" s="1"/>
      <c r="CK7399" s="1"/>
      <c r="CL7399" s="1"/>
      <c r="CM7399" s="1"/>
      <c r="CN7399" s="1"/>
      <c r="CO7399" s="1"/>
    </row>
    <row r="7400" spans="1:93" ht="30" customHeight="1" x14ac:dyDescent="0.2">
      <c r="A7400" s="1">
        <v>7390</v>
      </c>
      <c r="B7400" s="1" t="s">
        <v>1491</v>
      </c>
      <c r="C7400" s="1" t="s">
        <v>3367</v>
      </c>
      <c r="D7400" s="28" t="s">
        <v>3763</v>
      </c>
      <c r="E7400" s="28" t="s">
        <v>136</v>
      </c>
      <c r="F7400" s="1" t="s">
        <v>74</v>
      </c>
      <c r="G7400" s="1">
        <v>2</v>
      </c>
      <c r="H7400" s="1"/>
      <c r="I7400" s="1" t="s">
        <v>114</v>
      </c>
      <c r="J7400" s="76">
        <v>302</v>
      </c>
      <c r="K7400" s="76">
        <v>2447397</v>
      </c>
      <c r="L7400" s="29">
        <v>46203</v>
      </c>
      <c r="M7400" s="29" t="s">
        <v>4163</v>
      </c>
      <c r="N7400" s="1" t="s">
        <v>478</v>
      </c>
      <c r="O7400" s="28" t="s">
        <v>1495</v>
      </c>
      <c r="P7400" s="1" t="s">
        <v>323</v>
      </c>
      <c r="Q7400" s="1">
        <v>4</v>
      </c>
      <c r="R7400" s="1"/>
      <c r="S7400" s="76">
        <v>6</v>
      </c>
      <c r="T7400" s="1" t="s">
        <v>115</v>
      </c>
      <c r="U7400" s="1"/>
      <c r="V7400" s="172" t="s">
        <v>3764</v>
      </c>
      <c r="AC7400" s="93">
        <v>28</v>
      </c>
      <c r="AD7400" s="69">
        <v>200</v>
      </c>
      <c r="AE7400" s="33"/>
      <c r="AF7400" s="33"/>
      <c r="AG7400" s="33"/>
      <c r="AX7400" s="37">
        <f t="shared" si="342"/>
        <v>46210</v>
      </c>
      <c r="AY7400" s="1"/>
      <c r="AZ7400" s="1"/>
      <c r="BA7400" s="31"/>
      <c r="BB7400" s="31"/>
      <c r="BC7400" s="1"/>
      <c r="BD7400" s="1"/>
      <c r="BE7400" s="1"/>
      <c r="BF7400" s="1"/>
      <c r="BG7400" s="1"/>
      <c r="BT7400" s="37">
        <f t="shared" si="341"/>
        <v>46231</v>
      </c>
      <c r="BU7400" s="31"/>
      <c r="BW7400" s="33"/>
      <c r="BX7400" s="1"/>
      <c r="BY7400" s="1"/>
      <c r="BZ7400" s="1"/>
      <c r="CA7400" s="1"/>
      <c r="CB7400" s="1"/>
      <c r="CC7400" s="1"/>
      <c r="CE7400" s="1"/>
      <c r="CF7400" s="1"/>
      <c r="CG7400" s="1"/>
      <c r="CH7400" s="1"/>
      <c r="CI7400" s="1"/>
      <c r="CJ7400" s="1"/>
      <c r="CK7400" s="1"/>
      <c r="CL7400" s="1"/>
      <c r="CM7400" s="1"/>
      <c r="CN7400" s="1"/>
      <c r="CO7400" s="1"/>
    </row>
    <row r="7401" spans="1:93" ht="30" customHeight="1" x14ac:dyDescent="0.2">
      <c r="A7401" s="1">
        <v>7391</v>
      </c>
      <c r="B7401" s="1" t="s">
        <v>3775</v>
      </c>
      <c r="C7401" s="1" t="s">
        <v>3773</v>
      </c>
      <c r="D7401" s="28" t="s">
        <v>3774</v>
      </c>
      <c r="E7401" s="28" t="s">
        <v>2354</v>
      </c>
      <c r="F7401" s="1" t="s">
        <v>74</v>
      </c>
      <c r="G7401" s="1">
        <v>5</v>
      </c>
      <c r="H7401" s="1" t="s">
        <v>1059</v>
      </c>
      <c r="I7401" s="1" t="s">
        <v>114</v>
      </c>
      <c r="J7401" s="76">
        <v>273</v>
      </c>
      <c r="K7401" s="76">
        <v>2450804</v>
      </c>
      <c r="L7401" s="29">
        <v>46204</v>
      </c>
      <c r="M7401" s="29" t="s">
        <v>4163</v>
      </c>
      <c r="N7401" s="1" t="s">
        <v>478</v>
      </c>
      <c r="O7401" s="28" t="s">
        <v>105</v>
      </c>
      <c r="P7401" s="1" t="s">
        <v>322</v>
      </c>
      <c r="Q7401" s="1">
        <v>8</v>
      </c>
      <c r="R7401" s="1"/>
      <c r="S7401" s="76">
        <v>6</v>
      </c>
      <c r="T7401" s="1" t="s">
        <v>115</v>
      </c>
      <c r="U7401" s="1"/>
      <c r="V7401" s="1"/>
      <c r="AC7401" s="93">
        <v>24.5</v>
      </c>
      <c r="AD7401" s="69">
        <v>235</v>
      </c>
      <c r="AE7401" s="33"/>
      <c r="AF7401" s="33"/>
      <c r="AG7401" s="33"/>
      <c r="AM7401" s="29">
        <f>L7401+3</f>
        <v>46207</v>
      </c>
      <c r="AP7401" s="1">
        <v>36</v>
      </c>
      <c r="AQ7401" s="1">
        <v>36.700000000000003</v>
      </c>
      <c r="AV7401" s="1">
        <f>AVERAGE(AP7401:AU7401)</f>
        <v>36.35</v>
      </c>
      <c r="AX7401" s="37">
        <f t="shared" si="342"/>
        <v>46211</v>
      </c>
      <c r="AY7401" s="1"/>
      <c r="AZ7401" s="1"/>
      <c r="BA7401" s="31"/>
      <c r="BB7401" s="31"/>
      <c r="BC7401" s="1"/>
      <c r="BD7401" s="1"/>
      <c r="BE7401" s="1"/>
      <c r="BF7401" s="1"/>
      <c r="BG7401" s="1"/>
      <c r="BT7401" s="37">
        <f t="shared" si="341"/>
        <v>46232</v>
      </c>
      <c r="BU7401" s="31"/>
      <c r="BW7401" s="33"/>
      <c r="BX7401" s="1"/>
      <c r="BY7401" s="1"/>
      <c r="BZ7401" s="1"/>
      <c r="CA7401" s="1"/>
      <c r="CB7401" s="1"/>
      <c r="CC7401" s="1"/>
      <c r="CE7401" s="1"/>
      <c r="CF7401" s="1"/>
      <c r="CG7401" s="1"/>
      <c r="CH7401" s="1"/>
      <c r="CI7401" s="1"/>
      <c r="CJ7401" s="1"/>
      <c r="CK7401" s="1"/>
      <c r="CL7401" s="1"/>
      <c r="CM7401" s="1"/>
      <c r="CN7401" s="1"/>
      <c r="CO7401" s="1"/>
    </row>
    <row r="7402" spans="1:93" ht="30" customHeight="1" x14ac:dyDescent="0.2">
      <c r="A7402" s="1">
        <v>7392</v>
      </c>
      <c r="B7402" s="1" t="s">
        <v>3775</v>
      </c>
      <c r="C7402" s="1" t="s">
        <v>3773</v>
      </c>
      <c r="D7402" s="28" t="s">
        <v>3774</v>
      </c>
      <c r="E7402" s="28" t="s">
        <v>2354</v>
      </c>
      <c r="F7402" s="1" t="s">
        <v>74</v>
      </c>
      <c r="G7402" s="1">
        <v>5</v>
      </c>
      <c r="H7402" s="1" t="s">
        <v>1059</v>
      </c>
      <c r="I7402" s="1" t="s">
        <v>114</v>
      </c>
      <c r="J7402" s="76">
        <v>553</v>
      </c>
      <c r="K7402" s="76">
        <v>2447471</v>
      </c>
      <c r="L7402" s="29">
        <v>46204</v>
      </c>
      <c r="M7402" s="29" t="s">
        <v>4163</v>
      </c>
      <c r="N7402" s="1" t="s">
        <v>478</v>
      </c>
      <c r="O7402" s="28" t="s">
        <v>105</v>
      </c>
      <c r="P7402" s="1" t="s">
        <v>322</v>
      </c>
      <c r="Q7402" s="1">
        <v>12</v>
      </c>
      <c r="R7402" s="1"/>
      <c r="S7402" s="76"/>
      <c r="T7402" s="1" t="s">
        <v>115</v>
      </c>
      <c r="U7402" s="1"/>
      <c r="V7402" s="1"/>
      <c r="AC7402" s="93">
        <v>25.5</v>
      </c>
      <c r="AD7402" s="69">
        <v>220</v>
      </c>
      <c r="AE7402" s="33"/>
      <c r="AF7402" s="33"/>
      <c r="AG7402" s="33"/>
      <c r="AM7402" s="29">
        <f t="shared" ref="AM7402:AM7465" si="343">L7402+3</f>
        <v>46207</v>
      </c>
      <c r="AX7402" s="37">
        <f t="shared" si="342"/>
        <v>46211</v>
      </c>
      <c r="AY7402" s="1"/>
      <c r="AZ7402" s="1"/>
      <c r="BA7402" s="31"/>
      <c r="BB7402" s="31"/>
      <c r="BC7402" s="1"/>
      <c r="BD7402" s="1"/>
      <c r="BE7402" s="1"/>
      <c r="BF7402" s="1"/>
      <c r="BG7402" s="1"/>
      <c r="BT7402" s="37">
        <f t="shared" si="341"/>
        <v>46232</v>
      </c>
      <c r="BU7402" s="31"/>
      <c r="BW7402" s="33"/>
      <c r="BX7402" s="1"/>
      <c r="BY7402" s="1"/>
      <c r="BZ7402" s="1"/>
      <c r="CA7402" s="1"/>
      <c r="CB7402" s="1"/>
      <c r="CC7402" s="1"/>
      <c r="CE7402" s="1"/>
      <c r="CF7402" s="1"/>
      <c r="CG7402" s="1"/>
      <c r="CH7402" s="1"/>
      <c r="CI7402" s="1"/>
      <c r="CJ7402" s="1"/>
      <c r="CK7402" s="1"/>
      <c r="CL7402" s="1"/>
      <c r="CM7402" s="1"/>
      <c r="CN7402" s="1"/>
      <c r="CO7402" s="1"/>
    </row>
    <row r="7403" spans="1:93" ht="30" customHeight="1" x14ac:dyDescent="0.2">
      <c r="A7403" s="1">
        <v>7393</v>
      </c>
      <c r="B7403" s="1" t="s">
        <v>3775</v>
      </c>
      <c r="C7403" s="1" t="s">
        <v>3773</v>
      </c>
      <c r="D7403" s="28" t="s">
        <v>3774</v>
      </c>
      <c r="E7403" s="28" t="s">
        <v>2354</v>
      </c>
      <c r="F7403" s="1" t="s">
        <v>74</v>
      </c>
      <c r="G7403" s="1">
        <v>5</v>
      </c>
      <c r="H7403" s="1" t="s">
        <v>1059</v>
      </c>
      <c r="I7403" s="1" t="s">
        <v>114</v>
      </c>
      <c r="J7403" s="76">
        <v>529</v>
      </c>
      <c r="K7403" s="76">
        <v>2447472</v>
      </c>
      <c r="L7403" s="29">
        <v>46204</v>
      </c>
      <c r="M7403" s="29" t="s">
        <v>4163</v>
      </c>
      <c r="N7403" s="1" t="s">
        <v>478</v>
      </c>
      <c r="O7403" s="28" t="s">
        <v>105</v>
      </c>
      <c r="P7403" s="1" t="s">
        <v>322</v>
      </c>
      <c r="Q7403" s="1">
        <v>12</v>
      </c>
      <c r="R7403" s="1"/>
      <c r="S7403" s="76"/>
      <c r="T7403" s="1" t="s">
        <v>115</v>
      </c>
      <c r="U7403" s="1"/>
      <c r="V7403" s="1"/>
      <c r="AC7403" s="93">
        <v>27</v>
      </c>
      <c r="AD7403" s="69">
        <v>220</v>
      </c>
      <c r="AE7403" s="33"/>
      <c r="AF7403" s="33"/>
      <c r="AG7403" s="33"/>
      <c r="AM7403" s="29">
        <f t="shared" si="343"/>
        <v>46207</v>
      </c>
      <c r="AX7403" s="37">
        <f t="shared" si="342"/>
        <v>46211</v>
      </c>
      <c r="AY7403" s="1"/>
      <c r="AZ7403" s="1"/>
      <c r="BA7403" s="31"/>
      <c r="BB7403" s="31"/>
      <c r="BC7403" s="1"/>
      <c r="BD7403" s="1"/>
      <c r="BE7403" s="1"/>
      <c r="BF7403" s="1"/>
      <c r="BG7403" s="1"/>
      <c r="BT7403" s="37">
        <f t="shared" si="341"/>
        <v>46232</v>
      </c>
      <c r="BU7403" s="31"/>
      <c r="BW7403" s="33"/>
      <c r="BX7403" s="1"/>
      <c r="BY7403" s="1"/>
      <c r="BZ7403" s="1"/>
      <c r="CA7403" s="1"/>
      <c r="CB7403" s="1"/>
      <c r="CC7403" s="1"/>
      <c r="CE7403" s="1"/>
      <c r="CF7403" s="1"/>
      <c r="CG7403" s="1"/>
      <c r="CH7403" s="1"/>
      <c r="CI7403" s="1"/>
      <c r="CJ7403" s="1"/>
      <c r="CK7403" s="1"/>
      <c r="CL7403" s="1"/>
      <c r="CM7403" s="1"/>
      <c r="CN7403" s="1"/>
      <c r="CO7403" s="1"/>
    </row>
    <row r="7404" spans="1:93" ht="30" customHeight="1" x14ac:dyDescent="0.2">
      <c r="A7404" s="1">
        <v>7394</v>
      </c>
      <c r="B7404" s="1" t="s">
        <v>3775</v>
      </c>
      <c r="C7404" s="1" t="s">
        <v>3773</v>
      </c>
      <c r="D7404" s="28" t="s">
        <v>3774</v>
      </c>
      <c r="E7404" s="28" t="s">
        <v>2354</v>
      </c>
      <c r="F7404" s="1" t="s">
        <v>74</v>
      </c>
      <c r="G7404" s="1">
        <v>5</v>
      </c>
      <c r="H7404" s="1" t="s">
        <v>1059</v>
      </c>
      <c r="I7404" s="1" t="s">
        <v>114</v>
      </c>
      <c r="J7404" s="76">
        <v>558</v>
      </c>
      <c r="K7404" s="76">
        <v>2450808</v>
      </c>
      <c r="L7404" s="29">
        <v>46204</v>
      </c>
      <c r="M7404" s="29" t="s">
        <v>4163</v>
      </c>
      <c r="N7404" s="1" t="s">
        <v>478</v>
      </c>
      <c r="O7404" s="28" t="s">
        <v>105</v>
      </c>
      <c r="P7404" s="1" t="s">
        <v>322</v>
      </c>
      <c r="Q7404" s="1">
        <v>11</v>
      </c>
      <c r="R7404" s="1"/>
      <c r="S7404" s="76"/>
      <c r="T7404" s="1" t="s">
        <v>115</v>
      </c>
      <c r="U7404" s="1"/>
      <c r="V7404" s="1"/>
      <c r="AC7404" s="93">
        <v>26.5</v>
      </c>
      <c r="AD7404" s="69">
        <v>235</v>
      </c>
      <c r="AE7404" s="33"/>
      <c r="AF7404" s="33"/>
      <c r="AG7404" s="33"/>
      <c r="AM7404" s="29">
        <f t="shared" si="343"/>
        <v>46207</v>
      </c>
      <c r="AX7404" s="37">
        <f t="shared" si="342"/>
        <v>46211</v>
      </c>
      <c r="AY7404" s="1"/>
      <c r="AZ7404" s="1"/>
      <c r="BA7404" s="31"/>
      <c r="BB7404" s="31"/>
      <c r="BC7404" s="1"/>
      <c r="BD7404" s="1"/>
      <c r="BE7404" s="1"/>
      <c r="BF7404" s="1"/>
      <c r="BG7404" s="1"/>
      <c r="BT7404" s="37">
        <f t="shared" si="341"/>
        <v>46232</v>
      </c>
      <c r="BU7404" s="31"/>
      <c r="BW7404" s="33"/>
      <c r="BX7404" s="1"/>
      <c r="BY7404" s="1"/>
      <c r="BZ7404" s="1"/>
      <c r="CA7404" s="1"/>
      <c r="CB7404" s="1"/>
      <c r="CC7404" s="1"/>
      <c r="CE7404" s="1"/>
      <c r="CF7404" s="1"/>
      <c r="CG7404" s="1"/>
      <c r="CH7404" s="1"/>
      <c r="CI7404" s="1"/>
      <c r="CJ7404" s="1"/>
      <c r="CK7404" s="1"/>
      <c r="CL7404" s="1"/>
      <c r="CM7404" s="1"/>
      <c r="CN7404" s="1"/>
      <c r="CO7404" s="1"/>
    </row>
    <row r="7405" spans="1:93" ht="30" customHeight="1" x14ac:dyDescent="0.2">
      <c r="A7405" s="1">
        <v>7395</v>
      </c>
      <c r="B7405" s="1" t="s">
        <v>3775</v>
      </c>
      <c r="C7405" s="1" t="s">
        <v>3773</v>
      </c>
      <c r="D7405" s="28" t="s">
        <v>3774</v>
      </c>
      <c r="E7405" s="28" t="s">
        <v>2354</v>
      </c>
      <c r="F7405" s="1" t="s">
        <v>74</v>
      </c>
      <c r="G7405" s="1">
        <v>5</v>
      </c>
      <c r="H7405" s="1" t="s">
        <v>1059</v>
      </c>
      <c r="I7405" s="1" t="s">
        <v>114</v>
      </c>
      <c r="J7405" s="76">
        <v>407</v>
      </c>
      <c r="K7405" s="76">
        <v>2447474</v>
      </c>
      <c r="L7405" s="29">
        <v>46204</v>
      </c>
      <c r="M7405" s="29" t="s">
        <v>4163</v>
      </c>
      <c r="N7405" s="1" t="s">
        <v>478</v>
      </c>
      <c r="O7405" s="28" t="s">
        <v>105</v>
      </c>
      <c r="P7405" s="1" t="s">
        <v>322</v>
      </c>
      <c r="Q7405" s="1">
        <v>7</v>
      </c>
      <c r="R7405" s="1"/>
      <c r="S7405" s="76"/>
      <c r="T7405" s="1" t="s">
        <v>115</v>
      </c>
      <c r="U7405" s="1"/>
      <c r="V7405" s="1"/>
      <c r="AC7405" s="93">
        <v>30.5</v>
      </c>
      <c r="AD7405" s="69">
        <v>240</v>
      </c>
      <c r="AE7405" s="33"/>
      <c r="AF7405" s="33"/>
      <c r="AG7405" s="33"/>
      <c r="AM7405" s="29">
        <f t="shared" si="343"/>
        <v>46207</v>
      </c>
      <c r="AX7405" s="37">
        <f t="shared" si="342"/>
        <v>46211</v>
      </c>
      <c r="AY7405" s="1"/>
      <c r="AZ7405" s="1"/>
      <c r="BA7405" s="31"/>
      <c r="BB7405" s="31"/>
      <c r="BC7405" s="1"/>
      <c r="BD7405" s="1"/>
      <c r="BE7405" s="1"/>
      <c r="BF7405" s="1"/>
      <c r="BG7405" s="1"/>
      <c r="BT7405" s="37">
        <f t="shared" si="341"/>
        <v>46232</v>
      </c>
      <c r="BU7405" s="31"/>
      <c r="BW7405" s="33"/>
      <c r="BX7405" s="1"/>
      <c r="BY7405" s="1"/>
      <c r="BZ7405" s="1"/>
      <c r="CA7405" s="1"/>
      <c r="CB7405" s="1"/>
      <c r="CC7405" s="1"/>
      <c r="CE7405" s="1"/>
      <c r="CF7405" s="1"/>
      <c r="CG7405" s="1"/>
      <c r="CH7405" s="1"/>
      <c r="CI7405" s="1"/>
      <c r="CJ7405" s="1"/>
      <c r="CK7405" s="1"/>
      <c r="CL7405" s="1"/>
      <c r="CM7405" s="1"/>
      <c r="CN7405" s="1"/>
      <c r="CO7405" s="1"/>
    </row>
    <row r="7406" spans="1:93" ht="30" customHeight="1" x14ac:dyDescent="0.2">
      <c r="A7406" s="1">
        <v>7396</v>
      </c>
      <c r="B7406" s="1" t="s">
        <v>3775</v>
      </c>
      <c r="C7406" s="1" t="s">
        <v>3773</v>
      </c>
      <c r="D7406" s="28" t="s">
        <v>3774</v>
      </c>
      <c r="E7406" s="28" t="s">
        <v>2354</v>
      </c>
      <c r="F7406" s="1" t="s">
        <v>74</v>
      </c>
      <c r="G7406" s="1">
        <v>5</v>
      </c>
      <c r="H7406" s="1" t="s">
        <v>1059</v>
      </c>
      <c r="I7406" s="1" t="s">
        <v>114</v>
      </c>
      <c r="J7406" s="76">
        <v>415</v>
      </c>
      <c r="K7406" s="76">
        <v>2447475</v>
      </c>
      <c r="L7406" s="29">
        <v>46204</v>
      </c>
      <c r="M7406" s="29" t="s">
        <v>4163</v>
      </c>
      <c r="N7406" s="1" t="s">
        <v>478</v>
      </c>
      <c r="O7406" s="28" t="s">
        <v>105</v>
      </c>
      <c r="P7406" s="1" t="s">
        <v>322</v>
      </c>
      <c r="Q7406" s="1">
        <v>10</v>
      </c>
      <c r="R7406" s="1"/>
      <c r="S7406" s="76"/>
      <c r="T7406" s="1" t="s">
        <v>115</v>
      </c>
      <c r="U7406" s="1"/>
      <c r="V7406" s="1"/>
      <c r="AC7406" s="93">
        <v>28.5</v>
      </c>
      <c r="AD7406" s="69">
        <v>230</v>
      </c>
      <c r="AE7406" s="33"/>
      <c r="AF7406" s="33"/>
      <c r="AG7406" s="33"/>
      <c r="AM7406" s="29">
        <f t="shared" si="343"/>
        <v>46207</v>
      </c>
      <c r="AX7406" s="37">
        <f t="shared" si="342"/>
        <v>46211</v>
      </c>
      <c r="AY7406" s="1"/>
      <c r="AZ7406" s="1"/>
      <c r="BA7406" s="31"/>
      <c r="BB7406" s="31"/>
      <c r="BC7406" s="1"/>
      <c r="BD7406" s="1"/>
      <c r="BE7406" s="1"/>
      <c r="BF7406" s="1"/>
      <c r="BG7406" s="1"/>
      <c r="BT7406" s="37">
        <f t="shared" si="341"/>
        <v>46232</v>
      </c>
      <c r="BU7406" s="31"/>
      <c r="BW7406" s="33"/>
      <c r="BX7406" s="1"/>
      <c r="BY7406" s="1"/>
      <c r="BZ7406" s="1"/>
      <c r="CA7406" s="1"/>
      <c r="CB7406" s="1"/>
      <c r="CC7406" s="1"/>
      <c r="CE7406" s="1"/>
      <c r="CF7406" s="1"/>
      <c r="CG7406" s="1"/>
      <c r="CH7406" s="1"/>
      <c r="CI7406" s="1"/>
      <c r="CJ7406" s="1"/>
      <c r="CK7406" s="1"/>
      <c r="CL7406" s="1"/>
      <c r="CM7406" s="1"/>
      <c r="CN7406" s="1"/>
      <c r="CO7406" s="1"/>
    </row>
    <row r="7407" spans="1:93" ht="30" customHeight="1" x14ac:dyDescent="0.2">
      <c r="A7407" s="1">
        <v>7397</v>
      </c>
      <c r="B7407" s="1" t="s">
        <v>3775</v>
      </c>
      <c r="C7407" s="1" t="s">
        <v>3773</v>
      </c>
      <c r="D7407" s="28" t="s">
        <v>3774</v>
      </c>
      <c r="E7407" s="28" t="s">
        <v>2354</v>
      </c>
      <c r="F7407" s="1" t="s">
        <v>74</v>
      </c>
      <c r="G7407" s="1">
        <v>5</v>
      </c>
      <c r="H7407" s="1" t="s">
        <v>1059</v>
      </c>
      <c r="I7407" s="1" t="s">
        <v>114</v>
      </c>
      <c r="J7407" s="76">
        <v>403</v>
      </c>
      <c r="K7407" s="76">
        <v>2447481</v>
      </c>
      <c r="L7407" s="29">
        <v>46204</v>
      </c>
      <c r="M7407" s="29" t="s">
        <v>4163</v>
      </c>
      <c r="N7407" s="1" t="s">
        <v>478</v>
      </c>
      <c r="O7407" s="28" t="s">
        <v>105</v>
      </c>
      <c r="P7407" s="1" t="s">
        <v>322</v>
      </c>
      <c r="Q7407" s="1">
        <v>10</v>
      </c>
      <c r="R7407" s="1"/>
      <c r="S7407" s="76"/>
      <c r="T7407" s="1" t="s">
        <v>115</v>
      </c>
      <c r="U7407" s="1"/>
      <c r="V7407" s="1"/>
      <c r="AC7407" s="93">
        <v>29.5</v>
      </c>
      <c r="AD7407" s="69">
        <v>230</v>
      </c>
      <c r="AE7407" s="33"/>
      <c r="AF7407" s="33"/>
      <c r="AG7407" s="33"/>
      <c r="AM7407" s="29">
        <f t="shared" si="343"/>
        <v>46207</v>
      </c>
      <c r="AX7407" s="37">
        <f t="shared" si="342"/>
        <v>46211</v>
      </c>
      <c r="AY7407" s="1"/>
      <c r="AZ7407" s="1"/>
      <c r="BA7407" s="31"/>
      <c r="BB7407" s="31"/>
      <c r="BC7407" s="1"/>
      <c r="BD7407" s="1"/>
      <c r="BE7407" s="1"/>
      <c r="BF7407" s="1"/>
      <c r="BG7407" s="1"/>
      <c r="BT7407" s="37">
        <f t="shared" si="341"/>
        <v>46232</v>
      </c>
      <c r="BU7407" s="31"/>
      <c r="BW7407" s="33"/>
      <c r="BX7407" s="1"/>
      <c r="BY7407" s="1"/>
      <c r="BZ7407" s="1"/>
      <c r="CA7407" s="1"/>
      <c r="CB7407" s="1"/>
      <c r="CC7407" s="1"/>
      <c r="CE7407" s="1"/>
      <c r="CF7407" s="1"/>
      <c r="CG7407" s="1"/>
      <c r="CH7407" s="1"/>
      <c r="CI7407" s="1"/>
      <c r="CJ7407" s="1"/>
      <c r="CK7407" s="1"/>
      <c r="CL7407" s="1"/>
      <c r="CM7407" s="1"/>
      <c r="CN7407" s="1"/>
      <c r="CO7407" s="1"/>
    </row>
    <row r="7408" spans="1:93" ht="30" customHeight="1" x14ac:dyDescent="0.2">
      <c r="A7408" s="1">
        <v>7398</v>
      </c>
      <c r="B7408" s="94" t="s">
        <v>1491</v>
      </c>
      <c r="C7408" s="1" t="s">
        <v>3776</v>
      </c>
      <c r="D7408" s="28" t="s">
        <v>3777</v>
      </c>
      <c r="E7408" s="28" t="s">
        <v>2135</v>
      </c>
      <c r="F7408" s="1" t="s">
        <v>74</v>
      </c>
      <c r="G7408" s="1">
        <v>1</v>
      </c>
      <c r="H7408" s="1" t="s">
        <v>1059</v>
      </c>
      <c r="I7408" s="1" t="s">
        <v>114</v>
      </c>
      <c r="J7408" s="76">
        <v>273</v>
      </c>
      <c r="K7408" s="76">
        <v>2447441</v>
      </c>
      <c r="L7408" s="29">
        <v>46204</v>
      </c>
      <c r="M7408" s="29" t="s">
        <v>4163</v>
      </c>
      <c r="N7408" s="1" t="s">
        <v>478</v>
      </c>
      <c r="O7408" s="28" t="s">
        <v>105</v>
      </c>
      <c r="P7408" s="1" t="s">
        <v>322</v>
      </c>
      <c r="Q7408" s="1">
        <v>5</v>
      </c>
      <c r="R7408" s="1"/>
      <c r="S7408" s="76">
        <v>6</v>
      </c>
      <c r="T7408" s="1" t="s">
        <v>115</v>
      </c>
      <c r="U7408" s="1"/>
      <c r="V7408" s="1"/>
      <c r="AC7408" s="93">
        <v>29.5</v>
      </c>
      <c r="AD7408" s="69">
        <v>240</v>
      </c>
      <c r="AE7408" s="33"/>
      <c r="AF7408" s="33"/>
      <c r="AG7408" s="33"/>
      <c r="AM7408" s="29">
        <f t="shared" si="343"/>
        <v>46207</v>
      </c>
      <c r="AX7408" s="37">
        <f t="shared" si="342"/>
        <v>46211</v>
      </c>
      <c r="AY7408" s="1"/>
      <c r="AZ7408" s="1"/>
      <c r="BA7408" s="31"/>
      <c r="BB7408" s="31"/>
      <c r="BC7408" s="1"/>
      <c r="BD7408" s="1"/>
      <c r="BE7408" s="1"/>
      <c r="BF7408" s="1"/>
      <c r="BG7408" s="1"/>
      <c r="BT7408" s="37">
        <f t="shared" si="341"/>
        <v>46232</v>
      </c>
      <c r="BU7408" s="31"/>
      <c r="BW7408" s="33"/>
      <c r="BX7408" s="1"/>
      <c r="BY7408" s="1"/>
      <c r="BZ7408" s="1"/>
      <c r="CA7408" s="1"/>
      <c r="CB7408" s="1"/>
      <c r="CC7408" s="1"/>
      <c r="CE7408" s="1"/>
      <c r="CF7408" s="1"/>
      <c r="CG7408" s="1"/>
      <c r="CH7408" s="1"/>
      <c r="CI7408" s="1"/>
      <c r="CJ7408" s="1"/>
      <c r="CK7408" s="1"/>
      <c r="CL7408" s="1"/>
      <c r="CM7408" s="1"/>
      <c r="CN7408" s="1"/>
      <c r="CO7408" s="1"/>
    </row>
    <row r="7409" spans="1:93" ht="30" customHeight="1" x14ac:dyDescent="0.2">
      <c r="A7409" s="1">
        <v>7399</v>
      </c>
      <c r="B7409" s="94" t="s">
        <v>1491</v>
      </c>
      <c r="C7409" s="1" t="s">
        <v>3776</v>
      </c>
      <c r="D7409" s="28" t="s">
        <v>3777</v>
      </c>
      <c r="E7409" s="28" t="s">
        <v>2135</v>
      </c>
      <c r="F7409" s="1" t="s">
        <v>74</v>
      </c>
      <c r="G7409" s="1">
        <v>1</v>
      </c>
      <c r="H7409" s="1" t="s">
        <v>1059</v>
      </c>
      <c r="I7409" s="1" t="s">
        <v>114</v>
      </c>
      <c r="J7409" s="76">
        <v>529</v>
      </c>
      <c r="K7409" s="76">
        <v>2450780</v>
      </c>
      <c r="L7409" s="29">
        <v>46204</v>
      </c>
      <c r="M7409" s="29" t="s">
        <v>4163</v>
      </c>
      <c r="N7409" s="1" t="s">
        <v>478</v>
      </c>
      <c r="O7409" s="28" t="s">
        <v>1495</v>
      </c>
      <c r="P7409" s="1" t="s">
        <v>322</v>
      </c>
      <c r="Q7409" s="1">
        <v>9</v>
      </c>
      <c r="R7409" s="1"/>
      <c r="S7409" s="76">
        <v>6</v>
      </c>
      <c r="T7409" s="1" t="s">
        <v>115</v>
      </c>
      <c r="U7409" s="1"/>
      <c r="V7409" s="1"/>
      <c r="AC7409" s="93">
        <v>28</v>
      </c>
      <c r="AD7409" s="69">
        <v>260</v>
      </c>
      <c r="AE7409" s="33"/>
      <c r="AF7409" s="33"/>
      <c r="AG7409" s="33"/>
      <c r="AM7409" s="29">
        <f t="shared" si="343"/>
        <v>46207</v>
      </c>
      <c r="AX7409" s="37">
        <f t="shared" si="342"/>
        <v>46211</v>
      </c>
      <c r="AY7409" s="1"/>
      <c r="AZ7409" s="1"/>
      <c r="BA7409" s="31"/>
      <c r="BB7409" s="31"/>
      <c r="BC7409" s="1"/>
      <c r="BD7409" s="1"/>
      <c r="BE7409" s="1"/>
      <c r="BF7409" s="1"/>
      <c r="BG7409" s="1"/>
      <c r="BT7409" s="37">
        <f t="shared" si="341"/>
        <v>46232</v>
      </c>
      <c r="BU7409" s="31"/>
      <c r="BW7409" s="33"/>
      <c r="BX7409" s="1"/>
      <c r="BY7409" s="1"/>
      <c r="BZ7409" s="1"/>
      <c r="CA7409" s="1"/>
      <c r="CB7409" s="1"/>
      <c r="CC7409" s="1"/>
      <c r="CE7409" s="1"/>
      <c r="CF7409" s="1"/>
      <c r="CG7409" s="1"/>
      <c r="CH7409" s="1"/>
      <c r="CI7409" s="1"/>
      <c r="CJ7409" s="1"/>
      <c r="CK7409" s="1"/>
      <c r="CL7409" s="1"/>
      <c r="CM7409" s="1"/>
      <c r="CN7409" s="1"/>
      <c r="CO7409" s="1"/>
    </row>
    <row r="7410" spans="1:93" ht="30" customHeight="1" x14ac:dyDescent="0.2">
      <c r="A7410" s="1">
        <v>7400</v>
      </c>
      <c r="B7410" s="94" t="s">
        <v>1491</v>
      </c>
      <c r="C7410" s="1" t="s">
        <v>3778</v>
      </c>
      <c r="D7410" s="28" t="s">
        <v>3779</v>
      </c>
      <c r="E7410" s="28" t="s">
        <v>3780</v>
      </c>
      <c r="F7410" s="1" t="s">
        <v>74</v>
      </c>
      <c r="G7410" s="1">
        <v>11</v>
      </c>
      <c r="H7410" s="1" t="s">
        <v>341</v>
      </c>
      <c r="I7410" s="1" t="s">
        <v>114</v>
      </c>
      <c r="J7410" s="76">
        <v>393</v>
      </c>
      <c r="K7410" s="76">
        <v>2450782</v>
      </c>
      <c r="L7410" s="29">
        <v>46203</v>
      </c>
      <c r="M7410" s="29" t="s">
        <v>4163</v>
      </c>
      <c r="N7410" s="1" t="s">
        <v>478</v>
      </c>
      <c r="O7410" s="28" t="s">
        <v>1495</v>
      </c>
      <c r="P7410" s="1" t="s">
        <v>323</v>
      </c>
      <c r="Q7410" s="1">
        <v>6</v>
      </c>
      <c r="R7410" s="1"/>
      <c r="S7410" s="76"/>
      <c r="T7410" s="1" t="s">
        <v>115</v>
      </c>
      <c r="U7410" s="1"/>
      <c r="V7410" s="1"/>
      <c r="AC7410" s="93">
        <v>26.5</v>
      </c>
      <c r="AD7410" s="69">
        <v>250</v>
      </c>
      <c r="AE7410" s="33"/>
      <c r="AF7410" s="33"/>
      <c r="AG7410" s="33"/>
      <c r="AM7410" s="29">
        <f t="shared" si="343"/>
        <v>46206</v>
      </c>
      <c r="AX7410" s="37">
        <f t="shared" si="342"/>
        <v>46210</v>
      </c>
      <c r="AY7410" s="1"/>
      <c r="AZ7410" s="1"/>
      <c r="BA7410" s="31"/>
      <c r="BB7410" s="31"/>
      <c r="BC7410" s="1"/>
      <c r="BD7410" s="1"/>
      <c r="BE7410" s="1"/>
      <c r="BF7410" s="1"/>
      <c r="BG7410" s="1"/>
      <c r="BT7410" s="37">
        <f t="shared" si="341"/>
        <v>46231</v>
      </c>
      <c r="BU7410" s="31"/>
      <c r="BW7410" s="33"/>
      <c r="BX7410" s="1"/>
      <c r="BY7410" s="1"/>
      <c r="BZ7410" s="1"/>
      <c r="CA7410" s="1"/>
      <c r="CB7410" s="1"/>
      <c r="CC7410" s="1"/>
      <c r="CE7410" s="1"/>
      <c r="CF7410" s="1"/>
      <c r="CG7410" s="1"/>
      <c r="CH7410" s="1"/>
      <c r="CI7410" s="1"/>
      <c r="CJ7410" s="1"/>
      <c r="CK7410" s="1"/>
      <c r="CL7410" s="1"/>
      <c r="CM7410" s="1"/>
      <c r="CN7410" s="1"/>
      <c r="CO7410" s="1"/>
    </row>
    <row r="7411" spans="1:93" ht="30" customHeight="1" x14ac:dyDescent="0.2">
      <c r="A7411" s="1">
        <v>7401</v>
      </c>
      <c r="B7411" s="94" t="s">
        <v>1491</v>
      </c>
      <c r="C7411" s="1" t="s">
        <v>3778</v>
      </c>
      <c r="D7411" s="28" t="s">
        <v>3779</v>
      </c>
      <c r="E7411" s="28" t="s">
        <v>3780</v>
      </c>
      <c r="F7411" s="1" t="s">
        <v>74</v>
      </c>
      <c r="G7411" s="1">
        <v>11</v>
      </c>
      <c r="H7411" s="1" t="s">
        <v>341</v>
      </c>
      <c r="I7411" s="1" t="s">
        <v>114</v>
      </c>
      <c r="J7411" s="76">
        <v>551</v>
      </c>
      <c r="K7411" s="76">
        <v>2447452</v>
      </c>
      <c r="L7411" s="29">
        <v>46203</v>
      </c>
      <c r="M7411" s="29" t="s">
        <v>4163</v>
      </c>
      <c r="N7411" s="1" t="s">
        <v>478</v>
      </c>
      <c r="O7411" s="28" t="s">
        <v>1495</v>
      </c>
      <c r="P7411" s="1" t="s">
        <v>323</v>
      </c>
      <c r="Q7411" s="1">
        <v>12</v>
      </c>
      <c r="R7411" s="1"/>
      <c r="S7411" s="76"/>
      <c r="T7411" s="1" t="s">
        <v>115</v>
      </c>
      <c r="U7411" s="1"/>
      <c r="V7411" s="1"/>
      <c r="AC7411" s="93">
        <v>26</v>
      </c>
      <c r="AD7411" s="69">
        <v>230</v>
      </c>
      <c r="AE7411" s="33"/>
      <c r="AF7411" s="33"/>
      <c r="AG7411" s="33"/>
      <c r="AM7411" s="29">
        <f t="shared" si="343"/>
        <v>46206</v>
      </c>
      <c r="AX7411" s="37">
        <f t="shared" si="342"/>
        <v>46210</v>
      </c>
      <c r="AY7411" s="1"/>
      <c r="AZ7411" s="1"/>
      <c r="BA7411" s="31"/>
      <c r="BB7411" s="31"/>
      <c r="BC7411" s="1"/>
      <c r="BD7411" s="1"/>
      <c r="BE7411" s="1"/>
      <c r="BF7411" s="1"/>
      <c r="BG7411" s="1"/>
      <c r="BT7411" s="37">
        <f t="shared" si="341"/>
        <v>46231</v>
      </c>
      <c r="BU7411" s="31"/>
      <c r="BW7411" s="33"/>
      <c r="BX7411" s="1"/>
      <c r="BY7411" s="1"/>
      <c r="BZ7411" s="1"/>
      <c r="CA7411" s="1"/>
      <c r="CB7411" s="1"/>
      <c r="CC7411" s="1"/>
      <c r="CE7411" s="1"/>
      <c r="CF7411" s="1"/>
      <c r="CG7411" s="1"/>
      <c r="CH7411" s="1"/>
      <c r="CI7411" s="1"/>
      <c r="CJ7411" s="1"/>
      <c r="CK7411" s="1"/>
      <c r="CL7411" s="1"/>
      <c r="CM7411" s="1"/>
      <c r="CN7411" s="1"/>
      <c r="CO7411" s="1"/>
    </row>
    <row r="7412" spans="1:93" ht="30" customHeight="1" x14ac:dyDescent="0.2">
      <c r="A7412" s="1">
        <v>7402</v>
      </c>
      <c r="B7412" s="94" t="s">
        <v>1491</v>
      </c>
      <c r="C7412" s="1" t="s">
        <v>3782</v>
      </c>
      <c r="D7412" s="28" t="s">
        <v>3781</v>
      </c>
      <c r="E7412" s="28" t="s">
        <v>2780</v>
      </c>
      <c r="F7412" s="1" t="s">
        <v>74</v>
      </c>
      <c r="G7412" s="1">
        <v>1</v>
      </c>
      <c r="H7412" s="1" t="s">
        <v>1059</v>
      </c>
      <c r="I7412" s="1" t="s">
        <v>114</v>
      </c>
      <c r="J7412" s="76">
        <v>274</v>
      </c>
      <c r="K7412" s="76">
        <v>2447453</v>
      </c>
      <c r="L7412" s="29">
        <v>46203</v>
      </c>
      <c r="M7412" s="29" t="s">
        <v>4163</v>
      </c>
      <c r="N7412" s="1" t="s">
        <v>478</v>
      </c>
      <c r="O7412" s="28" t="s">
        <v>1495</v>
      </c>
      <c r="P7412" s="1" t="s">
        <v>323</v>
      </c>
      <c r="Q7412" s="1">
        <v>8</v>
      </c>
      <c r="R7412" s="1"/>
      <c r="S7412" s="76"/>
      <c r="T7412" s="1" t="s">
        <v>115</v>
      </c>
      <c r="U7412" s="1"/>
      <c r="V7412" s="1"/>
      <c r="AC7412" s="93">
        <v>28</v>
      </c>
      <c r="AD7412" s="69">
        <v>240</v>
      </c>
      <c r="AE7412" s="33"/>
      <c r="AF7412" s="33"/>
      <c r="AG7412" s="33"/>
      <c r="AM7412" s="29">
        <f t="shared" si="343"/>
        <v>46206</v>
      </c>
      <c r="AX7412" s="37">
        <f t="shared" si="342"/>
        <v>46210</v>
      </c>
      <c r="AY7412" s="1"/>
      <c r="AZ7412" s="1"/>
      <c r="BA7412" s="31"/>
      <c r="BB7412" s="31"/>
      <c r="BC7412" s="1"/>
      <c r="BD7412" s="1"/>
      <c r="BE7412" s="1"/>
      <c r="BF7412" s="1"/>
      <c r="BG7412" s="1"/>
      <c r="BT7412" s="37">
        <f t="shared" si="341"/>
        <v>46231</v>
      </c>
      <c r="BU7412" s="31"/>
      <c r="BW7412" s="33"/>
      <c r="BX7412" s="1"/>
      <c r="BY7412" s="1"/>
      <c r="BZ7412" s="1"/>
      <c r="CA7412" s="1"/>
      <c r="CB7412" s="1"/>
      <c r="CC7412" s="1"/>
      <c r="CE7412" s="1"/>
      <c r="CF7412" s="1"/>
      <c r="CG7412" s="1"/>
      <c r="CH7412" s="1"/>
      <c r="CI7412" s="1"/>
      <c r="CJ7412" s="1"/>
      <c r="CK7412" s="1"/>
      <c r="CL7412" s="1"/>
      <c r="CM7412" s="1"/>
      <c r="CN7412" s="1"/>
      <c r="CO7412" s="1"/>
    </row>
    <row r="7413" spans="1:93" ht="30" customHeight="1" x14ac:dyDescent="0.2">
      <c r="A7413" s="1">
        <v>7403</v>
      </c>
      <c r="B7413" s="94" t="s">
        <v>1491</v>
      </c>
      <c r="C7413" s="1" t="s">
        <v>3782</v>
      </c>
      <c r="D7413" s="28" t="s">
        <v>3781</v>
      </c>
      <c r="E7413" s="28" t="s">
        <v>2780</v>
      </c>
      <c r="F7413" s="1" t="s">
        <v>74</v>
      </c>
      <c r="G7413" s="1">
        <v>1</v>
      </c>
      <c r="H7413" s="1" t="s">
        <v>1059</v>
      </c>
      <c r="I7413" s="1" t="s">
        <v>114</v>
      </c>
      <c r="J7413" s="76">
        <v>302</v>
      </c>
      <c r="K7413" s="76">
        <v>2450786</v>
      </c>
      <c r="L7413" s="29">
        <v>46203</v>
      </c>
      <c r="M7413" s="29" t="s">
        <v>4163</v>
      </c>
      <c r="N7413" s="1" t="s">
        <v>478</v>
      </c>
      <c r="O7413" s="28" t="s">
        <v>1495</v>
      </c>
      <c r="P7413" s="1" t="s">
        <v>323</v>
      </c>
      <c r="Q7413" s="1">
        <v>8</v>
      </c>
      <c r="R7413" s="1"/>
      <c r="S7413" s="76"/>
      <c r="T7413" s="1" t="s">
        <v>115</v>
      </c>
      <c r="U7413" s="1"/>
      <c r="V7413" s="1"/>
      <c r="AC7413" s="93">
        <v>26.5</v>
      </c>
      <c r="AD7413" s="69">
        <v>220</v>
      </c>
      <c r="AE7413" s="33"/>
      <c r="AF7413" s="33"/>
      <c r="AG7413" s="33"/>
      <c r="AM7413" s="29">
        <f t="shared" si="343"/>
        <v>46206</v>
      </c>
      <c r="AX7413" s="37">
        <f t="shared" si="342"/>
        <v>46210</v>
      </c>
      <c r="AY7413" s="1"/>
      <c r="AZ7413" s="1"/>
      <c r="BA7413" s="31"/>
      <c r="BB7413" s="31"/>
      <c r="BC7413" s="1"/>
      <c r="BD7413" s="1"/>
      <c r="BE7413" s="1"/>
      <c r="BF7413" s="1"/>
      <c r="BG7413" s="1"/>
      <c r="BT7413" s="37">
        <f t="shared" si="341"/>
        <v>46231</v>
      </c>
      <c r="BU7413" s="31"/>
      <c r="BW7413" s="33"/>
      <c r="BX7413" s="1"/>
      <c r="BY7413" s="1"/>
      <c r="BZ7413" s="1"/>
      <c r="CA7413" s="1"/>
      <c r="CB7413" s="1"/>
      <c r="CC7413" s="1"/>
      <c r="CE7413" s="1"/>
      <c r="CF7413" s="1"/>
      <c r="CG7413" s="1"/>
      <c r="CH7413" s="1"/>
      <c r="CI7413" s="1"/>
      <c r="CJ7413" s="1"/>
      <c r="CK7413" s="1"/>
      <c r="CL7413" s="1"/>
      <c r="CM7413" s="1"/>
      <c r="CN7413" s="1"/>
      <c r="CO7413" s="1"/>
    </row>
    <row r="7414" spans="1:93" ht="30" customHeight="1" x14ac:dyDescent="0.2">
      <c r="A7414" s="1">
        <v>7404</v>
      </c>
      <c r="B7414" s="94" t="s">
        <v>1491</v>
      </c>
      <c r="C7414" s="1" t="s">
        <v>3782</v>
      </c>
      <c r="D7414" s="28" t="s">
        <v>3781</v>
      </c>
      <c r="E7414" s="28" t="s">
        <v>2780</v>
      </c>
      <c r="F7414" s="1" t="s">
        <v>74</v>
      </c>
      <c r="G7414" s="1">
        <v>1</v>
      </c>
      <c r="H7414" s="1" t="s">
        <v>1059</v>
      </c>
      <c r="I7414" s="1" t="s">
        <v>114</v>
      </c>
      <c r="J7414" s="76">
        <v>437</v>
      </c>
      <c r="K7414" s="76">
        <v>2447460</v>
      </c>
      <c r="L7414" s="29">
        <v>46203</v>
      </c>
      <c r="M7414" s="29" t="s">
        <v>4163</v>
      </c>
      <c r="N7414" s="1" t="s">
        <v>478</v>
      </c>
      <c r="O7414" s="28" t="s">
        <v>1495</v>
      </c>
      <c r="P7414" s="1" t="s">
        <v>323</v>
      </c>
      <c r="Q7414" s="1">
        <v>10</v>
      </c>
      <c r="R7414" s="1"/>
      <c r="S7414" s="76"/>
      <c r="T7414" s="1" t="s">
        <v>115</v>
      </c>
      <c r="U7414" s="1"/>
      <c r="V7414" s="1"/>
      <c r="AC7414" s="93">
        <v>28.5</v>
      </c>
      <c r="AD7414" s="69">
        <v>230</v>
      </c>
      <c r="AE7414" s="33"/>
      <c r="AF7414" s="33"/>
      <c r="AG7414" s="33"/>
      <c r="AM7414" s="29">
        <f t="shared" si="343"/>
        <v>46206</v>
      </c>
      <c r="AX7414" s="37">
        <f t="shared" si="342"/>
        <v>46210</v>
      </c>
      <c r="AY7414" s="1"/>
      <c r="AZ7414" s="1"/>
      <c r="BA7414" s="31"/>
      <c r="BB7414" s="31"/>
      <c r="BC7414" s="1"/>
      <c r="BD7414" s="1"/>
      <c r="BE7414" s="1"/>
      <c r="BF7414" s="1"/>
      <c r="BG7414" s="1"/>
      <c r="BT7414" s="37">
        <f t="shared" si="341"/>
        <v>46231</v>
      </c>
      <c r="BU7414" s="31"/>
      <c r="BW7414" s="33"/>
      <c r="BX7414" s="1"/>
      <c r="BY7414" s="1"/>
      <c r="BZ7414" s="1"/>
      <c r="CA7414" s="1"/>
      <c r="CB7414" s="1"/>
      <c r="CC7414" s="1"/>
      <c r="CE7414" s="1"/>
      <c r="CF7414" s="1"/>
      <c r="CG7414" s="1"/>
      <c r="CH7414" s="1"/>
      <c r="CI7414" s="1"/>
      <c r="CJ7414" s="1"/>
      <c r="CK7414" s="1"/>
      <c r="CL7414" s="1"/>
      <c r="CM7414" s="1"/>
      <c r="CN7414" s="1"/>
      <c r="CO7414" s="1"/>
    </row>
    <row r="7415" spans="1:93" ht="30" customHeight="1" x14ac:dyDescent="0.2">
      <c r="A7415" s="1">
        <v>7405</v>
      </c>
      <c r="B7415" s="94" t="s">
        <v>1491</v>
      </c>
      <c r="C7415" s="1" t="s">
        <v>3782</v>
      </c>
      <c r="D7415" s="28" t="s">
        <v>3781</v>
      </c>
      <c r="E7415" s="28" t="s">
        <v>2780</v>
      </c>
      <c r="F7415" s="1" t="s">
        <v>74</v>
      </c>
      <c r="G7415" s="1">
        <v>1</v>
      </c>
      <c r="H7415" s="1" t="s">
        <v>1059</v>
      </c>
      <c r="I7415" s="1" t="s">
        <v>114</v>
      </c>
      <c r="J7415" s="76">
        <v>553</v>
      </c>
      <c r="K7415" s="76">
        <v>2450798</v>
      </c>
      <c r="L7415" s="29">
        <v>46203</v>
      </c>
      <c r="M7415" s="29" t="s">
        <v>4163</v>
      </c>
      <c r="N7415" s="1" t="s">
        <v>478</v>
      </c>
      <c r="O7415" s="28" t="s">
        <v>1495</v>
      </c>
      <c r="P7415" s="1" t="s">
        <v>323</v>
      </c>
      <c r="Q7415" s="1">
        <v>10</v>
      </c>
      <c r="R7415" s="1"/>
      <c r="S7415" s="76"/>
      <c r="T7415" s="1" t="s">
        <v>115</v>
      </c>
      <c r="U7415" s="1"/>
      <c r="V7415" s="1"/>
      <c r="AC7415" s="93">
        <v>29.5</v>
      </c>
      <c r="AD7415" s="69">
        <v>215</v>
      </c>
      <c r="AE7415" s="33"/>
      <c r="AF7415" s="33"/>
      <c r="AG7415" s="33"/>
      <c r="AM7415" s="29">
        <f t="shared" si="343"/>
        <v>46206</v>
      </c>
      <c r="AX7415" s="37">
        <f t="shared" si="342"/>
        <v>46210</v>
      </c>
      <c r="AY7415" s="1"/>
      <c r="AZ7415" s="1"/>
      <c r="BA7415" s="31"/>
      <c r="BB7415" s="31"/>
      <c r="BC7415" s="1"/>
      <c r="BD7415" s="1"/>
      <c r="BE7415" s="1"/>
      <c r="BF7415" s="1"/>
      <c r="BG7415" s="1"/>
      <c r="BT7415" s="37">
        <f t="shared" si="341"/>
        <v>46231</v>
      </c>
      <c r="BU7415" s="31"/>
      <c r="BW7415" s="33"/>
      <c r="BX7415" s="1"/>
      <c r="BY7415" s="1"/>
      <c r="BZ7415" s="1"/>
      <c r="CA7415" s="1"/>
      <c r="CB7415" s="1"/>
      <c r="CC7415" s="1"/>
      <c r="CE7415" s="1"/>
      <c r="CF7415" s="1"/>
      <c r="CG7415" s="1"/>
      <c r="CH7415" s="1"/>
      <c r="CI7415" s="1"/>
      <c r="CJ7415" s="1"/>
      <c r="CK7415" s="1"/>
      <c r="CL7415" s="1"/>
      <c r="CM7415" s="1"/>
      <c r="CN7415" s="1"/>
      <c r="CO7415" s="1"/>
    </row>
    <row r="7416" spans="1:93" ht="30" customHeight="1" x14ac:dyDescent="0.2">
      <c r="A7416" s="1">
        <v>7406</v>
      </c>
      <c r="B7416" s="94" t="s">
        <v>1491</v>
      </c>
      <c r="C7416" s="1" t="s">
        <v>3782</v>
      </c>
      <c r="D7416" s="28" t="s">
        <v>3781</v>
      </c>
      <c r="E7416" s="28" t="s">
        <v>2780</v>
      </c>
      <c r="F7416" s="1" t="s">
        <v>74</v>
      </c>
      <c r="G7416" s="1">
        <v>1</v>
      </c>
      <c r="H7416" s="1" t="s">
        <v>1059</v>
      </c>
      <c r="I7416" s="1" t="s">
        <v>114</v>
      </c>
      <c r="J7416" s="76">
        <v>551</v>
      </c>
      <c r="K7416" s="76">
        <v>2447467</v>
      </c>
      <c r="L7416" s="29">
        <v>46203</v>
      </c>
      <c r="M7416" s="29" t="s">
        <v>4163</v>
      </c>
      <c r="N7416" s="1" t="s">
        <v>478</v>
      </c>
      <c r="O7416" s="28" t="s">
        <v>1495</v>
      </c>
      <c r="P7416" s="1" t="s">
        <v>323</v>
      </c>
      <c r="Q7416" s="1">
        <v>12</v>
      </c>
      <c r="R7416" s="1"/>
      <c r="S7416" s="76"/>
      <c r="T7416" s="1" t="s">
        <v>115</v>
      </c>
      <c r="U7416" s="1"/>
      <c r="V7416" s="1"/>
      <c r="AC7416" s="93">
        <v>27.5</v>
      </c>
      <c r="AD7416" s="69">
        <v>240</v>
      </c>
      <c r="AE7416" s="33"/>
      <c r="AF7416" s="33"/>
      <c r="AG7416" s="33"/>
      <c r="AM7416" s="29">
        <f t="shared" si="343"/>
        <v>46206</v>
      </c>
      <c r="AX7416" s="37">
        <f t="shared" si="342"/>
        <v>46210</v>
      </c>
      <c r="AY7416" s="1"/>
      <c r="AZ7416" s="1"/>
      <c r="BA7416" s="31"/>
      <c r="BB7416" s="31"/>
      <c r="BC7416" s="1"/>
      <c r="BD7416" s="1"/>
      <c r="BE7416" s="1"/>
      <c r="BF7416" s="1"/>
      <c r="BG7416" s="1"/>
      <c r="BT7416" s="37">
        <f t="shared" si="341"/>
        <v>46231</v>
      </c>
      <c r="BU7416" s="31"/>
      <c r="BW7416" s="33"/>
      <c r="BX7416" s="1"/>
      <c r="BY7416" s="1"/>
      <c r="BZ7416" s="1"/>
      <c r="CA7416" s="1"/>
      <c r="CB7416" s="1"/>
      <c r="CC7416" s="1"/>
      <c r="CE7416" s="1"/>
      <c r="CF7416" s="1"/>
      <c r="CG7416" s="1"/>
      <c r="CH7416" s="1"/>
      <c r="CI7416" s="1"/>
      <c r="CJ7416" s="1"/>
      <c r="CK7416" s="1"/>
      <c r="CL7416" s="1"/>
      <c r="CM7416" s="1"/>
      <c r="CN7416" s="1"/>
      <c r="CO7416" s="1"/>
    </row>
    <row r="7417" spans="1:93" ht="30" customHeight="1" x14ac:dyDescent="0.2">
      <c r="A7417" s="1">
        <v>7407</v>
      </c>
      <c r="B7417" s="1" t="s">
        <v>3775</v>
      </c>
      <c r="C7417" s="1" t="s">
        <v>3773</v>
      </c>
      <c r="D7417" s="28" t="s">
        <v>3774</v>
      </c>
      <c r="E7417" s="28" t="s">
        <v>2354</v>
      </c>
      <c r="F7417" s="1" t="s">
        <v>74</v>
      </c>
      <c r="G7417" s="1">
        <v>5</v>
      </c>
      <c r="H7417" s="1" t="s">
        <v>1059</v>
      </c>
      <c r="I7417" s="1" t="s">
        <v>114</v>
      </c>
      <c r="J7417" s="76">
        <v>551</v>
      </c>
      <c r="K7417" s="76">
        <v>2447490</v>
      </c>
      <c r="L7417" s="29">
        <v>46204</v>
      </c>
      <c r="M7417" s="29" t="s">
        <v>4163</v>
      </c>
      <c r="N7417" s="1" t="s">
        <v>478</v>
      </c>
      <c r="O7417" s="28" t="s">
        <v>105</v>
      </c>
      <c r="P7417" s="1" t="s">
        <v>322</v>
      </c>
      <c r="Q7417" s="1">
        <v>12</v>
      </c>
      <c r="R7417" s="1"/>
      <c r="S7417" s="76"/>
      <c r="T7417" s="1" t="s">
        <v>115</v>
      </c>
      <c r="U7417" s="1"/>
      <c r="V7417" s="1"/>
      <c r="AC7417" s="93">
        <v>29.5</v>
      </c>
      <c r="AD7417" s="69">
        <v>230</v>
      </c>
      <c r="AE7417" s="33"/>
      <c r="AF7417" s="33"/>
      <c r="AG7417" s="33"/>
      <c r="AM7417" s="29">
        <f t="shared" si="343"/>
        <v>46207</v>
      </c>
      <c r="AX7417" s="37">
        <f t="shared" si="342"/>
        <v>46211</v>
      </c>
      <c r="AY7417" s="1"/>
      <c r="AZ7417" s="1"/>
      <c r="BA7417" s="31"/>
      <c r="BB7417" s="31"/>
      <c r="BC7417" s="1"/>
      <c r="BD7417" s="1"/>
      <c r="BE7417" s="1"/>
      <c r="BF7417" s="1"/>
      <c r="BG7417" s="1"/>
      <c r="BT7417" s="37">
        <f t="shared" si="341"/>
        <v>46232</v>
      </c>
      <c r="BU7417" s="31"/>
      <c r="BW7417" s="33"/>
      <c r="BX7417" s="1"/>
      <c r="BY7417" s="1"/>
      <c r="BZ7417" s="1"/>
      <c r="CA7417" s="1"/>
      <c r="CB7417" s="1"/>
      <c r="CC7417" s="1"/>
      <c r="CE7417" s="1"/>
      <c r="CF7417" s="1"/>
      <c r="CG7417" s="1"/>
      <c r="CH7417" s="1"/>
      <c r="CI7417" s="1"/>
      <c r="CJ7417" s="1"/>
      <c r="CK7417" s="1"/>
      <c r="CL7417" s="1"/>
      <c r="CM7417" s="1"/>
      <c r="CN7417" s="1"/>
      <c r="CO7417" s="1"/>
    </row>
    <row r="7418" spans="1:93" ht="30" customHeight="1" x14ac:dyDescent="0.2">
      <c r="A7418" s="1">
        <v>7408</v>
      </c>
      <c r="B7418" s="1" t="s">
        <v>3775</v>
      </c>
      <c r="C7418" s="1" t="s">
        <v>3773</v>
      </c>
      <c r="D7418" s="28" t="s">
        <v>3774</v>
      </c>
      <c r="E7418" s="28" t="s">
        <v>2354</v>
      </c>
      <c r="F7418" s="1" t="s">
        <v>74</v>
      </c>
      <c r="G7418" s="1">
        <v>5</v>
      </c>
      <c r="H7418" s="1" t="s">
        <v>1059</v>
      </c>
      <c r="I7418" s="1" t="s">
        <v>114</v>
      </c>
      <c r="J7418" s="76">
        <v>407</v>
      </c>
      <c r="K7418" s="76">
        <v>2447492</v>
      </c>
      <c r="L7418" s="29">
        <v>46204</v>
      </c>
      <c r="M7418" s="29" t="s">
        <v>4163</v>
      </c>
      <c r="N7418" s="1" t="s">
        <v>478</v>
      </c>
      <c r="O7418" s="28" t="s">
        <v>105</v>
      </c>
      <c r="P7418" s="1" t="s">
        <v>322</v>
      </c>
      <c r="Q7418" s="1">
        <v>8</v>
      </c>
      <c r="R7418" s="1"/>
      <c r="S7418" s="76">
        <v>6</v>
      </c>
      <c r="T7418" s="1" t="s">
        <v>115</v>
      </c>
      <c r="U7418" s="1"/>
      <c r="V7418" s="1"/>
      <c r="AC7418" s="93">
        <v>29</v>
      </c>
      <c r="AD7418" s="69">
        <v>240</v>
      </c>
      <c r="AE7418" s="33"/>
      <c r="AF7418" s="33"/>
      <c r="AG7418" s="33"/>
      <c r="AM7418" s="29">
        <f t="shared" si="343"/>
        <v>46207</v>
      </c>
      <c r="AX7418" s="37">
        <f t="shared" si="342"/>
        <v>46211</v>
      </c>
      <c r="AY7418" s="1"/>
      <c r="AZ7418" s="1"/>
      <c r="BA7418" s="31"/>
      <c r="BB7418" s="31"/>
      <c r="BC7418" s="1"/>
      <c r="BD7418" s="1"/>
      <c r="BE7418" s="1"/>
      <c r="BF7418" s="1"/>
      <c r="BG7418" s="1"/>
      <c r="BT7418" s="37">
        <f t="shared" si="341"/>
        <v>46232</v>
      </c>
      <c r="BU7418" s="31"/>
      <c r="BW7418" s="33"/>
      <c r="BX7418" s="1"/>
      <c r="BY7418" s="1"/>
      <c r="BZ7418" s="1"/>
      <c r="CA7418" s="1"/>
      <c r="CB7418" s="1"/>
      <c r="CC7418" s="1"/>
      <c r="CE7418" s="1"/>
      <c r="CF7418" s="1"/>
      <c r="CG7418" s="1"/>
      <c r="CH7418" s="1"/>
      <c r="CI7418" s="1"/>
      <c r="CJ7418" s="1"/>
      <c r="CK7418" s="1"/>
      <c r="CL7418" s="1"/>
      <c r="CM7418" s="1"/>
      <c r="CN7418" s="1"/>
      <c r="CO7418" s="1"/>
    </row>
    <row r="7419" spans="1:93" ht="30" customHeight="1" x14ac:dyDescent="0.2">
      <c r="A7419" s="1">
        <v>7409</v>
      </c>
      <c r="B7419" s="1" t="s">
        <v>3786</v>
      </c>
      <c r="C7419" s="1" t="s">
        <v>3784</v>
      </c>
      <c r="D7419" s="28" t="s">
        <v>3785</v>
      </c>
      <c r="E7419" s="28" t="s">
        <v>2963</v>
      </c>
      <c r="F7419" s="1" t="s">
        <v>74</v>
      </c>
      <c r="G7419" s="1">
        <v>5</v>
      </c>
      <c r="H7419" s="1" t="s">
        <v>4209</v>
      </c>
      <c r="I7419" s="1" t="s">
        <v>114</v>
      </c>
      <c r="J7419" s="76">
        <v>553</v>
      </c>
      <c r="K7419" s="76">
        <v>2450844</v>
      </c>
      <c r="L7419" s="29">
        <v>46204</v>
      </c>
      <c r="M7419" s="29" t="s">
        <v>4163</v>
      </c>
      <c r="N7419" s="1" t="s">
        <v>478</v>
      </c>
      <c r="O7419" s="28" t="s">
        <v>1495</v>
      </c>
      <c r="P7419" s="1" t="s">
        <v>323</v>
      </c>
      <c r="Q7419" s="1">
        <v>12</v>
      </c>
      <c r="R7419" s="1"/>
      <c r="S7419" s="76"/>
      <c r="T7419" s="1" t="s">
        <v>115</v>
      </c>
      <c r="U7419" s="1"/>
      <c r="V7419" s="1"/>
      <c r="AC7419" s="93">
        <v>29.5</v>
      </c>
      <c r="AD7419" s="69">
        <v>250</v>
      </c>
      <c r="AE7419" s="33"/>
      <c r="AF7419" s="33"/>
      <c r="AG7419" s="33"/>
      <c r="AM7419" s="29">
        <f t="shared" si="343"/>
        <v>46207</v>
      </c>
      <c r="AX7419" s="37">
        <f t="shared" si="342"/>
        <v>46211</v>
      </c>
      <c r="AY7419" s="1"/>
      <c r="AZ7419" s="1"/>
      <c r="BA7419" s="31"/>
      <c r="BB7419" s="31"/>
      <c r="BC7419" s="1"/>
      <c r="BD7419" s="1"/>
      <c r="BE7419" s="1"/>
      <c r="BF7419" s="1"/>
      <c r="BG7419" s="1"/>
      <c r="BT7419" s="37">
        <f t="shared" si="341"/>
        <v>46232</v>
      </c>
      <c r="BU7419" s="31"/>
      <c r="BW7419" s="33"/>
      <c r="BX7419" s="1"/>
      <c r="BY7419" s="1"/>
      <c r="BZ7419" s="1"/>
      <c r="CA7419" s="1"/>
      <c r="CB7419" s="1"/>
      <c r="CC7419" s="1"/>
      <c r="CE7419" s="1"/>
      <c r="CF7419" s="1"/>
      <c r="CG7419" s="1"/>
      <c r="CH7419" s="1"/>
      <c r="CI7419" s="1"/>
      <c r="CJ7419" s="1"/>
      <c r="CK7419" s="1"/>
      <c r="CL7419" s="1"/>
      <c r="CM7419" s="1"/>
      <c r="CN7419" s="1"/>
      <c r="CO7419" s="1"/>
    </row>
    <row r="7420" spans="1:93" ht="30" customHeight="1" x14ac:dyDescent="0.2">
      <c r="A7420" s="1">
        <v>7410</v>
      </c>
      <c r="B7420" s="1" t="s">
        <v>3786</v>
      </c>
      <c r="C7420" s="1" t="s">
        <v>3784</v>
      </c>
      <c r="D7420" s="28" t="s">
        <v>3785</v>
      </c>
      <c r="E7420" s="28" t="s">
        <v>2963</v>
      </c>
      <c r="F7420" s="1" t="s">
        <v>74</v>
      </c>
      <c r="G7420" s="1">
        <v>5</v>
      </c>
      <c r="H7420" s="1" t="s">
        <v>4209</v>
      </c>
      <c r="I7420" s="1" t="s">
        <v>114</v>
      </c>
      <c r="J7420" s="76">
        <v>437</v>
      </c>
      <c r="K7420" s="76">
        <v>2450851</v>
      </c>
      <c r="L7420" s="29">
        <v>46204</v>
      </c>
      <c r="M7420" s="29" t="s">
        <v>4163</v>
      </c>
      <c r="N7420" s="1" t="s">
        <v>478</v>
      </c>
      <c r="O7420" s="28" t="s">
        <v>1495</v>
      </c>
      <c r="P7420" s="1" t="s">
        <v>323</v>
      </c>
      <c r="Q7420" s="1">
        <v>10</v>
      </c>
      <c r="R7420" s="1"/>
      <c r="S7420" s="76"/>
      <c r="T7420" s="1" t="s">
        <v>115</v>
      </c>
      <c r="U7420" s="1"/>
      <c r="V7420" s="1"/>
      <c r="AC7420" s="93">
        <v>29</v>
      </c>
      <c r="AD7420" s="69">
        <v>240</v>
      </c>
      <c r="AE7420" s="33"/>
      <c r="AF7420" s="33"/>
      <c r="AG7420" s="33"/>
      <c r="AM7420" s="29">
        <f t="shared" si="343"/>
        <v>46207</v>
      </c>
      <c r="AX7420" s="37">
        <f t="shared" si="342"/>
        <v>46211</v>
      </c>
      <c r="AY7420" s="1"/>
      <c r="AZ7420" s="1"/>
      <c r="BA7420" s="31"/>
      <c r="BB7420" s="31"/>
      <c r="BC7420" s="1"/>
      <c r="BD7420" s="1"/>
      <c r="BE7420" s="1"/>
      <c r="BF7420" s="1"/>
      <c r="BG7420" s="1"/>
      <c r="BT7420" s="37">
        <f t="shared" si="341"/>
        <v>46232</v>
      </c>
      <c r="BU7420" s="31"/>
      <c r="BW7420" s="33"/>
      <c r="BX7420" s="1"/>
      <c r="BY7420" s="1"/>
      <c r="BZ7420" s="1"/>
      <c r="CA7420" s="1"/>
      <c r="CB7420" s="1"/>
      <c r="CC7420" s="1"/>
      <c r="CE7420" s="1"/>
      <c r="CF7420" s="1"/>
      <c r="CG7420" s="1"/>
      <c r="CH7420" s="1"/>
      <c r="CI7420" s="1"/>
      <c r="CJ7420" s="1"/>
      <c r="CK7420" s="1"/>
      <c r="CL7420" s="1"/>
      <c r="CM7420" s="1"/>
      <c r="CN7420" s="1"/>
      <c r="CO7420" s="1"/>
    </row>
    <row r="7421" spans="1:93" ht="30" customHeight="1" x14ac:dyDescent="0.2">
      <c r="A7421" s="1">
        <v>7411</v>
      </c>
      <c r="B7421" s="1" t="s">
        <v>3786</v>
      </c>
      <c r="C7421" s="1" t="s">
        <v>3784</v>
      </c>
      <c r="D7421" s="28" t="s">
        <v>3785</v>
      </c>
      <c r="E7421" s="28" t="s">
        <v>2963</v>
      </c>
      <c r="F7421" s="1" t="s">
        <v>74</v>
      </c>
      <c r="G7421" s="1">
        <v>5</v>
      </c>
      <c r="H7421" s="1" t="s">
        <v>4209</v>
      </c>
      <c r="I7421" s="1" t="s">
        <v>114</v>
      </c>
      <c r="J7421" s="76">
        <v>554</v>
      </c>
      <c r="K7421" s="76">
        <v>2450855</v>
      </c>
      <c r="L7421" s="29">
        <v>46204</v>
      </c>
      <c r="M7421" s="29" t="s">
        <v>4163</v>
      </c>
      <c r="N7421" s="1" t="s">
        <v>478</v>
      </c>
      <c r="O7421" s="28" t="s">
        <v>1495</v>
      </c>
      <c r="P7421" s="1" t="s">
        <v>323</v>
      </c>
      <c r="Q7421" s="1">
        <v>12</v>
      </c>
      <c r="R7421" s="1"/>
      <c r="S7421" s="76"/>
      <c r="T7421" s="1" t="s">
        <v>115</v>
      </c>
      <c r="U7421" s="1"/>
      <c r="V7421" s="1"/>
      <c r="AC7421" s="93">
        <v>29</v>
      </c>
      <c r="AD7421" s="69">
        <v>255</v>
      </c>
      <c r="AE7421" s="33"/>
      <c r="AF7421" s="33"/>
      <c r="AG7421" s="33"/>
      <c r="AM7421" s="29">
        <f t="shared" si="343"/>
        <v>46207</v>
      </c>
      <c r="AX7421" s="37">
        <f t="shared" si="342"/>
        <v>46211</v>
      </c>
      <c r="AY7421" s="1"/>
      <c r="AZ7421" s="1"/>
      <c r="BA7421" s="31"/>
      <c r="BB7421" s="31"/>
      <c r="BC7421" s="1"/>
      <c r="BD7421" s="1"/>
      <c r="BE7421" s="1"/>
      <c r="BF7421" s="1"/>
      <c r="BG7421" s="1"/>
      <c r="BT7421" s="37">
        <f t="shared" si="341"/>
        <v>46232</v>
      </c>
      <c r="BU7421" s="31"/>
      <c r="BW7421" s="33"/>
      <c r="BX7421" s="1"/>
      <c r="BY7421" s="1"/>
      <c r="BZ7421" s="1"/>
      <c r="CA7421" s="1"/>
      <c r="CB7421" s="1"/>
      <c r="CC7421" s="1"/>
      <c r="CE7421" s="1"/>
      <c r="CF7421" s="1"/>
      <c r="CG7421" s="1"/>
      <c r="CH7421" s="1"/>
      <c r="CI7421" s="1"/>
      <c r="CJ7421" s="1"/>
      <c r="CK7421" s="1"/>
      <c r="CL7421" s="1"/>
      <c r="CM7421" s="1"/>
      <c r="CN7421" s="1"/>
      <c r="CO7421" s="1"/>
    </row>
    <row r="7422" spans="1:93" ht="30" customHeight="1" x14ac:dyDescent="0.2">
      <c r="A7422" s="1">
        <v>7412</v>
      </c>
      <c r="B7422" s="1" t="s">
        <v>3786</v>
      </c>
      <c r="C7422" s="1" t="s">
        <v>3784</v>
      </c>
      <c r="D7422" s="28" t="s">
        <v>3785</v>
      </c>
      <c r="E7422" s="28" t="s">
        <v>2963</v>
      </c>
      <c r="F7422" s="1" t="s">
        <v>74</v>
      </c>
      <c r="G7422" s="1">
        <v>5</v>
      </c>
      <c r="H7422" s="1" t="s">
        <v>4209</v>
      </c>
      <c r="I7422" s="1" t="s">
        <v>114</v>
      </c>
      <c r="J7422" s="76">
        <v>407</v>
      </c>
      <c r="K7422" s="76">
        <v>2450857</v>
      </c>
      <c r="L7422" s="29">
        <v>46204</v>
      </c>
      <c r="M7422" s="29" t="s">
        <v>4163</v>
      </c>
      <c r="N7422" s="1" t="s">
        <v>478</v>
      </c>
      <c r="O7422" s="28" t="s">
        <v>1495</v>
      </c>
      <c r="P7422" s="1" t="s">
        <v>323</v>
      </c>
      <c r="Q7422" s="1">
        <v>10</v>
      </c>
      <c r="R7422" s="1"/>
      <c r="S7422" s="76"/>
      <c r="T7422" s="1" t="s">
        <v>115</v>
      </c>
      <c r="U7422" s="1"/>
      <c r="V7422" s="1"/>
      <c r="AC7422" s="93">
        <v>28.5</v>
      </c>
      <c r="AD7422" s="69">
        <v>260</v>
      </c>
      <c r="AE7422" s="33"/>
      <c r="AF7422" s="33"/>
      <c r="AG7422" s="33"/>
      <c r="AM7422" s="29">
        <f t="shared" si="343"/>
        <v>46207</v>
      </c>
      <c r="AX7422" s="37">
        <f t="shared" si="342"/>
        <v>46211</v>
      </c>
      <c r="AY7422" s="1"/>
      <c r="AZ7422" s="1"/>
      <c r="BA7422" s="31"/>
      <c r="BB7422" s="31"/>
      <c r="BC7422" s="1"/>
      <c r="BD7422" s="1"/>
      <c r="BE7422" s="1"/>
      <c r="BF7422" s="1"/>
      <c r="BG7422" s="1"/>
      <c r="BT7422" s="37">
        <f t="shared" si="341"/>
        <v>46232</v>
      </c>
      <c r="BU7422" s="31"/>
      <c r="BW7422" s="33"/>
      <c r="BX7422" s="1"/>
      <c r="BY7422" s="1"/>
      <c r="BZ7422" s="1"/>
      <c r="CA7422" s="1"/>
      <c r="CB7422" s="1"/>
      <c r="CC7422" s="1"/>
      <c r="CE7422" s="1"/>
      <c r="CF7422" s="1"/>
      <c r="CG7422" s="1"/>
      <c r="CH7422" s="1"/>
      <c r="CI7422" s="1"/>
      <c r="CJ7422" s="1"/>
      <c r="CK7422" s="1"/>
      <c r="CL7422" s="1"/>
      <c r="CM7422" s="1"/>
      <c r="CN7422" s="1"/>
      <c r="CO7422" s="1"/>
    </row>
    <row r="7423" spans="1:93" ht="30" customHeight="1" x14ac:dyDescent="0.2">
      <c r="A7423" s="1">
        <v>7413</v>
      </c>
      <c r="B7423" s="1" t="s">
        <v>3786</v>
      </c>
      <c r="C7423" s="1" t="s">
        <v>3784</v>
      </c>
      <c r="D7423" s="28" t="s">
        <v>3785</v>
      </c>
      <c r="E7423" s="28" t="s">
        <v>2963</v>
      </c>
      <c r="F7423" s="1" t="s">
        <v>74</v>
      </c>
      <c r="G7423" s="1">
        <v>5</v>
      </c>
      <c r="H7423" s="1" t="s">
        <v>4209</v>
      </c>
      <c r="I7423" s="1" t="s">
        <v>114</v>
      </c>
      <c r="J7423" s="76">
        <v>393</v>
      </c>
      <c r="K7423" s="76">
        <v>2450864</v>
      </c>
      <c r="L7423" s="29">
        <v>46204</v>
      </c>
      <c r="M7423" s="29" t="s">
        <v>4163</v>
      </c>
      <c r="N7423" s="1" t="s">
        <v>478</v>
      </c>
      <c r="O7423" s="28" t="s">
        <v>1495</v>
      </c>
      <c r="P7423" s="1" t="s">
        <v>323</v>
      </c>
      <c r="Q7423" s="1">
        <v>9</v>
      </c>
      <c r="R7423" s="1"/>
      <c r="S7423" s="76"/>
      <c r="T7423" s="1" t="s">
        <v>115</v>
      </c>
      <c r="U7423" s="1"/>
      <c r="V7423" s="1"/>
      <c r="AC7423" s="93">
        <v>28.5</v>
      </c>
      <c r="AD7423" s="69">
        <v>250</v>
      </c>
      <c r="AE7423" s="33"/>
      <c r="AF7423" s="33"/>
      <c r="AG7423" s="33"/>
      <c r="AM7423" s="29">
        <f t="shared" si="343"/>
        <v>46207</v>
      </c>
      <c r="AX7423" s="37">
        <f t="shared" si="342"/>
        <v>46211</v>
      </c>
      <c r="AY7423" s="1"/>
      <c r="AZ7423" s="1"/>
      <c r="BA7423" s="31"/>
      <c r="BB7423" s="31"/>
      <c r="BC7423" s="1"/>
      <c r="BD7423" s="1"/>
      <c r="BE7423" s="1"/>
      <c r="BF7423" s="1"/>
      <c r="BG7423" s="1"/>
      <c r="BT7423" s="37">
        <f t="shared" si="341"/>
        <v>46232</v>
      </c>
      <c r="BU7423" s="31"/>
      <c r="BW7423" s="33"/>
      <c r="BX7423" s="1"/>
      <c r="BY7423" s="1"/>
      <c r="BZ7423" s="1"/>
      <c r="CA7423" s="1"/>
      <c r="CB7423" s="1"/>
      <c r="CC7423" s="1"/>
      <c r="CE7423" s="1"/>
      <c r="CF7423" s="1"/>
      <c r="CG7423" s="1"/>
      <c r="CH7423" s="1"/>
      <c r="CI7423" s="1"/>
      <c r="CJ7423" s="1"/>
      <c r="CK7423" s="1"/>
      <c r="CL7423" s="1"/>
      <c r="CM7423" s="1"/>
      <c r="CN7423" s="1"/>
      <c r="CO7423" s="1"/>
    </row>
    <row r="7424" spans="1:93" ht="30" customHeight="1" x14ac:dyDescent="0.2">
      <c r="A7424" s="1">
        <v>7414</v>
      </c>
      <c r="B7424" s="1" t="s">
        <v>3786</v>
      </c>
      <c r="C7424" s="1" t="s">
        <v>3784</v>
      </c>
      <c r="D7424" s="28" t="s">
        <v>3785</v>
      </c>
      <c r="E7424" s="28" t="s">
        <v>2963</v>
      </c>
      <c r="F7424" s="1" t="s">
        <v>74</v>
      </c>
      <c r="G7424" s="1">
        <v>5</v>
      </c>
      <c r="H7424" s="1" t="s">
        <v>4209</v>
      </c>
      <c r="I7424" s="1" t="s">
        <v>114</v>
      </c>
      <c r="J7424" s="76">
        <v>553</v>
      </c>
      <c r="K7424" s="76">
        <v>2450868</v>
      </c>
      <c r="L7424" s="29">
        <v>46204</v>
      </c>
      <c r="M7424" s="29" t="s">
        <v>4163</v>
      </c>
      <c r="N7424" s="1" t="s">
        <v>478</v>
      </c>
      <c r="O7424" s="28" t="s">
        <v>1495</v>
      </c>
      <c r="P7424" s="1" t="s">
        <v>323</v>
      </c>
      <c r="Q7424" s="1">
        <v>12</v>
      </c>
      <c r="R7424" s="1"/>
      <c r="S7424" s="76"/>
      <c r="T7424" s="1" t="s">
        <v>115</v>
      </c>
      <c r="U7424" s="1"/>
      <c r="V7424" s="1"/>
      <c r="AC7424" s="93">
        <v>29.5</v>
      </c>
      <c r="AD7424" s="69">
        <v>240</v>
      </c>
      <c r="AE7424" s="33"/>
      <c r="AF7424" s="33"/>
      <c r="AG7424" s="33"/>
      <c r="AM7424" s="29">
        <f t="shared" si="343"/>
        <v>46207</v>
      </c>
      <c r="AX7424" s="37">
        <f t="shared" si="342"/>
        <v>46211</v>
      </c>
      <c r="AY7424" s="1"/>
      <c r="AZ7424" s="1"/>
      <c r="BA7424" s="31"/>
      <c r="BB7424" s="31"/>
      <c r="BC7424" s="1"/>
      <c r="BD7424" s="1"/>
      <c r="BE7424" s="1"/>
      <c r="BF7424" s="1"/>
      <c r="BG7424" s="1"/>
      <c r="BT7424" s="37">
        <f t="shared" si="341"/>
        <v>46232</v>
      </c>
      <c r="BU7424" s="31"/>
      <c r="BW7424" s="33"/>
      <c r="BX7424" s="1"/>
      <c r="BY7424" s="1"/>
      <c r="BZ7424" s="1"/>
      <c r="CA7424" s="1"/>
      <c r="CB7424" s="1"/>
      <c r="CC7424" s="1"/>
      <c r="CE7424" s="1"/>
      <c r="CF7424" s="1"/>
      <c r="CG7424" s="1"/>
      <c r="CH7424" s="1"/>
      <c r="CI7424" s="1"/>
      <c r="CJ7424" s="1"/>
      <c r="CK7424" s="1"/>
      <c r="CL7424" s="1"/>
      <c r="CM7424" s="1"/>
      <c r="CN7424" s="1"/>
      <c r="CO7424" s="1"/>
    </row>
    <row r="7425" spans="1:93" ht="30" customHeight="1" x14ac:dyDescent="0.2">
      <c r="A7425" s="1">
        <v>7415</v>
      </c>
      <c r="B7425" s="1" t="s">
        <v>3786</v>
      </c>
      <c r="C7425" s="1" t="s">
        <v>3784</v>
      </c>
      <c r="D7425" s="28" t="s">
        <v>3785</v>
      </c>
      <c r="E7425" s="28" t="s">
        <v>2963</v>
      </c>
      <c r="F7425" s="1" t="s">
        <v>74</v>
      </c>
      <c r="G7425" s="1">
        <v>5</v>
      </c>
      <c r="H7425" s="1" t="s">
        <v>4209</v>
      </c>
      <c r="I7425" s="1" t="s">
        <v>114</v>
      </c>
      <c r="J7425" s="76">
        <v>433</v>
      </c>
      <c r="K7425" s="76">
        <v>2450876</v>
      </c>
      <c r="L7425" s="29">
        <v>46204</v>
      </c>
      <c r="M7425" s="29" t="s">
        <v>4163</v>
      </c>
      <c r="N7425" s="1" t="s">
        <v>478</v>
      </c>
      <c r="O7425" s="28" t="s">
        <v>1495</v>
      </c>
      <c r="P7425" s="1" t="s">
        <v>323</v>
      </c>
      <c r="Q7425" s="1">
        <v>10</v>
      </c>
      <c r="R7425" s="1"/>
      <c r="S7425" s="76"/>
      <c r="T7425" s="1" t="s">
        <v>115</v>
      </c>
      <c r="U7425" s="1"/>
      <c r="V7425" s="1"/>
      <c r="AC7425" s="93">
        <v>28</v>
      </c>
      <c r="AD7425" s="69">
        <v>260</v>
      </c>
      <c r="AE7425" s="33"/>
      <c r="AF7425" s="33"/>
      <c r="AG7425" s="33"/>
      <c r="AM7425" s="29">
        <f t="shared" si="343"/>
        <v>46207</v>
      </c>
      <c r="AX7425" s="37">
        <f t="shared" si="342"/>
        <v>46211</v>
      </c>
      <c r="AY7425" s="1"/>
      <c r="AZ7425" s="1"/>
      <c r="BA7425" s="31"/>
      <c r="BB7425" s="31"/>
      <c r="BC7425" s="1"/>
      <c r="BD7425" s="1"/>
      <c r="BE7425" s="1"/>
      <c r="BF7425" s="1"/>
      <c r="BG7425" s="1"/>
      <c r="BT7425" s="37">
        <f t="shared" si="341"/>
        <v>46232</v>
      </c>
      <c r="BU7425" s="31"/>
      <c r="BW7425" s="33"/>
      <c r="BX7425" s="1"/>
      <c r="BY7425" s="1"/>
      <c r="BZ7425" s="1"/>
      <c r="CA7425" s="1"/>
      <c r="CB7425" s="1"/>
      <c r="CC7425" s="1"/>
      <c r="CE7425" s="1"/>
      <c r="CF7425" s="1"/>
      <c r="CG7425" s="1"/>
      <c r="CH7425" s="1"/>
      <c r="CI7425" s="1"/>
      <c r="CJ7425" s="1"/>
      <c r="CK7425" s="1"/>
      <c r="CL7425" s="1"/>
      <c r="CM7425" s="1"/>
      <c r="CN7425" s="1"/>
      <c r="CO7425" s="1"/>
    </row>
    <row r="7426" spans="1:93" ht="30" customHeight="1" x14ac:dyDescent="0.2">
      <c r="A7426" s="1">
        <v>7416</v>
      </c>
      <c r="B7426" s="1" t="s">
        <v>3786</v>
      </c>
      <c r="C7426" s="1" t="s">
        <v>3784</v>
      </c>
      <c r="D7426" s="28" t="s">
        <v>3785</v>
      </c>
      <c r="E7426" s="28" t="s">
        <v>2963</v>
      </c>
      <c r="F7426" s="1" t="s">
        <v>74</v>
      </c>
      <c r="G7426" s="1">
        <v>5</v>
      </c>
      <c r="H7426" s="1" t="s">
        <v>4209</v>
      </c>
      <c r="I7426" s="1" t="s">
        <v>114</v>
      </c>
      <c r="J7426" s="76">
        <v>407</v>
      </c>
      <c r="K7426" s="76">
        <v>2444534</v>
      </c>
      <c r="L7426" s="29">
        <v>46204</v>
      </c>
      <c r="M7426" s="29" t="s">
        <v>4163</v>
      </c>
      <c r="N7426" s="1" t="s">
        <v>478</v>
      </c>
      <c r="O7426" s="28" t="s">
        <v>1495</v>
      </c>
      <c r="P7426" s="1" t="s">
        <v>323</v>
      </c>
      <c r="Q7426" s="1">
        <v>10</v>
      </c>
      <c r="R7426" s="1"/>
      <c r="S7426" s="76"/>
      <c r="T7426" s="1" t="s">
        <v>115</v>
      </c>
      <c r="U7426" s="1"/>
      <c r="V7426" s="1"/>
      <c r="AC7426" s="93">
        <v>28</v>
      </c>
      <c r="AD7426" s="69">
        <v>260</v>
      </c>
      <c r="AE7426" s="33"/>
      <c r="AF7426" s="33"/>
      <c r="AG7426" s="33"/>
      <c r="AM7426" s="29">
        <f t="shared" si="343"/>
        <v>46207</v>
      </c>
      <c r="AX7426" s="37">
        <f t="shared" si="342"/>
        <v>46211</v>
      </c>
      <c r="AY7426" s="1"/>
      <c r="AZ7426" s="1"/>
      <c r="BA7426" s="31"/>
      <c r="BB7426" s="31"/>
      <c r="BC7426" s="1"/>
      <c r="BD7426" s="1"/>
      <c r="BE7426" s="1"/>
      <c r="BF7426" s="1"/>
      <c r="BG7426" s="1"/>
      <c r="BT7426" s="37">
        <f t="shared" si="341"/>
        <v>46232</v>
      </c>
      <c r="BU7426" s="31"/>
      <c r="BW7426" s="33"/>
      <c r="BX7426" s="1"/>
      <c r="BY7426" s="1"/>
      <c r="BZ7426" s="1"/>
      <c r="CA7426" s="1"/>
      <c r="CB7426" s="1"/>
      <c r="CC7426" s="1"/>
      <c r="CE7426" s="1"/>
      <c r="CF7426" s="1"/>
      <c r="CG7426" s="1"/>
      <c r="CH7426" s="1"/>
      <c r="CI7426" s="1"/>
      <c r="CJ7426" s="1"/>
      <c r="CK7426" s="1"/>
      <c r="CL7426" s="1"/>
      <c r="CM7426" s="1"/>
      <c r="CN7426" s="1"/>
      <c r="CO7426" s="1"/>
    </row>
    <row r="7427" spans="1:93" ht="30" customHeight="1" x14ac:dyDescent="0.2">
      <c r="A7427" s="1">
        <v>7417</v>
      </c>
      <c r="B7427" s="1" t="s">
        <v>3786</v>
      </c>
      <c r="C7427" s="1" t="s">
        <v>3784</v>
      </c>
      <c r="D7427" s="28" t="s">
        <v>3785</v>
      </c>
      <c r="E7427" s="28" t="s">
        <v>2963</v>
      </c>
      <c r="F7427" s="1" t="s">
        <v>74</v>
      </c>
      <c r="G7427" s="1">
        <v>5</v>
      </c>
      <c r="H7427" s="1" t="s">
        <v>4209</v>
      </c>
      <c r="I7427" s="1" t="s">
        <v>114</v>
      </c>
      <c r="J7427" s="76">
        <v>302</v>
      </c>
      <c r="K7427" s="76">
        <v>2444539</v>
      </c>
      <c r="L7427" s="29">
        <v>46204</v>
      </c>
      <c r="M7427" s="29" t="s">
        <v>4163</v>
      </c>
      <c r="N7427" s="1" t="s">
        <v>478</v>
      </c>
      <c r="O7427" s="28" t="s">
        <v>1495</v>
      </c>
      <c r="P7427" s="1" t="s">
        <v>323</v>
      </c>
      <c r="Q7427" s="1">
        <v>8</v>
      </c>
      <c r="R7427" s="1"/>
      <c r="S7427" s="76"/>
      <c r="T7427" s="1" t="s">
        <v>115</v>
      </c>
      <c r="U7427" s="1"/>
      <c r="V7427" s="1"/>
      <c r="AC7427" s="93">
        <v>28</v>
      </c>
      <c r="AD7427" s="69">
        <v>240</v>
      </c>
      <c r="AE7427" s="33"/>
      <c r="AF7427" s="33"/>
      <c r="AG7427" s="33"/>
      <c r="AM7427" s="29">
        <f t="shared" si="343"/>
        <v>46207</v>
      </c>
      <c r="AX7427" s="37">
        <f t="shared" si="342"/>
        <v>46211</v>
      </c>
      <c r="AY7427" s="1"/>
      <c r="AZ7427" s="1"/>
      <c r="BA7427" s="31"/>
      <c r="BB7427" s="31"/>
      <c r="BC7427" s="1"/>
      <c r="BD7427" s="1"/>
      <c r="BE7427" s="1"/>
      <c r="BF7427" s="1"/>
      <c r="BG7427" s="1"/>
      <c r="BT7427" s="37">
        <f t="shared" si="341"/>
        <v>46232</v>
      </c>
      <c r="BU7427" s="31"/>
      <c r="BW7427" s="33"/>
      <c r="BX7427" s="1"/>
      <c r="BY7427" s="1"/>
      <c r="BZ7427" s="1"/>
      <c r="CA7427" s="1"/>
      <c r="CB7427" s="1"/>
      <c r="CC7427" s="1"/>
      <c r="CE7427" s="1"/>
      <c r="CF7427" s="1"/>
      <c r="CG7427" s="1"/>
      <c r="CH7427" s="1"/>
      <c r="CI7427" s="1"/>
      <c r="CJ7427" s="1"/>
      <c r="CK7427" s="1"/>
      <c r="CL7427" s="1"/>
      <c r="CM7427" s="1"/>
      <c r="CN7427" s="1"/>
      <c r="CO7427" s="1"/>
    </row>
    <row r="7428" spans="1:93" ht="30" customHeight="1" x14ac:dyDescent="0.2">
      <c r="A7428" s="1">
        <v>7418</v>
      </c>
      <c r="B7428" s="1" t="s">
        <v>3786</v>
      </c>
      <c r="C7428" s="1" t="s">
        <v>3784</v>
      </c>
      <c r="D7428" s="28" t="s">
        <v>3785</v>
      </c>
      <c r="E7428" s="28" t="s">
        <v>2963</v>
      </c>
      <c r="F7428" s="1" t="s">
        <v>74</v>
      </c>
      <c r="G7428" s="1">
        <v>5</v>
      </c>
      <c r="H7428" s="1" t="s">
        <v>4209</v>
      </c>
      <c r="I7428" s="1" t="s">
        <v>114</v>
      </c>
      <c r="J7428" s="76">
        <v>437</v>
      </c>
      <c r="K7428" s="76">
        <v>2450885</v>
      </c>
      <c r="L7428" s="29">
        <v>46204</v>
      </c>
      <c r="M7428" s="29" t="s">
        <v>4163</v>
      </c>
      <c r="N7428" s="1" t="s">
        <v>478</v>
      </c>
      <c r="O7428" s="28" t="s">
        <v>1495</v>
      </c>
      <c r="P7428" s="1" t="s">
        <v>323</v>
      </c>
      <c r="Q7428" s="1">
        <v>5</v>
      </c>
      <c r="R7428" s="1"/>
      <c r="S7428" s="76"/>
      <c r="T7428" s="1" t="s">
        <v>115</v>
      </c>
      <c r="U7428" s="1"/>
      <c r="V7428" s="1"/>
      <c r="AC7428" s="93">
        <v>29.5</v>
      </c>
      <c r="AD7428" s="69">
        <v>250</v>
      </c>
      <c r="AE7428" s="33"/>
      <c r="AF7428" s="33"/>
      <c r="AG7428" s="33"/>
      <c r="AM7428" s="29">
        <f t="shared" si="343"/>
        <v>46207</v>
      </c>
      <c r="AX7428" s="37">
        <f t="shared" si="342"/>
        <v>46211</v>
      </c>
      <c r="AY7428" s="1"/>
      <c r="AZ7428" s="1"/>
      <c r="BA7428" s="31"/>
      <c r="BB7428" s="31"/>
      <c r="BC7428" s="1"/>
      <c r="BD7428" s="1"/>
      <c r="BE7428" s="1"/>
      <c r="BF7428" s="1"/>
      <c r="BG7428" s="1"/>
      <c r="BT7428" s="37">
        <f t="shared" si="341"/>
        <v>46232</v>
      </c>
      <c r="BU7428" s="31"/>
      <c r="BW7428" s="33"/>
      <c r="BX7428" s="1"/>
      <c r="BY7428" s="1"/>
      <c r="BZ7428" s="1"/>
      <c r="CA7428" s="1"/>
      <c r="CB7428" s="1"/>
      <c r="CC7428" s="1"/>
      <c r="CE7428" s="1"/>
      <c r="CF7428" s="1"/>
      <c r="CG7428" s="1"/>
      <c r="CH7428" s="1"/>
      <c r="CI7428" s="1"/>
      <c r="CJ7428" s="1"/>
      <c r="CK7428" s="1"/>
      <c r="CL7428" s="1"/>
      <c r="CM7428" s="1"/>
      <c r="CN7428" s="1"/>
      <c r="CO7428" s="1"/>
    </row>
    <row r="7429" spans="1:93" ht="30" customHeight="1" x14ac:dyDescent="0.2">
      <c r="A7429" s="1">
        <v>7419</v>
      </c>
      <c r="B7429" s="94" t="s">
        <v>2932</v>
      </c>
      <c r="C7429" s="1" t="s">
        <v>3787</v>
      </c>
      <c r="D7429" s="28" t="s">
        <v>3788</v>
      </c>
      <c r="E7429" s="28" t="s">
        <v>3039</v>
      </c>
      <c r="F7429" s="1" t="s">
        <v>74</v>
      </c>
      <c r="G7429" s="1">
        <v>1</v>
      </c>
      <c r="H7429" s="1" t="s">
        <v>4209</v>
      </c>
      <c r="I7429" s="1" t="s">
        <v>114</v>
      </c>
      <c r="J7429" s="76">
        <v>403</v>
      </c>
      <c r="K7429" s="76">
        <v>2444540</v>
      </c>
      <c r="L7429" s="29">
        <v>46205</v>
      </c>
      <c r="M7429" s="29" t="s">
        <v>4163</v>
      </c>
      <c r="N7429" s="1" t="s">
        <v>478</v>
      </c>
      <c r="O7429" s="28" t="s">
        <v>1495</v>
      </c>
      <c r="P7429" s="1" t="s">
        <v>323</v>
      </c>
      <c r="Q7429" s="1">
        <v>2</v>
      </c>
      <c r="R7429" s="1"/>
      <c r="S7429" s="76"/>
      <c r="T7429" s="1" t="s">
        <v>115</v>
      </c>
      <c r="U7429" s="1"/>
      <c r="V7429" s="1"/>
      <c r="AC7429" s="93" t="s">
        <v>103</v>
      </c>
      <c r="AD7429" s="69" t="s">
        <v>103</v>
      </c>
      <c r="AE7429" s="33"/>
      <c r="AF7429" s="33"/>
      <c r="AG7429" s="33"/>
      <c r="AM7429" s="29">
        <f t="shared" si="343"/>
        <v>46208</v>
      </c>
      <c r="AX7429" s="37">
        <f t="shared" si="342"/>
        <v>46212</v>
      </c>
      <c r="AY7429" s="1"/>
      <c r="AZ7429" s="1"/>
      <c r="BA7429" s="31"/>
      <c r="BB7429" s="31"/>
      <c r="BC7429" s="1"/>
      <c r="BD7429" s="1"/>
      <c r="BE7429" s="1"/>
      <c r="BF7429" s="1"/>
      <c r="BG7429" s="1"/>
      <c r="BT7429" s="37">
        <f t="shared" si="341"/>
        <v>46233</v>
      </c>
      <c r="BU7429" s="31"/>
      <c r="BW7429" s="33"/>
      <c r="BX7429" s="1"/>
      <c r="BY7429" s="1"/>
      <c r="BZ7429" s="1"/>
      <c r="CA7429" s="1"/>
      <c r="CB7429" s="1"/>
      <c r="CC7429" s="1"/>
      <c r="CE7429" s="1"/>
      <c r="CF7429" s="1"/>
      <c r="CG7429" s="1"/>
      <c r="CH7429" s="1"/>
      <c r="CI7429" s="1"/>
      <c r="CJ7429" s="1"/>
      <c r="CK7429" s="1"/>
      <c r="CL7429" s="1"/>
      <c r="CM7429" s="1"/>
      <c r="CN7429" s="1"/>
      <c r="CO7429" s="1"/>
    </row>
    <row r="7430" spans="1:93" ht="30" customHeight="1" x14ac:dyDescent="0.2">
      <c r="A7430" s="1">
        <v>7420</v>
      </c>
      <c r="B7430" s="94" t="s">
        <v>2932</v>
      </c>
      <c r="C7430" s="1" t="s">
        <v>3787</v>
      </c>
      <c r="D7430" s="28" t="s">
        <v>3788</v>
      </c>
      <c r="E7430" s="28" t="s">
        <v>3039</v>
      </c>
      <c r="F7430" s="1" t="s">
        <v>74</v>
      </c>
      <c r="G7430" s="1">
        <v>1</v>
      </c>
      <c r="H7430" s="1" t="s">
        <v>4209</v>
      </c>
      <c r="I7430" s="1" t="s">
        <v>114</v>
      </c>
      <c r="J7430" s="76">
        <v>432</v>
      </c>
      <c r="K7430" s="76">
        <v>2450884</v>
      </c>
      <c r="L7430" s="29">
        <v>46205</v>
      </c>
      <c r="M7430" s="29" t="s">
        <v>4163</v>
      </c>
      <c r="N7430" s="1" t="s">
        <v>478</v>
      </c>
      <c r="O7430" s="28" t="s">
        <v>1495</v>
      </c>
      <c r="P7430" s="1" t="s">
        <v>323</v>
      </c>
      <c r="Q7430" s="1">
        <v>8</v>
      </c>
      <c r="R7430" s="1"/>
      <c r="S7430" s="76">
        <v>6</v>
      </c>
      <c r="T7430" s="1" t="s">
        <v>115</v>
      </c>
      <c r="U7430" s="1"/>
      <c r="V7430" s="1"/>
      <c r="AC7430" s="93">
        <v>31.5</v>
      </c>
      <c r="AD7430" s="69">
        <v>245</v>
      </c>
      <c r="AE7430" s="33"/>
      <c r="AF7430" s="33"/>
      <c r="AG7430" s="33"/>
      <c r="AM7430" s="29">
        <f t="shared" si="343"/>
        <v>46208</v>
      </c>
      <c r="AX7430" s="37">
        <f t="shared" si="342"/>
        <v>46212</v>
      </c>
      <c r="AY7430" s="1"/>
      <c r="AZ7430" s="1"/>
      <c r="BA7430" s="31"/>
      <c r="BB7430" s="31"/>
      <c r="BC7430" s="1"/>
      <c r="BD7430" s="1"/>
      <c r="BE7430" s="1"/>
      <c r="BF7430" s="1"/>
      <c r="BG7430" s="1"/>
      <c r="BT7430" s="37">
        <f t="shared" si="341"/>
        <v>46233</v>
      </c>
      <c r="BU7430" s="31"/>
      <c r="BW7430" s="33"/>
      <c r="BX7430" s="1"/>
      <c r="BY7430" s="1"/>
      <c r="BZ7430" s="1"/>
      <c r="CA7430" s="1"/>
      <c r="CB7430" s="1"/>
      <c r="CC7430" s="1"/>
      <c r="CE7430" s="1"/>
      <c r="CF7430" s="1"/>
      <c r="CG7430" s="1"/>
      <c r="CH7430" s="1"/>
      <c r="CI7430" s="1"/>
      <c r="CJ7430" s="1"/>
      <c r="CK7430" s="1"/>
      <c r="CL7430" s="1"/>
      <c r="CM7430" s="1"/>
      <c r="CN7430" s="1"/>
      <c r="CO7430" s="1"/>
    </row>
    <row r="7431" spans="1:93" ht="30" customHeight="1" x14ac:dyDescent="0.2">
      <c r="A7431" s="1">
        <v>7421</v>
      </c>
      <c r="B7431" s="94" t="s">
        <v>2932</v>
      </c>
      <c r="C7431" s="1" t="s">
        <v>3787</v>
      </c>
      <c r="D7431" s="28" t="s">
        <v>3788</v>
      </c>
      <c r="E7431" s="28" t="s">
        <v>3039</v>
      </c>
      <c r="F7431" s="1" t="s">
        <v>74</v>
      </c>
      <c r="G7431" s="1">
        <v>1</v>
      </c>
      <c r="H7431" s="1" t="s">
        <v>4209</v>
      </c>
      <c r="I7431" s="1" t="s">
        <v>114</v>
      </c>
      <c r="J7431" s="76">
        <v>433</v>
      </c>
      <c r="K7431" s="76">
        <v>2444541</v>
      </c>
      <c r="L7431" s="29">
        <v>46205</v>
      </c>
      <c r="M7431" s="29" t="s">
        <v>4163</v>
      </c>
      <c r="N7431" s="1" t="s">
        <v>478</v>
      </c>
      <c r="O7431" s="28" t="s">
        <v>1495</v>
      </c>
      <c r="P7431" s="1" t="s">
        <v>323</v>
      </c>
      <c r="Q7431" s="1">
        <v>10</v>
      </c>
      <c r="R7431" s="1"/>
      <c r="S7431" s="76"/>
      <c r="T7431" s="1" t="s">
        <v>115</v>
      </c>
      <c r="U7431" s="1"/>
      <c r="V7431" s="1"/>
      <c r="AC7431" s="93">
        <v>28.5</v>
      </c>
      <c r="AD7431" s="69">
        <v>250</v>
      </c>
      <c r="AE7431" s="33"/>
      <c r="AF7431" s="33"/>
      <c r="AG7431" s="33"/>
      <c r="AM7431" s="29">
        <f t="shared" si="343"/>
        <v>46208</v>
      </c>
      <c r="AX7431" s="37">
        <f t="shared" si="342"/>
        <v>46212</v>
      </c>
      <c r="AY7431" s="1"/>
      <c r="AZ7431" s="1"/>
      <c r="BA7431" s="31"/>
      <c r="BB7431" s="31"/>
      <c r="BC7431" s="1"/>
      <c r="BD7431" s="1"/>
      <c r="BE7431" s="1"/>
      <c r="BF7431" s="1"/>
      <c r="BG7431" s="1"/>
      <c r="BT7431" s="37">
        <f t="shared" si="341"/>
        <v>46233</v>
      </c>
      <c r="BU7431" s="31"/>
      <c r="BW7431" s="33"/>
      <c r="BX7431" s="1"/>
      <c r="BY7431" s="1"/>
      <c r="BZ7431" s="1"/>
      <c r="CA7431" s="1"/>
      <c r="CB7431" s="1"/>
      <c r="CC7431" s="1"/>
      <c r="CE7431" s="1"/>
      <c r="CF7431" s="1"/>
      <c r="CG7431" s="1"/>
      <c r="CH7431" s="1"/>
      <c r="CI7431" s="1"/>
      <c r="CJ7431" s="1"/>
      <c r="CK7431" s="1"/>
      <c r="CL7431" s="1"/>
      <c r="CM7431" s="1"/>
      <c r="CN7431" s="1"/>
      <c r="CO7431" s="1"/>
    </row>
    <row r="7432" spans="1:93" ht="30" customHeight="1" x14ac:dyDescent="0.2">
      <c r="A7432" s="1">
        <v>7422</v>
      </c>
      <c r="B7432" s="94" t="s">
        <v>2932</v>
      </c>
      <c r="C7432" s="1" t="s">
        <v>3787</v>
      </c>
      <c r="D7432" s="28" t="s">
        <v>3788</v>
      </c>
      <c r="E7432" s="28" t="s">
        <v>3039</v>
      </c>
      <c r="F7432" s="1" t="s">
        <v>74</v>
      </c>
      <c r="G7432" s="1">
        <v>1</v>
      </c>
      <c r="H7432" s="1" t="s">
        <v>4209</v>
      </c>
      <c r="I7432" s="1" t="s">
        <v>114</v>
      </c>
      <c r="J7432" s="76">
        <v>415</v>
      </c>
      <c r="K7432" s="76">
        <v>2444543</v>
      </c>
      <c r="L7432" s="29">
        <v>46205</v>
      </c>
      <c r="M7432" s="29" t="s">
        <v>4163</v>
      </c>
      <c r="N7432" s="1" t="s">
        <v>478</v>
      </c>
      <c r="O7432" s="28" t="s">
        <v>1495</v>
      </c>
      <c r="P7432" s="1" t="s">
        <v>323</v>
      </c>
      <c r="Q7432" s="1">
        <v>10</v>
      </c>
      <c r="R7432" s="1"/>
      <c r="S7432" s="76"/>
      <c r="T7432" s="1" t="s">
        <v>115</v>
      </c>
      <c r="U7432" s="1"/>
      <c r="V7432" s="1"/>
      <c r="AC7432" s="93">
        <v>29.5</v>
      </c>
      <c r="AD7432" s="69">
        <v>260</v>
      </c>
      <c r="AE7432" s="33"/>
      <c r="AF7432" s="33"/>
      <c r="AG7432" s="33"/>
      <c r="AM7432" s="29">
        <f t="shared" si="343"/>
        <v>46208</v>
      </c>
      <c r="AX7432" s="37">
        <f t="shared" si="342"/>
        <v>46212</v>
      </c>
      <c r="AY7432" s="1"/>
      <c r="AZ7432" s="1"/>
      <c r="BA7432" s="31"/>
      <c r="BB7432" s="31"/>
      <c r="BC7432" s="1"/>
      <c r="BD7432" s="1"/>
      <c r="BE7432" s="1"/>
      <c r="BF7432" s="1"/>
      <c r="BG7432" s="1"/>
      <c r="BT7432" s="37">
        <f t="shared" si="341"/>
        <v>46233</v>
      </c>
      <c r="BU7432" s="31"/>
      <c r="BW7432" s="33"/>
      <c r="BX7432" s="1"/>
      <c r="BY7432" s="1"/>
      <c r="BZ7432" s="1"/>
      <c r="CA7432" s="1"/>
      <c r="CB7432" s="1"/>
      <c r="CC7432" s="1"/>
      <c r="CE7432" s="1"/>
      <c r="CF7432" s="1"/>
      <c r="CG7432" s="1"/>
      <c r="CH7432" s="1"/>
      <c r="CI7432" s="1"/>
      <c r="CJ7432" s="1"/>
      <c r="CK7432" s="1"/>
      <c r="CL7432" s="1"/>
      <c r="CM7432" s="1"/>
      <c r="CN7432" s="1"/>
      <c r="CO7432" s="1"/>
    </row>
    <row r="7433" spans="1:93" ht="30" customHeight="1" x14ac:dyDescent="0.2">
      <c r="A7433" s="1">
        <v>7423</v>
      </c>
      <c r="B7433" s="1" t="s">
        <v>3792</v>
      </c>
      <c r="C7433" s="1" t="s">
        <v>3789</v>
      </c>
      <c r="D7433" s="28" t="s">
        <v>3790</v>
      </c>
      <c r="E7433" s="28" t="s">
        <v>3791</v>
      </c>
      <c r="F7433" s="1" t="s">
        <v>74</v>
      </c>
      <c r="G7433" s="1">
        <v>8</v>
      </c>
      <c r="H7433" s="1" t="s">
        <v>1059</v>
      </c>
      <c r="I7433" s="1" t="s">
        <v>114</v>
      </c>
      <c r="J7433" s="76">
        <v>393</v>
      </c>
      <c r="K7433" s="76">
        <v>2450887</v>
      </c>
      <c r="L7433" s="29">
        <v>46205</v>
      </c>
      <c r="M7433" s="29" t="s">
        <v>4163</v>
      </c>
      <c r="N7433" s="1" t="s">
        <v>478</v>
      </c>
      <c r="O7433" s="28" t="s">
        <v>1495</v>
      </c>
      <c r="P7433" s="1" t="s">
        <v>323</v>
      </c>
      <c r="Q7433" s="1">
        <v>9</v>
      </c>
      <c r="R7433" s="1"/>
      <c r="S7433" s="76">
        <v>6</v>
      </c>
      <c r="T7433" s="1" t="s">
        <v>115</v>
      </c>
      <c r="U7433" s="1"/>
      <c r="V7433" s="1"/>
      <c r="AC7433" s="93">
        <v>31</v>
      </c>
      <c r="AD7433" s="69">
        <v>250</v>
      </c>
      <c r="AE7433" s="33"/>
      <c r="AF7433" s="33"/>
      <c r="AG7433" s="33"/>
      <c r="AM7433" s="29">
        <f t="shared" si="343"/>
        <v>46208</v>
      </c>
      <c r="AX7433" s="37">
        <f t="shared" si="342"/>
        <v>46212</v>
      </c>
      <c r="AY7433" s="1"/>
      <c r="AZ7433" s="1"/>
      <c r="BA7433" s="31"/>
      <c r="BB7433" s="31"/>
      <c r="BC7433" s="1"/>
      <c r="BD7433" s="1"/>
      <c r="BE7433" s="1"/>
      <c r="BF7433" s="1"/>
      <c r="BG7433" s="1"/>
      <c r="BT7433" s="37">
        <f t="shared" si="341"/>
        <v>46233</v>
      </c>
      <c r="BU7433" s="31"/>
      <c r="BW7433" s="33"/>
      <c r="BX7433" s="1"/>
      <c r="BY7433" s="1"/>
      <c r="BZ7433" s="1"/>
      <c r="CA7433" s="1"/>
      <c r="CB7433" s="1"/>
      <c r="CC7433" s="1"/>
      <c r="CE7433" s="1"/>
      <c r="CF7433" s="1"/>
      <c r="CG7433" s="1"/>
      <c r="CH7433" s="1"/>
      <c r="CI7433" s="1"/>
      <c r="CJ7433" s="1"/>
      <c r="CK7433" s="1"/>
      <c r="CL7433" s="1"/>
      <c r="CM7433" s="1"/>
      <c r="CN7433" s="1"/>
      <c r="CO7433" s="1"/>
    </row>
    <row r="7434" spans="1:93" ht="30" customHeight="1" x14ac:dyDescent="0.2">
      <c r="A7434" s="1">
        <v>7424</v>
      </c>
      <c r="B7434" s="1" t="s">
        <v>3792</v>
      </c>
      <c r="C7434" s="1" t="s">
        <v>3789</v>
      </c>
      <c r="D7434" s="28" t="s">
        <v>3790</v>
      </c>
      <c r="E7434" s="28" t="s">
        <v>3791</v>
      </c>
      <c r="F7434" s="1" t="s">
        <v>74</v>
      </c>
      <c r="G7434" s="1">
        <v>8</v>
      </c>
      <c r="H7434" s="1" t="s">
        <v>1059</v>
      </c>
      <c r="I7434" s="1" t="s">
        <v>114</v>
      </c>
      <c r="J7434" s="76">
        <v>437</v>
      </c>
      <c r="K7434" s="76">
        <v>2444545</v>
      </c>
      <c r="L7434" s="29">
        <v>46205</v>
      </c>
      <c r="M7434" s="29" t="s">
        <v>4163</v>
      </c>
      <c r="N7434" s="1" t="s">
        <v>478</v>
      </c>
      <c r="O7434" s="28" t="s">
        <v>1495</v>
      </c>
      <c r="P7434" s="1" t="s">
        <v>323</v>
      </c>
      <c r="Q7434" s="1">
        <v>9</v>
      </c>
      <c r="R7434" s="1"/>
      <c r="S7434" s="76"/>
      <c r="T7434" s="1" t="s">
        <v>115</v>
      </c>
      <c r="U7434" s="1"/>
      <c r="V7434" s="1"/>
      <c r="AC7434" s="93">
        <v>30</v>
      </c>
      <c r="AD7434" s="69">
        <v>260</v>
      </c>
      <c r="AE7434" s="33"/>
      <c r="AF7434" s="33"/>
      <c r="AG7434" s="33"/>
      <c r="AM7434" s="29">
        <f t="shared" si="343"/>
        <v>46208</v>
      </c>
      <c r="AX7434" s="37">
        <f t="shared" si="342"/>
        <v>46212</v>
      </c>
      <c r="AY7434" s="1"/>
      <c r="AZ7434" s="1"/>
      <c r="BA7434" s="31"/>
      <c r="BB7434" s="31"/>
      <c r="BC7434" s="1"/>
      <c r="BD7434" s="1"/>
      <c r="BE7434" s="1"/>
      <c r="BF7434" s="1"/>
      <c r="BG7434" s="1"/>
      <c r="BT7434" s="37">
        <f t="shared" si="341"/>
        <v>46233</v>
      </c>
      <c r="BU7434" s="31"/>
      <c r="BW7434" s="33"/>
      <c r="BX7434" s="1"/>
      <c r="BY7434" s="1"/>
      <c r="BZ7434" s="1"/>
      <c r="CA7434" s="1"/>
      <c r="CB7434" s="1"/>
      <c r="CC7434" s="1"/>
      <c r="CE7434" s="1"/>
      <c r="CF7434" s="1"/>
      <c r="CG7434" s="1"/>
      <c r="CH7434" s="1"/>
      <c r="CI7434" s="1"/>
      <c r="CJ7434" s="1"/>
      <c r="CK7434" s="1"/>
      <c r="CL7434" s="1"/>
      <c r="CM7434" s="1"/>
      <c r="CN7434" s="1"/>
      <c r="CO7434" s="1"/>
    </row>
    <row r="7435" spans="1:93" ht="30" customHeight="1" x14ac:dyDescent="0.2">
      <c r="A7435" s="1">
        <v>7425</v>
      </c>
      <c r="B7435" s="1" t="s">
        <v>3792</v>
      </c>
      <c r="C7435" s="1" t="s">
        <v>3789</v>
      </c>
      <c r="D7435" s="28" t="s">
        <v>3790</v>
      </c>
      <c r="E7435" s="28" t="s">
        <v>3791</v>
      </c>
      <c r="F7435" s="1" t="s">
        <v>74</v>
      </c>
      <c r="G7435" s="1">
        <v>8</v>
      </c>
      <c r="H7435" s="1" t="s">
        <v>1059</v>
      </c>
      <c r="I7435" s="1" t="s">
        <v>114</v>
      </c>
      <c r="J7435" s="76">
        <v>557</v>
      </c>
      <c r="K7435" s="76">
        <v>2444550</v>
      </c>
      <c r="L7435" s="29">
        <v>46205</v>
      </c>
      <c r="M7435" s="29" t="s">
        <v>4163</v>
      </c>
      <c r="N7435" s="1" t="s">
        <v>478</v>
      </c>
      <c r="O7435" s="28" t="s">
        <v>1495</v>
      </c>
      <c r="P7435" s="1" t="s">
        <v>323</v>
      </c>
      <c r="Q7435" s="1">
        <v>9</v>
      </c>
      <c r="R7435" s="1"/>
      <c r="S7435" s="76"/>
      <c r="T7435" s="1" t="s">
        <v>115</v>
      </c>
      <c r="U7435" s="1"/>
      <c r="V7435" s="1"/>
      <c r="AC7435" s="93">
        <v>31</v>
      </c>
      <c r="AD7435" s="69">
        <v>220</v>
      </c>
      <c r="AE7435" s="33"/>
      <c r="AF7435" s="33"/>
      <c r="AG7435" s="33"/>
      <c r="AM7435" s="29">
        <f t="shared" si="343"/>
        <v>46208</v>
      </c>
      <c r="AX7435" s="37">
        <f t="shared" si="342"/>
        <v>46212</v>
      </c>
      <c r="AY7435" s="1"/>
      <c r="AZ7435" s="1"/>
      <c r="BA7435" s="31"/>
      <c r="BB7435" s="31"/>
      <c r="BC7435" s="1"/>
      <c r="BD7435" s="1"/>
      <c r="BE7435" s="1"/>
      <c r="BF7435" s="1"/>
      <c r="BG7435" s="1"/>
      <c r="BT7435" s="37">
        <f t="shared" si="341"/>
        <v>46233</v>
      </c>
      <c r="BU7435" s="31"/>
      <c r="BW7435" s="33"/>
      <c r="BX7435" s="1"/>
      <c r="BY7435" s="1"/>
      <c r="BZ7435" s="1"/>
      <c r="CA7435" s="1"/>
      <c r="CB7435" s="1"/>
      <c r="CC7435" s="1"/>
      <c r="CE7435" s="1"/>
      <c r="CF7435" s="1"/>
      <c r="CG7435" s="1"/>
      <c r="CH7435" s="1"/>
      <c r="CI7435" s="1"/>
      <c r="CJ7435" s="1"/>
      <c r="CK7435" s="1"/>
      <c r="CL7435" s="1"/>
      <c r="CM7435" s="1"/>
      <c r="CN7435" s="1"/>
      <c r="CO7435" s="1"/>
    </row>
    <row r="7436" spans="1:93" ht="30" customHeight="1" x14ac:dyDescent="0.2">
      <c r="A7436" s="1">
        <v>7426</v>
      </c>
      <c r="B7436" s="1" t="s">
        <v>3679</v>
      </c>
      <c r="C7436" s="1" t="s">
        <v>3793</v>
      </c>
      <c r="D7436" s="28" t="s">
        <v>3794</v>
      </c>
      <c r="E7436" s="28" t="s">
        <v>3680</v>
      </c>
      <c r="F7436" s="1" t="s">
        <v>74</v>
      </c>
      <c r="G7436" s="1">
        <v>3</v>
      </c>
      <c r="H7436" s="1" t="s">
        <v>2565</v>
      </c>
      <c r="I7436" s="1" t="s">
        <v>114</v>
      </c>
      <c r="J7436" s="76">
        <v>558</v>
      </c>
      <c r="K7436" s="76">
        <v>2444546</v>
      </c>
      <c r="L7436" s="29">
        <v>46205</v>
      </c>
      <c r="M7436" s="29" t="s">
        <v>4163</v>
      </c>
      <c r="N7436" s="1" t="s">
        <v>478</v>
      </c>
      <c r="O7436" s="28" t="s">
        <v>1495</v>
      </c>
      <c r="P7436" s="1" t="s">
        <v>323</v>
      </c>
      <c r="Q7436" s="1">
        <v>11</v>
      </c>
      <c r="R7436" s="1"/>
      <c r="S7436" s="76">
        <v>6</v>
      </c>
      <c r="T7436" s="1" t="s">
        <v>115</v>
      </c>
      <c r="U7436" s="1"/>
      <c r="V7436" s="1"/>
      <c r="AC7436" s="93">
        <v>30</v>
      </c>
      <c r="AD7436" s="69">
        <v>250</v>
      </c>
      <c r="AE7436" s="33"/>
      <c r="AF7436" s="33"/>
      <c r="AG7436" s="33"/>
      <c r="AM7436" s="29">
        <f t="shared" si="343"/>
        <v>46208</v>
      </c>
      <c r="AX7436" s="37">
        <f t="shared" si="342"/>
        <v>46212</v>
      </c>
      <c r="AY7436" s="1"/>
      <c r="AZ7436" s="1"/>
      <c r="BA7436" s="31"/>
      <c r="BB7436" s="31"/>
      <c r="BC7436" s="1"/>
      <c r="BD7436" s="1"/>
      <c r="BE7436" s="1"/>
      <c r="BF7436" s="1"/>
      <c r="BG7436" s="1"/>
      <c r="BT7436" s="37">
        <f t="shared" ref="BT7436:BT7501" si="344">IF(L7436=0, 0, L7436+28)</f>
        <v>46233</v>
      </c>
      <c r="BU7436" s="31"/>
      <c r="BW7436" s="33"/>
      <c r="BX7436" s="1"/>
      <c r="BY7436" s="1"/>
      <c r="BZ7436" s="1"/>
      <c r="CA7436" s="1"/>
      <c r="CB7436" s="1"/>
      <c r="CC7436" s="1"/>
      <c r="CE7436" s="1"/>
      <c r="CF7436" s="1"/>
      <c r="CG7436" s="1"/>
      <c r="CH7436" s="1"/>
      <c r="CI7436" s="1"/>
      <c r="CJ7436" s="1"/>
      <c r="CK7436" s="1"/>
      <c r="CL7436" s="1"/>
      <c r="CM7436" s="1"/>
      <c r="CN7436" s="1"/>
      <c r="CO7436" s="1"/>
    </row>
    <row r="7437" spans="1:93" ht="30" customHeight="1" x14ac:dyDescent="0.2">
      <c r="A7437" s="1">
        <v>7427</v>
      </c>
      <c r="B7437" s="1" t="s">
        <v>3679</v>
      </c>
      <c r="C7437" s="1" t="s">
        <v>3793</v>
      </c>
      <c r="D7437" s="28" t="s">
        <v>3794</v>
      </c>
      <c r="E7437" s="28" t="s">
        <v>3680</v>
      </c>
      <c r="F7437" s="1" t="s">
        <v>74</v>
      </c>
      <c r="G7437" s="1">
        <v>3</v>
      </c>
      <c r="H7437" s="1" t="s">
        <v>2565</v>
      </c>
      <c r="I7437" s="1" t="s">
        <v>114</v>
      </c>
      <c r="J7437" s="76">
        <v>415</v>
      </c>
      <c r="K7437" s="76">
        <v>2444549</v>
      </c>
      <c r="L7437" s="29">
        <v>46205</v>
      </c>
      <c r="M7437" s="29" t="s">
        <v>4163</v>
      </c>
      <c r="N7437" s="1" t="s">
        <v>478</v>
      </c>
      <c r="O7437" s="28" t="s">
        <v>1495</v>
      </c>
      <c r="P7437" s="1" t="s">
        <v>323</v>
      </c>
      <c r="Q7437" s="1">
        <v>10</v>
      </c>
      <c r="R7437" s="1"/>
      <c r="S7437" s="76"/>
      <c r="T7437" s="1" t="s">
        <v>115</v>
      </c>
      <c r="U7437" s="1"/>
      <c r="V7437" s="1"/>
      <c r="AC7437" s="93">
        <v>30.5</v>
      </c>
      <c r="AD7437" s="69">
        <v>250</v>
      </c>
      <c r="AE7437" s="33"/>
      <c r="AF7437" s="33"/>
      <c r="AG7437" s="33"/>
      <c r="AM7437" s="29">
        <f t="shared" si="343"/>
        <v>46208</v>
      </c>
      <c r="AX7437" s="37">
        <f t="shared" si="342"/>
        <v>46212</v>
      </c>
      <c r="AY7437" s="1"/>
      <c r="AZ7437" s="1"/>
      <c r="BA7437" s="31"/>
      <c r="BB7437" s="31"/>
      <c r="BC7437" s="1"/>
      <c r="BD7437" s="1"/>
      <c r="BE7437" s="1"/>
      <c r="BF7437" s="1"/>
      <c r="BG7437" s="1"/>
      <c r="BT7437" s="37">
        <f t="shared" si="344"/>
        <v>46233</v>
      </c>
      <c r="BU7437" s="31"/>
      <c r="BW7437" s="33"/>
      <c r="BX7437" s="1"/>
      <c r="BY7437" s="1"/>
      <c r="BZ7437" s="1"/>
      <c r="CA7437" s="1"/>
      <c r="CB7437" s="1"/>
      <c r="CC7437" s="1"/>
      <c r="CE7437" s="1"/>
      <c r="CF7437" s="1"/>
      <c r="CG7437" s="1"/>
      <c r="CH7437" s="1"/>
      <c r="CI7437" s="1"/>
      <c r="CJ7437" s="1"/>
      <c r="CK7437" s="1"/>
      <c r="CL7437" s="1"/>
      <c r="CM7437" s="1"/>
      <c r="CN7437" s="1"/>
      <c r="CO7437" s="1"/>
    </row>
    <row r="7438" spans="1:93" ht="30" customHeight="1" x14ac:dyDescent="0.2">
      <c r="A7438" s="1">
        <v>7428</v>
      </c>
      <c r="B7438" s="1" t="s">
        <v>3679</v>
      </c>
      <c r="C7438" s="1" t="s">
        <v>3793</v>
      </c>
      <c r="D7438" s="28" t="s">
        <v>3794</v>
      </c>
      <c r="E7438" s="28" t="s">
        <v>3680</v>
      </c>
      <c r="F7438" s="1" t="s">
        <v>74</v>
      </c>
      <c r="G7438" s="1">
        <v>3</v>
      </c>
      <c r="H7438" s="1" t="s">
        <v>2565</v>
      </c>
      <c r="I7438" s="1" t="s">
        <v>114</v>
      </c>
      <c r="J7438" s="76">
        <v>432</v>
      </c>
      <c r="K7438" s="76">
        <v>2450892</v>
      </c>
      <c r="L7438" s="29">
        <v>46205</v>
      </c>
      <c r="M7438" s="29" t="s">
        <v>4163</v>
      </c>
      <c r="N7438" s="1" t="s">
        <v>478</v>
      </c>
      <c r="O7438" s="28" t="s">
        <v>1495</v>
      </c>
      <c r="P7438" s="1" t="s">
        <v>323</v>
      </c>
      <c r="Q7438" s="1">
        <v>8</v>
      </c>
      <c r="R7438" s="1"/>
      <c r="S7438" s="76"/>
      <c r="T7438" s="1" t="s">
        <v>115</v>
      </c>
      <c r="U7438" s="1"/>
      <c r="V7438" s="1"/>
      <c r="AC7438" s="93">
        <v>29</v>
      </c>
      <c r="AD7438" s="69">
        <v>230</v>
      </c>
      <c r="AE7438" s="33"/>
      <c r="AF7438" s="33"/>
      <c r="AG7438" s="33"/>
      <c r="AM7438" s="29">
        <f t="shared" si="343"/>
        <v>46208</v>
      </c>
      <c r="AX7438" s="37">
        <f t="shared" si="342"/>
        <v>46212</v>
      </c>
      <c r="AY7438" s="1"/>
      <c r="AZ7438" s="1"/>
      <c r="BA7438" s="31"/>
      <c r="BB7438" s="31"/>
      <c r="BC7438" s="1"/>
      <c r="BD7438" s="1"/>
      <c r="BE7438" s="1"/>
      <c r="BF7438" s="1"/>
      <c r="BG7438" s="1"/>
      <c r="BT7438" s="37">
        <f t="shared" si="344"/>
        <v>46233</v>
      </c>
      <c r="BU7438" s="31"/>
      <c r="BW7438" s="33"/>
      <c r="BX7438" s="1"/>
      <c r="BY7438" s="1"/>
      <c r="BZ7438" s="1"/>
      <c r="CA7438" s="1"/>
      <c r="CB7438" s="1"/>
      <c r="CC7438" s="1"/>
      <c r="CE7438" s="1"/>
      <c r="CF7438" s="1"/>
      <c r="CG7438" s="1"/>
      <c r="CH7438" s="1"/>
      <c r="CI7438" s="1"/>
      <c r="CJ7438" s="1"/>
      <c r="CK7438" s="1"/>
      <c r="CL7438" s="1"/>
      <c r="CM7438" s="1"/>
      <c r="CN7438" s="1"/>
      <c r="CO7438" s="1"/>
    </row>
    <row r="7439" spans="1:93" ht="30" customHeight="1" x14ac:dyDescent="0.2">
      <c r="A7439" s="1">
        <v>7429</v>
      </c>
      <c r="B7439" s="1" t="s">
        <v>3679</v>
      </c>
      <c r="C7439" s="1" t="s">
        <v>3793</v>
      </c>
      <c r="D7439" s="28" t="s">
        <v>3794</v>
      </c>
      <c r="E7439" s="28" t="s">
        <v>3680</v>
      </c>
      <c r="F7439" s="1" t="s">
        <v>74</v>
      </c>
      <c r="G7439" s="1">
        <v>3</v>
      </c>
      <c r="H7439" s="1" t="s">
        <v>2565</v>
      </c>
      <c r="I7439" s="1" t="s">
        <v>114</v>
      </c>
      <c r="J7439" s="76">
        <v>411</v>
      </c>
      <c r="K7439" s="76">
        <v>2450893</v>
      </c>
      <c r="L7439" s="29">
        <v>46205</v>
      </c>
      <c r="M7439" s="29" t="s">
        <v>4163</v>
      </c>
      <c r="N7439" s="1" t="s">
        <v>478</v>
      </c>
      <c r="O7439" s="28" t="s">
        <v>1495</v>
      </c>
      <c r="P7439" s="1" t="s">
        <v>323</v>
      </c>
      <c r="Q7439" s="1">
        <v>10</v>
      </c>
      <c r="R7439" s="1"/>
      <c r="S7439" s="76"/>
      <c r="T7439" s="1" t="s">
        <v>115</v>
      </c>
      <c r="U7439" s="1"/>
      <c r="V7439" s="1"/>
      <c r="AC7439" s="93">
        <v>29.5</v>
      </c>
      <c r="AD7439" s="69">
        <v>245</v>
      </c>
      <c r="AE7439" s="33"/>
      <c r="AF7439" s="33"/>
      <c r="AG7439" s="33"/>
      <c r="AM7439" s="29">
        <f t="shared" si="343"/>
        <v>46208</v>
      </c>
      <c r="AX7439" s="37">
        <f t="shared" si="342"/>
        <v>46212</v>
      </c>
      <c r="AY7439" s="1"/>
      <c r="AZ7439" s="1"/>
      <c r="BA7439" s="31"/>
      <c r="BB7439" s="31"/>
      <c r="BC7439" s="1"/>
      <c r="BD7439" s="1"/>
      <c r="BE7439" s="1"/>
      <c r="BF7439" s="1"/>
      <c r="BG7439" s="1"/>
      <c r="BT7439" s="37">
        <f t="shared" si="344"/>
        <v>46233</v>
      </c>
      <c r="BU7439" s="31"/>
      <c r="BW7439" s="33"/>
      <c r="BX7439" s="1"/>
      <c r="BY7439" s="1"/>
      <c r="BZ7439" s="1"/>
      <c r="CA7439" s="1"/>
      <c r="CB7439" s="1"/>
      <c r="CC7439" s="1"/>
      <c r="CE7439" s="1"/>
      <c r="CF7439" s="1"/>
      <c r="CG7439" s="1"/>
      <c r="CH7439" s="1"/>
      <c r="CI7439" s="1"/>
      <c r="CJ7439" s="1"/>
      <c r="CK7439" s="1"/>
      <c r="CL7439" s="1"/>
      <c r="CM7439" s="1"/>
      <c r="CN7439" s="1"/>
      <c r="CO7439" s="1"/>
    </row>
    <row r="7440" spans="1:93" ht="30" customHeight="1" x14ac:dyDescent="0.2">
      <c r="A7440" s="1">
        <v>7430</v>
      </c>
      <c r="B7440" s="1" t="s">
        <v>3679</v>
      </c>
      <c r="C7440" s="1" t="s">
        <v>3793</v>
      </c>
      <c r="D7440" s="28" t="s">
        <v>3794</v>
      </c>
      <c r="E7440" s="28" t="s">
        <v>3680</v>
      </c>
      <c r="F7440" s="1" t="s">
        <v>74</v>
      </c>
      <c r="G7440" s="1">
        <v>3</v>
      </c>
      <c r="H7440" s="1" t="s">
        <v>2565</v>
      </c>
      <c r="I7440" s="1" t="s">
        <v>114</v>
      </c>
      <c r="J7440" s="76">
        <v>273</v>
      </c>
      <c r="K7440" s="76">
        <v>2444552</v>
      </c>
      <c r="L7440" s="29">
        <v>46205</v>
      </c>
      <c r="M7440" s="29" t="s">
        <v>4163</v>
      </c>
      <c r="N7440" s="1" t="s">
        <v>478</v>
      </c>
      <c r="O7440" s="28" t="s">
        <v>1495</v>
      </c>
      <c r="P7440" s="1" t="s">
        <v>323</v>
      </c>
      <c r="Q7440" s="1">
        <v>8</v>
      </c>
      <c r="R7440" s="1"/>
      <c r="S7440" s="76"/>
      <c r="T7440" s="1" t="s">
        <v>115</v>
      </c>
      <c r="U7440" s="1"/>
      <c r="V7440" s="1"/>
      <c r="AC7440" s="93">
        <v>30</v>
      </c>
      <c r="AD7440" s="69">
        <v>240</v>
      </c>
      <c r="AE7440" s="33"/>
      <c r="AF7440" s="33"/>
      <c r="AG7440" s="33"/>
      <c r="AM7440" s="29">
        <f t="shared" si="343"/>
        <v>46208</v>
      </c>
      <c r="AX7440" s="37">
        <f t="shared" si="342"/>
        <v>46212</v>
      </c>
      <c r="AY7440" s="1"/>
      <c r="AZ7440" s="1"/>
      <c r="BA7440" s="31"/>
      <c r="BB7440" s="31"/>
      <c r="BC7440" s="1"/>
      <c r="BD7440" s="1"/>
      <c r="BE7440" s="1"/>
      <c r="BF7440" s="1"/>
      <c r="BG7440" s="1"/>
      <c r="BT7440" s="37">
        <f t="shared" si="344"/>
        <v>46233</v>
      </c>
      <c r="BU7440" s="31"/>
      <c r="BW7440" s="33"/>
      <c r="BX7440" s="1"/>
      <c r="BY7440" s="1"/>
      <c r="BZ7440" s="1"/>
      <c r="CA7440" s="1"/>
      <c r="CB7440" s="1"/>
      <c r="CC7440" s="1"/>
      <c r="CE7440" s="1"/>
      <c r="CF7440" s="1"/>
      <c r="CG7440" s="1"/>
      <c r="CH7440" s="1"/>
      <c r="CI7440" s="1"/>
      <c r="CJ7440" s="1"/>
      <c r="CK7440" s="1"/>
      <c r="CL7440" s="1"/>
      <c r="CM7440" s="1"/>
      <c r="CN7440" s="1"/>
      <c r="CO7440" s="1"/>
    </row>
    <row r="7441" spans="1:93" ht="30" customHeight="1" x14ac:dyDescent="0.2">
      <c r="A7441" s="1">
        <v>7431</v>
      </c>
      <c r="B7441" s="1" t="s">
        <v>3679</v>
      </c>
      <c r="C7441" s="1" t="s">
        <v>3793</v>
      </c>
      <c r="D7441" s="28" t="s">
        <v>3794</v>
      </c>
      <c r="E7441" s="28" t="s">
        <v>3680</v>
      </c>
      <c r="F7441" s="1" t="s">
        <v>74</v>
      </c>
      <c r="G7441" s="1">
        <v>3</v>
      </c>
      <c r="H7441" s="1" t="s">
        <v>2565</v>
      </c>
      <c r="I7441" s="1" t="s">
        <v>114</v>
      </c>
      <c r="J7441" s="76">
        <v>539</v>
      </c>
      <c r="K7441" s="76">
        <v>2450894</v>
      </c>
      <c r="L7441" s="29">
        <v>46205</v>
      </c>
      <c r="M7441" s="29" t="s">
        <v>4163</v>
      </c>
      <c r="N7441" s="1" t="s">
        <v>478</v>
      </c>
      <c r="O7441" s="28" t="s">
        <v>1495</v>
      </c>
      <c r="P7441" s="1" t="s">
        <v>323</v>
      </c>
      <c r="Q7441" s="1">
        <v>11</v>
      </c>
      <c r="R7441" s="1"/>
      <c r="S7441" s="76"/>
      <c r="T7441" s="1" t="s">
        <v>115</v>
      </c>
      <c r="U7441" s="1"/>
      <c r="V7441" s="1"/>
      <c r="AC7441" s="93">
        <v>31</v>
      </c>
      <c r="AD7441" s="69">
        <v>250</v>
      </c>
      <c r="AE7441" s="33"/>
      <c r="AF7441" s="33"/>
      <c r="AG7441" s="33"/>
      <c r="AM7441" s="29">
        <f t="shared" si="343"/>
        <v>46208</v>
      </c>
      <c r="AX7441" s="37">
        <f t="shared" si="342"/>
        <v>46212</v>
      </c>
      <c r="AY7441" s="1"/>
      <c r="AZ7441" s="1"/>
      <c r="BA7441" s="31"/>
      <c r="BB7441" s="31"/>
      <c r="BC7441" s="1"/>
      <c r="BD7441" s="1"/>
      <c r="BE7441" s="1"/>
      <c r="BF7441" s="1"/>
      <c r="BG7441" s="1"/>
      <c r="BT7441" s="37">
        <f t="shared" si="344"/>
        <v>46233</v>
      </c>
      <c r="BU7441" s="31"/>
      <c r="BW7441" s="33"/>
      <c r="BX7441" s="1"/>
      <c r="BY7441" s="1"/>
      <c r="BZ7441" s="1"/>
      <c r="CA7441" s="1"/>
      <c r="CB7441" s="1"/>
      <c r="CC7441" s="1"/>
      <c r="CE7441" s="1"/>
      <c r="CF7441" s="1"/>
      <c r="CG7441" s="1"/>
      <c r="CH7441" s="1"/>
      <c r="CI7441" s="1"/>
      <c r="CJ7441" s="1"/>
      <c r="CK7441" s="1"/>
      <c r="CL7441" s="1"/>
      <c r="CM7441" s="1"/>
      <c r="CN7441" s="1"/>
      <c r="CO7441" s="1"/>
    </row>
    <row r="7442" spans="1:93" ht="30" customHeight="1" x14ac:dyDescent="0.2">
      <c r="A7442" s="1">
        <v>7432</v>
      </c>
      <c r="B7442" s="1" t="s">
        <v>3679</v>
      </c>
      <c r="C7442" s="1" t="s">
        <v>3793</v>
      </c>
      <c r="D7442" s="28" t="s">
        <v>3794</v>
      </c>
      <c r="E7442" s="28" t="s">
        <v>3680</v>
      </c>
      <c r="F7442" s="1" t="s">
        <v>74</v>
      </c>
      <c r="G7442" s="1">
        <v>3</v>
      </c>
      <c r="H7442" s="1" t="s">
        <v>2565</v>
      </c>
      <c r="I7442" s="1" t="s">
        <v>114</v>
      </c>
      <c r="J7442" s="76">
        <v>558</v>
      </c>
      <c r="K7442" s="76">
        <v>2444553</v>
      </c>
      <c r="L7442" s="29">
        <v>46205</v>
      </c>
      <c r="M7442" s="29" t="s">
        <v>4163</v>
      </c>
      <c r="N7442" s="1" t="s">
        <v>478</v>
      </c>
      <c r="O7442" s="28" t="s">
        <v>1495</v>
      </c>
      <c r="P7442" s="1" t="s">
        <v>323</v>
      </c>
      <c r="Q7442" s="1">
        <v>11</v>
      </c>
      <c r="R7442" s="1"/>
      <c r="S7442" s="76"/>
      <c r="T7442" s="1" t="s">
        <v>115</v>
      </c>
      <c r="U7442" s="1"/>
      <c r="V7442" s="1"/>
      <c r="AC7442" s="93">
        <v>31.5</v>
      </c>
      <c r="AD7442" s="69">
        <v>245</v>
      </c>
      <c r="AE7442" s="33"/>
      <c r="AF7442" s="33"/>
      <c r="AG7442" s="33"/>
      <c r="AM7442" s="29">
        <f t="shared" si="343"/>
        <v>46208</v>
      </c>
      <c r="AX7442" s="37">
        <f t="shared" si="342"/>
        <v>46212</v>
      </c>
      <c r="AY7442" s="1"/>
      <c r="AZ7442" s="1"/>
      <c r="BA7442" s="31"/>
      <c r="BB7442" s="31"/>
      <c r="BC7442" s="1"/>
      <c r="BD7442" s="1"/>
      <c r="BE7442" s="1"/>
      <c r="BF7442" s="1"/>
      <c r="BG7442" s="1"/>
      <c r="BT7442" s="37">
        <f t="shared" si="344"/>
        <v>46233</v>
      </c>
      <c r="BU7442" s="31"/>
      <c r="BW7442" s="33"/>
      <c r="BX7442" s="1"/>
      <c r="BY7442" s="1"/>
      <c r="BZ7442" s="1"/>
      <c r="CA7442" s="1"/>
      <c r="CB7442" s="1"/>
      <c r="CC7442" s="1"/>
      <c r="CE7442" s="1"/>
      <c r="CF7442" s="1"/>
      <c r="CG7442" s="1"/>
      <c r="CH7442" s="1"/>
      <c r="CI7442" s="1"/>
      <c r="CJ7442" s="1"/>
      <c r="CK7442" s="1"/>
      <c r="CL7442" s="1"/>
      <c r="CM7442" s="1"/>
      <c r="CN7442" s="1"/>
      <c r="CO7442" s="1"/>
    </row>
    <row r="7443" spans="1:93" ht="30" customHeight="1" x14ac:dyDescent="0.2">
      <c r="A7443" s="1">
        <v>7433</v>
      </c>
      <c r="B7443" s="1" t="s">
        <v>3679</v>
      </c>
      <c r="C7443" s="1" t="s">
        <v>3793</v>
      </c>
      <c r="D7443" s="28" t="s">
        <v>3794</v>
      </c>
      <c r="E7443" s="28" t="s">
        <v>3680</v>
      </c>
      <c r="F7443" s="1" t="s">
        <v>74</v>
      </c>
      <c r="G7443" s="1">
        <v>3</v>
      </c>
      <c r="H7443" s="1" t="s">
        <v>2565</v>
      </c>
      <c r="I7443" s="1" t="s">
        <v>114</v>
      </c>
      <c r="J7443" s="76">
        <v>403</v>
      </c>
      <c r="K7443" s="76">
        <v>2444555</v>
      </c>
      <c r="L7443" s="29">
        <v>46205</v>
      </c>
      <c r="M7443" s="29" t="s">
        <v>4163</v>
      </c>
      <c r="N7443" s="1" t="s">
        <v>478</v>
      </c>
      <c r="O7443" s="28" t="s">
        <v>1495</v>
      </c>
      <c r="P7443" s="1" t="s">
        <v>323</v>
      </c>
      <c r="Q7443" s="1">
        <v>6</v>
      </c>
      <c r="R7443" s="1"/>
      <c r="S7443" s="76"/>
      <c r="T7443" s="1" t="s">
        <v>115</v>
      </c>
      <c r="U7443" s="1"/>
      <c r="V7443" s="1"/>
      <c r="AC7443" s="93">
        <v>30</v>
      </c>
      <c r="AD7443" s="69">
        <v>260</v>
      </c>
      <c r="AE7443" s="33"/>
      <c r="AF7443" s="33"/>
      <c r="AG7443" s="33"/>
      <c r="AM7443" s="29">
        <f t="shared" si="343"/>
        <v>46208</v>
      </c>
      <c r="AX7443" s="37">
        <f t="shared" si="342"/>
        <v>46212</v>
      </c>
      <c r="AY7443" s="1"/>
      <c r="AZ7443" s="1"/>
      <c r="BA7443" s="31"/>
      <c r="BB7443" s="31"/>
      <c r="BC7443" s="1"/>
      <c r="BD7443" s="1"/>
      <c r="BE7443" s="1"/>
      <c r="BF7443" s="1"/>
      <c r="BG7443" s="1"/>
      <c r="BT7443" s="37">
        <f t="shared" si="344"/>
        <v>46233</v>
      </c>
      <c r="BU7443" s="31"/>
      <c r="BW7443" s="33"/>
      <c r="BX7443" s="1"/>
      <c r="BY7443" s="1"/>
      <c r="BZ7443" s="1"/>
      <c r="CA7443" s="1"/>
      <c r="CB7443" s="1"/>
      <c r="CC7443" s="1"/>
      <c r="CE7443" s="1"/>
      <c r="CF7443" s="1"/>
      <c r="CG7443" s="1"/>
      <c r="CH7443" s="1"/>
      <c r="CI7443" s="1"/>
      <c r="CJ7443" s="1"/>
      <c r="CK7443" s="1"/>
      <c r="CL7443" s="1"/>
      <c r="CM7443" s="1"/>
      <c r="CN7443" s="1"/>
      <c r="CO7443" s="1"/>
    </row>
    <row r="7444" spans="1:93" ht="30" customHeight="1" x14ac:dyDescent="0.2">
      <c r="A7444" s="1">
        <v>7434</v>
      </c>
      <c r="B7444" s="94" t="s">
        <v>1491</v>
      </c>
      <c r="C7444" s="1" t="s">
        <v>3796</v>
      </c>
      <c r="D7444" s="28" t="s">
        <v>3795</v>
      </c>
      <c r="E7444" s="28" t="s">
        <v>2560</v>
      </c>
      <c r="F7444" s="1" t="s">
        <v>74</v>
      </c>
      <c r="G7444" s="1">
        <v>6</v>
      </c>
      <c r="H7444" s="1" t="s">
        <v>4209</v>
      </c>
      <c r="I7444" s="1" t="s">
        <v>114</v>
      </c>
      <c r="J7444" s="76">
        <v>553</v>
      </c>
      <c r="K7444" s="76">
        <v>2444564</v>
      </c>
      <c r="L7444" s="29">
        <v>46205</v>
      </c>
      <c r="M7444" s="29" t="s">
        <v>4163</v>
      </c>
      <c r="N7444" s="1" t="s">
        <v>478</v>
      </c>
      <c r="O7444" s="28" t="s">
        <v>1495</v>
      </c>
      <c r="P7444" s="1" t="s">
        <v>323</v>
      </c>
      <c r="Q7444" s="1">
        <v>12</v>
      </c>
      <c r="R7444" s="1"/>
      <c r="S7444" s="76">
        <v>3</v>
      </c>
      <c r="T7444" s="1" t="s">
        <v>115</v>
      </c>
      <c r="U7444" s="1"/>
      <c r="V7444" s="1"/>
      <c r="AC7444" s="93">
        <v>30</v>
      </c>
      <c r="AD7444" s="69">
        <v>260</v>
      </c>
      <c r="AE7444" s="33"/>
      <c r="AF7444" s="33"/>
      <c r="AG7444" s="33"/>
      <c r="AM7444" s="29">
        <f t="shared" si="343"/>
        <v>46208</v>
      </c>
      <c r="AX7444" s="37">
        <f t="shared" si="342"/>
        <v>46212</v>
      </c>
      <c r="AY7444" s="1"/>
      <c r="AZ7444" s="1"/>
      <c r="BA7444" s="31"/>
      <c r="BB7444" s="31"/>
      <c r="BC7444" s="1"/>
      <c r="BD7444" s="1"/>
      <c r="BE7444" s="1"/>
      <c r="BF7444" s="1"/>
      <c r="BG7444" s="1"/>
      <c r="BT7444" s="37">
        <f t="shared" si="344"/>
        <v>46233</v>
      </c>
      <c r="BU7444" s="31"/>
      <c r="BW7444" s="33"/>
      <c r="BX7444" s="1"/>
      <c r="BY7444" s="1"/>
      <c r="BZ7444" s="1"/>
      <c r="CA7444" s="1"/>
      <c r="CB7444" s="1"/>
      <c r="CC7444" s="1"/>
      <c r="CE7444" s="1"/>
      <c r="CF7444" s="1"/>
      <c r="CG7444" s="1"/>
      <c r="CH7444" s="1"/>
      <c r="CI7444" s="1"/>
      <c r="CJ7444" s="1"/>
      <c r="CK7444" s="1"/>
      <c r="CL7444" s="1"/>
      <c r="CM7444" s="1"/>
      <c r="CN7444" s="1"/>
      <c r="CO7444" s="1"/>
    </row>
    <row r="7445" spans="1:93" ht="30" customHeight="1" x14ac:dyDescent="0.2">
      <c r="A7445" s="1">
        <v>7435</v>
      </c>
      <c r="B7445" s="94" t="s">
        <v>1491</v>
      </c>
      <c r="C7445" s="1" t="s">
        <v>3796</v>
      </c>
      <c r="D7445" s="28" t="s">
        <v>3795</v>
      </c>
      <c r="E7445" s="28" t="s">
        <v>2560</v>
      </c>
      <c r="F7445" s="1" t="s">
        <v>74</v>
      </c>
      <c r="G7445" s="1">
        <v>6</v>
      </c>
      <c r="H7445" s="1" t="s">
        <v>4209</v>
      </c>
      <c r="I7445" s="1" t="s">
        <v>114</v>
      </c>
      <c r="J7445" s="76">
        <v>302</v>
      </c>
      <c r="K7445" s="76">
        <v>2444568</v>
      </c>
      <c r="L7445" s="29">
        <v>46205</v>
      </c>
      <c r="M7445" s="29" t="s">
        <v>4163</v>
      </c>
      <c r="N7445" s="1" t="s">
        <v>478</v>
      </c>
      <c r="O7445" s="28" t="s">
        <v>1495</v>
      </c>
      <c r="P7445" s="1" t="s">
        <v>323</v>
      </c>
      <c r="Q7445" s="1">
        <v>8</v>
      </c>
      <c r="R7445" s="1"/>
      <c r="S7445" s="76"/>
      <c r="T7445" s="1" t="s">
        <v>115</v>
      </c>
      <c r="U7445" s="1"/>
      <c r="V7445" s="1"/>
      <c r="AC7445" s="93">
        <v>29.5</v>
      </c>
      <c r="AD7445" s="69">
        <v>240</v>
      </c>
      <c r="AE7445" s="33"/>
      <c r="AF7445" s="33"/>
      <c r="AG7445" s="33"/>
      <c r="AM7445" s="29">
        <f t="shared" si="343"/>
        <v>46208</v>
      </c>
      <c r="AX7445" s="37">
        <f t="shared" si="342"/>
        <v>46212</v>
      </c>
      <c r="AY7445" s="1"/>
      <c r="AZ7445" s="1"/>
      <c r="BA7445" s="31"/>
      <c r="BB7445" s="31"/>
      <c r="BC7445" s="1"/>
      <c r="BD7445" s="1"/>
      <c r="BE7445" s="1"/>
      <c r="BF7445" s="1"/>
      <c r="BG7445" s="1"/>
      <c r="BT7445" s="37">
        <f t="shared" si="344"/>
        <v>46233</v>
      </c>
      <c r="BU7445" s="31"/>
      <c r="BW7445" s="33"/>
      <c r="BX7445" s="1"/>
      <c r="BY7445" s="1"/>
      <c r="BZ7445" s="1"/>
      <c r="CA7445" s="1"/>
      <c r="CB7445" s="1"/>
      <c r="CC7445" s="1"/>
      <c r="CE7445" s="1"/>
      <c r="CF7445" s="1"/>
      <c r="CG7445" s="1"/>
      <c r="CH7445" s="1"/>
      <c r="CI7445" s="1"/>
      <c r="CJ7445" s="1"/>
      <c r="CK7445" s="1"/>
      <c r="CL7445" s="1"/>
      <c r="CM7445" s="1"/>
      <c r="CN7445" s="1"/>
      <c r="CO7445" s="1"/>
    </row>
    <row r="7446" spans="1:93" ht="30" customHeight="1" x14ac:dyDescent="0.2">
      <c r="A7446" s="1">
        <v>7436</v>
      </c>
      <c r="B7446" s="1" t="s">
        <v>3629</v>
      </c>
      <c r="C7446" s="1" t="s">
        <v>3740</v>
      </c>
      <c r="D7446" s="28" t="s">
        <v>3797</v>
      </c>
      <c r="E7446" s="28" t="s">
        <v>3680</v>
      </c>
      <c r="F7446" s="1" t="s">
        <v>74</v>
      </c>
      <c r="G7446" s="1">
        <v>3</v>
      </c>
      <c r="H7446" s="1" t="s">
        <v>2565</v>
      </c>
      <c r="I7446" s="1" t="s">
        <v>114</v>
      </c>
      <c r="J7446" s="76">
        <v>558</v>
      </c>
      <c r="K7446" s="76">
        <v>2444571</v>
      </c>
      <c r="L7446" s="29">
        <v>46205</v>
      </c>
      <c r="M7446" s="29" t="s">
        <v>4163</v>
      </c>
      <c r="N7446" s="1" t="s">
        <v>478</v>
      </c>
      <c r="O7446" s="28" t="s">
        <v>1495</v>
      </c>
      <c r="P7446" s="1" t="s">
        <v>323</v>
      </c>
      <c r="Q7446" s="1">
        <v>12</v>
      </c>
      <c r="R7446" s="1"/>
      <c r="S7446" s="76">
        <v>3</v>
      </c>
      <c r="T7446" s="1" t="s">
        <v>115</v>
      </c>
      <c r="U7446" s="1"/>
      <c r="V7446" s="1"/>
      <c r="AC7446" s="93">
        <v>26.5</v>
      </c>
      <c r="AD7446" s="69">
        <v>230</v>
      </c>
      <c r="AE7446" s="33"/>
      <c r="AF7446" s="33"/>
      <c r="AG7446" s="33"/>
      <c r="AM7446" s="29">
        <f t="shared" si="343"/>
        <v>46208</v>
      </c>
      <c r="AX7446" s="37">
        <f t="shared" si="342"/>
        <v>46212</v>
      </c>
      <c r="AY7446" s="1"/>
      <c r="AZ7446" s="1"/>
      <c r="BA7446" s="31"/>
      <c r="BB7446" s="31"/>
      <c r="BC7446" s="1"/>
      <c r="BD7446" s="1"/>
      <c r="BE7446" s="1"/>
      <c r="BF7446" s="1"/>
      <c r="BG7446" s="1"/>
      <c r="BT7446" s="37">
        <f t="shared" si="344"/>
        <v>46233</v>
      </c>
      <c r="BU7446" s="31"/>
      <c r="BW7446" s="33"/>
      <c r="BX7446" s="1"/>
      <c r="BY7446" s="1"/>
      <c r="BZ7446" s="1"/>
      <c r="CA7446" s="1"/>
      <c r="CB7446" s="1"/>
      <c r="CC7446" s="1"/>
      <c r="CE7446" s="1"/>
      <c r="CF7446" s="1"/>
      <c r="CG7446" s="1"/>
      <c r="CH7446" s="1"/>
      <c r="CI7446" s="1"/>
      <c r="CJ7446" s="1"/>
      <c r="CK7446" s="1"/>
      <c r="CL7446" s="1"/>
      <c r="CM7446" s="1"/>
      <c r="CN7446" s="1"/>
      <c r="CO7446" s="1"/>
    </row>
    <row r="7447" spans="1:93" ht="30" customHeight="1" x14ac:dyDescent="0.2">
      <c r="A7447" s="1">
        <v>7437</v>
      </c>
      <c r="B7447" s="1" t="s">
        <v>3799</v>
      </c>
      <c r="C7447" s="1" t="s">
        <v>3798</v>
      </c>
      <c r="D7447" s="28" t="s">
        <v>3800</v>
      </c>
      <c r="E7447" s="28" t="s">
        <v>3039</v>
      </c>
      <c r="F7447" s="1" t="s">
        <v>74</v>
      </c>
      <c r="G7447" s="1">
        <v>1</v>
      </c>
      <c r="H7447" s="1" t="s">
        <v>4209</v>
      </c>
      <c r="I7447" s="1" t="s">
        <v>114</v>
      </c>
      <c r="J7447" s="76">
        <v>432</v>
      </c>
      <c r="K7447" s="76">
        <v>2444573</v>
      </c>
      <c r="L7447" s="29">
        <v>46205</v>
      </c>
      <c r="M7447" s="29" t="s">
        <v>4163</v>
      </c>
      <c r="N7447" s="1" t="s">
        <v>478</v>
      </c>
      <c r="O7447" s="28" t="s">
        <v>105</v>
      </c>
      <c r="P7447" s="1" t="s">
        <v>322</v>
      </c>
      <c r="Q7447" s="1">
        <v>9</v>
      </c>
      <c r="R7447" s="1"/>
      <c r="S7447" s="76"/>
      <c r="T7447" s="1" t="s">
        <v>115</v>
      </c>
      <c r="U7447" s="1"/>
      <c r="V7447" s="1"/>
      <c r="AC7447" s="93">
        <v>27.5</v>
      </c>
      <c r="AD7447" s="69">
        <v>235</v>
      </c>
      <c r="AE7447" s="33"/>
      <c r="AF7447" s="33"/>
      <c r="AG7447" s="33"/>
      <c r="AM7447" s="29">
        <f t="shared" si="343"/>
        <v>46208</v>
      </c>
      <c r="AP7447" s="1">
        <v>36.9</v>
      </c>
      <c r="AQ7447" s="1">
        <v>35.4</v>
      </c>
      <c r="AR7447" s="1">
        <v>36</v>
      </c>
      <c r="AS7447" s="1">
        <v>36.5</v>
      </c>
      <c r="AV7447" s="1">
        <f>AVERAGE(AP7447:AU7447)</f>
        <v>36.200000000000003</v>
      </c>
      <c r="AX7447" s="37">
        <f t="shared" si="342"/>
        <v>46212</v>
      </c>
      <c r="AY7447" s="1"/>
      <c r="AZ7447" s="1"/>
      <c r="BA7447" s="31"/>
      <c r="BB7447" s="31"/>
      <c r="BC7447" s="1"/>
      <c r="BD7447" s="1"/>
      <c r="BE7447" s="1"/>
      <c r="BF7447" s="1"/>
      <c r="BG7447" s="1"/>
      <c r="BT7447" s="37">
        <f t="shared" si="344"/>
        <v>46233</v>
      </c>
      <c r="BU7447" s="31"/>
      <c r="BW7447" s="33"/>
      <c r="BX7447" s="1"/>
      <c r="BY7447" s="1"/>
      <c r="BZ7447" s="1"/>
      <c r="CA7447" s="1"/>
      <c r="CB7447" s="1"/>
      <c r="CC7447" s="1"/>
      <c r="CE7447" s="1"/>
      <c r="CF7447" s="1"/>
      <c r="CG7447" s="1"/>
      <c r="CH7447" s="1"/>
      <c r="CI7447" s="1"/>
      <c r="CJ7447" s="1"/>
      <c r="CK7447" s="1"/>
      <c r="CL7447" s="1"/>
      <c r="CM7447" s="1"/>
      <c r="CN7447" s="1"/>
      <c r="CO7447" s="1"/>
    </row>
    <row r="7448" spans="1:93" ht="30" customHeight="1" x14ac:dyDescent="0.2">
      <c r="A7448" s="1">
        <v>7438</v>
      </c>
      <c r="B7448" s="1" t="s">
        <v>3799</v>
      </c>
      <c r="C7448" s="1" t="s">
        <v>3798</v>
      </c>
      <c r="D7448" s="28" t="s">
        <v>3800</v>
      </c>
      <c r="E7448" s="28" t="s">
        <v>3039</v>
      </c>
      <c r="F7448" s="1" t="s">
        <v>74</v>
      </c>
      <c r="G7448" s="1">
        <v>1</v>
      </c>
      <c r="H7448" s="1" t="s">
        <v>4209</v>
      </c>
      <c r="I7448" s="1" t="s">
        <v>114</v>
      </c>
      <c r="J7448" s="76">
        <v>553</v>
      </c>
      <c r="K7448" s="76">
        <v>2444575</v>
      </c>
      <c r="L7448" s="29">
        <v>46205</v>
      </c>
      <c r="M7448" s="29" t="s">
        <v>4163</v>
      </c>
      <c r="N7448" s="1" t="s">
        <v>478</v>
      </c>
      <c r="O7448" s="28" t="s">
        <v>105</v>
      </c>
      <c r="P7448" s="1" t="s">
        <v>322</v>
      </c>
      <c r="Q7448" s="1">
        <v>12</v>
      </c>
      <c r="R7448" s="1"/>
      <c r="S7448" s="76"/>
      <c r="T7448" s="1" t="s">
        <v>115</v>
      </c>
      <c r="U7448" s="1"/>
      <c r="V7448" s="1"/>
      <c r="AC7448" s="93">
        <v>26.5</v>
      </c>
      <c r="AD7448" s="69">
        <v>240</v>
      </c>
      <c r="AE7448" s="33"/>
      <c r="AF7448" s="33"/>
      <c r="AG7448" s="33"/>
      <c r="AM7448" s="29">
        <f t="shared" si="343"/>
        <v>46208</v>
      </c>
      <c r="AX7448" s="37">
        <f t="shared" si="342"/>
        <v>46212</v>
      </c>
      <c r="AY7448" s="1"/>
      <c r="AZ7448" s="1"/>
      <c r="BA7448" s="31"/>
      <c r="BB7448" s="31"/>
      <c r="BC7448" s="1"/>
      <c r="BD7448" s="1"/>
      <c r="BE7448" s="1"/>
      <c r="BF7448" s="1"/>
      <c r="BG7448" s="1"/>
      <c r="BT7448" s="37">
        <f t="shared" si="344"/>
        <v>46233</v>
      </c>
      <c r="BU7448" s="31"/>
      <c r="BW7448" s="33"/>
      <c r="BX7448" s="1"/>
      <c r="BY7448" s="1"/>
      <c r="BZ7448" s="1"/>
      <c r="CA7448" s="1"/>
      <c r="CB7448" s="1"/>
      <c r="CC7448" s="1"/>
      <c r="CE7448" s="1"/>
      <c r="CF7448" s="1"/>
      <c r="CG7448" s="1"/>
      <c r="CH7448" s="1"/>
      <c r="CI7448" s="1"/>
      <c r="CJ7448" s="1"/>
      <c r="CK7448" s="1"/>
      <c r="CL7448" s="1"/>
      <c r="CM7448" s="1"/>
      <c r="CN7448" s="1"/>
      <c r="CO7448" s="1"/>
    </row>
    <row r="7449" spans="1:93" ht="30" customHeight="1" x14ac:dyDescent="0.2">
      <c r="A7449" s="1">
        <v>7439</v>
      </c>
      <c r="B7449" s="1" t="s">
        <v>3799</v>
      </c>
      <c r="C7449" s="1" t="s">
        <v>3798</v>
      </c>
      <c r="D7449" s="28" t="s">
        <v>3800</v>
      </c>
      <c r="E7449" s="28" t="s">
        <v>3039</v>
      </c>
      <c r="F7449" s="1" t="s">
        <v>74</v>
      </c>
      <c r="G7449" s="1">
        <v>1</v>
      </c>
      <c r="H7449" s="1" t="s">
        <v>4209</v>
      </c>
      <c r="I7449" s="1" t="s">
        <v>114</v>
      </c>
      <c r="J7449" s="76">
        <v>557</v>
      </c>
      <c r="K7449" s="76">
        <v>2444576</v>
      </c>
      <c r="L7449" s="29">
        <v>46205</v>
      </c>
      <c r="M7449" s="29" t="s">
        <v>4163</v>
      </c>
      <c r="N7449" s="1" t="s">
        <v>478</v>
      </c>
      <c r="O7449" s="28" t="s">
        <v>105</v>
      </c>
      <c r="P7449" s="1" t="s">
        <v>322</v>
      </c>
      <c r="Q7449" s="1">
        <v>12</v>
      </c>
      <c r="R7449" s="1"/>
      <c r="S7449" s="76">
        <v>3</v>
      </c>
      <c r="T7449" s="1" t="s">
        <v>115</v>
      </c>
      <c r="U7449" s="1"/>
      <c r="V7449" s="1"/>
      <c r="AC7449" s="93">
        <v>29.3</v>
      </c>
      <c r="AD7449" s="69">
        <v>230</v>
      </c>
      <c r="AE7449" s="33"/>
      <c r="AF7449" s="33"/>
      <c r="AG7449" s="33"/>
      <c r="AM7449" s="29">
        <f t="shared" si="343"/>
        <v>46208</v>
      </c>
      <c r="AX7449" s="37">
        <f t="shared" si="342"/>
        <v>46212</v>
      </c>
      <c r="AY7449" s="1"/>
      <c r="AZ7449" s="1"/>
      <c r="BA7449" s="31"/>
      <c r="BB7449" s="31"/>
      <c r="BC7449" s="1"/>
      <c r="BD7449" s="1"/>
      <c r="BE7449" s="1"/>
      <c r="BF7449" s="1"/>
      <c r="BG7449" s="1"/>
      <c r="BT7449" s="37">
        <f t="shared" si="344"/>
        <v>46233</v>
      </c>
      <c r="BU7449" s="31"/>
      <c r="BW7449" s="33"/>
      <c r="BX7449" s="1"/>
      <c r="BY7449" s="1"/>
      <c r="BZ7449" s="1"/>
      <c r="CA7449" s="1"/>
      <c r="CB7449" s="1"/>
      <c r="CC7449" s="1"/>
      <c r="CE7449" s="1"/>
      <c r="CF7449" s="1"/>
      <c r="CG7449" s="1"/>
      <c r="CH7449" s="1"/>
      <c r="CI7449" s="1"/>
      <c r="CJ7449" s="1"/>
      <c r="CK7449" s="1"/>
      <c r="CL7449" s="1"/>
      <c r="CM7449" s="1"/>
      <c r="CN7449" s="1"/>
      <c r="CO7449" s="1"/>
    </row>
    <row r="7450" spans="1:93" ht="30" customHeight="1" x14ac:dyDescent="0.2">
      <c r="A7450" s="1">
        <v>7440</v>
      </c>
      <c r="B7450" s="1" t="s">
        <v>3799</v>
      </c>
      <c r="C7450" s="1" t="s">
        <v>3798</v>
      </c>
      <c r="D7450" s="28" t="s">
        <v>3800</v>
      </c>
      <c r="E7450" s="28" t="s">
        <v>3039</v>
      </c>
      <c r="F7450" s="1" t="s">
        <v>74</v>
      </c>
      <c r="G7450" s="1">
        <v>1</v>
      </c>
      <c r="H7450" s="1" t="s">
        <v>4209</v>
      </c>
      <c r="I7450" s="1" t="s">
        <v>114</v>
      </c>
      <c r="J7450" s="76">
        <v>274</v>
      </c>
      <c r="K7450" s="76">
        <v>2444579</v>
      </c>
      <c r="L7450" s="29">
        <v>46205</v>
      </c>
      <c r="M7450" s="29" t="s">
        <v>4163</v>
      </c>
      <c r="N7450" s="1" t="s">
        <v>478</v>
      </c>
      <c r="O7450" s="28" t="s">
        <v>105</v>
      </c>
      <c r="P7450" s="1" t="s">
        <v>322</v>
      </c>
      <c r="Q7450" s="1">
        <v>8</v>
      </c>
      <c r="R7450" s="1"/>
      <c r="S7450" s="76"/>
      <c r="T7450" s="1" t="s">
        <v>115</v>
      </c>
      <c r="U7450" s="1"/>
      <c r="V7450" s="1"/>
      <c r="AC7450" s="93">
        <v>26.6</v>
      </c>
      <c r="AD7450" s="69">
        <v>235</v>
      </c>
      <c r="AE7450" s="33"/>
      <c r="AF7450" s="33"/>
      <c r="AG7450" s="33"/>
      <c r="AM7450" s="29">
        <f t="shared" si="343"/>
        <v>46208</v>
      </c>
      <c r="AX7450" s="37">
        <f t="shared" si="342"/>
        <v>46212</v>
      </c>
      <c r="AY7450" s="1"/>
      <c r="AZ7450" s="1"/>
      <c r="BA7450" s="31"/>
      <c r="BB7450" s="31"/>
      <c r="BC7450" s="1"/>
      <c r="BD7450" s="1"/>
      <c r="BE7450" s="1"/>
      <c r="BF7450" s="1"/>
      <c r="BG7450" s="1"/>
      <c r="BT7450" s="37">
        <f t="shared" si="344"/>
        <v>46233</v>
      </c>
      <c r="BU7450" s="31"/>
      <c r="BW7450" s="33"/>
      <c r="BX7450" s="1"/>
      <c r="BY7450" s="1"/>
      <c r="BZ7450" s="1"/>
      <c r="CA7450" s="1"/>
      <c r="CB7450" s="1"/>
      <c r="CC7450" s="1"/>
      <c r="CE7450" s="1"/>
      <c r="CF7450" s="1"/>
      <c r="CG7450" s="1"/>
      <c r="CH7450" s="1"/>
      <c r="CI7450" s="1"/>
      <c r="CJ7450" s="1"/>
      <c r="CK7450" s="1"/>
      <c r="CL7450" s="1"/>
      <c r="CM7450" s="1"/>
      <c r="CN7450" s="1"/>
      <c r="CO7450" s="1"/>
    </row>
    <row r="7451" spans="1:93" ht="30" customHeight="1" x14ac:dyDescent="0.2">
      <c r="A7451" s="1">
        <v>7441</v>
      </c>
      <c r="B7451" s="1" t="s">
        <v>3799</v>
      </c>
      <c r="C7451" s="1" t="s">
        <v>3798</v>
      </c>
      <c r="D7451" s="28" t="s">
        <v>3800</v>
      </c>
      <c r="E7451" s="28" t="s">
        <v>3039</v>
      </c>
      <c r="F7451" s="1" t="s">
        <v>74</v>
      </c>
      <c r="G7451" s="1">
        <v>1</v>
      </c>
      <c r="H7451" s="1" t="s">
        <v>4209</v>
      </c>
      <c r="I7451" s="1" t="s">
        <v>114</v>
      </c>
      <c r="J7451" s="76">
        <v>542</v>
      </c>
      <c r="K7451" s="76">
        <v>2450950</v>
      </c>
      <c r="L7451" s="29">
        <v>46205</v>
      </c>
      <c r="M7451" s="29" t="s">
        <v>4163</v>
      </c>
      <c r="N7451" s="1" t="s">
        <v>478</v>
      </c>
      <c r="O7451" s="28" t="s">
        <v>105</v>
      </c>
      <c r="P7451" s="1" t="s">
        <v>322</v>
      </c>
      <c r="Q7451" s="1">
        <v>12</v>
      </c>
      <c r="R7451" s="1"/>
      <c r="S7451" s="76"/>
      <c r="T7451" s="1" t="s">
        <v>115</v>
      </c>
      <c r="U7451" s="1"/>
      <c r="V7451" s="1"/>
      <c r="AC7451" s="93">
        <v>25.5</v>
      </c>
      <c r="AD7451" s="69">
        <v>220</v>
      </c>
      <c r="AE7451" s="33"/>
      <c r="AF7451" s="33"/>
      <c r="AG7451" s="33"/>
      <c r="AM7451" s="29">
        <f t="shared" si="343"/>
        <v>46208</v>
      </c>
      <c r="AX7451" s="37">
        <f t="shared" si="342"/>
        <v>46212</v>
      </c>
      <c r="AY7451" s="1"/>
      <c r="AZ7451" s="1"/>
      <c r="BA7451" s="31"/>
      <c r="BB7451" s="31"/>
      <c r="BC7451" s="1"/>
      <c r="BD7451" s="1"/>
      <c r="BE7451" s="1"/>
      <c r="BF7451" s="1"/>
      <c r="BG7451" s="1"/>
      <c r="BT7451" s="37">
        <f t="shared" si="344"/>
        <v>46233</v>
      </c>
      <c r="BU7451" s="31"/>
      <c r="BW7451" s="33"/>
      <c r="BX7451" s="1"/>
      <c r="BY7451" s="1"/>
      <c r="BZ7451" s="1"/>
      <c r="CA7451" s="1"/>
      <c r="CB7451" s="1"/>
      <c r="CC7451" s="1"/>
      <c r="CE7451" s="1"/>
      <c r="CF7451" s="1"/>
      <c r="CG7451" s="1"/>
      <c r="CH7451" s="1"/>
      <c r="CI7451" s="1"/>
      <c r="CJ7451" s="1"/>
      <c r="CK7451" s="1"/>
      <c r="CL7451" s="1"/>
      <c r="CM7451" s="1"/>
      <c r="CN7451" s="1"/>
      <c r="CO7451" s="1"/>
    </row>
    <row r="7452" spans="1:93" ht="30" customHeight="1" x14ac:dyDescent="0.2">
      <c r="A7452" s="1">
        <v>7442</v>
      </c>
      <c r="B7452" s="1" t="s">
        <v>3799</v>
      </c>
      <c r="C7452" s="1" t="s">
        <v>3798</v>
      </c>
      <c r="D7452" s="28" t="s">
        <v>3800</v>
      </c>
      <c r="E7452" s="28" t="s">
        <v>3039</v>
      </c>
      <c r="F7452" s="1" t="s">
        <v>74</v>
      </c>
      <c r="G7452" s="1">
        <v>1</v>
      </c>
      <c r="H7452" s="1" t="s">
        <v>4209</v>
      </c>
      <c r="I7452" s="1" t="s">
        <v>114</v>
      </c>
      <c r="J7452" s="76">
        <v>437</v>
      </c>
      <c r="K7452" s="76">
        <v>2450951</v>
      </c>
      <c r="L7452" s="29">
        <v>46205</v>
      </c>
      <c r="M7452" s="29" t="s">
        <v>4163</v>
      </c>
      <c r="N7452" s="1" t="s">
        <v>478</v>
      </c>
      <c r="O7452" s="28" t="s">
        <v>105</v>
      </c>
      <c r="P7452" s="1" t="s">
        <v>322</v>
      </c>
      <c r="Q7452" s="1">
        <v>9</v>
      </c>
      <c r="R7452" s="1"/>
      <c r="S7452" s="76">
        <v>3</v>
      </c>
      <c r="T7452" s="1" t="s">
        <v>115</v>
      </c>
      <c r="U7452" s="1"/>
      <c r="V7452" s="1"/>
      <c r="AC7452" s="93">
        <v>26</v>
      </c>
      <c r="AD7452" s="69">
        <v>230</v>
      </c>
      <c r="AE7452" s="33"/>
      <c r="AF7452" s="33"/>
      <c r="AG7452" s="33"/>
      <c r="AM7452" s="29">
        <f t="shared" si="343"/>
        <v>46208</v>
      </c>
      <c r="AX7452" s="37">
        <f t="shared" si="342"/>
        <v>46212</v>
      </c>
      <c r="AY7452" s="1"/>
      <c r="AZ7452" s="1"/>
      <c r="BA7452" s="31"/>
      <c r="BB7452" s="31"/>
      <c r="BC7452" s="1"/>
      <c r="BD7452" s="1"/>
      <c r="BE7452" s="1"/>
      <c r="BF7452" s="1"/>
      <c r="BG7452" s="1"/>
      <c r="BT7452" s="37">
        <f t="shared" si="344"/>
        <v>46233</v>
      </c>
      <c r="BU7452" s="31"/>
      <c r="BW7452" s="33"/>
      <c r="BX7452" s="1"/>
      <c r="BY7452" s="1"/>
      <c r="BZ7452" s="1"/>
      <c r="CA7452" s="1"/>
      <c r="CB7452" s="1"/>
      <c r="CC7452" s="1"/>
      <c r="CE7452" s="1"/>
      <c r="CF7452" s="1"/>
      <c r="CG7452" s="1"/>
      <c r="CH7452" s="1"/>
      <c r="CI7452" s="1"/>
      <c r="CJ7452" s="1"/>
      <c r="CK7452" s="1"/>
      <c r="CL7452" s="1"/>
      <c r="CM7452" s="1"/>
      <c r="CN7452" s="1"/>
      <c r="CO7452" s="1"/>
    </row>
    <row r="7453" spans="1:93" ht="30" customHeight="1" x14ac:dyDescent="0.2">
      <c r="A7453" s="1">
        <v>7443</v>
      </c>
      <c r="B7453" s="1" t="s">
        <v>3799</v>
      </c>
      <c r="C7453" s="1" t="s">
        <v>3798</v>
      </c>
      <c r="D7453" s="28" t="s">
        <v>3800</v>
      </c>
      <c r="E7453" s="28" t="s">
        <v>3039</v>
      </c>
      <c r="F7453" s="1" t="s">
        <v>74</v>
      </c>
      <c r="G7453" s="1">
        <v>1</v>
      </c>
      <c r="H7453" s="1" t="s">
        <v>4209</v>
      </c>
      <c r="I7453" s="1" t="s">
        <v>114</v>
      </c>
      <c r="J7453" s="76">
        <v>539</v>
      </c>
      <c r="K7453" s="76">
        <v>2444580</v>
      </c>
      <c r="L7453" s="29">
        <v>46205</v>
      </c>
      <c r="M7453" s="29" t="s">
        <v>4163</v>
      </c>
      <c r="N7453" s="1" t="s">
        <v>478</v>
      </c>
      <c r="O7453" s="28" t="s">
        <v>105</v>
      </c>
      <c r="P7453" s="1" t="s">
        <v>322</v>
      </c>
      <c r="Q7453" s="1">
        <v>11</v>
      </c>
      <c r="R7453" s="1"/>
      <c r="S7453" s="76"/>
      <c r="T7453" s="1" t="s">
        <v>115</v>
      </c>
      <c r="U7453" s="1"/>
      <c r="V7453" s="1"/>
      <c r="AC7453" s="93">
        <v>27.9</v>
      </c>
      <c r="AD7453" s="69">
        <v>240</v>
      </c>
      <c r="AE7453" s="33"/>
      <c r="AF7453" s="33"/>
      <c r="AG7453" s="33"/>
      <c r="AM7453" s="29">
        <f t="shared" si="343"/>
        <v>46208</v>
      </c>
      <c r="AX7453" s="37">
        <f t="shared" si="342"/>
        <v>46212</v>
      </c>
      <c r="AY7453" s="1"/>
      <c r="AZ7453" s="1"/>
      <c r="BA7453" s="31"/>
      <c r="BB7453" s="31"/>
      <c r="BC7453" s="1"/>
      <c r="BD7453" s="1"/>
      <c r="BE7453" s="1"/>
      <c r="BF7453" s="1"/>
      <c r="BG7453" s="1"/>
      <c r="BT7453" s="37">
        <f t="shared" si="344"/>
        <v>46233</v>
      </c>
      <c r="BU7453" s="31"/>
      <c r="BW7453" s="33"/>
      <c r="BX7453" s="1"/>
      <c r="BY7453" s="1"/>
      <c r="BZ7453" s="1"/>
      <c r="CA7453" s="1"/>
      <c r="CB7453" s="1"/>
      <c r="CC7453" s="1"/>
      <c r="CE7453" s="1"/>
      <c r="CF7453" s="1"/>
      <c r="CG7453" s="1"/>
      <c r="CH7453" s="1"/>
      <c r="CI7453" s="1"/>
      <c r="CJ7453" s="1"/>
      <c r="CK7453" s="1"/>
      <c r="CL7453" s="1"/>
      <c r="CM7453" s="1"/>
      <c r="CN7453" s="1"/>
      <c r="CO7453" s="1"/>
    </row>
    <row r="7454" spans="1:93" ht="30" customHeight="1" x14ac:dyDescent="0.2">
      <c r="A7454" s="1">
        <v>7444</v>
      </c>
      <c r="B7454" s="1" t="s">
        <v>3799</v>
      </c>
      <c r="C7454" s="1" t="s">
        <v>3798</v>
      </c>
      <c r="D7454" s="28" t="s">
        <v>3800</v>
      </c>
      <c r="E7454" s="28" t="s">
        <v>3039</v>
      </c>
      <c r="F7454" s="1" t="s">
        <v>74</v>
      </c>
      <c r="G7454" s="1">
        <v>1</v>
      </c>
      <c r="H7454" s="1" t="s">
        <v>4209</v>
      </c>
      <c r="I7454" s="1" t="s">
        <v>114</v>
      </c>
      <c r="J7454" s="76">
        <v>302</v>
      </c>
      <c r="K7454" s="76">
        <v>2444582</v>
      </c>
      <c r="L7454" s="29">
        <v>46205</v>
      </c>
      <c r="M7454" s="29" t="s">
        <v>4163</v>
      </c>
      <c r="N7454" s="1" t="s">
        <v>478</v>
      </c>
      <c r="O7454" s="28" t="s">
        <v>105</v>
      </c>
      <c r="P7454" s="1" t="s">
        <v>322</v>
      </c>
      <c r="Q7454" s="1">
        <v>8</v>
      </c>
      <c r="R7454" s="1"/>
      <c r="S7454" s="76"/>
      <c r="T7454" s="1" t="s">
        <v>115</v>
      </c>
      <c r="U7454" s="1"/>
      <c r="V7454" s="1"/>
      <c r="AC7454" s="93">
        <v>29.5</v>
      </c>
      <c r="AD7454" s="69">
        <v>230</v>
      </c>
      <c r="AE7454" s="33"/>
      <c r="AF7454" s="33"/>
      <c r="AG7454" s="33"/>
      <c r="AM7454" s="29">
        <f t="shared" si="343"/>
        <v>46208</v>
      </c>
      <c r="AX7454" s="37">
        <f t="shared" si="342"/>
        <v>46212</v>
      </c>
      <c r="AY7454" s="1"/>
      <c r="AZ7454" s="1"/>
      <c r="BA7454" s="31"/>
      <c r="BB7454" s="31"/>
      <c r="BC7454" s="1"/>
      <c r="BD7454" s="1"/>
      <c r="BE7454" s="1"/>
      <c r="BF7454" s="1"/>
      <c r="BG7454" s="1"/>
      <c r="BT7454" s="37">
        <f t="shared" si="344"/>
        <v>46233</v>
      </c>
      <c r="BU7454" s="31"/>
      <c r="BW7454" s="33"/>
      <c r="BX7454" s="1"/>
      <c r="BY7454" s="1"/>
      <c r="BZ7454" s="1"/>
      <c r="CA7454" s="1"/>
      <c r="CB7454" s="1"/>
      <c r="CC7454" s="1"/>
      <c r="CE7454" s="1"/>
      <c r="CF7454" s="1"/>
      <c r="CG7454" s="1"/>
      <c r="CH7454" s="1"/>
      <c r="CI7454" s="1"/>
      <c r="CJ7454" s="1"/>
      <c r="CK7454" s="1"/>
      <c r="CL7454" s="1"/>
      <c r="CM7454" s="1"/>
      <c r="CN7454" s="1"/>
      <c r="CO7454" s="1"/>
    </row>
    <row r="7455" spans="1:93" ht="30" customHeight="1" x14ac:dyDescent="0.2">
      <c r="A7455" s="1">
        <v>7445</v>
      </c>
      <c r="B7455" s="1" t="s">
        <v>3799</v>
      </c>
      <c r="C7455" s="1" t="s">
        <v>3798</v>
      </c>
      <c r="D7455" s="28" t="s">
        <v>3800</v>
      </c>
      <c r="E7455" s="28" t="s">
        <v>3039</v>
      </c>
      <c r="F7455" s="1" t="s">
        <v>74</v>
      </c>
      <c r="G7455" s="1">
        <v>1</v>
      </c>
      <c r="H7455" s="1" t="s">
        <v>4209</v>
      </c>
      <c r="I7455" s="1" t="s">
        <v>114</v>
      </c>
      <c r="J7455" s="76">
        <v>553</v>
      </c>
      <c r="K7455" s="76">
        <v>2444583</v>
      </c>
      <c r="L7455" s="29">
        <v>46205</v>
      </c>
      <c r="M7455" s="29" t="s">
        <v>4163</v>
      </c>
      <c r="N7455" s="1" t="s">
        <v>478</v>
      </c>
      <c r="O7455" s="28" t="s">
        <v>105</v>
      </c>
      <c r="P7455" s="1" t="s">
        <v>322</v>
      </c>
      <c r="Q7455" s="1">
        <v>12</v>
      </c>
      <c r="R7455" s="1"/>
      <c r="S7455" s="76"/>
      <c r="T7455" s="1" t="s">
        <v>115</v>
      </c>
      <c r="U7455" s="1"/>
      <c r="V7455" s="1"/>
      <c r="AC7455" s="93">
        <v>23</v>
      </c>
      <c r="AD7455" s="69">
        <v>220</v>
      </c>
      <c r="AE7455" s="33"/>
      <c r="AF7455" s="33"/>
      <c r="AG7455" s="33"/>
      <c r="AM7455" s="29">
        <f t="shared" si="343"/>
        <v>46208</v>
      </c>
      <c r="AX7455" s="37">
        <f t="shared" si="342"/>
        <v>46212</v>
      </c>
      <c r="AY7455" s="1"/>
      <c r="AZ7455" s="1"/>
      <c r="BA7455" s="31"/>
      <c r="BB7455" s="31"/>
      <c r="BC7455" s="1"/>
      <c r="BD7455" s="1"/>
      <c r="BE7455" s="1"/>
      <c r="BF7455" s="1"/>
      <c r="BG7455" s="1"/>
      <c r="BT7455" s="37">
        <f t="shared" si="344"/>
        <v>46233</v>
      </c>
      <c r="BU7455" s="31"/>
      <c r="BW7455" s="33"/>
      <c r="BX7455" s="1"/>
      <c r="BY7455" s="1"/>
      <c r="BZ7455" s="1"/>
      <c r="CA7455" s="1"/>
      <c r="CB7455" s="1"/>
      <c r="CC7455" s="1"/>
      <c r="CE7455" s="1"/>
      <c r="CF7455" s="1"/>
      <c r="CG7455" s="1"/>
      <c r="CH7455" s="1"/>
      <c r="CI7455" s="1"/>
      <c r="CJ7455" s="1"/>
      <c r="CK7455" s="1"/>
      <c r="CL7455" s="1"/>
      <c r="CM7455" s="1"/>
      <c r="CN7455" s="1"/>
      <c r="CO7455" s="1"/>
    </row>
    <row r="7456" spans="1:93" ht="30" customHeight="1" x14ac:dyDescent="0.2">
      <c r="A7456" s="1">
        <v>7446</v>
      </c>
      <c r="B7456" s="1" t="s">
        <v>3799</v>
      </c>
      <c r="C7456" s="1" t="s">
        <v>3798</v>
      </c>
      <c r="D7456" s="28" t="s">
        <v>3800</v>
      </c>
      <c r="E7456" s="28" t="s">
        <v>3039</v>
      </c>
      <c r="F7456" s="1" t="s">
        <v>74</v>
      </c>
      <c r="G7456" s="1">
        <v>1</v>
      </c>
      <c r="H7456" s="1" t="s">
        <v>4209</v>
      </c>
      <c r="I7456" s="1" t="s">
        <v>114</v>
      </c>
      <c r="J7456" s="76">
        <v>551</v>
      </c>
      <c r="K7456" s="76">
        <v>2444584</v>
      </c>
      <c r="L7456" s="29">
        <v>46205</v>
      </c>
      <c r="M7456" s="29" t="s">
        <v>4163</v>
      </c>
      <c r="N7456" s="1" t="s">
        <v>478</v>
      </c>
      <c r="O7456" s="28" t="s">
        <v>105</v>
      </c>
      <c r="P7456" s="1" t="s">
        <v>322</v>
      </c>
      <c r="Q7456" s="1">
        <v>12</v>
      </c>
      <c r="R7456" s="1"/>
      <c r="S7456" s="76"/>
      <c r="T7456" s="1" t="s">
        <v>115</v>
      </c>
      <c r="U7456" s="1"/>
      <c r="V7456" s="1"/>
      <c r="AC7456" s="93">
        <v>28.5</v>
      </c>
      <c r="AD7456" s="69">
        <v>210</v>
      </c>
      <c r="AE7456" s="33"/>
      <c r="AF7456" s="33"/>
      <c r="AG7456" s="33"/>
      <c r="AM7456" s="29">
        <f t="shared" si="343"/>
        <v>46208</v>
      </c>
      <c r="AX7456" s="37">
        <f t="shared" si="342"/>
        <v>46212</v>
      </c>
      <c r="AY7456" s="1"/>
      <c r="AZ7456" s="1"/>
      <c r="BA7456" s="31"/>
      <c r="BB7456" s="31"/>
      <c r="BC7456" s="1"/>
      <c r="BD7456" s="1"/>
      <c r="BE7456" s="1"/>
      <c r="BF7456" s="1"/>
      <c r="BG7456" s="1"/>
      <c r="BT7456" s="37">
        <f t="shared" si="344"/>
        <v>46233</v>
      </c>
      <c r="BU7456" s="31"/>
      <c r="BW7456" s="33"/>
      <c r="BX7456" s="1"/>
      <c r="BY7456" s="1"/>
      <c r="BZ7456" s="1"/>
      <c r="CA7456" s="1"/>
      <c r="CB7456" s="1"/>
      <c r="CC7456" s="1"/>
      <c r="CE7456" s="1"/>
      <c r="CF7456" s="1"/>
      <c r="CG7456" s="1"/>
      <c r="CH7456" s="1"/>
      <c r="CI7456" s="1"/>
      <c r="CJ7456" s="1"/>
      <c r="CK7456" s="1"/>
      <c r="CL7456" s="1"/>
      <c r="CM7456" s="1"/>
      <c r="CN7456" s="1"/>
      <c r="CO7456" s="1"/>
    </row>
    <row r="7457" spans="1:93" ht="30" customHeight="1" x14ac:dyDescent="0.2">
      <c r="A7457" s="1">
        <v>7447</v>
      </c>
      <c r="B7457" s="1" t="s">
        <v>3799</v>
      </c>
      <c r="C7457" s="1" t="s">
        <v>3798</v>
      </c>
      <c r="D7457" s="28" t="s">
        <v>3800</v>
      </c>
      <c r="E7457" s="28" t="s">
        <v>3039</v>
      </c>
      <c r="F7457" s="1" t="s">
        <v>74</v>
      </c>
      <c r="G7457" s="1">
        <v>1</v>
      </c>
      <c r="H7457" s="1" t="s">
        <v>4209</v>
      </c>
      <c r="I7457" s="1" t="s">
        <v>114</v>
      </c>
      <c r="J7457" s="76">
        <v>303</v>
      </c>
      <c r="K7457" s="76">
        <v>2444585</v>
      </c>
      <c r="L7457" s="29">
        <v>46205</v>
      </c>
      <c r="M7457" s="29" t="s">
        <v>4163</v>
      </c>
      <c r="N7457" s="1" t="s">
        <v>478</v>
      </c>
      <c r="O7457" s="28" t="s">
        <v>105</v>
      </c>
      <c r="P7457" s="1" t="s">
        <v>322</v>
      </c>
      <c r="Q7457" s="1">
        <v>8</v>
      </c>
      <c r="R7457" s="1"/>
      <c r="S7457" s="76">
        <v>3</v>
      </c>
      <c r="T7457" s="1" t="s">
        <v>115</v>
      </c>
      <c r="U7457" s="1"/>
      <c r="V7457" s="1"/>
      <c r="AC7457" s="93">
        <v>26.5</v>
      </c>
      <c r="AD7457" s="69">
        <v>220</v>
      </c>
      <c r="AE7457" s="33"/>
      <c r="AF7457" s="33"/>
      <c r="AG7457" s="33"/>
      <c r="AM7457" s="29">
        <f t="shared" si="343"/>
        <v>46208</v>
      </c>
      <c r="AX7457" s="37">
        <f t="shared" si="342"/>
        <v>46212</v>
      </c>
      <c r="AY7457" s="1"/>
      <c r="AZ7457" s="1"/>
      <c r="BA7457" s="31"/>
      <c r="BB7457" s="31"/>
      <c r="BC7457" s="1"/>
      <c r="BD7457" s="1"/>
      <c r="BE7457" s="1"/>
      <c r="BF7457" s="1"/>
      <c r="BG7457" s="1"/>
      <c r="BT7457" s="37">
        <f t="shared" si="344"/>
        <v>46233</v>
      </c>
      <c r="BU7457" s="31"/>
      <c r="BW7457" s="33"/>
      <c r="BX7457" s="1"/>
      <c r="BY7457" s="1"/>
      <c r="BZ7457" s="1"/>
      <c r="CA7457" s="1"/>
      <c r="CB7457" s="1"/>
      <c r="CC7457" s="1"/>
      <c r="CE7457" s="1"/>
      <c r="CF7457" s="1"/>
      <c r="CG7457" s="1"/>
      <c r="CH7457" s="1"/>
      <c r="CI7457" s="1"/>
      <c r="CJ7457" s="1"/>
      <c r="CK7457" s="1"/>
      <c r="CL7457" s="1"/>
      <c r="CM7457" s="1"/>
      <c r="CN7457" s="1"/>
      <c r="CO7457" s="1"/>
    </row>
    <row r="7458" spans="1:93" ht="30" customHeight="1" x14ac:dyDescent="0.2">
      <c r="A7458" s="1">
        <v>7448</v>
      </c>
      <c r="B7458" s="1" t="s">
        <v>3799</v>
      </c>
      <c r="C7458" s="1" t="s">
        <v>3798</v>
      </c>
      <c r="D7458" s="28" t="s">
        <v>3800</v>
      </c>
      <c r="E7458" s="28" t="s">
        <v>3039</v>
      </c>
      <c r="F7458" s="1" t="s">
        <v>74</v>
      </c>
      <c r="G7458" s="1">
        <v>1</v>
      </c>
      <c r="H7458" s="1" t="s">
        <v>4209</v>
      </c>
      <c r="I7458" s="1" t="s">
        <v>114</v>
      </c>
      <c r="J7458" s="76">
        <v>554</v>
      </c>
      <c r="K7458" s="76">
        <v>2444586</v>
      </c>
      <c r="L7458" s="29">
        <v>46205</v>
      </c>
      <c r="M7458" s="29" t="s">
        <v>4163</v>
      </c>
      <c r="N7458" s="1" t="s">
        <v>478</v>
      </c>
      <c r="O7458" s="28" t="s">
        <v>105</v>
      </c>
      <c r="P7458" s="1" t="s">
        <v>322</v>
      </c>
      <c r="Q7458" s="1">
        <v>12</v>
      </c>
      <c r="R7458" s="1"/>
      <c r="S7458" s="76"/>
      <c r="T7458" s="1" t="s">
        <v>115</v>
      </c>
      <c r="U7458" s="1"/>
      <c r="V7458" s="1"/>
      <c r="AC7458" s="93">
        <v>27.9</v>
      </c>
      <c r="AD7458" s="69">
        <v>220</v>
      </c>
      <c r="AE7458" s="33"/>
      <c r="AF7458" s="33"/>
      <c r="AG7458" s="33"/>
      <c r="AM7458" s="29">
        <f t="shared" si="343"/>
        <v>46208</v>
      </c>
      <c r="AX7458" s="37">
        <f t="shared" si="342"/>
        <v>46212</v>
      </c>
      <c r="AY7458" s="1"/>
      <c r="AZ7458" s="1"/>
      <c r="BA7458" s="31"/>
      <c r="BB7458" s="31"/>
      <c r="BC7458" s="1"/>
      <c r="BD7458" s="1"/>
      <c r="BE7458" s="1"/>
      <c r="BF7458" s="1"/>
      <c r="BG7458" s="1"/>
      <c r="BT7458" s="37">
        <f t="shared" si="344"/>
        <v>46233</v>
      </c>
      <c r="BU7458" s="31"/>
      <c r="BW7458" s="33"/>
      <c r="BX7458" s="1"/>
      <c r="BY7458" s="1"/>
      <c r="BZ7458" s="1"/>
      <c r="CA7458" s="1"/>
      <c r="CB7458" s="1"/>
      <c r="CC7458" s="1"/>
      <c r="CE7458" s="1"/>
      <c r="CF7458" s="1"/>
      <c r="CG7458" s="1"/>
      <c r="CH7458" s="1"/>
      <c r="CI7458" s="1"/>
      <c r="CJ7458" s="1"/>
      <c r="CK7458" s="1"/>
      <c r="CL7458" s="1"/>
      <c r="CM7458" s="1"/>
      <c r="CN7458" s="1"/>
      <c r="CO7458" s="1"/>
    </row>
    <row r="7459" spans="1:93" ht="30" customHeight="1" x14ac:dyDescent="0.2">
      <c r="A7459" s="1">
        <v>7449</v>
      </c>
      <c r="B7459" s="1" t="s">
        <v>3799</v>
      </c>
      <c r="C7459" s="1" t="s">
        <v>3798</v>
      </c>
      <c r="D7459" s="28" t="s">
        <v>3800</v>
      </c>
      <c r="E7459" s="28" t="s">
        <v>3039</v>
      </c>
      <c r="F7459" s="1" t="s">
        <v>74</v>
      </c>
      <c r="G7459" s="1">
        <v>1</v>
      </c>
      <c r="H7459" s="1" t="s">
        <v>4209</v>
      </c>
      <c r="I7459" s="1" t="s">
        <v>114</v>
      </c>
      <c r="J7459" s="76">
        <v>274</v>
      </c>
      <c r="K7459" s="76">
        <v>2450956</v>
      </c>
      <c r="L7459" s="29">
        <v>46205</v>
      </c>
      <c r="M7459" s="29" t="s">
        <v>4163</v>
      </c>
      <c r="N7459" s="1" t="s">
        <v>478</v>
      </c>
      <c r="O7459" s="28" t="s">
        <v>105</v>
      </c>
      <c r="P7459" s="1" t="s">
        <v>322</v>
      </c>
      <c r="Q7459" s="1">
        <v>8</v>
      </c>
      <c r="R7459" s="1"/>
      <c r="S7459" s="76">
        <v>3</v>
      </c>
      <c r="T7459" s="1" t="s">
        <v>115</v>
      </c>
      <c r="U7459" s="1"/>
      <c r="V7459" s="1"/>
      <c r="AC7459" s="93">
        <v>29</v>
      </c>
      <c r="AD7459" s="69">
        <v>230</v>
      </c>
      <c r="AE7459" s="33"/>
      <c r="AF7459" s="33"/>
      <c r="AG7459" s="33"/>
      <c r="AM7459" s="29">
        <f t="shared" si="343"/>
        <v>46208</v>
      </c>
      <c r="AX7459" s="37">
        <f t="shared" si="342"/>
        <v>46212</v>
      </c>
      <c r="AY7459" s="1"/>
      <c r="AZ7459" s="1"/>
      <c r="BA7459" s="31"/>
      <c r="BB7459" s="31"/>
      <c r="BC7459" s="1"/>
      <c r="BD7459" s="1"/>
      <c r="BE7459" s="1"/>
      <c r="BF7459" s="1"/>
      <c r="BG7459" s="1"/>
      <c r="BT7459" s="37">
        <f t="shared" si="344"/>
        <v>46233</v>
      </c>
      <c r="BU7459" s="31"/>
      <c r="BW7459" s="33"/>
      <c r="BX7459" s="1"/>
      <c r="BY7459" s="1"/>
      <c r="BZ7459" s="1"/>
      <c r="CA7459" s="1"/>
      <c r="CB7459" s="1"/>
      <c r="CC7459" s="1"/>
      <c r="CE7459" s="1"/>
      <c r="CF7459" s="1"/>
      <c r="CG7459" s="1"/>
      <c r="CH7459" s="1"/>
      <c r="CI7459" s="1"/>
      <c r="CJ7459" s="1"/>
      <c r="CK7459" s="1"/>
      <c r="CL7459" s="1"/>
      <c r="CM7459" s="1"/>
      <c r="CN7459" s="1"/>
      <c r="CO7459" s="1"/>
    </row>
    <row r="7460" spans="1:93" ht="30" customHeight="1" x14ac:dyDescent="0.2">
      <c r="A7460" s="1">
        <v>7450</v>
      </c>
      <c r="B7460" s="1" t="s">
        <v>3799</v>
      </c>
      <c r="C7460" s="1" t="s">
        <v>3798</v>
      </c>
      <c r="D7460" s="28" t="s">
        <v>3800</v>
      </c>
      <c r="E7460" s="28" t="s">
        <v>3039</v>
      </c>
      <c r="F7460" s="1" t="s">
        <v>74</v>
      </c>
      <c r="G7460" s="1">
        <v>1</v>
      </c>
      <c r="H7460" s="1" t="s">
        <v>4209</v>
      </c>
      <c r="I7460" s="1" t="s">
        <v>114</v>
      </c>
      <c r="J7460" s="76">
        <v>433</v>
      </c>
      <c r="K7460" s="76">
        <v>2444587</v>
      </c>
      <c r="L7460" s="29">
        <v>46206</v>
      </c>
      <c r="M7460" s="29" t="s">
        <v>4163</v>
      </c>
      <c r="N7460" s="1" t="s">
        <v>478</v>
      </c>
      <c r="O7460" s="28" t="s">
        <v>1495</v>
      </c>
      <c r="P7460" s="1" t="s">
        <v>322</v>
      </c>
      <c r="Q7460" s="1">
        <v>9</v>
      </c>
      <c r="R7460" s="1"/>
      <c r="S7460" s="76"/>
      <c r="T7460" s="1" t="s">
        <v>115</v>
      </c>
      <c r="U7460" s="1"/>
      <c r="V7460" s="1"/>
      <c r="AC7460" s="93">
        <v>26.3</v>
      </c>
      <c r="AD7460" s="69">
        <v>240</v>
      </c>
      <c r="AE7460" s="33"/>
      <c r="AF7460" s="33"/>
      <c r="AG7460" s="33"/>
      <c r="AM7460" s="29">
        <f t="shared" si="343"/>
        <v>46209</v>
      </c>
      <c r="AX7460" s="37">
        <f t="shared" ref="AX7460:AX7525" si="345">IF(L7460=0, 0,L7460+7)</f>
        <v>46213</v>
      </c>
      <c r="AY7460" s="1"/>
      <c r="AZ7460" s="1"/>
      <c r="BA7460" s="31"/>
      <c r="BB7460" s="31"/>
      <c r="BC7460" s="1"/>
      <c r="BD7460" s="1"/>
      <c r="BE7460" s="1"/>
      <c r="BF7460" s="1"/>
      <c r="BG7460" s="1"/>
      <c r="BT7460" s="37">
        <f t="shared" si="344"/>
        <v>46234</v>
      </c>
      <c r="BU7460" s="31"/>
      <c r="BW7460" s="33"/>
      <c r="BX7460" s="1"/>
      <c r="BY7460" s="1"/>
      <c r="BZ7460" s="1"/>
      <c r="CA7460" s="1"/>
      <c r="CB7460" s="1"/>
      <c r="CC7460" s="1"/>
      <c r="CE7460" s="1"/>
      <c r="CF7460" s="1"/>
      <c r="CG7460" s="1"/>
      <c r="CH7460" s="1"/>
      <c r="CI7460" s="1"/>
      <c r="CJ7460" s="1"/>
      <c r="CK7460" s="1"/>
      <c r="CL7460" s="1"/>
      <c r="CM7460" s="1"/>
      <c r="CN7460" s="1"/>
      <c r="CO7460" s="1"/>
    </row>
    <row r="7461" spans="1:93" ht="30" customHeight="1" x14ac:dyDescent="0.2">
      <c r="A7461" s="1">
        <v>7451</v>
      </c>
      <c r="B7461" s="1" t="s">
        <v>3799</v>
      </c>
      <c r="C7461" s="1" t="s">
        <v>3798</v>
      </c>
      <c r="D7461" s="28" t="s">
        <v>3800</v>
      </c>
      <c r="E7461" s="28" t="s">
        <v>3039</v>
      </c>
      <c r="F7461" s="1" t="s">
        <v>74</v>
      </c>
      <c r="G7461" s="1">
        <v>1</v>
      </c>
      <c r="H7461" s="1" t="s">
        <v>4209</v>
      </c>
      <c r="I7461" s="1" t="s">
        <v>114</v>
      </c>
      <c r="J7461" s="76">
        <v>411</v>
      </c>
      <c r="K7461" s="76">
        <v>2450957</v>
      </c>
      <c r="L7461" s="29">
        <v>46206</v>
      </c>
      <c r="M7461" s="29" t="s">
        <v>4163</v>
      </c>
      <c r="N7461" s="1" t="s">
        <v>478</v>
      </c>
      <c r="O7461" s="28" t="s">
        <v>1495</v>
      </c>
      <c r="P7461" s="1" t="s">
        <v>322</v>
      </c>
      <c r="Q7461" s="1">
        <v>10</v>
      </c>
      <c r="R7461" s="1"/>
      <c r="S7461" s="76">
        <v>3</v>
      </c>
      <c r="T7461" s="1" t="s">
        <v>115</v>
      </c>
      <c r="U7461" s="1"/>
      <c r="V7461" s="1"/>
      <c r="AC7461" s="93">
        <v>25.9</v>
      </c>
      <c r="AD7461" s="69">
        <v>250</v>
      </c>
      <c r="AE7461" s="33"/>
      <c r="AF7461" s="33"/>
      <c r="AG7461" s="33"/>
      <c r="AM7461" s="29">
        <f t="shared" si="343"/>
        <v>46209</v>
      </c>
      <c r="AX7461" s="37">
        <f t="shared" si="345"/>
        <v>46213</v>
      </c>
      <c r="AY7461" s="1"/>
      <c r="AZ7461" s="1"/>
      <c r="BA7461" s="31"/>
      <c r="BB7461" s="31"/>
      <c r="BC7461" s="1"/>
      <c r="BD7461" s="1"/>
      <c r="BE7461" s="1"/>
      <c r="BF7461" s="1"/>
      <c r="BG7461" s="1"/>
      <c r="BT7461" s="37">
        <f t="shared" si="344"/>
        <v>46234</v>
      </c>
      <c r="BU7461" s="31"/>
      <c r="BW7461" s="33"/>
      <c r="BX7461" s="1"/>
      <c r="BY7461" s="1"/>
      <c r="BZ7461" s="1"/>
      <c r="CA7461" s="1"/>
      <c r="CB7461" s="1"/>
      <c r="CC7461" s="1"/>
      <c r="CE7461" s="1"/>
      <c r="CF7461" s="1"/>
      <c r="CG7461" s="1"/>
      <c r="CH7461" s="1"/>
      <c r="CI7461" s="1"/>
      <c r="CJ7461" s="1"/>
      <c r="CK7461" s="1"/>
      <c r="CL7461" s="1"/>
      <c r="CM7461" s="1"/>
      <c r="CN7461" s="1"/>
      <c r="CO7461" s="1"/>
    </row>
    <row r="7462" spans="1:93" ht="30" customHeight="1" x14ac:dyDescent="0.2">
      <c r="A7462" s="1">
        <v>7452</v>
      </c>
      <c r="B7462" s="1" t="s">
        <v>3799</v>
      </c>
      <c r="C7462" s="1" t="s">
        <v>3798</v>
      </c>
      <c r="D7462" s="28" t="s">
        <v>3800</v>
      </c>
      <c r="E7462" s="28" t="s">
        <v>3039</v>
      </c>
      <c r="F7462" s="1" t="s">
        <v>74</v>
      </c>
      <c r="G7462" s="1">
        <v>1</v>
      </c>
      <c r="H7462" s="1" t="s">
        <v>4209</v>
      </c>
      <c r="I7462" s="1" t="s">
        <v>114</v>
      </c>
      <c r="J7462" s="76">
        <v>451</v>
      </c>
      <c r="K7462" s="76">
        <v>2444588</v>
      </c>
      <c r="L7462" s="29">
        <v>46206</v>
      </c>
      <c r="M7462" s="29" t="s">
        <v>4163</v>
      </c>
      <c r="N7462" s="1" t="s">
        <v>478</v>
      </c>
      <c r="O7462" s="28" t="s">
        <v>1495</v>
      </c>
      <c r="P7462" s="1" t="s">
        <v>322</v>
      </c>
      <c r="Q7462" s="1">
        <v>12</v>
      </c>
      <c r="R7462" s="1"/>
      <c r="S7462" s="76"/>
      <c r="T7462" s="1" t="s">
        <v>115</v>
      </c>
      <c r="U7462" s="1"/>
      <c r="V7462" s="1"/>
      <c r="AC7462" s="93">
        <v>27</v>
      </c>
      <c r="AD7462" s="69">
        <v>240</v>
      </c>
      <c r="AE7462" s="33"/>
      <c r="AF7462" s="33"/>
      <c r="AG7462" s="33"/>
      <c r="AM7462" s="29">
        <f t="shared" si="343"/>
        <v>46209</v>
      </c>
      <c r="AX7462" s="37">
        <f t="shared" si="345"/>
        <v>46213</v>
      </c>
      <c r="AY7462" s="1"/>
      <c r="AZ7462" s="1"/>
      <c r="BA7462" s="31"/>
      <c r="BB7462" s="31"/>
      <c r="BC7462" s="1"/>
      <c r="BD7462" s="1"/>
      <c r="BE7462" s="1"/>
      <c r="BF7462" s="1"/>
      <c r="BG7462" s="1"/>
      <c r="BT7462" s="37">
        <f t="shared" si="344"/>
        <v>46234</v>
      </c>
      <c r="BU7462" s="31"/>
      <c r="BW7462" s="33"/>
      <c r="BX7462" s="1"/>
      <c r="BY7462" s="1"/>
      <c r="BZ7462" s="1"/>
      <c r="CA7462" s="1"/>
      <c r="CB7462" s="1"/>
      <c r="CC7462" s="1"/>
      <c r="CE7462" s="1"/>
      <c r="CF7462" s="1"/>
      <c r="CG7462" s="1"/>
      <c r="CH7462" s="1"/>
      <c r="CI7462" s="1"/>
      <c r="CJ7462" s="1"/>
      <c r="CK7462" s="1"/>
      <c r="CL7462" s="1"/>
      <c r="CM7462" s="1"/>
      <c r="CN7462" s="1"/>
      <c r="CO7462" s="1"/>
    </row>
    <row r="7463" spans="1:93" ht="30" customHeight="1" x14ac:dyDescent="0.2">
      <c r="A7463" s="1">
        <v>7453</v>
      </c>
      <c r="B7463" s="1" t="s">
        <v>3799</v>
      </c>
      <c r="C7463" s="1" t="s">
        <v>3798</v>
      </c>
      <c r="D7463" s="28" t="s">
        <v>3800</v>
      </c>
      <c r="E7463" s="28" t="s">
        <v>3039</v>
      </c>
      <c r="F7463" s="1" t="s">
        <v>74</v>
      </c>
      <c r="G7463" s="1">
        <v>1</v>
      </c>
      <c r="H7463" s="1" t="s">
        <v>4209</v>
      </c>
      <c r="I7463" s="1" t="s">
        <v>114</v>
      </c>
      <c r="J7463" s="76">
        <v>432</v>
      </c>
      <c r="K7463" s="76">
        <v>2450958</v>
      </c>
      <c r="L7463" s="29">
        <v>46206</v>
      </c>
      <c r="M7463" s="29" t="s">
        <v>4163</v>
      </c>
      <c r="N7463" s="1" t="s">
        <v>478</v>
      </c>
      <c r="O7463" s="28" t="s">
        <v>1495</v>
      </c>
      <c r="P7463" s="1" t="s">
        <v>322</v>
      </c>
      <c r="Q7463" s="1">
        <v>9</v>
      </c>
      <c r="R7463" s="1"/>
      <c r="S7463" s="76"/>
      <c r="T7463" s="1" t="s">
        <v>115</v>
      </c>
      <c r="U7463" s="1"/>
      <c r="V7463" s="1"/>
      <c r="AC7463" s="93">
        <v>26.6</v>
      </c>
      <c r="AD7463" s="69">
        <v>220</v>
      </c>
      <c r="AE7463" s="33"/>
      <c r="AF7463" s="33"/>
      <c r="AG7463" s="33"/>
      <c r="AM7463" s="29">
        <f t="shared" si="343"/>
        <v>46209</v>
      </c>
      <c r="AX7463" s="37">
        <f t="shared" si="345"/>
        <v>46213</v>
      </c>
      <c r="AY7463" s="1"/>
      <c r="AZ7463" s="1"/>
      <c r="BA7463" s="31"/>
      <c r="BB7463" s="31"/>
      <c r="BC7463" s="1"/>
      <c r="BD7463" s="1"/>
      <c r="BE7463" s="1"/>
      <c r="BF7463" s="1"/>
      <c r="BG7463" s="1"/>
      <c r="BT7463" s="37">
        <f t="shared" si="344"/>
        <v>46234</v>
      </c>
      <c r="BU7463" s="31"/>
      <c r="BW7463" s="33"/>
      <c r="BX7463" s="1"/>
      <c r="BY7463" s="1"/>
      <c r="BZ7463" s="1"/>
      <c r="CA7463" s="1"/>
      <c r="CB7463" s="1"/>
      <c r="CC7463" s="1"/>
      <c r="CE7463" s="1"/>
      <c r="CF7463" s="1"/>
      <c r="CG7463" s="1"/>
      <c r="CH7463" s="1"/>
      <c r="CI7463" s="1"/>
      <c r="CJ7463" s="1"/>
      <c r="CK7463" s="1"/>
      <c r="CL7463" s="1"/>
      <c r="CM7463" s="1"/>
      <c r="CN7463" s="1"/>
      <c r="CO7463" s="1"/>
    </row>
    <row r="7464" spans="1:93" ht="30" customHeight="1" x14ac:dyDescent="0.2">
      <c r="A7464" s="1">
        <v>7454</v>
      </c>
      <c r="B7464" s="1" t="s">
        <v>3799</v>
      </c>
      <c r="C7464" s="1" t="s">
        <v>3798</v>
      </c>
      <c r="D7464" s="28" t="s">
        <v>3800</v>
      </c>
      <c r="E7464" s="28" t="s">
        <v>3039</v>
      </c>
      <c r="F7464" s="1" t="s">
        <v>74</v>
      </c>
      <c r="G7464" s="1">
        <v>1</v>
      </c>
      <c r="H7464" s="1" t="s">
        <v>4209</v>
      </c>
      <c r="I7464" s="1" t="s">
        <v>114</v>
      </c>
      <c r="J7464" s="76">
        <v>539</v>
      </c>
      <c r="K7464" s="76">
        <v>2450959</v>
      </c>
      <c r="L7464" s="29">
        <v>46206</v>
      </c>
      <c r="M7464" s="29" t="s">
        <v>4163</v>
      </c>
      <c r="N7464" s="1" t="s">
        <v>478</v>
      </c>
      <c r="O7464" s="28" t="s">
        <v>1495</v>
      </c>
      <c r="P7464" s="1" t="s">
        <v>322</v>
      </c>
      <c r="Q7464" s="1">
        <v>11</v>
      </c>
      <c r="R7464" s="1"/>
      <c r="S7464" s="76">
        <v>3</v>
      </c>
      <c r="T7464" s="1" t="s">
        <v>115</v>
      </c>
      <c r="U7464" s="1"/>
      <c r="V7464" s="1"/>
      <c r="AC7464" s="93">
        <v>24.9</v>
      </c>
      <c r="AD7464" s="69">
        <v>235</v>
      </c>
      <c r="AE7464" s="33"/>
      <c r="AF7464" s="33"/>
      <c r="AG7464" s="33"/>
      <c r="AM7464" s="29">
        <f t="shared" si="343"/>
        <v>46209</v>
      </c>
      <c r="AX7464" s="37">
        <f t="shared" si="345"/>
        <v>46213</v>
      </c>
      <c r="AY7464" s="1"/>
      <c r="AZ7464" s="1"/>
      <c r="BA7464" s="31"/>
      <c r="BB7464" s="31"/>
      <c r="BC7464" s="1"/>
      <c r="BD7464" s="1"/>
      <c r="BE7464" s="1"/>
      <c r="BF7464" s="1"/>
      <c r="BG7464" s="1"/>
      <c r="BT7464" s="37">
        <f t="shared" si="344"/>
        <v>46234</v>
      </c>
      <c r="BU7464" s="31"/>
      <c r="BW7464" s="33"/>
      <c r="BX7464" s="1"/>
      <c r="BY7464" s="1"/>
      <c r="BZ7464" s="1"/>
      <c r="CA7464" s="1"/>
      <c r="CB7464" s="1"/>
      <c r="CC7464" s="1"/>
      <c r="CE7464" s="1"/>
      <c r="CF7464" s="1"/>
      <c r="CG7464" s="1"/>
      <c r="CH7464" s="1"/>
      <c r="CI7464" s="1"/>
      <c r="CJ7464" s="1"/>
      <c r="CK7464" s="1"/>
      <c r="CL7464" s="1"/>
      <c r="CM7464" s="1"/>
      <c r="CN7464" s="1"/>
      <c r="CO7464" s="1"/>
    </row>
    <row r="7465" spans="1:93" ht="30" customHeight="1" x14ac:dyDescent="0.2">
      <c r="A7465" s="1">
        <v>7455</v>
      </c>
      <c r="B7465" s="1" t="s">
        <v>3799</v>
      </c>
      <c r="C7465" s="1" t="s">
        <v>3798</v>
      </c>
      <c r="D7465" s="28" t="s">
        <v>3800</v>
      </c>
      <c r="E7465" s="28" t="s">
        <v>3039</v>
      </c>
      <c r="F7465" s="1" t="s">
        <v>74</v>
      </c>
      <c r="G7465" s="1">
        <v>1</v>
      </c>
      <c r="H7465" s="1" t="s">
        <v>4209</v>
      </c>
      <c r="I7465" s="1" t="s">
        <v>114</v>
      </c>
      <c r="J7465" s="76">
        <v>407</v>
      </c>
      <c r="K7465" s="76">
        <v>2444589</v>
      </c>
      <c r="L7465" s="29">
        <v>46206</v>
      </c>
      <c r="M7465" s="29" t="s">
        <v>4163</v>
      </c>
      <c r="N7465" s="1" t="s">
        <v>478</v>
      </c>
      <c r="O7465" s="28" t="s">
        <v>1495</v>
      </c>
      <c r="P7465" s="1" t="s">
        <v>322</v>
      </c>
      <c r="Q7465" s="1">
        <v>9</v>
      </c>
      <c r="R7465" s="1"/>
      <c r="S7465" s="76"/>
      <c r="T7465" s="1" t="s">
        <v>115</v>
      </c>
      <c r="U7465" s="1"/>
      <c r="V7465" s="1"/>
      <c r="AC7465" s="93">
        <v>27.5</v>
      </c>
      <c r="AD7465" s="69">
        <v>240</v>
      </c>
      <c r="AE7465" s="33"/>
      <c r="AF7465" s="33"/>
      <c r="AG7465" s="33"/>
      <c r="AM7465" s="29">
        <f t="shared" si="343"/>
        <v>46209</v>
      </c>
      <c r="AX7465" s="37">
        <f t="shared" si="345"/>
        <v>46213</v>
      </c>
      <c r="AY7465" s="1"/>
      <c r="AZ7465" s="1"/>
      <c r="BA7465" s="31"/>
      <c r="BB7465" s="31"/>
      <c r="BC7465" s="1"/>
      <c r="BD7465" s="1"/>
      <c r="BE7465" s="1"/>
      <c r="BF7465" s="1"/>
      <c r="BG7465" s="1"/>
      <c r="BT7465" s="37">
        <f t="shared" si="344"/>
        <v>46234</v>
      </c>
      <c r="BU7465" s="31"/>
      <c r="BW7465" s="33"/>
      <c r="BX7465" s="1"/>
      <c r="BY7465" s="1"/>
      <c r="BZ7465" s="1"/>
      <c r="CA7465" s="1"/>
      <c r="CB7465" s="1"/>
      <c r="CC7465" s="1"/>
      <c r="CE7465" s="1"/>
      <c r="CF7465" s="1"/>
      <c r="CG7465" s="1"/>
      <c r="CH7465" s="1"/>
      <c r="CI7465" s="1"/>
      <c r="CJ7465" s="1"/>
      <c r="CK7465" s="1"/>
      <c r="CL7465" s="1"/>
      <c r="CM7465" s="1"/>
      <c r="CN7465" s="1"/>
      <c r="CO7465" s="1"/>
    </row>
    <row r="7466" spans="1:93" ht="30" customHeight="1" x14ac:dyDescent="0.2">
      <c r="A7466" s="1">
        <v>7456</v>
      </c>
      <c r="B7466" s="1" t="s">
        <v>3799</v>
      </c>
      <c r="C7466" s="1" t="s">
        <v>3798</v>
      </c>
      <c r="D7466" s="28" t="s">
        <v>3800</v>
      </c>
      <c r="E7466" s="28" t="s">
        <v>3039</v>
      </c>
      <c r="F7466" s="1" t="s">
        <v>74</v>
      </c>
      <c r="G7466" s="1">
        <v>1</v>
      </c>
      <c r="H7466" s="1" t="s">
        <v>4209</v>
      </c>
      <c r="I7466" s="1" t="s">
        <v>114</v>
      </c>
      <c r="J7466" s="76">
        <v>437</v>
      </c>
      <c r="K7466" s="76">
        <v>2450960</v>
      </c>
      <c r="L7466" s="29">
        <v>46206</v>
      </c>
      <c r="M7466" s="29" t="s">
        <v>4163</v>
      </c>
      <c r="N7466" s="1" t="s">
        <v>478</v>
      </c>
      <c r="O7466" s="28" t="s">
        <v>1495</v>
      </c>
      <c r="P7466" s="1" t="s">
        <v>322</v>
      </c>
      <c r="Q7466" s="1">
        <v>9</v>
      </c>
      <c r="R7466" s="1"/>
      <c r="S7466" s="76"/>
      <c r="T7466" s="1" t="s">
        <v>115</v>
      </c>
      <c r="U7466" s="1"/>
      <c r="V7466" s="1"/>
      <c r="AC7466" s="93">
        <v>28</v>
      </c>
      <c r="AD7466" s="69">
        <v>250</v>
      </c>
      <c r="AE7466" s="33"/>
      <c r="AF7466" s="33"/>
      <c r="AG7466" s="33"/>
      <c r="AM7466" s="29">
        <f t="shared" ref="AM7466:AM7476" si="346">L7466+3</f>
        <v>46209</v>
      </c>
      <c r="AX7466" s="37">
        <f t="shared" si="345"/>
        <v>46213</v>
      </c>
      <c r="AY7466" s="1"/>
      <c r="AZ7466" s="1"/>
      <c r="BA7466" s="31"/>
      <c r="BB7466" s="31"/>
      <c r="BC7466" s="1"/>
      <c r="BD7466" s="1"/>
      <c r="BE7466" s="1"/>
      <c r="BF7466" s="1"/>
      <c r="BG7466" s="1"/>
      <c r="BT7466" s="37">
        <f t="shared" si="344"/>
        <v>46234</v>
      </c>
      <c r="BU7466" s="31"/>
      <c r="BW7466" s="33"/>
      <c r="BX7466" s="1"/>
      <c r="BY7466" s="1"/>
      <c r="BZ7466" s="1"/>
      <c r="CA7466" s="1"/>
      <c r="CB7466" s="1"/>
      <c r="CC7466" s="1"/>
      <c r="CE7466" s="1"/>
      <c r="CF7466" s="1"/>
      <c r="CG7466" s="1"/>
      <c r="CH7466" s="1"/>
      <c r="CI7466" s="1"/>
      <c r="CJ7466" s="1"/>
      <c r="CK7466" s="1"/>
      <c r="CL7466" s="1"/>
      <c r="CM7466" s="1"/>
      <c r="CN7466" s="1"/>
      <c r="CO7466" s="1"/>
    </row>
    <row r="7467" spans="1:93" ht="30" customHeight="1" x14ac:dyDescent="0.2">
      <c r="A7467" s="1">
        <v>7457</v>
      </c>
      <c r="B7467" s="1" t="s">
        <v>3799</v>
      </c>
      <c r="C7467" s="1" t="s">
        <v>3798</v>
      </c>
      <c r="D7467" s="28" t="s">
        <v>3800</v>
      </c>
      <c r="E7467" s="28" t="s">
        <v>3039</v>
      </c>
      <c r="F7467" s="1" t="s">
        <v>74</v>
      </c>
      <c r="G7467" s="1">
        <v>1</v>
      </c>
      <c r="H7467" s="1" t="s">
        <v>4209</v>
      </c>
      <c r="I7467" s="1" t="s">
        <v>114</v>
      </c>
      <c r="J7467" s="76">
        <v>302</v>
      </c>
      <c r="K7467" s="76">
        <v>2444590</v>
      </c>
      <c r="L7467" s="29">
        <v>46206</v>
      </c>
      <c r="M7467" s="29" t="s">
        <v>4163</v>
      </c>
      <c r="N7467" s="1" t="s">
        <v>478</v>
      </c>
      <c r="O7467" s="28" t="s">
        <v>1495</v>
      </c>
      <c r="P7467" s="1" t="s">
        <v>322</v>
      </c>
      <c r="Q7467" s="1">
        <v>8</v>
      </c>
      <c r="R7467" s="1"/>
      <c r="S7467" s="76"/>
      <c r="T7467" s="1" t="s">
        <v>115</v>
      </c>
      <c r="U7467" s="1"/>
      <c r="V7467" s="1"/>
      <c r="AC7467" s="93">
        <v>29.5</v>
      </c>
      <c r="AD7467" s="69">
        <v>260</v>
      </c>
      <c r="AE7467" s="33"/>
      <c r="AF7467" s="33"/>
      <c r="AG7467" s="33"/>
      <c r="AM7467" s="29">
        <f t="shared" si="346"/>
        <v>46209</v>
      </c>
      <c r="AX7467" s="37">
        <f t="shared" si="345"/>
        <v>46213</v>
      </c>
      <c r="AY7467" s="1"/>
      <c r="AZ7467" s="1"/>
      <c r="BA7467" s="31"/>
      <c r="BB7467" s="31"/>
      <c r="BC7467" s="1"/>
      <c r="BD7467" s="1"/>
      <c r="BE7467" s="1"/>
      <c r="BF7467" s="1"/>
      <c r="BG7467" s="1"/>
      <c r="BT7467" s="37">
        <f t="shared" si="344"/>
        <v>46234</v>
      </c>
      <c r="BU7467" s="31"/>
      <c r="BW7467" s="33"/>
      <c r="BX7467" s="1"/>
      <c r="BY7467" s="1"/>
      <c r="BZ7467" s="1"/>
      <c r="CA7467" s="1"/>
      <c r="CB7467" s="1"/>
      <c r="CC7467" s="1"/>
      <c r="CE7467" s="1"/>
      <c r="CF7467" s="1"/>
      <c r="CG7467" s="1"/>
      <c r="CH7467" s="1"/>
      <c r="CI7467" s="1"/>
      <c r="CJ7467" s="1"/>
      <c r="CK7467" s="1"/>
      <c r="CL7467" s="1"/>
      <c r="CM7467" s="1"/>
      <c r="CN7467" s="1"/>
      <c r="CO7467" s="1"/>
    </row>
    <row r="7468" spans="1:93" ht="30" customHeight="1" x14ac:dyDescent="0.2">
      <c r="A7468" s="1">
        <v>7458</v>
      </c>
      <c r="B7468" s="1" t="s">
        <v>3799</v>
      </c>
      <c r="C7468" s="1" t="s">
        <v>3798</v>
      </c>
      <c r="D7468" s="28" t="s">
        <v>3800</v>
      </c>
      <c r="E7468" s="28" t="s">
        <v>3039</v>
      </c>
      <c r="F7468" s="1" t="s">
        <v>74</v>
      </c>
      <c r="G7468" s="1">
        <v>1</v>
      </c>
      <c r="H7468" s="1" t="s">
        <v>4209</v>
      </c>
      <c r="I7468" s="1" t="s">
        <v>114</v>
      </c>
      <c r="J7468" s="76">
        <v>415</v>
      </c>
      <c r="K7468" s="76">
        <v>2450961</v>
      </c>
      <c r="L7468" s="29">
        <v>46206</v>
      </c>
      <c r="M7468" s="29" t="s">
        <v>4163</v>
      </c>
      <c r="N7468" s="1" t="s">
        <v>478</v>
      </c>
      <c r="O7468" s="28" t="s">
        <v>1495</v>
      </c>
      <c r="P7468" s="1" t="s">
        <v>322</v>
      </c>
      <c r="Q7468" s="1">
        <v>10</v>
      </c>
      <c r="R7468" s="1"/>
      <c r="S7468" s="76"/>
      <c r="T7468" s="1" t="s">
        <v>115</v>
      </c>
      <c r="U7468" s="1"/>
      <c r="V7468" s="1"/>
      <c r="AC7468" s="93">
        <v>26</v>
      </c>
      <c r="AD7468" s="69">
        <v>230</v>
      </c>
      <c r="AE7468" s="33"/>
      <c r="AF7468" s="33"/>
      <c r="AG7468" s="33"/>
      <c r="AM7468" s="29">
        <f t="shared" si="346"/>
        <v>46209</v>
      </c>
      <c r="AX7468" s="37">
        <f t="shared" si="345"/>
        <v>46213</v>
      </c>
      <c r="AY7468" s="1"/>
      <c r="AZ7468" s="1"/>
      <c r="BA7468" s="31"/>
      <c r="BB7468" s="31"/>
      <c r="BC7468" s="1"/>
      <c r="BD7468" s="1"/>
      <c r="BE7468" s="1"/>
      <c r="BF7468" s="1"/>
      <c r="BG7468" s="1"/>
      <c r="BT7468" s="37">
        <f t="shared" si="344"/>
        <v>46234</v>
      </c>
      <c r="BU7468" s="31"/>
      <c r="BW7468" s="33"/>
      <c r="BX7468" s="1"/>
      <c r="BY7468" s="1"/>
      <c r="BZ7468" s="1"/>
      <c r="CA7468" s="1"/>
      <c r="CB7468" s="1"/>
      <c r="CC7468" s="1"/>
      <c r="CE7468" s="1"/>
      <c r="CF7468" s="1"/>
      <c r="CG7468" s="1"/>
      <c r="CH7468" s="1"/>
      <c r="CI7468" s="1"/>
      <c r="CJ7468" s="1"/>
      <c r="CK7468" s="1"/>
      <c r="CL7468" s="1"/>
      <c r="CM7468" s="1"/>
      <c r="CN7468" s="1"/>
      <c r="CO7468" s="1"/>
    </row>
    <row r="7469" spans="1:93" ht="30" customHeight="1" x14ac:dyDescent="0.2">
      <c r="A7469" s="1">
        <v>7459</v>
      </c>
      <c r="B7469" s="1" t="s">
        <v>3799</v>
      </c>
      <c r="C7469" s="1" t="s">
        <v>3798</v>
      </c>
      <c r="D7469" s="28" t="s">
        <v>3800</v>
      </c>
      <c r="E7469" s="28" t="s">
        <v>3039</v>
      </c>
      <c r="F7469" s="1" t="s">
        <v>74</v>
      </c>
      <c r="G7469" s="1">
        <v>1</v>
      </c>
      <c r="H7469" s="1" t="s">
        <v>4209</v>
      </c>
      <c r="I7469" s="1" t="s">
        <v>114</v>
      </c>
      <c r="J7469" s="76">
        <v>558</v>
      </c>
      <c r="K7469" s="76">
        <v>2450962</v>
      </c>
      <c r="L7469" s="29">
        <v>46206</v>
      </c>
      <c r="M7469" s="29" t="s">
        <v>4163</v>
      </c>
      <c r="N7469" s="1" t="s">
        <v>478</v>
      </c>
      <c r="O7469" s="28" t="s">
        <v>1495</v>
      </c>
      <c r="P7469" s="1" t="s">
        <v>322</v>
      </c>
      <c r="Q7469" s="1">
        <v>12</v>
      </c>
      <c r="R7469" s="1"/>
      <c r="S7469" s="76"/>
      <c r="T7469" s="1" t="s">
        <v>115</v>
      </c>
      <c r="U7469" s="1"/>
      <c r="V7469" s="1"/>
      <c r="AC7469" s="93">
        <v>27.5</v>
      </c>
      <c r="AD7469" s="69">
        <v>220</v>
      </c>
      <c r="AE7469" s="33"/>
      <c r="AF7469" s="33"/>
      <c r="AG7469" s="33"/>
      <c r="AM7469" s="29">
        <f t="shared" si="346"/>
        <v>46209</v>
      </c>
      <c r="AX7469" s="37">
        <f t="shared" si="345"/>
        <v>46213</v>
      </c>
      <c r="AY7469" s="1"/>
      <c r="AZ7469" s="1"/>
      <c r="BA7469" s="31"/>
      <c r="BB7469" s="31"/>
      <c r="BC7469" s="1"/>
      <c r="BD7469" s="1"/>
      <c r="BE7469" s="1"/>
      <c r="BF7469" s="1"/>
      <c r="BG7469" s="1"/>
      <c r="BT7469" s="37">
        <f t="shared" si="344"/>
        <v>46234</v>
      </c>
      <c r="BU7469" s="31"/>
      <c r="BW7469" s="33"/>
      <c r="BX7469" s="1"/>
      <c r="BY7469" s="1"/>
      <c r="BZ7469" s="1"/>
      <c r="CA7469" s="1"/>
      <c r="CB7469" s="1"/>
      <c r="CC7469" s="1"/>
      <c r="CE7469" s="1"/>
      <c r="CF7469" s="1"/>
      <c r="CG7469" s="1"/>
      <c r="CH7469" s="1"/>
      <c r="CI7469" s="1"/>
      <c r="CJ7469" s="1"/>
      <c r="CK7469" s="1"/>
      <c r="CL7469" s="1"/>
      <c r="CM7469" s="1"/>
      <c r="CN7469" s="1"/>
      <c r="CO7469" s="1"/>
    </row>
    <row r="7470" spans="1:93" ht="30" customHeight="1" x14ac:dyDescent="0.2">
      <c r="A7470" s="1">
        <v>7460</v>
      </c>
      <c r="B7470" s="1" t="s">
        <v>3799</v>
      </c>
      <c r="C7470" s="1" t="s">
        <v>3798</v>
      </c>
      <c r="D7470" s="28" t="s">
        <v>3800</v>
      </c>
      <c r="E7470" s="28" t="s">
        <v>3039</v>
      </c>
      <c r="F7470" s="1" t="s">
        <v>74</v>
      </c>
      <c r="G7470" s="1">
        <v>1</v>
      </c>
      <c r="H7470" s="1" t="s">
        <v>4209</v>
      </c>
      <c r="I7470" s="1" t="s">
        <v>114</v>
      </c>
      <c r="J7470" s="76">
        <v>553</v>
      </c>
      <c r="K7470" s="76">
        <v>2444591</v>
      </c>
      <c r="L7470" s="29">
        <v>46206</v>
      </c>
      <c r="M7470" s="29" t="s">
        <v>4163</v>
      </c>
      <c r="N7470" s="1" t="s">
        <v>478</v>
      </c>
      <c r="O7470" s="28" t="s">
        <v>1495</v>
      </c>
      <c r="P7470" s="1" t="s">
        <v>322</v>
      </c>
      <c r="Q7470" s="1">
        <v>12</v>
      </c>
      <c r="R7470" s="1"/>
      <c r="S7470" s="76"/>
      <c r="T7470" s="1" t="s">
        <v>115</v>
      </c>
      <c r="U7470" s="1"/>
      <c r="V7470" s="1"/>
      <c r="AC7470" s="93">
        <v>29.5</v>
      </c>
      <c r="AD7470" s="69">
        <v>230</v>
      </c>
      <c r="AE7470" s="33"/>
      <c r="AF7470" s="33"/>
      <c r="AG7470" s="33"/>
      <c r="AM7470" s="29">
        <f t="shared" si="346"/>
        <v>46209</v>
      </c>
      <c r="AX7470" s="37">
        <f t="shared" si="345"/>
        <v>46213</v>
      </c>
      <c r="AY7470" s="1"/>
      <c r="AZ7470" s="1"/>
      <c r="BA7470" s="31"/>
      <c r="BB7470" s="31"/>
      <c r="BC7470" s="1"/>
      <c r="BD7470" s="1"/>
      <c r="BE7470" s="1"/>
      <c r="BF7470" s="1"/>
      <c r="BG7470" s="1"/>
      <c r="BT7470" s="37">
        <f t="shared" si="344"/>
        <v>46234</v>
      </c>
      <c r="BU7470" s="31"/>
      <c r="BW7470" s="33"/>
      <c r="BX7470" s="1"/>
      <c r="BY7470" s="1"/>
      <c r="BZ7470" s="1"/>
      <c r="CA7470" s="1"/>
      <c r="CB7470" s="1"/>
      <c r="CC7470" s="1"/>
      <c r="CE7470" s="1"/>
      <c r="CF7470" s="1"/>
      <c r="CG7470" s="1"/>
      <c r="CH7470" s="1"/>
      <c r="CI7470" s="1"/>
      <c r="CJ7470" s="1"/>
      <c r="CK7470" s="1"/>
      <c r="CL7470" s="1"/>
      <c r="CM7470" s="1"/>
      <c r="CN7470" s="1"/>
      <c r="CO7470" s="1"/>
    </row>
    <row r="7471" spans="1:93" ht="30" customHeight="1" x14ac:dyDescent="0.2">
      <c r="A7471" s="1">
        <v>7461</v>
      </c>
      <c r="B7471" s="1" t="s">
        <v>3799</v>
      </c>
      <c r="C7471" s="1" t="s">
        <v>3798</v>
      </c>
      <c r="D7471" s="28" t="s">
        <v>3800</v>
      </c>
      <c r="E7471" s="28" t="s">
        <v>3039</v>
      </c>
      <c r="F7471" s="1" t="s">
        <v>74</v>
      </c>
      <c r="G7471" s="1">
        <v>1</v>
      </c>
      <c r="H7471" s="1" t="s">
        <v>4209</v>
      </c>
      <c r="I7471" s="1" t="s">
        <v>114</v>
      </c>
      <c r="J7471" s="76">
        <v>393</v>
      </c>
      <c r="K7471" s="76">
        <v>2450963</v>
      </c>
      <c r="L7471" s="29">
        <v>46206</v>
      </c>
      <c r="M7471" s="29" t="s">
        <v>4163</v>
      </c>
      <c r="N7471" s="1" t="s">
        <v>478</v>
      </c>
      <c r="O7471" s="28" t="s">
        <v>1495</v>
      </c>
      <c r="P7471" s="1" t="s">
        <v>322</v>
      </c>
      <c r="Q7471" s="1">
        <v>9</v>
      </c>
      <c r="R7471" s="1"/>
      <c r="S7471" s="76">
        <v>3</v>
      </c>
      <c r="T7471" s="1" t="s">
        <v>115</v>
      </c>
      <c r="U7471" s="1"/>
      <c r="V7471" s="1"/>
      <c r="AC7471" s="93">
        <v>26.5</v>
      </c>
      <c r="AD7471" s="69">
        <v>220</v>
      </c>
      <c r="AE7471" s="33"/>
      <c r="AF7471" s="33"/>
      <c r="AG7471" s="33"/>
      <c r="AM7471" s="29">
        <f t="shared" si="346"/>
        <v>46209</v>
      </c>
      <c r="AX7471" s="37">
        <f t="shared" si="345"/>
        <v>46213</v>
      </c>
      <c r="AY7471" s="1"/>
      <c r="AZ7471" s="1"/>
      <c r="BA7471" s="31"/>
      <c r="BB7471" s="31"/>
      <c r="BC7471" s="1"/>
      <c r="BD7471" s="1"/>
      <c r="BE7471" s="1"/>
      <c r="BF7471" s="1"/>
      <c r="BG7471" s="1"/>
      <c r="BT7471" s="37">
        <f t="shared" si="344"/>
        <v>46234</v>
      </c>
      <c r="BU7471" s="31"/>
      <c r="BW7471" s="33"/>
      <c r="BX7471" s="1"/>
      <c r="BY7471" s="1"/>
      <c r="BZ7471" s="1"/>
      <c r="CA7471" s="1"/>
      <c r="CB7471" s="1"/>
      <c r="CC7471" s="1"/>
      <c r="CE7471" s="1"/>
      <c r="CF7471" s="1"/>
      <c r="CG7471" s="1"/>
      <c r="CH7471" s="1"/>
      <c r="CI7471" s="1"/>
      <c r="CJ7471" s="1"/>
      <c r="CK7471" s="1"/>
      <c r="CL7471" s="1"/>
      <c r="CM7471" s="1"/>
      <c r="CN7471" s="1"/>
      <c r="CO7471" s="1"/>
    </row>
    <row r="7472" spans="1:93" ht="30" customHeight="1" x14ac:dyDescent="0.2">
      <c r="A7472" s="1">
        <v>7462</v>
      </c>
      <c r="B7472" s="1" t="s">
        <v>3799</v>
      </c>
      <c r="C7472" s="1" t="s">
        <v>3798</v>
      </c>
      <c r="D7472" s="28" t="s">
        <v>3800</v>
      </c>
      <c r="E7472" s="28" t="s">
        <v>3039</v>
      </c>
      <c r="F7472" s="1" t="s">
        <v>74</v>
      </c>
      <c r="G7472" s="1">
        <v>1</v>
      </c>
      <c r="H7472" s="1" t="s">
        <v>4209</v>
      </c>
      <c r="I7472" s="1" t="s">
        <v>114</v>
      </c>
      <c r="J7472" s="76">
        <v>303</v>
      </c>
      <c r="K7472" s="76">
        <v>2444592</v>
      </c>
      <c r="L7472" s="29">
        <v>46206</v>
      </c>
      <c r="M7472" s="29" t="s">
        <v>4163</v>
      </c>
      <c r="N7472" s="1" t="s">
        <v>478</v>
      </c>
      <c r="O7472" s="28" t="s">
        <v>1495</v>
      </c>
      <c r="P7472" s="1" t="s">
        <v>322</v>
      </c>
      <c r="Q7472" s="1">
        <v>8</v>
      </c>
      <c r="R7472" s="1"/>
      <c r="S7472" s="76"/>
      <c r="T7472" s="1" t="s">
        <v>115</v>
      </c>
      <c r="U7472" s="1"/>
      <c r="V7472" s="1"/>
      <c r="AC7472" s="93">
        <v>27</v>
      </c>
      <c r="AD7472" s="69">
        <v>230</v>
      </c>
      <c r="AE7472" s="33"/>
      <c r="AF7472" s="33"/>
      <c r="AG7472" s="33"/>
      <c r="AM7472" s="29">
        <f t="shared" si="346"/>
        <v>46209</v>
      </c>
      <c r="AX7472" s="37">
        <f t="shared" si="345"/>
        <v>46213</v>
      </c>
      <c r="AY7472" s="1"/>
      <c r="AZ7472" s="1"/>
      <c r="BA7472" s="31"/>
      <c r="BB7472" s="31"/>
      <c r="BC7472" s="1"/>
      <c r="BD7472" s="1"/>
      <c r="BE7472" s="1"/>
      <c r="BF7472" s="1"/>
      <c r="BG7472" s="1"/>
      <c r="BT7472" s="37">
        <f t="shared" si="344"/>
        <v>46234</v>
      </c>
      <c r="BU7472" s="31"/>
      <c r="BW7472" s="33"/>
      <c r="BX7472" s="1"/>
      <c r="BY7472" s="1"/>
      <c r="BZ7472" s="1"/>
      <c r="CA7472" s="1"/>
      <c r="CB7472" s="1"/>
      <c r="CC7472" s="1"/>
      <c r="CE7472" s="1"/>
      <c r="CF7472" s="1"/>
      <c r="CG7472" s="1"/>
      <c r="CH7472" s="1"/>
      <c r="CI7472" s="1"/>
      <c r="CJ7472" s="1"/>
      <c r="CK7472" s="1"/>
      <c r="CL7472" s="1"/>
      <c r="CM7472" s="1"/>
      <c r="CN7472" s="1"/>
      <c r="CO7472" s="1"/>
    </row>
    <row r="7473" spans="1:93" ht="30" customHeight="1" x14ac:dyDescent="0.2">
      <c r="A7473" s="1">
        <v>7463</v>
      </c>
      <c r="B7473" s="1" t="s">
        <v>3799</v>
      </c>
      <c r="C7473" s="1" t="s">
        <v>3798</v>
      </c>
      <c r="D7473" s="28" t="s">
        <v>3800</v>
      </c>
      <c r="E7473" s="28" t="s">
        <v>3039</v>
      </c>
      <c r="F7473" s="1" t="s">
        <v>74</v>
      </c>
      <c r="G7473" s="1">
        <v>1</v>
      </c>
      <c r="H7473" s="1" t="s">
        <v>4209</v>
      </c>
      <c r="I7473" s="1" t="s">
        <v>114</v>
      </c>
      <c r="J7473" s="76">
        <v>551</v>
      </c>
      <c r="K7473" s="76">
        <v>2450964</v>
      </c>
      <c r="L7473" s="29">
        <v>46206</v>
      </c>
      <c r="M7473" s="29" t="s">
        <v>4163</v>
      </c>
      <c r="N7473" s="1" t="s">
        <v>478</v>
      </c>
      <c r="O7473" s="28" t="s">
        <v>1495</v>
      </c>
      <c r="P7473" s="1" t="s">
        <v>322</v>
      </c>
      <c r="Q7473" s="1">
        <v>12</v>
      </c>
      <c r="R7473" s="1"/>
      <c r="S7473" s="76"/>
      <c r="T7473" s="1" t="s">
        <v>115</v>
      </c>
      <c r="U7473" s="1"/>
      <c r="V7473" s="1"/>
      <c r="AC7473" s="93">
        <v>26.5</v>
      </c>
      <c r="AD7473" s="69">
        <v>220</v>
      </c>
      <c r="AE7473" s="33"/>
      <c r="AF7473" s="33"/>
      <c r="AG7473" s="33"/>
      <c r="AM7473" s="29">
        <f t="shared" si="346"/>
        <v>46209</v>
      </c>
      <c r="AX7473" s="37">
        <f t="shared" si="345"/>
        <v>46213</v>
      </c>
      <c r="AY7473" s="1"/>
      <c r="AZ7473" s="1"/>
      <c r="BA7473" s="31"/>
      <c r="BB7473" s="31"/>
      <c r="BC7473" s="1"/>
      <c r="BD7473" s="1"/>
      <c r="BE7473" s="1"/>
      <c r="BF7473" s="1"/>
      <c r="BG7473" s="1"/>
      <c r="BT7473" s="37">
        <f t="shared" si="344"/>
        <v>46234</v>
      </c>
      <c r="BU7473" s="31"/>
      <c r="BW7473" s="33"/>
      <c r="BX7473" s="1"/>
      <c r="BY7473" s="1"/>
      <c r="BZ7473" s="1"/>
      <c r="CA7473" s="1"/>
      <c r="CB7473" s="1"/>
      <c r="CC7473" s="1"/>
      <c r="CE7473" s="1"/>
      <c r="CF7473" s="1"/>
      <c r="CG7473" s="1"/>
      <c r="CH7473" s="1"/>
      <c r="CI7473" s="1"/>
      <c r="CJ7473" s="1"/>
      <c r="CK7473" s="1"/>
      <c r="CL7473" s="1"/>
      <c r="CM7473" s="1"/>
      <c r="CN7473" s="1"/>
      <c r="CO7473" s="1"/>
    </row>
    <row r="7474" spans="1:93" ht="30" customHeight="1" x14ac:dyDescent="0.2">
      <c r="A7474" s="1">
        <v>7464</v>
      </c>
      <c r="B7474" s="1" t="s">
        <v>3799</v>
      </c>
      <c r="C7474" s="1" t="s">
        <v>3798</v>
      </c>
      <c r="D7474" s="28" t="s">
        <v>3800</v>
      </c>
      <c r="E7474" s="28" t="s">
        <v>3039</v>
      </c>
      <c r="F7474" s="1" t="s">
        <v>74</v>
      </c>
      <c r="G7474" s="1">
        <v>1</v>
      </c>
      <c r="H7474" s="1" t="s">
        <v>4209</v>
      </c>
      <c r="I7474" s="1" t="s">
        <v>114</v>
      </c>
      <c r="J7474" s="76">
        <v>274</v>
      </c>
      <c r="K7474" s="76">
        <v>2444593</v>
      </c>
      <c r="L7474" s="29">
        <v>46206</v>
      </c>
      <c r="M7474" s="29" t="s">
        <v>4163</v>
      </c>
      <c r="N7474" s="1" t="s">
        <v>478</v>
      </c>
      <c r="O7474" s="28" t="s">
        <v>1495</v>
      </c>
      <c r="P7474" s="1" t="s">
        <v>322</v>
      </c>
      <c r="Q7474" s="1">
        <v>7</v>
      </c>
      <c r="R7474" s="1"/>
      <c r="S7474" s="76">
        <v>3</v>
      </c>
      <c r="T7474" s="1" t="s">
        <v>115</v>
      </c>
      <c r="U7474" s="1"/>
      <c r="V7474" s="1"/>
      <c r="AC7474" s="93">
        <v>25.9</v>
      </c>
      <c r="AD7474" s="69">
        <v>240</v>
      </c>
      <c r="AE7474" s="33"/>
      <c r="AF7474" s="33"/>
      <c r="AG7474" s="33"/>
      <c r="AM7474" s="29">
        <f t="shared" si="346"/>
        <v>46209</v>
      </c>
      <c r="AX7474" s="37">
        <f t="shared" si="345"/>
        <v>46213</v>
      </c>
      <c r="AY7474" s="1"/>
      <c r="AZ7474" s="1"/>
      <c r="BA7474" s="31"/>
      <c r="BB7474" s="31"/>
      <c r="BC7474" s="1"/>
      <c r="BD7474" s="1"/>
      <c r="BE7474" s="1"/>
      <c r="BF7474" s="1"/>
      <c r="BG7474" s="1"/>
      <c r="BT7474" s="37">
        <f t="shared" si="344"/>
        <v>46234</v>
      </c>
      <c r="BU7474" s="31"/>
      <c r="BW7474" s="33"/>
      <c r="BX7474" s="1"/>
      <c r="BY7474" s="1"/>
      <c r="BZ7474" s="1"/>
      <c r="CA7474" s="1"/>
      <c r="CB7474" s="1"/>
      <c r="CC7474" s="1"/>
      <c r="CE7474" s="1"/>
      <c r="CF7474" s="1"/>
      <c r="CG7474" s="1"/>
      <c r="CH7474" s="1"/>
      <c r="CI7474" s="1"/>
      <c r="CJ7474" s="1"/>
      <c r="CK7474" s="1"/>
      <c r="CL7474" s="1"/>
      <c r="CM7474" s="1"/>
      <c r="CN7474" s="1"/>
      <c r="CO7474" s="1"/>
    </row>
    <row r="7475" spans="1:93" ht="30" customHeight="1" x14ac:dyDescent="0.2">
      <c r="A7475" s="1">
        <v>7465</v>
      </c>
      <c r="B7475" s="1" t="s">
        <v>3799</v>
      </c>
      <c r="C7475" s="1" t="s">
        <v>3798</v>
      </c>
      <c r="D7475" s="28" t="s">
        <v>3800</v>
      </c>
      <c r="E7475" s="28" t="s">
        <v>3039</v>
      </c>
      <c r="F7475" s="1" t="s">
        <v>74</v>
      </c>
      <c r="G7475" s="1">
        <v>1</v>
      </c>
      <c r="H7475" s="1" t="s">
        <v>4209</v>
      </c>
      <c r="I7475" s="1" t="s">
        <v>114</v>
      </c>
      <c r="J7475" s="76">
        <v>557</v>
      </c>
      <c r="K7475" s="76">
        <v>2444597</v>
      </c>
      <c r="L7475" s="29">
        <v>46206</v>
      </c>
      <c r="M7475" s="29" t="s">
        <v>4163</v>
      </c>
      <c r="N7475" s="1" t="s">
        <v>478</v>
      </c>
      <c r="O7475" s="28" t="s">
        <v>1495</v>
      </c>
      <c r="P7475" s="1" t="s">
        <v>322</v>
      </c>
      <c r="Q7475" s="1">
        <v>12</v>
      </c>
      <c r="R7475" s="1"/>
      <c r="S7475" s="76"/>
      <c r="T7475" s="1" t="s">
        <v>115</v>
      </c>
      <c r="U7475" s="1"/>
      <c r="V7475" s="1"/>
      <c r="AC7475" s="93">
        <v>26.5</v>
      </c>
      <c r="AD7475" s="69">
        <v>230</v>
      </c>
      <c r="AE7475" s="33"/>
      <c r="AF7475" s="33"/>
      <c r="AG7475" s="33"/>
      <c r="AM7475" s="29">
        <f t="shared" si="346"/>
        <v>46209</v>
      </c>
      <c r="AX7475" s="37">
        <f t="shared" si="345"/>
        <v>46213</v>
      </c>
      <c r="AY7475" s="1"/>
      <c r="AZ7475" s="1"/>
      <c r="BA7475" s="31"/>
      <c r="BB7475" s="31"/>
      <c r="BC7475" s="1"/>
      <c r="BD7475" s="1"/>
      <c r="BE7475" s="1"/>
      <c r="BF7475" s="1"/>
      <c r="BG7475" s="1"/>
      <c r="BT7475" s="37">
        <f t="shared" si="344"/>
        <v>46234</v>
      </c>
      <c r="BU7475" s="31"/>
      <c r="BW7475" s="33"/>
      <c r="BX7475" s="1"/>
      <c r="BY7475" s="1"/>
      <c r="BZ7475" s="1"/>
      <c r="CA7475" s="1"/>
      <c r="CB7475" s="1"/>
      <c r="CC7475" s="1"/>
      <c r="CE7475" s="1"/>
      <c r="CF7475" s="1"/>
      <c r="CG7475" s="1"/>
      <c r="CH7475" s="1"/>
      <c r="CI7475" s="1"/>
      <c r="CJ7475" s="1"/>
      <c r="CK7475" s="1"/>
      <c r="CL7475" s="1"/>
      <c r="CM7475" s="1"/>
      <c r="CN7475" s="1"/>
      <c r="CO7475" s="1"/>
    </row>
    <row r="7476" spans="1:93" ht="30" customHeight="1" x14ac:dyDescent="0.2">
      <c r="A7476" s="1">
        <v>7466</v>
      </c>
      <c r="B7476" s="94" t="s">
        <v>1491</v>
      </c>
      <c r="C7476" s="1" t="s">
        <v>3803</v>
      </c>
      <c r="D7476" s="28" t="s">
        <v>3802</v>
      </c>
      <c r="E7476" s="28" t="s">
        <v>2135</v>
      </c>
      <c r="F7476" s="1" t="s">
        <v>74</v>
      </c>
      <c r="G7476" s="1">
        <v>1</v>
      </c>
      <c r="H7476" s="1" t="s">
        <v>1059</v>
      </c>
      <c r="I7476" s="1" t="s">
        <v>114</v>
      </c>
      <c r="J7476" s="76">
        <v>433</v>
      </c>
      <c r="K7476" s="76">
        <v>2450968</v>
      </c>
      <c r="L7476" s="29">
        <v>46206</v>
      </c>
      <c r="M7476" s="29" t="s">
        <v>4163</v>
      </c>
      <c r="N7476" s="1" t="s">
        <v>478</v>
      </c>
      <c r="O7476" s="28" t="s">
        <v>1495</v>
      </c>
      <c r="P7476" s="1" t="s">
        <v>323</v>
      </c>
      <c r="Q7476" s="1">
        <v>9</v>
      </c>
      <c r="R7476" s="1"/>
      <c r="S7476" s="76"/>
      <c r="T7476" s="1" t="s">
        <v>115</v>
      </c>
      <c r="U7476" s="1"/>
      <c r="V7476" s="1"/>
      <c r="AC7476" s="93">
        <v>27.5</v>
      </c>
      <c r="AD7476" s="69">
        <v>240</v>
      </c>
      <c r="AE7476" s="33"/>
      <c r="AF7476" s="33"/>
      <c r="AG7476" s="33"/>
      <c r="AM7476" s="29">
        <f t="shared" si="346"/>
        <v>46209</v>
      </c>
      <c r="AX7476" s="37">
        <f t="shared" si="345"/>
        <v>46213</v>
      </c>
      <c r="AY7476" s="1"/>
      <c r="AZ7476" s="1"/>
      <c r="BA7476" s="31"/>
      <c r="BB7476" s="31"/>
      <c r="BC7476" s="1"/>
      <c r="BD7476" s="1"/>
      <c r="BE7476" s="1"/>
      <c r="BF7476" s="1"/>
      <c r="BG7476" s="1"/>
      <c r="BT7476" s="37">
        <f t="shared" si="344"/>
        <v>46234</v>
      </c>
      <c r="BU7476" s="31"/>
      <c r="BW7476" s="33"/>
      <c r="BX7476" s="1"/>
      <c r="BY7476" s="1"/>
      <c r="BZ7476" s="1"/>
      <c r="CA7476" s="1"/>
      <c r="CB7476" s="1"/>
      <c r="CC7476" s="1"/>
      <c r="CE7476" s="1"/>
      <c r="CF7476" s="1"/>
      <c r="CG7476" s="1"/>
      <c r="CH7476" s="1"/>
      <c r="CI7476" s="1"/>
      <c r="CJ7476" s="1"/>
      <c r="CK7476" s="1"/>
      <c r="CL7476" s="1"/>
      <c r="CM7476" s="1"/>
      <c r="CN7476" s="1"/>
      <c r="CO7476" s="1"/>
    </row>
    <row r="7477" spans="1:93" ht="30" customHeight="1" x14ac:dyDescent="0.2">
      <c r="A7477" s="1">
        <v>7467</v>
      </c>
      <c r="B7477" s="94" t="s">
        <v>1491</v>
      </c>
      <c r="C7477" s="1" t="s">
        <v>3803</v>
      </c>
      <c r="D7477" s="28" t="s">
        <v>3802</v>
      </c>
      <c r="E7477" s="28" t="s">
        <v>2135</v>
      </c>
      <c r="F7477" s="1" t="s">
        <v>74</v>
      </c>
      <c r="G7477" s="1">
        <v>1</v>
      </c>
      <c r="H7477" s="1" t="s">
        <v>1059</v>
      </c>
      <c r="I7477" s="1" t="s">
        <v>114</v>
      </c>
      <c r="J7477" s="76">
        <v>411</v>
      </c>
      <c r="K7477" s="76">
        <v>2444598</v>
      </c>
      <c r="L7477" s="29">
        <v>46206</v>
      </c>
      <c r="M7477" s="29" t="s">
        <v>4163</v>
      </c>
      <c r="N7477" s="1" t="s">
        <v>478</v>
      </c>
      <c r="O7477" s="28" t="s">
        <v>1495</v>
      </c>
      <c r="P7477" s="1" t="s">
        <v>323</v>
      </c>
      <c r="Q7477" s="1">
        <v>10</v>
      </c>
      <c r="R7477" s="1"/>
      <c r="S7477" s="76"/>
      <c r="T7477" s="1" t="s">
        <v>115</v>
      </c>
      <c r="U7477" s="1"/>
      <c r="V7477" s="1"/>
      <c r="AC7477" s="93">
        <v>29.6</v>
      </c>
      <c r="AD7477" s="69">
        <v>250</v>
      </c>
      <c r="AE7477" s="33"/>
      <c r="AF7477" s="33"/>
      <c r="AG7477" s="33"/>
      <c r="AX7477" s="37">
        <f t="shared" si="345"/>
        <v>46213</v>
      </c>
      <c r="AY7477" s="1"/>
      <c r="AZ7477" s="1"/>
      <c r="BA7477" s="31"/>
      <c r="BB7477" s="31"/>
      <c r="BC7477" s="1"/>
      <c r="BD7477" s="1"/>
      <c r="BE7477" s="1"/>
      <c r="BF7477" s="1"/>
      <c r="BG7477" s="1"/>
      <c r="BT7477" s="37">
        <f t="shared" si="344"/>
        <v>46234</v>
      </c>
      <c r="BU7477" s="31"/>
      <c r="BW7477" s="33"/>
      <c r="BX7477" s="1"/>
      <c r="BY7477" s="1"/>
      <c r="BZ7477" s="1"/>
      <c r="CA7477" s="1"/>
      <c r="CB7477" s="1"/>
      <c r="CC7477" s="1"/>
      <c r="CE7477" s="1"/>
      <c r="CF7477" s="1"/>
      <c r="CG7477" s="1"/>
      <c r="CH7477" s="1"/>
      <c r="CI7477" s="1"/>
      <c r="CJ7477" s="1"/>
      <c r="CK7477" s="1"/>
      <c r="CL7477" s="1"/>
      <c r="CM7477" s="1"/>
      <c r="CN7477" s="1"/>
      <c r="CO7477" s="1"/>
    </row>
    <row r="7478" spans="1:93" ht="30" customHeight="1" x14ac:dyDescent="0.2">
      <c r="A7478" s="1">
        <v>7468</v>
      </c>
      <c r="B7478" s="94" t="s">
        <v>1491</v>
      </c>
      <c r="C7478" s="1" t="s">
        <v>3804</v>
      </c>
      <c r="D7478" s="28" t="s">
        <v>3805</v>
      </c>
      <c r="E7478" s="28" t="s">
        <v>3801</v>
      </c>
      <c r="F7478" s="1" t="s">
        <v>74</v>
      </c>
      <c r="G7478" s="1">
        <v>1</v>
      </c>
      <c r="H7478" s="1" t="s">
        <v>2565</v>
      </c>
      <c r="I7478" s="1" t="s">
        <v>114</v>
      </c>
      <c r="J7478" s="76">
        <v>558</v>
      </c>
      <c r="K7478" s="76">
        <v>2444599</v>
      </c>
      <c r="L7478" s="29">
        <v>46206</v>
      </c>
      <c r="M7478" s="29" t="s">
        <v>4163</v>
      </c>
      <c r="N7478" s="1" t="s">
        <v>478</v>
      </c>
      <c r="O7478" s="28" t="s">
        <v>1495</v>
      </c>
      <c r="P7478" s="1" t="s">
        <v>323</v>
      </c>
      <c r="Q7478" s="1">
        <v>11</v>
      </c>
      <c r="R7478" s="1"/>
      <c r="S7478" s="76"/>
      <c r="T7478" s="1" t="s">
        <v>115</v>
      </c>
      <c r="U7478" s="1"/>
      <c r="V7478" s="1"/>
      <c r="AC7478" s="93">
        <v>25.9</v>
      </c>
      <c r="AD7478" s="69">
        <v>250</v>
      </c>
      <c r="AE7478" s="33"/>
      <c r="AF7478" s="33"/>
      <c r="AG7478" s="33"/>
      <c r="AX7478" s="37">
        <f t="shared" si="345"/>
        <v>46213</v>
      </c>
      <c r="AY7478" s="1"/>
      <c r="AZ7478" s="1"/>
      <c r="BA7478" s="31"/>
      <c r="BB7478" s="31"/>
      <c r="BC7478" s="1"/>
      <c r="BD7478" s="1"/>
      <c r="BE7478" s="1"/>
      <c r="BF7478" s="1"/>
      <c r="BG7478" s="1"/>
      <c r="BT7478" s="37">
        <f t="shared" si="344"/>
        <v>46234</v>
      </c>
      <c r="BU7478" s="31"/>
      <c r="BW7478" s="33"/>
      <c r="BX7478" s="1"/>
      <c r="BY7478" s="1"/>
      <c r="BZ7478" s="1"/>
      <c r="CA7478" s="1"/>
      <c r="CB7478" s="1"/>
      <c r="CC7478" s="1"/>
      <c r="CE7478" s="1"/>
      <c r="CF7478" s="1"/>
      <c r="CG7478" s="1"/>
      <c r="CH7478" s="1"/>
      <c r="CI7478" s="1"/>
      <c r="CJ7478" s="1"/>
      <c r="CK7478" s="1"/>
      <c r="CL7478" s="1"/>
      <c r="CM7478" s="1"/>
      <c r="CN7478" s="1"/>
      <c r="CO7478" s="1"/>
    </row>
    <row r="7479" spans="1:93" ht="30" customHeight="1" x14ac:dyDescent="0.2">
      <c r="A7479" s="1">
        <v>7469</v>
      </c>
      <c r="B7479" s="94" t="s">
        <v>1491</v>
      </c>
      <c r="C7479" s="1" t="s">
        <v>3804</v>
      </c>
      <c r="D7479" s="28" t="s">
        <v>3805</v>
      </c>
      <c r="E7479" s="28" t="s">
        <v>3801</v>
      </c>
      <c r="F7479" s="1" t="s">
        <v>74</v>
      </c>
      <c r="G7479" s="1">
        <v>1</v>
      </c>
      <c r="H7479" s="1" t="s">
        <v>2565</v>
      </c>
      <c r="I7479" s="1" t="s">
        <v>114</v>
      </c>
      <c r="J7479" s="76">
        <v>554</v>
      </c>
      <c r="K7479" s="76">
        <v>2444600</v>
      </c>
      <c r="L7479" s="29">
        <v>46206</v>
      </c>
      <c r="M7479" s="29" t="s">
        <v>4163</v>
      </c>
      <c r="N7479" s="1" t="s">
        <v>478</v>
      </c>
      <c r="O7479" s="28" t="s">
        <v>1495</v>
      </c>
      <c r="P7479" s="1" t="s">
        <v>323</v>
      </c>
      <c r="Q7479" s="1">
        <v>12</v>
      </c>
      <c r="R7479" s="1"/>
      <c r="S7479" s="76"/>
      <c r="T7479" s="1" t="s">
        <v>115</v>
      </c>
      <c r="U7479" s="1"/>
      <c r="V7479" s="1"/>
      <c r="AC7479" s="93">
        <v>26</v>
      </c>
      <c r="AD7479" s="69">
        <v>240</v>
      </c>
      <c r="AE7479" s="33"/>
      <c r="AF7479" s="33"/>
      <c r="AG7479" s="33"/>
      <c r="AX7479" s="37">
        <f t="shared" si="345"/>
        <v>46213</v>
      </c>
      <c r="AY7479" s="1"/>
      <c r="AZ7479" s="1"/>
      <c r="BA7479" s="31"/>
      <c r="BB7479" s="31"/>
      <c r="BC7479" s="1"/>
      <c r="BD7479" s="1"/>
      <c r="BE7479" s="1"/>
      <c r="BF7479" s="1"/>
      <c r="BG7479" s="1"/>
      <c r="BT7479" s="37">
        <f t="shared" si="344"/>
        <v>46234</v>
      </c>
      <c r="BU7479" s="31"/>
      <c r="BW7479" s="33"/>
      <c r="BX7479" s="1"/>
      <c r="BY7479" s="1"/>
      <c r="BZ7479" s="1"/>
      <c r="CA7479" s="1"/>
      <c r="CB7479" s="1"/>
      <c r="CC7479" s="1"/>
      <c r="CE7479" s="1"/>
      <c r="CF7479" s="1"/>
      <c r="CG7479" s="1"/>
      <c r="CH7479" s="1"/>
      <c r="CI7479" s="1"/>
      <c r="CJ7479" s="1"/>
      <c r="CK7479" s="1"/>
      <c r="CL7479" s="1"/>
      <c r="CM7479" s="1"/>
      <c r="CN7479" s="1"/>
      <c r="CO7479" s="1"/>
    </row>
    <row r="7480" spans="1:93" ht="30" customHeight="1" x14ac:dyDescent="0.2">
      <c r="A7480" s="1">
        <v>7470</v>
      </c>
      <c r="B7480" s="94" t="s">
        <v>1491</v>
      </c>
      <c r="C7480" s="1" t="s">
        <v>3804</v>
      </c>
      <c r="D7480" s="28" t="s">
        <v>3805</v>
      </c>
      <c r="E7480" s="28" t="s">
        <v>3801</v>
      </c>
      <c r="F7480" s="1" t="s">
        <v>74</v>
      </c>
      <c r="G7480" s="1">
        <v>1</v>
      </c>
      <c r="H7480" s="1" t="s">
        <v>2565</v>
      </c>
      <c r="I7480" s="1" t="s">
        <v>114</v>
      </c>
      <c r="J7480" s="76">
        <v>403</v>
      </c>
      <c r="K7480" s="76">
        <v>2444605</v>
      </c>
      <c r="L7480" s="29">
        <v>46206</v>
      </c>
      <c r="M7480" s="29" t="s">
        <v>4163</v>
      </c>
      <c r="N7480" s="1" t="s">
        <v>478</v>
      </c>
      <c r="O7480" s="28" t="s">
        <v>1495</v>
      </c>
      <c r="P7480" s="1" t="s">
        <v>323</v>
      </c>
      <c r="Q7480" s="1">
        <v>6</v>
      </c>
      <c r="R7480" s="1"/>
      <c r="S7480" s="76"/>
      <c r="T7480" s="1" t="s">
        <v>115</v>
      </c>
      <c r="U7480" s="1"/>
      <c r="V7480" s="1"/>
      <c r="AC7480" s="93">
        <v>28</v>
      </c>
      <c r="AD7480" s="69">
        <v>240</v>
      </c>
      <c r="AE7480" s="33"/>
      <c r="AF7480" s="33"/>
      <c r="AG7480" s="33"/>
      <c r="AX7480" s="37">
        <f t="shared" si="345"/>
        <v>46213</v>
      </c>
      <c r="AY7480" s="1"/>
      <c r="AZ7480" s="1"/>
      <c r="BA7480" s="31"/>
      <c r="BB7480" s="31"/>
      <c r="BC7480" s="1"/>
      <c r="BD7480" s="1"/>
      <c r="BE7480" s="1"/>
      <c r="BF7480" s="1"/>
      <c r="BG7480" s="1"/>
      <c r="BT7480" s="37">
        <f t="shared" si="344"/>
        <v>46234</v>
      </c>
      <c r="BU7480" s="31"/>
      <c r="BW7480" s="33"/>
      <c r="BX7480" s="1"/>
      <c r="BY7480" s="1"/>
      <c r="BZ7480" s="1"/>
      <c r="CA7480" s="1"/>
      <c r="CB7480" s="1"/>
      <c r="CC7480" s="1"/>
      <c r="CE7480" s="1"/>
      <c r="CF7480" s="1"/>
      <c r="CG7480" s="1"/>
      <c r="CH7480" s="1"/>
      <c r="CI7480" s="1"/>
      <c r="CJ7480" s="1"/>
      <c r="CK7480" s="1"/>
      <c r="CL7480" s="1"/>
      <c r="CM7480" s="1"/>
      <c r="CN7480" s="1"/>
      <c r="CO7480" s="1"/>
    </row>
    <row r="7481" spans="1:93" ht="30" customHeight="1" x14ac:dyDescent="0.2">
      <c r="A7481" s="1">
        <v>7471</v>
      </c>
      <c r="B7481" s="94" t="s">
        <v>1491</v>
      </c>
      <c r="C7481" s="1" t="s">
        <v>3804</v>
      </c>
      <c r="D7481" s="28" t="s">
        <v>3805</v>
      </c>
      <c r="E7481" s="28" t="s">
        <v>3801</v>
      </c>
      <c r="F7481" s="1" t="s">
        <v>74</v>
      </c>
      <c r="G7481" s="1">
        <v>1</v>
      </c>
      <c r="H7481" s="1" t="s">
        <v>2565</v>
      </c>
      <c r="I7481" s="1" t="s">
        <v>114</v>
      </c>
      <c r="J7481" s="76">
        <v>411</v>
      </c>
      <c r="K7481" s="76">
        <v>2444606</v>
      </c>
      <c r="L7481" s="29">
        <v>46206</v>
      </c>
      <c r="M7481" s="29" t="s">
        <v>4163</v>
      </c>
      <c r="N7481" s="1" t="s">
        <v>478</v>
      </c>
      <c r="O7481" s="28" t="s">
        <v>1495</v>
      </c>
      <c r="P7481" s="1" t="s">
        <v>323</v>
      </c>
      <c r="Q7481" s="1">
        <v>5</v>
      </c>
      <c r="R7481" s="1"/>
      <c r="S7481" s="76"/>
      <c r="T7481" s="1" t="s">
        <v>115</v>
      </c>
      <c r="U7481" s="1"/>
      <c r="V7481" s="1"/>
      <c r="AC7481" s="93">
        <v>29</v>
      </c>
      <c r="AD7481" s="69">
        <v>250</v>
      </c>
      <c r="AE7481" s="33"/>
      <c r="AF7481" s="33"/>
      <c r="AG7481" s="33"/>
      <c r="AX7481" s="37">
        <f t="shared" si="345"/>
        <v>46213</v>
      </c>
      <c r="AY7481" s="1"/>
      <c r="AZ7481" s="1"/>
      <c r="BA7481" s="31"/>
      <c r="BB7481" s="31"/>
      <c r="BC7481" s="1"/>
      <c r="BD7481" s="1"/>
      <c r="BE7481" s="1"/>
      <c r="BF7481" s="1"/>
      <c r="BG7481" s="1"/>
      <c r="BT7481" s="37">
        <f t="shared" si="344"/>
        <v>46234</v>
      </c>
      <c r="BU7481" s="31"/>
      <c r="BW7481" s="33"/>
      <c r="BX7481" s="1"/>
      <c r="BY7481" s="1"/>
      <c r="BZ7481" s="1"/>
      <c r="CA7481" s="1"/>
      <c r="CB7481" s="1"/>
      <c r="CC7481" s="1"/>
      <c r="CE7481" s="1"/>
      <c r="CF7481" s="1"/>
      <c r="CG7481" s="1"/>
      <c r="CH7481" s="1"/>
      <c r="CI7481" s="1"/>
      <c r="CJ7481" s="1"/>
      <c r="CK7481" s="1"/>
      <c r="CL7481" s="1"/>
      <c r="CM7481" s="1"/>
      <c r="CN7481" s="1"/>
      <c r="CO7481" s="1"/>
    </row>
    <row r="7482" spans="1:93" ht="30" customHeight="1" x14ac:dyDescent="0.2">
      <c r="A7482" s="1">
        <v>7472</v>
      </c>
      <c r="B7482" s="94" t="s">
        <v>1491</v>
      </c>
      <c r="C7482" s="1" t="s">
        <v>3806</v>
      </c>
      <c r="D7482" s="28" t="s">
        <v>3807</v>
      </c>
      <c r="E7482" s="28" t="s">
        <v>2232</v>
      </c>
      <c r="F7482" s="1" t="s">
        <v>74</v>
      </c>
      <c r="G7482" s="1">
        <v>8</v>
      </c>
      <c r="H7482" s="1" t="s">
        <v>1059</v>
      </c>
      <c r="I7482" s="1" t="s">
        <v>114</v>
      </c>
      <c r="J7482" s="76">
        <v>554</v>
      </c>
      <c r="K7482" s="76">
        <v>2444627</v>
      </c>
      <c r="L7482" s="29">
        <v>46207</v>
      </c>
      <c r="M7482" s="29" t="s">
        <v>4163</v>
      </c>
      <c r="N7482" s="1" t="s">
        <v>478</v>
      </c>
      <c r="O7482" s="28" t="s">
        <v>1495</v>
      </c>
      <c r="P7482" s="1" t="s">
        <v>323</v>
      </c>
      <c r="Q7482" s="76">
        <v>12</v>
      </c>
      <c r="R7482" s="76"/>
      <c r="S7482" s="76"/>
      <c r="T7482" s="1" t="s">
        <v>115</v>
      </c>
      <c r="U7482" s="1"/>
      <c r="V7482" s="1"/>
      <c r="AC7482" s="93">
        <v>29</v>
      </c>
      <c r="AD7482" s="69">
        <v>240</v>
      </c>
      <c r="AE7482" s="33"/>
      <c r="AF7482" s="33"/>
      <c r="AG7482" s="33"/>
      <c r="AX7482" s="37">
        <f t="shared" si="345"/>
        <v>46214</v>
      </c>
      <c r="AY7482" s="1"/>
      <c r="AZ7482" s="1"/>
      <c r="BA7482" s="31"/>
      <c r="BB7482" s="31"/>
      <c r="BC7482" s="1"/>
      <c r="BD7482" s="1"/>
      <c r="BE7482" s="1"/>
      <c r="BF7482" s="1"/>
      <c r="BG7482" s="1"/>
      <c r="BT7482" s="37">
        <f t="shared" si="344"/>
        <v>46235</v>
      </c>
      <c r="BU7482" s="31"/>
      <c r="BW7482" s="33"/>
      <c r="BX7482" s="1"/>
      <c r="BY7482" s="1"/>
      <c r="BZ7482" s="1"/>
      <c r="CA7482" s="1"/>
      <c r="CB7482" s="1"/>
      <c r="CC7482" s="1"/>
      <c r="CE7482" s="1"/>
      <c r="CF7482" s="1"/>
      <c r="CG7482" s="1"/>
      <c r="CH7482" s="1"/>
      <c r="CI7482" s="1"/>
      <c r="CJ7482" s="1"/>
      <c r="CK7482" s="1"/>
      <c r="CL7482" s="1"/>
      <c r="CM7482" s="1"/>
      <c r="CN7482" s="1"/>
      <c r="CO7482" s="1"/>
    </row>
    <row r="7483" spans="1:93" ht="30" customHeight="1" x14ac:dyDescent="0.2">
      <c r="A7483" s="1">
        <v>7473</v>
      </c>
      <c r="B7483" s="94" t="s">
        <v>1491</v>
      </c>
      <c r="C7483" s="1" t="s">
        <v>3615</v>
      </c>
      <c r="D7483" s="28" t="s">
        <v>3808</v>
      </c>
      <c r="E7483" s="28" t="s">
        <v>2963</v>
      </c>
      <c r="F7483" s="1" t="s">
        <v>74</v>
      </c>
      <c r="G7483" s="1">
        <v>8</v>
      </c>
      <c r="H7483" s="1" t="s">
        <v>1059</v>
      </c>
      <c r="I7483" s="1" t="s">
        <v>114</v>
      </c>
      <c r="J7483" s="76">
        <v>415</v>
      </c>
      <c r="K7483" s="76">
        <v>2450995</v>
      </c>
      <c r="L7483" s="29">
        <v>46207</v>
      </c>
      <c r="M7483" s="29" t="s">
        <v>4163</v>
      </c>
      <c r="N7483" s="1" t="s">
        <v>478</v>
      </c>
      <c r="O7483" s="28" t="s">
        <v>1495</v>
      </c>
      <c r="P7483" s="1" t="s">
        <v>323</v>
      </c>
      <c r="Q7483" s="76">
        <v>8</v>
      </c>
      <c r="R7483" s="76"/>
      <c r="S7483" s="76">
        <v>6</v>
      </c>
      <c r="T7483" s="1" t="s">
        <v>115</v>
      </c>
      <c r="U7483" s="1"/>
      <c r="V7483" s="1"/>
      <c r="AC7483" s="93">
        <v>29.5</v>
      </c>
      <c r="AD7483" s="69">
        <v>250</v>
      </c>
      <c r="AE7483" s="33"/>
      <c r="AF7483" s="33"/>
      <c r="AG7483" s="33"/>
      <c r="AX7483" s="37">
        <f t="shared" si="345"/>
        <v>46214</v>
      </c>
      <c r="AY7483" s="1"/>
      <c r="AZ7483" s="1"/>
      <c r="BA7483" s="31"/>
      <c r="BB7483" s="31"/>
      <c r="BC7483" s="1"/>
      <c r="BD7483" s="1"/>
      <c r="BE7483" s="1"/>
      <c r="BF7483" s="1"/>
      <c r="BG7483" s="1"/>
      <c r="BT7483" s="37">
        <f t="shared" si="344"/>
        <v>46235</v>
      </c>
      <c r="BU7483" s="31"/>
      <c r="BW7483" s="33"/>
      <c r="BX7483" s="1"/>
      <c r="BY7483" s="1"/>
      <c r="BZ7483" s="1"/>
      <c r="CA7483" s="1"/>
      <c r="CB7483" s="1"/>
      <c r="CC7483" s="1"/>
      <c r="CE7483" s="1"/>
      <c r="CF7483" s="1"/>
      <c r="CG7483" s="1"/>
      <c r="CH7483" s="1"/>
      <c r="CI7483" s="1"/>
      <c r="CJ7483" s="1"/>
      <c r="CK7483" s="1"/>
      <c r="CL7483" s="1"/>
      <c r="CM7483" s="1"/>
      <c r="CN7483" s="1"/>
      <c r="CO7483" s="1"/>
    </row>
    <row r="7484" spans="1:93" ht="30" customHeight="1" x14ac:dyDescent="0.2">
      <c r="A7484" s="1">
        <v>7474</v>
      </c>
      <c r="B7484" s="94" t="s">
        <v>1491</v>
      </c>
      <c r="C7484" s="1" t="s">
        <v>3615</v>
      </c>
      <c r="D7484" s="28" t="s">
        <v>3808</v>
      </c>
      <c r="E7484" s="28" t="s">
        <v>2963</v>
      </c>
      <c r="F7484" s="1" t="s">
        <v>74</v>
      </c>
      <c r="G7484" s="1">
        <v>8</v>
      </c>
      <c r="H7484" s="1" t="s">
        <v>1059</v>
      </c>
      <c r="I7484" s="1" t="s">
        <v>114</v>
      </c>
      <c r="J7484" s="76">
        <v>303</v>
      </c>
      <c r="K7484" s="76">
        <v>2444638</v>
      </c>
      <c r="L7484" s="29">
        <v>46207</v>
      </c>
      <c r="M7484" s="29" t="s">
        <v>4163</v>
      </c>
      <c r="N7484" s="1" t="s">
        <v>478</v>
      </c>
      <c r="O7484" s="28" t="s">
        <v>1495</v>
      </c>
      <c r="P7484" s="1" t="s">
        <v>323</v>
      </c>
      <c r="Q7484" s="76">
        <v>4</v>
      </c>
      <c r="R7484" s="76"/>
      <c r="S7484" s="76"/>
      <c r="T7484" s="1" t="s">
        <v>115</v>
      </c>
      <c r="U7484" s="1"/>
      <c r="V7484" s="1"/>
      <c r="AC7484" s="93">
        <v>30.5</v>
      </c>
      <c r="AD7484" s="69">
        <v>250</v>
      </c>
      <c r="AE7484" s="33"/>
      <c r="AF7484" s="33"/>
      <c r="AG7484" s="33"/>
      <c r="AX7484" s="37">
        <f t="shared" si="345"/>
        <v>46214</v>
      </c>
      <c r="AY7484" s="1"/>
      <c r="AZ7484" s="1"/>
      <c r="BA7484" s="31"/>
      <c r="BB7484" s="31"/>
      <c r="BC7484" s="1"/>
      <c r="BD7484" s="1"/>
      <c r="BE7484" s="1"/>
      <c r="BF7484" s="1"/>
      <c r="BG7484" s="1"/>
      <c r="BT7484" s="37">
        <f t="shared" si="344"/>
        <v>46235</v>
      </c>
      <c r="BU7484" s="31"/>
      <c r="BW7484" s="33"/>
      <c r="BX7484" s="1"/>
      <c r="BY7484" s="1"/>
      <c r="BZ7484" s="1"/>
      <c r="CA7484" s="1"/>
      <c r="CB7484" s="1"/>
      <c r="CC7484" s="1"/>
      <c r="CE7484" s="1"/>
      <c r="CF7484" s="1"/>
      <c r="CG7484" s="1"/>
      <c r="CH7484" s="1"/>
      <c r="CI7484" s="1"/>
      <c r="CJ7484" s="1"/>
      <c r="CK7484" s="1"/>
      <c r="CL7484" s="1"/>
      <c r="CM7484" s="1"/>
      <c r="CN7484" s="1"/>
      <c r="CO7484" s="1"/>
    </row>
    <row r="7485" spans="1:93" ht="30" customHeight="1" x14ac:dyDescent="0.2">
      <c r="A7485" s="1"/>
      <c r="B7485" s="94" t="s">
        <v>103</v>
      </c>
      <c r="C7485" s="1" t="s">
        <v>4153</v>
      </c>
      <c r="D7485" s="28" t="s">
        <v>642</v>
      </c>
      <c r="E7485" s="28" t="s">
        <v>103</v>
      </c>
      <c r="F7485" s="1" t="s">
        <v>74</v>
      </c>
      <c r="G7485" s="1"/>
      <c r="H7485" s="1" t="s">
        <v>4209</v>
      </c>
      <c r="I7485" s="1" t="s">
        <v>114</v>
      </c>
      <c r="J7485" s="76">
        <v>432</v>
      </c>
      <c r="K7485" s="76">
        <v>2450992</v>
      </c>
      <c r="L7485" s="29">
        <v>46207</v>
      </c>
      <c r="M7485" s="29" t="s">
        <v>4163</v>
      </c>
      <c r="N7485" s="1" t="s">
        <v>478</v>
      </c>
      <c r="O7485" s="28" t="s">
        <v>84</v>
      </c>
      <c r="P7485" s="1" t="s">
        <v>87</v>
      </c>
      <c r="Q7485" s="76">
        <v>9</v>
      </c>
      <c r="R7485" s="76"/>
      <c r="S7485" s="76"/>
      <c r="T7485" s="1" t="s">
        <v>115</v>
      </c>
      <c r="U7485" s="1"/>
      <c r="V7485" s="1"/>
      <c r="AC7485" s="93">
        <v>27</v>
      </c>
      <c r="AD7485" s="69">
        <v>215</v>
      </c>
      <c r="AE7485" s="33"/>
      <c r="AF7485" s="33"/>
      <c r="AG7485" s="33"/>
      <c r="AX7485" s="37"/>
      <c r="AY7485" s="1"/>
      <c r="AZ7485" s="1"/>
      <c r="BA7485" s="31"/>
      <c r="BB7485" s="31"/>
      <c r="BC7485" s="1"/>
      <c r="BD7485" s="1"/>
      <c r="BE7485" s="1"/>
      <c r="BF7485" s="1"/>
      <c r="BG7485" s="1"/>
      <c r="BT7485" s="37"/>
      <c r="BU7485" s="31"/>
      <c r="BW7485" s="33"/>
      <c r="BX7485" s="1"/>
      <c r="BY7485" s="1"/>
      <c r="BZ7485" s="1"/>
      <c r="CA7485" s="1"/>
      <c r="CB7485" s="1"/>
      <c r="CC7485" s="1"/>
      <c r="CE7485" s="1"/>
      <c r="CF7485" s="1"/>
      <c r="CG7485" s="1"/>
      <c r="CH7485" s="1"/>
      <c r="CI7485" s="1"/>
      <c r="CJ7485" s="1"/>
      <c r="CK7485" s="1"/>
      <c r="CL7485" s="1"/>
      <c r="CM7485" s="1"/>
      <c r="CN7485" s="1"/>
      <c r="CO7485" s="1"/>
    </row>
    <row r="7486" spans="1:93" ht="30" customHeight="1" x14ac:dyDescent="0.2">
      <c r="A7486" s="1"/>
      <c r="B7486" s="94" t="s">
        <v>103</v>
      </c>
      <c r="C7486" s="1" t="s">
        <v>4153</v>
      </c>
      <c r="D7486" s="28" t="s">
        <v>642</v>
      </c>
      <c r="E7486" s="28" t="s">
        <v>103</v>
      </c>
      <c r="F7486" s="1" t="s">
        <v>74</v>
      </c>
      <c r="G7486" s="1"/>
      <c r="H7486" s="1" t="s">
        <v>4209</v>
      </c>
      <c r="I7486" s="1" t="s">
        <v>114</v>
      </c>
      <c r="J7486" s="76">
        <v>393</v>
      </c>
      <c r="K7486" s="76">
        <v>2450993</v>
      </c>
      <c r="L7486" s="29">
        <v>46207</v>
      </c>
      <c r="M7486" s="29" t="s">
        <v>4163</v>
      </c>
      <c r="N7486" s="1" t="s">
        <v>478</v>
      </c>
      <c r="O7486" s="28" t="s">
        <v>84</v>
      </c>
      <c r="P7486" s="1" t="s">
        <v>87</v>
      </c>
      <c r="Q7486" s="76">
        <v>6</v>
      </c>
      <c r="R7486" s="76"/>
      <c r="S7486" s="76"/>
      <c r="T7486" s="1" t="s">
        <v>115</v>
      </c>
      <c r="U7486" s="1"/>
      <c r="V7486" s="1"/>
      <c r="AC7486" s="93">
        <v>27.5</v>
      </c>
      <c r="AD7486" s="69">
        <v>200</v>
      </c>
      <c r="AE7486" s="33"/>
      <c r="AF7486" s="33"/>
      <c r="AG7486" s="33"/>
      <c r="AX7486" s="37"/>
      <c r="AY7486" s="1"/>
      <c r="AZ7486" s="1"/>
      <c r="BA7486" s="31"/>
      <c r="BB7486" s="31"/>
      <c r="BC7486" s="1"/>
      <c r="BD7486" s="1"/>
      <c r="BE7486" s="1"/>
      <c r="BF7486" s="1"/>
      <c r="BG7486" s="1"/>
      <c r="BT7486" s="37"/>
      <c r="BU7486" s="31"/>
      <c r="BW7486" s="33"/>
      <c r="BX7486" s="1"/>
      <c r="BY7486" s="1"/>
      <c r="BZ7486" s="1"/>
      <c r="CA7486" s="1"/>
      <c r="CB7486" s="1"/>
      <c r="CC7486" s="1"/>
      <c r="CE7486" s="1"/>
      <c r="CF7486" s="1"/>
      <c r="CG7486" s="1"/>
      <c r="CH7486" s="1"/>
      <c r="CI7486" s="1"/>
      <c r="CJ7486" s="1"/>
      <c r="CK7486" s="1"/>
      <c r="CL7486" s="1"/>
      <c r="CM7486" s="1"/>
      <c r="CN7486" s="1"/>
      <c r="CO7486" s="1"/>
    </row>
    <row r="7487" spans="1:93" ht="30" customHeight="1" x14ac:dyDescent="0.2">
      <c r="A7487" s="1">
        <v>7475</v>
      </c>
      <c r="B7487" s="1" t="s">
        <v>3810</v>
      </c>
      <c r="C7487" s="1" t="s">
        <v>3809</v>
      </c>
      <c r="D7487" s="28" t="s">
        <v>3811</v>
      </c>
      <c r="E7487" s="28" t="s">
        <v>3812</v>
      </c>
      <c r="F7487" s="1" t="s">
        <v>74</v>
      </c>
      <c r="G7487" s="1">
        <v>4</v>
      </c>
      <c r="H7487" s="1" t="s">
        <v>2565</v>
      </c>
      <c r="I7487" s="1" t="s">
        <v>114</v>
      </c>
      <c r="J7487" s="76">
        <v>557</v>
      </c>
      <c r="K7487" s="76">
        <v>2444667</v>
      </c>
      <c r="L7487" s="29">
        <v>46208</v>
      </c>
      <c r="M7487" s="29" t="s">
        <v>4163</v>
      </c>
      <c r="N7487" s="1" t="s">
        <v>478</v>
      </c>
      <c r="O7487" s="28" t="s">
        <v>1495</v>
      </c>
      <c r="P7487" s="1" t="s">
        <v>322</v>
      </c>
      <c r="Q7487" s="1">
        <v>11</v>
      </c>
      <c r="R7487" s="1"/>
      <c r="S7487" s="76"/>
      <c r="T7487" s="1" t="s">
        <v>115</v>
      </c>
      <c r="U7487" s="1"/>
      <c r="V7487" s="1"/>
      <c r="AC7487" s="93">
        <v>28.5</v>
      </c>
      <c r="AD7487" s="69">
        <v>240</v>
      </c>
      <c r="AE7487" s="33"/>
      <c r="AF7487" s="33"/>
      <c r="AG7487" s="33"/>
      <c r="AX7487" s="37">
        <f t="shared" si="345"/>
        <v>46215</v>
      </c>
      <c r="AY7487" s="28" t="s">
        <v>3859</v>
      </c>
      <c r="AZ7487" s="1"/>
      <c r="BA7487" s="31">
        <v>40.5</v>
      </c>
      <c r="BB7487" s="31">
        <v>41.4</v>
      </c>
      <c r="BC7487" s="1">
        <v>40.6</v>
      </c>
      <c r="BD7487" s="1">
        <v>41.2</v>
      </c>
      <c r="BE7487" s="1">
        <v>47.8</v>
      </c>
      <c r="BF7487" s="1">
        <v>48.7</v>
      </c>
      <c r="BG7487" s="1">
        <f>AVERAGE(BA7487:BF7487)</f>
        <v>43.366666666666667</v>
      </c>
      <c r="BT7487" s="37">
        <f t="shared" si="344"/>
        <v>46236</v>
      </c>
      <c r="BU7487" s="31"/>
      <c r="BW7487" s="33"/>
      <c r="BX7487" s="1"/>
      <c r="BY7487" s="1"/>
      <c r="BZ7487" s="1"/>
      <c r="CA7487" s="1"/>
      <c r="CB7487" s="1"/>
      <c r="CC7487" s="1"/>
      <c r="CE7487" s="1"/>
      <c r="CF7487" s="1"/>
      <c r="CG7487" s="1"/>
      <c r="CH7487" s="1"/>
      <c r="CI7487" s="1"/>
      <c r="CJ7487" s="1"/>
      <c r="CK7487" s="1"/>
      <c r="CL7487" s="1"/>
      <c r="CM7487" s="1"/>
      <c r="CN7487" s="1"/>
      <c r="CO7487" s="1"/>
    </row>
    <row r="7488" spans="1:93" ht="30" customHeight="1" x14ac:dyDescent="0.2">
      <c r="A7488" s="1">
        <v>7476</v>
      </c>
      <c r="B7488" s="1" t="s">
        <v>3810</v>
      </c>
      <c r="C7488" s="1" t="s">
        <v>3809</v>
      </c>
      <c r="D7488" s="28" t="s">
        <v>3811</v>
      </c>
      <c r="E7488" s="28" t="s">
        <v>3812</v>
      </c>
      <c r="F7488" s="1" t="s">
        <v>74</v>
      </c>
      <c r="G7488" s="1">
        <v>4</v>
      </c>
      <c r="H7488" s="1" t="s">
        <v>2565</v>
      </c>
      <c r="I7488" s="1" t="s">
        <v>114</v>
      </c>
      <c r="J7488" s="76">
        <v>433</v>
      </c>
      <c r="K7488" s="76">
        <v>2448561</v>
      </c>
      <c r="L7488" s="29">
        <v>46208</v>
      </c>
      <c r="M7488" s="29" t="s">
        <v>4163</v>
      </c>
      <c r="N7488" s="1" t="s">
        <v>478</v>
      </c>
      <c r="O7488" s="28" t="s">
        <v>1495</v>
      </c>
      <c r="P7488" s="1" t="s">
        <v>322</v>
      </c>
      <c r="Q7488" s="1">
        <v>9</v>
      </c>
      <c r="R7488" s="1"/>
      <c r="S7488" s="76">
        <v>6</v>
      </c>
      <c r="T7488" s="1" t="s">
        <v>115</v>
      </c>
      <c r="U7488" s="1"/>
      <c r="V7488" s="1"/>
      <c r="AC7488" s="93">
        <v>28.5</v>
      </c>
      <c r="AD7488" s="69">
        <v>235</v>
      </c>
      <c r="AE7488" s="33"/>
      <c r="AF7488" s="33"/>
      <c r="AG7488" s="33"/>
      <c r="AX7488" s="37">
        <f t="shared" si="345"/>
        <v>46215</v>
      </c>
      <c r="AY7488" s="1"/>
      <c r="AZ7488" s="1"/>
      <c r="BA7488" s="31"/>
      <c r="BB7488" s="31"/>
      <c r="BC7488" s="1"/>
      <c r="BD7488" s="1"/>
      <c r="BE7488" s="1"/>
      <c r="BF7488" s="1"/>
      <c r="BG7488" s="1"/>
      <c r="BT7488" s="37">
        <f t="shared" si="344"/>
        <v>46236</v>
      </c>
      <c r="BU7488" s="31"/>
      <c r="BW7488" s="33"/>
      <c r="BX7488" s="1"/>
      <c r="BY7488" s="1"/>
      <c r="BZ7488" s="1"/>
      <c r="CA7488" s="1"/>
      <c r="CB7488" s="1"/>
      <c r="CC7488" s="1"/>
      <c r="CE7488" s="1"/>
      <c r="CF7488" s="1"/>
      <c r="CG7488" s="1"/>
      <c r="CH7488" s="1"/>
      <c r="CI7488" s="1"/>
      <c r="CJ7488" s="1"/>
      <c r="CK7488" s="1"/>
      <c r="CL7488" s="1"/>
      <c r="CM7488" s="1"/>
      <c r="CN7488" s="1"/>
      <c r="CO7488" s="1"/>
    </row>
    <row r="7489" spans="1:93" ht="30" customHeight="1" x14ac:dyDescent="0.2">
      <c r="A7489" s="1">
        <v>7477</v>
      </c>
      <c r="B7489" s="1" t="s">
        <v>3810</v>
      </c>
      <c r="C7489" s="1" t="s">
        <v>3809</v>
      </c>
      <c r="D7489" s="28" t="s">
        <v>3811</v>
      </c>
      <c r="E7489" s="28" t="s">
        <v>3812</v>
      </c>
      <c r="F7489" s="1" t="s">
        <v>74</v>
      </c>
      <c r="G7489" s="1">
        <v>4</v>
      </c>
      <c r="H7489" s="1" t="s">
        <v>2565</v>
      </c>
      <c r="I7489" s="1" t="s">
        <v>114</v>
      </c>
      <c r="J7489" s="76">
        <v>553</v>
      </c>
      <c r="K7489" s="76">
        <v>2444669</v>
      </c>
      <c r="L7489" s="29">
        <v>46208</v>
      </c>
      <c r="M7489" s="29" t="s">
        <v>4163</v>
      </c>
      <c r="N7489" s="1" t="s">
        <v>478</v>
      </c>
      <c r="O7489" s="28" t="s">
        <v>105</v>
      </c>
      <c r="P7489" s="1" t="s">
        <v>322</v>
      </c>
      <c r="Q7489" s="1">
        <v>12</v>
      </c>
      <c r="R7489" s="1"/>
      <c r="S7489" s="76"/>
      <c r="T7489" s="1" t="s">
        <v>115</v>
      </c>
      <c r="U7489" s="1"/>
      <c r="V7489" s="1"/>
      <c r="AC7489" s="93">
        <v>27.5</v>
      </c>
      <c r="AD7489" s="69">
        <v>240</v>
      </c>
      <c r="AE7489" s="33"/>
      <c r="AF7489" s="33"/>
      <c r="AG7489" s="33"/>
      <c r="AX7489" s="37">
        <f t="shared" si="345"/>
        <v>46215</v>
      </c>
      <c r="AY7489" s="1"/>
      <c r="AZ7489" s="1"/>
      <c r="BA7489" s="31"/>
      <c r="BB7489" s="31"/>
      <c r="BC7489" s="1"/>
      <c r="BD7489" s="1"/>
      <c r="BE7489" s="1"/>
      <c r="BF7489" s="1"/>
      <c r="BG7489" s="1"/>
      <c r="BT7489" s="37">
        <f t="shared" si="344"/>
        <v>46236</v>
      </c>
      <c r="BU7489" s="31"/>
      <c r="BW7489" s="33"/>
      <c r="BX7489" s="1"/>
      <c r="BY7489" s="1"/>
      <c r="BZ7489" s="1"/>
      <c r="CA7489" s="1"/>
      <c r="CB7489" s="1"/>
      <c r="CC7489" s="1"/>
      <c r="CE7489" s="1"/>
      <c r="CF7489" s="1"/>
      <c r="CG7489" s="1"/>
      <c r="CH7489" s="1"/>
      <c r="CI7489" s="1"/>
      <c r="CJ7489" s="1"/>
      <c r="CK7489" s="1"/>
      <c r="CL7489" s="1"/>
      <c r="CM7489" s="1"/>
      <c r="CN7489" s="1"/>
      <c r="CO7489" s="1"/>
    </row>
    <row r="7490" spans="1:93" ht="30" customHeight="1" x14ac:dyDescent="0.2">
      <c r="A7490" s="1">
        <v>7478</v>
      </c>
      <c r="B7490" s="1" t="s">
        <v>3810</v>
      </c>
      <c r="C7490" s="1" t="s">
        <v>3809</v>
      </c>
      <c r="D7490" s="28" t="s">
        <v>3811</v>
      </c>
      <c r="E7490" s="28" t="s">
        <v>3812</v>
      </c>
      <c r="F7490" s="1" t="s">
        <v>74</v>
      </c>
      <c r="G7490" s="1">
        <v>4</v>
      </c>
      <c r="H7490" s="1" t="s">
        <v>2565</v>
      </c>
      <c r="I7490" s="1" t="s">
        <v>114</v>
      </c>
      <c r="J7490" s="76">
        <v>551</v>
      </c>
      <c r="K7490" s="76">
        <v>2448562</v>
      </c>
      <c r="L7490" s="29">
        <v>46208</v>
      </c>
      <c r="M7490" s="29" t="s">
        <v>4163</v>
      </c>
      <c r="N7490" s="1" t="s">
        <v>478</v>
      </c>
      <c r="O7490" s="28" t="s">
        <v>105</v>
      </c>
      <c r="P7490" s="1" t="s">
        <v>322</v>
      </c>
      <c r="Q7490" s="1">
        <v>12</v>
      </c>
      <c r="R7490" s="1"/>
      <c r="S7490" s="76">
        <v>6</v>
      </c>
      <c r="T7490" s="1" t="s">
        <v>115</v>
      </c>
      <c r="U7490" s="1"/>
      <c r="V7490" s="1"/>
      <c r="AC7490" s="93">
        <v>28.5</v>
      </c>
      <c r="AD7490" s="69">
        <v>230</v>
      </c>
      <c r="AE7490" s="33"/>
      <c r="AF7490" s="33"/>
      <c r="AG7490" s="33"/>
      <c r="AX7490" s="37">
        <f t="shared" si="345"/>
        <v>46215</v>
      </c>
      <c r="AY7490" s="1"/>
      <c r="AZ7490" s="1"/>
      <c r="BA7490" s="31"/>
      <c r="BB7490" s="31"/>
      <c r="BC7490" s="1"/>
      <c r="BD7490" s="1"/>
      <c r="BE7490" s="1"/>
      <c r="BF7490" s="1"/>
      <c r="BG7490" s="1"/>
      <c r="BT7490" s="37">
        <f t="shared" si="344"/>
        <v>46236</v>
      </c>
      <c r="BU7490" s="31"/>
      <c r="BW7490" s="33"/>
      <c r="BX7490" s="1"/>
      <c r="BY7490" s="1"/>
      <c r="BZ7490" s="1"/>
      <c r="CA7490" s="1"/>
      <c r="CB7490" s="1"/>
      <c r="CC7490" s="1"/>
      <c r="CE7490" s="1"/>
      <c r="CF7490" s="1"/>
      <c r="CG7490" s="1"/>
      <c r="CH7490" s="1"/>
      <c r="CI7490" s="1"/>
      <c r="CJ7490" s="1"/>
      <c r="CK7490" s="1"/>
      <c r="CL7490" s="1"/>
      <c r="CM7490" s="1"/>
      <c r="CN7490" s="1"/>
      <c r="CO7490" s="1"/>
    </row>
    <row r="7491" spans="1:93" ht="30" customHeight="1" x14ac:dyDescent="0.2">
      <c r="A7491" s="1">
        <v>7479</v>
      </c>
      <c r="B7491" s="1" t="s">
        <v>3810</v>
      </c>
      <c r="C7491" s="1" t="s">
        <v>3809</v>
      </c>
      <c r="D7491" s="28" t="s">
        <v>3811</v>
      </c>
      <c r="E7491" s="28" t="s">
        <v>3812</v>
      </c>
      <c r="F7491" s="1" t="s">
        <v>74</v>
      </c>
      <c r="G7491" s="1">
        <v>4</v>
      </c>
      <c r="H7491" s="1" t="s">
        <v>2565</v>
      </c>
      <c r="I7491" s="1" t="s">
        <v>114</v>
      </c>
      <c r="J7491" s="76">
        <v>554</v>
      </c>
      <c r="K7491" s="76">
        <v>2444670</v>
      </c>
      <c r="L7491" s="29">
        <v>46208</v>
      </c>
      <c r="M7491" s="29" t="s">
        <v>4163</v>
      </c>
      <c r="N7491" s="1" t="s">
        <v>478</v>
      </c>
      <c r="O7491" s="28" t="s">
        <v>105</v>
      </c>
      <c r="P7491" s="1" t="s">
        <v>322</v>
      </c>
      <c r="Q7491" s="1">
        <v>12</v>
      </c>
      <c r="R7491" s="1"/>
      <c r="S7491" s="76"/>
      <c r="T7491" s="1" t="s">
        <v>115</v>
      </c>
      <c r="U7491" s="1"/>
      <c r="V7491" s="1"/>
      <c r="AC7491" s="93">
        <v>27.5</v>
      </c>
      <c r="AD7491" s="69">
        <v>235</v>
      </c>
      <c r="AE7491" s="33"/>
      <c r="AF7491" s="33"/>
      <c r="AG7491" s="33"/>
      <c r="AX7491" s="37">
        <f t="shared" si="345"/>
        <v>46215</v>
      </c>
      <c r="AY7491" s="1"/>
      <c r="AZ7491" s="1"/>
      <c r="BA7491" s="31"/>
      <c r="BB7491" s="31"/>
      <c r="BC7491" s="1"/>
      <c r="BD7491" s="1"/>
      <c r="BE7491" s="1"/>
      <c r="BF7491" s="1"/>
      <c r="BG7491" s="1"/>
      <c r="BT7491" s="37">
        <f t="shared" si="344"/>
        <v>46236</v>
      </c>
      <c r="BU7491" s="31"/>
      <c r="BW7491" s="33"/>
      <c r="BX7491" s="1"/>
      <c r="BY7491" s="1"/>
      <c r="BZ7491" s="1"/>
      <c r="CA7491" s="1"/>
      <c r="CB7491" s="1"/>
      <c r="CC7491" s="1"/>
      <c r="CE7491" s="1"/>
      <c r="CF7491" s="1"/>
      <c r="CG7491" s="1"/>
      <c r="CH7491" s="1"/>
      <c r="CI7491" s="1"/>
      <c r="CJ7491" s="1"/>
      <c r="CK7491" s="1"/>
      <c r="CL7491" s="1"/>
      <c r="CM7491" s="1"/>
      <c r="CN7491" s="1"/>
      <c r="CO7491" s="1"/>
    </row>
    <row r="7492" spans="1:93" ht="30" customHeight="1" x14ac:dyDescent="0.2">
      <c r="A7492" s="1">
        <v>7480</v>
      </c>
      <c r="B7492" s="1" t="s">
        <v>3810</v>
      </c>
      <c r="C7492" s="1" t="s">
        <v>3809</v>
      </c>
      <c r="D7492" s="28" t="s">
        <v>3811</v>
      </c>
      <c r="E7492" s="28" t="s">
        <v>3812</v>
      </c>
      <c r="F7492" s="1" t="s">
        <v>74</v>
      </c>
      <c r="G7492" s="1">
        <v>4</v>
      </c>
      <c r="H7492" s="1" t="s">
        <v>2565</v>
      </c>
      <c r="I7492" s="1" t="s">
        <v>114</v>
      </c>
      <c r="J7492" s="76">
        <v>415</v>
      </c>
      <c r="K7492" s="76">
        <v>2444672</v>
      </c>
      <c r="L7492" s="29">
        <v>46208</v>
      </c>
      <c r="M7492" s="29" t="s">
        <v>4163</v>
      </c>
      <c r="N7492" s="1" t="s">
        <v>478</v>
      </c>
      <c r="O7492" s="28" t="s">
        <v>105</v>
      </c>
      <c r="P7492" s="1" t="s">
        <v>322</v>
      </c>
      <c r="Q7492" s="1">
        <v>10</v>
      </c>
      <c r="R7492" s="1"/>
      <c r="S7492" s="76"/>
      <c r="T7492" s="1" t="s">
        <v>115</v>
      </c>
      <c r="U7492" s="1"/>
      <c r="V7492" s="1"/>
      <c r="AC7492" s="93">
        <v>27.5</v>
      </c>
      <c r="AD7492" s="69">
        <v>230</v>
      </c>
      <c r="AE7492" s="33"/>
      <c r="AF7492" s="33"/>
      <c r="AG7492" s="33"/>
      <c r="AX7492" s="37">
        <f t="shared" si="345"/>
        <v>46215</v>
      </c>
      <c r="AY7492" s="1"/>
      <c r="AZ7492" s="1"/>
      <c r="BA7492" s="31"/>
      <c r="BB7492" s="31"/>
      <c r="BC7492" s="1"/>
      <c r="BD7492" s="1"/>
      <c r="BE7492" s="1"/>
      <c r="BF7492" s="1"/>
      <c r="BG7492" s="1"/>
      <c r="BT7492" s="37">
        <f t="shared" si="344"/>
        <v>46236</v>
      </c>
      <c r="BU7492" s="31"/>
      <c r="BW7492" s="33"/>
      <c r="BX7492" s="1"/>
      <c r="BY7492" s="1"/>
      <c r="BZ7492" s="1"/>
      <c r="CA7492" s="1"/>
      <c r="CB7492" s="1"/>
      <c r="CC7492" s="1"/>
      <c r="CE7492" s="1"/>
      <c r="CF7492" s="1"/>
      <c r="CG7492" s="1"/>
      <c r="CH7492" s="1"/>
      <c r="CI7492" s="1"/>
      <c r="CJ7492" s="1"/>
      <c r="CK7492" s="1"/>
      <c r="CL7492" s="1"/>
      <c r="CM7492" s="1"/>
      <c r="CN7492" s="1"/>
      <c r="CO7492" s="1"/>
    </row>
    <row r="7493" spans="1:93" ht="30" customHeight="1" x14ac:dyDescent="0.2">
      <c r="A7493" s="1">
        <v>7481</v>
      </c>
      <c r="B7493" s="1" t="s">
        <v>3810</v>
      </c>
      <c r="C7493" s="1" t="s">
        <v>3809</v>
      </c>
      <c r="D7493" s="28" t="s">
        <v>3811</v>
      </c>
      <c r="E7493" s="28" t="s">
        <v>3812</v>
      </c>
      <c r="F7493" s="1" t="s">
        <v>74</v>
      </c>
      <c r="G7493" s="1">
        <v>4</v>
      </c>
      <c r="H7493" s="1" t="s">
        <v>2565</v>
      </c>
      <c r="I7493" s="1" t="s">
        <v>114</v>
      </c>
      <c r="J7493" s="76">
        <v>558</v>
      </c>
      <c r="K7493" s="76">
        <v>2444673</v>
      </c>
      <c r="L7493" s="29">
        <v>46208</v>
      </c>
      <c r="M7493" s="29" t="s">
        <v>4163</v>
      </c>
      <c r="N7493" s="1" t="s">
        <v>478</v>
      </c>
      <c r="O7493" s="28" t="s">
        <v>105</v>
      </c>
      <c r="P7493" s="1" t="s">
        <v>322</v>
      </c>
      <c r="Q7493" s="1">
        <v>11</v>
      </c>
      <c r="R7493" s="1"/>
      <c r="S7493" s="76"/>
      <c r="T7493" s="1" t="s">
        <v>115</v>
      </c>
      <c r="U7493" s="1"/>
      <c r="V7493" s="1"/>
      <c r="AC7493" s="93">
        <v>27.5</v>
      </c>
      <c r="AD7493" s="69">
        <v>235</v>
      </c>
      <c r="AE7493" s="33"/>
      <c r="AF7493" s="33"/>
      <c r="AG7493" s="33"/>
      <c r="AX7493" s="37">
        <f t="shared" si="345"/>
        <v>46215</v>
      </c>
      <c r="AY7493" s="1"/>
      <c r="AZ7493" s="1"/>
      <c r="BA7493" s="31"/>
      <c r="BB7493" s="31"/>
      <c r="BC7493" s="1"/>
      <c r="BD7493" s="1"/>
      <c r="BE7493" s="1"/>
      <c r="BF7493" s="1"/>
      <c r="BG7493" s="1"/>
      <c r="BT7493" s="37">
        <f t="shared" si="344"/>
        <v>46236</v>
      </c>
      <c r="BU7493" s="31"/>
      <c r="BW7493" s="33"/>
      <c r="BX7493" s="1"/>
      <c r="BY7493" s="1"/>
      <c r="BZ7493" s="1"/>
      <c r="CA7493" s="1"/>
      <c r="CB7493" s="1"/>
      <c r="CC7493" s="1"/>
      <c r="CE7493" s="1"/>
      <c r="CF7493" s="1"/>
      <c r="CG7493" s="1"/>
      <c r="CH7493" s="1"/>
      <c r="CI7493" s="1"/>
      <c r="CJ7493" s="1"/>
      <c r="CK7493" s="1"/>
      <c r="CL7493" s="1"/>
      <c r="CM7493" s="1"/>
      <c r="CN7493" s="1"/>
      <c r="CO7493" s="1"/>
    </row>
    <row r="7494" spans="1:93" ht="30" customHeight="1" x14ac:dyDescent="0.2">
      <c r="A7494" s="1">
        <v>7482</v>
      </c>
      <c r="B7494" s="1" t="s">
        <v>3810</v>
      </c>
      <c r="C7494" s="1" t="s">
        <v>3809</v>
      </c>
      <c r="D7494" s="28" t="s">
        <v>3811</v>
      </c>
      <c r="E7494" s="28" t="s">
        <v>3812</v>
      </c>
      <c r="F7494" s="1" t="s">
        <v>74</v>
      </c>
      <c r="G7494" s="1">
        <v>4</v>
      </c>
      <c r="H7494" s="1" t="s">
        <v>2565</v>
      </c>
      <c r="I7494" s="1" t="s">
        <v>114</v>
      </c>
      <c r="J7494" s="76">
        <v>557</v>
      </c>
      <c r="K7494" s="76">
        <v>2448567</v>
      </c>
      <c r="L7494" s="29">
        <v>46208</v>
      </c>
      <c r="M7494" s="29" t="s">
        <v>4163</v>
      </c>
      <c r="N7494" s="1" t="s">
        <v>478</v>
      </c>
      <c r="O7494" s="28" t="s">
        <v>105</v>
      </c>
      <c r="P7494" s="1" t="s">
        <v>322</v>
      </c>
      <c r="Q7494" s="1">
        <v>12</v>
      </c>
      <c r="R7494" s="1"/>
      <c r="S7494" s="76"/>
      <c r="T7494" s="1" t="s">
        <v>115</v>
      </c>
      <c r="U7494" s="1"/>
      <c r="V7494" s="1"/>
      <c r="AC7494" s="93">
        <v>28</v>
      </c>
      <c r="AD7494" s="69">
        <v>240</v>
      </c>
      <c r="AE7494" s="33"/>
      <c r="AF7494" s="33"/>
      <c r="AG7494" s="33"/>
      <c r="AX7494" s="37">
        <f t="shared" si="345"/>
        <v>46215</v>
      </c>
      <c r="AY7494" s="1"/>
      <c r="AZ7494" s="1"/>
      <c r="BA7494" s="31"/>
      <c r="BB7494" s="31"/>
      <c r="BC7494" s="1"/>
      <c r="BD7494" s="1"/>
      <c r="BE7494" s="1"/>
      <c r="BF7494" s="1"/>
      <c r="BG7494" s="1"/>
      <c r="BT7494" s="37">
        <f t="shared" si="344"/>
        <v>46236</v>
      </c>
      <c r="BU7494" s="31"/>
      <c r="BW7494" s="33"/>
      <c r="BX7494" s="1"/>
      <c r="BY7494" s="1"/>
      <c r="BZ7494" s="1"/>
      <c r="CA7494" s="1"/>
      <c r="CB7494" s="1"/>
      <c r="CC7494" s="1"/>
      <c r="CE7494" s="1"/>
      <c r="CF7494" s="1"/>
      <c r="CG7494" s="1"/>
      <c r="CH7494" s="1"/>
      <c r="CI7494" s="1"/>
      <c r="CJ7494" s="1"/>
      <c r="CK7494" s="1"/>
      <c r="CL7494" s="1"/>
      <c r="CM7494" s="1"/>
      <c r="CN7494" s="1"/>
      <c r="CO7494" s="1"/>
    </row>
    <row r="7495" spans="1:93" ht="30" customHeight="1" x14ac:dyDescent="0.2">
      <c r="A7495" s="1">
        <v>7483</v>
      </c>
      <c r="B7495" s="1" t="s">
        <v>3810</v>
      </c>
      <c r="C7495" s="1" t="s">
        <v>3809</v>
      </c>
      <c r="D7495" s="28" t="s">
        <v>3811</v>
      </c>
      <c r="E7495" s="28" t="s">
        <v>3812</v>
      </c>
      <c r="F7495" s="1" t="s">
        <v>74</v>
      </c>
      <c r="G7495" s="1">
        <v>4</v>
      </c>
      <c r="H7495" s="1" t="s">
        <v>2565</v>
      </c>
      <c r="I7495" s="1" t="s">
        <v>114</v>
      </c>
      <c r="J7495" s="76">
        <v>433</v>
      </c>
      <c r="K7495" s="76">
        <v>2444675</v>
      </c>
      <c r="L7495" s="29">
        <v>46208</v>
      </c>
      <c r="M7495" s="29" t="s">
        <v>4163</v>
      </c>
      <c r="N7495" s="1" t="s">
        <v>478</v>
      </c>
      <c r="O7495" s="28" t="s">
        <v>105</v>
      </c>
      <c r="P7495" s="1" t="s">
        <v>322</v>
      </c>
      <c r="Q7495" s="1">
        <v>10</v>
      </c>
      <c r="R7495" s="1"/>
      <c r="S7495" s="76"/>
      <c r="T7495" s="1" t="s">
        <v>115</v>
      </c>
      <c r="U7495" s="1"/>
      <c r="V7495" s="1"/>
      <c r="AC7495" s="93">
        <v>27</v>
      </c>
      <c r="AD7495" s="69">
        <v>230</v>
      </c>
      <c r="AE7495" s="33"/>
      <c r="AF7495" s="33"/>
      <c r="AG7495" s="33"/>
      <c r="AX7495" s="37">
        <f t="shared" si="345"/>
        <v>46215</v>
      </c>
      <c r="AY7495" s="1"/>
      <c r="AZ7495" s="1"/>
      <c r="BA7495" s="31"/>
      <c r="BB7495" s="31"/>
      <c r="BC7495" s="1"/>
      <c r="BD7495" s="1"/>
      <c r="BE7495" s="1"/>
      <c r="BF7495" s="1"/>
      <c r="BG7495" s="1"/>
      <c r="BT7495" s="37">
        <f t="shared" si="344"/>
        <v>46236</v>
      </c>
      <c r="BU7495" s="31"/>
      <c r="BW7495" s="33"/>
      <c r="BX7495" s="1"/>
      <c r="BY7495" s="1"/>
      <c r="BZ7495" s="1"/>
      <c r="CA7495" s="1"/>
      <c r="CB7495" s="1"/>
      <c r="CC7495" s="1"/>
      <c r="CE7495" s="1"/>
      <c r="CF7495" s="1"/>
      <c r="CG7495" s="1"/>
      <c r="CH7495" s="1"/>
      <c r="CI7495" s="1"/>
      <c r="CJ7495" s="1"/>
      <c r="CK7495" s="1"/>
      <c r="CL7495" s="1"/>
      <c r="CM7495" s="1"/>
      <c r="CN7495" s="1"/>
      <c r="CO7495" s="1"/>
    </row>
    <row r="7496" spans="1:93" ht="30" customHeight="1" x14ac:dyDescent="0.2">
      <c r="A7496" s="1">
        <v>7484</v>
      </c>
      <c r="B7496" s="1" t="s">
        <v>3810</v>
      </c>
      <c r="C7496" s="1" t="s">
        <v>3809</v>
      </c>
      <c r="D7496" s="28" t="s">
        <v>3811</v>
      </c>
      <c r="E7496" s="28" t="s">
        <v>3812</v>
      </c>
      <c r="F7496" s="1" t="s">
        <v>74</v>
      </c>
      <c r="G7496" s="1">
        <v>4</v>
      </c>
      <c r="H7496" s="1" t="s">
        <v>2565</v>
      </c>
      <c r="I7496" s="1" t="s">
        <v>114</v>
      </c>
      <c r="J7496" s="76">
        <v>273</v>
      </c>
      <c r="K7496" s="76">
        <v>2448571</v>
      </c>
      <c r="L7496" s="29">
        <v>46208</v>
      </c>
      <c r="M7496" s="29" t="s">
        <v>4163</v>
      </c>
      <c r="N7496" s="1" t="s">
        <v>478</v>
      </c>
      <c r="O7496" s="28" t="s">
        <v>105</v>
      </c>
      <c r="P7496" s="1" t="s">
        <v>322</v>
      </c>
      <c r="Q7496" s="1">
        <v>8</v>
      </c>
      <c r="R7496" s="1"/>
      <c r="S7496" s="76"/>
      <c r="T7496" s="1" t="s">
        <v>115</v>
      </c>
      <c r="U7496" s="1"/>
      <c r="V7496" s="1"/>
      <c r="AC7496" s="93">
        <v>28</v>
      </c>
      <c r="AD7496" s="69">
        <v>3240</v>
      </c>
      <c r="AE7496" s="33"/>
      <c r="AF7496" s="33"/>
      <c r="AG7496" s="33"/>
      <c r="AX7496" s="37">
        <f t="shared" si="345"/>
        <v>46215</v>
      </c>
      <c r="AY7496" s="1"/>
      <c r="AZ7496" s="1"/>
      <c r="BA7496" s="31"/>
      <c r="BB7496" s="31"/>
      <c r="BC7496" s="1"/>
      <c r="BD7496" s="1"/>
      <c r="BE7496" s="1"/>
      <c r="BF7496" s="1"/>
      <c r="BG7496" s="1"/>
      <c r="BT7496" s="37">
        <f t="shared" si="344"/>
        <v>46236</v>
      </c>
      <c r="BU7496" s="31"/>
      <c r="BW7496" s="33"/>
      <c r="BX7496" s="1"/>
      <c r="BY7496" s="1"/>
      <c r="BZ7496" s="1"/>
      <c r="CA7496" s="1"/>
      <c r="CB7496" s="1"/>
      <c r="CC7496" s="1"/>
      <c r="CE7496" s="1"/>
      <c r="CF7496" s="1"/>
      <c r="CG7496" s="1"/>
      <c r="CH7496" s="1"/>
      <c r="CI7496" s="1"/>
      <c r="CJ7496" s="1"/>
      <c r="CK7496" s="1"/>
      <c r="CL7496" s="1"/>
      <c r="CM7496" s="1"/>
      <c r="CN7496" s="1"/>
      <c r="CO7496" s="1"/>
    </row>
    <row r="7497" spans="1:93" ht="30" customHeight="1" x14ac:dyDescent="0.2">
      <c r="A7497" s="1">
        <v>7485</v>
      </c>
      <c r="B7497" s="1" t="s">
        <v>3810</v>
      </c>
      <c r="C7497" s="1" t="s">
        <v>3809</v>
      </c>
      <c r="D7497" s="28" t="s">
        <v>3811</v>
      </c>
      <c r="E7497" s="28" t="s">
        <v>3812</v>
      </c>
      <c r="F7497" s="1" t="s">
        <v>74</v>
      </c>
      <c r="G7497" s="1">
        <v>4</v>
      </c>
      <c r="H7497" s="1" t="s">
        <v>2565</v>
      </c>
      <c r="I7497" s="1" t="s">
        <v>114</v>
      </c>
      <c r="J7497" s="76">
        <v>551</v>
      </c>
      <c r="K7497" s="76">
        <v>2444678</v>
      </c>
      <c r="L7497" s="29">
        <v>46208</v>
      </c>
      <c r="M7497" s="29" t="s">
        <v>4163</v>
      </c>
      <c r="N7497" s="1" t="s">
        <v>478</v>
      </c>
      <c r="O7497" s="28" t="s">
        <v>105</v>
      </c>
      <c r="P7497" s="1" t="s">
        <v>322</v>
      </c>
      <c r="Q7497" s="1">
        <v>12</v>
      </c>
      <c r="R7497" s="1"/>
      <c r="S7497" s="76"/>
      <c r="T7497" s="1" t="s">
        <v>115</v>
      </c>
      <c r="U7497" s="1"/>
      <c r="V7497" s="1"/>
      <c r="AC7497" s="93">
        <v>27</v>
      </c>
      <c r="AD7497" s="69">
        <v>240</v>
      </c>
      <c r="AE7497" s="33"/>
      <c r="AF7497" s="33"/>
      <c r="AG7497" s="33"/>
      <c r="AX7497" s="37">
        <f t="shared" si="345"/>
        <v>46215</v>
      </c>
      <c r="AY7497" s="1"/>
      <c r="AZ7497" s="1"/>
      <c r="BA7497" s="31"/>
      <c r="BB7497" s="31"/>
      <c r="BC7497" s="1"/>
      <c r="BD7497" s="1"/>
      <c r="BE7497" s="1"/>
      <c r="BF7497" s="1"/>
      <c r="BG7497" s="1"/>
      <c r="BT7497" s="37">
        <f t="shared" si="344"/>
        <v>46236</v>
      </c>
      <c r="BU7497" s="31"/>
      <c r="BW7497" s="33"/>
      <c r="BX7497" s="1"/>
      <c r="BY7497" s="1"/>
      <c r="BZ7497" s="1"/>
      <c r="CA7497" s="1"/>
      <c r="CB7497" s="1"/>
      <c r="CC7497" s="1"/>
      <c r="CE7497" s="1"/>
      <c r="CF7497" s="1"/>
      <c r="CG7497" s="1"/>
      <c r="CH7497" s="1"/>
      <c r="CI7497" s="1"/>
      <c r="CJ7497" s="1"/>
      <c r="CK7497" s="1"/>
      <c r="CL7497" s="1"/>
      <c r="CM7497" s="1"/>
      <c r="CN7497" s="1"/>
      <c r="CO7497" s="1"/>
    </row>
    <row r="7498" spans="1:93" ht="30" customHeight="1" x14ac:dyDescent="0.2">
      <c r="A7498" s="1">
        <v>7486</v>
      </c>
      <c r="B7498" s="1" t="s">
        <v>3810</v>
      </c>
      <c r="C7498" s="1" t="s">
        <v>3809</v>
      </c>
      <c r="D7498" s="28" t="s">
        <v>3811</v>
      </c>
      <c r="E7498" s="28" t="s">
        <v>3812</v>
      </c>
      <c r="F7498" s="1" t="s">
        <v>74</v>
      </c>
      <c r="G7498" s="1">
        <v>4</v>
      </c>
      <c r="H7498" s="1" t="s">
        <v>2565</v>
      </c>
      <c r="I7498" s="1" t="s">
        <v>114</v>
      </c>
      <c r="J7498" s="76">
        <v>554</v>
      </c>
      <c r="K7498" s="76">
        <v>2444679</v>
      </c>
      <c r="L7498" s="29">
        <v>46208</v>
      </c>
      <c r="M7498" s="29" t="s">
        <v>4163</v>
      </c>
      <c r="N7498" s="1" t="s">
        <v>478</v>
      </c>
      <c r="O7498" s="28" t="s">
        <v>105</v>
      </c>
      <c r="P7498" s="1" t="s">
        <v>322</v>
      </c>
      <c r="Q7498" s="1">
        <v>12</v>
      </c>
      <c r="R7498" s="1"/>
      <c r="S7498" s="76"/>
      <c r="T7498" s="1" t="s">
        <v>115</v>
      </c>
      <c r="U7498" s="1"/>
      <c r="V7498" s="1"/>
      <c r="AC7498" s="93">
        <v>27.5</v>
      </c>
      <c r="AD7498" s="69">
        <v>220</v>
      </c>
      <c r="AE7498" s="33"/>
      <c r="AF7498" s="33"/>
      <c r="AG7498" s="33"/>
      <c r="AX7498" s="37">
        <f t="shared" si="345"/>
        <v>46215</v>
      </c>
      <c r="AY7498" s="1"/>
      <c r="AZ7498" s="1"/>
      <c r="BA7498" s="31"/>
      <c r="BB7498" s="31"/>
      <c r="BC7498" s="1"/>
      <c r="BD7498" s="1"/>
      <c r="BE7498" s="1"/>
      <c r="BF7498" s="1"/>
      <c r="BG7498" s="1"/>
      <c r="BT7498" s="37">
        <f t="shared" si="344"/>
        <v>46236</v>
      </c>
      <c r="BU7498" s="31"/>
      <c r="BW7498" s="33"/>
      <c r="BX7498" s="1"/>
      <c r="BY7498" s="1"/>
      <c r="BZ7498" s="1"/>
      <c r="CA7498" s="1"/>
      <c r="CB7498" s="1"/>
      <c r="CC7498" s="1"/>
      <c r="CE7498" s="1"/>
      <c r="CF7498" s="1"/>
      <c r="CG7498" s="1"/>
      <c r="CH7498" s="1"/>
      <c r="CI7498" s="1"/>
      <c r="CJ7498" s="1"/>
      <c r="CK7498" s="1"/>
      <c r="CL7498" s="1"/>
      <c r="CM7498" s="1"/>
      <c r="CN7498" s="1"/>
      <c r="CO7498" s="1"/>
    </row>
    <row r="7499" spans="1:93" ht="30" customHeight="1" x14ac:dyDescent="0.2">
      <c r="A7499" s="1">
        <v>7487</v>
      </c>
      <c r="B7499" s="1" t="s">
        <v>3810</v>
      </c>
      <c r="C7499" s="1" t="s">
        <v>3809</v>
      </c>
      <c r="D7499" s="28" t="s">
        <v>3811</v>
      </c>
      <c r="E7499" s="28" t="s">
        <v>3812</v>
      </c>
      <c r="F7499" s="1" t="s">
        <v>74</v>
      </c>
      <c r="G7499" s="1">
        <v>4</v>
      </c>
      <c r="H7499" s="1" t="s">
        <v>2565</v>
      </c>
      <c r="I7499" s="1" t="s">
        <v>114</v>
      </c>
      <c r="J7499" s="76">
        <v>415</v>
      </c>
      <c r="K7499" s="76">
        <v>2448572</v>
      </c>
      <c r="L7499" s="29">
        <v>46208</v>
      </c>
      <c r="M7499" s="29" t="s">
        <v>4163</v>
      </c>
      <c r="N7499" s="1" t="s">
        <v>478</v>
      </c>
      <c r="O7499" s="28" t="s">
        <v>105</v>
      </c>
      <c r="P7499" s="1" t="s">
        <v>322</v>
      </c>
      <c r="Q7499" s="1">
        <v>10</v>
      </c>
      <c r="R7499" s="1"/>
      <c r="S7499" s="76">
        <v>6</v>
      </c>
      <c r="T7499" s="1" t="s">
        <v>115</v>
      </c>
      <c r="U7499" s="1"/>
      <c r="V7499" s="1"/>
      <c r="AC7499" s="93">
        <v>27</v>
      </c>
      <c r="AD7499" s="69">
        <v>210</v>
      </c>
      <c r="AE7499" s="33"/>
      <c r="AF7499" s="33"/>
      <c r="AG7499" s="33"/>
      <c r="AX7499" s="37">
        <f t="shared" si="345"/>
        <v>46215</v>
      </c>
      <c r="AY7499" s="1"/>
      <c r="AZ7499" s="1"/>
      <c r="BA7499" s="31"/>
      <c r="BB7499" s="31"/>
      <c r="BC7499" s="1"/>
      <c r="BD7499" s="1"/>
      <c r="BE7499" s="1"/>
      <c r="BF7499" s="1"/>
      <c r="BG7499" s="1"/>
      <c r="BT7499" s="37">
        <f t="shared" si="344"/>
        <v>46236</v>
      </c>
      <c r="BU7499" s="31"/>
      <c r="BW7499" s="33"/>
      <c r="BX7499" s="1"/>
      <c r="BY7499" s="1"/>
      <c r="BZ7499" s="1"/>
      <c r="CA7499" s="1"/>
      <c r="CB7499" s="1"/>
      <c r="CC7499" s="1"/>
      <c r="CE7499" s="1"/>
      <c r="CF7499" s="1"/>
      <c r="CG7499" s="1"/>
      <c r="CH7499" s="1"/>
      <c r="CI7499" s="1"/>
      <c r="CJ7499" s="1"/>
      <c r="CK7499" s="1"/>
      <c r="CL7499" s="1"/>
      <c r="CM7499" s="1"/>
      <c r="CN7499" s="1"/>
      <c r="CO7499" s="1"/>
    </row>
    <row r="7500" spans="1:93" ht="30" customHeight="1" x14ac:dyDescent="0.2">
      <c r="A7500" s="1">
        <v>7488</v>
      </c>
      <c r="B7500" s="1" t="s">
        <v>3810</v>
      </c>
      <c r="C7500" s="1" t="s">
        <v>3809</v>
      </c>
      <c r="D7500" s="28" t="s">
        <v>3811</v>
      </c>
      <c r="E7500" s="28" t="s">
        <v>3812</v>
      </c>
      <c r="F7500" s="1" t="s">
        <v>74</v>
      </c>
      <c r="G7500" s="1">
        <v>4</v>
      </c>
      <c r="H7500" s="1" t="s">
        <v>2565</v>
      </c>
      <c r="I7500" s="1" t="s">
        <v>114</v>
      </c>
      <c r="J7500" s="76">
        <v>407</v>
      </c>
      <c r="K7500" s="76">
        <v>2448574</v>
      </c>
      <c r="L7500" s="29">
        <v>46208</v>
      </c>
      <c r="M7500" s="29" t="s">
        <v>4163</v>
      </c>
      <c r="N7500" s="1" t="s">
        <v>478</v>
      </c>
      <c r="O7500" s="28" t="s">
        <v>105</v>
      </c>
      <c r="P7500" s="1" t="s">
        <v>322</v>
      </c>
      <c r="Q7500" s="1">
        <v>9</v>
      </c>
      <c r="R7500" s="1"/>
      <c r="S7500" s="76"/>
      <c r="T7500" s="1" t="s">
        <v>115</v>
      </c>
      <c r="U7500" s="1"/>
      <c r="V7500" s="1"/>
      <c r="AC7500" s="93">
        <v>27.5</v>
      </c>
      <c r="AD7500" s="69">
        <v>220</v>
      </c>
      <c r="AE7500" s="33"/>
      <c r="AF7500" s="33"/>
      <c r="AG7500" s="33"/>
      <c r="AX7500" s="37">
        <f t="shared" si="345"/>
        <v>46215</v>
      </c>
      <c r="AY7500" s="1"/>
      <c r="AZ7500" s="1"/>
      <c r="BA7500" s="31"/>
      <c r="BB7500" s="31"/>
      <c r="BC7500" s="1"/>
      <c r="BD7500" s="1"/>
      <c r="BE7500" s="1"/>
      <c r="BF7500" s="1"/>
      <c r="BG7500" s="1"/>
      <c r="BT7500" s="37">
        <f t="shared" si="344"/>
        <v>46236</v>
      </c>
      <c r="BU7500" s="31"/>
      <c r="BW7500" s="33"/>
      <c r="BX7500" s="1"/>
      <c r="BY7500" s="1"/>
      <c r="BZ7500" s="1"/>
      <c r="CA7500" s="1"/>
      <c r="CB7500" s="1"/>
      <c r="CC7500" s="1"/>
      <c r="CE7500" s="1"/>
      <c r="CF7500" s="1"/>
      <c r="CG7500" s="1"/>
      <c r="CH7500" s="1"/>
      <c r="CI7500" s="1"/>
      <c r="CJ7500" s="1"/>
      <c r="CK7500" s="1"/>
      <c r="CL7500" s="1"/>
      <c r="CM7500" s="1"/>
      <c r="CN7500" s="1"/>
      <c r="CO7500" s="1"/>
    </row>
    <row r="7501" spans="1:93" ht="30" customHeight="1" x14ac:dyDescent="0.2">
      <c r="A7501" s="1">
        <v>7489</v>
      </c>
      <c r="B7501" s="1" t="s">
        <v>1491</v>
      </c>
      <c r="C7501" s="1" t="s">
        <v>3367</v>
      </c>
      <c r="D7501" s="28" t="s">
        <v>3763</v>
      </c>
      <c r="E7501" s="28" t="s">
        <v>2339</v>
      </c>
      <c r="F7501" s="1" t="s">
        <v>74</v>
      </c>
      <c r="G7501" s="1">
        <v>6</v>
      </c>
      <c r="H7501" s="1" t="s">
        <v>341</v>
      </c>
      <c r="I7501" s="1" t="s">
        <v>114</v>
      </c>
      <c r="J7501" s="76">
        <v>273</v>
      </c>
      <c r="K7501" s="76">
        <v>2448612</v>
      </c>
      <c r="L7501" s="29">
        <v>46209</v>
      </c>
      <c r="M7501" s="29" t="s">
        <v>4163</v>
      </c>
      <c r="N7501" s="1" t="s">
        <v>478</v>
      </c>
      <c r="O7501" s="28" t="s">
        <v>105</v>
      </c>
      <c r="P7501" s="1" t="s">
        <v>322</v>
      </c>
      <c r="Q7501" s="1">
        <v>5</v>
      </c>
      <c r="R7501" s="1"/>
      <c r="S7501" s="76">
        <v>6</v>
      </c>
      <c r="T7501" s="1" t="s">
        <v>115</v>
      </c>
      <c r="U7501" s="1"/>
      <c r="V7501" s="172" t="s">
        <v>3813</v>
      </c>
      <c r="AC7501" s="93">
        <v>27.5</v>
      </c>
      <c r="AD7501" s="69">
        <v>190</v>
      </c>
      <c r="AE7501" s="33"/>
      <c r="AF7501" s="33"/>
      <c r="AG7501" s="33"/>
      <c r="AX7501" s="37">
        <f t="shared" si="345"/>
        <v>46216</v>
      </c>
      <c r="AY7501" s="1"/>
      <c r="AZ7501" s="1"/>
      <c r="BA7501" s="31"/>
      <c r="BB7501" s="31"/>
      <c r="BC7501" s="1"/>
      <c r="BD7501" s="1"/>
      <c r="BE7501" s="1"/>
      <c r="BF7501" s="1"/>
      <c r="BG7501" s="1"/>
      <c r="BT7501" s="37">
        <f t="shared" si="344"/>
        <v>46237</v>
      </c>
      <c r="BU7501" s="31"/>
      <c r="BW7501" s="33"/>
      <c r="BX7501" s="1"/>
      <c r="BY7501" s="1"/>
      <c r="BZ7501" s="1"/>
      <c r="CA7501" s="1"/>
      <c r="CB7501" s="1"/>
      <c r="CC7501" s="1"/>
      <c r="CE7501" s="1"/>
      <c r="CF7501" s="1"/>
      <c r="CG7501" s="1"/>
      <c r="CH7501" s="1"/>
      <c r="CI7501" s="1"/>
      <c r="CJ7501" s="1"/>
      <c r="CK7501" s="1"/>
      <c r="CL7501" s="1"/>
      <c r="CM7501" s="1"/>
      <c r="CN7501" s="1"/>
      <c r="CO7501" s="1"/>
    </row>
    <row r="7502" spans="1:93" ht="30" customHeight="1" x14ac:dyDescent="0.2">
      <c r="A7502" s="1">
        <v>7490</v>
      </c>
      <c r="B7502" s="1" t="s">
        <v>3709</v>
      </c>
      <c r="C7502" s="1" t="s">
        <v>3615</v>
      </c>
      <c r="D7502" s="28" t="s">
        <v>3814</v>
      </c>
      <c r="E7502" s="28" t="s">
        <v>2963</v>
      </c>
      <c r="F7502" s="1" t="s">
        <v>74</v>
      </c>
      <c r="G7502" s="1">
        <v>5</v>
      </c>
      <c r="H7502" s="1" t="s">
        <v>4209</v>
      </c>
      <c r="I7502" s="1" t="s">
        <v>114</v>
      </c>
      <c r="J7502" s="76">
        <v>553</v>
      </c>
      <c r="K7502" s="76">
        <v>2444745</v>
      </c>
      <c r="L7502" s="29">
        <v>46210</v>
      </c>
      <c r="M7502" s="29" t="s">
        <v>4163</v>
      </c>
      <c r="N7502" s="1" t="s">
        <v>478</v>
      </c>
      <c r="O7502" s="28" t="s">
        <v>1495</v>
      </c>
      <c r="P7502" s="1" t="s">
        <v>323</v>
      </c>
      <c r="Q7502" s="1">
        <v>12</v>
      </c>
      <c r="R7502" s="1"/>
      <c r="S7502" s="76">
        <v>6</v>
      </c>
      <c r="T7502" s="1" t="s">
        <v>115</v>
      </c>
      <c r="U7502" s="1"/>
      <c r="V7502" s="1"/>
      <c r="AC7502" s="93">
        <v>27.5</v>
      </c>
      <c r="AD7502" s="69">
        <v>250</v>
      </c>
      <c r="AE7502" s="33"/>
      <c r="AF7502" s="33"/>
      <c r="AG7502" s="33"/>
      <c r="AX7502" s="37">
        <f t="shared" si="345"/>
        <v>46217</v>
      </c>
      <c r="AY7502" s="1"/>
      <c r="AZ7502" s="1"/>
      <c r="BA7502" s="31"/>
      <c r="BB7502" s="31"/>
      <c r="BC7502" s="1"/>
      <c r="BD7502" s="1"/>
      <c r="BE7502" s="1"/>
      <c r="BF7502" s="1"/>
      <c r="BG7502" s="1"/>
      <c r="BT7502" s="37">
        <f t="shared" ref="BT7502:BT7566" si="347">IF(L7502=0, 0, L7502+28)</f>
        <v>46238</v>
      </c>
      <c r="BU7502" s="31"/>
      <c r="BW7502" s="33"/>
      <c r="BX7502" s="1"/>
      <c r="BY7502" s="1"/>
      <c r="BZ7502" s="1"/>
      <c r="CA7502" s="1"/>
      <c r="CB7502" s="1"/>
      <c r="CC7502" s="1"/>
      <c r="CE7502" s="1"/>
      <c r="CF7502" s="1"/>
      <c r="CG7502" s="1"/>
      <c r="CH7502" s="1"/>
      <c r="CI7502" s="1"/>
      <c r="CJ7502" s="1"/>
      <c r="CK7502" s="1"/>
      <c r="CL7502" s="1"/>
      <c r="CM7502" s="1"/>
      <c r="CN7502" s="1"/>
      <c r="CO7502" s="1"/>
    </row>
    <row r="7503" spans="1:93" ht="30" customHeight="1" x14ac:dyDescent="0.2">
      <c r="A7503" s="1">
        <v>7491</v>
      </c>
      <c r="B7503" s="1" t="s">
        <v>3709</v>
      </c>
      <c r="C7503" s="1" t="s">
        <v>3615</v>
      </c>
      <c r="D7503" s="28" t="s">
        <v>3814</v>
      </c>
      <c r="E7503" s="28" t="s">
        <v>2963</v>
      </c>
      <c r="F7503" s="1" t="s">
        <v>74</v>
      </c>
      <c r="G7503" s="1">
        <v>5</v>
      </c>
      <c r="H7503" s="1" t="s">
        <v>4209</v>
      </c>
      <c r="I7503" s="1" t="s">
        <v>114</v>
      </c>
      <c r="J7503" s="76">
        <v>558</v>
      </c>
      <c r="K7503" s="76">
        <v>2444752</v>
      </c>
      <c r="L7503" s="29">
        <v>46210</v>
      </c>
      <c r="M7503" s="29" t="s">
        <v>4163</v>
      </c>
      <c r="N7503" s="1" t="s">
        <v>478</v>
      </c>
      <c r="O7503" s="28" t="s">
        <v>1495</v>
      </c>
      <c r="P7503" s="1" t="s">
        <v>323</v>
      </c>
      <c r="Q7503" s="1">
        <v>10</v>
      </c>
      <c r="R7503" s="1"/>
      <c r="S7503" s="76"/>
      <c r="T7503" s="1" t="s">
        <v>115</v>
      </c>
      <c r="U7503" s="1"/>
      <c r="V7503" s="1"/>
      <c r="AC7503" s="93">
        <v>27</v>
      </c>
      <c r="AD7503" s="69">
        <v>240</v>
      </c>
      <c r="AE7503" s="33"/>
      <c r="AF7503" s="33"/>
      <c r="AG7503" s="33"/>
      <c r="AX7503" s="37">
        <f t="shared" si="345"/>
        <v>46217</v>
      </c>
      <c r="AY7503" s="1"/>
      <c r="AZ7503" s="1"/>
      <c r="BA7503" s="31"/>
      <c r="BB7503" s="31"/>
      <c r="BC7503" s="1"/>
      <c r="BD7503" s="1"/>
      <c r="BE7503" s="1"/>
      <c r="BF7503" s="1"/>
      <c r="BG7503" s="1"/>
      <c r="BT7503" s="37">
        <f t="shared" si="347"/>
        <v>46238</v>
      </c>
      <c r="BU7503" s="31"/>
      <c r="BW7503" s="33"/>
      <c r="BX7503" s="1"/>
      <c r="BY7503" s="1"/>
      <c r="BZ7503" s="1"/>
      <c r="CA7503" s="1"/>
      <c r="CB7503" s="1"/>
      <c r="CC7503" s="1"/>
      <c r="CE7503" s="1"/>
      <c r="CF7503" s="1"/>
      <c r="CG7503" s="1"/>
      <c r="CH7503" s="1"/>
      <c r="CI7503" s="1"/>
      <c r="CJ7503" s="1"/>
      <c r="CK7503" s="1"/>
      <c r="CL7503" s="1"/>
      <c r="CM7503" s="1"/>
      <c r="CN7503" s="1"/>
      <c r="CO7503" s="1"/>
    </row>
    <row r="7504" spans="1:93" ht="30" customHeight="1" x14ac:dyDescent="0.2">
      <c r="A7504" s="1">
        <v>7492</v>
      </c>
      <c r="B7504" s="1" t="s">
        <v>3818</v>
      </c>
      <c r="C7504" s="1" t="s">
        <v>3815</v>
      </c>
      <c r="D7504" s="28" t="s">
        <v>3816</v>
      </c>
      <c r="E7504" s="28" t="s">
        <v>3817</v>
      </c>
      <c r="F7504" s="1" t="s">
        <v>74</v>
      </c>
      <c r="G7504" s="1">
        <v>10</v>
      </c>
      <c r="H7504" s="1" t="s">
        <v>341</v>
      </c>
      <c r="I7504" s="1" t="s">
        <v>114</v>
      </c>
      <c r="J7504" s="76">
        <v>536</v>
      </c>
      <c r="K7504" s="76">
        <v>2448634</v>
      </c>
      <c r="L7504" s="29">
        <v>46210</v>
      </c>
      <c r="M7504" s="29" t="s">
        <v>4163</v>
      </c>
      <c r="N7504" s="1" t="s">
        <v>478</v>
      </c>
      <c r="O7504" s="28" t="s">
        <v>1495</v>
      </c>
      <c r="P7504" s="1" t="s">
        <v>323</v>
      </c>
      <c r="Q7504" s="1">
        <v>11</v>
      </c>
      <c r="R7504" s="1"/>
      <c r="S7504" s="76">
        <v>6</v>
      </c>
      <c r="T7504" s="1" t="s">
        <v>115</v>
      </c>
      <c r="U7504" s="1"/>
      <c r="V7504" s="1"/>
      <c r="AC7504" s="93">
        <v>28</v>
      </c>
      <c r="AD7504" s="69">
        <v>250</v>
      </c>
      <c r="AE7504" s="33"/>
      <c r="AF7504" s="33"/>
      <c r="AG7504" s="33"/>
      <c r="AX7504" s="37">
        <f t="shared" si="345"/>
        <v>46217</v>
      </c>
      <c r="AY7504" s="1"/>
      <c r="AZ7504" s="1"/>
      <c r="BA7504" s="31"/>
      <c r="BB7504" s="31"/>
      <c r="BC7504" s="1"/>
      <c r="BD7504" s="1"/>
      <c r="BE7504" s="1"/>
      <c r="BF7504" s="1"/>
      <c r="BG7504" s="1"/>
      <c r="BT7504" s="37">
        <f t="shared" si="347"/>
        <v>46238</v>
      </c>
      <c r="BU7504" s="31"/>
      <c r="BW7504" s="33"/>
      <c r="BX7504" s="1"/>
      <c r="BY7504" s="1"/>
      <c r="BZ7504" s="1"/>
      <c r="CA7504" s="1"/>
      <c r="CB7504" s="1"/>
      <c r="CC7504" s="1"/>
      <c r="CE7504" s="1"/>
      <c r="CF7504" s="1"/>
      <c r="CG7504" s="1"/>
      <c r="CH7504" s="1"/>
      <c r="CI7504" s="1"/>
      <c r="CJ7504" s="1"/>
      <c r="CK7504" s="1"/>
      <c r="CL7504" s="1"/>
      <c r="CM7504" s="1"/>
      <c r="CN7504" s="1"/>
      <c r="CO7504" s="1"/>
    </row>
    <row r="7505" spans="1:93" ht="30" customHeight="1" x14ac:dyDescent="0.2">
      <c r="A7505" s="1">
        <v>7493</v>
      </c>
      <c r="B7505" s="1" t="s">
        <v>3818</v>
      </c>
      <c r="C7505" s="1" t="s">
        <v>3815</v>
      </c>
      <c r="D7505" s="28" t="s">
        <v>3816</v>
      </c>
      <c r="E7505" s="28" t="s">
        <v>3817</v>
      </c>
      <c r="F7505" s="1" t="s">
        <v>74</v>
      </c>
      <c r="G7505" s="1">
        <v>10</v>
      </c>
      <c r="H7505" s="1" t="s">
        <v>341</v>
      </c>
      <c r="I7505" s="1" t="s">
        <v>114</v>
      </c>
      <c r="J7505" s="76">
        <v>551</v>
      </c>
      <c r="K7505" s="76">
        <v>2444756</v>
      </c>
      <c r="L7505" s="29">
        <v>46210</v>
      </c>
      <c r="M7505" s="29" t="s">
        <v>4163</v>
      </c>
      <c r="N7505" s="1" t="s">
        <v>478</v>
      </c>
      <c r="O7505" s="28" t="s">
        <v>1495</v>
      </c>
      <c r="P7505" s="1" t="s">
        <v>323</v>
      </c>
      <c r="Q7505" s="1">
        <v>12</v>
      </c>
      <c r="R7505" s="1"/>
      <c r="S7505" s="76"/>
      <c r="T7505" s="1" t="s">
        <v>115</v>
      </c>
      <c r="U7505" s="1"/>
      <c r="V7505" s="1"/>
      <c r="AC7505" s="93">
        <v>27.5</v>
      </c>
      <c r="AD7505" s="69">
        <v>260</v>
      </c>
      <c r="AE7505" s="33"/>
      <c r="AF7505" s="33"/>
      <c r="AG7505" s="33"/>
      <c r="AX7505" s="37">
        <f t="shared" si="345"/>
        <v>46217</v>
      </c>
      <c r="AY7505" s="1"/>
      <c r="AZ7505" s="1"/>
      <c r="BA7505" s="31"/>
      <c r="BB7505" s="31"/>
      <c r="BC7505" s="1"/>
      <c r="BD7505" s="1"/>
      <c r="BE7505" s="1"/>
      <c r="BF7505" s="1"/>
      <c r="BG7505" s="1"/>
      <c r="BT7505" s="37">
        <f t="shared" si="347"/>
        <v>46238</v>
      </c>
      <c r="BU7505" s="31"/>
      <c r="BW7505" s="33"/>
      <c r="BX7505" s="1"/>
      <c r="BY7505" s="1"/>
      <c r="BZ7505" s="1"/>
      <c r="CA7505" s="1"/>
      <c r="CB7505" s="1"/>
      <c r="CC7505" s="1"/>
      <c r="CE7505" s="1"/>
      <c r="CF7505" s="1"/>
      <c r="CG7505" s="1"/>
      <c r="CH7505" s="1"/>
      <c r="CI7505" s="1"/>
      <c r="CJ7505" s="1"/>
      <c r="CK7505" s="1"/>
      <c r="CL7505" s="1"/>
      <c r="CM7505" s="1"/>
      <c r="CN7505" s="1"/>
      <c r="CO7505" s="1"/>
    </row>
    <row r="7506" spans="1:93" ht="30" customHeight="1" x14ac:dyDescent="0.2">
      <c r="A7506" s="1">
        <v>7494</v>
      </c>
      <c r="B7506" s="1" t="s">
        <v>3818</v>
      </c>
      <c r="C7506" s="1" t="s">
        <v>3815</v>
      </c>
      <c r="D7506" s="28" t="s">
        <v>3816</v>
      </c>
      <c r="E7506" s="28" t="s">
        <v>3817</v>
      </c>
      <c r="F7506" s="1" t="s">
        <v>74</v>
      </c>
      <c r="G7506" s="1">
        <v>10</v>
      </c>
      <c r="H7506" s="1" t="s">
        <v>341</v>
      </c>
      <c r="I7506" s="1" t="s">
        <v>114</v>
      </c>
      <c r="J7506" s="76">
        <v>553</v>
      </c>
      <c r="K7506" s="76">
        <v>2444757</v>
      </c>
      <c r="L7506" s="29">
        <v>46210</v>
      </c>
      <c r="M7506" s="29" t="s">
        <v>4163</v>
      </c>
      <c r="N7506" s="1" t="s">
        <v>478</v>
      </c>
      <c r="O7506" s="28" t="s">
        <v>1495</v>
      </c>
      <c r="P7506" s="1" t="s">
        <v>323</v>
      </c>
      <c r="Q7506" s="1">
        <v>12</v>
      </c>
      <c r="R7506" s="1"/>
      <c r="S7506" s="76"/>
      <c r="T7506" s="1" t="s">
        <v>115</v>
      </c>
      <c r="U7506" s="1"/>
      <c r="V7506" s="1"/>
      <c r="AC7506" s="93">
        <v>28.5</v>
      </c>
      <c r="AD7506" s="69">
        <v>240</v>
      </c>
      <c r="AE7506" s="33"/>
      <c r="AF7506" s="33"/>
      <c r="AG7506" s="33"/>
      <c r="AX7506" s="37">
        <f t="shared" si="345"/>
        <v>46217</v>
      </c>
      <c r="AY7506" s="1"/>
      <c r="AZ7506" s="1"/>
      <c r="BA7506" s="31"/>
      <c r="BB7506" s="31"/>
      <c r="BC7506" s="1"/>
      <c r="BD7506" s="1"/>
      <c r="BE7506" s="1"/>
      <c r="BF7506" s="1"/>
      <c r="BG7506" s="1"/>
      <c r="BT7506" s="37">
        <f t="shared" si="347"/>
        <v>46238</v>
      </c>
      <c r="BU7506" s="31"/>
      <c r="BW7506" s="33"/>
      <c r="BX7506" s="1"/>
      <c r="BY7506" s="1"/>
      <c r="BZ7506" s="1"/>
      <c r="CA7506" s="1"/>
      <c r="CB7506" s="1"/>
      <c r="CC7506" s="1"/>
      <c r="CE7506" s="1"/>
      <c r="CF7506" s="1"/>
      <c r="CG7506" s="1"/>
      <c r="CH7506" s="1"/>
      <c r="CI7506" s="1"/>
      <c r="CJ7506" s="1"/>
      <c r="CK7506" s="1"/>
      <c r="CL7506" s="1"/>
      <c r="CM7506" s="1"/>
      <c r="CN7506" s="1"/>
      <c r="CO7506" s="1"/>
    </row>
    <row r="7507" spans="1:93" ht="30" customHeight="1" x14ac:dyDescent="0.2">
      <c r="A7507" s="1">
        <v>7495</v>
      </c>
      <c r="B7507" s="1" t="s">
        <v>3818</v>
      </c>
      <c r="C7507" s="1" t="s">
        <v>3815</v>
      </c>
      <c r="D7507" s="28" t="s">
        <v>3816</v>
      </c>
      <c r="E7507" s="28" t="s">
        <v>3817</v>
      </c>
      <c r="F7507" s="1" t="s">
        <v>74</v>
      </c>
      <c r="G7507" s="1">
        <v>10</v>
      </c>
      <c r="H7507" s="1" t="s">
        <v>341</v>
      </c>
      <c r="I7507" s="1" t="s">
        <v>114</v>
      </c>
      <c r="J7507" s="76">
        <v>302</v>
      </c>
      <c r="K7507" s="76">
        <v>2444759</v>
      </c>
      <c r="L7507" s="29">
        <v>46210</v>
      </c>
      <c r="M7507" s="29" t="s">
        <v>4163</v>
      </c>
      <c r="N7507" s="1" t="s">
        <v>478</v>
      </c>
      <c r="O7507" s="28" t="s">
        <v>1495</v>
      </c>
      <c r="P7507" s="1" t="s">
        <v>323</v>
      </c>
      <c r="Q7507" s="1">
        <v>6</v>
      </c>
      <c r="R7507" s="1"/>
      <c r="S7507" s="76"/>
      <c r="T7507" s="1" t="s">
        <v>115</v>
      </c>
      <c r="U7507" s="1"/>
      <c r="V7507" s="1"/>
      <c r="AC7507" s="93">
        <v>29</v>
      </c>
      <c r="AD7507" s="69">
        <v>240</v>
      </c>
      <c r="AE7507" s="33"/>
      <c r="AF7507" s="33"/>
      <c r="AG7507" s="33"/>
      <c r="AX7507" s="37">
        <f>IF(L7507=0, 0,L7507+7)</f>
        <v>46217</v>
      </c>
      <c r="AY7507" s="1"/>
      <c r="AZ7507" s="1"/>
      <c r="BA7507" s="31"/>
      <c r="BB7507" s="31"/>
      <c r="BC7507" s="1"/>
      <c r="BD7507" s="1"/>
      <c r="BE7507" s="1"/>
      <c r="BF7507" s="1"/>
      <c r="BG7507" s="1"/>
      <c r="BT7507" s="37">
        <f>IF(L7507=0, 0, L7507+28)</f>
        <v>46238</v>
      </c>
      <c r="BU7507" s="31"/>
      <c r="BW7507" s="33"/>
      <c r="BX7507" s="1"/>
      <c r="BY7507" s="1"/>
      <c r="BZ7507" s="1"/>
      <c r="CA7507" s="1"/>
      <c r="CB7507" s="1"/>
      <c r="CC7507" s="1"/>
      <c r="CE7507" s="1"/>
      <c r="CF7507" s="1"/>
      <c r="CG7507" s="1"/>
      <c r="CH7507" s="1"/>
      <c r="CI7507" s="1"/>
      <c r="CJ7507" s="1"/>
      <c r="CK7507" s="1"/>
      <c r="CL7507" s="1"/>
      <c r="CM7507" s="1"/>
      <c r="CN7507" s="1"/>
      <c r="CO7507" s="1"/>
    </row>
    <row r="7508" spans="1:93" ht="30" customHeight="1" x14ac:dyDescent="0.2">
      <c r="A7508" s="1">
        <v>7496</v>
      </c>
      <c r="B7508" s="94" t="s">
        <v>1491</v>
      </c>
      <c r="C7508" s="1" t="s">
        <v>3819</v>
      </c>
      <c r="D7508" s="28" t="s">
        <v>3821</v>
      </c>
      <c r="E7508" s="28" t="s">
        <v>3820</v>
      </c>
      <c r="F7508" s="1" t="s">
        <v>74</v>
      </c>
      <c r="G7508" s="1">
        <v>8</v>
      </c>
      <c r="H7508" s="1" t="s">
        <v>1059</v>
      </c>
      <c r="I7508" s="1" t="s">
        <v>114</v>
      </c>
      <c r="J7508" s="76">
        <v>303</v>
      </c>
      <c r="K7508" s="76">
        <v>2444780</v>
      </c>
      <c r="L7508" s="29">
        <v>46211</v>
      </c>
      <c r="M7508" s="29" t="s">
        <v>4163</v>
      </c>
      <c r="N7508" s="1" t="s">
        <v>478</v>
      </c>
      <c r="O7508" s="28" t="s">
        <v>1495</v>
      </c>
      <c r="P7508" s="1" t="s">
        <v>322</v>
      </c>
      <c r="Q7508" s="1">
        <v>8</v>
      </c>
      <c r="R7508" s="1"/>
      <c r="S7508" s="76">
        <v>3</v>
      </c>
      <c r="T7508" s="1" t="s">
        <v>115</v>
      </c>
      <c r="U7508" s="1"/>
      <c r="V7508" s="1"/>
      <c r="AC7508" s="93">
        <v>29.5</v>
      </c>
      <c r="AD7508" s="69">
        <v>26</v>
      </c>
      <c r="AE7508" s="33"/>
      <c r="AF7508" s="33"/>
      <c r="AG7508" s="33"/>
      <c r="AX7508" s="37">
        <f t="shared" si="345"/>
        <v>46218</v>
      </c>
      <c r="AY7508" s="1"/>
      <c r="AZ7508" s="1"/>
      <c r="BA7508" s="31"/>
      <c r="BB7508" s="31"/>
      <c r="BC7508" s="1"/>
      <c r="BD7508" s="1"/>
      <c r="BE7508" s="1"/>
      <c r="BF7508" s="1"/>
      <c r="BG7508" s="1"/>
      <c r="BT7508" s="37">
        <f t="shared" si="347"/>
        <v>46239</v>
      </c>
      <c r="BU7508" s="31"/>
      <c r="BW7508" s="33"/>
      <c r="BX7508" s="1"/>
      <c r="BY7508" s="1"/>
      <c r="BZ7508" s="1"/>
      <c r="CA7508" s="1"/>
      <c r="CB7508" s="1"/>
      <c r="CC7508" s="1"/>
      <c r="CE7508" s="1"/>
      <c r="CF7508" s="1"/>
      <c r="CG7508" s="1"/>
      <c r="CH7508" s="1"/>
      <c r="CI7508" s="1"/>
      <c r="CJ7508" s="1"/>
      <c r="CK7508" s="1"/>
      <c r="CL7508" s="1"/>
      <c r="CM7508" s="1"/>
      <c r="CN7508" s="1"/>
      <c r="CO7508" s="1"/>
    </row>
    <row r="7509" spans="1:93" ht="30" customHeight="1" x14ac:dyDescent="0.2">
      <c r="A7509" s="1">
        <v>7497</v>
      </c>
      <c r="B7509" s="94" t="s">
        <v>1491</v>
      </c>
      <c r="C7509" s="1" t="s">
        <v>3819</v>
      </c>
      <c r="D7509" s="28" t="s">
        <v>3821</v>
      </c>
      <c r="E7509" s="28" t="s">
        <v>3820</v>
      </c>
      <c r="F7509" s="1" t="s">
        <v>74</v>
      </c>
      <c r="G7509" s="1">
        <v>8</v>
      </c>
      <c r="H7509" s="1" t="s">
        <v>1059</v>
      </c>
      <c r="I7509" s="1" t="s">
        <v>114</v>
      </c>
      <c r="J7509" s="76">
        <v>557</v>
      </c>
      <c r="K7509" s="76">
        <v>2444782</v>
      </c>
      <c r="L7509" s="29">
        <v>46211</v>
      </c>
      <c r="M7509" s="29" t="s">
        <v>4163</v>
      </c>
      <c r="N7509" s="1" t="s">
        <v>478</v>
      </c>
      <c r="O7509" s="28" t="s">
        <v>1495</v>
      </c>
      <c r="P7509" s="1" t="s">
        <v>322</v>
      </c>
      <c r="Q7509" s="1">
        <v>10</v>
      </c>
      <c r="R7509" s="1"/>
      <c r="S7509" s="76"/>
      <c r="T7509" s="1" t="s">
        <v>115</v>
      </c>
      <c r="U7509" s="1"/>
      <c r="V7509" s="1"/>
      <c r="AC7509" s="93">
        <v>27</v>
      </c>
      <c r="AD7509" s="69">
        <v>250</v>
      </c>
      <c r="AE7509" s="33"/>
      <c r="AF7509" s="33"/>
      <c r="AG7509" s="33"/>
      <c r="AX7509" s="37">
        <f t="shared" si="345"/>
        <v>46218</v>
      </c>
      <c r="AY7509" s="1"/>
      <c r="AZ7509" s="1"/>
      <c r="BA7509" s="31"/>
      <c r="BB7509" s="31"/>
      <c r="BC7509" s="1"/>
      <c r="BD7509" s="1"/>
      <c r="BE7509" s="1"/>
      <c r="BF7509" s="1"/>
      <c r="BG7509" s="1"/>
      <c r="BT7509" s="37">
        <f t="shared" si="347"/>
        <v>46239</v>
      </c>
      <c r="BU7509" s="31"/>
      <c r="BW7509" s="33"/>
      <c r="BX7509" s="1"/>
      <c r="BY7509" s="1"/>
      <c r="BZ7509" s="1"/>
      <c r="CA7509" s="1"/>
      <c r="CB7509" s="1"/>
      <c r="CC7509" s="1"/>
      <c r="CE7509" s="1"/>
      <c r="CF7509" s="1"/>
      <c r="CG7509" s="1"/>
      <c r="CH7509" s="1"/>
      <c r="CI7509" s="1"/>
      <c r="CJ7509" s="1"/>
      <c r="CK7509" s="1"/>
      <c r="CL7509" s="1"/>
      <c r="CM7509" s="1"/>
      <c r="CN7509" s="1"/>
      <c r="CO7509" s="1"/>
    </row>
    <row r="7510" spans="1:93" ht="30" customHeight="1" x14ac:dyDescent="0.2">
      <c r="A7510" s="1">
        <v>7498</v>
      </c>
      <c r="B7510" s="94" t="s">
        <v>1491</v>
      </c>
      <c r="C7510" s="1" t="s">
        <v>3819</v>
      </c>
      <c r="D7510" s="28" t="s">
        <v>3821</v>
      </c>
      <c r="E7510" s="28" t="s">
        <v>3820</v>
      </c>
      <c r="F7510" s="1" t="s">
        <v>74</v>
      </c>
      <c r="G7510" s="1">
        <v>8</v>
      </c>
      <c r="H7510" s="1" t="s">
        <v>1059</v>
      </c>
      <c r="I7510" s="1" t="s">
        <v>114</v>
      </c>
      <c r="J7510" s="76">
        <v>433</v>
      </c>
      <c r="K7510" s="76">
        <v>2444785</v>
      </c>
      <c r="L7510" s="29">
        <v>46211</v>
      </c>
      <c r="M7510" s="29" t="s">
        <v>4163</v>
      </c>
      <c r="N7510" s="1" t="s">
        <v>478</v>
      </c>
      <c r="O7510" s="28" t="s">
        <v>1495</v>
      </c>
      <c r="P7510" s="1" t="s">
        <v>322</v>
      </c>
      <c r="Q7510" s="1">
        <v>7</v>
      </c>
      <c r="R7510" s="1"/>
      <c r="S7510" s="76">
        <v>3</v>
      </c>
      <c r="T7510" s="1" t="s">
        <v>115</v>
      </c>
      <c r="U7510" s="1"/>
      <c r="V7510" s="1"/>
      <c r="AC7510" s="93">
        <v>29</v>
      </c>
      <c r="AD7510" s="69">
        <v>260</v>
      </c>
      <c r="AE7510" s="33"/>
      <c r="AF7510" s="33"/>
      <c r="AG7510" s="33"/>
      <c r="AX7510" s="37">
        <f t="shared" si="345"/>
        <v>46218</v>
      </c>
      <c r="AY7510" s="1"/>
      <c r="AZ7510" s="1"/>
      <c r="BA7510" s="31"/>
      <c r="BB7510" s="31"/>
      <c r="BC7510" s="1"/>
      <c r="BD7510" s="1"/>
      <c r="BE7510" s="1"/>
      <c r="BF7510" s="1"/>
      <c r="BG7510" s="1"/>
      <c r="BT7510" s="37">
        <f t="shared" si="347"/>
        <v>46239</v>
      </c>
      <c r="BU7510" s="31"/>
      <c r="BW7510" s="33"/>
      <c r="BX7510" s="1"/>
      <c r="BY7510" s="1"/>
      <c r="BZ7510" s="1"/>
      <c r="CA7510" s="1"/>
      <c r="CB7510" s="1"/>
      <c r="CC7510" s="1"/>
      <c r="CE7510" s="1"/>
      <c r="CF7510" s="1"/>
      <c r="CG7510" s="1"/>
      <c r="CH7510" s="1"/>
      <c r="CI7510" s="1"/>
      <c r="CJ7510" s="1"/>
      <c r="CK7510" s="1"/>
      <c r="CL7510" s="1"/>
      <c r="CM7510" s="1"/>
      <c r="CN7510" s="1"/>
      <c r="CO7510" s="1"/>
    </row>
    <row r="7511" spans="1:93" ht="30" customHeight="1" x14ac:dyDescent="0.2">
      <c r="A7511" s="1">
        <v>7499</v>
      </c>
      <c r="B7511" s="94" t="s">
        <v>1491</v>
      </c>
      <c r="C7511" s="1" t="s">
        <v>3819</v>
      </c>
      <c r="D7511" s="28" t="s">
        <v>3821</v>
      </c>
      <c r="E7511" s="28" t="s">
        <v>3820</v>
      </c>
      <c r="F7511" s="1" t="s">
        <v>74</v>
      </c>
      <c r="G7511" s="1">
        <v>8</v>
      </c>
      <c r="H7511" s="1" t="s">
        <v>1059</v>
      </c>
      <c r="I7511" s="1" t="s">
        <v>114</v>
      </c>
      <c r="J7511" s="76">
        <v>273</v>
      </c>
      <c r="K7511" s="76">
        <v>2444771</v>
      </c>
      <c r="L7511" s="29">
        <v>46211</v>
      </c>
      <c r="M7511" s="29" t="s">
        <v>4163</v>
      </c>
      <c r="N7511" s="1" t="s">
        <v>478</v>
      </c>
      <c r="O7511" s="28" t="s">
        <v>105</v>
      </c>
      <c r="P7511" s="1" t="s">
        <v>322</v>
      </c>
      <c r="Q7511" s="1">
        <v>8</v>
      </c>
      <c r="R7511" s="1"/>
      <c r="S7511" s="76">
        <v>3</v>
      </c>
      <c r="T7511" s="1" t="s">
        <v>115</v>
      </c>
      <c r="U7511" s="1"/>
      <c r="V7511" s="1"/>
      <c r="AC7511" s="93">
        <v>28.5</v>
      </c>
      <c r="AD7511" s="69">
        <v>230</v>
      </c>
      <c r="AE7511" s="33"/>
      <c r="AF7511" s="33"/>
      <c r="AG7511" s="33"/>
      <c r="AX7511" s="37">
        <f t="shared" si="345"/>
        <v>46218</v>
      </c>
      <c r="AY7511" s="1"/>
      <c r="AZ7511" s="1"/>
      <c r="BA7511" s="31"/>
      <c r="BB7511" s="31"/>
      <c r="BC7511" s="1"/>
      <c r="BD7511" s="1"/>
      <c r="BE7511" s="1"/>
      <c r="BF7511" s="1"/>
      <c r="BG7511" s="1"/>
      <c r="BT7511" s="37">
        <f t="shared" si="347"/>
        <v>46239</v>
      </c>
      <c r="BU7511" s="31"/>
      <c r="BW7511" s="33"/>
      <c r="BX7511" s="1"/>
      <c r="BY7511" s="1"/>
      <c r="BZ7511" s="1"/>
      <c r="CA7511" s="1"/>
      <c r="CB7511" s="1"/>
      <c r="CC7511" s="1"/>
      <c r="CE7511" s="1"/>
      <c r="CF7511" s="1"/>
      <c r="CG7511" s="1"/>
      <c r="CH7511" s="1"/>
      <c r="CI7511" s="1"/>
      <c r="CJ7511" s="1"/>
      <c r="CK7511" s="1"/>
      <c r="CL7511" s="1"/>
      <c r="CM7511" s="1"/>
      <c r="CN7511" s="1"/>
      <c r="CO7511" s="1"/>
    </row>
    <row r="7512" spans="1:93" ht="30" customHeight="1" x14ac:dyDescent="0.2">
      <c r="A7512" s="1">
        <v>7500</v>
      </c>
      <c r="B7512" s="94" t="s">
        <v>1491</v>
      </c>
      <c r="C7512" s="1" t="s">
        <v>3819</v>
      </c>
      <c r="D7512" s="28" t="s">
        <v>3821</v>
      </c>
      <c r="E7512" s="28" t="s">
        <v>3820</v>
      </c>
      <c r="F7512" s="1" t="s">
        <v>74</v>
      </c>
      <c r="G7512" s="1">
        <v>8</v>
      </c>
      <c r="H7512" s="1" t="s">
        <v>1059</v>
      </c>
      <c r="I7512" s="1" t="s">
        <v>114</v>
      </c>
      <c r="J7512" s="76">
        <v>437</v>
      </c>
      <c r="K7512" s="76">
        <v>2444776</v>
      </c>
      <c r="L7512" s="29">
        <v>46211</v>
      </c>
      <c r="M7512" s="29" t="s">
        <v>4163</v>
      </c>
      <c r="N7512" s="1" t="s">
        <v>478</v>
      </c>
      <c r="O7512" s="28" t="s">
        <v>105</v>
      </c>
      <c r="P7512" s="1" t="s">
        <v>322</v>
      </c>
      <c r="Q7512" s="1">
        <v>8</v>
      </c>
      <c r="R7512" s="1"/>
      <c r="S7512" s="76"/>
      <c r="T7512" s="1" t="s">
        <v>115</v>
      </c>
      <c r="U7512" s="1"/>
      <c r="V7512" s="1"/>
      <c r="AC7512" s="93">
        <v>29</v>
      </c>
      <c r="AD7512" s="69">
        <v>240</v>
      </c>
      <c r="AE7512" s="33"/>
      <c r="AF7512" s="33"/>
      <c r="AG7512" s="33"/>
      <c r="AX7512" s="37">
        <f t="shared" si="345"/>
        <v>46218</v>
      </c>
      <c r="AY7512" s="1"/>
      <c r="AZ7512" s="1"/>
      <c r="BA7512" s="31"/>
      <c r="BB7512" s="31"/>
      <c r="BC7512" s="1"/>
      <c r="BD7512" s="1"/>
      <c r="BE7512" s="1"/>
      <c r="BF7512" s="1"/>
      <c r="BG7512" s="1"/>
      <c r="BT7512" s="37">
        <f t="shared" si="347"/>
        <v>46239</v>
      </c>
      <c r="BU7512" s="31"/>
      <c r="BW7512" s="33"/>
      <c r="BX7512" s="1"/>
      <c r="BY7512" s="1"/>
      <c r="BZ7512" s="1"/>
      <c r="CA7512" s="1"/>
      <c r="CB7512" s="1"/>
      <c r="CC7512" s="1"/>
      <c r="CE7512" s="1"/>
      <c r="CF7512" s="1"/>
      <c r="CG7512" s="1"/>
      <c r="CH7512" s="1"/>
      <c r="CI7512" s="1"/>
      <c r="CJ7512" s="1"/>
      <c r="CK7512" s="1"/>
      <c r="CL7512" s="1"/>
      <c r="CM7512" s="1"/>
      <c r="CN7512" s="1"/>
      <c r="CO7512" s="1"/>
    </row>
    <row r="7513" spans="1:93" ht="30" customHeight="1" x14ac:dyDescent="0.2">
      <c r="A7513" s="1">
        <v>7501</v>
      </c>
      <c r="B7513" s="94" t="s">
        <v>1491</v>
      </c>
      <c r="C7513" s="1" t="s">
        <v>3819</v>
      </c>
      <c r="D7513" s="28" t="s">
        <v>3821</v>
      </c>
      <c r="E7513" s="28" t="s">
        <v>3820</v>
      </c>
      <c r="F7513" s="1" t="s">
        <v>74</v>
      </c>
      <c r="G7513" s="1">
        <v>8</v>
      </c>
      <c r="H7513" s="1" t="s">
        <v>1059</v>
      </c>
      <c r="I7513" s="1" t="s">
        <v>114</v>
      </c>
      <c r="J7513" s="76">
        <v>303</v>
      </c>
      <c r="K7513" s="76">
        <v>2444788</v>
      </c>
      <c r="L7513" s="29">
        <v>46211</v>
      </c>
      <c r="M7513" s="29" t="s">
        <v>4163</v>
      </c>
      <c r="N7513" s="1" t="s">
        <v>478</v>
      </c>
      <c r="O7513" s="28" t="s">
        <v>105</v>
      </c>
      <c r="P7513" s="1" t="s">
        <v>322</v>
      </c>
      <c r="Q7513" s="1">
        <v>8</v>
      </c>
      <c r="R7513" s="1"/>
      <c r="S7513" s="76">
        <v>3</v>
      </c>
      <c r="T7513" s="1" t="s">
        <v>115</v>
      </c>
      <c r="U7513" s="1"/>
      <c r="V7513" s="1"/>
      <c r="AC7513" s="93">
        <v>26</v>
      </c>
      <c r="AD7513" s="69">
        <v>220</v>
      </c>
      <c r="AE7513" s="33"/>
      <c r="AF7513" s="33"/>
      <c r="AG7513" s="33"/>
      <c r="AX7513" s="37">
        <f t="shared" si="345"/>
        <v>46218</v>
      </c>
      <c r="AY7513" s="1"/>
      <c r="AZ7513" s="1"/>
      <c r="BA7513" s="31"/>
      <c r="BB7513" s="31"/>
      <c r="BC7513" s="1"/>
      <c r="BD7513" s="1"/>
      <c r="BE7513" s="1"/>
      <c r="BF7513" s="1"/>
      <c r="BG7513" s="1"/>
      <c r="BT7513" s="37">
        <f t="shared" si="347"/>
        <v>46239</v>
      </c>
      <c r="BU7513" s="31"/>
      <c r="BW7513" s="33"/>
      <c r="BX7513" s="1"/>
      <c r="BY7513" s="1"/>
      <c r="BZ7513" s="1"/>
      <c r="CA7513" s="1"/>
      <c r="CB7513" s="1"/>
      <c r="CC7513" s="1"/>
      <c r="CE7513" s="1"/>
      <c r="CF7513" s="1"/>
      <c r="CG7513" s="1"/>
      <c r="CH7513" s="1"/>
      <c r="CI7513" s="1"/>
      <c r="CJ7513" s="1"/>
      <c r="CK7513" s="1"/>
      <c r="CL7513" s="1"/>
      <c r="CM7513" s="1"/>
      <c r="CN7513" s="1"/>
      <c r="CO7513" s="1"/>
    </row>
    <row r="7514" spans="1:93" ht="30" customHeight="1" x14ac:dyDescent="0.2">
      <c r="A7514" s="1">
        <v>7502</v>
      </c>
      <c r="B7514" s="94" t="s">
        <v>1491</v>
      </c>
      <c r="C7514" s="1" t="s">
        <v>3819</v>
      </c>
      <c r="D7514" s="28" t="s">
        <v>3821</v>
      </c>
      <c r="E7514" s="28" t="s">
        <v>3820</v>
      </c>
      <c r="F7514" s="1" t="s">
        <v>74</v>
      </c>
      <c r="G7514" s="1">
        <v>8</v>
      </c>
      <c r="H7514" s="1" t="s">
        <v>1059</v>
      </c>
      <c r="I7514" s="1" t="s">
        <v>114</v>
      </c>
      <c r="J7514" s="76">
        <v>287</v>
      </c>
      <c r="K7514" s="76">
        <v>2444790</v>
      </c>
      <c r="L7514" s="29">
        <v>46211</v>
      </c>
      <c r="M7514" s="29" t="s">
        <v>4163</v>
      </c>
      <c r="N7514" s="1" t="s">
        <v>478</v>
      </c>
      <c r="O7514" s="28" t="s">
        <v>105</v>
      </c>
      <c r="P7514" s="1" t="s">
        <v>322</v>
      </c>
      <c r="Q7514" s="1">
        <v>8</v>
      </c>
      <c r="R7514" s="1"/>
      <c r="S7514" s="76"/>
      <c r="T7514" s="1" t="s">
        <v>115</v>
      </c>
      <c r="U7514" s="1"/>
      <c r="V7514" s="1"/>
      <c r="AC7514" s="93">
        <v>27</v>
      </c>
      <c r="AD7514" s="69">
        <v>240</v>
      </c>
      <c r="AE7514" s="33"/>
      <c r="AF7514" s="33"/>
      <c r="AG7514" s="33"/>
      <c r="AX7514" s="37">
        <f t="shared" si="345"/>
        <v>46218</v>
      </c>
      <c r="AY7514" s="1"/>
      <c r="AZ7514" s="1"/>
      <c r="BA7514" s="31"/>
      <c r="BB7514" s="31"/>
      <c r="BC7514" s="1"/>
      <c r="BD7514" s="1"/>
      <c r="BE7514" s="1"/>
      <c r="BF7514" s="1"/>
      <c r="BG7514" s="1"/>
      <c r="BT7514" s="37">
        <f t="shared" si="347"/>
        <v>46239</v>
      </c>
      <c r="BU7514" s="31"/>
      <c r="BW7514" s="33"/>
      <c r="BX7514" s="1"/>
      <c r="BY7514" s="1"/>
      <c r="BZ7514" s="1"/>
      <c r="CA7514" s="1"/>
      <c r="CB7514" s="1"/>
      <c r="CC7514" s="1"/>
      <c r="CE7514" s="1"/>
      <c r="CF7514" s="1"/>
      <c r="CG7514" s="1"/>
      <c r="CH7514" s="1"/>
      <c r="CI7514" s="1"/>
      <c r="CJ7514" s="1"/>
      <c r="CK7514" s="1"/>
      <c r="CL7514" s="1"/>
      <c r="CM7514" s="1"/>
      <c r="CN7514" s="1"/>
      <c r="CO7514" s="1"/>
    </row>
    <row r="7515" spans="1:93" ht="30" customHeight="1" x14ac:dyDescent="0.2">
      <c r="A7515" s="1">
        <v>7503</v>
      </c>
      <c r="B7515" s="94" t="s">
        <v>1491</v>
      </c>
      <c r="C7515" s="1" t="s">
        <v>3819</v>
      </c>
      <c r="D7515" s="28" t="s">
        <v>3821</v>
      </c>
      <c r="E7515" s="28" t="s">
        <v>3820</v>
      </c>
      <c r="F7515" s="1" t="s">
        <v>74</v>
      </c>
      <c r="G7515" s="1">
        <v>8</v>
      </c>
      <c r="H7515" s="1" t="s">
        <v>1059</v>
      </c>
      <c r="I7515" s="1" t="s">
        <v>114</v>
      </c>
      <c r="J7515" s="76">
        <v>302</v>
      </c>
      <c r="K7515" s="76">
        <v>2448673</v>
      </c>
      <c r="L7515" s="29">
        <v>46211</v>
      </c>
      <c r="M7515" s="29" t="s">
        <v>4163</v>
      </c>
      <c r="N7515" s="1" t="s">
        <v>478</v>
      </c>
      <c r="O7515" s="28" t="s">
        <v>105</v>
      </c>
      <c r="P7515" s="1" t="s">
        <v>322</v>
      </c>
      <c r="Q7515" s="1">
        <v>8</v>
      </c>
      <c r="R7515" s="1"/>
      <c r="S7515" s="76"/>
      <c r="T7515" s="1" t="s">
        <v>115</v>
      </c>
      <c r="U7515" s="1"/>
      <c r="V7515" s="1"/>
      <c r="AC7515" s="93">
        <v>26.5</v>
      </c>
      <c r="AD7515" s="69">
        <v>200</v>
      </c>
      <c r="AE7515" s="33"/>
      <c r="AF7515" s="33"/>
      <c r="AG7515" s="33"/>
      <c r="AX7515" s="37">
        <f t="shared" si="345"/>
        <v>46218</v>
      </c>
      <c r="AY7515" s="1"/>
      <c r="AZ7515" s="1"/>
      <c r="BA7515" s="31"/>
      <c r="BB7515" s="31"/>
      <c r="BC7515" s="1"/>
      <c r="BD7515" s="1"/>
      <c r="BE7515" s="1"/>
      <c r="BF7515" s="1"/>
      <c r="BG7515" s="1"/>
      <c r="BT7515" s="37">
        <f t="shared" si="347"/>
        <v>46239</v>
      </c>
      <c r="BU7515" s="31"/>
      <c r="BW7515" s="33"/>
      <c r="BX7515" s="1"/>
      <c r="BY7515" s="1"/>
      <c r="BZ7515" s="1"/>
      <c r="CA7515" s="1"/>
      <c r="CB7515" s="1"/>
      <c r="CC7515" s="1"/>
      <c r="CE7515" s="1"/>
      <c r="CF7515" s="1"/>
      <c r="CG7515" s="1"/>
      <c r="CH7515" s="1"/>
      <c r="CI7515" s="1"/>
      <c r="CJ7515" s="1"/>
      <c r="CK7515" s="1"/>
      <c r="CL7515" s="1"/>
      <c r="CM7515" s="1"/>
      <c r="CN7515" s="1"/>
      <c r="CO7515" s="1"/>
    </row>
    <row r="7516" spans="1:93" ht="30" customHeight="1" x14ac:dyDescent="0.2">
      <c r="A7516" s="1">
        <v>7504</v>
      </c>
      <c r="B7516" s="94" t="s">
        <v>1491</v>
      </c>
      <c r="C7516" s="1" t="s">
        <v>3819</v>
      </c>
      <c r="D7516" s="28" t="s">
        <v>3821</v>
      </c>
      <c r="E7516" s="28" t="s">
        <v>3820</v>
      </c>
      <c r="F7516" s="1" t="s">
        <v>74</v>
      </c>
      <c r="G7516" s="1">
        <v>8</v>
      </c>
      <c r="H7516" s="1" t="s">
        <v>1059</v>
      </c>
      <c r="I7516" s="1" t="s">
        <v>114</v>
      </c>
      <c r="J7516" s="76">
        <v>415</v>
      </c>
      <c r="K7516" s="76">
        <v>2444795</v>
      </c>
      <c r="L7516" s="29">
        <v>46211</v>
      </c>
      <c r="M7516" s="29" t="s">
        <v>4163</v>
      </c>
      <c r="N7516" s="1" t="s">
        <v>478</v>
      </c>
      <c r="O7516" s="28" t="s">
        <v>105</v>
      </c>
      <c r="P7516" s="1" t="s">
        <v>322</v>
      </c>
      <c r="Q7516" s="1">
        <v>8</v>
      </c>
      <c r="R7516" s="1"/>
      <c r="S7516" s="76"/>
      <c r="T7516" s="1" t="s">
        <v>115</v>
      </c>
      <c r="U7516" s="1"/>
      <c r="V7516" s="1"/>
      <c r="AC7516" s="93">
        <v>27.5</v>
      </c>
      <c r="AD7516" s="69">
        <v>220</v>
      </c>
      <c r="AE7516" s="33"/>
      <c r="AF7516" s="33"/>
      <c r="AG7516" s="33"/>
      <c r="AX7516" s="37">
        <f t="shared" si="345"/>
        <v>46218</v>
      </c>
      <c r="AY7516" s="1"/>
      <c r="AZ7516" s="1"/>
      <c r="BA7516" s="31"/>
      <c r="BB7516" s="31"/>
      <c r="BC7516" s="1"/>
      <c r="BD7516" s="1"/>
      <c r="BE7516" s="1"/>
      <c r="BF7516" s="1"/>
      <c r="BG7516" s="1"/>
      <c r="BT7516" s="37">
        <f t="shared" si="347"/>
        <v>46239</v>
      </c>
      <c r="BU7516" s="31"/>
      <c r="BW7516" s="33"/>
      <c r="BX7516" s="1"/>
      <c r="BY7516" s="1"/>
      <c r="BZ7516" s="1"/>
      <c r="CA7516" s="1"/>
      <c r="CB7516" s="1"/>
      <c r="CC7516" s="1"/>
      <c r="CE7516" s="1"/>
      <c r="CF7516" s="1"/>
      <c r="CG7516" s="1"/>
      <c r="CH7516" s="1"/>
      <c r="CI7516" s="1"/>
      <c r="CJ7516" s="1"/>
      <c r="CK7516" s="1"/>
      <c r="CL7516" s="1"/>
      <c r="CM7516" s="1"/>
      <c r="CN7516" s="1"/>
      <c r="CO7516" s="1"/>
    </row>
    <row r="7517" spans="1:93" ht="30" customHeight="1" x14ac:dyDescent="0.2">
      <c r="A7517" s="1">
        <v>7505</v>
      </c>
      <c r="B7517" s="94" t="s">
        <v>1491</v>
      </c>
      <c r="C7517" s="1" t="s">
        <v>3803</v>
      </c>
      <c r="D7517" s="28" t="s">
        <v>3822</v>
      </c>
      <c r="E7517" s="28" t="s">
        <v>2135</v>
      </c>
      <c r="F7517" s="1" t="s">
        <v>74</v>
      </c>
      <c r="G7517" s="1">
        <v>1</v>
      </c>
      <c r="H7517" s="1" t="s">
        <v>1059</v>
      </c>
      <c r="I7517" s="1" t="s">
        <v>114</v>
      </c>
      <c r="J7517" s="76">
        <v>432</v>
      </c>
      <c r="K7517" s="76">
        <v>2444841</v>
      </c>
      <c r="L7517" s="29">
        <v>46212</v>
      </c>
      <c r="M7517" s="29" t="s">
        <v>4163</v>
      </c>
      <c r="N7517" s="1" t="s">
        <v>478</v>
      </c>
      <c r="O7517" s="28" t="s">
        <v>1495</v>
      </c>
      <c r="P7517" s="1" t="s">
        <v>323</v>
      </c>
      <c r="Q7517" s="1">
        <v>2</v>
      </c>
      <c r="R7517" s="1"/>
      <c r="S7517" s="76"/>
      <c r="T7517" s="1" t="s">
        <v>115</v>
      </c>
      <c r="U7517" s="1"/>
      <c r="V7517" s="1" t="s">
        <v>3825</v>
      </c>
      <c r="AC7517" s="93" t="s">
        <v>103</v>
      </c>
      <c r="AD7517" s="69" t="s">
        <v>103</v>
      </c>
      <c r="AE7517" s="33"/>
      <c r="AF7517" s="33"/>
      <c r="AG7517" s="33"/>
      <c r="AX7517" s="37">
        <f t="shared" si="345"/>
        <v>46219</v>
      </c>
      <c r="AY7517" s="1"/>
      <c r="AZ7517" s="1"/>
      <c r="BA7517" s="31"/>
      <c r="BB7517" s="31"/>
      <c r="BC7517" s="1"/>
      <c r="BD7517" s="1"/>
      <c r="BE7517" s="1"/>
      <c r="BF7517" s="1"/>
      <c r="BG7517" s="1"/>
      <c r="BT7517" s="37">
        <f t="shared" si="347"/>
        <v>46240</v>
      </c>
      <c r="BU7517" s="31"/>
      <c r="BW7517" s="33"/>
      <c r="BX7517" s="1"/>
      <c r="BY7517" s="1"/>
      <c r="BZ7517" s="1"/>
      <c r="CA7517" s="1"/>
      <c r="CB7517" s="1"/>
      <c r="CC7517" s="1"/>
      <c r="CE7517" s="1"/>
      <c r="CF7517" s="1"/>
      <c r="CG7517" s="1"/>
      <c r="CH7517" s="1"/>
      <c r="CI7517" s="1"/>
      <c r="CJ7517" s="1"/>
      <c r="CK7517" s="1"/>
      <c r="CL7517" s="1"/>
      <c r="CM7517" s="1"/>
      <c r="CN7517" s="1"/>
      <c r="CO7517" s="1"/>
    </row>
    <row r="7518" spans="1:93" ht="30" customHeight="1" x14ac:dyDescent="0.2">
      <c r="A7518" s="1">
        <v>7506</v>
      </c>
      <c r="B7518" s="94" t="s">
        <v>1491</v>
      </c>
      <c r="C7518" s="1" t="s">
        <v>3803</v>
      </c>
      <c r="D7518" s="28" t="s">
        <v>3822</v>
      </c>
      <c r="E7518" s="28" t="s">
        <v>2135</v>
      </c>
      <c r="F7518" s="1" t="s">
        <v>74</v>
      </c>
      <c r="G7518" s="1">
        <v>1</v>
      </c>
      <c r="H7518" s="1" t="s">
        <v>1059</v>
      </c>
      <c r="I7518" s="1" t="s">
        <v>114</v>
      </c>
      <c r="J7518" s="76">
        <v>545</v>
      </c>
      <c r="K7518" s="76">
        <v>2448710</v>
      </c>
      <c r="L7518" s="29">
        <v>46212</v>
      </c>
      <c r="M7518" s="29" t="s">
        <v>4163</v>
      </c>
      <c r="N7518" s="1" t="s">
        <v>478</v>
      </c>
      <c r="O7518" s="28" t="s">
        <v>1495</v>
      </c>
      <c r="P7518" s="1" t="s">
        <v>323</v>
      </c>
      <c r="Q7518" s="1">
        <v>12</v>
      </c>
      <c r="R7518" s="1"/>
      <c r="S7518" s="76">
        <v>6</v>
      </c>
      <c r="T7518" s="1" t="s">
        <v>115</v>
      </c>
      <c r="U7518" s="1"/>
      <c r="V7518" s="1"/>
      <c r="AC7518" s="93">
        <v>28</v>
      </c>
      <c r="AD7518" s="69">
        <v>255</v>
      </c>
      <c r="AE7518" s="33"/>
      <c r="AF7518" s="33"/>
      <c r="AG7518" s="33"/>
      <c r="AX7518" s="37">
        <f t="shared" si="345"/>
        <v>46219</v>
      </c>
      <c r="AY7518" s="1"/>
      <c r="AZ7518" s="1"/>
      <c r="BA7518" s="31"/>
      <c r="BB7518" s="31"/>
      <c r="BC7518" s="1"/>
      <c r="BD7518" s="1"/>
      <c r="BE7518" s="1"/>
      <c r="BF7518" s="1"/>
      <c r="BG7518" s="1"/>
      <c r="BT7518" s="37">
        <f t="shared" si="347"/>
        <v>46240</v>
      </c>
      <c r="BU7518" s="31"/>
      <c r="BW7518" s="33"/>
      <c r="BX7518" s="1"/>
      <c r="BY7518" s="1"/>
      <c r="BZ7518" s="1"/>
      <c r="CA7518" s="1"/>
      <c r="CB7518" s="1"/>
      <c r="CC7518" s="1"/>
      <c r="CE7518" s="1"/>
      <c r="CF7518" s="1"/>
      <c r="CG7518" s="1"/>
      <c r="CH7518" s="1"/>
      <c r="CI7518" s="1"/>
      <c r="CJ7518" s="1"/>
      <c r="CK7518" s="1"/>
      <c r="CL7518" s="1"/>
      <c r="CM7518" s="1"/>
      <c r="CN7518" s="1"/>
      <c r="CO7518" s="1"/>
    </row>
    <row r="7519" spans="1:93" ht="30" customHeight="1" x14ac:dyDescent="0.2">
      <c r="A7519" s="1">
        <v>7507</v>
      </c>
      <c r="B7519" s="94" t="s">
        <v>1491</v>
      </c>
      <c r="C7519" s="1" t="s">
        <v>3803</v>
      </c>
      <c r="D7519" s="28" t="s">
        <v>3822</v>
      </c>
      <c r="E7519" s="28" t="s">
        <v>2135</v>
      </c>
      <c r="F7519" s="1" t="s">
        <v>74</v>
      </c>
      <c r="G7519" s="1">
        <v>1</v>
      </c>
      <c r="H7519" s="1" t="s">
        <v>1059</v>
      </c>
      <c r="I7519" s="1" t="s">
        <v>114</v>
      </c>
      <c r="J7519" s="76">
        <v>557</v>
      </c>
      <c r="K7519" s="76">
        <v>2444842</v>
      </c>
      <c r="L7519" s="29">
        <v>46212</v>
      </c>
      <c r="M7519" s="29" t="s">
        <v>4163</v>
      </c>
      <c r="N7519" s="1" t="s">
        <v>478</v>
      </c>
      <c r="O7519" s="28" t="s">
        <v>1495</v>
      </c>
      <c r="P7519" s="1" t="s">
        <v>323</v>
      </c>
      <c r="Q7519" s="1">
        <v>12</v>
      </c>
      <c r="R7519" s="1"/>
      <c r="S7519" s="76"/>
      <c r="T7519" s="1" t="s">
        <v>115</v>
      </c>
      <c r="U7519" s="1"/>
      <c r="V7519" s="1"/>
      <c r="AC7519" s="93">
        <v>27</v>
      </c>
      <c r="AD7519" s="69">
        <v>250</v>
      </c>
      <c r="AE7519" s="33"/>
      <c r="AF7519" s="33"/>
      <c r="AG7519" s="33"/>
      <c r="AX7519" s="37">
        <f t="shared" si="345"/>
        <v>46219</v>
      </c>
      <c r="AY7519" s="1"/>
      <c r="AZ7519" s="1"/>
      <c r="BA7519" s="31"/>
      <c r="BB7519" s="31"/>
      <c r="BC7519" s="1"/>
      <c r="BD7519" s="1"/>
      <c r="BE7519" s="1"/>
      <c r="BF7519" s="1"/>
      <c r="BG7519" s="1"/>
      <c r="BT7519" s="37">
        <f t="shared" si="347"/>
        <v>46240</v>
      </c>
      <c r="BU7519" s="31"/>
      <c r="BW7519" s="33"/>
      <c r="BX7519" s="1"/>
      <c r="BY7519" s="1"/>
      <c r="BZ7519" s="1"/>
      <c r="CA7519" s="1"/>
      <c r="CB7519" s="1"/>
      <c r="CC7519" s="1"/>
      <c r="CE7519" s="1"/>
      <c r="CF7519" s="1"/>
      <c r="CG7519" s="1"/>
      <c r="CH7519" s="1"/>
      <c r="CI7519" s="1"/>
      <c r="CJ7519" s="1"/>
      <c r="CK7519" s="1"/>
      <c r="CL7519" s="1"/>
      <c r="CM7519" s="1"/>
      <c r="CN7519" s="1"/>
      <c r="CO7519" s="1"/>
    </row>
    <row r="7520" spans="1:93" ht="30" customHeight="1" x14ac:dyDescent="0.2">
      <c r="A7520" s="1">
        <v>7508</v>
      </c>
      <c r="B7520" s="94" t="s">
        <v>1491</v>
      </c>
      <c r="C7520" s="1" t="s">
        <v>3823</v>
      </c>
      <c r="D7520" s="28" t="s">
        <v>3824</v>
      </c>
      <c r="E7520" s="28" t="s">
        <v>2135</v>
      </c>
      <c r="F7520" s="1" t="s">
        <v>74</v>
      </c>
      <c r="G7520" s="1">
        <v>1</v>
      </c>
      <c r="H7520" s="1" t="s">
        <v>1059</v>
      </c>
      <c r="I7520" s="1" t="s">
        <v>114</v>
      </c>
      <c r="J7520" s="76">
        <v>553</v>
      </c>
      <c r="K7520" s="76">
        <v>2448712</v>
      </c>
      <c r="L7520" s="29">
        <v>46212</v>
      </c>
      <c r="M7520" s="29" t="s">
        <v>4163</v>
      </c>
      <c r="N7520" s="1" t="s">
        <v>478</v>
      </c>
      <c r="O7520" s="28" t="s">
        <v>1495</v>
      </c>
      <c r="P7520" s="1" t="s">
        <v>323</v>
      </c>
      <c r="Q7520" s="1">
        <v>12</v>
      </c>
      <c r="R7520" s="1"/>
      <c r="S7520" s="76">
        <v>6</v>
      </c>
      <c r="T7520" s="1" t="s">
        <v>115</v>
      </c>
      <c r="U7520" s="1"/>
      <c r="V7520" s="1"/>
      <c r="AC7520" s="93">
        <v>28.5</v>
      </c>
      <c r="AD7520" s="69">
        <v>255</v>
      </c>
      <c r="AE7520" s="33"/>
      <c r="AF7520" s="33"/>
      <c r="AG7520" s="33"/>
      <c r="AX7520" s="37">
        <f t="shared" si="345"/>
        <v>46219</v>
      </c>
      <c r="AY7520" s="1"/>
      <c r="AZ7520" s="1"/>
      <c r="BA7520" s="31"/>
      <c r="BB7520" s="31"/>
      <c r="BC7520" s="1"/>
      <c r="BD7520" s="1"/>
      <c r="BE7520" s="1"/>
      <c r="BF7520" s="1"/>
      <c r="BG7520" s="1"/>
      <c r="BT7520" s="37">
        <f t="shared" si="347"/>
        <v>46240</v>
      </c>
      <c r="BU7520" s="31"/>
      <c r="BW7520" s="33"/>
      <c r="BX7520" s="1"/>
      <c r="BY7520" s="1"/>
      <c r="BZ7520" s="1"/>
      <c r="CA7520" s="1"/>
      <c r="CB7520" s="1"/>
      <c r="CC7520" s="1"/>
      <c r="CE7520" s="1"/>
      <c r="CF7520" s="1"/>
      <c r="CG7520" s="1"/>
      <c r="CH7520" s="1"/>
      <c r="CI7520" s="1"/>
      <c r="CJ7520" s="1"/>
      <c r="CK7520" s="1"/>
      <c r="CL7520" s="1"/>
      <c r="CM7520" s="1"/>
      <c r="CN7520" s="1"/>
      <c r="CO7520" s="1"/>
    </row>
    <row r="7521" spans="1:93" ht="30" customHeight="1" x14ac:dyDescent="0.2">
      <c r="A7521" s="1">
        <v>7509</v>
      </c>
      <c r="B7521" s="94" t="s">
        <v>1491</v>
      </c>
      <c r="C7521" s="1" t="s">
        <v>3823</v>
      </c>
      <c r="D7521" s="28" t="s">
        <v>3824</v>
      </c>
      <c r="E7521" s="28" t="s">
        <v>2135</v>
      </c>
      <c r="F7521" s="1" t="s">
        <v>74</v>
      </c>
      <c r="G7521" s="1">
        <v>1</v>
      </c>
      <c r="H7521" s="1" t="s">
        <v>1059</v>
      </c>
      <c r="I7521" s="1" t="s">
        <v>114</v>
      </c>
      <c r="J7521" s="76">
        <v>558</v>
      </c>
      <c r="K7521" s="76">
        <v>2448713</v>
      </c>
      <c r="L7521" s="29">
        <v>46212</v>
      </c>
      <c r="M7521" s="29" t="s">
        <v>4163</v>
      </c>
      <c r="N7521" s="1" t="s">
        <v>478</v>
      </c>
      <c r="O7521" s="28" t="s">
        <v>1495</v>
      </c>
      <c r="P7521" s="1" t="s">
        <v>323</v>
      </c>
      <c r="Q7521" s="1">
        <v>11</v>
      </c>
      <c r="R7521" s="1"/>
      <c r="S7521" s="76"/>
      <c r="T7521" s="1" t="s">
        <v>115</v>
      </c>
      <c r="U7521" s="1"/>
      <c r="V7521" s="1"/>
      <c r="AC7521" s="93">
        <v>28.5</v>
      </c>
      <c r="AD7521" s="69">
        <v>240</v>
      </c>
      <c r="AE7521" s="33"/>
      <c r="AF7521" s="33"/>
      <c r="AG7521" s="33"/>
      <c r="AX7521" s="37">
        <f t="shared" si="345"/>
        <v>46219</v>
      </c>
      <c r="AY7521" s="1"/>
      <c r="AZ7521" s="1"/>
      <c r="BA7521" s="31"/>
      <c r="BB7521" s="31"/>
      <c r="BC7521" s="1"/>
      <c r="BD7521" s="1"/>
      <c r="BE7521" s="1"/>
      <c r="BF7521" s="1"/>
      <c r="BG7521" s="1"/>
      <c r="BT7521" s="37">
        <f t="shared" si="347"/>
        <v>46240</v>
      </c>
      <c r="BU7521" s="31"/>
      <c r="BW7521" s="33"/>
      <c r="BX7521" s="1"/>
      <c r="BY7521" s="1"/>
      <c r="BZ7521" s="1"/>
      <c r="CA7521" s="1"/>
      <c r="CB7521" s="1"/>
      <c r="CC7521" s="1"/>
      <c r="CE7521" s="1"/>
      <c r="CF7521" s="1"/>
      <c r="CG7521" s="1"/>
      <c r="CH7521" s="1"/>
      <c r="CI7521" s="1"/>
      <c r="CJ7521" s="1"/>
      <c r="CK7521" s="1"/>
      <c r="CL7521" s="1"/>
      <c r="CM7521" s="1"/>
      <c r="CN7521" s="1"/>
      <c r="CO7521" s="1"/>
    </row>
    <row r="7522" spans="1:93" ht="30" customHeight="1" x14ac:dyDescent="0.2">
      <c r="A7522" s="1">
        <v>7510</v>
      </c>
      <c r="B7522" s="94" t="s">
        <v>1491</v>
      </c>
      <c r="C7522" s="1" t="s">
        <v>3823</v>
      </c>
      <c r="D7522" s="28" t="s">
        <v>3824</v>
      </c>
      <c r="E7522" s="28" t="s">
        <v>2135</v>
      </c>
      <c r="F7522" s="1" t="s">
        <v>74</v>
      </c>
      <c r="G7522" s="1">
        <v>1</v>
      </c>
      <c r="H7522" s="1" t="s">
        <v>1059</v>
      </c>
      <c r="I7522" s="1" t="s">
        <v>114</v>
      </c>
      <c r="J7522" s="76">
        <v>551</v>
      </c>
      <c r="K7522" s="76">
        <v>2448714</v>
      </c>
      <c r="L7522" s="29">
        <v>46212</v>
      </c>
      <c r="M7522" s="29" t="s">
        <v>4163</v>
      </c>
      <c r="N7522" s="1" t="s">
        <v>478</v>
      </c>
      <c r="O7522" s="28" t="s">
        <v>1495</v>
      </c>
      <c r="P7522" s="1" t="s">
        <v>323</v>
      </c>
      <c r="Q7522" s="1">
        <v>12</v>
      </c>
      <c r="R7522" s="1"/>
      <c r="S7522" s="76"/>
      <c r="T7522" s="1" t="s">
        <v>115</v>
      </c>
      <c r="U7522" s="1"/>
      <c r="V7522" s="1"/>
      <c r="AC7522" s="93">
        <v>27.5</v>
      </c>
      <c r="AD7522" s="69">
        <v>240</v>
      </c>
      <c r="AE7522" s="33"/>
      <c r="AF7522" s="33"/>
      <c r="AG7522" s="33"/>
      <c r="AX7522" s="37">
        <f t="shared" si="345"/>
        <v>46219</v>
      </c>
      <c r="AY7522" s="1"/>
      <c r="AZ7522" s="1"/>
      <c r="BA7522" s="31"/>
      <c r="BB7522" s="31"/>
      <c r="BC7522" s="1"/>
      <c r="BD7522" s="1"/>
      <c r="BE7522" s="1"/>
      <c r="BF7522" s="1"/>
      <c r="BG7522" s="1"/>
      <c r="BT7522" s="37">
        <f t="shared" si="347"/>
        <v>46240</v>
      </c>
      <c r="BU7522" s="31"/>
      <c r="BW7522" s="33"/>
      <c r="BX7522" s="1"/>
      <c r="BY7522" s="1"/>
      <c r="BZ7522" s="1"/>
      <c r="CA7522" s="1"/>
      <c r="CB7522" s="1"/>
      <c r="CC7522" s="1"/>
      <c r="CE7522" s="1"/>
      <c r="CF7522" s="1"/>
      <c r="CG7522" s="1"/>
      <c r="CH7522" s="1"/>
      <c r="CI7522" s="1"/>
      <c r="CJ7522" s="1"/>
      <c r="CK7522" s="1"/>
      <c r="CL7522" s="1"/>
      <c r="CM7522" s="1"/>
      <c r="CN7522" s="1"/>
      <c r="CO7522" s="1"/>
    </row>
    <row r="7523" spans="1:93" ht="30" customHeight="1" x14ac:dyDescent="0.2">
      <c r="A7523" s="1">
        <v>7511</v>
      </c>
      <c r="B7523" s="94" t="s">
        <v>1491</v>
      </c>
      <c r="C7523" s="1" t="s">
        <v>3823</v>
      </c>
      <c r="D7523" s="28" t="s">
        <v>3824</v>
      </c>
      <c r="E7523" s="28" t="s">
        <v>2135</v>
      </c>
      <c r="F7523" s="1" t="s">
        <v>74</v>
      </c>
      <c r="G7523" s="1">
        <v>1</v>
      </c>
      <c r="H7523" s="1" t="s">
        <v>1059</v>
      </c>
      <c r="I7523" s="1" t="s">
        <v>114</v>
      </c>
      <c r="J7523" s="76">
        <v>553</v>
      </c>
      <c r="K7523" s="76">
        <v>2444850</v>
      </c>
      <c r="L7523" s="29">
        <v>46212</v>
      </c>
      <c r="M7523" s="29" t="s">
        <v>4163</v>
      </c>
      <c r="N7523" s="1" t="s">
        <v>478</v>
      </c>
      <c r="O7523" s="28" t="s">
        <v>1495</v>
      </c>
      <c r="P7523" s="1" t="s">
        <v>323</v>
      </c>
      <c r="Q7523" s="1">
        <v>12</v>
      </c>
      <c r="R7523" s="1"/>
      <c r="S7523" s="76"/>
      <c r="T7523" s="1" t="s">
        <v>115</v>
      </c>
      <c r="U7523" s="1"/>
      <c r="V7523" s="1"/>
      <c r="AC7523" s="93">
        <v>28</v>
      </c>
      <c r="AD7523" s="69">
        <v>255</v>
      </c>
      <c r="AE7523" s="33"/>
      <c r="AF7523" s="33"/>
      <c r="AG7523" s="33"/>
      <c r="AX7523" s="37">
        <f t="shared" si="345"/>
        <v>46219</v>
      </c>
      <c r="AY7523" s="1"/>
      <c r="AZ7523" s="1"/>
      <c r="BA7523" s="31"/>
      <c r="BB7523" s="31"/>
      <c r="BC7523" s="1"/>
      <c r="BD7523" s="1"/>
      <c r="BE7523" s="1"/>
      <c r="BF7523" s="1"/>
      <c r="BG7523" s="1"/>
      <c r="BT7523" s="37">
        <f t="shared" si="347"/>
        <v>46240</v>
      </c>
      <c r="BU7523" s="31"/>
      <c r="BW7523" s="33"/>
      <c r="BX7523" s="1"/>
      <c r="BY7523" s="1"/>
      <c r="BZ7523" s="1"/>
      <c r="CA7523" s="1"/>
      <c r="CB7523" s="1"/>
      <c r="CC7523" s="1"/>
      <c r="CE7523" s="1"/>
      <c r="CF7523" s="1"/>
      <c r="CG7523" s="1"/>
      <c r="CH7523" s="1"/>
      <c r="CI7523" s="1"/>
      <c r="CJ7523" s="1"/>
      <c r="CK7523" s="1"/>
      <c r="CL7523" s="1"/>
      <c r="CM7523" s="1"/>
      <c r="CN7523" s="1"/>
      <c r="CO7523" s="1"/>
    </row>
    <row r="7524" spans="1:93" ht="30" customHeight="1" x14ac:dyDescent="0.2">
      <c r="A7524" s="1">
        <v>7512</v>
      </c>
      <c r="B7524" s="94" t="s">
        <v>1491</v>
      </c>
      <c r="C7524" s="1" t="s">
        <v>3367</v>
      </c>
      <c r="D7524" s="28" t="s">
        <v>3827</v>
      </c>
      <c r="E7524" s="28" t="s">
        <v>3826</v>
      </c>
      <c r="F7524" s="1" t="s">
        <v>74</v>
      </c>
      <c r="G7524" s="1">
        <v>6</v>
      </c>
      <c r="H7524" s="1" t="s">
        <v>341</v>
      </c>
      <c r="I7524" s="1" t="s">
        <v>114</v>
      </c>
      <c r="J7524" s="76">
        <v>432</v>
      </c>
      <c r="K7524" s="76">
        <v>2444876</v>
      </c>
      <c r="L7524" s="29">
        <v>46212</v>
      </c>
      <c r="M7524" s="29" t="s">
        <v>4163</v>
      </c>
      <c r="N7524" s="1" t="s">
        <v>478</v>
      </c>
      <c r="O7524" s="28" t="s">
        <v>105</v>
      </c>
      <c r="P7524" s="1" t="s">
        <v>323</v>
      </c>
      <c r="Q7524" s="1">
        <v>5</v>
      </c>
      <c r="R7524" s="1"/>
      <c r="S7524" s="76">
        <v>6</v>
      </c>
      <c r="T7524" s="1" t="s">
        <v>115</v>
      </c>
      <c r="U7524" s="1"/>
      <c r="V7524" s="172" t="s">
        <v>3813</v>
      </c>
      <c r="AC7524" s="93">
        <v>28.5</v>
      </c>
      <c r="AD7524" s="69">
        <v>220</v>
      </c>
      <c r="AE7524" s="33"/>
      <c r="AF7524" s="33"/>
      <c r="AG7524" s="33"/>
      <c r="AX7524" s="37">
        <f t="shared" si="345"/>
        <v>46219</v>
      </c>
      <c r="AY7524" s="1"/>
      <c r="AZ7524" s="1"/>
      <c r="BA7524" s="31"/>
      <c r="BB7524" s="31"/>
      <c r="BC7524" s="1"/>
      <c r="BD7524" s="1"/>
      <c r="BE7524" s="1"/>
      <c r="BF7524" s="1"/>
      <c r="BG7524" s="1"/>
      <c r="BT7524" s="37">
        <f t="shared" si="347"/>
        <v>46240</v>
      </c>
      <c r="BU7524" s="31"/>
      <c r="BW7524" s="33"/>
      <c r="BX7524" s="1"/>
      <c r="BY7524" s="1"/>
      <c r="BZ7524" s="1"/>
      <c r="CA7524" s="1"/>
      <c r="CB7524" s="1"/>
      <c r="CC7524" s="1"/>
      <c r="CE7524" s="1"/>
      <c r="CF7524" s="1"/>
      <c r="CG7524" s="1"/>
      <c r="CH7524" s="1"/>
      <c r="CI7524" s="1"/>
      <c r="CJ7524" s="1"/>
      <c r="CK7524" s="1"/>
      <c r="CL7524" s="1"/>
      <c r="CM7524" s="1"/>
      <c r="CN7524" s="1"/>
      <c r="CO7524" s="1"/>
    </row>
    <row r="7525" spans="1:93" ht="30" customHeight="1" x14ac:dyDescent="0.2">
      <c r="A7525" s="1">
        <v>7513</v>
      </c>
      <c r="B7525" s="94" t="s">
        <v>1491</v>
      </c>
      <c r="C7525" s="1" t="s">
        <v>3803</v>
      </c>
      <c r="D7525" s="28" t="s">
        <v>3828</v>
      </c>
      <c r="E7525" s="28" t="s">
        <v>2135</v>
      </c>
      <c r="F7525" s="1" t="s">
        <v>74</v>
      </c>
      <c r="G7525" s="1">
        <v>1</v>
      </c>
      <c r="H7525" s="1" t="s">
        <v>1059</v>
      </c>
      <c r="I7525" s="1" t="s">
        <v>114</v>
      </c>
      <c r="J7525" s="76">
        <v>553</v>
      </c>
      <c r="K7525" s="76">
        <v>2444879</v>
      </c>
      <c r="L7525" s="29">
        <v>46212</v>
      </c>
      <c r="M7525" s="29" t="s">
        <v>4163</v>
      </c>
      <c r="N7525" s="1" t="s">
        <v>478</v>
      </c>
      <c r="O7525" s="28" t="s">
        <v>1495</v>
      </c>
      <c r="P7525" s="1" t="s">
        <v>323</v>
      </c>
      <c r="Q7525" s="1">
        <v>11</v>
      </c>
      <c r="R7525" s="1"/>
      <c r="S7525" s="76">
        <v>6</v>
      </c>
      <c r="T7525" s="1" t="s">
        <v>115</v>
      </c>
      <c r="U7525" s="1"/>
      <c r="V7525" s="1"/>
      <c r="AC7525" s="93">
        <v>27.5</v>
      </c>
      <c r="AD7525" s="69">
        <v>240</v>
      </c>
      <c r="AE7525" s="33"/>
      <c r="AF7525" s="33"/>
      <c r="AG7525" s="33"/>
      <c r="AX7525" s="37">
        <f t="shared" si="345"/>
        <v>46219</v>
      </c>
      <c r="AY7525" s="1"/>
      <c r="AZ7525" s="1"/>
      <c r="BA7525" s="31"/>
      <c r="BB7525" s="31"/>
      <c r="BC7525" s="1"/>
      <c r="BD7525" s="1"/>
      <c r="BE7525" s="1"/>
      <c r="BF7525" s="1"/>
      <c r="BG7525" s="1"/>
      <c r="BT7525" s="37">
        <f t="shared" si="347"/>
        <v>46240</v>
      </c>
      <c r="BU7525" s="31"/>
      <c r="BW7525" s="33"/>
      <c r="BX7525" s="1"/>
      <c r="BY7525" s="1"/>
      <c r="BZ7525" s="1"/>
      <c r="CA7525" s="1"/>
      <c r="CB7525" s="1"/>
      <c r="CC7525" s="1"/>
      <c r="CE7525" s="1"/>
      <c r="CF7525" s="1"/>
      <c r="CG7525" s="1"/>
      <c r="CH7525" s="1"/>
      <c r="CI7525" s="1"/>
      <c r="CJ7525" s="1"/>
      <c r="CK7525" s="1"/>
      <c r="CL7525" s="1"/>
      <c r="CM7525" s="1"/>
      <c r="CN7525" s="1"/>
      <c r="CO7525" s="1"/>
    </row>
    <row r="7526" spans="1:93" ht="30" customHeight="1" x14ac:dyDescent="0.2">
      <c r="A7526" s="1">
        <v>7514</v>
      </c>
      <c r="B7526" s="94" t="s">
        <v>1491</v>
      </c>
      <c r="C7526" s="1" t="s">
        <v>3804</v>
      </c>
      <c r="D7526" s="28" t="s">
        <v>3829</v>
      </c>
      <c r="E7526" s="28" t="s">
        <v>3801</v>
      </c>
      <c r="F7526" s="1" t="s">
        <v>74</v>
      </c>
      <c r="G7526" s="1">
        <v>1</v>
      </c>
      <c r="H7526" s="1" t="s">
        <v>2565</v>
      </c>
      <c r="I7526" s="1" t="s">
        <v>114</v>
      </c>
      <c r="J7526" s="76">
        <v>273</v>
      </c>
      <c r="K7526" s="76">
        <v>2444893</v>
      </c>
      <c r="L7526" s="29">
        <v>46213</v>
      </c>
      <c r="M7526" s="29" t="s">
        <v>4163</v>
      </c>
      <c r="N7526" s="1" t="s">
        <v>478</v>
      </c>
      <c r="O7526" s="28" t="s">
        <v>1495</v>
      </c>
      <c r="P7526" s="1" t="s">
        <v>323</v>
      </c>
      <c r="Q7526" s="1">
        <v>8</v>
      </c>
      <c r="R7526" s="1"/>
      <c r="S7526" s="76">
        <v>3</v>
      </c>
      <c r="T7526" s="1" t="s">
        <v>115</v>
      </c>
      <c r="U7526" s="1"/>
      <c r="V7526" s="1"/>
      <c r="AC7526" s="93">
        <v>28</v>
      </c>
      <c r="AD7526" s="69">
        <v>250</v>
      </c>
      <c r="AE7526" s="33"/>
      <c r="AF7526" s="33"/>
      <c r="AG7526" s="33"/>
      <c r="AX7526" s="37">
        <f t="shared" ref="AX7526:AX7595" si="348">IF(L7526=0, 0,L7526+7)</f>
        <v>46220</v>
      </c>
      <c r="AY7526" s="1"/>
      <c r="AZ7526" s="1"/>
      <c r="BA7526" s="31"/>
      <c r="BB7526" s="31"/>
      <c r="BC7526" s="1"/>
      <c r="BD7526" s="1"/>
      <c r="BE7526" s="1"/>
      <c r="BF7526" s="1"/>
      <c r="BG7526" s="1"/>
      <c r="BT7526" s="37">
        <f t="shared" si="347"/>
        <v>46241</v>
      </c>
      <c r="BU7526" s="31"/>
      <c r="BW7526" s="33"/>
      <c r="BX7526" s="1"/>
      <c r="BY7526" s="1"/>
      <c r="BZ7526" s="1"/>
      <c r="CA7526" s="1"/>
      <c r="CB7526" s="1"/>
      <c r="CC7526" s="1"/>
      <c r="CE7526" s="1"/>
      <c r="CF7526" s="1"/>
      <c r="CG7526" s="1"/>
      <c r="CH7526" s="1"/>
      <c r="CI7526" s="1"/>
      <c r="CJ7526" s="1"/>
      <c r="CK7526" s="1"/>
      <c r="CL7526" s="1"/>
      <c r="CM7526" s="1"/>
      <c r="CN7526" s="1"/>
      <c r="CO7526" s="1"/>
    </row>
    <row r="7527" spans="1:93" ht="30" customHeight="1" x14ac:dyDescent="0.2">
      <c r="A7527" s="1">
        <v>7515</v>
      </c>
      <c r="B7527" s="94" t="s">
        <v>1491</v>
      </c>
      <c r="C7527" s="1" t="s">
        <v>3804</v>
      </c>
      <c r="D7527" s="28" t="s">
        <v>3829</v>
      </c>
      <c r="E7527" s="28" t="s">
        <v>3801</v>
      </c>
      <c r="F7527" s="1" t="s">
        <v>74</v>
      </c>
      <c r="G7527" s="1">
        <v>1</v>
      </c>
      <c r="H7527" s="1" t="s">
        <v>2565</v>
      </c>
      <c r="I7527" s="1" t="s">
        <v>114</v>
      </c>
      <c r="J7527" s="76">
        <v>393</v>
      </c>
      <c r="K7527" s="76">
        <v>2444896</v>
      </c>
      <c r="L7527" s="29">
        <v>46213</v>
      </c>
      <c r="M7527" s="29" t="s">
        <v>4163</v>
      </c>
      <c r="N7527" s="1" t="s">
        <v>478</v>
      </c>
      <c r="O7527" s="28" t="s">
        <v>1495</v>
      </c>
      <c r="P7527" s="1" t="s">
        <v>323</v>
      </c>
      <c r="Q7527" s="1">
        <v>8</v>
      </c>
      <c r="R7527" s="1"/>
      <c r="S7527" s="76">
        <v>3</v>
      </c>
      <c r="T7527" s="1" t="s">
        <v>115</v>
      </c>
      <c r="U7527" s="1"/>
      <c r="V7527" s="1"/>
      <c r="AC7527" s="93">
        <v>28</v>
      </c>
      <c r="AD7527" s="69">
        <v>240</v>
      </c>
      <c r="AE7527" s="33"/>
      <c r="AF7527" s="33"/>
      <c r="AG7527" s="33"/>
      <c r="AX7527" s="37">
        <f t="shared" si="348"/>
        <v>46220</v>
      </c>
      <c r="AY7527" s="1"/>
      <c r="AZ7527" s="1"/>
      <c r="BA7527" s="31"/>
      <c r="BB7527" s="31"/>
      <c r="BC7527" s="1"/>
      <c r="BD7527" s="1"/>
      <c r="BE7527" s="1"/>
      <c r="BF7527" s="1"/>
      <c r="BG7527" s="1"/>
      <c r="BT7527" s="37">
        <f t="shared" si="347"/>
        <v>46241</v>
      </c>
      <c r="BU7527" s="31"/>
      <c r="BW7527" s="33"/>
      <c r="BX7527" s="1"/>
      <c r="BY7527" s="1"/>
      <c r="BZ7527" s="1"/>
      <c r="CA7527" s="1"/>
      <c r="CB7527" s="1"/>
      <c r="CC7527" s="1"/>
      <c r="CE7527" s="1"/>
      <c r="CF7527" s="1"/>
      <c r="CG7527" s="1"/>
      <c r="CH7527" s="1"/>
      <c r="CI7527" s="1"/>
      <c r="CJ7527" s="1"/>
      <c r="CK7527" s="1"/>
      <c r="CL7527" s="1"/>
      <c r="CM7527" s="1"/>
      <c r="CN7527" s="1"/>
      <c r="CO7527" s="1"/>
    </row>
    <row r="7528" spans="1:93" ht="30" customHeight="1" x14ac:dyDescent="0.2">
      <c r="A7528" s="1">
        <v>7516</v>
      </c>
      <c r="B7528" s="94" t="s">
        <v>1491</v>
      </c>
      <c r="C7528" s="1" t="s">
        <v>3804</v>
      </c>
      <c r="D7528" s="28" t="s">
        <v>3829</v>
      </c>
      <c r="E7528" s="28" t="s">
        <v>3801</v>
      </c>
      <c r="F7528" s="1" t="s">
        <v>74</v>
      </c>
      <c r="G7528" s="1">
        <v>1</v>
      </c>
      <c r="H7528" s="1" t="s">
        <v>2565</v>
      </c>
      <c r="I7528" s="1" t="s">
        <v>114</v>
      </c>
      <c r="J7528" s="76">
        <v>273</v>
      </c>
      <c r="K7528" s="76">
        <v>2448758</v>
      </c>
      <c r="L7528" s="29">
        <v>46213</v>
      </c>
      <c r="M7528" s="29" t="s">
        <v>4163</v>
      </c>
      <c r="N7528" s="1" t="s">
        <v>478</v>
      </c>
      <c r="O7528" s="28" t="s">
        <v>1495</v>
      </c>
      <c r="P7528" s="1" t="s">
        <v>323</v>
      </c>
      <c r="Q7528" s="1">
        <v>6</v>
      </c>
      <c r="R7528" s="1"/>
      <c r="S7528" s="76"/>
      <c r="T7528" s="1" t="s">
        <v>115</v>
      </c>
      <c r="U7528" s="1"/>
      <c r="V7528" s="1"/>
      <c r="AC7528" s="93">
        <v>29</v>
      </c>
      <c r="AD7528" s="69">
        <v>250</v>
      </c>
      <c r="AE7528" s="33"/>
      <c r="AF7528" s="33"/>
      <c r="AG7528" s="33"/>
      <c r="AX7528" s="37">
        <f t="shared" si="348"/>
        <v>46220</v>
      </c>
      <c r="AY7528" s="1"/>
      <c r="AZ7528" s="1"/>
      <c r="BA7528" s="31"/>
      <c r="BB7528" s="31"/>
      <c r="BC7528" s="1"/>
      <c r="BD7528" s="1"/>
      <c r="BE7528" s="1"/>
      <c r="BF7528" s="1"/>
      <c r="BG7528" s="1"/>
      <c r="BT7528" s="37">
        <f t="shared" si="347"/>
        <v>46241</v>
      </c>
      <c r="BU7528" s="31"/>
      <c r="BW7528" s="33"/>
      <c r="BX7528" s="1"/>
      <c r="BY7528" s="1"/>
      <c r="BZ7528" s="1"/>
      <c r="CA7528" s="1"/>
      <c r="CB7528" s="1"/>
      <c r="CC7528" s="1"/>
      <c r="CE7528" s="1"/>
      <c r="CF7528" s="1"/>
      <c r="CG7528" s="1"/>
      <c r="CH7528" s="1"/>
      <c r="CI7528" s="1"/>
      <c r="CJ7528" s="1"/>
      <c r="CK7528" s="1"/>
      <c r="CL7528" s="1"/>
      <c r="CM7528" s="1"/>
      <c r="CN7528" s="1"/>
      <c r="CO7528" s="1"/>
    </row>
    <row r="7529" spans="1:93" ht="30" customHeight="1" x14ac:dyDescent="0.2">
      <c r="A7529" s="1">
        <v>7517</v>
      </c>
      <c r="B7529" s="94" t="s">
        <v>1491</v>
      </c>
      <c r="C7529" s="1" t="s">
        <v>3830</v>
      </c>
      <c r="D7529" s="28" t="s">
        <v>3831</v>
      </c>
      <c r="E7529" s="28" t="s">
        <v>3832</v>
      </c>
      <c r="F7529" s="1" t="s">
        <v>74</v>
      </c>
      <c r="G7529" s="1">
        <v>11</v>
      </c>
      <c r="H7529" s="1" t="s">
        <v>341</v>
      </c>
      <c r="I7529" s="1" t="s">
        <v>114</v>
      </c>
      <c r="J7529" s="76">
        <v>553</v>
      </c>
      <c r="K7529" s="76">
        <v>2444897</v>
      </c>
      <c r="L7529" s="29">
        <v>46213</v>
      </c>
      <c r="M7529" s="29" t="s">
        <v>4163</v>
      </c>
      <c r="N7529" s="1" t="s">
        <v>478</v>
      </c>
      <c r="O7529" s="28" t="s">
        <v>1495</v>
      </c>
      <c r="P7529" s="1" t="s">
        <v>323</v>
      </c>
      <c r="Q7529" s="1">
        <v>12</v>
      </c>
      <c r="R7529" s="1"/>
      <c r="S7529" s="76">
        <v>3</v>
      </c>
      <c r="T7529" s="1" t="s">
        <v>115</v>
      </c>
      <c r="U7529" s="1"/>
      <c r="V7529" s="1"/>
      <c r="AC7529" s="93">
        <v>28</v>
      </c>
      <c r="AD7529" s="69">
        <v>240</v>
      </c>
      <c r="AE7529" s="33"/>
      <c r="AF7529" s="33"/>
      <c r="AG7529" s="33"/>
      <c r="AX7529" s="37">
        <f t="shared" si="348"/>
        <v>46220</v>
      </c>
      <c r="AY7529" s="1">
        <v>2936</v>
      </c>
      <c r="AZ7529" s="1"/>
      <c r="BA7529" s="31">
        <v>46.9</v>
      </c>
      <c r="BB7529" s="31">
        <v>47.9</v>
      </c>
      <c r="BC7529" s="1">
        <v>47</v>
      </c>
      <c r="BD7529" s="1">
        <v>47.5</v>
      </c>
      <c r="BE7529" s="1">
        <v>48.6</v>
      </c>
      <c r="BF7529" s="1">
        <v>48.1</v>
      </c>
      <c r="BG7529" s="1">
        <f>AVERAGE(BA7529:BF7529)</f>
        <v>47.666666666666664</v>
      </c>
      <c r="BT7529" s="37">
        <f t="shared" si="347"/>
        <v>46241</v>
      </c>
      <c r="BU7529" s="31"/>
      <c r="BW7529" s="33"/>
      <c r="BX7529" s="1"/>
      <c r="BY7529" s="1"/>
      <c r="BZ7529" s="1"/>
      <c r="CA7529" s="1"/>
      <c r="CB7529" s="1"/>
      <c r="CC7529" s="1"/>
      <c r="CE7529" s="1"/>
      <c r="CF7529" s="1"/>
      <c r="CG7529" s="1"/>
      <c r="CH7529" s="1"/>
      <c r="CI7529" s="1"/>
      <c r="CJ7529" s="1"/>
      <c r="CK7529" s="1"/>
      <c r="CL7529" s="1"/>
      <c r="CM7529" s="1"/>
      <c r="CN7529" s="1"/>
      <c r="CO7529" s="1"/>
    </row>
    <row r="7530" spans="1:93" ht="30" customHeight="1" x14ac:dyDescent="0.2">
      <c r="A7530" s="1">
        <v>7518</v>
      </c>
      <c r="B7530" s="94" t="s">
        <v>1491</v>
      </c>
      <c r="C7530" s="1" t="s">
        <v>3830</v>
      </c>
      <c r="D7530" s="28" t="s">
        <v>3831</v>
      </c>
      <c r="E7530" s="28" t="s">
        <v>3832</v>
      </c>
      <c r="F7530" s="1" t="s">
        <v>74</v>
      </c>
      <c r="G7530" s="1">
        <v>11</v>
      </c>
      <c r="H7530" s="1" t="s">
        <v>341</v>
      </c>
      <c r="I7530" s="1" t="s">
        <v>114</v>
      </c>
      <c r="J7530" s="76">
        <v>551</v>
      </c>
      <c r="K7530" s="76">
        <v>2448757</v>
      </c>
      <c r="L7530" s="29">
        <v>46213</v>
      </c>
      <c r="M7530" s="29" t="s">
        <v>4163</v>
      </c>
      <c r="N7530" s="1" t="s">
        <v>478</v>
      </c>
      <c r="O7530" s="28" t="s">
        <v>1495</v>
      </c>
      <c r="P7530" s="1" t="s">
        <v>323</v>
      </c>
      <c r="Q7530" s="1">
        <v>12</v>
      </c>
      <c r="R7530" s="1"/>
      <c r="S7530" s="76"/>
      <c r="T7530" s="1" t="s">
        <v>115</v>
      </c>
      <c r="U7530" s="1"/>
      <c r="V7530" s="1"/>
      <c r="AC7530" s="93">
        <v>28.5</v>
      </c>
      <c r="AD7530" s="69">
        <v>240</v>
      </c>
      <c r="AE7530" s="33"/>
      <c r="AF7530" s="33"/>
      <c r="AG7530" s="33"/>
      <c r="AX7530" s="37">
        <f t="shared" si="348"/>
        <v>46220</v>
      </c>
      <c r="AY7530" s="1"/>
      <c r="AZ7530" s="1"/>
      <c r="BA7530" s="31"/>
      <c r="BB7530" s="31"/>
      <c r="BC7530" s="1"/>
      <c r="BD7530" s="1"/>
      <c r="BE7530" s="1"/>
      <c r="BF7530" s="1"/>
      <c r="BG7530" s="1"/>
      <c r="BT7530" s="37">
        <f t="shared" si="347"/>
        <v>46241</v>
      </c>
      <c r="BU7530" s="31"/>
      <c r="BW7530" s="33"/>
      <c r="BX7530" s="1"/>
      <c r="BY7530" s="1"/>
      <c r="BZ7530" s="1"/>
      <c r="CA7530" s="1"/>
      <c r="CB7530" s="1"/>
      <c r="CC7530" s="1"/>
      <c r="CE7530" s="1"/>
      <c r="CF7530" s="1"/>
      <c r="CG7530" s="1"/>
      <c r="CH7530" s="1"/>
      <c r="CI7530" s="1"/>
      <c r="CJ7530" s="1"/>
      <c r="CK7530" s="1"/>
      <c r="CL7530" s="1"/>
      <c r="CM7530" s="1"/>
      <c r="CN7530" s="1"/>
      <c r="CO7530" s="1"/>
    </row>
    <row r="7531" spans="1:93" ht="30" customHeight="1" x14ac:dyDescent="0.2">
      <c r="A7531" s="1">
        <v>7519</v>
      </c>
      <c r="B7531" s="94" t="s">
        <v>1491</v>
      </c>
      <c r="C7531" s="1" t="s">
        <v>3830</v>
      </c>
      <c r="D7531" s="28" t="s">
        <v>3831</v>
      </c>
      <c r="E7531" s="28" t="s">
        <v>3832</v>
      </c>
      <c r="F7531" s="1" t="s">
        <v>74</v>
      </c>
      <c r="G7531" s="1">
        <v>11</v>
      </c>
      <c r="H7531" s="1" t="s">
        <v>341</v>
      </c>
      <c r="I7531" s="1" t="s">
        <v>114</v>
      </c>
      <c r="J7531" s="76">
        <v>403</v>
      </c>
      <c r="K7531" s="76">
        <v>2444902</v>
      </c>
      <c r="L7531" s="29">
        <v>46213</v>
      </c>
      <c r="M7531" s="29" t="s">
        <v>4163</v>
      </c>
      <c r="N7531" s="1" t="s">
        <v>478</v>
      </c>
      <c r="O7531" s="28" t="s">
        <v>1495</v>
      </c>
      <c r="P7531" s="1" t="s">
        <v>323</v>
      </c>
      <c r="Q7531" s="1">
        <v>9</v>
      </c>
      <c r="R7531" s="1"/>
      <c r="S7531" s="76"/>
      <c r="T7531" s="1" t="s">
        <v>115</v>
      </c>
      <c r="U7531" s="1"/>
      <c r="V7531" s="1"/>
      <c r="AC7531" s="93">
        <v>28.5</v>
      </c>
      <c r="AD7531" s="69">
        <v>23</v>
      </c>
      <c r="AE7531" s="33"/>
      <c r="AF7531" s="33"/>
      <c r="AG7531" s="33"/>
      <c r="AX7531" s="37">
        <f t="shared" si="348"/>
        <v>46220</v>
      </c>
      <c r="AY7531" s="1"/>
      <c r="AZ7531" s="1"/>
      <c r="BA7531" s="31"/>
      <c r="BB7531" s="31"/>
      <c r="BC7531" s="1"/>
      <c r="BD7531" s="1"/>
      <c r="BE7531" s="1"/>
      <c r="BF7531" s="1"/>
      <c r="BG7531" s="1"/>
      <c r="BT7531" s="37">
        <f t="shared" si="347"/>
        <v>46241</v>
      </c>
      <c r="BU7531" s="31"/>
      <c r="BW7531" s="33"/>
      <c r="BX7531" s="1"/>
      <c r="BY7531" s="1"/>
      <c r="BZ7531" s="1"/>
      <c r="CA7531" s="1"/>
      <c r="CB7531" s="1"/>
      <c r="CC7531" s="1"/>
      <c r="CE7531" s="1"/>
      <c r="CF7531" s="1"/>
      <c r="CG7531" s="1"/>
      <c r="CH7531" s="1"/>
      <c r="CI7531" s="1"/>
      <c r="CJ7531" s="1"/>
      <c r="CK7531" s="1"/>
      <c r="CL7531" s="1"/>
      <c r="CM7531" s="1"/>
      <c r="CN7531" s="1"/>
      <c r="CO7531" s="1"/>
    </row>
    <row r="7532" spans="1:93" ht="30" customHeight="1" x14ac:dyDescent="0.2">
      <c r="A7532" s="1">
        <v>7520</v>
      </c>
      <c r="B7532" s="94" t="s">
        <v>1491</v>
      </c>
      <c r="C7532" s="1" t="s">
        <v>3830</v>
      </c>
      <c r="D7532" s="28" t="s">
        <v>3831</v>
      </c>
      <c r="E7532" s="28" t="s">
        <v>3832</v>
      </c>
      <c r="F7532" s="1" t="s">
        <v>74</v>
      </c>
      <c r="G7532" s="1">
        <v>11</v>
      </c>
      <c r="H7532" s="1" t="s">
        <v>341</v>
      </c>
      <c r="I7532" s="1" t="s">
        <v>114</v>
      </c>
      <c r="J7532" s="76">
        <v>274</v>
      </c>
      <c r="K7532" s="76">
        <v>2448761</v>
      </c>
      <c r="L7532" s="29">
        <v>46213</v>
      </c>
      <c r="M7532" s="29" t="s">
        <v>4163</v>
      </c>
      <c r="N7532" s="1" t="s">
        <v>478</v>
      </c>
      <c r="O7532" s="28" t="s">
        <v>1495</v>
      </c>
      <c r="P7532" s="1" t="s">
        <v>323</v>
      </c>
      <c r="Q7532" s="1">
        <v>8</v>
      </c>
      <c r="R7532" s="1"/>
      <c r="S7532" s="76"/>
      <c r="T7532" s="1" t="s">
        <v>115</v>
      </c>
      <c r="U7532" s="1"/>
      <c r="V7532" s="1"/>
      <c r="AC7532" s="93">
        <v>27</v>
      </c>
      <c r="AD7532" s="69">
        <v>240</v>
      </c>
      <c r="AE7532" s="33"/>
      <c r="AF7532" s="33"/>
      <c r="AG7532" s="33"/>
      <c r="AX7532" s="37">
        <f t="shared" si="348"/>
        <v>46220</v>
      </c>
      <c r="AY7532" s="1"/>
      <c r="AZ7532" s="1"/>
      <c r="BA7532" s="31"/>
      <c r="BB7532" s="31"/>
      <c r="BC7532" s="1"/>
      <c r="BD7532" s="1"/>
      <c r="BE7532" s="1"/>
      <c r="BF7532" s="1"/>
      <c r="BG7532" s="1"/>
      <c r="BT7532" s="37">
        <f t="shared" si="347"/>
        <v>46241</v>
      </c>
      <c r="BU7532" s="31"/>
      <c r="BW7532" s="33"/>
      <c r="BX7532" s="1"/>
      <c r="BY7532" s="1"/>
      <c r="BZ7532" s="1"/>
      <c r="CA7532" s="1"/>
      <c r="CB7532" s="1"/>
      <c r="CC7532" s="1"/>
      <c r="CE7532" s="1"/>
      <c r="CF7532" s="1"/>
      <c r="CG7532" s="1"/>
      <c r="CH7532" s="1"/>
      <c r="CI7532" s="1"/>
      <c r="CJ7532" s="1"/>
      <c r="CK7532" s="1"/>
      <c r="CL7532" s="1"/>
      <c r="CM7532" s="1"/>
      <c r="CN7532" s="1"/>
      <c r="CO7532" s="1"/>
    </row>
    <row r="7533" spans="1:93" ht="30" customHeight="1" x14ac:dyDescent="0.2">
      <c r="A7533" s="1">
        <v>7521</v>
      </c>
      <c r="B7533" s="94" t="s">
        <v>1491</v>
      </c>
      <c r="C7533" s="1" t="s">
        <v>3830</v>
      </c>
      <c r="D7533" s="28" t="s">
        <v>3831</v>
      </c>
      <c r="E7533" s="28" t="s">
        <v>3832</v>
      </c>
      <c r="F7533" s="1" t="s">
        <v>74</v>
      </c>
      <c r="G7533" s="1">
        <v>11</v>
      </c>
      <c r="H7533" s="1" t="s">
        <v>341</v>
      </c>
      <c r="I7533" s="1" t="s">
        <v>114</v>
      </c>
      <c r="J7533" s="76">
        <v>415</v>
      </c>
      <c r="K7533" s="76">
        <v>2444904</v>
      </c>
      <c r="L7533" s="29">
        <v>46213</v>
      </c>
      <c r="M7533" s="29" t="s">
        <v>4163</v>
      </c>
      <c r="N7533" s="1" t="s">
        <v>478</v>
      </c>
      <c r="O7533" s="28" t="s">
        <v>1495</v>
      </c>
      <c r="P7533" s="1" t="s">
        <v>323</v>
      </c>
      <c r="Q7533" s="1">
        <v>10</v>
      </c>
      <c r="R7533" s="1"/>
      <c r="S7533" s="76">
        <v>3</v>
      </c>
      <c r="T7533" s="1" t="s">
        <v>115</v>
      </c>
      <c r="U7533" s="1"/>
      <c r="V7533" s="1"/>
      <c r="AC7533" s="93">
        <v>28</v>
      </c>
      <c r="AD7533" s="69">
        <v>250</v>
      </c>
      <c r="AE7533" s="33"/>
      <c r="AF7533" s="33"/>
      <c r="AG7533" s="33"/>
      <c r="AX7533" s="37">
        <f t="shared" si="348"/>
        <v>46220</v>
      </c>
      <c r="AY7533" s="1"/>
      <c r="AZ7533" s="1"/>
      <c r="BA7533" s="31"/>
      <c r="BB7533" s="31"/>
      <c r="BC7533" s="1"/>
      <c r="BD7533" s="1"/>
      <c r="BE7533" s="1"/>
      <c r="BF7533" s="1"/>
      <c r="BG7533" s="1"/>
      <c r="BT7533" s="37">
        <f t="shared" si="347"/>
        <v>46241</v>
      </c>
      <c r="BU7533" s="31"/>
      <c r="BW7533" s="33"/>
      <c r="BX7533" s="1"/>
      <c r="BY7533" s="1"/>
      <c r="BZ7533" s="1"/>
      <c r="CA7533" s="1"/>
      <c r="CB7533" s="1"/>
      <c r="CC7533" s="1"/>
      <c r="CE7533" s="1"/>
      <c r="CF7533" s="1"/>
      <c r="CG7533" s="1"/>
      <c r="CH7533" s="1"/>
      <c r="CI7533" s="1"/>
      <c r="CJ7533" s="1"/>
      <c r="CK7533" s="1"/>
      <c r="CL7533" s="1"/>
      <c r="CM7533" s="1"/>
      <c r="CN7533" s="1"/>
      <c r="CO7533" s="1"/>
    </row>
    <row r="7534" spans="1:93" ht="30" customHeight="1" x14ac:dyDescent="0.2">
      <c r="A7534" s="1">
        <v>7522</v>
      </c>
      <c r="B7534" s="94" t="s">
        <v>1491</v>
      </c>
      <c r="C7534" s="1" t="s">
        <v>3830</v>
      </c>
      <c r="D7534" s="28" t="s">
        <v>3831</v>
      </c>
      <c r="E7534" s="28" t="s">
        <v>3832</v>
      </c>
      <c r="F7534" s="1" t="s">
        <v>74</v>
      </c>
      <c r="G7534" s="1">
        <v>11</v>
      </c>
      <c r="H7534" s="1" t="s">
        <v>341</v>
      </c>
      <c r="I7534" s="1" t="s">
        <v>114</v>
      </c>
      <c r="J7534" s="76">
        <v>553</v>
      </c>
      <c r="K7534" s="76">
        <v>2448763</v>
      </c>
      <c r="L7534" s="29">
        <v>46213</v>
      </c>
      <c r="M7534" s="29" t="s">
        <v>4163</v>
      </c>
      <c r="N7534" s="1" t="s">
        <v>478</v>
      </c>
      <c r="O7534" s="28" t="s">
        <v>1495</v>
      </c>
      <c r="P7534" s="1" t="s">
        <v>323</v>
      </c>
      <c r="Q7534" s="1">
        <v>12</v>
      </c>
      <c r="R7534" s="1"/>
      <c r="S7534" s="76"/>
      <c r="T7534" s="1" t="s">
        <v>115</v>
      </c>
      <c r="U7534" s="1"/>
      <c r="V7534" s="1"/>
      <c r="AC7534" s="93">
        <v>29</v>
      </c>
      <c r="AD7534" s="69">
        <v>240</v>
      </c>
      <c r="AE7534" s="33"/>
      <c r="AF7534" s="33"/>
      <c r="AG7534" s="33"/>
      <c r="AX7534" s="37">
        <f t="shared" si="348"/>
        <v>46220</v>
      </c>
      <c r="AY7534" s="1"/>
      <c r="AZ7534" s="1"/>
      <c r="BA7534" s="31"/>
      <c r="BB7534" s="31"/>
      <c r="BC7534" s="1"/>
      <c r="BD7534" s="1"/>
      <c r="BE7534" s="1"/>
      <c r="BF7534" s="1"/>
      <c r="BG7534" s="1"/>
      <c r="BT7534" s="37">
        <f t="shared" si="347"/>
        <v>46241</v>
      </c>
      <c r="BU7534" s="31"/>
      <c r="BW7534" s="33"/>
      <c r="BX7534" s="1"/>
      <c r="BY7534" s="1"/>
      <c r="BZ7534" s="1"/>
      <c r="CA7534" s="1"/>
      <c r="CB7534" s="1"/>
      <c r="CC7534" s="1"/>
      <c r="CE7534" s="1"/>
      <c r="CF7534" s="1"/>
      <c r="CG7534" s="1"/>
      <c r="CH7534" s="1"/>
      <c r="CI7534" s="1"/>
      <c r="CJ7534" s="1"/>
      <c r="CK7534" s="1"/>
      <c r="CL7534" s="1"/>
      <c r="CM7534" s="1"/>
      <c r="CN7534" s="1"/>
      <c r="CO7534" s="1"/>
    </row>
    <row r="7535" spans="1:93" ht="30" customHeight="1" x14ac:dyDescent="0.2">
      <c r="A7535" s="1">
        <v>7523</v>
      </c>
      <c r="B7535" s="94" t="s">
        <v>1491</v>
      </c>
      <c r="C7535" s="1" t="s">
        <v>3830</v>
      </c>
      <c r="D7535" s="28" t="s">
        <v>3831</v>
      </c>
      <c r="E7535" s="28" t="s">
        <v>3832</v>
      </c>
      <c r="F7535" s="1" t="s">
        <v>74</v>
      </c>
      <c r="G7535" s="1">
        <v>11</v>
      </c>
      <c r="H7535" s="1" t="s">
        <v>341</v>
      </c>
      <c r="I7535" s="1" t="s">
        <v>114</v>
      </c>
      <c r="J7535" s="76">
        <v>557</v>
      </c>
      <c r="K7535" s="76">
        <v>2448764</v>
      </c>
      <c r="L7535" s="29">
        <v>46213</v>
      </c>
      <c r="M7535" s="29" t="s">
        <v>4163</v>
      </c>
      <c r="N7535" s="1" t="s">
        <v>478</v>
      </c>
      <c r="O7535" s="28" t="s">
        <v>1495</v>
      </c>
      <c r="P7535" s="1" t="s">
        <v>323</v>
      </c>
      <c r="Q7535" s="1">
        <v>12</v>
      </c>
      <c r="R7535" s="1"/>
      <c r="S7535" s="76"/>
      <c r="T7535" s="1" t="s">
        <v>115</v>
      </c>
      <c r="U7535" s="1"/>
      <c r="V7535" s="1"/>
      <c r="AC7535" s="93">
        <v>28</v>
      </c>
      <c r="AD7535" s="69">
        <v>250</v>
      </c>
      <c r="AE7535" s="33"/>
      <c r="AF7535" s="33"/>
      <c r="AG7535" s="33"/>
      <c r="AX7535" s="37">
        <f t="shared" si="348"/>
        <v>46220</v>
      </c>
      <c r="AY7535" s="1"/>
      <c r="AZ7535" s="1"/>
      <c r="BA7535" s="31"/>
      <c r="BB7535" s="31"/>
      <c r="BC7535" s="1"/>
      <c r="BD7535" s="1"/>
      <c r="BE7535" s="1"/>
      <c r="BF7535" s="1"/>
      <c r="BG7535" s="1"/>
      <c r="BT7535" s="37">
        <f t="shared" si="347"/>
        <v>46241</v>
      </c>
      <c r="BU7535" s="31"/>
      <c r="BW7535" s="33"/>
      <c r="BX7535" s="1"/>
      <c r="BY7535" s="1"/>
      <c r="BZ7535" s="1"/>
      <c r="CA7535" s="1"/>
      <c r="CB7535" s="1"/>
      <c r="CC7535" s="1"/>
      <c r="CE7535" s="1"/>
      <c r="CF7535" s="1"/>
      <c r="CG7535" s="1"/>
      <c r="CH7535" s="1"/>
      <c r="CI7535" s="1"/>
      <c r="CJ7535" s="1"/>
      <c r="CK7535" s="1"/>
      <c r="CL7535" s="1"/>
      <c r="CM7535" s="1"/>
      <c r="CN7535" s="1"/>
      <c r="CO7535" s="1"/>
    </row>
    <row r="7536" spans="1:93" ht="30" customHeight="1" x14ac:dyDescent="0.2">
      <c r="A7536" s="1">
        <v>7524</v>
      </c>
      <c r="B7536" s="94" t="s">
        <v>1491</v>
      </c>
      <c r="C7536" s="1" t="s">
        <v>3830</v>
      </c>
      <c r="D7536" s="28" t="s">
        <v>3831</v>
      </c>
      <c r="E7536" s="28" t="s">
        <v>3832</v>
      </c>
      <c r="F7536" s="1" t="s">
        <v>74</v>
      </c>
      <c r="G7536" s="1">
        <v>11</v>
      </c>
      <c r="H7536" s="1" t="s">
        <v>341</v>
      </c>
      <c r="I7536" s="1" t="s">
        <v>114</v>
      </c>
      <c r="J7536" s="76">
        <v>558</v>
      </c>
      <c r="K7536" s="76">
        <v>2444908</v>
      </c>
      <c r="L7536" s="29">
        <v>46213</v>
      </c>
      <c r="M7536" s="29" t="s">
        <v>4163</v>
      </c>
      <c r="N7536" s="1" t="s">
        <v>478</v>
      </c>
      <c r="O7536" s="28" t="s">
        <v>1495</v>
      </c>
      <c r="P7536" s="1" t="s">
        <v>323</v>
      </c>
      <c r="Q7536" s="1">
        <v>11</v>
      </c>
      <c r="R7536" s="1"/>
      <c r="S7536" s="76"/>
      <c r="T7536" s="1" t="s">
        <v>115</v>
      </c>
      <c r="U7536" s="1"/>
      <c r="V7536" s="1"/>
      <c r="AC7536" s="93">
        <v>27</v>
      </c>
      <c r="AD7536" s="69">
        <v>250</v>
      </c>
      <c r="AE7536" s="33"/>
      <c r="AF7536" s="33"/>
      <c r="AG7536" s="33"/>
      <c r="AX7536" s="37">
        <f t="shared" si="348"/>
        <v>46220</v>
      </c>
      <c r="AY7536" s="1"/>
      <c r="AZ7536" s="1"/>
      <c r="BA7536" s="31"/>
      <c r="BB7536" s="31"/>
      <c r="BC7536" s="1"/>
      <c r="BD7536" s="1"/>
      <c r="BE7536" s="1"/>
      <c r="BF7536" s="1"/>
      <c r="BG7536" s="1"/>
      <c r="BT7536" s="37">
        <f t="shared" si="347"/>
        <v>46241</v>
      </c>
      <c r="BU7536" s="31"/>
      <c r="BW7536" s="33"/>
      <c r="BX7536" s="1"/>
      <c r="BY7536" s="1"/>
      <c r="BZ7536" s="1"/>
      <c r="CA7536" s="1"/>
      <c r="CB7536" s="1"/>
      <c r="CC7536" s="1"/>
      <c r="CE7536" s="1"/>
      <c r="CF7536" s="1"/>
      <c r="CG7536" s="1"/>
      <c r="CH7536" s="1"/>
      <c r="CI7536" s="1"/>
      <c r="CJ7536" s="1"/>
      <c r="CK7536" s="1"/>
      <c r="CL7536" s="1"/>
      <c r="CM7536" s="1"/>
      <c r="CN7536" s="1"/>
      <c r="CO7536" s="1"/>
    </row>
    <row r="7537" spans="1:93" ht="30" customHeight="1" x14ac:dyDescent="0.2">
      <c r="A7537" s="1">
        <v>7525</v>
      </c>
      <c r="B7537" s="94" t="s">
        <v>1491</v>
      </c>
      <c r="C7537" s="1" t="s">
        <v>3830</v>
      </c>
      <c r="D7537" s="28" t="s">
        <v>3831</v>
      </c>
      <c r="E7537" s="28" t="s">
        <v>3832</v>
      </c>
      <c r="F7537" s="1" t="s">
        <v>74</v>
      </c>
      <c r="G7537" s="1">
        <v>11</v>
      </c>
      <c r="H7537" s="1" t="s">
        <v>341</v>
      </c>
      <c r="I7537" s="1" t="s">
        <v>114</v>
      </c>
      <c r="J7537" s="76">
        <v>561</v>
      </c>
      <c r="K7537" s="76">
        <v>2448765</v>
      </c>
      <c r="L7537" s="29">
        <v>46213</v>
      </c>
      <c r="M7537" s="29" t="s">
        <v>4163</v>
      </c>
      <c r="N7537" s="1" t="s">
        <v>478</v>
      </c>
      <c r="O7537" s="28" t="s">
        <v>1495</v>
      </c>
      <c r="P7537" s="1" t="s">
        <v>323</v>
      </c>
      <c r="Q7537" s="1">
        <v>12</v>
      </c>
      <c r="R7537" s="1"/>
      <c r="S7537" s="76"/>
      <c r="T7537" s="1" t="s">
        <v>115</v>
      </c>
      <c r="U7537" s="1"/>
      <c r="V7537" s="1"/>
      <c r="AC7537" s="93">
        <v>29</v>
      </c>
      <c r="AD7537" s="69">
        <v>230</v>
      </c>
      <c r="AE7537" s="33"/>
      <c r="AF7537" s="33"/>
      <c r="AG7537" s="33"/>
      <c r="AX7537" s="37">
        <f t="shared" si="348"/>
        <v>46220</v>
      </c>
      <c r="AY7537" s="1"/>
      <c r="AZ7537" s="1"/>
      <c r="BA7537" s="31"/>
      <c r="BB7537" s="31"/>
      <c r="BC7537" s="1"/>
      <c r="BD7537" s="1"/>
      <c r="BE7537" s="1"/>
      <c r="BF7537" s="1"/>
      <c r="BG7537" s="1"/>
      <c r="BT7537" s="37">
        <f t="shared" si="347"/>
        <v>46241</v>
      </c>
      <c r="BU7537" s="31"/>
      <c r="BW7537" s="33"/>
      <c r="BX7537" s="1"/>
      <c r="BY7537" s="1"/>
      <c r="BZ7537" s="1"/>
      <c r="CA7537" s="1"/>
      <c r="CB7537" s="1"/>
      <c r="CC7537" s="1"/>
      <c r="CE7537" s="1"/>
      <c r="CF7537" s="1"/>
      <c r="CG7537" s="1"/>
      <c r="CH7537" s="1"/>
      <c r="CI7537" s="1"/>
      <c r="CJ7537" s="1"/>
      <c r="CK7537" s="1"/>
      <c r="CL7537" s="1"/>
      <c r="CM7537" s="1"/>
      <c r="CN7537" s="1"/>
      <c r="CO7537" s="1"/>
    </row>
    <row r="7538" spans="1:93" ht="30" customHeight="1" x14ac:dyDescent="0.2">
      <c r="A7538" s="1">
        <v>7526</v>
      </c>
      <c r="B7538" s="94" t="s">
        <v>1491</v>
      </c>
      <c r="C7538" s="1" t="s">
        <v>3830</v>
      </c>
      <c r="D7538" s="28" t="s">
        <v>3831</v>
      </c>
      <c r="E7538" s="28" t="s">
        <v>3832</v>
      </c>
      <c r="F7538" s="1" t="s">
        <v>74</v>
      </c>
      <c r="G7538" s="1">
        <v>11</v>
      </c>
      <c r="H7538" s="1" t="s">
        <v>341</v>
      </c>
      <c r="I7538" s="1" t="s">
        <v>114</v>
      </c>
      <c r="J7538" s="76">
        <v>403</v>
      </c>
      <c r="K7538" s="76">
        <v>2444909</v>
      </c>
      <c r="L7538" s="29">
        <v>46213</v>
      </c>
      <c r="M7538" s="29" t="s">
        <v>4163</v>
      </c>
      <c r="N7538" s="1" t="s">
        <v>478</v>
      </c>
      <c r="O7538" s="28" t="s">
        <v>1495</v>
      </c>
      <c r="P7538" s="1" t="s">
        <v>323</v>
      </c>
      <c r="Q7538" s="1">
        <v>9</v>
      </c>
      <c r="R7538" s="1"/>
      <c r="S7538" s="76">
        <v>3</v>
      </c>
      <c r="T7538" s="1" t="s">
        <v>115</v>
      </c>
      <c r="U7538" s="1"/>
      <c r="V7538" s="1"/>
      <c r="AC7538" s="93">
        <v>26.5</v>
      </c>
      <c r="AD7538" s="69">
        <v>240</v>
      </c>
      <c r="AE7538" s="33"/>
      <c r="AF7538" s="33"/>
      <c r="AG7538" s="33"/>
      <c r="AX7538" s="37">
        <f t="shared" si="348"/>
        <v>46220</v>
      </c>
      <c r="AY7538" s="1"/>
      <c r="AZ7538" s="1"/>
      <c r="BA7538" s="31"/>
      <c r="BB7538" s="31"/>
      <c r="BC7538" s="1"/>
      <c r="BD7538" s="1"/>
      <c r="BE7538" s="1"/>
      <c r="BF7538" s="1"/>
      <c r="BG7538" s="1"/>
      <c r="BT7538" s="37">
        <f t="shared" si="347"/>
        <v>46241</v>
      </c>
      <c r="BU7538" s="31"/>
      <c r="BW7538" s="33"/>
      <c r="BX7538" s="1"/>
      <c r="BY7538" s="1"/>
      <c r="BZ7538" s="1"/>
      <c r="CA7538" s="1"/>
      <c r="CB7538" s="1"/>
      <c r="CC7538" s="1"/>
      <c r="CE7538" s="1"/>
      <c r="CF7538" s="1"/>
      <c r="CG7538" s="1"/>
      <c r="CH7538" s="1"/>
      <c r="CI7538" s="1"/>
      <c r="CJ7538" s="1"/>
      <c r="CK7538" s="1"/>
      <c r="CL7538" s="1"/>
      <c r="CM7538" s="1"/>
      <c r="CN7538" s="1"/>
      <c r="CO7538" s="1"/>
    </row>
    <row r="7539" spans="1:93" ht="30" customHeight="1" x14ac:dyDescent="0.2">
      <c r="A7539" s="1">
        <v>7527</v>
      </c>
      <c r="B7539" s="94" t="s">
        <v>1491</v>
      </c>
      <c r="C7539" s="1" t="s">
        <v>3830</v>
      </c>
      <c r="D7539" s="28" t="s">
        <v>3831</v>
      </c>
      <c r="E7539" s="28" t="s">
        <v>3832</v>
      </c>
      <c r="F7539" s="1" t="s">
        <v>74</v>
      </c>
      <c r="G7539" s="1">
        <v>11</v>
      </c>
      <c r="H7539" s="1" t="s">
        <v>341</v>
      </c>
      <c r="I7539" s="1" t="s">
        <v>114</v>
      </c>
      <c r="J7539" s="76">
        <v>303</v>
      </c>
      <c r="K7539" s="76">
        <v>2444910</v>
      </c>
      <c r="L7539" s="29">
        <v>46213</v>
      </c>
      <c r="M7539" s="29" t="s">
        <v>4163</v>
      </c>
      <c r="N7539" s="1" t="s">
        <v>478</v>
      </c>
      <c r="O7539" s="28" t="s">
        <v>1495</v>
      </c>
      <c r="P7539" s="1" t="s">
        <v>323</v>
      </c>
      <c r="Q7539" s="1">
        <v>8</v>
      </c>
      <c r="R7539" s="1"/>
      <c r="S7539" s="76"/>
      <c r="T7539" s="1" t="s">
        <v>115</v>
      </c>
      <c r="U7539" s="1"/>
      <c r="V7539" s="1"/>
      <c r="AC7539" s="93">
        <v>26</v>
      </c>
      <c r="AD7539" s="69">
        <v>250</v>
      </c>
      <c r="AE7539" s="33"/>
      <c r="AF7539" s="33"/>
      <c r="AG7539" s="33"/>
      <c r="AX7539" s="37">
        <f t="shared" si="348"/>
        <v>46220</v>
      </c>
      <c r="AY7539" s="1"/>
      <c r="AZ7539" s="1"/>
      <c r="BA7539" s="31"/>
      <c r="BB7539" s="31"/>
      <c r="BC7539" s="1"/>
      <c r="BD7539" s="1"/>
      <c r="BE7539" s="1"/>
      <c r="BF7539" s="1"/>
      <c r="BG7539" s="1"/>
      <c r="BT7539" s="37">
        <f t="shared" si="347"/>
        <v>46241</v>
      </c>
      <c r="BU7539" s="31"/>
      <c r="BW7539" s="33"/>
      <c r="BX7539" s="1"/>
      <c r="BY7539" s="1"/>
      <c r="BZ7539" s="1"/>
      <c r="CA7539" s="1"/>
      <c r="CB7539" s="1"/>
      <c r="CC7539" s="1"/>
      <c r="CE7539" s="1"/>
      <c r="CF7539" s="1"/>
      <c r="CG7539" s="1"/>
      <c r="CH7539" s="1"/>
      <c r="CI7539" s="1"/>
      <c r="CJ7539" s="1"/>
      <c r="CK7539" s="1"/>
      <c r="CL7539" s="1"/>
      <c r="CM7539" s="1"/>
      <c r="CN7539" s="1"/>
      <c r="CO7539" s="1"/>
    </row>
    <row r="7540" spans="1:93" ht="30" customHeight="1" x14ac:dyDescent="0.2">
      <c r="A7540" s="1">
        <v>7528</v>
      </c>
      <c r="B7540" s="94" t="s">
        <v>1491</v>
      </c>
      <c r="C7540" s="1" t="s">
        <v>3830</v>
      </c>
      <c r="D7540" s="28" t="s">
        <v>3831</v>
      </c>
      <c r="E7540" s="28" t="s">
        <v>3832</v>
      </c>
      <c r="F7540" s="1" t="s">
        <v>74</v>
      </c>
      <c r="G7540" s="1">
        <v>11</v>
      </c>
      <c r="H7540" s="1" t="s">
        <v>341</v>
      </c>
      <c r="I7540" s="1" t="s">
        <v>114</v>
      </c>
      <c r="J7540" s="76">
        <v>274</v>
      </c>
      <c r="K7540" s="76">
        <v>2444913</v>
      </c>
      <c r="L7540" s="29">
        <v>46213</v>
      </c>
      <c r="M7540" s="29" t="s">
        <v>4163</v>
      </c>
      <c r="N7540" s="1" t="s">
        <v>478</v>
      </c>
      <c r="O7540" s="28" t="s">
        <v>1495</v>
      </c>
      <c r="P7540" s="1" t="s">
        <v>323</v>
      </c>
      <c r="Q7540" s="1">
        <v>8</v>
      </c>
      <c r="R7540" s="1"/>
      <c r="S7540" s="76">
        <v>3</v>
      </c>
      <c r="T7540" s="1" t="s">
        <v>115</v>
      </c>
      <c r="U7540" s="1"/>
      <c r="V7540" s="1"/>
      <c r="AC7540" s="93">
        <v>26</v>
      </c>
      <c r="AD7540" s="69">
        <v>240</v>
      </c>
      <c r="AE7540" s="33"/>
      <c r="AF7540" s="33"/>
      <c r="AG7540" s="33"/>
      <c r="AX7540" s="37">
        <f t="shared" si="348"/>
        <v>46220</v>
      </c>
      <c r="AY7540" s="1"/>
      <c r="AZ7540" s="1"/>
      <c r="BA7540" s="31"/>
      <c r="BB7540" s="31"/>
      <c r="BC7540" s="1"/>
      <c r="BD7540" s="1"/>
      <c r="BE7540" s="1"/>
      <c r="BF7540" s="1"/>
      <c r="BG7540" s="1"/>
      <c r="BT7540" s="37">
        <f t="shared" si="347"/>
        <v>46241</v>
      </c>
      <c r="BU7540" s="31"/>
      <c r="BW7540" s="33"/>
      <c r="BX7540" s="1"/>
      <c r="BY7540" s="1"/>
      <c r="BZ7540" s="1"/>
      <c r="CA7540" s="1"/>
      <c r="CB7540" s="1"/>
      <c r="CC7540" s="1"/>
      <c r="CE7540" s="1"/>
      <c r="CF7540" s="1"/>
      <c r="CG7540" s="1"/>
      <c r="CH7540" s="1"/>
      <c r="CI7540" s="1"/>
      <c r="CJ7540" s="1"/>
      <c r="CK7540" s="1"/>
      <c r="CL7540" s="1"/>
      <c r="CM7540" s="1"/>
      <c r="CN7540" s="1"/>
      <c r="CO7540" s="1"/>
    </row>
    <row r="7541" spans="1:93" ht="30" customHeight="1" x14ac:dyDescent="0.2">
      <c r="A7541" s="1">
        <v>7529</v>
      </c>
      <c r="B7541" s="94" t="s">
        <v>1491</v>
      </c>
      <c r="C7541" s="1" t="s">
        <v>3830</v>
      </c>
      <c r="D7541" s="28" t="s">
        <v>3831</v>
      </c>
      <c r="E7541" s="28" t="s">
        <v>3832</v>
      </c>
      <c r="F7541" s="1" t="s">
        <v>74</v>
      </c>
      <c r="G7541" s="1">
        <v>11</v>
      </c>
      <c r="H7541" s="1" t="s">
        <v>341</v>
      </c>
      <c r="I7541" s="1" t="s">
        <v>114</v>
      </c>
      <c r="J7541" s="76">
        <v>432</v>
      </c>
      <c r="K7541" s="76">
        <v>2448769</v>
      </c>
      <c r="L7541" s="29">
        <v>46213</v>
      </c>
      <c r="M7541" s="29" t="s">
        <v>4163</v>
      </c>
      <c r="N7541" s="1" t="s">
        <v>478</v>
      </c>
      <c r="O7541" s="28" t="s">
        <v>1495</v>
      </c>
      <c r="P7541" s="1" t="s">
        <v>323</v>
      </c>
      <c r="Q7541" s="1">
        <v>9</v>
      </c>
      <c r="R7541" s="1"/>
      <c r="S7541" s="76"/>
      <c r="T7541" s="1" t="s">
        <v>115</v>
      </c>
      <c r="U7541" s="1"/>
      <c r="V7541" s="1"/>
      <c r="AC7541" s="93">
        <v>26</v>
      </c>
      <c r="AD7541" s="69">
        <v>240</v>
      </c>
      <c r="AE7541" s="33"/>
      <c r="AF7541" s="33"/>
      <c r="AG7541" s="33"/>
      <c r="AX7541" s="37">
        <f t="shared" si="348"/>
        <v>46220</v>
      </c>
      <c r="AY7541" s="1"/>
      <c r="AZ7541" s="1"/>
      <c r="BA7541" s="31"/>
      <c r="BB7541" s="31"/>
      <c r="BC7541" s="1"/>
      <c r="BD7541" s="1"/>
      <c r="BE7541" s="1"/>
      <c r="BF7541" s="1"/>
      <c r="BG7541" s="1"/>
      <c r="BT7541" s="37">
        <f t="shared" si="347"/>
        <v>46241</v>
      </c>
      <c r="BU7541" s="31"/>
      <c r="BW7541" s="33"/>
      <c r="BX7541" s="1"/>
      <c r="BY7541" s="1"/>
      <c r="BZ7541" s="1"/>
      <c r="CA7541" s="1"/>
      <c r="CB7541" s="1"/>
      <c r="CC7541" s="1"/>
      <c r="CE7541" s="1"/>
      <c r="CF7541" s="1"/>
      <c r="CG7541" s="1"/>
      <c r="CH7541" s="1"/>
      <c r="CI7541" s="1"/>
      <c r="CJ7541" s="1"/>
      <c r="CK7541" s="1"/>
      <c r="CL7541" s="1"/>
      <c r="CM7541" s="1"/>
      <c r="CN7541" s="1"/>
      <c r="CO7541" s="1"/>
    </row>
    <row r="7542" spans="1:93" ht="30" customHeight="1" x14ac:dyDescent="0.2">
      <c r="A7542" s="1">
        <v>7530</v>
      </c>
      <c r="B7542" s="94" t="s">
        <v>1491</v>
      </c>
      <c r="C7542" s="1" t="s">
        <v>3830</v>
      </c>
      <c r="D7542" s="28" t="s">
        <v>3831</v>
      </c>
      <c r="E7542" s="28" t="s">
        <v>3832</v>
      </c>
      <c r="F7542" s="1" t="s">
        <v>74</v>
      </c>
      <c r="G7542" s="1">
        <v>11</v>
      </c>
      <c r="H7542" s="1" t="s">
        <v>341</v>
      </c>
      <c r="I7542" s="1" t="s">
        <v>114</v>
      </c>
      <c r="J7542" s="76">
        <v>553</v>
      </c>
      <c r="K7542" s="76">
        <v>2444915</v>
      </c>
      <c r="L7542" s="29">
        <v>46213</v>
      </c>
      <c r="M7542" s="29" t="s">
        <v>4163</v>
      </c>
      <c r="N7542" s="1" t="s">
        <v>478</v>
      </c>
      <c r="O7542" s="28" t="s">
        <v>1495</v>
      </c>
      <c r="P7542" s="1" t="s">
        <v>323</v>
      </c>
      <c r="Q7542" s="1">
        <v>12</v>
      </c>
      <c r="R7542" s="1"/>
      <c r="S7542" s="76"/>
      <c r="T7542" s="1" t="s">
        <v>115</v>
      </c>
      <c r="U7542" s="1"/>
      <c r="V7542" s="1"/>
      <c r="AC7542" s="93">
        <v>27</v>
      </c>
      <c r="AD7542" s="69">
        <v>250</v>
      </c>
      <c r="AE7542" s="33"/>
      <c r="AF7542" s="33"/>
      <c r="AG7542" s="33"/>
      <c r="AX7542" s="37">
        <f t="shared" si="348"/>
        <v>46220</v>
      </c>
      <c r="AY7542" s="1"/>
      <c r="AZ7542" s="1"/>
      <c r="BA7542" s="31"/>
      <c r="BB7542" s="31"/>
      <c r="BC7542" s="1"/>
      <c r="BD7542" s="1"/>
      <c r="BE7542" s="1"/>
      <c r="BF7542" s="1"/>
      <c r="BG7542" s="1"/>
      <c r="BT7542" s="37">
        <f t="shared" si="347"/>
        <v>46241</v>
      </c>
      <c r="BU7542" s="31"/>
      <c r="BW7542" s="33"/>
      <c r="BX7542" s="1"/>
      <c r="BY7542" s="1"/>
      <c r="BZ7542" s="1"/>
      <c r="CA7542" s="1"/>
      <c r="CB7542" s="1"/>
      <c r="CC7542" s="1"/>
      <c r="CE7542" s="1"/>
      <c r="CF7542" s="1"/>
      <c r="CG7542" s="1"/>
      <c r="CH7542" s="1"/>
      <c r="CI7542" s="1"/>
      <c r="CJ7542" s="1"/>
      <c r="CK7542" s="1"/>
      <c r="CL7542" s="1"/>
      <c r="CM7542" s="1"/>
      <c r="CN7542" s="1"/>
      <c r="CO7542" s="1"/>
    </row>
    <row r="7543" spans="1:93" ht="30" customHeight="1" x14ac:dyDescent="0.2">
      <c r="A7543" s="1">
        <v>7531</v>
      </c>
      <c r="B7543" s="94" t="s">
        <v>1491</v>
      </c>
      <c r="C7543" s="1" t="s">
        <v>3833</v>
      </c>
      <c r="D7543" s="28" t="s">
        <v>3834</v>
      </c>
      <c r="E7543" s="28" t="s">
        <v>3835</v>
      </c>
      <c r="F7543" s="1" t="s">
        <v>74</v>
      </c>
      <c r="G7543" s="1">
        <v>7</v>
      </c>
      <c r="H7543" s="1" t="s">
        <v>1059</v>
      </c>
      <c r="I7543" s="1" t="s">
        <v>114</v>
      </c>
      <c r="J7543" s="76">
        <v>553</v>
      </c>
      <c r="K7543" s="76">
        <v>2448851</v>
      </c>
      <c r="L7543" s="29">
        <v>46213</v>
      </c>
      <c r="M7543" s="29" t="s">
        <v>4163</v>
      </c>
      <c r="N7543" s="1" t="s">
        <v>478</v>
      </c>
      <c r="O7543" s="28" t="s">
        <v>105</v>
      </c>
      <c r="P7543" s="1" t="s">
        <v>322</v>
      </c>
      <c r="Q7543" s="1">
        <v>12</v>
      </c>
      <c r="R7543" s="1"/>
      <c r="S7543" s="76">
        <v>3</v>
      </c>
      <c r="T7543" s="1" t="s">
        <v>115</v>
      </c>
      <c r="U7543" s="1"/>
      <c r="V7543" s="1"/>
      <c r="AC7543" s="93">
        <v>24.5</v>
      </c>
      <c r="AD7543" s="69">
        <v>230</v>
      </c>
      <c r="AE7543" s="33"/>
      <c r="AF7543" s="33"/>
      <c r="AG7543" s="33"/>
      <c r="AX7543" s="37">
        <f t="shared" si="348"/>
        <v>46220</v>
      </c>
      <c r="AY7543" s="1"/>
      <c r="AZ7543" s="1"/>
      <c r="BA7543" s="31"/>
      <c r="BB7543" s="31"/>
      <c r="BC7543" s="1"/>
      <c r="BD7543" s="1"/>
      <c r="BE7543" s="1"/>
      <c r="BF7543" s="1"/>
      <c r="BG7543" s="1"/>
      <c r="BT7543" s="37">
        <f t="shared" si="347"/>
        <v>46241</v>
      </c>
      <c r="BU7543" s="31"/>
      <c r="BW7543" s="33"/>
      <c r="BX7543" s="1"/>
      <c r="BY7543" s="1"/>
      <c r="BZ7543" s="1"/>
      <c r="CA7543" s="1"/>
      <c r="CB7543" s="1"/>
      <c r="CC7543" s="1"/>
      <c r="CE7543" s="1"/>
      <c r="CF7543" s="1"/>
      <c r="CG7543" s="1"/>
      <c r="CH7543" s="1"/>
      <c r="CI7543" s="1"/>
      <c r="CJ7543" s="1"/>
      <c r="CK7543" s="1"/>
      <c r="CL7543" s="1"/>
      <c r="CM7543" s="1"/>
      <c r="CN7543" s="1"/>
      <c r="CO7543" s="1"/>
    </row>
    <row r="7544" spans="1:93" ht="30" customHeight="1" x14ac:dyDescent="0.2">
      <c r="A7544" s="1">
        <v>7532</v>
      </c>
      <c r="B7544" s="94" t="s">
        <v>1491</v>
      </c>
      <c r="C7544" s="1" t="s">
        <v>3833</v>
      </c>
      <c r="D7544" s="28" t="s">
        <v>3834</v>
      </c>
      <c r="E7544" s="28" t="s">
        <v>3835</v>
      </c>
      <c r="F7544" s="1" t="s">
        <v>74</v>
      </c>
      <c r="G7544" s="1">
        <v>7</v>
      </c>
      <c r="H7544" s="1" t="s">
        <v>1059</v>
      </c>
      <c r="I7544" s="1" t="s">
        <v>114</v>
      </c>
      <c r="J7544" s="76">
        <v>407</v>
      </c>
      <c r="K7544" s="76">
        <v>2448853</v>
      </c>
      <c r="L7544" s="29">
        <v>46213</v>
      </c>
      <c r="M7544" s="29" t="s">
        <v>4163</v>
      </c>
      <c r="N7544" s="1" t="s">
        <v>478</v>
      </c>
      <c r="O7544" s="28" t="s">
        <v>105</v>
      </c>
      <c r="P7544" s="1" t="s">
        <v>322</v>
      </c>
      <c r="Q7544" s="1">
        <v>9</v>
      </c>
      <c r="R7544" s="1"/>
      <c r="S7544" s="76"/>
      <c r="T7544" s="1" t="s">
        <v>115</v>
      </c>
      <c r="U7544" s="1"/>
      <c r="V7544" s="1"/>
      <c r="AC7544" s="93">
        <v>25</v>
      </c>
      <c r="AD7544" s="69">
        <v>240</v>
      </c>
      <c r="AE7544" s="33"/>
      <c r="AF7544" s="33"/>
      <c r="AG7544" s="33"/>
      <c r="AX7544" s="37">
        <f t="shared" si="348"/>
        <v>46220</v>
      </c>
      <c r="AY7544" s="1"/>
      <c r="AZ7544" s="1"/>
      <c r="BA7544" s="31"/>
      <c r="BB7544" s="31"/>
      <c r="BC7544" s="1"/>
      <c r="BD7544" s="1"/>
      <c r="BE7544" s="1"/>
      <c r="BF7544" s="1"/>
      <c r="BG7544" s="1"/>
      <c r="BT7544" s="37">
        <f t="shared" si="347"/>
        <v>46241</v>
      </c>
      <c r="BU7544" s="31"/>
      <c r="BW7544" s="33"/>
      <c r="BX7544" s="1"/>
      <c r="BY7544" s="1"/>
      <c r="BZ7544" s="1"/>
      <c r="CA7544" s="1"/>
      <c r="CB7544" s="1"/>
      <c r="CC7544" s="1"/>
      <c r="CE7544" s="1"/>
      <c r="CF7544" s="1"/>
      <c r="CG7544" s="1"/>
      <c r="CH7544" s="1"/>
      <c r="CI7544" s="1"/>
      <c r="CJ7544" s="1"/>
      <c r="CK7544" s="1"/>
      <c r="CL7544" s="1"/>
      <c r="CM7544" s="1"/>
      <c r="CN7544" s="1"/>
      <c r="CO7544" s="1"/>
    </row>
    <row r="7545" spans="1:93" ht="30" customHeight="1" x14ac:dyDescent="0.2">
      <c r="A7545" s="1">
        <v>7533</v>
      </c>
      <c r="B7545" s="94" t="s">
        <v>1491</v>
      </c>
      <c r="C7545" s="1" t="s">
        <v>3833</v>
      </c>
      <c r="D7545" s="28" t="s">
        <v>3834</v>
      </c>
      <c r="E7545" s="28" t="s">
        <v>3835</v>
      </c>
      <c r="F7545" s="1" t="s">
        <v>74</v>
      </c>
      <c r="G7545" s="1">
        <v>7</v>
      </c>
      <c r="H7545" s="1" t="s">
        <v>1059</v>
      </c>
      <c r="I7545" s="1" t="s">
        <v>114</v>
      </c>
      <c r="J7545" s="76">
        <v>403</v>
      </c>
      <c r="K7545" s="76">
        <v>2448854</v>
      </c>
      <c r="L7545" s="29">
        <v>46213</v>
      </c>
      <c r="M7545" s="29" t="s">
        <v>4163</v>
      </c>
      <c r="N7545" s="1" t="s">
        <v>478</v>
      </c>
      <c r="O7545" s="28" t="s">
        <v>105</v>
      </c>
      <c r="P7545" s="1" t="s">
        <v>322</v>
      </c>
      <c r="Q7545" s="1">
        <v>9</v>
      </c>
      <c r="R7545" s="1"/>
      <c r="S7545" s="76">
        <v>3</v>
      </c>
      <c r="T7545" s="1" t="s">
        <v>115</v>
      </c>
      <c r="U7545" s="1"/>
      <c r="V7545" s="1"/>
      <c r="AC7545" s="93">
        <v>26</v>
      </c>
      <c r="AD7545" s="69">
        <v>230</v>
      </c>
      <c r="AE7545" s="33"/>
      <c r="AF7545" s="33"/>
      <c r="AG7545" s="33"/>
      <c r="AX7545" s="37">
        <f t="shared" si="348"/>
        <v>46220</v>
      </c>
      <c r="AY7545" s="1"/>
      <c r="AZ7545" s="1"/>
      <c r="BA7545" s="31"/>
      <c r="BB7545" s="31"/>
      <c r="BC7545" s="1"/>
      <c r="BD7545" s="1"/>
      <c r="BE7545" s="1"/>
      <c r="BF7545" s="1"/>
      <c r="BG7545" s="1"/>
      <c r="BT7545" s="37">
        <f t="shared" si="347"/>
        <v>46241</v>
      </c>
      <c r="BU7545" s="31"/>
      <c r="BW7545" s="33"/>
      <c r="BX7545" s="1"/>
      <c r="BY7545" s="1"/>
      <c r="BZ7545" s="1"/>
      <c r="CA7545" s="1"/>
      <c r="CB7545" s="1"/>
      <c r="CC7545" s="1"/>
      <c r="CE7545" s="1"/>
      <c r="CF7545" s="1"/>
      <c r="CG7545" s="1"/>
      <c r="CH7545" s="1"/>
      <c r="CI7545" s="1"/>
      <c r="CJ7545" s="1"/>
      <c r="CK7545" s="1"/>
      <c r="CL7545" s="1"/>
      <c r="CM7545" s="1"/>
      <c r="CN7545" s="1"/>
      <c r="CO7545" s="1"/>
    </row>
    <row r="7546" spans="1:93" ht="30" customHeight="1" x14ac:dyDescent="0.2">
      <c r="A7546" s="1">
        <v>7534</v>
      </c>
      <c r="B7546" s="94" t="s">
        <v>1491</v>
      </c>
      <c r="C7546" s="1" t="s">
        <v>3833</v>
      </c>
      <c r="D7546" s="28" t="s">
        <v>3834</v>
      </c>
      <c r="E7546" s="28" t="s">
        <v>3835</v>
      </c>
      <c r="F7546" s="1" t="s">
        <v>74</v>
      </c>
      <c r="G7546" s="1">
        <v>7</v>
      </c>
      <c r="H7546" s="1" t="s">
        <v>1059</v>
      </c>
      <c r="I7546" s="1" t="s">
        <v>114</v>
      </c>
      <c r="J7546" s="76">
        <v>358</v>
      </c>
      <c r="K7546" s="76">
        <v>2448835</v>
      </c>
      <c r="L7546" s="29">
        <v>46213</v>
      </c>
      <c r="M7546" s="29" t="s">
        <v>4163</v>
      </c>
      <c r="N7546" s="1" t="s">
        <v>478</v>
      </c>
      <c r="O7546" s="28" t="s">
        <v>105</v>
      </c>
      <c r="P7546" s="1" t="s">
        <v>322</v>
      </c>
      <c r="Q7546" s="1">
        <v>11</v>
      </c>
      <c r="R7546" s="1"/>
      <c r="S7546" s="76"/>
      <c r="T7546" s="1" t="s">
        <v>115</v>
      </c>
      <c r="U7546" s="1"/>
      <c r="V7546" s="1"/>
      <c r="AC7546" s="93">
        <v>26</v>
      </c>
      <c r="AD7546" s="69">
        <v>230</v>
      </c>
      <c r="AE7546" s="33"/>
      <c r="AF7546" s="33"/>
      <c r="AG7546" s="33"/>
      <c r="AX7546" s="37">
        <f t="shared" si="348"/>
        <v>46220</v>
      </c>
      <c r="AY7546" s="1"/>
      <c r="AZ7546" s="1"/>
      <c r="BA7546" s="31"/>
      <c r="BB7546" s="31"/>
      <c r="BC7546" s="1"/>
      <c r="BD7546" s="1"/>
      <c r="BE7546" s="1"/>
      <c r="BF7546" s="1"/>
      <c r="BG7546" s="1"/>
      <c r="BT7546" s="37">
        <f t="shared" si="347"/>
        <v>46241</v>
      </c>
      <c r="BU7546" s="31"/>
      <c r="BW7546" s="33"/>
      <c r="BX7546" s="1"/>
      <c r="BY7546" s="1"/>
      <c r="BZ7546" s="1"/>
      <c r="CA7546" s="1"/>
      <c r="CB7546" s="1"/>
      <c r="CC7546" s="1"/>
      <c r="CE7546" s="1"/>
      <c r="CF7546" s="1"/>
      <c r="CG7546" s="1"/>
      <c r="CH7546" s="1"/>
      <c r="CI7546" s="1"/>
      <c r="CJ7546" s="1"/>
      <c r="CK7546" s="1"/>
      <c r="CL7546" s="1"/>
      <c r="CM7546" s="1"/>
      <c r="CN7546" s="1"/>
      <c r="CO7546" s="1"/>
    </row>
    <row r="7547" spans="1:93" ht="30" customHeight="1" x14ac:dyDescent="0.2">
      <c r="A7547" s="1">
        <v>7535</v>
      </c>
      <c r="B7547" s="94" t="s">
        <v>1491</v>
      </c>
      <c r="C7547" s="1" t="s">
        <v>3833</v>
      </c>
      <c r="D7547" s="28" t="s">
        <v>3834</v>
      </c>
      <c r="E7547" s="28" t="s">
        <v>3835</v>
      </c>
      <c r="F7547" s="1" t="s">
        <v>74</v>
      </c>
      <c r="G7547" s="1">
        <v>7</v>
      </c>
      <c r="H7547" s="1" t="s">
        <v>1059</v>
      </c>
      <c r="I7547" s="1" t="s">
        <v>114</v>
      </c>
      <c r="J7547" s="76">
        <v>554</v>
      </c>
      <c r="K7547" s="76">
        <v>2444973</v>
      </c>
      <c r="L7547" s="29">
        <v>46213</v>
      </c>
      <c r="M7547" s="29" t="s">
        <v>4163</v>
      </c>
      <c r="N7547" s="1" t="s">
        <v>478</v>
      </c>
      <c r="O7547" s="28" t="s">
        <v>105</v>
      </c>
      <c r="P7547" s="1" t="s">
        <v>322</v>
      </c>
      <c r="Q7547" s="1">
        <v>9</v>
      </c>
      <c r="R7547" s="1"/>
      <c r="S7547" s="76"/>
      <c r="T7547" s="1" t="s">
        <v>115</v>
      </c>
      <c r="U7547" s="1"/>
      <c r="V7547" s="1"/>
      <c r="AC7547" s="93">
        <v>25.2</v>
      </c>
      <c r="AD7547" s="69">
        <v>230</v>
      </c>
      <c r="AE7547" s="33"/>
      <c r="AF7547" s="33"/>
      <c r="AG7547" s="33"/>
      <c r="AX7547" s="37">
        <f t="shared" si="348"/>
        <v>46220</v>
      </c>
      <c r="AY7547" s="1"/>
      <c r="AZ7547" s="1"/>
      <c r="BA7547" s="31"/>
      <c r="BB7547" s="31"/>
      <c r="BC7547" s="1"/>
      <c r="BD7547" s="1"/>
      <c r="BE7547" s="1"/>
      <c r="BF7547" s="1"/>
      <c r="BG7547" s="1"/>
      <c r="BT7547" s="37">
        <f t="shared" si="347"/>
        <v>46241</v>
      </c>
      <c r="BU7547" s="31"/>
      <c r="BW7547" s="33"/>
      <c r="BX7547" s="1"/>
      <c r="BY7547" s="1"/>
      <c r="BZ7547" s="1"/>
      <c r="CA7547" s="1"/>
      <c r="CB7547" s="1"/>
      <c r="CC7547" s="1"/>
      <c r="CE7547" s="1"/>
      <c r="CF7547" s="1"/>
      <c r="CG7547" s="1"/>
      <c r="CH7547" s="1"/>
      <c r="CI7547" s="1"/>
      <c r="CJ7547" s="1"/>
      <c r="CK7547" s="1"/>
      <c r="CL7547" s="1"/>
      <c r="CM7547" s="1"/>
      <c r="CN7547" s="1"/>
      <c r="CO7547" s="1"/>
    </row>
    <row r="7548" spans="1:93" ht="30" customHeight="1" x14ac:dyDescent="0.2">
      <c r="A7548" s="1">
        <v>7536</v>
      </c>
      <c r="B7548" s="1" t="s">
        <v>3786</v>
      </c>
      <c r="C7548" s="1" t="s">
        <v>3830</v>
      </c>
      <c r="D7548" s="28" t="s">
        <v>3836</v>
      </c>
      <c r="E7548" s="28" t="s">
        <v>3837</v>
      </c>
      <c r="F7548" s="1" t="s">
        <v>74</v>
      </c>
      <c r="G7548" s="1">
        <v>5</v>
      </c>
      <c r="H7548" s="1" t="s">
        <v>4209</v>
      </c>
      <c r="I7548" s="1" t="s">
        <v>114</v>
      </c>
      <c r="J7548" s="76">
        <v>274</v>
      </c>
      <c r="K7548" s="76">
        <v>2448847</v>
      </c>
      <c r="L7548" s="29">
        <v>46214</v>
      </c>
      <c r="M7548" s="29" t="s">
        <v>4163</v>
      </c>
      <c r="N7548" s="1" t="s">
        <v>478</v>
      </c>
      <c r="O7548" s="28" t="s">
        <v>1495</v>
      </c>
      <c r="P7548" s="1" t="s">
        <v>323</v>
      </c>
      <c r="Q7548" s="1">
        <v>8</v>
      </c>
      <c r="R7548" s="1"/>
      <c r="S7548" s="76">
        <v>3</v>
      </c>
      <c r="T7548" s="1" t="s">
        <v>115</v>
      </c>
      <c r="U7548" s="1"/>
      <c r="V7548" s="1"/>
      <c r="AC7548" s="93">
        <v>27</v>
      </c>
      <c r="AD7548" s="69">
        <v>240</v>
      </c>
      <c r="AE7548" s="33"/>
      <c r="AF7548" s="33"/>
      <c r="AG7548" s="33"/>
      <c r="AX7548" s="37">
        <f t="shared" si="348"/>
        <v>46221</v>
      </c>
      <c r="AY7548" s="1"/>
      <c r="AZ7548" s="1"/>
      <c r="BA7548" s="31"/>
      <c r="BB7548" s="31"/>
      <c r="BC7548" s="1"/>
      <c r="BD7548" s="1"/>
      <c r="BE7548" s="1"/>
      <c r="BF7548" s="1"/>
      <c r="BG7548" s="1"/>
      <c r="BT7548" s="37">
        <f t="shared" si="347"/>
        <v>46242</v>
      </c>
      <c r="BU7548" s="31"/>
      <c r="BW7548" s="33"/>
      <c r="BX7548" s="1"/>
      <c r="BY7548" s="1"/>
      <c r="BZ7548" s="1"/>
      <c r="CA7548" s="1"/>
      <c r="CB7548" s="1"/>
      <c r="CC7548" s="1"/>
      <c r="CE7548" s="1"/>
      <c r="CF7548" s="1"/>
      <c r="CG7548" s="1"/>
      <c r="CH7548" s="1"/>
      <c r="CI7548" s="1"/>
      <c r="CJ7548" s="1"/>
      <c r="CK7548" s="1"/>
      <c r="CL7548" s="1"/>
      <c r="CM7548" s="1"/>
      <c r="CN7548" s="1"/>
      <c r="CO7548" s="1"/>
    </row>
    <row r="7549" spans="1:93" ht="30" customHeight="1" x14ac:dyDescent="0.2">
      <c r="A7549" s="1">
        <v>7537</v>
      </c>
      <c r="B7549" s="1" t="s">
        <v>3786</v>
      </c>
      <c r="C7549" s="1" t="s">
        <v>3830</v>
      </c>
      <c r="D7549" s="28" t="s">
        <v>3836</v>
      </c>
      <c r="E7549" s="28" t="s">
        <v>3837</v>
      </c>
      <c r="F7549" s="1" t="s">
        <v>74</v>
      </c>
      <c r="G7549" s="1">
        <v>5</v>
      </c>
      <c r="H7549" s="1" t="s">
        <v>4209</v>
      </c>
      <c r="I7549" s="1" t="s">
        <v>114</v>
      </c>
      <c r="J7549" s="76">
        <v>407</v>
      </c>
      <c r="K7549" s="76">
        <v>2448849</v>
      </c>
      <c r="L7549" s="29">
        <v>46214</v>
      </c>
      <c r="M7549" s="29" t="s">
        <v>4163</v>
      </c>
      <c r="N7549" s="1" t="s">
        <v>478</v>
      </c>
      <c r="O7549" s="28" t="s">
        <v>1495</v>
      </c>
      <c r="P7549" s="1" t="s">
        <v>323</v>
      </c>
      <c r="Q7549" s="1">
        <v>10</v>
      </c>
      <c r="R7549" s="1"/>
      <c r="S7549" s="76"/>
      <c r="T7549" s="1" t="s">
        <v>115</v>
      </c>
      <c r="U7549" s="1"/>
      <c r="V7549" s="1"/>
      <c r="AC7549" s="93">
        <v>26.5</v>
      </c>
      <c r="AD7549" s="69">
        <v>250</v>
      </c>
      <c r="AE7549" s="33"/>
      <c r="AF7549" s="33"/>
      <c r="AG7549" s="33"/>
      <c r="AX7549" s="37">
        <f t="shared" si="348"/>
        <v>46221</v>
      </c>
      <c r="AY7549" s="1"/>
      <c r="AZ7549" s="1"/>
      <c r="BA7549" s="31"/>
      <c r="BB7549" s="31"/>
      <c r="BC7549" s="1"/>
      <c r="BD7549" s="1"/>
      <c r="BE7549" s="1"/>
      <c r="BF7549" s="1"/>
      <c r="BG7549" s="1"/>
      <c r="BT7549" s="37">
        <f t="shared" si="347"/>
        <v>46242</v>
      </c>
      <c r="BU7549" s="31"/>
      <c r="BW7549" s="33"/>
      <c r="BX7549" s="1"/>
      <c r="BY7549" s="1"/>
      <c r="BZ7549" s="1"/>
      <c r="CA7549" s="1"/>
      <c r="CB7549" s="1"/>
      <c r="CC7549" s="1"/>
      <c r="CE7549" s="1"/>
      <c r="CF7549" s="1"/>
      <c r="CG7549" s="1"/>
      <c r="CH7549" s="1"/>
      <c r="CI7549" s="1"/>
      <c r="CJ7549" s="1"/>
      <c r="CK7549" s="1"/>
      <c r="CL7549" s="1"/>
      <c r="CM7549" s="1"/>
      <c r="CN7549" s="1"/>
      <c r="CO7549" s="1"/>
    </row>
    <row r="7550" spans="1:93" ht="30" customHeight="1" x14ac:dyDescent="0.2">
      <c r="A7550" s="1">
        <v>7538</v>
      </c>
      <c r="B7550" s="1" t="s">
        <v>3786</v>
      </c>
      <c r="C7550" s="1" t="s">
        <v>3830</v>
      </c>
      <c r="D7550" s="28" t="s">
        <v>3836</v>
      </c>
      <c r="E7550" s="28" t="s">
        <v>3837</v>
      </c>
      <c r="F7550" s="1" t="s">
        <v>74</v>
      </c>
      <c r="G7550" s="1">
        <v>5</v>
      </c>
      <c r="H7550" s="1" t="s">
        <v>4209</v>
      </c>
      <c r="I7550" s="1" t="s">
        <v>114</v>
      </c>
      <c r="J7550" s="76">
        <v>433</v>
      </c>
      <c r="K7550" s="76">
        <v>2444984</v>
      </c>
      <c r="L7550" s="29">
        <v>46214</v>
      </c>
      <c r="M7550" s="29" t="s">
        <v>4163</v>
      </c>
      <c r="N7550" s="1" t="s">
        <v>478</v>
      </c>
      <c r="O7550" s="28" t="s">
        <v>1495</v>
      </c>
      <c r="P7550" s="1" t="s">
        <v>323</v>
      </c>
      <c r="Q7550" s="1">
        <v>10</v>
      </c>
      <c r="R7550" s="1"/>
      <c r="S7550" s="76"/>
      <c r="T7550" s="1" t="s">
        <v>115</v>
      </c>
      <c r="U7550" s="1"/>
      <c r="V7550" s="1"/>
      <c r="AC7550" s="93">
        <v>27.5</v>
      </c>
      <c r="AD7550" s="69">
        <v>250</v>
      </c>
      <c r="AE7550" s="33"/>
      <c r="AF7550" s="33"/>
      <c r="AG7550" s="33"/>
      <c r="AX7550" s="37">
        <f t="shared" si="348"/>
        <v>46221</v>
      </c>
      <c r="AY7550" s="1"/>
      <c r="AZ7550" s="1"/>
      <c r="BA7550" s="31"/>
      <c r="BB7550" s="31"/>
      <c r="BC7550" s="1"/>
      <c r="BD7550" s="1"/>
      <c r="BE7550" s="1"/>
      <c r="BF7550" s="1"/>
      <c r="BG7550" s="1"/>
      <c r="BT7550" s="37">
        <f t="shared" si="347"/>
        <v>46242</v>
      </c>
      <c r="BU7550" s="31"/>
      <c r="BW7550" s="33"/>
      <c r="BX7550" s="1"/>
      <c r="BY7550" s="1"/>
      <c r="BZ7550" s="1"/>
      <c r="CA7550" s="1"/>
      <c r="CB7550" s="1"/>
      <c r="CC7550" s="1"/>
      <c r="CE7550" s="1"/>
      <c r="CF7550" s="1"/>
      <c r="CG7550" s="1"/>
      <c r="CH7550" s="1"/>
      <c r="CI7550" s="1"/>
      <c r="CJ7550" s="1"/>
      <c r="CK7550" s="1"/>
      <c r="CL7550" s="1"/>
      <c r="CM7550" s="1"/>
      <c r="CN7550" s="1"/>
      <c r="CO7550" s="1"/>
    </row>
    <row r="7551" spans="1:93" ht="30" customHeight="1" x14ac:dyDescent="0.2">
      <c r="A7551" s="1">
        <v>7539</v>
      </c>
      <c r="B7551" s="1" t="s">
        <v>3786</v>
      </c>
      <c r="C7551" s="1" t="s">
        <v>3830</v>
      </c>
      <c r="D7551" s="28" t="s">
        <v>3836</v>
      </c>
      <c r="E7551" s="28" t="s">
        <v>3837</v>
      </c>
      <c r="F7551" s="1" t="s">
        <v>74</v>
      </c>
      <c r="G7551" s="1">
        <v>5</v>
      </c>
      <c r="H7551" s="1" t="s">
        <v>4209</v>
      </c>
      <c r="I7551" s="1" t="s">
        <v>114</v>
      </c>
      <c r="J7551" s="76">
        <v>437</v>
      </c>
      <c r="K7551" s="76">
        <v>2448850</v>
      </c>
      <c r="L7551" s="29">
        <v>46214</v>
      </c>
      <c r="M7551" s="29" t="s">
        <v>4163</v>
      </c>
      <c r="N7551" s="1" t="s">
        <v>478</v>
      </c>
      <c r="O7551" s="28" t="s">
        <v>1495</v>
      </c>
      <c r="P7551" s="1" t="s">
        <v>323</v>
      </c>
      <c r="Q7551" s="1">
        <v>9</v>
      </c>
      <c r="R7551" s="1"/>
      <c r="S7551" s="76"/>
      <c r="T7551" s="1" t="s">
        <v>115</v>
      </c>
      <c r="U7551" s="1"/>
      <c r="V7551" s="1"/>
      <c r="AC7551" s="93">
        <v>27</v>
      </c>
      <c r="AD7551" s="69">
        <v>250</v>
      </c>
      <c r="AE7551" s="33"/>
      <c r="AF7551" s="33"/>
      <c r="AG7551" s="33"/>
      <c r="AX7551" s="37">
        <f t="shared" si="348"/>
        <v>46221</v>
      </c>
      <c r="AY7551" s="1"/>
      <c r="AZ7551" s="1"/>
      <c r="BA7551" s="31"/>
      <c r="BB7551" s="31"/>
      <c r="BC7551" s="1"/>
      <c r="BD7551" s="1"/>
      <c r="BE7551" s="1"/>
      <c r="BF7551" s="1"/>
      <c r="BG7551" s="1"/>
      <c r="BT7551" s="37">
        <f t="shared" si="347"/>
        <v>46242</v>
      </c>
      <c r="BU7551" s="31"/>
      <c r="BW7551" s="33"/>
      <c r="BX7551" s="1"/>
      <c r="BY7551" s="1"/>
      <c r="BZ7551" s="1"/>
      <c r="CA7551" s="1"/>
      <c r="CB7551" s="1"/>
      <c r="CC7551" s="1"/>
      <c r="CE7551" s="1"/>
      <c r="CF7551" s="1"/>
      <c r="CG7551" s="1"/>
      <c r="CH7551" s="1"/>
      <c r="CI7551" s="1"/>
      <c r="CJ7551" s="1"/>
      <c r="CK7551" s="1"/>
      <c r="CL7551" s="1"/>
      <c r="CM7551" s="1"/>
      <c r="CN7551" s="1"/>
      <c r="CO7551" s="1"/>
    </row>
    <row r="7552" spans="1:93" ht="30" customHeight="1" x14ac:dyDescent="0.2">
      <c r="A7552" s="1">
        <v>7540</v>
      </c>
      <c r="B7552" s="1" t="s">
        <v>3786</v>
      </c>
      <c r="C7552" s="1" t="s">
        <v>3830</v>
      </c>
      <c r="D7552" s="28" t="s">
        <v>3836</v>
      </c>
      <c r="E7552" s="28" t="s">
        <v>3837</v>
      </c>
      <c r="F7552" s="1" t="s">
        <v>74</v>
      </c>
      <c r="G7552" s="1">
        <v>5</v>
      </c>
      <c r="H7552" s="1" t="s">
        <v>4209</v>
      </c>
      <c r="I7552" s="1" t="s">
        <v>114</v>
      </c>
      <c r="J7552" s="76">
        <v>274</v>
      </c>
      <c r="K7552" s="76">
        <v>2448852</v>
      </c>
      <c r="L7552" s="29">
        <v>46214</v>
      </c>
      <c r="M7552" s="29" t="s">
        <v>4163</v>
      </c>
      <c r="N7552" s="1" t="s">
        <v>478</v>
      </c>
      <c r="O7552" s="28" t="s">
        <v>1495</v>
      </c>
      <c r="P7552" s="1" t="s">
        <v>323</v>
      </c>
      <c r="Q7552" s="1">
        <v>8</v>
      </c>
      <c r="R7552" s="1"/>
      <c r="S7552" s="76">
        <v>3</v>
      </c>
      <c r="T7552" s="1" t="s">
        <v>115</v>
      </c>
      <c r="U7552" s="1"/>
      <c r="V7552" s="1"/>
      <c r="AC7552" s="93">
        <v>26.5</v>
      </c>
      <c r="AD7552" s="69">
        <v>240</v>
      </c>
      <c r="AE7552" s="33"/>
      <c r="AF7552" s="33"/>
      <c r="AG7552" s="33"/>
      <c r="AX7552" s="37">
        <f t="shared" si="348"/>
        <v>46221</v>
      </c>
      <c r="AY7552" s="1"/>
      <c r="AZ7552" s="1"/>
      <c r="BA7552" s="31"/>
      <c r="BB7552" s="31"/>
      <c r="BC7552" s="1"/>
      <c r="BD7552" s="1"/>
      <c r="BE7552" s="1"/>
      <c r="BF7552" s="1"/>
      <c r="BG7552" s="1"/>
      <c r="BT7552" s="37">
        <f t="shared" si="347"/>
        <v>46242</v>
      </c>
      <c r="BU7552" s="31"/>
      <c r="BW7552" s="33"/>
      <c r="BX7552" s="1"/>
      <c r="BY7552" s="1"/>
      <c r="BZ7552" s="1"/>
      <c r="CA7552" s="1"/>
      <c r="CB7552" s="1"/>
      <c r="CC7552" s="1"/>
      <c r="CE7552" s="1"/>
      <c r="CF7552" s="1"/>
      <c r="CG7552" s="1"/>
      <c r="CH7552" s="1"/>
      <c r="CI7552" s="1"/>
      <c r="CJ7552" s="1"/>
      <c r="CK7552" s="1"/>
      <c r="CL7552" s="1"/>
      <c r="CM7552" s="1"/>
      <c r="CN7552" s="1"/>
      <c r="CO7552" s="1"/>
    </row>
    <row r="7553" spans="1:93" ht="30" customHeight="1" x14ac:dyDescent="0.2">
      <c r="A7553" s="1">
        <v>7541</v>
      </c>
      <c r="B7553" s="1" t="s">
        <v>3786</v>
      </c>
      <c r="C7553" s="1" t="s">
        <v>3830</v>
      </c>
      <c r="D7553" s="28" t="s">
        <v>3836</v>
      </c>
      <c r="E7553" s="28" t="s">
        <v>3837</v>
      </c>
      <c r="F7553" s="1" t="s">
        <v>74</v>
      </c>
      <c r="G7553" s="1">
        <v>5</v>
      </c>
      <c r="H7553" s="1" t="s">
        <v>4209</v>
      </c>
      <c r="I7553" s="1" t="s">
        <v>114</v>
      </c>
      <c r="J7553" s="76">
        <v>557</v>
      </c>
      <c r="K7553" s="76">
        <v>2444968</v>
      </c>
      <c r="L7553" s="29">
        <v>46214</v>
      </c>
      <c r="M7553" s="29" t="s">
        <v>4163</v>
      </c>
      <c r="N7553" s="1" t="s">
        <v>478</v>
      </c>
      <c r="O7553" s="28" t="s">
        <v>1495</v>
      </c>
      <c r="P7553" s="1" t="s">
        <v>323</v>
      </c>
      <c r="Q7553" s="1">
        <v>12</v>
      </c>
      <c r="R7553" s="1"/>
      <c r="S7553" s="76"/>
      <c r="T7553" s="1" t="s">
        <v>115</v>
      </c>
      <c r="U7553" s="1"/>
      <c r="V7553" s="1"/>
      <c r="AC7553" s="93">
        <v>26</v>
      </c>
      <c r="AD7553" s="69">
        <v>250</v>
      </c>
      <c r="AE7553" s="33"/>
      <c r="AF7553" s="33"/>
      <c r="AG7553" s="33"/>
      <c r="AX7553" s="37">
        <f t="shared" si="348"/>
        <v>46221</v>
      </c>
      <c r="AY7553" s="1"/>
      <c r="AZ7553" s="1"/>
      <c r="BA7553" s="31"/>
      <c r="BB7553" s="31"/>
      <c r="BC7553" s="1"/>
      <c r="BD7553" s="1"/>
      <c r="BE7553" s="1"/>
      <c r="BF7553" s="1"/>
      <c r="BG7553" s="1"/>
      <c r="BT7553" s="37">
        <f t="shared" si="347"/>
        <v>46242</v>
      </c>
      <c r="BU7553" s="31"/>
      <c r="BW7553" s="33"/>
      <c r="BX7553" s="1"/>
      <c r="BY7553" s="1"/>
      <c r="BZ7553" s="1"/>
      <c r="CA7553" s="1"/>
      <c r="CB7553" s="1"/>
      <c r="CC7553" s="1"/>
      <c r="CE7553" s="1"/>
      <c r="CF7553" s="1"/>
      <c r="CG7553" s="1"/>
      <c r="CH7553" s="1"/>
      <c r="CI7553" s="1"/>
      <c r="CJ7553" s="1"/>
      <c r="CK7553" s="1"/>
      <c r="CL7553" s="1"/>
      <c r="CM7553" s="1"/>
      <c r="CN7553" s="1"/>
      <c r="CO7553" s="1"/>
    </row>
    <row r="7554" spans="1:93" ht="30" customHeight="1" x14ac:dyDescent="0.2">
      <c r="A7554" s="1">
        <v>7542</v>
      </c>
      <c r="B7554" s="1" t="s">
        <v>3786</v>
      </c>
      <c r="C7554" s="1" t="s">
        <v>3830</v>
      </c>
      <c r="D7554" s="28" t="s">
        <v>3836</v>
      </c>
      <c r="E7554" s="28" t="s">
        <v>3837</v>
      </c>
      <c r="F7554" s="1" t="s">
        <v>74</v>
      </c>
      <c r="G7554" s="1">
        <v>5</v>
      </c>
      <c r="H7554" s="1" t="s">
        <v>4209</v>
      </c>
      <c r="I7554" s="1" t="s">
        <v>114</v>
      </c>
      <c r="J7554" s="76">
        <v>273</v>
      </c>
      <c r="K7554" s="76">
        <v>2444969</v>
      </c>
      <c r="L7554" s="29">
        <v>46214</v>
      </c>
      <c r="M7554" s="29" t="s">
        <v>4163</v>
      </c>
      <c r="N7554" s="1" t="s">
        <v>478</v>
      </c>
      <c r="O7554" s="28" t="s">
        <v>1495</v>
      </c>
      <c r="P7554" s="1" t="s">
        <v>323</v>
      </c>
      <c r="Q7554" s="1">
        <v>8</v>
      </c>
      <c r="R7554" s="1"/>
      <c r="S7554" s="76"/>
      <c r="T7554" s="1" t="s">
        <v>115</v>
      </c>
      <c r="U7554" s="1"/>
      <c r="V7554" s="1"/>
      <c r="AC7554" s="93">
        <v>27</v>
      </c>
      <c r="AD7554" s="69">
        <v>240</v>
      </c>
      <c r="AE7554" s="33"/>
      <c r="AF7554" s="33"/>
      <c r="AG7554" s="33"/>
      <c r="AX7554" s="37">
        <f t="shared" si="348"/>
        <v>46221</v>
      </c>
      <c r="AY7554" s="1"/>
      <c r="AZ7554" s="1"/>
      <c r="BA7554" s="31"/>
      <c r="BB7554" s="31"/>
      <c r="BC7554" s="1"/>
      <c r="BD7554" s="1"/>
      <c r="BE7554" s="1"/>
      <c r="BF7554" s="1"/>
      <c r="BG7554" s="1"/>
      <c r="BT7554" s="37">
        <f t="shared" si="347"/>
        <v>46242</v>
      </c>
      <c r="BU7554" s="31"/>
      <c r="BW7554" s="33"/>
      <c r="BX7554" s="1"/>
      <c r="BY7554" s="1"/>
      <c r="BZ7554" s="1"/>
      <c r="CA7554" s="1"/>
      <c r="CB7554" s="1"/>
      <c r="CC7554" s="1"/>
      <c r="CE7554" s="1"/>
      <c r="CF7554" s="1"/>
      <c r="CG7554" s="1"/>
      <c r="CH7554" s="1"/>
      <c r="CI7554" s="1"/>
      <c r="CJ7554" s="1"/>
      <c r="CK7554" s="1"/>
      <c r="CL7554" s="1"/>
      <c r="CM7554" s="1"/>
      <c r="CN7554" s="1"/>
      <c r="CO7554" s="1"/>
    </row>
    <row r="7555" spans="1:93" ht="30" customHeight="1" x14ac:dyDescent="0.2">
      <c r="A7555" s="1">
        <v>7543</v>
      </c>
      <c r="B7555" s="1" t="s">
        <v>3786</v>
      </c>
      <c r="C7555" s="1" t="s">
        <v>3830</v>
      </c>
      <c r="D7555" s="28" t="s">
        <v>3836</v>
      </c>
      <c r="E7555" s="28" t="s">
        <v>3837</v>
      </c>
      <c r="F7555" s="1" t="s">
        <v>74</v>
      </c>
      <c r="G7555" s="1">
        <v>5</v>
      </c>
      <c r="H7555" s="1" t="s">
        <v>4209</v>
      </c>
      <c r="I7555" s="1" t="s">
        <v>114</v>
      </c>
      <c r="J7555" s="76">
        <v>551</v>
      </c>
      <c r="K7555" s="76">
        <v>2444970</v>
      </c>
      <c r="L7555" s="29">
        <v>46214</v>
      </c>
      <c r="M7555" s="29" t="s">
        <v>4163</v>
      </c>
      <c r="N7555" s="1" t="s">
        <v>478</v>
      </c>
      <c r="O7555" s="28" t="s">
        <v>1495</v>
      </c>
      <c r="P7555" s="1" t="s">
        <v>323</v>
      </c>
      <c r="Q7555" s="1">
        <v>12</v>
      </c>
      <c r="R7555" s="1"/>
      <c r="S7555" s="76"/>
      <c r="T7555" s="1" t="s">
        <v>115</v>
      </c>
      <c r="U7555" s="1"/>
      <c r="V7555" s="1"/>
      <c r="AC7555" s="93">
        <v>26</v>
      </c>
      <c r="AD7555" s="69">
        <v>240</v>
      </c>
      <c r="AE7555" s="33"/>
      <c r="AF7555" s="33"/>
      <c r="AG7555" s="33"/>
      <c r="AX7555" s="37">
        <f t="shared" si="348"/>
        <v>46221</v>
      </c>
      <c r="AY7555" s="1"/>
      <c r="AZ7555" s="1"/>
      <c r="BA7555" s="31"/>
      <c r="BB7555" s="31"/>
      <c r="BC7555" s="1"/>
      <c r="BD7555" s="1"/>
      <c r="BE7555" s="1"/>
      <c r="BF7555" s="1"/>
      <c r="BG7555" s="1"/>
      <c r="BT7555" s="37">
        <f t="shared" si="347"/>
        <v>46242</v>
      </c>
      <c r="BU7555" s="31"/>
      <c r="BW7555" s="33"/>
      <c r="BX7555" s="1"/>
      <c r="BY7555" s="1"/>
      <c r="BZ7555" s="1"/>
      <c r="CA7555" s="1"/>
      <c r="CB7555" s="1"/>
      <c r="CC7555" s="1"/>
      <c r="CE7555" s="1"/>
      <c r="CF7555" s="1"/>
      <c r="CG7555" s="1"/>
      <c r="CH7555" s="1"/>
      <c r="CI7555" s="1"/>
      <c r="CJ7555" s="1"/>
      <c r="CK7555" s="1"/>
      <c r="CL7555" s="1"/>
      <c r="CM7555" s="1"/>
      <c r="CN7555" s="1"/>
      <c r="CO7555" s="1"/>
    </row>
    <row r="7556" spans="1:93" ht="30" customHeight="1" x14ac:dyDescent="0.2">
      <c r="A7556" s="1">
        <v>7544</v>
      </c>
      <c r="B7556" s="1" t="s">
        <v>3786</v>
      </c>
      <c r="C7556" s="1" t="s">
        <v>3830</v>
      </c>
      <c r="D7556" s="28" t="s">
        <v>3836</v>
      </c>
      <c r="E7556" s="28" t="s">
        <v>3837</v>
      </c>
      <c r="F7556" s="1" t="s">
        <v>74</v>
      </c>
      <c r="G7556" s="1">
        <v>5</v>
      </c>
      <c r="H7556" s="1" t="s">
        <v>4209</v>
      </c>
      <c r="I7556" s="1" t="s">
        <v>114</v>
      </c>
      <c r="J7556" s="76">
        <v>394</v>
      </c>
      <c r="K7556" s="76">
        <v>2444972</v>
      </c>
      <c r="L7556" s="29">
        <v>46214</v>
      </c>
      <c r="M7556" s="29" t="s">
        <v>4163</v>
      </c>
      <c r="N7556" s="1" t="s">
        <v>478</v>
      </c>
      <c r="O7556" s="28" t="s">
        <v>1495</v>
      </c>
      <c r="P7556" s="1" t="s">
        <v>323</v>
      </c>
      <c r="Q7556" s="1">
        <v>9</v>
      </c>
      <c r="R7556" s="1"/>
      <c r="S7556" s="76"/>
      <c r="T7556" s="1" t="s">
        <v>115</v>
      </c>
      <c r="U7556" s="1"/>
      <c r="V7556" s="1"/>
      <c r="AC7556" s="93">
        <v>25.5</v>
      </c>
      <c r="AD7556" s="69">
        <v>230</v>
      </c>
      <c r="AE7556" s="33"/>
      <c r="AF7556" s="33"/>
      <c r="AG7556" s="33"/>
      <c r="AX7556" s="37">
        <f t="shared" si="348"/>
        <v>46221</v>
      </c>
      <c r="AY7556" s="1"/>
      <c r="AZ7556" s="1"/>
      <c r="BA7556" s="31"/>
      <c r="BB7556" s="31"/>
      <c r="BC7556" s="1"/>
      <c r="BD7556" s="1"/>
      <c r="BE7556" s="1"/>
      <c r="BF7556" s="1"/>
      <c r="BG7556" s="1"/>
      <c r="BT7556" s="37">
        <f t="shared" si="347"/>
        <v>46242</v>
      </c>
      <c r="BU7556" s="31"/>
      <c r="BW7556" s="33"/>
      <c r="BX7556" s="1"/>
      <c r="BY7556" s="1"/>
      <c r="BZ7556" s="1"/>
      <c r="CA7556" s="1"/>
      <c r="CB7556" s="1"/>
      <c r="CC7556" s="1"/>
      <c r="CE7556" s="1"/>
      <c r="CF7556" s="1"/>
      <c r="CG7556" s="1"/>
      <c r="CH7556" s="1"/>
      <c r="CI7556" s="1"/>
      <c r="CJ7556" s="1"/>
      <c r="CK7556" s="1"/>
      <c r="CL7556" s="1"/>
      <c r="CM7556" s="1"/>
      <c r="CN7556" s="1"/>
      <c r="CO7556" s="1"/>
    </row>
    <row r="7557" spans="1:93" ht="30" customHeight="1" x14ac:dyDescent="0.2">
      <c r="A7557" s="1">
        <v>7545</v>
      </c>
      <c r="B7557" s="1" t="s">
        <v>3786</v>
      </c>
      <c r="C7557" s="1" t="s">
        <v>3830</v>
      </c>
      <c r="D7557" s="28" t="s">
        <v>3836</v>
      </c>
      <c r="E7557" s="28" t="s">
        <v>3837</v>
      </c>
      <c r="F7557" s="1" t="s">
        <v>74</v>
      </c>
      <c r="G7557" s="1">
        <v>5</v>
      </c>
      <c r="H7557" s="1" t="s">
        <v>4209</v>
      </c>
      <c r="I7557" s="1" t="s">
        <v>114</v>
      </c>
      <c r="J7557" s="76">
        <v>302</v>
      </c>
      <c r="K7557" s="76">
        <v>2444974</v>
      </c>
      <c r="L7557" s="29">
        <v>46214</v>
      </c>
      <c r="M7557" s="29" t="s">
        <v>4163</v>
      </c>
      <c r="N7557" s="1" t="s">
        <v>478</v>
      </c>
      <c r="O7557" s="28" t="s">
        <v>1495</v>
      </c>
      <c r="P7557" s="1" t="s">
        <v>323</v>
      </c>
      <c r="Q7557" s="1">
        <v>8</v>
      </c>
      <c r="R7557" s="1"/>
      <c r="S7557" s="76"/>
      <c r="T7557" s="1" t="s">
        <v>115</v>
      </c>
      <c r="U7557" s="1"/>
      <c r="V7557" s="1"/>
      <c r="AC7557" s="93">
        <v>26</v>
      </c>
      <c r="AD7557" s="69">
        <v>210</v>
      </c>
      <c r="AE7557" s="33"/>
      <c r="AF7557" s="33"/>
      <c r="AG7557" s="33"/>
      <c r="AX7557" s="37">
        <f t="shared" si="348"/>
        <v>46221</v>
      </c>
      <c r="AY7557" s="1"/>
      <c r="AZ7557" s="1"/>
      <c r="BA7557" s="31"/>
      <c r="BB7557" s="31"/>
      <c r="BC7557" s="1"/>
      <c r="BD7557" s="1"/>
      <c r="BE7557" s="1"/>
      <c r="BF7557" s="1"/>
      <c r="BG7557" s="1"/>
      <c r="BT7557" s="37">
        <f t="shared" si="347"/>
        <v>46242</v>
      </c>
      <c r="BU7557" s="31"/>
      <c r="BW7557" s="33"/>
      <c r="BX7557" s="1"/>
      <c r="BY7557" s="1"/>
      <c r="BZ7557" s="1"/>
      <c r="CA7557" s="1"/>
      <c r="CB7557" s="1"/>
      <c r="CC7557" s="1"/>
      <c r="CE7557" s="1"/>
      <c r="CF7557" s="1"/>
      <c r="CG7557" s="1"/>
      <c r="CH7557" s="1"/>
      <c r="CI7557" s="1"/>
      <c r="CJ7557" s="1"/>
      <c r="CK7557" s="1"/>
      <c r="CL7557" s="1"/>
      <c r="CM7557" s="1"/>
      <c r="CN7557" s="1"/>
      <c r="CO7557" s="1"/>
    </row>
    <row r="7558" spans="1:93" ht="30" customHeight="1" x14ac:dyDescent="0.2">
      <c r="A7558" s="1">
        <v>7546</v>
      </c>
      <c r="B7558" s="1" t="s">
        <v>3786</v>
      </c>
      <c r="C7558" s="1" t="s">
        <v>3830</v>
      </c>
      <c r="D7558" s="28" t="s">
        <v>3836</v>
      </c>
      <c r="E7558" s="28" t="s">
        <v>3837</v>
      </c>
      <c r="F7558" s="1" t="s">
        <v>74</v>
      </c>
      <c r="G7558" s="1">
        <v>5</v>
      </c>
      <c r="H7558" s="1" t="s">
        <v>4209</v>
      </c>
      <c r="I7558" s="1" t="s">
        <v>114</v>
      </c>
      <c r="J7558" s="76">
        <v>273</v>
      </c>
      <c r="K7558" s="76">
        <v>2448861</v>
      </c>
      <c r="L7558" s="29">
        <v>46214</v>
      </c>
      <c r="M7558" s="29" t="s">
        <v>4163</v>
      </c>
      <c r="N7558" s="1" t="s">
        <v>478</v>
      </c>
      <c r="O7558" s="28" t="s">
        <v>1495</v>
      </c>
      <c r="P7558" s="1" t="s">
        <v>323</v>
      </c>
      <c r="Q7558" s="1">
        <v>8</v>
      </c>
      <c r="R7558" s="1"/>
      <c r="S7558" s="76"/>
      <c r="T7558" s="1" t="s">
        <v>115</v>
      </c>
      <c r="U7558" s="1"/>
      <c r="V7558" s="1"/>
      <c r="AC7558" s="93">
        <v>28.7</v>
      </c>
      <c r="AD7558" s="69">
        <v>240</v>
      </c>
      <c r="AE7558" s="33"/>
      <c r="AF7558" s="33"/>
      <c r="AG7558" s="33"/>
      <c r="AX7558" s="37">
        <f t="shared" si="348"/>
        <v>46221</v>
      </c>
      <c r="AY7558" s="1"/>
      <c r="AZ7558" s="1"/>
      <c r="BA7558" s="31"/>
      <c r="BB7558" s="31"/>
      <c r="BC7558" s="1"/>
      <c r="BD7558" s="1"/>
      <c r="BE7558" s="1"/>
      <c r="BF7558" s="1"/>
      <c r="BG7558" s="1"/>
      <c r="BT7558" s="37">
        <f t="shared" si="347"/>
        <v>46242</v>
      </c>
      <c r="BU7558" s="31"/>
      <c r="BW7558" s="33"/>
      <c r="BX7558" s="1"/>
      <c r="BY7558" s="1"/>
      <c r="BZ7558" s="1"/>
      <c r="CA7558" s="1"/>
      <c r="CB7558" s="1"/>
      <c r="CC7558" s="1"/>
      <c r="CE7558" s="1"/>
      <c r="CF7558" s="1"/>
      <c r="CG7558" s="1"/>
      <c r="CH7558" s="1"/>
      <c r="CI7558" s="1"/>
      <c r="CJ7558" s="1"/>
      <c r="CK7558" s="1"/>
      <c r="CL7558" s="1"/>
      <c r="CM7558" s="1"/>
      <c r="CN7558" s="1"/>
      <c r="CO7558" s="1"/>
    </row>
    <row r="7559" spans="1:93" ht="30" customHeight="1" x14ac:dyDescent="0.2">
      <c r="A7559" s="1">
        <v>7547</v>
      </c>
      <c r="B7559" s="1" t="s">
        <v>3786</v>
      </c>
      <c r="C7559" s="1" t="s">
        <v>3830</v>
      </c>
      <c r="D7559" s="28" t="s">
        <v>3836</v>
      </c>
      <c r="E7559" s="28" t="s">
        <v>3837</v>
      </c>
      <c r="F7559" s="1" t="s">
        <v>74</v>
      </c>
      <c r="G7559" s="1">
        <v>5</v>
      </c>
      <c r="H7559" s="1" t="s">
        <v>4209</v>
      </c>
      <c r="I7559" s="1" t="s">
        <v>114</v>
      </c>
      <c r="J7559" s="76">
        <v>303</v>
      </c>
      <c r="K7559" s="76">
        <v>2448863</v>
      </c>
      <c r="L7559" s="29">
        <v>46214</v>
      </c>
      <c r="M7559" s="29" t="s">
        <v>4163</v>
      </c>
      <c r="N7559" s="1" t="s">
        <v>478</v>
      </c>
      <c r="O7559" s="28" t="s">
        <v>1495</v>
      </c>
      <c r="P7559" s="1" t="s">
        <v>323</v>
      </c>
      <c r="Q7559" s="1">
        <v>8</v>
      </c>
      <c r="R7559" s="1"/>
      <c r="S7559" s="76"/>
      <c r="T7559" s="1" t="s">
        <v>115</v>
      </c>
      <c r="U7559" s="1"/>
      <c r="V7559" s="1"/>
      <c r="AC7559" s="93">
        <v>24.5</v>
      </c>
      <c r="AD7559" s="69">
        <v>250</v>
      </c>
      <c r="AE7559" s="33"/>
      <c r="AF7559" s="33"/>
      <c r="AG7559" s="33"/>
      <c r="AX7559" s="37">
        <f t="shared" si="348"/>
        <v>46221</v>
      </c>
      <c r="AY7559" s="1"/>
      <c r="AZ7559" s="1"/>
      <c r="BA7559" s="31"/>
      <c r="BB7559" s="31"/>
      <c r="BC7559" s="1"/>
      <c r="BD7559" s="1"/>
      <c r="BE7559" s="1"/>
      <c r="BF7559" s="1"/>
      <c r="BG7559" s="1"/>
      <c r="BT7559" s="37">
        <f t="shared" si="347"/>
        <v>46242</v>
      </c>
      <c r="BU7559" s="31"/>
      <c r="BW7559" s="33"/>
      <c r="BX7559" s="1"/>
      <c r="BY7559" s="1"/>
      <c r="BZ7559" s="1"/>
      <c r="CA7559" s="1"/>
      <c r="CB7559" s="1"/>
      <c r="CC7559" s="1"/>
      <c r="CE7559" s="1"/>
      <c r="CF7559" s="1"/>
      <c r="CG7559" s="1"/>
      <c r="CH7559" s="1"/>
      <c r="CI7559" s="1"/>
      <c r="CJ7559" s="1"/>
      <c r="CK7559" s="1"/>
      <c r="CL7559" s="1"/>
      <c r="CM7559" s="1"/>
      <c r="CN7559" s="1"/>
      <c r="CO7559" s="1"/>
    </row>
    <row r="7560" spans="1:93" ht="30" customHeight="1" x14ac:dyDescent="0.2">
      <c r="A7560" s="1">
        <v>7548</v>
      </c>
      <c r="B7560" s="94" t="s">
        <v>1491</v>
      </c>
      <c r="C7560" s="1" t="s">
        <v>3367</v>
      </c>
      <c r="D7560" s="28" t="s">
        <v>3838</v>
      </c>
      <c r="E7560" s="28" t="s">
        <v>2354</v>
      </c>
      <c r="F7560" s="1" t="s">
        <v>74</v>
      </c>
      <c r="G7560" s="1">
        <v>1</v>
      </c>
      <c r="H7560" s="1" t="s">
        <v>1059</v>
      </c>
      <c r="I7560" s="1" t="s">
        <v>114</v>
      </c>
      <c r="J7560" s="76">
        <v>553</v>
      </c>
      <c r="K7560" s="76">
        <v>2444971</v>
      </c>
      <c r="L7560" s="29">
        <v>46215</v>
      </c>
      <c r="M7560" s="29" t="s">
        <v>4163</v>
      </c>
      <c r="N7560" s="1" t="s">
        <v>478</v>
      </c>
      <c r="O7560" s="28" t="s">
        <v>1495</v>
      </c>
      <c r="P7560" s="1" t="s">
        <v>322</v>
      </c>
      <c r="Q7560" s="1">
        <v>12</v>
      </c>
      <c r="R7560" s="1"/>
      <c r="S7560" s="76">
        <v>3</v>
      </c>
      <c r="T7560" s="1" t="s">
        <v>115</v>
      </c>
      <c r="U7560" s="1"/>
      <c r="V7560" s="1"/>
      <c r="AC7560" s="93">
        <v>26</v>
      </c>
      <c r="AD7560" s="69">
        <v>250</v>
      </c>
      <c r="AE7560" s="33"/>
      <c r="AF7560" s="33"/>
      <c r="AG7560" s="33"/>
      <c r="AX7560" s="37">
        <f t="shared" si="348"/>
        <v>46222</v>
      </c>
      <c r="AY7560" s="1"/>
      <c r="AZ7560" s="1"/>
      <c r="BA7560" s="31"/>
      <c r="BB7560" s="31"/>
      <c r="BC7560" s="1"/>
      <c r="BD7560" s="1"/>
      <c r="BE7560" s="1"/>
      <c r="BF7560" s="1"/>
      <c r="BG7560" s="1"/>
      <c r="BT7560" s="37">
        <f t="shared" si="347"/>
        <v>46243</v>
      </c>
      <c r="BU7560" s="31"/>
      <c r="BW7560" s="33"/>
      <c r="BX7560" s="1"/>
      <c r="BY7560" s="1"/>
      <c r="BZ7560" s="1"/>
      <c r="CA7560" s="1"/>
      <c r="CB7560" s="1"/>
      <c r="CC7560" s="1"/>
      <c r="CE7560" s="1"/>
      <c r="CF7560" s="1"/>
      <c r="CG7560" s="1"/>
      <c r="CH7560" s="1"/>
      <c r="CI7560" s="1"/>
      <c r="CJ7560" s="1"/>
      <c r="CK7560" s="1"/>
      <c r="CL7560" s="1"/>
      <c r="CM7560" s="1"/>
      <c r="CN7560" s="1"/>
      <c r="CO7560" s="1"/>
    </row>
    <row r="7561" spans="1:93" ht="30" customHeight="1" x14ac:dyDescent="0.2">
      <c r="A7561" s="1">
        <v>7549</v>
      </c>
      <c r="B7561" s="94" t="s">
        <v>1491</v>
      </c>
      <c r="C7561" s="1" t="s">
        <v>3367</v>
      </c>
      <c r="D7561" s="28" t="s">
        <v>3838</v>
      </c>
      <c r="E7561" s="28" t="s">
        <v>2354</v>
      </c>
      <c r="F7561" s="1" t="s">
        <v>74</v>
      </c>
      <c r="G7561" s="1">
        <v>1</v>
      </c>
      <c r="H7561" s="1" t="s">
        <v>1059</v>
      </c>
      <c r="I7561" s="1" t="s">
        <v>114</v>
      </c>
      <c r="J7561" s="76">
        <v>557</v>
      </c>
      <c r="K7561" s="76">
        <v>2448862</v>
      </c>
      <c r="L7561" s="29">
        <v>46215</v>
      </c>
      <c r="M7561" s="29" t="s">
        <v>4163</v>
      </c>
      <c r="N7561" s="1" t="s">
        <v>478</v>
      </c>
      <c r="O7561" s="28" t="s">
        <v>1495</v>
      </c>
      <c r="P7561" s="1" t="s">
        <v>322</v>
      </c>
      <c r="Q7561" s="1">
        <v>8</v>
      </c>
      <c r="R7561" s="1"/>
      <c r="S7561" s="76">
        <v>3</v>
      </c>
      <c r="T7561" s="1" t="s">
        <v>115</v>
      </c>
      <c r="U7561" s="1"/>
      <c r="V7561" s="1"/>
      <c r="AC7561" s="93">
        <v>24</v>
      </c>
      <c r="AD7561" s="69">
        <v>220</v>
      </c>
      <c r="AE7561" s="33"/>
      <c r="AF7561" s="33"/>
      <c r="AG7561" s="33"/>
      <c r="AX7561" s="37">
        <f t="shared" si="348"/>
        <v>46222</v>
      </c>
      <c r="AY7561" s="1"/>
      <c r="AZ7561" s="1"/>
      <c r="BA7561" s="31"/>
      <c r="BB7561" s="31"/>
      <c r="BC7561" s="1"/>
      <c r="BD7561" s="1"/>
      <c r="BE7561" s="1"/>
      <c r="BF7561" s="1"/>
      <c r="BG7561" s="1"/>
      <c r="BT7561" s="37">
        <f t="shared" si="347"/>
        <v>46243</v>
      </c>
      <c r="BU7561" s="31"/>
      <c r="BW7561" s="33"/>
      <c r="BX7561" s="1"/>
      <c r="BY7561" s="1"/>
      <c r="BZ7561" s="1"/>
      <c r="CA7561" s="1"/>
      <c r="CB7561" s="1"/>
      <c r="CC7561" s="1"/>
      <c r="CE7561" s="1"/>
      <c r="CF7561" s="1"/>
      <c r="CG7561" s="1"/>
      <c r="CH7561" s="1"/>
      <c r="CI7561" s="1"/>
      <c r="CJ7561" s="1"/>
      <c r="CK7561" s="1"/>
      <c r="CL7561" s="1"/>
      <c r="CM7561" s="1"/>
      <c r="CN7561" s="1"/>
      <c r="CO7561" s="1"/>
    </row>
    <row r="7562" spans="1:93" ht="30" customHeight="1" x14ac:dyDescent="0.2">
      <c r="A7562" s="1">
        <v>7550</v>
      </c>
      <c r="B7562" s="1" t="s">
        <v>3840</v>
      </c>
      <c r="C7562" s="1" t="s">
        <v>3823</v>
      </c>
      <c r="D7562" s="1" t="s">
        <v>3839</v>
      </c>
      <c r="E7562" s="28" t="s">
        <v>3734</v>
      </c>
      <c r="F7562" s="1" t="s">
        <v>74</v>
      </c>
      <c r="G7562" s="1">
        <v>6</v>
      </c>
      <c r="H7562" s="1" t="s">
        <v>2565</v>
      </c>
      <c r="I7562" s="1" t="s">
        <v>114</v>
      </c>
      <c r="J7562" s="76">
        <v>274</v>
      </c>
      <c r="K7562" s="76">
        <v>2448869</v>
      </c>
      <c r="L7562" s="29">
        <v>46214</v>
      </c>
      <c r="M7562" s="29" t="s">
        <v>4163</v>
      </c>
      <c r="N7562" s="1" t="s">
        <v>478</v>
      </c>
      <c r="O7562" s="28" t="s">
        <v>1495</v>
      </c>
      <c r="P7562" s="1" t="s">
        <v>323</v>
      </c>
      <c r="Q7562" s="76">
        <v>8</v>
      </c>
      <c r="R7562" s="1"/>
      <c r="S7562" s="76">
        <v>6</v>
      </c>
      <c r="T7562" s="1" t="s">
        <v>115</v>
      </c>
      <c r="U7562" s="1"/>
      <c r="V7562" s="1"/>
      <c r="AC7562" s="93">
        <v>26</v>
      </c>
      <c r="AD7562" s="69">
        <v>230</v>
      </c>
      <c r="AE7562" s="33"/>
      <c r="AF7562" s="33"/>
      <c r="AG7562" s="33"/>
      <c r="AX7562" s="37">
        <f t="shared" si="348"/>
        <v>46221</v>
      </c>
      <c r="AY7562" s="1"/>
      <c r="AZ7562" s="1"/>
      <c r="BA7562" s="31"/>
      <c r="BB7562" s="31"/>
      <c r="BC7562" s="1"/>
      <c r="BD7562" s="1"/>
      <c r="BE7562" s="1"/>
      <c r="BF7562" s="1"/>
      <c r="BG7562" s="1"/>
      <c r="BT7562" s="37">
        <f t="shared" si="347"/>
        <v>46242</v>
      </c>
      <c r="BU7562" s="31"/>
      <c r="BW7562" s="33"/>
      <c r="BX7562" s="1"/>
      <c r="BY7562" s="1"/>
      <c r="BZ7562" s="1"/>
      <c r="CA7562" s="1"/>
      <c r="CB7562" s="1"/>
      <c r="CC7562" s="1"/>
      <c r="CE7562" s="1"/>
      <c r="CF7562" s="1"/>
      <c r="CG7562" s="1"/>
      <c r="CH7562" s="1"/>
      <c r="CI7562" s="1"/>
      <c r="CJ7562" s="1"/>
      <c r="CK7562" s="1"/>
      <c r="CL7562" s="1"/>
      <c r="CM7562" s="1"/>
      <c r="CN7562" s="1"/>
      <c r="CO7562" s="1"/>
    </row>
    <row r="7563" spans="1:93" ht="30" customHeight="1" x14ac:dyDescent="0.2">
      <c r="A7563" s="1">
        <v>7551</v>
      </c>
      <c r="B7563" s="1" t="s">
        <v>3840</v>
      </c>
      <c r="C7563" s="1" t="s">
        <v>3823</v>
      </c>
      <c r="D7563" s="1" t="s">
        <v>3839</v>
      </c>
      <c r="E7563" s="28" t="s">
        <v>3734</v>
      </c>
      <c r="F7563" s="1" t="s">
        <v>74</v>
      </c>
      <c r="G7563" s="1">
        <v>6</v>
      </c>
      <c r="H7563" s="1" t="s">
        <v>2565</v>
      </c>
      <c r="I7563" s="1" t="s">
        <v>114</v>
      </c>
      <c r="J7563" s="76">
        <v>557</v>
      </c>
      <c r="K7563" s="76">
        <v>2448873</v>
      </c>
      <c r="L7563" s="29">
        <v>46214</v>
      </c>
      <c r="M7563" s="29" t="s">
        <v>4163</v>
      </c>
      <c r="N7563" s="1" t="s">
        <v>478</v>
      </c>
      <c r="O7563" s="28" t="s">
        <v>1495</v>
      </c>
      <c r="P7563" s="1" t="s">
        <v>323</v>
      </c>
      <c r="Q7563" s="76">
        <v>12</v>
      </c>
      <c r="R7563" s="1"/>
      <c r="S7563" s="76"/>
      <c r="T7563" s="1" t="s">
        <v>115</v>
      </c>
      <c r="U7563" s="1"/>
      <c r="V7563" s="1"/>
      <c r="AC7563" s="93">
        <v>27</v>
      </c>
      <c r="AD7563" s="69">
        <v>210</v>
      </c>
      <c r="AE7563" s="33"/>
      <c r="AF7563" s="33"/>
      <c r="AG7563" s="33"/>
      <c r="AX7563" s="37">
        <f t="shared" si="348"/>
        <v>46221</v>
      </c>
      <c r="AY7563" s="1"/>
      <c r="AZ7563" s="1"/>
      <c r="BA7563" s="31"/>
      <c r="BB7563" s="31"/>
      <c r="BC7563" s="1"/>
      <c r="BD7563" s="1"/>
      <c r="BE7563" s="1"/>
      <c r="BF7563" s="1"/>
      <c r="BG7563" s="1"/>
      <c r="BT7563" s="37">
        <f t="shared" si="347"/>
        <v>46242</v>
      </c>
      <c r="BU7563" s="31"/>
      <c r="BW7563" s="33"/>
      <c r="BX7563" s="1"/>
      <c r="BY7563" s="1"/>
      <c r="BZ7563" s="1"/>
      <c r="CA7563" s="1"/>
      <c r="CB7563" s="1"/>
      <c r="CC7563" s="1"/>
      <c r="CE7563" s="1"/>
      <c r="CF7563" s="1"/>
      <c r="CG7563" s="1"/>
      <c r="CH7563" s="1"/>
      <c r="CI7563" s="1"/>
      <c r="CJ7563" s="1"/>
      <c r="CK7563" s="1"/>
      <c r="CL7563" s="1"/>
      <c r="CM7563" s="1"/>
      <c r="CN7563" s="1"/>
      <c r="CO7563" s="1"/>
    </row>
    <row r="7564" spans="1:93" ht="30" customHeight="1" x14ac:dyDescent="0.2">
      <c r="A7564" s="1">
        <v>7552</v>
      </c>
      <c r="B7564" s="1" t="s">
        <v>3840</v>
      </c>
      <c r="C7564" s="1" t="s">
        <v>3823</v>
      </c>
      <c r="D7564" s="1" t="s">
        <v>3839</v>
      </c>
      <c r="E7564" s="28" t="s">
        <v>3734</v>
      </c>
      <c r="F7564" s="1" t="s">
        <v>74</v>
      </c>
      <c r="G7564" s="1">
        <v>6</v>
      </c>
      <c r="H7564" s="1" t="s">
        <v>2565</v>
      </c>
      <c r="I7564" s="1" t="s">
        <v>114</v>
      </c>
      <c r="J7564" s="76">
        <v>393</v>
      </c>
      <c r="K7564" s="76">
        <v>2448877</v>
      </c>
      <c r="L7564" s="29">
        <v>46214</v>
      </c>
      <c r="M7564" s="29" t="s">
        <v>4163</v>
      </c>
      <c r="N7564" s="1" t="s">
        <v>478</v>
      </c>
      <c r="O7564" s="28" t="s">
        <v>1495</v>
      </c>
      <c r="P7564" s="1" t="s">
        <v>323</v>
      </c>
      <c r="Q7564" s="76">
        <v>10</v>
      </c>
      <c r="R7564" s="1"/>
      <c r="S7564" s="76"/>
      <c r="T7564" s="1" t="s">
        <v>115</v>
      </c>
      <c r="U7564" s="1"/>
      <c r="V7564" s="1"/>
      <c r="AC7564" s="93">
        <v>26.5</v>
      </c>
      <c r="AD7564" s="69">
        <v>240</v>
      </c>
      <c r="AE7564" s="33"/>
      <c r="AF7564" s="33"/>
      <c r="AG7564" s="33"/>
      <c r="AX7564" s="37">
        <f t="shared" si="348"/>
        <v>46221</v>
      </c>
      <c r="AY7564" s="1"/>
      <c r="AZ7564" s="1"/>
      <c r="BA7564" s="31"/>
      <c r="BB7564" s="31"/>
      <c r="BC7564" s="1"/>
      <c r="BD7564" s="1"/>
      <c r="BE7564" s="1"/>
      <c r="BF7564" s="1"/>
      <c r="BG7564" s="1"/>
      <c r="BT7564" s="37">
        <f t="shared" si="347"/>
        <v>46242</v>
      </c>
      <c r="BU7564" s="31"/>
      <c r="BW7564" s="33"/>
      <c r="BX7564" s="1"/>
      <c r="BY7564" s="1"/>
      <c r="BZ7564" s="1"/>
      <c r="CA7564" s="1"/>
      <c r="CB7564" s="1"/>
      <c r="CC7564" s="1"/>
      <c r="CE7564" s="1"/>
      <c r="CF7564" s="1"/>
      <c r="CG7564" s="1"/>
      <c r="CH7564" s="1"/>
      <c r="CI7564" s="1"/>
      <c r="CJ7564" s="1"/>
      <c r="CK7564" s="1"/>
      <c r="CL7564" s="1"/>
      <c r="CM7564" s="1"/>
      <c r="CN7564" s="1"/>
      <c r="CO7564" s="1"/>
    </row>
    <row r="7565" spans="1:93" ht="30" customHeight="1" x14ac:dyDescent="0.2">
      <c r="A7565" s="1">
        <v>7553</v>
      </c>
      <c r="B7565" s="1" t="s">
        <v>3840</v>
      </c>
      <c r="C7565" s="1" t="s">
        <v>3823</v>
      </c>
      <c r="D7565" s="1" t="s">
        <v>3839</v>
      </c>
      <c r="E7565" s="28" t="s">
        <v>3734</v>
      </c>
      <c r="F7565" s="1" t="s">
        <v>74</v>
      </c>
      <c r="G7565" s="1">
        <v>6</v>
      </c>
      <c r="H7565" s="1" t="s">
        <v>2565</v>
      </c>
      <c r="I7565" s="1" t="s">
        <v>114</v>
      </c>
      <c r="J7565" s="76">
        <v>433</v>
      </c>
      <c r="K7565" s="76">
        <v>2448879</v>
      </c>
      <c r="L7565" s="29">
        <v>46214</v>
      </c>
      <c r="M7565" s="29" t="s">
        <v>4163</v>
      </c>
      <c r="N7565" s="1" t="s">
        <v>478</v>
      </c>
      <c r="O7565" s="28" t="s">
        <v>1495</v>
      </c>
      <c r="P7565" s="1" t="s">
        <v>323</v>
      </c>
      <c r="Q7565" s="76">
        <v>10</v>
      </c>
      <c r="R7565" s="1"/>
      <c r="S7565" s="76"/>
      <c r="T7565" s="1" t="s">
        <v>115</v>
      </c>
      <c r="U7565" s="1"/>
      <c r="V7565" s="1"/>
      <c r="AC7565" s="93">
        <v>28</v>
      </c>
      <c r="AD7565" s="69">
        <v>220</v>
      </c>
      <c r="AE7565" s="33"/>
      <c r="AF7565" s="33"/>
      <c r="AG7565" s="33"/>
      <c r="AX7565" s="37">
        <f t="shared" si="348"/>
        <v>46221</v>
      </c>
      <c r="AY7565" s="1"/>
      <c r="AZ7565" s="1"/>
      <c r="BA7565" s="31"/>
      <c r="BB7565" s="31"/>
      <c r="BC7565" s="1"/>
      <c r="BD7565" s="1"/>
      <c r="BE7565" s="1"/>
      <c r="BF7565" s="1"/>
      <c r="BG7565" s="1"/>
      <c r="BT7565" s="37">
        <f t="shared" si="347"/>
        <v>46242</v>
      </c>
      <c r="BU7565" s="31"/>
      <c r="BW7565" s="33"/>
      <c r="BX7565" s="1"/>
      <c r="BY7565" s="1"/>
      <c r="BZ7565" s="1"/>
      <c r="CA7565" s="1"/>
      <c r="CB7565" s="1"/>
      <c r="CC7565" s="1"/>
      <c r="CE7565" s="1"/>
      <c r="CF7565" s="1"/>
      <c r="CG7565" s="1"/>
      <c r="CH7565" s="1"/>
      <c r="CI7565" s="1"/>
      <c r="CJ7565" s="1"/>
      <c r="CK7565" s="1"/>
      <c r="CL7565" s="1"/>
      <c r="CM7565" s="1"/>
      <c r="CN7565" s="1"/>
      <c r="CO7565" s="1"/>
    </row>
    <row r="7566" spans="1:93" ht="30" customHeight="1" x14ac:dyDescent="0.2">
      <c r="A7566" s="1">
        <v>7554</v>
      </c>
      <c r="B7566" s="94" t="s">
        <v>1491</v>
      </c>
      <c r="C7566" s="1" t="s">
        <v>3367</v>
      </c>
      <c r="D7566" s="28" t="s">
        <v>3841</v>
      </c>
      <c r="E7566" s="28" t="s">
        <v>3842</v>
      </c>
      <c r="F7566" s="1" t="s">
        <v>74</v>
      </c>
      <c r="G7566" s="1">
        <v>6</v>
      </c>
      <c r="H7566" s="1" t="s">
        <v>341</v>
      </c>
      <c r="I7566" s="1" t="s">
        <v>114</v>
      </c>
      <c r="J7566" s="76">
        <v>302</v>
      </c>
      <c r="K7566" s="76">
        <v>2444996</v>
      </c>
      <c r="L7566" s="29">
        <v>46215</v>
      </c>
      <c r="M7566" s="29" t="s">
        <v>4163</v>
      </c>
      <c r="N7566" s="1" t="s">
        <v>478</v>
      </c>
      <c r="O7566" s="28" t="s">
        <v>105</v>
      </c>
      <c r="P7566" s="1" t="s">
        <v>323</v>
      </c>
      <c r="Q7566" s="1">
        <v>5</v>
      </c>
      <c r="R7566" s="1"/>
      <c r="S7566" s="76">
        <v>6</v>
      </c>
      <c r="T7566" s="1" t="s">
        <v>115</v>
      </c>
      <c r="U7566" s="1"/>
      <c r="V7566" s="172" t="s">
        <v>3813</v>
      </c>
      <c r="AC7566" s="93">
        <v>30</v>
      </c>
      <c r="AD7566" s="69">
        <v>240</v>
      </c>
      <c r="AE7566" s="33"/>
      <c r="AF7566" s="33"/>
      <c r="AG7566" s="33"/>
      <c r="AX7566" s="37">
        <f t="shared" si="348"/>
        <v>46222</v>
      </c>
      <c r="AY7566" s="1"/>
      <c r="AZ7566" s="1"/>
      <c r="BA7566" s="31"/>
      <c r="BB7566" s="31"/>
      <c r="BC7566" s="1"/>
      <c r="BD7566" s="1"/>
      <c r="BE7566" s="1"/>
      <c r="BF7566" s="1"/>
      <c r="BG7566" s="1"/>
      <c r="BT7566" s="37">
        <f t="shared" si="347"/>
        <v>46243</v>
      </c>
      <c r="BU7566" s="31"/>
      <c r="BW7566" s="33"/>
      <c r="BX7566" s="1"/>
      <c r="BY7566" s="1"/>
      <c r="BZ7566" s="1"/>
      <c r="CA7566" s="1"/>
      <c r="CB7566" s="1"/>
      <c r="CC7566" s="1"/>
      <c r="CE7566" s="1"/>
      <c r="CF7566" s="1"/>
      <c r="CG7566" s="1"/>
      <c r="CH7566" s="1"/>
      <c r="CI7566" s="1"/>
      <c r="CJ7566" s="1"/>
      <c r="CK7566" s="1"/>
      <c r="CL7566" s="1"/>
      <c r="CM7566" s="1"/>
      <c r="CN7566" s="1"/>
      <c r="CO7566" s="1"/>
    </row>
    <row r="7567" spans="1:93" ht="30" customHeight="1" x14ac:dyDescent="0.2">
      <c r="A7567" s="1">
        <v>7555</v>
      </c>
      <c r="B7567" s="94" t="s">
        <v>1491</v>
      </c>
      <c r="C7567" s="1" t="s">
        <v>3367</v>
      </c>
      <c r="D7567" s="28" t="s">
        <v>642</v>
      </c>
      <c r="E7567" s="28"/>
      <c r="F7567" s="1" t="s">
        <v>74</v>
      </c>
      <c r="G7567" s="1"/>
      <c r="H7567" s="1" t="s">
        <v>341</v>
      </c>
      <c r="I7567" s="1" t="s">
        <v>114</v>
      </c>
      <c r="J7567" s="76">
        <v>415</v>
      </c>
      <c r="K7567" s="76">
        <v>2448876</v>
      </c>
      <c r="L7567" s="29">
        <v>46215</v>
      </c>
      <c r="M7567" s="29" t="s">
        <v>4163</v>
      </c>
      <c r="N7567" s="1" t="s">
        <v>478</v>
      </c>
      <c r="O7567" s="28" t="s">
        <v>84</v>
      </c>
      <c r="P7567" s="1" t="s">
        <v>87</v>
      </c>
      <c r="Q7567" s="1">
        <v>10</v>
      </c>
      <c r="R7567" s="1"/>
      <c r="S7567" s="76"/>
      <c r="T7567" s="1" t="s">
        <v>77</v>
      </c>
      <c r="U7567" s="1"/>
      <c r="V7567" s="1" t="s">
        <v>4155</v>
      </c>
      <c r="AC7567" s="93" t="s">
        <v>103</v>
      </c>
      <c r="AD7567" s="69" t="s">
        <v>103</v>
      </c>
      <c r="AE7567" s="33"/>
      <c r="AF7567" s="33"/>
      <c r="AG7567" s="33"/>
      <c r="AX7567" s="37"/>
      <c r="AY7567" s="1"/>
      <c r="AZ7567" s="1"/>
      <c r="BA7567" s="31"/>
      <c r="BB7567" s="31"/>
      <c r="BC7567" s="1"/>
      <c r="BD7567" s="1"/>
      <c r="BE7567" s="1"/>
      <c r="BF7567" s="1"/>
      <c r="BG7567" s="1"/>
      <c r="BT7567" s="37"/>
      <c r="BU7567" s="31"/>
      <c r="BW7567" s="33"/>
      <c r="BX7567" s="1"/>
      <c r="BY7567" s="1"/>
      <c r="BZ7567" s="1"/>
      <c r="CA7567" s="1"/>
      <c r="CB7567" s="1"/>
      <c r="CC7567" s="1"/>
      <c r="CE7567" s="1"/>
      <c r="CF7567" s="1"/>
      <c r="CG7567" s="1"/>
      <c r="CH7567" s="1"/>
      <c r="CI7567" s="1"/>
      <c r="CJ7567" s="1"/>
      <c r="CK7567" s="1"/>
      <c r="CL7567" s="1"/>
      <c r="CM7567" s="1"/>
      <c r="CN7567" s="1"/>
      <c r="CO7567" s="1"/>
    </row>
    <row r="7568" spans="1:93" ht="30" customHeight="1" x14ac:dyDescent="0.2">
      <c r="A7568" s="1">
        <v>7556</v>
      </c>
      <c r="B7568" s="94" t="s">
        <v>1491</v>
      </c>
      <c r="C7568" s="1" t="s">
        <v>3367</v>
      </c>
      <c r="D7568" s="28" t="s">
        <v>642</v>
      </c>
      <c r="E7568" s="28"/>
      <c r="F7568" s="1" t="s">
        <v>74</v>
      </c>
      <c r="G7568" s="1"/>
      <c r="H7568" s="1" t="s">
        <v>341</v>
      </c>
      <c r="I7568" s="1" t="s">
        <v>114</v>
      </c>
      <c r="J7568" s="76">
        <v>273</v>
      </c>
      <c r="K7568" s="76">
        <v>2448870</v>
      </c>
      <c r="L7568" s="29">
        <v>46215</v>
      </c>
      <c r="M7568" s="29" t="s">
        <v>4163</v>
      </c>
      <c r="N7568" s="1" t="s">
        <v>478</v>
      </c>
      <c r="O7568" s="28" t="s">
        <v>84</v>
      </c>
      <c r="P7568" s="1" t="s">
        <v>87</v>
      </c>
      <c r="Q7568" s="1">
        <v>8</v>
      </c>
      <c r="R7568" s="1"/>
      <c r="S7568" s="76"/>
      <c r="T7568" s="1" t="s">
        <v>77</v>
      </c>
      <c r="U7568" s="1"/>
      <c r="V7568" s="1" t="s">
        <v>4155</v>
      </c>
      <c r="AC7568" s="93">
        <v>26.5</v>
      </c>
      <c r="AD7568" s="69">
        <v>200</v>
      </c>
      <c r="AE7568" s="33"/>
      <c r="AF7568" s="33"/>
      <c r="AG7568" s="33"/>
      <c r="AX7568" s="37"/>
      <c r="AY7568" s="1"/>
      <c r="AZ7568" s="1"/>
      <c r="BA7568" s="31"/>
      <c r="BB7568" s="31"/>
      <c r="BC7568" s="1"/>
      <c r="BD7568" s="1"/>
      <c r="BE7568" s="1"/>
      <c r="BF7568" s="1"/>
      <c r="BG7568" s="1"/>
      <c r="BT7568" s="37"/>
      <c r="BU7568" s="31"/>
      <c r="BW7568" s="33"/>
      <c r="BX7568" s="1"/>
      <c r="BY7568" s="1"/>
      <c r="BZ7568" s="1"/>
      <c r="CA7568" s="1"/>
      <c r="CB7568" s="1"/>
      <c r="CC7568" s="1"/>
      <c r="CE7568" s="1"/>
      <c r="CF7568" s="1"/>
      <c r="CG7568" s="1"/>
      <c r="CH7568" s="1"/>
      <c r="CI7568" s="1"/>
      <c r="CJ7568" s="1"/>
      <c r="CK7568" s="1"/>
      <c r="CL7568" s="1"/>
      <c r="CM7568" s="1"/>
      <c r="CN7568" s="1"/>
      <c r="CO7568" s="1"/>
    </row>
    <row r="7569" spans="1:93" ht="30" customHeight="1" x14ac:dyDescent="0.2">
      <c r="A7569" s="1">
        <v>7557</v>
      </c>
      <c r="B7569" s="94" t="s">
        <v>1491</v>
      </c>
      <c r="C7569" s="1" t="s">
        <v>3367</v>
      </c>
      <c r="D7569" s="28" t="s">
        <v>642</v>
      </c>
      <c r="E7569" s="28"/>
      <c r="F7569" s="1" t="s">
        <v>74</v>
      </c>
      <c r="G7569" s="1"/>
      <c r="H7569" s="1" t="s">
        <v>341</v>
      </c>
      <c r="I7569" s="1" t="s">
        <v>114</v>
      </c>
      <c r="J7569" s="76">
        <v>403</v>
      </c>
      <c r="K7569" s="76">
        <v>2448866</v>
      </c>
      <c r="L7569" s="29">
        <v>46215</v>
      </c>
      <c r="M7569" s="29" t="s">
        <v>4163</v>
      </c>
      <c r="N7569" s="1" t="s">
        <v>478</v>
      </c>
      <c r="O7569" s="28" t="s">
        <v>84</v>
      </c>
      <c r="P7569" s="1" t="s">
        <v>87</v>
      </c>
      <c r="Q7569" s="1">
        <v>9</v>
      </c>
      <c r="R7569" s="1"/>
      <c r="S7569" s="76"/>
      <c r="T7569" s="1" t="s">
        <v>77</v>
      </c>
      <c r="U7569" s="1"/>
      <c r="V7569" s="1" t="s">
        <v>4155</v>
      </c>
      <c r="AC7569" s="93">
        <v>25.5</v>
      </c>
      <c r="AD7569" s="69">
        <v>200</v>
      </c>
      <c r="AE7569" s="33"/>
      <c r="AF7569" s="33"/>
      <c r="AG7569" s="33"/>
      <c r="AX7569" s="37"/>
      <c r="AY7569" s="1"/>
      <c r="AZ7569" s="1"/>
      <c r="BA7569" s="31"/>
      <c r="BB7569" s="31"/>
      <c r="BC7569" s="1"/>
      <c r="BD7569" s="1"/>
      <c r="BE7569" s="1"/>
      <c r="BF7569" s="1"/>
      <c r="BG7569" s="1"/>
      <c r="BT7569" s="37"/>
      <c r="BU7569" s="31"/>
      <c r="BW7569" s="33"/>
      <c r="BX7569" s="1"/>
      <c r="BY7569" s="1"/>
      <c r="BZ7569" s="1"/>
      <c r="CA7569" s="1"/>
      <c r="CB7569" s="1"/>
      <c r="CC7569" s="1"/>
      <c r="CE7569" s="1"/>
      <c r="CF7569" s="1"/>
      <c r="CG7569" s="1"/>
      <c r="CH7569" s="1"/>
      <c r="CI7569" s="1"/>
      <c r="CJ7569" s="1"/>
      <c r="CK7569" s="1"/>
      <c r="CL7569" s="1"/>
      <c r="CM7569" s="1"/>
      <c r="CN7569" s="1"/>
      <c r="CO7569" s="1"/>
    </row>
    <row r="7570" spans="1:93" ht="30" customHeight="1" x14ac:dyDescent="0.2">
      <c r="A7570" s="1">
        <v>7558</v>
      </c>
      <c r="B7570" s="94" t="s">
        <v>1491</v>
      </c>
      <c r="C7570" s="1" t="s">
        <v>3367</v>
      </c>
      <c r="D7570" s="28" t="s">
        <v>642</v>
      </c>
      <c r="E7570" s="28"/>
      <c r="F7570" s="1" t="s">
        <v>74</v>
      </c>
      <c r="G7570" s="1"/>
      <c r="H7570" s="1" t="s">
        <v>341</v>
      </c>
      <c r="I7570" s="1" t="s">
        <v>114</v>
      </c>
      <c r="J7570" s="76">
        <v>551</v>
      </c>
      <c r="K7570" s="76">
        <v>2448865</v>
      </c>
      <c r="L7570" s="29">
        <v>46215</v>
      </c>
      <c r="M7570" s="29" t="s">
        <v>4163</v>
      </c>
      <c r="N7570" s="1" t="s">
        <v>478</v>
      </c>
      <c r="O7570" s="28" t="s">
        <v>84</v>
      </c>
      <c r="P7570" s="1" t="s">
        <v>87</v>
      </c>
      <c r="Q7570" s="1">
        <v>12</v>
      </c>
      <c r="R7570" s="1"/>
      <c r="S7570" s="76"/>
      <c r="T7570" s="1" t="s">
        <v>77</v>
      </c>
      <c r="U7570" s="1"/>
      <c r="V7570" s="1" t="s">
        <v>4155</v>
      </c>
      <c r="AC7570" s="93">
        <v>23.9</v>
      </c>
      <c r="AD7570" s="69">
        <v>190</v>
      </c>
      <c r="AE7570" s="33"/>
      <c r="AF7570" s="33"/>
      <c r="AG7570" s="33"/>
      <c r="AX7570" s="37"/>
      <c r="AY7570" s="1"/>
      <c r="AZ7570" s="1"/>
      <c r="BA7570" s="31"/>
      <c r="BB7570" s="31"/>
      <c r="BC7570" s="1"/>
      <c r="BD7570" s="1"/>
      <c r="BE7570" s="1"/>
      <c r="BF7570" s="1"/>
      <c r="BG7570" s="1"/>
      <c r="BT7570" s="37"/>
      <c r="BU7570" s="31"/>
      <c r="BW7570" s="33"/>
      <c r="BX7570" s="1"/>
      <c r="BY7570" s="1"/>
      <c r="BZ7570" s="1"/>
      <c r="CA7570" s="1"/>
      <c r="CB7570" s="1"/>
      <c r="CC7570" s="1"/>
      <c r="CE7570" s="1"/>
      <c r="CF7570" s="1"/>
      <c r="CG7570" s="1"/>
      <c r="CH7570" s="1"/>
      <c r="CI7570" s="1"/>
      <c r="CJ7570" s="1"/>
      <c r="CK7570" s="1"/>
      <c r="CL7570" s="1"/>
      <c r="CM7570" s="1"/>
      <c r="CN7570" s="1"/>
      <c r="CO7570" s="1"/>
    </row>
    <row r="7571" spans="1:93" ht="30" customHeight="1" x14ac:dyDescent="0.2">
      <c r="A7571" s="1">
        <v>7559</v>
      </c>
      <c r="B7571" s="94" t="s">
        <v>1491</v>
      </c>
      <c r="C7571" s="1" t="s">
        <v>3367</v>
      </c>
      <c r="D7571" s="28" t="s">
        <v>642</v>
      </c>
      <c r="E7571" s="28"/>
      <c r="F7571" s="1" t="s">
        <v>74</v>
      </c>
      <c r="G7571" s="1"/>
      <c r="H7571" s="1" t="s">
        <v>341</v>
      </c>
      <c r="I7571" s="1" t="s">
        <v>114</v>
      </c>
      <c r="J7571" s="76">
        <v>558</v>
      </c>
      <c r="K7571" s="76">
        <v>2448855</v>
      </c>
      <c r="L7571" s="29">
        <v>46215</v>
      </c>
      <c r="M7571" s="29" t="s">
        <v>4163</v>
      </c>
      <c r="N7571" s="1" t="s">
        <v>478</v>
      </c>
      <c r="O7571" s="28" t="s">
        <v>84</v>
      </c>
      <c r="P7571" s="1" t="s">
        <v>87</v>
      </c>
      <c r="Q7571" s="1">
        <v>11</v>
      </c>
      <c r="R7571" s="1"/>
      <c r="S7571" s="76"/>
      <c r="T7571" s="1" t="s">
        <v>77</v>
      </c>
      <c r="U7571" s="1"/>
      <c r="V7571" s="1" t="s">
        <v>4155</v>
      </c>
      <c r="AC7571" s="93">
        <v>26</v>
      </c>
      <c r="AD7571" s="69">
        <v>230</v>
      </c>
      <c r="AE7571" s="33"/>
      <c r="AF7571" s="33"/>
      <c r="AG7571" s="33"/>
      <c r="AX7571" s="37"/>
      <c r="AY7571" s="1"/>
      <c r="AZ7571" s="1"/>
      <c r="BA7571" s="31"/>
      <c r="BB7571" s="31"/>
      <c r="BC7571" s="1"/>
      <c r="BD7571" s="1"/>
      <c r="BE7571" s="1"/>
      <c r="BF7571" s="1"/>
      <c r="BG7571" s="1"/>
      <c r="BT7571" s="37"/>
      <c r="BU7571" s="31"/>
      <c r="BW7571" s="33"/>
      <c r="BX7571" s="1"/>
      <c r="BY7571" s="1"/>
      <c r="BZ7571" s="1"/>
      <c r="CA7571" s="1"/>
      <c r="CB7571" s="1"/>
      <c r="CC7571" s="1"/>
      <c r="CE7571" s="1"/>
      <c r="CF7571" s="1"/>
      <c r="CG7571" s="1"/>
      <c r="CH7571" s="1"/>
      <c r="CI7571" s="1"/>
      <c r="CJ7571" s="1"/>
      <c r="CK7571" s="1"/>
      <c r="CL7571" s="1"/>
      <c r="CM7571" s="1"/>
      <c r="CN7571" s="1"/>
      <c r="CO7571" s="1"/>
    </row>
    <row r="7572" spans="1:93" ht="30" customHeight="1" x14ac:dyDescent="0.2">
      <c r="A7572" s="1">
        <v>7560</v>
      </c>
      <c r="B7572" s="94" t="s">
        <v>1491</v>
      </c>
      <c r="C7572" s="1" t="s">
        <v>3367</v>
      </c>
      <c r="D7572" s="28" t="s">
        <v>642</v>
      </c>
      <c r="E7572" s="28"/>
      <c r="F7572" s="1" t="s">
        <v>74</v>
      </c>
      <c r="G7572" s="1"/>
      <c r="H7572" s="1" t="s">
        <v>341</v>
      </c>
      <c r="I7572" s="1" t="s">
        <v>114</v>
      </c>
      <c r="J7572" s="76">
        <v>433</v>
      </c>
      <c r="K7572" s="76">
        <v>2444964</v>
      </c>
      <c r="L7572" s="29">
        <v>46215</v>
      </c>
      <c r="M7572" s="29" t="s">
        <v>4163</v>
      </c>
      <c r="N7572" s="1" t="s">
        <v>478</v>
      </c>
      <c r="O7572" s="28" t="s">
        <v>84</v>
      </c>
      <c r="P7572" s="1" t="s">
        <v>87</v>
      </c>
      <c r="Q7572" s="1">
        <v>10</v>
      </c>
      <c r="R7572" s="1"/>
      <c r="S7572" s="76"/>
      <c r="T7572" s="1" t="s">
        <v>77</v>
      </c>
      <c r="U7572" s="1"/>
      <c r="V7572" s="1" t="s">
        <v>4155</v>
      </c>
      <c r="AC7572" s="93">
        <v>27.5</v>
      </c>
      <c r="AD7572" s="69">
        <v>250</v>
      </c>
      <c r="AE7572" s="33"/>
      <c r="AF7572" s="33"/>
      <c r="AG7572" s="33"/>
      <c r="AX7572" s="37"/>
      <c r="AY7572" s="1"/>
      <c r="AZ7572" s="1"/>
      <c r="BA7572" s="31"/>
      <c r="BB7572" s="31"/>
      <c r="BC7572" s="1"/>
      <c r="BD7572" s="1"/>
      <c r="BE7572" s="1"/>
      <c r="BF7572" s="1"/>
      <c r="BG7572" s="1"/>
      <c r="BT7572" s="37"/>
      <c r="BU7572" s="31"/>
      <c r="BW7572" s="33"/>
      <c r="BX7572" s="1"/>
      <c r="BY7572" s="1"/>
      <c r="BZ7572" s="1"/>
      <c r="CA7572" s="1"/>
      <c r="CB7572" s="1"/>
      <c r="CC7572" s="1"/>
      <c r="CE7572" s="1"/>
      <c r="CF7572" s="1"/>
      <c r="CG7572" s="1"/>
      <c r="CH7572" s="1"/>
      <c r="CI7572" s="1"/>
      <c r="CJ7572" s="1"/>
      <c r="CK7572" s="1"/>
      <c r="CL7572" s="1"/>
      <c r="CM7572" s="1"/>
      <c r="CN7572" s="1"/>
      <c r="CO7572" s="1"/>
    </row>
    <row r="7573" spans="1:93" ht="30" customHeight="1" x14ac:dyDescent="0.2">
      <c r="A7573" s="1">
        <v>7561</v>
      </c>
      <c r="B7573" s="94" t="s">
        <v>1491</v>
      </c>
      <c r="C7573" s="1" t="s">
        <v>3367</v>
      </c>
      <c r="D7573" s="28" t="s">
        <v>3841</v>
      </c>
      <c r="E7573" s="28" t="s">
        <v>3842</v>
      </c>
      <c r="F7573" s="1" t="s">
        <v>74</v>
      </c>
      <c r="G7573" s="1">
        <v>6</v>
      </c>
      <c r="H7573" s="1" t="s">
        <v>341</v>
      </c>
      <c r="I7573" s="1" t="s">
        <v>114</v>
      </c>
      <c r="J7573" s="76">
        <v>433</v>
      </c>
      <c r="K7573" s="76">
        <v>2445000</v>
      </c>
      <c r="L7573" s="29">
        <v>46215</v>
      </c>
      <c r="M7573" s="29" t="s">
        <v>4163</v>
      </c>
      <c r="N7573" s="1" t="s">
        <v>478</v>
      </c>
      <c r="O7573" s="28" t="s">
        <v>105</v>
      </c>
      <c r="P7573" s="1" t="s">
        <v>323</v>
      </c>
      <c r="Q7573" s="1">
        <v>5</v>
      </c>
      <c r="R7573" s="1"/>
      <c r="S7573" s="76"/>
      <c r="T7573" s="1" t="s">
        <v>115</v>
      </c>
      <c r="U7573" s="1"/>
      <c r="V7573" s="1"/>
      <c r="AC7573" s="93">
        <v>28.5</v>
      </c>
      <c r="AD7573" s="69">
        <v>220</v>
      </c>
      <c r="AE7573" s="33"/>
      <c r="AF7573" s="33"/>
      <c r="AG7573" s="33"/>
      <c r="AX7573" s="37">
        <f t="shared" si="348"/>
        <v>46222</v>
      </c>
      <c r="AY7573" s="1"/>
      <c r="AZ7573" s="1"/>
      <c r="BA7573" s="31"/>
      <c r="BB7573" s="31"/>
      <c r="BC7573" s="1"/>
      <c r="BD7573" s="1"/>
      <c r="BE7573" s="1"/>
      <c r="BF7573" s="1"/>
      <c r="BG7573" s="1"/>
      <c r="BT7573" s="37">
        <f t="shared" ref="BT7573:BT7636" si="349">IF(L7573=0, 0, L7573+28)</f>
        <v>46243</v>
      </c>
      <c r="BU7573" s="31"/>
      <c r="BW7573" s="33"/>
      <c r="BX7573" s="1"/>
      <c r="BY7573" s="1"/>
      <c r="BZ7573" s="1"/>
      <c r="CA7573" s="1"/>
      <c r="CB7573" s="1"/>
      <c r="CC7573" s="1"/>
      <c r="CE7573" s="1"/>
      <c r="CF7573" s="1"/>
      <c r="CG7573" s="1"/>
      <c r="CH7573" s="1"/>
      <c r="CI7573" s="1"/>
      <c r="CJ7573" s="1"/>
      <c r="CK7573" s="1"/>
      <c r="CL7573" s="1"/>
      <c r="CM7573" s="1"/>
      <c r="CN7573" s="1"/>
      <c r="CO7573" s="1"/>
    </row>
    <row r="7574" spans="1:93" ht="30" customHeight="1" x14ac:dyDescent="0.2">
      <c r="A7574" s="1">
        <v>7562</v>
      </c>
      <c r="B7574" s="1" t="s">
        <v>3846</v>
      </c>
      <c r="C7574" s="1" t="s">
        <v>3843</v>
      </c>
      <c r="D7574" s="28" t="s">
        <v>3844</v>
      </c>
      <c r="E7574" s="28" t="s">
        <v>3845</v>
      </c>
      <c r="F7574" s="1" t="s">
        <v>74</v>
      </c>
      <c r="G7574" s="1">
        <v>1</v>
      </c>
      <c r="H7574" s="1" t="s">
        <v>1059</v>
      </c>
      <c r="I7574" s="1" t="s">
        <v>114</v>
      </c>
      <c r="J7574" s="76">
        <v>553</v>
      </c>
      <c r="K7574" s="76">
        <v>2448899</v>
      </c>
      <c r="L7574" s="29">
        <v>46216</v>
      </c>
      <c r="M7574" s="29" t="s">
        <v>4163</v>
      </c>
      <c r="N7574" s="1" t="s">
        <v>478</v>
      </c>
      <c r="O7574" s="28" t="s">
        <v>105</v>
      </c>
      <c r="P7574" s="1" t="s">
        <v>322</v>
      </c>
      <c r="Q7574" s="1">
        <v>12</v>
      </c>
      <c r="R7574" s="1"/>
      <c r="S7574" s="76"/>
      <c r="T7574" s="1" t="s">
        <v>115</v>
      </c>
      <c r="U7574" s="1"/>
      <c r="V7574" s="1"/>
      <c r="AC7574" s="93">
        <v>26</v>
      </c>
      <c r="AD7574" s="69">
        <v>230</v>
      </c>
      <c r="AE7574" s="33"/>
      <c r="AF7574" s="33"/>
      <c r="AG7574" s="33"/>
      <c r="AX7574" s="37">
        <f t="shared" si="348"/>
        <v>46223</v>
      </c>
      <c r="AY7574" s="1"/>
      <c r="AZ7574" s="1"/>
      <c r="BA7574" s="31"/>
      <c r="BB7574" s="31"/>
      <c r="BC7574" s="1"/>
      <c r="BD7574" s="1"/>
      <c r="BE7574" s="1"/>
      <c r="BF7574" s="1"/>
      <c r="BG7574" s="1"/>
      <c r="BT7574" s="37">
        <f t="shared" si="349"/>
        <v>46244</v>
      </c>
      <c r="BU7574" s="31"/>
      <c r="BW7574" s="33"/>
      <c r="BX7574" s="1"/>
      <c r="BY7574" s="1"/>
      <c r="BZ7574" s="1"/>
      <c r="CA7574" s="1"/>
      <c r="CB7574" s="1"/>
      <c r="CC7574" s="1"/>
      <c r="CE7574" s="1"/>
      <c r="CF7574" s="1"/>
      <c r="CG7574" s="1"/>
      <c r="CH7574" s="1"/>
      <c r="CI7574" s="1"/>
      <c r="CJ7574" s="1"/>
      <c r="CK7574" s="1"/>
      <c r="CL7574" s="1"/>
      <c r="CM7574" s="1"/>
      <c r="CN7574" s="1"/>
      <c r="CO7574" s="1"/>
    </row>
    <row r="7575" spans="1:93" ht="30" customHeight="1" x14ac:dyDescent="0.2">
      <c r="A7575" s="1">
        <v>7563</v>
      </c>
      <c r="B7575" s="1" t="s">
        <v>3846</v>
      </c>
      <c r="C7575" s="1" t="s">
        <v>3843</v>
      </c>
      <c r="D7575" s="28" t="s">
        <v>3844</v>
      </c>
      <c r="E7575" s="28" t="s">
        <v>3845</v>
      </c>
      <c r="F7575" s="1" t="s">
        <v>74</v>
      </c>
      <c r="G7575" s="1">
        <v>1</v>
      </c>
      <c r="H7575" s="1" t="s">
        <v>1059</v>
      </c>
      <c r="I7575" s="1" t="s">
        <v>114</v>
      </c>
      <c r="J7575" s="76">
        <v>433</v>
      </c>
      <c r="K7575" s="76">
        <v>2447505</v>
      </c>
      <c r="L7575" s="29">
        <v>46216</v>
      </c>
      <c r="M7575" s="29" t="s">
        <v>4163</v>
      </c>
      <c r="N7575" s="1" t="s">
        <v>478</v>
      </c>
      <c r="O7575" s="28" t="s">
        <v>105</v>
      </c>
      <c r="P7575" s="1" t="s">
        <v>322</v>
      </c>
      <c r="Q7575" s="1">
        <v>9</v>
      </c>
      <c r="R7575" s="1"/>
      <c r="S7575" s="76">
        <v>6</v>
      </c>
      <c r="T7575" s="1" t="s">
        <v>115</v>
      </c>
      <c r="U7575" s="1"/>
      <c r="V7575" s="1"/>
      <c r="AC7575" s="93">
        <v>27</v>
      </c>
      <c r="AD7575" s="69">
        <v>240</v>
      </c>
      <c r="AE7575" s="33"/>
      <c r="AF7575" s="33"/>
      <c r="AG7575" s="33"/>
      <c r="AX7575" s="37">
        <f t="shared" si="348"/>
        <v>46223</v>
      </c>
      <c r="AY7575" s="1"/>
      <c r="AZ7575" s="1"/>
      <c r="BA7575" s="31"/>
      <c r="BB7575" s="31"/>
      <c r="BC7575" s="1"/>
      <c r="BD7575" s="1"/>
      <c r="BE7575" s="1"/>
      <c r="BF7575" s="1"/>
      <c r="BG7575" s="1"/>
      <c r="BT7575" s="37">
        <f t="shared" si="349"/>
        <v>46244</v>
      </c>
      <c r="BU7575" s="31"/>
      <c r="BW7575" s="33"/>
      <c r="BX7575" s="1"/>
      <c r="BY7575" s="1"/>
      <c r="BZ7575" s="1"/>
      <c r="CA7575" s="1"/>
      <c r="CB7575" s="1"/>
      <c r="CC7575" s="1"/>
      <c r="CE7575" s="1"/>
      <c r="CF7575" s="1"/>
      <c r="CG7575" s="1"/>
      <c r="CH7575" s="1"/>
      <c r="CI7575" s="1"/>
      <c r="CJ7575" s="1"/>
      <c r="CK7575" s="1"/>
      <c r="CL7575" s="1"/>
      <c r="CM7575" s="1"/>
      <c r="CN7575" s="1"/>
      <c r="CO7575" s="1"/>
    </row>
    <row r="7576" spans="1:93" ht="30" customHeight="1" x14ac:dyDescent="0.2">
      <c r="A7576" s="1">
        <v>7564</v>
      </c>
      <c r="B7576" s="1" t="s">
        <v>3846</v>
      </c>
      <c r="C7576" s="1" t="s">
        <v>3843</v>
      </c>
      <c r="D7576" s="28" t="s">
        <v>3844</v>
      </c>
      <c r="E7576" s="28" t="s">
        <v>3845</v>
      </c>
      <c r="F7576" s="1" t="s">
        <v>74</v>
      </c>
      <c r="G7576" s="1">
        <v>1</v>
      </c>
      <c r="H7576" s="1" t="s">
        <v>1059</v>
      </c>
      <c r="I7576" s="1" t="s">
        <v>114</v>
      </c>
      <c r="J7576" s="76">
        <v>432</v>
      </c>
      <c r="K7576" s="76">
        <v>2447506</v>
      </c>
      <c r="L7576" s="29">
        <v>46216</v>
      </c>
      <c r="M7576" s="29" t="s">
        <v>4163</v>
      </c>
      <c r="N7576" s="1" t="s">
        <v>478</v>
      </c>
      <c r="O7576" s="28" t="s">
        <v>105</v>
      </c>
      <c r="P7576" s="1" t="s">
        <v>322</v>
      </c>
      <c r="Q7576" s="1">
        <v>9</v>
      </c>
      <c r="R7576" s="1"/>
      <c r="S7576" s="76"/>
      <c r="T7576" s="1" t="s">
        <v>115</v>
      </c>
      <c r="U7576" s="1"/>
      <c r="V7576" s="1"/>
      <c r="AC7576" s="93">
        <v>27.5</v>
      </c>
      <c r="AD7576" s="69">
        <v>225</v>
      </c>
      <c r="AE7576" s="33"/>
      <c r="AF7576" s="33"/>
      <c r="AG7576" s="33"/>
      <c r="AX7576" s="37">
        <f t="shared" si="348"/>
        <v>46223</v>
      </c>
      <c r="AY7576" s="1"/>
      <c r="AZ7576" s="1"/>
      <c r="BA7576" s="31"/>
      <c r="BB7576" s="31"/>
      <c r="BC7576" s="1"/>
      <c r="BD7576" s="1"/>
      <c r="BE7576" s="1"/>
      <c r="BF7576" s="1"/>
      <c r="BG7576" s="1"/>
      <c r="BT7576" s="37">
        <f t="shared" si="349"/>
        <v>46244</v>
      </c>
      <c r="BU7576" s="31"/>
      <c r="BW7576" s="33"/>
      <c r="BX7576" s="1"/>
      <c r="BY7576" s="1"/>
      <c r="BZ7576" s="1"/>
      <c r="CA7576" s="1"/>
      <c r="CB7576" s="1"/>
      <c r="CC7576" s="1"/>
      <c r="CE7576" s="1"/>
      <c r="CF7576" s="1"/>
      <c r="CG7576" s="1"/>
      <c r="CH7576" s="1"/>
      <c r="CI7576" s="1"/>
      <c r="CJ7576" s="1"/>
      <c r="CK7576" s="1"/>
      <c r="CL7576" s="1"/>
      <c r="CM7576" s="1"/>
      <c r="CN7576" s="1"/>
      <c r="CO7576" s="1"/>
    </row>
    <row r="7577" spans="1:93" ht="30" customHeight="1" x14ac:dyDescent="0.2">
      <c r="A7577" s="1">
        <v>7565</v>
      </c>
      <c r="B7577" s="1" t="s">
        <v>3846</v>
      </c>
      <c r="C7577" s="1" t="s">
        <v>3843</v>
      </c>
      <c r="D7577" s="28" t="s">
        <v>3844</v>
      </c>
      <c r="E7577" s="28" t="s">
        <v>3845</v>
      </c>
      <c r="F7577" s="1" t="s">
        <v>74</v>
      </c>
      <c r="G7577" s="1">
        <v>1</v>
      </c>
      <c r="H7577" s="1" t="s">
        <v>1059</v>
      </c>
      <c r="I7577" s="1" t="s">
        <v>114</v>
      </c>
      <c r="J7577" s="76">
        <v>273</v>
      </c>
      <c r="K7577" s="76">
        <v>2447507</v>
      </c>
      <c r="L7577" s="29">
        <v>46216</v>
      </c>
      <c r="M7577" s="29" t="s">
        <v>4163</v>
      </c>
      <c r="N7577" s="1" t="s">
        <v>478</v>
      </c>
      <c r="O7577" s="28" t="s">
        <v>105</v>
      </c>
      <c r="P7577" s="1" t="s">
        <v>322</v>
      </c>
      <c r="Q7577" s="1">
        <v>7</v>
      </c>
      <c r="R7577" s="1"/>
      <c r="S7577" s="76"/>
      <c r="T7577" s="1" t="s">
        <v>115</v>
      </c>
      <c r="U7577" s="1"/>
      <c r="V7577" s="1"/>
      <c r="AC7577" s="93">
        <v>27</v>
      </c>
      <c r="AD7577" s="69">
        <v>240</v>
      </c>
      <c r="AE7577" s="33"/>
      <c r="AF7577" s="33"/>
      <c r="AG7577" s="33"/>
      <c r="AX7577" s="37">
        <f t="shared" si="348"/>
        <v>46223</v>
      </c>
      <c r="AY7577" s="1"/>
      <c r="AZ7577" s="1"/>
      <c r="BA7577" s="31"/>
      <c r="BB7577" s="31"/>
      <c r="BC7577" s="1"/>
      <c r="BD7577" s="1"/>
      <c r="BE7577" s="1"/>
      <c r="BF7577" s="1"/>
      <c r="BG7577" s="1"/>
      <c r="BT7577" s="37">
        <f t="shared" si="349"/>
        <v>46244</v>
      </c>
      <c r="BU7577" s="31"/>
      <c r="BW7577" s="33"/>
      <c r="BX7577" s="1"/>
      <c r="BY7577" s="1"/>
      <c r="BZ7577" s="1"/>
      <c r="CA7577" s="1"/>
      <c r="CB7577" s="1"/>
      <c r="CC7577" s="1"/>
      <c r="CE7577" s="1"/>
      <c r="CF7577" s="1"/>
      <c r="CG7577" s="1"/>
      <c r="CH7577" s="1"/>
      <c r="CI7577" s="1"/>
      <c r="CJ7577" s="1"/>
      <c r="CK7577" s="1"/>
      <c r="CL7577" s="1"/>
      <c r="CM7577" s="1"/>
      <c r="CN7577" s="1"/>
      <c r="CO7577" s="1"/>
    </row>
    <row r="7578" spans="1:93" ht="30" customHeight="1" x14ac:dyDescent="0.2">
      <c r="A7578" s="1">
        <v>7566</v>
      </c>
      <c r="B7578" s="1" t="s">
        <v>3847</v>
      </c>
      <c r="C7578" s="1" t="s">
        <v>3823</v>
      </c>
      <c r="D7578" s="28" t="s">
        <v>3848</v>
      </c>
      <c r="E7578" s="28" t="s">
        <v>3734</v>
      </c>
      <c r="F7578" s="1" t="s">
        <v>74</v>
      </c>
      <c r="G7578" s="1">
        <v>6</v>
      </c>
      <c r="H7578" s="1" t="s">
        <v>2565</v>
      </c>
      <c r="I7578" s="1" t="s">
        <v>114</v>
      </c>
      <c r="J7578" s="76">
        <v>554</v>
      </c>
      <c r="K7578" s="76">
        <v>2448909</v>
      </c>
      <c r="L7578" s="29">
        <v>46216</v>
      </c>
      <c r="M7578" s="29" t="s">
        <v>4163</v>
      </c>
      <c r="N7578" s="1" t="s">
        <v>478</v>
      </c>
      <c r="O7578" s="28" t="s">
        <v>1495</v>
      </c>
      <c r="P7578" s="1" t="s">
        <v>323</v>
      </c>
      <c r="Q7578" s="76">
        <v>12</v>
      </c>
      <c r="R7578" s="1"/>
      <c r="S7578" s="76"/>
      <c r="T7578" s="1" t="s">
        <v>115</v>
      </c>
      <c r="U7578" s="1"/>
      <c r="V7578" s="1"/>
      <c r="AC7578" s="93">
        <v>26.5</v>
      </c>
      <c r="AD7578" s="69">
        <v>260</v>
      </c>
      <c r="AE7578" s="33"/>
      <c r="AF7578" s="33"/>
      <c r="AG7578" s="33"/>
      <c r="AX7578" s="37">
        <f t="shared" si="348"/>
        <v>46223</v>
      </c>
      <c r="AY7578" s="1"/>
      <c r="AZ7578" s="1"/>
      <c r="BA7578" s="31"/>
      <c r="BB7578" s="31"/>
      <c r="BC7578" s="1"/>
      <c r="BD7578" s="1"/>
      <c r="BE7578" s="1"/>
      <c r="BF7578" s="1"/>
      <c r="BG7578" s="1"/>
      <c r="BT7578" s="37">
        <f t="shared" si="349"/>
        <v>46244</v>
      </c>
      <c r="BU7578" s="31"/>
      <c r="BW7578" s="33"/>
      <c r="BX7578" s="1"/>
      <c r="BY7578" s="1"/>
      <c r="BZ7578" s="1"/>
      <c r="CA7578" s="1"/>
      <c r="CB7578" s="1"/>
      <c r="CC7578" s="1"/>
      <c r="CE7578" s="1"/>
      <c r="CF7578" s="1"/>
      <c r="CG7578" s="1"/>
      <c r="CH7578" s="1"/>
      <c r="CI7578" s="1"/>
      <c r="CJ7578" s="1"/>
      <c r="CK7578" s="1"/>
      <c r="CL7578" s="1"/>
      <c r="CM7578" s="1"/>
      <c r="CN7578" s="1"/>
      <c r="CO7578" s="1"/>
    </row>
    <row r="7579" spans="1:93" ht="30" customHeight="1" x14ac:dyDescent="0.2">
      <c r="A7579" s="1">
        <v>7567</v>
      </c>
      <c r="B7579" s="1" t="s">
        <v>3847</v>
      </c>
      <c r="C7579" s="1" t="s">
        <v>3823</v>
      </c>
      <c r="D7579" s="28" t="s">
        <v>3848</v>
      </c>
      <c r="E7579" s="28" t="s">
        <v>3734</v>
      </c>
      <c r="F7579" s="1" t="s">
        <v>74</v>
      </c>
      <c r="G7579" s="1">
        <v>6</v>
      </c>
      <c r="H7579" s="1" t="s">
        <v>2565</v>
      </c>
      <c r="I7579" s="1" t="s">
        <v>114</v>
      </c>
      <c r="J7579" s="76">
        <v>273</v>
      </c>
      <c r="K7579" s="76">
        <v>2448910</v>
      </c>
      <c r="L7579" s="29">
        <v>46216</v>
      </c>
      <c r="M7579" s="29" t="s">
        <v>4163</v>
      </c>
      <c r="N7579" s="1" t="s">
        <v>478</v>
      </c>
      <c r="O7579" s="28" t="s">
        <v>1495</v>
      </c>
      <c r="P7579" s="1" t="s">
        <v>323</v>
      </c>
      <c r="Q7579" s="76">
        <v>8</v>
      </c>
      <c r="R7579" s="1"/>
      <c r="S7579" s="76">
        <v>6</v>
      </c>
      <c r="T7579" s="1" t="s">
        <v>115</v>
      </c>
      <c r="U7579" s="1"/>
      <c r="V7579" s="1"/>
      <c r="AC7579" s="93">
        <v>27</v>
      </c>
      <c r="AD7579" s="69">
        <v>245</v>
      </c>
      <c r="AE7579" s="33"/>
      <c r="AF7579" s="33"/>
      <c r="AG7579" s="33"/>
      <c r="AX7579" s="37">
        <f t="shared" si="348"/>
        <v>46223</v>
      </c>
      <c r="AY7579" s="1"/>
      <c r="AZ7579" s="1"/>
      <c r="BA7579" s="31"/>
      <c r="BB7579" s="31"/>
      <c r="BC7579" s="1"/>
      <c r="BD7579" s="1"/>
      <c r="BE7579" s="1"/>
      <c r="BF7579" s="1"/>
      <c r="BG7579" s="1"/>
      <c r="BT7579" s="37">
        <f t="shared" si="349"/>
        <v>46244</v>
      </c>
      <c r="BU7579" s="31"/>
      <c r="BW7579" s="33"/>
      <c r="BX7579" s="1"/>
      <c r="BY7579" s="1"/>
      <c r="BZ7579" s="1"/>
      <c r="CA7579" s="1"/>
      <c r="CB7579" s="1"/>
      <c r="CC7579" s="1"/>
      <c r="CE7579" s="1"/>
      <c r="CF7579" s="1"/>
      <c r="CG7579" s="1"/>
      <c r="CH7579" s="1"/>
      <c r="CI7579" s="1"/>
      <c r="CJ7579" s="1"/>
      <c r="CK7579" s="1"/>
      <c r="CL7579" s="1"/>
      <c r="CM7579" s="1"/>
      <c r="CN7579" s="1"/>
      <c r="CO7579" s="1"/>
    </row>
    <row r="7580" spans="1:93" ht="30" customHeight="1" x14ac:dyDescent="0.2">
      <c r="A7580" s="1">
        <v>7568</v>
      </c>
      <c r="B7580" s="1" t="s">
        <v>3847</v>
      </c>
      <c r="C7580" s="1" t="s">
        <v>3823</v>
      </c>
      <c r="D7580" s="28" t="s">
        <v>3848</v>
      </c>
      <c r="E7580" s="28" t="s">
        <v>3734</v>
      </c>
      <c r="F7580" s="1" t="s">
        <v>74</v>
      </c>
      <c r="G7580" s="1">
        <v>6</v>
      </c>
      <c r="H7580" s="1" t="s">
        <v>2565</v>
      </c>
      <c r="I7580" s="1" t="s">
        <v>114</v>
      </c>
      <c r="J7580" s="76">
        <v>433</v>
      </c>
      <c r="K7580" s="76">
        <v>2448911</v>
      </c>
      <c r="L7580" s="29">
        <v>46216</v>
      </c>
      <c r="M7580" s="29" t="s">
        <v>4163</v>
      </c>
      <c r="N7580" s="1" t="s">
        <v>478</v>
      </c>
      <c r="O7580" s="28" t="s">
        <v>1495</v>
      </c>
      <c r="P7580" s="1" t="s">
        <v>323</v>
      </c>
      <c r="Q7580" s="76">
        <v>9</v>
      </c>
      <c r="R7580" s="1"/>
      <c r="S7580" s="76"/>
      <c r="T7580" s="1" t="s">
        <v>115</v>
      </c>
      <c r="U7580" s="1"/>
      <c r="V7580" s="1"/>
      <c r="AC7580" s="93">
        <v>28.5</v>
      </c>
      <c r="AD7580" s="69">
        <v>250</v>
      </c>
      <c r="AE7580" s="33"/>
      <c r="AF7580" s="33"/>
      <c r="AG7580" s="33"/>
      <c r="AX7580" s="37">
        <f t="shared" si="348"/>
        <v>46223</v>
      </c>
      <c r="AY7580" s="1"/>
      <c r="AZ7580" s="1"/>
      <c r="BA7580" s="31"/>
      <c r="BB7580" s="31"/>
      <c r="BC7580" s="1"/>
      <c r="BD7580" s="1"/>
      <c r="BE7580" s="1"/>
      <c r="BF7580" s="1"/>
      <c r="BG7580" s="1"/>
      <c r="BT7580" s="37">
        <f t="shared" si="349"/>
        <v>46244</v>
      </c>
      <c r="BU7580" s="31"/>
      <c r="BW7580" s="33"/>
      <c r="BX7580" s="1"/>
      <c r="BY7580" s="1"/>
      <c r="BZ7580" s="1"/>
      <c r="CA7580" s="1"/>
      <c r="CB7580" s="1"/>
      <c r="CC7580" s="1"/>
      <c r="CE7580" s="1"/>
      <c r="CF7580" s="1"/>
      <c r="CG7580" s="1"/>
      <c r="CH7580" s="1"/>
      <c r="CI7580" s="1"/>
      <c r="CJ7580" s="1"/>
      <c r="CK7580" s="1"/>
      <c r="CL7580" s="1"/>
      <c r="CM7580" s="1"/>
      <c r="CN7580" s="1"/>
      <c r="CO7580" s="1"/>
    </row>
    <row r="7581" spans="1:93" ht="30" customHeight="1" x14ac:dyDescent="0.2">
      <c r="A7581" s="1">
        <v>7569</v>
      </c>
      <c r="B7581" s="1" t="s">
        <v>3847</v>
      </c>
      <c r="C7581" s="1" t="s">
        <v>3823</v>
      </c>
      <c r="D7581" s="28" t="s">
        <v>3848</v>
      </c>
      <c r="E7581" s="28" t="s">
        <v>3734</v>
      </c>
      <c r="F7581" s="1" t="s">
        <v>74</v>
      </c>
      <c r="G7581" s="1">
        <v>6</v>
      </c>
      <c r="H7581" s="1" t="s">
        <v>2565</v>
      </c>
      <c r="I7581" s="1" t="s">
        <v>114</v>
      </c>
      <c r="J7581" s="76">
        <v>554</v>
      </c>
      <c r="K7581" s="76">
        <v>2448912</v>
      </c>
      <c r="L7581" s="29">
        <v>46216</v>
      </c>
      <c r="M7581" s="29" t="s">
        <v>4163</v>
      </c>
      <c r="N7581" s="1" t="s">
        <v>478</v>
      </c>
      <c r="O7581" s="28" t="s">
        <v>1495</v>
      </c>
      <c r="P7581" s="1" t="s">
        <v>323</v>
      </c>
      <c r="Q7581" s="76">
        <v>12</v>
      </c>
      <c r="R7581" s="1"/>
      <c r="S7581" s="76"/>
      <c r="T7581" s="1" t="s">
        <v>115</v>
      </c>
      <c r="U7581" s="1"/>
      <c r="V7581" s="1"/>
      <c r="AC7581" s="93">
        <v>26.5</v>
      </c>
      <c r="AD7581" s="69">
        <v>260</v>
      </c>
      <c r="AE7581" s="33"/>
      <c r="AF7581" s="33"/>
      <c r="AG7581" s="33"/>
      <c r="AX7581" s="37">
        <f t="shared" si="348"/>
        <v>46223</v>
      </c>
      <c r="AY7581" s="1"/>
      <c r="AZ7581" s="1"/>
      <c r="BA7581" s="31"/>
      <c r="BB7581" s="31"/>
      <c r="BC7581" s="1"/>
      <c r="BD7581" s="1"/>
      <c r="BE7581" s="1"/>
      <c r="BF7581" s="1"/>
      <c r="BG7581" s="1"/>
      <c r="BT7581" s="37">
        <f t="shared" si="349"/>
        <v>46244</v>
      </c>
      <c r="BU7581" s="31"/>
      <c r="BW7581" s="33"/>
      <c r="BX7581" s="1"/>
      <c r="BY7581" s="1"/>
      <c r="BZ7581" s="1"/>
      <c r="CA7581" s="1"/>
      <c r="CB7581" s="1"/>
      <c r="CC7581" s="1"/>
      <c r="CE7581" s="1"/>
      <c r="CF7581" s="1"/>
      <c r="CG7581" s="1"/>
      <c r="CH7581" s="1"/>
      <c r="CI7581" s="1"/>
      <c r="CJ7581" s="1"/>
      <c r="CK7581" s="1"/>
      <c r="CL7581" s="1"/>
      <c r="CM7581" s="1"/>
      <c r="CN7581" s="1"/>
      <c r="CO7581" s="1"/>
    </row>
    <row r="7582" spans="1:93" ht="30" customHeight="1" x14ac:dyDescent="0.2">
      <c r="A7582" s="1">
        <v>7570</v>
      </c>
      <c r="B7582" s="1" t="s">
        <v>3847</v>
      </c>
      <c r="C7582" s="1" t="s">
        <v>3823</v>
      </c>
      <c r="D7582" s="28" t="s">
        <v>3848</v>
      </c>
      <c r="E7582" s="28" t="s">
        <v>3734</v>
      </c>
      <c r="F7582" s="1" t="s">
        <v>74</v>
      </c>
      <c r="G7582" s="1">
        <v>6</v>
      </c>
      <c r="H7582" s="1" t="s">
        <v>2565</v>
      </c>
      <c r="I7582" s="1" t="s">
        <v>114</v>
      </c>
      <c r="J7582" s="76">
        <v>415</v>
      </c>
      <c r="K7582" s="76">
        <v>2447512</v>
      </c>
      <c r="L7582" s="29">
        <v>46216</v>
      </c>
      <c r="M7582" s="29" t="s">
        <v>4163</v>
      </c>
      <c r="N7582" s="1" t="s">
        <v>478</v>
      </c>
      <c r="O7582" s="28" t="s">
        <v>1495</v>
      </c>
      <c r="P7582" s="1" t="s">
        <v>323</v>
      </c>
      <c r="Q7582" s="76">
        <v>8</v>
      </c>
      <c r="R7582" s="1"/>
      <c r="S7582" s="76"/>
      <c r="T7582" s="1" t="s">
        <v>2</v>
      </c>
      <c r="U7582" s="1"/>
      <c r="V7582" s="1" t="s">
        <v>3849</v>
      </c>
      <c r="AC7582" s="93">
        <v>27.5</v>
      </c>
      <c r="AD7582" s="98">
        <v>280</v>
      </c>
      <c r="AE7582" s="33"/>
      <c r="AF7582" s="33"/>
      <c r="AG7582" s="33"/>
      <c r="AX7582" s="37">
        <f t="shared" si="348"/>
        <v>46223</v>
      </c>
      <c r="AY7582" s="1"/>
      <c r="AZ7582" s="1"/>
      <c r="BA7582" s="31"/>
      <c r="BB7582" s="31"/>
      <c r="BC7582" s="1"/>
      <c r="BD7582" s="1"/>
      <c r="BE7582" s="1"/>
      <c r="BF7582" s="1"/>
      <c r="BG7582" s="1"/>
      <c r="BT7582" s="37">
        <f t="shared" si="349"/>
        <v>46244</v>
      </c>
      <c r="BU7582" s="31"/>
      <c r="BW7582" s="33"/>
      <c r="BX7582" s="1"/>
      <c r="BY7582" s="1"/>
      <c r="BZ7582" s="1"/>
      <c r="CA7582" s="1"/>
      <c r="CB7582" s="1"/>
      <c r="CC7582" s="1"/>
      <c r="CE7582" s="1"/>
      <c r="CF7582" s="1"/>
      <c r="CG7582" s="1"/>
      <c r="CH7582" s="1"/>
      <c r="CI7582" s="1"/>
      <c r="CJ7582" s="1"/>
      <c r="CK7582" s="1"/>
      <c r="CL7582" s="1"/>
      <c r="CM7582" s="1"/>
      <c r="CN7582" s="1"/>
      <c r="CO7582" s="1"/>
    </row>
    <row r="7583" spans="1:93" ht="30" customHeight="1" x14ac:dyDescent="0.2">
      <c r="A7583" s="1">
        <v>7571</v>
      </c>
      <c r="B7583" s="1" t="s">
        <v>3847</v>
      </c>
      <c r="C7583" s="1" t="s">
        <v>3823</v>
      </c>
      <c r="D7583" s="28" t="s">
        <v>3848</v>
      </c>
      <c r="E7583" s="28" t="s">
        <v>3734</v>
      </c>
      <c r="F7583" s="1" t="s">
        <v>74</v>
      </c>
      <c r="G7583" s="1">
        <v>6</v>
      </c>
      <c r="H7583" s="1" t="s">
        <v>2565</v>
      </c>
      <c r="I7583" s="1" t="s">
        <v>114</v>
      </c>
      <c r="J7583" s="76">
        <v>393</v>
      </c>
      <c r="K7583" s="76">
        <v>2447515</v>
      </c>
      <c r="L7583" s="29">
        <v>46216</v>
      </c>
      <c r="M7583" s="29" t="s">
        <v>4163</v>
      </c>
      <c r="N7583" s="1" t="s">
        <v>478</v>
      </c>
      <c r="O7583" s="28" t="s">
        <v>1495</v>
      </c>
      <c r="P7583" s="1" t="s">
        <v>323</v>
      </c>
      <c r="Q7583" s="76">
        <v>5</v>
      </c>
      <c r="R7583" s="1"/>
      <c r="S7583" s="76"/>
      <c r="T7583" s="1" t="s">
        <v>115</v>
      </c>
      <c r="U7583" s="1"/>
      <c r="V7583" s="1"/>
      <c r="AC7583" s="93">
        <v>29</v>
      </c>
      <c r="AD7583" s="69">
        <v>240</v>
      </c>
      <c r="AE7583" s="33"/>
      <c r="AF7583" s="33"/>
      <c r="AG7583" s="33"/>
      <c r="AX7583" s="37">
        <f t="shared" si="348"/>
        <v>46223</v>
      </c>
      <c r="AY7583" s="1"/>
      <c r="AZ7583" s="1"/>
      <c r="BA7583" s="31"/>
      <c r="BB7583" s="31"/>
      <c r="BC7583" s="1"/>
      <c r="BD7583" s="1"/>
      <c r="BE7583" s="1"/>
      <c r="BF7583" s="1"/>
      <c r="BG7583" s="1"/>
      <c r="BT7583" s="37">
        <f t="shared" si="349"/>
        <v>46244</v>
      </c>
      <c r="BU7583" s="31"/>
      <c r="BW7583" s="33"/>
      <c r="BX7583" s="1"/>
      <c r="BY7583" s="1"/>
      <c r="BZ7583" s="1"/>
      <c r="CA7583" s="1"/>
      <c r="CB7583" s="1"/>
      <c r="CC7583" s="1"/>
      <c r="CE7583" s="1"/>
      <c r="CF7583" s="1"/>
      <c r="CG7583" s="1"/>
      <c r="CH7583" s="1"/>
      <c r="CI7583" s="1"/>
      <c r="CJ7583" s="1"/>
      <c r="CK7583" s="1"/>
      <c r="CL7583" s="1"/>
      <c r="CM7583" s="1"/>
      <c r="CN7583" s="1"/>
      <c r="CO7583" s="1"/>
    </row>
    <row r="7584" spans="1:93" ht="30" customHeight="1" x14ac:dyDescent="0.2">
      <c r="A7584" s="1">
        <v>7572</v>
      </c>
      <c r="B7584" s="1" t="s">
        <v>3847</v>
      </c>
      <c r="C7584" s="1" t="s">
        <v>3823</v>
      </c>
      <c r="D7584" s="28" t="s">
        <v>3848</v>
      </c>
      <c r="E7584" s="28" t="s">
        <v>3734</v>
      </c>
      <c r="F7584" s="1" t="s">
        <v>74</v>
      </c>
      <c r="G7584" s="1">
        <v>6</v>
      </c>
      <c r="H7584" s="1" t="s">
        <v>2565</v>
      </c>
      <c r="I7584" s="1" t="s">
        <v>114</v>
      </c>
      <c r="J7584" s="76">
        <v>415</v>
      </c>
      <c r="K7584" s="76">
        <v>2447519</v>
      </c>
      <c r="L7584" s="29">
        <v>46216</v>
      </c>
      <c r="M7584" s="29" t="s">
        <v>4163</v>
      </c>
      <c r="N7584" s="1" t="s">
        <v>478</v>
      </c>
      <c r="O7584" s="28" t="s">
        <v>1495</v>
      </c>
      <c r="P7584" s="1" t="s">
        <v>323</v>
      </c>
      <c r="Q7584" s="76">
        <v>4</v>
      </c>
      <c r="R7584" s="1"/>
      <c r="S7584" s="76"/>
      <c r="T7584" s="1" t="s">
        <v>115</v>
      </c>
      <c r="U7584" s="1"/>
      <c r="V7584" s="1"/>
      <c r="AC7584" s="93">
        <v>28</v>
      </c>
      <c r="AD7584" s="69">
        <v>250</v>
      </c>
      <c r="AE7584" s="33"/>
      <c r="AF7584" s="33"/>
      <c r="AG7584" s="33"/>
      <c r="AX7584" s="37">
        <f t="shared" si="348"/>
        <v>46223</v>
      </c>
      <c r="AY7584" s="1"/>
      <c r="AZ7584" s="1"/>
      <c r="BA7584" s="31"/>
      <c r="BB7584" s="31"/>
      <c r="BC7584" s="1"/>
      <c r="BD7584" s="1"/>
      <c r="BE7584" s="1"/>
      <c r="BF7584" s="1"/>
      <c r="BG7584" s="1"/>
      <c r="BT7584" s="37">
        <f t="shared" si="349"/>
        <v>46244</v>
      </c>
      <c r="BU7584" s="31"/>
      <c r="BW7584" s="33"/>
      <c r="BX7584" s="1"/>
      <c r="BY7584" s="1"/>
      <c r="BZ7584" s="1"/>
      <c r="CA7584" s="1"/>
      <c r="CB7584" s="1"/>
      <c r="CC7584" s="1"/>
      <c r="CE7584" s="1"/>
      <c r="CF7584" s="1"/>
      <c r="CG7584" s="1"/>
      <c r="CH7584" s="1"/>
      <c r="CI7584" s="1"/>
      <c r="CJ7584" s="1"/>
      <c r="CK7584" s="1"/>
      <c r="CL7584" s="1"/>
      <c r="CM7584" s="1"/>
      <c r="CN7584" s="1"/>
      <c r="CO7584" s="1"/>
    </row>
    <row r="7585" spans="1:93" ht="30" customHeight="1" x14ac:dyDescent="0.2">
      <c r="A7585" s="1">
        <v>7573</v>
      </c>
      <c r="B7585" s="1" t="s">
        <v>3854</v>
      </c>
      <c r="C7585" s="1" t="s">
        <v>3851</v>
      </c>
      <c r="D7585" s="28" t="s">
        <v>3850</v>
      </c>
      <c r="E7585" s="28" t="s">
        <v>3039</v>
      </c>
      <c r="F7585" s="1" t="s">
        <v>74</v>
      </c>
      <c r="G7585" s="1">
        <v>1</v>
      </c>
      <c r="H7585" s="1" t="s">
        <v>4209</v>
      </c>
      <c r="I7585" s="1" t="s">
        <v>114</v>
      </c>
      <c r="J7585" s="76">
        <v>558</v>
      </c>
      <c r="K7585" s="76">
        <v>2448941</v>
      </c>
      <c r="L7585" s="29">
        <v>46217</v>
      </c>
      <c r="M7585" s="29" t="s">
        <v>4163</v>
      </c>
      <c r="N7585" s="1" t="s">
        <v>478</v>
      </c>
      <c r="O7585" s="28" t="s">
        <v>1495</v>
      </c>
      <c r="P7585" s="1" t="s">
        <v>323</v>
      </c>
      <c r="Q7585" s="76">
        <v>11</v>
      </c>
      <c r="R7585" s="1"/>
      <c r="S7585" s="76">
        <v>3</v>
      </c>
      <c r="T7585" s="1" t="s">
        <v>115</v>
      </c>
      <c r="U7585" s="1"/>
      <c r="V7585" s="1"/>
      <c r="AC7585" s="93">
        <v>26.5</v>
      </c>
      <c r="AD7585" s="69">
        <v>260</v>
      </c>
      <c r="AE7585" s="33"/>
      <c r="AF7585" s="33"/>
      <c r="AG7585" s="33"/>
      <c r="AX7585" s="37">
        <f t="shared" si="348"/>
        <v>46224</v>
      </c>
      <c r="AY7585" s="1"/>
      <c r="AZ7585" s="1"/>
      <c r="BA7585" s="31"/>
      <c r="BB7585" s="31"/>
      <c r="BC7585" s="1"/>
      <c r="BD7585" s="1"/>
      <c r="BE7585" s="1"/>
      <c r="BF7585" s="1"/>
      <c r="BG7585" s="1"/>
      <c r="BT7585" s="37">
        <f t="shared" si="349"/>
        <v>46245</v>
      </c>
      <c r="BU7585" s="31"/>
      <c r="BW7585" s="33"/>
      <c r="BX7585" s="1"/>
      <c r="BY7585" s="1"/>
      <c r="BZ7585" s="1"/>
      <c r="CA7585" s="1"/>
      <c r="CB7585" s="1"/>
      <c r="CC7585" s="1"/>
      <c r="CE7585" s="1"/>
      <c r="CF7585" s="1"/>
      <c r="CG7585" s="1"/>
      <c r="CH7585" s="1"/>
      <c r="CI7585" s="1"/>
      <c r="CJ7585" s="1"/>
      <c r="CK7585" s="1"/>
      <c r="CL7585" s="1"/>
      <c r="CM7585" s="1"/>
      <c r="CN7585" s="1"/>
      <c r="CO7585" s="1"/>
    </row>
    <row r="7586" spans="1:93" ht="30" customHeight="1" x14ac:dyDescent="0.2">
      <c r="A7586" s="1">
        <v>7574</v>
      </c>
      <c r="B7586" s="1" t="s">
        <v>3854</v>
      </c>
      <c r="C7586" s="1" t="s">
        <v>3851</v>
      </c>
      <c r="D7586" s="28" t="s">
        <v>3850</v>
      </c>
      <c r="E7586" s="28" t="s">
        <v>3039</v>
      </c>
      <c r="F7586" s="1" t="s">
        <v>74</v>
      </c>
      <c r="G7586" s="1">
        <v>1</v>
      </c>
      <c r="H7586" s="1" t="s">
        <v>4209</v>
      </c>
      <c r="I7586" s="1" t="s">
        <v>114</v>
      </c>
      <c r="J7586" s="76">
        <v>553</v>
      </c>
      <c r="K7586" s="76">
        <v>2447550</v>
      </c>
      <c r="L7586" s="29">
        <v>46217</v>
      </c>
      <c r="M7586" s="29" t="s">
        <v>4163</v>
      </c>
      <c r="N7586" s="1" t="s">
        <v>478</v>
      </c>
      <c r="O7586" s="28" t="s">
        <v>1495</v>
      </c>
      <c r="P7586" s="1" t="s">
        <v>323</v>
      </c>
      <c r="Q7586" s="76">
        <v>12</v>
      </c>
      <c r="R7586" s="1"/>
      <c r="S7586" s="76"/>
      <c r="T7586" s="1" t="s">
        <v>115</v>
      </c>
      <c r="U7586" s="1"/>
      <c r="V7586" s="1"/>
      <c r="AC7586" s="93">
        <v>27</v>
      </c>
      <c r="AD7586" s="69">
        <v>240</v>
      </c>
      <c r="AE7586" s="33"/>
      <c r="AF7586" s="33"/>
      <c r="AG7586" s="33"/>
      <c r="AX7586" s="37">
        <f t="shared" si="348"/>
        <v>46224</v>
      </c>
      <c r="AY7586" s="1"/>
      <c r="AZ7586" s="1"/>
      <c r="BA7586" s="31"/>
      <c r="BB7586" s="31"/>
      <c r="BC7586" s="1"/>
      <c r="BD7586" s="1"/>
      <c r="BE7586" s="1"/>
      <c r="BF7586" s="1"/>
      <c r="BG7586" s="1"/>
      <c r="BT7586" s="37">
        <f t="shared" si="349"/>
        <v>46245</v>
      </c>
      <c r="BU7586" s="31"/>
      <c r="BW7586" s="33"/>
      <c r="BX7586" s="1"/>
      <c r="BY7586" s="1"/>
      <c r="BZ7586" s="1"/>
      <c r="CA7586" s="1"/>
      <c r="CB7586" s="1"/>
      <c r="CC7586" s="1"/>
      <c r="CE7586" s="1"/>
      <c r="CF7586" s="1"/>
      <c r="CG7586" s="1"/>
      <c r="CH7586" s="1"/>
      <c r="CI7586" s="1"/>
      <c r="CJ7586" s="1"/>
      <c r="CK7586" s="1"/>
      <c r="CL7586" s="1"/>
      <c r="CM7586" s="1"/>
      <c r="CN7586" s="1"/>
      <c r="CO7586" s="1"/>
    </row>
    <row r="7587" spans="1:93" ht="30" customHeight="1" x14ac:dyDescent="0.2">
      <c r="A7587" s="1">
        <v>7575</v>
      </c>
      <c r="B7587" s="1" t="s">
        <v>3679</v>
      </c>
      <c r="C7587" s="1" t="s">
        <v>3852</v>
      </c>
      <c r="D7587" s="28" t="s">
        <v>3853</v>
      </c>
      <c r="E7587" s="28" t="s">
        <v>3855</v>
      </c>
      <c r="F7587" s="1" t="s">
        <v>74</v>
      </c>
      <c r="G7587" s="1">
        <v>3</v>
      </c>
      <c r="H7587" s="1" t="s">
        <v>2565</v>
      </c>
      <c r="I7587" s="1" t="s">
        <v>114</v>
      </c>
      <c r="J7587" s="76">
        <v>551</v>
      </c>
      <c r="K7587" s="76">
        <v>2447553</v>
      </c>
      <c r="L7587" s="29">
        <v>46217</v>
      </c>
      <c r="M7587" s="29" t="s">
        <v>4163</v>
      </c>
      <c r="N7587" s="1" t="s">
        <v>478</v>
      </c>
      <c r="O7587" s="28" t="s">
        <v>1495</v>
      </c>
      <c r="P7587" s="1" t="s">
        <v>323</v>
      </c>
      <c r="Q7587" s="76">
        <v>12</v>
      </c>
      <c r="R7587" s="1"/>
      <c r="S7587" s="76">
        <v>3</v>
      </c>
      <c r="T7587" s="1" t="s">
        <v>115</v>
      </c>
      <c r="U7587" s="1"/>
      <c r="V7587" s="1"/>
      <c r="AC7587" s="93">
        <v>27.5</v>
      </c>
      <c r="AD7587" s="69">
        <v>230</v>
      </c>
      <c r="AE7587" s="33"/>
      <c r="AF7587" s="33"/>
      <c r="AG7587" s="33"/>
      <c r="AX7587" s="37">
        <f t="shared" si="348"/>
        <v>46224</v>
      </c>
      <c r="AY7587" s="1"/>
      <c r="AZ7587" s="1"/>
      <c r="BA7587" s="31"/>
      <c r="BB7587" s="31"/>
      <c r="BC7587" s="1"/>
      <c r="BD7587" s="1"/>
      <c r="BE7587" s="1"/>
      <c r="BF7587" s="1"/>
      <c r="BG7587" s="1"/>
      <c r="BT7587" s="37">
        <f t="shared" si="349"/>
        <v>46245</v>
      </c>
      <c r="BU7587" s="31"/>
      <c r="BW7587" s="33"/>
      <c r="BX7587" s="1"/>
      <c r="BY7587" s="1"/>
      <c r="BZ7587" s="1"/>
      <c r="CA7587" s="1"/>
      <c r="CB7587" s="1"/>
      <c r="CC7587" s="1"/>
      <c r="CE7587" s="1"/>
      <c r="CF7587" s="1"/>
      <c r="CG7587" s="1"/>
      <c r="CH7587" s="1"/>
      <c r="CI7587" s="1"/>
      <c r="CJ7587" s="1"/>
      <c r="CK7587" s="1"/>
      <c r="CL7587" s="1"/>
      <c r="CM7587" s="1"/>
      <c r="CN7587" s="1"/>
      <c r="CO7587" s="1"/>
    </row>
    <row r="7588" spans="1:93" ht="30" customHeight="1" x14ac:dyDescent="0.2">
      <c r="A7588" s="1">
        <v>7576</v>
      </c>
      <c r="B7588" s="1" t="s">
        <v>3679</v>
      </c>
      <c r="C7588" s="1" t="s">
        <v>3852</v>
      </c>
      <c r="D7588" s="28" t="s">
        <v>3853</v>
      </c>
      <c r="E7588" s="28" t="s">
        <v>3855</v>
      </c>
      <c r="F7588" s="1" t="s">
        <v>74</v>
      </c>
      <c r="G7588" s="1">
        <v>3</v>
      </c>
      <c r="H7588" s="1" t="s">
        <v>2565</v>
      </c>
      <c r="I7588" s="1" t="s">
        <v>114</v>
      </c>
      <c r="J7588" s="76">
        <v>303</v>
      </c>
      <c r="K7588" s="76">
        <v>2448954</v>
      </c>
      <c r="L7588" s="29">
        <v>46217</v>
      </c>
      <c r="M7588" s="29" t="s">
        <v>4163</v>
      </c>
      <c r="N7588" s="1" t="s">
        <v>478</v>
      </c>
      <c r="O7588" s="28" t="s">
        <v>1495</v>
      </c>
      <c r="P7588" s="1" t="s">
        <v>323</v>
      </c>
      <c r="Q7588" s="76">
        <v>8</v>
      </c>
      <c r="R7588" s="1"/>
      <c r="S7588" s="76"/>
      <c r="T7588" s="1" t="s">
        <v>115</v>
      </c>
      <c r="U7588" s="1"/>
      <c r="V7588" s="1"/>
      <c r="AC7588" s="93">
        <v>29.5</v>
      </c>
      <c r="AD7588" s="69">
        <v>210</v>
      </c>
      <c r="AE7588" s="33"/>
      <c r="AF7588" s="33"/>
      <c r="AG7588" s="33"/>
      <c r="AX7588" s="37">
        <f t="shared" si="348"/>
        <v>46224</v>
      </c>
      <c r="AY7588" s="1"/>
      <c r="AZ7588" s="1"/>
      <c r="BA7588" s="31"/>
      <c r="BB7588" s="31"/>
      <c r="BC7588" s="1"/>
      <c r="BD7588" s="1"/>
      <c r="BE7588" s="1"/>
      <c r="BF7588" s="1"/>
      <c r="BG7588" s="1"/>
      <c r="BT7588" s="37">
        <f t="shared" si="349"/>
        <v>46245</v>
      </c>
      <c r="BU7588" s="31"/>
      <c r="BW7588" s="33"/>
      <c r="BX7588" s="1"/>
      <c r="BY7588" s="1"/>
      <c r="BZ7588" s="1"/>
      <c r="CA7588" s="1"/>
      <c r="CB7588" s="1"/>
      <c r="CC7588" s="1"/>
      <c r="CE7588" s="1"/>
      <c r="CF7588" s="1"/>
      <c r="CG7588" s="1"/>
      <c r="CH7588" s="1"/>
      <c r="CI7588" s="1"/>
      <c r="CJ7588" s="1"/>
      <c r="CK7588" s="1"/>
      <c r="CL7588" s="1"/>
      <c r="CM7588" s="1"/>
      <c r="CN7588" s="1"/>
      <c r="CO7588" s="1"/>
    </row>
    <row r="7589" spans="1:93" ht="30" customHeight="1" x14ac:dyDescent="0.2">
      <c r="A7589" s="1">
        <v>7577</v>
      </c>
      <c r="B7589" s="94" t="s">
        <v>1491</v>
      </c>
      <c r="C7589" s="1" t="s">
        <v>3856</v>
      </c>
      <c r="D7589" s="28" t="s">
        <v>3857</v>
      </c>
      <c r="E7589" s="28" t="s">
        <v>3858</v>
      </c>
      <c r="F7589" s="1" t="s">
        <v>74</v>
      </c>
      <c r="G7589" s="1">
        <v>5</v>
      </c>
      <c r="H7589" s="1" t="s">
        <v>4209</v>
      </c>
      <c r="I7589" s="1" t="s">
        <v>114</v>
      </c>
      <c r="J7589" s="76">
        <v>415</v>
      </c>
      <c r="K7589" s="76">
        <v>2448955</v>
      </c>
      <c r="L7589" s="29">
        <v>46217</v>
      </c>
      <c r="M7589" s="29" t="s">
        <v>4163</v>
      </c>
      <c r="N7589" s="1" t="s">
        <v>478</v>
      </c>
      <c r="O7589" s="28" t="s">
        <v>1495</v>
      </c>
      <c r="P7589" s="1" t="s">
        <v>323</v>
      </c>
      <c r="Q7589" s="76">
        <v>4</v>
      </c>
      <c r="R7589" s="1"/>
      <c r="S7589" s="76"/>
      <c r="T7589" s="1" t="s">
        <v>115</v>
      </c>
      <c r="U7589" s="1"/>
      <c r="V7589" s="1"/>
      <c r="AC7589" s="93">
        <v>28.5</v>
      </c>
      <c r="AD7589" s="69">
        <v>250</v>
      </c>
      <c r="AE7589" s="33"/>
      <c r="AF7589" s="33"/>
      <c r="AG7589" s="33"/>
      <c r="AX7589" s="37">
        <f t="shared" si="348"/>
        <v>46224</v>
      </c>
      <c r="AY7589" s="1"/>
      <c r="AZ7589" s="1"/>
      <c r="BA7589" s="31"/>
      <c r="BB7589" s="31"/>
      <c r="BC7589" s="1"/>
      <c r="BD7589" s="1"/>
      <c r="BE7589" s="1"/>
      <c r="BF7589" s="1"/>
      <c r="BG7589" s="1"/>
      <c r="BT7589" s="37">
        <f t="shared" si="349"/>
        <v>46245</v>
      </c>
      <c r="BU7589" s="31"/>
      <c r="BW7589" s="33"/>
      <c r="BX7589" s="1"/>
      <c r="BY7589" s="1"/>
      <c r="BZ7589" s="1"/>
      <c r="CA7589" s="1"/>
      <c r="CB7589" s="1"/>
      <c r="CC7589" s="1"/>
      <c r="CE7589" s="1"/>
      <c r="CF7589" s="1"/>
      <c r="CG7589" s="1"/>
      <c r="CH7589" s="1"/>
      <c r="CI7589" s="1"/>
      <c r="CJ7589" s="1"/>
      <c r="CK7589" s="1"/>
      <c r="CL7589" s="1"/>
      <c r="CM7589" s="1"/>
      <c r="CN7589" s="1"/>
      <c r="CO7589" s="1"/>
    </row>
    <row r="7590" spans="1:93" ht="30" customHeight="1" x14ac:dyDescent="0.2">
      <c r="A7590" s="1">
        <v>7578</v>
      </c>
      <c r="B7590" s="1" t="s">
        <v>3863</v>
      </c>
      <c r="C7590" s="1" t="s">
        <v>3860</v>
      </c>
      <c r="D7590" s="28" t="s">
        <v>3861</v>
      </c>
      <c r="E7590" s="28" t="s">
        <v>3862</v>
      </c>
      <c r="F7590" s="1" t="s">
        <v>74</v>
      </c>
      <c r="G7590" s="1">
        <v>1</v>
      </c>
      <c r="H7590" s="1" t="s">
        <v>4209</v>
      </c>
      <c r="I7590" s="1" t="s">
        <v>114</v>
      </c>
      <c r="J7590" s="76">
        <v>303</v>
      </c>
      <c r="K7590" s="76">
        <v>2447570</v>
      </c>
      <c r="L7590" s="29">
        <v>46217</v>
      </c>
      <c r="M7590" s="29" t="s">
        <v>4163</v>
      </c>
      <c r="N7590" s="1" t="s">
        <v>478</v>
      </c>
      <c r="O7590" s="28" t="s">
        <v>1495</v>
      </c>
      <c r="P7590" s="1" t="s">
        <v>322</v>
      </c>
      <c r="Q7590" s="1">
        <v>2</v>
      </c>
      <c r="R7590" s="1"/>
      <c r="S7590" s="76"/>
      <c r="T7590" s="1" t="s">
        <v>115</v>
      </c>
      <c r="U7590" s="1"/>
      <c r="V7590" s="1" t="s">
        <v>3825</v>
      </c>
      <c r="AC7590" s="93" t="s">
        <v>103</v>
      </c>
      <c r="AD7590" s="69" t="s">
        <v>103</v>
      </c>
      <c r="AE7590" s="33"/>
      <c r="AF7590" s="33"/>
      <c r="AG7590" s="33"/>
      <c r="AX7590" s="37">
        <f t="shared" si="348"/>
        <v>46224</v>
      </c>
      <c r="AY7590" s="28" t="s">
        <v>4000</v>
      </c>
      <c r="AZ7590" s="1"/>
      <c r="BA7590" s="31">
        <v>48.2</v>
      </c>
      <c r="BB7590" s="31">
        <v>49.1</v>
      </c>
      <c r="BC7590" s="1">
        <v>47.5</v>
      </c>
      <c r="BD7590" s="1">
        <v>47.9</v>
      </c>
      <c r="BE7590" s="1">
        <v>47.7</v>
      </c>
      <c r="BF7590" s="1">
        <v>48.6</v>
      </c>
      <c r="BG7590" s="1">
        <f>AVERAGE(BA7590:BF7590)</f>
        <v>48.166666666666679</v>
      </c>
      <c r="BT7590" s="37">
        <f t="shared" si="349"/>
        <v>46245</v>
      </c>
      <c r="BU7590" s="31"/>
      <c r="BW7590" s="33"/>
      <c r="BX7590" s="1"/>
      <c r="BY7590" s="1"/>
      <c r="BZ7590" s="1"/>
      <c r="CA7590" s="1"/>
      <c r="CB7590" s="1"/>
      <c r="CC7590" s="1"/>
      <c r="CE7590" s="1"/>
      <c r="CF7590" s="1"/>
      <c r="CG7590" s="1"/>
      <c r="CH7590" s="1"/>
      <c r="CI7590" s="1"/>
      <c r="CJ7590" s="1"/>
      <c r="CK7590" s="1"/>
      <c r="CL7590" s="1"/>
      <c r="CM7590" s="1"/>
      <c r="CN7590" s="1"/>
      <c r="CO7590" s="1"/>
    </row>
    <row r="7591" spans="1:93" ht="30" customHeight="1" x14ac:dyDescent="0.2">
      <c r="A7591" s="1">
        <v>7579</v>
      </c>
      <c r="B7591" s="1" t="s">
        <v>3863</v>
      </c>
      <c r="C7591" s="1" t="s">
        <v>3860</v>
      </c>
      <c r="D7591" s="28" t="s">
        <v>3861</v>
      </c>
      <c r="E7591" s="28" t="s">
        <v>3862</v>
      </c>
      <c r="F7591" s="1" t="s">
        <v>74</v>
      </c>
      <c r="G7591" s="1">
        <v>1</v>
      </c>
      <c r="H7591" s="1" t="s">
        <v>4209</v>
      </c>
      <c r="I7591" s="1" t="s">
        <v>114</v>
      </c>
      <c r="J7591" s="76">
        <v>557</v>
      </c>
      <c r="K7591" s="76">
        <v>2448961</v>
      </c>
      <c r="L7591" s="29">
        <v>46217</v>
      </c>
      <c r="M7591" s="29" t="s">
        <v>4163</v>
      </c>
      <c r="N7591" s="1" t="s">
        <v>478</v>
      </c>
      <c r="O7591" s="28" t="s">
        <v>1495</v>
      </c>
      <c r="P7591" s="1" t="s">
        <v>322</v>
      </c>
      <c r="Q7591" s="1">
        <v>12</v>
      </c>
      <c r="R7591" s="1"/>
      <c r="S7591" s="76"/>
      <c r="T7591" s="1" t="s">
        <v>115</v>
      </c>
      <c r="U7591" s="1"/>
      <c r="V7591" s="1"/>
      <c r="AC7591" s="93">
        <v>28.5</v>
      </c>
      <c r="AD7591" s="69">
        <v>255</v>
      </c>
      <c r="AE7591" s="33"/>
      <c r="AF7591" s="33"/>
      <c r="AG7591" s="33"/>
      <c r="AX7591" s="37">
        <f t="shared" si="348"/>
        <v>46224</v>
      </c>
      <c r="AY7591" s="1"/>
      <c r="AZ7591" s="1"/>
      <c r="BA7591" s="31"/>
      <c r="BB7591" s="31"/>
      <c r="BC7591" s="1"/>
      <c r="BD7591" s="1"/>
      <c r="BE7591" s="1"/>
      <c r="BF7591" s="1"/>
      <c r="BG7591" s="1"/>
      <c r="BT7591" s="37">
        <f t="shared" si="349"/>
        <v>46245</v>
      </c>
      <c r="BU7591" s="31"/>
      <c r="BW7591" s="33"/>
      <c r="BX7591" s="1"/>
      <c r="BY7591" s="1"/>
      <c r="BZ7591" s="1"/>
      <c r="CA7591" s="1"/>
      <c r="CB7591" s="1"/>
      <c r="CC7591" s="1"/>
      <c r="CE7591" s="1"/>
      <c r="CF7591" s="1"/>
      <c r="CG7591" s="1"/>
      <c r="CH7591" s="1"/>
      <c r="CI7591" s="1"/>
      <c r="CJ7591" s="1"/>
      <c r="CK7591" s="1"/>
      <c r="CL7591" s="1"/>
      <c r="CM7591" s="1"/>
      <c r="CN7591" s="1"/>
      <c r="CO7591" s="1"/>
    </row>
    <row r="7592" spans="1:93" ht="30" customHeight="1" x14ac:dyDescent="0.2">
      <c r="A7592" s="1">
        <v>7580</v>
      </c>
      <c r="B7592" s="1" t="s">
        <v>3863</v>
      </c>
      <c r="C7592" s="1" t="s">
        <v>3860</v>
      </c>
      <c r="D7592" s="28" t="s">
        <v>3861</v>
      </c>
      <c r="E7592" s="28" t="s">
        <v>3862</v>
      </c>
      <c r="F7592" s="1" t="s">
        <v>74</v>
      </c>
      <c r="G7592" s="1">
        <v>1</v>
      </c>
      <c r="H7592" s="1" t="s">
        <v>4209</v>
      </c>
      <c r="I7592" s="1" t="s">
        <v>114</v>
      </c>
      <c r="J7592" s="76">
        <v>433</v>
      </c>
      <c r="K7592" s="76">
        <v>2448963</v>
      </c>
      <c r="L7592" s="29">
        <v>46217</v>
      </c>
      <c r="M7592" s="29" t="s">
        <v>4163</v>
      </c>
      <c r="N7592" s="1" t="s">
        <v>478</v>
      </c>
      <c r="O7592" s="28" t="s">
        <v>1495</v>
      </c>
      <c r="P7592" s="1" t="s">
        <v>322</v>
      </c>
      <c r="Q7592" s="1">
        <v>8</v>
      </c>
      <c r="R7592" s="1"/>
      <c r="S7592" s="76"/>
      <c r="T7592" s="1" t="s">
        <v>115</v>
      </c>
      <c r="U7592" s="1"/>
      <c r="V7592" s="1"/>
      <c r="AC7592" s="93">
        <v>28</v>
      </c>
      <c r="AD7592" s="69">
        <v>240</v>
      </c>
      <c r="AE7592" s="33"/>
      <c r="AF7592" s="33"/>
      <c r="AG7592" s="33"/>
      <c r="AX7592" s="37">
        <f t="shared" si="348"/>
        <v>46224</v>
      </c>
      <c r="AY7592" s="1"/>
      <c r="AZ7592" s="1"/>
      <c r="BA7592" s="31"/>
      <c r="BB7592" s="31"/>
      <c r="BC7592" s="1"/>
      <c r="BD7592" s="1"/>
      <c r="BE7592" s="1"/>
      <c r="BF7592" s="1"/>
      <c r="BG7592" s="1"/>
      <c r="BT7592" s="37">
        <f t="shared" si="349"/>
        <v>46245</v>
      </c>
      <c r="BU7592" s="31"/>
      <c r="BW7592" s="33"/>
      <c r="BX7592" s="1"/>
      <c r="BY7592" s="1"/>
      <c r="BZ7592" s="1"/>
      <c r="CA7592" s="1"/>
      <c r="CB7592" s="1"/>
      <c r="CC7592" s="1"/>
      <c r="CE7592" s="1"/>
      <c r="CF7592" s="1"/>
      <c r="CG7592" s="1"/>
      <c r="CH7592" s="1"/>
      <c r="CI7592" s="1"/>
      <c r="CJ7592" s="1"/>
      <c r="CK7592" s="1"/>
      <c r="CL7592" s="1"/>
      <c r="CM7592" s="1"/>
      <c r="CN7592" s="1"/>
      <c r="CO7592" s="1"/>
    </row>
    <row r="7593" spans="1:93" ht="30" customHeight="1" x14ac:dyDescent="0.2">
      <c r="A7593" s="1">
        <v>7581</v>
      </c>
      <c r="B7593" s="1" t="s">
        <v>3863</v>
      </c>
      <c r="C7593" s="1" t="s">
        <v>3860</v>
      </c>
      <c r="D7593" s="28" t="s">
        <v>3861</v>
      </c>
      <c r="E7593" s="28" t="s">
        <v>3862</v>
      </c>
      <c r="F7593" s="1" t="s">
        <v>74</v>
      </c>
      <c r="G7593" s="1">
        <v>1</v>
      </c>
      <c r="H7593" s="1" t="s">
        <v>4209</v>
      </c>
      <c r="I7593" s="1" t="s">
        <v>114</v>
      </c>
      <c r="J7593" s="76">
        <v>553</v>
      </c>
      <c r="K7593" s="76">
        <v>2447573</v>
      </c>
      <c r="L7593" s="29">
        <v>46217</v>
      </c>
      <c r="M7593" s="29" t="s">
        <v>4163</v>
      </c>
      <c r="N7593" s="1" t="s">
        <v>478</v>
      </c>
      <c r="O7593" s="28" t="s">
        <v>105</v>
      </c>
      <c r="P7593" s="1" t="s">
        <v>322</v>
      </c>
      <c r="Q7593" s="1">
        <v>12</v>
      </c>
      <c r="R7593" s="1"/>
      <c r="S7593" s="76">
        <v>6</v>
      </c>
      <c r="T7593" s="1" t="s">
        <v>115</v>
      </c>
      <c r="U7593" s="1"/>
      <c r="V7593" s="1"/>
      <c r="AC7593" s="93">
        <v>29</v>
      </c>
      <c r="AD7593" s="69">
        <v>230</v>
      </c>
      <c r="AE7593" s="33"/>
      <c r="AF7593" s="33"/>
      <c r="AG7593" s="33"/>
      <c r="AX7593" s="37">
        <f t="shared" si="348"/>
        <v>46224</v>
      </c>
      <c r="AY7593" s="1"/>
      <c r="AZ7593" s="1"/>
      <c r="BA7593" s="31"/>
      <c r="BB7593" s="31"/>
      <c r="BC7593" s="1"/>
      <c r="BD7593" s="1"/>
      <c r="BE7593" s="1"/>
      <c r="BF7593" s="1"/>
      <c r="BG7593" s="1"/>
      <c r="BT7593" s="37">
        <f t="shared" si="349"/>
        <v>46245</v>
      </c>
      <c r="BU7593" s="31"/>
      <c r="BW7593" s="33"/>
      <c r="BX7593" s="1"/>
      <c r="BY7593" s="1"/>
      <c r="BZ7593" s="1"/>
      <c r="CA7593" s="1"/>
      <c r="CB7593" s="1"/>
      <c r="CC7593" s="1"/>
      <c r="CE7593" s="1"/>
      <c r="CF7593" s="1"/>
      <c r="CG7593" s="1"/>
      <c r="CH7593" s="1"/>
      <c r="CI7593" s="1"/>
      <c r="CJ7593" s="1"/>
      <c r="CK7593" s="1"/>
      <c r="CL7593" s="1"/>
      <c r="CM7593" s="1"/>
      <c r="CN7593" s="1"/>
      <c r="CO7593" s="1"/>
    </row>
    <row r="7594" spans="1:93" ht="30" customHeight="1" x14ac:dyDescent="0.2">
      <c r="A7594" s="1">
        <v>7582</v>
      </c>
      <c r="B7594" s="1" t="s">
        <v>3863</v>
      </c>
      <c r="C7594" s="1" t="s">
        <v>3860</v>
      </c>
      <c r="D7594" s="28" t="s">
        <v>3861</v>
      </c>
      <c r="E7594" s="28" t="s">
        <v>3862</v>
      </c>
      <c r="F7594" s="1" t="s">
        <v>74</v>
      </c>
      <c r="G7594" s="1">
        <v>1</v>
      </c>
      <c r="H7594" s="1" t="s">
        <v>4209</v>
      </c>
      <c r="I7594" s="1" t="s">
        <v>114</v>
      </c>
      <c r="J7594" s="76">
        <v>437</v>
      </c>
      <c r="K7594" s="76">
        <v>2448965</v>
      </c>
      <c r="L7594" s="29">
        <v>46217</v>
      </c>
      <c r="M7594" s="29" t="s">
        <v>4163</v>
      </c>
      <c r="N7594" s="1" t="s">
        <v>478</v>
      </c>
      <c r="O7594" s="28" t="s">
        <v>105</v>
      </c>
      <c r="P7594" s="1" t="s">
        <v>322</v>
      </c>
      <c r="Q7594" s="1">
        <v>9</v>
      </c>
      <c r="R7594" s="1"/>
      <c r="S7594" s="76"/>
      <c r="T7594" s="1" t="s">
        <v>115</v>
      </c>
      <c r="U7594" s="1"/>
      <c r="V7594" s="1"/>
      <c r="AC7594" s="93">
        <v>27.5</v>
      </c>
      <c r="AD7594" s="69">
        <v>220</v>
      </c>
      <c r="AE7594" s="33"/>
      <c r="AF7594" s="33"/>
      <c r="AG7594" s="33"/>
      <c r="AX7594" s="37">
        <f t="shared" si="348"/>
        <v>46224</v>
      </c>
      <c r="AY7594" s="1"/>
      <c r="AZ7594" s="1"/>
      <c r="BA7594" s="31"/>
      <c r="BB7594" s="31"/>
      <c r="BC7594" s="1"/>
      <c r="BD7594" s="1"/>
      <c r="BE7594" s="1"/>
      <c r="BF7594" s="1"/>
      <c r="BG7594" s="1"/>
      <c r="BT7594" s="37">
        <f t="shared" si="349"/>
        <v>46245</v>
      </c>
      <c r="BU7594" s="31"/>
      <c r="BW7594" s="33"/>
      <c r="BX7594" s="1"/>
      <c r="BY7594" s="1"/>
      <c r="BZ7594" s="1"/>
      <c r="CA7594" s="1"/>
      <c r="CB7594" s="1"/>
      <c r="CC7594" s="1"/>
      <c r="CE7594" s="1"/>
      <c r="CF7594" s="1"/>
      <c r="CG7594" s="1"/>
      <c r="CH7594" s="1"/>
      <c r="CI7594" s="1"/>
      <c r="CJ7594" s="1"/>
      <c r="CK7594" s="1"/>
      <c r="CL7594" s="1"/>
      <c r="CM7594" s="1"/>
      <c r="CN7594" s="1"/>
      <c r="CO7594" s="1"/>
    </row>
    <row r="7595" spans="1:93" ht="30" customHeight="1" x14ac:dyDescent="0.2">
      <c r="A7595" s="1">
        <v>7583</v>
      </c>
      <c r="B7595" s="1" t="s">
        <v>3863</v>
      </c>
      <c r="C7595" s="1" t="s">
        <v>3860</v>
      </c>
      <c r="D7595" s="28" t="s">
        <v>3861</v>
      </c>
      <c r="E7595" s="28" t="s">
        <v>3862</v>
      </c>
      <c r="F7595" s="1" t="s">
        <v>74</v>
      </c>
      <c r="G7595" s="1">
        <v>1</v>
      </c>
      <c r="H7595" s="1" t="s">
        <v>4209</v>
      </c>
      <c r="I7595" s="1" t="s">
        <v>114</v>
      </c>
      <c r="J7595" s="76">
        <v>558</v>
      </c>
      <c r="K7595" s="76">
        <v>2447576</v>
      </c>
      <c r="L7595" s="29">
        <v>46217</v>
      </c>
      <c r="M7595" s="29" t="s">
        <v>4163</v>
      </c>
      <c r="N7595" s="1" t="s">
        <v>478</v>
      </c>
      <c r="O7595" s="28" t="s">
        <v>105</v>
      </c>
      <c r="P7595" s="1" t="s">
        <v>322</v>
      </c>
      <c r="Q7595" s="1">
        <v>11</v>
      </c>
      <c r="R7595" s="1"/>
      <c r="S7595" s="76"/>
      <c r="T7595" s="1" t="s">
        <v>115</v>
      </c>
      <c r="U7595" s="1"/>
      <c r="V7595" s="1"/>
      <c r="AC7595" s="93">
        <v>28</v>
      </c>
      <c r="AD7595" s="69">
        <v>230</v>
      </c>
      <c r="AE7595" s="33"/>
      <c r="AF7595" s="33"/>
      <c r="AG7595" s="33"/>
      <c r="AX7595" s="37">
        <f t="shared" si="348"/>
        <v>46224</v>
      </c>
      <c r="AY7595" s="1"/>
      <c r="AZ7595" s="1"/>
      <c r="BA7595" s="31"/>
      <c r="BB7595" s="31"/>
      <c r="BC7595" s="1"/>
      <c r="BD7595" s="1"/>
      <c r="BE7595" s="1"/>
      <c r="BF7595" s="1"/>
      <c r="BG7595" s="1"/>
      <c r="BT7595" s="37">
        <f t="shared" si="349"/>
        <v>46245</v>
      </c>
      <c r="BU7595" s="31"/>
      <c r="BW7595" s="33"/>
      <c r="BX7595" s="1"/>
      <c r="BY7595" s="1"/>
      <c r="BZ7595" s="1"/>
      <c r="CA7595" s="1"/>
      <c r="CB7595" s="1"/>
      <c r="CC7595" s="1"/>
      <c r="CE7595" s="1"/>
      <c r="CF7595" s="1"/>
      <c r="CG7595" s="1"/>
      <c r="CH7595" s="1"/>
      <c r="CI7595" s="1"/>
      <c r="CJ7595" s="1"/>
      <c r="CK7595" s="1"/>
      <c r="CL7595" s="1"/>
      <c r="CM7595" s="1"/>
      <c r="CN7595" s="1"/>
      <c r="CO7595" s="1"/>
    </row>
    <row r="7596" spans="1:93" ht="30" customHeight="1" x14ac:dyDescent="0.2">
      <c r="A7596" s="1">
        <v>7584</v>
      </c>
      <c r="B7596" s="1" t="s">
        <v>3863</v>
      </c>
      <c r="C7596" s="1" t="s">
        <v>3860</v>
      </c>
      <c r="D7596" s="28" t="s">
        <v>3861</v>
      </c>
      <c r="E7596" s="28" t="s">
        <v>3862</v>
      </c>
      <c r="F7596" s="1" t="s">
        <v>74</v>
      </c>
      <c r="G7596" s="1">
        <v>1</v>
      </c>
      <c r="H7596" s="1" t="s">
        <v>4209</v>
      </c>
      <c r="I7596" s="1" t="s">
        <v>114</v>
      </c>
      <c r="J7596" s="76">
        <v>407</v>
      </c>
      <c r="K7596" s="76">
        <v>2448968</v>
      </c>
      <c r="L7596" s="29">
        <v>46217</v>
      </c>
      <c r="M7596" s="29" t="s">
        <v>4163</v>
      </c>
      <c r="N7596" s="1" t="s">
        <v>478</v>
      </c>
      <c r="O7596" s="28" t="s">
        <v>105</v>
      </c>
      <c r="P7596" s="1" t="s">
        <v>322</v>
      </c>
      <c r="Q7596" s="1">
        <v>10</v>
      </c>
      <c r="R7596" s="1"/>
      <c r="S7596" s="76"/>
      <c r="T7596" s="1" t="s">
        <v>115</v>
      </c>
      <c r="U7596" s="1"/>
      <c r="V7596" s="1"/>
      <c r="AC7596" s="93">
        <v>27.5</v>
      </c>
      <c r="AD7596" s="69">
        <v>230</v>
      </c>
      <c r="AE7596" s="33"/>
      <c r="AF7596" s="33"/>
      <c r="AG7596" s="33"/>
      <c r="AX7596" s="37">
        <f t="shared" ref="AX7596:AX7696" si="350">IF(L7596=0, 0,L7596+7)</f>
        <v>46224</v>
      </c>
      <c r="AY7596" s="1"/>
      <c r="AZ7596" s="1"/>
      <c r="BA7596" s="31"/>
      <c r="BB7596" s="31"/>
      <c r="BC7596" s="1"/>
      <c r="BD7596" s="1"/>
      <c r="BE7596" s="1"/>
      <c r="BF7596" s="1"/>
      <c r="BG7596" s="1"/>
      <c r="BT7596" s="37">
        <f t="shared" si="349"/>
        <v>46245</v>
      </c>
      <c r="BU7596" s="31"/>
      <c r="BW7596" s="33"/>
      <c r="BX7596" s="1"/>
      <c r="BY7596" s="1"/>
      <c r="BZ7596" s="1"/>
      <c r="CA7596" s="1"/>
      <c r="CB7596" s="1"/>
      <c r="CC7596" s="1"/>
      <c r="CE7596" s="1"/>
      <c r="CF7596" s="1"/>
      <c r="CG7596" s="1"/>
      <c r="CH7596" s="1"/>
      <c r="CI7596" s="1"/>
      <c r="CJ7596" s="1"/>
      <c r="CK7596" s="1"/>
      <c r="CL7596" s="1"/>
      <c r="CM7596" s="1"/>
      <c r="CN7596" s="1"/>
      <c r="CO7596" s="1"/>
    </row>
    <row r="7597" spans="1:93" ht="30" customHeight="1" x14ac:dyDescent="0.2">
      <c r="A7597" s="1">
        <v>7585</v>
      </c>
      <c r="B7597" s="1" t="s">
        <v>3863</v>
      </c>
      <c r="C7597" s="1" t="s">
        <v>3860</v>
      </c>
      <c r="D7597" s="28" t="s">
        <v>3861</v>
      </c>
      <c r="E7597" s="28" t="s">
        <v>3862</v>
      </c>
      <c r="F7597" s="1" t="s">
        <v>74</v>
      </c>
      <c r="G7597" s="1">
        <v>1</v>
      </c>
      <c r="H7597" s="1" t="s">
        <v>4209</v>
      </c>
      <c r="I7597" s="1" t="s">
        <v>114</v>
      </c>
      <c r="J7597" s="76">
        <v>432</v>
      </c>
      <c r="K7597" s="76">
        <v>2447579</v>
      </c>
      <c r="L7597" s="29">
        <v>46217</v>
      </c>
      <c r="M7597" s="29" t="s">
        <v>4163</v>
      </c>
      <c r="N7597" s="1" t="s">
        <v>478</v>
      </c>
      <c r="O7597" s="28" t="s">
        <v>105</v>
      </c>
      <c r="P7597" s="1" t="s">
        <v>322</v>
      </c>
      <c r="Q7597" s="1">
        <v>9</v>
      </c>
      <c r="R7597" s="1"/>
      <c r="S7597" s="76"/>
      <c r="T7597" s="1" t="s">
        <v>115</v>
      </c>
      <c r="U7597" s="1"/>
      <c r="V7597" s="1"/>
      <c r="AC7597" s="93">
        <v>28.5</v>
      </c>
      <c r="AD7597" s="69">
        <v>200</v>
      </c>
      <c r="AE7597" s="33"/>
      <c r="AF7597" s="33"/>
      <c r="AG7597" s="33"/>
      <c r="AX7597" s="37">
        <f t="shared" si="350"/>
        <v>46224</v>
      </c>
      <c r="AY7597" s="1"/>
      <c r="AZ7597" s="1"/>
      <c r="BA7597" s="31"/>
      <c r="BB7597" s="31"/>
      <c r="BC7597" s="1"/>
      <c r="BD7597" s="1"/>
      <c r="BE7597" s="1"/>
      <c r="BF7597" s="1"/>
      <c r="BG7597" s="1"/>
      <c r="BT7597" s="37">
        <f t="shared" si="349"/>
        <v>46245</v>
      </c>
      <c r="BU7597" s="31"/>
      <c r="BW7597" s="33"/>
      <c r="BX7597" s="1"/>
      <c r="BY7597" s="1"/>
      <c r="BZ7597" s="1"/>
      <c r="CA7597" s="1"/>
      <c r="CB7597" s="1"/>
      <c r="CC7597" s="1"/>
      <c r="CE7597" s="1"/>
      <c r="CF7597" s="1"/>
      <c r="CG7597" s="1"/>
      <c r="CH7597" s="1"/>
      <c r="CI7597" s="1"/>
      <c r="CJ7597" s="1"/>
      <c r="CK7597" s="1"/>
      <c r="CL7597" s="1"/>
      <c r="CM7597" s="1"/>
      <c r="CN7597" s="1"/>
      <c r="CO7597" s="1"/>
    </row>
    <row r="7598" spans="1:93" ht="30" customHeight="1" x14ac:dyDescent="0.2">
      <c r="A7598" s="1">
        <v>7586</v>
      </c>
      <c r="B7598" s="1" t="s">
        <v>3863</v>
      </c>
      <c r="C7598" s="1" t="s">
        <v>3860</v>
      </c>
      <c r="D7598" s="28" t="s">
        <v>3861</v>
      </c>
      <c r="E7598" s="28" t="s">
        <v>3862</v>
      </c>
      <c r="F7598" s="1" t="s">
        <v>74</v>
      </c>
      <c r="G7598" s="1">
        <v>1</v>
      </c>
      <c r="H7598" s="1" t="s">
        <v>4209</v>
      </c>
      <c r="I7598" s="1" t="s">
        <v>114</v>
      </c>
      <c r="J7598" s="76">
        <v>302</v>
      </c>
      <c r="K7598" s="76">
        <v>2447580</v>
      </c>
      <c r="L7598" s="29">
        <v>46217</v>
      </c>
      <c r="M7598" s="29" t="s">
        <v>4163</v>
      </c>
      <c r="N7598" s="1" t="s">
        <v>478</v>
      </c>
      <c r="O7598" s="28" t="s">
        <v>105</v>
      </c>
      <c r="P7598" s="1" t="s">
        <v>322</v>
      </c>
      <c r="Q7598" s="1">
        <v>8</v>
      </c>
      <c r="R7598" s="1"/>
      <c r="S7598" s="76"/>
      <c r="T7598" s="1" t="s">
        <v>115</v>
      </c>
      <c r="U7598" s="1"/>
      <c r="V7598" s="1"/>
      <c r="AC7598" s="93">
        <v>27</v>
      </c>
      <c r="AD7598" s="69">
        <v>225</v>
      </c>
      <c r="AE7598" s="33"/>
      <c r="AF7598" s="33"/>
      <c r="AG7598" s="33"/>
      <c r="AX7598" s="37">
        <f t="shared" si="350"/>
        <v>46224</v>
      </c>
      <c r="AY7598" s="1"/>
      <c r="AZ7598" s="1"/>
      <c r="BA7598" s="31"/>
      <c r="BB7598" s="31"/>
      <c r="BC7598" s="1"/>
      <c r="BD7598" s="1"/>
      <c r="BE7598" s="1"/>
      <c r="BF7598" s="1"/>
      <c r="BG7598" s="1"/>
      <c r="BT7598" s="37">
        <f t="shared" si="349"/>
        <v>46245</v>
      </c>
      <c r="BU7598" s="31"/>
      <c r="BW7598" s="33"/>
      <c r="BX7598" s="1"/>
      <c r="BY7598" s="1"/>
      <c r="BZ7598" s="1"/>
      <c r="CA7598" s="1"/>
      <c r="CB7598" s="1"/>
      <c r="CC7598" s="1"/>
      <c r="CE7598" s="1"/>
      <c r="CF7598" s="1"/>
      <c r="CG7598" s="1"/>
      <c r="CH7598" s="1"/>
      <c r="CI7598" s="1"/>
      <c r="CJ7598" s="1"/>
      <c r="CK7598" s="1"/>
      <c r="CL7598" s="1"/>
      <c r="CM7598" s="1"/>
      <c r="CN7598" s="1"/>
      <c r="CO7598" s="1"/>
    </row>
    <row r="7599" spans="1:93" ht="30" customHeight="1" x14ac:dyDescent="0.2">
      <c r="A7599" s="1">
        <v>7587</v>
      </c>
      <c r="B7599" s="1" t="s">
        <v>3863</v>
      </c>
      <c r="C7599" s="1" t="s">
        <v>3860</v>
      </c>
      <c r="D7599" s="28" t="s">
        <v>3861</v>
      </c>
      <c r="E7599" s="28" t="s">
        <v>3862</v>
      </c>
      <c r="F7599" s="1" t="s">
        <v>74</v>
      </c>
      <c r="G7599" s="1">
        <v>1</v>
      </c>
      <c r="H7599" s="1" t="s">
        <v>4209</v>
      </c>
      <c r="I7599" s="1" t="s">
        <v>114</v>
      </c>
      <c r="J7599" s="76">
        <v>557</v>
      </c>
      <c r="K7599" s="76">
        <v>2448969</v>
      </c>
      <c r="L7599" s="29">
        <v>46217</v>
      </c>
      <c r="M7599" s="29" t="s">
        <v>4163</v>
      </c>
      <c r="N7599" s="1" t="s">
        <v>478</v>
      </c>
      <c r="O7599" s="28" t="s">
        <v>105</v>
      </c>
      <c r="P7599" s="1" t="s">
        <v>322</v>
      </c>
      <c r="Q7599" s="1">
        <v>12</v>
      </c>
      <c r="R7599" s="1"/>
      <c r="S7599" s="76"/>
      <c r="T7599" s="1" t="s">
        <v>115</v>
      </c>
      <c r="U7599" s="1"/>
      <c r="V7599" s="1"/>
      <c r="AC7599" s="93">
        <v>27</v>
      </c>
      <c r="AD7599" s="69">
        <v>240</v>
      </c>
      <c r="AE7599" s="33"/>
      <c r="AF7599" s="33"/>
      <c r="AG7599" s="33"/>
      <c r="AX7599" s="37">
        <f t="shared" si="350"/>
        <v>46224</v>
      </c>
      <c r="AY7599" s="1"/>
      <c r="AZ7599" s="1"/>
      <c r="BA7599" s="31"/>
      <c r="BB7599" s="31"/>
      <c r="BC7599" s="1"/>
      <c r="BD7599" s="1"/>
      <c r="BE7599" s="1"/>
      <c r="BF7599" s="1"/>
      <c r="BG7599" s="1"/>
      <c r="BT7599" s="37">
        <f t="shared" si="349"/>
        <v>46245</v>
      </c>
      <c r="BU7599" s="31"/>
      <c r="BW7599" s="33"/>
      <c r="BX7599" s="1"/>
      <c r="BY7599" s="1"/>
      <c r="BZ7599" s="1"/>
      <c r="CA7599" s="1"/>
      <c r="CB7599" s="1"/>
      <c r="CC7599" s="1"/>
      <c r="CE7599" s="1"/>
      <c r="CF7599" s="1"/>
      <c r="CG7599" s="1"/>
      <c r="CH7599" s="1"/>
      <c r="CI7599" s="1"/>
      <c r="CJ7599" s="1"/>
      <c r="CK7599" s="1"/>
      <c r="CL7599" s="1"/>
      <c r="CM7599" s="1"/>
      <c r="CN7599" s="1"/>
      <c r="CO7599" s="1"/>
    </row>
    <row r="7600" spans="1:93" ht="30" customHeight="1" x14ac:dyDescent="0.2">
      <c r="A7600" s="1">
        <v>7588</v>
      </c>
      <c r="B7600" s="1" t="s">
        <v>3863</v>
      </c>
      <c r="C7600" s="1" t="s">
        <v>3860</v>
      </c>
      <c r="D7600" s="28" t="s">
        <v>3861</v>
      </c>
      <c r="E7600" s="28" t="s">
        <v>3862</v>
      </c>
      <c r="F7600" s="1" t="s">
        <v>74</v>
      </c>
      <c r="G7600" s="1">
        <v>1</v>
      </c>
      <c r="H7600" s="1" t="s">
        <v>4209</v>
      </c>
      <c r="I7600" s="1" t="s">
        <v>114</v>
      </c>
      <c r="J7600" s="76">
        <v>273</v>
      </c>
      <c r="K7600" s="76">
        <v>2448970</v>
      </c>
      <c r="L7600" s="29">
        <v>46217</v>
      </c>
      <c r="M7600" s="29" t="s">
        <v>4163</v>
      </c>
      <c r="N7600" s="1" t="s">
        <v>478</v>
      </c>
      <c r="O7600" s="28" t="s">
        <v>105</v>
      </c>
      <c r="P7600" s="1" t="s">
        <v>322</v>
      </c>
      <c r="Q7600" s="1">
        <v>8</v>
      </c>
      <c r="R7600" s="1"/>
      <c r="S7600" s="76"/>
      <c r="T7600" s="1" t="s">
        <v>115</v>
      </c>
      <c r="U7600" s="1"/>
      <c r="V7600" s="1"/>
      <c r="AC7600" s="93">
        <v>28</v>
      </c>
      <c r="AD7600" s="69">
        <v>230</v>
      </c>
      <c r="AE7600" s="33"/>
      <c r="AF7600" s="33"/>
      <c r="AG7600" s="33"/>
      <c r="AX7600" s="37">
        <f t="shared" si="350"/>
        <v>46224</v>
      </c>
      <c r="AY7600" s="1"/>
      <c r="AZ7600" s="1"/>
      <c r="BA7600" s="31"/>
      <c r="BB7600" s="31"/>
      <c r="BC7600" s="1"/>
      <c r="BD7600" s="1"/>
      <c r="BE7600" s="1"/>
      <c r="BF7600" s="1"/>
      <c r="BG7600" s="1"/>
      <c r="BT7600" s="37">
        <f t="shared" si="349"/>
        <v>46245</v>
      </c>
      <c r="BU7600" s="31"/>
      <c r="BW7600" s="33"/>
      <c r="BX7600" s="1"/>
      <c r="BY7600" s="1"/>
      <c r="BZ7600" s="1"/>
      <c r="CA7600" s="1"/>
      <c r="CB7600" s="1"/>
      <c r="CC7600" s="1"/>
      <c r="CE7600" s="1"/>
      <c r="CF7600" s="1"/>
      <c r="CG7600" s="1"/>
      <c r="CH7600" s="1"/>
      <c r="CI7600" s="1"/>
      <c r="CJ7600" s="1"/>
      <c r="CK7600" s="1"/>
      <c r="CL7600" s="1"/>
      <c r="CM7600" s="1"/>
      <c r="CN7600" s="1"/>
      <c r="CO7600" s="1"/>
    </row>
    <row r="7601" spans="1:93" ht="30" customHeight="1" x14ac:dyDescent="0.2">
      <c r="A7601" s="1">
        <v>7589</v>
      </c>
      <c r="B7601" s="1" t="s">
        <v>3863</v>
      </c>
      <c r="C7601" s="1" t="s">
        <v>3860</v>
      </c>
      <c r="D7601" s="28" t="s">
        <v>3861</v>
      </c>
      <c r="E7601" s="28" t="s">
        <v>3862</v>
      </c>
      <c r="F7601" s="1" t="s">
        <v>74</v>
      </c>
      <c r="G7601" s="1">
        <v>1</v>
      </c>
      <c r="H7601" s="1" t="s">
        <v>4209</v>
      </c>
      <c r="I7601" s="1" t="s">
        <v>114</v>
      </c>
      <c r="J7601" s="76">
        <v>274</v>
      </c>
      <c r="K7601" s="76">
        <v>2447584</v>
      </c>
      <c r="L7601" s="29">
        <v>46217</v>
      </c>
      <c r="M7601" s="29" t="s">
        <v>4163</v>
      </c>
      <c r="N7601" s="1" t="s">
        <v>478</v>
      </c>
      <c r="O7601" s="28" t="s">
        <v>105</v>
      </c>
      <c r="P7601" s="1" t="s">
        <v>322</v>
      </c>
      <c r="Q7601" s="1">
        <v>8</v>
      </c>
      <c r="R7601" s="1"/>
      <c r="S7601" s="76"/>
      <c r="T7601" s="1" t="s">
        <v>115</v>
      </c>
      <c r="U7601" s="1"/>
      <c r="V7601" s="1"/>
      <c r="AC7601" s="93">
        <v>27.5</v>
      </c>
      <c r="AD7601" s="69">
        <v>230</v>
      </c>
      <c r="AE7601" s="33"/>
      <c r="AF7601" s="33"/>
      <c r="AG7601" s="33"/>
      <c r="AX7601" s="37">
        <f t="shared" si="350"/>
        <v>46224</v>
      </c>
      <c r="AY7601" s="1"/>
      <c r="AZ7601" s="1"/>
      <c r="BA7601" s="31"/>
      <c r="BB7601" s="31"/>
      <c r="BC7601" s="1"/>
      <c r="BD7601" s="1"/>
      <c r="BE7601" s="1"/>
      <c r="BF7601" s="1"/>
      <c r="BG7601" s="1"/>
      <c r="BT7601" s="37">
        <f t="shared" si="349"/>
        <v>46245</v>
      </c>
      <c r="BU7601" s="31"/>
      <c r="BW7601" s="33"/>
      <c r="BX7601" s="1"/>
      <c r="BY7601" s="1"/>
      <c r="BZ7601" s="1"/>
      <c r="CA7601" s="1"/>
      <c r="CB7601" s="1"/>
      <c r="CC7601" s="1"/>
      <c r="CE7601" s="1"/>
      <c r="CF7601" s="1"/>
      <c r="CG7601" s="1"/>
      <c r="CH7601" s="1"/>
      <c r="CI7601" s="1"/>
      <c r="CJ7601" s="1"/>
      <c r="CK7601" s="1"/>
      <c r="CL7601" s="1"/>
      <c r="CM7601" s="1"/>
      <c r="CN7601" s="1"/>
      <c r="CO7601" s="1"/>
    </row>
    <row r="7602" spans="1:93" ht="30" customHeight="1" x14ac:dyDescent="0.2">
      <c r="A7602" s="1">
        <v>7590</v>
      </c>
      <c r="B7602" s="1" t="s">
        <v>3863</v>
      </c>
      <c r="C7602" s="1" t="s">
        <v>3860</v>
      </c>
      <c r="D7602" s="28" t="s">
        <v>3861</v>
      </c>
      <c r="E7602" s="28" t="s">
        <v>3862</v>
      </c>
      <c r="F7602" s="1" t="s">
        <v>74</v>
      </c>
      <c r="G7602" s="1">
        <v>1</v>
      </c>
      <c r="H7602" s="1" t="s">
        <v>4209</v>
      </c>
      <c r="I7602" s="1" t="s">
        <v>114</v>
      </c>
      <c r="J7602" s="76">
        <v>553</v>
      </c>
      <c r="K7602" s="76">
        <v>2448971</v>
      </c>
      <c r="L7602" s="29">
        <v>46217</v>
      </c>
      <c r="M7602" s="29" t="s">
        <v>4163</v>
      </c>
      <c r="N7602" s="1" t="s">
        <v>478</v>
      </c>
      <c r="O7602" s="28" t="s">
        <v>105</v>
      </c>
      <c r="P7602" s="1" t="s">
        <v>322</v>
      </c>
      <c r="Q7602" s="1">
        <v>12</v>
      </c>
      <c r="R7602" s="1"/>
      <c r="S7602" s="76"/>
      <c r="T7602" s="1" t="s">
        <v>115</v>
      </c>
      <c r="U7602" s="1"/>
      <c r="V7602" s="1"/>
      <c r="AC7602" s="93">
        <v>27.5</v>
      </c>
      <c r="AD7602" s="69">
        <v>230</v>
      </c>
      <c r="AE7602" s="33"/>
      <c r="AF7602" s="33"/>
      <c r="AG7602" s="33"/>
      <c r="AX7602" s="37">
        <f t="shared" si="350"/>
        <v>46224</v>
      </c>
      <c r="AY7602" s="1"/>
      <c r="AZ7602" s="1"/>
      <c r="BA7602" s="31"/>
      <c r="BB7602" s="31"/>
      <c r="BC7602" s="1"/>
      <c r="BD7602" s="1"/>
      <c r="BE7602" s="1"/>
      <c r="BF7602" s="1"/>
      <c r="BG7602" s="1"/>
      <c r="BT7602" s="37">
        <f t="shared" si="349"/>
        <v>46245</v>
      </c>
      <c r="BU7602" s="31"/>
      <c r="BW7602" s="33"/>
      <c r="BX7602" s="1"/>
      <c r="BY7602" s="1"/>
      <c r="BZ7602" s="1"/>
      <c r="CA7602" s="1"/>
      <c r="CB7602" s="1"/>
      <c r="CC7602" s="1"/>
      <c r="CE7602" s="1"/>
      <c r="CF7602" s="1"/>
      <c r="CG7602" s="1"/>
      <c r="CH7602" s="1"/>
      <c r="CI7602" s="1"/>
      <c r="CJ7602" s="1"/>
      <c r="CK7602" s="1"/>
      <c r="CL7602" s="1"/>
      <c r="CM7602" s="1"/>
      <c r="CN7602" s="1"/>
      <c r="CO7602" s="1"/>
    </row>
    <row r="7603" spans="1:93" ht="30" customHeight="1" x14ac:dyDescent="0.2">
      <c r="A7603" s="1">
        <v>7591</v>
      </c>
      <c r="B7603" s="1" t="s">
        <v>3863</v>
      </c>
      <c r="C7603" s="1" t="s">
        <v>3860</v>
      </c>
      <c r="D7603" s="28" t="s">
        <v>3861</v>
      </c>
      <c r="E7603" s="28" t="s">
        <v>3862</v>
      </c>
      <c r="F7603" s="1" t="s">
        <v>74</v>
      </c>
      <c r="G7603" s="1">
        <v>1</v>
      </c>
      <c r="H7603" s="1" t="s">
        <v>4209</v>
      </c>
      <c r="I7603" s="1" t="s">
        <v>114</v>
      </c>
      <c r="J7603" s="76">
        <v>551</v>
      </c>
      <c r="K7603" s="76">
        <v>2447585</v>
      </c>
      <c r="L7603" s="29">
        <v>46217</v>
      </c>
      <c r="M7603" s="29" t="s">
        <v>4163</v>
      </c>
      <c r="N7603" s="1" t="s">
        <v>478</v>
      </c>
      <c r="O7603" s="28" t="s">
        <v>105</v>
      </c>
      <c r="P7603" s="1" t="s">
        <v>322</v>
      </c>
      <c r="Q7603" s="1">
        <v>12</v>
      </c>
      <c r="R7603" s="1"/>
      <c r="S7603" s="76"/>
      <c r="T7603" s="1" t="s">
        <v>115</v>
      </c>
      <c r="U7603" s="1"/>
      <c r="V7603" s="1"/>
      <c r="AC7603" s="93">
        <v>27</v>
      </c>
      <c r="AD7603" s="69">
        <v>240</v>
      </c>
      <c r="AE7603" s="33"/>
      <c r="AF7603" s="33"/>
      <c r="AG7603" s="33"/>
      <c r="AX7603" s="37">
        <f t="shared" si="350"/>
        <v>46224</v>
      </c>
      <c r="AY7603" s="1"/>
      <c r="AZ7603" s="1"/>
      <c r="BA7603" s="31"/>
      <c r="BB7603" s="31"/>
      <c r="BC7603" s="1"/>
      <c r="BD7603" s="1"/>
      <c r="BE7603" s="1"/>
      <c r="BF7603" s="1"/>
      <c r="BG7603" s="1"/>
      <c r="BT7603" s="37">
        <f t="shared" si="349"/>
        <v>46245</v>
      </c>
      <c r="BU7603" s="31"/>
      <c r="BW7603" s="33"/>
      <c r="BX7603" s="1"/>
      <c r="BY7603" s="1"/>
      <c r="BZ7603" s="1"/>
      <c r="CA7603" s="1"/>
      <c r="CB7603" s="1"/>
      <c r="CC7603" s="1"/>
      <c r="CE7603" s="1"/>
      <c r="CF7603" s="1"/>
      <c r="CG7603" s="1"/>
      <c r="CH7603" s="1"/>
      <c r="CI7603" s="1"/>
      <c r="CJ7603" s="1"/>
      <c r="CK7603" s="1"/>
      <c r="CL7603" s="1"/>
      <c r="CM7603" s="1"/>
      <c r="CN7603" s="1"/>
      <c r="CO7603" s="1"/>
    </row>
    <row r="7604" spans="1:93" ht="30" customHeight="1" x14ac:dyDescent="0.2">
      <c r="A7604" s="1">
        <v>7592</v>
      </c>
      <c r="B7604" s="1" t="s">
        <v>3863</v>
      </c>
      <c r="C7604" s="1" t="s">
        <v>3860</v>
      </c>
      <c r="D7604" s="28" t="s">
        <v>3861</v>
      </c>
      <c r="E7604" s="28" t="s">
        <v>3862</v>
      </c>
      <c r="F7604" s="1" t="s">
        <v>74</v>
      </c>
      <c r="G7604" s="1">
        <v>1</v>
      </c>
      <c r="H7604" s="1" t="s">
        <v>4209</v>
      </c>
      <c r="I7604" s="1" t="s">
        <v>114</v>
      </c>
      <c r="J7604" s="76">
        <v>433</v>
      </c>
      <c r="K7604" s="76">
        <v>2447587</v>
      </c>
      <c r="L7604" s="29">
        <v>46217</v>
      </c>
      <c r="M7604" s="29" t="s">
        <v>4163</v>
      </c>
      <c r="N7604" s="1" t="s">
        <v>478</v>
      </c>
      <c r="O7604" s="28" t="s">
        <v>105</v>
      </c>
      <c r="P7604" s="1" t="s">
        <v>322</v>
      </c>
      <c r="Q7604" s="1">
        <v>9</v>
      </c>
      <c r="R7604" s="1"/>
      <c r="S7604" s="76">
        <v>6</v>
      </c>
      <c r="T7604" s="1" t="s">
        <v>115</v>
      </c>
      <c r="U7604" s="1"/>
      <c r="V7604" s="1"/>
      <c r="AC7604" s="93">
        <v>28</v>
      </c>
      <c r="AD7604" s="69">
        <v>230</v>
      </c>
      <c r="AE7604" s="33"/>
      <c r="AF7604" s="33"/>
      <c r="AG7604" s="33"/>
      <c r="AX7604" s="37">
        <f t="shared" si="350"/>
        <v>46224</v>
      </c>
      <c r="AY7604" s="1"/>
      <c r="AZ7604" s="1"/>
      <c r="BA7604" s="31"/>
      <c r="BB7604" s="31"/>
      <c r="BC7604" s="1"/>
      <c r="BD7604" s="1"/>
      <c r="BE7604" s="1"/>
      <c r="BF7604" s="1"/>
      <c r="BG7604" s="1"/>
      <c r="BT7604" s="37">
        <f t="shared" si="349"/>
        <v>46245</v>
      </c>
      <c r="BU7604" s="31"/>
      <c r="BW7604" s="33"/>
      <c r="BX7604" s="1"/>
      <c r="BY7604" s="1"/>
      <c r="BZ7604" s="1"/>
      <c r="CA7604" s="1"/>
      <c r="CB7604" s="1"/>
      <c r="CC7604" s="1"/>
      <c r="CE7604" s="1"/>
      <c r="CF7604" s="1"/>
      <c r="CG7604" s="1"/>
      <c r="CH7604" s="1"/>
      <c r="CI7604" s="1"/>
      <c r="CJ7604" s="1"/>
      <c r="CK7604" s="1"/>
      <c r="CL7604" s="1"/>
      <c r="CM7604" s="1"/>
      <c r="CN7604" s="1"/>
      <c r="CO7604" s="1"/>
    </row>
    <row r="7605" spans="1:93" ht="30" customHeight="1" x14ac:dyDescent="0.2">
      <c r="A7605" s="1">
        <v>7593</v>
      </c>
      <c r="B7605" s="1" t="s">
        <v>3863</v>
      </c>
      <c r="C7605" s="1" t="s">
        <v>3860</v>
      </c>
      <c r="D7605" s="28" t="s">
        <v>3861</v>
      </c>
      <c r="E7605" s="28" t="s">
        <v>3862</v>
      </c>
      <c r="F7605" s="1" t="s">
        <v>74</v>
      </c>
      <c r="G7605" s="1">
        <v>1</v>
      </c>
      <c r="H7605" s="1" t="s">
        <v>4209</v>
      </c>
      <c r="I7605" s="1" t="s">
        <v>114</v>
      </c>
      <c r="J7605" s="76">
        <v>295</v>
      </c>
      <c r="K7605" s="76">
        <v>2447588</v>
      </c>
      <c r="L7605" s="29">
        <v>46217</v>
      </c>
      <c r="M7605" s="29" t="s">
        <v>4163</v>
      </c>
      <c r="N7605" s="1" t="s">
        <v>478</v>
      </c>
      <c r="O7605" s="28" t="s">
        <v>105</v>
      </c>
      <c r="P7605" s="1" t="s">
        <v>322</v>
      </c>
      <c r="Q7605" s="1">
        <v>8</v>
      </c>
      <c r="R7605" s="1"/>
      <c r="S7605" s="76"/>
      <c r="T7605" s="1" t="s">
        <v>115</v>
      </c>
      <c r="U7605" s="1"/>
      <c r="V7605" s="1"/>
      <c r="AC7605" s="93">
        <v>28</v>
      </c>
      <c r="AD7605" s="69">
        <v>230</v>
      </c>
      <c r="AE7605" s="33"/>
      <c r="AF7605" s="33"/>
      <c r="AG7605" s="33"/>
      <c r="AX7605" s="37">
        <f t="shared" si="350"/>
        <v>46224</v>
      </c>
      <c r="AY7605" s="1"/>
      <c r="AZ7605" s="1"/>
      <c r="BA7605" s="31"/>
      <c r="BB7605" s="31"/>
      <c r="BC7605" s="1"/>
      <c r="BD7605" s="1"/>
      <c r="BE7605" s="1"/>
      <c r="BF7605" s="1"/>
      <c r="BG7605" s="1"/>
      <c r="BT7605" s="37">
        <f t="shared" si="349"/>
        <v>46245</v>
      </c>
      <c r="BU7605" s="31"/>
      <c r="BW7605" s="33"/>
      <c r="BX7605" s="1"/>
      <c r="BY7605" s="1"/>
      <c r="BZ7605" s="1"/>
      <c r="CA7605" s="1"/>
      <c r="CB7605" s="1"/>
      <c r="CC7605" s="1"/>
      <c r="CE7605" s="1"/>
      <c r="CF7605" s="1"/>
      <c r="CG7605" s="1"/>
      <c r="CH7605" s="1"/>
      <c r="CI7605" s="1"/>
      <c r="CJ7605" s="1"/>
      <c r="CK7605" s="1"/>
      <c r="CL7605" s="1"/>
      <c r="CM7605" s="1"/>
      <c r="CN7605" s="1"/>
      <c r="CO7605" s="1"/>
    </row>
    <row r="7606" spans="1:93" ht="30" customHeight="1" x14ac:dyDescent="0.2">
      <c r="A7606" s="1">
        <v>7594</v>
      </c>
      <c r="B7606" s="1" t="s">
        <v>3863</v>
      </c>
      <c r="C7606" s="1" t="s">
        <v>3860</v>
      </c>
      <c r="D7606" s="28" t="s">
        <v>3861</v>
      </c>
      <c r="E7606" s="28" t="s">
        <v>3862</v>
      </c>
      <c r="F7606" s="1" t="s">
        <v>74</v>
      </c>
      <c r="G7606" s="1">
        <v>1</v>
      </c>
      <c r="H7606" s="1" t="s">
        <v>4209</v>
      </c>
      <c r="I7606" s="1" t="s">
        <v>114</v>
      </c>
      <c r="J7606" s="76">
        <v>554</v>
      </c>
      <c r="K7606" s="76">
        <v>2448975</v>
      </c>
      <c r="L7606" s="29">
        <v>46217</v>
      </c>
      <c r="M7606" s="29" t="s">
        <v>4163</v>
      </c>
      <c r="N7606" s="1" t="s">
        <v>478</v>
      </c>
      <c r="O7606" s="28" t="s">
        <v>105</v>
      </c>
      <c r="P7606" s="1" t="s">
        <v>322</v>
      </c>
      <c r="Q7606" s="1">
        <v>12</v>
      </c>
      <c r="R7606" s="1"/>
      <c r="S7606" s="76"/>
      <c r="T7606" s="1" t="s">
        <v>115</v>
      </c>
      <c r="U7606" s="1"/>
      <c r="V7606" s="1"/>
      <c r="AC7606" s="93">
        <v>27</v>
      </c>
      <c r="AD7606" s="69">
        <v>220</v>
      </c>
      <c r="AE7606" s="33"/>
      <c r="AF7606" s="33"/>
      <c r="AG7606" s="33"/>
      <c r="AX7606" s="37">
        <f t="shared" si="350"/>
        <v>46224</v>
      </c>
      <c r="AY7606" s="1"/>
      <c r="AZ7606" s="1"/>
      <c r="BA7606" s="31"/>
      <c r="BB7606" s="31"/>
      <c r="BC7606" s="1"/>
      <c r="BD7606" s="1"/>
      <c r="BE7606" s="1"/>
      <c r="BF7606" s="1"/>
      <c r="BG7606" s="1"/>
      <c r="BT7606" s="37">
        <f t="shared" si="349"/>
        <v>46245</v>
      </c>
      <c r="BU7606" s="31"/>
      <c r="BW7606" s="33"/>
      <c r="BX7606" s="1"/>
      <c r="BY7606" s="1"/>
      <c r="BZ7606" s="1"/>
      <c r="CA7606" s="1"/>
      <c r="CB7606" s="1"/>
      <c r="CC7606" s="1"/>
      <c r="CE7606" s="1"/>
      <c r="CF7606" s="1"/>
      <c r="CG7606" s="1"/>
      <c r="CH7606" s="1"/>
      <c r="CI7606" s="1"/>
      <c r="CJ7606" s="1"/>
      <c r="CK7606" s="1"/>
      <c r="CL7606" s="1"/>
      <c r="CM7606" s="1"/>
      <c r="CN7606" s="1"/>
      <c r="CO7606" s="1"/>
    </row>
    <row r="7607" spans="1:93" ht="30" customHeight="1" x14ac:dyDescent="0.2">
      <c r="A7607" s="1">
        <v>7595</v>
      </c>
      <c r="B7607" s="94" t="s">
        <v>3865</v>
      </c>
      <c r="C7607" s="1" t="s">
        <v>3864</v>
      </c>
      <c r="D7607" s="28" t="s">
        <v>3866</v>
      </c>
      <c r="E7607" s="28" t="s">
        <v>3812</v>
      </c>
      <c r="F7607" s="1" t="s">
        <v>74</v>
      </c>
      <c r="G7607" s="1">
        <v>4</v>
      </c>
      <c r="H7607" s="1" t="s">
        <v>2565</v>
      </c>
      <c r="I7607" s="1" t="s">
        <v>114</v>
      </c>
      <c r="J7607" s="76">
        <v>553</v>
      </c>
      <c r="K7607" s="76">
        <v>2448977</v>
      </c>
      <c r="L7607" s="29">
        <v>46217</v>
      </c>
      <c r="M7607" s="29" t="s">
        <v>4163</v>
      </c>
      <c r="N7607" s="1" t="s">
        <v>478</v>
      </c>
      <c r="O7607" s="28" t="s">
        <v>1495</v>
      </c>
      <c r="P7607" s="1" t="s">
        <v>323</v>
      </c>
      <c r="Q7607" s="1">
        <v>12</v>
      </c>
      <c r="R7607" s="1"/>
      <c r="S7607" s="76"/>
      <c r="T7607" s="1" t="s">
        <v>115</v>
      </c>
      <c r="U7607" s="1"/>
      <c r="V7607" s="1"/>
      <c r="AC7607" s="93">
        <v>28</v>
      </c>
      <c r="AD7607" s="69">
        <v>250</v>
      </c>
      <c r="AE7607" s="33"/>
      <c r="AF7607" s="33"/>
      <c r="AG7607" s="33"/>
      <c r="AX7607" s="37">
        <f t="shared" si="350"/>
        <v>46224</v>
      </c>
      <c r="AY7607" s="1"/>
      <c r="AZ7607" s="1"/>
      <c r="BA7607" s="31"/>
      <c r="BB7607" s="31"/>
      <c r="BC7607" s="1"/>
      <c r="BD7607" s="1"/>
      <c r="BE7607" s="1"/>
      <c r="BF7607" s="1"/>
      <c r="BG7607" s="1"/>
      <c r="BT7607" s="37">
        <f t="shared" si="349"/>
        <v>46245</v>
      </c>
      <c r="BU7607" s="31"/>
      <c r="BW7607" s="33"/>
      <c r="BX7607" s="1"/>
      <c r="BY7607" s="1"/>
      <c r="BZ7607" s="1"/>
      <c r="CA7607" s="1"/>
      <c r="CB7607" s="1"/>
      <c r="CC7607" s="1"/>
      <c r="CE7607" s="1"/>
      <c r="CF7607" s="1"/>
      <c r="CG7607" s="1"/>
      <c r="CH7607" s="1"/>
      <c r="CI7607" s="1"/>
      <c r="CJ7607" s="1"/>
      <c r="CK7607" s="1"/>
      <c r="CL7607" s="1"/>
      <c r="CM7607" s="1"/>
      <c r="CN7607" s="1"/>
      <c r="CO7607" s="1"/>
    </row>
    <row r="7608" spans="1:93" ht="30" customHeight="1" x14ac:dyDescent="0.2">
      <c r="A7608" s="1">
        <v>7596</v>
      </c>
      <c r="B7608" s="94" t="s">
        <v>3865</v>
      </c>
      <c r="C7608" s="1" t="s">
        <v>3864</v>
      </c>
      <c r="D7608" s="28" t="s">
        <v>3866</v>
      </c>
      <c r="E7608" s="28" t="s">
        <v>3812</v>
      </c>
      <c r="F7608" s="1" t="s">
        <v>74</v>
      </c>
      <c r="G7608" s="1">
        <v>4</v>
      </c>
      <c r="H7608" s="1" t="s">
        <v>2565</v>
      </c>
      <c r="I7608" s="1" t="s">
        <v>114</v>
      </c>
      <c r="J7608" s="76">
        <v>437</v>
      </c>
      <c r="K7608" s="76">
        <v>2447600</v>
      </c>
      <c r="L7608" s="29">
        <v>46217</v>
      </c>
      <c r="M7608" s="29" t="s">
        <v>4163</v>
      </c>
      <c r="N7608" s="1" t="s">
        <v>478</v>
      </c>
      <c r="O7608" s="28" t="s">
        <v>1495</v>
      </c>
      <c r="P7608" s="1" t="s">
        <v>323</v>
      </c>
      <c r="Q7608" s="1">
        <v>8</v>
      </c>
      <c r="R7608" s="1"/>
      <c r="S7608" s="76">
        <v>6</v>
      </c>
      <c r="T7608" s="1" t="s">
        <v>115</v>
      </c>
      <c r="U7608" s="1"/>
      <c r="V7608" s="1"/>
      <c r="AC7608" s="93">
        <v>30</v>
      </c>
      <c r="AD7608" s="69">
        <v>255</v>
      </c>
      <c r="AE7608" s="33"/>
      <c r="AF7608" s="33"/>
      <c r="AG7608" s="33"/>
      <c r="AX7608" s="37">
        <f t="shared" si="350"/>
        <v>46224</v>
      </c>
      <c r="AY7608" s="1"/>
      <c r="AZ7608" s="1"/>
      <c r="BA7608" s="31"/>
      <c r="BB7608" s="31"/>
      <c r="BC7608" s="1"/>
      <c r="BD7608" s="1"/>
      <c r="BE7608" s="1"/>
      <c r="BF7608" s="1"/>
      <c r="BG7608" s="1"/>
      <c r="BT7608" s="37">
        <f t="shared" si="349"/>
        <v>46245</v>
      </c>
      <c r="BU7608" s="31"/>
      <c r="BW7608" s="33"/>
      <c r="BX7608" s="1"/>
      <c r="BY7608" s="1"/>
      <c r="BZ7608" s="1"/>
      <c r="CA7608" s="1"/>
      <c r="CB7608" s="1"/>
      <c r="CC7608" s="1"/>
      <c r="CE7608" s="1"/>
      <c r="CF7608" s="1"/>
      <c r="CG7608" s="1"/>
      <c r="CH7608" s="1"/>
      <c r="CI7608" s="1"/>
      <c r="CJ7608" s="1"/>
      <c r="CK7608" s="1"/>
      <c r="CL7608" s="1"/>
      <c r="CM7608" s="1"/>
      <c r="CN7608" s="1"/>
      <c r="CO7608" s="1"/>
    </row>
    <row r="7609" spans="1:93" ht="30" customHeight="1" x14ac:dyDescent="0.2">
      <c r="A7609" s="1">
        <v>7597</v>
      </c>
      <c r="B7609" s="94" t="s">
        <v>3865</v>
      </c>
      <c r="C7609" s="1" t="s">
        <v>3864</v>
      </c>
      <c r="D7609" s="28" t="s">
        <v>3866</v>
      </c>
      <c r="E7609" s="28" t="s">
        <v>3812</v>
      </c>
      <c r="F7609" s="1" t="s">
        <v>74</v>
      </c>
      <c r="G7609" s="1">
        <v>4</v>
      </c>
      <c r="H7609" s="1" t="s">
        <v>2565</v>
      </c>
      <c r="I7609" s="1" t="s">
        <v>114</v>
      </c>
      <c r="J7609" s="76">
        <v>295</v>
      </c>
      <c r="K7609" s="76">
        <v>2447608</v>
      </c>
      <c r="L7609" s="29">
        <v>46217</v>
      </c>
      <c r="M7609" s="29" t="s">
        <v>4163</v>
      </c>
      <c r="N7609" s="1" t="s">
        <v>478</v>
      </c>
      <c r="O7609" s="28" t="s">
        <v>1495</v>
      </c>
      <c r="P7609" s="1" t="s">
        <v>323</v>
      </c>
      <c r="Q7609" s="1">
        <v>6</v>
      </c>
      <c r="R7609" s="1"/>
      <c r="S7609" s="76"/>
      <c r="T7609" s="1" t="s">
        <v>115</v>
      </c>
      <c r="U7609" s="1"/>
      <c r="V7609" s="1"/>
      <c r="AC7609" s="93">
        <v>29</v>
      </c>
      <c r="AD7609" s="69">
        <v>230</v>
      </c>
      <c r="AE7609" s="33"/>
      <c r="AF7609" s="33"/>
      <c r="AG7609" s="33"/>
      <c r="AX7609" s="37">
        <f t="shared" si="350"/>
        <v>46224</v>
      </c>
      <c r="AY7609" s="1"/>
      <c r="AZ7609" s="1"/>
      <c r="BA7609" s="31"/>
      <c r="BB7609" s="31"/>
      <c r="BC7609" s="1"/>
      <c r="BD7609" s="1"/>
      <c r="BE7609" s="1"/>
      <c r="BF7609" s="1"/>
      <c r="BG7609" s="1"/>
      <c r="BT7609" s="37">
        <f t="shared" si="349"/>
        <v>46245</v>
      </c>
      <c r="BU7609" s="31"/>
      <c r="BW7609" s="33"/>
      <c r="BX7609" s="1"/>
      <c r="BY7609" s="1"/>
      <c r="BZ7609" s="1"/>
      <c r="CA7609" s="1"/>
      <c r="CB7609" s="1"/>
      <c r="CC7609" s="1"/>
      <c r="CE7609" s="1"/>
      <c r="CF7609" s="1"/>
      <c r="CG7609" s="1"/>
      <c r="CH7609" s="1"/>
      <c r="CI7609" s="1"/>
      <c r="CJ7609" s="1"/>
      <c r="CK7609" s="1"/>
      <c r="CL7609" s="1"/>
      <c r="CM7609" s="1"/>
      <c r="CN7609" s="1"/>
      <c r="CO7609" s="1"/>
    </row>
    <row r="7610" spans="1:93" ht="30" customHeight="1" x14ac:dyDescent="0.2">
      <c r="A7610" s="1">
        <v>7598</v>
      </c>
      <c r="B7610" s="1" t="s">
        <v>3870</v>
      </c>
      <c r="C7610" s="1" t="s">
        <v>3867</v>
      </c>
      <c r="D7610" s="28" t="s">
        <v>3868</v>
      </c>
      <c r="E7610" s="28" t="s">
        <v>3869</v>
      </c>
      <c r="F7610" s="1" t="s">
        <v>74</v>
      </c>
      <c r="G7610" s="1"/>
      <c r="H7610" s="1" t="s">
        <v>4209</v>
      </c>
      <c r="I7610" s="1" t="s">
        <v>114</v>
      </c>
      <c r="J7610" s="76">
        <v>558</v>
      </c>
      <c r="K7610" s="76">
        <v>2448990</v>
      </c>
      <c r="L7610" s="29">
        <v>46218</v>
      </c>
      <c r="M7610" s="29" t="s">
        <v>4163</v>
      </c>
      <c r="N7610" s="1" t="s">
        <v>478</v>
      </c>
      <c r="O7610" s="28" t="s">
        <v>105</v>
      </c>
      <c r="P7610" s="1" t="s">
        <v>324</v>
      </c>
      <c r="Q7610" s="1">
        <v>10</v>
      </c>
      <c r="R7610" s="1"/>
      <c r="S7610" s="76">
        <v>6</v>
      </c>
      <c r="T7610" s="1" t="s">
        <v>115</v>
      </c>
      <c r="U7610" s="1"/>
      <c r="V7610" s="1"/>
      <c r="AC7610" s="93">
        <v>27.5</v>
      </c>
      <c r="AD7610" s="69">
        <v>235</v>
      </c>
      <c r="AE7610" s="33"/>
      <c r="AF7610" s="33"/>
      <c r="AG7610" s="33"/>
      <c r="AX7610" s="37">
        <f t="shared" si="350"/>
        <v>46225</v>
      </c>
      <c r="AY7610" s="1"/>
      <c r="AZ7610" s="1"/>
      <c r="BA7610" s="31"/>
      <c r="BB7610" s="31"/>
      <c r="BC7610" s="1"/>
      <c r="BD7610" s="1"/>
      <c r="BE7610" s="1"/>
      <c r="BF7610" s="1"/>
      <c r="BG7610" s="1"/>
      <c r="BT7610" s="37">
        <f t="shared" si="349"/>
        <v>46246</v>
      </c>
      <c r="BU7610" s="31"/>
      <c r="BW7610" s="33"/>
      <c r="BX7610" s="1"/>
      <c r="BY7610" s="1"/>
      <c r="BZ7610" s="1"/>
      <c r="CA7610" s="1"/>
      <c r="CB7610" s="1"/>
      <c r="CC7610" s="1"/>
      <c r="CE7610" s="1"/>
      <c r="CF7610" s="1"/>
      <c r="CG7610" s="1"/>
      <c r="CH7610" s="1"/>
      <c r="CI7610" s="1"/>
      <c r="CJ7610" s="1"/>
      <c r="CK7610" s="1"/>
      <c r="CL7610" s="1"/>
      <c r="CM7610" s="1"/>
      <c r="CN7610" s="1"/>
      <c r="CO7610" s="1"/>
    </row>
    <row r="7611" spans="1:93" ht="30" customHeight="1" x14ac:dyDescent="0.2">
      <c r="A7611" s="1">
        <v>7599</v>
      </c>
      <c r="B7611" s="1" t="s">
        <v>3870</v>
      </c>
      <c r="C7611" s="1" t="s">
        <v>3867</v>
      </c>
      <c r="D7611" s="28" t="s">
        <v>3868</v>
      </c>
      <c r="E7611" s="28" t="s">
        <v>3869</v>
      </c>
      <c r="F7611" s="1" t="s">
        <v>74</v>
      </c>
      <c r="G7611" s="1"/>
      <c r="H7611" s="1" t="s">
        <v>4209</v>
      </c>
      <c r="I7611" s="1" t="s">
        <v>114</v>
      </c>
      <c r="J7611" s="76">
        <v>557</v>
      </c>
      <c r="K7611" s="76">
        <v>2448991</v>
      </c>
      <c r="L7611" s="29">
        <v>46218</v>
      </c>
      <c r="M7611" s="29" t="s">
        <v>4163</v>
      </c>
      <c r="N7611" s="1" t="s">
        <v>478</v>
      </c>
      <c r="O7611" s="28" t="s">
        <v>105</v>
      </c>
      <c r="P7611" s="1" t="s">
        <v>324</v>
      </c>
      <c r="Q7611" s="1">
        <v>8</v>
      </c>
      <c r="R7611" s="1"/>
      <c r="S7611" s="76"/>
      <c r="T7611" s="1" t="s">
        <v>115</v>
      </c>
      <c r="U7611" s="1"/>
      <c r="V7611" s="1"/>
      <c r="AC7611" s="93">
        <v>27.5</v>
      </c>
      <c r="AD7611" s="69">
        <v>220</v>
      </c>
      <c r="AE7611" s="33"/>
      <c r="AF7611" s="33"/>
      <c r="AG7611" s="33"/>
      <c r="AX7611" s="37">
        <f t="shared" si="350"/>
        <v>46225</v>
      </c>
      <c r="AY7611" s="1"/>
      <c r="AZ7611" s="1"/>
      <c r="BA7611" s="31"/>
      <c r="BB7611" s="31"/>
      <c r="BC7611" s="1"/>
      <c r="BD7611" s="1"/>
      <c r="BE7611" s="1"/>
      <c r="BF7611" s="1"/>
      <c r="BG7611" s="1"/>
      <c r="BT7611" s="37">
        <f t="shared" si="349"/>
        <v>46246</v>
      </c>
      <c r="BU7611" s="31"/>
      <c r="BW7611" s="33"/>
      <c r="BX7611" s="1"/>
      <c r="BY7611" s="1"/>
      <c r="BZ7611" s="1"/>
      <c r="CA7611" s="1"/>
      <c r="CB7611" s="1"/>
      <c r="CC7611" s="1"/>
      <c r="CE7611" s="1"/>
      <c r="CF7611" s="1"/>
      <c r="CG7611" s="1"/>
      <c r="CH7611" s="1"/>
      <c r="CI7611" s="1"/>
      <c r="CJ7611" s="1"/>
      <c r="CK7611" s="1"/>
      <c r="CL7611" s="1"/>
      <c r="CM7611" s="1"/>
      <c r="CN7611" s="1"/>
      <c r="CO7611" s="1"/>
    </row>
    <row r="7612" spans="1:93" ht="30" customHeight="1" x14ac:dyDescent="0.2">
      <c r="A7612" s="1">
        <v>7600</v>
      </c>
      <c r="B7612" s="1" t="s">
        <v>3870</v>
      </c>
      <c r="C7612" s="1" t="s">
        <v>3867</v>
      </c>
      <c r="D7612" s="28" t="s">
        <v>3868</v>
      </c>
      <c r="E7612" s="28" t="s">
        <v>3869</v>
      </c>
      <c r="F7612" s="1" t="s">
        <v>74</v>
      </c>
      <c r="G7612" s="1"/>
      <c r="H7612" s="1" t="s">
        <v>4209</v>
      </c>
      <c r="I7612" s="1" t="s">
        <v>114</v>
      </c>
      <c r="J7612" s="76">
        <v>274</v>
      </c>
      <c r="K7612" s="76">
        <v>2448994</v>
      </c>
      <c r="L7612" s="29">
        <v>46218</v>
      </c>
      <c r="M7612" s="29" t="s">
        <v>4163</v>
      </c>
      <c r="N7612" s="1" t="s">
        <v>478</v>
      </c>
      <c r="O7612" s="28" t="s">
        <v>105</v>
      </c>
      <c r="P7612" s="1" t="s">
        <v>324</v>
      </c>
      <c r="Q7612" s="1">
        <v>8</v>
      </c>
      <c r="R7612" s="1"/>
      <c r="S7612" s="76"/>
      <c r="T7612" s="1" t="s">
        <v>115</v>
      </c>
      <c r="U7612" s="1"/>
      <c r="V7612" s="1"/>
      <c r="AC7612" s="93">
        <v>28.5</v>
      </c>
      <c r="AD7612" s="69">
        <v>210</v>
      </c>
      <c r="AE7612" s="33"/>
      <c r="AF7612" s="33"/>
      <c r="AG7612" s="33"/>
      <c r="AX7612" s="37">
        <f t="shared" si="350"/>
        <v>46225</v>
      </c>
      <c r="AY7612" s="1"/>
      <c r="AZ7612" s="1"/>
      <c r="BA7612" s="31"/>
      <c r="BB7612" s="31"/>
      <c r="BC7612" s="1"/>
      <c r="BD7612" s="1"/>
      <c r="BE7612" s="1"/>
      <c r="BF7612" s="1"/>
      <c r="BG7612" s="1"/>
      <c r="BT7612" s="37">
        <f t="shared" si="349"/>
        <v>46246</v>
      </c>
      <c r="BU7612" s="31"/>
      <c r="BW7612" s="33"/>
      <c r="BX7612" s="1"/>
      <c r="BY7612" s="1"/>
      <c r="BZ7612" s="1"/>
      <c r="CA7612" s="1"/>
      <c r="CB7612" s="1"/>
      <c r="CC7612" s="1"/>
      <c r="CE7612" s="1"/>
      <c r="CF7612" s="1"/>
      <c r="CG7612" s="1"/>
      <c r="CH7612" s="1"/>
      <c r="CI7612" s="1"/>
      <c r="CJ7612" s="1"/>
      <c r="CK7612" s="1"/>
      <c r="CL7612" s="1"/>
      <c r="CM7612" s="1"/>
      <c r="CN7612" s="1"/>
      <c r="CO7612" s="1"/>
    </row>
    <row r="7613" spans="1:93" ht="30" customHeight="1" x14ac:dyDescent="0.2">
      <c r="A7613" s="1">
        <v>7601</v>
      </c>
      <c r="B7613" s="1" t="s">
        <v>3870</v>
      </c>
      <c r="C7613" s="1" t="s">
        <v>3867</v>
      </c>
      <c r="D7613" s="28" t="s">
        <v>3868</v>
      </c>
      <c r="E7613" s="28" t="s">
        <v>3869</v>
      </c>
      <c r="F7613" s="1" t="s">
        <v>74</v>
      </c>
      <c r="G7613" s="1"/>
      <c r="H7613" s="1" t="s">
        <v>4209</v>
      </c>
      <c r="I7613" s="1" t="s">
        <v>114</v>
      </c>
      <c r="J7613" s="76">
        <v>553</v>
      </c>
      <c r="K7613" s="76">
        <v>2448996</v>
      </c>
      <c r="L7613" s="29">
        <v>46218</v>
      </c>
      <c r="M7613" s="29" t="s">
        <v>4163</v>
      </c>
      <c r="N7613" s="1" t="s">
        <v>478</v>
      </c>
      <c r="O7613" s="28" t="s">
        <v>105</v>
      </c>
      <c r="P7613" s="1" t="s">
        <v>324</v>
      </c>
      <c r="Q7613" s="1">
        <v>12</v>
      </c>
      <c r="R7613" s="1"/>
      <c r="S7613" s="76"/>
      <c r="T7613" s="1" t="s">
        <v>115</v>
      </c>
      <c r="U7613" s="1"/>
      <c r="V7613" s="1"/>
      <c r="AC7613" s="93">
        <v>29</v>
      </c>
      <c r="AD7613" s="69">
        <v>200</v>
      </c>
      <c r="AE7613" s="33"/>
      <c r="AF7613" s="33"/>
      <c r="AG7613" s="33"/>
      <c r="AX7613" s="37">
        <f t="shared" si="350"/>
        <v>46225</v>
      </c>
      <c r="AY7613" s="1"/>
      <c r="AZ7613" s="1"/>
      <c r="BA7613" s="31"/>
      <c r="BB7613" s="31"/>
      <c r="BC7613" s="1"/>
      <c r="BD7613" s="1"/>
      <c r="BE7613" s="1"/>
      <c r="BF7613" s="1"/>
      <c r="BG7613" s="1"/>
      <c r="BT7613" s="37">
        <f t="shared" si="349"/>
        <v>46246</v>
      </c>
      <c r="BU7613" s="31"/>
      <c r="BW7613" s="33"/>
      <c r="BX7613" s="1"/>
      <c r="BY7613" s="1"/>
      <c r="BZ7613" s="1"/>
      <c r="CA7613" s="1"/>
      <c r="CB7613" s="1"/>
      <c r="CC7613" s="1"/>
      <c r="CE7613" s="1"/>
      <c r="CF7613" s="1"/>
      <c r="CG7613" s="1"/>
      <c r="CH7613" s="1"/>
      <c r="CI7613" s="1"/>
      <c r="CJ7613" s="1"/>
      <c r="CK7613" s="1"/>
      <c r="CL7613" s="1"/>
      <c r="CM7613" s="1"/>
      <c r="CN7613" s="1"/>
      <c r="CO7613" s="1"/>
    </row>
    <row r="7614" spans="1:93" ht="30" customHeight="1" x14ac:dyDescent="0.2">
      <c r="A7614" s="1">
        <v>7602</v>
      </c>
      <c r="B7614" s="1" t="s">
        <v>3873</v>
      </c>
      <c r="C7614" s="1" t="s">
        <v>3871</v>
      </c>
      <c r="D7614" s="28" t="s">
        <v>3872</v>
      </c>
      <c r="E7614" s="28" t="s">
        <v>2135</v>
      </c>
      <c r="F7614" s="1" t="s">
        <v>74</v>
      </c>
      <c r="G7614" s="1">
        <v>1</v>
      </c>
      <c r="H7614" s="1" t="s">
        <v>1059</v>
      </c>
      <c r="I7614" s="1" t="s">
        <v>114</v>
      </c>
      <c r="J7614" s="76">
        <v>407</v>
      </c>
      <c r="K7614" s="76">
        <v>2447605</v>
      </c>
      <c r="L7614" s="29">
        <v>46218</v>
      </c>
      <c r="M7614" s="29" t="s">
        <v>4163</v>
      </c>
      <c r="N7614" s="1" t="s">
        <v>478</v>
      </c>
      <c r="O7614" s="28" t="s">
        <v>1495</v>
      </c>
      <c r="P7614" s="1" t="s">
        <v>323</v>
      </c>
      <c r="Q7614" s="1">
        <v>10</v>
      </c>
      <c r="R7614" s="1"/>
      <c r="S7614" s="76">
        <v>6</v>
      </c>
      <c r="T7614" s="1" t="s">
        <v>115</v>
      </c>
      <c r="U7614" s="1"/>
      <c r="V7614" s="1"/>
      <c r="AC7614" s="93">
        <v>29.5</v>
      </c>
      <c r="AD7614" s="69">
        <v>250</v>
      </c>
      <c r="AE7614" s="33"/>
      <c r="AF7614" s="33"/>
      <c r="AG7614" s="33"/>
      <c r="AX7614" s="37">
        <f t="shared" si="350"/>
        <v>46225</v>
      </c>
      <c r="AY7614" s="1"/>
      <c r="AZ7614" s="1"/>
      <c r="BA7614" s="31"/>
      <c r="BB7614" s="31"/>
      <c r="BC7614" s="1"/>
      <c r="BD7614" s="1"/>
      <c r="BE7614" s="1"/>
      <c r="BF7614" s="1"/>
      <c r="BG7614" s="1"/>
      <c r="BT7614" s="37">
        <f t="shared" si="349"/>
        <v>46246</v>
      </c>
      <c r="BU7614" s="31"/>
      <c r="BW7614" s="33"/>
      <c r="BX7614" s="1"/>
      <c r="BY7614" s="1"/>
      <c r="BZ7614" s="1"/>
      <c r="CA7614" s="1"/>
      <c r="CB7614" s="1"/>
      <c r="CC7614" s="1"/>
      <c r="CE7614" s="1"/>
      <c r="CF7614" s="1"/>
      <c r="CG7614" s="1"/>
      <c r="CH7614" s="1"/>
      <c r="CI7614" s="1"/>
      <c r="CJ7614" s="1"/>
      <c r="CK7614" s="1"/>
      <c r="CL7614" s="1"/>
      <c r="CM7614" s="1"/>
      <c r="CN7614" s="1"/>
      <c r="CO7614" s="1"/>
    </row>
    <row r="7615" spans="1:93" ht="30" customHeight="1" x14ac:dyDescent="0.2">
      <c r="A7615" s="1">
        <v>7603</v>
      </c>
      <c r="B7615" s="1" t="s">
        <v>3873</v>
      </c>
      <c r="C7615" s="1" t="s">
        <v>3871</v>
      </c>
      <c r="D7615" s="28" t="s">
        <v>3872</v>
      </c>
      <c r="E7615" s="28" t="s">
        <v>2135</v>
      </c>
      <c r="F7615" s="1" t="s">
        <v>74</v>
      </c>
      <c r="G7615" s="1">
        <v>1</v>
      </c>
      <c r="H7615" s="1" t="s">
        <v>1059</v>
      </c>
      <c r="I7615" s="1" t="s">
        <v>114</v>
      </c>
      <c r="J7615" s="76">
        <v>273</v>
      </c>
      <c r="K7615" s="76">
        <v>2447611</v>
      </c>
      <c r="L7615" s="29">
        <v>46218</v>
      </c>
      <c r="M7615" s="29" t="s">
        <v>4163</v>
      </c>
      <c r="N7615" s="1" t="s">
        <v>478</v>
      </c>
      <c r="O7615" s="28" t="s">
        <v>1495</v>
      </c>
      <c r="P7615" s="1" t="s">
        <v>323</v>
      </c>
      <c r="Q7615" s="1">
        <v>8</v>
      </c>
      <c r="R7615" s="1"/>
      <c r="S7615" s="76"/>
      <c r="T7615" s="1" t="s">
        <v>115</v>
      </c>
      <c r="U7615" s="1"/>
      <c r="V7615" s="1"/>
      <c r="AC7615" s="93">
        <v>27</v>
      </c>
      <c r="AD7615" s="69">
        <v>250</v>
      </c>
      <c r="AE7615" s="33"/>
      <c r="AF7615" s="33"/>
      <c r="AG7615" s="33"/>
      <c r="AX7615" s="37">
        <f t="shared" si="350"/>
        <v>46225</v>
      </c>
      <c r="AY7615" s="1"/>
      <c r="AZ7615" s="1"/>
      <c r="BA7615" s="31"/>
      <c r="BB7615" s="31"/>
      <c r="BC7615" s="1"/>
      <c r="BD7615" s="1"/>
      <c r="BE7615" s="1"/>
      <c r="BF7615" s="1"/>
      <c r="BG7615" s="1"/>
      <c r="BT7615" s="37">
        <f t="shared" si="349"/>
        <v>46246</v>
      </c>
      <c r="BU7615" s="31"/>
      <c r="BW7615" s="33"/>
      <c r="BX7615" s="1"/>
      <c r="BY7615" s="1"/>
      <c r="BZ7615" s="1"/>
      <c r="CA7615" s="1"/>
      <c r="CB7615" s="1"/>
      <c r="CC7615" s="1"/>
      <c r="CE7615" s="1"/>
      <c r="CF7615" s="1"/>
      <c r="CG7615" s="1"/>
      <c r="CH7615" s="1"/>
      <c r="CI7615" s="1"/>
      <c r="CJ7615" s="1"/>
      <c r="CK7615" s="1"/>
      <c r="CL7615" s="1"/>
      <c r="CM7615" s="1"/>
      <c r="CN7615" s="1"/>
      <c r="CO7615" s="1"/>
    </row>
    <row r="7616" spans="1:93" ht="30" customHeight="1" x14ac:dyDescent="0.2">
      <c r="A7616" s="1">
        <v>7604</v>
      </c>
      <c r="B7616" s="1" t="s">
        <v>3873</v>
      </c>
      <c r="C7616" s="1" t="s">
        <v>3874</v>
      </c>
      <c r="D7616" s="28" t="s">
        <v>3875</v>
      </c>
      <c r="E7616" s="28" t="s">
        <v>3876</v>
      </c>
      <c r="F7616" s="1" t="s">
        <v>74</v>
      </c>
      <c r="G7616" s="1">
        <v>6</v>
      </c>
      <c r="H7616" s="1" t="s">
        <v>1059</v>
      </c>
      <c r="I7616" s="1" t="s">
        <v>114</v>
      </c>
      <c r="J7616" s="76">
        <v>303</v>
      </c>
      <c r="K7616" s="76">
        <v>2448995</v>
      </c>
      <c r="L7616" s="29">
        <v>46218</v>
      </c>
      <c r="M7616" s="29" t="s">
        <v>4163</v>
      </c>
      <c r="N7616" s="1" t="s">
        <v>478</v>
      </c>
      <c r="O7616" s="28" t="s">
        <v>1495</v>
      </c>
      <c r="P7616" s="1" t="s">
        <v>323</v>
      </c>
      <c r="Q7616" s="1">
        <v>5</v>
      </c>
      <c r="R7616" s="1"/>
      <c r="S7616" s="76"/>
      <c r="T7616" s="1" t="s">
        <v>115</v>
      </c>
      <c r="U7616" s="1"/>
      <c r="V7616" s="1"/>
      <c r="AC7616" s="93">
        <v>27.5</v>
      </c>
      <c r="AD7616" s="69">
        <v>240</v>
      </c>
      <c r="AE7616" s="33"/>
      <c r="AF7616" s="33"/>
      <c r="AG7616" s="33"/>
      <c r="AX7616" s="37">
        <f t="shared" si="350"/>
        <v>46225</v>
      </c>
      <c r="AY7616" s="1"/>
      <c r="AZ7616" s="1"/>
      <c r="BA7616" s="31"/>
      <c r="BB7616" s="31"/>
      <c r="BC7616" s="1"/>
      <c r="BD7616" s="1"/>
      <c r="BE7616" s="1"/>
      <c r="BF7616" s="1"/>
      <c r="BG7616" s="1"/>
      <c r="BT7616" s="37">
        <f t="shared" si="349"/>
        <v>46246</v>
      </c>
      <c r="BU7616" s="31"/>
      <c r="BW7616" s="33"/>
      <c r="BX7616" s="1"/>
      <c r="BY7616" s="1"/>
      <c r="BZ7616" s="1"/>
      <c r="CA7616" s="1"/>
      <c r="CB7616" s="1"/>
      <c r="CC7616" s="1"/>
      <c r="CE7616" s="1"/>
      <c r="CF7616" s="1"/>
      <c r="CG7616" s="1"/>
      <c r="CH7616" s="1"/>
      <c r="CI7616" s="1"/>
      <c r="CJ7616" s="1"/>
      <c r="CK7616" s="1"/>
      <c r="CL7616" s="1"/>
      <c r="CM7616" s="1"/>
      <c r="CN7616" s="1"/>
      <c r="CO7616" s="1"/>
    </row>
    <row r="7617" spans="1:93" ht="30" customHeight="1" x14ac:dyDescent="0.2">
      <c r="A7617" s="1">
        <v>7605</v>
      </c>
      <c r="B7617" s="1" t="s">
        <v>3878</v>
      </c>
      <c r="C7617" s="1" t="s">
        <v>3874</v>
      </c>
      <c r="D7617" s="28" t="s">
        <v>3877</v>
      </c>
      <c r="E7617" s="28" t="s">
        <v>2494</v>
      </c>
      <c r="F7617" s="1" t="s">
        <v>74</v>
      </c>
      <c r="G7617" s="1">
        <v>8</v>
      </c>
      <c r="H7617" s="1" t="s">
        <v>4209</v>
      </c>
      <c r="I7617" s="1" t="s">
        <v>114</v>
      </c>
      <c r="J7617" s="76">
        <v>415</v>
      </c>
      <c r="K7617" s="76">
        <v>2447650</v>
      </c>
      <c r="L7617" s="29">
        <v>46219</v>
      </c>
      <c r="M7617" s="29" t="s">
        <v>4163</v>
      </c>
      <c r="N7617" s="1" t="s">
        <v>478</v>
      </c>
      <c r="O7617" s="28" t="s">
        <v>1495</v>
      </c>
      <c r="P7617" s="1" t="s">
        <v>323</v>
      </c>
      <c r="Q7617" s="1">
        <v>10</v>
      </c>
      <c r="R7617" s="1"/>
      <c r="S7617" s="76"/>
      <c r="T7617" s="1" t="s">
        <v>115</v>
      </c>
      <c r="U7617" s="1"/>
      <c r="V7617" s="1"/>
      <c r="AC7617" s="93">
        <v>28</v>
      </c>
      <c r="AD7617" s="69">
        <v>260</v>
      </c>
      <c r="AE7617" s="33"/>
      <c r="AF7617" s="33"/>
      <c r="AG7617" s="33"/>
      <c r="AX7617" s="37">
        <f t="shared" si="350"/>
        <v>46226</v>
      </c>
      <c r="AY7617" s="1"/>
      <c r="AZ7617" s="1"/>
      <c r="BA7617" s="31"/>
      <c r="BB7617" s="31"/>
      <c r="BC7617" s="1"/>
      <c r="BD7617" s="1"/>
      <c r="BE7617" s="1"/>
      <c r="BF7617" s="1"/>
      <c r="BG7617" s="1"/>
      <c r="BT7617" s="37">
        <f t="shared" si="349"/>
        <v>46247</v>
      </c>
      <c r="BU7617" s="31"/>
      <c r="BW7617" s="33"/>
      <c r="BX7617" s="1"/>
      <c r="BY7617" s="1"/>
      <c r="BZ7617" s="1"/>
      <c r="CA7617" s="1"/>
      <c r="CB7617" s="1"/>
      <c r="CC7617" s="1"/>
      <c r="CE7617" s="1"/>
      <c r="CF7617" s="1"/>
      <c r="CG7617" s="1"/>
      <c r="CH7617" s="1"/>
      <c r="CI7617" s="1"/>
      <c r="CJ7617" s="1"/>
      <c r="CK7617" s="1"/>
      <c r="CL7617" s="1"/>
      <c r="CM7617" s="1"/>
      <c r="CN7617" s="1"/>
      <c r="CO7617" s="1"/>
    </row>
    <row r="7618" spans="1:93" ht="30" customHeight="1" x14ac:dyDescent="0.2">
      <c r="A7618" s="1">
        <v>7606</v>
      </c>
      <c r="B7618" s="1" t="s">
        <v>3878</v>
      </c>
      <c r="C7618" s="1" t="s">
        <v>3874</v>
      </c>
      <c r="D7618" s="28" t="s">
        <v>3877</v>
      </c>
      <c r="E7618" s="28" t="s">
        <v>2494</v>
      </c>
      <c r="F7618" s="1" t="s">
        <v>74</v>
      </c>
      <c r="G7618" s="1">
        <v>8</v>
      </c>
      <c r="H7618" s="1" t="s">
        <v>4209</v>
      </c>
      <c r="I7618" s="1" t="s">
        <v>114</v>
      </c>
      <c r="J7618" s="76">
        <v>433</v>
      </c>
      <c r="K7618" s="76">
        <v>2448027</v>
      </c>
      <c r="L7618" s="29">
        <v>46219</v>
      </c>
      <c r="M7618" s="29" t="s">
        <v>4163</v>
      </c>
      <c r="N7618" s="1" t="s">
        <v>478</v>
      </c>
      <c r="O7618" s="28" t="s">
        <v>1495</v>
      </c>
      <c r="P7618" s="1" t="s">
        <v>323</v>
      </c>
      <c r="Q7618" s="76">
        <v>10</v>
      </c>
      <c r="R7618" s="1"/>
      <c r="S7618" s="76"/>
      <c r="T7618" s="1" t="s">
        <v>115</v>
      </c>
      <c r="U7618" s="1"/>
      <c r="V7618" s="1"/>
      <c r="AC7618" s="93">
        <v>29</v>
      </c>
      <c r="AD7618" s="69">
        <v>250</v>
      </c>
      <c r="AE7618" s="33"/>
      <c r="AF7618" s="33"/>
      <c r="AG7618" s="33"/>
      <c r="AX7618" s="37">
        <f t="shared" si="350"/>
        <v>46226</v>
      </c>
      <c r="AY7618" s="1"/>
      <c r="AZ7618" s="1"/>
      <c r="BA7618" s="31"/>
      <c r="BB7618" s="31"/>
      <c r="BC7618" s="1"/>
      <c r="BD7618" s="1"/>
      <c r="BE7618" s="1"/>
      <c r="BF7618" s="1"/>
      <c r="BG7618" s="1"/>
      <c r="BT7618" s="37">
        <f t="shared" si="349"/>
        <v>46247</v>
      </c>
      <c r="BU7618" s="31"/>
      <c r="BW7618" s="33"/>
      <c r="BX7618" s="1"/>
      <c r="BY7618" s="1"/>
      <c r="BZ7618" s="1"/>
      <c r="CA7618" s="1"/>
      <c r="CB7618" s="1"/>
      <c r="CC7618" s="1"/>
      <c r="CE7618" s="1"/>
      <c r="CF7618" s="1"/>
      <c r="CG7618" s="1"/>
      <c r="CH7618" s="1"/>
      <c r="CI7618" s="1"/>
      <c r="CJ7618" s="1"/>
      <c r="CK7618" s="1"/>
      <c r="CL7618" s="1"/>
      <c r="CM7618" s="1"/>
      <c r="CN7618" s="1"/>
      <c r="CO7618" s="1"/>
    </row>
    <row r="7619" spans="1:93" ht="30" customHeight="1" x14ac:dyDescent="0.2">
      <c r="A7619" s="1">
        <v>7607</v>
      </c>
      <c r="B7619" s="1" t="s">
        <v>3878</v>
      </c>
      <c r="C7619" s="1" t="s">
        <v>3874</v>
      </c>
      <c r="D7619" s="28" t="s">
        <v>3877</v>
      </c>
      <c r="E7619" s="28" t="s">
        <v>2494</v>
      </c>
      <c r="F7619" s="1" t="s">
        <v>74</v>
      </c>
      <c r="G7619" s="1">
        <v>8</v>
      </c>
      <c r="H7619" s="1" t="s">
        <v>4209</v>
      </c>
      <c r="I7619" s="1" t="s">
        <v>114</v>
      </c>
      <c r="J7619" s="76">
        <v>551</v>
      </c>
      <c r="K7619" s="76">
        <v>2447665</v>
      </c>
      <c r="L7619" s="29">
        <v>46219</v>
      </c>
      <c r="M7619" s="29" t="s">
        <v>4163</v>
      </c>
      <c r="N7619" s="1" t="s">
        <v>478</v>
      </c>
      <c r="O7619" s="28" t="s">
        <v>1495</v>
      </c>
      <c r="P7619" s="1" t="s">
        <v>323</v>
      </c>
      <c r="Q7619" s="76">
        <v>12</v>
      </c>
      <c r="R7619" s="1"/>
      <c r="S7619" s="76"/>
      <c r="T7619" s="1" t="s">
        <v>115</v>
      </c>
      <c r="U7619" s="1"/>
      <c r="V7619" s="1"/>
      <c r="AC7619" s="93">
        <v>29</v>
      </c>
      <c r="AD7619" s="69">
        <v>250</v>
      </c>
      <c r="AE7619" s="33"/>
      <c r="AF7619" s="33"/>
      <c r="AG7619" s="33"/>
      <c r="AX7619" s="37">
        <f t="shared" si="350"/>
        <v>46226</v>
      </c>
      <c r="AY7619" s="1"/>
      <c r="AZ7619" s="1"/>
      <c r="BA7619" s="31"/>
      <c r="BB7619" s="31"/>
      <c r="BC7619" s="1"/>
      <c r="BD7619" s="1"/>
      <c r="BE7619" s="1"/>
      <c r="BF7619" s="1"/>
      <c r="BG7619" s="1"/>
      <c r="BT7619" s="37">
        <f t="shared" si="349"/>
        <v>46247</v>
      </c>
      <c r="BU7619" s="31"/>
      <c r="BW7619" s="33"/>
      <c r="BX7619" s="1"/>
      <c r="BY7619" s="1"/>
      <c r="BZ7619" s="1"/>
      <c r="CA7619" s="1"/>
      <c r="CB7619" s="1"/>
      <c r="CC7619" s="1"/>
      <c r="CE7619" s="1"/>
      <c r="CF7619" s="1"/>
      <c r="CG7619" s="1"/>
      <c r="CH7619" s="1"/>
      <c r="CI7619" s="1"/>
      <c r="CJ7619" s="1"/>
      <c r="CK7619" s="1"/>
      <c r="CL7619" s="1"/>
      <c r="CM7619" s="1"/>
      <c r="CN7619" s="1"/>
      <c r="CO7619" s="1"/>
    </row>
    <row r="7620" spans="1:93" ht="30" customHeight="1" x14ac:dyDescent="0.2">
      <c r="A7620" s="1">
        <v>7608</v>
      </c>
      <c r="B7620" s="94" t="s">
        <v>1491</v>
      </c>
      <c r="C7620" s="1" t="s">
        <v>3879</v>
      </c>
      <c r="D7620" s="28" t="s">
        <v>3880</v>
      </c>
      <c r="E7620" s="28" t="s">
        <v>3881</v>
      </c>
      <c r="F7620" s="1" t="s">
        <v>74</v>
      </c>
      <c r="G7620" s="1">
        <v>1</v>
      </c>
      <c r="H7620" s="1" t="s">
        <v>4209</v>
      </c>
      <c r="I7620" s="1" t="s">
        <v>114</v>
      </c>
      <c r="J7620" s="76">
        <v>407</v>
      </c>
      <c r="K7620" s="76">
        <v>2448020</v>
      </c>
      <c r="L7620" s="29">
        <v>46219</v>
      </c>
      <c r="M7620" s="29" t="s">
        <v>4163</v>
      </c>
      <c r="N7620" s="1" t="s">
        <v>478</v>
      </c>
      <c r="O7620" s="28" t="s">
        <v>1495</v>
      </c>
      <c r="P7620" s="1" t="s">
        <v>323</v>
      </c>
      <c r="Q7620" s="76">
        <v>10</v>
      </c>
      <c r="R7620" s="1"/>
      <c r="S7620" s="76">
        <v>3</v>
      </c>
      <c r="T7620" s="1" t="s">
        <v>115</v>
      </c>
      <c r="U7620" s="1"/>
      <c r="V7620" s="1"/>
      <c r="AC7620" s="93">
        <v>27.5</v>
      </c>
      <c r="AD7620" s="69">
        <v>230</v>
      </c>
      <c r="AE7620" s="33"/>
      <c r="AF7620" s="33"/>
      <c r="AG7620" s="33"/>
      <c r="AX7620" s="37">
        <f t="shared" si="350"/>
        <v>46226</v>
      </c>
      <c r="AY7620" s="1"/>
      <c r="AZ7620" s="1"/>
      <c r="BA7620" s="31"/>
      <c r="BB7620" s="31"/>
      <c r="BC7620" s="1"/>
      <c r="BD7620" s="1"/>
      <c r="BE7620" s="1"/>
      <c r="BF7620" s="1"/>
      <c r="BG7620" s="1"/>
      <c r="BT7620" s="37">
        <f t="shared" si="349"/>
        <v>46247</v>
      </c>
      <c r="BU7620" s="31"/>
      <c r="BW7620" s="33"/>
      <c r="BX7620" s="1"/>
      <c r="BY7620" s="1"/>
      <c r="BZ7620" s="1"/>
      <c r="CA7620" s="1"/>
      <c r="CB7620" s="1"/>
      <c r="CC7620" s="1"/>
      <c r="CE7620" s="1"/>
      <c r="CF7620" s="1"/>
      <c r="CG7620" s="1"/>
      <c r="CH7620" s="1"/>
      <c r="CI7620" s="1"/>
      <c r="CJ7620" s="1"/>
      <c r="CK7620" s="1"/>
      <c r="CL7620" s="1"/>
      <c r="CM7620" s="1"/>
      <c r="CN7620" s="1"/>
      <c r="CO7620" s="1"/>
    </row>
    <row r="7621" spans="1:93" ht="30" customHeight="1" x14ac:dyDescent="0.2">
      <c r="A7621" s="1">
        <v>7609</v>
      </c>
      <c r="B7621" s="94" t="s">
        <v>1491</v>
      </c>
      <c r="C7621" s="1" t="s">
        <v>3879</v>
      </c>
      <c r="D7621" s="28" t="s">
        <v>3880</v>
      </c>
      <c r="E7621" s="28" t="s">
        <v>3881</v>
      </c>
      <c r="F7621" s="1" t="s">
        <v>74</v>
      </c>
      <c r="G7621" s="1">
        <v>1</v>
      </c>
      <c r="H7621" s="1" t="s">
        <v>4209</v>
      </c>
      <c r="I7621" s="1" t="s">
        <v>114</v>
      </c>
      <c r="J7621" s="76">
        <v>554</v>
      </c>
      <c r="K7621" s="76">
        <v>2448021</v>
      </c>
      <c r="L7621" s="29">
        <v>46219</v>
      </c>
      <c r="M7621" s="29" t="s">
        <v>4163</v>
      </c>
      <c r="N7621" s="1" t="s">
        <v>478</v>
      </c>
      <c r="O7621" s="28" t="s">
        <v>1495</v>
      </c>
      <c r="P7621" s="1" t="s">
        <v>323</v>
      </c>
      <c r="Q7621" s="76">
        <v>10</v>
      </c>
      <c r="R7621" s="1"/>
      <c r="S7621" s="76">
        <v>3</v>
      </c>
      <c r="T7621" s="1" t="s">
        <v>115</v>
      </c>
      <c r="U7621" s="1"/>
      <c r="V7621" s="1"/>
      <c r="AC7621" s="93">
        <v>27</v>
      </c>
      <c r="AD7621" s="69">
        <v>260</v>
      </c>
      <c r="AE7621" s="33"/>
      <c r="AF7621" s="33"/>
      <c r="AG7621" s="33"/>
      <c r="AX7621" s="37">
        <f t="shared" si="350"/>
        <v>46226</v>
      </c>
      <c r="AY7621" s="1"/>
      <c r="AZ7621" s="1"/>
      <c r="BA7621" s="31"/>
      <c r="BB7621" s="31"/>
      <c r="BC7621" s="1"/>
      <c r="BD7621" s="1"/>
      <c r="BE7621" s="1"/>
      <c r="BF7621" s="1"/>
      <c r="BG7621" s="1"/>
      <c r="BT7621" s="37">
        <f t="shared" si="349"/>
        <v>46247</v>
      </c>
      <c r="BU7621" s="31"/>
      <c r="BW7621" s="33"/>
      <c r="BX7621" s="1"/>
      <c r="BY7621" s="1"/>
      <c r="BZ7621" s="1"/>
      <c r="CA7621" s="1"/>
      <c r="CB7621" s="1"/>
      <c r="CC7621" s="1"/>
      <c r="CE7621" s="1"/>
      <c r="CF7621" s="1"/>
      <c r="CG7621" s="1"/>
      <c r="CH7621" s="1"/>
      <c r="CI7621" s="1"/>
      <c r="CJ7621" s="1"/>
      <c r="CK7621" s="1"/>
      <c r="CL7621" s="1"/>
      <c r="CM7621" s="1"/>
      <c r="CN7621" s="1"/>
      <c r="CO7621" s="1"/>
    </row>
    <row r="7622" spans="1:93" ht="30" customHeight="1" x14ac:dyDescent="0.2">
      <c r="A7622" s="1">
        <v>7610</v>
      </c>
      <c r="B7622" s="94" t="s">
        <v>1491</v>
      </c>
      <c r="C7622" s="1" t="s">
        <v>3879</v>
      </c>
      <c r="D7622" s="28" t="s">
        <v>3880</v>
      </c>
      <c r="E7622" s="28" t="s">
        <v>3881</v>
      </c>
      <c r="F7622" s="1" t="s">
        <v>74</v>
      </c>
      <c r="G7622" s="1">
        <v>1</v>
      </c>
      <c r="H7622" s="1" t="s">
        <v>4209</v>
      </c>
      <c r="I7622" s="1" t="s">
        <v>114</v>
      </c>
      <c r="J7622" s="76">
        <v>432</v>
      </c>
      <c r="K7622" s="76">
        <v>2447653</v>
      </c>
      <c r="L7622" s="29">
        <v>46219</v>
      </c>
      <c r="M7622" s="29" t="s">
        <v>4163</v>
      </c>
      <c r="N7622" s="1" t="s">
        <v>478</v>
      </c>
      <c r="O7622" s="28" t="s">
        <v>105</v>
      </c>
      <c r="P7622" s="1" t="s">
        <v>323</v>
      </c>
      <c r="Q7622" s="76">
        <v>9</v>
      </c>
      <c r="R7622" s="1"/>
      <c r="S7622" s="76"/>
      <c r="T7622" s="1" t="s">
        <v>115</v>
      </c>
      <c r="U7622" s="1"/>
      <c r="V7622" s="1"/>
      <c r="AC7622" s="93">
        <v>26.5</v>
      </c>
      <c r="AD7622" s="69">
        <v>210</v>
      </c>
      <c r="AE7622" s="33"/>
      <c r="AF7622" s="33"/>
      <c r="AG7622" s="33"/>
      <c r="AX7622" s="37">
        <f t="shared" si="350"/>
        <v>46226</v>
      </c>
      <c r="AY7622" s="1"/>
      <c r="AZ7622" s="1"/>
      <c r="BA7622" s="31"/>
      <c r="BB7622" s="31"/>
      <c r="BC7622" s="1"/>
      <c r="BD7622" s="1"/>
      <c r="BE7622" s="1"/>
      <c r="BF7622" s="1"/>
      <c r="BG7622" s="1"/>
      <c r="BT7622" s="37">
        <f t="shared" si="349"/>
        <v>46247</v>
      </c>
      <c r="BU7622" s="31"/>
      <c r="BW7622" s="33"/>
      <c r="BX7622" s="1"/>
      <c r="BY7622" s="1"/>
      <c r="BZ7622" s="1"/>
      <c r="CA7622" s="1"/>
      <c r="CB7622" s="1"/>
      <c r="CC7622" s="1"/>
      <c r="CE7622" s="1"/>
      <c r="CF7622" s="1"/>
      <c r="CG7622" s="1"/>
      <c r="CH7622" s="1"/>
      <c r="CI7622" s="1"/>
      <c r="CJ7622" s="1"/>
      <c r="CK7622" s="1"/>
      <c r="CL7622" s="1"/>
      <c r="CM7622" s="1"/>
      <c r="CN7622" s="1"/>
      <c r="CO7622" s="1"/>
    </row>
    <row r="7623" spans="1:93" ht="30" customHeight="1" x14ac:dyDescent="0.2">
      <c r="A7623" s="1">
        <v>7611</v>
      </c>
      <c r="B7623" s="94" t="s">
        <v>1491</v>
      </c>
      <c r="C7623" s="1" t="s">
        <v>3879</v>
      </c>
      <c r="D7623" s="28" t="s">
        <v>3880</v>
      </c>
      <c r="E7623" s="28" t="s">
        <v>3881</v>
      </c>
      <c r="F7623" s="1" t="s">
        <v>74</v>
      </c>
      <c r="G7623" s="1">
        <v>1</v>
      </c>
      <c r="H7623" s="1" t="s">
        <v>4209</v>
      </c>
      <c r="I7623" s="1" t="s">
        <v>114</v>
      </c>
      <c r="J7623" s="76">
        <v>437</v>
      </c>
      <c r="K7623" s="76">
        <v>2448023</v>
      </c>
      <c r="L7623" s="29">
        <v>46219</v>
      </c>
      <c r="M7623" s="29" t="s">
        <v>4163</v>
      </c>
      <c r="N7623" s="1" t="s">
        <v>478</v>
      </c>
      <c r="O7623" s="28" t="s">
        <v>105</v>
      </c>
      <c r="P7623" s="1" t="s">
        <v>323</v>
      </c>
      <c r="Q7623" s="76">
        <v>9</v>
      </c>
      <c r="R7623" s="1"/>
      <c r="S7623" s="76"/>
      <c r="T7623" s="1" t="s">
        <v>115</v>
      </c>
      <c r="U7623" s="1"/>
      <c r="V7623" s="1"/>
      <c r="AC7623" s="93">
        <v>29</v>
      </c>
      <c r="AD7623" s="69">
        <v>240</v>
      </c>
      <c r="AE7623" s="33"/>
      <c r="AF7623" s="33"/>
      <c r="AG7623" s="33"/>
      <c r="AX7623" s="37">
        <f t="shared" si="350"/>
        <v>46226</v>
      </c>
      <c r="AY7623" s="1"/>
      <c r="AZ7623" s="1"/>
      <c r="BA7623" s="31"/>
      <c r="BB7623" s="31"/>
      <c r="BC7623" s="1"/>
      <c r="BD7623" s="1"/>
      <c r="BE7623" s="1"/>
      <c r="BF7623" s="1"/>
      <c r="BG7623" s="1"/>
      <c r="BT7623" s="37">
        <f t="shared" si="349"/>
        <v>46247</v>
      </c>
      <c r="BU7623" s="31"/>
      <c r="BW7623" s="33"/>
      <c r="BX7623" s="1"/>
      <c r="BY7623" s="1"/>
      <c r="BZ7623" s="1"/>
      <c r="CA7623" s="1"/>
      <c r="CB7623" s="1"/>
      <c r="CC7623" s="1"/>
      <c r="CE7623" s="1"/>
      <c r="CF7623" s="1"/>
      <c r="CG7623" s="1"/>
      <c r="CH7623" s="1"/>
      <c r="CI7623" s="1"/>
      <c r="CJ7623" s="1"/>
      <c r="CK7623" s="1"/>
      <c r="CL7623" s="1"/>
      <c r="CM7623" s="1"/>
      <c r="CN7623" s="1"/>
      <c r="CO7623" s="1"/>
    </row>
    <row r="7624" spans="1:93" ht="30" customHeight="1" x14ac:dyDescent="0.2">
      <c r="A7624" s="1">
        <v>7612</v>
      </c>
      <c r="B7624" s="94" t="s">
        <v>1491</v>
      </c>
      <c r="C7624" s="1" t="s">
        <v>3879</v>
      </c>
      <c r="D7624" s="28" t="s">
        <v>3880</v>
      </c>
      <c r="E7624" s="28" t="s">
        <v>3881</v>
      </c>
      <c r="F7624" s="1" t="s">
        <v>74</v>
      </c>
      <c r="G7624" s="1">
        <v>1</v>
      </c>
      <c r="H7624" s="1" t="s">
        <v>4209</v>
      </c>
      <c r="I7624" s="1" t="s">
        <v>114</v>
      </c>
      <c r="J7624" s="76">
        <v>295</v>
      </c>
      <c r="K7624" s="76">
        <v>2448025</v>
      </c>
      <c r="L7624" s="29">
        <v>46219</v>
      </c>
      <c r="M7624" s="29" t="s">
        <v>4163</v>
      </c>
      <c r="N7624" s="1" t="s">
        <v>478</v>
      </c>
      <c r="O7624" s="28" t="s">
        <v>105</v>
      </c>
      <c r="P7624" s="1" t="s">
        <v>323</v>
      </c>
      <c r="Q7624" s="76">
        <v>8</v>
      </c>
      <c r="R7624" s="1"/>
      <c r="S7624" s="76">
        <v>3</v>
      </c>
      <c r="T7624" s="1" t="s">
        <v>115</v>
      </c>
      <c r="U7624" s="1"/>
      <c r="V7624" s="1"/>
      <c r="AC7624" s="93">
        <v>29.5</v>
      </c>
      <c r="AD7624" s="69">
        <v>240</v>
      </c>
      <c r="AE7624" s="33"/>
      <c r="AF7624" s="33"/>
      <c r="AG7624" s="33"/>
      <c r="AX7624" s="37">
        <f t="shared" si="350"/>
        <v>46226</v>
      </c>
      <c r="AY7624" s="1"/>
      <c r="AZ7624" s="1"/>
      <c r="BA7624" s="31"/>
      <c r="BB7624" s="31"/>
      <c r="BC7624" s="1"/>
      <c r="BD7624" s="1"/>
      <c r="BE7624" s="1"/>
      <c r="BF7624" s="1"/>
      <c r="BG7624" s="1"/>
      <c r="BT7624" s="37">
        <f t="shared" si="349"/>
        <v>46247</v>
      </c>
      <c r="BU7624" s="31"/>
      <c r="BW7624" s="33"/>
      <c r="BX7624" s="1"/>
      <c r="BY7624" s="1"/>
      <c r="BZ7624" s="1"/>
      <c r="CA7624" s="1"/>
      <c r="CB7624" s="1"/>
      <c r="CC7624" s="1"/>
      <c r="CE7624" s="1"/>
      <c r="CF7624" s="1"/>
      <c r="CG7624" s="1"/>
      <c r="CH7624" s="1"/>
      <c r="CI7624" s="1"/>
      <c r="CJ7624" s="1"/>
      <c r="CK7624" s="1"/>
      <c r="CL7624" s="1"/>
      <c r="CM7624" s="1"/>
      <c r="CN7624" s="1"/>
      <c r="CO7624" s="1"/>
    </row>
    <row r="7625" spans="1:93" ht="30" customHeight="1" x14ac:dyDescent="0.2">
      <c r="A7625" s="1">
        <v>7613</v>
      </c>
      <c r="B7625" s="94" t="s">
        <v>1491</v>
      </c>
      <c r="C7625" s="1" t="s">
        <v>3879</v>
      </c>
      <c r="D7625" s="28" t="s">
        <v>3880</v>
      </c>
      <c r="E7625" s="28" t="s">
        <v>3881</v>
      </c>
      <c r="F7625" s="1" t="s">
        <v>74</v>
      </c>
      <c r="G7625" s="1">
        <v>1</v>
      </c>
      <c r="H7625" s="1" t="s">
        <v>4209</v>
      </c>
      <c r="I7625" s="1" t="s">
        <v>114</v>
      </c>
      <c r="J7625" s="76">
        <v>557</v>
      </c>
      <c r="K7625" s="76">
        <v>2447656</v>
      </c>
      <c r="L7625" s="29">
        <v>46219</v>
      </c>
      <c r="M7625" s="29" t="s">
        <v>4163</v>
      </c>
      <c r="N7625" s="1" t="s">
        <v>478</v>
      </c>
      <c r="O7625" s="28" t="s">
        <v>105</v>
      </c>
      <c r="P7625" s="1" t="s">
        <v>323</v>
      </c>
      <c r="Q7625" s="76">
        <v>12</v>
      </c>
      <c r="R7625" s="1"/>
      <c r="S7625" s="76"/>
      <c r="T7625" s="1" t="s">
        <v>115</v>
      </c>
      <c r="U7625" s="1"/>
      <c r="V7625" s="1"/>
      <c r="AC7625" s="93">
        <v>27.9</v>
      </c>
      <c r="AD7625" s="69">
        <v>220</v>
      </c>
      <c r="AE7625" s="33"/>
      <c r="AF7625" s="33"/>
      <c r="AG7625" s="33"/>
      <c r="AX7625" s="37">
        <f t="shared" si="350"/>
        <v>46226</v>
      </c>
      <c r="AY7625" s="1"/>
      <c r="AZ7625" s="1"/>
      <c r="BA7625" s="31"/>
      <c r="BB7625" s="31"/>
      <c r="BC7625" s="1"/>
      <c r="BD7625" s="1"/>
      <c r="BE7625" s="1"/>
      <c r="BF7625" s="1"/>
      <c r="BG7625" s="1"/>
      <c r="BT7625" s="37">
        <f t="shared" si="349"/>
        <v>46247</v>
      </c>
      <c r="BU7625" s="31"/>
      <c r="BW7625" s="33"/>
      <c r="BX7625" s="1"/>
      <c r="BY7625" s="1"/>
      <c r="BZ7625" s="1"/>
      <c r="CA7625" s="1"/>
      <c r="CB7625" s="1"/>
      <c r="CC7625" s="1"/>
      <c r="CE7625" s="1"/>
      <c r="CF7625" s="1"/>
      <c r="CG7625" s="1"/>
      <c r="CH7625" s="1"/>
      <c r="CI7625" s="1"/>
      <c r="CJ7625" s="1"/>
      <c r="CK7625" s="1"/>
      <c r="CL7625" s="1"/>
      <c r="CM7625" s="1"/>
      <c r="CN7625" s="1"/>
      <c r="CO7625" s="1"/>
    </row>
    <row r="7626" spans="1:93" ht="30" customHeight="1" x14ac:dyDescent="0.2">
      <c r="A7626" s="1">
        <v>7614</v>
      </c>
      <c r="B7626" s="94" t="s">
        <v>1491</v>
      </c>
      <c r="C7626" s="1" t="s">
        <v>3879</v>
      </c>
      <c r="D7626" s="28" t="s">
        <v>3880</v>
      </c>
      <c r="E7626" s="28" t="s">
        <v>3881</v>
      </c>
      <c r="F7626" s="1" t="s">
        <v>74</v>
      </c>
      <c r="G7626" s="1">
        <v>1</v>
      </c>
      <c r="H7626" s="1" t="s">
        <v>4209</v>
      </c>
      <c r="I7626" s="1" t="s">
        <v>114</v>
      </c>
      <c r="J7626" s="76">
        <v>551</v>
      </c>
      <c r="K7626" s="76">
        <v>2447657</v>
      </c>
      <c r="L7626" s="29">
        <v>46219</v>
      </c>
      <c r="M7626" s="29" t="s">
        <v>4163</v>
      </c>
      <c r="N7626" s="1" t="s">
        <v>478</v>
      </c>
      <c r="O7626" s="28" t="s">
        <v>105</v>
      </c>
      <c r="P7626" s="1" t="s">
        <v>323</v>
      </c>
      <c r="Q7626" s="76">
        <v>12</v>
      </c>
      <c r="R7626" s="1"/>
      <c r="S7626" s="76"/>
      <c r="T7626" s="1" t="s">
        <v>115</v>
      </c>
      <c r="U7626" s="1"/>
      <c r="V7626" s="1"/>
      <c r="AC7626" s="93">
        <v>26</v>
      </c>
      <c r="AD7626" s="69">
        <v>210</v>
      </c>
      <c r="AE7626" s="33"/>
      <c r="AF7626" s="33"/>
      <c r="AG7626" s="33"/>
      <c r="AX7626" s="37">
        <f t="shared" si="350"/>
        <v>46226</v>
      </c>
      <c r="AY7626" s="1"/>
      <c r="AZ7626" s="1"/>
      <c r="BA7626" s="31"/>
      <c r="BB7626" s="31"/>
      <c r="BC7626" s="1"/>
      <c r="BD7626" s="1"/>
      <c r="BE7626" s="1"/>
      <c r="BF7626" s="1"/>
      <c r="BG7626" s="1"/>
      <c r="BT7626" s="37">
        <f t="shared" si="349"/>
        <v>46247</v>
      </c>
      <c r="BU7626" s="31"/>
      <c r="BW7626" s="33"/>
      <c r="BX7626" s="1"/>
      <c r="BY7626" s="1"/>
      <c r="BZ7626" s="1"/>
      <c r="CA7626" s="1"/>
      <c r="CB7626" s="1"/>
      <c r="CC7626" s="1"/>
      <c r="CE7626" s="1"/>
      <c r="CF7626" s="1"/>
      <c r="CG7626" s="1"/>
      <c r="CH7626" s="1"/>
      <c r="CI7626" s="1"/>
      <c r="CJ7626" s="1"/>
      <c r="CK7626" s="1"/>
      <c r="CL7626" s="1"/>
      <c r="CM7626" s="1"/>
      <c r="CN7626" s="1"/>
      <c r="CO7626" s="1"/>
    </row>
    <row r="7627" spans="1:93" ht="30" customHeight="1" x14ac:dyDescent="0.2">
      <c r="A7627" s="1">
        <v>7615</v>
      </c>
      <c r="B7627" s="94" t="s">
        <v>1491</v>
      </c>
      <c r="C7627" s="1" t="s">
        <v>3879</v>
      </c>
      <c r="D7627" s="28" t="s">
        <v>3880</v>
      </c>
      <c r="E7627" s="28" t="s">
        <v>3881</v>
      </c>
      <c r="F7627" s="1" t="s">
        <v>74</v>
      </c>
      <c r="G7627" s="1">
        <v>1</v>
      </c>
      <c r="H7627" s="1" t="s">
        <v>4209</v>
      </c>
      <c r="I7627" s="1" t="s">
        <v>114</v>
      </c>
      <c r="J7627" s="76">
        <v>554</v>
      </c>
      <c r="K7627" s="76">
        <v>2447659</v>
      </c>
      <c r="L7627" s="29">
        <v>46219</v>
      </c>
      <c r="M7627" s="29" t="s">
        <v>4163</v>
      </c>
      <c r="N7627" s="1" t="s">
        <v>478</v>
      </c>
      <c r="O7627" s="28" t="s">
        <v>105</v>
      </c>
      <c r="P7627" s="1" t="s">
        <v>323</v>
      </c>
      <c r="Q7627" s="76">
        <v>12</v>
      </c>
      <c r="R7627" s="1"/>
      <c r="S7627" s="76">
        <v>3</v>
      </c>
      <c r="T7627" s="1" t="s">
        <v>115</v>
      </c>
      <c r="U7627" s="1"/>
      <c r="V7627" s="1"/>
      <c r="AC7627" s="93">
        <v>27</v>
      </c>
      <c r="AD7627" s="69">
        <v>200</v>
      </c>
      <c r="AE7627" s="33"/>
      <c r="AF7627" s="33"/>
      <c r="AG7627" s="33"/>
      <c r="AX7627" s="37">
        <f t="shared" si="350"/>
        <v>46226</v>
      </c>
      <c r="AY7627" s="1"/>
      <c r="AZ7627" s="1"/>
      <c r="BA7627" s="31"/>
      <c r="BB7627" s="31"/>
      <c r="BC7627" s="1"/>
      <c r="BD7627" s="1"/>
      <c r="BE7627" s="1"/>
      <c r="BF7627" s="1"/>
      <c r="BG7627" s="1"/>
      <c r="BT7627" s="37">
        <f t="shared" si="349"/>
        <v>46247</v>
      </c>
      <c r="BU7627" s="31"/>
      <c r="BW7627" s="33"/>
      <c r="BX7627" s="1"/>
      <c r="BY7627" s="1"/>
      <c r="BZ7627" s="1"/>
      <c r="CA7627" s="1"/>
      <c r="CB7627" s="1"/>
      <c r="CC7627" s="1"/>
      <c r="CE7627" s="1"/>
      <c r="CF7627" s="1"/>
      <c r="CG7627" s="1"/>
      <c r="CH7627" s="1"/>
      <c r="CI7627" s="1"/>
      <c r="CJ7627" s="1"/>
      <c r="CK7627" s="1"/>
      <c r="CL7627" s="1"/>
      <c r="CM7627" s="1"/>
      <c r="CN7627" s="1"/>
      <c r="CO7627" s="1"/>
    </row>
    <row r="7628" spans="1:93" ht="30" customHeight="1" x14ac:dyDescent="0.2">
      <c r="A7628" s="1">
        <v>7616</v>
      </c>
      <c r="B7628" s="94" t="s">
        <v>1491</v>
      </c>
      <c r="C7628" s="1" t="s">
        <v>3879</v>
      </c>
      <c r="D7628" s="28" t="s">
        <v>3880</v>
      </c>
      <c r="E7628" s="28" t="s">
        <v>3881</v>
      </c>
      <c r="F7628" s="1" t="s">
        <v>74</v>
      </c>
      <c r="G7628" s="1">
        <v>1</v>
      </c>
      <c r="H7628" s="1" t="s">
        <v>4209</v>
      </c>
      <c r="I7628" s="1" t="s">
        <v>114</v>
      </c>
      <c r="J7628" s="76">
        <v>526</v>
      </c>
      <c r="K7628" s="76">
        <v>2448030</v>
      </c>
      <c r="L7628" s="29">
        <v>46219</v>
      </c>
      <c r="M7628" s="29" t="s">
        <v>4163</v>
      </c>
      <c r="N7628" s="1" t="s">
        <v>478</v>
      </c>
      <c r="O7628" s="28" t="s">
        <v>105</v>
      </c>
      <c r="P7628" s="1" t="s">
        <v>323</v>
      </c>
      <c r="Q7628" s="76">
        <v>8</v>
      </c>
      <c r="R7628" s="1"/>
      <c r="S7628" s="76"/>
      <c r="T7628" s="1" t="s">
        <v>115</v>
      </c>
      <c r="U7628" s="1"/>
      <c r="V7628" s="1"/>
      <c r="AC7628" s="93">
        <v>28.6</v>
      </c>
      <c r="AD7628" s="69">
        <v>200</v>
      </c>
      <c r="AE7628" s="33"/>
      <c r="AF7628" s="33"/>
      <c r="AG7628" s="33"/>
      <c r="AX7628" s="37">
        <f t="shared" si="350"/>
        <v>46226</v>
      </c>
      <c r="AY7628" s="1"/>
      <c r="AZ7628" s="1"/>
      <c r="BA7628" s="31"/>
      <c r="BB7628" s="31"/>
      <c r="BC7628" s="1"/>
      <c r="BD7628" s="1"/>
      <c r="BE7628" s="1"/>
      <c r="BF7628" s="1"/>
      <c r="BG7628" s="1"/>
      <c r="BT7628" s="37">
        <f t="shared" si="349"/>
        <v>46247</v>
      </c>
      <c r="BU7628" s="31"/>
      <c r="BW7628" s="33"/>
      <c r="BX7628" s="1"/>
      <c r="BY7628" s="1"/>
      <c r="BZ7628" s="1"/>
      <c r="CA7628" s="1"/>
      <c r="CB7628" s="1"/>
      <c r="CC7628" s="1"/>
      <c r="CE7628" s="1"/>
      <c r="CF7628" s="1"/>
      <c r="CG7628" s="1"/>
      <c r="CH7628" s="1"/>
      <c r="CI7628" s="1"/>
      <c r="CJ7628" s="1"/>
      <c r="CK7628" s="1"/>
      <c r="CL7628" s="1"/>
      <c r="CM7628" s="1"/>
      <c r="CN7628" s="1"/>
      <c r="CO7628" s="1"/>
    </row>
    <row r="7629" spans="1:93" ht="30" customHeight="1" x14ac:dyDescent="0.2">
      <c r="A7629" s="1">
        <v>7617</v>
      </c>
      <c r="B7629" s="94" t="s">
        <v>1491</v>
      </c>
      <c r="C7629" s="1" t="s">
        <v>3879</v>
      </c>
      <c r="D7629" s="28" t="s">
        <v>3880</v>
      </c>
      <c r="E7629" s="28" t="s">
        <v>3881</v>
      </c>
      <c r="F7629" s="1" t="s">
        <v>74</v>
      </c>
      <c r="G7629" s="1">
        <v>1</v>
      </c>
      <c r="H7629" s="1" t="s">
        <v>4209</v>
      </c>
      <c r="I7629" s="1" t="s">
        <v>114</v>
      </c>
      <c r="J7629" s="76">
        <v>273</v>
      </c>
      <c r="K7629" s="76">
        <v>2448032</v>
      </c>
      <c r="L7629" s="29">
        <v>46219</v>
      </c>
      <c r="M7629" s="29" t="s">
        <v>4163</v>
      </c>
      <c r="N7629" s="1" t="s">
        <v>478</v>
      </c>
      <c r="O7629" s="28" t="s">
        <v>105</v>
      </c>
      <c r="P7629" s="1" t="s">
        <v>323</v>
      </c>
      <c r="Q7629" s="76">
        <v>8</v>
      </c>
      <c r="R7629" s="1"/>
      <c r="S7629" s="76"/>
      <c r="T7629" s="1" t="s">
        <v>115</v>
      </c>
      <c r="U7629" s="1"/>
      <c r="V7629" s="1"/>
      <c r="AC7629" s="93">
        <v>27</v>
      </c>
      <c r="AD7629" s="69">
        <v>230</v>
      </c>
      <c r="AE7629" s="33"/>
      <c r="AF7629" s="33"/>
      <c r="AG7629" s="33"/>
      <c r="AX7629" s="37">
        <f t="shared" si="350"/>
        <v>46226</v>
      </c>
      <c r="AY7629" s="1"/>
      <c r="AZ7629" s="1"/>
      <c r="BA7629" s="31"/>
      <c r="BB7629" s="31"/>
      <c r="BC7629" s="1"/>
      <c r="BD7629" s="1"/>
      <c r="BE7629" s="1"/>
      <c r="BF7629" s="1"/>
      <c r="BG7629" s="1"/>
      <c r="BT7629" s="37">
        <f t="shared" si="349"/>
        <v>46247</v>
      </c>
      <c r="BU7629" s="31"/>
      <c r="BW7629" s="33"/>
      <c r="BX7629" s="1"/>
      <c r="BY7629" s="1"/>
      <c r="BZ7629" s="1"/>
      <c r="CA7629" s="1"/>
      <c r="CB7629" s="1"/>
      <c r="CC7629" s="1"/>
      <c r="CE7629" s="1"/>
      <c r="CF7629" s="1"/>
      <c r="CG7629" s="1"/>
      <c r="CH7629" s="1"/>
      <c r="CI7629" s="1"/>
      <c r="CJ7629" s="1"/>
      <c r="CK7629" s="1"/>
      <c r="CL7629" s="1"/>
      <c r="CM7629" s="1"/>
      <c r="CN7629" s="1"/>
      <c r="CO7629" s="1"/>
    </row>
    <row r="7630" spans="1:93" ht="30" customHeight="1" x14ac:dyDescent="0.2">
      <c r="A7630" s="1">
        <v>7618</v>
      </c>
      <c r="B7630" s="94" t="s">
        <v>1491</v>
      </c>
      <c r="C7630" s="1" t="s">
        <v>3879</v>
      </c>
      <c r="D7630" s="28" t="s">
        <v>3880</v>
      </c>
      <c r="E7630" s="28" t="s">
        <v>3881</v>
      </c>
      <c r="F7630" s="1" t="s">
        <v>74</v>
      </c>
      <c r="G7630" s="1">
        <v>1</v>
      </c>
      <c r="H7630" s="1" t="s">
        <v>4209</v>
      </c>
      <c r="I7630" s="1" t="s">
        <v>114</v>
      </c>
      <c r="J7630" s="76">
        <v>274</v>
      </c>
      <c r="K7630" s="76">
        <v>2447664</v>
      </c>
      <c r="L7630" s="29">
        <v>46219</v>
      </c>
      <c r="M7630" s="29" t="s">
        <v>4163</v>
      </c>
      <c r="N7630" s="1" t="s">
        <v>478</v>
      </c>
      <c r="O7630" s="28" t="s">
        <v>105</v>
      </c>
      <c r="P7630" s="1" t="s">
        <v>323</v>
      </c>
      <c r="Q7630" s="76">
        <v>8</v>
      </c>
      <c r="R7630" s="1"/>
      <c r="S7630" s="76"/>
      <c r="T7630" s="1" t="s">
        <v>115</v>
      </c>
      <c r="U7630" s="1"/>
      <c r="V7630" s="1"/>
      <c r="AC7630" s="93">
        <v>29</v>
      </c>
      <c r="AD7630" s="69">
        <v>240</v>
      </c>
      <c r="AE7630" s="33"/>
      <c r="AF7630" s="33"/>
      <c r="AG7630" s="33"/>
      <c r="AX7630" s="37">
        <f t="shared" si="350"/>
        <v>46226</v>
      </c>
      <c r="AY7630" s="1"/>
      <c r="AZ7630" s="1"/>
      <c r="BA7630" s="31"/>
      <c r="BB7630" s="31"/>
      <c r="BC7630" s="1"/>
      <c r="BD7630" s="1"/>
      <c r="BE7630" s="1"/>
      <c r="BF7630" s="1"/>
      <c r="BG7630" s="1"/>
      <c r="BT7630" s="37">
        <f t="shared" si="349"/>
        <v>46247</v>
      </c>
      <c r="BU7630" s="31"/>
      <c r="BW7630" s="33"/>
      <c r="BX7630" s="1"/>
      <c r="BY7630" s="1"/>
      <c r="BZ7630" s="1"/>
      <c r="CA7630" s="1"/>
      <c r="CB7630" s="1"/>
      <c r="CC7630" s="1"/>
      <c r="CE7630" s="1"/>
      <c r="CF7630" s="1"/>
      <c r="CG7630" s="1"/>
      <c r="CH7630" s="1"/>
      <c r="CI7630" s="1"/>
      <c r="CJ7630" s="1"/>
      <c r="CK7630" s="1"/>
      <c r="CL7630" s="1"/>
      <c r="CM7630" s="1"/>
      <c r="CN7630" s="1"/>
      <c r="CO7630" s="1"/>
    </row>
    <row r="7631" spans="1:93" ht="30" customHeight="1" x14ac:dyDescent="0.2">
      <c r="A7631" s="1">
        <v>7619</v>
      </c>
      <c r="B7631" s="1" t="s">
        <v>3885</v>
      </c>
      <c r="C7631" s="1" t="s">
        <v>3883</v>
      </c>
      <c r="D7631" s="28" t="s">
        <v>3884</v>
      </c>
      <c r="E7631" s="28" t="s">
        <v>2135</v>
      </c>
      <c r="F7631" s="1" t="s">
        <v>74</v>
      </c>
      <c r="G7631" s="1">
        <v>1</v>
      </c>
      <c r="H7631" s="1" t="s">
        <v>1059</v>
      </c>
      <c r="I7631" s="1" t="s">
        <v>114</v>
      </c>
      <c r="J7631" s="76">
        <v>553</v>
      </c>
      <c r="K7631" s="76">
        <v>2448075</v>
      </c>
      <c r="L7631" s="29">
        <v>46220</v>
      </c>
      <c r="M7631" s="29" t="s">
        <v>4163</v>
      </c>
      <c r="N7631" s="1" t="s">
        <v>478</v>
      </c>
      <c r="O7631" s="28" t="s">
        <v>105</v>
      </c>
      <c r="P7631" s="1" t="s">
        <v>323</v>
      </c>
      <c r="Q7631" s="76">
        <v>8</v>
      </c>
      <c r="R7631" s="1"/>
      <c r="S7631" s="76">
        <v>6</v>
      </c>
      <c r="T7631" s="1" t="s">
        <v>115</v>
      </c>
      <c r="U7631" s="1"/>
      <c r="V7631" s="1"/>
      <c r="AC7631" s="93">
        <v>30.5</v>
      </c>
      <c r="AD7631" s="69">
        <v>260</v>
      </c>
      <c r="AE7631" s="33"/>
      <c r="AF7631" s="33"/>
      <c r="AG7631" s="33"/>
      <c r="AX7631" s="37">
        <f t="shared" si="350"/>
        <v>46227</v>
      </c>
      <c r="AY7631" s="1"/>
      <c r="AZ7631" s="1"/>
      <c r="BA7631" s="31"/>
      <c r="BB7631" s="31"/>
      <c r="BC7631" s="1"/>
      <c r="BD7631" s="1"/>
      <c r="BE7631" s="1"/>
      <c r="BF7631" s="1"/>
      <c r="BG7631" s="1"/>
      <c r="BT7631" s="37">
        <f t="shared" si="349"/>
        <v>46248</v>
      </c>
      <c r="BU7631" s="31"/>
      <c r="BW7631" s="33"/>
      <c r="BX7631" s="1"/>
      <c r="BY7631" s="1"/>
      <c r="BZ7631" s="1"/>
      <c r="CA7631" s="1"/>
      <c r="CB7631" s="1"/>
      <c r="CC7631" s="1"/>
      <c r="CE7631" s="1"/>
      <c r="CF7631" s="1"/>
      <c r="CG7631" s="1"/>
      <c r="CH7631" s="1"/>
      <c r="CI7631" s="1"/>
      <c r="CJ7631" s="1"/>
      <c r="CK7631" s="1"/>
      <c r="CL7631" s="1"/>
      <c r="CM7631" s="1"/>
      <c r="CN7631" s="1"/>
      <c r="CO7631" s="1"/>
    </row>
    <row r="7632" spans="1:93" ht="30" customHeight="1" x14ac:dyDescent="0.2">
      <c r="A7632" s="1">
        <v>7620</v>
      </c>
      <c r="B7632" s="1" t="s">
        <v>3885</v>
      </c>
      <c r="C7632" s="1" t="s">
        <v>3883</v>
      </c>
      <c r="D7632" s="28" t="s">
        <v>3884</v>
      </c>
      <c r="E7632" s="28" t="s">
        <v>2135</v>
      </c>
      <c r="F7632" s="1" t="s">
        <v>74</v>
      </c>
      <c r="G7632" s="1">
        <v>1</v>
      </c>
      <c r="H7632" s="1" t="s">
        <v>1059</v>
      </c>
      <c r="I7632" s="1" t="s">
        <v>114</v>
      </c>
      <c r="J7632" s="76">
        <v>557</v>
      </c>
      <c r="K7632" s="76">
        <v>2448076</v>
      </c>
      <c r="L7632" s="29">
        <v>46220</v>
      </c>
      <c r="M7632" s="29" t="s">
        <v>4163</v>
      </c>
      <c r="N7632" s="1" t="s">
        <v>478</v>
      </c>
      <c r="O7632" s="28" t="s">
        <v>105</v>
      </c>
      <c r="P7632" s="1" t="s">
        <v>323</v>
      </c>
      <c r="Q7632" s="76">
        <v>7</v>
      </c>
      <c r="R7632" s="1"/>
      <c r="S7632" s="76"/>
      <c r="T7632" s="1" t="s">
        <v>115</v>
      </c>
      <c r="U7632" s="1"/>
      <c r="V7632" s="1"/>
      <c r="AC7632" s="93">
        <v>30</v>
      </c>
      <c r="AD7632" s="69">
        <v>250</v>
      </c>
      <c r="AE7632" s="33"/>
      <c r="AF7632" s="33"/>
      <c r="AG7632" s="33"/>
      <c r="AX7632" s="37">
        <f t="shared" si="350"/>
        <v>46227</v>
      </c>
      <c r="AY7632" s="1"/>
      <c r="AZ7632" s="1"/>
      <c r="BA7632" s="31"/>
      <c r="BB7632" s="31"/>
      <c r="BC7632" s="1"/>
      <c r="BD7632" s="1"/>
      <c r="BE7632" s="1"/>
      <c r="BF7632" s="1"/>
      <c r="BG7632" s="1"/>
      <c r="BT7632" s="37">
        <f t="shared" si="349"/>
        <v>46248</v>
      </c>
      <c r="BU7632" s="31"/>
      <c r="BW7632" s="33"/>
      <c r="BX7632" s="1"/>
      <c r="BY7632" s="1"/>
      <c r="BZ7632" s="1"/>
      <c r="CA7632" s="1"/>
      <c r="CB7632" s="1"/>
      <c r="CC7632" s="1"/>
      <c r="CE7632" s="1"/>
      <c r="CF7632" s="1"/>
      <c r="CG7632" s="1"/>
      <c r="CH7632" s="1"/>
      <c r="CI7632" s="1"/>
      <c r="CJ7632" s="1"/>
      <c r="CK7632" s="1"/>
      <c r="CL7632" s="1"/>
      <c r="CM7632" s="1"/>
      <c r="CN7632" s="1"/>
      <c r="CO7632" s="1"/>
    </row>
    <row r="7633" spans="1:93" ht="30" customHeight="1" x14ac:dyDescent="0.2">
      <c r="A7633" s="1">
        <v>7621</v>
      </c>
      <c r="B7633" s="1" t="s">
        <v>3888</v>
      </c>
      <c r="C7633" s="1" t="s">
        <v>3882</v>
      </c>
      <c r="D7633" s="28" t="s">
        <v>3886</v>
      </c>
      <c r="E7633" s="28" t="s">
        <v>3887</v>
      </c>
      <c r="F7633" s="1" t="s">
        <v>74</v>
      </c>
      <c r="G7633" s="1">
        <v>5</v>
      </c>
      <c r="H7633" s="1" t="s">
        <v>2565</v>
      </c>
      <c r="I7633" s="1" t="s">
        <v>114</v>
      </c>
      <c r="J7633" s="76">
        <v>415</v>
      </c>
      <c r="K7633" s="76">
        <v>2447715</v>
      </c>
      <c r="L7633" s="29">
        <v>46220</v>
      </c>
      <c r="M7633" s="29" t="s">
        <v>4163</v>
      </c>
      <c r="N7633" s="1" t="s">
        <v>478</v>
      </c>
      <c r="O7633" s="28" t="s">
        <v>1495</v>
      </c>
      <c r="P7633" s="1" t="s">
        <v>322</v>
      </c>
      <c r="Q7633" s="76">
        <v>10</v>
      </c>
      <c r="R7633" s="1"/>
      <c r="S7633" s="76"/>
      <c r="T7633" s="1" t="s">
        <v>115</v>
      </c>
      <c r="U7633" s="1"/>
      <c r="V7633" s="1"/>
      <c r="AC7633" s="93">
        <v>30</v>
      </c>
      <c r="AD7633" s="69">
        <v>245</v>
      </c>
      <c r="AE7633" s="33"/>
      <c r="AF7633" s="33"/>
      <c r="AG7633" s="33"/>
      <c r="AX7633" s="37">
        <f t="shared" si="350"/>
        <v>46227</v>
      </c>
      <c r="AY7633" s="1"/>
      <c r="AZ7633" s="1"/>
      <c r="BA7633" s="31"/>
      <c r="BB7633" s="31"/>
      <c r="BC7633" s="1"/>
      <c r="BD7633" s="1"/>
      <c r="BE7633" s="1"/>
      <c r="BF7633" s="1"/>
      <c r="BG7633" s="1"/>
      <c r="BT7633" s="37">
        <f t="shared" si="349"/>
        <v>46248</v>
      </c>
      <c r="BU7633" s="31"/>
      <c r="BW7633" s="33"/>
      <c r="BX7633" s="1"/>
      <c r="BY7633" s="1"/>
      <c r="BZ7633" s="1"/>
      <c r="CA7633" s="1"/>
      <c r="CB7633" s="1"/>
      <c r="CC7633" s="1"/>
      <c r="CE7633" s="1"/>
      <c r="CF7633" s="1"/>
      <c r="CG7633" s="1"/>
      <c r="CH7633" s="1"/>
      <c r="CI7633" s="1"/>
      <c r="CJ7633" s="1"/>
      <c r="CK7633" s="1"/>
      <c r="CL7633" s="1"/>
      <c r="CM7633" s="1"/>
      <c r="CN7633" s="1"/>
      <c r="CO7633" s="1"/>
    </row>
    <row r="7634" spans="1:93" ht="30" customHeight="1" x14ac:dyDescent="0.2">
      <c r="A7634" s="1">
        <v>7622</v>
      </c>
      <c r="B7634" s="1" t="s">
        <v>3888</v>
      </c>
      <c r="C7634" s="1" t="s">
        <v>3882</v>
      </c>
      <c r="D7634" s="28" t="s">
        <v>3886</v>
      </c>
      <c r="E7634" s="28" t="s">
        <v>3887</v>
      </c>
      <c r="F7634" s="1" t="s">
        <v>74</v>
      </c>
      <c r="G7634" s="1">
        <v>5</v>
      </c>
      <c r="H7634" s="1" t="s">
        <v>2565</v>
      </c>
      <c r="I7634" s="1" t="s">
        <v>114</v>
      </c>
      <c r="J7634" s="76">
        <v>553</v>
      </c>
      <c r="K7634" s="76">
        <v>2448081</v>
      </c>
      <c r="L7634" s="29">
        <v>46220</v>
      </c>
      <c r="M7634" s="29" t="s">
        <v>4163</v>
      </c>
      <c r="N7634" s="1" t="s">
        <v>478</v>
      </c>
      <c r="O7634" s="28" t="s">
        <v>1495</v>
      </c>
      <c r="P7634" s="1" t="s">
        <v>322</v>
      </c>
      <c r="Q7634" s="76">
        <v>12</v>
      </c>
      <c r="R7634" s="1"/>
      <c r="S7634" s="76"/>
      <c r="T7634" s="1" t="s">
        <v>115</v>
      </c>
      <c r="U7634" s="1"/>
      <c r="V7634" s="1"/>
      <c r="AC7634" s="93">
        <v>29</v>
      </c>
      <c r="AD7634" s="69">
        <v>250</v>
      </c>
      <c r="AE7634" s="33"/>
      <c r="AF7634" s="33"/>
      <c r="AG7634" s="33"/>
      <c r="AX7634" s="37">
        <f t="shared" si="350"/>
        <v>46227</v>
      </c>
      <c r="AY7634" s="1"/>
      <c r="AZ7634" s="1"/>
      <c r="BA7634" s="31"/>
      <c r="BB7634" s="31"/>
      <c r="BC7634" s="1"/>
      <c r="BD7634" s="1"/>
      <c r="BE7634" s="1"/>
      <c r="BF7634" s="1"/>
      <c r="BG7634" s="1"/>
      <c r="BT7634" s="37">
        <f t="shared" si="349"/>
        <v>46248</v>
      </c>
      <c r="BU7634" s="31"/>
      <c r="BW7634" s="33"/>
      <c r="BX7634" s="1"/>
      <c r="BY7634" s="1"/>
      <c r="BZ7634" s="1"/>
      <c r="CA7634" s="1"/>
      <c r="CB7634" s="1"/>
      <c r="CC7634" s="1"/>
      <c r="CE7634" s="1"/>
      <c r="CF7634" s="1"/>
      <c r="CG7634" s="1"/>
      <c r="CH7634" s="1"/>
      <c r="CI7634" s="1"/>
      <c r="CJ7634" s="1"/>
      <c r="CK7634" s="1"/>
      <c r="CL7634" s="1"/>
      <c r="CM7634" s="1"/>
      <c r="CN7634" s="1"/>
      <c r="CO7634" s="1"/>
    </row>
    <row r="7635" spans="1:93" ht="30" customHeight="1" x14ac:dyDescent="0.2">
      <c r="A7635" s="1">
        <v>7623</v>
      </c>
      <c r="B7635" s="1" t="s">
        <v>3888</v>
      </c>
      <c r="C7635" s="1" t="s">
        <v>3882</v>
      </c>
      <c r="D7635" s="28" t="s">
        <v>3886</v>
      </c>
      <c r="E7635" s="28" t="s">
        <v>3887</v>
      </c>
      <c r="F7635" s="1" t="s">
        <v>74</v>
      </c>
      <c r="G7635" s="1">
        <v>5</v>
      </c>
      <c r="H7635" s="1" t="s">
        <v>2565</v>
      </c>
      <c r="I7635" s="1" t="s">
        <v>114</v>
      </c>
      <c r="J7635" s="76">
        <v>557</v>
      </c>
      <c r="K7635" s="76">
        <v>2447717</v>
      </c>
      <c r="L7635" s="29">
        <v>46220</v>
      </c>
      <c r="M7635" s="29" t="s">
        <v>4163</v>
      </c>
      <c r="N7635" s="1" t="s">
        <v>478</v>
      </c>
      <c r="O7635" s="28" t="s">
        <v>1495</v>
      </c>
      <c r="P7635" s="1" t="s">
        <v>322</v>
      </c>
      <c r="Q7635" s="76">
        <v>8</v>
      </c>
      <c r="R7635" s="1"/>
      <c r="S7635" s="76"/>
      <c r="T7635" s="1" t="s">
        <v>115</v>
      </c>
      <c r="U7635" s="1"/>
      <c r="V7635" s="1"/>
      <c r="AC7635" s="93">
        <v>29.5</v>
      </c>
      <c r="AD7635" s="69">
        <v>255</v>
      </c>
      <c r="AE7635" s="33"/>
      <c r="AF7635" s="33"/>
      <c r="AG7635" s="33"/>
      <c r="AX7635" s="37">
        <f t="shared" si="350"/>
        <v>46227</v>
      </c>
      <c r="AY7635" s="1"/>
      <c r="AZ7635" s="1"/>
      <c r="BA7635" s="31"/>
      <c r="BB7635" s="31"/>
      <c r="BC7635" s="1"/>
      <c r="BD7635" s="1"/>
      <c r="BE7635" s="1"/>
      <c r="BF7635" s="1"/>
      <c r="BG7635" s="1"/>
      <c r="BT7635" s="37">
        <f t="shared" si="349"/>
        <v>46248</v>
      </c>
      <c r="BU7635" s="31"/>
      <c r="BW7635" s="33"/>
      <c r="BX7635" s="1"/>
      <c r="BY7635" s="1"/>
      <c r="BZ7635" s="1"/>
      <c r="CA7635" s="1"/>
      <c r="CB7635" s="1"/>
      <c r="CC7635" s="1"/>
      <c r="CE7635" s="1"/>
      <c r="CF7635" s="1"/>
      <c r="CG7635" s="1"/>
      <c r="CH7635" s="1"/>
      <c r="CI7635" s="1"/>
      <c r="CJ7635" s="1"/>
      <c r="CK7635" s="1"/>
      <c r="CL7635" s="1"/>
      <c r="CM7635" s="1"/>
      <c r="CN7635" s="1"/>
      <c r="CO7635" s="1"/>
    </row>
    <row r="7636" spans="1:93" ht="30" customHeight="1" x14ac:dyDescent="0.2">
      <c r="A7636" s="1">
        <v>7624</v>
      </c>
      <c r="B7636" s="1" t="s">
        <v>3888</v>
      </c>
      <c r="C7636" s="1" t="s">
        <v>3882</v>
      </c>
      <c r="D7636" s="28" t="s">
        <v>3886</v>
      </c>
      <c r="E7636" s="28" t="s">
        <v>3887</v>
      </c>
      <c r="F7636" s="1" t="s">
        <v>74</v>
      </c>
      <c r="G7636" s="1">
        <v>5</v>
      </c>
      <c r="H7636" s="1" t="s">
        <v>2565</v>
      </c>
      <c r="I7636" s="1" t="s">
        <v>114</v>
      </c>
      <c r="J7636" s="76">
        <v>302</v>
      </c>
      <c r="K7636" s="76">
        <v>2447718</v>
      </c>
      <c r="L7636" s="29">
        <v>46220</v>
      </c>
      <c r="M7636" s="29" t="s">
        <v>4163</v>
      </c>
      <c r="N7636" s="1" t="s">
        <v>478</v>
      </c>
      <c r="O7636" s="28" t="s">
        <v>105</v>
      </c>
      <c r="P7636" s="1" t="s">
        <v>322</v>
      </c>
      <c r="Q7636" s="76">
        <v>8</v>
      </c>
      <c r="R7636" s="1"/>
      <c r="S7636" s="76"/>
      <c r="T7636" s="1" t="s">
        <v>115</v>
      </c>
      <c r="U7636" s="1"/>
      <c r="V7636" s="1"/>
      <c r="AC7636" s="93">
        <v>28</v>
      </c>
      <c r="AD7636" s="69">
        <v>240</v>
      </c>
      <c r="AE7636" s="33"/>
      <c r="AF7636" s="33"/>
      <c r="AG7636" s="33"/>
      <c r="AX7636" s="37">
        <f t="shared" si="350"/>
        <v>46227</v>
      </c>
      <c r="AY7636" s="1"/>
      <c r="AZ7636" s="1"/>
      <c r="BA7636" s="31"/>
      <c r="BB7636" s="31"/>
      <c r="BC7636" s="1"/>
      <c r="BD7636" s="1"/>
      <c r="BE7636" s="1"/>
      <c r="BF7636" s="1"/>
      <c r="BG7636" s="1"/>
      <c r="BT7636" s="37">
        <f t="shared" si="349"/>
        <v>46248</v>
      </c>
      <c r="BU7636" s="31"/>
      <c r="BW7636" s="33"/>
      <c r="BX7636" s="1"/>
      <c r="BY7636" s="1"/>
      <c r="BZ7636" s="1"/>
      <c r="CA7636" s="1"/>
      <c r="CB7636" s="1"/>
      <c r="CC7636" s="1"/>
      <c r="CE7636" s="1"/>
      <c r="CF7636" s="1"/>
      <c r="CG7636" s="1"/>
      <c r="CH7636" s="1"/>
      <c r="CI7636" s="1"/>
      <c r="CJ7636" s="1"/>
      <c r="CK7636" s="1"/>
      <c r="CL7636" s="1"/>
      <c r="CM7636" s="1"/>
      <c r="CN7636" s="1"/>
      <c r="CO7636" s="1"/>
    </row>
    <row r="7637" spans="1:93" ht="30" customHeight="1" x14ac:dyDescent="0.2">
      <c r="A7637" s="1">
        <v>7625</v>
      </c>
      <c r="B7637" s="1" t="s">
        <v>3888</v>
      </c>
      <c r="C7637" s="1" t="s">
        <v>3882</v>
      </c>
      <c r="D7637" s="28" t="s">
        <v>3886</v>
      </c>
      <c r="E7637" s="28" t="s">
        <v>3887</v>
      </c>
      <c r="F7637" s="1" t="s">
        <v>74</v>
      </c>
      <c r="G7637" s="1">
        <v>5</v>
      </c>
      <c r="H7637" s="1" t="s">
        <v>2565</v>
      </c>
      <c r="I7637" s="1" t="s">
        <v>114</v>
      </c>
      <c r="J7637" s="76">
        <v>551</v>
      </c>
      <c r="K7637" s="76">
        <v>2448082</v>
      </c>
      <c r="L7637" s="29">
        <v>46220</v>
      </c>
      <c r="M7637" s="29" t="s">
        <v>4163</v>
      </c>
      <c r="N7637" s="1" t="s">
        <v>478</v>
      </c>
      <c r="O7637" s="28" t="s">
        <v>105</v>
      </c>
      <c r="P7637" s="1" t="s">
        <v>322</v>
      </c>
      <c r="Q7637" s="76">
        <v>12</v>
      </c>
      <c r="R7637" s="1"/>
      <c r="S7637" s="76"/>
      <c r="T7637" s="1" t="s">
        <v>115</v>
      </c>
      <c r="U7637" s="1"/>
      <c r="V7637" s="1"/>
      <c r="AC7637" s="93">
        <v>28.2</v>
      </c>
      <c r="AD7637" s="69">
        <v>235</v>
      </c>
      <c r="AE7637" s="33"/>
      <c r="AF7637" s="33"/>
      <c r="AG7637" s="33"/>
      <c r="AX7637" s="37">
        <f t="shared" si="350"/>
        <v>46227</v>
      </c>
      <c r="AY7637" s="1"/>
      <c r="AZ7637" s="1"/>
      <c r="BA7637" s="31"/>
      <c r="BB7637" s="31"/>
      <c r="BC7637" s="1"/>
      <c r="BD7637" s="1"/>
      <c r="BE7637" s="1"/>
      <c r="BF7637" s="1"/>
      <c r="BG7637" s="1"/>
      <c r="BT7637" s="37">
        <f t="shared" ref="BT7637:BT7737" si="351">IF(L7637=0, 0, L7637+28)</f>
        <v>46248</v>
      </c>
      <c r="BU7637" s="31"/>
      <c r="BW7637" s="33"/>
      <c r="BX7637" s="1"/>
      <c r="BY7637" s="1"/>
      <c r="BZ7637" s="1"/>
      <c r="CA7637" s="1"/>
      <c r="CB7637" s="1"/>
      <c r="CC7637" s="1"/>
      <c r="CE7637" s="1"/>
      <c r="CF7637" s="1"/>
      <c r="CG7637" s="1"/>
      <c r="CH7637" s="1"/>
      <c r="CI7637" s="1"/>
      <c r="CJ7637" s="1"/>
      <c r="CK7637" s="1"/>
      <c r="CL7637" s="1"/>
      <c r="CM7637" s="1"/>
      <c r="CN7637" s="1"/>
      <c r="CO7637" s="1"/>
    </row>
    <row r="7638" spans="1:93" ht="30" customHeight="1" x14ac:dyDescent="0.2">
      <c r="A7638" s="1">
        <v>7626</v>
      </c>
      <c r="B7638" s="1" t="s">
        <v>3888</v>
      </c>
      <c r="C7638" s="1" t="s">
        <v>3882</v>
      </c>
      <c r="D7638" s="28" t="s">
        <v>3886</v>
      </c>
      <c r="E7638" s="28" t="s">
        <v>3887</v>
      </c>
      <c r="F7638" s="1" t="s">
        <v>74</v>
      </c>
      <c r="G7638" s="1">
        <v>5</v>
      </c>
      <c r="H7638" s="1" t="s">
        <v>2565</v>
      </c>
      <c r="I7638" s="1" t="s">
        <v>114</v>
      </c>
      <c r="J7638" s="76">
        <v>393</v>
      </c>
      <c r="K7638" s="76">
        <v>2447719</v>
      </c>
      <c r="L7638" s="29">
        <v>46220</v>
      </c>
      <c r="M7638" s="29" t="s">
        <v>4163</v>
      </c>
      <c r="N7638" s="1" t="s">
        <v>478</v>
      </c>
      <c r="O7638" s="28" t="s">
        <v>105</v>
      </c>
      <c r="P7638" s="1" t="s">
        <v>322</v>
      </c>
      <c r="Q7638" s="76">
        <v>9</v>
      </c>
      <c r="R7638" s="1"/>
      <c r="S7638" s="76">
        <v>6</v>
      </c>
      <c r="T7638" s="1" t="s">
        <v>115</v>
      </c>
      <c r="U7638" s="1"/>
      <c r="V7638" s="1"/>
      <c r="AC7638" s="93">
        <v>27.5</v>
      </c>
      <c r="AD7638" s="69">
        <v>240</v>
      </c>
      <c r="AE7638" s="33"/>
      <c r="AF7638" s="33"/>
      <c r="AG7638" s="33"/>
      <c r="AX7638" s="37">
        <f t="shared" si="350"/>
        <v>46227</v>
      </c>
      <c r="AY7638" s="1"/>
      <c r="AZ7638" s="1"/>
      <c r="BA7638" s="31"/>
      <c r="BB7638" s="31"/>
      <c r="BC7638" s="1"/>
      <c r="BD7638" s="1"/>
      <c r="BE7638" s="1"/>
      <c r="BF7638" s="1"/>
      <c r="BG7638" s="1"/>
      <c r="BT7638" s="37">
        <f t="shared" si="351"/>
        <v>46248</v>
      </c>
      <c r="BU7638" s="31"/>
      <c r="BW7638" s="33"/>
      <c r="BX7638" s="1"/>
      <c r="BY7638" s="1"/>
      <c r="BZ7638" s="1"/>
      <c r="CA7638" s="1"/>
      <c r="CB7638" s="1"/>
      <c r="CC7638" s="1"/>
      <c r="CE7638" s="1"/>
      <c r="CF7638" s="1"/>
      <c r="CG7638" s="1"/>
      <c r="CH7638" s="1"/>
      <c r="CI7638" s="1"/>
      <c r="CJ7638" s="1"/>
      <c r="CK7638" s="1"/>
      <c r="CL7638" s="1"/>
      <c r="CM7638" s="1"/>
      <c r="CN7638" s="1"/>
      <c r="CO7638" s="1"/>
    </row>
    <row r="7639" spans="1:93" ht="30" customHeight="1" x14ac:dyDescent="0.2">
      <c r="A7639" s="1">
        <v>7627</v>
      </c>
      <c r="B7639" s="1" t="s">
        <v>3888</v>
      </c>
      <c r="C7639" s="1" t="s">
        <v>3882</v>
      </c>
      <c r="D7639" s="28" t="s">
        <v>3886</v>
      </c>
      <c r="E7639" s="28" t="s">
        <v>3887</v>
      </c>
      <c r="F7639" s="1" t="s">
        <v>74</v>
      </c>
      <c r="G7639" s="1">
        <v>5</v>
      </c>
      <c r="H7639" s="1" t="s">
        <v>2565</v>
      </c>
      <c r="I7639" s="1" t="s">
        <v>114</v>
      </c>
      <c r="J7639" s="76">
        <v>433</v>
      </c>
      <c r="K7639" s="76">
        <v>2448083</v>
      </c>
      <c r="L7639" s="29">
        <v>46220</v>
      </c>
      <c r="M7639" s="29" t="s">
        <v>4163</v>
      </c>
      <c r="N7639" s="1" t="s">
        <v>478</v>
      </c>
      <c r="O7639" s="28" t="s">
        <v>105</v>
      </c>
      <c r="P7639" s="1" t="s">
        <v>322</v>
      </c>
      <c r="Q7639" s="76">
        <v>9</v>
      </c>
      <c r="R7639" s="1"/>
      <c r="S7639" s="76"/>
      <c r="T7639" s="1" t="s">
        <v>115</v>
      </c>
      <c r="U7639" s="1"/>
      <c r="V7639" s="1"/>
      <c r="AC7639" s="93">
        <v>26</v>
      </c>
      <c r="AD7639" s="69">
        <v>220</v>
      </c>
      <c r="AE7639" s="33"/>
      <c r="AF7639" s="33"/>
      <c r="AG7639" s="33"/>
      <c r="AX7639" s="37">
        <f t="shared" si="350"/>
        <v>46227</v>
      </c>
      <c r="AY7639" s="1"/>
      <c r="AZ7639" s="1"/>
      <c r="BA7639" s="31"/>
      <c r="BB7639" s="31"/>
      <c r="BC7639" s="1"/>
      <c r="BD7639" s="1"/>
      <c r="BE7639" s="1"/>
      <c r="BF7639" s="1"/>
      <c r="BG7639" s="1"/>
      <c r="BT7639" s="37">
        <f t="shared" si="351"/>
        <v>46248</v>
      </c>
      <c r="BU7639" s="31"/>
      <c r="BW7639" s="33"/>
      <c r="BX7639" s="1"/>
      <c r="BY7639" s="1"/>
      <c r="BZ7639" s="1"/>
      <c r="CA7639" s="1"/>
      <c r="CB7639" s="1"/>
      <c r="CC7639" s="1"/>
      <c r="CE7639" s="1"/>
      <c r="CF7639" s="1"/>
      <c r="CG7639" s="1"/>
      <c r="CH7639" s="1"/>
      <c r="CI7639" s="1"/>
      <c r="CJ7639" s="1"/>
      <c r="CK7639" s="1"/>
      <c r="CL7639" s="1"/>
      <c r="CM7639" s="1"/>
      <c r="CN7639" s="1"/>
      <c r="CO7639" s="1"/>
    </row>
    <row r="7640" spans="1:93" ht="30" customHeight="1" x14ac:dyDescent="0.2">
      <c r="A7640" s="1">
        <v>7628</v>
      </c>
      <c r="B7640" s="1" t="s">
        <v>3888</v>
      </c>
      <c r="C7640" s="1" t="s">
        <v>3882</v>
      </c>
      <c r="D7640" s="28" t="s">
        <v>3886</v>
      </c>
      <c r="E7640" s="28" t="s">
        <v>3887</v>
      </c>
      <c r="F7640" s="1" t="s">
        <v>74</v>
      </c>
      <c r="G7640" s="1">
        <v>5</v>
      </c>
      <c r="H7640" s="1" t="s">
        <v>2565</v>
      </c>
      <c r="I7640" s="1" t="s">
        <v>114</v>
      </c>
      <c r="J7640" s="76">
        <v>298</v>
      </c>
      <c r="K7640" s="76">
        <v>2447720</v>
      </c>
      <c r="L7640" s="29">
        <v>46220</v>
      </c>
      <c r="M7640" s="29" t="s">
        <v>4163</v>
      </c>
      <c r="N7640" s="1" t="s">
        <v>478</v>
      </c>
      <c r="O7640" s="28" t="s">
        <v>105</v>
      </c>
      <c r="P7640" s="1" t="s">
        <v>322</v>
      </c>
      <c r="Q7640" s="76">
        <v>8</v>
      </c>
      <c r="R7640" s="1"/>
      <c r="S7640" s="76"/>
      <c r="T7640" s="1" t="s">
        <v>115</v>
      </c>
      <c r="U7640" s="1"/>
      <c r="V7640" s="1"/>
      <c r="AC7640" s="93">
        <v>27</v>
      </c>
      <c r="AD7640" s="69">
        <v>210</v>
      </c>
      <c r="AE7640" s="33"/>
      <c r="AF7640" s="33"/>
      <c r="AG7640" s="33"/>
      <c r="AX7640" s="37">
        <f t="shared" si="350"/>
        <v>46227</v>
      </c>
      <c r="AY7640" s="1"/>
      <c r="AZ7640" s="1"/>
      <c r="BA7640" s="31"/>
      <c r="BB7640" s="31"/>
      <c r="BC7640" s="1"/>
      <c r="BD7640" s="1"/>
      <c r="BE7640" s="1"/>
      <c r="BF7640" s="1"/>
      <c r="BG7640" s="1"/>
      <c r="BT7640" s="37">
        <f t="shared" si="351"/>
        <v>46248</v>
      </c>
      <c r="BU7640" s="31"/>
      <c r="BW7640" s="33"/>
      <c r="BX7640" s="1"/>
      <c r="BY7640" s="1"/>
      <c r="BZ7640" s="1"/>
      <c r="CA7640" s="1"/>
      <c r="CB7640" s="1"/>
      <c r="CC7640" s="1"/>
      <c r="CE7640" s="1"/>
      <c r="CF7640" s="1"/>
      <c r="CG7640" s="1"/>
      <c r="CH7640" s="1"/>
      <c r="CI7640" s="1"/>
      <c r="CJ7640" s="1"/>
      <c r="CK7640" s="1"/>
      <c r="CL7640" s="1"/>
      <c r="CM7640" s="1"/>
      <c r="CN7640" s="1"/>
      <c r="CO7640" s="1"/>
    </row>
    <row r="7641" spans="1:93" ht="30" customHeight="1" x14ac:dyDescent="0.2">
      <c r="A7641" s="1">
        <v>7629</v>
      </c>
      <c r="B7641" s="1" t="s">
        <v>3888</v>
      </c>
      <c r="C7641" s="1" t="s">
        <v>3882</v>
      </c>
      <c r="D7641" s="28" t="s">
        <v>3886</v>
      </c>
      <c r="E7641" s="28" t="s">
        <v>3887</v>
      </c>
      <c r="F7641" s="1" t="s">
        <v>74</v>
      </c>
      <c r="G7641" s="1">
        <v>5</v>
      </c>
      <c r="H7641" s="1" t="s">
        <v>2565</v>
      </c>
      <c r="I7641" s="1" t="s">
        <v>114</v>
      </c>
      <c r="J7641" s="76">
        <v>290</v>
      </c>
      <c r="K7641" s="76">
        <v>2448084</v>
      </c>
      <c r="L7641" s="29">
        <v>46220</v>
      </c>
      <c r="M7641" s="29" t="s">
        <v>4163</v>
      </c>
      <c r="N7641" s="1" t="s">
        <v>478</v>
      </c>
      <c r="O7641" s="28" t="s">
        <v>105</v>
      </c>
      <c r="P7641" s="1" t="s">
        <v>322</v>
      </c>
      <c r="Q7641" s="76">
        <v>8</v>
      </c>
      <c r="R7641" s="1"/>
      <c r="S7641" s="76"/>
      <c r="T7641" s="1" t="s">
        <v>115</v>
      </c>
      <c r="U7641" s="1"/>
      <c r="V7641" s="1"/>
      <c r="AC7641" s="93">
        <v>26</v>
      </c>
      <c r="AD7641" s="69">
        <v>200</v>
      </c>
      <c r="AE7641" s="33"/>
      <c r="AF7641" s="33"/>
      <c r="AG7641" s="33"/>
      <c r="AX7641" s="37">
        <f t="shared" si="350"/>
        <v>46227</v>
      </c>
      <c r="AY7641" s="1"/>
      <c r="AZ7641" s="1"/>
      <c r="BA7641" s="31"/>
      <c r="BB7641" s="31"/>
      <c r="BC7641" s="1"/>
      <c r="BD7641" s="1"/>
      <c r="BE7641" s="1"/>
      <c r="BF7641" s="1"/>
      <c r="BG7641" s="1"/>
      <c r="BT7641" s="37">
        <f t="shared" si="351"/>
        <v>46248</v>
      </c>
      <c r="BU7641" s="31"/>
      <c r="BW7641" s="33"/>
      <c r="BX7641" s="1"/>
      <c r="BY7641" s="1"/>
      <c r="BZ7641" s="1"/>
      <c r="CA7641" s="1"/>
      <c r="CB7641" s="1"/>
      <c r="CC7641" s="1"/>
      <c r="CE7641" s="1"/>
      <c r="CF7641" s="1"/>
      <c r="CG7641" s="1"/>
      <c r="CH7641" s="1"/>
      <c r="CI7641" s="1"/>
      <c r="CJ7641" s="1"/>
      <c r="CK7641" s="1"/>
      <c r="CL7641" s="1"/>
      <c r="CM7641" s="1"/>
      <c r="CN7641" s="1"/>
      <c r="CO7641" s="1"/>
    </row>
    <row r="7642" spans="1:93" ht="30" customHeight="1" x14ac:dyDescent="0.2">
      <c r="A7642" s="1">
        <v>7630</v>
      </c>
      <c r="B7642" s="1" t="s">
        <v>3888</v>
      </c>
      <c r="C7642" s="1" t="s">
        <v>3882</v>
      </c>
      <c r="D7642" s="28" t="s">
        <v>3886</v>
      </c>
      <c r="E7642" s="28" t="s">
        <v>3887</v>
      </c>
      <c r="F7642" s="1" t="s">
        <v>74</v>
      </c>
      <c r="G7642" s="1">
        <v>5</v>
      </c>
      <c r="H7642" s="1" t="s">
        <v>2565</v>
      </c>
      <c r="I7642" s="1" t="s">
        <v>114</v>
      </c>
      <c r="J7642" s="76">
        <v>280</v>
      </c>
      <c r="K7642" s="76">
        <v>2447721</v>
      </c>
      <c r="L7642" s="29">
        <v>46220</v>
      </c>
      <c r="M7642" s="29" t="s">
        <v>4163</v>
      </c>
      <c r="N7642" s="1" t="s">
        <v>478</v>
      </c>
      <c r="O7642" s="28" t="s">
        <v>105</v>
      </c>
      <c r="P7642" s="1" t="s">
        <v>322</v>
      </c>
      <c r="Q7642" s="76">
        <v>8</v>
      </c>
      <c r="R7642" s="1"/>
      <c r="S7642" s="76"/>
      <c r="T7642" s="1" t="s">
        <v>115</v>
      </c>
      <c r="U7642" s="1"/>
      <c r="V7642" s="1"/>
      <c r="AC7642" s="93">
        <v>25.5</v>
      </c>
      <c r="AD7642" s="69">
        <v>230</v>
      </c>
      <c r="AE7642" s="33"/>
      <c r="AF7642" s="33"/>
      <c r="AG7642" s="33"/>
      <c r="AX7642" s="37">
        <f t="shared" si="350"/>
        <v>46227</v>
      </c>
      <c r="AY7642" s="1"/>
      <c r="AZ7642" s="1"/>
      <c r="BA7642" s="31"/>
      <c r="BB7642" s="31"/>
      <c r="BC7642" s="1"/>
      <c r="BD7642" s="1"/>
      <c r="BE7642" s="1"/>
      <c r="BF7642" s="1"/>
      <c r="BG7642" s="1"/>
      <c r="BT7642" s="37">
        <f t="shared" si="351"/>
        <v>46248</v>
      </c>
      <c r="BU7642" s="31"/>
      <c r="BW7642" s="33"/>
      <c r="BX7642" s="1"/>
      <c r="BY7642" s="1"/>
      <c r="BZ7642" s="1"/>
      <c r="CA7642" s="1"/>
      <c r="CB7642" s="1"/>
      <c r="CC7642" s="1"/>
      <c r="CE7642" s="1"/>
      <c r="CF7642" s="1"/>
      <c r="CG7642" s="1"/>
      <c r="CH7642" s="1"/>
      <c r="CI7642" s="1"/>
      <c r="CJ7642" s="1"/>
      <c r="CK7642" s="1"/>
      <c r="CL7642" s="1"/>
      <c r="CM7642" s="1"/>
      <c r="CN7642" s="1"/>
      <c r="CO7642" s="1"/>
    </row>
    <row r="7643" spans="1:93" ht="30" customHeight="1" x14ac:dyDescent="0.2">
      <c r="A7643" s="1">
        <v>7631</v>
      </c>
      <c r="B7643" s="1" t="s">
        <v>3888</v>
      </c>
      <c r="C7643" s="1" t="s">
        <v>3882</v>
      </c>
      <c r="D7643" s="28" t="s">
        <v>3886</v>
      </c>
      <c r="E7643" s="28" t="s">
        <v>3887</v>
      </c>
      <c r="F7643" s="1" t="s">
        <v>74</v>
      </c>
      <c r="G7643" s="1">
        <v>5</v>
      </c>
      <c r="H7643" s="1" t="s">
        <v>2565</v>
      </c>
      <c r="I7643" s="1" t="s">
        <v>114</v>
      </c>
      <c r="J7643" s="76">
        <v>554</v>
      </c>
      <c r="K7643" s="76">
        <v>2448085</v>
      </c>
      <c r="L7643" s="29">
        <v>46220</v>
      </c>
      <c r="M7643" s="29" t="s">
        <v>4163</v>
      </c>
      <c r="N7643" s="1" t="s">
        <v>478</v>
      </c>
      <c r="O7643" s="28" t="s">
        <v>105</v>
      </c>
      <c r="P7643" s="1" t="s">
        <v>322</v>
      </c>
      <c r="Q7643" s="76">
        <v>12</v>
      </c>
      <c r="R7643" s="1"/>
      <c r="S7643" s="76"/>
      <c r="T7643" s="1" t="s">
        <v>115</v>
      </c>
      <c r="U7643" s="1"/>
      <c r="V7643" s="1"/>
      <c r="AC7643" s="93">
        <v>27</v>
      </c>
      <c r="AD7643" s="69">
        <v>230</v>
      </c>
      <c r="AE7643" s="33"/>
      <c r="AF7643" s="33"/>
      <c r="AG7643" s="33"/>
      <c r="AX7643" s="37">
        <f t="shared" si="350"/>
        <v>46227</v>
      </c>
      <c r="AY7643" s="1"/>
      <c r="AZ7643" s="1"/>
      <c r="BA7643" s="31"/>
      <c r="BB7643" s="31"/>
      <c r="BC7643" s="1"/>
      <c r="BD7643" s="1"/>
      <c r="BE7643" s="1"/>
      <c r="BF7643" s="1"/>
      <c r="BG7643" s="1"/>
      <c r="BT7643" s="37">
        <f t="shared" si="351"/>
        <v>46248</v>
      </c>
      <c r="BU7643" s="31"/>
      <c r="BW7643" s="33"/>
      <c r="BX7643" s="1"/>
      <c r="BY7643" s="1"/>
      <c r="BZ7643" s="1"/>
      <c r="CA7643" s="1"/>
      <c r="CB7643" s="1"/>
      <c r="CC7643" s="1"/>
      <c r="CE7643" s="1"/>
      <c r="CF7643" s="1"/>
      <c r="CG7643" s="1"/>
      <c r="CH7643" s="1"/>
      <c r="CI7643" s="1"/>
      <c r="CJ7643" s="1"/>
      <c r="CK7643" s="1"/>
      <c r="CL7643" s="1"/>
      <c r="CM7643" s="1"/>
      <c r="CN7643" s="1"/>
      <c r="CO7643" s="1"/>
    </row>
    <row r="7644" spans="1:93" ht="30" customHeight="1" x14ac:dyDescent="0.2">
      <c r="A7644" s="1">
        <v>7632</v>
      </c>
      <c r="B7644" s="1" t="s">
        <v>3888</v>
      </c>
      <c r="C7644" s="1" t="s">
        <v>3882</v>
      </c>
      <c r="D7644" s="28" t="s">
        <v>3886</v>
      </c>
      <c r="E7644" s="28" t="s">
        <v>3887</v>
      </c>
      <c r="F7644" s="1" t="s">
        <v>74</v>
      </c>
      <c r="G7644" s="1">
        <v>5</v>
      </c>
      <c r="H7644" s="1" t="s">
        <v>2565</v>
      </c>
      <c r="I7644" s="1" t="s">
        <v>114</v>
      </c>
      <c r="J7644" s="76">
        <v>595</v>
      </c>
      <c r="K7644" s="76">
        <v>2447722</v>
      </c>
      <c r="L7644" s="29">
        <v>46220</v>
      </c>
      <c r="M7644" s="29" t="s">
        <v>4163</v>
      </c>
      <c r="N7644" s="1" t="s">
        <v>478</v>
      </c>
      <c r="O7644" s="28" t="s">
        <v>105</v>
      </c>
      <c r="P7644" s="1" t="s">
        <v>322</v>
      </c>
      <c r="Q7644" s="76">
        <v>12</v>
      </c>
      <c r="R7644" s="1"/>
      <c r="S7644" s="76"/>
      <c r="T7644" s="1" t="s">
        <v>115</v>
      </c>
      <c r="U7644" s="1"/>
      <c r="V7644" s="1"/>
      <c r="AC7644" s="93">
        <v>25</v>
      </c>
      <c r="AD7644" s="69">
        <v>210</v>
      </c>
      <c r="AE7644" s="33"/>
      <c r="AF7644" s="33"/>
      <c r="AG7644" s="33"/>
      <c r="AX7644" s="37">
        <f t="shared" si="350"/>
        <v>46227</v>
      </c>
      <c r="AY7644" s="1"/>
      <c r="AZ7644" s="1"/>
      <c r="BA7644" s="31"/>
      <c r="BB7644" s="31"/>
      <c r="BC7644" s="1"/>
      <c r="BD7644" s="1"/>
      <c r="BE7644" s="1"/>
      <c r="BF7644" s="1"/>
      <c r="BG7644" s="1"/>
      <c r="BT7644" s="37">
        <f t="shared" si="351"/>
        <v>46248</v>
      </c>
      <c r="BU7644" s="31"/>
      <c r="BW7644" s="33"/>
      <c r="BX7644" s="1"/>
      <c r="BY7644" s="1"/>
      <c r="BZ7644" s="1"/>
      <c r="CA7644" s="1"/>
      <c r="CB7644" s="1"/>
      <c r="CC7644" s="1"/>
      <c r="CE7644" s="1"/>
      <c r="CF7644" s="1"/>
      <c r="CG7644" s="1"/>
      <c r="CH7644" s="1"/>
      <c r="CI7644" s="1"/>
      <c r="CJ7644" s="1"/>
      <c r="CK7644" s="1"/>
      <c r="CL7644" s="1"/>
      <c r="CM7644" s="1"/>
      <c r="CN7644" s="1"/>
      <c r="CO7644" s="1"/>
    </row>
    <row r="7645" spans="1:93" ht="30" customHeight="1" x14ac:dyDescent="0.2">
      <c r="A7645" s="1">
        <v>7633</v>
      </c>
      <c r="B7645" s="1" t="s">
        <v>3888</v>
      </c>
      <c r="C7645" s="1" t="s">
        <v>3882</v>
      </c>
      <c r="D7645" s="28" t="s">
        <v>3886</v>
      </c>
      <c r="E7645" s="28" t="s">
        <v>3887</v>
      </c>
      <c r="F7645" s="1" t="s">
        <v>74</v>
      </c>
      <c r="G7645" s="1">
        <v>5</v>
      </c>
      <c r="H7645" s="1" t="s">
        <v>2565</v>
      </c>
      <c r="I7645" s="1" t="s">
        <v>114</v>
      </c>
      <c r="J7645" s="76">
        <v>425</v>
      </c>
      <c r="K7645" s="76">
        <v>2448086</v>
      </c>
      <c r="L7645" s="29">
        <v>46220</v>
      </c>
      <c r="M7645" s="29" t="s">
        <v>4163</v>
      </c>
      <c r="N7645" s="1" t="s">
        <v>478</v>
      </c>
      <c r="O7645" s="28" t="s">
        <v>105</v>
      </c>
      <c r="P7645" s="1" t="s">
        <v>322</v>
      </c>
      <c r="Q7645" s="76">
        <v>8</v>
      </c>
      <c r="R7645" s="1"/>
      <c r="S7645" s="76"/>
      <c r="T7645" s="1" t="s">
        <v>115</v>
      </c>
      <c r="U7645" s="1"/>
      <c r="V7645" s="1"/>
      <c r="AC7645" s="93">
        <v>27</v>
      </c>
      <c r="AD7645" s="69">
        <v>190</v>
      </c>
      <c r="AE7645" s="33"/>
      <c r="AF7645" s="33"/>
      <c r="AG7645" s="33"/>
      <c r="AX7645" s="37">
        <f t="shared" si="350"/>
        <v>46227</v>
      </c>
      <c r="AY7645" s="1"/>
      <c r="AZ7645" s="1"/>
      <c r="BA7645" s="31"/>
      <c r="BB7645" s="31"/>
      <c r="BC7645" s="1"/>
      <c r="BD7645" s="1"/>
      <c r="BE7645" s="1"/>
      <c r="BF7645" s="1"/>
      <c r="BG7645" s="1"/>
      <c r="BT7645" s="37">
        <f t="shared" si="351"/>
        <v>46248</v>
      </c>
      <c r="BU7645" s="31"/>
      <c r="BW7645" s="33"/>
      <c r="BX7645" s="1"/>
      <c r="BY7645" s="1"/>
      <c r="BZ7645" s="1"/>
      <c r="CA7645" s="1"/>
      <c r="CB7645" s="1"/>
      <c r="CC7645" s="1"/>
      <c r="CE7645" s="1"/>
      <c r="CF7645" s="1"/>
      <c r="CG7645" s="1"/>
      <c r="CH7645" s="1"/>
      <c r="CI7645" s="1"/>
      <c r="CJ7645" s="1"/>
      <c r="CK7645" s="1"/>
      <c r="CL7645" s="1"/>
      <c r="CM7645" s="1"/>
      <c r="CN7645" s="1"/>
      <c r="CO7645" s="1"/>
    </row>
    <row r="7646" spans="1:93" ht="30" customHeight="1" x14ac:dyDescent="0.2">
      <c r="A7646" s="1">
        <v>7634</v>
      </c>
      <c r="B7646" s="1" t="s">
        <v>3888</v>
      </c>
      <c r="C7646" s="1" t="s">
        <v>3882</v>
      </c>
      <c r="D7646" s="28" t="s">
        <v>3886</v>
      </c>
      <c r="E7646" s="28" t="s">
        <v>3887</v>
      </c>
      <c r="F7646" s="1" t="s">
        <v>74</v>
      </c>
      <c r="G7646" s="1">
        <v>5</v>
      </c>
      <c r="H7646" s="1" t="s">
        <v>2565</v>
      </c>
      <c r="I7646" s="1" t="s">
        <v>114</v>
      </c>
      <c r="J7646" s="76">
        <v>407</v>
      </c>
      <c r="K7646" s="76">
        <v>2447723</v>
      </c>
      <c r="L7646" s="29">
        <v>46220</v>
      </c>
      <c r="M7646" s="29" t="s">
        <v>4163</v>
      </c>
      <c r="N7646" s="1" t="s">
        <v>478</v>
      </c>
      <c r="O7646" s="28" t="s">
        <v>105</v>
      </c>
      <c r="P7646" s="1" t="s">
        <v>322</v>
      </c>
      <c r="Q7646" s="76">
        <v>9</v>
      </c>
      <c r="R7646" s="1"/>
      <c r="S7646" s="76"/>
      <c r="T7646" s="1" t="s">
        <v>115</v>
      </c>
      <c r="U7646" s="1"/>
      <c r="V7646" s="1"/>
      <c r="AC7646" s="93">
        <v>26</v>
      </c>
      <c r="AD7646" s="69">
        <v>200</v>
      </c>
      <c r="AE7646" s="33"/>
      <c r="AF7646" s="33"/>
      <c r="AG7646" s="33"/>
      <c r="AX7646" s="37"/>
      <c r="AY7646" s="1"/>
      <c r="AZ7646" s="1"/>
      <c r="BA7646" s="31"/>
      <c r="BB7646" s="31"/>
      <c r="BC7646" s="1"/>
      <c r="BD7646" s="1"/>
      <c r="BE7646" s="1"/>
      <c r="BF7646" s="1"/>
      <c r="BG7646" s="1"/>
      <c r="BT7646" s="37"/>
      <c r="BU7646" s="31"/>
      <c r="BW7646" s="33"/>
      <c r="BX7646" s="1"/>
      <c r="BY7646" s="1"/>
      <c r="BZ7646" s="1"/>
      <c r="CA7646" s="1"/>
      <c r="CB7646" s="1"/>
      <c r="CC7646" s="1"/>
      <c r="CE7646" s="1"/>
      <c r="CF7646" s="1"/>
      <c r="CG7646" s="1"/>
      <c r="CH7646" s="1"/>
      <c r="CI7646" s="1"/>
      <c r="CJ7646" s="1"/>
      <c r="CK7646" s="1"/>
      <c r="CL7646" s="1"/>
      <c r="CM7646" s="1"/>
      <c r="CN7646" s="1"/>
      <c r="CO7646" s="1"/>
    </row>
    <row r="7647" spans="1:93" ht="30" customHeight="1" x14ac:dyDescent="0.2">
      <c r="A7647" s="1">
        <v>7635</v>
      </c>
      <c r="B7647" s="1" t="s">
        <v>3888</v>
      </c>
      <c r="C7647" s="1" t="s">
        <v>3882</v>
      </c>
      <c r="D7647" s="28" t="s">
        <v>3886</v>
      </c>
      <c r="E7647" s="28" t="s">
        <v>3887</v>
      </c>
      <c r="F7647" s="1" t="s">
        <v>74</v>
      </c>
      <c r="G7647" s="1">
        <v>5</v>
      </c>
      <c r="H7647" s="1" t="s">
        <v>2565</v>
      </c>
      <c r="I7647" s="1" t="s">
        <v>114</v>
      </c>
      <c r="J7647" s="76">
        <v>404</v>
      </c>
      <c r="K7647" s="76">
        <v>2448087</v>
      </c>
      <c r="L7647" s="29">
        <v>46220</v>
      </c>
      <c r="M7647" s="29" t="s">
        <v>4163</v>
      </c>
      <c r="N7647" s="1" t="s">
        <v>478</v>
      </c>
      <c r="O7647" s="28" t="s">
        <v>105</v>
      </c>
      <c r="P7647" s="1" t="s">
        <v>322</v>
      </c>
      <c r="Q7647" s="76">
        <v>8</v>
      </c>
      <c r="R7647" s="1"/>
      <c r="S7647" s="76"/>
      <c r="T7647" s="1" t="s">
        <v>115</v>
      </c>
      <c r="U7647" s="1"/>
      <c r="V7647" s="1"/>
      <c r="AC7647" s="93">
        <v>28</v>
      </c>
      <c r="AD7647" s="69">
        <v>220</v>
      </c>
      <c r="AE7647" s="33"/>
      <c r="AF7647" s="33"/>
      <c r="AG7647" s="33"/>
      <c r="AX7647" s="37"/>
      <c r="AY7647" s="1"/>
      <c r="AZ7647" s="1"/>
      <c r="BA7647" s="31"/>
      <c r="BB7647" s="31"/>
      <c r="BC7647" s="1"/>
      <c r="BD7647" s="1"/>
      <c r="BE7647" s="1"/>
      <c r="BF7647" s="1"/>
      <c r="BG7647" s="1"/>
      <c r="BT7647" s="37"/>
      <c r="BU7647" s="31"/>
      <c r="BW7647" s="33"/>
      <c r="BX7647" s="1"/>
      <c r="BY7647" s="1"/>
      <c r="BZ7647" s="1"/>
      <c r="CA7647" s="1"/>
      <c r="CB7647" s="1"/>
      <c r="CC7647" s="1"/>
      <c r="CE7647" s="1"/>
      <c r="CF7647" s="1"/>
      <c r="CG7647" s="1"/>
      <c r="CH7647" s="1"/>
      <c r="CI7647" s="1"/>
      <c r="CJ7647" s="1"/>
      <c r="CK7647" s="1"/>
      <c r="CL7647" s="1"/>
      <c r="CM7647" s="1"/>
      <c r="CN7647" s="1"/>
      <c r="CO7647" s="1"/>
    </row>
    <row r="7648" spans="1:93" ht="30" customHeight="1" x14ac:dyDescent="0.2">
      <c r="A7648" s="1">
        <v>7636</v>
      </c>
      <c r="B7648" s="1" t="s">
        <v>3888</v>
      </c>
      <c r="C7648" s="1" t="s">
        <v>3882</v>
      </c>
      <c r="D7648" s="28" t="s">
        <v>3886</v>
      </c>
      <c r="E7648" s="28" t="s">
        <v>3887</v>
      </c>
      <c r="F7648" s="1" t="s">
        <v>74</v>
      </c>
      <c r="G7648" s="1">
        <v>5</v>
      </c>
      <c r="H7648" s="1" t="s">
        <v>2565</v>
      </c>
      <c r="I7648" s="1" t="s">
        <v>114</v>
      </c>
      <c r="J7648" s="76">
        <v>415</v>
      </c>
      <c r="K7648" s="76">
        <v>2448088</v>
      </c>
      <c r="L7648" s="29">
        <v>46220</v>
      </c>
      <c r="M7648" s="29" t="s">
        <v>4163</v>
      </c>
      <c r="N7648" s="1" t="s">
        <v>478</v>
      </c>
      <c r="O7648" s="28" t="s">
        <v>105</v>
      </c>
      <c r="P7648" s="1" t="s">
        <v>322</v>
      </c>
      <c r="Q7648" s="76">
        <v>9</v>
      </c>
      <c r="R7648" s="1"/>
      <c r="S7648" s="76">
        <v>6</v>
      </c>
      <c r="T7648" s="1" t="s">
        <v>115</v>
      </c>
      <c r="U7648" s="1"/>
      <c r="V7648" s="1"/>
      <c r="AC7648" s="93">
        <v>28.5</v>
      </c>
      <c r="AD7648" s="69">
        <v>230</v>
      </c>
      <c r="AE7648" s="33"/>
      <c r="AF7648" s="33"/>
      <c r="AG7648" s="33"/>
      <c r="AX7648" s="37"/>
      <c r="AY7648" s="1"/>
      <c r="AZ7648" s="1"/>
      <c r="BA7648" s="31"/>
      <c r="BB7648" s="31"/>
      <c r="BC7648" s="1"/>
      <c r="BD7648" s="1"/>
      <c r="BE7648" s="1"/>
      <c r="BF7648" s="1"/>
      <c r="BG7648" s="1"/>
      <c r="BT7648" s="37"/>
      <c r="BU7648" s="31"/>
      <c r="BW7648" s="33"/>
      <c r="BX7648" s="1"/>
      <c r="BY7648" s="1"/>
      <c r="BZ7648" s="1"/>
      <c r="CA7648" s="1"/>
      <c r="CB7648" s="1"/>
      <c r="CC7648" s="1"/>
      <c r="CE7648" s="1"/>
      <c r="CF7648" s="1"/>
      <c r="CG7648" s="1"/>
      <c r="CH7648" s="1"/>
      <c r="CI7648" s="1"/>
      <c r="CJ7648" s="1"/>
      <c r="CK7648" s="1"/>
      <c r="CL7648" s="1"/>
      <c r="CM7648" s="1"/>
      <c r="CN7648" s="1"/>
      <c r="CO7648" s="1"/>
    </row>
    <row r="7649" spans="1:93" ht="30" customHeight="1" x14ac:dyDescent="0.2">
      <c r="A7649" s="1">
        <v>7637</v>
      </c>
      <c r="B7649" s="1" t="s">
        <v>3888</v>
      </c>
      <c r="C7649" s="1" t="s">
        <v>3882</v>
      </c>
      <c r="D7649" s="28" t="s">
        <v>3886</v>
      </c>
      <c r="E7649" s="28" t="s">
        <v>3887</v>
      </c>
      <c r="F7649" s="1" t="s">
        <v>74</v>
      </c>
      <c r="G7649" s="1">
        <v>5</v>
      </c>
      <c r="H7649" s="1" t="s">
        <v>2565</v>
      </c>
      <c r="I7649" s="1" t="s">
        <v>114</v>
      </c>
      <c r="J7649" s="76">
        <v>437</v>
      </c>
      <c r="K7649" s="76">
        <v>2447724</v>
      </c>
      <c r="L7649" s="29">
        <v>46220</v>
      </c>
      <c r="M7649" s="29" t="s">
        <v>4163</v>
      </c>
      <c r="N7649" s="1" t="s">
        <v>478</v>
      </c>
      <c r="O7649" s="28" t="s">
        <v>105</v>
      </c>
      <c r="P7649" s="1" t="s">
        <v>322</v>
      </c>
      <c r="Q7649" s="76">
        <v>9</v>
      </c>
      <c r="R7649" s="1"/>
      <c r="S7649" s="76"/>
      <c r="T7649" s="1" t="s">
        <v>115</v>
      </c>
      <c r="U7649" s="1"/>
      <c r="V7649" s="1"/>
      <c r="AC7649" s="93">
        <v>29.5</v>
      </c>
      <c r="AD7649" s="69">
        <v>200</v>
      </c>
      <c r="AE7649" s="33"/>
      <c r="AF7649" s="33"/>
      <c r="AG7649" s="33"/>
      <c r="AX7649" s="37"/>
      <c r="AY7649" s="1"/>
      <c r="AZ7649" s="1"/>
      <c r="BA7649" s="31"/>
      <c r="BB7649" s="31"/>
      <c r="BC7649" s="1"/>
      <c r="BD7649" s="1"/>
      <c r="BE7649" s="1"/>
      <c r="BF7649" s="1"/>
      <c r="BG7649" s="1"/>
      <c r="BT7649" s="37"/>
      <c r="BU7649" s="31"/>
      <c r="BW7649" s="33"/>
      <c r="BX7649" s="1"/>
      <c r="BY7649" s="1"/>
      <c r="BZ7649" s="1"/>
      <c r="CA7649" s="1"/>
      <c r="CB7649" s="1"/>
      <c r="CC7649" s="1"/>
      <c r="CE7649" s="1"/>
      <c r="CF7649" s="1"/>
      <c r="CG7649" s="1"/>
      <c r="CH7649" s="1"/>
      <c r="CI7649" s="1"/>
      <c r="CJ7649" s="1"/>
      <c r="CK7649" s="1"/>
      <c r="CL7649" s="1"/>
      <c r="CM7649" s="1"/>
      <c r="CN7649" s="1"/>
      <c r="CO7649" s="1"/>
    </row>
    <row r="7650" spans="1:93" ht="30" customHeight="1" x14ac:dyDescent="0.2">
      <c r="A7650" s="1">
        <v>7638</v>
      </c>
      <c r="B7650" s="1" t="s">
        <v>3888</v>
      </c>
      <c r="C7650" s="1" t="s">
        <v>3882</v>
      </c>
      <c r="D7650" s="28" t="s">
        <v>3886</v>
      </c>
      <c r="E7650" s="28" t="s">
        <v>3887</v>
      </c>
      <c r="F7650" s="1" t="s">
        <v>74</v>
      </c>
      <c r="G7650" s="1">
        <v>5</v>
      </c>
      <c r="H7650" s="1" t="s">
        <v>2565</v>
      </c>
      <c r="I7650" s="1" t="s">
        <v>114</v>
      </c>
      <c r="J7650" s="76">
        <v>553</v>
      </c>
      <c r="K7650" s="76">
        <v>2448089</v>
      </c>
      <c r="L7650" s="29">
        <v>46220</v>
      </c>
      <c r="M7650" s="29" t="s">
        <v>4163</v>
      </c>
      <c r="N7650" s="1" t="s">
        <v>478</v>
      </c>
      <c r="O7650" s="28" t="s">
        <v>105</v>
      </c>
      <c r="P7650" s="1" t="s">
        <v>322</v>
      </c>
      <c r="Q7650" s="76">
        <v>12</v>
      </c>
      <c r="R7650" s="1"/>
      <c r="S7650" s="76"/>
      <c r="T7650" s="1" t="s">
        <v>115</v>
      </c>
      <c r="U7650" s="1"/>
      <c r="V7650" s="1"/>
      <c r="AC7650" s="93">
        <v>26.3</v>
      </c>
      <c r="AD7650" s="69">
        <v>240</v>
      </c>
      <c r="AE7650" s="33"/>
      <c r="AF7650" s="33"/>
      <c r="AG7650" s="33"/>
      <c r="AX7650" s="37"/>
      <c r="AY7650" s="1"/>
      <c r="AZ7650" s="1"/>
      <c r="BA7650" s="31"/>
      <c r="BB7650" s="31"/>
      <c r="BC7650" s="1"/>
      <c r="BD7650" s="1"/>
      <c r="BE7650" s="1"/>
      <c r="BF7650" s="1"/>
      <c r="BG7650" s="1"/>
      <c r="BT7650" s="37"/>
      <c r="BU7650" s="31"/>
      <c r="BW7650" s="33"/>
      <c r="BX7650" s="1"/>
      <c r="BY7650" s="1"/>
      <c r="BZ7650" s="1"/>
      <c r="CA7650" s="1"/>
      <c r="CB7650" s="1"/>
      <c r="CC7650" s="1"/>
      <c r="CE7650" s="1"/>
      <c r="CF7650" s="1"/>
      <c r="CG7650" s="1"/>
      <c r="CH7650" s="1"/>
      <c r="CI7650" s="1"/>
      <c r="CJ7650" s="1"/>
      <c r="CK7650" s="1"/>
      <c r="CL7650" s="1"/>
      <c r="CM7650" s="1"/>
      <c r="CN7650" s="1"/>
      <c r="CO7650" s="1"/>
    </row>
    <row r="7651" spans="1:93" ht="30" customHeight="1" x14ac:dyDescent="0.2">
      <c r="A7651" s="1">
        <v>7639</v>
      </c>
      <c r="B7651" s="1" t="s">
        <v>3888</v>
      </c>
      <c r="C7651" s="1" t="s">
        <v>3882</v>
      </c>
      <c r="D7651" s="28" t="s">
        <v>3886</v>
      </c>
      <c r="E7651" s="28" t="s">
        <v>3887</v>
      </c>
      <c r="F7651" s="1" t="s">
        <v>74</v>
      </c>
      <c r="G7651" s="1">
        <v>5</v>
      </c>
      <c r="H7651" s="1" t="s">
        <v>2565</v>
      </c>
      <c r="I7651" s="1" t="s">
        <v>114</v>
      </c>
      <c r="J7651" s="76">
        <v>558</v>
      </c>
      <c r="K7651" s="76">
        <v>2447725</v>
      </c>
      <c r="L7651" s="29">
        <v>46220</v>
      </c>
      <c r="M7651" s="29" t="s">
        <v>4163</v>
      </c>
      <c r="N7651" s="1" t="s">
        <v>478</v>
      </c>
      <c r="O7651" s="28" t="s">
        <v>105</v>
      </c>
      <c r="P7651" s="1" t="s">
        <v>322</v>
      </c>
      <c r="Q7651" s="76">
        <v>11</v>
      </c>
      <c r="R7651" s="1"/>
      <c r="S7651" s="76"/>
      <c r="T7651" s="1" t="s">
        <v>115</v>
      </c>
      <c r="U7651" s="1"/>
      <c r="V7651" s="1"/>
      <c r="AC7651" s="93">
        <v>25.5</v>
      </c>
      <c r="AD7651" s="69">
        <v>220</v>
      </c>
      <c r="AE7651" s="33"/>
      <c r="AF7651" s="33"/>
      <c r="AG7651" s="33"/>
      <c r="AX7651" s="37"/>
      <c r="AY7651" s="1"/>
      <c r="AZ7651" s="1"/>
      <c r="BA7651" s="31"/>
      <c r="BB7651" s="31"/>
      <c r="BC7651" s="1"/>
      <c r="BD7651" s="1"/>
      <c r="BE7651" s="1"/>
      <c r="BF7651" s="1"/>
      <c r="BG7651" s="1"/>
      <c r="BT7651" s="37"/>
      <c r="BU7651" s="31"/>
      <c r="BW7651" s="33"/>
      <c r="BX7651" s="1"/>
      <c r="BY7651" s="1"/>
      <c r="BZ7651" s="1"/>
      <c r="CA7651" s="1"/>
      <c r="CB7651" s="1"/>
      <c r="CC7651" s="1"/>
      <c r="CE7651" s="1"/>
      <c r="CF7651" s="1"/>
      <c r="CG7651" s="1"/>
      <c r="CH7651" s="1"/>
      <c r="CI7651" s="1"/>
      <c r="CJ7651" s="1"/>
      <c r="CK7651" s="1"/>
      <c r="CL7651" s="1"/>
      <c r="CM7651" s="1"/>
      <c r="CN7651" s="1"/>
      <c r="CO7651" s="1"/>
    </row>
    <row r="7652" spans="1:93" ht="30" customHeight="1" x14ac:dyDescent="0.2">
      <c r="A7652" s="1">
        <v>7640</v>
      </c>
      <c r="B7652" s="1" t="s">
        <v>3888</v>
      </c>
      <c r="C7652" s="1" t="s">
        <v>3882</v>
      </c>
      <c r="D7652" s="28" t="s">
        <v>3886</v>
      </c>
      <c r="E7652" s="28" t="s">
        <v>3887</v>
      </c>
      <c r="F7652" s="1" t="s">
        <v>74</v>
      </c>
      <c r="G7652" s="1">
        <v>5</v>
      </c>
      <c r="H7652" s="1" t="s">
        <v>2565</v>
      </c>
      <c r="I7652" s="1" t="s">
        <v>114</v>
      </c>
      <c r="J7652" s="76">
        <v>557</v>
      </c>
      <c r="K7652" s="76">
        <v>2448090</v>
      </c>
      <c r="L7652" s="29">
        <v>46220</v>
      </c>
      <c r="M7652" s="29" t="s">
        <v>4163</v>
      </c>
      <c r="N7652" s="1" t="s">
        <v>478</v>
      </c>
      <c r="O7652" s="28" t="s">
        <v>105</v>
      </c>
      <c r="P7652" s="1" t="s">
        <v>322</v>
      </c>
      <c r="Q7652" s="76">
        <v>12</v>
      </c>
      <c r="R7652" s="1"/>
      <c r="S7652" s="76">
        <v>6</v>
      </c>
      <c r="T7652" s="1" t="s">
        <v>115</v>
      </c>
      <c r="U7652" s="1"/>
      <c r="V7652" s="1"/>
      <c r="AC7652" s="93">
        <v>27</v>
      </c>
      <c r="AD7652" s="69">
        <v>210</v>
      </c>
      <c r="AE7652" s="33"/>
      <c r="AF7652" s="33"/>
      <c r="AG7652" s="33"/>
      <c r="AX7652" s="37"/>
      <c r="AY7652" s="1"/>
      <c r="AZ7652" s="1"/>
      <c r="BA7652" s="31"/>
      <c r="BB7652" s="31"/>
      <c r="BC7652" s="1"/>
      <c r="BD7652" s="1"/>
      <c r="BE7652" s="1"/>
      <c r="BF7652" s="1"/>
      <c r="BG7652" s="1"/>
      <c r="BT7652" s="37"/>
      <c r="BU7652" s="31"/>
      <c r="BW7652" s="33"/>
      <c r="BX7652" s="1"/>
      <c r="BY7652" s="1"/>
      <c r="BZ7652" s="1"/>
      <c r="CA7652" s="1"/>
      <c r="CB7652" s="1"/>
      <c r="CC7652" s="1"/>
      <c r="CE7652" s="1"/>
      <c r="CF7652" s="1"/>
      <c r="CG7652" s="1"/>
      <c r="CH7652" s="1"/>
      <c r="CI7652" s="1"/>
      <c r="CJ7652" s="1"/>
      <c r="CK7652" s="1"/>
      <c r="CL7652" s="1"/>
      <c r="CM7652" s="1"/>
      <c r="CN7652" s="1"/>
      <c r="CO7652" s="1"/>
    </row>
    <row r="7653" spans="1:93" ht="30" customHeight="1" x14ac:dyDescent="0.2">
      <c r="A7653" s="1">
        <v>7641</v>
      </c>
      <c r="B7653" s="1" t="s">
        <v>3888</v>
      </c>
      <c r="C7653" s="1" t="s">
        <v>3882</v>
      </c>
      <c r="D7653" s="28" t="s">
        <v>3886</v>
      </c>
      <c r="E7653" s="28" t="s">
        <v>3887</v>
      </c>
      <c r="F7653" s="1" t="s">
        <v>74</v>
      </c>
      <c r="G7653" s="1">
        <v>5</v>
      </c>
      <c r="H7653" s="1" t="s">
        <v>2565</v>
      </c>
      <c r="I7653" s="1" t="s">
        <v>114</v>
      </c>
      <c r="J7653" s="76">
        <v>302</v>
      </c>
      <c r="K7653" s="76">
        <v>2447726</v>
      </c>
      <c r="L7653" s="29">
        <v>46220</v>
      </c>
      <c r="M7653" s="29" t="s">
        <v>4163</v>
      </c>
      <c r="N7653" s="1" t="s">
        <v>478</v>
      </c>
      <c r="O7653" s="28" t="s">
        <v>105</v>
      </c>
      <c r="P7653" s="1" t="s">
        <v>322</v>
      </c>
      <c r="Q7653" s="76">
        <v>8</v>
      </c>
      <c r="R7653" s="1"/>
      <c r="S7653" s="76"/>
      <c r="T7653" s="1" t="s">
        <v>115</v>
      </c>
      <c r="U7653" s="1"/>
      <c r="V7653" s="1"/>
      <c r="AC7653" s="93">
        <v>26.5</v>
      </c>
      <c r="AD7653" s="69">
        <v>200</v>
      </c>
      <c r="AE7653" s="33"/>
      <c r="AF7653" s="33"/>
      <c r="AG7653" s="33"/>
      <c r="AX7653" s="37"/>
      <c r="AY7653" s="1"/>
      <c r="AZ7653" s="1"/>
      <c r="BA7653" s="31"/>
      <c r="BB7653" s="31"/>
      <c r="BC7653" s="1"/>
      <c r="BD7653" s="1"/>
      <c r="BE7653" s="1"/>
      <c r="BF7653" s="1"/>
      <c r="BG7653" s="1"/>
      <c r="BT7653" s="37"/>
      <c r="BU7653" s="31"/>
      <c r="BW7653" s="33"/>
      <c r="BX7653" s="1"/>
      <c r="BY7653" s="1"/>
      <c r="BZ7653" s="1"/>
      <c r="CA7653" s="1"/>
      <c r="CB7653" s="1"/>
      <c r="CC7653" s="1"/>
      <c r="CE7653" s="1"/>
      <c r="CF7653" s="1"/>
      <c r="CG7653" s="1"/>
      <c r="CH7653" s="1"/>
      <c r="CI7653" s="1"/>
      <c r="CJ7653" s="1"/>
      <c r="CK7653" s="1"/>
      <c r="CL7653" s="1"/>
      <c r="CM7653" s="1"/>
      <c r="CN7653" s="1"/>
      <c r="CO7653" s="1"/>
    </row>
    <row r="7654" spans="1:93" ht="30" customHeight="1" x14ac:dyDescent="0.2">
      <c r="A7654" s="1">
        <v>7642</v>
      </c>
      <c r="B7654" s="1" t="s">
        <v>3888</v>
      </c>
      <c r="C7654" s="1" t="s">
        <v>3882</v>
      </c>
      <c r="D7654" s="28" t="s">
        <v>3886</v>
      </c>
      <c r="E7654" s="28" t="s">
        <v>3887</v>
      </c>
      <c r="F7654" s="1" t="s">
        <v>74</v>
      </c>
      <c r="G7654" s="1">
        <v>5</v>
      </c>
      <c r="H7654" s="1" t="s">
        <v>2565</v>
      </c>
      <c r="I7654" s="1" t="s">
        <v>114</v>
      </c>
      <c r="J7654" s="76">
        <v>554</v>
      </c>
      <c r="K7654" s="76">
        <v>2448091</v>
      </c>
      <c r="L7654" s="29">
        <v>46220</v>
      </c>
      <c r="M7654" s="29" t="s">
        <v>4163</v>
      </c>
      <c r="N7654" s="1" t="s">
        <v>478</v>
      </c>
      <c r="O7654" s="28" t="s">
        <v>105</v>
      </c>
      <c r="P7654" s="1" t="s">
        <v>322</v>
      </c>
      <c r="Q7654" s="76">
        <v>12</v>
      </c>
      <c r="R7654" s="1"/>
      <c r="S7654" s="76"/>
      <c r="T7654" s="1" t="s">
        <v>115</v>
      </c>
      <c r="U7654" s="1"/>
      <c r="V7654" s="1"/>
      <c r="AC7654" s="93">
        <v>25</v>
      </c>
      <c r="AD7654" s="69">
        <v>190</v>
      </c>
      <c r="AE7654" s="33"/>
      <c r="AF7654" s="33"/>
      <c r="AG7654" s="33"/>
      <c r="AX7654" s="37"/>
      <c r="AY7654" s="1"/>
      <c r="AZ7654" s="1"/>
      <c r="BA7654" s="31"/>
      <c r="BB7654" s="31"/>
      <c r="BC7654" s="1"/>
      <c r="BD7654" s="1"/>
      <c r="BE7654" s="1"/>
      <c r="BF7654" s="1"/>
      <c r="BG7654" s="1"/>
      <c r="BT7654" s="37"/>
      <c r="BU7654" s="31"/>
      <c r="BW7654" s="33"/>
      <c r="BX7654" s="1"/>
      <c r="BY7654" s="1"/>
      <c r="BZ7654" s="1"/>
      <c r="CA7654" s="1"/>
      <c r="CB7654" s="1"/>
      <c r="CC7654" s="1"/>
      <c r="CE7654" s="1"/>
      <c r="CF7654" s="1"/>
      <c r="CG7654" s="1"/>
      <c r="CH7654" s="1"/>
      <c r="CI7654" s="1"/>
      <c r="CJ7654" s="1"/>
      <c r="CK7654" s="1"/>
      <c r="CL7654" s="1"/>
      <c r="CM7654" s="1"/>
      <c r="CN7654" s="1"/>
      <c r="CO7654" s="1"/>
    </row>
    <row r="7655" spans="1:93" ht="30" customHeight="1" x14ac:dyDescent="0.2">
      <c r="A7655" s="1">
        <v>7643</v>
      </c>
      <c r="B7655" s="1" t="s">
        <v>3888</v>
      </c>
      <c r="C7655" s="1" t="s">
        <v>3882</v>
      </c>
      <c r="D7655" s="28" t="s">
        <v>3886</v>
      </c>
      <c r="E7655" s="28" t="s">
        <v>3887</v>
      </c>
      <c r="F7655" s="1" t="s">
        <v>74</v>
      </c>
      <c r="G7655" s="1">
        <v>5</v>
      </c>
      <c r="H7655" s="1" t="s">
        <v>2565</v>
      </c>
      <c r="I7655" s="1" t="s">
        <v>114</v>
      </c>
      <c r="J7655" s="76">
        <v>274</v>
      </c>
      <c r="K7655" s="76">
        <v>2447727</v>
      </c>
      <c r="L7655" s="29">
        <v>46220</v>
      </c>
      <c r="M7655" s="29" t="s">
        <v>4163</v>
      </c>
      <c r="N7655" s="1" t="s">
        <v>478</v>
      </c>
      <c r="O7655" s="28" t="s">
        <v>105</v>
      </c>
      <c r="P7655" s="1" t="s">
        <v>322</v>
      </c>
      <c r="Q7655" s="76">
        <v>8</v>
      </c>
      <c r="R7655" s="1"/>
      <c r="S7655" s="76"/>
      <c r="T7655" s="1" t="s">
        <v>115</v>
      </c>
      <c r="U7655" s="1"/>
      <c r="V7655" s="1"/>
      <c r="AC7655" s="93">
        <v>26.5</v>
      </c>
      <c r="AD7655" s="69">
        <v>210</v>
      </c>
      <c r="AE7655" s="33"/>
      <c r="AF7655" s="33"/>
      <c r="AG7655" s="33"/>
      <c r="AX7655" s="37"/>
      <c r="AY7655" s="1"/>
      <c r="AZ7655" s="1"/>
      <c r="BA7655" s="31"/>
      <c r="BB7655" s="31"/>
      <c r="BC7655" s="1"/>
      <c r="BD7655" s="1"/>
      <c r="BE7655" s="1"/>
      <c r="BF7655" s="1"/>
      <c r="BG7655" s="1"/>
      <c r="BT7655" s="37"/>
      <c r="BU7655" s="31"/>
      <c r="BW7655" s="33"/>
      <c r="BX7655" s="1"/>
      <c r="BY7655" s="1"/>
      <c r="BZ7655" s="1"/>
      <c r="CA7655" s="1"/>
      <c r="CB7655" s="1"/>
      <c r="CC7655" s="1"/>
      <c r="CE7655" s="1"/>
      <c r="CF7655" s="1"/>
      <c r="CG7655" s="1"/>
      <c r="CH7655" s="1"/>
      <c r="CI7655" s="1"/>
      <c r="CJ7655" s="1"/>
      <c r="CK7655" s="1"/>
      <c r="CL7655" s="1"/>
      <c r="CM7655" s="1"/>
      <c r="CN7655" s="1"/>
      <c r="CO7655" s="1"/>
    </row>
    <row r="7656" spans="1:93" ht="30" customHeight="1" x14ac:dyDescent="0.2">
      <c r="A7656" s="1">
        <v>7644</v>
      </c>
      <c r="B7656" s="1" t="s">
        <v>3888</v>
      </c>
      <c r="C7656" s="1" t="s">
        <v>3882</v>
      </c>
      <c r="D7656" s="28" t="s">
        <v>3886</v>
      </c>
      <c r="E7656" s="28" t="s">
        <v>3887</v>
      </c>
      <c r="F7656" s="1" t="s">
        <v>74</v>
      </c>
      <c r="G7656" s="1">
        <v>5</v>
      </c>
      <c r="H7656" s="1" t="s">
        <v>2565</v>
      </c>
      <c r="I7656" s="1" t="s">
        <v>114</v>
      </c>
      <c r="J7656" s="76">
        <v>290</v>
      </c>
      <c r="K7656" s="76">
        <v>2447728</v>
      </c>
      <c r="L7656" s="29">
        <v>46220</v>
      </c>
      <c r="M7656" s="29" t="s">
        <v>4163</v>
      </c>
      <c r="N7656" s="1" t="s">
        <v>478</v>
      </c>
      <c r="O7656" s="28" t="s">
        <v>105</v>
      </c>
      <c r="P7656" s="1" t="s">
        <v>322</v>
      </c>
      <c r="Q7656" s="76">
        <v>8</v>
      </c>
      <c r="R7656" s="1"/>
      <c r="S7656" s="76"/>
      <c r="T7656" s="1" t="s">
        <v>115</v>
      </c>
      <c r="U7656" s="1"/>
      <c r="V7656" s="1"/>
      <c r="AC7656" s="93">
        <v>26</v>
      </c>
      <c r="AD7656" s="69">
        <v>240</v>
      </c>
      <c r="AE7656" s="33"/>
      <c r="AF7656" s="33"/>
      <c r="AG7656" s="33"/>
      <c r="AX7656" s="37"/>
      <c r="AY7656" s="1"/>
      <c r="AZ7656" s="1"/>
      <c r="BA7656" s="31"/>
      <c r="BB7656" s="31"/>
      <c r="BC7656" s="1"/>
      <c r="BD7656" s="1"/>
      <c r="BE7656" s="1"/>
      <c r="BF7656" s="1"/>
      <c r="BG7656" s="1"/>
      <c r="BT7656" s="37"/>
      <c r="BU7656" s="31"/>
      <c r="BW7656" s="33"/>
      <c r="BX7656" s="1"/>
      <c r="BY7656" s="1"/>
      <c r="BZ7656" s="1"/>
      <c r="CA7656" s="1"/>
      <c r="CB7656" s="1"/>
      <c r="CC7656" s="1"/>
      <c r="CE7656" s="1"/>
      <c r="CF7656" s="1"/>
      <c r="CG7656" s="1"/>
      <c r="CH7656" s="1"/>
      <c r="CI7656" s="1"/>
      <c r="CJ7656" s="1"/>
      <c r="CK7656" s="1"/>
      <c r="CL7656" s="1"/>
      <c r="CM7656" s="1"/>
      <c r="CN7656" s="1"/>
      <c r="CO7656" s="1"/>
    </row>
    <row r="7657" spans="1:93" ht="30" customHeight="1" x14ac:dyDescent="0.2">
      <c r="A7657" s="1">
        <v>7645</v>
      </c>
      <c r="B7657" s="1" t="s">
        <v>3888</v>
      </c>
      <c r="C7657" s="1" t="s">
        <v>3882</v>
      </c>
      <c r="D7657" s="28" t="s">
        <v>3886</v>
      </c>
      <c r="E7657" s="28" t="s">
        <v>3887</v>
      </c>
      <c r="F7657" s="1" t="s">
        <v>74</v>
      </c>
      <c r="G7657" s="1">
        <v>5</v>
      </c>
      <c r="H7657" s="1" t="s">
        <v>2565</v>
      </c>
      <c r="I7657" s="1" t="s">
        <v>114</v>
      </c>
      <c r="J7657" s="76">
        <v>298</v>
      </c>
      <c r="K7657" s="76">
        <v>2448092</v>
      </c>
      <c r="L7657" s="29">
        <v>46220</v>
      </c>
      <c r="M7657" s="29" t="s">
        <v>4163</v>
      </c>
      <c r="N7657" s="1" t="s">
        <v>478</v>
      </c>
      <c r="O7657" s="28" t="s">
        <v>105</v>
      </c>
      <c r="P7657" s="1" t="s">
        <v>322</v>
      </c>
      <c r="Q7657" s="76">
        <v>8</v>
      </c>
      <c r="R7657" s="1"/>
      <c r="S7657" s="76"/>
      <c r="T7657" s="1" t="s">
        <v>115</v>
      </c>
      <c r="U7657" s="1"/>
      <c r="V7657" s="1"/>
      <c r="AC7657" s="93">
        <v>26.5</v>
      </c>
      <c r="AD7657" s="69">
        <v>230</v>
      </c>
      <c r="AE7657" s="33"/>
      <c r="AF7657" s="33"/>
      <c r="AG7657" s="33"/>
      <c r="AX7657" s="37"/>
      <c r="AY7657" s="1"/>
      <c r="AZ7657" s="1"/>
      <c r="BA7657" s="31"/>
      <c r="BB7657" s="31"/>
      <c r="BC7657" s="1"/>
      <c r="BD7657" s="1"/>
      <c r="BE7657" s="1"/>
      <c r="BF7657" s="1"/>
      <c r="BG7657" s="1"/>
      <c r="BT7657" s="37"/>
      <c r="BU7657" s="31"/>
      <c r="BW7657" s="33"/>
      <c r="BX7657" s="1"/>
      <c r="BY7657" s="1"/>
      <c r="BZ7657" s="1"/>
      <c r="CA7657" s="1"/>
      <c r="CB7657" s="1"/>
      <c r="CC7657" s="1"/>
      <c r="CE7657" s="1"/>
      <c r="CF7657" s="1"/>
      <c r="CG7657" s="1"/>
      <c r="CH7657" s="1"/>
      <c r="CI7657" s="1"/>
      <c r="CJ7657" s="1"/>
      <c r="CK7657" s="1"/>
      <c r="CL7657" s="1"/>
      <c r="CM7657" s="1"/>
      <c r="CN7657" s="1"/>
      <c r="CO7657" s="1"/>
    </row>
    <row r="7658" spans="1:93" ht="30" customHeight="1" x14ac:dyDescent="0.2">
      <c r="A7658" s="1">
        <v>7646</v>
      </c>
      <c r="B7658" s="1" t="s">
        <v>3888</v>
      </c>
      <c r="C7658" s="1" t="s">
        <v>3882</v>
      </c>
      <c r="D7658" s="28" t="s">
        <v>3886</v>
      </c>
      <c r="E7658" s="28" t="s">
        <v>3887</v>
      </c>
      <c r="F7658" s="1" t="s">
        <v>74</v>
      </c>
      <c r="G7658" s="1">
        <v>5</v>
      </c>
      <c r="H7658" s="1" t="s">
        <v>2565</v>
      </c>
      <c r="I7658" s="1" t="s">
        <v>114</v>
      </c>
      <c r="J7658" s="76">
        <v>393</v>
      </c>
      <c r="K7658" s="76">
        <v>2447729</v>
      </c>
      <c r="L7658" s="29">
        <v>46220</v>
      </c>
      <c r="M7658" s="29" t="s">
        <v>4163</v>
      </c>
      <c r="N7658" s="1" t="s">
        <v>478</v>
      </c>
      <c r="O7658" s="28" t="s">
        <v>105</v>
      </c>
      <c r="P7658" s="1" t="s">
        <v>322</v>
      </c>
      <c r="Q7658" s="76">
        <v>9</v>
      </c>
      <c r="R7658" s="1"/>
      <c r="S7658" s="76">
        <v>6</v>
      </c>
      <c r="T7658" s="1" t="s">
        <v>115</v>
      </c>
      <c r="U7658" s="1"/>
      <c r="V7658" s="1"/>
      <c r="AC7658" s="93">
        <v>29</v>
      </c>
      <c r="AD7658" s="69">
        <v>230</v>
      </c>
      <c r="AE7658" s="33"/>
      <c r="AF7658" s="33"/>
      <c r="AG7658" s="33"/>
      <c r="AX7658" s="37"/>
      <c r="AY7658" s="1"/>
      <c r="AZ7658" s="1"/>
      <c r="BA7658" s="31"/>
      <c r="BB7658" s="31"/>
      <c r="BC7658" s="1"/>
      <c r="BD7658" s="1"/>
      <c r="BE7658" s="1"/>
      <c r="BF7658" s="1"/>
      <c r="BG7658" s="1"/>
      <c r="BT7658" s="37"/>
      <c r="BU7658" s="31"/>
      <c r="BW7658" s="33"/>
      <c r="BX7658" s="1"/>
      <c r="BY7658" s="1"/>
      <c r="BZ7658" s="1"/>
      <c r="CA7658" s="1"/>
      <c r="CB7658" s="1"/>
      <c r="CC7658" s="1"/>
      <c r="CE7658" s="1"/>
      <c r="CF7658" s="1"/>
      <c r="CG7658" s="1"/>
      <c r="CH7658" s="1"/>
      <c r="CI7658" s="1"/>
      <c r="CJ7658" s="1"/>
      <c r="CK7658" s="1"/>
      <c r="CL7658" s="1"/>
      <c r="CM7658" s="1"/>
      <c r="CN7658" s="1"/>
      <c r="CO7658" s="1"/>
    </row>
    <row r="7659" spans="1:93" ht="30" customHeight="1" x14ac:dyDescent="0.2">
      <c r="A7659" s="1">
        <v>7647</v>
      </c>
      <c r="B7659" s="1" t="s">
        <v>3888</v>
      </c>
      <c r="C7659" s="1" t="s">
        <v>3882</v>
      </c>
      <c r="D7659" s="28" t="s">
        <v>3886</v>
      </c>
      <c r="E7659" s="28" t="s">
        <v>3887</v>
      </c>
      <c r="F7659" s="1" t="s">
        <v>74</v>
      </c>
      <c r="G7659" s="1">
        <v>5</v>
      </c>
      <c r="H7659" s="1" t="s">
        <v>2565</v>
      </c>
      <c r="I7659" s="1" t="s">
        <v>114</v>
      </c>
      <c r="J7659" s="76">
        <v>280</v>
      </c>
      <c r="K7659" s="76">
        <v>2448093</v>
      </c>
      <c r="L7659" s="29">
        <v>46220</v>
      </c>
      <c r="M7659" s="29" t="s">
        <v>4163</v>
      </c>
      <c r="N7659" s="1" t="s">
        <v>478</v>
      </c>
      <c r="O7659" s="28" t="s">
        <v>105</v>
      </c>
      <c r="P7659" s="1" t="s">
        <v>322</v>
      </c>
      <c r="Q7659" s="76">
        <v>8</v>
      </c>
      <c r="R7659" s="1"/>
      <c r="S7659" s="76"/>
      <c r="T7659" s="1" t="s">
        <v>115</v>
      </c>
      <c r="U7659" s="1"/>
      <c r="V7659" s="1"/>
      <c r="AC7659" s="93">
        <v>26.5</v>
      </c>
      <c r="AD7659" s="69">
        <v>240</v>
      </c>
      <c r="AE7659" s="33"/>
      <c r="AF7659" s="33"/>
      <c r="AG7659" s="33"/>
      <c r="AX7659" s="37"/>
      <c r="AY7659" s="1"/>
      <c r="AZ7659" s="1"/>
      <c r="BA7659" s="31"/>
      <c r="BB7659" s="31"/>
      <c r="BC7659" s="1"/>
      <c r="BD7659" s="1"/>
      <c r="BE7659" s="1"/>
      <c r="BF7659" s="1"/>
      <c r="BG7659" s="1"/>
      <c r="BT7659" s="37"/>
      <c r="BU7659" s="31"/>
      <c r="BW7659" s="33"/>
      <c r="BX7659" s="1"/>
      <c r="BY7659" s="1"/>
      <c r="BZ7659" s="1"/>
      <c r="CA7659" s="1"/>
      <c r="CB7659" s="1"/>
      <c r="CC7659" s="1"/>
      <c r="CE7659" s="1"/>
      <c r="CF7659" s="1"/>
      <c r="CG7659" s="1"/>
      <c r="CH7659" s="1"/>
      <c r="CI7659" s="1"/>
      <c r="CJ7659" s="1"/>
      <c r="CK7659" s="1"/>
      <c r="CL7659" s="1"/>
      <c r="CM7659" s="1"/>
      <c r="CN7659" s="1"/>
      <c r="CO7659" s="1"/>
    </row>
    <row r="7660" spans="1:93" ht="30" customHeight="1" x14ac:dyDescent="0.2">
      <c r="A7660" s="1">
        <v>7648</v>
      </c>
      <c r="B7660" s="1" t="s">
        <v>3888</v>
      </c>
      <c r="C7660" s="1" t="s">
        <v>3882</v>
      </c>
      <c r="D7660" s="28" t="s">
        <v>3886</v>
      </c>
      <c r="E7660" s="28" t="s">
        <v>3887</v>
      </c>
      <c r="F7660" s="1" t="s">
        <v>74</v>
      </c>
      <c r="G7660" s="1">
        <v>5</v>
      </c>
      <c r="H7660" s="1" t="s">
        <v>2565</v>
      </c>
      <c r="I7660" s="1" t="s">
        <v>114</v>
      </c>
      <c r="J7660" s="76">
        <v>407</v>
      </c>
      <c r="K7660" s="76">
        <v>2447730</v>
      </c>
      <c r="L7660" s="29">
        <v>46220</v>
      </c>
      <c r="M7660" s="29" t="s">
        <v>4163</v>
      </c>
      <c r="N7660" s="1" t="s">
        <v>478</v>
      </c>
      <c r="O7660" s="28" t="s">
        <v>105</v>
      </c>
      <c r="P7660" s="1" t="s">
        <v>322</v>
      </c>
      <c r="Q7660" s="76">
        <v>10</v>
      </c>
      <c r="R7660" s="1"/>
      <c r="S7660" s="76"/>
      <c r="T7660" s="1" t="s">
        <v>115</v>
      </c>
      <c r="U7660" s="1"/>
      <c r="V7660" s="1"/>
      <c r="AC7660" s="93">
        <v>27</v>
      </c>
      <c r="AD7660" s="69">
        <v>205</v>
      </c>
      <c r="AE7660" s="33"/>
      <c r="AF7660" s="33"/>
      <c r="AG7660" s="33"/>
      <c r="AX7660" s="37"/>
      <c r="AY7660" s="1"/>
      <c r="AZ7660" s="1"/>
      <c r="BA7660" s="31"/>
      <c r="BB7660" s="31"/>
      <c r="BC7660" s="1"/>
      <c r="BD7660" s="1"/>
      <c r="BE7660" s="1"/>
      <c r="BF7660" s="1"/>
      <c r="BG7660" s="1"/>
      <c r="BT7660" s="37"/>
      <c r="BU7660" s="31"/>
      <c r="BW7660" s="33"/>
      <c r="BX7660" s="1"/>
      <c r="BY7660" s="1"/>
      <c r="BZ7660" s="1"/>
      <c r="CA7660" s="1"/>
      <c r="CB7660" s="1"/>
      <c r="CC7660" s="1"/>
      <c r="CE7660" s="1"/>
      <c r="CF7660" s="1"/>
      <c r="CG7660" s="1"/>
      <c r="CH7660" s="1"/>
      <c r="CI7660" s="1"/>
      <c r="CJ7660" s="1"/>
      <c r="CK7660" s="1"/>
      <c r="CL7660" s="1"/>
      <c r="CM7660" s="1"/>
      <c r="CN7660" s="1"/>
      <c r="CO7660" s="1"/>
    </row>
    <row r="7661" spans="1:93" ht="30" customHeight="1" x14ac:dyDescent="0.2">
      <c r="A7661" s="1">
        <v>7649</v>
      </c>
      <c r="B7661" s="1" t="s">
        <v>3888</v>
      </c>
      <c r="C7661" s="1" t="s">
        <v>3882</v>
      </c>
      <c r="D7661" s="28" t="s">
        <v>3886</v>
      </c>
      <c r="E7661" s="28" t="s">
        <v>3887</v>
      </c>
      <c r="F7661" s="1" t="s">
        <v>74</v>
      </c>
      <c r="G7661" s="1">
        <v>5</v>
      </c>
      <c r="H7661" s="1" t="s">
        <v>2565</v>
      </c>
      <c r="I7661" s="1" t="s">
        <v>114</v>
      </c>
      <c r="J7661" s="76">
        <v>535</v>
      </c>
      <c r="K7661" s="76">
        <v>2448094</v>
      </c>
      <c r="L7661" s="29">
        <v>46220</v>
      </c>
      <c r="M7661" s="29" t="s">
        <v>4163</v>
      </c>
      <c r="N7661" s="1" t="s">
        <v>478</v>
      </c>
      <c r="O7661" s="28" t="s">
        <v>105</v>
      </c>
      <c r="P7661" s="1" t="s">
        <v>322</v>
      </c>
      <c r="Q7661" s="76">
        <v>12</v>
      </c>
      <c r="R7661" s="1"/>
      <c r="S7661" s="76"/>
      <c r="T7661" s="1" t="s">
        <v>115</v>
      </c>
      <c r="U7661" s="1"/>
      <c r="V7661" s="1"/>
      <c r="AC7661" s="93">
        <v>28.5</v>
      </c>
      <c r="AD7661" s="69">
        <v>220</v>
      </c>
      <c r="AE7661" s="33"/>
      <c r="AF7661" s="33"/>
      <c r="AG7661" s="33"/>
      <c r="AX7661" s="37"/>
      <c r="AY7661" s="1"/>
      <c r="AZ7661" s="1"/>
      <c r="BA7661" s="31"/>
      <c r="BB7661" s="31"/>
      <c r="BC7661" s="1"/>
      <c r="BD7661" s="1"/>
      <c r="BE7661" s="1"/>
      <c r="BF7661" s="1"/>
      <c r="BG7661" s="1"/>
      <c r="BT7661" s="37"/>
      <c r="BU7661" s="31"/>
      <c r="BW7661" s="33"/>
      <c r="BX7661" s="1"/>
      <c r="BY7661" s="1"/>
      <c r="BZ7661" s="1"/>
      <c r="CA7661" s="1"/>
      <c r="CB7661" s="1"/>
      <c r="CC7661" s="1"/>
      <c r="CE7661" s="1"/>
      <c r="CF7661" s="1"/>
      <c r="CG7661" s="1"/>
      <c r="CH7661" s="1"/>
      <c r="CI7661" s="1"/>
      <c r="CJ7661" s="1"/>
      <c r="CK7661" s="1"/>
      <c r="CL7661" s="1"/>
      <c r="CM7661" s="1"/>
      <c r="CN7661" s="1"/>
      <c r="CO7661" s="1"/>
    </row>
    <row r="7662" spans="1:93" ht="30" customHeight="1" x14ac:dyDescent="0.2">
      <c r="A7662" s="1">
        <v>7650</v>
      </c>
      <c r="B7662" s="1" t="s">
        <v>3888</v>
      </c>
      <c r="C7662" s="1" t="s">
        <v>3882</v>
      </c>
      <c r="D7662" s="28" t="s">
        <v>3886</v>
      </c>
      <c r="E7662" s="28" t="s">
        <v>3887</v>
      </c>
      <c r="F7662" s="1" t="s">
        <v>74</v>
      </c>
      <c r="G7662" s="1">
        <v>5</v>
      </c>
      <c r="H7662" s="1" t="s">
        <v>2565</v>
      </c>
      <c r="I7662" s="1" t="s">
        <v>114</v>
      </c>
      <c r="J7662" s="76">
        <v>432</v>
      </c>
      <c r="K7662" s="76">
        <v>2447731</v>
      </c>
      <c r="L7662" s="29">
        <v>46220</v>
      </c>
      <c r="M7662" s="29" t="s">
        <v>4163</v>
      </c>
      <c r="N7662" s="1" t="s">
        <v>478</v>
      </c>
      <c r="O7662" s="28" t="s">
        <v>105</v>
      </c>
      <c r="P7662" s="1" t="s">
        <v>322</v>
      </c>
      <c r="Q7662" s="76">
        <v>9</v>
      </c>
      <c r="R7662" s="1"/>
      <c r="S7662" s="76">
        <v>6</v>
      </c>
      <c r="T7662" s="1" t="s">
        <v>115</v>
      </c>
      <c r="U7662" s="1"/>
      <c r="V7662" s="1"/>
      <c r="AC7662" s="93">
        <v>27.5</v>
      </c>
      <c r="AD7662" s="69">
        <v>210</v>
      </c>
      <c r="AE7662" s="33"/>
      <c r="AF7662" s="33"/>
      <c r="AG7662" s="33"/>
      <c r="AX7662" s="37"/>
      <c r="AY7662" s="1"/>
      <c r="AZ7662" s="1"/>
      <c r="BA7662" s="31"/>
      <c r="BB7662" s="31"/>
      <c r="BC7662" s="1"/>
      <c r="BD7662" s="1"/>
      <c r="BE7662" s="1"/>
      <c r="BF7662" s="1"/>
      <c r="BG7662" s="1"/>
      <c r="BT7662" s="37"/>
      <c r="BU7662" s="31"/>
      <c r="BW7662" s="33"/>
      <c r="BX7662" s="1"/>
      <c r="BY7662" s="1"/>
      <c r="BZ7662" s="1"/>
      <c r="CA7662" s="1"/>
      <c r="CB7662" s="1"/>
      <c r="CC7662" s="1"/>
      <c r="CE7662" s="1"/>
      <c r="CF7662" s="1"/>
      <c r="CG7662" s="1"/>
      <c r="CH7662" s="1"/>
      <c r="CI7662" s="1"/>
      <c r="CJ7662" s="1"/>
      <c r="CK7662" s="1"/>
      <c r="CL7662" s="1"/>
      <c r="CM7662" s="1"/>
      <c r="CN7662" s="1"/>
      <c r="CO7662" s="1"/>
    </row>
    <row r="7663" spans="1:93" ht="30" customHeight="1" x14ac:dyDescent="0.2">
      <c r="A7663" s="1">
        <v>7651</v>
      </c>
      <c r="B7663" s="1" t="s">
        <v>3888</v>
      </c>
      <c r="C7663" s="1" t="s">
        <v>3882</v>
      </c>
      <c r="D7663" s="28" t="s">
        <v>3886</v>
      </c>
      <c r="E7663" s="28" t="s">
        <v>3887</v>
      </c>
      <c r="F7663" s="1" t="s">
        <v>74</v>
      </c>
      <c r="G7663" s="1">
        <v>5</v>
      </c>
      <c r="H7663" s="1" t="s">
        <v>2565</v>
      </c>
      <c r="I7663" s="1" t="s">
        <v>114</v>
      </c>
      <c r="J7663" s="76">
        <v>415</v>
      </c>
      <c r="K7663" s="76">
        <v>2448095</v>
      </c>
      <c r="L7663" s="29">
        <v>46220</v>
      </c>
      <c r="M7663" s="29" t="s">
        <v>4163</v>
      </c>
      <c r="N7663" s="1" t="s">
        <v>478</v>
      </c>
      <c r="O7663" s="28" t="s">
        <v>105</v>
      </c>
      <c r="P7663" s="1" t="s">
        <v>322</v>
      </c>
      <c r="Q7663" s="76">
        <v>10</v>
      </c>
      <c r="R7663" s="1"/>
      <c r="S7663" s="76"/>
      <c r="T7663" s="1" t="s">
        <v>115</v>
      </c>
      <c r="U7663" s="1"/>
      <c r="V7663" s="1"/>
      <c r="AC7663" s="93">
        <v>26.5</v>
      </c>
      <c r="AD7663" s="69">
        <v>230</v>
      </c>
      <c r="AE7663" s="33"/>
      <c r="AF7663" s="33"/>
      <c r="AG7663" s="33"/>
      <c r="AX7663" s="37"/>
      <c r="AY7663" s="1"/>
      <c r="AZ7663" s="1"/>
      <c r="BA7663" s="31"/>
      <c r="BB7663" s="31"/>
      <c r="BC7663" s="1"/>
      <c r="BD7663" s="1"/>
      <c r="BE7663" s="1"/>
      <c r="BF7663" s="1"/>
      <c r="BG7663" s="1"/>
      <c r="BT7663" s="37"/>
      <c r="BU7663" s="31"/>
      <c r="BW7663" s="33"/>
      <c r="BX7663" s="1"/>
      <c r="BY7663" s="1"/>
      <c r="BZ7663" s="1"/>
      <c r="CA7663" s="1"/>
      <c r="CB7663" s="1"/>
      <c r="CC7663" s="1"/>
      <c r="CE7663" s="1"/>
      <c r="CF7663" s="1"/>
      <c r="CG7663" s="1"/>
      <c r="CH7663" s="1"/>
      <c r="CI7663" s="1"/>
      <c r="CJ7663" s="1"/>
      <c r="CK7663" s="1"/>
      <c r="CL7663" s="1"/>
      <c r="CM7663" s="1"/>
      <c r="CN7663" s="1"/>
      <c r="CO7663" s="1"/>
    </row>
    <row r="7664" spans="1:93" ht="30" customHeight="1" x14ac:dyDescent="0.2">
      <c r="A7664" s="1">
        <v>7652</v>
      </c>
      <c r="B7664" s="1" t="s">
        <v>3888</v>
      </c>
      <c r="C7664" s="1" t="s">
        <v>3882</v>
      </c>
      <c r="D7664" s="28" t="s">
        <v>3886</v>
      </c>
      <c r="E7664" s="28" t="s">
        <v>3887</v>
      </c>
      <c r="F7664" s="1" t="s">
        <v>74</v>
      </c>
      <c r="G7664" s="1">
        <v>5</v>
      </c>
      <c r="H7664" s="1" t="s">
        <v>2565</v>
      </c>
      <c r="I7664" s="1" t="s">
        <v>114</v>
      </c>
      <c r="J7664" s="76">
        <v>437</v>
      </c>
      <c r="K7664" s="76">
        <v>2447732</v>
      </c>
      <c r="L7664" s="29">
        <v>46220</v>
      </c>
      <c r="M7664" s="29" t="s">
        <v>4163</v>
      </c>
      <c r="N7664" s="1" t="s">
        <v>478</v>
      </c>
      <c r="O7664" s="28" t="s">
        <v>105</v>
      </c>
      <c r="P7664" s="1" t="s">
        <v>322</v>
      </c>
      <c r="Q7664" s="76">
        <v>10</v>
      </c>
      <c r="R7664" s="1"/>
      <c r="S7664" s="76"/>
      <c r="T7664" s="1" t="s">
        <v>115</v>
      </c>
      <c r="U7664" s="1"/>
      <c r="V7664" s="1"/>
      <c r="AC7664" s="93">
        <v>27.5</v>
      </c>
      <c r="AD7664" s="69">
        <v>210</v>
      </c>
      <c r="AE7664" s="33"/>
      <c r="AF7664" s="33"/>
      <c r="AG7664" s="33"/>
      <c r="AX7664" s="37"/>
      <c r="AY7664" s="1"/>
      <c r="AZ7664" s="1"/>
      <c r="BA7664" s="31"/>
      <c r="BB7664" s="31"/>
      <c r="BC7664" s="1"/>
      <c r="BD7664" s="1"/>
      <c r="BE7664" s="1"/>
      <c r="BF7664" s="1"/>
      <c r="BG7664" s="1"/>
      <c r="BT7664" s="37"/>
      <c r="BU7664" s="31"/>
      <c r="BW7664" s="33"/>
      <c r="BX7664" s="1"/>
      <c r="BY7664" s="1"/>
      <c r="BZ7664" s="1"/>
      <c r="CA7664" s="1"/>
      <c r="CB7664" s="1"/>
      <c r="CC7664" s="1"/>
      <c r="CE7664" s="1"/>
      <c r="CF7664" s="1"/>
      <c r="CG7664" s="1"/>
      <c r="CH7664" s="1"/>
      <c r="CI7664" s="1"/>
      <c r="CJ7664" s="1"/>
      <c r="CK7664" s="1"/>
      <c r="CL7664" s="1"/>
      <c r="CM7664" s="1"/>
      <c r="CN7664" s="1"/>
      <c r="CO7664" s="1"/>
    </row>
    <row r="7665" spans="1:93" ht="30" customHeight="1" x14ac:dyDescent="0.2">
      <c r="A7665" s="1">
        <v>7653</v>
      </c>
      <c r="B7665" s="1" t="s">
        <v>3888</v>
      </c>
      <c r="C7665" s="1" t="s">
        <v>3882</v>
      </c>
      <c r="D7665" s="28" t="s">
        <v>3886</v>
      </c>
      <c r="E7665" s="28" t="s">
        <v>3887</v>
      </c>
      <c r="F7665" s="1" t="s">
        <v>74</v>
      </c>
      <c r="G7665" s="1">
        <v>5</v>
      </c>
      <c r="H7665" s="1" t="s">
        <v>2565</v>
      </c>
      <c r="I7665" s="1" t="s">
        <v>114</v>
      </c>
      <c r="J7665" s="76">
        <v>404</v>
      </c>
      <c r="K7665" s="76">
        <v>2448096</v>
      </c>
      <c r="L7665" s="29">
        <v>46220</v>
      </c>
      <c r="M7665" s="29" t="s">
        <v>4163</v>
      </c>
      <c r="N7665" s="1" t="s">
        <v>478</v>
      </c>
      <c r="O7665" s="28" t="s">
        <v>105</v>
      </c>
      <c r="P7665" s="1" t="s">
        <v>322</v>
      </c>
      <c r="Q7665" s="76">
        <v>8</v>
      </c>
      <c r="R7665" s="1"/>
      <c r="S7665" s="76"/>
      <c r="T7665" s="1" t="s">
        <v>115</v>
      </c>
      <c r="U7665" s="1"/>
      <c r="V7665" s="1"/>
      <c r="AC7665" s="93">
        <v>26.6</v>
      </c>
      <c r="AD7665" s="69">
        <v>220</v>
      </c>
      <c r="AE7665" s="33"/>
      <c r="AF7665" s="33"/>
      <c r="AG7665" s="33"/>
      <c r="AX7665" s="37"/>
      <c r="AY7665" s="1"/>
      <c r="AZ7665" s="1"/>
      <c r="BA7665" s="31"/>
      <c r="BB7665" s="31"/>
      <c r="BC7665" s="1"/>
      <c r="BD7665" s="1"/>
      <c r="BE7665" s="1"/>
      <c r="BF7665" s="1"/>
      <c r="BG7665" s="1"/>
      <c r="BT7665" s="37"/>
      <c r="BU7665" s="31"/>
      <c r="BW7665" s="33"/>
      <c r="BX7665" s="1"/>
      <c r="BY7665" s="1"/>
      <c r="BZ7665" s="1"/>
      <c r="CA7665" s="1"/>
      <c r="CB7665" s="1"/>
      <c r="CC7665" s="1"/>
      <c r="CE7665" s="1"/>
      <c r="CF7665" s="1"/>
      <c r="CG7665" s="1"/>
      <c r="CH7665" s="1"/>
      <c r="CI7665" s="1"/>
      <c r="CJ7665" s="1"/>
      <c r="CK7665" s="1"/>
      <c r="CL7665" s="1"/>
      <c r="CM7665" s="1"/>
      <c r="CN7665" s="1"/>
      <c r="CO7665" s="1"/>
    </row>
    <row r="7666" spans="1:93" ht="30" customHeight="1" x14ac:dyDescent="0.2">
      <c r="A7666" s="1">
        <v>7654</v>
      </c>
      <c r="B7666" s="1" t="s">
        <v>3888</v>
      </c>
      <c r="C7666" s="1" t="s">
        <v>3882</v>
      </c>
      <c r="D7666" s="28" t="s">
        <v>3886</v>
      </c>
      <c r="E7666" s="28" t="s">
        <v>3887</v>
      </c>
      <c r="F7666" s="1" t="s">
        <v>74</v>
      </c>
      <c r="G7666" s="1">
        <v>5</v>
      </c>
      <c r="H7666" s="1" t="s">
        <v>2565</v>
      </c>
      <c r="I7666" s="1" t="s">
        <v>114</v>
      </c>
      <c r="J7666" s="76">
        <v>425</v>
      </c>
      <c r="K7666" s="76">
        <v>2448097</v>
      </c>
      <c r="L7666" s="29">
        <v>46220</v>
      </c>
      <c r="M7666" s="29" t="s">
        <v>4163</v>
      </c>
      <c r="N7666" s="1" t="s">
        <v>478</v>
      </c>
      <c r="O7666" s="28" t="s">
        <v>105</v>
      </c>
      <c r="P7666" s="1" t="s">
        <v>322</v>
      </c>
      <c r="Q7666" s="76">
        <v>8</v>
      </c>
      <c r="R7666" s="1"/>
      <c r="S7666" s="76"/>
      <c r="T7666" s="1" t="s">
        <v>115</v>
      </c>
      <c r="U7666" s="1"/>
      <c r="V7666" s="1"/>
      <c r="AC7666" s="93">
        <v>26.5</v>
      </c>
      <c r="AD7666" s="69">
        <v>240</v>
      </c>
      <c r="AE7666" s="33"/>
      <c r="AF7666" s="33"/>
      <c r="AG7666" s="33"/>
      <c r="AX7666" s="37"/>
      <c r="AY7666" s="1"/>
      <c r="AZ7666" s="1"/>
      <c r="BA7666" s="31"/>
      <c r="BB7666" s="31"/>
      <c r="BC7666" s="1"/>
      <c r="BD7666" s="1"/>
      <c r="BE7666" s="1"/>
      <c r="BF7666" s="1"/>
      <c r="BG7666" s="1"/>
      <c r="BT7666" s="37"/>
      <c r="BU7666" s="31"/>
      <c r="BW7666" s="33"/>
      <c r="BX7666" s="1"/>
      <c r="BY7666" s="1"/>
      <c r="BZ7666" s="1"/>
      <c r="CA7666" s="1"/>
      <c r="CB7666" s="1"/>
      <c r="CC7666" s="1"/>
      <c r="CE7666" s="1"/>
      <c r="CF7666" s="1"/>
      <c r="CG7666" s="1"/>
      <c r="CH7666" s="1"/>
      <c r="CI7666" s="1"/>
      <c r="CJ7666" s="1"/>
      <c r="CK7666" s="1"/>
      <c r="CL7666" s="1"/>
      <c r="CM7666" s="1"/>
      <c r="CN7666" s="1"/>
      <c r="CO7666" s="1"/>
    </row>
    <row r="7667" spans="1:93" ht="30" customHeight="1" x14ac:dyDescent="0.2">
      <c r="A7667" s="1">
        <v>7655</v>
      </c>
      <c r="B7667" s="1" t="s">
        <v>3888</v>
      </c>
      <c r="C7667" s="1" t="s">
        <v>3882</v>
      </c>
      <c r="D7667" s="28" t="s">
        <v>3886</v>
      </c>
      <c r="E7667" s="28" t="s">
        <v>3887</v>
      </c>
      <c r="F7667" s="1" t="s">
        <v>74</v>
      </c>
      <c r="G7667" s="1">
        <v>5</v>
      </c>
      <c r="H7667" s="1" t="s">
        <v>2565</v>
      </c>
      <c r="I7667" s="1" t="s">
        <v>114</v>
      </c>
      <c r="J7667" s="76">
        <v>302</v>
      </c>
      <c r="K7667" s="76">
        <v>2447734</v>
      </c>
      <c r="L7667" s="29">
        <v>46220</v>
      </c>
      <c r="M7667" s="29" t="s">
        <v>4163</v>
      </c>
      <c r="N7667" s="1" t="s">
        <v>478</v>
      </c>
      <c r="O7667" s="28" t="s">
        <v>105</v>
      </c>
      <c r="P7667" s="1" t="s">
        <v>322</v>
      </c>
      <c r="Q7667" s="76">
        <v>8</v>
      </c>
      <c r="R7667" s="1"/>
      <c r="S7667" s="76"/>
      <c r="T7667" s="1" t="s">
        <v>115</v>
      </c>
      <c r="U7667" s="1"/>
      <c r="V7667" s="1"/>
      <c r="AC7667" s="93">
        <v>27.5</v>
      </c>
      <c r="AD7667" s="69">
        <v>230</v>
      </c>
      <c r="AE7667" s="33"/>
      <c r="AF7667" s="33"/>
      <c r="AG7667" s="33"/>
      <c r="AX7667" s="37"/>
      <c r="AY7667" s="1"/>
      <c r="AZ7667" s="1"/>
      <c r="BA7667" s="31"/>
      <c r="BB7667" s="31"/>
      <c r="BC7667" s="1"/>
      <c r="BD7667" s="1"/>
      <c r="BE7667" s="1"/>
      <c r="BF7667" s="1"/>
      <c r="BG7667" s="1"/>
      <c r="BT7667" s="37"/>
      <c r="BU7667" s="31"/>
      <c r="BW7667" s="33"/>
      <c r="BX7667" s="1"/>
      <c r="BY7667" s="1"/>
      <c r="BZ7667" s="1"/>
      <c r="CA7667" s="1"/>
      <c r="CB7667" s="1"/>
      <c r="CC7667" s="1"/>
      <c r="CE7667" s="1"/>
      <c r="CF7667" s="1"/>
      <c r="CG7667" s="1"/>
      <c r="CH7667" s="1"/>
      <c r="CI7667" s="1"/>
      <c r="CJ7667" s="1"/>
      <c r="CK7667" s="1"/>
      <c r="CL7667" s="1"/>
      <c r="CM7667" s="1"/>
      <c r="CN7667" s="1"/>
      <c r="CO7667" s="1"/>
    </row>
    <row r="7668" spans="1:93" ht="30" customHeight="1" x14ac:dyDescent="0.2">
      <c r="A7668" s="1">
        <v>7656</v>
      </c>
      <c r="B7668" s="1" t="s">
        <v>3888</v>
      </c>
      <c r="C7668" s="1" t="s">
        <v>3882</v>
      </c>
      <c r="D7668" s="28" t="s">
        <v>3886</v>
      </c>
      <c r="E7668" s="28" t="s">
        <v>3887</v>
      </c>
      <c r="F7668" s="1" t="s">
        <v>74</v>
      </c>
      <c r="G7668" s="1">
        <v>5</v>
      </c>
      <c r="H7668" s="1" t="s">
        <v>2565</v>
      </c>
      <c r="I7668" s="1" t="s">
        <v>114</v>
      </c>
      <c r="J7668" s="76">
        <v>557</v>
      </c>
      <c r="K7668" s="76">
        <v>2448098</v>
      </c>
      <c r="L7668" s="29">
        <v>46220</v>
      </c>
      <c r="M7668" s="29" t="s">
        <v>4163</v>
      </c>
      <c r="N7668" s="1" t="s">
        <v>478</v>
      </c>
      <c r="O7668" s="28" t="s">
        <v>105</v>
      </c>
      <c r="P7668" s="1" t="s">
        <v>322</v>
      </c>
      <c r="Q7668" s="76">
        <v>12</v>
      </c>
      <c r="R7668" s="1"/>
      <c r="S7668" s="76"/>
      <c r="T7668" s="1" t="s">
        <v>115</v>
      </c>
      <c r="U7668" s="1"/>
      <c r="V7668" s="1"/>
      <c r="AC7668" s="93">
        <v>29.6</v>
      </c>
      <c r="AD7668" s="69">
        <v>240</v>
      </c>
      <c r="AE7668" s="33"/>
      <c r="AF7668" s="33"/>
      <c r="AG7668" s="33"/>
      <c r="AX7668" s="37"/>
      <c r="AY7668" s="1"/>
      <c r="AZ7668" s="1"/>
      <c r="BA7668" s="31"/>
      <c r="BB7668" s="31"/>
      <c r="BC7668" s="1"/>
      <c r="BD7668" s="1"/>
      <c r="BE7668" s="1"/>
      <c r="BF7668" s="1"/>
      <c r="BG7668" s="1"/>
      <c r="BT7668" s="37"/>
      <c r="BU7668" s="31"/>
      <c r="BW7668" s="33"/>
      <c r="BX7668" s="1"/>
      <c r="BY7668" s="1"/>
      <c r="BZ7668" s="1"/>
      <c r="CA7668" s="1"/>
      <c r="CB7668" s="1"/>
      <c r="CC7668" s="1"/>
      <c r="CE7668" s="1"/>
      <c r="CF7668" s="1"/>
      <c r="CG7668" s="1"/>
      <c r="CH7668" s="1"/>
      <c r="CI7668" s="1"/>
      <c r="CJ7668" s="1"/>
      <c r="CK7668" s="1"/>
      <c r="CL7668" s="1"/>
      <c r="CM7668" s="1"/>
      <c r="CN7668" s="1"/>
      <c r="CO7668" s="1"/>
    </row>
    <row r="7669" spans="1:93" ht="30" customHeight="1" x14ac:dyDescent="0.2">
      <c r="A7669" s="1">
        <v>7657</v>
      </c>
      <c r="B7669" s="1" t="s">
        <v>3888</v>
      </c>
      <c r="C7669" s="1" t="s">
        <v>3882</v>
      </c>
      <c r="D7669" s="28" t="s">
        <v>3886</v>
      </c>
      <c r="E7669" s="28" t="s">
        <v>3887</v>
      </c>
      <c r="F7669" s="1" t="s">
        <v>74</v>
      </c>
      <c r="G7669" s="1">
        <v>5</v>
      </c>
      <c r="H7669" s="1" t="s">
        <v>2565</v>
      </c>
      <c r="I7669" s="1" t="s">
        <v>114</v>
      </c>
      <c r="J7669" s="76">
        <v>558</v>
      </c>
      <c r="K7669" s="76">
        <v>2447735</v>
      </c>
      <c r="L7669" s="29">
        <v>46220</v>
      </c>
      <c r="M7669" s="29" t="s">
        <v>4163</v>
      </c>
      <c r="N7669" s="1" t="s">
        <v>478</v>
      </c>
      <c r="O7669" s="28" t="s">
        <v>105</v>
      </c>
      <c r="P7669" s="1" t="s">
        <v>322</v>
      </c>
      <c r="Q7669" s="76">
        <v>11</v>
      </c>
      <c r="R7669" s="1"/>
      <c r="S7669" s="76">
        <v>6</v>
      </c>
      <c r="T7669" s="1" t="s">
        <v>115</v>
      </c>
      <c r="U7669" s="1"/>
      <c r="V7669" s="1"/>
      <c r="AC7669" s="93">
        <v>25.9</v>
      </c>
      <c r="AD7669" s="69">
        <v>205</v>
      </c>
      <c r="AE7669" s="33"/>
      <c r="AF7669" s="33"/>
      <c r="AG7669" s="33"/>
      <c r="AX7669" s="37"/>
      <c r="AY7669" s="1"/>
      <c r="AZ7669" s="1"/>
      <c r="BA7669" s="31"/>
      <c r="BB7669" s="31"/>
      <c r="BC7669" s="1"/>
      <c r="BD7669" s="1"/>
      <c r="BE7669" s="1"/>
      <c r="BF7669" s="1"/>
      <c r="BG7669" s="1"/>
      <c r="BT7669" s="37"/>
      <c r="BU7669" s="31"/>
      <c r="BW7669" s="33"/>
      <c r="BX7669" s="1"/>
      <c r="BY7669" s="1"/>
      <c r="BZ7669" s="1"/>
      <c r="CA7669" s="1"/>
      <c r="CB7669" s="1"/>
      <c r="CC7669" s="1"/>
      <c r="CE7669" s="1"/>
      <c r="CF7669" s="1"/>
      <c r="CG7669" s="1"/>
      <c r="CH7669" s="1"/>
      <c r="CI7669" s="1"/>
      <c r="CJ7669" s="1"/>
      <c r="CK7669" s="1"/>
      <c r="CL7669" s="1"/>
      <c r="CM7669" s="1"/>
      <c r="CN7669" s="1"/>
      <c r="CO7669" s="1"/>
    </row>
    <row r="7670" spans="1:93" ht="30" customHeight="1" x14ac:dyDescent="0.2">
      <c r="A7670" s="1">
        <v>7658</v>
      </c>
      <c r="B7670" s="1" t="s">
        <v>3888</v>
      </c>
      <c r="C7670" s="1" t="s">
        <v>3882</v>
      </c>
      <c r="D7670" s="28" t="s">
        <v>3886</v>
      </c>
      <c r="E7670" s="28" t="s">
        <v>3887</v>
      </c>
      <c r="F7670" s="1" t="s">
        <v>74</v>
      </c>
      <c r="G7670" s="1">
        <v>5</v>
      </c>
      <c r="H7670" s="1" t="s">
        <v>2565</v>
      </c>
      <c r="I7670" s="1" t="s">
        <v>114</v>
      </c>
      <c r="J7670" s="76">
        <v>290</v>
      </c>
      <c r="K7670" s="76">
        <v>2447736</v>
      </c>
      <c r="L7670" s="29">
        <v>46220</v>
      </c>
      <c r="M7670" s="29" t="s">
        <v>4163</v>
      </c>
      <c r="N7670" s="1" t="s">
        <v>478</v>
      </c>
      <c r="O7670" s="28" t="s">
        <v>105</v>
      </c>
      <c r="P7670" s="1" t="s">
        <v>322</v>
      </c>
      <c r="Q7670" s="76">
        <v>8</v>
      </c>
      <c r="R7670" s="1"/>
      <c r="S7670" s="76"/>
      <c r="T7670" s="1" t="s">
        <v>115</v>
      </c>
      <c r="U7670" s="1"/>
      <c r="V7670" s="1"/>
      <c r="AC7670" s="93">
        <v>28.3</v>
      </c>
      <c r="AD7670" s="69">
        <v>210</v>
      </c>
      <c r="AE7670" s="33"/>
      <c r="AF7670" s="33"/>
      <c r="AG7670" s="33"/>
      <c r="AX7670" s="37"/>
      <c r="AY7670" s="1"/>
      <c r="AZ7670" s="1"/>
      <c r="BA7670" s="31"/>
      <c r="BB7670" s="31"/>
      <c r="BC7670" s="1"/>
      <c r="BD7670" s="1"/>
      <c r="BE7670" s="1"/>
      <c r="BF7670" s="1"/>
      <c r="BG7670" s="1"/>
      <c r="BT7670" s="37"/>
      <c r="BU7670" s="31"/>
      <c r="BW7670" s="33"/>
      <c r="BX7670" s="1"/>
      <c r="BY7670" s="1"/>
      <c r="BZ7670" s="1"/>
      <c r="CA7670" s="1"/>
      <c r="CB7670" s="1"/>
      <c r="CC7670" s="1"/>
      <c r="CE7670" s="1"/>
      <c r="CF7670" s="1"/>
      <c r="CG7670" s="1"/>
      <c r="CH7670" s="1"/>
      <c r="CI7670" s="1"/>
      <c r="CJ7670" s="1"/>
      <c r="CK7670" s="1"/>
      <c r="CL7670" s="1"/>
      <c r="CM7670" s="1"/>
      <c r="CN7670" s="1"/>
      <c r="CO7670" s="1"/>
    </row>
    <row r="7671" spans="1:93" ht="30" customHeight="1" x14ac:dyDescent="0.2">
      <c r="A7671" s="1">
        <v>7659</v>
      </c>
      <c r="B7671" s="1" t="s">
        <v>3888</v>
      </c>
      <c r="C7671" s="1" t="s">
        <v>3882</v>
      </c>
      <c r="D7671" s="28" t="s">
        <v>3886</v>
      </c>
      <c r="E7671" s="28" t="s">
        <v>3887</v>
      </c>
      <c r="F7671" s="1" t="s">
        <v>74</v>
      </c>
      <c r="G7671" s="1">
        <v>5</v>
      </c>
      <c r="H7671" s="1" t="s">
        <v>2565</v>
      </c>
      <c r="I7671" s="1" t="s">
        <v>114</v>
      </c>
      <c r="J7671" s="76">
        <v>554</v>
      </c>
      <c r="K7671" s="76">
        <v>2448099</v>
      </c>
      <c r="L7671" s="29">
        <v>46220</v>
      </c>
      <c r="M7671" s="29" t="s">
        <v>4163</v>
      </c>
      <c r="N7671" s="1" t="s">
        <v>478</v>
      </c>
      <c r="O7671" s="28" t="s">
        <v>105</v>
      </c>
      <c r="P7671" s="1" t="s">
        <v>322</v>
      </c>
      <c r="Q7671" s="76">
        <v>12</v>
      </c>
      <c r="R7671" s="1"/>
      <c r="S7671" s="76"/>
      <c r="T7671" s="1" t="s">
        <v>115</v>
      </c>
      <c r="U7671" s="1"/>
      <c r="V7671" s="1"/>
      <c r="AC7671" s="93">
        <v>29.5</v>
      </c>
      <c r="AD7671" s="69">
        <v>230</v>
      </c>
      <c r="AE7671" s="33"/>
      <c r="AF7671" s="33"/>
      <c r="AG7671" s="33"/>
      <c r="AX7671" s="37"/>
      <c r="AY7671" s="1"/>
      <c r="AZ7671" s="1"/>
      <c r="BA7671" s="31"/>
      <c r="BB7671" s="31"/>
      <c r="BC7671" s="1"/>
      <c r="BD7671" s="1"/>
      <c r="BE7671" s="1"/>
      <c r="BF7671" s="1"/>
      <c r="BG7671" s="1"/>
      <c r="BT7671" s="37"/>
      <c r="BU7671" s="31"/>
      <c r="BW7671" s="33"/>
      <c r="BX7671" s="1"/>
      <c r="BY7671" s="1"/>
      <c r="BZ7671" s="1"/>
      <c r="CA7671" s="1"/>
      <c r="CB7671" s="1"/>
      <c r="CC7671" s="1"/>
      <c r="CE7671" s="1"/>
      <c r="CF7671" s="1"/>
      <c r="CG7671" s="1"/>
      <c r="CH7671" s="1"/>
      <c r="CI7671" s="1"/>
      <c r="CJ7671" s="1"/>
      <c r="CK7671" s="1"/>
      <c r="CL7671" s="1"/>
      <c r="CM7671" s="1"/>
      <c r="CN7671" s="1"/>
      <c r="CO7671" s="1"/>
    </row>
    <row r="7672" spans="1:93" ht="30" customHeight="1" x14ac:dyDescent="0.2">
      <c r="A7672" s="1">
        <v>7660</v>
      </c>
      <c r="B7672" s="1" t="s">
        <v>3888</v>
      </c>
      <c r="C7672" s="1" t="s">
        <v>3882</v>
      </c>
      <c r="D7672" s="28" t="s">
        <v>3886</v>
      </c>
      <c r="E7672" s="28" t="s">
        <v>3887</v>
      </c>
      <c r="F7672" s="1" t="s">
        <v>74</v>
      </c>
      <c r="G7672" s="1">
        <v>5</v>
      </c>
      <c r="H7672" s="1" t="s">
        <v>2565</v>
      </c>
      <c r="I7672" s="1" t="s">
        <v>114</v>
      </c>
      <c r="J7672" s="76">
        <v>298</v>
      </c>
      <c r="K7672" s="76">
        <v>2448100</v>
      </c>
      <c r="L7672" s="29">
        <v>46220</v>
      </c>
      <c r="M7672" s="29" t="s">
        <v>4163</v>
      </c>
      <c r="N7672" s="1" t="s">
        <v>478</v>
      </c>
      <c r="O7672" s="28" t="s">
        <v>105</v>
      </c>
      <c r="P7672" s="1" t="s">
        <v>322</v>
      </c>
      <c r="Q7672" s="76">
        <v>8</v>
      </c>
      <c r="R7672" s="1"/>
      <c r="S7672" s="76">
        <v>6</v>
      </c>
      <c r="T7672" s="1" t="s">
        <v>115</v>
      </c>
      <c r="U7672" s="1"/>
      <c r="V7672" s="1"/>
      <c r="AC7672" s="93">
        <v>29.5</v>
      </c>
      <c r="AD7672" s="69">
        <v>220</v>
      </c>
      <c r="AE7672" s="33"/>
      <c r="AF7672" s="33"/>
      <c r="AG7672" s="33"/>
      <c r="AX7672" s="37"/>
      <c r="AY7672" s="1"/>
      <c r="AZ7672" s="1"/>
      <c r="BA7672" s="31"/>
      <c r="BB7672" s="31"/>
      <c r="BC7672" s="1"/>
      <c r="BD7672" s="1"/>
      <c r="BE7672" s="1"/>
      <c r="BF7672" s="1"/>
      <c r="BG7672" s="1"/>
      <c r="BT7672" s="37"/>
      <c r="BU7672" s="31"/>
      <c r="BW7672" s="33"/>
      <c r="BX7672" s="1"/>
      <c r="BY7672" s="1"/>
      <c r="BZ7672" s="1"/>
      <c r="CA7672" s="1"/>
      <c r="CB7672" s="1"/>
      <c r="CC7672" s="1"/>
      <c r="CE7672" s="1"/>
      <c r="CF7672" s="1"/>
      <c r="CG7672" s="1"/>
      <c r="CH7672" s="1"/>
      <c r="CI7672" s="1"/>
      <c r="CJ7672" s="1"/>
      <c r="CK7672" s="1"/>
      <c r="CL7672" s="1"/>
      <c r="CM7672" s="1"/>
      <c r="CN7672" s="1"/>
      <c r="CO7672" s="1"/>
    </row>
    <row r="7673" spans="1:93" ht="30" customHeight="1" x14ac:dyDescent="0.2">
      <c r="A7673" s="1">
        <v>7661</v>
      </c>
      <c r="B7673" s="1" t="s">
        <v>3888</v>
      </c>
      <c r="C7673" s="1" t="s">
        <v>3882</v>
      </c>
      <c r="D7673" s="28" t="s">
        <v>3886</v>
      </c>
      <c r="E7673" s="28" t="s">
        <v>3887</v>
      </c>
      <c r="F7673" s="1" t="s">
        <v>74</v>
      </c>
      <c r="G7673" s="1">
        <v>5</v>
      </c>
      <c r="H7673" s="1" t="s">
        <v>2565</v>
      </c>
      <c r="I7673" s="1" t="s">
        <v>114</v>
      </c>
      <c r="J7673" s="76">
        <v>393</v>
      </c>
      <c r="K7673" s="76">
        <v>2447737</v>
      </c>
      <c r="L7673" s="29">
        <v>46220</v>
      </c>
      <c r="M7673" s="29" t="s">
        <v>4163</v>
      </c>
      <c r="N7673" s="1" t="s">
        <v>478</v>
      </c>
      <c r="O7673" s="28" t="s">
        <v>105</v>
      </c>
      <c r="P7673" s="1" t="s">
        <v>322</v>
      </c>
      <c r="Q7673" s="76">
        <v>9</v>
      </c>
      <c r="R7673" s="1"/>
      <c r="S7673" s="76"/>
      <c r="T7673" s="1" t="s">
        <v>115</v>
      </c>
      <c r="U7673" s="1"/>
      <c r="V7673" s="1"/>
      <c r="AC7673" s="93">
        <v>26.5</v>
      </c>
      <c r="AD7673" s="69">
        <v>230</v>
      </c>
      <c r="AE7673" s="33"/>
      <c r="AF7673" s="33"/>
      <c r="AG7673" s="33"/>
      <c r="AX7673" s="37"/>
      <c r="AY7673" s="1"/>
      <c r="AZ7673" s="1"/>
      <c r="BA7673" s="31"/>
      <c r="BB7673" s="31"/>
      <c r="BC7673" s="1"/>
      <c r="BD7673" s="1"/>
      <c r="BE7673" s="1"/>
      <c r="BF7673" s="1"/>
      <c r="BG7673" s="1"/>
      <c r="BT7673" s="37"/>
      <c r="BU7673" s="31"/>
      <c r="BW7673" s="33"/>
      <c r="BX7673" s="1"/>
      <c r="BY7673" s="1"/>
      <c r="BZ7673" s="1"/>
      <c r="CA7673" s="1"/>
      <c r="CB7673" s="1"/>
      <c r="CC7673" s="1"/>
      <c r="CE7673" s="1"/>
      <c r="CF7673" s="1"/>
      <c r="CG7673" s="1"/>
      <c r="CH7673" s="1"/>
      <c r="CI7673" s="1"/>
      <c r="CJ7673" s="1"/>
      <c r="CK7673" s="1"/>
      <c r="CL7673" s="1"/>
      <c r="CM7673" s="1"/>
      <c r="CN7673" s="1"/>
      <c r="CO7673" s="1"/>
    </row>
    <row r="7674" spans="1:93" ht="30" customHeight="1" x14ac:dyDescent="0.2">
      <c r="A7674" s="1">
        <v>7662</v>
      </c>
      <c r="B7674" s="1" t="s">
        <v>3888</v>
      </c>
      <c r="C7674" s="1" t="s">
        <v>3882</v>
      </c>
      <c r="D7674" s="28" t="s">
        <v>3886</v>
      </c>
      <c r="E7674" s="28" t="s">
        <v>3887</v>
      </c>
      <c r="F7674" s="1" t="s">
        <v>74</v>
      </c>
      <c r="G7674" s="1">
        <v>5</v>
      </c>
      <c r="H7674" s="1" t="s">
        <v>2565</v>
      </c>
      <c r="I7674" s="1" t="s">
        <v>114</v>
      </c>
      <c r="J7674" s="76">
        <v>407</v>
      </c>
      <c r="K7674" s="76">
        <v>2448101</v>
      </c>
      <c r="L7674" s="29">
        <v>46220</v>
      </c>
      <c r="M7674" s="29" t="s">
        <v>4163</v>
      </c>
      <c r="N7674" s="1" t="s">
        <v>478</v>
      </c>
      <c r="O7674" s="28" t="s">
        <v>105</v>
      </c>
      <c r="P7674" s="1" t="s">
        <v>322</v>
      </c>
      <c r="Q7674" s="76">
        <v>10</v>
      </c>
      <c r="R7674" s="1"/>
      <c r="S7674" s="76"/>
      <c r="T7674" s="1" t="s">
        <v>115</v>
      </c>
      <c r="U7674" s="1"/>
      <c r="V7674" s="1"/>
      <c r="AC7674" s="93">
        <v>27.5</v>
      </c>
      <c r="AD7674" s="69">
        <v>230</v>
      </c>
      <c r="AE7674" s="33"/>
      <c r="AF7674" s="33"/>
      <c r="AG7674" s="33"/>
      <c r="AX7674" s="37"/>
      <c r="AY7674" s="1"/>
      <c r="AZ7674" s="1"/>
      <c r="BA7674" s="31"/>
      <c r="BB7674" s="31"/>
      <c r="BC7674" s="1"/>
      <c r="BD7674" s="1"/>
      <c r="BE7674" s="1"/>
      <c r="BF7674" s="1"/>
      <c r="BG7674" s="1"/>
      <c r="BT7674" s="37"/>
      <c r="BU7674" s="31"/>
      <c r="BW7674" s="33"/>
      <c r="BX7674" s="1"/>
      <c r="BY7674" s="1"/>
      <c r="BZ7674" s="1"/>
      <c r="CA7674" s="1"/>
      <c r="CB7674" s="1"/>
      <c r="CC7674" s="1"/>
      <c r="CE7674" s="1"/>
      <c r="CF7674" s="1"/>
      <c r="CG7674" s="1"/>
      <c r="CH7674" s="1"/>
      <c r="CI7674" s="1"/>
      <c r="CJ7674" s="1"/>
      <c r="CK7674" s="1"/>
      <c r="CL7674" s="1"/>
      <c r="CM7674" s="1"/>
      <c r="CN7674" s="1"/>
      <c r="CO7674" s="1"/>
    </row>
    <row r="7675" spans="1:93" ht="30" customHeight="1" x14ac:dyDescent="0.2">
      <c r="A7675" s="1">
        <v>7663</v>
      </c>
      <c r="B7675" s="1" t="s">
        <v>3888</v>
      </c>
      <c r="C7675" s="1" t="s">
        <v>3882</v>
      </c>
      <c r="D7675" s="28" t="s">
        <v>3886</v>
      </c>
      <c r="E7675" s="28" t="s">
        <v>3887</v>
      </c>
      <c r="F7675" s="1" t="s">
        <v>74</v>
      </c>
      <c r="G7675" s="1">
        <v>5</v>
      </c>
      <c r="H7675" s="1" t="s">
        <v>2565</v>
      </c>
      <c r="I7675" s="1" t="s">
        <v>114</v>
      </c>
      <c r="J7675" s="76">
        <v>280</v>
      </c>
      <c r="K7675" s="76">
        <v>2447738</v>
      </c>
      <c r="L7675" s="29">
        <v>46220</v>
      </c>
      <c r="M7675" s="29" t="s">
        <v>4163</v>
      </c>
      <c r="N7675" s="1" t="s">
        <v>478</v>
      </c>
      <c r="O7675" s="28" t="s">
        <v>105</v>
      </c>
      <c r="P7675" s="1" t="s">
        <v>322</v>
      </c>
      <c r="Q7675" s="76">
        <v>8</v>
      </c>
      <c r="R7675" s="1"/>
      <c r="S7675" s="76"/>
      <c r="T7675" s="1" t="s">
        <v>115</v>
      </c>
      <c r="U7675" s="1"/>
      <c r="V7675" s="1"/>
      <c r="AC7675" s="93">
        <v>28.4</v>
      </c>
      <c r="AD7675" s="69">
        <v>240</v>
      </c>
      <c r="AE7675" s="33"/>
      <c r="AF7675" s="33"/>
      <c r="AG7675" s="33"/>
      <c r="AX7675" s="37"/>
      <c r="AY7675" s="1"/>
      <c r="AZ7675" s="1"/>
      <c r="BA7675" s="31"/>
      <c r="BB7675" s="31"/>
      <c r="BC7675" s="1"/>
      <c r="BD7675" s="1"/>
      <c r="BE7675" s="1"/>
      <c r="BF7675" s="1"/>
      <c r="BG7675" s="1"/>
      <c r="BT7675" s="37"/>
      <c r="BU7675" s="31"/>
      <c r="BW7675" s="33"/>
      <c r="BX7675" s="1"/>
      <c r="BY7675" s="1"/>
      <c r="BZ7675" s="1"/>
      <c r="CA7675" s="1"/>
      <c r="CB7675" s="1"/>
      <c r="CC7675" s="1"/>
      <c r="CE7675" s="1"/>
      <c r="CF7675" s="1"/>
      <c r="CG7675" s="1"/>
      <c r="CH7675" s="1"/>
      <c r="CI7675" s="1"/>
      <c r="CJ7675" s="1"/>
      <c r="CK7675" s="1"/>
      <c r="CL7675" s="1"/>
      <c r="CM7675" s="1"/>
      <c r="CN7675" s="1"/>
      <c r="CO7675" s="1"/>
    </row>
    <row r="7676" spans="1:93" ht="30" customHeight="1" x14ac:dyDescent="0.2">
      <c r="A7676" s="1">
        <v>7664</v>
      </c>
      <c r="B7676" s="1" t="s">
        <v>3888</v>
      </c>
      <c r="C7676" s="1" t="s">
        <v>3882</v>
      </c>
      <c r="D7676" s="28" t="s">
        <v>3886</v>
      </c>
      <c r="E7676" s="28" t="s">
        <v>3887</v>
      </c>
      <c r="F7676" s="1" t="s">
        <v>74</v>
      </c>
      <c r="G7676" s="1">
        <v>5</v>
      </c>
      <c r="H7676" s="1" t="s">
        <v>2565</v>
      </c>
      <c r="I7676" s="1" t="s">
        <v>114</v>
      </c>
      <c r="J7676" s="76">
        <v>535</v>
      </c>
      <c r="K7676" s="76">
        <v>2448102</v>
      </c>
      <c r="L7676" s="29">
        <v>46220</v>
      </c>
      <c r="M7676" s="29" t="s">
        <v>4163</v>
      </c>
      <c r="N7676" s="1" t="s">
        <v>478</v>
      </c>
      <c r="O7676" s="28" t="s">
        <v>105</v>
      </c>
      <c r="P7676" s="1" t="s">
        <v>322</v>
      </c>
      <c r="Q7676" s="76">
        <v>12</v>
      </c>
      <c r="R7676" s="1"/>
      <c r="S7676" s="76"/>
      <c r="T7676" s="1" t="s">
        <v>115</v>
      </c>
      <c r="U7676" s="1"/>
      <c r="V7676" s="1"/>
      <c r="AC7676" s="93">
        <v>26.5</v>
      </c>
      <c r="AD7676" s="69">
        <v>210</v>
      </c>
      <c r="AE7676" s="33"/>
      <c r="AF7676" s="33"/>
      <c r="AG7676" s="33"/>
      <c r="AX7676" s="37"/>
      <c r="AY7676" s="1"/>
      <c r="AZ7676" s="1"/>
      <c r="BA7676" s="31"/>
      <c r="BB7676" s="31"/>
      <c r="BC7676" s="1"/>
      <c r="BD7676" s="1"/>
      <c r="BE7676" s="1"/>
      <c r="BF7676" s="1"/>
      <c r="BG7676" s="1"/>
      <c r="BT7676" s="37"/>
      <c r="BU7676" s="31"/>
      <c r="BW7676" s="33"/>
      <c r="BX7676" s="1"/>
      <c r="BY7676" s="1"/>
      <c r="BZ7676" s="1"/>
      <c r="CA7676" s="1"/>
      <c r="CB7676" s="1"/>
      <c r="CC7676" s="1"/>
      <c r="CE7676" s="1"/>
      <c r="CF7676" s="1"/>
      <c r="CG7676" s="1"/>
      <c r="CH7676" s="1"/>
      <c r="CI7676" s="1"/>
      <c r="CJ7676" s="1"/>
      <c r="CK7676" s="1"/>
      <c r="CL7676" s="1"/>
      <c r="CM7676" s="1"/>
      <c r="CN7676" s="1"/>
      <c r="CO7676" s="1"/>
    </row>
    <row r="7677" spans="1:93" ht="30" customHeight="1" x14ac:dyDescent="0.2">
      <c r="A7677" s="1">
        <v>7665</v>
      </c>
      <c r="B7677" s="1" t="s">
        <v>3888</v>
      </c>
      <c r="C7677" s="1" t="s">
        <v>3882</v>
      </c>
      <c r="D7677" s="28" t="s">
        <v>3886</v>
      </c>
      <c r="E7677" s="28" t="s">
        <v>3887</v>
      </c>
      <c r="F7677" s="1" t="s">
        <v>74</v>
      </c>
      <c r="G7677" s="1">
        <v>5</v>
      </c>
      <c r="H7677" s="1" t="s">
        <v>2565</v>
      </c>
      <c r="I7677" s="1" t="s">
        <v>114</v>
      </c>
      <c r="J7677" s="76">
        <v>432</v>
      </c>
      <c r="K7677" s="76">
        <v>2447739</v>
      </c>
      <c r="L7677" s="29">
        <v>46220</v>
      </c>
      <c r="M7677" s="29" t="s">
        <v>4163</v>
      </c>
      <c r="N7677" s="1" t="s">
        <v>478</v>
      </c>
      <c r="O7677" s="28" t="s">
        <v>105</v>
      </c>
      <c r="P7677" s="1" t="s">
        <v>322</v>
      </c>
      <c r="Q7677" s="76">
        <v>10</v>
      </c>
      <c r="R7677" s="1"/>
      <c r="S7677" s="76">
        <v>6</v>
      </c>
      <c r="T7677" s="1" t="s">
        <v>115</v>
      </c>
      <c r="U7677" s="1"/>
      <c r="V7677" s="1"/>
      <c r="AC7677" s="93">
        <v>27.5</v>
      </c>
      <c r="AD7677" s="69">
        <v>200</v>
      </c>
      <c r="AE7677" s="33"/>
      <c r="AF7677" s="33"/>
      <c r="AG7677" s="33"/>
      <c r="AX7677" s="37"/>
      <c r="AY7677" s="1"/>
      <c r="AZ7677" s="1"/>
      <c r="BA7677" s="31"/>
      <c r="BB7677" s="31"/>
      <c r="BC7677" s="1"/>
      <c r="BD7677" s="1"/>
      <c r="BE7677" s="1"/>
      <c r="BF7677" s="1"/>
      <c r="BG7677" s="1"/>
      <c r="BT7677" s="37"/>
      <c r="BU7677" s="31"/>
      <c r="BW7677" s="33"/>
      <c r="BX7677" s="1"/>
      <c r="BY7677" s="1"/>
      <c r="BZ7677" s="1"/>
      <c r="CA7677" s="1"/>
      <c r="CB7677" s="1"/>
      <c r="CC7677" s="1"/>
      <c r="CE7677" s="1"/>
      <c r="CF7677" s="1"/>
      <c r="CG7677" s="1"/>
      <c r="CH7677" s="1"/>
      <c r="CI7677" s="1"/>
      <c r="CJ7677" s="1"/>
      <c r="CK7677" s="1"/>
      <c r="CL7677" s="1"/>
      <c r="CM7677" s="1"/>
      <c r="CN7677" s="1"/>
      <c r="CO7677" s="1"/>
    </row>
    <row r="7678" spans="1:93" ht="30" customHeight="1" x14ac:dyDescent="0.2">
      <c r="A7678" s="1">
        <v>7666</v>
      </c>
      <c r="B7678" s="1" t="s">
        <v>3888</v>
      </c>
      <c r="C7678" s="1" t="s">
        <v>3882</v>
      </c>
      <c r="D7678" s="28" t="s">
        <v>3886</v>
      </c>
      <c r="E7678" s="28" t="s">
        <v>3887</v>
      </c>
      <c r="F7678" s="1" t="s">
        <v>74</v>
      </c>
      <c r="G7678" s="1">
        <v>5</v>
      </c>
      <c r="H7678" s="1" t="s">
        <v>2565</v>
      </c>
      <c r="I7678" s="1" t="s">
        <v>114</v>
      </c>
      <c r="J7678" s="76">
        <v>415</v>
      </c>
      <c r="K7678" s="76">
        <v>2448104</v>
      </c>
      <c r="L7678" s="29">
        <v>46220</v>
      </c>
      <c r="M7678" s="29" t="s">
        <v>4163</v>
      </c>
      <c r="N7678" s="1" t="s">
        <v>478</v>
      </c>
      <c r="O7678" s="28" t="s">
        <v>105</v>
      </c>
      <c r="P7678" s="1" t="s">
        <v>322</v>
      </c>
      <c r="Q7678" s="76">
        <v>10</v>
      </c>
      <c r="R7678" s="1"/>
      <c r="S7678" s="76"/>
      <c r="T7678" s="1" t="s">
        <v>115</v>
      </c>
      <c r="U7678" s="1"/>
      <c r="V7678" s="1"/>
      <c r="AC7678" s="93" t="s">
        <v>4154</v>
      </c>
      <c r="AD7678" s="69">
        <v>230</v>
      </c>
      <c r="AE7678" s="33"/>
      <c r="AF7678" s="33"/>
      <c r="AG7678" s="33"/>
      <c r="AX7678" s="37"/>
      <c r="AY7678" s="1"/>
      <c r="AZ7678" s="1"/>
      <c r="BA7678" s="31"/>
      <c r="BB7678" s="31"/>
      <c r="BC7678" s="1"/>
      <c r="BD7678" s="1"/>
      <c r="BE7678" s="1"/>
      <c r="BF7678" s="1"/>
      <c r="BG7678" s="1"/>
      <c r="BT7678" s="37"/>
      <c r="BU7678" s="31"/>
      <c r="BW7678" s="33"/>
      <c r="BX7678" s="1"/>
      <c r="BY7678" s="1"/>
      <c r="BZ7678" s="1"/>
      <c r="CA7678" s="1"/>
      <c r="CB7678" s="1"/>
      <c r="CC7678" s="1"/>
      <c r="CE7678" s="1"/>
      <c r="CF7678" s="1"/>
      <c r="CG7678" s="1"/>
      <c r="CH7678" s="1"/>
      <c r="CI7678" s="1"/>
      <c r="CJ7678" s="1"/>
      <c r="CK7678" s="1"/>
      <c r="CL7678" s="1"/>
      <c r="CM7678" s="1"/>
      <c r="CN7678" s="1"/>
      <c r="CO7678" s="1"/>
    </row>
    <row r="7679" spans="1:93" ht="30" customHeight="1" x14ac:dyDescent="0.2">
      <c r="A7679" s="1">
        <v>7667</v>
      </c>
      <c r="B7679" s="1" t="s">
        <v>3888</v>
      </c>
      <c r="C7679" s="1" t="s">
        <v>3882</v>
      </c>
      <c r="D7679" s="28" t="s">
        <v>3886</v>
      </c>
      <c r="E7679" s="28" t="s">
        <v>3887</v>
      </c>
      <c r="F7679" s="1" t="s">
        <v>74</v>
      </c>
      <c r="G7679" s="1">
        <v>5</v>
      </c>
      <c r="H7679" s="1" t="s">
        <v>2565</v>
      </c>
      <c r="I7679" s="1" t="s">
        <v>114</v>
      </c>
      <c r="J7679" s="76">
        <v>302</v>
      </c>
      <c r="K7679" s="76">
        <v>2448106</v>
      </c>
      <c r="L7679" s="29">
        <v>46220</v>
      </c>
      <c r="M7679" s="29" t="s">
        <v>4163</v>
      </c>
      <c r="N7679" s="1" t="s">
        <v>478</v>
      </c>
      <c r="O7679" s="28" t="s">
        <v>105</v>
      </c>
      <c r="P7679" s="1" t="s">
        <v>322</v>
      </c>
      <c r="Q7679" s="76">
        <v>8</v>
      </c>
      <c r="R7679" s="1"/>
      <c r="S7679" s="76"/>
      <c r="T7679" s="1" t="s">
        <v>115</v>
      </c>
      <c r="U7679" s="1"/>
      <c r="V7679" s="1"/>
      <c r="AC7679" s="93">
        <v>27</v>
      </c>
      <c r="AD7679" s="69">
        <v>240</v>
      </c>
      <c r="AE7679" s="33"/>
      <c r="AF7679" s="33"/>
      <c r="AG7679" s="33"/>
      <c r="AX7679" s="37"/>
      <c r="AY7679" s="1"/>
      <c r="AZ7679" s="1"/>
      <c r="BA7679" s="31"/>
      <c r="BB7679" s="31"/>
      <c r="BC7679" s="1"/>
      <c r="BD7679" s="1"/>
      <c r="BE7679" s="1"/>
      <c r="BF7679" s="1"/>
      <c r="BG7679" s="1"/>
      <c r="BT7679" s="37"/>
      <c r="BU7679" s="31"/>
      <c r="BW7679" s="33"/>
      <c r="BX7679" s="1"/>
      <c r="BY7679" s="1"/>
      <c r="BZ7679" s="1"/>
      <c r="CA7679" s="1"/>
      <c r="CB7679" s="1"/>
      <c r="CC7679" s="1"/>
      <c r="CE7679" s="1"/>
      <c r="CF7679" s="1"/>
      <c r="CG7679" s="1"/>
      <c r="CH7679" s="1"/>
      <c r="CI7679" s="1"/>
      <c r="CJ7679" s="1"/>
      <c r="CK7679" s="1"/>
      <c r="CL7679" s="1"/>
      <c r="CM7679" s="1"/>
      <c r="CN7679" s="1"/>
      <c r="CO7679" s="1"/>
    </row>
    <row r="7680" spans="1:93" ht="30" customHeight="1" x14ac:dyDescent="0.2">
      <c r="A7680" s="1">
        <v>7668</v>
      </c>
      <c r="B7680" s="1" t="s">
        <v>3888</v>
      </c>
      <c r="C7680" s="1" t="s">
        <v>3882</v>
      </c>
      <c r="D7680" s="28" t="s">
        <v>3886</v>
      </c>
      <c r="E7680" s="28" t="s">
        <v>3887</v>
      </c>
      <c r="F7680" s="1" t="s">
        <v>74</v>
      </c>
      <c r="G7680" s="1">
        <v>5</v>
      </c>
      <c r="H7680" s="1" t="s">
        <v>2565</v>
      </c>
      <c r="I7680" s="1" t="s">
        <v>114</v>
      </c>
      <c r="J7680" s="76">
        <v>334</v>
      </c>
      <c r="K7680" s="76">
        <v>2448108</v>
      </c>
      <c r="L7680" s="29">
        <v>46220</v>
      </c>
      <c r="M7680" s="29" t="s">
        <v>4163</v>
      </c>
      <c r="N7680" s="1" t="s">
        <v>478</v>
      </c>
      <c r="O7680" s="28" t="s">
        <v>105</v>
      </c>
      <c r="P7680" s="1" t="s">
        <v>322</v>
      </c>
      <c r="Q7680" s="76">
        <v>12</v>
      </c>
      <c r="R7680" s="1"/>
      <c r="S7680" s="76">
        <v>6</v>
      </c>
      <c r="T7680" s="1" t="s">
        <v>115</v>
      </c>
      <c r="U7680" s="1"/>
      <c r="V7680" s="1"/>
      <c r="AC7680" s="93">
        <v>26.5</v>
      </c>
      <c r="AD7680" s="69">
        <v>220</v>
      </c>
      <c r="AE7680" s="33"/>
      <c r="AF7680" s="33"/>
      <c r="AG7680" s="33"/>
      <c r="AX7680" s="37"/>
      <c r="AY7680" s="1"/>
      <c r="AZ7680" s="1"/>
      <c r="BA7680" s="31"/>
      <c r="BB7680" s="31"/>
      <c r="BC7680" s="1"/>
      <c r="BD7680" s="1"/>
      <c r="BE7680" s="1"/>
      <c r="BF7680" s="1"/>
      <c r="BG7680" s="1"/>
      <c r="BT7680" s="37"/>
      <c r="BU7680" s="31"/>
      <c r="BW7680" s="33"/>
      <c r="BX7680" s="1"/>
      <c r="BY7680" s="1"/>
      <c r="BZ7680" s="1"/>
      <c r="CA7680" s="1"/>
      <c r="CB7680" s="1"/>
      <c r="CC7680" s="1"/>
      <c r="CE7680" s="1"/>
      <c r="CF7680" s="1"/>
      <c r="CG7680" s="1"/>
      <c r="CH7680" s="1"/>
      <c r="CI7680" s="1"/>
      <c r="CJ7680" s="1"/>
      <c r="CK7680" s="1"/>
      <c r="CL7680" s="1"/>
      <c r="CM7680" s="1"/>
      <c r="CN7680" s="1"/>
      <c r="CO7680" s="1"/>
    </row>
    <row r="7681" spans="1:93" ht="30" customHeight="1" x14ac:dyDescent="0.2">
      <c r="A7681" s="1">
        <v>7669</v>
      </c>
      <c r="B7681" s="1" t="s">
        <v>3888</v>
      </c>
      <c r="C7681" s="1" t="s">
        <v>3882</v>
      </c>
      <c r="D7681" s="28" t="s">
        <v>3886</v>
      </c>
      <c r="E7681" s="28" t="s">
        <v>3887</v>
      </c>
      <c r="F7681" s="1" t="s">
        <v>74</v>
      </c>
      <c r="G7681" s="1">
        <v>5</v>
      </c>
      <c r="H7681" s="1" t="s">
        <v>2565</v>
      </c>
      <c r="I7681" s="1" t="s">
        <v>114</v>
      </c>
      <c r="J7681" s="76">
        <v>437</v>
      </c>
      <c r="K7681" s="76">
        <v>2447745</v>
      </c>
      <c r="L7681" s="29">
        <v>46220</v>
      </c>
      <c r="M7681" s="29" t="s">
        <v>4163</v>
      </c>
      <c r="N7681" s="1" t="s">
        <v>478</v>
      </c>
      <c r="O7681" s="28" t="s">
        <v>105</v>
      </c>
      <c r="P7681" s="1" t="s">
        <v>322</v>
      </c>
      <c r="Q7681" s="76">
        <v>10</v>
      </c>
      <c r="R7681" s="1"/>
      <c r="S7681" s="76"/>
      <c r="T7681" s="1" t="s">
        <v>115</v>
      </c>
      <c r="U7681" s="1"/>
      <c r="V7681" s="1"/>
      <c r="AC7681" s="93">
        <v>29.5</v>
      </c>
      <c r="AD7681" s="69">
        <v>240</v>
      </c>
      <c r="AE7681" s="33"/>
      <c r="AF7681" s="33"/>
      <c r="AG7681" s="33"/>
      <c r="AX7681" s="37"/>
      <c r="AY7681" s="1"/>
      <c r="AZ7681" s="1"/>
      <c r="BA7681" s="31"/>
      <c r="BB7681" s="31"/>
      <c r="BC7681" s="1"/>
      <c r="BD7681" s="1"/>
      <c r="BE7681" s="1"/>
      <c r="BF7681" s="1"/>
      <c r="BG7681" s="1"/>
      <c r="BT7681" s="37"/>
      <c r="BU7681" s="31"/>
      <c r="BW7681" s="33"/>
      <c r="BX7681" s="1"/>
      <c r="BY7681" s="1"/>
      <c r="BZ7681" s="1"/>
      <c r="CA7681" s="1"/>
      <c r="CB7681" s="1"/>
      <c r="CC7681" s="1"/>
      <c r="CE7681" s="1"/>
      <c r="CF7681" s="1"/>
      <c r="CG7681" s="1"/>
      <c r="CH7681" s="1"/>
      <c r="CI7681" s="1"/>
      <c r="CJ7681" s="1"/>
      <c r="CK7681" s="1"/>
      <c r="CL7681" s="1"/>
      <c r="CM7681" s="1"/>
      <c r="CN7681" s="1"/>
      <c r="CO7681" s="1"/>
    </row>
    <row r="7682" spans="1:93" ht="30" customHeight="1" x14ac:dyDescent="0.2">
      <c r="A7682" s="1">
        <v>7670</v>
      </c>
      <c r="B7682" s="1" t="s">
        <v>3888</v>
      </c>
      <c r="C7682" s="1" t="s">
        <v>3882</v>
      </c>
      <c r="D7682" s="28" t="s">
        <v>3886</v>
      </c>
      <c r="E7682" s="28" t="s">
        <v>3887</v>
      </c>
      <c r="F7682" s="1" t="s">
        <v>74</v>
      </c>
      <c r="G7682" s="1">
        <v>5</v>
      </c>
      <c r="H7682" s="1" t="s">
        <v>2565</v>
      </c>
      <c r="I7682" s="1" t="s">
        <v>114</v>
      </c>
      <c r="J7682" s="76">
        <v>298</v>
      </c>
      <c r="K7682" s="76">
        <v>2447746</v>
      </c>
      <c r="L7682" s="29">
        <v>46220</v>
      </c>
      <c r="M7682" s="29" t="s">
        <v>4163</v>
      </c>
      <c r="N7682" s="1" t="s">
        <v>478</v>
      </c>
      <c r="O7682" s="28" t="s">
        <v>105</v>
      </c>
      <c r="P7682" s="1" t="s">
        <v>322</v>
      </c>
      <c r="Q7682" s="76">
        <v>8</v>
      </c>
      <c r="R7682" s="1"/>
      <c r="S7682" s="76"/>
      <c r="T7682" s="1" t="s">
        <v>115</v>
      </c>
      <c r="U7682" s="1"/>
      <c r="V7682" s="1"/>
      <c r="AC7682" s="93">
        <v>29.5</v>
      </c>
      <c r="AD7682" s="69">
        <v>230</v>
      </c>
      <c r="AE7682" s="33"/>
      <c r="AF7682" s="33"/>
      <c r="AG7682" s="33"/>
      <c r="AX7682" s="37"/>
      <c r="AY7682" s="1"/>
      <c r="AZ7682" s="1"/>
      <c r="BA7682" s="31"/>
      <c r="BB7682" s="31"/>
      <c r="BC7682" s="1"/>
      <c r="BD7682" s="1"/>
      <c r="BE7682" s="1"/>
      <c r="BF7682" s="1"/>
      <c r="BG7682" s="1"/>
      <c r="BT7682" s="37"/>
      <c r="BU7682" s="31"/>
      <c r="BW7682" s="33"/>
      <c r="BX7682" s="1"/>
      <c r="BY7682" s="1"/>
      <c r="BZ7682" s="1"/>
      <c r="CA7682" s="1"/>
      <c r="CB7682" s="1"/>
      <c r="CC7682" s="1"/>
      <c r="CE7682" s="1"/>
      <c r="CF7682" s="1"/>
      <c r="CG7682" s="1"/>
      <c r="CH7682" s="1"/>
      <c r="CI7682" s="1"/>
      <c r="CJ7682" s="1"/>
      <c r="CK7682" s="1"/>
      <c r="CL7682" s="1"/>
      <c r="CM7682" s="1"/>
      <c r="CN7682" s="1"/>
      <c r="CO7682" s="1"/>
    </row>
    <row r="7683" spans="1:93" ht="30" customHeight="1" x14ac:dyDescent="0.2">
      <c r="A7683" s="1">
        <v>7671</v>
      </c>
      <c r="B7683" s="1" t="s">
        <v>3863</v>
      </c>
      <c r="C7683" s="1" t="s">
        <v>3890</v>
      </c>
      <c r="D7683" s="28" t="s">
        <v>3891</v>
      </c>
      <c r="E7683" s="28" t="s">
        <v>3039</v>
      </c>
      <c r="F7683" s="1" t="s">
        <v>74</v>
      </c>
      <c r="G7683" s="1">
        <v>1</v>
      </c>
      <c r="H7683" s="1" t="s">
        <v>4209</v>
      </c>
      <c r="I7683" s="1" t="s">
        <v>114</v>
      </c>
      <c r="J7683" s="76">
        <v>302</v>
      </c>
      <c r="K7683" s="76">
        <v>2447701</v>
      </c>
      <c r="L7683" s="29">
        <v>46220</v>
      </c>
      <c r="M7683" s="29" t="s">
        <v>4163</v>
      </c>
      <c r="N7683" s="1" t="s">
        <v>478</v>
      </c>
      <c r="O7683" s="28" t="s">
        <v>105</v>
      </c>
      <c r="P7683" s="1" t="s">
        <v>322</v>
      </c>
      <c r="Q7683" s="76">
        <v>2</v>
      </c>
      <c r="R7683" s="1"/>
      <c r="S7683" s="76"/>
      <c r="T7683" s="1" t="s">
        <v>115</v>
      </c>
      <c r="U7683" s="1"/>
      <c r="V7683" s="1" t="s">
        <v>3889</v>
      </c>
      <c r="AC7683" s="93" t="s">
        <v>103</v>
      </c>
      <c r="AD7683" s="69" t="s">
        <v>103</v>
      </c>
      <c r="AE7683" s="33"/>
      <c r="AF7683" s="33"/>
      <c r="AG7683" s="33"/>
      <c r="AX7683" s="37">
        <f t="shared" si="350"/>
        <v>46227</v>
      </c>
      <c r="AY7683" s="1"/>
      <c r="AZ7683" s="1"/>
      <c r="BA7683" s="31"/>
      <c r="BB7683" s="31"/>
      <c r="BC7683" s="1"/>
      <c r="BD7683" s="1"/>
      <c r="BE7683" s="1"/>
      <c r="BF7683" s="1"/>
      <c r="BG7683" s="1"/>
      <c r="BT7683" s="37">
        <f t="shared" si="351"/>
        <v>46248</v>
      </c>
      <c r="BU7683" s="31"/>
      <c r="BW7683" s="33"/>
      <c r="BX7683" s="1"/>
      <c r="BY7683" s="1"/>
      <c r="BZ7683" s="1"/>
      <c r="CA7683" s="1"/>
      <c r="CB7683" s="1"/>
      <c r="CC7683" s="1"/>
      <c r="CE7683" s="1"/>
      <c r="CF7683" s="1"/>
      <c r="CG7683" s="1"/>
      <c r="CH7683" s="1"/>
      <c r="CI7683" s="1"/>
      <c r="CJ7683" s="1"/>
      <c r="CK7683" s="1"/>
      <c r="CL7683" s="1"/>
      <c r="CM7683" s="1"/>
      <c r="CN7683" s="1"/>
      <c r="CO7683" s="1"/>
    </row>
    <row r="7684" spans="1:93" ht="30" customHeight="1" x14ac:dyDescent="0.2">
      <c r="A7684" s="1">
        <v>7672</v>
      </c>
      <c r="B7684" s="1" t="s">
        <v>3863</v>
      </c>
      <c r="C7684" s="1" t="s">
        <v>3890</v>
      </c>
      <c r="D7684" s="28" t="s">
        <v>3891</v>
      </c>
      <c r="E7684" s="28" t="s">
        <v>3039</v>
      </c>
      <c r="F7684" s="1" t="s">
        <v>74</v>
      </c>
      <c r="G7684" s="1">
        <v>1</v>
      </c>
      <c r="H7684" s="1" t="s">
        <v>4209</v>
      </c>
      <c r="I7684" s="1" t="s">
        <v>114</v>
      </c>
      <c r="J7684" s="76">
        <v>274</v>
      </c>
      <c r="K7684" s="76">
        <v>2447702</v>
      </c>
      <c r="L7684" s="29">
        <v>46220</v>
      </c>
      <c r="M7684" s="29" t="s">
        <v>4163</v>
      </c>
      <c r="N7684" s="1" t="s">
        <v>478</v>
      </c>
      <c r="O7684" s="28" t="s">
        <v>105</v>
      </c>
      <c r="P7684" s="1" t="s">
        <v>322</v>
      </c>
      <c r="Q7684" s="76">
        <v>8</v>
      </c>
      <c r="R7684" s="1"/>
      <c r="S7684" s="76">
        <v>6</v>
      </c>
      <c r="T7684" s="1" t="s">
        <v>115</v>
      </c>
      <c r="U7684" s="1"/>
      <c r="V7684" s="1"/>
      <c r="AC7684" s="93">
        <v>31</v>
      </c>
      <c r="AD7684" s="69">
        <v>250</v>
      </c>
      <c r="AE7684" s="33"/>
      <c r="AF7684" s="33"/>
      <c r="AG7684" s="33"/>
      <c r="AX7684" s="37">
        <f t="shared" si="350"/>
        <v>46227</v>
      </c>
      <c r="AY7684" s="1"/>
      <c r="AZ7684" s="1"/>
      <c r="BA7684" s="31"/>
      <c r="BB7684" s="31"/>
      <c r="BC7684" s="1"/>
      <c r="BD7684" s="1"/>
      <c r="BE7684" s="1"/>
      <c r="BF7684" s="1"/>
      <c r="BG7684" s="1"/>
      <c r="BT7684" s="37">
        <f t="shared" si="351"/>
        <v>46248</v>
      </c>
      <c r="BU7684" s="31"/>
      <c r="BW7684" s="33"/>
      <c r="BX7684" s="1"/>
      <c r="BY7684" s="1"/>
      <c r="BZ7684" s="1"/>
      <c r="CA7684" s="1"/>
      <c r="CB7684" s="1"/>
      <c r="CC7684" s="1"/>
      <c r="CE7684" s="1"/>
      <c r="CF7684" s="1"/>
      <c r="CG7684" s="1"/>
      <c r="CH7684" s="1"/>
      <c r="CI7684" s="1"/>
      <c r="CJ7684" s="1"/>
      <c r="CK7684" s="1"/>
      <c r="CL7684" s="1"/>
      <c r="CM7684" s="1"/>
      <c r="CN7684" s="1"/>
      <c r="CO7684" s="1"/>
    </row>
    <row r="7685" spans="1:93" ht="30" customHeight="1" x14ac:dyDescent="0.2">
      <c r="A7685" s="1">
        <v>7673</v>
      </c>
      <c r="B7685" s="1" t="s">
        <v>3863</v>
      </c>
      <c r="C7685" s="1" t="s">
        <v>3890</v>
      </c>
      <c r="D7685" s="28" t="s">
        <v>3891</v>
      </c>
      <c r="E7685" s="28" t="s">
        <v>3039</v>
      </c>
      <c r="F7685" s="1" t="s">
        <v>74</v>
      </c>
      <c r="G7685" s="1">
        <v>1</v>
      </c>
      <c r="H7685" s="1" t="s">
        <v>4209</v>
      </c>
      <c r="I7685" s="1" t="s">
        <v>114</v>
      </c>
      <c r="J7685" s="76">
        <v>557</v>
      </c>
      <c r="K7685" s="76">
        <v>2448057</v>
      </c>
      <c r="L7685" s="29">
        <v>46220</v>
      </c>
      <c r="M7685" s="29" t="s">
        <v>4163</v>
      </c>
      <c r="N7685" s="1" t="s">
        <v>478</v>
      </c>
      <c r="O7685" s="28" t="s">
        <v>105</v>
      </c>
      <c r="P7685" s="1" t="s">
        <v>322</v>
      </c>
      <c r="Q7685" s="76">
        <v>12</v>
      </c>
      <c r="R7685" s="1"/>
      <c r="S7685" s="76"/>
      <c r="T7685" s="1" t="s">
        <v>115</v>
      </c>
      <c r="U7685" s="1"/>
      <c r="V7685" s="1"/>
      <c r="AC7685" s="93">
        <v>30</v>
      </c>
      <c r="AD7685" s="69">
        <v>240</v>
      </c>
      <c r="AE7685" s="33"/>
      <c r="AF7685" s="33"/>
      <c r="AG7685" s="33"/>
      <c r="AX7685" s="37">
        <f t="shared" si="350"/>
        <v>46227</v>
      </c>
      <c r="AY7685" s="1"/>
      <c r="AZ7685" s="1"/>
      <c r="BA7685" s="31"/>
      <c r="BB7685" s="31"/>
      <c r="BC7685" s="1"/>
      <c r="BD7685" s="1"/>
      <c r="BE7685" s="1"/>
      <c r="BF7685" s="1"/>
      <c r="BG7685" s="1"/>
      <c r="BT7685" s="37">
        <f t="shared" si="351"/>
        <v>46248</v>
      </c>
      <c r="BU7685" s="31"/>
      <c r="BW7685" s="33"/>
      <c r="BX7685" s="1"/>
      <c r="BY7685" s="1"/>
      <c r="BZ7685" s="1"/>
      <c r="CA7685" s="1"/>
      <c r="CB7685" s="1"/>
      <c r="CC7685" s="1"/>
      <c r="CE7685" s="1"/>
      <c r="CF7685" s="1"/>
      <c r="CG7685" s="1"/>
      <c r="CH7685" s="1"/>
      <c r="CI7685" s="1"/>
      <c r="CJ7685" s="1"/>
      <c r="CK7685" s="1"/>
      <c r="CL7685" s="1"/>
      <c r="CM7685" s="1"/>
      <c r="CN7685" s="1"/>
      <c r="CO7685" s="1"/>
    </row>
    <row r="7686" spans="1:93" ht="30" customHeight="1" x14ac:dyDescent="0.2">
      <c r="A7686" s="1">
        <v>7674</v>
      </c>
      <c r="B7686" s="1" t="s">
        <v>3863</v>
      </c>
      <c r="C7686" s="1" t="s">
        <v>3890</v>
      </c>
      <c r="D7686" s="28" t="s">
        <v>3891</v>
      </c>
      <c r="E7686" s="28" t="s">
        <v>3039</v>
      </c>
      <c r="F7686" s="1" t="s">
        <v>74</v>
      </c>
      <c r="G7686" s="1">
        <v>1</v>
      </c>
      <c r="H7686" s="1" t="s">
        <v>4209</v>
      </c>
      <c r="I7686" s="1" t="s">
        <v>114</v>
      </c>
      <c r="J7686" s="76">
        <v>553</v>
      </c>
      <c r="K7686" s="76">
        <v>2447703</v>
      </c>
      <c r="L7686" s="29">
        <v>46220</v>
      </c>
      <c r="M7686" s="29" t="s">
        <v>4163</v>
      </c>
      <c r="N7686" s="1" t="s">
        <v>478</v>
      </c>
      <c r="O7686" s="28" t="s">
        <v>105</v>
      </c>
      <c r="P7686" s="1" t="s">
        <v>322</v>
      </c>
      <c r="Q7686" s="76">
        <v>12</v>
      </c>
      <c r="R7686" s="1"/>
      <c r="S7686" s="76"/>
      <c r="T7686" s="1" t="s">
        <v>115</v>
      </c>
      <c r="U7686" s="1"/>
      <c r="V7686" s="1"/>
      <c r="AC7686" s="93">
        <v>30</v>
      </c>
      <c r="AD7686" s="69">
        <v>250</v>
      </c>
      <c r="AE7686" s="33"/>
      <c r="AF7686" s="33"/>
      <c r="AG7686" s="33"/>
      <c r="AX7686" s="37">
        <f t="shared" si="350"/>
        <v>46227</v>
      </c>
      <c r="AY7686" s="1"/>
      <c r="AZ7686" s="1"/>
      <c r="BA7686" s="31"/>
      <c r="BB7686" s="31"/>
      <c r="BC7686" s="1"/>
      <c r="BD7686" s="1"/>
      <c r="BE7686" s="1"/>
      <c r="BF7686" s="1"/>
      <c r="BG7686" s="1"/>
      <c r="BT7686" s="37">
        <f t="shared" si="351"/>
        <v>46248</v>
      </c>
      <c r="BU7686" s="31"/>
      <c r="BW7686" s="33"/>
      <c r="BX7686" s="1"/>
      <c r="BY7686" s="1"/>
      <c r="BZ7686" s="1"/>
      <c r="CA7686" s="1"/>
      <c r="CB7686" s="1"/>
      <c r="CC7686" s="1"/>
      <c r="CE7686" s="1"/>
      <c r="CF7686" s="1"/>
      <c r="CG7686" s="1"/>
      <c r="CH7686" s="1"/>
      <c r="CI7686" s="1"/>
      <c r="CJ7686" s="1"/>
      <c r="CK7686" s="1"/>
      <c r="CL7686" s="1"/>
      <c r="CM7686" s="1"/>
      <c r="CN7686" s="1"/>
      <c r="CO7686" s="1"/>
    </row>
    <row r="7687" spans="1:93" ht="30" customHeight="1" x14ac:dyDescent="0.2">
      <c r="A7687" s="1">
        <v>7675</v>
      </c>
      <c r="B7687" s="1" t="s">
        <v>3863</v>
      </c>
      <c r="C7687" s="1" t="s">
        <v>3890</v>
      </c>
      <c r="D7687" s="28" t="s">
        <v>3891</v>
      </c>
      <c r="E7687" s="28" t="s">
        <v>3039</v>
      </c>
      <c r="F7687" s="1" t="s">
        <v>74</v>
      </c>
      <c r="G7687" s="1">
        <v>1</v>
      </c>
      <c r="H7687" s="1" t="s">
        <v>4209</v>
      </c>
      <c r="I7687" s="1" t="s">
        <v>114</v>
      </c>
      <c r="J7687" s="76">
        <v>551</v>
      </c>
      <c r="K7687" s="76">
        <v>2447704</v>
      </c>
      <c r="L7687" s="29">
        <v>46220</v>
      </c>
      <c r="M7687" s="29" t="s">
        <v>4163</v>
      </c>
      <c r="N7687" s="1" t="s">
        <v>478</v>
      </c>
      <c r="O7687" s="28" t="s">
        <v>105</v>
      </c>
      <c r="P7687" s="1" t="s">
        <v>322</v>
      </c>
      <c r="Q7687" s="76">
        <v>12</v>
      </c>
      <c r="R7687" s="1"/>
      <c r="S7687" s="76"/>
      <c r="T7687" s="1" t="s">
        <v>115</v>
      </c>
      <c r="U7687" s="1"/>
      <c r="V7687" s="1"/>
      <c r="AC7687" s="93">
        <v>29.5</v>
      </c>
      <c r="AD7687" s="69">
        <v>220</v>
      </c>
      <c r="AE7687" s="33"/>
      <c r="AF7687" s="33"/>
      <c r="AG7687" s="33"/>
      <c r="AX7687" s="37">
        <f t="shared" si="350"/>
        <v>46227</v>
      </c>
      <c r="AY7687" s="1"/>
      <c r="AZ7687" s="1"/>
      <c r="BA7687" s="31"/>
      <c r="BB7687" s="31"/>
      <c r="BC7687" s="1"/>
      <c r="BD7687" s="1"/>
      <c r="BE7687" s="1"/>
      <c r="BF7687" s="1"/>
      <c r="BG7687" s="1"/>
      <c r="BT7687" s="37">
        <f t="shared" si="351"/>
        <v>46248</v>
      </c>
      <c r="BU7687" s="31"/>
      <c r="BW7687" s="33"/>
      <c r="BX7687" s="1"/>
      <c r="BY7687" s="1"/>
      <c r="BZ7687" s="1"/>
      <c r="CA7687" s="1"/>
      <c r="CB7687" s="1"/>
      <c r="CC7687" s="1"/>
      <c r="CE7687" s="1"/>
      <c r="CF7687" s="1"/>
      <c r="CG7687" s="1"/>
      <c r="CH7687" s="1"/>
      <c r="CI7687" s="1"/>
      <c r="CJ7687" s="1"/>
      <c r="CK7687" s="1"/>
      <c r="CL7687" s="1"/>
      <c r="CM7687" s="1"/>
      <c r="CN7687" s="1"/>
      <c r="CO7687" s="1"/>
    </row>
    <row r="7688" spans="1:93" ht="30" customHeight="1" x14ac:dyDescent="0.2">
      <c r="A7688" s="1">
        <v>7676</v>
      </c>
      <c r="B7688" s="1" t="s">
        <v>3863</v>
      </c>
      <c r="C7688" s="1" t="s">
        <v>3890</v>
      </c>
      <c r="D7688" s="28" t="s">
        <v>3891</v>
      </c>
      <c r="E7688" s="28" t="s">
        <v>3039</v>
      </c>
      <c r="F7688" s="1" t="s">
        <v>74</v>
      </c>
      <c r="G7688" s="1">
        <v>1</v>
      </c>
      <c r="H7688" s="1" t="s">
        <v>4209</v>
      </c>
      <c r="I7688" s="1" t="s">
        <v>114</v>
      </c>
      <c r="J7688" s="76">
        <v>415</v>
      </c>
      <c r="K7688" s="76">
        <v>2448063</v>
      </c>
      <c r="L7688" s="29">
        <v>46220</v>
      </c>
      <c r="M7688" s="29" t="s">
        <v>4163</v>
      </c>
      <c r="N7688" s="1" t="s">
        <v>478</v>
      </c>
      <c r="O7688" s="28" t="s">
        <v>105</v>
      </c>
      <c r="P7688" s="1" t="s">
        <v>322</v>
      </c>
      <c r="Q7688" s="76">
        <v>10</v>
      </c>
      <c r="R7688" s="1"/>
      <c r="S7688" s="76"/>
      <c r="T7688" s="1" t="s">
        <v>115</v>
      </c>
      <c r="U7688" s="1"/>
      <c r="V7688" s="1"/>
      <c r="AC7688" s="93">
        <v>29</v>
      </c>
      <c r="AD7688" s="69">
        <v>255</v>
      </c>
      <c r="AE7688" s="33"/>
      <c r="AF7688" s="33"/>
      <c r="AG7688" s="33"/>
      <c r="AX7688" s="37">
        <f t="shared" si="350"/>
        <v>46227</v>
      </c>
      <c r="AY7688" s="1"/>
      <c r="AZ7688" s="1"/>
      <c r="BA7688" s="31"/>
      <c r="BB7688" s="31"/>
      <c r="BC7688" s="1"/>
      <c r="BD7688" s="1"/>
      <c r="BE7688" s="1"/>
      <c r="BF7688" s="1"/>
      <c r="BG7688" s="1"/>
      <c r="BT7688" s="37">
        <f t="shared" si="351"/>
        <v>46248</v>
      </c>
      <c r="BU7688" s="31"/>
      <c r="BW7688" s="33"/>
      <c r="BX7688" s="1"/>
      <c r="BY7688" s="1"/>
      <c r="BZ7688" s="1"/>
      <c r="CA7688" s="1"/>
      <c r="CB7688" s="1"/>
      <c r="CC7688" s="1"/>
      <c r="CE7688" s="1"/>
      <c r="CF7688" s="1"/>
      <c r="CG7688" s="1"/>
      <c r="CH7688" s="1"/>
      <c r="CI7688" s="1"/>
      <c r="CJ7688" s="1"/>
      <c r="CK7688" s="1"/>
      <c r="CL7688" s="1"/>
      <c r="CM7688" s="1"/>
      <c r="CN7688" s="1"/>
      <c r="CO7688" s="1"/>
    </row>
    <row r="7689" spans="1:93" ht="30" customHeight="1" x14ac:dyDescent="0.2">
      <c r="A7689" s="1">
        <v>7677</v>
      </c>
      <c r="B7689" s="1" t="s">
        <v>3863</v>
      </c>
      <c r="C7689" s="1" t="s">
        <v>3890</v>
      </c>
      <c r="D7689" s="28" t="s">
        <v>3891</v>
      </c>
      <c r="E7689" s="28" t="s">
        <v>3039</v>
      </c>
      <c r="F7689" s="1" t="s">
        <v>74</v>
      </c>
      <c r="G7689" s="1">
        <v>1</v>
      </c>
      <c r="H7689" s="1" t="s">
        <v>4209</v>
      </c>
      <c r="I7689" s="1" t="s">
        <v>114</v>
      </c>
      <c r="J7689" s="76">
        <v>554</v>
      </c>
      <c r="K7689" s="76">
        <v>2448065</v>
      </c>
      <c r="L7689" s="29">
        <v>46220</v>
      </c>
      <c r="M7689" s="29" t="s">
        <v>4163</v>
      </c>
      <c r="N7689" s="1" t="s">
        <v>478</v>
      </c>
      <c r="O7689" s="28" t="s">
        <v>105</v>
      </c>
      <c r="P7689" s="1" t="s">
        <v>322</v>
      </c>
      <c r="Q7689" s="76">
        <v>12</v>
      </c>
      <c r="R7689" s="1"/>
      <c r="S7689" s="76"/>
      <c r="T7689" s="1" t="s">
        <v>115</v>
      </c>
      <c r="U7689" s="1"/>
      <c r="V7689" s="1"/>
      <c r="AC7689" s="93">
        <v>28</v>
      </c>
      <c r="AD7689" s="69">
        <v>240</v>
      </c>
      <c r="AE7689" s="33"/>
      <c r="AF7689" s="33"/>
      <c r="AG7689" s="33"/>
      <c r="AX7689" s="37">
        <f t="shared" si="350"/>
        <v>46227</v>
      </c>
      <c r="AY7689" s="1"/>
      <c r="AZ7689" s="1"/>
      <c r="BA7689" s="31"/>
      <c r="BB7689" s="31"/>
      <c r="BC7689" s="1"/>
      <c r="BD7689" s="1"/>
      <c r="BE7689" s="1"/>
      <c r="BF7689" s="1"/>
      <c r="BG7689" s="1"/>
      <c r="BT7689" s="37">
        <f t="shared" si="351"/>
        <v>46248</v>
      </c>
      <c r="BU7689" s="31"/>
      <c r="BW7689" s="33"/>
      <c r="BX7689" s="1"/>
      <c r="BY7689" s="1"/>
      <c r="BZ7689" s="1"/>
      <c r="CA7689" s="1"/>
      <c r="CB7689" s="1"/>
      <c r="CC7689" s="1"/>
      <c r="CE7689" s="1"/>
      <c r="CF7689" s="1"/>
      <c r="CG7689" s="1"/>
      <c r="CH7689" s="1"/>
      <c r="CI7689" s="1"/>
      <c r="CJ7689" s="1"/>
      <c r="CK7689" s="1"/>
      <c r="CL7689" s="1"/>
      <c r="CM7689" s="1"/>
      <c r="CN7689" s="1"/>
      <c r="CO7689" s="1"/>
    </row>
    <row r="7690" spans="1:93" ht="30" customHeight="1" x14ac:dyDescent="0.2">
      <c r="A7690" s="1">
        <v>7678</v>
      </c>
      <c r="B7690" s="1" t="s">
        <v>3863</v>
      </c>
      <c r="C7690" s="1" t="s">
        <v>3890</v>
      </c>
      <c r="D7690" s="28" t="s">
        <v>3891</v>
      </c>
      <c r="E7690" s="28" t="s">
        <v>3039</v>
      </c>
      <c r="F7690" s="1" t="s">
        <v>74</v>
      </c>
      <c r="G7690" s="1">
        <v>1</v>
      </c>
      <c r="H7690" s="1" t="s">
        <v>4209</v>
      </c>
      <c r="I7690" s="1" t="s">
        <v>114</v>
      </c>
      <c r="J7690" s="76">
        <v>407</v>
      </c>
      <c r="K7690" s="76">
        <v>2448067</v>
      </c>
      <c r="L7690" s="29">
        <v>46220</v>
      </c>
      <c r="M7690" s="29" t="s">
        <v>4163</v>
      </c>
      <c r="N7690" s="1" t="s">
        <v>478</v>
      </c>
      <c r="O7690" s="28" t="s">
        <v>105</v>
      </c>
      <c r="P7690" s="1" t="s">
        <v>322</v>
      </c>
      <c r="Q7690" s="76">
        <v>10</v>
      </c>
      <c r="R7690" s="1"/>
      <c r="S7690" s="76"/>
      <c r="T7690" s="1" t="s">
        <v>115</v>
      </c>
      <c r="U7690" s="1"/>
      <c r="V7690" s="1"/>
      <c r="AC7690" s="93">
        <v>28</v>
      </c>
      <c r="AD7690" s="69">
        <v>230</v>
      </c>
      <c r="AE7690" s="33"/>
      <c r="AF7690" s="33"/>
      <c r="AG7690" s="33"/>
      <c r="AX7690" s="37">
        <f t="shared" si="350"/>
        <v>46227</v>
      </c>
      <c r="AY7690" s="1"/>
      <c r="AZ7690" s="1"/>
      <c r="BA7690" s="31"/>
      <c r="BB7690" s="31"/>
      <c r="BC7690" s="1"/>
      <c r="BD7690" s="1"/>
      <c r="BE7690" s="1"/>
      <c r="BF7690" s="1"/>
      <c r="BG7690" s="1"/>
      <c r="BT7690" s="37">
        <f t="shared" si="351"/>
        <v>46248</v>
      </c>
      <c r="BU7690" s="31"/>
      <c r="BW7690" s="33"/>
      <c r="BX7690" s="1"/>
      <c r="BY7690" s="1"/>
      <c r="BZ7690" s="1"/>
      <c r="CA7690" s="1"/>
      <c r="CB7690" s="1"/>
      <c r="CC7690" s="1"/>
      <c r="CE7690" s="1"/>
      <c r="CF7690" s="1"/>
      <c r="CG7690" s="1"/>
      <c r="CH7690" s="1"/>
      <c r="CI7690" s="1"/>
      <c r="CJ7690" s="1"/>
      <c r="CK7690" s="1"/>
      <c r="CL7690" s="1"/>
      <c r="CM7690" s="1"/>
      <c r="CN7690" s="1"/>
      <c r="CO7690" s="1"/>
    </row>
    <row r="7691" spans="1:93" ht="30" customHeight="1" x14ac:dyDescent="0.2">
      <c r="A7691" s="1">
        <v>7679</v>
      </c>
      <c r="B7691" s="1" t="s">
        <v>3863</v>
      </c>
      <c r="C7691" s="1" t="s">
        <v>3890</v>
      </c>
      <c r="D7691" s="28" t="s">
        <v>3891</v>
      </c>
      <c r="E7691" s="28" t="s">
        <v>3039</v>
      </c>
      <c r="F7691" s="1" t="s">
        <v>74</v>
      </c>
      <c r="G7691" s="1">
        <v>1</v>
      </c>
      <c r="H7691" s="1" t="s">
        <v>4209</v>
      </c>
      <c r="I7691" s="1" t="s">
        <v>114</v>
      </c>
      <c r="J7691" s="76">
        <v>557</v>
      </c>
      <c r="K7691" s="76">
        <v>2448069</v>
      </c>
      <c r="L7691" s="29">
        <v>46220</v>
      </c>
      <c r="M7691" s="29" t="s">
        <v>4163</v>
      </c>
      <c r="N7691" s="1" t="s">
        <v>478</v>
      </c>
      <c r="O7691" s="28" t="s">
        <v>105</v>
      </c>
      <c r="P7691" s="1" t="s">
        <v>322</v>
      </c>
      <c r="Q7691" s="76">
        <v>12</v>
      </c>
      <c r="R7691" s="1"/>
      <c r="S7691" s="76"/>
      <c r="T7691" s="1" t="s">
        <v>115</v>
      </c>
      <c r="U7691" s="1"/>
      <c r="V7691" s="1"/>
      <c r="AC7691" s="93">
        <v>29</v>
      </c>
      <c r="AD7691" s="69">
        <v>240</v>
      </c>
      <c r="AE7691" s="33"/>
      <c r="AF7691" s="33"/>
      <c r="AG7691" s="33"/>
      <c r="AX7691" s="37">
        <f t="shared" si="350"/>
        <v>46227</v>
      </c>
      <c r="AY7691" s="1"/>
      <c r="AZ7691" s="1"/>
      <c r="BA7691" s="31"/>
      <c r="BB7691" s="31"/>
      <c r="BC7691" s="1"/>
      <c r="BD7691" s="1"/>
      <c r="BE7691" s="1"/>
      <c r="BF7691" s="1"/>
      <c r="BG7691" s="1"/>
      <c r="BT7691" s="37">
        <f t="shared" si="351"/>
        <v>46248</v>
      </c>
      <c r="BU7691" s="31"/>
      <c r="BW7691" s="33"/>
      <c r="BX7691" s="1"/>
      <c r="BY7691" s="1"/>
      <c r="BZ7691" s="1"/>
      <c r="CA7691" s="1"/>
      <c r="CB7691" s="1"/>
      <c r="CC7691" s="1"/>
      <c r="CE7691" s="1"/>
      <c r="CF7691" s="1"/>
      <c r="CG7691" s="1"/>
      <c r="CH7691" s="1"/>
      <c r="CI7691" s="1"/>
      <c r="CJ7691" s="1"/>
      <c r="CK7691" s="1"/>
      <c r="CL7691" s="1"/>
      <c r="CM7691" s="1"/>
      <c r="CN7691" s="1"/>
      <c r="CO7691" s="1"/>
    </row>
    <row r="7692" spans="1:93" ht="30" customHeight="1" x14ac:dyDescent="0.2">
      <c r="A7692" s="1">
        <v>7680</v>
      </c>
      <c r="B7692" s="1" t="s">
        <v>3863</v>
      </c>
      <c r="C7692" s="1" t="s">
        <v>3890</v>
      </c>
      <c r="D7692" s="28" t="s">
        <v>3891</v>
      </c>
      <c r="E7692" s="28" t="s">
        <v>3039</v>
      </c>
      <c r="F7692" s="1" t="s">
        <v>74</v>
      </c>
      <c r="G7692" s="1">
        <v>1</v>
      </c>
      <c r="H7692" s="1" t="s">
        <v>4209</v>
      </c>
      <c r="I7692" s="1" t="s">
        <v>114</v>
      </c>
      <c r="J7692" s="76">
        <v>553</v>
      </c>
      <c r="K7692" s="76">
        <v>2448070</v>
      </c>
      <c r="L7692" s="29">
        <v>46220</v>
      </c>
      <c r="M7692" s="29" t="s">
        <v>4163</v>
      </c>
      <c r="N7692" s="1" t="s">
        <v>478</v>
      </c>
      <c r="O7692" s="28" t="s">
        <v>105</v>
      </c>
      <c r="P7692" s="1" t="s">
        <v>322</v>
      </c>
      <c r="Q7692" s="76">
        <v>12</v>
      </c>
      <c r="R7692" s="1"/>
      <c r="S7692" s="76"/>
      <c r="T7692" s="1" t="s">
        <v>115</v>
      </c>
      <c r="U7692" s="1"/>
      <c r="V7692" s="1"/>
      <c r="AC7692" s="93">
        <v>28</v>
      </c>
      <c r="AD7692" s="69">
        <v>220</v>
      </c>
      <c r="AE7692" s="33"/>
      <c r="AF7692" s="33"/>
      <c r="AG7692" s="33"/>
      <c r="AX7692" s="37">
        <f t="shared" si="350"/>
        <v>46227</v>
      </c>
      <c r="AY7692" s="1"/>
      <c r="AZ7692" s="1"/>
      <c r="BA7692" s="31"/>
      <c r="BB7692" s="31"/>
      <c r="BC7692" s="1"/>
      <c r="BD7692" s="1"/>
      <c r="BE7692" s="1"/>
      <c r="BF7692" s="1"/>
      <c r="BG7692" s="1"/>
      <c r="BT7692" s="37">
        <f t="shared" si="351"/>
        <v>46248</v>
      </c>
      <c r="BU7692" s="31"/>
      <c r="BW7692" s="33"/>
      <c r="BX7692" s="1"/>
      <c r="BY7692" s="1"/>
      <c r="BZ7692" s="1"/>
      <c r="CA7692" s="1"/>
      <c r="CB7692" s="1"/>
      <c r="CC7692" s="1"/>
      <c r="CE7692" s="1"/>
      <c r="CF7692" s="1"/>
      <c r="CG7692" s="1"/>
      <c r="CH7692" s="1"/>
      <c r="CI7692" s="1"/>
      <c r="CJ7692" s="1"/>
      <c r="CK7692" s="1"/>
      <c r="CL7692" s="1"/>
      <c r="CM7692" s="1"/>
      <c r="CN7692" s="1"/>
      <c r="CO7692" s="1"/>
    </row>
    <row r="7693" spans="1:93" ht="30" customHeight="1" x14ac:dyDescent="0.2">
      <c r="A7693" s="1">
        <v>7681</v>
      </c>
      <c r="B7693" s="1" t="s">
        <v>3863</v>
      </c>
      <c r="C7693" s="1" t="s">
        <v>3890</v>
      </c>
      <c r="D7693" s="28" t="s">
        <v>3891</v>
      </c>
      <c r="E7693" s="28" t="s">
        <v>3039</v>
      </c>
      <c r="F7693" s="1" t="s">
        <v>74</v>
      </c>
      <c r="G7693" s="1">
        <v>1</v>
      </c>
      <c r="H7693" s="1" t="s">
        <v>4209</v>
      </c>
      <c r="I7693" s="1" t="s">
        <v>114</v>
      </c>
      <c r="J7693" s="76">
        <v>551</v>
      </c>
      <c r="K7693" s="76">
        <v>2448071</v>
      </c>
      <c r="L7693" s="29">
        <v>46220</v>
      </c>
      <c r="M7693" s="29" t="s">
        <v>4163</v>
      </c>
      <c r="N7693" s="1" t="s">
        <v>478</v>
      </c>
      <c r="O7693" s="28" t="s">
        <v>105</v>
      </c>
      <c r="P7693" s="1" t="s">
        <v>322</v>
      </c>
      <c r="Q7693" s="76">
        <v>12</v>
      </c>
      <c r="R7693" s="1"/>
      <c r="S7693" s="76">
        <v>6</v>
      </c>
      <c r="T7693" s="1" t="s">
        <v>115</v>
      </c>
      <c r="U7693" s="1"/>
      <c r="V7693" s="1"/>
      <c r="AC7693" s="93">
        <v>28</v>
      </c>
      <c r="AD7693" s="69">
        <v>250</v>
      </c>
      <c r="AE7693" s="33"/>
      <c r="AF7693" s="33"/>
      <c r="AG7693" s="33"/>
      <c r="AX7693" s="37">
        <f t="shared" si="350"/>
        <v>46227</v>
      </c>
      <c r="AY7693" s="1"/>
      <c r="AZ7693" s="1"/>
      <c r="BA7693" s="31"/>
      <c r="BB7693" s="31"/>
      <c r="BC7693" s="1"/>
      <c r="BD7693" s="1"/>
      <c r="BE7693" s="1"/>
      <c r="BF7693" s="1"/>
      <c r="BG7693" s="1"/>
      <c r="BT7693" s="37">
        <f t="shared" si="351"/>
        <v>46248</v>
      </c>
      <c r="BU7693" s="31"/>
      <c r="BW7693" s="33"/>
      <c r="BX7693" s="1"/>
      <c r="BY7693" s="1"/>
      <c r="BZ7693" s="1"/>
      <c r="CA7693" s="1"/>
      <c r="CB7693" s="1"/>
      <c r="CC7693" s="1"/>
      <c r="CE7693" s="1"/>
      <c r="CF7693" s="1"/>
      <c r="CG7693" s="1"/>
      <c r="CH7693" s="1"/>
      <c r="CI7693" s="1"/>
      <c r="CJ7693" s="1"/>
      <c r="CK7693" s="1"/>
      <c r="CL7693" s="1"/>
      <c r="CM7693" s="1"/>
      <c r="CN7693" s="1"/>
      <c r="CO7693" s="1"/>
    </row>
    <row r="7694" spans="1:93" ht="30" customHeight="1" x14ac:dyDescent="0.2">
      <c r="A7694" s="1">
        <v>7682</v>
      </c>
      <c r="B7694" s="1" t="s">
        <v>3863</v>
      </c>
      <c r="C7694" s="1" t="s">
        <v>3890</v>
      </c>
      <c r="D7694" s="28" t="s">
        <v>3891</v>
      </c>
      <c r="E7694" s="28" t="s">
        <v>3039</v>
      </c>
      <c r="F7694" s="1" t="s">
        <v>74</v>
      </c>
      <c r="G7694" s="1">
        <v>1</v>
      </c>
      <c r="H7694" s="1" t="s">
        <v>4209</v>
      </c>
      <c r="I7694" s="1" t="s">
        <v>114</v>
      </c>
      <c r="J7694" s="76">
        <v>273</v>
      </c>
      <c r="K7694" s="76">
        <v>2448072</v>
      </c>
      <c r="L7694" s="29">
        <v>46220</v>
      </c>
      <c r="M7694" s="29" t="s">
        <v>4163</v>
      </c>
      <c r="N7694" s="1" t="s">
        <v>478</v>
      </c>
      <c r="O7694" s="28" t="s">
        <v>105</v>
      </c>
      <c r="P7694" s="1" t="s">
        <v>322</v>
      </c>
      <c r="Q7694" s="76">
        <v>8</v>
      </c>
      <c r="R7694" s="1"/>
      <c r="S7694" s="76"/>
      <c r="T7694" s="1" t="s">
        <v>115</v>
      </c>
      <c r="U7694" s="1"/>
      <c r="V7694" s="1"/>
      <c r="AC7694" s="93">
        <v>28</v>
      </c>
      <c r="AD7694" s="69">
        <v>220</v>
      </c>
      <c r="AE7694" s="33"/>
      <c r="AF7694" s="33"/>
      <c r="AG7694" s="33"/>
      <c r="AX7694" s="37">
        <f t="shared" si="350"/>
        <v>46227</v>
      </c>
      <c r="AY7694" s="1"/>
      <c r="AZ7694" s="1"/>
      <c r="BA7694" s="31"/>
      <c r="BB7694" s="31"/>
      <c r="BC7694" s="1"/>
      <c r="BD7694" s="1"/>
      <c r="BE7694" s="1"/>
      <c r="BF7694" s="1"/>
      <c r="BG7694" s="1"/>
      <c r="BT7694" s="37">
        <f t="shared" si="351"/>
        <v>46248</v>
      </c>
      <c r="BU7694" s="31"/>
      <c r="BW7694" s="33"/>
      <c r="BX7694" s="1"/>
      <c r="BY7694" s="1"/>
      <c r="BZ7694" s="1"/>
      <c r="CA7694" s="1"/>
      <c r="CB7694" s="1"/>
      <c r="CC7694" s="1"/>
      <c r="CE7694" s="1"/>
      <c r="CF7694" s="1"/>
      <c r="CG7694" s="1"/>
      <c r="CH7694" s="1"/>
      <c r="CI7694" s="1"/>
      <c r="CJ7694" s="1"/>
      <c r="CK7694" s="1"/>
      <c r="CL7694" s="1"/>
      <c r="CM7694" s="1"/>
      <c r="CN7694" s="1"/>
      <c r="CO7694" s="1"/>
    </row>
    <row r="7695" spans="1:93" ht="30" customHeight="1" x14ac:dyDescent="0.2">
      <c r="A7695" s="1">
        <v>7683</v>
      </c>
      <c r="B7695" s="1" t="s">
        <v>3863</v>
      </c>
      <c r="C7695" s="1" t="s">
        <v>3890</v>
      </c>
      <c r="D7695" s="28" t="s">
        <v>3891</v>
      </c>
      <c r="E7695" s="28" t="s">
        <v>3039</v>
      </c>
      <c r="F7695" s="1" t="s">
        <v>74</v>
      </c>
      <c r="G7695" s="1">
        <v>1</v>
      </c>
      <c r="H7695" s="1" t="s">
        <v>4209</v>
      </c>
      <c r="I7695" s="1" t="s">
        <v>114</v>
      </c>
      <c r="J7695" s="76">
        <v>433</v>
      </c>
      <c r="K7695" s="76">
        <v>2447712</v>
      </c>
      <c r="L7695" s="29">
        <v>46220</v>
      </c>
      <c r="M7695" s="29" t="s">
        <v>4163</v>
      </c>
      <c r="N7695" s="1" t="s">
        <v>478</v>
      </c>
      <c r="O7695" s="28" t="s">
        <v>105</v>
      </c>
      <c r="P7695" s="1" t="s">
        <v>322</v>
      </c>
      <c r="Q7695" s="76">
        <v>8</v>
      </c>
      <c r="R7695" s="1"/>
      <c r="S7695" s="76"/>
      <c r="T7695" s="1" t="s">
        <v>115</v>
      </c>
      <c r="U7695" s="1"/>
      <c r="V7695" s="1"/>
      <c r="AC7695" s="93">
        <v>28.5</v>
      </c>
      <c r="AD7695" s="69">
        <v>220</v>
      </c>
      <c r="AE7695" s="33"/>
      <c r="AF7695" s="33"/>
      <c r="AG7695" s="33"/>
      <c r="AX7695" s="37">
        <f t="shared" si="350"/>
        <v>46227</v>
      </c>
      <c r="AY7695" s="1"/>
      <c r="AZ7695" s="1"/>
      <c r="BA7695" s="31"/>
      <c r="BB7695" s="31"/>
      <c r="BC7695" s="1"/>
      <c r="BD7695" s="1"/>
      <c r="BE7695" s="1"/>
      <c r="BF7695" s="1"/>
      <c r="BG7695" s="1"/>
      <c r="BT7695" s="37">
        <f t="shared" si="351"/>
        <v>46248</v>
      </c>
      <c r="BU7695" s="31"/>
      <c r="BW7695" s="33"/>
      <c r="BX7695" s="1"/>
      <c r="BY7695" s="1"/>
      <c r="BZ7695" s="1"/>
      <c r="CA7695" s="1"/>
      <c r="CB7695" s="1"/>
      <c r="CC7695" s="1"/>
      <c r="CE7695" s="1"/>
      <c r="CF7695" s="1"/>
      <c r="CG7695" s="1"/>
      <c r="CH7695" s="1"/>
      <c r="CI7695" s="1"/>
      <c r="CJ7695" s="1"/>
      <c r="CK7695" s="1"/>
      <c r="CL7695" s="1"/>
      <c r="CM7695" s="1"/>
      <c r="CN7695" s="1"/>
      <c r="CO7695" s="1"/>
    </row>
    <row r="7696" spans="1:93" ht="30" customHeight="1" x14ac:dyDescent="0.2">
      <c r="A7696" s="1">
        <v>7684</v>
      </c>
      <c r="B7696" s="1" t="s">
        <v>3863</v>
      </c>
      <c r="C7696" s="1" t="s">
        <v>3890</v>
      </c>
      <c r="D7696" s="28" t="s">
        <v>3891</v>
      </c>
      <c r="E7696" s="28" t="s">
        <v>3039</v>
      </c>
      <c r="F7696" s="1" t="s">
        <v>74</v>
      </c>
      <c r="G7696" s="1">
        <v>1</v>
      </c>
      <c r="H7696" s="1" t="s">
        <v>4209</v>
      </c>
      <c r="I7696" s="1" t="s">
        <v>114</v>
      </c>
      <c r="J7696" s="76">
        <v>554</v>
      </c>
      <c r="K7696" s="76">
        <v>2448073</v>
      </c>
      <c r="L7696" s="29">
        <v>46220</v>
      </c>
      <c r="M7696" s="29" t="s">
        <v>4163</v>
      </c>
      <c r="N7696" s="1" t="s">
        <v>478</v>
      </c>
      <c r="O7696" s="28" t="s">
        <v>105</v>
      </c>
      <c r="P7696" s="1" t="s">
        <v>322</v>
      </c>
      <c r="Q7696" s="76">
        <v>12</v>
      </c>
      <c r="R7696" s="1"/>
      <c r="S7696" s="76"/>
      <c r="T7696" s="1" t="s">
        <v>115</v>
      </c>
      <c r="U7696" s="1"/>
      <c r="V7696" s="1"/>
      <c r="AC7696" s="93">
        <v>28</v>
      </c>
      <c r="AD7696" s="69">
        <v>240</v>
      </c>
      <c r="AE7696" s="33"/>
      <c r="AF7696" s="33"/>
      <c r="AG7696" s="33"/>
      <c r="AX7696" s="37">
        <f t="shared" si="350"/>
        <v>46227</v>
      </c>
      <c r="AY7696" s="1"/>
      <c r="AZ7696" s="1"/>
      <c r="BA7696" s="31"/>
      <c r="BB7696" s="31"/>
      <c r="BC7696" s="1"/>
      <c r="BD7696" s="1"/>
      <c r="BE7696" s="1"/>
      <c r="BF7696" s="1"/>
      <c r="BG7696" s="1"/>
      <c r="BT7696" s="37">
        <f t="shared" si="351"/>
        <v>46248</v>
      </c>
      <c r="BU7696" s="31"/>
      <c r="BW7696" s="33"/>
      <c r="BX7696" s="1"/>
      <c r="BY7696" s="1"/>
      <c r="BZ7696" s="1"/>
      <c r="CA7696" s="1"/>
      <c r="CB7696" s="1"/>
      <c r="CC7696" s="1"/>
      <c r="CE7696" s="1"/>
      <c r="CF7696" s="1"/>
      <c r="CG7696" s="1"/>
      <c r="CH7696" s="1"/>
      <c r="CI7696" s="1"/>
      <c r="CJ7696" s="1"/>
      <c r="CK7696" s="1"/>
      <c r="CL7696" s="1"/>
      <c r="CM7696" s="1"/>
      <c r="CN7696" s="1"/>
      <c r="CO7696" s="1"/>
    </row>
    <row r="7697" spans="1:93" ht="30" customHeight="1" x14ac:dyDescent="0.2">
      <c r="A7697" s="1">
        <v>7685</v>
      </c>
      <c r="B7697" s="1" t="s">
        <v>3894</v>
      </c>
      <c r="C7697" s="1" t="s">
        <v>3892</v>
      </c>
      <c r="D7697" s="28" t="s">
        <v>3893</v>
      </c>
      <c r="E7697" s="28" t="s">
        <v>2560</v>
      </c>
      <c r="F7697" s="1" t="s">
        <v>74</v>
      </c>
      <c r="G7697" s="1">
        <v>6</v>
      </c>
      <c r="H7697" s="1" t="s">
        <v>4209</v>
      </c>
      <c r="I7697" s="1" t="s">
        <v>114</v>
      </c>
      <c r="J7697" s="76">
        <v>303</v>
      </c>
      <c r="K7697" s="76">
        <v>2447762</v>
      </c>
      <c r="L7697" s="29">
        <v>46221</v>
      </c>
      <c r="M7697" s="29" t="s">
        <v>4163</v>
      </c>
      <c r="N7697" s="1" t="s">
        <v>478</v>
      </c>
      <c r="O7697" s="28" t="s">
        <v>1495</v>
      </c>
      <c r="P7697" s="1" t="s">
        <v>323</v>
      </c>
      <c r="Q7697" s="76">
        <v>7</v>
      </c>
      <c r="R7697" s="1"/>
      <c r="S7697" s="76">
        <v>6</v>
      </c>
      <c r="T7697" s="1" t="s">
        <v>115</v>
      </c>
      <c r="U7697" s="1"/>
      <c r="V7697" s="1"/>
      <c r="AC7697" s="93">
        <v>29.5</v>
      </c>
      <c r="AD7697" s="69">
        <v>230</v>
      </c>
      <c r="AE7697" s="33"/>
      <c r="AF7697" s="33"/>
      <c r="AG7697" s="33"/>
      <c r="AX7697" s="37">
        <f t="shared" ref="AX7697:AX7760" si="352">IF(L7697=0, 0,L7697+7)</f>
        <v>46228</v>
      </c>
      <c r="AY7697" s="1"/>
      <c r="AZ7697" s="1"/>
      <c r="BA7697" s="31"/>
      <c r="BB7697" s="31"/>
      <c r="BC7697" s="1"/>
      <c r="BD7697" s="1"/>
      <c r="BE7697" s="1"/>
      <c r="BF7697" s="1"/>
      <c r="BG7697" s="1"/>
      <c r="BT7697" s="37">
        <f t="shared" si="351"/>
        <v>46249</v>
      </c>
      <c r="BU7697" s="31"/>
      <c r="BW7697" s="33"/>
      <c r="BX7697" s="1"/>
      <c r="BY7697" s="1"/>
      <c r="BZ7697" s="1"/>
      <c r="CA7697" s="1"/>
      <c r="CB7697" s="1"/>
      <c r="CC7697" s="1"/>
      <c r="CE7697" s="1"/>
      <c r="CF7697" s="1"/>
      <c r="CG7697" s="1"/>
      <c r="CH7697" s="1"/>
      <c r="CI7697" s="1"/>
      <c r="CJ7697" s="1"/>
      <c r="CK7697" s="1"/>
      <c r="CL7697" s="1"/>
      <c r="CM7697" s="1"/>
      <c r="CN7697" s="1"/>
      <c r="CO7697" s="1"/>
    </row>
    <row r="7698" spans="1:93" ht="30" customHeight="1" x14ac:dyDescent="0.2">
      <c r="A7698" s="1">
        <v>7686</v>
      </c>
      <c r="B7698" s="94" t="s">
        <v>1491</v>
      </c>
      <c r="C7698" s="1" t="s">
        <v>3367</v>
      </c>
      <c r="D7698" s="28" t="s">
        <v>3895</v>
      </c>
      <c r="E7698" s="28" t="s">
        <v>3876</v>
      </c>
      <c r="F7698" s="1" t="s">
        <v>74</v>
      </c>
      <c r="G7698" s="1">
        <v>6</v>
      </c>
      <c r="H7698" s="1" t="s">
        <v>1059</v>
      </c>
      <c r="I7698" s="1" t="s">
        <v>114</v>
      </c>
      <c r="J7698" s="76">
        <v>274</v>
      </c>
      <c r="K7698" s="76">
        <v>2447773</v>
      </c>
      <c r="L7698" s="29">
        <v>46221</v>
      </c>
      <c r="M7698" s="29" t="s">
        <v>4163</v>
      </c>
      <c r="N7698" s="1" t="s">
        <v>478</v>
      </c>
      <c r="O7698" s="28" t="s">
        <v>1495</v>
      </c>
      <c r="P7698" s="1" t="s">
        <v>323</v>
      </c>
      <c r="Q7698" s="76">
        <v>5</v>
      </c>
      <c r="R7698" s="1"/>
      <c r="S7698" s="76">
        <v>6</v>
      </c>
      <c r="T7698" s="1" t="s">
        <v>115</v>
      </c>
      <c r="U7698" s="1"/>
      <c r="V7698" s="1"/>
      <c r="AC7698" s="93">
        <v>30</v>
      </c>
      <c r="AD7698" s="69">
        <v>220</v>
      </c>
      <c r="AE7698" s="33"/>
      <c r="AF7698" s="33"/>
      <c r="AG7698" s="33"/>
      <c r="AX7698" s="37">
        <f t="shared" si="352"/>
        <v>46228</v>
      </c>
      <c r="AY7698" s="1"/>
      <c r="AZ7698" s="1"/>
      <c r="BA7698" s="31"/>
      <c r="BB7698" s="31"/>
      <c r="BC7698" s="1"/>
      <c r="BD7698" s="1"/>
      <c r="BE7698" s="1"/>
      <c r="BF7698" s="1"/>
      <c r="BG7698" s="1"/>
      <c r="BT7698" s="37">
        <f t="shared" si="351"/>
        <v>46249</v>
      </c>
      <c r="BU7698" s="31"/>
      <c r="BW7698" s="33"/>
      <c r="BX7698" s="1"/>
      <c r="BY7698" s="1"/>
      <c r="BZ7698" s="1"/>
      <c r="CA7698" s="1"/>
      <c r="CB7698" s="1"/>
      <c r="CC7698" s="1"/>
      <c r="CE7698" s="1"/>
      <c r="CF7698" s="1"/>
      <c r="CG7698" s="1"/>
      <c r="CH7698" s="1"/>
      <c r="CI7698" s="1"/>
      <c r="CJ7698" s="1"/>
      <c r="CK7698" s="1"/>
      <c r="CL7698" s="1"/>
      <c r="CM7698" s="1"/>
      <c r="CN7698" s="1"/>
      <c r="CO7698" s="1"/>
    </row>
    <row r="7699" spans="1:93" ht="30" customHeight="1" x14ac:dyDescent="0.2">
      <c r="A7699" s="1">
        <v>7687</v>
      </c>
      <c r="B7699" s="94" t="s">
        <v>1491</v>
      </c>
      <c r="C7699" s="1" t="s">
        <v>3897</v>
      </c>
      <c r="D7699" s="28" t="s">
        <v>3896</v>
      </c>
      <c r="E7699" s="28" t="s">
        <v>3812</v>
      </c>
      <c r="F7699" s="1" t="s">
        <v>74</v>
      </c>
      <c r="G7699" s="1">
        <v>4</v>
      </c>
      <c r="H7699" s="1" t="s">
        <v>2565</v>
      </c>
      <c r="I7699" s="1" t="s">
        <v>114</v>
      </c>
      <c r="J7699" s="76">
        <v>403</v>
      </c>
      <c r="K7699" s="76">
        <v>2447806</v>
      </c>
      <c r="L7699" s="29">
        <v>46221</v>
      </c>
      <c r="M7699" s="29" t="s">
        <v>4163</v>
      </c>
      <c r="N7699" s="1" t="s">
        <v>478</v>
      </c>
      <c r="O7699" s="28" t="s">
        <v>1495</v>
      </c>
      <c r="P7699" s="1" t="s">
        <v>323</v>
      </c>
      <c r="Q7699" s="76">
        <v>10</v>
      </c>
      <c r="R7699" s="1"/>
      <c r="S7699" s="76">
        <v>6</v>
      </c>
      <c r="T7699" s="1" t="s">
        <v>115</v>
      </c>
      <c r="U7699" s="1"/>
      <c r="V7699" s="1"/>
      <c r="AC7699" s="93">
        <v>29</v>
      </c>
      <c r="AD7699" s="69">
        <v>240</v>
      </c>
      <c r="AE7699" s="33"/>
      <c r="AF7699" s="33"/>
      <c r="AG7699" s="33"/>
      <c r="AX7699" s="37">
        <f t="shared" si="352"/>
        <v>46228</v>
      </c>
      <c r="AY7699" s="1"/>
      <c r="AZ7699" s="1"/>
      <c r="BA7699" s="31"/>
      <c r="BB7699" s="31"/>
      <c r="BC7699" s="1"/>
      <c r="BD7699" s="1"/>
      <c r="BE7699" s="1"/>
      <c r="BF7699" s="1"/>
      <c r="BG7699" s="1"/>
      <c r="BT7699" s="37">
        <f t="shared" si="351"/>
        <v>46249</v>
      </c>
      <c r="BU7699" s="31"/>
      <c r="BW7699" s="33"/>
      <c r="BX7699" s="1"/>
      <c r="BY7699" s="1"/>
      <c r="BZ7699" s="1"/>
      <c r="CA7699" s="1"/>
      <c r="CB7699" s="1"/>
      <c r="CC7699" s="1"/>
      <c r="CE7699" s="1"/>
      <c r="CF7699" s="1"/>
      <c r="CG7699" s="1"/>
      <c r="CH7699" s="1"/>
      <c r="CI7699" s="1"/>
      <c r="CJ7699" s="1"/>
      <c r="CK7699" s="1"/>
      <c r="CL7699" s="1"/>
      <c r="CM7699" s="1"/>
      <c r="CN7699" s="1"/>
      <c r="CO7699" s="1"/>
    </row>
    <row r="7700" spans="1:93" ht="30" customHeight="1" x14ac:dyDescent="0.2">
      <c r="A7700" s="1">
        <v>7688</v>
      </c>
      <c r="B7700" s="94" t="s">
        <v>1491</v>
      </c>
      <c r="C7700" s="1" t="s">
        <v>3898</v>
      </c>
      <c r="D7700" s="28" t="s">
        <v>3904</v>
      </c>
      <c r="E7700" s="28" t="s">
        <v>3905</v>
      </c>
      <c r="F7700" s="1" t="s">
        <v>74</v>
      </c>
      <c r="G7700" s="1">
        <v>3</v>
      </c>
      <c r="H7700" s="1" t="s">
        <v>2565</v>
      </c>
      <c r="I7700" s="1" t="s">
        <v>114</v>
      </c>
      <c r="J7700" s="76">
        <v>558</v>
      </c>
      <c r="K7700" s="76">
        <v>2447807</v>
      </c>
      <c r="L7700" s="29">
        <v>46221</v>
      </c>
      <c r="M7700" s="29" t="s">
        <v>4163</v>
      </c>
      <c r="N7700" s="1" t="s">
        <v>478</v>
      </c>
      <c r="O7700" s="28" t="s">
        <v>1495</v>
      </c>
      <c r="P7700" s="1" t="s">
        <v>323</v>
      </c>
      <c r="Q7700" s="76">
        <v>6</v>
      </c>
      <c r="R7700" s="1"/>
      <c r="S7700" s="76"/>
      <c r="T7700" s="1" t="s">
        <v>115</v>
      </c>
      <c r="U7700" s="1"/>
      <c r="V7700" s="1"/>
      <c r="AC7700" s="93">
        <v>30</v>
      </c>
      <c r="AD7700" s="69">
        <v>210</v>
      </c>
      <c r="AE7700" s="33"/>
      <c r="AF7700" s="33"/>
      <c r="AG7700" s="33"/>
      <c r="AX7700" s="37">
        <f t="shared" si="352"/>
        <v>46228</v>
      </c>
      <c r="AY7700" s="1"/>
      <c r="AZ7700" s="1"/>
      <c r="BA7700" s="31"/>
      <c r="BB7700" s="31"/>
      <c r="BC7700" s="1"/>
      <c r="BD7700" s="1"/>
      <c r="BE7700" s="1"/>
      <c r="BF7700" s="1"/>
      <c r="BG7700" s="1"/>
      <c r="BT7700" s="37">
        <f t="shared" si="351"/>
        <v>46249</v>
      </c>
      <c r="BU7700" s="31"/>
      <c r="BW7700" s="33"/>
      <c r="BX7700" s="1"/>
      <c r="BY7700" s="1"/>
      <c r="BZ7700" s="1"/>
      <c r="CA7700" s="1"/>
      <c r="CB7700" s="1"/>
      <c r="CC7700" s="1"/>
      <c r="CE7700" s="1"/>
      <c r="CF7700" s="1"/>
      <c r="CG7700" s="1"/>
      <c r="CH7700" s="1"/>
      <c r="CI7700" s="1"/>
      <c r="CJ7700" s="1"/>
      <c r="CK7700" s="1"/>
      <c r="CL7700" s="1"/>
      <c r="CM7700" s="1"/>
      <c r="CN7700" s="1"/>
      <c r="CO7700" s="1"/>
    </row>
    <row r="7701" spans="1:93" ht="30" customHeight="1" x14ac:dyDescent="0.2">
      <c r="A7701" s="1">
        <v>7689</v>
      </c>
      <c r="B7701" s="94" t="s">
        <v>1491</v>
      </c>
      <c r="C7701" s="1" t="s">
        <v>3899</v>
      </c>
      <c r="D7701" s="28" t="s">
        <v>3900</v>
      </c>
      <c r="E7701" s="28" t="s">
        <v>3801</v>
      </c>
      <c r="F7701" s="1" t="s">
        <v>74</v>
      </c>
      <c r="G7701" s="1">
        <v>1</v>
      </c>
      <c r="H7701" s="1" t="s">
        <v>2565</v>
      </c>
      <c r="I7701" s="1" t="s">
        <v>114</v>
      </c>
      <c r="J7701" s="76">
        <v>407</v>
      </c>
      <c r="K7701" s="76">
        <v>2448144</v>
      </c>
      <c r="L7701" s="29">
        <v>46222</v>
      </c>
      <c r="M7701" s="29" t="s">
        <v>4163</v>
      </c>
      <c r="N7701" s="1" t="s">
        <v>478</v>
      </c>
      <c r="O7701" s="28" t="s">
        <v>1495</v>
      </c>
      <c r="P7701" s="1" t="s">
        <v>322</v>
      </c>
      <c r="Q7701" s="76">
        <v>10</v>
      </c>
      <c r="R7701" s="1"/>
      <c r="S7701" s="76">
        <v>6</v>
      </c>
      <c r="T7701" s="1" t="s">
        <v>115</v>
      </c>
      <c r="U7701" s="1"/>
      <c r="V7701" s="1"/>
      <c r="AC7701" s="93">
        <v>27.5</v>
      </c>
      <c r="AD7701" s="69">
        <v>245</v>
      </c>
      <c r="AE7701" s="33"/>
      <c r="AF7701" s="33"/>
      <c r="AG7701" s="33"/>
      <c r="AX7701" s="37">
        <f t="shared" si="352"/>
        <v>46229</v>
      </c>
      <c r="AY7701" s="1"/>
      <c r="AZ7701" s="1"/>
      <c r="BA7701" s="31"/>
      <c r="BB7701" s="31"/>
      <c r="BC7701" s="1"/>
      <c r="BD7701" s="1"/>
      <c r="BE7701" s="1"/>
      <c r="BF7701" s="1"/>
      <c r="BG7701" s="1"/>
      <c r="BT7701" s="37">
        <f t="shared" si="351"/>
        <v>46250</v>
      </c>
      <c r="BU7701" s="31"/>
      <c r="BW7701" s="33"/>
      <c r="BX7701" s="1"/>
      <c r="BY7701" s="1"/>
      <c r="BZ7701" s="1"/>
      <c r="CA7701" s="1"/>
      <c r="CB7701" s="1"/>
      <c r="CC7701" s="1"/>
      <c r="CE7701" s="1"/>
      <c r="CF7701" s="1"/>
      <c r="CG7701" s="1"/>
      <c r="CH7701" s="1"/>
      <c r="CI7701" s="1"/>
      <c r="CJ7701" s="1"/>
      <c r="CK7701" s="1"/>
      <c r="CL7701" s="1"/>
      <c r="CM7701" s="1"/>
      <c r="CN7701" s="1"/>
      <c r="CO7701" s="1"/>
    </row>
    <row r="7702" spans="1:93" ht="30" customHeight="1" x14ac:dyDescent="0.2">
      <c r="A7702" s="1">
        <v>7690</v>
      </c>
      <c r="B7702" s="1" t="s">
        <v>3903</v>
      </c>
      <c r="C7702" s="1" t="s">
        <v>3901</v>
      </c>
      <c r="D7702" s="28" t="s">
        <v>3902</v>
      </c>
      <c r="E7702" s="28" t="s">
        <v>3817</v>
      </c>
      <c r="F7702" s="1" t="s">
        <v>74</v>
      </c>
      <c r="G7702" s="1">
        <v>10</v>
      </c>
      <c r="H7702" s="1" t="s">
        <v>341</v>
      </c>
      <c r="I7702" s="1" t="s">
        <v>114</v>
      </c>
      <c r="J7702" s="76">
        <v>557</v>
      </c>
      <c r="K7702" s="76">
        <v>2447809</v>
      </c>
      <c r="L7702" s="29">
        <v>46222</v>
      </c>
      <c r="M7702" s="29" t="s">
        <v>4163</v>
      </c>
      <c r="N7702" s="1" t="s">
        <v>478</v>
      </c>
      <c r="O7702" s="28" t="s">
        <v>1495</v>
      </c>
      <c r="P7702" s="1" t="s">
        <v>323</v>
      </c>
      <c r="Q7702" s="76">
        <v>12</v>
      </c>
      <c r="R7702" s="1"/>
      <c r="S7702" s="76">
        <v>6</v>
      </c>
      <c r="T7702" s="1" t="s">
        <v>115</v>
      </c>
      <c r="U7702" s="1"/>
      <c r="V7702" s="1"/>
      <c r="AC7702" s="93">
        <v>29</v>
      </c>
      <c r="AD7702" s="69">
        <v>250</v>
      </c>
      <c r="AE7702" s="33"/>
      <c r="AF7702" s="33"/>
      <c r="AG7702" s="33"/>
      <c r="AX7702" s="37">
        <f t="shared" si="352"/>
        <v>46229</v>
      </c>
      <c r="AY7702" s="1"/>
      <c r="AZ7702" s="1"/>
      <c r="BA7702" s="31"/>
      <c r="BB7702" s="31"/>
      <c r="BC7702" s="1"/>
      <c r="BD7702" s="1"/>
      <c r="BE7702" s="1"/>
      <c r="BF7702" s="1"/>
      <c r="BG7702" s="1"/>
      <c r="BT7702" s="37">
        <f t="shared" si="351"/>
        <v>46250</v>
      </c>
      <c r="BU7702" s="31"/>
      <c r="BW7702" s="33"/>
      <c r="BX7702" s="1"/>
      <c r="BY7702" s="1"/>
      <c r="BZ7702" s="1"/>
      <c r="CA7702" s="1"/>
      <c r="CB7702" s="1"/>
      <c r="CC7702" s="1"/>
      <c r="CE7702" s="1"/>
      <c r="CF7702" s="1"/>
      <c r="CG7702" s="1"/>
      <c r="CH7702" s="1"/>
      <c r="CI7702" s="1"/>
      <c r="CJ7702" s="1"/>
      <c r="CK7702" s="1"/>
      <c r="CL7702" s="1"/>
      <c r="CM7702" s="1"/>
      <c r="CN7702" s="1"/>
      <c r="CO7702" s="1"/>
    </row>
    <row r="7703" spans="1:93" ht="30" customHeight="1" x14ac:dyDescent="0.2">
      <c r="A7703" s="1">
        <v>7691</v>
      </c>
      <c r="B7703" s="1" t="s">
        <v>3903</v>
      </c>
      <c r="C7703" s="1" t="s">
        <v>3901</v>
      </c>
      <c r="D7703" s="28" t="s">
        <v>3902</v>
      </c>
      <c r="E7703" s="28" t="s">
        <v>3817</v>
      </c>
      <c r="F7703" s="1" t="s">
        <v>74</v>
      </c>
      <c r="G7703" s="1">
        <v>10</v>
      </c>
      <c r="H7703" s="1" t="s">
        <v>341</v>
      </c>
      <c r="I7703" s="1" t="s">
        <v>114</v>
      </c>
      <c r="J7703" s="76">
        <v>437</v>
      </c>
      <c r="K7703" s="76">
        <v>2447812</v>
      </c>
      <c r="L7703" s="29">
        <v>46222</v>
      </c>
      <c r="M7703" s="29" t="s">
        <v>4163</v>
      </c>
      <c r="N7703" s="1" t="s">
        <v>478</v>
      </c>
      <c r="O7703" s="28" t="s">
        <v>1495</v>
      </c>
      <c r="P7703" s="1" t="s">
        <v>323</v>
      </c>
      <c r="Q7703" s="76">
        <v>9</v>
      </c>
      <c r="R7703" s="1"/>
      <c r="S7703" s="76"/>
      <c r="T7703" s="1" t="s">
        <v>115</v>
      </c>
      <c r="U7703" s="1"/>
      <c r="V7703" s="1"/>
      <c r="AC7703" s="93">
        <v>28.5</v>
      </c>
      <c r="AD7703" s="69">
        <v>230</v>
      </c>
      <c r="AE7703" s="33"/>
      <c r="AF7703" s="33"/>
      <c r="AG7703" s="33"/>
      <c r="AX7703" s="37">
        <f t="shared" si="352"/>
        <v>46229</v>
      </c>
      <c r="AY7703" s="1"/>
      <c r="AZ7703" s="1"/>
      <c r="BA7703" s="31"/>
      <c r="BB7703" s="31"/>
      <c r="BC7703" s="1"/>
      <c r="BD7703" s="1"/>
      <c r="BE7703" s="1"/>
      <c r="BF7703" s="1"/>
      <c r="BG7703" s="1"/>
      <c r="BT7703" s="37">
        <f t="shared" si="351"/>
        <v>46250</v>
      </c>
      <c r="BU7703" s="31"/>
      <c r="BW7703" s="33"/>
      <c r="BX7703" s="1"/>
      <c r="BY7703" s="1"/>
      <c r="BZ7703" s="1"/>
      <c r="CA7703" s="1"/>
      <c r="CB7703" s="1"/>
      <c r="CC7703" s="1"/>
      <c r="CE7703" s="1"/>
      <c r="CF7703" s="1"/>
      <c r="CG7703" s="1"/>
      <c r="CH7703" s="1"/>
      <c r="CI7703" s="1"/>
      <c r="CJ7703" s="1"/>
      <c r="CK7703" s="1"/>
      <c r="CL7703" s="1"/>
      <c r="CM7703" s="1"/>
      <c r="CN7703" s="1"/>
      <c r="CO7703" s="1"/>
    </row>
    <row r="7704" spans="1:93" ht="30" customHeight="1" x14ac:dyDescent="0.2">
      <c r="A7704" s="1">
        <v>7692</v>
      </c>
      <c r="B7704" s="1" t="s">
        <v>1491</v>
      </c>
      <c r="C7704" s="1" t="s">
        <v>3367</v>
      </c>
      <c r="D7704" s="28" t="s">
        <v>3910</v>
      </c>
      <c r="E7704" s="28" t="s">
        <v>3911</v>
      </c>
      <c r="F7704" s="1" t="s">
        <v>74</v>
      </c>
      <c r="G7704" s="1">
        <v>6</v>
      </c>
      <c r="H7704" s="1" t="s">
        <v>1059</v>
      </c>
      <c r="I7704" s="1" t="s">
        <v>114</v>
      </c>
      <c r="J7704" s="76">
        <v>393</v>
      </c>
      <c r="K7704" s="76">
        <v>2447820</v>
      </c>
      <c r="L7704" s="29">
        <v>46222</v>
      </c>
      <c r="M7704" s="29" t="s">
        <v>4163</v>
      </c>
      <c r="N7704" s="1" t="s">
        <v>478</v>
      </c>
      <c r="O7704" s="28" t="s">
        <v>1495</v>
      </c>
      <c r="P7704" s="1" t="s">
        <v>323</v>
      </c>
      <c r="Q7704" s="76">
        <v>5</v>
      </c>
      <c r="R7704" s="1"/>
      <c r="S7704" s="76"/>
      <c r="T7704" s="1" t="s">
        <v>115</v>
      </c>
      <c r="U7704" s="1"/>
      <c r="V7704" s="1"/>
      <c r="AC7704" s="93">
        <v>30.5</v>
      </c>
      <c r="AD7704" s="69">
        <v>200</v>
      </c>
      <c r="AE7704" s="33"/>
      <c r="AF7704" s="33"/>
      <c r="AG7704" s="33"/>
      <c r="AX7704" s="37">
        <f t="shared" si="352"/>
        <v>46229</v>
      </c>
      <c r="AY7704" s="1"/>
      <c r="AZ7704" s="1"/>
      <c r="BA7704" s="31"/>
      <c r="BB7704" s="31"/>
      <c r="BC7704" s="1"/>
      <c r="BD7704" s="1"/>
      <c r="BE7704" s="1"/>
      <c r="BF7704" s="1"/>
      <c r="BG7704" s="1"/>
      <c r="BT7704" s="37">
        <f t="shared" si="351"/>
        <v>46250</v>
      </c>
      <c r="BU7704" s="31"/>
      <c r="BW7704" s="33"/>
      <c r="BX7704" s="1"/>
      <c r="BY7704" s="1"/>
      <c r="BZ7704" s="1"/>
      <c r="CA7704" s="1"/>
      <c r="CB7704" s="1"/>
      <c r="CC7704" s="1"/>
      <c r="CE7704" s="1"/>
      <c r="CF7704" s="1"/>
      <c r="CG7704" s="1"/>
      <c r="CH7704" s="1"/>
      <c r="CI7704" s="1"/>
      <c r="CJ7704" s="1"/>
      <c r="CK7704" s="1"/>
      <c r="CL7704" s="1"/>
      <c r="CM7704" s="1"/>
      <c r="CN7704" s="1"/>
      <c r="CO7704" s="1"/>
    </row>
    <row r="7705" spans="1:93" ht="30" customHeight="1" x14ac:dyDescent="0.2">
      <c r="A7705" s="1">
        <v>7693</v>
      </c>
      <c r="B7705" s="1" t="s">
        <v>1491</v>
      </c>
      <c r="C7705" s="1" t="s">
        <v>3367</v>
      </c>
      <c r="D7705" s="28" t="s">
        <v>3910</v>
      </c>
      <c r="E7705" s="28" t="s">
        <v>3911</v>
      </c>
      <c r="F7705" s="1" t="s">
        <v>74</v>
      </c>
      <c r="G7705" s="1">
        <v>6</v>
      </c>
      <c r="H7705" s="1" t="s">
        <v>1059</v>
      </c>
      <c r="I7705" s="1" t="s">
        <v>114</v>
      </c>
      <c r="J7705" s="76">
        <v>274</v>
      </c>
      <c r="K7705" s="76">
        <v>2447831</v>
      </c>
      <c r="L7705" s="29">
        <v>46222</v>
      </c>
      <c r="M7705" s="29" t="s">
        <v>4163</v>
      </c>
      <c r="N7705" s="1" t="s">
        <v>478</v>
      </c>
      <c r="O7705" s="28" t="s">
        <v>1495</v>
      </c>
      <c r="P7705" s="1" t="s">
        <v>323</v>
      </c>
      <c r="Q7705" s="76">
        <v>5</v>
      </c>
      <c r="R7705" s="1"/>
      <c r="S7705" s="76"/>
      <c r="T7705" s="1" t="s">
        <v>115</v>
      </c>
      <c r="U7705" s="1"/>
      <c r="V7705" s="1"/>
      <c r="AC7705" s="93">
        <v>29.5</v>
      </c>
      <c r="AD7705" s="69">
        <v>220</v>
      </c>
      <c r="AE7705" s="33"/>
      <c r="AF7705" s="33"/>
      <c r="AG7705" s="33"/>
      <c r="AX7705" s="37">
        <f t="shared" si="352"/>
        <v>46229</v>
      </c>
      <c r="AY7705" s="1"/>
      <c r="AZ7705" s="1"/>
      <c r="BA7705" s="31"/>
      <c r="BB7705" s="31"/>
      <c r="BC7705" s="1"/>
      <c r="BD7705" s="1"/>
      <c r="BE7705" s="1"/>
      <c r="BF7705" s="1"/>
      <c r="BG7705" s="1"/>
      <c r="BT7705" s="37">
        <f t="shared" si="351"/>
        <v>46250</v>
      </c>
      <c r="BU7705" s="31"/>
      <c r="BW7705" s="33"/>
      <c r="BX7705" s="1"/>
      <c r="BY7705" s="1"/>
      <c r="BZ7705" s="1"/>
      <c r="CA7705" s="1"/>
      <c r="CB7705" s="1"/>
      <c r="CC7705" s="1"/>
      <c r="CE7705" s="1"/>
      <c r="CF7705" s="1"/>
      <c r="CG7705" s="1"/>
      <c r="CH7705" s="1"/>
      <c r="CI7705" s="1"/>
      <c r="CJ7705" s="1"/>
      <c r="CK7705" s="1"/>
      <c r="CL7705" s="1"/>
      <c r="CM7705" s="1"/>
      <c r="CN7705" s="1"/>
      <c r="CO7705" s="1"/>
    </row>
    <row r="7706" spans="1:93" ht="30" customHeight="1" x14ac:dyDescent="0.2">
      <c r="A7706" s="1">
        <v>7694</v>
      </c>
      <c r="B7706" s="1" t="s">
        <v>3915</v>
      </c>
      <c r="C7706" s="1" t="s">
        <v>3914</v>
      </c>
      <c r="D7706" s="28" t="s">
        <v>3912</v>
      </c>
      <c r="E7706" s="28" t="s">
        <v>3913</v>
      </c>
      <c r="F7706" s="1" t="s">
        <v>74</v>
      </c>
      <c r="G7706" s="1">
        <v>7</v>
      </c>
      <c r="H7706" s="1" t="s">
        <v>1059</v>
      </c>
      <c r="I7706" s="1" t="s">
        <v>114</v>
      </c>
      <c r="J7706" s="76">
        <v>303</v>
      </c>
      <c r="K7706" s="76">
        <v>2447881</v>
      </c>
      <c r="L7706" s="29">
        <v>46224</v>
      </c>
      <c r="M7706" s="29" t="s">
        <v>4163</v>
      </c>
      <c r="N7706" s="1" t="s">
        <v>478</v>
      </c>
      <c r="O7706" s="28" t="s">
        <v>105</v>
      </c>
      <c r="P7706" s="1" t="s">
        <v>322</v>
      </c>
      <c r="Q7706" s="76">
        <v>2</v>
      </c>
      <c r="R7706" s="1"/>
      <c r="S7706" s="76"/>
      <c r="T7706" s="1" t="s">
        <v>115</v>
      </c>
      <c r="U7706" s="1"/>
      <c r="V7706" s="1"/>
      <c r="AC7706" s="93" t="s">
        <v>103</v>
      </c>
      <c r="AD7706" s="69" t="s">
        <v>103</v>
      </c>
      <c r="AE7706" s="33"/>
      <c r="AF7706" s="33"/>
      <c r="AG7706" s="33"/>
      <c r="AX7706" s="37">
        <f t="shared" si="352"/>
        <v>46231</v>
      </c>
      <c r="AY7706" s="1"/>
      <c r="AZ7706" s="1"/>
      <c r="BA7706" s="31"/>
      <c r="BB7706" s="31"/>
      <c r="BC7706" s="1"/>
      <c r="BD7706" s="1"/>
      <c r="BE7706" s="1"/>
      <c r="BF7706" s="1"/>
      <c r="BG7706" s="1"/>
      <c r="BT7706" s="37">
        <f t="shared" si="351"/>
        <v>46252</v>
      </c>
      <c r="BU7706" s="31"/>
      <c r="BW7706" s="33"/>
      <c r="BX7706" s="1"/>
      <c r="BY7706" s="1"/>
      <c r="BZ7706" s="1"/>
      <c r="CA7706" s="1"/>
      <c r="CB7706" s="1"/>
      <c r="CC7706" s="1"/>
      <c r="CE7706" s="1"/>
      <c r="CF7706" s="1"/>
      <c r="CG7706" s="1"/>
      <c r="CH7706" s="1"/>
      <c r="CI7706" s="1"/>
      <c r="CJ7706" s="1"/>
      <c r="CK7706" s="1"/>
      <c r="CL7706" s="1"/>
      <c r="CM7706" s="1"/>
      <c r="CN7706" s="1"/>
      <c r="CO7706" s="1"/>
    </row>
    <row r="7707" spans="1:93" ht="30" customHeight="1" x14ac:dyDescent="0.2">
      <c r="A7707" s="1">
        <v>7695</v>
      </c>
      <c r="B7707" s="1" t="s">
        <v>3915</v>
      </c>
      <c r="C7707" s="1" t="s">
        <v>3914</v>
      </c>
      <c r="D7707" s="28" t="s">
        <v>3912</v>
      </c>
      <c r="E7707" s="28" t="s">
        <v>3913</v>
      </c>
      <c r="F7707" s="1" t="s">
        <v>74</v>
      </c>
      <c r="G7707" s="1">
        <v>7</v>
      </c>
      <c r="H7707" s="1" t="s">
        <v>1059</v>
      </c>
      <c r="I7707" s="1" t="s">
        <v>114</v>
      </c>
      <c r="J7707" s="76">
        <v>433</v>
      </c>
      <c r="K7707" s="76">
        <v>2447882</v>
      </c>
      <c r="L7707" s="29">
        <v>46224</v>
      </c>
      <c r="M7707" s="29" t="s">
        <v>4163</v>
      </c>
      <c r="N7707" s="1" t="s">
        <v>478</v>
      </c>
      <c r="O7707" s="28" t="s">
        <v>105</v>
      </c>
      <c r="P7707" s="1" t="s">
        <v>322</v>
      </c>
      <c r="Q7707" s="76">
        <v>10</v>
      </c>
      <c r="R7707" s="1"/>
      <c r="S7707" s="76"/>
      <c r="T7707" s="1" t="s">
        <v>115</v>
      </c>
      <c r="U7707" s="1"/>
      <c r="V7707" s="1"/>
      <c r="AC7707" s="93">
        <v>31</v>
      </c>
      <c r="AD7707" s="69">
        <v>235</v>
      </c>
      <c r="AE7707" s="33"/>
      <c r="AF7707" s="33"/>
      <c r="AG7707" s="33"/>
      <c r="AX7707" s="37">
        <f t="shared" si="352"/>
        <v>46231</v>
      </c>
      <c r="AY7707" s="1"/>
      <c r="AZ7707" s="1"/>
      <c r="BA7707" s="31"/>
      <c r="BB7707" s="31"/>
      <c r="BC7707" s="1"/>
      <c r="BD7707" s="1"/>
      <c r="BE7707" s="1"/>
      <c r="BF7707" s="1"/>
      <c r="BG7707" s="1"/>
      <c r="BT7707" s="37">
        <f t="shared" si="351"/>
        <v>46252</v>
      </c>
      <c r="BU7707" s="31"/>
      <c r="BW7707" s="33"/>
      <c r="BX7707" s="1"/>
      <c r="BY7707" s="1"/>
      <c r="BZ7707" s="1"/>
      <c r="CA7707" s="1"/>
      <c r="CB7707" s="1"/>
      <c r="CC7707" s="1"/>
      <c r="CE7707" s="1"/>
      <c r="CF7707" s="1"/>
      <c r="CG7707" s="1"/>
      <c r="CH7707" s="1"/>
      <c r="CI7707" s="1"/>
      <c r="CJ7707" s="1"/>
      <c r="CK7707" s="1"/>
      <c r="CL7707" s="1"/>
      <c r="CM7707" s="1"/>
      <c r="CN7707" s="1"/>
      <c r="CO7707" s="1"/>
    </row>
    <row r="7708" spans="1:93" ht="30" customHeight="1" x14ac:dyDescent="0.2">
      <c r="A7708" s="1">
        <v>7696</v>
      </c>
      <c r="B7708" s="1" t="s">
        <v>3915</v>
      </c>
      <c r="C7708" s="1" t="s">
        <v>3914</v>
      </c>
      <c r="D7708" s="28" t="s">
        <v>3912</v>
      </c>
      <c r="E7708" s="28" t="s">
        <v>3913</v>
      </c>
      <c r="F7708" s="1" t="s">
        <v>74</v>
      </c>
      <c r="G7708" s="1">
        <v>7</v>
      </c>
      <c r="H7708" s="1" t="s">
        <v>1059</v>
      </c>
      <c r="I7708" s="1" t="s">
        <v>114</v>
      </c>
      <c r="J7708" s="76">
        <v>415</v>
      </c>
      <c r="K7708" s="76">
        <v>2448235</v>
      </c>
      <c r="L7708" s="29">
        <v>46224</v>
      </c>
      <c r="M7708" s="29" t="s">
        <v>4163</v>
      </c>
      <c r="N7708" s="1" t="s">
        <v>478</v>
      </c>
      <c r="O7708" s="28" t="s">
        <v>105</v>
      </c>
      <c r="P7708" s="1" t="s">
        <v>322</v>
      </c>
      <c r="Q7708" s="76">
        <v>10</v>
      </c>
      <c r="R7708" s="1"/>
      <c r="S7708" s="76"/>
      <c r="T7708" s="1" t="s">
        <v>115</v>
      </c>
      <c r="U7708" s="1"/>
      <c r="V7708" s="1"/>
      <c r="AC7708" s="93">
        <v>28</v>
      </c>
      <c r="AD7708" s="69">
        <v>210</v>
      </c>
      <c r="AE7708" s="33"/>
      <c r="AF7708" s="33"/>
      <c r="AG7708" s="33"/>
      <c r="AX7708" s="37">
        <f t="shared" si="352"/>
        <v>46231</v>
      </c>
      <c r="AY7708" s="1"/>
      <c r="AZ7708" s="1"/>
      <c r="BA7708" s="31"/>
      <c r="BB7708" s="31"/>
      <c r="BC7708" s="1"/>
      <c r="BD7708" s="1"/>
      <c r="BE7708" s="1"/>
      <c r="BF7708" s="1"/>
      <c r="BG7708" s="1"/>
      <c r="BT7708" s="37">
        <f t="shared" si="351"/>
        <v>46252</v>
      </c>
      <c r="BU7708" s="31"/>
      <c r="BW7708" s="33"/>
      <c r="BX7708" s="1"/>
      <c r="BY7708" s="1"/>
      <c r="BZ7708" s="1"/>
      <c r="CA7708" s="1"/>
      <c r="CB7708" s="1"/>
      <c r="CC7708" s="1"/>
      <c r="CE7708" s="1"/>
      <c r="CF7708" s="1"/>
      <c r="CG7708" s="1"/>
      <c r="CH7708" s="1"/>
      <c r="CI7708" s="1"/>
      <c r="CJ7708" s="1"/>
      <c r="CK7708" s="1"/>
      <c r="CL7708" s="1"/>
      <c r="CM7708" s="1"/>
      <c r="CN7708" s="1"/>
      <c r="CO7708" s="1"/>
    </row>
    <row r="7709" spans="1:93" ht="30" customHeight="1" x14ac:dyDescent="0.2">
      <c r="A7709" s="1">
        <v>7697</v>
      </c>
      <c r="B7709" s="1" t="s">
        <v>3915</v>
      </c>
      <c r="C7709" s="1" t="s">
        <v>3914</v>
      </c>
      <c r="D7709" s="28" t="s">
        <v>3912</v>
      </c>
      <c r="E7709" s="28" t="s">
        <v>3913</v>
      </c>
      <c r="F7709" s="1" t="s">
        <v>74</v>
      </c>
      <c r="G7709" s="1">
        <v>7</v>
      </c>
      <c r="H7709" s="1" t="s">
        <v>1059</v>
      </c>
      <c r="I7709" s="1" t="s">
        <v>114</v>
      </c>
      <c r="J7709" s="76">
        <v>541</v>
      </c>
      <c r="K7709" s="76">
        <v>2447885</v>
      </c>
      <c r="L7709" s="29">
        <v>46224</v>
      </c>
      <c r="M7709" s="29" t="s">
        <v>4163</v>
      </c>
      <c r="N7709" s="1" t="s">
        <v>478</v>
      </c>
      <c r="O7709" s="28" t="s">
        <v>105</v>
      </c>
      <c r="P7709" s="1" t="s">
        <v>322</v>
      </c>
      <c r="Q7709" s="76">
        <v>11</v>
      </c>
      <c r="R7709" s="1"/>
      <c r="S7709" s="76"/>
      <c r="T7709" s="1" t="s">
        <v>115</v>
      </c>
      <c r="U7709" s="1"/>
      <c r="V7709" s="1"/>
      <c r="AC7709" s="93">
        <v>28</v>
      </c>
      <c r="AD7709" s="69">
        <v>230</v>
      </c>
      <c r="AE7709" s="33"/>
      <c r="AF7709" s="33"/>
      <c r="AG7709" s="33"/>
      <c r="AX7709" s="37">
        <f t="shared" si="352"/>
        <v>46231</v>
      </c>
      <c r="AY7709" s="1"/>
      <c r="AZ7709" s="1"/>
      <c r="BA7709" s="31"/>
      <c r="BB7709" s="31"/>
      <c r="BC7709" s="1"/>
      <c r="BD7709" s="1"/>
      <c r="BE7709" s="1"/>
      <c r="BF7709" s="1"/>
      <c r="BG7709" s="1"/>
      <c r="BT7709" s="37">
        <f t="shared" si="351"/>
        <v>46252</v>
      </c>
      <c r="BU7709" s="31"/>
      <c r="BW7709" s="33"/>
      <c r="BX7709" s="1"/>
      <c r="BY7709" s="1"/>
      <c r="BZ7709" s="1"/>
      <c r="CA7709" s="1"/>
      <c r="CB7709" s="1"/>
      <c r="CC7709" s="1"/>
      <c r="CE7709" s="1"/>
      <c r="CF7709" s="1"/>
      <c r="CG7709" s="1"/>
      <c r="CH7709" s="1"/>
      <c r="CI7709" s="1"/>
      <c r="CJ7709" s="1"/>
      <c r="CK7709" s="1"/>
      <c r="CL7709" s="1"/>
      <c r="CM7709" s="1"/>
      <c r="CN7709" s="1"/>
      <c r="CO7709" s="1"/>
    </row>
    <row r="7710" spans="1:93" ht="30" customHeight="1" x14ac:dyDescent="0.2">
      <c r="A7710" s="1">
        <v>7698</v>
      </c>
      <c r="B7710" s="1" t="s">
        <v>3915</v>
      </c>
      <c r="C7710" s="1" t="s">
        <v>3914</v>
      </c>
      <c r="D7710" s="28" t="s">
        <v>3912</v>
      </c>
      <c r="E7710" s="28" t="s">
        <v>3913</v>
      </c>
      <c r="F7710" s="1" t="s">
        <v>74</v>
      </c>
      <c r="G7710" s="1">
        <v>7</v>
      </c>
      <c r="H7710" s="1" t="s">
        <v>1059</v>
      </c>
      <c r="I7710" s="1" t="s">
        <v>114</v>
      </c>
      <c r="J7710" s="76">
        <v>553</v>
      </c>
      <c r="K7710" s="76">
        <v>2448239</v>
      </c>
      <c r="L7710" s="29">
        <v>46224</v>
      </c>
      <c r="M7710" s="29" t="s">
        <v>4163</v>
      </c>
      <c r="N7710" s="1" t="s">
        <v>478</v>
      </c>
      <c r="O7710" s="28" t="s">
        <v>105</v>
      </c>
      <c r="P7710" s="1" t="s">
        <v>322</v>
      </c>
      <c r="Q7710" s="76">
        <v>12</v>
      </c>
      <c r="R7710" s="1"/>
      <c r="S7710" s="76"/>
      <c r="T7710" s="1" t="s">
        <v>115</v>
      </c>
      <c r="U7710" s="1"/>
      <c r="V7710" s="1"/>
      <c r="AC7710" s="93">
        <v>28.5</v>
      </c>
      <c r="AD7710" s="69">
        <v>220</v>
      </c>
      <c r="AE7710" s="33"/>
      <c r="AF7710" s="33"/>
      <c r="AG7710" s="33"/>
      <c r="AX7710" s="37">
        <f t="shared" si="352"/>
        <v>46231</v>
      </c>
      <c r="AY7710" s="1"/>
      <c r="AZ7710" s="1"/>
      <c r="BA7710" s="31"/>
      <c r="BB7710" s="31"/>
      <c r="BC7710" s="1"/>
      <c r="BD7710" s="1"/>
      <c r="BE7710" s="1"/>
      <c r="BF7710" s="1"/>
      <c r="BG7710" s="1"/>
      <c r="BT7710" s="37">
        <f t="shared" si="351"/>
        <v>46252</v>
      </c>
      <c r="BU7710" s="31"/>
      <c r="BW7710" s="33"/>
      <c r="BX7710" s="1"/>
      <c r="BY7710" s="1"/>
      <c r="BZ7710" s="1"/>
      <c r="CA7710" s="1"/>
      <c r="CB7710" s="1"/>
      <c r="CC7710" s="1"/>
      <c r="CE7710" s="1"/>
      <c r="CF7710" s="1"/>
      <c r="CG7710" s="1"/>
      <c r="CH7710" s="1"/>
      <c r="CI7710" s="1"/>
      <c r="CJ7710" s="1"/>
      <c r="CK7710" s="1"/>
      <c r="CL7710" s="1"/>
      <c r="CM7710" s="1"/>
      <c r="CN7710" s="1"/>
      <c r="CO7710" s="1"/>
    </row>
    <row r="7711" spans="1:93" ht="30" customHeight="1" x14ac:dyDescent="0.2">
      <c r="A7711" s="1">
        <v>7699</v>
      </c>
      <c r="B7711" s="1" t="s">
        <v>3915</v>
      </c>
      <c r="C7711" s="1" t="s">
        <v>3914</v>
      </c>
      <c r="D7711" s="28" t="s">
        <v>3912</v>
      </c>
      <c r="E7711" s="28" t="s">
        <v>3913</v>
      </c>
      <c r="F7711" s="1" t="s">
        <v>74</v>
      </c>
      <c r="G7711" s="1">
        <v>7</v>
      </c>
      <c r="H7711" s="1" t="s">
        <v>1059</v>
      </c>
      <c r="I7711" s="1" t="s">
        <v>114</v>
      </c>
      <c r="J7711" s="76">
        <v>432</v>
      </c>
      <c r="K7711" s="76">
        <v>2447889</v>
      </c>
      <c r="L7711" s="29">
        <v>46224</v>
      </c>
      <c r="M7711" s="29" t="s">
        <v>4163</v>
      </c>
      <c r="N7711" s="1" t="s">
        <v>478</v>
      </c>
      <c r="O7711" s="28" t="s">
        <v>105</v>
      </c>
      <c r="P7711" s="1" t="s">
        <v>322</v>
      </c>
      <c r="Q7711" s="76">
        <v>6</v>
      </c>
      <c r="R7711" s="1"/>
      <c r="S7711" s="76"/>
      <c r="T7711" s="1" t="s">
        <v>115</v>
      </c>
      <c r="U7711" s="1"/>
      <c r="V7711" s="1"/>
      <c r="AC7711" s="93">
        <v>29</v>
      </c>
      <c r="AD7711" s="69">
        <v>210</v>
      </c>
      <c r="AE7711" s="33"/>
      <c r="AF7711" s="33"/>
      <c r="AG7711" s="33"/>
      <c r="AX7711" s="37">
        <f t="shared" si="352"/>
        <v>46231</v>
      </c>
      <c r="AY7711" s="1"/>
      <c r="AZ7711" s="1"/>
      <c r="BA7711" s="31"/>
      <c r="BB7711" s="31"/>
      <c r="BC7711" s="1"/>
      <c r="BD7711" s="1"/>
      <c r="BE7711" s="1"/>
      <c r="BF7711" s="1"/>
      <c r="BG7711" s="1"/>
      <c r="BT7711" s="37">
        <f t="shared" si="351"/>
        <v>46252</v>
      </c>
      <c r="BU7711" s="31"/>
      <c r="BW7711" s="33"/>
      <c r="BX7711" s="1"/>
      <c r="BY7711" s="1"/>
      <c r="BZ7711" s="1"/>
      <c r="CA7711" s="1"/>
      <c r="CB7711" s="1"/>
      <c r="CC7711" s="1"/>
      <c r="CE7711" s="1"/>
      <c r="CF7711" s="1"/>
      <c r="CG7711" s="1"/>
      <c r="CH7711" s="1"/>
      <c r="CI7711" s="1"/>
      <c r="CJ7711" s="1"/>
      <c r="CK7711" s="1"/>
      <c r="CL7711" s="1"/>
      <c r="CM7711" s="1"/>
      <c r="CN7711" s="1"/>
      <c r="CO7711" s="1"/>
    </row>
    <row r="7712" spans="1:93" ht="30" customHeight="1" x14ac:dyDescent="0.2">
      <c r="A7712" s="1">
        <v>7700</v>
      </c>
      <c r="B7712" s="94" t="s">
        <v>1491</v>
      </c>
      <c r="C7712" s="1" t="s">
        <v>3918</v>
      </c>
      <c r="D7712" s="1" t="s">
        <v>3916</v>
      </c>
      <c r="E7712" s="28" t="s">
        <v>3917</v>
      </c>
      <c r="F7712" s="1" t="s">
        <v>74</v>
      </c>
      <c r="G7712" s="1">
        <v>1</v>
      </c>
      <c r="H7712" s="1" t="s">
        <v>4209</v>
      </c>
      <c r="I7712" s="1" t="s">
        <v>114</v>
      </c>
      <c r="J7712" s="76">
        <v>303</v>
      </c>
      <c r="K7712" s="76">
        <v>2447871</v>
      </c>
      <c r="L7712" s="29">
        <v>46224</v>
      </c>
      <c r="M7712" s="29" t="s">
        <v>4163</v>
      </c>
      <c r="N7712" s="1" t="s">
        <v>478</v>
      </c>
      <c r="O7712" s="28" t="s">
        <v>1495</v>
      </c>
      <c r="P7712" s="1" t="s">
        <v>322</v>
      </c>
      <c r="Q7712" s="76">
        <v>2</v>
      </c>
      <c r="R7712" s="1"/>
      <c r="S7712" s="76"/>
      <c r="T7712" s="1" t="s">
        <v>115</v>
      </c>
      <c r="U7712" s="1"/>
      <c r="V7712" s="1"/>
      <c r="AC7712" s="93" t="s">
        <v>103</v>
      </c>
      <c r="AD7712" s="69" t="s">
        <v>103</v>
      </c>
      <c r="AE7712" s="33"/>
      <c r="AF7712" s="33"/>
      <c r="AG7712" s="33"/>
      <c r="AX7712" s="37">
        <f t="shared" si="352"/>
        <v>46231</v>
      </c>
      <c r="AY7712" s="1"/>
      <c r="AZ7712" s="1"/>
      <c r="BA7712" s="31"/>
      <c r="BB7712" s="31"/>
      <c r="BC7712" s="1"/>
      <c r="BD7712" s="1"/>
      <c r="BE7712" s="1"/>
      <c r="BF7712" s="1"/>
      <c r="BG7712" s="1"/>
      <c r="BT7712" s="37">
        <f t="shared" si="351"/>
        <v>46252</v>
      </c>
      <c r="BU7712" s="31"/>
      <c r="BW7712" s="33"/>
      <c r="BX7712" s="1"/>
      <c r="BY7712" s="1"/>
      <c r="BZ7712" s="1"/>
      <c r="CA7712" s="1"/>
      <c r="CB7712" s="1"/>
      <c r="CC7712" s="1"/>
      <c r="CE7712" s="1"/>
      <c r="CF7712" s="1"/>
      <c r="CG7712" s="1"/>
      <c r="CH7712" s="1"/>
      <c r="CI7712" s="1"/>
      <c r="CJ7712" s="1"/>
      <c r="CK7712" s="1"/>
      <c r="CL7712" s="1"/>
      <c r="CM7712" s="1"/>
      <c r="CN7712" s="1"/>
      <c r="CO7712" s="1"/>
    </row>
    <row r="7713" spans="1:93" ht="30" customHeight="1" x14ac:dyDescent="0.2">
      <c r="A7713" s="1">
        <v>7701</v>
      </c>
      <c r="B7713" s="94" t="s">
        <v>1491</v>
      </c>
      <c r="C7713" s="1" t="s">
        <v>3918</v>
      </c>
      <c r="D7713" s="1" t="s">
        <v>3916</v>
      </c>
      <c r="E7713" s="28" t="s">
        <v>3917</v>
      </c>
      <c r="F7713" s="1" t="s">
        <v>74</v>
      </c>
      <c r="G7713" s="1">
        <v>1</v>
      </c>
      <c r="H7713" s="1" t="s">
        <v>4209</v>
      </c>
      <c r="I7713" s="1" t="s">
        <v>114</v>
      </c>
      <c r="J7713" s="76">
        <v>554</v>
      </c>
      <c r="K7713" s="76">
        <v>2447872</v>
      </c>
      <c r="L7713" s="29">
        <v>46224</v>
      </c>
      <c r="M7713" s="29" t="s">
        <v>4163</v>
      </c>
      <c r="N7713" s="1" t="s">
        <v>478</v>
      </c>
      <c r="O7713" s="28" t="s">
        <v>1495</v>
      </c>
      <c r="P7713" s="1" t="s">
        <v>322</v>
      </c>
      <c r="Q7713" s="76">
        <v>12</v>
      </c>
      <c r="R7713" s="1"/>
      <c r="S7713" s="76"/>
      <c r="T7713" s="1" t="s">
        <v>115</v>
      </c>
      <c r="U7713" s="1"/>
      <c r="V7713" s="1"/>
      <c r="AC7713" s="93">
        <v>29.5</v>
      </c>
      <c r="AD7713" s="69">
        <v>230</v>
      </c>
      <c r="AE7713" s="33"/>
      <c r="AF7713" s="33"/>
      <c r="AG7713" s="33"/>
      <c r="AX7713" s="37">
        <f t="shared" si="352"/>
        <v>46231</v>
      </c>
      <c r="AY7713" s="1"/>
      <c r="AZ7713" s="1"/>
      <c r="BA7713" s="31"/>
      <c r="BB7713" s="31"/>
      <c r="BC7713" s="1"/>
      <c r="BD7713" s="1"/>
      <c r="BE7713" s="1"/>
      <c r="BF7713" s="1"/>
      <c r="BG7713" s="1"/>
      <c r="BT7713" s="37">
        <f t="shared" si="351"/>
        <v>46252</v>
      </c>
      <c r="BU7713" s="31"/>
      <c r="BW7713" s="33"/>
      <c r="BX7713" s="1"/>
      <c r="BY7713" s="1"/>
      <c r="BZ7713" s="1"/>
      <c r="CA7713" s="1"/>
      <c r="CB7713" s="1"/>
      <c r="CC7713" s="1"/>
      <c r="CE7713" s="1"/>
      <c r="CF7713" s="1"/>
      <c r="CG7713" s="1"/>
      <c r="CH7713" s="1"/>
      <c r="CI7713" s="1"/>
      <c r="CJ7713" s="1"/>
      <c r="CK7713" s="1"/>
      <c r="CL7713" s="1"/>
      <c r="CM7713" s="1"/>
      <c r="CN7713" s="1"/>
      <c r="CO7713" s="1"/>
    </row>
    <row r="7714" spans="1:93" ht="30" customHeight="1" x14ac:dyDescent="0.2">
      <c r="A7714" s="1">
        <v>7702</v>
      </c>
      <c r="B7714" s="94" t="s">
        <v>1491</v>
      </c>
      <c r="C7714" s="1" t="s">
        <v>3918</v>
      </c>
      <c r="D7714" s="1" t="s">
        <v>3916</v>
      </c>
      <c r="E7714" s="28" t="s">
        <v>3917</v>
      </c>
      <c r="F7714" s="1" t="s">
        <v>74</v>
      </c>
      <c r="G7714" s="1">
        <v>1</v>
      </c>
      <c r="H7714" s="1" t="s">
        <v>4209</v>
      </c>
      <c r="I7714" s="1" t="s">
        <v>114</v>
      </c>
      <c r="J7714" s="76">
        <v>433</v>
      </c>
      <c r="K7714" s="76">
        <v>2447874</v>
      </c>
      <c r="L7714" s="29">
        <v>46224</v>
      </c>
      <c r="M7714" s="29" t="s">
        <v>4163</v>
      </c>
      <c r="N7714" s="1" t="s">
        <v>478</v>
      </c>
      <c r="O7714" s="28" t="s">
        <v>1495</v>
      </c>
      <c r="P7714" s="1" t="s">
        <v>322</v>
      </c>
      <c r="Q7714" s="76">
        <v>10</v>
      </c>
      <c r="R7714" s="1"/>
      <c r="S7714" s="76"/>
      <c r="T7714" s="1" t="s">
        <v>115</v>
      </c>
      <c r="U7714" s="1"/>
      <c r="V7714" s="1"/>
      <c r="AC7714" s="93">
        <v>29</v>
      </c>
      <c r="AD7714" s="69">
        <v>250</v>
      </c>
      <c r="AE7714" s="33"/>
      <c r="AF7714" s="33"/>
      <c r="AG7714" s="33"/>
      <c r="AX7714" s="37">
        <f t="shared" si="352"/>
        <v>46231</v>
      </c>
      <c r="AY7714" s="1"/>
      <c r="AZ7714" s="1"/>
      <c r="BA7714" s="31"/>
      <c r="BB7714" s="31"/>
      <c r="BC7714" s="1"/>
      <c r="BD7714" s="1"/>
      <c r="BE7714" s="1"/>
      <c r="BF7714" s="1"/>
      <c r="BG7714" s="1"/>
      <c r="BT7714" s="37">
        <f t="shared" si="351"/>
        <v>46252</v>
      </c>
      <c r="BU7714" s="31"/>
      <c r="BW7714" s="33"/>
      <c r="BX7714" s="1"/>
      <c r="BY7714" s="1"/>
      <c r="BZ7714" s="1"/>
      <c r="CA7714" s="1"/>
      <c r="CB7714" s="1"/>
      <c r="CC7714" s="1"/>
      <c r="CE7714" s="1"/>
      <c r="CF7714" s="1"/>
      <c r="CG7714" s="1"/>
      <c r="CH7714" s="1"/>
      <c r="CI7714" s="1"/>
      <c r="CJ7714" s="1"/>
      <c r="CK7714" s="1"/>
      <c r="CL7714" s="1"/>
      <c r="CM7714" s="1"/>
      <c r="CN7714" s="1"/>
      <c r="CO7714" s="1"/>
    </row>
    <row r="7715" spans="1:93" ht="30" customHeight="1" x14ac:dyDescent="0.2">
      <c r="A7715" s="1">
        <v>7703</v>
      </c>
      <c r="B7715" s="94" t="s">
        <v>1491</v>
      </c>
      <c r="C7715" s="1" t="s">
        <v>3918</v>
      </c>
      <c r="D7715" s="1" t="s">
        <v>3916</v>
      </c>
      <c r="E7715" s="28" t="s">
        <v>3917</v>
      </c>
      <c r="F7715" s="1" t="s">
        <v>74</v>
      </c>
      <c r="G7715" s="1">
        <v>1</v>
      </c>
      <c r="H7715" s="1" t="s">
        <v>4209</v>
      </c>
      <c r="I7715" s="1" t="s">
        <v>114</v>
      </c>
      <c r="J7715" s="76">
        <v>274</v>
      </c>
      <c r="K7715" s="76">
        <v>2447875</v>
      </c>
      <c r="L7715" s="29">
        <v>46224</v>
      </c>
      <c r="M7715" s="29" t="s">
        <v>4163</v>
      </c>
      <c r="N7715" s="1" t="s">
        <v>478</v>
      </c>
      <c r="O7715" s="28" t="s">
        <v>1495</v>
      </c>
      <c r="P7715" s="1" t="s">
        <v>322</v>
      </c>
      <c r="Q7715" s="76">
        <v>8</v>
      </c>
      <c r="R7715" s="1"/>
      <c r="S7715" s="76"/>
      <c r="T7715" s="1" t="s">
        <v>115</v>
      </c>
      <c r="U7715" s="1"/>
      <c r="V7715" s="1"/>
      <c r="AC7715" s="93">
        <v>29</v>
      </c>
      <c r="AD7715" s="69">
        <v>260</v>
      </c>
      <c r="AE7715" s="33"/>
      <c r="AF7715" s="33"/>
      <c r="AG7715" s="33"/>
      <c r="AX7715" s="37">
        <f t="shared" si="352"/>
        <v>46231</v>
      </c>
      <c r="AY7715" s="1"/>
      <c r="AZ7715" s="1"/>
      <c r="BA7715" s="31"/>
      <c r="BB7715" s="31"/>
      <c r="BC7715" s="1"/>
      <c r="BD7715" s="1"/>
      <c r="BE7715" s="1"/>
      <c r="BF7715" s="1"/>
      <c r="BG7715" s="1"/>
      <c r="BT7715" s="37">
        <f t="shared" si="351"/>
        <v>46252</v>
      </c>
      <c r="BU7715" s="31"/>
      <c r="BW7715" s="33"/>
      <c r="BX7715" s="1"/>
      <c r="BY7715" s="1"/>
      <c r="BZ7715" s="1"/>
      <c r="CA7715" s="1"/>
      <c r="CB7715" s="1"/>
      <c r="CC7715" s="1"/>
      <c r="CE7715" s="1"/>
      <c r="CF7715" s="1"/>
      <c r="CG7715" s="1"/>
      <c r="CH7715" s="1"/>
      <c r="CI7715" s="1"/>
      <c r="CJ7715" s="1"/>
      <c r="CK7715" s="1"/>
      <c r="CL7715" s="1"/>
      <c r="CM7715" s="1"/>
      <c r="CN7715" s="1"/>
      <c r="CO7715" s="1"/>
    </row>
    <row r="7716" spans="1:93" ht="30" customHeight="1" x14ac:dyDescent="0.2">
      <c r="A7716" s="1">
        <v>7704</v>
      </c>
      <c r="B7716" s="94" t="s">
        <v>1491</v>
      </c>
      <c r="C7716" s="1" t="s">
        <v>3918</v>
      </c>
      <c r="D7716" s="1" t="s">
        <v>3916</v>
      </c>
      <c r="E7716" s="28" t="s">
        <v>3917</v>
      </c>
      <c r="F7716" s="1" t="s">
        <v>74</v>
      </c>
      <c r="G7716" s="1">
        <v>1</v>
      </c>
      <c r="H7716" s="1" t="s">
        <v>4209</v>
      </c>
      <c r="I7716" s="1" t="s">
        <v>114</v>
      </c>
      <c r="J7716" s="76">
        <v>432</v>
      </c>
      <c r="K7716" s="76">
        <v>2447880</v>
      </c>
      <c r="L7716" s="29">
        <v>46224</v>
      </c>
      <c r="M7716" s="29" t="s">
        <v>4163</v>
      </c>
      <c r="N7716" s="1" t="s">
        <v>478</v>
      </c>
      <c r="O7716" s="28" t="s">
        <v>1495</v>
      </c>
      <c r="P7716" s="1" t="s">
        <v>322</v>
      </c>
      <c r="Q7716" s="76">
        <v>9</v>
      </c>
      <c r="R7716" s="1"/>
      <c r="S7716" s="76"/>
      <c r="T7716" s="1" t="s">
        <v>115</v>
      </c>
      <c r="U7716" s="1"/>
      <c r="V7716" s="1"/>
      <c r="AC7716" s="93">
        <v>28</v>
      </c>
      <c r="AD7716" s="69">
        <v>260</v>
      </c>
      <c r="AE7716" s="33"/>
      <c r="AF7716" s="33"/>
      <c r="AG7716" s="33"/>
      <c r="AX7716" s="37">
        <f t="shared" si="352"/>
        <v>46231</v>
      </c>
      <c r="AY7716" s="1"/>
      <c r="AZ7716" s="1"/>
      <c r="BA7716" s="31"/>
      <c r="BB7716" s="31"/>
      <c r="BC7716" s="1"/>
      <c r="BD7716" s="1"/>
      <c r="BE7716" s="1"/>
      <c r="BF7716" s="1"/>
      <c r="BG7716" s="1"/>
      <c r="BT7716" s="37">
        <f t="shared" si="351"/>
        <v>46252</v>
      </c>
      <c r="BU7716" s="31"/>
      <c r="BW7716" s="33"/>
      <c r="BX7716" s="1"/>
      <c r="BY7716" s="1"/>
      <c r="BZ7716" s="1"/>
      <c r="CA7716" s="1"/>
      <c r="CB7716" s="1"/>
      <c r="CC7716" s="1"/>
      <c r="CE7716" s="1"/>
      <c r="CF7716" s="1"/>
      <c r="CG7716" s="1"/>
      <c r="CH7716" s="1"/>
      <c r="CI7716" s="1"/>
      <c r="CJ7716" s="1"/>
      <c r="CK7716" s="1"/>
      <c r="CL7716" s="1"/>
      <c r="CM7716" s="1"/>
      <c r="CN7716" s="1"/>
      <c r="CO7716" s="1"/>
    </row>
    <row r="7717" spans="1:93" ht="30" customHeight="1" x14ac:dyDescent="0.2">
      <c r="A7717" s="1">
        <v>7705</v>
      </c>
      <c r="B7717" s="94" t="s">
        <v>1491</v>
      </c>
      <c r="C7717" s="1" t="s">
        <v>3918</v>
      </c>
      <c r="D7717" s="1" t="s">
        <v>3916</v>
      </c>
      <c r="E7717" s="28" t="s">
        <v>3917</v>
      </c>
      <c r="F7717" s="1" t="s">
        <v>74</v>
      </c>
      <c r="G7717" s="1">
        <v>1</v>
      </c>
      <c r="H7717" s="1" t="s">
        <v>4209</v>
      </c>
      <c r="I7717" s="1" t="s">
        <v>114</v>
      </c>
      <c r="J7717" s="76">
        <v>554</v>
      </c>
      <c r="K7717" s="76">
        <v>2448233</v>
      </c>
      <c r="L7717" s="29">
        <v>46224</v>
      </c>
      <c r="M7717" s="29" t="s">
        <v>4163</v>
      </c>
      <c r="N7717" s="1" t="s">
        <v>478</v>
      </c>
      <c r="O7717" s="28" t="s">
        <v>1495</v>
      </c>
      <c r="P7717" s="1" t="s">
        <v>322</v>
      </c>
      <c r="Q7717" s="76">
        <v>11</v>
      </c>
      <c r="R7717" s="1"/>
      <c r="S7717" s="76"/>
      <c r="T7717" s="1" t="s">
        <v>115</v>
      </c>
      <c r="U7717" s="1"/>
      <c r="V7717" s="1"/>
      <c r="AC7717" s="93">
        <v>28.5</v>
      </c>
      <c r="AD7717" s="69">
        <v>240</v>
      </c>
      <c r="AE7717" s="33"/>
      <c r="AF7717" s="33"/>
      <c r="AG7717" s="33"/>
      <c r="AX7717" s="37">
        <f t="shared" si="352"/>
        <v>46231</v>
      </c>
      <c r="AY7717" s="1"/>
      <c r="AZ7717" s="1"/>
      <c r="BA7717" s="31"/>
      <c r="BB7717" s="31"/>
      <c r="BC7717" s="1"/>
      <c r="BD7717" s="1"/>
      <c r="BE7717" s="1"/>
      <c r="BF7717" s="1"/>
      <c r="BG7717" s="1"/>
      <c r="BT7717" s="37">
        <f t="shared" si="351"/>
        <v>46252</v>
      </c>
      <c r="BU7717" s="31"/>
      <c r="BW7717" s="33"/>
      <c r="BX7717" s="1"/>
      <c r="BY7717" s="1"/>
      <c r="BZ7717" s="1"/>
      <c r="CA7717" s="1"/>
      <c r="CB7717" s="1"/>
      <c r="CC7717" s="1"/>
      <c r="CE7717" s="1"/>
      <c r="CF7717" s="1"/>
      <c r="CG7717" s="1"/>
      <c r="CH7717" s="1"/>
      <c r="CI7717" s="1"/>
      <c r="CJ7717" s="1"/>
      <c r="CK7717" s="1"/>
      <c r="CL7717" s="1"/>
      <c r="CM7717" s="1"/>
      <c r="CN7717" s="1"/>
      <c r="CO7717" s="1"/>
    </row>
    <row r="7718" spans="1:93" ht="30" customHeight="1" x14ac:dyDescent="0.2">
      <c r="A7718" s="1">
        <v>7706</v>
      </c>
      <c r="B7718" s="94" t="s">
        <v>1491</v>
      </c>
      <c r="C7718" s="1" t="s">
        <v>3918</v>
      </c>
      <c r="D7718" s="1" t="s">
        <v>3916</v>
      </c>
      <c r="E7718" s="28" t="s">
        <v>3917</v>
      </c>
      <c r="F7718" s="1" t="s">
        <v>74</v>
      </c>
      <c r="G7718" s="1">
        <v>1</v>
      </c>
      <c r="H7718" s="1" t="s">
        <v>4209</v>
      </c>
      <c r="I7718" s="1" t="s">
        <v>114</v>
      </c>
      <c r="J7718" s="76">
        <v>557</v>
      </c>
      <c r="K7718" s="76">
        <v>2448236</v>
      </c>
      <c r="L7718" s="29">
        <v>46224</v>
      </c>
      <c r="M7718" s="29" t="s">
        <v>4163</v>
      </c>
      <c r="N7718" s="1" t="s">
        <v>478</v>
      </c>
      <c r="O7718" s="28" t="s">
        <v>1495</v>
      </c>
      <c r="P7718" s="1" t="s">
        <v>322</v>
      </c>
      <c r="Q7718" s="76">
        <v>9</v>
      </c>
      <c r="R7718" s="1"/>
      <c r="S7718" s="76"/>
      <c r="T7718" s="1" t="s">
        <v>115</v>
      </c>
      <c r="U7718" s="1"/>
      <c r="V7718" s="1"/>
      <c r="AC7718" s="93">
        <v>28.5</v>
      </c>
      <c r="AD7718" s="69">
        <v>250</v>
      </c>
      <c r="AE7718" s="33"/>
      <c r="AF7718" s="33"/>
      <c r="AG7718" s="33"/>
      <c r="AX7718" s="37">
        <f t="shared" si="352"/>
        <v>46231</v>
      </c>
      <c r="AY7718" s="1"/>
      <c r="AZ7718" s="1"/>
      <c r="BA7718" s="31"/>
      <c r="BB7718" s="31"/>
      <c r="BC7718" s="1"/>
      <c r="BD7718" s="1"/>
      <c r="BE7718" s="1"/>
      <c r="BF7718" s="1"/>
      <c r="BG7718" s="1"/>
      <c r="BT7718" s="37">
        <f t="shared" si="351"/>
        <v>46252</v>
      </c>
      <c r="BU7718" s="31"/>
      <c r="BW7718" s="33"/>
      <c r="BX7718" s="1"/>
      <c r="BY7718" s="1"/>
      <c r="BZ7718" s="1"/>
      <c r="CA7718" s="1"/>
      <c r="CB7718" s="1"/>
      <c r="CC7718" s="1"/>
      <c r="CE7718" s="1"/>
      <c r="CF7718" s="1"/>
      <c r="CG7718" s="1"/>
      <c r="CH7718" s="1"/>
      <c r="CI7718" s="1"/>
      <c r="CJ7718" s="1"/>
      <c r="CK7718" s="1"/>
      <c r="CL7718" s="1"/>
      <c r="CM7718" s="1"/>
      <c r="CN7718" s="1"/>
      <c r="CO7718" s="1"/>
    </row>
    <row r="7719" spans="1:93" ht="30" customHeight="1" x14ac:dyDescent="0.2">
      <c r="A7719" s="1">
        <v>7707</v>
      </c>
      <c r="B7719" s="94" t="s">
        <v>1491</v>
      </c>
      <c r="C7719" s="1" t="s">
        <v>3918</v>
      </c>
      <c r="D7719" s="1" t="s">
        <v>3916</v>
      </c>
      <c r="E7719" s="28" t="s">
        <v>3917</v>
      </c>
      <c r="F7719" s="1" t="s">
        <v>74</v>
      </c>
      <c r="G7719" s="1">
        <v>1</v>
      </c>
      <c r="H7719" s="1" t="s">
        <v>4209</v>
      </c>
      <c r="I7719" s="1" t="s">
        <v>114</v>
      </c>
      <c r="J7719" s="76">
        <v>403</v>
      </c>
      <c r="K7719" s="76">
        <v>2448238</v>
      </c>
      <c r="L7719" s="29">
        <v>46224</v>
      </c>
      <c r="M7719" s="29" t="s">
        <v>4163</v>
      </c>
      <c r="N7719" s="1" t="s">
        <v>478</v>
      </c>
      <c r="O7719" s="28" t="s">
        <v>1495</v>
      </c>
      <c r="P7719" s="1" t="s">
        <v>322</v>
      </c>
      <c r="Q7719" s="76">
        <v>6</v>
      </c>
      <c r="R7719" s="1"/>
      <c r="S7719" s="76"/>
      <c r="T7719" s="1" t="s">
        <v>115</v>
      </c>
      <c r="U7719" s="1"/>
      <c r="V7719" s="1"/>
      <c r="AC7719" s="93">
        <v>28</v>
      </c>
      <c r="AD7719" s="69">
        <v>240</v>
      </c>
      <c r="AE7719" s="33"/>
      <c r="AF7719" s="33"/>
      <c r="AG7719" s="33"/>
      <c r="AX7719" s="37">
        <f t="shared" si="352"/>
        <v>46231</v>
      </c>
      <c r="AY7719" s="1"/>
      <c r="AZ7719" s="1"/>
      <c r="BA7719" s="31"/>
      <c r="BB7719" s="31"/>
      <c r="BC7719" s="1"/>
      <c r="BD7719" s="1"/>
      <c r="BE7719" s="1"/>
      <c r="BF7719" s="1"/>
      <c r="BG7719" s="1"/>
      <c r="BT7719" s="37">
        <f t="shared" si="351"/>
        <v>46252</v>
      </c>
      <c r="BU7719" s="31"/>
      <c r="BW7719" s="33"/>
      <c r="BX7719" s="1"/>
      <c r="BY7719" s="1"/>
      <c r="BZ7719" s="1"/>
      <c r="CA7719" s="1"/>
      <c r="CB7719" s="1"/>
      <c r="CC7719" s="1"/>
      <c r="CE7719" s="1"/>
      <c r="CF7719" s="1"/>
      <c r="CG7719" s="1"/>
      <c r="CH7719" s="1"/>
      <c r="CI7719" s="1"/>
      <c r="CJ7719" s="1"/>
      <c r="CK7719" s="1"/>
      <c r="CL7719" s="1"/>
      <c r="CM7719" s="1"/>
      <c r="CN7719" s="1"/>
      <c r="CO7719" s="1"/>
    </row>
    <row r="7720" spans="1:93" ht="30" customHeight="1" x14ac:dyDescent="0.2">
      <c r="A7720" s="1">
        <v>7708</v>
      </c>
      <c r="B7720" s="94" t="s">
        <v>1491</v>
      </c>
      <c r="C7720" s="1" t="s">
        <v>3919</v>
      </c>
      <c r="D7720" s="1" t="s">
        <v>3920</v>
      </c>
      <c r="E7720" s="28" t="s">
        <v>3887</v>
      </c>
      <c r="F7720" s="1" t="s">
        <v>74</v>
      </c>
      <c r="G7720" s="1">
        <v>5</v>
      </c>
      <c r="H7720" s="1" t="s">
        <v>2565</v>
      </c>
      <c r="I7720" s="1" t="s">
        <v>114</v>
      </c>
      <c r="J7720" s="76">
        <v>295</v>
      </c>
      <c r="K7720" s="76">
        <v>2447896</v>
      </c>
      <c r="L7720" s="29">
        <v>46224</v>
      </c>
      <c r="M7720" s="29" t="s">
        <v>4163</v>
      </c>
      <c r="N7720" s="1" t="s">
        <v>478</v>
      </c>
      <c r="O7720" s="28" t="s">
        <v>1495</v>
      </c>
      <c r="P7720" s="1" t="s">
        <v>323</v>
      </c>
      <c r="Q7720" s="76">
        <v>4</v>
      </c>
      <c r="R7720" s="1"/>
      <c r="S7720" s="76"/>
      <c r="T7720" s="1" t="s">
        <v>115</v>
      </c>
      <c r="U7720" s="1"/>
      <c r="V7720" s="1"/>
      <c r="AC7720" s="93">
        <v>29.5</v>
      </c>
      <c r="AD7720" s="69">
        <v>230</v>
      </c>
      <c r="AE7720" s="33"/>
      <c r="AF7720" s="33"/>
      <c r="AG7720" s="33"/>
      <c r="AX7720" s="37">
        <f t="shared" si="352"/>
        <v>46231</v>
      </c>
      <c r="AY7720" s="1"/>
      <c r="AZ7720" s="1"/>
      <c r="BA7720" s="31"/>
      <c r="BB7720" s="31"/>
      <c r="BC7720" s="1"/>
      <c r="BD7720" s="1"/>
      <c r="BE7720" s="1"/>
      <c r="BF7720" s="1"/>
      <c r="BG7720" s="1"/>
      <c r="BT7720" s="37">
        <f t="shared" si="351"/>
        <v>46252</v>
      </c>
      <c r="BU7720" s="31"/>
      <c r="BW7720" s="33"/>
      <c r="BX7720" s="1"/>
      <c r="BY7720" s="1"/>
      <c r="BZ7720" s="1"/>
      <c r="CA7720" s="1"/>
      <c r="CB7720" s="1"/>
      <c r="CC7720" s="1"/>
      <c r="CE7720" s="1"/>
      <c r="CF7720" s="1"/>
      <c r="CG7720" s="1"/>
      <c r="CH7720" s="1"/>
      <c r="CI7720" s="1"/>
      <c r="CJ7720" s="1"/>
      <c r="CK7720" s="1"/>
      <c r="CL7720" s="1"/>
      <c r="CM7720" s="1"/>
      <c r="CN7720" s="1"/>
      <c r="CO7720" s="1"/>
    </row>
    <row r="7721" spans="1:93" ht="30" customHeight="1" x14ac:dyDescent="0.2">
      <c r="A7721" s="1">
        <v>7709</v>
      </c>
      <c r="B7721" s="1" t="s">
        <v>3925</v>
      </c>
      <c r="C7721" s="1" t="s">
        <v>3922</v>
      </c>
      <c r="D7721" s="1" t="s">
        <v>3923</v>
      </c>
      <c r="E7721" s="28" t="s">
        <v>3924</v>
      </c>
      <c r="F7721" s="1" t="s">
        <v>74</v>
      </c>
      <c r="G7721" s="1">
        <v>5</v>
      </c>
      <c r="H7721" s="1" t="s">
        <v>4209</v>
      </c>
      <c r="I7721" s="1" t="s">
        <v>114</v>
      </c>
      <c r="J7721" s="76">
        <v>393</v>
      </c>
      <c r="K7721" s="76">
        <v>2447941</v>
      </c>
      <c r="L7721" s="29">
        <v>46225</v>
      </c>
      <c r="M7721" s="29" t="s">
        <v>4163</v>
      </c>
      <c r="N7721" s="1" t="s">
        <v>478</v>
      </c>
      <c r="O7721" s="28" t="s">
        <v>105</v>
      </c>
      <c r="P7721" s="1" t="s">
        <v>322</v>
      </c>
      <c r="Q7721" s="76">
        <v>9</v>
      </c>
      <c r="R7721" s="1"/>
      <c r="S7721" s="76"/>
      <c r="T7721" s="1" t="s">
        <v>115</v>
      </c>
      <c r="U7721" s="1"/>
      <c r="V7721" s="1"/>
      <c r="AC7721" s="93">
        <v>30.5</v>
      </c>
      <c r="AD7721" s="69">
        <v>205</v>
      </c>
      <c r="AE7721" s="33"/>
      <c r="AF7721" s="33"/>
      <c r="AG7721" s="33"/>
      <c r="AX7721" s="37">
        <f t="shared" si="352"/>
        <v>46232</v>
      </c>
      <c r="AY7721" s="1"/>
      <c r="AZ7721" s="1"/>
      <c r="BA7721" s="31"/>
      <c r="BB7721" s="31"/>
      <c r="BC7721" s="1"/>
      <c r="BD7721" s="1"/>
      <c r="BE7721" s="1"/>
      <c r="BF7721" s="1"/>
      <c r="BG7721" s="1"/>
      <c r="BT7721" s="37">
        <f t="shared" si="351"/>
        <v>46253</v>
      </c>
      <c r="BU7721" s="31"/>
      <c r="BW7721" s="33"/>
      <c r="BX7721" s="1"/>
      <c r="BY7721" s="1"/>
      <c r="BZ7721" s="1"/>
      <c r="CA7721" s="1"/>
      <c r="CB7721" s="1"/>
      <c r="CC7721" s="1"/>
      <c r="CE7721" s="1"/>
      <c r="CF7721" s="1"/>
      <c r="CG7721" s="1"/>
      <c r="CH7721" s="1"/>
      <c r="CI7721" s="1"/>
      <c r="CJ7721" s="1"/>
      <c r="CK7721" s="1"/>
      <c r="CL7721" s="1"/>
      <c r="CM7721" s="1"/>
      <c r="CN7721" s="1"/>
      <c r="CO7721" s="1"/>
    </row>
    <row r="7722" spans="1:93" ht="30" customHeight="1" x14ac:dyDescent="0.2">
      <c r="A7722" s="1">
        <v>7710</v>
      </c>
      <c r="B7722" s="1" t="s">
        <v>3925</v>
      </c>
      <c r="C7722" s="1" t="s">
        <v>3922</v>
      </c>
      <c r="D7722" s="1" t="s">
        <v>3923</v>
      </c>
      <c r="E7722" s="28" t="s">
        <v>3924</v>
      </c>
      <c r="F7722" s="1" t="s">
        <v>74</v>
      </c>
      <c r="G7722" s="1">
        <v>5</v>
      </c>
      <c r="H7722" s="1" t="s">
        <v>4209</v>
      </c>
      <c r="I7722" s="1" t="s">
        <v>114</v>
      </c>
      <c r="J7722" s="76">
        <v>433</v>
      </c>
      <c r="K7722" s="76">
        <v>2447942</v>
      </c>
      <c r="L7722" s="29">
        <v>46225</v>
      </c>
      <c r="M7722" s="29" t="s">
        <v>4163</v>
      </c>
      <c r="N7722" s="1" t="s">
        <v>478</v>
      </c>
      <c r="O7722" s="28" t="s">
        <v>105</v>
      </c>
      <c r="P7722" s="1" t="s">
        <v>322</v>
      </c>
      <c r="Q7722" s="76">
        <v>10</v>
      </c>
      <c r="R7722" s="1"/>
      <c r="S7722" s="76"/>
      <c r="T7722" s="1" t="s">
        <v>115</v>
      </c>
      <c r="U7722" s="1"/>
      <c r="V7722" s="1"/>
      <c r="AC7722" s="93">
        <v>29</v>
      </c>
      <c r="AD7722" s="69">
        <v>220</v>
      </c>
      <c r="AE7722" s="33"/>
      <c r="AF7722" s="33"/>
      <c r="AG7722" s="33"/>
      <c r="AX7722" s="37">
        <f t="shared" si="352"/>
        <v>46232</v>
      </c>
      <c r="AY7722" s="1"/>
      <c r="AZ7722" s="1"/>
      <c r="BA7722" s="31"/>
      <c r="BB7722" s="31"/>
      <c r="BC7722" s="1"/>
      <c r="BD7722" s="1"/>
      <c r="BE7722" s="1"/>
      <c r="BF7722" s="1"/>
      <c r="BG7722" s="1"/>
      <c r="BT7722" s="37">
        <f t="shared" si="351"/>
        <v>46253</v>
      </c>
      <c r="BU7722" s="31"/>
      <c r="BW7722" s="33"/>
      <c r="BX7722" s="1"/>
      <c r="BY7722" s="1"/>
      <c r="BZ7722" s="1"/>
      <c r="CA7722" s="1"/>
      <c r="CB7722" s="1"/>
      <c r="CC7722" s="1"/>
      <c r="CE7722" s="1"/>
      <c r="CF7722" s="1"/>
      <c r="CG7722" s="1"/>
      <c r="CH7722" s="1"/>
      <c r="CI7722" s="1"/>
      <c r="CJ7722" s="1"/>
      <c r="CK7722" s="1"/>
      <c r="CL7722" s="1"/>
      <c r="CM7722" s="1"/>
      <c r="CN7722" s="1"/>
      <c r="CO7722" s="1"/>
    </row>
    <row r="7723" spans="1:93" ht="30" customHeight="1" x14ac:dyDescent="0.2">
      <c r="A7723" s="1">
        <v>7711</v>
      </c>
      <c r="B7723" s="1" t="s">
        <v>3925</v>
      </c>
      <c r="C7723" s="1" t="s">
        <v>3922</v>
      </c>
      <c r="D7723" s="1" t="s">
        <v>3923</v>
      </c>
      <c r="E7723" s="28" t="s">
        <v>3924</v>
      </c>
      <c r="F7723" s="1" t="s">
        <v>74</v>
      </c>
      <c r="G7723" s="1">
        <v>5</v>
      </c>
      <c r="H7723" s="1" t="s">
        <v>4209</v>
      </c>
      <c r="I7723" s="1" t="s">
        <v>114</v>
      </c>
      <c r="J7723" s="76">
        <v>557</v>
      </c>
      <c r="K7723" s="76">
        <v>2447945</v>
      </c>
      <c r="L7723" s="29">
        <v>46225</v>
      </c>
      <c r="M7723" s="29" t="s">
        <v>4163</v>
      </c>
      <c r="N7723" s="1" t="s">
        <v>478</v>
      </c>
      <c r="O7723" s="28" t="s">
        <v>105</v>
      </c>
      <c r="P7723" s="1" t="s">
        <v>322</v>
      </c>
      <c r="Q7723" s="76">
        <v>12</v>
      </c>
      <c r="R7723" s="1"/>
      <c r="S7723" s="76"/>
      <c r="T7723" s="1" t="s">
        <v>115</v>
      </c>
      <c r="U7723" s="1"/>
      <c r="V7723" s="1"/>
      <c r="AC7723" s="93">
        <v>29</v>
      </c>
      <c r="AD7723" s="69">
        <v>240</v>
      </c>
      <c r="AE7723" s="33"/>
      <c r="AF7723" s="33"/>
      <c r="AG7723" s="33"/>
      <c r="AX7723" s="37">
        <f t="shared" si="352"/>
        <v>46232</v>
      </c>
      <c r="AY7723" s="1"/>
      <c r="AZ7723" s="1"/>
      <c r="BA7723" s="31"/>
      <c r="BB7723" s="31"/>
      <c r="BC7723" s="1"/>
      <c r="BD7723" s="1"/>
      <c r="BE7723" s="1"/>
      <c r="BF7723" s="1"/>
      <c r="BG7723" s="1"/>
      <c r="BT7723" s="37">
        <f t="shared" si="351"/>
        <v>46253</v>
      </c>
      <c r="BU7723" s="31"/>
      <c r="BW7723" s="33"/>
      <c r="BX7723" s="1"/>
      <c r="BY7723" s="1"/>
      <c r="BZ7723" s="1"/>
      <c r="CA7723" s="1"/>
      <c r="CB7723" s="1"/>
      <c r="CC7723" s="1"/>
      <c r="CE7723" s="1"/>
      <c r="CF7723" s="1"/>
      <c r="CG7723" s="1"/>
      <c r="CH7723" s="1"/>
      <c r="CI7723" s="1"/>
      <c r="CJ7723" s="1"/>
      <c r="CK7723" s="1"/>
      <c r="CL7723" s="1"/>
      <c r="CM7723" s="1"/>
      <c r="CN7723" s="1"/>
      <c r="CO7723" s="1"/>
    </row>
    <row r="7724" spans="1:93" ht="30" customHeight="1" x14ac:dyDescent="0.2">
      <c r="A7724" s="1">
        <v>7712</v>
      </c>
      <c r="B7724" s="1" t="s">
        <v>3925</v>
      </c>
      <c r="C7724" s="1" t="s">
        <v>3922</v>
      </c>
      <c r="D7724" s="1" t="s">
        <v>3923</v>
      </c>
      <c r="E7724" s="28" t="s">
        <v>3924</v>
      </c>
      <c r="F7724" s="1" t="s">
        <v>74</v>
      </c>
      <c r="G7724" s="1">
        <v>5</v>
      </c>
      <c r="H7724" s="1" t="s">
        <v>4209</v>
      </c>
      <c r="I7724" s="1" t="s">
        <v>114</v>
      </c>
      <c r="J7724" s="76">
        <v>273</v>
      </c>
      <c r="K7724" s="76">
        <v>2447946</v>
      </c>
      <c r="L7724" s="29">
        <v>46225</v>
      </c>
      <c r="M7724" s="29" t="s">
        <v>4163</v>
      </c>
      <c r="N7724" s="1" t="s">
        <v>478</v>
      </c>
      <c r="O7724" s="28" t="s">
        <v>105</v>
      </c>
      <c r="P7724" s="1" t="s">
        <v>322</v>
      </c>
      <c r="Q7724" s="76">
        <v>8</v>
      </c>
      <c r="R7724" s="1"/>
      <c r="S7724" s="76"/>
      <c r="T7724" s="1" t="s">
        <v>115</v>
      </c>
      <c r="U7724" s="1"/>
      <c r="V7724" s="1"/>
      <c r="AC7724" s="93">
        <v>28.5</v>
      </c>
      <c r="AD7724" s="69">
        <v>240</v>
      </c>
      <c r="AE7724" s="33"/>
      <c r="AF7724" s="33"/>
      <c r="AG7724" s="33"/>
      <c r="AX7724" s="37">
        <f t="shared" si="352"/>
        <v>46232</v>
      </c>
      <c r="AY7724" s="1"/>
      <c r="AZ7724" s="1"/>
      <c r="BA7724" s="31"/>
      <c r="BB7724" s="31"/>
      <c r="BC7724" s="1"/>
      <c r="BD7724" s="1"/>
      <c r="BE7724" s="1"/>
      <c r="BF7724" s="1"/>
      <c r="BG7724" s="1"/>
      <c r="BT7724" s="37">
        <f t="shared" si="351"/>
        <v>46253</v>
      </c>
      <c r="BU7724" s="31"/>
      <c r="BW7724" s="33"/>
      <c r="BX7724" s="1"/>
      <c r="BY7724" s="1"/>
      <c r="BZ7724" s="1"/>
      <c r="CA7724" s="1"/>
      <c r="CB7724" s="1"/>
      <c r="CC7724" s="1"/>
      <c r="CE7724" s="1"/>
      <c r="CF7724" s="1"/>
      <c r="CG7724" s="1"/>
      <c r="CH7724" s="1"/>
      <c r="CI7724" s="1"/>
      <c r="CJ7724" s="1"/>
      <c r="CK7724" s="1"/>
      <c r="CL7724" s="1"/>
      <c r="CM7724" s="1"/>
      <c r="CN7724" s="1"/>
      <c r="CO7724" s="1"/>
    </row>
    <row r="7725" spans="1:93" ht="30" customHeight="1" x14ac:dyDescent="0.2">
      <c r="A7725" s="1">
        <v>7713</v>
      </c>
      <c r="B7725" s="1" t="s">
        <v>3925</v>
      </c>
      <c r="C7725" s="1" t="s">
        <v>3922</v>
      </c>
      <c r="D7725" s="1" t="s">
        <v>3923</v>
      </c>
      <c r="E7725" s="28" t="s">
        <v>3924</v>
      </c>
      <c r="F7725" s="1" t="s">
        <v>74</v>
      </c>
      <c r="G7725" s="1">
        <v>5</v>
      </c>
      <c r="H7725" s="1" t="s">
        <v>4209</v>
      </c>
      <c r="I7725" s="1" t="s">
        <v>114</v>
      </c>
      <c r="J7725" s="76">
        <v>553</v>
      </c>
      <c r="K7725" s="76">
        <v>2447948</v>
      </c>
      <c r="L7725" s="29">
        <v>46225</v>
      </c>
      <c r="M7725" s="29" t="s">
        <v>4163</v>
      </c>
      <c r="N7725" s="1" t="s">
        <v>478</v>
      </c>
      <c r="O7725" s="28" t="s">
        <v>105</v>
      </c>
      <c r="P7725" s="1" t="s">
        <v>322</v>
      </c>
      <c r="Q7725" s="76">
        <v>11</v>
      </c>
      <c r="R7725" s="1"/>
      <c r="S7725" s="76"/>
      <c r="T7725" s="1" t="s">
        <v>115</v>
      </c>
      <c r="U7725" s="1"/>
      <c r="V7725" s="1"/>
      <c r="AC7725" s="93">
        <v>29</v>
      </c>
      <c r="AD7725" s="69">
        <v>230</v>
      </c>
      <c r="AE7725" s="33"/>
      <c r="AF7725" s="33"/>
      <c r="AG7725" s="33"/>
      <c r="AX7725" s="37">
        <f t="shared" si="352"/>
        <v>46232</v>
      </c>
      <c r="AY7725" s="1"/>
      <c r="AZ7725" s="1"/>
      <c r="BA7725" s="31"/>
      <c r="BB7725" s="31"/>
      <c r="BC7725" s="1"/>
      <c r="BD7725" s="1"/>
      <c r="BE7725" s="1"/>
      <c r="BF7725" s="1"/>
      <c r="BG7725" s="1"/>
      <c r="BT7725" s="37">
        <f t="shared" si="351"/>
        <v>46253</v>
      </c>
      <c r="BU7725" s="31"/>
      <c r="BW7725" s="33"/>
      <c r="BX7725" s="1"/>
      <c r="BY7725" s="1"/>
      <c r="BZ7725" s="1"/>
      <c r="CA7725" s="1"/>
      <c r="CB7725" s="1"/>
      <c r="CC7725" s="1"/>
      <c r="CE7725" s="1"/>
      <c r="CF7725" s="1"/>
      <c r="CG7725" s="1"/>
      <c r="CH7725" s="1"/>
      <c r="CI7725" s="1"/>
      <c r="CJ7725" s="1"/>
      <c r="CK7725" s="1"/>
      <c r="CL7725" s="1"/>
      <c r="CM7725" s="1"/>
      <c r="CN7725" s="1"/>
      <c r="CO7725" s="1"/>
    </row>
    <row r="7726" spans="1:93" ht="30" customHeight="1" x14ac:dyDescent="0.2">
      <c r="A7726" s="1">
        <v>7714</v>
      </c>
      <c r="B7726" s="1" t="s">
        <v>3925</v>
      </c>
      <c r="C7726" s="1" t="s">
        <v>3922</v>
      </c>
      <c r="D7726" s="1" t="s">
        <v>3923</v>
      </c>
      <c r="E7726" s="28" t="s">
        <v>3924</v>
      </c>
      <c r="F7726" s="1" t="s">
        <v>74</v>
      </c>
      <c r="G7726" s="1">
        <v>5</v>
      </c>
      <c r="H7726" s="1" t="s">
        <v>4209</v>
      </c>
      <c r="I7726" s="1" t="s">
        <v>114</v>
      </c>
      <c r="J7726" s="76">
        <v>536</v>
      </c>
      <c r="K7726" s="76">
        <v>2447950</v>
      </c>
      <c r="L7726" s="29">
        <v>46225</v>
      </c>
      <c r="M7726" s="29" t="s">
        <v>4163</v>
      </c>
      <c r="N7726" s="1" t="s">
        <v>478</v>
      </c>
      <c r="O7726" s="28" t="s">
        <v>105</v>
      </c>
      <c r="P7726" s="1" t="s">
        <v>322</v>
      </c>
      <c r="Q7726" s="76">
        <v>5</v>
      </c>
      <c r="R7726" s="1"/>
      <c r="S7726" s="76"/>
      <c r="T7726" s="1" t="s">
        <v>115</v>
      </c>
      <c r="U7726" s="1"/>
      <c r="V7726" s="1"/>
      <c r="AC7726" s="93">
        <v>28.5</v>
      </c>
      <c r="AD7726" s="69">
        <v>240</v>
      </c>
      <c r="AE7726" s="33"/>
      <c r="AF7726" s="33"/>
      <c r="AG7726" s="33"/>
      <c r="AX7726" s="37">
        <f t="shared" si="352"/>
        <v>46232</v>
      </c>
      <c r="AY7726" s="1"/>
      <c r="AZ7726" s="1"/>
      <c r="BA7726" s="31"/>
      <c r="BB7726" s="31"/>
      <c r="BC7726" s="1"/>
      <c r="BD7726" s="1"/>
      <c r="BE7726" s="1"/>
      <c r="BF7726" s="1"/>
      <c r="BG7726" s="1"/>
      <c r="BT7726" s="37">
        <f t="shared" si="351"/>
        <v>46253</v>
      </c>
      <c r="BU7726" s="31"/>
      <c r="BW7726" s="33"/>
      <c r="BX7726" s="1"/>
      <c r="BY7726" s="1"/>
      <c r="BZ7726" s="1"/>
      <c r="CA7726" s="1"/>
      <c r="CB7726" s="1"/>
      <c r="CC7726" s="1"/>
      <c r="CE7726" s="1"/>
      <c r="CF7726" s="1"/>
      <c r="CG7726" s="1"/>
      <c r="CH7726" s="1"/>
      <c r="CI7726" s="1"/>
      <c r="CJ7726" s="1"/>
      <c r="CK7726" s="1"/>
      <c r="CL7726" s="1"/>
      <c r="CM7726" s="1"/>
      <c r="CN7726" s="1"/>
      <c r="CO7726" s="1"/>
    </row>
    <row r="7727" spans="1:93" ht="30" customHeight="1" x14ac:dyDescent="0.2">
      <c r="A7727" s="1">
        <v>7715</v>
      </c>
      <c r="B7727" s="94" t="s">
        <v>2932</v>
      </c>
      <c r="C7727" s="1" t="s">
        <v>3926</v>
      </c>
      <c r="D7727" s="1" t="s">
        <v>3927</v>
      </c>
      <c r="E7727" s="28" t="s">
        <v>2388</v>
      </c>
      <c r="F7727" s="1" t="s">
        <v>74</v>
      </c>
      <c r="G7727" s="1">
        <v>10</v>
      </c>
      <c r="H7727" s="1" t="s">
        <v>1059</v>
      </c>
      <c r="I7727" s="1" t="s">
        <v>114</v>
      </c>
      <c r="J7727" s="76">
        <v>557</v>
      </c>
      <c r="K7727" s="76">
        <v>2447953</v>
      </c>
      <c r="L7727" s="29">
        <v>46225</v>
      </c>
      <c r="M7727" s="29" t="s">
        <v>4163</v>
      </c>
      <c r="N7727" s="1" t="s">
        <v>478</v>
      </c>
      <c r="O7727" s="28" t="s">
        <v>1495</v>
      </c>
      <c r="P7727" s="1" t="s">
        <v>323</v>
      </c>
      <c r="Q7727" s="76">
        <v>12</v>
      </c>
      <c r="R7727" s="1"/>
      <c r="S7727" s="76"/>
      <c r="T7727" s="1" t="s">
        <v>115</v>
      </c>
      <c r="U7727" s="1"/>
      <c r="V7727" s="1"/>
      <c r="AC7727" s="93">
        <v>30</v>
      </c>
      <c r="AD7727" s="69">
        <v>250</v>
      </c>
      <c r="AE7727" s="33"/>
      <c r="AF7727" s="33"/>
      <c r="AG7727" s="33"/>
      <c r="AX7727" s="37">
        <f t="shared" si="352"/>
        <v>46232</v>
      </c>
      <c r="AY7727" s="1"/>
      <c r="AZ7727" s="1"/>
      <c r="BA7727" s="31"/>
      <c r="BB7727" s="31"/>
      <c r="BC7727" s="1"/>
      <c r="BD7727" s="1"/>
      <c r="BE7727" s="1"/>
      <c r="BF7727" s="1"/>
      <c r="BG7727" s="1"/>
      <c r="BT7727" s="37">
        <f t="shared" si="351"/>
        <v>46253</v>
      </c>
      <c r="BU7727" s="31"/>
      <c r="BW7727" s="33"/>
      <c r="BX7727" s="1"/>
      <c r="BY7727" s="1"/>
      <c r="BZ7727" s="1"/>
      <c r="CA7727" s="1"/>
      <c r="CB7727" s="1"/>
      <c r="CC7727" s="1"/>
      <c r="CE7727" s="1"/>
      <c r="CF7727" s="1"/>
      <c r="CG7727" s="1"/>
      <c r="CH7727" s="1"/>
      <c r="CI7727" s="1"/>
      <c r="CJ7727" s="1"/>
      <c r="CK7727" s="1"/>
      <c r="CL7727" s="1"/>
      <c r="CM7727" s="1"/>
      <c r="CN7727" s="1"/>
      <c r="CO7727" s="1"/>
    </row>
    <row r="7728" spans="1:93" ht="30" customHeight="1" x14ac:dyDescent="0.2">
      <c r="A7728" s="1">
        <v>7716</v>
      </c>
      <c r="B7728" s="94" t="s">
        <v>1491</v>
      </c>
      <c r="C7728" s="1" t="s">
        <v>3367</v>
      </c>
      <c r="D7728" s="28" t="s">
        <v>3910</v>
      </c>
      <c r="E7728" s="28" t="s">
        <v>3911</v>
      </c>
      <c r="F7728" s="1" t="s">
        <v>74</v>
      </c>
      <c r="G7728" s="1">
        <v>6</v>
      </c>
      <c r="H7728" s="1" t="s">
        <v>1059</v>
      </c>
      <c r="I7728" s="1" t="s">
        <v>114</v>
      </c>
      <c r="J7728" s="76">
        <v>295</v>
      </c>
      <c r="K7728" s="76">
        <v>2447933</v>
      </c>
      <c r="L7728" s="29">
        <v>46225</v>
      </c>
      <c r="M7728" s="29" t="s">
        <v>4163</v>
      </c>
      <c r="N7728" s="1" t="s">
        <v>478</v>
      </c>
      <c r="O7728" s="28" t="s">
        <v>1495</v>
      </c>
      <c r="P7728" s="1" t="s">
        <v>323</v>
      </c>
      <c r="Q7728" s="76">
        <v>5</v>
      </c>
      <c r="R7728" s="1"/>
      <c r="S7728" s="76"/>
      <c r="T7728" s="1" t="s">
        <v>2</v>
      </c>
      <c r="U7728" s="1"/>
      <c r="V7728" s="1" t="s">
        <v>3928</v>
      </c>
      <c r="AC7728" s="93">
        <v>31</v>
      </c>
      <c r="AD7728" s="98">
        <v>70</v>
      </c>
      <c r="AE7728" s="33"/>
      <c r="AF7728" s="33"/>
      <c r="AG7728" s="33"/>
      <c r="AX7728" s="37">
        <f t="shared" si="352"/>
        <v>46232</v>
      </c>
      <c r="AY7728" s="1"/>
      <c r="AZ7728" s="1"/>
      <c r="BA7728" s="31"/>
      <c r="BB7728" s="31"/>
      <c r="BC7728" s="1"/>
      <c r="BD7728" s="1"/>
      <c r="BE7728" s="1"/>
      <c r="BF7728" s="1"/>
      <c r="BG7728" s="1"/>
      <c r="BT7728" s="37">
        <f t="shared" si="351"/>
        <v>46253</v>
      </c>
      <c r="BU7728" s="31"/>
      <c r="BW7728" s="33"/>
      <c r="BX7728" s="1"/>
      <c r="BY7728" s="1"/>
      <c r="BZ7728" s="1"/>
      <c r="CA7728" s="1"/>
      <c r="CB7728" s="1"/>
      <c r="CC7728" s="1"/>
      <c r="CE7728" s="1"/>
      <c r="CF7728" s="1"/>
      <c r="CG7728" s="1"/>
      <c r="CH7728" s="1"/>
      <c r="CI7728" s="1"/>
      <c r="CJ7728" s="1"/>
      <c r="CK7728" s="1"/>
      <c r="CL7728" s="1"/>
      <c r="CM7728" s="1"/>
      <c r="CN7728" s="1"/>
      <c r="CO7728" s="1"/>
    </row>
    <row r="7729" spans="1:93" ht="30" customHeight="1" x14ac:dyDescent="0.2">
      <c r="A7729" s="1">
        <v>7717</v>
      </c>
      <c r="B7729" s="94" t="s">
        <v>1491</v>
      </c>
      <c r="C7729" s="1" t="s">
        <v>3367</v>
      </c>
      <c r="D7729" s="28" t="s">
        <v>3910</v>
      </c>
      <c r="E7729" s="28" t="s">
        <v>3911</v>
      </c>
      <c r="F7729" s="1" t="s">
        <v>74</v>
      </c>
      <c r="G7729" s="1">
        <v>6</v>
      </c>
      <c r="H7729" s="1" t="s">
        <v>1059</v>
      </c>
      <c r="I7729" s="1" t="s">
        <v>114</v>
      </c>
      <c r="J7729" s="76">
        <v>557</v>
      </c>
      <c r="K7729" s="76">
        <v>2447934</v>
      </c>
      <c r="L7729" s="29">
        <v>46225</v>
      </c>
      <c r="M7729" s="29" t="s">
        <v>4163</v>
      </c>
      <c r="N7729" s="1" t="s">
        <v>478</v>
      </c>
      <c r="O7729" s="28" t="s">
        <v>1495</v>
      </c>
      <c r="P7729" s="1" t="s">
        <v>323</v>
      </c>
      <c r="Q7729" s="76">
        <v>5</v>
      </c>
      <c r="R7729" s="1"/>
      <c r="S7729" s="76"/>
      <c r="T7729" s="1" t="s">
        <v>115</v>
      </c>
      <c r="U7729" s="1"/>
      <c r="V7729" s="1"/>
      <c r="AC7729" s="93">
        <v>29</v>
      </c>
      <c r="AD7729" s="69">
        <v>230</v>
      </c>
      <c r="AE7729" s="33"/>
      <c r="AF7729" s="33"/>
      <c r="AG7729" s="33"/>
      <c r="AX7729" s="37">
        <f t="shared" si="352"/>
        <v>46232</v>
      </c>
      <c r="AY7729" s="1"/>
      <c r="AZ7729" s="1"/>
      <c r="BA7729" s="31"/>
      <c r="BB7729" s="31"/>
      <c r="BC7729" s="1"/>
      <c r="BD7729" s="1"/>
      <c r="BE7729" s="1"/>
      <c r="BF7729" s="1"/>
      <c r="BG7729" s="1"/>
      <c r="BT7729" s="37">
        <f t="shared" si="351"/>
        <v>46253</v>
      </c>
      <c r="BU7729" s="31"/>
      <c r="BW7729" s="33"/>
      <c r="BX7729" s="1"/>
      <c r="BY7729" s="1"/>
      <c r="BZ7729" s="1"/>
      <c r="CA7729" s="1"/>
      <c r="CB7729" s="1"/>
      <c r="CC7729" s="1"/>
      <c r="CE7729" s="1"/>
      <c r="CF7729" s="1"/>
      <c r="CG7729" s="1"/>
      <c r="CH7729" s="1"/>
      <c r="CI7729" s="1"/>
      <c r="CJ7729" s="1"/>
      <c r="CK7729" s="1"/>
      <c r="CL7729" s="1"/>
      <c r="CM7729" s="1"/>
      <c r="CN7729" s="1"/>
      <c r="CO7729" s="1"/>
    </row>
    <row r="7730" spans="1:93" ht="30" customHeight="1" x14ac:dyDescent="0.2">
      <c r="A7730" s="1">
        <v>7718</v>
      </c>
      <c r="B7730" s="94" t="s">
        <v>1491</v>
      </c>
      <c r="C7730" s="1" t="s">
        <v>3930</v>
      </c>
      <c r="D7730" s="1" t="s">
        <v>3929</v>
      </c>
      <c r="E7730" s="28" t="s">
        <v>3039</v>
      </c>
      <c r="F7730" s="1" t="s">
        <v>74</v>
      </c>
      <c r="G7730" s="1">
        <v>1</v>
      </c>
      <c r="H7730" s="1" t="s">
        <v>4209</v>
      </c>
      <c r="I7730" s="1" t="s">
        <v>114</v>
      </c>
      <c r="J7730" s="76">
        <v>403</v>
      </c>
      <c r="K7730" s="76">
        <v>2447962</v>
      </c>
      <c r="L7730" s="29">
        <v>46225</v>
      </c>
      <c r="M7730" s="29" t="s">
        <v>4163</v>
      </c>
      <c r="N7730" s="1" t="s">
        <v>478</v>
      </c>
      <c r="O7730" s="28" t="s">
        <v>105</v>
      </c>
      <c r="P7730" s="1" t="s">
        <v>322</v>
      </c>
      <c r="Q7730" s="76">
        <v>9</v>
      </c>
      <c r="R7730" s="1"/>
      <c r="S7730" s="76">
        <v>6</v>
      </c>
      <c r="T7730" s="1" t="s">
        <v>115</v>
      </c>
      <c r="U7730" s="1"/>
      <c r="V7730" s="1"/>
      <c r="AC7730" s="93">
        <v>30</v>
      </c>
      <c r="AD7730" s="69">
        <v>220</v>
      </c>
      <c r="AE7730" s="33"/>
      <c r="AF7730" s="33"/>
      <c r="AG7730" s="33"/>
      <c r="AX7730" s="37">
        <f t="shared" si="352"/>
        <v>46232</v>
      </c>
      <c r="AY7730" s="1"/>
      <c r="AZ7730" s="1"/>
      <c r="BA7730" s="31"/>
      <c r="BB7730" s="31"/>
      <c r="BC7730" s="1"/>
      <c r="BD7730" s="1"/>
      <c r="BE7730" s="1"/>
      <c r="BF7730" s="1"/>
      <c r="BG7730" s="1"/>
      <c r="BT7730" s="37">
        <f t="shared" si="351"/>
        <v>46253</v>
      </c>
      <c r="BU7730" s="31"/>
      <c r="BW7730" s="33"/>
      <c r="BX7730" s="1"/>
      <c r="BY7730" s="1"/>
      <c r="BZ7730" s="1"/>
      <c r="CA7730" s="1"/>
      <c r="CB7730" s="1"/>
      <c r="CC7730" s="1"/>
      <c r="CE7730" s="1"/>
      <c r="CF7730" s="1"/>
      <c r="CG7730" s="1"/>
      <c r="CH7730" s="1"/>
      <c r="CI7730" s="1"/>
      <c r="CJ7730" s="1"/>
      <c r="CK7730" s="1"/>
      <c r="CL7730" s="1"/>
      <c r="CM7730" s="1"/>
      <c r="CN7730" s="1"/>
      <c r="CO7730" s="1"/>
    </row>
    <row r="7731" spans="1:93" ht="30" customHeight="1" x14ac:dyDescent="0.2">
      <c r="A7731" s="1">
        <v>7719</v>
      </c>
      <c r="B7731" s="94" t="s">
        <v>1491</v>
      </c>
      <c r="C7731" s="1" t="s">
        <v>3930</v>
      </c>
      <c r="D7731" s="1" t="s">
        <v>3929</v>
      </c>
      <c r="E7731" s="28" t="s">
        <v>3039</v>
      </c>
      <c r="F7731" s="1" t="s">
        <v>74</v>
      </c>
      <c r="G7731" s="1">
        <v>1</v>
      </c>
      <c r="H7731" s="1" t="s">
        <v>4209</v>
      </c>
      <c r="I7731" s="1" t="s">
        <v>114</v>
      </c>
      <c r="J7731" s="76">
        <v>554</v>
      </c>
      <c r="K7731" s="76">
        <v>2447963</v>
      </c>
      <c r="L7731" s="29">
        <v>46225</v>
      </c>
      <c r="M7731" s="29" t="s">
        <v>4163</v>
      </c>
      <c r="N7731" s="1" t="s">
        <v>478</v>
      </c>
      <c r="O7731" s="28" t="s">
        <v>105</v>
      </c>
      <c r="P7731" s="1" t="s">
        <v>322</v>
      </c>
      <c r="Q7731" s="76">
        <v>12</v>
      </c>
      <c r="R7731" s="1"/>
      <c r="S7731" s="76"/>
      <c r="T7731" s="1" t="s">
        <v>115</v>
      </c>
      <c r="U7731" s="1"/>
      <c r="V7731" s="1"/>
      <c r="AC7731" s="93">
        <v>29</v>
      </c>
      <c r="AD7731" s="69">
        <v>240</v>
      </c>
      <c r="AE7731" s="33"/>
      <c r="AF7731" s="33"/>
      <c r="AG7731" s="33"/>
      <c r="AX7731" s="37">
        <f t="shared" si="352"/>
        <v>46232</v>
      </c>
      <c r="AY7731" s="1"/>
      <c r="AZ7731" s="1"/>
      <c r="BA7731" s="31"/>
      <c r="BB7731" s="31"/>
      <c r="BC7731" s="1"/>
      <c r="BD7731" s="1"/>
      <c r="BE7731" s="1"/>
      <c r="BF7731" s="1"/>
      <c r="BG7731" s="1"/>
      <c r="BT7731" s="37">
        <f t="shared" si="351"/>
        <v>46253</v>
      </c>
      <c r="BU7731" s="31"/>
      <c r="BW7731" s="33"/>
      <c r="BX7731" s="1"/>
      <c r="BY7731" s="1"/>
      <c r="BZ7731" s="1"/>
      <c r="CA7731" s="1"/>
      <c r="CB7731" s="1"/>
      <c r="CC7731" s="1"/>
      <c r="CE7731" s="1"/>
      <c r="CF7731" s="1"/>
      <c r="CG7731" s="1"/>
      <c r="CH7731" s="1"/>
      <c r="CI7731" s="1"/>
      <c r="CJ7731" s="1"/>
      <c r="CK7731" s="1"/>
      <c r="CL7731" s="1"/>
      <c r="CM7731" s="1"/>
      <c r="CN7731" s="1"/>
      <c r="CO7731" s="1"/>
    </row>
    <row r="7732" spans="1:93" ht="30" customHeight="1" x14ac:dyDescent="0.2">
      <c r="A7732" s="1">
        <v>7720</v>
      </c>
      <c r="B7732" s="94" t="s">
        <v>1491</v>
      </c>
      <c r="C7732" s="1" t="s">
        <v>3930</v>
      </c>
      <c r="D7732" s="1" t="s">
        <v>3929</v>
      </c>
      <c r="E7732" s="28" t="s">
        <v>3039</v>
      </c>
      <c r="F7732" s="1" t="s">
        <v>74</v>
      </c>
      <c r="G7732" s="1">
        <v>1</v>
      </c>
      <c r="H7732" s="1" t="s">
        <v>4209</v>
      </c>
      <c r="I7732" s="1" t="s">
        <v>114</v>
      </c>
      <c r="J7732" s="76">
        <v>274</v>
      </c>
      <c r="K7732" s="76">
        <v>2447967</v>
      </c>
      <c r="L7732" s="29">
        <v>46225</v>
      </c>
      <c r="M7732" s="29" t="s">
        <v>4163</v>
      </c>
      <c r="N7732" s="1" t="s">
        <v>478</v>
      </c>
      <c r="O7732" s="28" t="s">
        <v>105</v>
      </c>
      <c r="P7732" s="1" t="s">
        <v>322</v>
      </c>
      <c r="Q7732" s="76">
        <v>8</v>
      </c>
      <c r="R7732" s="1"/>
      <c r="S7732" s="76"/>
      <c r="T7732" s="1" t="s">
        <v>115</v>
      </c>
      <c r="U7732" s="1"/>
      <c r="V7732" s="1"/>
      <c r="AC7732" s="93">
        <v>29.5</v>
      </c>
      <c r="AD7732" s="69">
        <v>230</v>
      </c>
      <c r="AE7732" s="33"/>
      <c r="AF7732" s="33"/>
      <c r="AG7732" s="33"/>
      <c r="AX7732" s="37">
        <f t="shared" si="352"/>
        <v>46232</v>
      </c>
      <c r="AY7732" s="1"/>
      <c r="AZ7732" s="1"/>
      <c r="BA7732" s="31"/>
      <c r="BB7732" s="31"/>
      <c r="BC7732" s="1"/>
      <c r="BD7732" s="1"/>
      <c r="BE7732" s="1"/>
      <c r="BF7732" s="1"/>
      <c r="BG7732" s="1"/>
      <c r="BT7732" s="37">
        <f t="shared" si="351"/>
        <v>46253</v>
      </c>
      <c r="BU7732" s="31"/>
      <c r="BW7732" s="33"/>
      <c r="BX7732" s="1"/>
      <c r="BY7732" s="1"/>
      <c r="BZ7732" s="1"/>
      <c r="CA7732" s="1"/>
      <c r="CB7732" s="1"/>
      <c r="CC7732" s="1"/>
      <c r="CE7732" s="1"/>
      <c r="CF7732" s="1"/>
      <c r="CG7732" s="1"/>
      <c r="CH7732" s="1"/>
      <c r="CI7732" s="1"/>
      <c r="CJ7732" s="1"/>
      <c r="CK7732" s="1"/>
      <c r="CL7732" s="1"/>
      <c r="CM7732" s="1"/>
      <c r="CN7732" s="1"/>
      <c r="CO7732" s="1"/>
    </row>
    <row r="7733" spans="1:93" ht="30" customHeight="1" x14ac:dyDescent="0.2">
      <c r="A7733" s="1">
        <v>7721</v>
      </c>
      <c r="B7733" s="94" t="s">
        <v>1491</v>
      </c>
      <c r="C7733" s="1" t="s">
        <v>3930</v>
      </c>
      <c r="D7733" s="1" t="s">
        <v>3929</v>
      </c>
      <c r="E7733" s="28" t="s">
        <v>3039</v>
      </c>
      <c r="F7733" s="1" t="s">
        <v>74</v>
      </c>
      <c r="G7733" s="1">
        <v>1</v>
      </c>
      <c r="H7733" s="1" t="s">
        <v>4209</v>
      </c>
      <c r="I7733" s="1" t="s">
        <v>114</v>
      </c>
      <c r="J7733" s="76">
        <v>303</v>
      </c>
      <c r="K7733" s="76">
        <v>2447968</v>
      </c>
      <c r="L7733" s="29">
        <v>46225</v>
      </c>
      <c r="M7733" s="29" t="s">
        <v>4163</v>
      </c>
      <c r="N7733" s="1" t="s">
        <v>478</v>
      </c>
      <c r="O7733" s="28" t="s">
        <v>105</v>
      </c>
      <c r="P7733" s="1" t="s">
        <v>322</v>
      </c>
      <c r="Q7733" s="76">
        <v>8</v>
      </c>
      <c r="R7733" s="1"/>
      <c r="S7733" s="76"/>
      <c r="T7733" s="1" t="s">
        <v>115</v>
      </c>
      <c r="U7733" s="1"/>
      <c r="V7733" s="1"/>
      <c r="AC7733" s="93">
        <v>29</v>
      </c>
      <c r="AD7733" s="69">
        <v>230</v>
      </c>
      <c r="AE7733" s="33"/>
      <c r="AF7733" s="33"/>
      <c r="AG7733" s="33"/>
      <c r="AX7733" s="37">
        <f t="shared" si="352"/>
        <v>46232</v>
      </c>
      <c r="AY7733" s="1"/>
      <c r="AZ7733" s="1"/>
      <c r="BA7733" s="31"/>
      <c r="BB7733" s="31"/>
      <c r="BC7733" s="1"/>
      <c r="BD7733" s="1"/>
      <c r="BE7733" s="1"/>
      <c r="BF7733" s="1"/>
      <c r="BG7733" s="1"/>
      <c r="BT7733" s="37">
        <f t="shared" si="351"/>
        <v>46253</v>
      </c>
      <c r="BU7733" s="31"/>
      <c r="BW7733" s="33"/>
      <c r="BX7733" s="1"/>
      <c r="BY7733" s="1"/>
      <c r="BZ7733" s="1"/>
      <c r="CA7733" s="1"/>
      <c r="CB7733" s="1"/>
      <c r="CC7733" s="1"/>
      <c r="CE7733" s="1"/>
      <c r="CF7733" s="1"/>
      <c r="CG7733" s="1"/>
      <c r="CH7733" s="1"/>
      <c r="CI7733" s="1"/>
      <c r="CJ7733" s="1"/>
      <c r="CK7733" s="1"/>
      <c r="CL7733" s="1"/>
      <c r="CM7733" s="1"/>
      <c r="CN7733" s="1"/>
      <c r="CO7733" s="1"/>
    </row>
    <row r="7734" spans="1:93" ht="30" customHeight="1" x14ac:dyDescent="0.2">
      <c r="A7734" s="1">
        <v>7722</v>
      </c>
      <c r="B7734" s="94" t="s">
        <v>1491</v>
      </c>
      <c r="C7734" s="1" t="s">
        <v>3930</v>
      </c>
      <c r="D7734" s="1" t="s">
        <v>3929</v>
      </c>
      <c r="E7734" s="28" t="s">
        <v>3039</v>
      </c>
      <c r="F7734" s="1" t="s">
        <v>74</v>
      </c>
      <c r="G7734" s="1">
        <v>1</v>
      </c>
      <c r="H7734" s="1" t="s">
        <v>4209</v>
      </c>
      <c r="I7734" s="1" t="s">
        <v>114</v>
      </c>
      <c r="J7734" s="76">
        <v>432</v>
      </c>
      <c r="K7734" s="76">
        <v>2447971</v>
      </c>
      <c r="L7734" s="29">
        <v>46225</v>
      </c>
      <c r="M7734" s="29" t="s">
        <v>4163</v>
      </c>
      <c r="N7734" s="1" t="s">
        <v>478</v>
      </c>
      <c r="O7734" s="28" t="s">
        <v>105</v>
      </c>
      <c r="P7734" s="1" t="s">
        <v>322</v>
      </c>
      <c r="Q7734" s="76">
        <v>9</v>
      </c>
      <c r="R7734" s="1"/>
      <c r="S7734" s="76"/>
      <c r="T7734" s="1" t="s">
        <v>115</v>
      </c>
      <c r="U7734" s="1"/>
      <c r="V7734" s="1"/>
      <c r="AC7734" s="93">
        <v>29</v>
      </c>
      <c r="AD7734" s="69">
        <v>210</v>
      </c>
      <c r="AE7734" s="33"/>
      <c r="AF7734" s="33"/>
      <c r="AG7734" s="33"/>
      <c r="AX7734" s="37">
        <f t="shared" si="352"/>
        <v>46232</v>
      </c>
      <c r="AY7734" s="1"/>
      <c r="AZ7734" s="1"/>
      <c r="BA7734" s="31"/>
      <c r="BB7734" s="31"/>
      <c r="BC7734" s="1"/>
      <c r="BD7734" s="1"/>
      <c r="BE7734" s="1"/>
      <c r="BF7734" s="1"/>
      <c r="BG7734" s="1"/>
      <c r="BT7734" s="37">
        <f t="shared" si="351"/>
        <v>46253</v>
      </c>
      <c r="BU7734" s="31"/>
      <c r="BW7734" s="33"/>
      <c r="BX7734" s="1"/>
      <c r="BY7734" s="1"/>
      <c r="BZ7734" s="1"/>
      <c r="CA7734" s="1"/>
      <c r="CB7734" s="1"/>
      <c r="CC7734" s="1"/>
      <c r="CE7734" s="1"/>
      <c r="CF7734" s="1"/>
      <c r="CG7734" s="1"/>
      <c r="CH7734" s="1"/>
      <c r="CI7734" s="1"/>
      <c r="CJ7734" s="1"/>
      <c r="CK7734" s="1"/>
      <c r="CL7734" s="1"/>
      <c r="CM7734" s="1"/>
      <c r="CN7734" s="1"/>
      <c r="CO7734" s="1"/>
    </row>
    <row r="7735" spans="1:93" ht="30" customHeight="1" x14ac:dyDescent="0.2">
      <c r="A7735" s="1">
        <v>7723</v>
      </c>
      <c r="B7735" s="94" t="s">
        <v>1491</v>
      </c>
      <c r="C7735" s="1" t="s">
        <v>3930</v>
      </c>
      <c r="D7735" s="1" t="s">
        <v>3929</v>
      </c>
      <c r="E7735" s="28" t="s">
        <v>3039</v>
      </c>
      <c r="F7735" s="1" t="s">
        <v>74</v>
      </c>
      <c r="G7735" s="1">
        <v>1</v>
      </c>
      <c r="H7735" s="1" t="s">
        <v>4209</v>
      </c>
      <c r="I7735" s="1" t="s">
        <v>114</v>
      </c>
      <c r="J7735" s="76">
        <v>273</v>
      </c>
      <c r="K7735" s="76">
        <v>2447972</v>
      </c>
      <c r="L7735" s="29">
        <v>46225</v>
      </c>
      <c r="M7735" s="29" t="s">
        <v>4163</v>
      </c>
      <c r="N7735" s="1" t="s">
        <v>478</v>
      </c>
      <c r="O7735" s="28" t="s">
        <v>105</v>
      </c>
      <c r="P7735" s="1" t="s">
        <v>322</v>
      </c>
      <c r="Q7735" s="76">
        <v>8</v>
      </c>
      <c r="R7735" s="1"/>
      <c r="S7735" s="76"/>
      <c r="T7735" s="1" t="s">
        <v>115</v>
      </c>
      <c r="U7735" s="1"/>
      <c r="V7735" s="1"/>
      <c r="AC7735" s="93">
        <v>28</v>
      </c>
      <c r="AD7735" s="69">
        <v>220</v>
      </c>
      <c r="AE7735" s="33"/>
      <c r="AF7735" s="33"/>
      <c r="AG7735" s="33"/>
      <c r="AX7735" s="37">
        <f t="shared" si="352"/>
        <v>46232</v>
      </c>
      <c r="AY7735" s="1"/>
      <c r="AZ7735" s="1"/>
      <c r="BA7735" s="31"/>
      <c r="BB7735" s="31"/>
      <c r="BC7735" s="1"/>
      <c r="BD7735" s="1"/>
      <c r="BE7735" s="1"/>
      <c r="BF7735" s="1"/>
      <c r="BG7735" s="1"/>
      <c r="BT7735" s="37">
        <f t="shared" si="351"/>
        <v>46253</v>
      </c>
      <c r="BU7735" s="31"/>
      <c r="BW7735" s="33"/>
      <c r="BX7735" s="1"/>
      <c r="BY7735" s="1"/>
      <c r="BZ7735" s="1"/>
      <c r="CA7735" s="1"/>
      <c r="CB7735" s="1"/>
      <c r="CC7735" s="1"/>
      <c r="CE7735" s="1"/>
      <c r="CF7735" s="1"/>
      <c r="CG7735" s="1"/>
      <c r="CH7735" s="1"/>
      <c r="CI7735" s="1"/>
      <c r="CJ7735" s="1"/>
      <c r="CK7735" s="1"/>
      <c r="CL7735" s="1"/>
      <c r="CM7735" s="1"/>
      <c r="CN7735" s="1"/>
      <c r="CO7735" s="1"/>
    </row>
    <row r="7736" spans="1:93" ht="30" customHeight="1" x14ac:dyDescent="0.2">
      <c r="A7736" s="1">
        <v>7724</v>
      </c>
      <c r="B7736" s="94" t="s">
        <v>1491</v>
      </c>
      <c r="C7736" s="1" t="s">
        <v>3930</v>
      </c>
      <c r="D7736" s="1" t="s">
        <v>3929</v>
      </c>
      <c r="E7736" s="28" t="s">
        <v>3039</v>
      </c>
      <c r="F7736" s="1" t="s">
        <v>74</v>
      </c>
      <c r="G7736" s="1">
        <v>1</v>
      </c>
      <c r="H7736" s="1" t="s">
        <v>4209</v>
      </c>
      <c r="I7736" s="1" t="s">
        <v>114</v>
      </c>
      <c r="J7736" s="76">
        <v>274</v>
      </c>
      <c r="K7736" s="76">
        <v>2447976</v>
      </c>
      <c r="L7736" s="29">
        <v>46225</v>
      </c>
      <c r="M7736" s="29" t="s">
        <v>4163</v>
      </c>
      <c r="N7736" s="1" t="s">
        <v>478</v>
      </c>
      <c r="O7736" s="28" t="s">
        <v>105</v>
      </c>
      <c r="P7736" s="1" t="s">
        <v>322</v>
      </c>
      <c r="Q7736" s="76">
        <v>8</v>
      </c>
      <c r="R7736" s="1"/>
      <c r="S7736" s="76"/>
      <c r="T7736" s="1" t="s">
        <v>115</v>
      </c>
      <c r="U7736" s="1"/>
      <c r="V7736" s="1"/>
      <c r="AC7736" s="93">
        <v>29.5</v>
      </c>
      <c r="AD7736" s="69">
        <v>200</v>
      </c>
      <c r="AE7736" s="33"/>
      <c r="AF7736" s="33"/>
      <c r="AG7736" s="33"/>
      <c r="AX7736" s="37">
        <f t="shared" si="352"/>
        <v>46232</v>
      </c>
      <c r="AY7736" s="1"/>
      <c r="AZ7736" s="1"/>
      <c r="BA7736" s="31"/>
      <c r="BB7736" s="31"/>
      <c r="BC7736" s="1"/>
      <c r="BD7736" s="1"/>
      <c r="BE7736" s="1"/>
      <c r="BF7736" s="1"/>
      <c r="BG7736" s="1"/>
      <c r="BT7736" s="37">
        <f t="shared" si="351"/>
        <v>46253</v>
      </c>
      <c r="BU7736" s="31"/>
      <c r="BW7736" s="33"/>
      <c r="BX7736" s="1"/>
      <c r="BY7736" s="1"/>
      <c r="BZ7736" s="1"/>
      <c r="CA7736" s="1"/>
      <c r="CB7736" s="1"/>
      <c r="CC7736" s="1"/>
      <c r="CE7736" s="1"/>
      <c r="CF7736" s="1"/>
      <c r="CG7736" s="1"/>
      <c r="CH7736" s="1"/>
      <c r="CI7736" s="1"/>
      <c r="CJ7736" s="1"/>
      <c r="CK7736" s="1"/>
      <c r="CL7736" s="1"/>
      <c r="CM7736" s="1"/>
      <c r="CN7736" s="1"/>
      <c r="CO7736" s="1"/>
    </row>
    <row r="7737" spans="1:93" ht="30" customHeight="1" x14ac:dyDescent="0.2">
      <c r="A7737" s="1">
        <v>7725</v>
      </c>
      <c r="B7737" s="94" t="s">
        <v>1491</v>
      </c>
      <c r="C7737" s="1" t="s">
        <v>3930</v>
      </c>
      <c r="D7737" s="1" t="s">
        <v>3929</v>
      </c>
      <c r="E7737" s="28" t="s">
        <v>3039</v>
      </c>
      <c r="F7737" s="1" t="s">
        <v>74</v>
      </c>
      <c r="G7737" s="1">
        <v>1</v>
      </c>
      <c r="H7737" s="1" t="s">
        <v>4209</v>
      </c>
      <c r="I7737" s="1" t="s">
        <v>114</v>
      </c>
      <c r="J7737" s="76">
        <v>303</v>
      </c>
      <c r="K7737" s="76">
        <v>2447977</v>
      </c>
      <c r="L7737" s="29">
        <v>46225</v>
      </c>
      <c r="M7737" s="29" t="s">
        <v>4163</v>
      </c>
      <c r="N7737" s="1" t="s">
        <v>478</v>
      </c>
      <c r="O7737" s="28" t="s">
        <v>105</v>
      </c>
      <c r="P7737" s="1" t="s">
        <v>322</v>
      </c>
      <c r="Q7737" s="76">
        <v>8</v>
      </c>
      <c r="R7737" s="1"/>
      <c r="S7737" s="76"/>
      <c r="T7737" s="1" t="s">
        <v>115</v>
      </c>
      <c r="U7737" s="1"/>
      <c r="V7737" s="1"/>
      <c r="AC7737" s="93">
        <v>30</v>
      </c>
      <c r="AD7737" s="69">
        <v>200</v>
      </c>
      <c r="AE7737" s="33"/>
      <c r="AF7737" s="33"/>
      <c r="AG7737" s="33"/>
      <c r="AX7737" s="37">
        <f t="shared" si="352"/>
        <v>46232</v>
      </c>
      <c r="AY7737" s="1"/>
      <c r="AZ7737" s="1"/>
      <c r="BA7737" s="31"/>
      <c r="BB7737" s="31"/>
      <c r="BC7737" s="1"/>
      <c r="BD7737" s="1"/>
      <c r="BE7737" s="1"/>
      <c r="BF7737" s="1"/>
      <c r="BG7737" s="1"/>
      <c r="BT7737" s="37">
        <f t="shared" si="351"/>
        <v>46253</v>
      </c>
      <c r="BU7737" s="31"/>
      <c r="BW7737" s="33"/>
      <c r="BX7737" s="1"/>
      <c r="BY7737" s="1"/>
      <c r="BZ7737" s="1"/>
      <c r="CA7737" s="1"/>
      <c r="CB7737" s="1"/>
      <c r="CC7737" s="1"/>
      <c r="CE7737" s="1"/>
      <c r="CF7737" s="1"/>
      <c r="CG7737" s="1"/>
      <c r="CH7737" s="1"/>
      <c r="CI7737" s="1"/>
      <c r="CJ7737" s="1"/>
      <c r="CK7737" s="1"/>
      <c r="CL7737" s="1"/>
      <c r="CM7737" s="1"/>
      <c r="CN7737" s="1"/>
      <c r="CO7737" s="1"/>
    </row>
    <row r="7738" spans="1:93" ht="30" customHeight="1" x14ac:dyDescent="0.2">
      <c r="A7738" s="1">
        <v>7726</v>
      </c>
      <c r="B7738" s="94" t="s">
        <v>1491</v>
      </c>
      <c r="C7738" s="1" t="s">
        <v>3930</v>
      </c>
      <c r="D7738" s="1" t="s">
        <v>3929</v>
      </c>
      <c r="E7738" s="28" t="s">
        <v>3039</v>
      </c>
      <c r="F7738" s="1" t="s">
        <v>74</v>
      </c>
      <c r="G7738" s="1">
        <v>1</v>
      </c>
      <c r="H7738" s="1" t="s">
        <v>4209</v>
      </c>
      <c r="I7738" s="1" t="s">
        <v>114</v>
      </c>
      <c r="J7738" s="76">
        <v>432</v>
      </c>
      <c r="K7738" s="76">
        <v>2447984</v>
      </c>
      <c r="L7738" s="29">
        <v>46225</v>
      </c>
      <c r="M7738" s="29" t="s">
        <v>4163</v>
      </c>
      <c r="N7738" s="1" t="s">
        <v>478</v>
      </c>
      <c r="O7738" s="28" t="s">
        <v>105</v>
      </c>
      <c r="P7738" s="1" t="s">
        <v>322</v>
      </c>
      <c r="Q7738" s="76">
        <v>9</v>
      </c>
      <c r="R7738" s="1"/>
      <c r="S7738" s="76"/>
      <c r="T7738" s="1" t="s">
        <v>115</v>
      </c>
      <c r="U7738" s="1"/>
      <c r="V7738" s="1"/>
      <c r="AC7738" s="93">
        <v>27.5</v>
      </c>
      <c r="AD7738" s="69">
        <v>230</v>
      </c>
      <c r="AE7738" s="33"/>
      <c r="AF7738" s="33"/>
      <c r="AG7738" s="33"/>
      <c r="AX7738" s="37">
        <f t="shared" si="352"/>
        <v>46232</v>
      </c>
      <c r="AY7738" s="1"/>
      <c r="AZ7738" s="1"/>
      <c r="BA7738" s="31"/>
      <c r="BB7738" s="31"/>
      <c r="BC7738" s="1"/>
      <c r="BD7738" s="1"/>
      <c r="BE7738" s="1"/>
      <c r="BF7738" s="1"/>
      <c r="BG7738" s="1"/>
      <c r="BT7738" s="37">
        <f t="shared" ref="BT7738:BT7801" si="353">IF(L7738=0, 0, L7738+28)</f>
        <v>46253</v>
      </c>
      <c r="BU7738" s="31"/>
      <c r="BW7738" s="33"/>
      <c r="BX7738" s="1"/>
      <c r="BY7738" s="1"/>
      <c r="BZ7738" s="1"/>
      <c r="CA7738" s="1"/>
      <c r="CB7738" s="1"/>
      <c r="CC7738" s="1"/>
      <c r="CE7738" s="1"/>
      <c r="CF7738" s="1"/>
      <c r="CG7738" s="1"/>
      <c r="CH7738" s="1"/>
      <c r="CI7738" s="1"/>
      <c r="CJ7738" s="1"/>
      <c r="CK7738" s="1"/>
      <c r="CL7738" s="1"/>
      <c r="CM7738" s="1"/>
      <c r="CN7738" s="1"/>
      <c r="CO7738" s="1"/>
    </row>
    <row r="7739" spans="1:93" ht="30" customHeight="1" x14ac:dyDescent="0.2">
      <c r="A7739" s="1">
        <v>7727</v>
      </c>
      <c r="B7739" s="94" t="s">
        <v>1491</v>
      </c>
      <c r="C7739" s="1" t="s">
        <v>3930</v>
      </c>
      <c r="D7739" s="1" t="s">
        <v>3929</v>
      </c>
      <c r="E7739" s="28" t="s">
        <v>3039</v>
      </c>
      <c r="F7739" s="1" t="s">
        <v>74</v>
      </c>
      <c r="G7739" s="1">
        <v>1</v>
      </c>
      <c r="H7739" s="1" t="s">
        <v>4209</v>
      </c>
      <c r="I7739" s="1" t="s">
        <v>114</v>
      </c>
      <c r="J7739" s="76">
        <v>553</v>
      </c>
      <c r="K7739" s="76">
        <v>2447985</v>
      </c>
      <c r="L7739" s="29">
        <v>46225</v>
      </c>
      <c r="M7739" s="29" t="s">
        <v>4163</v>
      </c>
      <c r="N7739" s="1" t="s">
        <v>478</v>
      </c>
      <c r="O7739" s="28" t="s">
        <v>105</v>
      </c>
      <c r="P7739" s="1" t="s">
        <v>322</v>
      </c>
      <c r="Q7739" s="76">
        <v>11</v>
      </c>
      <c r="R7739" s="1"/>
      <c r="S7739" s="76"/>
      <c r="T7739" s="1" t="s">
        <v>115</v>
      </c>
      <c r="U7739" s="1"/>
      <c r="V7739" s="1"/>
      <c r="AC7739" s="93">
        <v>28</v>
      </c>
      <c r="AD7739" s="69">
        <v>240</v>
      </c>
      <c r="AE7739" s="33"/>
      <c r="AF7739" s="33"/>
      <c r="AG7739" s="33"/>
      <c r="AX7739" s="37">
        <f t="shared" si="352"/>
        <v>46232</v>
      </c>
      <c r="AY7739" s="1"/>
      <c r="AZ7739" s="1"/>
      <c r="BA7739" s="31"/>
      <c r="BB7739" s="31"/>
      <c r="BC7739" s="1"/>
      <c r="BD7739" s="1"/>
      <c r="BE7739" s="1"/>
      <c r="BF7739" s="1"/>
      <c r="BG7739" s="1"/>
      <c r="BT7739" s="37">
        <f t="shared" si="353"/>
        <v>46253</v>
      </c>
      <c r="BU7739" s="31"/>
      <c r="BW7739" s="33"/>
      <c r="BX7739" s="1"/>
      <c r="BY7739" s="1"/>
      <c r="BZ7739" s="1"/>
      <c r="CA7739" s="1"/>
      <c r="CB7739" s="1"/>
      <c r="CC7739" s="1"/>
      <c r="CE7739" s="1"/>
      <c r="CF7739" s="1"/>
      <c r="CG7739" s="1"/>
      <c r="CH7739" s="1"/>
      <c r="CI7739" s="1"/>
      <c r="CJ7739" s="1"/>
      <c r="CK7739" s="1"/>
      <c r="CL7739" s="1"/>
      <c r="CM7739" s="1"/>
      <c r="CN7739" s="1"/>
      <c r="CO7739" s="1"/>
    </row>
    <row r="7740" spans="1:93" ht="30" customHeight="1" x14ac:dyDescent="0.2">
      <c r="A7740" s="1">
        <v>7728</v>
      </c>
      <c r="B7740" s="94" t="s">
        <v>1491</v>
      </c>
      <c r="C7740" s="1" t="s">
        <v>3930</v>
      </c>
      <c r="D7740" s="1" t="s">
        <v>3929</v>
      </c>
      <c r="E7740" s="28" t="s">
        <v>3039</v>
      </c>
      <c r="F7740" s="1" t="s">
        <v>74</v>
      </c>
      <c r="G7740" s="1">
        <v>1</v>
      </c>
      <c r="H7740" s="1" t="s">
        <v>4209</v>
      </c>
      <c r="I7740" s="1" t="s">
        <v>114</v>
      </c>
      <c r="J7740" s="76">
        <v>274</v>
      </c>
      <c r="K7740" s="76">
        <v>2447987</v>
      </c>
      <c r="L7740" s="29">
        <v>46225</v>
      </c>
      <c r="M7740" s="29" t="s">
        <v>4163</v>
      </c>
      <c r="N7740" s="1" t="s">
        <v>478</v>
      </c>
      <c r="O7740" s="28" t="s">
        <v>105</v>
      </c>
      <c r="P7740" s="1" t="s">
        <v>322</v>
      </c>
      <c r="Q7740" s="76">
        <v>8</v>
      </c>
      <c r="R7740" s="1"/>
      <c r="S7740" s="76"/>
      <c r="T7740" s="1" t="s">
        <v>115</v>
      </c>
      <c r="U7740" s="1"/>
      <c r="V7740" s="1"/>
      <c r="AC7740" s="93">
        <v>27.5</v>
      </c>
      <c r="AD7740" s="69">
        <v>240</v>
      </c>
      <c r="AE7740" s="33"/>
      <c r="AF7740" s="33"/>
      <c r="AG7740" s="33"/>
      <c r="AX7740" s="37">
        <f t="shared" si="352"/>
        <v>46232</v>
      </c>
      <c r="AY7740" s="1"/>
      <c r="AZ7740" s="1"/>
      <c r="BA7740" s="31"/>
      <c r="BB7740" s="31"/>
      <c r="BC7740" s="1"/>
      <c r="BD7740" s="1"/>
      <c r="BE7740" s="1"/>
      <c r="BF7740" s="1"/>
      <c r="BG7740" s="1"/>
      <c r="BT7740" s="37">
        <f t="shared" si="353"/>
        <v>46253</v>
      </c>
      <c r="BU7740" s="31"/>
      <c r="BW7740" s="33"/>
      <c r="BX7740" s="1"/>
      <c r="BY7740" s="1"/>
      <c r="BZ7740" s="1"/>
      <c r="CA7740" s="1"/>
      <c r="CB7740" s="1"/>
      <c r="CC7740" s="1"/>
      <c r="CE7740" s="1"/>
      <c r="CF7740" s="1"/>
      <c r="CG7740" s="1"/>
      <c r="CH7740" s="1"/>
      <c r="CI7740" s="1"/>
      <c r="CJ7740" s="1"/>
      <c r="CK7740" s="1"/>
      <c r="CL7740" s="1"/>
      <c r="CM7740" s="1"/>
      <c r="CN7740" s="1"/>
      <c r="CO7740" s="1"/>
    </row>
    <row r="7741" spans="1:93" ht="30" customHeight="1" x14ac:dyDescent="0.2">
      <c r="A7741" s="1">
        <v>7729</v>
      </c>
      <c r="B7741" s="94" t="s">
        <v>1491</v>
      </c>
      <c r="C7741" s="1" t="s">
        <v>3930</v>
      </c>
      <c r="D7741" s="1" t="s">
        <v>3929</v>
      </c>
      <c r="E7741" s="28" t="s">
        <v>3039</v>
      </c>
      <c r="F7741" s="1" t="s">
        <v>74</v>
      </c>
      <c r="G7741" s="1">
        <v>1</v>
      </c>
      <c r="H7741" s="1" t="s">
        <v>4209</v>
      </c>
      <c r="I7741" s="1" t="s">
        <v>114</v>
      </c>
      <c r="J7741" s="76">
        <v>303</v>
      </c>
      <c r="K7741" s="76">
        <v>2447989</v>
      </c>
      <c r="L7741" s="29">
        <v>46225</v>
      </c>
      <c r="M7741" s="29" t="s">
        <v>4163</v>
      </c>
      <c r="N7741" s="1" t="s">
        <v>478</v>
      </c>
      <c r="O7741" s="28" t="s">
        <v>105</v>
      </c>
      <c r="P7741" s="1" t="s">
        <v>322</v>
      </c>
      <c r="Q7741" s="76">
        <v>8</v>
      </c>
      <c r="R7741" s="1"/>
      <c r="S7741" s="76">
        <v>6</v>
      </c>
      <c r="T7741" s="1" t="s">
        <v>115</v>
      </c>
      <c r="U7741" s="1"/>
      <c r="V7741" s="1"/>
      <c r="AC7741" s="93">
        <v>28.3</v>
      </c>
      <c r="AD7741" s="69">
        <v>210</v>
      </c>
      <c r="AE7741" s="33"/>
      <c r="AF7741" s="33"/>
      <c r="AG7741" s="33"/>
      <c r="AX7741" s="37">
        <f t="shared" si="352"/>
        <v>46232</v>
      </c>
      <c r="AY7741" s="1"/>
      <c r="AZ7741" s="1"/>
      <c r="BA7741" s="31"/>
      <c r="BB7741" s="31"/>
      <c r="BC7741" s="1"/>
      <c r="BD7741" s="1"/>
      <c r="BE7741" s="1"/>
      <c r="BF7741" s="1"/>
      <c r="BG7741" s="1"/>
      <c r="BT7741" s="37">
        <f t="shared" si="353"/>
        <v>46253</v>
      </c>
      <c r="BU7741" s="31"/>
      <c r="BW7741" s="33"/>
      <c r="BX7741" s="1"/>
      <c r="BY7741" s="1"/>
      <c r="BZ7741" s="1"/>
      <c r="CA7741" s="1"/>
      <c r="CB7741" s="1"/>
      <c r="CC7741" s="1"/>
      <c r="CE7741" s="1"/>
      <c r="CF7741" s="1"/>
      <c r="CG7741" s="1"/>
      <c r="CH7741" s="1"/>
      <c r="CI7741" s="1"/>
      <c r="CJ7741" s="1"/>
      <c r="CK7741" s="1"/>
      <c r="CL7741" s="1"/>
      <c r="CM7741" s="1"/>
      <c r="CN7741" s="1"/>
      <c r="CO7741" s="1"/>
    </row>
    <row r="7742" spans="1:93" ht="30" customHeight="1" x14ac:dyDescent="0.2">
      <c r="A7742" s="1">
        <v>7730</v>
      </c>
      <c r="B7742" s="94" t="s">
        <v>1491</v>
      </c>
      <c r="C7742" s="1" t="s">
        <v>3930</v>
      </c>
      <c r="D7742" s="1" t="s">
        <v>3929</v>
      </c>
      <c r="E7742" s="28" t="s">
        <v>3039</v>
      </c>
      <c r="F7742" s="1" t="s">
        <v>74</v>
      </c>
      <c r="G7742" s="1">
        <v>1</v>
      </c>
      <c r="H7742" s="1" t="s">
        <v>4209</v>
      </c>
      <c r="I7742" s="1" t="s">
        <v>114</v>
      </c>
      <c r="J7742" s="76">
        <v>274</v>
      </c>
      <c r="K7742" s="76">
        <v>2447961</v>
      </c>
      <c r="L7742" s="29">
        <v>46226</v>
      </c>
      <c r="M7742" s="29" t="s">
        <v>4163</v>
      </c>
      <c r="N7742" s="1" t="s">
        <v>478</v>
      </c>
      <c r="O7742" s="28" t="s">
        <v>1495</v>
      </c>
      <c r="P7742" s="1" t="s">
        <v>323</v>
      </c>
      <c r="Q7742" s="76">
        <v>2</v>
      </c>
      <c r="R7742" s="1"/>
      <c r="S7742" s="76"/>
      <c r="T7742" s="1" t="s">
        <v>115</v>
      </c>
      <c r="U7742" s="1"/>
      <c r="V7742" s="1" t="s">
        <v>3889</v>
      </c>
      <c r="AC7742" s="93" t="s">
        <v>103</v>
      </c>
      <c r="AD7742" s="69" t="s">
        <v>103</v>
      </c>
      <c r="AE7742" s="33"/>
      <c r="AF7742" s="33"/>
      <c r="AG7742" s="33"/>
      <c r="AX7742" s="37">
        <f t="shared" si="352"/>
        <v>46233</v>
      </c>
      <c r="AY7742" s="1"/>
      <c r="AZ7742" s="1"/>
      <c r="BA7742" s="31"/>
      <c r="BB7742" s="31"/>
      <c r="BC7742" s="1"/>
      <c r="BD7742" s="1"/>
      <c r="BE7742" s="1"/>
      <c r="BF7742" s="1"/>
      <c r="BG7742" s="1"/>
      <c r="BT7742" s="37">
        <f t="shared" si="353"/>
        <v>46254</v>
      </c>
      <c r="BU7742" s="31"/>
      <c r="BW7742" s="33"/>
      <c r="BX7742" s="1"/>
      <c r="BY7742" s="1"/>
      <c r="BZ7742" s="1"/>
      <c r="CA7742" s="1"/>
      <c r="CB7742" s="1"/>
      <c r="CC7742" s="1"/>
      <c r="CE7742" s="1"/>
      <c r="CF7742" s="1"/>
      <c r="CG7742" s="1"/>
      <c r="CH7742" s="1"/>
      <c r="CI7742" s="1"/>
      <c r="CJ7742" s="1"/>
      <c r="CK7742" s="1"/>
      <c r="CL7742" s="1"/>
      <c r="CM7742" s="1"/>
      <c r="CN7742" s="1"/>
      <c r="CO7742" s="1"/>
    </row>
    <row r="7743" spans="1:93" ht="30" customHeight="1" x14ac:dyDescent="0.2">
      <c r="A7743" s="1">
        <v>7731</v>
      </c>
      <c r="B7743" s="94" t="s">
        <v>1491</v>
      </c>
      <c r="C7743" s="1" t="s">
        <v>3938</v>
      </c>
      <c r="D7743" s="1" t="s">
        <v>3937</v>
      </c>
      <c r="E7743" s="28" t="s">
        <v>3939</v>
      </c>
      <c r="F7743" s="1" t="s">
        <v>74</v>
      </c>
      <c r="G7743" s="1">
        <v>1</v>
      </c>
      <c r="H7743" s="1" t="s">
        <v>4209</v>
      </c>
      <c r="I7743" s="1" t="s">
        <v>114</v>
      </c>
      <c r="J7743" s="76">
        <v>433</v>
      </c>
      <c r="K7743" s="76">
        <v>2447960</v>
      </c>
      <c r="L7743" s="29">
        <v>46226</v>
      </c>
      <c r="M7743" s="29" t="s">
        <v>4163</v>
      </c>
      <c r="N7743" s="1" t="s">
        <v>478</v>
      </c>
      <c r="O7743" s="28" t="s">
        <v>1495</v>
      </c>
      <c r="P7743" s="1" t="s">
        <v>323</v>
      </c>
      <c r="Q7743" s="76">
        <v>10</v>
      </c>
      <c r="R7743" s="1"/>
      <c r="S7743" s="76">
        <v>6</v>
      </c>
      <c r="T7743" s="1" t="s">
        <v>115</v>
      </c>
      <c r="U7743" s="1"/>
      <c r="V7743" s="1"/>
      <c r="AC7743" s="93">
        <v>32</v>
      </c>
      <c r="AD7743" s="69">
        <v>235</v>
      </c>
      <c r="AE7743" s="33"/>
      <c r="AF7743" s="33"/>
      <c r="AG7743" s="33"/>
      <c r="AX7743" s="37">
        <f t="shared" si="352"/>
        <v>46233</v>
      </c>
      <c r="AY7743" s="1"/>
      <c r="AZ7743" s="1"/>
      <c r="BA7743" s="31"/>
      <c r="BB7743" s="31"/>
      <c r="BC7743" s="1"/>
      <c r="BD7743" s="1"/>
      <c r="BE7743" s="1"/>
      <c r="BF7743" s="1"/>
      <c r="BG7743" s="1"/>
      <c r="BT7743" s="37">
        <f t="shared" si="353"/>
        <v>46254</v>
      </c>
      <c r="BU7743" s="31"/>
      <c r="BW7743" s="33"/>
      <c r="BX7743" s="1"/>
      <c r="BY7743" s="1"/>
      <c r="BZ7743" s="1"/>
      <c r="CA7743" s="1"/>
      <c r="CB7743" s="1"/>
      <c r="CC7743" s="1"/>
      <c r="CE7743" s="1"/>
      <c r="CF7743" s="1"/>
      <c r="CG7743" s="1"/>
      <c r="CH7743" s="1"/>
      <c r="CI7743" s="1"/>
      <c r="CJ7743" s="1"/>
      <c r="CK7743" s="1"/>
      <c r="CL7743" s="1"/>
      <c r="CM7743" s="1"/>
      <c r="CN7743" s="1"/>
      <c r="CO7743" s="1"/>
    </row>
    <row r="7744" spans="1:93" ht="30" customHeight="1" x14ac:dyDescent="0.2">
      <c r="A7744" s="1">
        <v>7732</v>
      </c>
      <c r="B7744" s="94" t="s">
        <v>1491</v>
      </c>
      <c r="C7744" s="1" t="s">
        <v>3931</v>
      </c>
      <c r="D7744" s="28" t="s">
        <v>3932</v>
      </c>
      <c r="E7744" s="28" t="s">
        <v>3933</v>
      </c>
      <c r="F7744" s="1" t="s">
        <v>74</v>
      </c>
      <c r="G7744" s="1">
        <v>1</v>
      </c>
      <c r="H7744" s="1" t="s">
        <v>1059</v>
      </c>
      <c r="I7744" s="1" t="s">
        <v>114</v>
      </c>
      <c r="J7744" s="76">
        <v>554</v>
      </c>
      <c r="K7744" s="76">
        <v>2447974</v>
      </c>
      <c r="L7744" s="29">
        <v>46226</v>
      </c>
      <c r="M7744" s="29" t="s">
        <v>4163</v>
      </c>
      <c r="N7744" s="1" t="s">
        <v>478</v>
      </c>
      <c r="O7744" s="28" t="s">
        <v>1495</v>
      </c>
      <c r="P7744" s="1" t="s">
        <v>323</v>
      </c>
      <c r="Q7744" s="76">
        <v>12</v>
      </c>
      <c r="R7744" s="1"/>
      <c r="S7744" s="76">
        <v>6</v>
      </c>
      <c r="T7744" s="1" t="s">
        <v>115</v>
      </c>
      <c r="U7744" s="1"/>
      <c r="V7744" s="1"/>
      <c r="AC7744" s="93">
        <v>30</v>
      </c>
      <c r="AD7744" s="69">
        <v>255</v>
      </c>
      <c r="AE7744" s="33"/>
      <c r="AF7744" s="33"/>
      <c r="AG7744" s="33"/>
      <c r="AX7744" s="37">
        <f t="shared" si="352"/>
        <v>46233</v>
      </c>
      <c r="AY7744" s="1"/>
      <c r="AZ7744" s="1"/>
      <c r="BA7744" s="31"/>
      <c r="BB7744" s="31"/>
      <c r="BC7744" s="1"/>
      <c r="BD7744" s="1"/>
      <c r="BE7744" s="1"/>
      <c r="BF7744" s="1"/>
      <c r="BG7744" s="1"/>
      <c r="BT7744" s="37">
        <f t="shared" si="353"/>
        <v>46254</v>
      </c>
      <c r="BU7744" s="31"/>
      <c r="BW7744" s="33"/>
      <c r="BX7744" s="1"/>
      <c r="BY7744" s="1"/>
      <c r="BZ7744" s="1"/>
      <c r="CA7744" s="1"/>
      <c r="CB7744" s="1"/>
      <c r="CC7744" s="1"/>
      <c r="CE7744" s="1"/>
      <c r="CF7744" s="1"/>
      <c r="CG7744" s="1"/>
      <c r="CH7744" s="1"/>
      <c r="CI7744" s="1"/>
      <c r="CJ7744" s="1"/>
      <c r="CK7744" s="1"/>
      <c r="CL7744" s="1"/>
      <c r="CM7744" s="1"/>
      <c r="CN7744" s="1"/>
      <c r="CO7744" s="1"/>
    </row>
    <row r="7745" spans="1:93" ht="30" customHeight="1" x14ac:dyDescent="0.2">
      <c r="A7745" s="1">
        <v>7733</v>
      </c>
      <c r="B7745" s="94" t="s">
        <v>1491</v>
      </c>
      <c r="C7745" s="1" t="s">
        <v>3919</v>
      </c>
      <c r="D7745" s="28" t="s">
        <v>3936</v>
      </c>
      <c r="E7745" s="28" t="s">
        <v>3933</v>
      </c>
      <c r="F7745" s="1" t="s">
        <v>74</v>
      </c>
      <c r="G7745" s="1">
        <v>1</v>
      </c>
      <c r="H7745" s="1" t="s">
        <v>1059</v>
      </c>
      <c r="I7745" s="1" t="s">
        <v>114</v>
      </c>
      <c r="J7745" s="76">
        <v>433</v>
      </c>
      <c r="K7745" s="76">
        <v>2447988</v>
      </c>
      <c r="L7745" s="29">
        <v>46226</v>
      </c>
      <c r="M7745" s="29" t="s">
        <v>4163</v>
      </c>
      <c r="N7745" s="1" t="s">
        <v>478</v>
      </c>
      <c r="O7745" s="28" t="s">
        <v>1495</v>
      </c>
      <c r="P7745" s="1" t="s">
        <v>323</v>
      </c>
      <c r="Q7745" s="76">
        <v>10</v>
      </c>
      <c r="R7745" s="1"/>
      <c r="S7745" s="76"/>
      <c r="T7745" s="1" t="s">
        <v>115</v>
      </c>
      <c r="U7745" s="1"/>
      <c r="V7745" s="1"/>
      <c r="AC7745" s="93">
        <v>29</v>
      </c>
      <c r="AD7745" s="69">
        <v>240</v>
      </c>
      <c r="AE7745" s="33"/>
      <c r="AF7745" s="33"/>
      <c r="AG7745" s="33"/>
      <c r="AX7745" s="37">
        <f t="shared" si="352"/>
        <v>46233</v>
      </c>
      <c r="AY7745" s="1"/>
      <c r="AZ7745" s="1"/>
      <c r="BA7745" s="31"/>
      <c r="BB7745" s="31"/>
      <c r="BC7745" s="1"/>
      <c r="BD7745" s="1"/>
      <c r="BE7745" s="1"/>
      <c r="BF7745" s="1"/>
      <c r="BG7745" s="1"/>
      <c r="BT7745" s="37">
        <f t="shared" si="353"/>
        <v>46254</v>
      </c>
      <c r="BU7745" s="31"/>
      <c r="BW7745" s="33"/>
      <c r="BX7745" s="1"/>
      <c r="BY7745" s="1"/>
      <c r="BZ7745" s="1"/>
      <c r="CA7745" s="1"/>
      <c r="CB7745" s="1"/>
      <c r="CC7745" s="1"/>
      <c r="CE7745" s="1"/>
      <c r="CF7745" s="1"/>
      <c r="CG7745" s="1"/>
      <c r="CH7745" s="1"/>
      <c r="CI7745" s="1"/>
      <c r="CJ7745" s="1"/>
      <c r="CK7745" s="1"/>
      <c r="CL7745" s="1"/>
      <c r="CM7745" s="1"/>
      <c r="CN7745" s="1"/>
      <c r="CO7745" s="1"/>
    </row>
    <row r="7746" spans="1:93" ht="30" customHeight="1" x14ac:dyDescent="0.2">
      <c r="A7746" s="1">
        <v>7734</v>
      </c>
      <c r="B7746" s="94" t="s">
        <v>1491</v>
      </c>
      <c r="C7746" s="1" t="s">
        <v>3965</v>
      </c>
      <c r="D7746" s="28" t="s">
        <v>3934</v>
      </c>
      <c r="E7746" s="28" t="s">
        <v>3935</v>
      </c>
      <c r="F7746" s="1" t="s">
        <v>74</v>
      </c>
      <c r="G7746" s="1">
        <v>4</v>
      </c>
      <c r="H7746" s="1" t="s">
        <v>2565</v>
      </c>
      <c r="I7746" s="1" t="s">
        <v>114</v>
      </c>
      <c r="J7746" s="76">
        <v>551</v>
      </c>
      <c r="K7746" s="76">
        <v>2447993</v>
      </c>
      <c r="L7746" s="29">
        <v>46226</v>
      </c>
      <c r="M7746" s="29" t="s">
        <v>4163</v>
      </c>
      <c r="N7746" s="1" t="s">
        <v>478</v>
      </c>
      <c r="O7746" s="28" t="s">
        <v>1495</v>
      </c>
      <c r="P7746" s="1" t="s">
        <v>323</v>
      </c>
      <c r="Q7746" s="76">
        <v>12</v>
      </c>
      <c r="R7746" s="1"/>
      <c r="S7746" s="76"/>
      <c r="T7746" s="1" t="s">
        <v>115</v>
      </c>
      <c r="U7746" s="1"/>
      <c r="V7746" s="1"/>
      <c r="AC7746" s="93">
        <v>28.5</v>
      </c>
      <c r="AD7746" s="69">
        <v>220</v>
      </c>
      <c r="AE7746" s="33"/>
      <c r="AF7746" s="33"/>
      <c r="AG7746" s="33"/>
      <c r="AX7746" s="37">
        <f t="shared" si="352"/>
        <v>46233</v>
      </c>
      <c r="AY7746" s="1"/>
      <c r="AZ7746" s="1"/>
      <c r="BA7746" s="31"/>
      <c r="BB7746" s="31"/>
      <c r="BC7746" s="1"/>
      <c r="BD7746" s="1"/>
      <c r="BE7746" s="1"/>
      <c r="BF7746" s="1"/>
      <c r="BG7746" s="1"/>
      <c r="BT7746" s="37">
        <f t="shared" si="353"/>
        <v>46254</v>
      </c>
      <c r="BU7746" s="31"/>
      <c r="BW7746" s="33"/>
      <c r="BX7746" s="1"/>
      <c r="BY7746" s="1"/>
      <c r="BZ7746" s="1"/>
      <c r="CA7746" s="1"/>
      <c r="CB7746" s="1"/>
      <c r="CC7746" s="1"/>
      <c r="CE7746" s="1"/>
      <c r="CF7746" s="1"/>
      <c r="CG7746" s="1"/>
      <c r="CH7746" s="1"/>
      <c r="CI7746" s="1"/>
      <c r="CJ7746" s="1"/>
      <c r="CK7746" s="1"/>
      <c r="CL7746" s="1"/>
      <c r="CM7746" s="1"/>
      <c r="CN7746" s="1"/>
      <c r="CO7746" s="1"/>
    </row>
    <row r="7747" spans="1:93" ht="30" customHeight="1" x14ac:dyDescent="0.2">
      <c r="A7747" s="1">
        <v>7735</v>
      </c>
      <c r="B7747" s="94" t="s">
        <v>1491</v>
      </c>
      <c r="C7747" s="1" t="s">
        <v>3965</v>
      </c>
      <c r="D7747" s="28" t="s">
        <v>3934</v>
      </c>
      <c r="E7747" s="28" t="s">
        <v>3935</v>
      </c>
      <c r="F7747" s="1" t="s">
        <v>74</v>
      </c>
      <c r="G7747" s="1">
        <v>4</v>
      </c>
      <c r="H7747" s="1" t="s">
        <v>2565</v>
      </c>
      <c r="I7747" s="1" t="s">
        <v>114</v>
      </c>
      <c r="J7747" s="76">
        <v>433</v>
      </c>
      <c r="K7747" s="76">
        <v>2447995</v>
      </c>
      <c r="L7747" s="29">
        <v>46226</v>
      </c>
      <c r="M7747" s="29" t="s">
        <v>4163</v>
      </c>
      <c r="N7747" s="1" t="s">
        <v>478</v>
      </c>
      <c r="O7747" s="28" t="s">
        <v>1495</v>
      </c>
      <c r="P7747" s="1" t="s">
        <v>323</v>
      </c>
      <c r="Q7747" s="76">
        <v>8</v>
      </c>
      <c r="R7747" s="1"/>
      <c r="S7747" s="76"/>
      <c r="T7747" s="1" t="s">
        <v>115</v>
      </c>
      <c r="U7747" s="1"/>
      <c r="V7747" s="1"/>
      <c r="AC7747" s="93">
        <v>30.5</v>
      </c>
      <c r="AD7747" s="69">
        <v>230</v>
      </c>
      <c r="AE7747" s="33"/>
      <c r="AF7747" s="33"/>
      <c r="AG7747" s="33"/>
      <c r="AX7747" s="37">
        <f t="shared" si="352"/>
        <v>46233</v>
      </c>
      <c r="AY7747" s="1"/>
      <c r="AZ7747" s="1"/>
      <c r="BA7747" s="31"/>
      <c r="BB7747" s="31"/>
      <c r="BC7747" s="1"/>
      <c r="BD7747" s="1"/>
      <c r="BE7747" s="1"/>
      <c r="BF7747" s="1"/>
      <c r="BG7747" s="1"/>
      <c r="BT7747" s="37">
        <f t="shared" si="353"/>
        <v>46254</v>
      </c>
      <c r="BU7747" s="31"/>
      <c r="BW7747" s="33"/>
      <c r="BX7747" s="1"/>
      <c r="BY7747" s="1"/>
      <c r="BZ7747" s="1"/>
      <c r="CA7747" s="1"/>
      <c r="CB7747" s="1"/>
      <c r="CC7747" s="1"/>
      <c r="CE7747" s="1"/>
      <c r="CF7747" s="1"/>
      <c r="CG7747" s="1"/>
      <c r="CH7747" s="1"/>
      <c r="CI7747" s="1"/>
      <c r="CJ7747" s="1"/>
      <c r="CK7747" s="1"/>
      <c r="CL7747" s="1"/>
      <c r="CM7747" s="1"/>
      <c r="CN7747" s="1"/>
      <c r="CO7747" s="1"/>
    </row>
    <row r="7748" spans="1:93" ht="30" customHeight="1" x14ac:dyDescent="0.2">
      <c r="A7748" s="1">
        <v>7736</v>
      </c>
      <c r="B7748" s="94" t="s">
        <v>1491</v>
      </c>
      <c r="C7748" s="1" t="s">
        <v>3941</v>
      </c>
      <c r="D7748" s="28" t="s">
        <v>3940</v>
      </c>
      <c r="E7748" s="28" t="s">
        <v>3943</v>
      </c>
      <c r="F7748" s="1" t="s">
        <v>74</v>
      </c>
      <c r="G7748" s="1">
        <v>2</v>
      </c>
      <c r="H7748" s="1" t="s">
        <v>3515</v>
      </c>
      <c r="I7748" s="1" t="s">
        <v>114</v>
      </c>
      <c r="J7748" s="76">
        <v>273</v>
      </c>
      <c r="K7748" s="76">
        <v>2447658</v>
      </c>
      <c r="L7748" s="29">
        <v>46226</v>
      </c>
      <c r="M7748" s="29" t="s">
        <v>4163</v>
      </c>
      <c r="N7748" s="1" t="s">
        <v>478</v>
      </c>
      <c r="O7748" s="28" t="s">
        <v>1495</v>
      </c>
      <c r="P7748" s="1" t="s">
        <v>323</v>
      </c>
      <c r="Q7748" s="76">
        <v>8</v>
      </c>
      <c r="R7748" s="1"/>
      <c r="S7748" s="76">
        <v>6</v>
      </c>
      <c r="T7748" s="1" t="s">
        <v>115</v>
      </c>
      <c r="U7748" s="1"/>
      <c r="V7748" s="1"/>
      <c r="AC7748" s="93">
        <v>32.5</v>
      </c>
      <c r="AD7748" s="69">
        <v>230</v>
      </c>
      <c r="AE7748" s="33"/>
      <c r="AF7748" s="33"/>
      <c r="AG7748" s="33"/>
      <c r="AX7748" s="37">
        <f t="shared" si="352"/>
        <v>46233</v>
      </c>
      <c r="AY7748" s="1"/>
      <c r="AZ7748" s="1"/>
      <c r="BA7748" s="31"/>
      <c r="BB7748" s="31"/>
      <c r="BC7748" s="1"/>
      <c r="BD7748" s="1"/>
      <c r="BE7748" s="1"/>
      <c r="BF7748" s="1"/>
      <c r="BG7748" s="1"/>
      <c r="BT7748" s="37">
        <f t="shared" si="353"/>
        <v>46254</v>
      </c>
      <c r="BU7748" s="31"/>
      <c r="BW7748" s="33"/>
      <c r="BX7748" s="1"/>
      <c r="BY7748" s="1"/>
      <c r="BZ7748" s="1"/>
      <c r="CA7748" s="1"/>
      <c r="CB7748" s="1"/>
      <c r="CC7748" s="1"/>
      <c r="CE7748" s="1"/>
      <c r="CF7748" s="1"/>
      <c r="CG7748" s="1"/>
      <c r="CH7748" s="1"/>
      <c r="CI7748" s="1"/>
      <c r="CJ7748" s="1"/>
      <c r="CK7748" s="1"/>
      <c r="CL7748" s="1"/>
      <c r="CM7748" s="1"/>
      <c r="CN7748" s="1"/>
      <c r="CO7748" s="1"/>
    </row>
    <row r="7749" spans="1:93" ht="30" customHeight="1" x14ac:dyDescent="0.2">
      <c r="A7749" s="1">
        <v>7737</v>
      </c>
      <c r="B7749" s="94" t="s">
        <v>1491</v>
      </c>
      <c r="C7749" s="1" t="s">
        <v>3941</v>
      </c>
      <c r="D7749" s="28" t="s">
        <v>3942</v>
      </c>
      <c r="E7749" s="28" t="s">
        <v>3039</v>
      </c>
      <c r="F7749" s="1" t="s">
        <v>74</v>
      </c>
      <c r="G7749" s="1">
        <v>1</v>
      </c>
      <c r="H7749" s="1" t="s">
        <v>4209</v>
      </c>
      <c r="I7749" s="1" t="s">
        <v>114</v>
      </c>
      <c r="J7749" s="76">
        <v>415</v>
      </c>
      <c r="K7749" s="76">
        <v>2447964</v>
      </c>
      <c r="L7749" s="29">
        <v>46226</v>
      </c>
      <c r="M7749" s="29" t="s">
        <v>4163</v>
      </c>
      <c r="N7749" s="1" t="s">
        <v>478</v>
      </c>
      <c r="O7749" s="28" t="s">
        <v>1495</v>
      </c>
      <c r="P7749" s="1" t="s">
        <v>323</v>
      </c>
      <c r="Q7749" s="76">
        <v>10</v>
      </c>
      <c r="R7749" s="1"/>
      <c r="S7749" s="76"/>
      <c r="T7749" s="1" t="s">
        <v>115</v>
      </c>
      <c r="U7749" s="1"/>
      <c r="V7749" s="1"/>
      <c r="AC7749" s="93">
        <v>29.5</v>
      </c>
      <c r="AD7749" s="69">
        <v>240</v>
      </c>
      <c r="AE7749" s="33"/>
      <c r="AF7749" s="33"/>
      <c r="AG7749" s="33"/>
      <c r="AX7749" s="37">
        <f t="shared" si="352"/>
        <v>46233</v>
      </c>
      <c r="AY7749" s="1"/>
      <c r="AZ7749" s="1"/>
      <c r="BA7749" s="31"/>
      <c r="BB7749" s="31"/>
      <c r="BC7749" s="1"/>
      <c r="BD7749" s="1"/>
      <c r="BE7749" s="1"/>
      <c r="BF7749" s="1"/>
      <c r="BG7749" s="1"/>
      <c r="BT7749" s="37">
        <f t="shared" si="353"/>
        <v>46254</v>
      </c>
      <c r="BU7749" s="31"/>
      <c r="BW7749" s="33"/>
      <c r="BX7749" s="1"/>
      <c r="BY7749" s="1"/>
      <c r="BZ7749" s="1"/>
      <c r="CA7749" s="1"/>
      <c r="CB7749" s="1"/>
      <c r="CC7749" s="1"/>
      <c r="CE7749" s="1"/>
      <c r="CF7749" s="1"/>
      <c r="CG7749" s="1"/>
      <c r="CH7749" s="1"/>
      <c r="CI7749" s="1"/>
      <c r="CJ7749" s="1"/>
      <c r="CK7749" s="1"/>
      <c r="CL7749" s="1"/>
      <c r="CM7749" s="1"/>
      <c r="CN7749" s="1"/>
      <c r="CO7749" s="1"/>
    </row>
    <row r="7750" spans="1:93" ht="30" customHeight="1" x14ac:dyDescent="0.2">
      <c r="A7750" s="1">
        <v>7738</v>
      </c>
      <c r="B7750" s="94" t="s">
        <v>1491</v>
      </c>
      <c r="C7750" s="1" t="s">
        <v>3964</v>
      </c>
      <c r="D7750" s="28" t="s">
        <v>3946</v>
      </c>
      <c r="E7750" s="28" t="s">
        <v>3947</v>
      </c>
      <c r="F7750" s="1" t="s">
        <v>74</v>
      </c>
      <c r="G7750" s="1">
        <v>6</v>
      </c>
      <c r="H7750" s="1" t="s">
        <v>4209</v>
      </c>
      <c r="I7750" s="1" t="s">
        <v>114</v>
      </c>
      <c r="J7750" s="76">
        <v>303</v>
      </c>
      <c r="K7750" s="76">
        <v>2448409</v>
      </c>
      <c r="L7750" s="29">
        <v>46227</v>
      </c>
      <c r="M7750" s="29" t="s">
        <v>4163</v>
      </c>
      <c r="N7750" s="1" t="s">
        <v>478</v>
      </c>
      <c r="O7750" s="28" t="s">
        <v>1495</v>
      </c>
      <c r="P7750" s="1" t="s">
        <v>323</v>
      </c>
      <c r="Q7750" s="76">
        <v>3</v>
      </c>
      <c r="R7750" s="1"/>
      <c r="S7750" s="76">
        <v>6</v>
      </c>
      <c r="T7750" s="1" t="s">
        <v>115</v>
      </c>
      <c r="U7750" s="1"/>
      <c r="V7750" s="1"/>
      <c r="AC7750" s="93">
        <v>30.5</v>
      </c>
      <c r="AD7750" s="69">
        <v>245</v>
      </c>
      <c r="AE7750" s="33"/>
      <c r="AF7750" s="33"/>
      <c r="AG7750" s="33"/>
      <c r="AX7750" s="37">
        <f t="shared" si="352"/>
        <v>46234</v>
      </c>
      <c r="AY7750" s="1"/>
      <c r="AZ7750" s="1"/>
      <c r="BA7750" s="31"/>
      <c r="BB7750" s="31"/>
      <c r="BC7750" s="1"/>
      <c r="BD7750" s="1"/>
      <c r="BE7750" s="1"/>
      <c r="BF7750" s="1"/>
      <c r="BG7750" s="1"/>
      <c r="BT7750" s="37">
        <f t="shared" si="353"/>
        <v>46255</v>
      </c>
      <c r="BU7750" s="31"/>
      <c r="BW7750" s="33"/>
      <c r="BX7750" s="1"/>
      <c r="BY7750" s="1"/>
      <c r="BZ7750" s="1"/>
      <c r="CA7750" s="1"/>
      <c r="CB7750" s="1"/>
      <c r="CC7750" s="1"/>
      <c r="CE7750" s="1"/>
      <c r="CF7750" s="1"/>
      <c r="CG7750" s="1"/>
      <c r="CH7750" s="1"/>
      <c r="CI7750" s="1"/>
      <c r="CJ7750" s="1"/>
      <c r="CK7750" s="1"/>
      <c r="CL7750" s="1"/>
      <c r="CM7750" s="1"/>
      <c r="CN7750" s="1"/>
      <c r="CO7750" s="1"/>
    </row>
    <row r="7751" spans="1:93" ht="30" customHeight="1" x14ac:dyDescent="0.2">
      <c r="A7751" s="1">
        <v>7739</v>
      </c>
      <c r="B7751" s="94" t="s">
        <v>1491</v>
      </c>
      <c r="C7751" s="1" t="s">
        <v>3367</v>
      </c>
      <c r="D7751" s="28" t="s">
        <v>3948</v>
      </c>
      <c r="E7751" s="28" t="s">
        <v>3947</v>
      </c>
      <c r="F7751" s="1" t="s">
        <v>74</v>
      </c>
      <c r="G7751" s="1">
        <v>1</v>
      </c>
      <c r="H7751" s="1" t="s">
        <v>4209</v>
      </c>
      <c r="I7751" s="1" t="s">
        <v>114</v>
      </c>
      <c r="J7751" s="76">
        <v>273</v>
      </c>
      <c r="K7751" s="76">
        <v>2446518</v>
      </c>
      <c r="L7751" s="29">
        <v>46226</v>
      </c>
      <c r="M7751" s="29" t="s">
        <v>4163</v>
      </c>
      <c r="N7751" s="1" t="s">
        <v>478</v>
      </c>
      <c r="O7751" s="28" t="s">
        <v>1495</v>
      </c>
      <c r="P7751" s="1" t="s">
        <v>323</v>
      </c>
      <c r="Q7751" s="76">
        <v>8</v>
      </c>
      <c r="R7751" s="1"/>
      <c r="S7751" s="76">
        <v>6</v>
      </c>
      <c r="T7751" s="1" t="s">
        <v>115</v>
      </c>
      <c r="U7751" s="1"/>
      <c r="V7751" s="1"/>
      <c r="AC7751" s="93">
        <v>33</v>
      </c>
      <c r="AD7751" s="69">
        <v>230</v>
      </c>
      <c r="AE7751" s="33"/>
      <c r="AF7751" s="33"/>
      <c r="AG7751" s="33"/>
      <c r="AX7751" s="37">
        <f t="shared" si="352"/>
        <v>46233</v>
      </c>
      <c r="AY7751" s="1"/>
      <c r="AZ7751" s="1"/>
      <c r="BA7751" s="31"/>
      <c r="BB7751" s="31"/>
      <c r="BC7751" s="1"/>
      <c r="BD7751" s="1"/>
      <c r="BE7751" s="1"/>
      <c r="BF7751" s="1"/>
      <c r="BG7751" s="1"/>
      <c r="BT7751" s="37">
        <f t="shared" si="353"/>
        <v>46254</v>
      </c>
      <c r="BU7751" s="31"/>
      <c r="BW7751" s="33"/>
      <c r="BX7751" s="1"/>
      <c r="BY7751" s="1"/>
      <c r="BZ7751" s="1"/>
      <c r="CA7751" s="1"/>
      <c r="CB7751" s="1"/>
      <c r="CC7751" s="1"/>
      <c r="CE7751" s="1"/>
      <c r="CF7751" s="1"/>
      <c r="CG7751" s="1"/>
      <c r="CH7751" s="1"/>
      <c r="CI7751" s="1"/>
      <c r="CJ7751" s="1"/>
      <c r="CK7751" s="1"/>
      <c r="CL7751" s="1"/>
      <c r="CM7751" s="1"/>
      <c r="CN7751" s="1"/>
      <c r="CO7751" s="1"/>
    </row>
    <row r="7752" spans="1:93" ht="30" customHeight="1" x14ac:dyDescent="0.2">
      <c r="A7752" s="1">
        <v>7740</v>
      </c>
      <c r="B7752" s="94" t="s">
        <v>3949</v>
      </c>
      <c r="C7752" s="1" t="s">
        <v>3961</v>
      </c>
      <c r="D7752" s="28" t="s">
        <v>3963</v>
      </c>
      <c r="E7752" s="28" t="s">
        <v>2780</v>
      </c>
      <c r="F7752" s="1" t="s">
        <v>74</v>
      </c>
      <c r="G7752" s="1">
        <v>1</v>
      </c>
      <c r="H7752" s="1" t="s">
        <v>1059</v>
      </c>
      <c r="I7752" s="1" t="s">
        <v>114</v>
      </c>
      <c r="J7752" s="76">
        <v>295</v>
      </c>
      <c r="K7752" s="76">
        <v>2446523</v>
      </c>
      <c r="L7752" s="29">
        <v>46226</v>
      </c>
      <c r="M7752" s="29" t="s">
        <v>4163</v>
      </c>
      <c r="N7752" s="1" t="s">
        <v>478</v>
      </c>
      <c r="O7752" s="28" t="s">
        <v>1495</v>
      </c>
      <c r="P7752" s="1" t="s">
        <v>323</v>
      </c>
      <c r="Q7752" s="76">
        <v>8</v>
      </c>
      <c r="R7752" s="1"/>
      <c r="S7752" s="76"/>
      <c r="T7752" s="1" t="s">
        <v>115</v>
      </c>
      <c r="U7752" s="1"/>
      <c r="V7752" s="1"/>
      <c r="AC7752" s="93">
        <v>31</v>
      </c>
      <c r="AD7752" s="69">
        <v>240</v>
      </c>
      <c r="AE7752" s="33"/>
      <c r="AF7752" s="33"/>
      <c r="AG7752" s="33"/>
      <c r="AX7752" s="37">
        <f t="shared" si="352"/>
        <v>46233</v>
      </c>
      <c r="AY7752" s="1"/>
      <c r="AZ7752" s="1"/>
      <c r="BA7752" s="31"/>
      <c r="BB7752" s="31"/>
      <c r="BC7752" s="1"/>
      <c r="BD7752" s="1"/>
      <c r="BE7752" s="1"/>
      <c r="BF7752" s="1"/>
      <c r="BG7752" s="1"/>
      <c r="BT7752" s="37">
        <f t="shared" si="353"/>
        <v>46254</v>
      </c>
      <c r="BU7752" s="31"/>
      <c r="BW7752" s="33"/>
      <c r="BX7752" s="1"/>
      <c r="BY7752" s="1"/>
      <c r="BZ7752" s="1"/>
      <c r="CA7752" s="1"/>
      <c r="CB7752" s="1"/>
      <c r="CC7752" s="1"/>
      <c r="CE7752" s="1"/>
      <c r="CF7752" s="1"/>
      <c r="CG7752" s="1"/>
      <c r="CH7752" s="1"/>
      <c r="CI7752" s="1"/>
      <c r="CJ7752" s="1"/>
      <c r="CK7752" s="1"/>
      <c r="CL7752" s="1"/>
      <c r="CM7752" s="1"/>
      <c r="CN7752" s="1"/>
      <c r="CO7752" s="1"/>
    </row>
    <row r="7753" spans="1:93" ht="30" customHeight="1" x14ac:dyDescent="0.2">
      <c r="A7753" s="1">
        <v>7741</v>
      </c>
      <c r="B7753" s="94" t="s">
        <v>3949</v>
      </c>
      <c r="C7753" s="1" t="s">
        <v>3960</v>
      </c>
      <c r="D7753" s="28" t="s">
        <v>3962</v>
      </c>
      <c r="E7753" s="28" t="s">
        <v>2780</v>
      </c>
      <c r="F7753" s="1" t="s">
        <v>74</v>
      </c>
      <c r="G7753" s="1">
        <v>1</v>
      </c>
      <c r="H7753" s="1" t="s">
        <v>1059</v>
      </c>
      <c r="I7753" s="1" t="s">
        <v>114</v>
      </c>
      <c r="J7753" s="76">
        <v>437</v>
      </c>
      <c r="K7753" s="76">
        <v>2448407</v>
      </c>
      <c r="L7753" s="29">
        <v>46226</v>
      </c>
      <c r="M7753" s="29" t="s">
        <v>4163</v>
      </c>
      <c r="N7753" s="1" t="s">
        <v>478</v>
      </c>
      <c r="O7753" s="28" t="s">
        <v>1495</v>
      </c>
      <c r="P7753" s="1" t="s">
        <v>323</v>
      </c>
      <c r="Q7753" s="76">
        <v>10</v>
      </c>
      <c r="R7753" s="1"/>
      <c r="S7753" s="76"/>
      <c r="T7753" s="1" t="s">
        <v>115</v>
      </c>
      <c r="U7753" s="1"/>
      <c r="V7753" s="1"/>
      <c r="AC7753" s="93">
        <v>28</v>
      </c>
      <c r="AD7753" s="69">
        <v>230</v>
      </c>
      <c r="AE7753" s="33"/>
      <c r="AF7753" s="33"/>
      <c r="AG7753" s="33"/>
      <c r="AX7753" s="37">
        <f t="shared" si="352"/>
        <v>46233</v>
      </c>
      <c r="AY7753" s="1"/>
      <c r="AZ7753" s="1"/>
      <c r="BA7753" s="31"/>
      <c r="BB7753" s="31"/>
      <c r="BC7753" s="1"/>
      <c r="BD7753" s="1"/>
      <c r="BE7753" s="1"/>
      <c r="BF7753" s="1"/>
      <c r="BG7753" s="1"/>
      <c r="BT7753" s="37">
        <f t="shared" si="353"/>
        <v>46254</v>
      </c>
      <c r="BU7753" s="31"/>
      <c r="BW7753" s="33"/>
      <c r="BX7753" s="1"/>
      <c r="BY7753" s="1"/>
      <c r="BZ7753" s="1"/>
      <c r="CA7753" s="1"/>
      <c r="CB7753" s="1"/>
      <c r="CC7753" s="1"/>
      <c r="CE7753" s="1"/>
      <c r="CF7753" s="1"/>
      <c r="CG7753" s="1"/>
      <c r="CH7753" s="1"/>
      <c r="CI7753" s="1"/>
      <c r="CJ7753" s="1"/>
      <c r="CK7753" s="1"/>
      <c r="CL7753" s="1"/>
      <c r="CM7753" s="1"/>
      <c r="CN7753" s="1"/>
      <c r="CO7753" s="1"/>
    </row>
    <row r="7754" spans="1:93" ht="30" customHeight="1" x14ac:dyDescent="0.2">
      <c r="A7754" s="1">
        <v>7742</v>
      </c>
      <c r="B7754" s="94" t="s">
        <v>3949</v>
      </c>
      <c r="C7754" s="1" t="s">
        <v>3960</v>
      </c>
      <c r="D7754" s="28" t="s">
        <v>3962</v>
      </c>
      <c r="E7754" s="28" t="s">
        <v>2780</v>
      </c>
      <c r="F7754" s="1" t="s">
        <v>74</v>
      </c>
      <c r="G7754" s="1">
        <v>1</v>
      </c>
      <c r="H7754" s="1" t="s">
        <v>1059</v>
      </c>
      <c r="I7754" s="1" t="s">
        <v>114</v>
      </c>
      <c r="J7754" s="76">
        <v>553</v>
      </c>
      <c r="K7754" s="76">
        <v>2446536</v>
      </c>
      <c r="L7754" s="29">
        <v>46226</v>
      </c>
      <c r="M7754" s="29" t="s">
        <v>4163</v>
      </c>
      <c r="N7754" s="1" t="s">
        <v>478</v>
      </c>
      <c r="O7754" s="28" t="s">
        <v>1495</v>
      </c>
      <c r="P7754" s="1" t="s">
        <v>323</v>
      </c>
      <c r="Q7754" s="76">
        <v>10</v>
      </c>
      <c r="R7754" s="1"/>
      <c r="S7754" s="76"/>
      <c r="T7754" s="1" t="s">
        <v>115</v>
      </c>
      <c r="U7754" s="1"/>
      <c r="V7754" s="1"/>
      <c r="AC7754" s="93">
        <v>28</v>
      </c>
      <c r="AD7754" s="69">
        <v>260</v>
      </c>
      <c r="AE7754" s="33"/>
      <c r="AF7754" s="33"/>
      <c r="AG7754" s="33"/>
      <c r="AX7754" s="37">
        <f t="shared" si="352"/>
        <v>46233</v>
      </c>
      <c r="AY7754" s="1"/>
      <c r="AZ7754" s="1"/>
      <c r="BA7754" s="31"/>
      <c r="BB7754" s="31"/>
      <c r="BC7754" s="1"/>
      <c r="BD7754" s="1"/>
      <c r="BE7754" s="1"/>
      <c r="BF7754" s="1"/>
      <c r="BG7754" s="1"/>
      <c r="BT7754" s="37">
        <f t="shared" si="353"/>
        <v>46254</v>
      </c>
      <c r="BU7754" s="31"/>
      <c r="BW7754" s="33"/>
      <c r="BX7754" s="1"/>
      <c r="BY7754" s="1"/>
      <c r="BZ7754" s="1"/>
      <c r="CA7754" s="1"/>
      <c r="CB7754" s="1"/>
      <c r="CC7754" s="1"/>
      <c r="CE7754" s="1"/>
      <c r="CF7754" s="1"/>
      <c r="CG7754" s="1"/>
      <c r="CH7754" s="1"/>
      <c r="CI7754" s="1"/>
      <c r="CJ7754" s="1"/>
      <c r="CK7754" s="1"/>
      <c r="CL7754" s="1"/>
      <c r="CM7754" s="1"/>
      <c r="CN7754" s="1"/>
      <c r="CO7754" s="1"/>
    </row>
    <row r="7755" spans="1:93" ht="30" customHeight="1" x14ac:dyDescent="0.2">
      <c r="A7755" s="1">
        <v>7743</v>
      </c>
      <c r="B7755" s="94" t="s">
        <v>3949</v>
      </c>
      <c r="C7755" s="1" t="s">
        <v>3960</v>
      </c>
      <c r="D7755" s="28" t="s">
        <v>3962</v>
      </c>
      <c r="E7755" s="28" t="s">
        <v>2780</v>
      </c>
      <c r="F7755" s="1" t="s">
        <v>74</v>
      </c>
      <c r="G7755" s="1">
        <v>1</v>
      </c>
      <c r="H7755" s="1" t="s">
        <v>1059</v>
      </c>
      <c r="I7755" s="1" t="s">
        <v>114</v>
      </c>
      <c r="J7755" s="76">
        <v>415</v>
      </c>
      <c r="K7755" s="76">
        <v>2448417</v>
      </c>
      <c r="L7755" s="29">
        <v>46226</v>
      </c>
      <c r="M7755" s="29" t="s">
        <v>4163</v>
      </c>
      <c r="N7755" s="1" t="s">
        <v>478</v>
      </c>
      <c r="O7755" s="28" t="s">
        <v>1495</v>
      </c>
      <c r="P7755" s="1" t="s">
        <v>323</v>
      </c>
      <c r="Q7755" s="76">
        <v>10</v>
      </c>
      <c r="R7755" s="1"/>
      <c r="S7755" s="76"/>
      <c r="T7755" s="1" t="s">
        <v>115</v>
      </c>
      <c r="U7755" s="1"/>
      <c r="V7755" s="1"/>
      <c r="AC7755" s="93">
        <v>28.5</v>
      </c>
      <c r="AD7755" s="69">
        <v>250</v>
      </c>
      <c r="AE7755" s="33"/>
      <c r="AF7755" s="33"/>
      <c r="AG7755" s="33"/>
      <c r="AX7755" s="37">
        <f t="shared" si="352"/>
        <v>46233</v>
      </c>
      <c r="AY7755" s="1"/>
      <c r="AZ7755" s="1"/>
      <c r="BA7755" s="31"/>
      <c r="BB7755" s="31"/>
      <c r="BC7755" s="1"/>
      <c r="BD7755" s="1"/>
      <c r="BE7755" s="1"/>
      <c r="BF7755" s="1"/>
      <c r="BG7755" s="1"/>
      <c r="BT7755" s="37">
        <f t="shared" si="353"/>
        <v>46254</v>
      </c>
      <c r="BU7755" s="31"/>
      <c r="BW7755" s="33"/>
      <c r="BX7755" s="1"/>
      <c r="BY7755" s="1"/>
      <c r="BZ7755" s="1"/>
      <c r="CA7755" s="1"/>
      <c r="CB7755" s="1"/>
      <c r="CC7755" s="1"/>
      <c r="CE7755" s="1"/>
      <c r="CF7755" s="1"/>
      <c r="CG7755" s="1"/>
      <c r="CH7755" s="1"/>
      <c r="CI7755" s="1"/>
      <c r="CJ7755" s="1"/>
      <c r="CK7755" s="1"/>
      <c r="CL7755" s="1"/>
      <c r="CM7755" s="1"/>
      <c r="CN7755" s="1"/>
      <c r="CO7755" s="1"/>
    </row>
    <row r="7756" spans="1:93" ht="30" customHeight="1" x14ac:dyDescent="0.2">
      <c r="A7756" s="1">
        <v>7744</v>
      </c>
      <c r="B7756" s="94" t="s">
        <v>3953</v>
      </c>
      <c r="C7756" s="1" t="s">
        <v>3950</v>
      </c>
      <c r="D7756" s="28" t="s">
        <v>3952</v>
      </c>
      <c r="E7756" s="28" t="s">
        <v>3951</v>
      </c>
      <c r="F7756" s="1" t="s">
        <v>74</v>
      </c>
      <c r="G7756" s="1">
        <v>10</v>
      </c>
      <c r="H7756" s="1" t="s">
        <v>1059</v>
      </c>
      <c r="I7756" s="1" t="s">
        <v>114</v>
      </c>
      <c r="J7756" s="76">
        <v>274</v>
      </c>
      <c r="K7756" s="76">
        <v>2446556</v>
      </c>
      <c r="L7756" s="29">
        <v>46228</v>
      </c>
      <c r="M7756" s="29" t="s">
        <v>4163</v>
      </c>
      <c r="N7756" s="1" t="s">
        <v>478</v>
      </c>
      <c r="O7756" s="28" t="s">
        <v>1495</v>
      </c>
      <c r="P7756" s="1" t="s">
        <v>323</v>
      </c>
      <c r="Q7756" s="76">
        <v>8</v>
      </c>
      <c r="R7756" s="1"/>
      <c r="S7756" s="76">
        <v>6</v>
      </c>
      <c r="T7756" s="1" t="s">
        <v>115</v>
      </c>
      <c r="U7756" s="1"/>
      <c r="V7756" s="1"/>
      <c r="AC7756" s="93">
        <v>30</v>
      </c>
      <c r="AD7756" s="69">
        <v>255</v>
      </c>
      <c r="AE7756" s="33"/>
      <c r="AF7756" s="33"/>
      <c r="AG7756" s="33"/>
      <c r="AX7756" s="37">
        <f t="shared" si="352"/>
        <v>46235</v>
      </c>
      <c r="AY7756" s="1"/>
      <c r="AZ7756" s="1"/>
      <c r="BA7756" s="31"/>
      <c r="BB7756" s="31"/>
      <c r="BC7756" s="1"/>
      <c r="BD7756" s="1"/>
      <c r="BE7756" s="1"/>
      <c r="BF7756" s="1"/>
      <c r="BG7756" s="1"/>
      <c r="BT7756" s="37">
        <f t="shared" si="353"/>
        <v>46256</v>
      </c>
      <c r="BU7756" s="31"/>
      <c r="BW7756" s="33"/>
      <c r="BX7756" s="1"/>
      <c r="BY7756" s="1"/>
      <c r="BZ7756" s="1"/>
      <c r="CA7756" s="1"/>
      <c r="CB7756" s="1"/>
      <c r="CC7756" s="1"/>
      <c r="CE7756" s="1"/>
      <c r="CF7756" s="1"/>
      <c r="CG7756" s="1"/>
      <c r="CH7756" s="1"/>
      <c r="CI7756" s="1"/>
      <c r="CJ7756" s="1"/>
      <c r="CK7756" s="1"/>
      <c r="CL7756" s="1"/>
      <c r="CM7756" s="1"/>
      <c r="CN7756" s="1"/>
      <c r="CO7756" s="1"/>
    </row>
    <row r="7757" spans="1:93" ht="30" customHeight="1" x14ac:dyDescent="0.2">
      <c r="A7757" s="1">
        <v>7745</v>
      </c>
      <c r="B7757" s="94" t="s">
        <v>1491</v>
      </c>
      <c r="C7757" s="1" t="s">
        <v>3954</v>
      </c>
      <c r="D7757" s="28" t="s">
        <v>3955</v>
      </c>
      <c r="E7757" s="28" t="s">
        <v>3956</v>
      </c>
      <c r="F7757" s="1" t="s">
        <v>74</v>
      </c>
      <c r="G7757" s="1">
        <v>2</v>
      </c>
      <c r="H7757" s="1" t="s">
        <v>3515</v>
      </c>
      <c r="I7757" s="1" t="s">
        <v>114</v>
      </c>
      <c r="J7757" s="76">
        <v>407</v>
      </c>
      <c r="K7757" s="76">
        <v>2448443</v>
      </c>
      <c r="L7757" s="29">
        <v>46228</v>
      </c>
      <c r="M7757" s="29" t="s">
        <v>4163</v>
      </c>
      <c r="N7757" s="1" t="s">
        <v>478</v>
      </c>
      <c r="O7757" s="28" t="s">
        <v>1495</v>
      </c>
      <c r="P7757" s="1" t="s">
        <v>323</v>
      </c>
      <c r="Q7757" s="76">
        <v>9</v>
      </c>
      <c r="R7757" s="1"/>
      <c r="S7757" s="76">
        <v>6</v>
      </c>
      <c r="T7757" s="1" t="s">
        <v>115</v>
      </c>
      <c r="U7757" s="1"/>
      <c r="V7757" s="1"/>
      <c r="AC7757" s="93">
        <v>28</v>
      </c>
      <c r="AD7757" s="69">
        <v>255</v>
      </c>
      <c r="AE7757" s="33"/>
      <c r="AF7757" s="33"/>
      <c r="AG7757" s="33"/>
      <c r="AX7757" s="37">
        <f t="shared" si="352"/>
        <v>46235</v>
      </c>
      <c r="AY7757" s="1"/>
      <c r="AZ7757" s="1"/>
      <c r="BA7757" s="31"/>
      <c r="BB7757" s="31"/>
      <c r="BC7757" s="1"/>
      <c r="BD7757" s="1"/>
      <c r="BE7757" s="1"/>
      <c r="BF7757" s="1"/>
      <c r="BG7757" s="1"/>
      <c r="BT7757" s="37">
        <f t="shared" si="353"/>
        <v>46256</v>
      </c>
      <c r="BU7757" s="31"/>
      <c r="BW7757" s="33"/>
      <c r="BX7757" s="1"/>
      <c r="BY7757" s="1"/>
      <c r="BZ7757" s="1"/>
      <c r="CA7757" s="1"/>
      <c r="CB7757" s="1"/>
      <c r="CC7757" s="1"/>
      <c r="CE7757" s="1"/>
      <c r="CF7757" s="1"/>
      <c r="CG7757" s="1"/>
      <c r="CH7757" s="1"/>
      <c r="CI7757" s="1"/>
      <c r="CJ7757" s="1"/>
      <c r="CK7757" s="1"/>
      <c r="CL7757" s="1"/>
      <c r="CM7757" s="1"/>
      <c r="CN7757" s="1"/>
      <c r="CO7757" s="1"/>
    </row>
    <row r="7758" spans="1:93" ht="30" customHeight="1" x14ac:dyDescent="0.2">
      <c r="A7758" s="1">
        <v>7746</v>
      </c>
      <c r="B7758" s="94" t="s">
        <v>1491</v>
      </c>
      <c r="C7758" s="1" t="s">
        <v>3954</v>
      </c>
      <c r="D7758" s="28" t="s">
        <v>3955</v>
      </c>
      <c r="E7758" s="28" t="s">
        <v>3956</v>
      </c>
      <c r="F7758" s="1" t="s">
        <v>74</v>
      </c>
      <c r="G7758" s="1">
        <v>2</v>
      </c>
      <c r="H7758" s="1" t="s">
        <v>3515</v>
      </c>
      <c r="I7758" s="1" t="s">
        <v>114</v>
      </c>
      <c r="J7758" s="76">
        <v>551</v>
      </c>
      <c r="K7758" s="76">
        <v>2446578</v>
      </c>
      <c r="L7758" s="29">
        <v>46228</v>
      </c>
      <c r="M7758" s="29" t="s">
        <v>4163</v>
      </c>
      <c r="N7758" s="1" t="s">
        <v>478</v>
      </c>
      <c r="O7758" s="28" t="s">
        <v>1495</v>
      </c>
      <c r="P7758" s="1" t="s">
        <v>323</v>
      </c>
      <c r="Q7758" s="76">
        <v>12</v>
      </c>
      <c r="R7758" s="1"/>
      <c r="S7758" s="76"/>
      <c r="T7758" s="1" t="s">
        <v>115</v>
      </c>
      <c r="U7758" s="1"/>
      <c r="V7758" s="1"/>
      <c r="AC7758" s="93">
        <v>28.5</v>
      </c>
      <c r="AD7758" s="69">
        <v>250</v>
      </c>
      <c r="AE7758" s="33"/>
      <c r="AF7758" s="33"/>
      <c r="AG7758" s="33"/>
      <c r="AX7758" s="37">
        <f t="shared" si="352"/>
        <v>46235</v>
      </c>
      <c r="AY7758" s="1"/>
      <c r="AZ7758" s="1"/>
      <c r="BA7758" s="31"/>
      <c r="BB7758" s="31"/>
      <c r="BC7758" s="1"/>
      <c r="BD7758" s="1"/>
      <c r="BE7758" s="1"/>
      <c r="BF7758" s="1"/>
      <c r="BG7758" s="1"/>
      <c r="BT7758" s="37">
        <f t="shared" si="353"/>
        <v>46256</v>
      </c>
      <c r="BU7758" s="31"/>
      <c r="BW7758" s="33"/>
      <c r="BX7758" s="1"/>
      <c r="BY7758" s="1"/>
      <c r="BZ7758" s="1"/>
      <c r="CA7758" s="1"/>
      <c r="CB7758" s="1"/>
      <c r="CC7758" s="1"/>
      <c r="CE7758" s="1"/>
      <c r="CF7758" s="1"/>
      <c r="CG7758" s="1"/>
      <c r="CH7758" s="1"/>
      <c r="CI7758" s="1"/>
      <c r="CJ7758" s="1"/>
      <c r="CK7758" s="1"/>
      <c r="CL7758" s="1"/>
      <c r="CM7758" s="1"/>
      <c r="CN7758" s="1"/>
      <c r="CO7758" s="1"/>
    </row>
    <row r="7759" spans="1:93" ht="30" customHeight="1" x14ac:dyDescent="0.2">
      <c r="A7759" s="1">
        <v>7747</v>
      </c>
      <c r="B7759" s="94" t="s">
        <v>1491</v>
      </c>
      <c r="C7759" s="1" t="s">
        <v>3957</v>
      </c>
      <c r="D7759" s="28" t="s">
        <v>3959</v>
      </c>
      <c r="E7759" s="28" t="s">
        <v>3956</v>
      </c>
      <c r="F7759" s="1" t="s">
        <v>74</v>
      </c>
      <c r="G7759" s="1">
        <v>2</v>
      </c>
      <c r="H7759" s="1" t="s">
        <v>3515</v>
      </c>
      <c r="I7759" s="1" t="s">
        <v>114</v>
      </c>
      <c r="J7759" s="76">
        <v>274</v>
      </c>
      <c r="K7759" s="76">
        <v>2446581</v>
      </c>
      <c r="L7759" s="29">
        <v>46228</v>
      </c>
      <c r="M7759" s="29" t="s">
        <v>4163</v>
      </c>
      <c r="N7759" s="1" t="s">
        <v>478</v>
      </c>
      <c r="O7759" s="28" t="s">
        <v>1495</v>
      </c>
      <c r="P7759" s="1" t="s">
        <v>323</v>
      </c>
      <c r="Q7759" s="76">
        <v>8</v>
      </c>
      <c r="R7759" s="1"/>
      <c r="S7759" s="76"/>
      <c r="T7759" s="1" t="s">
        <v>115</v>
      </c>
      <c r="U7759" s="1"/>
      <c r="V7759" s="1"/>
      <c r="AC7759" s="93">
        <v>27.5</v>
      </c>
      <c r="AD7759" s="69">
        <v>250</v>
      </c>
      <c r="AE7759" s="33"/>
      <c r="AF7759" s="33"/>
      <c r="AG7759" s="33"/>
      <c r="AX7759" s="37">
        <f t="shared" si="352"/>
        <v>46235</v>
      </c>
      <c r="AY7759" s="1"/>
      <c r="AZ7759" s="1"/>
      <c r="BA7759" s="31"/>
      <c r="BB7759" s="31"/>
      <c r="BC7759" s="1"/>
      <c r="BD7759" s="1"/>
      <c r="BE7759" s="1"/>
      <c r="BF7759" s="1"/>
      <c r="BG7759" s="1"/>
      <c r="BT7759" s="37">
        <f t="shared" si="353"/>
        <v>46256</v>
      </c>
      <c r="BU7759" s="31"/>
      <c r="BW7759" s="33"/>
      <c r="BX7759" s="1"/>
      <c r="BY7759" s="1"/>
      <c r="BZ7759" s="1"/>
      <c r="CA7759" s="1"/>
      <c r="CB7759" s="1"/>
      <c r="CC7759" s="1"/>
      <c r="CE7759" s="1"/>
      <c r="CF7759" s="1"/>
      <c r="CG7759" s="1"/>
      <c r="CH7759" s="1"/>
      <c r="CI7759" s="1"/>
      <c r="CJ7759" s="1"/>
      <c r="CK7759" s="1"/>
      <c r="CL7759" s="1"/>
      <c r="CM7759" s="1"/>
      <c r="CN7759" s="1"/>
      <c r="CO7759" s="1"/>
    </row>
    <row r="7760" spans="1:93" ht="30" customHeight="1" x14ac:dyDescent="0.2">
      <c r="A7760" s="1">
        <v>7748</v>
      </c>
      <c r="B7760" s="94" t="s">
        <v>1491</v>
      </c>
      <c r="C7760" s="1" t="s">
        <v>3957</v>
      </c>
      <c r="D7760" s="28" t="s">
        <v>3959</v>
      </c>
      <c r="E7760" s="28" t="s">
        <v>3956</v>
      </c>
      <c r="F7760" s="1" t="s">
        <v>74</v>
      </c>
      <c r="G7760" s="1">
        <v>2</v>
      </c>
      <c r="H7760" s="1" t="s">
        <v>3515</v>
      </c>
      <c r="I7760" s="1" t="s">
        <v>114</v>
      </c>
      <c r="J7760" s="76">
        <v>558</v>
      </c>
      <c r="K7760" s="76">
        <v>2448453</v>
      </c>
      <c r="L7760" s="29">
        <v>46228</v>
      </c>
      <c r="M7760" s="29" t="s">
        <v>4163</v>
      </c>
      <c r="N7760" s="1" t="s">
        <v>478</v>
      </c>
      <c r="O7760" s="28" t="s">
        <v>1495</v>
      </c>
      <c r="P7760" s="1" t="s">
        <v>323</v>
      </c>
      <c r="Q7760" s="76">
        <v>12</v>
      </c>
      <c r="R7760" s="1"/>
      <c r="S7760" s="76"/>
      <c r="T7760" s="1" t="s">
        <v>115</v>
      </c>
      <c r="U7760" s="1"/>
      <c r="V7760" s="1"/>
      <c r="AC7760" s="93">
        <v>28</v>
      </c>
      <c r="AD7760" s="69">
        <v>240</v>
      </c>
      <c r="AE7760" s="33"/>
      <c r="AF7760" s="33"/>
      <c r="AG7760" s="33"/>
      <c r="AX7760" s="37">
        <f t="shared" si="352"/>
        <v>46235</v>
      </c>
      <c r="AY7760" s="1"/>
      <c r="AZ7760" s="1"/>
      <c r="BA7760" s="31"/>
      <c r="BB7760" s="31"/>
      <c r="BC7760" s="1"/>
      <c r="BD7760" s="1"/>
      <c r="BE7760" s="1"/>
      <c r="BF7760" s="1"/>
      <c r="BG7760" s="1"/>
      <c r="BT7760" s="37">
        <f t="shared" si="353"/>
        <v>46256</v>
      </c>
      <c r="BU7760" s="31"/>
      <c r="BW7760" s="33"/>
      <c r="BX7760" s="1"/>
      <c r="BY7760" s="1"/>
      <c r="BZ7760" s="1"/>
      <c r="CA7760" s="1"/>
      <c r="CB7760" s="1"/>
      <c r="CC7760" s="1"/>
      <c r="CE7760" s="1"/>
      <c r="CF7760" s="1"/>
      <c r="CG7760" s="1"/>
      <c r="CH7760" s="1"/>
      <c r="CI7760" s="1"/>
      <c r="CJ7760" s="1"/>
      <c r="CK7760" s="1"/>
      <c r="CL7760" s="1"/>
      <c r="CM7760" s="1"/>
      <c r="CN7760" s="1"/>
      <c r="CO7760" s="1"/>
    </row>
    <row r="7761" spans="1:93" ht="30" customHeight="1" x14ac:dyDescent="0.2">
      <c r="A7761" s="1">
        <v>7749</v>
      </c>
      <c r="B7761" s="94" t="s">
        <v>1491</v>
      </c>
      <c r="C7761" s="1" t="s">
        <v>3958</v>
      </c>
      <c r="D7761" s="1" t="s">
        <v>3929</v>
      </c>
      <c r="E7761" s="28" t="s">
        <v>3039</v>
      </c>
      <c r="F7761" s="1" t="s">
        <v>74</v>
      </c>
      <c r="G7761" s="1">
        <v>1</v>
      </c>
      <c r="H7761" s="1" t="s">
        <v>4209</v>
      </c>
      <c r="I7761" s="1" t="s">
        <v>114</v>
      </c>
      <c r="J7761" s="76">
        <v>274</v>
      </c>
      <c r="K7761" s="76">
        <v>2446566</v>
      </c>
      <c r="L7761" s="29">
        <v>46229</v>
      </c>
      <c r="M7761" s="29" t="s">
        <v>4163</v>
      </c>
      <c r="N7761" s="1" t="s">
        <v>478</v>
      </c>
      <c r="O7761" s="28" t="s">
        <v>105</v>
      </c>
      <c r="P7761" s="1" t="s">
        <v>322</v>
      </c>
      <c r="Q7761" s="76">
        <v>1</v>
      </c>
      <c r="R7761" s="1"/>
      <c r="S7761" s="76"/>
      <c r="T7761" s="1" t="s">
        <v>115</v>
      </c>
      <c r="U7761" s="1"/>
      <c r="V7761" s="1"/>
      <c r="AC7761" s="93" t="s">
        <v>103</v>
      </c>
      <c r="AD7761" s="69" t="s">
        <v>103</v>
      </c>
      <c r="AE7761" s="33"/>
      <c r="AF7761" s="33"/>
      <c r="AG7761" s="33"/>
      <c r="AM7761" s="37">
        <f>L7761+3</f>
        <v>46232</v>
      </c>
      <c r="AN7761" s="28" t="s">
        <v>4001</v>
      </c>
      <c r="AP7761" s="31">
        <v>35.700000000000003</v>
      </c>
      <c r="AQ7761" s="31">
        <v>36.9</v>
      </c>
      <c r="AR7761" s="1">
        <v>37.299999999999997</v>
      </c>
      <c r="AS7761" s="1">
        <v>36.200000000000003</v>
      </c>
      <c r="AV7761" s="1">
        <f>AVERAGE(AP7761:AU7761)</f>
        <v>36.524999999999999</v>
      </c>
      <c r="AX7761" s="37">
        <f t="shared" ref="AX7761:AX7790" si="354">IF(L7761=0, 0,L7761+7)</f>
        <v>46236</v>
      </c>
      <c r="AY7761" s="1" t="s">
        <v>4001</v>
      </c>
      <c r="AZ7761" s="1"/>
      <c r="BA7761" s="31">
        <v>35.700000000000003</v>
      </c>
      <c r="BB7761" s="31">
        <v>36.9</v>
      </c>
      <c r="BC7761" s="1">
        <v>37.299999999999997</v>
      </c>
      <c r="BD7761" s="1">
        <v>36.200000000000003</v>
      </c>
      <c r="BE7761" s="1"/>
      <c r="BF7761" s="1"/>
      <c r="BG7761" s="1">
        <f>AVERAGE(BA7761:BF7761)</f>
        <v>36.524999999999999</v>
      </c>
      <c r="BT7761" s="37">
        <f t="shared" si="353"/>
        <v>46257</v>
      </c>
      <c r="BU7761" s="31"/>
      <c r="BW7761" s="33"/>
      <c r="BX7761" s="1"/>
      <c r="BY7761" s="1"/>
      <c r="BZ7761" s="1"/>
      <c r="CA7761" s="1"/>
      <c r="CB7761" s="1"/>
      <c r="CC7761" s="1"/>
      <c r="CE7761" s="1"/>
      <c r="CF7761" s="1"/>
      <c r="CG7761" s="1"/>
      <c r="CH7761" s="1"/>
      <c r="CI7761" s="1"/>
      <c r="CJ7761" s="1"/>
      <c r="CK7761" s="1"/>
      <c r="CL7761" s="1"/>
      <c r="CM7761" s="1"/>
      <c r="CN7761" s="1"/>
      <c r="CO7761" s="1"/>
    </row>
    <row r="7762" spans="1:93" ht="30" customHeight="1" x14ac:dyDescent="0.2">
      <c r="A7762" s="1">
        <v>7750</v>
      </c>
      <c r="B7762" s="94" t="s">
        <v>1491</v>
      </c>
      <c r="C7762" s="1" t="s">
        <v>3958</v>
      </c>
      <c r="D7762" s="1" t="s">
        <v>3929</v>
      </c>
      <c r="E7762" s="28" t="s">
        <v>3039</v>
      </c>
      <c r="F7762" s="1" t="s">
        <v>74</v>
      </c>
      <c r="G7762" s="1">
        <v>1</v>
      </c>
      <c r="H7762" s="1" t="s">
        <v>4209</v>
      </c>
      <c r="I7762" s="1" t="s">
        <v>114</v>
      </c>
      <c r="J7762" s="76">
        <v>302</v>
      </c>
      <c r="K7762" s="76">
        <v>2446567</v>
      </c>
      <c r="L7762" s="29">
        <v>46229</v>
      </c>
      <c r="M7762" s="29" t="s">
        <v>4163</v>
      </c>
      <c r="N7762" s="1" t="s">
        <v>478</v>
      </c>
      <c r="O7762" s="28" t="s">
        <v>105</v>
      </c>
      <c r="P7762" s="1" t="s">
        <v>322</v>
      </c>
      <c r="Q7762" s="76">
        <v>8</v>
      </c>
      <c r="R7762" s="1"/>
      <c r="S7762" s="76">
        <v>6</v>
      </c>
      <c r="T7762" s="1" t="s">
        <v>115</v>
      </c>
      <c r="U7762" s="1"/>
      <c r="V7762" s="1"/>
      <c r="AC7762" s="93">
        <v>28</v>
      </c>
      <c r="AD7762" s="69">
        <v>235</v>
      </c>
      <c r="AE7762" s="33"/>
      <c r="AF7762" s="33"/>
      <c r="AG7762" s="33"/>
      <c r="AX7762" s="37">
        <f t="shared" si="354"/>
        <v>46236</v>
      </c>
      <c r="AY7762" s="1"/>
      <c r="AZ7762" s="1"/>
      <c r="BA7762" s="31"/>
      <c r="BB7762" s="31"/>
      <c r="BC7762" s="1"/>
      <c r="BD7762" s="1"/>
      <c r="BE7762" s="1"/>
      <c r="BF7762" s="1"/>
      <c r="BG7762" s="1"/>
      <c r="BT7762" s="37">
        <f t="shared" si="353"/>
        <v>46257</v>
      </c>
      <c r="BU7762" s="31"/>
      <c r="BW7762" s="33"/>
      <c r="BX7762" s="1"/>
      <c r="BY7762" s="1"/>
      <c r="BZ7762" s="1"/>
      <c r="CA7762" s="1"/>
      <c r="CB7762" s="1"/>
      <c r="CC7762" s="1"/>
      <c r="CE7762" s="1"/>
      <c r="CF7762" s="1"/>
      <c r="CG7762" s="1"/>
      <c r="CH7762" s="1"/>
      <c r="CI7762" s="1"/>
      <c r="CJ7762" s="1"/>
      <c r="CK7762" s="1"/>
      <c r="CL7762" s="1"/>
      <c r="CM7762" s="1"/>
      <c r="CN7762" s="1"/>
      <c r="CO7762" s="1"/>
    </row>
    <row r="7763" spans="1:93" ht="30" customHeight="1" x14ac:dyDescent="0.2">
      <c r="A7763" s="1">
        <v>7751</v>
      </c>
      <c r="B7763" s="94" t="s">
        <v>1491</v>
      </c>
      <c r="C7763" s="1" t="s">
        <v>3958</v>
      </c>
      <c r="D7763" s="1" t="s">
        <v>3929</v>
      </c>
      <c r="E7763" s="28" t="s">
        <v>3039</v>
      </c>
      <c r="F7763" s="1" t="s">
        <v>74</v>
      </c>
      <c r="G7763" s="1">
        <v>1</v>
      </c>
      <c r="H7763" s="1" t="s">
        <v>4209</v>
      </c>
      <c r="I7763" s="1" t="s">
        <v>114</v>
      </c>
      <c r="J7763" s="76">
        <v>432</v>
      </c>
      <c r="K7763" s="76">
        <v>2446569</v>
      </c>
      <c r="L7763" s="29">
        <v>46229</v>
      </c>
      <c r="M7763" s="29" t="s">
        <v>4163</v>
      </c>
      <c r="N7763" s="1" t="s">
        <v>478</v>
      </c>
      <c r="O7763" s="28" t="s">
        <v>105</v>
      </c>
      <c r="P7763" s="1" t="s">
        <v>322</v>
      </c>
      <c r="Q7763" s="76">
        <v>9</v>
      </c>
      <c r="R7763" s="1"/>
      <c r="S7763" s="76"/>
      <c r="T7763" s="1" t="s">
        <v>115</v>
      </c>
      <c r="U7763" s="1"/>
      <c r="V7763" s="1"/>
      <c r="AC7763" s="93">
        <v>29.5</v>
      </c>
      <c r="AD7763" s="69">
        <v>240</v>
      </c>
      <c r="AE7763" s="33"/>
      <c r="AF7763" s="33"/>
      <c r="AG7763" s="33"/>
      <c r="AX7763" s="37">
        <f t="shared" si="354"/>
        <v>46236</v>
      </c>
      <c r="AY7763" s="1"/>
      <c r="AZ7763" s="1"/>
      <c r="BA7763" s="31"/>
      <c r="BB7763" s="31"/>
      <c r="BC7763" s="1"/>
      <c r="BD7763" s="1"/>
      <c r="BE7763" s="1"/>
      <c r="BF7763" s="1"/>
      <c r="BG7763" s="1"/>
      <c r="BT7763" s="37">
        <f t="shared" si="353"/>
        <v>46257</v>
      </c>
      <c r="BU7763" s="31"/>
      <c r="BW7763" s="33"/>
      <c r="BX7763" s="1"/>
      <c r="BY7763" s="1"/>
      <c r="BZ7763" s="1"/>
      <c r="CA7763" s="1"/>
      <c r="CB7763" s="1"/>
      <c r="CC7763" s="1"/>
      <c r="CE7763" s="1"/>
      <c r="CF7763" s="1"/>
      <c r="CG7763" s="1"/>
      <c r="CH7763" s="1"/>
      <c r="CI7763" s="1"/>
      <c r="CJ7763" s="1"/>
      <c r="CK7763" s="1"/>
      <c r="CL7763" s="1"/>
      <c r="CM7763" s="1"/>
      <c r="CN7763" s="1"/>
      <c r="CO7763" s="1"/>
    </row>
    <row r="7764" spans="1:93" ht="30" customHeight="1" x14ac:dyDescent="0.2">
      <c r="A7764" s="1">
        <v>7752</v>
      </c>
      <c r="B7764" s="94" t="s">
        <v>1491</v>
      </c>
      <c r="C7764" s="1" t="s">
        <v>3958</v>
      </c>
      <c r="D7764" s="1" t="s">
        <v>3929</v>
      </c>
      <c r="E7764" s="28" t="s">
        <v>3039</v>
      </c>
      <c r="F7764" s="1" t="s">
        <v>74</v>
      </c>
      <c r="G7764" s="1">
        <v>1</v>
      </c>
      <c r="H7764" s="1" t="s">
        <v>4209</v>
      </c>
      <c r="I7764" s="1" t="s">
        <v>114</v>
      </c>
      <c r="J7764" s="76">
        <v>553</v>
      </c>
      <c r="K7764" s="76">
        <v>2446570</v>
      </c>
      <c r="L7764" s="29">
        <v>46229</v>
      </c>
      <c r="M7764" s="29" t="s">
        <v>4163</v>
      </c>
      <c r="N7764" s="1" t="s">
        <v>478</v>
      </c>
      <c r="O7764" s="28" t="s">
        <v>105</v>
      </c>
      <c r="P7764" s="1" t="s">
        <v>322</v>
      </c>
      <c r="Q7764" s="76">
        <v>12</v>
      </c>
      <c r="R7764" s="1"/>
      <c r="S7764" s="76"/>
      <c r="T7764" s="1" t="s">
        <v>115</v>
      </c>
      <c r="U7764" s="1"/>
      <c r="V7764" s="1"/>
      <c r="AC7764" s="93">
        <v>29</v>
      </c>
      <c r="AD7764" s="69">
        <v>210</v>
      </c>
      <c r="AE7764" s="33"/>
      <c r="AF7764" s="33"/>
      <c r="AG7764" s="33"/>
      <c r="AX7764" s="37">
        <f t="shared" si="354"/>
        <v>46236</v>
      </c>
      <c r="AY7764" s="1"/>
      <c r="AZ7764" s="1"/>
      <c r="BA7764" s="31"/>
      <c r="BB7764" s="31"/>
      <c r="BC7764" s="1"/>
      <c r="BD7764" s="1"/>
      <c r="BE7764" s="1"/>
      <c r="BF7764" s="1"/>
      <c r="BG7764" s="1"/>
      <c r="BT7764" s="37">
        <f t="shared" si="353"/>
        <v>46257</v>
      </c>
      <c r="BU7764" s="31"/>
      <c r="BW7764" s="33"/>
      <c r="BX7764" s="1"/>
      <c r="BY7764" s="1"/>
      <c r="BZ7764" s="1"/>
      <c r="CA7764" s="1"/>
      <c r="CB7764" s="1"/>
      <c r="CC7764" s="1"/>
      <c r="CE7764" s="1"/>
      <c r="CF7764" s="1"/>
      <c r="CG7764" s="1"/>
      <c r="CH7764" s="1"/>
      <c r="CI7764" s="1"/>
      <c r="CJ7764" s="1"/>
      <c r="CK7764" s="1"/>
      <c r="CL7764" s="1"/>
      <c r="CM7764" s="1"/>
      <c r="CN7764" s="1"/>
      <c r="CO7764" s="1"/>
    </row>
    <row r="7765" spans="1:93" ht="30" customHeight="1" x14ac:dyDescent="0.2">
      <c r="A7765" s="1">
        <v>7753</v>
      </c>
      <c r="B7765" s="94" t="s">
        <v>1491</v>
      </c>
      <c r="C7765" s="1" t="s">
        <v>3958</v>
      </c>
      <c r="D7765" s="1" t="s">
        <v>3929</v>
      </c>
      <c r="E7765" s="28" t="s">
        <v>3039</v>
      </c>
      <c r="F7765" s="1" t="s">
        <v>74</v>
      </c>
      <c r="G7765" s="1">
        <v>1</v>
      </c>
      <c r="H7765" s="1" t="s">
        <v>4209</v>
      </c>
      <c r="I7765" s="1" t="s">
        <v>114</v>
      </c>
      <c r="J7765" s="76">
        <v>551</v>
      </c>
      <c r="K7765" s="76">
        <v>2446571</v>
      </c>
      <c r="L7765" s="29">
        <v>46229</v>
      </c>
      <c r="M7765" s="29" t="s">
        <v>4163</v>
      </c>
      <c r="N7765" s="1" t="s">
        <v>478</v>
      </c>
      <c r="O7765" s="28" t="s">
        <v>105</v>
      </c>
      <c r="P7765" s="1" t="s">
        <v>322</v>
      </c>
      <c r="Q7765" s="76">
        <v>12</v>
      </c>
      <c r="R7765" s="1"/>
      <c r="S7765" s="76"/>
      <c r="T7765" s="1" t="s">
        <v>115</v>
      </c>
      <c r="U7765" s="1"/>
      <c r="V7765" s="1"/>
      <c r="AC7765" s="93">
        <v>28</v>
      </c>
      <c r="AD7765" s="69">
        <v>225</v>
      </c>
      <c r="AE7765" s="33"/>
      <c r="AF7765" s="33"/>
      <c r="AG7765" s="33"/>
      <c r="AX7765" s="37">
        <f t="shared" si="354"/>
        <v>46236</v>
      </c>
      <c r="AY7765" s="1"/>
      <c r="AZ7765" s="1"/>
      <c r="BA7765" s="31"/>
      <c r="BB7765" s="31"/>
      <c r="BC7765" s="1"/>
      <c r="BD7765" s="1"/>
      <c r="BE7765" s="1"/>
      <c r="BF7765" s="1"/>
      <c r="BG7765" s="1"/>
      <c r="BT7765" s="37">
        <f t="shared" si="353"/>
        <v>46257</v>
      </c>
      <c r="BU7765" s="31"/>
      <c r="BW7765" s="33"/>
      <c r="BX7765" s="1"/>
      <c r="BY7765" s="1"/>
      <c r="BZ7765" s="1"/>
      <c r="CA7765" s="1"/>
      <c r="CB7765" s="1"/>
      <c r="CC7765" s="1"/>
      <c r="CE7765" s="1"/>
      <c r="CF7765" s="1"/>
      <c r="CG7765" s="1"/>
      <c r="CH7765" s="1"/>
      <c r="CI7765" s="1"/>
      <c r="CJ7765" s="1"/>
      <c r="CK7765" s="1"/>
      <c r="CL7765" s="1"/>
      <c r="CM7765" s="1"/>
      <c r="CN7765" s="1"/>
      <c r="CO7765" s="1"/>
    </row>
    <row r="7766" spans="1:93" ht="30" customHeight="1" x14ac:dyDescent="0.2">
      <c r="A7766" s="1">
        <v>7754</v>
      </c>
      <c r="B7766" s="94" t="s">
        <v>1491</v>
      </c>
      <c r="C7766" s="1" t="s">
        <v>3958</v>
      </c>
      <c r="D7766" s="1" t="s">
        <v>3929</v>
      </c>
      <c r="E7766" s="28" t="s">
        <v>3039</v>
      </c>
      <c r="F7766" s="1" t="s">
        <v>74</v>
      </c>
      <c r="G7766" s="1">
        <v>1</v>
      </c>
      <c r="H7766" s="1" t="s">
        <v>4209</v>
      </c>
      <c r="I7766" s="1" t="s">
        <v>114</v>
      </c>
      <c r="J7766" s="76">
        <v>393</v>
      </c>
      <c r="K7766" s="76">
        <v>2446572</v>
      </c>
      <c r="L7766" s="29">
        <v>46229</v>
      </c>
      <c r="M7766" s="29" t="s">
        <v>4163</v>
      </c>
      <c r="N7766" s="1" t="s">
        <v>478</v>
      </c>
      <c r="O7766" s="28" t="s">
        <v>105</v>
      </c>
      <c r="P7766" s="1" t="s">
        <v>322</v>
      </c>
      <c r="Q7766" s="76">
        <v>9</v>
      </c>
      <c r="R7766" s="1"/>
      <c r="S7766" s="76"/>
      <c r="T7766" s="1" t="s">
        <v>115</v>
      </c>
      <c r="U7766" s="1"/>
      <c r="V7766" s="1"/>
      <c r="AC7766" s="93">
        <v>28.5</v>
      </c>
      <c r="AD7766" s="69">
        <v>220</v>
      </c>
      <c r="AE7766" s="33"/>
      <c r="AF7766" s="33"/>
      <c r="AG7766" s="33"/>
      <c r="AX7766" s="37">
        <f t="shared" si="354"/>
        <v>46236</v>
      </c>
      <c r="AY7766" s="1"/>
      <c r="AZ7766" s="1"/>
      <c r="BA7766" s="31"/>
      <c r="BB7766" s="31"/>
      <c r="BC7766" s="1"/>
      <c r="BD7766" s="1"/>
      <c r="BE7766" s="1"/>
      <c r="BF7766" s="1"/>
      <c r="BG7766" s="1"/>
      <c r="BT7766" s="37">
        <f t="shared" si="353"/>
        <v>46257</v>
      </c>
      <c r="BU7766" s="31"/>
      <c r="BW7766" s="33"/>
      <c r="BX7766" s="1"/>
      <c r="BY7766" s="1"/>
      <c r="BZ7766" s="1"/>
      <c r="CA7766" s="1"/>
      <c r="CB7766" s="1"/>
      <c r="CC7766" s="1"/>
      <c r="CE7766" s="1"/>
      <c r="CF7766" s="1"/>
      <c r="CG7766" s="1"/>
      <c r="CH7766" s="1"/>
      <c r="CI7766" s="1"/>
      <c r="CJ7766" s="1"/>
      <c r="CK7766" s="1"/>
      <c r="CL7766" s="1"/>
      <c r="CM7766" s="1"/>
      <c r="CN7766" s="1"/>
      <c r="CO7766" s="1"/>
    </row>
    <row r="7767" spans="1:93" ht="30" customHeight="1" x14ac:dyDescent="0.2">
      <c r="A7767" s="1">
        <v>7755</v>
      </c>
      <c r="B7767" s="94" t="s">
        <v>1491</v>
      </c>
      <c r="C7767" s="1" t="s">
        <v>3958</v>
      </c>
      <c r="D7767" s="1" t="s">
        <v>3929</v>
      </c>
      <c r="E7767" s="28" t="s">
        <v>3039</v>
      </c>
      <c r="F7767" s="1" t="s">
        <v>74</v>
      </c>
      <c r="G7767" s="1">
        <v>1</v>
      </c>
      <c r="H7767" s="1" t="s">
        <v>4209</v>
      </c>
      <c r="I7767" s="1" t="s">
        <v>114</v>
      </c>
      <c r="J7767" s="76">
        <v>274</v>
      </c>
      <c r="K7767" s="76">
        <v>2446573</v>
      </c>
      <c r="L7767" s="29">
        <v>46229</v>
      </c>
      <c r="M7767" s="29" t="s">
        <v>4163</v>
      </c>
      <c r="N7767" s="1" t="s">
        <v>478</v>
      </c>
      <c r="O7767" s="28" t="s">
        <v>105</v>
      </c>
      <c r="P7767" s="1" t="s">
        <v>322</v>
      </c>
      <c r="Q7767" s="76">
        <v>8</v>
      </c>
      <c r="R7767" s="1"/>
      <c r="S7767" s="76"/>
      <c r="T7767" s="1" t="s">
        <v>115</v>
      </c>
      <c r="U7767" s="1"/>
      <c r="V7767" s="1"/>
      <c r="AC7767" s="93">
        <v>28.5</v>
      </c>
      <c r="AD7767" s="69">
        <v>240</v>
      </c>
      <c r="AE7767" s="33"/>
      <c r="AF7767" s="33"/>
      <c r="AG7767" s="33"/>
      <c r="AX7767" s="37">
        <f t="shared" si="354"/>
        <v>46236</v>
      </c>
      <c r="AY7767" s="1"/>
      <c r="AZ7767" s="1"/>
      <c r="BA7767" s="31"/>
      <c r="BB7767" s="31"/>
      <c r="BC7767" s="1"/>
      <c r="BD7767" s="1"/>
      <c r="BE7767" s="1"/>
      <c r="BF7767" s="1"/>
      <c r="BG7767" s="1"/>
      <c r="BT7767" s="37">
        <f t="shared" si="353"/>
        <v>46257</v>
      </c>
      <c r="BU7767" s="31"/>
      <c r="BW7767" s="33"/>
      <c r="BX7767" s="1"/>
      <c r="BY7767" s="1"/>
      <c r="BZ7767" s="1"/>
      <c r="CA7767" s="1"/>
      <c r="CB7767" s="1"/>
      <c r="CC7767" s="1"/>
      <c r="CE7767" s="1"/>
      <c r="CF7767" s="1"/>
      <c r="CG7767" s="1"/>
      <c r="CH7767" s="1"/>
      <c r="CI7767" s="1"/>
      <c r="CJ7767" s="1"/>
      <c r="CK7767" s="1"/>
      <c r="CL7767" s="1"/>
      <c r="CM7767" s="1"/>
      <c r="CN7767" s="1"/>
      <c r="CO7767" s="1"/>
    </row>
    <row r="7768" spans="1:93" ht="30" customHeight="1" x14ac:dyDescent="0.2">
      <c r="A7768" s="1">
        <v>7756</v>
      </c>
      <c r="B7768" s="94" t="s">
        <v>1491</v>
      </c>
      <c r="C7768" s="1" t="s">
        <v>3958</v>
      </c>
      <c r="D7768" s="1" t="s">
        <v>3929</v>
      </c>
      <c r="E7768" s="28" t="s">
        <v>3039</v>
      </c>
      <c r="F7768" s="1" t="s">
        <v>74</v>
      </c>
      <c r="G7768" s="1">
        <v>1</v>
      </c>
      <c r="H7768" s="1" t="s">
        <v>4209</v>
      </c>
      <c r="I7768" s="1" t="s">
        <v>114</v>
      </c>
      <c r="J7768" s="76">
        <v>558</v>
      </c>
      <c r="K7768" s="76">
        <v>2448444</v>
      </c>
      <c r="L7768" s="29">
        <v>46229</v>
      </c>
      <c r="M7768" s="29" t="s">
        <v>4163</v>
      </c>
      <c r="N7768" s="1" t="s">
        <v>478</v>
      </c>
      <c r="O7768" s="28" t="s">
        <v>105</v>
      </c>
      <c r="P7768" s="1" t="s">
        <v>322</v>
      </c>
      <c r="Q7768" s="76">
        <v>11</v>
      </c>
      <c r="R7768" s="1"/>
      <c r="S7768" s="76"/>
      <c r="T7768" s="1" t="s">
        <v>115</v>
      </c>
      <c r="U7768" s="1"/>
      <c r="V7768" s="1"/>
      <c r="AC7768" s="93">
        <v>28</v>
      </c>
      <c r="AD7768" s="69">
        <v>240</v>
      </c>
      <c r="AE7768" s="33"/>
      <c r="AF7768" s="33"/>
      <c r="AG7768" s="33"/>
      <c r="AX7768" s="37">
        <f t="shared" si="354"/>
        <v>46236</v>
      </c>
      <c r="AY7768" s="1"/>
      <c r="AZ7768" s="1"/>
      <c r="BA7768" s="31"/>
      <c r="BB7768" s="31"/>
      <c r="BC7768" s="1"/>
      <c r="BD7768" s="1"/>
      <c r="BE7768" s="1"/>
      <c r="BF7768" s="1"/>
      <c r="BG7768" s="1"/>
      <c r="BT7768" s="37">
        <f t="shared" si="353"/>
        <v>46257</v>
      </c>
      <c r="BU7768" s="31"/>
      <c r="BW7768" s="33"/>
      <c r="BX7768" s="1"/>
      <c r="BY7768" s="1"/>
      <c r="BZ7768" s="1"/>
      <c r="CA7768" s="1"/>
      <c r="CB7768" s="1"/>
      <c r="CC7768" s="1"/>
      <c r="CE7768" s="1"/>
      <c r="CF7768" s="1"/>
      <c r="CG7768" s="1"/>
      <c r="CH7768" s="1"/>
      <c r="CI7768" s="1"/>
      <c r="CJ7768" s="1"/>
      <c r="CK7768" s="1"/>
      <c r="CL7768" s="1"/>
      <c r="CM7768" s="1"/>
      <c r="CN7768" s="1"/>
      <c r="CO7768" s="1"/>
    </row>
    <row r="7769" spans="1:93" ht="30" customHeight="1" x14ac:dyDescent="0.2">
      <c r="A7769" s="1">
        <v>7757</v>
      </c>
      <c r="B7769" s="94" t="s">
        <v>1491</v>
      </c>
      <c r="C7769" s="1" t="s">
        <v>3958</v>
      </c>
      <c r="D7769" s="1" t="s">
        <v>3929</v>
      </c>
      <c r="E7769" s="28" t="s">
        <v>3039</v>
      </c>
      <c r="F7769" s="1" t="s">
        <v>74</v>
      </c>
      <c r="G7769" s="1">
        <v>1</v>
      </c>
      <c r="H7769" s="1" t="s">
        <v>4209</v>
      </c>
      <c r="I7769" s="1" t="s">
        <v>114</v>
      </c>
      <c r="J7769" s="76">
        <v>302</v>
      </c>
      <c r="K7769" s="76">
        <v>2446575</v>
      </c>
      <c r="L7769" s="29">
        <v>46229</v>
      </c>
      <c r="M7769" s="29" t="s">
        <v>4163</v>
      </c>
      <c r="N7769" s="1" t="s">
        <v>478</v>
      </c>
      <c r="O7769" s="28" t="s">
        <v>105</v>
      </c>
      <c r="P7769" s="1" t="s">
        <v>322</v>
      </c>
      <c r="Q7769" s="76">
        <v>8</v>
      </c>
      <c r="R7769" s="1"/>
      <c r="S7769" s="76"/>
      <c r="T7769" s="1" t="s">
        <v>115</v>
      </c>
      <c r="U7769" s="1"/>
      <c r="V7769" s="1"/>
      <c r="AC7769" s="93">
        <v>28</v>
      </c>
      <c r="AD7769" s="69">
        <v>230</v>
      </c>
      <c r="AE7769" s="33"/>
      <c r="AF7769" s="33"/>
      <c r="AG7769" s="33"/>
      <c r="AX7769" s="37">
        <f t="shared" si="354"/>
        <v>46236</v>
      </c>
      <c r="AY7769" s="1"/>
      <c r="AZ7769" s="1"/>
      <c r="BA7769" s="31"/>
      <c r="BB7769" s="31"/>
      <c r="BC7769" s="1"/>
      <c r="BD7769" s="1"/>
      <c r="BE7769" s="1"/>
      <c r="BF7769" s="1"/>
      <c r="BG7769" s="1"/>
      <c r="BT7769" s="37">
        <f t="shared" si="353"/>
        <v>46257</v>
      </c>
      <c r="BU7769" s="31"/>
      <c r="BW7769" s="33"/>
      <c r="BX7769" s="1"/>
      <c r="BY7769" s="1"/>
      <c r="BZ7769" s="1"/>
      <c r="CA7769" s="1"/>
      <c r="CB7769" s="1"/>
      <c r="CC7769" s="1"/>
      <c r="CE7769" s="1"/>
      <c r="CF7769" s="1"/>
      <c r="CG7769" s="1"/>
      <c r="CH7769" s="1"/>
      <c r="CI7769" s="1"/>
      <c r="CJ7769" s="1"/>
      <c r="CK7769" s="1"/>
      <c r="CL7769" s="1"/>
      <c r="CM7769" s="1"/>
      <c r="CN7769" s="1"/>
      <c r="CO7769" s="1"/>
    </row>
    <row r="7770" spans="1:93" ht="30" customHeight="1" x14ac:dyDescent="0.2">
      <c r="A7770" s="1">
        <v>7758</v>
      </c>
      <c r="B7770" s="94" t="s">
        <v>1491</v>
      </c>
      <c r="C7770" s="1" t="s">
        <v>3958</v>
      </c>
      <c r="D7770" s="1" t="s">
        <v>3929</v>
      </c>
      <c r="E7770" s="28" t="s">
        <v>3039</v>
      </c>
      <c r="F7770" s="1" t="s">
        <v>74</v>
      </c>
      <c r="G7770" s="1">
        <v>1</v>
      </c>
      <c r="H7770" s="1" t="s">
        <v>4209</v>
      </c>
      <c r="I7770" s="1" t="s">
        <v>114</v>
      </c>
      <c r="J7770" s="76">
        <v>557</v>
      </c>
      <c r="K7770" s="76">
        <v>2448446</v>
      </c>
      <c r="L7770" s="29">
        <v>46229</v>
      </c>
      <c r="M7770" s="29" t="s">
        <v>4163</v>
      </c>
      <c r="N7770" s="1" t="s">
        <v>478</v>
      </c>
      <c r="O7770" s="28" t="s">
        <v>105</v>
      </c>
      <c r="P7770" s="1" t="s">
        <v>322</v>
      </c>
      <c r="Q7770" s="76">
        <v>12</v>
      </c>
      <c r="R7770" s="1"/>
      <c r="S7770" s="76"/>
      <c r="T7770" s="1" t="s">
        <v>115</v>
      </c>
      <c r="U7770" s="1"/>
      <c r="V7770" s="1"/>
      <c r="AC7770" s="93">
        <v>29.5</v>
      </c>
      <c r="AD7770" s="69">
        <v>220</v>
      </c>
      <c r="AE7770" s="33"/>
      <c r="AF7770" s="33"/>
      <c r="AG7770" s="33"/>
      <c r="AX7770" s="37">
        <f t="shared" si="354"/>
        <v>46236</v>
      </c>
      <c r="AY7770" s="1"/>
      <c r="AZ7770" s="1"/>
      <c r="BA7770" s="31"/>
      <c r="BB7770" s="31"/>
      <c r="BC7770" s="1"/>
      <c r="BD7770" s="1"/>
      <c r="BE7770" s="1"/>
      <c r="BF7770" s="1"/>
      <c r="BG7770" s="1"/>
      <c r="BT7770" s="37">
        <f t="shared" si="353"/>
        <v>46257</v>
      </c>
      <c r="BU7770" s="31"/>
      <c r="BW7770" s="33"/>
      <c r="BX7770" s="1"/>
      <c r="BY7770" s="1"/>
      <c r="BZ7770" s="1"/>
      <c r="CA7770" s="1"/>
      <c r="CB7770" s="1"/>
      <c r="CC7770" s="1"/>
      <c r="CE7770" s="1"/>
      <c r="CF7770" s="1"/>
      <c r="CG7770" s="1"/>
      <c r="CH7770" s="1"/>
      <c r="CI7770" s="1"/>
      <c r="CJ7770" s="1"/>
      <c r="CK7770" s="1"/>
      <c r="CL7770" s="1"/>
      <c r="CM7770" s="1"/>
      <c r="CN7770" s="1"/>
      <c r="CO7770" s="1"/>
    </row>
    <row r="7771" spans="1:93" ht="30" customHeight="1" x14ac:dyDescent="0.2">
      <c r="A7771" s="1">
        <v>7759</v>
      </c>
      <c r="B7771" s="94" t="s">
        <v>1491</v>
      </c>
      <c r="C7771" s="1" t="s">
        <v>3958</v>
      </c>
      <c r="D7771" s="1" t="s">
        <v>3929</v>
      </c>
      <c r="E7771" s="28" t="s">
        <v>3039</v>
      </c>
      <c r="F7771" s="1" t="s">
        <v>74</v>
      </c>
      <c r="G7771" s="1">
        <v>1</v>
      </c>
      <c r="H7771" s="1" t="s">
        <v>4209</v>
      </c>
      <c r="I7771" s="1" t="s">
        <v>114</v>
      </c>
      <c r="J7771" s="76">
        <v>303</v>
      </c>
      <c r="K7771" s="76">
        <v>2448447</v>
      </c>
      <c r="L7771" s="29">
        <v>46229</v>
      </c>
      <c r="M7771" s="29" t="s">
        <v>4163</v>
      </c>
      <c r="N7771" s="1" t="s">
        <v>478</v>
      </c>
      <c r="O7771" s="28" t="s">
        <v>105</v>
      </c>
      <c r="P7771" s="1" t="s">
        <v>322</v>
      </c>
      <c r="Q7771" s="76">
        <v>8</v>
      </c>
      <c r="R7771" s="1"/>
      <c r="S7771" s="76"/>
      <c r="T7771" s="1" t="s">
        <v>115</v>
      </c>
      <c r="U7771" s="1"/>
      <c r="V7771" s="1"/>
      <c r="AC7771" s="93">
        <v>28.5</v>
      </c>
      <c r="AD7771" s="69">
        <v>240</v>
      </c>
      <c r="AE7771" s="33"/>
      <c r="AF7771" s="33"/>
      <c r="AG7771" s="33"/>
      <c r="AX7771" s="37">
        <f t="shared" si="354"/>
        <v>46236</v>
      </c>
      <c r="AY7771" s="1"/>
      <c r="AZ7771" s="1"/>
      <c r="BA7771" s="31"/>
      <c r="BB7771" s="31"/>
      <c r="BC7771" s="1"/>
      <c r="BD7771" s="1"/>
      <c r="BE7771" s="1"/>
      <c r="BF7771" s="1"/>
      <c r="BG7771" s="1"/>
      <c r="BT7771" s="37">
        <f t="shared" si="353"/>
        <v>46257</v>
      </c>
      <c r="BU7771" s="31"/>
      <c r="BW7771" s="33"/>
      <c r="BX7771" s="1"/>
      <c r="BY7771" s="1"/>
      <c r="BZ7771" s="1"/>
      <c r="CA7771" s="1"/>
      <c r="CB7771" s="1"/>
      <c r="CC7771" s="1"/>
      <c r="CE7771" s="1"/>
      <c r="CF7771" s="1"/>
      <c r="CG7771" s="1"/>
      <c r="CH7771" s="1"/>
      <c r="CI7771" s="1"/>
      <c r="CJ7771" s="1"/>
      <c r="CK7771" s="1"/>
      <c r="CL7771" s="1"/>
      <c r="CM7771" s="1"/>
      <c r="CN7771" s="1"/>
      <c r="CO7771" s="1"/>
    </row>
    <row r="7772" spans="1:93" ht="30" customHeight="1" x14ac:dyDescent="0.2">
      <c r="A7772" s="1">
        <v>7760</v>
      </c>
      <c r="B7772" s="94" t="s">
        <v>1491</v>
      </c>
      <c r="C7772" s="1" t="s">
        <v>3958</v>
      </c>
      <c r="D7772" s="1" t="s">
        <v>3929</v>
      </c>
      <c r="E7772" s="28" t="s">
        <v>3039</v>
      </c>
      <c r="F7772" s="1" t="s">
        <v>74</v>
      </c>
      <c r="G7772" s="1">
        <v>1</v>
      </c>
      <c r="H7772" s="1" t="s">
        <v>4209</v>
      </c>
      <c r="I7772" s="1" t="s">
        <v>114</v>
      </c>
      <c r="J7772" s="76">
        <v>393</v>
      </c>
      <c r="K7772" s="76">
        <v>2448448</v>
      </c>
      <c r="L7772" s="29">
        <v>46229</v>
      </c>
      <c r="M7772" s="29" t="s">
        <v>4163</v>
      </c>
      <c r="N7772" s="1" t="s">
        <v>478</v>
      </c>
      <c r="O7772" s="28" t="s">
        <v>105</v>
      </c>
      <c r="P7772" s="1" t="s">
        <v>322</v>
      </c>
      <c r="Q7772" s="76">
        <v>9</v>
      </c>
      <c r="R7772" s="1"/>
      <c r="S7772" s="76">
        <v>6</v>
      </c>
      <c r="T7772" s="1" t="s">
        <v>115</v>
      </c>
      <c r="U7772" s="1"/>
      <c r="V7772" s="1"/>
      <c r="AC7772" s="93">
        <v>28</v>
      </c>
      <c r="AD7772" s="69">
        <v>200</v>
      </c>
      <c r="AE7772" s="33"/>
      <c r="AF7772" s="33"/>
      <c r="AG7772" s="33"/>
      <c r="AX7772" s="37">
        <f t="shared" si="354"/>
        <v>46236</v>
      </c>
      <c r="AY7772" s="1"/>
      <c r="AZ7772" s="1"/>
      <c r="BA7772" s="31"/>
      <c r="BB7772" s="31"/>
      <c r="BC7772" s="1"/>
      <c r="BD7772" s="1"/>
      <c r="BE7772" s="1"/>
      <c r="BF7772" s="1"/>
      <c r="BG7772" s="1"/>
      <c r="BT7772" s="37">
        <f t="shared" si="353"/>
        <v>46257</v>
      </c>
      <c r="BU7772" s="31"/>
      <c r="BW7772" s="33"/>
      <c r="BX7772" s="1"/>
      <c r="BY7772" s="1"/>
      <c r="BZ7772" s="1"/>
      <c r="CA7772" s="1"/>
      <c r="CB7772" s="1"/>
      <c r="CC7772" s="1"/>
      <c r="CE7772" s="1"/>
      <c r="CF7772" s="1"/>
      <c r="CG7772" s="1"/>
      <c r="CH7772" s="1"/>
      <c r="CI7772" s="1"/>
      <c r="CJ7772" s="1"/>
      <c r="CK7772" s="1"/>
      <c r="CL7772" s="1"/>
      <c r="CM7772" s="1"/>
      <c r="CN7772" s="1"/>
      <c r="CO7772" s="1"/>
    </row>
    <row r="7773" spans="1:93" ht="30" customHeight="1" x14ac:dyDescent="0.2">
      <c r="A7773" s="1">
        <v>7761</v>
      </c>
      <c r="B7773" s="94" t="s">
        <v>1491</v>
      </c>
      <c r="C7773" s="1" t="s">
        <v>3958</v>
      </c>
      <c r="D7773" s="1" t="s">
        <v>3929</v>
      </c>
      <c r="E7773" s="28" t="s">
        <v>3039</v>
      </c>
      <c r="F7773" s="1" t="s">
        <v>74</v>
      </c>
      <c r="G7773" s="1">
        <v>1</v>
      </c>
      <c r="H7773" s="1" t="s">
        <v>4209</v>
      </c>
      <c r="I7773" s="1" t="s">
        <v>114</v>
      </c>
      <c r="J7773" s="76">
        <v>535</v>
      </c>
      <c r="K7773" s="76">
        <v>2446579</v>
      </c>
      <c r="L7773" s="29">
        <v>46229</v>
      </c>
      <c r="M7773" s="29" t="s">
        <v>4163</v>
      </c>
      <c r="N7773" s="1" t="s">
        <v>478</v>
      </c>
      <c r="O7773" s="28" t="s">
        <v>105</v>
      </c>
      <c r="P7773" s="1" t="s">
        <v>322</v>
      </c>
      <c r="Q7773" s="76">
        <v>12</v>
      </c>
      <c r="R7773" s="1"/>
      <c r="S7773" s="76"/>
      <c r="T7773" s="1" t="s">
        <v>115</v>
      </c>
      <c r="U7773" s="1"/>
      <c r="V7773" s="1"/>
      <c r="AC7773" s="93">
        <v>27.5</v>
      </c>
      <c r="AD7773" s="69">
        <v>240</v>
      </c>
      <c r="AE7773" s="33"/>
      <c r="AF7773" s="33"/>
      <c r="AG7773" s="33"/>
      <c r="AX7773" s="37">
        <f t="shared" si="354"/>
        <v>46236</v>
      </c>
      <c r="AY7773" s="1"/>
      <c r="AZ7773" s="1"/>
      <c r="BA7773" s="31"/>
      <c r="BB7773" s="31"/>
      <c r="BC7773" s="1"/>
      <c r="BD7773" s="1"/>
      <c r="BE7773" s="1"/>
      <c r="BF7773" s="1"/>
      <c r="BG7773" s="1"/>
      <c r="BT7773" s="37">
        <f t="shared" si="353"/>
        <v>46257</v>
      </c>
      <c r="BU7773" s="31"/>
      <c r="BW7773" s="33"/>
      <c r="BX7773" s="1"/>
      <c r="BY7773" s="1"/>
      <c r="BZ7773" s="1"/>
      <c r="CA7773" s="1"/>
      <c r="CB7773" s="1"/>
      <c r="CC7773" s="1"/>
      <c r="CE7773" s="1"/>
      <c r="CF7773" s="1"/>
      <c r="CG7773" s="1"/>
      <c r="CH7773" s="1"/>
      <c r="CI7773" s="1"/>
      <c r="CJ7773" s="1"/>
      <c r="CK7773" s="1"/>
      <c r="CL7773" s="1"/>
      <c r="CM7773" s="1"/>
      <c r="CN7773" s="1"/>
      <c r="CO7773" s="1"/>
    </row>
    <row r="7774" spans="1:93" ht="30" customHeight="1" x14ac:dyDescent="0.2">
      <c r="A7774" s="1">
        <v>7762</v>
      </c>
      <c r="B7774" s="94" t="s">
        <v>1491</v>
      </c>
      <c r="C7774" s="1" t="s">
        <v>3958</v>
      </c>
      <c r="D7774" s="1" t="s">
        <v>3929</v>
      </c>
      <c r="E7774" s="28" t="s">
        <v>3039</v>
      </c>
      <c r="F7774" s="1" t="s">
        <v>74</v>
      </c>
      <c r="G7774" s="1">
        <v>1</v>
      </c>
      <c r="H7774" s="1" t="s">
        <v>4209</v>
      </c>
      <c r="I7774" s="1" t="s">
        <v>114</v>
      </c>
      <c r="J7774" s="76">
        <v>554</v>
      </c>
      <c r="K7774" s="76">
        <v>2448449</v>
      </c>
      <c r="L7774" s="29">
        <v>46229</v>
      </c>
      <c r="M7774" s="29" t="s">
        <v>4163</v>
      </c>
      <c r="N7774" s="1" t="s">
        <v>478</v>
      </c>
      <c r="O7774" s="28" t="s">
        <v>105</v>
      </c>
      <c r="P7774" s="1" t="s">
        <v>322</v>
      </c>
      <c r="Q7774" s="76">
        <v>12</v>
      </c>
      <c r="R7774" s="1"/>
      <c r="S7774" s="76"/>
      <c r="T7774" s="1" t="s">
        <v>115</v>
      </c>
      <c r="U7774" s="1"/>
      <c r="V7774" s="1"/>
      <c r="AC7774" s="93">
        <v>28</v>
      </c>
      <c r="AD7774" s="69">
        <v>230</v>
      </c>
      <c r="AE7774" s="33"/>
      <c r="AF7774" s="33"/>
      <c r="AG7774" s="33"/>
      <c r="AX7774" s="37">
        <f t="shared" si="354"/>
        <v>46236</v>
      </c>
      <c r="AY7774" s="1"/>
      <c r="AZ7774" s="1"/>
      <c r="BA7774" s="31"/>
      <c r="BB7774" s="31"/>
      <c r="BC7774" s="1"/>
      <c r="BD7774" s="1"/>
      <c r="BE7774" s="1"/>
      <c r="BF7774" s="1"/>
      <c r="BG7774" s="1"/>
      <c r="BT7774" s="37">
        <f t="shared" si="353"/>
        <v>46257</v>
      </c>
      <c r="BU7774" s="31"/>
      <c r="BW7774" s="33"/>
      <c r="BX7774" s="1"/>
      <c r="BY7774" s="1"/>
      <c r="BZ7774" s="1"/>
      <c r="CA7774" s="1"/>
      <c r="CB7774" s="1"/>
      <c r="CC7774" s="1"/>
      <c r="CE7774" s="1"/>
      <c r="CF7774" s="1"/>
      <c r="CG7774" s="1"/>
      <c r="CH7774" s="1"/>
      <c r="CI7774" s="1"/>
      <c r="CJ7774" s="1"/>
      <c r="CK7774" s="1"/>
      <c r="CL7774" s="1"/>
      <c r="CM7774" s="1"/>
      <c r="CN7774" s="1"/>
      <c r="CO7774" s="1"/>
    </row>
    <row r="7775" spans="1:93" ht="30" customHeight="1" x14ac:dyDescent="0.2">
      <c r="A7775" s="1">
        <v>7763</v>
      </c>
      <c r="B7775" s="94" t="s">
        <v>1491</v>
      </c>
      <c r="C7775" s="1" t="s">
        <v>3958</v>
      </c>
      <c r="D7775" s="1" t="s">
        <v>3929</v>
      </c>
      <c r="E7775" s="28" t="s">
        <v>3039</v>
      </c>
      <c r="F7775" s="1" t="s">
        <v>74</v>
      </c>
      <c r="G7775" s="1">
        <v>1</v>
      </c>
      <c r="H7775" s="1" t="s">
        <v>4209</v>
      </c>
      <c r="I7775" s="1" t="s">
        <v>114</v>
      </c>
      <c r="J7775" s="76">
        <v>433</v>
      </c>
      <c r="K7775" s="76">
        <v>2448451</v>
      </c>
      <c r="L7775" s="29">
        <v>46229</v>
      </c>
      <c r="M7775" s="29" t="s">
        <v>4163</v>
      </c>
      <c r="N7775" s="1" t="s">
        <v>478</v>
      </c>
      <c r="O7775" s="28" t="s">
        <v>105</v>
      </c>
      <c r="P7775" s="1" t="s">
        <v>322</v>
      </c>
      <c r="Q7775" s="76">
        <v>9</v>
      </c>
      <c r="R7775" s="1"/>
      <c r="S7775" s="76"/>
      <c r="T7775" s="1" t="s">
        <v>115</v>
      </c>
      <c r="U7775" s="1"/>
      <c r="V7775" s="1"/>
      <c r="AC7775" s="93">
        <v>28</v>
      </c>
      <c r="AD7775" s="69">
        <v>230</v>
      </c>
      <c r="AE7775" s="33"/>
      <c r="AF7775" s="33"/>
      <c r="AG7775" s="33"/>
      <c r="AX7775" s="37">
        <f t="shared" si="354"/>
        <v>46236</v>
      </c>
      <c r="AY7775" s="1"/>
      <c r="AZ7775" s="1"/>
      <c r="BA7775" s="31"/>
      <c r="BB7775" s="31"/>
      <c r="BC7775" s="1"/>
      <c r="BD7775" s="1"/>
      <c r="BE7775" s="1"/>
      <c r="BF7775" s="1"/>
      <c r="BG7775" s="1"/>
      <c r="BT7775" s="37">
        <f t="shared" si="353"/>
        <v>46257</v>
      </c>
      <c r="BU7775" s="31"/>
      <c r="BW7775" s="33"/>
      <c r="BX7775" s="1"/>
      <c r="BY7775" s="1"/>
      <c r="BZ7775" s="1"/>
      <c r="CA7775" s="1"/>
      <c r="CB7775" s="1"/>
      <c r="CC7775" s="1"/>
      <c r="CE7775" s="1"/>
      <c r="CF7775" s="1"/>
      <c r="CG7775" s="1"/>
      <c r="CH7775" s="1"/>
      <c r="CI7775" s="1"/>
      <c r="CJ7775" s="1"/>
      <c r="CK7775" s="1"/>
      <c r="CL7775" s="1"/>
      <c r="CM7775" s="1"/>
      <c r="CN7775" s="1"/>
      <c r="CO7775" s="1"/>
    </row>
    <row r="7776" spans="1:93" ht="30" customHeight="1" x14ac:dyDescent="0.2">
      <c r="A7776" s="1">
        <v>7764</v>
      </c>
      <c r="B7776" s="94" t="s">
        <v>1491</v>
      </c>
      <c r="C7776" s="1" t="s">
        <v>3958</v>
      </c>
      <c r="D7776" s="1" t="s">
        <v>3929</v>
      </c>
      <c r="E7776" s="28" t="s">
        <v>3039</v>
      </c>
      <c r="F7776" s="1" t="s">
        <v>74</v>
      </c>
      <c r="G7776" s="1">
        <v>1</v>
      </c>
      <c r="H7776" s="1" t="s">
        <v>4209</v>
      </c>
      <c r="I7776" s="1" t="s">
        <v>114</v>
      </c>
      <c r="J7776" s="76">
        <v>437</v>
      </c>
      <c r="K7776" s="76">
        <v>2446583</v>
      </c>
      <c r="L7776" s="29">
        <v>46229</v>
      </c>
      <c r="M7776" s="29" t="s">
        <v>4163</v>
      </c>
      <c r="N7776" s="1" t="s">
        <v>478</v>
      </c>
      <c r="O7776" s="28" t="s">
        <v>105</v>
      </c>
      <c r="P7776" s="1" t="s">
        <v>322</v>
      </c>
      <c r="Q7776" s="76">
        <v>9</v>
      </c>
      <c r="R7776" s="1"/>
      <c r="S7776" s="76"/>
      <c r="T7776" s="1" t="s">
        <v>115</v>
      </c>
      <c r="U7776" s="1"/>
      <c r="V7776" s="1"/>
      <c r="AC7776" s="93">
        <v>29</v>
      </c>
      <c r="AD7776" s="69">
        <v>210</v>
      </c>
      <c r="AE7776" s="33"/>
      <c r="AF7776" s="33"/>
      <c r="AG7776" s="33"/>
      <c r="AX7776" s="37">
        <f t="shared" si="354"/>
        <v>46236</v>
      </c>
      <c r="AY7776" s="1"/>
      <c r="AZ7776" s="1"/>
      <c r="BA7776" s="31"/>
      <c r="BB7776" s="31"/>
      <c r="BC7776" s="1"/>
      <c r="BD7776" s="1"/>
      <c r="BE7776" s="1"/>
      <c r="BF7776" s="1"/>
      <c r="BG7776" s="1"/>
      <c r="BT7776" s="37">
        <f t="shared" si="353"/>
        <v>46257</v>
      </c>
      <c r="BU7776" s="31"/>
      <c r="BW7776" s="33"/>
      <c r="BX7776" s="1"/>
      <c r="BY7776" s="1"/>
      <c r="BZ7776" s="1"/>
      <c r="CA7776" s="1"/>
      <c r="CB7776" s="1"/>
      <c r="CC7776" s="1"/>
      <c r="CE7776" s="1"/>
      <c r="CF7776" s="1"/>
      <c r="CG7776" s="1"/>
      <c r="CH7776" s="1"/>
      <c r="CI7776" s="1"/>
      <c r="CJ7776" s="1"/>
      <c r="CK7776" s="1"/>
      <c r="CL7776" s="1"/>
      <c r="CM7776" s="1"/>
      <c r="CN7776" s="1"/>
      <c r="CO7776" s="1"/>
    </row>
    <row r="7777" spans="1:93" ht="30" customHeight="1" x14ac:dyDescent="0.2">
      <c r="A7777" s="1">
        <v>7765</v>
      </c>
      <c r="B7777" s="94" t="s">
        <v>1491</v>
      </c>
      <c r="C7777" s="1" t="s">
        <v>3958</v>
      </c>
      <c r="D7777" s="1" t="s">
        <v>3929</v>
      </c>
      <c r="E7777" s="28" t="s">
        <v>3039</v>
      </c>
      <c r="F7777" s="1" t="s">
        <v>74</v>
      </c>
      <c r="G7777" s="1">
        <v>1</v>
      </c>
      <c r="H7777" s="1" t="s">
        <v>4209</v>
      </c>
      <c r="I7777" s="1" t="s">
        <v>114</v>
      </c>
      <c r="J7777" s="76">
        <v>415</v>
      </c>
      <c r="K7777" s="76">
        <v>2448452</v>
      </c>
      <c r="L7777" s="29">
        <v>46229</v>
      </c>
      <c r="M7777" s="29" t="s">
        <v>4163</v>
      </c>
      <c r="N7777" s="1" t="s">
        <v>478</v>
      </c>
      <c r="O7777" s="28" t="s">
        <v>105</v>
      </c>
      <c r="P7777" s="1" t="s">
        <v>322</v>
      </c>
      <c r="Q7777" s="76">
        <v>10</v>
      </c>
      <c r="R7777" s="1"/>
      <c r="S7777" s="76"/>
      <c r="T7777" s="1" t="s">
        <v>115</v>
      </c>
      <c r="U7777" s="1"/>
      <c r="V7777" s="1"/>
      <c r="AC7777" s="93">
        <v>27.5</v>
      </c>
      <c r="AD7777" s="69">
        <v>240</v>
      </c>
      <c r="AE7777" s="33"/>
      <c r="AF7777" s="33"/>
      <c r="AG7777" s="33"/>
      <c r="AX7777" s="37">
        <f t="shared" si="354"/>
        <v>46236</v>
      </c>
      <c r="AY7777" s="1"/>
      <c r="AZ7777" s="1"/>
      <c r="BA7777" s="31"/>
      <c r="BB7777" s="31"/>
      <c r="BC7777" s="1"/>
      <c r="BD7777" s="1"/>
      <c r="BE7777" s="1"/>
      <c r="BF7777" s="1"/>
      <c r="BG7777" s="1"/>
      <c r="BT7777" s="37">
        <f t="shared" si="353"/>
        <v>46257</v>
      </c>
      <c r="BU7777" s="31"/>
      <c r="BW7777" s="33"/>
      <c r="BX7777" s="1"/>
      <c r="BY7777" s="1"/>
      <c r="BZ7777" s="1"/>
      <c r="CA7777" s="1"/>
      <c r="CB7777" s="1"/>
      <c r="CC7777" s="1"/>
      <c r="CE7777" s="1"/>
      <c r="CF7777" s="1"/>
      <c r="CG7777" s="1"/>
      <c r="CH7777" s="1"/>
      <c r="CI7777" s="1"/>
      <c r="CJ7777" s="1"/>
      <c r="CK7777" s="1"/>
      <c r="CL7777" s="1"/>
      <c r="CM7777" s="1"/>
      <c r="CN7777" s="1"/>
      <c r="CO7777" s="1"/>
    </row>
    <row r="7778" spans="1:93" ht="30" customHeight="1" x14ac:dyDescent="0.2">
      <c r="A7778" s="1">
        <v>7766</v>
      </c>
      <c r="B7778" s="94" t="s">
        <v>1491</v>
      </c>
      <c r="C7778" s="1" t="s">
        <v>3958</v>
      </c>
      <c r="D7778" s="1" t="s">
        <v>3929</v>
      </c>
      <c r="E7778" s="28" t="s">
        <v>3039</v>
      </c>
      <c r="F7778" s="1" t="s">
        <v>74</v>
      </c>
      <c r="G7778" s="1">
        <v>1</v>
      </c>
      <c r="H7778" s="1" t="s">
        <v>4209</v>
      </c>
      <c r="I7778" s="1" t="s">
        <v>114</v>
      </c>
      <c r="J7778" s="76">
        <v>557</v>
      </c>
      <c r="K7778" s="76">
        <v>2446584</v>
      </c>
      <c r="L7778" s="29">
        <v>46229</v>
      </c>
      <c r="M7778" s="29" t="s">
        <v>4163</v>
      </c>
      <c r="N7778" s="1" t="s">
        <v>478</v>
      </c>
      <c r="O7778" s="28" t="s">
        <v>105</v>
      </c>
      <c r="P7778" s="1" t="s">
        <v>322</v>
      </c>
      <c r="Q7778" s="76">
        <v>12</v>
      </c>
      <c r="R7778" s="1"/>
      <c r="S7778" s="76"/>
      <c r="T7778" s="1" t="s">
        <v>115</v>
      </c>
      <c r="U7778" s="1"/>
      <c r="V7778" s="1"/>
      <c r="AC7778" s="93">
        <v>27.5</v>
      </c>
      <c r="AD7778" s="69">
        <v>240</v>
      </c>
      <c r="AE7778" s="33"/>
      <c r="AF7778" s="33"/>
      <c r="AG7778" s="33"/>
      <c r="AX7778" s="37">
        <f t="shared" si="354"/>
        <v>46236</v>
      </c>
      <c r="AY7778" s="1"/>
      <c r="AZ7778" s="1"/>
      <c r="BA7778" s="31"/>
      <c r="BB7778" s="31"/>
      <c r="BC7778" s="1"/>
      <c r="BD7778" s="1"/>
      <c r="BE7778" s="1"/>
      <c r="BF7778" s="1"/>
      <c r="BG7778" s="1"/>
      <c r="BT7778" s="37">
        <f t="shared" si="353"/>
        <v>46257</v>
      </c>
      <c r="BU7778" s="31"/>
      <c r="BW7778" s="33"/>
      <c r="BX7778" s="1"/>
      <c r="BY7778" s="1"/>
      <c r="BZ7778" s="1"/>
      <c r="CA7778" s="1"/>
      <c r="CB7778" s="1"/>
      <c r="CC7778" s="1"/>
      <c r="CE7778" s="1"/>
      <c r="CF7778" s="1"/>
      <c r="CG7778" s="1"/>
      <c r="CH7778" s="1"/>
      <c r="CI7778" s="1"/>
      <c r="CJ7778" s="1"/>
      <c r="CK7778" s="1"/>
      <c r="CL7778" s="1"/>
      <c r="CM7778" s="1"/>
      <c r="CN7778" s="1"/>
      <c r="CO7778" s="1"/>
    </row>
    <row r="7779" spans="1:93" ht="30" customHeight="1" x14ac:dyDescent="0.2">
      <c r="A7779" s="1">
        <v>7767</v>
      </c>
      <c r="B7779" s="94" t="s">
        <v>1491</v>
      </c>
      <c r="C7779" s="1" t="s">
        <v>3958</v>
      </c>
      <c r="D7779" s="1" t="s">
        <v>3929</v>
      </c>
      <c r="E7779" s="28" t="s">
        <v>3039</v>
      </c>
      <c r="F7779" s="1" t="s">
        <v>74</v>
      </c>
      <c r="G7779" s="1">
        <v>1</v>
      </c>
      <c r="H7779" s="1" t="s">
        <v>4209</v>
      </c>
      <c r="I7779" s="1" t="s">
        <v>114</v>
      </c>
      <c r="J7779" s="76">
        <v>554</v>
      </c>
      <c r="K7779" s="76">
        <v>2446586</v>
      </c>
      <c r="L7779" s="29">
        <v>46229</v>
      </c>
      <c r="M7779" s="29" t="s">
        <v>4163</v>
      </c>
      <c r="N7779" s="1" t="s">
        <v>478</v>
      </c>
      <c r="O7779" s="28" t="s">
        <v>105</v>
      </c>
      <c r="P7779" s="1" t="s">
        <v>322</v>
      </c>
      <c r="Q7779" s="76">
        <v>10</v>
      </c>
      <c r="R7779" s="1"/>
      <c r="S7779" s="76"/>
      <c r="T7779" s="1" t="s">
        <v>115</v>
      </c>
      <c r="U7779" s="1"/>
      <c r="V7779" s="1"/>
      <c r="AC7779" s="93">
        <v>28</v>
      </c>
      <c r="AD7779" s="69">
        <v>240</v>
      </c>
      <c r="AE7779" s="33"/>
      <c r="AF7779" s="33"/>
      <c r="AG7779" s="33"/>
      <c r="AX7779" s="37">
        <f t="shared" si="354"/>
        <v>46236</v>
      </c>
      <c r="AY7779" s="1"/>
      <c r="AZ7779" s="1"/>
      <c r="BA7779" s="31"/>
      <c r="BB7779" s="31"/>
      <c r="BC7779" s="1"/>
      <c r="BD7779" s="1"/>
      <c r="BE7779" s="1"/>
      <c r="BF7779" s="1"/>
      <c r="BG7779" s="1"/>
      <c r="BT7779" s="37">
        <f t="shared" si="353"/>
        <v>46257</v>
      </c>
      <c r="BU7779" s="31"/>
      <c r="BW7779" s="33"/>
      <c r="BX7779" s="1"/>
      <c r="BY7779" s="1"/>
      <c r="BZ7779" s="1"/>
      <c r="CA7779" s="1"/>
      <c r="CB7779" s="1"/>
      <c r="CC7779" s="1"/>
      <c r="CE7779" s="1"/>
      <c r="CF7779" s="1"/>
      <c r="CG7779" s="1"/>
      <c r="CH7779" s="1"/>
      <c r="CI7779" s="1"/>
      <c r="CJ7779" s="1"/>
      <c r="CK7779" s="1"/>
      <c r="CL7779" s="1"/>
      <c r="CM7779" s="1"/>
      <c r="CN7779" s="1"/>
      <c r="CO7779" s="1"/>
    </row>
    <row r="7780" spans="1:93" ht="30" customHeight="1" x14ac:dyDescent="0.2">
      <c r="A7780" s="1">
        <v>7768</v>
      </c>
      <c r="B7780" s="94" t="s">
        <v>1491</v>
      </c>
      <c r="C7780" s="1" t="s">
        <v>3367</v>
      </c>
      <c r="D7780" s="28" t="s">
        <v>3948</v>
      </c>
      <c r="E7780" s="28" t="s">
        <v>2339</v>
      </c>
      <c r="F7780" s="1" t="s">
        <v>74</v>
      </c>
      <c r="G7780" s="1">
        <v>6</v>
      </c>
      <c r="H7780" s="1" t="s">
        <v>341</v>
      </c>
      <c r="I7780" s="1" t="s">
        <v>114</v>
      </c>
      <c r="J7780" s="76">
        <v>303</v>
      </c>
      <c r="K7780" s="76">
        <v>2448438</v>
      </c>
      <c r="L7780" s="29">
        <v>46229</v>
      </c>
      <c r="M7780" s="29" t="s">
        <v>4163</v>
      </c>
      <c r="N7780" s="1" t="s">
        <v>478</v>
      </c>
      <c r="O7780" s="28" t="s">
        <v>1495</v>
      </c>
      <c r="P7780" s="1" t="s">
        <v>323</v>
      </c>
      <c r="Q7780" s="76">
        <v>5</v>
      </c>
      <c r="R7780" s="1"/>
      <c r="S7780" s="76">
        <v>6</v>
      </c>
      <c r="T7780" s="1" t="s">
        <v>115</v>
      </c>
      <c r="U7780" s="1"/>
      <c r="V7780" s="1"/>
      <c r="AC7780" s="93">
        <v>27</v>
      </c>
      <c r="AD7780" s="69">
        <v>230</v>
      </c>
      <c r="AE7780" s="33"/>
      <c r="AF7780" s="33"/>
      <c r="AG7780" s="33"/>
      <c r="AX7780" s="37">
        <f t="shared" si="354"/>
        <v>46236</v>
      </c>
      <c r="AY7780" s="1"/>
      <c r="AZ7780" s="1"/>
      <c r="BA7780" s="31"/>
      <c r="BB7780" s="31"/>
      <c r="BC7780" s="1"/>
      <c r="BD7780" s="1"/>
      <c r="BE7780" s="1"/>
      <c r="BF7780" s="1"/>
      <c r="BG7780" s="1"/>
      <c r="BT7780" s="37">
        <f t="shared" si="353"/>
        <v>46257</v>
      </c>
      <c r="BU7780" s="31"/>
      <c r="BW7780" s="33"/>
      <c r="BX7780" s="1"/>
      <c r="BY7780" s="1"/>
      <c r="BZ7780" s="1"/>
      <c r="CA7780" s="1"/>
      <c r="CB7780" s="1"/>
      <c r="CC7780" s="1"/>
      <c r="CE7780" s="1"/>
      <c r="CF7780" s="1"/>
      <c r="CG7780" s="1"/>
      <c r="CH7780" s="1"/>
      <c r="CI7780" s="1"/>
      <c r="CJ7780" s="1"/>
      <c r="CK7780" s="1"/>
      <c r="CL7780" s="1"/>
      <c r="CM7780" s="1"/>
      <c r="CN7780" s="1"/>
      <c r="CO7780" s="1"/>
    </row>
    <row r="7781" spans="1:93" ht="30" customHeight="1" x14ac:dyDescent="0.2">
      <c r="A7781" s="1">
        <v>7769</v>
      </c>
      <c r="B7781" s="94" t="s">
        <v>1491</v>
      </c>
      <c r="C7781" s="1" t="s">
        <v>3367</v>
      </c>
      <c r="D7781" s="28" t="s">
        <v>3948</v>
      </c>
      <c r="E7781" s="28" t="s">
        <v>2339</v>
      </c>
      <c r="F7781" s="1" t="s">
        <v>74</v>
      </c>
      <c r="G7781" s="1">
        <v>6</v>
      </c>
      <c r="H7781" s="1" t="s">
        <v>341</v>
      </c>
      <c r="I7781" s="1" t="s">
        <v>114</v>
      </c>
      <c r="J7781" s="76">
        <v>303</v>
      </c>
      <c r="K7781" s="76">
        <v>2448474</v>
      </c>
      <c r="L7781" s="29">
        <v>46229</v>
      </c>
      <c r="M7781" s="29" t="s">
        <v>4163</v>
      </c>
      <c r="N7781" s="1" t="s">
        <v>478</v>
      </c>
      <c r="O7781" s="28" t="s">
        <v>1495</v>
      </c>
      <c r="P7781" s="1" t="s">
        <v>323</v>
      </c>
      <c r="Q7781" s="76">
        <v>5</v>
      </c>
      <c r="R7781" s="1"/>
      <c r="S7781" s="76">
        <v>6</v>
      </c>
      <c r="T7781" s="1" t="s">
        <v>115</v>
      </c>
      <c r="U7781" s="1"/>
      <c r="V7781" s="1"/>
      <c r="AC7781" s="93">
        <v>25.5</v>
      </c>
      <c r="AD7781" s="69">
        <v>230</v>
      </c>
      <c r="AE7781" s="33"/>
      <c r="AF7781" s="33"/>
      <c r="AG7781" s="33"/>
      <c r="AX7781" s="37">
        <f t="shared" si="354"/>
        <v>46236</v>
      </c>
      <c r="AY7781" s="1"/>
      <c r="AZ7781" s="1"/>
      <c r="BA7781" s="31"/>
      <c r="BB7781" s="31"/>
      <c r="BC7781" s="1"/>
      <c r="BD7781" s="1"/>
      <c r="BE7781" s="1"/>
      <c r="BF7781" s="1"/>
      <c r="BG7781" s="1"/>
      <c r="BT7781" s="37">
        <f t="shared" si="353"/>
        <v>46257</v>
      </c>
      <c r="BU7781" s="31"/>
      <c r="BW7781" s="33"/>
      <c r="BX7781" s="1"/>
      <c r="BY7781" s="1"/>
      <c r="BZ7781" s="1"/>
      <c r="CA7781" s="1"/>
      <c r="CB7781" s="1"/>
      <c r="CC7781" s="1"/>
      <c r="CE7781" s="1"/>
      <c r="CF7781" s="1"/>
      <c r="CG7781" s="1"/>
      <c r="CH7781" s="1"/>
      <c r="CI7781" s="1"/>
      <c r="CJ7781" s="1"/>
      <c r="CK7781" s="1"/>
      <c r="CL7781" s="1"/>
      <c r="CM7781" s="1"/>
      <c r="CN7781" s="1"/>
      <c r="CO7781" s="1"/>
    </row>
    <row r="7782" spans="1:93" ht="30" customHeight="1" x14ac:dyDescent="0.2">
      <c r="A7782" s="1">
        <v>7770</v>
      </c>
      <c r="B7782" s="94" t="s">
        <v>1491</v>
      </c>
      <c r="C7782" s="1" t="s">
        <v>3367</v>
      </c>
      <c r="D7782" s="28" t="s">
        <v>3948</v>
      </c>
      <c r="E7782" s="28" t="s">
        <v>2339</v>
      </c>
      <c r="F7782" s="1" t="s">
        <v>74</v>
      </c>
      <c r="G7782" s="1">
        <v>6</v>
      </c>
      <c r="H7782" s="1" t="s">
        <v>341</v>
      </c>
      <c r="I7782" s="1" t="s">
        <v>114</v>
      </c>
      <c r="J7782" s="76">
        <v>437</v>
      </c>
      <c r="K7782" s="76">
        <v>2446615</v>
      </c>
      <c r="L7782" s="29">
        <v>46229</v>
      </c>
      <c r="M7782" s="29" t="s">
        <v>4163</v>
      </c>
      <c r="N7782" s="1" t="s">
        <v>478</v>
      </c>
      <c r="O7782" s="28" t="s">
        <v>1495</v>
      </c>
      <c r="P7782" s="1" t="s">
        <v>323</v>
      </c>
      <c r="Q7782" s="76">
        <v>5</v>
      </c>
      <c r="R7782" s="1"/>
      <c r="S7782" s="76"/>
      <c r="T7782" s="1" t="s">
        <v>115</v>
      </c>
      <c r="U7782" s="1"/>
      <c r="V7782" s="1"/>
      <c r="AC7782" s="93">
        <v>27</v>
      </c>
      <c r="AD7782" s="69">
        <v>230</v>
      </c>
      <c r="AE7782" s="33"/>
      <c r="AF7782" s="33"/>
      <c r="AG7782" s="33"/>
      <c r="AX7782" s="37">
        <f t="shared" si="354"/>
        <v>46236</v>
      </c>
      <c r="AY7782" s="1"/>
      <c r="AZ7782" s="1"/>
      <c r="BA7782" s="31"/>
      <c r="BB7782" s="31"/>
      <c r="BC7782" s="1"/>
      <c r="BD7782" s="1"/>
      <c r="BE7782" s="1"/>
      <c r="BF7782" s="1"/>
      <c r="BG7782" s="1"/>
      <c r="BT7782" s="37">
        <f t="shared" si="353"/>
        <v>46257</v>
      </c>
      <c r="BU7782" s="31"/>
      <c r="BW7782" s="33"/>
      <c r="BX7782" s="1"/>
      <c r="BY7782" s="1"/>
      <c r="BZ7782" s="1"/>
      <c r="CA7782" s="1"/>
      <c r="CB7782" s="1"/>
      <c r="CC7782" s="1"/>
      <c r="CE7782" s="1"/>
      <c r="CF7782" s="1"/>
      <c r="CG7782" s="1"/>
      <c r="CH7782" s="1"/>
      <c r="CI7782" s="1"/>
      <c r="CJ7782" s="1"/>
      <c r="CK7782" s="1"/>
      <c r="CL7782" s="1"/>
      <c r="CM7782" s="1"/>
      <c r="CN7782" s="1"/>
      <c r="CO7782" s="1"/>
    </row>
    <row r="7783" spans="1:93" ht="30" customHeight="1" x14ac:dyDescent="0.2">
      <c r="A7783" s="1">
        <v>7771</v>
      </c>
      <c r="B7783" s="1" t="s">
        <v>3967</v>
      </c>
      <c r="C7783" s="1" t="s">
        <v>3919</v>
      </c>
      <c r="D7783" s="28" t="s">
        <v>3966</v>
      </c>
      <c r="E7783" s="28" t="s">
        <v>3887</v>
      </c>
      <c r="F7783" s="1" t="s">
        <v>74</v>
      </c>
      <c r="G7783" s="1">
        <v>5</v>
      </c>
      <c r="H7783" s="1" t="s">
        <v>2565</v>
      </c>
      <c r="I7783" s="1" t="s">
        <v>114</v>
      </c>
      <c r="J7783" s="76">
        <v>274</v>
      </c>
      <c r="K7783" s="76">
        <v>2448494</v>
      </c>
      <c r="L7783" s="29">
        <v>46229</v>
      </c>
      <c r="M7783" s="29" t="s">
        <v>4163</v>
      </c>
      <c r="N7783" s="1" t="s">
        <v>478</v>
      </c>
      <c r="O7783" s="28" t="s">
        <v>1495</v>
      </c>
      <c r="P7783" s="1" t="s">
        <v>323</v>
      </c>
      <c r="Q7783" s="76">
        <v>8</v>
      </c>
      <c r="R7783" s="1"/>
      <c r="S7783" s="76">
        <v>6</v>
      </c>
      <c r="T7783" s="1" t="s">
        <v>115</v>
      </c>
      <c r="U7783" s="1"/>
      <c r="V7783" s="1"/>
      <c r="AC7783" s="93">
        <v>27.5</v>
      </c>
      <c r="AD7783" s="69">
        <v>240</v>
      </c>
      <c r="AE7783" s="33"/>
      <c r="AF7783" s="33"/>
      <c r="AG7783" s="33"/>
      <c r="AX7783" s="37">
        <f t="shared" si="354"/>
        <v>46236</v>
      </c>
      <c r="AY7783" s="1"/>
      <c r="AZ7783" s="1"/>
      <c r="BA7783" s="31"/>
      <c r="BB7783" s="31"/>
      <c r="BC7783" s="1"/>
      <c r="BD7783" s="1"/>
      <c r="BE7783" s="1"/>
      <c r="BF7783" s="1"/>
      <c r="BG7783" s="1"/>
      <c r="BT7783" s="37">
        <f t="shared" si="353"/>
        <v>46257</v>
      </c>
      <c r="BU7783" s="31"/>
      <c r="BW7783" s="33"/>
      <c r="BX7783" s="1"/>
      <c r="BY7783" s="1"/>
      <c r="BZ7783" s="1"/>
      <c r="CA7783" s="1"/>
      <c r="CB7783" s="1"/>
      <c r="CC7783" s="1"/>
      <c r="CE7783" s="1"/>
      <c r="CF7783" s="1"/>
      <c r="CG7783" s="1"/>
      <c r="CH7783" s="1"/>
      <c r="CI7783" s="1"/>
      <c r="CJ7783" s="1"/>
      <c r="CK7783" s="1"/>
      <c r="CL7783" s="1"/>
      <c r="CM7783" s="1"/>
      <c r="CN7783" s="1"/>
      <c r="CO7783" s="1"/>
    </row>
    <row r="7784" spans="1:93" ht="30" customHeight="1" x14ac:dyDescent="0.2">
      <c r="A7784" s="1">
        <v>7772</v>
      </c>
      <c r="B7784" s="1" t="s">
        <v>3968</v>
      </c>
      <c r="C7784" s="1" t="s">
        <v>3969</v>
      </c>
      <c r="D7784" s="28" t="s">
        <v>3970</v>
      </c>
      <c r="E7784" s="28" t="s">
        <v>2564</v>
      </c>
      <c r="F7784" s="1" t="s">
        <v>74</v>
      </c>
      <c r="G7784" s="1">
        <v>2</v>
      </c>
      <c r="H7784" s="1" t="s">
        <v>2565</v>
      </c>
      <c r="I7784" s="1" t="s">
        <v>114</v>
      </c>
      <c r="J7784" s="76">
        <v>553</v>
      </c>
      <c r="K7784" s="76">
        <v>2448497</v>
      </c>
      <c r="L7784" s="29">
        <v>46229</v>
      </c>
      <c r="M7784" s="29" t="s">
        <v>4163</v>
      </c>
      <c r="N7784" s="1" t="s">
        <v>478</v>
      </c>
      <c r="O7784" s="28" t="s">
        <v>1495</v>
      </c>
      <c r="P7784" s="1" t="s">
        <v>323</v>
      </c>
      <c r="Q7784" s="76">
        <v>12</v>
      </c>
      <c r="R7784" s="1"/>
      <c r="S7784" s="76"/>
      <c r="T7784" s="1" t="s">
        <v>115</v>
      </c>
      <c r="U7784" s="1"/>
      <c r="V7784" s="1"/>
      <c r="AC7784" s="93">
        <v>28</v>
      </c>
      <c r="AD7784" s="69">
        <v>220</v>
      </c>
      <c r="AE7784" s="33"/>
      <c r="AF7784" s="33"/>
      <c r="AG7784" s="33"/>
      <c r="AX7784" s="37">
        <f t="shared" si="354"/>
        <v>46236</v>
      </c>
      <c r="AY7784" s="1"/>
      <c r="AZ7784" s="1"/>
      <c r="BA7784" s="31"/>
      <c r="BB7784" s="31"/>
      <c r="BC7784" s="1"/>
      <c r="BD7784" s="1"/>
      <c r="BE7784" s="1"/>
      <c r="BF7784" s="1"/>
      <c r="BG7784" s="1"/>
      <c r="BT7784" s="37">
        <f t="shared" si="353"/>
        <v>46257</v>
      </c>
      <c r="BU7784" s="31"/>
      <c r="BW7784" s="33"/>
      <c r="BX7784" s="1"/>
      <c r="BY7784" s="1"/>
      <c r="BZ7784" s="1"/>
      <c r="CA7784" s="1"/>
      <c r="CB7784" s="1"/>
      <c r="CC7784" s="1"/>
      <c r="CE7784" s="1"/>
      <c r="CF7784" s="1"/>
      <c r="CG7784" s="1"/>
      <c r="CH7784" s="1"/>
      <c r="CI7784" s="1"/>
      <c r="CJ7784" s="1"/>
      <c r="CK7784" s="1"/>
      <c r="CL7784" s="1"/>
      <c r="CM7784" s="1"/>
      <c r="CN7784" s="1"/>
      <c r="CO7784" s="1"/>
    </row>
    <row r="7785" spans="1:93" ht="30" customHeight="1" x14ac:dyDescent="0.2">
      <c r="A7785" s="1">
        <v>7773</v>
      </c>
      <c r="B7785" s="1" t="s">
        <v>3968</v>
      </c>
      <c r="C7785" s="1" t="s">
        <v>3969</v>
      </c>
      <c r="D7785" s="28" t="s">
        <v>3970</v>
      </c>
      <c r="E7785" s="28" t="s">
        <v>2564</v>
      </c>
      <c r="F7785" s="1" t="s">
        <v>74</v>
      </c>
      <c r="G7785" s="1">
        <v>2</v>
      </c>
      <c r="H7785" s="1" t="s">
        <v>2565</v>
      </c>
      <c r="I7785" s="1" t="s">
        <v>114</v>
      </c>
      <c r="J7785" s="76">
        <v>303</v>
      </c>
      <c r="K7785" s="76">
        <v>2446619</v>
      </c>
      <c r="L7785" s="29">
        <v>46229</v>
      </c>
      <c r="M7785" s="29" t="s">
        <v>4163</v>
      </c>
      <c r="N7785" s="1" t="s">
        <v>478</v>
      </c>
      <c r="O7785" s="28" t="s">
        <v>1495</v>
      </c>
      <c r="P7785" s="1" t="s">
        <v>323</v>
      </c>
      <c r="Q7785" s="76">
        <v>8</v>
      </c>
      <c r="R7785" s="1"/>
      <c r="S7785" s="76"/>
      <c r="T7785" s="1" t="s">
        <v>115</v>
      </c>
      <c r="U7785" s="1"/>
      <c r="V7785" s="1"/>
      <c r="AC7785" s="93">
        <v>29</v>
      </c>
      <c r="AD7785" s="69">
        <v>250</v>
      </c>
      <c r="AE7785" s="33"/>
      <c r="AF7785" s="33"/>
      <c r="AG7785" s="33"/>
      <c r="AX7785" s="37">
        <f t="shared" si="354"/>
        <v>46236</v>
      </c>
      <c r="AY7785" s="1"/>
      <c r="AZ7785" s="1"/>
      <c r="BA7785" s="31"/>
      <c r="BB7785" s="31"/>
      <c r="BC7785" s="1"/>
      <c r="BD7785" s="1"/>
      <c r="BE7785" s="1"/>
      <c r="BF7785" s="1"/>
      <c r="BG7785" s="1"/>
      <c r="BT7785" s="37">
        <f t="shared" si="353"/>
        <v>46257</v>
      </c>
      <c r="BU7785" s="31"/>
      <c r="BW7785" s="33"/>
      <c r="BX7785" s="1"/>
      <c r="BY7785" s="1"/>
      <c r="BZ7785" s="1"/>
      <c r="CA7785" s="1"/>
      <c r="CB7785" s="1"/>
      <c r="CC7785" s="1"/>
      <c r="CE7785" s="1"/>
      <c r="CF7785" s="1"/>
      <c r="CG7785" s="1"/>
      <c r="CH7785" s="1"/>
      <c r="CI7785" s="1"/>
      <c r="CJ7785" s="1"/>
      <c r="CK7785" s="1"/>
      <c r="CL7785" s="1"/>
      <c r="CM7785" s="1"/>
      <c r="CN7785" s="1"/>
      <c r="CO7785" s="1"/>
    </row>
    <row r="7786" spans="1:93" ht="30" customHeight="1" x14ac:dyDescent="0.2">
      <c r="A7786" s="1">
        <v>7774</v>
      </c>
      <c r="B7786" s="1" t="s">
        <v>3968</v>
      </c>
      <c r="C7786" s="1" t="s">
        <v>3969</v>
      </c>
      <c r="D7786" s="28" t="s">
        <v>3970</v>
      </c>
      <c r="E7786" s="28" t="s">
        <v>2564</v>
      </c>
      <c r="F7786" s="1" t="s">
        <v>74</v>
      </c>
      <c r="G7786" s="1">
        <v>2</v>
      </c>
      <c r="H7786" s="1" t="s">
        <v>2565</v>
      </c>
      <c r="I7786" s="1" t="s">
        <v>114</v>
      </c>
      <c r="J7786" s="76">
        <v>393</v>
      </c>
      <c r="K7786" s="76">
        <v>2446626</v>
      </c>
      <c r="L7786" s="29">
        <v>46229</v>
      </c>
      <c r="M7786" s="29" t="s">
        <v>4163</v>
      </c>
      <c r="N7786" s="1" t="s">
        <v>478</v>
      </c>
      <c r="O7786" s="28" t="s">
        <v>1495</v>
      </c>
      <c r="P7786" s="1" t="s">
        <v>323</v>
      </c>
      <c r="Q7786" s="76">
        <v>10</v>
      </c>
      <c r="R7786" s="1"/>
      <c r="S7786" s="76"/>
      <c r="T7786" s="1" t="s">
        <v>115</v>
      </c>
      <c r="U7786" s="1"/>
      <c r="V7786" s="1"/>
      <c r="AC7786" s="93">
        <v>30</v>
      </c>
      <c r="AD7786" s="69">
        <v>210</v>
      </c>
      <c r="AE7786" s="33"/>
      <c r="AF7786" s="33"/>
      <c r="AG7786" s="33"/>
      <c r="AX7786" s="37">
        <f t="shared" si="354"/>
        <v>46236</v>
      </c>
      <c r="AY7786" s="1"/>
      <c r="AZ7786" s="1"/>
      <c r="BA7786" s="31"/>
      <c r="BB7786" s="31"/>
      <c r="BC7786" s="1"/>
      <c r="BD7786" s="1"/>
      <c r="BE7786" s="1"/>
      <c r="BF7786" s="1"/>
      <c r="BG7786" s="1"/>
      <c r="BT7786" s="37">
        <f t="shared" si="353"/>
        <v>46257</v>
      </c>
      <c r="BU7786" s="31"/>
      <c r="BW7786" s="33"/>
      <c r="BX7786" s="1"/>
      <c r="BY7786" s="1"/>
      <c r="BZ7786" s="1"/>
      <c r="CA7786" s="1"/>
      <c r="CB7786" s="1"/>
      <c r="CC7786" s="1"/>
      <c r="CE7786" s="1"/>
      <c r="CF7786" s="1"/>
      <c r="CG7786" s="1"/>
      <c r="CH7786" s="1"/>
      <c r="CI7786" s="1"/>
      <c r="CJ7786" s="1"/>
      <c r="CK7786" s="1"/>
      <c r="CL7786" s="1"/>
      <c r="CM7786" s="1"/>
      <c r="CN7786" s="1"/>
      <c r="CO7786" s="1"/>
    </row>
    <row r="7787" spans="1:93" ht="30" customHeight="1" x14ac:dyDescent="0.2">
      <c r="A7787" s="1">
        <v>7775</v>
      </c>
      <c r="B7787" s="94" t="s">
        <v>1491</v>
      </c>
      <c r="C7787" s="94" t="s">
        <v>3367</v>
      </c>
      <c r="D7787" s="28" t="s">
        <v>3971</v>
      </c>
      <c r="E7787" s="28" t="s">
        <v>3972</v>
      </c>
      <c r="F7787" s="1" t="s">
        <v>74</v>
      </c>
      <c r="G7787" s="1">
        <v>6</v>
      </c>
      <c r="H7787" s="1" t="s">
        <v>341</v>
      </c>
      <c r="I7787" s="1" t="s">
        <v>114</v>
      </c>
      <c r="J7787" s="76">
        <v>415</v>
      </c>
      <c r="K7787" s="76">
        <v>2446644</v>
      </c>
      <c r="L7787" s="29">
        <v>46230</v>
      </c>
      <c r="M7787" s="29" t="s">
        <v>4163</v>
      </c>
      <c r="N7787" s="1" t="s">
        <v>478</v>
      </c>
      <c r="O7787" s="28" t="s">
        <v>105</v>
      </c>
      <c r="P7787" s="1" t="s">
        <v>323</v>
      </c>
      <c r="Q7787" s="76">
        <v>5</v>
      </c>
      <c r="R7787" s="1"/>
      <c r="S7787" s="76">
        <v>6</v>
      </c>
      <c r="T7787" s="1" t="s">
        <v>115</v>
      </c>
      <c r="U7787" s="1"/>
      <c r="V7787" s="1"/>
      <c r="AC7787" s="93">
        <v>29.2</v>
      </c>
      <c r="AD7787" s="69">
        <v>230</v>
      </c>
      <c r="AE7787" s="33"/>
      <c r="AF7787" s="33"/>
      <c r="AG7787" s="33"/>
      <c r="AX7787" s="37">
        <f t="shared" si="354"/>
        <v>46237</v>
      </c>
      <c r="AY7787" s="1"/>
      <c r="AZ7787" s="1"/>
      <c r="BA7787" s="31"/>
      <c r="BB7787" s="31"/>
      <c r="BC7787" s="1"/>
      <c r="BD7787" s="1"/>
      <c r="BE7787" s="1"/>
      <c r="BF7787" s="1"/>
      <c r="BG7787" s="1"/>
      <c r="BT7787" s="37">
        <f t="shared" si="353"/>
        <v>46258</v>
      </c>
      <c r="BU7787" s="31"/>
      <c r="BW7787" s="33"/>
      <c r="BX7787" s="1"/>
      <c r="BY7787" s="1"/>
      <c r="BZ7787" s="1"/>
      <c r="CA7787" s="1"/>
      <c r="CB7787" s="1"/>
      <c r="CC7787" s="1"/>
      <c r="CE7787" s="1"/>
      <c r="CF7787" s="1"/>
      <c r="CG7787" s="1"/>
      <c r="CH7787" s="1"/>
      <c r="CI7787" s="1"/>
      <c r="CJ7787" s="1"/>
      <c r="CK7787" s="1"/>
      <c r="CL7787" s="1"/>
      <c r="CM7787" s="1"/>
      <c r="CN7787" s="1"/>
      <c r="CO7787" s="1"/>
    </row>
    <row r="7788" spans="1:93" ht="30" customHeight="1" x14ac:dyDescent="0.2">
      <c r="A7788" s="1">
        <v>7776</v>
      </c>
      <c r="B7788" s="94" t="s">
        <v>1491</v>
      </c>
      <c r="C7788" s="1" t="s">
        <v>3973</v>
      </c>
      <c r="D7788" s="28" t="s">
        <v>3974</v>
      </c>
      <c r="E7788" s="28" t="s">
        <v>3812</v>
      </c>
      <c r="F7788" s="1" t="s">
        <v>74</v>
      </c>
      <c r="G7788" s="1">
        <v>4</v>
      </c>
      <c r="H7788" s="1" t="s">
        <v>2565</v>
      </c>
      <c r="I7788" s="1" t="s">
        <v>114</v>
      </c>
      <c r="J7788" s="76">
        <v>437</v>
      </c>
      <c r="K7788" s="76">
        <v>2449539</v>
      </c>
      <c r="L7788" s="29">
        <v>46229</v>
      </c>
      <c r="M7788" s="29" t="s">
        <v>4163</v>
      </c>
      <c r="N7788" s="1" t="s">
        <v>478</v>
      </c>
      <c r="O7788" s="28" t="s">
        <v>1495</v>
      </c>
      <c r="P7788" s="1" t="s">
        <v>323</v>
      </c>
      <c r="Q7788" s="76">
        <v>9</v>
      </c>
      <c r="R7788" s="1"/>
      <c r="S7788" s="76">
        <v>6</v>
      </c>
      <c r="T7788" s="1" t="s">
        <v>115</v>
      </c>
      <c r="U7788" s="1"/>
      <c r="V7788" s="1"/>
      <c r="AC7788" s="93">
        <v>29.5</v>
      </c>
      <c r="AD7788" s="69">
        <v>255</v>
      </c>
      <c r="AE7788" s="33"/>
      <c r="AF7788" s="33"/>
      <c r="AG7788" s="33"/>
      <c r="AX7788" s="37">
        <f t="shared" si="354"/>
        <v>46236</v>
      </c>
      <c r="AY7788" s="1"/>
      <c r="AZ7788" s="1"/>
      <c r="BA7788" s="31"/>
      <c r="BB7788" s="31"/>
      <c r="BC7788" s="1"/>
      <c r="BD7788" s="1"/>
      <c r="BE7788" s="1"/>
      <c r="BF7788" s="1"/>
      <c r="BG7788" s="1"/>
      <c r="BT7788" s="37">
        <f t="shared" si="353"/>
        <v>46257</v>
      </c>
      <c r="BU7788" s="31"/>
      <c r="BW7788" s="33"/>
      <c r="BX7788" s="1"/>
      <c r="BY7788" s="1"/>
      <c r="BZ7788" s="1"/>
      <c r="CA7788" s="1"/>
      <c r="CB7788" s="1"/>
      <c r="CC7788" s="1"/>
      <c r="CE7788" s="1"/>
      <c r="CF7788" s="1"/>
      <c r="CG7788" s="1"/>
      <c r="CH7788" s="1"/>
      <c r="CI7788" s="1"/>
      <c r="CJ7788" s="1"/>
      <c r="CK7788" s="1"/>
      <c r="CL7788" s="1"/>
      <c r="CM7788" s="1"/>
      <c r="CN7788" s="1"/>
      <c r="CO7788" s="1"/>
    </row>
    <row r="7789" spans="1:93" ht="30" customHeight="1" x14ac:dyDescent="0.2">
      <c r="A7789" s="1">
        <v>7777</v>
      </c>
      <c r="B7789" s="94" t="s">
        <v>1491</v>
      </c>
      <c r="C7789" s="1" t="s">
        <v>3973</v>
      </c>
      <c r="D7789" s="28" t="s">
        <v>3974</v>
      </c>
      <c r="E7789" s="28" t="s">
        <v>3812</v>
      </c>
      <c r="F7789" s="1" t="s">
        <v>74</v>
      </c>
      <c r="G7789" s="1">
        <v>4</v>
      </c>
      <c r="H7789" s="1" t="s">
        <v>2565</v>
      </c>
      <c r="I7789" s="1" t="s">
        <v>114</v>
      </c>
      <c r="J7789" s="76">
        <v>558</v>
      </c>
      <c r="K7789" s="76">
        <v>2449547</v>
      </c>
      <c r="L7789" s="29">
        <v>46229</v>
      </c>
      <c r="M7789" s="29" t="s">
        <v>4163</v>
      </c>
      <c r="N7789" s="1" t="s">
        <v>478</v>
      </c>
      <c r="O7789" s="28" t="s">
        <v>1495</v>
      </c>
      <c r="P7789" s="1" t="s">
        <v>323</v>
      </c>
      <c r="Q7789" s="76">
        <v>10</v>
      </c>
      <c r="R7789" s="1"/>
      <c r="S7789" s="76"/>
      <c r="T7789" s="1" t="s">
        <v>115</v>
      </c>
      <c r="U7789" s="1"/>
      <c r="V7789" s="1"/>
      <c r="AC7789" s="93">
        <v>28</v>
      </c>
      <c r="AD7789" s="69">
        <v>250</v>
      </c>
      <c r="AE7789" s="33"/>
      <c r="AF7789" s="33"/>
      <c r="AG7789" s="33"/>
      <c r="AX7789" s="37">
        <f t="shared" si="354"/>
        <v>46236</v>
      </c>
      <c r="AY7789" s="1"/>
      <c r="AZ7789" s="1"/>
      <c r="BA7789" s="31"/>
      <c r="BB7789" s="31"/>
      <c r="BC7789" s="1"/>
      <c r="BD7789" s="1"/>
      <c r="BE7789" s="1"/>
      <c r="BF7789" s="1"/>
      <c r="BG7789" s="1"/>
      <c r="BT7789" s="37">
        <f t="shared" si="353"/>
        <v>46257</v>
      </c>
      <c r="BU7789" s="31"/>
      <c r="BW7789" s="33"/>
      <c r="BX7789" s="1"/>
      <c r="BY7789" s="1"/>
      <c r="BZ7789" s="1"/>
      <c r="CA7789" s="1"/>
      <c r="CB7789" s="1"/>
      <c r="CC7789" s="1"/>
      <c r="CE7789" s="1"/>
      <c r="CF7789" s="1"/>
      <c r="CG7789" s="1"/>
      <c r="CH7789" s="1"/>
      <c r="CI7789" s="1"/>
      <c r="CJ7789" s="1"/>
      <c r="CK7789" s="1"/>
      <c r="CL7789" s="1"/>
      <c r="CM7789" s="1"/>
      <c r="CN7789" s="1"/>
      <c r="CO7789" s="1"/>
    </row>
    <row r="7790" spans="1:93" ht="30" customHeight="1" x14ac:dyDescent="0.2">
      <c r="A7790" s="1">
        <v>7778</v>
      </c>
      <c r="B7790" s="94" t="s">
        <v>1491</v>
      </c>
      <c r="C7790" s="1" t="s">
        <v>3976</v>
      </c>
      <c r="D7790" s="28" t="s">
        <v>3975</v>
      </c>
      <c r="E7790" s="28" t="s">
        <v>3734</v>
      </c>
      <c r="F7790" s="1" t="s">
        <v>74</v>
      </c>
      <c r="G7790" s="1">
        <v>6</v>
      </c>
      <c r="H7790" s="1" t="s">
        <v>2565</v>
      </c>
      <c r="I7790" s="1" t="s">
        <v>114</v>
      </c>
      <c r="J7790" s="76">
        <v>274</v>
      </c>
      <c r="K7790" s="76">
        <v>2446684</v>
      </c>
      <c r="L7790" s="29">
        <v>46229</v>
      </c>
      <c r="M7790" s="29" t="s">
        <v>4163</v>
      </c>
      <c r="N7790" s="1" t="s">
        <v>478</v>
      </c>
      <c r="O7790" s="28" t="s">
        <v>1495</v>
      </c>
      <c r="P7790" s="1" t="s">
        <v>323</v>
      </c>
      <c r="Q7790" s="76">
        <v>8</v>
      </c>
      <c r="R7790" s="1"/>
      <c r="S7790" s="76">
        <v>6</v>
      </c>
      <c r="T7790" s="1" t="s">
        <v>115</v>
      </c>
      <c r="U7790" s="1"/>
      <c r="V7790" s="1"/>
      <c r="AC7790" s="93">
        <v>29.5</v>
      </c>
      <c r="AD7790" s="69">
        <v>250</v>
      </c>
      <c r="AE7790" s="33"/>
      <c r="AF7790" s="33"/>
      <c r="AG7790" s="33"/>
      <c r="AX7790" s="37">
        <f t="shared" si="354"/>
        <v>46236</v>
      </c>
      <c r="AY7790" s="1"/>
      <c r="AZ7790" s="1"/>
      <c r="BA7790" s="31"/>
      <c r="BB7790" s="31"/>
      <c r="BC7790" s="1"/>
      <c r="BD7790" s="1"/>
      <c r="BE7790" s="1"/>
      <c r="BF7790" s="1"/>
      <c r="BG7790" s="1"/>
      <c r="BT7790" s="37">
        <f t="shared" si="353"/>
        <v>46257</v>
      </c>
      <c r="BU7790" s="31"/>
      <c r="BW7790" s="33"/>
      <c r="BX7790" s="1"/>
      <c r="BY7790" s="1"/>
      <c r="BZ7790" s="1"/>
      <c r="CA7790" s="1"/>
      <c r="CB7790" s="1"/>
      <c r="CC7790" s="1"/>
      <c r="CE7790" s="1"/>
      <c r="CF7790" s="1"/>
      <c r="CG7790" s="1"/>
      <c r="CH7790" s="1"/>
      <c r="CI7790" s="1"/>
      <c r="CJ7790" s="1"/>
      <c r="CK7790" s="1"/>
      <c r="CL7790" s="1"/>
      <c r="CM7790" s="1"/>
      <c r="CN7790" s="1"/>
      <c r="CO7790" s="1"/>
    </row>
    <row r="7791" spans="1:93" ht="30" customHeight="1" x14ac:dyDescent="0.2">
      <c r="A7791" s="1">
        <v>7779</v>
      </c>
      <c r="B7791" s="94" t="s">
        <v>1491</v>
      </c>
      <c r="C7791" s="1" t="s">
        <v>3976</v>
      </c>
      <c r="D7791" s="28" t="s">
        <v>3975</v>
      </c>
      <c r="E7791" s="28" t="s">
        <v>3734</v>
      </c>
      <c r="F7791" s="1" t="s">
        <v>74</v>
      </c>
      <c r="G7791" s="1">
        <v>6</v>
      </c>
      <c r="H7791" s="1" t="s">
        <v>2565</v>
      </c>
      <c r="I7791" s="1" t="s">
        <v>114</v>
      </c>
      <c r="J7791" s="76">
        <v>302</v>
      </c>
      <c r="K7791" s="76">
        <v>2446691</v>
      </c>
      <c r="L7791" s="29">
        <v>46229</v>
      </c>
      <c r="M7791" s="29" t="s">
        <v>4163</v>
      </c>
      <c r="N7791" s="1" t="s">
        <v>478</v>
      </c>
      <c r="O7791" s="28" t="s">
        <v>1495</v>
      </c>
      <c r="P7791" s="1" t="s">
        <v>323</v>
      </c>
      <c r="Q7791" s="76">
        <v>8</v>
      </c>
      <c r="R7791" s="1"/>
      <c r="S7791" s="76"/>
      <c r="T7791" s="1" t="s">
        <v>115</v>
      </c>
      <c r="U7791" s="1"/>
      <c r="V7791" s="1"/>
      <c r="AC7791" s="93">
        <v>29.9</v>
      </c>
      <c r="AD7791" s="69">
        <v>250</v>
      </c>
      <c r="AE7791" s="33"/>
      <c r="AF7791" s="33"/>
      <c r="AG7791" s="33"/>
      <c r="AX7791" s="37">
        <f>IF(L7791=0, 0,L7791+7)</f>
        <v>46236</v>
      </c>
      <c r="AY7791" s="1"/>
      <c r="AZ7791" s="1"/>
      <c r="BA7791" s="31"/>
      <c r="BB7791" s="31"/>
      <c r="BC7791" s="1"/>
      <c r="BD7791" s="1"/>
      <c r="BE7791" s="1"/>
      <c r="BF7791" s="1"/>
      <c r="BG7791" s="1"/>
      <c r="BT7791" s="37">
        <f t="shared" si="353"/>
        <v>46257</v>
      </c>
      <c r="BU7791" s="31"/>
      <c r="BW7791" s="33"/>
      <c r="BX7791" s="1"/>
      <c r="BY7791" s="1"/>
      <c r="BZ7791" s="1"/>
      <c r="CA7791" s="1"/>
      <c r="CB7791" s="1"/>
      <c r="CC7791" s="1"/>
      <c r="CE7791" s="1"/>
      <c r="CF7791" s="1"/>
      <c r="CG7791" s="1"/>
      <c r="CH7791" s="1"/>
      <c r="CI7791" s="1"/>
      <c r="CJ7791" s="1"/>
      <c r="CK7791" s="1"/>
      <c r="CL7791" s="1"/>
      <c r="CM7791" s="1"/>
      <c r="CN7791" s="1"/>
      <c r="CO7791" s="1"/>
    </row>
    <row r="7792" spans="1:93" ht="30" customHeight="1" x14ac:dyDescent="0.2">
      <c r="A7792" s="1">
        <v>7780</v>
      </c>
      <c r="B7792" s="94" t="s">
        <v>1491</v>
      </c>
      <c r="C7792" s="1" t="s">
        <v>3976</v>
      </c>
      <c r="D7792" s="28" t="s">
        <v>3975</v>
      </c>
      <c r="E7792" s="28" t="s">
        <v>3734</v>
      </c>
      <c r="F7792" s="1" t="s">
        <v>74</v>
      </c>
      <c r="G7792" s="1">
        <v>6</v>
      </c>
      <c r="H7792" s="1" t="s">
        <v>2565</v>
      </c>
      <c r="I7792" s="1" t="s">
        <v>114</v>
      </c>
      <c r="J7792" s="76">
        <v>274</v>
      </c>
      <c r="K7792" s="76">
        <v>2446695</v>
      </c>
      <c r="L7792" s="29">
        <v>46229</v>
      </c>
      <c r="M7792" s="29" t="s">
        <v>4163</v>
      </c>
      <c r="N7792" s="1" t="s">
        <v>478</v>
      </c>
      <c r="O7792" s="28" t="s">
        <v>1495</v>
      </c>
      <c r="P7792" s="1" t="s">
        <v>323</v>
      </c>
      <c r="Q7792" s="76">
        <v>8</v>
      </c>
      <c r="R7792" s="1"/>
      <c r="S7792" s="76"/>
      <c r="T7792" s="1" t="s">
        <v>115</v>
      </c>
      <c r="U7792" s="1"/>
      <c r="V7792" s="1"/>
      <c r="AC7792" s="93">
        <v>28.5</v>
      </c>
      <c r="AD7792" s="69">
        <v>210</v>
      </c>
      <c r="AE7792" s="33"/>
      <c r="AF7792" s="33"/>
      <c r="AG7792" s="33"/>
      <c r="AX7792" s="37">
        <f>IF(L7792=0, 0,L7792+7)</f>
        <v>46236</v>
      </c>
      <c r="AY7792" s="1"/>
      <c r="AZ7792" s="1"/>
      <c r="BA7792" s="31"/>
      <c r="BB7792" s="31"/>
      <c r="BC7792" s="1"/>
      <c r="BD7792" s="1"/>
      <c r="BE7792" s="1"/>
      <c r="BF7792" s="1"/>
      <c r="BG7792" s="1"/>
      <c r="BT7792" s="37">
        <f t="shared" si="353"/>
        <v>46257</v>
      </c>
      <c r="BU7792" s="31"/>
      <c r="BW7792" s="33"/>
      <c r="BX7792" s="1"/>
      <c r="BY7792" s="1"/>
      <c r="BZ7792" s="1"/>
      <c r="CA7792" s="1"/>
      <c r="CB7792" s="1"/>
      <c r="CC7792" s="1"/>
      <c r="CE7792" s="1"/>
      <c r="CF7792" s="1"/>
      <c r="CG7792" s="1"/>
      <c r="CH7792" s="1"/>
      <c r="CI7792" s="1"/>
      <c r="CJ7792" s="1"/>
      <c r="CK7792" s="1"/>
      <c r="CL7792" s="1"/>
      <c r="CM7792" s="1"/>
      <c r="CN7792" s="1"/>
      <c r="CO7792" s="1"/>
    </row>
    <row r="7793" spans="1:93" ht="30" customHeight="1" x14ac:dyDescent="0.2">
      <c r="A7793" s="1">
        <v>7781</v>
      </c>
      <c r="B7793" s="94" t="s">
        <v>1491</v>
      </c>
      <c r="C7793" s="94" t="s">
        <v>3367</v>
      </c>
      <c r="D7793" s="28" t="s">
        <v>3977</v>
      </c>
      <c r="E7793" s="28" t="s">
        <v>3972</v>
      </c>
      <c r="F7793" s="1" t="s">
        <v>74</v>
      </c>
      <c r="G7793" s="1">
        <v>6</v>
      </c>
      <c r="H7793" s="1" t="s">
        <v>341</v>
      </c>
      <c r="I7793" s="1" t="s">
        <v>114</v>
      </c>
      <c r="J7793" s="76">
        <v>274</v>
      </c>
      <c r="K7793" s="76">
        <v>2446717</v>
      </c>
      <c r="L7793" s="29">
        <v>46231</v>
      </c>
      <c r="M7793" s="29" t="s">
        <v>4163</v>
      </c>
      <c r="N7793" s="1" t="s">
        <v>478</v>
      </c>
      <c r="O7793" s="28" t="s">
        <v>105</v>
      </c>
      <c r="P7793" s="1" t="s">
        <v>323</v>
      </c>
      <c r="Q7793" s="76">
        <v>5</v>
      </c>
      <c r="R7793" s="1"/>
      <c r="S7793" s="76">
        <v>6</v>
      </c>
      <c r="T7793" s="1" t="s">
        <v>115</v>
      </c>
      <c r="U7793" s="1"/>
      <c r="V7793" s="1"/>
      <c r="AC7793" s="93">
        <v>28</v>
      </c>
      <c r="AD7793" s="69">
        <v>230</v>
      </c>
      <c r="AE7793" s="33"/>
      <c r="AF7793" s="33"/>
      <c r="AG7793" s="33"/>
      <c r="AX7793" s="37">
        <f t="shared" ref="AX7793:AX7856" si="355">IF(L7793=0, 0,L7793+7)</f>
        <v>46238</v>
      </c>
      <c r="AY7793" s="1"/>
      <c r="AZ7793" s="1"/>
      <c r="BA7793" s="31"/>
      <c r="BB7793" s="31"/>
      <c r="BC7793" s="1"/>
      <c r="BD7793" s="1"/>
      <c r="BE7793" s="1"/>
      <c r="BF7793" s="1"/>
      <c r="BG7793" s="1"/>
      <c r="BT7793" s="37">
        <f t="shared" si="353"/>
        <v>46259</v>
      </c>
      <c r="BU7793" s="31"/>
      <c r="BW7793" s="33"/>
      <c r="BX7793" s="1"/>
      <c r="BY7793" s="1"/>
      <c r="BZ7793" s="1"/>
      <c r="CA7793" s="1"/>
      <c r="CB7793" s="1"/>
      <c r="CC7793" s="1"/>
      <c r="CE7793" s="1"/>
      <c r="CF7793" s="1"/>
      <c r="CG7793" s="1"/>
      <c r="CH7793" s="1"/>
      <c r="CI7793" s="1"/>
      <c r="CJ7793" s="1"/>
      <c r="CK7793" s="1"/>
      <c r="CL7793" s="1"/>
      <c r="CM7793" s="1"/>
      <c r="CN7793" s="1"/>
      <c r="CO7793" s="1"/>
    </row>
    <row r="7794" spans="1:93" ht="30" customHeight="1" x14ac:dyDescent="0.2">
      <c r="A7794" s="1">
        <v>7782</v>
      </c>
      <c r="B7794" s="94" t="s">
        <v>1491</v>
      </c>
      <c r="C7794" s="1" t="s">
        <v>3978</v>
      </c>
      <c r="D7794" s="28" t="s">
        <v>3979</v>
      </c>
      <c r="E7794" s="28" t="s">
        <v>3980</v>
      </c>
      <c r="F7794" s="1" t="s">
        <v>74</v>
      </c>
      <c r="G7794" s="1">
        <v>1</v>
      </c>
      <c r="H7794" s="1" t="s">
        <v>2565</v>
      </c>
      <c r="I7794" s="1" t="s">
        <v>114</v>
      </c>
      <c r="J7794" s="76">
        <v>393</v>
      </c>
      <c r="K7794" s="76">
        <v>2446722</v>
      </c>
      <c r="L7794" s="29">
        <v>46232</v>
      </c>
      <c r="M7794" s="29" t="s">
        <v>4163</v>
      </c>
      <c r="N7794" s="1" t="s">
        <v>478</v>
      </c>
      <c r="O7794" s="28" t="s">
        <v>1495</v>
      </c>
      <c r="P7794" s="1" t="s">
        <v>323</v>
      </c>
      <c r="Q7794" s="76">
        <v>10</v>
      </c>
      <c r="R7794" s="1"/>
      <c r="S7794" s="76">
        <v>6</v>
      </c>
      <c r="T7794" s="1" t="s">
        <v>115</v>
      </c>
      <c r="U7794" s="1"/>
      <c r="V7794" s="1"/>
      <c r="AC7794" s="93">
        <v>29</v>
      </c>
      <c r="AD7794" s="69">
        <v>250</v>
      </c>
      <c r="AE7794" s="33"/>
      <c r="AF7794" s="33"/>
      <c r="AG7794" s="33"/>
      <c r="AX7794" s="37">
        <f t="shared" si="355"/>
        <v>46239</v>
      </c>
      <c r="AY7794" s="1"/>
      <c r="AZ7794" s="1"/>
      <c r="BA7794" s="31"/>
      <c r="BB7794" s="31"/>
      <c r="BC7794" s="1"/>
      <c r="BD7794" s="1"/>
      <c r="BE7794" s="1"/>
      <c r="BF7794" s="1"/>
      <c r="BG7794" s="1"/>
      <c r="BT7794" s="37">
        <f t="shared" si="353"/>
        <v>46260</v>
      </c>
      <c r="BU7794" s="31"/>
      <c r="BW7794" s="33"/>
      <c r="BX7794" s="1"/>
      <c r="BY7794" s="1"/>
      <c r="BZ7794" s="1"/>
      <c r="CA7794" s="1"/>
      <c r="CB7794" s="1"/>
      <c r="CC7794" s="1"/>
      <c r="CE7794" s="1"/>
      <c r="CF7794" s="1"/>
      <c r="CG7794" s="1"/>
      <c r="CH7794" s="1"/>
      <c r="CI7794" s="1"/>
      <c r="CJ7794" s="1"/>
      <c r="CK7794" s="1"/>
      <c r="CL7794" s="1"/>
      <c r="CM7794" s="1"/>
      <c r="CN7794" s="1"/>
      <c r="CO7794" s="1"/>
    </row>
    <row r="7795" spans="1:93" ht="30" customHeight="1" x14ac:dyDescent="0.2">
      <c r="A7795" s="1">
        <v>7783</v>
      </c>
      <c r="B7795" s="94" t="s">
        <v>1491</v>
      </c>
      <c r="C7795" s="1" t="s">
        <v>3978</v>
      </c>
      <c r="D7795" s="28" t="s">
        <v>3979</v>
      </c>
      <c r="E7795" s="28" t="s">
        <v>3980</v>
      </c>
      <c r="F7795" s="1" t="s">
        <v>74</v>
      </c>
      <c r="G7795" s="1">
        <v>1</v>
      </c>
      <c r="H7795" s="1" t="s">
        <v>2565</v>
      </c>
      <c r="I7795" s="1" t="s">
        <v>114</v>
      </c>
      <c r="J7795" s="76">
        <v>273</v>
      </c>
      <c r="K7795" s="76">
        <v>2449587</v>
      </c>
      <c r="L7795" s="29">
        <v>46232</v>
      </c>
      <c r="M7795" s="29" t="s">
        <v>4163</v>
      </c>
      <c r="N7795" s="1" t="s">
        <v>478</v>
      </c>
      <c r="O7795" s="28" t="s">
        <v>1495</v>
      </c>
      <c r="P7795" s="1" t="s">
        <v>323</v>
      </c>
      <c r="Q7795" s="76">
        <v>8</v>
      </c>
      <c r="R7795" s="1"/>
      <c r="S7795" s="76"/>
      <c r="T7795" s="1" t="s">
        <v>115</v>
      </c>
      <c r="U7795" s="1"/>
      <c r="V7795" s="1"/>
      <c r="AC7795" s="93">
        <v>28.5</v>
      </c>
      <c r="AD7795" s="69">
        <v>255</v>
      </c>
      <c r="AE7795" s="33"/>
      <c r="AF7795" s="33"/>
      <c r="AG7795" s="33"/>
      <c r="AX7795" s="37">
        <f t="shared" si="355"/>
        <v>46239</v>
      </c>
      <c r="AY7795" s="1"/>
      <c r="AZ7795" s="1"/>
      <c r="BA7795" s="31"/>
      <c r="BB7795" s="31"/>
      <c r="BC7795" s="1"/>
      <c r="BD7795" s="1"/>
      <c r="BE7795" s="1"/>
      <c r="BF7795" s="1"/>
      <c r="BG7795" s="1"/>
      <c r="BT7795" s="37">
        <f t="shared" si="353"/>
        <v>46260</v>
      </c>
      <c r="BU7795" s="31"/>
      <c r="BW7795" s="33"/>
      <c r="BX7795" s="1"/>
      <c r="BY7795" s="1"/>
      <c r="BZ7795" s="1"/>
      <c r="CA7795" s="1"/>
      <c r="CB7795" s="1"/>
      <c r="CC7795" s="1"/>
      <c r="CE7795" s="1"/>
      <c r="CF7795" s="1"/>
      <c r="CG7795" s="1"/>
      <c r="CH7795" s="1"/>
      <c r="CI7795" s="1"/>
      <c r="CJ7795" s="1"/>
      <c r="CK7795" s="1"/>
      <c r="CL7795" s="1"/>
      <c r="CM7795" s="1"/>
      <c r="CN7795" s="1"/>
      <c r="CO7795" s="1"/>
    </row>
    <row r="7796" spans="1:93" ht="30" customHeight="1" x14ac:dyDescent="0.2">
      <c r="A7796" s="1">
        <v>7784</v>
      </c>
      <c r="B7796" s="94" t="s">
        <v>1491</v>
      </c>
      <c r="C7796" s="1" t="s">
        <v>3981</v>
      </c>
      <c r="D7796" s="28" t="s">
        <v>3929</v>
      </c>
      <c r="E7796" s="28" t="s">
        <v>3532</v>
      </c>
      <c r="F7796" s="1" t="s">
        <v>74</v>
      </c>
      <c r="G7796" s="1">
        <v>1</v>
      </c>
      <c r="H7796" s="1" t="s">
        <v>4209</v>
      </c>
      <c r="I7796" s="1" t="s">
        <v>114</v>
      </c>
      <c r="J7796" s="76">
        <v>403</v>
      </c>
      <c r="K7796" s="76">
        <v>2449583</v>
      </c>
      <c r="L7796" s="29">
        <v>46232</v>
      </c>
      <c r="M7796" s="29" t="s">
        <v>4163</v>
      </c>
      <c r="N7796" s="1" t="s">
        <v>478</v>
      </c>
      <c r="O7796" s="28" t="s">
        <v>1495</v>
      </c>
      <c r="P7796" s="1" t="s">
        <v>322</v>
      </c>
      <c r="Q7796" s="76">
        <v>9</v>
      </c>
      <c r="R7796" s="1"/>
      <c r="S7796" s="76">
        <v>6</v>
      </c>
      <c r="T7796" s="1" t="s">
        <v>115</v>
      </c>
      <c r="U7796" s="1"/>
      <c r="V7796" s="1"/>
      <c r="AC7796" s="93">
        <v>27.5</v>
      </c>
      <c r="AD7796" s="69">
        <v>240</v>
      </c>
      <c r="AE7796" s="33"/>
      <c r="AF7796" s="33"/>
      <c r="AG7796" s="33"/>
      <c r="AX7796" s="37">
        <f t="shared" si="355"/>
        <v>46239</v>
      </c>
      <c r="AY7796" s="1"/>
      <c r="AZ7796" s="1"/>
      <c r="BA7796" s="31"/>
      <c r="BB7796" s="31"/>
      <c r="BC7796" s="1"/>
      <c r="BD7796" s="1"/>
      <c r="BE7796" s="1"/>
      <c r="BF7796" s="1"/>
      <c r="BG7796" s="1"/>
      <c r="BT7796" s="37">
        <f t="shared" si="353"/>
        <v>46260</v>
      </c>
      <c r="BU7796" s="31"/>
      <c r="BW7796" s="33"/>
      <c r="BX7796" s="1"/>
      <c r="BY7796" s="1"/>
      <c r="BZ7796" s="1"/>
      <c r="CA7796" s="1"/>
      <c r="CB7796" s="1"/>
      <c r="CC7796" s="1"/>
      <c r="CE7796" s="1"/>
      <c r="CF7796" s="1"/>
      <c r="CG7796" s="1"/>
      <c r="CH7796" s="1"/>
      <c r="CI7796" s="1"/>
      <c r="CJ7796" s="1"/>
      <c r="CK7796" s="1"/>
      <c r="CL7796" s="1"/>
      <c r="CM7796" s="1"/>
      <c r="CN7796" s="1"/>
      <c r="CO7796" s="1"/>
    </row>
    <row r="7797" spans="1:93" ht="30" customHeight="1" x14ac:dyDescent="0.2">
      <c r="A7797" s="1">
        <v>7785</v>
      </c>
      <c r="B7797" s="94" t="s">
        <v>1491</v>
      </c>
      <c r="C7797" s="1" t="s">
        <v>3981</v>
      </c>
      <c r="D7797" s="28" t="s">
        <v>3929</v>
      </c>
      <c r="E7797" s="28" t="s">
        <v>3532</v>
      </c>
      <c r="F7797" s="1" t="s">
        <v>74</v>
      </c>
      <c r="G7797" s="1">
        <v>1</v>
      </c>
      <c r="H7797" s="1" t="s">
        <v>4209</v>
      </c>
      <c r="I7797" s="1" t="s">
        <v>114</v>
      </c>
      <c r="J7797" s="76">
        <v>433</v>
      </c>
      <c r="K7797" s="76">
        <v>2446731</v>
      </c>
      <c r="L7797" s="29">
        <v>46232</v>
      </c>
      <c r="M7797" s="29" t="s">
        <v>4163</v>
      </c>
      <c r="N7797" s="1" t="s">
        <v>478</v>
      </c>
      <c r="O7797" s="28" t="s">
        <v>1495</v>
      </c>
      <c r="P7797" s="1" t="s">
        <v>322</v>
      </c>
      <c r="Q7797" s="76">
        <v>10</v>
      </c>
      <c r="R7797" s="1"/>
      <c r="S7797" s="76"/>
      <c r="T7797" s="1" t="s">
        <v>115</v>
      </c>
      <c r="U7797" s="1"/>
      <c r="V7797" s="1"/>
      <c r="AC7797" s="93">
        <v>27</v>
      </c>
      <c r="AD7797" s="69">
        <v>250</v>
      </c>
      <c r="AE7797" s="33"/>
      <c r="AF7797" s="33"/>
      <c r="AG7797" s="33"/>
      <c r="AX7797" s="37">
        <f t="shared" si="355"/>
        <v>46239</v>
      </c>
      <c r="AY7797" s="1"/>
      <c r="AZ7797" s="1"/>
      <c r="BA7797" s="31"/>
      <c r="BB7797" s="31"/>
      <c r="BC7797" s="1"/>
      <c r="BD7797" s="1"/>
      <c r="BE7797" s="1"/>
      <c r="BF7797" s="1"/>
      <c r="BG7797" s="1"/>
      <c r="BT7797" s="37">
        <f t="shared" si="353"/>
        <v>46260</v>
      </c>
      <c r="BU7797" s="31"/>
      <c r="BW7797" s="33"/>
      <c r="BX7797" s="1"/>
      <c r="BY7797" s="1"/>
      <c r="BZ7797" s="1"/>
      <c r="CA7797" s="1"/>
      <c r="CB7797" s="1"/>
      <c r="CC7797" s="1"/>
      <c r="CE7797" s="1"/>
      <c r="CF7797" s="1"/>
      <c r="CG7797" s="1"/>
      <c r="CH7797" s="1"/>
      <c r="CI7797" s="1"/>
      <c r="CJ7797" s="1"/>
      <c r="CK7797" s="1"/>
      <c r="CL7797" s="1"/>
      <c r="CM7797" s="1"/>
      <c r="CN7797" s="1"/>
      <c r="CO7797" s="1"/>
    </row>
    <row r="7798" spans="1:93" ht="30" customHeight="1" x14ac:dyDescent="0.2">
      <c r="A7798" s="1">
        <v>7786</v>
      </c>
      <c r="B7798" s="94" t="s">
        <v>1491</v>
      </c>
      <c r="C7798" s="1" t="s">
        <v>3981</v>
      </c>
      <c r="D7798" s="28" t="s">
        <v>3929</v>
      </c>
      <c r="E7798" s="28" t="s">
        <v>3532</v>
      </c>
      <c r="F7798" s="1" t="s">
        <v>74</v>
      </c>
      <c r="G7798" s="1">
        <v>1</v>
      </c>
      <c r="H7798" s="1" t="s">
        <v>4209</v>
      </c>
      <c r="I7798" s="1" t="s">
        <v>114</v>
      </c>
      <c r="J7798" s="76">
        <v>303</v>
      </c>
      <c r="K7798" s="76">
        <v>2446733</v>
      </c>
      <c r="L7798" s="29">
        <v>46232</v>
      </c>
      <c r="M7798" s="29" t="s">
        <v>4163</v>
      </c>
      <c r="N7798" s="1" t="s">
        <v>478</v>
      </c>
      <c r="O7798" s="28" t="s">
        <v>1495</v>
      </c>
      <c r="P7798" s="1" t="s">
        <v>322</v>
      </c>
      <c r="Q7798" s="76">
        <v>8</v>
      </c>
      <c r="R7798" s="1"/>
      <c r="S7798" s="76"/>
      <c r="T7798" s="1" t="s">
        <v>115</v>
      </c>
      <c r="U7798" s="1"/>
      <c r="V7798" s="1"/>
      <c r="AC7798" s="93">
        <v>27.5</v>
      </c>
      <c r="AD7798" s="69">
        <v>245</v>
      </c>
      <c r="AE7798" s="33"/>
      <c r="AF7798" s="33"/>
      <c r="AG7798" s="33"/>
      <c r="AX7798" s="37">
        <f t="shared" si="355"/>
        <v>46239</v>
      </c>
      <c r="AY7798" s="1"/>
      <c r="AZ7798" s="1"/>
      <c r="BA7798" s="31"/>
      <c r="BB7798" s="31"/>
      <c r="BC7798" s="1"/>
      <c r="BD7798" s="1"/>
      <c r="BE7798" s="1"/>
      <c r="BF7798" s="1"/>
      <c r="BG7798" s="1"/>
      <c r="BT7798" s="37">
        <f t="shared" si="353"/>
        <v>46260</v>
      </c>
      <c r="BU7798" s="31"/>
      <c r="BW7798" s="33"/>
      <c r="BX7798" s="1"/>
      <c r="BY7798" s="1"/>
      <c r="BZ7798" s="1"/>
      <c r="CA7798" s="1"/>
      <c r="CB7798" s="1"/>
      <c r="CC7798" s="1"/>
      <c r="CE7798" s="1"/>
      <c r="CF7798" s="1"/>
      <c r="CG7798" s="1"/>
      <c r="CH7798" s="1"/>
      <c r="CI7798" s="1"/>
      <c r="CJ7798" s="1"/>
      <c r="CK7798" s="1"/>
      <c r="CL7798" s="1"/>
      <c r="CM7798" s="1"/>
      <c r="CN7798" s="1"/>
      <c r="CO7798" s="1"/>
    </row>
    <row r="7799" spans="1:93" ht="30" customHeight="1" x14ac:dyDescent="0.2">
      <c r="A7799" s="1">
        <v>7787</v>
      </c>
      <c r="B7799" s="94" t="s">
        <v>1491</v>
      </c>
      <c r="C7799" s="1" t="s">
        <v>3981</v>
      </c>
      <c r="D7799" s="28" t="s">
        <v>3929</v>
      </c>
      <c r="E7799" s="28" t="s">
        <v>3532</v>
      </c>
      <c r="F7799" s="1" t="s">
        <v>74</v>
      </c>
      <c r="G7799" s="1">
        <v>1</v>
      </c>
      <c r="H7799" s="1" t="s">
        <v>4209</v>
      </c>
      <c r="I7799" s="1" t="s">
        <v>114</v>
      </c>
      <c r="J7799" s="76">
        <v>407</v>
      </c>
      <c r="K7799" s="76">
        <v>2449588</v>
      </c>
      <c r="L7799" s="29">
        <v>46232</v>
      </c>
      <c r="M7799" s="29" t="s">
        <v>4163</v>
      </c>
      <c r="N7799" s="1" t="s">
        <v>478</v>
      </c>
      <c r="O7799" s="28" t="s">
        <v>1495</v>
      </c>
      <c r="P7799" s="1" t="s">
        <v>322</v>
      </c>
      <c r="Q7799" s="76">
        <v>9</v>
      </c>
      <c r="R7799" s="1"/>
      <c r="S7799" s="76"/>
      <c r="T7799" s="1" t="s">
        <v>115</v>
      </c>
      <c r="U7799" s="1"/>
      <c r="V7799" s="1"/>
      <c r="AC7799" s="93">
        <v>27.5</v>
      </c>
      <c r="AD7799" s="69">
        <v>250</v>
      </c>
      <c r="AE7799" s="33"/>
      <c r="AF7799" s="33"/>
      <c r="AG7799" s="33"/>
      <c r="AX7799" s="37">
        <f t="shared" si="355"/>
        <v>46239</v>
      </c>
      <c r="AY7799" s="1"/>
      <c r="AZ7799" s="1"/>
      <c r="BA7799" s="31"/>
      <c r="BB7799" s="31"/>
      <c r="BC7799" s="1"/>
      <c r="BD7799" s="1"/>
      <c r="BE7799" s="1"/>
      <c r="BF7799" s="1"/>
      <c r="BG7799" s="1"/>
      <c r="BT7799" s="37">
        <f t="shared" si="353"/>
        <v>46260</v>
      </c>
      <c r="BU7799" s="31"/>
      <c r="BW7799" s="33"/>
      <c r="BX7799" s="1"/>
      <c r="BY7799" s="1"/>
      <c r="BZ7799" s="1"/>
      <c r="CA7799" s="1"/>
      <c r="CB7799" s="1"/>
      <c r="CC7799" s="1"/>
      <c r="CE7799" s="1"/>
      <c r="CF7799" s="1"/>
      <c r="CG7799" s="1"/>
      <c r="CH7799" s="1"/>
      <c r="CI7799" s="1"/>
      <c r="CJ7799" s="1"/>
      <c r="CK7799" s="1"/>
      <c r="CL7799" s="1"/>
      <c r="CM7799" s="1"/>
      <c r="CN7799" s="1"/>
      <c r="CO7799" s="1"/>
    </row>
    <row r="7800" spans="1:93" ht="30" customHeight="1" x14ac:dyDescent="0.2">
      <c r="A7800" s="1">
        <v>7788</v>
      </c>
      <c r="B7800" s="94" t="s">
        <v>1491</v>
      </c>
      <c r="C7800" s="1" t="s">
        <v>3981</v>
      </c>
      <c r="D7800" s="28" t="s">
        <v>3929</v>
      </c>
      <c r="E7800" s="28" t="s">
        <v>3532</v>
      </c>
      <c r="F7800" s="1" t="s">
        <v>74</v>
      </c>
      <c r="G7800" s="1">
        <v>1</v>
      </c>
      <c r="H7800" s="1" t="s">
        <v>4209</v>
      </c>
      <c r="I7800" s="1" t="s">
        <v>114</v>
      </c>
      <c r="J7800" s="76">
        <v>274</v>
      </c>
      <c r="K7800" s="76">
        <v>2449589</v>
      </c>
      <c r="L7800" s="29">
        <v>46232</v>
      </c>
      <c r="M7800" s="29" t="s">
        <v>4163</v>
      </c>
      <c r="N7800" s="1" t="s">
        <v>478</v>
      </c>
      <c r="O7800" s="28" t="s">
        <v>1495</v>
      </c>
      <c r="P7800" s="1" t="s">
        <v>322</v>
      </c>
      <c r="Q7800" s="76">
        <v>8</v>
      </c>
      <c r="R7800" s="1"/>
      <c r="S7800" s="76"/>
      <c r="T7800" s="1" t="s">
        <v>115</v>
      </c>
      <c r="U7800" s="1"/>
      <c r="V7800" s="1"/>
      <c r="AC7800" s="93">
        <v>27</v>
      </c>
      <c r="AD7800" s="69">
        <v>250</v>
      </c>
      <c r="AE7800" s="33"/>
      <c r="AF7800" s="33"/>
      <c r="AG7800" s="33"/>
      <c r="AX7800" s="37">
        <f t="shared" si="355"/>
        <v>46239</v>
      </c>
      <c r="AY7800" s="1"/>
      <c r="AZ7800" s="1"/>
      <c r="BA7800" s="31"/>
      <c r="BB7800" s="31"/>
      <c r="BC7800" s="1"/>
      <c r="BD7800" s="1"/>
      <c r="BE7800" s="1"/>
      <c r="BF7800" s="1"/>
      <c r="BG7800" s="1"/>
      <c r="BT7800" s="37">
        <f t="shared" si="353"/>
        <v>46260</v>
      </c>
      <c r="BU7800" s="31"/>
      <c r="BW7800" s="33"/>
      <c r="BX7800" s="1"/>
      <c r="BY7800" s="1"/>
      <c r="BZ7800" s="1"/>
      <c r="CA7800" s="1"/>
      <c r="CB7800" s="1"/>
      <c r="CC7800" s="1"/>
      <c r="CE7800" s="1"/>
      <c r="CF7800" s="1"/>
      <c r="CG7800" s="1"/>
      <c r="CH7800" s="1"/>
      <c r="CI7800" s="1"/>
      <c r="CJ7800" s="1"/>
      <c r="CK7800" s="1"/>
      <c r="CL7800" s="1"/>
      <c r="CM7800" s="1"/>
      <c r="CN7800" s="1"/>
      <c r="CO7800" s="1"/>
    </row>
    <row r="7801" spans="1:93" ht="30" customHeight="1" x14ac:dyDescent="0.2">
      <c r="A7801" s="1">
        <v>7789</v>
      </c>
      <c r="B7801" s="94" t="s">
        <v>1491</v>
      </c>
      <c r="C7801" s="1" t="s">
        <v>3981</v>
      </c>
      <c r="D7801" s="28" t="s">
        <v>3929</v>
      </c>
      <c r="E7801" s="28" t="s">
        <v>3532</v>
      </c>
      <c r="F7801" s="1" t="s">
        <v>74</v>
      </c>
      <c r="G7801" s="1">
        <v>1</v>
      </c>
      <c r="H7801" s="1" t="s">
        <v>4209</v>
      </c>
      <c r="I7801" s="1" t="s">
        <v>114</v>
      </c>
      <c r="J7801" s="76">
        <v>393</v>
      </c>
      <c r="K7801" s="76">
        <v>2449590</v>
      </c>
      <c r="L7801" s="29">
        <v>46232</v>
      </c>
      <c r="M7801" s="29" t="s">
        <v>4163</v>
      </c>
      <c r="N7801" s="1" t="s">
        <v>478</v>
      </c>
      <c r="O7801" s="28" t="s">
        <v>1495</v>
      </c>
      <c r="P7801" s="1" t="s">
        <v>322</v>
      </c>
      <c r="Q7801" s="76">
        <v>9</v>
      </c>
      <c r="R7801" s="1"/>
      <c r="S7801" s="76"/>
      <c r="T7801" s="1" t="s">
        <v>115</v>
      </c>
      <c r="U7801" s="1"/>
      <c r="V7801" s="1"/>
      <c r="AC7801" s="93">
        <v>27</v>
      </c>
      <c r="AD7801" s="69">
        <v>250</v>
      </c>
      <c r="AE7801" s="33"/>
      <c r="AF7801" s="33"/>
      <c r="AG7801" s="33"/>
      <c r="AX7801" s="37">
        <f t="shared" si="355"/>
        <v>46239</v>
      </c>
      <c r="AY7801" s="1"/>
      <c r="AZ7801" s="1"/>
      <c r="BA7801" s="31"/>
      <c r="BB7801" s="31"/>
      <c r="BC7801" s="1"/>
      <c r="BD7801" s="1"/>
      <c r="BE7801" s="1"/>
      <c r="BF7801" s="1"/>
      <c r="BG7801" s="1"/>
      <c r="BT7801" s="37">
        <f t="shared" si="353"/>
        <v>46260</v>
      </c>
      <c r="BU7801" s="31"/>
      <c r="BW7801" s="33"/>
      <c r="BX7801" s="1"/>
      <c r="BY7801" s="1"/>
      <c r="BZ7801" s="1"/>
      <c r="CA7801" s="1"/>
      <c r="CB7801" s="1"/>
      <c r="CC7801" s="1"/>
      <c r="CE7801" s="1"/>
      <c r="CF7801" s="1"/>
      <c r="CG7801" s="1"/>
      <c r="CH7801" s="1"/>
      <c r="CI7801" s="1"/>
      <c r="CJ7801" s="1"/>
      <c r="CK7801" s="1"/>
      <c r="CL7801" s="1"/>
      <c r="CM7801" s="1"/>
      <c r="CN7801" s="1"/>
      <c r="CO7801" s="1"/>
    </row>
    <row r="7802" spans="1:93" ht="30" customHeight="1" x14ac:dyDescent="0.2">
      <c r="A7802" s="1">
        <v>7790</v>
      </c>
      <c r="B7802" s="94" t="s">
        <v>1491</v>
      </c>
      <c r="C7802" s="1" t="s">
        <v>3981</v>
      </c>
      <c r="D7802" s="28" t="s">
        <v>3929</v>
      </c>
      <c r="E7802" s="28" t="s">
        <v>3532</v>
      </c>
      <c r="F7802" s="1" t="s">
        <v>74</v>
      </c>
      <c r="G7802" s="1">
        <v>1</v>
      </c>
      <c r="H7802" s="1" t="s">
        <v>4209</v>
      </c>
      <c r="I7802" s="1" t="s">
        <v>114</v>
      </c>
      <c r="J7802" s="76">
        <v>403</v>
      </c>
      <c r="K7802" s="76">
        <v>2446736</v>
      </c>
      <c r="L7802" s="29">
        <v>46232</v>
      </c>
      <c r="M7802" s="29" t="s">
        <v>4163</v>
      </c>
      <c r="N7802" s="1" t="s">
        <v>478</v>
      </c>
      <c r="O7802" s="28" t="s">
        <v>1495</v>
      </c>
      <c r="P7802" s="1" t="s">
        <v>322</v>
      </c>
      <c r="Q7802" s="76">
        <v>7</v>
      </c>
      <c r="R7802" s="1"/>
      <c r="S7802" s="76"/>
      <c r="T7802" s="1" t="s">
        <v>115</v>
      </c>
      <c r="U7802" s="1"/>
      <c r="V7802" s="1"/>
      <c r="AC7802" s="93">
        <v>27.5</v>
      </c>
      <c r="AD7802" s="69">
        <v>260</v>
      </c>
      <c r="AE7802" s="33"/>
      <c r="AF7802" s="33"/>
      <c r="AG7802" s="33"/>
      <c r="AX7802" s="37">
        <f t="shared" si="355"/>
        <v>46239</v>
      </c>
      <c r="AY7802" s="1"/>
      <c r="AZ7802" s="1"/>
      <c r="BA7802" s="31"/>
      <c r="BB7802" s="31"/>
      <c r="BC7802" s="1"/>
      <c r="BD7802" s="1"/>
      <c r="BE7802" s="1"/>
      <c r="BF7802" s="1"/>
      <c r="BG7802" s="1"/>
      <c r="BT7802" s="37">
        <f t="shared" ref="BT7802:BT7865" si="356">IF(L7802=0, 0, L7802+28)</f>
        <v>46260</v>
      </c>
      <c r="BU7802" s="31"/>
      <c r="BW7802" s="33"/>
      <c r="BX7802" s="1"/>
      <c r="BY7802" s="1"/>
      <c r="BZ7802" s="1"/>
      <c r="CA7802" s="1"/>
      <c r="CB7802" s="1"/>
      <c r="CC7802" s="1"/>
      <c r="CE7802" s="1"/>
      <c r="CF7802" s="1"/>
      <c r="CG7802" s="1"/>
      <c r="CH7802" s="1"/>
      <c r="CI7802" s="1"/>
      <c r="CJ7802" s="1"/>
      <c r="CK7802" s="1"/>
      <c r="CL7802" s="1"/>
      <c r="CM7802" s="1"/>
      <c r="CN7802" s="1"/>
      <c r="CO7802" s="1"/>
    </row>
    <row r="7803" spans="1:93" ht="30" customHeight="1" x14ac:dyDescent="0.2">
      <c r="A7803" s="1">
        <v>7791</v>
      </c>
      <c r="B7803" s="94" t="s">
        <v>1491</v>
      </c>
      <c r="C7803" s="1" t="s">
        <v>3981</v>
      </c>
      <c r="D7803" s="28" t="s">
        <v>3929</v>
      </c>
      <c r="E7803" s="28" t="s">
        <v>3532</v>
      </c>
      <c r="F7803" s="1" t="s">
        <v>74</v>
      </c>
      <c r="G7803" s="1">
        <v>1</v>
      </c>
      <c r="H7803" s="1" t="s">
        <v>4209</v>
      </c>
      <c r="I7803" s="1" t="s">
        <v>114</v>
      </c>
      <c r="J7803" s="76">
        <v>274</v>
      </c>
      <c r="K7803" s="76">
        <v>2449594</v>
      </c>
      <c r="L7803" s="29">
        <v>46232</v>
      </c>
      <c r="M7803" s="29" t="s">
        <v>4163</v>
      </c>
      <c r="N7803" s="1" t="s">
        <v>478</v>
      </c>
      <c r="O7803" s="28" t="s">
        <v>1495</v>
      </c>
      <c r="P7803" s="1" t="s">
        <v>322</v>
      </c>
      <c r="Q7803" s="76">
        <v>8</v>
      </c>
      <c r="R7803" s="1"/>
      <c r="S7803" s="76"/>
      <c r="T7803" s="1" t="s">
        <v>115</v>
      </c>
      <c r="U7803" s="1"/>
      <c r="V7803" s="1"/>
      <c r="AC7803" s="93">
        <v>27</v>
      </c>
      <c r="AD7803" s="69">
        <v>250</v>
      </c>
      <c r="AE7803" s="33"/>
      <c r="AF7803" s="33"/>
      <c r="AG7803" s="33"/>
      <c r="AX7803" s="37">
        <f t="shared" si="355"/>
        <v>46239</v>
      </c>
      <c r="AY7803" s="1"/>
      <c r="AZ7803" s="1"/>
      <c r="BA7803" s="31"/>
      <c r="BB7803" s="31"/>
      <c r="BC7803" s="1"/>
      <c r="BD7803" s="1"/>
      <c r="BE7803" s="1"/>
      <c r="BF7803" s="1"/>
      <c r="BG7803" s="1"/>
      <c r="BT7803" s="37">
        <f t="shared" si="356"/>
        <v>46260</v>
      </c>
      <c r="BU7803" s="31"/>
      <c r="BW7803" s="33"/>
      <c r="BX7803" s="1"/>
      <c r="BY7803" s="1"/>
      <c r="BZ7803" s="1"/>
      <c r="CA7803" s="1"/>
      <c r="CB7803" s="1"/>
      <c r="CC7803" s="1"/>
      <c r="CE7803" s="1"/>
      <c r="CF7803" s="1"/>
      <c r="CG7803" s="1"/>
      <c r="CH7803" s="1"/>
      <c r="CI7803" s="1"/>
      <c r="CJ7803" s="1"/>
      <c r="CK7803" s="1"/>
      <c r="CL7803" s="1"/>
      <c r="CM7803" s="1"/>
      <c r="CN7803" s="1"/>
      <c r="CO7803" s="1"/>
    </row>
    <row r="7804" spans="1:93" ht="30" customHeight="1" x14ac:dyDescent="0.2">
      <c r="A7804" s="1">
        <v>7792</v>
      </c>
      <c r="B7804" s="94" t="s">
        <v>1491</v>
      </c>
      <c r="C7804" s="1" t="s">
        <v>3981</v>
      </c>
      <c r="D7804" s="28" t="s">
        <v>3929</v>
      </c>
      <c r="E7804" s="28" t="s">
        <v>3532</v>
      </c>
      <c r="F7804" s="1" t="s">
        <v>74</v>
      </c>
      <c r="G7804" s="1">
        <v>1</v>
      </c>
      <c r="H7804" s="1" t="s">
        <v>4209</v>
      </c>
      <c r="I7804" s="1" t="s">
        <v>114</v>
      </c>
      <c r="J7804" s="76">
        <v>558</v>
      </c>
      <c r="K7804" s="76">
        <v>2446740</v>
      </c>
      <c r="L7804" s="29">
        <v>46232</v>
      </c>
      <c r="M7804" s="29" t="s">
        <v>4163</v>
      </c>
      <c r="N7804" s="1" t="s">
        <v>478</v>
      </c>
      <c r="O7804" s="28" t="s">
        <v>1495</v>
      </c>
      <c r="P7804" s="1" t="s">
        <v>322</v>
      </c>
      <c r="Q7804" s="76">
        <v>12</v>
      </c>
      <c r="R7804" s="1"/>
      <c r="S7804" s="76"/>
      <c r="T7804" s="1" t="s">
        <v>115</v>
      </c>
      <c r="U7804" s="1"/>
      <c r="V7804" s="1"/>
      <c r="AC7804" s="93">
        <v>27.5</v>
      </c>
      <c r="AD7804" s="69">
        <v>240</v>
      </c>
      <c r="AE7804" s="33"/>
      <c r="AF7804" s="33"/>
      <c r="AG7804" s="33"/>
      <c r="AX7804" s="37">
        <f t="shared" si="355"/>
        <v>46239</v>
      </c>
      <c r="AY7804" s="1"/>
      <c r="AZ7804" s="1"/>
      <c r="BA7804" s="31"/>
      <c r="BB7804" s="31"/>
      <c r="BC7804" s="1"/>
      <c r="BD7804" s="1"/>
      <c r="BE7804" s="1"/>
      <c r="BF7804" s="1"/>
      <c r="BG7804" s="1"/>
      <c r="BT7804" s="37">
        <f t="shared" si="356"/>
        <v>46260</v>
      </c>
      <c r="BU7804" s="31"/>
      <c r="BW7804" s="33"/>
      <c r="BX7804" s="1"/>
      <c r="BY7804" s="1"/>
      <c r="BZ7804" s="1"/>
      <c r="CA7804" s="1"/>
      <c r="CB7804" s="1"/>
      <c r="CC7804" s="1"/>
      <c r="CE7804" s="1"/>
      <c r="CF7804" s="1"/>
      <c r="CG7804" s="1"/>
      <c r="CH7804" s="1"/>
      <c r="CI7804" s="1"/>
      <c r="CJ7804" s="1"/>
      <c r="CK7804" s="1"/>
      <c r="CL7804" s="1"/>
      <c r="CM7804" s="1"/>
      <c r="CN7804" s="1"/>
      <c r="CO7804" s="1"/>
    </row>
    <row r="7805" spans="1:93" ht="30" customHeight="1" x14ac:dyDescent="0.2">
      <c r="A7805" s="1">
        <v>7793</v>
      </c>
      <c r="B7805" s="94" t="s">
        <v>1491</v>
      </c>
      <c r="C7805" s="1" t="s">
        <v>3981</v>
      </c>
      <c r="D7805" s="28" t="s">
        <v>3929</v>
      </c>
      <c r="E7805" s="28" t="s">
        <v>3532</v>
      </c>
      <c r="F7805" s="1" t="s">
        <v>74</v>
      </c>
      <c r="G7805" s="1">
        <v>1</v>
      </c>
      <c r="H7805" s="1" t="s">
        <v>4209</v>
      </c>
      <c r="I7805" s="1" t="s">
        <v>114</v>
      </c>
      <c r="J7805" s="76">
        <v>437</v>
      </c>
      <c r="K7805" s="76">
        <v>2446741</v>
      </c>
      <c r="L7805" s="29">
        <v>46232</v>
      </c>
      <c r="M7805" s="29" t="s">
        <v>4163</v>
      </c>
      <c r="N7805" s="1" t="s">
        <v>478</v>
      </c>
      <c r="O7805" s="28" t="s">
        <v>1495</v>
      </c>
      <c r="P7805" s="1" t="s">
        <v>322</v>
      </c>
      <c r="Q7805" s="76">
        <v>10</v>
      </c>
      <c r="R7805" s="1"/>
      <c r="S7805" s="76"/>
      <c r="T7805" s="1" t="s">
        <v>115</v>
      </c>
      <c r="U7805" s="1"/>
      <c r="V7805" s="1"/>
      <c r="AC7805" s="93">
        <v>28</v>
      </c>
      <c r="AD7805" s="69">
        <v>260</v>
      </c>
      <c r="AE7805" s="33"/>
      <c r="AF7805" s="33"/>
      <c r="AG7805" s="33"/>
      <c r="AX7805" s="37">
        <f t="shared" si="355"/>
        <v>46239</v>
      </c>
      <c r="AY7805" s="1"/>
      <c r="AZ7805" s="1"/>
      <c r="BA7805" s="31"/>
      <c r="BB7805" s="31"/>
      <c r="BC7805" s="1"/>
      <c r="BD7805" s="1"/>
      <c r="BE7805" s="1"/>
      <c r="BF7805" s="1"/>
      <c r="BG7805" s="1"/>
      <c r="BT7805" s="37">
        <f t="shared" si="356"/>
        <v>46260</v>
      </c>
      <c r="BU7805" s="31"/>
      <c r="BW7805" s="33"/>
      <c r="BX7805" s="1"/>
      <c r="BY7805" s="1"/>
      <c r="BZ7805" s="1"/>
      <c r="CA7805" s="1"/>
      <c r="CB7805" s="1"/>
      <c r="CC7805" s="1"/>
      <c r="CE7805" s="1"/>
      <c r="CF7805" s="1"/>
      <c r="CG7805" s="1"/>
      <c r="CH7805" s="1"/>
      <c r="CI7805" s="1"/>
      <c r="CJ7805" s="1"/>
      <c r="CK7805" s="1"/>
      <c r="CL7805" s="1"/>
      <c r="CM7805" s="1"/>
      <c r="CN7805" s="1"/>
      <c r="CO7805" s="1"/>
    </row>
    <row r="7806" spans="1:93" ht="30" customHeight="1" x14ac:dyDescent="0.2">
      <c r="A7806" s="1">
        <v>7794</v>
      </c>
      <c r="B7806" s="94" t="s">
        <v>1491</v>
      </c>
      <c r="C7806" s="1" t="s">
        <v>3981</v>
      </c>
      <c r="D7806" s="28" t="s">
        <v>3929</v>
      </c>
      <c r="E7806" s="28" t="s">
        <v>3532</v>
      </c>
      <c r="F7806" s="1" t="s">
        <v>74</v>
      </c>
      <c r="G7806" s="1">
        <v>1</v>
      </c>
      <c r="H7806" s="1" t="s">
        <v>4209</v>
      </c>
      <c r="I7806" s="1" t="s">
        <v>114</v>
      </c>
      <c r="J7806" s="76">
        <v>393</v>
      </c>
      <c r="K7806" s="76">
        <v>2446742</v>
      </c>
      <c r="L7806" s="29">
        <v>46232</v>
      </c>
      <c r="M7806" s="29" t="s">
        <v>4163</v>
      </c>
      <c r="N7806" s="1" t="s">
        <v>478</v>
      </c>
      <c r="O7806" s="28" t="s">
        <v>1495</v>
      </c>
      <c r="P7806" s="1" t="s">
        <v>322</v>
      </c>
      <c r="Q7806" s="76">
        <v>10</v>
      </c>
      <c r="R7806" s="1"/>
      <c r="S7806" s="76">
        <v>6</v>
      </c>
      <c r="T7806" s="1" t="s">
        <v>115</v>
      </c>
      <c r="U7806" s="1"/>
      <c r="V7806" s="1"/>
      <c r="AC7806" s="93">
        <v>27</v>
      </c>
      <c r="AD7806" s="69">
        <v>250</v>
      </c>
      <c r="AE7806" s="33"/>
      <c r="AF7806" s="33"/>
      <c r="AG7806" s="33"/>
      <c r="AX7806" s="37">
        <f t="shared" si="355"/>
        <v>46239</v>
      </c>
      <c r="AY7806" s="1"/>
      <c r="AZ7806" s="1"/>
      <c r="BA7806" s="31"/>
      <c r="BB7806" s="31"/>
      <c r="BC7806" s="1"/>
      <c r="BD7806" s="1"/>
      <c r="BE7806" s="1"/>
      <c r="BF7806" s="1"/>
      <c r="BG7806" s="1"/>
      <c r="BT7806" s="37">
        <f t="shared" si="356"/>
        <v>46260</v>
      </c>
      <c r="BU7806" s="31"/>
      <c r="BW7806" s="33"/>
      <c r="BX7806" s="1"/>
      <c r="BY7806" s="1"/>
      <c r="BZ7806" s="1"/>
      <c r="CA7806" s="1"/>
      <c r="CB7806" s="1"/>
      <c r="CC7806" s="1"/>
      <c r="CE7806" s="1"/>
      <c r="CF7806" s="1"/>
      <c r="CG7806" s="1"/>
      <c r="CH7806" s="1"/>
      <c r="CI7806" s="1"/>
      <c r="CJ7806" s="1"/>
      <c r="CK7806" s="1"/>
      <c r="CL7806" s="1"/>
      <c r="CM7806" s="1"/>
      <c r="CN7806" s="1"/>
      <c r="CO7806" s="1"/>
    </row>
    <row r="7807" spans="1:93" ht="30" customHeight="1" x14ac:dyDescent="0.2">
      <c r="A7807" s="1">
        <v>7795</v>
      </c>
      <c r="B7807" s="94" t="s">
        <v>1491</v>
      </c>
      <c r="C7807" s="1" t="s">
        <v>3981</v>
      </c>
      <c r="D7807" s="28" t="s">
        <v>3929</v>
      </c>
      <c r="E7807" s="28" t="s">
        <v>3532</v>
      </c>
      <c r="F7807" s="1" t="s">
        <v>74</v>
      </c>
      <c r="G7807" s="1">
        <v>1</v>
      </c>
      <c r="H7807" s="1" t="s">
        <v>4209</v>
      </c>
      <c r="I7807" s="1" t="s">
        <v>114</v>
      </c>
      <c r="J7807" s="76">
        <v>415</v>
      </c>
      <c r="K7807" s="76">
        <v>2449580</v>
      </c>
      <c r="L7807" s="29">
        <v>46232</v>
      </c>
      <c r="M7807" s="29" t="s">
        <v>4163</v>
      </c>
      <c r="N7807" s="1" t="s">
        <v>478</v>
      </c>
      <c r="O7807" s="28" t="s">
        <v>105</v>
      </c>
      <c r="P7807" s="1" t="s">
        <v>322</v>
      </c>
      <c r="Q7807" s="76">
        <v>9</v>
      </c>
      <c r="R7807" s="1"/>
      <c r="S7807" s="76">
        <v>6</v>
      </c>
      <c r="T7807" s="1" t="s">
        <v>115</v>
      </c>
      <c r="U7807" s="1"/>
      <c r="V7807" s="1"/>
      <c r="AC7807" s="93">
        <v>26</v>
      </c>
      <c r="AD7807" s="69">
        <v>235</v>
      </c>
      <c r="AE7807" s="33"/>
      <c r="AF7807" s="33"/>
      <c r="AG7807" s="33"/>
      <c r="AX7807" s="37">
        <f t="shared" si="355"/>
        <v>46239</v>
      </c>
      <c r="AY7807" s="1"/>
      <c r="AZ7807" s="1"/>
      <c r="BA7807" s="31"/>
      <c r="BB7807" s="31"/>
      <c r="BC7807" s="1"/>
      <c r="BD7807" s="1"/>
      <c r="BE7807" s="1"/>
      <c r="BF7807" s="1"/>
      <c r="BG7807" s="1"/>
      <c r="BT7807" s="37">
        <f t="shared" si="356"/>
        <v>46260</v>
      </c>
      <c r="BU7807" s="31"/>
      <c r="BW7807" s="33"/>
      <c r="BX7807" s="1"/>
      <c r="BY7807" s="1"/>
      <c r="BZ7807" s="1"/>
      <c r="CA7807" s="1"/>
      <c r="CB7807" s="1"/>
      <c r="CC7807" s="1"/>
      <c r="CE7807" s="1"/>
      <c r="CF7807" s="1"/>
      <c r="CG7807" s="1"/>
      <c r="CH7807" s="1"/>
      <c r="CI7807" s="1"/>
      <c r="CJ7807" s="1"/>
      <c r="CK7807" s="1"/>
      <c r="CL7807" s="1"/>
      <c r="CM7807" s="1"/>
      <c r="CN7807" s="1"/>
      <c r="CO7807" s="1"/>
    </row>
    <row r="7808" spans="1:93" ht="30" customHeight="1" x14ac:dyDescent="0.2">
      <c r="A7808" s="1">
        <v>7796</v>
      </c>
      <c r="B7808" s="94" t="s">
        <v>1491</v>
      </c>
      <c r="C7808" s="1" t="s">
        <v>3981</v>
      </c>
      <c r="D7808" s="28" t="s">
        <v>3929</v>
      </c>
      <c r="E7808" s="28" t="s">
        <v>3532</v>
      </c>
      <c r="F7808" s="1" t="s">
        <v>74</v>
      </c>
      <c r="G7808" s="1">
        <v>1</v>
      </c>
      <c r="H7808" s="1" t="s">
        <v>4209</v>
      </c>
      <c r="I7808" s="1" t="s">
        <v>114</v>
      </c>
      <c r="J7808" s="76">
        <v>535</v>
      </c>
      <c r="K7808" s="76">
        <v>2446724</v>
      </c>
      <c r="L7808" s="29">
        <v>46232</v>
      </c>
      <c r="M7808" s="29" t="s">
        <v>4163</v>
      </c>
      <c r="N7808" s="1" t="s">
        <v>478</v>
      </c>
      <c r="O7808" s="28" t="s">
        <v>105</v>
      </c>
      <c r="P7808" s="1" t="s">
        <v>322</v>
      </c>
      <c r="Q7808" s="76">
        <v>12</v>
      </c>
      <c r="R7808" s="1"/>
      <c r="S7808" s="76"/>
      <c r="T7808" s="1" t="s">
        <v>115</v>
      </c>
      <c r="U7808" s="1"/>
      <c r="V7808" s="1"/>
      <c r="AC7808" s="93">
        <v>27</v>
      </c>
      <c r="AD7808" s="69">
        <v>230</v>
      </c>
      <c r="AE7808" s="33"/>
      <c r="AF7808" s="33"/>
      <c r="AG7808" s="33"/>
      <c r="AX7808" s="37">
        <f t="shared" si="355"/>
        <v>46239</v>
      </c>
      <c r="AY7808" s="1"/>
      <c r="AZ7808" s="1"/>
      <c r="BA7808" s="31"/>
      <c r="BB7808" s="31"/>
      <c r="BC7808" s="1"/>
      <c r="BD7808" s="1"/>
      <c r="BE7808" s="1"/>
      <c r="BF7808" s="1"/>
      <c r="BG7808" s="1"/>
      <c r="BT7808" s="37">
        <f t="shared" si="356"/>
        <v>46260</v>
      </c>
      <c r="BU7808" s="31"/>
      <c r="BW7808" s="33"/>
      <c r="BX7808" s="1"/>
      <c r="BY7808" s="1"/>
      <c r="BZ7808" s="1"/>
      <c r="CA7808" s="1"/>
      <c r="CB7808" s="1"/>
      <c r="CC7808" s="1"/>
      <c r="CE7808" s="1"/>
      <c r="CF7808" s="1"/>
      <c r="CG7808" s="1"/>
      <c r="CH7808" s="1"/>
      <c r="CI7808" s="1"/>
      <c r="CJ7808" s="1"/>
      <c r="CK7808" s="1"/>
      <c r="CL7808" s="1"/>
      <c r="CM7808" s="1"/>
      <c r="CN7808" s="1"/>
      <c r="CO7808" s="1"/>
    </row>
    <row r="7809" spans="1:93" ht="30" customHeight="1" x14ac:dyDescent="0.2">
      <c r="A7809" s="1">
        <v>7797</v>
      </c>
      <c r="B7809" s="94" t="s">
        <v>1491</v>
      </c>
      <c r="C7809" s="1" t="s">
        <v>3981</v>
      </c>
      <c r="D7809" s="28" t="s">
        <v>3929</v>
      </c>
      <c r="E7809" s="28" t="s">
        <v>3532</v>
      </c>
      <c r="F7809" s="1" t="s">
        <v>74</v>
      </c>
      <c r="G7809" s="1">
        <v>1</v>
      </c>
      <c r="H7809" s="1" t="s">
        <v>4209</v>
      </c>
      <c r="I7809" s="1" t="s">
        <v>114</v>
      </c>
      <c r="J7809" s="76">
        <v>274</v>
      </c>
      <c r="K7809" s="76">
        <v>2446726</v>
      </c>
      <c r="L7809" s="29">
        <v>46232</v>
      </c>
      <c r="M7809" s="29" t="s">
        <v>4163</v>
      </c>
      <c r="N7809" s="1" t="s">
        <v>478</v>
      </c>
      <c r="O7809" s="28" t="s">
        <v>105</v>
      </c>
      <c r="P7809" s="1" t="s">
        <v>322</v>
      </c>
      <c r="Q7809" s="76">
        <v>8</v>
      </c>
      <c r="R7809" s="1"/>
      <c r="S7809" s="76"/>
      <c r="T7809" s="1" t="s">
        <v>115</v>
      </c>
      <c r="U7809" s="1"/>
      <c r="V7809" s="1"/>
      <c r="AC7809" s="93">
        <v>27</v>
      </c>
      <c r="AD7809" s="69">
        <v>240</v>
      </c>
      <c r="AE7809" s="33"/>
      <c r="AF7809" s="33"/>
      <c r="AG7809" s="33"/>
      <c r="AX7809" s="37">
        <f t="shared" si="355"/>
        <v>46239</v>
      </c>
      <c r="AY7809" s="1"/>
      <c r="AZ7809" s="1"/>
      <c r="BA7809" s="31"/>
      <c r="BB7809" s="31"/>
      <c r="BC7809" s="1"/>
      <c r="BD7809" s="1"/>
      <c r="BE7809" s="1"/>
      <c r="BF7809" s="1"/>
      <c r="BG7809" s="1"/>
      <c r="BT7809" s="37">
        <f t="shared" si="356"/>
        <v>46260</v>
      </c>
      <c r="BU7809" s="31"/>
      <c r="BW7809" s="33"/>
      <c r="BX7809" s="1"/>
      <c r="BY7809" s="1"/>
      <c r="BZ7809" s="1"/>
      <c r="CA7809" s="1"/>
      <c r="CB7809" s="1"/>
      <c r="CC7809" s="1"/>
      <c r="CE7809" s="1"/>
      <c r="CF7809" s="1"/>
      <c r="CG7809" s="1"/>
      <c r="CH7809" s="1"/>
      <c r="CI7809" s="1"/>
      <c r="CJ7809" s="1"/>
      <c r="CK7809" s="1"/>
      <c r="CL7809" s="1"/>
      <c r="CM7809" s="1"/>
      <c r="CN7809" s="1"/>
      <c r="CO7809" s="1"/>
    </row>
    <row r="7810" spans="1:93" ht="30" customHeight="1" x14ac:dyDescent="0.2">
      <c r="A7810" s="1">
        <v>7798</v>
      </c>
      <c r="B7810" s="94" t="s">
        <v>1491</v>
      </c>
      <c r="C7810" s="1" t="s">
        <v>3981</v>
      </c>
      <c r="D7810" s="28" t="s">
        <v>3929</v>
      </c>
      <c r="E7810" s="28" t="s">
        <v>3532</v>
      </c>
      <c r="F7810" s="1" t="s">
        <v>74</v>
      </c>
      <c r="G7810" s="1">
        <v>1</v>
      </c>
      <c r="H7810" s="1" t="s">
        <v>4209</v>
      </c>
      <c r="I7810" s="1" t="s">
        <v>114</v>
      </c>
      <c r="J7810" s="76">
        <v>435</v>
      </c>
      <c r="K7810" s="76">
        <v>2449592</v>
      </c>
      <c r="L7810" s="29">
        <v>46232</v>
      </c>
      <c r="M7810" s="29" t="s">
        <v>4163</v>
      </c>
      <c r="N7810" s="1" t="s">
        <v>478</v>
      </c>
      <c r="O7810" s="28" t="s">
        <v>105</v>
      </c>
      <c r="P7810" s="1" t="s">
        <v>322</v>
      </c>
      <c r="Q7810" s="76">
        <v>10</v>
      </c>
      <c r="R7810" s="1"/>
      <c r="S7810" s="76"/>
      <c r="T7810" s="1" t="s">
        <v>115</v>
      </c>
      <c r="U7810" s="1"/>
      <c r="V7810" s="1"/>
      <c r="AC7810" s="93">
        <v>28.5</v>
      </c>
      <c r="AD7810" s="69">
        <v>230</v>
      </c>
      <c r="AE7810" s="33"/>
      <c r="AF7810" s="33"/>
      <c r="AG7810" s="33"/>
      <c r="AX7810" s="37">
        <f t="shared" si="355"/>
        <v>46239</v>
      </c>
      <c r="AY7810" s="1"/>
      <c r="AZ7810" s="1"/>
      <c r="BA7810" s="31"/>
      <c r="BB7810" s="31"/>
      <c r="BC7810" s="1"/>
      <c r="BD7810" s="1"/>
      <c r="BE7810" s="1"/>
      <c r="BF7810" s="1"/>
      <c r="BG7810" s="1"/>
      <c r="BT7810" s="37">
        <f t="shared" si="356"/>
        <v>46260</v>
      </c>
      <c r="BU7810" s="31"/>
      <c r="BW7810" s="33"/>
      <c r="BX7810" s="1"/>
      <c r="BY7810" s="1"/>
      <c r="BZ7810" s="1"/>
      <c r="CA7810" s="1"/>
      <c r="CB7810" s="1"/>
      <c r="CC7810" s="1"/>
      <c r="CE7810" s="1"/>
      <c r="CF7810" s="1"/>
      <c r="CG7810" s="1"/>
      <c r="CH7810" s="1"/>
      <c r="CI7810" s="1"/>
      <c r="CJ7810" s="1"/>
      <c r="CK7810" s="1"/>
      <c r="CL7810" s="1"/>
      <c r="CM7810" s="1"/>
      <c r="CN7810" s="1"/>
      <c r="CO7810" s="1"/>
    </row>
    <row r="7811" spans="1:93" ht="30" customHeight="1" x14ac:dyDescent="0.2">
      <c r="A7811" s="1">
        <v>7799</v>
      </c>
      <c r="B7811" s="94" t="s">
        <v>1491</v>
      </c>
      <c r="C7811" s="1" t="s">
        <v>3981</v>
      </c>
      <c r="D7811" s="28" t="s">
        <v>3929</v>
      </c>
      <c r="E7811" s="28" t="s">
        <v>3532</v>
      </c>
      <c r="F7811" s="1" t="s">
        <v>74</v>
      </c>
      <c r="G7811" s="1">
        <v>1</v>
      </c>
      <c r="H7811" s="1" t="s">
        <v>4209</v>
      </c>
      <c r="I7811" s="1" t="s">
        <v>114</v>
      </c>
      <c r="J7811" s="76">
        <v>454</v>
      </c>
      <c r="K7811" s="76">
        <v>2446738</v>
      </c>
      <c r="L7811" s="29">
        <v>46232</v>
      </c>
      <c r="M7811" s="29" t="s">
        <v>4163</v>
      </c>
      <c r="N7811" s="1" t="s">
        <v>478</v>
      </c>
      <c r="O7811" s="28" t="s">
        <v>105</v>
      </c>
      <c r="P7811" s="1" t="s">
        <v>322</v>
      </c>
      <c r="Q7811" s="76">
        <v>12</v>
      </c>
      <c r="R7811" s="1"/>
      <c r="S7811" s="76"/>
      <c r="T7811" s="1" t="s">
        <v>115</v>
      </c>
      <c r="U7811" s="1"/>
      <c r="V7811" s="1"/>
      <c r="AC7811" s="93">
        <v>27.5</v>
      </c>
      <c r="AD7811" s="69">
        <v>230</v>
      </c>
      <c r="AE7811" s="33"/>
      <c r="AF7811" s="33"/>
      <c r="AG7811" s="33"/>
      <c r="AX7811" s="37">
        <f t="shared" si="355"/>
        <v>46239</v>
      </c>
      <c r="AY7811" s="1"/>
      <c r="AZ7811" s="1"/>
      <c r="BA7811" s="31"/>
      <c r="BB7811" s="31"/>
      <c r="BC7811" s="1"/>
      <c r="BD7811" s="1"/>
      <c r="BE7811" s="1"/>
      <c r="BF7811" s="1"/>
      <c r="BG7811" s="1"/>
      <c r="BT7811" s="37">
        <f t="shared" si="356"/>
        <v>46260</v>
      </c>
      <c r="BU7811" s="31"/>
      <c r="BW7811" s="33"/>
      <c r="BX7811" s="1"/>
      <c r="BY7811" s="1"/>
      <c r="BZ7811" s="1"/>
      <c r="CA7811" s="1"/>
      <c r="CB7811" s="1"/>
      <c r="CC7811" s="1"/>
      <c r="CE7811" s="1"/>
      <c r="CF7811" s="1"/>
      <c r="CG7811" s="1"/>
      <c r="CH7811" s="1"/>
      <c r="CI7811" s="1"/>
      <c r="CJ7811" s="1"/>
      <c r="CK7811" s="1"/>
      <c r="CL7811" s="1"/>
      <c r="CM7811" s="1"/>
      <c r="CN7811" s="1"/>
      <c r="CO7811" s="1"/>
    </row>
    <row r="7812" spans="1:93" ht="30" customHeight="1" x14ac:dyDescent="0.2">
      <c r="A7812" s="1">
        <v>7800</v>
      </c>
      <c r="B7812" s="94" t="s">
        <v>1491</v>
      </c>
      <c r="C7812" s="1" t="s">
        <v>3981</v>
      </c>
      <c r="D7812" s="28" t="s">
        <v>3929</v>
      </c>
      <c r="E7812" s="28" t="s">
        <v>3532</v>
      </c>
      <c r="F7812" s="1" t="s">
        <v>74</v>
      </c>
      <c r="G7812" s="1">
        <v>1</v>
      </c>
      <c r="H7812" s="1" t="s">
        <v>4209</v>
      </c>
      <c r="I7812" s="1" t="s">
        <v>114</v>
      </c>
      <c r="J7812" s="76">
        <v>303</v>
      </c>
      <c r="K7812" s="76">
        <v>2449593</v>
      </c>
      <c r="L7812" s="29">
        <v>46232</v>
      </c>
      <c r="M7812" s="29" t="s">
        <v>4163</v>
      </c>
      <c r="N7812" s="1" t="s">
        <v>478</v>
      </c>
      <c r="O7812" s="28" t="s">
        <v>105</v>
      </c>
      <c r="P7812" s="1" t="s">
        <v>322</v>
      </c>
      <c r="Q7812" s="76">
        <v>8</v>
      </c>
      <c r="R7812" s="1"/>
      <c r="S7812" s="76"/>
      <c r="T7812" s="1" t="s">
        <v>115</v>
      </c>
      <c r="U7812" s="1"/>
      <c r="V7812" s="1"/>
      <c r="AC7812" s="93">
        <v>29</v>
      </c>
      <c r="AD7812" s="69">
        <v>240</v>
      </c>
      <c r="AE7812" s="33"/>
      <c r="AF7812" s="33"/>
      <c r="AG7812" s="33"/>
      <c r="AX7812" s="37">
        <f t="shared" si="355"/>
        <v>46239</v>
      </c>
      <c r="AY7812" s="1"/>
      <c r="AZ7812" s="1"/>
      <c r="BA7812" s="31"/>
      <c r="BB7812" s="31"/>
      <c r="BC7812" s="1"/>
      <c r="BD7812" s="1"/>
      <c r="BE7812" s="1"/>
      <c r="BF7812" s="1"/>
      <c r="BG7812" s="1"/>
      <c r="BT7812" s="37">
        <f t="shared" si="356"/>
        <v>46260</v>
      </c>
      <c r="BU7812" s="31"/>
      <c r="BW7812" s="33"/>
      <c r="BX7812" s="1"/>
      <c r="BY7812" s="1"/>
      <c r="BZ7812" s="1"/>
      <c r="CA7812" s="1"/>
      <c r="CB7812" s="1"/>
      <c r="CC7812" s="1"/>
      <c r="CE7812" s="1"/>
      <c r="CF7812" s="1"/>
      <c r="CG7812" s="1"/>
      <c r="CH7812" s="1"/>
      <c r="CI7812" s="1"/>
      <c r="CJ7812" s="1"/>
      <c r="CK7812" s="1"/>
      <c r="CL7812" s="1"/>
      <c r="CM7812" s="1"/>
      <c r="CN7812" s="1"/>
      <c r="CO7812" s="1"/>
    </row>
    <row r="7813" spans="1:93" ht="30" customHeight="1" x14ac:dyDescent="0.2">
      <c r="A7813" s="1">
        <v>7801</v>
      </c>
      <c r="B7813" s="94" t="s">
        <v>1491</v>
      </c>
      <c r="C7813" s="1" t="s">
        <v>3981</v>
      </c>
      <c r="D7813" s="28" t="s">
        <v>3929</v>
      </c>
      <c r="E7813" s="28" t="s">
        <v>3532</v>
      </c>
      <c r="F7813" s="1" t="s">
        <v>74</v>
      </c>
      <c r="G7813" s="1">
        <v>1</v>
      </c>
      <c r="H7813" s="1" t="s">
        <v>4209</v>
      </c>
      <c r="I7813" s="1" t="s">
        <v>114</v>
      </c>
      <c r="J7813" s="76">
        <v>407</v>
      </c>
      <c r="K7813" s="76">
        <v>2446739</v>
      </c>
      <c r="L7813" s="29">
        <v>46232</v>
      </c>
      <c r="M7813" s="29" t="s">
        <v>4163</v>
      </c>
      <c r="N7813" s="1" t="s">
        <v>478</v>
      </c>
      <c r="O7813" s="28" t="s">
        <v>105</v>
      </c>
      <c r="P7813" s="1" t="s">
        <v>322</v>
      </c>
      <c r="Q7813" s="76">
        <v>10</v>
      </c>
      <c r="R7813" s="1"/>
      <c r="S7813" s="76"/>
      <c r="T7813" s="1" t="s">
        <v>115</v>
      </c>
      <c r="U7813" s="1"/>
      <c r="V7813" s="1"/>
      <c r="AC7813" s="93">
        <v>27.5</v>
      </c>
      <c r="AD7813" s="69">
        <v>220</v>
      </c>
      <c r="AE7813" s="33"/>
      <c r="AF7813" s="33"/>
      <c r="AG7813" s="33"/>
      <c r="AX7813" s="37">
        <f t="shared" si="355"/>
        <v>46239</v>
      </c>
      <c r="AY7813" s="1"/>
      <c r="AZ7813" s="1"/>
      <c r="BA7813" s="31"/>
      <c r="BB7813" s="31"/>
      <c r="BC7813" s="1"/>
      <c r="BD7813" s="1"/>
      <c r="BE7813" s="1"/>
      <c r="BF7813" s="1"/>
      <c r="BG7813" s="1"/>
      <c r="BT7813" s="37">
        <f t="shared" si="356"/>
        <v>46260</v>
      </c>
      <c r="BU7813" s="31"/>
      <c r="BW7813" s="33"/>
      <c r="BX7813" s="1"/>
      <c r="BY7813" s="1"/>
      <c r="BZ7813" s="1"/>
      <c r="CA7813" s="1"/>
      <c r="CB7813" s="1"/>
      <c r="CC7813" s="1"/>
      <c r="CE7813" s="1"/>
      <c r="CF7813" s="1"/>
      <c r="CG7813" s="1"/>
      <c r="CH7813" s="1"/>
      <c r="CI7813" s="1"/>
      <c r="CJ7813" s="1"/>
      <c r="CK7813" s="1"/>
      <c r="CL7813" s="1"/>
      <c r="CM7813" s="1"/>
      <c r="CN7813" s="1"/>
      <c r="CO7813" s="1"/>
    </row>
    <row r="7814" spans="1:93" ht="30" customHeight="1" x14ac:dyDescent="0.2">
      <c r="A7814" s="1">
        <v>7802</v>
      </c>
      <c r="B7814" s="94" t="s">
        <v>1491</v>
      </c>
      <c r="C7814" s="1" t="s">
        <v>3981</v>
      </c>
      <c r="D7814" s="28" t="s">
        <v>3929</v>
      </c>
      <c r="E7814" s="28" t="s">
        <v>3532</v>
      </c>
      <c r="F7814" s="1" t="s">
        <v>74</v>
      </c>
      <c r="G7814" s="1">
        <v>1</v>
      </c>
      <c r="H7814" s="1" t="s">
        <v>4209</v>
      </c>
      <c r="I7814" s="1" t="s">
        <v>114</v>
      </c>
      <c r="J7814" s="76">
        <v>302</v>
      </c>
      <c r="K7814" s="76">
        <v>2446743</v>
      </c>
      <c r="L7814" s="29">
        <v>46232</v>
      </c>
      <c r="M7814" s="29" t="s">
        <v>4163</v>
      </c>
      <c r="N7814" s="1" t="s">
        <v>478</v>
      </c>
      <c r="O7814" s="28" t="s">
        <v>105</v>
      </c>
      <c r="P7814" s="1" t="s">
        <v>322</v>
      </c>
      <c r="Q7814" s="76">
        <v>8</v>
      </c>
      <c r="R7814" s="1"/>
      <c r="S7814" s="76"/>
      <c r="T7814" s="1" t="s">
        <v>115</v>
      </c>
      <c r="U7814" s="1"/>
      <c r="V7814" s="1"/>
      <c r="AC7814" s="93">
        <v>27</v>
      </c>
      <c r="AD7814" s="69">
        <v>220</v>
      </c>
      <c r="AE7814" s="33"/>
      <c r="AF7814" s="33"/>
      <c r="AG7814" s="33"/>
      <c r="AX7814" s="37">
        <f t="shared" si="355"/>
        <v>46239</v>
      </c>
      <c r="AY7814" s="1"/>
      <c r="AZ7814" s="1"/>
      <c r="BA7814" s="31"/>
      <c r="BB7814" s="31"/>
      <c r="BC7814" s="1"/>
      <c r="BD7814" s="1"/>
      <c r="BE7814" s="1"/>
      <c r="BF7814" s="1"/>
      <c r="BG7814" s="1"/>
      <c r="BT7814" s="37">
        <f t="shared" si="356"/>
        <v>46260</v>
      </c>
      <c r="BU7814" s="31"/>
      <c r="BW7814" s="33"/>
      <c r="BX7814" s="1"/>
      <c r="BY7814" s="1"/>
      <c r="BZ7814" s="1"/>
      <c r="CA7814" s="1"/>
      <c r="CB7814" s="1"/>
      <c r="CC7814" s="1"/>
      <c r="CE7814" s="1"/>
      <c r="CF7814" s="1"/>
      <c r="CG7814" s="1"/>
      <c r="CH7814" s="1"/>
      <c r="CI7814" s="1"/>
      <c r="CJ7814" s="1"/>
      <c r="CK7814" s="1"/>
      <c r="CL7814" s="1"/>
      <c r="CM7814" s="1"/>
      <c r="CN7814" s="1"/>
      <c r="CO7814" s="1"/>
    </row>
    <row r="7815" spans="1:93" ht="30" customHeight="1" x14ac:dyDescent="0.2">
      <c r="A7815" s="1">
        <v>7803</v>
      </c>
      <c r="B7815" s="94" t="s">
        <v>1491</v>
      </c>
      <c r="C7815" s="1" t="s">
        <v>3981</v>
      </c>
      <c r="D7815" s="28" t="s">
        <v>3929</v>
      </c>
      <c r="E7815" s="28" t="s">
        <v>3532</v>
      </c>
      <c r="F7815" s="1" t="s">
        <v>74</v>
      </c>
      <c r="G7815" s="1">
        <v>1</v>
      </c>
      <c r="H7815" s="1" t="s">
        <v>4209</v>
      </c>
      <c r="I7815" s="1" t="s">
        <v>114</v>
      </c>
      <c r="J7815" s="76">
        <v>551</v>
      </c>
      <c r="K7815" s="76">
        <v>2446745</v>
      </c>
      <c r="L7815" s="29">
        <v>46232</v>
      </c>
      <c r="M7815" s="29" t="s">
        <v>4163</v>
      </c>
      <c r="N7815" s="1" t="s">
        <v>478</v>
      </c>
      <c r="O7815" s="28" t="s">
        <v>105</v>
      </c>
      <c r="P7815" s="1" t="s">
        <v>322</v>
      </c>
      <c r="Q7815" s="76">
        <v>12</v>
      </c>
      <c r="R7815" s="1"/>
      <c r="S7815" s="76"/>
      <c r="T7815" s="1" t="s">
        <v>115</v>
      </c>
      <c r="U7815" s="1"/>
      <c r="V7815" s="1"/>
      <c r="AC7815" s="93">
        <v>27.5</v>
      </c>
      <c r="AD7815" s="69">
        <v>240</v>
      </c>
      <c r="AE7815" s="33"/>
      <c r="AF7815" s="33"/>
      <c r="AG7815" s="33"/>
      <c r="AX7815" s="37">
        <f t="shared" si="355"/>
        <v>46239</v>
      </c>
      <c r="AY7815" s="1"/>
      <c r="AZ7815" s="1"/>
      <c r="BA7815" s="31"/>
      <c r="BB7815" s="31"/>
      <c r="BC7815" s="1"/>
      <c r="BD7815" s="1"/>
      <c r="BE7815" s="1"/>
      <c r="BF7815" s="1"/>
      <c r="BG7815" s="1"/>
      <c r="BT7815" s="37">
        <f t="shared" si="356"/>
        <v>46260</v>
      </c>
      <c r="BU7815" s="31"/>
      <c r="BW7815" s="33"/>
      <c r="BX7815" s="1"/>
      <c r="BY7815" s="1"/>
      <c r="BZ7815" s="1"/>
      <c r="CA7815" s="1"/>
      <c r="CB7815" s="1"/>
      <c r="CC7815" s="1"/>
      <c r="CE7815" s="1"/>
      <c r="CF7815" s="1"/>
      <c r="CG7815" s="1"/>
      <c r="CH7815" s="1"/>
      <c r="CI7815" s="1"/>
      <c r="CJ7815" s="1"/>
      <c r="CK7815" s="1"/>
      <c r="CL7815" s="1"/>
      <c r="CM7815" s="1"/>
      <c r="CN7815" s="1"/>
      <c r="CO7815" s="1"/>
    </row>
    <row r="7816" spans="1:93" ht="30" customHeight="1" x14ac:dyDescent="0.2">
      <c r="A7816" s="1">
        <v>7804</v>
      </c>
      <c r="B7816" s="94" t="s">
        <v>1491</v>
      </c>
      <c r="C7816" s="1" t="s">
        <v>3981</v>
      </c>
      <c r="D7816" s="28" t="s">
        <v>3929</v>
      </c>
      <c r="E7816" s="28" t="s">
        <v>3532</v>
      </c>
      <c r="F7816" s="1" t="s">
        <v>74</v>
      </c>
      <c r="G7816" s="1">
        <v>1</v>
      </c>
      <c r="H7816" s="1" t="s">
        <v>4209</v>
      </c>
      <c r="I7816" s="1" t="s">
        <v>114</v>
      </c>
      <c r="J7816" s="76">
        <v>274</v>
      </c>
      <c r="K7816" s="76">
        <v>2446746</v>
      </c>
      <c r="L7816" s="29">
        <v>46232</v>
      </c>
      <c r="M7816" s="29" t="s">
        <v>4163</v>
      </c>
      <c r="N7816" s="1" t="s">
        <v>478</v>
      </c>
      <c r="O7816" s="28" t="s">
        <v>105</v>
      </c>
      <c r="P7816" s="1" t="s">
        <v>322</v>
      </c>
      <c r="Q7816" s="76">
        <v>8</v>
      </c>
      <c r="R7816" s="1"/>
      <c r="S7816" s="76"/>
      <c r="T7816" s="1" t="s">
        <v>115</v>
      </c>
      <c r="U7816" s="1"/>
      <c r="V7816" s="1"/>
      <c r="AC7816" s="93">
        <v>26.5</v>
      </c>
      <c r="AD7816" s="69">
        <v>200</v>
      </c>
      <c r="AE7816" s="33"/>
      <c r="AF7816" s="33"/>
      <c r="AG7816" s="33"/>
      <c r="AX7816" s="37">
        <f t="shared" si="355"/>
        <v>46239</v>
      </c>
      <c r="AY7816" s="1"/>
      <c r="AZ7816" s="1"/>
      <c r="BA7816" s="31"/>
      <c r="BB7816" s="31"/>
      <c r="BC7816" s="1"/>
      <c r="BD7816" s="1"/>
      <c r="BE7816" s="1"/>
      <c r="BF7816" s="1"/>
      <c r="BG7816" s="1"/>
      <c r="BT7816" s="37">
        <f t="shared" si="356"/>
        <v>46260</v>
      </c>
      <c r="BU7816" s="31"/>
      <c r="BW7816" s="33"/>
      <c r="BX7816" s="1"/>
      <c r="BY7816" s="1"/>
      <c r="BZ7816" s="1"/>
      <c r="CA7816" s="1"/>
      <c r="CB7816" s="1"/>
      <c r="CC7816" s="1"/>
      <c r="CE7816" s="1"/>
      <c r="CF7816" s="1"/>
      <c r="CG7816" s="1"/>
      <c r="CH7816" s="1"/>
      <c r="CI7816" s="1"/>
      <c r="CJ7816" s="1"/>
      <c r="CK7816" s="1"/>
      <c r="CL7816" s="1"/>
      <c r="CM7816" s="1"/>
      <c r="CN7816" s="1"/>
      <c r="CO7816" s="1"/>
    </row>
    <row r="7817" spans="1:93" ht="30" customHeight="1" x14ac:dyDescent="0.2">
      <c r="A7817" s="1">
        <v>7805</v>
      </c>
      <c r="B7817" s="94" t="s">
        <v>1491</v>
      </c>
      <c r="C7817" s="1" t="s">
        <v>3981</v>
      </c>
      <c r="D7817" s="28" t="s">
        <v>3929</v>
      </c>
      <c r="E7817" s="28" t="s">
        <v>3532</v>
      </c>
      <c r="F7817" s="1" t="s">
        <v>74</v>
      </c>
      <c r="G7817" s="1">
        <v>1</v>
      </c>
      <c r="H7817" s="1" t="s">
        <v>4209</v>
      </c>
      <c r="I7817" s="1" t="s">
        <v>114</v>
      </c>
      <c r="J7817" s="76">
        <v>403</v>
      </c>
      <c r="K7817" s="76">
        <v>2446747</v>
      </c>
      <c r="L7817" s="29">
        <v>46232</v>
      </c>
      <c r="M7817" s="29" t="s">
        <v>4163</v>
      </c>
      <c r="N7817" s="1" t="s">
        <v>478</v>
      </c>
      <c r="O7817" s="28" t="s">
        <v>105</v>
      </c>
      <c r="P7817" s="1" t="s">
        <v>322</v>
      </c>
      <c r="Q7817" s="76">
        <v>9</v>
      </c>
      <c r="R7817" s="1"/>
      <c r="S7817" s="76"/>
      <c r="T7817" s="1" t="s">
        <v>115</v>
      </c>
      <c r="U7817" s="1"/>
      <c r="V7817" s="1"/>
      <c r="AC7817" s="93">
        <v>28.5</v>
      </c>
      <c r="AD7817" s="69">
        <v>240</v>
      </c>
      <c r="AE7817" s="33"/>
      <c r="AF7817" s="33"/>
      <c r="AG7817" s="33"/>
      <c r="AX7817" s="37">
        <f t="shared" si="355"/>
        <v>46239</v>
      </c>
      <c r="AY7817" s="1"/>
      <c r="AZ7817" s="1"/>
      <c r="BA7817" s="31"/>
      <c r="BB7817" s="31"/>
      <c r="BC7817" s="1"/>
      <c r="BD7817" s="1"/>
      <c r="BE7817" s="1"/>
      <c r="BF7817" s="1"/>
      <c r="BG7817" s="1"/>
      <c r="BT7817" s="37">
        <f t="shared" si="356"/>
        <v>46260</v>
      </c>
      <c r="BU7817" s="31"/>
      <c r="BW7817" s="33"/>
      <c r="BX7817" s="1"/>
      <c r="BY7817" s="1"/>
      <c r="BZ7817" s="1"/>
      <c r="CA7817" s="1"/>
      <c r="CB7817" s="1"/>
      <c r="CC7817" s="1"/>
      <c r="CE7817" s="1"/>
      <c r="CF7817" s="1"/>
      <c r="CG7817" s="1"/>
      <c r="CH7817" s="1"/>
      <c r="CI7817" s="1"/>
      <c r="CJ7817" s="1"/>
      <c r="CK7817" s="1"/>
      <c r="CL7817" s="1"/>
      <c r="CM7817" s="1"/>
      <c r="CN7817" s="1"/>
      <c r="CO7817" s="1"/>
    </row>
    <row r="7818" spans="1:93" ht="30" customHeight="1" x14ac:dyDescent="0.2">
      <c r="A7818" s="1">
        <v>7806</v>
      </c>
      <c r="B7818" s="94" t="s">
        <v>1491</v>
      </c>
      <c r="C7818" s="1" t="s">
        <v>3981</v>
      </c>
      <c r="D7818" s="28" t="s">
        <v>3929</v>
      </c>
      <c r="E7818" s="28" t="s">
        <v>3532</v>
      </c>
      <c r="F7818" s="1" t="s">
        <v>74</v>
      </c>
      <c r="G7818" s="1">
        <v>1</v>
      </c>
      <c r="H7818" s="1" t="s">
        <v>4209</v>
      </c>
      <c r="I7818" s="1" t="s">
        <v>114</v>
      </c>
      <c r="J7818" s="76">
        <v>302</v>
      </c>
      <c r="K7818" s="76">
        <v>2446749</v>
      </c>
      <c r="L7818" s="29">
        <v>46232</v>
      </c>
      <c r="M7818" s="29" t="s">
        <v>4163</v>
      </c>
      <c r="N7818" s="1" t="s">
        <v>478</v>
      </c>
      <c r="O7818" s="28" t="s">
        <v>105</v>
      </c>
      <c r="P7818" s="1" t="s">
        <v>322</v>
      </c>
      <c r="Q7818" s="76">
        <v>8</v>
      </c>
      <c r="R7818" s="1"/>
      <c r="S7818" s="76"/>
      <c r="T7818" s="1" t="s">
        <v>115</v>
      </c>
      <c r="U7818" s="1"/>
      <c r="V7818" s="1"/>
      <c r="AC7818" s="93">
        <v>27</v>
      </c>
      <c r="AD7818" s="69">
        <v>220</v>
      </c>
      <c r="AE7818" s="33"/>
      <c r="AF7818" s="33"/>
      <c r="AG7818" s="33"/>
      <c r="AX7818" s="37">
        <f t="shared" si="355"/>
        <v>46239</v>
      </c>
      <c r="AY7818" s="1"/>
      <c r="AZ7818" s="1"/>
      <c r="BA7818" s="31"/>
      <c r="BB7818" s="31"/>
      <c r="BC7818" s="1"/>
      <c r="BD7818" s="1"/>
      <c r="BE7818" s="1"/>
      <c r="BF7818" s="1"/>
      <c r="BG7818" s="1"/>
      <c r="BT7818" s="37">
        <f t="shared" si="356"/>
        <v>46260</v>
      </c>
      <c r="BU7818" s="31"/>
      <c r="BW7818" s="33"/>
      <c r="BX7818" s="1"/>
      <c r="BY7818" s="1"/>
      <c r="BZ7818" s="1"/>
      <c r="CA7818" s="1"/>
      <c r="CB7818" s="1"/>
      <c r="CC7818" s="1"/>
      <c r="CE7818" s="1"/>
      <c r="CF7818" s="1"/>
      <c r="CG7818" s="1"/>
      <c r="CH7818" s="1"/>
      <c r="CI7818" s="1"/>
      <c r="CJ7818" s="1"/>
      <c r="CK7818" s="1"/>
      <c r="CL7818" s="1"/>
      <c r="CM7818" s="1"/>
      <c r="CN7818" s="1"/>
      <c r="CO7818" s="1"/>
    </row>
    <row r="7819" spans="1:93" ht="30" customHeight="1" x14ac:dyDescent="0.2">
      <c r="A7819" s="1">
        <v>7807</v>
      </c>
      <c r="B7819" s="94" t="s">
        <v>1491</v>
      </c>
      <c r="C7819" s="1" t="s">
        <v>3981</v>
      </c>
      <c r="D7819" s="28" t="s">
        <v>3929</v>
      </c>
      <c r="E7819" s="28" t="s">
        <v>3532</v>
      </c>
      <c r="F7819" s="1" t="s">
        <v>74</v>
      </c>
      <c r="G7819" s="1">
        <v>1</v>
      </c>
      <c r="H7819" s="1" t="s">
        <v>4209</v>
      </c>
      <c r="I7819" s="1" t="s">
        <v>114</v>
      </c>
      <c r="J7819" s="76">
        <v>558</v>
      </c>
      <c r="K7819" s="76">
        <v>2446750</v>
      </c>
      <c r="L7819" s="29">
        <v>46232</v>
      </c>
      <c r="M7819" s="29" t="s">
        <v>4163</v>
      </c>
      <c r="N7819" s="1" t="s">
        <v>478</v>
      </c>
      <c r="O7819" s="28" t="s">
        <v>105</v>
      </c>
      <c r="P7819" s="1" t="s">
        <v>322</v>
      </c>
      <c r="Q7819" s="76">
        <v>12</v>
      </c>
      <c r="R7819" s="1"/>
      <c r="S7819" s="76">
        <v>3</v>
      </c>
      <c r="T7819" s="1" t="s">
        <v>115</v>
      </c>
      <c r="U7819" s="1"/>
      <c r="V7819" s="1"/>
      <c r="AC7819" s="93">
        <v>27</v>
      </c>
      <c r="AD7819" s="69">
        <v>230</v>
      </c>
      <c r="AE7819" s="33"/>
      <c r="AF7819" s="33"/>
      <c r="AG7819" s="33"/>
      <c r="AX7819" s="37">
        <f t="shared" si="355"/>
        <v>46239</v>
      </c>
      <c r="AY7819" s="1"/>
      <c r="AZ7819" s="1"/>
      <c r="BA7819" s="31"/>
      <c r="BB7819" s="31"/>
      <c r="BC7819" s="1"/>
      <c r="BD7819" s="1"/>
      <c r="BE7819" s="1"/>
      <c r="BF7819" s="1"/>
      <c r="BG7819" s="1"/>
      <c r="BT7819" s="37">
        <f t="shared" si="356"/>
        <v>46260</v>
      </c>
      <c r="BU7819" s="31"/>
      <c r="BW7819" s="33"/>
      <c r="BX7819" s="1"/>
      <c r="BY7819" s="1"/>
      <c r="BZ7819" s="1"/>
      <c r="CA7819" s="1"/>
      <c r="CB7819" s="1"/>
      <c r="CC7819" s="1"/>
      <c r="CE7819" s="1"/>
      <c r="CF7819" s="1"/>
      <c r="CG7819" s="1"/>
      <c r="CH7819" s="1"/>
      <c r="CI7819" s="1"/>
      <c r="CJ7819" s="1"/>
      <c r="CK7819" s="1"/>
      <c r="CL7819" s="1"/>
      <c r="CM7819" s="1"/>
      <c r="CN7819" s="1"/>
      <c r="CO7819" s="1"/>
    </row>
    <row r="7820" spans="1:93" ht="30" customHeight="1" x14ac:dyDescent="0.2">
      <c r="A7820" s="1">
        <v>7808</v>
      </c>
      <c r="B7820" s="94" t="s">
        <v>1491</v>
      </c>
      <c r="C7820" s="1" t="s">
        <v>3981</v>
      </c>
      <c r="D7820" s="28" t="s">
        <v>3929</v>
      </c>
      <c r="E7820" s="28" t="s">
        <v>3532</v>
      </c>
      <c r="F7820" s="1" t="s">
        <v>74</v>
      </c>
      <c r="G7820" s="1">
        <v>1</v>
      </c>
      <c r="H7820" s="1" t="s">
        <v>4209</v>
      </c>
      <c r="I7820" s="1" t="s">
        <v>114</v>
      </c>
      <c r="J7820" s="76">
        <v>553</v>
      </c>
      <c r="K7820" s="76">
        <v>2446752</v>
      </c>
      <c r="L7820" s="29">
        <v>46232</v>
      </c>
      <c r="M7820" s="29" t="s">
        <v>4163</v>
      </c>
      <c r="N7820" s="1" t="s">
        <v>478</v>
      </c>
      <c r="O7820" s="28" t="s">
        <v>105</v>
      </c>
      <c r="P7820" s="1" t="s">
        <v>322</v>
      </c>
      <c r="Q7820" s="76">
        <v>12</v>
      </c>
      <c r="R7820" s="1"/>
      <c r="S7820" s="76"/>
      <c r="T7820" s="1" t="s">
        <v>115</v>
      </c>
      <c r="U7820" s="1"/>
      <c r="V7820" s="1"/>
      <c r="AC7820" s="93">
        <v>28</v>
      </c>
      <c r="AD7820" s="69">
        <v>240</v>
      </c>
      <c r="AE7820" s="33"/>
      <c r="AF7820" s="33"/>
      <c r="AG7820" s="33"/>
      <c r="AX7820" s="37">
        <f t="shared" si="355"/>
        <v>46239</v>
      </c>
      <c r="AY7820" s="1"/>
      <c r="AZ7820" s="1"/>
      <c r="BA7820" s="31"/>
      <c r="BB7820" s="31"/>
      <c r="BC7820" s="1"/>
      <c r="BD7820" s="1"/>
      <c r="BE7820" s="1"/>
      <c r="BF7820" s="1"/>
      <c r="BG7820" s="1"/>
      <c r="BT7820" s="37">
        <f t="shared" si="356"/>
        <v>46260</v>
      </c>
      <c r="BU7820" s="31"/>
      <c r="BW7820" s="33"/>
      <c r="BX7820" s="1"/>
      <c r="BY7820" s="1"/>
      <c r="BZ7820" s="1"/>
      <c r="CA7820" s="1"/>
      <c r="CB7820" s="1"/>
      <c r="CC7820" s="1"/>
      <c r="CE7820" s="1"/>
      <c r="CF7820" s="1"/>
      <c r="CG7820" s="1"/>
      <c r="CH7820" s="1"/>
      <c r="CI7820" s="1"/>
      <c r="CJ7820" s="1"/>
      <c r="CK7820" s="1"/>
      <c r="CL7820" s="1"/>
      <c r="CM7820" s="1"/>
      <c r="CN7820" s="1"/>
      <c r="CO7820" s="1"/>
    </row>
    <row r="7821" spans="1:93" ht="30" customHeight="1" x14ac:dyDescent="0.2">
      <c r="A7821" s="1">
        <v>7809</v>
      </c>
      <c r="B7821" s="94" t="s">
        <v>1491</v>
      </c>
      <c r="C7821" s="1" t="s">
        <v>3981</v>
      </c>
      <c r="D7821" s="28" t="s">
        <v>3929</v>
      </c>
      <c r="E7821" s="28" t="s">
        <v>3532</v>
      </c>
      <c r="F7821" s="1" t="s">
        <v>74</v>
      </c>
      <c r="G7821" s="1">
        <v>1</v>
      </c>
      <c r="H7821" s="1" t="s">
        <v>4209</v>
      </c>
      <c r="I7821" s="1" t="s">
        <v>114</v>
      </c>
      <c r="J7821" s="76">
        <v>407</v>
      </c>
      <c r="K7821" s="76">
        <v>2449608</v>
      </c>
      <c r="L7821" s="29">
        <v>46232</v>
      </c>
      <c r="M7821" s="29" t="s">
        <v>4163</v>
      </c>
      <c r="N7821" s="1" t="s">
        <v>478</v>
      </c>
      <c r="O7821" s="28" t="s">
        <v>105</v>
      </c>
      <c r="P7821" s="1" t="s">
        <v>322</v>
      </c>
      <c r="Q7821" s="76">
        <v>9</v>
      </c>
      <c r="R7821" s="1"/>
      <c r="S7821" s="76"/>
      <c r="T7821" s="1" t="s">
        <v>115</v>
      </c>
      <c r="U7821" s="1"/>
      <c r="V7821" s="1"/>
      <c r="AC7821" s="93">
        <v>28.5</v>
      </c>
      <c r="AD7821" s="69">
        <v>230</v>
      </c>
      <c r="AE7821" s="33"/>
      <c r="AF7821" s="33"/>
      <c r="AG7821" s="33"/>
      <c r="AX7821" s="37">
        <f t="shared" si="355"/>
        <v>46239</v>
      </c>
      <c r="AY7821" s="1"/>
      <c r="AZ7821" s="1"/>
      <c r="BA7821" s="31"/>
      <c r="BB7821" s="31"/>
      <c r="BC7821" s="1"/>
      <c r="BD7821" s="1"/>
      <c r="BE7821" s="1"/>
      <c r="BF7821" s="1"/>
      <c r="BG7821" s="1"/>
      <c r="BT7821" s="37">
        <f t="shared" si="356"/>
        <v>46260</v>
      </c>
      <c r="BU7821" s="31"/>
      <c r="BW7821" s="33"/>
      <c r="BX7821" s="1"/>
      <c r="BY7821" s="1"/>
      <c r="BZ7821" s="1"/>
      <c r="CA7821" s="1"/>
      <c r="CB7821" s="1"/>
      <c r="CC7821" s="1"/>
      <c r="CE7821" s="1"/>
      <c r="CF7821" s="1"/>
      <c r="CG7821" s="1"/>
      <c r="CH7821" s="1"/>
      <c r="CI7821" s="1"/>
      <c r="CJ7821" s="1"/>
      <c r="CK7821" s="1"/>
      <c r="CL7821" s="1"/>
      <c r="CM7821" s="1"/>
      <c r="CN7821" s="1"/>
      <c r="CO7821" s="1"/>
    </row>
    <row r="7822" spans="1:93" ht="30" customHeight="1" x14ac:dyDescent="0.2">
      <c r="A7822" s="1">
        <v>7810</v>
      </c>
      <c r="B7822" s="94" t="s">
        <v>1491</v>
      </c>
      <c r="C7822" s="1" t="s">
        <v>3981</v>
      </c>
      <c r="D7822" s="28" t="s">
        <v>3929</v>
      </c>
      <c r="E7822" s="28" t="s">
        <v>3532</v>
      </c>
      <c r="F7822" s="1" t="s">
        <v>74</v>
      </c>
      <c r="G7822" s="1">
        <v>1</v>
      </c>
      <c r="H7822" s="1" t="s">
        <v>4209</v>
      </c>
      <c r="I7822" s="1" t="s">
        <v>114</v>
      </c>
      <c r="J7822" s="76">
        <v>403</v>
      </c>
      <c r="K7822" s="76">
        <v>2446753</v>
      </c>
      <c r="L7822" s="29">
        <v>46232</v>
      </c>
      <c r="M7822" s="29" t="s">
        <v>4163</v>
      </c>
      <c r="N7822" s="1" t="s">
        <v>478</v>
      </c>
      <c r="O7822" s="28" t="s">
        <v>105</v>
      </c>
      <c r="P7822" s="1" t="s">
        <v>322</v>
      </c>
      <c r="Q7822" s="76">
        <v>9</v>
      </c>
      <c r="R7822" s="1"/>
      <c r="S7822" s="76"/>
      <c r="T7822" s="1" t="s">
        <v>115</v>
      </c>
      <c r="U7822" s="1"/>
      <c r="V7822" s="1"/>
      <c r="AC7822" s="93">
        <v>27.5</v>
      </c>
      <c r="AD7822" s="69">
        <v>225</v>
      </c>
      <c r="AE7822" s="33"/>
      <c r="AF7822" s="33"/>
      <c r="AG7822" s="33"/>
      <c r="AX7822" s="37">
        <f t="shared" si="355"/>
        <v>46239</v>
      </c>
      <c r="AY7822" s="1"/>
      <c r="AZ7822" s="1"/>
      <c r="BA7822" s="31"/>
      <c r="BB7822" s="31"/>
      <c r="BC7822" s="1"/>
      <c r="BD7822" s="1"/>
      <c r="BE7822" s="1"/>
      <c r="BF7822" s="1"/>
      <c r="BG7822" s="1"/>
      <c r="BT7822" s="37">
        <f t="shared" si="356"/>
        <v>46260</v>
      </c>
      <c r="BU7822" s="31"/>
      <c r="BW7822" s="33"/>
      <c r="BX7822" s="1"/>
      <c r="BY7822" s="1"/>
      <c r="BZ7822" s="1"/>
      <c r="CA7822" s="1"/>
      <c r="CB7822" s="1"/>
      <c r="CC7822" s="1"/>
      <c r="CE7822" s="1"/>
      <c r="CF7822" s="1"/>
      <c r="CG7822" s="1"/>
      <c r="CH7822" s="1"/>
      <c r="CI7822" s="1"/>
      <c r="CJ7822" s="1"/>
      <c r="CK7822" s="1"/>
      <c r="CL7822" s="1"/>
      <c r="CM7822" s="1"/>
      <c r="CN7822" s="1"/>
      <c r="CO7822" s="1"/>
    </row>
    <row r="7823" spans="1:93" ht="30" customHeight="1" x14ac:dyDescent="0.2">
      <c r="A7823" s="1">
        <v>7811</v>
      </c>
      <c r="B7823" s="94" t="s">
        <v>1491</v>
      </c>
      <c r="C7823" s="1" t="s">
        <v>3981</v>
      </c>
      <c r="D7823" s="28" t="s">
        <v>3929</v>
      </c>
      <c r="E7823" s="28" t="s">
        <v>3532</v>
      </c>
      <c r="F7823" s="1" t="s">
        <v>74</v>
      </c>
      <c r="G7823" s="1">
        <v>1</v>
      </c>
      <c r="H7823" s="1" t="s">
        <v>4209</v>
      </c>
      <c r="I7823" s="1" t="s">
        <v>114</v>
      </c>
      <c r="J7823" s="76">
        <v>303</v>
      </c>
      <c r="K7823" s="76">
        <v>2446754</v>
      </c>
      <c r="L7823" s="29">
        <v>46232</v>
      </c>
      <c r="M7823" s="29" t="s">
        <v>4163</v>
      </c>
      <c r="N7823" s="1" t="s">
        <v>478</v>
      </c>
      <c r="O7823" s="28" t="s">
        <v>105</v>
      </c>
      <c r="P7823" s="1" t="s">
        <v>322</v>
      </c>
      <c r="Q7823" s="76">
        <v>8</v>
      </c>
      <c r="R7823" s="1"/>
      <c r="S7823" s="76"/>
      <c r="T7823" s="1" t="s">
        <v>115</v>
      </c>
      <c r="U7823" s="1"/>
      <c r="V7823" s="1"/>
      <c r="AC7823" s="93">
        <v>28.5</v>
      </c>
      <c r="AD7823" s="69">
        <v>235</v>
      </c>
      <c r="AE7823" s="33"/>
      <c r="AF7823" s="33"/>
      <c r="AG7823" s="33"/>
      <c r="AX7823" s="37">
        <f t="shared" si="355"/>
        <v>46239</v>
      </c>
      <c r="AY7823" s="1"/>
      <c r="AZ7823" s="1"/>
      <c r="BA7823" s="31"/>
      <c r="BB7823" s="31"/>
      <c r="BC7823" s="1"/>
      <c r="BD7823" s="1"/>
      <c r="BE7823" s="1"/>
      <c r="BF7823" s="1"/>
      <c r="BG7823" s="1"/>
      <c r="BT7823" s="37">
        <f t="shared" si="356"/>
        <v>46260</v>
      </c>
      <c r="BU7823" s="31"/>
      <c r="BW7823" s="33"/>
      <c r="BX7823" s="1"/>
      <c r="BY7823" s="1"/>
      <c r="BZ7823" s="1"/>
      <c r="CA7823" s="1"/>
      <c r="CB7823" s="1"/>
      <c r="CC7823" s="1"/>
      <c r="CE7823" s="1"/>
      <c r="CF7823" s="1"/>
      <c r="CG7823" s="1"/>
      <c r="CH7823" s="1"/>
      <c r="CI7823" s="1"/>
      <c r="CJ7823" s="1"/>
      <c r="CK7823" s="1"/>
      <c r="CL7823" s="1"/>
      <c r="CM7823" s="1"/>
      <c r="CN7823" s="1"/>
      <c r="CO7823" s="1"/>
    </row>
    <row r="7824" spans="1:93" ht="30" customHeight="1" x14ac:dyDescent="0.2">
      <c r="A7824" s="1">
        <v>7812</v>
      </c>
      <c r="B7824" s="94" t="s">
        <v>1491</v>
      </c>
      <c r="C7824" s="1" t="s">
        <v>3981</v>
      </c>
      <c r="D7824" s="28" t="s">
        <v>3929</v>
      </c>
      <c r="E7824" s="28" t="s">
        <v>3532</v>
      </c>
      <c r="F7824" s="1" t="s">
        <v>74</v>
      </c>
      <c r="G7824" s="1">
        <v>1</v>
      </c>
      <c r="H7824" s="1" t="s">
        <v>4209</v>
      </c>
      <c r="I7824" s="1" t="s">
        <v>114</v>
      </c>
      <c r="J7824" s="76">
        <v>415</v>
      </c>
      <c r="K7824" s="76">
        <v>2449610</v>
      </c>
      <c r="L7824" s="29">
        <v>46232</v>
      </c>
      <c r="M7824" s="29" t="s">
        <v>4163</v>
      </c>
      <c r="N7824" s="1" t="s">
        <v>478</v>
      </c>
      <c r="O7824" s="28" t="s">
        <v>105</v>
      </c>
      <c r="P7824" s="1" t="s">
        <v>322</v>
      </c>
      <c r="Q7824" s="76">
        <v>10</v>
      </c>
      <c r="R7824" s="1"/>
      <c r="S7824" s="76"/>
      <c r="T7824" s="1" t="s">
        <v>115</v>
      </c>
      <c r="U7824" s="1"/>
      <c r="V7824" s="1"/>
      <c r="AC7824" s="93">
        <v>27.5</v>
      </c>
      <c r="AD7824" s="69">
        <v>240</v>
      </c>
      <c r="AE7824" s="33"/>
      <c r="AF7824" s="33"/>
      <c r="AG7824" s="33"/>
      <c r="AX7824" s="37">
        <f t="shared" si="355"/>
        <v>46239</v>
      </c>
      <c r="AY7824" s="1"/>
      <c r="AZ7824" s="1"/>
      <c r="BA7824" s="31"/>
      <c r="BB7824" s="31"/>
      <c r="BC7824" s="1"/>
      <c r="BD7824" s="1"/>
      <c r="BE7824" s="1"/>
      <c r="BF7824" s="1"/>
      <c r="BG7824" s="1"/>
      <c r="BT7824" s="37">
        <f t="shared" si="356"/>
        <v>46260</v>
      </c>
      <c r="BU7824" s="31"/>
      <c r="BW7824" s="33"/>
      <c r="BX7824" s="1"/>
      <c r="BY7824" s="1"/>
      <c r="BZ7824" s="1"/>
      <c r="CA7824" s="1"/>
      <c r="CB7824" s="1"/>
      <c r="CC7824" s="1"/>
      <c r="CE7824" s="1"/>
      <c r="CF7824" s="1"/>
      <c r="CG7824" s="1"/>
      <c r="CH7824" s="1"/>
      <c r="CI7824" s="1"/>
      <c r="CJ7824" s="1"/>
      <c r="CK7824" s="1"/>
      <c r="CL7824" s="1"/>
      <c r="CM7824" s="1"/>
      <c r="CN7824" s="1"/>
      <c r="CO7824" s="1"/>
    </row>
    <row r="7825" spans="1:93" ht="30" customHeight="1" x14ac:dyDescent="0.2">
      <c r="A7825" s="1">
        <v>7813</v>
      </c>
      <c r="B7825" s="94" t="s">
        <v>1491</v>
      </c>
      <c r="C7825" s="1" t="s">
        <v>3981</v>
      </c>
      <c r="D7825" s="28" t="s">
        <v>3929</v>
      </c>
      <c r="E7825" s="28" t="s">
        <v>3532</v>
      </c>
      <c r="F7825" s="1" t="s">
        <v>74</v>
      </c>
      <c r="G7825" s="1">
        <v>1</v>
      </c>
      <c r="H7825" s="1" t="s">
        <v>4209</v>
      </c>
      <c r="I7825" s="1" t="s">
        <v>114</v>
      </c>
      <c r="J7825" s="76">
        <v>302</v>
      </c>
      <c r="K7825" s="76">
        <v>2446755</v>
      </c>
      <c r="L7825" s="29">
        <v>46232</v>
      </c>
      <c r="M7825" s="29" t="s">
        <v>4163</v>
      </c>
      <c r="N7825" s="1" t="s">
        <v>478</v>
      </c>
      <c r="O7825" s="28" t="s">
        <v>105</v>
      </c>
      <c r="P7825" s="1" t="s">
        <v>322</v>
      </c>
      <c r="Q7825" s="76">
        <v>8</v>
      </c>
      <c r="R7825" s="1"/>
      <c r="S7825" s="76"/>
      <c r="T7825" s="1" t="s">
        <v>115</v>
      </c>
      <c r="U7825" s="1"/>
      <c r="V7825" s="1"/>
      <c r="AC7825" s="93">
        <v>28</v>
      </c>
      <c r="AD7825" s="69">
        <v>235</v>
      </c>
      <c r="AE7825" s="33"/>
      <c r="AF7825" s="33"/>
      <c r="AG7825" s="33"/>
      <c r="AX7825" s="37">
        <f t="shared" si="355"/>
        <v>46239</v>
      </c>
      <c r="AY7825" s="1"/>
      <c r="AZ7825" s="1"/>
      <c r="BA7825" s="31"/>
      <c r="BB7825" s="31"/>
      <c r="BC7825" s="1"/>
      <c r="BD7825" s="1"/>
      <c r="BE7825" s="1"/>
      <c r="BF7825" s="1"/>
      <c r="BG7825" s="1"/>
      <c r="BT7825" s="37">
        <f t="shared" si="356"/>
        <v>46260</v>
      </c>
      <c r="BU7825" s="31"/>
      <c r="BW7825" s="33"/>
      <c r="BX7825" s="1"/>
      <c r="BY7825" s="1"/>
      <c r="BZ7825" s="1"/>
      <c r="CA7825" s="1"/>
      <c r="CB7825" s="1"/>
      <c r="CC7825" s="1"/>
      <c r="CE7825" s="1"/>
      <c r="CF7825" s="1"/>
      <c r="CG7825" s="1"/>
      <c r="CH7825" s="1"/>
      <c r="CI7825" s="1"/>
      <c r="CJ7825" s="1"/>
      <c r="CK7825" s="1"/>
      <c r="CL7825" s="1"/>
      <c r="CM7825" s="1"/>
      <c r="CN7825" s="1"/>
      <c r="CO7825" s="1"/>
    </row>
    <row r="7826" spans="1:93" ht="30" customHeight="1" x14ac:dyDescent="0.2">
      <c r="A7826" s="1">
        <v>7814</v>
      </c>
      <c r="B7826" s="94" t="s">
        <v>1491</v>
      </c>
      <c r="C7826" s="1" t="s">
        <v>3981</v>
      </c>
      <c r="D7826" s="28" t="s">
        <v>3929</v>
      </c>
      <c r="E7826" s="28" t="s">
        <v>3532</v>
      </c>
      <c r="F7826" s="1" t="s">
        <v>74</v>
      </c>
      <c r="G7826" s="1">
        <v>1</v>
      </c>
      <c r="H7826" s="1" t="s">
        <v>4209</v>
      </c>
      <c r="I7826" s="1" t="s">
        <v>114</v>
      </c>
      <c r="J7826" s="76">
        <v>393</v>
      </c>
      <c r="K7826" s="76">
        <v>2449611</v>
      </c>
      <c r="L7826" s="29">
        <v>46232</v>
      </c>
      <c r="M7826" s="29" t="s">
        <v>4163</v>
      </c>
      <c r="N7826" s="1" t="s">
        <v>478</v>
      </c>
      <c r="O7826" s="28" t="s">
        <v>105</v>
      </c>
      <c r="P7826" s="1" t="s">
        <v>322</v>
      </c>
      <c r="Q7826" s="76">
        <v>9</v>
      </c>
      <c r="R7826" s="1"/>
      <c r="S7826" s="76"/>
      <c r="T7826" s="1" t="s">
        <v>115</v>
      </c>
      <c r="U7826" s="1"/>
      <c r="V7826" s="1"/>
      <c r="AC7826" s="93">
        <v>28.5</v>
      </c>
      <c r="AD7826" s="69">
        <v>220</v>
      </c>
      <c r="AE7826" s="33"/>
      <c r="AF7826" s="33"/>
      <c r="AG7826" s="33"/>
      <c r="AX7826" s="37">
        <f t="shared" si="355"/>
        <v>46239</v>
      </c>
      <c r="AY7826" s="1"/>
      <c r="AZ7826" s="1"/>
      <c r="BA7826" s="31"/>
      <c r="BB7826" s="31"/>
      <c r="BC7826" s="1"/>
      <c r="BD7826" s="1"/>
      <c r="BE7826" s="1"/>
      <c r="BF7826" s="1"/>
      <c r="BG7826" s="1"/>
      <c r="BT7826" s="37">
        <f t="shared" si="356"/>
        <v>46260</v>
      </c>
      <c r="BU7826" s="31"/>
      <c r="BW7826" s="33"/>
      <c r="BX7826" s="1"/>
      <c r="BY7826" s="1"/>
      <c r="BZ7826" s="1"/>
      <c r="CA7826" s="1"/>
      <c r="CB7826" s="1"/>
      <c r="CC7826" s="1"/>
      <c r="CE7826" s="1"/>
      <c r="CF7826" s="1"/>
      <c r="CG7826" s="1"/>
      <c r="CH7826" s="1"/>
      <c r="CI7826" s="1"/>
      <c r="CJ7826" s="1"/>
      <c r="CK7826" s="1"/>
      <c r="CL7826" s="1"/>
      <c r="CM7826" s="1"/>
      <c r="CN7826" s="1"/>
      <c r="CO7826" s="1"/>
    </row>
    <row r="7827" spans="1:93" ht="30" customHeight="1" x14ac:dyDescent="0.2">
      <c r="A7827" s="1">
        <v>7815</v>
      </c>
      <c r="B7827" s="94" t="s">
        <v>1491</v>
      </c>
      <c r="C7827" s="1" t="s">
        <v>3981</v>
      </c>
      <c r="D7827" s="28" t="s">
        <v>3929</v>
      </c>
      <c r="E7827" s="28" t="s">
        <v>3532</v>
      </c>
      <c r="F7827" s="1" t="s">
        <v>74</v>
      </c>
      <c r="G7827" s="1">
        <v>1</v>
      </c>
      <c r="H7827" s="1" t="s">
        <v>4209</v>
      </c>
      <c r="I7827" s="1" t="s">
        <v>114</v>
      </c>
      <c r="J7827" s="76">
        <v>273</v>
      </c>
      <c r="K7827" s="76">
        <v>2449612</v>
      </c>
      <c r="L7827" s="29">
        <v>46232</v>
      </c>
      <c r="M7827" s="29" t="s">
        <v>4163</v>
      </c>
      <c r="N7827" s="1" t="s">
        <v>478</v>
      </c>
      <c r="O7827" s="28" t="s">
        <v>105</v>
      </c>
      <c r="P7827" s="1" t="s">
        <v>322</v>
      </c>
      <c r="Q7827" s="76">
        <v>8</v>
      </c>
      <c r="R7827" s="1"/>
      <c r="S7827" s="76"/>
      <c r="T7827" s="1" t="s">
        <v>115</v>
      </c>
      <c r="U7827" s="1"/>
      <c r="V7827" s="1"/>
      <c r="AC7827" s="93">
        <v>29</v>
      </c>
      <c r="AD7827" s="69">
        <v>200</v>
      </c>
      <c r="AE7827" s="33"/>
      <c r="AF7827" s="33"/>
      <c r="AG7827" s="33"/>
      <c r="AX7827" s="37">
        <f t="shared" si="355"/>
        <v>46239</v>
      </c>
      <c r="AY7827" s="1"/>
      <c r="AZ7827" s="1"/>
      <c r="BA7827" s="31"/>
      <c r="BB7827" s="31"/>
      <c r="BC7827" s="1"/>
      <c r="BD7827" s="1"/>
      <c r="BE7827" s="1"/>
      <c r="BF7827" s="1"/>
      <c r="BG7827" s="1"/>
      <c r="BT7827" s="37">
        <f t="shared" si="356"/>
        <v>46260</v>
      </c>
      <c r="BU7827" s="31"/>
      <c r="BW7827" s="33"/>
      <c r="BX7827" s="1"/>
      <c r="BY7827" s="1"/>
      <c r="BZ7827" s="1"/>
      <c r="CA7827" s="1"/>
      <c r="CB7827" s="1"/>
      <c r="CC7827" s="1"/>
      <c r="CE7827" s="1"/>
      <c r="CF7827" s="1"/>
      <c r="CG7827" s="1"/>
      <c r="CH7827" s="1"/>
      <c r="CI7827" s="1"/>
      <c r="CJ7827" s="1"/>
      <c r="CK7827" s="1"/>
      <c r="CL7827" s="1"/>
      <c r="CM7827" s="1"/>
      <c r="CN7827" s="1"/>
      <c r="CO7827" s="1"/>
    </row>
    <row r="7828" spans="1:93" ht="30" customHeight="1" x14ac:dyDescent="0.2">
      <c r="A7828" s="1">
        <v>7816</v>
      </c>
      <c r="B7828" s="1" t="s">
        <v>3988</v>
      </c>
      <c r="C7828" s="1" t="s">
        <v>3983</v>
      </c>
      <c r="D7828" s="28" t="s">
        <v>3982</v>
      </c>
      <c r="E7828" s="28" t="s">
        <v>3532</v>
      </c>
      <c r="F7828" s="1" t="s">
        <v>74</v>
      </c>
      <c r="G7828" s="1">
        <v>1</v>
      </c>
      <c r="H7828" s="1" t="s">
        <v>4209</v>
      </c>
      <c r="I7828" s="1" t="s">
        <v>114</v>
      </c>
      <c r="J7828" s="76">
        <v>415</v>
      </c>
      <c r="K7828" s="76">
        <v>2449595</v>
      </c>
      <c r="L7828" s="29">
        <v>46232</v>
      </c>
      <c r="M7828" s="29" t="s">
        <v>4163</v>
      </c>
      <c r="N7828" s="1" t="s">
        <v>478</v>
      </c>
      <c r="O7828" s="28" t="s">
        <v>1495</v>
      </c>
      <c r="P7828" s="1" t="s">
        <v>323</v>
      </c>
      <c r="Q7828" s="76">
        <v>9</v>
      </c>
      <c r="R7828" s="1"/>
      <c r="S7828" s="76">
        <v>6</v>
      </c>
      <c r="T7828" s="1" t="s">
        <v>115</v>
      </c>
      <c r="U7828" s="1"/>
      <c r="V7828" s="1"/>
      <c r="AC7828" s="93">
        <v>27.5</v>
      </c>
      <c r="AD7828" s="69">
        <v>255</v>
      </c>
      <c r="AE7828" s="33"/>
      <c r="AF7828" s="33"/>
      <c r="AG7828" s="33"/>
      <c r="AX7828" s="37">
        <f t="shared" si="355"/>
        <v>46239</v>
      </c>
      <c r="AY7828" s="1"/>
      <c r="AZ7828" s="1"/>
      <c r="BA7828" s="31"/>
      <c r="BB7828" s="31"/>
      <c r="BC7828" s="1"/>
      <c r="BD7828" s="1"/>
      <c r="BE7828" s="1"/>
      <c r="BF7828" s="1"/>
      <c r="BG7828" s="1"/>
      <c r="BT7828" s="37">
        <f t="shared" si="356"/>
        <v>46260</v>
      </c>
      <c r="BU7828" s="31"/>
      <c r="BW7828" s="33"/>
      <c r="BX7828" s="1"/>
      <c r="BY7828" s="1"/>
      <c r="BZ7828" s="1"/>
      <c r="CA7828" s="1"/>
      <c r="CB7828" s="1"/>
      <c r="CC7828" s="1"/>
      <c r="CE7828" s="1"/>
      <c r="CF7828" s="1"/>
      <c r="CG7828" s="1"/>
      <c r="CH7828" s="1"/>
      <c r="CI7828" s="1"/>
      <c r="CJ7828" s="1"/>
      <c r="CK7828" s="1"/>
      <c r="CL7828" s="1"/>
      <c r="CM7828" s="1"/>
      <c r="CN7828" s="1"/>
      <c r="CO7828" s="1"/>
    </row>
    <row r="7829" spans="1:93" ht="30" customHeight="1" x14ac:dyDescent="0.2">
      <c r="A7829" s="1">
        <v>7817</v>
      </c>
      <c r="B7829" s="1" t="s">
        <v>3988</v>
      </c>
      <c r="C7829" s="1" t="s">
        <v>3983</v>
      </c>
      <c r="D7829" s="28" t="s">
        <v>3982</v>
      </c>
      <c r="E7829" s="28" t="s">
        <v>3532</v>
      </c>
      <c r="F7829" s="1" t="s">
        <v>74</v>
      </c>
      <c r="G7829" s="1">
        <v>1</v>
      </c>
      <c r="H7829" s="1" t="s">
        <v>4209</v>
      </c>
      <c r="I7829" s="1" t="s">
        <v>114</v>
      </c>
      <c r="J7829" s="76">
        <v>403</v>
      </c>
      <c r="K7829" s="76">
        <v>2449596</v>
      </c>
      <c r="L7829" s="29">
        <v>46232</v>
      </c>
      <c r="M7829" s="29" t="s">
        <v>4163</v>
      </c>
      <c r="N7829" s="1" t="s">
        <v>478</v>
      </c>
      <c r="O7829" s="28" t="s">
        <v>1495</v>
      </c>
      <c r="P7829" s="1" t="s">
        <v>323</v>
      </c>
      <c r="Q7829" s="76">
        <v>9</v>
      </c>
      <c r="R7829" s="1"/>
      <c r="S7829" s="76"/>
      <c r="T7829" s="1" t="s">
        <v>115</v>
      </c>
      <c r="U7829" s="1"/>
      <c r="V7829" s="1"/>
      <c r="AC7829" s="93">
        <v>27</v>
      </c>
      <c r="AD7829" s="69">
        <v>240</v>
      </c>
      <c r="AE7829" s="33"/>
      <c r="AF7829" s="33"/>
      <c r="AG7829" s="33"/>
      <c r="AX7829" s="37">
        <f t="shared" si="355"/>
        <v>46239</v>
      </c>
      <c r="AY7829" s="1"/>
      <c r="AZ7829" s="1"/>
      <c r="BA7829" s="31"/>
      <c r="BB7829" s="31"/>
      <c r="BC7829" s="1"/>
      <c r="BD7829" s="1"/>
      <c r="BE7829" s="1"/>
      <c r="BF7829" s="1"/>
      <c r="BG7829" s="1"/>
      <c r="BT7829" s="37">
        <f t="shared" si="356"/>
        <v>46260</v>
      </c>
      <c r="BU7829" s="31"/>
      <c r="BW7829" s="33"/>
      <c r="BX7829" s="1"/>
      <c r="BY7829" s="1"/>
      <c r="BZ7829" s="1"/>
      <c r="CA7829" s="1"/>
      <c r="CB7829" s="1"/>
      <c r="CC7829" s="1"/>
      <c r="CE7829" s="1"/>
      <c r="CF7829" s="1"/>
      <c r="CG7829" s="1"/>
      <c r="CH7829" s="1"/>
      <c r="CI7829" s="1"/>
      <c r="CJ7829" s="1"/>
      <c r="CK7829" s="1"/>
      <c r="CL7829" s="1"/>
      <c r="CM7829" s="1"/>
      <c r="CN7829" s="1"/>
      <c r="CO7829" s="1"/>
    </row>
    <row r="7830" spans="1:93" ht="30" customHeight="1" x14ac:dyDescent="0.2">
      <c r="A7830" s="1">
        <v>7818</v>
      </c>
      <c r="B7830" s="94" t="s">
        <v>1491</v>
      </c>
      <c r="C7830" s="1" t="s">
        <v>3985</v>
      </c>
      <c r="D7830" s="28" t="s">
        <v>3984</v>
      </c>
      <c r="E7830" s="28" t="s">
        <v>3377</v>
      </c>
      <c r="F7830" s="1" t="s">
        <v>74</v>
      </c>
      <c r="G7830" s="1">
        <v>6</v>
      </c>
      <c r="H7830" s="1" t="s">
        <v>2565</v>
      </c>
      <c r="I7830" s="1" t="s">
        <v>114</v>
      </c>
      <c r="J7830" s="76">
        <v>273</v>
      </c>
      <c r="K7830" s="76">
        <v>2449600</v>
      </c>
      <c r="L7830" s="29">
        <v>46232</v>
      </c>
      <c r="M7830" s="29" t="s">
        <v>4163</v>
      </c>
      <c r="N7830" s="1" t="s">
        <v>478</v>
      </c>
      <c r="O7830" s="28" t="s">
        <v>1495</v>
      </c>
      <c r="P7830" s="1" t="s">
        <v>323</v>
      </c>
      <c r="Q7830" s="76">
        <v>8</v>
      </c>
      <c r="R7830" s="1"/>
      <c r="S7830" s="76"/>
      <c r="T7830" s="1" t="s">
        <v>115</v>
      </c>
      <c r="U7830" s="1"/>
      <c r="V7830" s="1"/>
      <c r="AC7830" s="93">
        <v>26</v>
      </c>
      <c r="AD7830" s="69">
        <v>250</v>
      </c>
      <c r="AE7830" s="33"/>
      <c r="AF7830" s="33"/>
      <c r="AG7830" s="33"/>
      <c r="AX7830" s="37">
        <f t="shared" si="355"/>
        <v>46239</v>
      </c>
      <c r="AY7830" s="1"/>
      <c r="AZ7830" s="1"/>
      <c r="BA7830" s="31"/>
      <c r="BB7830" s="31"/>
      <c r="BC7830" s="1"/>
      <c r="BD7830" s="1"/>
      <c r="BE7830" s="1"/>
      <c r="BF7830" s="1"/>
      <c r="BG7830" s="1"/>
      <c r="BT7830" s="37">
        <f t="shared" si="356"/>
        <v>46260</v>
      </c>
      <c r="BU7830" s="31"/>
      <c r="BW7830" s="33"/>
      <c r="BX7830" s="1"/>
      <c r="BY7830" s="1"/>
      <c r="BZ7830" s="1"/>
      <c r="CA7830" s="1"/>
      <c r="CB7830" s="1"/>
      <c r="CC7830" s="1"/>
      <c r="CE7830" s="1"/>
      <c r="CF7830" s="1"/>
      <c r="CG7830" s="1"/>
      <c r="CH7830" s="1"/>
      <c r="CI7830" s="1"/>
      <c r="CJ7830" s="1"/>
      <c r="CK7830" s="1"/>
      <c r="CL7830" s="1"/>
      <c r="CM7830" s="1"/>
      <c r="CN7830" s="1"/>
      <c r="CO7830" s="1"/>
    </row>
    <row r="7831" spans="1:93" ht="30" customHeight="1" x14ac:dyDescent="0.2">
      <c r="A7831" s="1">
        <v>7819</v>
      </c>
      <c r="B7831" s="94" t="s">
        <v>1491</v>
      </c>
      <c r="C7831" s="1" t="s">
        <v>3985</v>
      </c>
      <c r="D7831" s="28" t="s">
        <v>3984</v>
      </c>
      <c r="E7831" s="28" t="s">
        <v>3377</v>
      </c>
      <c r="F7831" s="1" t="s">
        <v>74</v>
      </c>
      <c r="G7831" s="1">
        <v>6</v>
      </c>
      <c r="H7831" s="1" t="s">
        <v>2565</v>
      </c>
      <c r="I7831" s="1" t="s">
        <v>114</v>
      </c>
      <c r="J7831" s="76">
        <v>415</v>
      </c>
      <c r="K7831" s="76">
        <v>2449601</v>
      </c>
      <c r="L7831" s="29">
        <v>46232</v>
      </c>
      <c r="M7831" s="29" t="s">
        <v>4163</v>
      </c>
      <c r="N7831" s="1" t="s">
        <v>478</v>
      </c>
      <c r="O7831" s="28" t="s">
        <v>1495</v>
      </c>
      <c r="P7831" s="1" t="s">
        <v>323</v>
      </c>
      <c r="Q7831" s="76">
        <v>10</v>
      </c>
      <c r="R7831" s="1"/>
      <c r="S7831" s="76"/>
      <c r="T7831" s="1" t="s">
        <v>115</v>
      </c>
      <c r="U7831" s="1"/>
      <c r="V7831" s="1"/>
      <c r="AC7831" s="93">
        <v>28</v>
      </c>
      <c r="AD7831" s="69">
        <v>235</v>
      </c>
      <c r="AE7831" s="33"/>
      <c r="AF7831" s="33"/>
      <c r="AG7831" s="33"/>
      <c r="AX7831" s="37">
        <f t="shared" si="355"/>
        <v>46239</v>
      </c>
      <c r="AY7831" s="1"/>
      <c r="AZ7831" s="1"/>
      <c r="BA7831" s="31"/>
      <c r="BB7831" s="31"/>
      <c r="BC7831" s="1"/>
      <c r="BD7831" s="1"/>
      <c r="BE7831" s="1"/>
      <c r="BF7831" s="1"/>
      <c r="BG7831" s="1"/>
      <c r="BT7831" s="37">
        <f t="shared" si="356"/>
        <v>46260</v>
      </c>
      <c r="BU7831" s="31"/>
      <c r="BW7831" s="33"/>
      <c r="BX7831" s="1"/>
      <c r="BY7831" s="1"/>
      <c r="BZ7831" s="1"/>
      <c r="CA7831" s="1"/>
      <c r="CB7831" s="1"/>
      <c r="CC7831" s="1"/>
      <c r="CE7831" s="1"/>
      <c r="CF7831" s="1"/>
      <c r="CG7831" s="1"/>
      <c r="CH7831" s="1"/>
      <c r="CI7831" s="1"/>
      <c r="CJ7831" s="1"/>
      <c r="CK7831" s="1"/>
      <c r="CL7831" s="1"/>
      <c r="CM7831" s="1"/>
      <c r="CN7831" s="1"/>
      <c r="CO7831" s="1"/>
    </row>
    <row r="7832" spans="1:93" ht="30" customHeight="1" x14ac:dyDescent="0.2">
      <c r="A7832" s="1">
        <v>7820</v>
      </c>
      <c r="B7832" s="94" t="s">
        <v>1491</v>
      </c>
      <c r="C7832" s="1" t="s">
        <v>3986</v>
      </c>
      <c r="D7832" s="28" t="s">
        <v>3987</v>
      </c>
      <c r="E7832" s="28" t="s">
        <v>3377</v>
      </c>
      <c r="F7832" s="1" t="s">
        <v>74</v>
      </c>
      <c r="G7832" s="1">
        <v>6</v>
      </c>
      <c r="H7832" s="1" t="s">
        <v>2565</v>
      </c>
      <c r="I7832" s="1" t="s">
        <v>114</v>
      </c>
      <c r="J7832" s="76">
        <v>551</v>
      </c>
      <c r="K7832" s="76">
        <v>2446748</v>
      </c>
      <c r="L7832" s="29">
        <v>46232</v>
      </c>
      <c r="M7832" s="29" t="s">
        <v>4163</v>
      </c>
      <c r="N7832" s="1" t="s">
        <v>478</v>
      </c>
      <c r="O7832" s="28" t="s">
        <v>1495</v>
      </c>
      <c r="P7832" s="1" t="s">
        <v>323</v>
      </c>
      <c r="Q7832" s="76">
        <v>12</v>
      </c>
      <c r="R7832" s="1"/>
      <c r="S7832" s="76"/>
      <c r="T7832" s="1" t="s">
        <v>115</v>
      </c>
      <c r="U7832" s="1"/>
      <c r="V7832" s="1"/>
      <c r="AC7832" s="93">
        <v>28</v>
      </c>
      <c r="AD7832" s="69">
        <v>245</v>
      </c>
      <c r="AE7832" s="33"/>
      <c r="AF7832" s="33"/>
      <c r="AG7832" s="33"/>
      <c r="AX7832" s="37">
        <f t="shared" si="355"/>
        <v>46239</v>
      </c>
      <c r="AY7832" s="1"/>
      <c r="AZ7832" s="1"/>
      <c r="BA7832" s="31"/>
      <c r="BB7832" s="31"/>
      <c r="BC7832" s="1"/>
      <c r="BD7832" s="1"/>
      <c r="BE7832" s="1"/>
      <c r="BF7832" s="1"/>
      <c r="BG7832" s="1"/>
      <c r="BT7832" s="37">
        <f t="shared" si="356"/>
        <v>46260</v>
      </c>
      <c r="BU7832" s="31"/>
      <c r="BW7832" s="33"/>
      <c r="BX7832" s="1"/>
      <c r="BY7832" s="1"/>
      <c r="BZ7832" s="1"/>
      <c r="CA7832" s="1"/>
      <c r="CB7832" s="1"/>
      <c r="CC7832" s="1"/>
      <c r="CE7832" s="1"/>
      <c r="CF7832" s="1"/>
      <c r="CG7832" s="1"/>
      <c r="CH7832" s="1"/>
      <c r="CI7832" s="1"/>
      <c r="CJ7832" s="1"/>
      <c r="CK7832" s="1"/>
      <c r="CL7832" s="1"/>
      <c r="CM7832" s="1"/>
      <c r="CN7832" s="1"/>
      <c r="CO7832" s="1"/>
    </row>
    <row r="7833" spans="1:93" ht="30" customHeight="1" x14ac:dyDescent="0.2">
      <c r="A7833" s="1">
        <v>7821</v>
      </c>
      <c r="B7833" s="94" t="s">
        <v>1491</v>
      </c>
      <c r="C7833" s="1" t="s">
        <v>3986</v>
      </c>
      <c r="D7833" s="28" t="s">
        <v>3987</v>
      </c>
      <c r="E7833" s="28" t="s">
        <v>3377</v>
      </c>
      <c r="F7833" s="1" t="s">
        <v>74</v>
      </c>
      <c r="G7833" s="1">
        <v>6</v>
      </c>
      <c r="H7833" s="1" t="s">
        <v>2565</v>
      </c>
      <c r="I7833" s="1" t="s">
        <v>114</v>
      </c>
      <c r="J7833" s="76">
        <v>554</v>
      </c>
      <c r="K7833" s="76">
        <v>2449606</v>
      </c>
      <c r="L7833" s="29">
        <v>46232</v>
      </c>
      <c r="M7833" s="29" t="s">
        <v>4163</v>
      </c>
      <c r="N7833" s="1" t="s">
        <v>478</v>
      </c>
      <c r="O7833" s="28" t="s">
        <v>1495</v>
      </c>
      <c r="P7833" s="1" t="s">
        <v>323</v>
      </c>
      <c r="Q7833" s="76">
        <v>12</v>
      </c>
      <c r="R7833" s="1"/>
      <c r="S7833" s="76"/>
      <c r="T7833" s="1" t="s">
        <v>115</v>
      </c>
      <c r="U7833" s="1"/>
      <c r="V7833" s="1"/>
      <c r="AC7833" s="93">
        <v>27.5</v>
      </c>
      <c r="AD7833" s="69">
        <v>250</v>
      </c>
      <c r="AE7833" s="33"/>
      <c r="AF7833" s="33"/>
      <c r="AG7833" s="33"/>
      <c r="AX7833" s="37">
        <f t="shared" si="355"/>
        <v>46239</v>
      </c>
      <c r="AY7833" s="1"/>
      <c r="AZ7833" s="1"/>
      <c r="BA7833" s="31"/>
      <c r="BB7833" s="31"/>
      <c r="BC7833" s="1"/>
      <c r="BD7833" s="1"/>
      <c r="BE7833" s="1"/>
      <c r="BF7833" s="1"/>
      <c r="BG7833" s="1"/>
      <c r="BT7833" s="37">
        <f t="shared" si="356"/>
        <v>46260</v>
      </c>
      <c r="BU7833" s="31"/>
      <c r="BW7833" s="33"/>
      <c r="BX7833" s="1"/>
      <c r="BY7833" s="1"/>
      <c r="BZ7833" s="1"/>
      <c r="CA7833" s="1"/>
      <c r="CB7833" s="1"/>
      <c r="CC7833" s="1"/>
      <c r="CE7833" s="1"/>
      <c r="CF7833" s="1"/>
      <c r="CG7833" s="1"/>
      <c r="CH7833" s="1"/>
      <c r="CI7833" s="1"/>
      <c r="CJ7833" s="1"/>
      <c r="CK7833" s="1"/>
      <c r="CL7833" s="1"/>
      <c r="CM7833" s="1"/>
      <c r="CN7833" s="1"/>
      <c r="CO7833" s="1"/>
    </row>
    <row r="7834" spans="1:93" ht="30" customHeight="1" x14ac:dyDescent="0.2">
      <c r="A7834" s="1">
        <v>7822</v>
      </c>
      <c r="B7834" s="94" t="s">
        <v>1491</v>
      </c>
      <c r="C7834" s="1" t="s">
        <v>3989</v>
      </c>
      <c r="D7834" s="28" t="s">
        <v>3990</v>
      </c>
      <c r="E7834" s="28" t="s">
        <v>3532</v>
      </c>
      <c r="F7834" s="1" t="s">
        <v>74</v>
      </c>
      <c r="G7834" s="1">
        <v>1</v>
      </c>
      <c r="H7834" s="1" t="s">
        <v>4209</v>
      </c>
      <c r="I7834" s="1" t="s">
        <v>114</v>
      </c>
      <c r="J7834" s="76">
        <v>303</v>
      </c>
      <c r="K7834" s="76">
        <v>2449641</v>
      </c>
      <c r="L7834" s="29">
        <v>46232</v>
      </c>
      <c r="M7834" s="29" t="s">
        <v>4163</v>
      </c>
      <c r="N7834" s="1" t="s">
        <v>478</v>
      </c>
      <c r="O7834" s="28" t="s">
        <v>1495</v>
      </c>
      <c r="P7834" s="1" t="s">
        <v>322</v>
      </c>
      <c r="Q7834" s="76">
        <v>3</v>
      </c>
      <c r="R7834" s="1"/>
      <c r="S7834" s="76"/>
      <c r="T7834" s="1" t="s">
        <v>115</v>
      </c>
      <c r="U7834" s="1"/>
      <c r="V7834" s="1"/>
      <c r="AC7834" s="93" t="s">
        <v>103</v>
      </c>
      <c r="AD7834" s="69" t="s">
        <v>103</v>
      </c>
      <c r="AE7834" s="33"/>
      <c r="AF7834" s="33"/>
      <c r="AG7834" s="33"/>
      <c r="AX7834" s="37">
        <f t="shared" si="355"/>
        <v>46239</v>
      </c>
      <c r="AY7834" s="1"/>
      <c r="AZ7834" s="1"/>
      <c r="BA7834" s="31"/>
      <c r="BB7834" s="31"/>
      <c r="BC7834" s="1"/>
      <c r="BD7834" s="1"/>
      <c r="BE7834" s="1"/>
      <c r="BF7834" s="1"/>
      <c r="BG7834" s="1"/>
      <c r="BT7834" s="37">
        <f t="shared" si="356"/>
        <v>46260</v>
      </c>
      <c r="BU7834" s="31"/>
      <c r="BW7834" s="33"/>
      <c r="BX7834" s="1"/>
      <c r="BY7834" s="1"/>
      <c r="BZ7834" s="1"/>
      <c r="CA7834" s="1"/>
      <c r="CB7834" s="1"/>
      <c r="CC7834" s="1"/>
      <c r="CE7834" s="1"/>
      <c r="CF7834" s="1"/>
      <c r="CG7834" s="1"/>
      <c r="CH7834" s="1"/>
      <c r="CI7834" s="1"/>
      <c r="CJ7834" s="1"/>
      <c r="CK7834" s="1"/>
      <c r="CL7834" s="1"/>
      <c r="CM7834" s="1"/>
      <c r="CN7834" s="1"/>
      <c r="CO7834" s="1"/>
    </row>
    <row r="7835" spans="1:93" ht="30" customHeight="1" x14ac:dyDescent="0.2">
      <c r="A7835" s="1">
        <v>7823</v>
      </c>
      <c r="B7835" s="94" t="s">
        <v>1491</v>
      </c>
      <c r="C7835" s="1" t="s">
        <v>3989</v>
      </c>
      <c r="D7835" s="28" t="s">
        <v>3990</v>
      </c>
      <c r="E7835" s="28" t="s">
        <v>3532</v>
      </c>
      <c r="F7835" s="1" t="s">
        <v>74</v>
      </c>
      <c r="G7835" s="1">
        <v>1</v>
      </c>
      <c r="H7835" s="1" t="s">
        <v>4209</v>
      </c>
      <c r="I7835" s="1" t="s">
        <v>114</v>
      </c>
      <c r="J7835" s="76">
        <v>393</v>
      </c>
      <c r="K7835" s="76">
        <v>2446774</v>
      </c>
      <c r="L7835" s="29">
        <v>46232</v>
      </c>
      <c r="M7835" s="29" t="s">
        <v>4163</v>
      </c>
      <c r="N7835" s="1" t="s">
        <v>478</v>
      </c>
      <c r="O7835" s="28" t="s">
        <v>1495</v>
      </c>
      <c r="P7835" s="1" t="s">
        <v>322</v>
      </c>
      <c r="Q7835" s="76">
        <v>9</v>
      </c>
      <c r="R7835" s="1"/>
      <c r="S7835" s="76">
        <v>6</v>
      </c>
      <c r="T7835" s="1" t="s">
        <v>115</v>
      </c>
      <c r="U7835" s="1"/>
      <c r="V7835" s="1"/>
      <c r="AC7835" s="93">
        <v>28</v>
      </c>
      <c r="AD7835" s="69">
        <v>255</v>
      </c>
      <c r="AE7835" s="33"/>
      <c r="AF7835" s="33"/>
      <c r="AG7835" s="33"/>
      <c r="AX7835" s="37">
        <f t="shared" si="355"/>
        <v>46239</v>
      </c>
      <c r="AY7835" s="1"/>
      <c r="AZ7835" s="1"/>
      <c r="BA7835" s="31"/>
      <c r="BB7835" s="31"/>
      <c r="BC7835" s="1"/>
      <c r="BD7835" s="1"/>
      <c r="BE7835" s="1"/>
      <c r="BF7835" s="1"/>
      <c r="BG7835" s="1"/>
      <c r="BT7835" s="37">
        <f t="shared" si="356"/>
        <v>46260</v>
      </c>
      <c r="BU7835" s="31"/>
      <c r="BW7835" s="33"/>
      <c r="BX7835" s="1"/>
      <c r="BY7835" s="1"/>
      <c r="BZ7835" s="1"/>
      <c r="CA7835" s="1"/>
      <c r="CB7835" s="1"/>
      <c r="CC7835" s="1"/>
      <c r="CE7835" s="1"/>
      <c r="CF7835" s="1"/>
      <c r="CG7835" s="1"/>
      <c r="CH7835" s="1"/>
      <c r="CI7835" s="1"/>
      <c r="CJ7835" s="1"/>
      <c r="CK7835" s="1"/>
      <c r="CL7835" s="1"/>
      <c r="CM7835" s="1"/>
      <c r="CN7835" s="1"/>
      <c r="CO7835" s="1"/>
    </row>
    <row r="7836" spans="1:93" ht="30" customHeight="1" x14ac:dyDescent="0.2">
      <c r="A7836" s="1">
        <v>7824</v>
      </c>
      <c r="B7836" s="94" t="s">
        <v>1491</v>
      </c>
      <c r="C7836" s="1" t="s">
        <v>3989</v>
      </c>
      <c r="D7836" s="28" t="s">
        <v>3990</v>
      </c>
      <c r="E7836" s="28" t="s">
        <v>3532</v>
      </c>
      <c r="F7836" s="1" t="s">
        <v>74</v>
      </c>
      <c r="G7836" s="1">
        <v>1</v>
      </c>
      <c r="H7836" s="1" t="s">
        <v>4209</v>
      </c>
      <c r="I7836" s="1" t="s">
        <v>114</v>
      </c>
      <c r="J7836" s="76">
        <v>274</v>
      </c>
      <c r="K7836" s="76">
        <v>2446775</v>
      </c>
      <c r="L7836" s="29">
        <v>46232</v>
      </c>
      <c r="M7836" s="29" t="s">
        <v>4163</v>
      </c>
      <c r="N7836" s="1" t="s">
        <v>478</v>
      </c>
      <c r="O7836" s="28" t="s">
        <v>1495</v>
      </c>
      <c r="P7836" s="1" t="s">
        <v>322</v>
      </c>
      <c r="Q7836" s="76">
        <v>8</v>
      </c>
      <c r="R7836" s="1"/>
      <c r="S7836" s="76"/>
      <c r="T7836" s="1" t="s">
        <v>115</v>
      </c>
      <c r="U7836" s="1"/>
      <c r="V7836" s="1"/>
      <c r="AC7836" s="93">
        <v>28.5</v>
      </c>
      <c r="AD7836" s="69">
        <v>250</v>
      </c>
      <c r="AE7836" s="33"/>
      <c r="AF7836" s="33"/>
      <c r="AG7836" s="33"/>
      <c r="AM7836" s="29">
        <f>L7836+3</f>
        <v>46235</v>
      </c>
      <c r="AN7836" s="28" t="s">
        <v>4043</v>
      </c>
      <c r="AP7836" s="1">
        <v>36</v>
      </c>
      <c r="AQ7836" s="1">
        <v>36.799999999999997</v>
      </c>
      <c r="AR7836" s="1">
        <v>35.299999999999997</v>
      </c>
      <c r="AS7836" s="1">
        <v>36.299999999999997</v>
      </c>
      <c r="AV7836" s="1">
        <f>AVERAGE(AP7836:AT7836)</f>
        <v>36.099999999999994</v>
      </c>
      <c r="AX7836" s="37">
        <f t="shared" si="355"/>
        <v>46239</v>
      </c>
      <c r="AY7836" s="1"/>
      <c r="AZ7836" s="1"/>
      <c r="BA7836" s="31"/>
      <c r="BB7836" s="31"/>
      <c r="BC7836" s="1"/>
      <c r="BD7836" s="1"/>
      <c r="BE7836" s="1"/>
      <c r="BF7836" s="1"/>
      <c r="BG7836" s="1"/>
      <c r="BT7836" s="37">
        <f t="shared" si="356"/>
        <v>46260</v>
      </c>
      <c r="BU7836" s="31"/>
      <c r="BW7836" s="33"/>
      <c r="BX7836" s="1"/>
      <c r="BY7836" s="1"/>
      <c r="BZ7836" s="1"/>
      <c r="CA7836" s="1"/>
      <c r="CB7836" s="1"/>
      <c r="CC7836" s="1"/>
      <c r="CE7836" s="1"/>
      <c r="CF7836" s="1"/>
      <c r="CG7836" s="1"/>
      <c r="CH7836" s="1"/>
      <c r="CI7836" s="1"/>
      <c r="CJ7836" s="1"/>
      <c r="CK7836" s="1"/>
      <c r="CL7836" s="1"/>
      <c r="CM7836" s="1"/>
      <c r="CN7836" s="1"/>
      <c r="CO7836" s="1"/>
    </row>
    <row r="7837" spans="1:93" ht="30" customHeight="1" x14ac:dyDescent="0.2">
      <c r="A7837" s="1">
        <v>7825</v>
      </c>
      <c r="B7837" s="94" t="s">
        <v>1491</v>
      </c>
      <c r="C7837" s="1" t="s">
        <v>3989</v>
      </c>
      <c r="D7837" s="28" t="s">
        <v>3990</v>
      </c>
      <c r="E7837" s="28" t="s">
        <v>3532</v>
      </c>
      <c r="F7837" s="1" t="s">
        <v>74</v>
      </c>
      <c r="G7837" s="1">
        <v>1</v>
      </c>
      <c r="H7837" s="1" t="s">
        <v>4209</v>
      </c>
      <c r="I7837" s="1" t="s">
        <v>114</v>
      </c>
      <c r="J7837" s="76">
        <v>421</v>
      </c>
      <c r="K7837" s="76">
        <v>2449643</v>
      </c>
      <c r="L7837" s="29">
        <v>46232</v>
      </c>
      <c r="M7837" s="29" t="s">
        <v>4163</v>
      </c>
      <c r="N7837" s="1" t="s">
        <v>478</v>
      </c>
      <c r="O7837" s="28" t="s">
        <v>1495</v>
      </c>
      <c r="P7837" s="1" t="s">
        <v>322</v>
      </c>
      <c r="Q7837" s="76">
        <v>8</v>
      </c>
      <c r="R7837" s="1"/>
      <c r="S7837" s="76"/>
      <c r="T7837" s="1" t="s">
        <v>115</v>
      </c>
      <c r="U7837" s="1"/>
      <c r="V7837" s="1"/>
      <c r="AC7837" s="93">
        <v>27.5</v>
      </c>
      <c r="AD7837" s="69">
        <v>255</v>
      </c>
      <c r="AE7837" s="33"/>
      <c r="AF7837" s="33"/>
      <c r="AG7837" s="33"/>
      <c r="AX7837" s="37">
        <f t="shared" si="355"/>
        <v>46239</v>
      </c>
      <c r="AY7837" s="1"/>
      <c r="AZ7837" s="1"/>
      <c r="BA7837" s="31"/>
      <c r="BB7837" s="31"/>
      <c r="BC7837" s="1"/>
      <c r="BD7837" s="1"/>
      <c r="BE7837" s="1"/>
      <c r="BF7837" s="1"/>
      <c r="BG7837" s="1"/>
      <c r="BT7837" s="37">
        <f t="shared" si="356"/>
        <v>46260</v>
      </c>
      <c r="BU7837" s="31"/>
      <c r="BW7837" s="33"/>
      <c r="BX7837" s="1"/>
      <c r="BY7837" s="1"/>
      <c r="BZ7837" s="1"/>
      <c r="CA7837" s="1"/>
      <c r="CB7837" s="1"/>
      <c r="CC7837" s="1"/>
      <c r="CE7837" s="1"/>
      <c r="CF7837" s="1"/>
      <c r="CG7837" s="1"/>
      <c r="CH7837" s="1"/>
      <c r="CI7837" s="1"/>
      <c r="CJ7837" s="1"/>
      <c r="CK7837" s="1"/>
      <c r="CL7837" s="1"/>
      <c r="CM7837" s="1"/>
      <c r="CN7837" s="1"/>
      <c r="CO7837" s="1"/>
    </row>
    <row r="7838" spans="1:93" ht="30" customHeight="1" x14ac:dyDescent="0.2">
      <c r="A7838" s="1">
        <v>7826</v>
      </c>
      <c r="B7838" s="94" t="s">
        <v>1491</v>
      </c>
      <c r="C7838" s="1" t="s">
        <v>3989</v>
      </c>
      <c r="D7838" s="28" t="s">
        <v>3990</v>
      </c>
      <c r="E7838" s="28" t="s">
        <v>3532</v>
      </c>
      <c r="F7838" s="1" t="s">
        <v>74</v>
      </c>
      <c r="G7838" s="1">
        <v>1</v>
      </c>
      <c r="H7838" s="1" t="s">
        <v>4209</v>
      </c>
      <c r="I7838" s="1" t="s">
        <v>114</v>
      </c>
      <c r="J7838" s="76">
        <v>553</v>
      </c>
      <c r="K7838" s="76">
        <v>2446776</v>
      </c>
      <c r="L7838" s="29">
        <v>46232</v>
      </c>
      <c r="M7838" s="29" t="s">
        <v>4163</v>
      </c>
      <c r="N7838" s="1" t="s">
        <v>478</v>
      </c>
      <c r="O7838" s="28" t="s">
        <v>1495</v>
      </c>
      <c r="P7838" s="1" t="s">
        <v>322</v>
      </c>
      <c r="Q7838" s="76">
        <v>12</v>
      </c>
      <c r="R7838" s="1"/>
      <c r="S7838" s="76"/>
      <c r="T7838" s="1" t="s">
        <v>115</v>
      </c>
      <c r="U7838" s="1"/>
      <c r="V7838" s="1"/>
      <c r="AC7838" s="93" t="s">
        <v>3991</v>
      </c>
      <c r="AD7838" s="69">
        <v>240</v>
      </c>
      <c r="AE7838" s="33"/>
      <c r="AF7838" s="33"/>
      <c r="AG7838" s="33"/>
      <c r="AX7838" s="37">
        <f t="shared" si="355"/>
        <v>46239</v>
      </c>
      <c r="AY7838" s="1"/>
      <c r="AZ7838" s="1"/>
      <c r="BA7838" s="31"/>
      <c r="BB7838" s="31"/>
      <c r="BC7838" s="1"/>
      <c r="BD7838" s="1"/>
      <c r="BE7838" s="1"/>
      <c r="BF7838" s="1"/>
      <c r="BG7838" s="1"/>
      <c r="BT7838" s="37">
        <f t="shared" si="356"/>
        <v>46260</v>
      </c>
      <c r="BU7838" s="31"/>
      <c r="BW7838" s="33"/>
      <c r="BX7838" s="1"/>
      <c r="BY7838" s="1"/>
      <c r="BZ7838" s="1"/>
      <c r="CA7838" s="1"/>
      <c r="CB7838" s="1"/>
      <c r="CC7838" s="1"/>
      <c r="CE7838" s="1"/>
      <c r="CF7838" s="1"/>
      <c r="CG7838" s="1"/>
      <c r="CH7838" s="1"/>
      <c r="CI7838" s="1"/>
      <c r="CJ7838" s="1"/>
      <c r="CK7838" s="1"/>
      <c r="CL7838" s="1"/>
      <c r="CM7838" s="1"/>
      <c r="CN7838" s="1"/>
      <c r="CO7838" s="1"/>
    </row>
    <row r="7839" spans="1:93" ht="30" customHeight="1" x14ac:dyDescent="0.2">
      <c r="A7839" s="1">
        <v>7827</v>
      </c>
      <c r="B7839" s="94" t="s">
        <v>1491</v>
      </c>
      <c r="C7839" s="1" t="s">
        <v>3989</v>
      </c>
      <c r="D7839" s="28" t="s">
        <v>3990</v>
      </c>
      <c r="E7839" s="28" t="s">
        <v>3532</v>
      </c>
      <c r="F7839" s="1" t="s">
        <v>74</v>
      </c>
      <c r="G7839" s="1">
        <v>1</v>
      </c>
      <c r="H7839" s="1" t="s">
        <v>4209</v>
      </c>
      <c r="I7839" s="1" t="s">
        <v>114</v>
      </c>
      <c r="J7839" s="76">
        <v>404</v>
      </c>
      <c r="K7839" s="76">
        <v>2446778</v>
      </c>
      <c r="L7839" s="29">
        <v>46232</v>
      </c>
      <c r="M7839" s="29" t="s">
        <v>4163</v>
      </c>
      <c r="N7839" s="1" t="s">
        <v>478</v>
      </c>
      <c r="O7839" s="28" t="s">
        <v>1495</v>
      </c>
      <c r="P7839" s="1" t="s">
        <v>322</v>
      </c>
      <c r="Q7839" s="76">
        <v>8</v>
      </c>
      <c r="R7839" s="1"/>
      <c r="S7839" s="76"/>
      <c r="T7839" s="1" t="s">
        <v>115</v>
      </c>
      <c r="U7839" s="1"/>
      <c r="V7839" s="1"/>
      <c r="AC7839" s="93">
        <v>28</v>
      </c>
      <c r="AD7839" s="69">
        <v>200</v>
      </c>
      <c r="AE7839" s="33"/>
      <c r="AF7839" s="33"/>
      <c r="AG7839" s="33"/>
      <c r="AX7839" s="37">
        <f t="shared" si="355"/>
        <v>46239</v>
      </c>
      <c r="AY7839" s="1"/>
      <c r="AZ7839" s="1"/>
      <c r="BA7839" s="31"/>
      <c r="BB7839" s="31"/>
      <c r="BC7839" s="1"/>
      <c r="BD7839" s="1"/>
      <c r="BE7839" s="1"/>
      <c r="BF7839" s="1"/>
      <c r="BG7839" s="1"/>
      <c r="BT7839" s="37">
        <f t="shared" si="356"/>
        <v>46260</v>
      </c>
      <c r="BU7839" s="31"/>
      <c r="BW7839" s="33"/>
      <c r="BX7839" s="1"/>
      <c r="BY7839" s="1"/>
      <c r="BZ7839" s="1"/>
      <c r="CA7839" s="1"/>
      <c r="CB7839" s="1"/>
      <c r="CC7839" s="1"/>
      <c r="CE7839" s="1"/>
      <c r="CF7839" s="1"/>
      <c r="CG7839" s="1"/>
      <c r="CH7839" s="1"/>
      <c r="CI7839" s="1"/>
      <c r="CJ7839" s="1"/>
      <c r="CK7839" s="1"/>
      <c r="CL7839" s="1"/>
      <c r="CM7839" s="1"/>
      <c r="CN7839" s="1"/>
      <c r="CO7839" s="1"/>
    </row>
    <row r="7840" spans="1:93" ht="30" customHeight="1" x14ac:dyDescent="0.2">
      <c r="A7840" s="1">
        <v>7828</v>
      </c>
      <c r="B7840" s="94" t="s">
        <v>1491</v>
      </c>
      <c r="C7840" s="1" t="s">
        <v>3989</v>
      </c>
      <c r="D7840" s="28" t="s">
        <v>3990</v>
      </c>
      <c r="E7840" s="28" t="s">
        <v>3532</v>
      </c>
      <c r="F7840" s="1" t="s">
        <v>74</v>
      </c>
      <c r="G7840" s="1">
        <v>1</v>
      </c>
      <c r="H7840" s="1" t="s">
        <v>4209</v>
      </c>
      <c r="I7840" s="1" t="s">
        <v>114</v>
      </c>
      <c r="J7840" s="76">
        <v>554</v>
      </c>
      <c r="K7840" s="76">
        <v>2446779</v>
      </c>
      <c r="L7840" s="29">
        <v>46232</v>
      </c>
      <c r="M7840" s="29" t="s">
        <v>4163</v>
      </c>
      <c r="N7840" s="1" t="s">
        <v>478</v>
      </c>
      <c r="O7840" s="28" t="s">
        <v>1495</v>
      </c>
      <c r="P7840" s="1" t="s">
        <v>322</v>
      </c>
      <c r="Q7840" s="76">
        <v>12</v>
      </c>
      <c r="R7840" s="1"/>
      <c r="S7840" s="76"/>
      <c r="T7840" s="1" t="s">
        <v>115</v>
      </c>
      <c r="U7840" s="1"/>
      <c r="V7840" s="1"/>
      <c r="AC7840" s="93">
        <v>28</v>
      </c>
      <c r="AD7840" s="69">
        <v>240</v>
      </c>
      <c r="AE7840" s="33"/>
      <c r="AF7840" s="33"/>
      <c r="AG7840" s="33"/>
      <c r="AX7840" s="37">
        <f t="shared" si="355"/>
        <v>46239</v>
      </c>
      <c r="AY7840" s="1"/>
      <c r="AZ7840" s="1"/>
      <c r="BA7840" s="31"/>
      <c r="BB7840" s="31"/>
      <c r="BC7840" s="1"/>
      <c r="BD7840" s="1"/>
      <c r="BE7840" s="1"/>
      <c r="BF7840" s="1"/>
      <c r="BG7840" s="1"/>
      <c r="BT7840" s="37">
        <f t="shared" si="356"/>
        <v>46260</v>
      </c>
      <c r="BU7840" s="31"/>
      <c r="BW7840" s="33"/>
      <c r="BX7840" s="1"/>
      <c r="BY7840" s="1"/>
      <c r="BZ7840" s="1"/>
      <c r="CA7840" s="1"/>
      <c r="CB7840" s="1"/>
      <c r="CC7840" s="1"/>
      <c r="CE7840" s="1"/>
      <c r="CF7840" s="1"/>
      <c r="CG7840" s="1"/>
      <c r="CH7840" s="1"/>
      <c r="CI7840" s="1"/>
      <c r="CJ7840" s="1"/>
      <c r="CK7840" s="1"/>
      <c r="CL7840" s="1"/>
      <c r="CM7840" s="1"/>
      <c r="CN7840" s="1"/>
      <c r="CO7840" s="1"/>
    </row>
    <row r="7841" spans="1:93" ht="30" customHeight="1" x14ac:dyDescent="0.2">
      <c r="A7841" s="1">
        <v>7829</v>
      </c>
      <c r="B7841" s="94" t="s">
        <v>1491</v>
      </c>
      <c r="C7841" s="1" t="s">
        <v>3989</v>
      </c>
      <c r="D7841" s="28" t="s">
        <v>3990</v>
      </c>
      <c r="E7841" s="28" t="s">
        <v>3532</v>
      </c>
      <c r="F7841" s="1" t="s">
        <v>74</v>
      </c>
      <c r="G7841" s="1">
        <v>1</v>
      </c>
      <c r="H7841" s="1" t="s">
        <v>4209</v>
      </c>
      <c r="I7841" s="1" t="s">
        <v>114</v>
      </c>
      <c r="J7841" s="76">
        <v>432</v>
      </c>
      <c r="K7841" s="76">
        <v>2446781</v>
      </c>
      <c r="L7841" s="29">
        <v>46232</v>
      </c>
      <c r="M7841" s="29" t="s">
        <v>4163</v>
      </c>
      <c r="N7841" s="1" t="s">
        <v>478</v>
      </c>
      <c r="O7841" s="28" t="s">
        <v>105</v>
      </c>
      <c r="P7841" s="1" t="s">
        <v>322</v>
      </c>
      <c r="Q7841" s="76">
        <v>9</v>
      </c>
      <c r="R7841" s="1"/>
      <c r="S7841" s="76">
        <v>6</v>
      </c>
      <c r="T7841" s="1" t="s">
        <v>115</v>
      </c>
      <c r="U7841" s="1"/>
      <c r="V7841" s="1"/>
      <c r="AC7841" s="93">
        <v>27</v>
      </c>
      <c r="AD7841" s="69">
        <v>230</v>
      </c>
      <c r="AE7841" s="33"/>
      <c r="AF7841" s="33"/>
      <c r="AG7841" s="33"/>
      <c r="AX7841" s="37">
        <f t="shared" si="355"/>
        <v>46239</v>
      </c>
      <c r="AY7841" s="1"/>
      <c r="AZ7841" s="1"/>
      <c r="BA7841" s="31"/>
      <c r="BB7841" s="31"/>
      <c r="BC7841" s="1"/>
      <c r="BD7841" s="1"/>
      <c r="BE7841" s="1"/>
      <c r="BF7841" s="1"/>
      <c r="BG7841" s="1"/>
      <c r="BT7841" s="37">
        <f t="shared" si="356"/>
        <v>46260</v>
      </c>
      <c r="BU7841" s="31"/>
      <c r="BW7841" s="33"/>
      <c r="BX7841" s="1"/>
      <c r="BY7841" s="1"/>
      <c r="BZ7841" s="1"/>
      <c r="CA7841" s="1"/>
      <c r="CB7841" s="1"/>
      <c r="CC7841" s="1"/>
      <c r="CE7841" s="1"/>
      <c r="CF7841" s="1"/>
      <c r="CG7841" s="1"/>
      <c r="CH7841" s="1"/>
      <c r="CI7841" s="1"/>
      <c r="CJ7841" s="1"/>
      <c r="CK7841" s="1"/>
      <c r="CL7841" s="1"/>
      <c r="CM7841" s="1"/>
      <c r="CN7841" s="1"/>
      <c r="CO7841" s="1"/>
    </row>
    <row r="7842" spans="1:93" ht="30" customHeight="1" x14ac:dyDescent="0.2">
      <c r="A7842" s="1">
        <v>7830</v>
      </c>
      <c r="B7842" s="94" t="s">
        <v>1491</v>
      </c>
      <c r="C7842" s="1" t="s">
        <v>3989</v>
      </c>
      <c r="D7842" s="28" t="s">
        <v>3990</v>
      </c>
      <c r="E7842" s="28" t="s">
        <v>3532</v>
      </c>
      <c r="F7842" s="1" t="s">
        <v>74</v>
      </c>
      <c r="G7842" s="1">
        <v>1</v>
      </c>
      <c r="H7842" s="1" t="s">
        <v>4209</v>
      </c>
      <c r="I7842" s="1" t="s">
        <v>114</v>
      </c>
      <c r="J7842" s="76">
        <v>433</v>
      </c>
      <c r="K7842" s="76">
        <v>2446783</v>
      </c>
      <c r="L7842" s="29">
        <v>46232</v>
      </c>
      <c r="M7842" s="29" t="s">
        <v>4163</v>
      </c>
      <c r="N7842" s="1" t="s">
        <v>478</v>
      </c>
      <c r="O7842" s="28" t="s">
        <v>105</v>
      </c>
      <c r="P7842" s="1" t="s">
        <v>322</v>
      </c>
      <c r="Q7842" s="76">
        <v>9</v>
      </c>
      <c r="R7842" s="1"/>
      <c r="S7842" s="76"/>
      <c r="T7842" s="1" t="s">
        <v>115</v>
      </c>
      <c r="U7842" s="1"/>
      <c r="V7842" s="1"/>
      <c r="AC7842" s="93">
        <v>28</v>
      </c>
      <c r="AD7842" s="69">
        <v>230</v>
      </c>
      <c r="AE7842" s="33"/>
      <c r="AF7842" s="33"/>
      <c r="AG7842" s="33"/>
      <c r="AX7842" s="37">
        <f t="shared" si="355"/>
        <v>46239</v>
      </c>
      <c r="AY7842" s="1"/>
      <c r="AZ7842" s="1"/>
      <c r="BA7842" s="31"/>
      <c r="BB7842" s="31"/>
      <c r="BC7842" s="1"/>
      <c r="BD7842" s="1"/>
      <c r="BE7842" s="1"/>
      <c r="BF7842" s="1"/>
      <c r="BG7842" s="1"/>
      <c r="BT7842" s="37">
        <f t="shared" si="356"/>
        <v>46260</v>
      </c>
      <c r="BU7842" s="31"/>
      <c r="BW7842" s="33"/>
      <c r="BX7842" s="1"/>
      <c r="BY7842" s="1"/>
      <c r="BZ7842" s="1"/>
      <c r="CA7842" s="1"/>
      <c r="CB7842" s="1"/>
      <c r="CC7842" s="1"/>
      <c r="CE7842" s="1"/>
      <c r="CF7842" s="1"/>
      <c r="CG7842" s="1"/>
      <c r="CH7842" s="1"/>
      <c r="CI7842" s="1"/>
      <c r="CJ7842" s="1"/>
      <c r="CK7842" s="1"/>
      <c r="CL7842" s="1"/>
      <c r="CM7842" s="1"/>
      <c r="CN7842" s="1"/>
      <c r="CO7842" s="1"/>
    </row>
    <row r="7843" spans="1:93" ht="30" customHeight="1" x14ac:dyDescent="0.2">
      <c r="A7843" s="1">
        <v>7831</v>
      </c>
      <c r="B7843" s="94" t="s">
        <v>1491</v>
      </c>
      <c r="C7843" s="1" t="s">
        <v>3989</v>
      </c>
      <c r="D7843" s="28" t="s">
        <v>3990</v>
      </c>
      <c r="E7843" s="28" t="s">
        <v>3532</v>
      </c>
      <c r="F7843" s="1" t="s">
        <v>74</v>
      </c>
      <c r="G7843" s="1">
        <v>1</v>
      </c>
      <c r="H7843" s="1" t="s">
        <v>4209</v>
      </c>
      <c r="I7843" s="1" t="s">
        <v>114</v>
      </c>
      <c r="J7843" s="76">
        <v>393</v>
      </c>
      <c r="K7843" s="76">
        <v>2446784</v>
      </c>
      <c r="L7843" s="29">
        <v>46232</v>
      </c>
      <c r="M7843" s="29" t="s">
        <v>4163</v>
      </c>
      <c r="N7843" s="1" t="s">
        <v>478</v>
      </c>
      <c r="O7843" s="28" t="s">
        <v>105</v>
      </c>
      <c r="P7843" s="1" t="s">
        <v>322</v>
      </c>
      <c r="Q7843" s="76">
        <v>9</v>
      </c>
      <c r="R7843" s="1"/>
      <c r="S7843" s="76"/>
      <c r="T7843" s="1" t="s">
        <v>115</v>
      </c>
      <c r="U7843" s="1"/>
      <c r="V7843" s="1"/>
      <c r="AC7843" s="93">
        <v>27.5</v>
      </c>
      <c r="AD7843" s="69">
        <v>220</v>
      </c>
      <c r="AE7843" s="33"/>
      <c r="AF7843" s="33"/>
      <c r="AG7843" s="33"/>
      <c r="AX7843" s="37">
        <f t="shared" si="355"/>
        <v>46239</v>
      </c>
      <c r="AY7843" s="1"/>
      <c r="AZ7843" s="1"/>
      <c r="BA7843" s="31"/>
      <c r="BB7843" s="31"/>
      <c r="BC7843" s="1"/>
      <c r="BD7843" s="1"/>
      <c r="BE7843" s="1"/>
      <c r="BF7843" s="1"/>
      <c r="BG7843" s="1"/>
      <c r="BT7843" s="37">
        <f t="shared" si="356"/>
        <v>46260</v>
      </c>
      <c r="BU7843" s="31"/>
      <c r="BW7843" s="33"/>
      <c r="BX7843" s="1"/>
      <c r="BY7843" s="1"/>
      <c r="BZ7843" s="1"/>
      <c r="CA7843" s="1"/>
      <c r="CB7843" s="1"/>
      <c r="CC7843" s="1"/>
      <c r="CE7843" s="1"/>
      <c r="CF7843" s="1"/>
      <c r="CG7843" s="1"/>
      <c r="CH7843" s="1"/>
      <c r="CI7843" s="1"/>
      <c r="CJ7843" s="1"/>
      <c r="CK7843" s="1"/>
      <c r="CL7843" s="1"/>
      <c r="CM7843" s="1"/>
      <c r="CN7843" s="1"/>
      <c r="CO7843" s="1"/>
    </row>
    <row r="7844" spans="1:93" ht="30" customHeight="1" x14ac:dyDescent="0.2">
      <c r="A7844" s="1">
        <v>7832</v>
      </c>
      <c r="B7844" s="94" t="s">
        <v>1491</v>
      </c>
      <c r="C7844" s="1" t="s">
        <v>3989</v>
      </c>
      <c r="D7844" s="28" t="s">
        <v>3990</v>
      </c>
      <c r="E7844" s="28" t="s">
        <v>3532</v>
      </c>
      <c r="F7844" s="1" t="s">
        <v>74</v>
      </c>
      <c r="G7844" s="1">
        <v>1</v>
      </c>
      <c r="H7844" s="1" t="s">
        <v>4209</v>
      </c>
      <c r="I7844" s="1" t="s">
        <v>114</v>
      </c>
      <c r="J7844" s="76">
        <v>421</v>
      </c>
      <c r="K7844" s="76">
        <v>2446786</v>
      </c>
      <c r="L7844" s="29">
        <v>46232</v>
      </c>
      <c r="M7844" s="29" t="s">
        <v>4163</v>
      </c>
      <c r="N7844" s="1" t="s">
        <v>478</v>
      </c>
      <c r="O7844" s="28" t="s">
        <v>105</v>
      </c>
      <c r="P7844" s="1" t="s">
        <v>322</v>
      </c>
      <c r="Q7844" s="76">
        <v>8</v>
      </c>
      <c r="R7844" s="1"/>
      <c r="S7844" s="76"/>
      <c r="T7844" s="1" t="s">
        <v>115</v>
      </c>
      <c r="U7844" s="1"/>
      <c r="V7844" s="1"/>
      <c r="AC7844" s="93">
        <v>27.5</v>
      </c>
      <c r="AD7844" s="69">
        <v>240</v>
      </c>
      <c r="AE7844" s="33"/>
      <c r="AF7844" s="33"/>
      <c r="AG7844" s="33"/>
      <c r="AX7844" s="37">
        <f t="shared" si="355"/>
        <v>46239</v>
      </c>
      <c r="AY7844" s="1"/>
      <c r="AZ7844" s="1"/>
      <c r="BA7844" s="31"/>
      <c r="BB7844" s="31"/>
      <c r="BC7844" s="1"/>
      <c r="BD7844" s="1"/>
      <c r="BE7844" s="1"/>
      <c r="BF7844" s="1"/>
      <c r="BG7844" s="1"/>
      <c r="BT7844" s="37">
        <f t="shared" si="356"/>
        <v>46260</v>
      </c>
      <c r="BU7844" s="31"/>
      <c r="BW7844" s="33"/>
      <c r="BX7844" s="1"/>
      <c r="BY7844" s="1"/>
      <c r="BZ7844" s="1"/>
      <c r="CA7844" s="1"/>
      <c r="CB7844" s="1"/>
      <c r="CC7844" s="1"/>
      <c r="CE7844" s="1"/>
      <c r="CF7844" s="1"/>
      <c r="CG7844" s="1"/>
      <c r="CH7844" s="1"/>
      <c r="CI7844" s="1"/>
      <c r="CJ7844" s="1"/>
      <c r="CK7844" s="1"/>
      <c r="CL7844" s="1"/>
      <c r="CM7844" s="1"/>
      <c r="CN7844" s="1"/>
      <c r="CO7844" s="1"/>
    </row>
    <row r="7845" spans="1:93" ht="30" customHeight="1" x14ac:dyDescent="0.2">
      <c r="A7845" s="1">
        <v>7833</v>
      </c>
      <c r="B7845" s="94" t="s">
        <v>1491</v>
      </c>
      <c r="C7845" s="1" t="s">
        <v>3989</v>
      </c>
      <c r="D7845" s="28" t="s">
        <v>3990</v>
      </c>
      <c r="E7845" s="28" t="s">
        <v>3532</v>
      </c>
      <c r="F7845" s="1" t="s">
        <v>74</v>
      </c>
      <c r="G7845" s="1">
        <v>1</v>
      </c>
      <c r="H7845" s="1" t="s">
        <v>4209</v>
      </c>
      <c r="I7845" s="1" t="s">
        <v>114</v>
      </c>
      <c r="J7845" s="76">
        <v>403</v>
      </c>
      <c r="K7845" s="76">
        <v>2446787</v>
      </c>
      <c r="L7845" s="29">
        <v>46232</v>
      </c>
      <c r="M7845" s="29" t="s">
        <v>4163</v>
      </c>
      <c r="N7845" s="1" t="s">
        <v>478</v>
      </c>
      <c r="O7845" s="28" t="s">
        <v>105</v>
      </c>
      <c r="P7845" s="1" t="s">
        <v>322</v>
      </c>
      <c r="Q7845" s="76">
        <v>9</v>
      </c>
      <c r="R7845" s="1"/>
      <c r="S7845" s="76"/>
      <c r="T7845" s="1" t="s">
        <v>115</v>
      </c>
      <c r="U7845" s="1"/>
      <c r="V7845" s="1"/>
      <c r="AC7845" s="93">
        <v>27</v>
      </c>
      <c r="AD7845" s="69">
        <v>230</v>
      </c>
      <c r="AE7845" s="33"/>
      <c r="AF7845" s="33"/>
      <c r="AG7845" s="33"/>
      <c r="AX7845" s="37">
        <f t="shared" si="355"/>
        <v>46239</v>
      </c>
      <c r="AY7845" s="1"/>
      <c r="AZ7845" s="1"/>
      <c r="BA7845" s="31"/>
      <c r="BB7845" s="31"/>
      <c r="BC7845" s="1"/>
      <c r="BD7845" s="1"/>
      <c r="BE7845" s="1"/>
      <c r="BF7845" s="1"/>
      <c r="BG7845" s="1"/>
      <c r="BT7845" s="37">
        <f t="shared" si="356"/>
        <v>46260</v>
      </c>
      <c r="BU7845" s="31"/>
      <c r="BW7845" s="33"/>
      <c r="BX7845" s="1"/>
      <c r="BY7845" s="1"/>
      <c r="BZ7845" s="1"/>
      <c r="CA7845" s="1"/>
      <c r="CB7845" s="1"/>
      <c r="CC7845" s="1"/>
      <c r="CE7845" s="1"/>
      <c r="CF7845" s="1"/>
      <c r="CG7845" s="1"/>
      <c r="CH7845" s="1"/>
      <c r="CI7845" s="1"/>
      <c r="CJ7845" s="1"/>
      <c r="CK7845" s="1"/>
      <c r="CL7845" s="1"/>
      <c r="CM7845" s="1"/>
      <c r="CN7845" s="1"/>
      <c r="CO7845" s="1"/>
    </row>
    <row r="7846" spans="1:93" ht="30" customHeight="1" x14ac:dyDescent="0.2">
      <c r="A7846" s="1">
        <v>7834</v>
      </c>
      <c r="B7846" s="94" t="s">
        <v>1491</v>
      </c>
      <c r="C7846" s="1" t="s">
        <v>3989</v>
      </c>
      <c r="D7846" s="28" t="s">
        <v>3990</v>
      </c>
      <c r="E7846" s="28" t="s">
        <v>3532</v>
      </c>
      <c r="F7846" s="1" t="s">
        <v>74</v>
      </c>
      <c r="G7846" s="1">
        <v>1</v>
      </c>
      <c r="H7846" s="1" t="s">
        <v>4209</v>
      </c>
      <c r="I7846" s="1" t="s">
        <v>114</v>
      </c>
      <c r="J7846" s="76">
        <v>404</v>
      </c>
      <c r="K7846" s="76">
        <v>2446788</v>
      </c>
      <c r="L7846" s="29">
        <v>46232</v>
      </c>
      <c r="M7846" s="29" t="s">
        <v>4163</v>
      </c>
      <c r="N7846" s="1" t="s">
        <v>478</v>
      </c>
      <c r="O7846" s="28" t="s">
        <v>105</v>
      </c>
      <c r="P7846" s="1" t="s">
        <v>322</v>
      </c>
      <c r="Q7846" s="76">
        <v>8</v>
      </c>
      <c r="R7846" s="1"/>
      <c r="S7846" s="76"/>
      <c r="T7846" s="1" t="s">
        <v>115</v>
      </c>
      <c r="U7846" s="1"/>
      <c r="V7846" s="1"/>
      <c r="AC7846" s="93">
        <v>28</v>
      </c>
      <c r="AD7846" s="69">
        <v>220</v>
      </c>
      <c r="AE7846" s="33"/>
      <c r="AF7846" s="33"/>
      <c r="AG7846" s="33"/>
      <c r="AX7846" s="37">
        <f t="shared" si="355"/>
        <v>46239</v>
      </c>
      <c r="AY7846" s="1"/>
      <c r="AZ7846" s="1"/>
      <c r="BA7846" s="31"/>
      <c r="BB7846" s="31"/>
      <c r="BC7846" s="1"/>
      <c r="BD7846" s="1"/>
      <c r="BE7846" s="1"/>
      <c r="BF7846" s="1"/>
      <c r="BG7846" s="1"/>
      <c r="BT7846" s="37">
        <f t="shared" si="356"/>
        <v>46260</v>
      </c>
      <c r="BU7846" s="31"/>
      <c r="BW7846" s="33"/>
      <c r="BX7846" s="1"/>
      <c r="BY7846" s="1"/>
      <c r="BZ7846" s="1"/>
      <c r="CA7846" s="1"/>
      <c r="CB7846" s="1"/>
      <c r="CC7846" s="1"/>
      <c r="CE7846" s="1"/>
      <c r="CF7846" s="1"/>
      <c r="CG7846" s="1"/>
      <c r="CH7846" s="1"/>
      <c r="CI7846" s="1"/>
      <c r="CJ7846" s="1"/>
      <c r="CK7846" s="1"/>
      <c r="CL7846" s="1"/>
      <c r="CM7846" s="1"/>
      <c r="CN7846" s="1"/>
      <c r="CO7846" s="1"/>
    </row>
    <row r="7847" spans="1:93" ht="30" customHeight="1" x14ac:dyDescent="0.2">
      <c r="A7847" s="1">
        <v>7835</v>
      </c>
      <c r="B7847" s="94" t="s">
        <v>1491</v>
      </c>
      <c r="C7847" s="1" t="s">
        <v>3989</v>
      </c>
      <c r="D7847" s="28" t="s">
        <v>3990</v>
      </c>
      <c r="E7847" s="28" t="s">
        <v>3532</v>
      </c>
      <c r="F7847" s="1" t="s">
        <v>74</v>
      </c>
      <c r="G7847" s="1">
        <v>1</v>
      </c>
      <c r="H7847" s="1" t="s">
        <v>4209</v>
      </c>
      <c r="I7847" s="1" t="s">
        <v>114</v>
      </c>
      <c r="J7847" s="76">
        <v>558</v>
      </c>
      <c r="K7847" s="76">
        <v>2446790</v>
      </c>
      <c r="L7847" s="29">
        <v>46232</v>
      </c>
      <c r="M7847" s="29" t="s">
        <v>4163</v>
      </c>
      <c r="N7847" s="1" t="s">
        <v>478</v>
      </c>
      <c r="O7847" s="28" t="s">
        <v>105</v>
      </c>
      <c r="P7847" s="1" t="s">
        <v>322</v>
      </c>
      <c r="Q7847" s="76">
        <v>11</v>
      </c>
      <c r="R7847" s="1"/>
      <c r="S7847" s="76"/>
      <c r="T7847" s="1" t="s">
        <v>115</v>
      </c>
      <c r="U7847" s="1"/>
      <c r="V7847" s="1"/>
      <c r="AC7847" s="93">
        <v>27</v>
      </c>
      <c r="AD7847" s="69">
        <v>200</v>
      </c>
      <c r="AE7847" s="33"/>
      <c r="AF7847" s="33"/>
      <c r="AG7847" s="33"/>
      <c r="AX7847" s="37">
        <f t="shared" si="355"/>
        <v>46239</v>
      </c>
      <c r="AY7847" s="1"/>
      <c r="AZ7847" s="1"/>
      <c r="BA7847" s="31"/>
      <c r="BB7847" s="31"/>
      <c r="BC7847" s="1"/>
      <c r="BD7847" s="1"/>
      <c r="BE7847" s="1"/>
      <c r="BF7847" s="1"/>
      <c r="BG7847" s="1"/>
      <c r="BT7847" s="37">
        <f t="shared" si="356"/>
        <v>46260</v>
      </c>
      <c r="BU7847" s="31"/>
      <c r="BW7847" s="33"/>
      <c r="BX7847" s="1"/>
      <c r="BY7847" s="1"/>
      <c r="BZ7847" s="1"/>
      <c r="CA7847" s="1"/>
      <c r="CB7847" s="1"/>
      <c r="CC7847" s="1"/>
      <c r="CE7847" s="1"/>
      <c r="CF7847" s="1"/>
      <c r="CG7847" s="1"/>
      <c r="CH7847" s="1"/>
      <c r="CI7847" s="1"/>
      <c r="CJ7847" s="1"/>
      <c r="CK7847" s="1"/>
      <c r="CL7847" s="1"/>
      <c r="CM7847" s="1"/>
      <c r="CN7847" s="1"/>
      <c r="CO7847" s="1"/>
    </row>
    <row r="7848" spans="1:93" ht="30" customHeight="1" x14ac:dyDescent="0.2">
      <c r="A7848" s="1">
        <v>7836</v>
      </c>
      <c r="B7848" s="94" t="s">
        <v>1491</v>
      </c>
      <c r="C7848" s="1" t="s">
        <v>3989</v>
      </c>
      <c r="D7848" s="28" t="s">
        <v>3990</v>
      </c>
      <c r="E7848" s="28" t="s">
        <v>3532</v>
      </c>
      <c r="F7848" s="1" t="s">
        <v>74</v>
      </c>
      <c r="G7848" s="1">
        <v>1</v>
      </c>
      <c r="H7848" s="1" t="s">
        <v>4209</v>
      </c>
      <c r="I7848" s="1" t="s">
        <v>114</v>
      </c>
      <c r="J7848" s="76">
        <v>393</v>
      </c>
      <c r="K7848" s="76">
        <v>2446795</v>
      </c>
      <c r="L7848" s="29">
        <v>46232</v>
      </c>
      <c r="M7848" s="29" t="s">
        <v>4163</v>
      </c>
      <c r="N7848" s="1" t="s">
        <v>478</v>
      </c>
      <c r="O7848" s="28" t="s">
        <v>105</v>
      </c>
      <c r="P7848" s="1" t="s">
        <v>322</v>
      </c>
      <c r="Q7848" s="76">
        <v>9</v>
      </c>
      <c r="R7848" s="1"/>
      <c r="S7848" s="76"/>
      <c r="T7848" s="1" t="s">
        <v>115</v>
      </c>
      <c r="U7848" s="1"/>
      <c r="V7848" s="1"/>
      <c r="AC7848" s="93">
        <v>28</v>
      </c>
      <c r="AD7848" s="69">
        <v>240</v>
      </c>
      <c r="AE7848" s="33"/>
      <c r="AF7848" s="33"/>
      <c r="AG7848" s="33"/>
      <c r="AX7848" s="37">
        <f t="shared" si="355"/>
        <v>46239</v>
      </c>
      <c r="AY7848" s="1"/>
      <c r="AZ7848" s="1"/>
      <c r="BA7848" s="31"/>
      <c r="BB7848" s="31"/>
      <c r="BC7848" s="1"/>
      <c r="BD7848" s="1"/>
      <c r="BE7848" s="1"/>
      <c r="BF7848" s="1"/>
      <c r="BG7848" s="1"/>
      <c r="BT7848" s="37">
        <f t="shared" si="356"/>
        <v>46260</v>
      </c>
      <c r="BU7848" s="31"/>
      <c r="BW7848" s="33"/>
      <c r="BX7848" s="1"/>
      <c r="BY7848" s="1"/>
      <c r="BZ7848" s="1"/>
      <c r="CA7848" s="1"/>
      <c r="CB7848" s="1"/>
      <c r="CC7848" s="1"/>
      <c r="CE7848" s="1"/>
      <c r="CF7848" s="1"/>
      <c r="CG7848" s="1"/>
      <c r="CH7848" s="1"/>
      <c r="CI7848" s="1"/>
      <c r="CJ7848" s="1"/>
      <c r="CK7848" s="1"/>
      <c r="CL7848" s="1"/>
      <c r="CM7848" s="1"/>
      <c r="CN7848" s="1"/>
      <c r="CO7848" s="1"/>
    </row>
    <row r="7849" spans="1:93" ht="30" customHeight="1" x14ac:dyDescent="0.2">
      <c r="A7849" s="1">
        <v>7837</v>
      </c>
      <c r="B7849" s="94" t="s">
        <v>1491</v>
      </c>
      <c r="C7849" s="1" t="s">
        <v>3989</v>
      </c>
      <c r="D7849" s="28" t="s">
        <v>3990</v>
      </c>
      <c r="E7849" s="28" t="s">
        <v>3532</v>
      </c>
      <c r="F7849" s="1" t="s">
        <v>74</v>
      </c>
      <c r="G7849" s="1">
        <v>1</v>
      </c>
      <c r="H7849" s="1" t="s">
        <v>4209</v>
      </c>
      <c r="I7849" s="1" t="s">
        <v>114</v>
      </c>
      <c r="J7849" s="76">
        <v>554</v>
      </c>
      <c r="K7849" s="76">
        <v>2446798</v>
      </c>
      <c r="L7849" s="29">
        <v>46232</v>
      </c>
      <c r="M7849" s="29" t="s">
        <v>4163</v>
      </c>
      <c r="N7849" s="1" t="s">
        <v>478</v>
      </c>
      <c r="O7849" s="28" t="s">
        <v>105</v>
      </c>
      <c r="P7849" s="1" t="s">
        <v>322</v>
      </c>
      <c r="Q7849" s="76">
        <v>12</v>
      </c>
      <c r="R7849" s="1"/>
      <c r="S7849" s="76"/>
      <c r="T7849" s="1" t="s">
        <v>115</v>
      </c>
      <c r="U7849" s="1"/>
      <c r="V7849" s="1"/>
      <c r="AC7849" s="93">
        <v>27</v>
      </c>
      <c r="AD7849" s="69">
        <v>240</v>
      </c>
      <c r="AE7849" s="33"/>
      <c r="AF7849" s="33"/>
      <c r="AG7849" s="33"/>
      <c r="AX7849" s="37">
        <f t="shared" si="355"/>
        <v>46239</v>
      </c>
      <c r="AY7849" s="1"/>
      <c r="AZ7849" s="1"/>
      <c r="BA7849" s="31"/>
      <c r="BB7849" s="31"/>
      <c r="BC7849" s="1"/>
      <c r="BD7849" s="1"/>
      <c r="BE7849" s="1"/>
      <c r="BF7849" s="1"/>
      <c r="BG7849" s="1"/>
      <c r="BT7849" s="37">
        <f t="shared" si="356"/>
        <v>46260</v>
      </c>
      <c r="BU7849" s="31"/>
      <c r="BW7849" s="33"/>
      <c r="BX7849" s="1"/>
      <c r="BY7849" s="1"/>
      <c r="BZ7849" s="1"/>
      <c r="CA7849" s="1"/>
      <c r="CB7849" s="1"/>
      <c r="CC7849" s="1"/>
      <c r="CE7849" s="1"/>
      <c r="CF7849" s="1"/>
      <c r="CG7849" s="1"/>
      <c r="CH7849" s="1"/>
      <c r="CI7849" s="1"/>
      <c r="CJ7849" s="1"/>
      <c r="CK7849" s="1"/>
      <c r="CL7849" s="1"/>
      <c r="CM7849" s="1"/>
      <c r="CN7849" s="1"/>
      <c r="CO7849" s="1"/>
    </row>
    <row r="7850" spans="1:93" ht="30" customHeight="1" x14ac:dyDescent="0.2">
      <c r="A7850" s="1">
        <v>7838</v>
      </c>
      <c r="B7850" s="94" t="s">
        <v>1491</v>
      </c>
      <c r="C7850" s="1" t="s">
        <v>3989</v>
      </c>
      <c r="D7850" s="28" t="s">
        <v>3990</v>
      </c>
      <c r="E7850" s="28" t="s">
        <v>3532</v>
      </c>
      <c r="F7850" s="1" t="s">
        <v>74</v>
      </c>
      <c r="G7850" s="1">
        <v>1</v>
      </c>
      <c r="H7850" s="1" t="s">
        <v>4209</v>
      </c>
      <c r="I7850" s="1" t="s">
        <v>114</v>
      </c>
      <c r="J7850" s="76">
        <v>432</v>
      </c>
      <c r="K7850" s="76">
        <v>2446800</v>
      </c>
      <c r="L7850" s="29">
        <v>46232</v>
      </c>
      <c r="M7850" s="29" t="s">
        <v>4163</v>
      </c>
      <c r="N7850" s="1" t="s">
        <v>478</v>
      </c>
      <c r="O7850" s="28" t="s">
        <v>105</v>
      </c>
      <c r="P7850" s="1" t="s">
        <v>322</v>
      </c>
      <c r="Q7850" s="76">
        <v>9</v>
      </c>
      <c r="R7850" s="1"/>
      <c r="S7850" s="76"/>
      <c r="T7850" s="1" t="s">
        <v>115</v>
      </c>
      <c r="U7850" s="1"/>
      <c r="V7850" s="1"/>
      <c r="AC7850" s="93">
        <v>27.5</v>
      </c>
      <c r="AD7850" s="69">
        <v>230</v>
      </c>
      <c r="AE7850" s="33"/>
      <c r="AF7850" s="33"/>
      <c r="AG7850" s="33"/>
      <c r="AX7850" s="37">
        <f t="shared" si="355"/>
        <v>46239</v>
      </c>
      <c r="AY7850" s="1"/>
      <c r="AZ7850" s="1"/>
      <c r="BA7850" s="31"/>
      <c r="BB7850" s="31"/>
      <c r="BC7850" s="1"/>
      <c r="BD7850" s="1"/>
      <c r="BE7850" s="1"/>
      <c r="BF7850" s="1"/>
      <c r="BG7850" s="1"/>
      <c r="BT7850" s="37">
        <f t="shared" si="356"/>
        <v>46260</v>
      </c>
      <c r="BU7850" s="31"/>
      <c r="BW7850" s="33"/>
      <c r="BX7850" s="1"/>
      <c r="BY7850" s="1"/>
      <c r="BZ7850" s="1"/>
      <c r="CA7850" s="1"/>
      <c r="CB7850" s="1"/>
      <c r="CC7850" s="1"/>
      <c r="CE7850" s="1"/>
      <c r="CF7850" s="1"/>
      <c r="CG7850" s="1"/>
      <c r="CH7850" s="1"/>
      <c r="CI7850" s="1"/>
      <c r="CJ7850" s="1"/>
      <c r="CK7850" s="1"/>
      <c r="CL7850" s="1"/>
      <c r="CM7850" s="1"/>
      <c r="CN7850" s="1"/>
      <c r="CO7850" s="1"/>
    </row>
    <row r="7851" spans="1:93" ht="30" customHeight="1" x14ac:dyDescent="0.2">
      <c r="A7851" s="1">
        <v>7839</v>
      </c>
      <c r="B7851" s="94" t="s">
        <v>1491</v>
      </c>
      <c r="C7851" s="1" t="s">
        <v>3989</v>
      </c>
      <c r="D7851" s="28" t="s">
        <v>3990</v>
      </c>
      <c r="E7851" s="28" t="s">
        <v>3532</v>
      </c>
      <c r="F7851" s="1" t="s">
        <v>74</v>
      </c>
      <c r="G7851" s="1">
        <v>1</v>
      </c>
      <c r="H7851" s="1" t="s">
        <v>4209</v>
      </c>
      <c r="I7851" s="1" t="s">
        <v>114</v>
      </c>
      <c r="J7851" s="76">
        <v>528</v>
      </c>
      <c r="K7851" s="76">
        <v>2446802</v>
      </c>
      <c r="L7851" s="29">
        <v>46232</v>
      </c>
      <c r="M7851" s="29" t="s">
        <v>4163</v>
      </c>
      <c r="N7851" s="1" t="s">
        <v>478</v>
      </c>
      <c r="O7851" s="28" t="s">
        <v>105</v>
      </c>
      <c r="P7851" s="1" t="s">
        <v>322</v>
      </c>
      <c r="Q7851" s="76">
        <v>12</v>
      </c>
      <c r="R7851" s="1"/>
      <c r="S7851" s="76"/>
      <c r="T7851" s="1" t="s">
        <v>115</v>
      </c>
      <c r="U7851" s="1"/>
      <c r="V7851" s="1"/>
      <c r="AC7851" s="93">
        <v>28</v>
      </c>
      <c r="AD7851" s="69">
        <v>240</v>
      </c>
      <c r="AE7851" s="33"/>
      <c r="AF7851" s="33"/>
      <c r="AG7851" s="33"/>
      <c r="AX7851" s="37">
        <f t="shared" si="355"/>
        <v>46239</v>
      </c>
      <c r="AY7851" s="1"/>
      <c r="AZ7851" s="1"/>
      <c r="BA7851" s="31"/>
      <c r="BB7851" s="31"/>
      <c r="BC7851" s="1"/>
      <c r="BD7851" s="1"/>
      <c r="BE7851" s="1"/>
      <c r="BF7851" s="1"/>
      <c r="BG7851" s="1"/>
      <c r="BT7851" s="37">
        <f t="shared" si="356"/>
        <v>46260</v>
      </c>
      <c r="BU7851" s="31"/>
      <c r="BW7851" s="33"/>
      <c r="BX7851" s="1"/>
      <c r="BY7851" s="1"/>
      <c r="BZ7851" s="1"/>
      <c r="CA7851" s="1"/>
      <c r="CB7851" s="1"/>
      <c r="CC7851" s="1"/>
      <c r="CE7851" s="1"/>
      <c r="CF7851" s="1"/>
      <c r="CG7851" s="1"/>
      <c r="CH7851" s="1"/>
      <c r="CI7851" s="1"/>
      <c r="CJ7851" s="1"/>
      <c r="CK7851" s="1"/>
      <c r="CL7851" s="1"/>
      <c r="CM7851" s="1"/>
      <c r="CN7851" s="1"/>
      <c r="CO7851" s="1"/>
    </row>
    <row r="7852" spans="1:93" ht="30" customHeight="1" x14ac:dyDescent="0.2">
      <c r="A7852" s="1">
        <v>7840</v>
      </c>
      <c r="B7852" s="94" t="s">
        <v>1491</v>
      </c>
      <c r="C7852" s="1" t="s">
        <v>3989</v>
      </c>
      <c r="D7852" s="28" t="s">
        <v>3990</v>
      </c>
      <c r="E7852" s="28" t="s">
        <v>3532</v>
      </c>
      <c r="F7852" s="1" t="s">
        <v>74</v>
      </c>
      <c r="G7852" s="1">
        <v>1</v>
      </c>
      <c r="H7852" s="1" t="s">
        <v>4209</v>
      </c>
      <c r="I7852" s="1" t="s">
        <v>114</v>
      </c>
      <c r="J7852" s="76">
        <v>273</v>
      </c>
      <c r="K7852" s="76">
        <v>2446803</v>
      </c>
      <c r="L7852" s="29">
        <v>46232</v>
      </c>
      <c r="M7852" s="29" t="s">
        <v>4163</v>
      </c>
      <c r="N7852" s="1" t="s">
        <v>478</v>
      </c>
      <c r="O7852" s="28" t="s">
        <v>105</v>
      </c>
      <c r="P7852" s="1" t="s">
        <v>322</v>
      </c>
      <c r="Q7852" s="76">
        <v>8</v>
      </c>
      <c r="R7852" s="1"/>
      <c r="S7852" s="76">
        <v>6</v>
      </c>
      <c r="T7852" s="1" t="s">
        <v>115</v>
      </c>
      <c r="U7852" s="1"/>
      <c r="V7852" s="1"/>
      <c r="AC7852" s="93">
        <v>27</v>
      </c>
      <c r="AD7852" s="69">
        <v>230</v>
      </c>
      <c r="AE7852" s="33"/>
      <c r="AF7852" s="33"/>
      <c r="AG7852" s="33"/>
      <c r="AX7852" s="37">
        <f t="shared" si="355"/>
        <v>46239</v>
      </c>
      <c r="AY7852" s="1"/>
      <c r="AZ7852" s="1"/>
      <c r="BA7852" s="31"/>
      <c r="BB7852" s="31"/>
      <c r="BC7852" s="1"/>
      <c r="BD7852" s="1"/>
      <c r="BE7852" s="1"/>
      <c r="BF7852" s="1"/>
      <c r="BG7852" s="1"/>
      <c r="BT7852" s="37">
        <f t="shared" si="356"/>
        <v>46260</v>
      </c>
      <c r="BU7852" s="31"/>
      <c r="BW7852" s="33"/>
      <c r="BX7852" s="1"/>
      <c r="BY7852" s="1"/>
      <c r="BZ7852" s="1"/>
      <c r="CA7852" s="1"/>
      <c r="CB7852" s="1"/>
      <c r="CC7852" s="1"/>
      <c r="CE7852" s="1"/>
      <c r="CF7852" s="1"/>
      <c r="CG7852" s="1"/>
      <c r="CH7852" s="1"/>
      <c r="CI7852" s="1"/>
      <c r="CJ7852" s="1"/>
      <c r="CK7852" s="1"/>
      <c r="CL7852" s="1"/>
      <c r="CM7852" s="1"/>
      <c r="CN7852" s="1"/>
      <c r="CO7852" s="1"/>
    </row>
    <row r="7853" spans="1:93" ht="30" customHeight="1" x14ac:dyDescent="0.2">
      <c r="A7853" s="1">
        <v>7841</v>
      </c>
      <c r="B7853" s="94" t="s">
        <v>1491</v>
      </c>
      <c r="C7853" s="1" t="s">
        <v>3989</v>
      </c>
      <c r="D7853" s="28" t="s">
        <v>3990</v>
      </c>
      <c r="E7853" s="28" t="s">
        <v>3532</v>
      </c>
      <c r="F7853" s="1" t="s">
        <v>74</v>
      </c>
      <c r="G7853" s="1">
        <v>1</v>
      </c>
      <c r="H7853" s="1" t="s">
        <v>4209</v>
      </c>
      <c r="I7853" s="1" t="s">
        <v>114</v>
      </c>
      <c r="J7853" s="76">
        <v>403</v>
      </c>
      <c r="K7853" s="76">
        <v>2446806</v>
      </c>
      <c r="L7853" s="29">
        <v>46232</v>
      </c>
      <c r="M7853" s="29" t="s">
        <v>4163</v>
      </c>
      <c r="N7853" s="1" t="s">
        <v>478</v>
      </c>
      <c r="O7853" s="28" t="s">
        <v>105</v>
      </c>
      <c r="P7853" s="1" t="s">
        <v>322</v>
      </c>
      <c r="Q7853" s="76">
        <v>9</v>
      </c>
      <c r="R7853" s="1"/>
      <c r="S7853" s="76"/>
      <c r="T7853" s="1" t="s">
        <v>2</v>
      </c>
      <c r="U7853" s="1"/>
      <c r="V7853" s="1"/>
      <c r="AC7853" s="93">
        <v>28.5</v>
      </c>
      <c r="AD7853" s="98">
        <v>145</v>
      </c>
      <c r="AE7853" s="33"/>
      <c r="AF7853" s="33"/>
      <c r="AG7853" s="33"/>
      <c r="AX7853" s="37">
        <f t="shared" si="355"/>
        <v>46239</v>
      </c>
      <c r="AY7853" s="1"/>
      <c r="AZ7853" s="1"/>
      <c r="BA7853" s="31"/>
      <c r="BB7853" s="31"/>
      <c r="BC7853" s="1"/>
      <c r="BD7853" s="1"/>
      <c r="BE7853" s="1"/>
      <c r="BF7853" s="1"/>
      <c r="BG7853" s="1"/>
      <c r="BT7853" s="37">
        <f t="shared" si="356"/>
        <v>46260</v>
      </c>
      <c r="BU7853" s="31"/>
      <c r="BW7853" s="33"/>
      <c r="BX7853" s="1"/>
      <c r="BY7853" s="1"/>
      <c r="BZ7853" s="1"/>
      <c r="CA7853" s="1"/>
      <c r="CB7853" s="1"/>
      <c r="CC7853" s="1"/>
      <c r="CE7853" s="1"/>
      <c r="CF7853" s="1"/>
      <c r="CG7853" s="1"/>
      <c r="CH7853" s="1"/>
      <c r="CI7853" s="1"/>
      <c r="CJ7853" s="1"/>
      <c r="CK7853" s="1"/>
      <c r="CL7853" s="1"/>
      <c r="CM7853" s="1"/>
      <c r="CN7853" s="1"/>
      <c r="CO7853" s="1"/>
    </row>
    <row r="7854" spans="1:93" ht="30" customHeight="1" x14ac:dyDescent="0.2">
      <c r="A7854" s="1">
        <v>7842</v>
      </c>
      <c r="B7854" s="94" t="s">
        <v>1491</v>
      </c>
      <c r="C7854" s="1" t="s">
        <v>3989</v>
      </c>
      <c r="D7854" s="28" t="s">
        <v>3990</v>
      </c>
      <c r="E7854" s="28" t="s">
        <v>3532</v>
      </c>
      <c r="F7854" s="1" t="s">
        <v>74</v>
      </c>
      <c r="G7854" s="1">
        <v>1</v>
      </c>
      <c r="H7854" s="1" t="s">
        <v>4209</v>
      </c>
      <c r="I7854" s="1" t="s">
        <v>114</v>
      </c>
      <c r="J7854" s="76">
        <v>554</v>
      </c>
      <c r="K7854" s="76">
        <v>2446807</v>
      </c>
      <c r="L7854" s="29">
        <v>46232</v>
      </c>
      <c r="M7854" s="29" t="s">
        <v>4163</v>
      </c>
      <c r="N7854" s="1" t="s">
        <v>478</v>
      </c>
      <c r="O7854" s="28" t="s">
        <v>105</v>
      </c>
      <c r="P7854" s="1" t="s">
        <v>322</v>
      </c>
      <c r="Q7854" s="76">
        <v>11</v>
      </c>
      <c r="R7854" s="1"/>
      <c r="S7854" s="76"/>
      <c r="T7854" s="1" t="s">
        <v>115</v>
      </c>
      <c r="U7854" s="1"/>
      <c r="V7854" s="1" t="s">
        <v>955</v>
      </c>
      <c r="AC7854" s="93">
        <v>27</v>
      </c>
      <c r="AD7854" s="69">
        <v>230</v>
      </c>
      <c r="AE7854" s="33"/>
      <c r="AF7854" s="33"/>
      <c r="AG7854" s="33"/>
      <c r="AX7854" s="37">
        <f t="shared" si="355"/>
        <v>46239</v>
      </c>
      <c r="AY7854" s="1"/>
      <c r="AZ7854" s="1"/>
      <c r="BA7854" s="31"/>
      <c r="BB7854" s="31"/>
      <c r="BC7854" s="1"/>
      <c r="BD7854" s="1"/>
      <c r="BE7854" s="1"/>
      <c r="BF7854" s="1"/>
      <c r="BG7854" s="1"/>
      <c r="BT7854" s="37">
        <f t="shared" si="356"/>
        <v>46260</v>
      </c>
      <c r="BU7854" s="31"/>
      <c r="BW7854" s="33"/>
      <c r="BX7854" s="1"/>
      <c r="BY7854" s="1"/>
      <c r="BZ7854" s="1"/>
      <c r="CA7854" s="1"/>
      <c r="CB7854" s="1"/>
      <c r="CC7854" s="1"/>
      <c r="CE7854" s="1"/>
      <c r="CF7854" s="1"/>
      <c r="CG7854" s="1"/>
      <c r="CH7854" s="1"/>
      <c r="CI7854" s="1"/>
      <c r="CJ7854" s="1"/>
      <c r="CK7854" s="1"/>
      <c r="CL7854" s="1"/>
      <c r="CM7854" s="1"/>
      <c r="CN7854" s="1"/>
      <c r="CO7854" s="1"/>
    </row>
    <row r="7855" spans="1:93" ht="30" customHeight="1" x14ac:dyDescent="0.2">
      <c r="A7855" s="1">
        <v>7843</v>
      </c>
      <c r="B7855" s="94" t="s">
        <v>1491</v>
      </c>
      <c r="C7855" s="1" t="s">
        <v>3989</v>
      </c>
      <c r="D7855" s="28" t="s">
        <v>3990</v>
      </c>
      <c r="E7855" s="28" t="s">
        <v>3532</v>
      </c>
      <c r="F7855" s="1" t="s">
        <v>74</v>
      </c>
      <c r="G7855" s="1">
        <v>1</v>
      </c>
      <c r="H7855" s="1" t="s">
        <v>4209</v>
      </c>
      <c r="I7855" s="1" t="s">
        <v>114</v>
      </c>
      <c r="J7855" s="76">
        <v>273</v>
      </c>
      <c r="K7855" s="76">
        <v>2446811</v>
      </c>
      <c r="L7855" s="29">
        <v>46232</v>
      </c>
      <c r="M7855" s="29" t="s">
        <v>4163</v>
      </c>
      <c r="N7855" s="1" t="s">
        <v>478</v>
      </c>
      <c r="O7855" s="28" t="s">
        <v>105</v>
      </c>
      <c r="P7855" s="1" t="s">
        <v>322</v>
      </c>
      <c r="Q7855" s="76">
        <v>8</v>
      </c>
      <c r="R7855" s="1"/>
      <c r="S7855" s="76"/>
      <c r="T7855" s="1" t="s">
        <v>115</v>
      </c>
      <c r="U7855" s="1"/>
      <c r="V7855" s="1"/>
      <c r="AC7855" s="93">
        <v>27.5</v>
      </c>
      <c r="AD7855" s="69">
        <v>240</v>
      </c>
      <c r="AE7855" s="33"/>
      <c r="AF7855" s="33"/>
      <c r="AG7855" s="33"/>
      <c r="AX7855" s="37">
        <f t="shared" si="355"/>
        <v>46239</v>
      </c>
      <c r="AY7855" s="1"/>
      <c r="AZ7855" s="1"/>
      <c r="BA7855" s="31"/>
      <c r="BB7855" s="31"/>
      <c r="BC7855" s="1"/>
      <c r="BD7855" s="1"/>
      <c r="BE7855" s="1"/>
      <c r="BF7855" s="1"/>
      <c r="BG7855" s="1"/>
      <c r="BT7855" s="37">
        <f t="shared" si="356"/>
        <v>46260</v>
      </c>
      <c r="BU7855" s="31"/>
      <c r="BW7855" s="33"/>
      <c r="BX7855" s="1"/>
      <c r="BY7855" s="1"/>
      <c r="BZ7855" s="1"/>
      <c r="CA7855" s="1"/>
      <c r="CB7855" s="1"/>
      <c r="CC7855" s="1"/>
      <c r="CE7855" s="1"/>
      <c r="CF7855" s="1"/>
      <c r="CG7855" s="1"/>
      <c r="CH7855" s="1"/>
      <c r="CI7855" s="1"/>
      <c r="CJ7855" s="1"/>
      <c r="CK7855" s="1"/>
      <c r="CL7855" s="1"/>
      <c r="CM7855" s="1"/>
      <c r="CN7855" s="1"/>
      <c r="CO7855" s="1"/>
    </row>
    <row r="7856" spans="1:93" ht="30" customHeight="1" x14ac:dyDescent="0.2">
      <c r="A7856" s="1">
        <v>7844</v>
      </c>
      <c r="B7856" s="94" t="s">
        <v>1491</v>
      </c>
      <c r="C7856" s="1" t="s">
        <v>3989</v>
      </c>
      <c r="D7856" s="28" t="s">
        <v>3990</v>
      </c>
      <c r="E7856" s="28" t="s">
        <v>3532</v>
      </c>
      <c r="F7856" s="1" t="s">
        <v>74</v>
      </c>
      <c r="G7856" s="1">
        <v>1</v>
      </c>
      <c r="H7856" s="1" t="s">
        <v>4209</v>
      </c>
      <c r="I7856" s="1" t="s">
        <v>114</v>
      </c>
      <c r="J7856" s="76">
        <v>403</v>
      </c>
      <c r="K7856" s="76">
        <v>2446812</v>
      </c>
      <c r="L7856" s="29">
        <v>46232</v>
      </c>
      <c r="M7856" s="29" t="s">
        <v>4163</v>
      </c>
      <c r="N7856" s="1" t="s">
        <v>478</v>
      </c>
      <c r="O7856" s="28" t="s">
        <v>105</v>
      </c>
      <c r="P7856" s="1" t="s">
        <v>322</v>
      </c>
      <c r="Q7856" s="76">
        <v>9</v>
      </c>
      <c r="R7856" s="1"/>
      <c r="S7856" s="76"/>
      <c r="T7856" s="1" t="s">
        <v>115</v>
      </c>
      <c r="U7856" s="1"/>
      <c r="V7856" s="1"/>
      <c r="AC7856" s="93">
        <v>27.5</v>
      </c>
      <c r="AD7856" s="69">
        <v>240</v>
      </c>
      <c r="AE7856" s="33"/>
      <c r="AF7856" s="33"/>
      <c r="AG7856" s="33"/>
      <c r="AX7856" s="37">
        <f t="shared" si="355"/>
        <v>46239</v>
      </c>
      <c r="AY7856" s="1"/>
      <c r="AZ7856" s="1"/>
      <c r="BA7856" s="31"/>
      <c r="BB7856" s="31"/>
      <c r="BC7856" s="1"/>
      <c r="BD7856" s="1"/>
      <c r="BE7856" s="1"/>
      <c r="BF7856" s="1"/>
      <c r="BG7856" s="1"/>
      <c r="BT7856" s="37">
        <f t="shared" si="356"/>
        <v>46260</v>
      </c>
      <c r="BU7856" s="31"/>
      <c r="BW7856" s="33"/>
      <c r="BX7856" s="1"/>
      <c r="BY7856" s="1"/>
      <c r="BZ7856" s="1"/>
      <c r="CA7856" s="1"/>
      <c r="CB7856" s="1"/>
      <c r="CC7856" s="1"/>
      <c r="CE7856" s="1"/>
      <c r="CF7856" s="1"/>
      <c r="CG7856" s="1"/>
      <c r="CH7856" s="1"/>
      <c r="CI7856" s="1"/>
      <c r="CJ7856" s="1"/>
      <c r="CK7856" s="1"/>
      <c r="CL7856" s="1"/>
      <c r="CM7856" s="1"/>
      <c r="CN7856" s="1"/>
      <c r="CO7856" s="1"/>
    </row>
    <row r="7857" spans="1:93" ht="30" customHeight="1" x14ac:dyDescent="0.2">
      <c r="A7857" s="1">
        <v>7845</v>
      </c>
      <c r="B7857" s="94" t="s">
        <v>1491</v>
      </c>
      <c r="C7857" s="1" t="s">
        <v>3989</v>
      </c>
      <c r="D7857" s="28" t="s">
        <v>3990</v>
      </c>
      <c r="E7857" s="28" t="s">
        <v>3532</v>
      </c>
      <c r="F7857" s="1" t="s">
        <v>74</v>
      </c>
      <c r="G7857" s="1">
        <v>1</v>
      </c>
      <c r="H7857" s="1" t="s">
        <v>4209</v>
      </c>
      <c r="I7857" s="1" t="s">
        <v>114</v>
      </c>
      <c r="J7857" s="76">
        <v>528</v>
      </c>
      <c r="K7857" s="76">
        <v>2446814</v>
      </c>
      <c r="L7857" s="29">
        <v>46232</v>
      </c>
      <c r="M7857" s="29" t="s">
        <v>4163</v>
      </c>
      <c r="N7857" s="1" t="s">
        <v>478</v>
      </c>
      <c r="O7857" s="28" t="s">
        <v>105</v>
      </c>
      <c r="P7857" s="1" t="s">
        <v>322</v>
      </c>
      <c r="Q7857" s="76">
        <v>12</v>
      </c>
      <c r="R7857" s="1"/>
      <c r="S7857" s="76"/>
      <c r="T7857" s="1" t="s">
        <v>115</v>
      </c>
      <c r="U7857" s="1"/>
      <c r="V7857" s="1"/>
      <c r="AC7857" s="93">
        <v>28</v>
      </c>
      <c r="AD7857" s="69">
        <v>230</v>
      </c>
      <c r="AE7857" s="33"/>
      <c r="AF7857" s="33"/>
      <c r="AG7857" s="33"/>
      <c r="AX7857" s="37">
        <f t="shared" ref="AX7857:AX7920" si="357">IF(L7857=0, 0,L7857+7)</f>
        <v>46239</v>
      </c>
      <c r="AY7857" s="1"/>
      <c r="AZ7857" s="1"/>
      <c r="BA7857" s="31"/>
      <c r="BB7857" s="31"/>
      <c r="BC7857" s="1"/>
      <c r="BD7857" s="1"/>
      <c r="BE7857" s="1"/>
      <c r="BF7857" s="1"/>
      <c r="BG7857" s="1"/>
      <c r="BT7857" s="37">
        <f t="shared" si="356"/>
        <v>46260</v>
      </c>
      <c r="BU7857" s="31"/>
      <c r="BW7857" s="33"/>
      <c r="BX7857" s="1"/>
      <c r="BY7857" s="1"/>
      <c r="BZ7857" s="1"/>
      <c r="CA7857" s="1"/>
      <c r="CB7857" s="1"/>
      <c r="CC7857" s="1"/>
      <c r="CE7857" s="1"/>
      <c r="CF7857" s="1"/>
      <c r="CG7857" s="1"/>
      <c r="CH7857" s="1"/>
      <c r="CI7857" s="1"/>
      <c r="CJ7857" s="1"/>
      <c r="CK7857" s="1"/>
      <c r="CL7857" s="1"/>
      <c r="CM7857" s="1"/>
      <c r="CN7857" s="1"/>
      <c r="CO7857" s="1"/>
    </row>
    <row r="7858" spans="1:93" ht="30" customHeight="1" x14ac:dyDescent="0.2">
      <c r="A7858" s="1">
        <v>7846</v>
      </c>
      <c r="B7858" s="94" t="s">
        <v>1491</v>
      </c>
      <c r="C7858" s="1" t="s">
        <v>3901</v>
      </c>
      <c r="D7858" s="28" t="s">
        <v>3992</v>
      </c>
      <c r="E7858" s="28" t="s">
        <v>3993</v>
      </c>
      <c r="F7858" s="1" t="s">
        <v>74</v>
      </c>
      <c r="G7858" s="1">
        <v>10</v>
      </c>
      <c r="H7858" s="1" t="s">
        <v>341</v>
      </c>
      <c r="I7858" s="1" t="s">
        <v>114</v>
      </c>
      <c r="J7858" s="76">
        <v>551</v>
      </c>
      <c r="K7858" s="76">
        <v>2446772</v>
      </c>
      <c r="L7858" s="29">
        <v>46232</v>
      </c>
      <c r="M7858" s="29" t="s">
        <v>4163</v>
      </c>
      <c r="N7858" s="1" t="s">
        <v>478</v>
      </c>
      <c r="O7858" s="28" t="s">
        <v>1495</v>
      </c>
      <c r="P7858" s="1" t="s">
        <v>323</v>
      </c>
      <c r="Q7858" s="76">
        <v>12</v>
      </c>
      <c r="R7858" s="1"/>
      <c r="S7858" s="76"/>
      <c r="T7858" s="1" t="s">
        <v>115</v>
      </c>
      <c r="U7858" s="1"/>
      <c r="V7858" s="1"/>
      <c r="AC7858" s="93">
        <v>28.5</v>
      </c>
      <c r="AD7858" s="69">
        <v>260</v>
      </c>
      <c r="AE7858" s="33"/>
      <c r="AF7858" s="33"/>
      <c r="AG7858" s="33"/>
      <c r="AX7858" s="37">
        <f t="shared" si="357"/>
        <v>46239</v>
      </c>
      <c r="AY7858" s="1"/>
      <c r="AZ7858" s="1"/>
      <c r="BA7858" s="31"/>
      <c r="BB7858" s="31"/>
      <c r="BC7858" s="1"/>
      <c r="BD7858" s="1"/>
      <c r="BE7858" s="1"/>
      <c r="BF7858" s="1"/>
      <c r="BG7858" s="1"/>
      <c r="BT7858" s="37">
        <f t="shared" si="356"/>
        <v>46260</v>
      </c>
      <c r="BU7858" s="31"/>
      <c r="BW7858" s="33"/>
      <c r="BX7858" s="1"/>
      <c r="BY7858" s="1"/>
      <c r="BZ7858" s="1"/>
      <c r="CA7858" s="1"/>
      <c r="CB7858" s="1"/>
      <c r="CC7858" s="1"/>
      <c r="CE7858" s="1"/>
      <c r="CF7858" s="1"/>
      <c r="CG7858" s="1"/>
      <c r="CH7858" s="1"/>
      <c r="CI7858" s="1"/>
      <c r="CJ7858" s="1"/>
      <c r="CK7858" s="1"/>
      <c r="CL7858" s="1"/>
      <c r="CM7858" s="1"/>
      <c r="CN7858" s="1"/>
      <c r="CO7858" s="1"/>
    </row>
    <row r="7859" spans="1:93" ht="30" customHeight="1" x14ac:dyDescent="0.2">
      <c r="A7859" s="1">
        <v>7847</v>
      </c>
      <c r="B7859" s="94" t="s">
        <v>1491</v>
      </c>
      <c r="C7859" s="1" t="s">
        <v>3901</v>
      </c>
      <c r="D7859" s="28" t="s">
        <v>3992</v>
      </c>
      <c r="E7859" s="28" t="s">
        <v>3993</v>
      </c>
      <c r="F7859" s="1" t="s">
        <v>74</v>
      </c>
      <c r="G7859" s="1">
        <v>10</v>
      </c>
      <c r="H7859" s="1" t="s">
        <v>341</v>
      </c>
      <c r="I7859" s="1" t="s">
        <v>114</v>
      </c>
      <c r="J7859" s="76">
        <v>433</v>
      </c>
      <c r="K7859" s="76">
        <v>2446773</v>
      </c>
      <c r="L7859" s="29">
        <v>46232</v>
      </c>
      <c r="M7859" s="29" t="s">
        <v>4163</v>
      </c>
      <c r="N7859" s="1" t="s">
        <v>478</v>
      </c>
      <c r="O7859" s="28" t="s">
        <v>1495</v>
      </c>
      <c r="P7859" s="1" t="s">
        <v>323</v>
      </c>
      <c r="Q7859" s="76">
        <v>10</v>
      </c>
      <c r="R7859" s="1"/>
      <c r="S7859" s="76">
        <v>6</v>
      </c>
      <c r="T7859" s="1" t="s">
        <v>115</v>
      </c>
      <c r="U7859" s="1"/>
      <c r="V7859" s="1"/>
      <c r="AC7859" s="93">
        <v>29</v>
      </c>
      <c r="AD7859" s="69">
        <v>255</v>
      </c>
      <c r="AE7859" s="33"/>
      <c r="AF7859" s="33"/>
      <c r="AG7859" s="33"/>
      <c r="AX7859" s="37">
        <f t="shared" si="357"/>
        <v>46239</v>
      </c>
      <c r="AY7859" s="1"/>
      <c r="AZ7859" s="1"/>
      <c r="BA7859" s="31"/>
      <c r="BB7859" s="31"/>
      <c r="BC7859" s="1"/>
      <c r="BD7859" s="1"/>
      <c r="BE7859" s="1"/>
      <c r="BF7859" s="1"/>
      <c r="BG7859" s="1"/>
      <c r="BT7859" s="37">
        <f t="shared" si="356"/>
        <v>46260</v>
      </c>
      <c r="BU7859" s="31"/>
      <c r="BW7859" s="33"/>
      <c r="BX7859" s="1"/>
      <c r="BY7859" s="1"/>
      <c r="BZ7859" s="1"/>
      <c r="CA7859" s="1"/>
      <c r="CB7859" s="1"/>
      <c r="CC7859" s="1"/>
      <c r="CE7859" s="1"/>
      <c r="CF7859" s="1"/>
      <c r="CG7859" s="1"/>
      <c r="CH7859" s="1"/>
      <c r="CI7859" s="1"/>
      <c r="CJ7859" s="1"/>
      <c r="CK7859" s="1"/>
      <c r="CL7859" s="1"/>
      <c r="CM7859" s="1"/>
      <c r="CN7859" s="1"/>
      <c r="CO7859" s="1"/>
    </row>
    <row r="7860" spans="1:93" ht="30" customHeight="1" x14ac:dyDescent="0.2">
      <c r="A7860" s="1">
        <v>7848</v>
      </c>
      <c r="B7860" s="94" t="s">
        <v>1491</v>
      </c>
      <c r="C7860" s="1" t="s">
        <v>3901</v>
      </c>
      <c r="D7860" s="28" t="s">
        <v>3992</v>
      </c>
      <c r="E7860" s="28" t="s">
        <v>3993</v>
      </c>
      <c r="F7860" s="1" t="s">
        <v>74</v>
      </c>
      <c r="G7860" s="1">
        <v>10</v>
      </c>
      <c r="H7860" s="1" t="s">
        <v>341</v>
      </c>
      <c r="I7860" s="1" t="s">
        <v>114</v>
      </c>
      <c r="J7860" s="76">
        <v>437</v>
      </c>
      <c r="K7860" s="76">
        <v>2446777</v>
      </c>
      <c r="L7860" s="29">
        <v>46232</v>
      </c>
      <c r="M7860" s="29" t="s">
        <v>4163</v>
      </c>
      <c r="N7860" s="1" t="s">
        <v>478</v>
      </c>
      <c r="O7860" s="28" t="s">
        <v>1495</v>
      </c>
      <c r="P7860" s="1" t="s">
        <v>323</v>
      </c>
      <c r="Q7860" s="76">
        <v>10</v>
      </c>
      <c r="R7860" s="1"/>
      <c r="S7860" s="76"/>
      <c r="T7860" s="1" t="s">
        <v>115</v>
      </c>
      <c r="U7860" s="1"/>
      <c r="V7860" s="1"/>
      <c r="AC7860" s="93">
        <v>27</v>
      </c>
      <c r="AD7860" s="69">
        <v>250</v>
      </c>
      <c r="AE7860" s="33"/>
      <c r="AF7860" s="33"/>
      <c r="AG7860" s="33"/>
      <c r="AX7860" s="37">
        <f t="shared" si="357"/>
        <v>46239</v>
      </c>
      <c r="AY7860" s="1"/>
      <c r="AZ7860" s="1"/>
      <c r="BA7860" s="31"/>
      <c r="BB7860" s="31"/>
      <c r="BC7860" s="1"/>
      <c r="BD7860" s="1"/>
      <c r="BE7860" s="1"/>
      <c r="BF7860" s="1"/>
      <c r="BG7860" s="1"/>
      <c r="BT7860" s="37">
        <f t="shared" si="356"/>
        <v>46260</v>
      </c>
      <c r="BU7860" s="31"/>
      <c r="BW7860" s="33"/>
      <c r="BX7860" s="1"/>
      <c r="BY7860" s="1"/>
      <c r="BZ7860" s="1"/>
      <c r="CA7860" s="1"/>
      <c r="CB7860" s="1"/>
      <c r="CC7860" s="1"/>
      <c r="CE7860" s="1"/>
      <c r="CF7860" s="1"/>
      <c r="CG7860" s="1"/>
      <c r="CH7860" s="1"/>
      <c r="CI7860" s="1"/>
      <c r="CJ7860" s="1"/>
      <c r="CK7860" s="1"/>
      <c r="CL7860" s="1"/>
      <c r="CM7860" s="1"/>
      <c r="CN7860" s="1"/>
      <c r="CO7860" s="1"/>
    </row>
    <row r="7861" spans="1:93" ht="30" customHeight="1" x14ac:dyDescent="0.2">
      <c r="A7861" s="1">
        <v>7849</v>
      </c>
      <c r="B7861" s="94" t="s">
        <v>1491</v>
      </c>
      <c r="C7861" s="1" t="s">
        <v>3919</v>
      </c>
      <c r="D7861" s="28" t="s">
        <v>3994</v>
      </c>
      <c r="E7861" s="28" t="s">
        <v>3995</v>
      </c>
      <c r="F7861" s="1" t="s">
        <v>74</v>
      </c>
      <c r="G7861" s="1">
        <v>9</v>
      </c>
      <c r="H7861" s="1" t="s">
        <v>1059</v>
      </c>
      <c r="I7861" s="1" t="s">
        <v>114</v>
      </c>
      <c r="J7861" s="76">
        <v>303</v>
      </c>
      <c r="K7861" s="76">
        <v>2449677</v>
      </c>
      <c r="L7861" s="29">
        <v>46232</v>
      </c>
      <c r="M7861" s="29" t="s">
        <v>4163</v>
      </c>
      <c r="N7861" s="1" t="s">
        <v>478</v>
      </c>
      <c r="O7861" s="28" t="s">
        <v>1495</v>
      </c>
      <c r="P7861" s="1" t="s">
        <v>323</v>
      </c>
      <c r="Q7861" s="76">
        <v>6</v>
      </c>
      <c r="R7861" s="1"/>
      <c r="S7861" s="76"/>
      <c r="T7861" s="1" t="s">
        <v>115</v>
      </c>
      <c r="U7861" s="1"/>
      <c r="V7861" s="1"/>
      <c r="AC7861" s="93">
        <v>27.5</v>
      </c>
      <c r="AD7861" s="69">
        <v>250</v>
      </c>
      <c r="AE7861" s="33"/>
      <c r="AF7861" s="33"/>
      <c r="AG7861" s="33"/>
      <c r="AX7861" s="37">
        <f t="shared" si="357"/>
        <v>46239</v>
      </c>
      <c r="AY7861" s="1"/>
      <c r="AZ7861" s="1"/>
      <c r="BA7861" s="31"/>
      <c r="BB7861" s="31"/>
      <c r="BC7861" s="1"/>
      <c r="BD7861" s="1"/>
      <c r="BE7861" s="1"/>
      <c r="BF7861" s="1"/>
      <c r="BG7861" s="1"/>
      <c r="BT7861" s="37">
        <f t="shared" si="356"/>
        <v>46260</v>
      </c>
      <c r="BU7861" s="31"/>
      <c r="BW7861" s="33"/>
      <c r="BX7861" s="1"/>
      <c r="BY7861" s="1"/>
      <c r="BZ7861" s="1"/>
      <c r="CA7861" s="1"/>
      <c r="CB7861" s="1"/>
      <c r="CC7861" s="1"/>
      <c r="CE7861" s="1"/>
      <c r="CF7861" s="1"/>
      <c r="CG7861" s="1"/>
      <c r="CH7861" s="1"/>
      <c r="CI7861" s="1"/>
      <c r="CJ7861" s="1"/>
      <c r="CK7861" s="1"/>
      <c r="CL7861" s="1"/>
      <c r="CM7861" s="1"/>
      <c r="CN7861" s="1"/>
      <c r="CO7861" s="1"/>
    </row>
    <row r="7862" spans="1:93" ht="30" customHeight="1" x14ac:dyDescent="0.2">
      <c r="A7862" s="1">
        <v>7850</v>
      </c>
      <c r="B7862" s="1" t="s">
        <v>3997</v>
      </c>
      <c r="C7862" s="1" t="s">
        <v>3976</v>
      </c>
      <c r="D7862" s="28" t="s">
        <v>3996</v>
      </c>
      <c r="E7862" s="28" t="s">
        <v>3377</v>
      </c>
      <c r="F7862" s="1" t="s">
        <v>74</v>
      </c>
      <c r="G7862" s="1">
        <v>6</v>
      </c>
      <c r="H7862" s="1" t="s">
        <v>2565</v>
      </c>
      <c r="I7862" s="1" t="s">
        <v>114</v>
      </c>
      <c r="J7862" s="76">
        <v>393</v>
      </c>
      <c r="K7862" s="76">
        <v>2449668</v>
      </c>
      <c r="L7862" s="29">
        <v>46233</v>
      </c>
      <c r="M7862" s="29" t="s">
        <v>4163</v>
      </c>
      <c r="N7862" s="1" t="s">
        <v>478</v>
      </c>
      <c r="O7862" s="28" t="s">
        <v>1495</v>
      </c>
      <c r="P7862" s="1" t="s">
        <v>323</v>
      </c>
      <c r="Q7862" s="76">
        <v>9</v>
      </c>
      <c r="R7862" s="1"/>
      <c r="S7862" s="76">
        <v>6</v>
      </c>
      <c r="T7862" s="1" t="s">
        <v>115</v>
      </c>
      <c r="U7862" s="1"/>
      <c r="V7862" s="1"/>
      <c r="AC7862" s="93">
        <v>31.5</v>
      </c>
      <c r="AD7862" s="69">
        <v>240</v>
      </c>
      <c r="AE7862" s="33"/>
      <c r="AF7862" s="33"/>
      <c r="AG7862" s="33"/>
      <c r="AX7862" s="37">
        <f t="shared" si="357"/>
        <v>46240</v>
      </c>
      <c r="AY7862" s="1"/>
      <c r="AZ7862" s="1"/>
      <c r="BA7862" s="31"/>
      <c r="BB7862" s="31"/>
      <c r="BC7862" s="1"/>
      <c r="BD7862" s="1"/>
      <c r="BE7862" s="1"/>
      <c r="BF7862" s="1"/>
      <c r="BG7862" s="1"/>
      <c r="BT7862" s="37">
        <f t="shared" si="356"/>
        <v>46261</v>
      </c>
      <c r="BU7862" s="31"/>
      <c r="BW7862" s="33"/>
      <c r="BX7862" s="1"/>
      <c r="BY7862" s="1"/>
      <c r="BZ7862" s="1"/>
      <c r="CA7862" s="1"/>
      <c r="CB7862" s="1"/>
      <c r="CC7862" s="1"/>
      <c r="CE7862" s="1"/>
      <c r="CF7862" s="1"/>
      <c r="CG7862" s="1"/>
      <c r="CH7862" s="1"/>
      <c r="CI7862" s="1"/>
      <c r="CJ7862" s="1"/>
      <c r="CK7862" s="1"/>
      <c r="CL7862" s="1"/>
      <c r="CM7862" s="1"/>
      <c r="CN7862" s="1"/>
      <c r="CO7862" s="1"/>
    </row>
    <row r="7863" spans="1:93" ht="30" customHeight="1" x14ac:dyDescent="0.2">
      <c r="A7863" s="1">
        <v>7851</v>
      </c>
      <c r="B7863" s="1" t="s">
        <v>3997</v>
      </c>
      <c r="C7863" s="1" t="s">
        <v>3976</v>
      </c>
      <c r="D7863" s="28" t="s">
        <v>3996</v>
      </c>
      <c r="E7863" s="28" t="s">
        <v>3377</v>
      </c>
      <c r="F7863" s="1" t="s">
        <v>74</v>
      </c>
      <c r="G7863" s="1">
        <v>6</v>
      </c>
      <c r="H7863" s="1" t="s">
        <v>2565</v>
      </c>
      <c r="I7863" s="1" t="s">
        <v>114</v>
      </c>
      <c r="J7863" s="76">
        <v>432</v>
      </c>
      <c r="K7863" s="76">
        <v>2446809</v>
      </c>
      <c r="L7863" s="29">
        <v>46233</v>
      </c>
      <c r="M7863" s="29" t="s">
        <v>4163</v>
      </c>
      <c r="N7863" s="1" t="s">
        <v>478</v>
      </c>
      <c r="O7863" s="28" t="s">
        <v>1495</v>
      </c>
      <c r="P7863" s="1" t="s">
        <v>323</v>
      </c>
      <c r="Q7863" s="76">
        <v>9</v>
      </c>
      <c r="R7863" s="1"/>
      <c r="S7863" s="76"/>
      <c r="T7863" s="1" t="s">
        <v>115</v>
      </c>
      <c r="U7863" s="1"/>
      <c r="V7863" s="1"/>
      <c r="AC7863" s="93">
        <v>28.5</v>
      </c>
      <c r="AD7863" s="69">
        <v>230</v>
      </c>
      <c r="AE7863" s="33"/>
      <c r="AF7863" s="33"/>
      <c r="AG7863" s="33"/>
      <c r="AX7863" s="37">
        <f t="shared" si="357"/>
        <v>46240</v>
      </c>
      <c r="AY7863" s="1"/>
      <c r="AZ7863" s="1"/>
      <c r="BA7863" s="31"/>
      <c r="BB7863" s="31"/>
      <c r="BC7863" s="1"/>
      <c r="BD7863" s="1"/>
      <c r="BE7863" s="1"/>
      <c r="BF7863" s="1"/>
      <c r="BG7863" s="1"/>
      <c r="BT7863" s="37">
        <f t="shared" si="356"/>
        <v>46261</v>
      </c>
      <c r="BU7863" s="31"/>
      <c r="BW7863" s="33"/>
      <c r="BX7863" s="1"/>
      <c r="BY7863" s="1"/>
      <c r="BZ7863" s="1"/>
      <c r="CA7863" s="1"/>
      <c r="CB7863" s="1"/>
      <c r="CC7863" s="1"/>
      <c r="CE7863" s="1"/>
      <c r="CF7863" s="1"/>
      <c r="CG7863" s="1"/>
      <c r="CH7863" s="1"/>
      <c r="CI7863" s="1"/>
      <c r="CJ7863" s="1"/>
      <c r="CK7863" s="1"/>
      <c r="CL7863" s="1"/>
      <c r="CM7863" s="1"/>
      <c r="CN7863" s="1"/>
      <c r="CO7863" s="1"/>
    </row>
    <row r="7864" spans="1:93" ht="30" customHeight="1" x14ac:dyDescent="0.2">
      <c r="A7864" s="1">
        <v>7852</v>
      </c>
      <c r="B7864" s="1" t="s">
        <v>3997</v>
      </c>
      <c r="C7864" s="1" t="s">
        <v>3969</v>
      </c>
      <c r="D7864" s="28" t="s">
        <v>3998</v>
      </c>
      <c r="E7864" s="28" t="s">
        <v>3999</v>
      </c>
      <c r="F7864" s="1" t="s">
        <v>74</v>
      </c>
      <c r="G7864" s="1">
        <v>5</v>
      </c>
      <c r="H7864" s="1" t="s">
        <v>2565</v>
      </c>
      <c r="I7864" s="1" t="s">
        <v>114</v>
      </c>
      <c r="J7864" s="76">
        <v>302</v>
      </c>
      <c r="K7864" s="76">
        <v>2449673</v>
      </c>
      <c r="L7864" s="29">
        <v>46233</v>
      </c>
      <c r="M7864" s="29" t="s">
        <v>4163</v>
      </c>
      <c r="N7864" s="1" t="s">
        <v>478</v>
      </c>
      <c r="O7864" s="28" t="s">
        <v>1495</v>
      </c>
      <c r="P7864" s="1" t="s">
        <v>323</v>
      </c>
      <c r="Q7864" s="76">
        <v>8</v>
      </c>
      <c r="R7864" s="1"/>
      <c r="S7864" s="76"/>
      <c r="T7864" s="1" t="s">
        <v>115</v>
      </c>
      <c r="U7864" s="1"/>
      <c r="V7864" s="1"/>
      <c r="AC7864" s="93">
        <v>28</v>
      </c>
      <c r="AD7864" s="69">
        <v>250</v>
      </c>
      <c r="AE7864" s="33"/>
      <c r="AF7864" s="33"/>
      <c r="AG7864" s="33"/>
      <c r="AX7864" s="37">
        <f t="shared" si="357"/>
        <v>46240</v>
      </c>
      <c r="AY7864" s="1"/>
      <c r="AZ7864" s="1"/>
      <c r="BA7864" s="31"/>
      <c r="BB7864" s="31"/>
      <c r="BC7864" s="1"/>
      <c r="BD7864" s="1"/>
      <c r="BE7864" s="1"/>
      <c r="BF7864" s="1"/>
      <c r="BG7864" s="1"/>
      <c r="BT7864" s="37">
        <f t="shared" si="356"/>
        <v>46261</v>
      </c>
      <c r="BU7864" s="31"/>
      <c r="BW7864" s="33"/>
      <c r="BX7864" s="1"/>
      <c r="BY7864" s="1"/>
      <c r="BZ7864" s="1"/>
      <c r="CA7864" s="1"/>
      <c r="CB7864" s="1"/>
      <c r="CC7864" s="1"/>
      <c r="CE7864" s="1"/>
      <c r="CF7864" s="1"/>
      <c r="CG7864" s="1"/>
      <c r="CH7864" s="1"/>
      <c r="CI7864" s="1"/>
      <c r="CJ7864" s="1"/>
      <c r="CK7864" s="1"/>
      <c r="CL7864" s="1"/>
      <c r="CM7864" s="1"/>
      <c r="CN7864" s="1"/>
      <c r="CO7864" s="1"/>
    </row>
    <row r="7865" spans="1:93" ht="30" customHeight="1" x14ac:dyDescent="0.2">
      <c r="A7865" s="1">
        <v>7853</v>
      </c>
      <c r="B7865" s="1" t="s">
        <v>3878</v>
      </c>
      <c r="C7865" s="1" t="s">
        <v>4002</v>
      </c>
      <c r="D7865" s="28" t="s">
        <v>4003</v>
      </c>
      <c r="E7865" s="28" t="s">
        <v>4004</v>
      </c>
      <c r="F7865" s="1" t="s">
        <v>74</v>
      </c>
      <c r="G7865" s="1">
        <v>8</v>
      </c>
      <c r="H7865" s="1" t="s">
        <v>4209</v>
      </c>
      <c r="I7865" s="1" t="s">
        <v>114</v>
      </c>
      <c r="J7865" s="76">
        <v>433</v>
      </c>
      <c r="K7865" s="76">
        <v>2449715</v>
      </c>
      <c r="L7865" s="29">
        <v>46233</v>
      </c>
      <c r="M7865" s="29" t="s">
        <v>4163</v>
      </c>
      <c r="N7865" s="1" t="s">
        <v>478</v>
      </c>
      <c r="O7865" s="28" t="s">
        <v>1495</v>
      </c>
      <c r="P7865" s="1" t="s">
        <v>323</v>
      </c>
      <c r="Q7865" s="76">
        <v>10</v>
      </c>
      <c r="R7865" s="1"/>
      <c r="S7865" s="76">
        <v>6</v>
      </c>
      <c r="T7865" s="1" t="s">
        <v>115</v>
      </c>
      <c r="U7865" s="1"/>
      <c r="V7865" s="1"/>
      <c r="AC7865" s="93">
        <v>27.5</v>
      </c>
      <c r="AD7865" s="69">
        <v>250</v>
      </c>
      <c r="AE7865" s="33"/>
      <c r="AF7865" s="33"/>
      <c r="AG7865" s="33"/>
      <c r="AX7865" s="37">
        <f t="shared" si="357"/>
        <v>46240</v>
      </c>
      <c r="AY7865" s="1"/>
      <c r="AZ7865" s="1"/>
      <c r="BA7865" s="31"/>
      <c r="BB7865" s="31"/>
      <c r="BC7865" s="1"/>
      <c r="BD7865" s="1"/>
      <c r="BE7865" s="1"/>
      <c r="BF7865" s="1"/>
      <c r="BG7865" s="1"/>
      <c r="BT7865" s="37">
        <f t="shared" si="356"/>
        <v>46261</v>
      </c>
      <c r="BU7865" s="31"/>
      <c r="BW7865" s="33"/>
      <c r="BX7865" s="1"/>
      <c r="BY7865" s="1"/>
      <c r="BZ7865" s="1"/>
      <c r="CA7865" s="1"/>
      <c r="CB7865" s="1"/>
      <c r="CC7865" s="1"/>
      <c r="CE7865" s="1"/>
      <c r="CF7865" s="1"/>
      <c r="CG7865" s="1"/>
      <c r="CH7865" s="1"/>
      <c r="CI7865" s="1"/>
      <c r="CJ7865" s="1"/>
      <c r="CK7865" s="1"/>
      <c r="CL7865" s="1"/>
      <c r="CM7865" s="1"/>
      <c r="CN7865" s="1"/>
      <c r="CO7865" s="1"/>
    </row>
    <row r="7866" spans="1:93" ht="30" customHeight="1" x14ac:dyDescent="0.2">
      <c r="A7866" s="1">
        <v>7854</v>
      </c>
      <c r="B7866" s="1" t="s">
        <v>3878</v>
      </c>
      <c r="C7866" s="1" t="s">
        <v>4002</v>
      </c>
      <c r="D7866" s="28" t="s">
        <v>4003</v>
      </c>
      <c r="E7866" s="28" t="s">
        <v>4004</v>
      </c>
      <c r="F7866" s="1" t="s">
        <v>74</v>
      </c>
      <c r="G7866" s="1">
        <v>8</v>
      </c>
      <c r="H7866" s="1" t="s">
        <v>4209</v>
      </c>
      <c r="I7866" s="1" t="s">
        <v>114</v>
      </c>
      <c r="J7866" s="76">
        <v>407</v>
      </c>
      <c r="K7866" s="76">
        <v>2446846</v>
      </c>
      <c r="L7866" s="29">
        <v>46233</v>
      </c>
      <c r="M7866" s="29" t="s">
        <v>4163</v>
      </c>
      <c r="N7866" s="1" t="s">
        <v>478</v>
      </c>
      <c r="O7866" s="28" t="s">
        <v>1495</v>
      </c>
      <c r="P7866" s="1" t="s">
        <v>323</v>
      </c>
      <c r="Q7866" s="76">
        <v>10</v>
      </c>
      <c r="R7866" s="1"/>
      <c r="S7866" s="76"/>
      <c r="T7866" s="1" t="s">
        <v>115</v>
      </c>
      <c r="U7866" s="1"/>
      <c r="V7866" s="1"/>
      <c r="AC7866" s="93">
        <v>27</v>
      </c>
      <c r="AD7866" s="69">
        <v>260</v>
      </c>
      <c r="AE7866" s="33"/>
      <c r="AF7866" s="33"/>
      <c r="AG7866" s="33"/>
      <c r="AX7866" s="37">
        <f t="shared" si="357"/>
        <v>46240</v>
      </c>
      <c r="AY7866" s="1"/>
      <c r="AZ7866" s="1"/>
      <c r="BA7866" s="31"/>
      <c r="BB7866" s="31"/>
      <c r="BC7866" s="1"/>
      <c r="BD7866" s="1"/>
      <c r="BE7866" s="1"/>
      <c r="BF7866" s="1"/>
      <c r="BG7866" s="1"/>
      <c r="BT7866" s="37">
        <f t="shared" ref="BT7866:BT7929" si="358">IF(L7866=0, 0, L7866+28)</f>
        <v>46261</v>
      </c>
      <c r="BU7866" s="31"/>
      <c r="BW7866" s="33"/>
      <c r="BX7866" s="1"/>
      <c r="BY7866" s="1"/>
      <c r="BZ7866" s="1"/>
      <c r="CA7866" s="1"/>
      <c r="CB7866" s="1"/>
      <c r="CC7866" s="1"/>
      <c r="CE7866" s="1"/>
      <c r="CF7866" s="1"/>
      <c r="CG7866" s="1"/>
      <c r="CH7866" s="1"/>
      <c r="CI7866" s="1"/>
      <c r="CJ7866" s="1"/>
      <c r="CK7866" s="1"/>
      <c r="CL7866" s="1"/>
      <c r="CM7866" s="1"/>
      <c r="CN7866" s="1"/>
      <c r="CO7866" s="1"/>
    </row>
    <row r="7867" spans="1:93" ht="30" customHeight="1" x14ac:dyDescent="0.2">
      <c r="A7867" s="1">
        <v>7855</v>
      </c>
      <c r="B7867" s="1" t="s">
        <v>3878</v>
      </c>
      <c r="C7867" s="1" t="s">
        <v>4002</v>
      </c>
      <c r="D7867" s="28" t="s">
        <v>4003</v>
      </c>
      <c r="E7867" s="28" t="s">
        <v>4004</v>
      </c>
      <c r="F7867" s="1" t="s">
        <v>74</v>
      </c>
      <c r="G7867" s="1">
        <v>8</v>
      </c>
      <c r="H7867" s="1" t="s">
        <v>4209</v>
      </c>
      <c r="I7867" s="1" t="s">
        <v>114</v>
      </c>
      <c r="J7867" s="76">
        <v>432</v>
      </c>
      <c r="K7867" s="76">
        <v>2446852</v>
      </c>
      <c r="L7867" s="29">
        <v>46233</v>
      </c>
      <c r="M7867" s="29" t="s">
        <v>4163</v>
      </c>
      <c r="N7867" s="1" t="s">
        <v>478</v>
      </c>
      <c r="O7867" s="28" t="s">
        <v>1495</v>
      </c>
      <c r="P7867" s="1" t="s">
        <v>323</v>
      </c>
      <c r="Q7867" s="76">
        <v>9</v>
      </c>
      <c r="R7867" s="1"/>
      <c r="S7867" s="76"/>
      <c r="T7867" s="1" t="s">
        <v>115</v>
      </c>
      <c r="U7867" s="1"/>
      <c r="V7867" s="1"/>
      <c r="AC7867" s="93">
        <v>28</v>
      </c>
      <c r="AD7867" s="69">
        <v>220</v>
      </c>
      <c r="AE7867" s="33"/>
      <c r="AF7867" s="33"/>
      <c r="AG7867" s="33"/>
      <c r="AX7867" s="37">
        <f t="shared" si="357"/>
        <v>46240</v>
      </c>
      <c r="AY7867" s="1"/>
      <c r="AZ7867" s="1"/>
      <c r="BA7867" s="31"/>
      <c r="BB7867" s="31"/>
      <c r="BC7867" s="1"/>
      <c r="BD7867" s="1"/>
      <c r="BE7867" s="1"/>
      <c r="BF7867" s="1"/>
      <c r="BG7867" s="1"/>
      <c r="BT7867" s="37">
        <f t="shared" si="358"/>
        <v>46261</v>
      </c>
      <c r="BU7867" s="31"/>
      <c r="BW7867" s="33"/>
      <c r="BX7867" s="1"/>
      <c r="BY7867" s="1"/>
      <c r="BZ7867" s="1"/>
      <c r="CA7867" s="1"/>
      <c r="CB7867" s="1"/>
      <c r="CC7867" s="1"/>
      <c r="CE7867" s="1"/>
      <c r="CF7867" s="1"/>
      <c r="CG7867" s="1"/>
      <c r="CH7867" s="1"/>
      <c r="CI7867" s="1"/>
      <c r="CJ7867" s="1"/>
      <c r="CK7867" s="1"/>
      <c r="CL7867" s="1"/>
      <c r="CM7867" s="1"/>
      <c r="CN7867" s="1"/>
      <c r="CO7867" s="1"/>
    </row>
    <row r="7868" spans="1:93" ht="30" customHeight="1" x14ac:dyDescent="0.2">
      <c r="A7868" s="1">
        <v>7856</v>
      </c>
      <c r="B7868" s="1" t="s">
        <v>3878</v>
      </c>
      <c r="C7868" s="1" t="s">
        <v>4002</v>
      </c>
      <c r="D7868" s="28" t="s">
        <v>4003</v>
      </c>
      <c r="E7868" s="28" t="s">
        <v>4004</v>
      </c>
      <c r="F7868" s="1" t="s">
        <v>74</v>
      </c>
      <c r="G7868" s="1">
        <v>8</v>
      </c>
      <c r="H7868" s="1" t="s">
        <v>4209</v>
      </c>
      <c r="I7868" s="1" t="s">
        <v>114</v>
      </c>
      <c r="J7868" s="76">
        <v>433</v>
      </c>
      <c r="K7868" s="76">
        <v>2446858</v>
      </c>
      <c r="L7868" s="29">
        <v>46233</v>
      </c>
      <c r="M7868" s="29" t="s">
        <v>4163</v>
      </c>
      <c r="N7868" s="1" t="s">
        <v>478</v>
      </c>
      <c r="O7868" s="28" t="s">
        <v>1495</v>
      </c>
      <c r="P7868" s="1" t="s">
        <v>323</v>
      </c>
      <c r="Q7868" s="76">
        <v>9</v>
      </c>
      <c r="R7868" s="1"/>
      <c r="S7868" s="76"/>
      <c r="T7868" s="1" t="s">
        <v>115</v>
      </c>
      <c r="U7868" s="1"/>
      <c r="V7868" s="1"/>
      <c r="AC7868" s="93">
        <v>27</v>
      </c>
      <c r="AD7868" s="69">
        <v>250</v>
      </c>
      <c r="AE7868" s="33"/>
      <c r="AF7868" s="33"/>
      <c r="AG7868" s="33"/>
      <c r="AX7868" s="37">
        <f t="shared" si="357"/>
        <v>46240</v>
      </c>
      <c r="AY7868" s="1"/>
      <c r="AZ7868" s="1"/>
      <c r="BA7868" s="31"/>
      <c r="BB7868" s="31"/>
      <c r="BC7868" s="1"/>
      <c r="BD7868" s="1"/>
      <c r="BE7868" s="1"/>
      <c r="BF7868" s="1"/>
      <c r="BG7868" s="1"/>
      <c r="BT7868" s="37">
        <f t="shared" si="358"/>
        <v>46261</v>
      </c>
      <c r="BU7868" s="31"/>
      <c r="BW7868" s="33"/>
      <c r="BX7868" s="1"/>
      <c r="BY7868" s="1"/>
      <c r="BZ7868" s="1"/>
      <c r="CA7868" s="1"/>
      <c r="CB7868" s="1"/>
      <c r="CC7868" s="1"/>
      <c r="CE7868" s="1"/>
      <c r="CF7868" s="1"/>
      <c r="CG7868" s="1"/>
      <c r="CH7868" s="1"/>
      <c r="CI7868" s="1"/>
      <c r="CJ7868" s="1"/>
      <c r="CK7868" s="1"/>
      <c r="CL7868" s="1"/>
      <c r="CM7868" s="1"/>
      <c r="CN7868" s="1"/>
      <c r="CO7868" s="1"/>
    </row>
    <row r="7869" spans="1:93" ht="30" customHeight="1" x14ac:dyDescent="0.2">
      <c r="A7869" s="1">
        <v>7857</v>
      </c>
      <c r="B7869" s="1" t="s">
        <v>3967</v>
      </c>
      <c r="C7869" s="1" t="s">
        <v>3919</v>
      </c>
      <c r="D7869" s="28" t="s">
        <v>4005</v>
      </c>
      <c r="E7869" s="28" t="s">
        <v>3999</v>
      </c>
      <c r="F7869" s="1" t="s">
        <v>74</v>
      </c>
      <c r="G7869" s="1">
        <v>5</v>
      </c>
      <c r="H7869" s="1" t="s">
        <v>2565</v>
      </c>
      <c r="I7869" s="1" t="s">
        <v>114</v>
      </c>
      <c r="J7869" s="76">
        <v>273</v>
      </c>
      <c r="K7869" s="76">
        <v>2446875</v>
      </c>
      <c r="L7869" s="29">
        <v>46234</v>
      </c>
      <c r="M7869" s="29" t="s">
        <v>4163</v>
      </c>
      <c r="N7869" s="1" t="s">
        <v>478</v>
      </c>
      <c r="O7869" s="28" t="s">
        <v>1495</v>
      </c>
      <c r="P7869" s="1" t="s">
        <v>323</v>
      </c>
      <c r="Q7869" s="76">
        <v>4</v>
      </c>
      <c r="R7869" s="1"/>
      <c r="S7869" s="76">
        <v>6</v>
      </c>
      <c r="T7869" s="1" t="s">
        <v>115</v>
      </c>
      <c r="U7869" s="1"/>
      <c r="V7869" s="1"/>
      <c r="AC7869" s="93">
        <v>27.5</v>
      </c>
      <c r="AD7869" s="69">
        <v>250</v>
      </c>
      <c r="AE7869" s="33"/>
      <c r="AF7869" s="33"/>
      <c r="AG7869" s="33"/>
      <c r="AX7869" s="37">
        <f t="shared" si="357"/>
        <v>46241</v>
      </c>
      <c r="AY7869" s="1"/>
      <c r="AZ7869" s="1"/>
      <c r="BA7869" s="31"/>
      <c r="BB7869" s="31"/>
      <c r="BC7869" s="1"/>
      <c r="BD7869" s="1"/>
      <c r="BE7869" s="1"/>
      <c r="BF7869" s="1"/>
      <c r="BG7869" s="1"/>
      <c r="BT7869" s="37">
        <f t="shared" si="358"/>
        <v>46262</v>
      </c>
      <c r="BU7869" s="31"/>
      <c r="BW7869" s="33"/>
      <c r="BX7869" s="1"/>
      <c r="BY7869" s="1"/>
      <c r="BZ7869" s="1"/>
      <c r="CA7869" s="1"/>
      <c r="CB7869" s="1"/>
      <c r="CC7869" s="1"/>
      <c r="CE7869" s="1"/>
      <c r="CF7869" s="1"/>
      <c r="CG7869" s="1"/>
      <c r="CH7869" s="1"/>
      <c r="CI7869" s="1"/>
      <c r="CJ7869" s="1"/>
      <c r="CK7869" s="1"/>
      <c r="CL7869" s="1"/>
      <c r="CM7869" s="1"/>
      <c r="CN7869" s="1"/>
      <c r="CO7869" s="1"/>
    </row>
    <row r="7870" spans="1:93" ht="30" customHeight="1" x14ac:dyDescent="0.2">
      <c r="A7870" s="1">
        <v>7858</v>
      </c>
      <c r="B7870" s="94" t="s">
        <v>1491</v>
      </c>
      <c r="C7870" s="94" t="s">
        <v>3367</v>
      </c>
      <c r="D7870" s="28" t="s">
        <v>3977</v>
      </c>
      <c r="E7870" s="28" t="s">
        <v>4006</v>
      </c>
      <c r="F7870" s="1" t="s">
        <v>74</v>
      </c>
      <c r="G7870" s="1">
        <v>6</v>
      </c>
      <c r="H7870" s="1" t="s">
        <v>341</v>
      </c>
      <c r="I7870" s="1" t="s">
        <v>114</v>
      </c>
      <c r="J7870" s="76">
        <v>406</v>
      </c>
      <c r="K7870" s="76">
        <v>2449697</v>
      </c>
      <c r="L7870" s="29">
        <v>46231</v>
      </c>
      <c r="M7870" s="29" t="s">
        <v>4163</v>
      </c>
      <c r="N7870" s="1" t="s">
        <v>478</v>
      </c>
      <c r="O7870" s="28" t="s">
        <v>105</v>
      </c>
      <c r="P7870" s="1" t="s">
        <v>323</v>
      </c>
      <c r="Q7870" s="76">
        <v>5</v>
      </c>
      <c r="R7870" s="1"/>
      <c r="S7870" s="76">
        <v>6</v>
      </c>
      <c r="T7870" s="1" t="s">
        <v>115</v>
      </c>
      <c r="U7870" s="1"/>
      <c r="V7870" s="1"/>
      <c r="AC7870" s="93">
        <v>29.5</v>
      </c>
      <c r="AD7870" s="69">
        <v>225</v>
      </c>
      <c r="AE7870" s="33"/>
      <c r="AF7870" s="33"/>
      <c r="AG7870" s="33"/>
      <c r="AX7870" s="37">
        <f t="shared" si="357"/>
        <v>46238</v>
      </c>
      <c r="AY7870" s="1"/>
      <c r="AZ7870" s="1"/>
      <c r="BA7870" s="31"/>
      <c r="BB7870" s="31"/>
      <c r="BC7870" s="1"/>
      <c r="BD7870" s="1"/>
      <c r="BE7870" s="1"/>
      <c r="BF7870" s="1"/>
      <c r="BG7870" s="1"/>
      <c r="BT7870" s="37">
        <f t="shared" si="358"/>
        <v>46259</v>
      </c>
      <c r="BU7870" s="31"/>
      <c r="BW7870" s="33"/>
      <c r="BX7870" s="1"/>
      <c r="BY7870" s="1"/>
      <c r="BZ7870" s="1"/>
      <c r="CA7870" s="1"/>
      <c r="CB7870" s="1"/>
      <c r="CC7870" s="1"/>
      <c r="CE7870" s="1"/>
      <c r="CF7870" s="1"/>
      <c r="CG7870" s="1"/>
      <c r="CH7870" s="1"/>
      <c r="CI7870" s="1"/>
      <c r="CJ7870" s="1"/>
      <c r="CK7870" s="1"/>
      <c r="CL7870" s="1"/>
      <c r="CM7870" s="1"/>
      <c r="CN7870" s="1"/>
      <c r="CO7870" s="1"/>
    </row>
    <row r="7871" spans="1:93" ht="30" customHeight="1" x14ac:dyDescent="0.2">
      <c r="A7871" s="1">
        <v>7859</v>
      </c>
      <c r="B7871" s="1" t="s">
        <v>4008</v>
      </c>
      <c r="C7871" s="1" t="s">
        <v>3874</v>
      </c>
      <c r="D7871" s="28" t="s">
        <v>4007</v>
      </c>
      <c r="E7871" s="28" t="s">
        <v>3377</v>
      </c>
      <c r="F7871" s="1" t="s">
        <v>74</v>
      </c>
      <c r="G7871" s="1">
        <v>6</v>
      </c>
      <c r="H7871" s="1" t="s">
        <v>2565</v>
      </c>
      <c r="I7871" s="1" t="s">
        <v>114</v>
      </c>
      <c r="J7871" s="76">
        <v>432</v>
      </c>
      <c r="K7871" s="76">
        <v>2446958</v>
      </c>
      <c r="L7871" s="29">
        <v>46236</v>
      </c>
      <c r="M7871" s="29" t="s">
        <v>4163</v>
      </c>
      <c r="N7871" s="1" t="s">
        <v>478</v>
      </c>
      <c r="O7871" s="28" t="s">
        <v>1495</v>
      </c>
      <c r="P7871" s="1" t="s">
        <v>323</v>
      </c>
      <c r="Q7871" s="76">
        <v>9</v>
      </c>
      <c r="R7871" s="1"/>
      <c r="S7871" s="76">
        <v>6</v>
      </c>
      <c r="T7871" s="1" t="s">
        <v>115</v>
      </c>
      <c r="U7871" s="1"/>
      <c r="V7871" s="1"/>
      <c r="AC7871" s="93">
        <v>29</v>
      </c>
      <c r="AD7871" s="69">
        <v>260</v>
      </c>
      <c r="AE7871" s="33"/>
      <c r="AF7871" s="33"/>
      <c r="AG7871" s="33"/>
      <c r="AX7871" s="37">
        <f t="shared" si="357"/>
        <v>46243</v>
      </c>
      <c r="AY7871" s="1"/>
      <c r="AZ7871" s="1"/>
      <c r="BA7871" s="31"/>
      <c r="BB7871" s="31"/>
      <c r="BC7871" s="1"/>
      <c r="BD7871" s="1"/>
      <c r="BE7871" s="1"/>
      <c r="BF7871" s="1"/>
      <c r="BG7871" s="1"/>
      <c r="BT7871" s="37">
        <f t="shared" si="358"/>
        <v>46264</v>
      </c>
      <c r="BU7871" s="31"/>
      <c r="BW7871" s="33"/>
      <c r="BX7871" s="1"/>
      <c r="BY7871" s="1"/>
      <c r="BZ7871" s="1"/>
      <c r="CA7871" s="1"/>
      <c r="CB7871" s="1"/>
      <c r="CC7871" s="1"/>
      <c r="CE7871" s="1"/>
      <c r="CF7871" s="1"/>
      <c r="CG7871" s="1"/>
      <c r="CH7871" s="1"/>
      <c r="CI7871" s="1"/>
      <c r="CJ7871" s="1"/>
      <c r="CK7871" s="1"/>
      <c r="CL7871" s="1"/>
      <c r="CM7871" s="1"/>
      <c r="CN7871" s="1"/>
      <c r="CO7871" s="1"/>
    </row>
    <row r="7872" spans="1:93" ht="30" customHeight="1" x14ac:dyDescent="0.2">
      <c r="A7872" s="1">
        <v>7860</v>
      </c>
      <c r="B7872" s="1" t="s">
        <v>4008</v>
      </c>
      <c r="C7872" s="1" t="s">
        <v>3874</v>
      </c>
      <c r="D7872" s="28" t="s">
        <v>4007</v>
      </c>
      <c r="E7872" s="28" t="s">
        <v>3377</v>
      </c>
      <c r="F7872" s="1" t="s">
        <v>74</v>
      </c>
      <c r="G7872" s="1">
        <v>6</v>
      </c>
      <c r="H7872" s="1" t="s">
        <v>2565</v>
      </c>
      <c r="I7872" s="1" t="s">
        <v>114</v>
      </c>
      <c r="J7872" s="76">
        <v>273</v>
      </c>
      <c r="K7872" s="76">
        <v>2446963</v>
      </c>
      <c r="L7872" s="29">
        <v>46236</v>
      </c>
      <c r="M7872" s="29" t="s">
        <v>4163</v>
      </c>
      <c r="N7872" s="1" t="s">
        <v>478</v>
      </c>
      <c r="O7872" s="28" t="s">
        <v>1495</v>
      </c>
      <c r="P7872" s="1" t="s">
        <v>323</v>
      </c>
      <c r="Q7872" s="76">
        <v>8</v>
      </c>
      <c r="R7872" s="1"/>
      <c r="S7872" s="76"/>
      <c r="T7872" s="1" t="s">
        <v>115</v>
      </c>
      <c r="U7872" s="1"/>
      <c r="V7872" s="1"/>
      <c r="AC7872" s="93">
        <v>29.2</v>
      </c>
      <c r="AD7872" s="69">
        <v>250</v>
      </c>
      <c r="AE7872" s="33"/>
      <c r="AF7872" s="33"/>
      <c r="AG7872" s="33"/>
      <c r="AX7872" s="37">
        <f t="shared" si="357"/>
        <v>46243</v>
      </c>
      <c r="AY7872" s="1"/>
      <c r="AZ7872" s="1"/>
      <c r="BA7872" s="31"/>
      <c r="BB7872" s="31"/>
      <c r="BC7872" s="1"/>
      <c r="BD7872" s="1"/>
      <c r="BE7872" s="1"/>
      <c r="BF7872" s="1"/>
      <c r="BG7872" s="1"/>
      <c r="BT7872" s="37">
        <f t="shared" si="358"/>
        <v>46264</v>
      </c>
      <c r="BU7872" s="31"/>
      <c r="BW7872" s="33"/>
      <c r="BX7872" s="1"/>
      <c r="BY7872" s="1"/>
      <c r="BZ7872" s="1"/>
      <c r="CA7872" s="1"/>
      <c r="CB7872" s="1"/>
      <c r="CC7872" s="1"/>
      <c r="CE7872" s="1"/>
      <c r="CF7872" s="1"/>
      <c r="CG7872" s="1"/>
      <c r="CH7872" s="1"/>
      <c r="CI7872" s="1"/>
      <c r="CJ7872" s="1"/>
      <c r="CK7872" s="1"/>
      <c r="CL7872" s="1"/>
      <c r="CM7872" s="1"/>
      <c r="CN7872" s="1"/>
      <c r="CO7872" s="1"/>
    </row>
    <row r="7873" spans="1:93" ht="30" customHeight="1" x14ac:dyDescent="0.2">
      <c r="A7873" s="1">
        <v>7861</v>
      </c>
      <c r="B7873" s="1" t="s">
        <v>4008</v>
      </c>
      <c r="C7873" s="1" t="s">
        <v>3874</v>
      </c>
      <c r="D7873" s="28" t="s">
        <v>4007</v>
      </c>
      <c r="E7873" s="28" t="s">
        <v>3377</v>
      </c>
      <c r="F7873" s="1" t="s">
        <v>74</v>
      </c>
      <c r="G7873" s="1">
        <v>6</v>
      </c>
      <c r="H7873" s="1" t="s">
        <v>2565</v>
      </c>
      <c r="I7873" s="1" t="s">
        <v>114</v>
      </c>
      <c r="J7873" s="76">
        <v>551</v>
      </c>
      <c r="K7873" s="76">
        <v>2446965</v>
      </c>
      <c r="L7873" s="29">
        <v>46236</v>
      </c>
      <c r="M7873" s="29" t="s">
        <v>4163</v>
      </c>
      <c r="N7873" s="1" t="s">
        <v>478</v>
      </c>
      <c r="O7873" s="28" t="s">
        <v>1495</v>
      </c>
      <c r="P7873" s="1" t="s">
        <v>323</v>
      </c>
      <c r="Q7873" s="76">
        <v>12</v>
      </c>
      <c r="R7873" s="1"/>
      <c r="S7873" s="76"/>
      <c r="T7873" s="1" t="s">
        <v>115</v>
      </c>
      <c r="U7873" s="1"/>
      <c r="V7873" s="1"/>
      <c r="AC7873" s="93">
        <v>28</v>
      </c>
      <c r="AD7873" s="69">
        <v>230</v>
      </c>
      <c r="AE7873" s="33"/>
      <c r="AF7873" s="33"/>
      <c r="AG7873" s="33"/>
      <c r="AX7873" s="37">
        <f t="shared" si="357"/>
        <v>46243</v>
      </c>
      <c r="AY7873" s="1"/>
      <c r="AZ7873" s="1"/>
      <c r="BA7873" s="31"/>
      <c r="BB7873" s="31"/>
      <c r="BC7873" s="1"/>
      <c r="BD7873" s="1"/>
      <c r="BE7873" s="1"/>
      <c r="BF7873" s="1"/>
      <c r="BG7873" s="1"/>
      <c r="BT7873" s="37">
        <f t="shared" si="358"/>
        <v>46264</v>
      </c>
      <c r="BU7873" s="31"/>
      <c r="BW7873" s="33"/>
      <c r="BX7873" s="1"/>
      <c r="BY7873" s="1"/>
      <c r="BZ7873" s="1"/>
      <c r="CA7873" s="1"/>
      <c r="CB7873" s="1"/>
      <c r="CC7873" s="1"/>
      <c r="CE7873" s="1"/>
      <c r="CF7873" s="1"/>
      <c r="CG7873" s="1"/>
      <c r="CH7873" s="1"/>
      <c r="CI7873" s="1"/>
      <c r="CJ7873" s="1"/>
      <c r="CK7873" s="1"/>
      <c r="CL7873" s="1"/>
      <c r="CM7873" s="1"/>
      <c r="CN7873" s="1"/>
      <c r="CO7873" s="1"/>
    </row>
    <row r="7874" spans="1:93" ht="30" customHeight="1" x14ac:dyDescent="0.2">
      <c r="A7874" s="1">
        <v>7862</v>
      </c>
      <c r="B7874" s="1" t="s">
        <v>4008</v>
      </c>
      <c r="C7874" s="1" t="s">
        <v>3874</v>
      </c>
      <c r="D7874" s="28" t="s">
        <v>4007</v>
      </c>
      <c r="E7874" s="28" t="s">
        <v>3377</v>
      </c>
      <c r="F7874" s="1" t="s">
        <v>74</v>
      </c>
      <c r="G7874" s="1">
        <v>6</v>
      </c>
      <c r="H7874" s="1" t="s">
        <v>2565</v>
      </c>
      <c r="I7874" s="1" t="s">
        <v>114</v>
      </c>
      <c r="J7874" s="76">
        <v>433</v>
      </c>
      <c r="K7874" s="76">
        <v>2449919</v>
      </c>
      <c r="L7874" s="29">
        <v>46236</v>
      </c>
      <c r="M7874" s="29" t="s">
        <v>4163</v>
      </c>
      <c r="N7874" s="1" t="s">
        <v>478</v>
      </c>
      <c r="O7874" s="28" t="s">
        <v>1495</v>
      </c>
      <c r="P7874" s="1" t="s">
        <v>323</v>
      </c>
      <c r="Q7874" s="76">
        <v>9</v>
      </c>
      <c r="R7874" s="1"/>
      <c r="S7874" s="76"/>
      <c r="T7874" s="1" t="s">
        <v>115</v>
      </c>
      <c r="U7874" s="1"/>
      <c r="V7874" s="1"/>
      <c r="AC7874" s="93">
        <v>30</v>
      </c>
      <c r="AD7874" s="69">
        <v>210</v>
      </c>
      <c r="AE7874" s="33"/>
      <c r="AF7874" s="33"/>
      <c r="AG7874" s="33"/>
      <c r="AX7874" s="37">
        <f t="shared" si="357"/>
        <v>46243</v>
      </c>
      <c r="AY7874" s="1"/>
      <c r="AZ7874" s="1"/>
      <c r="BA7874" s="31"/>
      <c r="BB7874" s="31"/>
      <c r="BC7874" s="1"/>
      <c r="BD7874" s="1"/>
      <c r="BE7874" s="1"/>
      <c r="BF7874" s="1"/>
      <c r="BG7874" s="1"/>
      <c r="BT7874" s="37">
        <f t="shared" si="358"/>
        <v>46264</v>
      </c>
      <c r="BU7874" s="31"/>
      <c r="BW7874" s="33"/>
      <c r="BX7874" s="1"/>
      <c r="BY7874" s="1"/>
      <c r="BZ7874" s="1"/>
      <c r="CA7874" s="1"/>
      <c r="CB7874" s="1"/>
      <c r="CC7874" s="1"/>
      <c r="CE7874" s="1"/>
      <c r="CF7874" s="1"/>
      <c r="CG7874" s="1"/>
      <c r="CH7874" s="1"/>
      <c r="CI7874" s="1"/>
      <c r="CJ7874" s="1"/>
      <c r="CK7874" s="1"/>
      <c r="CL7874" s="1"/>
      <c r="CM7874" s="1"/>
      <c r="CN7874" s="1"/>
      <c r="CO7874" s="1"/>
    </row>
    <row r="7875" spans="1:93" ht="30" customHeight="1" x14ac:dyDescent="0.2">
      <c r="A7875" s="1">
        <v>7863</v>
      </c>
      <c r="B7875" s="1" t="s">
        <v>4008</v>
      </c>
      <c r="C7875" s="1" t="s">
        <v>3874</v>
      </c>
      <c r="D7875" s="28" t="s">
        <v>4007</v>
      </c>
      <c r="E7875" s="28" t="s">
        <v>3377</v>
      </c>
      <c r="F7875" s="1" t="s">
        <v>74</v>
      </c>
      <c r="G7875" s="1">
        <v>6</v>
      </c>
      <c r="H7875" s="1" t="s">
        <v>2565</v>
      </c>
      <c r="I7875" s="1" t="s">
        <v>114</v>
      </c>
      <c r="J7875" s="76">
        <v>526</v>
      </c>
      <c r="K7875" s="76">
        <v>2449923</v>
      </c>
      <c r="L7875" s="29">
        <v>46236</v>
      </c>
      <c r="M7875" s="29" t="s">
        <v>4163</v>
      </c>
      <c r="N7875" s="1" t="s">
        <v>478</v>
      </c>
      <c r="O7875" s="28" t="s">
        <v>1495</v>
      </c>
      <c r="P7875" s="1" t="s">
        <v>323</v>
      </c>
      <c r="Q7875" s="76">
        <v>12</v>
      </c>
      <c r="R7875" s="1"/>
      <c r="S7875" s="76"/>
      <c r="T7875" s="1" t="s">
        <v>115</v>
      </c>
      <c r="U7875" s="1"/>
      <c r="V7875" s="1"/>
      <c r="AC7875" s="93">
        <v>28.3</v>
      </c>
      <c r="AD7875" s="69">
        <v>240</v>
      </c>
      <c r="AE7875" s="33"/>
      <c r="AF7875" s="33"/>
      <c r="AG7875" s="33"/>
      <c r="AX7875" s="37">
        <f t="shared" si="357"/>
        <v>46243</v>
      </c>
      <c r="AY7875" s="1"/>
      <c r="AZ7875" s="1"/>
      <c r="BA7875" s="31"/>
      <c r="BB7875" s="31"/>
      <c r="BC7875" s="1"/>
      <c r="BD7875" s="1"/>
      <c r="BE7875" s="1"/>
      <c r="BF7875" s="1"/>
      <c r="BG7875" s="1"/>
      <c r="BT7875" s="37">
        <f t="shared" si="358"/>
        <v>46264</v>
      </c>
      <c r="BU7875" s="31"/>
      <c r="BW7875" s="33"/>
      <c r="BX7875" s="1"/>
      <c r="BY7875" s="1"/>
      <c r="BZ7875" s="1"/>
      <c r="CA7875" s="1"/>
      <c r="CB7875" s="1"/>
      <c r="CC7875" s="1"/>
      <c r="CE7875" s="1"/>
      <c r="CF7875" s="1"/>
      <c r="CG7875" s="1"/>
      <c r="CH7875" s="1"/>
      <c r="CI7875" s="1"/>
      <c r="CJ7875" s="1"/>
      <c r="CK7875" s="1"/>
      <c r="CL7875" s="1"/>
      <c r="CM7875" s="1"/>
      <c r="CN7875" s="1"/>
      <c r="CO7875" s="1"/>
    </row>
    <row r="7876" spans="1:93" ht="30" customHeight="1" x14ac:dyDescent="0.2">
      <c r="A7876" s="1">
        <v>7864</v>
      </c>
      <c r="B7876" s="1" t="s">
        <v>4008</v>
      </c>
      <c r="C7876" s="1" t="s">
        <v>3874</v>
      </c>
      <c r="D7876" s="28" t="s">
        <v>4007</v>
      </c>
      <c r="E7876" s="28" t="s">
        <v>3377</v>
      </c>
      <c r="F7876" s="1" t="s">
        <v>74</v>
      </c>
      <c r="G7876" s="1">
        <v>6</v>
      </c>
      <c r="H7876" s="1" t="s">
        <v>2565</v>
      </c>
      <c r="I7876" s="1" t="s">
        <v>114</v>
      </c>
      <c r="J7876" s="76">
        <v>557</v>
      </c>
      <c r="K7876" s="76">
        <v>2449928</v>
      </c>
      <c r="L7876" s="29">
        <v>46236</v>
      </c>
      <c r="M7876" s="29" t="s">
        <v>4163</v>
      </c>
      <c r="N7876" s="1" t="s">
        <v>478</v>
      </c>
      <c r="O7876" s="28" t="s">
        <v>1495</v>
      </c>
      <c r="P7876" s="1" t="s">
        <v>323</v>
      </c>
      <c r="Q7876" s="76">
        <v>10</v>
      </c>
      <c r="R7876" s="1"/>
      <c r="S7876" s="76"/>
      <c r="T7876" s="1" t="s">
        <v>115</v>
      </c>
      <c r="U7876" s="1"/>
      <c r="V7876" s="1"/>
      <c r="AC7876" s="93">
        <v>28</v>
      </c>
      <c r="AD7876" s="69">
        <v>220</v>
      </c>
      <c r="AE7876" s="33"/>
      <c r="AF7876" s="33"/>
      <c r="AG7876" s="33"/>
      <c r="AX7876" s="37">
        <f t="shared" si="357"/>
        <v>46243</v>
      </c>
      <c r="AY7876" s="1"/>
      <c r="AZ7876" s="1"/>
      <c r="BA7876" s="31"/>
      <c r="BB7876" s="31"/>
      <c r="BC7876" s="1"/>
      <c r="BD7876" s="1"/>
      <c r="BE7876" s="1"/>
      <c r="BF7876" s="1"/>
      <c r="BG7876" s="1"/>
      <c r="BT7876" s="37">
        <f t="shared" si="358"/>
        <v>46264</v>
      </c>
      <c r="BU7876" s="31"/>
      <c r="BW7876" s="33"/>
      <c r="BX7876" s="1"/>
      <c r="BY7876" s="1"/>
      <c r="BZ7876" s="1"/>
      <c r="CA7876" s="1"/>
      <c r="CB7876" s="1"/>
      <c r="CC7876" s="1"/>
      <c r="CE7876" s="1"/>
      <c r="CF7876" s="1"/>
      <c r="CG7876" s="1"/>
      <c r="CH7876" s="1"/>
      <c r="CI7876" s="1"/>
      <c r="CJ7876" s="1"/>
      <c r="CK7876" s="1"/>
      <c r="CL7876" s="1"/>
      <c r="CM7876" s="1"/>
      <c r="CN7876" s="1"/>
      <c r="CO7876" s="1"/>
    </row>
    <row r="7877" spans="1:93" ht="30" customHeight="1" x14ac:dyDescent="0.2">
      <c r="A7877" s="1">
        <v>7865</v>
      </c>
      <c r="B7877" s="1" t="s">
        <v>4008</v>
      </c>
      <c r="C7877" s="1" t="s">
        <v>3874</v>
      </c>
      <c r="D7877" s="28" t="s">
        <v>4007</v>
      </c>
      <c r="E7877" s="28" t="s">
        <v>3377</v>
      </c>
      <c r="F7877" s="1" t="s">
        <v>74</v>
      </c>
      <c r="G7877" s="1">
        <v>6</v>
      </c>
      <c r="H7877" s="1" t="s">
        <v>2565</v>
      </c>
      <c r="I7877" s="1" t="s">
        <v>114</v>
      </c>
      <c r="J7877" s="76">
        <v>394</v>
      </c>
      <c r="K7877" s="76">
        <v>2449932</v>
      </c>
      <c r="L7877" s="29">
        <v>46236</v>
      </c>
      <c r="M7877" s="29" t="s">
        <v>4163</v>
      </c>
      <c r="N7877" s="1" t="s">
        <v>478</v>
      </c>
      <c r="O7877" s="28" t="s">
        <v>1495</v>
      </c>
      <c r="P7877" s="1" t="s">
        <v>323</v>
      </c>
      <c r="Q7877" s="76">
        <v>10</v>
      </c>
      <c r="R7877" s="1"/>
      <c r="S7877" s="76"/>
      <c r="T7877" s="1" t="s">
        <v>115</v>
      </c>
      <c r="U7877" s="1"/>
      <c r="V7877" s="1"/>
      <c r="AC7877" s="93">
        <v>29.2</v>
      </c>
      <c r="AD7877" s="69">
        <v>255</v>
      </c>
      <c r="AE7877" s="33"/>
      <c r="AF7877" s="33"/>
      <c r="AG7877" s="33"/>
      <c r="AX7877" s="37">
        <f t="shared" si="357"/>
        <v>46243</v>
      </c>
      <c r="AY7877" s="1"/>
      <c r="AZ7877" s="1"/>
      <c r="BA7877" s="31"/>
      <c r="BB7877" s="31"/>
      <c r="BC7877" s="1"/>
      <c r="BD7877" s="1"/>
      <c r="BE7877" s="1"/>
      <c r="BF7877" s="1"/>
      <c r="BG7877" s="1"/>
      <c r="BT7877" s="37">
        <f t="shared" si="358"/>
        <v>46264</v>
      </c>
      <c r="BU7877" s="31"/>
      <c r="BW7877" s="33"/>
      <c r="BX7877" s="1"/>
      <c r="BY7877" s="1"/>
      <c r="BZ7877" s="1"/>
      <c r="CA7877" s="1"/>
      <c r="CB7877" s="1"/>
      <c r="CC7877" s="1"/>
      <c r="CE7877" s="1"/>
      <c r="CF7877" s="1"/>
      <c r="CG7877" s="1"/>
      <c r="CH7877" s="1"/>
      <c r="CI7877" s="1"/>
      <c r="CJ7877" s="1"/>
      <c r="CK7877" s="1"/>
      <c r="CL7877" s="1"/>
      <c r="CM7877" s="1"/>
      <c r="CN7877" s="1"/>
      <c r="CO7877" s="1"/>
    </row>
    <row r="7878" spans="1:93" ht="30" customHeight="1" x14ac:dyDescent="0.2">
      <c r="A7878" s="1">
        <v>7866</v>
      </c>
      <c r="B7878" s="1" t="s">
        <v>4012</v>
      </c>
      <c r="C7878" s="1" t="s">
        <v>4009</v>
      </c>
      <c r="D7878" s="28" t="s">
        <v>4010</v>
      </c>
      <c r="E7878" s="28" t="s">
        <v>4011</v>
      </c>
      <c r="F7878" s="1" t="s">
        <v>74</v>
      </c>
      <c r="G7878" s="1">
        <v>2</v>
      </c>
      <c r="H7878" s="1" t="s">
        <v>4208</v>
      </c>
      <c r="I7878" s="1" t="s">
        <v>114</v>
      </c>
      <c r="J7878" s="76">
        <v>551</v>
      </c>
      <c r="K7878" s="76">
        <v>2449905</v>
      </c>
      <c r="L7878" s="29">
        <v>46236</v>
      </c>
      <c r="M7878" s="29" t="s">
        <v>4163</v>
      </c>
      <c r="N7878" s="1" t="s">
        <v>478</v>
      </c>
      <c r="O7878" s="28" t="s">
        <v>1495</v>
      </c>
      <c r="P7878" s="1" t="s">
        <v>323</v>
      </c>
      <c r="Q7878" s="76">
        <v>12</v>
      </c>
      <c r="R7878" s="1"/>
      <c r="S7878" s="76">
        <v>6</v>
      </c>
      <c r="T7878" s="1" t="s">
        <v>115</v>
      </c>
      <c r="U7878" s="1"/>
      <c r="V7878" s="1"/>
      <c r="AC7878" s="93">
        <v>27</v>
      </c>
      <c r="AD7878" s="69">
        <v>220</v>
      </c>
      <c r="AE7878" s="33"/>
      <c r="AF7878" s="33"/>
      <c r="AG7878" s="33"/>
      <c r="AX7878" s="37">
        <f t="shared" si="357"/>
        <v>46243</v>
      </c>
      <c r="AY7878" s="28" t="s">
        <v>4196</v>
      </c>
      <c r="AZ7878" s="1"/>
      <c r="BA7878" s="31">
        <v>40.299999999999997</v>
      </c>
      <c r="BB7878" s="31">
        <v>41.1</v>
      </c>
      <c r="BC7878" s="1">
        <v>39.4</v>
      </c>
      <c r="BD7878" s="1">
        <v>47.7</v>
      </c>
      <c r="BE7878" s="1">
        <v>48.3</v>
      </c>
      <c r="BF7878" s="1">
        <v>49</v>
      </c>
      <c r="BG7878" s="1">
        <f>AVERAGE(BA7878:BF7878)</f>
        <v>44.300000000000004</v>
      </c>
      <c r="BT7878" s="37">
        <f t="shared" si="358"/>
        <v>46264</v>
      </c>
      <c r="BU7878" s="31"/>
      <c r="BW7878" s="33"/>
      <c r="BX7878" s="1"/>
      <c r="BY7878" s="1"/>
      <c r="BZ7878" s="1"/>
      <c r="CA7878" s="1"/>
      <c r="CB7878" s="1"/>
      <c r="CC7878" s="1"/>
      <c r="CE7878" s="1"/>
      <c r="CF7878" s="1"/>
      <c r="CG7878" s="1"/>
      <c r="CH7878" s="1"/>
      <c r="CI7878" s="1"/>
      <c r="CJ7878" s="1"/>
      <c r="CK7878" s="1"/>
      <c r="CL7878" s="1"/>
      <c r="CM7878" s="1"/>
      <c r="CN7878" s="1"/>
      <c r="CO7878" s="1"/>
    </row>
    <row r="7879" spans="1:93" ht="30" customHeight="1" x14ac:dyDescent="0.2">
      <c r="A7879" s="1">
        <v>7867</v>
      </c>
      <c r="B7879" s="1" t="s">
        <v>4012</v>
      </c>
      <c r="C7879" s="1" t="s">
        <v>4009</v>
      </c>
      <c r="D7879" s="28" t="s">
        <v>4010</v>
      </c>
      <c r="E7879" s="28" t="s">
        <v>4011</v>
      </c>
      <c r="F7879" s="1" t="s">
        <v>74</v>
      </c>
      <c r="G7879" s="1">
        <v>2</v>
      </c>
      <c r="H7879" s="1" t="s">
        <v>4208</v>
      </c>
      <c r="I7879" s="1" t="s">
        <v>114</v>
      </c>
      <c r="J7879" s="76">
        <v>557</v>
      </c>
      <c r="K7879" s="76">
        <v>2446960</v>
      </c>
      <c r="L7879" s="29">
        <v>46236</v>
      </c>
      <c r="M7879" s="29" t="s">
        <v>4163</v>
      </c>
      <c r="N7879" s="1" t="s">
        <v>478</v>
      </c>
      <c r="O7879" s="28" t="s">
        <v>1495</v>
      </c>
      <c r="P7879" s="1" t="s">
        <v>323</v>
      </c>
      <c r="Q7879" s="76">
        <v>12</v>
      </c>
      <c r="R7879" s="1"/>
      <c r="S7879" s="76"/>
      <c r="T7879" s="1" t="s">
        <v>115</v>
      </c>
      <c r="U7879" s="1"/>
      <c r="V7879" s="1"/>
      <c r="AC7879" s="93">
        <v>28.5</v>
      </c>
      <c r="AD7879" s="69">
        <v>230</v>
      </c>
      <c r="AE7879" s="33"/>
      <c r="AF7879" s="33"/>
      <c r="AG7879" s="33"/>
      <c r="AX7879" s="37">
        <f t="shared" si="357"/>
        <v>46243</v>
      </c>
      <c r="AY7879" s="1"/>
      <c r="AZ7879" s="1"/>
      <c r="BA7879" s="31"/>
      <c r="BB7879" s="31"/>
      <c r="BC7879" s="1"/>
      <c r="BD7879" s="1"/>
      <c r="BE7879" s="1"/>
      <c r="BF7879" s="1"/>
      <c r="BG7879" s="1"/>
      <c r="BT7879" s="37">
        <f t="shared" si="358"/>
        <v>46264</v>
      </c>
      <c r="BU7879" s="31"/>
      <c r="BW7879" s="33"/>
      <c r="BX7879" s="1"/>
      <c r="BY7879" s="1"/>
      <c r="BZ7879" s="1"/>
      <c r="CA7879" s="1"/>
      <c r="CB7879" s="1"/>
      <c r="CC7879" s="1"/>
      <c r="CE7879" s="1"/>
      <c r="CF7879" s="1"/>
      <c r="CG7879" s="1"/>
      <c r="CH7879" s="1"/>
      <c r="CI7879" s="1"/>
      <c r="CJ7879" s="1"/>
      <c r="CK7879" s="1"/>
      <c r="CL7879" s="1"/>
      <c r="CM7879" s="1"/>
      <c r="CN7879" s="1"/>
      <c r="CO7879" s="1"/>
    </row>
    <row r="7880" spans="1:93" ht="30" customHeight="1" x14ac:dyDescent="0.2">
      <c r="A7880" s="1">
        <v>7868</v>
      </c>
      <c r="B7880" s="1" t="s">
        <v>4012</v>
      </c>
      <c r="C7880" s="1" t="s">
        <v>4009</v>
      </c>
      <c r="D7880" s="28" t="s">
        <v>4010</v>
      </c>
      <c r="E7880" s="28" t="s">
        <v>4011</v>
      </c>
      <c r="F7880" s="1" t="s">
        <v>74</v>
      </c>
      <c r="G7880" s="1">
        <v>2</v>
      </c>
      <c r="H7880" s="1" t="s">
        <v>4208</v>
      </c>
      <c r="I7880" s="1" t="s">
        <v>114</v>
      </c>
      <c r="J7880" s="76">
        <v>403</v>
      </c>
      <c r="K7880" s="76">
        <v>2449921</v>
      </c>
      <c r="L7880" s="29">
        <v>46236</v>
      </c>
      <c r="M7880" s="29" t="s">
        <v>4163</v>
      </c>
      <c r="N7880" s="1" t="s">
        <v>478</v>
      </c>
      <c r="O7880" s="28" t="s">
        <v>1495</v>
      </c>
      <c r="P7880" s="1" t="s">
        <v>323</v>
      </c>
      <c r="Q7880" s="76">
        <v>9</v>
      </c>
      <c r="R7880" s="1"/>
      <c r="S7880" s="76"/>
      <c r="T7880" s="1" t="s">
        <v>115</v>
      </c>
      <c r="U7880" s="1"/>
      <c r="V7880" s="1"/>
      <c r="AC7880" s="93">
        <v>29.9</v>
      </c>
      <c r="AD7880" s="69">
        <v>250</v>
      </c>
      <c r="AE7880" s="33"/>
      <c r="AF7880" s="33"/>
      <c r="AG7880" s="33"/>
      <c r="AX7880" s="37">
        <f t="shared" si="357"/>
        <v>46243</v>
      </c>
      <c r="AY7880" s="1"/>
      <c r="AZ7880" s="1"/>
      <c r="BA7880" s="31"/>
      <c r="BB7880" s="31"/>
      <c r="BC7880" s="1"/>
      <c r="BD7880" s="1"/>
      <c r="BE7880" s="1"/>
      <c r="BF7880" s="1"/>
      <c r="BG7880" s="1"/>
      <c r="BT7880" s="37">
        <f t="shared" si="358"/>
        <v>46264</v>
      </c>
      <c r="BU7880" s="31"/>
      <c r="BW7880" s="33"/>
      <c r="BX7880" s="1"/>
      <c r="BY7880" s="1"/>
      <c r="BZ7880" s="1"/>
      <c r="CA7880" s="1"/>
      <c r="CB7880" s="1"/>
      <c r="CC7880" s="1"/>
      <c r="CE7880" s="1"/>
      <c r="CF7880" s="1"/>
      <c r="CG7880" s="1"/>
      <c r="CH7880" s="1"/>
      <c r="CI7880" s="1"/>
      <c r="CJ7880" s="1"/>
      <c r="CK7880" s="1"/>
      <c r="CL7880" s="1"/>
      <c r="CM7880" s="1"/>
      <c r="CN7880" s="1"/>
      <c r="CO7880" s="1"/>
    </row>
    <row r="7881" spans="1:93" ht="30" customHeight="1" x14ac:dyDescent="0.2">
      <c r="A7881" s="1">
        <v>7869</v>
      </c>
      <c r="B7881" s="1" t="s">
        <v>4012</v>
      </c>
      <c r="C7881" s="1" t="s">
        <v>4009</v>
      </c>
      <c r="D7881" s="28" t="s">
        <v>4010</v>
      </c>
      <c r="E7881" s="28" t="s">
        <v>4011</v>
      </c>
      <c r="F7881" s="1" t="s">
        <v>74</v>
      </c>
      <c r="G7881" s="1">
        <v>2</v>
      </c>
      <c r="H7881" s="1" t="s">
        <v>4208</v>
      </c>
      <c r="I7881" s="1" t="s">
        <v>114</v>
      </c>
      <c r="J7881" s="76">
        <v>437</v>
      </c>
      <c r="K7881" s="76">
        <v>2449933</v>
      </c>
      <c r="L7881" s="29">
        <v>46236</v>
      </c>
      <c r="M7881" s="29" t="s">
        <v>4163</v>
      </c>
      <c r="N7881" s="1" t="s">
        <v>478</v>
      </c>
      <c r="O7881" s="28" t="s">
        <v>1495</v>
      </c>
      <c r="P7881" s="1" t="s">
        <v>323</v>
      </c>
      <c r="Q7881" s="76">
        <v>10</v>
      </c>
      <c r="R7881" s="1"/>
      <c r="S7881" s="76"/>
      <c r="T7881" s="1" t="s">
        <v>115</v>
      </c>
      <c r="U7881" s="1"/>
      <c r="V7881" s="1"/>
      <c r="AC7881" s="93">
        <v>29</v>
      </c>
      <c r="AD7881" s="69">
        <v>240</v>
      </c>
      <c r="AE7881" s="33"/>
      <c r="AF7881" s="33"/>
      <c r="AG7881" s="33"/>
      <c r="AX7881" s="37">
        <f t="shared" si="357"/>
        <v>46243</v>
      </c>
      <c r="AY7881" s="1"/>
      <c r="AZ7881" s="1"/>
      <c r="BA7881" s="31"/>
      <c r="BB7881" s="31"/>
      <c r="BC7881" s="1"/>
      <c r="BD7881" s="1"/>
      <c r="BE7881" s="1"/>
      <c r="BF7881" s="1"/>
      <c r="BG7881" s="1"/>
      <c r="BT7881" s="37">
        <f t="shared" si="358"/>
        <v>46264</v>
      </c>
      <c r="BU7881" s="31"/>
      <c r="BW7881" s="33"/>
      <c r="BX7881" s="1"/>
      <c r="BY7881" s="1"/>
      <c r="BZ7881" s="1"/>
      <c r="CA7881" s="1"/>
      <c r="CB7881" s="1"/>
      <c r="CC7881" s="1"/>
      <c r="CE7881" s="1"/>
      <c r="CF7881" s="1"/>
      <c r="CG7881" s="1"/>
      <c r="CH7881" s="1"/>
      <c r="CI7881" s="1"/>
      <c r="CJ7881" s="1"/>
      <c r="CK7881" s="1"/>
      <c r="CL7881" s="1"/>
      <c r="CM7881" s="1"/>
      <c r="CN7881" s="1"/>
      <c r="CO7881" s="1"/>
    </row>
    <row r="7882" spans="1:93" ht="30" customHeight="1" x14ac:dyDescent="0.2">
      <c r="A7882" s="1">
        <v>7870</v>
      </c>
      <c r="B7882" s="94" t="s">
        <v>1491</v>
      </c>
      <c r="C7882" s="94" t="s">
        <v>3367</v>
      </c>
      <c r="D7882" s="28" t="s">
        <v>3977</v>
      </c>
      <c r="E7882" s="28" t="s">
        <v>4006</v>
      </c>
      <c r="F7882" s="1" t="s">
        <v>74</v>
      </c>
      <c r="G7882" s="1">
        <v>6</v>
      </c>
      <c r="H7882" s="1" t="s">
        <v>341</v>
      </c>
      <c r="I7882" s="1" t="s">
        <v>114</v>
      </c>
      <c r="J7882" s="76">
        <v>415</v>
      </c>
      <c r="K7882" s="76">
        <v>2449940</v>
      </c>
      <c r="L7882" s="29">
        <v>46236</v>
      </c>
      <c r="M7882" s="29" t="s">
        <v>4163</v>
      </c>
      <c r="N7882" s="1" t="s">
        <v>478</v>
      </c>
      <c r="O7882" s="28" t="s">
        <v>105</v>
      </c>
      <c r="P7882" s="1" t="s">
        <v>323</v>
      </c>
      <c r="Q7882" s="76">
        <v>5</v>
      </c>
      <c r="R7882" s="1"/>
      <c r="S7882" s="76">
        <v>6</v>
      </c>
      <c r="T7882" s="1" t="s">
        <v>115</v>
      </c>
      <c r="U7882" s="1"/>
      <c r="V7882" s="1"/>
      <c r="AC7882" s="93">
        <v>28.5</v>
      </c>
      <c r="AD7882" s="69">
        <v>240</v>
      </c>
      <c r="AE7882" s="33"/>
      <c r="AF7882" s="33"/>
      <c r="AG7882" s="33"/>
      <c r="AX7882" s="37">
        <f t="shared" si="357"/>
        <v>46243</v>
      </c>
      <c r="AY7882" s="1"/>
      <c r="AZ7882" s="1"/>
      <c r="BA7882" s="31"/>
      <c r="BB7882" s="31"/>
      <c r="BC7882" s="1"/>
      <c r="BD7882" s="1"/>
      <c r="BE7882" s="1"/>
      <c r="BF7882" s="1"/>
      <c r="BG7882" s="1"/>
      <c r="BT7882" s="37">
        <f t="shared" si="358"/>
        <v>46264</v>
      </c>
      <c r="BU7882" s="31"/>
      <c r="BW7882" s="33"/>
      <c r="BX7882" s="1"/>
      <c r="BY7882" s="1"/>
      <c r="BZ7882" s="1"/>
      <c r="CA7882" s="1"/>
      <c r="CB7882" s="1"/>
      <c r="CC7882" s="1"/>
      <c r="CE7882" s="1"/>
      <c r="CF7882" s="1"/>
      <c r="CG7882" s="1"/>
      <c r="CH7882" s="1"/>
      <c r="CI7882" s="1"/>
      <c r="CJ7882" s="1"/>
      <c r="CK7882" s="1"/>
      <c r="CL7882" s="1"/>
      <c r="CM7882" s="1"/>
      <c r="CN7882" s="1"/>
      <c r="CO7882" s="1"/>
    </row>
    <row r="7883" spans="1:93" ht="30" customHeight="1" x14ac:dyDescent="0.2">
      <c r="A7883" s="1">
        <v>7871</v>
      </c>
      <c r="B7883" s="1" t="s">
        <v>4014</v>
      </c>
      <c r="C7883" s="1" t="s">
        <v>4013</v>
      </c>
      <c r="D7883" s="28" t="s">
        <v>4017</v>
      </c>
      <c r="E7883" s="28" t="s">
        <v>3624</v>
      </c>
      <c r="F7883" s="1" t="s">
        <v>74</v>
      </c>
      <c r="G7883" s="1">
        <v>7</v>
      </c>
      <c r="H7883" s="1" t="s">
        <v>2565</v>
      </c>
      <c r="I7883" s="1" t="s">
        <v>114</v>
      </c>
      <c r="J7883" s="76">
        <v>432</v>
      </c>
      <c r="K7883" s="76">
        <v>2449009</v>
      </c>
      <c r="L7883" s="29">
        <v>46237</v>
      </c>
      <c r="M7883" s="29" t="s">
        <v>4163</v>
      </c>
      <c r="N7883" s="1" t="s">
        <v>478</v>
      </c>
      <c r="O7883" s="28" t="s">
        <v>105</v>
      </c>
      <c r="P7883" s="1" t="s">
        <v>322</v>
      </c>
      <c r="Q7883" s="76">
        <v>9</v>
      </c>
      <c r="R7883" s="1"/>
      <c r="S7883" s="76">
        <v>6</v>
      </c>
      <c r="T7883" s="1" t="s">
        <v>115</v>
      </c>
      <c r="U7883" s="1"/>
      <c r="V7883" s="1"/>
      <c r="AC7883" s="93">
        <v>30</v>
      </c>
      <c r="AD7883" s="69">
        <v>230</v>
      </c>
      <c r="AE7883" s="33"/>
      <c r="AF7883" s="33"/>
      <c r="AG7883" s="33"/>
      <c r="AX7883" s="37">
        <f t="shared" si="357"/>
        <v>46244</v>
      </c>
      <c r="AY7883" s="1"/>
      <c r="AZ7883" s="1"/>
      <c r="BA7883" s="31"/>
      <c r="BB7883" s="31"/>
      <c r="BC7883" s="1"/>
      <c r="BD7883" s="1"/>
      <c r="BE7883" s="1"/>
      <c r="BF7883" s="1"/>
      <c r="BG7883" s="1"/>
      <c r="BT7883" s="37">
        <f t="shared" si="358"/>
        <v>46265</v>
      </c>
      <c r="BU7883" s="31"/>
      <c r="BW7883" s="33"/>
      <c r="BX7883" s="1"/>
      <c r="BY7883" s="1"/>
      <c r="BZ7883" s="1"/>
      <c r="CA7883" s="1"/>
      <c r="CB7883" s="1"/>
      <c r="CC7883" s="1"/>
      <c r="CE7883" s="1"/>
      <c r="CF7883" s="1"/>
      <c r="CG7883" s="1"/>
      <c r="CH7883" s="1"/>
      <c r="CI7883" s="1"/>
      <c r="CJ7883" s="1"/>
      <c r="CK7883" s="1"/>
      <c r="CL7883" s="1"/>
      <c r="CM7883" s="1"/>
      <c r="CN7883" s="1"/>
      <c r="CO7883" s="1"/>
    </row>
    <row r="7884" spans="1:93" ht="30" customHeight="1" x14ac:dyDescent="0.2">
      <c r="A7884" s="1">
        <v>7872</v>
      </c>
      <c r="B7884" s="1" t="s">
        <v>4014</v>
      </c>
      <c r="C7884" s="1" t="s">
        <v>4013</v>
      </c>
      <c r="D7884" s="28" t="s">
        <v>4017</v>
      </c>
      <c r="E7884" s="28" t="s">
        <v>3624</v>
      </c>
      <c r="F7884" s="1" t="s">
        <v>74</v>
      </c>
      <c r="G7884" s="1">
        <v>7</v>
      </c>
      <c r="H7884" s="1" t="s">
        <v>2565</v>
      </c>
      <c r="I7884" s="1" t="s">
        <v>114</v>
      </c>
      <c r="J7884" s="76">
        <v>273</v>
      </c>
      <c r="K7884" s="76">
        <v>2449011</v>
      </c>
      <c r="L7884" s="29">
        <v>46237</v>
      </c>
      <c r="M7884" s="29" t="s">
        <v>4163</v>
      </c>
      <c r="N7884" s="1" t="s">
        <v>478</v>
      </c>
      <c r="O7884" s="28" t="s">
        <v>105</v>
      </c>
      <c r="P7884" s="1" t="s">
        <v>322</v>
      </c>
      <c r="Q7884" s="76">
        <v>8</v>
      </c>
      <c r="R7884" s="1"/>
      <c r="S7884" s="76"/>
      <c r="T7884" s="1" t="s">
        <v>115</v>
      </c>
      <c r="U7884" s="1"/>
      <c r="V7884" s="1"/>
      <c r="AC7884" s="93">
        <v>31</v>
      </c>
      <c r="AD7884" s="69">
        <v>220</v>
      </c>
      <c r="AE7884" s="33"/>
      <c r="AF7884" s="33"/>
      <c r="AG7884" s="33"/>
      <c r="AX7884" s="37">
        <f t="shared" si="357"/>
        <v>46244</v>
      </c>
      <c r="AY7884" s="1"/>
      <c r="AZ7884" s="1"/>
      <c r="BA7884" s="31"/>
      <c r="BB7884" s="31"/>
      <c r="BC7884" s="1"/>
      <c r="BD7884" s="1"/>
      <c r="BE7884" s="1"/>
      <c r="BF7884" s="1"/>
      <c r="BG7884" s="1"/>
      <c r="BT7884" s="37">
        <f t="shared" si="358"/>
        <v>46265</v>
      </c>
      <c r="BU7884" s="31"/>
      <c r="BW7884" s="33"/>
      <c r="BX7884" s="1"/>
      <c r="BY7884" s="1"/>
      <c r="BZ7884" s="1"/>
      <c r="CA7884" s="1"/>
      <c r="CB7884" s="1"/>
      <c r="CC7884" s="1"/>
      <c r="CE7884" s="1"/>
      <c r="CF7884" s="1"/>
      <c r="CG7884" s="1"/>
      <c r="CH7884" s="1"/>
      <c r="CI7884" s="1"/>
      <c r="CJ7884" s="1"/>
      <c r="CK7884" s="1"/>
      <c r="CL7884" s="1"/>
      <c r="CM7884" s="1"/>
      <c r="CN7884" s="1"/>
      <c r="CO7884" s="1"/>
    </row>
    <row r="7885" spans="1:93" ht="30" customHeight="1" x14ac:dyDescent="0.2">
      <c r="A7885" s="1">
        <v>7873</v>
      </c>
      <c r="B7885" s="1" t="s">
        <v>4018</v>
      </c>
      <c r="C7885" s="1" t="s">
        <v>4015</v>
      </c>
      <c r="D7885" s="28" t="s">
        <v>4016</v>
      </c>
      <c r="E7885" s="28" t="s">
        <v>4019</v>
      </c>
      <c r="F7885" s="1" t="s">
        <v>74</v>
      </c>
      <c r="G7885" s="1">
        <v>1</v>
      </c>
      <c r="H7885" s="1" t="s">
        <v>1059</v>
      </c>
      <c r="I7885" s="1" t="s">
        <v>114</v>
      </c>
      <c r="J7885" s="76">
        <v>403</v>
      </c>
      <c r="K7885" s="76">
        <v>2449008</v>
      </c>
      <c r="L7885" s="29">
        <v>46237</v>
      </c>
      <c r="M7885" s="29" t="s">
        <v>4163</v>
      </c>
      <c r="N7885" s="1" t="s">
        <v>478</v>
      </c>
      <c r="O7885" s="28" t="s">
        <v>1495</v>
      </c>
      <c r="P7885" s="1" t="s">
        <v>323</v>
      </c>
      <c r="Q7885" s="76">
        <v>9</v>
      </c>
      <c r="R7885" s="1"/>
      <c r="S7885" s="76">
        <v>6</v>
      </c>
      <c r="T7885" s="1" t="s">
        <v>115</v>
      </c>
      <c r="U7885" s="1"/>
      <c r="V7885" s="1"/>
      <c r="AC7885" s="93">
        <v>30</v>
      </c>
      <c r="AD7885" s="69">
        <v>250</v>
      </c>
      <c r="AE7885" s="33"/>
      <c r="AF7885" s="33"/>
      <c r="AG7885" s="33"/>
      <c r="AX7885" s="37">
        <f t="shared" si="357"/>
        <v>46244</v>
      </c>
      <c r="AY7885" s="1"/>
      <c r="AZ7885" s="1"/>
      <c r="BA7885" s="31"/>
      <c r="BB7885" s="31"/>
      <c r="BC7885" s="1"/>
      <c r="BD7885" s="1"/>
      <c r="BE7885" s="1"/>
      <c r="BF7885" s="1"/>
      <c r="BG7885" s="1"/>
      <c r="BT7885" s="37">
        <f t="shared" si="358"/>
        <v>46265</v>
      </c>
      <c r="BU7885" s="31"/>
      <c r="BW7885" s="33"/>
      <c r="BX7885" s="1"/>
      <c r="BY7885" s="1"/>
      <c r="BZ7885" s="1"/>
      <c r="CA7885" s="1"/>
      <c r="CB7885" s="1"/>
      <c r="CC7885" s="1"/>
      <c r="CE7885" s="1"/>
      <c r="CF7885" s="1"/>
      <c r="CG7885" s="1"/>
      <c r="CH7885" s="1"/>
      <c r="CI7885" s="1"/>
      <c r="CJ7885" s="1"/>
      <c r="CK7885" s="1"/>
      <c r="CL7885" s="1"/>
      <c r="CM7885" s="1"/>
      <c r="CN7885" s="1"/>
      <c r="CO7885" s="1"/>
    </row>
    <row r="7886" spans="1:93" ht="30" customHeight="1" x14ac:dyDescent="0.2">
      <c r="A7886" s="1">
        <v>7874</v>
      </c>
      <c r="B7886" s="1" t="s">
        <v>4018</v>
      </c>
      <c r="C7886" s="1" t="s">
        <v>4015</v>
      </c>
      <c r="D7886" s="28" t="s">
        <v>4016</v>
      </c>
      <c r="E7886" s="28" t="s">
        <v>4019</v>
      </c>
      <c r="F7886" s="1" t="s">
        <v>74</v>
      </c>
      <c r="G7886" s="1">
        <v>1</v>
      </c>
      <c r="H7886" s="1" t="s">
        <v>1059</v>
      </c>
      <c r="I7886" s="1" t="s">
        <v>114</v>
      </c>
      <c r="J7886" s="76">
        <v>394</v>
      </c>
      <c r="K7886" s="76">
        <v>2449996</v>
      </c>
      <c r="L7886" s="29">
        <v>46237</v>
      </c>
      <c r="M7886" s="29" t="s">
        <v>4163</v>
      </c>
      <c r="N7886" s="1" t="s">
        <v>478</v>
      </c>
      <c r="O7886" s="28" t="s">
        <v>1495</v>
      </c>
      <c r="P7886" s="1" t="s">
        <v>323</v>
      </c>
      <c r="Q7886" s="76">
        <v>9</v>
      </c>
      <c r="R7886" s="1"/>
      <c r="S7886" s="76"/>
      <c r="T7886" s="1" t="s">
        <v>115</v>
      </c>
      <c r="U7886" s="1"/>
      <c r="V7886" s="1"/>
      <c r="AC7886" s="93">
        <v>27</v>
      </c>
      <c r="AD7886" s="69">
        <v>250</v>
      </c>
      <c r="AE7886" s="33"/>
      <c r="AF7886" s="33"/>
      <c r="AG7886" s="33"/>
      <c r="AX7886" s="37">
        <f t="shared" si="357"/>
        <v>46244</v>
      </c>
      <c r="AY7886" s="1"/>
      <c r="AZ7886" s="1"/>
      <c r="BA7886" s="31"/>
      <c r="BB7886" s="31"/>
      <c r="BC7886" s="1"/>
      <c r="BD7886" s="1"/>
      <c r="BE7886" s="1"/>
      <c r="BF7886" s="1"/>
      <c r="BG7886" s="1"/>
      <c r="BT7886" s="37">
        <f t="shared" si="358"/>
        <v>46265</v>
      </c>
      <c r="BU7886" s="31"/>
      <c r="BW7886" s="33"/>
      <c r="BX7886" s="1"/>
      <c r="BY7886" s="1"/>
      <c r="BZ7886" s="1"/>
      <c r="CA7886" s="1"/>
      <c r="CB7886" s="1"/>
      <c r="CC7886" s="1"/>
      <c r="CE7886" s="1"/>
      <c r="CF7886" s="1"/>
      <c r="CG7886" s="1"/>
      <c r="CH7886" s="1"/>
      <c r="CI7886" s="1"/>
      <c r="CJ7886" s="1"/>
      <c r="CK7886" s="1"/>
      <c r="CL7886" s="1"/>
      <c r="CM7886" s="1"/>
      <c r="CN7886" s="1"/>
      <c r="CO7886" s="1"/>
    </row>
    <row r="7887" spans="1:93" ht="30" customHeight="1" x14ac:dyDescent="0.2">
      <c r="A7887" s="1">
        <v>7875</v>
      </c>
      <c r="B7887" s="1" t="s">
        <v>4018</v>
      </c>
      <c r="C7887" s="1" t="s">
        <v>4015</v>
      </c>
      <c r="D7887" s="28" t="s">
        <v>4016</v>
      </c>
      <c r="E7887" s="28" t="s">
        <v>4019</v>
      </c>
      <c r="F7887" s="1" t="s">
        <v>74</v>
      </c>
      <c r="G7887" s="1">
        <v>1</v>
      </c>
      <c r="H7887" s="1" t="s">
        <v>1059</v>
      </c>
      <c r="I7887" s="1" t="s">
        <v>114</v>
      </c>
      <c r="J7887" s="76">
        <v>558</v>
      </c>
      <c r="K7887" s="76">
        <v>2449012</v>
      </c>
      <c r="L7887" s="29">
        <v>46237</v>
      </c>
      <c r="M7887" s="29" t="s">
        <v>4163</v>
      </c>
      <c r="N7887" s="1" t="s">
        <v>478</v>
      </c>
      <c r="O7887" s="28" t="s">
        <v>1495</v>
      </c>
      <c r="P7887" s="1" t="s">
        <v>323</v>
      </c>
      <c r="Q7887" s="76">
        <v>11</v>
      </c>
      <c r="R7887" s="1"/>
      <c r="S7887" s="76"/>
      <c r="T7887" s="1" t="s">
        <v>115</v>
      </c>
      <c r="U7887" s="1"/>
      <c r="V7887" s="1"/>
      <c r="AC7887" s="93">
        <v>29</v>
      </c>
      <c r="AD7887" s="69">
        <v>250</v>
      </c>
      <c r="AE7887" s="33"/>
      <c r="AF7887" s="33"/>
      <c r="AG7887" s="33"/>
      <c r="AX7887" s="37">
        <f t="shared" si="357"/>
        <v>46244</v>
      </c>
      <c r="AY7887" s="1"/>
      <c r="AZ7887" s="1"/>
      <c r="BA7887" s="31"/>
      <c r="BB7887" s="31"/>
      <c r="BC7887" s="1"/>
      <c r="BD7887" s="1"/>
      <c r="BE7887" s="1"/>
      <c r="BF7887" s="1"/>
      <c r="BG7887" s="1"/>
      <c r="BT7887" s="37">
        <f t="shared" si="358"/>
        <v>46265</v>
      </c>
      <c r="BU7887" s="31"/>
      <c r="BW7887" s="33"/>
      <c r="BX7887" s="1"/>
      <c r="BY7887" s="1"/>
      <c r="BZ7887" s="1"/>
      <c r="CA7887" s="1"/>
      <c r="CB7887" s="1"/>
      <c r="CC7887" s="1"/>
      <c r="CE7887" s="1"/>
      <c r="CF7887" s="1"/>
      <c r="CG7887" s="1"/>
      <c r="CH7887" s="1"/>
      <c r="CI7887" s="1"/>
      <c r="CJ7887" s="1"/>
      <c r="CK7887" s="1"/>
      <c r="CL7887" s="1"/>
      <c r="CM7887" s="1"/>
      <c r="CN7887" s="1"/>
      <c r="CO7887" s="1"/>
    </row>
    <row r="7888" spans="1:93" ht="30" customHeight="1" x14ac:dyDescent="0.2">
      <c r="A7888" s="1">
        <v>7876</v>
      </c>
      <c r="B7888" s="1" t="s">
        <v>4022</v>
      </c>
      <c r="C7888" s="1" t="s">
        <v>4021</v>
      </c>
      <c r="D7888" s="28" t="s">
        <v>4020</v>
      </c>
      <c r="E7888" s="28" t="s">
        <v>4020</v>
      </c>
      <c r="F7888" s="1" t="s">
        <v>74</v>
      </c>
      <c r="G7888" s="1">
        <v>5</v>
      </c>
      <c r="H7888" s="1" t="s">
        <v>4209</v>
      </c>
      <c r="I7888" s="1" t="s">
        <v>114</v>
      </c>
      <c r="J7888" s="76">
        <v>302</v>
      </c>
      <c r="K7888" s="76">
        <v>2449991</v>
      </c>
      <c r="L7888" s="29">
        <v>46237</v>
      </c>
      <c r="M7888" s="29" t="s">
        <v>4163</v>
      </c>
      <c r="N7888" s="1" t="s">
        <v>478</v>
      </c>
      <c r="O7888" s="28" t="s">
        <v>105</v>
      </c>
      <c r="P7888" s="1" t="s">
        <v>322</v>
      </c>
      <c r="Q7888" s="76">
        <v>2</v>
      </c>
      <c r="R7888" s="1"/>
      <c r="S7888" s="76"/>
      <c r="T7888" s="1" t="s">
        <v>115</v>
      </c>
      <c r="U7888" s="1"/>
      <c r="V7888" s="1"/>
      <c r="AC7888" s="93" t="s">
        <v>103</v>
      </c>
      <c r="AD7888" s="69" t="s">
        <v>103</v>
      </c>
      <c r="AE7888" s="33"/>
      <c r="AF7888" s="33"/>
      <c r="AG7888" s="33"/>
      <c r="AX7888" s="37">
        <f t="shared" si="357"/>
        <v>46244</v>
      </c>
      <c r="AY7888" s="1"/>
      <c r="AZ7888" s="1"/>
      <c r="BA7888" s="31"/>
      <c r="BB7888" s="31"/>
      <c r="BC7888" s="1"/>
      <c r="BD7888" s="1"/>
      <c r="BE7888" s="1"/>
      <c r="BF7888" s="1"/>
      <c r="BG7888" s="1"/>
      <c r="BT7888" s="37">
        <f t="shared" si="358"/>
        <v>46265</v>
      </c>
      <c r="BU7888" s="31"/>
      <c r="BW7888" s="33"/>
      <c r="BX7888" s="1"/>
      <c r="BY7888" s="1"/>
      <c r="BZ7888" s="1"/>
      <c r="CA7888" s="1"/>
      <c r="CB7888" s="1"/>
      <c r="CC7888" s="1"/>
      <c r="CE7888" s="1"/>
      <c r="CF7888" s="1"/>
      <c r="CG7888" s="1"/>
      <c r="CH7888" s="1"/>
      <c r="CI7888" s="1"/>
      <c r="CJ7888" s="1"/>
      <c r="CK7888" s="1"/>
      <c r="CL7888" s="1"/>
      <c r="CM7888" s="1"/>
      <c r="CN7888" s="1"/>
      <c r="CO7888" s="1"/>
    </row>
    <row r="7889" spans="1:93" ht="30" customHeight="1" x14ac:dyDescent="0.2">
      <c r="A7889" s="1">
        <v>7877</v>
      </c>
      <c r="B7889" s="1" t="s">
        <v>4022</v>
      </c>
      <c r="C7889" s="1" t="s">
        <v>4021</v>
      </c>
      <c r="D7889" s="28" t="s">
        <v>4020</v>
      </c>
      <c r="E7889" s="28" t="s">
        <v>4020</v>
      </c>
      <c r="F7889" s="1" t="s">
        <v>74</v>
      </c>
      <c r="G7889" s="1">
        <v>5</v>
      </c>
      <c r="H7889" s="1" t="s">
        <v>4209</v>
      </c>
      <c r="I7889" s="1" t="s">
        <v>114</v>
      </c>
      <c r="J7889" s="76">
        <v>558</v>
      </c>
      <c r="K7889" s="76">
        <v>2449992</v>
      </c>
      <c r="L7889" s="29">
        <v>46237</v>
      </c>
      <c r="M7889" s="29" t="s">
        <v>4163</v>
      </c>
      <c r="N7889" s="1" t="s">
        <v>478</v>
      </c>
      <c r="O7889" s="28" t="s">
        <v>105</v>
      </c>
      <c r="P7889" s="1" t="s">
        <v>322</v>
      </c>
      <c r="Q7889" s="76">
        <v>11</v>
      </c>
      <c r="R7889" s="1"/>
      <c r="S7889" s="76">
        <v>6</v>
      </c>
      <c r="T7889" s="1" t="s">
        <v>115</v>
      </c>
      <c r="U7889" s="1"/>
      <c r="V7889" s="1"/>
      <c r="AC7889" s="93">
        <v>26.5</v>
      </c>
      <c r="AD7889" s="69">
        <v>235</v>
      </c>
      <c r="AE7889" s="33"/>
      <c r="AF7889" s="33"/>
      <c r="AG7889" s="33"/>
      <c r="AX7889" s="37">
        <f t="shared" si="357"/>
        <v>46244</v>
      </c>
      <c r="AY7889" s="1"/>
      <c r="AZ7889" s="1"/>
      <c r="BA7889" s="31"/>
      <c r="BB7889" s="31"/>
      <c r="BC7889" s="1"/>
      <c r="BD7889" s="1"/>
      <c r="BE7889" s="1"/>
      <c r="BF7889" s="1"/>
      <c r="BG7889" s="1"/>
      <c r="BT7889" s="37">
        <f t="shared" si="358"/>
        <v>46265</v>
      </c>
      <c r="BU7889" s="31"/>
      <c r="BW7889" s="33"/>
      <c r="BX7889" s="1"/>
      <c r="BY7889" s="1"/>
      <c r="BZ7889" s="1"/>
      <c r="CA7889" s="1"/>
      <c r="CB7889" s="1"/>
      <c r="CC7889" s="1"/>
      <c r="CE7889" s="1"/>
      <c r="CF7889" s="1"/>
      <c r="CG7889" s="1"/>
      <c r="CH7889" s="1"/>
      <c r="CI7889" s="1"/>
      <c r="CJ7889" s="1"/>
      <c r="CK7889" s="1"/>
      <c r="CL7889" s="1"/>
      <c r="CM7889" s="1"/>
      <c r="CN7889" s="1"/>
      <c r="CO7889" s="1"/>
    </row>
    <row r="7890" spans="1:93" ht="30" customHeight="1" x14ac:dyDescent="0.2">
      <c r="A7890" s="1">
        <v>7878</v>
      </c>
      <c r="B7890" s="1" t="s">
        <v>4022</v>
      </c>
      <c r="C7890" s="1" t="s">
        <v>4021</v>
      </c>
      <c r="D7890" s="28" t="s">
        <v>4020</v>
      </c>
      <c r="E7890" s="28" t="s">
        <v>4020</v>
      </c>
      <c r="F7890" s="1" t="s">
        <v>74</v>
      </c>
      <c r="G7890" s="1">
        <v>5</v>
      </c>
      <c r="H7890" s="1" t="s">
        <v>4209</v>
      </c>
      <c r="I7890" s="1" t="s">
        <v>114</v>
      </c>
      <c r="J7890" s="76">
        <v>551</v>
      </c>
      <c r="K7890" s="76">
        <v>2449995</v>
      </c>
      <c r="L7890" s="29">
        <v>46237</v>
      </c>
      <c r="M7890" s="29" t="s">
        <v>4163</v>
      </c>
      <c r="N7890" s="1" t="s">
        <v>478</v>
      </c>
      <c r="O7890" s="28" t="s">
        <v>105</v>
      </c>
      <c r="P7890" s="1" t="s">
        <v>322</v>
      </c>
      <c r="Q7890" s="76">
        <v>12</v>
      </c>
      <c r="R7890" s="1"/>
      <c r="S7890" s="76"/>
      <c r="T7890" s="1" t="s">
        <v>115</v>
      </c>
      <c r="U7890" s="1"/>
      <c r="V7890" s="1"/>
      <c r="AC7890" s="93">
        <v>27.5</v>
      </c>
      <c r="AD7890" s="69">
        <v>240</v>
      </c>
      <c r="AE7890" s="33"/>
      <c r="AF7890" s="33"/>
      <c r="AG7890" s="33"/>
      <c r="AX7890" s="37">
        <f t="shared" si="357"/>
        <v>46244</v>
      </c>
      <c r="AY7890" s="1"/>
      <c r="AZ7890" s="1"/>
      <c r="BA7890" s="31"/>
      <c r="BB7890" s="31"/>
      <c r="BC7890" s="1"/>
      <c r="BD7890" s="1"/>
      <c r="BE7890" s="1"/>
      <c r="BF7890" s="1"/>
      <c r="BG7890" s="1"/>
      <c r="BT7890" s="37">
        <f t="shared" si="358"/>
        <v>46265</v>
      </c>
      <c r="BU7890" s="31"/>
      <c r="BW7890" s="33"/>
      <c r="BX7890" s="1"/>
      <c r="BY7890" s="1"/>
      <c r="BZ7890" s="1"/>
      <c r="CA7890" s="1"/>
      <c r="CB7890" s="1"/>
      <c r="CC7890" s="1"/>
      <c r="CE7890" s="1"/>
      <c r="CF7890" s="1"/>
      <c r="CG7890" s="1"/>
      <c r="CH7890" s="1"/>
      <c r="CI7890" s="1"/>
      <c r="CJ7890" s="1"/>
      <c r="CK7890" s="1"/>
      <c r="CL7890" s="1"/>
      <c r="CM7890" s="1"/>
      <c r="CN7890" s="1"/>
      <c r="CO7890" s="1"/>
    </row>
    <row r="7891" spans="1:93" ht="30" customHeight="1" x14ac:dyDescent="0.2">
      <c r="A7891" s="1">
        <v>7879</v>
      </c>
      <c r="B7891" s="1" t="s">
        <v>4022</v>
      </c>
      <c r="C7891" s="1" t="s">
        <v>4021</v>
      </c>
      <c r="D7891" s="28" t="s">
        <v>4020</v>
      </c>
      <c r="E7891" s="28" t="s">
        <v>4020</v>
      </c>
      <c r="F7891" s="1" t="s">
        <v>74</v>
      </c>
      <c r="G7891" s="1">
        <v>5</v>
      </c>
      <c r="H7891" s="1" t="s">
        <v>4209</v>
      </c>
      <c r="I7891" s="1" t="s">
        <v>114</v>
      </c>
      <c r="J7891" s="76">
        <v>554</v>
      </c>
      <c r="K7891" s="76">
        <v>2449998</v>
      </c>
      <c r="L7891" s="29">
        <v>46237</v>
      </c>
      <c r="M7891" s="29" t="s">
        <v>4163</v>
      </c>
      <c r="N7891" s="1" t="s">
        <v>478</v>
      </c>
      <c r="O7891" s="28" t="s">
        <v>105</v>
      </c>
      <c r="P7891" s="1" t="s">
        <v>322</v>
      </c>
      <c r="Q7891" s="76">
        <v>12</v>
      </c>
      <c r="R7891" s="1"/>
      <c r="S7891" s="76"/>
      <c r="T7891" s="1" t="s">
        <v>115</v>
      </c>
      <c r="U7891" s="1"/>
      <c r="V7891" s="1"/>
      <c r="AC7891" s="93">
        <v>28</v>
      </c>
      <c r="AD7891" s="69">
        <v>240</v>
      </c>
      <c r="AE7891" s="33"/>
      <c r="AF7891" s="33"/>
      <c r="AG7891" s="33"/>
      <c r="AX7891" s="37">
        <f t="shared" si="357"/>
        <v>46244</v>
      </c>
      <c r="AY7891" s="1"/>
      <c r="AZ7891" s="1"/>
      <c r="BA7891" s="31"/>
      <c r="BB7891" s="31"/>
      <c r="BC7891" s="1"/>
      <c r="BD7891" s="1"/>
      <c r="BE7891" s="1"/>
      <c r="BF7891" s="1"/>
      <c r="BG7891" s="1"/>
      <c r="BT7891" s="37">
        <f t="shared" si="358"/>
        <v>46265</v>
      </c>
      <c r="BU7891" s="31"/>
      <c r="BW7891" s="33"/>
      <c r="BX7891" s="1"/>
      <c r="BY7891" s="1"/>
      <c r="BZ7891" s="1"/>
      <c r="CA7891" s="1"/>
      <c r="CB7891" s="1"/>
      <c r="CC7891" s="1"/>
      <c r="CE7891" s="1"/>
      <c r="CF7891" s="1"/>
      <c r="CG7891" s="1"/>
      <c r="CH7891" s="1"/>
      <c r="CI7891" s="1"/>
      <c r="CJ7891" s="1"/>
      <c r="CK7891" s="1"/>
      <c r="CL7891" s="1"/>
      <c r="CM7891" s="1"/>
      <c r="CN7891" s="1"/>
      <c r="CO7891" s="1"/>
    </row>
    <row r="7892" spans="1:93" ht="30" customHeight="1" x14ac:dyDescent="0.2">
      <c r="A7892" s="1">
        <v>7880</v>
      </c>
      <c r="B7892" s="1" t="s">
        <v>4022</v>
      </c>
      <c r="C7892" s="1" t="s">
        <v>4021</v>
      </c>
      <c r="D7892" s="28" t="s">
        <v>4020</v>
      </c>
      <c r="E7892" s="28" t="s">
        <v>4020</v>
      </c>
      <c r="F7892" s="1" t="s">
        <v>74</v>
      </c>
      <c r="G7892" s="1">
        <v>5</v>
      </c>
      <c r="H7892" s="1" t="s">
        <v>4209</v>
      </c>
      <c r="I7892" s="1" t="s">
        <v>114</v>
      </c>
      <c r="J7892" s="76">
        <v>403</v>
      </c>
      <c r="K7892" s="76">
        <v>2449999</v>
      </c>
      <c r="L7892" s="29">
        <v>46237</v>
      </c>
      <c r="M7892" s="29" t="s">
        <v>4163</v>
      </c>
      <c r="N7892" s="1" t="s">
        <v>478</v>
      </c>
      <c r="O7892" s="28" t="s">
        <v>105</v>
      </c>
      <c r="P7892" s="1" t="s">
        <v>322</v>
      </c>
      <c r="Q7892" s="76">
        <v>5</v>
      </c>
      <c r="R7892" s="1"/>
      <c r="S7892" s="76"/>
      <c r="T7892" s="1" t="s">
        <v>115</v>
      </c>
      <c r="U7892" s="1"/>
      <c r="V7892" s="1"/>
      <c r="AC7892" s="93">
        <v>29</v>
      </c>
      <c r="AD7892" s="69">
        <v>230</v>
      </c>
      <c r="AE7892" s="33"/>
      <c r="AF7892" s="33"/>
      <c r="AG7892" s="33"/>
      <c r="AX7892" s="37">
        <f t="shared" si="357"/>
        <v>46244</v>
      </c>
      <c r="AY7892" s="1"/>
      <c r="AZ7892" s="1"/>
      <c r="BA7892" s="31"/>
      <c r="BB7892" s="31"/>
      <c r="BC7892" s="1"/>
      <c r="BD7892" s="1"/>
      <c r="BE7892" s="1"/>
      <c r="BF7892" s="1"/>
      <c r="BG7892" s="1"/>
      <c r="BT7892" s="37">
        <f t="shared" si="358"/>
        <v>46265</v>
      </c>
      <c r="BU7892" s="31"/>
      <c r="BW7892" s="33"/>
      <c r="BX7892" s="1"/>
      <c r="BY7892" s="1"/>
      <c r="BZ7892" s="1"/>
      <c r="CA7892" s="1"/>
      <c r="CB7892" s="1"/>
      <c r="CC7892" s="1"/>
      <c r="CE7892" s="1"/>
      <c r="CF7892" s="1"/>
      <c r="CG7892" s="1"/>
      <c r="CH7892" s="1"/>
      <c r="CI7892" s="1"/>
      <c r="CJ7892" s="1"/>
      <c r="CK7892" s="1"/>
      <c r="CL7892" s="1"/>
      <c r="CM7892" s="1"/>
      <c r="CN7892" s="1"/>
      <c r="CO7892" s="1"/>
    </row>
    <row r="7893" spans="1:93" ht="30" customHeight="1" x14ac:dyDescent="0.2">
      <c r="A7893" s="1">
        <v>7881</v>
      </c>
      <c r="B7893" s="1" t="s">
        <v>4025</v>
      </c>
      <c r="C7893" s="1" t="s">
        <v>4023</v>
      </c>
      <c r="D7893" s="28" t="s">
        <v>4024</v>
      </c>
      <c r="E7893" s="28" t="s">
        <v>4026</v>
      </c>
      <c r="F7893" s="1" t="s">
        <v>74</v>
      </c>
      <c r="G7893" s="1">
        <v>11</v>
      </c>
      <c r="H7893" s="1" t="s">
        <v>1059</v>
      </c>
      <c r="I7893" s="1" t="s">
        <v>114</v>
      </c>
      <c r="J7893" s="76">
        <v>581</v>
      </c>
      <c r="K7893" s="76">
        <v>2430551</v>
      </c>
      <c r="L7893" s="29">
        <v>46237</v>
      </c>
      <c r="M7893" s="29" t="s">
        <v>4163</v>
      </c>
      <c r="N7893" s="1" t="s">
        <v>478</v>
      </c>
      <c r="O7893" s="28" t="s">
        <v>1495</v>
      </c>
      <c r="P7893" s="1" t="s">
        <v>323</v>
      </c>
      <c r="Q7893" s="76">
        <v>12</v>
      </c>
      <c r="R7893" s="1"/>
      <c r="S7893" s="76">
        <v>6</v>
      </c>
      <c r="T7893" s="1" t="s">
        <v>115</v>
      </c>
      <c r="U7893" s="1"/>
      <c r="V7893" s="1"/>
      <c r="AC7893" s="93">
        <v>28</v>
      </c>
      <c r="AD7893" s="69">
        <v>230</v>
      </c>
      <c r="AE7893" s="33"/>
      <c r="AF7893" s="33"/>
      <c r="AG7893" s="33"/>
      <c r="AX7893" s="37">
        <f t="shared" si="357"/>
        <v>46244</v>
      </c>
      <c r="AY7893" s="1"/>
      <c r="AZ7893" s="1"/>
      <c r="BA7893" s="31"/>
      <c r="BB7893" s="31"/>
      <c r="BC7893" s="1"/>
      <c r="BD7893" s="1"/>
      <c r="BE7893" s="1"/>
      <c r="BF7893" s="1"/>
      <c r="BG7893" s="1"/>
      <c r="BT7893" s="37">
        <f t="shared" si="358"/>
        <v>46265</v>
      </c>
      <c r="BU7893" s="31"/>
      <c r="BW7893" s="33"/>
      <c r="BX7893" s="1"/>
      <c r="BY7893" s="1"/>
      <c r="BZ7893" s="1"/>
      <c r="CA7893" s="1"/>
      <c r="CB7893" s="1"/>
      <c r="CC7893" s="1"/>
      <c r="CE7893" s="1"/>
      <c r="CF7893" s="1"/>
      <c r="CG7893" s="1"/>
      <c r="CH7893" s="1"/>
      <c r="CI7893" s="1"/>
      <c r="CJ7893" s="1"/>
      <c r="CK7893" s="1"/>
      <c r="CL7893" s="1"/>
      <c r="CM7893" s="1"/>
      <c r="CN7893" s="1"/>
      <c r="CO7893" s="1"/>
    </row>
    <row r="7894" spans="1:93" ht="30" customHeight="1" x14ac:dyDescent="0.2">
      <c r="A7894" s="1">
        <v>7882</v>
      </c>
      <c r="B7894" s="1" t="s">
        <v>4025</v>
      </c>
      <c r="C7894" s="1" t="s">
        <v>4023</v>
      </c>
      <c r="D7894" s="28" t="s">
        <v>4024</v>
      </c>
      <c r="E7894" s="28" t="s">
        <v>4026</v>
      </c>
      <c r="F7894" s="1" t="s">
        <v>74</v>
      </c>
      <c r="G7894" s="1">
        <v>11</v>
      </c>
      <c r="H7894" s="1" t="s">
        <v>1059</v>
      </c>
      <c r="I7894" s="1" t="s">
        <v>114</v>
      </c>
      <c r="J7894" s="76">
        <v>274</v>
      </c>
      <c r="K7894" s="76">
        <v>2449062</v>
      </c>
      <c r="L7894" s="29">
        <v>46237</v>
      </c>
      <c r="M7894" s="29" t="s">
        <v>4163</v>
      </c>
      <c r="N7894" s="1" t="s">
        <v>478</v>
      </c>
      <c r="O7894" s="28" t="s">
        <v>1495</v>
      </c>
      <c r="P7894" s="1" t="s">
        <v>323</v>
      </c>
      <c r="Q7894" s="76">
        <v>3</v>
      </c>
      <c r="R7894" s="1"/>
      <c r="S7894" s="76"/>
      <c r="T7894" s="1" t="s">
        <v>115</v>
      </c>
      <c r="U7894" s="1"/>
      <c r="V7894" s="1"/>
      <c r="AC7894" s="93">
        <v>27.5</v>
      </c>
      <c r="AD7894" s="69">
        <v>250</v>
      </c>
      <c r="AE7894" s="33"/>
      <c r="AF7894" s="33"/>
      <c r="AG7894" s="33"/>
      <c r="AX7894" s="37">
        <f t="shared" si="357"/>
        <v>46244</v>
      </c>
      <c r="AY7894" s="1"/>
      <c r="AZ7894" s="1"/>
      <c r="BA7894" s="31"/>
      <c r="BB7894" s="31"/>
      <c r="BC7894" s="1"/>
      <c r="BD7894" s="1"/>
      <c r="BE7894" s="1"/>
      <c r="BF7894" s="1"/>
      <c r="BG7894" s="1"/>
      <c r="BT7894" s="37">
        <f t="shared" si="358"/>
        <v>46265</v>
      </c>
      <c r="BU7894" s="31"/>
      <c r="BW7894" s="33"/>
      <c r="BX7894" s="1"/>
      <c r="BY7894" s="1"/>
      <c r="BZ7894" s="1"/>
      <c r="CA7894" s="1"/>
      <c r="CB7894" s="1"/>
      <c r="CC7894" s="1"/>
      <c r="CE7894" s="1"/>
      <c r="CF7894" s="1"/>
      <c r="CG7894" s="1"/>
      <c r="CH7894" s="1"/>
      <c r="CI7894" s="1"/>
      <c r="CJ7894" s="1"/>
      <c r="CK7894" s="1"/>
      <c r="CL7894" s="1"/>
      <c r="CM7894" s="1"/>
      <c r="CN7894" s="1"/>
      <c r="CO7894" s="1"/>
    </row>
    <row r="7895" spans="1:93" ht="30" customHeight="1" x14ac:dyDescent="0.2">
      <c r="A7895" s="1">
        <v>7883</v>
      </c>
      <c r="B7895" s="1" t="s">
        <v>4025</v>
      </c>
      <c r="C7895" s="1" t="s">
        <v>4023</v>
      </c>
      <c r="D7895" s="28" t="s">
        <v>4024</v>
      </c>
      <c r="E7895" s="28" t="s">
        <v>4026</v>
      </c>
      <c r="F7895" s="1" t="s">
        <v>74</v>
      </c>
      <c r="G7895" s="1">
        <v>11</v>
      </c>
      <c r="H7895" s="1" t="s">
        <v>1059</v>
      </c>
      <c r="I7895" s="1" t="s">
        <v>114</v>
      </c>
      <c r="J7895" s="76">
        <v>273</v>
      </c>
      <c r="K7895" s="76">
        <v>2449043</v>
      </c>
      <c r="L7895" s="29">
        <v>46237</v>
      </c>
      <c r="M7895" s="29" t="s">
        <v>4163</v>
      </c>
      <c r="N7895" s="1" t="s">
        <v>478</v>
      </c>
      <c r="O7895" s="28" t="s">
        <v>105</v>
      </c>
      <c r="P7895" s="1" t="s">
        <v>322</v>
      </c>
      <c r="Q7895" s="76">
        <v>8</v>
      </c>
      <c r="R7895" s="1"/>
      <c r="S7895" s="76">
        <v>6</v>
      </c>
      <c r="T7895" s="1" t="s">
        <v>115</v>
      </c>
      <c r="U7895" s="1"/>
      <c r="V7895" s="1"/>
      <c r="AC7895" s="93">
        <v>28.5</v>
      </c>
      <c r="AD7895" s="69">
        <v>210</v>
      </c>
      <c r="AE7895" s="33"/>
      <c r="AF7895" s="33"/>
      <c r="AG7895" s="33"/>
      <c r="AX7895" s="37">
        <f t="shared" si="357"/>
        <v>46244</v>
      </c>
      <c r="AY7895" s="1"/>
      <c r="AZ7895" s="1"/>
      <c r="BA7895" s="31"/>
      <c r="BB7895" s="31"/>
      <c r="BC7895" s="1"/>
      <c r="BD7895" s="1"/>
      <c r="BE7895" s="1"/>
      <c r="BF7895" s="1"/>
      <c r="BG7895" s="1"/>
      <c r="BT7895" s="37">
        <f t="shared" si="358"/>
        <v>46265</v>
      </c>
      <c r="BU7895" s="31"/>
      <c r="BW7895" s="33"/>
      <c r="BX7895" s="1"/>
      <c r="BY7895" s="1"/>
      <c r="BZ7895" s="1"/>
      <c r="CA7895" s="1"/>
      <c r="CB7895" s="1"/>
      <c r="CC7895" s="1"/>
      <c r="CE7895" s="1"/>
      <c r="CF7895" s="1"/>
      <c r="CG7895" s="1"/>
      <c r="CH7895" s="1"/>
      <c r="CI7895" s="1"/>
      <c r="CJ7895" s="1"/>
      <c r="CK7895" s="1"/>
      <c r="CL7895" s="1"/>
      <c r="CM7895" s="1"/>
      <c r="CN7895" s="1"/>
      <c r="CO7895" s="1"/>
    </row>
    <row r="7896" spans="1:93" ht="30" customHeight="1" x14ac:dyDescent="0.2">
      <c r="A7896" s="1">
        <v>7884</v>
      </c>
      <c r="B7896" s="1" t="s">
        <v>4025</v>
      </c>
      <c r="C7896" s="1" t="s">
        <v>4023</v>
      </c>
      <c r="D7896" s="28" t="s">
        <v>4024</v>
      </c>
      <c r="E7896" s="28" t="s">
        <v>4026</v>
      </c>
      <c r="F7896" s="1" t="s">
        <v>74</v>
      </c>
      <c r="G7896" s="1">
        <v>11</v>
      </c>
      <c r="H7896" s="1" t="s">
        <v>1059</v>
      </c>
      <c r="I7896" s="1" t="s">
        <v>114</v>
      </c>
      <c r="J7896" s="76">
        <v>407</v>
      </c>
      <c r="K7896" s="76">
        <v>2449045</v>
      </c>
      <c r="L7896" s="29">
        <v>46237</v>
      </c>
      <c r="M7896" s="29" t="s">
        <v>4163</v>
      </c>
      <c r="N7896" s="1" t="s">
        <v>478</v>
      </c>
      <c r="O7896" s="28" t="s">
        <v>105</v>
      </c>
      <c r="P7896" s="1" t="s">
        <v>322</v>
      </c>
      <c r="Q7896" s="76">
        <v>9</v>
      </c>
      <c r="R7896" s="1"/>
      <c r="S7896" s="76"/>
      <c r="T7896" s="1" t="s">
        <v>115</v>
      </c>
      <c r="U7896" s="1"/>
      <c r="V7896" s="1"/>
      <c r="AC7896" s="93">
        <v>28</v>
      </c>
      <c r="AD7896" s="69">
        <v>230</v>
      </c>
      <c r="AE7896" s="33"/>
      <c r="AF7896" s="33"/>
      <c r="AG7896" s="33"/>
      <c r="AX7896" s="37">
        <f t="shared" si="357"/>
        <v>46244</v>
      </c>
      <c r="AY7896" s="1"/>
      <c r="AZ7896" s="1"/>
      <c r="BA7896" s="31"/>
      <c r="BB7896" s="31"/>
      <c r="BC7896" s="1"/>
      <c r="BD7896" s="1"/>
      <c r="BE7896" s="1"/>
      <c r="BF7896" s="1"/>
      <c r="BG7896" s="1"/>
      <c r="BT7896" s="37">
        <f t="shared" si="358"/>
        <v>46265</v>
      </c>
      <c r="BU7896" s="31"/>
      <c r="BW7896" s="33"/>
      <c r="BX7896" s="1"/>
      <c r="BY7896" s="1"/>
      <c r="BZ7896" s="1"/>
      <c r="CA7896" s="1"/>
      <c r="CB7896" s="1"/>
      <c r="CC7896" s="1"/>
      <c r="CE7896" s="1"/>
      <c r="CF7896" s="1"/>
      <c r="CG7896" s="1"/>
      <c r="CH7896" s="1"/>
      <c r="CI7896" s="1"/>
      <c r="CJ7896" s="1"/>
      <c r="CK7896" s="1"/>
      <c r="CL7896" s="1"/>
      <c r="CM7896" s="1"/>
      <c r="CN7896" s="1"/>
      <c r="CO7896" s="1"/>
    </row>
    <row r="7897" spans="1:93" ht="30" customHeight="1" x14ac:dyDescent="0.2">
      <c r="A7897" s="1">
        <v>7885</v>
      </c>
      <c r="B7897" s="1" t="s">
        <v>4025</v>
      </c>
      <c r="C7897" s="1" t="s">
        <v>4023</v>
      </c>
      <c r="D7897" s="28" t="s">
        <v>4024</v>
      </c>
      <c r="E7897" s="28" t="s">
        <v>4026</v>
      </c>
      <c r="F7897" s="1" t="s">
        <v>74</v>
      </c>
      <c r="G7897" s="1">
        <v>11</v>
      </c>
      <c r="H7897" s="1" t="s">
        <v>1059</v>
      </c>
      <c r="I7897" s="1" t="s">
        <v>114</v>
      </c>
      <c r="J7897" s="76">
        <v>553</v>
      </c>
      <c r="K7897" s="76">
        <v>2430557</v>
      </c>
      <c r="L7897" s="29">
        <v>46237</v>
      </c>
      <c r="M7897" s="29" t="s">
        <v>4163</v>
      </c>
      <c r="N7897" s="1" t="s">
        <v>478</v>
      </c>
      <c r="O7897" s="28" t="s">
        <v>105</v>
      </c>
      <c r="P7897" s="1" t="s">
        <v>322</v>
      </c>
      <c r="Q7897" s="76">
        <v>12</v>
      </c>
      <c r="R7897" s="1"/>
      <c r="S7897" s="76"/>
      <c r="T7897" s="1" t="s">
        <v>115</v>
      </c>
      <c r="U7897" s="1"/>
      <c r="V7897" s="1"/>
      <c r="AC7897" s="93">
        <v>28.5</v>
      </c>
      <c r="AD7897" s="69">
        <v>230</v>
      </c>
      <c r="AE7897" s="33"/>
      <c r="AF7897" s="33"/>
      <c r="AG7897" s="33"/>
      <c r="AX7897" s="37">
        <f t="shared" si="357"/>
        <v>46244</v>
      </c>
      <c r="AY7897" s="1"/>
      <c r="AZ7897" s="1"/>
      <c r="BA7897" s="31"/>
      <c r="BB7897" s="31"/>
      <c r="BC7897" s="1"/>
      <c r="BD7897" s="1"/>
      <c r="BE7897" s="1"/>
      <c r="BF7897" s="1"/>
      <c r="BG7897" s="1"/>
      <c r="BT7897" s="37">
        <f t="shared" si="358"/>
        <v>46265</v>
      </c>
      <c r="BU7897" s="31"/>
      <c r="BW7897" s="33"/>
      <c r="BX7897" s="1"/>
      <c r="BY7897" s="1"/>
      <c r="BZ7897" s="1"/>
      <c r="CA7897" s="1"/>
      <c r="CB7897" s="1"/>
      <c r="CC7897" s="1"/>
      <c r="CE7897" s="1"/>
      <c r="CF7897" s="1"/>
      <c r="CG7897" s="1"/>
      <c r="CH7897" s="1"/>
      <c r="CI7897" s="1"/>
      <c r="CJ7897" s="1"/>
      <c r="CK7897" s="1"/>
      <c r="CL7897" s="1"/>
      <c r="CM7897" s="1"/>
      <c r="CN7897" s="1"/>
      <c r="CO7897" s="1"/>
    </row>
    <row r="7898" spans="1:93" ht="30" customHeight="1" x14ac:dyDescent="0.2">
      <c r="A7898" s="1">
        <v>7886</v>
      </c>
      <c r="B7898" s="1" t="s">
        <v>4025</v>
      </c>
      <c r="C7898" s="1" t="s">
        <v>4023</v>
      </c>
      <c r="D7898" s="28" t="s">
        <v>4024</v>
      </c>
      <c r="E7898" s="28" t="s">
        <v>4026</v>
      </c>
      <c r="F7898" s="1" t="s">
        <v>74</v>
      </c>
      <c r="G7898" s="1">
        <v>11</v>
      </c>
      <c r="H7898" s="1" t="s">
        <v>1059</v>
      </c>
      <c r="I7898" s="1" t="s">
        <v>114</v>
      </c>
      <c r="J7898" s="76">
        <v>274</v>
      </c>
      <c r="K7898" s="76">
        <v>2449050</v>
      </c>
      <c r="L7898" s="29">
        <v>46237</v>
      </c>
      <c r="M7898" s="29" t="s">
        <v>4163</v>
      </c>
      <c r="N7898" s="1" t="s">
        <v>478</v>
      </c>
      <c r="O7898" s="28" t="s">
        <v>105</v>
      </c>
      <c r="P7898" s="1" t="s">
        <v>322</v>
      </c>
      <c r="Q7898" s="76">
        <v>8</v>
      </c>
      <c r="R7898" s="1"/>
      <c r="S7898" s="76"/>
      <c r="T7898" s="1" t="s">
        <v>115</v>
      </c>
      <c r="U7898" s="1"/>
      <c r="V7898" s="1"/>
      <c r="AC7898" s="93">
        <v>27</v>
      </c>
      <c r="AD7898" s="69">
        <v>240</v>
      </c>
      <c r="AE7898" s="33"/>
      <c r="AF7898" s="33"/>
      <c r="AG7898" s="33"/>
      <c r="AX7898" s="37">
        <f t="shared" si="357"/>
        <v>46244</v>
      </c>
      <c r="AY7898" s="1"/>
      <c r="AZ7898" s="1"/>
      <c r="BA7898" s="31"/>
      <c r="BB7898" s="31"/>
      <c r="BC7898" s="1"/>
      <c r="BD7898" s="1"/>
      <c r="BE7898" s="1"/>
      <c r="BF7898" s="1"/>
      <c r="BG7898" s="1"/>
      <c r="BT7898" s="37">
        <f t="shared" si="358"/>
        <v>46265</v>
      </c>
      <c r="BU7898" s="31"/>
      <c r="BW7898" s="33"/>
      <c r="BX7898" s="1"/>
      <c r="BY7898" s="1"/>
      <c r="BZ7898" s="1"/>
      <c r="CA7898" s="1"/>
      <c r="CB7898" s="1"/>
      <c r="CC7898" s="1"/>
      <c r="CE7898" s="1"/>
      <c r="CF7898" s="1"/>
      <c r="CG7898" s="1"/>
      <c r="CH7898" s="1"/>
      <c r="CI7898" s="1"/>
      <c r="CJ7898" s="1"/>
      <c r="CK7898" s="1"/>
      <c r="CL7898" s="1"/>
      <c r="CM7898" s="1"/>
      <c r="CN7898" s="1"/>
      <c r="CO7898" s="1"/>
    </row>
    <row r="7899" spans="1:93" ht="30" customHeight="1" x14ac:dyDescent="0.2">
      <c r="A7899" s="1">
        <v>7887</v>
      </c>
      <c r="B7899" s="1" t="s">
        <v>4025</v>
      </c>
      <c r="C7899" s="1" t="s">
        <v>4023</v>
      </c>
      <c r="D7899" s="28" t="s">
        <v>4024</v>
      </c>
      <c r="E7899" s="28" t="s">
        <v>4026</v>
      </c>
      <c r="F7899" s="1" t="s">
        <v>74</v>
      </c>
      <c r="G7899" s="1">
        <v>11</v>
      </c>
      <c r="H7899" s="1" t="s">
        <v>1059</v>
      </c>
      <c r="I7899" s="1" t="s">
        <v>114</v>
      </c>
      <c r="J7899" s="76">
        <v>551</v>
      </c>
      <c r="K7899" s="76">
        <v>2449054</v>
      </c>
      <c r="L7899" s="29">
        <v>46237</v>
      </c>
      <c r="M7899" s="29" t="s">
        <v>4163</v>
      </c>
      <c r="N7899" s="1" t="s">
        <v>478</v>
      </c>
      <c r="O7899" s="28" t="s">
        <v>105</v>
      </c>
      <c r="P7899" s="1" t="s">
        <v>322</v>
      </c>
      <c r="Q7899" s="76">
        <v>11</v>
      </c>
      <c r="R7899" s="1"/>
      <c r="S7899" s="76"/>
      <c r="T7899" s="1" t="s">
        <v>115</v>
      </c>
      <c r="U7899" s="1"/>
      <c r="V7899" s="1"/>
      <c r="AC7899" s="93">
        <v>28.5</v>
      </c>
      <c r="AD7899" s="69">
        <v>240</v>
      </c>
      <c r="AE7899" s="33"/>
      <c r="AF7899" s="33"/>
      <c r="AG7899" s="33"/>
      <c r="AX7899" s="37">
        <f t="shared" si="357"/>
        <v>46244</v>
      </c>
      <c r="AY7899" s="1"/>
      <c r="AZ7899" s="1"/>
      <c r="BA7899" s="31"/>
      <c r="BB7899" s="31"/>
      <c r="BC7899" s="1"/>
      <c r="BD7899" s="1"/>
      <c r="BE7899" s="1"/>
      <c r="BF7899" s="1"/>
      <c r="BG7899" s="1"/>
      <c r="BT7899" s="37">
        <f t="shared" si="358"/>
        <v>46265</v>
      </c>
      <c r="BU7899" s="31"/>
      <c r="BW7899" s="33"/>
      <c r="BX7899" s="1"/>
      <c r="BY7899" s="1"/>
      <c r="BZ7899" s="1"/>
      <c r="CA7899" s="1"/>
      <c r="CB7899" s="1"/>
      <c r="CC7899" s="1"/>
      <c r="CE7899" s="1"/>
      <c r="CF7899" s="1"/>
      <c r="CG7899" s="1"/>
      <c r="CH7899" s="1"/>
      <c r="CI7899" s="1"/>
      <c r="CJ7899" s="1"/>
      <c r="CK7899" s="1"/>
      <c r="CL7899" s="1"/>
      <c r="CM7899" s="1"/>
      <c r="CN7899" s="1"/>
      <c r="CO7899" s="1"/>
    </row>
    <row r="7900" spans="1:93" ht="30" customHeight="1" x14ac:dyDescent="0.2">
      <c r="A7900" s="1">
        <v>7888</v>
      </c>
      <c r="B7900" s="1" t="s">
        <v>4029</v>
      </c>
      <c r="C7900" s="1" t="s">
        <v>4027</v>
      </c>
      <c r="D7900" s="28" t="s">
        <v>4028</v>
      </c>
      <c r="E7900" s="28" t="s">
        <v>2232</v>
      </c>
      <c r="F7900" s="1" t="s">
        <v>74</v>
      </c>
      <c r="G7900" s="1">
        <v>8</v>
      </c>
      <c r="H7900" s="1" t="s">
        <v>1059</v>
      </c>
      <c r="I7900" s="1" t="s">
        <v>114</v>
      </c>
      <c r="J7900" s="76">
        <v>415</v>
      </c>
      <c r="K7900" s="76">
        <v>2430570</v>
      </c>
      <c r="L7900" s="29">
        <v>46238</v>
      </c>
      <c r="M7900" s="29" t="s">
        <v>4163</v>
      </c>
      <c r="N7900" s="1" t="s">
        <v>478</v>
      </c>
      <c r="O7900" s="28" t="s">
        <v>1495</v>
      </c>
      <c r="P7900" s="1" t="s">
        <v>323</v>
      </c>
      <c r="Q7900" s="76">
        <v>10</v>
      </c>
      <c r="R7900" s="1"/>
      <c r="S7900" s="76">
        <v>6</v>
      </c>
      <c r="T7900" s="1" t="s">
        <v>115</v>
      </c>
      <c r="U7900" s="1"/>
      <c r="V7900" s="1"/>
      <c r="AC7900" s="93">
        <v>30</v>
      </c>
      <c r="AD7900" s="69">
        <v>250</v>
      </c>
      <c r="AE7900" s="33"/>
      <c r="AF7900" s="33"/>
      <c r="AG7900" s="33"/>
      <c r="AX7900" s="37">
        <f t="shared" si="357"/>
        <v>46245</v>
      </c>
      <c r="AY7900" s="1"/>
      <c r="AZ7900" s="1"/>
      <c r="BA7900" s="31"/>
      <c r="BB7900" s="31"/>
      <c r="BC7900" s="1"/>
      <c r="BD7900" s="1"/>
      <c r="BE7900" s="1"/>
      <c r="BF7900" s="1"/>
      <c r="BG7900" s="1"/>
      <c r="BT7900" s="37">
        <f t="shared" si="358"/>
        <v>46266</v>
      </c>
      <c r="BU7900" s="31"/>
      <c r="BW7900" s="33"/>
      <c r="BX7900" s="1"/>
      <c r="BY7900" s="1"/>
      <c r="BZ7900" s="1"/>
      <c r="CA7900" s="1"/>
      <c r="CB7900" s="1"/>
      <c r="CC7900" s="1"/>
      <c r="CE7900" s="1"/>
      <c r="CF7900" s="1"/>
      <c r="CG7900" s="1"/>
      <c r="CH7900" s="1"/>
      <c r="CI7900" s="1"/>
      <c r="CJ7900" s="1"/>
      <c r="CK7900" s="1"/>
      <c r="CL7900" s="1"/>
      <c r="CM7900" s="1"/>
      <c r="CN7900" s="1"/>
      <c r="CO7900" s="1"/>
    </row>
    <row r="7901" spans="1:93" ht="30" customHeight="1" x14ac:dyDescent="0.2">
      <c r="A7901" s="1">
        <v>7889</v>
      </c>
      <c r="B7901" s="94" t="s">
        <v>1491</v>
      </c>
      <c r="C7901" s="1" t="s">
        <v>4030</v>
      </c>
      <c r="D7901" s="28" t="s">
        <v>4031</v>
      </c>
      <c r="E7901" s="28" t="s">
        <v>4042</v>
      </c>
      <c r="F7901" s="1" t="s">
        <v>74</v>
      </c>
      <c r="G7901" s="1">
        <v>5</v>
      </c>
      <c r="H7901" s="1" t="s">
        <v>3515</v>
      </c>
      <c r="I7901" s="1" t="s">
        <v>114</v>
      </c>
      <c r="J7901" s="76">
        <v>437</v>
      </c>
      <c r="K7901" s="76">
        <v>2449081</v>
      </c>
      <c r="L7901" s="29">
        <v>46238</v>
      </c>
      <c r="M7901" s="29" t="s">
        <v>4163</v>
      </c>
      <c r="N7901" s="1" t="s">
        <v>478</v>
      </c>
      <c r="O7901" s="28" t="s">
        <v>1495</v>
      </c>
      <c r="P7901" s="1" t="s">
        <v>323</v>
      </c>
      <c r="Q7901" s="76">
        <v>9</v>
      </c>
      <c r="R7901" s="1"/>
      <c r="S7901" s="76"/>
      <c r="T7901" s="1" t="s">
        <v>115</v>
      </c>
      <c r="U7901" s="1"/>
      <c r="V7901" s="1"/>
      <c r="AC7901" s="93">
        <v>29</v>
      </c>
      <c r="AD7901" s="69">
        <v>240</v>
      </c>
      <c r="AE7901" s="33"/>
      <c r="AF7901" s="33"/>
      <c r="AG7901" s="33"/>
      <c r="AX7901" s="37">
        <f t="shared" si="357"/>
        <v>46245</v>
      </c>
      <c r="AY7901" s="1"/>
      <c r="AZ7901" s="1"/>
      <c r="BA7901" s="31"/>
      <c r="BB7901" s="31"/>
      <c r="BC7901" s="1"/>
      <c r="BD7901" s="1"/>
      <c r="BE7901" s="1"/>
      <c r="BF7901" s="1"/>
      <c r="BG7901" s="1"/>
      <c r="BT7901" s="37">
        <f t="shared" si="358"/>
        <v>46266</v>
      </c>
      <c r="BU7901" s="31"/>
      <c r="BW7901" s="33"/>
      <c r="BX7901" s="1"/>
      <c r="BY7901" s="1"/>
      <c r="BZ7901" s="1"/>
      <c r="CA7901" s="1"/>
      <c r="CB7901" s="1"/>
      <c r="CC7901" s="1"/>
      <c r="CE7901" s="1"/>
      <c r="CF7901" s="1"/>
      <c r="CG7901" s="1"/>
      <c r="CH7901" s="1"/>
      <c r="CI7901" s="1"/>
      <c r="CJ7901" s="1"/>
      <c r="CK7901" s="1"/>
      <c r="CL7901" s="1"/>
      <c r="CM7901" s="1"/>
      <c r="CN7901" s="1"/>
      <c r="CO7901" s="1"/>
    </row>
    <row r="7902" spans="1:93" ht="30" customHeight="1" x14ac:dyDescent="0.2">
      <c r="A7902" s="1">
        <v>7890</v>
      </c>
      <c r="B7902" s="94" t="s">
        <v>1491</v>
      </c>
      <c r="C7902" s="1" t="s">
        <v>4030</v>
      </c>
      <c r="D7902" s="28" t="s">
        <v>4031</v>
      </c>
      <c r="E7902" s="28" t="s">
        <v>4042</v>
      </c>
      <c r="F7902" s="1" t="s">
        <v>74</v>
      </c>
      <c r="G7902" s="1">
        <v>5</v>
      </c>
      <c r="H7902" s="1" t="s">
        <v>3515</v>
      </c>
      <c r="I7902" s="1" t="s">
        <v>114</v>
      </c>
      <c r="J7902" s="76">
        <v>394</v>
      </c>
      <c r="K7902" s="76">
        <v>2449082</v>
      </c>
      <c r="L7902" s="29">
        <v>46238</v>
      </c>
      <c r="M7902" s="29" t="s">
        <v>4163</v>
      </c>
      <c r="N7902" s="1" t="s">
        <v>478</v>
      </c>
      <c r="O7902" s="28" t="s">
        <v>1495</v>
      </c>
      <c r="P7902" s="1" t="s">
        <v>323</v>
      </c>
      <c r="Q7902" s="76">
        <v>9</v>
      </c>
      <c r="R7902" s="1"/>
      <c r="S7902" s="76"/>
      <c r="T7902" s="1" t="s">
        <v>115</v>
      </c>
      <c r="U7902" s="1"/>
      <c r="V7902" s="1"/>
      <c r="AC7902" s="93">
        <v>30</v>
      </c>
      <c r="AD7902" s="69">
        <v>220</v>
      </c>
      <c r="AE7902" s="33"/>
      <c r="AF7902" s="33"/>
      <c r="AG7902" s="33"/>
      <c r="AX7902" s="37">
        <f t="shared" si="357"/>
        <v>46245</v>
      </c>
      <c r="AY7902" s="1"/>
      <c r="AZ7902" s="1"/>
      <c r="BA7902" s="31"/>
      <c r="BB7902" s="31"/>
      <c r="BC7902" s="1"/>
      <c r="BD7902" s="1"/>
      <c r="BE7902" s="1"/>
      <c r="BF7902" s="1"/>
      <c r="BG7902" s="1"/>
      <c r="BT7902" s="37">
        <f t="shared" si="358"/>
        <v>46266</v>
      </c>
      <c r="BU7902" s="31"/>
      <c r="BW7902" s="33"/>
      <c r="BX7902" s="1"/>
      <c r="BY7902" s="1"/>
      <c r="BZ7902" s="1"/>
      <c r="CA7902" s="1"/>
      <c r="CB7902" s="1"/>
      <c r="CC7902" s="1"/>
      <c r="CE7902" s="1"/>
      <c r="CF7902" s="1"/>
      <c r="CG7902" s="1"/>
      <c r="CH7902" s="1"/>
      <c r="CI7902" s="1"/>
      <c r="CJ7902" s="1"/>
      <c r="CK7902" s="1"/>
      <c r="CL7902" s="1"/>
      <c r="CM7902" s="1"/>
      <c r="CN7902" s="1"/>
      <c r="CO7902" s="1"/>
    </row>
    <row r="7903" spans="1:93" ht="30" customHeight="1" x14ac:dyDescent="0.2">
      <c r="A7903" s="1">
        <v>7891</v>
      </c>
      <c r="B7903" s="94" t="s">
        <v>1491</v>
      </c>
      <c r="C7903" s="1" t="s">
        <v>4034</v>
      </c>
      <c r="D7903" s="28" t="s">
        <v>4033</v>
      </c>
      <c r="E7903" s="28" t="s">
        <v>4035</v>
      </c>
      <c r="F7903" s="1" t="s">
        <v>74</v>
      </c>
      <c r="G7903" s="1">
        <v>2</v>
      </c>
      <c r="H7903" s="1" t="s">
        <v>4208</v>
      </c>
      <c r="I7903" s="1" t="s">
        <v>114</v>
      </c>
      <c r="J7903" s="76">
        <v>433</v>
      </c>
      <c r="K7903" s="76">
        <v>2430573</v>
      </c>
      <c r="L7903" s="29">
        <v>46238</v>
      </c>
      <c r="M7903" s="29" t="s">
        <v>4163</v>
      </c>
      <c r="N7903" s="1" t="s">
        <v>478</v>
      </c>
      <c r="O7903" s="28" t="s">
        <v>1495</v>
      </c>
      <c r="P7903" s="1" t="s">
        <v>322</v>
      </c>
      <c r="Q7903" s="76">
        <v>2</v>
      </c>
      <c r="R7903" s="1"/>
      <c r="S7903" s="76"/>
      <c r="T7903" s="1" t="s">
        <v>115</v>
      </c>
      <c r="U7903" s="1"/>
      <c r="V7903" s="1"/>
      <c r="AC7903" s="93" t="s">
        <v>103</v>
      </c>
      <c r="AD7903" s="69" t="s">
        <v>103</v>
      </c>
      <c r="AE7903" s="33"/>
      <c r="AF7903" s="33"/>
      <c r="AG7903" s="33"/>
      <c r="AX7903" s="37">
        <f t="shared" si="357"/>
        <v>46245</v>
      </c>
      <c r="AY7903" s="1"/>
      <c r="AZ7903" s="1"/>
      <c r="BA7903" s="31"/>
      <c r="BB7903" s="31"/>
      <c r="BC7903" s="1"/>
      <c r="BD7903" s="1"/>
      <c r="BE7903" s="1"/>
      <c r="BF7903" s="1"/>
      <c r="BG7903" s="1"/>
      <c r="BT7903" s="37">
        <f t="shared" si="358"/>
        <v>46266</v>
      </c>
      <c r="BU7903" s="31"/>
      <c r="BW7903" s="33"/>
      <c r="BX7903" s="1"/>
      <c r="BY7903" s="1"/>
      <c r="BZ7903" s="1"/>
      <c r="CA7903" s="1"/>
      <c r="CB7903" s="1"/>
      <c r="CC7903" s="1"/>
      <c r="CE7903" s="1"/>
      <c r="CF7903" s="1"/>
      <c r="CG7903" s="1"/>
      <c r="CH7903" s="1"/>
      <c r="CI7903" s="1"/>
      <c r="CJ7903" s="1"/>
      <c r="CK7903" s="1"/>
      <c r="CL7903" s="1"/>
      <c r="CM7903" s="1"/>
      <c r="CN7903" s="1"/>
      <c r="CO7903" s="1"/>
    </row>
    <row r="7904" spans="1:93" ht="30" customHeight="1" x14ac:dyDescent="0.2">
      <c r="A7904" s="1">
        <v>7892</v>
      </c>
      <c r="B7904" s="94" t="s">
        <v>1491</v>
      </c>
      <c r="C7904" s="1" t="s">
        <v>4039</v>
      </c>
      <c r="D7904" s="28" t="s">
        <v>4040</v>
      </c>
      <c r="E7904" s="28" t="s">
        <v>4032</v>
      </c>
      <c r="F7904" s="1" t="s">
        <v>74</v>
      </c>
      <c r="G7904" s="1">
        <v>2</v>
      </c>
      <c r="H7904" s="1" t="s">
        <v>4208</v>
      </c>
      <c r="I7904" s="1" t="s">
        <v>114</v>
      </c>
      <c r="J7904" s="76">
        <v>581</v>
      </c>
      <c r="K7904" s="76">
        <v>2449067</v>
      </c>
      <c r="L7904" s="29">
        <v>46238</v>
      </c>
      <c r="M7904" s="29" t="s">
        <v>4163</v>
      </c>
      <c r="N7904" s="1" t="s">
        <v>478</v>
      </c>
      <c r="O7904" s="28" t="s">
        <v>1495</v>
      </c>
      <c r="P7904" s="1" t="s">
        <v>322</v>
      </c>
      <c r="Q7904" s="76">
        <v>12</v>
      </c>
      <c r="R7904" s="1"/>
      <c r="S7904" s="76">
        <v>6</v>
      </c>
      <c r="T7904" s="1" t="s">
        <v>115</v>
      </c>
      <c r="U7904" s="1"/>
      <c r="V7904" s="1"/>
      <c r="AC7904" s="93">
        <v>30</v>
      </c>
      <c r="AD7904" s="69">
        <v>255</v>
      </c>
      <c r="AE7904" s="33"/>
      <c r="AF7904" s="33"/>
      <c r="AG7904" s="33"/>
      <c r="AX7904" s="37">
        <f t="shared" si="357"/>
        <v>46245</v>
      </c>
      <c r="AY7904" s="1"/>
      <c r="AZ7904" s="1"/>
      <c r="BA7904" s="31"/>
      <c r="BB7904" s="31"/>
      <c r="BC7904" s="1"/>
      <c r="BD7904" s="1"/>
      <c r="BE7904" s="1"/>
      <c r="BF7904" s="1"/>
      <c r="BG7904" s="1"/>
      <c r="BT7904" s="37">
        <f t="shared" si="358"/>
        <v>46266</v>
      </c>
      <c r="BU7904" s="31"/>
      <c r="BW7904" s="33"/>
      <c r="BX7904" s="1"/>
      <c r="BY7904" s="1"/>
      <c r="BZ7904" s="1"/>
      <c r="CA7904" s="1"/>
      <c r="CB7904" s="1"/>
      <c r="CC7904" s="1"/>
      <c r="CE7904" s="1"/>
      <c r="CF7904" s="1"/>
      <c r="CG7904" s="1"/>
      <c r="CH7904" s="1"/>
      <c r="CI7904" s="1"/>
      <c r="CJ7904" s="1"/>
      <c r="CK7904" s="1"/>
      <c r="CL7904" s="1"/>
      <c r="CM7904" s="1"/>
      <c r="CN7904" s="1"/>
      <c r="CO7904" s="1"/>
    </row>
    <row r="7905" spans="1:93" ht="30" customHeight="1" x14ac:dyDescent="0.2">
      <c r="A7905" s="1">
        <v>7893</v>
      </c>
      <c r="B7905" s="1" t="s">
        <v>4041</v>
      </c>
      <c r="C7905" s="1" t="s">
        <v>4038</v>
      </c>
      <c r="D7905" s="28" t="s">
        <v>4036</v>
      </c>
      <c r="E7905" s="28" t="s">
        <v>4037</v>
      </c>
      <c r="F7905" s="1" t="s">
        <v>74</v>
      </c>
      <c r="G7905" s="1">
        <v>2</v>
      </c>
      <c r="H7905" s="1" t="s">
        <v>3515</v>
      </c>
      <c r="I7905" s="1" t="s">
        <v>114</v>
      </c>
      <c r="J7905" s="76">
        <v>274</v>
      </c>
      <c r="K7905" s="76">
        <v>2449072</v>
      </c>
      <c r="L7905" s="29">
        <v>46238</v>
      </c>
      <c r="M7905" s="29" t="s">
        <v>4163</v>
      </c>
      <c r="N7905" s="1" t="s">
        <v>478</v>
      </c>
      <c r="O7905" s="28" t="s">
        <v>1495</v>
      </c>
      <c r="P7905" s="1" t="s">
        <v>323</v>
      </c>
      <c r="Q7905" s="76">
        <v>8</v>
      </c>
      <c r="R7905" s="1"/>
      <c r="S7905" s="76"/>
      <c r="T7905" s="1" t="s">
        <v>115</v>
      </c>
      <c r="U7905" s="1"/>
      <c r="V7905" s="1"/>
      <c r="AC7905" s="93">
        <v>27</v>
      </c>
      <c r="AD7905" s="69">
        <v>260</v>
      </c>
      <c r="AE7905" s="33"/>
      <c r="AF7905" s="33"/>
      <c r="AG7905" s="33"/>
      <c r="AX7905" s="37">
        <f t="shared" si="357"/>
        <v>46245</v>
      </c>
      <c r="AY7905" s="1"/>
      <c r="AZ7905" s="1"/>
      <c r="BA7905" s="31"/>
      <c r="BB7905" s="31"/>
      <c r="BC7905" s="1"/>
      <c r="BD7905" s="1"/>
      <c r="BE7905" s="1"/>
      <c r="BF7905" s="1"/>
      <c r="BG7905" s="1"/>
      <c r="BT7905" s="37">
        <f t="shared" si="358"/>
        <v>46266</v>
      </c>
      <c r="BU7905" s="31"/>
      <c r="BW7905" s="33"/>
      <c r="BX7905" s="1"/>
      <c r="BY7905" s="1"/>
      <c r="BZ7905" s="1"/>
      <c r="CA7905" s="1"/>
      <c r="CB7905" s="1"/>
      <c r="CC7905" s="1"/>
      <c r="CE7905" s="1"/>
      <c r="CF7905" s="1"/>
      <c r="CG7905" s="1"/>
      <c r="CH7905" s="1"/>
      <c r="CI7905" s="1"/>
      <c r="CJ7905" s="1"/>
      <c r="CK7905" s="1"/>
      <c r="CL7905" s="1"/>
      <c r="CM7905" s="1"/>
      <c r="CN7905" s="1"/>
      <c r="CO7905" s="1"/>
    </row>
    <row r="7906" spans="1:93" ht="30" customHeight="1" x14ac:dyDescent="0.2">
      <c r="A7906" s="1">
        <v>7894</v>
      </c>
      <c r="B7906" s="94" t="s">
        <v>1491</v>
      </c>
      <c r="C7906" s="1" t="s">
        <v>4045</v>
      </c>
      <c r="D7906" s="28" t="s">
        <v>4044</v>
      </c>
      <c r="E7906" s="28" t="s">
        <v>3039</v>
      </c>
      <c r="F7906" s="1" t="s">
        <v>74</v>
      </c>
      <c r="G7906" s="1">
        <v>1</v>
      </c>
      <c r="H7906" s="1" t="s">
        <v>4209</v>
      </c>
      <c r="I7906" s="1" t="s">
        <v>114</v>
      </c>
      <c r="J7906" s="76">
        <v>302</v>
      </c>
      <c r="K7906" s="76">
        <v>2449115</v>
      </c>
      <c r="L7906" s="29">
        <v>46239</v>
      </c>
      <c r="M7906" s="29" t="s">
        <v>4163</v>
      </c>
      <c r="N7906" s="1" t="s">
        <v>478</v>
      </c>
      <c r="O7906" s="28" t="s">
        <v>1495</v>
      </c>
      <c r="P7906" s="1" t="s">
        <v>322</v>
      </c>
      <c r="Q7906" s="76">
        <v>2</v>
      </c>
      <c r="R7906" s="1"/>
      <c r="S7906" s="76"/>
      <c r="T7906" s="1" t="s">
        <v>115</v>
      </c>
      <c r="U7906" s="1"/>
      <c r="V7906" s="1"/>
      <c r="AC7906" s="93" t="s">
        <v>103</v>
      </c>
      <c r="AD7906" s="69" t="s">
        <v>103</v>
      </c>
      <c r="AE7906" s="33"/>
      <c r="AF7906" s="33"/>
      <c r="AG7906" s="33"/>
      <c r="AX7906" s="37">
        <f t="shared" si="357"/>
        <v>46246</v>
      </c>
      <c r="AY7906" s="1"/>
      <c r="AZ7906" s="1"/>
      <c r="BA7906" s="31"/>
      <c r="BB7906" s="31"/>
      <c r="BC7906" s="1"/>
      <c r="BD7906" s="1"/>
      <c r="BE7906" s="1"/>
      <c r="BF7906" s="1"/>
      <c r="BG7906" s="1"/>
      <c r="BT7906" s="37">
        <f t="shared" si="358"/>
        <v>46267</v>
      </c>
      <c r="BU7906" s="31"/>
      <c r="BW7906" s="33"/>
      <c r="BX7906" s="1"/>
      <c r="BY7906" s="1"/>
      <c r="BZ7906" s="1"/>
      <c r="CA7906" s="1"/>
      <c r="CB7906" s="1"/>
      <c r="CC7906" s="1"/>
      <c r="CE7906" s="1"/>
      <c r="CF7906" s="1"/>
      <c r="CG7906" s="1"/>
      <c r="CH7906" s="1"/>
      <c r="CI7906" s="1"/>
      <c r="CJ7906" s="1"/>
      <c r="CK7906" s="1"/>
      <c r="CL7906" s="1"/>
      <c r="CM7906" s="1"/>
      <c r="CN7906" s="1"/>
      <c r="CO7906" s="1"/>
    </row>
    <row r="7907" spans="1:93" ht="30" customHeight="1" x14ac:dyDescent="0.2">
      <c r="A7907" s="1">
        <v>7895</v>
      </c>
      <c r="B7907" s="94" t="s">
        <v>1491</v>
      </c>
      <c r="C7907" s="1" t="s">
        <v>4045</v>
      </c>
      <c r="D7907" s="28" t="s">
        <v>4044</v>
      </c>
      <c r="E7907" s="28" t="s">
        <v>3039</v>
      </c>
      <c r="F7907" s="1" t="s">
        <v>74</v>
      </c>
      <c r="G7907" s="1">
        <v>1</v>
      </c>
      <c r="H7907" s="1" t="s">
        <v>4209</v>
      </c>
      <c r="I7907" s="1" t="s">
        <v>114</v>
      </c>
      <c r="J7907" s="76">
        <v>437</v>
      </c>
      <c r="K7907" s="76">
        <v>2430622</v>
      </c>
      <c r="L7907" s="29">
        <v>46239</v>
      </c>
      <c r="M7907" s="29" t="s">
        <v>4163</v>
      </c>
      <c r="N7907" s="1" t="s">
        <v>478</v>
      </c>
      <c r="O7907" s="28" t="s">
        <v>1495</v>
      </c>
      <c r="P7907" s="1" t="s">
        <v>322</v>
      </c>
      <c r="Q7907" s="76">
        <v>10</v>
      </c>
      <c r="R7907" s="1"/>
      <c r="S7907" s="76">
        <v>6</v>
      </c>
      <c r="T7907" s="1" t="s">
        <v>115</v>
      </c>
      <c r="U7907" s="1"/>
      <c r="V7907" s="1"/>
      <c r="AC7907" s="93">
        <v>29.5</v>
      </c>
      <c r="AD7907" s="69">
        <v>255</v>
      </c>
      <c r="AE7907" s="33"/>
      <c r="AF7907" s="33"/>
      <c r="AG7907" s="33"/>
      <c r="AX7907" s="37">
        <f t="shared" si="357"/>
        <v>46246</v>
      </c>
      <c r="AY7907" s="1"/>
      <c r="AZ7907" s="1"/>
      <c r="BA7907" s="31"/>
      <c r="BB7907" s="31"/>
      <c r="BC7907" s="1"/>
      <c r="BD7907" s="1"/>
      <c r="BE7907" s="1"/>
      <c r="BF7907" s="1"/>
      <c r="BG7907" s="1"/>
      <c r="BT7907" s="37">
        <f t="shared" si="358"/>
        <v>46267</v>
      </c>
      <c r="BU7907" s="31"/>
      <c r="BW7907" s="33"/>
      <c r="BX7907" s="1"/>
      <c r="BY7907" s="1"/>
      <c r="BZ7907" s="1"/>
      <c r="CA7907" s="1"/>
      <c r="CB7907" s="1"/>
      <c r="CC7907" s="1"/>
      <c r="CE7907" s="1"/>
      <c r="CF7907" s="1"/>
      <c r="CG7907" s="1"/>
      <c r="CH7907" s="1"/>
      <c r="CI7907" s="1"/>
      <c r="CJ7907" s="1"/>
      <c r="CK7907" s="1"/>
      <c r="CL7907" s="1"/>
      <c r="CM7907" s="1"/>
      <c r="CN7907" s="1"/>
      <c r="CO7907" s="1"/>
    </row>
    <row r="7908" spans="1:93" ht="30" customHeight="1" x14ac:dyDescent="0.2">
      <c r="A7908" s="1">
        <v>7896</v>
      </c>
      <c r="B7908" s="94" t="s">
        <v>1491</v>
      </c>
      <c r="C7908" s="1" t="s">
        <v>4046</v>
      </c>
      <c r="D7908" s="28" t="s">
        <v>4047</v>
      </c>
      <c r="E7908" s="28" t="s">
        <v>3734</v>
      </c>
      <c r="F7908" s="1" t="s">
        <v>74</v>
      </c>
      <c r="G7908" s="1">
        <v>6</v>
      </c>
      <c r="H7908" s="1" t="s">
        <v>2565</v>
      </c>
      <c r="I7908" s="1" t="s">
        <v>114</v>
      </c>
      <c r="J7908" s="76">
        <v>274</v>
      </c>
      <c r="K7908" s="76">
        <v>2430650</v>
      </c>
      <c r="L7908" s="29">
        <v>46239</v>
      </c>
      <c r="M7908" s="29" t="s">
        <v>4163</v>
      </c>
      <c r="N7908" s="1" t="s">
        <v>478</v>
      </c>
      <c r="O7908" s="28" t="s">
        <v>105</v>
      </c>
      <c r="P7908" s="1" t="s">
        <v>322</v>
      </c>
      <c r="Q7908" s="76">
        <v>8</v>
      </c>
      <c r="R7908" s="1"/>
      <c r="S7908" s="76">
        <v>6</v>
      </c>
      <c r="T7908" s="1" t="s">
        <v>115</v>
      </c>
      <c r="U7908" s="1"/>
      <c r="V7908" s="1"/>
      <c r="AC7908" s="93">
        <v>29</v>
      </c>
      <c r="AD7908" s="69">
        <v>230</v>
      </c>
      <c r="AE7908" s="33"/>
      <c r="AF7908" s="33"/>
      <c r="AG7908" s="33"/>
      <c r="AX7908" s="37">
        <f t="shared" si="357"/>
        <v>46246</v>
      </c>
      <c r="AY7908" s="1"/>
      <c r="AZ7908" s="1"/>
      <c r="BA7908" s="31"/>
      <c r="BB7908" s="31"/>
      <c r="BC7908" s="1"/>
      <c r="BD7908" s="1"/>
      <c r="BE7908" s="1"/>
      <c r="BF7908" s="1"/>
      <c r="BG7908" s="1"/>
      <c r="BT7908" s="37">
        <f t="shared" si="358"/>
        <v>46267</v>
      </c>
      <c r="BU7908" s="31"/>
      <c r="BW7908" s="33"/>
      <c r="BX7908" s="1"/>
      <c r="BY7908" s="1"/>
      <c r="BZ7908" s="1"/>
      <c r="CA7908" s="1"/>
      <c r="CB7908" s="1"/>
      <c r="CC7908" s="1"/>
      <c r="CE7908" s="1"/>
      <c r="CF7908" s="1"/>
      <c r="CG7908" s="1"/>
      <c r="CH7908" s="1"/>
      <c r="CI7908" s="1"/>
      <c r="CJ7908" s="1"/>
      <c r="CK7908" s="1"/>
      <c r="CL7908" s="1"/>
      <c r="CM7908" s="1"/>
      <c r="CN7908" s="1"/>
      <c r="CO7908" s="1"/>
    </row>
    <row r="7909" spans="1:93" ht="30" customHeight="1" x14ac:dyDescent="0.2">
      <c r="A7909" s="1">
        <v>7897</v>
      </c>
      <c r="B7909" s="94" t="s">
        <v>1491</v>
      </c>
      <c r="C7909" s="1" t="s">
        <v>4046</v>
      </c>
      <c r="D7909" s="28" t="s">
        <v>4047</v>
      </c>
      <c r="E7909" s="28" t="s">
        <v>3734</v>
      </c>
      <c r="F7909" s="1" t="s">
        <v>74</v>
      </c>
      <c r="G7909" s="1">
        <v>6</v>
      </c>
      <c r="H7909" s="1" t="s">
        <v>2565</v>
      </c>
      <c r="I7909" s="1" t="s">
        <v>114</v>
      </c>
      <c r="J7909" s="76">
        <v>303</v>
      </c>
      <c r="K7909" s="76">
        <v>2430651</v>
      </c>
      <c r="L7909" s="29">
        <v>46239</v>
      </c>
      <c r="M7909" s="29" t="s">
        <v>4163</v>
      </c>
      <c r="N7909" s="1" t="s">
        <v>478</v>
      </c>
      <c r="O7909" s="28" t="s">
        <v>105</v>
      </c>
      <c r="P7909" s="1" t="s">
        <v>322</v>
      </c>
      <c r="Q7909" s="76">
        <v>8</v>
      </c>
      <c r="R7909" s="1"/>
      <c r="S7909" s="76"/>
      <c r="T7909" s="1" t="s">
        <v>115</v>
      </c>
      <c r="U7909" s="1"/>
      <c r="V7909" s="1"/>
      <c r="AC7909" s="93">
        <v>28</v>
      </c>
      <c r="AD7909" s="69">
        <v>240</v>
      </c>
      <c r="AE7909" s="33"/>
      <c r="AF7909" s="33"/>
      <c r="AG7909" s="33"/>
      <c r="AX7909" s="37">
        <f t="shared" si="357"/>
        <v>46246</v>
      </c>
      <c r="AY7909" s="1"/>
      <c r="AZ7909" s="1"/>
      <c r="BA7909" s="31"/>
      <c r="BB7909" s="31"/>
      <c r="BC7909" s="1"/>
      <c r="BD7909" s="1"/>
      <c r="BE7909" s="1"/>
      <c r="BF7909" s="1"/>
      <c r="BG7909" s="1"/>
      <c r="BT7909" s="37">
        <f t="shared" si="358"/>
        <v>46267</v>
      </c>
      <c r="BU7909" s="31"/>
      <c r="BW7909" s="33"/>
      <c r="BX7909" s="1"/>
      <c r="BY7909" s="1"/>
      <c r="BZ7909" s="1"/>
      <c r="CA7909" s="1"/>
      <c r="CB7909" s="1"/>
      <c r="CC7909" s="1"/>
      <c r="CE7909" s="1"/>
      <c r="CF7909" s="1"/>
      <c r="CG7909" s="1"/>
      <c r="CH7909" s="1"/>
      <c r="CI7909" s="1"/>
      <c r="CJ7909" s="1"/>
      <c r="CK7909" s="1"/>
      <c r="CL7909" s="1"/>
      <c r="CM7909" s="1"/>
      <c r="CN7909" s="1"/>
      <c r="CO7909" s="1"/>
    </row>
    <row r="7910" spans="1:93" ht="30" customHeight="1" x14ac:dyDescent="0.2">
      <c r="A7910" s="1">
        <v>7898</v>
      </c>
      <c r="B7910" s="94" t="s">
        <v>1491</v>
      </c>
      <c r="C7910" s="1" t="s">
        <v>4046</v>
      </c>
      <c r="D7910" s="28" t="s">
        <v>4047</v>
      </c>
      <c r="E7910" s="28" t="s">
        <v>3734</v>
      </c>
      <c r="F7910" s="1" t="s">
        <v>74</v>
      </c>
      <c r="G7910" s="1">
        <v>6</v>
      </c>
      <c r="H7910" s="1" t="s">
        <v>2565</v>
      </c>
      <c r="I7910" s="1" t="s">
        <v>114</v>
      </c>
      <c r="J7910" s="76">
        <v>557</v>
      </c>
      <c r="K7910" s="76">
        <v>2449139</v>
      </c>
      <c r="L7910" s="29">
        <v>46239</v>
      </c>
      <c r="M7910" s="29" t="s">
        <v>4163</v>
      </c>
      <c r="N7910" s="1" t="s">
        <v>478</v>
      </c>
      <c r="O7910" s="28" t="s">
        <v>105</v>
      </c>
      <c r="P7910" s="1" t="s">
        <v>322</v>
      </c>
      <c r="Q7910" s="76">
        <v>12</v>
      </c>
      <c r="R7910" s="1"/>
      <c r="S7910" s="76"/>
      <c r="T7910" s="1" t="s">
        <v>115</v>
      </c>
      <c r="U7910" s="1"/>
      <c r="V7910" s="1"/>
      <c r="AC7910" s="93">
        <v>29.5</v>
      </c>
      <c r="AD7910" s="69">
        <v>230</v>
      </c>
      <c r="AE7910" s="33"/>
      <c r="AF7910" s="33"/>
      <c r="AG7910" s="33"/>
      <c r="AX7910" s="37">
        <f t="shared" si="357"/>
        <v>46246</v>
      </c>
      <c r="AY7910" s="1"/>
      <c r="AZ7910" s="1"/>
      <c r="BA7910" s="31"/>
      <c r="BB7910" s="31"/>
      <c r="BC7910" s="1"/>
      <c r="BD7910" s="1"/>
      <c r="BE7910" s="1"/>
      <c r="BF7910" s="1"/>
      <c r="BG7910" s="1"/>
      <c r="BT7910" s="37">
        <f t="shared" si="358"/>
        <v>46267</v>
      </c>
      <c r="BU7910" s="31"/>
      <c r="BW7910" s="33"/>
      <c r="BX7910" s="1"/>
      <c r="BY7910" s="1"/>
      <c r="BZ7910" s="1"/>
      <c r="CA7910" s="1"/>
      <c r="CB7910" s="1"/>
      <c r="CC7910" s="1"/>
      <c r="CE7910" s="1"/>
      <c r="CF7910" s="1"/>
      <c r="CG7910" s="1"/>
      <c r="CH7910" s="1"/>
      <c r="CI7910" s="1"/>
      <c r="CJ7910" s="1"/>
      <c r="CK7910" s="1"/>
      <c r="CL7910" s="1"/>
      <c r="CM7910" s="1"/>
      <c r="CN7910" s="1"/>
      <c r="CO7910" s="1"/>
    </row>
    <row r="7911" spans="1:93" ht="30" customHeight="1" x14ac:dyDescent="0.2">
      <c r="A7911" s="1">
        <v>7899</v>
      </c>
      <c r="B7911" s="94" t="s">
        <v>1491</v>
      </c>
      <c r="C7911" s="1" t="s">
        <v>4046</v>
      </c>
      <c r="D7911" s="28" t="s">
        <v>4047</v>
      </c>
      <c r="E7911" s="28" t="s">
        <v>3734</v>
      </c>
      <c r="F7911" s="1" t="s">
        <v>74</v>
      </c>
      <c r="G7911" s="1">
        <v>6</v>
      </c>
      <c r="H7911" s="1" t="s">
        <v>2565</v>
      </c>
      <c r="I7911" s="1" t="s">
        <v>114</v>
      </c>
      <c r="J7911" s="76">
        <v>554</v>
      </c>
      <c r="K7911" s="76">
        <v>2430653</v>
      </c>
      <c r="L7911" s="29">
        <v>46239</v>
      </c>
      <c r="M7911" s="29" t="s">
        <v>4163</v>
      </c>
      <c r="N7911" s="1" t="s">
        <v>478</v>
      </c>
      <c r="O7911" s="28" t="s">
        <v>105</v>
      </c>
      <c r="P7911" s="1" t="s">
        <v>322</v>
      </c>
      <c r="Q7911" s="76">
        <v>10</v>
      </c>
      <c r="R7911" s="1"/>
      <c r="S7911" s="76"/>
      <c r="T7911" s="1" t="s">
        <v>115</v>
      </c>
      <c r="U7911" s="1"/>
      <c r="V7911" s="1"/>
      <c r="AC7911" s="93">
        <v>27.5</v>
      </c>
      <c r="AD7911" s="69">
        <v>210</v>
      </c>
      <c r="AE7911" s="33"/>
      <c r="AF7911" s="33"/>
      <c r="AG7911" s="33"/>
      <c r="AX7911" s="37">
        <f t="shared" si="357"/>
        <v>46246</v>
      </c>
      <c r="AY7911" s="1"/>
      <c r="AZ7911" s="1"/>
      <c r="BA7911" s="31"/>
      <c r="BB7911" s="31"/>
      <c r="BC7911" s="1"/>
      <c r="BD7911" s="1"/>
      <c r="BE7911" s="1"/>
      <c r="BF7911" s="1"/>
      <c r="BG7911" s="1"/>
      <c r="BT7911" s="37">
        <f t="shared" si="358"/>
        <v>46267</v>
      </c>
      <c r="BU7911" s="31"/>
      <c r="BW7911" s="33"/>
      <c r="BX7911" s="1"/>
      <c r="BY7911" s="1"/>
      <c r="BZ7911" s="1"/>
      <c r="CA7911" s="1"/>
      <c r="CB7911" s="1"/>
      <c r="CC7911" s="1"/>
      <c r="CE7911" s="1"/>
      <c r="CF7911" s="1"/>
      <c r="CG7911" s="1"/>
      <c r="CH7911" s="1"/>
      <c r="CI7911" s="1"/>
      <c r="CJ7911" s="1"/>
      <c r="CK7911" s="1"/>
      <c r="CL7911" s="1"/>
      <c r="CM7911" s="1"/>
      <c r="CN7911" s="1"/>
      <c r="CO7911" s="1"/>
    </row>
    <row r="7912" spans="1:93" ht="30" customHeight="1" x14ac:dyDescent="0.2">
      <c r="A7912" s="1">
        <v>7900</v>
      </c>
      <c r="B7912" s="94" t="s">
        <v>1491</v>
      </c>
      <c r="C7912" s="1" t="s">
        <v>4046</v>
      </c>
      <c r="D7912" s="28" t="s">
        <v>4047</v>
      </c>
      <c r="E7912" s="28" t="s">
        <v>3734</v>
      </c>
      <c r="F7912" s="1" t="s">
        <v>74</v>
      </c>
      <c r="G7912" s="1">
        <v>6</v>
      </c>
      <c r="H7912" s="1" t="s">
        <v>2565</v>
      </c>
      <c r="I7912" s="1" t="s">
        <v>114</v>
      </c>
      <c r="J7912" s="76">
        <v>437</v>
      </c>
      <c r="K7912" s="76">
        <v>2430649</v>
      </c>
      <c r="L7912" s="29">
        <v>46239</v>
      </c>
      <c r="M7912" s="29" t="s">
        <v>4163</v>
      </c>
      <c r="N7912" s="1" t="s">
        <v>478</v>
      </c>
      <c r="O7912" s="28" t="s">
        <v>1495</v>
      </c>
      <c r="P7912" s="1" t="s">
        <v>322</v>
      </c>
      <c r="Q7912" s="76">
        <v>8</v>
      </c>
      <c r="R7912" s="1"/>
      <c r="S7912" s="76">
        <v>6</v>
      </c>
      <c r="T7912" s="1" t="s">
        <v>115</v>
      </c>
      <c r="U7912" s="1"/>
      <c r="V7912" s="1"/>
      <c r="AC7912" s="93">
        <v>29</v>
      </c>
      <c r="AD7912" s="69">
        <v>250</v>
      </c>
      <c r="AE7912" s="33"/>
      <c r="AF7912" s="33"/>
      <c r="AG7912" s="33"/>
      <c r="AX7912" s="37">
        <f t="shared" si="357"/>
        <v>46246</v>
      </c>
      <c r="AY7912" s="1"/>
      <c r="AZ7912" s="1"/>
      <c r="BA7912" s="31"/>
      <c r="BB7912" s="31"/>
      <c r="BC7912" s="1"/>
      <c r="BD7912" s="1"/>
      <c r="BE7912" s="1"/>
      <c r="BF7912" s="1"/>
      <c r="BG7912" s="1"/>
      <c r="BT7912" s="37">
        <f t="shared" si="358"/>
        <v>46267</v>
      </c>
      <c r="BU7912" s="31"/>
      <c r="BW7912" s="33"/>
      <c r="BX7912" s="1"/>
      <c r="BY7912" s="1"/>
      <c r="BZ7912" s="1"/>
      <c r="CA7912" s="1"/>
      <c r="CB7912" s="1"/>
      <c r="CC7912" s="1"/>
      <c r="CE7912" s="1"/>
      <c r="CF7912" s="1"/>
      <c r="CG7912" s="1"/>
      <c r="CH7912" s="1"/>
      <c r="CI7912" s="1"/>
      <c r="CJ7912" s="1"/>
      <c r="CK7912" s="1"/>
      <c r="CL7912" s="1"/>
      <c r="CM7912" s="1"/>
      <c r="CN7912" s="1"/>
      <c r="CO7912" s="1"/>
    </row>
    <row r="7913" spans="1:93" ht="30" customHeight="1" x14ac:dyDescent="0.2">
      <c r="A7913" s="1">
        <v>7901</v>
      </c>
      <c r="B7913" s="1" t="s">
        <v>4008</v>
      </c>
      <c r="C7913" s="1" t="s">
        <v>4048</v>
      </c>
      <c r="D7913" s="1" t="s">
        <v>4049</v>
      </c>
      <c r="E7913" s="28" t="s">
        <v>3734</v>
      </c>
      <c r="F7913" s="1" t="s">
        <v>74</v>
      </c>
      <c r="G7913" s="1">
        <v>6</v>
      </c>
      <c r="H7913" s="1" t="s">
        <v>2565</v>
      </c>
      <c r="I7913" s="1" t="s">
        <v>114</v>
      </c>
      <c r="J7913" s="76">
        <v>415</v>
      </c>
      <c r="K7913" s="76">
        <v>2430655</v>
      </c>
      <c r="L7913" s="29">
        <v>46239</v>
      </c>
      <c r="M7913" s="29" t="s">
        <v>4163</v>
      </c>
      <c r="N7913" s="1" t="s">
        <v>478</v>
      </c>
      <c r="O7913" s="28" t="s">
        <v>1495</v>
      </c>
      <c r="P7913" s="1" t="s">
        <v>322</v>
      </c>
      <c r="Q7913" s="76">
        <v>9</v>
      </c>
      <c r="R7913" s="1"/>
      <c r="S7913" s="76"/>
      <c r="T7913" s="1" t="s">
        <v>115</v>
      </c>
      <c r="U7913" s="1"/>
      <c r="V7913" s="1"/>
      <c r="AC7913" s="93">
        <v>28</v>
      </c>
      <c r="AD7913" s="69">
        <v>240</v>
      </c>
      <c r="AE7913" s="33"/>
      <c r="AF7913" s="33"/>
      <c r="AG7913" s="33"/>
      <c r="AX7913" s="37">
        <f t="shared" si="357"/>
        <v>46246</v>
      </c>
      <c r="AY7913" s="1"/>
      <c r="AZ7913" s="1"/>
      <c r="BA7913" s="31"/>
      <c r="BB7913" s="31"/>
      <c r="BC7913" s="1"/>
      <c r="BD7913" s="1"/>
      <c r="BE7913" s="1"/>
      <c r="BF7913" s="1"/>
      <c r="BG7913" s="1"/>
      <c r="BT7913" s="37">
        <f t="shared" si="358"/>
        <v>46267</v>
      </c>
      <c r="BU7913" s="31"/>
      <c r="BW7913" s="33"/>
      <c r="BX7913" s="1"/>
      <c r="BY7913" s="1"/>
      <c r="BZ7913" s="1"/>
      <c r="CA7913" s="1"/>
      <c r="CB7913" s="1"/>
      <c r="CC7913" s="1"/>
      <c r="CE7913" s="1"/>
      <c r="CF7913" s="1"/>
      <c r="CG7913" s="1"/>
      <c r="CH7913" s="1"/>
      <c r="CI7913" s="1"/>
      <c r="CJ7913" s="1"/>
      <c r="CK7913" s="1"/>
      <c r="CL7913" s="1"/>
      <c r="CM7913" s="1"/>
      <c r="CN7913" s="1"/>
      <c r="CO7913" s="1"/>
    </row>
    <row r="7914" spans="1:93" ht="30" customHeight="1" x14ac:dyDescent="0.2">
      <c r="A7914" s="1">
        <v>7902</v>
      </c>
      <c r="B7914" s="1" t="s">
        <v>4008</v>
      </c>
      <c r="C7914" s="1" t="s">
        <v>4048</v>
      </c>
      <c r="D7914" s="1" t="s">
        <v>4049</v>
      </c>
      <c r="E7914" s="28" t="s">
        <v>3734</v>
      </c>
      <c r="F7914" s="1" t="s">
        <v>74</v>
      </c>
      <c r="G7914" s="1">
        <v>6</v>
      </c>
      <c r="H7914" s="1" t="s">
        <v>2565</v>
      </c>
      <c r="I7914" s="1" t="s">
        <v>114</v>
      </c>
      <c r="J7914" s="76">
        <v>273</v>
      </c>
      <c r="K7914" s="76">
        <v>2430658</v>
      </c>
      <c r="L7914" s="29">
        <v>46239</v>
      </c>
      <c r="M7914" s="29" t="s">
        <v>4163</v>
      </c>
      <c r="N7914" s="1" t="s">
        <v>478</v>
      </c>
      <c r="O7914" s="28" t="s">
        <v>1495</v>
      </c>
      <c r="P7914" s="1" t="s">
        <v>322</v>
      </c>
      <c r="Q7914" s="76">
        <v>5</v>
      </c>
      <c r="R7914" s="1"/>
      <c r="S7914" s="76"/>
      <c r="T7914" s="1" t="s">
        <v>115</v>
      </c>
      <c r="U7914" s="1"/>
      <c r="V7914" s="1"/>
      <c r="AC7914" s="93">
        <v>29</v>
      </c>
      <c r="AD7914" s="69">
        <v>220</v>
      </c>
      <c r="AE7914" s="33"/>
      <c r="AF7914" s="33"/>
      <c r="AG7914" s="33"/>
      <c r="AX7914" s="37">
        <f t="shared" si="357"/>
        <v>46246</v>
      </c>
      <c r="AY7914" s="1"/>
      <c r="AZ7914" s="1"/>
      <c r="BA7914" s="31"/>
      <c r="BB7914" s="31"/>
      <c r="BC7914" s="1"/>
      <c r="BD7914" s="1"/>
      <c r="BE7914" s="1"/>
      <c r="BF7914" s="1"/>
      <c r="BG7914" s="1"/>
      <c r="BT7914" s="37">
        <f t="shared" si="358"/>
        <v>46267</v>
      </c>
      <c r="BU7914" s="31"/>
      <c r="BW7914" s="33"/>
      <c r="BX7914" s="1"/>
      <c r="BY7914" s="1"/>
      <c r="BZ7914" s="1"/>
      <c r="CA7914" s="1"/>
      <c r="CB7914" s="1"/>
      <c r="CC7914" s="1"/>
      <c r="CE7914" s="1"/>
      <c r="CF7914" s="1"/>
      <c r="CG7914" s="1"/>
      <c r="CH7914" s="1"/>
      <c r="CI7914" s="1"/>
      <c r="CJ7914" s="1"/>
      <c r="CK7914" s="1"/>
      <c r="CL7914" s="1"/>
      <c r="CM7914" s="1"/>
      <c r="CN7914" s="1"/>
      <c r="CO7914" s="1"/>
    </row>
    <row r="7915" spans="1:93" ht="30" customHeight="1" x14ac:dyDescent="0.2">
      <c r="A7915" s="1">
        <v>7903</v>
      </c>
      <c r="B7915" s="1" t="s">
        <v>4050</v>
      </c>
      <c r="C7915" s="1" t="s">
        <v>4052</v>
      </c>
      <c r="D7915" s="28" t="s">
        <v>4051</v>
      </c>
      <c r="E7915" s="28" t="s">
        <v>3039</v>
      </c>
      <c r="F7915" s="1" t="s">
        <v>74</v>
      </c>
      <c r="G7915" s="1">
        <v>1</v>
      </c>
      <c r="H7915" s="1" t="s">
        <v>4209</v>
      </c>
      <c r="I7915" s="1" t="s">
        <v>114</v>
      </c>
      <c r="J7915" s="76">
        <v>407</v>
      </c>
      <c r="K7915" s="76">
        <v>2449167</v>
      </c>
      <c r="L7915" s="29">
        <v>46240</v>
      </c>
      <c r="M7915" s="29" t="s">
        <v>4163</v>
      </c>
      <c r="N7915" s="1" t="s">
        <v>478</v>
      </c>
      <c r="O7915" s="28" t="s">
        <v>1495</v>
      </c>
      <c r="P7915" s="1" t="s">
        <v>322</v>
      </c>
      <c r="Q7915" s="76">
        <v>2</v>
      </c>
      <c r="R7915" s="1"/>
      <c r="S7915" s="76"/>
      <c r="T7915" s="1" t="s">
        <v>115</v>
      </c>
      <c r="U7915" s="1"/>
      <c r="V7915" s="1"/>
      <c r="AC7915" s="93" t="s">
        <v>103</v>
      </c>
      <c r="AD7915" s="69" t="s">
        <v>103</v>
      </c>
      <c r="AE7915" s="33"/>
      <c r="AF7915" s="33"/>
      <c r="AG7915" s="33"/>
      <c r="AX7915" s="37">
        <f t="shared" si="357"/>
        <v>46247</v>
      </c>
      <c r="AY7915" s="1"/>
      <c r="AZ7915" s="1"/>
      <c r="BA7915" s="31"/>
      <c r="BB7915" s="31"/>
      <c r="BC7915" s="1"/>
      <c r="BD7915" s="1"/>
      <c r="BE7915" s="1"/>
      <c r="BF7915" s="1"/>
      <c r="BG7915" s="1"/>
      <c r="BT7915" s="37">
        <f t="shared" si="358"/>
        <v>46268</v>
      </c>
      <c r="BU7915" s="31"/>
      <c r="BW7915" s="33"/>
      <c r="BX7915" s="1"/>
      <c r="BY7915" s="1"/>
      <c r="BZ7915" s="1"/>
      <c r="CA7915" s="1"/>
      <c r="CB7915" s="1"/>
      <c r="CC7915" s="1"/>
      <c r="CE7915" s="1"/>
      <c r="CF7915" s="1"/>
      <c r="CG7915" s="1"/>
      <c r="CH7915" s="1"/>
      <c r="CI7915" s="1"/>
      <c r="CJ7915" s="1"/>
      <c r="CK7915" s="1"/>
      <c r="CL7915" s="1"/>
      <c r="CM7915" s="1"/>
      <c r="CN7915" s="1"/>
      <c r="CO7915" s="1"/>
    </row>
    <row r="7916" spans="1:93" ht="30" customHeight="1" x14ac:dyDescent="0.2">
      <c r="A7916" s="1">
        <v>7904</v>
      </c>
      <c r="B7916" s="1" t="s">
        <v>4050</v>
      </c>
      <c r="C7916" s="1" t="s">
        <v>4052</v>
      </c>
      <c r="D7916" s="28" t="s">
        <v>4051</v>
      </c>
      <c r="E7916" s="28" t="s">
        <v>3039</v>
      </c>
      <c r="F7916" s="1" t="s">
        <v>74</v>
      </c>
      <c r="G7916" s="1">
        <v>1</v>
      </c>
      <c r="H7916" s="1" t="s">
        <v>4209</v>
      </c>
      <c r="I7916" s="1" t="s">
        <v>114</v>
      </c>
      <c r="J7916" s="76">
        <v>553</v>
      </c>
      <c r="K7916" s="76">
        <v>2430688</v>
      </c>
      <c r="L7916" s="29">
        <v>46240</v>
      </c>
      <c r="M7916" s="29" t="s">
        <v>4163</v>
      </c>
      <c r="N7916" s="1" t="s">
        <v>478</v>
      </c>
      <c r="O7916" s="28" t="s">
        <v>1495</v>
      </c>
      <c r="P7916" s="1" t="s">
        <v>322</v>
      </c>
      <c r="Q7916" s="76">
        <v>12</v>
      </c>
      <c r="R7916" s="1"/>
      <c r="S7916" s="76">
        <v>6</v>
      </c>
      <c r="T7916" s="1" t="s">
        <v>115</v>
      </c>
      <c r="U7916" s="1"/>
      <c r="V7916" s="1"/>
      <c r="AC7916" s="93">
        <v>28.5</v>
      </c>
      <c r="AD7916" s="69">
        <v>255</v>
      </c>
      <c r="AE7916" s="33"/>
      <c r="AF7916" s="33"/>
      <c r="AG7916" s="33"/>
      <c r="AX7916" s="37">
        <f t="shared" si="357"/>
        <v>46247</v>
      </c>
      <c r="AY7916" s="1"/>
      <c r="AZ7916" s="1"/>
      <c r="BA7916" s="31"/>
      <c r="BB7916" s="31"/>
      <c r="BC7916" s="1"/>
      <c r="BD7916" s="1"/>
      <c r="BE7916" s="1"/>
      <c r="BF7916" s="1"/>
      <c r="BG7916" s="1"/>
      <c r="BT7916" s="37">
        <f t="shared" si="358"/>
        <v>46268</v>
      </c>
      <c r="BU7916" s="31"/>
      <c r="BW7916" s="33"/>
      <c r="BX7916" s="1"/>
      <c r="BY7916" s="1"/>
      <c r="BZ7916" s="1"/>
      <c r="CA7916" s="1"/>
      <c r="CB7916" s="1"/>
      <c r="CC7916" s="1"/>
      <c r="CE7916" s="1"/>
      <c r="CF7916" s="1"/>
      <c r="CG7916" s="1"/>
      <c r="CH7916" s="1"/>
      <c r="CI7916" s="1"/>
      <c r="CJ7916" s="1"/>
      <c r="CK7916" s="1"/>
      <c r="CL7916" s="1"/>
      <c r="CM7916" s="1"/>
      <c r="CN7916" s="1"/>
      <c r="CO7916" s="1"/>
    </row>
    <row r="7917" spans="1:93" ht="30" customHeight="1" x14ac:dyDescent="0.2">
      <c r="A7917" s="1">
        <v>7905</v>
      </c>
      <c r="B7917" s="1" t="s">
        <v>4050</v>
      </c>
      <c r="C7917" s="1" t="s">
        <v>4052</v>
      </c>
      <c r="D7917" s="28" t="s">
        <v>4051</v>
      </c>
      <c r="E7917" s="28" t="s">
        <v>3039</v>
      </c>
      <c r="F7917" s="1" t="s">
        <v>74</v>
      </c>
      <c r="G7917" s="1">
        <v>1</v>
      </c>
      <c r="H7917" s="1" t="s">
        <v>4209</v>
      </c>
      <c r="I7917" s="1" t="s">
        <v>114</v>
      </c>
      <c r="J7917" s="76">
        <v>557</v>
      </c>
      <c r="K7917" s="76">
        <v>2430689</v>
      </c>
      <c r="L7917" s="29">
        <v>46240</v>
      </c>
      <c r="M7917" s="29" t="s">
        <v>4163</v>
      </c>
      <c r="N7917" s="1" t="s">
        <v>478</v>
      </c>
      <c r="O7917" s="28" t="s">
        <v>1495</v>
      </c>
      <c r="P7917" s="1" t="s">
        <v>322</v>
      </c>
      <c r="Q7917" s="76">
        <v>12</v>
      </c>
      <c r="R7917" s="1"/>
      <c r="S7917" s="76"/>
      <c r="T7917" s="1" t="s">
        <v>115</v>
      </c>
      <c r="U7917" s="1"/>
      <c r="V7917" s="1"/>
      <c r="AC7917" s="93">
        <v>28</v>
      </c>
      <c r="AD7917" s="69">
        <v>250</v>
      </c>
      <c r="AE7917" s="33"/>
      <c r="AF7917" s="33"/>
      <c r="AG7917" s="33"/>
      <c r="AX7917" s="37">
        <f t="shared" si="357"/>
        <v>46247</v>
      </c>
      <c r="AY7917" s="1"/>
      <c r="AZ7917" s="1"/>
      <c r="BA7917" s="31"/>
      <c r="BB7917" s="31"/>
      <c r="BC7917" s="1"/>
      <c r="BD7917" s="1"/>
      <c r="BE7917" s="1"/>
      <c r="BF7917" s="1"/>
      <c r="BG7917" s="1"/>
      <c r="BT7917" s="37">
        <f t="shared" si="358"/>
        <v>46268</v>
      </c>
      <c r="BU7917" s="31"/>
      <c r="BW7917" s="33"/>
      <c r="BX7917" s="1"/>
      <c r="BY7917" s="1"/>
      <c r="BZ7917" s="1"/>
      <c r="CA7917" s="1"/>
      <c r="CB7917" s="1"/>
      <c r="CC7917" s="1"/>
      <c r="CE7917" s="1"/>
      <c r="CF7917" s="1"/>
      <c r="CG7917" s="1"/>
      <c r="CH7917" s="1"/>
      <c r="CI7917" s="1"/>
      <c r="CJ7917" s="1"/>
      <c r="CK7917" s="1"/>
      <c r="CL7917" s="1"/>
      <c r="CM7917" s="1"/>
      <c r="CN7917" s="1"/>
      <c r="CO7917" s="1"/>
    </row>
    <row r="7918" spans="1:93" ht="30" customHeight="1" x14ac:dyDescent="0.2">
      <c r="A7918" s="1">
        <v>7906</v>
      </c>
      <c r="B7918" s="1" t="s">
        <v>4050</v>
      </c>
      <c r="C7918" s="1" t="s">
        <v>4052</v>
      </c>
      <c r="D7918" s="28" t="s">
        <v>4051</v>
      </c>
      <c r="E7918" s="28" t="s">
        <v>3039</v>
      </c>
      <c r="F7918" s="1" t="s">
        <v>74</v>
      </c>
      <c r="G7918" s="1">
        <v>1</v>
      </c>
      <c r="H7918" s="1" t="s">
        <v>4209</v>
      </c>
      <c r="I7918" s="1" t="s">
        <v>114</v>
      </c>
      <c r="J7918" s="76">
        <v>274</v>
      </c>
      <c r="K7918" s="76">
        <v>2430691</v>
      </c>
      <c r="L7918" s="29">
        <v>46240</v>
      </c>
      <c r="M7918" s="29" t="s">
        <v>4163</v>
      </c>
      <c r="N7918" s="1" t="s">
        <v>478</v>
      </c>
      <c r="O7918" s="28" t="s">
        <v>1495</v>
      </c>
      <c r="P7918" s="1" t="s">
        <v>322</v>
      </c>
      <c r="Q7918" s="76">
        <v>6</v>
      </c>
      <c r="R7918" s="1"/>
      <c r="S7918" s="76"/>
      <c r="T7918" s="1" t="s">
        <v>115</v>
      </c>
      <c r="U7918" s="1"/>
      <c r="V7918" s="1"/>
      <c r="AC7918" s="93">
        <v>28</v>
      </c>
      <c r="AD7918" s="69">
        <v>250</v>
      </c>
      <c r="AE7918" s="33"/>
      <c r="AF7918" s="33"/>
      <c r="AG7918" s="33"/>
      <c r="AX7918" s="37">
        <f t="shared" si="357"/>
        <v>46247</v>
      </c>
      <c r="AY7918" s="1"/>
      <c r="AZ7918" s="1"/>
      <c r="BA7918" s="31"/>
      <c r="BB7918" s="31"/>
      <c r="BC7918" s="1"/>
      <c r="BD7918" s="1"/>
      <c r="BE7918" s="1"/>
      <c r="BF7918" s="1"/>
      <c r="BG7918" s="1"/>
      <c r="BT7918" s="37">
        <f t="shared" si="358"/>
        <v>46268</v>
      </c>
      <c r="BU7918" s="31"/>
      <c r="BW7918" s="33"/>
      <c r="BX7918" s="1"/>
      <c r="BY7918" s="1"/>
      <c r="BZ7918" s="1"/>
      <c r="CA7918" s="1"/>
      <c r="CB7918" s="1"/>
      <c r="CC7918" s="1"/>
      <c r="CE7918" s="1"/>
      <c r="CF7918" s="1"/>
      <c r="CG7918" s="1"/>
      <c r="CH7918" s="1"/>
      <c r="CI7918" s="1"/>
      <c r="CJ7918" s="1"/>
      <c r="CK7918" s="1"/>
      <c r="CL7918" s="1"/>
      <c r="CM7918" s="1"/>
      <c r="CN7918" s="1"/>
      <c r="CO7918" s="1"/>
    </row>
    <row r="7919" spans="1:93" ht="30" customHeight="1" x14ac:dyDescent="0.2">
      <c r="A7919" s="1">
        <v>7907</v>
      </c>
      <c r="B7919" s="1" t="s">
        <v>4050</v>
      </c>
      <c r="C7919" s="1" t="s">
        <v>4052</v>
      </c>
      <c r="D7919" s="28" t="s">
        <v>4051</v>
      </c>
      <c r="E7919" s="28" t="s">
        <v>3039</v>
      </c>
      <c r="F7919" s="1" t="s">
        <v>74</v>
      </c>
      <c r="G7919" s="1">
        <v>1</v>
      </c>
      <c r="H7919" s="1" t="s">
        <v>4209</v>
      </c>
      <c r="I7919" s="1" t="s">
        <v>114</v>
      </c>
      <c r="J7919" s="76">
        <v>407</v>
      </c>
      <c r="K7919" s="76">
        <v>2430699</v>
      </c>
      <c r="L7919" s="29">
        <v>46240</v>
      </c>
      <c r="M7919" s="29" t="s">
        <v>4163</v>
      </c>
      <c r="N7919" s="1" t="s">
        <v>478</v>
      </c>
      <c r="O7919" s="28" t="s">
        <v>105</v>
      </c>
      <c r="P7919" s="1" t="s">
        <v>322</v>
      </c>
      <c r="Q7919" s="76">
        <v>9</v>
      </c>
      <c r="R7919" s="1"/>
      <c r="S7919" s="76">
        <v>6</v>
      </c>
      <c r="T7919" s="1" t="s">
        <v>115</v>
      </c>
      <c r="U7919" s="1"/>
      <c r="V7919" s="1"/>
      <c r="AC7919" s="93">
        <v>30</v>
      </c>
      <c r="AD7919" s="69">
        <v>240</v>
      </c>
      <c r="AE7919" s="33"/>
      <c r="AF7919" s="33"/>
      <c r="AG7919" s="33"/>
      <c r="AX7919" s="37">
        <f t="shared" si="357"/>
        <v>46247</v>
      </c>
      <c r="AY7919" s="1"/>
      <c r="AZ7919" s="1"/>
      <c r="BA7919" s="31"/>
      <c r="BB7919" s="31"/>
      <c r="BC7919" s="1"/>
      <c r="BD7919" s="1"/>
      <c r="BE7919" s="1"/>
      <c r="BF7919" s="1"/>
      <c r="BG7919" s="1"/>
      <c r="BT7919" s="37">
        <f t="shared" si="358"/>
        <v>46268</v>
      </c>
      <c r="BU7919" s="31"/>
      <c r="BW7919" s="33"/>
      <c r="BX7919" s="1"/>
      <c r="BY7919" s="1"/>
      <c r="BZ7919" s="1"/>
      <c r="CA7919" s="1"/>
      <c r="CB7919" s="1"/>
      <c r="CC7919" s="1"/>
      <c r="CE7919" s="1"/>
      <c r="CF7919" s="1"/>
      <c r="CG7919" s="1"/>
      <c r="CH7919" s="1"/>
      <c r="CI7919" s="1"/>
      <c r="CJ7919" s="1"/>
      <c r="CK7919" s="1"/>
      <c r="CL7919" s="1"/>
      <c r="CM7919" s="1"/>
      <c r="CN7919" s="1"/>
      <c r="CO7919" s="1"/>
    </row>
    <row r="7920" spans="1:93" ht="30" customHeight="1" x14ac:dyDescent="0.2">
      <c r="A7920" s="1">
        <v>7908</v>
      </c>
      <c r="B7920" s="1" t="s">
        <v>4050</v>
      </c>
      <c r="C7920" s="1" t="s">
        <v>4052</v>
      </c>
      <c r="D7920" s="28" t="s">
        <v>4051</v>
      </c>
      <c r="E7920" s="28" t="s">
        <v>3039</v>
      </c>
      <c r="F7920" s="1" t="s">
        <v>74</v>
      </c>
      <c r="G7920" s="1">
        <v>1</v>
      </c>
      <c r="H7920" s="1" t="s">
        <v>4209</v>
      </c>
      <c r="I7920" s="1" t="s">
        <v>114</v>
      </c>
      <c r="J7920" s="76">
        <v>273</v>
      </c>
      <c r="K7920" s="76">
        <v>2449173</v>
      </c>
      <c r="L7920" s="29">
        <v>46240</v>
      </c>
      <c r="M7920" s="29" t="s">
        <v>4163</v>
      </c>
      <c r="N7920" s="1" t="s">
        <v>478</v>
      </c>
      <c r="O7920" s="28" t="s">
        <v>105</v>
      </c>
      <c r="P7920" s="1" t="s">
        <v>322</v>
      </c>
      <c r="Q7920" s="76">
        <v>8</v>
      </c>
      <c r="R7920" s="1"/>
      <c r="S7920" s="76"/>
      <c r="T7920" s="1" t="s">
        <v>115</v>
      </c>
      <c r="U7920" s="1"/>
      <c r="V7920" s="1"/>
      <c r="AC7920" s="93">
        <v>28.5</v>
      </c>
      <c r="AD7920" s="69">
        <v>220</v>
      </c>
      <c r="AE7920" s="33"/>
      <c r="AF7920" s="33"/>
      <c r="AG7920" s="33"/>
      <c r="AX7920" s="37">
        <f t="shared" si="357"/>
        <v>46247</v>
      </c>
      <c r="AY7920" s="1"/>
      <c r="AZ7920" s="1"/>
      <c r="BA7920" s="31"/>
      <c r="BB7920" s="31"/>
      <c r="BC7920" s="1"/>
      <c r="BD7920" s="1"/>
      <c r="BE7920" s="1"/>
      <c r="BF7920" s="1"/>
      <c r="BG7920" s="1"/>
      <c r="BT7920" s="37">
        <f t="shared" si="358"/>
        <v>46268</v>
      </c>
      <c r="BU7920" s="31"/>
      <c r="BW7920" s="33"/>
      <c r="BX7920" s="1"/>
      <c r="BY7920" s="1"/>
      <c r="BZ7920" s="1"/>
      <c r="CA7920" s="1"/>
      <c r="CB7920" s="1"/>
      <c r="CC7920" s="1"/>
      <c r="CE7920" s="1"/>
      <c r="CF7920" s="1"/>
      <c r="CG7920" s="1"/>
      <c r="CH7920" s="1"/>
      <c r="CI7920" s="1"/>
      <c r="CJ7920" s="1"/>
      <c r="CK7920" s="1"/>
      <c r="CL7920" s="1"/>
      <c r="CM7920" s="1"/>
      <c r="CN7920" s="1"/>
      <c r="CO7920" s="1"/>
    </row>
    <row r="7921" spans="1:93" ht="30" customHeight="1" x14ac:dyDescent="0.2">
      <c r="A7921" s="1">
        <v>7909</v>
      </c>
      <c r="B7921" s="1" t="s">
        <v>4050</v>
      </c>
      <c r="C7921" s="1" t="s">
        <v>4052</v>
      </c>
      <c r="D7921" s="28" t="s">
        <v>4051</v>
      </c>
      <c r="E7921" s="28" t="s">
        <v>3039</v>
      </c>
      <c r="F7921" s="1" t="s">
        <v>74</v>
      </c>
      <c r="G7921" s="1">
        <v>1</v>
      </c>
      <c r="H7921" s="1" t="s">
        <v>4209</v>
      </c>
      <c r="I7921" s="1" t="s">
        <v>114</v>
      </c>
      <c r="J7921" s="76">
        <v>303</v>
      </c>
      <c r="K7921" s="76">
        <v>2449175</v>
      </c>
      <c r="L7921" s="29">
        <v>46240</v>
      </c>
      <c r="M7921" s="29" t="s">
        <v>4163</v>
      </c>
      <c r="N7921" s="1" t="s">
        <v>478</v>
      </c>
      <c r="O7921" s="28" t="s">
        <v>105</v>
      </c>
      <c r="P7921" s="1" t="s">
        <v>322</v>
      </c>
      <c r="Q7921" s="76">
        <v>8</v>
      </c>
      <c r="R7921" s="1"/>
      <c r="S7921" s="76"/>
      <c r="T7921" s="1" t="s">
        <v>115</v>
      </c>
      <c r="U7921" s="1"/>
      <c r="V7921" s="1"/>
      <c r="AC7921" s="93">
        <v>27.5</v>
      </c>
      <c r="AD7921" s="69">
        <v>240</v>
      </c>
      <c r="AE7921" s="33"/>
      <c r="AF7921" s="33"/>
      <c r="AG7921" s="33"/>
      <c r="AX7921" s="37">
        <f t="shared" ref="AX7921:AX7984" si="359">IF(L7921=0, 0,L7921+7)</f>
        <v>46247</v>
      </c>
      <c r="AY7921" s="1"/>
      <c r="AZ7921" s="1"/>
      <c r="BA7921" s="31"/>
      <c r="BB7921" s="31"/>
      <c r="BC7921" s="1"/>
      <c r="BD7921" s="1"/>
      <c r="BE7921" s="1"/>
      <c r="BF7921" s="1"/>
      <c r="BG7921" s="1"/>
      <c r="BT7921" s="37">
        <f t="shared" si="358"/>
        <v>46268</v>
      </c>
      <c r="BU7921" s="31"/>
      <c r="BW7921" s="33"/>
      <c r="BX7921" s="1"/>
      <c r="BY7921" s="1"/>
      <c r="BZ7921" s="1"/>
      <c r="CA7921" s="1"/>
      <c r="CB7921" s="1"/>
      <c r="CC7921" s="1"/>
      <c r="CE7921" s="1"/>
      <c r="CF7921" s="1"/>
      <c r="CG7921" s="1"/>
      <c r="CH7921" s="1"/>
      <c r="CI7921" s="1"/>
      <c r="CJ7921" s="1"/>
      <c r="CK7921" s="1"/>
      <c r="CL7921" s="1"/>
      <c r="CM7921" s="1"/>
      <c r="CN7921" s="1"/>
      <c r="CO7921" s="1"/>
    </row>
    <row r="7922" spans="1:93" ht="30" customHeight="1" x14ac:dyDescent="0.2">
      <c r="A7922" s="1">
        <v>7910</v>
      </c>
      <c r="B7922" s="1" t="s">
        <v>4050</v>
      </c>
      <c r="C7922" s="1" t="s">
        <v>4052</v>
      </c>
      <c r="D7922" s="28" t="s">
        <v>4051</v>
      </c>
      <c r="E7922" s="28" t="s">
        <v>3039</v>
      </c>
      <c r="F7922" s="1" t="s">
        <v>74</v>
      </c>
      <c r="G7922" s="1">
        <v>1</v>
      </c>
      <c r="H7922" s="1" t="s">
        <v>4209</v>
      </c>
      <c r="I7922" s="1" t="s">
        <v>114</v>
      </c>
      <c r="J7922" s="76">
        <v>274</v>
      </c>
      <c r="K7922" s="76">
        <v>2430703</v>
      </c>
      <c r="L7922" s="29">
        <v>46240</v>
      </c>
      <c r="M7922" s="29" t="s">
        <v>4163</v>
      </c>
      <c r="N7922" s="1" t="s">
        <v>478</v>
      </c>
      <c r="O7922" s="28" t="s">
        <v>105</v>
      </c>
      <c r="P7922" s="1" t="s">
        <v>322</v>
      </c>
      <c r="Q7922" s="76">
        <v>8</v>
      </c>
      <c r="R7922" s="1"/>
      <c r="S7922" s="76"/>
      <c r="T7922" s="1" t="s">
        <v>115</v>
      </c>
      <c r="U7922" s="1"/>
      <c r="V7922" s="1"/>
      <c r="AC7922" s="93">
        <v>29.5</v>
      </c>
      <c r="AD7922" s="69">
        <v>250</v>
      </c>
      <c r="AE7922" s="33"/>
      <c r="AF7922" s="33"/>
      <c r="AG7922" s="33"/>
      <c r="AX7922" s="37">
        <f t="shared" si="359"/>
        <v>46247</v>
      </c>
      <c r="AY7922" s="1"/>
      <c r="AZ7922" s="1"/>
      <c r="BA7922" s="31"/>
      <c r="BB7922" s="31"/>
      <c r="BC7922" s="1"/>
      <c r="BD7922" s="1"/>
      <c r="BE7922" s="1"/>
      <c r="BF7922" s="1"/>
      <c r="BG7922" s="1"/>
      <c r="BT7922" s="37">
        <f t="shared" si="358"/>
        <v>46268</v>
      </c>
      <c r="BU7922" s="31"/>
      <c r="BW7922" s="33"/>
      <c r="BX7922" s="1"/>
      <c r="BY7922" s="1"/>
      <c r="BZ7922" s="1"/>
      <c r="CA7922" s="1"/>
      <c r="CB7922" s="1"/>
      <c r="CC7922" s="1"/>
      <c r="CE7922" s="1"/>
      <c r="CF7922" s="1"/>
      <c r="CG7922" s="1"/>
      <c r="CH7922" s="1"/>
      <c r="CI7922" s="1"/>
      <c r="CJ7922" s="1"/>
      <c r="CK7922" s="1"/>
      <c r="CL7922" s="1"/>
      <c r="CM7922" s="1"/>
      <c r="CN7922" s="1"/>
      <c r="CO7922" s="1"/>
    </row>
    <row r="7923" spans="1:93" ht="30" customHeight="1" x14ac:dyDescent="0.2">
      <c r="A7923" s="1">
        <v>7911</v>
      </c>
      <c r="B7923" s="1" t="s">
        <v>4050</v>
      </c>
      <c r="C7923" s="1" t="s">
        <v>4052</v>
      </c>
      <c r="D7923" s="28" t="s">
        <v>4051</v>
      </c>
      <c r="E7923" s="28" t="s">
        <v>3039</v>
      </c>
      <c r="F7923" s="1" t="s">
        <v>74</v>
      </c>
      <c r="G7923" s="1">
        <v>1</v>
      </c>
      <c r="H7923" s="1" t="s">
        <v>4209</v>
      </c>
      <c r="I7923" s="1" t="s">
        <v>114</v>
      </c>
      <c r="J7923" s="76">
        <v>553</v>
      </c>
      <c r="K7923" s="76">
        <v>2430704</v>
      </c>
      <c r="L7923" s="29">
        <v>46240</v>
      </c>
      <c r="M7923" s="29" t="s">
        <v>4163</v>
      </c>
      <c r="N7923" s="1" t="s">
        <v>478</v>
      </c>
      <c r="O7923" s="28" t="s">
        <v>105</v>
      </c>
      <c r="P7923" s="1" t="s">
        <v>322</v>
      </c>
      <c r="Q7923" s="76">
        <v>12</v>
      </c>
      <c r="R7923" s="1"/>
      <c r="S7923" s="76"/>
      <c r="T7923" s="1" t="s">
        <v>115</v>
      </c>
      <c r="U7923" s="1"/>
      <c r="V7923" s="1"/>
      <c r="AC7923" s="93">
        <v>27.5</v>
      </c>
      <c r="AD7923" s="69">
        <v>230</v>
      </c>
      <c r="AE7923" s="33"/>
      <c r="AF7923" s="33"/>
      <c r="AG7923" s="33"/>
      <c r="AX7923" s="37">
        <f t="shared" si="359"/>
        <v>46247</v>
      </c>
      <c r="AY7923" s="1"/>
      <c r="AZ7923" s="1"/>
      <c r="BA7923" s="31"/>
      <c r="BB7923" s="31"/>
      <c r="BC7923" s="1"/>
      <c r="BD7923" s="1"/>
      <c r="BE7923" s="1"/>
      <c r="BF7923" s="1"/>
      <c r="BG7923" s="1"/>
      <c r="BT7923" s="37">
        <f t="shared" si="358"/>
        <v>46268</v>
      </c>
      <c r="BU7923" s="31"/>
      <c r="BW7923" s="33"/>
      <c r="BX7923" s="1"/>
      <c r="BY7923" s="1"/>
      <c r="BZ7923" s="1"/>
      <c r="CA7923" s="1"/>
      <c r="CB7923" s="1"/>
      <c r="CC7923" s="1"/>
      <c r="CE7923" s="1"/>
      <c r="CF7923" s="1"/>
      <c r="CG7923" s="1"/>
      <c r="CH7923" s="1"/>
      <c r="CI7923" s="1"/>
      <c r="CJ7923" s="1"/>
      <c r="CK7923" s="1"/>
      <c r="CL7923" s="1"/>
      <c r="CM7923" s="1"/>
      <c r="CN7923" s="1"/>
      <c r="CO7923" s="1"/>
    </row>
    <row r="7924" spans="1:93" ht="30" customHeight="1" x14ac:dyDescent="0.2">
      <c r="A7924" s="1">
        <v>7912</v>
      </c>
      <c r="B7924" s="1" t="s">
        <v>4050</v>
      </c>
      <c r="C7924" s="1" t="s">
        <v>4052</v>
      </c>
      <c r="D7924" s="28" t="s">
        <v>4051</v>
      </c>
      <c r="E7924" s="28" t="s">
        <v>3039</v>
      </c>
      <c r="F7924" s="1" t="s">
        <v>74</v>
      </c>
      <c r="G7924" s="1">
        <v>1</v>
      </c>
      <c r="H7924" s="1" t="s">
        <v>4209</v>
      </c>
      <c r="I7924" s="1" t="s">
        <v>114</v>
      </c>
      <c r="J7924" s="76">
        <v>432</v>
      </c>
      <c r="K7924" s="76">
        <v>2430706</v>
      </c>
      <c r="L7924" s="29">
        <v>46240</v>
      </c>
      <c r="M7924" s="29" t="s">
        <v>4163</v>
      </c>
      <c r="N7924" s="1" t="s">
        <v>478</v>
      </c>
      <c r="O7924" s="28" t="s">
        <v>105</v>
      </c>
      <c r="P7924" s="1" t="s">
        <v>322</v>
      </c>
      <c r="Q7924" s="76">
        <v>9</v>
      </c>
      <c r="R7924" s="1"/>
      <c r="S7924" s="76"/>
      <c r="T7924" s="1" t="s">
        <v>115</v>
      </c>
      <c r="U7924" s="1"/>
      <c r="V7924" s="1"/>
      <c r="AC7924" s="93">
        <v>29</v>
      </c>
      <c r="AD7924" s="69">
        <v>240</v>
      </c>
      <c r="AE7924" s="33"/>
      <c r="AF7924" s="33"/>
      <c r="AG7924" s="33"/>
      <c r="AX7924" s="37">
        <f t="shared" si="359"/>
        <v>46247</v>
      </c>
      <c r="AY7924" s="1"/>
      <c r="AZ7924" s="1"/>
      <c r="BA7924" s="31"/>
      <c r="BB7924" s="31"/>
      <c r="BC7924" s="1"/>
      <c r="BD7924" s="1"/>
      <c r="BE7924" s="1"/>
      <c r="BF7924" s="1"/>
      <c r="BG7924" s="1"/>
      <c r="BT7924" s="37">
        <f t="shared" si="358"/>
        <v>46268</v>
      </c>
      <c r="BU7924" s="31"/>
      <c r="BW7924" s="33"/>
      <c r="BX7924" s="1"/>
      <c r="BY7924" s="1"/>
      <c r="BZ7924" s="1"/>
      <c r="CA7924" s="1"/>
      <c r="CB7924" s="1"/>
      <c r="CC7924" s="1"/>
      <c r="CE7924" s="1"/>
      <c r="CF7924" s="1"/>
      <c r="CG7924" s="1"/>
      <c r="CH7924" s="1"/>
      <c r="CI7924" s="1"/>
      <c r="CJ7924" s="1"/>
      <c r="CK7924" s="1"/>
      <c r="CL7924" s="1"/>
      <c r="CM7924" s="1"/>
      <c r="CN7924" s="1"/>
      <c r="CO7924" s="1"/>
    </row>
    <row r="7925" spans="1:93" ht="30" customHeight="1" x14ac:dyDescent="0.2">
      <c r="A7925" s="1">
        <v>7913</v>
      </c>
      <c r="B7925" s="1" t="s">
        <v>4050</v>
      </c>
      <c r="C7925" s="1" t="s">
        <v>4052</v>
      </c>
      <c r="D7925" s="28" t="s">
        <v>4051</v>
      </c>
      <c r="E7925" s="28" t="s">
        <v>3039</v>
      </c>
      <c r="F7925" s="1" t="s">
        <v>74</v>
      </c>
      <c r="G7925" s="1">
        <v>1</v>
      </c>
      <c r="H7925" s="1" t="s">
        <v>4209</v>
      </c>
      <c r="I7925" s="1" t="s">
        <v>114</v>
      </c>
      <c r="J7925" s="76">
        <v>554</v>
      </c>
      <c r="K7925" s="76">
        <v>2449179</v>
      </c>
      <c r="L7925" s="29">
        <v>46240</v>
      </c>
      <c r="M7925" s="29" t="s">
        <v>4163</v>
      </c>
      <c r="N7925" s="1" t="s">
        <v>478</v>
      </c>
      <c r="O7925" s="28" t="s">
        <v>105</v>
      </c>
      <c r="P7925" s="1" t="s">
        <v>322</v>
      </c>
      <c r="Q7925" s="76">
        <v>12</v>
      </c>
      <c r="R7925" s="1"/>
      <c r="S7925" s="76"/>
      <c r="T7925" s="1" t="s">
        <v>115</v>
      </c>
      <c r="U7925" s="1"/>
      <c r="V7925" s="1"/>
      <c r="AC7925" s="93">
        <v>28.5</v>
      </c>
      <c r="AD7925" s="69">
        <v>210</v>
      </c>
      <c r="AE7925" s="33"/>
      <c r="AF7925" s="33"/>
      <c r="AG7925" s="33"/>
      <c r="AX7925" s="37">
        <f t="shared" si="359"/>
        <v>46247</v>
      </c>
      <c r="AY7925" s="1"/>
      <c r="AZ7925" s="1"/>
      <c r="BA7925" s="31"/>
      <c r="BB7925" s="31"/>
      <c r="BC7925" s="1"/>
      <c r="BD7925" s="1"/>
      <c r="BE7925" s="1"/>
      <c r="BF7925" s="1"/>
      <c r="BG7925" s="1"/>
      <c r="BT7925" s="37">
        <f t="shared" si="358"/>
        <v>46268</v>
      </c>
      <c r="BU7925" s="31"/>
      <c r="BW7925" s="33"/>
      <c r="BX7925" s="1"/>
      <c r="BY7925" s="1"/>
      <c r="BZ7925" s="1"/>
      <c r="CA7925" s="1"/>
      <c r="CB7925" s="1"/>
      <c r="CC7925" s="1"/>
      <c r="CE7925" s="1"/>
      <c r="CF7925" s="1"/>
      <c r="CG7925" s="1"/>
      <c r="CH7925" s="1"/>
      <c r="CI7925" s="1"/>
      <c r="CJ7925" s="1"/>
      <c r="CK7925" s="1"/>
      <c r="CL7925" s="1"/>
      <c r="CM7925" s="1"/>
      <c r="CN7925" s="1"/>
      <c r="CO7925" s="1"/>
    </row>
    <row r="7926" spans="1:93" ht="30" customHeight="1" x14ac:dyDescent="0.2">
      <c r="A7926" s="1">
        <v>7914</v>
      </c>
      <c r="B7926" s="1" t="s">
        <v>4050</v>
      </c>
      <c r="C7926" s="1" t="s">
        <v>4052</v>
      </c>
      <c r="D7926" s="28" t="s">
        <v>4051</v>
      </c>
      <c r="E7926" s="28" t="s">
        <v>3039</v>
      </c>
      <c r="F7926" s="1" t="s">
        <v>74</v>
      </c>
      <c r="G7926" s="1">
        <v>1</v>
      </c>
      <c r="H7926" s="1" t="s">
        <v>4209</v>
      </c>
      <c r="I7926" s="1" t="s">
        <v>114</v>
      </c>
      <c r="J7926" s="76">
        <v>273</v>
      </c>
      <c r="K7926" s="76">
        <v>2430708</v>
      </c>
      <c r="L7926" s="29">
        <v>46240</v>
      </c>
      <c r="M7926" s="29" t="s">
        <v>4163</v>
      </c>
      <c r="N7926" s="1" t="s">
        <v>478</v>
      </c>
      <c r="O7926" s="28" t="s">
        <v>105</v>
      </c>
      <c r="P7926" s="1" t="s">
        <v>322</v>
      </c>
      <c r="Q7926" s="76">
        <v>8</v>
      </c>
      <c r="R7926" s="1"/>
      <c r="S7926" s="76"/>
      <c r="T7926" s="1" t="s">
        <v>115</v>
      </c>
      <c r="U7926" s="1"/>
      <c r="V7926" s="1"/>
      <c r="AC7926" s="93">
        <v>28.5</v>
      </c>
      <c r="AD7926" s="69">
        <v>240</v>
      </c>
      <c r="AE7926" s="33"/>
      <c r="AF7926" s="33"/>
      <c r="AG7926" s="33"/>
      <c r="AX7926" s="37">
        <f t="shared" si="359"/>
        <v>46247</v>
      </c>
      <c r="AY7926" s="1"/>
      <c r="AZ7926" s="1"/>
      <c r="BA7926" s="31"/>
      <c r="BB7926" s="31"/>
      <c r="BC7926" s="1"/>
      <c r="BD7926" s="1"/>
      <c r="BE7926" s="1"/>
      <c r="BF7926" s="1"/>
      <c r="BG7926" s="1"/>
      <c r="BT7926" s="37">
        <f t="shared" si="358"/>
        <v>46268</v>
      </c>
      <c r="BU7926" s="31"/>
      <c r="BW7926" s="33"/>
      <c r="BX7926" s="1"/>
      <c r="BY7926" s="1"/>
      <c r="BZ7926" s="1"/>
      <c r="CA7926" s="1"/>
      <c r="CB7926" s="1"/>
      <c r="CC7926" s="1"/>
      <c r="CE7926" s="1"/>
      <c r="CF7926" s="1"/>
      <c r="CG7926" s="1"/>
      <c r="CH7926" s="1"/>
      <c r="CI7926" s="1"/>
      <c r="CJ7926" s="1"/>
      <c r="CK7926" s="1"/>
      <c r="CL7926" s="1"/>
      <c r="CM7926" s="1"/>
      <c r="CN7926" s="1"/>
      <c r="CO7926" s="1"/>
    </row>
    <row r="7927" spans="1:93" ht="30" customHeight="1" x14ac:dyDescent="0.2">
      <c r="A7927" s="1">
        <v>7915</v>
      </c>
      <c r="B7927" s="1" t="s">
        <v>4050</v>
      </c>
      <c r="C7927" s="1" t="s">
        <v>4052</v>
      </c>
      <c r="D7927" s="28" t="s">
        <v>4051</v>
      </c>
      <c r="E7927" s="28" t="s">
        <v>3039</v>
      </c>
      <c r="F7927" s="1" t="s">
        <v>74</v>
      </c>
      <c r="G7927" s="1">
        <v>1</v>
      </c>
      <c r="H7927" s="1" t="s">
        <v>4209</v>
      </c>
      <c r="I7927" s="1" t="s">
        <v>114</v>
      </c>
      <c r="J7927" s="76">
        <v>415</v>
      </c>
      <c r="K7927" s="76">
        <v>2430711</v>
      </c>
      <c r="L7927" s="29">
        <v>46240</v>
      </c>
      <c r="M7927" s="29" t="s">
        <v>4163</v>
      </c>
      <c r="N7927" s="1" t="s">
        <v>478</v>
      </c>
      <c r="O7927" s="28" t="s">
        <v>105</v>
      </c>
      <c r="P7927" s="1" t="s">
        <v>322</v>
      </c>
      <c r="Q7927" s="76">
        <v>10</v>
      </c>
      <c r="R7927" s="1"/>
      <c r="S7927" s="76"/>
      <c r="T7927" s="1" t="s">
        <v>115</v>
      </c>
      <c r="U7927" s="1"/>
      <c r="V7927" s="1"/>
      <c r="AC7927" s="93">
        <v>29</v>
      </c>
      <c r="AD7927" s="69">
        <v>250</v>
      </c>
      <c r="AE7927" s="33"/>
      <c r="AF7927" s="33"/>
      <c r="AG7927" s="33"/>
      <c r="AX7927" s="37">
        <f t="shared" si="359"/>
        <v>46247</v>
      </c>
      <c r="AY7927" s="1"/>
      <c r="AZ7927" s="1"/>
      <c r="BA7927" s="31"/>
      <c r="BB7927" s="31"/>
      <c r="BC7927" s="1"/>
      <c r="BD7927" s="1"/>
      <c r="BE7927" s="1"/>
      <c r="BF7927" s="1"/>
      <c r="BG7927" s="1"/>
      <c r="BT7927" s="37">
        <f t="shared" si="358"/>
        <v>46268</v>
      </c>
      <c r="BU7927" s="31"/>
      <c r="BW7927" s="33"/>
      <c r="BX7927" s="1"/>
      <c r="BY7927" s="1"/>
      <c r="BZ7927" s="1"/>
      <c r="CA7927" s="1"/>
      <c r="CB7927" s="1"/>
      <c r="CC7927" s="1"/>
      <c r="CE7927" s="1"/>
      <c r="CF7927" s="1"/>
      <c r="CG7927" s="1"/>
      <c r="CH7927" s="1"/>
      <c r="CI7927" s="1"/>
      <c r="CJ7927" s="1"/>
      <c r="CK7927" s="1"/>
      <c r="CL7927" s="1"/>
      <c r="CM7927" s="1"/>
      <c r="CN7927" s="1"/>
      <c r="CO7927" s="1"/>
    </row>
    <row r="7928" spans="1:93" ht="30" customHeight="1" x14ac:dyDescent="0.2">
      <c r="A7928" s="1">
        <v>7916</v>
      </c>
      <c r="B7928" s="1" t="s">
        <v>4050</v>
      </c>
      <c r="C7928" s="1" t="s">
        <v>4052</v>
      </c>
      <c r="D7928" s="28" t="s">
        <v>4051</v>
      </c>
      <c r="E7928" s="28" t="s">
        <v>3039</v>
      </c>
      <c r="F7928" s="1" t="s">
        <v>74</v>
      </c>
      <c r="G7928" s="1">
        <v>1</v>
      </c>
      <c r="H7928" s="1" t="s">
        <v>4209</v>
      </c>
      <c r="I7928" s="1" t="s">
        <v>114</v>
      </c>
      <c r="J7928" s="76">
        <v>407</v>
      </c>
      <c r="K7928" s="76">
        <v>2430712</v>
      </c>
      <c r="L7928" s="29">
        <v>46240</v>
      </c>
      <c r="M7928" s="29" t="s">
        <v>4163</v>
      </c>
      <c r="N7928" s="1" t="s">
        <v>478</v>
      </c>
      <c r="O7928" s="28" t="s">
        <v>105</v>
      </c>
      <c r="P7928" s="1" t="s">
        <v>322</v>
      </c>
      <c r="Q7928" s="76">
        <v>9</v>
      </c>
      <c r="R7928" s="1"/>
      <c r="S7928" s="76"/>
      <c r="T7928" s="1" t="s">
        <v>115</v>
      </c>
      <c r="U7928" s="1"/>
      <c r="V7928" s="1"/>
      <c r="AC7928" s="93">
        <v>28</v>
      </c>
      <c r="AD7928" s="69">
        <v>230</v>
      </c>
      <c r="AE7928" s="33"/>
      <c r="AF7928" s="33"/>
      <c r="AG7928" s="33"/>
      <c r="AX7928" s="37">
        <f t="shared" si="359"/>
        <v>46247</v>
      </c>
      <c r="AY7928" s="1"/>
      <c r="AZ7928" s="1"/>
      <c r="BA7928" s="31"/>
      <c r="BB7928" s="31"/>
      <c r="BC7928" s="1"/>
      <c r="BD7928" s="1"/>
      <c r="BE7928" s="1"/>
      <c r="BF7928" s="1"/>
      <c r="BG7928" s="1"/>
      <c r="BT7928" s="37">
        <f t="shared" si="358"/>
        <v>46268</v>
      </c>
      <c r="BU7928" s="31"/>
      <c r="BW7928" s="33"/>
      <c r="BX7928" s="1"/>
      <c r="BY7928" s="1"/>
      <c r="BZ7928" s="1"/>
      <c r="CA7928" s="1"/>
      <c r="CB7928" s="1"/>
      <c r="CC7928" s="1"/>
      <c r="CE7928" s="1"/>
      <c r="CF7928" s="1"/>
      <c r="CG7928" s="1"/>
      <c r="CH7928" s="1"/>
      <c r="CI7928" s="1"/>
      <c r="CJ7928" s="1"/>
      <c r="CK7928" s="1"/>
      <c r="CL7928" s="1"/>
      <c r="CM7928" s="1"/>
      <c r="CN7928" s="1"/>
      <c r="CO7928" s="1"/>
    </row>
    <row r="7929" spans="1:93" ht="30" customHeight="1" x14ac:dyDescent="0.2">
      <c r="A7929" s="1">
        <v>7917</v>
      </c>
      <c r="B7929" s="1" t="s">
        <v>4050</v>
      </c>
      <c r="C7929" s="1" t="s">
        <v>4052</v>
      </c>
      <c r="D7929" s="28" t="s">
        <v>4051</v>
      </c>
      <c r="E7929" s="28" t="s">
        <v>3039</v>
      </c>
      <c r="F7929" s="1" t="s">
        <v>74</v>
      </c>
      <c r="G7929" s="1">
        <v>1</v>
      </c>
      <c r="H7929" s="1" t="s">
        <v>4209</v>
      </c>
      <c r="I7929" s="1" t="s">
        <v>114</v>
      </c>
      <c r="J7929" s="76">
        <v>537</v>
      </c>
      <c r="K7929" s="76">
        <v>2430714</v>
      </c>
      <c r="L7929" s="29">
        <v>46240</v>
      </c>
      <c r="M7929" s="29" t="s">
        <v>4163</v>
      </c>
      <c r="N7929" s="1" t="s">
        <v>478</v>
      </c>
      <c r="O7929" s="28" t="s">
        <v>105</v>
      </c>
      <c r="P7929" s="1" t="s">
        <v>322</v>
      </c>
      <c r="Q7929" s="76">
        <v>12</v>
      </c>
      <c r="R7929" s="1"/>
      <c r="S7929" s="76">
        <v>6</v>
      </c>
      <c r="T7929" s="1" t="s">
        <v>115</v>
      </c>
      <c r="U7929" s="1"/>
      <c r="V7929" s="1"/>
      <c r="AC7929" s="93">
        <v>30</v>
      </c>
      <c r="AD7929" s="69">
        <v>220</v>
      </c>
      <c r="AE7929" s="33"/>
      <c r="AF7929" s="33"/>
      <c r="AG7929" s="33"/>
      <c r="AX7929" s="37">
        <f t="shared" si="359"/>
        <v>46247</v>
      </c>
      <c r="AY7929" s="1"/>
      <c r="AZ7929" s="1"/>
      <c r="BA7929" s="31"/>
      <c r="BB7929" s="31"/>
      <c r="BC7929" s="1"/>
      <c r="BD7929" s="1"/>
      <c r="BE7929" s="1"/>
      <c r="BF7929" s="1"/>
      <c r="BG7929" s="1"/>
      <c r="BT7929" s="37">
        <f t="shared" si="358"/>
        <v>46268</v>
      </c>
      <c r="BU7929" s="31"/>
      <c r="BW7929" s="33"/>
      <c r="BX7929" s="1"/>
      <c r="BY7929" s="1"/>
      <c r="BZ7929" s="1"/>
      <c r="CA7929" s="1"/>
      <c r="CB7929" s="1"/>
      <c r="CC7929" s="1"/>
      <c r="CE7929" s="1"/>
      <c r="CF7929" s="1"/>
      <c r="CG7929" s="1"/>
      <c r="CH7929" s="1"/>
      <c r="CI7929" s="1"/>
      <c r="CJ7929" s="1"/>
      <c r="CK7929" s="1"/>
      <c r="CL7929" s="1"/>
      <c r="CM7929" s="1"/>
      <c r="CN7929" s="1"/>
      <c r="CO7929" s="1"/>
    </row>
    <row r="7930" spans="1:93" ht="30" customHeight="1" x14ac:dyDescent="0.2">
      <c r="A7930" s="1">
        <v>7918</v>
      </c>
      <c r="B7930" s="1" t="s">
        <v>4050</v>
      </c>
      <c r="C7930" s="1" t="s">
        <v>4052</v>
      </c>
      <c r="D7930" s="28" t="s">
        <v>4051</v>
      </c>
      <c r="E7930" s="28" t="s">
        <v>3039</v>
      </c>
      <c r="F7930" s="1" t="s">
        <v>74</v>
      </c>
      <c r="G7930" s="1">
        <v>1</v>
      </c>
      <c r="H7930" s="1" t="s">
        <v>4209</v>
      </c>
      <c r="I7930" s="1" t="s">
        <v>114</v>
      </c>
      <c r="J7930" s="76">
        <v>437</v>
      </c>
      <c r="K7930" s="76">
        <v>2430716</v>
      </c>
      <c r="L7930" s="29">
        <v>46240</v>
      </c>
      <c r="M7930" s="29" t="s">
        <v>4163</v>
      </c>
      <c r="N7930" s="1" t="s">
        <v>478</v>
      </c>
      <c r="O7930" s="28" t="s">
        <v>105</v>
      </c>
      <c r="P7930" s="1" t="s">
        <v>322</v>
      </c>
      <c r="Q7930" s="76">
        <v>10</v>
      </c>
      <c r="R7930" s="1"/>
      <c r="S7930" s="76"/>
      <c r="T7930" s="1" t="s">
        <v>115</v>
      </c>
      <c r="U7930" s="1"/>
      <c r="V7930" s="1"/>
      <c r="AC7930" s="93">
        <v>28.5</v>
      </c>
      <c r="AD7930" s="69">
        <v>250</v>
      </c>
      <c r="AE7930" s="33"/>
      <c r="AF7930" s="33"/>
      <c r="AG7930" s="33"/>
      <c r="AX7930" s="37">
        <f t="shared" si="359"/>
        <v>46247</v>
      </c>
      <c r="AY7930" s="1"/>
      <c r="AZ7930" s="1"/>
      <c r="BA7930" s="31"/>
      <c r="BB7930" s="31"/>
      <c r="BC7930" s="1"/>
      <c r="BD7930" s="1"/>
      <c r="BE7930" s="1"/>
      <c r="BF7930" s="1"/>
      <c r="BG7930" s="1"/>
      <c r="BT7930" s="37">
        <f t="shared" ref="BT7930:BT7993" si="360">IF(L7930=0, 0, L7930+28)</f>
        <v>46268</v>
      </c>
      <c r="BU7930" s="31"/>
      <c r="BW7930" s="33"/>
      <c r="BX7930" s="1"/>
      <c r="BY7930" s="1"/>
      <c r="BZ7930" s="1"/>
      <c r="CA7930" s="1"/>
      <c r="CB7930" s="1"/>
      <c r="CC7930" s="1"/>
      <c r="CE7930" s="1"/>
      <c r="CF7930" s="1"/>
      <c r="CG7930" s="1"/>
      <c r="CH7930" s="1"/>
      <c r="CI7930" s="1"/>
      <c r="CJ7930" s="1"/>
      <c r="CK7930" s="1"/>
      <c r="CL7930" s="1"/>
      <c r="CM7930" s="1"/>
      <c r="CN7930" s="1"/>
      <c r="CO7930" s="1"/>
    </row>
    <row r="7931" spans="1:93" ht="30" customHeight="1" x14ac:dyDescent="0.2">
      <c r="A7931" s="1">
        <v>7919</v>
      </c>
      <c r="B7931" s="1" t="s">
        <v>4050</v>
      </c>
      <c r="C7931" s="1" t="s">
        <v>4052</v>
      </c>
      <c r="D7931" s="28" t="s">
        <v>4051</v>
      </c>
      <c r="E7931" s="28" t="s">
        <v>3039</v>
      </c>
      <c r="F7931" s="1" t="s">
        <v>74</v>
      </c>
      <c r="G7931" s="1">
        <v>1</v>
      </c>
      <c r="H7931" s="1" t="s">
        <v>4209</v>
      </c>
      <c r="I7931" s="1" t="s">
        <v>114</v>
      </c>
      <c r="J7931" s="76">
        <v>553</v>
      </c>
      <c r="K7931" s="76">
        <v>2430717</v>
      </c>
      <c r="L7931" s="29">
        <v>46240</v>
      </c>
      <c r="M7931" s="29" t="s">
        <v>4163</v>
      </c>
      <c r="N7931" s="1" t="s">
        <v>478</v>
      </c>
      <c r="O7931" s="28" t="s">
        <v>105</v>
      </c>
      <c r="P7931" s="1" t="s">
        <v>322</v>
      </c>
      <c r="Q7931" s="76">
        <v>10</v>
      </c>
      <c r="R7931" s="1"/>
      <c r="S7931" s="76"/>
      <c r="T7931" s="1" t="s">
        <v>115</v>
      </c>
      <c r="U7931" s="1"/>
      <c r="V7931" s="1"/>
      <c r="AC7931" s="93">
        <v>29</v>
      </c>
      <c r="AD7931" s="69">
        <v>230</v>
      </c>
      <c r="AE7931" s="33"/>
      <c r="AF7931" s="33"/>
      <c r="AG7931" s="33"/>
      <c r="AX7931" s="37">
        <f t="shared" si="359"/>
        <v>46247</v>
      </c>
      <c r="AY7931" s="1"/>
      <c r="AZ7931" s="1"/>
      <c r="BA7931" s="31"/>
      <c r="BB7931" s="31"/>
      <c r="BC7931" s="1"/>
      <c r="BD7931" s="1"/>
      <c r="BE7931" s="1"/>
      <c r="BF7931" s="1"/>
      <c r="BG7931" s="1"/>
      <c r="BT7931" s="37">
        <f t="shared" si="360"/>
        <v>46268</v>
      </c>
      <c r="BU7931" s="31"/>
      <c r="BW7931" s="33"/>
      <c r="BX7931" s="1"/>
      <c r="BY7931" s="1"/>
      <c r="BZ7931" s="1"/>
      <c r="CA7931" s="1"/>
      <c r="CB7931" s="1"/>
      <c r="CC7931" s="1"/>
      <c r="CE7931" s="1"/>
      <c r="CF7931" s="1"/>
      <c r="CG7931" s="1"/>
      <c r="CH7931" s="1"/>
      <c r="CI7931" s="1"/>
      <c r="CJ7931" s="1"/>
      <c r="CK7931" s="1"/>
      <c r="CL7931" s="1"/>
      <c r="CM7931" s="1"/>
      <c r="CN7931" s="1"/>
      <c r="CO7931" s="1"/>
    </row>
    <row r="7932" spans="1:93" ht="30" customHeight="1" x14ac:dyDescent="0.2">
      <c r="A7932" s="1">
        <v>7920</v>
      </c>
      <c r="B7932" s="1" t="s">
        <v>4050</v>
      </c>
      <c r="C7932" s="1" t="s">
        <v>4052</v>
      </c>
      <c r="D7932" s="28" t="s">
        <v>4051</v>
      </c>
      <c r="E7932" s="28" t="s">
        <v>3039</v>
      </c>
      <c r="F7932" s="1" t="s">
        <v>74</v>
      </c>
      <c r="G7932" s="1">
        <v>1</v>
      </c>
      <c r="H7932" s="1" t="s">
        <v>4209</v>
      </c>
      <c r="I7932" s="1" t="s">
        <v>114</v>
      </c>
      <c r="J7932" s="76">
        <v>229</v>
      </c>
      <c r="K7932" s="76">
        <v>2449183</v>
      </c>
      <c r="L7932" s="29">
        <v>46240</v>
      </c>
      <c r="M7932" s="29" t="s">
        <v>4163</v>
      </c>
      <c r="N7932" s="1" t="s">
        <v>478</v>
      </c>
      <c r="O7932" s="28" t="s">
        <v>105</v>
      </c>
      <c r="P7932" s="1" t="s">
        <v>322</v>
      </c>
      <c r="Q7932" s="76">
        <v>10</v>
      </c>
      <c r="R7932" s="1"/>
      <c r="S7932" s="76"/>
      <c r="T7932" s="1" t="s">
        <v>115</v>
      </c>
      <c r="U7932" s="1"/>
      <c r="V7932" s="1"/>
      <c r="AC7932" s="93">
        <v>29</v>
      </c>
      <c r="AD7932" s="69">
        <v>250</v>
      </c>
      <c r="AE7932" s="33"/>
      <c r="AF7932" s="33"/>
      <c r="AG7932" s="33"/>
      <c r="AX7932" s="37">
        <f t="shared" si="359"/>
        <v>46247</v>
      </c>
      <c r="AY7932" s="1"/>
      <c r="AZ7932" s="1"/>
      <c r="BA7932" s="31"/>
      <c r="BB7932" s="31"/>
      <c r="BC7932" s="1"/>
      <c r="BD7932" s="1"/>
      <c r="BE7932" s="1"/>
      <c r="BF7932" s="1"/>
      <c r="BG7932" s="1"/>
      <c r="BT7932" s="37">
        <f t="shared" si="360"/>
        <v>46268</v>
      </c>
      <c r="BU7932" s="31"/>
      <c r="BW7932" s="33"/>
      <c r="BX7932" s="1"/>
      <c r="BY7932" s="1"/>
      <c r="BZ7932" s="1"/>
      <c r="CA7932" s="1"/>
      <c r="CB7932" s="1"/>
      <c r="CC7932" s="1"/>
      <c r="CE7932" s="1"/>
      <c r="CF7932" s="1"/>
      <c r="CG7932" s="1"/>
      <c r="CH7932" s="1"/>
      <c r="CI7932" s="1"/>
      <c r="CJ7932" s="1"/>
      <c r="CK7932" s="1"/>
      <c r="CL7932" s="1"/>
      <c r="CM7932" s="1"/>
      <c r="CN7932" s="1"/>
      <c r="CO7932" s="1"/>
    </row>
    <row r="7933" spans="1:93" ht="30" customHeight="1" x14ac:dyDescent="0.2">
      <c r="A7933" s="1">
        <v>7921</v>
      </c>
      <c r="B7933" s="1" t="s">
        <v>4055</v>
      </c>
      <c r="C7933" s="1" t="s">
        <v>4053</v>
      </c>
      <c r="D7933" s="28" t="s">
        <v>4054</v>
      </c>
      <c r="E7933" s="28" t="s">
        <v>3801</v>
      </c>
      <c r="F7933" s="1" t="s">
        <v>74</v>
      </c>
      <c r="G7933" s="1">
        <v>1</v>
      </c>
      <c r="H7933" s="1" t="s">
        <v>2565</v>
      </c>
      <c r="I7933" s="1" t="s">
        <v>114</v>
      </c>
      <c r="J7933" s="76">
        <v>551</v>
      </c>
      <c r="K7933" s="76">
        <v>2430669</v>
      </c>
      <c r="L7933" s="29">
        <v>46240</v>
      </c>
      <c r="M7933" s="29" t="s">
        <v>4163</v>
      </c>
      <c r="N7933" s="1" t="s">
        <v>478</v>
      </c>
      <c r="O7933" s="28" t="s">
        <v>1495</v>
      </c>
      <c r="P7933" s="1" t="s">
        <v>323</v>
      </c>
      <c r="Q7933" s="76">
        <v>7</v>
      </c>
      <c r="R7933" s="1"/>
      <c r="S7933" s="76">
        <v>6</v>
      </c>
      <c r="T7933" s="1" t="s">
        <v>115</v>
      </c>
      <c r="U7933" s="1"/>
      <c r="V7933" s="1"/>
      <c r="AC7933" s="93">
        <v>28.5</v>
      </c>
      <c r="AD7933" s="69">
        <v>240</v>
      </c>
      <c r="AE7933" s="33"/>
      <c r="AF7933" s="33"/>
      <c r="AG7933" s="33"/>
      <c r="AX7933" s="37">
        <f t="shared" si="359"/>
        <v>46247</v>
      </c>
      <c r="AY7933" s="1"/>
      <c r="AZ7933" s="1"/>
      <c r="BA7933" s="31"/>
      <c r="BB7933" s="31"/>
      <c r="BC7933" s="1"/>
      <c r="BD7933" s="1"/>
      <c r="BE7933" s="1"/>
      <c r="BF7933" s="1"/>
      <c r="BG7933" s="1"/>
      <c r="BT7933" s="37">
        <f t="shared" si="360"/>
        <v>46268</v>
      </c>
      <c r="BU7933" s="31"/>
      <c r="BW7933" s="33"/>
      <c r="BX7933" s="1"/>
      <c r="BY7933" s="1"/>
      <c r="BZ7933" s="1"/>
      <c r="CA7933" s="1"/>
      <c r="CB7933" s="1"/>
      <c r="CC7933" s="1"/>
      <c r="CE7933" s="1"/>
      <c r="CF7933" s="1"/>
      <c r="CG7933" s="1"/>
      <c r="CH7933" s="1"/>
      <c r="CI7933" s="1"/>
      <c r="CJ7933" s="1"/>
      <c r="CK7933" s="1"/>
      <c r="CL7933" s="1"/>
      <c r="CM7933" s="1"/>
      <c r="CN7933" s="1"/>
      <c r="CO7933" s="1"/>
    </row>
    <row r="7934" spans="1:93" ht="30" customHeight="1" x14ac:dyDescent="0.2">
      <c r="A7934" s="1">
        <v>7922</v>
      </c>
      <c r="B7934" s="1" t="s">
        <v>4055</v>
      </c>
      <c r="C7934" s="1" t="s">
        <v>4053</v>
      </c>
      <c r="D7934" s="28" t="s">
        <v>4054</v>
      </c>
      <c r="E7934" s="28" t="s">
        <v>3801</v>
      </c>
      <c r="F7934" s="1" t="s">
        <v>74</v>
      </c>
      <c r="G7934" s="1">
        <v>1</v>
      </c>
      <c r="H7934" s="1" t="s">
        <v>2565</v>
      </c>
      <c r="I7934" s="1" t="s">
        <v>114</v>
      </c>
      <c r="J7934" s="76">
        <v>430</v>
      </c>
      <c r="K7934" s="76">
        <v>2449147</v>
      </c>
      <c r="L7934" s="29">
        <v>46240</v>
      </c>
      <c r="M7934" s="29" t="s">
        <v>4163</v>
      </c>
      <c r="N7934" s="1" t="s">
        <v>478</v>
      </c>
      <c r="O7934" s="28" t="s">
        <v>1495</v>
      </c>
      <c r="P7934" s="1" t="s">
        <v>323</v>
      </c>
      <c r="Q7934" s="76">
        <v>7</v>
      </c>
      <c r="R7934" s="1"/>
      <c r="S7934" s="76"/>
      <c r="T7934" s="1" t="s">
        <v>115</v>
      </c>
      <c r="U7934" s="1"/>
      <c r="V7934" s="1"/>
      <c r="AC7934" s="93">
        <v>28.5</v>
      </c>
      <c r="AD7934" s="69">
        <v>250</v>
      </c>
      <c r="AE7934" s="33"/>
      <c r="AF7934" s="33"/>
      <c r="AG7934" s="33"/>
      <c r="AX7934" s="37">
        <f t="shared" si="359"/>
        <v>46247</v>
      </c>
      <c r="AY7934" s="1"/>
      <c r="AZ7934" s="1"/>
      <c r="BA7934" s="31"/>
      <c r="BB7934" s="31"/>
      <c r="BC7934" s="1"/>
      <c r="BD7934" s="1"/>
      <c r="BE7934" s="1"/>
      <c r="BF7934" s="1"/>
      <c r="BG7934" s="1"/>
      <c r="BT7934" s="37">
        <f t="shared" si="360"/>
        <v>46268</v>
      </c>
      <c r="BU7934" s="31"/>
      <c r="BW7934" s="33"/>
      <c r="BX7934" s="1"/>
      <c r="BY7934" s="1"/>
      <c r="BZ7934" s="1"/>
      <c r="CA7934" s="1"/>
      <c r="CB7934" s="1"/>
      <c r="CC7934" s="1"/>
      <c r="CE7934" s="1"/>
      <c r="CF7934" s="1"/>
      <c r="CG7934" s="1"/>
      <c r="CH7934" s="1"/>
      <c r="CI7934" s="1"/>
      <c r="CJ7934" s="1"/>
      <c r="CK7934" s="1"/>
      <c r="CL7934" s="1"/>
      <c r="CM7934" s="1"/>
      <c r="CN7934" s="1"/>
      <c r="CO7934" s="1"/>
    </row>
    <row r="7935" spans="1:93" ht="30" customHeight="1" x14ac:dyDescent="0.2">
      <c r="A7935" s="1">
        <v>7923</v>
      </c>
      <c r="B7935" s="1" t="s">
        <v>4008</v>
      </c>
      <c r="C7935" s="1" t="s">
        <v>4048</v>
      </c>
      <c r="D7935" s="28" t="s">
        <v>4056</v>
      </c>
      <c r="E7935" s="28" t="s">
        <v>3734</v>
      </c>
      <c r="F7935" s="1" t="s">
        <v>74</v>
      </c>
      <c r="G7935" s="1">
        <v>6</v>
      </c>
      <c r="H7935" s="1" t="s">
        <v>2565</v>
      </c>
      <c r="I7935" s="1" t="s">
        <v>114</v>
      </c>
      <c r="J7935" s="76">
        <v>432</v>
      </c>
      <c r="K7935" s="76">
        <v>2449172</v>
      </c>
      <c r="L7935" s="29">
        <v>46240</v>
      </c>
      <c r="M7935" s="29" t="s">
        <v>4163</v>
      </c>
      <c r="N7935" s="1" t="s">
        <v>478</v>
      </c>
      <c r="O7935" s="28" t="s">
        <v>1495</v>
      </c>
      <c r="P7935" s="1" t="s">
        <v>323</v>
      </c>
      <c r="Q7935" s="76">
        <v>9</v>
      </c>
      <c r="R7935" s="1"/>
      <c r="S7935" s="76">
        <v>6</v>
      </c>
      <c r="T7935" s="1" t="s">
        <v>115</v>
      </c>
      <c r="U7935" s="1"/>
      <c r="V7935" s="1"/>
      <c r="AC7935" s="93">
        <v>32</v>
      </c>
      <c r="AD7935" s="69">
        <v>245</v>
      </c>
      <c r="AE7935" s="33"/>
      <c r="AF7935" s="33"/>
      <c r="AG7935" s="33"/>
      <c r="AX7935" s="37">
        <f t="shared" si="359"/>
        <v>46247</v>
      </c>
      <c r="AY7935" s="1"/>
      <c r="AZ7935" s="1"/>
      <c r="BA7935" s="31"/>
      <c r="BB7935" s="31"/>
      <c r="BC7935" s="1"/>
      <c r="BD7935" s="1"/>
      <c r="BE7935" s="1"/>
      <c r="BF7935" s="1"/>
      <c r="BG7935" s="1"/>
      <c r="BT7935" s="37">
        <f t="shared" si="360"/>
        <v>46268</v>
      </c>
      <c r="BU7935" s="31"/>
      <c r="BW7935" s="33"/>
      <c r="BX7935" s="1"/>
      <c r="BY7935" s="1"/>
      <c r="BZ7935" s="1"/>
      <c r="CA7935" s="1"/>
      <c r="CB7935" s="1"/>
      <c r="CC7935" s="1"/>
      <c r="CE7935" s="1"/>
      <c r="CF7935" s="1"/>
      <c r="CG7935" s="1"/>
      <c r="CH7935" s="1"/>
      <c r="CI7935" s="1"/>
      <c r="CJ7935" s="1"/>
      <c r="CK7935" s="1"/>
      <c r="CL7935" s="1"/>
      <c r="CM7935" s="1"/>
      <c r="CN7935" s="1"/>
      <c r="CO7935" s="1"/>
    </row>
    <row r="7936" spans="1:93" ht="30" customHeight="1" x14ac:dyDescent="0.2">
      <c r="A7936" s="1">
        <v>7924</v>
      </c>
      <c r="B7936" s="1" t="s">
        <v>4008</v>
      </c>
      <c r="C7936" s="1" t="s">
        <v>4048</v>
      </c>
      <c r="D7936" s="28" t="s">
        <v>4056</v>
      </c>
      <c r="E7936" s="28" t="s">
        <v>3734</v>
      </c>
      <c r="F7936" s="1" t="s">
        <v>74</v>
      </c>
      <c r="G7936" s="1">
        <v>6</v>
      </c>
      <c r="H7936" s="1" t="s">
        <v>2565</v>
      </c>
      <c r="I7936" s="1" t="s">
        <v>114</v>
      </c>
      <c r="J7936" s="76">
        <v>537</v>
      </c>
      <c r="K7936" s="76">
        <v>2449177</v>
      </c>
      <c r="L7936" s="29">
        <v>46240</v>
      </c>
      <c r="M7936" s="29" t="s">
        <v>4163</v>
      </c>
      <c r="N7936" s="1" t="s">
        <v>478</v>
      </c>
      <c r="O7936" s="28" t="s">
        <v>1495</v>
      </c>
      <c r="P7936" s="1" t="s">
        <v>323</v>
      </c>
      <c r="Q7936" s="76">
        <v>12</v>
      </c>
      <c r="R7936" s="1"/>
      <c r="S7936" s="76"/>
      <c r="T7936" s="1" t="s">
        <v>115</v>
      </c>
      <c r="U7936" s="1"/>
      <c r="V7936" s="1"/>
      <c r="AC7936" s="93">
        <v>30</v>
      </c>
      <c r="AD7936" s="69">
        <v>260</v>
      </c>
      <c r="AE7936" s="33"/>
      <c r="AF7936" s="33"/>
      <c r="AG7936" s="33"/>
      <c r="AX7936" s="37">
        <f t="shared" si="359"/>
        <v>46247</v>
      </c>
      <c r="AY7936" s="1"/>
      <c r="AZ7936" s="1"/>
      <c r="BA7936" s="31"/>
      <c r="BB7936" s="31"/>
      <c r="BC7936" s="1"/>
      <c r="BD7936" s="1"/>
      <c r="BE7936" s="1"/>
      <c r="BF7936" s="1"/>
      <c r="BG7936" s="1"/>
      <c r="BT7936" s="37">
        <f t="shared" si="360"/>
        <v>46268</v>
      </c>
      <c r="BU7936" s="31"/>
      <c r="BW7936" s="33"/>
      <c r="BX7936" s="1"/>
      <c r="BY7936" s="1"/>
      <c r="BZ7936" s="1"/>
      <c r="CA7936" s="1"/>
      <c r="CB7936" s="1"/>
      <c r="CC7936" s="1"/>
      <c r="CE7936" s="1"/>
      <c r="CF7936" s="1"/>
      <c r="CG7936" s="1"/>
      <c r="CH7936" s="1"/>
      <c r="CI7936" s="1"/>
      <c r="CJ7936" s="1"/>
      <c r="CK7936" s="1"/>
      <c r="CL7936" s="1"/>
      <c r="CM7936" s="1"/>
      <c r="CN7936" s="1"/>
      <c r="CO7936" s="1"/>
    </row>
    <row r="7937" spans="1:93" ht="30" customHeight="1" x14ac:dyDescent="0.2">
      <c r="A7937" s="1">
        <v>7925</v>
      </c>
      <c r="B7937" s="1" t="s">
        <v>4059</v>
      </c>
      <c r="C7937" s="1" t="s">
        <v>4057</v>
      </c>
      <c r="D7937" s="28" t="s">
        <v>4058</v>
      </c>
      <c r="E7937" s="28" t="s">
        <v>3887</v>
      </c>
      <c r="F7937" s="1" t="s">
        <v>74</v>
      </c>
      <c r="G7937" s="1">
        <v>5</v>
      </c>
      <c r="H7937" s="1" t="s">
        <v>2565</v>
      </c>
      <c r="I7937" s="1" t="s">
        <v>114</v>
      </c>
      <c r="J7937" s="76">
        <v>302</v>
      </c>
      <c r="K7937" s="76">
        <v>2449178</v>
      </c>
      <c r="L7937" s="29">
        <v>46240</v>
      </c>
      <c r="M7937" s="29" t="s">
        <v>4163</v>
      </c>
      <c r="N7937" s="1" t="s">
        <v>478</v>
      </c>
      <c r="O7937" s="28" t="s">
        <v>1495</v>
      </c>
      <c r="P7937" s="1" t="s">
        <v>323</v>
      </c>
      <c r="Q7937" s="76">
        <v>8</v>
      </c>
      <c r="R7937" s="1"/>
      <c r="S7937" s="76"/>
      <c r="T7937" s="1" t="s">
        <v>115</v>
      </c>
      <c r="U7937" s="1"/>
      <c r="V7937" s="1"/>
      <c r="AC7937" s="93">
        <v>28</v>
      </c>
      <c r="AD7937" s="69">
        <v>230</v>
      </c>
      <c r="AE7937" s="33"/>
      <c r="AF7937" s="33"/>
      <c r="AG7937" s="33"/>
      <c r="AX7937" s="37">
        <f t="shared" si="359"/>
        <v>46247</v>
      </c>
      <c r="AY7937" s="1"/>
      <c r="AZ7937" s="1"/>
      <c r="BA7937" s="31"/>
      <c r="BB7937" s="31"/>
      <c r="BC7937" s="1"/>
      <c r="BD7937" s="1"/>
      <c r="BE7937" s="1"/>
      <c r="BF7937" s="1"/>
      <c r="BG7937" s="1"/>
      <c r="BT7937" s="37">
        <f t="shared" si="360"/>
        <v>46268</v>
      </c>
      <c r="BU7937" s="31"/>
      <c r="BW7937" s="33"/>
      <c r="BX7937" s="1"/>
      <c r="BY7937" s="1"/>
      <c r="BZ7937" s="1"/>
      <c r="CA7937" s="1"/>
      <c r="CB7937" s="1"/>
      <c r="CC7937" s="1"/>
      <c r="CE7937" s="1"/>
      <c r="CF7937" s="1"/>
      <c r="CG7937" s="1"/>
      <c r="CH7937" s="1"/>
      <c r="CI7937" s="1"/>
      <c r="CJ7937" s="1"/>
      <c r="CK7937" s="1"/>
      <c r="CL7937" s="1"/>
      <c r="CM7937" s="1"/>
      <c r="CN7937" s="1"/>
      <c r="CO7937" s="1"/>
    </row>
    <row r="7938" spans="1:93" ht="30" customHeight="1" x14ac:dyDescent="0.2">
      <c r="A7938" s="1">
        <v>7926</v>
      </c>
      <c r="B7938" s="1" t="s">
        <v>4059</v>
      </c>
      <c r="C7938" s="1" t="s">
        <v>4057</v>
      </c>
      <c r="D7938" s="28" t="s">
        <v>4058</v>
      </c>
      <c r="E7938" s="28" t="s">
        <v>3887</v>
      </c>
      <c r="F7938" s="1" t="s">
        <v>74</v>
      </c>
      <c r="G7938" s="1">
        <v>5</v>
      </c>
      <c r="H7938" s="1" t="s">
        <v>2565</v>
      </c>
      <c r="I7938" s="1" t="s">
        <v>114</v>
      </c>
      <c r="J7938" s="76">
        <v>303</v>
      </c>
      <c r="K7938" s="76">
        <v>2430709</v>
      </c>
      <c r="L7938" s="29">
        <v>46240</v>
      </c>
      <c r="M7938" s="29" t="s">
        <v>4163</v>
      </c>
      <c r="N7938" s="1" t="s">
        <v>478</v>
      </c>
      <c r="O7938" s="28" t="s">
        <v>1495</v>
      </c>
      <c r="P7938" s="1" t="s">
        <v>323</v>
      </c>
      <c r="Q7938" s="76">
        <v>8</v>
      </c>
      <c r="R7938" s="1"/>
      <c r="S7938" s="76"/>
      <c r="T7938" s="1" t="s">
        <v>115</v>
      </c>
      <c r="U7938" s="1"/>
      <c r="V7938" s="1"/>
      <c r="AC7938" s="93">
        <v>29</v>
      </c>
      <c r="AD7938" s="69">
        <v>240</v>
      </c>
      <c r="AE7938" s="33"/>
      <c r="AF7938" s="33"/>
      <c r="AG7938" s="33"/>
      <c r="AX7938" s="37">
        <f t="shared" si="359"/>
        <v>46247</v>
      </c>
      <c r="AY7938" s="1"/>
      <c r="AZ7938" s="1"/>
      <c r="BA7938" s="31"/>
      <c r="BB7938" s="31"/>
      <c r="BC7938" s="1"/>
      <c r="BD7938" s="1"/>
      <c r="BE7938" s="1"/>
      <c r="BF7938" s="1"/>
      <c r="BG7938" s="1"/>
      <c r="BT7938" s="37">
        <f t="shared" si="360"/>
        <v>46268</v>
      </c>
      <c r="BU7938" s="31"/>
      <c r="BW7938" s="33"/>
      <c r="BX7938" s="1"/>
      <c r="BY7938" s="1"/>
      <c r="BZ7938" s="1"/>
      <c r="CA7938" s="1"/>
      <c r="CB7938" s="1"/>
      <c r="CC7938" s="1"/>
      <c r="CE7938" s="1"/>
      <c r="CF7938" s="1"/>
      <c r="CG7938" s="1"/>
      <c r="CH7938" s="1"/>
      <c r="CI7938" s="1"/>
      <c r="CJ7938" s="1"/>
      <c r="CK7938" s="1"/>
      <c r="CL7938" s="1"/>
      <c r="CM7938" s="1"/>
      <c r="CN7938" s="1"/>
      <c r="CO7938" s="1"/>
    </row>
    <row r="7939" spans="1:93" ht="30" customHeight="1" x14ac:dyDescent="0.2">
      <c r="A7939" s="1">
        <v>7927</v>
      </c>
      <c r="B7939" s="1" t="s">
        <v>4059</v>
      </c>
      <c r="C7939" s="1" t="s">
        <v>4057</v>
      </c>
      <c r="D7939" s="28" t="s">
        <v>4058</v>
      </c>
      <c r="E7939" s="28" t="s">
        <v>3887</v>
      </c>
      <c r="F7939" s="1" t="s">
        <v>74</v>
      </c>
      <c r="G7939" s="1">
        <v>5</v>
      </c>
      <c r="H7939" s="1" t="s">
        <v>2565</v>
      </c>
      <c r="I7939" s="1" t="s">
        <v>114</v>
      </c>
      <c r="J7939" s="76">
        <v>529</v>
      </c>
      <c r="K7939" s="76">
        <v>2430713</v>
      </c>
      <c r="L7939" s="29">
        <v>46240</v>
      </c>
      <c r="M7939" s="29" t="s">
        <v>4163</v>
      </c>
      <c r="N7939" s="1" t="s">
        <v>478</v>
      </c>
      <c r="O7939" s="28" t="s">
        <v>1495</v>
      </c>
      <c r="P7939" s="1" t="s">
        <v>323</v>
      </c>
      <c r="Q7939" s="76">
        <v>8</v>
      </c>
      <c r="R7939" s="1"/>
      <c r="S7939" s="76"/>
      <c r="T7939" s="1" t="s">
        <v>115</v>
      </c>
      <c r="U7939" s="1"/>
      <c r="V7939" s="1"/>
      <c r="AC7939" s="93">
        <v>29</v>
      </c>
      <c r="AD7939" s="69">
        <v>250</v>
      </c>
      <c r="AE7939" s="33"/>
      <c r="AF7939" s="33"/>
      <c r="AG7939" s="33"/>
      <c r="AX7939" s="37">
        <f t="shared" si="359"/>
        <v>46247</v>
      </c>
      <c r="AY7939" s="1"/>
      <c r="AZ7939" s="1"/>
      <c r="BA7939" s="31"/>
      <c r="BB7939" s="31"/>
      <c r="BC7939" s="1"/>
      <c r="BD7939" s="1"/>
      <c r="BE7939" s="1"/>
      <c r="BF7939" s="1"/>
      <c r="BG7939" s="1"/>
      <c r="BT7939" s="37">
        <f t="shared" si="360"/>
        <v>46268</v>
      </c>
      <c r="BU7939" s="31"/>
      <c r="BW7939" s="33"/>
      <c r="BX7939" s="1"/>
      <c r="BY7939" s="1"/>
      <c r="BZ7939" s="1"/>
      <c r="CA7939" s="1"/>
      <c r="CB7939" s="1"/>
      <c r="CC7939" s="1"/>
      <c r="CE7939" s="1"/>
      <c r="CF7939" s="1"/>
      <c r="CG7939" s="1"/>
      <c r="CH7939" s="1"/>
      <c r="CI7939" s="1"/>
      <c r="CJ7939" s="1"/>
      <c r="CK7939" s="1"/>
      <c r="CL7939" s="1"/>
      <c r="CM7939" s="1"/>
      <c r="CN7939" s="1"/>
      <c r="CO7939" s="1"/>
    </row>
    <row r="7940" spans="1:93" ht="30" customHeight="1" x14ac:dyDescent="0.2">
      <c r="A7940" s="1">
        <v>7928</v>
      </c>
      <c r="B7940" s="1" t="s">
        <v>4059</v>
      </c>
      <c r="C7940" s="1" t="s">
        <v>4057</v>
      </c>
      <c r="D7940" s="28" t="s">
        <v>4058</v>
      </c>
      <c r="E7940" s="28" t="s">
        <v>3887</v>
      </c>
      <c r="F7940" s="1" t="s">
        <v>74</v>
      </c>
      <c r="G7940" s="1">
        <v>5</v>
      </c>
      <c r="H7940" s="1" t="s">
        <v>2565</v>
      </c>
      <c r="I7940" s="1" t="s">
        <v>114</v>
      </c>
      <c r="J7940" s="76">
        <v>393</v>
      </c>
      <c r="K7940" s="76">
        <v>2430720</v>
      </c>
      <c r="L7940" s="29">
        <v>46240</v>
      </c>
      <c r="M7940" s="29" t="s">
        <v>4163</v>
      </c>
      <c r="N7940" s="1" t="s">
        <v>478</v>
      </c>
      <c r="O7940" s="28" t="s">
        <v>1495</v>
      </c>
      <c r="P7940" s="1" t="s">
        <v>323</v>
      </c>
      <c r="Q7940" s="76">
        <v>9</v>
      </c>
      <c r="R7940" s="1"/>
      <c r="S7940" s="76"/>
      <c r="T7940" s="1" t="s">
        <v>115</v>
      </c>
      <c r="U7940" s="1"/>
      <c r="V7940" s="1"/>
      <c r="AC7940" s="93">
        <v>30</v>
      </c>
      <c r="AD7940" s="69">
        <v>240</v>
      </c>
      <c r="AE7940" s="33"/>
      <c r="AF7940" s="33"/>
      <c r="AG7940" s="33"/>
      <c r="AX7940" s="37">
        <f t="shared" si="359"/>
        <v>46247</v>
      </c>
      <c r="AY7940" s="1"/>
      <c r="AZ7940" s="1"/>
      <c r="BA7940" s="31"/>
      <c r="BB7940" s="31"/>
      <c r="BC7940" s="1"/>
      <c r="BD7940" s="1"/>
      <c r="BE7940" s="1"/>
      <c r="BF7940" s="1"/>
      <c r="BG7940" s="1"/>
      <c r="BT7940" s="37">
        <f t="shared" si="360"/>
        <v>46268</v>
      </c>
      <c r="BU7940" s="31"/>
      <c r="BW7940" s="33"/>
      <c r="BX7940" s="1"/>
      <c r="BY7940" s="1"/>
      <c r="BZ7940" s="1"/>
      <c r="CA7940" s="1"/>
      <c r="CB7940" s="1"/>
      <c r="CC7940" s="1"/>
      <c r="CE7940" s="1"/>
      <c r="CF7940" s="1"/>
      <c r="CG7940" s="1"/>
      <c r="CH7940" s="1"/>
      <c r="CI7940" s="1"/>
      <c r="CJ7940" s="1"/>
      <c r="CK7940" s="1"/>
      <c r="CL7940" s="1"/>
      <c r="CM7940" s="1"/>
      <c r="CN7940" s="1"/>
      <c r="CO7940" s="1"/>
    </row>
    <row r="7941" spans="1:93" ht="28.5" customHeight="1" x14ac:dyDescent="0.2">
      <c r="A7941" s="1">
        <v>7929</v>
      </c>
      <c r="B7941" s="1" t="s">
        <v>4059</v>
      </c>
      <c r="C7941" s="1" t="s">
        <v>4057</v>
      </c>
      <c r="D7941" s="28" t="s">
        <v>4058</v>
      </c>
      <c r="E7941" s="28" t="s">
        <v>3887</v>
      </c>
      <c r="F7941" s="1" t="s">
        <v>74</v>
      </c>
      <c r="G7941" s="1">
        <v>5</v>
      </c>
      <c r="H7941" s="1" t="s">
        <v>2565</v>
      </c>
      <c r="I7941" s="1" t="s">
        <v>114</v>
      </c>
      <c r="J7941" s="76">
        <v>551</v>
      </c>
      <c r="K7941" s="76">
        <v>2430723</v>
      </c>
      <c r="L7941" s="29">
        <v>46240</v>
      </c>
      <c r="M7941" s="29" t="s">
        <v>4163</v>
      </c>
      <c r="N7941" s="1" t="s">
        <v>478</v>
      </c>
      <c r="O7941" s="28" t="s">
        <v>1495</v>
      </c>
      <c r="P7941" s="1" t="s">
        <v>323</v>
      </c>
      <c r="Q7941" s="76">
        <v>10</v>
      </c>
      <c r="R7941" s="1"/>
      <c r="S7941" s="76"/>
      <c r="T7941" s="1" t="s">
        <v>115</v>
      </c>
      <c r="U7941" s="1"/>
      <c r="V7941" s="1"/>
      <c r="AC7941" s="93">
        <v>28.5</v>
      </c>
      <c r="AD7941" s="69">
        <v>220</v>
      </c>
      <c r="AE7941" s="33"/>
      <c r="AF7941" s="33"/>
      <c r="AG7941" s="33"/>
      <c r="AX7941" s="37">
        <f t="shared" si="359"/>
        <v>46247</v>
      </c>
      <c r="AY7941" s="1"/>
      <c r="AZ7941" s="1"/>
      <c r="BA7941" s="31"/>
      <c r="BB7941" s="31"/>
      <c r="BC7941" s="1"/>
      <c r="BD7941" s="1"/>
      <c r="BE7941" s="1"/>
      <c r="BF7941" s="1"/>
      <c r="BG7941" s="1"/>
      <c r="BT7941" s="37">
        <f t="shared" si="360"/>
        <v>46268</v>
      </c>
      <c r="BU7941" s="31"/>
      <c r="BW7941" s="33"/>
      <c r="BX7941" s="1"/>
      <c r="BY7941" s="1"/>
      <c r="BZ7941" s="1"/>
      <c r="CA7941" s="1"/>
      <c r="CB7941" s="1"/>
      <c r="CC7941" s="1"/>
      <c r="CE7941" s="1"/>
      <c r="CF7941" s="1"/>
      <c r="CG7941" s="1"/>
      <c r="CH7941" s="1"/>
      <c r="CI7941" s="1"/>
      <c r="CJ7941" s="1"/>
      <c r="CK7941" s="1"/>
      <c r="CL7941" s="1"/>
      <c r="CM7941" s="1"/>
      <c r="CN7941" s="1"/>
      <c r="CO7941" s="1"/>
    </row>
    <row r="7942" spans="1:93" ht="30" customHeight="1" x14ac:dyDescent="0.2">
      <c r="A7942" s="1">
        <v>7930</v>
      </c>
      <c r="B7942" s="1" t="s">
        <v>1491</v>
      </c>
      <c r="C7942" s="1" t="s">
        <v>3930</v>
      </c>
      <c r="D7942" s="28" t="s">
        <v>4060</v>
      </c>
      <c r="E7942" s="28" t="s">
        <v>3039</v>
      </c>
      <c r="F7942" s="1" t="s">
        <v>74</v>
      </c>
      <c r="G7942" s="1">
        <v>1</v>
      </c>
      <c r="H7942" s="1" t="s">
        <v>4209</v>
      </c>
      <c r="I7942" s="1" t="s">
        <v>114</v>
      </c>
      <c r="J7942" s="76">
        <v>553</v>
      </c>
      <c r="K7942" s="76">
        <v>2449192</v>
      </c>
      <c r="L7942" s="29">
        <v>46240</v>
      </c>
      <c r="M7942" s="29" t="s">
        <v>4163</v>
      </c>
      <c r="N7942" s="1" t="s">
        <v>478</v>
      </c>
      <c r="O7942" s="28" t="s">
        <v>105</v>
      </c>
      <c r="P7942" s="1" t="s">
        <v>322</v>
      </c>
      <c r="Q7942" s="76">
        <v>12</v>
      </c>
      <c r="R7942" s="1"/>
      <c r="S7942" s="76">
        <v>3</v>
      </c>
      <c r="T7942" s="1" t="s">
        <v>115</v>
      </c>
      <c r="U7942" s="1"/>
      <c r="V7942" s="1"/>
      <c r="AC7942" s="93">
        <v>27.3</v>
      </c>
      <c r="AD7942" s="69">
        <v>200</v>
      </c>
      <c r="AE7942" s="33"/>
      <c r="AF7942" s="33"/>
      <c r="AG7942" s="33"/>
      <c r="AX7942" s="37">
        <f t="shared" si="359"/>
        <v>46247</v>
      </c>
      <c r="AY7942" s="1"/>
      <c r="AZ7942" s="1"/>
      <c r="BA7942" s="31"/>
      <c r="BB7942" s="31"/>
      <c r="BC7942" s="1"/>
      <c r="BD7942" s="1"/>
      <c r="BE7942" s="1"/>
      <c r="BF7942" s="1"/>
      <c r="BG7942" s="1"/>
      <c r="BT7942" s="37">
        <f t="shared" si="360"/>
        <v>46268</v>
      </c>
      <c r="BU7942" s="31"/>
      <c r="BW7942" s="33"/>
      <c r="BX7942" s="1"/>
      <c r="BY7942" s="1"/>
      <c r="BZ7942" s="1"/>
      <c r="CA7942" s="1"/>
      <c r="CB7942" s="1"/>
      <c r="CC7942" s="1"/>
      <c r="CE7942" s="1"/>
      <c r="CF7942" s="1"/>
      <c r="CG7942" s="1"/>
      <c r="CH7942" s="1"/>
      <c r="CI7942" s="1"/>
      <c r="CJ7942" s="1"/>
      <c r="CK7942" s="1"/>
      <c r="CL7942" s="1"/>
      <c r="CM7942" s="1"/>
      <c r="CN7942" s="1"/>
      <c r="CO7942" s="1"/>
    </row>
    <row r="7943" spans="1:93" ht="30" customHeight="1" x14ac:dyDescent="0.2">
      <c r="A7943" s="1">
        <v>7931</v>
      </c>
      <c r="B7943" s="1" t="s">
        <v>1491</v>
      </c>
      <c r="C7943" s="1" t="s">
        <v>3930</v>
      </c>
      <c r="D7943" s="28" t="s">
        <v>4060</v>
      </c>
      <c r="E7943" s="28" t="s">
        <v>3039</v>
      </c>
      <c r="F7943" s="1" t="s">
        <v>74</v>
      </c>
      <c r="G7943" s="1">
        <v>1</v>
      </c>
      <c r="H7943" s="1" t="s">
        <v>4209</v>
      </c>
      <c r="I7943" s="1" t="s">
        <v>114</v>
      </c>
      <c r="J7943" s="76">
        <v>303</v>
      </c>
      <c r="K7943" s="76">
        <v>24494194</v>
      </c>
      <c r="L7943" s="29">
        <v>46240</v>
      </c>
      <c r="M7943" s="29" t="s">
        <v>4163</v>
      </c>
      <c r="N7943" s="1" t="s">
        <v>478</v>
      </c>
      <c r="O7943" s="28" t="s">
        <v>105</v>
      </c>
      <c r="P7943" s="1" t="s">
        <v>322</v>
      </c>
      <c r="Q7943" s="76">
        <v>8</v>
      </c>
      <c r="R7943" s="1"/>
      <c r="S7943" s="76"/>
      <c r="T7943" s="1" t="s">
        <v>115</v>
      </c>
      <c r="U7943" s="1"/>
      <c r="V7943" s="1"/>
      <c r="AC7943" s="93">
        <v>29</v>
      </c>
      <c r="AD7943" s="69">
        <v>210</v>
      </c>
      <c r="AE7943" s="33"/>
      <c r="AF7943" s="33"/>
      <c r="AG7943" s="33"/>
      <c r="AX7943" s="37">
        <f t="shared" si="359"/>
        <v>46247</v>
      </c>
      <c r="AY7943" s="1"/>
      <c r="AZ7943" s="1"/>
      <c r="BA7943" s="31"/>
      <c r="BB7943" s="31"/>
      <c r="BC7943" s="1"/>
      <c r="BD7943" s="1"/>
      <c r="BE7943" s="1"/>
      <c r="BF7943" s="1"/>
      <c r="BG7943" s="1"/>
      <c r="BT7943" s="37">
        <f t="shared" si="360"/>
        <v>46268</v>
      </c>
      <c r="BU7943" s="31"/>
      <c r="BW7943" s="33"/>
      <c r="BX7943" s="1"/>
      <c r="BY7943" s="1"/>
      <c r="BZ7943" s="1"/>
      <c r="CA7943" s="1"/>
      <c r="CB7943" s="1"/>
      <c r="CC7943" s="1"/>
      <c r="CE7943" s="1"/>
      <c r="CF7943" s="1"/>
      <c r="CG7943" s="1"/>
      <c r="CH7943" s="1"/>
      <c r="CI7943" s="1"/>
      <c r="CJ7943" s="1"/>
      <c r="CK7943" s="1"/>
      <c r="CL7943" s="1"/>
      <c r="CM7943" s="1"/>
      <c r="CN7943" s="1"/>
      <c r="CO7943" s="1"/>
    </row>
    <row r="7944" spans="1:93" ht="30" customHeight="1" x14ac:dyDescent="0.2">
      <c r="A7944" s="1">
        <v>7932</v>
      </c>
      <c r="B7944" s="1" t="s">
        <v>1491</v>
      </c>
      <c r="C7944" s="1" t="s">
        <v>3930</v>
      </c>
      <c r="D7944" s="28" t="s">
        <v>4060</v>
      </c>
      <c r="E7944" s="28" t="s">
        <v>3039</v>
      </c>
      <c r="F7944" s="1" t="s">
        <v>74</v>
      </c>
      <c r="G7944" s="1">
        <v>1</v>
      </c>
      <c r="H7944" s="1" t="s">
        <v>4209</v>
      </c>
      <c r="I7944" s="1" t="s">
        <v>114</v>
      </c>
      <c r="J7944" s="76">
        <v>432</v>
      </c>
      <c r="K7944" s="76">
        <v>2449195</v>
      </c>
      <c r="L7944" s="29">
        <v>46240</v>
      </c>
      <c r="M7944" s="29" t="s">
        <v>4163</v>
      </c>
      <c r="N7944" s="1" t="s">
        <v>478</v>
      </c>
      <c r="O7944" s="28" t="s">
        <v>105</v>
      </c>
      <c r="P7944" s="1" t="s">
        <v>322</v>
      </c>
      <c r="Q7944" s="76">
        <v>8</v>
      </c>
      <c r="R7944" s="1"/>
      <c r="S7944" s="76">
        <v>3</v>
      </c>
      <c r="T7944" s="1" t="s">
        <v>115</v>
      </c>
      <c r="U7944" s="1"/>
      <c r="V7944" s="1"/>
      <c r="AC7944" s="93">
        <v>28.3</v>
      </c>
      <c r="AD7944" s="69">
        <v>230</v>
      </c>
      <c r="AE7944" s="33"/>
      <c r="AF7944" s="33"/>
      <c r="AG7944" s="33"/>
      <c r="AX7944" s="37">
        <f t="shared" si="359"/>
        <v>46247</v>
      </c>
      <c r="AY7944" s="1"/>
      <c r="AZ7944" s="1"/>
      <c r="BA7944" s="31"/>
      <c r="BB7944" s="31"/>
      <c r="BC7944" s="1"/>
      <c r="BD7944" s="1"/>
      <c r="BE7944" s="1"/>
      <c r="BF7944" s="1"/>
      <c r="BG7944" s="1"/>
      <c r="BT7944" s="37">
        <f t="shared" si="360"/>
        <v>46268</v>
      </c>
      <c r="BU7944" s="31"/>
      <c r="BW7944" s="33"/>
      <c r="BX7944" s="1"/>
      <c r="BY7944" s="1"/>
      <c r="BZ7944" s="1"/>
      <c r="CA7944" s="1"/>
      <c r="CB7944" s="1"/>
      <c r="CC7944" s="1"/>
      <c r="CE7944" s="1"/>
      <c r="CF7944" s="1"/>
      <c r="CG7944" s="1"/>
      <c r="CH7944" s="1"/>
      <c r="CI7944" s="1"/>
      <c r="CJ7944" s="1"/>
      <c r="CK7944" s="1"/>
      <c r="CL7944" s="1"/>
      <c r="CM7944" s="1"/>
      <c r="CN7944" s="1"/>
      <c r="CO7944" s="1"/>
    </row>
    <row r="7945" spans="1:93" ht="30" customHeight="1" x14ac:dyDescent="0.2">
      <c r="A7945" s="1">
        <v>7933</v>
      </c>
      <c r="B7945" s="1" t="s">
        <v>1491</v>
      </c>
      <c r="C7945" s="1" t="s">
        <v>3930</v>
      </c>
      <c r="D7945" s="28" t="s">
        <v>4060</v>
      </c>
      <c r="E7945" s="28" t="s">
        <v>3039</v>
      </c>
      <c r="F7945" s="1" t="s">
        <v>74</v>
      </c>
      <c r="G7945" s="1">
        <v>1</v>
      </c>
      <c r="H7945" s="1" t="s">
        <v>4209</v>
      </c>
      <c r="I7945" s="1" t="s">
        <v>114</v>
      </c>
      <c r="J7945" s="76">
        <v>433</v>
      </c>
      <c r="K7945" s="76">
        <v>2449196</v>
      </c>
      <c r="L7945" s="29">
        <v>46240</v>
      </c>
      <c r="M7945" s="29" t="s">
        <v>4163</v>
      </c>
      <c r="N7945" s="1" t="s">
        <v>478</v>
      </c>
      <c r="O7945" s="28" t="s">
        <v>105</v>
      </c>
      <c r="P7945" s="1" t="s">
        <v>322</v>
      </c>
      <c r="Q7945" s="76">
        <v>7</v>
      </c>
      <c r="R7945" s="1"/>
      <c r="S7945" s="76"/>
      <c r="T7945" s="1" t="s">
        <v>115</v>
      </c>
      <c r="U7945" s="1"/>
      <c r="V7945" s="1"/>
      <c r="AC7945" s="93">
        <v>26.9</v>
      </c>
      <c r="AD7945" s="69">
        <v>240</v>
      </c>
      <c r="AE7945" s="33"/>
      <c r="AF7945" s="33"/>
      <c r="AG7945" s="33"/>
      <c r="AX7945" s="37">
        <f t="shared" si="359"/>
        <v>46247</v>
      </c>
      <c r="AY7945" s="1"/>
      <c r="AZ7945" s="1"/>
      <c r="BA7945" s="31"/>
      <c r="BB7945" s="31"/>
      <c r="BC7945" s="1"/>
      <c r="BD7945" s="1"/>
      <c r="BE7945" s="1"/>
      <c r="BF7945" s="1"/>
      <c r="BG7945" s="1"/>
      <c r="BT7945" s="37">
        <f t="shared" si="360"/>
        <v>46268</v>
      </c>
      <c r="BU7945" s="31"/>
      <c r="BW7945" s="33"/>
      <c r="BX7945" s="1"/>
      <c r="BY7945" s="1"/>
      <c r="BZ7945" s="1"/>
      <c r="CA7945" s="1"/>
      <c r="CB7945" s="1"/>
      <c r="CC7945" s="1"/>
      <c r="CE7945" s="1"/>
      <c r="CF7945" s="1"/>
      <c r="CG7945" s="1"/>
      <c r="CH7945" s="1"/>
      <c r="CI7945" s="1"/>
      <c r="CJ7945" s="1"/>
      <c r="CK7945" s="1"/>
      <c r="CL7945" s="1"/>
      <c r="CM7945" s="1"/>
      <c r="CN7945" s="1"/>
      <c r="CO7945" s="1"/>
    </row>
    <row r="7946" spans="1:93" ht="30" customHeight="1" x14ac:dyDescent="0.2">
      <c r="A7946" s="1">
        <v>7934</v>
      </c>
      <c r="B7946" s="1" t="s">
        <v>1491</v>
      </c>
      <c r="C7946" s="1" t="s">
        <v>3930</v>
      </c>
      <c r="D7946" s="28" t="s">
        <v>4060</v>
      </c>
      <c r="E7946" s="28" t="s">
        <v>3039</v>
      </c>
      <c r="F7946" s="1" t="s">
        <v>74</v>
      </c>
      <c r="G7946" s="1">
        <v>1</v>
      </c>
      <c r="H7946" s="1" t="s">
        <v>4209</v>
      </c>
      <c r="I7946" s="1" t="s">
        <v>114</v>
      </c>
      <c r="J7946" s="76">
        <v>415</v>
      </c>
      <c r="K7946" s="76">
        <v>2449191</v>
      </c>
      <c r="L7946" s="29">
        <v>46240</v>
      </c>
      <c r="M7946" s="29" t="s">
        <v>4163</v>
      </c>
      <c r="N7946" s="1" t="s">
        <v>478</v>
      </c>
      <c r="O7946" s="28" t="s">
        <v>1495</v>
      </c>
      <c r="P7946" s="1" t="s">
        <v>322</v>
      </c>
      <c r="Q7946" s="76">
        <v>10</v>
      </c>
      <c r="R7946" s="1"/>
      <c r="S7946" s="76">
        <v>6</v>
      </c>
      <c r="T7946" s="1" t="s">
        <v>115</v>
      </c>
      <c r="U7946" s="1"/>
      <c r="V7946" s="1"/>
      <c r="AC7946" s="93">
        <v>30</v>
      </c>
      <c r="AD7946" s="69">
        <v>250</v>
      </c>
      <c r="AE7946" s="33"/>
      <c r="AF7946" s="33"/>
      <c r="AG7946" s="33"/>
      <c r="AX7946" s="37">
        <f t="shared" si="359"/>
        <v>46247</v>
      </c>
      <c r="AY7946" s="1"/>
      <c r="AZ7946" s="1"/>
      <c r="BA7946" s="31"/>
      <c r="BB7946" s="31"/>
      <c r="BC7946" s="1"/>
      <c r="BD7946" s="1"/>
      <c r="BE7946" s="1"/>
      <c r="BF7946" s="1"/>
      <c r="BG7946" s="1"/>
      <c r="BT7946" s="37">
        <f t="shared" si="360"/>
        <v>46268</v>
      </c>
      <c r="BU7946" s="31"/>
      <c r="BW7946" s="33"/>
      <c r="BX7946" s="1"/>
      <c r="BY7946" s="1"/>
      <c r="BZ7946" s="1"/>
      <c r="CA7946" s="1"/>
      <c r="CB7946" s="1"/>
      <c r="CC7946" s="1"/>
      <c r="CE7946" s="1"/>
      <c r="CF7946" s="1"/>
      <c r="CG7946" s="1"/>
      <c r="CH7946" s="1"/>
      <c r="CI7946" s="1"/>
      <c r="CJ7946" s="1"/>
      <c r="CK7946" s="1"/>
      <c r="CL7946" s="1"/>
      <c r="CM7946" s="1"/>
      <c r="CN7946" s="1"/>
      <c r="CO7946" s="1"/>
    </row>
    <row r="7947" spans="1:93" ht="30" customHeight="1" x14ac:dyDescent="0.2">
      <c r="A7947" s="1">
        <v>7935</v>
      </c>
      <c r="B7947" s="1" t="s">
        <v>1491</v>
      </c>
      <c r="C7947" s="1" t="s">
        <v>3930</v>
      </c>
      <c r="D7947" s="28" t="s">
        <v>4060</v>
      </c>
      <c r="E7947" s="28" t="s">
        <v>3039</v>
      </c>
      <c r="F7947" s="1" t="s">
        <v>74</v>
      </c>
      <c r="G7947" s="1">
        <v>1</v>
      </c>
      <c r="H7947" s="1" t="s">
        <v>4209</v>
      </c>
      <c r="I7947" s="1" t="s">
        <v>114</v>
      </c>
      <c r="J7947" s="76">
        <v>303</v>
      </c>
      <c r="K7947" s="76">
        <v>2430771</v>
      </c>
      <c r="L7947" s="29">
        <v>46240</v>
      </c>
      <c r="M7947" s="29" t="s">
        <v>4163</v>
      </c>
      <c r="N7947" s="1" t="s">
        <v>478</v>
      </c>
      <c r="O7947" s="28" t="s">
        <v>1495</v>
      </c>
      <c r="P7947" s="1" t="s">
        <v>322</v>
      </c>
      <c r="Q7947" s="76">
        <v>6</v>
      </c>
      <c r="R7947" s="1"/>
      <c r="S7947" s="76"/>
      <c r="T7947" s="1" t="s">
        <v>115</v>
      </c>
      <c r="U7947" s="1"/>
      <c r="V7947" s="1"/>
      <c r="AC7947" s="93">
        <v>27.5</v>
      </c>
      <c r="AD7947" s="69">
        <v>260</v>
      </c>
      <c r="AE7947" s="33"/>
      <c r="AF7947" s="33"/>
      <c r="AG7947" s="33"/>
      <c r="AX7947" s="37">
        <f t="shared" si="359"/>
        <v>46247</v>
      </c>
      <c r="AY7947" s="1"/>
      <c r="AZ7947" s="1"/>
      <c r="BA7947" s="31"/>
      <c r="BB7947" s="31"/>
      <c r="BC7947" s="1"/>
      <c r="BD7947" s="1"/>
      <c r="BE7947" s="1"/>
      <c r="BF7947" s="1"/>
      <c r="BG7947" s="1"/>
      <c r="BT7947" s="37">
        <f t="shared" si="360"/>
        <v>46268</v>
      </c>
      <c r="BU7947" s="31"/>
      <c r="BW7947" s="33"/>
      <c r="BX7947" s="1"/>
      <c r="BY7947" s="1"/>
      <c r="BZ7947" s="1"/>
      <c r="CA7947" s="1"/>
      <c r="CB7947" s="1"/>
      <c r="CC7947" s="1"/>
      <c r="CE7947" s="1"/>
      <c r="CF7947" s="1"/>
      <c r="CG7947" s="1"/>
      <c r="CH7947" s="1"/>
      <c r="CI7947" s="1"/>
      <c r="CJ7947" s="1"/>
      <c r="CK7947" s="1"/>
      <c r="CL7947" s="1"/>
      <c r="CM7947" s="1"/>
      <c r="CN7947" s="1"/>
      <c r="CO7947" s="1"/>
    </row>
    <row r="7948" spans="1:93" ht="30" customHeight="1" x14ac:dyDescent="0.2">
      <c r="A7948" s="1">
        <v>7936</v>
      </c>
      <c r="B7948" s="1" t="s">
        <v>1491</v>
      </c>
      <c r="C7948" s="1" t="s">
        <v>4070</v>
      </c>
      <c r="D7948" s="28" t="s">
        <v>4061</v>
      </c>
      <c r="E7948" s="28" t="s">
        <v>3039</v>
      </c>
      <c r="F7948" s="1" t="s">
        <v>74</v>
      </c>
      <c r="G7948" s="1">
        <v>1</v>
      </c>
      <c r="H7948" s="1" t="s">
        <v>4209</v>
      </c>
      <c r="I7948" s="1" t="s">
        <v>114</v>
      </c>
      <c r="J7948" s="76">
        <v>537</v>
      </c>
      <c r="K7948" s="76">
        <v>2430764</v>
      </c>
      <c r="L7948" s="29">
        <v>46240</v>
      </c>
      <c r="M7948" s="29" t="s">
        <v>4163</v>
      </c>
      <c r="N7948" s="1" t="s">
        <v>478</v>
      </c>
      <c r="O7948" s="28" t="s">
        <v>1495</v>
      </c>
      <c r="P7948" s="1" t="s">
        <v>323</v>
      </c>
      <c r="Q7948" s="76">
        <v>12</v>
      </c>
      <c r="R7948" s="1"/>
      <c r="S7948" s="76">
        <v>6</v>
      </c>
      <c r="T7948" s="1" t="s">
        <v>115</v>
      </c>
      <c r="U7948" s="1"/>
      <c r="V7948" s="1"/>
      <c r="AC7948" s="93">
        <v>29.3</v>
      </c>
      <c r="AD7948" s="69">
        <v>230</v>
      </c>
      <c r="AE7948" s="33"/>
      <c r="AF7948" s="33"/>
      <c r="AG7948" s="33"/>
      <c r="AX7948" s="37">
        <f t="shared" si="359"/>
        <v>46247</v>
      </c>
      <c r="AY7948" s="1"/>
      <c r="AZ7948" s="1"/>
      <c r="BA7948" s="31"/>
      <c r="BB7948" s="31"/>
      <c r="BC7948" s="1"/>
      <c r="BD7948" s="1"/>
      <c r="BE7948" s="1"/>
      <c r="BF7948" s="1"/>
      <c r="BG7948" s="1"/>
      <c r="BT7948" s="37">
        <f t="shared" si="360"/>
        <v>46268</v>
      </c>
      <c r="BU7948" s="31"/>
      <c r="BW7948" s="33"/>
      <c r="BX7948" s="1"/>
      <c r="BY7948" s="1"/>
      <c r="BZ7948" s="1"/>
      <c r="CA7948" s="1"/>
      <c r="CB7948" s="1"/>
      <c r="CC7948" s="1"/>
      <c r="CE7948" s="1"/>
      <c r="CF7948" s="1"/>
      <c r="CG7948" s="1"/>
      <c r="CH7948" s="1"/>
      <c r="CI7948" s="1"/>
      <c r="CJ7948" s="1"/>
      <c r="CK7948" s="1"/>
      <c r="CL7948" s="1"/>
      <c r="CM7948" s="1"/>
      <c r="CN7948" s="1"/>
      <c r="CO7948" s="1"/>
    </row>
    <row r="7949" spans="1:93" ht="30" customHeight="1" x14ac:dyDescent="0.2">
      <c r="A7949" s="1">
        <v>7937</v>
      </c>
      <c r="B7949" s="1" t="s">
        <v>1491</v>
      </c>
      <c r="C7949" s="1" t="s">
        <v>4070</v>
      </c>
      <c r="D7949" s="28" t="s">
        <v>4061</v>
      </c>
      <c r="E7949" s="28" t="s">
        <v>3039</v>
      </c>
      <c r="F7949" s="1" t="s">
        <v>74</v>
      </c>
      <c r="G7949" s="1">
        <v>1</v>
      </c>
      <c r="H7949" s="1" t="s">
        <v>4209</v>
      </c>
      <c r="I7949" s="1" t="s">
        <v>114</v>
      </c>
      <c r="J7949" s="76">
        <v>551</v>
      </c>
      <c r="K7949" s="76">
        <v>2449199</v>
      </c>
      <c r="L7949" s="29">
        <v>46240</v>
      </c>
      <c r="M7949" s="29" t="s">
        <v>4163</v>
      </c>
      <c r="N7949" s="1" t="s">
        <v>478</v>
      </c>
      <c r="O7949" s="28" t="s">
        <v>1495</v>
      </c>
      <c r="P7949" s="1" t="s">
        <v>323</v>
      </c>
      <c r="Q7949" s="76">
        <v>12</v>
      </c>
      <c r="R7949" s="1"/>
      <c r="S7949" s="76"/>
      <c r="T7949" s="1" t="s">
        <v>115</v>
      </c>
      <c r="U7949" s="1"/>
      <c r="V7949" s="1"/>
      <c r="AC7949" s="93">
        <v>27.5</v>
      </c>
      <c r="AD7949" s="69">
        <v>240</v>
      </c>
      <c r="AE7949" s="33"/>
      <c r="AF7949" s="33"/>
      <c r="AG7949" s="33"/>
      <c r="AX7949" s="37">
        <f t="shared" si="359"/>
        <v>46247</v>
      </c>
      <c r="AY7949" s="1"/>
      <c r="AZ7949" s="1"/>
      <c r="BA7949" s="31"/>
      <c r="BB7949" s="31"/>
      <c r="BC7949" s="1"/>
      <c r="BD7949" s="1"/>
      <c r="BE7949" s="1"/>
      <c r="BF7949" s="1"/>
      <c r="BG7949" s="1"/>
      <c r="BT7949" s="37">
        <f t="shared" si="360"/>
        <v>46268</v>
      </c>
      <c r="BU7949" s="31"/>
      <c r="BW7949" s="33"/>
      <c r="BX7949" s="1"/>
      <c r="BY7949" s="1"/>
      <c r="BZ7949" s="1"/>
      <c r="CA7949" s="1"/>
      <c r="CB7949" s="1"/>
      <c r="CC7949" s="1"/>
      <c r="CE7949" s="1"/>
      <c r="CF7949" s="1"/>
      <c r="CG7949" s="1"/>
      <c r="CH7949" s="1"/>
      <c r="CI7949" s="1"/>
      <c r="CJ7949" s="1"/>
      <c r="CK7949" s="1"/>
      <c r="CL7949" s="1"/>
      <c r="CM7949" s="1"/>
      <c r="CN7949" s="1"/>
      <c r="CO7949" s="1"/>
    </row>
    <row r="7950" spans="1:93" ht="30" customHeight="1" x14ac:dyDescent="0.2">
      <c r="A7950" s="1">
        <v>7938</v>
      </c>
      <c r="B7950" s="1" t="s">
        <v>1491</v>
      </c>
      <c r="C7950" s="1" t="s">
        <v>4071</v>
      </c>
      <c r="D7950" s="28" t="s">
        <v>4064</v>
      </c>
      <c r="E7950" s="28" t="s">
        <v>3812</v>
      </c>
      <c r="F7950" s="1" t="s">
        <v>74</v>
      </c>
      <c r="G7950" s="1">
        <v>4</v>
      </c>
      <c r="H7950" s="1" t="s">
        <v>2565</v>
      </c>
      <c r="I7950" s="1" t="s">
        <v>114</v>
      </c>
      <c r="J7950" s="76">
        <v>274</v>
      </c>
      <c r="K7950" s="76">
        <v>2449203</v>
      </c>
      <c r="L7950" s="29">
        <v>46240</v>
      </c>
      <c r="M7950" s="29" t="s">
        <v>4163</v>
      </c>
      <c r="N7950" s="1" t="s">
        <v>478</v>
      </c>
      <c r="O7950" s="28" t="s">
        <v>1495</v>
      </c>
      <c r="P7950" s="1" t="s">
        <v>323</v>
      </c>
      <c r="Q7950" s="76">
        <v>5</v>
      </c>
      <c r="R7950" s="1"/>
      <c r="S7950" s="76"/>
      <c r="T7950" s="1" t="s">
        <v>115</v>
      </c>
      <c r="U7950" s="1"/>
      <c r="V7950" s="1"/>
      <c r="AC7950" s="93">
        <v>29.6</v>
      </c>
      <c r="AD7950" s="69">
        <v>260</v>
      </c>
      <c r="AE7950" s="33"/>
      <c r="AF7950" s="33"/>
      <c r="AG7950" s="33"/>
      <c r="AX7950" s="37">
        <f t="shared" si="359"/>
        <v>46247</v>
      </c>
      <c r="AY7950" s="1"/>
      <c r="AZ7950" s="1"/>
      <c r="BA7950" s="31"/>
      <c r="BB7950" s="31"/>
      <c r="BC7950" s="1"/>
      <c r="BD7950" s="1"/>
      <c r="BE7950" s="1"/>
      <c r="BF7950" s="1"/>
      <c r="BG7950" s="1"/>
      <c r="BT7950" s="37">
        <f t="shared" si="360"/>
        <v>46268</v>
      </c>
      <c r="BU7950" s="31"/>
      <c r="BW7950" s="33"/>
      <c r="BX7950" s="1"/>
      <c r="BY7950" s="1"/>
      <c r="BZ7950" s="1"/>
      <c r="CA7950" s="1"/>
      <c r="CB7950" s="1"/>
      <c r="CC7950" s="1"/>
      <c r="CE7950" s="1"/>
      <c r="CF7950" s="1"/>
      <c r="CG7950" s="1"/>
      <c r="CH7950" s="1"/>
      <c r="CI7950" s="1"/>
      <c r="CJ7950" s="1"/>
      <c r="CK7950" s="1"/>
      <c r="CL7950" s="1"/>
      <c r="CM7950" s="1"/>
      <c r="CN7950" s="1"/>
      <c r="CO7950" s="1"/>
    </row>
    <row r="7951" spans="1:93" ht="30" customHeight="1" x14ac:dyDescent="0.2">
      <c r="A7951" s="1">
        <v>7939</v>
      </c>
      <c r="B7951" s="1" t="s">
        <v>4063</v>
      </c>
      <c r="C7951" s="1" t="s">
        <v>3957</v>
      </c>
      <c r="D7951" s="28" t="s">
        <v>4075</v>
      </c>
      <c r="E7951" s="28" t="s">
        <v>3943</v>
      </c>
      <c r="F7951" s="1" t="s">
        <v>74</v>
      </c>
      <c r="G7951" s="1">
        <v>2</v>
      </c>
      <c r="H7951" s="1" t="s">
        <v>3515</v>
      </c>
      <c r="I7951" s="1" t="s">
        <v>114</v>
      </c>
      <c r="J7951" s="76">
        <v>273</v>
      </c>
      <c r="K7951" s="76">
        <v>2449202</v>
      </c>
      <c r="L7951" s="29">
        <v>46240</v>
      </c>
      <c r="M7951" s="29" t="s">
        <v>4163</v>
      </c>
      <c r="N7951" s="1" t="s">
        <v>478</v>
      </c>
      <c r="O7951" s="28" t="s">
        <v>1495</v>
      </c>
      <c r="P7951" s="1" t="s">
        <v>323</v>
      </c>
      <c r="Q7951" s="76">
        <v>8</v>
      </c>
      <c r="R7951" s="1"/>
      <c r="S7951" s="76">
        <v>6</v>
      </c>
      <c r="T7951" s="1" t="s">
        <v>115</v>
      </c>
      <c r="U7951" s="1"/>
      <c r="V7951" s="1"/>
      <c r="AC7951" s="93">
        <v>29.7</v>
      </c>
      <c r="AD7951" s="69">
        <v>255</v>
      </c>
      <c r="AE7951" s="33"/>
      <c r="AF7951" s="33"/>
      <c r="AG7951" s="33"/>
      <c r="AX7951" s="37">
        <f t="shared" si="359"/>
        <v>46247</v>
      </c>
      <c r="AY7951" s="1"/>
      <c r="AZ7951" s="1"/>
      <c r="BA7951" s="31"/>
      <c r="BB7951" s="31"/>
      <c r="BC7951" s="1"/>
      <c r="BD7951" s="1"/>
      <c r="BE7951" s="1"/>
      <c r="BF7951" s="1"/>
      <c r="BG7951" s="1"/>
      <c r="BT7951" s="37">
        <f t="shared" si="360"/>
        <v>46268</v>
      </c>
      <c r="BU7951" s="31"/>
      <c r="BW7951" s="33"/>
      <c r="BX7951" s="1"/>
      <c r="BY7951" s="1"/>
      <c r="BZ7951" s="1"/>
      <c r="CA7951" s="1"/>
      <c r="CB7951" s="1"/>
      <c r="CC7951" s="1"/>
      <c r="CE7951" s="1"/>
      <c r="CF7951" s="1"/>
      <c r="CG7951" s="1"/>
      <c r="CH7951" s="1"/>
      <c r="CI7951" s="1"/>
      <c r="CJ7951" s="1"/>
      <c r="CK7951" s="1"/>
      <c r="CL7951" s="1"/>
      <c r="CM7951" s="1"/>
      <c r="CN7951" s="1"/>
      <c r="CO7951" s="1"/>
    </row>
    <row r="7952" spans="1:93" ht="30" customHeight="1" x14ac:dyDescent="0.2">
      <c r="A7952" s="1">
        <v>7940</v>
      </c>
      <c r="B7952" s="1" t="s">
        <v>4063</v>
      </c>
      <c r="C7952" s="1" t="s">
        <v>3957</v>
      </c>
      <c r="D7952" s="28" t="s">
        <v>4075</v>
      </c>
      <c r="E7952" s="28" t="s">
        <v>3943</v>
      </c>
      <c r="F7952" s="1" t="s">
        <v>74</v>
      </c>
      <c r="G7952" s="1">
        <v>2</v>
      </c>
      <c r="H7952" s="1" t="s">
        <v>3515</v>
      </c>
      <c r="I7952" s="1" t="s">
        <v>114</v>
      </c>
      <c r="J7952" s="76">
        <v>557</v>
      </c>
      <c r="K7952" s="76">
        <v>2449213</v>
      </c>
      <c r="L7952" s="29">
        <v>46240</v>
      </c>
      <c r="M7952" s="29" t="s">
        <v>4163</v>
      </c>
      <c r="N7952" s="1" t="s">
        <v>478</v>
      </c>
      <c r="O7952" s="28" t="s">
        <v>1495</v>
      </c>
      <c r="P7952" s="1" t="s">
        <v>323</v>
      </c>
      <c r="Q7952" s="76">
        <v>12</v>
      </c>
      <c r="R7952" s="1"/>
      <c r="S7952" s="76"/>
      <c r="T7952" s="1" t="s">
        <v>115</v>
      </c>
      <c r="U7952" s="1"/>
      <c r="V7952" s="1"/>
      <c r="AC7952" s="93">
        <v>29</v>
      </c>
      <c r="AD7952" s="69">
        <v>245</v>
      </c>
      <c r="AE7952" s="33"/>
      <c r="AF7952" s="33"/>
      <c r="AG7952" s="33"/>
      <c r="AX7952" s="37">
        <f t="shared" si="359"/>
        <v>46247</v>
      </c>
      <c r="AY7952" s="1"/>
      <c r="AZ7952" s="1"/>
      <c r="BA7952" s="31"/>
      <c r="BB7952" s="31"/>
      <c r="BC7952" s="1"/>
      <c r="BD7952" s="1"/>
      <c r="BE7952" s="1"/>
      <c r="BF7952" s="1"/>
      <c r="BG7952" s="1"/>
      <c r="BT7952" s="37">
        <f t="shared" si="360"/>
        <v>46268</v>
      </c>
      <c r="BU7952" s="31"/>
      <c r="BW7952" s="33"/>
      <c r="BX7952" s="1"/>
      <c r="BY7952" s="1"/>
      <c r="BZ7952" s="1"/>
      <c r="CA7952" s="1"/>
      <c r="CB7952" s="1"/>
      <c r="CC7952" s="1"/>
      <c r="CE7952" s="1"/>
      <c r="CF7952" s="1"/>
      <c r="CG7952" s="1"/>
      <c r="CH7952" s="1"/>
      <c r="CI7952" s="1"/>
      <c r="CJ7952" s="1"/>
      <c r="CK7952" s="1"/>
      <c r="CL7952" s="1"/>
      <c r="CM7952" s="1"/>
      <c r="CN7952" s="1"/>
      <c r="CO7952" s="1"/>
    </row>
    <row r="7953" spans="1:93" ht="30" customHeight="1" x14ac:dyDescent="0.2">
      <c r="A7953" s="1">
        <v>7941</v>
      </c>
      <c r="B7953" s="1" t="s">
        <v>1491</v>
      </c>
      <c r="C7953" s="1" t="s">
        <v>4069</v>
      </c>
      <c r="D7953" s="28" t="s">
        <v>4062</v>
      </c>
      <c r="E7953" s="28" t="s">
        <v>2833</v>
      </c>
      <c r="F7953" s="1" t="s">
        <v>74</v>
      </c>
      <c r="G7953" s="1">
        <v>4</v>
      </c>
      <c r="H7953" s="1" t="s">
        <v>4209</v>
      </c>
      <c r="I7953" s="1" t="s">
        <v>114</v>
      </c>
      <c r="J7953" s="76">
        <v>407</v>
      </c>
      <c r="K7953" s="76">
        <v>2449212</v>
      </c>
      <c r="L7953" s="29">
        <v>46241</v>
      </c>
      <c r="M7953" s="29" t="s">
        <v>4163</v>
      </c>
      <c r="N7953" s="1" t="s">
        <v>478</v>
      </c>
      <c r="O7953" s="28" t="s">
        <v>1495</v>
      </c>
      <c r="P7953" s="1" t="s">
        <v>322</v>
      </c>
      <c r="Q7953" s="76">
        <v>9</v>
      </c>
      <c r="R7953" s="1"/>
      <c r="S7953" s="76">
        <v>6</v>
      </c>
      <c r="T7953" s="1" t="s">
        <v>115</v>
      </c>
      <c r="U7953" s="1"/>
      <c r="V7953" s="1"/>
      <c r="AC7953" s="93">
        <v>29.21</v>
      </c>
      <c r="AD7953" s="69">
        <v>260</v>
      </c>
      <c r="AE7953" s="33"/>
      <c r="AF7953" s="33"/>
      <c r="AG7953" s="33"/>
      <c r="AX7953" s="37">
        <f t="shared" si="359"/>
        <v>46248</v>
      </c>
      <c r="AY7953" s="1"/>
      <c r="AZ7953" s="1"/>
      <c r="BA7953" s="31"/>
      <c r="BB7953" s="31"/>
      <c r="BC7953" s="1"/>
      <c r="BD7953" s="1"/>
      <c r="BE7953" s="1"/>
      <c r="BF7953" s="1"/>
      <c r="BG7953" s="1"/>
      <c r="BT7953" s="37">
        <f t="shared" si="360"/>
        <v>46269</v>
      </c>
      <c r="BU7953" s="31"/>
      <c r="BW7953" s="33"/>
      <c r="BX7953" s="1"/>
      <c r="BY7953" s="1"/>
      <c r="BZ7953" s="1"/>
      <c r="CA7953" s="1"/>
      <c r="CB7953" s="1"/>
      <c r="CC7953" s="1"/>
      <c r="CE7953" s="1"/>
      <c r="CF7953" s="1"/>
      <c r="CG7953" s="1"/>
      <c r="CH7953" s="1"/>
      <c r="CI7953" s="1"/>
      <c r="CJ7953" s="1"/>
      <c r="CK7953" s="1"/>
      <c r="CL7953" s="1"/>
      <c r="CM7953" s="1"/>
      <c r="CN7953" s="1"/>
      <c r="CO7953" s="1"/>
    </row>
    <row r="7954" spans="1:93" ht="30" customHeight="1" x14ac:dyDescent="0.2">
      <c r="A7954" s="1">
        <v>7942</v>
      </c>
      <c r="B7954" s="1" t="s">
        <v>1491</v>
      </c>
      <c r="C7954" s="1" t="s">
        <v>4069</v>
      </c>
      <c r="D7954" s="28" t="s">
        <v>4062</v>
      </c>
      <c r="E7954" s="28" t="s">
        <v>2833</v>
      </c>
      <c r="F7954" s="1" t="s">
        <v>74</v>
      </c>
      <c r="G7954" s="1">
        <v>4</v>
      </c>
      <c r="H7954" s="1" t="s">
        <v>4209</v>
      </c>
      <c r="I7954" s="1" t="s">
        <v>114</v>
      </c>
      <c r="J7954" s="76">
        <v>415</v>
      </c>
      <c r="K7954" s="76">
        <v>2430785</v>
      </c>
      <c r="L7954" s="29">
        <v>46241</v>
      </c>
      <c r="M7954" s="29" t="s">
        <v>4163</v>
      </c>
      <c r="N7954" s="1" t="s">
        <v>478</v>
      </c>
      <c r="O7954" s="28" t="s">
        <v>1495</v>
      </c>
      <c r="P7954" s="1" t="s">
        <v>322</v>
      </c>
      <c r="Q7954" s="76">
        <v>10</v>
      </c>
      <c r="R7954" s="1"/>
      <c r="S7954" s="76"/>
      <c r="T7954" s="1" t="s">
        <v>115</v>
      </c>
      <c r="U7954" s="1"/>
      <c r="V7954" s="1"/>
      <c r="AC7954" s="93">
        <v>29.9</v>
      </c>
      <c r="AD7954" s="69">
        <v>240</v>
      </c>
      <c r="AE7954" s="33"/>
      <c r="AF7954" s="33"/>
      <c r="AG7954" s="33"/>
      <c r="AX7954" s="37">
        <f t="shared" si="359"/>
        <v>46248</v>
      </c>
      <c r="AY7954" s="1"/>
      <c r="AZ7954" s="1"/>
      <c r="BA7954" s="31"/>
      <c r="BB7954" s="31"/>
      <c r="BC7954" s="1"/>
      <c r="BD7954" s="1"/>
      <c r="BE7954" s="1"/>
      <c r="BF7954" s="1"/>
      <c r="BG7954" s="1"/>
      <c r="BT7954" s="37">
        <f t="shared" si="360"/>
        <v>46269</v>
      </c>
      <c r="BU7954" s="31"/>
      <c r="BW7954" s="33"/>
      <c r="BX7954" s="1"/>
      <c r="BY7954" s="1"/>
      <c r="BZ7954" s="1"/>
      <c r="CA7954" s="1"/>
      <c r="CB7954" s="1"/>
      <c r="CC7954" s="1"/>
      <c r="CE7954" s="1"/>
      <c r="CF7954" s="1"/>
      <c r="CG7954" s="1"/>
      <c r="CH7954" s="1"/>
      <c r="CI7954" s="1"/>
      <c r="CJ7954" s="1"/>
      <c r="CK7954" s="1"/>
      <c r="CL7954" s="1"/>
      <c r="CM7954" s="1"/>
      <c r="CN7954" s="1"/>
      <c r="CO7954" s="1"/>
    </row>
    <row r="7955" spans="1:93" ht="30" customHeight="1" x14ac:dyDescent="0.2">
      <c r="A7955" s="1">
        <v>7943</v>
      </c>
      <c r="B7955" s="1" t="s">
        <v>1491</v>
      </c>
      <c r="C7955" s="1" t="s">
        <v>4069</v>
      </c>
      <c r="D7955" s="28" t="s">
        <v>4062</v>
      </c>
      <c r="E7955" s="28" t="s">
        <v>2833</v>
      </c>
      <c r="F7955" s="1" t="s">
        <v>74</v>
      </c>
      <c r="G7955" s="1">
        <v>4</v>
      </c>
      <c r="H7955" s="1" t="s">
        <v>4209</v>
      </c>
      <c r="I7955" s="1" t="s">
        <v>114</v>
      </c>
      <c r="J7955" s="76">
        <v>553</v>
      </c>
      <c r="K7955" s="76">
        <v>2449218</v>
      </c>
      <c r="L7955" s="29">
        <v>46241</v>
      </c>
      <c r="M7955" s="29" t="s">
        <v>4163</v>
      </c>
      <c r="N7955" s="1" t="s">
        <v>478</v>
      </c>
      <c r="O7955" s="28" t="s">
        <v>1495</v>
      </c>
      <c r="P7955" s="1" t="s">
        <v>322</v>
      </c>
      <c r="Q7955" s="76">
        <v>12</v>
      </c>
      <c r="R7955" s="1"/>
      <c r="S7955" s="76"/>
      <c r="T7955" s="1" t="s">
        <v>115</v>
      </c>
      <c r="U7955" s="1"/>
      <c r="V7955" s="1"/>
      <c r="AC7955" s="93">
        <v>29</v>
      </c>
      <c r="AD7955" s="69">
        <v>220</v>
      </c>
      <c r="AE7955" s="33"/>
      <c r="AF7955" s="33"/>
      <c r="AG7955" s="33"/>
      <c r="AX7955" s="37">
        <f t="shared" si="359"/>
        <v>46248</v>
      </c>
      <c r="AY7955" s="1"/>
      <c r="AZ7955" s="1"/>
      <c r="BA7955" s="31"/>
      <c r="BB7955" s="31"/>
      <c r="BC7955" s="1"/>
      <c r="BD7955" s="1"/>
      <c r="BE7955" s="1"/>
      <c r="BF7955" s="1"/>
      <c r="BG7955" s="1"/>
      <c r="BT7955" s="37">
        <f t="shared" si="360"/>
        <v>46269</v>
      </c>
      <c r="BU7955" s="31"/>
      <c r="BW7955" s="33"/>
      <c r="BX7955" s="1"/>
      <c r="BY7955" s="1"/>
      <c r="BZ7955" s="1"/>
      <c r="CA7955" s="1"/>
      <c r="CB7955" s="1"/>
      <c r="CC7955" s="1"/>
      <c r="CE7955" s="1"/>
      <c r="CF7955" s="1"/>
      <c r="CG7955" s="1"/>
      <c r="CH7955" s="1"/>
      <c r="CI7955" s="1"/>
      <c r="CJ7955" s="1"/>
      <c r="CK7955" s="1"/>
      <c r="CL7955" s="1"/>
      <c r="CM7955" s="1"/>
      <c r="CN7955" s="1"/>
      <c r="CO7955" s="1"/>
    </row>
    <row r="7956" spans="1:93" ht="30" customHeight="1" x14ac:dyDescent="0.2">
      <c r="A7956" s="1">
        <v>7944</v>
      </c>
      <c r="B7956" s="1" t="s">
        <v>1491</v>
      </c>
      <c r="C7956" s="1" t="s">
        <v>4069</v>
      </c>
      <c r="D7956" s="28" t="s">
        <v>4062</v>
      </c>
      <c r="E7956" s="28" t="s">
        <v>2833</v>
      </c>
      <c r="F7956" s="1" t="s">
        <v>74</v>
      </c>
      <c r="G7956" s="1">
        <v>4</v>
      </c>
      <c r="H7956" s="1" t="s">
        <v>4209</v>
      </c>
      <c r="I7956" s="1" t="s">
        <v>114</v>
      </c>
      <c r="J7956" s="76">
        <v>407</v>
      </c>
      <c r="K7956" s="76">
        <v>2430792</v>
      </c>
      <c r="L7956" s="29">
        <v>46241</v>
      </c>
      <c r="M7956" s="29" t="s">
        <v>4163</v>
      </c>
      <c r="N7956" s="1" t="s">
        <v>478</v>
      </c>
      <c r="O7956" s="28" t="s">
        <v>1495</v>
      </c>
      <c r="P7956" s="1" t="s">
        <v>322</v>
      </c>
      <c r="Q7956" s="76">
        <v>9</v>
      </c>
      <c r="R7956" s="1"/>
      <c r="S7956" s="76"/>
      <c r="T7956" s="1" t="s">
        <v>115</v>
      </c>
      <c r="U7956" s="1"/>
      <c r="V7956" s="1"/>
      <c r="AC7956" s="93">
        <v>28.9</v>
      </c>
      <c r="AD7956" s="69">
        <v>260</v>
      </c>
      <c r="AE7956" s="33"/>
      <c r="AF7956" s="33"/>
      <c r="AG7956" s="33"/>
      <c r="AX7956" s="37">
        <f t="shared" si="359"/>
        <v>46248</v>
      </c>
      <c r="AY7956" s="1"/>
      <c r="AZ7956" s="1"/>
      <c r="BA7956" s="31"/>
      <c r="BB7956" s="31"/>
      <c r="BC7956" s="1"/>
      <c r="BD7956" s="1"/>
      <c r="BE7956" s="1"/>
      <c r="BF7956" s="1"/>
      <c r="BG7956" s="1"/>
      <c r="BT7956" s="37">
        <f t="shared" si="360"/>
        <v>46269</v>
      </c>
      <c r="BU7956" s="31"/>
      <c r="BW7956" s="33"/>
      <c r="BX7956" s="1"/>
      <c r="BY7956" s="1"/>
      <c r="BZ7956" s="1"/>
      <c r="CA7956" s="1"/>
      <c r="CB7956" s="1"/>
      <c r="CC7956" s="1"/>
      <c r="CE7956" s="1"/>
      <c r="CF7956" s="1"/>
      <c r="CG7956" s="1"/>
      <c r="CH7956" s="1"/>
      <c r="CI7956" s="1"/>
      <c r="CJ7956" s="1"/>
      <c r="CK7956" s="1"/>
      <c r="CL7956" s="1"/>
      <c r="CM7956" s="1"/>
      <c r="CN7956" s="1"/>
      <c r="CO7956" s="1"/>
    </row>
    <row r="7957" spans="1:93" ht="30" customHeight="1" x14ac:dyDescent="0.2">
      <c r="A7957" s="1">
        <v>7945</v>
      </c>
      <c r="B7957" s="1" t="s">
        <v>1491</v>
      </c>
      <c r="C7957" s="1" t="s">
        <v>4069</v>
      </c>
      <c r="D7957" s="28" t="s">
        <v>4062</v>
      </c>
      <c r="E7957" s="28" t="s">
        <v>2833</v>
      </c>
      <c r="F7957" s="1" t="s">
        <v>74</v>
      </c>
      <c r="G7957" s="1">
        <v>4</v>
      </c>
      <c r="H7957" s="1" t="s">
        <v>4209</v>
      </c>
      <c r="I7957" s="1" t="s">
        <v>114</v>
      </c>
      <c r="J7957" s="76">
        <v>403</v>
      </c>
      <c r="K7957" s="76">
        <v>2449224</v>
      </c>
      <c r="L7957" s="29">
        <v>46241</v>
      </c>
      <c r="M7957" s="29" t="s">
        <v>4163</v>
      </c>
      <c r="N7957" s="1" t="s">
        <v>478</v>
      </c>
      <c r="O7957" s="28" t="s">
        <v>1495</v>
      </c>
      <c r="P7957" s="1" t="s">
        <v>322</v>
      </c>
      <c r="Q7957" s="76">
        <v>5</v>
      </c>
      <c r="R7957" s="1"/>
      <c r="S7957" s="76"/>
      <c r="T7957" s="1" t="s">
        <v>115</v>
      </c>
      <c r="U7957" s="1"/>
      <c r="V7957" s="1"/>
      <c r="AC7957" s="93">
        <v>29.9</v>
      </c>
      <c r="AD7957" s="69">
        <v>235</v>
      </c>
      <c r="AE7957" s="33"/>
      <c r="AF7957" s="33"/>
      <c r="AG7957" s="33"/>
      <c r="AX7957" s="37">
        <f t="shared" si="359"/>
        <v>46248</v>
      </c>
      <c r="AY7957" s="1"/>
      <c r="AZ7957" s="1"/>
      <c r="BA7957" s="31"/>
      <c r="BB7957" s="31"/>
      <c r="BC7957" s="1"/>
      <c r="BD7957" s="1"/>
      <c r="BE7957" s="1"/>
      <c r="BF7957" s="1"/>
      <c r="BG7957" s="1"/>
      <c r="BT7957" s="37">
        <f t="shared" si="360"/>
        <v>46269</v>
      </c>
      <c r="BU7957" s="31"/>
      <c r="BW7957" s="33"/>
      <c r="BX7957" s="1"/>
      <c r="BY7957" s="1"/>
      <c r="BZ7957" s="1"/>
      <c r="CA7957" s="1"/>
      <c r="CB7957" s="1"/>
      <c r="CC7957" s="1"/>
      <c r="CE7957" s="1"/>
      <c r="CF7957" s="1"/>
      <c r="CG7957" s="1"/>
      <c r="CH7957" s="1"/>
      <c r="CI7957" s="1"/>
      <c r="CJ7957" s="1"/>
      <c r="CK7957" s="1"/>
      <c r="CL7957" s="1"/>
      <c r="CM7957" s="1"/>
      <c r="CN7957" s="1"/>
      <c r="CO7957" s="1"/>
    </row>
    <row r="7958" spans="1:93" ht="30" customHeight="1" x14ac:dyDescent="0.2">
      <c r="A7958" s="1">
        <v>7946</v>
      </c>
      <c r="B7958" s="1" t="s">
        <v>4067</v>
      </c>
      <c r="C7958" s="1" t="s">
        <v>4065</v>
      </c>
      <c r="D7958" s="28" t="s">
        <v>4066</v>
      </c>
      <c r="E7958" s="28" t="s">
        <v>4068</v>
      </c>
      <c r="F7958" s="1" t="s">
        <v>74</v>
      </c>
      <c r="G7958" s="1">
        <v>7</v>
      </c>
      <c r="H7958" s="1" t="s">
        <v>2565</v>
      </c>
      <c r="I7958" s="1" t="s">
        <v>114</v>
      </c>
      <c r="J7958" s="76">
        <v>406</v>
      </c>
      <c r="K7958" s="76">
        <v>2430836</v>
      </c>
      <c r="L7958" s="29">
        <v>46242</v>
      </c>
      <c r="M7958" s="29" t="s">
        <v>4163</v>
      </c>
      <c r="N7958" s="1" t="s">
        <v>478</v>
      </c>
      <c r="O7958" s="28" t="s">
        <v>1495</v>
      </c>
      <c r="P7958" s="1" t="s">
        <v>322</v>
      </c>
      <c r="Q7958" s="76">
        <v>2</v>
      </c>
      <c r="R7958" s="1"/>
      <c r="S7958" s="76"/>
      <c r="T7958" s="1" t="s">
        <v>115</v>
      </c>
      <c r="U7958" s="1"/>
      <c r="V7958" s="1"/>
      <c r="AC7958" s="93" t="s">
        <v>103</v>
      </c>
      <c r="AD7958" s="69" t="s">
        <v>103</v>
      </c>
      <c r="AE7958" s="33"/>
      <c r="AF7958" s="33"/>
      <c r="AG7958" s="33"/>
      <c r="AX7958" s="37">
        <f t="shared" si="359"/>
        <v>46249</v>
      </c>
      <c r="AY7958" s="1"/>
      <c r="AZ7958" s="1"/>
      <c r="BA7958" s="31"/>
      <c r="BB7958" s="31"/>
      <c r="BC7958" s="1"/>
      <c r="BD7958" s="1"/>
      <c r="BE7958" s="1"/>
      <c r="BF7958" s="1"/>
      <c r="BG7958" s="1"/>
      <c r="BT7958" s="37">
        <f t="shared" si="360"/>
        <v>46270</v>
      </c>
      <c r="BU7958" s="31"/>
      <c r="BW7958" s="33"/>
      <c r="BX7958" s="1"/>
      <c r="BY7958" s="1"/>
      <c r="BZ7958" s="1"/>
      <c r="CA7958" s="1"/>
      <c r="CB7958" s="1"/>
      <c r="CC7958" s="1"/>
      <c r="CE7958" s="1"/>
      <c r="CF7958" s="1"/>
      <c r="CG7958" s="1"/>
      <c r="CH7958" s="1"/>
      <c r="CI7958" s="1"/>
      <c r="CJ7958" s="1"/>
      <c r="CK7958" s="1"/>
      <c r="CL7958" s="1"/>
      <c r="CM7958" s="1"/>
      <c r="CN7958" s="1"/>
      <c r="CO7958" s="1"/>
    </row>
    <row r="7959" spans="1:93" ht="30" customHeight="1" x14ac:dyDescent="0.2">
      <c r="A7959" s="1">
        <v>7947</v>
      </c>
      <c r="B7959" s="1" t="s">
        <v>4067</v>
      </c>
      <c r="C7959" s="1" t="s">
        <v>4065</v>
      </c>
      <c r="D7959" s="28" t="s">
        <v>4066</v>
      </c>
      <c r="E7959" s="28" t="s">
        <v>4068</v>
      </c>
      <c r="F7959" s="1" t="s">
        <v>74</v>
      </c>
      <c r="G7959" s="1">
        <v>7</v>
      </c>
      <c r="H7959" s="1" t="s">
        <v>2565</v>
      </c>
      <c r="I7959" s="1" t="s">
        <v>114</v>
      </c>
      <c r="J7959" s="76">
        <v>551</v>
      </c>
      <c r="K7959" s="76">
        <v>2449252</v>
      </c>
      <c r="L7959" s="29">
        <v>46242</v>
      </c>
      <c r="M7959" s="29" t="s">
        <v>4163</v>
      </c>
      <c r="N7959" s="1" t="s">
        <v>478</v>
      </c>
      <c r="O7959" s="28" t="s">
        <v>1495</v>
      </c>
      <c r="P7959" s="1" t="s">
        <v>322</v>
      </c>
      <c r="Q7959" s="76">
        <v>10</v>
      </c>
      <c r="R7959" s="1"/>
      <c r="S7959" s="76">
        <v>6</v>
      </c>
      <c r="T7959" s="1" t="s">
        <v>115</v>
      </c>
      <c r="U7959" s="1"/>
      <c r="V7959" s="1"/>
      <c r="AC7959" s="93">
        <v>31</v>
      </c>
      <c r="AD7959" s="69">
        <v>245</v>
      </c>
      <c r="AE7959" s="33"/>
      <c r="AF7959" s="33"/>
      <c r="AG7959" s="33"/>
      <c r="AX7959" s="37">
        <f t="shared" si="359"/>
        <v>46249</v>
      </c>
      <c r="AY7959" s="1"/>
      <c r="AZ7959" s="1"/>
      <c r="BA7959" s="31"/>
      <c r="BB7959" s="31"/>
      <c r="BC7959" s="1"/>
      <c r="BD7959" s="1"/>
      <c r="BE7959" s="1"/>
      <c r="BF7959" s="1"/>
      <c r="BG7959" s="1"/>
      <c r="BT7959" s="37">
        <f t="shared" si="360"/>
        <v>46270</v>
      </c>
      <c r="BU7959" s="31"/>
      <c r="BW7959" s="33"/>
      <c r="BX7959" s="1"/>
      <c r="BY7959" s="1"/>
      <c r="BZ7959" s="1"/>
      <c r="CA7959" s="1"/>
      <c r="CB7959" s="1"/>
      <c r="CC7959" s="1"/>
      <c r="CE7959" s="1"/>
      <c r="CF7959" s="1"/>
      <c r="CG7959" s="1"/>
      <c r="CH7959" s="1"/>
      <c r="CI7959" s="1"/>
      <c r="CJ7959" s="1"/>
      <c r="CK7959" s="1"/>
      <c r="CL7959" s="1"/>
      <c r="CM7959" s="1"/>
      <c r="CN7959" s="1"/>
      <c r="CO7959" s="1"/>
    </row>
    <row r="7960" spans="1:93" ht="30" customHeight="1" x14ac:dyDescent="0.2">
      <c r="A7960" s="1">
        <v>7948</v>
      </c>
      <c r="B7960" s="1" t="s">
        <v>4067</v>
      </c>
      <c r="C7960" s="1" t="s">
        <v>4065</v>
      </c>
      <c r="D7960" s="28" t="s">
        <v>4066</v>
      </c>
      <c r="E7960" s="28" t="s">
        <v>4068</v>
      </c>
      <c r="F7960" s="1" t="s">
        <v>74</v>
      </c>
      <c r="G7960" s="1">
        <v>7</v>
      </c>
      <c r="H7960" s="1" t="s">
        <v>2565</v>
      </c>
      <c r="I7960" s="1" t="s">
        <v>114</v>
      </c>
      <c r="J7960" s="76">
        <v>557</v>
      </c>
      <c r="K7960" s="76">
        <v>2449253</v>
      </c>
      <c r="L7960" s="29">
        <v>46242</v>
      </c>
      <c r="M7960" s="29" t="s">
        <v>4163</v>
      </c>
      <c r="N7960" s="1" t="s">
        <v>478</v>
      </c>
      <c r="O7960" s="28" t="s">
        <v>105</v>
      </c>
      <c r="P7960" s="1" t="s">
        <v>322</v>
      </c>
      <c r="Q7960" s="76">
        <v>12</v>
      </c>
      <c r="R7960" s="1"/>
      <c r="S7960" s="76">
        <v>6</v>
      </c>
      <c r="T7960" s="1" t="s">
        <v>115</v>
      </c>
      <c r="U7960" s="1"/>
      <c r="V7960" s="1"/>
      <c r="AC7960" s="93">
        <v>28.5</v>
      </c>
      <c r="AD7960" s="69">
        <v>235</v>
      </c>
      <c r="AE7960" s="33"/>
      <c r="AF7960" s="33"/>
      <c r="AG7960" s="33"/>
      <c r="AX7960" s="37">
        <f t="shared" si="359"/>
        <v>46249</v>
      </c>
      <c r="AY7960" s="1"/>
      <c r="AZ7960" s="1"/>
      <c r="BA7960" s="31"/>
      <c r="BB7960" s="31"/>
      <c r="BC7960" s="1"/>
      <c r="BD7960" s="1"/>
      <c r="BE7960" s="1"/>
      <c r="BF7960" s="1"/>
      <c r="BG7960" s="1"/>
      <c r="BT7960" s="37">
        <f t="shared" si="360"/>
        <v>46270</v>
      </c>
      <c r="BU7960" s="31"/>
      <c r="BW7960" s="33"/>
      <c r="BX7960" s="1"/>
      <c r="BY7960" s="1"/>
      <c r="BZ7960" s="1"/>
      <c r="CA7960" s="1"/>
      <c r="CB7960" s="1"/>
      <c r="CC7960" s="1"/>
      <c r="CE7960" s="1"/>
      <c r="CF7960" s="1"/>
      <c r="CG7960" s="1"/>
      <c r="CH7960" s="1"/>
      <c r="CI7960" s="1"/>
      <c r="CJ7960" s="1"/>
      <c r="CK7960" s="1"/>
      <c r="CL7960" s="1"/>
      <c r="CM7960" s="1"/>
      <c r="CN7960" s="1"/>
      <c r="CO7960" s="1"/>
    </row>
    <row r="7961" spans="1:93" ht="30" customHeight="1" x14ac:dyDescent="0.2">
      <c r="A7961" s="1">
        <v>7949</v>
      </c>
      <c r="B7961" s="1" t="s">
        <v>4067</v>
      </c>
      <c r="C7961" s="1" t="s">
        <v>4065</v>
      </c>
      <c r="D7961" s="28" t="s">
        <v>4066</v>
      </c>
      <c r="E7961" s="28" t="s">
        <v>4068</v>
      </c>
      <c r="F7961" s="1" t="s">
        <v>74</v>
      </c>
      <c r="G7961" s="1">
        <v>7</v>
      </c>
      <c r="H7961" s="1" t="s">
        <v>2565</v>
      </c>
      <c r="I7961" s="1" t="s">
        <v>114</v>
      </c>
      <c r="J7961" s="76">
        <v>558</v>
      </c>
      <c r="K7961" s="76">
        <v>2449257</v>
      </c>
      <c r="L7961" s="29">
        <v>46242</v>
      </c>
      <c r="M7961" s="29" t="s">
        <v>4163</v>
      </c>
      <c r="N7961" s="1" t="s">
        <v>478</v>
      </c>
      <c r="O7961" s="28" t="s">
        <v>105</v>
      </c>
      <c r="P7961" s="1" t="s">
        <v>322</v>
      </c>
      <c r="Q7961" s="76">
        <v>11</v>
      </c>
      <c r="R7961" s="1"/>
      <c r="S7961" s="76"/>
      <c r="T7961" s="1" t="s">
        <v>115</v>
      </c>
      <c r="U7961" s="1"/>
      <c r="V7961" s="1"/>
      <c r="AC7961" s="93">
        <v>27</v>
      </c>
      <c r="AD7961" s="69">
        <v>240</v>
      </c>
      <c r="AE7961" s="33"/>
      <c r="AF7961" s="33"/>
      <c r="AG7961" s="33"/>
      <c r="AX7961" s="37">
        <f t="shared" si="359"/>
        <v>46249</v>
      </c>
      <c r="AY7961" s="1"/>
      <c r="AZ7961" s="1"/>
      <c r="BA7961" s="31"/>
      <c r="BB7961" s="31"/>
      <c r="BC7961" s="1"/>
      <c r="BD7961" s="1"/>
      <c r="BE7961" s="1"/>
      <c r="BF7961" s="1"/>
      <c r="BG7961" s="1"/>
      <c r="BT7961" s="37">
        <f t="shared" si="360"/>
        <v>46270</v>
      </c>
      <c r="BU7961" s="31"/>
      <c r="BW7961" s="33"/>
      <c r="BX7961" s="1"/>
      <c r="BY7961" s="1"/>
      <c r="BZ7961" s="1"/>
      <c r="CA7961" s="1"/>
      <c r="CB7961" s="1"/>
      <c r="CC7961" s="1"/>
      <c r="CE7961" s="1"/>
      <c r="CF7961" s="1"/>
      <c r="CG7961" s="1"/>
      <c r="CH7961" s="1"/>
      <c r="CI7961" s="1"/>
      <c r="CJ7961" s="1"/>
      <c r="CK7961" s="1"/>
      <c r="CL7961" s="1"/>
      <c r="CM7961" s="1"/>
      <c r="CN7961" s="1"/>
      <c r="CO7961" s="1"/>
    </row>
    <row r="7962" spans="1:93" ht="30" customHeight="1" x14ac:dyDescent="0.2">
      <c r="A7962" s="1">
        <v>7950</v>
      </c>
      <c r="B7962" s="1" t="s">
        <v>4067</v>
      </c>
      <c r="C7962" s="1" t="s">
        <v>4065</v>
      </c>
      <c r="D7962" s="28" t="s">
        <v>4066</v>
      </c>
      <c r="E7962" s="28" t="s">
        <v>4068</v>
      </c>
      <c r="F7962" s="1" t="s">
        <v>74</v>
      </c>
      <c r="G7962" s="1">
        <v>7</v>
      </c>
      <c r="H7962" s="1" t="s">
        <v>2565</v>
      </c>
      <c r="I7962" s="1" t="s">
        <v>114</v>
      </c>
      <c r="J7962" s="76">
        <v>407</v>
      </c>
      <c r="K7962" s="76">
        <v>2430844</v>
      </c>
      <c r="L7962" s="29">
        <v>46242</v>
      </c>
      <c r="M7962" s="29" t="s">
        <v>4163</v>
      </c>
      <c r="N7962" s="1" t="s">
        <v>478</v>
      </c>
      <c r="O7962" s="28" t="s">
        <v>105</v>
      </c>
      <c r="P7962" s="1" t="s">
        <v>322</v>
      </c>
      <c r="Q7962" s="76">
        <v>9</v>
      </c>
      <c r="R7962" s="1"/>
      <c r="S7962" s="76"/>
      <c r="T7962" s="1" t="s">
        <v>115</v>
      </c>
      <c r="U7962" s="1"/>
      <c r="V7962" s="1"/>
      <c r="AC7962" s="93">
        <v>28.5</v>
      </c>
      <c r="AD7962" s="69">
        <v>240</v>
      </c>
      <c r="AE7962" s="33"/>
      <c r="AF7962" s="33"/>
      <c r="AG7962" s="33"/>
      <c r="AX7962" s="37">
        <f t="shared" si="359"/>
        <v>46249</v>
      </c>
      <c r="AY7962" s="1"/>
      <c r="AZ7962" s="1"/>
      <c r="BA7962" s="31"/>
      <c r="BB7962" s="31"/>
      <c r="BC7962" s="1"/>
      <c r="BD7962" s="1"/>
      <c r="BE7962" s="1"/>
      <c r="BF7962" s="1"/>
      <c r="BG7962" s="1"/>
      <c r="BT7962" s="37">
        <f t="shared" si="360"/>
        <v>46270</v>
      </c>
      <c r="BU7962" s="31"/>
      <c r="BW7962" s="33"/>
      <c r="BX7962" s="1"/>
      <c r="BY7962" s="1"/>
      <c r="BZ7962" s="1"/>
      <c r="CA7962" s="1"/>
      <c r="CB7962" s="1"/>
      <c r="CC7962" s="1"/>
      <c r="CE7962" s="1"/>
      <c r="CF7962" s="1"/>
      <c r="CG7962" s="1"/>
      <c r="CH7962" s="1"/>
      <c r="CI7962" s="1"/>
      <c r="CJ7962" s="1"/>
      <c r="CK7962" s="1"/>
      <c r="CL7962" s="1"/>
      <c r="CM7962" s="1"/>
      <c r="CN7962" s="1"/>
      <c r="CO7962" s="1"/>
    </row>
    <row r="7963" spans="1:93" ht="30" customHeight="1" x14ac:dyDescent="0.2">
      <c r="A7963" s="1">
        <v>7951</v>
      </c>
      <c r="B7963" s="1" t="s">
        <v>4067</v>
      </c>
      <c r="C7963" s="1" t="s">
        <v>4065</v>
      </c>
      <c r="D7963" s="28" t="s">
        <v>4066</v>
      </c>
      <c r="E7963" s="28" t="s">
        <v>4068</v>
      </c>
      <c r="F7963" s="1" t="s">
        <v>74</v>
      </c>
      <c r="G7963" s="1">
        <v>7</v>
      </c>
      <c r="H7963" s="1" t="s">
        <v>2565</v>
      </c>
      <c r="I7963" s="1" t="s">
        <v>114</v>
      </c>
      <c r="J7963" s="76">
        <v>551</v>
      </c>
      <c r="K7963" s="76">
        <v>2449261</v>
      </c>
      <c r="L7963" s="29">
        <v>46242</v>
      </c>
      <c r="M7963" s="29" t="s">
        <v>4163</v>
      </c>
      <c r="N7963" s="1" t="s">
        <v>478</v>
      </c>
      <c r="O7963" s="28" t="s">
        <v>105</v>
      </c>
      <c r="P7963" s="1" t="s">
        <v>322</v>
      </c>
      <c r="Q7963" s="76">
        <v>12</v>
      </c>
      <c r="R7963" s="1"/>
      <c r="S7963" s="76"/>
      <c r="T7963" s="1" t="s">
        <v>115</v>
      </c>
      <c r="U7963" s="1"/>
      <c r="V7963" s="1"/>
      <c r="AC7963" s="93">
        <v>27.5</v>
      </c>
      <c r="AD7963" s="69">
        <v>230</v>
      </c>
      <c r="AE7963" s="33"/>
      <c r="AF7963" s="33"/>
      <c r="AG7963" s="33"/>
      <c r="AX7963" s="37">
        <f t="shared" si="359"/>
        <v>46249</v>
      </c>
      <c r="AY7963" s="1"/>
      <c r="AZ7963" s="1"/>
      <c r="BA7963" s="31"/>
      <c r="BB7963" s="31"/>
      <c r="BC7963" s="1"/>
      <c r="BD7963" s="1"/>
      <c r="BE7963" s="1"/>
      <c r="BF7963" s="1"/>
      <c r="BG7963" s="1"/>
      <c r="BT7963" s="37">
        <f t="shared" si="360"/>
        <v>46270</v>
      </c>
      <c r="BU7963" s="31"/>
      <c r="BW7963" s="33"/>
      <c r="BX7963" s="1"/>
      <c r="BY7963" s="1"/>
      <c r="BZ7963" s="1"/>
      <c r="CA7963" s="1"/>
      <c r="CB7963" s="1"/>
      <c r="CC7963" s="1"/>
      <c r="CE7963" s="1"/>
      <c r="CF7963" s="1"/>
      <c r="CG7963" s="1"/>
      <c r="CH7963" s="1"/>
      <c r="CI7963" s="1"/>
      <c r="CJ7963" s="1"/>
      <c r="CK7963" s="1"/>
      <c r="CL7963" s="1"/>
      <c r="CM7963" s="1"/>
      <c r="CN7963" s="1"/>
      <c r="CO7963" s="1"/>
    </row>
    <row r="7964" spans="1:93" ht="30" customHeight="1" x14ac:dyDescent="0.2">
      <c r="A7964" s="1">
        <v>7952</v>
      </c>
      <c r="B7964" s="1" t="s">
        <v>4067</v>
      </c>
      <c r="C7964" s="1" t="s">
        <v>4065</v>
      </c>
      <c r="D7964" s="28" t="s">
        <v>4066</v>
      </c>
      <c r="E7964" s="28" t="s">
        <v>4068</v>
      </c>
      <c r="F7964" s="1" t="s">
        <v>74</v>
      </c>
      <c r="G7964" s="1">
        <v>7</v>
      </c>
      <c r="H7964" s="1" t="s">
        <v>2565</v>
      </c>
      <c r="I7964" s="1" t="s">
        <v>114</v>
      </c>
      <c r="J7964" s="76">
        <v>554</v>
      </c>
      <c r="K7964" s="76">
        <v>2449263</v>
      </c>
      <c r="L7964" s="29">
        <v>46242</v>
      </c>
      <c r="M7964" s="29" t="s">
        <v>4163</v>
      </c>
      <c r="N7964" s="1" t="s">
        <v>478</v>
      </c>
      <c r="O7964" s="28" t="s">
        <v>105</v>
      </c>
      <c r="P7964" s="1" t="s">
        <v>322</v>
      </c>
      <c r="Q7964" s="76">
        <v>12</v>
      </c>
      <c r="R7964" s="1"/>
      <c r="S7964" s="76"/>
      <c r="T7964" s="1" t="s">
        <v>115</v>
      </c>
      <c r="U7964" s="1"/>
      <c r="V7964" s="1"/>
      <c r="AC7964" s="93">
        <v>27</v>
      </c>
      <c r="AD7964" s="69">
        <v>220</v>
      </c>
      <c r="AE7964" s="33"/>
      <c r="AF7964" s="33"/>
      <c r="AG7964" s="33"/>
      <c r="AX7964" s="37">
        <f t="shared" si="359"/>
        <v>46249</v>
      </c>
      <c r="AY7964" s="1"/>
      <c r="AZ7964" s="1"/>
      <c r="BA7964" s="31"/>
      <c r="BB7964" s="31"/>
      <c r="BC7964" s="1"/>
      <c r="BD7964" s="1"/>
      <c r="BE7964" s="1"/>
      <c r="BF7964" s="1"/>
      <c r="BG7964" s="1"/>
      <c r="BT7964" s="37">
        <f t="shared" si="360"/>
        <v>46270</v>
      </c>
      <c r="BU7964" s="31"/>
      <c r="BW7964" s="33"/>
      <c r="BX7964" s="1"/>
      <c r="BY7964" s="1"/>
      <c r="BZ7964" s="1"/>
      <c r="CA7964" s="1"/>
      <c r="CB7964" s="1"/>
      <c r="CC7964" s="1"/>
      <c r="CE7964" s="1"/>
      <c r="CF7964" s="1"/>
      <c r="CG7964" s="1"/>
      <c r="CH7964" s="1"/>
      <c r="CI7964" s="1"/>
      <c r="CJ7964" s="1"/>
      <c r="CK7964" s="1"/>
      <c r="CL7964" s="1"/>
      <c r="CM7964" s="1"/>
      <c r="CN7964" s="1"/>
      <c r="CO7964" s="1"/>
    </row>
    <row r="7965" spans="1:93" ht="30" customHeight="1" x14ac:dyDescent="0.2">
      <c r="A7965" s="1">
        <v>7953</v>
      </c>
      <c r="B7965" s="1" t="s">
        <v>4067</v>
      </c>
      <c r="C7965" s="1" t="s">
        <v>4065</v>
      </c>
      <c r="D7965" s="28" t="s">
        <v>4066</v>
      </c>
      <c r="E7965" s="28" t="s">
        <v>4068</v>
      </c>
      <c r="F7965" s="1" t="s">
        <v>74</v>
      </c>
      <c r="G7965" s="1">
        <v>7</v>
      </c>
      <c r="H7965" s="1" t="s">
        <v>2565</v>
      </c>
      <c r="I7965" s="1" t="s">
        <v>114</v>
      </c>
      <c r="J7965" s="76">
        <v>557</v>
      </c>
      <c r="K7965" s="76">
        <v>2449264</v>
      </c>
      <c r="L7965" s="29">
        <v>46242</v>
      </c>
      <c r="M7965" s="29" t="s">
        <v>4163</v>
      </c>
      <c r="N7965" s="1" t="s">
        <v>478</v>
      </c>
      <c r="O7965" s="28" t="s">
        <v>105</v>
      </c>
      <c r="P7965" s="1" t="s">
        <v>322</v>
      </c>
      <c r="Q7965" s="76">
        <v>9</v>
      </c>
      <c r="R7965" s="1"/>
      <c r="S7965" s="76"/>
      <c r="T7965" s="1" t="s">
        <v>115</v>
      </c>
      <c r="U7965" s="1"/>
      <c r="V7965" s="1"/>
      <c r="AC7965" s="93">
        <v>27.5</v>
      </c>
      <c r="AD7965" s="69">
        <v>230</v>
      </c>
      <c r="AE7965" s="33"/>
      <c r="AF7965" s="33"/>
      <c r="AG7965" s="33"/>
      <c r="AX7965" s="37">
        <f t="shared" si="359"/>
        <v>46249</v>
      </c>
      <c r="AY7965" s="1"/>
      <c r="AZ7965" s="1"/>
      <c r="BA7965" s="31"/>
      <c r="BB7965" s="31"/>
      <c r="BC7965" s="1"/>
      <c r="BD7965" s="1"/>
      <c r="BE7965" s="1"/>
      <c r="BF7965" s="1"/>
      <c r="BG7965" s="1"/>
      <c r="BT7965" s="37">
        <f t="shared" si="360"/>
        <v>46270</v>
      </c>
      <c r="BU7965" s="31"/>
      <c r="BW7965" s="33"/>
      <c r="BX7965" s="1"/>
      <c r="BY7965" s="1"/>
      <c r="BZ7965" s="1"/>
      <c r="CA7965" s="1"/>
      <c r="CB7965" s="1"/>
      <c r="CC7965" s="1"/>
      <c r="CE7965" s="1"/>
      <c r="CF7965" s="1"/>
      <c r="CG7965" s="1"/>
      <c r="CH7965" s="1"/>
      <c r="CI7965" s="1"/>
      <c r="CJ7965" s="1"/>
      <c r="CK7965" s="1"/>
      <c r="CL7965" s="1"/>
      <c r="CM7965" s="1"/>
      <c r="CN7965" s="1"/>
      <c r="CO7965" s="1"/>
    </row>
    <row r="7966" spans="1:93" ht="30" customHeight="1" x14ac:dyDescent="0.2">
      <c r="A7966" s="1">
        <v>7954</v>
      </c>
      <c r="B7966" s="1" t="s">
        <v>4067</v>
      </c>
      <c r="C7966" s="1" t="s">
        <v>4065</v>
      </c>
      <c r="D7966" s="28" t="s">
        <v>4066</v>
      </c>
      <c r="E7966" s="28" t="s">
        <v>4068</v>
      </c>
      <c r="F7966" s="1" t="s">
        <v>74</v>
      </c>
      <c r="G7966" s="1">
        <v>7</v>
      </c>
      <c r="H7966" s="1" t="s">
        <v>2565</v>
      </c>
      <c r="I7966" s="1" t="s">
        <v>114</v>
      </c>
      <c r="J7966" s="76">
        <v>415</v>
      </c>
      <c r="K7966" s="76">
        <v>2449266</v>
      </c>
      <c r="L7966" s="29">
        <v>46242</v>
      </c>
      <c r="M7966" s="29" t="s">
        <v>4163</v>
      </c>
      <c r="N7966" s="1" t="s">
        <v>478</v>
      </c>
      <c r="O7966" s="28" t="s">
        <v>105</v>
      </c>
      <c r="P7966" s="1" t="s">
        <v>322</v>
      </c>
      <c r="Q7966" s="76">
        <v>10</v>
      </c>
      <c r="R7966" s="1"/>
      <c r="S7966" s="76"/>
      <c r="T7966" s="1" t="s">
        <v>115</v>
      </c>
      <c r="U7966" s="1"/>
      <c r="V7966" s="1"/>
      <c r="AC7966" s="93">
        <v>27.5</v>
      </c>
      <c r="AD7966" s="69">
        <v>240</v>
      </c>
      <c r="AE7966" s="33"/>
      <c r="AF7966" s="33"/>
      <c r="AG7966" s="33"/>
      <c r="AX7966" s="37">
        <f t="shared" si="359"/>
        <v>46249</v>
      </c>
      <c r="AY7966" s="1"/>
      <c r="AZ7966" s="1"/>
      <c r="BA7966" s="31"/>
      <c r="BB7966" s="31"/>
      <c r="BC7966" s="1"/>
      <c r="BD7966" s="1"/>
      <c r="BE7966" s="1"/>
      <c r="BF7966" s="1"/>
      <c r="BG7966" s="1"/>
      <c r="BT7966" s="37">
        <f t="shared" si="360"/>
        <v>46270</v>
      </c>
      <c r="BU7966" s="31"/>
      <c r="BW7966" s="33"/>
      <c r="BX7966" s="1"/>
      <c r="BY7966" s="1"/>
      <c r="BZ7966" s="1"/>
      <c r="CA7966" s="1"/>
      <c r="CB7966" s="1"/>
      <c r="CC7966" s="1"/>
      <c r="CE7966" s="1"/>
      <c r="CF7966" s="1"/>
      <c r="CG7966" s="1"/>
      <c r="CH7966" s="1"/>
      <c r="CI7966" s="1"/>
      <c r="CJ7966" s="1"/>
      <c r="CK7966" s="1"/>
      <c r="CL7966" s="1"/>
      <c r="CM7966" s="1"/>
      <c r="CN7966" s="1"/>
      <c r="CO7966" s="1"/>
    </row>
    <row r="7967" spans="1:93" ht="30" customHeight="1" x14ac:dyDescent="0.2">
      <c r="A7967" s="1">
        <v>7955</v>
      </c>
      <c r="B7967" s="1" t="s">
        <v>4067</v>
      </c>
      <c r="C7967" s="1" t="s">
        <v>4065</v>
      </c>
      <c r="D7967" s="28" t="s">
        <v>4066</v>
      </c>
      <c r="E7967" s="28" t="s">
        <v>4068</v>
      </c>
      <c r="F7967" s="1" t="s">
        <v>74</v>
      </c>
      <c r="G7967" s="1">
        <v>7</v>
      </c>
      <c r="H7967" s="1" t="s">
        <v>2565</v>
      </c>
      <c r="I7967" s="1" t="s">
        <v>114</v>
      </c>
      <c r="J7967" s="76">
        <v>558</v>
      </c>
      <c r="K7967" s="76">
        <v>2449268</v>
      </c>
      <c r="L7967" s="29">
        <v>46242</v>
      </c>
      <c r="M7967" s="29" t="s">
        <v>4163</v>
      </c>
      <c r="N7967" s="1" t="s">
        <v>478</v>
      </c>
      <c r="O7967" s="28" t="s">
        <v>105</v>
      </c>
      <c r="P7967" s="1" t="s">
        <v>322</v>
      </c>
      <c r="Q7967" s="76">
        <v>10</v>
      </c>
      <c r="R7967" s="1"/>
      <c r="S7967" s="76"/>
      <c r="T7967" s="1" t="s">
        <v>115</v>
      </c>
      <c r="U7967" s="1"/>
      <c r="V7967" s="1"/>
      <c r="AC7967" s="93">
        <v>27</v>
      </c>
      <c r="AD7967" s="69">
        <v>225</v>
      </c>
      <c r="AE7967" s="33"/>
      <c r="AF7967" s="33"/>
      <c r="AG7967" s="33"/>
      <c r="AX7967" s="37">
        <f t="shared" si="359"/>
        <v>46249</v>
      </c>
      <c r="AY7967" s="1"/>
      <c r="AZ7967" s="1"/>
      <c r="BA7967" s="31"/>
      <c r="BB7967" s="31"/>
      <c r="BC7967" s="1"/>
      <c r="BD7967" s="1"/>
      <c r="BE7967" s="1"/>
      <c r="BF7967" s="1"/>
      <c r="BG7967" s="1"/>
      <c r="BT7967" s="37">
        <f t="shared" si="360"/>
        <v>46270</v>
      </c>
      <c r="BU7967" s="31"/>
      <c r="BW7967" s="33"/>
      <c r="BX7967" s="1"/>
      <c r="BY7967" s="1"/>
      <c r="BZ7967" s="1"/>
      <c r="CA7967" s="1"/>
      <c r="CB7967" s="1"/>
      <c r="CC7967" s="1"/>
      <c r="CE7967" s="1"/>
      <c r="CF7967" s="1"/>
      <c r="CG7967" s="1"/>
      <c r="CH7967" s="1"/>
      <c r="CI7967" s="1"/>
      <c r="CJ7967" s="1"/>
      <c r="CK7967" s="1"/>
      <c r="CL7967" s="1"/>
      <c r="CM7967" s="1"/>
      <c r="CN7967" s="1"/>
      <c r="CO7967" s="1"/>
    </row>
    <row r="7968" spans="1:93" ht="30" customHeight="1" x14ac:dyDescent="0.2">
      <c r="A7968" s="1">
        <v>7956</v>
      </c>
      <c r="B7968" s="1" t="s">
        <v>4067</v>
      </c>
      <c r="C7968" s="1" t="s">
        <v>4065</v>
      </c>
      <c r="D7968" s="28" t="s">
        <v>4066</v>
      </c>
      <c r="E7968" s="28" t="s">
        <v>4068</v>
      </c>
      <c r="F7968" s="1" t="s">
        <v>74</v>
      </c>
      <c r="G7968" s="1">
        <v>7</v>
      </c>
      <c r="H7968" s="1" t="s">
        <v>2565</v>
      </c>
      <c r="I7968" s="1" t="s">
        <v>114</v>
      </c>
      <c r="J7968" s="76">
        <v>551</v>
      </c>
      <c r="K7968" s="76">
        <v>2449270</v>
      </c>
      <c r="L7968" s="29">
        <v>46242</v>
      </c>
      <c r="M7968" s="29" t="s">
        <v>4163</v>
      </c>
      <c r="N7968" s="1" t="s">
        <v>478</v>
      </c>
      <c r="O7968" s="28" t="s">
        <v>105</v>
      </c>
      <c r="P7968" s="1" t="s">
        <v>322</v>
      </c>
      <c r="Q7968" s="76">
        <v>10</v>
      </c>
      <c r="R7968" s="1"/>
      <c r="S7968" s="76"/>
      <c r="T7968" s="1" t="s">
        <v>115</v>
      </c>
      <c r="U7968" s="1"/>
      <c r="V7968" s="1"/>
      <c r="AC7968" s="93">
        <v>28</v>
      </c>
      <c r="AD7968" s="69">
        <v>240</v>
      </c>
      <c r="AE7968" s="33"/>
      <c r="AF7968" s="33"/>
      <c r="AG7968" s="33"/>
      <c r="AX7968" s="37">
        <f t="shared" si="359"/>
        <v>46249</v>
      </c>
      <c r="AY7968" s="1"/>
      <c r="AZ7968" s="1"/>
      <c r="BA7968" s="31"/>
      <c r="BB7968" s="31"/>
      <c r="BC7968" s="1"/>
      <c r="BD7968" s="1"/>
      <c r="BE7968" s="1"/>
      <c r="BF7968" s="1"/>
      <c r="BG7968" s="1"/>
      <c r="BT7968" s="37">
        <f t="shared" si="360"/>
        <v>46270</v>
      </c>
      <c r="BU7968" s="31"/>
      <c r="BW7968" s="33"/>
      <c r="BX7968" s="1"/>
      <c r="BY7968" s="1"/>
      <c r="BZ7968" s="1"/>
      <c r="CA7968" s="1"/>
      <c r="CB7968" s="1"/>
      <c r="CC7968" s="1"/>
      <c r="CE7968" s="1"/>
      <c r="CF7968" s="1"/>
      <c r="CG7968" s="1"/>
      <c r="CH7968" s="1"/>
      <c r="CI7968" s="1"/>
      <c r="CJ7968" s="1"/>
      <c r="CK7968" s="1"/>
      <c r="CL7968" s="1"/>
      <c r="CM7968" s="1"/>
      <c r="CN7968" s="1"/>
      <c r="CO7968" s="1"/>
    </row>
    <row r="7969" spans="1:93" ht="30" customHeight="1" x14ac:dyDescent="0.2">
      <c r="A7969" s="1">
        <v>7957</v>
      </c>
      <c r="B7969" s="1" t="s">
        <v>4207</v>
      </c>
      <c r="C7969" s="1" t="s">
        <v>4074</v>
      </c>
      <c r="D7969" s="28" t="s">
        <v>4072</v>
      </c>
      <c r="E7969" s="28" t="s">
        <v>4073</v>
      </c>
      <c r="F7969" s="1" t="s">
        <v>74</v>
      </c>
      <c r="G7969" s="1">
        <v>9</v>
      </c>
      <c r="H7969" s="1" t="s">
        <v>341</v>
      </c>
      <c r="I7969" s="1" t="s">
        <v>114</v>
      </c>
      <c r="J7969" s="76">
        <v>557</v>
      </c>
      <c r="K7969" s="76">
        <v>2430818</v>
      </c>
      <c r="L7969" s="29">
        <v>46242</v>
      </c>
      <c r="M7969" s="29" t="s">
        <v>4163</v>
      </c>
      <c r="N7969" s="1" t="s">
        <v>478</v>
      </c>
      <c r="O7969" s="28" t="s">
        <v>1495</v>
      </c>
      <c r="P7969" s="1" t="s">
        <v>323</v>
      </c>
      <c r="Q7969" s="76">
        <v>12</v>
      </c>
      <c r="R7969" s="1"/>
      <c r="S7969" s="76">
        <v>6</v>
      </c>
      <c r="T7969" s="1" t="s">
        <v>115</v>
      </c>
      <c r="U7969" s="1"/>
      <c r="V7969" s="1"/>
      <c r="AC7969" s="93">
        <v>28.5</v>
      </c>
      <c r="AD7969" s="69">
        <v>260</v>
      </c>
      <c r="AE7969" s="33"/>
      <c r="AF7969" s="33"/>
      <c r="AG7969" s="33"/>
      <c r="AX7969" s="37">
        <f t="shared" si="359"/>
        <v>46249</v>
      </c>
      <c r="AY7969" s="1"/>
      <c r="AZ7969" s="1"/>
      <c r="BA7969" s="31"/>
      <c r="BB7969" s="31"/>
      <c r="BC7969" s="1"/>
      <c r="BD7969" s="1"/>
      <c r="BE7969" s="1"/>
      <c r="BF7969" s="1"/>
      <c r="BG7969" s="1"/>
      <c r="BT7969" s="37">
        <f t="shared" si="360"/>
        <v>46270</v>
      </c>
      <c r="BU7969" s="31"/>
      <c r="BW7969" s="33"/>
      <c r="BX7969" s="1"/>
      <c r="BY7969" s="1"/>
      <c r="BZ7969" s="1"/>
      <c r="CA7969" s="1"/>
      <c r="CB7969" s="1"/>
      <c r="CC7969" s="1"/>
      <c r="CE7969" s="1"/>
      <c r="CF7969" s="1"/>
      <c r="CG7969" s="1"/>
      <c r="CH7969" s="1"/>
      <c r="CI7969" s="1"/>
      <c r="CJ7969" s="1"/>
      <c r="CK7969" s="1"/>
      <c r="CL7969" s="1"/>
      <c r="CM7969" s="1"/>
      <c r="CN7969" s="1"/>
      <c r="CO7969" s="1"/>
    </row>
    <row r="7970" spans="1:93" ht="30" customHeight="1" x14ac:dyDescent="0.2">
      <c r="A7970" s="1">
        <v>7958</v>
      </c>
      <c r="B7970" s="1" t="s">
        <v>4207</v>
      </c>
      <c r="C7970" s="1" t="s">
        <v>4074</v>
      </c>
      <c r="D7970" s="28" t="s">
        <v>4072</v>
      </c>
      <c r="E7970" s="28" t="s">
        <v>4073</v>
      </c>
      <c r="F7970" s="1" t="s">
        <v>74</v>
      </c>
      <c r="G7970" s="1">
        <v>9</v>
      </c>
      <c r="H7970" s="1" t="s">
        <v>341</v>
      </c>
      <c r="I7970" s="1" t="s">
        <v>114</v>
      </c>
      <c r="J7970" s="76">
        <v>533</v>
      </c>
      <c r="K7970" s="76">
        <v>2430823</v>
      </c>
      <c r="L7970" s="29">
        <v>46242</v>
      </c>
      <c r="M7970" s="29" t="s">
        <v>4163</v>
      </c>
      <c r="N7970" s="1" t="s">
        <v>478</v>
      </c>
      <c r="O7970" s="28" t="s">
        <v>1495</v>
      </c>
      <c r="P7970" s="1" t="s">
        <v>323</v>
      </c>
      <c r="Q7970" s="76">
        <v>10</v>
      </c>
      <c r="R7970" s="1"/>
      <c r="S7970" s="76"/>
      <c r="T7970" s="1" t="s">
        <v>115</v>
      </c>
      <c r="U7970" s="1"/>
      <c r="V7970" s="1"/>
      <c r="AC7970" s="93">
        <v>28</v>
      </c>
      <c r="AD7970" s="69">
        <v>250</v>
      </c>
      <c r="AE7970" s="33"/>
      <c r="AF7970" s="33"/>
      <c r="AG7970" s="33"/>
      <c r="AX7970" s="37">
        <f t="shared" si="359"/>
        <v>46249</v>
      </c>
      <c r="AY7970" s="1"/>
      <c r="AZ7970" s="1"/>
      <c r="BA7970" s="31"/>
      <c r="BB7970" s="31"/>
      <c r="BC7970" s="1"/>
      <c r="BD7970" s="1"/>
      <c r="BE7970" s="1"/>
      <c r="BF7970" s="1"/>
      <c r="BG7970" s="1"/>
      <c r="BT7970" s="37">
        <f t="shared" si="360"/>
        <v>46270</v>
      </c>
      <c r="BU7970" s="31"/>
      <c r="BW7970" s="33"/>
      <c r="BX7970" s="1"/>
      <c r="BY7970" s="1"/>
      <c r="BZ7970" s="1"/>
      <c r="CA7970" s="1"/>
      <c r="CB7970" s="1"/>
      <c r="CC7970" s="1"/>
      <c r="CE7970" s="1"/>
      <c r="CF7970" s="1"/>
      <c r="CG7970" s="1"/>
      <c r="CH7970" s="1"/>
      <c r="CI7970" s="1"/>
      <c r="CJ7970" s="1"/>
      <c r="CK7970" s="1"/>
      <c r="CL7970" s="1"/>
      <c r="CM7970" s="1"/>
      <c r="CN7970" s="1"/>
      <c r="CO7970" s="1"/>
    </row>
    <row r="7971" spans="1:93" ht="30" customHeight="1" x14ac:dyDescent="0.2">
      <c r="A7971" s="1">
        <v>7959</v>
      </c>
      <c r="B7971" s="1" t="s">
        <v>4207</v>
      </c>
      <c r="C7971" s="1" t="s">
        <v>4074</v>
      </c>
      <c r="D7971" s="28" t="s">
        <v>4072</v>
      </c>
      <c r="E7971" s="28" t="s">
        <v>4073</v>
      </c>
      <c r="F7971" s="1" t="s">
        <v>74</v>
      </c>
      <c r="G7971" s="1">
        <v>9</v>
      </c>
      <c r="H7971" s="1" t="s">
        <v>341</v>
      </c>
      <c r="I7971" s="1" t="s">
        <v>114</v>
      </c>
      <c r="J7971" s="76">
        <v>303</v>
      </c>
      <c r="K7971" s="76">
        <v>2430831</v>
      </c>
      <c r="L7971" s="29">
        <v>46242</v>
      </c>
      <c r="M7971" s="29" t="s">
        <v>4163</v>
      </c>
      <c r="N7971" s="1" t="s">
        <v>478</v>
      </c>
      <c r="O7971" s="28" t="s">
        <v>1495</v>
      </c>
      <c r="P7971" s="1" t="s">
        <v>323</v>
      </c>
      <c r="Q7971" s="76">
        <v>8</v>
      </c>
      <c r="R7971" s="1"/>
      <c r="S7971" s="76"/>
      <c r="T7971" s="1" t="s">
        <v>115</v>
      </c>
      <c r="U7971" s="1"/>
      <c r="V7971" s="1"/>
      <c r="AC7971" s="93">
        <v>29.5</v>
      </c>
      <c r="AD7971" s="69">
        <v>240</v>
      </c>
      <c r="AE7971" s="33"/>
      <c r="AF7971" s="33"/>
      <c r="AG7971" s="33"/>
      <c r="AX7971" s="37">
        <f t="shared" si="359"/>
        <v>46249</v>
      </c>
      <c r="AY7971" s="1"/>
      <c r="AZ7971" s="1"/>
      <c r="BA7971" s="31"/>
      <c r="BB7971" s="31"/>
      <c r="BC7971" s="1"/>
      <c r="BD7971" s="1"/>
      <c r="BE7971" s="1"/>
      <c r="BF7971" s="1"/>
      <c r="BG7971" s="1"/>
      <c r="BT7971" s="37">
        <f t="shared" si="360"/>
        <v>46270</v>
      </c>
      <c r="BU7971" s="31"/>
      <c r="BW7971" s="33"/>
      <c r="BX7971" s="1"/>
      <c r="BY7971" s="1"/>
      <c r="BZ7971" s="1"/>
      <c r="CA7971" s="1"/>
      <c r="CB7971" s="1"/>
      <c r="CC7971" s="1"/>
      <c r="CE7971" s="1"/>
      <c r="CF7971" s="1"/>
      <c r="CG7971" s="1"/>
      <c r="CH7971" s="1"/>
      <c r="CI7971" s="1"/>
      <c r="CJ7971" s="1"/>
      <c r="CK7971" s="1"/>
      <c r="CL7971" s="1"/>
      <c r="CM7971" s="1"/>
      <c r="CN7971" s="1"/>
      <c r="CO7971" s="1"/>
    </row>
    <row r="7972" spans="1:93" ht="30" customHeight="1" x14ac:dyDescent="0.2">
      <c r="A7972" s="1">
        <v>7960</v>
      </c>
      <c r="B7972" s="1" t="s">
        <v>4207</v>
      </c>
      <c r="C7972" s="1" t="s">
        <v>4074</v>
      </c>
      <c r="D7972" s="28" t="s">
        <v>4072</v>
      </c>
      <c r="E7972" s="28" t="s">
        <v>4073</v>
      </c>
      <c r="F7972" s="1" t="s">
        <v>74</v>
      </c>
      <c r="G7972" s="1">
        <v>9</v>
      </c>
      <c r="H7972" s="1" t="s">
        <v>341</v>
      </c>
      <c r="I7972" s="1" t="s">
        <v>114</v>
      </c>
      <c r="J7972" s="76">
        <v>403</v>
      </c>
      <c r="K7972" s="76">
        <v>2449255</v>
      </c>
      <c r="L7972" s="29">
        <v>46242</v>
      </c>
      <c r="M7972" s="29" t="s">
        <v>4163</v>
      </c>
      <c r="N7972" s="1" t="s">
        <v>478</v>
      </c>
      <c r="O7972" s="28" t="s">
        <v>1495</v>
      </c>
      <c r="P7972" s="1" t="s">
        <v>323</v>
      </c>
      <c r="Q7972" s="76">
        <v>9</v>
      </c>
      <c r="R7972" s="1"/>
      <c r="S7972" s="76"/>
      <c r="T7972" s="1" t="s">
        <v>115</v>
      </c>
      <c r="U7972" s="1"/>
      <c r="V7972" s="1"/>
      <c r="AC7972" s="93">
        <v>28</v>
      </c>
      <c r="AD7972" s="69">
        <v>230</v>
      </c>
      <c r="AE7972" s="33"/>
      <c r="AF7972" s="33"/>
      <c r="AG7972" s="33"/>
      <c r="AX7972" s="37">
        <f t="shared" si="359"/>
        <v>46249</v>
      </c>
      <c r="AY7972" s="1"/>
      <c r="AZ7972" s="1"/>
      <c r="BA7972" s="31"/>
      <c r="BB7972" s="31"/>
      <c r="BC7972" s="1"/>
      <c r="BD7972" s="1"/>
      <c r="BE7972" s="1"/>
      <c r="BF7972" s="1"/>
      <c r="BG7972" s="1"/>
      <c r="BT7972" s="37">
        <f t="shared" si="360"/>
        <v>46270</v>
      </c>
      <c r="BU7972" s="31"/>
      <c r="BW7972" s="33"/>
      <c r="BX7972" s="1"/>
      <c r="BY7972" s="1"/>
      <c r="BZ7972" s="1"/>
      <c r="CA7972" s="1"/>
      <c r="CB7972" s="1"/>
      <c r="CC7972" s="1"/>
      <c r="CE7972" s="1"/>
      <c r="CF7972" s="1"/>
      <c r="CG7972" s="1"/>
      <c r="CH7972" s="1"/>
      <c r="CI7972" s="1"/>
      <c r="CJ7972" s="1"/>
      <c r="CK7972" s="1"/>
      <c r="CL7972" s="1"/>
      <c r="CM7972" s="1"/>
      <c r="CN7972" s="1"/>
      <c r="CO7972" s="1"/>
    </row>
    <row r="7973" spans="1:93" ht="30" customHeight="1" x14ac:dyDescent="0.2">
      <c r="A7973" s="1">
        <v>7961</v>
      </c>
      <c r="B7973" s="1" t="s">
        <v>4207</v>
      </c>
      <c r="C7973" s="1" t="s">
        <v>4074</v>
      </c>
      <c r="D7973" s="28" t="s">
        <v>4072</v>
      </c>
      <c r="E7973" s="28" t="s">
        <v>4073</v>
      </c>
      <c r="F7973" s="1" t="s">
        <v>74</v>
      </c>
      <c r="G7973" s="1">
        <v>9</v>
      </c>
      <c r="H7973" s="1" t="s">
        <v>341</v>
      </c>
      <c r="I7973" s="1" t="s">
        <v>114</v>
      </c>
      <c r="J7973" s="76">
        <v>273</v>
      </c>
      <c r="K7973" s="76">
        <v>2430849</v>
      </c>
      <c r="L7973" s="29">
        <v>46242</v>
      </c>
      <c r="M7973" s="29" t="s">
        <v>4163</v>
      </c>
      <c r="N7973" s="1" t="s">
        <v>478</v>
      </c>
      <c r="O7973" s="28" t="s">
        <v>1495</v>
      </c>
      <c r="P7973" s="1" t="s">
        <v>323</v>
      </c>
      <c r="Q7973" s="76">
        <v>9</v>
      </c>
      <c r="R7973" s="1"/>
      <c r="S7973" s="76"/>
      <c r="T7973" s="1" t="s">
        <v>115</v>
      </c>
      <c r="U7973" s="1"/>
      <c r="V7973" s="1"/>
      <c r="AC7973" s="93">
        <v>27.5</v>
      </c>
      <c r="AD7973" s="69">
        <v>250</v>
      </c>
      <c r="AE7973" s="33"/>
      <c r="AF7973" s="33"/>
      <c r="AG7973" s="33"/>
      <c r="AX7973" s="37">
        <f t="shared" si="359"/>
        <v>46249</v>
      </c>
      <c r="AY7973" s="1"/>
      <c r="AZ7973" s="1"/>
      <c r="BA7973" s="31"/>
      <c r="BB7973" s="31"/>
      <c r="BC7973" s="1"/>
      <c r="BD7973" s="1"/>
      <c r="BE7973" s="1"/>
      <c r="BF7973" s="1"/>
      <c r="BG7973" s="1"/>
      <c r="BT7973" s="37">
        <f t="shared" si="360"/>
        <v>46270</v>
      </c>
      <c r="BU7973" s="31"/>
      <c r="BW7973" s="33"/>
      <c r="BX7973" s="1"/>
      <c r="BY7973" s="1"/>
      <c r="BZ7973" s="1"/>
      <c r="CA7973" s="1"/>
      <c r="CB7973" s="1"/>
      <c r="CC7973" s="1"/>
      <c r="CE7973" s="1"/>
      <c r="CF7973" s="1"/>
      <c r="CG7973" s="1"/>
      <c r="CH7973" s="1"/>
      <c r="CI7973" s="1"/>
      <c r="CJ7973" s="1"/>
      <c r="CK7973" s="1"/>
      <c r="CL7973" s="1"/>
      <c r="CM7973" s="1"/>
      <c r="CN7973" s="1"/>
      <c r="CO7973" s="1"/>
    </row>
    <row r="7974" spans="1:93" ht="30" customHeight="1" x14ac:dyDescent="0.2">
      <c r="A7974" s="1">
        <v>7962</v>
      </c>
      <c r="B7974" s="1" t="s">
        <v>4207</v>
      </c>
      <c r="C7974" s="1" t="s">
        <v>4074</v>
      </c>
      <c r="D7974" s="28" t="s">
        <v>4072</v>
      </c>
      <c r="E7974" s="28" t="s">
        <v>4073</v>
      </c>
      <c r="F7974" s="1" t="s">
        <v>74</v>
      </c>
      <c r="G7974" s="1">
        <v>9</v>
      </c>
      <c r="H7974" s="1" t="s">
        <v>341</v>
      </c>
      <c r="I7974" s="1" t="s">
        <v>114</v>
      </c>
      <c r="J7974" s="76">
        <v>393</v>
      </c>
      <c r="K7974" s="76">
        <v>2430854</v>
      </c>
      <c r="L7974" s="29">
        <v>46242</v>
      </c>
      <c r="M7974" s="29" t="s">
        <v>4163</v>
      </c>
      <c r="N7974" s="1" t="s">
        <v>478</v>
      </c>
      <c r="O7974" s="28" t="s">
        <v>1495</v>
      </c>
      <c r="P7974" s="1" t="s">
        <v>323</v>
      </c>
      <c r="Q7974" s="76">
        <v>8</v>
      </c>
      <c r="R7974" s="1"/>
      <c r="S7974" s="76"/>
      <c r="T7974" s="1" t="s">
        <v>115</v>
      </c>
      <c r="U7974" s="1"/>
      <c r="V7974" s="1"/>
      <c r="AC7974" s="93">
        <v>27</v>
      </c>
      <c r="AD7974" s="69">
        <v>255</v>
      </c>
      <c r="AE7974" s="33"/>
      <c r="AF7974" s="33"/>
      <c r="AG7974" s="33"/>
      <c r="AX7974" s="37">
        <f t="shared" si="359"/>
        <v>46249</v>
      </c>
      <c r="AY7974" s="1"/>
      <c r="AZ7974" s="1"/>
      <c r="BA7974" s="31"/>
      <c r="BB7974" s="31"/>
      <c r="BC7974" s="1"/>
      <c r="BD7974" s="1"/>
      <c r="BE7974" s="1"/>
      <c r="BF7974" s="1"/>
      <c r="BG7974" s="1"/>
      <c r="BT7974" s="37">
        <f t="shared" si="360"/>
        <v>46270</v>
      </c>
      <c r="BU7974" s="31"/>
      <c r="BW7974" s="33"/>
      <c r="BX7974" s="1"/>
      <c r="BY7974" s="1"/>
      <c r="BZ7974" s="1"/>
      <c r="CA7974" s="1"/>
      <c r="CB7974" s="1"/>
      <c r="CC7974" s="1"/>
      <c r="CE7974" s="1"/>
      <c r="CF7974" s="1"/>
      <c r="CG7974" s="1"/>
      <c r="CH7974" s="1"/>
      <c r="CI7974" s="1"/>
      <c r="CJ7974" s="1"/>
      <c r="CK7974" s="1"/>
      <c r="CL7974" s="1"/>
      <c r="CM7974" s="1"/>
      <c r="CN7974" s="1"/>
      <c r="CO7974" s="1"/>
    </row>
    <row r="7975" spans="1:93" ht="30" customHeight="1" x14ac:dyDescent="0.2">
      <c r="A7975" s="1">
        <v>7963</v>
      </c>
      <c r="B7975" s="94" t="s">
        <v>1491</v>
      </c>
      <c r="C7975" s="1" t="s">
        <v>4009</v>
      </c>
      <c r="D7975" s="28" t="s">
        <v>4010</v>
      </c>
      <c r="E7975" s="28" t="s">
        <v>4011</v>
      </c>
      <c r="F7975" s="1" t="s">
        <v>74</v>
      </c>
      <c r="G7975" s="1">
        <v>2</v>
      </c>
      <c r="H7975" s="1" t="s">
        <v>4208</v>
      </c>
      <c r="I7975" s="1" t="s">
        <v>114</v>
      </c>
      <c r="J7975" s="76">
        <v>403</v>
      </c>
      <c r="K7975" s="76">
        <v>2449273</v>
      </c>
      <c r="L7975" s="29">
        <v>46243</v>
      </c>
      <c r="M7975" s="29" t="s">
        <v>4163</v>
      </c>
      <c r="N7975" s="1" t="s">
        <v>478</v>
      </c>
      <c r="O7975" s="28" t="s">
        <v>1495</v>
      </c>
      <c r="P7975" s="1" t="s">
        <v>323</v>
      </c>
      <c r="Q7975" s="76">
        <v>9</v>
      </c>
      <c r="R7975" s="1"/>
      <c r="S7975" s="76">
        <v>6</v>
      </c>
      <c r="T7975" s="1" t="s">
        <v>115</v>
      </c>
      <c r="U7975" s="1"/>
      <c r="V7975" s="1"/>
      <c r="AC7975" s="93">
        <v>29.5</v>
      </c>
      <c r="AD7975" s="69">
        <v>250</v>
      </c>
      <c r="AE7975" s="33"/>
      <c r="AF7975" s="33"/>
      <c r="AG7975" s="33"/>
      <c r="AX7975" s="37">
        <f t="shared" si="359"/>
        <v>46250</v>
      </c>
      <c r="AY7975" s="1"/>
      <c r="AZ7975" s="1"/>
      <c r="BA7975" s="31"/>
      <c r="BB7975" s="31"/>
      <c r="BC7975" s="1"/>
      <c r="BD7975" s="1"/>
      <c r="BE7975" s="1"/>
      <c r="BF7975" s="1"/>
      <c r="BG7975" s="1"/>
      <c r="BT7975" s="37">
        <f t="shared" si="360"/>
        <v>46271</v>
      </c>
      <c r="BU7975" s="31"/>
      <c r="BW7975" s="33"/>
      <c r="BX7975" s="1"/>
      <c r="BY7975" s="1"/>
      <c r="BZ7975" s="1"/>
      <c r="CA7975" s="1"/>
      <c r="CB7975" s="1"/>
      <c r="CC7975" s="1"/>
      <c r="CE7975" s="1"/>
      <c r="CF7975" s="1"/>
      <c r="CG7975" s="1"/>
      <c r="CH7975" s="1"/>
      <c r="CI7975" s="1"/>
      <c r="CJ7975" s="1"/>
      <c r="CK7975" s="1"/>
      <c r="CL7975" s="1"/>
      <c r="CM7975" s="1"/>
      <c r="CN7975" s="1"/>
      <c r="CO7975" s="1"/>
    </row>
    <row r="7976" spans="1:93" ht="30" customHeight="1" x14ac:dyDescent="0.2">
      <c r="A7976" s="1">
        <v>7964</v>
      </c>
      <c r="B7976" s="94" t="s">
        <v>3967</v>
      </c>
      <c r="C7976" s="1" t="s">
        <v>4076</v>
      </c>
      <c r="D7976" s="28" t="s">
        <v>4077</v>
      </c>
      <c r="E7976" s="28" t="s">
        <v>4078</v>
      </c>
      <c r="F7976" s="1" t="s">
        <v>74</v>
      </c>
      <c r="G7976" s="1">
        <v>5</v>
      </c>
      <c r="H7976" s="1" t="s">
        <v>2565</v>
      </c>
      <c r="I7976" s="1" t="s">
        <v>114</v>
      </c>
      <c r="J7976" s="76">
        <v>558</v>
      </c>
      <c r="K7976" s="76">
        <v>2430861</v>
      </c>
      <c r="L7976" s="29">
        <v>46243</v>
      </c>
      <c r="M7976" s="29" t="s">
        <v>4163</v>
      </c>
      <c r="N7976" s="1" t="s">
        <v>478</v>
      </c>
      <c r="O7976" s="28" t="s">
        <v>1495</v>
      </c>
      <c r="P7976" s="1" t="s">
        <v>323</v>
      </c>
      <c r="Q7976" s="76">
        <v>12</v>
      </c>
      <c r="R7976" s="1"/>
      <c r="S7976" s="76"/>
      <c r="T7976" s="1" t="s">
        <v>115</v>
      </c>
      <c r="U7976" s="1"/>
      <c r="V7976" s="1"/>
      <c r="AC7976" s="93">
        <v>28</v>
      </c>
      <c r="AD7976" s="69">
        <v>230</v>
      </c>
      <c r="AE7976" s="33"/>
      <c r="AF7976" s="33"/>
      <c r="AG7976" s="33"/>
      <c r="AX7976" s="37">
        <f t="shared" si="359"/>
        <v>46250</v>
      </c>
      <c r="AY7976" s="1"/>
      <c r="AZ7976" s="1"/>
      <c r="BA7976" s="31"/>
      <c r="BB7976" s="31"/>
      <c r="BC7976" s="1"/>
      <c r="BD7976" s="1"/>
      <c r="BE7976" s="1"/>
      <c r="BF7976" s="1"/>
      <c r="BG7976" s="1"/>
      <c r="BT7976" s="37">
        <f t="shared" si="360"/>
        <v>46271</v>
      </c>
      <c r="BU7976" s="31"/>
      <c r="BW7976" s="33"/>
      <c r="BX7976" s="1"/>
      <c r="BY7976" s="1"/>
      <c r="BZ7976" s="1"/>
      <c r="CA7976" s="1"/>
      <c r="CB7976" s="1"/>
      <c r="CC7976" s="1"/>
      <c r="CE7976" s="1"/>
      <c r="CF7976" s="1"/>
      <c r="CG7976" s="1"/>
      <c r="CH7976" s="1"/>
      <c r="CI7976" s="1"/>
      <c r="CJ7976" s="1"/>
      <c r="CK7976" s="1"/>
      <c r="CL7976" s="1"/>
      <c r="CM7976" s="1"/>
      <c r="CN7976" s="1"/>
      <c r="CO7976" s="1"/>
    </row>
    <row r="7977" spans="1:93" ht="30" customHeight="1" x14ac:dyDescent="0.2">
      <c r="A7977" s="1">
        <v>7965</v>
      </c>
      <c r="B7977" s="1" t="s">
        <v>4081</v>
      </c>
      <c r="C7977" s="1" t="s">
        <v>4079</v>
      </c>
      <c r="D7977" s="28" t="s">
        <v>4080</v>
      </c>
      <c r="E7977" s="28" t="s">
        <v>3951</v>
      </c>
      <c r="F7977" s="1" t="s">
        <v>74</v>
      </c>
      <c r="G7977" s="1">
        <v>10</v>
      </c>
      <c r="H7977" s="1" t="s">
        <v>1059</v>
      </c>
      <c r="I7977" s="1" t="s">
        <v>114</v>
      </c>
      <c r="J7977" s="76">
        <v>403</v>
      </c>
      <c r="K7977" s="76">
        <v>2449298</v>
      </c>
      <c r="L7977" s="29">
        <v>46244</v>
      </c>
      <c r="M7977" s="29" t="s">
        <v>4163</v>
      </c>
      <c r="N7977" s="1" t="s">
        <v>478</v>
      </c>
      <c r="O7977" s="28" t="s">
        <v>1495</v>
      </c>
      <c r="P7977" s="1" t="s">
        <v>323</v>
      </c>
      <c r="Q7977" s="76">
        <v>9</v>
      </c>
      <c r="R7977" s="1"/>
      <c r="S7977" s="76">
        <v>6</v>
      </c>
      <c r="T7977" s="1" t="s">
        <v>115</v>
      </c>
      <c r="U7977" s="1"/>
      <c r="V7977" s="1"/>
      <c r="AC7977" s="93">
        <v>29.5</v>
      </c>
      <c r="AD7977" s="69">
        <v>245</v>
      </c>
      <c r="AE7977" s="33"/>
      <c r="AF7977" s="33"/>
      <c r="AG7977" s="33"/>
      <c r="AX7977" s="37">
        <f t="shared" si="359"/>
        <v>46251</v>
      </c>
      <c r="AY7977" s="1"/>
      <c r="AZ7977" s="1"/>
      <c r="BA7977" s="31"/>
      <c r="BB7977" s="31"/>
      <c r="BC7977" s="1"/>
      <c r="BD7977" s="1"/>
      <c r="BE7977" s="1"/>
      <c r="BF7977" s="1"/>
      <c r="BG7977" s="1"/>
      <c r="BT7977" s="37">
        <f t="shared" si="360"/>
        <v>46272</v>
      </c>
      <c r="BU7977" s="31"/>
      <c r="BW7977" s="33"/>
      <c r="BX7977" s="1"/>
      <c r="BY7977" s="1"/>
      <c r="BZ7977" s="1"/>
      <c r="CA7977" s="1"/>
      <c r="CB7977" s="1"/>
      <c r="CC7977" s="1"/>
      <c r="CE7977" s="1"/>
      <c r="CF7977" s="1"/>
      <c r="CG7977" s="1"/>
      <c r="CH7977" s="1"/>
      <c r="CI7977" s="1"/>
      <c r="CJ7977" s="1"/>
      <c r="CK7977" s="1"/>
      <c r="CL7977" s="1"/>
      <c r="CM7977" s="1"/>
      <c r="CN7977" s="1"/>
      <c r="CO7977" s="1"/>
    </row>
    <row r="7978" spans="1:93" ht="30" customHeight="1" x14ac:dyDescent="0.2">
      <c r="A7978" s="1">
        <v>7966</v>
      </c>
      <c r="B7978" s="1" t="s">
        <v>4081</v>
      </c>
      <c r="C7978" s="1" t="s">
        <v>4079</v>
      </c>
      <c r="D7978" s="28" t="s">
        <v>4080</v>
      </c>
      <c r="E7978" s="28" t="s">
        <v>3951</v>
      </c>
      <c r="F7978" s="1" t="s">
        <v>74</v>
      </c>
      <c r="G7978" s="1">
        <v>10</v>
      </c>
      <c r="H7978" s="1" t="s">
        <v>1059</v>
      </c>
      <c r="I7978" s="1" t="s">
        <v>114</v>
      </c>
      <c r="J7978" s="76">
        <v>558</v>
      </c>
      <c r="K7978" s="76">
        <v>2449299</v>
      </c>
      <c r="L7978" s="29">
        <v>46244</v>
      </c>
      <c r="M7978" s="29" t="s">
        <v>4163</v>
      </c>
      <c r="N7978" s="1" t="s">
        <v>478</v>
      </c>
      <c r="O7978" s="28" t="s">
        <v>1495</v>
      </c>
      <c r="P7978" s="1" t="s">
        <v>323</v>
      </c>
      <c r="Q7978" s="76">
        <v>11</v>
      </c>
      <c r="R7978" s="1"/>
      <c r="S7978" s="76"/>
      <c r="T7978" s="1" t="s">
        <v>115</v>
      </c>
      <c r="U7978" s="1"/>
      <c r="V7978" s="1"/>
      <c r="AC7978" s="93">
        <v>28.5</v>
      </c>
      <c r="AD7978" s="69">
        <v>240</v>
      </c>
      <c r="AE7978" s="33"/>
      <c r="AF7978" s="33"/>
      <c r="AG7978" s="33"/>
      <c r="AX7978" s="37">
        <f t="shared" si="359"/>
        <v>46251</v>
      </c>
      <c r="AY7978" s="1"/>
      <c r="AZ7978" s="1"/>
      <c r="BA7978" s="31"/>
      <c r="BB7978" s="31"/>
      <c r="BC7978" s="1"/>
      <c r="BD7978" s="1"/>
      <c r="BE7978" s="1"/>
      <c r="BF7978" s="1"/>
      <c r="BG7978" s="1"/>
      <c r="BT7978" s="37">
        <f t="shared" si="360"/>
        <v>46272</v>
      </c>
      <c r="BU7978" s="31"/>
      <c r="BW7978" s="33"/>
      <c r="BX7978" s="1"/>
      <c r="BY7978" s="1"/>
      <c r="BZ7978" s="1"/>
      <c r="CA7978" s="1"/>
      <c r="CB7978" s="1"/>
      <c r="CC7978" s="1"/>
      <c r="CE7978" s="1"/>
      <c r="CF7978" s="1"/>
      <c r="CG7978" s="1"/>
      <c r="CH7978" s="1"/>
      <c r="CI7978" s="1"/>
      <c r="CJ7978" s="1"/>
      <c r="CK7978" s="1"/>
      <c r="CL7978" s="1"/>
      <c r="CM7978" s="1"/>
      <c r="CN7978" s="1"/>
      <c r="CO7978" s="1"/>
    </row>
    <row r="7979" spans="1:93" ht="30" customHeight="1" x14ac:dyDescent="0.2">
      <c r="A7979" s="1">
        <v>7967</v>
      </c>
      <c r="B7979" s="1" t="s">
        <v>4081</v>
      </c>
      <c r="C7979" s="1" t="s">
        <v>4079</v>
      </c>
      <c r="D7979" s="28" t="s">
        <v>4080</v>
      </c>
      <c r="E7979" s="28" t="s">
        <v>3951</v>
      </c>
      <c r="F7979" s="1" t="s">
        <v>74</v>
      </c>
      <c r="G7979" s="1">
        <v>10</v>
      </c>
      <c r="H7979" s="1" t="s">
        <v>1059</v>
      </c>
      <c r="I7979" s="1" t="s">
        <v>114</v>
      </c>
      <c r="J7979" s="76">
        <v>393</v>
      </c>
      <c r="K7979" s="76">
        <v>2430908</v>
      </c>
      <c r="L7979" s="29">
        <v>46244</v>
      </c>
      <c r="M7979" s="29" t="s">
        <v>4163</v>
      </c>
      <c r="N7979" s="1" t="s">
        <v>478</v>
      </c>
      <c r="O7979" s="28" t="s">
        <v>1495</v>
      </c>
      <c r="P7979" s="1" t="s">
        <v>323</v>
      </c>
      <c r="Q7979" s="76">
        <v>9</v>
      </c>
      <c r="R7979" s="1"/>
      <c r="S7979" s="76"/>
      <c r="T7979" s="1" t="s">
        <v>115</v>
      </c>
      <c r="U7979" s="1"/>
      <c r="V7979" s="1"/>
      <c r="AC7979" s="93">
        <v>29.5</v>
      </c>
      <c r="AD7979" s="69">
        <v>250</v>
      </c>
      <c r="AE7979" s="33"/>
      <c r="AF7979" s="33"/>
      <c r="AG7979" s="33"/>
      <c r="AX7979" s="37">
        <f t="shared" si="359"/>
        <v>46251</v>
      </c>
      <c r="AY7979" s="1"/>
      <c r="AZ7979" s="1"/>
      <c r="BA7979" s="31"/>
      <c r="BB7979" s="31"/>
      <c r="BC7979" s="1"/>
      <c r="BD7979" s="1"/>
      <c r="BE7979" s="1"/>
      <c r="BF7979" s="1"/>
      <c r="BG7979" s="1"/>
      <c r="BT7979" s="37">
        <f t="shared" si="360"/>
        <v>46272</v>
      </c>
      <c r="BU7979" s="31"/>
      <c r="BW7979" s="33"/>
      <c r="BX7979" s="1"/>
      <c r="BY7979" s="1"/>
      <c r="BZ7979" s="1"/>
      <c r="CA7979" s="1"/>
      <c r="CB7979" s="1"/>
      <c r="CC7979" s="1"/>
      <c r="CE7979" s="1"/>
      <c r="CF7979" s="1"/>
      <c r="CG7979" s="1"/>
      <c r="CH7979" s="1"/>
      <c r="CI7979" s="1"/>
      <c r="CJ7979" s="1"/>
      <c r="CK7979" s="1"/>
      <c r="CL7979" s="1"/>
      <c r="CM7979" s="1"/>
      <c r="CN7979" s="1"/>
      <c r="CO7979" s="1"/>
    </row>
    <row r="7980" spans="1:93" ht="30" customHeight="1" x14ac:dyDescent="0.2">
      <c r="A7980" s="1">
        <v>7968</v>
      </c>
      <c r="B7980" s="1" t="s">
        <v>4081</v>
      </c>
      <c r="C7980" s="1" t="s">
        <v>4079</v>
      </c>
      <c r="D7980" s="28" t="s">
        <v>4080</v>
      </c>
      <c r="E7980" s="28" t="s">
        <v>3951</v>
      </c>
      <c r="F7980" s="1" t="s">
        <v>74</v>
      </c>
      <c r="G7980" s="1">
        <v>10</v>
      </c>
      <c r="H7980" s="1" t="s">
        <v>1059</v>
      </c>
      <c r="I7980" s="1" t="s">
        <v>114</v>
      </c>
      <c r="J7980" s="76">
        <v>432</v>
      </c>
      <c r="K7980" s="76">
        <v>2430911</v>
      </c>
      <c r="L7980" s="29">
        <v>46244</v>
      </c>
      <c r="M7980" s="29" t="s">
        <v>4163</v>
      </c>
      <c r="N7980" s="1" t="s">
        <v>478</v>
      </c>
      <c r="O7980" s="28" t="s">
        <v>1495</v>
      </c>
      <c r="P7980" s="1" t="s">
        <v>323</v>
      </c>
      <c r="Q7980" s="76">
        <v>6</v>
      </c>
      <c r="R7980" s="1"/>
      <c r="S7980" s="76"/>
      <c r="T7980" s="1" t="s">
        <v>115</v>
      </c>
      <c r="U7980" s="1"/>
      <c r="V7980" s="1"/>
      <c r="AC7980" s="93">
        <v>30</v>
      </c>
      <c r="AD7980" s="69">
        <v>255</v>
      </c>
      <c r="AE7980" s="33"/>
      <c r="AF7980" s="33"/>
      <c r="AG7980" s="33"/>
      <c r="AX7980" s="37">
        <f t="shared" si="359"/>
        <v>46251</v>
      </c>
      <c r="AY7980" s="1"/>
      <c r="AZ7980" s="1"/>
      <c r="BA7980" s="31"/>
      <c r="BB7980" s="31"/>
      <c r="BC7980" s="1"/>
      <c r="BD7980" s="1"/>
      <c r="BE7980" s="1"/>
      <c r="BF7980" s="1"/>
      <c r="BG7980" s="1"/>
      <c r="BT7980" s="37">
        <f t="shared" si="360"/>
        <v>46272</v>
      </c>
      <c r="BU7980" s="31"/>
      <c r="BW7980" s="33"/>
      <c r="BX7980" s="1"/>
      <c r="BY7980" s="1"/>
      <c r="BZ7980" s="1"/>
      <c r="CA7980" s="1"/>
      <c r="CB7980" s="1"/>
      <c r="CC7980" s="1"/>
      <c r="CE7980" s="1"/>
      <c r="CF7980" s="1"/>
      <c r="CG7980" s="1"/>
      <c r="CH7980" s="1"/>
      <c r="CI7980" s="1"/>
      <c r="CJ7980" s="1"/>
      <c r="CK7980" s="1"/>
      <c r="CL7980" s="1"/>
      <c r="CM7980" s="1"/>
      <c r="CN7980" s="1"/>
      <c r="CO7980" s="1"/>
    </row>
    <row r="7981" spans="1:93" ht="30" customHeight="1" x14ac:dyDescent="0.2">
      <c r="A7981" s="1">
        <v>7969</v>
      </c>
      <c r="B7981" s="1" t="s">
        <v>1491</v>
      </c>
      <c r="C7981" s="1" t="s">
        <v>3367</v>
      </c>
      <c r="D7981" s="28" t="s">
        <v>4082</v>
      </c>
      <c r="E7981" s="28" t="s">
        <v>4083</v>
      </c>
      <c r="F7981" s="1" t="s">
        <v>74</v>
      </c>
      <c r="G7981" s="1">
        <v>5</v>
      </c>
      <c r="H7981" s="1" t="s">
        <v>1059</v>
      </c>
      <c r="I7981" s="1" t="s">
        <v>114</v>
      </c>
      <c r="J7981" s="76">
        <v>273</v>
      </c>
      <c r="K7981" s="76">
        <v>2449281</v>
      </c>
      <c r="L7981" s="29">
        <v>46244</v>
      </c>
      <c r="M7981" s="29" t="s">
        <v>4163</v>
      </c>
      <c r="N7981" s="1" t="s">
        <v>478</v>
      </c>
      <c r="O7981" s="28" t="s">
        <v>105</v>
      </c>
      <c r="P7981" s="1" t="s">
        <v>323</v>
      </c>
      <c r="Q7981" s="76">
        <v>5</v>
      </c>
      <c r="R7981" s="1"/>
      <c r="S7981" s="76">
        <v>6</v>
      </c>
      <c r="T7981" s="1" t="s">
        <v>115</v>
      </c>
      <c r="U7981" s="1"/>
      <c r="V7981" s="1"/>
      <c r="AC7981" s="93">
        <v>31</v>
      </c>
      <c r="AD7981" s="69">
        <v>210</v>
      </c>
      <c r="AE7981" s="33"/>
      <c r="AF7981" s="33"/>
      <c r="AG7981" s="33"/>
      <c r="AX7981" s="37">
        <f t="shared" si="359"/>
        <v>46251</v>
      </c>
      <c r="AY7981" s="1"/>
      <c r="AZ7981" s="1"/>
      <c r="BA7981" s="31"/>
      <c r="BB7981" s="31"/>
      <c r="BC7981" s="1"/>
      <c r="BD7981" s="1"/>
      <c r="BE7981" s="1"/>
      <c r="BF7981" s="1"/>
      <c r="BG7981" s="1"/>
      <c r="BT7981" s="37">
        <f t="shared" si="360"/>
        <v>46272</v>
      </c>
      <c r="BU7981" s="31"/>
      <c r="BW7981" s="33"/>
      <c r="BX7981" s="1"/>
      <c r="BY7981" s="1"/>
      <c r="BZ7981" s="1"/>
      <c r="CA7981" s="1"/>
      <c r="CB7981" s="1"/>
      <c r="CC7981" s="1"/>
      <c r="CE7981" s="1"/>
      <c r="CF7981" s="1"/>
      <c r="CG7981" s="1"/>
      <c r="CH7981" s="1"/>
      <c r="CI7981" s="1"/>
      <c r="CJ7981" s="1"/>
      <c r="CK7981" s="1"/>
      <c r="CL7981" s="1"/>
      <c r="CM7981" s="1"/>
      <c r="CN7981" s="1"/>
      <c r="CO7981" s="1"/>
    </row>
    <row r="7982" spans="1:93" ht="30" customHeight="1" x14ac:dyDescent="0.2">
      <c r="A7982" s="1">
        <v>7970</v>
      </c>
      <c r="B7982" s="1" t="s">
        <v>1491</v>
      </c>
      <c r="C7982" s="1" t="s">
        <v>4038</v>
      </c>
      <c r="D7982" s="28" t="s">
        <v>4084</v>
      </c>
      <c r="E7982" s="28" t="s">
        <v>4037</v>
      </c>
      <c r="F7982" s="1" t="s">
        <v>74</v>
      </c>
      <c r="G7982" s="1">
        <v>1</v>
      </c>
      <c r="H7982" s="1" t="s">
        <v>3515</v>
      </c>
      <c r="I7982" s="1" t="s">
        <v>114</v>
      </c>
      <c r="J7982" s="76">
        <v>303</v>
      </c>
      <c r="K7982" s="76">
        <v>2449341</v>
      </c>
      <c r="L7982" s="29">
        <v>46245</v>
      </c>
      <c r="M7982" s="29" t="s">
        <v>4163</v>
      </c>
      <c r="N7982" s="1" t="s">
        <v>478</v>
      </c>
      <c r="O7982" s="28" t="s">
        <v>1495</v>
      </c>
      <c r="P7982" s="1" t="s">
        <v>323</v>
      </c>
      <c r="Q7982" s="76">
        <v>2</v>
      </c>
      <c r="R7982" s="1"/>
      <c r="S7982" s="76"/>
      <c r="T7982" s="1" t="s">
        <v>115</v>
      </c>
      <c r="U7982" s="1"/>
      <c r="V7982" s="1"/>
      <c r="AC7982" s="93" t="s">
        <v>103</v>
      </c>
      <c r="AD7982" s="69" t="s">
        <v>103</v>
      </c>
      <c r="AE7982" s="33"/>
      <c r="AF7982" s="33"/>
      <c r="AG7982" s="33"/>
      <c r="AX7982" s="37">
        <f t="shared" si="359"/>
        <v>46252</v>
      </c>
      <c r="AY7982" s="1"/>
      <c r="AZ7982" s="1"/>
      <c r="BA7982" s="31"/>
      <c r="BB7982" s="31"/>
      <c r="BC7982" s="1"/>
      <c r="BD7982" s="1"/>
      <c r="BE7982" s="1"/>
      <c r="BF7982" s="1"/>
      <c r="BG7982" s="1"/>
      <c r="BT7982" s="37">
        <f t="shared" si="360"/>
        <v>46273</v>
      </c>
      <c r="BU7982" s="31"/>
      <c r="BW7982" s="33"/>
      <c r="BX7982" s="1"/>
      <c r="BY7982" s="1"/>
      <c r="BZ7982" s="1"/>
      <c r="CA7982" s="1"/>
      <c r="CB7982" s="1"/>
      <c r="CC7982" s="1"/>
      <c r="CE7982" s="1"/>
      <c r="CF7982" s="1"/>
      <c r="CG7982" s="1"/>
      <c r="CH7982" s="1"/>
      <c r="CI7982" s="1"/>
      <c r="CJ7982" s="1"/>
      <c r="CK7982" s="1"/>
      <c r="CL7982" s="1"/>
      <c r="CM7982" s="1"/>
      <c r="CN7982" s="1"/>
      <c r="CO7982" s="1"/>
    </row>
    <row r="7983" spans="1:93" ht="30" customHeight="1" x14ac:dyDescent="0.2">
      <c r="A7983" s="1">
        <v>7971</v>
      </c>
      <c r="B7983" s="1" t="s">
        <v>1491</v>
      </c>
      <c r="C7983" s="1" t="s">
        <v>4038</v>
      </c>
      <c r="D7983" s="28" t="s">
        <v>4084</v>
      </c>
      <c r="E7983" s="28" t="s">
        <v>4037</v>
      </c>
      <c r="F7983" s="1" t="s">
        <v>74</v>
      </c>
      <c r="G7983" s="1">
        <v>1</v>
      </c>
      <c r="H7983" s="1" t="s">
        <v>3515</v>
      </c>
      <c r="I7983" s="1" t="s">
        <v>114</v>
      </c>
      <c r="J7983" s="76">
        <v>553</v>
      </c>
      <c r="K7983" s="76">
        <v>2430966</v>
      </c>
      <c r="L7983" s="29">
        <v>46245</v>
      </c>
      <c r="M7983" s="29" t="s">
        <v>4163</v>
      </c>
      <c r="N7983" s="1" t="s">
        <v>478</v>
      </c>
      <c r="O7983" s="28" t="s">
        <v>1495</v>
      </c>
      <c r="P7983" s="1" t="s">
        <v>323</v>
      </c>
      <c r="Q7983" s="76">
        <v>12</v>
      </c>
      <c r="R7983" s="1"/>
      <c r="S7983" s="76">
        <v>6</v>
      </c>
      <c r="T7983" s="1" t="s">
        <v>115</v>
      </c>
      <c r="U7983" s="1"/>
      <c r="V7983" s="1"/>
      <c r="AC7983" s="93">
        <v>29.6</v>
      </c>
      <c r="AD7983" s="69">
        <v>260</v>
      </c>
      <c r="AE7983" s="33"/>
      <c r="AF7983" s="33"/>
      <c r="AG7983" s="33"/>
      <c r="AX7983" s="37">
        <f t="shared" si="359"/>
        <v>46252</v>
      </c>
      <c r="AY7983" s="1"/>
      <c r="AZ7983" s="1"/>
      <c r="BA7983" s="31"/>
      <c r="BB7983" s="31"/>
      <c r="BC7983" s="1"/>
      <c r="BD7983" s="1"/>
      <c r="BE7983" s="1"/>
      <c r="BF7983" s="1"/>
      <c r="BG7983" s="1"/>
      <c r="BT7983" s="37">
        <f t="shared" si="360"/>
        <v>46273</v>
      </c>
      <c r="BU7983" s="31"/>
      <c r="BW7983" s="33"/>
      <c r="BX7983" s="1"/>
      <c r="BY7983" s="1"/>
      <c r="BZ7983" s="1"/>
      <c r="CA7983" s="1"/>
      <c r="CB7983" s="1"/>
      <c r="CC7983" s="1"/>
      <c r="CE7983" s="1"/>
      <c r="CF7983" s="1"/>
      <c r="CG7983" s="1"/>
      <c r="CH7983" s="1"/>
      <c r="CI7983" s="1"/>
      <c r="CJ7983" s="1"/>
      <c r="CK7983" s="1"/>
      <c r="CL7983" s="1"/>
      <c r="CM7983" s="1"/>
      <c r="CN7983" s="1"/>
      <c r="CO7983" s="1"/>
    </row>
    <row r="7984" spans="1:93" ht="30" customHeight="1" x14ac:dyDescent="0.2">
      <c r="A7984" s="1">
        <v>7972</v>
      </c>
      <c r="B7984" s="1" t="s">
        <v>1491</v>
      </c>
      <c r="C7984" s="1" t="s">
        <v>4038</v>
      </c>
      <c r="D7984" s="28" t="s">
        <v>4084</v>
      </c>
      <c r="E7984" s="28" t="s">
        <v>4037</v>
      </c>
      <c r="F7984" s="1" t="s">
        <v>74</v>
      </c>
      <c r="G7984" s="1">
        <v>1</v>
      </c>
      <c r="H7984" s="1" t="s">
        <v>3515</v>
      </c>
      <c r="I7984" s="1" t="s">
        <v>114</v>
      </c>
      <c r="J7984" s="76">
        <v>273</v>
      </c>
      <c r="K7984" s="76">
        <v>2449342</v>
      </c>
      <c r="L7984" s="29">
        <v>46245</v>
      </c>
      <c r="M7984" s="29" t="s">
        <v>4163</v>
      </c>
      <c r="N7984" s="1" t="s">
        <v>478</v>
      </c>
      <c r="O7984" s="28" t="s">
        <v>1495</v>
      </c>
      <c r="P7984" s="1" t="s">
        <v>323</v>
      </c>
      <c r="Q7984" s="76">
        <v>8</v>
      </c>
      <c r="R7984" s="1"/>
      <c r="S7984" s="76"/>
      <c r="T7984" s="1" t="s">
        <v>115</v>
      </c>
      <c r="U7984" s="1"/>
      <c r="V7984" s="1"/>
      <c r="AC7984" s="93">
        <v>30.8</v>
      </c>
      <c r="AD7984" s="69">
        <v>250</v>
      </c>
      <c r="AE7984" s="33"/>
      <c r="AF7984" s="33"/>
      <c r="AG7984" s="33"/>
      <c r="AX7984" s="37">
        <f t="shared" si="359"/>
        <v>46252</v>
      </c>
      <c r="AY7984" s="1"/>
      <c r="AZ7984" s="1"/>
      <c r="BA7984" s="31"/>
      <c r="BB7984" s="31"/>
      <c r="BC7984" s="1"/>
      <c r="BD7984" s="1"/>
      <c r="BE7984" s="1"/>
      <c r="BF7984" s="1"/>
      <c r="BG7984" s="1"/>
      <c r="BT7984" s="37">
        <f t="shared" si="360"/>
        <v>46273</v>
      </c>
      <c r="BU7984" s="31"/>
      <c r="BW7984" s="33"/>
      <c r="BX7984" s="1"/>
      <c r="BY7984" s="1"/>
      <c r="BZ7984" s="1"/>
      <c r="CA7984" s="1"/>
      <c r="CB7984" s="1"/>
      <c r="CC7984" s="1"/>
      <c r="CE7984" s="1"/>
      <c r="CF7984" s="1"/>
      <c r="CG7984" s="1"/>
      <c r="CH7984" s="1"/>
      <c r="CI7984" s="1"/>
      <c r="CJ7984" s="1"/>
      <c r="CK7984" s="1"/>
      <c r="CL7984" s="1"/>
      <c r="CM7984" s="1"/>
      <c r="CN7984" s="1"/>
      <c r="CO7984" s="1"/>
    </row>
    <row r="7985" spans="1:93" ht="21.75" customHeight="1" x14ac:dyDescent="0.2">
      <c r="A7985" s="1">
        <v>7973</v>
      </c>
      <c r="B7985" s="1" t="s">
        <v>1491</v>
      </c>
      <c r="C7985" s="1" t="s">
        <v>4085</v>
      </c>
      <c r="D7985" s="28" t="s">
        <v>4086</v>
      </c>
      <c r="E7985" s="28" t="s">
        <v>4087</v>
      </c>
      <c r="F7985" s="1" t="s">
        <v>74</v>
      </c>
      <c r="G7985" s="1">
        <v>1</v>
      </c>
      <c r="H7985" s="1" t="s">
        <v>3515</v>
      </c>
      <c r="I7985" s="1" t="s">
        <v>114</v>
      </c>
      <c r="J7985" s="76">
        <v>274</v>
      </c>
      <c r="K7985" s="76">
        <v>2449343</v>
      </c>
      <c r="L7985" s="29">
        <v>46245</v>
      </c>
      <c r="M7985" s="29" t="s">
        <v>4163</v>
      </c>
      <c r="N7985" s="1" t="s">
        <v>478</v>
      </c>
      <c r="O7985" s="28" t="s">
        <v>1495</v>
      </c>
      <c r="P7985" s="1" t="s">
        <v>323</v>
      </c>
      <c r="Q7985" s="76">
        <v>7</v>
      </c>
      <c r="R7985" s="1"/>
      <c r="S7985" s="76"/>
      <c r="T7985" s="1" t="s">
        <v>115</v>
      </c>
      <c r="U7985" s="1"/>
      <c r="V7985" s="1"/>
      <c r="AC7985" s="93">
        <v>30.5</v>
      </c>
      <c r="AD7985" s="69">
        <v>260</v>
      </c>
      <c r="AE7985" s="33"/>
      <c r="AF7985" s="33"/>
      <c r="AG7985" s="33"/>
      <c r="AX7985" s="37">
        <f t="shared" ref="AX7985:AX8048" si="361">IF(L7985=0, 0,L7985+7)</f>
        <v>46252</v>
      </c>
      <c r="AY7985" s="1"/>
      <c r="AZ7985" s="1"/>
      <c r="BA7985" s="31"/>
      <c r="BB7985" s="31"/>
      <c r="BC7985" s="1"/>
      <c r="BD7985" s="1"/>
      <c r="BE7985" s="1"/>
      <c r="BF7985" s="1"/>
      <c r="BG7985" s="1"/>
      <c r="BT7985" s="37">
        <f t="shared" si="360"/>
        <v>46273</v>
      </c>
      <c r="BU7985" s="31"/>
      <c r="BW7985" s="33"/>
      <c r="BX7985" s="1"/>
      <c r="BY7985" s="1"/>
      <c r="BZ7985" s="1"/>
      <c r="CA7985" s="1"/>
      <c r="CB7985" s="1"/>
      <c r="CC7985" s="1"/>
      <c r="CE7985" s="1"/>
      <c r="CF7985" s="1"/>
      <c r="CG7985" s="1"/>
      <c r="CH7985" s="1"/>
      <c r="CI7985" s="1"/>
      <c r="CJ7985" s="1"/>
      <c r="CK7985" s="1"/>
      <c r="CL7985" s="1"/>
      <c r="CM7985" s="1"/>
      <c r="CN7985" s="1"/>
      <c r="CO7985" s="1"/>
    </row>
    <row r="7986" spans="1:93" ht="30" customHeight="1" x14ac:dyDescent="0.2">
      <c r="A7986" s="1">
        <v>7974</v>
      </c>
      <c r="B7986" s="1" t="s">
        <v>1491</v>
      </c>
      <c r="C7986" s="1" t="s">
        <v>4088</v>
      </c>
      <c r="D7986" s="28" t="s">
        <v>4089</v>
      </c>
      <c r="E7986" s="28" t="s">
        <v>4090</v>
      </c>
      <c r="F7986" s="1" t="s">
        <v>74</v>
      </c>
      <c r="G7986" s="1">
        <v>7</v>
      </c>
      <c r="H7986" s="1" t="s">
        <v>2565</v>
      </c>
      <c r="I7986" s="1" t="s">
        <v>114</v>
      </c>
      <c r="J7986" s="76">
        <v>302</v>
      </c>
      <c r="K7986" s="76">
        <v>2430943</v>
      </c>
      <c r="L7986" s="29">
        <v>46244</v>
      </c>
      <c r="M7986" s="29" t="s">
        <v>4163</v>
      </c>
      <c r="N7986" s="1" t="s">
        <v>478</v>
      </c>
      <c r="O7986" s="28" t="s">
        <v>1495</v>
      </c>
      <c r="P7986" s="1" t="s">
        <v>322</v>
      </c>
      <c r="Q7986" s="76">
        <v>8</v>
      </c>
      <c r="R7986" s="1"/>
      <c r="S7986" s="76">
        <v>6</v>
      </c>
      <c r="T7986" s="1" t="s">
        <v>115</v>
      </c>
      <c r="U7986" s="1"/>
      <c r="V7986" s="1"/>
      <c r="AC7986" s="93" t="s">
        <v>4091</v>
      </c>
      <c r="AD7986" s="69">
        <v>230</v>
      </c>
      <c r="AE7986" s="33"/>
      <c r="AF7986" s="33"/>
      <c r="AG7986" s="33"/>
      <c r="AX7986" s="37">
        <f t="shared" si="361"/>
        <v>46251</v>
      </c>
      <c r="AY7986" s="1"/>
      <c r="AZ7986" s="1"/>
      <c r="BA7986" s="31"/>
      <c r="BB7986" s="31"/>
      <c r="BC7986" s="1"/>
      <c r="BD7986" s="1"/>
      <c r="BE7986" s="1"/>
      <c r="BF7986" s="1"/>
      <c r="BG7986" s="1"/>
      <c r="BT7986" s="37">
        <f t="shared" si="360"/>
        <v>46272</v>
      </c>
      <c r="BU7986" s="31"/>
      <c r="BW7986" s="33"/>
      <c r="BX7986" s="1"/>
      <c r="BY7986" s="1"/>
      <c r="BZ7986" s="1"/>
      <c r="CA7986" s="1"/>
      <c r="CB7986" s="1"/>
      <c r="CC7986" s="1"/>
      <c r="CE7986" s="1"/>
      <c r="CF7986" s="1"/>
      <c r="CG7986" s="1"/>
      <c r="CH7986" s="1"/>
      <c r="CI7986" s="1"/>
      <c r="CJ7986" s="1"/>
      <c r="CK7986" s="1"/>
      <c r="CL7986" s="1"/>
      <c r="CM7986" s="1"/>
      <c r="CN7986" s="1"/>
      <c r="CO7986" s="1"/>
    </row>
    <row r="7987" spans="1:93" ht="30" customHeight="1" x14ac:dyDescent="0.2">
      <c r="A7987" s="1">
        <v>7975</v>
      </c>
      <c r="B7987" s="1" t="s">
        <v>1491</v>
      </c>
      <c r="C7987" s="1" t="s">
        <v>4093</v>
      </c>
      <c r="D7987" s="28" t="s">
        <v>4092</v>
      </c>
      <c r="E7987" s="28" t="s">
        <v>3039</v>
      </c>
      <c r="F7987" s="1" t="s">
        <v>74</v>
      </c>
      <c r="G7987" s="1">
        <v>1</v>
      </c>
      <c r="H7987" s="1" t="s">
        <v>4209</v>
      </c>
      <c r="I7987" s="1" t="s">
        <v>114</v>
      </c>
      <c r="J7987" s="76">
        <v>553</v>
      </c>
      <c r="K7987" s="76">
        <v>2449353</v>
      </c>
      <c r="L7987" s="29">
        <v>46245</v>
      </c>
      <c r="M7987" s="29" t="s">
        <v>4163</v>
      </c>
      <c r="N7987" s="1" t="s">
        <v>478</v>
      </c>
      <c r="O7987" s="28" t="s">
        <v>1495</v>
      </c>
      <c r="P7987" s="1" t="s">
        <v>323</v>
      </c>
      <c r="Q7987" s="76">
        <v>8</v>
      </c>
      <c r="R7987" s="1"/>
      <c r="S7987" s="76">
        <v>6</v>
      </c>
      <c r="T7987" s="1" t="s">
        <v>115</v>
      </c>
      <c r="U7987" s="1"/>
      <c r="V7987" s="1"/>
      <c r="AC7987" s="93">
        <v>31</v>
      </c>
      <c r="AD7987" s="69">
        <v>245</v>
      </c>
      <c r="AE7987" s="33"/>
      <c r="AF7987" s="33"/>
      <c r="AG7987" s="33"/>
      <c r="AX7987" s="37">
        <f t="shared" si="361"/>
        <v>46252</v>
      </c>
      <c r="AY7987" s="1"/>
      <c r="AZ7987" s="1"/>
      <c r="BA7987" s="31"/>
      <c r="BB7987" s="31"/>
      <c r="BC7987" s="1"/>
      <c r="BD7987" s="1"/>
      <c r="BE7987" s="1"/>
      <c r="BF7987" s="1"/>
      <c r="BG7987" s="1"/>
      <c r="BT7987" s="37">
        <f t="shared" si="360"/>
        <v>46273</v>
      </c>
      <c r="BU7987" s="31"/>
      <c r="BW7987" s="33"/>
      <c r="BX7987" s="1"/>
      <c r="BY7987" s="1"/>
      <c r="BZ7987" s="1"/>
      <c r="CA7987" s="1"/>
      <c r="CB7987" s="1"/>
      <c r="CC7987" s="1"/>
      <c r="CE7987" s="1"/>
      <c r="CF7987" s="1"/>
      <c r="CG7987" s="1"/>
      <c r="CH7987" s="1"/>
      <c r="CI7987" s="1"/>
      <c r="CJ7987" s="1"/>
      <c r="CK7987" s="1"/>
      <c r="CL7987" s="1"/>
      <c r="CM7987" s="1"/>
      <c r="CN7987" s="1"/>
      <c r="CO7987" s="1"/>
    </row>
    <row r="7988" spans="1:93" ht="30" customHeight="1" x14ac:dyDescent="0.2">
      <c r="A7988" s="1">
        <v>7976</v>
      </c>
      <c r="B7988" s="1" t="s">
        <v>1491</v>
      </c>
      <c r="C7988" s="1" t="s">
        <v>4093</v>
      </c>
      <c r="D7988" s="28" t="s">
        <v>4092</v>
      </c>
      <c r="E7988" s="28" t="s">
        <v>3039</v>
      </c>
      <c r="F7988" s="1" t="s">
        <v>74</v>
      </c>
      <c r="G7988" s="1">
        <v>1</v>
      </c>
      <c r="H7988" s="1" t="s">
        <v>4209</v>
      </c>
      <c r="I7988" s="1" t="s">
        <v>114</v>
      </c>
      <c r="J7988" s="76">
        <v>433</v>
      </c>
      <c r="K7988" s="76">
        <v>2449354</v>
      </c>
      <c r="L7988" s="29">
        <v>46245</v>
      </c>
      <c r="M7988" s="29" t="s">
        <v>4163</v>
      </c>
      <c r="N7988" s="1" t="s">
        <v>478</v>
      </c>
      <c r="O7988" s="28" t="s">
        <v>1495</v>
      </c>
      <c r="P7988" s="1" t="s">
        <v>323</v>
      </c>
      <c r="Q7988" s="76">
        <v>9</v>
      </c>
      <c r="R7988" s="1"/>
      <c r="S7988" s="76"/>
      <c r="T7988" s="1" t="s">
        <v>115</v>
      </c>
      <c r="U7988" s="1"/>
      <c r="V7988" s="1"/>
      <c r="AC7988" s="93">
        <v>28</v>
      </c>
      <c r="AD7988" s="69">
        <v>250</v>
      </c>
      <c r="AE7988" s="33"/>
      <c r="AF7988" s="33"/>
      <c r="AG7988" s="33"/>
      <c r="AX7988" s="37">
        <f t="shared" si="361"/>
        <v>46252</v>
      </c>
      <c r="AY7988" s="1"/>
      <c r="AZ7988" s="1"/>
      <c r="BA7988" s="31"/>
      <c r="BB7988" s="31"/>
      <c r="BC7988" s="1"/>
      <c r="BD7988" s="1"/>
      <c r="BE7988" s="1"/>
      <c r="BF7988" s="1"/>
      <c r="BG7988" s="1"/>
      <c r="BT7988" s="37">
        <f t="shared" si="360"/>
        <v>46273</v>
      </c>
      <c r="BU7988" s="31"/>
      <c r="BW7988" s="33"/>
      <c r="BX7988" s="1"/>
      <c r="BY7988" s="1"/>
      <c r="BZ7988" s="1"/>
      <c r="CA7988" s="1"/>
      <c r="CB7988" s="1"/>
      <c r="CC7988" s="1"/>
      <c r="CE7988" s="1"/>
      <c r="CF7988" s="1"/>
      <c r="CG7988" s="1"/>
      <c r="CH7988" s="1"/>
      <c r="CI7988" s="1"/>
      <c r="CJ7988" s="1"/>
      <c r="CK7988" s="1"/>
      <c r="CL7988" s="1"/>
      <c r="CM7988" s="1"/>
      <c r="CN7988" s="1"/>
      <c r="CO7988" s="1"/>
    </row>
    <row r="7989" spans="1:93" ht="30" customHeight="1" x14ac:dyDescent="0.2">
      <c r="A7989" s="1">
        <v>7977</v>
      </c>
      <c r="B7989" s="1" t="s">
        <v>1491</v>
      </c>
      <c r="C7989" s="1" t="s">
        <v>4093</v>
      </c>
      <c r="D7989" s="28" t="s">
        <v>4092</v>
      </c>
      <c r="E7989" s="28" t="s">
        <v>3039</v>
      </c>
      <c r="F7989" s="1" t="s">
        <v>74</v>
      </c>
      <c r="G7989" s="1">
        <v>1</v>
      </c>
      <c r="H7989" s="1" t="s">
        <v>4209</v>
      </c>
      <c r="I7989" s="1" t="s">
        <v>114</v>
      </c>
      <c r="J7989" s="76">
        <v>403</v>
      </c>
      <c r="K7989" s="76">
        <v>2449357</v>
      </c>
      <c r="L7989" s="29">
        <v>46245</v>
      </c>
      <c r="M7989" s="29" t="s">
        <v>4163</v>
      </c>
      <c r="N7989" s="1" t="s">
        <v>478</v>
      </c>
      <c r="O7989" s="28" t="s">
        <v>1495</v>
      </c>
      <c r="P7989" s="1" t="s">
        <v>323</v>
      </c>
      <c r="Q7989" s="76">
        <v>8</v>
      </c>
      <c r="R7989" s="1"/>
      <c r="S7989" s="76"/>
      <c r="T7989" s="1" t="s">
        <v>115</v>
      </c>
      <c r="U7989" s="1"/>
      <c r="V7989" s="1"/>
      <c r="AC7989" s="93">
        <v>29</v>
      </c>
      <c r="AD7989" s="69">
        <v>230</v>
      </c>
      <c r="AE7989" s="33"/>
      <c r="AF7989" s="33"/>
      <c r="AG7989" s="33"/>
      <c r="AX7989" s="37">
        <f t="shared" si="361"/>
        <v>46252</v>
      </c>
      <c r="AY7989" s="1"/>
      <c r="AZ7989" s="1"/>
      <c r="BA7989" s="31"/>
      <c r="BB7989" s="31"/>
      <c r="BC7989" s="1"/>
      <c r="BD7989" s="1"/>
      <c r="BE7989" s="1"/>
      <c r="BF7989" s="1"/>
      <c r="BG7989" s="1"/>
      <c r="BT7989" s="37">
        <f t="shared" si="360"/>
        <v>46273</v>
      </c>
      <c r="BU7989" s="31"/>
      <c r="BW7989" s="33"/>
      <c r="BX7989" s="1"/>
      <c r="BY7989" s="1"/>
      <c r="BZ7989" s="1"/>
      <c r="CA7989" s="1"/>
      <c r="CB7989" s="1"/>
      <c r="CC7989" s="1"/>
      <c r="CE7989" s="1"/>
      <c r="CF7989" s="1"/>
      <c r="CG7989" s="1"/>
      <c r="CH7989" s="1"/>
      <c r="CI7989" s="1"/>
      <c r="CJ7989" s="1"/>
      <c r="CK7989" s="1"/>
      <c r="CL7989" s="1"/>
      <c r="CM7989" s="1"/>
      <c r="CN7989" s="1"/>
      <c r="CO7989" s="1"/>
    </row>
    <row r="7990" spans="1:93" ht="30" customHeight="1" x14ac:dyDescent="0.2">
      <c r="A7990" s="1">
        <v>7978</v>
      </c>
      <c r="B7990" s="1" t="s">
        <v>1491</v>
      </c>
      <c r="C7990" s="1" t="s">
        <v>4093</v>
      </c>
      <c r="D7990" s="28" t="s">
        <v>4092</v>
      </c>
      <c r="E7990" s="28" t="s">
        <v>3039</v>
      </c>
      <c r="F7990" s="1" t="s">
        <v>74</v>
      </c>
      <c r="G7990" s="1">
        <v>1</v>
      </c>
      <c r="H7990" s="1" t="s">
        <v>4209</v>
      </c>
      <c r="I7990" s="1" t="s">
        <v>114</v>
      </c>
      <c r="J7990" s="76">
        <v>415</v>
      </c>
      <c r="K7990" s="76">
        <v>2449364</v>
      </c>
      <c r="L7990" s="29">
        <v>46245</v>
      </c>
      <c r="M7990" s="29" t="s">
        <v>4163</v>
      </c>
      <c r="N7990" s="1" t="s">
        <v>478</v>
      </c>
      <c r="O7990" s="28" t="s">
        <v>1495</v>
      </c>
      <c r="P7990" s="1" t="s">
        <v>323</v>
      </c>
      <c r="Q7990" s="76">
        <v>5</v>
      </c>
      <c r="R7990" s="1"/>
      <c r="S7990" s="76"/>
      <c r="T7990" s="1" t="s">
        <v>115</v>
      </c>
      <c r="U7990" s="1"/>
      <c r="V7990" s="1"/>
      <c r="AC7990" s="93">
        <v>29</v>
      </c>
      <c r="AD7990" s="69">
        <v>240</v>
      </c>
      <c r="AE7990" s="33"/>
      <c r="AF7990" s="33"/>
      <c r="AG7990" s="33"/>
      <c r="AX7990" s="37">
        <f t="shared" si="361"/>
        <v>46252</v>
      </c>
      <c r="AY7990" s="1"/>
      <c r="AZ7990" s="1"/>
      <c r="BA7990" s="31"/>
      <c r="BB7990" s="31"/>
      <c r="BC7990" s="1"/>
      <c r="BD7990" s="1"/>
      <c r="BE7990" s="1"/>
      <c r="BF7990" s="1"/>
      <c r="BG7990" s="1"/>
      <c r="BT7990" s="37">
        <f t="shared" si="360"/>
        <v>46273</v>
      </c>
      <c r="BU7990" s="31"/>
      <c r="BW7990" s="33"/>
      <c r="BX7990" s="1"/>
      <c r="BY7990" s="1"/>
      <c r="BZ7990" s="1"/>
      <c r="CA7990" s="1"/>
      <c r="CB7990" s="1"/>
      <c r="CC7990" s="1"/>
      <c r="CE7990" s="1"/>
      <c r="CF7990" s="1"/>
      <c r="CG7990" s="1"/>
      <c r="CH7990" s="1"/>
      <c r="CI7990" s="1"/>
      <c r="CJ7990" s="1"/>
      <c r="CK7990" s="1"/>
      <c r="CL7990" s="1"/>
      <c r="CM7990" s="1"/>
      <c r="CN7990" s="1"/>
      <c r="CO7990" s="1"/>
    </row>
    <row r="7991" spans="1:93" ht="30" customHeight="1" x14ac:dyDescent="0.2">
      <c r="A7991" s="1">
        <v>7979</v>
      </c>
      <c r="B7991" s="1" t="s">
        <v>1491</v>
      </c>
      <c r="C7991" s="1" t="s">
        <v>4094</v>
      </c>
      <c r="D7991" s="28" t="s">
        <v>4096</v>
      </c>
      <c r="E7991" s="28" t="s">
        <v>4095</v>
      </c>
      <c r="F7991" s="1" t="s">
        <v>74</v>
      </c>
      <c r="G7991" s="1">
        <v>9</v>
      </c>
      <c r="H7991" s="1" t="s">
        <v>1059</v>
      </c>
      <c r="I7991" s="1" t="s">
        <v>114</v>
      </c>
      <c r="J7991" s="76">
        <v>302</v>
      </c>
      <c r="K7991" s="76">
        <v>2449356</v>
      </c>
      <c r="L7991" s="29">
        <v>46245</v>
      </c>
      <c r="M7991" s="29" t="s">
        <v>4163</v>
      </c>
      <c r="N7991" s="1" t="s">
        <v>478</v>
      </c>
      <c r="O7991" s="28" t="s">
        <v>1495</v>
      </c>
      <c r="P7991" s="1" t="s">
        <v>323</v>
      </c>
      <c r="Q7991" s="76">
        <v>8</v>
      </c>
      <c r="R7991" s="1"/>
      <c r="S7991" s="76">
        <v>6</v>
      </c>
      <c r="T7991" s="1" t="s">
        <v>115</v>
      </c>
      <c r="U7991" s="1"/>
      <c r="V7991" s="1"/>
      <c r="AC7991" s="93">
        <v>30.5</v>
      </c>
      <c r="AD7991" s="69">
        <v>240</v>
      </c>
      <c r="AE7991" s="33"/>
      <c r="AF7991" s="33"/>
      <c r="AG7991" s="33"/>
      <c r="AX7991" s="37">
        <f t="shared" si="361"/>
        <v>46252</v>
      </c>
      <c r="AY7991" s="1"/>
      <c r="AZ7991" s="1"/>
      <c r="BA7991" s="31"/>
      <c r="BB7991" s="31"/>
      <c r="BC7991" s="1"/>
      <c r="BD7991" s="1"/>
      <c r="BE7991" s="1"/>
      <c r="BF7991" s="1"/>
      <c r="BG7991" s="1"/>
      <c r="BT7991" s="37">
        <f t="shared" si="360"/>
        <v>46273</v>
      </c>
      <c r="BU7991" s="31"/>
      <c r="BW7991" s="33"/>
      <c r="BX7991" s="1"/>
      <c r="BY7991" s="1"/>
      <c r="BZ7991" s="1"/>
      <c r="CA7991" s="1"/>
      <c r="CB7991" s="1"/>
      <c r="CC7991" s="1"/>
      <c r="CE7991" s="1"/>
      <c r="CF7991" s="1"/>
      <c r="CG7991" s="1"/>
      <c r="CH7991" s="1"/>
      <c r="CI7991" s="1"/>
      <c r="CJ7991" s="1"/>
      <c r="CK7991" s="1"/>
      <c r="CL7991" s="1"/>
      <c r="CM7991" s="1"/>
      <c r="CN7991" s="1"/>
      <c r="CO7991" s="1"/>
    </row>
    <row r="7992" spans="1:93" ht="30" customHeight="1" x14ac:dyDescent="0.2">
      <c r="A7992" s="1">
        <v>7980</v>
      </c>
      <c r="B7992" s="1" t="s">
        <v>1491</v>
      </c>
      <c r="C7992" s="1" t="s">
        <v>4094</v>
      </c>
      <c r="D7992" s="28" t="s">
        <v>4096</v>
      </c>
      <c r="E7992" s="28" t="s">
        <v>4095</v>
      </c>
      <c r="F7992" s="1" t="s">
        <v>74</v>
      </c>
      <c r="G7992" s="1">
        <v>9</v>
      </c>
      <c r="H7992" s="1" t="s">
        <v>1059</v>
      </c>
      <c r="I7992" s="1" t="s">
        <v>114</v>
      </c>
      <c r="J7992" s="76">
        <v>273</v>
      </c>
      <c r="K7992" s="76">
        <v>2449358</v>
      </c>
      <c r="L7992" s="29">
        <v>46245</v>
      </c>
      <c r="M7992" s="29" t="s">
        <v>4163</v>
      </c>
      <c r="N7992" s="1" t="s">
        <v>478</v>
      </c>
      <c r="O7992" s="28" t="s">
        <v>1495</v>
      </c>
      <c r="P7992" s="1" t="s">
        <v>323</v>
      </c>
      <c r="Q7992" s="76">
        <v>8</v>
      </c>
      <c r="R7992" s="1"/>
      <c r="S7992" s="76"/>
      <c r="T7992" s="1" t="s">
        <v>115</v>
      </c>
      <c r="U7992" s="1"/>
      <c r="V7992" s="1"/>
      <c r="AC7992" s="93">
        <v>29.5</v>
      </c>
      <c r="AD7992" s="69">
        <v>250</v>
      </c>
      <c r="AE7992" s="33"/>
      <c r="AF7992" s="33"/>
      <c r="AG7992" s="33"/>
      <c r="AX7992" s="37">
        <f t="shared" si="361"/>
        <v>46252</v>
      </c>
      <c r="AY7992" s="1"/>
      <c r="AZ7992" s="1"/>
      <c r="BA7992" s="31"/>
      <c r="BB7992" s="31"/>
      <c r="BC7992" s="1"/>
      <c r="BD7992" s="1"/>
      <c r="BE7992" s="1"/>
      <c r="BF7992" s="1"/>
      <c r="BG7992" s="1"/>
      <c r="BT7992" s="37">
        <f t="shared" si="360"/>
        <v>46273</v>
      </c>
      <c r="BU7992" s="31"/>
      <c r="BW7992" s="33"/>
      <c r="BX7992" s="1"/>
      <c r="BY7992" s="1"/>
      <c r="BZ7992" s="1"/>
      <c r="CA7992" s="1"/>
      <c r="CB7992" s="1"/>
      <c r="CC7992" s="1"/>
      <c r="CE7992" s="1"/>
      <c r="CF7992" s="1"/>
      <c r="CG7992" s="1"/>
      <c r="CH7992" s="1"/>
      <c r="CI7992" s="1"/>
      <c r="CJ7992" s="1"/>
      <c r="CK7992" s="1"/>
      <c r="CL7992" s="1"/>
      <c r="CM7992" s="1"/>
      <c r="CN7992" s="1"/>
      <c r="CO7992" s="1"/>
    </row>
    <row r="7993" spans="1:93" ht="30" customHeight="1" x14ac:dyDescent="0.2">
      <c r="A7993" s="1">
        <v>7981</v>
      </c>
      <c r="B7993" s="1" t="s">
        <v>1491</v>
      </c>
      <c r="C7993" s="1" t="s">
        <v>4094</v>
      </c>
      <c r="D7993" s="28" t="s">
        <v>4096</v>
      </c>
      <c r="E7993" s="28" t="s">
        <v>4095</v>
      </c>
      <c r="F7993" s="1" t="s">
        <v>74</v>
      </c>
      <c r="G7993" s="1">
        <v>9</v>
      </c>
      <c r="H7993" s="1" t="s">
        <v>1059</v>
      </c>
      <c r="I7993" s="1" t="s">
        <v>114</v>
      </c>
      <c r="J7993" s="76">
        <v>432</v>
      </c>
      <c r="K7993" s="76">
        <v>2449362</v>
      </c>
      <c r="L7993" s="29">
        <v>46245</v>
      </c>
      <c r="M7993" s="29" t="s">
        <v>4163</v>
      </c>
      <c r="N7993" s="1" t="s">
        <v>478</v>
      </c>
      <c r="O7993" s="28" t="s">
        <v>1495</v>
      </c>
      <c r="P7993" s="1" t="s">
        <v>323</v>
      </c>
      <c r="Q7993" s="76">
        <v>8</v>
      </c>
      <c r="R7993" s="1"/>
      <c r="S7993" s="76"/>
      <c r="T7993" s="1" t="s">
        <v>115</v>
      </c>
      <c r="U7993" s="1"/>
      <c r="V7993" s="1"/>
      <c r="AC7993" s="93">
        <v>28</v>
      </c>
      <c r="AD7993" s="69">
        <v>255</v>
      </c>
      <c r="AE7993" s="33"/>
      <c r="AF7993" s="33"/>
      <c r="AG7993" s="33"/>
      <c r="AX7993" s="37">
        <f t="shared" si="361"/>
        <v>46252</v>
      </c>
      <c r="AY7993" s="1"/>
      <c r="AZ7993" s="1"/>
      <c r="BA7993" s="31"/>
      <c r="BB7993" s="31"/>
      <c r="BC7993" s="1"/>
      <c r="BD7993" s="1"/>
      <c r="BE7993" s="1"/>
      <c r="BF7993" s="1"/>
      <c r="BG7993" s="1"/>
      <c r="BT7993" s="37">
        <f t="shared" si="360"/>
        <v>46273</v>
      </c>
      <c r="BU7993" s="31"/>
      <c r="BW7993" s="33"/>
      <c r="BX7993" s="1"/>
      <c r="BY7993" s="1"/>
      <c r="BZ7993" s="1"/>
      <c r="CA7993" s="1"/>
      <c r="CB7993" s="1"/>
      <c r="CC7993" s="1"/>
      <c r="CE7993" s="1"/>
      <c r="CF7993" s="1"/>
      <c r="CG7993" s="1"/>
      <c r="CH7993" s="1"/>
      <c r="CI7993" s="1"/>
      <c r="CJ7993" s="1"/>
      <c r="CK7993" s="1"/>
      <c r="CL7993" s="1"/>
      <c r="CM7993" s="1"/>
      <c r="CN7993" s="1"/>
      <c r="CO7993" s="1"/>
    </row>
    <row r="7994" spans="1:93" ht="30" customHeight="1" x14ac:dyDescent="0.2">
      <c r="A7994" s="1">
        <v>7982</v>
      </c>
      <c r="B7994" s="1" t="s">
        <v>1491</v>
      </c>
      <c r="C7994" s="1" t="s">
        <v>3901</v>
      </c>
      <c r="D7994" s="28" t="s">
        <v>4097</v>
      </c>
      <c r="E7994" s="28" t="s">
        <v>3817</v>
      </c>
      <c r="F7994" s="1" t="s">
        <v>74</v>
      </c>
      <c r="G7994" s="1">
        <v>10</v>
      </c>
      <c r="H7994" s="1" t="s">
        <v>341</v>
      </c>
      <c r="I7994" s="1" t="s">
        <v>114</v>
      </c>
      <c r="J7994" s="76">
        <v>273</v>
      </c>
      <c r="K7994" s="76">
        <v>2449366</v>
      </c>
      <c r="L7994" s="29">
        <v>46245</v>
      </c>
      <c r="M7994" s="29" t="s">
        <v>4163</v>
      </c>
      <c r="N7994" s="1" t="s">
        <v>478</v>
      </c>
      <c r="O7994" s="28" t="s">
        <v>1495</v>
      </c>
      <c r="P7994" s="1" t="s">
        <v>323</v>
      </c>
      <c r="Q7994" s="76">
        <v>8</v>
      </c>
      <c r="R7994" s="1"/>
      <c r="S7994" s="76"/>
      <c r="T7994" s="1" t="s">
        <v>115</v>
      </c>
      <c r="U7994" s="1"/>
      <c r="V7994" s="1"/>
      <c r="AC7994" s="93">
        <v>28</v>
      </c>
      <c r="AD7994" s="69">
        <v>250</v>
      </c>
      <c r="AE7994" s="33"/>
      <c r="AF7994" s="33"/>
      <c r="AG7994" s="33"/>
      <c r="AX7994" s="37">
        <f t="shared" si="361"/>
        <v>46252</v>
      </c>
      <c r="AY7994" s="1"/>
      <c r="AZ7994" s="1"/>
      <c r="BA7994" s="31"/>
      <c r="BB7994" s="31"/>
      <c r="BC7994" s="1"/>
      <c r="BD7994" s="1"/>
      <c r="BE7994" s="1"/>
      <c r="BF7994" s="1"/>
      <c r="BG7994" s="1"/>
      <c r="BT7994" s="37">
        <f t="shared" ref="BT7994:BT8057" si="362">IF(L7994=0, 0, L7994+28)</f>
        <v>46273</v>
      </c>
      <c r="BU7994" s="31"/>
      <c r="BW7994" s="33"/>
      <c r="BX7994" s="1"/>
      <c r="BY7994" s="1"/>
      <c r="BZ7994" s="1"/>
      <c r="CA7994" s="1"/>
      <c r="CB7994" s="1"/>
      <c r="CC7994" s="1"/>
      <c r="CE7994" s="1"/>
      <c r="CF7994" s="1"/>
      <c r="CG7994" s="1"/>
      <c r="CH7994" s="1"/>
      <c r="CI7994" s="1"/>
      <c r="CJ7994" s="1"/>
      <c r="CK7994" s="1"/>
      <c r="CL7994" s="1"/>
      <c r="CM7994" s="1"/>
      <c r="CN7994" s="1"/>
      <c r="CO7994" s="1"/>
    </row>
    <row r="7995" spans="1:93" ht="30" customHeight="1" x14ac:dyDescent="0.2">
      <c r="A7995" s="1">
        <v>7983</v>
      </c>
      <c r="B7995" s="1" t="s">
        <v>1491</v>
      </c>
      <c r="C7995" s="1" t="s">
        <v>3901</v>
      </c>
      <c r="D7995" s="28" t="s">
        <v>4097</v>
      </c>
      <c r="E7995" s="28" t="s">
        <v>3817</v>
      </c>
      <c r="F7995" s="1" t="s">
        <v>74</v>
      </c>
      <c r="G7995" s="1">
        <v>10</v>
      </c>
      <c r="H7995" s="1" t="s">
        <v>341</v>
      </c>
      <c r="I7995" s="1" t="s">
        <v>114</v>
      </c>
      <c r="J7995" s="76">
        <v>403</v>
      </c>
      <c r="K7995" s="76">
        <v>2449368</v>
      </c>
      <c r="L7995" s="29">
        <v>46245</v>
      </c>
      <c r="M7995" s="29" t="s">
        <v>4163</v>
      </c>
      <c r="N7995" s="1" t="s">
        <v>478</v>
      </c>
      <c r="O7995" s="28" t="s">
        <v>1495</v>
      </c>
      <c r="P7995" s="1" t="s">
        <v>323</v>
      </c>
      <c r="Q7995" s="76">
        <v>8</v>
      </c>
      <c r="R7995" s="1"/>
      <c r="S7995" s="76"/>
      <c r="T7995" s="1" t="s">
        <v>115</v>
      </c>
      <c r="U7995" s="1"/>
      <c r="V7995" s="1"/>
      <c r="AC7995" s="93">
        <v>27</v>
      </c>
      <c r="AD7995" s="69">
        <v>260</v>
      </c>
      <c r="AE7995" s="33"/>
      <c r="AF7995" s="33"/>
      <c r="AG7995" s="33"/>
      <c r="AX7995" s="37">
        <f t="shared" si="361"/>
        <v>46252</v>
      </c>
      <c r="AY7995" s="1"/>
      <c r="AZ7995" s="1"/>
      <c r="BA7995" s="31"/>
      <c r="BB7995" s="31"/>
      <c r="BC7995" s="1"/>
      <c r="BD7995" s="1"/>
      <c r="BE7995" s="1"/>
      <c r="BF7995" s="1"/>
      <c r="BG7995" s="1"/>
      <c r="BT7995" s="37">
        <f t="shared" si="362"/>
        <v>46273</v>
      </c>
      <c r="BU7995" s="31"/>
      <c r="BW7995" s="33"/>
      <c r="BX7995" s="1"/>
      <c r="BY7995" s="1"/>
      <c r="BZ7995" s="1"/>
      <c r="CA7995" s="1"/>
      <c r="CB7995" s="1"/>
      <c r="CC7995" s="1"/>
      <c r="CE7995" s="1"/>
      <c r="CF7995" s="1"/>
      <c r="CG7995" s="1"/>
      <c r="CH7995" s="1"/>
      <c r="CI7995" s="1"/>
      <c r="CJ7995" s="1"/>
      <c r="CK7995" s="1"/>
      <c r="CL7995" s="1"/>
      <c r="CM7995" s="1"/>
      <c r="CN7995" s="1"/>
      <c r="CO7995" s="1"/>
    </row>
    <row r="7996" spans="1:93" ht="30" customHeight="1" x14ac:dyDescent="0.2">
      <c r="A7996" s="1">
        <v>7984</v>
      </c>
      <c r="B7996" s="1" t="s">
        <v>4098</v>
      </c>
      <c r="C7996" s="1" t="s">
        <v>4099</v>
      </c>
      <c r="D7996" s="28" t="s">
        <v>4100</v>
      </c>
      <c r="E7996" s="28" t="s">
        <v>4101</v>
      </c>
      <c r="F7996" s="1" t="s">
        <v>74</v>
      </c>
      <c r="G7996" s="1">
        <v>2</v>
      </c>
      <c r="H7996" s="1" t="s">
        <v>3515</v>
      </c>
      <c r="I7996" s="1" t="s">
        <v>114</v>
      </c>
      <c r="J7996" s="76">
        <v>273</v>
      </c>
      <c r="K7996" s="76">
        <v>2449393</v>
      </c>
      <c r="L7996" s="29">
        <v>46247</v>
      </c>
      <c r="M7996" s="29" t="s">
        <v>4163</v>
      </c>
      <c r="N7996" s="1" t="s">
        <v>478</v>
      </c>
      <c r="O7996" s="28" t="s">
        <v>1495</v>
      </c>
      <c r="P7996" s="1" t="s">
        <v>323</v>
      </c>
      <c r="Q7996" s="76">
        <v>8</v>
      </c>
      <c r="R7996" s="1"/>
      <c r="S7996" s="76">
        <v>6</v>
      </c>
      <c r="T7996" s="1" t="s">
        <v>115</v>
      </c>
      <c r="U7996" s="1"/>
      <c r="V7996" s="1"/>
      <c r="AC7996" s="93">
        <v>29</v>
      </c>
      <c r="AD7996" s="69">
        <v>250</v>
      </c>
      <c r="AE7996" s="33"/>
      <c r="AF7996" s="33"/>
      <c r="AG7996" s="33"/>
      <c r="AX7996" s="37">
        <f t="shared" si="361"/>
        <v>46254</v>
      </c>
      <c r="AY7996" s="1"/>
      <c r="AZ7996" s="1"/>
      <c r="BA7996" s="31"/>
      <c r="BB7996" s="31"/>
      <c r="BC7996" s="1"/>
      <c r="BD7996" s="1"/>
      <c r="BE7996" s="1"/>
      <c r="BF7996" s="1"/>
      <c r="BG7996" s="1"/>
      <c r="BT7996" s="37">
        <f t="shared" si="362"/>
        <v>46275</v>
      </c>
      <c r="BU7996" s="31"/>
      <c r="BW7996" s="33"/>
      <c r="BX7996" s="1"/>
      <c r="BY7996" s="1"/>
      <c r="BZ7996" s="1"/>
      <c r="CA7996" s="1"/>
      <c r="CB7996" s="1"/>
      <c r="CC7996" s="1"/>
      <c r="CE7996" s="1"/>
      <c r="CF7996" s="1"/>
      <c r="CG7996" s="1"/>
      <c r="CH7996" s="1"/>
      <c r="CI7996" s="1"/>
      <c r="CJ7996" s="1"/>
      <c r="CK7996" s="1"/>
      <c r="CL7996" s="1"/>
      <c r="CM7996" s="1"/>
      <c r="CN7996" s="1"/>
      <c r="CO7996" s="1"/>
    </row>
    <row r="7997" spans="1:93" ht="30" customHeight="1" x14ac:dyDescent="0.2">
      <c r="A7997" s="1">
        <v>7985</v>
      </c>
      <c r="B7997" s="1" t="s">
        <v>4108</v>
      </c>
      <c r="C7997" s="1" t="s">
        <v>4103</v>
      </c>
      <c r="D7997" s="28" t="s">
        <v>4104</v>
      </c>
      <c r="E7997" s="28" t="s">
        <v>4102</v>
      </c>
      <c r="F7997" s="1" t="s">
        <v>74</v>
      </c>
      <c r="G7997" s="1">
        <v>5</v>
      </c>
      <c r="H7997" s="1" t="s">
        <v>2565</v>
      </c>
      <c r="I7997" s="1" t="s">
        <v>114</v>
      </c>
      <c r="J7997" s="76">
        <v>302</v>
      </c>
      <c r="K7997" s="76">
        <v>2432578</v>
      </c>
      <c r="L7997" s="29">
        <v>46247</v>
      </c>
      <c r="M7997" s="29" t="s">
        <v>4163</v>
      </c>
      <c r="N7997" s="1" t="s">
        <v>478</v>
      </c>
      <c r="O7997" s="28" t="s">
        <v>1495</v>
      </c>
      <c r="P7997" s="1" t="s">
        <v>323</v>
      </c>
      <c r="Q7997" s="76">
        <v>8</v>
      </c>
      <c r="R7997" s="1"/>
      <c r="S7997" s="76">
        <v>6</v>
      </c>
      <c r="T7997" s="1" t="s">
        <v>115</v>
      </c>
      <c r="U7997" s="1"/>
      <c r="V7997" s="1"/>
      <c r="AC7997" s="93">
        <v>29</v>
      </c>
      <c r="AD7997" s="69">
        <v>230</v>
      </c>
      <c r="AE7997" s="33"/>
      <c r="AF7997" s="33"/>
      <c r="AG7997" s="33"/>
      <c r="AX7997" s="37">
        <f t="shared" si="361"/>
        <v>46254</v>
      </c>
      <c r="AY7997" s="1"/>
      <c r="AZ7997" s="1"/>
      <c r="BA7997" s="31"/>
      <c r="BB7997" s="31"/>
      <c r="BC7997" s="1"/>
      <c r="BD7997" s="1"/>
      <c r="BE7997" s="1"/>
      <c r="BF7997" s="1"/>
      <c r="BG7997" s="1"/>
      <c r="BT7997" s="37">
        <f t="shared" si="362"/>
        <v>46275</v>
      </c>
      <c r="BU7997" s="31"/>
      <c r="BW7997" s="33"/>
      <c r="BX7997" s="1"/>
      <c r="BY7997" s="1"/>
      <c r="BZ7997" s="1"/>
      <c r="CA7997" s="1"/>
      <c r="CB7997" s="1"/>
      <c r="CC7997" s="1"/>
      <c r="CE7997" s="1"/>
      <c r="CF7997" s="1"/>
      <c r="CG7997" s="1"/>
      <c r="CH7997" s="1"/>
      <c r="CI7997" s="1"/>
      <c r="CJ7997" s="1"/>
      <c r="CK7997" s="1"/>
      <c r="CL7997" s="1"/>
      <c r="CM7997" s="1"/>
      <c r="CN7997" s="1"/>
      <c r="CO7997" s="1"/>
    </row>
    <row r="7998" spans="1:93" ht="30" customHeight="1" x14ac:dyDescent="0.2">
      <c r="A7998" s="1">
        <v>7986</v>
      </c>
      <c r="B7998" s="1" t="s">
        <v>4108</v>
      </c>
      <c r="C7998" s="1" t="s">
        <v>4103</v>
      </c>
      <c r="D7998" s="28" t="s">
        <v>4104</v>
      </c>
      <c r="E7998" s="28" t="s">
        <v>4102</v>
      </c>
      <c r="F7998" s="1" t="s">
        <v>74</v>
      </c>
      <c r="G7998" s="1">
        <v>5</v>
      </c>
      <c r="H7998" s="1" t="s">
        <v>2565</v>
      </c>
      <c r="I7998" s="1" t="s">
        <v>114</v>
      </c>
      <c r="J7998" s="76">
        <v>274</v>
      </c>
      <c r="K7998" s="76">
        <v>2449394</v>
      </c>
      <c r="L7998" s="29">
        <v>46247</v>
      </c>
      <c r="M7998" s="29" t="s">
        <v>4163</v>
      </c>
      <c r="N7998" s="1" t="s">
        <v>478</v>
      </c>
      <c r="O7998" s="28" t="s">
        <v>1495</v>
      </c>
      <c r="P7998" s="1" t="s">
        <v>323</v>
      </c>
      <c r="Q7998" s="76">
        <v>8</v>
      </c>
      <c r="R7998" s="1"/>
      <c r="S7998" s="76"/>
      <c r="T7998" s="1" t="s">
        <v>115</v>
      </c>
      <c r="U7998" s="1"/>
      <c r="V7998" s="1"/>
      <c r="AC7998" s="93">
        <v>29.5</v>
      </c>
      <c r="AD7998" s="69">
        <v>240</v>
      </c>
      <c r="AE7998" s="33"/>
      <c r="AF7998" s="33"/>
      <c r="AG7998" s="33"/>
      <c r="AX7998" s="37">
        <f t="shared" si="361"/>
        <v>46254</v>
      </c>
      <c r="AY7998" s="1"/>
      <c r="AZ7998" s="1"/>
      <c r="BA7998" s="31"/>
      <c r="BB7998" s="31"/>
      <c r="BC7998" s="1"/>
      <c r="BD7998" s="1"/>
      <c r="BE7998" s="1"/>
      <c r="BF7998" s="1"/>
      <c r="BG7998" s="1"/>
      <c r="BT7998" s="37">
        <f t="shared" si="362"/>
        <v>46275</v>
      </c>
      <c r="BU7998" s="31"/>
      <c r="BW7998" s="33"/>
      <c r="BX7998" s="1"/>
      <c r="BY7998" s="1"/>
      <c r="BZ7998" s="1"/>
      <c r="CA7998" s="1"/>
      <c r="CB7998" s="1"/>
      <c r="CC7998" s="1"/>
      <c r="CE7998" s="1"/>
      <c r="CF7998" s="1"/>
      <c r="CG7998" s="1"/>
      <c r="CH7998" s="1"/>
      <c r="CI7998" s="1"/>
      <c r="CJ7998" s="1"/>
      <c r="CK7998" s="1"/>
      <c r="CL7998" s="1"/>
      <c r="CM7998" s="1"/>
      <c r="CN7998" s="1"/>
      <c r="CO7998" s="1"/>
    </row>
    <row r="7999" spans="1:93" ht="30" customHeight="1" x14ac:dyDescent="0.2">
      <c r="A7999" s="1">
        <v>7987</v>
      </c>
      <c r="B7999" s="1" t="s">
        <v>4108</v>
      </c>
      <c r="C7999" s="1" t="s">
        <v>4103</v>
      </c>
      <c r="D7999" s="28" t="s">
        <v>4104</v>
      </c>
      <c r="E7999" s="28" t="s">
        <v>4102</v>
      </c>
      <c r="F7999" s="1" t="s">
        <v>74</v>
      </c>
      <c r="G7999" s="1">
        <v>5</v>
      </c>
      <c r="H7999" s="1" t="s">
        <v>2565</v>
      </c>
      <c r="I7999" s="1" t="s">
        <v>114</v>
      </c>
      <c r="J7999" s="76">
        <v>558</v>
      </c>
      <c r="K7999" s="76">
        <v>2432584</v>
      </c>
      <c r="L7999" s="29">
        <v>46247</v>
      </c>
      <c r="M7999" s="29" t="s">
        <v>4163</v>
      </c>
      <c r="N7999" s="1" t="s">
        <v>478</v>
      </c>
      <c r="O7999" s="28" t="s">
        <v>1495</v>
      </c>
      <c r="P7999" s="1" t="s">
        <v>323</v>
      </c>
      <c r="Q7999" s="76">
        <v>11</v>
      </c>
      <c r="R7999" s="1"/>
      <c r="S7999" s="76"/>
      <c r="T7999" s="1" t="s">
        <v>115</v>
      </c>
      <c r="U7999" s="1"/>
      <c r="V7999" s="1"/>
      <c r="AC7999" s="93">
        <v>30</v>
      </c>
      <c r="AD7999" s="69">
        <v>210</v>
      </c>
      <c r="AE7999" s="33"/>
      <c r="AF7999" s="33"/>
      <c r="AG7999" s="33"/>
      <c r="AX7999" s="37">
        <f t="shared" si="361"/>
        <v>46254</v>
      </c>
      <c r="AY7999" s="1"/>
      <c r="AZ7999" s="1"/>
      <c r="BA7999" s="31"/>
      <c r="BB7999" s="31"/>
      <c r="BC7999" s="1"/>
      <c r="BD7999" s="1"/>
      <c r="BE7999" s="1"/>
      <c r="BF7999" s="1"/>
      <c r="BG7999" s="1"/>
      <c r="BT7999" s="37">
        <f t="shared" si="362"/>
        <v>46275</v>
      </c>
      <c r="BU7999" s="31"/>
      <c r="BW7999" s="33"/>
      <c r="BX7999" s="1"/>
      <c r="BY7999" s="1"/>
      <c r="BZ7999" s="1"/>
      <c r="CA7999" s="1"/>
      <c r="CB7999" s="1"/>
      <c r="CC7999" s="1"/>
      <c r="CE7999" s="1"/>
      <c r="CF7999" s="1"/>
      <c r="CG7999" s="1"/>
      <c r="CH7999" s="1"/>
      <c r="CI7999" s="1"/>
      <c r="CJ7999" s="1"/>
      <c r="CK7999" s="1"/>
      <c r="CL7999" s="1"/>
      <c r="CM7999" s="1"/>
      <c r="CN7999" s="1"/>
      <c r="CO7999" s="1"/>
    </row>
    <row r="8000" spans="1:93" ht="30" customHeight="1" x14ac:dyDescent="0.2">
      <c r="A8000" s="1">
        <v>7988</v>
      </c>
      <c r="B8000" s="1" t="s">
        <v>4108</v>
      </c>
      <c r="C8000" s="1" t="s">
        <v>4103</v>
      </c>
      <c r="D8000" s="28" t="s">
        <v>4104</v>
      </c>
      <c r="E8000" s="28" t="s">
        <v>4102</v>
      </c>
      <c r="F8000" s="1" t="s">
        <v>74</v>
      </c>
      <c r="G8000" s="1">
        <v>5</v>
      </c>
      <c r="H8000" s="1" t="s">
        <v>2565</v>
      </c>
      <c r="I8000" s="1" t="s">
        <v>114</v>
      </c>
      <c r="J8000" s="76">
        <v>393</v>
      </c>
      <c r="K8000" s="76">
        <v>2432585</v>
      </c>
      <c r="L8000" s="29">
        <v>46247</v>
      </c>
      <c r="M8000" s="29" t="s">
        <v>4163</v>
      </c>
      <c r="N8000" s="1" t="s">
        <v>478</v>
      </c>
      <c r="O8000" s="28" t="s">
        <v>1495</v>
      </c>
      <c r="P8000" s="1" t="s">
        <v>323</v>
      </c>
      <c r="Q8000" s="76">
        <v>9</v>
      </c>
      <c r="R8000" s="1"/>
      <c r="S8000" s="76"/>
      <c r="T8000" s="1" t="s">
        <v>115</v>
      </c>
      <c r="U8000" s="1"/>
      <c r="V8000" s="1"/>
      <c r="AC8000" s="93">
        <v>29.8</v>
      </c>
      <c r="AD8000" s="69">
        <v>240</v>
      </c>
      <c r="AE8000" s="33"/>
      <c r="AF8000" s="33"/>
      <c r="AG8000" s="33"/>
      <c r="AX8000" s="37">
        <f t="shared" si="361"/>
        <v>46254</v>
      </c>
      <c r="AY8000" s="1"/>
      <c r="AZ8000" s="1"/>
      <c r="BA8000" s="31"/>
      <c r="BB8000" s="31"/>
      <c r="BC8000" s="1"/>
      <c r="BD8000" s="1"/>
      <c r="BE8000" s="1"/>
      <c r="BF8000" s="1"/>
      <c r="BG8000" s="1"/>
      <c r="BT8000" s="37">
        <f t="shared" si="362"/>
        <v>46275</v>
      </c>
      <c r="BU8000" s="31"/>
      <c r="BW8000" s="33"/>
      <c r="BX8000" s="1"/>
      <c r="BY8000" s="1"/>
      <c r="BZ8000" s="1"/>
      <c r="CA8000" s="1"/>
      <c r="CB8000" s="1"/>
      <c r="CC8000" s="1"/>
      <c r="CE8000" s="1"/>
      <c r="CF8000" s="1"/>
      <c r="CG8000" s="1"/>
      <c r="CH8000" s="1"/>
      <c r="CI8000" s="1"/>
      <c r="CJ8000" s="1"/>
      <c r="CK8000" s="1"/>
      <c r="CL8000" s="1"/>
      <c r="CM8000" s="1"/>
      <c r="CN8000" s="1"/>
      <c r="CO8000" s="1"/>
    </row>
    <row r="8001" spans="1:93" ht="30" customHeight="1" x14ac:dyDescent="0.2">
      <c r="A8001" s="1">
        <v>7989</v>
      </c>
      <c r="B8001" s="1" t="s">
        <v>4108</v>
      </c>
      <c r="C8001" s="1" t="s">
        <v>4103</v>
      </c>
      <c r="D8001" s="28" t="s">
        <v>4104</v>
      </c>
      <c r="E8001" s="28" t="s">
        <v>4102</v>
      </c>
      <c r="F8001" s="1" t="s">
        <v>74</v>
      </c>
      <c r="G8001" s="1">
        <v>5</v>
      </c>
      <c r="H8001" s="1" t="s">
        <v>2565</v>
      </c>
      <c r="I8001" s="1" t="s">
        <v>114</v>
      </c>
      <c r="J8001" s="76">
        <v>558</v>
      </c>
      <c r="K8001" s="76">
        <v>2432590</v>
      </c>
      <c r="L8001" s="29">
        <v>46247</v>
      </c>
      <c r="M8001" s="29" t="s">
        <v>4163</v>
      </c>
      <c r="N8001" s="1" t="s">
        <v>478</v>
      </c>
      <c r="O8001" s="28" t="s">
        <v>1495</v>
      </c>
      <c r="P8001" s="1" t="s">
        <v>323</v>
      </c>
      <c r="Q8001" s="76">
        <v>10</v>
      </c>
      <c r="R8001" s="1"/>
      <c r="S8001" s="76"/>
      <c r="T8001" s="1" t="s">
        <v>115</v>
      </c>
      <c r="U8001" s="1"/>
      <c r="V8001" s="1"/>
      <c r="AC8001" s="93">
        <v>29.6</v>
      </c>
      <c r="AD8001" s="69">
        <v>250</v>
      </c>
      <c r="AE8001" s="33"/>
      <c r="AF8001" s="33"/>
      <c r="AG8001" s="33"/>
      <c r="AX8001" s="37">
        <f t="shared" si="361"/>
        <v>46254</v>
      </c>
      <c r="AY8001" s="1"/>
      <c r="AZ8001" s="1"/>
      <c r="BA8001" s="31"/>
      <c r="BB8001" s="31"/>
      <c r="BC8001" s="1"/>
      <c r="BD8001" s="1"/>
      <c r="BE8001" s="1"/>
      <c r="BF8001" s="1"/>
      <c r="BG8001" s="1"/>
      <c r="BT8001" s="37">
        <f t="shared" si="362"/>
        <v>46275</v>
      </c>
      <c r="BU8001" s="31"/>
      <c r="BW8001" s="33"/>
      <c r="BX8001" s="1"/>
      <c r="BY8001" s="1"/>
      <c r="BZ8001" s="1"/>
      <c r="CA8001" s="1"/>
      <c r="CB8001" s="1"/>
      <c r="CC8001" s="1"/>
      <c r="CE8001" s="1"/>
      <c r="CF8001" s="1"/>
      <c r="CG8001" s="1"/>
      <c r="CH8001" s="1"/>
      <c r="CI8001" s="1"/>
      <c r="CJ8001" s="1"/>
      <c r="CK8001" s="1"/>
      <c r="CL8001" s="1"/>
      <c r="CM8001" s="1"/>
      <c r="CN8001" s="1"/>
      <c r="CO8001" s="1"/>
    </row>
    <row r="8002" spans="1:93" ht="30" customHeight="1" x14ac:dyDescent="0.2">
      <c r="A8002" s="1">
        <v>7990</v>
      </c>
      <c r="B8002" s="1" t="s">
        <v>1491</v>
      </c>
      <c r="C8002" s="1" t="s">
        <v>4105</v>
      </c>
      <c r="D8002" s="28" t="s">
        <v>4106</v>
      </c>
      <c r="E8002" s="28" t="s">
        <v>4107</v>
      </c>
      <c r="F8002" s="1" t="s">
        <v>74</v>
      </c>
      <c r="G8002" s="1">
        <v>1</v>
      </c>
      <c r="H8002" s="1" t="s">
        <v>4209</v>
      </c>
      <c r="I8002" s="1" t="s">
        <v>114</v>
      </c>
      <c r="J8002" s="76">
        <v>393</v>
      </c>
      <c r="K8002" s="76">
        <v>2432595</v>
      </c>
      <c r="L8002" s="29">
        <v>46247</v>
      </c>
      <c r="M8002" s="29" t="s">
        <v>4163</v>
      </c>
      <c r="N8002" s="1" t="s">
        <v>478</v>
      </c>
      <c r="O8002" s="28" t="s">
        <v>1495</v>
      </c>
      <c r="P8002" s="1" t="s">
        <v>323</v>
      </c>
      <c r="Q8002" s="76">
        <v>4</v>
      </c>
      <c r="R8002" s="1"/>
      <c r="S8002" s="76"/>
      <c r="T8002" s="1" t="s">
        <v>115</v>
      </c>
      <c r="U8002" s="1"/>
      <c r="V8002" s="1"/>
      <c r="AC8002" s="93">
        <v>30.5</v>
      </c>
      <c r="AD8002" s="69">
        <v>250</v>
      </c>
      <c r="AE8002" s="33"/>
      <c r="AF8002" s="33"/>
      <c r="AG8002" s="33"/>
      <c r="AX8002" s="37">
        <f t="shared" si="361"/>
        <v>46254</v>
      </c>
      <c r="AY8002" s="1"/>
      <c r="AZ8002" s="1"/>
      <c r="BA8002" s="31"/>
      <c r="BB8002" s="31"/>
      <c r="BC8002" s="1"/>
      <c r="BD8002" s="1"/>
      <c r="BE8002" s="1"/>
      <c r="BF8002" s="1"/>
      <c r="BG8002" s="1"/>
      <c r="BT8002" s="37">
        <f t="shared" si="362"/>
        <v>46275</v>
      </c>
      <c r="BU8002" s="31"/>
      <c r="BW8002" s="33"/>
      <c r="BX8002" s="1"/>
      <c r="BY8002" s="1"/>
      <c r="BZ8002" s="1"/>
      <c r="CA8002" s="1"/>
      <c r="CB8002" s="1"/>
      <c r="CC8002" s="1"/>
      <c r="CE8002" s="1"/>
      <c r="CF8002" s="1"/>
      <c r="CG8002" s="1"/>
      <c r="CH8002" s="1"/>
      <c r="CI8002" s="1"/>
      <c r="CJ8002" s="1"/>
      <c r="CK8002" s="1"/>
      <c r="CL8002" s="1"/>
      <c r="CM8002" s="1"/>
      <c r="CN8002" s="1"/>
      <c r="CO8002" s="1"/>
    </row>
    <row r="8003" spans="1:93" ht="30" customHeight="1" x14ac:dyDescent="0.2">
      <c r="A8003" s="1">
        <v>7991</v>
      </c>
      <c r="B8003" s="94" t="s">
        <v>1491</v>
      </c>
      <c r="C8003" s="94" t="s">
        <v>3367</v>
      </c>
      <c r="D8003" s="28" t="s">
        <v>4109</v>
      </c>
      <c r="E8003" s="28" t="s">
        <v>4110</v>
      </c>
      <c r="F8003" s="1" t="s">
        <v>74</v>
      </c>
      <c r="G8003" s="1">
        <v>5</v>
      </c>
      <c r="H8003" s="1" t="s">
        <v>341</v>
      </c>
      <c r="I8003" s="1" t="s">
        <v>114</v>
      </c>
      <c r="J8003" s="76">
        <v>274</v>
      </c>
      <c r="K8003" s="76">
        <v>2449399</v>
      </c>
      <c r="L8003" s="29">
        <v>46247</v>
      </c>
      <c r="M8003" s="29" t="s">
        <v>4163</v>
      </c>
      <c r="N8003" s="1" t="s">
        <v>478</v>
      </c>
      <c r="O8003" s="28" t="s">
        <v>105</v>
      </c>
      <c r="P8003" s="1" t="s">
        <v>323</v>
      </c>
      <c r="Q8003" s="76">
        <v>5</v>
      </c>
      <c r="R8003" s="1"/>
      <c r="S8003" s="76">
        <v>6</v>
      </c>
      <c r="T8003" s="1" t="s">
        <v>115</v>
      </c>
      <c r="U8003" s="1"/>
      <c r="V8003" s="1"/>
      <c r="AC8003" s="93">
        <v>32</v>
      </c>
      <c r="AD8003" s="69">
        <v>230</v>
      </c>
      <c r="AE8003" s="33"/>
      <c r="AF8003" s="33"/>
      <c r="AG8003" s="33"/>
      <c r="AX8003" s="37">
        <f t="shared" si="361"/>
        <v>46254</v>
      </c>
      <c r="AY8003" s="1"/>
      <c r="AZ8003" s="1"/>
      <c r="BA8003" s="31"/>
      <c r="BB8003" s="31"/>
      <c r="BC8003" s="1"/>
      <c r="BD8003" s="1"/>
      <c r="BE8003" s="1"/>
      <c r="BF8003" s="1"/>
      <c r="BG8003" s="1"/>
      <c r="BT8003" s="37">
        <f t="shared" si="362"/>
        <v>46275</v>
      </c>
      <c r="BU8003" s="31"/>
      <c r="BW8003" s="33"/>
      <c r="BX8003" s="1"/>
      <c r="BY8003" s="1"/>
      <c r="BZ8003" s="1"/>
      <c r="CA8003" s="1"/>
      <c r="CB8003" s="1"/>
      <c r="CC8003" s="1"/>
      <c r="CE8003" s="1"/>
      <c r="CF8003" s="1"/>
      <c r="CG8003" s="1"/>
      <c r="CH8003" s="1"/>
      <c r="CI8003" s="1"/>
      <c r="CJ8003" s="1"/>
      <c r="CK8003" s="1"/>
      <c r="CL8003" s="1"/>
      <c r="CM8003" s="1"/>
      <c r="CN8003" s="1"/>
      <c r="CO8003" s="1"/>
    </row>
    <row r="8004" spans="1:93" ht="30" customHeight="1" x14ac:dyDescent="0.2">
      <c r="A8004" s="1">
        <v>7992</v>
      </c>
      <c r="B8004" s="1" t="s">
        <v>4081</v>
      </c>
      <c r="C8004" s="1" t="s">
        <v>4111</v>
      </c>
      <c r="D8004" s="28" t="s">
        <v>4112</v>
      </c>
      <c r="E8004" s="28" t="s">
        <v>4113</v>
      </c>
      <c r="F8004" s="1" t="s">
        <v>74</v>
      </c>
      <c r="G8004" s="1">
        <v>10</v>
      </c>
      <c r="H8004" s="1" t="s">
        <v>1059</v>
      </c>
      <c r="I8004" s="1" t="s">
        <v>114</v>
      </c>
      <c r="J8004" s="76">
        <v>433</v>
      </c>
      <c r="K8004" s="76">
        <v>2449400</v>
      </c>
      <c r="L8004" s="29">
        <v>46247</v>
      </c>
      <c r="M8004" s="29" t="s">
        <v>4163</v>
      </c>
      <c r="N8004" s="1" t="s">
        <v>478</v>
      </c>
      <c r="O8004" s="28" t="s">
        <v>1495</v>
      </c>
      <c r="P8004" s="1" t="s">
        <v>323</v>
      </c>
      <c r="Q8004" s="76">
        <v>9</v>
      </c>
      <c r="R8004" s="1"/>
      <c r="S8004" s="76">
        <v>6</v>
      </c>
      <c r="T8004" s="1" t="s">
        <v>115</v>
      </c>
      <c r="U8004" s="1"/>
      <c r="V8004" s="1"/>
      <c r="AC8004" s="93">
        <v>31</v>
      </c>
      <c r="AD8004" s="69">
        <v>230</v>
      </c>
      <c r="AE8004" s="33"/>
      <c r="AF8004" s="33"/>
      <c r="AG8004" s="33"/>
      <c r="AX8004" s="37">
        <f t="shared" si="361"/>
        <v>46254</v>
      </c>
      <c r="AY8004" s="1"/>
      <c r="AZ8004" s="1"/>
      <c r="BA8004" s="31"/>
      <c r="BB8004" s="31"/>
      <c r="BC8004" s="1"/>
      <c r="BD8004" s="1"/>
      <c r="BE8004" s="1"/>
      <c r="BF8004" s="1"/>
      <c r="BG8004" s="1"/>
      <c r="BT8004" s="37">
        <f t="shared" si="362"/>
        <v>46275</v>
      </c>
      <c r="BU8004" s="31"/>
      <c r="BW8004" s="33"/>
      <c r="BX8004" s="1"/>
      <c r="BY8004" s="1"/>
      <c r="BZ8004" s="1"/>
      <c r="CA8004" s="1"/>
      <c r="CB8004" s="1"/>
      <c r="CC8004" s="1"/>
      <c r="CE8004" s="1"/>
      <c r="CF8004" s="1"/>
      <c r="CG8004" s="1"/>
      <c r="CH8004" s="1"/>
      <c r="CI8004" s="1"/>
      <c r="CJ8004" s="1"/>
      <c r="CK8004" s="1"/>
      <c r="CL8004" s="1"/>
      <c r="CM8004" s="1"/>
      <c r="CN8004" s="1"/>
      <c r="CO8004" s="1"/>
    </row>
    <row r="8005" spans="1:93" ht="30" customHeight="1" x14ac:dyDescent="0.2">
      <c r="A8005" s="1">
        <v>7993</v>
      </c>
      <c r="B8005" s="1" t="s">
        <v>4081</v>
      </c>
      <c r="C8005" s="1" t="s">
        <v>4111</v>
      </c>
      <c r="D8005" s="28" t="s">
        <v>4112</v>
      </c>
      <c r="E8005" s="28" t="s">
        <v>4113</v>
      </c>
      <c r="F8005" s="1" t="s">
        <v>74</v>
      </c>
      <c r="G8005" s="1">
        <v>10</v>
      </c>
      <c r="H8005" s="1" t="s">
        <v>1059</v>
      </c>
      <c r="I8005" s="1" t="s">
        <v>114</v>
      </c>
      <c r="J8005" s="76">
        <v>273</v>
      </c>
      <c r="K8005" s="76">
        <v>2449401</v>
      </c>
      <c r="L8005" s="29">
        <v>46247</v>
      </c>
      <c r="M8005" s="29" t="s">
        <v>4163</v>
      </c>
      <c r="N8005" s="1" t="s">
        <v>478</v>
      </c>
      <c r="O8005" s="28" t="s">
        <v>1495</v>
      </c>
      <c r="P8005" s="1" t="s">
        <v>323</v>
      </c>
      <c r="Q8005" s="76">
        <v>8</v>
      </c>
      <c r="R8005" s="1"/>
      <c r="S8005" s="76"/>
      <c r="T8005" s="1" t="s">
        <v>115</v>
      </c>
      <c r="U8005" s="1"/>
      <c r="V8005" s="1"/>
      <c r="AC8005" s="93">
        <v>31</v>
      </c>
      <c r="AD8005" s="69">
        <v>250</v>
      </c>
      <c r="AE8005" s="33"/>
      <c r="AF8005" s="33"/>
      <c r="AG8005" s="33"/>
      <c r="AX8005" s="37">
        <f t="shared" si="361"/>
        <v>46254</v>
      </c>
      <c r="AY8005" s="1"/>
      <c r="AZ8005" s="1"/>
      <c r="BA8005" s="31"/>
      <c r="BB8005" s="31"/>
      <c r="BC8005" s="1"/>
      <c r="BD8005" s="1"/>
      <c r="BE8005" s="1"/>
      <c r="BF8005" s="1"/>
      <c r="BG8005" s="1"/>
      <c r="BT8005" s="37">
        <f t="shared" si="362"/>
        <v>46275</v>
      </c>
      <c r="BU8005" s="31"/>
      <c r="BW8005" s="33"/>
      <c r="BX8005" s="1"/>
      <c r="BY8005" s="1"/>
      <c r="BZ8005" s="1"/>
      <c r="CA8005" s="1"/>
      <c r="CB8005" s="1"/>
      <c r="CC8005" s="1"/>
      <c r="CE8005" s="1"/>
      <c r="CF8005" s="1"/>
      <c r="CG8005" s="1"/>
      <c r="CH8005" s="1"/>
      <c r="CI8005" s="1"/>
      <c r="CJ8005" s="1"/>
      <c r="CK8005" s="1"/>
      <c r="CL8005" s="1"/>
      <c r="CM8005" s="1"/>
      <c r="CN8005" s="1"/>
      <c r="CO8005" s="1"/>
    </row>
    <row r="8006" spans="1:93" ht="30" customHeight="1" x14ac:dyDescent="0.2">
      <c r="A8006" s="1">
        <v>7994</v>
      </c>
      <c r="B8006" s="1" t="s">
        <v>4081</v>
      </c>
      <c r="C8006" s="1" t="s">
        <v>4111</v>
      </c>
      <c r="D8006" s="28" t="s">
        <v>4112</v>
      </c>
      <c r="E8006" s="28" t="s">
        <v>4113</v>
      </c>
      <c r="F8006" s="1" t="s">
        <v>74</v>
      </c>
      <c r="G8006" s="1">
        <v>10</v>
      </c>
      <c r="H8006" s="1" t="s">
        <v>1059</v>
      </c>
      <c r="I8006" s="1" t="s">
        <v>114</v>
      </c>
      <c r="J8006" s="76">
        <v>437</v>
      </c>
      <c r="K8006" s="76">
        <v>2449402</v>
      </c>
      <c r="L8006" s="29">
        <v>46247</v>
      </c>
      <c r="M8006" s="29" t="s">
        <v>4163</v>
      </c>
      <c r="N8006" s="1" t="s">
        <v>478</v>
      </c>
      <c r="O8006" s="28" t="s">
        <v>1495</v>
      </c>
      <c r="P8006" s="1" t="s">
        <v>323</v>
      </c>
      <c r="Q8006" s="76">
        <v>9</v>
      </c>
      <c r="R8006" s="1"/>
      <c r="S8006" s="76"/>
      <c r="T8006" s="1" t="s">
        <v>115</v>
      </c>
      <c r="U8006" s="1"/>
      <c r="V8006" s="1"/>
      <c r="AC8006" s="93">
        <v>29</v>
      </c>
      <c r="AD8006" s="69">
        <v>250</v>
      </c>
      <c r="AE8006" s="33"/>
      <c r="AF8006" s="33"/>
      <c r="AG8006" s="33"/>
      <c r="AX8006" s="37">
        <f t="shared" si="361"/>
        <v>46254</v>
      </c>
      <c r="AY8006" s="1"/>
      <c r="AZ8006" s="1"/>
      <c r="BA8006" s="31"/>
      <c r="BB8006" s="31"/>
      <c r="BC8006" s="1"/>
      <c r="BD8006" s="1"/>
      <c r="BE8006" s="1"/>
      <c r="BF8006" s="1"/>
      <c r="BG8006" s="1"/>
      <c r="BT8006" s="37">
        <f t="shared" si="362"/>
        <v>46275</v>
      </c>
      <c r="BU8006" s="31"/>
      <c r="BW8006" s="33"/>
      <c r="BX8006" s="1"/>
      <c r="BY8006" s="1"/>
      <c r="BZ8006" s="1"/>
      <c r="CA8006" s="1"/>
      <c r="CB8006" s="1"/>
      <c r="CC8006" s="1"/>
      <c r="CE8006" s="1"/>
      <c r="CF8006" s="1"/>
      <c r="CG8006" s="1"/>
      <c r="CH8006" s="1"/>
      <c r="CI8006" s="1"/>
      <c r="CJ8006" s="1"/>
      <c r="CK8006" s="1"/>
      <c r="CL8006" s="1"/>
      <c r="CM8006" s="1"/>
      <c r="CN8006" s="1"/>
      <c r="CO8006" s="1"/>
    </row>
    <row r="8007" spans="1:93" ht="30" customHeight="1" x14ac:dyDescent="0.2">
      <c r="A8007" s="1">
        <v>7995</v>
      </c>
      <c r="B8007" s="1" t="s">
        <v>4081</v>
      </c>
      <c r="C8007" s="1" t="s">
        <v>4111</v>
      </c>
      <c r="D8007" s="28" t="s">
        <v>4112</v>
      </c>
      <c r="E8007" s="28" t="s">
        <v>4113</v>
      </c>
      <c r="F8007" s="1" t="s">
        <v>74</v>
      </c>
      <c r="G8007" s="1">
        <v>10</v>
      </c>
      <c r="H8007" s="1" t="s">
        <v>1059</v>
      </c>
      <c r="I8007" s="1" t="s">
        <v>114</v>
      </c>
      <c r="J8007" s="76">
        <v>273</v>
      </c>
      <c r="K8007" s="76">
        <v>2449403</v>
      </c>
      <c r="L8007" s="29">
        <v>46247</v>
      </c>
      <c r="M8007" s="29" t="s">
        <v>4163</v>
      </c>
      <c r="N8007" s="1" t="s">
        <v>478</v>
      </c>
      <c r="O8007" s="28" t="s">
        <v>1495</v>
      </c>
      <c r="P8007" s="1" t="s">
        <v>323</v>
      </c>
      <c r="Q8007" s="76">
        <v>8</v>
      </c>
      <c r="R8007" s="1"/>
      <c r="S8007" s="76"/>
      <c r="T8007" s="1" t="s">
        <v>115</v>
      </c>
      <c r="U8007" s="1"/>
      <c r="V8007" s="1"/>
      <c r="AC8007" s="93">
        <v>28</v>
      </c>
      <c r="AD8007" s="69">
        <v>240</v>
      </c>
      <c r="AE8007" s="33"/>
      <c r="AF8007" s="33"/>
      <c r="AG8007" s="33"/>
      <c r="AX8007" s="37">
        <f t="shared" si="361"/>
        <v>46254</v>
      </c>
      <c r="AY8007" s="1"/>
      <c r="AZ8007" s="1"/>
      <c r="BA8007" s="31"/>
      <c r="BB8007" s="31"/>
      <c r="BC8007" s="1"/>
      <c r="BD8007" s="1"/>
      <c r="BE8007" s="1"/>
      <c r="BF8007" s="1"/>
      <c r="BG8007" s="1"/>
      <c r="BT8007" s="37">
        <f t="shared" si="362"/>
        <v>46275</v>
      </c>
      <c r="BU8007" s="31"/>
      <c r="BW8007" s="33"/>
      <c r="BX8007" s="1"/>
      <c r="BY8007" s="1"/>
      <c r="BZ8007" s="1"/>
      <c r="CA8007" s="1"/>
      <c r="CB8007" s="1"/>
      <c r="CC8007" s="1"/>
      <c r="CE8007" s="1"/>
      <c r="CF8007" s="1"/>
      <c r="CG8007" s="1"/>
      <c r="CH8007" s="1"/>
      <c r="CI8007" s="1"/>
      <c r="CJ8007" s="1"/>
      <c r="CK8007" s="1"/>
      <c r="CL8007" s="1"/>
      <c r="CM8007" s="1"/>
      <c r="CN8007" s="1"/>
      <c r="CO8007" s="1"/>
    </row>
    <row r="8008" spans="1:93" ht="30" customHeight="1" x14ac:dyDescent="0.2">
      <c r="A8008" s="1">
        <v>7996</v>
      </c>
      <c r="B8008" s="1" t="s">
        <v>4081</v>
      </c>
      <c r="C8008" s="1" t="s">
        <v>4111</v>
      </c>
      <c r="D8008" s="28" t="s">
        <v>4112</v>
      </c>
      <c r="E8008" s="28" t="s">
        <v>4113</v>
      </c>
      <c r="F8008" s="1" t="s">
        <v>74</v>
      </c>
      <c r="G8008" s="1">
        <v>10</v>
      </c>
      <c r="H8008" s="1" t="s">
        <v>1059</v>
      </c>
      <c r="I8008" s="1" t="s">
        <v>114</v>
      </c>
      <c r="J8008" s="76">
        <v>274</v>
      </c>
      <c r="K8008" s="76">
        <v>2449404</v>
      </c>
      <c r="L8008" s="29">
        <v>46247</v>
      </c>
      <c r="M8008" s="29" t="s">
        <v>4163</v>
      </c>
      <c r="N8008" s="1" t="s">
        <v>478</v>
      </c>
      <c r="O8008" s="28" t="s">
        <v>1495</v>
      </c>
      <c r="P8008" s="1" t="s">
        <v>323</v>
      </c>
      <c r="Q8008" s="76">
        <v>8</v>
      </c>
      <c r="R8008" s="1"/>
      <c r="S8008" s="76"/>
      <c r="T8008" s="1" t="s">
        <v>2</v>
      </c>
      <c r="U8008" s="1"/>
      <c r="V8008" s="1" t="s">
        <v>4114</v>
      </c>
      <c r="AC8008" s="93">
        <v>29</v>
      </c>
      <c r="AD8008" s="98">
        <v>140</v>
      </c>
      <c r="AE8008" s="33"/>
      <c r="AF8008" s="33"/>
      <c r="AG8008" s="33"/>
      <c r="AX8008" s="37">
        <f t="shared" si="361"/>
        <v>46254</v>
      </c>
      <c r="AY8008" s="1"/>
      <c r="AZ8008" s="1"/>
      <c r="BA8008" s="31"/>
      <c r="BB8008" s="31"/>
      <c r="BC8008" s="1"/>
      <c r="BD8008" s="1"/>
      <c r="BE8008" s="1"/>
      <c r="BF8008" s="1"/>
      <c r="BG8008" s="1"/>
      <c r="BT8008" s="37">
        <f t="shared" si="362"/>
        <v>46275</v>
      </c>
      <c r="BU8008" s="31"/>
      <c r="BW8008" s="33"/>
      <c r="BX8008" s="1"/>
      <c r="BY8008" s="1"/>
      <c r="BZ8008" s="1"/>
      <c r="CA8008" s="1"/>
      <c r="CB8008" s="1"/>
      <c r="CC8008" s="1"/>
      <c r="CE8008" s="1"/>
      <c r="CF8008" s="1"/>
      <c r="CG8008" s="1"/>
      <c r="CH8008" s="1"/>
      <c r="CI8008" s="1"/>
      <c r="CJ8008" s="1"/>
      <c r="CK8008" s="1"/>
      <c r="CL8008" s="1"/>
      <c r="CM8008" s="1"/>
      <c r="CN8008" s="1"/>
      <c r="CO8008" s="1"/>
    </row>
    <row r="8009" spans="1:93" ht="30" customHeight="1" x14ac:dyDescent="0.2">
      <c r="A8009" s="1">
        <v>7997</v>
      </c>
      <c r="B8009" s="1" t="s">
        <v>4081</v>
      </c>
      <c r="C8009" s="1" t="s">
        <v>4111</v>
      </c>
      <c r="D8009" s="28" t="s">
        <v>4112</v>
      </c>
      <c r="E8009" s="28" t="s">
        <v>4113</v>
      </c>
      <c r="F8009" s="1" t="s">
        <v>74</v>
      </c>
      <c r="G8009" s="1">
        <v>10</v>
      </c>
      <c r="H8009" s="1" t="s">
        <v>1059</v>
      </c>
      <c r="I8009" s="1" t="s">
        <v>114</v>
      </c>
      <c r="J8009" s="76">
        <v>432</v>
      </c>
      <c r="K8009" s="76">
        <v>2449406</v>
      </c>
      <c r="L8009" s="29">
        <v>46247</v>
      </c>
      <c r="M8009" s="29" t="s">
        <v>4163</v>
      </c>
      <c r="N8009" s="1" t="s">
        <v>478</v>
      </c>
      <c r="O8009" s="28" t="s">
        <v>1495</v>
      </c>
      <c r="P8009" s="1" t="s">
        <v>323</v>
      </c>
      <c r="Q8009" s="76">
        <v>8</v>
      </c>
      <c r="R8009" s="1"/>
      <c r="S8009" s="76"/>
      <c r="T8009" s="1" t="s">
        <v>115</v>
      </c>
      <c r="U8009" s="1"/>
      <c r="V8009" s="1"/>
      <c r="AC8009" s="93">
        <v>29.5</v>
      </c>
      <c r="AD8009" s="69">
        <v>260</v>
      </c>
      <c r="AE8009" s="33"/>
      <c r="AF8009" s="33"/>
      <c r="AG8009" s="33"/>
      <c r="AX8009" s="37">
        <f t="shared" si="361"/>
        <v>46254</v>
      </c>
      <c r="AY8009" s="1"/>
      <c r="AZ8009" s="1"/>
      <c r="BA8009" s="31"/>
      <c r="BB8009" s="31"/>
      <c r="BC8009" s="1"/>
      <c r="BD8009" s="1"/>
      <c r="BE8009" s="1"/>
      <c r="BF8009" s="1"/>
      <c r="BG8009" s="1"/>
      <c r="BT8009" s="37">
        <f t="shared" si="362"/>
        <v>46275</v>
      </c>
      <c r="BU8009" s="31"/>
      <c r="BW8009" s="33"/>
      <c r="BX8009" s="1"/>
      <c r="BY8009" s="1"/>
      <c r="BZ8009" s="1"/>
      <c r="CA8009" s="1"/>
      <c r="CB8009" s="1"/>
      <c r="CC8009" s="1"/>
      <c r="CE8009" s="1"/>
      <c r="CF8009" s="1"/>
      <c r="CG8009" s="1"/>
      <c r="CH8009" s="1"/>
      <c r="CI8009" s="1"/>
      <c r="CJ8009" s="1"/>
      <c r="CK8009" s="1"/>
      <c r="CL8009" s="1"/>
      <c r="CM8009" s="1"/>
      <c r="CN8009" s="1"/>
      <c r="CO8009" s="1"/>
    </row>
    <row r="8010" spans="1:93" ht="30" customHeight="1" x14ac:dyDescent="0.2">
      <c r="A8010" s="1">
        <v>7998</v>
      </c>
      <c r="B8010" s="1" t="s">
        <v>4081</v>
      </c>
      <c r="C8010" s="1" t="s">
        <v>4111</v>
      </c>
      <c r="D8010" s="28" t="s">
        <v>4112</v>
      </c>
      <c r="E8010" s="28" t="s">
        <v>4113</v>
      </c>
      <c r="F8010" s="1" t="s">
        <v>74</v>
      </c>
      <c r="G8010" s="1">
        <v>10</v>
      </c>
      <c r="H8010" s="1" t="s">
        <v>1059</v>
      </c>
      <c r="I8010" s="1" t="s">
        <v>114</v>
      </c>
      <c r="J8010" s="76">
        <v>273</v>
      </c>
      <c r="K8010" s="76">
        <v>2449409</v>
      </c>
      <c r="L8010" s="29">
        <v>46247</v>
      </c>
      <c r="M8010" s="29" t="s">
        <v>4163</v>
      </c>
      <c r="N8010" s="1" t="s">
        <v>478</v>
      </c>
      <c r="O8010" s="28" t="s">
        <v>1495</v>
      </c>
      <c r="P8010" s="1" t="s">
        <v>323</v>
      </c>
      <c r="Q8010" s="76">
        <v>8</v>
      </c>
      <c r="R8010" s="1"/>
      <c r="S8010" s="76"/>
      <c r="T8010" s="1" t="s">
        <v>115</v>
      </c>
      <c r="U8010" s="1"/>
      <c r="V8010" s="1"/>
      <c r="AC8010" s="93">
        <v>30</v>
      </c>
      <c r="AD8010" s="69">
        <v>250</v>
      </c>
      <c r="AE8010" s="33"/>
      <c r="AF8010" s="33"/>
      <c r="AG8010" s="33"/>
      <c r="AX8010" s="37">
        <f t="shared" si="361"/>
        <v>46254</v>
      </c>
      <c r="AY8010" s="1"/>
      <c r="AZ8010" s="1"/>
      <c r="BA8010" s="31"/>
      <c r="BB8010" s="31"/>
      <c r="BC8010" s="1"/>
      <c r="BD8010" s="1"/>
      <c r="BE8010" s="1"/>
      <c r="BF8010" s="1"/>
      <c r="BG8010" s="1"/>
      <c r="BT8010" s="37">
        <f t="shared" si="362"/>
        <v>46275</v>
      </c>
      <c r="BU8010" s="31"/>
      <c r="BW8010" s="33"/>
      <c r="BX8010" s="1"/>
      <c r="BY8010" s="1"/>
      <c r="BZ8010" s="1"/>
      <c r="CA8010" s="1"/>
      <c r="CB8010" s="1"/>
      <c r="CC8010" s="1"/>
      <c r="CE8010" s="1"/>
      <c r="CF8010" s="1"/>
      <c r="CG8010" s="1"/>
      <c r="CH8010" s="1"/>
      <c r="CI8010" s="1"/>
      <c r="CJ8010" s="1"/>
      <c r="CK8010" s="1"/>
      <c r="CL8010" s="1"/>
      <c r="CM8010" s="1"/>
      <c r="CN8010" s="1"/>
      <c r="CO8010" s="1"/>
    </row>
    <row r="8011" spans="1:93" ht="30" customHeight="1" x14ac:dyDescent="0.2">
      <c r="A8011" s="1">
        <v>7999</v>
      </c>
      <c r="B8011" s="1" t="s">
        <v>4081</v>
      </c>
      <c r="C8011" s="1" t="s">
        <v>4111</v>
      </c>
      <c r="D8011" s="28" t="s">
        <v>4112</v>
      </c>
      <c r="E8011" s="28" t="s">
        <v>4113</v>
      </c>
      <c r="F8011" s="1" t="s">
        <v>74</v>
      </c>
      <c r="G8011" s="1">
        <v>10</v>
      </c>
      <c r="H8011" s="1" t="s">
        <v>1059</v>
      </c>
      <c r="I8011" s="1" t="s">
        <v>114</v>
      </c>
      <c r="J8011" s="76">
        <v>274</v>
      </c>
      <c r="K8011" s="76">
        <v>2449410</v>
      </c>
      <c r="L8011" s="29">
        <v>46247</v>
      </c>
      <c r="M8011" s="29" t="s">
        <v>4163</v>
      </c>
      <c r="N8011" s="1" t="s">
        <v>478</v>
      </c>
      <c r="O8011" s="28" t="s">
        <v>1495</v>
      </c>
      <c r="P8011" s="1" t="s">
        <v>323</v>
      </c>
      <c r="Q8011" s="76">
        <v>8</v>
      </c>
      <c r="R8011" s="1"/>
      <c r="S8011" s="76"/>
      <c r="T8011" s="1" t="s">
        <v>115</v>
      </c>
      <c r="U8011" s="1"/>
      <c r="V8011" s="1"/>
      <c r="AC8011" s="93">
        <v>28.5</v>
      </c>
      <c r="AD8011" s="69">
        <v>250</v>
      </c>
      <c r="AE8011" s="33"/>
      <c r="AF8011" s="33"/>
      <c r="AG8011" s="33"/>
      <c r="AX8011" s="37">
        <f t="shared" si="361"/>
        <v>46254</v>
      </c>
      <c r="AY8011" s="1"/>
      <c r="AZ8011" s="1"/>
      <c r="BA8011" s="31"/>
      <c r="BB8011" s="31"/>
      <c r="BC8011" s="1"/>
      <c r="BD8011" s="1"/>
      <c r="BE8011" s="1"/>
      <c r="BF8011" s="1"/>
      <c r="BG8011" s="1"/>
      <c r="BT8011" s="37">
        <f t="shared" si="362"/>
        <v>46275</v>
      </c>
      <c r="BU8011" s="31"/>
      <c r="BW8011" s="33"/>
      <c r="BX8011" s="1"/>
      <c r="BY8011" s="1"/>
      <c r="BZ8011" s="1"/>
      <c r="CA8011" s="1"/>
      <c r="CB8011" s="1"/>
      <c r="CC8011" s="1"/>
      <c r="CE8011" s="1"/>
      <c r="CF8011" s="1"/>
      <c r="CG8011" s="1"/>
      <c r="CH8011" s="1"/>
      <c r="CI8011" s="1"/>
      <c r="CJ8011" s="1"/>
      <c r="CK8011" s="1"/>
      <c r="CL8011" s="1"/>
      <c r="CM8011" s="1"/>
      <c r="CN8011" s="1"/>
      <c r="CO8011" s="1"/>
    </row>
    <row r="8012" spans="1:93" ht="30" customHeight="1" x14ac:dyDescent="0.2">
      <c r="A8012" s="1">
        <v>8000</v>
      </c>
      <c r="B8012" s="1" t="s">
        <v>4081</v>
      </c>
      <c r="C8012" s="1" t="s">
        <v>4111</v>
      </c>
      <c r="D8012" s="28" t="s">
        <v>4112</v>
      </c>
      <c r="E8012" s="28" t="s">
        <v>4113</v>
      </c>
      <c r="F8012" s="1" t="s">
        <v>74</v>
      </c>
      <c r="G8012" s="1">
        <v>10</v>
      </c>
      <c r="H8012" s="1" t="s">
        <v>1059</v>
      </c>
      <c r="I8012" s="1" t="s">
        <v>114</v>
      </c>
      <c r="J8012" s="76">
        <v>303</v>
      </c>
      <c r="K8012" s="76">
        <v>2449412</v>
      </c>
      <c r="L8012" s="29">
        <v>46247</v>
      </c>
      <c r="M8012" s="29" t="s">
        <v>4163</v>
      </c>
      <c r="N8012" s="1" t="s">
        <v>478</v>
      </c>
      <c r="O8012" s="28" t="s">
        <v>1495</v>
      </c>
      <c r="P8012" s="1" t="s">
        <v>323</v>
      </c>
      <c r="Q8012" s="76">
        <v>6</v>
      </c>
      <c r="R8012" s="1"/>
      <c r="S8012" s="76"/>
      <c r="T8012" s="1" t="s">
        <v>115</v>
      </c>
      <c r="U8012" s="1"/>
      <c r="V8012" s="1"/>
      <c r="AC8012" s="93">
        <v>29</v>
      </c>
      <c r="AD8012" s="69">
        <v>245</v>
      </c>
      <c r="AE8012" s="33"/>
      <c r="AF8012" s="33"/>
      <c r="AG8012" s="33"/>
      <c r="AX8012" s="37">
        <f t="shared" si="361"/>
        <v>46254</v>
      </c>
      <c r="AY8012" s="1"/>
      <c r="AZ8012" s="1"/>
      <c r="BA8012" s="31"/>
      <c r="BB8012" s="31"/>
      <c r="BC8012" s="1"/>
      <c r="BD8012" s="1"/>
      <c r="BE8012" s="1"/>
      <c r="BF8012" s="1"/>
      <c r="BG8012" s="1"/>
      <c r="BT8012" s="37">
        <f t="shared" si="362"/>
        <v>46275</v>
      </c>
      <c r="BU8012" s="31"/>
      <c r="BW8012" s="33"/>
      <c r="BX8012" s="1"/>
      <c r="BY8012" s="1"/>
      <c r="BZ8012" s="1"/>
      <c r="CA8012" s="1"/>
      <c r="CB8012" s="1"/>
      <c r="CC8012" s="1"/>
      <c r="CE8012" s="1"/>
      <c r="CF8012" s="1"/>
      <c r="CG8012" s="1"/>
      <c r="CH8012" s="1"/>
      <c r="CI8012" s="1"/>
      <c r="CJ8012" s="1"/>
      <c r="CK8012" s="1"/>
      <c r="CL8012" s="1"/>
      <c r="CM8012" s="1"/>
      <c r="CN8012" s="1"/>
      <c r="CO8012" s="1"/>
    </row>
    <row r="8013" spans="1:93" ht="30" customHeight="1" x14ac:dyDescent="0.2">
      <c r="A8013" s="1">
        <v>8001</v>
      </c>
      <c r="B8013" s="1" t="s">
        <v>4081</v>
      </c>
      <c r="C8013" s="1" t="s">
        <v>4111</v>
      </c>
      <c r="D8013" s="28" t="s">
        <v>4112</v>
      </c>
      <c r="E8013" s="28" t="s">
        <v>4113</v>
      </c>
      <c r="F8013" s="1" t="s">
        <v>74</v>
      </c>
      <c r="G8013" s="1">
        <v>10</v>
      </c>
      <c r="H8013" s="1" t="s">
        <v>1059</v>
      </c>
      <c r="I8013" s="1" t="s">
        <v>114</v>
      </c>
      <c r="J8013" s="76">
        <v>393</v>
      </c>
      <c r="K8013" s="76">
        <v>2449416</v>
      </c>
      <c r="L8013" s="29">
        <v>46247</v>
      </c>
      <c r="M8013" s="29" t="s">
        <v>4163</v>
      </c>
      <c r="N8013" s="1" t="s">
        <v>478</v>
      </c>
      <c r="O8013" s="28" t="s">
        <v>1495</v>
      </c>
      <c r="P8013" s="1" t="s">
        <v>323</v>
      </c>
      <c r="Q8013" s="76">
        <v>10</v>
      </c>
      <c r="R8013" s="1"/>
      <c r="S8013" s="76"/>
      <c r="T8013" s="1" t="s">
        <v>115</v>
      </c>
      <c r="U8013" s="1"/>
      <c r="V8013" s="1"/>
      <c r="AC8013" s="93">
        <v>28</v>
      </c>
      <c r="AD8013" s="69">
        <v>260</v>
      </c>
      <c r="AE8013" s="33"/>
      <c r="AF8013" s="33"/>
      <c r="AG8013" s="33"/>
      <c r="AX8013" s="37">
        <f t="shared" si="361"/>
        <v>46254</v>
      </c>
      <c r="AY8013" s="1"/>
      <c r="AZ8013" s="1"/>
      <c r="BA8013" s="31"/>
      <c r="BB8013" s="31"/>
      <c r="BC8013" s="1"/>
      <c r="BD8013" s="1"/>
      <c r="BE8013" s="1"/>
      <c r="BF8013" s="1"/>
      <c r="BG8013" s="1"/>
      <c r="BT8013" s="37">
        <f t="shared" si="362"/>
        <v>46275</v>
      </c>
      <c r="BU8013" s="31"/>
      <c r="BW8013" s="33"/>
      <c r="BX8013" s="1"/>
      <c r="BY8013" s="1"/>
      <c r="BZ8013" s="1"/>
      <c r="CA8013" s="1"/>
      <c r="CB8013" s="1"/>
      <c r="CC8013" s="1"/>
      <c r="CE8013" s="1"/>
      <c r="CF8013" s="1"/>
      <c r="CG8013" s="1"/>
      <c r="CH8013" s="1"/>
      <c r="CI8013" s="1"/>
      <c r="CJ8013" s="1"/>
      <c r="CK8013" s="1"/>
      <c r="CL8013" s="1"/>
      <c r="CM8013" s="1"/>
      <c r="CN8013" s="1"/>
      <c r="CO8013" s="1"/>
    </row>
    <row r="8014" spans="1:93" ht="30" customHeight="1" x14ac:dyDescent="0.2">
      <c r="A8014" s="1">
        <v>8002</v>
      </c>
      <c r="B8014" s="94" t="s">
        <v>1491</v>
      </c>
      <c r="C8014" s="1" t="s">
        <v>4115</v>
      </c>
      <c r="D8014" s="28" t="s">
        <v>4116</v>
      </c>
      <c r="E8014" s="28" t="s">
        <v>4117</v>
      </c>
      <c r="F8014" s="1" t="s">
        <v>74</v>
      </c>
      <c r="G8014" s="1">
        <v>8</v>
      </c>
      <c r="H8014" s="1" t="s">
        <v>4209</v>
      </c>
      <c r="I8014" s="1" t="s">
        <v>114</v>
      </c>
      <c r="J8014" s="76">
        <v>551</v>
      </c>
      <c r="K8014" s="76">
        <v>2432674</v>
      </c>
      <c r="L8014" s="29">
        <v>46249</v>
      </c>
      <c r="M8014" s="29" t="s">
        <v>4163</v>
      </c>
      <c r="N8014" s="1" t="s">
        <v>478</v>
      </c>
      <c r="O8014" s="28" t="s">
        <v>1495</v>
      </c>
      <c r="P8014" s="1" t="s">
        <v>322</v>
      </c>
      <c r="Q8014" s="76">
        <v>12</v>
      </c>
      <c r="R8014" s="1"/>
      <c r="S8014" s="76">
        <v>6</v>
      </c>
      <c r="T8014" s="1" t="s">
        <v>115</v>
      </c>
      <c r="U8014" s="1"/>
      <c r="V8014" s="1"/>
      <c r="AC8014" s="93">
        <v>28</v>
      </c>
      <c r="AD8014" s="69">
        <v>250</v>
      </c>
      <c r="AE8014" s="33"/>
      <c r="AF8014" s="33"/>
      <c r="AG8014" s="33"/>
      <c r="AX8014" s="37">
        <f t="shared" si="361"/>
        <v>46256</v>
      </c>
      <c r="AY8014" s="28" t="s">
        <v>4195</v>
      </c>
      <c r="AZ8014" s="1"/>
      <c r="BA8014" s="31">
        <v>49</v>
      </c>
      <c r="BB8014" s="31">
        <v>47.1</v>
      </c>
      <c r="BC8014" s="1">
        <v>46.4</v>
      </c>
      <c r="BD8014" s="1">
        <v>47.9</v>
      </c>
      <c r="BE8014" s="1"/>
      <c r="BF8014" s="1"/>
      <c r="BG8014" s="1">
        <f>AVERAGE(BA8014:BF8014)</f>
        <v>47.6</v>
      </c>
      <c r="BT8014" s="37">
        <f t="shared" si="362"/>
        <v>46277</v>
      </c>
      <c r="BU8014" s="31"/>
      <c r="BW8014" s="33"/>
      <c r="BX8014" s="1"/>
      <c r="BY8014" s="1"/>
      <c r="BZ8014" s="1"/>
      <c r="CA8014" s="1"/>
      <c r="CB8014" s="1"/>
      <c r="CC8014" s="1"/>
      <c r="CE8014" s="1"/>
      <c r="CF8014" s="1"/>
      <c r="CG8014" s="1"/>
      <c r="CH8014" s="1"/>
      <c r="CI8014" s="1"/>
      <c r="CJ8014" s="1"/>
      <c r="CK8014" s="1"/>
      <c r="CL8014" s="1"/>
      <c r="CM8014" s="1"/>
      <c r="CN8014" s="1"/>
      <c r="CO8014" s="1"/>
    </row>
    <row r="8015" spans="1:93" ht="30" customHeight="1" x14ac:dyDescent="0.2">
      <c r="A8015" s="1">
        <v>8003</v>
      </c>
      <c r="B8015" s="94" t="s">
        <v>1491</v>
      </c>
      <c r="C8015" s="1" t="s">
        <v>4115</v>
      </c>
      <c r="D8015" s="28" t="s">
        <v>4116</v>
      </c>
      <c r="E8015" s="28" t="s">
        <v>4117</v>
      </c>
      <c r="F8015" s="1" t="s">
        <v>74</v>
      </c>
      <c r="G8015" s="1">
        <v>8</v>
      </c>
      <c r="H8015" s="1" t="s">
        <v>4209</v>
      </c>
      <c r="I8015" s="1" t="s">
        <v>114</v>
      </c>
      <c r="J8015" s="76">
        <v>554</v>
      </c>
      <c r="K8015" s="76">
        <v>2449426</v>
      </c>
      <c r="L8015" s="29">
        <v>46249</v>
      </c>
      <c r="M8015" s="29" t="s">
        <v>4163</v>
      </c>
      <c r="N8015" s="1" t="s">
        <v>478</v>
      </c>
      <c r="O8015" s="28" t="s">
        <v>1495</v>
      </c>
      <c r="P8015" s="1" t="s">
        <v>322</v>
      </c>
      <c r="Q8015" s="76">
        <v>12</v>
      </c>
      <c r="R8015" s="1"/>
      <c r="S8015" s="76"/>
      <c r="T8015" s="1" t="s">
        <v>115</v>
      </c>
      <c r="U8015" s="1"/>
      <c r="V8015" s="1"/>
      <c r="AC8015" s="93">
        <v>28.5</v>
      </c>
      <c r="AD8015" s="69">
        <v>250</v>
      </c>
      <c r="AE8015" s="33"/>
      <c r="AF8015" s="33"/>
      <c r="AG8015" s="33"/>
      <c r="AX8015" s="37">
        <f t="shared" si="361"/>
        <v>46256</v>
      </c>
      <c r="AY8015" s="1"/>
      <c r="AZ8015" s="1"/>
      <c r="BA8015" s="31"/>
      <c r="BB8015" s="31"/>
      <c r="BC8015" s="1"/>
      <c r="BD8015" s="1"/>
      <c r="BE8015" s="1"/>
      <c r="BF8015" s="1"/>
      <c r="BG8015" s="1"/>
      <c r="BT8015" s="37">
        <f t="shared" si="362"/>
        <v>46277</v>
      </c>
      <c r="BU8015" s="31"/>
      <c r="BW8015" s="33"/>
      <c r="BX8015" s="1"/>
      <c r="BY8015" s="1"/>
      <c r="BZ8015" s="1"/>
      <c r="CA8015" s="1"/>
      <c r="CB8015" s="1"/>
      <c r="CC8015" s="1"/>
      <c r="CE8015" s="1"/>
      <c r="CF8015" s="1"/>
      <c r="CG8015" s="1"/>
      <c r="CH8015" s="1"/>
      <c r="CI8015" s="1"/>
      <c r="CJ8015" s="1"/>
      <c r="CK8015" s="1"/>
      <c r="CL8015" s="1"/>
      <c r="CM8015" s="1"/>
      <c r="CN8015" s="1"/>
      <c r="CO8015" s="1"/>
    </row>
    <row r="8016" spans="1:93" ht="30" customHeight="1" x14ac:dyDescent="0.2">
      <c r="A8016" s="1">
        <v>8004</v>
      </c>
      <c r="B8016" s="94" t="s">
        <v>1491</v>
      </c>
      <c r="C8016" s="1" t="s">
        <v>4115</v>
      </c>
      <c r="D8016" s="28" t="s">
        <v>4116</v>
      </c>
      <c r="E8016" s="28" t="s">
        <v>4117</v>
      </c>
      <c r="F8016" s="1" t="s">
        <v>74</v>
      </c>
      <c r="G8016" s="1">
        <v>8</v>
      </c>
      <c r="H8016" s="1" t="s">
        <v>4209</v>
      </c>
      <c r="I8016" s="1" t="s">
        <v>114</v>
      </c>
      <c r="J8016" s="76">
        <v>557</v>
      </c>
      <c r="K8016" s="76">
        <v>2449427</v>
      </c>
      <c r="L8016" s="29">
        <v>46249</v>
      </c>
      <c r="M8016" s="29" t="s">
        <v>4163</v>
      </c>
      <c r="N8016" s="1" t="s">
        <v>478</v>
      </c>
      <c r="O8016" s="28" t="s">
        <v>1495</v>
      </c>
      <c r="P8016" s="1" t="s">
        <v>322</v>
      </c>
      <c r="Q8016" s="76">
        <v>11</v>
      </c>
      <c r="R8016" s="1"/>
      <c r="S8016" s="76"/>
      <c r="T8016" s="1" t="s">
        <v>115</v>
      </c>
      <c r="U8016" s="1"/>
      <c r="V8016" s="1"/>
      <c r="AC8016" s="93">
        <v>28</v>
      </c>
      <c r="AD8016" s="69">
        <v>260</v>
      </c>
      <c r="AE8016" s="33"/>
      <c r="AF8016" s="33"/>
      <c r="AG8016" s="33"/>
      <c r="AX8016" s="37">
        <f t="shared" si="361"/>
        <v>46256</v>
      </c>
      <c r="AY8016" s="1"/>
      <c r="AZ8016" s="1"/>
      <c r="BA8016" s="31"/>
      <c r="BB8016" s="31"/>
      <c r="BC8016" s="1"/>
      <c r="BD8016" s="1"/>
      <c r="BE8016" s="1"/>
      <c r="BF8016" s="1"/>
      <c r="BG8016" s="1"/>
      <c r="BT8016" s="37">
        <f t="shared" si="362"/>
        <v>46277</v>
      </c>
      <c r="BU8016" s="31"/>
      <c r="BW8016" s="33"/>
      <c r="BX8016" s="1"/>
      <c r="BY8016" s="1"/>
      <c r="BZ8016" s="1"/>
      <c r="CA8016" s="1"/>
      <c r="CB8016" s="1"/>
      <c r="CC8016" s="1"/>
      <c r="CE8016" s="1"/>
      <c r="CF8016" s="1"/>
      <c r="CG8016" s="1"/>
      <c r="CH8016" s="1"/>
      <c r="CI8016" s="1"/>
      <c r="CJ8016" s="1"/>
      <c r="CK8016" s="1"/>
      <c r="CL8016" s="1"/>
      <c r="CM8016" s="1"/>
      <c r="CN8016" s="1"/>
      <c r="CO8016" s="1"/>
    </row>
    <row r="8017" spans="1:93" ht="30" customHeight="1" x14ac:dyDescent="0.2">
      <c r="A8017" s="1">
        <v>8005</v>
      </c>
      <c r="B8017" s="94" t="s">
        <v>1491</v>
      </c>
      <c r="C8017" s="1" t="s">
        <v>4115</v>
      </c>
      <c r="D8017" s="28" t="s">
        <v>4116</v>
      </c>
      <c r="E8017" s="28" t="s">
        <v>4117</v>
      </c>
      <c r="F8017" s="1" t="s">
        <v>74</v>
      </c>
      <c r="G8017" s="1">
        <v>8</v>
      </c>
      <c r="H8017" s="1" t="s">
        <v>4209</v>
      </c>
      <c r="I8017" s="1" t="s">
        <v>114</v>
      </c>
      <c r="J8017" s="76">
        <v>274</v>
      </c>
      <c r="K8017" s="76">
        <v>2432679</v>
      </c>
      <c r="L8017" s="29">
        <v>46249</v>
      </c>
      <c r="M8017" s="29" t="s">
        <v>4163</v>
      </c>
      <c r="N8017" s="1" t="s">
        <v>478</v>
      </c>
      <c r="O8017" s="28" t="s">
        <v>1495</v>
      </c>
      <c r="P8017" s="1" t="s">
        <v>322</v>
      </c>
      <c r="Q8017" s="76">
        <v>8</v>
      </c>
      <c r="R8017" s="1"/>
      <c r="S8017" s="76"/>
      <c r="T8017" s="1" t="s">
        <v>115</v>
      </c>
      <c r="U8017" s="1"/>
      <c r="V8017" s="1"/>
      <c r="AC8017" s="93">
        <v>29.5</v>
      </c>
      <c r="AD8017" s="69">
        <v>220</v>
      </c>
      <c r="AE8017" s="33"/>
      <c r="AF8017" s="33"/>
      <c r="AG8017" s="33"/>
      <c r="AX8017" s="37">
        <f t="shared" si="361"/>
        <v>46256</v>
      </c>
      <c r="AY8017" s="1"/>
      <c r="AZ8017" s="1"/>
      <c r="BA8017" s="31"/>
      <c r="BB8017" s="31"/>
      <c r="BC8017" s="1"/>
      <c r="BD8017" s="1"/>
      <c r="BE8017" s="1"/>
      <c r="BF8017" s="1"/>
      <c r="BG8017" s="1"/>
      <c r="BT8017" s="37">
        <f t="shared" si="362"/>
        <v>46277</v>
      </c>
      <c r="BU8017" s="31"/>
      <c r="BW8017" s="33"/>
      <c r="BX8017" s="1"/>
      <c r="BY8017" s="1"/>
      <c r="BZ8017" s="1"/>
      <c r="CA8017" s="1"/>
      <c r="CB8017" s="1"/>
      <c r="CC8017" s="1"/>
      <c r="CE8017" s="1"/>
      <c r="CF8017" s="1"/>
      <c r="CG8017" s="1"/>
      <c r="CH8017" s="1"/>
      <c r="CI8017" s="1"/>
      <c r="CJ8017" s="1"/>
      <c r="CK8017" s="1"/>
      <c r="CL8017" s="1"/>
      <c r="CM8017" s="1"/>
      <c r="CN8017" s="1"/>
      <c r="CO8017" s="1"/>
    </row>
    <row r="8018" spans="1:93" ht="30" customHeight="1" x14ac:dyDescent="0.2">
      <c r="A8018" s="1">
        <v>8006</v>
      </c>
      <c r="B8018" s="94" t="s">
        <v>1491</v>
      </c>
      <c r="C8018" s="1" t="s">
        <v>4115</v>
      </c>
      <c r="D8018" s="28" t="s">
        <v>4116</v>
      </c>
      <c r="E8018" s="28" t="s">
        <v>4117</v>
      </c>
      <c r="F8018" s="1" t="s">
        <v>74</v>
      </c>
      <c r="G8018" s="1">
        <v>8</v>
      </c>
      <c r="H8018" s="1" t="s">
        <v>4209</v>
      </c>
      <c r="I8018" s="1" t="s">
        <v>114</v>
      </c>
      <c r="J8018" s="76">
        <v>276</v>
      </c>
      <c r="K8018" s="76">
        <v>2432681</v>
      </c>
      <c r="L8018" s="29">
        <v>46249</v>
      </c>
      <c r="M8018" s="29" t="s">
        <v>4163</v>
      </c>
      <c r="N8018" s="1" t="s">
        <v>478</v>
      </c>
      <c r="O8018" s="28" t="s">
        <v>1495</v>
      </c>
      <c r="P8018" s="1" t="s">
        <v>322</v>
      </c>
      <c r="Q8018" s="76">
        <v>7</v>
      </c>
      <c r="R8018" s="1"/>
      <c r="S8018" s="76"/>
      <c r="T8018" s="1" t="s">
        <v>115</v>
      </c>
      <c r="U8018" s="1"/>
      <c r="V8018" s="1"/>
      <c r="AC8018" s="93">
        <v>28.5</v>
      </c>
      <c r="AD8018" s="69">
        <v>240</v>
      </c>
      <c r="AE8018" s="33"/>
      <c r="AF8018" s="33"/>
      <c r="AG8018" s="33"/>
      <c r="AX8018" s="37">
        <f t="shared" si="361"/>
        <v>46256</v>
      </c>
      <c r="AY8018" s="1"/>
      <c r="AZ8018" s="1"/>
      <c r="BA8018" s="31"/>
      <c r="BB8018" s="31"/>
      <c r="BC8018" s="1"/>
      <c r="BD8018" s="1"/>
      <c r="BE8018" s="1"/>
      <c r="BF8018" s="1"/>
      <c r="BG8018" s="1"/>
      <c r="BT8018" s="37">
        <f t="shared" si="362"/>
        <v>46277</v>
      </c>
      <c r="BU8018" s="31"/>
      <c r="BW8018" s="33"/>
      <c r="BX8018" s="1"/>
      <c r="BY8018" s="1"/>
      <c r="BZ8018" s="1"/>
      <c r="CA8018" s="1"/>
      <c r="CB8018" s="1"/>
      <c r="CC8018" s="1"/>
      <c r="CE8018" s="1"/>
      <c r="CF8018" s="1"/>
      <c r="CG8018" s="1"/>
      <c r="CH8018" s="1"/>
      <c r="CI8018" s="1"/>
      <c r="CJ8018" s="1"/>
      <c r="CK8018" s="1"/>
      <c r="CL8018" s="1"/>
      <c r="CM8018" s="1"/>
      <c r="CN8018" s="1"/>
      <c r="CO8018" s="1"/>
    </row>
    <row r="8019" spans="1:93" ht="30" customHeight="1" x14ac:dyDescent="0.2">
      <c r="A8019" s="1">
        <v>8007</v>
      </c>
      <c r="B8019" s="94" t="s">
        <v>1491</v>
      </c>
      <c r="C8019" s="1" t="s">
        <v>4115</v>
      </c>
      <c r="D8019" s="28" t="s">
        <v>4116</v>
      </c>
      <c r="E8019" s="28" t="s">
        <v>4117</v>
      </c>
      <c r="F8019" s="1" t="s">
        <v>74</v>
      </c>
      <c r="G8019" s="1">
        <v>8</v>
      </c>
      <c r="H8019" s="1" t="s">
        <v>4209</v>
      </c>
      <c r="I8019" s="1" t="s">
        <v>114</v>
      </c>
      <c r="J8019" s="76">
        <v>403</v>
      </c>
      <c r="K8019" s="76">
        <v>2449432</v>
      </c>
      <c r="L8019" s="29">
        <v>46249</v>
      </c>
      <c r="M8019" s="29" t="s">
        <v>4163</v>
      </c>
      <c r="N8019" s="1" t="s">
        <v>478</v>
      </c>
      <c r="O8019" s="28" t="s">
        <v>1495</v>
      </c>
      <c r="P8019" s="1" t="s">
        <v>322</v>
      </c>
      <c r="Q8019" s="76">
        <v>9</v>
      </c>
      <c r="R8019" s="1"/>
      <c r="S8019" s="76"/>
      <c r="T8019" s="1" t="s">
        <v>115</v>
      </c>
      <c r="U8019" s="1"/>
      <c r="V8019" s="1"/>
      <c r="AC8019" s="93">
        <v>28</v>
      </c>
      <c r="AD8019" s="69">
        <v>250</v>
      </c>
      <c r="AE8019" s="33"/>
      <c r="AF8019" s="33"/>
      <c r="AG8019" s="33"/>
      <c r="AX8019" s="37">
        <f t="shared" si="361"/>
        <v>46256</v>
      </c>
      <c r="AY8019" s="1"/>
      <c r="AZ8019" s="1"/>
      <c r="BA8019" s="31"/>
      <c r="BB8019" s="31"/>
      <c r="BC8019" s="1"/>
      <c r="BD8019" s="1"/>
      <c r="BE8019" s="1"/>
      <c r="BF8019" s="1"/>
      <c r="BG8019" s="1"/>
      <c r="BT8019" s="37">
        <f t="shared" si="362"/>
        <v>46277</v>
      </c>
      <c r="BU8019" s="31"/>
      <c r="BW8019" s="33"/>
      <c r="BX8019" s="1"/>
      <c r="BY8019" s="1"/>
      <c r="BZ8019" s="1"/>
      <c r="CA8019" s="1"/>
      <c r="CB8019" s="1"/>
      <c r="CC8019" s="1"/>
      <c r="CE8019" s="1"/>
      <c r="CF8019" s="1"/>
      <c r="CG8019" s="1"/>
      <c r="CH8019" s="1"/>
      <c r="CI8019" s="1"/>
      <c r="CJ8019" s="1"/>
      <c r="CK8019" s="1"/>
      <c r="CL8019" s="1"/>
      <c r="CM8019" s="1"/>
      <c r="CN8019" s="1"/>
      <c r="CO8019" s="1"/>
    </row>
    <row r="8020" spans="1:93" ht="30" customHeight="1" x14ac:dyDescent="0.2">
      <c r="A8020" s="1">
        <v>8008</v>
      </c>
      <c r="B8020" s="94" t="s">
        <v>1491</v>
      </c>
      <c r="C8020" s="1" t="s">
        <v>4115</v>
      </c>
      <c r="D8020" s="28" t="s">
        <v>4116</v>
      </c>
      <c r="E8020" s="28" t="s">
        <v>4117</v>
      </c>
      <c r="F8020" s="1" t="s">
        <v>74</v>
      </c>
      <c r="G8020" s="1">
        <v>8</v>
      </c>
      <c r="H8020" s="1" t="s">
        <v>4209</v>
      </c>
      <c r="I8020" s="1" t="s">
        <v>114</v>
      </c>
      <c r="J8020" s="76">
        <v>274</v>
      </c>
      <c r="K8020" s="76">
        <v>2449433</v>
      </c>
      <c r="L8020" s="29">
        <v>46249</v>
      </c>
      <c r="M8020" s="29" t="s">
        <v>4163</v>
      </c>
      <c r="N8020" s="1" t="s">
        <v>478</v>
      </c>
      <c r="O8020" s="28" t="s">
        <v>1495</v>
      </c>
      <c r="P8020" s="1" t="s">
        <v>322</v>
      </c>
      <c r="Q8020" s="76">
        <v>8</v>
      </c>
      <c r="R8020" s="1"/>
      <c r="S8020" s="76"/>
      <c r="T8020" s="1" t="s">
        <v>115</v>
      </c>
      <c r="U8020" s="1"/>
      <c r="V8020" s="1"/>
      <c r="AC8020" s="93">
        <v>27.5</v>
      </c>
      <c r="AD8020" s="69">
        <v>255</v>
      </c>
      <c r="AE8020" s="33"/>
      <c r="AF8020" s="33"/>
      <c r="AG8020" s="33"/>
      <c r="AX8020" s="37">
        <f t="shared" si="361"/>
        <v>46256</v>
      </c>
      <c r="AY8020" s="1"/>
      <c r="AZ8020" s="1"/>
      <c r="BA8020" s="31"/>
      <c r="BB8020" s="31"/>
      <c r="BC8020" s="1"/>
      <c r="BD8020" s="1"/>
      <c r="BE8020" s="1"/>
      <c r="BF8020" s="1"/>
      <c r="BG8020" s="1"/>
      <c r="BT8020" s="37">
        <f t="shared" si="362"/>
        <v>46277</v>
      </c>
      <c r="BU8020" s="31"/>
      <c r="BW8020" s="33"/>
      <c r="BX8020" s="1"/>
      <c r="BY8020" s="1"/>
      <c r="BZ8020" s="1"/>
      <c r="CA8020" s="1"/>
      <c r="CB8020" s="1"/>
      <c r="CC8020" s="1"/>
      <c r="CE8020" s="1"/>
      <c r="CF8020" s="1"/>
      <c r="CG8020" s="1"/>
      <c r="CH8020" s="1"/>
      <c r="CI8020" s="1"/>
      <c r="CJ8020" s="1"/>
      <c r="CK8020" s="1"/>
      <c r="CL8020" s="1"/>
      <c r="CM8020" s="1"/>
      <c r="CN8020" s="1"/>
      <c r="CO8020" s="1"/>
    </row>
    <row r="8021" spans="1:93" ht="30" customHeight="1" x14ac:dyDescent="0.2">
      <c r="A8021" s="1">
        <v>8009</v>
      </c>
      <c r="B8021" s="94" t="s">
        <v>1491</v>
      </c>
      <c r="C8021" s="1" t="s">
        <v>4115</v>
      </c>
      <c r="D8021" s="28" t="s">
        <v>4116</v>
      </c>
      <c r="E8021" s="28" t="s">
        <v>4117</v>
      </c>
      <c r="F8021" s="1" t="s">
        <v>74</v>
      </c>
      <c r="G8021" s="1">
        <v>8</v>
      </c>
      <c r="H8021" s="1" t="s">
        <v>4209</v>
      </c>
      <c r="I8021" s="1" t="s">
        <v>114</v>
      </c>
      <c r="J8021" s="76">
        <v>432</v>
      </c>
      <c r="K8021" s="76">
        <v>2449434</v>
      </c>
      <c r="L8021" s="29">
        <v>46249</v>
      </c>
      <c r="M8021" s="29" t="s">
        <v>4163</v>
      </c>
      <c r="N8021" s="1" t="s">
        <v>478</v>
      </c>
      <c r="O8021" s="28" t="s">
        <v>1495</v>
      </c>
      <c r="P8021" s="1" t="s">
        <v>322</v>
      </c>
      <c r="Q8021" s="76">
        <v>8</v>
      </c>
      <c r="R8021" s="1"/>
      <c r="S8021" s="76"/>
      <c r="T8021" s="1" t="s">
        <v>115</v>
      </c>
      <c r="U8021" s="1"/>
      <c r="V8021" s="1"/>
      <c r="AC8021" s="93">
        <v>27</v>
      </c>
      <c r="AD8021" s="69">
        <v>250</v>
      </c>
      <c r="AE8021" s="33"/>
      <c r="AF8021" s="33"/>
      <c r="AG8021" s="33"/>
      <c r="AX8021" s="37">
        <f t="shared" si="361"/>
        <v>46256</v>
      </c>
      <c r="AY8021" s="1"/>
      <c r="AZ8021" s="1"/>
      <c r="BA8021" s="31"/>
      <c r="BB8021" s="31"/>
      <c r="BC8021" s="1"/>
      <c r="BD8021" s="1"/>
      <c r="BE8021" s="1"/>
      <c r="BF8021" s="1"/>
      <c r="BG8021" s="1"/>
      <c r="BT8021" s="37">
        <f t="shared" si="362"/>
        <v>46277</v>
      </c>
      <c r="BU8021" s="31"/>
      <c r="BW8021" s="33"/>
      <c r="BX8021" s="1"/>
      <c r="BY8021" s="1"/>
      <c r="BZ8021" s="1"/>
      <c r="CA8021" s="1"/>
      <c r="CB8021" s="1"/>
      <c r="CC8021" s="1"/>
      <c r="CE8021" s="1"/>
      <c r="CF8021" s="1"/>
      <c r="CG8021" s="1"/>
      <c r="CH8021" s="1"/>
      <c r="CI8021" s="1"/>
      <c r="CJ8021" s="1"/>
      <c r="CK8021" s="1"/>
      <c r="CL8021" s="1"/>
      <c r="CM8021" s="1"/>
      <c r="CN8021" s="1"/>
      <c r="CO8021" s="1"/>
    </row>
    <row r="8022" spans="1:93" ht="30" customHeight="1" x14ac:dyDescent="0.2">
      <c r="A8022" s="1">
        <v>8010</v>
      </c>
      <c r="B8022" s="94" t="s">
        <v>1491</v>
      </c>
      <c r="C8022" s="1" t="s">
        <v>4115</v>
      </c>
      <c r="D8022" s="28" t="s">
        <v>4116</v>
      </c>
      <c r="E8022" s="28" t="s">
        <v>4117</v>
      </c>
      <c r="F8022" s="1" t="s">
        <v>74</v>
      </c>
      <c r="G8022" s="1">
        <v>8</v>
      </c>
      <c r="H8022" s="1" t="s">
        <v>4209</v>
      </c>
      <c r="I8022" s="1" t="s">
        <v>114</v>
      </c>
      <c r="J8022" s="76">
        <v>273</v>
      </c>
      <c r="K8022" s="76">
        <v>2449435</v>
      </c>
      <c r="L8022" s="29">
        <v>46249</v>
      </c>
      <c r="M8022" s="29" t="s">
        <v>4163</v>
      </c>
      <c r="N8022" s="1" t="s">
        <v>478</v>
      </c>
      <c r="O8022" s="28" t="s">
        <v>1495</v>
      </c>
      <c r="P8022" s="1" t="s">
        <v>322</v>
      </c>
      <c r="Q8022" s="76">
        <v>8</v>
      </c>
      <c r="R8022" s="1"/>
      <c r="S8022" s="76"/>
      <c r="T8022" s="1" t="s">
        <v>115</v>
      </c>
      <c r="U8022" s="1"/>
      <c r="V8022" s="1"/>
      <c r="AC8022" s="93">
        <v>28</v>
      </c>
      <c r="AD8022" s="69">
        <v>240</v>
      </c>
      <c r="AE8022" s="33"/>
      <c r="AF8022" s="33"/>
      <c r="AG8022" s="33"/>
      <c r="AX8022" s="37">
        <f t="shared" si="361"/>
        <v>46256</v>
      </c>
      <c r="AY8022" s="1"/>
      <c r="AZ8022" s="1"/>
      <c r="BA8022" s="31"/>
      <c r="BB8022" s="31"/>
      <c r="BC8022" s="1"/>
      <c r="BD8022" s="1"/>
      <c r="BE8022" s="1"/>
      <c r="BF8022" s="1"/>
      <c r="BG8022" s="1"/>
      <c r="BT8022" s="37">
        <f t="shared" si="362"/>
        <v>46277</v>
      </c>
      <c r="BU8022" s="31"/>
      <c r="BW8022" s="33"/>
      <c r="BX8022" s="1"/>
      <c r="BY8022" s="1"/>
      <c r="BZ8022" s="1"/>
      <c r="CA8022" s="1"/>
      <c r="CB8022" s="1"/>
      <c r="CC8022" s="1"/>
      <c r="CE8022" s="1"/>
      <c r="CF8022" s="1"/>
      <c r="CG8022" s="1"/>
      <c r="CH8022" s="1"/>
      <c r="CI8022" s="1"/>
      <c r="CJ8022" s="1"/>
      <c r="CK8022" s="1"/>
      <c r="CL8022" s="1"/>
      <c r="CM8022" s="1"/>
      <c r="CN8022" s="1"/>
      <c r="CO8022" s="1"/>
    </row>
    <row r="8023" spans="1:93" ht="30" customHeight="1" x14ac:dyDescent="0.2">
      <c r="A8023" s="1">
        <v>8011</v>
      </c>
      <c r="B8023" s="94" t="s">
        <v>1491</v>
      </c>
      <c r="C8023" s="1" t="s">
        <v>4115</v>
      </c>
      <c r="D8023" s="28" t="s">
        <v>4116</v>
      </c>
      <c r="E8023" s="28" t="s">
        <v>4117</v>
      </c>
      <c r="F8023" s="1" t="s">
        <v>74</v>
      </c>
      <c r="G8023" s="1">
        <v>8</v>
      </c>
      <c r="H8023" s="1" t="s">
        <v>4209</v>
      </c>
      <c r="I8023" s="1" t="s">
        <v>114</v>
      </c>
      <c r="J8023" s="76">
        <v>433</v>
      </c>
      <c r="K8023" s="76">
        <v>2449436</v>
      </c>
      <c r="L8023" s="29">
        <v>46249</v>
      </c>
      <c r="M8023" s="29" t="s">
        <v>4163</v>
      </c>
      <c r="N8023" s="1" t="s">
        <v>478</v>
      </c>
      <c r="O8023" s="28" t="s">
        <v>1495</v>
      </c>
      <c r="P8023" s="1" t="s">
        <v>322</v>
      </c>
      <c r="Q8023" s="76">
        <v>7</v>
      </c>
      <c r="R8023" s="1"/>
      <c r="S8023" s="76"/>
      <c r="T8023" s="1" t="s">
        <v>115</v>
      </c>
      <c r="U8023" s="1"/>
      <c r="V8023" s="1"/>
      <c r="AC8023" s="93">
        <v>27</v>
      </c>
      <c r="AD8023" s="69">
        <v>250</v>
      </c>
      <c r="AE8023" s="33"/>
      <c r="AF8023" s="33"/>
      <c r="AG8023" s="33"/>
      <c r="AX8023" s="37">
        <f t="shared" si="361"/>
        <v>46256</v>
      </c>
      <c r="AY8023" s="1"/>
      <c r="AZ8023" s="1"/>
      <c r="BA8023" s="31"/>
      <c r="BB8023" s="31"/>
      <c r="BC8023" s="1"/>
      <c r="BD8023" s="1"/>
      <c r="BE8023" s="1"/>
      <c r="BF8023" s="1"/>
      <c r="BG8023" s="1"/>
      <c r="BT8023" s="37">
        <f t="shared" si="362"/>
        <v>46277</v>
      </c>
      <c r="BU8023" s="31"/>
      <c r="BW8023" s="33"/>
      <c r="BX8023" s="1"/>
      <c r="BY8023" s="1"/>
      <c r="BZ8023" s="1"/>
      <c r="CA8023" s="1"/>
      <c r="CB8023" s="1"/>
      <c r="CC8023" s="1"/>
      <c r="CE8023" s="1"/>
      <c r="CF8023" s="1"/>
      <c r="CG8023" s="1"/>
      <c r="CH8023" s="1"/>
      <c r="CI8023" s="1"/>
      <c r="CJ8023" s="1"/>
      <c r="CK8023" s="1"/>
      <c r="CL8023" s="1"/>
      <c r="CM8023" s="1"/>
      <c r="CN8023" s="1"/>
      <c r="CO8023" s="1"/>
    </row>
    <row r="8024" spans="1:93" ht="30" customHeight="1" x14ac:dyDescent="0.2">
      <c r="A8024" s="1">
        <v>8012</v>
      </c>
      <c r="B8024" s="94" t="s">
        <v>1491</v>
      </c>
      <c r="C8024" s="1" t="s">
        <v>4115</v>
      </c>
      <c r="D8024" s="28" t="s">
        <v>4116</v>
      </c>
      <c r="E8024" s="28" t="s">
        <v>4117</v>
      </c>
      <c r="F8024" s="1" t="s">
        <v>74</v>
      </c>
      <c r="G8024" s="1">
        <v>8</v>
      </c>
      <c r="H8024" s="1" t="s">
        <v>4209</v>
      </c>
      <c r="I8024" s="1" t="s">
        <v>114</v>
      </c>
      <c r="J8024" s="76">
        <v>415</v>
      </c>
      <c r="K8024" s="76">
        <v>2449437</v>
      </c>
      <c r="L8024" s="29">
        <v>46249</v>
      </c>
      <c r="M8024" s="29" t="s">
        <v>4163</v>
      </c>
      <c r="N8024" s="1" t="s">
        <v>478</v>
      </c>
      <c r="O8024" s="28" t="s">
        <v>1495</v>
      </c>
      <c r="P8024" s="1" t="s">
        <v>322</v>
      </c>
      <c r="Q8024" s="76">
        <v>10</v>
      </c>
      <c r="R8024" s="1"/>
      <c r="S8024" s="76"/>
      <c r="T8024" s="1" t="s">
        <v>115</v>
      </c>
      <c r="U8024" s="1"/>
      <c r="V8024" s="1"/>
      <c r="AC8024" s="93">
        <v>29.5</v>
      </c>
      <c r="AD8024" s="69">
        <v>260</v>
      </c>
      <c r="AE8024" s="33"/>
      <c r="AF8024" s="33"/>
      <c r="AG8024" s="33"/>
      <c r="AX8024" s="37">
        <f t="shared" si="361"/>
        <v>46256</v>
      </c>
      <c r="AY8024" s="1"/>
      <c r="AZ8024" s="1"/>
      <c r="BA8024" s="31"/>
      <c r="BB8024" s="31"/>
      <c r="BC8024" s="1"/>
      <c r="BD8024" s="1"/>
      <c r="BE8024" s="1"/>
      <c r="BF8024" s="1"/>
      <c r="BG8024" s="1"/>
      <c r="BT8024" s="37">
        <f t="shared" si="362"/>
        <v>46277</v>
      </c>
      <c r="BU8024" s="31"/>
      <c r="BW8024" s="33"/>
      <c r="BX8024" s="1"/>
      <c r="BY8024" s="1"/>
      <c r="BZ8024" s="1"/>
      <c r="CA8024" s="1"/>
      <c r="CB8024" s="1"/>
      <c r="CC8024" s="1"/>
      <c r="CE8024" s="1"/>
      <c r="CF8024" s="1"/>
      <c r="CG8024" s="1"/>
      <c r="CH8024" s="1"/>
      <c r="CI8024" s="1"/>
      <c r="CJ8024" s="1"/>
      <c r="CK8024" s="1"/>
      <c r="CL8024" s="1"/>
      <c r="CM8024" s="1"/>
      <c r="CN8024" s="1"/>
      <c r="CO8024" s="1"/>
    </row>
    <row r="8025" spans="1:93" ht="30" customHeight="1" x14ac:dyDescent="0.2">
      <c r="A8025" s="1">
        <v>8013</v>
      </c>
      <c r="B8025" s="94" t="s">
        <v>1491</v>
      </c>
      <c r="C8025" s="1" t="s">
        <v>4115</v>
      </c>
      <c r="D8025" s="28" t="s">
        <v>4116</v>
      </c>
      <c r="E8025" s="28" t="s">
        <v>4117</v>
      </c>
      <c r="F8025" s="1" t="s">
        <v>74</v>
      </c>
      <c r="G8025" s="1">
        <v>8</v>
      </c>
      <c r="H8025" s="1" t="s">
        <v>4209</v>
      </c>
      <c r="I8025" s="1" t="s">
        <v>114</v>
      </c>
      <c r="J8025" s="76">
        <v>437</v>
      </c>
      <c r="K8025" s="76">
        <v>2449438</v>
      </c>
      <c r="L8025" s="29">
        <v>46249</v>
      </c>
      <c r="M8025" s="29" t="s">
        <v>4163</v>
      </c>
      <c r="N8025" s="1" t="s">
        <v>478</v>
      </c>
      <c r="O8025" s="28" t="s">
        <v>1495</v>
      </c>
      <c r="P8025" s="1" t="s">
        <v>322</v>
      </c>
      <c r="Q8025" s="76">
        <v>9</v>
      </c>
      <c r="R8025" s="1"/>
      <c r="S8025" s="76">
        <v>6</v>
      </c>
      <c r="T8025" s="1" t="s">
        <v>115</v>
      </c>
      <c r="U8025" s="1"/>
      <c r="V8025" s="1"/>
      <c r="AC8025" s="93">
        <v>28</v>
      </c>
      <c r="AD8025" s="69">
        <v>240</v>
      </c>
      <c r="AE8025" s="33"/>
      <c r="AF8025" s="33"/>
      <c r="AG8025" s="33"/>
      <c r="AX8025" s="37">
        <f t="shared" si="361"/>
        <v>46256</v>
      </c>
      <c r="AY8025" s="1"/>
      <c r="AZ8025" s="1"/>
      <c r="BA8025" s="31"/>
      <c r="BB8025" s="31"/>
      <c r="BC8025" s="1"/>
      <c r="BD8025" s="1"/>
      <c r="BE8025" s="1"/>
      <c r="BF8025" s="1"/>
      <c r="BG8025" s="1"/>
      <c r="BT8025" s="37">
        <f t="shared" si="362"/>
        <v>46277</v>
      </c>
      <c r="BU8025" s="31"/>
      <c r="BW8025" s="33"/>
      <c r="BX8025" s="1"/>
      <c r="BY8025" s="1"/>
      <c r="BZ8025" s="1"/>
      <c r="CA8025" s="1"/>
      <c r="CB8025" s="1"/>
      <c r="CC8025" s="1"/>
      <c r="CE8025" s="1"/>
      <c r="CF8025" s="1"/>
      <c r="CG8025" s="1"/>
      <c r="CH8025" s="1"/>
      <c r="CI8025" s="1"/>
      <c r="CJ8025" s="1"/>
      <c r="CK8025" s="1"/>
      <c r="CL8025" s="1"/>
      <c r="CM8025" s="1"/>
      <c r="CN8025" s="1"/>
      <c r="CO8025" s="1"/>
    </row>
    <row r="8026" spans="1:93" ht="30" customHeight="1" x14ac:dyDescent="0.2">
      <c r="A8026" s="1">
        <v>8014</v>
      </c>
      <c r="B8026" s="94" t="s">
        <v>1491</v>
      </c>
      <c r="C8026" s="1" t="s">
        <v>4115</v>
      </c>
      <c r="D8026" s="28" t="s">
        <v>4116</v>
      </c>
      <c r="E8026" s="28" t="s">
        <v>4117</v>
      </c>
      <c r="F8026" s="1" t="s">
        <v>74</v>
      </c>
      <c r="G8026" s="1">
        <v>8</v>
      </c>
      <c r="H8026" s="1" t="s">
        <v>4209</v>
      </c>
      <c r="I8026" s="1" t="s">
        <v>114</v>
      </c>
      <c r="J8026" s="76">
        <v>274</v>
      </c>
      <c r="K8026" s="76">
        <v>2449439</v>
      </c>
      <c r="L8026" s="29">
        <v>46249</v>
      </c>
      <c r="M8026" s="29" t="s">
        <v>4163</v>
      </c>
      <c r="N8026" s="1" t="s">
        <v>478</v>
      </c>
      <c r="O8026" s="28" t="s">
        <v>1495</v>
      </c>
      <c r="P8026" s="1" t="s">
        <v>322</v>
      </c>
      <c r="Q8026" s="76">
        <v>8</v>
      </c>
      <c r="R8026" s="1"/>
      <c r="S8026" s="76"/>
      <c r="T8026" s="1" t="s">
        <v>115</v>
      </c>
      <c r="U8026" s="1"/>
      <c r="V8026" s="1"/>
      <c r="AC8026" s="93">
        <v>28</v>
      </c>
      <c r="AD8026" s="69">
        <v>250</v>
      </c>
      <c r="AE8026" s="33"/>
      <c r="AF8026" s="33"/>
      <c r="AG8026" s="33"/>
      <c r="AX8026" s="37">
        <f t="shared" si="361"/>
        <v>46256</v>
      </c>
      <c r="AY8026" s="1"/>
      <c r="AZ8026" s="1"/>
      <c r="BA8026" s="31"/>
      <c r="BB8026" s="31"/>
      <c r="BC8026" s="1"/>
      <c r="BD8026" s="1"/>
      <c r="BE8026" s="1"/>
      <c r="BF8026" s="1"/>
      <c r="BG8026" s="1"/>
      <c r="BT8026" s="37">
        <f t="shared" si="362"/>
        <v>46277</v>
      </c>
      <c r="BU8026" s="31"/>
      <c r="BW8026" s="33"/>
      <c r="BX8026" s="1"/>
      <c r="BY8026" s="1"/>
      <c r="BZ8026" s="1"/>
      <c r="CA8026" s="1"/>
      <c r="CB8026" s="1"/>
      <c r="CC8026" s="1"/>
      <c r="CE8026" s="1"/>
      <c r="CF8026" s="1"/>
      <c r="CG8026" s="1"/>
      <c r="CH8026" s="1"/>
      <c r="CI8026" s="1"/>
      <c r="CJ8026" s="1"/>
      <c r="CK8026" s="1"/>
      <c r="CL8026" s="1"/>
      <c r="CM8026" s="1"/>
      <c r="CN8026" s="1"/>
      <c r="CO8026" s="1"/>
    </row>
    <row r="8027" spans="1:93" ht="30" customHeight="1" x14ac:dyDescent="0.2">
      <c r="A8027" s="1">
        <v>8015</v>
      </c>
      <c r="B8027" s="94" t="s">
        <v>1491</v>
      </c>
      <c r="C8027" s="1" t="s">
        <v>4115</v>
      </c>
      <c r="D8027" s="28" t="s">
        <v>4116</v>
      </c>
      <c r="E8027" s="28" t="s">
        <v>4117</v>
      </c>
      <c r="F8027" s="1" t="s">
        <v>74</v>
      </c>
      <c r="G8027" s="1">
        <v>8</v>
      </c>
      <c r="H8027" s="1" t="s">
        <v>4209</v>
      </c>
      <c r="I8027" s="1" t="s">
        <v>114</v>
      </c>
      <c r="J8027" s="76">
        <v>403</v>
      </c>
      <c r="K8027" s="76">
        <v>2449440</v>
      </c>
      <c r="L8027" s="29">
        <v>46249</v>
      </c>
      <c r="M8027" s="29" t="s">
        <v>4163</v>
      </c>
      <c r="N8027" s="1" t="s">
        <v>478</v>
      </c>
      <c r="O8027" s="28" t="s">
        <v>1495</v>
      </c>
      <c r="P8027" s="1" t="s">
        <v>322</v>
      </c>
      <c r="Q8027" s="76">
        <v>9</v>
      </c>
      <c r="R8027" s="1"/>
      <c r="S8027" s="76"/>
      <c r="T8027" s="1" t="s">
        <v>115</v>
      </c>
      <c r="U8027" s="1"/>
      <c r="V8027" s="1"/>
      <c r="AC8027" s="93">
        <v>29.5</v>
      </c>
      <c r="AD8027" s="69">
        <v>240</v>
      </c>
      <c r="AE8027" s="33"/>
      <c r="AF8027" s="33"/>
      <c r="AG8027" s="33"/>
      <c r="AX8027" s="37">
        <f t="shared" si="361"/>
        <v>46256</v>
      </c>
      <c r="AY8027" s="1"/>
      <c r="AZ8027" s="1"/>
      <c r="BA8027" s="31"/>
      <c r="BB8027" s="31"/>
      <c r="BC8027" s="1"/>
      <c r="BD8027" s="1"/>
      <c r="BE8027" s="1"/>
      <c r="BF8027" s="1"/>
      <c r="BG8027" s="1"/>
      <c r="BT8027" s="37">
        <f t="shared" si="362"/>
        <v>46277</v>
      </c>
      <c r="BU8027" s="31"/>
      <c r="BW8027" s="33"/>
      <c r="BX8027" s="1"/>
      <c r="BY8027" s="1"/>
      <c r="BZ8027" s="1"/>
      <c r="CA8027" s="1"/>
      <c r="CB8027" s="1"/>
      <c r="CC8027" s="1"/>
      <c r="CE8027" s="1"/>
      <c r="CF8027" s="1"/>
      <c r="CG8027" s="1"/>
      <c r="CH8027" s="1"/>
      <c r="CI8027" s="1"/>
      <c r="CJ8027" s="1"/>
      <c r="CK8027" s="1"/>
      <c r="CL8027" s="1"/>
      <c r="CM8027" s="1"/>
      <c r="CN8027" s="1"/>
      <c r="CO8027" s="1"/>
    </row>
    <row r="8028" spans="1:93" ht="30" customHeight="1" x14ac:dyDescent="0.2">
      <c r="A8028" s="1">
        <v>8016</v>
      </c>
      <c r="B8028" s="94" t="s">
        <v>1491</v>
      </c>
      <c r="C8028" s="1" t="s">
        <v>4115</v>
      </c>
      <c r="D8028" s="28" t="s">
        <v>4116</v>
      </c>
      <c r="E8028" s="28" t="s">
        <v>4117</v>
      </c>
      <c r="F8028" s="1" t="s">
        <v>74</v>
      </c>
      <c r="G8028" s="1">
        <v>8</v>
      </c>
      <c r="H8028" s="1" t="s">
        <v>4209</v>
      </c>
      <c r="I8028" s="1" t="s">
        <v>114</v>
      </c>
      <c r="J8028" s="76">
        <v>303</v>
      </c>
      <c r="K8028" s="76">
        <v>2449442</v>
      </c>
      <c r="L8028" s="29">
        <v>46249</v>
      </c>
      <c r="M8028" s="29" t="s">
        <v>4163</v>
      </c>
      <c r="N8028" s="1" t="s">
        <v>478</v>
      </c>
      <c r="O8028" s="28" t="s">
        <v>1495</v>
      </c>
      <c r="P8028" s="1" t="s">
        <v>322</v>
      </c>
      <c r="Q8028" s="76">
        <v>8</v>
      </c>
      <c r="R8028" s="1"/>
      <c r="S8028" s="76"/>
      <c r="T8028" s="1" t="s">
        <v>115</v>
      </c>
      <c r="U8028" s="1"/>
      <c r="V8028" s="1"/>
      <c r="AC8028" s="93">
        <v>28.5</v>
      </c>
      <c r="AD8028" s="69">
        <v>240</v>
      </c>
      <c r="AE8028" s="33"/>
      <c r="AF8028" s="33"/>
      <c r="AG8028" s="33"/>
      <c r="AX8028" s="37">
        <f t="shared" si="361"/>
        <v>46256</v>
      </c>
      <c r="AY8028" s="1"/>
      <c r="AZ8028" s="1"/>
      <c r="BA8028" s="31"/>
      <c r="BB8028" s="31"/>
      <c r="BC8028" s="1"/>
      <c r="BD8028" s="1"/>
      <c r="BE8028" s="1"/>
      <c r="BF8028" s="1"/>
      <c r="BG8028" s="1"/>
      <c r="BT8028" s="37">
        <f t="shared" si="362"/>
        <v>46277</v>
      </c>
      <c r="BU8028" s="31"/>
      <c r="BW8028" s="33"/>
      <c r="BX8028" s="1"/>
      <c r="BY8028" s="1"/>
      <c r="BZ8028" s="1"/>
      <c r="CA8028" s="1"/>
      <c r="CB8028" s="1"/>
      <c r="CC8028" s="1"/>
      <c r="CE8028" s="1"/>
      <c r="CF8028" s="1"/>
      <c r="CG8028" s="1"/>
      <c r="CH8028" s="1"/>
      <c r="CI8028" s="1"/>
      <c r="CJ8028" s="1"/>
      <c r="CK8028" s="1"/>
      <c r="CL8028" s="1"/>
      <c r="CM8028" s="1"/>
      <c r="CN8028" s="1"/>
      <c r="CO8028" s="1"/>
    </row>
    <row r="8029" spans="1:93" ht="30" customHeight="1" x14ac:dyDescent="0.2">
      <c r="A8029" s="1">
        <v>8017</v>
      </c>
      <c r="B8029" s="94" t="s">
        <v>1491</v>
      </c>
      <c r="C8029" s="1" t="s">
        <v>4115</v>
      </c>
      <c r="D8029" s="28" t="s">
        <v>4116</v>
      </c>
      <c r="E8029" s="28" t="s">
        <v>4117</v>
      </c>
      <c r="F8029" s="1" t="s">
        <v>74</v>
      </c>
      <c r="G8029" s="1">
        <v>8</v>
      </c>
      <c r="H8029" s="1" t="s">
        <v>4209</v>
      </c>
      <c r="I8029" s="1" t="s">
        <v>114</v>
      </c>
      <c r="J8029" s="76">
        <v>433</v>
      </c>
      <c r="K8029" s="76">
        <v>2449443</v>
      </c>
      <c r="L8029" s="29">
        <v>46249</v>
      </c>
      <c r="M8029" s="29" t="s">
        <v>4163</v>
      </c>
      <c r="N8029" s="1" t="s">
        <v>478</v>
      </c>
      <c r="O8029" s="28" t="s">
        <v>1495</v>
      </c>
      <c r="P8029" s="1" t="s">
        <v>322</v>
      </c>
      <c r="Q8029" s="76">
        <v>8</v>
      </c>
      <c r="R8029" s="1"/>
      <c r="S8029" s="76"/>
      <c r="T8029" s="1" t="s">
        <v>115</v>
      </c>
      <c r="U8029" s="1"/>
      <c r="V8029" s="1"/>
      <c r="AC8029" s="93">
        <v>28</v>
      </c>
      <c r="AD8029" s="69">
        <v>255</v>
      </c>
      <c r="AE8029" s="33"/>
      <c r="AF8029" s="33"/>
      <c r="AG8029" s="33"/>
      <c r="AX8029" s="37">
        <f t="shared" si="361"/>
        <v>46256</v>
      </c>
      <c r="AY8029" s="1"/>
      <c r="AZ8029" s="1"/>
      <c r="BA8029" s="31"/>
      <c r="BB8029" s="31"/>
      <c r="BC8029" s="1"/>
      <c r="BD8029" s="1"/>
      <c r="BE8029" s="1"/>
      <c r="BF8029" s="1"/>
      <c r="BG8029" s="1"/>
      <c r="BT8029" s="37">
        <f t="shared" si="362"/>
        <v>46277</v>
      </c>
      <c r="BU8029" s="31"/>
      <c r="BW8029" s="33"/>
      <c r="BX8029" s="1"/>
      <c r="BY8029" s="1"/>
      <c r="BZ8029" s="1"/>
      <c r="CA8029" s="1"/>
      <c r="CB8029" s="1"/>
      <c r="CC8029" s="1"/>
      <c r="CE8029" s="1"/>
      <c r="CF8029" s="1"/>
      <c r="CG8029" s="1"/>
      <c r="CH8029" s="1"/>
      <c r="CI8029" s="1"/>
      <c r="CJ8029" s="1"/>
      <c r="CK8029" s="1"/>
      <c r="CL8029" s="1"/>
      <c r="CM8029" s="1"/>
      <c r="CN8029" s="1"/>
      <c r="CO8029" s="1"/>
    </row>
    <row r="8030" spans="1:93" ht="30" customHeight="1" x14ac:dyDescent="0.2">
      <c r="A8030" s="1">
        <v>8018</v>
      </c>
      <c r="B8030" s="94" t="s">
        <v>1491</v>
      </c>
      <c r="C8030" s="1" t="s">
        <v>4115</v>
      </c>
      <c r="D8030" s="28" t="s">
        <v>4116</v>
      </c>
      <c r="E8030" s="28" t="s">
        <v>4117</v>
      </c>
      <c r="F8030" s="1" t="s">
        <v>74</v>
      </c>
      <c r="G8030" s="1">
        <v>8</v>
      </c>
      <c r="H8030" s="1" t="s">
        <v>4209</v>
      </c>
      <c r="I8030" s="1" t="s">
        <v>114</v>
      </c>
      <c r="J8030" s="76">
        <v>432</v>
      </c>
      <c r="K8030" s="76">
        <v>2449441</v>
      </c>
      <c r="L8030" s="29">
        <v>46249</v>
      </c>
      <c r="M8030" s="29" t="s">
        <v>4163</v>
      </c>
      <c r="N8030" s="1" t="s">
        <v>478</v>
      </c>
      <c r="O8030" s="28" t="s">
        <v>1495</v>
      </c>
      <c r="P8030" s="1" t="s">
        <v>322</v>
      </c>
      <c r="Q8030" s="76">
        <v>8</v>
      </c>
      <c r="R8030" s="1"/>
      <c r="S8030" s="76"/>
      <c r="T8030" s="1" t="s">
        <v>115</v>
      </c>
      <c r="U8030" s="1"/>
      <c r="V8030" s="1"/>
      <c r="AC8030" s="93">
        <v>28</v>
      </c>
      <c r="AD8030" s="69">
        <v>240</v>
      </c>
      <c r="AE8030" s="33"/>
      <c r="AF8030" s="33"/>
      <c r="AG8030" s="33"/>
      <c r="AX8030" s="37">
        <f t="shared" si="361"/>
        <v>46256</v>
      </c>
      <c r="AY8030" s="1"/>
      <c r="AZ8030" s="1"/>
      <c r="BA8030" s="31"/>
      <c r="BB8030" s="31"/>
      <c r="BC8030" s="1"/>
      <c r="BD8030" s="1"/>
      <c r="BE8030" s="1"/>
      <c r="BF8030" s="1"/>
      <c r="BG8030" s="1"/>
      <c r="BT8030" s="37">
        <f t="shared" si="362"/>
        <v>46277</v>
      </c>
      <c r="BU8030" s="31"/>
      <c r="BW8030" s="33"/>
      <c r="BX8030" s="1"/>
      <c r="BY8030" s="1"/>
      <c r="BZ8030" s="1"/>
      <c r="CA8030" s="1"/>
      <c r="CB8030" s="1"/>
      <c r="CC8030" s="1"/>
      <c r="CE8030" s="1"/>
      <c r="CF8030" s="1"/>
      <c r="CG8030" s="1"/>
      <c r="CH8030" s="1"/>
      <c r="CI8030" s="1"/>
      <c r="CJ8030" s="1"/>
      <c r="CK8030" s="1"/>
      <c r="CL8030" s="1"/>
      <c r="CM8030" s="1"/>
      <c r="CN8030" s="1"/>
      <c r="CO8030" s="1"/>
    </row>
    <row r="8031" spans="1:93" ht="30" customHeight="1" x14ac:dyDescent="0.2">
      <c r="A8031" s="1">
        <v>8019</v>
      </c>
      <c r="B8031" s="94" t="s">
        <v>1491</v>
      </c>
      <c r="C8031" s="1" t="s">
        <v>4118</v>
      </c>
      <c r="D8031" s="28" t="s">
        <v>4119</v>
      </c>
      <c r="E8031" s="28" t="s">
        <v>4004</v>
      </c>
      <c r="F8031" s="1" t="s">
        <v>74</v>
      </c>
      <c r="G8031" s="1">
        <v>8</v>
      </c>
      <c r="H8031" s="1" t="s">
        <v>4209</v>
      </c>
      <c r="I8031" s="1" t="s">
        <v>114</v>
      </c>
      <c r="J8031" s="76">
        <v>302</v>
      </c>
      <c r="K8031" s="76">
        <v>2432682</v>
      </c>
      <c r="L8031" s="29">
        <v>46249</v>
      </c>
      <c r="M8031" s="29" t="s">
        <v>4163</v>
      </c>
      <c r="N8031" s="1" t="s">
        <v>478</v>
      </c>
      <c r="O8031" s="28" t="s">
        <v>105</v>
      </c>
      <c r="P8031" s="1" t="s">
        <v>322</v>
      </c>
      <c r="Q8031" s="76">
        <v>8</v>
      </c>
      <c r="R8031" s="1"/>
      <c r="S8031" s="76">
        <v>6</v>
      </c>
      <c r="T8031" s="1" t="s">
        <v>115</v>
      </c>
      <c r="U8031" s="1"/>
      <c r="V8031" s="1"/>
      <c r="AC8031" s="93">
        <v>26.5</v>
      </c>
      <c r="AD8031" s="69">
        <v>240</v>
      </c>
      <c r="AE8031" s="33"/>
      <c r="AF8031" s="33"/>
      <c r="AG8031" s="33"/>
      <c r="AX8031" s="37">
        <f t="shared" si="361"/>
        <v>46256</v>
      </c>
      <c r="AY8031" s="1"/>
      <c r="AZ8031" s="1"/>
      <c r="BA8031" s="31"/>
      <c r="BB8031" s="31"/>
      <c r="BC8031" s="1"/>
      <c r="BD8031" s="1"/>
      <c r="BE8031" s="1"/>
      <c r="BF8031" s="1"/>
      <c r="BG8031" s="1"/>
      <c r="BT8031" s="37">
        <f t="shared" si="362"/>
        <v>46277</v>
      </c>
      <c r="BU8031" s="31"/>
      <c r="BW8031" s="33"/>
      <c r="BX8031" s="1"/>
      <c r="BY8031" s="1"/>
      <c r="BZ8031" s="1"/>
      <c r="CA8031" s="1"/>
      <c r="CB8031" s="1"/>
      <c r="CC8031" s="1"/>
      <c r="CE8031" s="1"/>
      <c r="CF8031" s="1"/>
      <c r="CG8031" s="1"/>
      <c r="CH8031" s="1"/>
      <c r="CI8031" s="1"/>
      <c r="CJ8031" s="1"/>
      <c r="CK8031" s="1"/>
      <c r="CL8031" s="1"/>
      <c r="CM8031" s="1"/>
      <c r="CN8031" s="1"/>
      <c r="CO8031" s="1"/>
    </row>
    <row r="8032" spans="1:93" ht="30" customHeight="1" x14ac:dyDescent="0.2">
      <c r="A8032" s="1">
        <v>8020</v>
      </c>
      <c r="B8032" s="94" t="s">
        <v>1491</v>
      </c>
      <c r="C8032" s="1" t="s">
        <v>4118</v>
      </c>
      <c r="D8032" s="28" t="s">
        <v>4119</v>
      </c>
      <c r="E8032" s="28" t="s">
        <v>4004</v>
      </c>
      <c r="F8032" s="1" t="s">
        <v>74</v>
      </c>
      <c r="G8032" s="1">
        <v>8</v>
      </c>
      <c r="H8032" s="1" t="s">
        <v>4209</v>
      </c>
      <c r="I8032" s="1" t="s">
        <v>114</v>
      </c>
      <c r="J8032" s="76">
        <v>436</v>
      </c>
      <c r="K8032" s="76">
        <v>2432683</v>
      </c>
      <c r="L8032" s="29">
        <v>46249</v>
      </c>
      <c r="M8032" s="29" t="s">
        <v>4163</v>
      </c>
      <c r="N8032" s="1" t="s">
        <v>478</v>
      </c>
      <c r="O8032" s="28" t="s">
        <v>105</v>
      </c>
      <c r="P8032" s="1" t="s">
        <v>322</v>
      </c>
      <c r="Q8032" s="76">
        <v>10</v>
      </c>
      <c r="R8032" s="1"/>
      <c r="S8032" s="76"/>
      <c r="T8032" s="1" t="s">
        <v>115</v>
      </c>
      <c r="U8032" s="1"/>
      <c r="V8032" s="1"/>
      <c r="AC8032" s="93">
        <v>28</v>
      </c>
      <c r="AD8032" s="69">
        <v>200</v>
      </c>
      <c r="AE8032" s="33"/>
      <c r="AF8032" s="33"/>
      <c r="AG8032" s="33"/>
      <c r="AX8032" s="37">
        <f t="shared" si="361"/>
        <v>46256</v>
      </c>
      <c r="AY8032" s="1"/>
      <c r="AZ8032" s="1"/>
      <c r="BA8032" s="31"/>
      <c r="BB8032" s="31"/>
      <c r="BC8032" s="1"/>
      <c r="BD8032" s="1"/>
      <c r="BE8032" s="1"/>
      <c r="BF8032" s="1"/>
      <c r="BG8032" s="1"/>
      <c r="BT8032" s="37">
        <f t="shared" si="362"/>
        <v>46277</v>
      </c>
      <c r="BU8032" s="31"/>
      <c r="BW8032" s="33"/>
      <c r="BX8032" s="1"/>
      <c r="BY8032" s="1"/>
      <c r="BZ8032" s="1"/>
      <c r="CA8032" s="1"/>
      <c r="CB8032" s="1"/>
      <c r="CC8032" s="1"/>
      <c r="CE8032" s="1"/>
      <c r="CF8032" s="1"/>
      <c r="CG8032" s="1"/>
      <c r="CH8032" s="1"/>
      <c r="CI8032" s="1"/>
      <c r="CJ8032" s="1"/>
      <c r="CK8032" s="1"/>
      <c r="CL8032" s="1"/>
      <c r="CM8032" s="1"/>
      <c r="CN8032" s="1"/>
      <c r="CO8032" s="1"/>
    </row>
    <row r="8033" spans="1:93" ht="30" customHeight="1" x14ac:dyDescent="0.2">
      <c r="A8033" s="1">
        <v>8021</v>
      </c>
      <c r="B8033" s="94" t="s">
        <v>1491</v>
      </c>
      <c r="C8033" s="1" t="s">
        <v>4118</v>
      </c>
      <c r="D8033" s="28" t="s">
        <v>4119</v>
      </c>
      <c r="E8033" s="28" t="s">
        <v>4004</v>
      </c>
      <c r="F8033" s="1" t="s">
        <v>74</v>
      </c>
      <c r="G8033" s="1">
        <v>8</v>
      </c>
      <c r="H8033" s="1" t="s">
        <v>4209</v>
      </c>
      <c r="I8033" s="1" t="s">
        <v>114</v>
      </c>
      <c r="J8033" s="76">
        <v>558</v>
      </c>
      <c r="K8033" s="76">
        <v>2449430</v>
      </c>
      <c r="L8033" s="29">
        <v>46249</v>
      </c>
      <c r="M8033" s="29" t="s">
        <v>4163</v>
      </c>
      <c r="N8033" s="1" t="s">
        <v>478</v>
      </c>
      <c r="O8033" s="28" t="s">
        <v>105</v>
      </c>
      <c r="P8033" s="1" t="s">
        <v>322</v>
      </c>
      <c r="Q8033" s="76">
        <v>11</v>
      </c>
      <c r="R8033" s="1"/>
      <c r="S8033" s="76"/>
      <c r="T8033" s="1" t="s">
        <v>115</v>
      </c>
      <c r="U8033" s="1"/>
      <c r="V8033" s="1"/>
      <c r="AC8033" s="93">
        <v>29</v>
      </c>
      <c r="AD8033" s="69">
        <v>220</v>
      </c>
      <c r="AE8033" s="33"/>
      <c r="AF8033" s="33"/>
      <c r="AG8033" s="33"/>
      <c r="AX8033" s="37">
        <f t="shared" si="361"/>
        <v>46256</v>
      </c>
      <c r="AY8033" s="1"/>
      <c r="AZ8033" s="1"/>
      <c r="BA8033" s="31"/>
      <c r="BB8033" s="31"/>
      <c r="BC8033" s="1"/>
      <c r="BD8033" s="1"/>
      <c r="BE8033" s="1"/>
      <c r="BF8033" s="1"/>
      <c r="BG8033" s="1"/>
      <c r="BT8033" s="37">
        <f t="shared" si="362"/>
        <v>46277</v>
      </c>
      <c r="BU8033" s="31"/>
      <c r="BW8033" s="33"/>
      <c r="BX8033" s="1"/>
      <c r="BY8033" s="1"/>
      <c r="BZ8033" s="1"/>
      <c r="CA8033" s="1"/>
      <c r="CB8033" s="1"/>
      <c r="CC8033" s="1"/>
      <c r="CE8033" s="1"/>
      <c r="CF8033" s="1"/>
      <c r="CG8033" s="1"/>
      <c r="CH8033" s="1"/>
      <c r="CI8033" s="1"/>
      <c r="CJ8033" s="1"/>
      <c r="CK8033" s="1"/>
      <c r="CL8033" s="1"/>
      <c r="CM8033" s="1"/>
      <c r="CN8033" s="1"/>
      <c r="CO8033" s="1"/>
    </row>
    <row r="8034" spans="1:93" ht="30" customHeight="1" x14ac:dyDescent="0.2">
      <c r="A8034" s="1">
        <v>8022</v>
      </c>
      <c r="B8034" s="94" t="s">
        <v>1491</v>
      </c>
      <c r="C8034" s="1" t="s">
        <v>4118</v>
      </c>
      <c r="D8034" s="28" t="s">
        <v>4119</v>
      </c>
      <c r="E8034" s="28" t="s">
        <v>4004</v>
      </c>
      <c r="F8034" s="1" t="s">
        <v>74</v>
      </c>
      <c r="G8034" s="1">
        <v>8</v>
      </c>
      <c r="H8034" s="1" t="s">
        <v>4209</v>
      </c>
      <c r="I8034" s="1" t="s">
        <v>114</v>
      </c>
      <c r="J8034" s="76">
        <v>273</v>
      </c>
      <c r="K8034" s="76">
        <v>2432684</v>
      </c>
      <c r="L8034" s="29">
        <v>46249</v>
      </c>
      <c r="M8034" s="29" t="s">
        <v>4163</v>
      </c>
      <c r="N8034" s="1" t="s">
        <v>478</v>
      </c>
      <c r="O8034" s="28" t="s">
        <v>105</v>
      </c>
      <c r="P8034" s="1" t="s">
        <v>322</v>
      </c>
      <c r="Q8034" s="76">
        <v>8</v>
      </c>
      <c r="R8034" s="1"/>
      <c r="S8034" s="76"/>
      <c r="T8034" s="1" t="s">
        <v>115</v>
      </c>
      <c r="U8034" s="1"/>
      <c r="V8034" s="1"/>
      <c r="AC8034" s="93">
        <v>28</v>
      </c>
      <c r="AD8034" s="69">
        <v>240</v>
      </c>
      <c r="AE8034" s="33"/>
      <c r="AF8034" s="33"/>
      <c r="AG8034" s="33"/>
      <c r="AX8034" s="37">
        <f t="shared" si="361"/>
        <v>46256</v>
      </c>
      <c r="AY8034" s="1"/>
      <c r="AZ8034" s="1"/>
      <c r="BA8034" s="31"/>
      <c r="BB8034" s="31"/>
      <c r="BC8034" s="1"/>
      <c r="BD8034" s="1"/>
      <c r="BE8034" s="1"/>
      <c r="BF8034" s="1"/>
      <c r="BG8034" s="1"/>
      <c r="BT8034" s="37">
        <f t="shared" si="362"/>
        <v>46277</v>
      </c>
      <c r="BU8034" s="31"/>
      <c r="BW8034" s="33"/>
      <c r="BX8034" s="1"/>
      <c r="BY8034" s="1"/>
      <c r="BZ8034" s="1"/>
      <c r="CA8034" s="1"/>
      <c r="CB8034" s="1"/>
      <c r="CC8034" s="1"/>
      <c r="CE8034" s="1"/>
      <c r="CF8034" s="1"/>
      <c r="CG8034" s="1"/>
      <c r="CH8034" s="1"/>
      <c r="CI8034" s="1"/>
      <c r="CJ8034" s="1"/>
      <c r="CK8034" s="1"/>
      <c r="CL8034" s="1"/>
      <c r="CM8034" s="1"/>
      <c r="CN8034" s="1"/>
      <c r="CO8034" s="1"/>
    </row>
    <row r="8035" spans="1:93" ht="30" customHeight="1" x14ac:dyDescent="0.2">
      <c r="A8035" s="1">
        <v>8023</v>
      </c>
      <c r="B8035" s="94" t="s">
        <v>1491</v>
      </c>
      <c r="C8035" s="1" t="s">
        <v>4118</v>
      </c>
      <c r="D8035" s="28" t="s">
        <v>4119</v>
      </c>
      <c r="E8035" s="28" t="s">
        <v>4004</v>
      </c>
      <c r="F8035" s="1" t="s">
        <v>74</v>
      </c>
      <c r="G8035" s="1">
        <v>8</v>
      </c>
      <c r="H8035" s="1" t="s">
        <v>4209</v>
      </c>
      <c r="I8035" s="1" t="s">
        <v>114</v>
      </c>
      <c r="J8035" s="76">
        <v>276</v>
      </c>
      <c r="K8035" s="76">
        <v>2432685</v>
      </c>
      <c r="L8035" s="29">
        <v>46249</v>
      </c>
      <c r="M8035" s="29" t="s">
        <v>4163</v>
      </c>
      <c r="N8035" s="1" t="s">
        <v>478</v>
      </c>
      <c r="O8035" s="28" t="s">
        <v>105</v>
      </c>
      <c r="P8035" s="1" t="s">
        <v>322</v>
      </c>
      <c r="Q8035" s="76">
        <v>8</v>
      </c>
      <c r="R8035" s="1"/>
      <c r="S8035" s="76"/>
      <c r="T8035" s="1" t="s">
        <v>115</v>
      </c>
      <c r="U8035" s="1"/>
      <c r="V8035" s="1"/>
      <c r="AC8035" s="93">
        <v>28</v>
      </c>
      <c r="AD8035" s="69">
        <v>230</v>
      </c>
      <c r="AE8035" s="33"/>
      <c r="AF8035" s="33"/>
      <c r="AG8035" s="33"/>
      <c r="AX8035" s="37">
        <f t="shared" si="361"/>
        <v>46256</v>
      </c>
      <c r="AY8035" s="1"/>
      <c r="AZ8035" s="1"/>
      <c r="BA8035" s="31"/>
      <c r="BB8035" s="31"/>
      <c r="BC8035" s="1"/>
      <c r="BD8035" s="1"/>
      <c r="BE8035" s="1"/>
      <c r="BF8035" s="1"/>
      <c r="BG8035" s="1"/>
      <c r="BT8035" s="37">
        <f t="shared" si="362"/>
        <v>46277</v>
      </c>
      <c r="BU8035" s="31"/>
      <c r="BW8035" s="33"/>
      <c r="BX8035" s="1"/>
      <c r="BY8035" s="1"/>
      <c r="BZ8035" s="1"/>
      <c r="CA8035" s="1"/>
      <c r="CB8035" s="1"/>
      <c r="CC8035" s="1"/>
      <c r="CE8035" s="1"/>
      <c r="CF8035" s="1"/>
      <c r="CG8035" s="1"/>
      <c r="CH8035" s="1"/>
      <c r="CI8035" s="1"/>
      <c r="CJ8035" s="1"/>
      <c r="CK8035" s="1"/>
      <c r="CL8035" s="1"/>
      <c r="CM8035" s="1"/>
      <c r="CN8035" s="1"/>
      <c r="CO8035" s="1"/>
    </row>
    <row r="8036" spans="1:93" ht="30" customHeight="1" x14ac:dyDescent="0.2">
      <c r="A8036" s="1">
        <v>8024</v>
      </c>
      <c r="B8036" s="94" t="s">
        <v>1491</v>
      </c>
      <c r="C8036" s="1" t="s">
        <v>4118</v>
      </c>
      <c r="D8036" s="28" t="s">
        <v>4119</v>
      </c>
      <c r="E8036" s="28" t="s">
        <v>4004</v>
      </c>
      <c r="F8036" s="1" t="s">
        <v>74</v>
      </c>
      <c r="G8036" s="1">
        <v>8</v>
      </c>
      <c r="H8036" s="1" t="s">
        <v>4209</v>
      </c>
      <c r="I8036" s="1" t="s">
        <v>114</v>
      </c>
      <c r="J8036" s="76">
        <v>302</v>
      </c>
      <c r="K8036" s="76">
        <v>2432686</v>
      </c>
      <c r="L8036" s="29">
        <v>46249</v>
      </c>
      <c r="M8036" s="29" t="s">
        <v>4163</v>
      </c>
      <c r="N8036" s="1" t="s">
        <v>478</v>
      </c>
      <c r="O8036" s="28" t="s">
        <v>105</v>
      </c>
      <c r="P8036" s="1" t="s">
        <v>322</v>
      </c>
      <c r="Q8036" s="76">
        <v>8</v>
      </c>
      <c r="R8036" s="1"/>
      <c r="S8036" s="76"/>
      <c r="T8036" s="1" t="s">
        <v>115</v>
      </c>
      <c r="U8036" s="1"/>
      <c r="V8036" s="1"/>
      <c r="AC8036" s="93">
        <v>29</v>
      </c>
      <c r="AD8036" s="69">
        <v>230</v>
      </c>
      <c r="AE8036" s="33"/>
      <c r="AF8036" s="33"/>
      <c r="AG8036" s="33"/>
      <c r="AX8036" s="37">
        <f t="shared" si="361"/>
        <v>46256</v>
      </c>
      <c r="AY8036" s="1"/>
      <c r="AZ8036" s="1"/>
      <c r="BA8036" s="31"/>
      <c r="BB8036" s="31"/>
      <c r="BC8036" s="1"/>
      <c r="BD8036" s="1"/>
      <c r="BE8036" s="1"/>
      <c r="BF8036" s="1"/>
      <c r="BG8036" s="1"/>
      <c r="BT8036" s="37">
        <f t="shared" si="362"/>
        <v>46277</v>
      </c>
      <c r="BU8036" s="31"/>
      <c r="BW8036" s="33"/>
      <c r="BX8036" s="1"/>
      <c r="BY8036" s="1"/>
      <c r="BZ8036" s="1"/>
      <c r="CA8036" s="1"/>
      <c r="CB8036" s="1"/>
      <c r="CC8036" s="1"/>
      <c r="CE8036" s="1"/>
      <c r="CF8036" s="1"/>
      <c r="CG8036" s="1"/>
      <c r="CH8036" s="1"/>
      <c r="CI8036" s="1"/>
      <c r="CJ8036" s="1"/>
      <c r="CK8036" s="1"/>
      <c r="CL8036" s="1"/>
      <c r="CM8036" s="1"/>
      <c r="CN8036" s="1"/>
      <c r="CO8036" s="1"/>
    </row>
    <row r="8037" spans="1:93" ht="30" customHeight="1" x14ac:dyDescent="0.2">
      <c r="A8037" s="1">
        <v>8025</v>
      </c>
      <c r="B8037" s="94" t="s">
        <v>1491</v>
      </c>
      <c r="C8037" s="1" t="s">
        <v>4118</v>
      </c>
      <c r="D8037" s="28" t="s">
        <v>4119</v>
      </c>
      <c r="E8037" s="28" t="s">
        <v>4004</v>
      </c>
      <c r="F8037" s="1" t="s">
        <v>74</v>
      </c>
      <c r="G8037" s="1">
        <v>8</v>
      </c>
      <c r="H8037" s="1" t="s">
        <v>4209</v>
      </c>
      <c r="I8037" s="1" t="s">
        <v>114</v>
      </c>
      <c r="J8037" s="76">
        <v>551</v>
      </c>
      <c r="K8037" s="76">
        <v>2449444</v>
      </c>
      <c r="L8037" s="29">
        <v>46249</v>
      </c>
      <c r="M8037" s="29" t="s">
        <v>4163</v>
      </c>
      <c r="N8037" s="1" t="s">
        <v>478</v>
      </c>
      <c r="O8037" s="28" t="s">
        <v>105</v>
      </c>
      <c r="P8037" s="1" t="s">
        <v>322</v>
      </c>
      <c r="Q8037" s="76">
        <v>12</v>
      </c>
      <c r="R8037" s="1"/>
      <c r="S8037" s="76"/>
      <c r="T8037" s="1" t="s">
        <v>115</v>
      </c>
      <c r="U8037" s="1"/>
      <c r="V8037" s="1"/>
      <c r="AC8037" s="93">
        <v>27</v>
      </c>
      <c r="AD8037" s="69">
        <v>230</v>
      </c>
      <c r="AE8037" s="33"/>
      <c r="AF8037" s="33"/>
      <c r="AG8037" s="33"/>
      <c r="AX8037" s="37">
        <f t="shared" si="361"/>
        <v>46256</v>
      </c>
      <c r="AY8037" s="1"/>
      <c r="AZ8037" s="1"/>
      <c r="BA8037" s="31"/>
      <c r="BB8037" s="31"/>
      <c r="BC8037" s="1"/>
      <c r="BD8037" s="1"/>
      <c r="BE8037" s="1"/>
      <c r="BF8037" s="1"/>
      <c r="BG8037" s="1"/>
      <c r="BT8037" s="37">
        <f t="shared" si="362"/>
        <v>46277</v>
      </c>
      <c r="BU8037" s="31"/>
      <c r="BW8037" s="33"/>
      <c r="BX8037" s="1"/>
      <c r="BY8037" s="1"/>
      <c r="BZ8037" s="1"/>
      <c r="CA8037" s="1"/>
      <c r="CB8037" s="1"/>
      <c r="CC8037" s="1"/>
      <c r="CE8037" s="1"/>
      <c r="CF8037" s="1"/>
      <c r="CG8037" s="1"/>
      <c r="CH8037" s="1"/>
      <c r="CI8037" s="1"/>
      <c r="CJ8037" s="1"/>
      <c r="CK8037" s="1"/>
      <c r="CL8037" s="1"/>
      <c r="CM8037" s="1"/>
      <c r="CN8037" s="1"/>
      <c r="CO8037" s="1"/>
    </row>
    <row r="8038" spans="1:93" ht="30" customHeight="1" x14ac:dyDescent="0.2">
      <c r="A8038" s="1">
        <v>8026</v>
      </c>
      <c r="B8038" s="1" t="s">
        <v>4121</v>
      </c>
      <c r="C8038" s="1" t="s">
        <v>3852</v>
      </c>
      <c r="D8038" s="28" t="s">
        <v>4122</v>
      </c>
      <c r="E8038" s="28" t="s">
        <v>4120</v>
      </c>
      <c r="F8038" s="1" t="s">
        <v>74</v>
      </c>
      <c r="G8038" s="1">
        <v>3</v>
      </c>
      <c r="H8038" s="1" t="s">
        <v>2565</v>
      </c>
      <c r="I8038" s="1" t="s">
        <v>114</v>
      </c>
      <c r="J8038" s="76">
        <v>273</v>
      </c>
      <c r="K8038" s="76">
        <v>2449446</v>
      </c>
      <c r="L8038" s="29">
        <v>46250</v>
      </c>
      <c r="M8038" s="29" t="s">
        <v>4163</v>
      </c>
      <c r="N8038" s="1" t="s">
        <v>478</v>
      </c>
      <c r="O8038" s="28" t="s">
        <v>1495</v>
      </c>
      <c r="P8038" s="1" t="s">
        <v>323</v>
      </c>
      <c r="Q8038" s="76">
        <v>2</v>
      </c>
      <c r="R8038" s="1"/>
      <c r="S8038" s="76"/>
      <c r="T8038" s="1" t="s">
        <v>115</v>
      </c>
      <c r="U8038" s="1"/>
      <c r="V8038" s="1"/>
      <c r="AC8038" s="93" t="s">
        <v>103</v>
      </c>
      <c r="AD8038" s="69" t="s">
        <v>103</v>
      </c>
      <c r="AE8038" s="33"/>
      <c r="AF8038" s="33"/>
      <c r="AG8038" s="33"/>
      <c r="AX8038" s="37">
        <f t="shared" si="361"/>
        <v>46257</v>
      </c>
      <c r="AY8038" s="1"/>
      <c r="AZ8038" s="1"/>
      <c r="BA8038" s="31"/>
      <c r="BB8038" s="31"/>
      <c r="BC8038" s="1"/>
      <c r="BD8038" s="1"/>
      <c r="BE8038" s="1"/>
      <c r="BF8038" s="1"/>
      <c r="BG8038" s="1"/>
      <c r="BT8038" s="37">
        <f t="shared" si="362"/>
        <v>46278</v>
      </c>
      <c r="BU8038" s="31"/>
      <c r="BW8038" s="33"/>
      <c r="BX8038" s="1"/>
      <c r="BY8038" s="1"/>
      <c r="BZ8038" s="1"/>
      <c r="CA8038" s="1"/>
      <c r="CB8038" s="1"/>
      <c r="CC8038" s="1"/>
      <c r="CE8038" s="1"/>
      <c r="CF8038" s="1"/>
      <c r="CG8038" s="1"/>
      <c r="CH8038" s="1"/>
      <c r="CI8038" s="1"/>
      <c r="CJ8038" s="1"/>
      <c r="CK8038" s="1"/>
      <c r="CL8038" s="1"/>
      <c r="CM8038" s="1"/>
      <c r="CN8038" s="1"/>
      <c r="CO8038" s="1"/>
    </row>
    <row r="8039" spans="1:93" ht="30" customHeight="1" x14ac:dyDescent="0.2">
      <c r="A8039" s="1">
        <v>8027</v>
      </c>
      <c r="B8039" s="1" t="s">
        <v>4121</v>
      </c>
      <c r="C8039" s="1" t="s">
        <v>3852</v>
      </c>
      <c r="D8039" s="28" t="s">
        <v>4122</v>
      </c>
      <c r="E8039" s="28" t="s">
        <v>4120</v>
      </c>
      <c r="F8039" s="1" t="s">
        <v>74</v>
      </c>
      <c r="G8039" s="1">
        <v>3</v>
      </c>
      <c r="H8039" s="1" t="s">
        <v>2565</v>
      </c>
      <c r="I8039" s="1" t="s">
        <v>114</v>
      </c>
      <c r="J8039" s="76">
        <v>274</v>
      </c>
      <c r="K8039" s="76">
        <v>2449447</v>
      </c>
      <c r="L8039" s="29">
        <v>46250</v>
      </c>
      <c r="M8039" s="29" t="s">
        <v>4163</v>
      </c>
      <c r="N8039" s="1" t="s">
        <v>478</v>
      </c>
      <c r="O8039" s="28" t="s">
        <v>1495</v>
      </c>
      <c r="P8039" s="1" t="s">
        <v>323</v>
      </c>
      <c r="Q8039" s="76">
        <v>8</v>
      </c>
      <c r="R8039" s="1"/>
      <c r="S8039" s="76">
        <v>6</v>
      </c>
      <c r="T8039" s="1" t="s">
        <v>115</v>
      </c>
      <c r="U8039" s="1"/>
      <c r="V8039" s="1"/>
      <c r="AC8039" s="93">
        <v>31.5</v>
      </c>
      <c r="AD8039" s="69">
        <v>250</v>
      </c>
      <c r="AE8039" s="33"/>
      <c r="AF8039" s="33"/>
      <c r="AG8039" s="33"/>
      <c r="AX8039" s="37">
        <f t="shared" si="361"/>
        <v>46257</v>
      </c>
      <c r="AY8039" s="1"/>
      <c r="AZ8039" s="1"/>
      <c r="BA8039" s="31"/>
      <c r="BB8039" s="31"/>
      <c r="BC8039" s="1"/>
      <c r="BD8039" s="1"/>
      <c r="BE8039" s="1"/>
      <c r="BF8039" s="1"/>
      <c r="BG8039" s="1"/>
      <c r="BT8039" s="37">
        <f t="shared" si="362"/>
        <v>46278</v>
      </c>
      <c r="BU8039" s="31"/>
      <c r="BW8039" s="33"/>
      <c r="BX8039" s="1"/>
      <c r="BY8039" s="1"/>
      <c r="BZ8039" s="1"/>
      <c r="CA8039" s="1"/>
      <c r="CB8039" s="1"/>
      <c r="CC8039" s="1"/>
      <c r="CE8039" s="1"/>
      <c r="CF8039" s="1"/>
      <c r="CG8039" s="1"/>
      <c r="CH8039" s="1"/>
      <c r="CI8039" s="1"/>
      <c r="CJ8039" s="1"/>
      <c r="CK8039" s="1"/>
      <c r="CL8039" s="1"/>
      <c r="CM8039" s="1"/>
      <c r="CN8039" s="1"/>
      <c r="CO8039" s="1"/>
    </row>
    <row r="8040" spans="1:93" ht="30" customHeight="1" x14ac:dyDescent="0.2">
      <c r="A8040" s="1">
        <v>8028</v>
      </c>
      <c r="B8040" s="1" t="s">
        <v>4121</v>
      </c>
      <c r="C8040" s="1" t="s">
        <v>3852</v>
      </c>
      <c r="D8040" s="28" t="s">
        <v>4122</v>
      </c>
      <c r="E8040" s="28" t="s">
        <v>4120</v>
      </c>
      <c r="F8040" s="1" t="s">
        <v>74</v>
      </c>
      <c r="G8040" s="1">
        <v>3</v>
      </c>
      <c r="H8040" s="1" t="s">
        <v>2565</v>
      </c>
      <c r="I8040" s="1" t="s">
        <v>114</v>
      </c>
      <c r="J8040" s="76">
        <v>432</v>
      </c>
      <c r="K8040" s="76">
        <v>2449449</v>
      </c>
      <c r="L8040" s="29">
        <v>46250</v>
      </c>
      <c r="M8040" s="29" t="s">
        <v>4163</v>
      </c>
      <c r="N8040" s="1" t="s">
        <v>478</v>
      </c>
      <c r="O8040" s="28" t="s">
        <v>1495</v>
      </c>
      <c r="P8040" s="1" t="s">
        <v>323</v>
      </c>
      <c r="Q8040" s="76">
        <v>8</v>
      </c>
      <c r="R8040" s="1"/>
      <c r="S8040" s="76"/>
      <c r="T8040" s="1" t="s">
        <v>115</v>
      </c>
      <c r="U8040" s="1"/>
      <c r="V8040" s="1"/>
      <c r="AC8040" s="93">
        <v>29.5</v>
      </c>
      <c r="AD8040" s="69">
        <v>240</v>
      </c>
      <c r="AE8040" s="33"/>
      <c r="AF8040" s="33"/>
      <c r="AG8040" s="33"/>
      <c r="AX8040" s="37">
        <f t="shared" si="361"/>
        <v>46257</v>
      </c>
      <c r="AY8040" s="1"/>
      <c r="AZ8040" s="1"/>
      <c r="BA8040" s="31"/>
      <c r="BB8040" s="31"/>
      <c r="BC8040" s="1"/>
      <c r="BD8040" s="1"/>
      <c r="BE8040" s="1"/>
      <c r="BF8040" s="1"/>
      <c r="BG8040" s="1"/>
      <c r="BT8040" s="37">
        <f t="shared" si="362"/>
        <v>46278</v>
      </c>
      <c r="BU8040" s="31"/>
      <c r="BW8040" s="33"/>
      <c r="BX8040" s="1"/>
      <c r="BY8040" s="1"/>
      <c r="BZ8040" s="1"/>
      <c r="CA8040" s="1"/>
      <c r="CB8040" s="1"/>
      <c r="CC8040" s="1"/>
      <c r="CE8040" s="1"/>
      <c r="CF8040" s="1"/>
      <c r="CG8040" s="1"/>
      <c r="CH8040" s="1"/>
      <c r="CI8040" s="1"/>
      <c r="CJ8040" s="1"/>
      <c r="CK8040" s="1"/>
      <c r="CL8040" s="1"/>
      <c r="CM8040" s="1"/>
      <c r="CN8040" s="1"/>
      <c r="CO8040" s="1"/>
    </row>
    <row r="8041" spans="1:93" ht="30" customHeight="1" x14ac:dyDescent="0.2">
      <c r="A8041" s="1">
        <v>8029</v>
      </c>
      <c r="B8041" s="1" t="s">
        <v>4121</v>
      </c>
      <c r="C8041" s="1" t="s">
        <v>3852</v>
      </c>
      <c r="D8041" s="28" t="s">
        <v>4122</v>
      </c>
      <c r="E8041" s="28" t="s">
        <v>4120</v>
      </c>
      <c r="F8041" s="1" t="s">
        <v>74</v>
      </c>
      <c r="G8041" s="1">
        <v>3</v>
      </c>
      <c r="H8041" s="1" t="s">
        <v>2565</v>
      </c>
      <c r="I8041" s="1" t="s">
        <v>114</v>
      </c>
      <c r="J8041" s="76">
        <v>436</v>
      </c>
      <c r="K8041" s="76">
        <v>2449451</v>
      </c>
      <c r="L8041" s="29">
        <v>46250</v>
      </c>
      <c r="M8041" s="29" t="s">
        <v>4163</v>
      </c>
      <c r="N8041" s="1" t="s">
        <v>478</v>
      </c>
      <c r="O8041" s="28" t="s">
        <v>1495</v>
      </c>
      <c r="P8041" s="1" t="s">
        <v>323</v>
      </c>
      <c r="Q8041" s="76">
        <v>9</v>
      </c>
      <c r="R8041" s="1"/>
      <c r="S8041" s="76"/>
      <c r="T8041" s="1" t="s">
        <v>115</v>
      </c>
      <c r="U8041" s="1"/>
      <c r="V8041" s="1"/>
      <c r="AC8041" s="93">
        <v>29</v>
      </c>
      <c r="AD8041" s="69">
        <v>260</v>
      </c>
      <c r="AE8041" s="33"/>
      <c r="AF8041" s="33"/>
      <c r="AG8041" s="33"/>
      <c r="AX8041" s="37">
        <f t="shared" si="361"/>
        <v>46257</v>
      </c>
      <c r="AY8041" s="1"/>
      <c r="AZ8041" s="1"/>
      <c r="BA8041" s="31"/>
      <c r="BB8041" s="31"/>
      <c r="BC8041" s="1"/>
      <c r="BD8041" s="1"/>
      <c r="BE8041" s="1"/>
      <c r="BF8041" s="1"/>
      <c r="BG8041" s="1"/>
      <c r="BT8041" s="37">
        <f t="shared" si="362"/>
        <v>46278</v>
      </c>
      <c r="BU8041" s="31"/>
      <c r="BW8041" s="33"/>
      <c r="BX8041" s="1"/>
      <c r="BY8041" s="1"/>
      <c r="BZ8041" s="1"/>
      <c r="CA8041" s="1"/>
      <c r="CB8041" s="1"/>
      <c r="CC8041" s="1"/>
      <c r="CE8041" s="1"/>
      <c r="CF8041" s="1"/>
      <c r="CG8041" s="1"/>
      <c r="CH8041" s="1"/>
      <c r="CI8041" s="1"/>
      <c r="CJ8041" s="1"/>
      <c r="CK8041" s="1"/>
      <c r="CL8041" s="1"/>
      <c r="CM8041" s="1"/>
      <c r="CN8041" s="1"/>
      <c r="CO8041" s="1"/>
    </row>
    <row r="8042" spans="1:93" ht="30" customHeight="1" x14ac:dyDescent="0.2">
      <c r="A8042" s="1">
        <v>8030</v>
      </c>
      <c r="B8042" s="1" t="s">
        <v>4121</v>
      </c>
      <c r="C8042" s="1" t="s">
        <v>3852</v>
      </c>
      <c r="D8042" s="28" t="s">
        <v>4122</v>
      </c>
      <c r="E8042" s="28" t="s">
        <v>4120</v>
      </c>
      <c r="F8042" s="1" t="s">
        <v>74</v>
      </c>
      <c r="G8042" s="1">
        <v>3</v>
      </c>
      <c r="H8042" s="1" t="s">
        <v>2565</v>
      </c>
      <c r="I8042" s="1" t="s">
        <v>114</v>
      </c>
      <c r="J8042" s="76">
        <v>273</v>
      </c>
      <c r="K8042" s="76">
        <v>2449453</v>
      </c>
      <c r="L8042" s="29">
        <v>46250</v>
      </c>
      <c r="M8042" s="29" t="s">
        <v>4163</v>
      </c>
      <c r="N8042" s="1" t="s">
        <v>478</v>
      </c>
      <c r="O8042" s="28" t="s">
        <v>1495</v>
      </c>
      <c r="P8042" s="1" t="s">
        <v>323</v>
      </c>
      <c r="Q8042" s="76">
        <v>8</v>
      </c>
      <c r="R8042" s="1"/>
      <c r="S8042" s="76"/>
      <c r="T8042" s="1" t="s">
        <v>115</v>
      </c>
      <c r="U8042" s="1"/>
      <c r="V8042" s="1"/>
      <c r="AC8042" s="93">
        <v>28.5</v>
      </c>
      <c r="AD8042" s="69">
        <v>220</v>
      </c>
      <c r="AE8042" s="33"/>
      <c r="AF8042" s="33"/>
      <c r="AG8042" s="33"/>
      <c r="AX8042" s="37">
        <f t="shared" si="361"/>
        <v>46257</v>
      </c>
      <c r="AY8042" s="1"/>
      <c r="AZ8042" s="1"/>
      <c r="BA8042" s="31"/>
      <c r="BB8042" s="31"/>
      <c r="BC8042" s="1"/>
      <c r="BD8042" s="1"/>
      <c r="BE8042" s="1"/>
      <c r="BF8042" s="1"/>
      <c r="BG8042" s="1"/>
      <c r="BT8042" s="37">
        <f t="shared" si="362"/>
        <v>46278</v>
      </c>
      <c r="BU8042" s="31"/>
      <c r="BW8042" s="33"/>
      <c r="BX8042" s="1"/>
      <c r="BY8042" s="1"/>
      <c r="BZ8042" s="1"/>
      <c r="CA8042" s="1"/>
      <c r="CB8042" s="1"/>
      <c r="CC8042" s="1"/>
      <c r="CE8042" s="1"/>
      <c r="CF8042" s="1"/>
      <c r="CG8042" s="1"/>
      <c r="CH8042" s="1"/>
      <c r="CI8042" s="1"/>
      <c r="CJ8042" s="1"/>
      <c r="CK8042" s="1"/>
      <c r="CL8042" s="1"/>
      <c r="CM8042" s="1"/>
      <c r="CN8042" s="1"/>
      <c r="CO8042" s="1"/>
    </row>
    <row r="8043" spans="1:93" ht="30" customHeight="1" x14ac:dyDescent="0.2">
      <c r="A8043" s="1">
        <v>8031</v>
      </c>
      <c r="B8043" s="1" t="s">
        <v>4121</v>
      </c>
      <c r="C8043" s="1" t="s">
        <v>3852</v>
      </c>
      <c r="D8043" s="28" t="s">
        <v>4122</v>
      </c>
      <c r="E8043" s="28" t="s">
        <v>4120</v>
      </c>
      <c r="F8043" s="1" t="s">
        <v>74</v>
      </c>
      <c r="G8043" s="1">
        <v>3</v>
      </c>
      <c r="H8043" s="1" t="s">
        <v>2565</v>
      </c>
      <c r="I8043" s="1" t="s">
        <v>114</v>
      </c>
      <c r="J8043" s="76">
        <v>274</v>
      </c>
      <c r="K8043" s="76">
        <v>2449454</v>
      </c>
      <c r="L8043" s="29">
        <v>46250</v>
      </c>
      <c r="M8043" s="29" t="s">
        <v>4163</v>
      </c>
      <c r="N8043" s="1" t="s">
        <v>478</v>
      </c>
      <c r="O8043" s="28" t="s">
        <v>1495</v>
      </c>
      <c r="P8043" s="1" t="s">
        <v>323</v>
      </c>
      <c r="Q8043" s="76">
        <v>8</v>
      </c>
      <c r="R8043" s="1"/>
      <c r="S8043" s="76"/>
      <c r="T8043" s="1" t="s">
        <v>115</v>
      </c>
      <c r="U8043" s="1"/>
      <c r="V8043" s="1"/>
      <c r="AC8043" s="93">
        <v>29</v>
      </c>
      <c r="AD8043" s="69">
        <v>250</v>
      </c>
      <c r="AE8043" s="33"/>
      <c r="AF8043" s="33"/>
      <c r="AG8043" s="33"/>
      <c r="AX8043" s="37">
        <f t="shared" si="361"/>
        <v>46257</v>
      </c>
      <c r="AY8043" s="1"/>
      <c r="AZ8043" s="1"/>
      <c r="BA8043" s="31"/>
      <c r="BB8043" s="31"/>
      <c r="BC8043" s="1"/>
      <c r="BD8043" s="1"/>
      <c r="BE8043" s="1"/>
      <c r="BF8043" s="1"/>
      <c r="BG8043" s="1"/>
      <c r="BT8043" s="37">
        <f t="shared" si="362"/>
        <v>46278</v>
      </c>
      <c r="BU8043" s="31"/>
      <c r="BW8043" s="33"/>
      <c r="BX8043" s="1"/>
      <c r="BY8043" s="1"/>
      <c r="BZ8043" s="1"/>
      <c r="CA8043" s="1"/>
      <c r="CB8043" s="1"/>
      <c r="CC8043" s="1"/>
      <c r="CE8043" s="1"/>
      <c r="CF8043" s="1"/>
      <c r="CG8043" s="1"/>
      <c r="CH8043" s="1"/>
      <c r="CI8043" s="1"/>
      <c r="CJ8043" s="1"/>
      <c r="CK8043" s="1"/>
      <c r="CL8043" s="1"/>
      <c r="CM8043" s="1"/>
      <c r="CN8043" s="1"/>
      <c r="CO8043" s="1"/>
    </row>
    <row r="8044" spans="1:93" ht="30" customHeight="1" x14ac:dyDescent="0.2">
      <c r="A8044" s="1">
        <v>8032</v>
      </c>
      <c r="B8044" s="1" t="s">
        <v>4121</v>
      </c>
      <c r="C8044" s="1" t="s">
        <v>3852</v>
      </c>
      <c r="D8044" s="28" t="s">
        <v>4122</v>
      </c>
      <c r="E8044" s="28" t="s">
        <v>4120</v>
      </c>
      <c r="F8044" s="1" t="s">
        <v>74</v>
      </c>
      <c r="G8044" s="1">
        <v>3</v>
      </c>
      <c r="H8044" s="1" t="s">
        <v>2565</v>
      </c>
      <c r="I8044" s="1" t="s">
        <v>114</v>
      </c>
      <c r="J8044" s="76">
        <v>393</v>
      </c>
      <c r="K8044" s="76">
        <v>2432711</v>
      </c>
      <c r="L8044" s="29">
        <v>46250</v>
      </c>
      <c r="M8044" s="29" t="s">
        <v>4163</v>
      </c>
      <c r="N8044" s="1" t="s">
        <v>478</v>
      </c>
      <c r="O8044" s="28" t="s">
        <v>1495</v>
      </c>
      <c r="P8044" s="1" t="s">
        <v>323</v>
      </c>
      <c r="Q8044" s="76">
        <v>9</v>
      </c>
      <c r="R8044" s="1"/>
      <c r="S8044" s="76"/>
      <c r="T8044" s="1" t="s">
        <v>115</v>
      </c>
      <c r="U8044" s="1"/>
      <c r="V8044" s="1"/>
      <c r="AC8044" s="93">
        <v>30.5</v>
      </c>
      <c r="AD8044" s="69">
        <v>250</v>
      </c>
      <c r="AE8044" s="33"/>
      <c r="AF8044" s="33"/>
      <c r="AG8044" s="33"/>
      <c r="AX8044" s="37">
        <f t="shared" si="361"/>
        <v>46257</v>
      </c>
      <c r="AY8044" s="1"/>
      <c r="AZ8044" s="1"/>
      <c r="BA8044" s="31"/>
      <c r="BB8044" s="31"/>
      <c r="BC8044" s="1"/>
      <c r="BD8044" s="1"/>
      <c r="BE8044" s="1"/>
      <c r="BF8044" s="1"/>
      <c r="BG8044" s="1"/>
      <c r="BT8044" s="37">
        <f t="shared" si="362"/>
        <v>46278</v>
      </c>
      <c r="BU8044" s="31"/>
      <c r="BW8044" s="33"/>
      <c r="BX8044" s="1"/>
      <c r="BY8044" s="1"/>
      <c r="BZ8044" s="1"/>
      <c r="CA8044" s="1"/>
      <c r="CB8044" s="1"/>
      <c r="CC8044" s="1"/>
      <c r="CE8044" s="1"/>
      <c r="CF8044" s="1"/>
      <c r="CG8044" s="1"/>
      <c r="CH8044" s="1"/>
      <c r="CI8044" s="1"/>
      <c r="CJ8044" s="1"/>
      <c r="CK8044" s="1"/>
      <c r="CL8044" s="1"/>
      <c r="CM8044" s="1"/>
      <c r="CN8044" s="1"/>
      <c r="CO8044" s="1"/>
    </row>
    <row r="8045" spans="1:93" ht="30" customHeight="1" x14ac:dyDescent="0.2">
      <c r="A8045" s="1">
        <v>8033</v>
      </c>
      <c r="B8045" s="1" t="s">
        <v>4121</v>
      </c>
      <c r="C8045" s="1" t="s">
        <v>3852</v>
      </c>
      <c r="D8045" s="28" t="s">
        <v>4122</v>
      </c>
      <c r="E8045" s="28" t="s">
        <v>4120</v>
      </c>
      <c r="F8045" s="1" t="s">
        <v>74</v>
      </c>
      <c r="G8045" s="1">
        <v>3</v>
      </c>
      <c r="H8045" s="1" t="s">
        <v>2565</v>
      </c>
      <c r="I8045" s="1" t="s">
        <v>114</v>
      </c>
      <c r="J8045" s="76">
        <v>558</v>
      </c>
      <c r="K8045" s="76">
        <v>2449455</v>
      </c>
      <c r="L8045" s="29">
        <v>46250</v>
      </c>
      <c r="M8045" s="29" t="s">
        <v>4163</v>
      </c>
      <c r="N8045" s="1" t="s">
        <v>478</v>
      </c>
      <c r="O8045" s="28" t="s">
        <v>1495</v>
      </c>
      <c r="P8045" s="1" t="s">
        <v>323</v>
      </c>
      <c r="Q8045" s="76">
        <v>10</v>
      </c>
      <c r="R8045" s="1"/>
      <c r="S8045" s="76"/>
      <c r="T8045" s="1" t="s">
        <v>115</v>
      </c>
      <c r="U8045" s="1"/>
      <c r="V8045" s="1"/>
      <c r="AC8045" s="93">
        <v>29</v>
      </c>
      <c r="AD8045" s="69">
        <v>230</v>
      </c>
      <c r="AE8045" s="33"/>
      <c r="AF8045" s="33"/>
      <c r="AG8045" s="33"/>
      <c r="AX8045" s="37">
        <f t="shared" si="361"/>
        <v>46257</v>
      </c>
      <c r="AY8045" s="1"/>
      <c r="AZ8045" s="1"/>
      <c r="BA8045" s="31"/>
      <c r="BB8045" s="31"/>
      <c r="BC8045" s="1"/>
      <c r="BD8045" s="1"/>
      <c r="BE8045" s="1"/>
      <c r="BF8045" s="1"/>
      <c r="BG8045" s="1"/>
      <c r="BT8045" s="37">
        <f t="shared" si="362"/>
        <v>46278</v>
      </c>
      <c r="BU8045" s="31"/>
      <c r="BW8045" s="33"/>
      <c r="BX8045" s="1"/>
      <c r="BY8045" s="1"/>
      <c r="BZ8045" s="1"/>
      <c r="CA8045" s="1"/>
      <c r="CB8045" s="1"/>
      <c r="CC8045" s="1"/>
      <c r="CE8045" s="1"/>
      <c r="CF8045" s="1"/>
      <c r="CG8045" s="1"/>
      <c r="CH8045" s="1"/>
      <c r="CI8045" s="1"/>
      <c r="CJ8045" s="1"/>
      <c r="CK8045" s="1"/>
      <c r="CL8045" s="1"/>
      <c r="CM8045" s="1"/>
      <c r="CN8045" s="1"/>
      <c r="CO8045" s="1"/>
    </row>
    <row r="8046" spans="1:93" ht="30" customHeight="1" x14ac:dyDescent="0.2">
      <c r="A8046" s="1">
        <v>8034</v>
      </c>
      <c r="B8046" s="1" t="s">
        <v>4121</v>
      </c>
      <c r="C8046" s="1" t="s">
        <v>3852</v>
      </c>
      <c r="D8046" s="28" t="s">
        <v>4122</v>
      </c>
      <c r="E8046" s="28" t="s">
        <v>4120</v>
      </c>
      <c r="F8046" s="1" t="s">
        <v>74</v>
      </c>
      <c r="G8046" s="1">
        <v>3</v>
      </c>
      <c r="H8046" s="1" t="s">
        <v>2565</v>
      </c>
      <c r="I8046" s="1" t="s">
        <v>114</v>
      </c>
      <c r="J8046" s="76">
        <v>403</v>
      </c>
      <c r="K8046" s="76">
        <v>2432716</v>
      </c>
      <c r="L8046" s="29">
        <v>46250</v>
      </c>
      <c r="M8046" s="29" t="s">
        <v>4163</v>
      </c>
      <c r="N8046" s="1" t="s">
        <v>478</v>
      </c>
      <c r="O8046" s="28" t="s">
        <v>1495</v>
      </c>
      <c r="P8046" s="1" t="s">
        <v>323</v>
      </c>
      <c r="Q8046" s="76">
        <v>9</v>
      </c>
      <c r="R8046" s="1"/>
      <c r="S8046" s="76"/>
      <c r="T8046" s="1" t="s">
        <v>115</v>
      </c>
      <c r="U8046" s="1"/>
      <c r="V8046" s="1"/>
      <c r="AC8046" s="93">
        <v>29.5</v>
      </c>
      <c r="AD8046" s="69">
        <v>240</v>
      </c>
      <c r="AE8046" s="33"/>
      <c r="AF8046" s="33"/>
      <c r="AG8046" s="33"/>
      <c r="AX8046" s="37">
        <f t="shared" si="361"/>
        <v>46257</v>
      </c>
      <c r="AY8046" s="1"/>
      <c r="AZ8046" s="1"/>
      <c r="BA8046" s="31"/>
      <c r="BB8046" s="31"/>
      <c r="BC8046" s="1"/>
      <c r="BD8046" s="1"/>
      <c r="BE8046" s="1"/>
      <c r="BF8046" s="1"/>
      <c r="BG8046" s="1"/>
      <c r="BT8046" s="37">
        <f t="shared" si="362"/>
        <v>46278</v>
      </c>
      <c r="BU8046" s="31"/>
      <c r="BW8046" s="33"/>
      <c r="BX8046" s="1"/>
      <c r="BY8046" s="1"/>
      <c r="BZ8046" s="1"/>
      <c r="CA8046" s="1"/>
      <c r="CB8046" s="1"/>
      <c r="CC8046" s="1"/>
      <c r="CE8046" s="1"/>
      <c r="CF8046" s="1"/>
      <c r="CG8046" s="1"/>
      <c r="CH8046" s="1"/>
      <c r="CI8046" s="1"/>
      <c r="CJ8046" s="1"/>
      <c r="CK8046" s="1"/>
      <c r="CL8046" s="1"/>
      <c r="CM8046" s="1"/>
      <c r="CN8046" s="1"/>
      <c r="CO8046" s="1"/>
    </row>
    <row r="8047" spans="1:93" ht="30" customHeight="1" x14ac:dyDescent="0.2">
      <c r="A8047" s="1">
        <v>8035</v>
      </c>
      <c r="B8047" s="1" t="s">
        <v>4059</v>
      </c>
      <c r="C8047" s="1" t="s">
        <v>4123</v>
      </c>
      <c r="D8047" s="28" t="s">
        <v>4124</v>
      </c>
      <c r="E8047" s="28" t="s">
        <v>4125</v>
      </c>
      <c r="F8047" s="1" t="s">
        <v>74</v>
      </c>
      <c r="G8047" s="1">
        <v>5</v>
      </c>
      <c r="H8047" s="1" t="s">
        <v>2565</v>
      </c>
      <c r="I8047" s="1" t="s">
        <v>114</v>
      </c>
      <c r="J8047" s="76">
        <v>536</v>
      </c>
      <c r="K8047" s="76">
        <v>2432708</v>
      </c>
      <c r="L8047" s="29">
        <v>46250</v>
      </c>
      <c r="M8047" s="29" t="s">
        <v>4163</v>
      </c>
      <c r="N8047" s="1" t="s">
        <v>478</v>
      </c>
      <c r="O8047" s="28" t="s">
        <v>1495</v>
      </c>
      <c r="P8047" s="1" t="s">
        <v>323</v>
      </c>
      <c r="Q8047" s="76">
        <v>12</v>
      </c>
      <c r="R8047" s="1"/>
      <c r="S8047" s="76">
        <v>6</v>
      </c>
      <c r="T8047" s="1" t="s">
        <v>115</v>
      </c>
      <c r="U8047" s="1"/>
      <c r="V8047" s="1"/>
      <c r="AC8047" s="93">
        <v>28</v>
      </c>
      <c r="AD8047" s="69">
        <v>260</v>
      </c>
      <c r="AE8047" s="33"/>
      <c r="AF8047" s="33"/>
      <c r="AG8047" s="33"/>
      <c r="AX8047" s="37">
        <f t="shared" si="361"/>
        <v>46257</v>
      </c>
      <c r="AY8047" s="1"/>
      <c r="AZ8047" s="1"/>
      <c r="BA8047" s="31"/>
      <c r="BB8047" s="31"/>
      <c r="BC8047" s="1"/>
      <c r="BD8047" s="1"/>
      <c r="BE8047" s="1"/>
      <c r="BF8047" s="1"/>
      <c r="BG8047" s="1"/>
      <c r="BT8047" s="37">
        <f t="shared" si="362"/>
        <v>46278</v>
      </c>
      <c r="BU8047" s="31"/>
      <c r="BW8047" s="33"/>
      <c r="BX8047" s="1"/>
      <c r="BY8047" s="1"/>
      <c r="BZ8047" s="1"/>
      <c r="CA8047" s="1"/>
      <c r="CB8047" s="1"/>
      <c r="CC8047" s="1"/>
      <c r="CE8047" s="1"/>
      <c r="CF8047" s="1"/>
      <c r="CG8047" s="1"/>
      <c r="CH8047" s="1"/>
      <c r="CI8047" s="1"/>
      <c r="CJ8047" s="1"/>
      <c r="CK8047" s="1"/>
      <c r="CL8047" s="1"/>
      <c r="CM8047" s="1"/>
      <c r="CN8047" s="1"/>
      <c r="CO8047" s="1"/>
    </row>
    <row r="8048" spans="1:93" ht="30" customHeight="1" x14ac:dyDescent="0.2">
      <c r="A8048" s="1">
        <v>8036</v>
      </c>
      <c r="B8048" s="1" t="s">
        <v>4059</v>
      </c>
      <c r="C8048" s="1" t="s">
        <v>4123</v>
      </c>
      <c r="D8048" s="28" t="s">
        <v>4124</v>
      </c>
      <c r="E8048" s="28" t="s">
        <v>4125</v>
      </c>
      <c r="F8048" s="1" t="s">
        <v>74</v>
      </c>
      <c r="G8048" s="1">
        <v>5</v>
      </c>
      <c r="H8048" s="1" t="s">
        <v>2565</v>
      </c>
      <c r="I8048" s="1" t="s">
        <v>114</v>
      </c>
      <c r="J8048" s="76">
        <v>437</v>
      </c>
      <c r="K8048" s="76">
        <v>2432709</v>
      </c>
      <c r="L8048" s="29">
        <v>46250</v>
      </c>
      <c r="M8048" s="29" t="s">
        <v>4163</v>
      </c>
      <c r="N8048" s="1" t="s">
        <v>478</v>
      </c>
      <c r="O8048" s="28" t="s">
        <v>1495</v>
      </c>
      <c r="P8048" s="1" t="s">
        <v>323</v>
      </c>
      <c r="Q8048" s="76">
        <v>9</v>
      </c>
      <c r="R8048" s="1"/>
      <c r="S8048" s="76"/>
      <c r="T8048" s="1" t="s">
        <v>115</v>
      </c>
      <c r="U8048" s="1"/>
      <c r="V8048" s="1"/>
      <c r="AC8048" s="93">
        <v>29.5</v>
      </c>
      <c r="AD8048" s="69">
        <v>240</v>
      </c>
      <c r="AE8048" s="33"/>
      <c r="AF8048" s="33"/>
      <c r="AG8048" s="33"/>
      <c r="AX8048" s="37">
        <f t="shared" si="361"/>
        <v>46257</v>
      </c>
      <c r="AY8048" s="1"/>
      <c r="AZ8048" s="1"/>
      <c r="BA8048" s="31"/>
      <c r="BB8048" s="31"/>
      <c r="BC8048" s="1"/>
      <c r="BD8048" s="1"/>
      <c r="BE8048" s="1"/>
      <c r="BF8048" s="1"/>
      <c r="BG8048" s="1"/>
      <c r="BT8048" s="37">
        <f t="shared" si="362"/>
        <v>46278</v>
      </c>
      <c r="BU8048" s="31"/>
      <c r="BW8048" s="33"/>
      <c r="BX8048" s="1"/>
      <c r="BY8048" s="1"/>
      <c r="BZ8048" s="1"/>
      <c r="CA8048" s="1"/>
      <c r="CB8048" s="1"/>
      <c r="CC8048" s="1"/>
      <c r="CE8048" s="1"/>
      <c r="CF8048" s="1"/>
      <c r="CG8048" s="1"/>
      <c r="CH8048" s="1"/>
      <c r="CI8048" s="1"/>
      <c r="CJ8048" s="1"/>
      <c r="CK8048" s="1"/>
      <c r="CL8048" s="1"/>
      <c r="CM8048" s="1"/>
      <c r="CN8048" s="1"/>
      <c r="CO8048" s="1"/>
    </row>
    <row r="8049" spans="1:93" ht="30" customHeight="1" x14ac:dyDescent="0.2">
      <c r="A8049" s="1">
        <v>8037</v>
      </c>
      <c r="B8049" s="1" t="s">
        <v>4059</v>
      </c>
      <c r="C8049" s="1" t="s">
        <v>4123</v>
      </c>
      <c r="D8049" s="28" t="s">
        <v>4124</v>
      </c>
      <c r="E8049" s="28" t="s">
        <v>4125</v>
      </c>
      <c r="F8049" s="1" t="s">
        <v>74</v>
      </c>
      <c r="G8049" s="1">
        <v>5</v>
      </c>
      <c r="H8049" s="1" t="s">
        <v>2565</v>
      </c>
      <c r="I8049" s="1" t="s">
        <v>114</v>
      </c>
      <c r="J8049" s="76">
        <v>553</v>
      </c>
      <c r="K8049" s="76">
        <v>2432710</v>
      </c>
      <c r="L8049" s="29">
        <v>46250</v>
      </c>
      <c r="M8049" s="29" t="s">
        <v>4163</v>
      </c>
      <c r="N8049" s="1" t="s">
        <v>478</v>
      </c>
      <c r="O8049" s="28" t="s">
        <v>1495</v>
      </c>
      <c r="P8049" s="1" t="s">
        <v>323</v>
      </c>
      <c r="Q8049" s="76">
        <v>12</v>
      </c>
      <c r="R8049" s="1"/>
      <c r="S8049" s="76"/>
      <c r="T8049" s="1" t="s">
        <v>115</v>
      </c>
      <c r="U8049" s="1"/>
      <c r="V8049" s="1"/>
      <c r="AC8049" s="93">
        <v>28</v>
      </c>
      <c r="AD8049" s="69">
        <v>260</v>
      </c>
      <c r="AE8049" s="33"/>
      <c r="AF8049" s="33"/>
      <c r="AG8049" s="33"/>
      <c r="AX8049" s="37">
        <f t="shared" ref="AX8049:AX8112" si="363">IF(L8049=0, 0,L8049+7)</f>
        <v>46257</v>
      </c>
      <c r="AY8049" s="1"/>
      <c r="AZ8049" s="1"/>
      <c r="BA8049" s="31"/>
      <c r="BB8049" s="31"/>
      <c r="BC8049" s="1"/>
      <c r="BD8049" s="1"/>
      <c r="BE8049" s="1"/>
      <c r="BF8049" s="1"/>
      <c r="BG8049" s="1"/>
      <c r="BT8049" s="37">
        <f t="shared" si="362"/>
        <v>46278</v>
      </c>
      <c r="BU8049" s="31"/>
      <c r="BW8049" s="33"/>
      <c r="BX8049" s="1"/>
      <c r="BY8049" s="1"/>
      <c r="BZ8049" s="1"/>
      <c r="CA8049" s="1"/>
      <c r="CB8049" s="1"/>
      <c r="CC8049" s="1"/>
      <c r="CE8049" s="1"/>
      <c r="CF8049" s="1"/>
      <c r="CG8049" s="1"/>
      <c r="CH8049" s="1"/>
      <c r="CI8049" s="1"/>
      <c r="CJ8049" s="1"/>
      <c r="CK8049" s="1"/>
      <c r="CL8049" s="1"/>
      <c r="CM8049" s="1"/>
      <c r="CN8049" s="1"/>
      <c r="CO8049" s="1"/>
    </row>
    <row r="8050" spans="1:93" ht="30" customHeight="1" x14ac:dyDescent="0.2">
      <c r="A8050" s="1">
        <v>8038</v>
      </c>
      <c r="B8050" s="1" t="s">
        <v>4059</v>
      </c>
      <c r="C8050" s="1" t="s">
        <v>4123</v>
      </c>
      <c r="D8050" s="28" t="s">
        <v>4124</v>
      </c>
      <c r="E8050" s="28" t="s">
        <v>4125</v>
      </c>
      <c r="F8050" s="1" t="s">
        <v>74</v>
      </c>
      <c r="G8050" s="1">
        <v>5</v>
      </c>
      <c r="H8050" s="1" t="s">
        <v>2565</v>
      </c>
      <c r="I8050" s="1" t="s">
        <v>114</v>
      </c>
      <c r="J8050" s="76">
        <v>554</v>
      </c>
      <c r="K8050" s="76">
        <v>2432713</v>
      </c>
      <c r="L8050" s="29">
        <v>46250</v>
      </c>
      <c r="M8050" s="29" t="s">
        <v>4163</v>
      </c>
      <c r="N8050" s="1" t="s">
        <v>478</v>
      </c>
      <c r="O8050" s="28" t="s">
        <v>1495</v>
      </c>
      <c r="P8050" s="1" t="s">
        <v>323</v>
      </c>
      <c r="Q8050" s="76">
        <v>12</v>
      </c>
      <c r="R8050" s="1"/>
      <c r="S8050" s="76"/>
      <c r="T8050" s="1" t="s">
        <v>115</v>
      </c>
      <c r="U8050" s="1"/>
      <c r="V8050" s="1"/>
      <c r="AC8050" s="93">
        <v>29</v>
      </c>
      <c r="AD8050" s="69">
        <v>230</v>
      </c>
      <c r="AE8050" s="33"/>
      <c r="AF8050" s="33"/>
      <c r="AG8050" s="33"/>
      <c r="AX8050" s="37">
        <f t="shared" si="363"/>
        <v>46257</v>
      </c>
      <c r="AY8050" s="1"/>
      <c r="AZ8050" s="1"/>
      <c r="BA8050" s="31"/>
      <c r="BB8050" s="31"/>
      <c r="BC8050" s="1"/>
      <c r="BD8050" s="1"/>
      <c r="BE8050" s="1"/>
      <c r="BF8050" s="1"/>
      <c r="BG8050" s="1"/>
      <c r="BT8050" s="37">
        <f t="shared" si="362"/>
        <v>46278</v>
      </c>
      <c r="BU8050" s="31"/>
      <c r="BW8050" s="33"/>
      <c r="BX8050" s="1"/>
      <c r="BY8050" s="1"/>
      <c r="BZ8050" s="1"/>
      <c r="CA8050" s="1"/>
      <c r="CB8050" s="1"/>
      <c r="CC8050" s="1"/>
      <c r="CE8050" s="1"/>
      <c r="CF8050" s="1"/>
      <c r="CG8050" s="1"/>
      <c r="CH8050" s="1"/>
      <c r="CI8050" s="1"/>
      <c r="CJ8050" s="1"/>
      <c r="CK8050" s="1"/>
      <c r="CL8050" s="1"/>
      <c r="CM8050" s="1"/>
      <c r="CN8050" s="1"/>
      <c r="CO8050" s="1"/>
    </row>
    <row r="8051" spans="1:93" ht="30" customHeight="1" x14ac:dyDescent="0.2">
      <c r="A8051" s="1">
        <v>8039</v>
      </c>
      <c r="B8051" s="1" t="s">
        <v>4059</v>
      </c>
      <c r="C8051" s="1" t="s">
        <v>4123</v>
      </c>
      <c r="D8051" s="28" t="s">
        <v>4124</v>
      </c>
      <c r="E8051" s="28" t="s">
        <v>4125</v>
      </c>
      <c r="F8051" s="1" t="s">
        <v>74</v>
      </c>
      <c r="G8051" s="1">
        <v>5</v>
      </c>
      <c r="H8051" s="1" t="s">
        <v>2565</v>
      </c>
      <c r="I8051" s="1" t="s">
        <v>114</v>
      </c>
      <c r="J8051" s="76">
        <v>536</v>
      </c>
      <c r="K8051" s="76">
        <v>2432714</v>
      </c>
      <c r="L8051" s="29">
        <v>46250</v>
      </c>
      <c r="M8051" s="29" t="s">
        <v>4163</v>
      </c>
      <c r="N8051" s="1" t="s">
        <v>478</v>
      </c>
      <c r="O8051" s="28" t="s">
        <v>1495</v>
      </c>
      <c r="P8051" s="1" t="s">
        <v>323</v>
      </c>
      <c r="Q8051" s="76">
        <v>12</v>
      </c>
      <c r="R8051" s="1"/>
      <c r="S8051" s="76"/>
      <c r="T8051" s="1" t="s">
        <v>115</v>
      </c>
      <c r="U8051" s="1"/>
      <c r="V8051" s="1"/>
      <c r="AC8051" s="93">
        <v>30</v>
      </c>
      <c r="AD8051" s="69">
        <v>250</v>
      </c>
      <c r="AE8051" s="33"/>
      <c r="AF8051" s="33"/>
      <c r="AG8051" s="33"/>
      <c r="AX8051" s="37">
        <f t="shared" si="363"/>
        <v>46257</v>
      </c>
      <c r="AY8051" s="1"/>
      <c r="AZ8051" s="1"/>
      <c r="BA8051" s="31"/>
      <c r="BB8051" s="31"/>
      <c r="BC8051" s="1"/>
      <c r="BD8051" s="1"/>
      <c r="BE8051" s="1"/>
      <c r="BF8051" s="1"/>
      <c r="BG8051" s="1"/>
      <c r="BT8051" s="37">
        <f t="shared" si="362"/>
        <v>46278</v>
      </c>
      <c r="BU8051" s="31"/>
      <c r="BW8051" s="33"/>
      <c r="BX8051" s="1"/>
      <c r="BY8051" s="1"/>
      <c r="BZ8051" s="1"/>
      <c r="CA8051" s="1"/>
      <c r="CB8051" s="1"/>
      <c r="CC8051" s="1"/>
      <c r="CE8051" s="1"/>
      <c r="CF8051" s="1"/>
      <c r="CG8051" s="1"/>
      <c r="CH8051" s="1"/>
      <c r="CI8051" s="1"/>
      <c r="CJ8051" s="1"/>
      <c r="CK8051" s="1"/>
      <c r="CL8051" s="1"/>
      <c r="CM8051" s="1"/>
      <c r="CN8051" s="1"/>
      <c r="CO8051" s="1"/>
    </row>
    <row r="8052" spans="1:93" ht="30" customHeight="1" x14ac:dyDescent="0.2">
      <c r="A8052" s="1">
        <v>8040</v>
      </c>
      <c r="B8052" s="1" t="s">
        <v>4059</v>
      </c>
      <c r="C8052" s="1" t="s">
        <v>4123</v>
      </c>
      <c r="D8052" s="28" t="s">
        <v>4124</v>
      </c>
      <c r="E8052" s="28" t="s">
        <v>4125</v>
      </c>
      <c r="F8052" s="1" t="s">
        <v>74</v>
      </c>
      <c r="G8052" s="1">
        <v>5</v>
      </c>
      <c r="H8052" s="1" t="s">
        <v>2565</v>
      </c>
      <c r="I8052" s="1" t="s">
        <v>114</v>
      </c>
      <c r="J8052" s="76">
        <v>436</v>
      </c>
      <c r="K8052" s="76">
        <v>2449457</v>
      </c>
      <c r="L8052" s="29">
        <v>46250</v>
      </c>
      <c r="M8052" s="29" t="s">
        <v>4163</v>
      </c>
      <c r="N8052" s="1" t="s">
        <v>478</v>
      </c>
      <c r="O8052" s="28" t="s">
        <v>1495</v>
      </c>
      <c r="P8052" s="1" t="s">
        <v>323</v>
      </c>
      <c r="Q8052" s="76">
        <v>10</v>
      </c>
      <c r="R8052" s="1"/>
      <c r="S8052" s="76"/>
      <c r="T8052" s="1" t="s">
        <v>115</v>
      </c>
      <c r="U8052" s="1"/>
      <c r="V8052" s="1"/>
      <c r="AC8052" s="93">
        <v>29.5</v>
      </c>
      <c r="AD8052" s="69">
        <v>240</v>
      </c>
      <c r="AE8052" s="33"/>
      <c r="AF8052" s="33"/>
      <c r="AG8052" s="33"/>
      <c r="AX8052" s="37">
        <f t="shared" si="363"/>
        <v>46257</v>
      </c>
      <c r="AY8052" s="1"/>
      <c r="AZ8052" s="1"/>
      <c r="BA8052" s="31"/>
      <c r="BB8052" s="31"/>
      <c r="BC8052" s="1"/>
      <c r="BD8052" s="1"/>
      <c r="BE8052" s="1"/>
      <c r="BF8052" s="1"/>
      <c r="BG8052" s="1"/>
      <c r="BT8052" s="37">
        <f t="shared" si="362"/>
        <v>46278</v>
      </c>
      <c r="BU8052" s="31"/>
      <c r="BW8052" s="33"/>
      <c r="BX8052" s="1"/>
      <c r="BY8052" s="1"/>
      <c r="BZ8052" s="1"/>
      <c r="CA8052" s="1"/>
      <c r="CB8052" s="1"/>
      <c r="CC8052" s="1"/>
      <c r="CE8052" s="1"/>
      <c r="CF8052" s="1"/>
      <c r="CG8052" s="1"/>
      <c r="CH8052" s="1"/>
      <c r="CI8052" s="1"/>
      <c r="CJ8052" s="1"/>
      <c r="CK8052" s="1"/>
      <c r="CL8052" s="1"/>
      <c r="CM8052" s="1"/>
      <c r="CN8052" s="1"/>
      <c r="CO8052" s="1"/>
    </row>
    <row r="8053" spans="1:93" ht="30" customHeight="1" x14ac:dyDescent="0.2">
      <c r="A8053" s="1">
        <v>8041</v>
      </c>
      <c r="B8053" s="1" t="s">
        <v>4059</v>
      </c>
      <c r="C8053" s="1" t="s">
        <v>4123</v>
      </c>
      <c r="D8053" s="28" t="s">
        <v>4124</v>
      </c>
      <c r="E8053" s="28" t="s">
        <v>4125</v>
      </c>
      <c r="F8053" s="1" t="s">
        <v>74</v>
      </c>
      <c r="G8053" s="1">
        <v>5</v>
      </c>
      <c r="H8053" s="1" t="s">
        <v>2565</v>
      </c>
      <c r="I8053" s="1" t="s">
        <v>114</v>
      </c>
      <c r="J8053" s="76">
        <v>274</v>
      </c>
      <c r="K8053" s="76">
        <v>2449458</v>
      </c>
      <c r="L8053" s="29">
        <v>46250</v>
      </c>
      <c r="M8053" s="29" t="s">
        <v>4163</v>
      </c>
      <c r="N8053" s="1" t="s">
        <v>478</v>
      </c>
      <c r="O8053" s="28" t="s">
        <v>1495</v>
      </c>
      <c r="P8053" s="1" t="s">
        <v>323</v>
      </c>
      <c r="Q8053" s="76">
        <v>8</v>
      </c>
      <c r="R8053" s="1"/>
      <c r="S8053" s="76"/>
      <c r="T8053" s="1" t="s">
        <v>115</v>
      </c>
      <c r="U8053" s="1"/>
      <c r="V8053" s="1"/>
      <c r="AC8053" s="93">
        <v>30</v>
      </c>
      <c r="AD8053" s="69">
        <v>230</v>
      </c>
      <c r="AE8053" s="33"/>
      <c r="AF8053" s="33"/>
      <c r="AG8053" s="33"/>
      <c r="AX8053" s="37">
        <f t="shared" si="363"/>
        <v>46257</v>
      </c>
      <c r="AY8053" s="1"/>
      <c r="AZ8053" s="1"/>
      <c r="BA8053" s="31"/>
      <c r="BB8053" s="31"/>
      <c r="BC8053" s="1"/>
      <c r="BD8053" s="1"/>
      <c r="BE8053" s="1"/>
      <c r="BF8053" s="1"/>
      <c r="BG8053" s="1"/>
      <c r="BT8053" s="37">
        <f t="shared" si="362"/>
        <v>46278</v>
      </c>
      <c r="BU8053" s="31"/>
      <c r="BW8053" s="33"/>
      <c r="BX8053" s="1"/>
      <c r="BY8053" s="1"/>
      <c r="BZ8053" s="1"/>
      <c r="CA8053" s="1"/>
      <c r="CB8053" s="1"/>
      <c r="CC8053" s="1"/>
      <c r="CE8053" s="1"/>
      <c r="CF8053" s="1"/>
      <c r="CG8053" s="1"/>
      <c r="CH8053" s="1"/>
      <c r="CI8053" s="1"/>
      <c r="CJ8053" s="1"/>
      <c r="CK8053" s="1"/>
      <c r="CL8053" s="1"/>
      <c r="CM8053" s="1"/>
      <c r="CN8053" s="1"/>
      <c r="CO8053" s="1"/>
    </row>
    <row r="8054" spans="1:93" ht="30" customHeight="1" x14ac:dyDescent="0.2">
      <c r="A8054" s="1">
        <v>8042</v>
      </c>
      <c r="B8054" s="1" t="s">
        <v>4059</v>
      </c>
      <c r="C8054" s="1" t="s">
        <v>4123</v>
      </c>
      <c r="D8054" s="28" t="s">
        <v>4124</v>
      </c>
      <c r="E8054" s="28" t="s">
        <v>4125</v>
      </c>
      <c r="F8054" s="1" t="s">
        <v>74</v>
      </c>
      <c r="G8054" s="1">
        <v>5</v>
      </c>
      <c r="H8054" s="1" t="s">
        <v>2565</v>
      </c>
      <c r="I8054" s="1" t="s">
        <v>114</v>
      </c>
      <c r="J8054" s="76">
        <v>536</v>
      </c>
      <c r="K8054" s="76">
        <v>2432722</v>
      </c>
      <c r="L8054" s="29">
        <v>46250</v>
      </c>
      <c r="M8054" s="29" t="s">
        <v>4163</v>
      </c>
      <c r="N8054" s="1" t="s">
        <v>478</v>
      </c>
      <c r="O8054" s="28" t="s">
        <v>1495</v>
      </c>
      <c r="P8054" s="1" t="s">
        <v>323</v>
      </c>
      <c r="Q8054" s="76">
        <v>12</v>
      </c>
      <c r="R8054" s="1"/>
      <c r="S8054" s="76"/>
      <c r="T8054" s="1" t="s">
        <v>115</v>
      </c>
      <c r="U8054" s="1"/>
      <c r="V8054" s="1"/>
      <c r="AC8054" s="93">
        <v>28.5</v>
      </c>
      <c r="AD8054" s="69">
        <v>250</v>
      </c>
      <c r="AE8054" s="33"/>
      <c r="AF8054" s="33"/>
      <c r="AG8054" s="33"/>
      <c r="AX8054" s="37">
        <f t="shared" si="363"/>
        <v>46257</v>
      </c>
      <c r="AY8054" s="1"/>
      <c r="AZ8054" s="1"/>
      <c r="BA8054" s="31"/>
      <c r="BB8054" s="31"/>
      <c r="BC8054" s="1"/>
      <c r="BD8054" s="1"/>
      <c r="BE8054" s="1"/>
      <c r="BF8054" s="1"/>
      <c r="BG8054" s="1"/>
      <c r="BT8054" s="37">
        <f t="shared" si="362"/>
        <v>46278</v>
      </c>
      <c r="BU8054" s="31"/>
      <c r="BW8054" s="33"/>
      <c r="BX8054" s="1"/>
      <c r="BY8054" s="1"/>
      <c r="BZ8054" s="1"/>
      <c r="CA8054" s="1"/>
      <c r="CB8054" s="1"/>
      <c r="CC8054" s="1"/>
      <c r="CE8054" s="1"/>
      <c r="CF8054" s="1"/>
      <c r="CG8054" s="1"/>
      <c r="CH8054" s="1"/>
      <c r="CI8054" s="1"/>
      <c r="CJ8054" s="1"/>
      <c r="CK8054" s="1"/>
      <c r="CL8054" s="1"/>
      <c r="CM8054" s="1"/>
      <c r="CN8054" s="1"/>
      <c r="CO8054" s="1"/>
    </row>
    <row r="8055" spans="1:93" ht="30" customHeight="1" x14ac:dyDescent="0.2">
      <c r="A8055" s="1">
        <v>8043</v>
      </c>
      <c r="B8055" s="1" t="s">
        <v>4129</v>
      </c>
      <c r="C8055" s="1" t="s">
        <v>4126</v>
      </c>
      <c r="D8055" s="28" t="s">
        <v>4127</v>
      </c>
      <c r="E8055" s="28" t="s">
        <v>4128</v>
      </c>
      <c r="F8055" s="1" t="s">
        <v>74</v>
      </c>
      <c r="G8055" s="1">
        <v>7</v>
      </c>
      <c r="H8055" s="1" t="s">
        <v>2565</v>
      </c>
      <c r="I8055" s="1" t="s">
        <v>114</v>
      </c>
      <c r="J8055" s="76">
        <v>558</v>
      </c>
      <c r="K8055" s="76">
        <v>2432723</v>
      </c>
      <c r="L8055" s="29">
        <v>46250</v>
      </c>
      <c r="M8055" s="29" t="s">
        <v>4163</v>
      </c>
      <c r="N8055" s="1" t="s">
        <v>478</v>
      </c>
      <c r="O8055" s="28" t="s">
        <v>1495</v>
      </c>
      <c r="P8055" s="1" t="s">
        <v>323</v>
      </c>
      <c r="Q8055" s="76">
        <v>8</v>
      </c>
      <c r="R8055" s="1"/>
      <c r="S8055" s="76"/>
      <c r="T8055" s="1" t="s">
        <v>115</v>
      </c>
      <c r="U8055" s="1"/>
      <c r="V8055" s="1"/>
      <c r="AC8055" s="93">
        <v>29.5</v>
      </c>
      <c r="AD8055" s="69">
        <v>250</v>
      </c>
      <c r="AE8055" s="33"/>
      <c r="AF8055" s="33"/>
      <c r="AG8055" s="33"/>
      <c r="AX8055" s="37">
        <f t="shared" si="363"/>
        <v>46257</v>
      </c>
      <c r="AY8055" s="1"/>
      <c r="AZ8055" s="1"/>
      <c r="BA8055" s="31"/>
      <c r="BB8055" s="31"/>
      <c r="BC8055" s="1"/>
      <c r="BD8055" s="1"/>
      <c r="BE8055" s="1"/>
      <c r="BF8055" s="1"/>
      <c r="BG8055" s="1"/>
      <c r="BT8055" s="37">
        <f t="shared" si="362"/>
        <v>46278</v>
      </c>
      <c r="BU8055" s="31"/>
      <c r="BW8055" s="33"/>
      <c r="BX8055" s="1"/>
      <c r="BY8055" s="1"/>
      <c r="BZ8055" s="1"/>
      <c r="CA8055" s="1"/>
      <c r="CB8055" s="1"/>
      <c r="CC8055" s="1"/>
      <c r="CE8055" s="1"/>
      <c r="CF8055" s="1"/>
      <c r="CG8055" s="1"/>
      <c r="CH8055" s="1"/>
      <c r="CI8055" s="1"/>
      <c r="CJ8055" s="1"/>
      <c r="CK8055" s="1"/>
      <c r="CL8055" s="1"/>
      <c r="CM8055" s="1"/>
      <c r="CN8055" s="1"/>
      <c r="CO8055" s="1"/>
    </row>
    <row r="8056" spans="1:93" ht="30" customHeight="1" x14ac:dyDescent="0.2">
      <c r="A8056" s="1">
        <v>8044</v>
      </c>
      <c r="B8056" s="94" t="s">
        <v>1491</v>
      </c>
      <c r="C8056" s="1" t="s">
        <v>4130</v>
      </c>
      <c r="D8056" s="28" t="s">
        <v>4131</v>
      </c>
      <c r="E8056" s="28" t="s">
        <v>4132</v>
      </c>
      <c r="F8056" s="1" t="s">
        <v>74</v>
      </c>
      <c r="G8056" s="1">
        <v>2</v>
      </c>
      <c r="H8056" s="1" t="s">
        <v>2565</v>
      </c>
      <c r="I8056" s="1" t="s">
        <v>114</v>
      </c>
      <c r="J8056" s="76">
        <v>303</v>
      </c>
      <c r="K8056" s="76">
        <v>2432715</v>
      </c>
      <c r="L8056" s="29">
        <v>46250</v>
      </c>
      <c r="M8056" s="29" t="s">
        <v>4163</v>
      </c>
      <c r="N8056" s="1" t="s">
        <v>478</v>
      </c>
      <c r="O8056" s="28" t="s">
        <v>1495</v>
      </c>
      <c r="P8056" s="1" t="s">
        <v>323</v>
      </c>
      <c r="Q8056" s="76">
        <v>8</v>
      </c>
      <c r="R8056" s="1"/>
      <c r="S8056" s="76">
        <v>6</v>
      </c>
      <c r="T8056" s="1" t="s">
        <v>115</v>
      </c>
      <c r="U8056" s="1"/>
      <c r="V8056" s="1"/>
      <c r="AC8056" s="93">
        <v>28.5</v>
      </c>
      <c r="AD8056" s="69">
        <v>250</v>
      </c>
      <c r="AE8056" s="33"/>
      <c r="AF8056" s="33"/>
      <c r="AG8056" s="33"/>
      <c r="AX8056" s="37">
        <f t="shared" si="363"/>
        <v>46257</v>
      </c>
      <c r="AY8056" s="1"/>
      <c r="AZ8056" s="1"/>
      <c r="BA8056" s="31"/>
      <c r="BB8056" s="31"/>
      <c r="BC8056" s="1"/>
      <c r="BD8056" s="1"/>
      <c r="BE8056" s="1"/>
      <c r="BF8056" s="1"/>
      <c r="BG8056" s="1"/>
      <c r="BT8056" s="37">
        <f t="shared" si="362"/>
        <v>46278</v>
      </c>
      <c r="BU8056" s="31"/>
      <c r="BW8056" s="33"/>
      <c r="BX8056" s="1"/>
      <c r="BY8056" s="1"/>
      <c r="BZ8056" s="1"/>
      <c r="CA8056" s="1"/>
      <c r="CB8056" s="1"/>
      <c r="CC8056" s="1"/>
      <c r="CE8056" s="1"/>
      <c r="CF8056" s="1"/>
      <c r="CG8056" s="1"/>
      <c r="CH8056" s="1"/>
      <c r="CI8056" s="1"/>
      <c r="CJ8056" s="1"/>
      <c r="CK8056" s="1"/>
      <c r="CL8056" s="1"/>
      <c r="CM8056" s="1"/>
      <c r="CN8056" s="1"/>
      <c r="CO8056" s="1"/>
    </row>
    <row r="8057" spans="1:93" ht="30" customHeight="1" x14ac:dyDescent="0.2">
      <c r="A8057" s="1">
        <v>8045</v>
      </c>
      <c r="B8057" s="94" t="s">
        <v>1491</v>
      </c>
      <c r="C8057" s="1" t="s">
        <v>4130</v>
      </c>
      <c r="D8057" s="28" t="s">
        <v>4131</v>
      </c>
      <c r="E8057" s="28" t="s">
        <v>4132</v>
      </c>
      <c r="F8057" s="1" t="s">
        <v>74</v>
      </c>
      <c r="G8057" s="1">
        <v>2</v>
      </c>
      <c r="H8057" s="1" t="s">
        <v>2565</v>
      </c>
      <c r="I8057" s="1" t="s">
        <v>114</v>
      </c>
      <c r="J8057" s="76">
        <v>393</v>
      </c>
      <c r="K8057" s="76">
        <v>2432721</v>
      </c>
      <c r="L8057" s="29">
        <v>46250</v>
      </c>
      <c r="M8057" s="29" t="s">
        <v>4163</v>
      </c>
      <c r="N8057" s="1" t="s">
        <v>478</v>
      </c>
      <c r="O8057" s="28" t="s">
        <v>1495</v>
      </c>
      <c r="P8057" s="1" t="s">
        <v>323</v>
      </c>
      <c r="Q8057" s="76">
        <v>7</v>
      </c>
      <c r="R8057" s="1"/>
      <c r="S8057" s="76"/>
      <c r="T8057" s="1" t="s">
        <v>115</v>
      </c>
      <c r="U8057" s="1"/>
      <c r="V8057" s="1"/>
      <c r="AC8057" s="93">
        <v>30</v>
      </c>
      <c r="AD8057" s="69">
        <v>230</v>
      </c>
      <c r="AE8057" s="33"/>
      <c r="AF8057" s="33"/>
      <c r="AG8057" s="33"/>
      <c r="AX8057" s="37">
        <f t="shared" si="363"/>
        <v>46257</v>
      </c>
      <c r="AY8057" s="1"/>
      <c r="AZ8057" s="1"/>
      <c r="BA8057" s="31"/>
      <c r="BB8057" s="31"/>
      <c r="BC8057" s="1"/>
      <c r="BD8057" s="1"/>
      <c r="BE8057" s="1"/>
      <c r="BF8057" s="1"/>
      <c r="BG8057" s="1"/>
      <c r="BT8057" s="37">
        <f t="shared" si="362"/>
        <v>46278</v>
      </c>
      <c r="BU8057" s="31"/>
      <c r="BW8057" s="33"/>
      <c r="BX8057" s="1"/>
      <c r="BY8057" s="1"/>
      <c r="BZ8057" s="1"/>
      <c r="CA8057" s="1"/>
      <c r="CB8057" s="1"/>
      <c r="CC8057" s="1"/>
      <c r="CE8057" s="1"/>
      <c r="CF8057" s="1"/>
      <c r="CG8057" s="1"/>
      <c r="CH8057" s="1"/>
      <c r="CI8057" s="1"/>
      <c r="CJ8057" s="1"/>
      <c r="CK8057" s="1"/>
      <c r="CL8057" s="1"/>
      <c r="CM8057" s="1"/>
      <c r="CN8057" s="1"/>
      <c r="CO8057" s="1"/>
    </row>
    <row r="8058" spans="1:93" ht="30" customHeight="1" x14ac:dyDescent="0.2">
      <c r="A8058" s="1">
        <v>8046</v>
      </c>
      <c r="B8058" s="1" t="s">
        <v>4050</v>
      </c>
      <c r="C8058" s="1" t="s">
        <v>4133</v>
      </c>
      <c r="D8058" s="28" t="s">
        <v>4060</v>
      </c>
      <c r="E8058" s="28" t="s">
        <v>3532</v>
      </c>
      <c r="F8058" s="1" t="s">
        <v>74</v>
      </c>
      <c r="G8058" s="1">
        <v>1</v>
      </c>
      <c r="H8058" s="1" t="s">
        <v>4209</v>
      </c>
      <c r="I8058" s="1" t="s">
        <v>114</v>
      </c>
      <c r="J8058" s="76">
        <v>303</v>
      </c>
      <c r="K8058" s="76">
        <v>2432745</v>
      </c>
      <c r="L8058" s="29">
        <v>46251</v>
      </c>
      <c r="M8058" s="29" t="s">
        <v>4163</v>
      </c>
      <c r="N8058" s="1" t="s">
        <v>478</v>
      </c>
      <c r="O8058" s="28" t="s">
        <v>1495</v>
      </c>
      <c r="P8058" s="1" t="s">
        <v>322</v>
      </c>
      <c r="Q8058" s="76">
        <v>2</v>
      </c>
      <c r="R8058" s="1"/>
      <c r="S8058" s="76"/>
      <c r="T8058" s="1" t="s">
        <v>115</v>
      </c>
      <c r="U8058" s="1"/>
      <c r="V8058" s="1"/>
      <c r="AC8058" s="93" t="s">
        <v>103</v>
      </c>
      <c r="AD8058" s="69" t="s">
        <v>103</v>
      </c>
      <c r="AE8058" s="33"/>
      <c r="AF8058" s="33"/>
      <c r="AG8058" s="33"/>
      <c r="AX8058" s="37">
        <f t="shared" si="363"/>
        <v>46258</v>
      </c>
      <c r="AY8058" s="1"/>
      <c r="AZ8058" s="1"/>
      <c r="BA8058" s="31"/>
      <c r="BB8058" s="31"/>
      <c r="BC8058" s="1"/>
      <c r="BD8058" s="1"/>
      <c r="BE8058" s="1"/>
      <c r="BF8058" s="1"/>
      <c r="BG8058" s="1"/>
      <c r="BT8058" s="37">
        <f t="shared" ref="BT8058:BT8121" si="364">IF(L8058=0, 0, L8058+28)</f>
        <v>46279</v>
      </c>
      <c r="BU8058" s="31"/>
      <c r="BW8058" s="33"/>
      <c r="BX8058" s="1"/>
      <c r="BY8058" s="1"/>
      <c r="BZ8058" s="1"/>
      <c r="CA8058" s="1"/>
      <c r="CB8058" s="1"/>
      <c r="CC8058" s="1"/>
      <c r="CE8058" s="1"/>
      <c r="CF8058" s="1"/>
      <c r="CG8058" s="1"/>
      <c r="CH8058" s="1"/>
      <c r="CI8058" s="1"/>
      <c r="CJ8058" s="1"/>
      <c r="CK8058" s="1"/>
      <c r="CL8058" s="1"/>
      <c r="CM8058" s="1"/>
      <c r="CN8058" s="1"/>
      <c r="CO8058" s="1"/>
    </row>
    <row r="8059" spans="1:93" ht="30" customHeight="1" x14ac:dyDescent="0.2">
      <c r="A8059" s="1">
        <v>8047</v>
      </c>
      <c r="B8059" s="1" t="s">
        <v>4050</v>
      </c>
      <c r="C8059" s="1" t="s">
        <v>4133</v>
      </c>
      <c r="D8059" s="28" t="s">
        <v>4060</v>
      </c>
      <c r="E8059" s="28" t="s">
        <v>3532</v>
      </c>
      <c r="F8059" s="1" t="s">
        <v>74</v>
      </c>
      <c r="G8059" s="1">
        <v>1</v>
      </c>
      <c r="H8059" s="1" t="s">
        <v>4209</v>
      </c>
      <c r="I8059" s="1" t="s">
        <v>114</v>
      </c>
      <c r="J8059" s="76">
        <v>403</v>
      </c>
      <c r="K8059" s="76">
        <v>2449474</v>
      </c>
      <c r="L8059" s="29">
        <v>46251</v>
      </c>
      <c r="M8059" s="29" t="s">
        <v>4163</v>
      </c>
      <c r="N8059" s="1" t="s">
        <v>478</v>
      </c>
      <c r="O8059" s="28" t="s">
        <v>1495</v>
      </c>
      <c r="P8059" s="1" t="s">
        <v>322</v>
      </c>
      <c r="Q8059" s="76">
        <v>9</v>
      </c>
      <c r="R8059" s="1"/>
      <c r="S8059" s="76">
        <v>6</v>
      </c>
      <c r="T8059" s="1" t="s">
        <v>115</v>
      </c>
      <c r="U8059" s="1"/>
      <c r="V8059" s="1"/>
      <c r="AC8059" s="93">
        <v>30.5</v>
      </c>
      <c r="AD8059" s="69">
        <v>250</v>
      </c>
      <c r="AE8059" s="33"/>
      <c r="AF8059" s="33"/>
      <c r="AG8059" s="33"/>
      <c r="AX8059" s="37">
        <f t="shared" si="363"/>
        <v>46258</v>
      </c>
      <c r="AY8059" s="1"/>
      <c r="AZ8059" s="1"/>
      <c r="BA8059" s="31"/>
      <c r="BB8059" s="31"/>
      <c r="BC8059" s="1"/>
      <c r="BD8059" s="1"/>
      <c r="BE8059" s="1"/>
      <c r="BF8059" s="1"/>
      <c r="BG8059" s="1"/>
      <c r="BT8059" s="37">
        <f t="shared" si="364"/>
        <v>46279</v>
      </c>
      <c r="BU8059" s="31"/>
      <c r="BW8059" s="33"/>
      <c r="BX8059" s="1"/>
      <c r="BY8059" s="1"/>
      <c r="BZ8059" s="1"/>
      <c r="CA8059" s="1"/>
      <c r="CB8059" s="1"/>
      <c r="CC8059" s="1"/>
      <c r="CE8059" s="1"/>
      <c r="CF8059" s="1"/>
      <c r="CG8059" s="1"/>
      <c r="CH8059" s="1"/>
      <c r="CI8059" s="1"/>
      <c r="CJ8059" s="1"/>
      <c r="CK8059" s="1"/>
      <c r="CL8059" s="1"/>
      <c r="CM8059" s="1"/>
      <c r="CN8059" s="1"/>
      <c r="CO8059" s="1"/>
    </row>
    <row r="8060" spans="1:93" ht="30" customHeight="1" x14ac:dyDescent="0.2">
      <c r="A8060" s="1">
        <v>8048</v>
      </c>
      <c r="B8060" s="1" t="s">
        <v>4050</v>
      </c>
      <c r="C8060" s="1" t="s">
        <v>4133</v>
      </c>
      <c r="D8060" s="28" t="s">
        <v>4060</v>
      </c>
      <c r="E8060" s="28" t="s">
        <v>3532</v>
      </c>
      <c r="F8060" s="1" t="s">
        <v>74</v>
      </c>
      <c r="G8060" s="1">
        <v>1</v>
      </c>
      <c r="H8060" s="1" t="s">
        <v>4209</v>
      </c>
      <c r="I8060" s="1" t="s">
        <v>114</v>
      </c>
      <c r="J8060" s="76">
        <v>436</v>
      </c>
      <c r="K8060" s="76">
        <v>2449476</v>
      </c>
      <c r="L8060" s="29">
        <v>46251</v>
      </c>
      <c r="M8060" s="29" t="s">
        <v>4163</v>
      </c>
      <c r="N8060" s="1" t="s">
        <v>478</v>
      </c>
      <c r="O8060" s="28" t="s">
        <v>1495</v>
      </c>
      <c r="P8060" s="1" t="s">
        <v>322</v>
      </c>
      <c r="Q8060" s="76">
        <v>9</v>
      </c>
      <c r="R8060" s="1"/>
      <c r="S8060" s="76"/>
      <c r="T8060" s="1" t="s">
        <v>115</v>
      </c>
      <c r="U8060" s="1"/>
      <c r="V8060" s="1"/>
      <c r="AC8060" s="93">
        <v>29</v>
      </c>
      <c r="AD8060" s="69">
        <v>260</v>
      </c>
      <c r="AE8060" s="33"/>
      <c r="AF8060" s="33"/>
      <c r="AG8060" s="33"/>
      <c r="AX8060" s="37">
        <f t="shared" si="363"/>
        <v>46258</v>
      </c>
      <c r="AY8060" s="1"/>
      <c r="AZ8060" s="1"/>
      <c r="BA8060" s="31"/>
      <c r="BB8060" s="31"/>
      <c r="BC8060" s="1"/>
      <c r="BD8060" s="1"/>
      <c r="BE8060" s="1"/>
      <c r="BF8060" s="1"/>
      <c r="BG8060" s="1"/>
      <c r="BT8060" s="37">
        <f t="shared" si="364"/>
        <v>46279</v>
      </c>
      <c r="BU8060" s="31"/>
      <c r="BW8060" s="33"/>
      <c r="BX8060" s="1"/>
      <c r="BY8060" s="1"/>
      <c r="BZ8060" s="1"/>
      <c r="CA8060" s="1"/>
      <c r="CB8060" s="1"/>
      <c r="CC8060" s="1"/>
      <c r="CE8060" s="1"/>
      <c r="CF8060" s="1"/>
      <c r="CG8060" s="1"/>
      <c r="CH8060" s="1"/>
      <c r="CI8060" s="1"/>
      <c r="CJ8060" s="1"/>
      <c r="CK8060" s="1"/>
      <c r="CL8060" s="1"/>
      <c r="CM8060" s="1"/>
      <c r="CN8060" s="1"/>
      <c r="CO8060" s="1"/>
    </row>
    <row r="8061" spans="1:93" ht="30" customHeight="1" x14ac:dyDescent="0.2">
      <c r="A8061" s="1">
        <v>8049</v>
      </c>
      <c r="B8061" s="1" t="s">
        <v>4050</v>
      </c>
      <c r="C8061" s="1" t="s">
        <v>4133</v>
      </c>
      <c r="D8061" s="28" t="s">
        <v>4060</v>
      </c>
      <c r="E8061" s="28" t="s">
        <v>3532</v>
      </c>
      <c r="F8061" s="1" t="s">
        <v>74</v>
      </c>
      <c r="G8061" s="1">
        <v>1</v>
      </c>
      <c r="H8061" s="1" t="s">
        <v>4209</v>
      </c>
      <c r="I8061" s="1" t="s">
        <v>114</v>
      </c>
      <c r="J8061" s="76">
        <v>558</v>
      </c>
      <c r="K8061" s="76">
        <v>2449480</v>
      </c>
      <c r="L8061" s="29">
        <v>46251</v>
      </c>
      <c r="M8061" s="29" t="s">
        <v>4163</v>
      </c>
      <c r="N8061" s="1" t="s">
        <v>478</v>
      </c>
      <c r="O8061" s="28" t="s">
        <v>1495</v>
      </c>
      <c r="P8061" s="1" t="s">
        <v>322</v>
      </c>
      <c r="Q8061" s="76">
        <v>11</v>
      </c>
      <c r="R8061" s="1"/>
      <c r="S8061" s="76"/>
      <c r="T8061" s="1" t="s">
        <v>115</v>
      </c>
      <c r="U8061" s="1"/>
      <c r="V8061" s="1"/>
      <c r="AC8061" s="93">
        <v>29</v>
      </c>
      <c r="AD8061" s="69">
        <v>230</v>
      </c>
      <c r="AE8061" s="33"/>
      <c r="AF8061" s="33"/>
      <c r="AG8061" s="33"/>
      <c r="AX8061" s="37">
        <f t="shared" si="363"/>
        <v>46258</v>
      </c>
      <c r="AY8061" s="1"/>
      <c r="AZ8061" s="1"/>
      <c r="BA8061" s="31"/>
      <c r="BB8061" s="31"/>
      <c r="BC8061" s="1"/>
      <c r="BD8061" s="1"/>
      <c r="BE8061" s="1"/>
      <c r="BF8061" s="1"/>
      <c r="BG8061" s="1"/>
      <c r="BT8061" s="37">
        <f t="shared" si="364"/>
        <v>46279</v>
      </c>
      <c r="BU8061" s="31"/>
      <c r="BW8061" s="33"/>
      <c r="BX8061" s="1"/>
      <c r="BY8061" s="1"/>
      <c r="BZ8061" s="1"/>
      <c r="CA8061" s="1"/>
      <c r="CB8061" s="1"/>
      <c r="CC8061" s="1"/>
      <c r="CE8061" s="1"/>
      <c r="CF8061" s="1"/>
      <c r="CG8061" s="1"/>
      <c r="CH8061" s="1"/>
      <c r="CI8061" s="1"/>
      <c r="CJ8061" s="1"/>
      <c r="CK8061" s="1"/>
      <c r="CL8061" s="1"/>
      <c r="CM8061" s="1"/>
      <c r="CN8061" s="1"/>
      <c r="CO8061" s="1"/>
    </row>
    <row r="8062" spans="1:93" ht="30" customHeight="1" x14ac:dyDescent="0.2">
      <c r="A8062" s="1">
        <v>8050</v>
      </c>
      <c r="B8062" s="1" t="s">
        <v>4050</v>
      </c>
      <c r="C8062" s="1" t="s">
        <v>4133</v>
      </c>
      <c r="D8062" s="28" t="s">
        <v>4060</v>
      </c>
      <c r="E8062" s="28" t="s">
        <v>3532</v>
      </c>
      <c r="F8062" s="1" t="s">
        <v>74</v>
      </c>
      <c r="G8062" s="1">
        <v>1</v>
      </c>
      <c r="H8062" s="1" t="s">
        <v>4209</v>
      </c>
      <c r="I8062" s="1" t="s">
        <v>114</v>
      </c>
      <c r="J8062" s="76">
        <v>274</v>
      </c>
      <c r="K8062" s="76">
        <v>2449478</v>
      </c>
      <c r="L8062" s="29">
        <v>46251</v>
      </c>
      <c r="M8062" s="29" t="s">
        <v>4163</v>
      </c>
      <c r="N8062" s="1" t="s">
        <v>478</v>
      </c>
      <c r="O8062" s="28" t="s">
        <v>1495</v>
      </c>
      <c r="P8062" s="1" t="s">
        <v>322</v>
      </c>
      <c r="Q8062" s="76">
        <v>8</v>
      </c>
      <c r="R8062" s="1"/>
      <c r="S8062" s="76"/>
      <c r="T8062" s="1" t="s">
        <v>115</v>
      </c>
      <c r="U8062" s="1"/>
      <c r="V8062" s="1"/>
      <c r="AC8062" s="93">
        <v>29.5</v>
      </c>
      <c r="AD8062" s="69">
        <v>260</v>
      </c>
      <c r="AE8062" s="33"/>
      <c r="AF8062" s="33"/>
      <c r="AG8062" s="33"/>
      <c r="AX8062" s="37">
        <f t="shared" si="363"/>
        <v>46258</v>
      </c>
      <c r="AY8062" s="1"/>
      <c r="AZ8062" s="1"/>
      <c r="BA8062" s="31"/>
      <c r="BB8062" s="31"/>
      <c r="BC8062" s="1"/>
      <c r="BD8062" s="1"/>
      <c r="BE8062" s="1"/>
      <c r="BF8062" s="1"/>
      <c r="BG8062" s="1"/>
      <c r="BT8062" s="37">
        <f t="shared" si="364"/>
        <v>46279</v>
      </c>
      <c r="BU8062" s="31"/>
      <c r="BW8062" s="33"/>
      <c r="BX8062" s="1"/>
      <c r="BY8062" s="1"/>
      <c r="BZ8062" s="1"/>
      <c r="CA8062" s="1"/>
      <c r="CB8062" s="1"/>
      <c r="CC8062" s="1"/>
      <c r="CE8062" s="1"/>
      <c r="CF8062" s="1"/>
      <c r="CG8062" s="1"/>
      <c r="CH8062" s="1"/>
      <c r="CI8062" s="1"/>
      <c r="CJ8062" s="1"/>
      <c r="CK8062" s="1"/>
      <c r="CL8062" s="1"/>
      <c r="CM8062" s="1"/>
      <c r="CN8062" s="1"/>
      <c r="CO8062" s="1"/>
    </row>
    <row r="8063" spans="1:93" ht="30" customHeight="1" x14ac:dyDescent="0.2">
      <c r="A8063" s="1">
        <v>8051</v>
      </c>
      <c r="B8063" s="1" t="s">
        <v>4050</v>
      </c>
      <c r="C8063" s="1" t="s">
        <v>4133</v>
      </c>
      <c r="D8063" s="28" t="s">
        <v>4060</v>
      </c>
      <c r="E8063" s="28" t="s">
        <v>3532</v>
      </c>
      <c r="F8063" s="1" t="s">
        <v>74</v>
      </c>
      <c r="G8063" s="1">
        <v>1</v>
      </c>
      <c r="H8063" s="1" t="s">
        <v>4209</v>
      </c>
      <c r="I8063" s="1" t="s">
        <v>114</v>
      </c>
      <c r="J8063" s="76">
        <v>303</v>
      </c>
      <c r="K8063" s="76">
        <v>2449482</v>
      </c>
      <c r="L8063" s="29">
        <v>46251</v>
      </c>
      <c r="M8063" s="29" t="s">
        <v>4163</v>
      </c>
      <c r="N8063" s="1" t="s">
        <v>478</v>
      </c>
      <c r="O8063" s="28" t="s">
        <v>1495</v>
      </c>
      <c r="P8063" s="1" t="s">
        <v>322</v>
      </c>
      <c r="Q8063" s="76">
        <v>8</v>
      </c>
      <c r="R8063" s="1"/>
      <c r="S8063" s="76"/>
      <c r="T8063" s="1" t="s">
        <v>115</v>
      </c>
      <c r="U8063" s="1"/>
      <c r="V8063" s="1"/>
      <c r="AC8063" s="93">
        <v>30.5</v>
      </c>
      <c r="AD8063" s="69">
        <v>240</v>
      </c>
      <c r="AE8063" s="33"/>
      <c r="AF8063" s="33"/>
      <c r="AG8063" s="33"/>
      <c r="AX8063" s="37">
        <f t="shared" si="363"/>
        <v>46258</v>
      </c>
      <c r="AY8063" s="1"/>
      <c r="AZ8063" s="1"/>
      <c r="BA8063" s="31"/>
      <c r="BB8063" s="31"/>
      <c r="BC8063" s="1"/>
      <c r="BD8063" s="1"/>
      <c r="BE8063" s="1"/>
      <c r="BF8063" s="1"/>
      <c r="BG8063" s="1"/>
      <c r="BT8063" s="37">
        <f t="shared" si="364"/>
        <v>46279</v>
      </c>
      <c r="BU8063" s="31"/>
      <c r="BW8063" s="33"/>
      <c r="BX8063" s="1"/>
      <c r="BY8063" s="1"/>
      <c r="BZ8063" s="1"/>
      <c r="CA8063" s="1"/>
      <c r="CB8063" s="1"/>
      <c r="CC8063" s="1"/>
      <c r="CE8063" s="1"/>
      <c r="CF8063" s="1"/>
      <c r="CG8063" s="1"/>
      <c r="CH8063" s="1"/>
      <c r="CI8063" s="1"/>
      <c r="CJ8063" s="1"/>
      <c r="CK8063" s="1"/>
      <c r="CL8063" s="1"/>
      <c r="CM8063" s="1"/>
      <c r="CN8063" s="1"/>
      <c r="CO8063" s="1"/>
    </row>
    <row r="8064" spans="1:93" ht="30" customHeight="1" x14ac:dyDescent="0.2">
      <c r="A8064" s="1">
        <v>8052</v>
      </c>
      <c r="B8064" s="1" t="s">
        <v>4050</v>
      </c>
      <c r="C8064" s="1" t="s">
        <v>4133</v>
      </c>
      <c r="D8064" s="28" t="s">
        <v>4060</v>
      </c>
      <c r="E8064" s="28" t="s">
        <v>3532</v>
      </c>
      <c r="F8064" s="1" t="s">
        <v>74</v>
      </c>
      <c r="G8064" s="1">
        <v>1</v>
      </c>
      <c r="H8064" s="1" t="s">
        <v>4209</v>
      </c>
      <c r="I8064" s="1" t="s">
        <v>114</v>
      </c>
      <c r="J8064" s="76">
        <v>273</v>
      </c>
      <c r="K8064" s="76">
        <v>2449484</v>
      </c>
      <c r="L8064" s="29">
        <v>46251</v>
      </c>
      <c r="M8064" s="29" t="s">
        <v>4163</v>
      </c>
      <c r="N8064" s="1" t="s">
        <v>478</v>
      </c>
      <c r="O8064" s="28" t="s">
        <v>1495</v>
      </c>
      <c r="P8064" s="1" t="s">
        <v>322</v>
      </c>
      <c r="Q8064" s="76">
        <v>8</v>
      </c>
      <c r="R8064" s="1"/>
      <c r="S8064" s="76"/>
      <c r="T8064" s="1" t="s">
        <v>115</v>
      </c>
      <c r="U8064" s="1"/>
      <c r="V8064" s="1"/>
      <c r="AC8064" s="93">
        <v>28</v>
      </c>
      <c r="AD8064" s="69">
        <v>250</v>
      </c>
      <c r="AE8064" s="33"/>
      <c r="AF8064" s="33"/>
      <c r="AG8064" s="33"/>
      <c r="AX8064" s="37">
        <f t="shared" si="363"/>
        <v>46258</v>
      </c>
      <c r="AY8064" s="1"/>
      <c r="AZ8064" s="1"/>
      <c r="BA8064" s="31"/>
      <c r="BB8064" s="31"/>
      <c r="BC8064" s="1"/>
      <c r="BD8064" s="1"/>
      <c r="BE8064" s="1"/>
      <c r="BF8064" s="1"/>
      <c r="BG8064" s="1"/>
      <c r="BT8064" s="37">
        <f t="shared" si="364"/>
        <v>46279</v>
      </c>
      <c r="BU8064" s="31"/>
      <c r="BW8064" s="33"/>
      <c r="BX8064" s="1"/>
      <c r="BY8064" s="1"/>
      <c r="BZ8064" s="1"/>
      <c r="CA8064" s="1"/>
      <c r="CB8064" s="1"/>
      <c r="CC8064" s="1"/>
      <c r="CE8064" s="1"/>
      <c r="CF8064" s="1"/>
      <c r="CG8064" s="1"/>
      <c r="CH8064" s="1"/>
      <c r="CI8064" s="1"/>
      <c r="CJ8064" s="1"/>
      <c r="CK8064" s="1"/>
      <c r="CL8064" s="1"/>
      <c r="CM8064" s="1"/>
      <c r="CN8064" s="1"/>
      <c r="CO8064" s="1"/>
    </row>
    <row r="8065" spans="1:93" ht="30" customHeight="1" x14ac:dyDescent="0.2">
      <c r="A8065" s="1">
        <v>8053</v>
      </c>
      <c r="B8065" s="1" t="s">
        <v>4050</v>
      </c>
      <c r="C8065" s="1" t="s">
        <v>4133</v>
      </c>
      <c r="D8065" s="28" t="s">
        <v>4060</v>
      </c>
      <c r="E8065" s="28" t="s">
        <v>3532</v>
      </c>
      <c r="F8065" s="1" t="s">
        <v>74</v>
      </c>
      <c r="G8065" s="1">
        <v>1</v>
      </c>
      <c r="H8065" s="1" t="s">
        <v>4209</v>
      </c>
      <c r="I8065" s="1" t="s">
        <v>114</v>
      </c>
      <c r="J8065" s="76">
        <v>415</v>
      </c>
      <c r="K8065" s="76">
        <v>2449487</v>
      </c>
      <c r="L8065" s="29">
        <v>46251</v>
      </c>
      <c r="M8065" s="29" t="s">
        <v>4163</v>
      </c>
      <c r="N8065" s="1" t="s">
        <v>478</v>
      </c>
      <c r="O8065" s="28" t="s">
        <v>1495</v>
      </c>
      <c r="P8065" s="1" t="s">
        <v>322</v>
      </c>
      <c r="Q8065" s="76">
        <v>9</v>
      </c>
      <c r="R8065" s="1"/>
      <c r="S8065" s="76"/>
      <c r="T8065" s="1" t="s">
        <v>115</v>
      </c>
      <c r="U8065" s="1"/>
      <c r="V8065" s="1"/>
      <c r="AC8065" s="93">
        <v>28</v>
      </c>
      <c r="AD8065" s="69">
        <v>250</v>
      </c>
      <c r="AE8065" s="33"/>
      <c r="AF8065" s="33"/>
      <c r="AG8065" s="33"/>
      <c r="AX8065" s="37">
        <f t="shared" si="363"/>
        <v>46258</v>
      </c>
      <c r="AY8065" s="1"/>
      <c r="AZ8065" s="1"/>
      <c r="BA8065" s="31"/>
      <c r="BB8065" s="31"/>
      <c r="BC8065" s="1"/>
      <c r="BD8065" s="1"/>
      <c r="BE8065" s="1"/>
      <c r="BF8065" s="1"/>
      <c r="BG8065" s="1"/>
      <c r="BT8065" s="37">
        <f t="shared" si="364"/>
        <v>46279</v>
      </c>
      <c r="BU8065" s="31"/>
      <c r="BW8065" s="33"/>
      <c r="BX8065" s="1"/>
      <c r="BY8065" s="1"/>
      <c r="BZ8065" s="1"/>
      <c r="CA8065" s="1"/>
      <c r="CB8065" s="1"/>
      <c r="CC8065" s="1"/>
      <c r="CE8065" s="1"/>
      <c r="CF8065" s="1"/>
      <c r="CG8065" s="1"/>
      <c r="CH8065" s="1"/>
      <c r="CI8065" s="1"/>
      <c r="CJ8065" s="1"/>
      <c r="CK8065" s="1"/>
      <c r="CL8065" s="1"/>
      <c r="CM8065" s="1"/>
      <c r="CN8065" s="1"/>
      <c r="CO8065" s="1"/>
    </row>
    <row r="8066" spans="1:93" ht="30" customHeight="1" x14ac:dyDescent="0.2">
      <c r="A8066" s="1">
        <v>8054</v>
      </c>
      <c r="B8066" s="1" t="s">
        <v>4050</v>
      </c>
      <c r="C8066" s="1" t="s">
        <v>4133</v>
      </c>
      <c r="D8066" s="28" t="s">
        <v>4060</v>
      </c>
      <c r="E8066" s="28" t="s">
        <v>3532</v>
      </c>
      <c r="F8066" s="1" t="s">
        <v>74</v>
      </c>
      <c r="G8066" s="1">
        <v>1</v>
      </c>
      <c r="H8066" s="1" t="s">
        <v>4209</v>
      </c>
      <c r="I8066" s="1" t="s">
        <v>114</v>
      </c>
      <c r="J8066" s="76">
        <v>432</v>
      </c>
      <c r="K8066" s="76">
        <v>2449488</v>
      </c>
      <c r="L8066" s="29">
        <v>46251</v>
      </c>
      <c r="M8066" s="29" t="s">
        <v>4163</v>
      </c>
      <c r="N8066" s="1" t="s">
        <v>478</v>
      </c>
      <c r="O8066" s="28" t="s">
        <v>1495</v>
      </c>
      <c r="P8066" s="1" t="s">
        <v>322</v>
      </c>
      <c r="Q8066" s="76">
        <v>8</v>
      </c>
      <c r="R8066" s="1"/>
      <c r="S8066" s="76"/>
      <c r="T8066" s="1" t="s">
        <v>115</v>
      </c>
      <c r="U8066" s="1"/>
      <c r="V8066" s="1"/>
      <c r="AC8066" s="93">
        <v>29.5</v>
      </c>
      <c r="AD8066" s="69">
        <v>240</v>
      </c>
      <c r="AE8066" s="33"/>
      <c r="AF8066" s="33"/>
      <c r="AG8066" s="33"/>
      <c r="AX8066" s="37">
        <f t="shared" si="363"/>
        <v>46258</v>
      </c>
      <c r="AY8066" s="1"/>
      <c r="AZ8066" s="1"/>
      <c r="BA8066" s="31"/>
      <c r="BB8066" s="31"/>
      <c r="BC8066" s="1"/>
      <c r="BD8066" s="1"/>
      <c r="BE8066" s="1"/>
      <c r="BF8066" s="1"/>
      <c r="BG8066" s="1"/>
      <c r="BT8066" s="37">
        <f t="shared" si="364"/>
        <v>46279</v>
      </c>
      <c r="BU8066" s="31"/>
      <c r="BW8066" s="33"/>
      <c r="BX8066" s="1"/>
      <c r="BY8066" s="1"/>
      <c r="BZ8066" s="1"/>
      <c r="CA8066" s="1"/>
      <c r="CB8066" s="1"/>
      <c r="CC8066" s="1"/>
      <c r="CE8066" s="1"/>
      <c r="CF8066" s="1"/>
      <c r="CG8066" s="1"/>
      <c r="CH8066" s="1"/>
      <c r="CI8066" s="1"/>
      <c r="CJ8066" s="1"/>
      <c r="CK8066" s="1"/>
      <c r="CL8066" s="1"/>
      <c r="CM8066" s="1"/>
      <c r="CN8066" s="1"/>
      <c r="CO8066" s="1"/>
    </row>
    <row r="8067" spans="1:93" ht="30" customHeight="1" x14ac:dyDescent="0.2">
      <c r="A8067" s="1">
        <v>8055</v>
      </c>
      <c r="B8067" s="1" t="s">
        <v>4050</v>
      </c>
      <c r="C8067" s="1" t="s">
        <v>4133</v>
      </c>
      <c r="D8067" s="28" t="s">
        <v>4060</v>
      </c>
      <c r="E8067" s="28" t="s">
        <v>3532</v>
      </c>
      <c r="F8067" s="1" t="s">
        <v>74</v>
      </c>
      <c r="G8067" s="1">
        <v>1</v>
      </c>
      <c r="H8067" s="1" t="s">
        <v>4209</v>
      </c>
      <c r="I8067" s="1" t="s">
        <v>114</v>
      </c>
      <c r="J8067" s="76">
        <v>436</v>
      </c>
      <c r="K8067" s="76">
        <v>2449490</v>
      </c>
      <c r="L8067" s="29">
        <v>46251</v>
      </c>
      <c r="M8067" s="29" t="s">
        <v>4163</v>
      </c>
      <c r="N8067" s="1" t="s">
        <v>478</v>
      </c>
      <c r="O8067" s="28" t="s">
        <v>1495</v>
      </c>
      <c r="P8067" s="1" t="s">
        <v>322</v>
      </c>
      <c r="Q8067" s="76">
        <v>9</v>
      </c>
      <c r="R8067" s="1"/>
      <c r="S8067" s="76"/>
      <c r="T8067" s="1" t="s">
        <v>115</v>
      </c>
      <c r="U8067" s="1"/>
      <c r="V8067" s="1"/>
      <c r="AC8067" s="93">
        <v>27</v>
      </c>
      <c r="AD8067" s="69">
        <v>250</v>
      </c>
      <c r="AE8067" s="33"/>
      <c r="AF8067" s="33"/>
      <c r="AG8067" s="33"/>
      <c r="AX8067" s="37">
        <f t="shared" si="363"/>
        <v>46258</v>
      </c>
      <c r="AY8067" s="1"/>
      <c r="AZ8067" s="1"/>
      <c r="BA8067" s="31"/>
      <c r="BB8067" s="31"/>
      <c r="BC8067" s="1"/>
      <c r="BD8067" s="1"/>
      <c r="BE8067" s="1"/>
      <c r="BF8067" s="1"/>
      <c r="BG8067" s="1"/>
      <c r="BT8067" s="37">
        <f t="shared" si="364"/>
        <v>46279</v>
      </c>
      <c r="BU8067" s="31"/>
      <c r="BW8067" s="33"/>
      <c r="BX8067" s="1"/>
      <c r="BY8067" s="1"/>
      <c r="BZ8067" s="1"/>
      <c r="CA8067" s="1"/>
      <c r="CB8067" s="1"/>
      <c r="CC8067" s="1"/>
      <c r="CE8067" s="1"/>
      <c r="CF8067" s="1"/>
      <c r="CG8067" s="1"/>
      <c r="CH8067" s="1"/>
      <c r="CI8067" s="1"/>
      <c r="CJ8067" s="1"/>
      <c r="CK8067" s="1"/>
      <c r="CL8067" s="1"/>
      <c r="CM8067" s="1"/>
      <c r="CN8067" s="1"/>
      <c r="CO8067" s="1"/>
    </row>
    <row r="8068" spans="1:93" ht="30" customHeight="1" x14ac:dyDescent="0.2">
      <c r="A8068" s="1">
        <v>8056</v>
      </c>
      <c r="B8068" s="1" t="s">
        <v>4050</v>
      </c>
      <c r="C8068" s="1" t="s">
        <v>4133</v>
      </c>
      <c r="D8068" s="28" t="s">
        <v>4060</v>
      </c>
      <c r="E8068" s="28" t="s">
        <v>3532</v>
      </c>
      <c r="F8068" s="1" t="s">
        <v>74</v>
      </c>
      <c r="G8068" s="1">
        <v>1</v>
      </c>
      <c r="H8068" s="1" t="s">
        <v>4209</v>
      </c>
      <c r="I8068" s="1" t="s">
        <v>114</v>
      </c>
      <c r="J8068" s="76">
        <v>274</v>
      </c>
      <c r="K8068" s="76">
        <v>2449491</v>
      </c>
      <c r="L8068" s="29">
        <v>46251</v>
      </c>
      <c r="M8068" s="29" t="s">
        <v>4163</v>
      </c>
      <c r="N8068" s="1" t="s">
        <v>478</v>
      </c>
      <c r="O8068" s="28" t="s">
        <v>1495</v>
      </c>
      <c r="P8068" s="1" t="s">
        <v>322</v>
      </c>
      <c r="Q8068" s="76">
        <v>8</v>
      </c>
      <c r="R8068" s="1"/>
      <c r="S8068" s="76"/>
      <c r="T8068" s="1" t="s">
        <v>115</v>
      </c>
      <c r="U8068" s="1"/>
      <c r="V8068" s="1"/>
      <c r="AC8068" s="93">
        <v>28.5</v>
      </c>
      <c r="AD8068" s="69">
        <v>240</v>
      </c>
      <c r="AE8068" s="33"/>
      <c r="AF8068" s="33"/>
      <c r="AG8068" s="33"/>
      <c r="AX8068" s="37">
        <f t="shared" si="363"/>
        <v>46258</v>
      </c>
      <c r="AY8068" s="1"/>
      <c r="AZ8068" s="1"/>
      <c r="BA8068" s="31"/>
      <c r="BB8068" s="31"/>
      <c r="BC8068" s="1"/>
      <c r="BD8068" s="1"/>
      <c r="BE8068" s="1"/>
      <c r="BF8068" s="1"/>
      <c r="BG8068" s="1"/>
      <c r="BT8068" s="37">
        <f t="shared" si="364"/>
        <v>46279</v>
      </c>
      <c r="BU8068" s="31"/>
      <c r="BW8068" s="33"/>
      <c r="BX8068" s="1"/>
      <c r="BY8068" s="1"/>
      <c r="BZ8068" s="1"/>
      <c r="CA8068" s="1"/>
      <c r="CB8068" s="1"/>
      <c r="CC8068" s="1"/>
      <c r="CE8068" s="1"/>
      <c r="CF8068" s="1"/>
      <c r="CG8068" s="1"/>
      <c r="CH8068" s="1"/>
      <c r="CI8068" s="1"/>
      <c r="CJ8068" s="1"/>
      <c r="CK8068" s="1"/>
      <c r="CL8068" s="1"/>
      <c r="CM8068" s="1"/>
      <c r="CN8068" s="1"/>
      <c r="CO8068" s="1"/>
    </row>
    <row r="8069" spans="1:93" ht="30" customHeight="1" x14ac:dyDescent="0.2">
      <c r="A8069" s="1">
        <v>8057</v>
      </c>
      <c r="B8069" s="1" t="s">
        <v>4050</v>
      </c>
      <c r="C8069" s="1" t="s">
        <v>4133</v>
      </c>
      <c r="D8069" s="28" t="s">
        <v>4060</v>
      </c>
      <c r="E8069" s="28" t="s">
        <v>3532</v>
      </c>
      <c r="F8069" s="1" t="s">
        <v>74</v>
      </c>
      <c r="G8069" s="1">
        <v>1</v>
      </c>
      <c r="H8069" s="1" t="s">
        <v>4209</v>
      </c>
      <c r="I8069" s="1" t="s">
        <v>114</v>
      </c>
      <c r="J8069" s="76">
        <v>273</v>
      </c>
      <c r="K8069" s="76">
        <v>2449492</v>
      </c>
      <c r="L8069" s="29">
        <v>46251</v>
      </c>
      <c r="M8069" s="29" t="s">
        <v>4163</v>
      </c>
      <c r="N8069" s="1" t="s">
        <v>478</v>
      </c>
      <c r="O8069" s="28" t="s">
        <v>1495</v>
      </c>
      <c r="P8069" s="1" t="s">
        <v>322</v>
      </c>
      <c r="Q8069" s="76">
        <v>8</v>
      </c>
      <c r="R8069" s="1"/>
      <c r="S8069" s="76"/>
      <c r="T8069" s="1" t="s">
        <v>115</v>
      </c>
      <c r="U8069" s="1"/>
      <c r="V8069" s="1"/>
      <c r="AC8069" s="93">
        <v>27</v>
      </c>
      <c r="AD8069" s="69">
        <v>250</v>
      </c>
      <c r="AE8069" s="33"/>
      <c r="AF8069" s="33"/>
      <c r="AG8069" s="33"/>
      <c r="AX8069" s="37">
        <f t="shared" si="363"/>
        <v>46258</v>
      </c>
      <c r="AY8069" s="1"/>
      <c r="AZ8069" s="1"/>
      <c r="BA8069" s="31"/>
      <c r="BB8069" s="31"/>
      <c r="BC8069" s="1"/>
      <c r="BD8069" s="1"/>
      <c r="BE8069" s="1"/>
      <c r="BF8069" s="1"/>
      <c r="BG8069" s="1"/>
      <c r="BT8069" s="37">
        <f t="shared" si="364"/>
        <v>46279</v>
      </c>
      <c r="BU8069" s="31"/>
      <c r="BW8069" s="33"/>
      <c r="BX8069" s="1"/>
      <c r="BY8069" s="1"/>
      <c r="BZ8069" s="1"/>
      <c r="CA8069" s="1"/>
      <c r="CB8069" s="1"/>
      <c r="CC8069" s="1"/>
      <c r="CE8069" s="1"/>
      <c r="CF8069" s="1"/>
      <c r="CG8069" s="1"/>
      <c r="CH8069" s="1"/>
      <c r="CI8069" s="1"/>
      <c r="CJ8069" s="1"/>
      <c r="CK8069" s="1"/>
      <c r="CL8069" s="1"/>
      <c r="CM8069" s="1"/>
      <c r="CN8069" s="1"/>
      <c r="CO8069" s="1"/>
    </row>
    <row r="8070" spans="1:93" ht="30" customHeight="1" x14ac:dyDescent="0.2">
      <c r="A8070" s="1">
        <v>8058</v>
      </c>
      <c r="B8070" s="1" t="s">
        <v>4050</v>
      </c>
      <c r="C8070" s="1" t="s">
        <v>4133</v>
      </c>
      <c r="D8070" s="28" t="s">
        <v>4060</v>
      </c>
      <c r="E8070" s="28" t="s">
        <v>3532</v>
      </c>
      <c r="F8070" s="1" t="s">
        <v>74</v>
      </c>
      <c r="G8070" s="1">
        <v>1</v>
      </c>
      <c r="H8070" s="1" t="s">
        <v>4209</v>
      </c>
      <c r="I8070" s="1" t="s">
        <v>114</v>
      </c>
      <c r="J8070" s="76">
        <v>415</v>
      </c>
      <c r="K8070" s="76">
        <v>2449495</v>
      </c>
      <c r="L8070" s="29">
        <v>46251</v>
      </c>
      <c r="M8070" s="29" t="s">
        <v>4163</v>
      </c>
      <c r="N8070" s="1" t="s">
        <v>478</v>
      </c>
      <c r="O8070" s="28" t="s">
        <v>1495</v>
      </c>
      <c r="P8070" s="1" t="s">
        <v>322</v>
      </c>
      <c r="Q8070" s="76">
        <v>9</v>
      </c>
      <c r="R8070" s="1"/>
      <c r="S8070" s="76">
        <v>6</v>
      </c>
      <c r="T8070" s="1" t="s">
        <v>115</v>
      </c>
      <c r="U8070" s="1"/>
      <c r="V8070" s="1"/>
      <c r="AC8070" s="93">
        <v>28.5</v>
      </c>
      <c r="AD8070" s="69">
        <v>240</v>
      </c>
      <c r="AE8070" s="33"/>
      <c r="AF8070" s="33"/>
      <c r="AG8070" s="33"/>
      <c r="AX8070" s="37">
        <f t="shared" si="363"/>
        <v>46258</v>
      </c>
      <c r="AY8070" s="1"/>
      <c r="AZ8070" s="1"/>
      <c r="BA8070" s="31"/>
      <c r="BB8070" s="31"/>
      <c r="BC8070" s="1"/>
      <c r="BD8070" s="1"/>
      <c r="BE8070" s="1"/>
      <c r="BF8070" s="1"/>
      <c r="BG8070" s="1"/>
      <c r="BT8070" s="37">
        <f t="shared" si="364"/>
        <v>46279</v>
      </c>
      <c r="BU8070" s="31"/>
      <c r="BW8070" s="33"/>
      <c r="BX8070" s="1"/>
      <c r="BY8070" s="1"/>
      <c r="BZ8070" s="1"/>
      <c r="CA8070" s="1"/>
      <c r="CB8070" s="1"/>
      <c r="CC8070" s="1"/>
      <c r="CE8070" s="1"/>
      <c r="CF8070" s="1"/>
      <c r="CG8070" s="1"/>
      <c r="CH8070" s="1"/>
      <c r="CI8070" s="1"/>
      <c r="CJ8070" s="1"/>
      <c r="CK8070" s="1"/>
      <c r="CL8070" s="1"/>
      <c r="CM8070" s="1"/>
      <c r="CN8070" s="1"/>
      <c r="CO8070" s="1"/>
    </row>
    <row r="8071" spans="1:93" ht="30" customHeight="1" x14ac:dyDescent="0.2">
      <c r="A8071" s="1">
        <v>8059</v>
      </c>
      <c r="B8071" s="1" t="s">
        <v>4050</v>
      </c>
      <c r="C8071" s="1" t="s">
        <v>4133</v>
      </c>
      <c r="D8071" s="28" t="s">
        <v>4060</v>
      </c>
      <c r="E8071" s="28" t="s">
        <v>3532</v>
      </c>
      <c r="F8071" s="1" t="s">
        <v>74</v>
      </c>
      <c r="G8071" s="1">
        <v>1</v>
      </c>
      <c r="H8071" s="1" t="s">
        <v>4209</v>
      </c>
      <c r="I8071" s="1" t="s">
        <v>114</v>
      </c>
      <c r="J8071" s="76">
        <v>302</v>
      </c>
      <c r="K8071" s="76">
        <v>2449496</v>
      </c>
      <c r="L8071" s="29">
        <v>46251</v>
      </c>
      <c r="M8071" s="29" t="s">
        <v>4163</v>
      </c>
      <c r="N8071" s="1" t="s">
        <v>478</v>
      </c>
      <c r="O8071" s="28" t="s">
        <v>1495</v>
      </c>
      <c r="P8071" s="1" t="s">
        <v>322</v>
      </c>
      <c r="Q8071" s="76">
        <v>8</v>
      </c>
      <c r="R8071" s="1"/>
      <c r="S8071" s="76"/>
      <c r="T8071" s="1" t="s">
        <v>115</v>
      </c>
      <c r="U8071" s="1"/>
      <c r="V8071" s="1"/>
      <c r="AC8071" s="93">
        <v>29.5</v>
      </c>
      <c r="AD8071" s="69">
        <v>230</v>
      </c>
      <c r="AE8071" s="33"/>
      <c r="AF8071" s="33"/>
      <c r="AG8071" s="33"/>
      <c r="AX8071" s="37">
        <f t="shared" si="363"/>
        <v>46258</v>
      </c>
      <c r="AY8071" s="1"/>
      <c r="AZ8071" s="1"/>
      <c r="BA8071" s="31"/>
      <c r="BB8071" s="31"/>
      <c r="BC8071" s="1"/>
      <c r="BD8071" s="1"/>
      <c r="BE8071" s="1"/>
      <c r="BF8071" s="1"/>
      <c r="BG8071" s="1"/>
      <c r="BT8071" s="37">
        <f t="shared" si="364"/>
        <v>46279</v>
      </c>
      <c r="BU8071" s="31"/>
      <c r="BW8071" s="33"/>
      <c r="BX8071" s="1"/>
      <c r="BY8071" s="1"/>
      <c r="BZ8071" s="1"/>
      <c r="CA8071" s="1"/>
      <c r="CB8071" s="1"/>
      <c r="CC8071" s="1"/>
      <c r="CE8071" s="1"/>
      <c r="CF8071" s="1"/>
      <c r="CG8071" s="1"/>
      <c r="CH8071" s="1"/>
      <c r="CI8071" s="1"/>
      <c r="CJ8071" s="1"/>
      <c r="CK8071" s="1"/>
      <c r="CL8071" s="1"/>
      <c r="CM8071" s="1"/>
      <c r="CN8071" s="1"/>
      <c r="CO8071" s="1"/>
    </row>
    <row r="8072" spans="1:93" ht="30" customHeight="1" x14ac:dyDescent="0.2">
      <c r="A8072" s="1">
        <v>8060</v>
      </c>
      <c r="B8072" s="1" t="s">
        <v>4050</v>
      </c>
      <c r="C8072" s="1" t="s">
        <v>4133</v>
      </c>
      <c r="D8072" s="28" t="s">
        <v>4060</v>
      </c>
      <c r="E8072" s="28" t="s">
        <v>3532</v>
      </c>
      <c r="F8072" s="1" t="s">
        <v>74</v>
      </c>
      <c r="G8072" s="1">
        <v>1</v>
      </c>
      <c r="H8072" s="1" t="s">
        <v>4209</v>
      </c>
      <c r="I8072" s="1" t="s">
        <v>114</v>
      </c>
      <c r="J8072" s="76">
        <v>274</v>
      </c>
      <c r="K8072" s="76">
        <v>2449499</v>
      </c>
      <c r="L8072" s="29">
        <v>46251</v>
      </c>
      <c r="M8072" s="29" t="s">
        <v>4163</v>
      </c>
      <c r="N8072" s="1" t="s">
        <v>478</v>
      </c>
      <c r="O8072" s="28" t="s">
        <v>1495</v>
      </c>
      <c r="P8072" s="1" t="s">
        <v>322</v>
      </c>
      <c r="Q8072" s="76">
        <v>8</v>
      </c>
      <c r="R8072" s="1"/>
      <c r="S8072" s="76"/>
      <c r="T8072" s="1" t="s">
        <v>115</v>
      </c>
      <c r="U8072" s="1"/>
      <c r="V8072" s="1"/>
      <c r="AC8072" s="93">
        <v>28</v>
      </c>
      <c r="AD8072" s="69">
        <v>230</v>
      </c>
      <c r="AE8072" s="33"/>
      <c r="AF8072" s="33"/>
      <c r="AG8072" s="33"/>
      <c r="AX8072" s="37">
        <f t="shared" si="363"/>
        <v>46258</v>
      </c>
      <c r="AY8072" s="1"/>
      <c r="AZ8072" s="1"/>
      <c r="BA8072" s="31"/>
      <c r="BB8072" s="31"/>
      <c r="BC8072" s="1"/>
      <c r="BD8072" s="1"/>
      <c r="BE8072" s="1"/>
      <c r="BF8072" s="1"/>
      <c r="BG8072" s="1"/>
      <c r="BT8072" s="37">
        <f t="shared" si="364"/>
        <v>46279</v>
      </c>
      <c r="BU8072" s="31"/>
      <c r="BW8072" s="33"/>
      <c r="BX8072" s="1"/>
      <c r="BY8072" s="1"/>
      <c r="BZ8072" s="1"/>
      <c r="CA8072" s="1"/>
      <c r="CB8072" s="1"/>
      <c r="CC8072" s="1"/>
      <c r="CE8072" s="1"/>
      <c r="CF8072" s="1"/>
      <c r="CG8072" s="1"/>
      <c r="CH8072" s="1"/>
      <c r="CI8072" s="1"/>
      <c r="CJ8072" s="1"/>
      <c r="CK8072" s="1"/>
      <c r="CL8072" s="1"/>
      <c r="CM8072" s="1"/>
      <c r="CN8072" s="1"/>
      <c r="CO8072" s="1"/>
    </row>
    <row r="8073" spans="1:93" ht="30" customHeight="1" x14ac:dyDescent="0.2">
      <c r="A8073" s="1">
        <v>8061</v>
      </c>
      <c r="B8073" s="1" t="s">
        <v>4050</v>
      </c>
      <c r="C8073" s="1" t="s">
        <v>4133</v>
      </c>
      <c r="D8073" s="28" t="s">
        <v>4060</v>
      </c>
      <c r="E8073" s="28" t="s">
        <v>3532</v>
      </c>
      <c r="F8073" s="1" t="s">
        <v>74</v>
      </c>
      <c r="G8073" s="1">
        <v>1</v>
      </c>
      <c r="H8073" s="1" t="s">
        <v>4209</v>
      </c>
      <c r="I8073" s="1" t="s">
        <v>114</v>
      </c>
      <c r="J8073" s="76">
        <v>415</v>
      </c>
      <c r="K8073" s="76">
        <v>2469502</v>
      </c>
      <c r="L8073" s="29">
        <v>46251</v>
      </c>
      <c r="M8073" s="29" t="s">
        <v>4163</v>
      </c>
      <c r="N8073" s="1" t="s">
        <v>478</v>
      </c>
      <c r="O8073" s="28" t="s">
        <v>1495</v>
      </c>
      <c r="P8073" s="1" t="s">
        <v>322</v>
      </c>
      <c r="Q8073" s="76">
        <v>9</v>
      </c>
      <c r="R8073" s="1"/>
      <c r="S8073" s="76"/>
      <c r="T8073" s="1" t="s">
        <v>115</v>
      </c>
      <c r="U8073" s="1"/>
      <c r="V8073" s="1"/>
      <c r="AC8073" s="93">
        <v>29</v>
      </c>
      <c r="AD8073" s="69">
        <v>220</v>
      </c>
      <c r="AE8073" s="33"/>
      <c r="AF8073" s="33"/>
      <c r="AG8073" s="33"/>
      <c r="AX8073" s="37">
        <f t="shared" si="363"/>
        <v>46258</v>
      </c>
      <c r="AY8073" s="1"/>
      <c r="AZ8073" s="1"/>
      <c r="BA8073" s="31"/>
      <c r="BB8073" s="31"/>
      <c r="BC8073" s="1"/>
      <c r="BD8073" s="1"/>
      <c r="BE8073" s="1"/>
      <c r="BF8073" s="1"/>
      <c r="BG8073" s="1"/>
      <c r="BT8073" s="37">
        <f t="shared" si="364"/>
        <v>46279</v>
      </c>
      <c r="BU8073" s="31"/>
      <c r="BW8073" s="33"/>
      <c r="BX8073" s="1"/>
      <c r="BY8073" s="1"/>
      <c r="BZ8073" s="1"/>
      <c r="CA8073" s="1"/>
      <c r="CB8073" s="1"/>
      <c r="CC8073" s="1"/>
      <c r="CE8073" s="1"/>
      <c r="CF8073" s="1"/>
      <c r="CG8073" s="1"/>
      <c r="CH8073" s="1"/>
      <c r="CI8073" s="1"/>
      <c r="CJ8073" s="1"/>
      <c r="CK8073" s="1"/>
      <c r="CL8073" s="1"/>
      <c r="CM8073" s="1"/>
      <c r="CN8073" s="1"/>
      <c r="CO8073" s="1"/>
    </row>
    <row r="8074" spans="1:93" ht="30" customHeight="1" x14ac:dyDescent="0.2">
      <c r="A8074" s="1">
        <v>8062</v>
      </c>
      <c r="B8074" s="1" t="s">
        <v>4050</v>
      </c>
      <c r="C8074" s="1" t="s">
        <v>4133</v>
      </c>
      <c r="D8074" s="28" t="s">
        <v>4060</v>
      </c>
      <c r="E8074" s="28" t="s">
        <v>3532</v>
      </c>
      <c r="F8074" s="1" t="s">
        <v>74</v>
      </c>
      <c r="G8074" s="1">
        <v>1</v>
      </c>
      <c r="H8074" s="1" t="s">
        <v>4209</v>
      </c>
      <c r="I8074" s="1" t="s">
        <v>114</v>
      </c>
      <c r="J8074" s="76">
        <v>303</v>
      </c>
      <c r="K8074" s="76">
        <v>2469503</v>
      </c>
      <c r="L8074" s="29">
        <v>46251</v>
      </c>
      <c r="M8074" s="29" t="s">
        <v>4163</v>
      </c>
      <c r="N8074" s="1" t="s">
        <v>478</v>
      </c>
      <c r="O8074" s="28" t="s">
        <v>1495</v>
      </c>
      <c r="P8074" s="1" t="s">
        <v>322</v>
      </c>
      <c r="Q8074" s="76">
        <v>8</v>
      </c>
      <c r="R8074" s="1"/>
      <c r="S8074" s="76"/>
      <c r="T8074" s="1" t="s">
        <v>115</v>
      </c>
      <c r="U8074" s="1"/>
      <c r="V8074" s="1"/>
      <c r="AC8074" s="93">
        <v>28</v>
      </c>
      <c r="AD8074" s="69">
        <v>250</v>
      </c>
      <c r="AE8074" s="33"/>
      <c r="AF8074" s="33"/>
      <c r="AG8074" s="33"/>
      <c r="AX8074" s="37">
        <f t="shared" si="363"/>
        <v>46258</v>
      </c>
      <c r="AY8074" s="1"/>
      <c r="AZ8074" s="1"/>
      <c r="BA8074" s="31"/>
      <c r="BB8074" s="31"/>
      <c r="BC8074" s="1"/>
      <c r="BD8074" s="1"/>
      <c r="BE8074" s="1"/>
      <c r="BF8074" s="1"/>
      <c r="BG8074" s="1"/>
      <c r="BT8074" s="37">
        <f t="shared" si="364"/>
        <v>46279</v>
      </c>
      <c r="BU8074" s="31"/>
      <c r="BW8074" s="33"/>
      <c r="BX8074" s="1"/>
      <c r="BY8074" s="1"/>
      <c r="BZ8074" s="1"/>
      <c r="CA8074" s="1"/>
      <c r="CB8074" s="1"/>
      <c r="CC8074" s="1"/>
      <c r="CE8074" s="1"/>
      <c r="CF8074" s="1"/>
      <c r="CG8074" s="1"/>
      <c r="CH8074" s="1"/>
      <c r="CI8074" s="1"/>
      <c r="CJ8074" s="1"/>
      <c r="CK8074" s="1"/>
      <c r="CL8074" s="1"/>
      <c r="CM8074" s="1"/>
      <c r="CN8074" s="1"/>
      <c r="CO8074" s="1"/>
    </row>
    <row r="8075" spans="1:93" ht="30" customHeight="1" x14ac:dyDescent="0.2">
      <c r="A8075" s="1">
        <v>8063</v>
      </c>
      <c r="B8075" s="1" t="s">
        <v>4050</v>
      </c>
      <c r="C8075" s="1" t="s">
        <v>4133</v>
      </c>
      <c r="D8075" s="28" t="s">
        <v>4060</v>
      </c>
      <c r="E8075" s="28" t="s">
        <v>3532</v>
      </c>
      <c r="F8075" s="1" t="s">
        <v>74</v>
      </c>
      <c r="G8075" s="1">
        <v>1</v>
      </c>
      <c r="H8075" s="1" t="s">
        <v>4209</v>
      </c>
      <c r="I8075" s="1" t="s">
        <v>114</v>
      </c>
      <c r="J8075" s="76">
        <v>554</v>
      </c>
      <c r="K8075" s="76">
        <v>2469505</v>
      </c>
      <c r="L8075" s="29">
        <v>46251</v>
      </c>
      <c r="M8075" s="29" t="s">
        <v>4163</v>
      </c>
      <c r="N8075" s="1" t="s">
        <v>478</v>
      </c>
      <c r="O8075" s="28" t="s">
        <v>1495</v>
      </c>
      <c r="P8075" s="1" t="s">
        <v>322</v>
      </c>
      <c r="Q8075" s="76">
        <v>12</v>
      </c>
      <c r="R8075" s="1"/>
      <c r="S8075" s="76"/>
      <c r="T8075" s="1" t="s">
        <v>115</v>
      </c>
      <c r="U8075" s="1"/>
      <c r="V8075" s="1"/>
      <c r="AC8075" s="93">
        <v>29</v>
      </c>
      <c r="AD8075" s="69">
        <v>250</v>
      </c>
      <c r="AE8075" s="33"/>
      <c r="AF8075" s="33"/>
      <c r="AG8075" s="33"/>
      <c r="AX8075" s="37">
        <f t="shared" si="363"/>
        <v>46258</v>
      </c>
      <c r="AY8075" s="1"/>
      <c r="AZ8075" s="1"/>
      <c r="BA8075" s="31"/>
      <c r="BB8075" s="31"/>
      <c r="BC8075" s="1"/>
      <c r="BD8075" s="1"/>
      <c r="BE8075" s="1"/>
      <c r="BF8075" s="1"/>
      <c r="BG8075" s="1"/>
      <c r="BT8075" s="37">
        <f t="shared" si="364"/>
        <v>46279</v>
      </c>
      <c r="BU8075" s="31"/>
      <c r="BW8075" s="33"/>
      <c r="BX8075" s="1"/>
      <c r="BY8075" s="1"/>
      <c r="BZ8075" s="1"/>
      <c r="CA8075" s="1"/>
      <c r="CB8075" s="1"/>
      <c r="CC8075" s="1"/>
      <c r="CE8075" s="1"/>
      <c r="CF8075" s="1"/>
      <c r="CG8075" s="1"/>
      <c r="CH8075" s="1"/>
      <c r="CI8075" s="1"/>
      <c r="CJ8075" s="1"/>
      <c r="CK8075" s="1"/>
      <c r="CL8075" s="1"/>
      <c r="CM8075" s="1"/>
      <c r="CN8075" s="1"/>
      <c r="CO8075" s="1"/>
    </row>
    <row r="8076" spans="1:93" ht="30" customHeight="1" x14ac:dyDescent="0.2">
      <c r="A8076" s="1">
        <v>8064</v>
      </c>
      <c r="B8076" s="1" t="s">
        <v>4050</v>
      </c>
      <c r="C8076" s="1" t="s">
        <v>4133</v>
      </c>
      <c r="D8076" s="28" t="s">
        <v>4060</v>
      </c>
      <c r="E8076" s="28" t="s">
        <v>3532</v>
      </c>
      <c r="F8076" s="1" t="s">
        <v>74</v>
      </c>
      <c r="G8076" s="1">
        <v>1</v>
      </c>
      <c r="H8076" s="1" t="s">
        <v>4209</v>
      </c>
      <c r="I8076" s="1" t="s">
        <v>114</v>
      </c>
      <c r="J8076" s="76">
        <v>536</v>
      </c>
      <c r="K8076" s="76">
        <v>2469507</v>
      </c>
      <c r="L8076" s="29">
        <v>46251</v>
      </c>
      <c r="M8076" s="29" t="s">
        <v>4163</v>
      </c>
      <c r="N8076" s="1" t="s">
        <v>478</v>
      </c>
      <c r="O8076" s="28" t="s">
        <v>1495</v>
      </c>
      <c r="P8076" s="1" t="s">
        <v>322</v>
      </c>
      <c r="Q8076" s="76">
        <v>11</v>
      </c>
      <c r="R8076" s="1"/>
      <c r="S8076" s="76">
        <v>6</v>
      </c>
      <c r="T8076" s="1" t="s">
        <v>115</v>
      </c>
      <c r="U8076" s="1"/>
      <c r="V8076" s="1"/>
      <c r="AC8076" s="93">
        <v>29.5</v>
      </c>
      <c r="AD8076" s="69">
        <v>230</v>
      </c>
      <c r="AE8076" s="33"/>
      <c r="AF8076" s="33"/>
      <c r="AG8076" s="33"/>
      <c r="AX8076" s="37">
        <f t="shared" si="363"/>
        <v>46258</v>
      </c>
      <c r="AY8076" s="1"/>
      <c r="AZ8076" s="1"/>
      <c r="BA8076" s="31"/>
      <c r="BB8076" s="31"/>
      <c r="BC8076" s="1"/>
      <c r="BD8076" s="1"/>
      <c r="BE8076" s="1"/>
      <c r="BF8076" s="1"/>
      <c r="BG8076" s="1"/>
      <c r="BT8076" s="37">
        <f t="shared" si="364"/>
        <v>46279</v>
      </c>
      <c r="BU8076" s="31"/>
      <c r="BW8076" s="33"/>
      <c r="BX8076" s="1"/>
      <c r="BY8076" s="1"/>
      <c r="BZ8076" s="1"/>
      <c r="CA8076" s="1"/>
      <c r="CB8076" s="1"/>
      <c r="CC8076" s="1"/>
      <c r="CE8076" s="1"/>
      <c r="CF8076" s="1"/>
      <c r="CG8076" s="1"/>
      <c r="CH8076" s="1"/>
      <c r="CI8076" s="1"/>
      <c r="CJ8076" s="1"/>
      <c r="CK8076" s="1"/>
      <c r="CL8076" s="1"/>
      <c r="CM8076" s="1"/>
      <c r="CN8076" s="1"/>
      <c r="CO8076" s="1"/>
    </row>
    <row r="8077" spans="1:93" ht="30" customHeight="1" x14ac:dyDescent="0.2">
      <c r="A8077" s="1">
        <v>8065</v>
      </c>
      <c r="B8077" s="94" t="s">
        <v>4200</v>
      </c>
      <c r="C8077" s="1" t="s">
        <v>4134</v>
      </c>
      <c r="D8077" s="1" t="s">
        <v>4135</v>
      </c>
      <c r="E8077" s="28" t="s">
        <v>3532</v>
      </c>
      <c r="F8077" s="1" t="s">
        <v>74</v>
      </c>
      <c r="G8077" s="1">
        <v>1</v>
      </c>
      <c r="H8077" s="1" t="s">
        <v>4209</v>
      </c>
      <c r="I8077" s="1" t="s">
        <v>114</v>
      </c>
      <c r="J8077" s="76">
        <v>276</v>
      </c>
      <c r="K8077" s="76">
        <v>2469525</v>
      </c>
      <c r="L8077" s="29">
        <v>46251</v>
      </c>
      <c r="M8077" s="29" t="s">
        <v>4163</v>
      </c>
      <c r="N8077" s="1" t="s">
        <v>478</v>
      </c>
      <c r="O8077" s="28" t="s">
        <v>1495</v>
      </c>
      <c r="P8077" s="1" t="s">
        <v>323</v>
      </c>
      <c r="Q8077" s="76">
        <v>2</v>
      </c>
      <c r="R8077" s="1"/>
      <c r="S8077" s="76"/>
      <c r="T8077" s="1" t="s">
        <v>115</v>
      </c>
      <c r="U8077" s="1"/>
      <c r="V8077" s="1"/>
      <c r="AC8077" s="93" t="s">
        <v>103</v>
      </c>
      <c r="AD8077" s="69" t="s">
        <v>103</v>
      </c>
      <c r="AE8077" s="33"/>
      <c r="AF8077" s="33"/>
      <c r="AG8077" s="33"/>
      <c r="AX8077" s="37">
        <f t="shared" si="363"/>
        <v>46258</v>
      </c>
      <c r="AY8077" s="1"/>
      <c r="AZ8077" s="1"/>
      <c r="BA8077" s="31"/>
      <c r="BB8077" s="31"/>
      <c r="BC8077" s="1"/>
      <c r="BD8077" s="1"/>
      <c r="BE8077" s="1"/>
      <c r="BF8077" s="1"/>
      <c r="BG8077" s="1"/>
      <c r="BT8077" s="37">
        <f t="shared" si="364"/>
        <v>46279</v>
      </c>
      <c r="BU8077" s="31"/>
      <c r="BW8077" s="33"/>
      <c r="BX8077" s="1"/>
      <c r="BY8077" s="1"/>
      <c r="BZ8077" s="1"/>
      <c r="CA8077" s="1"/>
      <c r="CB8077" s="1"/>
      <c r="CC8077" s="1"/>
      <c r="CE8077" s="1"/>
      <c r="CF8077" s="1"/>
      <c r="CG8077" s="1"/>
      <c r="CH8077" s="1"/>
      <c r="CI8077" s="1"/>
      <c r="CJ8077" s="1"/>
      <c r="CK8077" s="1"/>
      <c r="CL8077" s="1"/>
      <c r="CM8077" s="1"/>
      <c r="CN8077" s="1"/>
      <c r="CO8077" s="1"/>
    </row>
    <row r="8078" spans="1:93" ht="30" customHeight="1" x14ac:dyDescent="0.2">
      <c r="A8078" s="1">
        <v>8066</v>
      </c>
      <c r="B8078" s="94" t="s">
        <v>4200</v>
      </c>
      <c r="C8078" s="1" t="s">
        <v>4134</v>
      </c>
      <c r="D8078" s="1" t="s">
        <v>4135</v>
      </c>
      <c r="E8078" s="28" t="s">
        <v>3532</v>
      </c>
      <c r="F8078" s="1" t="s">
        <v>74</v>
      </c>
      <c r="G8078" s="1">
        <v>1</v>
      </c>
      <c r="H8078" s="1" t="s">
        <v>4209</v>
      </c>
      <c r="I8078" s="1" t="s">
        <v>114</v>
      </c>
      <c r="J8078" s="76">
        <v>433</v>
      </c>
      <c r="K8078" s="76">
        <v>2432801</v>
      </c>
      <c r="L8078" s="29">
        <v>46251</v>
      </c>
      <c r="M8078" s="29" t="s">
        <v>4163</v>
      </c>
      <c r="N8078" s="1" t="s">
        <v>478</v>
      </c>
      <c r="O8078" s="28" t="s">
        <v>1495</v>
      </c>
      <c r="P8078" s="1" t="s">
        <v>323</v>
      </c>
      <c r="Q8078" s="76">
        <v>9</v>
      </c>
      <c r="R8078" s="1"/>
      <c r="S8078" s="76">
        <v>6</v>
      </c>
      <c r="T8078" s="1" t="s">
        <v>115</v>
      </c>
      <c r="U8078" s="1"/>
      <c r="V8078" s="1"/>
      <c r="AC8078" s="93">
        <v>29.5</v>
      </c>
      <c r="AD8078" s="69">
        <v>255</v>
      </c>
      <c r="AE8078" s="33"/>
      <c r="AF8078" s="33"/>
      <c r="AG8078" s="33"/>
      <c r="AX8078" s="37">
        <f t="shared" si="363"/>
        <v>46258</v>
      </c>
      <c r="AY8078" s="1"/>
      <c r="AZ8078" s="1"/>
      <c r="BA8078" s="31"/>
      <c r="BB8078" s="31"/>
      <c r="BC8078" s="1"/>
      <c r="BD8078" s="1"/>
      <c r="BE8078" s="1"/>
      <c r="BF8078" s="1"/>
      <c r="BG8078" s="1"/>
      <c r="BT8078" s="37">
        <f t="shared" si="364"/>
        <v>46279</v>
      </c>
      <c r="BU8078" s="31"/>
      <c r="BW8078" s="33"/>
      <c r="BX8078" s="1"/>
      <c r="BY8078" s="1"/>
      <c r="BZ8078" s="1"/>
      <c r="CA8078" s="1"/>
      <c r="CB8078" s="1"/>
      <c r="CC8078" s="1"/>
      <c r="CE8078" s="1"/>
      <c r="CF8078" s="1"/>
      <c r="CG8078" s="1"/>
      <c r="CH8078" s="1"/>
      <c r="CI8078" s="1"/>
      <c r="CJ8078" s="1"/>
      <c r="CK8078" s="1"/>
      <c r="CL8078" s="1"/>
      <c r="CM8078" s="1"/>
      <c r="CN8078" s="1"/>
      <c r="CO8078" s="1"/>
    </row>
    <row r="8079" spans="1:93" ht="30" customHeight="1" x14ac:dyDescent="0.2">
      <c r="A8079" s="1">
        <v>8067</v>
      </c>
      <c r="B8079" s="94" t="s">
        <v>4200</v>
      </c>
      <c r="C8079" s="1" t="s">
        <v>4134</v>
      </c>
      <c r="D8079" s="1" t="s">
        <v>4135</v>
      </c>
      <c r="E8079" s="28" t="s">
        <v>3532</v>
      </c>
      <c r="F8079" s="1" t="s">
        <v>74</v>
      </c>
      <c r="G8079" s="1">
        <v>1</v>
      </c>
      <c r="H8079" s="1" t="s">
        <v>4209</v>
      </c>
      <c r="I8079" s="1" t="s">
        <v>114</v>
      </c>
      <c r="J8079" s="76">
        <v>557</v>
      </c>
      <c r="K8079" s="76">
        <v>2432803</v>
      </c>
      <c r="L8079" s="29">
        <v>46251</v>
      </c>
      <c r="M8079" s="29" t="s">
        <v>4163</v>
      </c>
      <c r="N8079" s="1" t="s">
        <v>478</v>
      </c>
      <c r="O8079" s="28" t="s">
        <v>1495</v>
      </c>
      <c r="P8079" s="1" t="s">
        <v>323</v>
      </c>
      <c r="Q8079" s="76">
        <v>12</v>
      </c>
      <c r="R8079" s="1"/>
      <c r="S8079" s="76"/>
      <c r="T8079" s="1" t="s">
        <v>115</v>
      </c>
      <c r="U8079" s="1"/>
      <c r="V8079" s="1"/>
      <c r="AC8079" s="93">
        <v>29.5</v>
      </c>
      <c r="AD8079" s="69">
        <v>240</v>
      </c>
      <c r="AE8079" s="33"/>
      <c r="AF8079" s="33"/>
      <c r="AG8079" s="33"/>
      <c r="AX8079" s="37">
        <f t="shared" si="363"/>
        <v>46258</v>
      </c>
      <c r="AY8079" s="1"/>
      <c r="AZ8079" s="1"/>
      <c r="BA8079" s="31"/>
      <c r="BB8079" s="31"/>
      <c r="BC8079" s="1"/>
      <c r="BD8079" s="1"/>
      <c r="BE8079" s="1"/>
      <c r="BF8079" s="1"/>
      <c r="BG8079" s="1"/>
      <c r="BT8079" s="37">
        <f t="shared" si="364"/>
        <v>46279</v>
      </c>
      <c r="BU8079" s="31"/>
      <c r="BW8079" s="33"/>
      <c r="BX8079" s="1"/>
      <c r="BY8079" s="1"/>
      <c r="BZ8079" s="1"/>
      <c r="CA8079" s="1"/>
      <c r="CB8079" s="1"/>
      <c r="CC8079" s="1"/>
      <c r="CE8079" s="1"/>
      <c r="CF8079" s="1"/>
      <c r="CG8079" s="1"/>
      <c r="CH8079" s="1"/>
      <c r="CI8079" s="1"/>
      <c r="CJ8079" s="1"/>
      <c r="CK8079" s="1"/>
      <c r="CL8079" s="1"/>
      <c r="CM8079" s="1"/>
      <c r="CN8079" s="1"/>
      <c r="CO8079" s="1"/>
    </row>
    <row r="8080" spans="1:93" ht="30" customHeight="1" x14ac:dyDescent="0.2">
      <c r="A8080" s="1">
        <v>8068</v>
      </c>
      <c r="B8080" s="94" t="s">
        <v>4200</v>
      </c>
      <c r="C8080" s="1" t="s">
        <v>4134</v>
      </c>
      <c r="D8080" s="1" t="s">
        <v>4135</v>
      </c>
      <c r="E8080" s="28" t="s">
        <v>3532</v>
      </c>
      <c r="F8080" s="1" t="s">
        <v>74</v>
      </c>
      <c r="G8080" s="1">
        <v>1</v>
      </c>
      <c r="H8080" s="1" t="s">
        <v>4209</v>
      </c>
      <c r="I8080" s="1" t="s">
        <v>114</v>
      </c>
      <c r="J8080" s="76">
        <v>437</v>
      </c>
      <c r="K8080" s="76">
        <v>2432806</v>
      </c>
      <c r="L8080" s="29">
        <v>46251</v>
      </c>
      <c r="M8080" s="29" t="s">
        <v>4163</v>
      </c>
      <c r="N8080" s="1" t="s">
        <v>478</v>
      </c>
      <c r="O8080" s="28" t="s">
        <v>1495</v>
      </c>
      <c r="P8080" s="1" t="s">
        <v>323</v>
      </c>
      <c r="Q8080" s="76">
        <v>9</v>
      </c>
      <c r="R8080" s="1"/>
      <c r="S8080" s="76"/>
      <c r="T8080" s="1" t="s">
        <v>115</v>
      </c>
      <c r="U8080" s="1"/>
      <c r="V8080" s="1"/>
      <c r="AC8080" s="93">
        <v>29</v>
      </c>
      <c r="AD8080" s="69">
        <v>240</v>
      </c>
      <c r="AE8080" s="33"/>
      <c r="AF8080" s="33"/>
      <c r="AG8080" s="33"/>
      <c r="AX8080" s="37">
        <f t="shared" si="363"/>
        <v>46258</v>
      </c>
      <c r="AY8080" s="1"/>
      <c r="AZ8080" s="1"/>
      <c r="BA8080" s="31"/>
      <c r="BB8080" s="31"/>
      <c r="BC8080" s="1"/>
      <c r="BD8080" s="1"/>
      <c r="BE8080" s="1"/>
      <c r="BF8080" s="1"/>
      <c r="BG8080" s="1"/>
      <c r="BT8080" s="37">
        <f t="shared" si="364"/>
        <v>46279</v>
      </c>
      <c r="BU8080" s="31"/>
      <c r="BW8080" s="33"/>
      <c r="BX8080" s="1"/>
      <c r="BY8080" s="1"/>
      <c r="BZ8080" s="1"/>
      <c r="CA8080" s="1"/>
      <c r="CB8080" s="1"/>
      <c r="CC8080" s="1"/>
      <c r="CE8080" s="1"/>
      <c r="CF8080" s="1"/>
      <c r="CG8080" s="1"/>
      <c r="CH8080" s="1"/>
      <c r="CI8080" s="1"/>
      <c r="CJ8080" s="1"/>
      <c r="CK8080" s="1"/>
      <c r="CL8080" s="1"/>
      <c r="CM8080" s="1"/>
      <c r="CN8080" s="1"/>
      <c r="CO8080" s="1"/>
    </row>
    <row r="8081" spans="1:93" ht="30" customHeight="1" x14ac:dyDescent="0.2">
      <c r="A8081" s="1">
        <v>8069</v>
      </c>
      <c r="B8081" s="94" t="s">
        <v>4200</v>
      </c>
      <c r="C8081" s="1" t="s">
        <v>4134</v>
      </c>
      <c r="D8081" s="1" t="s">
        <v>4135</v>
      </c>
      <c r="E8081" s="28" t="s">
        <v>3532</v>
      </c>
      <c r="F8081" s="1" t="s">
        <v>74</v>
      </c>
      <c r="G8081" s="1">
        <v>1</v>
      </c>
      <c r="H8081" s="1" t="s">
        <v>4209</v>
      </c>
      <c r="I8081" s="1" t="s">
        <v>114</v>
      </c>
      <c r="J8081" s="76">
        <v>432</v>
      </c>
      <c r="K8081" s="76">
        <v>2432809</v>
      </c>
      <c r="L8081" s="29">
        <v>46251</v>
      </c>
      <c r="M8081" s="29" t="s">
        <v>4163</v>
      </c>
      <c r="N8081" s="1" t="s">
        <v>478</v>
      </c>
      <c r="O8081" s="28" t="s">
        <v>1495</v>
      </c>
      <c r="P8081" s="1" t="s">
        <v>323</v>
      </c>
      <c r="Q8081" s="76">
        <v>8</v>
      </c>
      <c r="R8081" s="1"/>
      <c r="S8081" s="76"/>
      <c r="T8081" s="1" t="s">
        <v>115</v>
      </c>
      <c r="U8081" s="1"/>
      <c r="V8081" s="1"/>
      <c r="AC8081" s="93">
        <v>29</v>
      </c>
      <c r="AD8081" s="69">
        <v>230</v>
      </c>
      <c r="AE8081" s="33"/>
      <c r="AF8081" s="33"/>
      <c r="AG8081" s="33"/>
      <c r="AX8081" s="37">
        <f t="shared" si="363"/>
        <v>46258</v>
      </c>
      <c r="AY8081" s="1"/>
      <c r="AZ8081" s="1"/>
      <c r="BA8081" s="31"/>
      <c r="BB8081" s="31"/>
      <c r="BC8081" s="1"/>
      <c r="BD8081" s="1"/>
      <c r="BE8081" s="1"/>
      <c r="BF8081" s="1"/>
      <c r="BG8081" s="1"/>
      <c r="BT8081" s="37">
        <f t="shared" si="364"/>
        <v>46279</v>
      </c>
      <c r="BU8081" s="31"/>
      <c r="BW8081" s="33"/>
      <c r="BX8081" s="1"/>
      <c r="BY8081" s="1"/>
      <c r="BZ8081" s="1"/>
      <c r="CA8081" s="1"/>
      <c r="CB8081" s="1"/>
      <c r="CC8081" s="1"/>
      <c r="CE8081" s="1"/>
      <c r="CF8081" s="1"/>
      <c r="CG8081" s="1"/>
      <c r="CH8081" s="1"/>
      <c r="CI8081" s="1"/>
      <c r="CJ8081" s="1"/>
      <c r="CK8081" s="1"/>
      <c r="CL8081" s="1"/>
      <c r="CM8081" s="1"/>
      <c r="CN8081" s="1"/>
      <c r="CO8081" s="1"/>
    </row>
    <row r="8082" spans="1:93" ht="30" customHeight="1" x14ac:dyDescent="0.2">
      <c r="A8082" s="1">
        <v>8070</v>
      </c>
      <c r="B8082" s="94" t="s">
        <v>4200</v>
      </c>
      <c r="C8082" s="1" t="s">
        <v>4134</v>
      </c>
      <c r="D8082" s="1" t="s">
        <v>4135</v>
      </c>
      <c r="E8082" s="28" t="s">
        <v>3532</v>
      </c>
      <c r="F8082" s="1" t="s">
        <v>74</v>
      </c>
      <c r="G8082" s="1">
        <v>1</v>
      </c>
      <c r="H8082" s="1" t="s">
        <v>4209</v>
      </c>
      <c r="I8082" s="1" t="s">
        <v>114</v>
      </c>
      <c r="J8082" s="76">
        <v>553</v>
      </c>
      <c r="K8082" s="76">
        <v>2432813</v>
      </c>
      <c r="L8082" s="29">
        <v>46251</v>
      </c>
      <c r="M8082" s="29" t="s">
        <v>4163</v>
      </c>
      <c r="N8082" s="1" t="s">
        <v>478</v>
      </c>
      <c r="O8082" s="28" t="s">
        <v>1495</v>
      </c>
      <c r="P8082" s="1" t="s">
        <v>323</v>
      </c>
      <c r="Q8082" s="76">
        <v>12</v>
      </c>
      <c r="R8082" s="1"/>
      <c r="S8082" s="76"/>
      <c r="T8082" s="1" t="s">
        <v>115</v>
      </c>
      <c r="U8082" s="1"/>
      <c r="V8082" s="1"/>
      <c r="AC8082" s="93">
        <v>28</v>
      </c>
      <c r="AD8082" s="69">
        <v>250</v>
      </c>
      <c r="AE8082" s="33"/>
      <c r="AF8082" s="33"/>
      <c r="AG8082" s="33"/>
      <c r="AX8082" s="37">
        <f t="shared" si="363"/>
        <v>46258</v>
      </c>
      <c r="AY8082" s="1"/>
      <c r="AZ8082" s="1"/>
      <c r="BA8082" s="31"/>
      <c r="BB8082" s="31"/>
      <c r="BC8082" s="1"/>
      <c r="BD8082" s="1"/>
      <c r="BE8082" s="1"/>
      <c r="BF8082" s="1"/>
      <c r="BG8082" s="1"/>
      <c r="BT8082" s="37">
        <f t="shared" si="364"/>
        <v>46279</v>
      </c>
      <c r="BU8082" s="31"/>
      <c r="BW8082" s="33"/>
      <c r="BX8082" s="1"/>
      <c r="BY8082" s="1"/>
      <c r="BZ8082" s="1"/>
      <c r="CA8082" s="1"/>
      <c r="CB8082" s="1"/>
      <c r="CC8082" s="1"/>
      <c r="CE8082" s="1"/>
      <c r="CF8082" s="1"/>
      <c r="CG8082" s="1"/>
      <c r="CH8082" s="1"/>
      <c r="CI8082" s="1"/>
      <c r="CJ8082" s="1"/>
      <c r="CK8082" s="1"/>
      <c r="CL8082" s="1"/>
      <c r="CM8082" s="1"/>
      <c r="CN8082" s="1"/>
      <c r="CO8082" s="1"/>
    </row>
    <row r="8083" spans="1:93" ht="30" customHeight="1" x14ac:dyDescent="0.2">
      <c r="A8083" s="1">
        <v>8071</v>
      </c>
      <c r="B8083" s="1" t="s">
        <v>4206</v>
      </c>
      <c r="C8083" s="1" t="s">
        <v>3864</v>
      </c>
      <c r="D8083" s="1" t="s">
        <v>4136</v>
      </c>
      <c r="E8083" s="28" t="s">
        <v>4137</v>
      </c>
      <c r="F8083" s="1" t="s">
        <v>74</v>
      </c>
      <c r="G8083" s="1">
        <v>4</v>
      </c>
      <c r="H8083" s="1" t="s">
        <v>2565</v>
      </c>
      <c r="I8083" s="1" t="s">
        <v>114</v>
      </c>
      <c r="J8083" s="76">
        <v>436</v>
      </c>
      <c r="K8083" s="76">
        <v>2469524</v>
      </c>
      <c r="L8083" s="29">
        <v>46251</v>
      </c>
      <c r="M8083" s="29" t="s">
        <v>4163</v>
      </c>
      <c r="N8083" s="1" t="s">
        <v>478</v>
      </c>
      <c r="O8083" s="28" t="s">
        <v>1495</v>
      </c>
      <c r="P8083" s="1" t="s">
        <v>323</v>
      </c>
      <c r="Q8083" s="76">
        <v>9</v>
      </c>
      <c r="R8083" s="1"/>
      <c r="S8083" s="76">
        <v>6</v>
      </c>
      <c r="T8083" s="1" t="s">
        <v>115</v>
      </c>
      <c r="U8083" s="1"/>
      <c r="V8083" s="1"/>
      <c r="AC8083" s="93">
        <v>31</v>
      </c>
      <c r="AD8083" s="69">
        <v>230</v>
      </c>
      <c r="AE8083" s="33"/>
      <c r="AF8083" s="33"/>
      <c r="AG8083" s="33"/>
      <c r="AX8083" s="37">
        <f t="shared" si="363"/>
        <v>46258</v>
      </c>
      <c r="AY8083" s="1"/>
      <c r="AZ8083" s="1"/>
      <c r="BA8083" s="31"/>
      <c r="BB8083" s="31"/>
      <c r="BC8083" s="1"/>
      <c r="BD8083" s="1"/>
      <c r="BE8083" s="1"/>
      <c r="BF8083" s="1"/>
      <c r="BG8083" s="1"/>
      <c r="BT8083" s="37">
        <f t="shared" si="364"/>
        <v>46279</v>
      </c>
      <c r="BU8083" s="31"/>
      <c r="BW8083" s="33"/>
      <c r="BX8083" s="1"/>
      <c r="BY8083" s="1"/>
      <c r="BZ8083" s="1"/>
      <c r="CA8083" s="1"/>
      <c r="CB8083" s="1"/>
      <c r="CC8083" s="1"/>
      <c r="CE8083" s="1"/>
      <c r="CF8083" s="1"/>
      <c r="CG8083" s="1"/>
      <c r="CH8083" s="1"/>
      <c r="CI8083" s="1"/>
      <c r="CJ8083" s="1"/>
      <c r="CK8083" s="1"/>
      <c r="CL8083" s="1"/>
      <c r="CM8083" s="1"/>
      <c r="CN8083" s="1"/>
      <c r="CO8083" s="1"/>
    </row>
    <row r="8084" spans="1:93" ht="30" customHeight="1" x14ac:dyDescent="0.2">
      <c r="A8084" s="1">
        <v>8072</v>
      </c>
      <c r="B8084" s="1" t="s">
        <v>4206</v>
      </c>
      <c r="C8084" s="1" t="s">
        <v>3864</v>
      </c>
      <c r="D8084" s="1" t="s">
        <v>4136</v>
      </c>
      <c r="E8084" s="28" t="s">
        <v>4137</v>
      </c>
      <c r="F8084" s="1" t="s">
        <v>74</v>
      </c>
      <c r="G8084" s="1">
        <v>4</v>
      </c>
      <c r="H8084" s="1" t="s">
        <v>2565</v>
      </c>
      <c r="I8084" s="1" t="s">
        <v>114</v>
      </c>
      <c r="J8084" s="76">
        <v>403</v>
      </c>
      <c r="K8084" s="76">
        <v>2469526</v>
      </c>
      <c r="L8084" s="29">
        <v>46251</v>
      </c>
      <c r="M8084" s="29" t="s">
        <v>4163</v>
      </c>
      <c r="N8084" s="1" t="s">
        <v>478</v>
      </c>
      <c r="O8084" s="28" t="s">
        <v>1495</v>
      </c>
      <c r="P8084" s="1" t="s">
        <v>323</v>
      </c>
      <c r="Q8084" s="76">
        <v>9</v>
      </c>
      <c r="R8084" s="1"/>
      <c r="S8084" s="76"/>
      <c r="T8084" s="1" t="s">
        <v>115</v>
      </c>
      <c r="U8084" s="1"/>
      <c r="V8084" s="1"/>
      <c r="AC8084" s="93">
        <v>28</v>
      </c>
      <c r="AD8084" s="69">
        <v>245</v>
      </c>
      <c r="AE8084" s="33"/>
      <c r="AF8084" s="33"/>
      <c r="AG8084" s="33"/>
      <c r="AX8084" s="37">
        <f t="shared" si="363"/>
        <v>46258</v>
      </c>
      <c r="AY8084" s="1"/>
      <c r="AZ8084" s="1"/>
      <c r="BA8084" s="31"/>
      <c r="BB8084" s="31"/>
      <c r="BC8084" s="1"/>
      <c r="BD8084" s="1"/>
      <c r="BE8084" s="1"/>
      <c r="BF8084" s="1"/>
      <c r="BG8084" s="1"/>
      <c r="BT8084" s="37">
        <f t="shared" si="364"/>
        <v>46279</v>
      </c>
      <c r="BU8084" s="31"/>
      <c r="BW8084" s="33"/>
      <c r="BX8084" s="1"/>
      <c r="BY8084" s="1"/>
      <c r="BZ8084" s="1"/>
      <c r="CA8084" s="1"/>
      <c r="CB8084" s="1"/>
      <c r="CC8084" s="1"/>
      <c r="CE8084" s="1"/>
      <c r="CF8084" s="1"/>
      <c r="CG8084" s="1"/>
      <c r="CH8084" s="1"/>
      <c r="CI8084" s="1"/>
      <c r="CJ8084" s="1"/>
      <c r="CK8084" s="1"/>
      <c r="CL8084" s="1"/>
      <c r="CM8084" s="1"/>
      <c r="CN8084" s="1"/>
      <c r="CO8084" s="1"/>
    </row>
    <row r="8085" spans="1:93" ht="30" customHeight="1" x14ac:dyDescent="0.2">
      <c r="A8085" s="1">
        <v>8073</v>
      </c>
      <c r="B8085" s="1" t="s">
        <v>4206</v>
      </c>
      <c r="C8085" s="1" t="s">
        <v>3864</v>
      </c>
      <c r="D8085" s="1" t="s">
        <v>4136</v>
      </c>
      <c r="E8085" s="28" t="s">
        <v>4137</v>
      </c>
      <c r="F8085" s="1" t="s">
        <v>74</v>
      </c>
      <c r="G8085" s="1">
        <v>4</v>
      </c>
      <c r="H8085" s="1" t="s">
        <v>2565</v>
      </c>
      <c r="I8085" s="1" t="s">
        <v>114</v>
      </c>
      <c r="J8085" s="76">
        <v>436</v>
      </c>
      <c r="K8085" s="76">
        <v>2469529</v>
      </c>
      <c r="L8085" s="29">
        <v>46251</v>
      </c>
      <c r="M8085" s="29" t="s">
        <v>4163</v>
      </c>
      <c r="N8085" s="1" t="s">
        <v>478</v>
      </c>
      <c r="O8085" s="28" t="s">
        <v>1495</v>
      </c>
      <c r="P8085" s="1" t="s">
        <v>323</v>
      </c>
      <c r="Q8085" s="76">
        <v>9</v>
      </c>
      <c r="R8085" s="1"/>
      <c r="S8085" s="76"/>
      <c r="T8085" s="1" t="s">
        <v>115</v>
      </c>
      <c r="U8085" s="1"/>
      <c r="V8085" s="1"/>
      <c r="AC8085" s="93">
        <v>28</v>
      </c>
      <c r="AD8085" s="69">
        <v>240</v>
      </c>
      <c r="AE8085" s="33"/>
      <c r="AF8085" s="33"/>
      <c r="AG8085" s="33"/>
      <c r="AX8085" s="37">
        <f t="shared" si="363"/>
        <v>46258</v>
      </c>
      <c r="AY8085" s="1"/>
      <c r="AZ8085" s="1"/>
      <c r="BA8085" s="31"/>
      <c r="BB8085" s="31"/>
      <c r="BC8085" s="1"/>
      <c r="BD8085" s="1"/>
      <c r="BE8085" s="1"/>
      <c r="BF8085" s="1"/>
      <c r="BG8085" s="1"/>
      <c r="BT8085" s="37">
        <f t="shared" si="364"/>
        <v>46279</v>
      </c>
      <c r="BU8085" s="31"/>
      <c r="BW8085" s="33"/>
      <c r="BX8085" s="1"/>
      <c r="BY8085" s="1"/>
      <c r="BZ8085" s="1"/>
      <c r="CA8085" s="1"/>
      <c r="CB8085" s="1"/>
      <c r="CC8085" s="1"/>
      <c r="CE8085" s="1"/>
      <c r="CF8085" s="1"/>
      <c r="CG8085" s="1"/>
      <c r="CH8085" s="1"/>
      <c r="CI8085" s="1"/>
      <c r="CJ8085" s="1"/>
      <c r="CK8085" s="1"/>
      <c r="CL8085" s="1"/>
      <c r="CM8085" s="1"/>
      <c r="CN8085" s="1"/>
      <c r="CO8085" s="1"/>
    </row>
    <row r="8086" spans="1:93" ht="30" customHeight="1" x14ac:dyDescent="0.2">
      <c r="A8086" s="1">
        <v>8074</v>
      </c>
      <c r="B8086" s="1" t="s">
        <v>4205</v>
      </c>
      <c r="C8086" s="1" t="s">
        <v>4138</v>
      </c>
      <c r="D8086" s="1" t="s">
        <v>4139</v>
      </c>
      <c r="E8086" s="28" t="s">
        <v>4011</v>
      </c>
      <c r="F8086" s="1" t="s">
        <v>74</v>
      </c>
      <c r="G8086" s="1">
        <v>2</v>
      </c>
      <c r="H8086" s="1" t="s">
        <v>4208</v>
      </c>
      <c r="I8086" s="1" t="s">
        <v>114</v>
      </c>
      <c r="J8086" s="76">
        <v>273</v>
      </c>
      <c r="K8086" s="76">
        <v>2432819</v>
      </c>
      <c r="L8086" s="29">
        <v>46252</v>
      </c>
      <c r="M8086" s="29" t="s">
        <v>4163</v>
      </c>
      <c r="N8086" s="1" t="s">
        <v>478</v>
      </c>
      <c r="O8086" s="28" t="s">
        <v>1495</v>
      </c>
      <c r="P8086" s="1" t="s">
        <v>323</v>
      </c>
      <c r="Q8086" s="76">
        <v>8</v>
      </c>
      <c r="R8086" s="1"/>
      <c r="S8086" s="76">
        <v>6</v>
      </c>
      <c r="T8086" s="1" t="s">
        <v>115</v>
      </c>
      <c r="U8086" s="1"/>
      <c r="V8086" s="1"/>
      <c r="AC8086" s="93">
        <v>30</v>
      </c>
      <c r="AD8086" s="69">
        <v>240</v>
      </c>
      <c r="AE8086" s="33"/>
      <c r="AF8086" s="33"/>
      <c r="AG8086" s="33"/>
      <c r="AX8086" s="37">
        <f t="shared" si="363"/>
        <v>46259</v>
      </c>
      <c r="AY8086" s="1"/>
      <c r="AZ8086" s="1"/>
      <c r="BA8086" s="31"/>
      <c r="BB8086" s="31"/>
      <c r="BC8086" s="1"/>
      <c r="BD8086" s="1"/>
      <c r="BE8086" s="1"/>
      <c r="BF8086" s="1"/>
      <c r="BG8086" s="1"/>
      <c r="BT8086" s="37">
        <f t="shared" si="364"/>
        <v>46280</v>
      </c>
      <c r="BU8086" s="31"/>
      <c r="BW8086" s="33"/>
      <c r="BX8086" s="1"/>
      <c r="BY8086" s="1"/>
      <c r="BZ8086" s="1"/>
      <c r="CA8086" s="1"/>
      <c r="CB8086" s="1"/>
      <c r="CC8086" s="1"/>
      <c r="CE8086" s="1"/>
      <c r="CF8086" s="1"/>
      <c r="CG8086" s="1"/>
      <c r="CH8086" s="1"/>
      <c r="CI8086" s="1"/>
      <c r="CJ8086" s="1"/>
      <c r="CK8086" s="1"/>
      <c r="CL8086" s="1"/>
      <c r="CM8086" s="1"/>
      <c r="CN8086" s="1"/>
      <c r="CO8086" s="1"/>
    </row>
    <row r="8087" spans="1:93" ht="30" customHeight="1" x14ac:dyDescent="0.2">
      <c r="A8087" s="1">
        <v>8075</v>
      </c>
      <c r="B8087" s="1" t="s">
        <v>4205</v>
      </c>
      <c r="C8087" s="1" t="s">
        <v>4138</v>
      </c>
      <c r="D8087" s="1" t="s">
        <v>4139</v>
      </c>
      <c r="E8087" s="28" t="s">
        <v>4011</v>
      </c>
      <c r="F8087" s="1" t="s">
        <v>74</v>
      </c>
      <c r="G8087" s="1">
        <v>2</v>
      </c>
      <c r="H8087" s="1" t="s">
        <v>4208</v>
      </c>
      <c r="I8087" s="1" t="s">
        <v>114</v>
      </c>
      <c r="J8087" s="76">
        <v>415</v>
      </c>
      <c r="K8087" s="76">
        <v>2469533</v>
      </c>
      <c r="L8087" s="29">
        <v>46252</v>
      </c>
      <c r="M8087" s="29" t="s">
        <v>4163</v>
      </c>
      <c r="N8087" s="1" t="s">
        <v>478</v>
      </c>
      <c r="O8087" s="28" t="s">
        <v>1495</v>
      </c>
      <c r="P8087" s="1" t="s">
        <v>323</v>
      </c>
      <c r="Q8087" s="76">
        <v>9</v>
      </c>
      <c r="R8087" s="1"/>
      <c r="S8087" s="76"/>
      <c r="T8087" s="1" t="s">
        <v>115</v>
      </c>
      <c r="U8087" s="1"/>
      <c r="V8087" s="1"/>
      <c r="AC8087" s="93">
        <v>27</v>
      </c>
      <c r="AD8087" s="69">
        <v>250</v>
      </c>
      <c r="AE8087" s="33"/>
      <c r="AF8087" s="33"/>
      <c r="AG8087" s="33"/>
      <c r="AX8087" s="37">
        <f t="shared" si="363"/>
        <v>46259</v>
      </c>
      <c r="AY8087" s="1"/>
      <c r="AZ8087" s="1"/>
      <c r="BA8087" s="31"/>
      <c r="BB8087" s="31"/>
      <c r="BC8087" s="1"/>
      <c r="BD8087" s="1"/>
      <c r="BE8087" s="1"/>
      <c r="BF8087" s="1"/>
      <c r="BG8087" s="1"/>
      <c r="BT8087" s="37">
        <f t="shared" si="364"/>
        <v>46280</v>
      </c>
      <c r="BU8087" s="31"/>
      <c r="BW8087" s="33"/>
      <c r="BX8087" s="1"/>
      <c r="BY8087" s="1"/>
      <c r="BZ8087" s="1"/>
      <c r="CA8087" s="1"/>
      <c r="CB8087" s="1"/>
      <c r="CC8087" s="1"/>
      <c r="CE8087" s="1"/>
      <c r="CF8087" s="1"/>
      <c r="CG8087" s="1"/>
      <c r="CH8087" s="1"/>
      <c r="CI8087" s="1"/>
      <c r="CJ8087" s="1"/>
      <c r="CK8087" s="1"/>
      <c r="CL8087" s="1"/>
      <c r="CM8087" s="1"/>
      <c r="CN8087" s="1"/>
      <c r="CO8087" s="1"/>
    </row>
    <row r="8088" spans="1:93" ht="30" customHeight="1" x14ac:dyDescent="0.2">
      <c r="A8088" s="1">
        <v>8076</v>
      </c>
      <c r="B8088" s="1" t="s">
        <v>4205</v>
      </c>
      <c r="C8088" s="1" t="s">
        <v>4138</v>
      </c>
      <c r="D8088" s="1" t="s">
        <v>4139</v>
      </c>
      <c r="E8088" s="28" t="s">
        <v>4011</v>
      </c>
      <c r="F8088" s="1" t="s">
        <v>74</v>
      </c>
      <c r="G8088" s="1">
        <v>2</v>
      </c>
      <c r="H8088" s="1" t="s">
        <v>4208</v>
      </c>
      <c r="I8088" s="1" t="s">
        <v>114</v>
      </c>
      <c r="J8088" s="76">
        <v>415</v>
      </c>
      <c r="K8088" s="76">
        <v>2469539</v>
      </c>
      <c r="L8088" s="29">
        <v>46252</v>
      </c>
      <c r="M8088" s="29" t="s">
        <v>4163</v>
      </c>
      <c r="N8088" s="1" t="s">
        <v>478</v>
      </c>
      <c r="O8088" s="28" t="s">
        <v>1495</v>
      </c>
      <c r="P8088" s="1" t="s">
        <v>323</v>
      </c>
      <c r="Q8088" s="76">
        <v>9</v>
      </c>
      <c r="R8088" s="1"/>
      <c r="S8088" s="76"/>
      <c r="T8088" s="1" t="s">
        <v>115</v>
      </c>
      <c r="U8088" s="1"/>
      <c r="V8088" s="1"/>
      <c r="AC8088" s="93">
        <v>30</v>
      </c>
      <c r="AD8088" s="69">
        <v>230</v>
      </c>
      <c r="AE8088" s="33"/>
      <c r="AF8088" s="33"/>
      <c r="AG8088" s="33"/>
      <c r="AX8088" s="37">
        <f t="shared" si="363"/>
        <v>46259</v>
      </c>
      <c r="AY8088" s="1"/>
      <c r="AZ8088" s="1"/>
      <c r="BA8088" s="31"/>
      <c r="BB8088" s="31"/>
      <c r="BC8088" s="1"/>
      <c r="BD8088" s="1"/>
      <c r="BE8088" s="1"/>
      <c r="BF8088" s="1"/>
      <c r="BG8088" s="1"/>
      <c r="BT8088" s="37">
        <f t="shared" si="364"/>
        <v>46280</v>
      </c>
      <c r="BU8088" s="31"/>
      <c r="BW8088" s="33"/>
      <c r="BX8088" s="1"/>
      <c r="BY8088" s="1"/>
      <c r="BZ8088" s="1"/>
      <c r="CA8088" s="1"/>
      <c r="CB8088" s="1"/>
      <c r="CC8088" s="1"/>
      <c r="CE8088" s="1"/>
      <c r="CF8088" s="1"/>
      <c r="CG8088" s="1"/>
      <c r="CH8088" s="1"/>
      <c r="CI8088" s="1"/>
      <c r="CJ8088" s="1"/>
      <c r="CK8088" s="1"/>
      <c r="CL8088" s="1"/>
      <c r="CM8088" s="1"/>
      <c r="CN8088" s="1"/>
      <c r="CO8088" s="1"/>
    </row>
    <row r="8089" spans="1:93" ht="30" customHeight="1" x14ac:dyDescent="0.2">
      <c r="A8089" s="1">
        <v>8077</v>
      </c>
      <c r="B8089" s="1" t="s">
        <v>4063</v>
      </c>
      <c r="C8089" s="1" t="s">
        <v>3957</v>
      </c>
      <c r="D8089" s="1" t="s">
        <v>4140</v>
      </c>
      <c r="E8089" s="28" t="s">
        <v>4011</v>
      </c>
      <c r="F8089" s="1" t="s">
        <v>74</v>
      </c>
      <c r="G8089" s="1">
        <v>2</v>
      </c>
      <c r="H8089" s="1" t="s">
        <v>4208</v>
      </c>
      <c r="I8089" s="1" t="s">
        <v>114</v>
      </c>
      <c r="J8089" s="76">
        <v>433</v>
      </c>
      <c r="K8089" s="76">
        <v>2432822</v>
      </c>
      <c r="L8089" s="29">
        <v>46252</v>
      </c>
      <c r="M8089" s="29" t="s">
        <v>4163</v>
      </c>
      <c r="N8089" s="1" t="s">
        <v>478</v>
      </c>
      <c r="O8089" s="28" t="s">
        <v>1495</v>
      </c>
      <c r="P8089" s="1" t="s">
        <v>323</v>
      </c>
      <c r="Q8089" s="76">
        <v>9</v>
      </c>
      <c r="R8089" s="1"/>
      <c r="S8089" s="76">
        <v>6</v>
      </c>
      <c r="T8089" s="1" t="s">
        <v>115</v>
      </c>
      <c r="U8089" s="1"/>
      <c r="V8089" s="1"/>
      <c r="AC8089" s="93">
        <v>30.5</v>
      </c>
      <c r="AD8089" s="69">
        <v>255</v>
      </c>
      <c r="AE8089" s="33"/>
      <c r="AF8089" s="33"/>
      <c r="AG8089" s="33"/>
      <c r="AX8089" s="37">
        <f t="shared" si="363"/>
        <v>46259</v>
      </c>
      <c r="AY8089" s="1"/>
      <c r="AZ8089" s="1"/>
      <c r="BA8089" s="31"/>
      <c r="BB8089" s="31"/>
      <c r="BC8089" s="1"/>
      <c r="BD8089" s="1"/>
      <c r="BE8089" s="1"/>
      <c r="BF8089" s="1"/>
      <c r="BG8089" s="1"/>
      <c r="BT8089" s="37">
        <f t="shared" si="364"/>
        <v>46280</v>
      </c>
      <c r="BU8089" s="31"/>
      <c r="BW8089" s="33"/>
      <c r="BX8089" s="1"/>
      <c r="BY8089" s="1"/>
      <c r="BZ8089" s="1"/>
      <c r="CA8089" s="1"/>
      <c r="CB8089" s="1"/>
      <c r="CC8089" s="1"/>
      <c r="CE8089" s="1"/>
      <c r="CF8089" s="1"/>
      <c r="CG8089" s="1"/>
      <c r="CH8089" s="1"/>
      <c r="CI8089" s="1"/>
      <c r="CJ8089" s="1"/>
      <c r="CK8089" s="1"/>
      <c r="CL8089" s="1"/>
      <c r="CM8089" s="1"/>
      <c r="CN8089" s="1"/>
      <c r="CO8089" s="1"/>
    </row>
    <row r="8090" spans="1:93" ht="30" customHeight="1" x14ac:dyDescent="0.2">
      <c r="A8090" s="1">
        <v>8078</v>
      </c>
      <c r="B8090" s="1" t="s">
        <v>4063</v>
      </c>
      <c r="C8090" s="1" t="s">
        <v>3957</v>
      </c>
      <c r="D8090" s="1" t="s">
        <v>4140</v>
      </c>
      <c r="E8090" s="28" t="s">
        <v>4011</v>
      </c>
      <c r="F8090" s="1" t="s">
        <v>74</v>
      </c>
      <c r="G8090" s="1">
        <v>2</v>
      </c>
      <c r="H8090" s="1" t="s">
        <v>4208</v>
      </c>
      <c r="I8090" s="1" t="s">
        <v>114</v>
      </c>
      <c r="J8090" s="76">
        <v>436</v>
      </c>
      <c r="K8090" s="76">
        <v>2469532</v>
      </c>
      <c r="L8090" s="29">
        <v>46252</v>
      </c>
      <c r="M8090" s="29" t="s">
        <v>4163</v>
      </c>
      <c r="N8090" s="1" t="s">
        <v>478</v>
      </c>
      <c r="O8090" s="28" t="s">
        <v>1495</v>
      </c>
      <c r="P8090" s="1" t="s">
        <v>323</v>
      </c>
      <c r="Q8090" s="76">
        <v>9</v>
      </c>
      <c r="R8090" s="1"/>
      <c r="S8090" s="76"/>
      <c r="T8090" s="1" t="s">
        <v>115</v>
      </c>
      <c r="U8090" s="1"/>
      <c r="V8090" s="1"/>
      <c r="AC8090" s="93">
        <v>28.5</v>
      </c>
      <c r="AD8090" s="69">
        <v>260</v>
      </c>
      <c r="AE8090" s="33"/>
      <c r="AF8090" s="33"/>
      <c r="AG8090" s="33"/>
      <c r="AX8090" s="37">
        <f t="shared" si="363"/>
        <v>46259</v>
      </c>
      <c r="AY8090" s="1"/>
      <c r="AZ8090" s="1"/>
      <c r="BA8090" s="31"/>
      <c r="BB8090" s="31"/>
      <c r="BC8090" s="1"/>
      <c r="BD8090" s="1"/>
      <c r="BE8090" s="1"/>
      <c r="BF8090" s="1"/>
      <c r="BG8090" s="1"/>
      <c r="BT8090" s="37">
        <f t="shared" si="364"/>
        <v>46280</v>
      </c>
      <c r="BU8090" s="31"/>
      <c r="BW8090" s="33"/>
      <c r="BX8090" s="1"/>
      <c r="BY8090" s="1"/>
      <c r="BZ8090" s="1"/>
      <c r="CA8090" s="1"/>
      <c r="CB8090" s="1"/>
      <c r="CC8090" s="1"/>
      <c r="CE8090" s="1"/>
      <c r="CF8090" s="1"/>
      <c r="CG8090" s="1"/>
      <c r="CH8090" s="1"/>
      <c r="CI8090" s="1"/>
      <c r="CJ8090" s="1"/>
      <c r="CK8090" s="1"/>
      <c r="CL8090" s="1"/>
      <c r="CM8090" s="1"/>
      <c r="CN8090" s="1"/>
      <c r="CO8090" s="1"/>
    </row>
    <row r="8091" spans="1:93" ht="30" customHeight="1" x14ac:dyDescent="0.2">
      <c r="A8091" s="1">
        <v>8079</v>
      </c>
      <c r="B8091" s="1" t="s">
        <v>4063</v>
      </c>
      <c r="C8091" s="1" t="s">
        <v>3957</v>
      </c>
      <c r="D8091" s="1" t="s">
        <v>4140</v>
      </c>
      <c r="E8091" s="28" t="s">
        <v>4011</v>
      </c>
      <c r="F8091" s="1" t="s">
        <v>74</v>
      </c>
      <c r="G8091" s="1">
        <v>2</v>
      </c>
      <c r="H8091" s="1" t="s">
        <v>4208</v>
      </c>
      <c r="I8091" s="1" t="s">
        <v>114</v>
      </c>
      <c r="J8091" s="76">
        <v>302</v>
      </c>
      <c r="K8091" s="76">
        <v>2432832</v>
      </c>
      <c r="L8091" s="29">
        <v>46252</v>
      </c>
      <c r="M8091" s="29" t="s">
        <v>4163</v>
      </c>
      <c r="N8091" s="1" t="s">
        <v>478</v>
      </c>
      <c r="O8091" s="28" t="s">
        <v>1495</v>
      </c>
      <c r="P8091" s="1" t="s">
        <v>323</v>
      </c>
      <c r="Q8091" s="76">
        <v>7</v>
      </c>
      <c r="R8091" s="1"/>
      <c r="S8091" s="76"/>
      <c r="T8091" s="1" t="s">
        <v>115</v>
      </c>
      <c r="U8091" s="1"/>
      <c r="V8091" s="1"/>
      <c r="AC8091" s="93">
        <v>28.5</v>
      </c>
      <c r="AD8091" s="69">
        <v>240</v>
      </c>
      <c r="AE8091" s="33"/>
      <c r="AF8091" s="33"/>
      <c r="AG8091" s="33"/>
      <c r="AX8091" s="37">
        <f t="shared" si="363"/>
        <v>46259</v>
      </c>
      <c r="AY8091" s="1"/>
      <c r="AZ8091" s="1"/>
      <c r="BA8091" s="31"/>
      <c r="BB8091" s="31"/>
      <c r="BC8091" s="1"/>
      <c r="BD8091" s="1"/>
      <c r="BE8091" s="1"/>
      <c r="BF8091" s="1"/>
      <c r="BG8091" s="1"/>
      <c r="BT8091" s="37">
        <f t="shared" si="364"/>
        <v>46280</v>
      </c>
      <c r="BU8091" s="31"/>
      <c r="BW8091" s="33"/>
      <c r="BX8091" s="1"/>
      <c r="BY8091" s="1"/>
      <c r="BZ8091" s="1"/>
      <c r="CA8091" s="1"/>
      <c r="CB8091" s="1"/>
      <c r="CC8091" s="1"/>
      <c r="CE8091" s="1"/>
      <c r="CF8091" s="1"/>
      <c r="CG8091" s="1"/>
      <c r="CH8091" s="1"/>
      <c r="CI8091" s="1"/>
      <c r="CJ8091" s="1"/>
      <c r="CK8091" s="1"/>
      <c r="CL8091" s="1"/>
      <c r="CM8091" s="1"/>
      <c r="CN8091" s="1"/>
      <c r="CO8091" s="1"/>
    </row>
    <row r="8092" spans="1:93" ht="30" customHeight="1" x14ac:dyDescent="0.2">
      <c r="A8092" s="1">
        <v>8080</v>
      </c>
      <c r="B8092" s="1" t="s">
        <v>4063</v>
      </c>
      <c r="C8092" s="1" t="s">
        <v>3957</v>
      </c>
      <c r="D8092" s="1" t="s">
        <v>4140</v>
      </c>
      <c r="E8092" s="28" t="s">
        <v>4011</v>
      </c>
      <c r="F8092" s="1" t="s">
        <v>74</v>
      </c>
      <c r="G8092" s="1">
        <v>2</v>
      </c>
      <c r="H8092" s="1" t="s">
        <v>4208</v>
      </c>
      <c r="I8092" s="1" t="s">
        <v>114</v>
      </c>
      <c r="J8092" s="76">
        <v>433</v>
      </c>
      <c r="K8092" s="76">
        <v>2432834</v>
      </c>
      <c r="L8092" s="29">
        <v>46252</v>
      </c>
      <c r="M8092" s="29" t="s">
        <v>4163</v>
      </c>
      <c r="N8092" s="1" t="s">
        <v>478</v>
      </c>
      <c r="O8092" s="28" t="s">
        <v>1495</v>
      </c>
      <c r="P8092" s="1" t="s">
        <v>323</v>
      </c>
      <c r="Q8092" s="76">
        <v>9</v>
      </c>
      <c r="R8092" s="1"/>
      <c r="S8092" s="76"/>
      <c r="T8092" s="1" t="s">
        <v>115</v>
      </c>
      <c r="U8092" s="1"/>
      <c r="V8092" s="1"/>
      <c r="AC8092" s="93">
        <v>29</v>
      </c>
      <c r="AD8092" s="69">
        <v>250</v>
      </c>
      <c r="AE8092" s="33"/>
      <c r="AF8092" s="33"/>
      <c r="AG8092" s="33"/>
      <c r="AX8092" s="37">
        <f t="shared" si="363"/>
        <v>46259</v>
      </c>
      <c r="AY8092" s="1"/>
      <c r="AZ8092" s="1"/>
      <c r="BA8092" s="31"/>
      <c r="BB8092" s="31"/>
      <c r="BC8092" s="1"/>
      <c r="BD8092" s="1"/>
      <c r="BE8092" s="1"/>
      <c r="BF8092" s="1"/>
      <c r="BG8092" s="1"/>
      <c r="BT8092" s="37">
        <f t="shared" si="364"/>
        <v>46280</v>
      </c>
      <c r="BU8092" s="31"/>
      <c r="BW8092" s="33"/>
      <c r="BX8092" s="1"/>
      <c r="BY8092" s="1"/>
      <c r="BZ8092" s="1"/>
      <c r="CA8092" s="1"/>
      <c r="CB8092" s="1"/>
      <c r="CC8092" s="1"/>
      <c r="CE8092" s="1"/>
      <c r="CF8092" s="1"/>
      <c r="CG8092" s="1"/>
      <c r="CH8092" s="1"/>
      <c r="CI8092" s="1"/>
      <c r="CJ8092" s="1"/>
      <c r="CK8092" s="1"/>
      <c r="CL8092" s="1"/>
      <c r="CM8092" s="1"/>
      <c r="CN8092" s="1"/>
      <c r="CO8092" s="1"/>
    </row>
    <row r="8093" spans="1:93" ht="30" customHeight="1" x14ac:dyDescent="0.2">
      <c r="A8093" s="1">
        <v>8081</v>
      </c>
      <c r="B8093" s="1" t="s">
        <v>4059</v>
      </c>
      <c r="C8093" s="1" t="s">
        <v>4141</v>
      </c>
      <c r="D8093" s="1" t="s">
        <v>4142</v>
      </c>
      <c r="E8093" s="28" t="s">
        <v>3999</v>
      </c>
      <c r="F8093" s="1" t="s">
        <v>74</v>
      </c>
      <c r="G8093" s="1">
        <v>5</v>
      </c>
      <c r="H8093" s="1" t="s">
        <v>2565</v>
      </c>
      <c r="I8093" s="1" t="s">
        <v>114</v>
      </c>
      <c r="J8093" s="76">
        <v>528</v>
      </c>
      <c r="K8093" s="76">
        <v>2432836</v>
      </c>
      <c r="L8093" s="29">
        <v>46252</v>
      </c>
      <c r="M8093" s="29" t="s">
        <v>4163</v>
      </c>
      <c r="N8093" s="1" t="s">
        <v>478</v>
      </c>
      <c r="O8093" s="28" t="s">
        <v>1495</v>
      </c>
      <c r="P8093" s="1" t="s">
        <v>323</v>
      </c>
      <c r="Q8093" s="76">
        <v>12</v>
      </c>
      <c r="R8093" s="1"/>
      <c r="S8093" s="76"/>
      <c r="T8093" s="1" t="s">
        <v>115</v>
      </c>
      <c r="U8093" s="1"/>
      <c r="V8093" s="1"/>
      <c r="AC8093" s="93">
        <v>28.5</v>
      </c>
      <c r="AD8093" s="69">
        <v>240</v>
      </c>
      <c r="AE8093" s="33"/>
      <c r="AF8093" s="33"/>
      <c r="AG8093" s="33"/>
      <c r="AX8093" s="37">
        <f t="shared" si="363"/>
        <v>46259</v>
      </c>
      <c r="AY8093" s="1"/>
      <c r="AZ8093" s="1"/>
      <c r="BA8093" s="31"/>
      <c r="BB8093" s="31"/>
      <c r="BC8093" s="1"/>
      <c r="BD8093" s="1"/>
      <c r="BE8093" s="1"/>
      <c r="BF8093" s="1"/>
      <c r="BG8093" s="1"/>
      <c r="BT8093" s="37">
        <f t="shared" si="364"/>
        <v>46280</v>
      </c>
      <c r="BU8093" s="31"/>
      <c r="BW8093" s="33"/>
      <c r="BX8093" s="1"/>
      <c r="BY8093" s="1"/>
      <c r="BZ8093" s="1"/>
      <c r="CA8093" s="1"/>
      <c r="CB8093" s="1"/>
      <c r="CC8093" s="1"/>
      <c r="CE8093" s="1"/>
      <c r="CF8093" s="1"/>
      <c r="CG8093" s="1"/>
      <c r="CH8093" s="1"/>
      <c r="CI8093" s="1"/>
      <c r="CJ8093" s="1"/>
      <c r="CK8093" s="1"/>
      <c r="CL8093" s="1"/>
      <c r="CM8093" s="1"/>
      <c r="CN8093" s="1"/>
      <c r="CO8093" s="1"/>
    </row>
    <row r="8094" spans="1:93" ht="30" customHeight="1" x14ac:dyDescent="0.2">
      <c r="A8094" s="1">
        <v>8082</v>
      </c>
      <c r="B8094" s="1" t="s">
        <v>4059</v>
      </c>
      <c r="C8094" s="1" t="s">
        <v>4141</v>
      </c>
      <c r="D8094" s="1" t="s">
        <v>4142</v>
      </c>
      <c r="E8094" s="28" t="s">
        <v>3999</v>
      </c>
      <c r="F8094" s="1" t="s">
        <v>74</v>
      </c>
      <c r="G8094" s="1">
        <v>5</v>
      </c>
      <c r="H8094" s="1" t="s">
        <v>2565</v>
      </c>
      <c r="I8094" s="1" t="s">
        <v>114</v>
      </c>
      <c r="J8094" s="76">
        <v>553</v>
      </c>
      <c r="K8094" s="76">
        <v>2432838</v>
      </c>
      <c r="L8094" s="29">
        <v>46252</v>
      </c>
      <c r="M8094" s="29" t="s">
        <v>4163</v>
      </c>
      <c r="N8094" s="1" t="s">
        <v>478</v>
      </c>
      <c r="O8094" s="28" t="s">
        <v>1495</v>
      </c>
      <c r="P8094" s="1" t="s">
        <v>323</v>
      </c>
      <c r="Q8094" s="76">
        <v>12</v>
      </c>
      <c r="R8094" s="1"/>
      <c r="S8094" s="76"/>
      <c r="T8094" s="1" t="s">
        <v>115</v>
      </c>
      <c r="U8094" s="1"/>
      <c r="V8094" s="1"/>
      <c r="AC8094" s="93">
        <v>29</v>
      </c>
      <c r="AD8094" s="69">
        <v>250</v>
      </c>
      <c r="AE8094" s="33"/>
      <c r="AF8094" s="33"/>
      <c r="AG8094" s="33"/>
      <c r="AX8094" s="37">
        <f t="shared" si="363"/>
        <v>46259</v>
      </c>
      <c r="AY8094" s="1"/>
      <c r="AZ8094" s="1"/>
      <c r="BA8094" s="31"/>
      <c r="BB8094" s="31"/>
      <c r="BC8094" s="1"/>
      <c r="BD8094" s="1"/>
      <c r="BE8094" s="1"/>
      <c r="BF8094" s="1"/>
      <c r="BG8094" s="1"/>
      <c r="BT8094" s="37">
        <f t="shared" si="364"/>
        <v>46280</v>
      </c>
      <c r="BU8094" s="31"/>
      <c r="BW8094" s="33"/>
      <c r="BX8094" s="1"/>
      <c r="BY8094" s="1"/>
      <c r="BZ8094" s="1"/>
      <c r="CA8094" s="1"/>
      <c r="CB8094" s="1"/>
      <c r="CC8094" s="1"/>
      <c r="CE8094" s="1"/>
      <c r="CF8094" s="1"/>
      <c r="CG8094" s="1"/>
      <c r="CH8094" s="1"/>
      <c r="CI8094" s="1"/>
      <c r="CJ8094" s="1"/>
      <c r="CK8094" s="1"/>
      <c r="CL8094" s="1"/>
      <c r="CM8094" s="1"/>
      <c r="CN8094" s="1"/>
      <c r="CO8094" s="1"/>
    </row>
    <row r="8095" spans="1:93" ht="30" customHeight="1" x14ac:dyDescent="0.2">
      <c r="A8095" s="1">
        <v>8083</v>
      </c>
      <c r="B8095" s="1" t="s">
        <v>4059</v>
      </c>
      <c r="C8095" s="1" t="s">
        <v>4141</v>
      </c>
      <c r="D8095" s="1" t="s">
        <v>4142</v>
      </c>
      <c r="E8095" s="28" t="s">
        <v>3999</v>
      </c>
      <c r="F8095" s="1" t="s">
        <v>74</v>
      </c>
      <c r="G8095" s="1">
        <v>5</v>
      </c>
      <c r="H8095" s="1" t="s">
        <v>2565</v>
      </c>
      <c r="I8095" s="1" t="s">
        <v>114</v>
      </c>
      <c r="J8095" s="76">
        <v>432</v>
      </c>
      <c r="K8095" s="76">
        <v>2432844</v>
      </c>
      <c r="L8095" s="29">
        <v>46252</v>
      </c>
      <c r="M8095" s="29" t="s">
        <v>4163</v>
      </c>
      <c r="N8095" s="1" t="s">
        <v>478</v>
      </c>
      <c r="O8095" s="28" t="s">
        <v>1495</v>
      </c>
      <c r="P8095" s="1" t="s">
        <v>323</v>
      </c>
      <c r="Q8095" s="76">
        <v>4</v>
      </c>
      <c r="R8095" s="1"/>
      <c r="S8095" s="76"/>
      <c r="T8095" s="1" t="s">
        <v>115</v>
      </c>
      <c r="U8095" s="1"/>
      <c r="V8095" s="1"/>
      <c r="AC8095" s="93">
        <v>30</v>
      </c>
      <c r="AD8095" s="69">
        <v>240</v>
      </c>
      <c r="AE8095" s="33"/>
      <c r="AF8095" s="33"/>
      <c r="AG8095" s="33"/>
      <c r="AX8095" s="37">
        <f t="shared" si="363"/>
        <v>46259</v>
      </c>
      <c r="AY8095" s="1"/>
      <c r="AZ8095" s="1"/>
      <c r="BA8095" s="31"/>
      <c r="BB8095" s="31"/>
      <c r="BC8095" s="1"/>
      <c r="BD8095" s="1"/>
      <c r="BE8095" s="1"/>
      <c r="BF8095" s="1"/>
      <c r="BG8095" s="1"/>
      <c r="BT8095" s="37">
        <f t="shared" si="364"/>
        <v>46280</v>
      </c>
      <c r="BU8095" s="31"/>
      <c r="BW8095" s="33"/>
      <c r="BX8095" s="1"/>
      <c r="BY8095" s="1"/>
      <c r="BZ8095" s="1"/>
      <c r="CA8095" s="1"/>
      <c r="CB8095" s="1"/>
      <c r="CC8095" s="1"/>
      <c r="CE8095" s="1"/>
      <c r="CF8095" s="1"/>
      <c r="CG8095" s="1"/>
      <c r="CH8095" s="1"/>
      <c r="CI8095" s="1"/>
      <c r="CJ8095" s="1"/>
      <c r="CK8095" s="1"/>
      <c r="CL8095" s="1"/>
      <c r="CM8095" s="1"/>
      <c r="CN8095" s="1"/>
      <c r="CO8095" s="1"/>
    </row>
    <row r="8096" spans="1:93" ht="30" customHeight="1" x14ac:dyDescent="0.2">
      <c r="A8096" s="1">
        <v>8084</v>
      </c>
      <c r="B8096" s="1" t="s">
        <v>4204</v>
      </c>
      <c r="C8096" s="1" t="s">
        <v>4143</v>
      </c>
      <c r="D8096" s="1" t="s">
        <v>4144</v>
      </c>
      <c r="E8096" s="28" t="s">
        <v>3801</v>
      </c>
      <c r="F8096" s="1" t="s">
        <v>74</v>
      </c>
      <c r="G8096" s="1">
        <v>1</v>
      </c>
      <c r="H8096" s="1" t="s">
        <v>2565</v>
      </c>
      <c r="I8096" s="1" t="s">
        <v>114</v>
      </c>
      <c r="J8096" s="76">
        <v>415</v>
      </c>
      <c r="K8096" s="76">
        <v>2469547</v>
      </c>
      <c r="L8096" s="29">
        <v>46252</v>
      </c>
      <c r="M8096" s="29" t="s">
        <v>4163</v>
      </c>
      <c r="N8096" s="1" t="s">
        <v>478</v>
      </c>
      <c r="O8096" s="28" t="s">
        <v>1495</v>
      </c>
      <c r="P8096" s="1" t="s">
        <v>323</v>
      </c>
      <c r="Q8096" s="76">
        <v>9</v>
      </c>
      <c r="R8096" s="1"/>
      <c r="S8096" s="76">
        <v>6</v>
      </c>
      <c r="T8096" s="1" t="s">
        <v>115</v>
      </c>
      <c r="U8096" s="1"/>
      <c r="V8096" s="1"/>
      <c r="AC8096" s="93">
        <v>30</v>
      </c>
      <c r="AD8096" s="69">
        <v>240</v>
      </c>
      <c r="AE8096" s="33"/>
      <c r="AF8096" s="33"/>
      <c r="AG8096" s="33"/>
      <c r="AX8096" s="37">
        <f t="shared" si="363"/>
        <v>46259</v>
      </c>
      <c r="AY8096" s="1"/>
      <c r="AZ8096" s="1"/>
      <c r="BA8096" s="31"/>
      <c r="BB8096" s="31"/>
      <c r="BC8096" s="1"/>
      <c r="BD8096" s="1"/>
      <c r="BE8096" s="1"/>
      <c r="BF8096" s="1"/>
      <c r="BG8096" s="1"/>
      <c r="BT8096" s="37">
        <f t="shared" si="364"/>
        <v>46280</v>
      </c>
      <c r="BU8096" s="31"/>
      <c r="BW8096" s="33"/>
      <c r="BX8096" s="1"/>
      <c r="BY8096" s="1"/>
      <c r="BZ8096" s="1"/>
      <c r="CA8096" s="1"/>
      <c r="CB8096" s="1"/>
      <c r="CC8096" s="1"/>
      <c r="CE8096" s="1"/>
      <c r="CF8096" s="1"/>
      <c r="CG8096" s="1"/>
      <c r="CH8096" s="1"/>
      <c r="CI8096" s="1"/>
      <c r="CJ8096" s="1"/>
      <c r="CK8096" s="1"/>
      <c r="CL8096" s="1"/>
      <c r="CM8096" s="1"/>
      <c r="CN8096" s="1"/>
      <c r="CO8096" s="1"/>
    </row>
    <row r="8097" spans="1:93" ht="30" customHeight="1" x14ac:dyDescent="0.2">
      <c r="A8097" s="1">
        <v>8085</v>
      </c>
      <c r="B8097" s="1" t="s">
        <v>4204</v>
      </c>
      <c r="C8097" s="1" t="s">
        <v>4143</v>
      </c>
      <c r="D8097" s="1" t="s">
        <v>4144</v>
      </c>
      <c r="E8097" s="28" t="s">
        <v>3801</v>
      </c>
      <c r="F8097" s="1" t="s">
        <v>74</v>
      </c>
      <c r="G8097" s="1">
        <v>1</v>
      </c>
      <c r="H8097" s="1" t="s">
        <v>2565</v>
      </c>
      <c r="I8097" s="1" t="s">
        <v>114</v>
      </c>
      <c r="J8097" s="76">
        <v>274</v>
      </c>
      <c r="K8097" s="76">
        <v>2469556</v>
      </c>
      <c r="L8097" s="29">
        <v>46252</v>
      </c>
      <c r="M8097" s="29" t="s">
        <v>4163</v>
      </c>
      <c r="N8097" s="1" t="s">
        <v>478</v>
      </c>
      <c r="O8097" s="28" t="s">
        <v>1495</v>
      </c>
      <c r="P8097" s="1" t="s">
        <v>323</v>
      </c>
      <c r="Q8097" s="76">
        <v>8</v>
      </c>
      <c r="R8097" s="1"/>
      <c r="S8097" s="76"/>
      <c r="T8097" s="1" t="s">
        <v>115</v>
      </c>
      <c r="U8097" s="1"/>
      <c r="V8097" s="1"/>
      <c r="AC8097" s="93">
        <v>28.5</v>
      </c>
      <c r="AD8097" s="69">
        <v>260</v>
      </c>
      <c r="AE8097" s="33"/>
      <c r="AF8097" s="33"/>
      <c r="AG8097" s="33"/>
      <c r="AX8097" s="37">
        <f t="shared" si="363"/>
        <v>46259</v>
      </c>
      <c r="AY8097" s="1"/>
      <c r="AZ8097" s="1"/>
      <c r="BA8097" s="31"/>
      <c r="BB8097" s="31"/>
      <c r="BC8097" s="1"/>
      <c r="BD8097" s="1"/>
      <c r="BE8097" s="1"/>
      <c r="BF8097" s="1"/>
      <c r="BG8097" s="1"/>
      <c r="BT8097" s="37">
        <f t="shared" si="364"/>
        <v>46280</v>
      </c>
      <c r="BU8097" s="31"/>
      <c r="BW8097" s="33"/>
      <c r="BX8097" s="1"/>
      <c r="BY8097" s="1"/>
      <c r="BZ8097" s="1"/>
      <c r="CA8097" s="1"/>
      <c r="CB8097" s="1"/>
      <c r="CC8097" s="1"/>
      <c r="CE8097" s="1"/>
      <c r="CF8097" s="1"/>
      <c r="CG8097" s="1"/>
      <c r="CH8097" s="1"/>
      <c r="CI8097" s="1"/>
      <c r="CJ8097" s="1"/>
      <c r="CK8097" s="1"/>
      <c r="CL8097" s="1"/>
      <c r="CM8097" s="1"/>
      <c r="CN8097" s="1"/>
      <c r="CO8097" s="1"/>
    </row>
    <row r="8098" spans="1:93" ht="30" customHeight="1" x14ac:dyDescent="0.2">
      <c r="A8098" s="1">
        <v>8086</v>
      </c>
      <c r="B8098" s="1" t="s">
        <v>4204</v>
      </c>
      <c r="C8098" s="1" t="s">
        <v>4143</v>
      </c>
      <c r="D8098" s="1" t="s">
        <v>4144</v>
      </c>
      <c r="E8098" s="28" t="s">
        <v>3801</v>
      </c>
      <c r="F8098" s="1" t="s">
        <v>74</v>
      </c>
      <c r="G8098" s="1">
        <v>1</v>
      </c>
      <c r="H8098" s="1" t="s">
        <v>2565</v>
      </c>
      <c r="I8098" s="1" t="s">
        <v>114</v>
      </c>
      <c r="J8098" s="76">
        <v>553</v>
      </c>
      <c r="K8098" s="76">
        <v>2469574</v>
      </c>
      <c r="L8098" s="29">
        <v>46252</v>
      </c>
      <c r="M8098" s="29" t="s">
        <v>4163</v>
      </c>
      <c r="N8098" s="1" t="s">
        <v>478</v>
      </c>
      <c r="O8098" s="28" t="s">
        <v>1495</v>
      </c>
      <c r="P8098" s="1" t="s">
        <v>323</v>
      </c>
      <c r="Q8098" s="76">
        <v>12</v>
      </c>
      <c r="R8098" s="1"/>
      <c r="S8098" s="76"/>
      <c r="T8098" s="1" t="s">
        <v>115</v>
      </c>
      <c r="U8098" s="1"/>
      <c r="V8098" s="1"/>
      <c r="AC8098" s="93">
        <v>32</v>
      </c>
      <c r="AD8098" s="69">
        <v>250</v>
      </c>
      <c r="AE8098" s="33"/>
      <c r="AF8098" s="33"/>
      <c r="AG8098" s="33"/>
      <c r="AX8098" s="37">
        <f t="shared" si="363"/>
        <v>46259</v>
      </c>
      <c r="AY8098" s="1"/>
      <c r="AZ8098" s="1"/>
      <c r="BA8098" s="31"/>
      <c r="BB8098" s="31"/>
      <c r="BC8098" s="1"/>
      <c r="BD8098" s="1"/>
      <c r="BE8098" s="1"/>
      <c r="BF8098" s="1"/>
      <c r="BG8098" s="1"/>
      <c r="BT8098" s="37">
        <f t="shared" si="364"/>
        <v>46280</v>
      </c>
      <c r="BU8098" s="31"/>
      <c r="BW8098" s="33"/>
      <c r="BX8098" s="1"/>
      <c r="BY8098" s="1"/>
      <c r="BZ8098" s="1"/>
      <c r="CA8098" s="1"/>
      <c r="CB8098" s="1"/>
      <c r="CC8098" s="1"/>
      <c r="CE8098" s="1"/>
      <c r="CF8098" s="1"/>
      <c r="CG8098" s="1"/>
      <c r="CH8098" s="1"/>
      <c r="CI8098" s="1"/>
      <c r="CJ8098" s="1"/>
      <c r="CK8098" s="1"/>
      <c r="CL8098" s="1"/>
      <c r="CM8098" s="1"/>
      <c r="CN8098" s="1"/>
      <c r="CO8098" s="1"/>
    </row>
    <row r="8099" spans="1:93" ht="30" customHeight="1" x14ac:dyDescent="0.2">
      <c r="A8099" s="1">
        <v>8087</v>
      </c>
      <c r="B8099" s="1" t="s">
        <v>4204</v>
      </c>
      <c r="C8099" s="1" t="s">
        <v>4143</v>
      </c>
      <c r="D8099" s="1" t="s">
        <v>4144</v>
      </c>
      <c r="E8099" s="28" t="s">
        <v>3801</v>
      </c>
      <c r="F8099" s="1" t="s">
        <v>74</v>
      </c>
      <c r="G8099" s="1">
        <v>1</v>
      </c>
      <c r="H8099" s="1" t="s">
        <v>2565</v>
      </c>
      <c r="I8099" s="1" t="s">
        <v>114</v>
      </c>
      <c r="J8099" s="76">
        <v>433</v>
      </c>
      <c r="K8099" s="76">
        <v>2469584</v>
      </c>
      <c r="L8099" s="29">
        <v>46252</v>
      </c>
      <c r="M8099" s="29" t="s">
        <v>4163</v>
      </c>
      <c r="N8099" s="1" t="s">
        <v>478</v>
      </c>
      <c r="O8099" s="28" t="s">
        <v>1495</v>
      </c>
      <c r="P8099" s="1" t="s">
        <v>323</v>
      </c>
      <c r="Q8099" s="76">
        <v>8</v>
      </c>
      <c r="R8099" s="1"/>
      <c r="S8099" s="76"/>
      <c r="T8099" s="1" t="s">
        <v>115</v>
      </c>
      <c r="U8099" s="1"/>
      <c r="V8099" s="1"/>
      <c r="AC8099" s="93">
        <v>30</v>
      </c>
      <c r="AD8099" s="69">
        <v>250</v>
      </c>
      <c r="AE8099" s="33"/>
      <c r="AF8099" s="33"/>
      <c r="AG8099" s="33"/>
      <c r="AX8099" s="37">
        <f t="shared" si="363"/>
        <v>46259</v>
      </c>
      <c r="AY8099" s="1"/>
      <c r="AZ8099" s="1"/>
      <c r="BA8099" s="31"/>
      <c r="BB8099" s="31"/>
      <c r="BC8099" s="1"/>
      <c r="BD8099" s="1"/>
      <c r="BE8099" s="1"/>
      <c r="BF8099" s="1"/>
      <c r="BG8099" s="1"/>
      <c r="BT8099" s="37">
        <f t="shared" si="364"/>
        <v>46280</v>
      </c>
      <c r="BU8099" s="31"/>
      <c r="BW8099" s="33"/>
      <c r="BX8099" s="1"/>
      <c r="BY8099" s="1"/>
      <c r="BZ8099" s="1"/>
      <c r="CA8099" s="1"/>
      <c r="CB8099" s="1"/>
      <c r="CC8099" s="1"/>
      <c r="CE8099" s="1"/>
      <c r="CF8099" s="1"/>
      <c r="CG8099" s="1"/>
      <c r="CH8099" s="1"/>
      <c r="CI8099" s="1"/>
      <c r="CJ8099" s="1"/>
      <c r="CK8099" s="1"/>
      <c r="CL8099" s="1"/>
      <c r="CM8099" s="1"/>
      <c r="CN8099" s="1"/>
      <c r="CO8099" s="1"/>
    </row>
    <row r="8100" spans="1:93" ht="30" customHeight="1" x14ac:dyDescent="0.2">
      <c r="A8100" s="1">
        <v>8088</v>
      </c>
      <c r="B8100" s="1" t="s">
        <v>4203</v>
      </c>
      <c r="C8100" s="1" t="s">
        <v>4145</v>
      </c>
      <c r="D8100" s="1" t="s">
        <v>4146</v>
      </c>
      <c r="E8100" s="28" t="s">
        <v>4147</v>
      </c>
      <c r="F8100" s="1" t="s">
        <v>74</v>
      </c>
      <c r="G8100" s="1">
        <v>2</v>
      </c>
      <c r="H8100" s="1" t="s">
        <v>4208</v>
      </c>
      <c r="I8100" s="1" t="s">
        <v>114</v>
      </c>
      <c r="J8100" s="76">
        <v>302</v>
      </c>
      <c r="K8100" s="76">
        <v>2469579</v>
      </c>
      <c r="L8100" s="29">
        <v>46252</v>
      </c>
      <c r="M8100" s="29" t="s">
        <v>4163</v>
      </c>
      <c r="N8100" s="1" t="s">
        <v>478</v>
      </c>
      <c r="O8100" s="28" t="s">
        <v>1495</v>
      </c>
      <c r="P8100" s="1" t="s">
        <v>323</v>
      </c>
      <c r="Q8100" s="76">
        <v>2</v>
      </c>
      <c r="R8100" s="1"/>
      <c r="S8100" s="76"/>
      <c r="T8100" s="1" t="s">
        <v>115</v>
      </c>
      <c r="U8100" s="1"/>
      <c r="V8100" s="1"/>
      <c r="AC8100" s="93" t="s">
        <v>103</v>
      </c>
      <c r="AD8100" s="69" t="s">
        <v>103</v>
      </c>
      <c r="AE8100" s="33"/>
      <c r="AF8100" s="33"/>
      <c r="AG8100" s="33"/>
      <c r="AX8100" s="37">
        <f t="shared" si="363"/>
        <v>46259</v>
      </c>
      <c r="AY8100" s="1"/>
      <c r="AZ8100" s="1"/>
      <c r="BA8100" s="31"/>
      <c r="BB8100" s="31"/>
      <c r="BC8100" s="1"/>
      <c r="BD8100" s="1"/>
      <c r="BE8100" s="1"/>
      <c r="BF8100" s="1"/>
      <c r="BG8100" s="1"/>
      <c r="BT8100" s="37">
        <f t="shared" si="364"/>
        <v>46280</v>
      </c>
      <c r="BU8100" s="31"/>
      <c r="BW8100" s="33"/>
      <c r="BX8100" s="1"/>
      <c r="BY8100" s="1"/>
      <c r="BZ8100" s="1"/>
      <c r="CA8100" s="1"/>
      <c r="CB8100" s="1"/>
      <c r="CC8100" s="1"/>
      <c r="CE8100" s="1"/>
      <c r="CF8100" s="1"/>
      <c r="CG8100" s="1"/>
      <c r="CH8100" s="1"/>
      <c r="CI8100" s="1"/>
      <c r="CJ8100" s="1"/>
      <c r="CK8100" s="1"/>
      <c r="CL8100" s="1"/>
      <c r="CM8100" s="1"/>
      <c r="CN8100" s="1"/>
      <c r="CO8100" s="1"/>
    </row>
    <row r="8101" spans="1:93" ht="30" customHeight="1" x14ac:dyDescent="0.2">
      <c r="A8101" s="1">
        <v>8089</v>
      </c>
      <c r="B8101" s="1" t="s">
        <v>4203</v>
      </c>
      <c r="C8101" s="1" t="s">
        <v>4145</v>
      </c>
      <c r="D8101" s="1" t="s">
        <v>4146</v>
      </c>
      <c r="E8101" s="28" t="s">
        <v>4147</v>
      </c>
      <c r="F8101" s="1" t="s">
        <v>74</v>
      </c>
      <c r="G8101" s="1">
        <v>2</v>
      </c>
      <c r="H8101" s="1" t="s">
        <v>4208</v>
      </c>
      <c r="I8101" s="1" t="s">
        <v>114</v>
      </c>
      <c r="J8101" s="76">
        <v>403</v>
      </c>
      <c r="K8101" s="76">
        <v>2469580</v>
      </c>
      <c r="L8101" s="29">
        <v>46252</v>
      </c>
      <c r="M8101" s="29" t="s">
        <v>4163</v>
      </c>
      <c r="N8101" s="1" t="s">
        <v>478</v>
      </c>
      <c r="O8101" s="28" t="s">
        <v>1495</v>
      </c>
      <c r="P8101" s="1" t="s">
        <v>323</v>
      </c>
      <c r="Q8101" s="76">
        <v>9</v>
      </c>
      <c r="R8101" s="1"/>
      <c r="S8101" s="76">
        <v>6</v>
      </c>
      <c r="T8101" s="1" t="s">
        <v>115</v>
      </c>
      <c r="U8101" s="1"/>
      <c r="V8101" s="1"/>
      <c r="AC8101" s="93">
        <v>29</v>
      </c>
      <c r="AD8101" s="69">
        <v>250</v>
      </c>
      <c r="AE8101" s="33"/>
      <c r="AF8101" s="33"/>
      <c r="AG8101" s="33"/>
      <c r="AX8101" s="37">
        <f t="shared" si="363"/>
        <v>46259</v>
      </c>
      <c r="AY8101" s="1"/>
      <c r="AZ8101" s="1"/>
      <c r="BA8101" s="31"/>
      <c r="BB8101" s="31"/>
      <c r="BC8101" s="1"/>
      <c r="BD8101" s="1"/>
      <c r="BE8101" s="1"/>
      <c r="BF8101" s="1"/>
      <c r="BG8101" s="1"/>
      <c r="BT8101" s="37">
        <f t="shared" si="364"/>
        <v>46280</v>
      </c>
      <c r="BU8101" s="31"/>
      <c r="BW8101" s="33"/>
      <c r="BX8101" s="1"/>
      <c r="BY8101" s="1"/>
      <c r="BZ8101" s="1"/>
      <c r="CA8101" s="1"/>
      <c r="CB8101" s="1"/>
      <c r="CC8101" s="1"/>
      <c r="CE8101" s="1"/>
      <c r="CF8101" s="1"/>
      <c r="CG8101" s="1"/>
      <c r="CH8101" s="1"/>
      <c r="CI8101" s="1"/>
      <c r="CJ8101" s="1"/>
      <c r="CK8101" s="1"/>
      <c r="CL8101" s="1"/>
      <c r="CM8101" s="1"/>
      <c r="CN8101" s="1"/>
      <c r="CO8101" s="1"/>
    </row>
    <row r="8102" spans="1:93" ht="30" customHeight="1" x14ac:dyDescent="0.2">
      <c r="A8102" s="1">
        <v>8090</v>
      </c>
      <c r="B8102" s="1" t="s">
        <v>4203</v>
      </c>
      <c r="C8102" s="1" t="s">
        <v>4145</v>
      </c>
      <c r="D8102" s="1" t="s">
        <v>4146</v>
      </c>
      <c r="E8102" s="28" t="s">
        <v>4147</v>
      </c>
      <c r="F8102" s="1" t="s">
        <v>74</v>
      </c>
      <c r="G8102" s="1">
        <v>2</v>
      </c>
      <c r="H8102" s="1" t="s">
        <v>4208</v>
      </c>
      <c r="I8102" s="1" t="s">
        <v>114</v>
      </c>
      <c r="J8102" s="76">
        <v>538</v>
      </c>
      <c r="K8102" s="76">
        <v>2469581</v>
      </c>
      <c r="L8102" s="29">
        <v>46252</v>
      </c>
      <c r="M8102" s="29" t="s">
        <v>4163</v>
      </c>
      <c r="N8102" s="1" t="s">
        <v>478</v>
      </c>
      <c r="O8102" s="28" t="s">
        <v>1495</v>
      </c>
      <c r="P8102" s="1" t="s">
        <v>323</v>
      </c>
      <c r="Q8102" s="76">
        <v>12</v>
      </c>
      <c r="R8102" s="1"/>
      <c r="S8102" s="76"/>
      <c r="T8102" s="1" t="s">
        <v>115</v>
      </c>
      <c r="U8102" s="1"/>
      <c r="V8102" s="1"/>
      <c r="AC8102" s="93">
        <v>28.5</v>
      </c>
      <c r="AD8102" s="69">
        <v>230</v>
      </c>
      <c r="AE8102" s="33"/>
      <c r="AF8102" s="33"/>
      <c r="AG8102" s="33"/>
      <c r="AX8102" s="37">
        <f t="shared" si="363"/>
        <v>46259</v>
      </c>
      <c r="AY8102" s="1"/>
      <c r="AZ8102" s="1"/>
      <c r="BA8102" s="31"/>
      <c r="BB8102" s="31"/>
      <c r="BC8102" s="1"/>
      <c r="BD8102" s="1"/>
      <c r="BE8102" s="1"/>
      <c r="BF8102" s="1"/>
      <c r="BG8102" s="1"/>
      <c r="BT8102" s="37">
        <f t="shared" si="364"/>
        <v>46280</v>
      </c>
      <c r="BU8102" s="31"/>
      <c r="BW8102" s="33"/>
      <c r="BX8102" s="1"/>
      <c r="BY8102" s="1"/>
      <c r="BZ8102" s="1"/>
      <c r="CA8102" s="1"/>
      <c r="CB8102" s="1"/>
      <c r="CC8102" s="1"/>
      <c r="CE8102" s="1"/>
      <c r="CF8102" s="1"/>
      <c r="CG8102" s="1"/>
      <c r="CH8102" s="1"/>
      <c r="CI8102" s="1"/>
      <c r="CJ8102" s="1"/>
      <c r="CK8102" s="1"/>
      <c r="CL8102" s="1"/>
      <c r="CM8102" s="1"/>
      <c r="CN8102" s="1"/>
      <c r="CO8102" s="1"/>
    </row>
    <row r="8103" spans="1:93" ht="30" customHeight="1" x14ac:dyDescent="0.2">
      <c r="A8103" s="1">
        <v>8091</v>
      </c>
      <c r="B8103" s="1" t="s">
        <v>4203</v>
      </c>
      <c r="C8103" s="1" t="s">
        <v>4145</v>
      </c>
      <c r="D8103" s="1" t="s">
        <v>4146</v>
      </c>
      <c r="E8103" s="28" t="s">
        <v>4147</v>
      </c>
      <c r="F8103" s="1" t="s">
        <v>74</v>
      </c>
      <c r="G8103" s="1">
        <v>2</v>
      </c>
      <c r="H8103" s="1" t="s">
        <v>4208</v>
      </c>
      <c r="I8103" s="1" t="s">
        <v>114</v>
      </c>
      <c r="J8103" s="76">
        <v>528</v>
      </c>
      <c r="K8103" s="76">
        <v>2469582</v>
      </c>
      <c r="L8103" s="29">
        <v>46252</v>
      </c>
      <c r="M8103" s="29" t="s">
        <v>4163</v>
      </c>
      <c r="N8103" s="1" t="s">
        <v>478</v>
      </c>
      <c r="O8103" s="28" t="s">
        <v>1495</v>
      </c>
      <c r="P8103" s="1" t="s">
        <v>323</v>
      </c>
      <c r="Q8103" s="76">
        <v>12</v>
      </c>
      <c r="R8103" s="1"/>
      <c r="S8103" s="76"/>
      <c r="T8103" s="1" t="s">
        <v>115</v>
      </c>
      <c r="U8103" s="1"/>
      <c r="V8103" s="1"/>
      <c r="AC8103" s="93">
        <v>30</v>
      </c>
      <c r="AD8103" s="69">
        <v>250</v>
      </c>
      <c r="AE8103" s="33"/>
      <c r="AF8103" s="33"/>
      <c r="AG8103" s="33"/>
      <c r="AX8103" s="37">
        <f t="shared" si="363"/>
        <v>46259</v>
      </c>
      <c r="AY8103" s="1"/>
      <c r="AZ8103" s="1"/>
      <c r="BA8103" s="31"/>
      <c r="BB8103" s="31"/>
      <c r="BC8103" s="1"/>
      <c r="BD8103" s="1"/>
      <c r="BE8103" s="1"/>
      <c r="BF8103" s="1"/>
      <c r="BG8103" s="1"/>
      <c r="BT8103" s="37">
        <f t="shared" si="364"/>
        <v>46280</v>
      </c>
      <c r="BU8103" s="31"/>
      <c r="BW8103" s="33"/>
      <c r="BX8103" s="1"/>
      <c r="BY8103" s="1"/>
      <c r="BZ8103" s="1"/>
      <c r="CA8103" s="1"/>
      <c r="CB8103" s="1"/>
      <c r="CC8103" s="1"/>
      <c r="CE8103" s="1"/>
      <c r="CF8103" s="1"/>
      <c r="CG8103" s="1"/>
      <c r="CH8103" s="1"/>
      <c r="CI8103" s="1"/>
      <c r="CJ8103" s="1"/>
      <c r="CK8103" s="1"/>
      <c r="CL8103" s="1"/>
      <c r="CM8103" s="1"/>
      <c r="CN8103" s="1"/>
      <c r="CO8103" s="1"/>
    </row>
    <row r="8104" spans="1:93" ht="30" customHeight="1" x14ac:dyDescent="0.2">
      <c r="A8104" s="1">
        <v>8092</v>
      </c>
      <c r="B8104" s="1" t="s">
        <v>4203</v>
      </c>
      <c r="C8104" s="1" t="s">
        <v>4145</v>
      </c>
      <c r="D8104" s="1" t="s">
        <v>4146</v>
      </c>
      <c r="E8104" s="28" t="s">
        <v>4147</v>
      </c>
      <c r="F8104" s="1" t="s">
        <v>74</v>
      </c>
      <c r="G8104" s="1">
        <v>2</v>
      </c>
      <c r="H8104" s="1" t="s">
        <v>4208</v>
      </c>
      <c r="I8104" s="1" t="s">
        <v>114</v>
      </c>
      <c r="J8104" s="76">
        <v>437</v>
      </c>
      <c r="K8104" s="76">
        <v>2469583</v>
      </c>
      <c r="L8104" s="29">
        <v>46252</v>
      </c>
      <c r="M8104" s="29" t="s">
        <v>4163</v>
      </c>
      <c r="N8104" s="1" t="s">
        <v>478</v>
      </c>
      <c r="O8104" s="28" t="s">
        <v>1495</v>
      </c>
      <c r="P8104" s="1" t="s">
        <v>323</v>
      </c>
      <c r="Q8104" s="76">
        <v>7</v>
      </c>
      <c r="R8104" s="1"/>
      <c r="S8104" s="76"/>
      <c r="T8104" s="1" t="s">
        <v>115</v>
      </c>
      <c r="U8104" s="1"/>
      <c r="V8104" s="1"/>
      <c r="AC8104" s="93">
        <v>29</v>
      </c>
      <c r="AD8104" s="69">
        <v>240</v>
      </c>
      <c r="AE8104" s="33"/>
      <c r="AF8104" s="33"/>
      <c r="AG8104" s="33"/>
      <c r="AX8104" s="37">
        <f t="shared" si="363"/>
        <v>46259</v>
      </c>
      <c r="AY8104" s="1"/>
      <c r="AZ8104" s="1"/>
      <c r="BA8104" s="31"/>
      <c r="BB8104" s="31"/>
      <c r="BC8104" s="1"/>
      <c r="BD8104" s="1"/>
      <c r="BE8104" s="1"/>
      <c r="BF8104" s="1"/>
      <c r="BG8104" s="1"/>
      <c r="BT8104" s="37">
        <f t="shared" si="364"/>
        <v>46280</v>
      </c>
      <c r="BU8104" s="31"/>
      <c r="BW8104" s="33"/>
      <c r="BX8104" s="1"/>
      <c r="BY8104" s="1"/>
      <c r="BZ8104" s="1"/>
      <c r="CA8104" s="1"/>
      <c r="CB8104" s="1"/>
      <c r="CC8104" s="1"/>
      <c r="CE8104" s="1"/>
      <c r="CF8104" s="1"/>
      <c r="CG8104" s="1"/>
      <c r="CH8104" s="1"/>
      <c r="CI8104" s="1"/>
      <c r="CJ8104" s="1"/>
      <c r="CK8104" s="1"/>
      <c r="CL8104" s="1"/>
      <c r="CM8104" s="1"/>
      <c r="CN8104" s="1"/>
      <c r="CO8104" s="1"/>
    </row>
    <row r="8105" spans="1:93" ht="30" customHeight="1" x14ac:dyDescent="0.2">
      <c r="A8105" s="1">
        <v>8093</v>
      </c>
      <c r="B8105" s="1" t="s">
        <v>4008</v>
      </c>
      <c r="C8105" s="1" t="s">
        <v>3874</v>
      </c>
      <c r="D8105" s="1" t="s">
        <v>4148</v>
      </c>
      <c r="E8105" s="28" t="s">
        <v>3377</v>
      </c>
      <c r="F8105" s="1" t="s">
        <v>74</v>
      </c>
      <c r="G8105" s="1">
        <v>6</v>
      </c>
      <c r="H8105" s="1" t="s">
        <v>2565</v>
      </c>
      <c r="I8105" s="1" t="s">
        <v>114</v>
      </c>
      <c r="J8105" s="76">
        <v>437</v>
      </c>
      <c r="K8105" s="76">
        <v>2432949</v>
      </c>
      <c r="L8105" s="29">
        <v>46253</v>
      </c>
      <c r="M8105" s="29" t="s">
        <v>4163</v>
      </c>
      <c r="N8105" s="1" t="s">
        <v>478</v>
      </c>
      <c r="O8105" s="28" t="s">
        <v>1495</v>
      </c>
      <c r="P8105" s="1" t="s">
        <v>323</v>
      </c>
      <c r="Q8105" s="76">
        <v>9</v>
      </c>
      <c r="R8105" s="1"/>
      <c r="S8105" s="76">
        <v>6</v>
      </c>
      <c r="T8105" s="1" t="s">
        <v>115</v>
      </c>
      <c r="U8105" s="1"/>
      <c r="V8105" s="1"/>
      <c r="AC8105" s="93">
        <v>28.5</v>
      </c>
      <c r="AD8105" s="69">
        <v>255</v>
      </c>
      <c r="AE8105" s="33"/>
      <c r="AF8105" s="33"/>
      <c r="AG8105" s="33"/>
      <c r="AX8105" s="37">
        <f t="shared" si="363"/>
        <v>46260</v>
      </c>
      <c r="AY8105" s="1"/>
      <c r="AZ8105" s="1"/>
      <c r="BA8105" s="31"/>
      <c r="BB8105" s="31"/>
      <c r="BC8105" s="1"/>
      <c r="BD8105" s="1"/>
      <c r="BE8105" s="1"/>
      <c r="BF8105" s="1"/>
      <c r="BG8105" s="1"/>
      <c r="BT8105" s="37">
        <f t="shared" si="364"/>
        <v>46281</v>
      </c>
      <c r="BU8105" s="31"/>
      <c r="BW8105" s="33"/>
      <c r="BX8105" s="1"/>
      <c r="BY8105" s="1"/>
      <c r="BZ8105" s="1"/>
      <c r="CA8105" s="1"/>
      <c r="CB8105" s="1"/>
      <c r="CC8105" s="1"/>
      <c r="CE8105" s="1"/>
      <c r="CF8105" s="1"/>
      <c r="CG8105" s="1"/>
      <c r="CH8105" s="1"/>
      <c r="CI8105" s="1"/>
      <c r="CJ8105" s="1"/>
      <c r="CK8105" s="1"/>
      <c r="CL8105" s="1"/>
      <c r="CM8105" s="1"/>
      <c r="CN8105" s="1"/>
      <c r="CO8105" s="1"/>
    </row>
    <row r="8106" spans="1:93" ht="30" customHeight="1" x14ac:dyDescent="0.2">
      <c r="A8106" s="1">
        <v>8094</v>
      </c>
      <c r="B8106" s="1" t="s">
        <v>4008</v>
      </c>
      <c r="C8106" s="1" t="s">
        <v>3874</v>
      </c>
      <c r="D8106" s="1" t="s">
        <v>4148</v>
      </c>
      <c r="E8106" s="28" t="s">
        <v>3377</v>
      </c>
      <c r="F8106" s="1" t="s">
        <v>74</v>
      </c>
      <c r="G8106" s="1">
        <v>6</v>
      </c>
      <c r="H8106" s="1" t="s">
        <v>2565</v>
      </c>
      <c r="I8106" s="1" t="s">
        <v>114</v>
      </c>
      <c r="J8106" s="76">
        <v>557</v>
      </c>
      <c r="K8106" s="76">
        <v>2432952</v>
      </c>
      <c r="L8106" s="29">
        <v>46253</v>
      </c>
      <c r="M8106" s="29" t="s">
        <v>4163</v>
      </c>
      <c r="N8106" s="1" t="s">
        <v>478</v>
      </c>
      <c r="O8106" s="28" t="s">
        <v>1495</v>
      </c>
      <c r="P8106" s="1" t="s">
        <v>323</v>
      </c>
      <c r="Q8106" s="76">
        <v>12</v>
      </c>
      <c r="R8106" s="1"/>
      <c r="S8106" s="76"/>
      <c r="T8106" s="1" t="s">
        <v>115</v>
      </c>
      <c r="U8106" s="1"/>
      <c r="V8106" s="1"/>
      <c r="AC8106" s="93">
        <v>29</v>
      </c>
      <c r="AD8106" s="69">
        <v>250</v>
      </c>
      <c r="AE8106" s="33"/>
      <c r="AF8106" s="33"/>
      <c r="AG8106" s="33"/>
      <c r="AX8106" s="37">
        <f t="shared" si="363"/>
        <v>46260</v>
      </c>
      <c r="AY8106" s="1"/>
      <c r="AZ8106" s="1"/>
      <c r="BA8106" s="31"/>
      <c r="BB8106" s="31"/>
      <c r="BC8106" s="1"/>
      <c r="BD8106" s="1"/>
      <c r="BE8106" s="1"/>
      <c r="BF8106" s="1"/>
      <c r="BG8106" s="1"/>
      <c r="BT8106" s="37">
        <f t="shared" si="364"/>
        <v>46281</v>
      </c>
      <c r="BU8106" s="31"/>
      <c r="BW8106" s="33"/>
      <c r="BX8106" s="1"/>
      <c r="BY8106" s="1"/>
      <c r="BZ8106" s="1"/>
      <c r="CA8106" s="1"/>
      <c r="CB8106" s="1"/>
      <c r="CC8106" s="1"/>
      <c r="CE8106" s="1"/>
      <c r="CF8106" s="1"/>
      <c r="CG8106" s="1"/>
      <c r="CH8106" s="1"/>
      <c r="CI8106" s="1"/>
      <c r="CJ8106" s="1"/>
      <c r="CK8106" s="1"/>
      <c r="CL8106" s="1"/>
      <c r="CM8106" s="1"/>
      <c r="CN8106" s="1"/>
      <c r="CO8106" s="1"/>
    </row>
    <row r="8107" spans="1:93" ht="30" customHeight="1" x14ac:dyDescent="0.2">
      <c r="A8107" s="1">
        <v>8095</v>
      </c>
      <c r="B8107" s="1" t="s">
        <v>4008</v>
      </c>
      <c r="C8107" s="1" t="s">
        <v>3874</v>
      </c>
      <c r="D8107" s="1" t="s">
        <v>4148</v>
      </c>
      <c r="E8107" s="28" t="s">
        <v>3377</v>
      </c>
      <c r="F8107" s="1" t="s">
        <v>74</v>
      </c>
      <c r="G8107" s="1">
        <v>6</v>
      </c>
      <c r="H8107" s="1" t="s">
        <v>2565</v>
      </c>
      <c r="I8107" s="1" t="s">
        <v>114</v>
      </c>
      <c r="J8107" s="76">
        <v>302</v>
      </c>
      <c r="K8107" s="76">
        <v>2432966</v>
      </c>
      <c r="L8107" s="29">
        <v>46253</v>
      </c>
      <c r="M8107" s="29" t="s">
        <v>4163</v>
      </c>
      <c r="N8107" s="1" t="s">
        <v>478</v>
      </c>
      <c r="O8107" s="28" t="s">
        <v>1495</v>
      </c>
      <c r="P8107" s="1" t="s">
        <v>323</v>
      </c>
      <c r="Q8107" s="76">
        <v>8</v>
      </c>
      <c r="R8107" s="1"/>
      <c r="S8107" s="76"/>
      <c r="T8107" s="1" t="s">
        <v>115</v>
      </c>
      <c r="U8107" s="1"/>
      <c r="V8107" s="1"/>
      <c r="AC8107" s="93">
        <v>28</v>
      </c>
      <c r="AD8107" s="69">
        <v>240</v>
      </c>
      <c r="AE8107" s="33"/>
      <c r="AF8107" s="33"/>
      <c r="AG8107" s="33"/>
      <c r="AX8107" s="37">
        <f t="shared" si="363"/>
        <v>46260</v>
      </c>
      <c r="AY8107" s="1"/>
      <c r="AZ8107" s="1"/>
      <c r="BA8107" s="31"/>
      <c r="BB8107" s="31"/>
      <c r="BC8107" s="1"/>
      <c r="BD8107" s="1"/>
      <c r="BE8107" s="1"/>
      <c r="BF8107" s="1"/>
      <c r="BG8107" s="1"/>
      <c r="BT8107" s="37">
        <f t="shared" si="364"/>
        <v>46281</v>
      </c>
      <c r="BU8107" s="31"/>
      <c r="BW8107" s="33"/>
      <c r="BX8107" s="1"/>
      <c r="BY8107" s="1"/>
      <c r="BZ8107" s="1"/>
      <c r="CA8107" s="1"/>
      <c r="CB8107" s="1"/>
      <c r="CC8107" s="1"/>
      <c r="CE8107" s="1"/>
      <c r="CF8107" s="1"/>
      <c r="CG8107" s="1"/>
      <c r="CH8107" s="1"/>
      <c r="CI8107" s="1"/>
      <c r="CJ8107" s="1"/>
      <c r="CK8107" s="1"/>
      <c r="CL8107" s="1"/>
      <c r="CM8107" s="1"/>
      <c r="CN8107" s="1"/>
      <c r="CO8107" s="1"/>
    </row>
    <row r="8108" spans="1:93" ht="30" customHeight="1" x14ac:dyDescent="0.2">
      <c r="A8108" s="1">
        <v>8096</v>
      </c>
      <c r="B8108" s="1" t="s">
        <v>4202</v>
      </c>
      <c r="C8108" s="1" t="s">
        <v>4149</v>
      </c>
      <c r="D8108" s="1" t="s">
        <v>4150</v>
      </c>
      <c r="E8108" s="28" t="s">
        <v>3389</v>
      </c>
      <c r="F8108" s="1" t="s">
        <v>74</v>
      </c>
      <c r="G8108" s="1">
        <v>5</v>
      </c>
      <c r="H8108" s="1" t="s">
        <v>4209</v>
      </c>
      <c r="I8108" s="1" t="s">
        <v>114</v>
      </c>
      <c r="J8108" s="76">
        <v>303</v>
      </c>
      <c r="K8108" s="76">
        <v>2432977</v>
      </c>
      <c r="L8108" s="29">
        <v>46253</v>
      </c>
      <c r="M8108" s="29" t="s">
        <v>4163</v>
      </c>
      <c r="N8108" s="1" t="s">
        <v>478</v>
      </c>
      <c r="O8108" s="28" t="s">
        <v>1495</v>
      </c>
      <c r="P8108" s="1" t="s">
        <v>323</v>
      </c>
      <c r="Q8108" s="76">
        <v>8</v>
      </c>
      <c r="R8108" s="1"/>
      <c r="S8108" s="76"/>
      <c r="T8108" s="1" t="s">
        <v>115</v>
      </c>
      <c r="U8108" s="1"/>
      <c r="V8108" s="1"/>
      <c r="AC8108" s="93">
        <v>27</v>
      </c>
      <c r="AD8108" s="69">
        <v>260</v>
      </c>
      <c r="AE8108" s="33"/>
      <c r="AF8108" s="33"/>
      <c r="AG8108" s="33"/>
      <c r="AX8108" s="37">
        <f t="shared" si="363"/>
        <v>46260</v>
      </c>
      <c r="AY8108" s="1"/>
      <c r="AZ8108" s="1"/>
      <c r="BA8108" s="31"/>
      <c r="BB8108" s="31"/>
      <c r="BC8108" s="1"/>
      <c r="BD8108" s="1"/>
      <c r="BE8108" s="1"/>
      <c r="BF8108" s="1"/>
      <c r="BG8108" s="1"/>
      <c r="BT8108" s="37">
        <f t="shared" si="364"/>
        <v>46281</v>
      </c>
      <c r="BU8108" s="31"/>
      <c r="BW8108" s="33"/>
      <c r="BX8108" s="1"/>
      <c r="BY8108" s="1"/>
      <c r="BZ8108" s="1"/>
      <c r="CA8108" s="1"/>
      <c r="CB8108" s="1"/>
      <c r="CC8108" s="1"/>
      <c r="CE8108" s="1"/>
      <c r="CF8108" s="1"/>
      <c r="CG8108" s="1"/>
      <c r="CH8108" s="1"/>
      <c r="CI8108" s="1"/>
      <c r="CJ8108" s="1"/>
      <c r="CK8108" s="1"/>
      <c r="CL8108" s="1"/>
      <c r="CM8108" s="1"/>
      <c r="CN8108" s="1"/>
      <c r="CO8108" s="1"/>
    </row>
    <row r="8109" spans="1:93" ht="30" customHeight="1" x14ac:dyDescent="0.2">
      <c r="A8109" s="1">
        <v>8097</v>
      </c>
      <c r="B8109" s="1" t="s">
        <v>4202</v>
      </c>
      <c r="C8109" s="1" t="s">
        <v>4149</v>
      </c>
      <c r="D8109" s="1" t="s">
        <v>4150</v>
      </c>
      <c r="E8109" s="28" t="s">
        <v>3389</v>
      </c>
      <c r="F8109" s="1" t="s">
        <v>74</v>
      </c>
      <c r="G8109" s="1">
        <v>5</v>
      </c>
      <c r="H8109" s="1" t="s">
        <v>4209</v>
      </c>
      <c r="I8109" s="1" t="s">
        <v>114</v>
      </c>
      <c r="J8109" s="76">
        <v>554</v>
      </c>
      <c r="K8109" s="76">
        <v>2469608</v>
      </c>
      <c r="L8109" s="29">
        <v>46253</v>
      </c>
      <c r="M8109" s="29" t="s">
        <v>4163</v>
      </c>
      <c r="N8109" s="1" t="s">
        <v>478</v>
      </c>
      <c r="O8109" s="28" t="s">
        <v>1495</v>
      </c>
      <c r="P8109" s="1" t="s">
        <v>323</v>
      </c>
      <c r="Q8109" s="76">
        <v>12</v>
      </c>
      <c r="R8109" s="1"/>
      <c r="S8109" s="76"/>
      <c r="T8109" s="1" t="s">
        <v>115</v>
      </c>
      <c r="U8109" s="1"/>
      <c r="V8109" s="1"/>
      <c r="AC8109" s="93">
        <v>28</v>
      </c>
      <c r="AD8109" s="69">
        <v>240</v>
      </c>
      <c r="AE8109" s="33"/>
      <c r="AF8109" s="33"/>
      <c r="AG8109" s="33"/>
      <c r="AX8109" s="37">
        <f t="shared" si="363"/>
        <v>46260</v>
      </c>
      <c r="AY8109" s="1"/>
      <c r="AZ8109" s="1"/>
      <c r="BA8109" s="31"/>
      <c r="BB8109" s="31"/>
      <c r="BC8109" s="1"/>
      <c r="BD8109" s="1"/>
      <c r="BE8109" s="1"/>
      <c r="BF8109" s="1"/>
      <c r="BG8109" s="1"/>
      <c r="BT8109" s="37">
        <f t="shared" si="364"/>
        <v>46281</v>
      </c>
      <c r="BU8109" s="31"/>
      <c r="BW8109" s="33"/>
      <c r="BX8109" s="1"/>
      <c r="BY8109" s="1"/>
      <c r="BZ8109" s="1"/>
      <c r="CA8109" s="1"/>
      <c r="CB8109" s="1"/>
      <c r="CC8109" s="1"/>
      <c r="CE8109" s="1"/>
      <c r="CF8109" s="1"/>
      <c r="CG8109" s="1"/>
      <c r="CH8109" s="1"/>
      <c r="CI8109" s="1"/>
      <c r="CJ8109" s="1"/>
      <c r="CK8109" s="1"/>
      <c r="CL8109" s="1"/>
      <c r="CM8109" s="1"/>
      <c r="CN8109" s="1"/>
      <c r="CO8109" s="1"/>
    </row>
    <row r="8110" spans="1:93" ht="30" customHeight="1" x14ac:dyDescent="0.2">
      <c r="A8110" s="1">
        <v>8098</v>
      </c>
      <c r="B8110" s="1" t="s">
        <v>4202</v>
      </c>
      <c r="C8110" s="1" t="s">
        <v>4149</v>
      </c>
      <c r="D8110" s="1" t="s">
        <v>4150</v>
      </c>
      <c r="E8110" s="28" t="s">
        <v>3389</v>
      </c>
      <c r="F8110" s="1" t="s">
        <v>74</v>
      </c>
      <c r="G8110" s="1">
        <v>5</v>
      </c>
      <c r="H8110" s="1" t="s">
        <v>4209</v>
      </c>
      <c r="I8110" s="1" t="s">
        <v>114</v>
      </c>
      <c r="J8110" s="76">
        <v>303</v>
      </c>
      <c r="K8110" s="76">
        <v>2469615</v>
      </c>
      <c r="L8110" s="29">
        <v>46253</v>
      </c>
      <c r="M8110" s="29" t="s">
        <v>4163</v>
      </c>
      <c r="N8110" s="1" t="s">
        <v>478</v>
      </c>
      <c r="O8110" s="28" t="s">
        <v>1495</v>
      </c>
      <c r="P8110" s="1" t="s">
        <v>323</v>
      </c>
      <c r="Q8110" s="76">
        <v>8</v>
      </c>
      <c r="R8110" s="1"/>
      <c r="S8110" s="76"/>
      <c r="T8110" s="1" t="s">
        <v>115</v>
      </c>
      <c r="U8110" s="1"/>
      <c r="V8110" s="1"/>
      <c r="AC8110" s="93">
        <v>28.5</v>
      </c>
      <c r="AD8110" s="69">
        <v>240</v>
      </c>
      <c r="AE8110" s="33"/>
      <c r="AF8110" s="33"/>
      <c r="AG8110" s="33"/>
      <c r="AX8110" s="37">
        <f t="shared" si="363"/>
        <v>46260</v>
      </c>
      <c r="AY8110" s="1"/>
      <c r="AZ8110" s="1"/>
      <c r="BA8110" s="31"/>
      <c r="BB8110" s="31"/>
      <c r="BC8110" s="1"/>
      <c r="BD8110" s="1"/>
      <c r="BE8110" s="1"/>
      <c r="BF8110" s="1"/>
      <c r="BG8110" s="1"/>
      <c r="BT8110" s="37">
        <f t="shared" si="364"/>
        <v>46281</v>
      </c>
      <c r="BU8110" s="31"/>
      <c r="BW8110" s="33"/>
      <c r="BX8110" s="1"/>
      <c r="BY8110" s="1"/>
      <c r="BZ8110" s="1"/>
      <c r="CA8110" s="1"/>
      <c r="CB8110" s="1"/>
      <c r="CC8110" s="1"/>
      <c r="CE8110" s="1"/>
      <c r="CF8110" s="1"/>
      <c r="CG8110" s="1"/>
      <c r="CH8110" s="1"/>
      <c r="CI8110" s="1"/>
      <c r="CJ8110" s="1"/>
      <c r="CK8110" s="1"/>
      <c r="CL8110" s="1"/>
      <c r="CM8110" s="1"/>
      <c r="CN8110" s="1"/>
      <c r="CO8110" s="1"/>
    </row>
    <row r="8111" spans="1:93" ht="30" customHeight="1" x14ac:dyDescent="0.2">
      <c r="A8111" s="1">
        <v>8099</v>
      </c>
      <c r="B8111" s="1" t="s">
        <v>4008</v>
      </c>
      <c r="C8111" s="1" t="s">
        <v>4149</v>
      </c>
      <c r="D8111" s="1" t="s">
        <v>4056</v>
      </c>
      <c r="E8111" s="28" t="s">
        <v>3734</v>
      </c>
      <c r="F8111" s="1" t="s">
        <v>74</v>
      </c>
      <c r="G8111" s="1">
        <v>5</v>
      </c>
      <c r="H8111" s="1" t="s">
        <v>4209</v>
      </c>
      <c r="I8111" s="1" t="s">
        <v>114</v>
      </c>
      <c r="J8111" s="76">
        <v>393</v>
      </c>
      <c r="K8111" s="76">
        <v>2432983</v>
      </c>
      <c r="L8111" s="29">
        <v>46253</v>
      </c>
      <c r="M8111" s="29" t="s">
        <v>4163</v>
      </c>
      <c r="N8111" s="1" t="s">
        <v>478</v>
      </c>
      <c r="O8111" s="28" t="s">
        <v>1495</v>
      </c>
      <c r="P8111" s="1" t="s">
        <v>323</v>
      </c>
      <c r="Q8111" s="76">
        <v>8</v>
      </c>
      <c r="R8111" s="1"/>
      <c r="S8111" s="76"/>
      <c r="T8111" s="1" t="s">
        <v>115</v>
      </c>
      <c r="U8111" s="1"/>
      <c r="V8111" s="1"/>
      <c r="AC8111" s="93">
        <v>28</v>
      </c>
      <c r="AD8111" s="69">
        <v>250</v>
      </c>
      <c r="AE8111" s="33"/>
      <c r="AF8111" s="33"/>
      <c r="AG8111" s="33"/>
      <c r="AX8111" s="37">
        <f t="shared" si="363"/>
        <v>46260</v>
      </c>
      <c r="AY8111" s="1"/>
      <c r="AZ8111" s="1"/>
      <c r="BA8111" s="31"/>
      <c r="BB8111" s="31"/>
      <c r="BC8111" s="1"/>
      <c r="BD8111" s="1"/>
      <c r="BE8111" s="1"/>
      <c r="BF8111" s="1"/>
      <c r="BG8111" s="1"/>
      <c r="BT8111" s="37">
        <f t="shared" si="364"/>
        <v>46281</v>
      </c>
      <c r="BU8111" s="31"/>
      <c r="BW8111" s="33"/>
      <c r="BX8111" s="1"/>
      <c r="BY8111" s="1"/>
      <c r="BZ8111" s="1"/>
      <c r="CA8111" s="1"/>
      <c r="CB8111" s="1"/>
      <c r="CC8111" s="1"/>
      <c r="CE8111" s="1"/>
      <c r="CF8111" s="1"/>
      <c r="CG8111" s="1"/>
      <c r="CH8111" s="1"/>
      <c r="CI8111" s="1"/>
      <c r="CJ8111" s="1"/>
      <c r="CK8111" s="1"/>
      <c r="CL8111" s="1"/>
      <c r="CM8111" s="1"/>
      <c r="CN8111" s="1"/>
      <c r="CO8111" s="1"/>
    </row>
    <row r="8112" spans="1:93" ht="30" customHeight="1" x14ac:dyDescent="0.2">
      <c r="A8112" s="1">
        <v>8100</v>
      </c>
      <c r="B8112" s="1" t="s">
        <v>4008</v>
      </c>
      <c r="C8112" s="1" t="s">
        <v>4149</v>
      </c>
      <c r="D8112" s="1" t="s">
        <v>4056</v>
      </c>
      <c r="E8112" s="28" t="s">
        <v>3734</v>
      </c>
      <c r="F8112" s="1" t="s">
        <v>74</v>
      </c>
      <c r="G8112" s="1">
        <v>5</v>
      </c>
      <c r="H8112" s="1" t="s">
        <v>4209</v>
      </c>
      <c r="I8112" s="1" t="s">
        <v>114</v>
      </c>
      <c r="J8112" s="76">
        <v>303</v>
      </c>
      <c r="K8112" s="76">
        <v>2432988</v>
      </c>
      <c r="L8112" s="29">
        <v>46253</v>
      </c>
      <c r="M8112" s="29" t="s">
        <v>4163</v>
      </c>
      <c r="N8112" s="1" t="s">
        <v>478</v>
      </c>
      <c r="O8112" s="28" t="s">
        <v>1495</v>
      </c>
      <c r="P8112" s="1" t="s">
        <v>323</v>
      </c>
      <c r="Q8112" s="76">
        <v>7</v>
      </c>
      <c r="R8112" s="1"/>
      <c r="S8112" s="76"/>
      <c r="T8112" s="1" t="s">
        <v>115</v>
      </c>
      <c r="U8112" s="1"/>
      <c r="V8112" s="1"/>
      <c r="AC8112" s="93">
        <v>30</v>
      </c>
      <c r="AD8112" s="69">
        <v>240</v>
      </c>
      <c r="AE8112" s="33"/>
      <c r="AF8112" s="33"/>
      <c r="AG8112" s="33"/>
      <c r="AX8112" s="37">
        <f t="shared" si="363"/>
        <v>46260</v>
      </c>
      <c r="AY8112" s="1"/>
      <c r="AZ8112" s="1"/>
      <c r="BA8112" s="31"/>
      <c r="BB8112" s="31"/>
      <c r="BC8112" s="1"/>
      <c r="BD8112" s="1"/>
      <c r="BE8112" s="1"/>
      <c r="BF8112" s="1"/>
      <c r="BG8112" s="1"/>
      <c r="BT8112" s="37">
        <f t="shared" si="364"/>
        <v>46281</v>
      </c>
      <c r="BU8112" s="31"/>
      <c r="BW8112" s="33"/>
      <c r="BX8112" s="1"/>
      <c r="BY8112" s="1"/>
      <c r="BZ8112" s="1"/>
      <c r="CA8112" s="1"/>
      <c r="CB8112" s="1"/>
      <c r="CC8112" s="1"/>
      <c r="CE8112" s="1"/>
      <c r="CF8112" s="1"/>
      <c r="CG8112" s="1"/>
      <c r="CH8112" s="1"/>
      <c r="CI8112" s="1"/>
      <c r="CJ8112" s="1"/>
      <c r="CK8112" s="1"/>
      <c r="CL8112" s="1"/>
      <c r="CM8112" s="1"/>
      <c r="CN8112" s="1"/>
      <c r="CO8112" s="1"/>
    </row>
    <row r="8113" spans="1:93" ht="30" customHeight="1" x14ac:dyDescent="0.2">
      <c r="A8113" s="1">
        <v>8101</v>
      </c>
      <c r="B8113" s="94" t="s">
        <v>1491</v>
      </c>
      <c r="C8113" s="1" t="s">
        <v>4152</v>
      </c>
      <c r="D8113" s="1" t="s">
        <v>4151</v>
      </c>
      <c r="E8113" s="28" t="s">
        <v>3980</v>
      </c>
      <c r="F8113" s="1" t="s">
        <v>74</v>
      </c>
      <c r="G8113" s="1">
        <v>1</v>
      </c>
      <c r="H8113" s="1" t="s">
        <v>2565</v>
      </c>
      <c r="I8113" s="1" t="s">
        <v>114</v>
      </c>
      <c r="J8113" s="76">
        <v>403</v>
      </c>
      <c r="K8113" s="76">
        <v>2432975</v>
      </c>
      <c r="L8113" s="29">
        <v>46253</v>
      </c>
      <c r="M8113" s="29" t="s">
        <v>4163</v>
      </c>
      <c r="N8113" s="1" t="s">
        <v>478</v>
      </c>
      <c r="O8113" s="28" t="s">
        <v>1495</v>
      </c>
      <c r="P8113" s="1" t="s">
        <v>323</v>
      </c>
      <c r="Q8113" s="76">
        <v>2</v>
      </c>
      <c r="R8113" s="1"/>
      <c r="S8113" s="76"/>
      <c r="T8113" s="1" t="s">
        <v>115</v>
      </c>
      <c r="U8113" s="1"/>
      <c r="V8113" s="1"/>
      <c r="AC8113" s="93" t="s">
        <v>103</v>
      </c>
      <c r="AD8113" s="69" t="s">
        <v>103</v>
      </c>
      <c r="AE8113" s="33"/>
      <c r="AF8113" s="33"/>
      <c r="AG8113" s="33"/>
      <c r="AX8113" s="37">
        <f t="shared" ref="AX8113:AX8176" si="365">IF(L8113=0, 0,L8113+7)</f>
        <v>46260</v>
      </c>
      <c r="AY8113" s="1"/>
      <c r="AZ8113" s="1"/>
      <c r="BA8113" s="31"/>
      <c r="BB8113" s="31"/>
      <c r="BC8113" s="1"/>
      <c r="BD8113" s="1"/>
      <c r="BE8113" s="1"/>
      <c r="BF8113" s="1"/>
      <c r="BG8113" s="1"/>
      <c r="BT8113" s="37">
        <f t="shared" si="364"/>
        <v>46281</v>
      </c>
      <c r="BU8113" s="31"/>
      <c r="BW8113" s="33"/>
      <c r="BX8113" s="1"/>
      <c r="BY8113" s="1"/>
      <c r="BZ8113" s="1"/>
      <c r="CA8113" s="1"/>
      <c r="CB8113" s="1"/>
      <c r="CC8113" s="1"/>
      <c r="CE8113" s="1"/>
      <c r="CF8113" s="1"/>
      <c r="CG8113" s="1"/>
      <c r="CH8113" s="1"/>
      <c r="CI8113" s="1"/>
      <c r="CJ8113" s="1"/>
      <c r="CK8113" s="1"/>
      <c r="CL8113" s="1"/>
      <c r="CM8113" s="1"/>
      <c r="CN8113" s="1"/>
      <c r="CO8113" s="1"/>
    </row>
    <row r="8114" spans="1:93" ht="30" customHeight="1" x14ac:dyDescent="0.2">
      <c r="A8114" s="1">
        <v>8102</v>
      </c>
      <c r="B8114" s="94" t="s">
        <v>1491</v>
      </c>
      <c r="C8114" s="1" t="s">
        <v>4152</v>
      </c>
      <c r="D8114" s="1" t="s">
        <v>4151</v>
      </c>
      <c r="E8114" s="28" t="s">
        <v>3980</v>
      </c>
      <c r="F8114" s="1" t="s">
        <v>74</v>
      </c>
      <c r="G8114" s="1">
        <v>1</v>
      </c>
      <c r="H8114" s="1" t="s">
        <v>2565</v>
      </c>
      <c r="I8114" s="1" t="s">
        <v>114</v>
      </c>
      <c r="J8114" s="76">
        <v>558</v>
      </c>
      <c r="K8114" s="76">
        <v>2469606</v>
      </c>
      <c r="L8114" s="29">
        <v>46253</v>
      </c>
      <c r="M8114" s="29" t="s">
        <v>4163</v>
      </c>
      <c r="N8114" s="1" t="s">
        <v>478</v>
      </c>
      <c r="O8114" s="28" t="s">
        <v>1495</v>
      </c>
      <c r="P8114" s="1" t="s">
        <v>323</v>
      </c>
      <c r="Q8114" s="76">
        <v>11</v>
      </c>
      <c r="R8114" s="1"/>
      <c r="S8114" s="76">
        <v>6</v>
      </c>
      <c r="T8114" s="1" t="s">
        <v>115</v>
      </c>
      <c r="U8114" s="1"/>
      <c r="V8114" s="1"/>
      <c r="AC8114" s="93">
        <v>31</v>
      </c>
      <c r="AD8114" s="69">
        <v>255</v>
      </c>
      <c r="AE8114" s="33"/>
      <c r="AF8114" s="33"/>
      <c r="AG8114" s="33"/>
      <c r="AX8114" s="37">
        <f t="shared" si="365"/>
        <v>46260</v>
      </c>
      <c r="AY8114" s="1"/>
      <c r="AZ8114" s="1"/>
      <c r="BA8114" s="31"/>
      <c r="BB8114" s="31"/>
      <c r="BC8114" s="1"/>
      <c r="BD8114" s="1"/>
      <c r="BE8114" s="1"/>
      <c r="BF8114" s="1"/>
      <c r="BG8114" s="1"/>
      <c r="BT8114" s="37">
        <f t="shared" si="364"/>
        <v>46281</v>
      </c>
      <c r="BU8114" s="31"/>
      <c r="BW8114" s="33"/>
      <c r="BX8114" s="1"/>
      <c r="BY8114" s="1"/>
      <c r="BZ8114" s="1"/>
      <c r="CA8114" s="1"/>
      <c r="CB8114" s="1"/>
      <c r="CC8114" s="1"/>
      <c r="CE8114" s="1"/>
      <c r="CF8114" s="1"/>
      <c r="CG8114" s="1"/>
      <c r="CH8114" s="1"/>
      <c r="CI8114" s="1"/>
      <c r="CJ8114" s="1"/>
      <c r="CK8114" s="1"/>
      <c r="CL8114" s="1"/>
      <c r="CM8114" s="1"/>
      <c r="CN8114" s="1"/>
      <c r="CO8114" s="1"/>
    </row>
    <row r="8115" spans="1:93" ht="30" customHeight="1" x14ac:dyDescent="0.2">
      <c r="A8115" s="1">
        <v>8103</v>
      </c>
      <c r="B8115" s="94" t="s">
        <v>1491</v>
      </c>
      <c r="C8115" s="1" t="s">
        <v>4152</v>
      </c>
      <c r="D8115" s="1" t="s">
        <v>4151</v>
      </c>
      <c r="E8115" s="28" t="s">
        <v>3980</v>
      </c>
      <c r="F8115" s="1" t="s">
        <v>74</v>
      </c>
      <c r="G8115" s="1">
        <v>1</v>
      </c>
      <c r="H8115" s="1" t="s">
        <v>2565</v>
      </c>
      <c r="I8115" s="1" t="s">
        <v>114</v>
      </c>
      <c r="J8115" s="76">
        <v>538</v>
      </c>
      <c r="K8115" s="76">
        <v>2469607</v>
      </c>
      <c r="L8115" s="29">
        <v>46253</v>
      </c>
      <c r="M8115" s="29" t="s">
        <v>4163</v>
      </c>
      <c r="N8115" s="1" t="s">
        <v>478</v>
      </c>
      <c r="O8115" s="28" t="s">
        <v>1495</v>
      </c>
      <c r="P8115" s="1" t="s">
        <v>323</v>
      </c>
      <c r="Q8115" s="76">
        <v>11</v>
      </c>
      <c r="R8115" s="1"/>
      <c r="S8115" s="76"/>
      <c r="T8115" s="1" t="s">
        <v>115</v>
      </c>
      <c r="U8115" s="1"/>
      <c r="V8115" s="1"/>
      <c r="AC8115" s="93">
        <v>29</v>
      </c>
      <c r="AD8115" s="69">
        <v>240</v>
      </c>
      <c r="AE8115" s="33"/>
      <c r="AF8115" s="33"/>
      <c r="AG8115" s="33"/>
      <c r="AX8115" s="37">
        <f t="shared" si="365"/>
        <v>46260</v>
      </c>
      <c r="AY8115" s="1"/>
      <c r="AZ8115" s="1"/>
      <c r="BA8115" s="31"/>
      <c r="BB8115" s="31"/>
      <c r="BC8115" s="1"/>
      <c r="BD8115" s="1"/>
      <c r="BE8115" s="1"/>
      <c r="BF8115" s="1"/>
      <c r="BG8115" s="1"/>
      <c r="BT8115" s="37">
        <f t="shared" si="364"/>
        <v>46281</v>
      </c>
      <c r="BU8115" s="31"/>
      <c r="BW8115" s="33"/>
      <c r="BX8115" s="1"/>
      <c r="BY8115" s="1"/>
      <c r="BZ8115" s="1"/>
      <c r="CA8115" s="1"/>
      <c r="CB8115" s="1"/>
      <c r="CC8115" s="1"/>
      <c r="CE8115" s="1"/>
      <c r="CF8115" s="1"/>
      <c r="CG8115" s="1"/>
      <c r="CH8115" s="1"/>
      <c r="CI8115" s="1"/>
      <c r="CJ8115" s="1"/>
      <c r="CK8115" s="1"/>
      <c r="CL8115" s="1"/>
      <c r="CM8115" s="1"/>
      <c r="CN8115" s="1"/>
      <c r="CO8115" s="1"/>
    </row>
    <row r="8116" spans="1:93" ht="30" customHeight="1" x14ac:dyDescent="0.2">
      <c r="A8116" s="1">
        <v>8104</v>
      </c>
      <c r="B8116" s="94" t="s">
        <v>1491</v>
      </c>
      <c r="C8116" s="1" t="s">
        <v>4152</v>
      </c>
      <c r="D8116" s="1" t="s">
        <v>4151</v>
      </c>
      <c r="E8116" s="28" t="s">
        <v>3980</v>
      </c>
      <c r="F8116" s="1" t="s">
        <v>74</v>
      </c>
      <c r="G8116" s="1">
        <v>1</v>
      </c>
      <c r="H8116" s="1" t="s">
        <v>2565</v>
      </c>
      <c r="I8116" s="1" t="s">
        <v>114</v>
      </c>
      <c r="J8116" s="76">
        <v>432</v>
      </c>
      <c r="K8116" s="76">
        <v>2432982</v>
      </c>
      <c r="L8116" s="29">
        <v>46253</v>
      </c>
      <c r="M8116" s="29" t="s">
        <v>4163</v>
      </c>
      <c r="N8116" s="1" t="s">
        <v>478</v>
      </c>
      <c r="O8116" s="28" t="s">
        <v>1495</v>
      </c>
      <c r="P8116" s="1" t="s">
        <v>323</v>
      </c>
      <c r="Q8116" s="76">
        <v>5</v>
      </c>
      <c r="R8116" s="1"/>
      <c r="S8116" s="76"/>
      <c r="T8116" s="1" t="s">
        <v>115</v>
      </c>
      <c r="U8116" s="1"/>
      <c r="V8116" s="1"/>
      <c r="AC8116" s="93">
        <v>28</v>
      </c>
      <c r="AD8116" s="69">
        <v>250</v>
      </c>
      <c r="AE8116" s="33"/>
      <c r="AF8116" s="33"/>
      <c r="AG8116" s="33"/>
      <c r="AX8116" s="37">
        <f t="shared" si="365"/>
        <v>46260</v>
      </c>
      <c r="AY8116" s="1"/>
      <c r="AZ8116" s="1"/>
      <c r="BA8116" s="31"/>
      <c r="BB8116" s="31"/>
      <c r="BC8116" s="1"/>
      <c r="BD8116" s="1"/>
      <c r="BE8116" s="1"/>
      <c r="BF8116" s="1"/>
      <c r="BG8116" s="1"/>
      <c r="BT8116" s="37">
        <f t="shared" si="364"/>
        <v>46281</v>
      </c>
      <c r="BU8116" s="31"/>
      <c r="BW8116" s="33"/>
      <c r="BX8116" s="1"/>
      <c r="BY8116" s="1"/>
      <c r="BZ8116" s="1"/>
      <c r="CA8116" s="1"/>
      <c r="CB8116" s="1"/>
      <c r="CC8116" s="1"/>
      <c r="CE8116" s="1"/>
      <c r="CF8116" s="1"/>
      <c r="CG8116" s="1"/>
      <c r="CH8116" s="1"/>
      <c r="CI8116" s="1"/>
      <c r="CJ8116" s="1"/>
      <c r="CK8116" s="1"/>
      <c r="CL8116" s="1"/>
      <c r="CM8116" s="1"/>
      <c r="CN8116" s="1"/>
      <c r="CO8116" s="1"/>
    </row>
    <row r="8117" spans="1:93" ht="30" customHeight="1" x14ac:dyDescent="0.2">
      <c r="A8117" s="1">
        <v>8105</v>
      </c>
      <c r="B8117" s="94" t="s">
        <v>1491</v>
      </c>
      <c r="C8117" s="1" t="s">
        <v>3367</v>
      </c>
      <c r="D8117" s="1" t="s">
        <v>4156</v>
      </c>
      <c r="E8117" s="28" t="s">
        <v>3999</v>
      </c>
      <c r="F8117" s="1" t="s">
        <v>74</v>
      </c>
      <c r="G8117" s="1">
        <v>5</v>
      </c>
      <c r="H8117" s="1" t="s">
        <v>341</v>
      </c>
      <c r="I8117" s="1" t="s">
        <v>114</v>
      </c>
      <c r="J8117" s="76">
        <v>432</v>
      </c>
      <c r="K8117" s="76">
        <v>2444030</v>
      </c>
      <c r="L8117" s="29">
        <v>46254</v>
      </c>
      <c r="M8117" s="29" t="s">
        <v>4163</v>
      </c>
      <c r="N8117" s="1" t="s">
        <v>478</v>
      </c>
      <c r="O8117" s="28" t="s">
        <v>1495</v>
      </c>
      <c r="P8117" s="1" t="s">
        <v>323</v>
      </c>
      <c r="Q8117" s="76">
        <v>5</v>
      </c>
      <c r="R8117" s="1"/>
      <c r="S8117" s="76">
        <v>6</v>
      </c>
      <c r="T8117" s="1" t="s">
        <v>115</v>
      </c>
      <c r="U8117" s="1"/>
      <c r="V8117" s="1"/>
      <c r="AC8117" s="93">
        <v>27</v>
      </c>
      <c r="AD8117" s="69">
        <v>230</v>
      </c>
      <c r="AE8117" s="33"/>
      <c r="AF8117" s="33"/>
      <c r="AG8117" s="33"/>
      <c r="AX8117" s="37">
        <f t="shared" si="365"/>
        <v>46261</v>
      </c>
      <c r="AY8117" s="1"/>
      <c r="AZ8117" s="1"/>
      <c r="BA8117" s="31"/>
      <c r="BB8117" s="31"/>
      <c r="BC8117" s="1"/>
      <c r="BD8117" s="1"/>
      <c r="BE8117" s="1"/>
      <c r="BF8117" s="1"/>
      <c r="BG8117" s="1"/>
      <c r="BT8117" s="37">
        <f t="shared" si="364"/>
        <v>46282</v>
      </c>
      <c r="BU8117" s="31"/>
      <c r="BW8117" s="33"/>
      <c r="BX8117" s="1"/>
      <c r="BY8117" s="1"/>
      <c r="BZ8117" s="1"/>
      <c r="CA8117" s="1"/>
      <c r="CB8117" s="1"/>
      <c r="CC8117" s="1"/>
      <c r="CE8117" s="1"/>
      <c r="CF8117" s="1"/>
      <c r="CG8117" s="1"/>
      <c r="CH8117" s="1"/>
      <c r="CI8117" s="1"/>
      <c r="CJ8117" s="1"/>
      <c r="CK8117" s="1"/>
      <c r="CL8117" s="1"/>
      <c r="CM8117" s="1"/>
      <c r="CN8117" s="1"/>
      <c r="CO8117" s="1"/>
    </row>
    <row r="8118" spans="1:93" ht="30" customHeight="1" x14ac:dyDescent="0.2">
      <c r="A8118" s="1">
        <v>8106</v>
      </c>
      <c r="B8118" s="1" t="s">
        <v>4201</v>
      </c>
      <c r="C8118" s="1" t="s">
        <v>4157</v>
      </c>
      <c r="D8118" s="1" t="s">
        <v>4158</v>
      </c>
      <c r="E8118" s="28" t="s">
        <v>3999</v>
      </c>
      <c r="F8118" s="1" t="s">
        <v>74</v>
      </c>
      <c r="G8118" s="1">
        <v>5</v>
      </c>
      <c r="H8118" s="1" t="s">
        <v>2565</v>
      </c>
      <c r="I8118" s="1" t="s">
        <v>114</v>
      </c>
      <c r="J8118" s="76">
        <v>551</v>
      </c>
      <c r="K8118" s="76">
        <v>2469644</v>
      </c>
      <c r="L8118" s="29">
        <v>46255</v>
      </c>
      <c r="M8118" s="29" t="s">
        <v>4163</v>
      </c>
      <c r="N8118" s="1" t="s">
        <v>478</v>
      </c>
      <c r="O8118" s="28" t="s">
        <v>1495</v>
      </c>
      <c r="P8118" s="1" t="s">
        <v>323</v>
      </c>
      <c r="Q8118" s="76">
        <v>12</v>
      </c>
      <c r="R8118" s="1"/>
      <c r="S8118" s="76">
        <v>6</v>
      </c>
      <c r="T8118" s="1" t="s">
        <v>115</v>
      </c>
      <c r="U8118" s="1"/>
      <c r="V8118" s="1"/>
      <c r="AC8118" s="93">
        <v>31</v>
      </c>
      <c r="AD8118" s="69">
        <v>255</v>
      </c>
      <c r="AE8118" s="33"/>
      <c r="AF8118" s="33"/>
      <c r="AG8118" s="33"/>
      <c r="AX8118" s="37">
        <f t="shared" si="365"/>
        <v>46262</v>
      </c>
      <c r="AY8118" s="1"/>
      <c r="AZ8118" s="1"/>
      <c r="BA8118" s="31"/>
      <c r="BB8118" s="31"/>
      <c r="BC8118" s="1"/>
      <c r="BD8118" s="1"/>
      <c r="BE8118" s="1"/>
      <c r="BF8118" s="1"/>
      <c r="BG8118" s="1"/>
      <c r="BT8118" s="37">
        <f t="shared" si="364"/>
        <v>46283</v>
      </c>
      <c r="BU8118" s="31"/>
      <c r="BW8118" s="33"/>
      <c r="BX8118" s="1"/>
      <c r="BY8118" s="1"/>
      <c r="BZ8118" s="1"/>
      <c r="CA8118" s="1"/>
      <c r="CB8118" s="1"/>
      <c r="CC8118" s="1"/>
      <c r="CE8118" s="1"/>
      <c r="CF8118" s="1"/>
      <c r="CG8118" s="1"/>
      <c r="CH8118" s="1"/>
      <c r="CI8118" s="1"/>
      <c r="CJ8118" s="1"/>
      <c r="CK8118" s="1"/>
      <c r="CL8118" s="1"/>
      <c r="CM8118" s="1"/>
      <c r="CN8118" s="1"/>
      <c r="CO8118" s="1"/>
    </row>
    <row r="8119" spans="1:93" ht="30" customHeight="1" x14ac:dyDescent="0.2">
      <c r="A8119" s="1">
        <v>8107</v>
      </c>
      <c r="B8119" s="1" t="s">
        <v>4201</v>
      </c>
      <c r="C8119" s="1" t="s">
        <v>4157</v>
      </c>
      <c r="D8119" s="1" t="s">
        <v>4158</v>
      </c>
      <c r="E8119" s="28" t="s">
        <v>3999</v>
      </c>
      <c r="F8119" s="1" t="s">
        <v>74</v>
      </c>
      <c r="G8119" s="1">
        <v>5</v>
      </c>
      <c r="H8119" s="1" t="s">
        <v>2565</v>
      </c>
      <c r="I8119" s="1" t="s">
        <v>114</v>
      </c>
      <c r="J8119" s="76">
        <v>273</v>
      </c>
      <c r="K8119" s="76">
        <v>2469645</v>
      </c>
      <c r="L8119" s="29">
        <v>46255</v>
      </c>
      <c r="M8119" s="29" t="s">
        <v>4163</v>
      </c>
      <c r="N8119" s="1" t="s">
        <v>478</v>
      </c>
      <c r="O8119" s="28" t="s">
        <v>1495</v>
      </c>
      <c r="P8119" s="1" t="s">
        <v>323</v>
      </c>
      <c r="Q8119" s="76">
        <v>8</v>
      </c>
      <c r="R8119" s="1"/>
      <c r="S8119" s="76"/>
      <c r="T8119" s="1" t="s">
        <v>115</v>
      </c>
      <c r="U8119" s="1"/>
      <c r="V8119" s="1"/>
      <c r="AC8119" s="93">
        <v>29.5</v>
      </c>
      <c r="AD8119" s="69">
        <v>240</v>
      </c>
      <c r="AE8119" s="33"/>
      <c r="AF8119" s="33"/>
      <c r="AG8119" s="33"/>
      <c r="AX8119" s="37">
        <f t="shared" si="365"/>
        <v>46262</v>
      </c>
      <c r="AY8119" s="1"/>
      <c r="AZ8119" s="1"/>
      <c r="BA8119" s="31"/>
      <c r="BB8119" s="31"/>
      <c r="BC8119" s="1"/>
      <c r="BD8119" s="1"/>
      <c r="BE8119" s="1"/>
      <c r="BF8119" s="1"/>
      <c r="BG8119" s="1"/>
      <c r="BT8119" s="37">
        <f t="shared" si="364"/>
        <v>46283</v>
      </c>
      <c r="BU8119" s="31"/>
      <c r="BW8119" s="33"/>
      <c r="BX8119" s="1"/>
      <c r="BY8119" s="1"/>
      <c r="BZ8119" s="1"/>
      <c r="CA8119" s="1"/>
      <c r="CB8119" s="1"/>
      <c r="CC8119" s="1"/>
      <c r="CE8119" s="1"/>
      <c r="CF8119" s="1"/>
      <c r="CG8119" s="1"/>
      <c r="CH8119" s="1"/>
      <c r="CI8119" s="1"/>
      <c r="CJ8119" s="1"/>
      <c r="CK8119" s="1"/>
      <c r="CL8119" s="1"/>
      <c r="CM8119" s="1"/>
      <c r="CN8119" s="1"/>
      <c r="CO8119" s="1"/>
    </row>
    <row r="8120" spans="1:93" ht="30" customHeight="1" x14ac:dyDescent="0.2">
      <c r="A8120" s="1">
        <v>8108</v>
      </c>
      <c r="B8120" s="1" t="s">
        <v>4201</v>
      </c>
      <c r="C8120" s="1" t="s">
        <v>4157</v>
      </c>
      <c r="D8120" s="1" t="s">
        <v>4158</v>
      </c>
      <c r="E8120" s="28" t="s">
        <v>3999</v>
      </c>
      <c r="F8120" s="1" t="s">
        <v>74</v>
      </c>
      <c r="G8120" s="1">
        <v>5</v>
      </c>
      <c r="H8120" s="1" t="s">
        <v>2565</v>
      </c>
      <c r="I8120" s="1" t="s">
        <v>114</v>
      </c>
      <c r="J8120" s="76">
        <v>403</v>
      </c>
      <c r="K8120" s="76">
        <v>2444046</v>
      </c>
      <c r="L8120" s="29">
        <v>46255</v>
      </c>
      <c r="M8120" s="29" t="s">
        <v>4163</v>
      </c>
      <c r="N8120" s="1" t="s">
        <v>478</v>
      </c>
      <c r="O8120" s="28" t="s">
        <v>1495</v>
      </c>
      <c r="P8120" s="1" t="s">
        <v>323</v>
      </c>
      <c r="Q8120" s="76">
        <v>9</v>
      </c>
      <c r="R8120" s="1"/>
      <c r="S8120" s="76"/>
      <c r="T8120" s="1" t="s">
        <v>115</v>
      </c>
      <c r="U8120" s="1"/>
      <c r="V8120" s="1"/>
      <c r="AC8120" s="93">
        <v>28</v>
      </c>
      <c r="AD8120" s="69">
        <v>250</v>
      </c>
      <c r="AE8120" s="33"/>
      <c r="AF8120" s="33"/>
      <c r="AG8120" s="33"/>
      <c r="AX8120" s="37">
        <f t="shared" si="365"/>
        <v>46262</v>
      </c>
      <c r="AY8120" s="1"/>
      <c r="AZ8120" s="1"/>
      <c r="BA8120" s="31"/>
      <c r="BB8120" s="31"/>
      <c r="BC8120" s="1"/>
      <c r="BD8120" s="1"/>
      <c r="BE8120" s="1"/>
      <c r="BF8120" s="1"/>
      <c r="BG8120" s="1"/>
      <c r="BT8120" s="37">
        <f t="shared" si="364"/>
        <v>46283</v>
      </c>
      <c r="BU8120" s="31"/>
      <c r="BW8120" s="33"/>
      <c r="BX8120" s="1"/>
      <c r="BY8120" s="1"/>
      <c r="BZ8120" s="1"/>
      <c r="CA8120" s="1"/>
      <c r="CB8120" s="1"/>
      <c r="CC8120" s="1"/>
      <c r="CE8120" s="1"/>
      <c r="CF8120" s="1"/>
      <c r="CG8120" s="1"/>
      <c r="CH8120" s="1"/>
      <c r="CI8120" s="1"/>
      <c r="CJ8120" s="1"/>
      <c r="CK8120" s="1"/>
      <c r="CL8120" s="1"/>
      <c r="CM8120" s="1"/>
      <c r="CN8120" s="1"/>
      <c r="CO8120" s="1"/>
    </row>
    <row r="8121" spans="1:93" ht="30" customHeight="1" x14ac:dyDescent="0.2">
      <c r="A8121" s="1">
        <v>8109</v>
      </c>
      <c r="B8121" s="1" t="s">
        <v>4201</v>
      </c>
      <c r="C8121" s="1" t="s">
        <v>4159</v>
      </c>
      <c r="D8121" s="1" t="s">
        <v>4160</v>
      </c>
      <c r="E8121" s="28" t="s">
        <v>3999</v>
      </c>
      <c r="F8121" s="1" t="s">
        <v>74</v>
      </c>
      <c r="G8121" s="1">
        <v>5</v>
      </c>
      <c r="H8121" s="1" t="s">
        <v>2565</v>
      </c>
      <c r="I8121" s="1" t="s">
        <v>114</v>
      </c>
      <c r="J8121" s="76">
        <v>437</v>
      </c>
      <c r="K8121" s="76">
        <v>2444050</v>
      </c>
      <c r="L8121" s="29">
        <v>46255</v>
      </c>
      <c r="M8121" s="29" t="s">
        <v>4163</v>
      </c>
      <c r="N8121" s="1" t="s">
        <v>478</v>
      </c>
      <c r="O8121" s="28" t="s">
        <v>1495</v>
      </c>
      <c r="P8121" s="1" t="s">
        <v>323</v>
      </c>
      <c r="Q8121" s="76">
        <v>5</v>
      </c>
      <c r="R8121" s="1"/>
      <c r="S8121" s="76"/>
      <c r="T8121" s="1" t="s">
        <v>115</v>
      </c>
      <c r="U8121" s="1"/>
      <c r="V8121" s="1"/>
      <c r="AC8121" s="93">
        <v>29</v>
      </c>
      <c r="AD8121" s="69">
        <v>240</v>
      </c>
      <c r="AE8121" s="33"/>
      <c r="AF8121" s="33"/>
      <c r="AG8121" s="33"/>
      <c r="AX8121" s="37">
        <f t="shared" si="365"/>
        <v>46262</v>
      </c>
      <c r="AY8121" s="1"/>
      <c r="AZ8121" s="1"/>
      <c r="BA8121" s="31"/>
      <c r="BB8121" s="31"/>
      <c r="BC8121" s="1"/>
      <c r="BD8121" s="1"/>
      <c r="BE8121" s="1"/>
      <c r="BF8121" s="1"/>
      <c r="BG8121" s="1"/>
      <c r="BT8121" s="37">
        <f t="shared" si="364"/>
        <v>46283</v>
      </c>
      <c r="BU8121" s="31"/>
      <c r="BW8121" s="33"/>
      <c r="BX8121" s="1"/>
      <c r="BY8121" s="1"/>
      <c r="BZ8121" s="1"/>
      <c r="CA8121" s="1"/>
      <c r="CB8121" s="1"/>
      <c r="CC8121" s="1"/>
      <c r="CE8121" s="1"/>
      <c r="CF8121" s="1"/>
      <c r="CG8121" s="1"/>
      <c r="CH8121" s="1"/>
      <c r="CI8121" s="1"/>
      <c r="CJ8121" s="1"/>
      <c r="CK8121" s="1"/>
      <c r="CL8121" s="1"/>
      <c r="CM8121" s="1"/>
      <c r="CN8121" s="1"/>
      <c r="CO8121" s="1"/>
    </row>
    <row r="8122" spans="1:93" ht="30" customHeight="1" x14ac:dyDescent="0.2">
      <c r="A8122" s="1">
        <v>8110</v>
      </c>
      <c r="B8122" s="1" t="s">
        <v>4200</v>
      </c>
      <c r="C8122" s="1" t="s">
        <v>4134</v>
      </c>
      <c r="D8122" s="1" t="s">
        <v>4161</v>
      </c>
      <c r="E8122" s="28" t="s">
        <v>3532</v>
      </c>
      <c r="F8122" s="1" t="s">
        <v>74</v>
      </c>
      <c r="G8122" s="1">
        <v>1</v>
      </c>
      <c r="H8122" s="1" t="s">
        <v>4209</v>
      </c>
      <c r="I8122" s="1" t="s">
        <v>114</v>
      </c>
      <c r="J8122" s="76">
        <v>403</v>
      </c>
      <c r="K8122" s="76">
        <v>2469640</v>
      </c>
      <c r="L8122" s="29">
        <v>46255</v>
      </c>
      <c r="M8122" s="29" t="s">
        <v>4163</v>
      </c>
      <c r="N8122" s="1" t="s">
        <v>478</v>
      </c>
      <c r="O8122" s="28" t="s">
        <v>1495</v>
      </c>
      <c r="P8122" s="1" t="s">
        <v>323</v>
      </c>
      <c r="Q8122" s="76">
        <v>9</v>
      </c>
      <c r="R8122" s="1"/>
      <c r="S8122" s="76">
        <v>6</v>
      </c>
      <c r="T8122" s="1" t="s">
        <v>115</v>
      </c>
      <c r="U8122" s="1"/>
      <c r="V8122" s="1"/>
      <c r="AC8122" s="93">
        <v>30.5</v>
      </c>
      <c r="AD8122" s="69">
        <v>245</v>
      </c>
      <c r="AE8122" s="33"/>
      <c r="AF8122" s="33"/>
      <c r="AG8122" s="33"/>
      <c r="AX8122" s="37">
        <f t="shared" si="365"/>
        <v>46262</v>
      </c>
      <c r="AY8122" s="1"/>
      <c r="AZ8122" s="1"/>
      <c r="BA8122" s="31"/>
      <c r="BB8122" s="31"/>
      <c r="BC8122" s="1"/>
      <c r="BD8122" s="1"/>
      <c r="BE8122" s="1"/>
      <c r="BF8122" s="1"/>
      <c r="BG8122" s="1"/>
      <c r="BT8122" s="37">
        <f t="shared" ref="BT8122:BT8185" si="366">IF(L8122=0, 0, L8122+28)</f>
        <v>46283</v>
      </c>
      <c r="BU8122" s="31"/>
      <c r="BW8122" s="33"/>
      <c r="BX8122" s="1"/>
      <c r="BY8122" s="1"/>
      <c r="BZ8122" s="1"/>
      <c r="CA8122" s="1"/>
      <c r="CB8122" s="1"/>
      <c r="CC8122" s="1"/>
      <c r="CE8122" s="1"/>
      <c r="CF8122" s="1"/>
      <c r="CG8122" s="1"/>
      <c r="CH8122" s="1"/>
      <c r="CI8122" s="1"/>
      <c r="CJ8122" s="1"/>
      <c r="CK8122" s="1"/>
      <c r="CL8122" s="1"/>
      <c r="CM8122" s="1"/>
      <c r="CN8122" s="1"/>
      <c r="CO8122" s="1"/>
    </row>
    <row r="8123" spans="1:93" ht="30" customHeight="1" x14ac:dyDescent="0.2">
      <c r="A8123" s="1">
        <v>8111</v>
      </c>
      <c r="B8123" s="1" t="s">
        <v>4200</v>
      </c>
      <c r="C8123" s="1" t="s">
        <v>4134</v>
      </c>
      <c r="D8123" s="1" t="s">
        <v>4161</v>
      </c>
      <c r="E8123" s="28" t="s">
        <v>3532</v>
      </c>
      <c r="F8123" s="1" t="s">
        <v>74</v>
      </c>
      <c r="G8123" s="1">
        <v>1</v>
      </c>
      <c r="H8123" s="1" t="s">
        <v>4209</v>
      </c>
      <c r="I8123" s="1" t="s">
        <v>114</v>
      </c>
      <c r="J8123" s="76">
        <v>433</v>
      </c>
      <c r="K8123" s="76">
        <v>2469648</v>
      </c>
      <c r="L8123" s="29">
        <v>46255</v>
      </c>
      <c r="M8123" s="29" t="s">
        <v>4163</v>
      </c>
      <c r="N8123" s="1" t="s">
        <v>478</v>
      </c>
      <c r="O8123" s="28" t="s">
        <v>1495</v>
      </c>
      <c r="P8123" s="1" t="s">
        <v>323</v>
      </c>
      <c r="Q8123" s="76">
        <v>8</v>
      </c>
      <c r="R8123" s="1"/>
      <c r="S8123" s="76"/>
      <c r="T8123" s="1" t="s">
        <v>115</v>
      </c>
      <c r="U8123" s="1"/>
      <c r="V8123" s="1"/>
      <c r="AC8123" s="93">
        <v>28</v>
      </c>
      <c r="AD8123" s="69">
        <v>240</v>
      </c>
      <c r="AE8123" s="33"/>
      <c r="AF8123" s="33"/>
      <c r="AG8123" s="33"/>
      <c r="AX8123" s="37">
        <f t="shared" si="365"/>
        <v>46262</v>
      </c>
      <c r="AY8123" s="1"/>
      <c r="AZ8123" s="1"/>
      <c r="BA8123" s="31"/>
      <c r="BB8123" s="31"/>
      <c r="BC8123" s="1"/>
      <c r="BD8123" s="1"/>
      <c r="BE8123" s="1"/>
      <c r="BF8123" s="1"/>
      <c r="BG8123" s="1"/>
      <c r="BT8123" s="37">
        <f t="shared" si="366"/>
        <v>46283</v>
      </c>
      <c r="BU8123" s="31"/>
      <c r="BW8123" s="33"/>
      <c r="BX8123" s="1"/>
      <c r="BY8123" s="1"/>
      <c r="BZ8123" s="1"/>
      <c r="CA8123" s="1"/>
      <c r="CB8123" s="1"/>
      <c r="CC8123" s="1"/>
      <c r="CE8123" s="1"/>
      <c r="CF8123" s="1"/>
      <c r="CG8123" s="1"/>
      <c r="CH8123" s="1"/>
      <c r="CI8123" s="1"/>
      <c r="CJ8123" s="1"/>
      <c r="CK8123" s="1"/>
      <c r="CL8123" s="1"/>
      <c r="CM8123" s="1"/>
      <c r="CN8123" s="1"/>
      <c r="CO8123" s="1"/>
    </row>
    <row r="8124" spans="1:93" ht="30" customHeight="1" x14ac:dyDescent="0.2">
      <c r="A8124" s="1">
        <v>8112</v>
      </c>
      <c r="B8124" s="1" t="s">
        <v>4168</v>
      </c>
      <c r="C8124" s="1" t="s">
        <v>4164</v>
      </c>
      <c r="D8124" s="1" t="s">
        <v>4165</v>
      </c>
      <c r="E8124" s="28" t="s">
        <v>3532</v>
      </c>
      <c r="F8124" s="1" t="s">
        <v>74</v>
      </c>
      <c r="G8124" s="1">
        <v>1</v>
      </c>
      <c r="H8124" s="1" t="s">
        <v>4209</v>
      </c>
      <c r="I8124" s="1" t="s">
        <v>114</v>
      </c>
      <c r="J8124" s="76">
        <v>274</v>
      </c>
      <c r="K8124" s="76">
        <v>2469685</v>
      </c>
      <c r="L8124" s="29">
        <v>46257</v>
      </c>
      <c r="M8124" s="29" t="s">
        <v>4163</v>
      </c>
      <c r="N8124" s="1" t="s">
        <v>478</v>
      </c>
      <c r="O8124" s="28" t="s">
        <v>1495</v>
      </c>
      <c r="P8124" s="1" t="s">
        <v>323</v>
      </c>
      <c r="Q8124" s="76">
        <v>8</v>
      </c>
      <c r="R8124" s="1"/>
      <c r="S8124" s="76">
        <v>6</v>
      </c>
      <c r="T8124" s="1" t="s">
        <v>115</v>
      </c>
      <c r="U8124" s="1"/>
      <c r="V8124" s="1"/>
      <c r="AC8124" s="93">
        <v>29</v>
      </c>
      <c r="AD8124" s="69">
        <v>250</v>
      </c>
      <c r="AE8124" s="33"/>
      <c r="AF8124" s="33"/>
      <c r="AG8124" s="33"/>
      <c r="AX8124" s="37">
        <f t="shared" si="365"/>
        <v>46264</v>
      </c>
      <c r="AY8124" s="1"/>
      <c r="AZ8124" s="1"/>
      <c r="BA8124" s="31"/>
      <c r="BB8124" s="31"/>
      <c r="BC8124" s="1"/>
      <c r="BD8124" s="1"/>
      <c r="BE8124" s="1"/>
      <c r="BF8124" s="1"/>
      <c r="BG8124" s="1"/>
      <c r="BT8124" s="37">
        <f t="shared" si="366"/>
        <v>46285</v>
      </c>
      <c r="BU8124" s="31"/>
      <c r="BW8124" s="33"/>
      <c r="BX8124" s="1"/>
      <c r="BY8124" s="1"/>
      <c r="BZ8124" s="1"/>
      <c r="CA8124" s="1"/>
      <c r="CB8124" s="1"/>
      <c r="CC8124" s="1"/>
      <c r="CE8124" s="1"/>
      <c r="CF8124" s="1"/>
      <c r="CG8124" s="1"/>
      <c r="CH8124" s="1"/>
      <c r="CI8124" s="1"/>
      <c r="CJ8124" s="1"/>
      <c r="CK8124" s="1"/>
      <c r="CL8124" s="1"/>
      <c r="CM8124" s="1"/>
      <c r="CN8124" s="1"/>
      <c r="CO8124" s="1"/>
    </row>
    <row r="8125" spans="1:93" ht="30" customHeight="1" x14ac:dyDescent="0.2">
      <c r="A8125" s="1">
        <v>8113</v>
      </c>
      <c r="B8125" s="94" t="s">
        <v>1491</v>
      </c>
      <c r="C8125" s="1" t="s">
        <v>4166</v>
      </c>
      <c r="D8125" s="1" t="s">
        <v>4167</v>
      </c>
      <c r="E8125" s="28" t="s">
        <v>732</v>
      </c>
      <c r="F8125" s="1" t="s">
        <v>74</v>
      </c>
      <c r="G8125" s="1">
        <v>8</v>
      </c>
      <c r="H8125" s="1" t="s">
        <v>4209</v>
      </c>
      <c r="I8125" s="1" t="s">
        <v>114</v>
      </c>
      <c r="J8125" s="76">
        <v>393</v>
      </c>
      <c r="K8125" s="76">
        <v>2469693</v>
      </c>
      <c r="L8125" s="29">
        <v>46257</v>
      </c>
      <c r="M8125" s="29" t="s">
        <v>4163</v>
      </c>
      <c r="N8125" s="1" t="s">
        <v>478</v>
      </c>
      <c r="O8125" s="28" t="s">
        <v>1495</v>
      </c>
      <c r="P8125" s="1" t="s">
        <v>323</v>
      </c>
      <c r="Q8125" s="76">
        <v>7</v>
      </c>
      <c r="R8125" s="1"/>
      <c r="S8125" s="76"/>
      <c r="T8125" s="1" t="s">
        <v>115</v>
      </c>
      <c r="U8125" s="1"/>
      <c r="V8125" s="1"/>
      <c r="AC8125" s="93">
        <v>29.5</v>
      </c>
      <c r="AD8125" s="69">
        <v>240</v>
      </c>
      <c r="AE8125" s="33"/>
      <c r="AF8125" s="33"/>
      <c r="AG8125" s="33"/>
      <c r="AX8125" s="37">
        <f t="shared" si="365"/>
        <v>46264</v>
      </c>
      <c r="AY8125" s="1"/>
      <c r="AZ8125" s="1"/>
      <c r="BA8125" s="31"/>
      <c r="BB8125" s="31"/>
      <c r="BC8125" s="1"/>
      <c r="BD8125" s="1"/>
      <c r="BE8125" s="1"/>
      <c r="BF8125" s="1"/>
      <c r="BG8125" s="1"/>
      <c r="BT8125" s="37">
        <f t="shared" si="366"/>
        <v>46285</v>
      </c>
      <c r="BU8125" s="31"/>
      <c r="BW8125" s="33"/>
      <c r="BX8125" s="1"/>
      <c r="BY8125" s="1"/>
      <c r="BZ8125" s="1"/>
      <c r="CA8125" s="1"/>
      <c r="CB8125" s="1"/>
      <c r="CC8125" s="1"/>
      <c r="CE8125" s="1"/>
      <c r="CF8125" s="1"/>
      <c r="CG8125" s="1"/>
      <c r="CH8125" s="1"/>
      <c r="CI8125" s="1"/>
      <c r="CJ8125" s="1"/>
      <c r="CK8125" s="1"/>
      <c r="CL8125" s="1"/>
      <c r="CM8125" s="1"/>
      <c r="CN8125" s="1"/>
      <c r="CO8125" s="1"/>
    </row>
    <row r="8126" spans="1:93" ht="30" customHeight="1" x14ac:dyDescent="0.2">
      <c r="A8126" s="1">
        <v>8114</v>
      </c>
      <c r="B8126" s="94" t="s">
        <v>1491</v>
      </c>
      <c r="C8126" s="1" t="s">
        <v>4169</v>
      </c>
      <c r="D8126" s="28" t="s">
        <v>4171</v>
      </c>
      <c r="E8126" s="28" t="s">
        <v>2170</v>
      </c>
      <c r="F8126" s="1" t="s">
        <v>74</v>
      </c>
      <c r="G8126" s="1">
        <v>11</v>
      </c>
      <c r="H8126" s="1" t="s">
        <v>341</v>
      </c>
      <c r="I8126" s="1" t="s">
        <v>114</v>
      </c>
      <c r="J8126" s="76">
        <v>303</v>
      </c>
      <c r="K8126" s="76">
        <v>2444187</v>
      </c>
      <c r="L8126" s="29">
        <v>46258</v>
      </c>
      <c r="M8126" s="29" t="s">
        <v>4163</v>
      </c>
      <c r="N8126" s="1" t="s">
        <v>478</v>
      </c>
      <c r="O8126" s="28" t="s">
        <v>1495</v>
      </c>
      <c r="P8126" s="1" t="s">
        <v>323</v>
      </c>
      <c r="Q8126" s="76">
        <v>8</v>
      </c>
      <c r="R8126" s="1"/>
      <c r="S8126" s="76">
        <v>6</v>
      </c>
      <c r="T8126" s="1" t="s">
        <v>115</v>
      </c>
      <c r="U8126" s="1"/>
      <c r="V8126" s="1"/>
      <c r="AC8126" s="93">
        <v>29.5</v>
      </c>
      <c r="AD8126" s="69">
        <v>250</v>
      </c>
      <c r="AE8126" s="33"/>
      <c r="AF8126" s="33"/>
      <c r="AG8126" s="33"/>
      <c r="AX8126" s="37">
        <f t="shared" si="365"/>
        <v>46265</v>
      </c>
      <c r="AY8126" s="1"/>
      <c r="AZ8126" s="1"/>
      <c r="BA8126" s="31"/>
      <c r="BB8126" s="31"/>
      <c r="BC8126" s="1"/>
      <c r="BD8126" s="1"/>
      <c r="BE8126" s="1"/>
      <c r="BF8126" s="1"/>
      <c r="BG8126" s="1"/>
      <c r="BT8126" s="37">
        <f t="shared" si="366"/>
        <v>46286</v>
      </c>
      <c r="BU8126" s="31"/>
      <c r="BW8126" s="33"/>
      <c r="BX8126" s="1"/>
      <c r="BY8126" s="1"/>
      <c r="BZ8126" s="1"/>
      <c r="CA8126" s="1"/>
      <c r="CB8126" s="1"/>
      <c r="CC8126" s="1"/>
      <c r="CE8126" s="1"/>
      <c r="CF8126" s="1"/>
      <c r="CG8126" s="1"/>
      <c r="CH8126" s="1"/>
      <c r="CI8126" s="1"/>
      <c r="CJ8126" s="1"/>
      <c r="CK8126" s="1"/>
      <c r="CL8126" s="1"/>
      <c r="CM8126" s="1"/>
      <c r="CN8126" s="1"/>
      <c r="CO8126" s="1"/>
    </row>
    <row r="8127" spans="1:93" ht="30" customHeight="1" x14ac:dyDescent="0.2">
      <c r="A8127" s="1">
        <v>8115</v>
      </c>
      <c r="B8127" s="94" t="s">
        <v>1491</v>
      </c>
      <c r="C8127" s="1" t="s">
        <v>4169</v>
      </c>
      <c r="D8127" s="28" t="s">
        <v>4170</v>
      </c>
      <c r="E8127" s="28" t="s">
        <v>2170</v>
      </c>
      <c r="F8127" s="1" t="s">
        <v>74</v>
      </c>
      <c r="G8127" s="1">
        <v>11</v>
      </c>
      <c r="H8127" s="1" t="s">
        <v>341</v>
      </c>
      <c r="I8127" s="1" t="s">
        <v>114</v>
      </c>
      <c r="J8127" s="76">
        <v>274</v>
      </c>
      <c r="K8127" s="76">
        <v>2469729</v>
      </c>
      <c r="L8127" s="29">
        <v>46258</v>
      </c>
      <c r="M8127" s="29" t="s">
        <v>4163</v>
      </c>
      <c r="N8127" s="1" t="s">
        <v>478</v>
      </c>
      <c r="O8127" s="28" t="s">
        <v>1495</v>
      </c>
      <c r="P8127" s="1" t="s">
        <v>323</v>
      </c>
      <c r="Q8127" s="76">
        <v>8</v>
      </c>
      <c r="R8127" s="1"/>
      <c r="S8127" s="76"/>
      <c r="T8127" s="1" t="s">
        <v>115</v>
      </c>
      <c r="U8127" s="1"/>
      <c r="V8127" s="1"/>
      <c r="AC8127" s="93">
        <v>29</v>
      </c>
      <c r="AD8127" s="69">
        <v>240</v>
      </c>
      <c r="AE8127" s="33"/>
      <c r="AF8127" s="33"/>
      <c r="AG8127" s="33"/>
      <c r="AX8127" s="37">
        <f t="shared" si="365"/>
        <v>46265</v>
      </c>
      <c r="AY8127" s="1"/>
      <c r="AZ8127" s="1"/>
      <c r="BA8127" s="31"/>
      <c r="BB8127" s="31"/>
      <c r="BC8127" s="1"/>
      <c r="BD8127" s="1"/>
      <c r="BE8127" s="1"/>
      <c r="BF8127" s="1"/>
      <c r="BG8127" s="1"/>
      <c r="BT8127" s="37">
        <f t="shared" si="366"/>
        <v>46286</v>
      </c>
      <c r="BU8127" s="31"/>
      <c r="BW8127" s="33"/>
      <c r="BX8127" s="1"/>
      <c r="BY8127" s="1"/>
      <c r="BZ8127" s="1"/>
      <c r="CA8127" s="1"/>
      <c r="CB8127" s="1"/>
      <c r="CC8127" s="1"/>
      <c r="CE8127" s="1"/>
      <c r="CF8127" s="1"/>
      <c r="CG8127" s="1"/>
      <c r="CH8127" s="1"/>
      <c r="CI8127" s="1"/>
      <c r="CJ8127" s="1"/>
      <c r="CK8127" s="1"/>
      <c r="CL8127" s="1"/>
      <c r="CM8127" s="1"/>
      <c r="CN8127" s="1"/>
      <c r="CO8127" s="1"/>
    </row>
    <row r="8128" spans="1:93" ht="30" customHeight="1" x14ac:dyDescent="0.2">
      <c r="A8128" s="1">
        <v>8116</v>
      </c>
      <c r="B8128" s="94" t="s">
        <v>1491</v>
      </c>
      <c r="C8128" s="1" t="s">
        <v>4169</v>
      </c>
      <c r="D8128" s="28" t="s">
        <v>4170</v>
      </c>
      <c r="E8128" s="28" t="s">
        <v>2170</v>
      </c>
      <c r="F8128" s="1" t="s">
        <v>74</v>
      </c>
      <c r="G8128" s="1">
        <v>11</v>
      </c>
      <c r="H8128" s="1" t="s">
        <v>341</v>
      </c>
      <c r="I8128" s="1" t="s">
        <v>114</v>
      </c>
      <c r="J8128" s="76">
        <v>551</v>
      </c>
      <c r="K8128" s="76">
        <v>2469731</v>
      </c>
      <c r="L8128" s="29">
        <v>46258</v>
      </c>
      <c r="M8128" s="29" t="s">
        <v>4163</v>
      </c>
      <c r="N8128" s="1" t="s">
        <v>478</v>
      </c>
      <c r="O8128" s="28" t="s">
        <v>1495</v>
      </c>
      <c r="P8128" s="1" t="s">
        <v>323</v>
      </c>
      <c r="Q8128" s="76">
        <v>12</v>
      </c>
      <c r="R8128" s="1"/>
      <c r="S8128" s="76"/>
      <c r="T8128" s="1" t="s">
        <v>115</v>
      </c>
      <c r="U8128" s="1"/>
      <c r="V8128" s="1"/>
      <c r="AC8128" s="93">
        <v>29.5</v>
      </c>
      <c r="AD8128" s="69">
        <v>240</v>
      </c>
      <c r="AE8128" s="33"/>
      <c r="AF8128" s="33"/>
      <c r="AG8128" s="33"/>
      <c r="AX8128" s="37">
        <f t="shared" si="365"/>
        <v>46265</v>
      </c>
      <c r="AY8128" s="1"/>
      <c r="AZ8128" s="1"/>
      <c r="BA8128" s="31"/>
      <c r="BB8128" s="31"/>
      <c r="BC8128" s="1"/>
      <c r="BD8128" s="1"/>
      <c r="BE8128" s="1"/>
      <c r="BF8128" s="1"/>
      <c r="BG8128" s="1"/>
      <c r="BT8128" s="37">
        <f t="shared" si="366"/>
        <v>46286</v>
      </c>
      <c r="BU8128" s="31"/>
      <c r="BW8128" s="33"/>
      <c r="BX8128" s="1"/>
      <c r="BY8128" s="1"/>
      <c r="BZ8128" s="1"/>
      <c r="CA8128" s="1"/>
      <c r="CB8128" s="1"/>
      <c r="CC8128" s="1"/>
      <c r="CE8128" s="1"/>
      <c r="CF8128" s="1"/>
      <c r="CG8128" s="1"/>
      <c r="CH8128" s="1"/>
      <c r="CI8128" s="1"/>
      <c r="CJ8128" s="1"/>
      <c r="CK8128" s="1"/>
      <c r="CL8128" s="1"/>
      <c r="CM8128" s="1"/>
      <c r="CN8128" s="1"/>
      <c r="CO8128" s="1"/>
    </row>
    <row r="8129" spans="1:93" ht="30" customHeight="1" x14ac:dyDescent="0.2">
      <c r="A8129" s="1">
        <v>8117</v>
      </c>
      <c r="B8129" s="94" t="s">
        <v>1491</v>
      </c>
      <c r="C8129" s="1" t="s">
        <v>4169</v>
      </c>
      <c r="D8129" s="28" t="s">
        <v>4170</v>
      </c>
      <c r="E8129" s="28" t="s">
        <v>2170</v>
      </c>
      <c r="F8129" s="1" t="s">
        <v>74</v>
      </c>
      <c r="G8129" s="1">
        <v>11</v>
      </c>
      <c r="H8129" s="1" t="s">
        <v>341</v>
      </c>
      <c r="I8129" s="1" t="s">
        <v>114</v>
      </c>
      <c r="J8129" s="76">
        <v>432</v>
      </c>
      <c r="K8129" s="76">
        <v>2469732</v>
      </c>
      <c r="L8129" s="29">
        <v>46258</v>
      </c>
      <c r="M8129" s="29" t="s">
        <v>4163</v>
      </c>
      <c r="N8129" s="1" t="s">
        <v>478</v>
      </c>
      <c r="O8129" s="28" t="s">
        <v>1495</v>
      </c>
      <c r="P8129" s="1" t="s">
        <v>323</v>
      </c>
      <c r="Q8129" s="76">
        <v>9</v>
      </c>
      <c r="R8129" s="1"/>
      <c r="S8129" s="76"/>
      <c r="T8129" s="1" t="s">
        <v>115</v>
      </c>
      <c r="U8129" s="1"/>
      <c r="V8129" s="1"/>
      <c r="AC8129" s="93">
        <v>30</v>
      </c>
      <c r="AD8129" s="69">
        <v>250</v>
      </c>
      <c r="AE8129" s="33"/>
      <c r="AF8129" s="33"/>
      <c r="AG8129" s="33"/>
      <c r="AX8129" s="37">
        <f t="shared" si="365"/>
        <v>46265</v>
      </c>
      <c r="AY8129" s="1"/>
      <c r="AZ8129" s="1"/>
      <c r="BA8129" s="31"/>
      <c r="BB8129" s="31"/>
      <c r="BC8129" s="1"/>
      <c r="BD8129" s="1"/>
      <c r="BE8129" s="1"/>
      <c r="BF8129" s="1"/>
      <c r="BG8129" s="1"/>
      <c r="BT8129" s="37">
        <f t="shared" si="366"/>
        <v>46286</v>
      </c>
      <c r="BU8129" s="31"/>
      <c r="BW8129" s="33"/>
      <c r="BX8129" s="1"/>
      <c r="BY8129" s="1"/>
      <c r="BZ8129" s="1"/>
      <c r="CA8129" s="1"/>
      <c r="CB8129" s="1"/>
      <c r="CC8129" s="1"/>
      <c r="CE8129" s="1"/>
      <c r="CF8129" s="1"/>
      <c r="CG8129" s="1"/>
      <c r="CH8129" s="1"/>
      <c r="CI8129" s="1"/>
      <c r="CJ8129" s="1"/>
      <c r="CK8129" s="1"/>
      <c r="CL8129" s="1"/>
      <c r="CM8129" s="1"/>
      <c r="CN8129" s="1"/>
      <c r="CO8129" s="1"/>
    </row>
    <row r="8130" spans="1:93" ht="30" customHeight="1" x14ac:dyDescent="0.2">
      <c r="A8130" s="1">
        <v>8118</v>
      </c>
      <c r="B8130" s="94" t="s">
        <v>1491</v>
      </c>
      <c r="C8130" s="1" t="s">
        <v>4169</v>
      </c>
      <c r="D8130" s="28" t="s">
        <v>4170</v>
      </c>
      <c r="E8130" s="28" t="s">
        <v>2170</v>
      </c>
      <c r="F8130" s="1" t="s">
        <v>74</v>
      </c>
      <c r="G8130" s="1">
        <v>11</v>
      </c>
      <c r="H8130" s="1" t="s">
        <v>341</v>
      </c>
      <c r="I8130" s="1" t="s">
        <v>114</v>
      </c>
      <c r="J8130" s="76">
        <v>393</v>
      </c>
      <c r="K8130" s="76">
        <v>2469733</v>
      </c>
      <c r="L8130" s="29">
        <v>46258</v>
      </c>
      <c r="M8130" s="29" t="s">
        <v>4163</v>
      </c>
      <c r="N8130" s="1" t="s">
        <v>478</v>
      </c>
      <c r="O8130" s="28" t="s">
        <v>1495</v>
      </c>
      <c r="P8130" s="1" t="s">
        <v>323</v>
      </c>
      <c r="Q8130" s="76">
        <v>9</v>
      </c>
      <c r="R8130" s="1"/>
      <c r="S8130" s="76"/>
      <c r="T8130" s="1" t="s">
        <v>115</v>
      </c>
      <c r="U8130" s="1"/>
      <c r="V8130" s="1"/>
      <c r="AC8130" s="93">
        <v>29</v>
      </c>
      <c r="AD8130" s="69">
        <v>230</v>
      </c>
      <c r="AE8130" s="33"/>
      <c r="AF8130" s="33"/>
      <c r="AG8130" s="33"/>
      <c r="AX8130" s="37">
        <f t="shared" si="365"/>
        <v>46265</v>
      </c>
      <c r="AY8130" s="1"/>
      <c r="AZ8130" s="1"/>
      <c r="BA8130" s="31"/>
      <c r="BB8130" s="31"/>
      <c r="BC8130" s="1"/>
      <c r="BD8130" s="1"/>
      <c r="BE8130" s="1"/>
      <c r="BF8130" s="1"/>
      <c r="BG8130" s="1"/>
      <c r="BT8130" s="37">
        <f t="shared" si="366"/>
        <v>46286</v>
      </c>
      <c r="BU8130" s="31"/>
      <c r="BW8130" s="33"/>
      <c r="BX8130" s="1"/>
      <c r="BY8130" s="1"/>
      <c r="BZ8130" s="1"/>
      <c r="CA8130" s="1"/>
      <c r="CB8130" s="1"/>
      <c r="CC8130" s="1"/>
      <c r="CE8130" s="1"/>
      <c r="CF8130" s="1"/>
      <c r="CG8130" s="1"/>
      <c r="CH8130" s="1"/>
      <c r="CI8130" s="1"/>
      <c r="CJ8130" s="1"/>
      <c r="CK8130" s="1"/>
      <c r="CL8130" s="1"/>
      <c r="CM8130" s="1"/>
      <c r="CN8130" s="1"/>
      <c r="CO8130" s="1"/>
    </row>
    <row r="8131" spans="1:93" ht="30" customHeight="1" x14ac:dyDescent="0.2">
      <c r="A8131" s="1">
        <v>8119</v>
      </c>
      <c r="B8131" s="94" t="s">
        <v>1491</v>
      </c>
      <c r="C8131" s="1" t="s">
        <v>4169</v>
      </c>
      <c r="D8131" s="28" t="s">
        <v>4170</v>
      </c>
      <c r="E8131" s="28" t="s">
        <v>2170</v>
      </c>
      <c r="F8131" s="1" t="s">
        <v>74</v>
      </c>
      <c r="G8131" s="1">
        <v>11</v>
      </c>
      <c r="H8131" s="1" t="s">
        <v>341</v>
      </c>
      <c r="I8131" s="1" t="s">
        <v>114</v>
      </c>
      <c r="J8131" s="76">
        <v>557</v>
      </c>
      <c r="K8131" s="76">
        <v>2444191</v>
      </c>
      <c r="L8131" s="29">
        <v>46258</v>
      </c>
      <c r="M8131" s="29" t="s">
        <v>4163</v>
      </c>
      <c r="N8131" s="1" t="s">
        <v>478</v>
      </c>
      <c r="O8131" s="28" t="s">
        <v>1495</v>
      </c>
      <c r="P8131" s="1" t="s">
        <v>323</v>
      </c>
      <c r="Q8131" s="76">
        <v>12</v>
      </c>
      <c r="R8131" s="1"/>
      <c r="S8131" s="76"/>
      <c r="T8131" s="1" t="s">
        <v>115</v>
      </c>
      <c r="U8131" s="1"/>
      <c r="V8131" s="1"/>
      <c r="AC8131" s="93">
        <v>29.4</v>
      </c>
      <c r="AD8131" s="69">
        <v>240</v>
      </c>
      <c r="AE8131" s="33"/>
      <c r="AF8131" s="33"/>
      <c r="AG8131" s="33"/>
      <c r="AX8131" s="37">
        <f t="shared" si="365"/>
        <v>46265</v>
      </c>
      <c r="AY8131" s="1"/>
      <c r="AZ8131" s="1"/>
      <c r="BA8131" s="31"/>
      <c r="BB8131" s="31"/>
      <c r="BC8131" s="1"/>
      <c r="BD8131" s="1"/>
      <c r="BE8131" s="1"/>
      <c r="BF8131" s="1"/>
      <c r="BG8131" s="1"/>
      <c r="BT8131" s="37">
        <f t="shared" si="366"/>
        <v>46286</v>
      </c>
      <c r="BU8131" s="31"/>
      <c r="BW8131" s="33"/>
      <c r="BX8131" s="1"/>
      <c r="BY8131" s="1"/>
      <c r="BZ8131" s="1"/>
      <c r="CA8131" s="1"/>
      <c r="CB8131" s="1"/>
      <c r="CC8131" s="1"/>
      <c r="CE8131" s="1"/>
      <c r="CF8131" s="1"/>
      <c r="CG8131" s="1"/>
      <c r="CH8131" s="1"/>
      <c r="CI8131" s="1"/>
      <c r="CJ8131" s="1"/>
      <c r="CK8131" s="1"/>
      <c r="CL8131" s="1"/>
      <c r="CM8131" s="1"/>
      <c r="CN8131" s="1"/>
      <c r="CO8131" s="1"/>
    </row>
    <row r="8132" spans="1:93" ht="30" customHeight="1" x14ac:dyDescent="0.2">
      <c r="A8132" s="1">
        <v>8120</v>
      </c>
      <c r="B8132" s="94" t="s">
        <v>1491</v>
      </c>
      <c r="C8132" s="1" t="s">
        <v>4169</v>
      </c>
      <c r="D8132" s="28" t="s">
        <v>4170</v>
      </c>
      <c r="E8132" s="28" t="s">
        <v>2170</v>
      </c>
      <c r="F8132" s="1" t="s">
        <v>74</v>
      </c>
      <c r="G8132" s="1">
        <v>11</v>
      </c>
      <c r="H8132" s="1" t="s">
        <v>341</v>
      </c>
      <c r="I8132" s="1" t="s">
        <v>114</v>
      </c>
      <c r="J8132" s="76">
        <v>553</v>
      </c>
      <c r="K8132" s="76">
        <v>2444194</v>
      </c>
      <c r="L8132" s="29">
        <v>46258</v>
      </c>
      <c r="M8132" s="29" t="s">
        <v>4163</v>
      </c>
      <c r="N8132" s="1" t="s">
        <v>478</v>
      </c>
      <c r="O8132" s="28" t="s">
        <v>1495</v>
      </c>
      <c r="P8132" s="1" t="s">
        <v>323</v>
      </c>
      <c r="Q8132" s="76">
        <v>12</v>
      </c>
      <c r="R8132" s="1"/>
      <c r="S8132" s="76"/>
      <c r="T8132" s="1" t="s">
        <v>115</v>
      </c>
      <c r="U8132" s="1"/>
      <c r="V8132" s="1"/>
      <c r="AC8132" s="93">
        <v>30</v>
      </c>
      <c r="AD8132" s="69">
        <v>250</v>
      </c>
      <c r="AE8132" s="33"/>
      <c r="AF8132" s="33"/>
      <c r="AG8132" s="33"/>
      <c r="AX8132" s="37">
        <f t="shared" si="365"/>
        <v>46265</v>
      </c>
      <c r="AY8132" s="1"/>
      <c r="AZ8132" s="1"/>
      <c r="BA8132" s="31"/>
      <c r="BB8132" s="31"/>
      <c r="BC8132" s="1"/>
      <c r="BD8132" s="1"/>
      <c r="BE8132" s="1"/>
      <c r="BF8132" s="1"/>
      <c r="BG8132" s="1"/>
      <c r="BT8132" s="37">
        <f t="shared" si="366"/>
        <v>46286</v>
      </c>
      <c r="BU8132" s="31"/>
      <c r="BW8132" s="33"/>
      <c r="BX8132" s="1"/>
      <c r="BY8132" s="1"/>
      <c r="BZ8132" s="1"/>
      <c r="CA8132" s="1"/>
      <c r="CB8132" s="1"/>
      <c r="CC8132" s="1"/>
      <c r="CE8132" s="1"/>
      <c r="CF8132" s="1"/>
      <c r="CG8132" s="1"/>
      <c r="CH8132" s="1"/>
      <c r="CI8132" s="1"/>
      <c r="CJ8132" s="1"/>
      <c r="CK8132" s="1"/>
      <c r="CL8132" s="1"/>
      <c r="CM8132" s="1"/>
      <c r="CN8132" s="1"/>
      <c r="CO8132" s="1"/>
    </row>
    <row r="8133" spans="1:93" ht="30" customHeight="1" x14ac:dyDescent="0.2">
      <c r="A8133" s="1">
        <v>8121</v>
      </c>
      <c r="B8133" s="94" t="s">
        <v>1491</v>
      </c>
      <c r="C8133" s="1" t="s">
        <v>4169</v>
      </c>
      <c r="D8133" s="28" t="s">
        <v>4170</v>
      </c>
      <c r="E8133" s="28" t="s">
        <v>2170</v>
      </c>
      <c r="F8133" s="1" t="s">
        <v>74</v>
      </c>
      <c r="G8133" s="1">
        <v>11</v>
      </c>
      <c r="H8133" s="1" t="s">
        <v>341</v>
      </c>
      <c r="I8133" s="1" t="s">
        <v>114</v>
      </c>
      <c r="J8133" s="76">
        <v>303</v>
      </c>
      <c r="K8133" s="76">
        <v>2444195</v>
      </c>
      <c r="L8133" s="29">
        <v>46258</v>
      </c>
      <c r="M8133" s="29" t="s">
        <v>4163</v>
      </c>
      <c r="N8133" s="1" t="s">
        <v>478</v>
      </c>
      <c r="O8133" s="28" t="s">
        <v>1495</v>
      </c>
      <c r="P8133" s="1" t="s">
        <v>323</v>
      </c>
      <c r="Q8133" s="76">
        <v>8</v>
      </c>
      <c r="R8133" s="1"/>
      <c r="S8133" s="76"/>
      <c r="T8133" s="1" t="s">
        <v>115</v>
      </c>
      <c r="U8133" s="1"/>
      <c r="V8133" s="1"/>
      <c r="AC8133" s="93">
        <v>29.5</v>
      </c>
      <c r="AD8133" s="69">
        <v>240</v>
      </c>
      <c r="AE8133" s="33"/>
      <c r="AF8133" s="33"/>
      <c r="AG8133" s="33"/>
      <c r="AX8133" s="37">
        <f t="shared" si="365"/>
        <v>46265</v>
      </c>
      <c r="AY8133" s="1"/>
      <c r="AZ8133" s="1"/>
      <c r="BA8133" s="31"/>
      <c r="BB8133" s="31"/>
      <c r="BC8133" s="1"/>
      <c r="BD8133" s="1"/>
      <c r="BE8133" s="1"/>
      <c r="BF8133" s="1"/>
      <c r="BG8133" s="1"/>
      <c r="BT8133" s="37">
        <f t="shared" si="366"/>
        <v>46286</v>
      </c>
      <c r="BU8133" s="31"/>
      <c r="BW8133" s="33"/>
      <c r="BX8133" s="1"/>
      <c r="BY8133" s="1"/>
      <c r="BZ8133" s="1"/>
      <c r="CA8133" s="1"/>
      <c r="CB8133" s="1"/>
      <c r="CC8133" s="1"/>
      <c r="CE8133" s="1"/>
      <c r="CF8133" s="1"/>
      <c r="CG8133" s="1"/>
      <c r="CH8133" s="1"/>
      <c r="CI8133" s="1"/>
      <c r="CJ8133" s="1"/>
      <c r="CK8133" s="1"/>
      <c r="CL8133" s="1"/>
      <c r="CM8133" s="1"/>
      <c r="CN8133" s="1"/>
      <c r="CO8133" s="1"/>
    </row>
    <row r="8134" spans="1:93" ht="30" customHeight="1" x14ac:dyDescent="0.2">
      <c r="A8134" s="1">
        <v>8122</v>
      </c>
      <c r="B8134" s="94" t="s">
        <v>1491</v>
      </c>
      <c r="C8134" s="1" t="s">
        <v>4169</v>
      </c>
      <c r="D8134" s="28" t="s">
        <v>4170</v>
      </c>
      <c r="E8134" s="28" t="s">
        <v>2170</v>
      </c>
      <c r="F8134" s="1" t="s">
        <v>74</v>
      </c>
      <c r="G8134" s="1">
        <v>11</v>
      </c>
      <c r="H8134" s="1" t="s">
        <v>341</v>
      </c>
      <c r="I8134" s="1" t="s">
        <v>114</v>
      </c>
      <c r="J8134" s="76">
        <v>273</v>
      </c>
      <c r="K8134" s="76">
        <v>2469736</v>
      </c>
      <c r="L8134" s="29">
        <v>46258</v>
      </c>
      <c r="M8134" s="29" t="s">
        <v>4163</v>
      </c>
      <c r="N8134" s="1" t="s">
        <v>478</v>
      </c>
      <c r="O8134" s="28" t="s">
        <v>1495</v>
      </c>
      <c r="P8134" s="1" t="s">
        <v>323</v>
      </c>
      <c r="Q8134" s="76">
        <v>8</v>
      </c>
      <c r="R8134" s="1"/>
      <c r="S8134" s="76"/>
      <c r="T8134" s="1" t="s">
        <v>115</v>
      </c>
      <c r="U8134" s="1"/>
      <c r="V8134" s="1"/>
      <c r="AC8134" s="93">
        <v>29.6</v>
      </c>
      <c r="AD8134" s="69">
        <v>250</v>
      </c>
      <c r="AE8134" s="33"/>
      <c r="AF8134" s="33"/>
      <c r="AG8134" s="33"/>
      <c r="AX8134" s="37">
        <f t="shared" si="365"/>
        <v>46265</v>
      </c>
      <c r="AY8134" s="1"/>
      <c r="AZ8134" s="1"/>
      <c r="BA8134" s="31"/>
      <c r="BB8134" s="31"/>
      <c r="BC8134" s="1"/>
      <c r="BD8134" s="1"/>
      <c r="BE8134" s="1"/>
      <c r="BF8134" s="1"/>
      <c r="BG8134" s="1"/>
      <c r="BT8134" s="37">
        <f t="shared" si="366"/>
        <v>46286</v>
      </c>
      <c r="BU8134" s="31"/>
      <c r="BW8134" s="33"/>
      <c r="BX8134" s="1"/>
      <c r="BY8134" s="1"/>
      <c r="BZ8134" s="1"/>
      <c r="CA8134" s="1"/>
      <c r="CB8134" s="1"/>
      <c r="CC8134" s="1"/>
      <c r="CE8134" s="1"/>
      <c r="CF8134" s="1"/>
      <c r="CG8134" s="1"/>
      <c r="CH8134" s="1"/>
      <c r="CI8134" s="1"/>
      <c r="CJ8134" s="1"/>
      <c r="CK8134" s="1"/>
      <c r="CL8134" s="1"/>
      <c r="CM8134" s="1"/>
      <c r="CN8134" s="1"/>
      <c r="CO8134" s="1"/>
    </row>
    <row r="8135" spans="1:93" ht="30" customHeight="1" x14ac:dyDescent="0.2">
      <c r="A8135" s="1">
        <v>8123</v>
      </c>
      <c r="B8135" s="94" t="s">
        <v>1491</v>
      </c>
      <c r="C8135" s="1" t="s">
        <v>4173</v>
      </c>
      <c r="D8135" s="28" t="s">
        <v>4172</v>
      </c>
      <c r="E8135" s="28" t="s">
        <v>4068</v>
      </c>
      <c r="F8135" s="1" t="s">
        <v>74</v>
      </c>
      <c r="G8135" s="1">
        <v>7</v>
      </c>
      <c r="H8135" s="1" t="s">
        <v>2565</v>
      </c>
      <c r="I8135" s="1" t="s">
        <v>114</v>
      </c>
      <c r="J8135" s="76">
        <v>302</v>
      </c>
      <c r="K8135" s="76">
        <v>2469715</v>
      </c>
      <c r="L8135" s="29">
        <v>46258</v>
      </c>
      <c r="M8135" s="29" t="s">
        <v>4163</v>
      </c>
      <c r="N8135" s="1" t="s">
        <v>478</v>
      </c>
      <c r="O8135" s="28" t="s">
        <v>1495</v>
      </c>
      <c r="P8135" s="1" t="s">
        <v>323</v>
      </c>
      <c r="Q8135" s="76">
        <v>8</v>
      </c>
      <c r="R8135" s="1"/>
      <c r="S8135" s="76">
        <v>6</v>
      </c>
      <c r="T8135" s="1" t="s">
        <v>115</v>
      </c>
      <c r="U8135" s="1"/>
      <c r="V8135" s="1"/>
      <c r="AC8135" s="93">
        <v>30.5</v>
      </c>
      <c r="AD8135" s="69">
        <v>240</v>
      </c>
      <c r="AE8135" s="33"/>
      <c r="AF8135" s="33"/>
      <c r="AG8135" s="33"/>
      <c r="AX8135" s="37">
        <f t="shared" si="365"/>
        <v>46265</v>
      </c>
      <c r="AY8135" s="1"/>
      <c r="AZ8135" s="1"/>
      <c r="BA8135" s="31"/>
      <c r="BB8135" s="31"/>
      <c r="BC8135" s="1"/>
      <c r="BD8135" s="1"/>
      <c r="BE8135" s="1"/>
      <c r="BF8135" s="1"/>
      <c r="BG8135" s="1"/>
      <c r="BT8135" s="37">
        <f t="shared" si="366"/>
        <v>46286</v>
      </c>
      <c r="BU8135" s="31"/>
      <c r="BW8135" s="33"/>
      <c r="BX8135" s="1"/>
      <c r="BY8135" s="1"/>
      <c r="BZ8135" s="1"/>
      <c r="CA8135" s="1"/>
      <c r="CB8135" s="1"/>
      <c r="CC8135" s="1"/>
      <c r="CE8135" s="1"/>
      <c r="CF8135" s="1"/>
      <c r="CG8135" s="1"/>
      <c r="CH8135" s="1"/>
      <c r="CI8135" s="1"/>
      <c r="CJ8135" s="1"/>
      <c r="CK8135" s="1"/>
      <c r="CL8135" s="1"/>
      <c r="CM8135" s="1"/>
      <c r="CN8135" s="1"/>
      <c r="CO8135" s="1"/>
    </row>
    <row r="8136" spans="1:93" ht="30" customHeight="1" x14ac:dyDescent="0.2">
      <c r="A8136" s="1">
        <v>8124</v>
      </c>
      <c r="B8136" s="94" t="s">
        <v>1491</v>
      </c>
      <c r="C8136" s="1" t="s">
        <v>4173</v>
      </c>
      <c r="D8136" s="28" t="s">
        <v>4172</v>
      </c>
      <c r="E8136" s="28" t="s">
        <v>4068</v>
      </c>
      <c r="F8136" s="1" t="s">
        <v>74</v>
      </c>
      <c r="G8136" s="1">
        <v>7</v>
      </c>
      <c r="H8136" s="1" t="s">
        <v>2565</v>
      </c>
      <c r="I8136" s="1" t="s">
        <v>114</v>
      </c>
      <c r="J8136" s="76">
        <v>432</v>
      </c>
      <c r="K8136" s="76">
        <v>2469717</v>
      </c>
      <c r="L8136" s="29">
        <v>46258</v>
      </c>
      <c r="M8136" s="29" t="s">
        <v>4163</v>
      </c>
      <c r="N8136" s="1" t="s">
        <v>478</v>
      </c>
      <c r="O8136" s="28" t="s">
        <v>1495</v>
      </c>
      <c r="P8136" s="1" t="s">
        <v>323</v>
      </c>
      <c r="Q8136" s="76">
        <v>8</v>
      </c>
      <c r="R8136" s="1"/>
      <c r="S8136" s="76"/>
      <c r="T8136" s="1" t="s">
        <v>115</v>
      </c>
      <c r="U8136" s="1"/>
      <c r="V8136" s="1"/>
      <c r="AC8136" s="93">
        <v>29</v>
      </c>
      <c r="AD8136" s="69">
        <v>250</v>
      </c>
      <c r="AE8136" s="33"/>
      <c r="AF8136" s="33"/>
      <c r="AG8136" s="33"/>
      <c r="AX8136" s="37">
        <f t="shared" si="365"/>
        <v>46265</v>
      </c>
      <c r="AY8136" s="1"/>
      <c r="AZ8136" s="1"/>
      <c r="BA8136" s="31"/>
      <c r="BB8136" s="31"/>
      <c r="BC8136" s="1"/>
      <c r="BD8136" s="1"/>
      <c r="BE8136" s="1"/>
      <c r="BF8136" s="1"/>
      <c r="BG8136" s="1"/>
      <c r="BT8136" s="37">
        <f t="shared" si="366"/>
        <v>46286</v>
      </c>
      <c r="BU8136" s="31"/>
      <c r="BW8136" s="33"/>
      <c r="BX8136" s="1"/>
      <c r="BY8136" s="1"/>
      <c r="BZ8136" s="1"/>
      <c r="CA8136" s="1"/>
      <c r="CB8136" s="1"/>
      <c r="CC8136" s="1"/>
      <c r="CE8136" s="1"/>
      <c r="CF8136" s="1"/>
      <c r="CG8136" s="1"/>
      <c r="CH8136" s="1"/>
      <c r="CI8136" s="1"/>
      <c r="CJ8136" s="1"/>
      <c r="CK8136" s="1"/>
      <c r="CL8136" s="1"/>
      <c r="CM8136" s="1"/>
      <c r="CN8136" s="1"/>
      <c r="CO8136" s="1"/>
    </row>
    <row r="8137" spans="1:93" ht="30" customHeight="1" x14ac:dyDescent="0.2">
      <c r="A8137" s="1">
        <v>8125</v>
      </c>
      <c r="B8137" s="94" t="s">
        <v>1491</v>
      </c>
      <c r="C8137" s="1" t="s">
        <v>4173</v>
      </c>
      <c r="D8137" s="28" t="s">
        <v>4172</v>
      </c>
      <c r="E8137" s="28" t="s">
        <v>4068</v>
      </c>
      <c r="F8137" s="1" t="s">
        <v>74</v>
      </c>
      <c r="G8137" s="1">
        <v>7</v>
      </c>
      <c r="H8137" s="1" t="s">
        <v>2565</v>
      </c>
      <c r="I8137" s="1" t="s">
        <v>114</v>
      </c>
      <c r="J8137" s="76">
        <v>273</v>
      </c>
      <c r="K8137" s="76">
        <v>2469719</v>
      </c>
      <c r="L8137" s="29">
        <v>46258</v>
      </c>
      <c r="M8137" s="29" t="s">
        <v>4163</v>
      </c>
      <c r="N8137" s="1" t="s">
        <v>478</v>
      </c>
      <c r="O8137" s="28" t="s">
        <v>1495</v>
      </c>
      <c r="P8137" s="1" t="s">
        <v>323</v>
      </c>
      <c r="Q8137" s="76">
        <v>8</v>
      </c>
      <c r="R8137" s="1"/>
      <c r="S8137" s="76"/>
      <c r="T8137" s="1" t="s">
        <v>115</v>
      </c>
      <c r="U8137" s="1"/>
      <c r="V8137" s="1"/>
      <c r="AC8137" s="93">
        <v>29</v>
      </c>
      <c r="AD8137" s="69">
        <v>240</v>
      </c>
      <c r="AE8137" s="33"/>
      <c r="AF8137" s="33"/>
      <c r="AG8137" s="33"/>
      <c r="AX8137" s="37">
        <f t="shared" si="365"/>
        <v>46265</v>
      </c>
      <c r="AY8137" s="1"/>
      <c r="AZ8137" s="1"/>
      <c r="BA8137" s="31"/>
      <c r="BB8137" s="31"/>
      <c r="BC8137" s="1"/>
      <c r="BD8137" s="1"/>
      <c r="BE8137" s="1"/>
      <c r="BF8137" s="1"/>
      <c r="BG8137" s="1"/>
      <c r="BT8137" s="37">
        <f t="shared" si="366"/>
        <v>46286</v>
      </c>
      <c r="BU8137" s="31"/>
      <c r="BW8137" s="33"/>
      <c r="BX8137" s="1"/>
      <c r="BY8137" s="1"/>
      <c r="BZ8137" s="1"/>
      <c r="CA8137" s="1"/>
      <c r="CB8137" s="1"/>
      <c r="CC8137" s="1"/>
      <c r="CE8137" s="1"/>
      <c r="CF8137" s="1"/>
      <c r="CG8137" s="1"/>
      <c r="CH8137" s="1"/>
      <c r="CI8137" s="1"/>
      <c r="CJ8137" s="1"/>
      <c r="CK8137" s="1"/>
      <c r="CL8137" s="1"/>
      <c r="CM8137" s="1"/>
      <c r="CN8137" s="1"/>
      <c r="CO8137" s="1"/>
    </row>
    <row r="8138" spans="1:93" ht="30" customHeight="1" x14ac:dyDescent="0.2">
      <c r="A8138" s="1">
        <v>8126</v>
      </c>
      <c r="B8138" s="94" t="s">
        <v>1491</v>
      </c>
      <c r="C8138" s="1" t="s">
        <v>4173</v>
      </c>
      <c r="D8138" s="28" t="s">
        <v>4172</v>
      </c>
      <c r="E8138" s="28" t="s">
        <v>4068</v>
      </c>
      <c r="F8138" s="1" t="s">
        <v>74</v>
      </c>
      <c r="G8138" s="1">
        <v>7</v>
      </c>
      <c r="H8138" s="1" t="s">
        <v>2565</v>
      </c>
      <c r="I8138" s="1" t="s">
        <v>114</v>
      </c>
      <c r="J8138" s="76">
        <v>302</v>
      </c>
      <c r="K8138" s="76">
        <v>2469724</v>
      </c>
      <c r="L8138" s="29">
        <v>46258</v>
      </c>
      <c r="M8138" s="29" t="s">
        <v>4163</v>
      </c>
      <c r="N8138" s="1" t="s">
        <v>478</v>
      </c>
      <c r="O8138" s="28" t="s">
        <v>1495</v>
      </c>
      <c r="P8138" s="1" t="s">
        <v>323</v>
      </c>
      <c r="Q8138" s="76">
        <v>8</v>
      </c>
      <c r="R8138" s="1"/>
      <c r="S8138" s="76"/>
      <c r="T8138" s="1" t="s">
        <v>115</v>
      </c>
      <c r="U8138" s="1"/>
      <c r="V8138" s="1"/>
      <c r="AC8138" s="93">
        <v>28.5</v>
      </c>
      <c r="AD8138" s="69">
        <v>230</v>
      </c>
      <c r="AE8138" s="33"/>
      <c r="AF8138" s="33"/>
      <c r="AG8138" s="33"/>
      <c r="AX8138" s="37">
        <f t="shared" si="365"/>
        <v>46265</v>
      </c>
      <c r="AY8138" s="1"/>
      <c r="AZ8138" s="1"/>
      <c r="BA8138" s="31"/>
      <c r="BB8138" s="31"/>
      <c r="BC8138" s="1"/>
      <c r="BD8138" s="1"/>
      <c r="BE8138" s="1"/>
      <c r="BF8138" s="1"/>
      <c r="BG8138" s="1"/>
      <c r="BT8138" s="37">
        <f t="shared" si="366"/>
        <v>46286</v>
      </c>
      <c r="BU8138" s="31"/>
      <c r="BW8138" s="33"/>
      <c r="BX8138" s="1"/>
      <c r="BY8138" s="1"/>
      <c r="BZ8138" s="1"/>
      <c r="CA8138" s="1"/>
      <c r="CB8138" s="1"/>
      <c r="CC8138" s="1"/>
      <c r="CE8138" s="1"/>
      <c r="CF8138" s="1"/>
      <c r="CG8138" s="1"/>
      <c r="CH8138" s="1"/>
      <c r="CI8138" s="1"/>
      <c r="CJ8138" s="1"/>
      <c r="CK8138" s="1"/>
      <c r="CL8138" s="1"/>
      <c r="CM8138" s="1"/>
      <c r="CN8138" s="1"/>
      <c r="CO8138" s="1"/>
    </row>
    <row r="8139" spans="1:93" ht="30" customHeight="1" x14ac:dyDescent="0.2">
      <c r="A8139" s="1">
        <v>8127</v>
      </c>
      <c r="B8139" s="94" t="s">
        <v>1491</v>
      </c>
      <c r="C8139" s="1" t="s">
        <v>4173</v>
      </c>
      <c r="D8139" s="28" t="s">
        <v>4172</v>
      </c>
      <c r="E8139" s="28" t="s">
        <v>4068</v>
      </c>
      <c r="F8139" s="1" t="s">
        <v>74</v>
      </c>
      <c r="G8139" s="1">
        <v>7</v>
      </c>
      <c r="H8139" s="1" t="s">
        <v>2565</v>
      </c>
      <c r="I8139" s="1" t="s">
        <v>114</v>
      </c>
      <c r="J8139" s="76">
        <v>554</v>
      </c>
      <c r="K8139" s="76">
        <v>2469727</v>
      </c>
      <c r="L8139" s="29">
        <v>46258</v>
      </c>
      <c r="M8139" s="29" t="s">
        <v>4163</v>
      </c>
      <c r="N8139" s="1" t="s">
        <v>478</v>
      </c>
      <c r="O8139" s="28" t="s">
        <v>1495</v>
      </c>
      <c r="P8139" s="1" t="s">
        <v>323</v>
      </c>
      <c r="Q8139" s="76">
        <v>12</v>
      </c>
      <c r="R8139" s="1"/>
      <c r="S8139" s="76"/>
      <c r="T8139" s="1" t="s">
        <v>115</v>
      </c>
      <c r="U8139" s="1"/>
      <c r="V8139" s="1"/>
      <c r="AC8139" s="93">
        <v>29</v>
      </c>
      <c r="AD8139" s="69">
        <v>240</v>
      </c>
      <c r="AE8139" s="33"/>
      <c r="AF8139" s="33"/>
      <c r="AG8139" s="33"/>
      <c r="AX8139" s="37">
        <f t="shared" si="365"/>
        <v>46265</v>
      </c>
      <c r="AY8139" s="1"/>
      <c r="AZ8139" s="1"/>
      <c r="BA8139" s="31"/>
      <c r="BB8139" s="31"/>
      <c r="BC8139" s="1"/>
      <c r="BD8139" s="1"/>
      <c r="BE8139" s="1"/>
      <c r="BF8139" s="1"/>
      <c r="BG8139" s="1"/>
      <c r="BT8139" s="37">
        <f t="shared" si="366"/>
        <v>46286</v>
      </c>
      <c r="BU8139" s="31"/>
      <c r="BW8139" s="33"/>
      <c r="BX8139" s="1"/>
      <c r="BY8139" s="1"/>
      <c r="BZ8139" s="1"/>
      <c r="CA8139" s="1"/>
      <c r="CB8139" s="1"/>
      <c r="CC8139" s="1"/>
      <c r="CE8139" s="1"/>
      <c r="CF8139" s="1"/>
      <c r="CG8139" s="1"/>
      <c r="CH8139" s="1"/>
      <c r="CI8139" s="1"/>
      <c r="CJ8139" s="1"/>
      <c r="CK8139" s="1"/>
      <c r="CL8139" s="1"/>
      <c r="CM8139" s="1"/>
      <c r="CN8139" s="1"/>
      <c r="CO8139" s="1"/>
    </row>
    <row r="8140" spans="1:93" ht="30" customHeight="1" x14ac:dyDescent="0.2">
      <c r="A8140" s="1">
        <v>8128</v>
      </c>
      <c r="B8140" s="94" t="s">
        <v>1491</v>
      </c>
      <c r="C8140" s="1" t="s">
        <v>4173</v>
      </c>
      <c r="D8140" s="28" t="s">
        <v>4172</v>
      </c>
      <c r="E8140" s="28" t="s">
        <v>4068</v>
      </c>
      <c r="F8140" s="1" t="s">
        <v>74</v>
      </c>
      <c r="G8140" s="1">
        <v>7</v>
      </c>
      <c r="H8140" s="1" t="s">
        <v>2565</v>
      </c>
      <c r="I8140" s="1" t="s">
        <v>114</v>
      </c>
      <c r="J8140" s="76">
        <v>553</v>
      </c>
      <c r="K8140" s="76">
        <v>2444188</v>
      </c>
      <c r="L8140" s="29">
        <v>46258</v>
      </c>
      <c r="M8140" s="29" t="s">
        <v>4163</v>
      </c>
      <c r="N8140" s="1" t="s">
        <v>478</v>
      </c>
      <c r="O8140" s="28" t="s">
        <v>1495</v>
      </c>
      <c r="P8140" s="1" t="s">
        <v>323</v>
      </c>
      <c r="Q8140" s="76">
        <v>12</v>
      </c>
      <c r="R8140" s="1"/>
      <c r="S8140" s="76"/>
      <c r="T8140" s="1" t="s">
        <v>115</v>
      </c>
      <c r="U8140" s="1"/>
      <c r="V8140" s="1"/>
      <c r="AC8140" s="93">
        <v>28</v>
      </c>
      <c r="AD8140" s="69">
        <v>250</v>
      </c>
      <c r="AE8140" s="33"/>
      <c r="AF8140" s="33"/>
      <c r="AG8140" s="33"/>
      <c r="AX8140" s="37">
        <f t="shared" si="365"/>
        <v>46265</v>
      </c>
      <c r="AY8140" s="1"/>
      <c r="AZ8140" s="1"/>
      <c r="BA8140" s="31"/>
      <c r="BB8140" s="31"/>
      <c r="BC8140" s="1"/>
      <c r="BD8140" s="1"/>
      <c r="BE8140" s="1"/>
      <c r="BF8140" s="1"/>
      <c r="BG8140" s="1"/>
      <c r="BT8140" s="37">
        <f t="shared" si="366"/>
        <v>46286</v>
      </c>
      <c r="BU8140" s="31"/>
      <c r="BW8140" s="33"/>
      <c r="BX8140" s="1"/>
      <c r="BY8140" s="1"/>
      <c r="BZ8140" s="1"/>
      <c r="CA8140" s="1"/>
      <c r="CB8140" s="1"/>
      <c r="CC8140" s="1"/>
      <c r="CE8140" s="1"/>
      <c r="CF8140" s="1"/>
      <c r="CG8140" s="1"/>
      <c r="CH8140" s="1"/>
      <c r="CI8140" s="1"/>
      <c r="CJ8140" s="1"/>
      <c r="CK8140" s="1"/>
      <c r="CL8140" s="1"/>
      <c r="CM8140" s="1"/>
      <c r="CN8140" s="1"/>
      <c r="CO8140" s="1"/>
    </row>
    <row r="8141" spans="1:93" ht="30" customHeight="1" x14ac:dyDescent="0.2">
      <c r="A8141" s="1">
        <v>8129</v>
      </c>
      <c r="B8141" s="94" t="s">
        <v>1491</v>
      </c>
      <c r="C8141" s="1" t="s">
        <v>3367</v>
      </c>
      <c r="D8141" s="28" t="s">
        <v>4176</v>
      </c>
      <c r="E8141" s="28" t="s">
        <v>4177</v>
      </c>
      <c r="F8141" s="1" t="s">
        <v>74</v>
      </c>
      <c r="G8141" s="1">
        <v>6</v>
      </c>
      <c r="H8141" s="1" t="s">
        <v>1059</v>
      </c>
      <c r="I8141" s="1" t="s">
        <v>114</v>
      </c>
      <c r="J8141" s="76">
        <v>273</v>
      </c>
      <c r="K8141" s="76">
        <v>2469750</v>
      </c>
      <c r="L8141" s="29">
        <v>46258</v>
      </c>
      <c r="M8141" s="29" t="s">
        <v>4163</v>
      </c>
      <c r="N8141" s="1" t="s">
        <v>478</v>
      </c>
      <c r="O8141" s="28" t="s">
        <v>105</v>
      </c>
      <c r="P8141" s="1" t="s">
        <v>323</v>
      </c>
      <c r="Q8141" s="76">
        <v>5</v>
      </c>
      <c r="R8141" s="1"/>
      <c r="S8141" s="76">
        <v>6</v>
      </c>
      <c r="T8141" s="1" t="s">
        <v>115</v>
      </c>
      <c r="U8141" s="1"/>
      <c r="V8141" s="1"/>
      <c r="AC8141" s="93">
        <v>30.5</v>
      </c>
      <c r="AD8141" s="69">
        <v>205</v>
      </c>
      <c r="AE8141" s="33"/>
      <c r="AF8141" s="33"/>
      <c r="AG8141" s="33"/>
      <c r="AX8141" s="37">
        <f t="shared" si="365"/>
        <v>46265</v>
      </c>
      <c r="AY8141" s="1"/>
      <c r="AZ8141" s="1"/>
      <c r="BA8141" s="31"/>
      <c r="BB8141" s="31"/>
      <c r="BC8141" s="1"/>
      <c r="BD8141" s="1"/>
      <c r="BE8141" s="1"/>
      <c r="BF8141" s="1"/>
      <c r="BG8141" s="1"/>
      <c r="BT8141" s="37">
        <f t="shared" si="366"/>
        <v>46286</v>
      </c>
      <c r="BU8141" s="31"/>
      <c r="BW8141" s="33"/>
      <c r="BX8141" s="1"/>
      <c r="BY8141" s="1"/>
      <c r="BZ8141" s="1"/>
      <c r="CA8141" s="1"/>
      <c r="CB8141" s="1"/>
      <c r="CC8141" s="1"/>
      <c r="CE8141" s="1"/>
      <c r="CF8141" s="1"/>
      <c r="CG8141" s="1"/>
      <c r="CH8141" s="1"/>
      <c r="CI8141" s="1"/>
      <c r="CJ8141" s="1"/>
      <c r="CK8141" s="1"/>
      <c r="CL8141" s="1"/>
      <c r="CM8141" s="1"/>
      <c r="CN8141" s="1"/>
      <c r="CO8141" s="1"/>
    </row>
    <row r="8142" spans="1:93" ht="30" customHeight="1" x14ac:dyDescent="0.2">
      <c r="A8142" s="1">
        <v>8130</v>
      </c>
      <c r="B8142" s="1" t="s">
        <v>4199</v>
      </c>
      <c r="C8142" s="1" t="s">
        <v>4174</v>
      </c>
      <c r="D8142" s="28" t="s">
        <v>4175</v>
      </c>
      <c r="E8142" s="28" t="s">
        <v>3812</v>
      </c>
      <c r="F8142" s="1" t="s">
        <v>74</v>
      </c>
      <c r="G8142" s="1">
        <v>4</v>
      </c>
      <c r="H8142" s="1" t="s">
        <v>2565</v>
      </c>
      <c r="I8142" s="1" t="s">
        <v>114</v>
      </c>
      <c r="J8142" s="76">
        <v>403</v>
      </c>
      <c r="K8142" s="76">
        <v>2469765</v>
      </c>
      <c r="L8142" s="29">
        <v>46259</v>
      </c>
      <c r="M8142" s="29" t="s">
        <v>4163</v>
      </c>
      <c r="N8142" s="1" t="s">
        <v>478</v>
      </c>
      <c r="O8142" s="28" t="s">
        <v>1495</v>
      </c>
      <c r="P8142" s="1" t="s">
        <v>323</v>
      </c>
      <c r="Q8142" s="76">
        <v>9</v>
      </c>
      <c r="R8142" s="1"/>
      <c r="S8142" s="76">
        <v>6</v>
      </c>
      <c r="T8142" s="1" t="s">
        <v>115</v>
      </c>
      <c r="U8142" s="1"/>
      <c r="V8142" s="1"/>
      <c r="AC8142" s="93">
        <v>29</v>
      </c>
      <c r="AD8142" s="69">
        <v>225</v>
      </c>
      <c r="AE8142" s="33"/>
      <c r="AF8142" s="33"/>
      <c r="AG8142" s="33"/>
      <c r="AX8142" s="37">
        <f t="shared" si="365"/>
        <v>46266</v>
      </c>
      <c r="AY8142" s="1"/>
      <c r="AZ8142" s="1"/>
      <c r="BA8142" s="31"/>
      <c r="BB8142" s="31"/>
      <c r="BC8142" s="1"/>
      <c r="BD8142" s="1"/>
      <c r="BE8142" s="1"/>
      <c r="BF8142" s="1"/>
      <c r="BG8142" s="1"/>
      <c r="BT8142" s="37">
        <f t="shared" si="366"/>
        <v>46287</v>
      </c>
      <c r="BU8142" s="31"/>
      <c r="BW8142" s="33"/>
      <c r="BX8142" s="1"/>
      <c r="BY8142" s="1"/>
      <c r="BZ8142" s="1"/>
      <c r="CA8142" s="1"/>
      <c r="CB8142" s="1"/>
      <c r="CC8142" s="1"/>
      <c r="CE8142" s="1"/>
      <c r="CF8142" s="1"/>
      <c r="CG8142" s="1"/>
      <c r="CH8142" s="1"/>
      <c r="CI8142" s="1"/>
      <c r="CJ8142" s="1"/>
      <c r="CK8142" s="1"/>
      <c r="CL8142" s="1"/>
      <c r="CM8142" s="1"/>
      <c r="CN8142" s="1"/>
      <c r="CO8142" s="1"/>
    </row>
    <row r="8143" spans="1:93" ht="30" customHeight="1" x14ac:dyDescent="0.2">
      <c r="A8143" s="1">
        <v>8131</v>
      </c>
      <c r="B8143" s="1" t="s">
        <v>4199</v>
      </c>
      <c r="C8143" s="1" t="s">
        <v>4174</v>
      </c>
      <c r="D8143" s="28" t="s">
        <v>4175</v>
      </c>
      <c r="E8143" s="28" t="s">
        <v>3812</v>
      </c>
      <c r="F8143" s="1" t="s">
        <v>74</v>
      </c>
      <c r="G8143" s="1">
        <v>4</v>
      </c>
      <c r="H8143" s="1" t="s">
        <v>2565</v>
      </c>
      <c r="I8143" s="1" t="s">
        <v>114</v>
      </c>
      <c r="J8143" s="76">
        <v>551</v>
      </c>
      <c r="K8143" s="76">
        <v>2469772</v>
      </c>
      <c r="L8143" s="29">
        <v>46259</v>
      </c>
      <c r="M8143" s="29" t="s">
        <v>4163</v>
      </c>
      <c r="N8143" s="1" t="s">
        <v>478</v>
      </c>
      <c r="O8143" s="28" t="s">
        <v>1495</v>
      </c>
      <c r="P8143" s="1" t="s">
        <v>323</v>
      </c>
      <c r="Q8143" s="76">
        <v>12</v>
      </c>
      <c r="R8143" s="1"/>
      <c r="S8143" s="76"/>
      <c r="T8143" s="1" t="s">
        <v>115</v>
      </c>
      <c r="U8143" s="1"/>
      <c r="V8143" s="1"/>
      <c r="AC8143" s="93">
        <v>28</v>
      </c>
      <c r="AD8143" s="69">
        <v>250</v>
      </c>
      <c r="AE8143" s="33"/>
      <c r="AF8143" s="33"/>
      <c r="AG8143" s="33"/>
      <c r="AX8143" s="37">
        <f t="shared" si="365"/>
        <v>46266</v>
      </c>
      <c r="AY8143" s="1"/>
      <c r="AZ8143" s="1"/>
      <c r="BA8143" s="31"/>
      <c r="BB8143" s="31"/>
      <c r="BC8143" s="1"/>
      <c r="BD8143" s="1"/>
      <c r="BE8143" s="1"/>
      <c r="BF8143" s="1"/>
      <c r="BG8143" s="1"/>
      <c r="BT8143" s="37">
        <f t="shared" si="366"/>
        <v>46287</v>
      </c>
      <c r="BU8143" s="31"/>
      <c r="BW8143" s="33"/>
      <c r="BX8143" s="1"/>
      <c r="BY8143" s="1"/>
      <c r="BZ8143" s="1"/>
      <c r="CA8143" s="1"/>
      <c r="CB8143" s="1"/>
      <c r="CC8143" s="1"/>
      <c r="CE8143" s="1"/>
      <c r="CF8143" s="1"/>
      <c r="CG8143" s="1"/>
      <c r="CH8143" s="1"/>
      <c r="CI8143" s="1"/>
      <c r="CJ8143" s="1"/>
      <c r="CK8143" s="1"/>
      <c r="CL8143" s="1"/>
      <c r="CM8143" s="1"/>
      <c r="CN8143" s="1"/>
      <c r="CO8143" s="1"/>
    </row>
    <row r="8144" spans="1:93" ht="30" customHeight="1" x14ac:dyDescent="0.2">
      <c r="A8144" s="1">
        <v>8132</v>
      </c>
      <c r="B8144" s="1" t="s">
        <v>4199</v>
      </c>
      <c r="C8144" s="1" t="s">
        <v>4174</v>
      </c>
      <c r="D8144" s="28" t="s">
        <v>4175</v>
      </c>
      <c r="E8144" s="28" t="s">
        <v>3812</v>
      </c>
      <c r="F8144" s="1" t="s">
        <v>74</v>
      </c>
      <c r="G8144" s="1">
        <v>4</v>
      </c>
      <c r="H8144" s="1" t="s">
        <v>2565</v>
      </c>
      <c r="I8144" s="1" t="s">
        <v>114</v>
      </c>
      <c r="J8144" s="76">
        <v>415</v>
      </c>
      <c r="K8144" s="76">
        <v>2444227</v>
      </c>
      <c r="L8144" s="29">
        <v>46259</v>
      </c>
      <c r="M8144" s="29" t="s">
        <v>4163</v>
      </c>
      <c r="N8144" s="1" t="s">
        <v>478</v>
      </c>
      <c r="O8144" s="28" t="s">
        <v>1495</v>
      </c>
      <c r="P8144" s="1" t="s">
        <v>323</v>
      </c>
      <c r="Q8144" s="76">
        <v>5</v>
      </c>
      <c r="R8144" s="1"/>
      <c r="S8144" s="76"/>
      <c r="T8144" s="1" t="s">
        <v>115</v>
      </c>
      <c r="U8144" s="1"/>
      <c r="V8144" s="1"/>
      <c r="AC8144" s="93">
        <v>29</v>
      </c>
      <c r="AD8144" s="69">
        <v>250</v>
      </c>
      <c r="AE8144" s="33"/>
      <c r="AF8144" s="33"/>
      <c r="AG8144" s="33"/>
      <c r="AX8144" s="37">
        <f t="shared" si="365"/>
        <v>46266</v>
      </c>
      <c r="AY8144" s="1"/>
      <c r="AZ8144" s="1"/>
      <c r="BA8144" s="31"/>
      <c r="BB8144" s="31"/>
      <c r="BC8144" s="1"/>
      <c r="BD8144" s="1"/>
      <c r="BE8144" s="1"/>
      <c r="BF8144" s="1"/>
      <c r="BG8144" s="1"/>
      <c r="BT8144" s="37">
        <f t="shared" si="366"/>
        <v>46287</v>
      </c>
      <c r="BU8144" s="31"/>
      <c r="BW8144" s="33"/>
      <c r="BX8144" s="1"/>
      <c r="BY8144" s="1"/>
      <c r="BZ8144" s="1"/>
      <c r="CA8144" s="1"/>
      <c r="CB8144" s="1"/>
      <c r="CC8144" s="1"/>
      <c r="CE8144" s="1"/>
      <c r="CF8144" s="1"/>
      <c r="CG8144" s="1"/>
      <c r="CH8144" s="1"/>
      <c r="CI8144" s="1"/>
      <c r="CJ8144" s="1"/>
      <c r="CK8144" s="1"/>
      <c r="CL8144" s="1"/>
      <c r="CM8144" s="1"/>
      <c r="CN8144" s="1"/>
      <c r="CO8144" s="1"/>
    </row>
    <row r="8145" spans="1:93" ht="30" customHeight="1" x14ac:dyDescent="0.2">
      <c r="A8145" s="1">
        <v>8133</v>
      </c>
      <c r="B8145" s="1" t="s">
        <v>4198</v>
      </c>
      <c r="C8145" s="1" t="s">
        <v>4180</v>
      </c>
      <c r="D8145" s="28" t="s">
        <v>4179</v>
      </c>
      <c r="E8145" s="28" t="s">
        <v>4182</v>
      </c>
      <c r="F8145" s="1" t="s">
        <v>74</v>
      </c>
      <c r="G8145" s="1">
        <v>1</v>
      </c>
      <c r="H8145" s="1" t="s">
        <v>4209</v>
      </c>
      <c r="I8145" s="1" t="s">
        <v>114</v>
      </c>
      <c r="J8145" s="76">
        <v>273</v>
      </c>
      <c r="K8145" s="76">
        <v>2444248</v>
      </c>
      <c r="L8145" s="29">
        <v>46259</v>
      </c>
      <c r="M8145" s="29" t="s">
        <v>4163</v>
      </c>
      <c r="N8145" s="1" t="s">
        <v>478</v>
      </c>
      <c r="O8145" s="28" t="s">
        <v>1495</v>
      </c>
      <c r="P8145" s="1" t="s">
        <v>323</v>
      </c>
      <c r="Q8145" s="76">
        <v>8</v>
      </c>
      <c r="R8145" s="1"/>
      <c r="S8145" s="76">
        <v>6</v>
      </c>
      <c r="T8145" s="1" t="s">
        <v>115</v>
      </c>
      <c r="U8145" s="1"/>
      <c r="V8145" s="1"/>
      <c r="AC8145" s="93">
        <v>30</v>
      </c>
      <c r="AD8145" s="69">
        <v>245</v>
      </c>
      <c r="AE8145" s="33"/>
      <c r="AF8145" s="33"/>
      <c r="AG8145" s="33"/>
      <c r="AX8145" s="37">
        <f t="shared" si="365"/>
        <v>46266</v>
      </c>
      <c r="AY8145" s="1"/>
      <c r="AZ8145" s="1"/>
      <c r="BA8145" s="31"/>
      <c r="BB8145" s="31"/>
      <c r="BC8145" s="1"/>
      <c r="BD8145" s="1"/>
      <c r="BE8145" s="1"/>
      <c r="BF8145" s="1"/>
      <c r="BG8145" s="1"/>
      <c r="BT8145" s="37">
        <f t="shared" si="366"/>
        <v>46287</v>
      </c>
      <c r="BU8145" s="31"/>
      <c r="BW8145" s="33"/>
      <c r="BX8145" s="1"/>
      <c r="BY8145" s="1"/>
      <c r="BZ8145" s="1"/>
      <c r="CA8145" s="1"/>
      <c r="CB8145" s="1"/>
      <c r="CC8145" s="1"/>
      <c r="CE8145" s="1"/>
      <c r="CF8145" s="1"/>
      <c r="CG8145" s="1"/>
      <c r="CH8145" s="1"/>
      <c r="CI8145" s="1"/>
      <c r="CJ8145" s="1"/>
      <c r="CK8145" s="1"/>
      <c r="CL8145" s="1"/>
      <c r="CM8145" s="1"/>
      <c r="CN8145" s="1"/>
      <c r="CO8145" s="1"/>
    </row>
    <row r="8146" spans="1:93" ht="30" customHeight="1" x14ac:dyDescent="0.2">
      <c r="A8146" s="1">
        <v>8134</v>
      </c>
      <c r="B8146" s="1" t="s">
        <v>4198</v>
      </c>
      <c r="C8146" s="1" t="s">
        <v>4180</v>
      </c>
      <c r="D8146" s="28" t="s">
        <v>4179</v>
      </c>
      <c r="E8146" s="28" t="s">
        <v>4182</v>
      </c>
      <c r="F8146" s="1" t="s">
        <v>74</v>
      </c>
      <c r="G8146" s="1">
        <v>1</v>
      </c>
      <c r="H8146" s="1" t="s">
        <v>4209</v>
      </c>
      <c r="I8146" s="1" t="s">
        <v>114</v>
      </c>
      <c r="J8146" s="76">
        <v>274</v>
      </c>
      <c r="K8146" s="76">
        <v>2444253</v>
      </c>
      <c r="L8146" s="29">
        <v>46259</v>
      </c>
      <c r="M8146" s="29" t="s">
        <v>4163</v>
      </c>
      <c r="N8146" s="1" t="s">
        <v>478</v>
      </c>
      <c r="O8146" s="28" t="s">
        <v>1495</v>
      </c>
      <c r="P8146" s="1" t="s">
        <v>323</v>
      </c>
      <c r="Q8146" s="76">
        <v>8</v>
      </c>
      <c r="R8146" s="1"/>
      <c r="S8146" s="76"/>
      <c r="T8146" s="1" t="s">
        <v>115</v>
      </c>
      <c r="U8146" s="1"/>
      <c r="V8146" s="1"/>
      <c r="AC8146" s="93">
        <v>29</v>
      </c>
      <c r="AD8146" s="69">
        <v>250</v>
      </c>
      <c r="AE8146" s="33"/>
      <c r="AF8146" s="33"/>
      <c r="AG8146" s="33"/>
      <c r="AX8146" s="37">
        <f t="shared" si="365"/>
        <v>46266</v>
      </c>
      <c r="AY8146" s="1"/>
      <c r="AZ8146" s="1"/>
      <c r="BA8146" s="31"/>
      <c r="BB8146" s="31"/>
      <c r="BC8146" s="1"/>
      <c r="BD8146" s="1"/>
      <c r="BE8146" s="1"/>
      <c r="BF8146" s="1"/>
      <c r="BG8146" s="1"/>
      <c r="BT8146" s="37">
        <f t="shared" si="366"/>
        <v>46287</v>
      </c>
      <c r="BU8146" s="31"/>
      <c r="BW8146" s="33"/>
      <c r="BX8146" s="1"/>
      <c r="BY8146" s="1"/>
      <c r="BZ8146" s="1"/>
      <c r="CA8146" s="1"/>
      <c r="CB8146" s="1"/>
      <c r="CC8146" s="1"/>
      <c r="CE8146" s="1"/>
      <c r="CF8146" s="1"/>
      <c r="CG8146" s="1"/>
      <c r="CH8146" s="1"/>
      <c r="CI8146" s="1"/>
      <c r="CJ8146" s="1"/>
      <c r="CK8146" s="1"/>
      <c r="CL8146" s="1"/>
      <c r="CM8146" s="1"/>
      <c r="CN8146" s="1"/>
      <c r="CO8146" s="1"/>
    </row>
    <row r="8147" spans="1:93" ht="30" customHeight="1" x14ac:dyDescent="0.2">
      <c r="A8147" s="1">
        <v>8135</v>
      </c>
      <c r="B8147" s="94" t="s">
        <v>1491</v>
      </c>
      <c r="C8147" s="1" t="s">
        <v>4181</v>
      </c>
      <c r="D8147" s="1" t="s">
        <v>4178</v>
      </c>
      <c r="E8147" s="28" t="s">
        <v>4183</v>
      </c>
      <c r="F8147" s="1" t="s">
        <v>74</v>
      </c>
      <c r="G8147" s="1">
        <v>4</v>
      </c>
      <c r="H8147" s="1" t="s">
        <v>2565</v>
      </c>
      <c r="I8147" s="1" t="s">
        <v>114</v>
      </c>
      <c r="J8147" s="76">
        <v>273</v>
      </c>
      <c r="K8147" s="76">
        <v>2469786</v>
      </c>
      <c r="L8147" s="29">
        <v>46259</v>
      </c>
      <c r="M8147" s="29" t="s">
        <v>4163</v>
      </c>
      <c r="N8147" s="1" t="s">
        <v>478</v>
      </c>
      <c r="O8147" s="28" t="s">
        <v>1495</v>
      </c>
      <c r="P8147" s="1" t="s">
        <v>323</v>
      </c>
      <c r="Q8147" s="76">
        <v>8</v>
      </c>
      <c r="R8147" s="1"/>
      <c r="S8147" s="76"/>
      <c r="T8147" s="1" t="s">
        <v>115</v>
      </c>
      <c r="U8147" s="1"/>
      <c r="V8147" s="1"/>
      <c r="AC8147" s="93">
        <v>29</v>
      </c>
      <c r="AD8147" s="69">
        <v>250</v>
      </c>
      <c r="AE8147" s="33"/>
      <c r="AF8147" s="33"/>
      <c r="AG8147" s="33"/>
      <c r="AX8147" s="37">
        <f t="shared" si="365"/>
        <v>46266</v>
      </c>
      <c r="AY8147" s="1"/>
      <c r="AZ8147" s="1"/>
      <c r="BA8147" s="31"/>
      <c r="BB8147" s="31"/>
      <c r="BC8147" s="1"/>
      <c r="BD8147" s="1"/>
      <c r="BE8147" s="1"/>
      <c r="BF8147" s="1"/>
      <c r="BG8147" s="1"/>
      <c r="BT8147" s="37">
        <f t="shared" si="366"/>
        <v>46287</v>
      </c>
      <c r="BU8147" s="31"/>
      <c r="BW8147" s="33"/>
      <c r="BX8147" s="1"/>
      <c r="BY8147" s="1"/>
      <c r="BZ8147" s="1"/>
      <c r="CA8147" s="1"/>
      <c r="CB8147" s="1"/>
      <c r="CC8147" s="1"/>
      <c r="CE8147" s="1"/>
      <c r="CF8147" s="1"/>
      <c r="CG8147" s="1"/>
      <c r="CH8147" s="1"/>
      <c r="CI8147" s="1"/>
      <c r="CJ8147" s="1"/>
      <c r="CK8147" s="1"/>
      <c r="CL8147" s="1"/>
      <c r="CM8147" s="1"/>
      <c r="CN8147" s="1"/>
      <c r="CO8147" s="1"/>
    </row>
    <row r="8148" spans="1:93" ht="30" customHeight="1" x14ac:dyDescent="0.2">
      <c r="A8148" s="1">
        <v>8136</v>
      </c>
      <c r="B8148" s="94" t="s">
        <v>1491</v>
      </c>
      <c r="C8148" s="1" t="s">
        <v>4181</v>
      </c>
      <c r="D8148" s="1" t="s">
        <v>4178</v>
      </c>
      <c r="E8148" s="28" t="s">
        <v>4183</v>
      </c>
      <c r="F8148" s="1" t="s">
        <v>74</v>
      </c>
      <c r="G8148" s="1">
        <v>4</v>
      </c>
      <c r="H8148" s="1" t="s">
        <v>2565</v>
      </c>
      <c r="I8148" s="1" t="s">
        <v>114</v>
      </c>
      <c r="J8148" s="76">
        <v>551</v>
      </c>
      <c r="K8148" s="76">
        <v>2469792</v>
      </c>
      <c r="L8148" s="29">
        <v>46259</v>
      </c>
      <c r="M8148" s="29" t="s">
        <v>4163</v>
      </c>
      <c r="N8148" s="1" t="s">
        <v>478</v>
      </c>
      <c r="O8148" s="28" t="s">
        <v>1495</v>
      </c>
      <c r="P8148" s="1" t="s">
        <v>323</v>
      </c>
      <c r="Q8148" s="76">
        <v>12</v>
      </c>
      <c r="R8148" s="1"/>
      <c r="S8148" s="76"/>
      <c r="T8148" s="1" t="s">
        <v>115</v>
      </c>
      <c r="U8148" s="1"/>
      <c r="V8148" s="1"/>
      <c r="AC8148" s="93">
        <v>28</v>
      </c>
      <c r="AD8148" s="69">
        <v>240</v>
      </c>
      <c r="AE8148" s="33"/>
      <c r="AF8148" s="33"/>
      <c r="AG8148" s="33"/>
      <c r="AX8148" s="37">
        <f t="shared" si="365"/>
        <v>46266</v>
      </c>
      <c r="AY8148" s="1"/>
      <c r="AZ8148" s="1"/>
      <c r="BA8148" s="31"/>
      <c r="BB8148" s="31"/>
      <c r="BC8148" s="1"/>
      <c r="BD8148" s="1"/>
      <c r="BE8148" s="1"/>
      <c r="BF8148" s="1"/>
      <c r="BG8148" s="1"/>
      <c r="BT8148" s="37">
        <f t="shared" si="366"/>
        <v>46287</v>
      </c>
      <c r="BU8148" s="31"/>
      <c r="BW8148" s="33"/>
      <c r="BX8148" s="1"/>
      <c r="BY8148" s="1"/>
      <c r="BZ8148" s="1"/>
      <c r="CA8148" s="1"/>
      <c r="CB8148" s="1"/>
      <c r="CC8148" s="1"/>
      <c r="CE8148" s="1"/>
      <c r="CF8148" s="1"/>
      <c r="CG8148" s="1"/>
      <c r="CH8148" s="1"/>
      <c r="CI8148" s="1"/>
      <c r="CJ8148" s="1"/>
      <c r="CK8148" s="1"/>
      <c r="CL8148" s="1"/>
      <c r="CM8148" s="1"/>
      <c r="CN8148" s="1"/>
      <c r="CO8148" s="1"/>
    </row>
    <row r="8149" spans="1:93" ht="30" customHeight="1" x14ac:dyDescent="0.2">
      <c r="A8149" s="1">
        <v>8137</v>
      </c>
      <c r="B8149" s="94" t="s">
        <v>1491</v>
      </c>
      <c r="C8149" s="1" t="s">
        <v>4184</v>
      </c>
      <c r="D8149" s="1" t="s">
        <v>4186</v>
      </c>
      <c r="E8149" s="28" t="s">
        <v>4011</v>
      </c>
      <c r="F8149" s="1" t="s">
        <v>74</v>
      </c>
      <c r="G8149" s="1">
        <v>2</v>
      </c>
      <c r="H8149" s="1" t="s">
        <v>4208</v>
      </c>
      <c r="I8149" s="1" t="s">
        <v>114</v>
      </c>
      <c r="J8149" s="76">
        <v>437</v>
      </c>
      <c r="K8149" s="76">
        <v>2444266</v>
      </c>
      <c r="L8149" s="29">
        <v>46259</v>
      </c>
      <c r="M8149" s="29" t="s">
        <v>4163</v>
      </c>
      <c r="N8149" s="1" t="s">
        <v>478</v>
      </c>
      <c r="O8149" s="28" t="s">
        <v>1495</v>
      </c>
      <c r="P8149" s="1" t="s">
        <v>323</v>
      </c>
      <c r="Q8149" s="76">
        <v>10</v>
      </c>
      <c r="R8149" s="1"/>
      <c r="S8149" s="76">
        <v>6</v>
      </c>
      <c r="T8149" s="1" t="s">
        <v>115</v>
      </c>
      <c r="U8149" s="1"/>
      <c r="V8149" s="1"/>
      <c r="AC8149" s="93">
        <v>30</v>
      </c>
      <c r="AD8149" s="69">
        <v>250</v>
      </c>
      <c r="AE8149" s="33"/>
      <c r="AF8149" s="33"/>
      <c r="AG8149" s="33"/>
      <c r="AX8149" s="37">
        <f t="shared" si="365"/>
        <v>46266</v>
      </c>
      <c r="AY8149" s="1"/>
      <c r="AZ8149" s="1"/>
      <c r="BA8149" s="31"/>
      <c r="BB8149" s="31"/>
      <c r="BC8149" s="1"/>
      <c r="BD8149" s="1"/>
      <c r="BE8149" s="1"/>
      <c r="BF8149" s="1"/>
      <c r="BG8149" s="1"/>
      <c r="BT8149" s="37">
        <f t="shared" si="366"/>
        <v>46287</v>
      </c>
      <c r="BU8149" s="31"/>
      <c r="BW8149" s="33"/>
      <c r="BX8149" s="1"/>
      <c r="BY8149" s="1"/>
      <c r="BZ8149" s="1"/>
      <c r="CA8149" s="1"/>
      <c r="CB8149" s="1"/>
      <c r="CC8149" s="1"/>
      <c r="CE8149" s="1"/>
      <c r="CF8149" s="1"/>
      <c r="CG8149" s="1"/>
      <c r="CH8149" s="1"/>
      <c r="CI8149" s="1"/>
      <c r="CJ8149" s="1"/>
      <c r="CK8149" s="1"/>
      <c r="CL8149" s="1"/>
      <c r="CM8149" s="1"/>
      <c r="CN8149" s="1"/>
      <c r="CO8149" s="1"/>
    </row>
    <row r="8150" spans="1:93" ht="30" customHeight="1" x14ac:dyDescent="0.2">
      <c r="A8150" s="1">
        <v>8138</v>
      </c>
      <c r="B8150" s="94" t="s">
        <v>1491</v>
      </c>
      <c r="C8150" s="1" t="s">
        <v>4184</v>
      </c>
      <c r="D8150" s="1" t="s">
        <v>4186</v>
      </c>
      <c r="E8150" s="28" t="s">
        <v>4011</v>
      </c>
      <c r="F8150" s="1" t="s">
        <v>74</v>
      </c>
      <c r="G8150" s="1">
        <v>2</v>
      </c>
      <c r="H8150" s="1" t="s">
        <v>4208</v>
      </c>
      <c r="I8150" s="1" t="s">
        <v>114</v>
      </c>
      <c r="J8150" s="76">
        <v>432</v>
      </c>
      <c r="K8150" s="76">
        <v>2467994</v>
      </c>
      <c r="L8150" s="29">
        <v>46259</v>
      </c>
      <c r="M8150" s="29" t="s">
        <v>4163</v>
      </c>
      <c r="N8150" s="1" t="s">
        <v>478</v>
      </c>
      <c r="O8150" s="28" t="s">
        <v>1495</v>
      </c>
      <c r="P8150" s="1" t="s">
        <v>323</v>
      </c>
      <c r="Q8150" s="76">
        <v>9</v>
      </c>
      <c r="R8150" s="1"/>
      <c r="S8150" s="76"/>
      <c r="T8150" s="1" t="s">
        <v>115</v>
      </c>
      <c r="U8150" s="1"/>
      <c r="V8150" s="1"/>
      <c r="AC8150" s="93">
        <v>28</v>
      </c>
      <c r="AD8150" s="69">
        <v>260</v>
      </c>
      <c r="AE8150" s="33"/>
      <c r="AF8150" s="33"/>
      <c r="AG8150" s="33"/>
      <c r="AX8150" s="37">
        <f t="shared" si="365"/>
        <v>46266</v>
      </c>
      <c r="AY8150" s="1"/>
      <c r="AZ8150" s="1"/>
      <c r="BA8150" s="31"/>
      <c r="BB8150" s="31"/>
      <c r="BC8150" s="1"/>
      <c r="BD8150" s="1"/>
      <c r="BE8150" s="1"/>
      <c r="BF8150" s="1"/>
      <c r="BG8150" s="1"/>
      <c r="BT8150" s="37">
        <f t="shared" si="366"/>
        <v>46287</v>
      </c>
      <c r="BU8150" s="31"/>
      <c r="BW8150" s="33"/>
      <c r="BX8150" s="1"/>
      <c r="BY8150" s="1"/>
      <c r="BZ8150" s="1"/>
      <c r="CA8150" s="1"/>
      <c r="CB8150" s="1"/>
      <c r="CC8150" s="1"/>
      <c r="CE8150" s="1"/>
      <c r="CF8150" s="1"/>
      <c r="CG8150" s="1"/>
      <c r="CH8150" s="1"/>
      <c r="CI8150" s="1"/>
      <c r="CJ8150" s="1"/>
      <c r="CK8150" s="1"/>
      <c r="CL8150" s="1"/>
      <c r="CM8150" s="1"/>
      <c r="CN8150" s="1"/>
      <c r="CO8150" s="1"/>
    </row>
    <row r="8151" spans="1:93" ht="30" customHeight="1" x14ac:dyDescent="0.2">
      <c r="A8151" s="1">
        <v>8139</v>
      </c>
      <c r="B8151" s="1" t="s">
        <v>4197</v>
      </c>
      <c r="C8151" s="1" t="s">
        <v>4149</v>
      </c>
      <c r="D8151" s="1" t="s">
        <v>4185</v>
      </c>
      <c r="E8151" s="28" t="s">
        <v>3999</v>
      </c>
      <c r="F8151" s="1" t="s">
        <v>74</v>
      </c>
      <c r="G8151" s="1">
        <v>5</v>
      </c>
      <c r="H8151" s="1" t="s">
        <v>2565</v>
      </c>
      <c r="I8151" s="1" t="s">
        <v>114</v>
      </c>
      <c r="J8151" s="76">
        <v>557</v>
      </c>
      <c r="K8151" s="76">
        <v>2444273</v>
      </c>
      <c r="L8151" s="29">
        <v>46259</v>
      </c>
      <c r="M8151" s="29" t="s">
        <v>4163</v>
      </c>
      <c r="N8151" s="1" t="s">
        <v>478</v>
      </c>
      <c r="O8151" s="28" t="s">
        <v>1495</v>
      </c>
      <c r="P8151" s="1" t="s">
        <v>323</v>
      </c>
      <c r="Q8151" s="76">
        <v>10</v>
      </c>
      <c r="R8151" s="1"/>
      <c r="S8151" s="76"/>
      <c r="T8151" s="1" t="s">
        <v>115</v>
      </c>
      <c r="U8151" s="1"/>
      <c r="V8151" s="1"/>
      <c r="AC8151" s="93">
        <v>28</v>
      </c>
      <c r="AD8151" s="69">
        <v>260</v>
      </c>
      <c r="AE8151" s="33"/>
      <c r="AF8151" s="33"/>
      <c r="AG8151" s="33"/>
      <c r="AX8151" s="37">
        <f t="shared" si="365"/>
        <v>46266</v>
      </c>
      <c r="AY8151" s="1"/>
      <c r="AZ8151" s="1"/>
      <c r="BA8151" s="31"/>
      <c r="BB8151" s="31"/>
      <c r="BC8151" s="1"/>
      <c r="BD8151" s="1"/>
      <c r="BE8151" s="1"/>
      <c r="BF8151" s="1"/>
      <c r="BG8151" s="1"/>
      <c r="BT8151" s="37">
        <f t="shared" si="366"/>
        <v>46287</v>
      </c>
      <c r="BU8151" s="31"/>
      <c r="BW8151" s="33"/>
      <c r="BX8151" s="1"/>
      <c r="BY8151" s="1"/>
      <c r="BZ8151" s="1"/>
      <c r="CA8151" s="1"/>
      <c r="CB8151" s="1"/>
      <c r="CC8151" s="1"/>
      <c r="CE8151" s="1"/>
      <c r="CF8151" s="1"/>
      <c r="CG8151" s="1"/>
      <c r="CH8151" s="1"/>
      <c r="CI8151" s="1"/>
      <c r="CJ8151" s="1"/>
      <c r="CK8151" s="1"/>
      <c r="CL8151" s="1"/>
      <c r="CM8151" s="1"/>
      <c r="CN8151" s="1"/>
      <c r="CO8151" s="1"/>
    </row>
    <row r="8152" spans="1:93" ht="30" customHeight="1" x14ac:dyDescent="0.2">
      <c r="A8152" s="1">
        <v>8140</v>
      </c>
      <c r="B8152" s="1" t="s">
        <v>4197</v>
      </c>
      <c r="C8152" s="1" t="s">
        <v>4149</v>
      </c>
      <c r="D8152" s="1" t="s">
        <v>4185</v>
      </c>
      <c r="E8152" s="28" t="s">
        <v>3999</v>
      </c>
      <c r="F8152" s="1" t="s">
        <v>74</v>
      </c>
      <c r="G8152" s="1">
        <v>5</v>
      </c>
      <c r="H8152" s="1" t="s">
        <v>2565</v>
      </c>
      <c r="I8152" s="1" t="s">
        <v>114</v>
      </c>
      <c r="J8152" s="76">
        <v>303</v>
      </c>
      <c r="K8152" s="76">
        <v>2444286</v>
      </c>
      <c r="L8152" s="29">
        <v>46259</v>
      </c>
      <c r="M8152" s="29" t="s">
        <v>4163</v>
      </c>
      <c r="N8152" s="1" t="s">
        <v>478</v>
      </c>
      <c r="O8152" s="28" t="s">
        <v>1495</v>
      </c>
      <c r="P8152" s="1" t="s">
        <v>323</v>
      </c>
      <c r="Q8152" s="76">
        <v>4</v>
      </c>
      <c r="R8152" s="1"/>
      <c r="S8152" s="76"/>
      <c r="T8152" s="1" t="s">
        <v>115</v>
      </c>
      <c r="U8152" s="1"/>
      <c r="V8152" s="1"/>
      <c r="AC8152" s="93">
        <v>29.5</v>
      </c>
      <c r="AD8152" s="69">
        <v>240</v>
      </c>
      <c r="AE8152" s="33"/>
      <c r="AF8152" s="33"/>
      <c r="AG8152" s="33"/>
      <c r="AX8152" s="37">
        <f t="shared" si="365"/>
        <v>46266</v>
      </c>
      <c r="AY8152" s="1"/>
      <c r="AZ8152" s="1"/>
      <c r="BA8152" s="31"/>
      <c r="BB8152" s="31"/>
      <c r="BC8152" s="1"/>
      <c r="BD8152" s="1"/>
      <c r="BE8152" s="1"/>
      <c r="BF8152" s="1"/>
      <c r="BG8152" s="1"/>
      <c r="BT8152" s="37">
        <f t="shared" si="366"/>
        <v>46287</v>
      </c>
      <c r="BU8152" s="31"/>
      <c r="BW8152" s="33"/>
      <c r="BX8152" s="1"/>
      <c r="BY8152" s="1"/>
      <c r="BZ8152" s="1"/>
      <c r="CA8152" s="1"/>
      <c r="CB8152" s="1"/>
      <c r="CC8152" s="1"/>
      <c r="CE8152" s="1"/>
      <c r="CF8152" s="1"/>
      <c r="CG8152" s="1"/>
      <c r="CH8152" s="1"/>
      <c r="CI8152" s="1"/>
      <c r="CJ8152" s="1"/>
      <c r="CK8152" s="1"/>
      <c r="CL8152" s="1"/>
      <c r="CM8152" s="1"/>
      <c r="CN8152" s="1"/>
      <c r="CO8152" s="1"/>
    </row>
    <row r="8153" spans="1:93" ht="30" customHeight="1" x14ac:dyDescent="0.2">
      <c r="A8153" s="1">
        <v>8141</v>
      </c>
      <c r="B8153" s="1" t="s">
        <v>4188</v>
      </c>
      <c r="C8153" s="1" t="s">
        <v>4187</v>
      </c>
      <c r="D8153" s="1" t="s">
        <v>1980</v>
      </c>
      <c r="E8153" s="28" t="s">
        <v>4189</v>
      </c>
      <c r="F8153" s="1" t="s">
        <v>74</v>
      </c>
      <c r="G8153" s="1">
        <v>9</v>
      </c>
      <c r="H8153" s="1" t="s">
        <v>1059</v>
      </c>
      <c r="I8153" s="1" t="s">
        <v>114</v>
      </c>
      <c r="J8153" s="76">
        <v>557</v>
      </c>
      <c r="K8153" s="76">
        <v>2444298</v>
      </c>
      <c r="L8153" s="29">
        <v>46260</v>
      </c>
      <c r="M8153" s="29" t="s">
        <v>4163</v>
      </c>
      <c r="N8153" s="1" t="s">
        <v>478</v>
      </c>
      <c r="O8153" s="28" t="s">
        <v>1495</v>
      </c>
      <c r="P8153" s="1" t="s">
        <v>322</v>
      </c>
      <c r="Q8153" s="76">
        <v>12</v>
      </c>
      <c r="R8153" s="1"/>
      <c r="S8153" s="76">
        <v>6</v>
      </c>
      <c r="T8153" s="1" t="s">
        <v>115</v>
      </c>
      <c r="U8153" s="1"/>
      <c r="V8153" s="1"/>
      <c r="AC8153" s="93">
        <v>25.5</v>
      </c>
      <c r="AD8153" s="69">
        <v>260</v>
      </c>
      <c r="AE8153" s="33"/>
      <c r="AF8153" s="33"/>
      <c r="AG8153" s="33"/>
      <c r="AX8153" s="37">
        <f t="shared" si="365"/>
        <v>46267</v>
      </c>
      <c r="AY8153" s="1"/>
      <c r="AZ8153" s="1"/>
      <c r="BA8153" s="31"/>
      <c r="BB8153" s="31"/>
      <c r="BC8153" s="1"/>
      <c r="BD8153" s="1"/>
      <c r="BE8153" s="1"/>
      <c r="BF8153" s="1"/>
      <c r="BG8153" s="1"/>
      <c r="BT8153" s="37">
        <f t="shared" si="366"/>
        <v>46288</v>
      </c>
      <c r="BU8153" s="31"/>
      <c r="BW8153" s="33"/>
      <c r="BX8153" s="1"/>
      <c r="BY8153" s="1"/>
      <c r="BZ8153" s="1"/>
      <c r="CA8153" s="1"/>
      <c r="CB8153" s="1"/>
      <c r="CC8153" s="1"/>
      <c r="CE8153" s="1"/>
      <c r="CF8153" s="1"/>
      <c r="CG8153" s="1"/>
      <c r="CH8153" s="1"/>
      <c r="CI8153" s="1"/>
      <c r="CJ8153" s="1"/>
      <c r="CK8153" s="1"/>
      <c r="CL8153" s="1"/>
      <c r="CM8153" s="1"/>
      <c r="CN8153" s="1"/>
      <c r="CO8153" s="1"/>
    </row>
    <row r="8154" spans="1:93" ht="30" customHeight="1" x14ac:dyDescent="0.2">
      <c r="A8154" s="1">
        <v>8142</v>
      </c>
      <c r="B8154" s="1" t="s">
        <v>4188</v>
      </c>
      <c r="C8154" s="1" t="s">
        <v>4187</v>
      </c>
      <c r="D8154" s="1" t="s">
        <v>1980</v>
      </c>
      <c r="E8154" s="28" t="s">
        <v>4189</v>
      </c>
      <c r="F8154" s="1" t="s">
        <v>74</v>
      </c>
      <c r="G8154" s="1">
        <v>9</v>
      </c>
      <c r="H8154" s="1" t="s">
        <v>1059</v>
      </c>
      <c r="I8154" s="1" t="s">
        <v>114</v>
      </c>
      <c r="J8154" s="76">
        <v>274</v>
      </c>
      <c r="K8154" s="76">
        <v>2469814</v>
      </c>
      <c r="L8154" s="29">
        <v>46260</v>
      </c>
      <c r="M8154" s="29" t="s">
        <v>4163</v>
      </c>
      <c r="N8154" s="1" t="s">
        <v>478</v>
      </c>
      <c r="O8154" s="28" t="s">
        <v>1495</v>
      </c>
      <c r="P8154" s="1" t="s">
        <v>322</v>
      </c>
      <c r="Q8154" s="76">
        <v>8</v>
      </c>
      <c r="R8154" s="1"/>
      <c r="S8154" s="76"/>
      <c r="T8154" s="1" t="s">
        <v>115</v>
      </c>
      <c r="U8154" s="1"/>
      <c r="V8154" s="1"/>
      <c r="AC8154" s="93">
        <v>29.5</v>
      </c>
      <c r="AD8154" s="69">
        <v>240</v>
      </c>
      <c r="AE8154" s="33"/>
      <c r="AF8154" s="33"/>
      <c r="AG8154" s="33"/>
      <c r="AX8154" s="37">
        <f t="shared" si="365"/>
        <v>46267</v>
      </c>
      <c r="AY8154" s="1"/>
      <c r="AZ8154" s="1"/>
      <c r="BA8154" s="31"/>
      <c r="BB8154" s="31"/>
      <c r="BC8154" s="1"/>
      <c r="BD8154" s="1"/>
      <c r="BE8154" s="1"/>
      <c r="BF8154" s="1"/>
      <c r="BG8154" s="1"/>
      <c r="BT8154" s="37">
        <f t="shared" si="366"/>
        <v>46288</v>
      </c>
      <c r="BU8154" s="31"/>
      <c r="BW8154" s="33"/>
      <c r="BX8154" s="1"/>
      <c r="BY8154" s="1"/>
      <c r="BZ8154" s="1"/>
      <c r="CA8154" s="1"/>
      <c r="CB8154" s="1"/>
      <c r="CC8154" s="1"/>
      <c r="CE8154" s="1"/>
      <c r="CF8154" s="1"/>
      <c r="CG8154" s="1"/>
      <c r="CH8154" s="1"/>
      <c r="CI8154" s="1"/>
      <c r="CJ8154" s="1"/>
      <c r="CK8154" s="1"/>
      <c r="CL8154" s="1"/>
      <c r="CM8154" s="1"/>
      <c r="CN8154" s="1"/>
      <c r="CO8154" s="1"/>
    </row>
    <row r="8155" spans="1:93" ht="30" customHeight="1" x14ac:dyDescent="0.2">
      <c r="A8155" s="1">
        <v>8143</v>
      </c>
      <c r="B8155" s="1" t="s">
        <v>4188</v>
      </c>
      <c r="C8155" s="1" t="s">
        <v>4187</v>
      </c>
      <c r="D8155" s="1" t="s">
        <v>1980</v>
      </c>
      <c r="E8155" s="28" t="s">
        <v>4189</v>
      </c>
      <c r="F8155" s="1" t="s">
        <v>74</v>
      </c>
      <c r="G8155" s="1">
        <v>9</v>
      </c>
      <c r="H8155" s="1" t="s">
        <v>1059</v>
      </c>
      <c r="I8155" s="1" t="s">
        <v>114</v>
      </c>
      <c r="J8155" s="76">
        <v>558</v>
      </c>
      <c r="K8155" s="76">
        <v>2444331</v>
      </c>
      <c r="L8155" s="29">
        <v>46260</v>
      </c>
      <c r="M8155" s="29" t="s">
        <v>4163</v>
      </c>
      <c r="N8155" s="1" t="s">
        <v>478</v>
      </c>
      <c r="O8155" s="28" t="s">
        <v>1495</v>
      </c>
      <c r="P8155" s="1" t="s">
        <v>322</v>
      </c>
      <c r="Q8155" s="76">
        <v>11</v>
      </c>
      <c r="R8155" s="1"/>
      <c r="S8155" s="76"/>
      <c r="T8155" s="1" t="s">
        <v>115</v>
      </c>
      <c r="U8155" s="1"/>
      <c r="V8155" s="1"/>
      <c r="AC8155" s="93">
        <v>27.5</v>
      </c>
      <c r="AD8155" s="69">
        <v>220</v>
      </c>
      <c r="AE8155" s="33"/>
      <c r="AF8155" s="33"/>
      <c r="AG8155" s="33"/>
      <c r="AX8155" s="37">
        <f t="shared" si="365"/>
        <v>46267</v>
      </c>
      <c r="AY8155" s="1"/>
      <c r="AZ8155" s="1"/>
      <c r="BA8155" s="31"/>
      <c r="BB8155" s="31"/>
      <c r="BC8155" s="1"/>
      <c r="BD8155" s="1"/>
      <c r="BE8155" s="1"/>
      <c r="BF8155" s="1"/>
      <c r="BG8155" s="1"/>
      <c r="BT8155" s="37">
        <f t="shared" si="366"/>
        <v>46288</v>
      </c>
      <c r="BU8155" s="31"/>
      <c r="BW8155" s="33"/>
      <c r="BX8155" s="1"/>
      <c r="BY8155" s="1"/>
      <c r="BZ8155" s="1"/>
      <c r="CA8155" s="1"/>
      <c r="CB8155" s="1"/>
      <c r="CC8155" s="1"/>
      <c r="CE8155" s="1"/>
      <c r="CF8155" s="1"/>
      <c r="CG8155" s="1"/>
      <c r="CH8155" s="1"/>
      <c r="CI8155" s="1"/>
      <c r="CJ8155" s="1"/>
      <c r="CK8155" s="1"/>
      <c r="CL8155" s="1"/>
      <c r="CM8155" s="1"/>
      <c r="CN8155" s="1"/>
      <c r="CO8155" s="1"/>
    </row>
    <row r="8156" spans="1:93" ht="30" customHeight="1" x14ac:dyDescent="0.2">
      <c r="A8156" s="1">
        <v>8144</v>
      </c>
      <c r="B8156" s="1" t="s">
        <v>4188</v>
      </c>
      <c r="C8156" s="1" t="s">
        <v>4187</v>
      </c>
      <c r="D8156" s="1" t="s">
        <v>1980</v>
      </c>
      <c r="E8156" s="28" t="s">
        <v>4189</v>
      </c>
      <c r="F8156" s="1" t="s">
        <v>74</v>
      </c>
      <c r="G8156" s="1">
        <v>9</v>
      </c>
      <c r="H8156" s="1" t="s">
        <v>1059</v>
      </c>
      <c r="I8156" s="1" t="s">
        <v>114</v>
      </c>
      <c r="J8156" s="76">
        <v>551</v>
      </c>
      <c r="K8156" s="76">
        <v>2444333</v>
      </c>
      <c r="L8156" s="29">
        <v>46260</v>
      </c>
      <c r="M8156" s="29" t="s">
        <v>4163</v>
      </c>
      <c r="N8156" s="1" t="s">
        <v>478</v>
      </c>
      <c r="O8156" s="28" t="s">
        <v>1495</v>
      </c>
      <c r="P8156" s="1" t="s">
        <v>322</v>
      </c>
      <c r="Q8156" s="76">
        <v>12</v>
      </c>
      <c r="R8156" s="1"/>
      <c r="S8156" s="76"/>
      <c r="T8156" s="1" t="s">
        <v>115</v>
      </c>
      <c r="U8156" s="1"/>
      <c r="V8156" s="1"/>
      <c r="AC8156" s="93">
        <v>28</v>
      </c>
      <c r="AD8156" s="69">
        <v>250</v>
      </c>
      <c r="AE8156" s="33"/>
      <c r="AF8156" s="33"/>
      <c r="AG8156" s="33"/>
      <c r="AX8156" s="37">
        <f t="shared" si="365"/>
        <v>46267</v>
      </c>
      <c r="AY8156" s="1"/>
      <c r="AZ8156" s="1"/>
      <c r="BA8156" s="31"/>
      <c r="BB8156" s="31"/>
      <c r="BC8156" s="1"/>
      <c r="BD8156" s="1"/>
      <c r="BE8156" s="1"/>
      <c r="BF8156" s="1"/>
      <c r="BG8156" s="1"/>
      <c r="BT8156" s="37">
        <f t="shared" si="366"/>
        <v>46288</v>
      </c>
      <c r="BU8156" s="31"/>
      <c r="BW8156" s="33"/>
      <c r="BX8156" s="1"/>
      <c r="BY8156" s="1"/>
      <c r="BZ8156" s="1"/>
      <c r="CA8156" s="1"/>
      <c r="CB8156" s="1"/>
      <c r="CC8156" s="1"/>
      <c r="CE8156" s="1"/>
      <c r="CF8156" s="1"/>
      <c r="CG8156" s="1"/>
      <c r="CH8156" s="1"/>
      <c r="CI8156" s="1"/>
      <c r="CJ8156" s="1"/>
      <c r="CK8156" s="1"/>
      <c r="CL8156" s="1"/>
      <c r="CM8156" s="1"/>
      <c r="CN8156" s="1"/>
      <c r="CO8156" s="1"/>
    </row>
    <row r="8157" spans="1:93" ht="30" customHeight="1" x14ac:dyDescent="0.2">
      <c r="A8157" s="1">
        <v>8145</v>
      </c>
      <c r="B8157" s="1" t="s">
        <v>4188</v>
      </c>
      <c r="C8157" s="1" t="s">
        <v>4187</v>
      </c>
      <c r="D8157" s="1" t="s">
        <v>1980</v>
      </c>
      <c r="E8157" s="28" t="s">
        <v>4189</v>
      </c>
      <c r="F8157" s="1" t="s">
        <v>74</v>
      </c>
      <c r="G8157" s="1">
        <v>9</v>
      </c>
      <c r="H8157" s="1" t="s">
        <v>1059</v>
      </c>
      <c r="I8157" s="1" t="s">
        <v>114</v>
      </c>
      <c r="J8157" s="76">
        <v>557</v>
      </c>
      <c r="K8157" s="76">
        <v>2444338</v>
      </c>
      <c r="L8157" s="29">
        <v>46260</v>
      </c>
      <c r="M8157" s="29" t="s">
        <v>4163</v>
      </c>
      <c r="N8157" s="1" t="s">
        <v>478</v>
      </c>
      <c r="O8157" s="28" t="s">
        <v>1495</v>
      </c>
      <c r="P8157" s="1" t="s">
        <v>322</v>
      </c>
      <c r="Q8157" s="76">
        <v>12</v>
      </c>
      <c r="R8157" s="1"/>
      <c r="S8157" s="76"/>
      <c r="T8157" s="1" t="s">
        <v>115</v>
      </c>
      <c r="U8157" s="1"/>
      <c r="V8157" s="1"/>
      <c r="AC8157" s="93">
        <v>27</v>
      </c>
      <c r="AD8157" s="69">
        <v>250</v>
      </c>
      <c r="AE8157" s="33"/>
      <c r="AF8157" s="33"/>
      <c r="AG8157" s="33"/>
      <c r="AX8157" s="37">
        <f t="shared" si="365"/>
        <v>46267</v>
      </c>
      <c r="AY8157" s="1"/>
      <c r="AZ8157" s="1"/>
      <c r="BA8157" s="31"/>
      <c r="BB8157" s="31"/>
      <c r="BC8157" s="1"/>
      <c r="BD8157" s="1"/>
      <c r="BE8157" s="1"/>
      <c r="BF8157" s="1"/>
      <c r="BG8157" s="1"/>
      <c r="BT8157" s="37">
        <f t="shared" si="366"/>
        <v>46288</v>
      </c>
      <c r="BU8157" s="31"/>
      <c r="BW8157" s="33"/>
      <c r="BX8157" s="1"/>
      <c r="BY8157" s="1"/>
      <c r="BZ8157" s="1"/>
      <c r="CA8157" s="1"/>
      <c r="CB8157" s="1"/>
      <c r="CC8157" s="1"/>
      <c r="CE8157" s="1"/>
      <c r="CF8157" s="1"/>
      <c r="CG8157" s="1"/>
      <c r="CH8157" s="1"/>
      <c r="CI8157" s="1"/>
      <c r="CJ8157" s="1"/>
      <c r="CK8157" s="1"/>
      <c r="CL8157" s="1"/>
      <c r="CM8157" s="1"/>
      <c r="CN8157" s="1"/>
      <c r="CO8157" s="1"/>
    </row>
    <row r="8158" spans="1:93" ht="30" customHeight="1" x14ac:dyDescent="0.2">
      <c r="A8158" s="1">
        <v>8146</v>
      </c>
      <c r="B8158" s="1" t="s">
        <v>4188</v>
      </c>
      <c r="C8158" s="1" t="s">
        <v>4187</v>
      </c>
      <c r="D8158" s="1" t="s">
        <v>1980</v>
      </c>
      <c r="E8158" s="28" t="s">
        <v>4189</v>
      </c>
      <c r="F8158" s="1" t="s">
        <v>74</v>
      </c>
      <c r="G8158" s="1">
        <v>9</v>
      </c>
      <c r="H8158" s="1" t="s">
        <v>1059</v>
      </c>
      <c r="I8158" s="1" t="s">
        <v>114</v>
      </c>
      <c r="J8158" s="76">
        <v>274</v>
      </c>
      <c r="K8158" s="76">
        <v>2444340</v>
      </c>
      <c r="L8158" s="29">
        <v>46260</v>
      </c>
      <c r="M8158" s="29" t="s">
        <v>4163</v>
      </c>
      <c r="N8158" s="1" t="s">
        <v>478</v>
      </c>
      <c r="O8158" s="28" t="s">
        <v>1495</v>
      </c>
      <c r="P8158" s="1" t="s">
        <v>322</v>
      </c>
      <c r="Q8158" s="76">
        <v>8</v>
      </c>
      <c r="R8158" s="1"/>
      <c r="S8158" s="76"/>
      <c r="T8158" s="1" t="s">
        <v>115</v>
      </c>
      <c r="U8158" s="1"/>
      <c r="V8158" s="1"/>
      <c r="AC8158" s="93">
        <v>29.5</v>
      </c>
      <c r="AD8158" s="69">
        <v>255</v>
      </c>
      <c r="AE8158" s="33"/>
      <c r="AF8158" s="33"/>
      <c r="AG8158" s="33"/>
      <c r="AX8158" s="37">
        <f t="shared" si="365"/>
        <v>46267</v>
      </c>
      <c r="AY8158" s="1"/>
      <c r="AZ8158" s="1"/>
      <c r="BA8158" s="31"/>
      <c r="BB8158" s="31"/>
      <c r="BC8158" s="1"/>
      <c r="BD8158" s="1"/>
      <c r="BE8158" s="1"/>
      <c r="BF8158" s="1"/>
      <c r="BG8158" s="1"/>
      <c r="BT8158" s="37">
        <f t="shared" si="366"/>
        <v>46288</v>
      </c>
      <c r="BU8158" s="31"/>
      <c r="BW8158" s="33"/>
      <c r="BX8158" s="1"/>
      <c r="BY8158" s="1"/>
      <c r="BZ8158" s="1"/>
      <c r="CA8158" s="1"/>
      <c r="CB8158" s="1"/>
      <c r="CC8158" s="1"/>
      <c r="CE8158" s="1"/>
      <c r="CF8158" s="1"/>
      <c r="CG8158" s="1"/>
      <c r="CH8158" s="1"/>
      <c r="CI8158" s="1"/>
      <c r="CJ8158" s="1"/>
      <c r="CK8158" s="1"/>
      <c r="CL8158" s="1"/>
      <c r="CM8158" s="1"/>
      <c r="CN8158" s="1"/>
      <c r="CO8158" s="1"/>
    </row>
    <row r="8159" spans="1:93" ht="30" customHeight="1" x14ac:dyDescent="0.2">
      <c r="A8159" s="1">
        <v>8147</v>
      </c>
      <c r="B8159" s="1" t="s">
        <v>4188</v>
      </c>
      <c r="C8159" s="1" t="s">
        <v>4187</v>
      </c>
      <c r="D8159" s="1" t="s">
        <v>1980</v>
      </c>
      <c r="E8159" s="28" t="s">
        <v>4189</v>
      </c>
      <c r="F8159" s="1" t="s">
        <v>74</v>
      </c>
      <c r="G8159" s="1">
        <v>9</v>
      </c>
      <c r="H8159" s="1" t="s">
        <v>1059</v>
      </c>
      <c r="I8159" s="1" t="s">
        <v>114</v>
      </c>
      <c r="J8159" s="76">
        <v>273</v>
      </c>
      <c r="K8159" s="76">
        <v>2469804</v>
      </c>
      <c r="L8159" s="29">
        <v>46260</v>
      </c>
      <c r="M8159" s="29" t="s">
        <v>4163</v>
      </c>
      <c r="N8159" s="1" t="s">
        <v>478</v>
      </c>
      <c r="O8159" s="28" t="s">
        <v>105</v>
      </c>
      <c r="P8159" s="1" t="s">
        <v>322</v>
      </c>
      <c r="Q8159" s="76">
        <v>8</v>
      </c>
      <c r="R8159" s="1"/>
      <c r="S8159" s="76">
        <v>6</v>
      </c>
      <c r="T8159" s="1" t="s">
        <v>115</v>
      </c>
      <c r="U8159" s="1"/>
      <c r="V8159" s="1"/>
      <c r="AC8159" s="93">
        <v>28.1</v>
      </c>
      <c r="AD8159" s="69">
        <v>230</v>
      </c>
      <c r="AE8159" s="33"/>
      <c r="AF8159" s="33"/>
      <c r="AG8159" s="33"/>
      <c r="AX8159" s="37">
        <f t="shared" si="365"/>
        <v>46267</v>
      </c>
      <c r="AY8159" s="1"/>
      <c r="AZ8159" s="1"/>
      <c r="BA8159" s="31"/>
      <c r="BB8159" s="31"/>
      <c r="BC8159" s="1"/>
      <c r="BD8159" s="1"/>
      <c r="BE8159" s="1"/>
      <c r="BF8159" s="1"/>
      <c r="BG8159" s="1"/>
      <c r="BT8159" s="37">
        <f t="shared" si="366"/>
        <v>46288</v>
      </c>
      <c r="BU8159" s="31"/>
      <c r="BW8159" s="33"/>
      <c r="BX8159" s="1"/>
      <c r="BY8159" s="1"/>
      <c r="BZ8159" s="1"/>
      <c r="CA8159" s="1"/>
      <c r="CB8159" s="1"/>
      <c r="CC8159" s="1"/>
      <c r="CE8159" s="1"/>
      <c r="CF8159" s="1"/>
      <c r="CG8159" s="1"/>
      <c r="CH8159" s="1"/>
      <c r="CI8159" s="1"/>
      <c r="CJ8159" s="1"/>
      <c r="CK8159" s="1"/>
      <c r="CL8159" s="1"/>
      <c r="CM8159" s="1"/>
      <c r="CN8159" s="1"/>
      <c r="CO8159" s="1"/>
    </row>
    <row r="8160" spans="1:93" ht="30" customHeight="1" x14ac:dyDescent="0.2">
      <c r="A8160" s="1">
        <v>8148</v>
      </c>
      <c r="B8160" s="1" t="s">
        <v>4188</v>
      </c>
      <c r="C8160" s="1" t="s">
        <v>4187</v>
      </c>
      <c r="D8160" s="1" t="s">
        <v>1980</v>
      </c>
      <c r="E8160" s="28" t="s">
        <v>4189</v>
      </c>
      <c r="F8160" s="1" t="s">
        <v>74</v>
      </c>
      <c r="G8160" s="1">
        <v>9</v>
      </c>
      <c r="H8160" s="1" t="s">
        <v>1059</v>
      </c>
      <c r="I8160" s="1" t="s">
        <v>114</v>
      </c>
      <c r="J8160" s="76">
        <v>551</v>
      </c>
      <c r="K8160" s="76">
        <v>2444300</v>
      </c>
      <c r="L8160" s="29">
        <v>46260</v>
      </c>
      <c r="M8160" s="29" t="s">
        <v>4163</v>
      </c>
      <c r="N8160" s="1" t="s">
        <v>478</v>
      </c>
      <c r="O8160" s="28" t="s">
        <v>105</v>
      </c>
      <c r="P8160" s="1" t="s">
        <v>322</v>
      </c>
      <c r="Q8160" s="76">
        <v>12</v>
      </c>
      <c r="R8160" s="1"/>
      <c r="S8160" s="76"/>
      <c r="T8160" s="1" t="s">
        <v>115</v>
      </c>
      <c r="U8160" s="1"/>
      <c r="V8160" s="1"/>
      <c r="AC8160" s="93">
        <v>28</v>
      </c>
      <c r="AD8160" s="69">
        <v>240</v>
      </c>
      <c r="AE8160" s="33"/>
      <c r="AF8160" s="33"/>
      <c r="AG8160" s="33"/>
      <c r="AX8160" s="37">
        <f t="shared" si="365"/>
        <v>46267</v>
      </c>
      <c r="AY8160" s="1"/>
      <c r="AZ8160" s="1"/>
      <c r="BA8160" s="31"/>
      <c r="BB8160" s="31"/>
      <c r="BC8160" s="1"/>
      <c r="BD8160" s="1"/>
      <c r="BE8160" s="1"/>
      <c r="BF8160" s="1"/>
      <c r="BG8160" s="1"/>
      <c r="BT8160" s="37">
        <f t="shared" si="366"/>
        <v>46288</v>
      </c>
      <c r="BU8160" s="31"/>
      <c r="BW8160" s="33"/>
      <c r="BX8160" s="1"/>
      <c r="BY8160" s="1"/>
      <c r="BZ8160" s="1"/>
      <c r="CA8160" s="1"/>
      <c r="CB8160" s="1"/>
      <c r="CC8160" s="1"/>
      <c r="CE8160" s="1"/>
      <c r="CF8160" s="1"/>
      <c r="CG8160" s="1"/>
      <c r="CH8160" s="1"/>
      <c r="CI8160" s="1"/>
      <c r="CJ8160" s="1"/>
      <c r="CK8160" s="1"/>
      <c r="CL8160" s="1"/>
      <c r="CM8160" s="1"/>
      <c r="CN8160" s="1"/>
      <c r="CO8160" s="1"/>
    </row>
    <row r="8161" spans="1:93" ht="30" customHeight="1" x14ac:dyDescent="0.2">
      <c r="A8161" s="1">
        <v>8149</v>
      </c>
      <c r="B8161" s="1" t="s">
        <v>4188</v>
      </c>
      <c r="C8161" s="1" t="s">
        <v>4187</v>
      </c>
      <c r="D8161" s="1" t="s">
        <v>1980</v>
      </c>
      <c r="E8161" s="28" t="s">
        <v>4189</v>
      </c>
      <c r="F8161" s="1" t="s">
        <v>74</v>
      </c>
      <c r="G8161" s="1">
        <v>9</v>
      </c>
      <c r="H8161" s="1" t="s">
        <v>1059</v>
      </c>
      <c r="I8161" s="1" t="s">
        <v>114</v>
      </c>
      <c r="J8161" s="76">
        <v>302</v>
      </c>
      <c r="K8161" s="76">
        <v>2469805</v>
      </c>
      <c r="L8161" s="29">
        <v>46260</v>
      </c>
      <c r="M8161" s="29" t="s">
        <v>4163</v>
      </c>
      <c r="N8161" s="1" t="s">
        <v>478</v>
      </c>
      <c r="O8161" s="28" t="s">
        <v>105</v>
      </c>
      <c r="P8161" s="1" t="s">
        <v>322</v>
      </c>
      <c r="Q8161" s="76">
        <v>8</v>
      </c>
      <c r="R8161" s="1"/>
      <c r="S8161" s="76"/>
      <c r="T8161" s="1" t="s">
        <v>115</v>
      </c>
      <c r="U8161" s="1"/>
      <c r="V8161" s="1"/>
      <c r="AC8161" s="93">
        <v>26</v>
      </c>
      <c r="AD8161" s="69">
        <v>210</v>
      </c>
      <c r="AE8161" s="33"/>
      <c r="AF8161" s="33"/>
      <c r="AG8161" s="33"/>
      <c r="AX8161" s="37">
        <f t="shared" si="365"/>
        <v>46267</v>
      </c>
      <c r="AY8161" s="1"/>
      <c r="AZ8161" s="1"/>
      <c r="BA8161" s="31"/>
      <c r="BB8161" s="31"/>
      <c r="BC8161" s="1"/>
      <c r="BD8161" s="1"/>
      <c r="BE8161" s="1"/>
      <c r="BF8161" s="1"/>
      <c r="BG8161" s="1"/>
      <c r="BT8161" s="37">
        <f t="shared" si="366"/>
        <v>46288</v>
      </c>
      <c r="BU8161" s="31"/>
      <c r="BW8161" s="33"/>
      <c r="BX8161" s="1"/>
      <c r="BY8161" s="1"/>
      <c r="BZ8161" s="1"/>
      <c r="CA8161" s="1"/>
      <c r="CB8161" s="1"/>
      <c r="CC8161" s="1"/>
      <c r="CE8161" s="1"/>
      <c r="CF8161" s="1"/>
      <c r="CG8161" s="1"/>
      <c r="CH8161" s="1"/>
      <c r="CI8161" s="1"/>
      <c r="CJ8161" s="1"/>
      <c r="CK8161" s="1"/>
      <c r="CL8161" s="1"/>
      <c r="CM8161" s="1"/>
      <c r="CN8161" s="1"/>
      <c r="CO8161" s="1"/>
    </row>
    <row r="8162" spans="1:93" ht="30" customHeight="1" x14ac:dyDescent="0.2">
      <c r="A8162" s="1">
        <v>8150</v>
      </c>
      <c r="B8162" s="1" t="s">
        <v>4188</v>
      </c>
      <c r="C8162" s="1" t="s">
        <v>4187</v>
      </c>
      <c r="D8162" s="1" t="s">
        <v>1980</v>
      </c>
      <c r="E8162" s="28" t="s">
        <v>4189</v>
      </c>
      <c r="F8162" s="1" t="s">
        <v>74</v>
      </c>
      <c r="G8162" s="1">
        <v>9</v>
      </c>
      <c r="H8162" s="1" t="s">
        <v>1059</v>
      </c>
      <c r="I8162" s="1" t="s">
        <v>114</v>
      </c>
      <c r="J8162" s="76">
        <v>580</v>
      </c>
      <c r="K8162" s="76">
        <v>2444302</v>
      </c>
      <c r="L8162" s="29">
        <v>46260</v>
      </c>
      <c r="M8162" s="29" t="s">
        <v>4163</v>
      </c>
      <c r="N8162" s="1" t="s">
        <v>478</v>
      </c>
      <c r="O8162" s="28" t="s">
        <v>105</v>
      </c>
      <c r="P8162" s="1" t="s">
        <v>322</v>
      </c>
      <c r="Q8162" s="76">
        <v>12</v>
      </c>
      <c r="R8162" s="1"/>
      <c r="S8162" s="76"/>
      <c r="T8162" s="1" t="s">
        <v>115</v>
      </c>
      <c r="U8162" s="1"/>
      <c r="V8162" s="1"/>
      <c r="AC8162" s="93">
        <v>25.5</v>
      </c>
      <c r="AD8162" s="69">
        <v>230</v>
      </c>
      <c r="AE8162" s="33"/>
      <c r="AF8162" s="33"/>
      <c r="AG8162" s="33"/>
      <c r="AX8162" s="37">
        <f t="shared" si="365"/>
        <v>46267</v>
      </c>
      <c r="AY8162" s="1"/>
      <c r="AZ8162" s="1"/>
      <c r="BA8162" s="31"/>
      <c r="BB8162" s="31"/>
      <c r="BC8162" s="1"/>
      <c r="BD8162" s="1"/>
      <c r="BE8162" s="1"/>
      <c r="BF8162" s="1"/>
      <c r="BG8162" s="1"/>
      <c r="BT8162" s="37">
        <f t="shared" si="366"/>
        <v>46288</v>
      </c>
      <c r="BU8162" s="31"/>
      <c r="BW8162" s="33"/>
      <c r="BX8162" s="1"/>
      <c r="BY8162" s="1"/>
      <c r="BZ8162" s="1"/>
      <c r="CA8162" s="1"/>
      <c r="CB8162" s="1"/>
      <c r="CC8162" s="1"/>
      <c r="CE8162" s="1"/>
      <c r="CF8162" s="1"/>
      <c r="CG8162" s="1"/>
      <c r="CH8162" s="1"/>
      <c r="CI8162" s="1"/>
      <c r="CJ8162" s="1"/>
      <c r="CK8162" s="1"/>
      <c r="CL8162" s="1"/>
      <c r="CM8162" s="1"/>
      <c r="CN8162" s="1"/>
      <c r="CO8162" s="1"/>
    </row>
    <row r="8163" spans="1:93" ht="30" customHeight="1" x14ac:dyDescent="0.2">
      <c r="A8163" s="1">
        <v>8151</v>
      </c>
      <c r="B8163" s="1" t="s">
        <v>4188</v>
      </c>
      <c r="C8163" s="1" t="s">
        <v>4187</v>
      </c>
      <c r="D8163" s="1" t="s">
        <v>1980</v>
      </c>
      <c r="E8163" s="28" t="s">
        <v>4189</v>
      </c>
      <c r="F8163" s="1" t="s">
        <v>74</v>
      </c>
      <c r="G8163" s="1">
        <v>9</v>
      </c>
      <c r="H8163" s="1" t="s">
        <v>1059</v>
      </c>
      <c r="I8163" s="1" t="s">
        <v>114</v>
      </c>
      <c r="J8163" s="76">
        <v>554</v>
      </c>
      <c r="K8163" s="76">
        <v>2469806</v>
      </c>
      <c r="L8163" s="29">
        <v>46260</v>
      </c>
      <c r="M8163" s="29" t="s">
        <v>4163</v>
      </c>
      <c r="N8163" s="1" t="s">
        <v>478</v>
      </c>
      <c r="O8163" s="28" t="s">
        <v>105</v>
      </c>
      <c r="P8163" s="1" t="s">
        <v>322</v>
      </c>
      <c r="Q8163" s="76">
        <v>12</v>
      </c>
      <c r="R8163" s="1"/>
      <c r="S8163" s="76"/>
      <c r="T8163" s="1" t="s">
        <v>115</v>
      </c>
      <c r="U8163" s="1"/>
      <c r="V8163" s="1"/>
      <c r="AC8163" s="93">
        <v>24</v>
      </c>
      <c r="AD8163" s="69">
        <v>200</v>
      </c>
      <c r="AE8163" s="33"/>
      <c r="AF8163" s="33"/>
      <c r="AG8163" s="33"/>
      <c r="AX8163" s="37">
        <f t="shared" si="365"/>
        <v>46267</v>
      </c>
      <c r="AY8163" s="1"/>
      <c r="AZ8163" s="1"/>
      <c r="BA8163" s="31"/>
      <c r="BB8163" s="31"/>
      <c r="BC8163" s="1"/>
      <c r="BD8163" s="1"/>
      <c r="BE8163" s="1"/>
      <c r="BF8163" s="1"/>
      <c r="BG8163" s="1"/>
      <c r="BT8163" s="37">
        <f t="shared" si="366"/>
        <v>46288</v>
      </c>
      <c r="BU8163" s="31"/>
      <c r="BW8163" s="33"/>
      <c r="BX8163" s="1"/>
      <c r="BY8163" s="1"/>
      <c r="BZ8163" s="1"/>
      <c r="CA8163" s="1"/>
      <c r="CB8163" s="1"/>
      <c r="CC8163" s="1"/>
      <c r="CE8163" s="1"/>
      <c r="CF8163" s="1"/>
      <c r="CG8163" s="1"/>
      <c r="CH8163" s="1"/>
      <c r="CI8163" s="1"/>
      <c r="CJ8163" s="1"/>
      <c r="CK8163" s="1"/>
      <c r="CL8163" s="1"/>
      <c r="CM8163" s="1"/>
      <c r="CN8163" s="1"/>
      <c r="CO8163" s="1"/>
    </row>
    <row r="8164" spans="1:93" ht="30" customHeight="1" x14ac:dyDescent="0.2">
      <c r="A8164" s="1">
        <v>8152</v>
      </c>
      <c r="B8164" s="1" t="s">
        <v>4188</v>
      </c>
      <c r="C8164" s="1" t="s">
        <v>4187</v>
      </c>
      <c r="D8164" s="1" t="s">
        <v>1980</v>
      </c>
      <c r="E8164" s="28" t="s">
        <v>4189</v>
      </c>
      <c r="F8164" s="1" t="s">
        <v>74</v>
      </c>
      <c r="G8164" s="1">
        <v>9</v>
      </c>
      <c r="H8164" s="1" t="s">
        <v>1059</v>
      </c>
      <c r="I8164" s="1" t="s">
        <v>114</v>
      </c>
      <c r="J8164" s="76">
        <v>433</v>
      </c>
      <c r="K8164" s="76">
        <v>2409807</v>
      </c>
      <c r="L8164" s="29">
        <v>46260</v>
      </c>
      <c r="M8164" s="29" t="s">
        <v>4163</v>
      </c>
      <c r="N8164" s="1" t="s">
        <v>478</v>
      </c>
      <c r="O8164" s="28" t="s">
        <v>105</v>
      </c>
      <c r="P8164" s="1" t="s">
        <v>322</v>
      </c>
      <c r="Q8164" s="76">
        <v>9</v>
      </c>
      <c r="R8164" s="1"/>
      <c r="S8164" s="76"/>
      <c r="T8164" s="1" t="s">
        <v>115</v>
      </c>
      <c r="U8164" s="1"/>
      <c r="V8164" s="1"/>
      <c r="AC8164" s="93">
        <v>24.5</v>
      </c>
      <c r="AD8164" s="69">
        <v>220</v>
      </c>
      <c r="AE8164" s="33"/>
      <c r="AF8164" s="33"/>
      <c r="AG8164" s="33"/>
      <c r="AX8164" s="37">
        <f t="shared" si="365"/>
        <v>46267</v>
      </c>
      <c r="AY8164" s="1"/>
      <c r="AZ8164" s="1"/>
      <c r="BA8164" s="31"/>
      <c r="BB8164" s="31"/>
      <c r="BC8164" s="1"/>
      <c r="BD8164" s="1"/>
      <c r="BE8164" s="1"/>
      <c r="BF8164" s="1"/>
      <c r="BG8164" s="1"/>
      <c r="BT8164" s="37">
        <f t="shared" si="366"/>
        <v>46288</v>
      </c>
      <c r="BU8164" s="31"/>
      <c r="BW8164" s="33"/>
      <c r="BX8164" s="1"/>
      <c r="BY8164" s="1"/>
      <c r="BZ8164" s="1"/>
      <c r="CA8164" s="1"/>
      <c r="CB8164" s="1"/>
      <c r="CC8164" s="1"/>
      <c r="CE8164" s="1"/>
      <c r="CF8164" s="1"/>
      <c r="CG8164" s="1"/>
      <c r="CH8164" s="1"/>
      <c r="CI8164" s="1"/>
      <c r="CJ8164" s="1"/>
      <c r="CK8164" s="1"/>
      <c r="CL8164" s="1"/>
      <c r="CM8164" s="1"/>
      <c r="CN8164" s="1"/>
      <c r="CO8164" s="1"/>
    </row>
    <row r="8165" spans="1:93" ht="30" customHeight="1" x14ac:dyDescent="0.2">
      <c r="A8165" s="1">
        <v>8153</v>
      </c>
      <c r="B8165" s="1" t="s">
        <v>4188</v>
      </c>
      <c r="C8165" s="1" t="s">
        <v>4187</v>
      </c>
      <c r="D8165" s="1" t="s">
        <v>1980</v>
      </c>
      <c r="E8165" s="28" t="s">
        <v>4189</v>
      </c>
      <c r="F8165" s="1" t="s">
        <v>74</v>
      </c>
      <c r="G8165" s="1">
        <v>9</v>
      </c>
      <c r="H8165" s="1" t="s">
        <v>1059</v>
      </c>
      <c r="I8165" s="1" t="s">
        <v>114</v>
      </c>
      <c r="J8165" s="76">
        <v>553</v>
      </c>
      <c r="K8165" s="76">
        <v>2444308</v>
      </c>
      <c r="L8165" s="29">
        <v>46260</v>
      </c>
      <c r="M8165" s="29" t="s">
        <v>4163</v>
      </c>
      <c r="N8165" s="1" t="s">
        <v>478</v>
      </c>
      <c r="O8165" s="28" t="s">
        <v>105</v>
      </c>
      <c r="P8165" s="1" t="s">
        <v>322</v>
      </c>
      <c r="Q8165" s="76">
        <v>12</v>
      </c>
      <c r="R8165" s="1"/>
      <c r="S8165" s="76"/>
      <c r="T8165" s="1" t="s">
        <v>115</v>
      </c>
      <c r="U8165" s="1"/>
      <c r="V8165" s="1"/>
      <c r="AC8165" s="93">
        <v>25</v>
      </c>
      <c r="AD8165" s="69">
        <v>230</v>
      </c>
      <c r="AE8165" s="33"/>
      <c r="AF8165" s="33"/>
      <c r="AG8165" s="33"/>
      <c r="AX8165" s="37">
        <f t="shared" si="365"/>
        <v>46267</v>
      </c>
      <c r="AY8165" s="1"/>
      <c r="AZ8165" s="1"/>
      <c r="BA8165" s="31"/>
      <c r="BB8165" s="31"/>
      <c r="BC8165" s="1"/>
      <c r="BD8165" s="1"/>
      <c r="BE8165" s="1"/>
      <c r="BF8165" s="1"/>
      <c r="BG8165" s="1"/>
      <c r="BT8165" s="37">
        <f t="shared" si="366"/>
        <v>46288</v>
      </c>
      <c r="BU8165" s="31"/>
      <c r="BW8165" s="33"/>
      <c r="BX8165" s="1"/>
      <c r="BY8165" s="1"/>
      <c r="BZ8165" s="1"/>
      <c r="CA8165" s="1"/>
      <c r="CB8165" s="1"/>
      <c r="CC8165" s="1"/>
      <c r="CE8165" s="1"/>
      <c r="CF8165" s="1"/>
      <c r="CG8165" s="1"/>
      <c r="CH8165" s="1"/>
      <c r="CI8165" s="1"/>
      <c r="CJ8165" s="1"/>
      <c r="CK8165" s="1"/>
      <c r="CL8165" s="1"/>
      <c r="CM8165" s="1"/>
      <c r="CN8165" s="1"/>
      <c r="CO8165" s="1"/>
    </row>
    <row r="8166" spans="1:93" ht="30" customHeight="1" x14ac:dyDescent="0.2">
      <c r="A8166" s="1">
        <v>8154</v>
      </c>
      <c r="B8166" s="1" t="s">
        <v>4188</v>
      </c>
      <c r="C8166" s="1" t="s">
        <v>4187</v>
      </c>
      <c r="D8166" s="1" t="s">
        <v>1980</v>
      </c>
      <c r="E8166" s="28" t="s">
        <v>4189</v>
      </c>
      <c r="F8166" s="1" t="s">
        <v>74</v>
      </c>
      <c r="G8166" s="1">
        <v>9</v>
      </c>
      <c r="H8166" s="1" t="s">
        <v>1059</v>
      </c>
      <c r="I8166" s="1" t="s">
        <v>114</v>
      </c>
      <c r="J8166" s="76">
        <v>432</v>
      </c>
      <c r="K8166" s="76">
        <v>2469811</v>
      </c>
      <c r="L8166" s="29">
        <v>46260</v>
      </c>
      <c r="M8166" s="29" t="s">
        <v>4163</v>
      </c>
      <c r="N8166" s="1" t="s">
        <v>478</v>
      </c>
      <c r="O8166" s="28" t="s">
        <v>105</v>
      </c>
      <c r="P8166" s="1" t="s">
        <v>322</v>
      </c>
      <c r="Q8166" s="76">
        <v>9</v>
      </c>
      <c r="R8166" s="1"/>
      <c r="S8166" s="76"/>
      <c r="T8166" s="1" t="s">
        <v>115</v>
      </c>
      <c r="U8166" s="1"/>
      <c r="V8166" s="1"/>
      <c r="AC8166" s="93">
        <v>25.5</v>
      </c>
      <c r="AD8166" s="69">
        <v>210</v>
      </c>
      <c r="AE8166" s="33"/>
      <c r="AF8166" s="33"/>
      <c r="AG8166" s="33"/>
      <c r="AX8166" s="37">
        <f t="shared" si="365"/>
        <v>46267</v>
      </c>
      <c r="AY8166" s="1"/>
      <c r="AZ8166" s="1"/>
      <c r="BA8166" s="31"/>
      <c r="BB8166" s="31"/>
      <c r="BC8166" s="1"/>
      <c r="BD8166" s="1"/>
      <c r="BE8166" s="1"/>
      <c r="BF8166" s="1"/>
      <c r="BG8166" s="1"/>
      <c r="BT8166" s="37">
        <f t="shared" si="366"/>
        <v>46288</v>
      </c>
      <c r="BU8166" s="31"/>
      <c r="BW8166" s="33"/>
      <c r="BX8166" s="1"/>
      <c r="BY8166" s="1"/>
      <c r="BZ8166" s="1"/>
      <c r="CA8166" s="1"/>
      <c r="CB8166" s="1"/>
      <c r="CC8166" s="1"/>
      <c r="CE8166" s="1"/>
      <c r="CF8166" s="1"/>
      <c r="CG8166" s="1"/>
      <c r="CH8166" s="1"/>
      <c r="CI8166" s="1"/>
      <c r="CJ8166" s="1"/>
      <c r="CK8166" s="1"/>
      <c r="CL8166" s="1"/>
      <c r="CM8166" s="1"/>
      <c r="CN8166" s="1"/>
      <c r="CO8166" s="1"/>
    </row>
    <row r="8167" spans="1:93" ht="30" customHeight="1" x14ac:dyDescent="0.2">
      <c r="A8167" s="1">
        <v>8155</v>
      </c>
      <c r="B8167" s="1" t="s">
        <v>4188</v>
      </c>
      <c r="C8167" s="1" t="s">
        <v>4187</v>
      </c>
      <c r="D8167" s="1" t="s">
        <v>1980</v>
      </c>
      <c r="E8167" s="28" t="s">
        <v>4189</v>
      </c>
      <c r="F8167" s="1" t="s">
        <v>74</v>
      </c>
      <c r="G8167" s="1">
        <v>9</v>
      </c>
      <c r="H8167" s="1" t="s">
        <v>1059</v>
      </c>
      <c r="I8167" s="1" t="s">
        <v>114</v>
      </c>
      <c r="J8167" s="76">
        <v>302</v>
      </c>
      <c r="K8167" s="76">
        <v>2444313</v>
      </c>
      <c r="L8167" s="29">
        <v>46260</v>
      </c>
      <c r="M8167" s="29" t="s">
        <v>4163</v>
      </c>
      <c r="N8167" s="1" t="s">
        <v>478</v>
      </c>
      <c r="O8167" s="28" t="s">
        <v>105</v>
      </c>
      <c r="P8167" s="1" t="s">
        <v>322</v>
      </c>
      <c r="Q8167" s="76">
        <v>8</v>
      </c>
      <c r="R8167" s="1"/>
      <c r="S8167" s="76"/>
      <c r="T8167" s="1" t="s">
        <v>115</v>
      </c>
      <c r="U8167" s="1"/>
      <c r="V8167" s="1"/>
      <c r="AC8167" s="93">
        <v>30</v>
      </c>
      <c r="AD8167" s="69">
        <v>200</v>
      </c>
      <c r="AE8167" s="33"/>
      <c r="AF8167" s="33"/>
      <c r="AG8167" s="33"/>
      <c r="AX8167" s="37">
        <f t="shared" si="365"/>
        <v>46267</v>
      </c>
      <c r="AY8167" s="1"/>
      <c r="AZ8167" s="1"/>
      <c r="BA8167" s="31"/>
      <c r="BB8167" s="31"/>
      <c r="BC8167" s="1"/>
      <c r="BD8167" s="1"/>
      <c r="BE8167" s="1"/>
      <c r="BF8167" s="1"/>
      <c r="BG8167" s="1"/>
      <c r="BT8167" s="37">
        <f t="shared" si="366"/>
        <v>46288</v>
      </c>
      <c r="BU8167" s="31"/>
      <c r="BW8167" s="33"/>
      <c r="BX8167" s="1"/>
      <c r="BY8167" s="1"/>
      <c r="BZ8167" s="1"/>
      <c r="CA8167" s="1"/>
      <c r="CB8167" s="1"/>
      <c r="CC8167" s="1"/>
      <c r="CE8167" s="1"/>
      <c r="CF8167" s="1"/>
      <c r="CG8167" s="1"/>
      <c r="CH8167" s="1"/>
      <c r="CI8167" s="1"/>
      <c r="CJ8167" s="1"/>
      <c r="CK8167" s="1"/>
      <c r="CL8167" s="1"/>
      <c r="CM8167" s="1"/>
      <c r="CN8167" s="1"/>
      <c r="CO8167" s="1"/>
    </row>
    <row r="8168" spans="1:93" ht="30" customHeight="1" x14ac:dyDescent="0.2">
      <c r="A8168" s="1">
        <v>8156</v>
      </c>
      <c r="B8168" s="1" t="s">
        <v>4188</v>
      </c>
      <c r="C8168" s="1" t="s">
        <v>4187</v>
      </c>
      <c r="D8168" s="1" t="s">
        <v>1980</v>
      </c>
      <c r="E8168" s="28" t="s">
        <v>4189</v>
      </c>
      <c r="F8168" s="1" t="s">
        <v>74</v>
      </c>
      <c r="G8168" s="1">
        <v>9</v>
      </c>
      <c r="H8168" s="1" t="s">
        <v>1059</v>
      </c>
      <c r="I8168" s="1" t="s">
        <v>114</v>
      </c>
      <c r="J8168" s="76">
        <v>415</v>
      </c>
      <c r="K8168" s="76">
        <v>2444314</v>
      </c>
      <c r="L8168" s="29">
        <v>46260</v>
      </c>
      <c r="M8168" s="29" t="s">
        <v>4163</v>
      </c>
      <c r="N8168" s="1" t="s">
        <v>478</v>
      </c>
      <c r="O8168" s="28" t="s">
        <v>105</v>
      </c>
      <c r="P8168" s="1" t="s">
        <v>322</v>
      </c>
      <c r="Q8168" s="76">
        <v>9</v>
      </c>
      <c r="R8168" s="1"/>
      <c r="S8168" s="76"/>
      <c r="T8168" s="1" t="s">
        <v>115</v>
      </c>
      <c r="U8168" s="1"/>
      <c r="V8168" s="1"/>
      <c r="AC8168" s="93">
        <v>29</v>
      </c>
      <c r="AD8168" s="69">
        <v>230</v>
      </c>
      <c r="AE8168" s="33"/>
      <c r="AF8168" s="33"/>
      <c r="AG8168" s="33"/>
      <c r="AX8168" s="37">
        <f t="shared" si="365"/>
        <v>46267</v>
      </c>
      <c r="AY8168" s="1"/>
      <c r="AZ8168" s="1"/>
      <c r="BA8168" s="31"/>
      <c r="BB8168" s="31"/>
      <c r="BC8168" s="1"/>
      <c r="BD8168" s="1"/>
      <c r="BE8168" s="1"/>
      <c r="BF8168" s="1"/>
      <c r="BG8168" s="1"/>
      <c r="BT8168" s="37">
        <f t="shared" si="366"/>
        <v>46288</v>
      </c>
      <c r="BU8168" s="31"/>
      <c r="BW8168" s="33"/>
      <c r="BX8168" s="1"/>
      <c r="BY8168" s="1"/>
      <c r="BZ8168" s="1"/>
      <c r="CA8168" s="1"/>
      <c r="CB8168" s="1"/>
      <c r="CC8168" s="1"/>
      <c r="CE8168" s="1"/>
      <c r="CF8168" s="1"/>
      <c r="CG8168" s="1"/>
      <c r="CH8168" s="1"/>
      <c r="CI8168" s="1"/>
      <c r="CJ8168" s="1"/>
      <c r="CK8168" s="1"/>
      <c r="CL8168" s="1"/>
      <c r="CM8168" s="1"/>
      <c r="CN8168" s="1"/>
      <c r="CO8168" s="1"/>
    </row>
    <row r="8169" spans="1:93" ht="30" customHeight="1" x14ac:dyDescent="0.2">
      <c r="A8169" s="1">
        <v>8157</v>
      </c>
      <c r="B8169" s="1" t="s">
        <v>4188</v>
      </c>
      <c r="C8169" s="1" t="s">
        <v>4187</v>
      </c>
      <c r="D8169" s="1" t="s">
        <v>1980</v>
      </c>
      <c r="E8169" s="28" t="s">
        <v>4189</v>
      </c>
      <c r="F8169" s="1" t="s">
        <v>74</v>
      </c>
      <c r="G8169" s="1">
        <v>9</v>
      </c>
      <c r="H8169" s="1" t="s">
        <v>1059</v>
      </c>
      <c r="I8169" s="1" t="s">
        <v>114</v>
      </c>
      <c r="J8169" s="76">
        <v>433</v>
      </c>
      <c r="K8169" s="76">
        <v>2469819</v>
      </c>
      <c r="L8169" s="29">
        <v>46260</v>
      </c>
      <c r="M8169" s="29" t="s">
        <v>4163</v>
      </c>
      <c r="N8169" s="1" t="s">
        <v>478</v>
      </c>
      <c r="O8169" s="28" t="s">
        <v>105</v>
      </c>
      <c r="P8169" s="1" t="s">
        <v>322</v>
      </c>
      <c r="Q8169" s="76">
        <v>9</v>
      </c>
      <c r="R8169" s="1"/>
      <c r="S8169" s="76">
        <v>6</v>
      </c>
      <c r="T8169" s="1" t="s">
        <v>115</v>
      </c>
      <c r="U8169" s="1"/>
      <c r="V8169" s="1"/>
      <c r="AC8169" s="93">
        <v>28</v>
      </c>
      <c r="AD8169" s="69">
        <v>205</v>
      </c>
      <c r="AE8169" s="33"/>
      <c r="AF8169" s="33"/>
      <c r="AG8169" s="33"/>
      <c r="AX8169" s="37">
        <f t="shared" si="365"/>
        <v>46267</v>
      </c>
      <c r="AY8169" s="1"/>
      <c r="AZ8169" s="1"/>
      <c r="BA8169" s="31"/>
      <c r="BB8169" s="31"/>
      <c r="BC8169" s="1"/>
      <c r="BD8169" s="1"/>
      <c r="BE8169" s="1"/>
      <c r="BF8169" s="1"/>
      <c r="BG8169" s="1"/>
      <c r="BT8169" s="37">
        <f t="shared" si="366"/>
        <v>46288</v>
      </c>
      <c r="BU8169" s="31"/>
      <c r="BW8169" s="33"/>
      <c r="BX8169" s="1"/>
      <c r="BY8169" s="1"/>
      <c r="BZ8169" s="1"/>
      <c r="CA8169" s="1"/>
      <c r="CB8169" s="1"/>
      <c r="CC8169" s="1"/>
      <c r="CE8169" s="1"/>
      <c r="CF8169" s="1"/>
      <c r="CG8169" s="1"/>
      <c r="CH8169" s="1"/>
      <c r="CI8169" s="1"/>
      <c r="CJ8169" s="1"/>
      <c r="CK8169" s="1"/>
      <c r="CL8169" s="1"/>
      <c r="CM8169" s="1"/>
      <c r="CN8169" s="1"/>
      <c r="CO8169" s="1"/>
    </row>
    <row r="8170" spans="1:93" ht="30" customHeight="1" x14ac:dyDescent="0.2">
      <c r="A8170" s="1">
        <v>8158</v>
      </c>
      <c r="B8170" s="1" t="s">
        <v>4188</v>
      </c>
      <c r="C8170" s="1" t="s">
        <v>4187</v>
      </c>
      <c r="D8170" s="1" t="s">
        <v>1980</v>
      </c>
      <c r="E8170" s="28" t="s">
        <v>4189</v>
      </c>
      <c r="F8170" s="1" t="s">
        <v>74</v>
      </c>
      <c r="G8170" s="1">
        <v>9</v>
      </c>
      <c r="H8170" s="1" t="s">
        <v>1059</v>
      </c>
      <c r="I8170" s="1" t="s">
        <v>114</v>
      </c>
      <c r="J8170" s="76">
        <v>273</v>
      </c>
      <c r="K8170" s="76">
        <v>2444317</v>
      </c>
      <c r="L8170" s="29">
        <v>46260</v>
      </c>
      <c r="M8170" s="29" t="s">
        <v>4163</v>
      </c>
      <c r="N8170" s="1" t="s">
        <v>478</v>
      </c>
      <c r="O8170" s="28" t="s">
        <v>105</v>
      </c>
      <c r="P8170" s="1" t="s">
        <v>322</v>
      </c>
      <c r="Q8170" s="76">
        <v>8</v>
      </c>
      <c r="R8170" s="1"/>
      <c r="S8170" s="76"/>
      <c r="T8170" s="1" t="s">
        <v>115</v>
      </c>
      <c r="U8170" s="1"/>
      <c r="V8170" s="1"/>
      <c r="AC8170" s="93">
        <v>29.5</v>
      </c>
      <c r="AD8170" s="69">
        <v>230</v>
      </c>
      <c r="AE8170" s="33"/>
      <c r="AF8170" s="33"/>
      <c r="AG8170" s="33"/>
      <c r="AX8170" s="37">
        <f t="shared" si="365"/>
        <v>46267</v>
      </c>
      <c r="AY8170" s="1"/>
      <c r="AZ8170" s="1"/>
      <c r="BA8170" s="31"/>
      <c r="BB8170" s="31"/>
      <c r="BC8170" s="1"/>
      <c r="BD8170" s="1"/>
      <c r="BE8170" s="1"/>
      <c r="BF8170" s="1"/>
      <c r="BG8170" s="1"/>
      <c r="BT8170" s="37">
        <f t="shared" si="366"/>
        <v>46288</v>
      </c>
      <c r="BU8170" s="31"/>
      <c r="BW8170" s="33"/>
      <c r="BX8170" s="1"/>
      <c r="BY8170" s="1"/>
      <c r="BZ8170" s="1"/>
      <c r="CA8170" s="1"/>
      <c r="CB8170" s="1"/>
      <c r="CC8170" s="1"/>
      <c r="CE8170" s="1"/>
      <c r="CF8170" s="1"/>
      <c r="CG8170" s="1"/>
      <c r="CH8170" s="1"/>
      <c r="CI8170" s="1"/>
      <c r="CJ8170" s="1"/>
      <c r="CK8170" s="1"/>
      <c r="CL8170" s="1"/>
      <c r="CM8170" s="1"/>
      <c r="CN8170" s="1"/>
      <c r="CO8170" s="1"/>
    </row>
    <row r="8171" spans="1:93" ht="30" customHeight="1" x14ac:dyDescent="0.2">
      <c r="A8171" s="1">
        <v>8159</v>
      </c>
      <c r="B8171" s="1" t="s">
        <v>4188</v>
      </c>
      <c r="C8171" s="1" t="s">
        <v>4187</v>
      </c>
      <c r="D8171" s="1" t="s">
        <v>1980</v>
      </c>
      <c r="E8171" s="28" t="s">
        <v>4189</v>
      </c>
      <c r="F8171" s="1" t="s">
        <v>74</v>
      </c>
      <c r="G8171" s="1">
        <v>9</v>
      </c>
      <c r="H8171" s="1" t="s">
        <v>1059</v>
      </c>
      <c r="I8171" s="1" t="s">
        <v>114</v>
      </c>
      <c r="J8171" s="76">
        <v>274</v>
      </c>
      <c r="K8171" s="76">
        <v>2469821</v>
      </c>
      <c r="L8171" s="29">
        <v>46260</v>
      </c>
      <c r="M8171" s="29" t="s">
        <v>4163</v>
      </c>
      <c r="N8171" s="1" t="s">
        <v>478</v>
      </c>
      <c r="O8171" s="28" t="s">
        <v>105</v>
      </c>
      <c r="P8171" s="1" t="s">
        <v>322</v>
      </c>
      <c r="Q8171" s="76">
        <v>8</v>
      </c>
      <c r="R8171" s="1"/>
      <c r="S8171" s="76"/>
      <c r="T8171" s="1" t="s">
        <v>115</v>
      </c>
      <c r="U8171" s="1"/>
      <c r="V8171" s="1"/>
      <c r="AC8171" s="93">
        <v>28</v>
      </c>
      <c r="AD8171" s="69">
        <v>240</v>
      </c>
      <c r="AE8171" s="33"/>
      <c r="AF8171" s="33"/>
      <c r="AG8171" s="33"/>
      <c r="AX8171" s="37">
        <f t="shared" si="365"/>
        <v>46267</v>
      </c>
      <c r="AY8171" s="1"/>
      <c r="AZ8171" s="1"/>
      <c r="BA8171" s="31"/>
      <c r="BB8171" s="31"/>
      <c r="BC8171" s="1"/>
      <c r="BD8171" s="1"/>
      <c r="BE8171" s="1"/>
      <c r="BF8171" s="1"/>
      <c r="BG8171" s="1"/>
      <c r="BT8171" s="37">
        <f t="shared" si="366"/>
        <v>46288</v>
      </c>
      <c r="BU8171" s="31"/>
      <c r="BW8171" s="33"/>
      <c r="BX8171" s="1"/>
      <c r="BY8171" s="1"/>
      <c r="BZ8171" s="1"/>
      <c r="CA8171" s="1"/>
      <c r="CB8171" s="1"/>
      <c r="CC8171" s="1"/>
      <c r="CE8171" s="1"/>
      <c r="CF8171" s="1"/>
      <c r="CG8171" s="1"/>
      <c r="CH8171" s="1"/>
      <c r="CI8171" s="1"/>
      <c r="CJ8171" s="1"/>
      <c r="CK8171" s="1"/>
      <c r="CL8171" s="1"/>
      <c r="CM8171" s="1"/>
      <c r="CN8171" s="1"/>
      <c r="CO8171" s="1"/>
    </row>
    <row r="8172" spans="1:93" ht="30" customHeight="1" x14ac:dyDescent="0.2">
      <c r="A8172" s="1">
        <v>8160</v>
      </c>
      <c r="B8172" s="1" t="s">
        <v>4188</v>
      </c>
      <c r="C8172" s="1" t="s">
        <v>4187</v>
      </c>
      <c r="D8172" s="1" t="s">
        <v>1980</v>
      </c>
      <c r="E8172" s="28" t="s">
        <v>4189</v>
      </c>
      <c r="F8172" s="1" t="s">
        <v>74</v>
      </c>
      <c r="G8172" s="1">
        <v>9</v>
      </c>
      <c r="H8172" s="1" t="s">
        <v>1059</v>
      </c>
      <c r="I8172" s="1" t="s">
        <v>114</v>
      </c>
      <c r="J8172" s="76">
        <v>435</v>
      </c>
      <c r="K8172" s="76">
        <v>2469822</v>
      </c>
      <c r="L8172" s="29">
        <v>46260</v>
      </c>
      <c r="M8172" s="29" t="s">
        <v>4163</v>
      </c>
      <c r="N8172" s="1" t="s">
        <v>478</v>
      </c>
      <c r="O8172" s="28" t="s">
        <v>105</v>
      </c>
      <c r="P8172" s="1" t="s">
        <v>322</v>
      </c>
      <c r="Q8172" s="76">
        <v>10</v>
      </c>
      <c r="R8172" s="1"/>
      <c r="S8172" s="76"/>
      <c r="T8172" s="1" t="s">
        <v>115</v>
      </c>
      <c r="U8172" s="1"/>
      <c r="V8172" s="1"/>
      <c r="AC8172" s="93">
        <v>27</v>
      </c>
      <c r="AD8172" s="69">
        <v>195</v>
      </c>
      <c r="AE8172" s="33"/>
      <c r="AF8172" s="33"/>
      <c r="AG8172" s="33"/>
      <c r="AX8172" s="37">
        <f t="shared" si="365"/>
        <v>46267</v>
      </c>
      <c r="AY8172" s="1"/>
      <c r="AZ8172" s="1"/>
      <c r="BA8172" s="31"/>
      <c r="BB8172" s="31"/>
      <c r="BC8172" s="1"/>
      <c r="BD8172" s="1"/>
      <c r="BE8172" s="1"/>
      <c r="BF8172" s="1"/>
      <c r="BG8172" s="1"/>
      <c r="BT8172" s="37">
        <f t="shared" si="366"/>
        <v>46288</v>
      </c>
      <c r="BU8172" s="31"/>
      <c r="BW8172" s="33"/>
      <c r="BX8172" s="1"/>
      <c r="BY8172" s="1"/>
      <c r="BZ8172" s="1"/>
      <c r="CA8172" s="1"/>
      <c r="CB8172" s="1"/>
      <c r="CC8172" s="1"/>
      <c r="CE8172" s="1"/>
      <c r="CF8172" s="1"/>
      <c r="CG8172" s="1"/>
      <c r="CH8172" s="1"/>
      <c r="CI8172" s="1"/>
      <c r="CJ8172" s="1"/>
      <c r="CK8172" s="1"/>
      <c r="CL8172" s="1"/>
      <c r="CM8172" s="1"/>
      <c r="CN8172" s="1"/>
      <c r="CO8172" s="1"/>
    </row>
    <row r="8173" spans="1:93" ht="30" customHeight="1" x14ac:dyDescent="0.2">
      <c r="A8173" s="1">
        <v>8161</v>
      </c>
      <c r="B8173" s="1" t="s">
        <v>4188</v>
      </c>
      <c r="C8173" s="1" t="s">
        <v>4187</v>
      </c>
      <c r="D8173" s="1" t="s">
        <v>1980</v>
      </c>
      <c r="E8173" s="28" t="s">
        <v>4189</v>
      </c>
      <c r="F8173" s="1" t="s">
        <v>74</v>
      </c>
      <c r="G8173" s="1">
        <v>9</v>
      </c>
      <c r="H8173" s="1" t="s">
        <v>1059</v>
      </c>
      <c r="I8173" s="1" t="s">
        <v>114</v>
      </c>
      <c r="J8173" s="76">
        <v>557</v>
      </c>
      <c r="K8173" s="76">
        <v>2469825</v>
      </c>
      <c r="L8173" s="29">
        <v>46260</v>
      </c>
      <c r="M8173" s="29" t="s">
        <v>4163</v>
      </c>
      <c r="N8173" s="1" t="s">
        <v>478</v>
      </c>
      <c r="O8173" s="28" t="s">
        <v>105</v>
      </c>
      <c r="P8173" s="1" t="s">
        <v>322</v>
      </c>
      <c r="Q8173" s="76">
        <v>12</v>
      </c>
      <c r="R8173" s="1"/>
      <c r="S8173" s="76"/>
      <c r="T8173" s="1" t="s">
        <v>115</v>
      </c>
      <c r="U8173" s="1"/>
      <c r="V8173" s="1"/>
      <c r="AC8173" s="93">
        <v>28</v>
      </c>
      <c r="AD8173" s="69">
        <v>220</v>
      </c>
      <c r="AE8173" s="33"/>
      <c r="AF8173" s="33"/>
      <c r="AG8173" s="33"/>
      <c r="AX8173" s="37">
        <f t="shared" si="365"/>
        <v>46267</v>
      </c>
      <c r="AY8173" s="1"/>
      <c r="AZ8173" s="1"/>
      <c r="BA8173" s="31"/>
      <c r="BB8173" s="31"/>
      <c r="BC8173" s="1"/>
      <c r="BD8173" s="1"/>
      <c r="BE8173" s="1"/>
      <c r="BF8173" s="1"/>
      <c r="BG8173" s="1"/>
      <c r="BT8173" s="37">
        <f t="shared" si="366"/>
        <v>46288</v>
      </c>
      <c r="BU8173" s="31"/>
      <c r="BW8173" s="33"/>
      <c r="BX8173" s="1"/>
      <c r="BY8173" s="1"/>
      <c r="BZ8173" s="1"/>
      <c r="CA8173" s="1"/>
      <c r="CB8173" s="1"/>
      <c r="CC8173" s="1"/>
      <c r="CE8173" s="1"/>
      <c r="CF8173" s="1"/>
      <c r="CG8173" s="1"/>
      <c r="CH8173" s="1"/>
      <c r="CI8173" s="1"/>
      <c r="CJ8173" s="1"/>
      <c r="CK8173" s="1"/>
      <c r="CL8173" s="1"/>
      <c r="CM8173" s="1"/>
      <c r="CN8173" s="1"/>
      <c r="CO8173" s="1"/>
    </row>
    <row r="8174" spans="1:93" ht="30" customHeight="1" x14ac:dyDescent="0.2">
      <c r="A8174" s="1">
        <v>8162</v>
      </c>
      <c r="B8174" s="1" t="s">
        <v>4188</v>
      </c>
      <c r="C8174" s="1" t="s">
        <v>4187</v>
      </c>
      <c r="D8174" s="1" t="s">
        <v>1980</v>
      </c>
      <c r="E8174" s="28" t="s">
        <v>4189</v>
      </c>
      <c r="F8174" s="1" t="s">
        <v>74</v>
      </c>
      <c r="G8174" s="1">
        <v>9</v>
      </c>
      <c r="H8174" s="1" t="s">
        <v>1059</v>
      </c>
      <c r="I8174" s="1" t="s">
        <v>114</v>
      </c>
      <c r="J8174" s="76">
        <v>273</v>
      </c>
      <c r="K8174" s="76">
        <v>2444326</v>
      </c>
      <c r="L8174" s="29">
        <v>46260</v>
      </c>
      <c r="M8174" s="29" t="s">
        <v>4163</v>
      </c>
      <c r="N8174" s="1" t="s">
        <v>478</v>
      </c>
      <c r="O8174" s="28" t="s">
        <v>105</v>
      </c>
      <c r="P8174" s="1" t="s">
        <v>322</v>
      </c>
      <c r="Q8174" s="76">
        <v>8</v>
      </c>
      <c r="R8174" s="1"/>
      <c r="S8174" s="76"/>
      <c r="T8174" s="1" t="s">
        <v>115</v>
      </c>
      <c r="U8174" s="1"/>
      <c r="V8174" s="1"/>
      <c r="AC8174" s="93">
        <v>27.5</v>
      </c>
      <c r="AD8174" s="69">
        <v>180</v>
      </c>
      <c r="AE8174" s="33"/>
      <c r="AF8174" s="33"/>
      <c r="AG8174" s="33"/>
      <c r="AX8174" s="37">
        <f t="shared" si="365"/>
        <v>46267</v>
      </c>
      <c r="AY8174" s="1"/>
      <c r="AZ8174" s="1"/>
      <c r="BA8174" s="31"/>
      <c r="BB8174" s="31"/>
      <c r="BC8174" s="1"/>
      <c r="BD8174" s="1"/>
      <c r="BE8174" s="1"/>
      <c r="BF8174" s="1"/>
      <c r="BG8174" s="1"/>
      <c r="BT8174" s="37">
        <f t="shared" si="366"/>
        <v>46288</v>
      </c>
      <c r="BU8174" s="31"/>
      <c r="BW8174" s="33"/>
      <c r="BX8174" s="1"/>
      <c r="BY8174" s="1"/>
      <c r="BZ8174" s="1"/>
      <c r="CA8174" s="1"/>
      <c r="CB8174" s="1"/>
      <c r="CC8174" s="1"/>
      <c r="CE8174" s="1"/>
      <c r="CF8174" s="1"/>
      <c r="CG8174" s="1"/>
      <c r="CH8174" s="1"/>
      <c r="CI8174" s="1"/>
      <c r="CJ8174" s="1"/>
      <c r="CK8174" s="1"/>
      <c r="CL8174" s="1"/>
      <c r="CM8174" s="1"/>
      <c r="CN8174" s="1"/>
      <c r="CO8174" s="1"/>
    </row>
    <row r="8175" spans="1:93" ht="30" customHeight="1" x14ac:dyDescent="0.2">
      <c r="A8175" s="1">
        <v>8163</v>
      </c>
      <c r="B8175" s="1" t="s">
        <v>4188</v>
      </c>
      <c r="C8175" s="1" t="s">
        <v>4187</v>
      </c>
      <c r="D8175" s="1" t="s">
        <v>1980</v>
      </c>
      <c r="E8175" s="28" t="s">
        <v>4189</v>
      </c>
      <c r="F8175" s="1" t="s">
        <v>74</v>
      </c>
      <c r="G8175" s="1">
        <v>9</v>
      </c>
      <c r="H8175" s="1" t="s">
        <v>1059</v>
      </c>
      <c r="I8175" s="1" t="s">
        <v>114</v>
      </c>
      <c r="J8175" s="76">
        <v>554</v>
      </c>
      <c r="K8175" s="76">
        <v>2469828</v>
      </c>
      <c r="L8175" s="29">
        <v>46260</v>
      </c>
      <c r="M8175" s="29" t="s">
        <v>4163</v>
      </c>
      <c r="N8175" s="1" t="s">
        <v>478</v>
      </c>
      <c r="O8175" s="28" t="s">
        <v>105</v>
      </c>
      <c r="P8175" s="1" t="s">
        <v>322</v>
      </c>
      <c r="Q8175" s="76">
        <v>12</v>
      </c>
      <c r="R8175" s="1"/>
      <c r="S8175" s="76"/>
      <c r="T8175" s="1" t="s">
        <v>115</v>
      </c>
      <c r="U8175" s="1"/>
      <c r="V8175" s="1"/>
      <c r="AC8175" s="93">
        <v>28.5</v>
      </c>
      <c r="AD8175" s="69">
        <v>240</v>
      </c>
      <c r="AE8175" s="33"/>
      <c r="AF8175" s="33"/>
      <c r="AG8175" s="33"/>
      <c r="AX8175" s="37">
        <f t="shared" si="365"/>
        <v>46267</v>
      </c>
      <c r="AY8175" s="1"/>
      <c r="AZ8175" s="1"/>
      <c r="BA8175" s="31"/>
      <c r="BB8175" s="31"/>
      <c r="BC8175" s="1"/>
      <c r="BD8175" s="1"/>
      <c r="BE8175" s="1"/>
      <c r="BF8175" s="1"/>
      <c r="BG8175" s="1"/>
      <c r="BT8175" s="37">
        <f t="shared" si="366"/>
        <v>46288</v>
      </c>
      <c r="BU8175" s="31"/>
      <c r="BW8175" s="33"/>
      <c r="BX8175" s="1"/>
      <c r="BY8175" s="1"/>
      <c r="BZ8175" s="1"/>
      <c r="CA8175" s="1"/>
      <c r="CB8175" s="1"/>
      <c r="CC8175" s="1"/>
      <c r="CE8175" s="1"/>
      <c r="CF8175" s="1"/>
      <c r="CG8175" s="1"/>
      <c r="CH8175" s="1"/>
      <c r="CI8175" s="1"/>
      <c r="CJ8175" s="1"/>
      <c r="CK8175" s="1"/>
      <c r="CL8175" s="1"/>
      <c r="CM8175" s="1"/>
      <c r="CN8175" s="1"/>
      <c r="CO8175" s="1"/>
    </row>
    <row r="8176" spans="1:93" ht="30" customHeight="1" x14ac:dyDescent="0.2">
      <c r="A8176" s="1">
        <v>8164</v>
      </c>
      <c r="B8176" s="1" t="s">
        <v>4188</v>
      </c>
      <c r="C8176" s="1" t="s">
        <v>4187</v>
      </c>
      <c r="D8176" s="1" t="s">
        <v>1980</v>
      </c>
      <c r="E8176" s="28" t="s">
        <v>4189</v>
      </c>
      <c r="F8176" s="1" t="s">
        <v>74</v>
      </c>
      <c r="G8176" s="1">
        <v>9</v>
      </c>
      <c r="H8176" s="1" t="s">
        <v>1059</v>
      </c>
      <c r="I8176" s="1" t="s">
        <v>114</v>
      </c>
      <c r="J8176" s="76">
        <v>415</v>
      </c>
      <c r="K8176" s="76">
        <v>2444334</v>
      </c>
      <c r="L8176" s="29">
        <v>46260</v>
      </c>
      <c r="M8176" s="29" t="s">
        <v>4163</v>
      </c>
      <c r="N8176" s="1" t="s">
        <v>478</v>
      </c>
      <c r="O8176" s="28" t="s">
        <v>105</v>
      </c>
      <c r="P8176" s="1" t="s">
        <v>322</v>
      </c>
      <c r="Q8176" s="76">
        <v>9</v>
      </c>
      <c r="R8176" s="1"/>
      <c r="S8176" s="76"/>
      <c r="T8176" s="1" t="s">
        <v>115</v>
      </c>
      <c r="U8176" s="1"/>
      <c r="V8176" s="1"/>
      <c r="AC8176" s="93">
        <v>28</v>
      </c>
      <c r="AD8176" s="69">
        <v>240</v>
      </c>
      <c r="AE8176" s="33"/>
      <c r="AF8176" s="33"/>
      <c r="AG8176" s="33"/>
      <c r="AX8176" s="37">
        <f t="shared" si="365"/>
        <v>46267</v>
      </c>
      <c r="AY8176" s="1"/>
      <c r="AZ8176" s="1"/>
      <c r="BA8176" s="31"/>
      <c r="BB8176" s="31"/>
      <c r="BC8176" s="1"/>
      <c r="BD8176" s="1"/>
      <c r="BE8176" s="1"/>
      <c r="BF8176" s="1"/>
      <c r="BG8176" s="1"/>
      <c r="BT8176" s="37">
        <f t="shared" si="366"/>
        <v>46288</v>
      </c>
      <c r="BU8176" s="31"/>
      <c r="BW8176" s="33"/>
      <c r="BX8176" s="1"/>
      <c r="BY8176" s="1"/>
      <c r="BZ8176" s="1"/>
      <c r="CA8176" s="1"/>
      <c r="CB8176" s="1"/>
      <c r="CC8176" s="1"/>
      <c r="CE8176" s="1"/>
      <c r="CF8176" s="1"/>
      <c r="CG8176" s="1"/>
      <c r="CH8176" s="1"/>
      <c r="CI8176" s="1"/>
      <c r="CJ8176" s="1"/>
      <c r="CK8176" s="1"/>
      <c r="CL8176" s="1"/>
      <c r="CM8176" s="1"/>
      <c r="CN8176" s="1"/>
      <c r="CO8176" s="1"/>
    </row>
    <row r="8177" spans="1:93" ht="30" customHeight="1" x14ac:dyDescent="0.2">
      <c r="A8177" s="1">
        <v>8165</v>
      </c>
      <c r="B8177" s="1" t="s">
        <v>4188</v>
      </c>
      <c r="C8177" s="1" t="s">
        <v>4187</v>
      </c>
      <c r="D8177" s="1" t="s">
        <v>1980</v>
      </c>
      <c r="E8177" s="28" t="s">
        <v>4189</v>
      </c>
      <c r="F8177" s="1" t="s">
        <v>74</v>
      </c>
      <c r="G8177" s="1">
        <v>9</v>
      </c>
      <c r="H8177" s="1" t="s">
        <v>1059</v>
      </c>
      <c r="I8177" s="1" t="s">
        <v>114</v>
      </c>
      <c r="J8177" s="76">
        <v>433</v>
      </c>
      <c r="K8177" s="76">
        <v>2469850</v>
      </c>
      <c r="L8177" s="29">
        <v>46260</v>
      </c>
      <c r="M8177" s="29" t="s">
        <v>4163</v>
      </c>
      <c r="N8177" s="1" t="s">
        <v>478</v>
      </c>
      <c r="O8177" s="28" t="s">
        <v>105</v>
      </c>
      <c r="P8177" s="1" t="s">
        <v>322</v>
      </c>
      <c r="Q8177" s="76">
        <v>10</v>
      </c>
      <c r="R8177" s="1"/>
      <c r="S8177" s="76"/>
      <c r="T8177" s="1" t="s">
        <v>115</v>
      </c>
      <c r="U8177" s="1"/>
      <c r="V8177" s="1"/>
      <c r="AC8177" s="93">
        <v>27.5</v>
      </c>
      <c r="AD8177" s="69">
        <v>230</v>
      </c>
      <c r="AE8177" s="33"/>
      <c r="AF8177" s="33"/>
      <c r="AG8177" s="33"/>
      <c r="AX8177" s="37">
        <f t="shared" ref="AX8177:AX8240" si="367">IF(L8177=0, 0,L8177+7)</f>
        <v>46267</v>
      </c>
      <c r="AY8177" s="1"/>
      <c r="AZ8177" s="1"/>
      <c r="BA8177" s="31"/>
      <c r="BB8177" s="31"/>
      <c r="BC8177" s="1"/>
      <c r="BD8177" s="1"/>
      <c r="BE8177" s="1"/>
      <c r="BF8177" s="1"/>
      <c r="BG8177" s="1"/>
      <c r="BT8177" s="37">
        <f t="shared" si="366"/>
        <v>46288</v>
      </c>
      <c r="BU8177" s="31"/>
      <c r="BW8177" s="33"/>
      <c r="BX8177" s="1"/>
      <c r="BY8177" s="1"/>
      <c r="BZ8177" s="1"/>
      <c r="CA8177" s="1"/>
      <c r="CB8177" s="1"/>
      <c r="CC8177" s="1"/>
      <c r="CE8177" s="1"/>
      <c r="CF8177" s="1"/>
      <c r="CG8177" s="1"/>
      <c r="CH8177" s="1"/>
      <c r="CI8177" s="1"/>
      <c r="CJ8177" s="1"/>
      <c r="CK8177" s="1"/>
      <c r="CL8177" s="1"/>
      <c r="CM8177" s="1"/>
      <c r="CN8177" s="1"/>
      <c r="CO8177" s="1"/>
    </row>
    <row r="8178" spans="1:93" ht="30" customHeight="1" x14ac:dyDescent="0.2">
      <c r="A8178" s="1">
        <v>8166</v>
      </c>
      <c r="B8178" s="94" t="s">
        <v>1491</v>
      </c>
      <c r="C8178" s="1" t="s">
        <v>4190</v>
      </c>
      <c r="D8178" s="1" t="s">
        <v>4191</v>
      </c>
      <c r="E8178" s="28" t="s">
        <v>3532</v>
      </c>
      <c r="F8178" s="1" t="s">
        <v>74</v>
      </c>
      <c r="G8178" s="1">
        <v>1</v>
      </c>
      <c r="H8178" s="1" t="s">
        <v>4209</v>
      </c>
      <c r="I8178" s="1" t="s">
        <v>114</v>
      </c>
      <c r="J8178" s="76">
        <v>557</v>
      </c>
      <c r="K8178" s="76">
        <v>2469861</v>
      </c>
      <c r="L8178" s="29">
        <v>46261</v>
      </c>
      <c r="M8178" s="29" t="s">
        <v>4163</v>
      </c>
      <c r="N8178" s="1" t="s">
        <v>478</v>
      </c>
      <c r="O8178" s="28" t="s">
        <v>1495</v>
      </c>
      <c r="P8178" s="1" t="s">
        <v>323</v>
      </c>
      <c r="Q8178" s="76">
        <v>10</v>
      </c>
      <c r="R8178" s="1"/>
      <c r="S8178" s="76">
        <v>6</v>
      </c>
      <c r="T8178" s="1" t="s">
        <v>115</v>
      </c>
      <c r="U8178" s="1"/>
      <c r="V8178" s="1"/>
      <c r="AC8178" s="93">
        <v>30</v>
      </c>
      <c r="AD8178" s="69">
        <v>220</v>
      </c>
      <c r="AE8178" s="33"/>
      <c r="AF8178" s="33"/>
      <c r="AG8178" s="33"/>
      <c r="AX8178" s="37">
        <f t="shared" si="367"/>
        <v>46268</v>
      </c>
      <c r="AY8178" s="1"/>
      <c r="AZ8178" s="1"/>
      <c r="BA8178" s="31"/>
      <c r="BB8178" s="31"/>
      <c r="BC8178" s="1"/>
      <c r="BD8178" s="1"/>
      <c r="BE8178" s="1"/>
      <c r="BF8178" s="1"/>
      <c r="BG8178" s="1"/>
      <c r="BT8178" s="37">
        <f t="shared" si="366"/>
        <v>46289</v>
      </c>
      <c r="BU8178" s="31"/>
      <c r="BW8178" s="33"/>
      <c r="BX8178" s="1"/>
      <c r="BY8178" s="1"/>
      <c r="BZ8178" s="1"/>
      <c r="CA8178" s="1"/>
      <c r="CB8178" s="1"/>
      <c r="CC8178" s="1"/>
      <c r="CE8178" s="1"/>
      <c r="CF8178" s="1"/>
      <c r="CG8178" s="1"/>
      <c r="CH8178" s="1"/>
      <c r="CI8178" s="1"/>
      <c r="CJ8178" s="1"/>
      <c r="CK8178" s="1"/>
      <c r="CL8178" s="1"/>
      <c r="CM8178" s="1"/>
      <c r="CN8178" s="1"/>
      <c r="CO8178" s="1"/>
    </row>
    <row r="8179" spans="1:93" ht="30" customHeight="1" x14ac:dyDescent="0.2">
      <c r="A8179" s="1">
        <v>8167</v>
      </c>
      <c r="B8179" s="94" t="s">
        <v>1491</v>
      </c>
      <c r="C8179" s="1" t="s">
        <v>4190</v>
      </c>
      <c r="D8179" s="1" t="s">
        <v>4191</v>
      </c>
      <c r="E8179" s="28" t="s">
        <v>3532</v>
      </c>
      <c r="F8179" s="1" t="s">
        <v>74</v>
      </c>
      <c r="G8179" s="1">
        <v>1</v>
      </c>
      <c r="H8179" s="1" t="s">
        <v>4209</v>
      </c>
      <c r="I8179" s="1" t="s">
        <v>114</v>
      </c>
      <c r="J8179" s="76">
        <v>558</v>
      </c>
      <c r="K8179" s="76">
        <v>2469863</v>
      </c>
      <c r="L8179" s="29">
        <v>46261</v>
      </c>
      <c r="M8179" s="29" t="s">
        <v>4163</v>
      </c>
      <c r="N8179" s="1" t="s">
        <v>478</v>
      </c>
      <c r="O8179" s="28" t="s">
        <v>1495</v>
      </c>
      <c r="P8179" s="1" t="s">
        <v>323</v>
      </c>
      <c r="Q8179" s="76">
        <v>10</v>
      </c>
      <c r="R8179" s="1"/>
      <c r="S8179" s="76"/>
      <c r="T8179" s="1" t="s">
        <v>115</v>
      </c>
      <c r="U8179" s="1"/>
      <c r="V8179" s="1"/>
      <c r="AC8179" s="93">
        <v>28.5</v>
      </c>
      <c r="AD8179" s="69">
        <v>190</v>
      </c>
      <c r="AE8179" s="33"/>
      <c r="AF8179" s="33"/>
      <c r="AG8179" s="33"/>
      <c r="AX8179" s="37">
        <f t="shared" si="367"/>
        <v>46268</v>
      </c>
      <c r="AY8179" s="1"/>
      <c r="AZ8179" s="1"/>
      <c r="BA8179" s="31"/>
      <c r="BB8179" s="31"/>
      <c r="BC8179" s="1"/>
      <c r="BD8179" s="1"/>
      <c r="BE8179" s="1"/>
      <c r="BF8179" s="1"/>
      <c r="BG8179" s="1"/>
      <c r="BT8179" s="37">
        <f t="shared" si="366"/>
        <v>46289</v>
      </c>
      <c r="BU8179" s="31"/>
      <c r="BW8179" s="33"/>
      <c r="BX8179" s="1"/>
      <c r="BY8179" s="1"/>
      <c r="BZ8179" s="1"/>
      <c r="CA8179" s="1"/>
      <c r="CB8179" s="1"/>
      <c r="CC8179" s="1"/>
      <c r="CE8179" s="1"/>
      <c r="CF8179" s="1"/>
      <c r="CG8179" s="1"/>
      <c r="CH8179" s="1"/>
      <c r="CI8179" s="1"/>
      <c r="CJ8179" s="1"/>
      <c r="CK8179" s="1"/>
      <c r="CL8179" s="1"/>
      <c r="CM8179" s="1"/>
      <c r="CN8179" s="1"/>
      <c r="CO8179" s="1"/>
    </row>
    <row r="8180" spans="1:93" ht="30" customHeight="1" x14ac:dyDescent="0.2">
      <c r="A8180" s="1">
        <v>8168</v>
      </c>
      <c r="B8180" s="1" t="s">
        <v>4059</v>
      </c>
      <c r="C8180" s="1" t="s">
        <v>4192</v>
      </c>
      <c r="D8180" s="1" t="s">
        <v>4193</v>
      </c>
      <c r="E8180" s="28" t="s">
        <v>3999</v>
      </c>
      <c r="F8180" s="1" t="s">
        <v>74</v>
      </c>
      <c r="G8180" s="1">
        <v>1</v>
      </c>
      <c r="H8180" s="1" t="s">
        <v>4209</v>
      </c>
      <c r="I8180" s="1" t="s">
        <v>114</v>
      </c>
      <c r="J8180" s="76">
        <v>554</v>
      </c>
      <c r="K8180" s="76">
        <v>2469848</v>
      </c>
      <c r="L8180" s="29">
        <v>46261</v>
      </c>
      <c r="M8180" s="29" t="s">
        <v>4163</v>
      </c>
      <c r="N8180" s="1" t="s">
        <v>478</v>
      </c>
      <c r="O8180" s="28" t="s">
        <v>1495</v>
      </c>
      <c r="P8180" s="1" t="s">
        <v>323</v>
      </c>
      <c r="Q8180" s="76">
        <v>12</v>
      </c>
      <c r="R8180" s="1"/>
      <c r="S8180" s="76">
        <v>6</v>
      </c>
      <c r="T8180" s="1" t="s">
        <v>115</v>
      </c>
      <c r="U8180" s="1"/>
      <c r="V8180" s="1"/>
      <c r="AC8180" s="93">
        <v>29.5</v>
      </c>
      <c r="AD8180" s="69">
        <v>230</v>
      </c>
      <c r="AE8180" s="33"/>
      <c r="AF8180" s="33"/>
      <c r="AG8180" s="33"/>
      <c r="AX8180" s="37">
        <f t="shared" si="367"/>
        <v>46268</v>
      </c>
      <c r="AY8180" s="1"/>
      <c r="AZ8180" s="1"/>
      <c r="BA8180" s="31"/>
      <c r="BB8180" s="31"/>
      <c r="BC8180" s="1"/>
      <c r="BD8180" s="1"/>
      <c r="BE8180" s="1"/>
      <c r="BF8180" s="1"/>
      <c r="BG8180" s="1"/>
      <c r="BT8180" s="37">
        <f t="shared" si="366"/>
        <v>46289</v>
      </c>
      <c r="BU8180" s="31"/>
      <c r="BW8180" s="33"/>
      <c r="BX8180" s="1"/>
      <c r="BY8180" s="1"/>
      <c r="BZ8180" s="1"/>
      <c r="CA8180" s="1"/>
      <c r="CB8180" s="1"/>
      <c r="CC8180" s="1"/>
      <c r="CE8180" s="1"/>
      <c r="CF8180" s="1"/>
      <c r="CG8180" s="1"/>
      <c r="CH8180" s="1"/>
      <c r="CI8180" s="1"/>
      <c r="CJ8180" s="1"/>
      <c r="CK8180" s="1"/>
      <c r="CL8180" s="1"/>
      <c r="CM8180" s="1"/>
      <c r="CN8180" s="1"/>
      <c r="CO8180" s="1"/>
    </row>
    <row r="8181" spans="1:93" ht="30" customHeight="1" x14ac:dyDescent="0.2">
      <c r="A8181" s="1">
        <v>8169</v>
      </c>
      <c r="B8181" s="1" t="s">
        <v>4059</v>
      </c>
      <c r="C8181" s="1" t="s">
        <v>4192</v>
      </c>
      <c r="D8181" s="1" t="s">
        <v>4193</v>
      </c>
      <c r="E8181" s="28" t="s">
        <v>3999</v>
      </c>
      <c r="F8181" s="1" t="s">
        <v>74</v>
      </c>
      <c r="G8181" s="1">
        <v>1</v>
      </c>
      <c r="H8181" s="1" t="s">
        <v>4209</v>
      </c>
      <c r="I8181" s="1" t="s">
        <v>114</v>
      </c>
      <c r="J8181" s="76">
        <v>437</v>
      </c>
      <c r="K8181" s="76">
        <v>2469853</v>
      </c>
      <c r="L8181" s="29">
        <v>46261</v>
      </c>
      <c r="M8181" s="29" t="s">
        <v>4163</v>
      </c>
      <c r="N8181" s="1" t="s">
        <v>478</v>
      </c>
      <c r="O8181" s="28" t="s">
        <v>1495</v>
      </c>
      <c r="P8181" s="1" t="s">
        <v>323</v>
      </c>
      <c r="Q8181" s="76">
        <v>9</v>
      </c>
      <c r="R8181" s="1"/>
      <c r="S8181" s="76"/>
      <c r="T8181" s="1" t="s">
        <v>115</v>
      </c>
      <c r="U8181" s="1"/>
      <c r="V8181" s="1"/>
      <c r="AC8181" s="93">
        <v>29</v>
      </c>
      <c r="AD8181" s="69">
        <v>240</v>
      </c>
      <c r="AE8181" s="33"/>
      <c r="AF8181" s="33"/>
      <c r="AG8181" s="33"/>
      <c r="AX8181" s="37">
        <f t="shared" si="367"/>
        <v>46268</v>
      </c>
      <c r="AY8181" s="1"/>
      <c r="AZ8181" s="1"/>
      <c r="BA8181" s="31"/>
      <c r="BB8181" s="31"/>
      <c r="BC8181" s="1"/>
      <c r="BD8181" s="1"/>
      <c r="BE8181" s="1"/>
      <c r="BF8181" s="1"/>
      <c r="BG8181" s="1"/>
      <c r="BT8181" s="37">
        <f t="shared" si="366"/>
        <v>46289</v>
      </c>
      <c r="BU8181" s="31"/>
      <c r="BW8181" s="33"/>
      <c r="BX8181" s="1"/>
      <c r="BY8181" s="1"/>
      <c r="BZ8181" s="1"/>
      <c r="CA8181" s="1"/>
      <c r="CB8181" s="1"/>
      <c r="CC8181" s="1"/>
      <c r="CE8181" s="1"/>
      <c r="CF8181" s="1"/>
      <c r="CG8181" s="1"/>
      <c r="CH8181" s="1"/>
      <c r="CI8181" s="1"/>
      <c r="CJ8181" s="1"/>
      <c r="CK8181" s="1"/>
      <c r="CL8181" s="1"/>
      <c r="CM8181" s="1"/>
      <c r="CN8181" s="1"/>
      <c r="CO8181" s="1"/>
    </row>
    <row r="8182" spans="1:93" ht="30" customHeight="1" x14ac:dyDescent="0.2">
      <c r="A8182" s="1">
        <v>8170</v>
      </c>
      <c r="B8182" s="1" t="s">
        <v>4059</v>
      </c>
      <c r="C8182" s="1" t="s">
        <v>4192</v>
      </c>
      <c r="D8182" s="1" t="s">
        <v>4193</v>
      </c>
      <c r="E8182" s="28" t="s">
        <v>3999</v>
      </c>
      <c r="F8182" s="1" t="s">
        <v>74</v>
      </c>
      <c r="G8182" s="1">
        <v>1</v>
      </c>
      <c r="H8182" s="1" t="s">
        <v>4209</v>
      </c>
      <c r="I8182" s="1" t="s">
        <v>114</v>
      </c>
      <c r="J8182" s="76">
        <v>411</v>
      </c>
      <c r="K8182" s="76">
        <v>2469858</v>
      </c>
      <c r="L8182" s="29">
        <v>46261</v>
      </c>
      <c r="M8182" s="29" t="s">
        <v>4163</v>
      </c>
      <c r="N8182" s="1" t="s">
        <v>478</v>
      </c>
      <c r="O8182" s="28" t="s">
        <v>1495</v>
      </c>
      <c r="P8182" s="1" t="s">
        <v>323</v>
      </c>
      <c r="Q8182" s="76">
        <v>10</v>
      </c>
      <c r="R8182" s="1"/>
      <c r="S8182" s="76"/>
      <c r="T8182" s="1" t="s">
        <v>2</v>
      </c>
      <c r="U8182" s="1"/>
      <c r="V8182" s="1" t="s">
        <v>4194</v>
      </c>
      <c r="AC8182" s="93">
        <v>30.5</v>
      </c>
      <c r="AD8182" s="98">
        <v>290</v>
      </c>
      <c r="AE8182" s="33"/>
      <c r="AF8182" s="33"/>
      <c r="AG8182" s="33"/>
      <c r="AX8182" s="37">
        <f t="shared" si="367"/>
        <v>46268</v>
      </c>
      <c r="AY8182" s="1"/>
      <c r="AZ8182" s="1"/>
      <c r="BA8182" s="31"/>
      <c r="BB8182" s="31"/>
      <c r="BC8182" s="1"/>
      <c r="BD8182" s="1"/>
      <c r="BE8182" s="1"/>
      <c r="BF8182" s="1"/>
      <c r="BG8182" s="1"/>
      <c r="BT8182" s="37">
        <f t="shared" si="366"/>
        <v>46289</v>
      </c>
      <c r="BU8182" s="31"/>
      <c r="BW8182" s="33"/>
      <c r="BX8182" s="1"/>
      <c r="BY8182" s="1"/>
      <c r="BZ8182" s="1"/>
      <c r="CA8182" s="1"/>
      <c r="CB8182" s="1"/>
      <c r="CC8182" s="1"/>
      <c r="CE8182" s="1"/>
      <c r="CF8182" s="1"/>
      <c r="CG8182" s="1"/>
      <c r="CH8182" s="1"/>
      <c r="CI8182" s="1"/>
      <c r="CJ8182" s="1"/>
      <c r="CK8182" s="1"/>
      <c r="CL8182" s="1"/>
      <c r="CM8182" s="1"/>
      <c r="CN8182" s="1"/>
      <c r="CO8182" s="1"/>
    </row>
    <row r="8183" spans="1:93" ht="30" customHeight="1" x14ac:dyDescent="0.2">
      <c r="A8183" s="1">
        <v>8171</v>
      </c>
      <c r="B8183" s="1" t="s">
        <v>4059</v>
      </c>
      <c r="C8183" s="1" t="s">
        <v>4192</v>
      </c>
      <c r="D8183" s="1" t="s">
        <v>4193</v>
      </c>
      <c r="E8183" s="28" t="s">
        <v>3999</v>
      </c>
      <c r="F8183" s="1" t="s">
        <v>74</v>
      </c>
      <c r="G8183" s="1">
        <v>1</v>
      </c>
      <c r="H8183" s="1" t="s">
        <v>4209</v>
      </c>
      <c r="I8183" s="1" t="s">
        <v>114</v>
      </c>
      <c r="J8183" s="76">
        <v>554</v>
      </c>
      <c r="K8183" s="76">
        <v>2469862</v>
      </c>
      <c r="L8183" s="29">
        <v>46261</v>
      </c>
      <c r="M8183" s="29" t="s">
        <v>4163</v>
      </c>
      <c r="N8183" s="1" t="s">
        <v>478</v>
      </c>
      <c r="O8183" s="28" t="s">
        <v>1495</v>
      </c>
      <c r="P8183" s="1" t="s">
        <v>323</v>
      </c>
      <c r="Q8183" s="76">
        <v>12</v>
      </c>
      <c r="R8183" s="1"/>
      <c r="S8183" s="76"/>
      <c r="T8183" s="1" t="s">
        <v>115</v>
      </c>
      <c r="U8183" s="1"/>
      <c r="V8183" s="1"/>
      <c r="AC8183" s="93">
        <v>29.5</v>
      </c>
      <c r="AD8183" s="69">
        <v>200</v>
      </c>
      <c r="AE8183" s="33"/>
      <c r="AF8183" s="33"/>
      <c r="AG8183" s="33"/>
      <c r="AX8183" s="37">
        <f t="shared" si="367"/>
        <v>46268</v>
      </c>
      <c r="AY8183" s="1"/>
      <c r="AZ8183" s="1"/>
      <c r="BA8183" s="31"/>
      <c r="BB8183" s="31"/>
      <c r="BC8183" s="1"/>
      <c r="BD8183" s="1"/>
      <c r="BE8183" s="1"/>
      <c r="BF8183" s="1"/>
      <c r="BG8183" s="1"/>
      <c r="BT8183" s="37">
        <f t="shared" si="366"/>
        <v>46289</v>
      </c>
      <c r="BU8183" s="31"/>
      <c r="BW8183" s="33"/>
      <c r="BX8183" s="1"/>
      <c r="BY8183" s="1"/>
      <c r="BZ8183" s="1"/>
      <c r="CA8183" s="1"/>
      <c r="CB8183" s="1"/>
      <c r="CC8183" s="1"/>
      <c r="CE8183" s="1"/>
      <c r="CF8183" s="1"/>
      <c r="CG8183" s="1"/>
      <c r="CH8183" s="1"/>
      <c r="CI8183" s="1"/>
      <c r="CJ8183" s="1"/>
      <c r="CK8183" s="1"/>
      <c r="CL8183" s="1"/>
      <c r="CM8183" s="1"/>
      <c r="CN8183" s="1"/>
      <c r="CO8183" s="1"/>
    </row>
    <row r="8184" spans="1:93" ht="30" customHeight="1" x14ac:dyDescent="0.2">
      <c r="A8184" s="1">
        <v>8172</v>
      </c>
      <c r="B8184" s="1" t="s">
        <v>4059</v>
      </c>
      <c r="C8184" s="1" t="s">
        <v>4192</v>
      </c>
      <c r="D8184" s="1" t="s">
        <v>4193</v>
      </c>
      <c r="E8184" s="28" t="s">
        <v>3999</v>
      </c>
      <c r="F8184" s="1" t="s">
        <v>74</v>
      </c>
      <c r="G8184" s="1">
        <v>1</v>
      </c>
      <c r="H8184" s="1" t="s">
        <v>4209</v>
      </c>
      <c r="I8184" s="1" t="s">
        <v>114</v>
      </c>
      <c r="J8184" s="76">
        <v>551</v>
      </c>
      <c r="K8184" s="76">
        <v>2469865</v>
      </c>
      <c r="L8184" s="29">
        <v>46261</v>
      </c>
      <c r="M8184" s="29" t="s">
        <v>4163</v>
      </c>
      <c r="N8184" s="1" t="s">
        <v>478</v>
      </c>
      <c r="O8184" s="28" t="s">
        <v>1495</v>
      </c>
      <c r="P8184" s="1" t="s">
        <v>323</v>
      </c>
      <c r="Q8184" s="76">
        <v>12</v>
      </c>
      <c r="R8184" s="1"/>
      <c r="S8184" s="76"/>
      <c r="T8184" s="1" t="s">
        <v>115</v>
      </c>
      <c r="U8184" s="1"/>
      <c r="V8184" s="1"/>
      <c r="AC8184" s="93">
        <v>29</v>
      </c>
      <c r="AD8184" s="69">
        <v>240</v>
      </c>
      <c r="AE8184" s="33"/>
      <c r="AF8184" s="33"/>
      <c r="AG8184" s="33"/>
      <c r="AX8184" s="37">
        <f t="shared" si="367"/>
        <v>46268</v>
      </c>
      <c r="AY8184" s="1"/>
      <c r="AZ8184" s="1"/>
      <c r="BA8184" s="31"/>
      <c r="BB8184" s="31"/>
      <c r="BC8184" s="1"/>
      <c r="BD8184" s="1"/>
      <c r="BE8184" s="1"/>
      <c r="BF8184" s="1"/>
      <c r="BG8184" s="1"/>
      <c r="BT8184" s="37">
        <f t="shared" si="366"/>
        <v>46289</v>
      </c>
      <c r="BU8184" s="31"/>
      <c r="BW8184" s="33"/>
      <c r="BX8184" s="1"/>
      <c r="BY8184" s="1"/>
      <c r="BZ8184" s="1"/>
      <c r="CA8184" s="1"/>
      <c r="CB8184" s="1"/>
      <c r="CC8184" s="1"/>
      <c r="CE8184" s="1"/>
      <c r="CF8184" s="1"/>
      <c r="CG8184" s="1"/>
      <c r="CH8184" s="1"/>
      <c r="CI8184" s="1"/>
      <c r="CJ8184" s="1"/>
      <c r="CK8184" s="1"/>
      <c r="CL8184" s="1"/>
      <c r="CM8184" s="1"/>
      <c r="CN8184" s="1"/>
      <c r="CO8184" s="1"/>
    </row>
    <row r="8185" spans="1:93" ht="30" customHeight="1" x14ac:dyDescent="0.2">
      <c r="A8185" s="1">
        <v>8173</v>
      </c>
      <c r="B8185" s="1" t="s">
        <v>4059</v>
      </c>
      <c r="C8185" s="1" t="s">
        <v>4192</v>
      </c>
      <c r="D8185" s="1" t="s">
        <v>4193</v>
      </c>
      <c r="E8185" s="28" t="s">
        <v>3999</v>
      </c>
      <c r="F8185" s="1" t="s">
        <v>74</v>
      </c>
      <c r="G8185" s="1">
        <v>1</v>
      </c>
      <c r="H8185" s="1" t="s">
        <v>4209</v>
      </c>
      <c r="I8185" s="1" t="s">
        <v>114</v>
      </c>
      <c r="J8185" s="76">
        <v>411</v>
      </c>
      <c r="K8185" s="76">
        <v>2469866</v>
      </c>
      <c r="L8185" s="29">
        <v>46261</v>
      </c>
      <c r="M8185" s="29" t="s">
        <v>4163</v>
      </c>
      <c r="N8185" s="1" t="s">
        <v>478</v>
      </c>
      <c r="O8185" s="28" t="s">
        <v>1495</v>
      </c>
      <c r="P8185" s="1" t="s">
        <v>323</v>
      </c>
      <c r="Q8185" s="76">
        <v>10</v>
      </c>
      <c r="R8185" s="1"/>
      <c r="S8185" s="76"/>
      <c r="T8185" s="1" t="s">
        <v>115</v>
      </c>
      <c r="U8185" s="1"/>
      <c r="V8185" s="1"/>
      <c r="AC8185" s="93">
        <v>27.5</v>
      </c>
      <c r="AD8185" s="69">
        <v>250</v>
      </c>
      <c r="AE8185" s="33"/>
      <c r="AF8185" s="33"/>
      <c r="AG8185" s="33"/>
      <c r="AX8185" s="37">
        <f t="shared" si="367"/>
        <v>46268</v>
      </c>
      <c r="AY8185" s="1"/>
      <c r="AZ8185" s="1"/>
      <c r="BA8185" s="31"/>
      <c r="BB8185" s="31"/>
      <c r="BC8185" s="1"/>
      <c r="BD8185" s="1"/>
      <c r="BE8185" s="1"/>
      <c r="BF8185" s="1"/>
      <c r="BG8185" s="1"/>
      <c r="BT8185" s="37">
        <f t="shared" si="366"/>
        <v>46289</v>
      </c>
      <c r="BU8185" s="31"/>
      <c r="BW8185" s="33"/>
      <c r="BX8185" s="1"/>
      <c r="BY8185" s="1"/>
      <c r="BZ8185" s="1"/>
      <c r="CA8185" s="1"/>
      <c r="CB8185" s="1"/>
      <c r="CC8185" s="1"/>
      <c r="CE8185" s="1"/>
      <c r="CF8185" s="1"/>
      <c r="CG8185" s="1"/>
      <c r="CH8185" s="1"/>
      <c r="CI8185" s="1"/>
      <c r="CJ8185" s="1"/>
      <c r="CK8185" s="1"/>
      <c r="CL8185" s="1"/>
      <c r="CM8185" s="1"/>
      <c r="CN8185" s="1"/>
      <c r="CO8185" s="1"/>
    </row>
    <row r="8186" spans="1:93" ht="30" customHeight="1" x14ac:dyDescent="0.2">
      <c r="A8186" s="1">
        <v>8174</v>
      </c>
      <c r="B8186" s="1" t="s">
        <v>4059</v>
      </c>
      <c r="C8186" s="1" t="s">
        <v>4192</v>
      </c>
      <c r="D8186" s="1" t="s">
        <v>4193</v>
      </c>
      <c r="E8186" s="28" t="s">
        <v>3999</v>
      </c>
      <c r="F8186" s="1" t="s">
        <v>74</v>
      </c>
      <c r="G8186" s="1">
        <v>1</v>
      </c>
      <c r="H8186" s="1" t="s">
        <v>4209</v>
      </c>
      <c r="I8186" s="1" t="s">
        <v>114</v>
      </c>
      <c r="J8186" s="76">
        <v>553</v>
      </c>
      <c r="K8186" s="76">
        <v>2469869</v>
      </c>
      <c r="L8186" s="29">
        <v>46261</v>
      </c>
      <c r="M8186" s="29" t="s">
        <v>4163</v>
      </c>
      <c r="N8186" s="1" t="s">
        <v>478</v>
      </c>
      <c r="O8186" s="28" t="s">
        <v>1495</v>
      </c>
      <c r="P8186" s="1" t="s">
        <v>323</v>
      </c>
      <c r="Q8186" s="76">
        <v>12</v>
      </c>
      <c r="R8186" s="1"/>
      <c r="S8186" s="76"/>
      <c r="T8186" s="1" t="s">
        <v>115</v>
      </c>
      <c r="U8186" s="1"/>
      <c r="V8186" s="1"/>
      <c r="AC8186" s="93">
        <v>28.5</v>
      </c>
      <c r="AD8186" s="69">
        <v>250</v>
      </c>
      <c r="AE8186" s="33"/>
      <c r="AF8186" s="33"/>
      <c r="AG8186" s="33"/>
      <c r="AX8186" s="37">
        <f t="shared" si="367"/>
        <v>46268</v>
      </c>
      <c r="AY8186" s="1"/>
      <c r="AZ8186" s="1"/>
      <c r="BA8186" s="31"/>
      <c r="BB8186" s="31"/>
      <c r="BC8186" s="1"/>
      <c r="BD8186" s="1"/>
      <c r="BE8186" s="1"/>
      <c r="BF8186" s="1"/>
      <c r="BG8186" s="1"/>
      <c r="BT8186" s="37">
        <f t="shared" ref="BT8186:BT8249" si="368">IF(L8186=0, 0, L8186+28)</f>
        <v>46289</v>
      </c>
      <c r="BU8186" s="31"/>
      <c r="BW8186" s="33"/>
      <c r="BX8186" s="1"/>
      <c r="BY8186" s="1"/>
      <c r="BZ8186" s="1"/>
      <c r="CA8186" s="1"/>
      <c r="CB8186" s="1"/>
      <c r="CC8186" s="1"/>
      <c r="CE8186" s="1"/>
      <c r="CF8186" s="1"/>
      <c r="CG8186" s="1"/>
      <c r="CH8186" s="1"/>
      <c r="CI8186" s="1"/>
      <c r="CJ8186" s="1"/>
      <c r="CK8186" s="1"/>
      <c r="CL8186" s="1"/>
      <c r="CM8186" s="1"/>
      <c r="CN8186" s="1"/>
      <c r="CO8186" s="1"/>
    </row>
    <row r="8187" spans="1:93" ht="30" customHeight="1" x14ac:dyDescent="0.2">
      <c r="A8187" s="1">
        <v>8175</v>
      </c>
      <c r="B8187" s="1" t="s">
        <v>4059</v>
      </c>
      <c r="C8187" s="1" t="s">
        <v>4192</v>
      </c>
      <c r="D8187" s="1" t="s">
        <v>4193</v>
      </c>
      <c r="E8187" s="28" t="s">
        <v>3999</v>
      </c>
      <c r="F8187" s="1" t="s">
        <v>74</v>
      </c>
      <c r="G8187" s="1">
        <v>1</v>
      </c>
      <c r="H8187" s="1" t="s">
        <v>4209</v>
      </c>
      <c r="I8187" s="1" t="s">
        <v>114</v>
      </c>
      <c r="J8187" s="76">
        <v>273</v>
      </c>
      <c r="K8187" s="76">
        <v>2469872</v>
      </c>
      <c r="L8187" s="29">
        <v>46261</v>
      </c>
      <c r="M8187" s="29" t="s">
        <v>4163</v>
      </c>
      <c r="N8187" s="1" t="s">
        <v>478</v>
      </c>
      <c r="O8187" s="28" t="s">
        <v>1495</v>
      </c>
      <c r="P8187" s="1" t="s">
        <v>323</v>
      </c>
      <c r="Q8187" s="76">
        <v>8</v>
      </c>
      <c r="R8187" s="1"/>
      <c r="S8187" s="76"/>
      <c r="T8187" s="1" t="s">
        <v>115</v>
      </c>
      <c r="U8187" s="1"/>
      <c r="V8187" s="1"/>
      <c r="AC8187" s="93">
        <v>27.5</v>
      </c>
      <c r="AD8187" s="69">
        <v>240</v>
      </c>
      <c r="AE8187" s="33"/>
      <c r="AF8187" s="33"/>
      <c r="AG8187" s="33"/>
      <c r="AX8187" s="37">
        <f t="shared" si="367"/>
        <v>46268</v>
      </c>
      <c r="AY8187" s="1"/>
      <c r="AZ8187" s="1"/>
      <c r="BA8187" s="31"/>
      <c r="BB8187" s="31"/>
      <c r="BC8187" s="1"/>
      <c r="BD8187" s="1"/>
      <c r="BE8187" s="1"/>
      <c r="BF8187" s="1"/>
      <c r="BG8187" s="1"/>
      <c r="BT8187" s="37">
        <f t="shared" si="368"/>
        <v>46289</v>
      </c>
      <c r="BU8187" s="31"/>
      <c r="BW8187" s="33"/>
      <c r="BX8187" s="1"/>
      <c r="BY8187" s="1"/>
      <c r="BZ8187" s="1"/>
      <c r="CA8187" s="1"/>
      <c r="CB8187" s="1"/>
      <c r="CC8187" s="1"/>
      <c r="CE8187" s="1"/>
      <c r="CF8187" s="1"/>
      <c r="CG8187" s="1"/>
      <c r="CH8187" s="1"/>
      <c r="CI8187" s="1"/>
      <c r="CJ8187" s="1"/>
      <c r="CK8187" s="1"/>
      <c r="CL8187" s="1"/>
      <c r="CM8187" s="1"/>
      <c r="CN8187" s="1"/>
      <c r="CO8187" s="1"/>
    </row>
    <row r="8188" spans="1:93" ht="30" customHeight="1" x14ac:dyDescent="0.2">
      <c r="A8188" s="1">
        <v>8176</v>
      </c>
      <c r="B8188" s="1" t="s">
        <v>4059</v>
      </c>
      <c r="C8188" s="1" t="s">
        <v>4192</v>
      </c>
      <c r="D8188" s="1" t="s">
        <v>4193</v>
      </c>
      <c r="E8188" s="28" t="s">
        <v>3999</v>
      </c>
      <c r="F8188" s="1" t="s">
        <v>74</v>
      </c>
      <c r="G8188" s="1">
        <v>1</v>
      </c>
      <c r="H8188" s="1" t="s">
        <v>4209</v>
      </c>
      <c r="I8188" s="1" t="s">
        <v>114</v>
      </c>
      <c r="J8188" s="76">
        <v>580</v>
      </c>
      <c r="K8188" s="76">
        <v>2469875</v>
      </c>
      <c r="L8188" s="29">
        <v>46261</v>
      </c>
      <c r="M8188" s="29" t="s">
        <v>4163</v>
      </c>
      <c r="N8188" s="1" t="s">
        <v>478</v>
      </c>
      <c r="O8188" s="28" t="s">
        <v>1495</v>
      </c>
      <c r="P8188" s="1" t="s">
        <v>323</v>
      </c>
      <c r="Q8188" s="76">
        <v>12</v>
      </c>
      <c r="R8188" s="1"/>
      <c r="S8188" s="76"/>
      <c r="T8188" s="1" t="s">
        <v>115</v>
      </c>
      <c r="U8188" s="1"/>
      <c r="V8188" s="1"/>
      <c r="AC8188" s="93">
        <v>28</v>
      </c>
      <c r="AD8188" s="69">
        <v>220</v>
      </c>
      <c r="AE8188" s="33"/>
      <c r="AF8188" s="33"/>
      <c r="AG8188" s="33"/>
      <c r="AX8188" s="37">
        <f t="shared" si="367"/>
        <v>46268</v>
      </c>
      <c r="AY8188" s="1"/>
      <c r="AZ8188" s="1"/>
      <c r="BA8188" s="31"/>
      <c r="BB8188" s="31"/>
      <c r="BC8188" s="1"/>
      <c r="BD8188" s="1"/>
      <c r="BE8188" s="1"/>
      <c r="BF8188" s="1"/>
      <c r="BG8188" s="1"/>
      <c r="BT8188" s="37">
        <f t="shared" si="368"/>
        <v>46289</v>
      </c>
      <c r="BU8188" s="31"/>
      <c r="BW8188" s="33"/>
      <c r="BX8188" s="1"/>
      <c r="BY8188" s="1"/>
      <c r="BZ8188" s="1"/>
      <c r="CA8188" s="1"/>
      <c r="CB8188" s="1"/>
      <c r="CC8188" s="1"/>
      <c r="CE8188" s="1"/>
      <c r="CF8188" s="1"/>
      <c r="CG8188" s="1"/>
      <c r="CH8188" s="1"/>
      <c r="CI8188" s="1"/>
      <c r="CJ8188" s="1"/>
      <c r="CK8188" s="1"/>
      <c r="CL8188" s="1"/>
      <c r="CM8188" s="1"/>
      <c r="CN8188" s="1"/>
      <c r="CO8188" s="1"/>
    </row>
    <row r="8189" spans="1:93" ht="30" customHeight="1" x14ac:dyDescent="0.2">
      <c r="A8189" s="1">
        <v>8177</v>
      </c>
      <c r="B8189" s="1" t="s">
        <v>4059</v>
      </c>
      <c r="C8189" s="1" t="s">
        <v>4192</v>
      </c>
      <c r="D8189" s="1" t="s">
        <v>4193</v>
      </c>
      <c r="E8189" s="28" t="s">
        <v>3999</v>
      </c>
      <c r="F8189" s="1" t="s">
        <v>74</v>
      </c>
      <c r="G8189" s="1">
        <v>1</v>
      </c>
      <c r="H8189" s="1" t="s">
        <v>4209</v>
      </c>
      <c r="I8189" s="1" t="s">
        <v>114</v>
      </c>
      <c r="J8189" s="76">
        <v>437</v>
      </c>
      <c r="K8189" s="76">
        <v>2469877</v>
      </c>
      <c r="L8189" s="29">
        <v>46261</v>
      </c>
      <c r="M8189" s="29" t="s">
        <v>4163</v>
      </c>
      <c r="N8189" s="1" t="s">
        <v>478</v>
      </c>
      <c r="O8189" s="28" t="s">
        <v>1495</v>
      </c>
      <c r="P8189" s="1" t="s">
        <v>323</v>
      </c>
      <c r="Q8189" s="76">
        <v>10</v>
      </c>
      <c r="R8189" s="1"/>
      <c r="S8189" s="76"/>
      <c r="T8189" s="1" t="s">
        <v>115</v>
      </c>
      <c r="U8189" s="1"/>
      <c r="V8189" s="1"/>
      <c r="AC8189" s="93">
        <v>29</v>
      </c>
      <c r="AD8189" s="69">
        <v>230</v>
      </c>
      <c r="AE8189" s="33"/>
      <c r="AF8189" s="33"/>
      <c r="AG8189" s="33"/>
      <c r="AX8189" s="37">
        <f t="shared" si="367"/>
        <v>46268</v>
      </c>
      <c r="AY8189" s="1"/>
      <c r="AZ8189" s="1"/>
      <c r="BA8189" s="31"/>
      <c r="BB8189" s="31"/>
      <c r="BC8189" s="1"/>
      <c r="BD8189" s="1"/>
      <c r="BE8189" s="1"/>
      <c r="BF8189" s="1"/>
      <c r="BG8189" s="1"/>
      <c r="BT8189" s="37">
        <f t="shared" si="368"/>
        <v>46289</v>
      </c>
      <c r="BU8189" s="31"/>
      <c r="BW8189" s="33"/>
      <c r="BX8189" s="1"/>
      <c r="BY8189" s="1"/>
      <c r="BZ8189" s="1"/>
      <c r="CA8189" s="1"/>
      <c r="CB8189" s="1"/>
      <c r="CC8189" s="1"/>
      <c r="CE8189" s="1"/>
      <c r="CF8189" s="1"/>
      <c r="CG8189" s="1"/>
      <c r="CH8189" s="1"/>
      <c r="CI8189" s="1"/>
      <c r="CJ8189" s="1"/>
      <c r="CK8189" s="1"/>
      <c r="CL8189" s="1"/>
      <c r="CM8189" s="1"/>
      <c r="CN8189" s="1"/>
      <c r="CO8189" s="1"/>
    </row>
    <row r="8190" spans="1:93" ht="30" customHeight="1" x14ac:dyDescent="0.2">
      <c r="A8190" s="1">
        <v>8178</v>
      </c>
      <c r="B8190" s="1" t="s">
        <v>4059</v>
      </c>
      <c r="C8190" s="1" t="s">
        <v>4192</v>
      </c>
      <c r="D8190" s="1" t="s">
        <v>4193</v>
      </c>
      <c r="E8190" s="28" t="s">
        <v>3999</v>
      </c>
      <c r="F8190" s="1" t="s">
        <v>74</v>
      </c>
      <c r="G8190" s="1">
        <v>1</v>
      </c>
      <c r="H8190" s="1" t="s">
        <v>4209</v>
      </c>
      <c r="I8190" s="1" t="s">
        <v>114</v>
      </c>
      <c r="J8190" s="76">
        <v>303</v>
      </c>
      <c r="K8190" s="76">
        <v>2469878</v>
      </c>
      <c r="L8190" s="29">
        <v>46261</v>
      </c>
      <c r="M8190" s="29" t="s">
        <v>4163</v>
      </c>
      <c r="N8190" s="1" t="s">
        <v>478</v>
      </c>
      <c r="O8190" s="28" t="s">
        <v>1495</v>
      </c>
      <c r="P8190" s="1" t="s">
        <v>323</v>
      </c>
      <c r="Q8190" s="76">
        <v>8</v>
      </c>
      <c r="R8190" s="1"/>
      <c r="S8190" s="76">
        <v>6</v>
      </c>
      <c r="T8190" s="1" t="s">
        <v>115</v>
      </c>
      <c r="U8190" s="1"/>
      <c r="V8190" s="1"/>
      <c r="AC8190" s="93">
        <v>28.5</v>
      </c>
      <c r="AD8190" s="69">
        <v>250</v>
      </c>
      <c r="AE8190" s="33"/>
      <c r="AF8190" s="33"/>
      <c r="AG8190" s="33"/>
      <c r="AX8190" s="37">
        <f t="shared" si="367"/>
        <v>46268</v>
      </c>
      <c r="AY8190" s="1"/>
      <c r="AZ8190" s="1"/>
      <c r="BA8190" s="31"/>
      <c r="BB8190" s="31"/>
      <c r="BC8190" s="1"/>
      <c r="BD8190" s="1"/>
      <c r="BE8190" s="1"/>
      <c r="BF8190" s="1"/>
      <c r="BG8190" s="1"/>
      <c r="BT8190" s="37">
        <f t="shared" si="368"/>
        <v>46289</v>
      </c>
      <c r="BU8190" s="31"/>
      <c r="BW8190" s="33"/>
      <c r="BX8190" s="1"/>
      <c r="BY8190" s="1"/>
      <c r="BZ8190" s="1"/>
      <c r="CA8190" s="1"/>
      <c r="CB8190" s="1"/>
      <c r="CC8190" s="1"/>
      <c r="CE8190" s="1"/>
      <c r="CF8190" s="1"/>
      <c r="CG8190" s="1"/>
      <c r="CH8190" s="1"/>
      <c r="CI8190" s="1"/>
      <c r="CJ8190" s="1"/>
      <c r="CK8190" s="1"/>
      <c r="CL8190" s="1"/>
      <c r="CM8190" s="1"/>
      <c r="CN8190" s="1"/>
      <c r="CO8190" s="1"/>
    </row>
    <row r="8191" spans="1:93" ht="30" customHeight="1" x14ac:dyDescent="0.2">
      <c r="A8191" s="1">
        <v>8179</v>
      </c>
      <c r="B8191" s="1" t="s">
        <v>4059</v>
      </c>
      <c r="C8191" s="1" t="s">
        <v>4192</v>
      </c>
      <c r="D8191" s="1" t="s">
        <v>4193</v>
      </c>
      <c r="E8191" s="28" t="s">
        <v>3999</v>
      </c>
      <c r="F8191" s="1" t="s">
        <v>74</v>
      </c>
      <c r="G8191" s="1">
        <v>1</v>
      </c>
      <c r="H8191" s="1" t="s">
        <v>4209</v>
      </c>
      <c r="I8191" s="1" t="s">
        <v>114</v>
      </c>
      <c r="J8191" s="76">
        <v>551</v>
      </c>
      <c r="K8191" s="76">
        <v>2469881</v>
      </c>
      <c r="L8191" s="29">
        <v>46261</v>
      </c>
      <c r="M8191" s="29" t="s">
        <v>4163</v>
      </c>
      <c r="N8191" s="1" t="s">
        <v>478</v>
      </c>
      <c r="O8191" s="28" t="s">
        <v>1495</v>
      </c>
      <c r="P8191" s="1" t="s">
        <v>323</v>
      </c>
      <c r="Q8191" s="76">
        <v>10</v>
      </c>
      <c r="R8191" s="1"/>
      <c r="S8191" s="76"/>
      <c r="T8191" s="1" t="s">
        <v>115</v>
      </c>
      <c r="U8191" s="1"/>
      <c r="V8191" s="1"/>
      <c r="AC8191" s="93">
        <v>28.5</v>
      </c>
      <c r="AD8191" s="69">
        <v>240</v>
      </c>
      <c r="AE8191" s="33"/>
      <c r="AF8191" s="33"/>
      <c r="AG8191" s="33"/>
      <c r="AX8191" s="37">
        <f t="shared" si="367"/>
        <v>46268</v>
      </c>
      <c r="AY8191" s="1"/>
      <c r="AZ8191" s="1"/>
      <c r="BA8191" s="31"/>
      <c r="BB8191" s="31"/>
      <c r="BC8191" s="1"/>
      <c r="BD8191" s="1"/>
      <c r="BE8191" s="1"/>
      <c r="BF8191" s="1"/>
      <c r="BG8191" s="1"/>
      <c r="BT8191" s="37">
        <f t="shared" si="368"/>
        <v>46289</v>
      </c>
      <c r="BU8191" s="31"/>
      <c r="BW8191" s="33"/>
      <c r="BX8191" s="1"/>
      <c r="BY8191" s="1"/>
      <c r="BZ8191" s="1"/>
      <c r="CA8191" s="1"/>
      <c r="CB8191" s="1"/>
      <c r="CC8191" s="1"/>
      <c r="CE8191" s="1"/>
      <c r="CF8191" s="1"/>
      <c r="CG8191" s="1"/>
      <c r="CH8191" s="1"/>
      <c r="CI8191" s="1"/>
      <c r="CJ8191" s="1"/>
      <c r="CK8191" s="1"/>
      <c r="CL8191" s="1"/>
      <c r="CM8191" s="1"/>
      <c r="CN8191" s="1"/>
      <c r="CO8191" s="1"/>
    </row>
    <row r="8192" spans="1:93" ht="30" customHeight="1" x14ac:dyDescent="0.2">
      <c r="A8192" s="1">
        <v>8180</v>
      </c>
      <c r="B8192" s="94" t="s">
        <v>1491</v>
      </c>
      <c r="C8192" s="1" t="s">
        <v>4190</v>
      </c>
      <c r="D8192" s="1" t="s">
        <v>4216</v>
      </c>
      <c r="E8192" s="28" t="s">
        <v>4217</v>
      </c>
      <c r="F8192" s="1" t="s">
        <v>74</v>
      </c>
      <c r="G8192" s="1">
        <v>1</v>
      </c>
      <c r="H8192" s="1" t="s">
        <v>2565</v>
      </c>
      <c r="I8192" s="1" t="s">
        <v>114</v>
      </c>
      <c r="J8192" s="76">
        <v>302</v>
      </c>
      <c r="K8192" s="76">
        <v>2444483</v>
      </c>
      <c r="L8192" s="29">
        <v>46264</v>
      </c>
      <c r="M8192" s="29" t="s">
        <v>4163</v>
      </c>
      <c r="N8192" s="1" t="s">
        <v>478</v>
      </c>
      <c r="O8192" s="28" t="s">
        <v>1495</v>
      </c>
      <c r="P8192" s="1" t="s">
        <v>323</v>
      </c>
      <c r="Q8192" s="76">
        <v>8</v>
      </c>
      <c r="R8192" s="1"/>
      <c r="S8192" s="76">
        <v>6</v>
      </c>
      <c r="T8192" s="1" t="s">
        <v>115</v>
      </c>
      <c r="U8192" s="1"/>
      <c r="V8192" s="1"/>
      <c r="AC8192" s="93">
        <v>28.5</v>
      </c>
      <c r="AD8192" s="69">
        <v>240</v>
      </c>
      <c r="AE8192" s="33"/>
      <c r="AF8192" s="33"/>
      <c r="AG8192" s="33"/>
      <c r="AX8192" s="37">
        <f t="shared" si="367"/>
        <v>46271</v>
      </c>
      <c r="AY8192" s="1"/>
      <c r="AZ8192" s="1"/>
      <c r="BA8192" s="31"/>
      <c r="BB8192" s="31"/>
      <c r="BC8192" s="1"/>
      <c r="BD8192" s="1"/>
      <c r="BE8192" s="1"/>
      <c r="BF8192" s="1"/>
      <c r="BG8192" s="1"/>
      <c r="BT8192" s="37">
        <f t="shared" si="368"/>
        <v>46292</v>
      </c>
      <c r="BU8192" s="31"/>
      <c r="BW8192" s="33"/>
      <c r="BX8192" s="1"/>
      <c r="BY8192" s="1"/>
      <c r="BZ8192" s="1"/>
      <c r="CA8192" s="1"/>
      <c r="CB8192" s="1"/>
      <c r="CC8192" s="1"/>
      <c r="CE8192" s="1"/>
      <c r="CF8192" s="1"/>
      <c r="CG8192" s="1"/>
      <c r="CH8192" s="1"/>
      <c r="CI8192" s="1"/>
      <c r="CJ8192" s="1"/>
      <c r="CK8192" s="1"/>
      <c r="CL8192" s="1"/>
      <c r="CM8192" s="1"/>
      <c r="CN8192" s="1"/>
      <c r="CO8192" s="1"/>
    </row>
    <row r="8193" spans="1:93" ht="30" customHeight="1" x14ac:dyDescent="0.2">
      <c r="A8193" s="1">
        <v>8181</v>
      </c>
      <c r="B8193" s="94" t="s">
        <v>1491</v>
      </c>
      <c r="C8193" s="1" t="s">
        <v>4190</v>
      </c>
      <c r="D8193" s="1" t="s">
        <v>4216</v>
      </c>
      <c r="E8193" s="28" t="s">
        <v>4217</v>
      </c>
      <c r="F8193" s="1" t="s">
        <v>74</v>
      </c>
      <c r="G8193" s="1">
        <v>1</v>
      </c>
      <c r="H8193" s="1" t="s">
        <v>2565</v>
      </c>
      <c r="I8193" s="1" t="s">
        <v>114</v>
      </c>
      <c r="J8193" s="76">
        <v>273</v>
      </c>
      <c r="K8193" s="76">
        <v>2444489</v>
      </c>
      <c r="L8193" s="29">
        <v>46264</v>
      </c>
      <c r="M8193" s="29" t="s">
        <v>4163</v>
      </c>
      <c r="N8193" s="1" t="s">
        <v>478</v>
      </c>
      <c r="O8193" s="28" t="s">
        <v>1495</v>
      </c>
      <c r="P8193" s="1" t="s">
        <v>323</v>
      </c>
      <c r="Q8193" s="76">
        <v>8</v>
      </c>
      <c r="R8193" s="1"/>
      <c r="S8193" s="76"/>
      <c r="T8193" s="1" t="s">
        <v>115</v>
      </c>
      <c r="U8193" s="1"/>
      <c r="V8193" s="1"/>
      <c r="AC8193" s="93">
        <v>29.5</v>
      </c>
      <c r="AD8193" s="69">
        <v>240</v>
      </c>
      <c r="AE8193" s="33"/>
      <c r="AF8193" s="33"/>
      <c r="AG8193" s="33"/>
      <c r="AX8193" s="37">
        <f t="shared" si="367"/>
        <v>46271</v>
      </c>
      <c r="AY8193" s="1"/>
      <c r="AZ8193" s="1"/>
      <c r="BA8193" s="31"/>
      <c r="BB8193" s="31"/>
      <c r="BC8193" s="1"/>
      <c r="BD8193" s="1"/>
      <c r="BE8193" s="1"/>
      <c r="BF8193" s="1"/>
      <c r="BG8193" s="1"/>
      <c r="BT8193" s="37">
        <f t="shared" si="368"/>
        <v>46292</v>
      </c>
      <c r="BU8193" s="31"/>
      <c r="BW8193" s="33"/>
      <c r="BX8193" s="1"/>
      <c r="BY8193" s="1"/>
      <c r="BZ8193" s="1"/>
      <c r="CA8193" s="1"/>
      <c r="CB8193" s="1"/>
      <c r="CC8193" s="1"/>
      <c r="CE8193" s="1"/>
      <c r="CF8193" s="1"/>
      <c r="CG8193" s="1"/>
      <c r="CH8193" s="1"/>
      <c r="CI8193" s="1"/>
      <c r="CJ8193" s="1"/>
      <c r="CK8193" s="1"/>
      <c r="CL8193" s="1"/>
      <c r="CM8193" s="1"/>
      <c r="CN8193" s="1"/>
      <c r="CO8193" s="1"/>
    </row>
    <row r="8194" spans="1:93" ht="30" customHeight="1" x14ac:dyDescent="0.2">
      <c r="A8194" s="1">
        <v>8182</v>
      </c>
      <c r="B8194" s="94" t="s">
        <v>1491</v>
      </c>
      <c r="C8194" s="1" t="s">
        <v>4218</v>
      </c>
      <c r="D8194" s="1" t="s">
        <v>4219</v>
      </c>
      <c r="E8194" s="28" t="s">
        <v>3039</v>
      </c>
      <c r="F8194" s="1" t="s">
        <v>74</v>
      </c>
      <c r="G8194" s="1">
        <v>1</v>
      </c>
      <c r="H8194" s="1" t="s">
        <v>4209</v>
      </c>
      <c r="I8194" s="1" t="s">
        <v>114</v>
      </c>
      <c r="J8194" s="76">
        <v>436</v>
      </c>
      <c r="K8194" s="76">
        <v>2444497</v>
      </c>
      <c r="L8194" s="29">
        <v>46264</v>
      </c>
      <c r="M8194" s="29" t="s">
        <v>4163</v>
      </c>
      <c r="N8194" s="1" t="s">
        <v>478</v>
      </c>
      <c r="O8194" s="28" t="s">
        <v>1495</v>
      </c>
      <c r="P8194" s="1" t="s">
        <v>323</v>
      </c>
      <c r="Q8194" s="76">
        <v>9</v>
      </c>
      <c r="R8194" s="1"/>
      <c r="S8194" s="76"/>
      <c r="T8194" s="1" t="s">
        <v>115</v>
      </c>
      <c r="U8194" s="1"/>
      <c r="V8194" s="1"/>
      <c r="AC8194" s="93">
        <v>30.5</v>
      </c>
      <c r="AD8194" s="69">
        <v>250</v>
      </c>
      <c r="AE8194" s="33"/>
      <c r="AF8194" s="33"/>
      <c r="AG8194" s="33"/>
      <c r="AX8194" s="37">
        <f t="shared" si="367"/>
        <v>46271</v>
      </c>
      <c r="AY8194" s="1"/>
      <c r="AZ8194" s="1"/>
      <c r="BA8194" s="31"/>
      <c r="BB8194" s="31"/>
      <c r="BC8194" s="1"/>
      <c r="BD8194" s="1"/>
      <c r="BE8194" s="1"/>
      <c r="BF8194" s="1"/>
      <c r="BG8194" s="1"/>
      <c r="BT8194" s="37">
        <f t="shared" si="368"/>
        <v>46292</v>
      </c>
      <c r="BU8194" s="31"/>
      <c r="BW8194" s="33"/>
      <c r="BX8194" s="1"/>
      <c r="BY8194" s="1"/>
      <c r="BZ8194" s="1"/>
      <c r="CA8194" s="1"/>
      <c r="CB8194" s="1"/>
      <c r="CC8194" s="1"/>
      <c r="CE8194" s="1"/>
      <c r="CF8194" s="1"/>
      <c r="CG8194" s="1"/>
      <c r="CH8194" s="1"/>
      <c r="CI8194" s="1"/>
      <c r="CJ8194" s="1"/>
      <c r="CK8194" s="1"/>
      <c r="CL8194" s="1"/>
      <c r="CM8194" s="1"/>
      <c r="CN8194" s="1"/>
      <c r="CO8194" s="1"/>
    </row>
    <row r="8195" spans="1:93" ht="30" customHeight="1" x14ac:dyDescent="0.2">
      <c r="A8195" s="1">
        <v>8183</v>
      </c>
      <c r="B8195" s="94" t="s">
        <v>1491</v>
      </c>
      <c r="C8195" s="1" t="s">
        <v>4220</v>
      </c>
      <c r="D8195" s="1" t="s">
        <v>4221</v>
      </c>
      <c r="E8195" s="28" t="s">
        <v>4032</v>
      </c>
      <c r="F8195" s="1" t="s">
        <v>74</v>
      </c>
      <c r="G8195" s="1">
        <v>2</v>
      </c>
      <c r="H8195" s="1" t="s">
        <v>4208</v>
      </c>
      <c r="I8195" s="1" t="s">
        <v>114</v>
      </c>
      <c r="J8195" s="76">
        <v>303</v>
      </c>
      <c r="K8195" s="76">
        <v>2469984</v>
      </c>
      <c r="L8195" s="29">
        <v>46264</v>
      </c>
      <c r="M8195" s="29" t="s">
        <v>4163</v>
      </c>
      <c r="N8195" s="1" t="s">
        <v>478</v>
      </c>
      <c r="O8195" s="28" t="s">
        <v>1495</v>
      </c>
      <c r="P8195" s="1" t="s">
        <v>323</v>
      </c>
      <c r="Q8195" s="76">
        <v>2</v>
      </c>
      <c r="R8195" s="1"/>
      <c r="S8195" s="76"/>
      <c r="T8195" s="1" t="s">
        <v>115</v>
      </c>
      <c r="U8195" s="1"/>
      <c r="V8195" s="1"/>
      <c r="AC8195" s="93" t="s">
        <v>103</v>
      </c>
      <c r="AD8195" s="69" t="s">
        <v>103</v>
      </c>
      <c r="AE8195" s="33"/>
      <c r="AF8195" s="33"/>
      <c r="AG8195" s="33"/>
      <c r="AX8195" s="37">
        <f t="shared" si="367"/>
        <v>46271</v>
      </c>
      <c r="AY8195" s="1"/>
      <c r="AZ8195" s="1"/>
      <c r="BA8195" s="31"/>
      <c r="BB8195" s="31"/>
      <c r="BC8195" s="1"/>
      <c r="BD8195" s="1"/>
      <c r="BE8195" s="1"/>
      <c r="BF8195" s="1"/>
      <c r="BG8195" s="1"/>
      <c r="BT8195" s="37">
        <f t="shared" si="368"/>
        <v>46292</v>
      </c>
      <c r="BU8195" s="31"/>
      <c r="BW8195" s="33"/>
      <c r="BX8195" s="1"/>
      <c r="BY8195" s="1"/>
      <c r="BZ8195" s="1"/>
      <c r="CA8195" s="1"/>
      <c r="CB8195" s="1"/>
      <c r="CC8195" s="1"/>
      <c r="CE8195" s="1"/>
      <c r="CF8195" s="1"/>
      <c r="CG8195" s="1"/>
      <c r="CH8195" s="1"/>
      <c r="CI8195" s="1"/>
      <c r="CJ8195" s="1"/>
      <c r="CK8195" s="1"/>
      <c r="CL8195" s="1"/>
      <c r="CM8195" s="1"/>
      <c r="CN8195" s="1"/>
      <c r="CO8195" s="1"/>
    </row>
    <row r="8196" spans="1:93" ht="30" customHeight="1" x14ac:dyDescent="0.2">
      <c r="A8196" s="1">
        <v>8184</v>
      </c>
      <c r="B8196" s="94" t="s">
        <v>1491</v>
      </c>
      <c r="C8196" s="1" t="s">
        <v>4220</v>
      </c>
      <c r="D8196" s="1" t="s">
        <v>4221</v>
      </c>
      <c r="E8196" s="28" t="s">
        <v>4032</v>
      </c>
      <c r="F8196" s="1" t="s">
        <v>74</v>
      </c>
      <c r="G8196" s="1">
        <v>2</v>
      </c>
      <c r="H8196" s="1" t="s">
        <v>4208</v>
      </c>
      <c r="I8196" s="1" t="s">
        <v>114</v>
      </c>
      <c r="J8196" s="76">
        <v>554</v>
      </c>
      <c r="K8196" s="76">
        <v>2469983</v>
      </c>
      <c r="L8196" s="29">
        <v>46264</v>
      </c>
      <c r="M8196" s="29" t="s">
        <v>4163</v>
      </c>
      <c r="N8196" s="1" t="s">
        <v>478</v>
      </c>
      <c r="O8196" s="28" t="s">
        <v>1495</v>
      </c>
      <c r="P8196" s="1" t="s">
        <v>323</v>
      </c>
      <c r="Q8196" s="76">
        <v>12</v>
      </c>
      <c r="R8196" s="1"/>
      <c r="S8196" s="76">
        <v>6</v>
      </c>
      <c r="T8196" s="1" t="s">
        <v>115</v>
      </c>
      <c r="U8196" s="1"/>
      <c r="V8196" s="1"/>
      <c r="AC8196" s="93">
        <v>28.5</v>
      </c>
      <c r="AD8196" s="69">
        <v>240</v>
      </c>
      <c r="AE8196" s="33"/>
      <c r="AF8196" s="33"/>
      <c r="AG8196" s="33"/>
      <c r="AX8196" s="37">
        <f t="shared" si="367"/>
        <v>46271</v>
      </c>
      <c r="AY8196" s="1"/>
      <c r="AZ8196" s="1"/>
      <c r="BA8196" s="31"/>
      <c r="BB8196" s="31"/>
      <c r="BC8196" s="1"/>
      <c r="BD8196" s="1"/>
      <c r="BE8196" s="1"/>
      <c r="BF8196" s="1"/>
      <c r="BG8196" s="1"/>
      <c r="BT8196" s="37">
        <f t="shared" si="368"/>
        <v>46292</v>
      </c>
      <c r="BU8196" s="31"/>
      <c r="BW8196" s="33"/>
      <c r="BX8196" s="1"/>
      <c r="BY8196" s="1"/>
      <c r="BZ8196" s="1"/>
      <c r="CA8196" s="1"/>
      <c r="CB8196" s="1"/>
      <c r="CC8196" s="1"/>
      <c r="CE8196" s="1"/>
      <c r="CF8196" s="1"/>
      <c r="CG8196" s="1"/>
      <c r="CH8196" s="1"/>
      <c r="CI8196" s="1"/>
      <c r="CJ8196" s="1"/>
      <c r="CK8196" s="1"/>
      <c r="CL8196" s="1"/>
      <c r="CM8196" s="1"/>
      <c r="CN8196" s="1"/>
      <c r="CO8196" s="1"/>
    </row>
    <row r="8197" spans="1:93" ht="30" customHeight="1" x14ac:dyDescent="0.2">
      <c r="A8197" s="1">
        <v>8185</v>
      </c>
      <c r="B8197" s="94" t="s">
        <v>1491</v>
      </c>
      <c r="C8197" s="1" t="s">
        <v>4220</v>
      </c>
      <c r="D8197" s="1" t="s">
        <v>4221</v>
      </c>
      <c r="E8197" s="28" t="s">
        <v>4032</v>
      </c>
      <c r="F8197" s="1" t="s">
        <v>74</v>
      </c>
      <c r="G8197" s="1">
        <v>2</v>
      </c>
      <c r="H8197" s="1" t="s">
        <v>4208</v>
      </c>
      <c r="I8197" s="1" t="s">
        <v>114</v>
      </c>
      <c r="J8197" s="76">
        <v>432</v>
      </c>
      <c r="K8197" s="76">
        <v>2444492</v>
      </c>
      <c r="L8197" s="29">
        <v>46264</v>
      </c>
      <c r="M8197" s="29" t="s">
        <v>4163</v>
      </c>
      <c r="N8197" s="1" t="s">
        <v>478</v>
      </c>
      <c r="O8197" s="28" t="s">
        <v>1495</v>
      </c>
      <c r="P8197" s="1" t="s">
        <v>323</v>
      </c>
      <c r="Q8197" s="76">
        <v>9</v>
      </c>
      <c r="R8197" s="1"/>
      <c r="S8197" s="76"/>
      <c r="T8197" s="1" t="s">
        <v>115</v>
      </c>
      <c r="U8197" s="1"/>
      <c r="V8197" s="1"/>
      <c r="AC8197" s="93">
        <v>29</v>
      </c>
      <c r="AD8197" s="69">
        <v>250</v>
      </c>
      <c r="AE8197" s="33"/>
      <c r="AF8197" s="33"/>
      <c r="AG8197" s="33"/>
      <c r="AX8197" s="37">
        <f t="shared" si="367"/>
        <v>46271</v>
      </c>
      <c r="AY8197" s="1"/>
      <c r="AZ8197" s="1"/>
      <c r="BA8197" s="31"/>
      <c r="BB8197" s="31"/>
      <c r="BC8197" s="1"/>
      <c r="BD8197" s="1"/>
      <c r="BE8197" s="1"/>
      <c r="BF8197" s="1"/>
      <c r="BG8197" s="1"/>
      <c r="BT8197" s="37">
        <f t="shared" si="368"/>
        <v>46292</v>
      </c>
      <c r="BU8197" s="31"/>
      <c r="BW8197" s="33"/>
      <c r="BX8197" s="1"/>
      <c r="BY8197" s="1"/>
      <c r="BZ8197" s="1"/>
      <c r="CA8197" s="1"/>
      <c r="CB8197" s="1"/>
      <c r="CC8197" s="1"/>
      <c r="CE8197" s="1"/>
      <c r="CF8197" s="1"/>
      <c r="CG8197" s="1"/>
      <c r="CH8197" s="1"/>
      <c r="CI8197" s="1"/>
      <c r="CJ8197" s="1"/>
      <c r="CK8197" s="1"/>
      <c r="CL8197" s="1"/>
      <c r="CM8197" s="1"/>
      <c r="CN8197" s="1"/>
      <c r="CO8197" s="1"/>
    </row>
    <row r="8198" spans="1:93" ht="30" customHeight="1" x14ac:dyDescent="0.2">
      <c r="A8198" s="1">
        <v>8186</v>
      </c>
      <c r="B8198" s="94" t="s">
        <v>1491</v>
      </c>
      <c r="C8198" s="1" t="s">
        <v>4220</v>
      </c>
      <c r="D8198" s="1" t="s">
        <v>4221</v>
      </c>
      <c r="E8198" s="28" t="s">
        <v>4032</v>
      </c>
      <c r="F8198" s="1" t="s">
        <v>74</v>
      </c>
      <c r="G8198" s="1">
        <v>2</v>
      </c>
      <c r="H8198" s="1" t="s">
        <v>4208</v>
      </c>
      <c r="I8198" s="1" t="s">
        <v>114</v>
      </c>
      <c r="J8198" s="76">
        <v>415</v>
      </c>
      <c r="K8198" s="76">
        <v>2444493</v>
      </c>
      <c r="L8198" s="29">
        <v>46264</v>
      </c>
      <c r="M8198" s="29" t="s">
        <v>4163</v>
      </c>
      <c r="N8198" s="1" t="s">
        <v>478</v>
      </c>
      <c r="O8198" s="28" t="s">
        <v>1495</v>
      </c>
      <c r="P8198" s="1" t="s">
        <v>323</v>
      </c>
      <c r="Q8198" s="76">
        <v>9</v>
      </c>
      <c r="R8198" s="1"/>
      <c r="S8198" s="76"/>
      <c r="T8198" s="1" t="s">
        <v>115</v>
      </c>
      <c r="U8198" s="1"/>
      <c r="V8198" s="1"/>
      <c r="AC8198" s="93">
        <v>29</v>
      </c>
      <c r="AD8198" s="69">
        <v>240</v>
      </c>
      <c r="AE8198" s="33"/>
      <c r="AF8198" s="33"/>
      <c r="AG8198" s="33"/>
      <c r="AX8198" s="37">
        <f t="shared" si="367"/>
        <v>46271</v>
      </c>
      <c r="AY8198" s="1"/>
      <c r="AZ8198" s="1"/>
      <c r="BA8198" s="31"/>
      <c r="BB8198" s="31"/>
      <c r="BC8198" s="1"/>
      <c r="BD8198" s="1"/>
      <c r="BE8198" s="1"/>
      <c r="BF8198" s="1"/>
      <c r="BG8198" s="1"/>
      <c r="BT8198" s="37">
        <f t="shared" si="368"/>
        <v>46292</v>
      </c>
      <c r="BU8198" s="31"/>
      <c r="BW8198" s="33"/>
      <c r="BX8198" s="1"/>
      <c r="BY8198" s="1"/>
      <c r="BZ8198" s="1"/>
      <c r="CA8198" s="1"/>
      <c r="CB8198" s="1"/>
      <c r="CC8198" s="1"/>
      <c r="CE8198" s="1"/>
      <c r="CF8198" s="1"/>
      <c r="CG8198" s="1"/>
      <c r="CH8198" s="1"/>
      <c r="CI8198" s="1"/>
      <c r="CJ8198" s="1"/>
      <c r="CK8198" s="1"/>
      <c r="CL8198" s="1"/>
      <c r="CM8198" s="1"/>
      <c r="CN8198" s="1"/>
      <c r="CO8198" s="1"/>
    </row>
    <row r="8199" spans="1:93" ht="30" customHeight="1" x14ac:dyDescent="0.2">
      <c r="A8199" s="1">
        <v>8187</v>
      </c>
      <c r="B8199" s="94" t="s">
        <v>1491</v>
      </c>
      <c r="C8199" s="1" t="s">
        <v>4184</v>
      </c>
      <c r="D8199" s="1" t="s">
        <v>4222</v>
      </c>
      <c r="E8199" s="28" t="s">
        <v>4032</v>
      </c>
      <c r="F8199" s="1" t="s">
        <v>74</v>
      </c>
      <c r="G8199" s="1">
        <v>2</v>
      </c>
      <c r="H8199" s="1" t="s">
        <v>4208</v>
      </c>
      <c r="I8199" s="1" t="s">
        <v>114</v>
      </c>
      <c r="J8199" s="76">
        <v>302</v>
      </c>
      <c r="K8199" s="76">
        <v>2444494</v>
      </c>
      <c r="L8199" s="29">
        <v>46264</v>
      </c>
      <c r="M8199" s="29" t="s">
        <v>4163</v>
      </c>
      <c r="N8199" s="1" t="s">
        <v>478</v>
      </c>
      <c r="O8199" s="28" t="s">
        <v>1495</v>
      </c>
      <c r="P8199" s="1" t="s">
        <v>323</v>
      </c>
      <c r="Q8199" s="76">
        <v>8</v>
      </c>
      <c r="R8199" s="1"/>
      <c r="S8199" s="76"/>
      <c r="T8199" s="1" t="s">
        <v>115</v>
      </c>
      <c r="U8199" s="1"/>
      <c r="V8199" s="1"/>
      <c r="AC8199" s="93">
        <v>28.5</v>
      </c>
      <c r="AD8199" s="69">
        <v>260</v>
      </c>
      <c r="AE8199" s="33"/>
      <c r="AF8199" s="33"/>
      <c r="AG8199" s="33"/>
      <c r="AX8199" s="37">
        <f t="shared" si="367"/>
        <v>46271</v>
      </c>
      <c r="AY8199" s="1"/>
      <c r="AZ8199" s="1"/>
      <c r="BA8199" s="31"/>
      <c r="BB8199" s="31"/>
      <c r="BC8199" s="1"/>
      <c r="BD8199" s="1"/>
      <c r="BE8199" s="1"/>
      <c r="BF8199" s="1"/>
      <c r="BG8199" s="1"/>
      <c r="BT8199" s="37">
        <f t="shared" si="368"/>
        <v>46292</v>
      </c>
      <c r="BU8199" s="31"/>
      <c r="BW8199" s="33"/>
      <c r="BX8199" s="1"/>
      <c r="BY8199" s="1"/>
      <c r="BZ8199" s="1"/>
      <c r="CA8199" s="1"/>
      <c r="CB8199" s="1"/>
      <c r="CC8199" s="1"/>
      <c r="CE8199" s="1"/>
      <c r="CF8199" s="1"/>
      <c r="CG8199" s="1"/>
      <c r="CH8199" s="1"/>
      <c r="CI8199" s="1"/>
      <c r="CJ8199" s="1"/>
      <c r="CK8199" s="1"/>
      <c r="CL8199" s="1"/>
      <c r="CM8199" s="1"/>
      <c r="CN8199" s="1"/>
      <c r="CO8199" s="1"/>
    </row>
    <row r="8200" spans="1:93" ht="30" customHeight="1" x14ac:dyDescent="0.2">
      <c r="A8200" s="1">
        <v>8188</v>
      </c>
      <c r="B8200" s="94" t="s">
        <v>1491</v>
      </c>
      <c r="C8200" s="1" t="s">
        <v>4184</v>
      </c>
      <c r="D8200" s="1" t="s">
        <v>4222</v>
      </c>
      <c r="E8200" s="28" t="s">
        <v>4032</v>
      </c>
      <c r="F8200" s="1" t="s">
        <v>74</v>
      </c>
      <c r="G8200" s="1">
        <v>2</v>
      </c>
      <c r="H8200" s="1" t="s">
        <v>4208</v>
      </c>
      <c r="I8200" s="1" t="s">
        <v>114</v>
      </c>
      <c r="J8200" s="76">
        <v>303</v>
      </c>
      <c r="K8200" s="76">
        <v>2444496</v>
      </c>
      <c r="L8200" s="29">
        <v>46264</v>
      </c>
      <c r="M8200" s="29" t="s">
        <v>4163</v>
      </c>
      <c r="N8200" s="1" t="s">
        <v>478</v>
      </c>
      <c r="O8200" s="28" t="s">
        <v>1495</v>
      </c>
      <c r="P8200" s="1" t="s">
        <v>323</v>
      </c>
      <c r="Q8200" s="76">
        <v>7</v>
      </c>
      <c r="R8200" s="1"/>
      <c r="S8200" s="76"/>
      <c r="T8200" s="1" t="s">
        <v>115</v>
      </c>
      <c r="U8200" s="1"/>
      <c r="V8200" s="1"/>
      <c r="AC8200" s="93">
        <v>30</v>
      </c>
      <c r="AD8200" s="69">
        <v>240</v>
      </c>
      <c r="AE8200" s="33"/>
      <c r="AF8200" s="33"/>
      <c r="AG8200" s="33"/>
      <c r="AX8200" s="37">
        <f t="shared" si="367"/>
        <v>46271</v>
      </c>
      <c r="AY8200" s="1"/>
      <c r="AZ8200" s="1"/>
      <c r="BA8200" s="31"/>
      <c r="BB8200" s="31"/>
      <c r="BC8200" s="1"/>
      <c r="BD8200" s="1"/>
      <c r="BE8200" s="1"/>
      <c r="BF8200" s="1"/>
      <c r="BG8200" s="1"/>
      <c r="BT8200" s="37">
        <f t="shared" si="368"/>
        <v>46292</v>
      </c>
      <c r="BU8200" s="31"/>
      <c r="BW8200" s="33"/>
      <c r="BX8200" s="1"/>
      <c r="BY8200" s="1"/>
      <c r="BZ8200" s="1"/>
      <c r="CA8200" s="1"/>
      <c r="CB8200" s="1"/>
      <c r="CC8200" s="1"/>
      <c r="CE8200" s="1"/>
      <c r="CF8200" s="1"/>
      <c r="CG8200" s="1"/>
      <c r="CH8200" s="1"/>
      <c r="CI8200" s="1"/>
      <c r="CJ8200" s="1"/>
      <c r="CK8200" s="1"/>
      <c r="CL8200" s="1"/>
      <c r="CM8200" s="1"/>
      <c r="CN8200" s="1"/>
      <c r="CO8200" s="1"/>
    </row>
    <row r="8201" spans="1:93" ht="30" customHeight="1" x14ac:dyDescent="0.2">
      <c r="A8201" s="1">
        <v>8189</v>
      </c>
      <c r="B8201" s="1" t="s">
        <v>4226</v>
      </c>
      <c r="C8201" s="1" t="s">
        <v>4223</v>
      </c>
      <c r="D8201" s="1" t="s">
        <v>4224</v>
      </c>
      <c r="E8201" s="28" t="s">
        <v>4225</v>
      </c>
      <c r="F8201" s="1" t="s">
        <v>74</v>
      </c>
      <c r="G8201" s="1">
        <v>3</v>
      </c>
      <c r="H8201" s="1" t="s">
        <v>4208</v>
      </c>
      <c r="I8201" s="1" t="s">
        <v>114</v>
      </c>
      <c r="J8201" s="76">
        <v>403</v>
      </c>
      <c r="K8201" s="76">
        <v>2471504</v>
      </c>
      <c r="L8201" s="29">
        <v>46265</v>
      </c>
      <c r="M8201" s="29" t="s">
        <v>4163</v>
      </c>
      <c r="N8201" s="1" t="s">
        <v>478</v>
      </c>
      <c r="O8201" s="28" t="s">
        <v>1495</v>
      </c>
      <c r="P8201" s="1" t="s">
        <v>323</v>
      </c>
      <c r="Q8201" s="76">
        <v>9</v>
      </c>
      <c r="R8201" s="1"/>
      <c r="S8201" s="76">
        <v>6</v>
      </c>
      <c r="T8201" s="1" t="s">
        <v>115</v>
      </c>
      <c r="U8201" s="1"/>
      <c r="V8201" s="1"/>
      <c r="AC8201" s="93">
        <v>30</v>
      </c>
      <c r="AD8201" s="69">
        <v>230</v>
      </c>
      <c r="AE8201" s="33"/>
      <c r="AF8201" s="33"/>
      <c r="AG8201" s="33"/>
      <c r="AX8201" s="37">
        <f t="shared" si="367"/>
        <v>46272</v>
      </c>
      <c r="AY8201" s="1"/>
      <c r="AZ8201" s="1"/>
      <c r="BA8201" s="31"/>
      <c r="BB8201" s="31"/>
      <c r="BC8201" s="1"/>
      <c r="BD8201" s="1"/>
      <c r="BE8201" s="1"/>
      <c r="BF8201" s="1"/>
      <c r="BG8201" s="1"/>
      <c r="BT8201" s="37">
        <f t="shared" si="368"/>
        <v>46293</v>
      </c>
      <c r="BU8201" s="31"/>
      <c r="BW8201" s="33"/>
      <c r="BX8201" s="1"/>
      <c r="BY8201" s="1"/>
      <c r="BZ8201" s="1"/>
      <c r="CA8201" s="1"/>
      <c r="CB8201" s="1"/>
      <c r="CC8201" s="1"/>
      <c r="CE8201" s="1"/>
      <c r="CF8201" s="1"/>
      <c r="CG8201" s="1"/>
      <c r="CH8201" s="1"/>
      <c r="CI8201" s="1"/>
      <c r="CJ8201" s="1"/>
      <c r="CK8201" s="1"/>
      <c r="CL8201" s="1"/>
      <c r="CM8201" s="1"/>
      <c r="CN8201" s="1"/>
      <c r="CO8201" s="1"/>
    </row>
    <row r="8202" spans="1:93" ht="30" customHeight="1" x14ac:dyDescent="0.2">
      <c r="A8202" s="1">
        <v>8190</v>
      </c>
      <c r="B8202" s="1" t="s">
        <v>1491</v>
      </c>
      <c r="C8202" s="1" t="s">
        <v>3367</v>
      </c>
      <c r="D8202" s="1" t="s">
        <v>4231</v>
      </c>
      <c r="E8202" s="28" t="s">
        <v>4232</v>
      </c>
      <c r="F8202" s="1" t="s">
        <v>74</v>
      </c>
      <c r="G8202" s="1">
        <v>3</v>
      </c>
      <c r="H8202" s="1" t="s">
        <v>4208</v>
      </c>
      <c r="I8202" s="1" t="s">
        <v>114</v>
      </c>
      <c r="J8202" s="76">
        <v>436</v>
      </c>
      <c r="K8202" s="76">
        <v>2471515</v>
      </c>
      <c r="L8202" s="29">
        <v>46265</v>
      </c>
      <c r="M8202" s="29" t="s">
        <v>4163</v>
      </c>
      <c r="N8202" s="1" t="s">
        <v>478</v>
      </c>
      <c r="O8202" s="28" t="s">
        <v>1495</v>
      </c>
      <c r="P8202" s="1" t="s">
        <v>323</v>
      </c>
      <c r="Q8202" s="76">
        <v>5</v>
      </c>
      <c r="R8202" s="1"/>
      <c r="S8202" s="76">
        <v>6</v>
      </c>
      <c r="T8202" s="1" t="s">
        <v>115</v>
      </c>
      <c r="U8202" s="1"/>
      <c r="V8202" s="1"/>
      <c r="AC8202" s="93">
        <v>29.5</v>
      </c>
      <c r="AD8202" s="69">
        <v>260</v>
      </c>
      <c r="AE8202" s="33"/>
      <c r="AF8202" s="33"/>
      <c r="AG8202" s="33"/>
      <c r="AX8202" s="37">
        <f t="shared" si="367"/>
        <v>46272</v>
      </c>
      <c r="AY8202" s="1"/>
      <c r="AZ8202" s="1"/>
      <c r="BA8202" s="31"/>
      <c r="BB8202" s="31"/>
      <c r="BC8202" s="1"/>
      <c r="BD8202" s="1"/>
      <c r="BE8202" s="1"/>
      <c r="BF8202" s="1"/>
      <c r="BG8202" s="1"/>
      <c r="BT8202" s="37">
        <f t="shared" si="368"/>
        <v>46293</v>
      </c>
      <c r="BU8202" s="31"/>
      <c r="BW8202" s="33"/>
      <c r="BX8202" s="1"/>
      <c r="BY8202" s="1"/>
      <c r="BZ8202" s="1"/>
      <c r="CA8202" s="1"/>
      <c r="CB8202" s="1"/>
      <c r="CC8202" s="1"/>
      <c r="CE8202" s="1"/>
      <c r="CF8202" s="1"/>
      <c r="CG8202" s="1"/>
      <c r="CH8202" s="1"/>
      <c r="CI8202" s="1"/>
      <c r="CJ8202" s="1"/>
      <c r="CK8202" s="1"/>
      <c r="CL8202" s="1"/>
      <c r="CM8202" s="1"/>
      <c r="CN8202" s="1"/>
      <c r="CO8202" s="1"/>
    </row>
    <row r="8203" spans="1:93" ht="30" customHeight="1" x14ac:dyDescent="0.2">
      <c r="A8203" s="1">
        <v>8191</v>
      </c>
      <c r="B8203" s="1" t="s">
        <v>4230</v>
      </c>
      <c r="C8203" s="1" t="s">
        <v>4227</v>
      </c>
      <c r="D8203" s="1" t="s">
        <v>4228</v>
      </c>
      <c r="E8203" s="28" t="s">
        <v>4229</v>
      </c>
      <c r="F8203" s="1" t="s">
        <v>74</v>
      </c>
      <c r="G8203" s="1">
        <v>4</v>
      </c>
      <c r="H8203" s="1" t="s">
        <v>3515</v>
      </c>
      <c r="I8203" s="1" t="s">
        <v>114</v>
      </c>
      <c r="J8203" s="76">
        <v>273</v>
      </c>
      <c r="K8203" s="76">
        <v>2443527</v>
      </c>
      <c r="L8203" s="29">
        <v>46265</v>
      </c>
      <c r="M8203" s="29" t="s">
        <v>4163</v>
      </c>
      <c r="N8203" s="1" t="s">
        <v>478</v>
      </c>
      <c r="O8203" s="28" t="s">
        <v>1495</v>
      </c>
      <c r="P8203" s="1" t="s">
        <v>323</v>
      </c>
      <c r="Q8203" s="76">
        <v>8</v>
      </c>
      <c r="R8203" s="1"/>
      <c r="S8203" s="76">
        <v>6</v>
      </c>
      <c r="T8203" s="1" t="s">
        <v>115</v>
      </c>
      <c r="U8203" s="1"/>
      <c r="V8203" s="1"/>
      <c r="AC8203" s="93">
        <v>29.5</v>
      </c>
      <c r="AD8203" s="69">
        <v>250</v>
      </c>
      <c r="AE8203" s="33"/>
      <c r="AF8203" s="33"/>
      <c r="AG8203" s="33"/>
      <c r="AX8203" s="37">
        <f t="shared" si="367"/>
        <v>46272</v>
      </c>
      <c r="AY8203" s="1"/>
      <c r="AZ8203" s="1"/>
      <c r="BA8203" s="31"/>
      <c r="BB8203" s="31"/>
      <c r="BC8203" s="1"/>
      <c r="BD8203" s="1"/>
      <c r="BE8203" s="1"/>
      <c r="BF8203" s="1"/>
      <c r="BG8203" s="1"/>
      <c r="BT8203" s="37">
        <f t="shared" si="368"/>
        <v>46293</v>
      </c>
      <c r="BU8203" s="31"/>
      <c r="BW8203" s="33"/>
      <c r="BX8203" s="1"/>
      <c r="BY8203" s="1"/>
      <c r="BZ8203" s="1"/>
      <c r="CA8203" s="1"/>
      <c r="CB8203" s="1"/>
      <c r="CC8203" s="1"/>
      <c r="CE8203" s="1"/>
      <c r="CF8203" s="1"/>
      <c r="CG8203" s="1"/>
      <c r="CH8203" s="1"/>
      <c r="CI8203" s="1"/>
      <c r="CJ8203" s="1"/>
      <c r="CK8203" s="1"/>
      <c r="CL8203" s="1"/>
      <c r="CM8203" s="1"/>
      <c r="CN8203" s="1"/>
      <c r="CO8203" s="1"/>
    </row>
    <row r="8204" spans="1:93" ht="30" customHeight="1" x14ac:dyDescent="0.2">
      <c r="A8204" s="1">
        <v>8192</v>
      </c>
      <c r="B8204" s="1" t="s">
        <v>4230</v>
      </c>
      <c r="C8204" s="1" t="s">
        <v>4227</v>
      </c>
      <c r="D8204" s="1" t="s">
        <v>4228</v>
      </c>
      <c r="E8204" s="28" t="s">
        <v>4229</v>
      </c>
      <c r="F8204" s="1" t="s">
        <v>74</v>
      </c>
      <c r="G8204" s="1">
        <v>4</v>
      </c>
      <c r="H8204" s="1" t="s">
        <v>3515</v>
      </c>
      <c r="I8204" s="1" t="s">
        <v>114</v>
      </c>
      <c r="J8204" s="76">
        <v>302</v>
      </c>
      <c r="K8204" s="76">
        <v>2443532</v>
      </c>
      <c r="L8204" s="29">
        <v>46265</v>
      </c>
      <c r="M8204" s="29" t="s">
        <v>4163</v>
      </c>
      <c r="N8204" s="1" t="s">
        <v>478</v>
      </c>
      <c r="O8204" s="28" t="s">
        <v>1495</v>
      </c>
      <c r="P8204" s="1" t="s">
        <v>323</v>
      </c>
      <c r="Q8204" s="76">
        <v>8</v>
      </c>
      <c r="R8204" s="1"/>
      <c r="S8204" s="76"/>
      <c r="T8204" s="1" t="s">
        <v>115</v>
      </c>
      <c r="U8204" s="1"/>
      <c r="V8204" s="1"/>
      <c r="AC8204" s="93">
        <v>28</v>
      </c>
      <c r="AD8204" s="69">
        <v>230</v>
      </c>
      <c r="AE8204" s="33"/>
      <c r="AF8204" s="33"/>
      <c r="AG8204" s="33"/>
      <c r="AX8204" s="37">
        <f t="shared" si="367"/>
        <v>46272</v>
      </c>
      <c r="AY8204" s="1"/>
      <c r="AZ8204" s="1"/>
      <c r="BA8204" s="31"/>
      <c r="BB8204" s="31"/>
      <c r="BC8204" s="1"/>
      <c r="BD8204" s="1"/>
      <c r="BE8204" s="1"/>
      <c r="BF8204" s="1"/>
      <c r="BG8204" s="1"/>
      <c r="BT8204" s="37">
        <f t="shared" si="368"/>
        <v>46293</v>
      </c>
      <c r="BU8204" s="31"/>
      <c r="BW8204" s="33"/>
      <c r="BX8204" s="1"/>
      <c r="BY8204" s="1"/>
      <c r="BZ8204" s="1"/>
      <c r="CA8204" s="1"/>
      <c r="CB8204" s="1"/>
      <c r="CC8204" s="1"/>
      <c r="CE8204" s="1"/>
      <c r="CF8204" s="1"/>
      <c r="CG8204" s="1"/>
      <c r="CH8204" s="1"/>
      <c r="CI8204" s="1"/>
      <c r="CJ8204" s="1"/>
      <c r="CK8204" s="1"/>
      <c r="CL8204" s="1"/>
      <c r="CM8204" s="1"/>
      <c r="CN8204" s="1"/>
      <c r="CO8204" s="1"/>
    </row>
    <row r="8205" spans="1:93" ht="30" customHeight="1" x14ac:dyDescent="0.2">
      <c r="A8205" s="1">
        <v>8193</v>
      </c>
      <c r="B8205" s="1" t="s">
        <v>4230</v>
      </c>
      <c r="C8205" s="1" t="s">
        <v>4227</v>
      </c>
      <c r="D8205" s="1" t="s">
        <v>4228</v>
      </c>
      <c r="E8205" s="28" t="s">
        <v>4229</v>
      </c>
      <c r="F8205" s="1" t="s">
        <v>74</v>
      </c>
      <c r="G8205" s="1">
        <v>4</v>
      </c>
      <c r="H8205" s="1" t="s">
        <v>3515</v>
      </c>
      <c r="I8205" s="1" t="s">
        <v>114</v>
      </c>
      <c r="J8205" s="76">
        <v>273</v>
      </c>
      <c r="K8205" s="76">
        <v>2443537</v>
      </c>
      <c r="L8205" s="29">
        <v>46265</v>
      </c>
      <c r="M8205" s="29" t="s">
        <v>4163</v>
      </c>
      <c r="N8205" s="1" t="s">
        <v>478</v>
      </c>
      <c r="O8205" s="28" t="s">
        <v>1495</v>
      </c>
      <c r="P8205" s="1" t="s">
        <v>323</v>
      </c>
      <c r="Q8205" s="76">
        <v>8</v>
      </c>
      <c r="R8205" s="1"/>
      <c r="S8205" s="76"/>
      <c r="T8205" s="1" t="s">
        <v>115</v>
      </c>
      <c r="U8205" s="1"/>
      <c r="V8205" s="1"/>
      <c r="AC8205" s="93">
        <v>30</v>
      </c>
      <c r="AD8205" s="69">
        <v>255</v>
      </c>
      <c r="AE8205" s="33"/>
      <c r="AF8205" s="33"/>
      <c r="AG8205" s="33"/>
      <c r="AX8205" s="37">
        <f t="shared" si="367"/>
        <v>46272</v>
      </c>
      <c r="AY8205" s="1"/>
      <c r="AZ8205" s="1"/>
      <c r="BA8205" s="31"/>
      <c r="BB8205" s="31"/>
      <c r="BC8205" s="1"/>
      <c r="BD8205" s="1"/>
      <c r="BE8205" s="1"/>
      <c r="BF8205" s="1"/>
      <c r="BG8205" s="1"/>
      <c r="BT8205" s="37">
        <f t="shared" si="368"/>
        <v>46293</v>
      </c>
      <c r="BU8205" s="31"/>
      <c r="BW8205" s="33"/>
      <c r="BX8205" s="1"/>
      <c r="BY8205" s="1"/>
      <c r="BZ8205" s="1"/>
      <c r="CA8205" s="1"/>
      <c r="CB8205" s="1"/>
      <c r="CC8205" s="1"/>
      <c r="CE8205" s="1"/>
      <c r="CF8205" s="1"/>
      <c r="CG8205" s="1"/>
      <c r="CH8205" s="1"/>
      <c r="CI8205" s="1"/>
      <c r="CJ8205" s="1"/>
      <c r="CK8205" s="1"/>
      <c r="CL8205" s="1"/>
      <c r="CM8205" s="1"/>
      <c r="CN8205" s="1"/>
      <c r="CO8205" s="1"/>
    </row>
    <row r="8206" spans="1:93" ht="30" customHeight="1" x14ac:dyDescent="0.2">
      <c r="A8206" s="1">
        <v>8194</v>
      </c>
      <c r="B8206" s="1" t="s">
        <v>4230</v>
      </c>
      <c r="C8206" s="1" t="s">
        <v>4227</v>
      </c>
      <c r="D8206" s="1" t="s">
        <v>4228</v>
      </c>
      <c r="E8206" s="28" t="s">
        <v>4229</v>
      </c>
      <c r="F8206" s="1" t="s">
        <v>74</v>
      </c>
      <c r="G8206" s="1">
        <v>4</v>
      </c>
      <c r="H8206" s="1" t="s">
        <v>3515</v>
      </c>
      <c r="I8206" s="1" t="s">
        <v>114</v>
      </c>
      <c r="J8206" s="76">
        <v>393</v>
      </c>
      <c r="K8206" s="76">
        <v>2443545</v>
      </c>
      <c r="L8206" s="29">
        <v>46265</v>
      </c>
      <c r="M8206" s="29" t="s">
        <v>4163</v>
      </c>
      <c r="N8206" s="1" t="s">
        <v>478</v>
      </c>
      <c r="O8206" s="28" t="s">
        <v>1495</v>
      </c>
      <c r="P8206" s="1" t="s">
        <v>323</v>
      </c>
      <c r="Q8206" s="76">
        <v>9</v>
      </c>
      <c r="R8206" s="1"/>
      <c r="S8206" s="76"/>
      <c r="T8206" s="1" t="s">
        <v>115</v>
      </c>
      <c r="U8206" s="1"/>
      <c r="V8206" s="1"/>
      <c r="AC8206" s="93">
        <v>28</v>
      </c>
      <c r="AD8206" s="69">
        <v>240</v>
      </c>
      <c r="AE8206" s="33"/>
      <c r="AF8206" s="33"/>
      <c r="AG8206" s="33"/>
      <c r="AX8206" s="37">
        <f t="shared" si="367"/>
        <v>46272</v>
      </c>
      <c r="AY8206" s="1"/>
      <c r="AZ8206" s="1"/>
      <c r="BA8206" s="31"/>
      <c r="BB8206" s="31"/>
      <c r="BC8206" s="1"/>
      <c r="BD8206" s="1"/>
      <c r="BE8206" s="1"/>
      <c r="BF8206" s="1"/>
      <c r="BG8206" s="1"/>
      <c r="BT8206" s="37">
        <f t="shared" si="368"/>
        <v>46293</v>
      </c>
      <c r="BU8206" s="31"/>
      <c r="BW8206" s="33"/>
      <c r="BX8206" s="1"/>
      <c r="BY8206" s="1"/>
      <c r="BZ8206" s="1"/>
      <c r="CA8206" s="1"/>
      <c r="CB8206" s="1"/>
      <c r="CC8206" s="1"/>
      <c r="CE8206" s="1"/>
      <c r="CF8206" s="1"/>
      <c r="CG8206" s="1"/>
      <c r="CH8206" s="1"/>
      <c r="CI8206" s="1"/>
      <c r="CJ8206" s="1"/>
      <c r="CK8206" s="1"/>
      <c r="CL8206" s="1"/>
      <c r="CM8206" s="1"/>
      <c r="CN8206" s="1"/>
      <c r="CO8206" s="1"/>
    </row>
    <row r="8207" spans="1:93" ht="30" customHeight="1" x14ac:dyDescent="0.2">
      <c r="A8207" s="1">
        <v>8195</v>
      </c>
      <c r="B8207" s="1" t="s">
        <v>4230</v>
      </c>
      <c r="C8207" s="1" t="s">
        <v>4227</v>
      </c>
      <c r="D8207" s="1" t="s">
        <v>4228</v>
      </c>
      <c r="E8207" s="28" t="s">
        <v>4229</v>
      </c>
      <c r="F8207" s="1" t="s">
        <v>74</v>
      </c>
      <c r="G8207" s="1">
        <v>4</v>
      </c>
      <c r="H8207" s="1" t="s">
        <v>3515</v>
      </c>
      <c r="I8207" s="1" t="s">
        <v>114</v>
      </c>
      <c r="J8207" s="76">
        <v>558</v>
      </c>
      <c r="K8207" s="76">
        <v>2443552</v>
      </c>
      <c r="L8207" s="29">
        <v>46265</v>
      </c>
      <c r="M8207" s="29" t="s">
        <v>4163</v>
      </c>
      <c r="N8207" s="1" t="s">
        <v>478</v>
      </c>
      <c r="O8207" s="28" t="s">
        <v>1495</v>
      </c>
      <c r="P8207" s="1" t="s">
        <v>323</v>
      </c>
      <c r="Q8207" s="76">
        <v>7</v>
      </c>
      <c r="R8207" s="1"/>
      <c r="S8207" s="76"/>
      <c r="T8207" s="1" t="s">
        <v>115</v>
      </c>
      <c r="U8207" s="1"/>
      <c r="V8207" s="1"/>
      <c r="AC8207" s="93">
        <v>29.5</v>
      </c>
      <c r="AD8207" s="69">
        <v>250</v>
      </c>
      <c r="AE8207" s="33"/>
      <c r="AF8207" s="33"/>
      <c r="AG8207" s="33"/>
      <c r="AX8207" s="37">
        <f t="shared" si="367"/>
        <v>46272</v>
      </c>
      <c r="AY8207" s="1"/>
      <c r="AZ8207" s="1"/>
      <c r="BA8207" s="31"/>
      <c r="BB8207" s="31"/>
      <c r="BC8207" s="1"/>
      <c r="BD8207" s="1"/>
      <c r="BE8207" s="1"/>
      <c r="BF8207" s="1"/>
      <c r="BG8207" s="1"/>
      <c r="BT8207" s="37">
        <f t="shared" si="368"/>
        <v>46293</v>
      </c>
      <c r="BU8207" s="31"/>
      <c r="BW8207" s="33"/>
      <c r="BX8207" s="1"/>
      <c r="BY8207" s="1"/>
      <c r="BZ8207" s="1"/>
      <c r="CA8207" s="1"/>
      <c r="CB8207" s="1"/>
      <c r="CC8207" s="1"/>
      <c r="CE8207" s="1"/>
      <c r="CF8207" s="1"/>
      <c r="CG8207" s="1"/>
      <c r="CH8207" s="1"/>
      <c r="CI8207" s="1"/>
      <c r="CJ8207" s="1"/>
      <c r="CK8207" s="1"/>
      <c r="CL8207" s="1"/>
      <c r="CM8207" s="1"/>
      <c r="CN8207" s="1"/>
      <c r="CO8207" s="1"/>
    </row>
    <row r="8208" spans="1:93" ht="30" customHeight="1" x14ac:dyDescent="0.2">
      <c r="A8208" s="1">
        <v>8196</v>
      </c>
      <c r="B8208" s="1" t="s">
        <v>1491</v>
      </c>
      <c r="C8208" s="1" t="s">
        <v>3367</v>
      </c>
      <c r="D8208" s="1" t="s">
        <v>4176</v>
      </c>
      <c r="E8208" s="28" t="s">
        <v>3876</v>
      </c>
      <c r="F8208" s="1" t="s">
        <v>74</v>
      </c>
      <c r="G8208" s="1">
        <v>6</v>
      </c>
      <c r="H8208" s="1" t="s">
        <v>1059</v>
      </c>
      <c r="I8208" s="1" t="s">
        <v>114</v>
      </c>
      <c r="J8208" s="76">
        <v>557</v>
      </c>
      <c r="K8208" s="76">
        <v>2443559</v>
      </c>
      <c r="L8208" s="29">
        <v>46265</v>
      </c>
      <c r="M8208" s="29" t="s">
        <v>4163</v>
      </c>
      <c r="N8208" s="1" t="s">
        <v>478</v>
      </c>
      <c r="O8208" s="28" t="s">
        <v>1495</v>
      </c>
      <c r="P8208" s="1" t="s">
        <v>323</v>
      </c>
      <c r="Q8208" s="76">
        <v>12</v>
      </c>
      <c r="R8208" s="1"/>
      <c r="S8208" s="76"/>
      <c r="T8208" s="1" t="s">
        <v>115</v>
      </c>
      <c r="U8208" s="1"/>
      <c r="V8208" s="1"/>
      <c r="AC8208" s="93">
        <v>31</v>
      </c>
      <c r="AD8208" s="69">
        <v>260</v>
      </c>
      <c r="AE8208" s="33"/>
      <c r="AF8208" s="33"/>
      <c r="AG8208" s="33"/>
      <c r="AX8208" s="37">
        <f t="shared" si="367"/>
        <v>46272</v>
      </c>
      <c r="AY8208" s="1"/>
      <c r="AZ8208" s="1"/>
      <c r="BA8208" s="31"/>
      <c r="BB8208" s="31"/>
      <c r="BC8208" s="1"/>
      <c r="BD8208" s="1"/>
      <c r="BE8208" s="1"/>
      <c r="BF8208" s="1"/>
      <c r="BG8208" s="1"/>
      <c r="BT8208" s="37">
        <f t="shared" si="368"/>
        <v>46293</v>
      </c>
      <c r="BU8208" s="31"/>
      <c r="BW8208" s="33"/>
      <c r="BX8208" s="1"/>
      <c r="BY8208" s="1"/>
      <c r="BZ8208" s="1"/>
      <c r="CA8208" s="1"/>
      <c r="CB8208" s="1"/>
      <c r="CC8208" s="1"/>
      <c r="CE8208" s="1"/>
      <c r="CF8208" s="1"/>
      <c r="CG8208" s="1"/>
      <c r="CH8208" s="1"/>
      <c r="CI8208" s="1"/>
      <c r="CJ8208" s="1"/>
      <c r="CK8208" s="1"/>
      <c r="CL8208" s="1"/>
      <c r="CM8208" s="1"/>
      <c r="CN8208" s="1"/>
      <c r="CO8208" s="1"/>
    </row>
    <row r="8209" spans="1:93" ht="30" customHeight="1" x14ac:dyDescent="0.2">
      <c r="A8209" s="1">
        <v>8197</v>
      </c>
      <c r="B8209" s="94" t="s">
        <v>1491</v>
      </c>
      <c r="C8209" s="1" t="s">
        <v>4181</v>
      </c>
      <c r="D8209" s="1" t="s">
        <v>4233</v>
      </c>
      <c r="E8209" s="28" t="s">
        <v>3812</v>
      </c>
      <c r="F8209" s="1" t="s">
        <v>74</v>
      </c>
      <c r="G8209" s="1">
        <v>4</v>
      </c>
      <c r="H8209" s="1" t="s">
        <v>2565</v>
      </c>
      <c r="I8209" s="1" t="s">
        <v>114</v>
      </c>
      <c r="J8209" s="76">
        <v>273</v>
      </c>
      <c r="K8209" s="76">
        <v>2471543</v>
      </c>
      <c r="L8209" s="29">
        <v>46265</v>
      </c>
      <c r="M8209" s="29" t="s">
        <v>4163</v>
      </c>
      <c r="N8209" s="1" t="s">
        <v>478</v>
      </c>
      <c r="O8209" s="28" t="s">
        <v>1495</v>
      </c>
      <c r="P8209" s="1" t="s">
        <v>323</v>
      </c>
      <c r="Q8209" s="76">
        <v>8</v>
      </c>
      <c r="R8209" s="1"/>
      <c r="S8209" s="76">
        <v>6</v>
      </c>
      <c r="T8209" s="1" t="s">
        <v>115</v>
      </c>
      <c r="U8209" s="1"/>
      <c r="V8209" s="1"/>
      <c r="AC8209" s="93">
        <v>29</v>
      </c>
      <c r="AD8209" s="69">
        <v>230</v>
      </c>
      <c r="AE8209" s="33"/>
      <c r="AF8209" s="33"/>
      <c r="AG8209" s="33"/>
      <c r="AX8209" s="37">
        <f t="shared" si="367"/>
        <v>46272</v>
      </c>
      <c r="AY8209" s="1"/>
      <c r="AZ8209" s="1"/>
      <c r="BA8209" s="31"/>
      <c r="BB8209" s="31"/>
      <c r="BC8209" s="1"/>
      <c r="BD8209" s="1"/>
      <c r="BE8209" s="1"/>
      <c r="BF8209" s="1"/>
      <c r="BG8209" s="1"/>
      <c r="BT8209" s="37">
        <f t="shared" si="368"/>
        <v>46293</v>
      </c>
      <c r="BU8209" s="31"/>
      <c r="BW8209" s="33"/>
      <c r="BX8209" s="1"/>
      <c r="BY8209" s="1"/>
      <c r="BZ8209" s="1"/>
      <c r="CA8209" s="1"/>
      <c r="CB8209" s="1"/>
      <c r="CC8209" s="1"/>
      <c r="CE8209" s="1"/>
      <c r="CF8209" s="1"/>
      <c r="CG8209" s="1"/>
      <c r="CH8209" s="1"/>
      <c r="CI8209" s="1"/>
      <c r="CJ8209" s="1"/>
      <c r="CK8209" s="1"/>
      <c r="CL8209" s="1"/>
      <c r="CM8209" s="1"/>
      <c r="CN8209" s="1"/>
      <c r="CO8209" s="1"/>
    </row>
    <row r="8210" spans="1:93" ht="30" customHeight="1" x14ac:dyDescent="0.2">
      <c r="A8210" s="1">
        <v>8198</v>
      </c>
      <c r="B8210" s="94" t="s">
        <v>1491</v>
      </c>
      <c r="C8210" s="1" t="s">
        <v>4181</v>
      </c>
      <c r="D8210" s="1" t="s">
        <v>4233</v>
      </c>
      <c r="E8210" s="28" t="s">
        <v>3812</v>
      </c>
      <c r="F8210" s="1" t="s">
        <v>74</v>
      </c>
      <c r="G8210" s="1">
        <v>4</v>
      </c>
      <c r="H8210" s="1" t="s">
        <v>2565</v>
      </c>
      <c r="I8210" s="1" t="s">
        <v>114</v>
      </c>
      <c r="J8210" s="76">
        <v>551</v>
      </c>
      <c r="K8210" s="76">
        <v>2471550</v>
      </c>
      <c r="L8210" s="29">
        <v>46265</v>
      </c>
      <c r="M8210" s="29" t="s">
        <v>4163</v>
      </c>
      <c r="N8210" s="1" t="s">
        <v>478</v>
      </c>
      <c r="O8210" s="28" t="s">
        <v>1495</v>
      </c>
      <c r="P8210" s="1" t="s">
        <v>323</v>
      </c>
      <c r="Q8210" s="76">
        <v>12</v>
      </c>
      <c r="R8210" s="1"/>
      <c r="S8210" s="76"/>
      <c r="T8210" s="1" t="s">
        <v>115</v>
      </c>
      <c r="U8210" s="1"/>
      <c r="V8210" s="1"/>
      <c r="AC8210" s="93">
        <v>28</v>
      </c>
      <c r="AD8210" s="69">
        <v>240</v>
      </c>
      <c r="AE8210" s="33"/>
      <c r="AF8210" s="33"/>
      <c r="AG8210" s="33"/>
      <c r="AX8210" s="37">
        <f t="shared" si="367"/>
        <v>46272</v>
      </c>
      <c r="AY8210" s="1"/>
      <c r="AZ8210" s="1"/>
      <c r="BA8210" s="31"/>
      <c r="BB8210" s="31"/>
      <c r="BC8210" s="1"/>
      <c r="BD8210" s="1"/>
      <c r="BE8210" s="1"/>
      <c r="BF8210" s="1"/>
      <c r="BG8210" s="1"/>
      <c r="BT8210" s="37">
        <f t="shared" si="368"/>
        <v>46293</v>
      </c>
      <c r="BU8210" s="31"/>
      <c r="BW8210" s="33"/>
      <c r="BX8210" s="1"/>
      <c r="BY8210" s="1"/>
      <c r="BZ8210" s="1"/>
      <c r="CA8210" s="1"/>
      <c r="CB8210" s="1"/>
      <c r="CC8210" s="1"/>
      <c r="CE8210" s="1"/>
      <c r="CF8210" s="1"/>
      <c r="CG8210" s="1"/>
      <c r="CH8210" s="1"/>
      <c r="CI8210" s="1"/>
      <c r="CJ8210" s="1"/>
      <c r="CK8210" s="1"/>
      <c r="CL8210" s="1"/>
      <c r="CM8210" s="1"/>
      <c r="CN8210" s="1"/>
      <c r="CO8210" s="1"/>
    </row>
    <row r="8211" spans="1:93" ht="30" customHeight="1" x14ac:dyDescent="0.2">
      <c r="A8211" s="1">
        <v>8199</v>
      </c>
      <c r="B8211" s="94" t="s">
        <v>1491</v>
      </c>
      <c r="C8211" s="1" t="s">
        <v>4181</v>
      </c>
      <c r="D8211" s="1" t="s">
        <v>4233</v>
      </c>
      <c r="E8211" s="28" t="s">
        <v>3812</v>
      </c>
      <c r="F8211" s="1" t="s">
        <v>74</v>
      </c>
      <c r="G8211" s="1">
        <v>4</v>
      </c>
      <c r="H8211" s="1" t="s">
        <v>2565</v>
      </c>
      <c r="I8211" s="1" t="s">
        <v>114</v>
      </c>
      <c r="J8211" s="76">
        <v>415</v>
      </c>
      <c r="K8211" s="76">
        <v>2471560</v>
      </c>
      <c r="L8211" s="29">
        <v>46265</v>
      </c>
      <c r="M8211" s="29" t="s">
        <v>4163</v>
      </c>
      <c r="N8211" s="1" t="s">
        <v>478</v>
      </c>
      <c r="O8211" s="28" t="s">
        <v>1495</v>
      </c>
      <c r="P8211" s="1" t="s">
        <v>323</v>
      </c>
      <c r="Q8211" s="76">
        <v>9</v>
      </c>
      <c r="R8211" s="1"/>
      <c r="S8211" s="76"/>
      <c r="T8211" s="1" t="s">
        <v>115</v>
      </c>
      <c r="U8211" s="1"/>
      <c r="V8211" s="1"/>
      <c r="AC8211" s="93">
        <v>29</v>
      </c>
      <c r="AD8211" s="69">
        <v>250</v>
      </c>
      <c r="AE8211" s="33"/>
      <c r="AF8211" s="33"/>
      <c r="AG8211" s="33"/>
      <c r="AX8211" s="37">
        <f t="shared" si="367"/>
        <v>46272</v>
      </c>
      <c r="AY8211" s="1"/>
      <c r="AZ8211" s="1"/>
      <c r="BA8211" s="31"/>
      <c r="BB8211" s="31"/>
      <c r="BC8211" s="1"/>
      <c r="BD8211" s="1"/>
      <c r="BE8211" s="1"/>
      <c r="BF8211" s="1"/>
      <c r="BG8211" s="1"/>
      <c r="BT8211" s="37">
        <f t="shared" si="368"/>
        <v>46293</v>
      </c>
      <c r="BU8211" s="31"/>
      <c r="BW8211" s="33"/>
      <c r="BX8211" s="1"/>
      <c r="BY8211" s="1"/>
      <c r="BZ8211" s="1"/>
      <c r="CA8211" s="1"/>
      <c r="CB8211" s="1"/>
      <c r="CC8211" s="1"/>
      <c r="CE8211" s="1"/>
      <c r="CF8211" s="1"/>
      <c r="CG8211" s="1"/>
      <c r="CH8211" s="1"/>
      <c r="CI8211" s="1"/>
      <c r="CJ8211" s="1"/>
      <c r="CK8211" s="1"/>
      <c r="CL8211" s="1"/>
      <c r="CM8211" s="1"/>
      <c r="CN8211" s="1"/>
      <c r="CO8211" s="1"/>
    </row>
    <row r="8212" spans="1:93" ht="30" customHeight="1" x14ac:dyDescent="0.2">
      <c r="A8212" s="1">
        <v>8200</v>
      </c>
      <c r="B8212" s="1" t="s">
        <v>4235</v>
      </c>
      <c r="C8212" s="1" t="s">
        <v>4234</v>
      </c>
      <c r="D8212" s="1" t="s">
        <v>4236</v>
      </c>
      <c r="E8212" s="28" t="s">
        <v>3039</v>
      </c>
      <c r="F8212" s="1" t="s">
        <v>74</v>
      </c>
      <c r="G8212" s="1">
        <v>1</v>
      </c>
      <c r="H8212" s="1" t="s">
        <v>4209</v>
      </c>
      <c r="I8212" s="1" t="s">
        <v>114</v>
      </c>
      <c r="J8212" s="76">
        <v>273</v>
      </c>
      <c r="K8212" s="76">
        <v>2471568</v>
      </c>
      <c r="L8212" s="29">
        <v>46265</v>
      </c>
      <c r="M8212" s="29" t="s">
        <v>4163</v>
      </c>
      <c r="N8212" s="1" t="s">
        <v>478</v>
      </c>
      <c r="O8212" s="28" t="s">
        <v>1495</v>
      </c>
      <c r="P8212" s="1" t="s">
        <v>323</v>
      </c>
      <c r="Q8212" s="76">
        <v>8</v>
      </c>
      <c r="R8212" s="1"/>
      <c r="S8212" s="76"/>
      <c r="T8212" s="1" t="s">
        <v>115</v>
      </c>
      <c r="U8212" s="1"/>
      <c r="V8212" s="1"/>
      <c r="AC8212" s="93">
        <v>28</v>
      </c>
      <c r="AD8212" s="69">
        <v>240</v>
      </c>
      <c r="AE8212" s="33"/>
      <c r="AF8212" s="33"/>
      <c r="AG8212" s="33"/>
      <c r="AX8212" s="37">
        <f t="shared" si="367"/>
        <v>46272</v>
      </c>
      <c r="AY8212" s="1"/>
      <c r="AZ8212" s="1"/>
      <c r="BA8212" s="31"/>
      <c r="BB8212" s="31"/>
      <c r="BC8212" s="1"/>
      <c r="BD8212" s="1"/>
      <c r="BE8212" s="1"/>
      <c r="BF8212" s="1"/>
      <c r="BG8212" s="1"/>
      <c r="BT8212" s="37">
        <f t="shared" si="368"/>
        <v>46293</v>
      </c>
      <c r="BU8212" s="31"/>
      <c r="BW8212" s="33"/>
      <c r="BX8212" s="1"/>
      <c r="BY8212" s="1"/>
      <c r="BZ8212" s="1"/>
      <c r="CA8212" s="1"/>
      <c r="CB8212" s="1"/>
      <c r="CC8212" s="1"/>
      <c r="CE8212" s="1"/>
      <c r="CF8212" s="1"/>
      <c r="CG8212" s="1"/>
      <c r="CH8212" s="1"/>
      <c r="CI8212" s="1"/>
      <c r="CJ8212" s="1"/>
      <c r="CK8212" s="1"/>
      <c r="CL8212" s="1"/>
      <c r="CM8212" s="1"/>
      <c r="CN8212" s="1"/>
      <c r="CO8212" s="1"/>
    </row>
    <row r="8213" spans="1:93" ht="30" customHeight="1" x14ac:dyDescent="0.2">
      <c r="A8213" s="1">
        <v>8201</v>
      </c>
      <c r="B8213" s="94" t="s">
        <v>1491</v>
      </c>
      <c r="C8213" s="1" t="s">
        <v>3367</v>
      </c>
      <c r="D8213" s="1" t="s">
        <v>4176</v>
      </c>
      <c r="E8213" s="28" t="s">
        <v>4237</v>
      </c>
      <c r="F8213" s="1" t="s">
        <v>74</v>
      </c>
      <c r="G8213" s="1">
        <v>2</v>
      </c>
      <c r="H8213" s="1" t="s">
        <v>1059</v>
      </c>
      <c r="I8213" s="1" t="s">
        <v>114</v>
      </c>
      <c r="J8213" s="76">
        <v>437</v>
      </c>
      <c r="K8213" s="76">
        <v>2443653</v>
      </c>
      <c r="L8213" s="29">
        <v>46265</v>
      </c>
      <c r="M8213" s="29" t="s">
        <v>4163</v>
      </c>
      <c r="N8213" s="1" t="s">
        <v>478</v>
      </c>
      <c r="O8213" s="28" t="s">
        <v>1495</v>
      </c>
      <c r="P8213" s="1" t="s">
        <v>323</v>
      </c>
      <c r="Q8213" s="76">
        <v>6</v>
      </c>
      <c r="R8213" s="1"/>
      <c r="S8213" s="76"/>
      <c r="T8213" s="1" t="s">
        <v>115</v>
      </c>
      <c r="U8213" s="1"/>
      <c r="V8213" s="1"/>
      <c r="AC8213" s="93">
        <v>29.1</v>
      </c>
      <c r="AD8213" s="69">
        <v>230</v>
      </c>
      <c r="AE8213" s="33"/>
      <c r="AF8213" s="33"/>
      <c r="AG8213" s="33"/>
      <c r="AX8213" s="37">
        <f t="shared" si="367"/>
        <v>46272</v>
      </c>
      <c r="AY8213" s="1"/>
      <c r="AZ8213" s="1"/>
      <c r="BA8213" s="31"/>
      <c r="BB8213" s="31"/>
      <c r="BC8213" s="1"/>
      <c r="BD8213" s="1"/>
      <c r="BE8213" s="1"/>
      <c r="BF8213" s="1"/>
      <c r="BG8213" s="1"/>
      <c r="BT8213" s="37">
        <f t="shared" si="368"/>
        <v>46293</v>
      </c>
      <c r="BU8213" s="31"/>
      <c r="BW8213" s="33"/>
      <c r="BX8213" s="1"/>
      <c r="BY8213" s="1"/>
      <c r="BZ8213" s="1"/>
      <c r="CA8213" s="1"/>
      <c r="CB8213" s="1"/>
      <c r="CC8213" s="1"/>
      <c r="CE8213" s="1"/>
      <c r="CF8213" s="1"/>
      <c r="CG8213" s="1"/>
      <c r="CH8213" s="1"/>
      <c r="CI8213" s="1"/>
      <c r="CJ8213" s="1"/>
      <c r="CK8213" s="1"/>
      <c r="CL8213" s="1"/>
      <c r="CM8213" s="1"/>
      <c r="CN8213" s="1"/>
      <c r="CO8213" s="1"/>
    </row>
    <row r="8214" spans="1:93" ht="30" customHeight="1" x14ac:dyDescent="0.2">
      <c r="A8214" s="1">
        <v>8202</v>
      </c>
      <c r="B8214" s="94" t="s">
        <v>1491</v>
      </c>
      <c r="C8214" s="1" t="s">
        <v>4141</v>
      </c>
      <c r="D8214" s="1" t="s">
        <v>4238</v>
      </c>
      <c r="E8214" s="28" t="s">
        <v>4073</v>
      </c>
      <c r="F8214" s="1" t="s">
        <v>74</v>
      </c>
      <c r="G8214" s="1">
        <v>9</v>
      </c>
      <c r="H8214" s="1" t="s">
        <v>341</v>
      </c>
      <c r="I8214" s="1" t="s">
        <v>114</v>
      </c>
      <c r="J8214" s="76">
        <v>273</v>
      </c>
      <c r="K8214" s="76">
        <v>2471559</v>
      </c>
      <c r="L8214" s="29">
        <v>46266</v>
      </c>
      <c r="M8214" s="29" t="s">
        <v>4163</v>
      </c>
      <c r="N8214" s="1" t="s">
        <v>478</v>
      </c>
      <c r="O8214" s="28" t="s">
        <v>1495</v>
      </c>
      <c r="P8214" s="1" t="s">
        <v>323</v>
      </c>
      <c r="Q8214" s="76">
        <v>8</v>
      </c>
      <c r="R8214" s="1"/>
      <c r="S8214" s="76">
        <v>6</v>
      </c>
      <c r="T8214" s="1" t="s">
        <v>115</v>
      </c>
      <c r="U8214" s="1"/>
      <c r="V8214" s="1"/>
      <c r="AC8214" s="93">
        <v>30</v>
      </c>
      <c r="AD8214" s="69">
        <v>250</v>
      </c>
      <c r="AE8214" s="33"/>
      <c r="AF8214" s="33"/>
      <c r="AG8214" s="33"/>
      <c r="AX8214" s="37">
        <f t="shared" si="367"/>
        <v>46273</v>
      </c>
      <c r="AY8214" s="1"/>
      <c r="AZ8214" s="1"/>
      <c r="BA8214" s="31"/>
      <c r="BB8214" s="31"/>
      <c r="BC8214" s="1"/>
      <c r="BD8214" s="1"/>
      <c r="BE8214" s="1"/>
      <c r="BF8214" s="1"/>
      <c r="BG8214" s="1"/>
      <c r="BT8214" s="37">
        <f t="shared" si="368"/>
        <v>46294</v>
      </c>
      <c r="BU8214" s="31"/>
      <c r="BW8214" s="33"/>
      <c r="BX8214" s="1"/>
      <c r="BY8214" s="1"/>
      <c r="BZ8214" s="1"/>
      <c r="CA8214" s="1"/>
      <c r="CB8214" s="1"/>
      <c r="CC8214" s="1"/>
      <c r="CE8214" s="1"/>
      <c r="CF8214" s="1"/>
      <c r="CG8214" s="1"/>
      <c r="CH8214" s="1"/>
      <c r="CI8214" s="1"/>
      <c r="CJ8214" s="1"/>
      <c r="CK8214" s="1"/>
      <c r="CL8214" s="1"/>
      <c r="CM8214" s="1"/>
      <c r="CN8214" s="1"/>
      <c r="CO8214" s="1"/>
    </row>
    <row r="8215" spans="1:93" ht="30" customHeight="1" x14ac:dyDescent="0.2">
      <c r="A8215" s="1">
        <v>8203</v>
      </c>
      <c r="B8215" s="94" t="s">
        <v>1491</v>
      </c>
      <c r="C8215" s="1" t="s">
        <v>4141</v>
      </c>
      <c r="D8215" s="1" t="s">
        <v>4238</v>
      </c>
      <c r="E8215" s="28" t="s">
        <v>4073</v>
      </c>
      <c r="F8215" s="1" t="s">
        <v>74</v>
      </c>
      <c r="G8215" s="1">
        <v>9</v>
      </c>
      <c r="H8215" s="1" t="s">
        <v>341</v>
      </c>
      <c r="I8215" s="1" t="s">
        <v>114</v>
      </c>
      <c r="J8215" s="76">
        <v>437</v>
      </c>
      <c r="K8215" s="76">
        <v>2471561</v>
      </c>
      <c r="L8215" s="29">
        <v>46266</v>
      </c>
      <c r="M8215" s="29" t="s">
        <v>4163</v>
      </c>
      <c r="N8215" s="1" t="s">
        <v>478</v>
      </c>
      <c r="O8215" s="28" t="s">
        <v>1495</v>
      </c>
      <c r="P8215" s="1" t="s">
        <v>323</v>
      </c>
      <c r="Q8215" s="76">
        <v>9</v>
      </c>
      <c r="R8215" s="1"/>
      <c r="S8215" s="76"/>
      <c r="T8215" s="1" t="s">
        <v>115</v>
      </c>
      <c r="U8215" s="1"/>
      <c r="V8215" s="1"/>
      <c r="AC8215" s="93">
        <v>29</v>
      </c>
      <c r="AD8215" s="69">
        <v>240</v>
      </c>
      <c r="AE8215" s="33"/>
      <c r="AF8215" s="33"/>
      <c r="AG8215" s="33"/>
      <c r="AX8215" s="37">
        <f t="shared" si="367"/>
        <v>46273</v>
      </c>
      <c r="AY8215" s="1"/>
      <c r="AZ8215" s="1"/>
      <c r="BA8215" s="31"/>
      <c r="BB8215" s="31"/>
      <c r="BC8215" s="1"/>
      <c r="BD8215" s="1"/>
      <c r="BE8215" s="1"/>
      <c r="BF8215" s="1"/>
      <c r="BG8215" s="1"/>
      <c r="BT8215" s="37">
        <f t="shared" si="368"/>
        <v>46294</v>
      </c>
      <c r="BU8215" s="31"/>
      <c r="BW8215" s="33"/>
      <c r="BX8215" s="1"/>
      <c r="BY8215" s="1"/>
      <c r="BZ8215" s="1"/>
      <c r="CA8215" s="1"/>
      <c r="CB8215" s="1"/>
      <c r="CC8215" s="1"/>
      <c r="CE8215" s="1"/>
      <c r="CF8215" s="1"/>
      <c r="CG8215" s="1"/>
      <c r="CH8215" s="1"/>
      <c r="CI8215" s="1"/>
      <c r="CJ8215" s="1"/>
      <c r="CK8215" s="1"/>
      <c r="CL8215" s="1"/>
      <c r="CM8215" s="1"/>
      <c r="CN8215" s="1"/>
      <c r="CO8215" s="1"/>
    </row>
    <row r="8216" spans="1:93" ht="30" customHeight="1" x14ac:dyDescent="0.2">
      <c r="A8216" s="1">
        <v>8204</v>
      </c>
      <c r="B8216" s="94" t="s">
        <v>1491</v>
      </c>
      <c r="C8216" s="1" t="s">
        <v>4141</v>
      </c>
      <c r="D8216" s="1" t="s">
        <v>4238</v>
      </c>
      <c r="E8216" s="28" t="s">
        <v>4073</v>
      </c>
      <c r="F8216" s="1" t="s">
        <v>74</v>
      </c>
      <c r="G8216" s="1">
        <v>9</v>
      </c>
      <c r="H8216" s="1" t="s">
        <v>341</v>
      </c>
      <c r="I8216" s="1" t="s">
        <v>114</v>
      </c>
      <c r="J8216" s="76">
        <v>303</v>
      </c>
      <c r="K8216" s="76">
        <v>2471567</v>
      </c>
      <c r="L8216" s="29">
        <v>46266</v>
      </c>
      <c r="M8216" s="29" t="s">
        <v>4163</v>
      </c>
      <c r="N8216" s="1" t="s">
        <v>478</v>
      </c>
      <c r="O8216" s="28" t="s">
        <v>1495</v>
      </c>
      <c r="P8216" s="1" t="s">
        <v>323</v>
      </c>
      <c r="Q8216" s="76">
        <v>8</v>
      </c>
      <c r="R8216" s="1"/>
      <c r="S8216" s="76"/>
      <c r="T8216" s="1" t="s">
        <v>115</v>
      </c>
      <c r="U8216" s="1"/>
      <c r="V8216" s="1"/>
      <c r="AC8216" s="93">
        <v>28</v>
      </c>
      <c r="AD8216" s="69">
        <v>210</v>
      </c>
      <c r="AE8216" s="33"/>
      <c r="AF8216" s="33"/>
      <c r="AG8216" s="33"/>
      <c r="AX8216" s="37">
        <f t="shared" si="367"/>
        <v>46273</v>
      </c>
      <c r="AY8216" s="1"/>
      <c r="AZ8216" s="1"/>
      <c r="BA8216" s="31"/>
      <c r="BB8216" s="31"/>
      <c r="BC8216" s="1"/>
      <c r="BD8216" s="1"/>
      <c r="BE8216" s="1"/>
      <c r="BF8216" s="1"/>
      <c r="BG8216" s="1"/>
      <c r="BT8216" s="37">
        <f t="shared" si="368"/>
        <v>46294</v>
      </c>
      <c r="BU8216" s="31"/>
      <c r="BW8216" s="33"/>
      <c r="BX8216" s="1"/>
      <c r="BY8216" s="1"/>
      <c r="BZ8216" s="1"/>
      <c r="CA8216" s="1"/>
      <c r="CB8216" s="1"/>
      <c r="CC8216" s="1"/>
      <c r="CE8216" s="1"/>
      <c r="CF8216" s="1"/>
      <c r="CG8216" s="1"/>
      <c r="CH8216" s="1"/>
      <c r="CI8216" s="1"/>
      <c r="CJ8216" s="1"/>
      <c r="CK8216" s="1"/>
      <c r="CL8216" s="1"/>
      <c r="CM8216" s="1"/>
      <c r="CN8216" s="1"/>
      <c r="CO8216" s="1"/>
    </row>
    <row r="8217" spans="1:93" ht="30" customHeight="1" x14ac:dyDescent="0.2">
      <c r="A8217" s="1">
        <v>8205</v>
      </c>
      <c r="B8217" s="94" t="s">
        <v>1491</v>
      </c>
      <c r="C8217" s="1" t="s">
        <v>4141</v>
      </c>
      <c r="D8217" s="1" t="s">
        <v>4238</v>
      </c>
      <c r="E8217" s="28" t="s">
        <v>4073</v>
      </c>
      <c r="F8217" s="1" t="s">
        <v>74</v>
      </c>
      <c r="G8217" s="1">
        <v>9</v>
      </c>
      <c r="H8217" s="1" t="s">
        <v>341</v>
      </c>
      <c r="I8217" s="1" t="s">
        <v>114</v>
      </c>
      <c r="J8217" s="76">
        <v>526</v>
      </c>
      <c r="K8217" s="76">
        <v>2471569</v>
      </c>
      <c r="L8217" s="29">
        <v>46266</v>
      </c>
      <c r="M8217" s="29" t="s">
        <v>4163</v>
      </c>
      <c r="N8217" s="1" t="s">
        <v>478</v>
      </c>
      <c r="O8217" s="28" t="s">
        <v>1495</v>
      </c>
      <c r="P8217" s="1" t="s">
        <v>323</v>
      </c>
      <c r="Q8217" s="76">
        <v>11</v>
      </c>
      <c r="R8217" s="1"/>
      <c r="S8217" s="76"/>
      <c r="T8217" s="1" t="s">
        <v>115</v>
      </c>
      <c r="U8217" s="1"/>
      <c r="V8217" s="1"/>
      <c r="AC8217" s="93">
        <v>29</v>
      </c>
      <c r="AD8217" s="69">
        <v>250</v>
      </c>
      <c r="AE8217" s="33"/>
      <c r="AF8217" s="33"/>
      <c r="AG8217" s="33"/>
      <c r="AX8217" s="37">
        <f t="shared" si="367"/>
        <v>46273</v>
      </c>
      <c r="AY8217" s="1"/>
      <c r="AZ8217" s="1"/>
      <c r="BA8217" s="31"/>
      <c r="BB8217" s="31"/>
      <c r="BC8217" s="1"/>
      <c r="BD8217" s="1"/>
      <c r="BE8217" s="1"/>
      <c r="BF8217" s="1"/>
      <c r="BG8217" s="1"/>
      <c r="BT8217" s="37">
        <f t="shared" si="368"/>
        <v>46294</v>
      </c>
      <c r="BU8217" s="31"/>
      <c r="BW8217" s="33"/>
      <c r="BX8217" s="1"/>
      <c r="BY8217" s="1"/>
      <c r="BZ8217" s="1"/>
      <c r="CA8217" s="1"/>
      <c r="CB8217" s="1"/>
      <c r="CC8217" s="1"/>
      <c r="CE8217" s="1"/>
      <c r="CF8217" s="1"/>
      <c r="CG8217" s="1"/>
      <c r="CH8217" s="1"/>
      <c r="CI8217" s="1"/>
      <c r="CJ8217" s="1"/>
      <c r="CK8217" s="1"/>
      <c r="CL8217" s="1"/>
      <c r="CM8217" s="1"/>
      <c r="CN8217" s="1"/>
      <c r="CO8217" s="1"/>
    </row>
    <row r="8218" spans="1:93" ht="30" customHeight="1" x14ac:dyDescent="0.2">
      <c r="A8218" s="1">
        <v>8206</v>
      </c>
      <c r="B8218" s="94" t="s">
        <v>1491</v>
      </c>
      <c r="C8218" s="1" t="s">
        <v>4141</v>
      </c>
      <c r="D8218" s="1" t="s">
        <v>4238</v>
      </c>
      <c r="E8218" s="28" t="s">
        <v>4073</v>
      </c>
      <c r="F8218" s="1" t="s">
        <v>74</v>
      </c>
      <c r="G8218" s="1">
        <v>9</v>
      </c>
      <c r="H8218" s="1" t="s">
        <v>341</v>
      </c>
      <c r="I8218" s="1" t="s">
        <v>114</v>
      </c>
      <c r="J8218" s="76">
        <v>437</v>
      </c>
      <c r="K8218" s="76">
        <v>2471570</v>
      </c>
      <c r="L8218" s="29">
        <v>46266</v>
      </c>
      <c r="M8218" s="29" t="s">
        <v>4163</v>
      </c>
      <c r="N8218" s="1" t="s">
        <v>478</v>
      </c>
      <c r="O8218" s="28" t="s">
        <v>1495</v>
      </c>
      <c r="P8218" s="1" t="s">
        <v>323</v>
      </c>
      <c r="Q8218" s="76">
        <v>9</v>
      </c>
      <c r="R8218" s="1"/>
      <c r="S8218" s="76"/>
      <c r="T8218" s="1" t="s">
        <v>115</v>
      </c>
      <c r="U8218" s="1"/>
      <c r="V8218" s="1"/>
      <c r="AC8218" s="93">
        <v>28</v>
      </c>
      <c r="AD8218" s="69">
        <v>255</v>
      </c>
      <c r="AE8218" s="33"/>
      <c r="AF8218" s="33"/>
      <c r="AG8218" s="33"/>
      <c r="AX8218" s="37">
        <f t="shared" si="367"/>
        <v>46273</v>
      </c>
      <c r="AY8218" s="1"/>
      <c r="AZ8218" s="1"/>
      <c r="BA8218" s="31"/>
      <c r="BB8218" s="31"/>
      <c r="BC8218" s="1"/>
      <c r="BD8218" s="1"/>
      <c r="BE8218" s="1"/>
      <c r="BF8218" s="1"/>
      <c r="BG8218" s="1"/>
      <c r="BT8218" s="37">
        <f t="shared" si="368"/>
        <v>46294</v>
      </c>
      <c r="BU8218" s="31"/>
      <c r="BW8218" s="33"/>
      <c r="BX8218" s="1"/>
      <c r="BY8218" s="1"/>
      <c r="BZ8218" s="1"/>
      <c r="CA8218" s="1"/>
      <c r="CB8218" s="1"/>
      <c r="CC8218" s="1"/>
      <c r="CE8218" s="1"/>
      <c r="CF8218" s="1"/>
      <c r="CG8218" s="1"/>
      <c r="CH8218" s="1"/>
      <c r="CI8218" s="1"/>
      <c r="CJ8218" s="1"/>
      <c r="CK8218" s="1"/>
      <c r="CL8218" s="1"/>
      <c r="CM8218" s="1"/>
      <c r="CN8218" s="1"/>
      <c r="CO8218" s="1"/>
    </row>
    <row r="8219" spans="1:93" ht="30" customHeight="1" x14ac:dyDescent="0.2">
      <c r="A8219" s="1">
        <v>8207</v>
      </c>
      <c r="B8219" s="94" t="s">
        <v>1491</v>
      </c>
      <c r="C8219" s="1" t="s">
        <v>4141</v>
      </c>
      <c r="D8219" s="1" t="s">
        <v>4238</v>
      </c>
      <c r="E8219" s="28" t="s">
        <v>4073</v>
      </c>
      <c r="F8219" s="1" t="s">
        <v>74</v>
      </c>
      <c r="G8219" s="1">
        <v>9</v>
      </c>
      <c r="H8219" s="1" t="s">
        <v>341</v>
      </c>
      <c r="I8219" s="1" t="s">
        <v>114</v>
      </c>
      <c r="J8219" s="76">
        <v>303</v>
      </c>
      <c r="K8219" s="76">
        <v>2471571</v>
      </c>
      <c r="L8219" s="29">
        <v>46266</v>
      </c>
      <c r="M8219" s="29" t="s">
        <v>4163</v>
      </c>
      <c r="N8219" s="1" t="s">
        <v>478</v>
      </c>
      <c r="O8219" s="28" t="s">
        <v>1495</v>
      </c>
      <c r="P8219" s="1" t="s">
        <v>323</v>
      </c>
      <c r="Q8219" s="76">
        <v>8</v>
      </c>
      <c r="R8219" s="1"/>
      <c r="S8219" s="76"/>
      <c r="T8219" s="1" t="s">
        <v>115</v>
      </c>
      <c r="U8219" s="1"/>
      <c r="V8219" s="1"/>
      <c r="AC8219" s="93">
        <v>28</v>
      </c>
      <c r="AD8219" s="69">
        <v>250</v>
      </c>
      <c r="AE8219" s="33"/>
      <c r="AF8219" s="33"/>
      <c r="AG8219" s="33"/>
      <c r="AX8219" s="37">
        <f t="shared" si="367"/>
        <v>46273</v>
      </c>
      <c r="AY8219" s="1"/>
      <c r="AZ8219" s="1"/>
      <c r="BA8219" s="31"/>
      <c r="BB8219" s="31"/>
      <c r="BC8219" s="1"/>
      <c r="BD8219" s="1"/>
      <c r="BE8219" s="1"/>
      <c r="BF8219" s="1"/>
      <c r="BG8219" s="1"/>
      <c r="BT8219" s="37">
        <f t="shared" si="368"/>
        <v>46294</v>
      </c>
      <c r="BU8219" s="31"/>
      <c r="BW8219" s="33"/>
      <c r="BX8219" s="1"/>
      <c r="BY8219" s="1"/>
      <c r="BZ8219" s="1"/>
      <c r="CA8219" s="1"/>
      <c r="CB8219" s="1"/>
      <c r="CC8219" s="1"/>
      <c r="CE8219" s="1"/>
      <c r="CF8219" s="1"/>
      <c r="CG8219" s="1"/>
      <c r="CH8219" s="1"/>
      <c r="CI8219" s="1"/>
      <c r="CJ8219" s="1"/>
      <c r="CK8219" s="1"/>
      <c r="CL8219" s="1"/>
      <c r="CM8219" s="1"/>
      <c r="CN8219" s="1"/>
      <c r="CO8219" s="1"/>
    </row>
    <row r="8220" spans="1:93" ht="30" customHeight="1" x14ac:dyDescent="0.2">
      <c r="A8220" s="1">
        <v>8208</v>
      </c>
      <c r="B8220" s="94" t="s">
        <v>1491</v>
      </c>
      <c r="C8220" s="1" t="s">
        <v>4141</v>
      </c>
      <c r="D8220" s="1" t="s">
        <v>4238</v>
      </c>
      <c r="E8220" s="28" t="s">
        <v>4073</v>
      </c>
      <c r="F8220" s="1" t="s">
        <v>74</v>
      </c>
      <c r="G8220" s="1">
        <v>9</v>
      </c>
      <c r="H8220" s="1" t="s">
        <v>341</v>
      </c>
      <c r="I8220" s="1" t="s">
        <v>114</v>
      </c>
      <c r="J8220" s="76">
        <v>553</v>
      </c>
      <c r="K8220" s="76">
        <v>2443645</v>
      </c>
      <c r="L8220" s="29">
        <v>46266</v>
      </c>
      <c r="M8220" s="29" t="s">
        <v>4163</v>
      </c>
      <c r="N8220" s="1" t="s">
        <v>478</v>
      </c>
      <c r="O8220" s="28" t="s">
        <v>1495</v>
      </c>
      <c r="P8220" s="1" t="s">
        <v>323</v>
      </c>
      <c r="Q8220" s="76">
        <v>12</v>
      </c>
      <c r="R8220" s="1"/>
      <c r="S8220" s="76"/>
      <c r="T8220" s="1" t="s">
        <v>115</v>
      </c>
      <c r="U8220" s="1"/>
      <c r="V8220" s="1"/>
      <c r="AC8220" s="93">
        <v>28.5</v>
      </c>
      <c r="AD8220" s="69">
        <v>240</v>
      </c>
      <c r="AE8220" s="33"/>
      <c r="AF8220" s="33"/>
      <c r="AG8220" s="33"/>
      <c r="AX8220" s="37">
        <f t="shared" si="367"/>
        <v>46273</v>
      </c>
      <c r="AY8220" s="1"/>
      <c r="AZ8220" s="1"/>
      <c r="BA8220" s="31"/>
      <c r="BB8220" s="31"/>
      <c r="BC8220" s="1"/>
      <c r="BD8220" s="1"/>
      <c r="BE8220" s="1"/>
      <c r="BF8220" s="1"/>
      <c r="BG8220" s="1"/>
      <c r="BT8220" s="37">
        <f t="shared" si="368"/>
        <v>46294</v>
      </c>
      <c r="BU8220" s="31"/>
      <c r="BW8220" s="33"/>
      <c r="BX8220" s="1"/>
      <c r="BY8220" s="1"/>
      <c r="BZ8220" s="1"/>
      <c r="CA8220" s="1"/>
      <c r="CB8220" s="1"/>
      <c r="CC8220" s="1"/>
      <c r="CE8220" s="1"/>
      <c r="CF8220" s="1"/>
      <c r="CG8220" s="1"/>
      <c r="CH8220" s="1"/>
      <c r="CI8220" s="1"/>
      <c r="CJ8220" s="1"/>
      <c r="CK8220" s="1"/>
      <c r="CL8220" s="1"/>
      <c r="CM8220" s="1"/>
      <c r="CN8220" s="1"/>
      <c r="CO8220" s="1"/>
    </row>
    <row r="8221" spans="1:93" ht="30" customHeight="1" x14ac:dyDescent="0.2">
      <c r="A8221" s="1">
        <v>8209</v>
      </c>
      <c r="B8221" s="94" t="s">
        <v>1491</v>
      </c>
      <c r="C8221" s="1" t="s">
        <v>4241</v>
      </c>
      <c r="D8221" s="1" t="s">
        <v>4239</v>
      </c>
      <c r="E8221" s="28" t="s">
        <v>4073</v>
      </c>
      <c r="F8221" s="1" t="s">
        <v>74</v>
      </c>
      <c r="G8221" s="1">
        <v>9</v>
      </c>
      <c r="H8221" s="1" t="s">
        <v>341</v>
      </c>
      <c r="I8221" s="1" t="s">
        <v>114</v>
      </c>
      <c r="J8221" s="76">
        <v>415</v>
      </c>
      <c r="K8221" s="76">
        <v>2443650</v>
      </c>
      <c r="L8221" s="29">
        <v>46266</v>
      </c>
      <c r="M8221" s="29" t="s">
        <v>4163</v>
      </c>
      <c r="N8221" s="1" t="s">
        <v>478</v>
      </c>
      <c r="O8221" s="28" t="s">
        <v>1495</v>
      </c>
      <c r="P8221" s="1" t="s">
        <v>323</v>
      </c>
      <c r="Q8221" s="76">
        <v>10</v>
      </c>
      <c r="R8221" s="1"/>
      <c r="S8221" s="76"/>
      <c r="T8221" s="1" t="s">
        <v>115</v>
      </c>
      <c r="U8221" s="1"/>
      <c r="V8221" s="1"/>
      <c r="AC8221" s="93">
        <v>27</v>
      </c>
      <c r="AD8221" s="69">
        <v>260</v>
      </c>
      <c r="AE8221" s="33"/>
      <c r="AF8221" s="33"/>
      <c r="AG8221" s="33"/>
      <c r="AX8221" s="37">
        <f t="shared" si="367"/>
        <v>46273</v>
      </c>
      <c r="AY8221" s="1"/>
      <c r="AZ8221" s="1"/>
      <c r="BA8221" s="31"/>
      <c r="BB8221" s="31"/>
      <c r="BC8221" s="1"/>
      <c r="BD8221" s="1"/>
      <c r="BE8221" s="1"/>
      <c r="BF8221" s="1"/>
      <c r="BG8221" s="1"/>
      <c r="BT8221" s="37">
        <f t="shared" si="368"/>
        <v>46294</v>
      </c>
      <c r="BU8221" s="31"/>
      <c r="BW8221" s="33"/>
      <c r="BX8221" s="1"/>
      <c r="BY8221" s="1"/>
      <c r="BZ8221" s="1"/>
      <c r="CA8221" s="1"/>
      <c r="CB8221" s="1"/>
      <c r="CC8221" s="1"/>
      <c r="CE8221" s="1"/>
      <c r="CF8221" s="1"/>
      <c r="CG8221" s="1"/>
      <c r="CH8221" s="1"/>
      <c r="CI8221" s="1"/>
      <c r="CJ8221" s="1"/>
      <c r="CK8221" s="1"/>
      <c r="CL8221" s="1"/>
      <c r="CM8221" s="1"/>
      <c r="CN8221" s="1"/>
      <c r="CO8221" s="1"/>
    </row>
    <row r="8222" spans="1:93" ht="30" customHeight="1" x14ac:dyDescent="0.2">
      <c r="A8222" s="1">
        <v>8210</v>
      </c>
      <c r="B8222" s="94" t="s">
        <v>1491</v>
      </c>
      <c r="C8222" s="1" t="s">
        <v>4242</v>
      </c>
      <c r="D8222" s="1" t="s">
        <v>4240</v>
      </c>
      <c r="E8222" s="28" t="s">
        <v>4073</v>
      </c>
      <c r="F8222" s="1" t="s">
        <v>74</v>
      </c>
      <c r="G8222" s="1">
        <v>9</v>
      </c>
      <c r="H8222" s="1" t="s">
        <v>341</v>
      </c>
      <c r="I8222" s="1" t="s">
        <v>114</v>
      </c>
      <c r="J8222" s="76">
        <v>545</v>
      </c>
      <c r="K8222" s="76">
        <v>2443664</v>
      </c>
      <c r="L8222" s="29">
        <v>46266</v>
      </c>
      <c r="M8222" s="29" t="s">
        <v>4163</v>
      </c>
      <c r="N8222" s="1" t="s">
        <v>478</v>
      </c>
      <c r="O8222" s="28" t="s">
        <v>1495</v>
      </c>
      <c r="P8222" s="1" t="s">
        <v>323</v>
      </c>
      <c r="Q8222" s="76">
        <v>12</v>
      </c>
      <c r="R8222" s="1"/>
      <c r="S8222" s="76"/>
      <c r="T8222" s="1" t="s">
        <v>115</v>
      </c>
      <c r="U8222" s="1"/>
      <c r="V8222" s="1"/>
      <c r="AC8222" s="93">
        <v>28.5</v>
      </c>
      <c r="AD8222" s="69">
        <v>250</v>
      </c>
      <c r="AE8222" s="33"/>
      <c r="AF8222" s="33"/>
      <c r="AG8222" s="33"/>
      <c r="AX8222" s="37">
        <f t="shared" si="367"/>
        <v>46273</v>
      </c>
      <c r="AY8222" s="1"/>
      <c r="AZ8222" s="1"/>
      <c r="BA8222" s="31"/>
      <c r="BB8222" s="31"/>
      <c r="BC8222" s="1"/>
      <c r="BD8222" s="1"/>
      <c r="BE8222" s="1"/>
      <c r="BF8222" s="1"/>
      <c r="BG8222" s="1"/>
      <c r="BT8222" s="37">
        <f t="shared" si="368"/>
        <v>46294</v>
      </c>
      <c r="BU8222" s="31"/>
      <c r="BW8222" s="33"/>
      <c r="BX8222" s="1"/>
      <c r="BY8222" s="1"/>
      <c r="BZ8222" s="1"/>
      <c r="CA8222" s="1"/>
      <c r="CB8222" s="1"/>
      <c r="CC8222" s="1"/>
      <c r="CE8222" s="1"/>
      <c r="CF8222" s="1"/>
      <c r="CG8222" s="1"/>
      <c r="CH8222" s="1"/>
      <c r="CI8222" s="1"/>
      <c r="CJ8222" s="1"/>
      <c r="CK8222" s="1"/>
      <c r="CL8222" s="1"/>
      <c r="CM8222" s="1"/>
      <c r="CN8222" s="1"/>
      <c r="CO8222" s="1"/>
    </row>
    <row r="8223" spans="1:93" ht="30" customHeight="1" x14ac:dyDescent="0.2">
      <c r="A8223" s="1">
        <v>8211</v>
      </c>
      <c r="B8223" s="1" t="s">
        <v>4245</v>
      </c>
      <c r="C8223" s="1" t="s">
        <v>4243</v>
      </c>
      <c r="D8223" s="1" t="s">
        <v>4244</v>
      </c>
      <c r="E8223" s="28" t="s">
        <v>3039</v>
      </c>
      <c r="F8223" s="1" t="s">
        <v>74</v>
      </c>
      <c r="G8223" s="1">
        <v>1</v>
      </c>
      <c r="H8223" s="1" t="s">
        <v>4209</v>
      </c>
      <c r="I8223" s="1" t="s">
        <v>114</v>
      </c>
      <c r="J8223" s="76">
        <v>273</v>
      </c>
      <c r="K8223" s="76">
        <v>2471598</v>
      </c>
      <c r="L8223" s="29">
        <v>46267</v>
      </c>
      <c r="M8223" s="29" t="s">
        <v>4163</v>
      </c>
      <c r="N8223" s="1" t="s">
        <v>478</v>
      </c>
      <c r="O8223" s="28" t="s">
        <v>1495</v>
      </c>
      <c r="P8223" s="1" t="s">
        <v>323</v>
      </c>
      <c r="Q8223" s="76">
        <v>2</v>
      </c>
      <c r="R8223" s="1"/>
      <c r="S8223" s="76"/>
      <c r="T8223" s="1" t="s">
        <v>115</v>
      </c>
      <c r="U8223" s="1"/>
      <c r="V8223" s="1"/>
      <c r="AC8223" s="93" t="s">
        <v>103</v>
      </c>
      <c r="AD8223" s="69" t="s">
        <v>103</v>
      </c>
      <c r="AE8223" s="33"/>
      <c r="AF8223" s="33"/>
      <c r="AG8223" s="33"/>
      <c r="AX8223" s="37">
        <f t="shared" si="367"/>
        <v>46274</v>
      </c>
      <c r="AY8223" s="1"/>
      <c r="AZ8223" s="1"/>
      <c r="BA8223" s="31"/>
      <c r="BB8223" s="31"/>
      <c r="BC8223" s="1"/>
      <c r="BD8223" s="1"/>
      <c r="BE8223" s="1"/>
      <c r="BF8223" s="1"/>
      <c r="BG8223" s="1"/>
      <c r="BT8223" s="37">
        <f t="shared" si="368"/>
        <v>46295</v>
      </c>
      <c r="BU8223" s="31"/>
      <c r="BW8223" s="33"/>
      <c r="BX8223" s="1"/>
      <c r="BY8223" s="1"/>
      <c r="BZ8223" s="1"/>
      <c r="CA8223" s="1"/>
      <c r="CB8223" s="1"/>
      <c r="CC8223" s="1"/>
      <c r="CE8223" s="1"/>
      <c r="CF8223" s="1"/>
      <c r="CG8223" s="1"/>
      <c r="CH8223" s="1"/>
      <c r="CI8223" s="1"/>
      <c r="CJ8223" s="1"/>
      <c r="CK8223" s="1"/>
      <c r="CL8223" s="1"/>
      <c r="CM8223" s="1"/>
      <c r="CN8223" s="1"/>
      <c r="CO8223" s="1"/>
    </row>
    <row r="8224" spans="1:93" ht="30" customHeight="1" x14ac:dyDescent="0.2">
      <c r="A8224" s="1">
        <v>8212</v>
      </c>
      <c r="B8224" s="1" t="s">
        <v>4245</v>
      </c>
      <c r="C8224" s="1" t="s">
        <v>4243</v>
      </c>
      <c r="D8224" s="1" t="s">
        <v>4244</v>
      </c>
      <c r="E8224" s="28" t="s">
        <v>3039</v>
      </c>
      <c r="F8224" s="1" t="s">
        <v>74</v>
      </c>
      <c r="G8224" s="1">
        <v>1</v>
      </c>
      <c r="H8224" s="1" t="s">
        <v>4209</v>
      </c>
      <c r="I8224" s="1" t="s">
        <v>114</v>
      </c>
      <c r="J8224" s="76">
        <v>393</v>
      </c>
      <c r="K8224" s="76">
        <v>2443713</v>
      </c>
      <c r="L8224" s="29">
        <v>46267</v>
      </c>
      <c r="M8224" s="29" t="s">
        <v>4163</v>
      </c>
      <c r="N8224" s="1" t="s">
        <v>478</v>
      </c>
      <c r="O8224" s="28" t="s">
        <v>1495</v>
      </c>
      <c r="P8224" s="1" t="s">
        <v>323</v>
      </c>
      <c r="Q8224" s="76">
        <v>9</v>
      </c>
      <c r="R8224" s="1"/>
      <c r="S8224" s="76">
        <v>6</v>
      </c>
      <c r="T8224" s="1" t="s">
        <v>115</v>
      </c>
      <c r="U8224" s="1"/>
      <c r="V8224" s="1"/>
      <c r="AC8224" s="93">
        <v>29.5</v>
      </c>
      <c r="AD8224" s="69">
        <v>250</v>
      </c>
      <c r="AE8224" s="33"/>
      <c r="AF8224" s="33"/>
      <c r="AG8224" s="33"/>
      <c r="AX8224" s="37">
        <f t="shared" si="367"/>
        <v>46274</v>
      </c>
      <c r="AY8224" s="1"/>
      <c r="AZ8224" s="1"/>
      <c r="BA8224" s="31"/>
      <c r="BB8224" s="31"/>
      <c r="BC8224" s="1"/>
      <c r="BD8224" s="1"/>
      <c r="BE8224" s="1"/>
      <c r="BF8224" s="1"/>
      <c r="BG8224" s="1"/>
      <c r="BT8224" s="37">
        <f t="shared" si="368"/>
        <v>46295</v>
      </c>
      <c r="BU8224" s="31"/>
      <c r="BW8224" s="33"/>
      <c r="BX8224" s="1"/>
      <c r="BY8224" s="1"/>
      <c r="BZ8224" s="1"/>
      <c r="CA8224" s="1"/>
      <c r="CB8224" s="1"/>
      <c r="CC8224" s="1"/>
      <c r="CE8224" s="1"/>
      <c r="CF8224" s="1"/>
      <c r="CG8224" s="1"/>
      <c r="CH8224" s="1"/>
      <c r="CI8224" s="1"/>
      <c r="CJ8224" s="1"/>
      <c r="CK8224" s="1"/>
      <c r="CL8224" s="1"/>
      <c r="CM8224" s="1"/>
      <c r="CN8224" s="1"/>
      <c r="CO8224" s="1"/>
    </row>
    <row r="8225" spans="1:93" ht="30" customHeight="1" x14ac:dyDescent="0.2">
      <c r="A8225" s="1">
        <v>8213</v>
      </c>
      <c r="B8225" s="1" t="s">
        <v>4245</v>
      </c>
      <c r="C8225" s="1" t="s">
        <v>4243</v>
      </c>
      <c r="D8225" s="1" t="s">
        <v>4244</v>
      </c>
      <c r="E8225" s="28" t="s">
        <v>3039</v>
      </c>
      <c r="F8225" s="1" t="s">
        <v>74</v>
      </c>
      <c r="G8225" s="1">
        <v>1</v>
      </c>
      <c r="H8225" s="1" t="s">
        <v>4209</v>
      </c>
      <c r="I8225" s="1" t="s">
        <v>114</v>
      </c>
      <c r="J8225" s="76">
        <v>432</v>
      </c>
      <c r="K8225" s="76">
        <v>2471599</v>
      </c>
      <c r="L8225" s="29">
        <v>46267</v>
      </c>
      <c r="M8225" s="29" t="s">
        <v>4163</v>
      </c>
      <c r="N8225" s="1" t="s">
        <v>478</v>
      </c>
      <c r="O8225" s="28" t="s">
        <v>1495</v>
      </c>
      <c r="P8225" s="1" t="s">
        <v>323</v>
      </c>
      <c r="Q8225" s="76">
        <v>8</v>
      </c>
      <c r="R8225" s="1"/>
      <c r="S8225" s="76"/>
      <c r="T8225" s="1" t="s">
        <v>115</v>
      </c>
      <c r="U8225" s="1"/>
      <c r="V8225" s="1"/>
      <c r="AC8225" s="93">
        <v>28</v>
      </c>
      <c r="AD8225" s="69">
        <v>230</v>
      </c>
      <c r="AE8225" s="33"/>
      <c r="AF8225" s="33"/>
      <c r="AG8225" s="33"/>
      <c r="AX8225" s="37">
        <f t="shared" si="367"/>
        <v>46274</v>
      </c>
      <c r="AY8225" s="1"/>
      <c r="AZ8225" s="1"/>
      <c r="BA8225" s="31"/>
      <c r="BB8225" s="31"/>
      <c r="BC8225" s="1"/>
      <c r="BD8225" s="1"/>
      <c r="BE8225" s="1"/>
      <c r="BF8225" s="1"/>
      <c r="BG8225" s="1"/>
      <c r="BT8225" s="37">
        <f t="shared" si="368"/>
        <v>46295</v>
      </c>
      <c r="BU8225" s="31"/>
      <c r="BW8225" s="33"/>
      <c r="BX8225" s="1"/>
      <c r="BY8225" s="1"/>
      <c r="BZ8225" s="1"/>
      <c r="CA8225" s="1"/>
      <c r="CB8225" s="1"/>
      <c r="CC8225" s="1"/>
      <c r="CE8225" s="1"/>
      <c r="CF8225" s="1"/>
      <c r="CG8225" s="1"/>
      <c r="CH8225" s="1"/>
      <c r="CI8225" s="1"/>
      <c r="CJ8225" s="1"/>
      <c r="CK8225" s="1"/>
      <c r="CL8225" s="1"/>
      <c r="CM8225" s="1"/>
      <c r="CN8225" s="1"/>
      <c r="CO8225" s="1"/>
    </row>
    <row r="8226" spans="1:93" ht="30" customHeight="1" x14ac:dyDescent="0.2">
      <c r="A8226" s="1">
        <v>8214</v>
      </c>
      <c r="B8226" s="1" t="s">
        <v>4245</v>
      </c>
      <c r="C8226" s="1" t="s">
        <v>4243</v>
      </c>
      <c r="D8226" s="1" t="s">
        <v>4244</v>
      </c>
      <c r="E8226" s="28" t="s">
        <v>3039</v>
      </c>
      <c r="F8226" s="1" t="s">
        <v>74</v>
      </c>
      <c r="G8226" s="1">
        <v>1</v>
      </c>
      <c r="H8226" s="1" t="s">
        <v>4209</v>
      </c>
      <c r="I8226" s="1" t="s">
        <v>114</v>
      </c>
      <c r="J8226" s="76">
        <v>437</v>
      </c>
      <c r="K8226" s="76">
        <v>2443714</v>
      </c>
      <c r="L8226" s="29">
        <v>46267</v>
      </c>
      <c r="M8226" s="29" t="s">
        <v>4163</v>
      </c>
      <c r="N8226" s="1" t="s">
        <v>478</v>
      </c>
      <c r="O8226" s="28" t="s">
        <v>1495</v>
      </c>
      <c r="P8226" s="1" t="s">
        <v>323</v>
      </c>
      <c r="Q8226" s="76">
        <v>8</v>
      </c>
      <c r="R8226" s="1"/>
      <c r="S8226" s="76"/>
      <c r="T8226" s="1" t="s">
        <v>115</v>
      </c>
      <c r="U8226" s="1"/>
      <c r="V8226" s="1"/>
      <c r="AC8226" s="93">
        <v>30</v>
      </c>
      <c r="AD8226" s="69">
        <v>255</v>
      </c>
      <c r="AE8226" s="33"/>
      <c r="AF8226" s="33"/>
      <c r="AG8226" s="33"/>
      <c r="AX8226" s="37">
        <f t="shared" si="367"/>
        <v>46274</v>
      </c>
      <c r="AY8226" s="1"/>
      <c r="AZ8226" s="1"/>
      <c r="BA8226" s="31"/>
      <c r="BB8226" s="31"/>
      <c r="BC8226" s="1"/>
      <c r="BD8226" s="1"/>
      <c r="BE8226" s="1"/>
      <c r="BF8226" s="1"/>
      <c r="BG8226" s="1"/>
      <c r="BT8226" s="37">
        <f t="shared" si="368"/>
        <v>46295</v>
      </c>
      <c r="BU8226" s="31"/>
      <c r="BW8226" s="33"/>
      <c r="BX8226" s="1"/>
      <c r="BY8226" s="1"/>
      <c r="BZ8226" s="1"/>
      <c r="CA8226" s="1"/>
      <c r="CB8226" s="1"/>
      <c r="CC8226" s="1"/>
      <c r="CE8226" s="1"/>
      <c r="CF8226" s="1"/>
      <c r="CG8226" s="1"/>
      <c r="CH8226" s="1"/>
      <c r="CI8226" s="1"/>
      <c r="CJ8226" s="1"/>
      <c r="CK8226" s="1"/>
      <c r="CL8226" s="1"/>
      <c r="CM8226" s="1"/>
      <c r="CN8226" s="1"/>
      <c r="CO8226" s="1"/>
    </row>
    <row r="8227" spans="1:93" ht="30" customHeight="1" x14ac:dyDescent="0.2">
      <c r="A8227" s="1">
        <v>8215</v>
      </c>
      <c r="B8227" s="94" t="s">
        <v>1491</v>
      </c>
      <c r="C8227" s="1" t="s">
        <v>3367</v>
      </c>
      <c r="D8227" s="28" t="s">
        <v>4176</v>
      </c>
      <c r="E8227" s="28" t="s">
        <v>4246</v>
      </c>
      <c r="F8227" s="1" t="s">
        <v>74</v>
      </c>
      <c r="G8227" s="1">
        <v>6</v>
      </c>
      <c r="H8227" s="1" t="s">
        <v>1059</v>
      </c>
      <c r="I8227" s="1" t="s">
        <v>114</v>
      </c>
      <c r="J8227" s="76">
        <v>437</v>
      </c>
      <c r="K8227" s="76">
        <v>2471597</v>
      </c>
      <c r="L8227" s="29">
        <v>46267</v>
      </c>
      <c r="M8227" s="29" t="s">
        <v>4163</v>
      </c>
      <c r="N8227" s="1" t="s">
        <v>478</v>
      </c>
      <c r="O8227" s="28" t="s">
        <v>1495</v>
      </c>
      <c r="P8227" s="1" t="s">
        <v>323</v>
      </c>
      <c r="Q8227" s="76">
        <v>5</v>
      </c>
      <c r="R8227" s="1"/>
      <c r="S8227" s="76">
        <v>6</v>
      </c>
      <c r="T8227" s="1" t="s">
        <v>115</v>
      </c>
      <c r="U8227" s="1"/>
      <c r="V8227" s="1"/>
      <c r="AC8227" s="93">
        <v>30.1</v>
      </c>
      <c r="AD8227" s="69">
        <v>260</v>
      </c>
      <c r="AE8227" s="33"/>
      <c r="AF8227" s="33"/>
      <c r="AG8227" s="33"/>
      <c r="AX8227" s="37">
        <f t="shared" si="367"/>
        <v>46274</v>
      </c>
      <c r="AY8227" s="1"/>
      <c r="AZ8227" s="1"/>
      <c r="BA8227" s="31"/>
      <c r="BB8227" s="31"/>
      <c r="BC8227" s="1"/>
      <c r="BD8227" s="1"/>
      <c r="BE8227" s="1"/>
      <c r="BF8227" s="1"/>
      <c r="BG8227" s="1"/>
      <c r="BT8227" s="37">
        <f t="shared" si="368"/>
        <v>46295</v>
      </c>
      <c r="BU8227" s="31"/>
      <c r="BW8227" s="33"/>
      <c r="BX8227" s="1"/>
      <c r="BY8227" s="1"/>
      <c r="BZ8227" s="1"/>
      <c r="CA8227" s="1"/>
      <c r="CB8227" s="1"/>
      <c r="CC8227" s="1"/>
      <c r="CE8227" s="1"/>
      <c r="CF8227" s="1"/>
      <c r="CG8227" s="1"/>
      <c r="CH8227" s="1"/>
      <c r="CI8227" s="1"/>
      <c r="CJ8227" s="1"/>
      <c r="CK8227" s="1"/>
      <c r="CL8227" s="1"/>
      <c r="CM8227" s="1"/>
      <c r="CN8227" s="1"/>
      <c r="CO8227" s="1"/>
    </row>
    <row r="8228" spans="1:93" ht="30" customHeight="1" x14ac:dyDescent="0.2">
      <c r="A8228" s="1">
        <v>8216</v>
      </c>
      <c r="B8228" s="1" t="s">
        <v>4249</v>
      </c>
      <c r="C8228" s="1" t="s">
        <v>4247</v>
      </c>
      <c r="D8228" s="28" t="s">
        <v>4248</v>
      </c>
      <c r="E8228" s="28" t="s">
        <v>2388</v>
      </c>
      <c r="F8228" s="1" t="s">
        <v>74</v>
      </c>
      <c r="G8228" s="1">
        <v>10</v>
      </c>
      <c r="H8228" s="1" t="s">
        <v>1059</v>
      </c>
      <c r="I8228" s="1" t="s">
        <v>114</v>
      </c>
      <c r="J8228" s="76">
        <v>553</v>
      </c>
      <c r="K8228" s="76">
        <v>2443778</v>
      </c>
      <c r="L8228" s="29">
        <v>46267</v>
      </c>
      <c r="M8228" s="29" t="s">
        <v>4163</v>
      </c>
      <c r="N8228" s="1" t="s">
        <v>478</v>
      </c>
      <c r="O8228" s="28" t="s">
        <v>1495</v>
      </c>
      <c r="P8228" s="1" t="s">
        <v>322</v>
      </c>
      <c r="Q8228" s="76">
        <v>12</v>
      </c>
      <c r="R8228" s="1"/>
      <c r="S8228" s="76">
        <v>6</v>
      </c>
      <c r="T8228" s="1" t="s">
        <v>115</v>
      </c>
      <c r="U8228" s="1"/>
      <c r="V8228" s="1"/>
      <c r="AC8228" s="93">
        <v>29.5</v>
      </c>
      <c r="AD8228" s="69">
        <v>250</v>
      </c>
      <c r="AE8228" s="33"/>
      <c r="AF8228" s="33"/>
      <c r="AG8228" s="33"/>
      <c r="AX8228" s="37">
        <f t="shared" si="367"/>
        <v>46274</v>
      </c>
      <c r="AY8228" s="1"/>
      <c r="AZ8228" s="1"/>
      <c r="BA8228" s="31"/>
      <c r="BB8228" s="31"/>
      <c r="BC8228" s="1"/>
      <c r="BD8228" s="1"/>
      <c r="BE8228" s="1"/>
      <c r="BF8228" s="1"/>
      <c r="BG8228" s="1"/>
      <c r="BT8228" s="37">
        <f t="shared" si="368"/>
        <v>46295</v>
      </c>
      <c r="BU8228" s="31"/>
      <c r="BW8228" s="33"/>
      <c r="BX8228" s="1"/>
      <c r="BY8228" s="1"/>
      <c r="BZ8228" s="1"/>
      <c r="CA8228" s="1"/>
      <c r="CB8228" s="1"/>
      <c r="CC8228" s="1"/>
      <c r="CE8228" s="1"/>
      <c r="CF8228" s="1"/>
      <c r="CG8228" s="1"/>
      <c r="CH8228" s="1"/>
      <c r="CI8228" s="1"/>
      <c r="CJ8228" s="1"/>
      <c r="CK8228" s="1"/>
      <c r="CL8228" s="1"/>
      <c r="CM8228" s="1"/>
      <c r="CN8228" s="1"/>
      <c r="CO8228" s="1"/>
    </row>
    <row r="8229" spans="1:93" ht="30" customHeight="1" x14ac:dyDescent="0.2">
      <c r="A8229" s="1">
        <v>8217</v>
      </c>
      <c r="B8229" s="1" t="s">
        <v>4249</v>
      </c>
      <c r="C8229" s="1" t="s">
        <v>4247</v>
      </c>
      <c r="D8229" s="28" t="s">
        <v>4248</v>
      </c>
      <c r="E8229" s="28" t="s">
        <v>2388</v>
      </c>
      <c r="F8229" s="1" t="s">
        <v>74</v>
      </c>
      <c r="G8229" s="1">
        <v>10</v>
      </c>
      <c r="H8229" s="1" t="s">
        <v>1059</v>
      </c>
      <c r="I8229" s="1" t="s">
        <v>114</v>
      </c>
      <c r="J8229" s="76">
        <v>403</v>
      </c>
      <c r="K8229" s="76">
        <v>2443779</v>
      </c>
      <c r="L8229" s="29">
        <v>46267</v>
      </c>
      <c r="M8229" s="29" t="s">
        <v>4163</v>
      </c>
      <c r="N8229" s="1" t="s">
        <v>478</v>
      </c>
      <c r="O8229" s="28" t="s">
        <v>1495</v>
      </c>
      <c r="P8229" s="1" t="s">
        <v>322</v>
      </c>
      <c r="Q8229" s="76">
        <v>8</v>
      </c>
      <c r="R8229" s="1"/>
      <c r="S8229" s="76"/>
      <c r="T8229" s="1" t="s">
        <v>115</v>
      </c>
      <c r="U8229" s="1"/>
      <c r="V8229" s="1"/>
      <c r="AC8229" s="93">
        <v>29</v>
      </c>
      <c r="AD8229" s="69">
        <v>260</v>
      </c>
      <c r="AE8229" s="33"/>
      <c r="AF8229" s="33"/>
      <c r="AG8229" s="33"/>
      <c r="AX8229" s="37">
        <f t="shared" si="367"/>
        <v>46274</v>
      </c>
      <c r="AY8229" s="1"/>
      <c r="AZ8229" s="1"/>
      <c r="BA8229" s="31"/>
      <c r="BB8229" s="31"/>
      <c r="BC8229" s="1"/>
      <c r="BD8229" s="1"/>
      <c r="BE8229" s="1"/>
      <c r="BF8229" s="1"/>
      <c r="BG8229" s="1"/>
      <c r="BT8229" s="37">
        <f t="shared" si="368"/>
        <v>46295</v>
      </c>
      <c r="BU8229" s="31"/>
      <c r="BW8229" s="33"/>
      <c r="BX8229" s="1"/>
      <c r="BY8229" s="1"/>
      <c r="BZ8229" s="1"/>
      <c r="CA8229" s="1"/>
      <c r="CB8229" s="1"/>
      <c r="CC8229" s="1"/>
      <c r="CE8229" s="1"/>
      <c r="CF8229" s="1"/>
      <c r="CG8229" s="1"/>
      <c r="CH8229" s="1"/>
      <c r="CI8229" s="1"/>
      <c r="CJ8229" s="1"/>
      <c r="CK8229" s="1"/>
      <c r="CL8229" s="1"/>
      <c r="CM8229" s="1"/>
      <c r="CN8229" s="1"/>
      <c r="CO8229" s="1"/>
    </row>
    <row r="8230" spans="1:93" ht="30" customHeight="1" x14ac:dyDescent="0.2">
      <c r="A8230" s="1">
        <v>8218</v>
      </c>
      <c r="B8230" s="1" t="s">
        <v>4249</v>
      </c>
      <c r="C8230" s="1" t="s">
        <v>4247</v>
      </c>
      <c r="D8230" s="28" t="s">
        <v>4248</v>
      </c>
      <c r="E8230" s="28" t="s">
        <v>2388</v>
      </c>
      <c r="F8230" s="1" t="s">
        <v>74</v>
      </c>
      <c r="G8230" s="1">
        <v>10</v>
      </c>
      <c r="H8230" s="1" t="s">
        <v>1059</v>
      </c>
      <c r="I8230" s="1" t="s">
        <v>114</v>
      </c>
      <c r="J8230" s="76">
        <v>553</v>
      </c>
      <c r="K8230" s="76">
        <v>2471629</v>
      </c>
      <c r="L8230" s="29">
        <v>46267</v>
      </c>
      <c r="M8230" s="29" t="s">
        <v>4163</v>
      </c>
      <c r="N8230" s="1" t="s">
        <v>478</v>
      </c>
      <c r="O8230" s="28" t="s">
        <v>1495</v>
      </c>
      <c r="P8230" s="1" t="s">
        <v>322</v>
      </c>
      <c r="Q8230" s="76">
        <v>12</v>
      </c>
      <c r="R8230" s="1"/>
      <c r="S8230" s="76"/>
      <c r="T8230" s="1" t="s">
        <v>115</v>
      </c>
      <c r="U8230" s="1"/>
      <c r="V8230" s="1"/>
      <c r="AC8230" s="93">
        <v>28</v>
      </c>
      <c r="AD8230" s="69">
        <v>250</v>
      </c>
      <c r="AE8230" s="33"/>
      <c r="AF8230" s="33"/>
      <c r="AG8230" s="33"/>
      <c r="AX8230" s="37">
        <f t="shared" si="367"/>
        <v>46274</v>
      </c>
      <c r="AY8230" s="1"/>
      <c r="AZ8230" s="1"/>
      <c r="BA8230" s="31"/>
      <c r="BB8230" s="31"/>
      <c r="BC8230" s="1"/>
      <c r="BD8230" s="1"/>
      <c r="BE8230" s="1"/>
      <c r="BF8230" s="1"/>
      <c r="BG8230" s="1"/>
      <c r="BT8230" s="37">
        <f t="shared" si="368"/>
        <v>46295</v>
      </c>
      <c r="BU8230" s="31"/>
      <c r="BW8230" s="33"/>
      <c r="BX8230" s="1"/>
      <c r="BY8230" s="1"/>
      <c r="BZ8230" s="1"/>
      <c r="CA8230" s="1"/>
      <c r="CB8230" s="1"/>
      <c r="CC8230" s="1"/>
      <c r="CE8230" s="1"/>
      <c r="CF8230" s="1"/>
      <c r="CG8230" s="1"/>
      <c r="CH8230" s="1"/>
      <c r="CI8230" s="1"/>
      <c r="CJ8230" s="1"/>
      <c r="CK8230" s="1"/>
      <c r="CL8230" s="1"/>
      <c r="CM8230" s="1"/>
      <c r="CN8230" s="1"/>
      <c r="CO8230" s="1"/>
    </row>
    <row r="8231" spans="1:93" ht="30" customHeight="1" x14ac:dyDescent="0.2">
      <c r="A8231" s="1">
        <v>8219</v>
      </c>
      <c r="B8231" s="94" t="s">
        <v>1491</v>
      </c>
      <c r="C8231" s="1" t="s">
        <v>4105</v>
      </c>
      <c r="D8231" s="28" t="s">
        <v>4051</v>
      </c>
      <c r="E8231" s="28" t="s">
        <v>3039</v>
      </c>
      <c r="F8231" s="1" t="s">
        <v>74</v>
      </c>
      <c r="G8231" s="1">
        <v>1</v>
      </c>
      <c r="H8231" s="1" t="s">
        <v>4209</v>
      </c>
      <c r="I8231" s="1" t="s">
        <v>114</v>
      </c>
      <c r="J8231" s="76">
        <v>302</v>
      </c>
      <c r="K8231" s="76">
        <v>2443816</v>
      </c>
      <c r="L8231" s="29">
        <v>46267</v>
      </c>
      <c r="M8231" s="29" t="s">
        <v>4163</v>
      </c>
      <c r="N8231" s="1" t="s">
        <v>478</v>
      </c>
      <c r="O8231" s="28" t="s">
        <v>1495</v>
      </c>
      <c r="P8231" s="1" t="s">
        <v>322</v>
      </c>
      <c r="Q8231" s="76">
        <v>8</v>
      </c>
      <c r="R8231" s="1"/>
      <c r="S8231" s="76"/>
      <c r="T8231" s="1" t="s">
        <v>115</v>
      </c>
      <c r="U8231" s="1"/>
      <c r="V8231" s="1"/>
      <c r="AC8231" s="93">
        <v>29</v>
      </c>
      <c r="AD8231" s="69">
        <v>255</v>
      </c>
      <c r="AE8231" s="33"/>
      <c r="AF8231" s="33"/>
      <c r="AG8231" s="33"/>
      <c r="AX8231" s="37">
        <f t="shared" si="367"/>
        <v>46274</v>
      </c>
      <c r="AY8231" s="1"/>
      <c r="AZ8231" s="1"/>
      <c r="BA8231" s="31"/>
      <c r="BB8231" s="31"/>
      <c r="BC8231" s="1"/>
      <c r="BD8231" s="1"/>
      <c r="BE8231" s="1"/>
      <c r="BF8231" s="1"/>
      <c r="BG8231" s="1"/>
      <c r="BT8231" s="37">
        <f t="shared" si="368"/>
        <v>46295</v>
      </c>
      <c r="BU8231" s="31"/>
      <c r="BW8231" s="33"/>
      <c r="BX8231" s="1"/>
      <c r="BY8231" s="1"/>
      <c r="BZ8231" s="1"/>
      <c r="CA8231" s="1"/>
      <c r="CB8231" s="1"/>
      <c r="CC8231" s="1"/>
      <c r="CE8231" s="1"/>
      <c r="CF8231" s="1"/>
      <c r="CG8231" s="1"/>
      <c r="CH8231" s="1"/>
      <c r="CI8231" s="1"/>
      <c r="CJ8231" s="1"/>
      <c r="CK8231" s="1"/>
      <c r="CL8231" s="1"/>
      <c r="CM8231" s="1"/>
      <c r="CN8231" s="1"/>
      <c r="CO8231" s="1"/>
    </row>
    <row r="8232" spans="1:93" ht="30" customHeight="1" x14ac:dyDescent="0.2">
      <c r="A8232" s="1">
        <v>8220</v>
      </c>
      <c r="B8232" s="94" t="s">
        <v>1491</v>
      </c>
      <c r="C8232" s="1" t="s">
        <v>4105</v>
      </c>
      <c r="D8232" s="28" t="s">
        <v>4051</v>
      </c>
      <c r="E8232" s="28" t="s">
        <v>3039</v>
      </c>
      <c r="F8232" s="1" t="s">
        <v>74</v>
      </c>
      <c r="G8232" s="1">
        <v>1</v>
      </c>
      <c r="H8232" s="1" t="s">
        <v>4209</v>
      </c>
      <c r="I8232" s="1" t="s">
        <v>114</v>
      </c>
      <c r="J8232" s="76">
        <v>393</v>
      </c>
      <c r="K8232" s="76">
        <v>2443781</v>
      </c>
      <c r="L8232" s="29">
        <v>46267</v>
      </c>
      <c r="M8232" s="29" t="s">
        <v>4163</v>
      </c>
      <c r="N8232" s="1" t="s">
        <v>478</v>
      </c>
      <c r="O8232" s="28" t="s">
        <v>105</v>
      </c>
      <c r="P8232" s="1" t="s">
        <v>322</v>
      </c>
      <c r="Q8232" s="76">
        <v>9</v>
      </c>
      <c r="R8232" s="1"/>
      <c r="S8232" s="76">
        <v>6</v>
      </c>
      <c r="T8232" s="1" t="s">
        <v>115</v>
      </c>
      <c r="U8232" s="1"/>
      <c r="V8232" s="1"/>
      <c r="AC8232" s="93">
        <v>28</v>
      </c>
      <c r="AD8232" s="69">
        <v>235</v>
      </c>
      <c r="AE8232" s="33"/>
      <c r="AF8232" s="33"/>
      <c r="AG8232" s="33"/>
      <c r="AX8232" s="37">
        <f t="shared" si="367"/>
        <v>46274</v>
      </c>
      <c r="AY8232" s="1"/>
      <c r="AZ8232" s="1"/>
      <c r="BA8232" s="31"/>
      <c r="BB8232" s="31"/>
      <c r="BC8232" s="1"/>
      <c r="BD8232" s="1"/>
      <c r="BE8232" s="1"/>
      <c r="BF8232" s="1"/>
      <c r="BG8232" s="1"/>
      <c r="BT8232" s="37">
        <f t="shared" si="368"/>
        <v>46295</v>
      </c>
      <c r="BU8232" s="31"/>
      <c r="BW8232" s="33"/>
      <c r="BX8232" s="1"/>
      <c r="BY8232" s="1"/>
      <c r="BZ8232" s="1"/>
      <c r="CA8232" s="1"/>
      <c r="CB8232" s="1"/>
      <c r="CC8232" s="1"/>
      <c r="CE8232" s="1"/>
      <c r="CF8232" s="1"/>
      <c r="CG8232" s="1"/>
      <c r="CH8232" s="1"/>
      <c r="CI8232" s="1"/>
      <c r="CJ8232" s="1"/>
      <c r="CK8232" s="1"/>
      <c r="CL8232" s="1"/>
      <c r="CM8232" s="1"/>
      <c r="CN8232" s="1"/>
      <c r="CO8232" s="1"/>
    </row>
    <row r="8233" spans="1:93" ht="30" customHeight="1" x14ac:dyDescent="0.2">
      <c r="A8233" s="1">
        <v>8221</v>
      </c>
      <c r="B8233" s="1" t="s">
        <v>4249</v>
      </c>
      <c r="C8233" s="1" t="s">
        <v>4247</v>
      </c>
      <c r="D8233" s="28" t="s">
        <v>4248</v>
      </c>
      <c r="E8233" s="28" t="s">
        <v>2388</v>
      </c>
      <c r="F8233" s="1" t="s">
        <v>74</v>
      </c>
      <c r="G8233" s="1">
        <v>10</v>
      </c>
      <c r="H8233" s="1" t="s">
        <v>1059</v>
      </c>
      <c r="I8233" s="1" t="s">
        <v>114</v>
      </c>
      <c r="J8233" s="76">
        <v>389</v>
      </c>
      <c r="K8233" s="76">
        <v>2443784</v>
      </c>
      <c r="L8233" s="29">
        <v>46267</v>
      </c>
      <c r="M8233" s="29" t="s">
        <v>4163</v>
      </c>
      <c r="N8233" s="1" t="s">
        <v>478</v>
      </c>
      <c r="O8233" s="28" t="s">
        <v>105</v>
      </c>
      <c r="P8233" s="1" t="s">
        <v>322</v>
      </c>
      <c r="Q8233" s="76">
        <v>9</v>
      </c>
      <c r="R8233" s="1"/>
      <c r="S8233" s="76"/>
      <c r="T8233" s="1" t="s">
        <v>115</v>
      </c>
      <c r="U8233" s="1"/>
      <c r="V8233" s="1"/>
      <c r="AC8233" s="93">
        <v>29</v>
      </c>
      <c r="AD8233" s="69">
        <v>220</v>
      </c>
      <c r="AE8233" s="33"/>
      <c r="AF8233" s="33"/>
      <c r="AG8233" s="33"/>
      <c r="AX8233" s="37">
        <f t="shared" si="367"/>
        <v>46274</v>
      </c>
      <c r="AY8233" s="1"/>
      <c r="AZ8233" s="1"/>
      <c r="BA8233" s="31"/>
      <c r="BB8233" s="31"/>
      <c r="BC8233" s="1"/>
      <c r="BD8233" s="1"/>
      <c r="BE8233" s="1"/>
      <c r="BF8233" s="1"/>
      <c r="BG8233" s="1"/>
      <c r="BT8233" s="37">
        <f t="shared" si="368"/>
        <v>46295</v>
      </c>
      <c r="BU8233" s="31"/>
      <c r="BW8233" s="33"/>
      <c r="BX8233" s="1"/>
      <c r="BY8233" s="1"/>
      <c r="BZ8233" s="1"/>
      <c r="CA8233" s="1"/>
      <c r="CB8233" s="1"/>
      <c r="CC8233" s="1"/>
      <c r="CE8233" s="1"/>
      <c r="CF8233" s="1"/>
      <c r="CG8233" s="1"/>
      <c r="CH8233" s="1"/>
      <c r="CI8233" s="1"/>
      <c r="CJ8233" s="1"/>
      <c r="CK8233" s="1"/>
      <c r="CL8233" s="1"/>
      <c r="CM8233" s="1"/>
      <c r="CN8233" s="1"/>
      <c r="CO8233" s="1"/>
    </row>
    <row r="8234" spans="1:93" ht="30" customHeight="1" x14ac:dyDescent="0.2">
      <c r="A8234" s="1">
        <v>8222</v>
      </c>
      <c r="B8234" s="1" t="s">
        <v>4249</v>
      </c>
      <c r="C8234" s="1" t="s">
        <v>4247</v>
      </c>
      <c r="D8234" s="28" t="s">
        <v>4248</v>
      </c>
      <c r="E8234" s="28" t="s">
        <v>2388</v>
      </c>
      <c r="F8234" s="1" t="s">
        <v>74</v>
      </c>
      <c r="G8234" s="1">
        <v>10</v>
      </c>
      <c r="H8234" s="1" t="s">
        <v>1059</v>
      </c>
      <c r="I8234" s="1" t="s">
        <v>114</v>
      </c>
      <c r="J8234" s="76">
        <v>558</v>
      </c>
      <c r="K8234" s="76">
        <v>2443786</v>
      </c>
      <c r="L8234" s="29">
        <v>46267</v>
      </c>
      <c r="M8234" s="29" t="s">
        <v>4163</v>
      </c>
      <c r="N8234" s="1" t="s">
        <v>478</v>
      </c>
      <c r="O8234" s="28" t="s">
        <v>105</v>
      </c>
      <c r="P8234" s="1" t="s">
        <v>322</v>
      </c>
      <c r="Q8234" s="76">
        <v>11</v>
      </c>
      <c r="R8234" s="1"/>
      <c r="S8234" s="76"/>
      <c r="T8234" s="1" t="s">
        <v>115</v>
      </c>
      <c r="U8234" s="1"/>
      <c r="V8234" s="1"/>
      <c r="AC8234" s="93">
        <v>28</v>
      </c>
      <c r="AD8234" s="69">
        <v>230</v>
      </c>
      <c r="AE8234" s="33"/>
      <c r="AF8234" s="33"/>
      <c r="AG8234" s="33"/>
      <c r="AX8234" s="37">
        <f t="shared" si="367"/>
        <v>46274</v>
      </c>
      <c r="AY8234" s="1"/>
      <c r="AZ8234" s="1"/>
      <c r="BA8234" s="31"/>
      <c r="BB8234" s="31"/>
      <c r="BC8234" s="1"/>
      <c r="BD8234" s="1"/>
      <c r="BE8234" s="1"/>
      <c r="BF8234" s="1"/>
      <c r="BG8234" s="1"/>
      <c r="BT8234" s="37">
        <f t="shared" si="368"/>
        <v>46295</v>
      </c>
      <c r="BU8234" s="31"/>
      <c r="BW8234" s="33"/>
      <c r="BX8234" s="1"/>
      <c r="BY8234" s="1"/>
      <c r="BZ8234" s="1"/>
      <c r="CA8234" s="1"/>
      <c r="CB8234" s="1"/>
      <c r="CC8234" s="1"/>
      <c r="CE8234" s="1"/>
      <c r="CF8234" s="1"/>
      <c r="CG8234" s="1"/>
      <c r="CH8234" s="1"/>
      <c r="CI8234" s="1"/>
      <c r="CJ8234" s="1"/>
      <c r="CK8234" s="1"/>
      <c r="CL8234" s="1"/>
      <c r="CM8234" s="1"/>
      <c r="CN8234" s="1"/>
      <c r="CO8234" s="1"/>
    </row>
    <row r="8235" spans="1:93" ht="30" customHeight="1" x14ac:dyDescent="0.2">
      <c r="A8235" s="1">
        <v>8223</v>
      </c>
      <c r="B8235" s="1" t="s">
        <v>4249</v>
      </c>
      <c r="C8235" s="1" t="s">
        <v>4247</v>
      </c>
      <c r="D8235" s="28" t="s">
        <v>4248</v>
      </c>
      <c r="E8235" s="28" t="s">
        <v>2388</v>
      </c>
      <c r="F8235" s="1" t="s">
        <v>74</v>
      </c>
      <c r="G8235" s="1">
        <v>10</v>
      </c>
      <c r="H8235" s="1" t="s">
        <v>1059</v>
      </c>
      <c r="I8235" s="1" t="s">
        <v>114</v>
      </c>
      <c r="J8235" s="76">
        <v>551</v>
      </c>
      <c r="K8235" s="76">
        <v>2443788</v>
      </c>
      <c r="L8235" s="29">
        <v>46267</v>
      </c>
      <c r="M8235" s="29" t="s">
        <v>4163</v>
      </c>
      <c r="N8235" s="1" t="s">
        <v>478</v>
      </c>
      <c r="O8235" s="28" t="s">
        <v>105</v>
      </c>
      <c r="P8235" s="1" t="s">
        <v>322</v>
      </c>
      <c r="Q8235" s="76">
        <v>12</v>
      </c>
      <c r="R8235" s="1"/>
      <c r="S8235" s="76"/>
      <c r="T8235" s="1" t="s">
        <v>115</v>
      </c>
      <c r="U8235" s="1"/>
      <c r="V8235" s="1"/>
      <c r="AC8235" s="93">
        <v>28.5</v>
      </c>
      <c r="AD8235" s="69">
        <v>240</v>
      </c>
      <c r="AE8235" s="33"/>
      <c r="AF8235" s="33"/>
      <c r="AG8235" s="33"/>
      <c r="AX8235" s="37">
        <f t="shared" si="367"/>
        <v>46274</v>
      </c>
      <c r="AY8235" s="1"/>
      <c r="AZ8235" s="1"/>
      <c r="BA8235" s="31"/>
      <c r="BB8235" s="31"/>
      <c r="BC8235" s="1"/>
      <c r="BD8235" s="1"/>
      <c r="BE8235" s="1"/>
      <c r="BF8235" s="1"/>
      <c r="BG8235" s="1"/>
      <c r="BT8235" s="37">
        <f t="shared" si="368"/>
        <v>46295</v>
      </c>
      <c r="BU8235" s="31"/>
      <c r="BW8235" s="33"/>
      <c r="BX8235" s="1"/>
      <c r="BY8235" s="1"/>
      <c r="BZ8235" s="1"/>
      <c r="CA8235" s="1"/>
      <c r="CB8235" s="1"/>
      <c r="CC8235" s="1"/>
      <c r="CE8235" s="1"/>
      <c r="CF8235" s="1"/>
      <c r="CG8235" s="1"/>
      <c r="CH8235" s="1"/>
      <c r="CI8235" s="1"/>
      <c r="CJ8235" s="1"/>
      <c r="CK8235" s="1"/>
      <c r="CL8235" s="1"/>
      <c r="CM8235" s="1"/>
      <c r="CN8235" s="1"/>
      <c r="CO8235" s="1"/>
    </row>
    <row r="8236" spans="1:93" ht="30" customHeight="1" x14ac:dyDescent="0.2">
      <c r="A8236" s="1">
        <v>8224</v>
      </c>
      <c r="B8236" s="1" t="s">
        <v>4249</v>
      </c>
      <c r="C8236" s="1" t="s">
        <v>4247</v>
      </c>
      <c r="D8236" s="28" t="s">
        <v>4248</v>
      </c>
      <c r="E8236" s="28" t="s">
        <v>2388</v>
      </c>
      <c r="F8236" s="1" t="s">
        <v>74</v>
      </c>
      <c r="G8236" s="1">
        <v>10</v>
      </c>
      <c r="H8236" s="1" t="s">
        <v>1059</v>
      </c>
      <c r="I8236" s="1" t="s">
        <v>114</v>
      </c>
      <c r="J8236" s="76">
        <v>302</v>
      </c>
      <c r="K8236" s="76">
        <v>2471631</v>
      </c>
      <c r="L8236" s="29">
        <v>46267</v>
      </c>
      <c r="M8236" s="29" t="s">
        <v>4163</v>
      </c>
      <c r="N8236" s="1" t="s">
        <v>478</v>
      </c>
      <c r="O8236" s="28" t="s">
        <v>105</v>
      </c>
      <c r="P8236" s="1" t="s">
        <v>322</v>
      </c>
      <c r="Q8236" s="76">
        <v>7</v>
      </c>
      <c r="R8236" s="1"/>
      <c r="S8236" s="76"/>
      <c r="T8236" s="1" t="s">
        <v>115</v>
      </c>
      <c r="U8236" s="1"/>
      <c r="V8236" s="1"/>
      <c r="AC8236" s="93">
        <v>27</v>
      </c>
      <c r="AD8236" s="69">
        <v>230</v>
      </c>
      <c r="AE8236" s="33"/>
      <c r="AF8236" s="33"/>
      <c r="AG8236" s="33"/>
      <c r="AX8236" s="37">
        <f t="shared" si="367"/>
        <v>46274</v>
      </c>
      <c r="AY8236" s="1"/>
      <c r="AZ8236" s="1"/>
      <c r="BA8236" s="31"/>
      <c r="BB8236" s="31"/>
      <c r="BC8236" s="1"/>
      <c r="BD8236" s="1"/>
      <c r="BE8236" s="1"/>
      <c r="BF8236" s="1"/>
      <c r="BG8236" s="1"/>
      <c r="BT8236" s="37">
        <f t="shared" si="368"/>
        <v>46295</v>
      </c>
      <c r="BU8236" s="31"/>
      <c r="BW8236" s="33"/>
      <c r="BX8236" s="1"/>
      <c r="BY8236" s="1"/>
      <c r="BZ8236" s="1"/>
      <c r="CA8236" s="1"/>
      <c r="CB8236" s="1"/>
      <c r="CC8236" s="1"/>
      <c r="CE8236" s="1"/>
      <c r="CF8236" s="1"/>
      <c r="CG8236" s="1"/>
      <c r="CH8236" s="1"/>
      <c r="CI8236" s="1"/>
      <c r="CJ8236" s="1"/>
      <c r="CK8236" s="1"/>
      <c r="CL8236" s="1"/>
      <c r="CM8236" s="1"/>
      <c r="CN8236" s="1"/>
      <c r="CO8236" s="1"/>
    </row>
    <row r="8237" spans="1:93" ht="30" customHeight="1" x14ac:dyDescent="0.2">
      <c r="A8237" s="1">
        <v>8225</v>
      </c>
      <c r="B8237" s="1" t="s">
        <v>4249</v>
      </c>
      <c r="C8237" s="1" t="s">
        <v>4247</v>
      </c>
      <c r="D8237" s="28" t="s">
        <v>4248</v>
      </c>
      <c r="E8237" s="28" t="s">
        <v>2388</v>
      </c>
      <c r="F8237" s="1" t="s">
        <v>74</v>
      </c>
      <c r="G8237" s="1">
        <v>10</v>
      </c>
      <c r="H8237" s="1" t="s">
        <v>1059</v>
      </c>
      <c r="I8237" s="1" t="s">
        <v>114</v>
      </c>
      <c r="J8237" s="76">
        <v>558</v>
      </c>
      <c r="K8237" s="76">
        <v>2443819</v>
      </c>
      <c r="L8237" s="29">
        <v>46267</v>
      </c>
      <c r="M8237" s="29" t="s">
        <v>4163</v>
      </c>
      <c r="N8237" s="1" t="s">
        <v>478</v>
      </c>
      <c r="O8237" s="28" t="s">
        <v>105</v>
      </c>
      <c r="P8237" s="1" t="s">
        <v>322</v>
      </c>
      <c r="Q8237" s="76">
        <v>9</v>
      </c>
      <c r="R8237" s="1"/>
      <c r="S8237" s="76"/>
      <c r="T8237" s="1" t="s">
        <v>115</v>
      </c>
      <c r="U8237" s="1"/>
      <c r="V8237" s="1"/>
      <c r="AC8237" s="93">
        <v>29</v>
      </c>
      <c r="AD8237" s="69">
        <v>220</v>
      </c>
      <c r="AE8237" s="33"/>
      <c r="AF8237" s="33"/>
      <c r="AG8237" s="33"/>
      <c r="AX8237" s="37">
        <f t="shared" si="367"/>
        <v>46274</v>
      </c>
      <c r="AY8237" s="1"/>
      <c r="AZ8237" s="1"/>
      <c r="BA8237" s="31"/>
      <c r="BB8237" s="31"/>
      <c r="BC8237" s="1"/>
      <c r="BD8237" s="1"/>
      <c r="BE8237" s="1"/>
      <c r="BF8237" s="1"/>
      <c r="BG8237" s="1"/>
      <c r="BT8237" s="37">
        <f t="shared" si="368"/>
        <v>46295</v>
      </c>
      <c r="BU8237" s="31"/>
      <c r="BW8237" s="33"/>
      <c r="BX8237" s="1"/>
      <c r="BY8237" s="1"/>
      <c r="BZ8237" s="1"/>
      <c r="CA8237" s="1"/>
      <c r="CB8237" s="1"/>
      <c r="CC8237" s="1"/>
      <c r="CE8237" s="1"/>
      <c r="CF8237" s="1"/>
      <c r="CG8237" s="1"/>
      <c r="CH8237" s="1"/>
      <c r="CI8237" s="1"/>
      <c r="CJ8237" s="1"/>
      <c r="CK8237" s="1"/>
      <c r="CL8237" s="1"/>
      <c r="CM8237" s="1"/>
      <c r="CN8237" s="1"/>
      <c r="CO8237" s="1"/>
    </row>
    <row r="8238" spans="1:93" ht="30" customHeight="1" x14ac:dyDescent="0.2">
      <c r="A8238" s="1">
        <v>8226</v>
      </c>
      <c r="B8238" s="1" t="s">
        <v>3854</v>
      </c>
      <c r="C8238" s="1" t="s">
        <v>4250</v>
      </c>
      <c r="D8238" s="28" t="s">
        <v>4251</v>
      </c>
      <c r="E8238" s="28" t="s">
        <v>3801</v>
      </c>
      <c r="F8238" s="1" t="s">
        <v>74</v>
      </c>
      <c r="G8238" s="1">
        <v>1</v>
      </c>
      <c r="H8238" s="1" t="s">
        <v>2565</v>
      </c>
      <c r="I8238" s="1" t="s">
        <v>114</v>
      </c>
      <c r="J8238" s="76">
        <v>273</v>
      </c>
      <c r="K8238" s="76">
        <v>2443807</v>
      </c>
      <c r="L8238" s="29">
        <v>46268</v>
      </c>
      <c r="M8238" s="29" t="s">
        <v>4163</v>
      </c>
      <c r="N8238" s="1" t="s">
        <v>478</v>
      </c>
      <c r="O8238" s="28" t="s">
        <v>1495</v>
      </c>
      <c r="P8238" s="1" t="s">
        <v>323</v>
      </c>
      <c r="Q8238" s="76">
        <v>2</v>
      </c>
      <c r="R8238" s="1"/>
      <c r="S8238" s="76"/>
      <c r="T8238" s="1" t="s">
        <v>115</v>
      </c>
      <c r="U8238" s="1"/>
      <c r="V8238" s="1"/>
      <c r="AC8238" s="93" t="s">
        <v>103</v>
      </c>
      <c r="AD8238" s="69" t="s">
        <v>103</v>
      </c>
      <c r="AE8238" s="33"/>
      <c r="AF8238" s="33"/>
      <c r="AG8238" s="33"/>
      <c r="AX8238" s="37">
        <f t="shared" si="367"/>
        <v>46275</v>
      </c>
      <c r="AY8238" s="1"/>
      <c r="AZ8238" s="1"/>
      <c r="BA8238" s="31"/>
      <c r="BB8238" s="31"/>
      <c r="BC8238" s="1"/>
      <c r="BD8238" s="1"/>
      <c r="BE8238" s="1"/>
      <c r="BF8238" s="1"/>
      <c r="BG8238" s="1"/>
      <c r="BT8238" s="37">
        <f t="shared" si="368"/>
        <v>46296</v>
      </c>
      <c r="BU8238" s="31"/>
      <c r="BW8238" s="33"/>
      <c r="BX8238" s="1"/>
      <c r="BY8238" s="1"/>
      <c r="BZ8238" s="1"/>
      <c r="CA8238" s="1"/>
      <c r="CB8238" s="1"/>
      <c r="CC8238" s="1"/>
      <c r="CE8238" s="1"/>
      <c r="CF8238" s="1"/>
      <c r="CG8238" s="1"/>
      <c r="CH8238" s="1"/>
      <c r="CI8238" s="1"/>
      <c r="CJ8238" s="1"/>
      <c r="CK8238" s="1"/>
      <c r="CL8238" s="1"/>
      <c r="CM8238" s="1"/>
      <c r="CN8238" s="1"/>
      <c r="CO8238" s="1"/>
    </row>
    <row r="8239" spans="1:93" ht="30" customHeight="1" x14ac:dyDescent="0.2">
      <c r="A8239" s="1">
        <v>8227</v>
      </c>
      <c r="B8239" s="1" t="s">
        <v>3854</v>
      </c>
      <c r="C8239" s="1" t="s">
        <v>4250</v>
      </c>
      <c r="D8239" s="28" t="s">
        <v>4251</v>
      </c>
      <c r="E8239" s="28" t="s">
        <v>3801</v>
      </c>
      <c r="F8239" s="1" t="s">
        <v>74</v>
      </c>
      <c r="G8239" s="1">
        <v>1</v>
      </c>
      <c r="H8239" s="1" t="s">
        <v>2565</v>
      </c>
      <c r="I8239" s="1" t="s">
        <v>114</v>
      </c>
      <c r="J8239" s="76">
        <v>437</v>
      </c>
      <c r="K8239" s="76">
        <v>2471638</v>
      </c>
      <c r="L8239" s="29">
        <v>46268</v>
      </c>
      <c r="M8239" s="29" t="s">
        <v>4163</v>
      </c>
      <c r="N8239" s="1" t="s">
        <v>478</v>
      </c>
      <c r="O8239" s="28" t="s">
        <v>1495</v>
      </c>
      <c r="P8239" s="1" t="s">
        <v>323</v>
      </c>
      <c r="Q8239" s="76">
        <v>9</v>
      </c>
      <c r="R8239" s="1"/>
      <c r="S8239" s="76">
        <v>6</v>
      </c>
      <c r="T8239" s="1" t="s">
        <v>115</v>
      </c>
      <c r="U8239" s="1"/>
      <c r="V8239" s="1"/>
      <c r="AC8239" s="93">
        <v>31.5</v>
      </c>
      <c r="AD8239" s="69">
        <v>240</v>
      </c>
      <c r="AE8239" s="33"/>
      <c r="AF8239" s="33"/>
      <c r="AG8239" s="33"/>
      <c r="AX8239" s="37">
        <f t="shared" si="367"/>
        <v>46275</v>
      </c>
      <c r="AY8239" s="1"/>
      <c r="AZ8239" s="1"/>
      <c r="BA8239" s="31"/>
      <c r="BB8239" s="31"/>
      <c r="BC8239" s="1"/>
      <c r="BD8239" s="1"/>
      <c r="BE8239" s="1"/>
      <c r="BF8239" s="1"/>
      <c r="BG8239" s="1"/>
      <c r="BT8239" s="37">
        <f t="shared" si="368"/>
        <v>46296</v>
      </c>
      <c r="BU8239" s="31"/>
      <c r="BW8239" s="33"/>
      <c r="BX8239" s="1"/>
      <c r="BY8239" s="1"/>
      <c r="BZ8239" s="1"/>
      <c r="CA8239" s="1"/>
      <c r="CB8239" s="1"/>
      <c r="CC8239" s="1"/>
      <c r="CE8239" s="1"/>
      <c r="CF8239" s="1"/>
      <c r="CG8239" s="1"/>
      <c r="CH8239" s="1"/>
      <c r="CI8239" s="1"/>
      <c r="CJ8239" s="1"/>
      <c r="CK8239" s="1"/>
      <c r="CL8239" s="1"/>
      <c r="CM8239" s="1"/>
      <c r="CN8239" s="1"/>
      <c r="CO8239" s="1"/>
    </row>
    <row r="8240" spans="1:93" ht="30" customHeight="1" x14ac:dyDescent="0.2">
      <c r="A8240" s="1">
        <v>8228</v>
      </c>
      <c r="B8240" s="1" t="s">
        <v>3854</v>
      </c>
      <c r="C8240" s="1" t="s">
        <v>4250</v>
      </c>
      <c r="D8240" s="28" t="s">
        <v>4251</v>
      </c>
      <c r="E8240" s="28" t="s">
        <v>3801</v>
      </c>
      <c r="F8240" s="1" t="s">
        <v>74</v>
      </c>
      <c r="G8240" s="1">
        <v>1</v>
      </c>
      <c r="H8240" s="1" t="s">
        <v>2565</v>
      </c>
      <c r="I8240" s="1" t="s">
        <v>114</v>
      </c>
      <c r="J8240" s="76">
        <v>302</v>
      </c>
      <c r="K8240" s="76">
        <v>2471639</v>
      </c>
      <c r="L8240" s="29">
        <v>46268</v>
      </c>
      <c r="M8240" s="29" t="s">
        <v>4163</v>
      </c>
      <c r="N8240" s="1" t="s">
        <v>478</v>
      </c>
      <c r="O8240" s="28" t="s">
        <v>1495</v>
      </c>
      <c r="P8240" s="1" t="s">
        <v>323</v>
      </c>
      <c r="Q8240" s="76">
        <v>8</v>
      </c>
      <c r="R8240" s="1"/>
      <c r="S8240" s="76"/>
      <c r="T8240" s="1" t="s">
        <v>115</v>
      </c>
      <c r="U8240" s="1"/>
      <c r="V8240" s="1"/>
      <c r="AC8240" s="93">
        <v>29.5</v>
      </c>
      <c r="AD8240" s="69">
        <v>255</v>
      </c>
      <c r="AE8240" s="33"/>
      <c r="AF8240" s="33"/>
      <c r="AG8240" s="33"/>
      <c r="AX8240" s="37">
        <f t="shared" si="367"/>
        <v>46275</v>
      </c>
      <c r="AY8240" s="1"/>
      <c r="AZ8240" s="1"/>
      <c r="BA8240" s="31"/>
      <c r="BB8240" s="31"/>
      <c r="BC8240" s="1"/>
      <c r="BD8240" s="1"/>
      <c r="BE8240" s="1"/>
      <c r="BF8240" s="1"/>
      <c r="BG8240" s="1"/>
      <c r="BT8240" s="37">
        <f t="shared" si="368"/>
        <v>46296</v>
      </c>
      <c r="BU8240" s="31"/>
      <c r="BW8240" s="33"/>
      <c r="BX8240" s="1"/>
      <c r="BY8240" s="1"/>
      <c r="BZ8240" s="1"/>
      <c r="CA8240" s="1"/>
      <c r="CB8240" s="1"/>
      <c r="CC8240" s="1"/>
      <c r="CE8240" s="1"/>
      <c r="CF8240" s="1"/>
      <c r="CG8240" s="1"/>
      <c r="CH8240" s="1"/>
      <c r="CI8240" s="1"/>
      <c r="CJ8240" s="1"/>
      <c r="CK8240" s="1"/>
      <c r="CL8240" s="1"/>
      <c r="CM8240" s="1"/>
      <c r="CN8240" s="1"/>
      <c r="CO8240" s="1"/>
    </row>
    <row r="8241" spans="1:93" ht="30" customHeight="1" x14ac:dyDescent="0.2">
      <c r="A8241" s="1">
        <v>8229</v>
      </c>
      <c r="B8241" s="1" t="s">
        <v>3854</v>
      </c>
      <c r="C8241" s="1" t="s">
        <v>4250</v>
      </c>
      <c r="D8241" s="28" t="s">
        <v>4251</v>
      </c>
      <c r="E8241" s="28" t="s">
        <v>3801</v>
      </c>
      <c r="F8241" s="1" t="s">
        <v>74</v>
      </c>
      <c r="G8241" s="1">
        <v>1</v>
      </c>
      <c r="H8241" s="1" t="s">
        <v>2565</v>
      </c>
      <c r="I8241" s="1" t="s">
        <v>114</v>
      </c>
      <c r="J8241" s="76">
        <v>553</v>
      </c>
      <c r="K8241" s="76">
        <v>2443811</v>
      </c>
      <c r="L8241" s="29">
        <v>46268</v>
      </c>
      <c r="M8241" s="29" t="s">
        <v>4163</v>
      </c>
      <c r="N8241" s="1" t="s">
        <v>478</v>
      </c>
      <c r="O8241" s="28" t="s">
        <v>1495</v>
      </c>
      <c r="P8241" s="1" t="s">
        <v>323</v>
      </c>
      <c r="Q8241" s="76">
        <v>12</v>
      </c>
      <c r="R8241" s="1"/>
      <c r="S8241" s="76"/>
      <c r="T8241" s="1" t="s">
        <v>115</v>
      </c>
      <c r="U8241" s="1"/>
      <c r="V8241" s="1"/>
      <c r="AC8241" s="93">
        <v>27</v>
      </c>
      <c r="AD8241" s="69">
        <v>250</v>
      </c>
      <c r="AE8241" s="33"/>
      <c r="AF8241" s="33"/>
      <c r="AG8241" s="33"/>
      <c r="AX8241" s="37">
        <f t="shared" ref="AX8241:AX8257" si="369">IF(L8241=0, 0,L8241+7)</f>
        <v>46275</v>
      </c>
      <c r="AY8241" s="1"/>
      <c r="AZ8241" s="1"/>
      <c r="BA8241" s="31"/>
      <c r="BB8241" s="31"/>
      <c r="BC8241" s="1"/>
      <c r="BD8241" s="1"/>
      <c r="BE8241" s="1"/>
      <c r="BF8241" s="1"/>
      <c r="BG8241" s="1"/>
      <c r="BT8241" s="37">
        <f t="shared" si="368"/>
        <v>46296</v>
      </c>
      <c r="BU8241" s="31"/>
      <c r="BW8241" s="33"/>
      <c r="BX8241" s="1"/>
      <c r="BY8241" s="1"/>
      <c r="BZ8241" s="1"/>
      <c r="CA8241" s="1"/>
      <c r="CB8241" s="1"/>
      <c r="CC8241" s="1"/>
      <c r="CE8241" s="1"/>
      <c r="CF8241" s="1"/>
      <c r="CG8241" s="1"/>
      <c r="CH8241" s="1"/>
      <c r="CI8241" s="1"/>
      <c r="CJ8241" s="1"/>
      <c r="CK8241" s="1"/>
      <c r="CL8241" s="1"/>
      <c r="CM8241" s="1"/>
      <c r="CN8241" s="1"/>
      <c r="CO8241" s="1"/>
    </row>
    <row r="8242" spans="1:93" ht="30" customHeight="1" x14ac:dyDescent="0.2">
      <c r="A8242" s="1">
        <v>8230</v>
      </c>
      <c r="B8242" s="1" t="s">
        <v>3854</v>
      </c>
      <c r="C8242" s="1" t="s">
        <v>4250</v>
      </c>
      <c r="D8242" s="28" t="s">
        <v>4251</v>
      </c>
      <c r="E8242" s="28" t="s">
        <v>3801</v>
      </c>
      <c r="F8242" s="1" t="s">
        <v>74</v>
      </c>
      <c r="G8242" s="1">
        <v>1</v>
      </c>
      <c r="H8242" s="1" t="s">
        <v>2565</v>
      </c>
      <c r="I8242" s="1" t="s">
        <v>114</v>
      </c>
      <c r="J8242" s="76">
        <v>389</v>
      </c>
      <c r="K8242" s="76">
        <v>2443814</v>
      </c>
      <c r="L8242" s="29">
        <v>46268</v>
      </c>
      <c r="M8242" s="29" t="s">
        <v>4163</v>
      </c>
      <c r="N8242" s="1" t="s">
        <v>478</v>
      </c>
      <c r="O8242" s="28" t="s">
        <v>1495</v>
      </c>
      <c r="P8242" s="1" t="s">
        <v>323</v>
      </c>
      <c r="Q8242" s="76">
        <v>8</v>
      </c>
      <c r="R8242" s="1"/>
      <c r="S8242" s="76"/>
      <c r="T8242" s="1" t="s">
        <v>115</v>
      </c>
      <c r="U8242" s="1"/>
      <c r="V8242" s="1"/>
      <c r="AC8242" s="93">
        <v>29</v>
      </c>
      <c r="AD8242" s="69">
        <v>230</v>
      </c>
      <c r="AE8242" s="33"/>
      <c r="AF8242" s="33"/>
      <c r="AG8242" s="33"/>
      <c r="AX8242" s="37">
        <f t="shared" si="369"/>
        <v>46275</v>
      </c>
      <c r="AY8242" s="1"/>
      <c r="AZ8242" s="1"/>
      <c r="BA8242" s="31"/>
      <c r="BB8242" s="31"/>
      <c r="BC8242" s="1"/>
      <c r="BD8242" s="1"/>
      <c r="BE8242" s="1"/>
      <c r="BF8242" s="1"/>
      <c r="BG8242" s="1"/>
      <c r="BT8242" s="37">
        <f t="shared" si="368"/>
        <v>46296</v>
      </c>
      <c r="BU8242" s="31"/>
      <c r="BW8242" s="33"/>
      <c r="BX8242" s="1"/>
      <c r="BY8242" s="1"/>
      <c r="BZ8242" s="1"/>
      <c r="CA8242" s="1"/>
      <c r="CB8242" s="1"/>
      <c r="CC8242" s="1"/>
      <c r="CE8242" s="1"/>
      <c r="CF8242" s="1"/>
      <c r="CG8242" s="1"/>
      <c r="CH8242" s="1"/>
      <c r="CI8242" s="1"/>
      <c r="CJ8242" s="1"/>
      <c r="CK8242" s="1"/>
      <c r="CL8242" s="1"/>
      <c r="CM8242" s="1"/>
      <c r="CN8242" s="1"/>
      <c r="CO8242" s="1"/>
    </row>
    <row r="8243" spans="1:93" ht="30" customHeight="1" x14ac:dyDescent="0.2">
      <c r="A8243" s="1">
        <v>8231</v>
      </c>
      <c r="B8243" s="1" t="s">
        <v>4254</v>
      </c>
      <c r="C8243" s="1" t="s">
        <v>4253</v>
      </c>
      <c r="D8243" s="28" t="s">
        <v>4252</v>
      </c>
      <c r="E8243" s="28" t="s">
        <v>3817</v>
      </c>
      <c r="F8243" s="1" t="s">
        <v>74</v>
      </c>
      <c r="G8243" s="1">
        <v>10</v>
      </c>
      <c r="H8243" s="1" t="s">
        <v>341</v>
      </c>
      <c r="I8243" s="1" t="s">
        <v>114</v>
      </c>
      <c r="J8243" s="76">
        <v>393</v>
      </c>
      <c r="K8243" s="76">
        <v>2471700</v>
      </c>
      <c r="L8243" s="29">
        <v>46270</v>
      </c>
      <c r="M8243" s="29" t="s">
        <v>4163</v>
      </c>
      <c r="N8243" s="1" t="s">
        <v>478</v>
      </c>
      <c r="O8243" s="28" t="s">
        <v>1495</v>
      </c>
      <c r="P8243" s="1" t="s">
        <v>323</v>
      </c>
      <c r="Q8243" s="76">
        <v>8</v>
      </c>
      <c r="R8243" s="1"/>
      <c r="S8243" s="76">
        <v>6</v>
      </c>
      <c r="T8243" s="1" t="s">
        <v>115</v>
      </c>
      <c r="U8243" s="1"/>
      <c r="V8243" s="1"/>
      <c r="AC8243" s="93">
        <v>30.5</v>
      </c>
      <c r="AD8243" s="69">
        <v>250</v>
      </c>
      <c r="AE8243" s="33"/>
      <c r="AF8243" s="33"/>
      <c r="AG8243" s="33"/>
      <c r="AX8243" s="37">
        <f t="shared" si="369"/>
        <v>46277</v>
      </c>
      <c r="AY8243" s="1"/>
      <c r="AZ8243" s="1"/>
      <c r="BA8243" s="31"/>
      <c r="BB8243" s="31"/>
      <c r="BC8243" s="1"/>
      <c r="BD8243" s="1"/>
      <c r="BE8243" s="1"/>
      <c r="BF8243" s="1"/>
      <c r="BG8243" s="1"/>
      <c r="BT8243" s="37">
        <f t="shared" si="368"/>
        <v>46298</v>
      </c>
      <c r="BU8243" s="31"/>
      <c r="BW8243" s="33"/>
      <c r="BX8243" s="1"/>
      <c r="BY8243" s="1"/>
      <c r="BZ8243" s="1"/>
      <c r="CA8243" s="1"/>
      <c r="CB8243" s="1"/>
      <c r="CC8243" s="1"/>
      <c r="CE8243" s="1"/>
      <c r="CF8243" s="1"/>
      <c r="CG8243" s="1"/>
      <c r="CH8243" s="1"/>
      <c r="CI8243" s="1"/>
      <c r="CJ8243" s="1"/>
      <c r="CK8243" s="1"/>
      <c r="CL8243" s="1"/>
      <c r="CM8243" s="1"/>
      <c r="CN8243" s="1"/>
      <c r="CO8243" s="1"/>
    </row>
    <row r="8244" spans="1:93" ht="30" customHeight="1" x14ac:dyDescent="0.2">
      <c r="A8244" s="1">
        <v>8232</v>
      </c>
      <c r="B8244" s="1" t="s">
        <v>4254</v>
      </c>
      <c r="C8244" s="1" t="s">
        <v>4253</v>
      </c>
      <c r="D8244" s="28" t="s">
        <v>4252</v>
      </c>
      <c r="E8244" s="28" t="s">
        <v>3817</v>
      </c>
      <c r="F8244" s="1" t="s">
        <v>74</v>
      </c>
      <c r="G8244" s="1">
        <v>10</v>
      </c>
      <c r="H8244" s="1" t="s">
        <v>341</v>
      </c>
      <c r="I8244" s="1" t="s">
        <v>114</v>
      </c>
      <c r="J8244" s="76">
        <v>553</v>
      </c>
      <c r="K8244" s="76">
        <v>2443879</v>
      </c>
      <c r="L8244" s="29">
        <v>46270</v>
      </c>
      <c r="M8244" s="29" t="s">
        <v>4163</v>
      </c>
      <c r="N8244" s="1" t="s">
        <v>478</v>
      </c>
      <c r="O8244" s="28" t="s">
        <v>1495</v>
      </c>
      <c r="P8244" s="1" t="s">
        <v>323</v>
      </c>
      <c r="Q8244" s="76">
        <v>12</v>
      </c>
      <c r="R8244" s="1"/>
      <c r="S8244" s="76"/>
      <c r="T8244" s="1" t="s">
        <v>115</v>
      </c>
      <c r="U8244" s="1"/>
      <c r="V8244" s="1"/>
      <c r="AC8244" s="93">
        <v>30</v>
      </c>
      <c r="AD8244" s="69">
        <v>240</v>
      </c>
      <c r="AE8244" s="33"/>
      <c r="AF8244" s="33"/>
      <c r="AG8244" s="33"/>
      <c r="AX8244" s="37">
        <f t="shared" si="369"/>
        <v>46277</v>
      </c>
      <c r="AY8244" s="1"/>
      <c r="AZ8244" s="1"/>
      <c r="BA8244" s="31"/>
      <c r="BB8244" s="31"/>
      <c r="BC8244" s="1"/>
      <c r="BD8244" s="1"/>
      <c r="BE8244" s="1"/>
      <c r="BF8244" s="1"/>
      <c r="BG8244" s="1"/>
      <c r="BT8244" s="37">
        <f t="shared" si="368"/>
        <v>46298</v>
      </c>
      <c r="BU8244" s="31"/>
      <c r="BW8244" s="33"/>
      <c r="BX8244" s="1"/>
      <c r="BY8244" s="1"/>
      <c r="BZ8244" s="1"/>
      <c r="CA8244" s="1"/>
      <c r="CB8244" s="1"/>
      <c r="CC8244" s="1"/>
      <c r="CE8244" s="1"/>
      <c r="CF8244" s="1"/>
      <c r="CG8244" s="1"/>
      <c r="CH8244" s="1"/>
      <c r="CI8244" s="1"/>
      <c r="CJ8244" s="1"/>
      <c r="CK8244" s="1"/>
      <c r="CL8244" s="1"/>
      <c r="CM8244" s="1"/>
      <c r="CN8244" s="1"/>
      <c r="CO8244" s="1"/>
    </row>
    <row r="8245" spans="1:93" ht="30" customHeight="1" x14ac:dyDescent="0.2">
      <c r="A8245" s="1">
        <v>8233</v>
      </c>
      <c r="B8245" s="1" t="s">
        <v>4254</v>
      </c>
      <c r="C8245" s="1" t="s">
        <v>4253</v>
      </c>
      <c r="D8245" s="28" t="s">
        <v>4252</v>
      </c>
      <c r="E8245" s="28" t="s">
        <v>3817</v>
      </c>
      <c r="F8245" s="1" t="s">
        <v>74</v>
      </c>
      <c r="G8245" s="1">
        <v>10</v>
      </c>
      <c r="H8245" s="1" t="s">
        <v>341</v>
      </c>
      <c r="I8245" s="1" t="s">
        <v>114</v>
      </c>
      <c r="J8245" s="76">
        <v>432</v>
      </c>
      <c r="K8245" s="76">
        <v>2471701</v>
      </c>
      <c r="L8245" s="29">
        <v>46270</v>
      </c>
      <c r="M8245" s="29" t="s">
        <v>4163</v>
      </c>
      <c r="N8245" s="1" t="s">
        <v>478</v>
      </c>
      <c r="O8245" s="28" t="s">
        <v>1495</v>
      </c>
      <c r="P8245" s="1" t="s">
        <v>323</v>
      </c>
      <c r="Q8245" s="76">
        <v>9</v>
      </c>
      <c r="R8245" s="1"/>
      <c r="S8245" s="76"/>
      <c r="T8245" s="1" t="s">
        <v>115</v>
      </c>
      <c r="U8245" s="1"/>
      <c r="V8245" s="1"/>
      <c r="AC8245" s="93">
        <v>29.5</v>
      </c>
      <c r="AD8245" s="69">
        <v>250</v>
      </c>
      <c r="AE8245" s="33"/>
      <c r="AF8245" s="33"/>
      <c r="AG8245" s="33"/>
      <c r="AX8245" s="37">
        <f t="shared" si="369"/>
        <v>46277</v>
      </c>
      <c r="AY8245" s="1"/>
      <c r="AZ8245" s="1"/>
      <c r="BA8245" s="31"/>
      <c r="BB8245" s="31"/>
      <c r="BC8245" s="1"/>
      <c r="BD8245" s="1"/>
      <c r="BE8245" s="1"/>
      <c r="BF8245" s="1"/>
      <c r="BG8245" s="1"/>
      <c r="BT8245" s="37">
        <f t="shared" si="368"/>
        <v>46298</v>
      </c>
      <c r="BU8245" s="31"/>
      <c r="BW8245" s="33"/>
      <c r="BX8245" s="1"/>
      <c r="BY8245" s="1"/>
      <c r="BZ8245" s="1"/>
      <c r="CA8245" s="1"/>
      <c r="CB8245" s="1"/>
      <c r="CC8245" s="1"/>
      <c r="CE8245" s="1"/>
      <c r="CF8245" s="1"/>
      <c r="CG8245" s="1"/>
      <c r="CH8245" s="1"/>
      <c r="CI8245" s="1"/>
      <c r="CJ8245" s="1"/>
      <c r="CK8245" s="1"/>
      <c r="CL8245" s="1"/>
      <c r="CM8245" s="1"/>
      <c r="CN8245" s="1"/>
      <c r="CO8245" s="1"/>
    </row>
    <row r="8246" spans="1:93" ht="30" customHeight="1" x14ac:dyDescent="0.2">
      <c r="A8246" s="1">
        <v>8234</v>
      </c>
      <c r="B8246" s="1" t="s">
        <v>4254</v>
      </c>
      <c r="C8246" s="1" t="s">
        <v>4253</v>
      </c>
      <c r="D8246" s="28" t="s">
        <v>4252</v>
      </c>
      <c r="E8246" s="28" t="s">
        <v>3817</v>
      </c>
      <c r="F8246" s="1" t="s">
        <v>74</v>
      </c>
      <c r="G8246" s="1">
        <v>10</v>
      </c>
      <c r="H8246" s="1" t="s">
        <v>341</v>
      </c>
      <c r="I8246" s="1" t="s">
        <v>114</v>
      </c>
      <c r="J8246" s="76">
        <v>273</v>
      </c>
      <c r="K8246" s="76">
        <v>2471702</v>
      </c>
      <c r="L8246" s="29">
        <v>46270</v>
      </c>
      <c r="M8246" s="29" t="s">
        <v>4163</v>
      </c>
      <c r="N8246" s="1" t="s">
        <v>478</v>
      </c>
      <c r="O8246" s="28" t="s">
        <v>1495</v>
      </c>
      <c r="P8246" s="1" t="s">
        <v>323</v>
      </c>
      <c r="Q8246" s="76">
        <v>8</v>
      </c>
      <c r="R8246" s="1"/>
      <c r="S8246" s="76"/>
      <c r="T8246" s="1" t="s">
        <v>115</v>
      </c>
      <c r="U8246" s="1"/>
      <c r="V8246" s="1"/>
      <c r="AC8246" s="93">
        <v>29</v>
      </c>
      <c r="AD8246" s="69">
        <v>240</v>
      </c>
      <c r="AE8246" s="33"/>
      <c r="AF8246" s="33"/>
      <c r="AG8246" s="33"/>
      <c r="AX8246" s="37">
        <f t="shared" si="369"/>
        <v>46277</v>
      </c>
      <c r="AY8246" s="1"/>
      <c r="AZ8246" s="1"/>
      <c r="BA8246" s="31"/>
      <c r="BB8246" s="31"/>
      <c r="BC8246" s="1"/>
      <c r="BD8246" s="1"/>
      <c r="BE8246" s="1"/>
      <c r="BF8246" s="1"/>
      <c r="BG8246" s="1"/>
      <c r="BT8246" s="37">
        <f t="shared" si="368"/>
        <v>46298</v>
      </c>
      <c r="BU8246" s="31"/>
      <c r="BW8246" s="33"/>
      <c r="BX8246" s="1"/>
      <c r="BY8246" s="1"/>
      <c r="BZ8246" s="1"/>
      <c r="CA8246" s="1"/>
      <c r="CB8246" s="1"/>
      <c r="CC8246" s="1"/>
      <c r="CE8246" s="1"/>
      <c r="CF8246" s="1"/>
      <c r="CG8246" s="1"/>
      <c r="CH8246" s="1"/>
      <c r="CI8246" s="1"/>
      <c r="CJ8246" s="1"/>
      <c r="CK8246" s="1"/>
      <c r="CL8246" s="1"/>
      <c r="CM8246" s="1"/>
      <c r="CN8246" s="1"/>
      <c r="CO8246" s="1"/>
    </row>
    <row r="8247" spans="1:93" ht="30" customHeight="1" x14ac:dyDescent="0.2">
      <c r="A8247" s="1">
        <v>8235</v>
      </c>
      <c r="B8247" s="1" t="s">
        <v>4254</v>
      </c>
      <c r="C8247" s="1" t="s">
        <v>4253</v>
      </c>
      <c r="D8247" s="28" t="s">
        <v>4252</v>
      </c>
      <c r="E8247" s="28" t="s">
        <v>3817</v>
      </c>
      <c r="F8247" s="1" t="s">
        <v>74</v>
      </c>
      <c r="G8247" s="1">
        <v>10</v>
      </c>
      <c r="H8247" s="1" t="s">
        <v>341</v>
      </c>
      <c r="I8247" s="1" t="s">
        <v>114</v>
      </c>
      <c r="J8247" s="76">
        <v>553</v>
      </c>
      <c r="K8247" s="76">
        <v>2471703</v>
      </c>
      <c r="L8247" s="29">
        <v>46270</v>
      </c>
      <c r="M8247" s="29" t="s">
        <v>4163</v>
      </c>
      <c r="N8247" s="1" t="s">
        <v>478</v>
      </c>
      <c r="O8247" s="28" t="s">
        <v>1495</v>
      </c>
      <c r="P8247" s="1" t="s">
        <v>323</v>
      </c>
      <c r="Q8247" s="76">
        <v>12</v>
      </c>
      <c r="R8247" s="1"/>
      <c r="S8247" s="76"/>
      <c r="T8247" s="1" t="s">
        <v>115</v>
      </c>
      <c r="U8247" s="1"/>
      <c r="V8247" s="1"/>
      <c r="AC8247" s="93">
        <v>28.6</v>
      </c>
      <c r="AD8247" s="69">
        <v>230</v>
      </c>
      <c r="AE8247" s="33"/>
      <c r="AF8247" s="33"/>
      <c r="AG8247" s="33"/>
      <c r="AX8247" s="37">
        <f t="shared" si="369"/>
        <v>46277</v>
      </c>
      <c r="AY8247" s="1"/>
      <c r="AZ8247" s="1"/>
      <c r="BA8247" s="31"/>
      <c r="BB8247" s="31"/>
      <c r="BC8247" s="1"/>
      <c r="BD8247" s="1"/>
      <c r="BE8247" s="1"/>
      <c r="BF8247" s="1"/>
      <c r="BG8247" s="1"/>
      <c r="BT8247" s="37">
        <f t="shared" si="368"/>
        <v>46298</v>
      </c>
      <c r="BU8247" s="31"/>
      <c r="BW8247" s="33"/>
      <c r="BX8247" s="1"/>
      <c r="BY8247" s="1"/>
      <c r="BZ8247" s="1"/>
      <c r="CA8247" s="1"/>
      <c r="CB8247" s="1"/>
      <c r="CC8247" s="1"/>
      <c r="CE8247" s="1"/>
      <c r="CF8247" s="1"/>
      <c r="CG8247" s="1"/>
      <c r="CH8247" s="1"/>
      <c r="CI8247" s="1"/>
      <c r="CJ8247" s="1"/>
      <c r="CK8247" s="1"/>
      <c r="CL8247" s="1"/>
      <c r="CM8247" s="1"/>
      <c r="CN8247" s="1"/>
      <c r="CO8247" s="1"/>
    </row>
    <row r="8248" spans="1:93" ht="30" customHeight="1" x14ac:dyDescent="0.2">
      <c r="A8248" s="1">
        <v>8236</v>
      </c>
      <c r="B8248" s="1" t="s">
        <v>4254</v>
      </c>
      <c r="C8248" s="1" t="s">
        <v>4253</v>
      </c>
      <c r="D8248" s="28" t="s">
        <v>4252</v>
      </c>
      <c r="E8248" s="28" t="s">
        <v>3817</v>
      </c>
      <c r="F8248" s="1" t="s">
        <v>74</v>
      </c>
      <c r="G8248" s="1">
        <v>10</v>
      </c>
      <c r="H8248" s="1" t="s">
        <v>341</v>
      </c>
      <c r="I8248" s="1" t="s">
        <v>114</v>
      </c>
      <c r="J8248" s="76">
        <v>437</v>
      </c>
      <c r="K8248" s="76">
        <v>2471704</v>
      </c>
      <c r="L8248" s="29">
        <v>46270</v>
      </c>
      <c r="M8248" s="29" t="s">
        <v>4163</v>
      </c>
      <c r="N8248" s="1" t="s">
        <v>478</v>
      </c>
      <c r="O8248" s="28" t="s">
        <v>1495</v>
      </c>
      <c r="P8248" s="1" t="s">
        <v>323</v>
      </c>
      <c r="Q8248" s="76">
        <v>9</v>
      </c>
      <c r="R8248" s="1"/>
      <c r="S8248" s="76"/>
      <c r="T8248" s="1" t="s">
        <v>115</v>
      </c>
      <c r="U8248" s="1"/>
      <c r="V8248" s="1"/>
      <c r="AC8248" s="93">
        <v>29</v>
      </c>
      <c r="AD8248" s="69">
        <v>220</v>
      </c>
      <c r="AE8248" s="33"/>
      <c r="AF8248" s="33"/>
      <c r="AG8248" s="33"/>
      <c r="AX8248" s="37">
        <f t="shared" si="369"/>
        <v>46277</v>
      </c>
      <c r="AY8248" s="1"/>
      <c r="AZ8248" s="1"/>
      <c r="BA8248" s="31"/>
      <c r="BB8248" s="31"/>
      <c r="BC8248" s="1"/>
      <c r="BD8248" s="1"/>
      <c r="BE8248" s="1"/>
      <c r="BF8248" s="1"/>
      <c r="BG8248" s="1"/>
      <c r="BT8248" s="37">
        <f t="shared" si="368"/>
        <v>46298</v>
      </c>
      <c r="BU8248" s="31"/>
      <c r="BW8248" s="33"/>
      <c r="BX8248" s="1"/>
      <c r="BY8248" s="1"/>
      <c r="BZ8248" s="1"/>
      <c r="CA8248" s="1"/>
      <c r="CB8248" s="1"/>
      <c r="CC8248" s="1"/>
      <c r="CE8248" s="1"/>
      <c r="CF8248" s="1"/>
      <c r="CG8248" s="1"/>
      <c r="CH8248" s="1"/>
      <c r="CI8248" s="1"/>
      <c r="CJ8248" s="1"/>
      <c r="CK8248" s="1"/>
      <c r="CL8248" s="1"/>
      <c r="CM8248" s="1"/>
      <c r="CN8248" s="1"/>
      <c r="CO8248" s="1"/>
    </row>
    <row r="8249" spans="1:93" ht="30" customHeight="1" x14ac:dyDescent="0.2">
      <c r="A8249" s="1">
        <v>8237</v>
      </c>
      <c r="B8249" s="1" t="s">
        <v>4254</v>
      </c>
      <c r="C8249" s="1" t="s">
        <v>4253</v>
      </c>
      <c r="D8249" s="28" t="s">
        <v>4252</v>
      </c>
      <c r="E8249" s="28" t="s">
        <v>3817</v>
      </c>
      <c r="F8249" s="1" t="s">
        <v>74</v>
      </c>
      <c r="G8249" s="1">
        <v>10</v>
      </c>
      <c r="H8249" s="1" t="s">
        <v>341</v>
      </c>
      <c r="I8249" s="1" t="s">
        <v>114</v>
      </c>
      <c r="J8249" s="76">
        <v>415</v>
      </c>
      <c r="K8249" s="76">
        <v>2471705</v>
      </c>
      <c r="L8249" s="29">
        <v>46270</v>
      </c>
      <c r="M8249" s="29" t="s">
        <v>4163</v>
      </c>
      <c r="N8249" s="1" t="s">
        <v>478</v>
      </c>
      <c r="O8249" s="28" t="s">
        <v>1495</v>
      </c>
      <c r="P8249" s="1" t="s">
        <v>323</v>
      </c>
      <c r="Q8249" s="76">
        <v>9</v>
      </c>
      <c r="R8249" s="1"/>
      <c r="S8249" s="76"/>
      <c r="T8249" s="1" t="s">
        <v>115</v>
      </c>
      <c r="U8249" s="1"/>
      <c r="V8249" s="1"/>
      <c r="AC8249" s="93">
        <v>29.3</v>
      </c>
      <c r="AD8249" s="69">
        <v>230</v>
      </c>
      <c r="AE8249" s="33"/>
      <c r="AF8249" s="33"/>
      <c r="AG8249" s="33"/>
      <c r="AX8249" s="37">
        <f t="shared" si="369"/>
        <v>46277</v>
      </c>
      <c r="AY8249" s="1"/>
      <c r="AZ8249" s="1"/>
      <c r="BA8249" s="31"/>
      <c r="BB8249" s="31"/>
      <c r="BC8249" s="1"/>
      <c r="BD8249" s="1"/>
      <c r="BE8249" s="1"/>
      <c r="BF8249" s="1"/>
      <c r="BG8249" s="1"/>
      <c r="BT8249" s="37">
        <f t="shared" si="368"/>
        <v>46298</v>
      </c>
      <c r="BU8249" s="31"/>
      <c r="BW8249" s="33"/>
      <c r="BX8249" s="1"/>
      <c r="BY8249" s="1"/>
      <c r="BZ8249" s="1"/>
      <c r="CA8249" s="1"/>
      <c r="CB8249" s="1"/>
      <c r="CC8249" s="1"/>
      <c r="CE8249" s="1"/>
      <c r="CF8249" s="1"/>
      <c r="CG8249" s="1"/>
      <c r="CH8249" s="1"/>
      <c r="CI8249" s="1"/>
      <c r="CJ8249" s="1"/>
      <c r="CK8249" s="1"/>
      <c r="CL8249" s="1"/>
      <c r="CM8249" s="1"/>
      <c r="CN8249" s="1"/>
      <c r="CO8249" s="1"/>
    </row>
    <row r="8250" spans="1:93" ht="30" customHeight="1" x14ac:dyDescent="0.2">
      <c r="A8250" s="1">
        <v>8238</v>
      </c>
      <c r="B8250" s="1" t="s">
        <v>4254</v>
      </c>
      <c r="C8250" s="1" t="s">
        <v>4253</v>
      </c>
      <c r="D8250" s="28" t="s">
        <v>4252</v>
      </c>
      <c r="E8250" s="28" t="s">
        <v>3817</v>
      </c>
      <c r="F8250" s="1" t="s">
        <v>74</v>
      </c>
      <c r="G8250" s="1">
        <v>10</v>
      </c>
      <c r="H8250" s="1" t="s">
        <v>341</v>
      </c>
      <c r="I8250" s="1" t="s">
        <v>114</v>
      </c>
      <c r="J8250" s="76">
        <v>554</v>
      </c>
      <c r="K8250" s="76">
        <v>2443885</v>
      </c>
      <c r="L8250" s="29">
        <v>46270</v>
      </c>
      <c r="M8250" s="29" t="s">
        <v>4163</v>
      </c>
      <c r="N8250" s="1" t="s">
        <v>478</v>
      </c>
      <c r="O8250" s="28" t="s">
        <v>1495</v>
      </c>
      <c r="P8250" s="1" t="s">
        <v>323</v>
      </c>
      <c r="Q8250" s="76">
        <v>11</v>
      </c>
      <c r="R8250" s="1"/>
      <c r="S8250" s="76"/>
      <c r="T8250" s="1" t="s">
        <v>115</v>
      </c>
      <c r="U8250" s="1"/>
      <c r="V8250" s="1"/>
      <c r="AC8250" s="93">
        <v>28.3</v>
      </c>
      <c r="AD8250" s="69">
        <v>220</v>
      </c>
      <c r="AE8250" s="33"/>
      <c r="AF8250" s="33"/>
      <c r="AG8250" s="33"/>
      <c r="AX8250" s="37">
        <f t="shared" si="369"/>
        <v>46277</v>
      </c>
      <c r="AY8250" s="1"/>
      <c r="AZ8250" s="1"/>
      <c r="BA8250" s="31"/>
      <c r="BB8250" s="31"/>
      <c r="BC8250" s="1"/>
      <c r="BD8250" s="1"/>
      <c r="BE8250" s="1"/>
      <c r="BF8250" s="1"/>
      <c r="BG8250" s="1"/>
      <c r="BT8250" s="37">
        <f t="shared" ref="BT8250:BT8257" si="370">IF(L8250=0, 0, L8250+28)</f>
        <v>46298</v>
      </c>
      <c r="BU8250" s="31"/>
      <c r="BW8250" s="33"/>
      <c r="BX8250" s="1"/>
      <c r="BY8250" s="1"/>
      <c r="BZ8250" s="1"/>
      <c r="CA8250" s="1"/>
      <c r="CB8250" s="1"/>
      <c r="CC8250" s="1"/>
      <c r="CE8250" s="1"/>
      <c r="CF8250" s="1"/>
      <c r="CG8250" s="1"/>
      <c r="CH8250" s="1"/>
      <c r="CI8250" s="1"/>
      <c r="CJ8250" s="1"/>
      <c r="CK8250" s="1"/>
      <c r="CL8250" s="1"/>
      <c r="CM8250" s="1"/>
      <c r="CN8250" s="1"/>
      <c r="CO8250" s="1"/>
    </row>
    <row r="8251" spans="1:93" ht="30" customHeight="1" x14ac:dyDescent="0.2">
      <c r="A8251" s="1">
        <v>8239</v>
      </c>
      <c r="B8251" s="1" t="s">
        <v>4254</v>
      </c>
      <c r="C8251" s="1" t="s">
        <v>4253</v>
      </c>
      <c r="D8251" s="28" t="s">
        <v>4252</v>
      </c>
      <c r="E8251" s="28" t="s">
        <v>3817</v>
      </c>
      <c r="F8251" s="1" t="s">
        <v>74</v>
      </c>
      <c r="G8251" s="1">
        <v>10</v>
      </c>
      <c r="H8251" s="1" t="s">
        <v>341</v>
      </c>
      <c r="I8251" s="1" t="s">
        <v>114</v>
      </c>
      <c r="J8251" s="76">
        <v>273</v>
      </c>
      <c r="K8251" s="76">
        <v>2471707</v>
      </c>
      <c r="L8251" s="29">
        <v>46270</v>
      </c>
      <c r="M8251" s="29" t="s">
        <v>4163</v>
      </c>
      <c r="N8251" s="1" t="s">
        <v>478</v>
      </c>
      <c r="O8251" s="28" t="s">
        <v>1495</v>
      </c>
      <c r="P8251" s="1" t="s">
        <v>323</v>
      </c>
      <c r="Q8251" s="76">
        <v>8</v>
      </c>
      <c r="R8251" s="1"/>
      <c r="S8251" s="76"/>
      <c r="T8251" s="1" t="s">
        <v>115</v>
      </c>
      <c r="U8251" s="1"/>
      <c r="V8251" s="1"/>
      <c r="AC8251" s="93">
        <v>29.8</v>
      </c>
      <c r="AD8251" s="69">
        <v>220</v>
      </c>
      <c r="AE8251" s="33"/>
      <c r="AF8251" s="33"/>
      <c r="AG8251" s="33"/>
      <c r="AX8251" s="37">
        <f t="shared" si="369"/>
        <v>46277</v>
      </c>
      <c r="AY8251" s="1"/>
      <c r="AZ8251" s="1"/>
      <c r="BA8251" s="31"/>
      <c r="BB8251" s="31"/>
      <c r="BC8251" s="1"/>
      <c r="BD8251" s="1"/>
      <c r="BE8251" s="1"/>
      <c r="BF8251" s="1"/>
      <c r="BG8251" s="1"/>
      <c r="BT8251" s="37">
        <f t="shared" si="370"/>
        <v>46298</v>
      </c>
      <c r="BU8251" s="31"/>
      <c r="BW8251" s="33"/>
      <c r="BX8251" s="1"/>
      <c r="BY8251" s="1"/>
      <c r="BZ8251" s="1"/>
      <c r="CA8251" s="1"/>
      <c r="CB8251" s="1"/>
      <c r="CC8251" s="1"/>
      <c r="CE8251" s="1"/>
      <c r="CF8251" s="1"/>
      <c r="CG8251" s="1"/>
      <c r="CH8251" s="1"/>
      <c r="CI8251" s="1"/>
      <c r="CJ8251" s="1"/>
      <c r="CK8251" s="1"/>
      <c r="CL8251" s="1"/>
      <c r="CM8251" s="1"/>
      <c r="CN8251" s="1"/>
      <c r="CO8251" s="1"/>
    </row>
    <row r="8252" spans="1:93" ht="30" customHeight="1" x14ac:dyDescent="0.2">
      <c r="A8252" s="1">
        <v>8240</v>
      </c>
      <c r="B8252" s="1" t="s">
        <v>4254</v>
      </c>
      <c r="C8252" s="1" t="s">
        <v>4253</v>
      </c>
      <c r="D8252" s="28" t="s">
        <v>4252</v>
      </c>
      <c r="E8252" s="28" t="s">
        <v>3817</v>
      </c>
      <c r="F8252" s="1" t="s">
        <v>74</v>
      </c>
      <c r="G8252" s="1">
        <v>10</v>
      </c>
      <c r="H8252" s="1" t="s">
        <v>341</v>
      </c>
      <c r="I8252" s="1" t="s">
        <v>114</v>
      </c>
      <c r="J8252" s="76">
        <v>302</v>
      </c>
      <c r="K8252" s="76">
        <v>2471708</v>
      </c>
      <c r="L8252" s="29">
        <v>46270</v>
      </c>
      <c r="M8252" s="29" t="s">
        <v>4163</v>
      </c>
      <c r="N8252" s="1" t="s">
        <v>478</v>
      </c>
      <c r="O8252" s="28" t="s">
        <v>1495</v>
      </c>
      <c r="P8252" s="1" t="s">
        <v>323</v>
      </c>
      <c r="Q8252" s="76">
        <v>4</v>
      </c>
      <c r="R8252" s="1"/>
      <c r="S8252" s="76"/>
      <c r="T8252" s="1" t="s">
        <v>115</v>
      </c>
      <c r="U8252" s="1"/>
      <c r="V8252" s="1"/>
      <c r="AC8252" s="93">
        <v>28.6</v>
      </c>
      <c r="AD8252" s="69">
        <v>250</v>
      </c>
      <c r="AE8252" s="33"/>
      <c r="AF8252" s="33"/>
      <c r="AG8252" s="33"/>
      <c r="AX8252" s="37">
        <f t="shared" si="369"/>
        <v>46277</v>
      </c>
      <c r="AY8252" s="1"/>
      <c r="AZ8252" s="1"/>
      <c r="BA8252" s="31"/>
      <c r="BB8252" s="31"/>
      <c r="BC8252" s="1"/>
      <c r="BD8252" s="1"/>
      <c r="BE8252" s="1"/>
      <c r="BF8252" s="1"/>
      <c r="BG8252" s="1"/>
      <c r="BT8252" s="37">
        <f t="shared" si="370"/>
        <v>46298</v>
      </c>
      <c r="BU8252" s="31"/>
      <c r="BW8252" s="33"/>
      <c r="BX8252" s="1"/>
      <c r="BY8252" s="1"/>
      <c r="BZ8252" s="1"/>
      <c r="CA8252" s="1"/>
      <c r="CB8252" s="1"/>
      <c r="CC8252" s="1"/>
      <c r="CE8252" s="1"/>
      <c r="CF8252" s="1"/>
      <c r="CG8252" s="1"/>
      <c r="CH8252" s="1"/>
      <c r="CI8252" s="1"/>
      <c r="CJ8252" s="1"/>
      <c r="CK8252" s="1"/>
      <c r="CL8252" s="1"/>
      <c r="CM8252" s="1"/>
      <c r="CN8252" s="1"/>
      <c r="CO8252" s="1"/>
    </row>
    <row r="8253" spans="1:93" ht="30" customHeight="1" x14ac:dyDescent="0.2">
      <c r="A8253" s="1">
        <v>8241</v>
      </c>
      <c r="B8253" s="1" t="s">
        <v>4257</v>
      </c>
      <c r="C8253" s="1" t="s">
        <v>4255</v>
      </c>
      <c r="D8253" s="28" t="s">
        <v>4256</v>
      </c>
      <c r="E8253" s="28" t="s">
        <v>3801</v>
      </c>
      <c r="F8253" s="1" t="s">
        <v>74</v>
      </c>
      <c r="G8253" s="1">
        <v>1</v>
      </c>
      <c r="H8253" s="1" t="s">
        <v>2565</v>
      </c>
      <c r="I8253" s="1" t="s">
        <v>114</v>
      </c>
      <c r="J8253" s="76">
        <v>433</v>
      </c>
      <c r="K8253" s="76">
        <v>2471706</v>
      </c>
      <c r="L8253" s="29">
        <v>46270</v>
      </c>
      <c r="M8253" s="29" t="s">
        <v>4163</v>
      </c>
      <c r="N8253" s="1" t="s">
        <v>478</v>
      </c>
      <c r="O8253" s="28" t="s">
        <v>1495</v>
      </c>
      <c r="P8253" s="1" t="s">
        <v>323</v>
      </c>
      <c r="Q8253" s="76">
        <v>10</v>
      </c>
      <c r="R8253" s="1"/>
      <c r="S8253" s="76">
        <v>6</v>
      </c>
      <c r="T8253" s="1" t="s">
        <v>115</v>
      </c>
      <c r="U8253" s="1"/>
      <c r="V8253" s="1"/>
      <c r="AC8253" s="93">
        <v>28.8</v>
      </c>
      <c r="AD8253" s="69">
        <v>220</v>
      </c>
      <c r="AE8253" s="33"/>
      <c r="AF8253" s="33"/>
      <c r="AG8253" s="33"/>
      <c r="AX8253" s="37">
        <f t="shared" si="369"/>
        <v>46277</v>
      </c>
      <c r="AY8253" s="1"/>
      <c r="AZ8253" s="1"/>
      <c r="BA8253" s="31"/>
      <c r="BB8253" s="31"/>
      <c r="BC8253" s="1"/>
      <c r="BD8253" s="1"/>
      <c r="BE8253" s="1"/>
      <c r="BF8253" s="1"/>
      <c r="BG8253" s="1"/>
      <c r="BT8253" s="37">
        <f t="shared" si="370"/>
        <v>46298</v>
      </c>
      <c r="BU8253" s="31"/>
      <c r="BW8253" s="33"/>
      <c r="BX8253" s="1"/>
      <c r="BY8253" s="1"/>
      <c r="BZ8253" s="1"/>
      <c r="CA8253" s="1"/>
      <c r="CB8253" s="1"/>
      <c r="CC8253" s="1"/>
      <c r="CE8253" s="1"/>
      <c r="CF8253" s="1"/>
      <c r="CG8253" s="1"/>
      <c r="CH8253" s="1"/>
      <c r="CI8253" s="1"/>
      <c r="CJ8253" s="1"/>
      <c r="CK8253" s="1"/>
      <c r="CL8253" s="1"/>
      <c r="CM8253" s="1"/>
      <c r="CN8253" s="1"/>
      <c r="CO8253" s="1"/>
    </row>
    <row r="8254" spans="1:93" ht="30" customHeight="1" x14ac:dyDescent="0.2">
      <c r="A8254" s="1">
        <v>8242</v>
      </c>
      <c r="B8254" s="1" t="s">
        <v>4257</v>
      </c>
      <c r="C8254" s="1" t="s">
        <v>4255</v>
      </c>
      <c r="D8254" s="28" t="s">
        <v>4256</v>
      </c>
      <c r="E8254" s="28" t="s">
        <v>3801</v>
      </c>
      <c r="F8254" s="1" t="s">
        <v>74</v>
      </c>
      <c r="G8254" s="1">
        <v>1</v>
      </c>
      <c r="H8254" s="1" t="s">
        <v>2565</v>
      </c>
      <c r="I8254" s="1" t="s">
        <v>114</v>
      </c>
      <c r="J8254" s="76">
        <v>432</v>
      </c>
      <c r="K8254" s="76">
        <v>2471709</v>
      </c>
      <c r="L8254" s="29">
        <v>46270</v>
      </c>
      <c r="M8254" s="29" t="s">
        <v>4163</v>
      </c>
      <c r="N8254" s="1" t="s">
        <v>478</v>
      </c>
      <c r="O8254" s="28" t="s">
        <v>1495</v>
      </c>
      <c r="P8254" s="1" t="s">
        <v>323</v>
      </c>
      <c r="Q8254" s="76">
        <v>9</v>
      </c>
      <c r="R8254" s="1"/>
      <c r="S8254" s="76"/>
      <c r="T8254" s="1" t="s">
        <v>115</v>
      </c>
      <c r="U8254" s="1"/>
      <c r="V8254" s="1"/>
      <c r="AC8254" s="93">
        <v>28.3</v>
      </c>
      <c r="AD8254" s="69">
        <v>240</v>
      </c>
      <c r="AE8254" s="33"/>
      <c r="AF8254" s="33"/>
      <c r="AG8254" s="33"/>
      <c r="AX8254" s="37">
        <f t="shared" si="369"/>
        <v>46277</v>
      </c>
      <c r="AY8254" s="1"/>
      <c r="AZ8254" s="1"/>
      <c r="BA8254" s="31"/>
      <c r="BB8254" s="31"/>
      <c r="BC8254" s="1"/>
      <c r="BD8254" s="1"/>
      <c r="BE8254" s="1"/>
      <c r="BF8254" s="1"/>
      <c r="BG8254" s="1"/>
      <c r="BT8254" s="37">
        <f t="shared" si="370"/>
        <v>46298</v>
      </c>
      <c r="BU8254" s="31"/>
      <c r="BW8254" s="33"/>
      <c r="BX8254" s="1"/>
      <c r="BY8254" s="1"/>
      <c r="BZ8254" s="1"/>
      <c r="CA8254" s="1"/>
      <c r="CB8254" s="1"/>
      <c r="CC8254" s="1"/>
      <c r="CE8254" s="1"/>
      <c r="CF8254" s="1"/>
      <c r="CG8254" s="1"/>
      <c r="CH8254" s="1"/>
      <c r="CI8254" s="1"/>
      <c r="CJ8254" s="1"/>
      <c r="CK8254" s="1"/>
      <c r="CL8254" s="1"/>
      <c r="CM8254" s="1"/>
      <c r="CN8254" s="1"/>
      <c r="CO8254" s="1"/>
    </row>
    <row r="8255" spans="1:93" ht="30" customHeight="1" x14ac:dyDescent="0.2">
      <c r="A8255" s="1">
        <v>8243</v>
      </c>
      <c r="B8255" s="1" t="s">
        <v>4259</v>
      </c>
      <c r="C8255" s="1" t="s">
        <v>4255</v>
      </c>
      <c r="D8255" s="28" t="s">
        <v>4258</v>
      </c>
      <c r="E8255" s="28" t="s">
        <v>3801</v>
      </c>
      <c r="F8255" s="1" t="s">
        <v>74</v>
      </c>
      <c r="G8255" s="1">
        <v>1</v>
      </c>
      <c r="H8255" s="1" t="s">
        <v>2565</v>
      </c>
      <c r="I8255" s="1" t="s">
        <v>114</v>
      </c>
      <c r="J8255" s="76">
        <v>273</v>
      </c>
      <c r="K8255" s="76">
        <v>2471716</v>
      </c>
      <c r="L8255" s="29">
        <v>46270</v>
      </c>
      <c r="M8255" s="29" t="s">
        <v>4163</v>
      </c>
      <c r="N8255" s="1" t="s">
        <v>478</v>
      </c>
      <c r="O8255" s="28" t="s">
        <v>1495</v>
      </c>
      <c r="P8255" s="1" t="s">
        <v>323</v>
      </c>
      <c r="Q8255" s="76">
        <v>8</v>
      </c>
      <c r="R8255" s="1"/>
      <c r="S8255" s="76"/>
      <c r="T8255" s="1" t="s">
        <v>115</v>
      </c>
      <c r="U8255" s="1"/>
      <c r="V8255" s="1"/>
      <c r="AC8255" s="93">
        <v>27.5</v>
      </c>
      <c r="AD8255" s="69">
        <v>230</v>
      </c>
      <c r="AE8255" s="33"/>
      <c r="AF8255" s="33"/>
      <c r="AG8255" s="33"/>
      <c r="AX8255" s="37">
        <f t="shared" si="369"/>
        <v>46277</v>
      </c>
      <c r="AY8255" s="1"/>
      <c r="AZ8255" s="1"/>
      <c r="BA8255" s="31"/>
      <c r="BB8255" s="31"/>
      <c r="BC8255" s="1"/>
      <c r="BD8255" s="1"/>
      <c r="BE8255" s="1"/>
      <c r="BF8255" s="1"/>
      <c r="BG8255" s="1"/>
      <c r="BT8255" s="37">
        <f t="shared" si="370"/>
        <v>46298</v>
      </c>
      <c r="BU8255" s="31"/>
      <c r="BW8255" s="33"/>
      <c r="BX8255" s="1"/>
      <c r="BY8255" s="1"/>
      <c r="BZ8255" s="1"/>
      <c r="CA8255" s="1"/>
      <c r="CB8255" s="1"/>
      <c r="CC8255" s="1"/>
      <c r="CE8255" s="1"/>
      <c r="CF8255" s="1"/>
      <c r="CG8255" s="1"/>
      <c r="CH8255" s="1"/>
      <c r="CI8255" s="1"/>
      <c r="CJ8255" s="1"/>
      <c r="CK8255" s="1"/>
      <c r="CL8255" s="1"/>
      <c r="CM8255" s="1"/>
      <c r="CN8255" s="1"/>
      <c r="CO8255" s="1"/>
    </row>
    <row r="8256" spans="1:93" ht="30" customHeight="1" x14ac:dyDescent="0.2">
      <c r="A8256" s="1">
        <v>8244</v>
      </c>
      <c r="B8256" s="1" t="s">
        <v>4259</v>
      </c>
      <c r="C8256" s="1" t="s">
        <v>4255</v>
      </c>
      <c r="D8256" s="28" t="s">
        <v>4258</v>
      </c>
      <c r="E8256" s="28" t="s">
        <v>3801</v>
      </c>
      <c r="F8256" s="1" t="s">
        <v>74</v>
      </c>
      <c r="G8256" s="1">
        <v>1</v>
      </c>
      <c r="H8256" s="1" t="s">
        <v>2565</v>
      </c>
      <c r="I8256" s="1" t="s">
        <v>114</v>
      </c>
      <c r="J8256" s="76">
        <v>553</v>
      </c>
      <c r="K8256" s="76">
        <v>2471725</v>
      </c>
      <c r="L8256" s="29">
        <v>46270</v>
      </c>
      <c r="M8256" s="29" t="s">
        <v>4163</v>
      </c>
      <c r="N8256" s="1" t="s">
        <v>478</v>
      </c>
      <c r="O8256" s="28" t="s">
        <v>1495</v>
      </c>
      <c r="P8256" s="1" t="s">
        <v>323</v>
      </c>
      <c r="Q8256" s="76">
        <v>10</v>
      </c>
      <c r="R8256" s="1"/>
      <c r="S8256" s="76"/>
      <c r="T8256" s="1" t="s">
        <v>115</v>
      </c>
      <c r="U8256" s="1"/>
      <c r="V8256" s="1"/>
      <c r="AC8256" s="93">
        <v>28</v>
      </c>
      <c r="AD8256" s="69">
        <v>230</v>
      </c>
      <c r="AE8256" s="33"/>
      <c r="AF8256" s="33"/>
      <c r="AG8256" s="33"/>
      <c r="AX8256" s="37">
        <f t="shared" si="369"/>
        <v>46277</v>
      </c>
      <c r="AY8256" s="1"/>
      <c r="AZ8256" s="1"/>
      <c r="BA8256" s="31"/>
      <c r="BB8256" s="31"/>
      <c r="BC8256" s="1"/>
      <c r="BD8256" s="1"/>
      <c r="BE8256" s="1"/>
      <c r="BF8256" s="1"/>
      <c r="BG8256" s="1"/>
      <c r="BT8256" s="37">
        <f t="shared" si="370"/>
        <v>46298</v>
      </c>
      <c r="BU8256" s="31"/>
      <c r="BW8256" s="33"/>
      <c r="BX8256" s="1"/>
      <c r="BY8256" s="1"/>
      <c r="BZ8256" s="1"/>
      <c r="CA8256" s="1"/>
      <c r="CB8256" s="1"/>
      <c r="CC8256" s="1"/>
      <c r="CE8256" s="1"/>
      <c r="CF8256" s="1"/>
      <c r="CG8256" s="1"/>
      <c r="CH8256" s="1"/>
      <c r="CI8256" s="1"/>
      <c r="CJ8256" s="1"/>
      <c r="CK8256" s="1"/>
      <c r="CL8256" s="1"/>
      <c r="CM8256" s="1"/>
      <c r="CN8256" s="1"/>
      <c r="CO8256" s="1"/>
    </row>
    <row r="8257" spans="1:93" ht="30" customHeight="1" x14ac:dyDescent="0.2">
      <c r="A8257" s="1">
        <v>8245</v>
      </c>
      <c r="B8257" s="1" t="s">
        <v>4259</v>
      </c>
      <c r="C8257" s="1" t="s">
        <v>4255</v>
      </c>
      <c r="D8257" s="28" t="s">
        <v>4258</v>
      </c>
      <c r="E8257" s="28" t="s">
        <v>3801</v>
      </c>
      <c r="F8257" s="1" t="s">
        <v>74</v>
      </c>
      <c r="G8257" s="1">
        <v>1</v>
      </c>
      <c r="H8257" s="1" t="s">
        <v>2565</v>
      </c>
      <c r="I8257" s="1" t="s">
        <v>114</v>
      </c>
      <c r="J8257" s="76">
        <v>403</v>
      </c>
      <c r="K8257" s="76">
        <v>2443900</v>
      </c>
      <c r="L8257" s="29">
        <v>46270</v>
      </c>
      <c r="M8257" s="29" t="s">
        <v>4163</v>
      </c>
      <c r="N8257" s="1" t="s">
        <v>478</v>
      </c>
      <c r="O8257" s="28" t="s">
        <v>1495</v>
      </c>
      <c r="P8257" s="1" t="s">
        <v>323</v>
      </c>
      <c r="Q8257" s="76">
        <v>9</v>
      </c>
      <c r="R8257" s="1"/>
      <c r="S8257" s="76"/>
      <c r="T8257" s="1" t="s">
        <v>115</v>
      </c>
      <c r="U8257" s="1"/>
      <c r="V8257" s="1"/>
      <c r="AC8257" s="93">
        <v>29.2</v>
      </c>
      <c r="AD8257" s="69">
        <v>240</v>
      </c>
      <c r="AE8257" s="33"/>
      <c r="AF8257" s="33"/>
      <c r="AG8257" s="33"/>
      <c r="AX8257" s="37">
        <f t="shared" si="369"/>
        <v>46277</v>
      </c>
      <c r="AY8257" s="1"/>
      <c r="AZ8257" s="1"/>
      <c r="BA8257" s="31"/>
      <c r="BB8257" s="31"/>
      <c r="BC8257" s="1"/>
      <c r="BD8257" s="1"/>
      <c r="BE8257" s="1"/>
      <c r="BF8257" s="1"/>
      <c r="BG8257" s="1"/>
      <c r="BT8257" s="37">
        <f t="shared" si="370"/>
        <v>46298</v>
      </c>
      <c r="BU8257" s="31"/>
      <c r="BW8257" s="33"/>
      <c r="BX8257" s="1"/>
      <c r="BY8257" s="1"/>
      <c r="BZ8257" s="1"/>
      <c r="CA8257" s="1"/>
      <c r="CB8257" s="1"/>
      <c r="CC8257" s="1"/>
      <c r="CE8257" s="1"/>
      <c r="CF8257" s="1"/>
      <c r="CG8257" s="1"/>
      <c r="CH8257" s="1"/>
      <c r="CI8257" s="1"/>
      <c r="CJ8257" s="1"/>
      <c r="CK8257" s="1"/>
      <c r="CL8257" s="1"/>
      <c r="CM8257" s="1"/>
      <c r="CN8257" s="1"/>
      <c r="CO8257" s="1"/>
    </row>
    <row r="8258" spans="1:93" ht="30" customHeight="1" x14ac:dyDescent="0.2">
      <c r="A8258" s="1">
        <v>8246</v>
      </c>
      <c r="B8258" s="1"/>
      <c r="C8258" s="1"/>
      <c r="D8258" s="1"/>
      <c r="E8258" s="28"/>
      <c r="F8258" s="1"/>
      <c r="G8258" s="1"/>
      <c r="H8258" s="1"/>
      <c r="I8258" s="1"/>
      <c r="J8258" s="76"/>
      <c r="K8258" s="76"/>
      <c r="L8258" s="29"/>
      <c r="M8258" s="29"/>
      <c r="O8258" s="28"/>
      <c r="Q8258" s="76"/>
      <c r="R8258" s="1"/>
      <c r="S8258" s="76"/>
      <c r="T8258" s="1"/>
      <c r="U8258" s="1"/>
      <c r="V8258" s="1"/>
      <c r="AC8258" s="93"/>
      <c r="AD8258" s="69"/>
      <c r="AE8258" s="33"/>
      <c r="AF8258" s="33"/>
      <c r="AG8258" s="33"/>
      <c r="AX8258" s="37"/>
      <c r="AY8258" s="1"/>
      <c r="AZ8258" s="1"/>
      <c r="BA8258" s="31"/>
      <c r="BB8258" s="31"/>
      <c r="BC8258" s="1"/>
      <c r="BD8258" s="1"/>
      <c r="BE8258" s="1"/>
      <c r="BF8258" s="1"/>
      <c r="BG8258" s="1"/>
      <c r="BT8258" s="37"/>
      <c r="BU8258" s="31"/>
      <c r="BW8258" s="33"/>
      <c r="BX8258" s="1"/>
      <c r="BY8258" s="1"/>
      <c r="BZ8258" s="1"/>
      <c r="CA8258" s="1"/>
      <c r="CB8258" s="1"/>
      <c r="CC8258" s="1"/>
      <c r="CE8258" s="1"/>
      <c r="CF8258" s="1"/>
      <c r="CG8258" s="1"/>
      <c r="CH8258" s="1"/>
      <c r="CI8258" s="1"/>
      <c r="CJ8258" s="1"/>
      <c r="CK8258" s="1"/>
      <c r="CL8258" s="1"/>
      <c r="CM8258" s="1"/>
      <c r="CN8258" s="1"/>
      <c r="CO8258" s="1"/>
    </row>
    <row r="8259" spans="1:93" ht="30" customHeight="1" x14ac:dyDescent="0.2">
      <c r="A8259" s="1">
        <v>8247</v>
      </c>
      <c r="B8259" s="1"/>
      <c r="C8259" s="1"/>
      <c r="D8259" s="1"/>
      <c r="E8259" s="28"/>
      <c r="F8259" s="1"/>
      <c r="G8259" s="1"/>
      <c r="H8259" s="1"/>
      <c r="I8259" s="1"/>
      <c r="J8259" s="76"/>
      <c r="K8259" s="76"/>
      <c r="L8259" s="29"/>
      <c r="M8259" s="29"/>
      <c r="O8259" s="28"/>
      <c r="Q8259" s="76"/>
      <c r="R8259" s="1"/>
      <c r="S8259" s="76"/>
      <c r="T8259" s="1"/>
      <c r="U8259" s="1"/>
      <c r="V8259" s="1"/>
      <c r="AC8259" s="93"/>
      <c r="AD8259" s="69"/>
      <c r="AE8259" s="33"/>
      <c r="AF8259" s="33"/>
      <c r="AG8259" s="33"/>
      <c r="AX8259" s="37"/>
      <c r="AY8259" s="1"/>
      <c r="AZ8259" s="1"/>
      <c r="BA8259" s="31"/>
      <c r="BB8259" s="31"/>
      <c r="BC8259" s="1"/>
      <c r="BD8259" s="1"/>
      <c r="BE8259" s="1"/>
      <c r="BF8259" s="1"/>
      <c r="BG8259" s="1"/>
      <c r="BT8259" s="37"/>
      <c r="BU8259" s="31"/>
      <c r="BW8259" s="33"/>
      <c r="BX8259" s="1"/>
      <c r="BY8259" s="1"/>
      <c r="BZ8259" s="1"/>
      <c r="CA8259" s="1"/>
      <c r="CB8259" s="1"/>
      <c r="CC8259" s="1"/>
      <c r="CE8259" s="1"/>
      <c r="CF8259" s="1"/>
      <c r="CG8259" s="1"/>
      <c r="CH8259" s="1"/>
      <c r="CI8259" s="1"/>
      <c r="CJ8259" s="1"/>
      <c r="CK8259" s="1"/>
      <c r="CL8259" s="1"/>
      <c r="CM8259" s="1"/>
      <c r="CN8259" s="1"/>
      <c r="CO8259" s="1"/>
    </row>
    <row r="8260" spans="1:93" ht="30" customHeight="1" x14ac:dyDescent="0.2">
      <c r="A8260" s="1">
        <v>8248</v>
      </c>
      <c r="B8260" s="1"/>
      <c r="C8260" s="1"/>
      <c r="D8260" s="1"/>
      <c r="E8260" s="28"/>
      <c r="F8260" s="1"/>
      <c r="G8260" s="1"/>
      <c r="H8260" s="1"/>
      <c r="I8260" s="1"/>
      <c r="J8260" s="76"/>
      <c r="K8260" s="76"/>
      <c r="L8260" s="29"/>
      <c r="M8260" s="29"/>
      <c r="O8260" s="28"/>
      <c r="Q8260" s="76"/>
      <c r="R8260" s="1"/>
      <c r="S8260" s="76"/>
      <c r="T8260" s="1"/>
      <c r="U8260" s="1"/>
      <c r="V8260" s="1"/>
      <c r="AC8260" s="93"/>
      <c r="AD8260" s="69"/>
      <c r="AE8260" s="33"/>
      <c r="AF8260" s="33"/>
      <c r="AG8260" s="33"/>
      <c r="AX8260" s="37"/>
      <c r="AY8260" s="1"/>
      <c r="AZ8260" s="1"/>
      <c r="BA8260" s="31"/>
      <c r="BB8260" s="31"/>
      <c r="BC8260" s="1"/>
      <c r="BD8260" s="1"/>
      <c r="BE8260" s="1"/>
      <c r="BF8260" s="1"/>
      <c r="BG8260" s="1"/>
      <c r="BT8260" s="37"/>
      <c r="BU8260" s="31"/>
      <c r="BW8260" s="33"/>
      <c r="BX8260" s="1"/>
      <c r="BY8260" s="1"/>
      <c r="BZ8260" s="1"/>
      <c r="CA8260" s="1"/>
      <c r="CB8260" s="1"/>
      <c r="CC8260" s="1"/>
      <c r="CE8260" s="1"/>
      <c r="CF8260" s="1"/>
      <c r="CG8260" s="1"/>
      <c r="CH8260" s="1"/>
      <c r="CI8260" s="1"/>
      <c r="CJ8260" s="1"/>
      <c r="CK8260" s="1"/>
      <c r="CL8260" s="1"/>
      <c r="CM8260" s="1"/>
      <c r="CN8260" s="1"/>
      <c r="CO8260" s="1"/>
    </row>
    <row r="8261" spans="1:93" ht="30" customHeight="1" x14ac:dyDescent="0.2">
      <c r="A8261" s="1"/>
      <c r="B8261" s="1"/>
      <c r="C8261" s="1"/>
      <c r="D8261" s="1"/>
      <c r="E8261" s="28"/>
      <c r="F8261" s="1"/>
      <c r="G8261" s="1"/>
      <c r="H8261" s="1"/>
      <c r="I8261" s="1"/>
      <c r="J8261" s="76"/>
      <c r="K8261" s="76"/>
      <c r="L8261" s="29"/>
      <c r="M8261" s="29"/>
      <c r="O8261" s="28"/>
      <c r="Q8261" s="76"/>
      <c r="R8261" s="1"/>
      <c r="S8261" s="76"/>
      <c r="T8261" s="1"/>
      <c r="U8261" s="1"/>
      <c r="V8261" s="1"/>
      <c r="AC8261" s="93"/>
      <c r="AD8261" s="69"/>
      <c r="AE8261" s="33"/>
      <c r="AF8261" s="33"/>
      <c r="AG8261" s="33"/>
      <c r="AX8261" s="37"/>
      <c r="AY8261" s="1"/>
      <c r="AZ8261" s="1"/>
      <c r="BA8261" s="31"/>
      <c r="BB8261" s="31"/>
      <c r="BC8261" s="1"/>
      <c r="BD8261" s="1"/>
      <c r="BE8261" s="1"/>
      <c r="BF8261" s="1"/>
      <c r="BG8261" s="1"/>
      <c r="BT8261" s="37"/>
      <c r="BU8261" s="31"/>
      <c r="BW8261" s="33"/>
      <c r="BX8261" s="1"/>
      <c r="BY8261" s="1"/>
      <c r="BZ8261" s="1"/>
      <c r="CA8261" s="1"/>
      <c r="CB8261" s="1"/>
      <c r="CC8261" s="1"/>
      <c r="CE8261" s="1"/>
      <c r="CF8261" s="1"/>
      <c r="CG8261" s="1"/>
      <c r="CH8261" s="1"/>
      <c r="CI8261" s="1"/>
      <c r="CJ8261" s="1"/>
      <c r="CK8261" s="1"/>
      <c r="CL8261" s="1"/>
      <c r="CM8261" s="1"/>
      <c r="CN8261" s="1"/>
      <c r="CO8261" s="1"/>
    </row>
    <row r="8262" spans="1:93" ht="30" customHeight="1" x14ac:dyDescent="0.2">
      <c r="A8262" s="1"/>
      <c r="B8262" s="1"/>
      <c r="C8262" s="1"/>
      <c r="D8262" s="1"/>
      <c r="E8262" s="28"/>
      <c r="F8262" s="1"/>
      <c r="G8262" s="1"/>
      <c r="H8262" s="1"/>
      <c r="I8262" s="1"/>
      <c r="J8262" s="76"/>
      <c r="K8262" s="76"/>
      <c r="L8262" s="29"/>
      <c r="M8262" s="29"/>
      <c r="O8262" s="28"/>
      <c r="Q8262" s="76"/>
      <c r="R8262" s="1"/>
      <c r="S8262" s="76"/>
      <c r="T8262" s="1"/>
      <c r="U8262" s="1"/>
      <c r="V8262" s="1"/>
      <c r="AC8262" s="93"/>
      <c r="AD8262" s="69"/>
      <c r="AE8262" s="33"/>
      <c r="AF8262" s="33"/>
      <c r="AG8262" s="33"/>
      <c r="AX8262" s="37"/>
      <c r="AY8262" s="1"/>
      <c r="AZ8262" s="1"/>
      <c r="BA8262" s="31"/>
      <c r="BB8262" s="31"/>
      <c r="BC8262" s="1"/>
      <c r="BD8262" s="1"/>
      <c r="BE8262" s="1"/>
      <c r="BF8262" s="1"/>
      <c r="BG8262" s="1"/>
      <c r="BT8262" s="37"/>
      <c r="BU8262" s="31"/>
      <c r="BW8262" s="33"/>
      <c r="BX8262" s="1"/>
      <c r="BY8262" s="1"/>
      <c r="BZ8262" s="1"/>
      <c r="CA8262" s="1"/>
      <c r="CB8262" s="1"/>
      <c r="CC8262" s="1"/>
      <c r="CE8262" s="1"/>
      <c r="CF8262" s="1"/>
      <c r="CG8262" s="1"/>
      <c r="CH8262" s="1"/>
      <c r="CI8262" s="1"/>
      <c r="CJ8262" s="1"/>
      <c r="CK8262" s="1"/>
      <c r="CL8262" s="1"/>
      <c r="CM8262" s="1"/>
      <c r="CN8262" s="1"/>
      <c r="CO8262" s="1"/>
    </row>
    <row r="8263" spans="1:93" ht="30" customHeight="1" x14ac:dyDescent="0.2">
      <c r="A8263" s="1"/>
      <c r="B8263" s="1"/>
      <c r="C8263" s="1"/>
      <c r="D8263" s="1"/>
      <c r="E8263" s="28"/>
      <c r="F8263" s="1"/>
      <c r="G8263" s="1"/>
      <c r="H8263" s="1"/>
      <c r="I8263" s="1"/>
      <c r="J8263" s="76"/>
      <c r="K8263" s="76"/>
      <c r="L8263" s="29"/>
      <c r="M8263" s="29"/>
      <c r="O8263" s="28"/>
      <c r="Q8263" s="76"/>
      <c r="R8263" s="1"/>
      <c r="S8263" s="76"/>
      <c r="T8263" s="1"/>
      <c r="U8263" s="1"/>
      <c r="V8263" s="1"/>
      <c r="AC8263" s="93"/>
      <c r="AD8263" s="69"/>
      <c r="AE8263" s="33"/>
      <c r="AF8263" s="33"/>
      <c r="AG8263" s="33"/>
      <c r="AX8263" s="37"/>
      <c r="AY8263" s="1"/>
      <c r="AZ8263" s="1"/>
      <c r="BA8263" s="31"/>
      <c r="BB8263" s="31"/>
      <c r="BC8263" s="1"/>
      <c r="BD8263" s="1"/>
      <c r="BE8263" s="1"/>
      <c r="BF8263" s="1"/>
      <c r="BG8263" s="1"/>
      <c r="BT8263" s="37"/>
      <c r="BU8263" s="31"/>
      <c r="BW8263" s="33"/>
      <c r="BX8263" s="1"/>
      <c r="BY8263" s="1"/>
      <c r="BZ8263" s="1"/>
      <c r="CA8263" s="1"/>
      <c r="CB8263" s="1"/>
      <c r="CC8263" s="1"/>
      <c r="CE8263" s="1"/>
      <c r="CF8263" s="1"/>
      <c r="CG8263" s="1"/>
      <c r="CH8263" s="1"/>
      <c r="CI8263" s="1"/>
      <c r="CJ8263" s="1"/>
      <c r="CK8263" s="1"/>
      <c r="CL8263" s="1"/>
      <c r="CM8263" s="1"/>
      <c r="CN8263" s="1"/>
      <c r="CO8263" s="1"/>
    </row>
    <row r="8264" spans="1:93" ht="30" customHeight="1" x14ac:dyDescent="0.2">
      <c r="A8264" s="1"/>
      <c r="B8264" s="1"/>
      <c r="C8264" s="1"/>
      <c r="D8264" s="1"/>
      <c r="E8264" s="28"/>
      <c r="F8264" s="1"/>
      <c r="G8264" s="1"/>
      <c r="H8264" s="1"/>
      <c r="I8264" s="1"/>
      <c r="J8264" s="76"/>
      <c r="K8264" s="76"/>
      <c r="L8264" s="29"/>
      <c r="M8264" s="29"/>
      <c r="O8264" s="28"/>
      <c r="Q8264" s="76"/>
      <c r="R8264" s="1"/>
      <c r="S8264" s="76"/>
      <c r="T8264" s="1"/>
      <c r="U8264" s="1"/>
      <c r="V8264" s="1"/>
      <c r="AC8264" s="93"/>
      <c r="AD8264" s="69"/>
      <c r="AE8264" s="33"/>
      <c r="AF8264" s="33"/>
      <c r="AG8264" s="33"/>
      <c r="AX8264" s="37"/>
      <c r="AY8264" s="1"/>
      <c r="AZ8264" s="1"/>
      <c r="BA8264" s="31"/>
      <c r="BB8264" s="31"/>
      <c r="BC8264" s="1"/>
      <c r="BD8264" s="1"/>
      <c r="BE8264" s="1"/>
      <c r="BF8264" s="1"/>
      <c r="BG8264" s="1"/>
      <c r="BT8264" s="37"/>
      <c r="BU8264" s="31"/>
      <c r="BW8264" s="33"/>
      <c r="BX8264" s="1"/>
      <c r="BY8264" s="1"/>
      <c r="BZ8264" s="1"/>
      <c r="CA8264" s="1"/>
      <c r="CB8264" s="1"/>
      <c r="CC8264" s="1"/>
      <c r="CE8264" s="1"/>
      <c r="CF8264" s="1"/>
      <c r="CG8264" s="1"/>
      <c r="CH8264" s="1"/>
      <c r="CI8264" s="1"/>
      <c r="CJ8264" s="1"/>
      <c r="CK8264" s="1"/>
      <c r="CL8264" s="1"/>
      <c r="CM8264" s="1"/>
      <c r="CN8264" s="1"/>
      <c r="CO8264" s="1"/>
    </row>
    <row r="8265" spans="1:93" ht="30" customHeight="1" x14ac:dyDescent="0.2">
      <c r="A8265" s="1"/>
      <c r="B8265" s="1"/>
      <c r="C8265" s="1"/>
      <c r="D8265" s="1"/>
      <c r="E8265" s="28"/>
      <c r="F8265" s="1"/>
      <c r="G8265" s="1"/>
      <c r="H8265" s="1"/>
      <c r="I8265" s="1"/>
      <c r="J8265" s="76"/>
      <c r="K8265" s="76"/>
      <c r="L8265" s="29"/>
      <c r="M8265" s="29"/>
      <c r="O8265" s="28"/>
      <c r="Q8265" s="76"/>
      <c r="R8265" s="1"/>
      <c r="S8265" s="76"/>
      <c r="T8265" s="1"/>
      <c r="U8265" s="1"/>
      <c r="V8265" s="1"/>
      <c r="AC8265" s="93"/>
      <c r="AD8265" s="69"/>
      <c r="AE8265" s="33"/>
      <c r="AF8265" s="33"/>
      <c r="AG8265" s="33"/>
      <c r="AX8265" s="37"/>
      <c r="AY8265" s="1"/>
      <c r="AZ8265" s="1"/>
      <c r="BA8265" s="31"/>
      <c r="BB8265" s="31"/>
      <c r="BC8265" s="1"/>
      <c r="BD8265" s="1"/>
      <c r="BE8265" s="1"/>
      <c r="BF8265" s="1"/>
      <c r="BG8265" s="1"/>
      <c r="BT8265" s="37"/>
      <c r="BU8265" s="31"/>
      <c r="BW8265" s="33"/>
      <c r="BX8265" s="1"/>
      <c r="BY8265" s="1"/>
      <c r="BZ8265" s="1"/>
      <c r="CA8265" s="1"/>
      <c r="CB8265" s="1"/>
      <c r="CC8265" s="1"/>
      <c r="CE8265" s="1"/>
      <c r="CF8265" s="1"/>
      <c r="CG8265" s="1"/>
      <c r="CH8265" s="1"/>
      <c r="CI8265" s="1"/>
      <c r="CJ8265" s="1"/>
      <c r="CK8265" s="1"/>
      <c r="CL8265" s="1"/>
      <c r="CM8265" s="1"/>
      <c r="CN8265" s="1"/>
      <c r="CO8265" s="1"/>
    </row>
    <row r="8266" spans="1:93" ht="30" customHeight="1" x14ac:dyDescent="0.2">
      <c r="A8266" s="1"/>
      <c r="B8266" s="1"/>
      <c r="C8266" s="1"/>
      <c r="D8266" s="1"/>
      <c r="E8266" s="28"/>
      <c r="F8266" s="1"/>
      <c r="G8266" s="1"/>
      <c r="H8266" s="1"/>
      <c r="I8266" s="1"/>
      <c r="J8266" s="76"/>
      <c r="K8266" s="76"/>
      <c r="L8266" s="29"/>
      <c r="M8266" s="29"/>
      <c r="O8266" s="28"/>
      <c r="Q8266" s="76"/>
      <c r="R8266" s="1"/>
      <c r="S8266" s="76"/>
      <c r="T8266" s="1"/>
      <c r="U8266" s="1"/>
      <c r="V8266" s="1"/>
      <c r="AC8266" s="93"/>
      <c r="AD8266" s="69"/>
      <c r="AE8266" s="33"/>
      <c r="AF8266" s="33"/>
      <c r="AG8266" s="33"/>
      <c r="AX8266" s="37"/>
      <c r="AY8266" s="1"/>
      <c r="AZ8266" s="1"/>
      <c r="BA8266" s="31"/>
      <c r="BB8266" s="31"/>
      <c r="BC8266" s="1"/>
      <c r="BD8266" s="1"/>
      <c r="BE8266" s="1"/>
      <c r="BF8266" s="1"/>
      <c r="BG8266" s="1"/>
      <c r="BT8266" s="37"/>
      <c r="BU8266" s="31"/>
      <c r="BW8266" s="33"/>
      <c r="BX8266" s="1"/>
      <c r="BY8266" s="1"/>
      <c r="BZ8266" s="1"/>
      <c r="CA8266" s="1"/>
      <c r="CB8266" s="1"/>
      <c r="CC8266" s="1"/>
      <c r="CE8266" s="1"/>
      <c r="CF8266" s="1"/>
      <c r="CG8266" s="1"/>
      <c r="CH8266" s="1"/>
      <c r="CI8266" s="1"/>
      <c r="CJ8266" s="1"/>
      <c r="CK8266" s="1"/>
      <c r="CL8266" s="1"/>
      <c r="CM8266" s="1"/>
      <c r="CN8266" s="1"/>
      <c r="CO8266" s="1"/>
    </row>
    <row r="8267" spans="1:93" ht="30" customHeight="1" x14ac:dyDescent="0.2">
      <c r="A8267" s="1"/>
      <c r="B8267" s="1"/>
      <c r="C8267" s="1"/>
      <c r="D8267" s="1"/>
      <c r="E8267" s="28"/>
      <c r="F8267" s="1"/>
      <c r="G8267" s="1"/>
      <c r="H8267" s="1"/>
      <c r="I8267" s="1"/>
      <c r="J8267" s="76"/>
      <c r="K8267" s="76"/>
      <c r="L8267" s="29"/>
      <c r="M8267" s="29"/>
      <c r="O8267" s="28"/>
      <c r="Q8267" s="76"/>
      <c r="R8267" s="1"/>
      <c r="S8267" s="76"/>
      <c r="T8267" s="1"/>
      <c r="U8267" s="1"/>
      <c r="V8267" s="1"/>
      <c r="AC8267" s="93"/>
      <c r="AD8267" s="69"/>
      <c r="AE8267" s="33"/>
      <c r="AF8267" s="33"/>
      <c r="AG8267" s="33"/>
      <c r="AX8267" s="37"/>
      <c r="AY8267" s="1"/>
      <c r="AZ8267" s="1"/>
      <c r="BA8267" s="31"/>
      <c r="BB8267" s="31"/>
      <c r="BC8267" s="1"/>
      <c r="BD8267" s="1"/>
      <c r="BE8267" s="1"/>
      <c r="BF8267" s="1"/>
      <c r="BG8267" s="1"/>
      <c r="BT8267" s="37"/>
      <c r="BU8267" s="31"/>
      <c r="BW8267" s="33"/>
      <c r="BX8267" s="1"/>
      <c r="BY8267" s="1"/>
      <c r="BZ8267" s="1"/>
      <c r="CA8267" s="1"/>
      <c r="CB8267" s="1"/>
      <c r="CC8267" s="1"/>
      <c r="CE8267" s="1"/>
      <c r="CF8267" s="1"/>
      <c r="CG8267" s="1"/>
      <c r="CH8267" s="1"/>
      <c r="CI8267" s="1"/>
      <c r="CJ8267" s="1"/>
      <c r="CK8267" s="1"/>
      <c r="CL8267" s="1"/>
      <c r="CM8267" s="1"/>
      <c r="CN8267" s="1"/>
      <c r="CO8267" s="1"/>
    </row>
    <row r="8268" spans="1:93" ht="30" customHeight="1" x14ac:dyDescent="0.2">
      <c r="A8268" s="1"/>
      <c r="B8268" s="1"/>
      <c r="C8268" s="1"/>
      <c r="D8268" s="1"/>
      <c r="E8268" s="28"/>
      <c r="F8268" s="1"/>
      <c r="G8268" s="1"/>
      <c r="H8268" s="1"/>
      <c r="I8268" s="1"/>
      <c r="J8268" s="76"/>
      <c r="K8268" s="76"/>
      <c r="L8268" s="29"/>
      <c r="M8268" s="29"/>
      <c r="O8268" s="28"/>
      <c r="Q8268" s="76"/>
      <c r="R8268" s="1"/>
      <c r="S8268" s="76"/>
      <c r="T8268" s="1"/>
      <c r="U8268" s="1"/>
      <c r="V8268" s="1"/>
      <c r="AC8268" s="93"/>
      <c r="AD8268" s="69"/>
      <c r="AE8268" s="33"/>
      <c r="AF8268" s="33"/>
      <c r="AG8268" s="33"/>
      <c r="AX8268" s="37"/>
      <c r="AY8268" s="1"/>
      <c r="AZ8268" s="1"/>
      <c r="BA8268" s="31"/>
      <c r="BB8268" s="31"/>
      <c r="BC8268" s="1"/>
      <c r="BD8268" s="1"/>
      <c r="BE8268" s="1"/>
      <c r="BF8268" s="1"/>
      <c r="BG8268" s="1"/>
      <c r="BT8268" s="37"/>
      <c r="BU8268" s="31"/>
      <c r="BW8268" s="33"/>
      <c r="BX8268" s="1"/>
      <c r="BY8268" s="1"/>
      <c r="BZ8268" s="1"/>
      <c r="CA8268" s="1"/>
      <c r="CB8268" s="1"/>
      <c r="CC8268" s="1"/>
      <c r="CE8268" s="1"/>
      <c r="CF8268" s="1"/>
      <c r="CG8268" s="1"/>
      <c r="CH8268" s="1"/>
      <c r="CI8268" s="1"/>
      <c r="CJ8268" s="1"/>
      <c r="CK8268" s="1"/>
      <c r="CL8268" s="1"/>
      <c r="CM8268" s="1"/>
      <c r="CN8268" s="1"/>
      <c r="CO8268" s="1"/>
    </row>
    <row r="8269" spans="1:93" ht="30" customHeight="1" x14ac:dyDescent="0.2">
      <c r="A8269" s="1"/>
      <c r="B8269" s="1"/>
      <c r="C8269" s="1"/>
      <c r="D8269" s="1"/>
      <c r="E8269" s="28"/>
      <c r="F8269" s="1"/>
      <c r="G8269" s="1"/>
      <c r="H8269" s="1"/>
      <c r="I8269" s="1"/>
      <c r="J8269" s="76"/>
      <c r="K8269" s="76"/>
      <c r="L8269" s="29"/>
      <c r="M8269" s="29"/>
      <c r="O8269" s="28"/>
      <c r="Q8269" s="76"/>
      <c r="R8269" s="1"/>
      <c r="S8269" s="76"/>
      <c r="T8269" s="1"/>
      <c r="U8269" s="1"/>
      <c r="V8269" s="1"/>
      <c r="AC8269" s="93"/>
      <c r="AD8269" s="69"/>
      <c r="AE8269" s="33"/>
      <c r="AF8269" s="33"/>
      <c r="AG8269" s="33"/>
      <c r="AX8269" s="37"/>
      <c r="AY8269" s="1"/>
      <c r="AZ8269" s="1"/>
      <c r="BA8269" s="31"/>
      <c r="BB8269" s="31"/>
      <c r="BC8269" s="1"/>
      <c r="BD8269" s="1"/>
      <c r="BE8269" s="1"/>
      <c r="BF8269" s="1"/>
      <c r="BG8269" s="1"/>
      <c r="BT8269" s="37"/>
      <c r="BU8269" s="31"/>
      <c r="BW8269" s="33"/>
      <c r="BX8269" s="1"/>
      <c r="BY8269" s="1"/>
      <c r="BZ8269" s="1"/>
      <c r="CA8269" s="1"/>
      <c r="CB8269" s="1"/>
      <c r="CC8269" s="1"/>
      <c r="CE8269" s="1"/>
      <c r="CF8269" s="1"/>
      <c r="CG8269" s="1"/>
      <c r="CH8269" s="1"/>
      <c r="CI8269" s="1"/>
      <c r="CJ8269" s="1"/>
      <c r="CK8269" s="1"/>
      <c r="CL8269" s="1"/>
      <c r="CM8269" s="1"/>
      <c r="CN8269" s="1"/>
      <c r="CO8269" s="1"/>
    </row>
    <row r="8270" spans="1:93" ht="30" customHeight="1" x14ac:dyDescent="0.2">
      <c r="A8270" s="1"/>
      <c r="B8270" s="1"/>
      <c r="C8270" s="1"/>
      <c r="D8270" s="1"/>
      <c r="E8270" s="28"/>
      <c r="F8270" s="1"/>
      <c r="G8270" s="1"/>
      <c r="H8270" s="1"/>
      <c r="I8270" s="1"/>
      <c r="J8270" s="76"/>
      <c r="K8270" s="76"/>
      <c r="L8270" s="29"/>
      <c r="M8270" s="29"/>
      <c r="O8270" s="28"/>
      <c r="Q8270" s="76"/>
      <c r="R8270" s="1"/>
      <c r="S8270" s="76"/>
      <c r="T8270" s="1"/>
      <c r="U8270" s="1"/>
      <c r="V8270" s="1"/>
      <c r="AC8270" s="93"/>
      <c r="AD8270" s="69"/>
      <c r="AE8270" s="33"/>
      <c r="AF8270" s="33"/>
      <c r="AG8270" s="33"/>
      <c r="AX8270" s="37"/>
      <c r="AY8270" s="1"/>
      <c r="AZ8270" s="1"/>
      <c r="BA8270" s="31"/>
      <c r="BB8270" s="31"/>
      <c r="BC8270" s="1"/>
      <c r="BD8270" s="1"/>
      <c r="BE8270" s="1"/>
      <c r="BF8270" s="1"/>
      <c r="BG8270" s="1"/>
      <c r="BT8270" s="37"/>
      <c r="BU8270" s="31"/>
      <c r="BW8270" s="33"/>
      <c r="BX8270" s="1"/>
      <c r="BY8270" s="1"/>
      <c r="BZ8270" s="1"/>
      <c r="CA8270" s="1"/>
      <c r="CB8270" s="1"/>
      <c r="CC8270" s="1"/>
      <c r="CE8270" s="1"/>
      <c r="CF8270" s="1"/>
      <c r="CG8270" s="1"/>
      <c r="CH8270" s="1"/>
      <c r="CI8270" s="1"/>
      <c r="CJ8270" s="1"/>
      <c r="CK8270" s="1"/>
      <c r="CL8270" s="1"/>
      <c r="CM8270" s="1"/>
      <c r="CN8270" s="1"/>
      <c r="CO8270" s="1"/>
    </row>
    <row r="8271" spans="1:93" ht="30" customHeight="1" x14ac:dyDescent="0.2">
      <c r="A8271" s="1"/>
      <c r="B8271" s="1"/>
      <c r="C8271" s="1"/>
      <c r="D8271" s="1"/>
      <c r="E8271" s="28"/>
      <c r="F8271" s="1"/>
      <c r="G8271" s="1"/>
      <c r="H8271" s="1"/>
      <c r="I8271" s="1"/>
      <c r="J8271" s="76"/>
      <c r="K8271" s="76"/>
      <c r="L8271" s="29"/>
      <c r="M8271" s="29"/>
      <c r="O8271" s="28"/>
      <c r="Q8271" s="76"/>
      <c r="R8271" s="1"/>
      <c r="S8271" s="76"/>
      <c r="T8271" s="1"/>
      <c r="U8271" s="1"/>
      <c r="V8271" s="1"/>
      <c r="AC8271" s="93"/>
      <c r="AD8271" s="69"/>
      <c r="AE8271" s="33"/>
      <c r="AF8271" s="33"/>
      <c r="AG8271" s="33"/>
      <c r="AX8271" s="37"/>
      <c r="AY8271" s="1"/>
      <c r="AZ8271" s="1"/>
      <c r="BA8271" s="31"/>
      <c r="BB8271" s="31"/>
      <c r="BC8271" s="1"/>
      <c r="BD8271" s="1"/>
      <c r="BE8271" s="1"/>
      <c r="BF8271" s="1"/>
      <c r="BG8271" s="1"/>
      <c r="BT8271" s="37"/>
      <c r="BU8271" s="31"/>
      <c r="BW8271" s="33"/>
      <c r="BX8271" s="1"/>
      <c r="BY8271" s="1"/>
      <c r="BZ8271" s="1"/>
      <c r="CA8271" s="1"/>
      <c r="CB8271" s="1"/>
      <c r="CC8271" s="1"/>
      <c r="CE8271" s="1"/>
      <c r="CF8271" s="1"/>
      <c r="CG8271" s="1"/>
      <c r="CH8271" s="1"/>
      <c r="CI8271" s="1"/>
      <c r="CJ8271" s="1"/>
      <c r="CK8271" s="1"/>
      <c r="CL8271" s="1"/>
      <c r="CM8271" s="1"/>
      <c r="CN8271" s="1"/>
      <c r="CO8271" s="1"/>
    </row>
    <row r="8272" spans="1:93" ht="30" customHeight="1" x14ac:dyDescent="0.2">
      <c r="A8272" s="1"/>
      <c r="B8272" s="1"/>
      <c r="C8272" s="1"/>
      <c r="D8272" s="1"/>
      <c r="E8272" s="28"/>
      <c r="F8272" s="1"/>
      <c r="G8272" s="1"/>
      <c r="H8272" s="1"/>
      <c r="I8272" s="1"/>
      <c r="J8272" s="76"/>
      <c r="K8272" s="76"/>
      <c r="L8272" s="29"/>
      <c r="M8272" s="29"/>
      <c r="O8272" s="28"/>
      <c r="Q8272" s="76"/>
      <c r="R8272" s="1"/>
      <c r="S8272" s="76"/>
      <c r="T8272" s="1"/>
      <c r="U8272" s="1"/>
      <c r="V8272" s="1"/>
      <c r="AC8272" s="93"/>
      <c r="AD8272" s="69"/>
      <c r="AE8272" s="33"/>
      <c r="AF8272" s="33"/>
      <c r="AG8272" s="33"/>
      <c r="AX8272" s="37"/>
      <c r="AY8272" s="1"/>
      <c r="AZ8272" s="1"/>
      <c r="BA8272" s="31"/>
      <c r="BB8272" s="31"/>
      <c r="BC8272" s="1"/>
      <c r="BD8272" s="1"/>
      <c r="BE8272" s="1"/>
      <c r="BF8272" s="1"/>
      <c r="BG8272" s="1"/>
      <c r="BT8272" s="37"/>
      <c r="BU8272" s="31"/>
      <c r="BW8272" s="33"/>
      <c r="BX8272" s="1"/>
      <c r="BY8272" s="1"/>
      <c r="BZ8272" s="1"/>
      <c r="CA8272" s="1"/>
      <c r="CB8272" s="1"/>
      <c r="CC8272" s="1"/>
      <c r="CE8272" s="1"/>
      <c r="CF8272" s="1"/>
      <c r="CG8272" s="1"/>
      <c r="CH8272" s="1"/>
      <c r="CI8272" s="1"/>
      <c r="CJ8272" s="1"/>
      <c r="CK8272" s="1"/>
      <c r="CL8272" s="1"/>
      <c r="CM8272" s="1"/>
      <c r="CN8272" s="1"/>
      <c r="CO8272" s="1"/>
    </row>
    <row r="8273" spans="1:93" ht="30" customHeight="1" x14ac:dyDescent="0.2">
      <c r="A8273" s="1"/>
      <c r="B8273" s="1"/>
      <c r="C8273" s="1"/>
      <c r="D8273" s="1"/>
      <c r="E8273" s="28"/>
      <c r="F8273" s="1"/>
      <c r="G8273" s="1"/>
      <c r="H8273" s="1"/>
      <c r="I8273" s="1"/>
      <c r="J8273" s="76"/>
      <c r="K8273" s="76"/>
      <c r="L8273" s="29"/>
      <c r="M8273" s="29"/>
      <c r="O8273" s="28"/>
      <c r="Q8273" s="76"/>
      <c r="R8273" s="1"/>
      <c r="S8273" s="76"/>
      <c r="T8273" s="1"/>
      <c r="U8273" s="1"/>
      <c r="V8273" s="1"/>
      <c r="AC8273" s="93"/>
      <c r="AD8273" s="69"/>
      <c r="AE8273" s="33"/>
      <c r="AF8273" s="33"/>
      <c r="AG8273" s="33"/>
      <c r="AX8273" s="37"/>
      <c r="AY8273" s="1"/>
      <c r="AZ8273" s="1"/>
      <c r="BA8273" s="31"/>
      <c r="BB8273" s="31"/>
      <c r="BC8273" s="1"/>
      <c r="BD8273" s="1"/>
      <c r="BE8273" s="1"/>
      <c r="BF8273" s="1"/>
      <c r="BG8273" s="1"/>
      <c r="BT8273" s="37"/>
      <c r="BU8273" s="31"/>
      <c r="BW8273" s="33"/>
      <c r="BX8273" s="1"/>
      <c r="BY8273" s="1"/>
      <c r="BZ8273" s="1"/>
      <c r="CA8273" s="1"/>
      <c r="CB8273" s="1"/>
      <c r="CC8273" s="1"/>
      <c r="CE8273" s="1"/>
      <c r="CF8273" s="1"/>
      <c r="CG8273" s="1"/>
      <c r="CH8273" s="1"/>
      <c r="CI8273" s="1"/>
      <c r="CJ8273" s="1"/>
      <c r="CK8273" s="1"/>
      <c r="CL8273" s="1"/>
      <c r="CM8273" s="1"/>
      <c r="CN8273" s="1"/>
      <c r="CO8273" s="1"/>
    </row>
    <row r="8274" spans="1:93" ht="30" customHeight="1" x14ac:dyDescent="0.2">
      <c r="A8274" s="1"/>
      <c r="B8274" s="1"/>
      <c r="C8274" s="1"/>
      <c r="D8274" s="1"/>
      <c r="E8274" s="28"/>
      <c r="F8274" s="1"/>
      <c r="G8274" s="1"/>
      <c r="H8274" s="1"/>
      <c r="I8274" s="1"/>
      <c r="J8274" s="76"/>
      <c r="K8274" s="76"/>
      <c r="L8274" s="29"/>
      <c r="M8274" s="29"/>
      <c r="O8274" s="28"/>
      <c r="Q8274" s="76"/>
      <c r="R8274" s="1"/>
      <c r="S8274" s="76"/>
      <c r="T8274" s="1"/>
      <c r="U8274" s="1"/>
      <c r="V8274" s="1"/>
      <c r="AC8274" s="93"/>
      <c r="AD8274" s="69"/>
      <c r="AE8274" s="33"/>
      <c r="AF8274" s="33"/>
      <c r="AG8274" s="33"/>
      <c r="AX8274" s="37"/>
      <c r="AY8274" s="1"/>
      <c r="AZ8274" s="1"/>
      <c r="BA8274" s="31"/>
      <c r="BB8274" s="31"/>
      <c r="BC8274" s="1"/>
      <c r="BD8274" s="1"/>
      <c r="BE8274" s="1"/>
      <c r="BF8274" s="1"/>
      <c r="BG8274" s="1"/>
      <c r="BT8274" s="37"/>
      <c r="BU8274" s="31"/>
      <c r="BW8274" s="33"/>
      <c r="BX8274" s="1"/>
      <c r="BY8274" s="1"/>
      <c r="BZ8274" s="1"/>
      <c r="CA8274" s="1"/>
      <c r="CB8274" s="1"/>
      <c r="CC8274" s="1"/>
      <c r="CE8274" s="1"/>
      <c r="CF8274" s="1"/>
      <c r="CG8274" s="1"/>
      <c r="CH8274" s="1"/>
      <c r="CI8274" s="1"/>
      <c r="CJ8274" s="1"/>
      <c r="CK8274" s="1"/>
      <c r="CL8274" s="1"/>
      <c r="CM8274" s="1"/>
      <c r="CN8274" s="1"/>
      <c r="CO8274" s="1"/>
    </row>
    <row r="8275" spans="1:93" ht="30" customHeight="1" x14ac:dyDescent="0.2">
      <c r="A8275" s="1"/>
      <c r="B8275" s="1"/>
      <c r="C8275" s="1"/>
      <c r="D8275" s="1"/>
      <c r="E8275" s="28"/>
      <c r="F8275" s="1"/>
      <c r="G8275" s="1"/>
      <c r="H8275" s="1"/>
      <c r="I8275" s="1"/>
      <c r="J8275" s="76"/>
      <c r="K8275" s="76"/>
      <c r="L8275" s="29"/>
      <c r="M8275" s="29"/>
      <c r="O8275" s="28"/>
      <c r="Q8275" s="76"/>
      <c r="R8275" s="1"/>
      <c r="S8275" s="76"/>
      <c r="T8275" s="1"/>
      <c r="U8275" s="1"/>
      <c r="V8275" s="1"/>
      <c r="AC8275" s="93"/>
      <c r="AD8275" s="69"/>
      <c r="AE8275" s="33"/>
      <c r="AF8275" s="33"/>
      <c r="AG8275" s="33"/>
      <c r="AX8275" s="37"/>
      <c r="AY8275" s="1"/>
      <c r="AZ8275" s="1"/>
      <c r="BA8275" s="31"/>
      <c r="BB8275" s="31"/>
      <c r="BC8275" s="1"/>
      <c r="BD8275" s="1"/>
      <c r="BE8275" s="1"/>
      <c r="BF8275" s="1"/>
      <c r="BG8275" s="1"/>
      <c r="BT8275" s="37"/>
      <c r="BU8275" s="31"/>
      <c r="BW8275" s="33"/>
      <c r="BX8275" s="1"/>
      <c r="BY8275" s="1"/>
      <c r="BZ8275" s="1"/>
      <c r="CA8275" s="1"/>
      <c r="CB8275" s="1"/>
      <c r="CC8275" s="1"/>
      <c r="CE8275" s="1"/>
      <c r="CF8275" s="1"/>
      <c r="CG8275" s="1"/>
      <c r="CH8275" s="1"/>
      <c r="CI8275" s="1"/>
      <c r="CJ8275" s="1"/>
      <c r="CK8275" s="1"/>
      <c r="CL8275" s="1"/>
      <c r="CM8275" s="1"/>
      <c r="CN8275" s="1"/>
      <c r="CO8275" s="1"/>
    </row>
    <row r="8276" spans="1:93" ht="30" customHeight="1" x14ac:dyDescent="0.2">
      <c r="A8276" s="1"/>
      <c r="B8276" s="1"/>
      <c r="C8276" s="1"/>
      <c r="D8276" s="1"/>
      <c r="E8276" s="28"/>
      <c r="F8276" s="1"/>
      <c r="G8276" s="1"/>
      <c r="H8276" s="1"/>
      <c r="I8276" s="1"/>
      <c r="J8276" s="76"/>
      <c r="K8276" s="76"/>
      <c r="L8276" s="29"/>
      <c r="M8276" s="29"/>
      <c r="O8276" s="28"/>
      <c r="Q8276" s="76"/>
      <c r="R8276" s="1"/>
      <c r="S8276" s="76"/>
      <c r="T8276" s="1"/>
      <c r="U8276" s="1"/>
      <c r="V8276" s="1"/>
      <c r="AC8276" s="93"/>
      <c r="AD8276" s="69"/>
      <c r="AE8276" s="33"/>
      <c r="AF8276" s="33"/>
      <c r="AG8276" s="33"/>
      <c r="AX8276" s="37"/>
      <c r="AY8276" s="1"/>
      <c r="AZ8276" s="1"/>
      <c r="BA8276" s="31"/>
      <c r="BB8276" s="31"/>
      <c r="BC8276" s="1"/>
      <c r="BD8276" s="1"/>
      <c r="BE8276" s="1"/>
      <c r="BF8276" s="1"/>
      <c r="BG8276" s="1"/>
      <c r="BT8276" s="37"/>
      <c r="BU8276" s="31"/>
      <c r="BW8276" s="33"/>
      <c r="BX8276" s="1"/>
      <c r="BY8276" s="1"/>
      <c r="BZ8276" s="1"/>
      <c r="CA8276" s="1"/>
      <c r="CB8276" s="1"/>
      <c r="CC8276" s="1"/>
      <c r="CE8276" s="1"/>
      <c r="CF8276" s="1"/>
      <c r="CG8276" s="1"/>
      <c r="CH8276" s="1"/>
      <c r="CI8276" s="1"/>
      <c r="CJ8276" s="1"/>
      <c r="CK8276" s="1"/>
      <c r="CL8276" s="1"/>
      <c r="CM8276" s="1"/>
      <c r="CN8276" s="1"/>
      <c r="CO8276" s="1"/>
    </row>
    <row r="8277" spans="1:93" ht="30" customHeight="1" x14ac:dyDescent="0.2">
      <c r="A8277" s="1"/>
      <c r="B8277" s="1"/>
      <c r="C8277" s="1"/>
      <c r="D8277" s="1"/>
      <c r="E8277" s="28"/>
      <c r="F8277" s="1"/>
      <c r="G8277" s="1"/>
      <c r="H8277" s="1"/>
      <c r="I8277" s="1"/>
      <c r="J8277" s="76"/>
      <c r="K8277" s="76"/>
      <c r="L8277" s="29"/>
      <c r="M8277" s="29"/>
      <c r="O8277" s="28"/>
      <c r="Q8277" s="76"/>
      <c r="R8277" s="1"/>
      <c r="S8277" s="76"/>
      <c r="T8277" s="1"/>
      <c r="U8277" s="1"/>
      <c r="V8277" s="1"/>
      <c r="AC8277" s="93"/>
      <c r="AD8277" s="69"/>
      <c r="AE8277" s="33"/>
      <c r="AF8277" s="33"/>
      <c r="AG8277" s="33"/>
      <c r="AX8277" s="37"/>
      <c r="AY8277" s="1"/>
      <c r="AZ8277" s="1"/>
      <c r="BA8277" s="31"/>
      <c r="BB8277" s="31"/>
      <c r="BC8277" s="1"/>
      <c r="BD8277" s="1"/>
      <c r="BE8277" s="1"/>
      <c r="BF8277" s="1"/>
      <c r="BG8277" s="1"/>
      <c r="BT8277" s="37"/>
      <c r="BU8277" s="31"/>
      <c r="BW8277" s="33"/>
      <c r="BX8277" s="1"/>
      <c r="BY8277" s="1"/>
      <c r="BZ8277" s="1"/>
      <c r="CA8277" s="1"/>
      <c r="CB8277" s="1"/>
      <c r="CC8277" s="1"/>
      <c r="CE8277" s="1"/>
      <c r="CF8277" s="1"/>
      <c r="CG8277" s="1"/>
      <c r="CH8277" s="1"/>
      <c r="CI8277" s="1"/>
      <c r="CJ8277" s="1"/>
      <c r="CK8277" s="1"/>
      <c r="CL8277" s="1"/>
      <c r="CM8277" s="1"/>
      <c r="CN8277" s="1"/>
      <c r="CO8277" s="1"/>
    </row>
    <row r="8278" spans="1:93" ht="30" customHeight="1" x14ac:dyDescent="0.2">
      <c r="A8278" s="1"/>
      <c r="B8278" s="1"/>
      <c r="C8278" s="1"/>
      <c r="D8278" s="1"/>
      <c r="E8278" s="28"/>
      <c r="F8278" s="1"/>
      <c r="G8278" s="1"/>
      <c r="H8278" s="1"/>
      <c r="I8278" s="1"/>
      <c r="J8278" s="76"/>
      <c r="K8278" s="76"/>
      <c r="L8278" s="29"/>
      <c r="M8278" s="29"/>
      <c r="O8278" s="28"/>
      <c r="Q8278" s="76"/>
      <c r="R8278" s="1"/>
      <c r="S8278" s="76"/>
      <c r="T8278" s="1"/>
      <c r="U8278" s="1"/>
      <c r="V8278" s="1"/>
      <c r="AC8278" s="93"/>
      <c r="AD8278" s="69"/>
      <c r="AE8278" s="33"/>
      <c r="AF8278" s="33"/>
      <c r="AG8278" s="33"/>
      <c r="AX8278" s="37"/>
      <c r="AY8278" s="1"/>
      <c r="AZ8278" s="1"/>
      <c r="BA8278" s="31"/>
      <c r="BB8278" s="31"/>
      <c r="BC8278" s="1"/>
      <c r="BD8278" s="1"/>
      <c r="BE8278" s="1"/>
      <c r="BF8278" s="1"/>
      <c r="BG8278" s="1"/>
      <c r="BT8278" s="37"/>
      <c r="BU8278" s="31"/>
      <c r="BW8278" s="33"/>
      <c r="BX8278" s="1"/>
      <c r="BY8278" s="1"/>
      <c r="BZ8278" s="1"/>
      <c r="CA8278" s="1"/>
      <c r="CB8278" s="1"/>
      <c r="CC8278" s="1"/>
      <c r="CE8278" s="1"/>
      <c r="CF8278" s="1"/>
      <c r="CG8278" s="1"/>
      <c r="CH8278" s="1"/>
      <c r="CI8278" s="1"/>
      <c r="CJ8278" s="1"/>
      <c r="CK8278" s="1"/>
      <c r="CL8278" s="1"/>
      <c r="CM8278" s="1"/>
      <c r="CN8278" s="1"/>
      <c r="CO8278" s="1"/>
    </row>
    <row r="8279" spans="1:93" ht="30" customHeight="1" x14ac:dyDescent="0.2">
      <c r="A8279" s="1"/>
      <c r="B8279" s="1"/>
      <c r="C8279" s="1"/>
      <c r="D8279" s="1"/>
      <c r="E8279" s="28"/>
      <c r="F8279" s="1"/>
      <c r="G8279" s="1"/>
      <c r="H8279" s="1"/>
      <c r="I8279" s="1"/>
      <c r="J8279" s="76"/>
      <c r="K8279" s="76"/>
      <c r="L8279" s="29"/>
      <c r="M8279" s="29"/>
      <c r="O8279" s="28"/>
      <c r="Q8279" s="76"/>
      <c r="R8279" s="1"/>
      <c r="S8279" s="76"/>
      <c r="T8279" s="1"/>
      <c r="U8279" s="1"/>
      <c r="V8279" s="1"/>
      <c r="AC8279" s="93"/>
      <c r="AD8279" s="69"/>
      <c r="AE8279" s="33"/>
      <c r="AF8279" s="33"/>
      <c r="AG8279" s="33"/>
      <c r="AX8279" s="37"/>
      <c r="AY8279" s="1"/>
      <c r="AZ8279" s="1"/>
      <c r="BA8279" s="31"/>
      <c r="BB8279" s="31"/>
      <c r="BC8279" s="1"/>
      <c r="BD8279" s="1"/>
      <c r="BE8279" s="1"/>
      <c r="BF8279" s="1"/>
      <c r="BG8279" s="1"/>
      <c r="BT8279" s="37"/>
      <c r="BU8279" s="31"/>
      <c r="BW8279" s="33"/>
      <c r="BX8279" s="1"/>
      <c r="BY8279" s="1"/>
      <c r="BZ8279" s="1"/>
      <c r="CA8279" s="1"/>
      <c r="CB8279" s="1"/>
      <c r="CC8279" s="1"/>
      <c r="CE8279" s="1"/>
      <c r="CF8279" s="1"/>
      <c r="CG8279" s="1"/>
      <c r="CH8279" s="1"/>
      <c r="CI8279" s="1"/>
      <c r="CJ8279" s="1"/>
      <c r="CK8279" s="1"/>
      <c r="CL8279" s="1"/>
      <c r="CM8279" s="1"/>
      <c r="CN8279" s="1"/>
      <c r="CO8279" s="1"/>
    </row>
    <row r="8280" spans="1:93" ht="30" customHeight="1" x14ac:dyDescent="0.2">
      <c r="A8280" s="1"/>
      <c r="B8280" s="1"/>
      <c r="C8280" s="1"/>
      <c r="D8280" s="1"/>
      <c r="E8280" s="28"/>
      <c r="F8280" s="1"/>
      <c r="G8280" s="1"/>
      <c r="H8280" s="1"/>
      <c r="I8280" s="1"/>
      <c r="J8280" s="76"/>
      <c r="K8280" s="76"/>
      <c r="L8280" s="29"/>
      <c r="M8280" s="29"/>
      <c r="O8280" s="28"/>
      <c r="Q8280" s="76"/>
      <c r="R8280" s="1"/>
      <c r="S8280" s="76"/>
      <c r="T8280" s="1"/>
      <c r="U8280" s="1"/>
      <c r="V8280" s="1"/>
      <c r="AC8280" s="93"/>
      <c r="AD8280" s="69"/>
      <c r="AE8280" s="33"/>
      <c r="AF8280" s="33"/>
      <c r="AG8280" s="33"/>
      <c r="AX8280" s="37"/>
      <c r="AY8280" s="1"/>
      <c r="AZ8280" s="1"/>
      <c r="BA8280" s="31"/>
      <c r="BB8280" s="31"/>
      <c r="BC8280" s="1"/>
      <c r="BD8280" s="1"/>
      <c r="BE8280" s="1"/>
      <c r="BF8280" s="1"/>
      <c r="BG8280" s="1"/>
      <c r="BT8280" s="37"/>
      <c r="BU8280" s="31"/>
      <c r="BW8280" s="33"/>
      <c r="BX8280" s="1"/>
      <c r="BY8280" s="1"/>
      <c r="BZ8280" s="1"/>
      <c r="CA8280" s="1"/>
      <c r="CB8280" s="1"/>
      <c r="CC8280" s="1"/>
      <c r="CE8280" s="1"/>
      <c r="CF8280" s="1"/>
      <c r="CG8280" s="1"/>
      <c r="CH8280" s="1"/>
      <c r="CI8280" s="1"/>
      <c r="CJ8280" s="1"/>
      <c r="CK8280" s="1"/>
      <c r="CL8280" s="1"/>
      <c r="CM8280" s="1"/>
      <c r="CN8280" s="1"/>
      <c r="CO8280" s="1"/>
    </row>
    <row r="8281" spans="1:93" ht="30" customHeight="1" x14ac:dyDescent="0.2">
      <c r="A8281" s="1"/>
      <c r="B8281" s="1"/>
      <c r="C8281" s="1"/>
      <c r="D8281" s="1"/>
      <c r="E8281" s="28"/>
      <c r="F8281" s="1"/>
      <c r="G8281" s="1"/>
      <c r="H8281" s="1"/>
      <c r="I8281" s="1"/>
      <c r="J8281" s="76"/>
      <c r="K8281" s="76"/>
      <c r="L8281" s="29"/>
      <c r="M8281" s="29"/>
      <c r="O8281" s="28"/>
      <c r="Q8281" s="76"/>
      <c r="R8281" s="1"/>
      <c r="S8281" s="76"/>
      <c r="T8281" s="1"/>
      <c r="U8281" s="1"/>
      <c r="V8281" s="1"/>
      <c r="AC8281" s="93"/>
      <c r="AD8281" s="69"/>
      <c r="AE8281" s="33"/>
      <c r="AF8281" s="33"/>
      <c r="AG8281" s="33"/>
      <c r="AX8281" s="37"/>
      <c r="AY8281" s="1"/>
      <c r="AZ8281" s="1"/>
      <c r="BA8281" s="31"/>
      <c r="BB8281" s="31"/>
      <c r="BC8281" s="1"/>
      <c r="BD8281" s="1"/>
      <c r="BE8281" s="1"/>
      <c r="BF8281" s="1"/>
      <c r="BG8281" s="1"/>
      <c r="BT8281" s="37"/>
      <c r="BU8281" s="31"/>
      <c r="BW8281" s="33"/>
      <c r="BX8281" s="1"/>
      <c r="BY8281" s="1"/>
      <c r="BZ8281" s="1"/>
      <c r="CA8281" s="1"/>
      <c r="CB8281" s="1"/>
      <c r="CC8281" s="1"/>
      <c r="CE8281" s="1"/>
      <c r="CF8281" s="1"/>
      <c r="CG8281" s="1"/>
      <c r="CH8281" s="1"/>
      <c r="CI8281" s="1"/>
      <c r="CJ8281" s="1"/>
      <c r="CK8281" s="1"/>
      <c r="CL8281" s="1"/>
      <c r="CM8281" s="1"/>
      <c r="CN8281" s="1"/>
      <c r="CO8281" s="1"/>
    </row>
    <row r="8282" spans="1:93" ht="30" customHeight="1" x14ac:dyDescent="0.2">
      <c r="A8282" s="1"/>
      <c r="B8282" s="1"/>
      <c r="C8282" s="1"/>
      <c r="D8282" s="1"/>
      <c r="E8282" s="28"/>
      <c r="F8282" s="1"/>
      <c r="G8282" s="1"/>
      <c r="H8282" s="1"/>
      <c r="I8282" s="1"/>
      <c r="J8282" s="76"/>
      <c r="K8282" s="76"/>
      <c r="L8282" s="29"/>
      <c r="M8282" s="29"/>
      <c r="O8282" s="28"/>
      <c r="Q8282" s="76"/>
      <c r="R8282" s="1"/>
      <c r="S8282" s="76"/>
      <c r="T8282" s="1"/>
      <c r="U8282" s="1"/>
      <c r="V8282" s="1"/>
      <c r="AC8282" s="93"/>
      <c r="AD8282" s="69"/>
      <c r="AE8282" s="33"/>
      <c r="AF8282" s="33"/>
      <c r="AG8282" s="33"/>
      <c r="AX8282" s="37"/>
      <c r="AY8282" s="1"/>
      <c r="AZ8282" s="1"/>
      <c r="BA8282" s="31"/>
      <c r="BB8282" s="31"/>
      <c r="BC8282" s="1"/>
      <c r="BD8282" s="1"/>
      <c r="BE8282" s="1"/>
      <c r="BF8282" s="1"/>
      <c r="BG8282" s="1"/>
      <c r="BT8282" s="37"/>
      <c r="BU8282" s="31"/>
      <c r="BW8282" s="33"/>
      <c r="BX8282" s="1"/>
      <c r="BY8282" s="1"/>
      <c r="BZ8282" s="1"/>
      <c r="CA8282" s="1"/>
      <c r="CB8282" s="1"/>
      <c r="CC8282" s="1"/>
      <c r="CE8282" s="1"/>
      <c r="CF8282" s="1"/>
      <c r="CG8282" s="1"/>
      <c r="CH8282" s="1"/>
      <c r="CI8282" s="1"/>
      <c r="CJ8282" s="1"/>
      <c r="CK8282" s="1"/>
      <c r="CL8282" s="1"/>
      <c r="CM8282" s="1"/>
      <c r="CN8282" s="1"/>
      <c r="CO8282" s="1"/>
    </row>
    <row r="8283" spans="1:93" ht="30" customHeight="1" x14ac:dyDescent="0.2">
      <c r="A8283" s="1"/>
      <c r="B8283" s="1"/>
      <c r="C8283" s="1"/>
      <c r="D8283" s="1"/>
      <c r="E8283" s="28"/>
      <c r="F8283" s="1"/>
      <c r="G8283" s="1"/>
      <c r="H8283" s="1"/>
      <c r="I8283" s="1"/>
      <c r="J8283" s="76"/>
      <c r="K8283" s="76"/>
      <c r="L8283" s="29"/>
      <c r="M8283" s="29"/>
      <c r="O8283" s="28"/>
      <c r="Q8283" s="76"/>
      <c r="R8283" s="1"/>
      <c r="S8283" s="76"/>
      <c r="T8283" s="1"/>
      <c r="U8283" s="1"/>
      <c r="V8283" s="1"/>
      <c r="AC8283" s="93"/>
      <c r="AD8283" s="69"/>
      <c r="AE8283" s="33"/>
      <c r="AF8283" s="33"/>
      <c r="AG8283" s="33"/>
      <c r="AX8283" s="37"/>
      <c r="AY8283" s="1"/>
      <c r="AZ8283" s="1"/>
      <c r="BA8283" s="31"/>
      <c r="BB8283" s="31"/>
      <c r="BC8283" s="1"/>
      <c r="BD8283" s="1"/>
      <c r="BE8283" s="1"/>
      <c r="BF8283" s="1"/>
      <c r="BG8283" s="1"/>
      <c r="BT8283" s="37"/>
      <c r="BU8283" s="31"/>
      <c r="BW8283" s="33"/>
      <c r="BX8283" s="1"/>
      <c r="BY8283" s="1"/>
      <c r="BZ8283" s="1"/>
      <c r="CA8283" s="1"/>
      <c r="CB8283" s="1"/>
      <c r="CC8283" s="1"/>
      <c r="CE8283" s="1"/>
      <c r="CF8283" s="1"/>
      <c r="CG8283" s="1"/>
      <c r="CH8283" s="1"/>
      <c r="CI8283" s="1"/>
      <c r="CJ8283" s="1"/>
      <c r="CK8283" s="1"/>
      <c r="CL8283" s="1"/>
      <c r="CM8283" s="1"/>
      <c r="CN8283" s="1"/>
      <c r="CO8283" s="1"/>
    </row>
    <row r="8284" spans="1:93" ht="30" customHeight="1" x14ac:dyDescent="0.2">
      <c r="A8284" s="1"/>
      <c r="B8284" s="1"/>
      <c r="C8284" s="1"/>
      <c r="D8284" s="1"/>
      <c r="E8284" s="28"/>
      <c r="F8284" s="1"/>
      <c r="G8284" s="1"/>
      <c r="H8284" s="1"/>
      <c r="I8284" s="1"/>
      <c r="J8284" s="76"/>
      <c r="K8284" s="76"/>
      <c r="L8284" s="29"/>
      <c r="M8284" s="29"/>
      <c r="O8284" s="28"/>
      <c r="Q8284" s="76"/>
      <c r="R8284" s="1"/>
      <c r="S8284" s="76"/>
      <c r="T8284" s="1"/>
      <c r="U8284" s="1"/>
      <c r="V8284" s="1"/>
      <c r="AC8284" s="93"/>
      <c r="AD8284" s="69"/>
      <c r="AE8284" s="33"/>
      <c r="AF8284" s="33"/>
      <c r="AG8284" s="33"/>
      <c r="AX8284" s="37"/>
      <c r="AY8284" s="1"/>
      <c r="AZ8284" s="1"/>
      <c r="BA8284" s="31"/>
      <c r="BB8284" s="31"/>
      <c r="BC8284" s="1"/>
      <c r="BD8284" s="1"/>
      <c r="BE8284" s="1"/>
      <c r="BF8284" s="1"/>
      <c r="BG8284" s="1"/>
      <c r="BT8284" s="37"/>
      <c r="BU8284" s="31"/>
      <c r="BW8284" s="33"/>
      <c r="BX8284" s="1"/>
      <c r="BY8284" s="1"/>
      <c r="BZ8284" s="1"/>
      <c r="CA8284" s="1"/>
      <c r="CB8284" s="1"/>
      <c r="CC8284" s="1"/>
      <c r="CE8284" s="1"/>
      <c r="CF8284" s="1"/>
      <c r="CG8284" s="1"/>
      <c r="CH8284" s="1"/>
      <c r="CI8284" s="1"/>
      <c r="CJ8284" s="1"/>
      <c r="CK8284" s="1"/>
      <c r="CL8284" s="1"/>
      <c r="CM8284" s="1"/>
      <c r="CN8284" s="1"/>
      <c r="CO8284" s="1"/>
    </row>
    <row r="8285" spans="1:93" ht="30" customHeight="1" x14ac:dyDescent="0.2">
      <c r="A8285" s="1"/>
      <c r="B8285" s="1"/>
      <c r="C8285" s="1"/>
      <c r="D8285" s="1"/>
      <c r="E8285" s="28"/>
      <c r="F8285" s="1"/>
      <c r="G8285" s="1"/>
      <c r="H8285" s="1"/>
      <c r="I8285" s="1"/>
      <c r="J8285" s="76"/>
      <c r="K8285" s="76"/>
      <c r="L8285" s="29"/>
      <c r="M8285" s="29"/>
      <c r="O8285" s="28"/>
      <c r="Q8285" s="76"/>
      <c r="R8285" s="1"/>
      <c r="S8285" s="76"/>
      <c r="T8285" s="1"/>
      <c r="U8285" s="1"/>
      <c r="V8285" s="1"/>
      <c r="AC8285" s="93"/>
      <c r="AD8285" s="69"/>
      <c r="AE8285" s="33"/>
      <c r="AF8285" s="33"/>
      <c r="AG8285" s="33"/>
      <c r="AX8285" s="37"/>
      <c r="AY8285" s="1"/>
      <c r="AZ8285" s="1"/>
      <c r="BA8285" s="31"/>
      <c r="BB8285" s="31"/>
      <c r="BC8285" s="1"/>
      <c r="BD8285" s="1"/>
      <c r="BE8285" s="1"/>
      <c r="BF8285" s="1"/>
      <c r="BG8285" s="1"/>
      <c r="BT8285" s="37"/>
      <c r="BU8285" s="31"/>
      <c r="BW8285" s="33"/>
      <c r="BX8285" s="1"/>
      <c r="BY8285" s="1"/>
      <c r="BZ8285" s="1"/>
      <c r="CA8285" s="1"/>
      <c r="CB8285" s="1"/>
      <c r="CC8285" s="1"/>
      <c r="CE8285" s="1"/>
      <c r="CF8285" s="1"/>
      <c r="CG8285" s="1"/>
      <c r="CH8285" s="1"/>
      <c r="CI8285" s="1"/>
      <c r="CJ8285" s="1"/>
      <c r="CK8285" s="1"/>
      <c r="CL8285" s="1"/>
      <c r="CM8285" s="1"/>
      <c r="CN8285" s="1"/>
      <c r="CO8285" s="1"/>
    </row>
    <row r="8286" spans="1:93" ht="30" customHeight="1" x14ac:dyDescent="0.2">
      <c r="A8286" s="1"/>
      <c r="B8286" s="1"/>
      <c r="C8286" s="1"/>
      <c r="D8286" s="1"/>
      <c r="E8286" s="28"/>
      <c r="F8286" s="1"/>
      <c r="G8286" s="1"/>
      <c r="H8286" s="1"/>
      <c r="I8286" s="1"/>
      <c r="J8286" s="76"/>
      <c r="K8286" s="76"/>
      <c r="L8286" s="29"/>
      <c r="M8286" s="29"/>
      <c r="O8286" s="28"/>
      <c r="Q8286" s="76"/>
      <c r="R8286" s="1"/>
      <c r="S8286" s="76"/>
      <c r="T8286" s="1"/>
      <c r="U8286" s="1"/>
      <c r="V8286" s="1"/>
      <c r="AC8286" s="93"/>
      <c r="AD8286" s="69"/>
      <c r="AE8286" s="33"/>
      <c r="AF8286" s="33"/>
      <c r="AG8286" s="33"/>
      <c r="AX8286" s="37"/>
      <c r="AY8286" s="1"/>
      <c r="AZ8286" s="1"/>
      <c r="BA8286" s="31"/>
      <c r="BB8286" s="31"/>
      <c r="BC8286" s="1"/>
      <c r="BD8286" s="1"/>
      <c r="BE8286" s="1"/>
      <c r="BF8286" s="1"/>
      <c r="BG8286" s="1"/>
      <c r="BT8286" s="37"/>
      <c r="BU8286" s="31"/>
      <c r="BW8286" s="33"/>
      <c r="BX8286" s="1"/>
      <c r="BY8286" s="1"/>
      <c r="BZ8286" s="1"/>
      <c r="CA8286" s="1"/>
      <c r="CB8286" s="1"/>
      <c r="CC8286" s="1"/>
      <c r="CE8286" s="1"/>
      <c r="CF8286" s="1"/>
      <c r="CG8286" s="1"/>
      <c r="CH8286" s="1"/>
      <c r="CI8286" s="1"/>
      <c r="CJ8286" s="1"/>
      <c r="CK8286" s="1"/>
      <c r="CL8286" s="1"/>
      <c r="CM8286" s="1"/>
      <c r="CN8286" s="1"/>
      <c r="CO8286" s="1"/>
    </row>
    <row r="8287" spans="1:93" ht="30" customHeight="1" x14ac:dyDescent="0.2">
      <c r="A8287" s="1"/>
      <c r="B8287" s="1"/>
      <c r="C8287" s="1"/>
      <c r="D8287" s="1"/>
      <c r="E8287" s="28"/>
      <c r="F8287" s="1"/>
      <c r="G8287" s="1"/>
      <c r="H8287" s="1"/>
      <c r="I8287" s="1"/>
      <c r="J8287" s="76"/>
      <c r="K8287" s="76"/>
      <c r="L8287" s="29"/>
      <c r="M8287" s="29"/>
      <c r="O8287" s="28"/>
      <c r="Q8287" s="76"/>
      <c r="R8287" s="1"/>
      <c r="S8287" s="76"/>
      <c r="T8287" s="1"/>
      <c r="U8287" s="1"/>
      <c r="V8287" s="1"/>
      <c r="AC8287" s="93"/>
      <c r="AD8287" s="69"/>
      <c r="AE8287" s="33"/>
      <c r="AF8287" s="33"/>
      <c r="AG8287" s="33"/>
      <c r="AX8287" s="37"/>
      <c r="AY8287" s="1"/>
      <c r="AZ8287" s="1"/>
      <c r="BA8287" s="31"/>
      <c r="BB8287" s="31"/>
      <c r="BC8287" s="1"/>
      <c r="BD8287" s="1"/>
      <c r="BE8287" s="1"/>
      <c r="BF8287" s="1"/>
      <c r="BG8287" s="1"/>
      <c r="BT8287" s="37"/>
      <c r="BU8287" s="31"/>
      <c r="BW8287" s="33"/>
      <c r="BX8287" s="1"/>
      <c r="BY8287" s="1"/>
      <c r="BZ8287" s="1"/>
      <c r="CA8287" s="1"/>
      <c r="CB8287" s="1"/>
      <c r="CC8287" s="1"/>
      <c r="CE8287" s="1"/>
      <c r="CF8287" s="1"/>
      <c r="CG8287" s="1"/>
      <c r="CH8287" s="1"/>
      <c r="CI8287" s="1"/>
      <c r="CJ8287" s="1"/>
      <c r="CK8287" s="1"/>
      <c r="CL8287" s="1"/>
      <c r="CM8287" s="1"/>
      <c r="CN8287" s="1"/>
      <c r="CO8287" s="1"/>
    </row>
    <row r="8288" spans="1:93" ht="30" customHeight="1" x14ac:dyDescent="0.2">
      <c r="A8288" s="1"/>
      <c r="B8288" s="1"/>
      <c r="C8288" s="1"/>
      <c r="D8288" s="1"/>
      <c r="E8288" s="28"/>
      <c r="F8288" s="1"/>
      <c r="G8288" s="1"/>
      <c r="H8288" s="1"/>
      <c r="I8288" s="1"/>
      <c r="J8288" s="76"/>
      <c r="K8288" s="76"/>
      <c r="L8288" s="29"/>
      <c r="M8288" s="29"/>
      <c r="O8288" s="28"/>
      <c r="Q8288" s="76"/>
      <c r="R8288" s="1"/>
      <c r="S8288" s="76"/>
      <c r="T8288" s="1"/>
      <c r="U8288" s="1"/>
      <c r="V8288" s="1"/>
      <c r="AC8288" s="93"/>
      <c r="AD8288" s="69"/>
      <c r="AE8288" s="33"/>
      <c r="AF8288" s="33"/>
      <c r="AG8288" s="33"/>
      <c r="AX8288" s="37"/>
      <c r="AY8288" s="1"/>
      <c r="AZ8288" s="1"/>
      <c r="BA8288" s="31"/>
      <c r="BB8288" s="31"/>
      <c r="BC8288" s="1"/>
      <c r="BD8288" s="1"/>
      <c r="BE8288" s="1"/>
      <c r="BF8288" s="1"/>
      <c r="BG8288" s="1"/>
      <c r="BT8288" s="37"/>
      <c r="BU8288" s="31"/>
      <c r="BW8288" s="33"/>
      <c r="BX8288" s="1"/>
      <c r="BY8288" s="1"/>
      <c r="BZ8288" s="1"/>
      <c r="CA8288" s="1"/>
      <c r="CB8288" s="1"/>
      <c r="CC8288" s="1"/>
      <c r="CE8288" s="1"/>
      <c r="CF8288" s="1"/>
      <c r="CG8288" s="1"/>
      <c r="CH8288" s="1"/>
      <c r="CI8288" s="1"/>
      <c r="CJ8288" s="1"/>
      <c r="CK8288" s="1"/>
      <c r="CL8288" s="1"/>
      <c r="CM8288" s="1"/>
      <c r="CN8288" s="1"/>
      <c r="CO8288" s="1"/>
    </row>
    <row r="8289" spans="1:93" ht="30" customHeight="1" x14ac:dyDescent="0.2">
      <c r="A8289" s="1"/>
      <c r="B8289" s="1"/>
      <c r="C8289" s="1"/>
      <c r="D8289" s="1"/>
      <c r="E8289" s="28"/>
      <c r="F8289" s="1"/>
      <c r="G8289" s="1"/>
      <c r="H8289" s="1"/>
      <c r="I8289" s="1"/>
      <c r="J8289" s="76"/>
      <c r="K8289" s="76"/>
      <c r="L8289" s="29"/>
      <c r="M8289" s="29"/>
      <c r="O8289" s="28"/>
      <c r="Q8289" s="76"/>
      <c r="R8289" s="1"/>
      <c r="S8289" s="76"/>
      <c r="T8289" s="1"/>
      <c r="U8289" s="1"/>
      <c r="V8289" s="1"/>
      <c r="AC8289" s="93"/>
      <c r="AD8289" s="69"/>
      <c r="AE8289" s="33"/>
      <c r="AF8289" s="33"/>
      <c r="AG8289" s="33"/>
      <c r="AX8289" s="37"/>
      <c r="AY8289" s="1"/>
      <c r="AZ8289" s="1"/>
      <c r="BA8289" s="31"/>
      <c r="BB8289" s="31"/>
      <c r="BC8289" s="1"/>
      <c r="BD8289" s="1"/>
      <c r="BE8289" s="1"/>
      <c r="BF8289" s="1"/>
      <c r="BG8289" s="1"/>
      <c r="BT8289" s="37"/>
      <c r="BU8289" s="31"/>
      <c r="BW8289" s="33"/>
      <c r="BX8289" s="1"/>
      <c r="BY8289" s="1"/>
      <c r="BZ8289" s="1"/>
      <c r="CA8289" s="1"/>
      <c r="CB8289" s="1"/>
      <c r="CC8289" s="1"/>
      <c r="CE8289" s="1"/>
      <c r="CF8289" s="1"/>
      <c r="CG8289" s="1"/>
      <c r="CH8289" s="1"/>
      <c r="CI8289" s="1"/>
      <c r="CJ8289" s="1"/>
      <c r="CK8289" s="1"/>
      <c r="CL8289" s="1"/>
      <c r="CM8289" s="1"/>
      <c r="CN8289" s="1"/>
      <c r="CO8289" s="1"/>
    </row>
    <row r="8290" spans="1:93" ht="30" customHeight="1" x14ac:dyDescent="0.2">
      <c r="A8290" s="1"/>
      <c r="B8290" s="1"/>
      <c r="C8290" s="1"/>
      <c r="D8290" s="1"/>
      <c r="E8290" s="28"/>
      <c r="F8290" s="1"/>
      <c r="G8290" s="1"/>
      <c r="H8290" s="1"/>
      <c r="I8290" s="1"/>
      <c r="J8290" s="76"/>
      <c r="K8290" s="76"/>
      <c r="L8290" s="29"/>
      <c r="M8290" s="29"/>
      <c r="O8290" s="28"/>
      <c r="Q8290" s="76"/>
      <c r="R8290" s="1"/>
      <c r="S8290" s="76"/>
      <c r="T8290" s="1"/>
      <c r="U8290" s="1"/>
      <c r="V8290" s="1"/>
      <c r="AC8290" s="93"/>
      <c r="AD8290" s="69"/>
      <c r="AE8290" s="33"/>
      <c r="AF8290" s="33"/>
      <c r="AG8290" s="33"/>
      <c r="AX8290" s="37"/>
      <c r="AY8290" s="1"/>
      <c r="AZ8290" s="1"/>
      <c r="BA8290" s="31"/>
      <c r="BB8290" s="31"/>
      <c r="BC8290" s="1"/>
      <c r="BD8290" s="1"/>
      <c r="BE8290" s="1"/>
      <c r="BF8290" s="1"/>
      <c r="BG8290" s="1"/>
      <c r="BT8290" s="37"/>
      <c r="BU8290" s="31"/>
      <c r="BW8290" s="33"/>
      <c r="BX8290" s="1"/>
      <c r="BY8290" s="1"/>
      <c r="BZ8290" s="1"/>
      <c r="CA8290" s="1"/>
      <c r="CB8290" s="1"/>
      <c r="CC8290" s="1"/>
      <c r="CE8290" s="1"/>
      <c r="CF8290" s="1"/>
      <c r="CG8290" s="1"/>
      <c r="CH8290" s="1"/>
      <c r="CI8290" s="1"/>
      <c r="CJ8290" s="1"/>
      <c r="CK8290" s="1"/>
      <c r="CL8290" s="1"/>
      <c r="CM8290" s="1"/>
      <c r="CN8290" s="1"/>
      <c r="CO8290" s="1"/>
    </row>
    <row r="8291" spans="1:93" ht="30" customHeight="1" x14ac:dyDescent="0.2">
      <c r="A8291" s="1"/>
      <c r="B8291" s="1"/>
      <c r="C8291" s="1"/>
      <c r="D8291" s="1"/>
      <c r="E8291" s="28"/>
      <c r="F8291" s="1"/>
      <c r="G8291" s="1"/>
      <c r="H8291" s="1"/>
      <c r="I8291" s="1"/>
      <c r="J8291" s="76"/>
      <c r="K8291" s="76"/>
      <c r="L8291" s="29"/>
      <c r="M8291" s="29"/>
      <c r="O8291" s="28"/>
      <c r="Q8291" s="76"/>
      <c r="R8291" s="1"/>
      <c r="S8291" s="76"/>
      <c r="T8291" s="1"/>
      <c r="U8291" s="1"/>
      <c r="V8291" s="1"/>
      <c r="AC8291" s="93"/>
      <c r="AD8291" s="69"/>
      <c r="AE8291" s="33"/>
      <c r="AF8291" s="33"/>
      <c r="AG8291" s="33"/>
      <c r="AX8291" s="37"/>
      <c r="AY8291" s="1"/>
      <c r="AZ8291" s="1"/>
      <c r="BA8291" s="31"/>
      <c r="BB8291" s="31"/>
      <c r="BC8291" s="1"/>
      <c r="BD8291" s="1"/>
      <c r="BE8291" s="1"/>
      <c r="BF8291" s="1"/>
      <c r="BG8291" s="1"/>
      <c r="BT8291" s="37"/>
      <c r="BU8291" s="31"/>
      <c r="BW8291" s="33"/>
      <c r="BX8291" s="1"/>
      <c r="BY8291" s="1"/>
      <c r="BZ8291" s="1"/>
      <c r="CA8291" s="1"/>
      <c r="CB8291" s="1"/>
      <c r="CC8291" s="1"/>
      <c r="CE8291" s="1"/>
      <c r="CF8291" s="1"/>
      <c r="CG8291" s="1"/>
      <c r="CH8291" s="1"/>
      <c r="CI8291" s="1"/>
      <c r="CJ8291" s="1"/>
      <c r="CK8291" s="1"/>
      <c r="CL8291" s="1"/>
      <c r="CM8291" s="1"/>
      <c r="CN8291" s="1"/>
      <c r="CO8291" s="1"/>
    </row>
    <row r="8292" spans="1:93" ht="30" customHeight="1" x14ac:dyDescent="0.2">
      <c r="A8292" s="1"/>
      <c r="B8292" s="1"/>
      <c r="C8292" s="1"/>
      <c r="D8292" s="1"/>
      <c r="E8292" s="28"/>
      <c r="F8292" s="1"/>
      <c r="G8292" s="1"/>
      <c r="H8292" s="1"/>
      <c r="I8292" s="1"/>
      <c r="J8292" s="76"/>
      <c r="K8292" s="76"/>
      <c r="L8292" s="29"/>
      <c r="M8292" s="29"/>
      <c r="O8292" s="28"/>
      <c r="Q8292" s="76"/>
      <c r="R8292" s="1"/>
      <c r="S8292" s="76"/>
      <c r="T8292" s="1"/>
      <c r="U8292" s="1"/>
      <c r="V8292" s="1"/>
      <c r="AC8292" s="93"/>
      <c r="AD8292" s="69"/>
      <c r="AE8292" s="33"/>
      <c r="AF8292" s="33"/>
      <c r="AG8292" s="33"/>
      <c r="AX8292" s="37"/>
      <c r="AY8292" s="1"/>
      <c r="AZ8292" s="1"/>
      <c r="BA8292" s="31"/>
      <c r="BB8292" s="31"/>
      <c r="BC8292" s="1"/>
      <c r="BD8292" s="1"/>
      <c r="BE8292" s="1"/>
      <c r="BF8292" s="1"/>
      <c r="BG8292" s="1"/>
      <c r="BT8292" s="37"/>
      <c r="BU8292" s="31"/>
      <c r="BW8292" s="33"/>
      <c r="BX8292" s="1"/>
      <c r="BY8292" s="1"/>
      <c r="BZ8292" s="1"/>
      <c r="CA8292" s="1"/>
      <c r="CB8292" s="1"/>
      <c r="CC8292" s="1"/>
      <c r="CE8292" s="1"/>
      <c r="CF8292" s="1"/>
      <c r="CG8292" s="1"/>
      <c r="CH8292" s="1"/>
      <c r="CI8292" s="1"/>
      <c r="CJ8292" s="1"/>
      <c r="CK8292" s="1"/>
      <c r="CL8292" s="1"/>
      <c r="CM8292" s="1"/>
      <c r="CN8292" s="1"/>
      <c r="CO8292" s="1"/>
    </row>
    <row r="8293" spans="1:93" ht="30" customHeight="1" x14ac:dyDescent="0.2">
      <c r="A8293" s="1"/>
      <c r="B8293" s="1"/>
      <c r="C8293" s="1"/>
      <c r="D8293" s="1"/>
      <c r="E8293" s="28"/>
      <c r="F8293" s="1"/>
      <c r="G8293" s="1"/>
      <c r="H8293" s="1"/>
      <c r="I8293" s="1"/>
      <c r="J8293" s="76"/>
      <c r="K8293" s="76"/>
      <c r="L8293" s="29"/>
      <c r="M8293" s="29"/>
      <c r="O8293" s="28"/>
      <c r="Q8293" s="76"/>
      <c r="R8293" s="1"/>
      <c r="S8293" s="76"/>
      <c r="T8293" s="1"/>
      <c r="U8293" s="1"/>
      <c r="V8293" s="1"/>
      <c r="AC8293" s="93"/>
      <c r="AD8293" s="69"/>
      <c r="AE8293" s="33"/>
      <c r="AF8293" s="33"/>
      <c r="AG8293" s="33"/>
      <c r="AX8293" s="37"/>
      <c r="AY8293" s="1"/>
      <c r="AZ8293" s="1"/>
      <c r="BA8293" s="31"/>
      <c r="BB8293" s="31"/>
      <c r="BC8293" s="1"/>
      <c r="BD8293" s="1"/>
      <c r="BE8293" s="1"/>
      <c r="BF8293" s="1"/>
      <c r="BG8293" s="1"/>
      <c r="BT8293" s="37"/>
      <c r="BU8293" s="31"/>
      <c r="BW8293" s="33"/>
      <c r="BX8293" s="1"/>
      <c r="BY8293" s="1"/>
      <c r="BZ8293" s="1"/>
      <c r="CA8293" s="1"/>
      <c r="CB8293" s="1"/>
      <c r="CC8293" s="1"/>
      <c r="CE8293" s="1"/>
      <c r="CF8293" s="1"/>
      <c r="CG8293" s="1"/>
      <c r="CH8293" s="1"/>
      <c r="CI8293" s="1"/>
      <c r="CJ8293" s="1"/>
      <c r="CK8293" s="1"/>
      <c r="CL8293" s="1"/>
      <c r="CM8293" s="1"/>
      <c r="CN8293" s="1"/>
      <c r="CO8293" s="1"/>
    </row>
    <row r="8294" spans="1:93" ht="30" customHeight="1" x14ac:dyDescent="0.2">
      <c r="A8294" s="1"/>
      <c r="B8294" s="1"/>
      <c r="C8294" s="1"/>
      <c r="D8294" s="1"/>
      <c r="E8294" s="28"/>
      <c r="F8294" s="1"/>
      <c r="G8294" s="1"/>
      <c r="H8294" s="1"/>
      <c r="I8294" s="1"/>
      <c r="J8294" s="76"/>
      <c r="K8294" s="76"/>
      <c r="L8294" s="29"/>
      <c r="M8294" s="29"/>
      <c r="O8294" s="28"/>
      <c r="Q8294" s="76"/>
      <c r="R8294" s="1"/>
      <c r="S8294" s="76"/>
      <c r="T8294" s="1"/>
      <c r="U8294" s="1"/>
      <c r="V8294" s="1"/>
      <c r="AC8294" s="93"/>
      <c r="AD8294" s="69"/>
      <c r="AE8294" s="33"/>
      <c r="AF8294" s="33"/>
      <c r="AG8294" s="33"/>
      <c r="AX8294" s="37"/>
      <c r="AY8294" s="1"/>
      <c r="AZ8294" s="1"/>
      <c r="BA8294" s="31"/>
      <c r="BB8294" s="31"/>
      <c r="BC8294" s="1"/>
      <c r="BD8294" s="1"/>
      <c r="BE8294" s="1"/>
      <c r="BF8294" s="1"/>
      <c r="BG8294" s="1"/>
      <c r="BT8294" s="37"/>
      <c r="BU8294" s="31"/>
      <c r="BW8294" s="33"/>
      <c r="BX8294" s="1"/>
      <c r="BY8294" s="1"/>
      <c r="BZ8294" s="1"/>
      <c r="CA8294" s="1"/>
      <c r="CB8294" s="1"/>
      <c r="CC8294" s="1"/>
      <c r="CE8294" s="1"/>
      <c r="CF8294" s="1"/>
      <c r="CG8294" s="1"/>
      <c r="CH8294" s="1"/>
      <c r="CI8294" s="1"/>
      <c r="CJ8294" s="1"/>
      <c r="CK8294" s="1"/>
      <c r="CL8294" s="1"/>
      <c r="CM8294" s="1"/>
      <c r="CN8294" s="1"/>
      <c r="CO8294" s="1"/>
    </row>
    <row r="8295" spans="1:93" ht="30" customHeight="1" x14ac:dyDescent="0.2">
      <c r="A8295" s="1"/>
      <c r="B8295" s="1"/>
      <c r="C8295" s="1"/>
      <c r="D8295" s="1"/>
      <c r="E8295" s="28"/>
      <c r="F8295" s="1"/>
      <c r="G8295" s="1"/>
      <c r="H8295" s="1"/>
      <c r="I8295" s="1"/>
      <c r="J8295" s="76"/>
      <c r="K8295" s="76"/>
      <c r="L8295" s="29"/>
      <c r="M8295" s="29"/>
      <c r="O8295" s="28"/>
      <c r="Q8295" s="76"/>
      <c r="R8295" s="1"/>
      <c r="S8295" s="76"/>
      <c r="T8295" s="1"/>
      <c r="U8295" s="1"/>
      <c r="V8295" s="1"/>
      <c r="AC8295" s="93"/>
      <c r="AD8295" s="69"/>
      <c r="AE8295" s="33"/>
      <c r="AF8295" s="33"/>
      <c r="AG8295" s="33"/>
      <c r="AX8295" s="37"/>
      <c r="AY8295" s="1"/>
      <c r="AZ8295" s="1"/>
      <c r="BA8295" s="31"/>
      <c r="BB8295" s="31"/>
      <c r="BC8295" s="1"/>
      <c r="BD8295" s="1"/>
      <c r="BE8295" s="1"/>
      <c r="BF8295" s="1"/>
      <c r="BG8295" s="1"/>
      <c r="BT8295" s="37"/>
      <c r="BU8295" s="31"/>
      <c r="BW8295" s="33"/>
      <c r="BX8295" s="1"/>
      <c r="BY8295" s="1"/>
      <c r="BZ8295" s="1"/>
      <c r="CA8295" s="1"/>
      <c r="CB8295" s="1"/>
      <c r="CC8295" s="1"/>
      <c r="CE8295" s="1"/>
      <c r="CF8295" s="1"/>
      <c r="CG8295" s="1"/>
      <c r="CH8295" s="1"/>
      <c r="CI8295" s="1"/>
      <c r="CJ8295" s="1"/>
      <c r="CK8295" s="1"/>
      <c r="CL8295" s="1"/>
      <c r="CM8295" s="1"/>
      <c r="CN8295" s="1"/>
      <c r="CO8295" s="1"/>
    </row>
    <row r="8296" spans="1:93" ht="30" customHeight="1" x14ac:dyDescent="0.2">
      <c r="A8296" s="1"/>
      <c r="B8296" s="1"/>
      <c r="C8296" s="1"/>
      <c r="D8296" s="1"/>
      <c r="E8296" s="28"/>
      <c r="F8296" s="1"/>
      <c r="G8296" s="1"/>
      <c r="H8296" s="1"/>
      <c r="I8296" s="1"/>
      <c r="J8296" s="76"/>
      <c r="K8296" s="76"/>
      <c r="L8296" s="29"/>
      <c r="M8296" s="29"/>
      <c r="O8296" s="28"/>
      <c r="Q8296" s="76"/>
      <c r="R8296" s="1"/>
      <c r="S8296" s="76"/>
      <c r="T8296" s="1"/>
      <c r="U8296" s="1"/>
      <c r="V8296" s="1"/>
      <c r="AC8296" s="93"/>
      <c r="AD8296" s="69"/>
      <c r="AE8296" s="33"/>
      <c r="AF8296" s="33"/>
      <c r="AG8296" s="33"/>
      <c r="AX8296" s="37"/>
      <c r="AY8296" s="1"/>
      <c r="AZ8296" s="1"/>
      <c r="BA8296" s="31"/>
      <c r="BB8296" s="31"/>
      <c r="BC8296" s="1"/>
      <c r="BD8296" s="1"/>
      <c r="BE8296" s="1"/>
      <c r="BF8296" s="1"/>
      <c r="BG8296" s="1"/>
      <c r="BT8296" s="37"/>
      <c r="BU8296" s="31"/>
      <c r="BW8296" s="33"/>
      <c r="BX8296" s="1"/>
      <c r="BY8296" s="1"/>
      <c r="BZ8296" s="1"/>
      <c r="CA8296" s="1"/>
      <c r="CB8296" s="1"/>
      <c r="CC8296" s="1"/>
      <c r="CE8296" s="1"/>
      <c r="CF8296" s="1"/>
      <c r="CG8296" s="1"/>
      <c r="CH8296" s="1"/>
      <c r="CI8296" s="1"/>
      <c r="CJ8296" s="1"/>
      <c r="CK8296" s="1"/>
      <c r="CL8296" s="1"/>
      <c r="CM8296" s="1"/>
      <c r="CN8296" s="1"/>
      <c r="CO8296" s="1"/>
    </row>
    <row r="8297" spans="1:93" ht="30" customHeight="1" x14ac:dyDescent="0.2">
      <c r="A8297" s="1"/>
      <c r="B8297" s="1"/>
      <c r="C8297" s="1"/>
      <c r="D8297" s="1"/>
      <c r="E8297" s="28"/>
      <c r="F8297" s="1"/>
      <c r="G8297" s="1"/>
      <c r="H8297" s="1"/>
      <c r="I8297" s="1"/>
      <c r="J8297" s="76"/>
      <c r="K8297" s="76"/>
      <c r="L8297" s="29"/>
      <c r="M8297" s="29"/>
      <c r="O8297" s="28"/>
      <c r="Q8297" s="76"/>
      <c r="R8297" s="1"/>
      <c r="S8297" s="76"/>
      <c r="T8297" s="1"/>
      <c r="U8297" s="1"/>
      <c r="V8297" s="1"/>
      <c r="AC8297" s="93"/>
      <c r="AD8297" s="69"/>
      <c r="AE8297" s="33"/>
      <c r="AF8297" s="33"/>
      <c r="AG8297" s="33"/>
      <c r="AX8297" s="37"/>
      <c r="AY8297" s="1"/>
      <c r="AZ8297" s="1"/>
      <c r="BA8297" s="31"/>
      <c r="BB8297" s="31"/>
      <c r="BC8297" s="1"/>
      <c r="BD8297" s="1"/>
      <c r="BE8297" s="1"/>
      <c r="BF8297" s="1"/>
      <c r="BG8297" s="1"/>
      <c r="BT8297" s="37"/>
      <c r="BU8297" s="31"/>
      <c r="BW8297" s="33"/>
      <c r="BX8297" s="1"/>
      <c r="BY8297" s="1"/>
      <c r="BZ8297" s="1"/>
      <c r="CA8297" s="1"/>
      <c r="CB8297" s="1"/>
      <c r="CC8297" s="1"/>
      <c r="CE8297" s="1"/>
      <c r="CF8297" s="1"/>
      <c r="CG8297" s="1"/>
      <c r="CH8297" s="1"/>
      <c r="CI8297" s="1"/>
      <c r="CJ8297" s="1"/>
      <c r="CK8297" s="1"/>
      <c r="CL8297" s="1"/>
      <c r="CM8297" s="1"/>
      <c r="CN8297" s="1"/>
      <c r="CO8297" s="1"/>
    </row>
    <row r="8298" spans="1:93" ht="30" customHeight="1" x14ac:dyDescent="0.2">
      <c r="A8298" s="1"/>
      <c r="B8298" s="1"/>
      <c r="C8298" s="1"/>
      <c r="D8298" s="1"/>
      <c r="E8298" s="28"/>
      <c r="F8298" s="1"/>
      <c r="G8298" s="1"/>
      <c r="H8298" s="1"/>
      <c r="I8298" s="1"/>
      <c r="J8298" s="76"/>
      <c r="K8298" s="76"/>
      <c r="L8298" s="29"/>
      <c r="M8298" s="29"/>
      <c r="O8298" s="28"/>
      <c r="Q8298" s="76"/>
      <c r="R8298" s="1"/>
      <c r="S8298" s="76"/>
      <c r="T8298" s="1"/>
      <c r="U8298" s="1"/>
      <c r="V8298" s="1"/>
      <c r="AC8298" s="93"/>
      <c r="AD8298" s="69"/>
      <c r="AE8298" s="33"/>
      <c r="AF8298" s="33"/>
      <c r="AG8298" s="33"/>
      <c r="AX8298" s="37"/>
      <c r="AY8298" s="1"/>
      <c r="AZ8298" s="1"/>
      <c r="BA8298" s="31"/>
      <c r="BB8298" s="31"/>
      <c r="BC8298" s="1"/>
      <c r="BD8298" s="1"/>
      <c r="BE8298" s="1"/>
      <c r="BF8298" s="1"/>
      <c r="BG8298" s="1"/>
      <c r="BT8298" s="37"/>
      <c r="BU8298" s="31"/>
      <c r="BW8298" s="33"/>
      <c r="BX8298" s="1"/>
      <c r="BY8298" s="1"/>
      <c r="BZ8298" s="1"/>
      <c r="CA8298" s="1"/>
      <c r="CB8298" s="1"/>
      <c r="CC8298" s="1"/>
      <c r="CE8298" s="1"/>
      <c r="CF8298" s="1"/>
      <c r="CG8298" s="1"/>
      <c r="CH8298" s="1"/>
      <c r="CI8298" s="1"/>
      <c r="CJ8298" s="1"/>
      <c r="CK8298" s="1"/>
      <c r="CL8298" s="1"/>
      <c r="CM8298" s="1"/>
      <c r="CN8298" s="1"/>
      <c r="CO8298" s="1"/>
    </row>
    <row r="8299" spans="1:93" ht="30" customHeight="1" x14ac:dyDescent="0.2">
      <c r="A8299" s="1"/>
      <c r="B8299" s="1"/>
      <c r="C8299" s="1"/>
      <c r="D8299" s="1"/>
      <c r="E8299" s="28"/>
      <c r="F8299" s="1"/>
      <c r="G8299" s="1"/>
      <c r="H8299" s="1"/>
      <c r="I8299" s="1"/>
      <c r="J8299" s="76"/>
      <c r="K8299" s="76"/>
      <c r="L8299" s="29"/>
      <c r="M8299" s="29"/>
      <c r="O8299" s="28"/>
      <c r="Q8299" s="76"/>
      <c r="R8299" s="1"/>
      <c r="S8299" s="76"/>
      <c r="T8299" s="1"/>
      <c r="U8299" s="1"/>
      <c r="V8299" s="1"/>
      <c r="AC8299" s="93"/>
      <c r="AD8299" s="69"/>
      <c r="AE8299" s="33"/>
      <c r="AF8299" s="33"/>
      <c r="AG8299" s="33"/>
      <c r="AX8299" s="37"/>
      <c r="AY8299" s="1"/>
      <c r="AZ8299" s="1"/>
      <c r="BA8299" s="31"/>
      <c r="BB8299" s="31"/>
      <c r="BC8299" s="1"/>
      <c r="BD8299" s="1"/>
      <c r="BE8299" s="1"/>
      <c r="BF8299" s="1"/>
      <c r="BG8299" s="1"/>
      <c r="BT8299" s="37"/>
      <c r="BU8299" s="31"/>
      <c r="BW8299" s="33"/>
      <c r="BX8299" s="1"/>
      <c r="BY8299" s="1"/>
      <c r="BZ8299" s="1"/>
      <c r="CA8299" s="1"/>
      <c r="CB8299" s="1"/>
      <c r="CC8299" s="1"/>
      <c r="CE8299" s="1"/>
      <c r="CF8299" s="1"/>
      <c r="CG8299" s="1"/>
      <c r="CH8299" s="1"/>
      <c r="CI8299" s="1"/>
      <c r="CJ8299" s="1"/>
      <c r="CK8299" s="1"/>
      <c r="CL8299" s="1"/>
      <c r="CM8299" s="1"/>
      <c r="CN8299" s="1"/>
      <c r="CO8299" s="1"/>
    </row>
    <row r="8300" spans="1:93" ht="30" customHeight="1" x14ac:dyDescent="0.2">
      <c r="A8300" s="1"/>
      <c r="B8300" s="1"/>
      <c r="C8300" s="1"/>
      <c r="D8300" s="1"/>
      <c r="E8300" s="28"/>
      <c r="F8300" s="1"/>
      <c r="G8300" s="1"/>
      <c r="H8300" s="1"/>
      <c r="I8300" s="1"/>
      <c r="J8300" s="76"/>
      <c r="K8300" s="76"/>
      <c r="L8300" s="29"/>
      <c r="M8300" s="29"/>
      <c r="O8300" s="28"/>
      <c r="Q8300" s="76"/>
      <c r="R8300" s="1"/>
      <c r="S8300" s="76"/>
      <c r="T8300" s="1"/>
      <c r="U8300" s="1"/>
      <c r="V8300" s="1"/>
      <c r="AC8300" s="93"/>
      <c r="AD8300" s="69"/>
      <c r="AE8300" s="33"/>
      <c r="AF8300" s="33"/>
      <c r="AG8300" s="33"/>
      <c r="AX8300" s="37"/>
      <c r="AY8300" s="1"/>
      <c r="AZ8300" s="1"/>
      <c r="BA8300" s="31"/>
      <c r="BB8300" s="31"/>
      <c r="BC8300" s="1"/>
      <c r="BD8300" s="1"/>
      <c r="BE8300" s="1"/>
      <c r="BF8300" s="1"/>
      <c r="BG8300" s="1"/>
      <c r="BT8300" s="37"/>
      <c r="BU8300" s="31"/>
      <c r="BW8300" s="33"/>
      <c r="BX8300" s="1"/>
      <c r="BY8300" s="1"/>
      <c r="BZ8300" s="1"/>
      <c r="CA8300" s="1"/>
      <c r="CB8300" s="1"/>
      <c r="CC8300" s="1"/>
      <c r="CE8300" s="1"/>
      <c r="CF8300" s="1"/>
      <c r="CG8300" s="1"/>
      <c r="CH8300" s="1"/>
      <c r="CI8300" s="1"/>
      <c r="CJ8300" s="1"/>
      <c r="CK8300" s="1"/>
      <c r="CL8300" s="1"/>
      <c r="CM8300" s="1"/>
      <c r="CN8300" s="1"/>
      <c r="CO8300" s="1"/>
    </row>
    <row r="8301" spans="1:93" ht="30" customHeight="1" x14ac:dyDescent="0.2">
      <c r="A8301" s="1"/>
      <c r="B8301" s="1"/>
      <c r="C8301" s="1"/>
      <c r="D8301" s="1"/>
      <c r="E8301" s="28"/>
      <c r="F8301" s="1"/>
      <c r="G8301" s="1"/>
      <c r="H8301" s="1"/>
      <c r="I8301" s="1"/>
      <c r="J8301" s="76"/>
      <c r="K8301" s="76"/>
      <c r="L8301" s="29"/>
      <c r="M8301" s="29"/>
      <c r="O8301" s="28"/>
      <c r="Q8301" s="76"/>
      <c r="R8301" s="1"/>
      <c r="S8301" s="76"/>
      <c r="T8301" s="1"/>
      <c r="U8301" s="1"/>
      <c r="V8301" s="1"/>
      <c r="AC8301" s="93"/>
      <c r="AD8301" s="69"/>
      <c r="AE8301" s="33"/>
      <c r="AF8301" s="33"/>
      <c r="AG8301" s="33"/>
      <c r="AX8301" s="37"/>
      <c r="AY8301" s="1"/>
      <c r="AZ8301" s="1"/>
      <c r="BA8301" s="31"/>
      <c r="BB8301" s="31"/>
      <c r="BC8301" s="1"/>
      <c r="BD8301" s="1"/>
      <c r="BE8301" s="1"/>
      <c r="BF8301" s="1"/>
      <c r="BG8301" s="1"/>
      <c r="BT8301" s="37"/>
      <c r="BU8301" s="31"/>
      <c r="BW8301" s="33"/>
      <c r="BX8301" s="1"/>
      <c r="BY8301" s="1"/>
      <c r="BZ8301" s="1"/>
      <c r="CA8301" s="1"/>
      <c r="CB8301" s="1"/>
      <c r="CC8301" s="1"/>
      <c r="CE8301" s="1"/>
      <c r="CF8301" s="1"/>
      <c r="CG8301" s="1"/>
      <c r="CH8301" s="1"/>
      <c r="CI8301" s="1"/>
      <c r="CJ8301" s="1"/>
      <c r="CK8301" s="1"/>
      <c r="CL8301" s="1"/>
      <c r="CM8301" s="1"/>
      <c r="CN8301" s="1"/>
      <c r="CO8301" s="1"/>
    </row>
    <row r="8302" spans="1:93" ht="30" customHeight="1" x14ac:dyDescent="0.2">
      <c r="A8302" s="1"/>
      <c r="B8302" s="1"/>
      <c r="C8302" s="1"/>
      <c r="D8302" s="1"/>
      <c r="E8302" s="28"/>
      <c r="F8302" s="1"/>
      <c r="G8302" s="1"/>
      <c r="H8302" s="1"/>
      <c r="I8302" s="1"/>
      <c r="J8302" s="76"/>
      <c r="K8302" s="76"/>
      <c r="L8302" s="29"/>
      <c r="M8302" s="29"/>
      <c r="O8302" s="28"/>
      <c r="Q8302" s="76"/>
      <c r="R8302" s="1"/>
      <c r="S8302" s="76"/>
      <c r="T8302" s="1"/>
      <c r="U8302" s="1"/>
      <c r="V8302" s="1"/>
      <c r="AC8302" s="93"/>
      <c r="AD8302" s="69"/>
      <c r="AE8302" s="33"/>
      <c r="AF8302" s="33"/>
      <c r="AG8302" s="33"/>
      <c r="AX8302" s="37"/>
      <c r="AY8302" s="1"/>
      <c r="AZ8302" s="1"/>
      <c r="BA8302" s="31"/>
      <c r="BB8302" s="31"/>
      <c r="BC8302" s="1"/>
      <c r="BD8302" s="1"/>
      <c r="BE8302" s="1"/>
      <c r="BF8302" s="1"/>
      <c r="BG8302" s="1"/>
      <c r="BT8302" s="37"/>
      <c r="BU8302" s="31"/>
      <c r="BW8302" s="33"/>
      <c r="BX8302" s="1"/>
      <c r="BY8302" s="1"/>
      <c r="BZ8302" s="1"/>
      <c r="CA8302" s="1"/>
      <c r="CB8302" s="1"/>
      <c r="CC8302" s="1"/>
      <c r="CE8302" s="1"/>
      <c r="CF8302" s="1"/>
      <c r="CG8302" s="1"/>
      <c r="CH8302" s="1"/>
      <c r="CI8302" s="1"/>
      <c r="CJ8302" s="1"/>
      <c r="CK8302" s="1"/>
      <c r="CL8302" s="1"/>
      <c r="CM8302" s="1"/>
      <c r="CN8302" s="1"/>
      <c r="CO8302" s="1"/>
    </row>
    <row r="8303" spans="1:93" ht="30" customHeight="1" x14ac:dyDescent="0.2">
      <c r="A8303" s="1"/>
      <c r="B8303" s="1"/>
      <c r="C8303" s="1"/>
      <c r="D8303" s="1"/>
      <c r="E8303" s="28"/>
      <c r="F8303" s="1"/>
      <c r="G8303" s="1"/>
      <c r="H8303" s="1"/>
      <c r="I8303" s="1"/>
      <c r="J8303" s="76"/>
      <c r="K8303" s="76"/>
      <c r="L8303" s="29"/>
      <c r="M8303" s="29"/>
      <c r="O8303" s="28"/>
      <c r="Q8303" s="76"/>
      <c r="R8303" s="1"/>
      <c r="S8303" s="76"/>
      <c r="T8303" s="1"/>
      <c r="U8303" s="1"/>
      <c r="V8303" s="1"/>
      <c r="AC8303" s="93"/>
      <c r="AD8303" s="69"/>
      <c r="AE8303" s="33"/>
      <c r="AF8303" s="33"/>
      <c r="AG8303" s="33"/>
      <c r="AX8303" s="37"/>
      <c r="AY8303" s="1"/>
      <c r="AZ8303" s="1"/>
      <c r="BA8303" s="31"/>
      <c r="BB8303" s="31"/>
      <c r="BC8303" s="1"/>
      <c r="BD8303" s="1"/>
      <c r="BE8303" s="1"/>
      <c r="BF8303" s="1"/>
      <c r="BG8303" s="1"/>
      <c r="BT8303" s="37"/>
      <c r="BU8303" s="31"/>
      <c r="BW8303" s="33"/>
      <c r="BX8303" s="1"/>
      <c r="BY8303" s="1"/>
      <c r="BZ8303" s="1"/>
      <c r="CA8303" s="1"/>
      <c r="CB8303" s="1"/>
      <c r="CC8303" s="1"/>
      <c r="CE8303" s="1"/>
      <c r="CF8303" s="1"/>
      <c r="CG8303" s="1"/>
      <c r="CH8303" s="1"/>
      <c r="CI8303" s="1"/>
      <c r="CJ8303" s="1"/>
      <c r="CK8303" s="1"/>
      <c r="CL8303" s="1"/>
      <c r="CM8303" s="1"/>
      <c r="CN8303" s="1"/>
      <c r="CO8303" s="1"/>
    </row>
    <row r="8304" spans="1:93" ht="30" customHeight="1" x14ac:dyDescent="0.2">
      <c r="A8304" s="1"/>
      <c r="B8304" s="1"/>
      <c r="C8304" s="1"/>
      <c r="D8304" s="1"/>
      <c r="E8304" s="28"/>
      <c r="F8304" s="1"/>
      <c r="G8304" s="1"/>
      <c r="H8304" s="1"/>
      <c r="I8304" s="1"/>
      <c r="J8304" s="76"/>
      <c r="K8304" s="76"/>
      <c r="L8304" s="29"/>
      <c r="M8304" s="29"/>
      <c r="O8304" s="28"/>
      <c r="Q8304" s="76"/>
      <c r="R8304" s="1"/>
      <c r="S8304" s="76"/>
      <c r="T8304" s="1"/>
      <c r="U8304" s="1"/>
      <c r="V8304" s="1"/>
      <c r="AC8304" s="93"/>
      <c r="AD8304" s="69"/>
      <c r="AE8304" s="33"/>
      <c r="AF8304" s="33"/>
      <c r="AG8304" s="33"/>
      <c r="AX8304" s="37"/>
      <c r="AY8304" s="1"/>
      <c r="AZ8304" s="1"/>
      <c r="BA8304" s="31"/>
      <c r="BB8304" s="31"/>
      <c r="BC8304" s="1"/>
      <c r="BD8304" s="1"/>
      <c r="BE8304" s="1"/>
      <c r="BF8304" s="1"/>
      <c r="BG8304" s="1"/>
      <c r="BT8304" s="37"/>
      <c r="BU8304" s="31"/>
      <c r="BW8304" s="33"/>
      <c r="BX8304" s="1"/>
      <c r="BY8304" s="1"/>
      <c r="BZ8304" s="1"/>
      <c r="CA8304" s="1"/>
      <c r="CB8304" s="1"/>
      <c r="CC8304" s="1"/>
      <c r="CE8304" s="1"/>
      <c r="CF8304" s="1"/>
      <c r="CG8304" s="1"/>
      <c r="CH8304" s="1"/>
      <c r="CI8304" s="1"/>
      <c r="CJ8304" s="1"/>
      <c r="CK8304" s="1"/>
      <c r="CL8304" s="1"/>
      <c r="CM8304" s="1"/>
      <c r="CN8304" s="1"/>
      <c r="CO8304" s="1"/>
    </row>
    <row r="8305" spans="1:93" ht="30" customHeight="1" x14ac:dyDescent="0.2">
      <c r="A8305" s="1"/>
      <c r="B8305" s="1"/>
      <c r="C8305" s="1"/>
      <c r="D8305" s="1"/>
      <c r="E8305" s="28"/>
      <c r="F8305" s="1"/>
      <c r="G8305" s="1"/>
      <c r="H8305" s="1"/>
      <c r="I8305" s="1"/>
      <c r="J8305" s="76"/>
      <c r="K8305" s="76"/>
      <c r="L8305" s="29"/>
      <c r="M8305" s="29"/>
      <c r="O8305" s="28"/>
      <c r="Q8305" s="76"/>
      <c r="R8305" s="1"/>
      <c r="S8305" s="76"/>
      <c r="T8305" s="1"/>
      <c r="U8305" s="1"/>
      <c r="V8305" s="1"/>
      <c r="AC8305" s="93"/>
      <c r="AD8305" s="69"/>
      <c r="AE8305" s="33"/>
      <c r="AF8305" s="33"/>
      <c r="AG8305" s="33"/>
      <c r="AX8305" s="37"/>
      <c r="AY8305" s="1"/>
      <c r="AZ8305" s="1"/>
      <c r="BA8305" s="31"/>
      <c r="BB8305" s="31"/>
      <c r="BC8305" s="1"/>
      <c r="BD8305" s="1"/>
      <c r="BE8305" s="1"/>
      <c r="BF8305" s="1"/>
      <c r="BG8305" s="1"/>
      <c r="BT8305" s="37"/>
      <c r="BU8305" s="31"/>
      <c r="BW8305" s="33"/>
      <c r="BX8305" s="1"/>
      <c r="BY8305" s="1"/>
      <c r="BZ8305" s="1"/>
      <c r="CA8305" s="1"/>
      <c r="CB8305" s="1"/>
      <c r="CC8305" s="1"/>
      <c r="CE8305" s="1"/>
      <c r="CF8305" s="1"/>
      <c r="CG8305" s="1"/>
      <c r="CH8305" s="1"/>
      <c r="CI8305" s="1"/>
      <c r="CJ8305" s="1"/>
      <c r="CK8305" s="1"/>
      <c r="CL8305" s="1"/>
      <c r="CM8305" s="1"/>
      <c r="CN8305" s="1"/>
      <c r="CO8305" s="1"/>
    </row>
    <row r="8306" spans="1:93" ht="30" customHeight="1" x14ac:dyDescent="0.2">
      <c r="A8306" s="1"/>
      <c r="B8306" s="1"/>
      <c r="C8306" s="1"/>
      <c r="D8306" s="1"/>
      <c r="E8306" s="28"/>
      <c r="F8306" s="1"/>
      <c r="G8306" s="1"/>
      <c r="H8306" s="1"/>
      <c r="I8306" s="1"/>
      <c r="J8306" s="76"/>
      <c r="K8306" s="76"/>
      <c r="L8306" s="29"/>
      <c r="M8306" s="29"/>
      <c r="O8306" s="28"/>
      <c r="Q8306" s="76"/>
      <c r="R8306" s="1"/>
      <c r="S8306" s="76"/>
      <c r="T8306" s="1"/>
      <c r="U8306" s="1"/>
      <c r="V8306" s="1"/>
      <c r="AC8306" s="93"/>
      <c r="AD8306" s="69"/>
      <c r="AE8306" s="33"/>
      <c r="AF8306" s="33"/>
      <c r="AG8306" s="33"/>
      <c r="AX8306" s="37"/>
      <c r="AY8306" s="1"/>
      <c r="AZ8306" s="1"/>
      <c r="BA8306" s="31"/>
      <c r="BB8306" s="31"/>
      <c r="BC8306" s="1"/>
      <c r="BD8306" s="1"/>
      <c r="BE8306" s="1"/>
      <c r="BF8306" s="1"/>
      <c r="BG8306" s="1"/>
      <c r="BT8306" s="37"/>
      <c r="BU8306" s="31"/>
      <c r="BW8306" s="33"/>
      <c r="BX8306" s="1"/>
      <c r="BY8306" s="1"/>
      <c r="BZ8306" s="1"/>
      <c r="CA8306" s="1"/>
      <c r="CB8306" s="1"/>
      <c r="CC8306" s="1"/>
      <c r="CE8306" s="1"/>
      <c r="CF8306" s="1"/>
      <c r="CG8306" s="1"/>
      <c r="CH8306" s="1"/>
      <c r="CI8306" s="1"/>
      <c r="CJ8306" s="1"/>
      <c r="CK8306" s="1"/>
      <c r="CL8306" s="1"/>
      <c r="CM8306" s="1"/>
      <c r="CN8306" s="1"/>
      <c r="CO8306" s="1"/>
    </row>
    <row r="8307" spans="1:93" ht="30" customHeight="1" x14ac:dyDescent="0.2">
      <c r="A8307" s="1"/>
      <c r="B8307" s="1"/>
      <c r="C8307" s="1"/>
      <c r="D8307" s="1"/>
      <c r="E8307" s="28"/>
      <c r="F8307" s="1"/>
      <c r="G8307" s="1"/>
      <c r="H8307" s="1"/>
      <c r="I8307" s="1"/>
      <c r="J8307" s="76"/>
      <c r="K8307" s="76"/>
      <c r="L8307" s="29"/>
      <c r="M8307" s="29"/>
      <c r="O8307" s="28"/>
      <c r="Q8307" s="76"/>
      <c r="R8307" s="1"/>
      <c r="S8307" s="76"/>
      <c r="T8307" s="1"/>
      <c r="U8307" s="1"/>
      <c r="V8307" s="1"/>
      <c r="AC8307" s="93"/>
      <c r="AD8307" s="69"/>
      <c r="AE8307" s="33"/>
      <c r="AF8307" s="33"/>
      <c r="AG8307" s="33"/>
      <c r="AX8307" s="37"/>
      <c r="AY8307" s="1"/>
      <c r="AZ8307" s="1"/>
      <c r="BA8307" s="31"/>
      <c r="BB8307" s="31"/>
      <c r="BC8307" s="1"/>
      <c r="BD8307" s="1"/>
      <c r="BE8307" s="1"/>
      <c r="BF8307" s="1"/>
      <c r="BG8307" s="1"/>
      <c r="BT8307" s="37"/>
      <c r="BU8307" s="31"/>
      <c r="BW8307" s="33"/>
      <c r="BX8307" s="1"/>
      <c r="BY8307" s="1"/>
      <c r="BZ8307" s="1"/>
      <c r="CA8307" s="1"/>
      <c r="CB8307" s="1"/>
      <c r="CC8307" s="1"/>
      <c r="CE8307" s="1"/>
      <c r="CF8307" s="1"/>
      <c r="CG8307" s="1"/>
      <c r="CH8307" s="1"/>
      <c r="CI8307" s="1"/>
      <c r="CJ8307" s="1"/>
      <c r="CK8307" s="1"/>
      <c r="CL8307" s="1"/>
      <c r="CM8307" s="1"/>
      <c r="CN8307" s="1"/>
      <c r="CO8307" s="1"/>
    </row>
    <row r="8308" spans="1:93" ht="30" customHeight="1" x14ac:dyDescent="0.2">
      <c r="A8308" s="1"/>
      <c r="B8308" s="1"/>
      <c r="C8308" s="1"/>
      <c r="D8308" s="1"/>
      <c r="E8308" s="28"/>
      <c r="F8308" s="1"/>
      <c r="G8308" s="1"/>
      <c r="H8308" s="1"/>
      <c r="I8308" s="1"/>
      <c r="J8308" s="76"/>
      <c r="K8308" s="76"/>
      <c r="L8308" s="29"/>
      <c r="M8308" s="29"/>
      <c r="O8308" s="28"/>
      <c r="Q8308" s="76"/>
      <c r="R8308" s="1"/>
      <c r="S8308" s="76"/>
      <c r="T8308" s="1"/>
      <c r="U8308" s="1"/>
      <c r="V8308" s="1"/>
      <c r="AC8308" s="93"/>
      <c r="AD8308" s="69"/>
      <c r="AE8308" s="33"/>
      <c r="AF8308" s="33"/>
      <c r="AG8308" s="33"/>
      <c r="AX8308" s="37"/>
      <c r="AY8308" s="1"/>
      <c r="AZ8308" s="1"/>
      <c r="BA8308" s="31"/>
      <c r="BB8308" s="31"/>
      <c r="BC8308" s="1"/>
      <c r="BD8308" s="1"/>
      <c r="BE8308" s="1"/>
      <c r="BF8308" s="1"/>
      <c r="BG8308" s="1"/>
      <c r="BT8308" s="37"/>
      <c r="BU8308" s="31"/>
      <c r="BW8308" s="33"/>
      <c r="BX8308" s="1"/>
      <c r="BY8308" s="1"/>
      <c r="BZ8308" s="1"/>
      <c r="CA8308" s="1"/>
      <c r="CB8308" s="1"/>
      <c r="CC8308" s="1"/>
      <c r="CE8308" s="1"/>
      <c r="CF8308" s="1"/>
      <c r="CG8308" s="1"/>
      <c r="CH8308" s="1"/>
      <c r="CI8308" s="1"/>
      <c r="CJ8308" s="1"/>
      <c r="CK8308" s="1"/>
      <c r="CL8308" s="1"/>
      <c r="CM8308" s="1"/>
      <c r="CN8308" s="1"/>
      <c r="CO8308" s="1"/>
    </row>
    <row r="8309" spans="1:93" ht="30" customHeight="1" x14ac:dyDescent="0.2">
      <c r="A8309" s="1"/>
      <c r="B8309" s="1"/>
      <c r="C8309" s="1"/>
      <c r="D8309" s="1"/>
      <c r="E8309" s="28"/>
      <c r="F8309" s="1"/>
      <c r="G8309" s="1"/>
      <c r="H8309" s="1"/>
      <c r="I8309" s="1"/>
      <c r="J8309" s="76"/>
      <c r="K8309" s="76"/>
      <c r="L8309" s="29"/>
      <c r="M8309" s="29"/>
      <c r="O8309" s="28"/>
      <c r="Q8309" s="76"/>
      <c r="R8309" s="1"/>
      <c r="S8309" s="76"/>
      <c r="T8309" s="1"/>
      <c r="U8309" s="1"/>
      <c r="V8309" s="1"/>
      <c r="AC8309" s="93"/>
      <c r="AD8309" s="69"/>
      <c r="AE8309" s="33"/>
      <c r="AF8309" s="33"/>
      <c r="AG8309" s="33"/>
      <c r="AX8309" s="37"/>
      <c r="AY8309" s="1"/>
      <c r="AZ8309" s="1"/>
      <c r="BA8309" s="31"/>
      <c r="BB8309" s="31"/>
      <c r="BC8309" s="1"/>
      <c r="BD8309" s="1"/>
      <c r="BE8309" s="1"/>
      <c r="BF8309" s="1"/>
      <c r="BG8309" s="1"/>
      <c r="BT8309" s="37"/>
      <c r="BU8309" s="31"/>
      <c r="BW8309" s="33"/>
      <c r="BX8309" s="1"/>
      <c r="BY8309" s="1"/>
      <c r="BZ8309" s="1"/>
      <c r="CA8309" s="1"/>
      <c r="CB8309" s="1"/>
      <c r="CC8309" s="1"/>
      <c r="CE8309" s="1"/>
      <c r="CF8309" s="1"/>
      <c r="CG8309" s="1"/>
      <c r="CH8309" s="1"/>
      <c r="CI8309" s="1"/>
      <c r="CJ8309" s="1"/>
      <c r="CK8309" s="1"/>
      <c r="CL8309" s="1"/>
      <c r="CM8309" s="1"/>
      <c r="CN8309" s="1"/>
      <c r="CO8309" s="1"/>
    </row>
    <row r="8310" spans="1:93" ht="30" customHeight="1" x14ac:dyDescent="0.2">
      <c r="A8310" s="1"/>
      <c r="B8310" s="1"/>
      <c r="C8310" s="1"/>
      <c r="D8310" s="1"/>
      <c r="E8310" s="28"/>
      <c r="F8310" s="1"/>
      <c r="G8310" s="1"/>
      <c r="H8310" s="1"/>
      <c r="I8310" s="1"/>
      <c r="J8310" s="76"/>
      <c r="K8310" s="76"/>
      <c r="L8310" s="29"/>
      <c r="M8310" s="29"/>
      <c r="O8310" s="28"/>
      <c r="Q8310" s="76"/>
      <c r="R8310" s="1"/>
      <c r="S8310" s="76"/>
      <c r="T8310" s="1"/>
      <c r="U8310" s="1"/>
      <c r="V8310" s="1"/>
      <c r="AC8310" s="93"/>
      <c r="AD8310" s="69"/>
      <c r="AE8310" s="33"/>
      <c r="AF8310" s="33"/>
      <c r="AG8310" s="33"/>
      <c r="AX8310" s="37"/>
      <c r="AY8310" s="1"/>
      <c r="AZ8310" s="1"/>
      <c r="BA8310" s="31"/>
      <c r="BB8310" s="31"/>
      <c r="BC8310" s="1"/>
      <c r="BD8310" s="1"/>
      <c r="BE8310" s="1"/>
      <c r="BF8310" s="1"/>
      <c r="BG8310" s="1"/>
      <c r="BT8310" s="37"/>
      <c r="BU8310" s="31"/>
      <c r="BW8310" s="33"/>
      <c r="BX8310" s="1"/>
      <c r="BY8310" s="1"/>
      <c r="BZ8310" s="1"/>
      <c r="CA8310" s="1"/>
      <c r="CB8310" s="1"/>
      <c r="CC8310" s="1"/>
      <c r="CE8310" s="1"/>
      <c r="CF8310" s="1"/>
      <c r="CG8310" s="1"/>
      <c r="CH8310" s="1"/>
      <c r="CI8310" s="1"/>
      <c r="CJ8310" s="1"/>
      <c r="CK8310" s="1"/>
      <c r="CL8310" s="1"/>
      <c r="CM8310" s="1"/>
      <c r="CN8310" s="1"/>
      <c r="CO8310" s="1"/>
    </row>
    <row r="8311" spans="1:93" ht="30" customHeight="1" x14ac:dyDescent="0.2">
      <c r="A8311" s="1"/>
      <c r="B8311" s="1"/>
      <c r="C8311" s="1"/>
      <c r="D8311" s="1"/>
      <c r="E8311" s="28"/>
      <c r="F8311" s="1"/>
      <c r="G8311" s="1"/>
      <c r="H8311" s="1"/>
      <c r="I8311" s="1"/>
      <c r="J8311" s="76"/>
      <c r="K8311" s="76"/>
      <c r="L8311" s="29"/>
      <c r="M8311" s="29"/>
      <c r="O8311" s="28"/>
      <c r="Q8311" s="76"/>
      <c r="R8311" s="1"/>
      <c r="S8311" s="76"/>
      <c r="T8311" s="1"/>
      <c r="U8311" s="1"/>
      <c r="V8311" s="1"/>
      <c r="AC8311" s="93"/>
      <c r="AD8311" s="69"/>
      <c r="AE8311" s="33"/>
      <c r="AF8311" s="33"/>
      <c r="AG8311" s="33"/>
      <c r="AX8311" s="37"/>
      <c r="AY8311" s="1"/>
      <c r="AZ8311" s="1"/>
      <c r="BA8311" s="31"/>
      <c r="BB8311" s="31"/>
      <c r="BC8311" s="1"/>
      <c r="BD8311" s="1"/>
      <c r="BE8311" s="1"/>
      <c r="BF8311" s="1"/>
      <c r="BG8311" s="1"/>
      <c r="BT8311" s="37"/>
      <c r="BU8311" s="31"/>
      <c r="BW8311" s="33"/>
      <c r="BX8311" s="1"/>
      <c r="BY8311" s="1"/>
      <c r="BZ8311" s="1"/>
      <c r="CA8311" s="1"/>
      <c r="CB8311" s="1"/>
      <c r="CC8311" s="1"/>
      <c r="CE8311" s="1"/>
      <c r="CF8311" s="1"/>
      <c r="CG8311" s="1"/>
      <c r="CH8311" s="1"/>
      <c r="CI8311" s="1"/>
      <c r="CJ8311" s="1"/>
      <c r="CK8311" s="1"/>
      <c r="CL8311" s="1"/>
      <c r="CM8311" s="1"/>
      <c r="CN8311" s="1"/>
      <c r="CO8311" s="1"/>
    </row>
    <row r="8312" spans="1:93" ht="30" customHeight="1" x14ac:dyDescent="0.2">
      <c r="A8312" s="1"/>
      <c r="B8312" s="1"/>
      <c r="C8312" s="1"/>
      <c r="D8312" s="1"/>
      <c r="E8312" s="28"/>
      <c r="F8312" s="1"/>
      <c r="G8312" s="1"/>
      <c r="H8312" s="1"/>
      <c r="I8312" s="1"/>
      <c r="J8312" s="76"/>
      <c r="K8312" s="76"/>
      <c r="L8312" s="29"/>
      <c r="M8312" s="29"/>
      <c r="O8312" s="28"/>
      <c r="Q8312" s="76"/>
      <c r="R8312" s="1"/>
      <c r="S8312" s="76"/>
      <c r="T8312" s="1"/>
      <c r="U8312" s="1"/>
      <c r="V8312" s="1"/>
      <c r="AC8312" s="93"/>
      <c r="AD8312" s="69"/>
      <c r="AE8312" s="33"/>
      <c r="AF8312" s="33"/>
      <c r="AG8312" s="33"/>
      <c r="AX8312" s="37"/>
      <c r="AY8312" s="1"/>
      <c r="AZ8312" s="1"/>
      <c r="BA8312" s="31"/>
      <c r="BB8312" s="31"/>
      <c r="BC8312" s="1"/>
      <c r="BD8312" s="1"/>
      <c r="BE8312" s="1"/>
      <c r="BF8312" s="1"/>
      <c r="BG8312" s="1"/>
      <c r="BT8312" s="37"/>
      <c r="BU8312" s="31"/>
      <c r="BW8312" s="33"/>
      <c r="BX8312" s="1"/>
      <c r="BY8312" s="1"/>
      <c r="BZ8312" s="1"/>
      <c r="CA8312" s="1"/>
      <c r="CB8312" s="1"/>
      <c r="CC8312" s="1"/>
      <c r="CE8312" s="1"/>
      <c r="CF8312" s="1"/>
      <c r="CG8312" s="1"/>
      <c r="CH8312" s="1"/>
      <c r="CI8312" s="1"/>
      <c r="CJ8312" s="1"/>
      <c r="CK8312" s="1"/>
      <c r="CL8312" s="1"/>
      <c r="CM8312" s="1"/>
      <c r="CN8312" s="1"/>
      <c r="CO8312" s="1"/>
    </row>
    <row r="8313" spans="1:93" ht="30" customHeight="1" x14ac:dyDescent="0.2">
      <c r="A8313" s="1"/>
      <c r="B8313" s="1"/>
      <c r="C8313" s="1"/>
      <c r="D8313" s="1"/>
      <c r="E8313" s="28"/>
      <c r="F8313" s="1"/>
      <c r="G8313" s="1"/>
      <c r="H8313" s="1"/>
      <c r="I8313" s="1"/>
      <c r="J8313" s="76"/>
      <c r="K8313" s="76"/>
      <c r="L8313" s="29"/>
      <c r="M8313" s="29"/>
      <c r="O8313" s="28"/>
      <c r="Q8313" s="76"/>
      <c r="R8313" s="1"/>
      <c r="S8313" s="76"/>
      <c r="T8313" s="1"/>
      <c r="U8313" s="1"/>
      <c r="V8313" s="1"/>
      <c r="AC8313" s="93"/>
      <c r="AD8313" s="69"/>
      <c r="AE8313" s="33"/>
      <c r="AF8313" s="33"/>
      <c r="AG8313" s="33"/>
      <c r="AX8313" s="37"/>
      <c r="AY8313" s="1"/>
      <c r="AZ8313" s="1"/>
      <c r="BA8313" s="31"/>
      <c r="BB8313" s="31"/>
      <c r="BC8313" s="1"/>
      <c r="BD8313" s="1"/>
      <c r="BE8313" s="1"/>
      <c r="BF8313" s="1"/>
      <c r="BG8313" s="1"/>
      <c r="BT8313" s="37"/>
      <c r="BU8313" s="31"/>
      <c r="BW8313" s="33"/>
      <c r="BX8313" s="1"/>
      <c r="BY8313" s="1"/>
      <c r="BZ8313" s="1"/>
      <c r="CA8313" s="1"/>
      <c r="CB8313" s="1"/>
      <c r="CC8313" s="1"/>
      <c r="CE8313" s="1"/>
      <c r="CF8313" s="1"/>
      <c r="CG8313" s="1"/>
      <c r="CH8313" s="1"/>
      <c r="CI8313" s="1"/>
      <c r="CJ8313" s="1"/>
      <c r="CK8313" s="1"/>
      <c r="CL8313" s="1"/>
      <c r="CM8313" s="1"/>
      <c r="CN8313" s="1"/>
      <c r="CO8313" s="1"/>
    </row>
    <row r="8314" spans="1:93" ht="30" customHeight="1" x14ac:dyDescent="0.2">
      <c r="A8314" s="1"/>
      <c r="B8314" s="1"/>
      <c r="C8314" s="1"/>
      <c r="D8314" s="1"/>
      <c r="E8314" s="28"/>
      <c r="F8314" s="1"/>
      <c r="G8314" s="1"/>
      <c r="H8314" s="1"/>
      <c r="I8314" s="1"/>
      <c r="J8314" s="76"/>
      <c r="K8314" s="76"/>
      <c r="L8314" s="29"/>
      <c r="M8314" s="29"/>
      <c r="O8314" s="28"/>
      <c r="Q8314" s="76"/>
      <c r="R8314" s="1"/>
      <c r="S8314" s="76"/>
      <c r="T8314" s="1"/>
      <c r="U8314" s="1"/>
      <c r="V8314" s="1"/>
      <c r="AC8314" s="93"/>
      <c r="AD8314" s="69"/>
      <c r="AE8314" s="33"/>
      <c r="AF8314" s="33"/>
      <c r="AG8314" s="33"/>
      <c r="AX8314" s="37"/>
      <c r="AY8314" s="1"/>
      <c r="AZ8314" s="1"/>
      <c r="BA8314" s="31"/>
      <c r="BB8314" s="31"/>
      <c r="BC8314" s="1"/>
      <c r="BD8314" s="1"/>
      <c r="BE8314" s="1"/>
      <c r="BF8314" s="1"/>
      <c r="BG8314" s="1"/>
      <c r="BT8314" s="37"/>
      <c r="BU8314" s="31"/>
      <c r="BW8314" s="33"/>
      <c r="BX8314" s="1"/>
      <c r="BY8314" s="1"/>
      <c r="BZ8314" s="1"/>
      <c r="CA8314" s="1"/>
      <c r="CB8314" s="1"/>
      <c r="CC8314" s="1"/>
      <c r="CE8314" s="1"/>
      <c r="CF8314" s="1"/>
      <c r="CG8314" s="1"/>
      <c r="CH8314" s="1"/>
      <c r="CI8314" s="1"/>
      <c r="CJ8314" s="1"/>
      <c r="CK8314" s="1"/>
      <c r="CL8314" s="1"/>
      <c r="CM8314" s="1"/>
      <c r="CN8314" s="1"/>
      <c r="CO8314" s="1"/>
    </row>
    <row r="8315" spans="1:93" ht="30" customHeight="1" x14ac:dyDescent="0.2">
      <c r="A8315" s="1"/>
      <c r="B8315" s="1"/>
      <c r="C8315" s="1"/>
      <c r="D8315" s="1"/>
      <c r="E8315" s="28"/>
      <c r="F8315" s="1"/>
      <c r="G8315" s="1"/>
      <c r="H8315" s="1"/>
      <c r="I8315" s="1"/>
      <c r="J8315" s="76"/>
      <c r="K8315" s="76"/>
      <c r="L8315" s="29"/>
      <c r="M8315" s="29"/>
      <c r="O8315" s="28"/>
      <c r="Q8315" s="76"/>
      <c r="R8315" s="1"/>
      <c r="S8315" s="76"/>
      <c r="T8315" s="1"/>
      <c r="U8315" s="1"/>
      <c r="V8315" s="1"/>
      <c r="AC8315" s="93"/>
      <c r="AD8315" s="69"/>
      <c r="AE8315" s="33"/>
      <c r="AF8315" s="33"/>
      <c r="AG8315" s="33"/>
      <c r="AX8315" s="37"/>
      <c r="AY8315" s="1"/>
      <c r="AZ8315" s="1"/>
      <c r="BA8315" s="31"/>
      <c r="BB8315" s="31"/>
      <c r="BC8315" s="1"/>
      <c r="BD8315" s="1"/>
      <c r="BE8315" s="1"/>
      <c r="BF8315" s="1"/>
      <c r="BG8315" s="1"/>
      <c r="BT8315" s="37"/>
      <c r="BU8315" s="31"/>
      <c r="BW8315" s="33"/>
      <c r="BX8315" s="1"/>
      <c r="BY8315" s="1"/>
      <c r="BZ8315" s="1"/>
      <c r="CA8315" s="1"/>
      <c r="CB8315" s="1"/>
      <c r="CC8315" s="1"/>
      <c r="CE8315" s="1"/>
      <c r="CF8315" s="1"/>
      <c r="CG8315" s="1"/>
      <c r="CH8315" s="1"/>
      <c r="CI8315" s="1"/>
      <c r="CJ8315" s="1"/>
      <c r="CK8315" s="1"/>
      <c r="CL8315" s="1"/>
      <c r="CM8315" s="1"/>
      <c r="CN8315" s="1"/>
      <c r="CO8315" s="1"/>
    </row>
    <row r="8316" spans="1:93" ht="30" customHeight="1" x14ac:dyDescent="0.2">
      <c r="A8316" s="1"/>
      <c r="B8316" s="1"/>
      <c r="C8316" s="1"/>
      <c r="D8316" s="1"/>
      <c r="E8316" s="28"/>
      <c r="F8316" s="1"/>
      <c r="G8316" s="1"/>
      <c r="H8316" s="1"/>
      <c r="I8316" s="1"/>
      <c r="J8316" s="76"/>
      <c r="K8316" s="76"/>
      <c r="L8316" s="29"/>
      <c r="M8316" s="29"/>
      <c r="O8316" s="28"/>
      <c r="Q8316" s="76"/>
      <c r="R8316" s="1"/>
      <c r="S8316" s="76"/>
      <c r="T8316" s="1"/>
      <c r="U8316" s="1"/>
      <c r="V8316" s="1"/>
      <c r="AC8316" s="93"/>
      <c r="AD8316" s="69"/>
      <c r="AE8316" s="33"/>
      <c r="AF8316" s="33"/>
      <c r="AG8316" s="33"/>
      <c r="AX8316" s="37"/>
      <c r="AY8316" s="1"/>
      <c r="AZ8316" s="1"/>
      <c r="BA8316" s="31"/>
      <c r="BB8316" s="31"/>
      <c r="BC8316" s="1"/>
      <c r="BD8316" s="1"/>
      <c r="BE8316" s="1"/>
      <c r="BF8316" s="1"/>
      <c r="BG8316" s="1"/>
      <c r="BT8316" s="37"/>
      <c r="BU8316" s="31"/>
      <c r="BW8316" s="33"/>
      <c r="BX8316" s="1"/>
      <c r="BY8316" s="1"/>
      <c r="BZ8316" s="1"/>
      <c r="CA8316" s="1"/>
      <c r="CB8316" s="1"/>
      <c r="CC8316" s="1"/>
      <c r="CE8316" s="1"/>
      <c r="CF8316" s="1"/>
      <c r="CG8316" s="1"/>
      <c r="CH8316" s="1"/>
      <c r="CI8316" s="1"/>
      <c r="CJ8316" s="1"/>
      <c r="CK8316" s="1"/>
      <c r="CL8316" s="1"/>
      <c r="CM8316" s="1"/>
      <c r="CN8316" s="1"/>
      <c r="CO8316" s="1"/>
    </row>
    <row r="8317" spans="1:93" ht="30" customHeight="1" x14ac:dyDescent="0.2">
      <c r="A8317" s="1"/>
      <c r="B8317" s="1"/>
      <c r="C8317" s="1"/>
      <c r="D8317" s="1"/>
      <c r="E8317" s="28"/>
      <c r="F8317" s="1"/>
      <c r="G8317" s="1"/>
      <c r="H8317" s="1"/>
      <c r="I8317" s="1"/>
      <c r="J8317" s="76"/>
      <c r="K8317" s="76"/>
      <c r="L8317" s="29"/>
      <c r="M8317" s="29"/>
      <c r="O8317" s="28"/>
      <c r="Q8317" s="76"/>
      <c r="R8317" s="1"/>
      <c r="S8317" s="76"/>
      <c r="T8317" s="1"/>
      <c r="U8317" s="1"/>
      <c r="V8317" s="1"/>
      <c r="AC8317" s="93"/>
      <c r="AD8317" s="69"/>
      <c r="AE8317" s="33"/>
      <c r="AF8317" s="33"/>
      <c r="AG8317" s="33"/>
      <c r="AX8317" s="37"/>
      <c r="AY8317" s="1"/>
      <c r="AZ8317" s="1"/>
      <c r="BA8317" s="31"/>
      <c r="BB8317" s="31"/>
      <c r="BC8317" s="1"/>
      <c r="BD8317" s="1"/>
      <c r="BE8317" s="1"/>
      <c r="BF8317" s="1"/>
      <c r="BG8317" s="1"/>
      <c r="BT8317" s="37"/>
      <c r="BU8317" s="31"/>
      <c r="BW8317" s="33"/>
      <c r="BX8317" s="1"/>
      <c r="BY8317" s="1"/>
      <c r="BZ8317" s="1"/>
      <c r="CA8317" s="1"/>
      <c r="CB8317" s="1"/>
      <c r="CC8317" s="1"/>
      <c r="CE8317" s="1"/>
      <c r="CF8317" s="1"/>
      <c r="CG8317" s="1"/>
      <c r="CH8317" s="1"/>
      <c r="CI8317" s="1"/>
      <c r="CJ8317" s="1"/>
      <c r="CK8317" s="1"/>
      <c r="CL8317" s="1"/>
      <c r="CM8317" s="1"/>
      <c r="CN8317" s="1"/>
      <c r="CO8317" s="1"/>
    </row>
    <row r="8318" spans="1:93" ht="30" customHeight="1" x14ac:dyDescent="0.2">
      <c r="A8318" s="1"/>
      <c r="B8318" s="1"/>
      <c r="C8318" s="1"/>
      <c r="D8318" s="1"/>
      <c r="E8318" s="28"/>
      <c r="F8318" s="1"/>
      <c r="G8318" s="1"/>
      <c r="H8318" s="1"/>
      <c r="I8318" s="1"/>
      <c r="J8318" s="76"/>
      <c r="K8318" s="76"/>
      <c r="L8318" s="29"/>
      <c r="M8318" s="29"/>
      <c r="O8318" s="28"/>
      <c r="Q8318" s="76"/>
      <c r="R8318" s="1"/>
      <c r="S8318" s="76"/>
      <c r="T8318" s="1"/>
      <c r="U8318" s="1"/>
      <c r="V8318" s="1"/>
      <c r="AC8318" s="93"/>
      <c r="AD8318" s="69"/>
      <c r="AE8318" s="33"/>
      <c r="AF8318" s="33"/>
      <c r="AG8318" s="33"/>
      <c r="AX8318" s="37"/>
      <c r="AY8318" s="1"/>
      <c r="AZ8318" s="1"/>
      <c r="BA8318" s="31"/>
      <c r="BB8318" s="31"/>
      <c r="BC8318" s="1"/>
      <c r="BD8318" s="1"/>
      <c r="BE8318" s="1"/>
      <c r="BF8318" s="1"/>
      <c r="BG8318" s="1"/>
      <c r="BT8318" s="37"/>
      <c r="BU8318" s="31"/>
      <c r="BW8318" s="33"/>
      <c r="BX8318" s="1"/>
      <c r="BY8318" s="1"/>
      <c r="BZ8318" s="1"/>
      <c r="CA8318" s="1"/>
      <c r="CB8318" s="1"/>
      <c r="CC8318" s="1"/>
      <c r="CE8318" s="1"/>
      <c r="CF8318" s="1"/>
      <c r="CG8318" s="1"/>
      <c r="CH8318" s="1"/>
      <c r="CI8318" s="1"/>
      <c r="CJ8318" s="1"/>
      <c r="CK8318" s="1"/>
      <c r="CL8318" s="1"/>
      <c r="CM8318" s="1"/>
      <c r="CN8318" s="1"/>
      <c r="CO8318" s="1"/>
    </row>
    <row r="8319" spans="1:93" ht="30" customHeight="1" x14ac:dyDescent="0.2">
      <c r="A8319" s="1"/>
      <c r="B8319" s="1"/>
      <c r="C8319" s="1"/>
      <c r="D8319" s="1"/>
      <c r="E8319" s="28"/>
      <c r="F8319" s="1"/>
      <c r="G8319" s="1"/>
      <c r="H8319" s="1"/>
      <c r="I8319" s="1"/>
      <c r="J8319" s="76"/>
      <c r="K8319" s="76"/>
      <c r="L8319" s="29"/>
      <c r="M8319" s="29"/>
      <c r="O8319" s="28"/>
      <c r="Q8319" s="76"/>
      <c r="R8319" s="1"/>
      <c r="S8319" s="76"/>
      <c r="T8319" s="1"/>
      <c r="U8319" s="1"/>
      <c r="V8319" s="1"/>
      <c r="AC8319" s="93"/>
      <c r="AD8319" s="69"/>
      <c r="AE8319" s="33"/>
      <c r="AF8319" s="33"/>
      <c r="AG8319" s="33"/>
      <c r="AX8319" s="37"/>
      <c r="AY8319" s="1"/>
      <c r="AZ8319" s="1"/>
      <c r="BA8319" s="31"/>
      <c r="BB8319" s="31"/>
      <c r="BC8319" s="1"/>
      <c r="BD8319" s="1"/>
      <c r="BE8319" s="1"/>
      <c r="BF8319" s="1"/>
      <c r="BG8319" s="1"/>
      <c r="BT8319" s="37"/>
      <c r="BU8319" s="31"/>
      <c r="BW8319" s="33"/>
      <c r="BX8319" s="1"/>
      <c r="BY8319" s="1"/>
      <c r="BZ8319" s="1"/>
      <c r="CA8319" s="1"/>
      <c r="CB8319" s="1"/>
      <c r="CC8319" s="1"/>
      <c r="CE8319" s="1"/>
      <c r="CF8319" s="1"/>
      <c r="CG8319" s="1"/>
      <c r="CH8319" s="1"/>
      <c r="CI8319" s="1"/>
      <c r="CJ8319" s="1"/>
      <c r="CK8319" s="1"/>
      <c r="CL8319" s="1"/>
      <c r="CM8319" s="1"/>
      <c r="CN8319" s="1"/>
      <c r="CO8319" s="1"/>
    </row>
    <row r="8320" spans="1:93" ht="30" customHeight="1" x14ac:dyDescent="0.2">
      <c r="A8320" s="1"/>
      <c r="B8320" s="1"/>
      <c r="C8320" s="1"/>
      <c r="D8320" s="1"/>
      <c r="E8320" s="28"/>
      <c r="F8320" s="1"/>
      <c r="G8320" s="1"/>
      <c r="H8320" s="1"/>
      <c r="I8320" s="1"/>
      <c r="J8320" s="76"/>
      <c r="K8320" s="76"/>
      <c r="L8320" s="29"/>
      <c r="M8320" s="29"/>
      <c r="O8320" s="28"/>
      <c r="Q8320" s="76"/>
      <c r="R8320" s="1"/>
      <c r="S8320" s="76"/>
      <c r="T8320" s="1"/>
      <c r="U8320" s="1"/>
      <c r="V8320" s="1"/>
      <c r="AC8320" s="93"/>
      <c r="AD8320" s="69"/>
      <c r="AE8320" s="33"/>
      <c r="AF8320" s="33"/>
      <c r="AG8320" s="33"/>
      <c r="AX8320" s="37"/>
      <c r="AY8320" s="1"/>
      <c r="AZ8320" s="1"/>
      <c r="BA8320" s="31"/>
      <c r="BB8320" s="31"/>
      <c r="BC8320" s="1"/>
      <c r="BD8320" s="1"/>
      <c r="BE8320" s="1"/>
      <c r="BF8320" s="1"/>
      <c r="BG8320" s="1"/>
      <c r="BT8320" s="37"/>
      <c r="BU8320" s="31"/>
      <c r="BW8320" s="33"/>
      <c r="BX8320" s="1"/>
      <c r="BY8320" s="1"/>
      <c r="BZ8320" s="1"/>
      <c r="CA8320" s="1"/>
      <c r="CB8320" s="1"/>
      <c r="CC8320" s="1"/>
      <c r="CE8320" s="1"/>
      <c r="CF8320" s="1"/>
      <c r="CG8320" s="1"/>
      <c r="CH8320" s="1"/>
      <c r="CI8320" s="1"/>
      <c r="CJ8320" s="1"/>
      <c r="CK8320" s="1"/>
      <c r="CL8320" s="1"/>
      <c r="CM8320" s="1"/>
      <c r="CN8320" s="1"/>
      <c r="CO8320" s="1"/>
    </row>
    <row r="8321" spans="1:93" ht="30" customHeight="1" x14ac:dyDescent="0.2">
      <c r="A8321" s="1"/>
      <c r="B8321" s="1"/>
      <c r="C8321" s="1"/>
      <c r="D8321" s="1"/>
      <c r="E8321" s="28"/>
      <c r="F8321" s="1"/>
      <c r="G8321" s="1"/>
      <c r="H8321" s="1"/>
      <c r="I8321" s="1"/>
      <c r="J8321" s="76"/>
      <c r="K8321" s="76"/>
      <c r="L8321" s="29"/>
      <c r="M8321" s="29"/>
      <c r="O8321" s="28"/>
      <c r="Q8321" s="76"/>
      <c r="R8321" s="1"/>
      <c r="S8321" s="76"/>
      <c r="T8321" s="1"/>
      <c r="U8321" s="1"/>
      <c r="V8321" s="1"/>
      <c r="AC8321" s="93"/>
      <c r="AD8321" s="69"/>
      <c r="AE8321" s="33"/>
      <c r="AF8321" s="33"/>
      <c r="AG8321" s="33"/>
      <c r="AX8321" s="37"/>
      <c r="AY8321" s="1"/>
      <c r="AZ8321" s="1"/>
      <c r="BA8321" s="31"/>
      <c r="BB8321" s="31"/>
      <c r="BC8321" s="1"/>
      <c r="BD8321" s="1"/>
      <c r="BE8321" s="1"/>
      <c r="BF8321" s="1"/>
      <c r="BG8321" s="1"/>
      <c r="BT8321" s="37"/>
      <c r="BU8321" s="31"/>
      <c r="BW8321" s="33"/>
      <c r="BX8321" s="1"/>
      <c r="BY8321" s="1"/>
      <c r="BZ8321" s="1"/>
      <c r="CA8321" s="1"/>
      <c r="CB8321" s="1"/>
      <c r="CC8321" s="1"/>
      <c r="CE8321" s="1"/>
      <c r="CF8321" s="1"/>
      <c r="CG8321" s="1"/>
      <c r="CH8321" s="1"/>
      <c r="CI8321" s="1"/>
      <c r="CJ8321" s="1"/>
      <c r="CK8321" s="1"/>
      <c r="CL8321" s="1"/>
      <c r="CM8321" s="1"/>
      <c r="CN8321" s="1"/>
      <c r="CO8321" s="1"/>
    </row>
    <row r="8322" spans="1:93" ht="30" customHeight="1" x14ac:dyDescent="0.2">
      <c r="A8322" s="1"/>
      <c r="B8322" s="1"/>
      <c r="C8322" s="1"/>
      <c r="D8322" s="1"/>
      <c r="E8322" s="28"/>
      <c r="F8322" s="1"/>
      <c r="G8322" s="1"/>
      <c r="H8322" s="1"/>
      <c r="I8322" s="1"/>
      <c r="J8322" s="76"/>
      <c r="K8322" s="76"/>
      <c r="L8322" s="29"/>
      <c r="M8322" s="29"/>
      <c r="O8322" s="28"/>
      <c r="Q8322" s="76"/>
      <c r="R8322" s="1"/>
      <c r="S8322" s="76"/>
      <c r="T8322" s="1"/>
      <c r="U8322" s="1"/>
      <c r="V8322" s="1"/>
      <c r="AC8322" s="93"/>
      <c r="AD8322" s="69"/>
      <c r="AE8322" s="33"/>
      <c r="AF8322" s="33"/>
      <c r="AG8322" s="33"/>
      <c r="AX8322" s="37"/>
      <c r="AY8322" s="1"/>
      <c r="AZ8322" s="1"/>
      <c r="BA8322" s="31"/>
      <c r="BB8322" s="31"/>
      <c r="BC8322" s="1"/>
      <c r="BD8322" s="1"/>
      <c r="BE8322" s="1"/>
      <c r="BF8322" s="1"/>
      <c r="BG8322" s="1"/>
      <c r="BT8322" s="37"/>
      <c r="BU8322" s="31"/>
      <c r="BW8322" s="33"/>
      <c r="BX8322" s="1"/>
      <c r="BY8322" s="1"/>
      <c r="BZ8322" s="1"/>
      <c r="CA8322" s="1"/>
      <c r="CB8322" s="1"/>
      <c r="CC8322" s="1"/>
      <c r="CE8322" s="1"/>
      <c r="CF8322" s="1"/>
      <c r="CG8322" s="1"/>
      <c r="CH8322" s="1"/>
      <c r="CI8322" s="1"/>
      <c r="CJ8322" s="1"/>
      <c r="CK8322" s="1"/>
      <c r="CL8322" s="1"/>
      <c r="CM8322" s="1"/>
      <c r="CN8322" s="1"/>
      <c r="CO8322" s="1"/>
    </row>
    <row r="8323" spans="1:93" ht="30" customHeight="1" x14ac:dyDescent="0.2">
      <c r="A8323" s="1"/>
      <c r="B8323" s="1"/>
      <c r="C8323" s="1"/>
      <c r="D8323" s="1"/>
      <c r="E8323" s="28"/>
      <c r="F8323" s="1"/>
      <c r="G8323" s="1"/>
      <c r="H8323" s="1"/>
      <c r="I8323" s="1"/>
      <c r="J8323" s="76"/>
      <c r="K8323" s="76"/>
      <c r="L8323" s="29"/>
      <c r="M8323" s="29"/>
      <c r="O8323" s="28"/>
      <c r="Q8323" s="76"/>
      <c r="R8323" s="1"/>
      <c r="S8323" s="76"/>
      <c r="T8323" s="1"/>
      <c r="U8323" s="1"/>
      <c r="V8323" s="1"/>
      <c r="AC8323" s="93"/>
      <c r="AD8323" s="69"/>
      <c r="AE8323" s="33"/>
      <c r="AF8323" s="33"/>
      <c r="AG8323" s="33"/>
      <c r="AX8323" s="37"/>
      <c r="AY8323" s="1"/>
      <c r="AZ8323" s="1"/>
      <c r="BA8323" s="31"/>
      <c r="BB8323" s="31"/>
      <c r="BC8323" s="1"/>
      <c r="BD8323" s="1"/>
      <c r="BE8323" s="1"/>
      <c r="BF8323" s="1"/>
      <c r="BG8323" s="1"/>
      <c r="BT8323" s="37"/>
      <c r="BU8323" s="31"/>
      <c r="BW8323" s="33"/>
      <c r="BX8323" s="1"/>
      <c r="BY8323" s="1"/>
      <c r="BZ8323" s="1"/>
      <c r="CA8323" s="1"/>
      <c r="CB8323" s="1"/>
      <c r="CC8323" s="1"/>
      <c r="CE8323" s="1"/>
      <c r="CF8323" s="1"/>
      <c r="CG8323" s="1"/>
      <c r="CH8323" s="1"/>
      <c r="CI8323" s="1"/>
      <c r="CJ8323" s="1"/>
      <c r="CK8323" s="1"/>
      <c r="CL8323" s="1"/>
      <c r="CM8323" s="1"/>
      <c r="CN8323" s="1"/>
      <c r="CO8323" s="1"/>
    </row>
    <row r="8324" spans="1:93" ht="30" customHeight="1" x14ac:dyDescent="0.2">
      <c r="A8324" s="1"/>
      <c r="B8324" s="1"/>
      <c r="C8324" s="1"/>
      <c r="D8324" s="1"/>
      <c r="E8324" s="28"/>
      <c r="F8324" s="1"/>
      <c r="G8324" s="1"/>
      <c r="H8324" s="1"/>
      <c r="I8324" s="1"/>
      <c r="J8324" s="76"/>
      <c r="K8324" s="76"/>
      <c r="L8324" s="29"/>
      <c r="M8324" s="29"/>
      <c r="O8324" s="28"/>
      <c r="Q8324" s="76"/>
      <c r="R8324" s="1"/>
      <c r="S8324" s="76"/>
      <c r="T8324" s="1"/>
      <c r="U8324" s="1"/>
      <c r="V8324" s="1"/>
      <c r="AC8324" s="93"/>
      <c r="AD8324" s="69"/>
      <c r="AE8324" s="33"/>
      <c r="AF8324" s="33"/>
      <c r="AG8324" s="33"/>
      <c r="AX8324" s="37"/>
      <c r="AY8324" s="1"/>
      <c r="AZ8324" s="1"/>
      <c r="BA8324" s="31"/>
      <c r="BB8324" s="31"/>
      <c r="BC8324" s="1"/>
      <c r="BD8324" s="1"/>
      <c r="BE8324" s="1"/>
      <c r="BF8324" s="1"/>
      <c r="BG8324" s="1"/>
      <c r="BT8324" s="37"/>
      <c r="BU8324" s="31"/>
      <c r="BW8324" s="33"/>
      <c r="BX8324" s="1"/>
      <c r="BY8324" s="1"/>
      <c r="BZ8324" s="1"/>
      <c r="CA8324" s="1"/>
      <c r="CB8324" s="1"/>
      <c r="CC8324" s="1"/>
      <c r="CE8324" s="1"/>
      <c r="CF8324" s="1"/>
      <c r="CG8324" s="1"/>
      <c r="CH8324" s="1"/>
      <c r="CI8324" s="1"/>
      <c r="CJ8324" s="1"/>
      <c r="CK8324" s="1"/>
      <c r="CL8324" s="1"/>
      <c r="CM8324" s="1"/>
      <c r="CN8324" s="1"/>
      <c r="CO8324" s="1"/>
    </row>
    <row r="8325" spans="1:93" ht="30" customHeight="1" x14ac:dyDescent="0.2">
      <c r="A8325" s="1"/>
      <c r="B8325" s="1"/>
      <c r="C8325" s="1"/>
      <c r="D8325" s="1"/>
      <c r="E8325" s="28"/>
      <c r="F8325" s="1"/>
      <c r="G8325" s="1"/>
      <c r="H8325" s="1"/>
      <c r="I8325" s="1"/>
      <c r="J8325" s="76"/>
      <c r="K8325" s="76"/>
      <c r="L8325" s="29"/>
      <c r="M8325" s="29"/>
      <c r="O8325" s="28"/>
      <c r="Q8325" s="76"/>
      <c r="R8325" s="1"/>
      <c r="S8325" s="76"/>
      <c r="T8325" s="1"/>
      <c r="U8325" s="1"/>
      <c r="V8325" s="1"/>
      <c r="AC8325" s="93"/>
      <c r="AD8325" s="69"/>
      <c r="AE8325" s="33"/>
      <c r="AF8325" s="33"/>
      <c r="AG8325" s="33"/>
      <c r="AX8325" s="37"/>
      <c r="AY8325" s="1"/>
      <c r="AZ8325" s="1"/>
      <c r="BA8325" s="31"/>
      <c r="BB8325" s="31"/>
      <c r="BC8325" s="1"/>
      <c r="BD8325" s="1"/>
      <c r="BE8325" s="1"/>
      <c r="BF8325" s="1"/>
      <c r="BG8325" s="1"/>
      <c r="BT8325" s="37"/>
      <c r="BU8325" s="31"/>
      <c r="BW8325" s="33"/>
      <c r="BX8325" s="1"/>
      <c r="BY8325" s="1"/>
      <c r="BZ8325" s="1"/>
      <c r="CA8325" s="1"/>
      <c r="CB8325" s="1"/>
      <c r="CC8325" s="1"/>
      <c r="CE8325" s="1"/>
      <c r="CF8325" s="1"/>
      <c r="CG8325" s="1"/>
      <c r="CH8325" s="1"/>
      <c r="CI8325" s="1"/>
      <c r="CJ8325" s="1"/>
      <c r="CK8325" s="1"/>
      <c r="CL8325" s="1"/>
      <c r="CM8325" s="1"/>
      <c r="CN8325" s="1"/>
      <c r="CO8325" s="1"/>
    </row>
    <row r="8326" spans="1:93" ht="30" customHeight="1" x14ac:dyDescent="0.2">
      <c r="A8326" s="1"/>
      <c r="B8326" s="1"/>
      <c r="C8326" s="1"/>
      <c r="D8326" s="1"/>
      <c r="E8326" s="28"/>
      <c r="F8326" s="1"/>
      <c r="G8326" s="1"/>
      <c r="H8326" s="1"/>
      <c r="I8326" s="1"/>
      <c r="J8326" s="76"/>
      <c r="K8326" s="76"/>
      <c r="L8326" s="29"/>
      <c r="M8326" s="29"/>
      <c r="O8326" s="28"/>
      <c r="Q8326" s="76"/>
      <c r="R8326" s="1"/>
      <c r="S8326" s="76"/>
      <c r="T8326" s="1"/>
      <c r="U8326" s="1"/>
      <c r="V8326" s="1"/>
      <c r="AC8326" s="93"/>
      <c r="AD8326" s="69"/>
      <c r="AE8326" s="33"/>
      <c r="AF8326" s="33"/>
      <c r="AG8326" s="33"/>
      <c r="AX8326" s="37"/>
      <c r="AY8326" s="1"/>
      <c r="AZ8326" s="1"/>
      <c r="BA8326" s="31"/>
      <c r="BB8326" s="31"/>
      <c r="BC8326" s="1"/>
      <c r="BD8326" s="1"/>
      <c r="BE8326" s="1"/>
      <c r="BF8326" s="1"/>
      <c r="BG8326" s="1"/>
      <c r="BT8326" s="37"/>
      <c r="BU8326" s="31"/>
      <c r="BW8326" s="33"/>
      <c r="BX8326" s="1"/>
      <c r="BY8326" s="1"/>
      <c r="BZ8326" s="1"/>
      <c r="CA8326" s="1"/>
      <c r="CB8326" s="1"/>
      <c r="CC8326" s="1"/>
      <c r="CE8326" s="1"/>
      <c r="CF8326" s="1"/>
      <c r="CG8326" s="1"/>
      <c r="CH8326" s="1"/>
      <c r="CI8326" s="1"/>
      <c r="CJ8326" s="1"/>
      <c r="CK8326" s="1"/>
      <c r="CL8326" s="1"/>
      <c r="CM8326" s="1"/>
      <c r="CN8326" s="1"/>
      <c r="CO8326" s="1"/>
    </row>
    <row r="8327" spans="1:93" ht="30" customHeight="1" x14ac:dyDescent="0.2">
      <c r="A8327" s="1"/>
      <c r="B8327" s="1"/>
      <c r="C8327" s="1"/>
      <c r="D8327" s="1"/>
      <c r="E8327" s="28"/>
      <c r="F8327" s="1"/>
      <c r="G8327" s="1"/>
      <c r="H8327" s="1"/>
      <c r="I8327" s="1"/>
      <c r="J8327" s="76"/>
      <c r="K8327" s="76"/>
      <c r="L8327" s="29"/>
      <c r="M8327" s="29"/>
      <c r="O8327" s="28"/>
      <c r="Q8327" s="76"/>
      <c r="R8327" s="1"/>
      <c r="S8327" s="76"/>
      <c r="T8327" s="1"/>
      <c r="U8327" s="1"/>
      <c r="V8327" s="1"/>
      <c r="AC8327" s="93"/>
      <c r="AD8327" s="69"/>
      <c r="AE8327" s="33"/>
      <c r="AF8327" s="33"/>
      <c r="AG8327" s="33"/>
      <c r="AX8327" s="37"/>
      <c r="AY8327" s="1"/>
      <c r="AZ8327" s="1"/>
      <c r="BA8327" s="31"/>
      <c r="BB8327" s="31"/>
      <c r="BC8327" s="1"/>
      <c r="BD8327" s="1"/>
      <c r="BE8327" s="1"/>
      <c r="BF8327" s="1"/>
      <c r="BG8327" s="1"/>
      <c r="BT8327" s="37"/>
      <c r="BU8327" s="31"/>
      <c r="BW8327" s="33"/>
      <c r="BX8327" s="1"/>
      <c r="BY8327" s="1"/>
      <c r="BZ8327" s="1"/>
      <c r="CA8327" s="1"/>
      <c r="CB8327" s="1"/>
      <c r="CC8327" s="1"/>
      <c r="CE8327" s="1"/>
      <c r="CF8327" s="1"/>
      <c r="CG8327" s="1"/>
      <c r="CH8327" s="1"/>
      <c r="CI8327" s="1"/>
      <c r="CJ8327" s="1"/>
      <c r="CK8327" s="1"/>
      <c r="CL8327" s="1"/>
      <c r="CM8327" s="1"/>
      <c r="CN8327" s="1"/>
      <c r="CO8327" s="1"/>
    </row>
    <row r="8328" spans="1:93" ht="30" customHeight="1" x14ac:dyDescent="0.2">
      <c r="A8328" s="1"/>
      <c r="B8328" s="1"/>
      <c r="C8328" s="1"/>
      <c r="D8328" s="1"/>
      <c r="E8328" s="28"/>
      <c r="F8328" s="1"/>
      <c r="G8328" s="1"/>
      <c r="H8328" s="1"/>
      <c r="I8328" s="1"/>
      <c r="J8328" s="76"/>
      <c r="K8328" s="76"/>
      <c r="L8328" s="29"/>
      <c r="M8328" s="29"/>
      <c r="O8328" s="28"/>
      <c r="Q8328" s="76"/>
      <c r="R8328" s="1"/>
      <c r="S8328" s="76"/>
      <c r="T8328" s="1"/>
      <c r="U8328" s="1"/>
      <c r="V8328" s="1"/>
      <c r="AC8328" s="93"/>
      <c r="AD8328" s="69"/>
      <c r="AE8328" s="33"/>
      <c r="AF8328" s="33"/>
      <c r="AG8328" s="33"/>
      <c r="AX8328" s="37"/>
      <c r="AY8328" s="1"/>
      <c r="AZ8328" s="1"/>
      <c r="BA8328" s="31"/>
      <c r="BB8328" s="31"/>
      <c r="BC8328" s="1"/>
      <c r="BD8328" s="1"/>
      <c r="BE8328" s="1"/>
      <c r="BF8328" s="1"/>
      <c r="BG8328" s="1"/>
      <c r="BT8328" s="37"/>
      <c r="BU8328" s="31"/>
      <c r="BW8328" s="33"/>
      <c r="BX8328" s="1"/>
      <c r="BY8328" s="1"/>
      <c r="BZ8328" s="1"/>
      <c r="CA8328" s="1"/>
      <c r="CB8328" s="1"/>
      <c r="CC8328" s="1"/>
      <c r="CE8328" s="1"/>
      <c r="CF8328" s="1"/>
      <c r="CG8328" s="1"/>
      <c r="CH8328" s="1"/>
      <c r="CI8328" s="1"/>
      <c r="CJ8328" s="1"/>
      <c r="CK8328" s="1"/>
      <c r="CL8328" s="1"/>
      <c r="CM8328" s="1"/>
      <c r="CN8328" s="1"/>
      <c r="CO8328" s="1"/>
    </row>
    <row r="8329" spans="1:93" ht="30" customHeight="1" x14ac:dyDescent="0.2">
      <c r="A8329" s="1"/>
      <c r="B8329" s="1"/>
      <c r="C8329" s="1"/>
      <c r="D8329" s="1"/>
      <c r="E8329" s="28"/>
      <c r="F8329" s="1"/>
      <c r="G8329" s="1"/>
      <c r="H8329" s="1"/>
      <c r="I8329" s="1"/>
      <c r="J8329" s="76"/>
      <c r="K8329" s="76"/>
      <c r="L8329" s="29"/>
      <c r="M8329" s="29"/>
      <c r="O8329" s="28"/>
      <c r="Q8329" s="76"/>
      <c r="R8329" s="1"/>
      <c r="S8329" s="76"/>
      <c r="T8329" s="1"/>
      <c r="U8329" s="1"/>
      <c r="V8329" s="1"/>
      <c r="AC8329" s="93"/>
      <c r="AD8329" s="69"/>
      <c r="AE8329" s="33"/>
      <c r="AF8329" s="33"/>
      <c r="AG8329" s="33"/>
      <c r="AX8329" s="37"/>
      <c r="AY8329" s="1"/>
      <c r="AZ8329" s="1"/>
      <c r="BA8329" s="31"/>
      <c r="BB8329" s="31"/>
      <c r="BC8329" s="1"/>
      <c r="BD8329" s="1"/>
      <c r="BE8329" s="1"/>
      <c r="BF8329" s="1"/>
      <c r="BG8329" s="1"/>
      <c r="BT8329" s="37"/>
      <c r="BU8329" s="31"/>
      <c r="BW8329" s="33"/>
      <c r="BX8329" s="1"/>
      <c r="BY8329" s="1"/>
      <c r="BZ8329" s="1"/>
      <c r="CA8329" s="1"/>
      <c r="CB8329" s="1"/>
      <c r="CC8329" s="1"/>
      <c r="CE8329" s="1"/>
      <c r="CF8329" s="1"/>
      <c r="CG8329" s="1"/>
      <c r="CH8329" s="1"/>
      <c r="CI8329" s="1"/>
      <c r="CJ8329" s="1"/>
      <c r="CK8329" s="1"/>
      <c r="CL8329" s="1"/>
      <c r="CM8329" s="1"/>
      <c r="CN8329" s="1"/>
      <c r="CO8329" s="1"/>
    </row>
    <row r="8330" spans="1:93" ht="30" customHeight="1" x14ac:dyDescent="0.2">
      <c r="A8330" s="1"/>
      <c r="B8330" s="1"/>
      <c r="C8330" s="1"/>
      <c r="D8330" s="1"/>
      <c r="E8330" s="28"/>
      <c r="F8330" s="1"/>
      <c r="G8330" s="1"/>
      <c r="H8330" s="1"/>
      <c r="I8330" s="1"/>
      <c r="J8330" s="76"/>
      <c r="K8330" s="76"/>
      <c r="L8330" s="29"/>
      <c r="M8330" s="29"/>
      <c r="O8330" s="28"/>
      <c r="Q8330" s="76"/>
      <c r="R8330" s="1"/>
      <c r="S8330" s="76"/>
      <c r="T8330" s="1"/>
      <c r="U8330" s="1"/>
      <c r="V8330" s="1"/>
      <c r="AC8330" s="93"/>
      <c r="AD8330" s="69"/>
      <c r="AE8330" s="33"/>
      <c r="AF8330" s="33"/>
      <c r="AG8330" s="33"/>
      <c r="AX8330" s="37"/>
      <c r="AY8330" s="1"/>
      <c r="AZ8330" s="1"/>
      <c r="BA8330" s="31"/>
      <c r="BB8330" s="31"/>
      <c r="BC8330" s="1"/>
      <c r="BD8330" s="1"/>
      <c r="BE8330" s="1"/>
      <c r="BF8330" s="1"/>
      <c r="BG8330" s="1"/>
      <c r="BT8330" s="37"/>
      <c r="BU8330" s="31"/>
      <c r="BW8330" s="33"/>
      <c r="BX8330" s="1"/>
      <c r="BY8330" s="1"/>
      <c r="BZ8330" s="1"/>
      <c r="CA8330" s="1"/>
      <c r="CB8330" s="1"/>
      <c r="CC8330" s="1"/>
      <c r="CE8330" s="1"/>
      <c r="CF8330" s="1"/>
      <c r="CG8330" s="1"/>
      <c r="CH8330" s="1"/>
      <c r="CI8330" s="1"/>
      <c r="CJ8330" s="1"/>
      <c r="CK8330" s="1"/>
      <c r="CL8330" s="1"/>
      <c r="CM8330" s="1"/>
      <c r="CN8330" s="1"/>
      <c r="CO8330" s="1"/>
    </row>
    <row r="8331" spans="1:93" ht="30" customHeight="1" x14ac:dyDescent="0.2">
      <c r="A8331" s="1"/>
      <c r="B8331" s="1"/>
      <c r="C8331" s="1"/>
      <c r="D8331" s="1"/>
      <c r="E8331" s="28"/>
      <c r="F8331" s="1"/>
      <c r="G8331" s="1"/>
      <c r="H8331" s="1"/>
      <c r="I8331" s="1"/>
      <c r="J8331" s="76"/>
      <c r="K8331" s="76"/>
      <c r="L8331" s="29"/>
      <c r="M8331" s="29"/>
      <c r="O8331" s="28"/>
      <c r="Q8331" s="76"/>
      <c r="R8331" s="1"/>
      <c r="S8331" s="76"/>
      <c r="T8331" s="1"/>
      <c r="U8331" s="1"/>
      <c r="V8331" s="1"/>
      <c r="AC8331" s="93"/>
      <c r="AD8331" s="69"/>
      <c r="AE8331" s="33"/>
      <c r="AF8331" s="33"/>
      <c r="AG8331" s="33"/>
      <c r="AX8331" s="37"/>
      <c r="AY8331" s="1"/>
      <c r="AZ8331" s="1"/>
      <c r="BA8331" s="31"/>
      <c r="BB8331" s="31"/>
      <c r="BC8331" s="1"/>
      <c r="BD8331" s="1"/>
      <c r="BE8331" s="1"/>
      <c r="BF8331" s="1"/>
      <c r="BG8331" s="1"/>
      <c r="BT8331" s="37"/>
      <c r="BU8331" s="31"/>
      <c r="BW8331" s="33"/>
      <c r="BX8331" s="1"/>
      <c r="BY8331" s="1"/>
      <c r="BZ8331" s="1"/>
      <c r="CA8331" s="1"/>
      <c r="CB8331" s="1"/>
      <c r="CC8331" s="1"/>
      <c r="CE8331" s="1"/>
      <c r="CF8331" s="1"/>
      <c r="CG8331" s="1"/>
      <c r="CH8331" s="1"/>
      <c r="CI8331" s="1"/>
      <c r="CJ8331" s="1"/>
      <c r="CK8331" s="1"/>
      <c r="CL8331" s="1"/>
      <c r="CM8331" s="1"/>
      <c r="CN8331" s="1"/>
      <c r="CO8331" s="1"/>
    </row>
    <row r="8332" spans="1:93" ht="30" customHeight="1" x14ac:dyDescent="0.2">
      <c r="A8332" s="1"/>
      <c r="B8332" s="1"/>
      <c r="C8332" s="1"/>
      <c r="D8332" s="1"/>
      <c r="E8332" s="28"/>
      <c r="F8332" s="1"/>
      <c r="G8332" s="1"/>
      <c r="H8332" s="1"/>
      <c r="I8332" s="1"/>
      <c r="J8332" s="76"/>
      <c r="K8332" s="76"/>
      <c r="L8332" s="29"/>
      <c r="M8332" s="29"/>
      <c r="O8332" s="28"/>
      <c r="Q8332" s="76"/>
      <c r="R8332" s="1"/>
      <c r="S8332" s="76"/>
      <c r="T8332" s="1"/>
      <c r="U8332" s="1"/>
      <c r="V8332" s="1"/>
      <c r="AC8332" s="93"/>
      <c r="AD8332" s="69"/>
      <c r="AE8332" s="33"/>
      <c r="AF8332" s="33"/>
      <c r="AG8332" s="33"/>
      <c r="AX8332" s="37"/>
      <c r="AY8332" s="1"/>
      <c r="AZ8332" s="1"/>
      <c r="BA8332" s="31"/>
      <c r="BB8332" s="31"/>
      <c r="BC8332" s="1"/>
      <c r="BD8332" s="1"/>
      <c r="BE8332" s="1"/>
      <c r="BF8332" s="1"/>
      <c r="BG8332" s="1"/>
      <c r="BT8332" s="37"/>
      <c r="BU8332" s="31"/>
      <c r="BW8332" s="33"/>
      <c r="BX8332" s="1"/>
      <c r="BY8332" s="1"/>
      <c r="BZ8332" s="1"/>
      <c r="CA8332" s="1"/>
      <c r="CB8332" s="1"/>
      <c r="CC8332" s="1"/>
      <c r="CE8332" s="1"/>
      <c r="CF8332" s="1"/>
      <c r="CG8332" s="1"/>
      <c r="CH8332" s="1"/>
      <c r="CI8332" s="1"/>
      <c r="CJ8332" s="1"/>
      <c r="CK8332" s="1"/>
      <c r="CL8332" s="1"/>
      <c r="CM8332" s="1"/>
      <c r="CN8332" s="1"/>
      <c r="CO8332" s="1"/>
    </row>
    <row r="8333" spans="1:93" ht="30" customHeight="1" x14ac:dyDescent="0.2">
      <c r="A8333" s="1"/>
      <c r="B8333" s="1"/>
      <c r="C8333" s="1"/>
      <c r="D8333" s="1"/>
      <c r="E8333" s="28"/>
      <c r="F8333" s="1"/>
      <c r="G8333" s="1"/>
      <c r="H8333" s="1"/>
      <c r="I8333" s="1"/>
      <c r="J8333" s="76"/>
      <c r="K8333" s="76"/>
      <c r="L8333" s="29"/>
      <c r="M8333" s="29"/>
      <c r="O8333" s="28"/>
      <c r="Q8333" s="76"/>
      <c r="R8333" s="1"/>
      <c r="S8333" s="76"/>
      <c r="T8333" s="1"/>
      <c r="U8333" s="1"/>
      <c r="V8333" s="1"/>
      <c r="AC8333" s="93"/>
      <c r="AD8333" s="69"/>
      <c r="AE8333" s="33"/>
      <c r="AF8333" s="33"/>
      <c r="AG8333" s="33"/>
      <c r="AX8333" s="37"/>
      <c r="AY8333" s="1"/>
      <c r="AZ8333" s="1"/>
      <c r="BA8333" s="31"/>
      <c r="BB8333" s="31"/>
      <c r="BC8333" s="1"/>
      <c r="BD8333" s="1"/>
      <c r="BE8333" s="1"/>
      <c r="BF8333" s="1"/>
      <c r="BG8333" s="1"/>
      <c r="BT8333" s="37"/>
      <c r="BU8333" s="31"/>
      <c r="BW8333" s="33"/>
      <c r="BX8333" s="1"/>
      <c r="BY8333" s="1"/>
      <c r="BZ8333" s="1"/>
      <c r="CA8333" s="1"/>
      <c r="CB8333" s="1"/>
      <c r="CC8333" s="1"/>
      <c r="CE8333" s="1"/>
      <c r="CF8333" s="1"/>
      <c r="CG8333" s="1"/>
      <c r="CH8333" s="1"/>
      <c r="CI8333" s="1"/>
      <c r="CJ8333" s="1"/>
      <c r="CK8333" s="1"/>
      <c r="CL8333" s="1"/>
      <c r="CM8333" s="1"/>
      <c r="CN8333" s="1"/>
      <c r="CO8333" s="1"/>
    </row>
    <row r="8334" spans="1:93" ht="30" customHeight="1" x14ac:dyDescent="0.2">
      <c r="A8334" s="1"/>
      <c r="B8334" s="1"/>
      <c r="C8334" s="1"/>
      <c r="D8334" s="1"/>
      <c r="E8334" s="28"/>
      <c r="F8334" s="1"/>
      <c r="G8334" s="1"/>
      <c r="H8334" s="1"/>
      <c r="I8334" s="1"/>
      <c r="J8334" s="76"/>
      <c r="K8334" s="76"/>
      <c r="L8334" s="29"/>
      <c r="M8334" s="29"/>
      <c r="O8334" s="28"/>
      <c r="Q8334" s="76"/>
      <c r="R8334" s="1"/>
      <c r="S8334" s="76"/>
      <c r="T8334" s="1"/>
      <c r="U8334" s="1"/>
      <c r="V8334" s="1"/>
      <c r="AC8334" s="93"/>
      <c r="AD8334" s="69"/>
      <c r="AE8334" s="33"/>
      <c r="AF8334" s="33"/>
      <c r="AG8334" s="33"/>
      <c r="AX8334" s="37"/>
      <c r="AY8334" s="1"/>
      <c r="AZ8334" s="1"/>
      <c r="BA8334" s="31"/>
      <c r="BB8334" s="31"/>
      <c r="BC8334" s="1"/>
      <c r="BD8334" s="1"/>
      <c r="BE8334" s="1"/>
      <c r="BF8334" s="1"/>
      <c r="BG8334" s="1"/>
      <c r="BT8334" s="37"/>
      <c r="BU8334" s="31"/>
      <c r="BW8334" s="33"/>
      <c r="BX8334" s="1"/>
      <c r="BY8334" s="1"/>
      <c r="BZ8334" s="1"/>
      <c r="CA8334" s="1"/>
      <c r="CB8334" s="1"/>
      <c r="CC8334" s="1"/>
      <c r="CE8334" s="1"/>
      <c r="CF8334" s="1"/>
      <c r="CG8334" s="1"/>
      <c r="CH8334" s="1"/>
      <c r="CI8334" s="1"/>
      <c r="CJ8334" s="1"/>
      <c r="CK8334" s="1"/>
      <c r="CL8334" s="1"/>
      <c r="CM8334" s="1"/>
      <c r="CN8334" s="1"/>
      <c r="CO8334" s="1"/>
    </row>
    <row r="8335" spans="1:93" ht="30" customHeight="1" x14ac:dyDescent="0.2">
      <c r="A8335" s="1"/>
      <c r="B8335" s="1"/>
      <c r="C8335" s="1"/>
      <c r="D8335" s="1"/>
      <c r="E8335" s="28"/>
      <c r="F8335" s="1"/>
      <c r="G8335" s="1"/>
      <c r="H8335" s="1"/>
      <c r="I8335" s="1"/>
      <c r="J8335" s="76"/>
      <c r="K8335" s="76"/>
      <c r="L8335" s="29"/>
      <c r="M8335" s="29"/>
      <c r="O8335" s="28"/>
      <c r="Q8335" s="76"/>
      <c r="R8335" s="1"/>
      <c r="S8335" s="76"/>
      <c r="T8335" s="1"/>
      <c r="U8335" s="1"/>
      <c r="V8335" s="1"/>
      <c r="AC8335" s="93"/>
      <c r="AD8335" s="69"/>
      <c r="AE8335" s="33"/>
      <c r="AF8335" s="33"/>
      <c r="AG8335" s="33"/>
      <c r="AX8335" s="37"/>
      <c r="AY8335" s="1"/>
      <c r="AZ8335" s="1"/>
      <c r="BA8335" s="31"/>
      <c r="BB8335" s="31"/>
      <c r="BC8335" s="1"/>
      <c r="BD8335" s="1"/>
      <c r="BE8335" s="1"/>
      <c r="BF8335" s="1"/>
      <c r="BG8335" s="1"/>
      <c r="BT8335" s="37"/>
      <c r="BU8335" s="31"/>
      <c r="BW8335" s="33"/>
      <c r="BX8335" s="1"/>
      <c r="BY8335" s="1"/>
      <c r="BZ8335" s="1"/>
      <c r="CA8335" s="1"/>
      <c r="CB8335" s="1"/>
      <c r="CC8335" s="1"/>
      <c r="CE8335" s="1"/>
      <c r="CF8335" s="1"/>
      <c r="CG8335" s="1"/>
      <c r="CH8335" s="1"/>
      <c r="CI8335" s="1"/>
      <c r="CJ8335" s="1"/>
      <c r="CK8335" s="1"/>
      <c r="CL8335" s="1"/>
      <c r="CM8335" s="1"/>
      <c r="CN8335" s="1"/>
      <c r="CO8335" s="1"/>
    </row>
    <row r="8336" spans="1:93" ht="30" customHeight="1" x14ac:dyDescent="0.2">
      <c r="A8336" s="1"/>
      <c r="B8336" s="1"/>
      <c r="C8336" s="1"/>
      <c r="D8336" s="1"/>
      <c r="E8336" s="28"/>
      <c r="F8336" s="1"/>
      <c r="G8336" s="1"/>
      <c r="H8336" s="1"/>
      <c r="I8336" s="1"/>
      <c r="J8336" s="76"/>
      <c r="K8336" s="76"/>
      <c r="L8336" s="29"/>
      <c r="M8336" s="29"/>
      <c r="O8336" s="28"/>
      <c r="Q8336" s="76"/>
      <c r="R8336" s="1"/>
      <c r="S8336" s="76"/>
      <c r="T8336" s="1"/>
      <c r="U8336" s="1"/>
      <c r="V8336" s="1"/>
      <c r="AC8336" s="93"/>
      <c r="AD8336" s="69"/>
      <c r="AE8336" s="33"/>
      <c r="AF8336" s="33"/>
      <c r="AG8336" s="33"/>
      <c r="AX8336" s="37"/>
      <c r="AY8336" s="1"/>
      <c r="AZ8336" s="1"/>
      <c r="BA8336" s="31"/>
      <c r="BB8336" s="31"/>
      <c r="BC8336" s="1"/>
      <c r="BD8336" s="1"/>
      <c r="BE8336" s="1"/>
      <c r="BF8336" s="1"/>
      <c r="BG8336" s="1"/>
      <c r="BT8336" s="37"/>
      <c r="BU8336" s="31"/>
      <c r="BW8336" s="33"/>
      <c r="BX8336" s="1"/>
      <c r="BY8336" s="1"/>
      <c r="BZ8336" s="1"/>
      <c r="CA8336" s="1"/>
      <c r="CB8336" s="1"/>
      <c r="CC8336" s="1"/>
      <c r="CE8336" s="1"/>
      <c r="CF8336" s="1"/>
      <c r="CG8336" s="1"/>
      <c r="CH8336" s="1"/>
      <c r="CI8336" s="1"/>
      <c r="CJ8336" s="1"/>
      <c r="CK8336" s="1"/>
      <c r="CL8336" s="1"/>
      <c r="CM8336" s="1"/>
      <c r="CN8336" s="1"/>
      <c r="CO8336" s="1"/>
    </row>
    <row r="8337" spans="1:93" ht="30" customHeight="1" x14ac:dyDescent="0.2">
      <c r="A8337" s="1"/>
      <c r="B8337" s="1"/>
      <c r="C8337" s="1"/>
      <c r="D8337" s="1"/>
      <c r="E8337" s="28"/>
      <c r="F8337" s="1"/>
      <c r="G8337" s="1"/>
      <c r="H8337" s="1"/>
      <c r="I8337" s="1"/>
      <c r="J8337" s="76"/>
      <c r="K8337" s="76"/>
      <c r="L8337" s="29"/>
      <c r="M8337" s="29"/>
      <c r="O8337" s="28"/>
      <c r="Q8337" s="76"/>
      <c r="R8337" s="1"/>
      <c r="S8337" s="76"/>
      <c r="T8337" s="1"/>
      <c r="U8337" s="1"/>
      <c r="V8337" s="1"/>
      <c r="AC8337" s="93"/>
      <c r="AD8337" s="69"/>
      <c r="AE8337" s="33"/>
      <c r="AF8337" s="33"/>
      <c r="AG8337" s="33"/>
      <c r="AX8337" s="37"/>
      <c r="AY8337" s="1"/>
      <c r="AZ8337" s="1"/>
      <c r="BA8337" s="31"/>
      <c r="BB8337" s="31"/>
      <c r="BC8337" s="1"/>
      <c r="BD8337" s="1"/>
      <c r="BE8337" s="1"/>
      <c r="BF8337" s="1"/>
      <c r="BG8337" s="1"/>
      <c r="BT8337" s="37"/>
      <c r="BU8337" s="31"/>
      <c r="BW8337" s="33"/>
      <c r="BX8337" s="1"/>
      <c r="BY8337" s="1"/>
      <c r="BZ8337" s="1"/>
      <c r="CA8337" s="1"/>
      <c r="CB8337" s="1"/>
      <c r="CC8337" s="1"/>
      <c r="CE8337" s="1"/>
      <c r="CF8337" s="1"/>
      <c r="CG8337" s="1"/>
      <c r="CH8337" s="1"/>
      <c r="CI8337" s="1"/>
      <c r="CJ8337" s="1"/>
      <c r="CK8337" s="1"/>
      <c r="CL8337" s="1"/>
      <c r="CM8337" s="1"/>
      <c r="CN8337" s="1"/>
      <c r="CO8337" s="1"/>
    </row>
    <row r="8338" spans="1:93" ht="30" customHeight="1" x14ac:dyDescent="0.2">
      <c r="A8338" s="1"/>
      <c r="B8338" s="1"/>
      <c r="C8338" s="1"/>
      <c r="D8338" s="1"/>
      <c r="E8338" s="28"/>
      <c r="F8338" s="1"/>
      <c r="G8338" s="1"/>
      <c r="H8338" s="1"/>
      <c r="I8338" s="1"/>
      <c r="J8338" s="76"/>
      <c r="K8338" s="76"/>
      <c r="L8338" s="29"/>
      <c r="M8338" s="29"/>
      <c r="O8338" s="28"/>
      <c r="Q8338" s="76"/>
      <c r="R8338" s="1"/>
      <c r="S8338" s="76"/>
      <c r="T8338" s="1"/>
      <c r="U8338" s="1"/>
      <c r="V8338" s="1"/>
      <c r="AC8338" s="93"/>
      <c r="AD8338" s="69"/>
      <c r="AE8338" s="33"/>
      <c r="AF8338" s="33"/>
      <c r="AG8338" s="33"/>
      <c r="AX8338" s="37"/>
      <c r="AY8338" s="1"/>
      <c r="AZ8338" s="1"/>
      <c r="BA8338" s="31"/>
      <c r="BB8338" s="31"/>
      <c r="BC8338" s="1"/>
      <c r="BD8338" s="1"/>
      <c r="BE8338" s="1"/>
      <c r="BF8338" s="1"/>
      <c r="BG8338" s="1"/>
      <c r="BT8338" s="37"/>
      <c r="BU8338" s="31"/>
      <c r="BW8338" s="33"/>
      <c r="BX8338" s="1"/>
      <c r="BY8338" s="1"/>
      <c r="BZ8338" s="1"/>
      <c r="CA8338" s="1"/>
      <c r="CB8338" s="1"/>
      <c r="CC8338" s="1"/>
      <c r="CE8338" s="1"/>
      <c r="CF8338" s="1"/>
      <c r="CG8338" s="1"/>
      <c r="CH8338" s="1"/>
      <c r="CI8338" s="1"/>
      <c r="CJ8338" s="1"/>
      <c r="CK8338" s="1"/>
      <c r="CL8338" s="1"/>
      <c r="CM8338" s="1"/>
      <c r="CN8338" s="1"/>
      <c r="CO8338" s="1"/>
    </row>
    <row r="8339" spans="1:93" ht="30" customHeight="1" x14ac:dyDescent="0.2">
      <c r="A8339" s="1"/>
      <c r="B8339" s="1"/>
      <c r="C8339" s="1"/>
      <c r="D8339" s="1"/>
      <c r="E8339" s="28"/>
      <c r="F8339" s="1"/>
      <c r="G8339" s="1"/>
      <c r="H8339" s="1"/>
      <c r="I8339" s="1"/>
      <c r="J8339" s="76"/>
      <c r="K8339" s="76"/>
      <c r="L8339" s="29"/>
      <c r="M8339" s="29"/>
      <c r="O8339" s="28"/>
      <c r="Q8339" s="76"/>
      <c r="R8339" s="1"/>
      <c r="S8339" s="76"/>
      <c r="T8339" s="1"/>
      <c r="U8339" s="1"/>
      <c r="V8339" s="1"/>
      <c r="AC8339" s="93"/>
      <c r="AD8339" s="69"/>
      <c r="AE8339" s="33"/>
      <c r="AF8339" s="33"/>
      <c r="AG8339" s="33"/>
      <c r="AX8339" s="37"/>
      <c r="AY8339" s="1"/>
      <c r="AZ8339" s="1"/>
      <c r="BA8339" s="31"/>
      <c r="BB8339" s="31"/>
      <c r="BC8339" s="1"/>
      <c r="BD8339" s="1"/>
      <c r="BE8339" s="1"/>
      <c r="BF8339" s="1"/>
      <c r="BG8339" s="1"/>
      <c r="BT8339" s="37"/>
      <c r="BU8339" s="31"/>
      <c r="BW8339" s="33"/>
      <c r="BX8339" s="1"/>
      <c r="BY8339" s="1"/>
      <c r="BZ8339" s="1"/>
      <c r="CA8339" s="1"/>
      <c r="CB8339" s="1"/>
      <c r="CC8339" s="1"/>
      <c r="CE8339" s="1"/>
      <c r="CF8339" s="1"/>
      <c r="CG8339" s="1"/>
      <c r="CH8339" s="1"/>
      <c r="CI8339" s="1"/>
      <c r="CJ8339" s="1"/>
      <c r="CK8339" s="1"/>
      <c r="CL8339" s="1"/>
      <c r="CM8339" s="1"/>
      <c r="CN8339" s="1"/>
      <c r="CO8339" s="1"/>
    </row>
    <row r="8340" spans="1:93" ht="30" customHeight="1" x14ac:dyDescent="0.2">
      <c r="A8340" s="1"/>
      <c r="B8340" s="1"/>
      <c r="C8340" s="1"/>
      <c r="D8340" s="1"/>
      <c r="E8340" s="28"/>
      <c r="F8340" s="1"/>
      <c r="G8340" s="1"/>
      <c r="H8340" s="1"/>
      <c r="I8340" s="1"/>
      <c r="J8340" s="76"/>
      <c r="K8340" s="76"/>
      <c r="L8340" s="29"/>
      <c r="M8340" s="29"/>
      <c r="O8340" s="28"/>
      <c r="Q8340" s="76"/>
      <c r="R8340" s="1"/>
      <c r="S8340" s="76"/>
      <c r="T8340" s="1"/>
      <c r="U8340" s="1"/>
      <c r="V8340" s="1"/>
      <c r="AC8340" s="93"/>
      <c r="AD8340" s="69"/>
      <c r="AE8340" s="33"/>
      <c r="AF8340" s="33"/>
      <c r="AG8340" s="33"/>
      <c r="AX8340" s="37"/>
      <c r="AY8340" s="1"/>
      <c r="AZ8340" s="1"/>
      <c r="BA8340" s="31"/>
      <c r="BB8340" s="31"/>
      <c r="BC8340" s="1"/>
      <c r="BD8340" s="1"/>
      <c r="BE8340" s="1"/>
      <c r="BF8340" s="1"/>
      <c r="BG8340" s="1"/>
      <c r="BT8340" s="37"/>
      <c r="BU8340" s="31"/>
      <c r="BW8340" s="33"/>
      <c r="BX8340" s="1"/>
      <c r="BY8340" s="1"/>
      <c r="BZ8340" s="1"/>
      <c r="CA8340" s="1"/>
      <c r="CB8340" s="1"/>
      <c r="CC8340" s="1"/>
      <c r="CE8340" s="1"/>
      <c r="CF8340" s="1"/>
      <c r="CG8340" s="1"/>
      <c r="CH8340" s="1"/>
      <c r="CI8340" s="1"/>
      <c r="CJ8340" s="1"/>
      <c r="CK8340" s="1"/>
      <c r="CL8340" s="1"/>
      <c r="CM8340" s="1"/>
      <c r="CN8340" s="1"/>
      <c r="CO8340" s="1"/>
    </row>
    <row r="8341" spans="1:93" ht="30" customHeight="1" x14ac:dyDescent="0.2">
      <c r="A8341" s="1"/>
      <c r="B8341" s="1"/>
      <c r="C8341" s="1"/>
      <c r="D8341" s="1"/>
      <c r="E8341" s="28"/>
      <c r="F8341" s="1"/>
      <c r="G8341" s="1"/>
      <c r="H8341" s="1"/>
      <c r="I8341" s="1"/>
      <c r="J8341" s="76"/>
      <c r="K8341" s="76"/>
      <c r="L8341" s="29"/>
      <c r="M8341" s="29"/>
      <c r="O8341" s="28"/>
      <c r="Q8341" s="76"/>
      <c r="R8341" s="1"/>
      <c r="S8341" s="76"/>
      <c r="T8341" s="1"/>
      <c r="U8341" s="1"/>
      <c r="V8341" s="1"/>
      <c r="AC8341" s="93"/>
      <c r="AD8341" s="69"/>
      <c r="AE8341" s="33"/>
      <c r="AF8341" s="33"/>
      <c r="AG8341" s="33"/>
      <c r="AX8341" s="37"/>
      <c r="AY8341" s="1"/>
      <c r="AZ8341" s="1"/>
      <c r="BA8341" s="31"/>
      <c r="BB8341" s="31"/>
      <c r="BC8341" s="1"/>
      <c r="BD8341" s="1"/>
      <c r="BE8341" s="1"/>
      <c r="BF8341" s="1"/>
      <c r="BG8341" s="1"/>
      <c r="BT8341" s="37"/>
      <c r="BU8341" s="31"/>
      <c r="BW8341" s="33"/>
      <c r="BX8341" s="1"/>
      <c r="BY8341" s="1"/>
      <c r="BZ8341" s="1"/>
      <c r="CA8341" s="1"/>
      <c r="CB8341" s="1"/>
      <c r="CC8341" s="1"/>
      <c r="CE8341" s="1"/>
      <c r="CF8341" s="1"/>
      <c r="CG8341" s="1"/>
      <c r="CH8341" s="1"/>
      <c r="CI8341" s="1"/>
      <c r="CJ8341" s="1"/>
      <c r="CK8341" s="1"/>
      <c r="CL8341" s="1"/>
      <c r="CM8341" s="1"/>
      <c r="CN8341" s="1"/>
      <c r="CO8341" s="1"/>
    </row>
    <row r="8342" spans="1:93" ht="30" customHeight="1" x14ac:dyDescent="0.2">
      <c r="A8342" s="1"/>
      <c r="B8342" s="1"/>
      <c r="C8342" s="1"/>
      <c r="D8342" s="1"/>
      <c r="E8342" s="28"/>
      <c r="F8342" s="1"/>
      <c r="G8342" s="1"/>
      <c r="H8342" s="1"/>
      <c r="I8342" s="1"/>
      <c r="J8342" s="76"/>
      <c r="K8342" s="76"/>
      <c r="L8342" s="29"/>
      <c r="M8342" s="29"/>
      <c r="O8342" s="28"/>
      <c r="Q8342" s="76"/>
      <c r="R8342" s="1"/>
      <c r="S8342" s="76"/>
      <c r="T8342" s="1"/>
      <c r="U8342" s="1"/>
      <c r="V8342" s="1"/>
      <c r="AC8342" s="93"/>
      <c r="AD8342" s="69"/>
      <c r="AE8342" s="33"/>
      <c r="AF8342" s="33"/>
      <c r="AG8342" s="33"/>
      <c r="AX8342" s="37"/>
      <c r="AY8342" s="1"/>
      <c r="AZ8342" s="1"/>
      <c r="BA8342" s="31"/>
      <c r="BB8342" s="31"/>
      <c r="BC8342" s="1"/>
      <c r="BD8342" s="1"/>
      <c r="BE8342" s="1"/>
      <c r="BF8342" s="1"/>
      <c r="BG8342" s="1"/>
      <c r="BT8342" s="37"/>
      <c r="BU8342" s="31"/>
      <c r="BW8342" s="33"/>
      <c r="BX8342" s="1"/>
      <c r="BY8342" s="1"/>
      <c r="BZ8342" s="1"/>
      <c r="CA8342" s="1"/>
      <c r="CB8342" s="1"/>
      <c r="CC8342" s="1"/>
      <c r="CE8342" s="1"/>
      <c r="CF8342" s="1"/>
      <c r="CG8342" s="1"/>
      <c r="CH8342" s="1"/>
      <c r="CI8342" s="1"/>
      <c r="CJ8342" s="1"/>
      <c r="CK8342" s="1"/>
      <c r="CL8342" s="1"/>
      <c r="CM8342" s="1"/>
      <c r="CN8342" s="1"/>
      <c r="CO8342" s="1"/>
    </row>
    <row r="8343" spans="1:93" ht="30" customHeight="1" x14ac:dyDescent="0.2">
      <c r="A8343" s="1"/>
      <c r="B8343" s="1"/>
      <c r="C8343" s="1"/>
      <c r="D8343" s="1"/>
      <c r="E8343" s="28"/>
      <c r="F8343" s="1"/>
      <c r="G8343" s="1"/>
      <c r="H8343" s="1"/>
      <c r="I8343" s="1"/>
      <c r="J8343" s="76"/>
      <c r="K8343" s="76"/>
      <c r="L8343" s="29"/>
      <c r="M8343" s="29"/>
      <c r="O8343" s="28"/>
      <c r="Q8343" s="76"/>
      <c r="R8343" s="1"/>
      <c r="S8343" s="76"/>
      <c r="T8343" s="1"/>
      <c r="U8343" s="1"/>
      <c r="V8343" s="1"/>
      <c r="AC8343" s="93"/>
      <c r="AD8343" s="69"/>
      <c r="AE8343" s="33"/>
      <c r="AF8343" s="33"/>
      <c r="AG8343" s="33"/>
      <c r="AX8343" s="37"/>
      <c r="AY8343" s="1"/>
      <c r="AZ8343" s="1"/>
      <c r="BA8343" s="31"/>
      <c r="BB8343" s="31"/>
      <c r="BC8343" s="1"/>
      <c r="BD8343" s="1"/>
      <c r="BE8343" s="1"/>
      <c r="BF8343" s="1"/>
      <c r="BG8343" s="1"/>
      <c r="BT8343" s="37"/>
      <c r="BU8343" s="31"/>
      <c r="BW8343" s="33"/>
      <c r="BX8343" s="1"/>
      <c r="BY8343" s="1"/>
      <c r="BZ8343" s="1"/>
      <c r="CA8343" s="1"/>
      <c r="CB8343" s="1"/>
      <c r="CC8343" s="1"/>
      <c r="CE8343" s="1"/>
      <c r="CF8343" s="1"/>
      <c r="CG8343" s="1"/>
      <c r="CH8343" s="1"/>
      <c r="CI8343" s="1"/>
      <c r="CJ8343" s="1"/>
      <c r="CK8343" s="1"/>
      <c r="CL8343" s="1"/>
      <c r="CM8343" s="1"/>
      <c r="CN8343" s="1"/>
      <c r="CO8343" s="1"/>
    </row>
    <row r="8344" spans="1:93" ht="30" customHeight="1" x14ac:dyDescent="0.2">
      <c r="A8344" s="1"/>
      <c r="B8344" s="1"/>
      <c r="C8344" s="1"/>
      <c r="D8344" s="1"/>
      <c r="E8344" s="28"/>
      <c r="F8344" s="1"/>
      <c r="G8344" s="1"/>
      <c r="H8344" s="1"/>
      <c r="I8344" s="1"/>
      <c r="J8344" s="76"/>
      <c r="K8344" s="76"/>
      <c r="L8344" s="29"/>
      <c r="M8344" s="29"/>
      <c r="O8344" s="28"/>
      <c r="Q8344" s="76"/>
      <c r="R8344" s="1"/>
      <c r="S8344" s="76"/>
      <c r="T8344" s="1"/>
      <c r="U8344" s="1"/>
      <c r="V8344" s="1"/>
      <c r="AC8344" s="93"/>
      <c r="AD8344" s="69"/>
      <c r="AE8344" s="33"/>
      <c r="AF8344" s="33"/>
      <c r="AG8344" s="33"/>
      <c r="AX8344" s="37"/>
      <c r="AY8344" s="1"/>
      <c r="AZ8344" s="1"/>
      <c r="BA8344" s="31"/>
      <c r="BB8344" s="31"/>
      <c r="BC8344" s="1"/>
      <c r="BD8344" s="1"/>
      <c r="BE8344" s="1"/>
      <c r="BF8344" s="1"/>
      <c r="BG8344" s="1"/>
      <c r="BT8344" s="37"/>
      <c r="BU8344" s="31"/>
      <c r="BW8344" s="33"/>
      <c r="BX8344" s="1"/>
      <c r="BY8344" s="1"/>
      <c r="BZ8344" s="1"/>
      <c r="CA8344" s="1"/>
      <c r="CB8344" s="1"/>
      <c r="CC8344" s="1"/>
      <c r="CE8344" s="1"/>
      <c r="CF8344" s="1"/>
      <c r="CG8344" s="1"/>
      <c r="CH8344" s="1"/>
      <c r="CI8344" s="1"/>
      <c r="CJ8344" s="1"/>
      <c r="CK8344" s="1"/>
      <c r="CL8344" s="1"/>
      <c r="CM8344" s="1"/>
      <c r="CN8344" s="1"/>
      <c r="CO8344" s="1"/>
    </row>
    <row r="8345" spans="1:93" ht="30" customHeight="1" x14ac:dyDescent="0.2">
      <c r="A8345" s="1"/>
      <c r="B8345" s="1"/>
      <c r="C8345" s="1"/>
      <c r="D8345" s="1"/>
      <c r="E8345" s="28"/>
      <c r="F8345" s="1"/>
      <c r="G8345" s="1"/>
      <c r="H8345" s="1"/>
      <c r="I8345" s="1"/>
      <c r="J8345" s="76"/>
      <c r="K8345" s="76"/>
      <c r="L8345" s="29"/>
      <c r="M8345" s="29"/>
      <c r="O8345" s="28"/>
      <c r="Q8345" s="76"/>
      <c r="R8345" s="1"/>
      <c r="S8345" s="76"/>
      <c r="T8345" s="1"/>
      <c r="U8345" s="1"/>
      <c r="V8345" s="1"/>
      <c r="AC8345" s="93"/>
      <c r="AD8345" s="69"/>
      <c r="AE8345" s="33"/>
      <c r="AF8345" s="33"/>
      <c r="AG8345" s="33"/>
      <c r="AX8345" s="37"/>
      <c r="AY8345" s="1"/>
      <c r="AZ8345" s="1"/>
      <c r="BA8345" s="31"/>
      <c r="BB8345" s="31"/>
      <c r="BC8345" s="1"/>
      <c r="BD8345" s="1"/>
      <c r="BE8345" s="1"/>
      <c r="BF8345" s="1"/>
      <c r="BG8345" s="1"/>
      <c r="BT8345" s="37"/>
      <c r="BU8345" s="31"/>
      <c r="BW8345" s="33"/>
      <c r="BX8345" s="1"/>
      <c r="BY8345" s="1"/>
      <c r="BZ8345" s="1"/>
      <c r="CA8345" s="1"/>
      <c r="CB8345" s="1"/>
      <c r="CC8345" s="1"/>
      <c r="CE8345" s="1"/>
      <c r="CF8345" s="1"/>
      <c r="CG8345" s="1"/>
      <c r="CH8345" s="1"/>
      <c r="CI8345" s="1"/>
      <c r="CJ8345" s="1"/>
      <c r="CK8345" s="1"/>
      <c r="CL8345" s="1"/>
      <c r="CM8345" s="1"/>
      <c r="CN8345" s="1"/>
      <c r="CO8345" s="1"/>
    </row>
    <row r="8346" spans="1:93" ht="30" customHeight="1" x14ac:dyDescent="0.2">
      <c r="A8346" s="1"/>
      <c r="B8346" s="1"/>
      <c r="C8346" s="1"/>
      <c r="D8346" s="1"/>
      <c r="E8346" s="28"/>
      <c r="F8346" s="1"/>
      <c r="G8346" s="1"/>
      <c r="H8346" s="1"/>
      <c r="I8346" s="1"/>
      <c r="J8346" s="76"/>
      <c r="K8346" s="76"/>
      <c r="L8346" s="29"/>
      <c r="M8346" s="29"/>
      <c r="O8346" s="28"/>
      <c r="Q8346" s="76"/>
      <c r="R8346" s="1"/>
      <c r="S8346" s="76"/>
      <c r="T8346" s="1"/>
      <c r="U8346" s="1"/>
      <c r="V8346" s="1"/>
      <c r="AC8346" s="93"/>
      <c r="AD8346" s="69"/>
      <c r="AE8346" s="33"/>
      <c r="AF8346" s="33"/>
      <c r="AG8346" s="33"/>
      <c r="AX8346" s="37"/>
      <c r="AY8346" s="1"/>
      <c r="AZ8346" s="1"/>
      <c r="BA8346" s="31"/>
      <c r="BB8346" s="31"/>
      <c r="BC8346" s="1"/>
      <c r="BD8346" s="1"/>
      <c r="BE8346" s="1"/>
      <c r="BF8346" s="1"/>
      <c r="BG8346" s="1"/>
      <c r="BT8346" s="37"/>
      <c r="BU8346" s="31"/>
      <c r="BW8346" s="33"/>
      <c r="BX8346" s="1"/>
      <c r="BY8346" s="1"/>
      <c r="BZ8346" s="1"/>
      <c r="CA8346" s="1"/>
      <c r="CB8346" s="1"/>
      <c r="CC8346" s="1"/>
      <c r="CE8346" s="1"/>
      <c r="CF8346" s="1"/>
      <c r="CG8346" s="1"/>
      <c r="CH8346" s="1"/>
      <c r="CI8346" s="1"/>
      <c r="CJ8346" s="1"/>
      <c r="CK8346" s="1"/>
      <c r="CL8346" s="1"/>
      <c r="CM8346" s="1"/>
      <c r="CN8346" s="1"/>
      <c r="CO8346" s="1"/>
    </row>
    <row r="8347" spans="1:93" ht="30" customHeight="1" x14ac:dyDescent="0.2">
      <c r="A8347" s="1"/>
      <c r="B8347" s="1"/>
      <c r="C8347" s="1"/>
      <c r="D8347" s="1"/>
      <c r="E8347" s="28"/>
      <c r="F8347" s="1"/>
      <c r="G8347" s="1"/>
      <c r="H8347" s="1"/>
      <c r="I8347" s="1"/>
      <c r="J8347" s="76"/>
      <c r="K8347" s="76"/>
      <c r="L8347" s="29"/>
      <c r="M8347" s="29"/>
      <c r="O8347" s="28"/>
      <c r="Q8347" s="76"/>
      <c r="R8347" s="1"/>
      <c r="S8347" s="76"/>
      <c r="T8347" s="1"/>
      <c r="U8347" s="1"/>
      <c r="V8347" s="1"/>
      <c r="AC8347" s="93"/>
      <c r="AD8347" s="69"/>
      <c r="AE8347" s="33"/>
      <c r="AF8347" s="33"/>
      <c r="AG8347" s="33"/>
      <c r="AX8347" s="37"/>
      <c r="AY8347" s="1"/>
      <c r="AZ8347" s="1"/>
      <c r="BA8347" s="31"/>
      <c r="BB8347" s="31"/>
      <c r="BC8347" s="1"/>
      <c r="BD8347" s="1"/>
      <c r="BE8347" s="1"/>
      <c r="BF8347" s="1"/>
      <c r="BG8347" s="1"/>
      <c r="BT8347" s="37"/>
      <c r="BU8347" s="31"/>
      <c r="BW8347" s="33"/>
      <c r="BX8347" s="1"/>
      <c r="BY8347" s="1"/>
      <c r="BZ8347" s="1"/>
      <c r="CA8347" s="1"/>
      <c r="CB8347" s="1"/>
      <c r="CC8347" s="1"/>
      <c r="CE8347" s="1"/>
      <c r="CF8347" s="1"/>
      <c r="CG8347" s="1"/>
      <c r="CH8347" s="1"/>
      <c r="CI8347" s="1"/>
      <c r="CJ8347" s="1"/>
      <c r="CK8347" s="1"/>
      <c r="CL8347" s="1"/>
      <c r="CM8347" s="1"/>
      <c r="CN8347" s="1"/>
      <c r="CO8347" s="1"/>
    </row>
    <row r="8348" spans="1:93" ht="30" customHeight="1" x14ac:dyDescent="0.2">
      <c r="A8348" s="1"/>
      <c r="B8348" s="1"/>
      <c r="C8348" s="1"/>
      <c r="D8348" s="1"/>
      <c r="E8348" s="28"/>
      <c r="F8348" s="1"/>
      <c r="G8348" s="1"/>
      <c r="H8348" s="1"/>
      <c r="I8348" s="1"/>
      <c r="J8348" s="76"/>
      <c r="K8348" s="76"/>
      <c r="L8348" s="29"/>
      <c r="M8348" s="29"/>
      <c r="O8348" s="28"/>
      <c r="Q8348" s="76"/>
      <c r="R8348" s="1"/>
      <c r="S8348" s="76"/>
      <c r="T8348" s="1"/>
      <c r="U8348" s="1"/>
      <c r="V8348" s="1"/>
      <c r="AC8348" s="93"/>
      <c r="AD8348" s="69"/>
      <c r="AE8348" s="33"/>
      <c r="AF8348" s="33"/>
      <c r="AG8348" s="33"/>
      <c r="AX8348" s="37"/>
      <c r="AY8348" s="1"/>
      <c r="AZ8348" s="1"/>
      <c r="BA8348" s="31"/>
      <c r="BB8348" s="31"/>
      <c r="BC8348" s="1"/>
      <c r="BD8348" s="1"/>
      <c r="BE8348" s="1"/>
      <c r="BF8348" s="1"/>
      <c r="BG8348" s="1"/>
      <c r="BT8348" s="37"/>
      <c r="BU8348" s="31"/>
      <c r="BW8348" s="33"/>
      <c r="BX8348" s="1"/>
      <c r="BY8348" s="1"/>
      <c r="BZ8348" s="1"/>
      <c r="CA8348" s="1"/>
      <c r="CB8348" s="1"/>
      <c r="CC8348" s="1"/>
      <c r="CE8348" s="1"/>
      <c r="CF8348" s="1"/>
      <c r="CG8348" s="1"/>
      <c r="CH8348" s="1"/>
      <c r="CI8348" s="1"/>
      <c r="CJ8348" s="1"/>
      <c r="CK8348" s="1"/>
      <c r="CL8348" s="1"/>
      <c r="CM8348" s="1"/>
      <c r="CN8348" s="1"/>
      <c r="CO8348" s="1"/>
    </row>
    <row r="8349" spans="1:93" ht="30" customHeight="1" x14ac:dyDescent="0.2">
      <c r="A8349" s="1"/>
      <c r="B8349" s="1"/>
      <c r="C8349" s="1"/>
      <c r="D8349" s="1"/>
      <c r="E8349" s="28"/>
      <c r="F8349" s="1"/>
      <c r="G8349" s="1"/>
      <c r="H8349" s="1"/>
      <c r="I8349" s="1"/>
      <c r="J8349" s="76"/>
      <c r="K8349" s="76"/>
      <c r="L8349" s="29"/>
      <c r="M8349" s="29"/>
      <c r="O8349" s="28"/>
      <c r="Q8349" s="76"/>
      <c r="R8349" s="1"/>
      <c r="S8349" s="76"/>
      <c r="T8349" s="1"/>
      <c r="U8349" s="1"/>
      <c r="V8349" s="1"/>
      <c r="AC8349" s="93"/>
      <c r="AD8349" s="69"/>
      <c r="AE8349" s="33"/>
      <c r="AF8349" s="33"/>
      <c r="AG8349" s="33"/>
      <c r="AX8349" s="37"/>
      <c r="AY8349" s="1"/>
      <c r="AZ8349" s="1"/>
      <c r="BA8349" s="31"/>
      <c r="BB8349" s="31"/>
      <c r="BC8349" s="1"/>
      <c r="BD8349" s="1"/>
      <c r="BE8349" s="1"/>
      <c r="BF8349" s="1"/>
      <c r="BG8349" s="1"/>
      <c r="BT8349" s="37"/>
      <c r="BU8349" s="31"/>
      <c r="BW8349" s="33"/>
      <c r="BX8349" s="1"/>
      <c r="BY8349" s="1"/>
      <c r="BZ8349" s="1"/>
      <c r="CA8349" s="1"/>
      <c r="CB8349" s="1"/>
      <c r="CC8349" s="1"/>
      <c r="CE8349" s="1"/>
      <c r="CF8349" s="1"/>
      <c r="CG8349" s="1"/>
      <c r="CH8349" s="1"/>
      <c r="CI8349" s="1"/>
      <c r="CJ8349" s="1"/>
      <c r="CK8349" s="1"/>
      <c r="CL8349" s="1"/>
      <c r="CM8349" s="1"/>
      <c r="CN8349" s="1"/>
      <c r="CO8349" s="1"/>
    </row>
    <row r="8350" spans="1:93" ht="30" customHeight="1" x14ac:dyDescent="0.2">
      <c r="A8350" s="1"/>
      <c r="B8350" s="1"/>
      <c r="C8350" s="1"/>
      <c r="D8350" s="1"/>
      <c r="E8350" s="28"/>
      <c r="F8350" s="1"/>
      <c r="G8350" s="1"/>
      <c r="H8350" s="1"/>
      <c r="I8350" s="1"/>
      <c r="J8350" s="76"/>
      <c r="K8350" s="76"/>
      <c r="L8350" s="29"/>
      <c r="M8350" s="29"/>
      <c r="O8350" s="28"/>
      <c r="Q8350" s="76"/>
      <c r="R8350" s="1"/>
      <c r="S8350" s="76"/>
      <c r="T8350" s="1"/>
      <c r="U8350" s="1"/>
      <c r="V8350" s="1"/>
      <c r="AC8350" s="93"/>
      <c r="AD8350" s="69"/>
      <c r="AE8350" s="33"/>
      <c r="AF8350" s="33"/>
      <c r="AG8350" s="33"/>
      <c r="AX8350" s="37"/>
      <c r="AY8350" s="1"/>
      <c r="AZ8350" s="1"/>
      <c r="BA8350" s="31"/>
      <c r="BB8350" s="31"/>
      <c r="BC8350" s="1"/>
      <c r="BD8350" s="1"/>
      <c r="BE8350" s="1"/>
      <c r="BF8350" s="1"/>
      <c r="BG8350" s="1"/>
      <c r="BT8350" s="37"/>
      <c r="BU8350" s="31"/>
      <c r="BW8350" s="33"/>
      <c r="BX8350" s="1"/>
      <c r="BY8350" s="1"/>
      <c r="BZ8350" s="1"/>
      <c r="CA8350" s="1"/>
      <c r="CB8350" s="1"/>
      <c r="CC8350" s="1"/>
      <c r="CE8350" s="1"/>
      <c r="CF8350" s="1"/>
      <c r="CG8350" s="1"/>
      <c r="CH8350" s="1"/>
      <c r="CI8350" s="1"/>
      <c r="CJ8350" s="1"/>
      <c r="CK8350" s="1"/>
      <c r="CL8350" s="1"/>
      <c r="CM8350" s="1"/>
      <c r="CN8350" s="1"/>
      <c r="CO8350" s="1"/>
    </row>
    <row r="8351" spans="1:93" ht="30" customHeight="1" x14ac:dyDescent="0.2">
      <c r="A8351" s="1"/>
      <c r="B8351" s="1"/>
      <c r="C8351" s="1"/>
      <c r="D8351" s="1"/>
      <c r="E8351" s="28"/>
      <c r="F8351" s="1"/>
      <c r="G8351" s="1"/>
      <c r="H8351" s="1"/>
      <c r="I8351" s="1"/>
      <c r="J8351" s="76"/>
      <c r="K8351" s="76"/>
      <c r="L8351" s="29"/>
      <c r="M8351" s="29"/>
      <c r="O8351" s="28"/>
      <c r="Q8351" s="76"/>
      <c r="R8351" s="1"/>
      <c r="S8351" s="76"/>
      <c r="T8351" s="1"/>
      <c r="U8351" s="1"/>
      <c r="V8351" s="1"/>
      <c r="AC8351" s="93"/>
      <c r="AD8351" s="69"/>
      <c r="AE8351" s="33"/>
      <c r="AF8351" s="33"/>
      <c r="AG8351" s="33"/>
      <c r="AX8351" s="37"/>
      <c r="AY8351" s="1"/>
      <c r="AZ8351" s="1"/>
      <c r="BA8351" s="31"/>
      <c r="BB8351" s="31"/>
      <c r="BC8351" s="1"/>
      <c r="BD8351" s="1"/>
      <c r="BE8351" s="1"/>
      <c r="BF8351" s="1"/>
      <c r="BG8351" s="1"/>
      <c r="BT8351" s="37"/>
      <c r="BU8351" s="31"/>
      <c r="BW8351" s="33"/>
      <c r="BX8351" s="1"/>
      <c r="BY8351" s="1"/>
      <c r="BZ8351" s="1"/>
      <c r="CA8351" s="1"/>
      <c r="CB8351" s="1"/>
      <c r="CC8351" s="1"/>
      <c r="CE8351" s="1"/>
      <c r="CF8351" s="1"/>
      <c r="CG8351" s="1"/>
      <c r="CH8351" s="1"/>
      <c r="CI8351" s="1"/>
      <c r="CJ8351" s="1"/>
      <c r="CK8351" s="1"/>
      <c r="CL8351" s="1"/>
      <c r="CM8351" s="1"/>
      <c r="CN8351" s="1"/>
      <c r="CO8351" s="1"/>
    </row>
    <row r="8352" spans="1:93" ht="30" customHeight="1" x14ac:dyDescent="0.2">
      <c r="A8352" s="1"/>
      <c r="B8352" s="1"/>
      <c r="C8352" s="1"/>
      <c r="D8352" s="1"/>
      <c r="E8352" s="28"/>
      <c r="F8352" s="1"/>
      <c r="G8352" s="1"/>
      <c r="H8352" s="1"/>
      <c r="I8352" s="1"/>
      <c r="J8352" s="76"/>
      <c r="K8352" s="76"/>
      <c r="L8352" s="29"/>
      <c r="M8352" s="29"/>
      <c r="O8352" s="28"/>
      <c r="Q8352" s="76"/>
      <c r="R8352" s="1"/>
      <c r="S8352" s="76"/>
      <c r="T8352" s="1"/>
      <c r="U8352" s="1"/>
      <c r="V8352" s="1"/>
      <c r="AC8352" s="93"/>
      <c r="AD8352" s="69"/>
      <c r="AE8352" s="33"/>
      <c r="AF8352" s="33"/>
      <c r="AG8352" s="33"/>
      <c r="AX8352" s="37"/>
      <c r="AY8352" s="1"/>
      <c r="AZ8352" s="1"/>
      <c r="BA8352" s="31"/>
      <c r="BB8352" s="31"/>
      <c r="BC8352" s="1"/>
      <c r="BD8352" s="1"/>
      <c r="BE8352" s="1"/>
      <c r="BF8352" s="1"/>
      <c r="BG8352" s="1"/>
      <c r="BT8352" s="37"/>
      <c r="BU8352" s="31"/>
      <c r="BW8352" s="33"/>
      <c r="BX8352" s="1"/>
      <c r="BY8352" s="1"/>
      <c r="BZ8352" s="1"/>
      <c r="CA8352" s="1"/>
      <c r="CB8352" s="1"/>
      <c r="CC8352" s="1"/>
      <c r="CE8352" s="1"/>
      <c r="CF8352" s="1"/>
      <c r="CG8352" s="1"/>
      <c r="CH8352" s="1"/>
      <c r="CI8352" s="1"/>
      <c r="CJ8352" s="1"/>
      <c r="CK8352" s="1"/>
      <c r="CL8352" s="1"/>
      <c r="CM8352" s="1"/>
      <c r="CN8352" s="1"/>
      <c r="CO8352" s="1"/>
    </row>
    <row r="8353" spans="1:93" ht="30" customHeight="1" x14ac:dyDescent="0.2">
      <c r="A8353" s="1"/>
      <c r="B8353" s="1"/>
      <c r="C8353" s="1"/>
      <c r="D8353" s="1"/>
      <c r="E8353" s="28"/>
      <c r="F8353" s="1"/>
      <c r="G8353" s="1"/>
      <c r="H8353" s="1"/>
      <c r="I8353" s="1"/>
      <c r="J8353" s="76"/>
      <c r="K8353" s="76"/>
      <c r="L8353" s="29"/>
      <c r="M8353" s="29"/>
      <c r="O8353" s="28"/>
      <c r="Q8353" s="76"/>
      <c r="R8353" s="1"/>
      <c r="S8353" s="76"/>
      <c r="T8353" s="1"/>
      <c r="U8353" s="1"/>
      <c r="V8353" s="1"/>
      <c r="AC8353" s="93"/>
      <c r="AD8353" s="69"/>
      <c r="AE8353" s="33"/>
      <c r="AF8353" s="33"/>
      <c r="AG8353" s="33"/>
      <c r="AX8353" s="37"/>
      <c r="AY8353" s="1"/>
      <c r="AZ8353" s="1"/>
      <c r="BA8353" s="31"/>
      <c r="BB8353" s="31"/>
      <c r="BC8353" s="1"/>
      <c r="BD8353" s="1"/>
      <c r="BE8353" s="1"/>
      <c r="BF8353" s="1"/>
      <c r="BG8353" s="1"/>
      <c r="BT8353" s="37"/>
      <c r="BU8353" s="31"/>
      <c r="BW8353" s="33"/>
      <c r="BX8353" s="1"/>
      <c r="BY8353" s="1"/>
      <c r="BZ8353" s="1"/>
      <c r="CA8353" s="1"/>
      <c r="CB8353" s="1"/>
      <c r="CC8353" s="1"/>
      <c r="CE8353" s="1"/>
      <c r="CF8353" s="1"/>
      <c r="CG8353" s="1"/>
      <c r="CH8353" s="1"/>
      <c r="CI8353" s="1"/>
      <c r="CJ8353" s="1"/>
      <c r="CK8353" s="1"/>
      <c r="CL8353" s="1"/>
      <c r="CM8353" s="1"/>
      <c r="CN8353" s="1"/>
      <c r="CO8353" s="1"/>
    </row>
    <row r="8354" spans="1:93" ht="30" customHeight="1" x14ac:dyDescent="0.2">
      <c r="A8354" s="1"/>
      <c r="B8354" s="1"/>
      <c r="C8354" s="1"/>
      <c r="D8354" s="1"/>
      <c r="E8354" s="28"/>
      <c r="F8354" s="1"/>
      <c r="G8354" s="1"/>
      <c r="H8354" s="1"/>
      <c r="I8354" s="1"/>
      <c r="J8354" s="76"/>
      <c r="K8354" s="76"/>
      <c r="L8354" s="29"/>
      <c r="M8354" s="29"/>
      <c r="O8354" s="28"/>
      <c r="Q8354" s="76"/>
      <c r="R8354" s="1"/>
      <c r="S8354" s="76"/>
      <c r="T8354" s="1"/>
      <c r="U8354" s="1"/>
      <c r="V8354" s="1"/>
      <c r="AC8354" s="93"/>
      <c r="AD8354" s="69"/>
      <c r="AE8354" s="33"/>
      <c r="AF8354" s="33"/>
      <c r="AG8354" s="33"/>
      <c r="AX8354" s="37"/>
      <c r="AY8354" s="1"/>
      <c r="AZ8354" s="1"/>
      <c r="BA8354" s="31"/>
      <c r="BB8354" s="31"/>
      <c r="BC8354" s="1"/>
      <c r="BD8354" s="1"/>
      <c r="BE8354" s="1"/>
      <c r="BF8354" s="1"/>
      <c r="BG8354" s="1"/>
      <c r="BT8354" s="37"/>
      <c r="BU8354" s="31"/>
      <c r="BW8354" s="33"/>
      <c r="BX8354" s="1"/>
      <c r="BY8354" s="1"/>
      <c r="BZ8354" s="1"/>
      <c r="CA8354" s="1"/>
      <c r="CB8354" s="1"/>
      <c r="CC8354" s="1"/>
      <c r="CE8354" s="1"/>
      <c r="CF8354" s="1"/>
      <c r="CG8354" s="1"/>
      <c r="CH8354" s="1"/>
      <c r="CI8354" s="1"/>
      <c r="CJ8354" s="1"/>
      <c r="CK8354" s="1"/>
      <c r="CL8354" s="1"/>
      <c r="CM8354" s="1"/>
      <c r="CN8354" s="1"/>
      <c r="CO8354" s="1"/>
    </row>
    <row r="8355" spans="1:93" ht="30" customHeight="1" x14ac:dyDescent="0.2">
      <c r="A8355" s="1"/>
      <c r="B8355" s="1"/>
      <c r="C8355" s="1"/>
      <c r="D8355" s="1"/>
      <c r="E8355" s="28"/>
      <c r="F8355" s="1"/>
      <c r="G8355" s="1"/>
      <c r="H8355" s="1"/>
      <c r="I8355" s="1"/>
      <c r="J8355" s="76"/>
      <c r="K8355" s="76"/>
      <c r="L8355" s="29"/>
      <c r="M8355" s="29"/>
      <c r="O8355" s="28"/>
      <c r="Q8355" s="76"/>
      <c r="R8355" s="1"/>
      <c r="S8355" s="76"/>
      <c r="T8355" s="1"/>
      <c r="U8355" s="1"/>
      <c r="V8355" s="1"/>
      <c r="AC8355" s="93"/>
      <c r="AD8355" s="69"/>
      <c r="AE8355" s="33"/>
      <c r="AF8355" s="33"/>
      <c r="AG8355" s="33"/>
      <c r="AX8355" s="37"/>
      <c r="AY8355" s="1"/>
      <c r="AZ8355" s="1"/>
      <c r="BA8355" s="31"/>
      <c r="BB8355" s="31"/>
      <c r="BC8355" s="1"/>
      <c r="BD8355" s="1"/>
      <c r="BE8355" s="1"/>
      <c r="BF8355" s="1"/>
      <c r="BG8355" s="1"/>
      <c r="BT8355" s="37"/>
      <c r="BU8355" s="31"/>
      <c r="BW8355" s="33"/>
      <c r="BX8355" s="1"/>
      <c r="BY8355" s="1"/>
      <c r="BZ8355" s="1"/>
      <c r="CA8355" s="1"/>
      <c r="CB8355" s="1"/>
      <c r="CC8355" s="1"/>
      <c r="CE8355" s="1"/>
      <c r="CF8355" s="1"/>
      <c r="CG8355" s="1"/>
      <c r="CH8355" s="1"/>
      <c r="CI8355" s="1"/>
      <c r="CJ8355" s="1"/>
      <c r="CK8355" s="1"/>
      <c r="CL8355" s="1"/>
      <c r="CM8355" s="1"/>
      <c r="CN8355" s="1"/>
      <c r="CO8355" s="1"/>
    </row>
    <row r="8356" spans="1:93" ht="30" customHeight="1" x14ac:dyDescent="0.2">
      <c r="A8356" s="1"/>
      <c r="B8356" s="1"/>
      <c r="C8356" s="1"/>
      <c r="D8356" s="1"/>
      <c r="E8356" s="28"/>
      <c r="F8356" s="1"/>
      <c r="G8356" s="1"/>
      <c r="H8356" s="1"/>
      <c r="I8356" s="1"/>
      <c r="J8356" s="76"/>
      <c r="K8356" s="76"/>
      <c r="L8356" s="29"/>
      <c r="M8356" s="29"/>
      <c r="O8356" s="28"/>
      <c r="Q8356" s="76"/>
      <c r="R8356" s="1"/>
      <c r="S8356" s="76"/>
      <c r="T8356" s="1"/>
      <c r="U8356" s="1"/>
      <c r="V8356" s="1"/>
      <c r="AC8356" s="93"/>
      <c r="AD8356" s="69"/>
      <c r="AE8356" s="33"/>
      <c r="AF8356" s="33"/>
      <c r="AG8356" s="33"/>
      <c r="AX8356" s="37"/>
      <c r="AY8356" s="1"/>
      <c r="AZ8356" s="1"/>
      <c r="BA8356" s="31"/>
      <c r="BB8356" s="31"/>
      <c r="BC8356" s="1"/>
      <c r="BD8356" s="1"/>
      <c r="BE8356" s="1"/>
      <c r="BF8356" s="1"/>
      <c r="BG8356" s="1"/>
      <c r="BT8356" s="37"/>
      <c r="BU8356" s="31"/>
      <c r="BW8356" s="33"/>
      <c r="BX8356" s="1"/>
      <c r="BY8356" s="1"/>
      <c r="BZ8356" s="1"/>
      <c r="CA8356" s="1"/>
      <c r="CB8356" s="1"/>
      <c r="CC8356" s="1"/>
      <c r="CE8356" s="1"/>
      <c r="CF8356" s="1"/>
      <c r="CG8356" s="1"/>
      <c r="CH8356" s="1"/>
      <c r="CI8356" s="1"/>
      <c r="CJ8356" s="1"/>
      <c r="CK8356" s="1"/>
      <c r="CL8356" s="1"/>
      <c r="CM8356" s="1"/>
      <c r="CN8356" s="1"/>
      <c r="CO8356" s="1"/>
    </row>
    <row r="8357" spans="1:93" ht="30" customHeight="1" x14ac:dyDescent="0.2">
      <c r="A8357" s="1"/>
      <c r="B8357" s="1"/>
      <c r="C8357" s="1"/>
      <c r="D8357" s="1"/>
      <c r="E8357" s="28"/>
      <c r="F8357" s="1"/>
      <c r="G8357" s="1"/>
      <c r="H8357" s="1"/>
      <c r="I8357" s="1"/>
      <c r="J8357" s="76"/>
      <c r="K8357" s="76"/>
      <c r="L8357" s="29"/>
      <c r="M8357" s="29"/>
      <c r="O8357" s="28"/>
      <c r="Q8357" s="76"/>
      <c r="R8357" s="1"/>
      <c r="S8357" s="76"/>
      <c r="T8357" s="1"/>
      <c r="U8357" s="1"/>
      <c r="V8357" s="1"/>
      <c r="AC8357" s="93"/>
      <c r="AD8357" s="69"/>
      <c r="AE8357" s="33"/>
      <c r="AF8357" s="33"/>
      <c r="AG8357" s="33"/>
      <c r="AX8357" s="37"/>
      <c r="AY8357" s="1"/>
      <c r="AZ8357" s="1"/>
      <c r="BA8357" s="31"/>
      <c r="BB8357" s="31"/>
      <c r="BC8357" s="1"/>
      <c r="BD8357" s="1"/>
      <c r="BE8357" s="1"/>
      <c r="BF8357" s="1"/>
      <c r="BG8357" s="1"/>
      <c r="BT8357" s="37"/>
      <c r="BU8357" s="31"/>
      <c r="BW8357" s="33"/>
      <c r="BX8357" s="1"/>
      <c r="BY8357" s="1"/>
      <c r="BZ8357" s="1"/>
      <c r="CA8357" s="1"/>
      <c r="CB8357" s="1"/>
      <c r="CC8357" s="1"/>
      <c r="CE8357" s="1"/>
      <c r="CF8357" s="1"/>
      <c r="CG8357" s="1"/>
      <c r="CH8357" s="1"/>
      <c r="CI8357" s="1"/>
      <c r="CJ8357" s="1"/>
      <c r="CK8357" s="1"/>
      <c r="CL8357" s="1"/>
      <c r="CM8357" s="1"/>
      <c r="CN8357" s="1"/>
      <c r="CO8357" s="1"/>
    </row>
    <row r="8358" spans="1:93" ht="30" customHeight="1" x14ac:dyDescent="0.2">
      <c r="A8358" s="1"/>
      <c r="B8358" s="1"/>
      <c r="C8358" s="1"/>
      <c r="D8358" s="1"/>
      <c r="E8358" s="28"/>
      <c r="F8358" s="1"/>
      <c r="G8358" s="1"/>
      <c r="H8358" s="1"/>
      <c r="I8358" s="1"/>
      <c r="J8358" s="76"/>
      <c r="K8358" s="76"/>
      <c r="L8358" s="29"/>
      <c r="M8358" s="29"/>
      <c r="O8358" s="28"/>
      <c r="Q8358" s="76"/>
      <c r="R8358" s="1"/>
      <c r="S8358" s="76"/>
      <c r="T8358" s="1"/>
      <c r="U8358" s="1"/>
      <c r="V8358" s="1"/>
      <c r="AC8358" s="93"/>
      <c r="AD8358" s="69"/>
      <c r="AE8358" s="33"/>
      <c r="AF8358" s="33"/>
      <c r="AG8358" s="33"/>
      <c r="AX8358" s="37"/>
      <c r="AY8358" s="1"/>
      <c r="AZ8358" s="1"/>
      <c r="BA8358" s="31"/>
      <c r="BB8358" s="31"/>
      <c r="BC8358" s="1"/>
      <c r="BD8358" s="1"/>
      <c r="BE8358" s="1"/>
      <c r="BF8358" s="1"/>
      <c r="BG8358" s="1"/>
      <c r="BT8358" s="37"/>
      <c r="BU8358" s="31"/>
      <c r="BW8358" s="33"/>
      <c r="BX8358" s="1"/>
      <c r="BY8358" s="1"/>
      <c r="BZ8358" s="1"/>
      <c r="CA8358" s="1"/>
      <c r="CB8358" s="1"/>
      <c r="CC8358" s="1"/>
      <c r="CE8358" s="1"/>
      <c r="CF8358" s="1"/>
      <c r="CG8358" s="1"/>
      <c r="CH8358" s="1"/>
      <c r="CI8358" s="1"/>
      <c r="CJ8358" s="1"/>
      <c r="CK8358" s="1"/>
      <c r="CL8358" s="1"/>
      <c r="CM8358" s="1"/>
      <c r="CN8358" s="1"/>
      <c r="CO8358" s="1"/>
    </row>
    <row r="8359" spans="1:93" ht="30" customHeight="1" x14ac:dyDescent="0.2">
      <c r="A8359" s="1"/>
      <c r="B8359" s="1"/>
      <c r="C8359" s="1"/>
      <c r="D8359" s="1"/>
      <c r="E8359" s="28"/>
      <c r="F8359" s="1"/>
      <c r="G8359" s="1"/>
      <c r="H8359" s="1"/>
      <c r="I8359" s="1"/>
      <c r="J8359" s="76"/>
      <c r="K8359" s="76"/>
      <c r="L8359" s="29"/>
      <c r="M8359" s="29"/>
      <c r="O8359" s="28"/>
      <c r="Q8359" s="76"/>
      <c r="R8359" s="1"/>
      <c r="S8359" s="76"/>
      <c r="T8359" s="1"/>
      <c r="U8359" s="1"/>
      <c r="V8359" s="1"/>
      <c r="AC8359" s="93"/>
      <c r="AD8359" s="69"/>
      <c r="AE8359" s="33"/>
      <c r="AF8359" s="33"/>
      <c r="AG8359" s="33"/>
      <c r="AX8359" s="37"/>
      <c r="AY8359" s="1"/>
      <c r="AZ8359" s="1"/>
      <c r="BA8359" s="31"/>
      <c r="BB8359" s="31"/>
      <c r="BC8359" s="1"/>
      <c r="BD8359" s="1"/>
      <c r="BE8359" s="1"/>
      <c r="BF8359" s="1"/>
      <c r="BG8359" s="1"/>
      <c r="BT8359" s="37"/>
      <c r="BU8359" s="31"/>
      <c r="BW8359" s="33"/>
      <c r="BX8359" s="1"/>
      <c r="BY8359" s="1"/>
      <c r="BZ8359" s="1"/>
      <c r="CA8359" s="1"/>
      <c r="CB8359" s="1"/>
      <c r="CC8359" s="1"/>
      <c r="CE8359" s="1"/>
      <c r="CF8359" s="1"/>
      <c r="CG8359" s="1"/>
      <c r="CH8359" s="1"/>
      <c r="CI8359" s="1"/>
      <c r="CJ8359" s="1"/>
      <c r="CK8359" s="1"/>
      <c r="CL8359" s="1"/>
      <c r="CM8359" s="1"/>
      <c r="CN8359" s="1"/>
      <c r="CO8359" s="1"/>
    </row>
    <row r="8360" spans="1:93" x14ac:dyDescent="0.2">
      <c r="L8360" s="29"/>
      <c r="M8360" s="29"/>
      <c r="O8360" s="28"/>
      <c r="T8360" s="1"/>
      <c r="U8360" s="1"/>
      <c r="AC8360" s="93"/>
      <c r="AD8360" s="69"/>
      <c r="AE8360" s="33"/>
      <c r="AF8360" s="33"/>
      <c r="AG8360" s="33"/>
      <c r="AX8360" s="37"/>
      <c r="AY8360" s="1"/>
      <c r="AZ8360" s="1"/>
      <c r="BA8360" s="31"/>
      <c r="BB8360" s="31"/>
      <c r="BC8360" s="1"/>
      <c r="BD8360" s="1"/>
      <c r="BE8360" s="1"/>
      <c r="BF8360" s="1"/>
      <c r="BG8360" s="1"/>
      <c r="BT8360" s="37"/>
      <c r="BU8360" s="31"/>
      <c r="BW8360" s="33"/>
      <c r="BX8360" s="1"/>
      <c r="BY8360" s="1"/>
      <c r="BZ8360" s="1"/>
      <c r="CA8360" s="1"/>
      <c r="CB8360" s="1"/>
      <c r="CC8360" s="1"/>
      <c r="CE8360" s="1"/>
      <c r="CF8360" s="1"/>
      <c r="CG8360" s="1"/>
      <c r="CH8360" s="1"/>
      <c r="CI8360" s="1"/>
      <c r="CJ8360" s="1"/>
      <c r="CK8360" s="1"/>
      <c r="CL8360" s="1"/>
      <c r="CM8360" s="1"/>
      <c r="CN8360" s="1"/>
      <c r="CO8360" s="1"/>
    </row>
    <row r="8361" spans="1:93" x14ac:dyDescent="0.2">
      <c r="L8361" s="29"/>
      <c r="M8361" s="29"/>
      <c r="O8361" s="28"/>
      <c r="T8361" s="1"/>
      <c r="U8361" s="1"/>
      <c r="AC8361" s="93"/>
      <c r="AD8361" s="69"/>
      <c r="AE8361" s="33"/>
      <c r="AF8361" s="33"/>
      <c r="AG8361" s="33"/>
      <c r="AX8361" s="37"/>
      <c r="AY8361" s="1"/>
      <c r="AZ8361" s="1"/>
      <c r="BA8361" s="31"/>
      <c r="BB8361" s="31"/>
      <c r="BC8361" s="1"/>
      <c r="BD8361" s="1"/>
      <c r="BE8361" s="1"/>
      <c r="BF8361" s="1"/>
      <c r="BG8361" s="1"/>
      <c r="BT8361" s="37"/>
      <c r="BU8361" s="31"/>
      <c r="BW8361" s="33"/>
      <c r="BX8361" s="1"/>
      <c r="BY8361" s="1"/>
      <c r="BZ8361" s="1"/>
      <c r="CA8361" s="1"/>
      <c r="CB8361" s="1"/>
      <c r="CC8361" s="1"/>
      <c r="CE8361" s="1"/>
      <c r="CF8361" s="1"/>
      <c r="CG8361" s="1"/>
      <c r="CH8361" s="1"/>
      <c r="CI8361" s="1"/>
      <c r="CJ8361" s="1"/>
      <c r="CK8361" s="1"/>
      <c r="CL8361" s="1"/>
      <c r="CM8361" s="1"/>
      <c r="CN8361" s="1"/>
      <c r="CO8361" s="1"/>
    </row>
    <row r="8362" spans="1:93" x14ac:dyDescent="0.2">
      <c r="L8362" s="29"/>
      <c r="M8362" s="29"/>
      <c r="O8362" s="28"/>
      <c r="T8362" s="1"/>
      <c r="U8362" s="1"/>
      <c r="AC8362" s="93"/>
      <c r="AD8362" s="69"/>
      <c r="AE8362" s="33"/>
      <c r="AF8362" s="33"/>
      <c r="AG8362" s="33"/>
      <c r="AX8362" s="37"/>
      <c r="AY8362" s="1"/>
      <c r="AZ8362" s="1"/>
      <c r="BA8362" s="31"/>
      <c r="BB8362" s="31"/>
      <c r="BC8362" s="1"/>
      <c r="BD8362" s="1"/>
      <c r="BE8362" s="1"/>
      <c r="BF8362" s="1"/>
      <c r="BG8362" s="1"/>
      <c r="BT8362" s="37"/>
      <c r="BU8362" s="31"/>
      <c r="BW8362" s="33"/>
      <c r="BX8362" s="1"/>
      <c r="BY8362" s="1"/>
      <c r="BZ8362" s="1"/>
      <c r="CA8362" s="1"/>
      <c r="CB8362" s="1"/>
      <c r="CC8362" s="1"/>
      <c r="CE8362" s="1"/>
      <c r="CF8362" s="1"/>
      <c r="CG8362" s="1"/>
      <c r="CH8362" s="1"/>
      <c r="CI8362" s="1"/>
      <c r="CJ8362" s="1"/>
      <c r="CK8362" s="1"/>
      <c r="CL8362" s="1"/>
      <c r="CM8362" s="1"/>
      <c r="CN8362" s="1"/>
      <c r="CO8362" s="1"/>
    </row>
    <row r="8363" spans="1:93" x14ac:dyDescent="0.2">
      <c r="L8363" s="29"/>
      <c r="M8363" s="29"/>
      <c r="O8363" s="28"/>
      <c r="T8363" s="1"/>
      <c r="U8363" s="1"/>
      <c r="AC8363" s="93"/>
      <c r="AD8363" s="69"/>
      <c r="AE8363" s="33"/>
      <c r="AF8363" s="33"/>
      <c r="AG8363" s="33"/>
      <c r="AX8363" s="37"/>
      <c r="AY8363" s="1"/>
      <c r="AZ8363" s="1"/>
      <c r="BA8363" s="31"/>
      <c r="BB8363" s="31"/>
      <c r="BC8363" s="1"/>
      <c r="BD8363" s="1"/>
      <c r="BE8363" s="1"/>
      <c r="BF8363" s="1"/>
      <c r="BG8363" s="1"/>
      <c r="BT8363" s="37"/>
      <c r="BU8363" s="31"/>
      <c r="BW8363" s="33"/>
      <c r="BX8363" s="1"/>
      <c r="BY8363" s="1"/>
      <c r="BZ8363" s="1"/>
      <c r="CA8363" s="1"/>
      <c r="CB8363" s="1"/>
      <c r="CC8363" s="1"/>
      <c r="CE8363" s="1"/>
      <c r="CF8363" s="1"/>
      <c r="CG8363" s="1"/>
      <c r="CH8363" s="1"/>
      <c r="CI8363" s="1"/>
      <c r="CJ8363" s="1"/>
      <c r="CK8363" s="1"/>
      <c r="CL8363" s="1"/>
      <c r="CM8363" s="1"/>
      <c r="CN8363" s="1"/>
      <c r="CO8363" s="1"/>
    </row>
    <row r="8364" spans="1:93" x14ac:dyDescent="0.2">
      <c r="L8364" s="29"/>
      <c r="M8364" s="29"/>
      <c r="O8364" s="28"/>
      <c r="T8364" s="1"/>
      <c r="U8364" s="1"/>
      <c r="AC8364" s="93"/>
      <c r="AD8364" s="69"/>
      <c r="AE8364" s="33"/>
      <c r="AF8364" s="33"/>
      <c r="AG8364" s="33"/>
      <c r="AX8364" s="37"/>
      <c r="AY8364" s="1"/>
      <c r="AZ8364" s="1"/>
      <c r="BA8364" s="31"/>
      <c r="BB8364" s="31"/>
      <c r="BC8364" s="1"/>
      <c r="BD8364" s="1"/>
      <c r="BE8364" s="1"/>
      <c r="BF8364" s="1"/>
      <c r="BG8364" s="1"/>
      <c r="BT8364" s="37"/>
      <c r="BU8364" s="31"/>
      <c r="BW8364" s="33"/>
      <c r="BX8364" s="1"/>
      <c r="BY8364" s="1"/>
      <c r="BZ8364" s="1"/>
      <c r="CA8364" s="1"/>
      <c r="CB8364" s="1"/>
      <c r="CC8364" s="1"/>
      <c r="CE8364" s="1"/>
      <c r="CF8364" s="1"/>
      <c r="CG8364" s="1"/>
      <c r="CH8364" s="1"/>
      <c r="CI8364" s="1"/>
      <c r="CJ8364" s="1"/>
      <c r="CK8364" s="1"/>
      <c r="CL8364" s="1"/>
      <c r="CM8364" s="1"/>
      <c r="CN8364" s="1"/>
      <c r="CO8364" s="1"/>
    </row>
    <row r="8365" spans="1:93" x14ac:dyDescent="0.2">
      <c r="L8365" s="29"/>
      <c r="M8365" s="29"/>
      <c r="O8365" s="28"/>
      <c r="T8365" s="1"/>
      <c r="U8365" s="1"/>
      <c r="AC8365" s="93"/>
      <c r="AD8365" s="69"/>
      <c r="AE8365" s="33"/>
      <c r="AF8365" s="33"/>
      <c r="AG8365" s="33"/>
      <c r="AX8365" s="37"/>
      <c r="AY8365" s="1"/>
      <c r="AZ8365" s="1"/>
      <c r="BA8365" s="31"/>
      <c r="BB8365" s="31"/>
      <c r="BC8365" s="1"/>
      <c r="BD8365" s="1"/>
      <c r="BE8365" s="1"/>
      <c r="BF8365" s="1"/>
      <c r="BG8365" s="1"/>
      <c r="BT8365" s="37"/>
      <c r="BU8365" s="31"/>
      <c r="BW8365" s="33"/>
      <c r="BX8365" s="1"/>
      <c r="BY8365" s="1"/>
      <c r="BZ8365" s="1"/>
      <c r="CA8365" s="1"/>
      <c r="CB8365" s="1"/>
      <c r="CC8365" s="1"/>
      <c r="CE8365" s="1"/>
      <c r="CF8365" s="1"/>
      <c r="CG8365" s="1"/>
      <c r="CH8365" s="1"/>
      <c r="CI8365" s="1"/>
      <c r="CJ8365" s="1"/>
      <c r="CK8365" s="1"/>
      <c r="CL8365" s="1"/>
      <c r="CM8365" s="1"/>
      <c r="CN8365" s="1"/>
      <c r="CO8365" s="1"/>
    </row>
    <row r="8366" spans="1:93" x14ac:dyDescent="0.2">
      <c r="L8366" s="29"/>
      <c r="M8366" s="29"/>
      <c r="O8366" s="28"/>
      <c r="T8366" s="1"/>
      <c r="U8366" s="1"/>
      <c r="AC8366" s="93"/>
      <c r="AD8366" s="69"/>
      <c r="AE8366" s="33"/>
      <c r="AF8366" s="33"/>
      <c r="AG8366" s="33"/>
      <c r="AX8366" s="37"/>
      <c r="AY8366" s="1"/>
      <c r="AZ8366" s="1"/>
      <c r="BA8366" s="31"/>
      <c r="BB8366" s="31"/>
      <c r="BC8366" s="1"/>
      <c r="BD8366" s="1"/>
      <c r="BE8366" s="1"/>
      <c r="BF8366" s="1"/>
      <c r="BG8366" s="1"/>
      <c r="BT8366" s="37"/>
      <c r="BU8366" s="31"/>
      <c r="BW8366" s="33"/>
      <c r="BX8366" s="1"/>
      <c r="BY8366" s="1"/>
      <c r="BZ8366" s="1"/>
      <c r="CA8366" s="1"/>
      <c r="CB8366" s="1"/>
      <c r="CC8366" s="1"/>
      <c r="CE8366" s="1"/>
      <c r="CF8366" s="1"/>
      <c r="CG8366" s="1"/>
      <c r="CH8366" s="1"/>
      <c r="CI8366" s="1"/>
      <c r="CJ8366" s="1"/>
      <c r="CK8366" s="1"/>
      <c r="CL8366" s="1"/>
      <c r="CM8366" s="1"/>
      <c r="CN8366" s="1"/>
      <c r="CO8366" s="1"/>
    </row>
    <row r="8367" spans="1:93" x14ac:dyDescent="0.2">
      <c r="L8367" s="29"/>
      <c r="M8367" s="29"/>
      <c r="O8367" s="28"/>
      <c r="T8367" s="1"/>
      <c r="U8367" s="1"/>
      <c r="AC8367" s="93"/>
      <c r="AD8367" s="69"/>
      <c r="AE8367" s="33"/>
      <c r="AF8367" s="33"/>
      <c r="AG8367" s="33"/>
      <c r="AX8367" s="37"/>
      <c r="AY8367" s="1"/>
      <c r="AZ8367" s="1"/>
      <c r="BA8367" s="31"/>
      <c r="BB8367" s="31"/>
      <c r="BC8367" s="1"/>
      <c r="BD8367" s="1"/>
      <c r="BE8367" s="1"/>
      <c r="BF8367" s="1"/>
      <c r="BG8367" s="1"/>
      <c r="BT8367" s="37"/>
      <c r="BU8367" s="31"/>
      <c r="BW8367" s="33"/>
      <c r="BX8367" s="1"/>
      <c r="BY8367" s="1"/>
      <c r="BZ8367" s="1"/>
      <c r="CA8367" s="1"/>
      <c r="CB8367" s="1"/>
      <c r="CC8367" s="1"/>
      <c r="CE8367" s="1"/>
      <c r="CF8367" s="1"/>
      <c r="CG8367" s="1"/>
      <c r="CH8367" s="1"/>
      <c r="CI8367" s="1"/>
      <c r="CJ8367" s="1"/>
      <c r="CK8367" s="1"/>
      <c r="CL8367" s="1"/>
      <c r="CM8367" s="1"/>
      <c r="CN8367" s="1"/>
      <c r="CO8367" s="1"/>
    </row>
    <row r="8368" spans="1:93" x14ac:dyDescent="0.2">
      <c r="L8368" s="29"/>
      <c r="M8368" s="29"/>
      <c r="O8368" s="28"/>
      <c r="T8368" s="1"/>
      <c r="U8368" s="1"/>
      <c r="AC8368" s="93"/>
      <c r="AD8368" s="69"/>
      <c r="AE8368" s="33"/>
      <c r="AF8368" s="33"/>
      <c r="AG8368" s="33"/>
      <c r="AX8368" s="37"/>
      <c r="AY8368" s="1"/>
      <c r="AZ8368" s="1"/>
      <c r="BA8368" s="31"/>
      <c r="BB8368" s="31"/>
      <c r="BC8368" s="1"/>
      <c r="BD8368" s="1"/>
      <c r="BE8368" s="1"/>
      <c r="BF8368" s="1"/>
      <c r="BG8368" s="1"/>
      <c r="BT8368" s="37"/>
      <c r="BU8368" s="31"/>
      <c r="BW8368" s="33"/>
      <c r="BX8368" s="1"/>
      <c r="BY8368" s="1"/>
      <c r="BZ8368" s="1"/>
      <c r="CA8368" s="1"/>
      <c r="CB8368" s="1"/>
      <c r="CC8368" s="1"/>
      <c r="CE8368" s="1"/>
      <c r="CF8368" s="1"/>
      <c r="CG8368" s="1"/>
      <c r="CH8368" s="1"/>
      <c r="CI8368" s="1"/>
      <c r="CJ8368" s="1"/>
      <c r="CK8368" s="1"/>
      <c r="CL8368" s="1"/>
      <c r="CM8368" s="1"/>
      <c r="CN8368" s="1"/>
      <c r="CO8368" s="1"/>
    </row>
    <row r="8369" spans="12:93" x14ac:dyDescent="0.2">
      <c r="L8369" s="29"/>
      <c r="M8369" s="29"/>
      <c r="O8369" s="28"/>
      <c r="T8369" s="1"/>
      <c r="U8369" s="1"/>
      <c r="AC8369" s="93"/>
      <c r="AD8369" s="69"/>
      <c r="AE8369" s="33"/>
      <c r="AF8369" s="33"/>
      <c r="AG8369" s="33"/>
      <c r="AX8369" s="37"/>
      <c r="AY8369" s="1"/>
      <c r="AZ8369" s="1"/>
      <c r="BA8369" s="31"/>
      <c r="BB8369" s="31"/>
      <c r="BC8369" s="1"/>
      <c r="BD8369" s="1"/>
      <c r="BE8369" s="1"/>
      <c r="BF8369" s="1"/>
      <c r="BG8369" s="1"/>
      <c r="BT8369" s="37"/>
      <c r="BU8369" s="31"/>
      <c r="BW8369" s="33"/>
      <c r="BX8369" s="1"/>
      <c r="BY8369" s="1"/>
      <c r="BZ8369" s="1"/>
      <c r="CA8369" s="1"/>
      <c r="CB8369" s="1"/>
      <c r="CC8369" s="1"/>
      <c r="CE8369" s="1"/>
      <c r="CF8369" s="1"/>
      <c r="CG8369" s="1"/>
      <c r="CH8369" s="1"/>
      <c r="CI8369" s="1"/>
      <c r="CJ8369" s="1"/>
      <c r="CK8369" s="1"/>
      <c r="CL8369" s="1"/>
      <c r="CM8369" s="1"/>
      <c r="CN8369" s="1"/>
      <c r="CO8369" s="1"/>
    </row>
    <row r="8370" spans="12:93" x14ac:dyDescent="0.2">
      <c r="L8370" s="29"/>
      <c r="M8370" s="29"/>
      <c r="O8370" s="28"/>
      <c r="T8370" s="1"/>
      <c r="U8370" s="1"/>
      <c r="AC8370" s="93"/>
      <c r="AD8370" s="69"/>
      <c r="AE8370" s="33"/>
      <c r="AF8370" s="33"/>
      <c r="AG8370" s="33"/>
      <c r="AX8370" s="37"/>
      <c r="AY8370" s="1"/>
      <c r="AZ8370" s="1"/>
      <c r="BA8370" s="31"/>
      <c r="BB8370" s="31"/>
      <c r="BC8370" s="1"/>
      <c r="BD8370" s="1"/>
      <c r="BE8370" s="1"/>
      <c r="BF8370" s="1"/>
      <c r="BG8370" s="1"/>
      <c r="BT8370" s="37"/>
      <c r="BU8370" s="31"/>
      <c r="BW8370" s="33"/>
      <c r="BX8370" s="1"/>
      <c r="BY8370" s="1"/>
      <c r="BZ8370" s="1"/>
      <c r="CA8370" s="1"/>
      <c r="CB8370" s="1"/>
      <c r="CC8370" s="1"/>
      <c r="CE8370" s="1"/>
      <c r="CF8370" s="1"/>
      <c r="CG8370" s="1"/>
      <c r="CH8370" s="1"/>
      <c r="CI8370" s="1"/>
      <c r="CJ8370" s="1"/>
      <c r="CK8370" s="1"/>
      <c r="CL8370" s="1"/>
      <c r="CM8370" s="1"/>
      <c r="CN8370" s="1"/>
      <c r="CO8370" s="1"/>
    </row>
    <row r="8371" spans="12:93" x14ac:dyDescent="0.2">
      <c r="L8371" s="29"/>
      <c r="M8371" s="29"/>
      <c r="O8371" s="28"/>
      <c r="T8371" s="1"/>
      <c r="U8371" s="1"/>
      <c r="AC8371" s="93"/>
      <c r="AD8371" s="69"/>
      <c r="AE8371" s="33"/>
      <c r="AF8371" s="33"/>
      <c r="AG8371" s="33"/>
      <c r="AX8371" s="37"/>
      <c r="AY8371" s="1"/>
      <c r="AZ8371" s="1"/>
      <c r="BA8371" s="31"/>
      <c r="BB8371" s="31"/>
      <c r="BC8371" s="1"/>
      <c r="BD8371" s="1"/>
      <c r="BE8371" s="1"/>
      <c r="BF8371" s="1"/>
      <c r="BG8371" s="1"/>
      <c r="BT8371" s="37"/>
      <c r="BU8371" s="31"/>
      <c r="BW8371" s="33"/>
      <c r="BX8371" s="1"/>
      <c r="BY8371" s="1"/>
      <c r="BZ8371" s="1"/>
      <c r="CA8371" s="1"/>
      <c r="CB8371" s="1"/>
      <c r="CC8371" s="1"/>
      <c r="CE8371" s="1"/>
      <c r="CF8371" s="1"/>
      <c r="CG8371" s="1"/>
      <c r="CH8371" s="1"/>
      <c r="CI8371" s="1"/>
      <c r="CJ8371" s="1"/>
      <c r="CK8371" s="1"/>
      <c r="CL8371" s="1"/>
      <c r="CM8371" s="1"/>
      <c r="CN8371" s="1"/>
      <c r="CO8371" s="1"/>
    </row>
    <row r="8372" spans="12:93" x14ac:dyDescent="0.2">
      <c r="L8372" s="29"/>
      <c r="M8372" s="29"/>
      <c r="O8372" s="28"/>
      <c r="T8372" s="1"/>
      <c r="U8372" s="1"/>
      <c r="AC8372" s="93"/>
      <c r="AD8372" s="69"/>
      <c r="AE8372" s="33"/>
      <c r="AF8372" s="33"/>
      <c r="AG8372" s="33"/>
      <c r="AX8372" s="37"/>
      <c r="AY8372" s="1"/>
      <c r="AZ8372" s="1"/>
      <c r="BA8372" s="31"/>
      <c r="BB8372" s="31"/>
      <c r="BC8372" s="1"/>
      <c r="BD8372" s="1"/>
      <c r="BE8372" s="1"/>
      <c r="BF8372" s="1"/>
      <c r="BG8372" s="1"/>
      <c r="BT8372" s="37"/>
      <c r="BU8372" s="31"/>
      <c r="BW8372" s="33"/>
      <c r="BX8372" s="1"/>
      <c r="BY8372" s="1"/>
      <c r="BZ8372" s="1"/>
      <c r="CA8372" s="1"/>
      <c r="CB8372" s="1"/>
      <c r="CC8372" s="1"/>
      <c r="CE8372" s="1"/>
      <c r="CF8372" s="1"/>
      <c r="CG8372" s="1"/>
      <c r="CH8372" s="1"/>
      <c r="CI8372" s="1"/>
      <c r="CJ8372" s="1"/>
      <c r="CK8372" s="1"/>
      <c r="CL8372" s="1"/>
      <c r="CM8372" s="1"/>
      <c r="CN8372" s="1"/>
      <c r="CO8372" s="1"/>
    </row>
    <row r="8373" spans="12:93" x14ac:dyDescent="0.2">
      <c r="L8373" s="29"/>
      <c r="M8373" s="29"/>
      <c r="O8373" s="28"/>
      <c r="T8373" s="1"/>
      <c r="U8373" s="1"/>
      <c r="AC8373" s="93"/>
      <c r="AD8373" s="69"/>
      <c r="AE8373" s="33"/>
      <c r="AF8373" s="33"/>
      <c r="AG8373" s="33"/>
      <c r="AX8373" s="37"/>
      <c r="AY8373" s="1"/>
      <c r="AZ8373" s="1"/>
      <c r="BA8373" s="31"/>
      <c r="BB8373" s="31"/>
      <c r="BC8373" s="1"/>
      <c r="BD8373" s="1"/>
      <c r="BE8373" s="1"/>
      <c r="BF8373" s="1"/>
      <c r="BG8373" s="1"/>
      <c r="BT8373" s="37"/>
      <c r="BU8373" s="31"/>
      <c r="BW8373" s="33"/>
      <c r="BX8373" s="1"/>
      <c r="BY8373" s="1"/>
      <c r="BZ8373" s="1"/>
      <c r="CA8373" s="1"/>
      <c r="CB8373" s="1"/>
      <c r="CC8373" s="1"/>
      <c r="CE8373" s="1"/>
      <c r="CF8373" s="1"/>
      <c r="CG8373" s="1"/>
      <c r="CH8373" s="1"/>
      <c r="CI8373" s="1"/>
      <c r="CJ8373" s="1"/>
      <c r="CK8373" s="1"/>
      <c r="CL8373" s="1"/>
      <c r="CM8373" s="1"/>
      <c r="CN8373" s="1"/>
      <c r="CO8373" s="1"/>
    </row>
    <row r="8374" spans="12:93" x14ac:dyDescent="0.2">
      <c r="L8374" s="29"/>
      <c r="M8374" s="29"/>
      <c r="O8374" s="28"/>
      <c r="T8374" s="1"/>
      <c r="U8374" s="1"/>
      <c r="AC8374" s="93"/>
      <c r="AD8374" s="69"/>
      <c r="AE8374" s="33"/>
      <c r="AF8374" s="33"/>
      <c r="AG8374" s="33"/>
      <c r="AX8374" s="37"/>
      <c r="AY8374" s="1"/>
      <c r="AZ8374" s="1"/>
      <c r="BA8374" s="31"/>
      <c r="BB8374" s="31"/>
      <c r="BC8374" s="1"/>
      <c r="BD8374" s="1"/>
      <c r="BE8374" s="1"/>
      <c r="BF8374" s="1"/>
      <c r="BG8374" s="1"/>
      <c r="BT8374" s="37"/>
      <c r="BU8374" s="31"/>
      <c r="BW8374" s="33"/>
      <c r="BX8374" s="1"/>
      <c r="BY8374" s="1"/>
      <c r="BZ8374" s="1"/>
      <c r="CA8374" s="1"/>
      <c r="CB8374" s="1"/>
      <c r="CC8374" s="1"/>
      <c r="CE8374" s="1"/>
      <c r="CF8374" s="1"/>
      <c r="CG8374" s="1"/>
      <c r="CH8374" s="1"/>
      <c r="CI8374" s="1"/>
      <c r="CJ8374" s="1"/>
      <c r="CK8374" s="1"/>
      <c r="CL8374" s="1"/>
      <c r="CM8374" s="1"/>
      <c r="CN8374" s="1"/>
      <c r="CO8374" s="1"/>
    </row>
    <row r="8375" spans="12:93" x14ac:dyDescent="0.2">
      <c r="L8375" s="29"/>
      <c r="M8375" s="29"/>
      <c r="O8375" s="28"/>
      <c r="T8375" s="1"/>
      <c r="U8375" s="1"/>
      <c r="AC8375" s="93"/>
      <c r="AD8375" s="69"/>
      <c r="AE8375" s="33"/>
      <c r="AF8375" s="33"/>
      <c r="AG8375" s="33"/>
      <c r="AX8375" s="37"/>
      <c r="AY8375" s="1"/>
      <c r="AZ8375" s="1"/>
      <c r="BA8375" s="31"/>
      <c r="BB8375" s="31"/>
      <c r="BC8375" s="1"/>
      <c r="BD8375" s="1"/>
      <c r="BE8375" s="1"/>
      <c r="BF8375" s="1"/>
      <c r="BG8375" s="1"/>
      <c r="BT8375" s="37"/>
      <c r="BU8375" s="31"/>
      <c r="BW8375" s="33"/>
      <c r="BX8375" s="1"/>
      <c r="BY8375" s="1"/>
      <c r="BZ8375" s="1"/>
      <c r="CA8375" s="1"/>
      <c r="CB8375" s="1"/>
      <c r="CC8375" s="1"/>
      <c r="CE8375" s="1"/>
      <c r="CF8375" s="1"/>
      <c r="CG8375" s="1"/>
      <c r="CH8375" s="1"/>
      <c r="CI8375" s="1"/>
      <c r="CJ8375" s="1"/>
      <c r="CK8375" s="1"/>
      <c r="CL8375" s="1"/>
      <c r="CM8375" s="1"/>
      <c r="CN8375" s="1"/>
      <c r="CO8375" s="1"/>
    </row>
    <row r="8376" spans="12:93" x14ac:dyDescent="0.2">
      <c r="L8376" s="29"/>
      <c r="M8376" s="29"/>
      <c r="O8376" s="28"/>
      <c r="T8376" s="1"/>
      <c r="U8376" s="1"/>
      <c r="AC8376" s="93"/>
      <c r="AD8376" s="69"/>
      <c r="AE8376" s="33"/>
      <c r="AF8376" s="33"/>
      <c r="AG8376" s="33"/>
      <c r="AX8376" s="37"/>
      <c r="AY8376" s="1"/>
      <c r="AZ8376" s="1"/>
      <c r="BA8376" s="31"/>
      <c r="BB8376" s="31"/>
      <c r="BC8376" s="1"/>
      <c r="BD8376" s="1"/>
      <c r="BE8376" s="1"/>
      <c r="BF8376" s="1"/>
      <c r="BG8376" s="1"/>
      <c r="BT8376" s="37"/>
      <c r="BU8376" s="31"/>
      <c r="BW8376" s="33"/>
      <c r="BX8376" s="1"/>
      <c r="BY8376" s="1"/>
      <c r="BZ8376" s="1"/>
      <c r="CA8376" s="1"/>
      <c r="CB8376" s="1"/>
      <c r="CC8376" s="1"/>
      <c r="CE8376" s="1"/>
      <c r="CF8376" s="1"/>
      <c r="CG8376" s="1"/>
      <c r="CH8376" s="1"/>
      <c r="CI8376" s="1"/>
      <c r="CJ8376" s="1"/>
      <c r="CK8376" s="1"/>
      <c r="CL8376" s="1"/>
      <c r="CM8376" s="1"/>
      <c r="CN8376" s="1"/>
      <c r="CO8376" s="1"/>
    </row>
    <row r="8377" spans="12:93" x14ac:dyDescent="0.2">
      <c r="L8377" s="29"/>
      <c r="M8377" s="29"/>
      <c r="O8377" s="28"/>
      <c r="T8377" s="1"/>
      <c r="U8377" s="1"/>
      <c r="AC8377" s="93"/>
      <c r="AD8377" s="69"/>
      <c r="AE8377" s="33"/>
      <c r="AF8377" s="33"/>
      <c r="AG8377" s="33"/>
      <c r="AX8377" s="37"/>
      <c r="AY8377" s="1"/>
      <c r="AZ8377" s="1"/>
      <c r="BA8377" s="31"/>
      <c r="BB8377" s="31"/>
      <c r="BC8377" s="1"/>
      <c r="BD8377" s="1"/>
      <c r="BE8377" s="1"/>
      <c r="BF8377" s="1"/>
      <c r="BG8377" s="1"/>
      <c r="BT8377" s="37"/>
      <c r="BU8377" s="31"/>
      <c r="BW8377" s="33"/>
      <c r="BX8377" s="1"/>
      <c r="BY8377" s="1"/>
      <c r="BZ8377" s="1"/>
      <c r="CA8377" s="1"/>
      <c r="CB8377" s="1"/>
      <c r="CC8377" s="1"/>
      <c r="CE8377" s="1"/>
      <c r="CF8377" s="1"/>
      <c r="CG8377" s="1"/>
      <c r="CH8377" s="1"/>
      <c r="CI8377" s="1"/>
      <c r="CJ8377" s="1"/>
      <c r="CK8377" s="1"/>
      <c r="CL8377" s="1"/>
      <c r="CM8377" s="1"/>
      <c r="CN8377" s="1"/>
      <c r="CO8377" s="1"/>
    </row>
    <row r="8378" spans="12:93" x14ac:dyDescent="0.2">
      <c r="L8378" s="29"/>
      <c r="M8378" s="29"/>
      <c r="O8378" s="28"/>
      <c r="T8378" s="1"/>
      <c r="U8378" s="1"/>
      <c r="AC8378" s="93"/>
      <c r="AD8378" s="69"/>
      <c r="AE8378" s="33"/>
      <c r="AF8378" s="33"/>
      <c r="AG8378" s="33"/>
      <c r="AX8378" s="37"/>
      <c r="AY8378" s="1"/>
      <c r="AZ8378" s="1"/>
      <c r="BA8378" s="31"/>
      <c r="BB8378" s="31"/>
      <c r="BC8378" s="1"/>
      <c r="BD8378" s="1"/>
      <c r="BE8378" s="1"/>
      <c r="BF8378" s="1"/>
      <c r="BG8378" s="1"/>
      <c r="BT8378" s="37"/>
      <c r="BU8378" s="31"/>
      <c r="BW8378" s="33"/>
      <c r="BX8378" s="1"/>
      <c r="BY8378" s="1"/>
      <c r="BZ8378" s="1"/>
      <c r="CA8378" s="1"/>
      <c r="CB8378" s="1"/>
      <c r="CC8378" s="1"/>
      <c r="CE8378" s="1"/>
      <c r="CF8378" s="1"/>
      <c r="CG8378" s="1"/>
      <c r="CH8378" s="1"/>
      <c r="CI8378" s="1"/>
      <c r="CJ8378" s="1"/>
      <c r="CK8378" s="1"/>
      <c r="CL8378" s="1"/>
      <c r="CM8378" s="1"/>
      <c r="CN8378" s="1"/>
      <c r="CO8378" s="1"/>
    </row>
    <row r="8379" spans="12:93" x14ac:dyDescent="0.2">
      <c r="L8379" s="29"/>
      <c r="M8379" s="29"/>
      <c r="O8379" s="28"/>
      <c r="T8379" s="1"/>
      <c r="U8379" s="1"/>
      <c r="AC8379" s="93"/>
      <c r="AD8379" s="69"/>
      <c r="AE8379" s="33"/>
      <c r="AF8379" s="33"/>
      <c r="AG8379" s="33"/>
      <c r="AX8379" s="37"/>
      <c r="AY8379" s="1"/>
      <c r="AZ8379" s="1"/>
      <c r="BA8379" s="31"/>
      <c r="BB8379" s="31"/>
      <c r="BC8379" s="1"/>
      <c r="BD8379" s="1"/>
      <c r="BE8379" s="1"/>
      <c r="BF8379" s="1"/>
      <c r="BG8379" s="1"/>
      <c r="BT8379" s="37"/>
      <c r="BU8379" s="31"/>
      <c r="BW8379" s="33"/>
      <c r="BX8379" s="1"/>
      <c r="BY8379" s="1"/>
      <c r="BZ8379" s="1"/>
      <c r="CA8379" s="1"/>
      <c r="CB8379" s="1"/>
      <c r="CC8379" s="1"/>
      <c r="CE8379" s="1"/>
      <c r="CF8379" s="1"/>
      <c r="CG8379" s="1"/>
      <c r="CH8379" s="1"/>
      <c r="CI8379" s="1"/>
      <c r="CJ8379" s="1"/>
      <c r="CK8379" s="1"/>
      <c r="CL8379" s="1"/>
      <c r="CM8379" s="1"/>
      <c r="CN8379" s="1"/>
      <c r="CO8379" s="1"/>
    </row>
    <row r="8380" spans="12:93" x14ac:dyDescent="0.2">
      <c r="L8380" s="29"/>
      <c r="M8380" s="29"/>
      <c r="O8380" s="28"/>
      <c r="T8380" s="1"/>
      <c r="U8380" s="1"/>
      <c r="AC8380" s="93"/>
      <c r="AD8380" s="69"/>
      <c r="AE8380" s="33"/>
      <c r="AF8380" s="33"/>
      <c r="AG8380" s="33"/>
      <c r="AX8380" s="37"/>
      <c r="AY8380" s="1"/>
      <c r="AZ8380" s="1"/>
      <c r="BA8380" s="31"/>
      <c r="BB8380" s="31"/>
      <c r="BC8380" s="1"/>
      <c r="BD8380" s="1"/>
      <c r="BE8380" s="1"/>
      <c r="BF8380" s="1"/>
      <c r="BG8380" s="1"/>
      <c r="BT8380" s="37"/>
      <c r="BU8380" s="31"/>
      <c r="BW8380" s="33"/>
      <c r="BX8380" s="1"/>
      <c r="BY8380" s="1"/>
      <c r="BZ8380" s="1"/>
      <c r="CA8380" s="1"/>
      <c r="CB8380" s="1"/>
      <c r="CC8380" s="1"/>
      <c r="CE8380" s="1"/>
      <c r="CF8380" s="1"/>
      <c r="CG8380" s="1"/>
      <c r="CH8380" s="1"/>
      <c r="CI8380" s="1"/>
      <c r="CJ8380" s="1"/>
      <c r="CK8380" s="1"/>
      <c r="CL8380" s="1"/>
      <c r="CM8380" s="1"/>
      <c r="CN8380" s="1"/>
      <c r="CO8380" s="1"/>
    </row>
    <row r="8381" spans="12:93" x14ac:dyDescent="0.2">
      <c r="L8381" s="29"/>
      <c r="M8381" s="29"/>
      <c r="O8381" s="28"/>
      <c r="T8381" s="1"/>
      <c r="U8381" s="1"/>
      <c r="AC8381" s="93"/>
      <c r="AD8381" s="69"/>
      <c r="AE8381" s="33"/>
      <c r="AF8381" s="33"/>
      <c r="AG8381" s="33"/>
      <c r="AX8381" s="37"/>
      <c r="AY8381" s="1"/>
      <c r="AZ8381" s="1"/>
      <c r="BA8381" s="31"/>
      <c r="BB8381" s="31"/>
      <c r="BC8381" s="1"/>
      <c r="BD8381" s="1"/>
      <c r="BE8381" s="1"/>
      <c r="BF8381" s="1"/>
      <c r="BG8381" s="1"/>
      <c r="BT8381" s="37"/>
      <c r="BU8381" s="31"/>
      <c r="BW8381" s="33"/>
      <c r="BX8381" s="1"/>
      <c r="BY8381" s="1"/>
      <c r="BZ8381" s="1"/>
      <c r="CA8381" s="1"/>
      <c r="CB8381" s="1"/>
      <c r="CC8381" s="1"/>
      <c r="CE8381" s="1"/>
      <c r="CF8381" s="1"/>
      <c r="CG8381" s="1"/>
      <c r="CH8381" s="1"/>
      <c r="CI8381" s="1"/>
      <c r="CJ8381" s="1"/>
      <c r="CK8381" s="1"/>
      <c r="CL8381" s="1"/>
      <c r="CM8381" s="1"/>
      <c r="CN8381" s="1"/>
      <c r="CO8381" s="1"/>
    </row>
    <row r="8382" spans="12:93" x14ac:dyDescent="0.2">
      <c r="L8382" s="29"/>
      <c r="M8382" s="29"/>
      <c r="O8382" s="28"/>
      <c r="T8382" s="1"/>
      <c r="U8382" s="1"/>
      <c r="AC8382" s="93"/>
      <c r="AD8382" s="69"/>
      <c r="AE8382" s="33"/>
      <c r="AF8382" s="33"/>
      <c r="AG8382" s="33"/>
      <c r="AX8382" s="37"/>
      <c r="AY8382" s="1"/>
      <c r="AZ8382" s="1"/>
      <c r="BA8382" s="31"/>
      <c r="BB8382" s="31"/>
      <c r="BC8382" s="1"/>
      <c r="BD8382" s="1"/>
      <c r="BE8382" s="1"/>
      <c r="BF8382" s="1"/>
      <c r="BG8382" s="1"/>
      <c r="BT8382" s="37"/>
      <c r="BU8382" s="31"/>
      <c r="BW8382" s="33"/>
      <c r="BX8382" s="1"/>
      <c r="BY8382" s="1"/>
      <c r="BZ8382" s="1"/>
      <c r="CA8382" s="1"/>
      <c r="CB8382" s="1"/>
      <c r="CC8382" s="1"/>
      <c r="CE8382" s="1"/>
      <c r="CF8382" s="1"/>
      <c r="CG8382" s="1"/>
      <c r="CH8382" s="1"/>
      <c r="CI8382" s="1"/>
      <c r="CJ8382" s="1"/>
      <c r="CK8382" s="1"/>
      <c r="CL8382" s="1"/>
      <c r="CM8382" s="1"/>
      <c r="CN8382" s="1"/>
      <c r="CO8382" s="1"/>
    </row>
    <row r="8383" spans="12:93" x14ac:dyDescent="0.2">
      <c r="L8383" s="29"/>
      <c r="M8383" s="29"/>
      <c r="O8383" s="28"/>
      <c r="T8383" s="1"/>
      <c r="U8383" s="1"/>
      <c r="AC8383" s="93"/>
      <c r="AD8383" s="69"/>
      <c r="AE8383" s="33"/>
      <c r="AF8383" s="33"/>
      <c r="AG8383" s="33"/>
      <c r="AX8383" s="37"/>
      <c r="AY8383" s="1"/>
      <c r="AZ8383" s="1"/>
      <c r="BA8383" s="31"/>
      <c r="BB8383" s="31"/>
      <c r="BC8383" s="1"/>
      <c r="BD8383" s="1"/>
      <c r="BE8383" s="1"/>
      <c r="BF8383" s="1"/>
      <c r="BG8383" s="1"/>
      <c r="BT8383" s="37"/>
      <c r="BU8383" s="31"/>
      <c r="BW8383" s="33"/>
      <c r="BX8383" s="1"/>
      <c r="BY8383" s="1"/>
      <c r="BZ8383" s="1"/>
      <c r="CA8383" s="1"/>
      <c r="CB8383" s="1"/>
      <c r="CC8383" s="1"/>
      <c r="CE8383" s="1"/>
      <c r="CF8383" s="1"/>
      <c r="CG8383" s="1"/>
      <c r="CH8383" s="1"/>
      <c r="CI8383" s="1"/>
      <c r="CJ8383" s="1"/>
      <c r="CK8383" s="1"/>
      <c r="CL8383" s="1"/>
      <c r="CM8383" s="1"/>
      <c r="CN8383" s="1"/>
      <c r="CO8383" s="1"/>
    </row>
    <row r="8384" spans="12:93" x14ac:dyDescent="0.2">
      <c r="L8384" s="29"/>
      <c r="M8384" s="29"/>
      <c r="O8384" s="28"/>
      <c r="T8384" s="1"/>
      <c r="U8384" s="1"/>
      <c r="AC8384" s="93"/>
      <c r="AD8384" s="69"/>
      <c r="AE8384" s="33"/>
      <c r="AF8384" s="33"/>
      <c r="AG8384" s="33"/>
      <c r="AX8384" s="37"/>
      <c r="AY8384" s="1"/>
      <c r="AZ8384" s="1"/>
      <c r="BA8384" s="31"/>
      <c r="BB8384" s="31"/>
      <c r="BC8384" s="1"/>
      <c r="BD8384" s="1"/>
      <c r="BE8384" s="1"/>
      <c r="BF8384" s="1"/>
      <c r="BG8384" s="1"/>
      <c r="BT8384" s="37"/>
      <c r="BU8384" s="31"/>
      <c r="BW8384" s="33"/>
      <c r="BX8384" s="1"/>
      <c r="BY8384" s="1"/>
      <c r="BZ8384" s="1"/>
      <c r="CA8384" s="1"/>
      <c r="CB8384" s="1"/>
      <c r="CC8384" s="1"/>
      <c r="CE8384" s="1"/>
      <c r="CF8384" s="1"/>
      <c r="CG8384" s="1"/>
      <c r="CH8384" s="1"/>
      <c r="CI8384" s="1"/>
      <c r="CJ8384" s="1"/>
      <c r="CK8384" s="1"/>
      <c r="CL8384" s="1"/>
      <c r="CM8384" s="1"/>
      <c r="CN8384" s="1"/>
      <c r="CO8384" s="1"/>
    </row>
    <row r="8385" spans="12:93" x14ac:dyDescent="0.2">
      <c r="L8385" s="29"/>
      <c r="M8385" s="29"/>
      <c r="O8385" s="28"/>
      <c r="T8385" s="1"/>
      <c r="U8385" s="1"/>
      <c r="AC8385" s="93"/>
      <c r="AD8385" s="69"/>
      <c r="AE8385" s="33"/>
      <c r="AF8385" s="33"/>
      <c r="AG8385" s="33"/>
      <c r="AX8385" s="37"/>
      <c r="AY8385" s="1"/>
      <c r="AZ8385" s="1"/>
      <c r="BA8385" s="31"/>
      <c r="BB8385" s="31"/>
      <c r="BC8385" s="1"/>
      <c r="BD8385" s="1"/>
      <c r="BE8385" s="1"/>
      <c r="BF8385" s="1"/>
      <c r="BG8385" s="1"/>
      <c r="BT8385" s="37"/>
      <c r="BU8385" s="31"/>
      <c r="BW8385" s="33"/>
      <c r="BX8385" s="1"/>
      <c r="BY8385" s="1"/>
      <c r="BZ8385" s="1"/>
      <c r="CA8385" s="1"/>
      <c r="CB8385" s="1"/>
      <c r="CC8385" s="1"/>
      <c r="CE8385" s="1"/>
      <c r="CF8385" s="1"/>
      <c r="CG8385" s="1"/>
      <c r="CH8385" s="1"/>
      <c r="CI8385" s="1"/>
      <c r="CJ8385" s="1"/>
      <c r="CK8385" s="1"/>
      <c r="CL8385" s="1"/>
      <c r="CM8385" s="1"/>
      <c r="CN8385" s="1"/>
      <c r="CO8385" s="1"/>
    </row>
    <row r="8386" spans="12:93" x14ac:dyDescent="0.2">
      <c r="L8386" s="29"/>
      <c r="M8386" s="29"/>
      <c r="O8386" s="28"/>
      <c r="T8386" s="1"/>
      <c r="U8386" s="1"/>
      <c r="AC8386" s="93"/>
      <c r="AD8386" s="69"/>
      <c r="AE8386" s="33"/>
      <c r="AF8386" s="33"/>
      <c r="AG8386" s="33"/>
      <c r="AX8386" s="37"/>
      <c r="AY8386" s="1"/>
      <c r="AZ8386" s="1"/>
      <c r="BA8386" s="31"/>
      <c r="BB8386" s="31"/>
      <c r="BC8386" s="1"/>
      <c r="BD8386" s="1"/>
      <c r="BE8386" s="1"/>
      <c r="BF8386" s="1"/>
      <c r="BG8386" s="1"/>
      <c r="BT8386" s="37"/>
      <c r="BU8386" s="31"/>
      <c r="BW8386" s="33"/>
      <c r="BX8386" s="1"/>
      <c r="BY8386" s="1"/>
      <c r="BZ8386" s="1"/>
      <c r="CA8386" s="1"/>
      <c r="CB8386" s="1"/>
      <c r="CC8386" s="1"/>
      <c r="CE8386" s="1"/>
      <c r="CF8386" s="1"/>
      <c r="CG8386" s="1"/>
      <c r="CH8386" s="1"/>
      <c r="CI8386" s="1"/>
      <c r="CJ8386" s="1"/>
      <c r="CK8386" s="1"/>
      <c r="CL8386" s="1"/>
      <c r="CM8386" s="1"/>
      <c r="CN8386" s="1"/>
      <c r="CO8386" s="1"/>
    </row>
    <row r="8387" spans="12:93" x14ac:dyDescent="0.2">
      <c r="O8387" s="28"/>
      <c r="T8387" s="1"/>
      <c r="U8387" s="1"/>
      <c r="AC8387" s="93"/>
      <c r="AD8387" s="69"/>
      <c r="AE8387" s="33"/>
      <c r="AF8387" s="33"/>
      <c r="AG8387" s="33"/>
      <c r="AX8387" s="37"/>
      <c r="AY8387" s="1"/>
      <c r="AZ8387" s="1"/>
      <c r="BA8387" s="31"/>
      <c r="BB8387" s="31"/>
      <c r="BC8387" s="1"/>
      <c r="BD8387" s="1"/>
      <c r="BE8387" s="1"/>
      <c r="BF8387" s="1"/>
      <c r="BG8387" s="1"/>
      <c r="BT8387" s="37"/>
      <c r="BU8387" s="31"/>
      <c r="BW8387" s="33"/>
      <c r="BX8387" s="1"/>
      <c r="BY8387" s="1"/>
      <c r="BZ8387" s="1"/>
      <c r="CA8387" s="1"/>
      <c r="CB8387" s="1"/>
      <c r="CC8387" s="1"/>
      <c r="CE8387" s="1"/>
      <c r="CF8387" s="1"/>
      <c r="CG8387" s="1"/>
      <c r="CH8387" s="1"/>
      <c r="CI8387" s="1"/>
      <c r="CJ8387" s="1"/>
      <c r="CK8387" s="1"/>
      <c r="CL8387" s="1"/>
      <c r="CM8387" s="1"/>
      <c r="CN8387" s="1"/>
      <c r="CO8387" s="1"/>
    </row>
    <row r="8388" spans="12:93" x14ac:dyDescent="0.2">
      <c r="O8388" s="28"/>
      <c r="T8388" s="1"/>
      <c r="U8388" s="1"/>
      <c r="AC8388" s="93"/>
      <c r="AD8388" s="69"/>
      <c r="AE8388" s="33"/>
      <c r="AF8388" s="33"/>
      <c r="AG8388" s="33"/>
      <c r="AX8388" s="37"/>
      <c r="AY8388" s="1"/>
      <c r="AZ8388" s="1"/>
      <c r="BA8388" s="31"/>
      <c r="BB8388" s="31"/>
      <c r="BC8388" s="1"/>
      <c r="BD8388" s="1"/>
      <c r="BE8388" s="1"/>
      <c r="BF8388" s="1"/>
      <c r="BG8388" s="1"/>
      <c r="BT8388" s="37"/>
      <c r="BU8388" s="31"/>
      <c r="BW8388" s="33"/>
      <c r="BX8388" s="1"/>
      <c r="BY8388" s="1"/>
      <c r="BZ8388" s="1"/>
      <c r="CA8388" s="1"/>
      <c r="CB8388" s="1"/>
      <c r="CC8388" s="1"/>
      <c r="CE8388" s="1"/>
      <c r="CF8388" s="1"/>
      <c r="CG8388" s="1"/>
      <c r="CH8388" s="1"/>
      <c r="CI8388" s="1"/>
      <c r="CJ8388" s="1"/>
      <c r="CK8388" s="1"/>
      <c r="CL8388" s="1"/>
      <c r="CM8388" s="1"/>
      <c r="CN8388" s="1"/>
      <c r="CO8388" s="1"/>
    </row>
    <row r="8389" spans="12:93" x14ac:dyDescent="0.2">
      <c r="O8389" s="28"/>
      <c r="T8389" s="1"/>
      <c r="U8389" s="1"/>
      <c r="AC8389" s="93"/>
      <c r="AD8389" s="69"/>
      <c r="AE8389" s="33"/>
      <c r="AF8389" s="33"/>
      <c r="AG8389" s="33"/>
      <c r="AX8389" s="37"/>
      <c r="AY8389" s="1"/>
      <c r="AZ8389" s="1"/>
      <c r="BA8389" s="31"/>
      <c r="BB8389" s="31"/>
      <c r="BC8389" s="1"/>
      <c r="BD8389" s="1"/>
      <c r="BE8389" s="1"/>
      <c r="BF8389" s="1"/>
      <c r="BG8389" s="1"/>
      <c r="BT8389" s="37"/>
      <c r="BU8389" s="31"/>
      <c r="BW8389" s="33"/>
      <c r="BX8389" s="1"/>
      <c r="BY8389" s="1"/>
      <c r="BZ8389" s="1"/>
      <c r="CA8389" s="1"/>
      <c r="CB8389" s="1"/>
      <c r="CC8389" s="1"/>
      <c r="CE8389" s="1"/>
      <c r="CF8389" s="1"/>
      <c r="CG8389" s="1"/>
      <c r="CH8389" s="1"/>
      <c r="CI8389" s="1"/>
      <c r="CJ8389" s="1"/>
      <c r="CK8389" s="1"/>
      <c r="CL8389" s="1"/>
      <c r="CM8389" s="1"/>
      <c r="CN8389" s="1"/>
      <c r="CO8389" s="1"/>
    </row>
    <row r="8390" spans="12:93" x14ac:dyDescent="0.2">
      <c r="O8390" s="28"/>
      <c r="T8390" s="1"/>
      <c r="U8390" s="1"/>
      <c r="AC8390" s="93"/>
      <c r="AD8390" s="69"/>
      <c r="AE8390" s="33"/>
      <c r="AF8390" s="33"/>
      <c r="AG8390" s="33"/>
      <c r="AX8390" s="37"/>
      <c r="AY8390" s="1"/>
      <c r="AZ8390" s="1"/>
      <c r="BA8390" s="31"/>
      <c r="BB8390" s="31"/>
      <c r="BC8390" s="1"/>
      <c r="BD8390" s="1"/>
      <c r="BE8390" s="1"/>
      <c r="BF8390" s="1"/>
      <c r="BG8390" s="1"/>
      <c r="BT8390" s="37"/>
      <c r="BU8390" s="31"/>
      <c r="BW8390" s="33"/>
      <c r="BX8390" s="1"/>
      <c r="BY8390" s="1"/>
      <c r="BZ8390" s="1"/>
      <c r="CA8390" s="1"/>
      <c r="CB8390" s="1"/>
      <c r="CC8390" s="1"/>
      <c r="CE8390" s="1"/>
      <c r="CF8390" s="1"/>
      <c r="CG8390" s="1"/>
      <c r="CH8390" s="1"/>
      <c r="CI8390" s="1"/>
      <c r="CJ8390" s="1"/>
      <c r="CK8390" s="1"/>
      <c r="CL8390" s="1"/>
      <c r="CM8390" s="1"/>
      <c r="CN8390" s="1"/>
      <c r="CO8390" s="1"/>
    </row>
    <row r="8391" spans="12:93" x14ac:dyDescent="0.2">
      <c r="O8391" s="28"/>
      <c r="T8391" s="1"/>
      <c r="U8391" s="1"/>
      <c r="AC8391" s="93"/>
      <c r="AD8391" s="69"/>
      <c r="AE8391" s="33"/>
      <c r="AF8391" s="33"/>
      <c r="AG8391" s="33"/>
      <c r="AX8391" s="37"/>
      <c r="AY8391" s="1"/>
      <c r="AZ8391" s="1"/>
      <c r="BA8391" s="31"/>
      <c r="BB8391" s="31"/>
      <c r="BC8391" s="1"/>
      <c r="BD8391" s="1"/>
      <c r="BE8391" s="1"/>
      <c r="BF8391" s="1"/>
      <c r="BG8391" s="1"/>
      <c r="BT8391" s="37"/>
      <c r="BU8391" s="31"/>
      <c r="BW8391" s="33"/>
      <c r="BX8391" s="1"/>
      <c r="BY8391" s="1"/>
      <c r="BZ8391" s="1"/>
      <c r="CA8391" s="1"/>
      <c r="CB8391" s="1"/>
      <c r="CC8391" s="1"/>
      <c r="CE8391" s="1"/>
      <c r="CF8391" s="1"/>
      <c r="CG8391" s="1"/>
      <c r="CH8391" s="1"/>
      <c r="CI8391" s="1"/>
      <c r="CJ8391" s="1"/>
      <c r="CK8391" s="1"/>
      <c r="CL8391" s="1"/>
      <c r="CM8391" s="1"/>
      <c r="CN8391" s="1"/>
      <c r="CO8391" s="1"/>
    </row>
    <row r="8392" spans="12:93" x14ac:dyDescent="0.2">
      <c r="O8392" s="28"/>
      <c r="T8392" s="1"/>
      <c r="U8392" s="1"/>
      <c r="AC8392" s="93"/>
      <c r="AD8392" s="69"/>
      <c r="AE8392" s="33"/>
      <c r="AF8392" s="33"/>
      <c r="AG8392" s="33"/>
      <c r="AX8392" s="37"/>
      <c r="AY8392" s="1"/>
      <c r="AZ8392" s="1"/>
      <c r="BA8392" s="31"/>
      <c r="BB8392" s="31"/>
      <c r="BC8392" s="1"/>
      <c r="BD8392" s="1"/>
      <c r="BE8392" s="1"/>
      <c r="BF8392" s="1"/>
      <c r="BG8392" s="1"/>
      <c r="BT8392" s="37"/>
      <c r="BU8392" s="31"/>
      <c r="BW8392" s="33"/>
      <c r="BX8392" s="1"/>
      <c r="BY8392" s="1"/>
      <c r="BZ8392" s="1"/>
      <c r="CA8392" s="1"/>
      <c r="CB8392" s="1"/>
      <c r="CC8392" s="1"/>
      <c r="CE8392" s="1"/>
      <c r="CF8392" s="1"/>
      <c r="CG8392" s="1"/>
      <c r="CH8392" s="1"/>
      <c r="CI8392" s="1"/>
      <c r="CJ8392" s="1"/>
      <c r="CK8392" s="1"/>
      <c r="CL8392" s="1"/>
      <c r="CM8392" s="1"/>
      <c r="CN8392" s="1"/>
      <c r="CO8392" s="1"/>
    </row>
    <row r="8393" spans="12:93" x14ac:dyDescent="0.2">
      <c r="O8393" s="28"/>
      <c r="T8393" s="1"/>
      <c r="U8393" s="1"/>
      <c r="AC8393" s="93"/>
      <c r="AD8393" s="69"/>
      <c r="AE8393" s="33"/>
      <c r="AF8393" s="33"/>
      <c r="AG8393" s="33"/>
      <c r="AX8393" s="37"/>
      <c r="AY8393" s="1"/>
      <c r="AZ8393" s="1"/>
      <c r="BA8393" s="31"/>
      <c r="BB8393" s="31"/>
      <c r="BC8393" s="1"/>
      <c r="BD8393" s="1"/>
      <c r="BE8393" s="1"/>
      <c r="BF8393" s="1"/>
      <c r="BG8393" s="1"/>
      <c r="BT8393" s="37"/>
      <c r="BU8393" s="31"/>
      <c r="BW8393" s="33"/>
      <c r="BX8393" s="1"/>
      <c r="BY8393" s="1"/>
      <c r="BZ8393" s="1"/>
      <c r="CA8393" s="1"/>
      <c r="CB8393" s="1"/>
      <c r="CC8393" s="1"/>
      <c r="CE8393" s="1"/>
      <c r="CF8393" s="1"/>
      <c r="CG8393" s="1"/>
      <c r="CH8393" s="1"/>
      <c r="CI8393" s="1"/>
      <c r="CJ8393" s="1"/>
      <c r="CK8393" s="1"/>
      <c r="CL8393" s="1"/>
      <c r="CM8393" s="1"/>
      <c r="CN8393" s="1"/>
      <c r="CO8393" s="1"/>
    </row>
    <row r="8394" spans="12:93" x14ac:dyDescent="0.2">
      <c r="O8394" s="28"/>
      <c r="T8394" s="1"/>
      <c r="U8394" s="1"/>
      <c r="AC8394" s="93"/>
      <c r="AD8394" s="69"/>
      <c r="AE8394" s="33"/>
      <c r="AF8394" s="33"/>
      <c r="AG8394" s="33"/>
      <c r="AX8394" s="37"/>
      <c r="AY8394" s="1"/>
      <c r="AZ8394" s="1"/>
      <c r="BA8394" s="31"/>
      <c r="BB8394" s="31"/>
      <c r="BC8394" s="1"/>
      <c r="BD8394" s="1"/>
      <c r="BE8394" s="1"/>
      <c r="BF8394" s="1"/>
      <c r="BG8394" s="1"/>
      <c r="BT8394" s="37"/>
      <c r="BU8394" s="31"/>
      <c r="BW8394" s="33"/>
      <c r="BX8394" s="1"/>
      <c r="BY8394" s="1"/>
      <c r="BZ8394" s="1"/>
      <c r="CA8394" s="1"/>
      <c r="CB8394" s="1"/>
      <c r="CC8394" s="1"/>
      <c r="CE8394" s="1"/>
      <c r="CF8394" s="1"/>
      <c r="CG8394" s="1"/>
      <c r="CH8394" s="1"/>
      <c r="CI8394" s="1"/>
      <c r="CJ8394" s="1"/>
      <c r="CK8394" s="1"/>
      <c r="CL8394" s="1"/>
      <c r="CM8394" s="1"/>
      <c r="CN8394" s="1"/>
      <c r="CO8394" s="1"/>
    </row>
    <row r="8395" spans="12:93" x14ac:dyDescent="0.2">
      <c r="O8395" s="28"/>
      <c r="T8395" s="1"/>
      <c r="U8395" s="1"/>
      <c r="AC8395" s="93"/>
      <c r="AD8395" s="69"/>
      <c r="AE8395" s="33"/>
      <c r="AF8395" s="33"/>
      <c r="AG8395" s="33"/>
      <c r="AX8395" s="37"/>
      <c r="AY8395" s="1"/>
      <c r="AZ8395" s="1"/>
      <c r="BA8395" s="31"/>
      <c r="BB8395" s="31"/>
      <c r="BC8395" s="1"/>
      <c r="BD8395" s="1"/>
      <c r="BE8395" s="1"/>
      <c r="BF8395" s="1"/>
      <c r="BG8395" s="1"/>
      <c r="BT8395" s="37"/>
      <c r="BU8395" s="31"/>
      <c r="BW8395" s="33"/>
      <c r="BX8395" s="1"/>
      <c r="BY8395" s="1"/>
      <c r="BZ8395" s="1"/>
      <c r="CA8395" s="1"/>
      <c r="CB8395" s="1"/>
      <c r="CC8395" s="1"/>
      <c r="CE8395" s="1"/>
      <c r="CF8395" s="1"/>
      <c r="CG8395" s="1"/>
      <c r="CH8395" s="1"/>
      <c r="CI8395" s="1"/>
      <c r="CJ8395" s="1"/>
      <c r="CK8395" s="1"/>
      <c r="CL8395" s="1"/>
      <c r="CM8395" s="1"/>
      <c r="CN8395" s="1"/>
      <c r="CO8395" s="1"/>
    </row>
    <row r="8396" spans="12:93" x14ac:dyDescent="0.2">
      <c r="O8396" s="28"/>
      <c r="T8396" s="1"/>
      <c r="U8396" s="1"/>
      <c r="AC8396" s="93"/>
      <c r="AD8396" s="69"/>
      <c r="AE8396" s="33"/>
      <c r="AF8396" s="33"/>
      <c r="AG8396" s="33"/>
      <c r="AX8396" s="37"/>
      <c r="AY8396" s="1"/>
      <c r="AZ8396" s="1"/>
      <c r="BA8396" s="31"/>
      <c r="BB8396" s="31"/>
      <c r="BC8396" s="1"/>
      <c r="BD8396" s="1"/>
      <c r="BE8396" s="1"/>
      <c r="BF8396" s="1"/>
      <c r="BG8396" s="1"/>
      <c r="BT8396" s="37"/>
      <c r="BU8396" s="31"/>
      <c r="BW8396" s="33"/>
      <c r="BX8396" s="1"/>
      <c r="BY8396" s="1"/>
      <c r="BZ8396" s="1"/>
      <c r="CA8396" s="1"/>
      <c r="CB8396" s="1"/>
      <c r="CC8396" s="1"/>
      <c r="CE8396" s="1"/>
      <c r="CF8396" s="1"/>
      <c r="CG8396" s="1"/>
      <c r="CH8396" s="1"/>
      <c r="CI8396" s="1"/>
      <c r="CJ8396" s="1"/>
      <c r="CK8396" s="1"/>
      <c r="CL8396" s="1"/>
      <c r="CM8396" s="1"/>
      <c r="CN8396" s="1"/>
      <c r="CO8396" s="1"/>
    </row>
    <row r="8397" spans="12:93" x14ac:dyDescent="0.2">
      <c r="O8397" s="28"/>
      <c r="T8397" s="1"/>
      <c r="U8397" s="1"/>
      <c r="AC8397" s="93"/>
      <c r="AD8397" s="69"/>
      <c r="AE8397" s="33"/>
      <c r="AF8397" s="33"/>
      <c r="AG8397" s="33"/>
      <c r="AX8397" s="37"/>
      <c r="AY8397" s="1"/>
      <c r="AZ8397" s="1"/>
      <c r="BA8397" s="31"/>
      <c r="BB8397" s="31"/>
      <c r="BC8397" s="1"/>
      <c r="BD8397" s="1"/>
      <c r="BE8397" s="1"/>
      <c r="BF8397" s="1"/>
      <c r="BG8397" s="1"/>
      <c r="BT8397" s="37"/>
      <c r="BU8397" s="31"/>
      <c r="BW8397" s="33"/>
      <c r="BX8397" s="1"/>
      <c r="BY8397" s="1"/>
      <c r="BZ8397" s="1"/>
      <c r="CA8397" s="1"/>
      <c r="CB8397" s="1"/>
      <c r="CC8397" s="1"/>
      <c r="CE8397" s="1"/>
      <c r="CF8397" s="1"/>
      <c r="CG8397" s="1"/>
      <c r="CH8397" s="1"/>
      <c r="CI8397" s="1"/>
      <c r="CJ8397" s="1"/>
      <c r="CK8397" s="1"/>
      <c r="CL8397" s="1"/>
      <c r="CM8397" s="1"/>
      <c r="CN8397" s="1"/>
      <c r="CO8397" s="1"/>
    </row>
    <row r="8398" spans="12:93" x14ac:dyDescent="0.2">
      <c r="O8398" s="28"/>
      <c r="T8398" s="1"/>
      <c r="U8398" s="1"/>
      <c r="AC8398" s="93"/>
      <c r="AD8398" s="69"/>
      <c r="AE8398" s="33"/>
      <c r="AF8398" s="33"/>
      <c r="AG8398" s="33"/>
      <c r="AX8398" s="37"/>
      <c r="AY8398" s="1"/>
      <c r="AZ8398" s="1"/>
      <c r="BA8398" s="31"/>
      <c r="BB8398" s="31"/>
      <c r="BC8398" s="1"/>
      <c r="BD8398" s="1"/>
      <c r="BE8398" s="1"/>
      <c r="BF8398" s="1"/>
      <c r="BG8398" s="1"/>
      <c r="BT8398" s="37"/>
      <c r="BU8398" s="31"/>
      <c r="BW8398" s="33"/>
      <c r="BX8398" s="1"/>
      <c r="BY8398" s="1"/>
      <c r="BZ8398" s="1"/>
      <c r="CA8398" s="1"/>
      <c r="CB8398" s="1"/>
      <c r="CC8398" s="1"/>
      <c r="CE8398" s="1"/>
      <c r="CF8398" s="1"/>
      <c r="CG8398" s="1"/>
      <c r="CH8398" s="1"/>
      <c r="CI8398" s="1"/>
      <c r="CJ8398" s="1"/>
      <c r="CK8398" s="1"/>
      <c r="CL8398" s="1"/>
      <c r="CM8398" s="1"/>
      <c r="CN8398" s="1"/>
      <c r="CO8398" s="1"/>
    </row>
    <row r="8399" spans="12:93" x14ac:dyDescent="0.2">
      <c r="O8399" s="28"/>
      <c r="T8399" s="1"/>
      <c r="U8399" s="1"/>
      <c r="AC8399" s="93"/>
      <c r="AD8399" s="69"/>
      <c r="AE8399" s="33"/>
      <c r="AF8399" s="33"/>
      <c r="AG8399" s="33"/>
      <c r="AX8399" s="37"/>
      <c r="AY8399" s="1"/>
      <c r="AZ8399" s="1"/>
      <c r="BA8399" s="31"/>
      <c r="BB8399" s="31"/>
      <c r="BC8399" s="1"/>
      <c r="BD8399" s="1"/>
      <c r="BE8399" s="1"/>
      <c r="BF8399" s="1"/>
      <c r="BG8399" s="1"/>
      <c r="BT8399" s="37"/>
      <c r="BU8399" s="31"/>
      <c r="BW8399" s="33"/>
      <c r="BX8399" s="1"/>
      <c r="BY8399" s="1"/>
      <c r="BZ8399" s="1"/>
      <c r="CA8399" s="1"/>
      <c r="CB8399" s="1"/>
      <c r="CC8399" s="1"/>
      <c r="CE8399" s="1"/>
      <c r="CF8399" s="1"/>
      <c r="CG8399" s="1"/>
      <c r="CH8399" s="1"/>
      <c r="CI8399" s="1"/>
      <c r="CJ8399" s="1"/>
      <c r="CK8399" s="1"/>
      <c r="CL8399" s="1"/>
      <c r="CM8399" s="1"/>
      <c r="CN8399" s="1"/>
      <c r="CO8399" s="1"/>
    </row>
    <row r="8400" spans="12:93" x14ac:dyDescent="0.2">
      <c r="O8400" s="28"/>
      <c r="T8400" s="1"/>
      <c r="U8400" s="1"/>
      <c r="AC8400" s="93"/>
      <c r="AD8400" s="69"/>
      <c r="AE8400" s="33"/>
      <c r="AF8400" s="33"/>
      <c r="AG8400" s="33"/>
      <c r="AX8400" s="37"/>
      <c r="AY8400" s="1"/>
      <c r="AZ8400" s="1"/>
      <c r="BA8400" s="31"/>
      <c r="BB8400" s="31"/>
      <c r="BC8400" s="1"/>
      <c r="BD8400" s="1"/>
      <c r="BE8400" s="1"/>
      <c r="BF8400" s="1"/>
      <c r="BG8400" s="1"/>
      <c r="BT8400" s="37"/>
      <c r="BU8400" s="31"/>
      <c r="BW8400" s="33"/>
      <c r="BX8400" s="1"/>
      <c r="BY8400" s="1"/>
      <c r="BZ8400" s="1"/>
      <c r="CA8400" s="1"/>
      <c r="CB8400" s="1"/>
      <c r="CC8400" s="1"/>
      <c r="CE8400" s="1"/>
      <c r="CF8400" s="1"/>
      <c r="CG8400" s="1"/>
      <c r="CH8400" s="1"/>
      <c r="CI8400" s="1"/>
      <c r="CJ8400" s="1"/>
      <c r="CK8400" s="1"/>
      <c r="CL8400" s="1"/>
      <c r="CM8400" s="1"/>
      <c r="CN8400" s="1"/>
      <c r="CO8400" s="1"/>
    </row>
    <row r="8401" spans="15:93" x14ac:dyDescent="0.2">
      <c r="O8401" s="28"/>
      <c r="T8401" s="1"/>
      <c r="U8401" s="1"/>
      <c r="AC8401" s="93"/>
      <c r="AD8401" s="69"/>
      <c r="AE8401" s="33"/>
      <c r="AF8401" s="33"/>
      <c r="AG8401" s="33"/>
      <c r="AX8401" s="37"/>
      <c r="AY8401" s="1"/>
      <c r="AZ8401" s="1"/>
      <c r="BA8401" s="31"/>
      <c r="BB8401" s="31"/>
      <c r="BC8401" s="1"/>
      <c r="BD8401" s="1"/>
      <c r="BE8401" s="1"/>
      <c r="BF8401" s="1"/>
      <c r="BG8401" s="1"/>
      <c r="BT8401" s="37"/>
      <c r="BU8401" s="31"/>
      <c r="BW8401" s="33"/>
      <c r="BX8401" s="1"/>
      <c r="BY8401" s="1"/>
      <c r="BZ8401" s="1"/>
      <c r="CA8401" s="1"/>
      <c r="CB8401" s="1"/>
      <c r="CC8401" s="1"/>
      <c r="CE8401" s="1"/>
      <c r="CF8401" s="1"/>
      <c r="CG8401" s="1"/>
      <c r="CH8401" s="1"/>
      <c r="CI8401" s="1"/>
      <c r="CJ8401" s="1"/>
      <c r="CK8401" s="1"/>
      <c r="CL8401" s="1"/>
      <c r="CM8401" s="1"/>
      <c r="CN8401" s="1"/>
      <c r="CO8401" s="1"/>
    </row>
    <row r="8402" spans="15:93" x14ac:dyDescent="0.2">
      <c r="O8402" s="28"/>
      <c r="T8402" s="1"/>
      <c r="U8402" s="1"/>
      <c r="AC8402" s="93"/>
      <c r="AD8402" s="69"/>
      <c r="AE8402" s="33"/>
      <c r="AF8402" s="33"/>
      <c r="AG8402" s="33"/>
      <c r="AX8402" s="37"/>
      <c r="AY8402" s="1"/>
      <c r="AZ8402" s="1"/>
      <c r="BA8402" s="31"/>
      <c r="BB8402" s="31"/>
      <c r="BC8402" s="1"/>
      <c r="BD8402" s="1"/>
      <c r="BE8402" s="1"/>
      <c r="BF8402" s="1"/>
      <c r="BG8402" s="1"/>
      <c r="BT8402" s="37"/>
      <c r="BU8402" s="31"/>
      <c r="BW8402" s="33"/>
      <c r="BX8402" s="1"/>
      <c r="BY8402" s="1"/>
      <c r="BZ8402" s="1"/>
      <c r="CA8402" s="1"/>
      <c r="CB8402" s="1"/>
      <c r="CC8402" s="1"/>
      <c r="CE8402" s="1"/>
      <c r="CF8402" s="1"/>
      <c r="CG8402" s="1"/>
      <c r="CH8402" s="1"/>
      <c r="CI8402" s="1"/>
      <c r="CJ8402" s="1"/>
      <c r="CK8402" s="1"/>
      <c r="CL8402" s="1"/>
      <c r="CM8402" s="1"/>
      <c r="CN8402" s="1"/>
      <c r="CO8402" s="1"/>
    </row>
    <row r="8403" spans="15:93" x14ac:dyDescent="0.2">
      <c r="O8403" s="28"/>
      <c r="T8403" s="1"/>
      <c r="U8403" s="1"/>
      <c r="AC8403" s="93"/>
      <c r="AD8403" s="69"/>
      <c r="AE8403" s="33"/>
      <c r="AF8403" s="33"/>
      <c r="AG8403" s="33"/>
      <c r="AX8403" s="37"/>
      <c r="AY8403" s="1"/>
      <c r="AZ8403" s="1"/>
      <c r="BA8403" s="31"/>
      <c r="BB8403" s="31"/>
      <c r="BC8403" s="1"/>
      <c r="BD8403" s="1"/>
      <c r="BE8403" s="1"/>
      <c r="BF8403" s="1"/>
      <c r="BG8403" s="1"/>
      <c r="BT8403" s="37"/>
      <c r="BU8403" s="31"/>
      <c r="BW8403" s="33"/>
      <c r="BX8403" s="1"/>
      <c r="BY8403" s="1"/>
      <c r="BZ8403" s="1"/>
      <c r="CA8403" s="1"/>
      <c r="CB8403" s="1"/>
      <c r="CC8403" s="1"/>
      <c r="CE8403" s="1"/>
      <c r="CF8403" s="1"/>
      <c r="CG8403" s="1"/>
      <c r="CH8403" s="1"/>
      <c r="CI8403" s="1"/>
      <c r="CJ8403" s="1"/>
      <c r="CK8403" s="1"/>
      <c r="CL8403" s="1"/>
      <c r="CM8403" s="1"/>
      <c r="CN8403" s="1"/>
      <c r="CO8403" s="1"/>
    </row>
    <row r="8404" spans="15:93" x14ac:dyDescent="0.2">
      <c r="O8404" s="28"/>
      <c r="T8404" s="1"/>
      <c r="U8404" s="1"/>
      <c r="AC8404" s="93"/>
      <c r="AD8404" s="69"/>
      <c r="AE8404" s="33"/>
      <c r="AF8404" s="33"/>
      <c r="AG8404" s="33"/>
      <c r="AX8404" s="37"/>
      <c r="AY8404" s="1"/>
      <c r="AZ8404" s="1"/>
      <c r="BA8404" s="31"/>
      <c r="BB8404" s="31"/>
      <c r="BC8404" s="1"/>
      <c r="BD8404" s="1"/>
      <c r="BE8404" s="1"/>
      <c r="BF8404" s="1"/>
      <c r="BG8404" s="1"/>
      <c r="BT8404" s="37"/>
      <c r="BU8404" s="31"/>
      <c r="BW8404" s="33"/>
      <c r="BX8404" s="1"/>
      <c r="BY8404" s="1"/>
      <c r="BZ8404" s="1"/>
      <c r="CA8404" s="1"/>
      <c r="CB8404" s="1"/>
      <c r="CC8404" s="1"/>
      <c r="CE8404" s="1"/>
      <c r="CF8404" s="1"/>
      <c r="CG8404" s="1"/>
      <c r="CH8404" s="1"/>
      <c r="CI8404" s="1"/>
      <c r="CJ8404" s="1"/>
      <c r="CK8404" s="1"/>
      <c r="CL8404" s="1"/>
      <c r="CM8404" s="1"/>
      <c r="CN8404" s="1"/>
      <c r="CO8404" s="1"/>
    </row>
    <row r="8405" spans="15:93" x14ac:dyDescent="0.2">
      <c r="O8405" s="28"/>
      <c r="T8405" s="1"/>
      <c r="U8405" s="1"/>
      <c r="AC8405" s="93"/>
      <c r="AD8405" s="69"/>
      <c r="AE8405" s="33"/>
      <c r="AF8405" s="33"/>
      <c r="AG8405" s="33"/>
      <c r="AX8405" s="37"/>
      <c r="AY8405" s="1"/>
      <c r="AZ8405" s="1"/>
      <c r="BA8405" s="31"/>
      <c r="BB8405" s="31"/>
      <c r="BC8405" s="1"/>
      <c r="BD8405" s="1"/>
      <c r="BE8405" s="1"/>
      <c r="BF8405" s="1"/>
      <c r="BG8405" s="1"/>
      <c r="BT8405" s="37"/>
      <c r="BU8405" s="31"/>
      <c r="BW8405" s="33"/>
      <c r="BX8405" s="1"/>
      <c r="BY8405" s="1"/>
      <c r="BZ8405" s="1"/>
      <c r="CA8405" s="1"/>
      <c r="CB8405" s="1"/>
      <c r="CC8405" s="1"/>
      <c r="CE8405" s="1"/>
      <c r="CF8405" s="1"/>
      <c r="CG8405" s="1"/>
      <c r="CH8405" s="1"/>
      <c r="CI8405" s="1"/>
      <c r="CJ8405" s="1"/>
      <c r="CK8405" s="1"/>
      <c r="CL8405" s="1"/>
      <c r="CM8405" s="1"/>
      <c r="CN8405" s="1"/>
      <c r="CO8405" s="1"/>
    </row>
    <row r="8406" spans="15:93" x14ac:dyDescent="0.2">
      <c r="O8406" s="28"/>
      <c r="T8406" s="1"/>
      <c r="U8406" s="1"/>
      <c r="AC8406" s="93"/>
      <c r="AD8406" s="69"/>
      <c r="AE8406" s="33"/>
      <c r="AF8406" s="33"/>
      <c r="AG8406" s="33"/>
      <c r="AX8406" s="37"/>
      <c r="AY8406" s="1"/>
      <c r="AZ8406" s="1"/>
      <c r="BA8406" s="31"/>
      <c r="BB8406" s="31"/>
      <c r="BC8406" s="1"/>
      <c r="BD8406" s="1"/>
      <c r="BE8406" s="1"/>
      <c r="BF8406" s="1"/>
      <c r="BG8406" s="1"/>
      <c r="BT8406" s="37"/>
      <c r="BU8406" s="31"/>
      <c r="BW8406" s="33"/>
      <c r="BX8406" s="1"/>
      <c r="BY8406" s="1"/>
      <c r="BZ8406" s="1"/>
      <c r="CA8406" s="1"/>
      <c r="CB8406" s="1"/>
      <c r="CC8406" s="1"/>
      <c r="CE8406" s="1"/>
      <c r="CF8406" s="1"/>
      <c r="CG8406" s="1"/>
      <c r="CH8406" s="1"/>
      <c r="CI8406" s="1"/>
      <c r="CJ8406" s="1"/>
      <c r="CK8406" s="1"/>
      <c r="CL8406" s="1"/>
      <c r="CM8406" s="1"/>
      <c r="CN8406" s="1"/>
      <c r="CO8406" s="1"/>
    </row>
    <row r="8407" spans="15:93" x14ac:dyDescent="0.2">
      <c r="O8407" s="28"/>
      <c r="T8407" s="1"/>
      <c r="U8407" s="1"/>
      <c r="AC8407" s="93"/>
      <c r="AD8407" s="69"/>
      <c r="AE8407" s="33"/>
      <c r="AF8407" s="33"/>
      <c r="AG8407" s="33"/>
      <c r="AX8407" s="37"/>
      <c r="AY8407" s="1"/>
      <c r="AZ8407" s="1"/>
      <c r="BA8407" s="31"/>
      <c r="BB8407" s="31"/>
      <c r="BC8407" s="1"/>
      <c r="BD8407" s="1"/>
      <c r="BE8407" s="1"/>
      <c r="BF8407" s="1"/>
      <c r="BG8407" s="1"/>
      <c r="BT8407" s="37"/>
      <c r="BU8407" s="31"/>
      <c r="BW8407" s="33"/>
      <c r="BX8407" s="1"/>
      <c r="BY8407" s="1"/>
      <c r="BZ8407" s="1"/>
      <c r="CA8407" s="1"/>
      <c r="CB8407" s="1"/>
      <c r="CC8407" s="1"/>
      <c r="CE8407" s="1"/>
      <c r="CF8407" s="1"/>
      <c r="CG8407" s="1"/>
      <c r="CH8407" s="1"/>
      <c r="CI8407" s="1"/>
      <c r="CJ8407" s="1"/>
      <c r="CK8407" s="1"/>
      <c r="CL8407" s="1"/>
      <c r="CM8407" s="1"/>
      <c r="CN8407" s="1"/>
      <c r="CO8407" s="1"/>
    </row>
    <row r="8408" spans="15:93" x14ac:dyDescent="0.2">
      <c r="O8408" s="28"/>
      <c r="T8408" s="1"/>
      <c r="U8408" s="1"/>
      <c r="AC8408" s="93"/>
      <c r="AD8408" s="69"/>
      <c r="AE8408" s="33"/>
      <c r="AF8408" s="33"/>
      <c r="AG8408" s="33"/>
      <c r="AX8408" s="37"/>
      <c r="AY8408" s="1"/>
      <c r="AZ8408" s="1"/>
      <c r="BA8408" s="31"/>
      <c r="BB8408" s="31"/>
      <c r="BC8408" s="1"/>
      <c r="BD8408" s="1"/>
      <c r="BE8408" s="1"/>
      <c r="BF8408" s="1"/>
      <c r="BG8408" s="1"/>
      <c r="BT8408" s="37"/>
      <c r="BU8408" s="31"/>
      <c r="BW8408" s="33"/>
      <c r="BX8408" s="1"/>
      <c r="BY8408" s="1"/>
      <c r="BZ8408" s="1"/>
      <c r="CA8408" s="1"/>
      <c r="CB8408" s="1"/>
      <c r="CC8408" s="1"/>
      <c r="CE8408" s="1"/>
      <c r="CF8408" s="1"/>
      <c r="CG8408" s="1"/>
      <c r="CH8408" s="1"/>
      <c r="CI8408" s="1"/>
      <c r="CJ8408" s="1"/>
      <c r="CK8408" s="1"/>
      <c r="CL8408" s="1"/>
      <c r="CM8408" s="1"/>
      <c r="CN8408" s="1"/>
      <c r="CO8408" s="1"/>
    </row>
    <row r="8409" spans="15:93" x14ac:dyDescent="0.2">
      <c r="O8409" s="28"/>
      <c r="T8409" s="1"/>
      <c r="U8409" s="1"/>
      <c r="AC8409" s="93"/>
      <c r="AD8409" s="69"/>
      <c r="AE8409" s="33"/>
      <c r="AF8409" s="33"/>
      <c r="AG8409" s="33"/>
      <c r="AX8409" s="37"/>
      <c r="AY8409" s="1"/>
      <c r="AZ8409" s="1"/>
      <c r="BA8409" s="31"/>
      <c r="BB8409" s="31"/>
      <c r="BC8409" s="1"/>
      <c r="BD8409" s="1"/>
      <c r="BE8409" s="1"/>
      <c r="BF8409" s="1"/>
      <c r="BG8409" s="1"/>
      <c r="BT8409" s="37"/>
      <c r="BU8409" s="31"/>
      <c r="BW8409" s="33"/>
      <c r="BX8409" s="1"/>
      <c r="BY8409" s="1"/>
      <c r="BZ8409" s="1"/>
      <c r="CA8409" s="1"/>
      <c r="CB8409" s="1"/>
      <c r="CC8409" s="1"/>
      <c r="CE8409" s="1"/>
      <c r="CF8409" s="1"/>
      <c r="CG8409" s="1"/>
      <c r="CH8409" s="1"/>
      <c r="CI8409" s="1"/>
      <c r="CJ8409" s="1"/>
      <c r="CK8409" s="1"/>
      <c r="CL8409" s="1"/>
      <c r="CM8409" s="1"/>
      <c r="CN8409" s="1"/>
      <c r="CO8409" s="1"/>
    </row>
    <row r="8410" spans="15:93" x14ac:dyDescent="0.2">
      <c r="O8410" s="28"/>
      <c r="T8410" s="1"/>
      <c r="U8410" s="1"/>
      <c r="AC8410" s="93"/>
      <c r="AD8410" s="69"/>
      <c r="AE8410" s="33"/>
      <c r="AF8410" s="33"/>
      <c r="AG8410" s="33"/>
      <c r="AX8410" s="37"/>
      <c r="AY8410" s="1"/>
      <c r="AZ8410" s="1"/>
      <c r="BA8410" s="31"/>
      <c r="BB8410" s="31"/>
      <c r="BC8410" s="1"/>
      <c r="BD8410" s="1"/>
      <c r="BE8410" s="1"/>
      <c r="BF8410" s="1"/>
      <c r="BG8410" s="1"/>
      <c r="BT8410" s="37"/>
      <c r="BU8410" s="31"/>
      <c r="BW8410" s="33"/>
      <c r="BX8410" s="1"/>
      <c r="BY8410" s="1"/>
      <c r="BZ8410" s="1"/>
      <c r="CA8410" s="1"/>
      <c r="CB8410" s="1"/>
      <c r="CC8410" s="1"/>
      <c r="CE8410" s="1"/>
      <c r="CF8410" s="1"/>
      <c r="CG8410" s="1"/>
      <c r="CH8410" s="1"/>
      <c r="CI8410" s="1"/>
      <c r="CJ8410" s="1"/>
      <c r="CK8410" s="1"/>
      <c r="CL8410" s="1"/>
      <c r="CM8410" s="1"/>
      <c r="CN8410" s="1"/>
      <c r="CO8410" s="1"/>
    </row>
    <row r="8411" spans="15:93" x14ac:dyDescent="0.2">
      <c r="O8411" s="28"/>
      <c r="T8411" s="1"/>
      <c r="U8411" s="1"/>
      <c r="AC8411" s="93"/>
      <c r="AD8411" s="69"/>
      <c r="AE8411" s="33"/>
      <c r="AF8411" s="33"/>
      <c r="AG8411" s="33"/>
      <c r="AX8411" s="37"/>
      <c r="AY8411" s="1"/>
      <c r="AZ8411" s="1"/>
      <c r="BA8411" s="31"/>
      <c r="BB8411" s="31"/>
      <c r="BC8411" s="1"/>
      <c r="BD8411" s="1"/>
      <c r="BE8411" s="1"/>
      <c r="BF8411" s="1"/>
      <c r="BG8411" s="1"/>
      <c r="BT8411" s="37"/>
      <c r="BU8411" s="31"/>
      <c r="BW8411" s="33"/>
      <c r="BX8411" s="1"/>
      <c r="BY8411" s="1"/>
      <c r="BZ8411" s="1"/>
      <c r="CA8411" s="1"/>
      <c r="CB8411" s="1"/>
      <c r="CC8411" s="1"/>
      <c r="CE8411" s="1"/>
      <c r="CF8411" s="1"/>
      <c r="CG8411" s="1"/>
      <c r="CH8411" s="1"/>
      <c r="CI8411" s="1"/>
      <c r="CJ8411" s="1"/>
      <c r="CK8411" s="1"/>
      <c r="CL8411" s="1"/>
      <c r="CM8411" s="1"/>
      <c r="CN8411" s="1"/>
      <c r="CO8411" s="1"/>
    </row>
    <row r="8412" spans="15:93" x14ac:dyDescent="0.2">
      <c r="O8412" s="28"/>
      <c r="T8412" s="1"/>
      <c r="U8412" s="1"/>
      <c r="AC8412" s="93"/>
      <c r="AD8412" s="69"/>
      <c r="AE8412" s="33"/>
      <c r="AF8412" s="33"/>
      <c r="AG8412" s="33"/>
      <c r="AX8412" s="37"/>
      <c r="AY8412" s="1"/>
      <c r="AZ8412" s="1"/>
      <c r="BA8412" s="31"/>
      <c r="BB8412" s="31"/>
      <c r="BC8412" s="1"/>
      <c r="BD8412" s="1"/>
      <c r="BE8412" s="1"/>
      <c r="BF8412" s="1"/>
      <c r="BG8412" s="1"/>
      <c r="BT8412" s="37"/>
      <c r="BU8412" s="31"/>
      <c r="BW8412" s="33"/>
      <c r="BX8412" s="1"/>
      <c r="BY8412" s="1"/>
      <c r="BZ8412" s="1"/>
      <c r="CA8412" s="1"/>
      <c r="CB8412" s="1"/>
      <c r="CC8412" s="1"/>
      <c r="CE8412" s="1"/>
      <c r="CF8412" s="1"/>
      <c r="CG8412" s="1"/>
      <c r="CH8412" s="1"/>
      <c r="CI8412" s="1"/>
      <c r="CJ8412" s="1"/>
      <c r="CK8412" s="1"/>
      <c r="CL8412" s="1"/>
      <c r="CM8412" s="1"/>
      <c r="CN8412" s="1"/>
      <c r="CO8412" s="1"/>
    </row>
    <row r="8413" spans="15:93" x14ac:dyDescent="0.2">
      <c r="O8413" s="28"/>
      <c r="T8413" s="1"/>
      <c r="U8413" s="1"/>
      <c r="AC8413" s="93"/>
      <c r="AD8413" s="69"/>
      <c r="AE8413" s="33"/>
      <c r="AF8413" s="33"/>
      <c r="AG8413" s="33"/>
      <c r="AX8413" s="37"/>
      <c r="AY8413" s="1"/>
      <c r="AZ8413" s="1"/>
      <c r="BA8413" s="31"/>
      <c r="BB8413" s="31"/>
      <c r="BC8413" s="1"/>
      <c r="BD8413" s="1"/>
      <c r="BE8413" s="1"/>
      <c r="BF8413" s="1"/>
      <c r="BG8413" s="1"/>
      <c r="BT8413" s="37"/>
      <c r="BU8413" s="31"/>
      <c r="BW8413" s="33"/>
      <c r="BX8413" s="1"/>
      <c r="BY8413" s="1"/>
      <c r="BZ8413" s="1"/>
      <c r="CA8413" s="1"/>
      <c r="CB8413" s="1"/>
      <c r="CC8413" s="1"/>
      <c r="CE8413" s="1"/>
      <c r="CF8413" s="1"/>
      <c r="CG8413" s="1"/>
      <c r="CH8413" s="1"/>
      <c r="CI8413" s="1"/>
      <c r="CJ8413" s="1"/>
      <c r="CK8413" s="1"/>
      <c r="CL8413" s="1"/>
      <c r="CM8413" s="1"/>
      <c r="CN8413" s="1"/>
      <c r="CO8413" s="1"/>
    </row>
    <row r="8414" spans="15:93" x14ac:dyDescent="0.2">
      <c r="O8414" s="28"/>
      <c r="T8414" s="1"/>
      <c r="U8414" s="1"/>
      <c r="AC8414" s="93"/>
      <c r="AD8414" s="69"/>
      <c r="AE8414" s="33"/>
      <c r="AF8414" s="33"/>
      <c r="AG8414" s="33"/>
      <c r="AX8414" s="37"/>
      <c r="AY8414" s="1"/>
      <c r="AZ8414" s="1"/>
      <c r="BA8414" s="31"/>
      <c r="BB8414" s="31"/>
      <c r="BC8414" s="1"/>
      <c r="BD8414" s="1"/>
      <c r="BE8414" s="1"/>
      <c r="BF8414" s="1"/>
      <c r="BG8414" s="1"/>
      <c r="BT8414" s="37"/>
      <c r="BU8414" s="31"/>
      <c r="BW8414" s="33"/>
      <c r="BX8414" s="1"/>
      <c r="BY8414" s="1"/>
      <c r="BZ8414" s="1"/>
      <c r="CA8414" s="1"/>
      <c r="CB8414" s="1"/>
      <c r="CC8414" s="1"/>
      <c r="CE8414" s="1"/>
      <c r="CF8414" s="1"/>
      <c r="CG8414" s="1"/>
      <c r="CH8414" s="1"/>
      <c r="CI8414" s="1"/>
      <c r="CJ8414" s="1"/>
      <c r="CK8414" s="1"/>
      <c r="CL8414" s="1"/>
      <c r="CM8414" s="1"/>
      <c r="CN8414" s="1"/>
      <c r="CO8414" s="1"/>
    </row>
    <row r="8415" spans="15:93" x14ac:dyDescent="0.2">
      <c r="O8415" s="28"/>
      <c r="T8415" s="1"/>
      <c r="U8415" s="1"/>
      <c r="AC8415" s="93"/>
      <c r="AD8415" s="69"/>
      <c r="AE8415" s="33"/>
      <c r="AF8415" s="33"/>
      <c r="AG8415" s="33"/>
      <c r="AX8415" s="37"/>
      <c r="AY8415" s="1"/>
      <c r="AZ8415" s="1"/>
      <c r="BA8415" s="31"/>
      <c r="BB8415" s="31"/>
      <c r="BC8415" s="1"/>
      <c r="BD8415" s="1"/>
      <c r="BE8415" s="1"/>
      <c r="BF8415" s="1"/>
      <c r="BG8415" s="1"/>
      <c r="BT8415" s="37"/>
      <c r="BU8415" s="31"/>
      <c r="BW8415" s="33"/>
      <c r="BX8415" s="1"/>
      <c r="BY8415" s="1"/>
      <c r="BZ8415" s="1"/>
      <c r="CA8415" s="1"/>
      <c r="CB8415" s="1"/>
      <c r="CC8415" s="1"/>
      <c r="CE8415" s="1"/>
      <c r="CF8415" s="1"/>
      <c r="CG8415" s="1"/>
      <c r="CH8415" s="1"/>
      <c r="CI8415" s="1"/>
      <c r="CJ8415" s="1"/>
      <c r="CK8415" s="1"/>
      <c r="CL8415" s="1"/>
      <c r="CM8415" s="1"/>
      <c r="CN8415" s="1"/>
      <c r="CO8415" s="1"/>
    </row>
    <row r="8416" spans="15:93" x14ac:dyDescent="0.2">
      <c r="O8416" s="28"/>
      <c r="T8416" s="1"/>
      <c r="U8416" s="1"/>
      <c r="AC8416" s="93"/>
      <c r="AD8416" s="69"/>
      <c r="AE8416" s="33"/>
      <c r="AF8416" s="33"/>
      <c r="AG8416" s="33"/>
      <c r="AX8416" s="37"/>
      <c r="AY8416" s="1"/>
      <c r="AZ8416" s="1"/>
      <c r="BA8416" s="31"/>
      <c r="BB8416" s="31"/>
      <c r="BC8416" s="1"/>
      <c r="BD8416" s="1"/>
      <c r="BE8416" s="1"/>
      <c r="BF8416" s="1"/>
      <c r="BG8416" s="1"/>
      <c r="BT8416" s="37"/>
      <c r="BU8416" s="31"/>
      <c r="BW8416" s="33"/>
      <c r="BX8416" s="1"/>
      <c r="BY8416" s="1"/>
      <c r="BZ8416" s="1"/>
      <c r="CA8416" s="1"/>
      <c r="CB8416" s="1"/>
      <c r="CC8416" s="1"/>
      <c r="CE8416" s="1"/>
      <c r="CF8416" s="1"/>
      <c r="CG8416" s="1"/>
      <c r="CH8416" s="1"/>
      <c r="CI8416" s="1"/>
      <c r="CJ8416" s="1"/>
      <c r="CK8416" s="1"/>
      <c r="CL8416" s="1"/>
      <c r="CM8416" s="1"/>
      <c r="CN8416" s="1"/>
      <c r="CO8416" s="1"/>
    </row>
    <row r="8417" spans="15:93" x14ac:dyDescent="0.2">
      <c r="O8417" s="28"/>
      <c r="T8417" s="1"/>
      <c r="U8417" s="1"/>
      <c r="AC8417" s="93"/>
      <c r="AD8417" s="69"/>
      <c r="AE8417" s="33"/>
      <c r="AF8417" s="33"/>
      <c r="AG8417" s="33"/>
      <c r="AX8417" s="37"/>
      <c r="AY8417" s="1"/>
      <c r="AZ8417" s="1"/>
      <c r="BA8417" s="31"/>
      <c r="BB8417" s="31"/>
      <c r="BC8417" s="1"/>
      <c r="BD8417" s="1"/>
      <c r="BE8417" s="1"/>
      <c r="BF8417" s="1"/>
      <c r="BG8417" s="1"/>
      <c r="BT8417" s="37"/>
      <c r="BU8417" s="31"/>
      <c r="BW8417" s="33"/>
      <c r="BX8417" s="1"/>
      <c r="BY8417" s="1"/>
      <c r="BZ8417" s="1"/>
      <c r="CA8417" s="1"/>
      <c r="CB8417" s="1"/>
      <c r="CC8417" s="1"/>
      <c r="CE8417" s="1"/>
      <c r="CF8417" s="1"/>
      <c r="CG8417" s="1"/>
      <c r="CH8417" s="1"/>
      <c r="CI8417" s="1"/>
      <c r="CJ8417" s="1"/>
      <c r="CK8417" s="1"/>
      <c r="CL8417" s="1"/>
      <c r="CM8417" s="1"/>
      <c r="CN8417" s="1"/>
      <c r="CO8417" s="1"/>
    </row>
    <row r="8418" spans="15:93" x14ac:dyDescent="0.2">
      <c r="O8418" s="28"/>
      <c r="T8418" s="1"/>
      <c r="U8418" s="1"/>
      <c r="AC8418" s="93"/>
      <c r="AD8418" s="69"/>
      <c r="AE8418" s="33"/>
      <c r="AF8418" s="33"/>
      <c r="AG8418" s="33"/>
      <c r="AX8418" s="37"/>
      <c r="AY8418" s="1"/>
      <c r="AZ8418" s="1"/>
      <c r="BA8418" s="31"/>
      <c r="BB8418" s="31"/>
      <c r="BC8418" s="1"/>
      <c r="BD8418" s="1"/>
      <c r="BE8418" s="1"/>
      <c r="BF8418" s="1"/>
      <c r="BG8418" s="1"/>
      <c r="BT8418" s="37"/>
      <c r="BU8418" s="31"/>
      <c r="BW8418" s="33"/>
      <c r="BX8418" s="1"/>
      <c r="BY8418" s="1"/>
      <c r="BZ8418" s="1"/>
      <c r="CA8418" s="1"/>
      <c r="CB8418" s="1"/>
      <c r="CC8418" s="1"/>
      <c r="CE8418" s="1"/>
      <c r="CF8418" s="1"/>
      <c r="CG8418" s="1"/>
      <c r="CH8418" s="1"/>
      <c r="CI8418" s="1"/>
      <c r="CJ8418" s="1"/>
      <c r="CK8418" s="1"/>
      <c r="CL8418" s="1"/>
      <c r="CM8418" s="1"/>
      <c r="CN8418" s="1"/>
      <c r="CO8418" s="1"/>
    </row>
    <row r="8419" spans="15:93" x14ac:dyDescent="0.2">
      <c r="O8419" s="28"/>
      <c r="T8419" s="1"/>
      <c r="U8419" s="1"/>
      <c r="AC8419" s="93"/>
      <c r="AD8419" s="69"/>
      <c r="AE8419" s="33"/>
      <c r="AF8419" s="33"/>
      <c r="AG8419" s="33"/>
      <c r="AX8419" s="37"/>
      <c r="AY8419" s="1"/>
      <c r="AZ8419" s="1"/>
      <c r="BA8419" s="31"/>
      <c r="BB8419" s="31"/>
      <c r="BC8419" s="1"/>
      <c r="BD8419" s="1"/>
      <c r="BE8419" s="1"/>
      <c r="BF8419" s="1"/>
      <c r="BG8419" s="1"/>
      <c r="BT8419" s="37"/>
      <c r="BU8419" s="31"/>
      <c r="BW8419" s="33"/>
      <c r="BX8419" s="1"/>
      <c r="BY8419" s="1"/>
      <c r="BZ8419" s="1"/>
      <c r="CA8419" s="1"/>
      <c r="CB8419" s="1"/>
      <c r="CC8419" s="1"/>
      <c r="CE8419" s="1"/>
      <c r="CF8419" s="1"/>
      <c r="CG8419" s="1"/>
      <c r="CH8419" s="1"/>
      <c r="CI8419" s="1"/>
      <c r="CJ8419" s="1"/>
      <c r="CK8419" s="1"/>
      <c r="CL8419" s="1"/>
      <c r="CM8419" s="1"/>
      <c r="CN8419" s="1"/>
      <c r="CO8419" s="1"/>
    </row>
    <row r="8420" spans="15:93" x14ac:dyDescent="0.2">
      <c r="O8420" s="28"/>
      <c r="T8420" s="1"/>
      <c r="U8420" s="1"/>
      <c r="AC8420" s="93"/>
      <c r="AD8420" s="69"/>
      <c r="AE8420" s="33"/>
      <c r="AF8420" s="33"/>
      <c r="AG8420" s="33"/>
      <c r="AX8420" s="37"/>
      <c r="AY8420" s="1"/>
      <c r="AZ8420" s="1"/>
      <c r="BA8420" s="31"/>
      <c r="BB8420" s="31"/>
      <c r="BC8420" s="1"/>
      <c r="BD8420" s="1"/>
      <c r="BE8420" s="1"/>
      <c r="BF8420" s="1"/>
      <c r="BG8420" s="1"/>
      <c r="BT8420" s="37"/>
      <c r="BU8420" s="31"/>
      <c r="BW8420" s="33"/>
      <c r="BX8420" s="1"/>
      <c r="BY8420" s="1"/>
      <c r="BZ8420" s="1"/>
      <c r="CA8420" s="1"/>
      <c r="CB8420" s="1"/>
      <c r="CC8420" s="1"/>
      <c r="CE8420" s="1"/>
      <c r="CF8420" s="1"/>
      <c r="CG8420" s="1"/>
      <c r="CH8420" s="1"/>
      <c r="CI8420" s="1"/>
      <c r="CJ8420" s="1"/>
      <c r="CK8420" s="1"/>
      <c r="CL8420" s="1"/>
      <c r="CM8420" s="1"/>
      <c r="CN8420" s="1"/>
      <c r="CO8420" s="1"/>
    </row>
    <row r="8421" spans="15:93" x14ac:dyDescent="0.2">
      <c r="O8421" s="28"/>
      <c r="T8421" s="1"/>
      <c r="U8421" s="1"/>
      <c r="AC8421" s="93"/>
      <c r="AD8421" s="69"/>
      <c r="AE8421" s="33"/>
      <c r="AF8421" s="33"/>
      <c r="AG8421" s="33"/>
      <c r="AX8421" s="37"/>
      <c r="AY8421" s="1"/>
      <c r="AZ8421" s="1"/>
      <c r="BA8421" s="31"/>
      <c r="BB8421" s="31"/>
      <c r="BC8421" s="1"/>
      <c r="BD8421" s="1"/>
      <c r="BE8421" s="1"/>
      <c r="BF8421" s="1"/>
      <c r="BG8421" s="1"/>
      <c r="BT8421" s="37"/>
      <c r="BU8421" s="31"/>
      <c r="BW8421" s="33"/>
      <c r="BX8421" s="1"/>
      <c r="BY8421" s="1"/>
      <c r="BZ8421" s="1"/>
      <c r="CA8421" s="1"/>
      <c r="CB8421" s="1"/>
      <c r="CC8421" s="1"/>
      <c r="CE8421" s="1"/>
      <c r="CF8421" s="1"/>
      <c r="CG8421" s="1"/>
      <c r="CH8421" s="1"/>
      <c r="CI8421" s="1"/>
      <c r="CJ8421" s="1"/>
      <c r="CK8421" s="1"/>
      <c r="CL8421" s="1"/>
      <c r="CM8421" s="1"/>
      <c r="CN8421" s="1"/>
      <c r="CO8421" s="1"/>
    </row>
    <row r="8422" spans="15:93" x14ac:dyDescent="0.2">
      <c r="O8422" s="28"/>
      <c r="T8422" s="1"/>
      <c r="U8422" s="1"/>
      <c r="AC8422" s="93"/>
      <c r="AD8422" s="69"/>
      <c r="AE8422" s="33"/>
      <c r="AF8422" s="33"/>
      <c r="AG8422" s="33"/>
      <c r="AX8422" s="37"/>
      <c r="AY8422" s="1"/>
      <c r="AZ8422" s="1"/>
      <c r="BA8422" s="31"/>
      <c r="BB8422" s="31"/>
      <c r="BC8422" s="1"/>
      <c r="BD8422" s="1"/>
      <c r="BE8422" s="1"/>
      <c r="BF8422" s="1"/>
      <c r="BG8422" s="1"/>
      <c r="BT8422" s="37"/>
      <c r="BU8422" s="31"/>
      <c r="BW8422" s="33"/>
      <c r="BX8422" s="1"/>
      <c r="BY8422" s="1"/>
      <c r="BZ8422" s="1"/>
      <c r="CA8422" s="1"/>
      <c r="CB8422" s="1"/>
      <c r="CC8422" s="1"/>
      <c r="CE8422" s="1"/>
      <c r="CF8422" s="1"/>
      <c r="CG8422" s="1"/>
      <c r="CH8422" s="1"/>
      <c r="CI8422" s="1"/>
      <c r="CJ8422" s="1"/>
      <c r="CK8422" s="1"/>
      <c r="CL8422" s="1"/>
      <c r="CM8422" s="1"/>
      <c r="CN8422" s="1"/>
      <c r="CO8422" s="1"/>
    </row>
    <row r="8423" spans="15:93" x14ac:dyDescent="0.2">
      <c r="O8423" s="28"/>
      <c r="T8423" s="1"/>
      <c r="U8423" s="1"/>
      <c r="AC8423" s="93"/>
      <c r="AD8423" s="69"/>
      <c r="AE8423" s="33"/>
      <c r="AF8423" s="33"/>
      <c r="AG8423" s="33"/>
      <c r="AX8423" s="37"/>
      <c r="AY8423" s="1"/>
      <c r="AZ8423" s="1"/>
      <c r="BA8423" s="31"/>
      <c r="BB8423" s="31"/>
      <c r="BC8423" s="1"/>
      <c r="BD8423" s="1"/>
      <c r="BE8423" s="1"/>
      <c r="BF8423" s="1"/>
      <c r="BG8423" s="1"/>
      <c r="BT8423" s="37"/>
      <c r="BU8423" s="31"/>
      <c r="BW8423" s="33"/>
      <c r="BX8423" s="1"/>
      <c r="BY8423" s="1"/>
      <c r="BZ8423" s="1"/>
      <c r="CA8423" s="1"/>
      <c r="CB8423" s="1"/>
      <c r="CC8423" s="1"/>
      <c r="CE8423" s="1"/>
      <c r="CF8423" s="1"/>
      <c r="CG8423" s="1"/>
      <c r="CH8423" s="1"/>
      <c r="CI8423" s="1"/>
      <c r="CJ8423" s="1"/>
      <c r="CK8423" s="1"/>
      <c r="CL8423" s="1"/>
      <c r="CM8423" s="1"/>
      <c r="CN8423" s="1"/>
      <c r="CO8423" s="1"/>
    </row>
    <row r="8424" spans="15:93" x14ac:dyDescent="0.2">
      <c r="O8424" s="28"/>
      <c r="T8424" s="1"/>
      <c r="U8424" s="1"/>
      <c r="AC8424" s="93"/>
      <c r="AD8424" s="69"/>
      <c r="AE8424" s="33"/>
      <c r="AF8424" s="33"/>
      <c r="AG8424" s="33"/>
      <c r="AX8424" s="37"/>
      <c r="AY8424" s="1"/>
      <c r="AZ8424" s="1"/>
      <c r="BA8424" s="31"/>
      <c r="BB8424" s="31"/>
      <c r="BC8424" s="1"/>
      <c r="BD8424" s="1"/>
      <c r="BE8424" s="1"/>
      <c r="BF8424" s="1"/>
      <c r="BG8424" s="1"/>
      <c r="BT8424" s="37"/>
      <c r="BU8424" s="31"/>
      <c r="BW8424" s="33"/>
      <c r="BX8424" s="1"/>
      <c r="BY8424" s="1"/>
      <c r="BZ8424" s="1"/>
      <c r="CA8424" s="1"/>
      <c r="CB8424" s="1"/>
      <c r="CC8424" s="1"/>
      <c r="CE8424" s="1"/>
      <c r="CF8424" s="1"/>
      <c r="CG8424" s="1"/>
      <c r="CH8424" s="1"/>
      <c r="CI8424" s="1"/>
      <c r="CJ8424" s="1"/>
      <c r="CK8424" s="1"/>
      <c r="CL8424" s="1"/>
      <c r="CM8424" s="1"/>
      <c r="CN8424" s="1"/>
      <c r="CO8424" s="1"/>
    </row>
    <row r="8425" spans="15:93" x14ac:dyDescent="0.2">
      <c r="O8425" s="28"/>
      <c r="T8425" s="1"/>
      <c r="U8425" s="1"/>
      <c r="AC8425" s="93"/>
      <c r="AD8425" s="69"/>
      <c r="AE8425" s="33"/>
      <c r="AF8425" s="33"/>
      <c r="AG8425" s="33"/>
      <c r="AX8425" s="37"/>
      <c r="AY8425" s="1"/>
      <c r="AZ8425" s="1"/>
      <c r="BA8425" s="31"/>
      <c r="BB8425" s="31"/>
      <c r="BC8425" s="1"/>
      <c r="BD8425" s="1"/>
      <c r="BE8425" s="1"/>
      <c r="BF8425" s="1"/>
      <c r="BG8425" s="1"/>
      <c r="BT8425" s="37"/>
      <c r="BU8425" s="31"/>
      <c r="BW8425" s="33"/>
      <c r="BX8425" s="1"/>
      <c r="BY8425" s="1"/>
      <c r="BZ8425" s="1"/>
      <c r="CA8425" s="1"/>
      <c r="CB8425" s="1"/>
      <c r="CC8425" s="1"/>
      <c r="CE8425" s="1"/>
      <c r="CF8425" s="1"/>
      <c r="CG8425" s="1"/>
      <c r="CH8425" s="1"/>
      <c r="CI8425" s="1"/>
      <c r="CJ8425" s="1"/>
      <c r="CK8425" s="1"/>
      <c r="CL8425" s="1"/>
      <c r="CM8425" s="1"/>
      <c r="CN8425" s="1"/>
      <c r="CO8425" s="1"/>
    </row>
    <row r="8426" spans="15:93" x14ac:dyDescent="0.2">
      <c r="O8426" s="28"/>
      <c r="T8426" s="1"/>
      <c r="U8426" s="1"/>
      <c r="AC8426" s="93"/>
      <c r="AD8426" s="69"/>
      <c r="AE8426" s="33"/>
      <c r="AF8426" s="33"/>
      <c r="AG8426" s="33"/>
      <c r="AX8426" s="37"/>
      <c r="AY8426" s="1"/>
      <c r="AZ8426" s="1"/>
      <c r="BA8426" s="31"/>
      <c r="BB8426" s="31"/>
      <c r="BC8426" s="1"/>
      <c r="BD8426" s="1"/>
      <c r="BE8426" s="1"/>
      <c r="BF8426" s="1"/>
      <c r="BG8426" s="1"/>
      <c r="BT8426" s="37"/>
      <c r="BU8426" s="31"/>
      <c r="BW8426" s="33"/>
      <c r="BX8426" s="1"/>
      <c r="BY8426" s="1"/>
      <c r="BZ8426" s="1"/>
      <c r="CA8426" s="1"/>
      <c r="CB8426" s="1"/>
      <c r="CC8426" s="1"/>
      <c r="CE8426" s="1"/>
      <c r="CF8426" s="1"/>
      <c r="CG8426" s="1"/>
      <c r="CH8426" s="1"/>
      <c r="CI8426" s="1"/>
      <c r="CJ8426" s="1"/>
      <c r="CK8426" s="1"/>
      <c r="CL8426" s="1"/>
      <c r="CM8426" s="1"/>
      <c r="CN8426" s="1"/>
      <c r="CO8426" s="1"/>
    </row>
    <row r="8427" spans="15:93" x14ac:dyDescent="0.2">
      <c r="O8427" s="28"/>
      <c r="T8427" s="1"/>
      <c r="U8427" s="1"/>
      <c r="AC8427" s="93"/>
      <c r="AD8427" s="69"/>
      <c r="AE8427" s="33"/>
      <c r="AF8427" s="33"/>
      <c r="AG8427" s="33"/>
      <c r="AX8427" s="37"/>
      <c r="AY8427" s="1"/>
      <c r="AZ8427" s="1"/>
      <c r="BA8427" s="31"/>
      <c r="BB8427" s="31"/>
      <c r="BC8427" s="1"/>
      <c r="BD8427" s="1"/>
      <c r="BE8427" s="1"/>
      <c r="BF8427" s="1"/>
      <c r="BG8427" s="1"/>
      <c r="BT8427" s="37"/>
      <c r="BU8427" s="31"/>
      <c r="BW8427" s="33"/>
      <c r="BX8427" s="1"/>
      <c r="BY8427" s="1"/>
      <c r="BZ8427" s="1"/>
      <c r="CA8427" s="1"/>
      <c r="CB8427" s="1"/>
      <c r="CC8427" s="1"/>
      <c r="CE8427" s="1"/>
      <c r="CF8427" s="1"/>
      <c r="CG8427" s="1"/>
      <c r="CH8427" s="1"/>
      <c r="CI8427" s="1"/>
      <c r="CJ8427" s="1"/>
      <c r="CK8427" s="1"/>
      <c r="CL8427" s="1"/>
      <c r="CM8427" s="1"/>
      <c r="CN8427" s="1"/>
      <c r="CO8427" s="1"/>
    </row>
    <row r="8428" spans="15:93" x14ac:dyDescent="0.2">
      <c r="O8428" s="28"/>
      <c r="T8428" s="1"/>
      <c r="U8428" s="1"/>
      <c r="AC8428" s="93"/>
      <c r="AD8428" s="69"/>
      <c r="AE8428" s="33"/>
      <c r="AF8428" s="33"/>
      <c r="AG8428" s="33"/>
      <c r="AX8428" s="37"/>
      <c r="AY8428" s="1"/>
      <c r="AZ8428" s="1"/>
      <c r="BA8428" s="31"/>
      <c r="BB8428" s="31"/>
      <c r="BC8428" s="1"/>
      <c r="BD8428" s="1"/>
      <c r="BE8428" s="1"/>
      <c r="BF8428" s="1"/>
      <c r="BG8428" s="1"/>
      <c r="BT8428" s="37"/>
      <c r="BU8428" s="31"/>
      <c r="BW8428" s="33"/>
      <c r="BX8428" s="1"/>
      <c r="BY8428" s="1"/>
      <c r="BZ8428" s="1"/>
      <c r="CA8428" s="1"/>
      <c r="CB8428" s="1"/>
      <c r="CC8428" s="1"/>
      <c r="CE8428" s="1"/>
      <c r="CF8428" s="1"/>
      <c r="CG8428" s="1"/>
      <c r="CH8428" s="1"/>
      <c r="CI8428" s="1"/>
      <c r="CJ8428" s="1"/>
      <c r="CK8428" s="1"/>
      <c r="CL8428" s="1"/>
      <c r="CM8428" s="1"/>
      <c r="CN8428" s="1"/>
      <c r="CO8428" s="1"/>
    </row>
    <row r="8429" spans="15:93" x14ac:dyDescent="0.2">
      <c r="O8429" s="28"/>
      <c r="T8429" s="1"/>
      <c r="U8429" s="1"/>
      <c r="AC8429" s="93"/>
      <c r="AD8429" s="69"/>
      <c r="AE8429" s="33"/>
      <c r="AF8429" s="33"/>
      <c r="AG8429" s="33"/>
      <c r="AX8429" s="37"/>
      <c r="AY8429" s="1"/>
      <c r="AZ8429" s="1"/>
      <c r="BA8429" s="31"/>
      <c r="BB8429" s="31"/>
      <c r="BC8429" s="1"/>
      <c r="BD8429" s="1"/>
      <c r="BE8429" s="1"/>
      <c r="BF8429" s="1"/>
      <c r="BG8429" s="1"/>
      <c r="BT8429" s="37"/>
      <c r="BU8429" s="31"/>
      <c r="BW8429" s="33"/>
      <c r="BX8429" s="1"/>
      <c r="BY8429" s="1"/>
      <c r="BZ8429" s="1"/>
      <c r="CA8429" s="1"/>
      <c r="CB8429" s="1"/>
      <c r="CC8429" s="1"/>
      <c r="CE8429" s="1"/>
      <c r="CF8429" s="1"/>
      <c r="CG8429" s="1"/>
      <c r="CH8429" s="1"/>
      <c r="CI8429" s="1"/>
      <c r="CJ8429" s="1"/>
      <c r="CK8429" s="1"/>
      <c r="CL8429" s="1"/>
      <c r="CM8429" s="1"/>
      <c r="CN8429" s="1"/>
      <c r="CO8429" s="1"/>
    </row>
    <row r="8430" spans="15:93" x14ac:dyDescent="0.2">
      <c r="O8430" s="28"/>
      <c r="T8430" s="1"/>
      <c r="U8430" s="1"/>
      <c r="AC8430" s="93"/>
      <c r="AD8430" s="69"/>
      <c r="AE8430" s="33"/>
      <c r="AF8430" s="33"/>
      <c r="AG8430" s="33"/>
      <c r="AX8430" s="37"/>
      <c r="AY8430" s="1"/>
      <c r="AZ8430" s="1"/>
      <c r="BA8430" s="31"/>
      <c r="BB8430" s="31"/>
      <c r="BC8430" s="1"/>
      <c r="BD8430" s="1"/>
      <c r="BE8430" s="1"/>
      <c r="BF8430" s="1"/>
      <c r="BG8430" s="1"/>
      <c r="BT8430" s="37"/>
      <c r="BU8430" s="31"/>
      <c r="BW8430" s="33"/>
      <c r="BX8430" s="1"/>
      <c r="BY8430" s="1"/>
      <c r="BZ8430" s="1"/>
      <c r="CA8430" s="1"/>
      <c r="CB8430" s="1"/>
      <c r="CC8430" s="1"/>
      <c r="CE8430" s="1"/>
      <c r="CF8430" s="1"/>
      <c r="CG8430" s="1"/>
      <c r="CH8430" s="1"/>
      <c r="CI8430" s="1"/>
      <c r="CJ8430" s="1"/>
      <c r="CK8430" s="1"/>
      <c r="CL8430" s="1"/>
      <c r="CM8430" s="1"/>
      <c r="CN8430" s="1"/>
      <c r="CO8430" s="1"/>
    </row>
    <row r="8431" spans="15:93" x14ac:dyDescent="0.2">
      <c r="O8431" s="28"/>
      <c r="T8431" s="1"/>
      <c r="U8431" s="1"/>
      <c r="AC8431" s="93"/>
      <c r="AD8431" s="69"/>
      <c r="AE8431" s="33"/>
      <c r="AF8431" s="33"/>
      <c r="AG8431" s="33"/>
      <c r="AX8431" s="37"/>
      <c r="AY8431" s="1"/>
      <c r="AZ8431" s="1"/>
      <c r="BA8431" s="31"/>
      <c r="BB8431" s="31"/>
      <c r="BC8431" s="1"/>
      <c r="BD8431" s="1"/>
      <c r="BE8431" s="1"/>
      <c r="BF8431" s="1"/>
      <c r="BG8431" s="1"/>
      <c r="BT8431" s="37"/>
      <c r="BU8431" s="31"/>
      <c r="BW8431" s="33"/>
      <c r="BX8431" s="1"/>
      <c r="BY8431" s="1"/>
      <c r="BZ8431" s="1"/>
      <c r="CA8431" s="1"/>
      <c r="CB8431" s="1"/>
      <c r="CC8431" s="1"/>
      <c r="CE8431" s="1"/>
      <c r="CF8431" s="1"/>
      <c r="CG8431" s="1"/>
      <c r="CH8431" s="1"/>
      <c r="CI8431" s="1"/>
      <c r="CJ8431" s="1"/>
      <c r="CK8431" s="1"/>
      <c r="CL8431" s="1"/>
      <c r="CM8431" s="1"/>
      <c r="CN8431" s="1"/>
      <c r="CO8431" s="1"/>
    </row>
    <row r="8432" spans="15:93" x14ac:dyDescent="0.2">
      <c r="O8432" s="28"/>
      <c r="T8432" s="1"/>
      <c r="U8432" s="1"/>
      <c r="AC8432" s="93"/>
      <c r="AD8432" s="69"/>
      <c r="AE8432" s="33"/>
      <c r="AF8432" s="33"/>
      <c r="AG8432" s="33"/>
      <c r="AX8432" s="37"/>
      <c r="AY8432" s="1"/>
      <c r="AZ8432" s="1"/>
      <c r="BA8432" s="31"/>
      <c r="BB8432" s="31"/>
      <c r="BC8432" s="1"/>
      <c r="BD8432" s="1"/>
      <c r="BE8432" s="1"/>
      <c r="BF8432" s="1"/>
      <c r="BG8432" s="1"/>
      <c r="BT8432" s="37"/>
      <c r="BU8432" s="31"/>
      <c r="BW8432" s="33"/>
      <c r="BX8432" s="1"/>
      <c r="BY8432" s="1"/>
      <c r="BZ8432" s="1"/>
      <c r="CA8432" s="1"/>
      <c r="CB8432" s="1"/>
      <c r="CC8432" s="1"/>
      <c r="CE8432" s="1"/>
      <c r="CF8432" s="1"/>
      <c r="CG8432" s="1"/>
      <c r="CH8432" s="1"/>
      <c r="CI8432" s="1"/>
      <c r="CJ8432" s="1"/>
      <c r="CK8432" s="1"/>
      <c r="CL8432" s="1"/>
      <c r="CM8432" s="1"/>
      <c r="CN8432" s="1"/>
      <c r="CO8432" s="1"/>
    </row>
    <row r="8433" spans="15:93" x14ac:dyDescent="0.2">
      <c r="O8433" s="28"/>
      <c r="T8433" s="1"/>
      <c r="U8433" s="1"/>
      <c r="AC8433" s="93"/>
      <c r="AD8433" s="69"/>
      <c r="AE8433" s="33"/>
      <c r="AF8433" s="33"/>
      <c r="AG8433" s="33"/>
      <c r="AX8433" s="37"/>
      <c r="AY8433" s="1"/>
      <c r="AZ8433" s="1"/>
      <c r="BA8433" s="31"/>
      <c r="BB8433" s="31"/>
      <c r="BC8433" s="1"/>
      <c r="BD8433" s="1"/>
      <c r="BE8433" s="1"/>
      <c r="BF8433" s="1"/>
      <c r="BG8433" s="1"/>
      <c r="BT8433" s="37"/>
      <c r="BU8433" s="31"/>
      <c r="BW8433" s="33"/>
      <c r="BX8433" s="1"/>
      <c r="BY8433" s="1"/>
      <c r="BZ8433" s="1"/>
      <c r="CA8433" s="1"/>
      <c r="CB8433" s="1"/>
      <c r="CC8433" s="1"/>
      <c r="CE8433" s="1"/>
      <c r="CF8433" s="1"/>
      <c r="CG8433" s="1"/>
      <c r="CH8433" s="1"/>
      <c r="CI8433" s="1"/>
      <c r="CJ8433" s="1"/>
      <c r="CK8433" s="1"/>
      <c r="CL8433" s="1"/>
      <c r="CM8433" s="1"/>
      <c r="CN8433" s="1"/>
      <c r="CO8433" s="1"/>
    </row>
    <row r="8434" spans="15:93" x14ac:dyDescent="0.2">
      <c r="O8434" s="28"/>
      <c r="T8434" s="1"/>
      <c r="U8434" s="1"/>
      <c r="AC8434" s="93"/>
      <c r="AD8434" s="69"/>
      <c r="AE8434" s="33"/>
      <c r="AF8434" s="33"/>
      <c r="AG8434" s="33"/>
      <c r="AX8434" s="37"/>
      <c r="AY8434" s="1"/>
      <c r="AZ8434" s="1"/>
      <c r="BA8434" s="31"/>
      <c r="BB8434" s="31"/>
      <c r="BC8434" s="1"/>
      <c r="BD8434" s="1"/>
      <c r="BE8434" s="1"/>
      <c r="BF8434" s="1"/>
      <c r="BG8434" s="1"/>
      <c r="BT8434" s="37"/>
      <c r="BU8434" s="31"/>
      <c r="BW8434" s="33"/>
      <c r="BX8434" s="1"/>
      <c r="BY8434" s="1"/>
      <c r="BZ8434" s="1"/>
      <c r="CA8434" s="1"/>
      <c r="CB8434" s="1"/>
      <c r="CC8434" s="1"/>
      <c r="CE8434" s="1"/>
      <c r="CF8434" s="1"/>
      <c r="CG8434" s="1"/>
      <c r="CH8434" s="1"/>
      <c r="CI8434" s="1"/>
      <c r="CJ8434" s="1"/>
      <c r="CK8434" s="1"/>
      <c r="CL8434" s="1"/>
      <c r="CM8434" s="1"/>
      <c r="CN8434" s="1"/>
      <c r="CO8434" s="1"/>
    </row>
    <row r="8435" spans="15:93" x14ac:dyDescent="0.2">
      <c r="O8435" s="28"/>
      <c r="T8435" s="1"/>
      <c r="U8435" s="1"/>
      <c r="AC8435" s="93"/>
      <c r="AD8435" s="69"/>
      <c r="AE8435" s="33"/>
      <c r="AF8435" s="33"/>
      <c r="AG8435" s="33"/>
      <c r="AX8435" s="37"/>
      <c r="AY8435" s="1"/>
      <c r="AZ8435" s="1"/>
      <c r="BA8435" s="31"/>
      <c r="BB8435" s="31"/>
      <c r="BC8435" s="1"/>
      <c r="BD8435" s="1"/>
      <c r="BE8435" s="1"/>
      <c r="BF8435" s="1"/>
      <c r="BG8435" s="1"/>
      <c r="BT8435" s="37"/>
      <c r="BU8435" s="31"/>
      <c r="BW8435" s="33"/>
      <c r="BX8435" s="1"/>
      <c r="BY8435" s="1"/>
      <c r="BZ8435" s="1"/>
      <c r="CA8435" s="1"/>
      <c r="CB8435" s="1"/>
      <c r="CC8435" s="1"/>
      <c r="CE8435" s="1"/>
      <c r="CF8435" s="1"/>
      <c r="CG8435" s="1"/>
      <c r="CH8435" s="1"/>
      <c r="CI8435" s="1"/>
      <c r="CJ8435" s="1"/>
      <c r="CK8435" s="1"/>
      <c r="CL8435" s="1"/>
      <c r="CM8435" s="1"/>
      <c r="CN8435" s="1"/>
      <c r="CO8435" s="1"/>
    </row>
    <row r="8436" spans="15:93" x14ac:dyDescent="0.2">
      <c r="O8436" s="28"/>
      <c r="T8436" s="1"/>
      <c r="U8436" s="1"/>
      <c r="AC8436" s="93"/>
      <c r="AD8436" s="69"/>
      <c r="AE8436" s="33"/>
      <c r="AF8436" s="33"/>
      <c r="AG8436" s="33"/>
      <c r="AX8436" s="37"/>
      <c r="AY8436" s="1"/>
      <c r="AZ8436" s="1"/>
      <c r="BA8436" s="31"/>
      <c r="BB8436" s="31"/>
      <c r="BC8436" s="1"/>
      <c r="BD8436" s="1"/>
      <c r="BE8436" s="1"/>
      <c r="BF8436" s="1"/>
      <c r="BG8436" s="1"/>
      <c r="BT8436" s="37"/>
      <c r="BU8436" s="31"/>
      <c r="BW8436" s="33"/>
      <c r="BX8436" s="1"/>
      <c r="BY8436" s="1"/>
      <c r="BZ8436" s="1"/>
      <c r="CA8436" s="1"/>
      <c r="CB8436" s="1"/>
      <c r="CC8436" s="1"/>
      <c r="CE8436" s="1"/>
      <c r="CF8436" s="1"/>
      <c r="CG8436" s="1"/>
      <c r="CH8436" s="1"/>
      <c r="CI8436" s="1"/>
      <c r="CJ8436" s="1"/>
      <c r="CK8436" s="1"/>
      <c r="CL8436" s="1"/>
      <c r="CM8436" s="1"/>
      <c r="CN8436" s="1"/>
      <c r="CO8436" s="1"/>
    </row>
    <row r="8437" spans="15:93" x14ac:dyDescent="0.2">
      <c r="O8437" s="28"/>
      <c r="T8437" s="1"/>
      <c r="U8437" s="1"/>
      <c r="AC8437" s="93"/>
      <c r="AD8437" s="69"/>
      <c r="AE8437" s="33"/>
      <c r="AF8437" s="33"/>
      <c r="AG8437" s="33"/>
      <c r="AX8437" s="37"/>
      <c r="AY8437" s="1"/>
      <c r="AZ8437" s="1"/>
      <c r="BA8437" s="31"/>
      <c r="BB8437" s="31"/>
      <c r="BC8437" s="1"/>
      <c r="BD8437" s="1"/>
      <c r="BE8437" s="1"/>
      <c r="BF8437" s="1"/>
      <c r="BG8437" s="1"/>
      <c r="BT8437" s="37"/>
      <c r="BU8437" s="31"/>
      <c r="BW8437" s="33"/>
      <c r="BX8437" s="1"/>
      <c r="BY8437" s="1"/>
      <c r="BZ8437" s="1"/>
      <c r="CA8437" s="1"/>
      <c r="CB8437" s="1"/>
      <c r="CC8437" s="1"/>
      <c r="CE8437" s="1"/>
      <c r="CF8437" s="1"/>
      <c r="CG8437" s="1"/>
      <c r="CH8437" s="1"/>
      <c r="CI8437" s="1"/>
      <c r="CJ8437" s="1"/>
      <c r="CK8437" s="1"/>
      <c r="CL8437" s="1"/>
      <c r="CM8437" s="1"/>
      <c r="CN8437" s="1"/>
      <c r="CO8437" s="1"/>
    </row>
    <row r="8438" spans="15:93" x14ac:dyDescent="0.2">
      <c r="O8438" s="28"/>
      <c r="T8438" s="1"/>
      <c r="U8438" s="1"/>
      <c r="AC8438" s="93"/>
      <c r="AD8438" s="69"/>
      <c r="AE8438" s="33"/>
      <c r="AF8438" s="33"/>
      <c r="AG8438" s="33"/>
      <c r="AX8438" s="37"/>
      <c r="AY8438" s="1"/>
      <c r="AZ8438" s="1"/>
      <c r="BA8438" s="31"/>
      <c r="BB8438" s="31"/>
      <c r="BC8438" s="1"/>
      <c r="BD8438" s="1"/>
      <c r="BE8438" s="1"/>
      <c r="BF8438" s="1"/>
      <c r="BG8438" s="1"/>
      <c r="BT8438" s="37"/>
      <c r="BU8438" s="31"/>
      <c r="BW8438" s="33"/>
      <c r="BX8438" s="1"/>
      <c r="BY8438" s="1"/>
      <c r="BZ8438" s="1"/>
      <c r="CA8438" s="1"/>
      <c r="CB8438" s="1"/>
      <c r="CC8438" s="1"/>
      <c r="CE8438" s="1"/>
      <c r="CF8438" s="1"/>
      <c r="CG8438" s="1"/>
      <c r="CH8438" s="1"/>
      <c r="CI8438" s="1"/>
      <c r="CJ8438" s="1"/>
      <c r="CK8438" s="1"/>
      <c r="CL8438" s="1"/>
      <c r="CM8438" s="1"/>
      <c r="CN8438" s="1"/>
      <c r="CO8438" s="1"/>
    </row>
    <row r="8439" spans="15:93" x14ac:dyDescent="0.2">
      <c r="O8439" s="28"/>
      <c r="T8439" s="1"/>
      <c r="U8439" s="1"/>
      <c r="AC8439" s="93"/>
      <c r="AD8439" s="69"/>
      <c r="AE8439" s="33"/>
      <c r="AF8439" s="33"/>
      <c r="AG8439" s="33"/>
      <c r="AX8439" s="37"/>
      <c r="AY8439" s="1"/>
      <c r="AZ8439" s="1"/>
      <c r="BA8439" s="31"/>
      <c r="BB8439" s="31"/>
      <c r="BC8439" s="1"/>
      <c r="BD8439" s="1"/>
      <c r="BE8439" s="1"/>
      <c r="BF8439" s="1"/>
      <c r="BG8439" s="1"/>
      <c r="BT8439" s="37"/>
      <c r="BU8439" s="31"/>
      <c r="BW8439" s="33"/>
      <c r="BX8439" s="1"/>
      <c r="BY8439" s="1"/>
      <c r="BZ8439" s="1"/>
      <c r="CA8439" s="1"/>
      <c r="CB8439" s="1"/>
      <c r="CC8439" s="1"/>
      <c r="CE8439" s="1"/>
      <c r="CF8439" s="1"/>
      <c r="CG8439" s="1"/>
      <c r="CH8439" s="1"/>
      <c r="CI8439" s="1"/>
      <c r="CJ8439" s="1"/>
      <c r="CK8439" s="1"/>
      <c r="CL8439" s="1"/>
      <c r="CM8439" s="1"/>
      <c r="CN8439" s="1"/>
      <c r="CO8439" s="1"/>
    </row>
    <row r="8440" spans="15:93" x14ac:dyDescent="0.2">
      <c r="O8440" s="28"/>
      <c r="T8440" s="1"/>
      <c r="U8440" s="1"/>
      <c r="AC8440" s="93"/>
      <c r="AD8440" s="69"/>
      <c r="AE8440" s="33"/>
      <c r="AF8440" s="33"/>
      <c r="AG8440" s="33"/>
      <c r="AX8440" s="37"/>
      <c r="AY8440" s="1"/>
      <c r="AZ8440" s="1"/>
      <c r="BA8440" s="31"/>
      <c r="BB8440" s="31"/>
      <c r="BC8440" s="1"/>
      <c r="BD8440" s="1"/>
      <c r="BE8440" s="1"/>
      <c r="BF8440" s="1"/>
      <c r="BG8440" s="1"/>
      <c r="BT8440" s="37"/>
      <c r="BU8440" s="31"/>
      <c r="BW8440" s="33"/>
      <c r="BX8440" s="1"/>
      <c r="BY8440" s="1"/>
      <c r="BZ8440" s="1"/>
      <c r="CA8440" s="1"/>
      <c r="CB8440" s="1"/>
      <c r="CC8440" s="1"/>
      <c r="CE8440" s="1"/>
      <c r="CF8440" s="1"/>
      <c r="CG8440" s="1"/>
      <c r="CH8440" s="1"/>
      <c r="CI8440" s="1"/>
      <c r="CJ8440" s="1"/>
      <c r="CK8440" s="1"/>
      <c r="CL8440" s="1"/>
      <c r="CM8440" s="1"/>
      <c r="CN8440" s="1"/>
      <c r="CO8440" s="1"/>
    </row>
    <row r="8441" spans="15:93" x14ac:dyDescent="0.2">
      <c r="O8441" s="28"/>
      <c r="T8441" s="1"/>
      <c r="U8441" s="1"/>
      <c r="AC8441" s="93"/>
      <c r="AD8441" s="69"/>
      <c r="AE8441" s="33"/>
      <c r="AF8441" s="33"/>
      <c r="AG8441" s="33"/>
      <c r="AX8441" s="37"/>
      <c r="AY8441" s="1"/>
      <c r="AZ8441" s="1"/>
      <c r="BA8441" s="31"/>
      <c r="BB8441" s="31"/>
      <c r="BC8441" s="1"/>
      <c r="BD8441" s="1"/>
      <c r="BE8441" s="1"/>
      <c r="BF8441" s="1"/>
      <c r="BG8441" s="1"/>
      <c r="BT8441" s="37"/>
      <c r="BU8441" s="31"/>
      <c r="BW8441" s="33"/>
      <c r="BX8441" s="1"/>
      <c r="BY8441" s="1"/>
      <c r="BZ8441" s="1"/>
      <c r="CA8441" s="1"/>
      <c r="CB8441" s="1"/>
      <c r="CC8441" s="1"/>
      <c r="CE8441" s="1"/>
      <c r="CF8441" s="1"/>
      <c r="CG8441" s="1"/>
      <c r="CH8441" s="1"/>
      <c r="CI8441" s="1"/>
      <c r="CJ8441" s="1"/>
      <c r="CK8441" s="1"/>
      <c r="CL8441" s="1"/>
      <c r="CM8441" s="1"/>
      <c r="CN8441" s="1"/>
      <c r="CO8441" s="1"/>
    </row>
    <row r="8442" spans="15:93" x14ac:dyDescent="0.2">
      <c r="O8442" s="28"/>
      <c r="T8442" s="1"/>
      <c r="U8442" s="1"/>
      <c r="AC8442" s="93"/>
      <c r="AD8442" s="69"/>
      <c r="AE8442" s="33"/>
      <c r="AF8442" s="33"/>
      <c r="AG8442" s="33"/>
      <c r="AX8442" s="37"/>
      <c r="AY8442" s="1"/>
      <c r="AZ8442" s="1"/>
      <c r="BA8442" s="31"/>
      <c r="BB8442" s="31"/>
      <c r="BC8442" s="1"/>
      <c r="BD8442" s="1"/>
      <c r="BE8442" s="1"/>
      <c r="BF8442" s="1"/>
      <c r="BG8442" s="1"/>
      <c r="BT8442" s="37"/>
      <c r="BU8442" s="31"/>
      <c r="BW8442" s="33"/>
      <c r="BX8442" s="1"/>
      <c r="BY8442" s="1"/>
      <c r="BZ8442" s="1"/>
      <c r="CA8442" s="1"/>
      <c r="CB8442" s="1"/>
      <c r="CC8442" s="1"/>
      <c r="CE8442" s="1"/>
      <c r="CF8442" s="1"/>
      <c r="CG8442" s="1"/>
      <c r="CH8442" s="1"/>
      <c r="CI8442" s="1"/>
      <c r="CJ8442" s="1"/>
      <c r="CK8442" s="1"/>
      <c r="CL8442" s="1"/>
      <c r="CM8442" s="1"/>
      <c r="CN8442" s="1"/>
      <c r="CO8442" s="1"/>
    </row>
    <row r="8443" spans="15:93" x14ac:dyDescent="0.2">
      <c r="O8443" s="28"/>
      <c r="T8443" s="1"/>
      <c r="U8443" s="1"/>
      <c r="AC8443" s="93"/>
      <c r="AD8443" s="69"/>
      <c r="AE8443" s="33"/>
      <c r="AF8443" s="33"/>
      <c r="AG8443" s="33"/>
      <c r="AX8443" s="37"/>
      <c r="AY8443" s="1"/>
      <c r="AZ8443" s="1"/>
      <c r="BA8443" s="31"/>
      <c r="BB8443" s="31"/>
      <c r="BC8443" s="1"/>
      <c r="BD8443" s="1"/>
      <c r="BE8443" s="1"/>
      <c r="BF8443" s="1"/>
      <c r="BG8443" s="1"/>
      <c r="BT8443" s="37"/>
      <c r="BU8443" s="31"/>
      <c r="BW8443" s="33"/>
      <c r="BX8443" s="1"/>
      <c r="BY8443" s="1"/>
      <c r="BZ8443" s="1"/>
      <c r="CA8443" s="1"/>
      <c r="CB8443" s="1"/>
      <c r="CC8443" s="1"/>
      <c r="CE8443" s="1"/>
      <c r="CF8443" s="1"/>
      <c r="CG8443" s="1"/>
      <c r="CH8443" s="1"/>
      <c r="CI8443" s="1"/>
      <c r="CJ8443" s="1"/>
      <c r="CK8443" s="1"/>
      <c r="CL8443" s="1"/>
      <c r="CM8443" s="1"/>
      <c r="CN8443" s="1"/>
      <c r="CO8443" s="1"/>
    </row>
    <row r="8444" spans="15:93" x14ac:dyDescent="0.2">
      <c r="O8444" s="28"/>
      <c r="T8444" s="1"/>
      <c r="U8444" s="1"/>
      <c r="AC8444" s="93"/>
      <c r="AD8444" s="69"/>
      <c r="AE8444" s="33"/>
      <c r="AF8444" s="33"/>
      <c r="AG8444" s="33"/>
      <c r="AX8444" s="37"/>
      <c r="AY8444" s="1"/>
      <c r="AZ8444" s="1"/>
      <c r="BA8444" s="31"/>
      <c r="BB8444" s="31"/>
      <c r="BC8444" s="1"/>
      <c r="BD8444" s="1"/>
      <c r="BE8444" s="1"/>
      <c r="BF8444" s="1"/>
      <c r="BG8444" s="1"/>
      <c r="BT8444" s="37"/>
      <c r="BU8444" s="31"/>
      <c r="BW8444" s="33"/>
      <c r="BX8444" s="1"/>
      <c r="BY8444" s="1"/>
      <c r="BZ8444" s="1"/>
      <c r="CA8444" s="1"/>
      <c r="CB8444" s="1"/>
      <c r="CC8444" s="1"/>
      <c r="CE8444" s="1"/>
      <c r="CF8444" s="1"/>
      <c r="CG8444" s="1"/>
      <c r="CH8444" s="1"/>
      <c r="CI8444" s="1"/>
      <c r="CJ8444" s="1"/>
      <c r="CK8444" s="1"/>
      <c r="CL8444" s="1"/>
      <c r="CM8444" s="1"/>
      <c r="CN8444" s="1"/>
      <c r="CO8444" s="1"/>
    </row>
    <row r="8445" spans="15:93" x14ac:dyDescent="0.2">
      <c r="O8445" s="28"/>
      <c r="T8445" s="1"/>
      <c r="U8445" s="1"/>
      <c r="AC8445" s="93"/>
      <c r="AD8445" s="69"/>
      <c r="AE8445" s="33"/>
      <c r="AF8445" s="33"/>
      <c r="AG8445" s="33"/>
      <c r="AX8445" s="37"/>
      <c r="AY8445" s="1"/>
      <c r="AZ8445" s="1"/>
      <c r="BA8445" s="31"/>
      <c r="BB8445" s="31"/>
      <c r="BC8445" s="1"/>
      <c r="BD8445" s="1"/>
      <c r="BE8445" s="1"/>
      <c r="BF8445" s="1"/>
      <c r="BG8445" s="1"/>
      <c r="BT8445" s="37"/>
      <c r="BU8445" s="31"/>
      <c r="BW8445" s="33"/>
      <c r="BX8445" s="1"/>
      <c r="BY8445" s="1"/>
      <c r="BZ8445" s="1"/>
      <c r="CA8445" s="1"/>
      <c r="CB8445" s="1"/>
      <c r="CC8445" s="1"/>
      <c r="CE8445" s="1"/>
      <c r="CF8445" s="1"/>
      <c r="CG8445" s="1"/>
      <c r="CH8445" s="1"/>
      <c r="CI8445" s="1"/>
      <c r="CJ8445" s="1"/>
      <c r="CK8445" s="1"/>
      <c r="CL8445" s="1"/>
      <c r="CM8445" s="1"/>
      <c r="CN8445" s="1"/>
      <c r="CO8445" s="1"/>
    </row>
    <row r="8446" spans="15:93" x14ac:dyDescent="0.2">
      <c r="O8446" s="28"/>
      <c r="T8446" s="1"/>
      <c r="U8446" s="1"/>
      <c r="AC8446" s="93"/>
      <c r="AD8446" s="69"/>
      <c r="AE8446" s="33"/>
      <c r="AF8446" s="33"/>
      <c r="AG8446" s="33"/>
      <c r="AX8446" s="37"/>
      <c r="AY8446" s="1"/>
      <c r="AZ8446" s="1"/>
      <c r="BA8446" s="31"/>
      <c r="BB8446" s="31"/>
      <c r="BC8446" s="1"/>
      <c r="BD8446" s="1"/>
      <c r="BE8446" s="1"/>
      <c r="BF8446" s="1"/>
      <c r="BG8446" s="1"/>
      <c r="BT8446" s="37"/>
      <c r="BU8446" s="31"/>
      <c r="BW8446" s="33"/>
      <c r="BX8446" s="1"/>
      <c r="BY8446" s="1"/>
      <c r="BZ8446" s="1"/>
      <c r="CA8446" s="1"/>
      <c r="CB8446" s="1"/>
      <c r="CC8446" s="1"/>
      <c r="CE8446" s="1"/>
      <c r="CF8446" s="1"/>
      <c r="CG8446" s="1"/>
      <c r="CH8446" s="1"/>
      <c r="CI8446" s="1"/>
      <c r="CJ8446" s="1"/>
      <c r="CK8446" s="1"/>
      <c r="CL8446" s="1"/>
      <c r="CM8446" s="1"/>
      <c r="CN8446" s="1"/>
      <c r="CO8446" s="1"/>
    </row>
    <row r="8447" spans="15:93" x14ac:dyDescent="0.2">
      <c r="O8447" s="28"/>
      <c r="T8447" s="1"/>
      <c r="U8447" s="1"/>
      <c r="AC8447" s="93"/>
      <c r="AD8447" s="69"/>
      <c r="AE8447" s="33"/>
      <c r="AF8447" s="33"/>
      <c r="AG8447" s="33"/>
      <c r="AX8447" s="37"/>
      <c r="AY8447" s="1"/>
      <c r="AZ8447" s="1"/>
      <c r="BA8447" s="31"/>
      <c r="BB8447" s="31"/>
      <c r="BC8447" s="1"/>
      <c r="BD8447" s="1"/>
      <c r="BE8447" s="1"/>
      <c r="BF8447" s="1"/>
      <c r="BG8447" s="1"/>
      <c r="BT8447" s="37"/>
      <c r="BU8447" s="31"/>
      <c r="BW8447" s="33"/>
      <c r="BX8447" s="1"/>
      <c r="BY8447" s="1"/>
      <c r="BZ8447" s="1"/>
      <c r="CA8447" s="1"/>
      <c r="CB8447" s="1"/>
      <c r="CC8447" s="1"/>
      <c r="CE8447" s="1"/>
      <c r="CF8447" s="1"/>
      <c r="CG8447" s="1"/>
      <c r="CH8447" s="1"/>
      <c r="CI8447" s="1"/>
      <c r="CJ8447" s="1"/>
      <c r="CK8447" s="1"/>
      <c r="CL8447" s="1"/>
      <c r="CM8447" s="1"/>
      <c r="CN8447" s="1"/>
      <c r="CO8447" s="1"/>
    </row>
    <row r="8448" spans="15:93" x14ac:dyDescent="0.2">
      <c r="O8448" s="28"/>
      <c r="T8448" s="1"/>
      <c r="U8448" s="1"/>
      <c r="AC8448" s="93"/>
      <c r="AD8448" s="69"/>
      <c r="AE8448" s="33"/>
      <c r="AF8448" s="33"/>
      <c r="AG8448" s="33"/>
      <c r="AX8448" s="37"/>
      <c r="AY8448" s="1"/>
      <c r="AZ8448" s="1"/>
      <c r="BA8448" s="31"/>
      <c r="BB8448" s="31"/>
      <c r="BC8448" s="1"/>
      <c r="BD8448" s="1"/>
      <c r="BE8448" s="1"/>
      <c r="BF8448" s="1"/>
      <c r="BG8448" s="1"/>
      <c r="BT8448" s="37"/>
      <c r="BU8448" s="31"/>
      <c r="BW8448" s="33"/>
      <c r="BX8448" s="1"/>
      <c r="BY8448" s="1"/>
      <c r="BZ8448" s="1"/>
      <c r="CA8448" s="1"/>
      <c r="CB8448" s="1"/>
      <c r="CC8448" s="1"/>
      <c r="CE8448" s="1"/>
      <c r="CF8448" s="1"/>
      <c r="CG8448" s="1"/>
      <c r="CH8448" s="1"/>
      <c r="CI8448" s="1"/>
      <c r="CJ8448" s="1"/>
      <c r="CK8448" s="1"/>
      <c r="CL8448" s="1"/>
      <c r="CM8448" s="1"/>
      <c r="CN8448" s="1"/>
      <c r="CO8448" s="1"/>
    </row>
    <row r="8449" spans="15:93" x14ac:dyDescent="0.2">
      <c r="O8449" s="28"/>
      <c r="T8449" s="1"/>
      <c r="U8449" s="1"/>
      <c r="AC8449" s="93"/>
      <c r="AD8449" s="69"/>
      <c r="AE8449" s="33"/>
      <c r="AF8449" s="33"/>
      <c r="AG8449" s="33"/>
      <c r="AX8449" s="37"/>
      <c r="AY8449" s="1"/>
      <c r="AZ8449" s="1"/>
      <c r="BA8449" s="31"/>
      <c r="BB8449" s="31"/>
      <c r="BC8449" s="1"/>
      <c r="BD8449" s="1"/>
      <c r="BE8449" s="1"/>
      <c r="BF8449" s="1"/>
      <c r="BG8449" s="1"/>
      <c r="BT8449" s="37"/>
      <c r="BU8449" s="31"/>
      <c r="BW8449" s="33"/>
      <c r="BX8449" s="1"/>
      <c r="BY8449" s="1"/>
      <c r="BZ8449" s="1"/>
      <c r="CA8449" s="1"/>
      <c r="CB8449" s="1"/>
      <c r="CC8449" s="1"/>
      <c r="CE8449" s="1"/>
      <c r="CF8449" s="1"/>
      <c r="CG8449" s="1"/>
      <c r="CH8449" s="1"/>
      <c r="CI8449" s="1"/>
      <c r="CJ8449" s="1"/>
      <c r="CK8449" s="1"/>
      <c r="CL8449" s="1"/>
      <c r="CM8449" s="1"/>
      <c r="CN8449" s="1"/>
      <c r="CO8449" s="1"/>
    </row>
    <row r="8450" spans="15:93" x14ac:dyDescent="0.2">
      <c r="O8450" s="28"/>
      <c r="T8450" s="1"/>
      <c r="U8450" s="1"/>
      <c r="AC8450" s="93"/>
      <c r="AD8450" s="69"/>
      <c r="AE8450" s="33"/>
      <c r="AF8450" s="33"/>
      <c r="AG8450" s="33"/>
      <c r="AX8450" s="37"/>
      <c r="AY8450" s="1"/>
      <c r="AZ8450" s="1"/>
      <c r="BA8450" s="31"/>
      <c r="BB8450" s="31"/>
      <c r="BC8450" s="1"/>
      <c r="BD8450" s="1"/>
      <c r="BE8450" s="1"/>
      <c r="BF8450" s="1"/>
      <c r="BG8450" s="1"/>
      <c r="BT8450" s="37"/>
      <c r="BU8450" s="31"/>
      <c r="BW8450" s="33"/>
      <c r="BX8450" s="1"/>
      <c r="BY8450" s="1"/>
      <c r="BZ8450" s="1"/>
      <c r="CA8450" s="1"/>
      <c r="CB8450" s="1"/>
      <c r="CC8450" s="1"/>
      <c r="CE8450" s="1"/>
      <c r="CF8450" s="1"/>
      <c r="CG8450" s="1"/>
      <c r="CH8450" s="1"/>
      <c r="CI8450" s="1"/>
      <c r="CJ8450" s="1"/>
      <c r="CK8450" s="1"/>
      <c r="CL8450" s="1"/>
      <c r="CM8450" s="1"/>
      <c r="CN8450" s="1"/>
      <c r="CO8450" s="1"/>
    </row>
    <row r="8451" spans="15:93" x14ac:dyDescent="0.2">
      <c r="O8451" s="28"/>
      <c r="T8451" s="1"/>
      <c r="U8451" s="1"/>
      <c r="AC8451" s="93"/>
      <c r="AD8451" s="69"/>
      <c r="AE8451" s="33"/>
      <c r="AF8451" s="33"/>
      <c r="AG8451" s="33"/>
      <c r="AX8451" s="37"/>
      <c r="AY8451" s="1"/>
      <c r="AZ8451" s="1"/>
      <c r="BA8451" s="31"/>
      <c r="BB8451" s="31"/>
      <c r="BC8451" s="1"/>
      <c r="BD8451" s="1"/>
      <c r="BE8451" s="1"/>
      <c r="BF8451" s="1"/>
      <c r="BG8451" s="1"/>
      <c r="BT8451" s="37"/>
      <c r="BU8451" s="31"/>
      <c r="BW8451" s="33"/>
      <c r="BX8451" s="1"/>
      <c r="BY8451" s="1"/>
      <c r="BZ8451" s="1"/>
      <c r="CA8451" s="1"/>
      <c r="CB8451" s="1"/>
      <c r="CC8451" s="1"/>
      <c r="CE8451" s="1"/>
      <c r="CF8451" s="1"/>
      <c r="CG8451" s="1"/>
      <c r="CH8451" s="1"/>
      <c r="CI8451" s="1"/>
      <c r="CJ8451" s="1"/>
      <c r="CK8451" s="1"/>
      <c r="CL8451" s="1"/>
      <c r="CM8451" s="1"/>
      <c r="CN8451" s="1"/>
      <c r="CO8451" s="1"/>
    </row>
    <row r="8452" spans="15:93" x14ac:dyDescent="0.2">
      <c r="O8452" s="28"/>
      <c r="T8452" s="1"/>
      <c r="U8452" s="1"/>
      <c r="AC8452" s="93"/>
      <c r="AD8452" s="69"/>
      <c r="AE8452" s="33"/>
      <c r="AF8452" s="33"/>
      <c r="AG8452" s="33"/>
      <c r="AX8452" s="37"/>
      <c r="AY8452" s="1"/>
      <c r="AZ8452" s="1"/>
      <c r="BA8452" s="31"/>
      <c r="BB8452" s="31"/>
      <c r="BC8452" s="1"/>
      <c r="BD8452" s="1"/>
      <c r="BE8452" s="1"/>
      <c r="BF8452" s="1"/>
      <c r="BG8452" s="1"/>
      <c r="BT8452" s="37"/>
      <c r="BU8452" s="31"/>
      <c r="BW8452" s="33"/>
      <c r="BX8452" s="1"/>
      <c r="BY8452" s="1"/>
      <c r="BZ8452" s="1"/>
      <c r="CA8452" s="1"/>
      <c r="CB8452" s="1"/>
      <c r="CC8452" s="1"/>
      <c r="CE8452" s="1"/>
      <c r="CF8452" s="1"/>
      <c r="CG8452" s="1"/>
      <c r="CH8452" s="1"/>
      <c r="CI8452" s="1"/>
      <c r="CJ8452" s="1"/>
      <c r="CK8452" s="1"/>
      <c r="CL8452" s="1"/>
      <c r="CM8452" s="1"/>
      <c r="CN8452" s="1"/>
      <c r="CO8452" s="1"/>
    </row>
    <row r="8453" spans="15:93" x14ac:dyDescent="0.2">
      <c r="O8453" s="28"/>
      <c r="T8453" s="1"/>
      <c r="U8453" s="1"/>
      <c r="AC8453" s="93"/>
      <c r="AD8453" s="69"/>
      <c r="AE8453" s="33"/>
      <c r="AF8453" s="33"/>
      <c r="AG8453" s="33"/>
      <c r="AX8453" s="37"/>
      <c r="AY8453" s="1"/>
      <c r="AZ8453" s="1"/>
      <c r="BA8453" s="31"/>
      <c r="BB8453" s="31"/>
      <c r="BC8453" s="1"/>
      <c r="BD8453" s="1"/>
      <c r="BE8453" s="1"/>
      <c r="BF8453" s="1"/>
      <c r="BG8453" s="1"/>
      <c r="BT8453" s="37"/>
      <c r="BU8453" s="31"/>
      <c r="BW8453" s="33"/>
      <c r="BX8453" s="1"/>
      <c r="BY8453" s="1"/>
      <c r="BZ8453" s="1"/>
      <c r="CA8453" s="1"/>
      <c r="CB8453" s="1"/>
      <c r="CC8453" s="1"/>
      <c r="CE8453" s="1"/>
      <c r="CF8453" s="1"/>
      <c r="CG8453" s="1"/>
      <c r="CH8453" s="1"/>
      <c r="CI8453" s="1"/>
      <c r="CJ8453" s="1"/>
      <c r="CK8453" s="1"/>
      <c r="CL8453" s="1"/>
      <c r="CM8453" s="1"/>
      <c r="CN8453" s="1"/>
      <c r="CO8453" s="1"/>
    </row>
    <row r="8454" spans="15:93" x14ac:dyDescent="0.2">
      <c r="O8454" s="28"/>
      <c r="T8454" s="1"/>
      <c r="U8454" s="1"/>
      <c r="AC8454" s="93"/>
      <c r="AD8454" s="69"/>
      <c r="AE8454" s="33"/>
      <c r="AF8454" s="33"/>
      <c r="AG8454" s="33"/>
      <c r="AX8454" s="37"/>
      <c r="AY8454" s="1"/>
      <c r="AZ8454" s="1"/>
      <c r="BA8454" s="31"/>
      <c r="BB8454" s="31"/>
      <c r="BC8454" s="1"/>
      <c r="BD8454" s="1"/>
      <c r="BE8454" s="1"/>
      <c r="BF8454" s="1"/>
      <c r="BG8454" s="1"/>
      <c r="BT8454" s="37"/>
      <c r="BU8454" s="31"/>
      <c r="BW8454" s="33"/>
      <c r="BX8454" s="1"/>
      <c r="BY8454" s="1"/>
      <c r="BZ8454" s="1"/>
      <c r="CA8454" s="1"/>
      <c r="CB8454" s="1"/>
      <c r="CC8454" s="1"/>
      <c r="CE8454" s="1"/>
      <c r="CF8454" s="1"/>
      <c r="CG8454" s="1"/>
      <c r="CH8454" s="1"/>
      <c r="CI8454" s="1"/>
      <c r="CJ8454" s="1"/>
      <c r="CK8454" s="1"/>
      <c r="CL8454" s="1"/>
      <c r="CM8454" s="1"/>
      <c r="CN8454" s="1"/>
      <c r="CO8454" s="1"/>
    </row>
    <row r="8455" spans="15:93" x14ac:dyDescent="0.2">
      <c r="O8455" s="28"/>
      <c r="T8455" s="1"/>
      <c r="U8455" s="1"/>
      <c r="AC8455" s="93"/>
      <c r="AD8455" s="69"/>
      <c r="AE8455" s="33"/>
      <c r="AF8455" s="33"/>
      <c r="AG8455" s="33"/>
      <c r="AX8455" s="37"/>
      <c r="AY8455" s="1"/>
      <c r="AZ8455" s="1"/>
      <c r="BA8455" s="31"/>
      <c r="BB8455" s="31"/>
      <c r="BC8455" s="1"/>
      <c r="BD8455" s="1"/>
      <c r="BE8455" s="1"/>
      <c r="BF8455" s="1"/>
      <c r="BG8455" s="1"/>
      <c r="BT8455" s="37"/>
      <c r="BU8455" s="31"/>
      <c r="BW8455" s="33"/>
      <c r="BX8455" s="1"/>
      <c r="BY8455" s="1"/>
      <c r="BZ8455" s="1"/>
      <c r="CA8455" s="1"/>
      <c r="CB8455" s="1"/>
      <c r="CC8455" s="1"/>
      <c r="CE8455" s="1"/>
      <c r="CF8455" s="1"/>
      <c r="CG8455" s="1"/>
      <c r="CH8455" s="1"/>
      <c r="CI8455" s="1"/>
      <c r="CJ8455" s="1"/>
      <c r="CK8455" s="1"/>
      <c r="CL8455" s="1"/>
      <c r="CM8455" s="1"/>
      <c r="CN8455" s="1"/>
      <c r="CO8455" s="1"/>
    </row>
    <row r="8456" spans="15:93" x14ac:dyDescent="0.2">
      <c r="O8456" s="28"/>
      <c r="T8456" s="1"/>
      <c r="U8456" s="1"/>
      <c r="AC8456" s="93"/>
      <c r="AD8456" s="69"/>
      <c r="AE8456" s="33"/>
      <c r="AF8456" s="33"/>
      <c r="AG8456" s="33"/>
      <c r="AX8456" s="37"/>
      <c r="AY8456" s="1"/>
      <c r="AZ8456" s="1"/>
      <c r="BA8456" s="31"/>
      <c r="BB8456" s="31"/>
      <c r="BC8456" s="1"/>
      <c r="BD8456" s="1"/>
      <c r="BE8456" s="1"/>
      <c r="BF8456" s="1"/>
      <c r="BG8456" s="1"/>
      <c r="BT8456" s="37"/>
      <c r="BU8456" s="31"/>
      <c r="BW8456" s="33"/>
      <c r="BX8456" s="1"/>
      <c r="BY8456" s="1"/>
      <c r="BZ8456" s="1"/>
      <c r="CA8456" s="1"/>
      <c r="CB8456" s="1"/>
      <c r="CC8456" s="1"/>
      <c r="CE8456" s="1"/>
      <c r="CF8456" s="1"/>
      <c r="CG8456" s="1"/>
      <c r="CH8456" s="1"/>
      <c r="CI8456" s="1"/>
      <c r="CJ8456" s="1"/>
      <c r="CK8456" s="1"/>
      <c r="CL8456" s="1"/>
      <c r="CM8456" s="1"/>
      <c r="CN8456" s="1"/>
      <c r="CO8456" s="1"/>
    </row>
    <row r="8457" spans="15:93" x14ac:dyDescent="0.2">
      <c r="O8457" s="28"/>
      <c r="T8457" s="1"/>
      <c r="U8457" s="1"/>
      <c r="AC8457" s="93"/>
      <c r="AD8457" s="69"/>
      <c r="AE8457" s="33"/>
      <c r="AF8457" s="33"/>
      <c r="AG8457" s="33"/>
      <c r="AX8457" s="37"/>
      <c r="AY8457" s="1"/>
      <c r="AZ8457" s="1"/>
      <c r="BA8457" s="31"/>
      <c r="BB8457" s="31"/>
      <c r="BC8457" s="1"/>
      <c r="BD8457" s="1"/>
      <c r="BE8457" s="1"/>
      <c r="BF8457" s="1"/>
      <c r="BG8457" s="1"/>
      <c r="BT8457" s="37"/>
      <c r="BU8457" s="31"/>
      <c r="BW8457" s="33"/>
      <c r="BX8457" s="1"/>
      <c r="BY8457" s="1"/>
      <c r="BZ8457" s="1"/>
      <c r="CA8457" s="1"/>
      <c r="CB8457" s="1"/>
      <c r="CC8457" s="1"/>
      <c r="CE8457" s="1"/>
      <c r="CF8457" s="1"/>
      <c r="CG8457" s="1"/>
      <c r="CH8457" s="1"/>
      <c r="CI8457" s="1"/>
      <c r="CJ8457" s="1"/>
      <c r="CK8457" s="1"/>
      <c r="CL8457" s="1"/>
      <c r="CM8457" s="1"/>
      <c r="CN8457" s="1"/>
      <c r="CO8457" s="1"/>
    </row>
    <row r="8458" spans="15:93" x14ac:dyDescent="0.2">
      <c r="O8458" s="28"/>
      <c r="T8458" s="1"/>
      <c r="U8458" s="1"/>
      <c r="AC8458" s="93"/>
      <c r="AD8458" s="69"/>
      <c r="AE8458" s="33"/>
      <c r="AF8458" s="33"/>
      <c r="AG8458" s="33"/>
      <c r="AX8458" s="37"/>
      <c r="AY8458" s="1"/>
      <c r="AZ8458" s="1"/>
      <c r="BA8458" s="31"/>
      <c r="BB8458" s="31"/>
      <c r="BC8458" s="1"/>
      <c r="BD8458" s="1"/>
      <c r="BE8458" s="1"/>
      <c r="BF8458" s="1"/>
      <c r="BG8458" s="1"/>
      <c r="BT8458" s="37"/>
      <c r="BU8458" s="31"/>
      <c r="BW8458" s="33"/>
      <c r="BX8458" s="1"/>
      <c r="BY8458" s="1"/>
      <c r="BZ8458" s="1"/>
      <c r="CA8458" s="1"/>
      <c r="CB8458" s="1"/>
      <c r="CC8458" s="1"/>
      <c r="CE8458" s="1"/>
      <c r="CF8458" s="1"/>
      <c r="CG8458" s="1"/>
      <c r="CH8458" s="1"/>
      <c r="CI8458" s="1"/>
      <c r="CJ8458" s="1"/>
      <c r="CK8458" s="1"/>
      <c r="CL8458" s="1"/>
      <c r="CM8458" s="1"/>
      <c r="CN8458" s="1"/>
      <c r="CO8458" s="1"/>
    </row>
    <row r="8459" spans="15:93" x14ac:dyDescent="0.2">
      <c r="O8459" s="28"/>
      <c r="T8459" s="1"/>
      <c r="U8459" s="1"/>
      <c r="AC8459" s="93"/>
      <c r="AD8459" s="69"/>
      <c r="AE8459" s="33"/>
      <c r="AF8459" s="33"/>
      <c r="AG8459" s="33"/>
      <c r="AX8459" s="37"/>
      <c r="AY8459" s="1"/>
      <c r="AZ8459" s="1"/>
      <c r="BA8459" s="31"/>
      <c r="BB8459" s="31"/>
      <c r="BC8459" s="1"/>
      <c r="BD8459" s="1"/>
      <c r="BE8459" s="1"/>
      <c r="BF8459" s="1"/>
      <c r="BG8459" s="1"/>
      <c r="BT8459" s="37"/>
      <c r="BU8459" s="31"/>
      <c r="BW8459" s="33"/>
      <c r="BX8459" s="1"/>
      <c r="BY8459" s="1"/>
      <c r="BZ8459" s="1"/>
      <c r="CA8459" s="1"/>
      <c r="CB8459" s="1"/>
      <c r="CC8459" s="1"/>
      <c r="CE8459" s="1"/>
      <c r="CF8459" s="1"/>
      <c r="CG8459" s="1"/>
      <c r="CH8459" s="1"/>
      <c r="CI8459" s="1"/>
      <c r="CJ8459" s="1"/>
      <c r="CK8459" s="1"/>
      <c r="CL8459" s="1"/>
      <c r="CM8459" s="1"/>
      <c r="CN8459" s="1"/>
      <c r="CO8459" s="1"/>
    </row>
    <row r="8460" spans="15:93" x14ac:dyDescent="0.2">
      <c r="O8460" s="28"/>
      <c r="T8460" s="1"/>
      <c r="U8460" s="1"/>
      <c r="AC8460" s="93"/>
      <c r="AD8460" s="69"/>
      <c r="AE8460" s="33"/>
      <c r="AF8460" s="33"/>
      <c r="AG8460" s="33"/>
      <c r="AX8460" s="37"/>
      <c r="AY8460" s="1"/>
      <c r="AZ8460" s="1"/>
      <c r="BA8460" s="31"/>
      <c r="BB8460" s="31"/>
      <c r="BC8460" s="1"/>
      <c r="BD8460" s="1"/>
      <c r="BE8460" s="1"/>
      <c r="BF8460" s="1"/>
      <c r="BG8460" s="1"/>
      <c r="BT8460" s="37"/>
      <c r="BU8460" s="31"/>
      <c r="BW8460" s="33"/>
      <c r="BX8460" s="1"/>
      <c r="BY8460" s="1"/>
      <c r="BZ8460" s="1"/>
      <c r="CA8460" s="1"/>
      <c r="CB8460" s="1"/>
      <c r="CC8460" s="1"/>
      <c r="CE8460" s="1"/>
      <c r="CF8460" s="1"/>
      <c r="CG8460" s="1"/>
      <c r="CH8460" s="1"/>
      <c r="CI8460" s="1"/>
      <c r="CJ8460" s="1"/>
      <c r="CK8460" s="1"/>
      <c r="CL8460" s="1"/>
      <c r="CM8460" s="1"/>
      <c r="CN8460" s="1"/>
      <c r="CO8460" s="1"/>
    </row>
    <row r="8461" spans="15:93" x14ac:dyDescent="0.2">
      <c r="O8461" s="28"/>
      <c r="T8461" s="1"/>
      <c r="U8461" s="1"/>
      <c r="AC8461" s="93"/>
      <c r="AD8461" s="69"/>
      <c r="AE8461" s="33"/>
      <c r="AF8461" s="33"/>
      <c r="AG8461" s="33"/>
      <c r="AX8461" s="37"/>
      <c r="AY8461" s="1"/>
      <c r="AZ8461" s="1"/>
      <c r="BA8461" s="31"/>
      <c r="BB8461" s="31"/>
      <c r="BC8461" s="1"/>
      <c r="BD8461" s="1"/>
      <c r="BE8461" s="1"/>
      <c r="BF8461" s="1"/>
      <c r="BG8461" s="1"/>
      <c r="BT8461" s="37"/>
      <c r="BU8461" s="31"/>
      <c r="BW8461" s="33"/>
      <c r="BX8461" s="1"/>
      <c r="BY8461" s="1"/>
      <c r="BZ8461" s="1"/>
      <c r="CA8461" s="1"/>
      <c r="CB8461" s="1"/>
      <c r="CC8461" s="1"/>
      <c r="CE8461" s="1"/>
      <c r="CF8461" s="1"/>
      <c r="CG8461" s="1"/>
      <c r="CH8461" s="1"/>
      <c r="CI8461" s="1"/>
      <c r="CJ8461" s="1"/>
      <c r="CK8461" s="1"/>
      <c r="CL8461" s="1"/>
      <c r="CM8461" s="1"/>
      <c r="CN8461" s="1"/>
      <c r="CO8461" s="1"/>
    </row>
    <row r="8462" spans="15:93" x14ac:dyDescent="0.2">
      <c r="O8462" s="28"/>
      <c r="T8462" s="1"/>
      <c r="U8462" s="1"/>
      <c r="AC8462" s="93"/>
      <c r="AD8462" s="69"/>
      <c r="AE8462" s="33"/>
      <c r="AF8462" s="33"/>
      <c r="AG8462" s="33"/>
      <c r="AX8462" s="37"/>
      <c r="AY8462" s="1"/>
      <c r="AZ8462" s="1"/>
      <c r="BA8462" s="31"/>
      <c r="BB8462" s="31"/>
      <c r="BC8462" s="1"/>
      <c r="BD8462" s="1"/>
      <c r="BE8462" s="1"/>
      <c r="BF8462" s="1"/>
      <c r="BG8462" s="1"/>
      <c r="BT8462" s="37"/>
      <c r="BU8462" s="31"/>
      <c r="BW8462" s="33"/>
      <c r="BX8462" s="1"/>
      <c r="BY8462" s="1"/>
      <c r="BZ8462" s="1"/>
      <c r="CA8462" s="1"/>
      <c r="CB8462" s="1"/>
      <c r="CC8462" s="1"/>
      <c r="CE8462" s="1"/>
      <c r="CF8462" s="1"/>
      <c r="CG8462" s="1"/>
      <c r="CH8462" s="1"/>
      <c r="CI8462" s="1"/>
      <c r="CJ8462" s="1"/>
      <c r="CK8462" s="1"/>
      <c r="CL8462" s="1"/>
      <c r="CM8462" s="1"/>
      <c r="CN8462" s="1"/>
      <c r="CO8462" s="1"/>
    </row>
    <row r="8463" spans="15:93" x14ac:dyDescent="0.2">
      <c r="O8463" s="28"/>
      <c r="T8463" s="1"/>
      <c r="U8463" s="1"/>
      <c r="AC8463" s="93"/>
      <c r="AD8463" s="69"/>
      <c r="AE8463" s="33"/>
      <c r="AF8463" s="33"/>
      <c r="AG8463" s="33"/>
      <c r="AX8463" s="37"/>
      <c r="AY8463" s="1"/>
      <c r="AZ8463" s="1"/>
      <c r="BA8463" s="31"/>
      <c r="BB8463" s="31"/>
      <c r="BC8463" s="1"/>
      <c r="BD8463" s="1"/>
      <c r="BE8463" s="1"/>
      <c r="BF8463" s="1"/>
      <c r="BG8463" s="1"/>
      <c r="BT8463" s="37"/>
      <c r="BU8463" s="31"/>
      <c r="BW8463" s="33"/>
      <c r="BX8463" s="1"/>
      <c r="BY8463" s="1"/>
      <c r="BZ8463" s="1"/>
      <c r="CA8463" s="1"/>
      <c r="CB8463" s="1"/>
      <c r="CC8463" s="1"/>
      <c r="CE8463" s="1"/>
      <c r="CF8463" s="1"/>
      <c r="CG8463" s="1"/>
      <c r="CH8463" s="1"/>
      <c r="CI8463" s="1"/>
      <c r="CJ8463" s="1"/>
      <c r="CK8463" s="1"/>
      <c r="CL8463" s="1"/>
      <c r="CM8463" s="1"/>
      <c r="CN8463" s="1"/>
      <c r="CO8463" s="1"/>
    </row>
    <row r="8464" spans="15:93" x14ac:dyDescent="0.2">
      <c r="O8464" s="28"/>
      <c r="T8464" s="1"/>
      <c r="U8464" s="1"/>
      <c r="AC8464" s="93"/>
      <c r="AD8464" s="69"/>
      <c r="AE8464" s="33"/>
      <c r="AF8464" s="33"/>
      <c r="AG8464" s="33"/>
      <c r="AX8464" s="37"/>
      <c r="AY8464" s="1"/>
      <c r="AZ8464" s="1"/>
      <c r="BA8464" s="31"/>
      <c r="BB8464" s="31"/>
      <c r="BC8464" s="1"/>
      <c r="BD8464" s="1"/>
      <c r="BE8464" s="1"/>
      <c r="BF8464" s="1"/>
      <c r="BG8464" s="1"/>
      <c r="BT8464" s="37"/>
      <c r="BU8464" s="31"/>
      <c r="BW8464" s="33"/>
      <c r="BX8464" s="1"/>
      <c r="BY8464" s="1"/>
      <c r="BZ8464" s="1"/>
      <c r="CA8464" s="1"/>
      <c r="CB8464" s="1"/>
      <c r="CC8464" s="1"/>
      <c r="CE8464" s="1"/>
      <c r="CF8464" s="1"/>
      <c r="CG8464" s="1"/>
      <c r="CH8464" s="1"/>
      <c r="CI8464" s="1"/>
      <c r="CJ8464" s="1"/>
      <c r="CK8464" s="1"/>
      <c r="CL8464" s="1"/>
      <c r="CM8464" s="1"/>
      <c r="CN8464" s="1"/>
      <c r="CO8464" s="1"/>
    </row>
    <row r="8465" spans="15:93" x14ac:dyDescent="0.2">
      <c r="O8465" s="28"/>
      <c r="T8465" s="1"/>
      <c r="U8465" s="1"/>
      <c r="AC8465" s="93"/>
      <c r="AD8465" s="69"/>
      <c r="AE8465" s="33"/>
      <c r="AF8465" s="33"/>
      <c r="AG8465" s="33"/>
      <c r="AX8465" s="37"/>
      <c r="AY8465" s="1"/>
      <c r="AZ8465" s="1"/>
      <c r="BA8465" s="31"/>
      <c r="BB8465" s="31"/>
      <c r="BC8465" s="1"/>
      <c r="BD8465" s="1"/>
      <c r="BE8465" s="1"/>
      <c r="BF8465" s="1"/>
      <c r="BG8465" s="1"/>
      <c r="BT8465" s="37"/>
      <c r="BU8465" s="31"/>
      <c r="BW8465" s="33"/>
      <c r="BX8465" s="1"/>
      <c r="BY8465" s="1"/>
      <c r="BZ8465" s="1"/>
      <c r="CA8465" s="1"/>
      <c r="CB8465" s="1"/>
      <c r="CC8465" s="1"/>
      <c r="CE8465" s="1"/>
      <c r="CF8465" s="1"/>
      <c r="CG8465" s="1"/>
      <c r="CH8465" s="1"/>
      <c r="CI8465" s="1"/>
      <c r="CJ8465" s="1"/>
      <c r="CK8465" s="1"/>
      <c r="CL8465" s="1"/>
      <c r="CM8465" s="1"/>
      <c r="CN8465" s="1"/>
      <c r="CO8465" s="1"/>
    </row>
    <row r="8466" spans="15:93" x14ac:dyDescent="0.2">
      <c r="O8466" s="28"/>
      <c r="T8466" s="1"/>
      <c r="U8466" s="1"/>
      <c r="AC8466" s="93"/>
      <c r="AD8466" s="69"/>
      <c r="AE8466" s="33"/>
      <c r="AF8466" s="33"/>
      <c r="AG8466" s="33"/>
      <c r="AX8466" s="37"/>
      <c r="AY8466" s="1"/>
      <c r="AZ8466" s="1"/>
      <c r="BA8466" s="31"/>
      <c r="BB8466" s="31"/>
      <c r="BC8466" s="1"/>
      <c r="BD8466" s="1"/>
      <c r="BE8466" s="1"/>
      <c r="BF8466" s="1"/>
      <c r="BG8466" s="1"/>
      <c r="BT8466" s="37"/>
      <c r="BU8466" s="31"/>
      <c r="BW8466" s="33"/>
      <c r="BX8466" s="1"/>
      <c r="BY8466" s="1"/>
      <c r="BZ8466" s="1"/>
      <c r="CA8466" s="1"/>
      <c r="CB8466" s="1"/>
      <c r="CC8466" s="1"/>
      <c r="CE8466" s="1"/>
      <c r="CF8466" s="1"/>
      <c r="CG8466" s="1"/>
      <c r="CH8466" s="1"/>
      <c r="CI8466" s="1"/>
      <c r="CJ8466" s="1"/>
      <c r="CK8466" s="1"/>
      <c r="CL8466" s="1"/>
      <c r="CM8466" s="1"/>
      <c r="CN8466" s="1"/>
      <c r="CO8466" s="1"/>
    </row>
    <row r="8467" spans="15:93" x14ac:dyDescent="0.2">
      <c r="O8467" s="28"/>
      <c r="T8467" s="1"/>
      <c r="U8467" s="1"/>
      <c r="AC8467" s="93"/>
      <c r="AD8467" s="69"/>
      <c r="AE8467" s="33"/>
      <c r="AF8467" s="33"/>
      <c r="AG8467" s="33"/>
      <c r="AX8467" s="37"/>
      <c r="AY8467" s="1"/>
      <c r="AZ8467" s="1"/>
      <c r="BA8467" s="31"/>
      <c r="BB8467" s="31"/>
      <c r="BC8467" s="1"/>
      <c r="BD8467" s="1"/>
      <c r="BE8467" s="1"/>
      <c r="BF8467" s="1"/>
      <c r="BG8467" s="1"/>
      <c r="BT8467" s="37"/>
      <c r="BU8467" s="31"/>
      <c r="BW8467" s="33"/>
      <c r="BX8467" s="1"/>
      <c r="BY8467" s="1"/>
      <c r="BZ8467" s="1"/>
      <c r="CA8467" s="1"/>
      <c r="CB8467" s="1"/>
      <c r="CC8467" s="1"/>
      <c r="CE8467" s="1"/>
      <c r="CF8467" s="1"/>
      <c r="CG8467" s="1"/>
      <c r="CH8467" s="1"/>
      <c r="CI8467" s="1"/>
      <c r="CJ8467" s="1"/>
      <c r="CK8467" s="1"/>
      <c r="CL8467" s="1"/>
      <c r="CM8467" s="1"/>
      <c r="CN8467" s="1"/>
      <c r="CO8467" s="1"/>
    </row>
    <row r="8468" spans="15:93" x14ac:dyDescent="0.2">
      <c r="O8468" s="28"/>
      <c r="T8468" s="1"/>
      <c r="U8468" s="1"/>
      <c r="AC8468" s="93"/>
      <c r="AD8468" s="69"/>
      <c r="AE8468" s="33"/>
      <c r="AF8468" s="33"/>
      <c r="AG8468" s="33"/>
      <c r="AX8468" s="37"/>
      <c r="AY8468" s="1"/>
      <c r="AZ8468" s="1"/>
      <c r="BA8468" s="31"/>
      <c r="BB8468" s="31"/>
      <c r="BC8468" s="1"/>
      <c r="BD8468" s="1"/>
      <c r="BE8468" s="1"/>
      <c r="BF8468" s="1"/>
      <c r="BG8468" s="1"/>
      <c r="BT8468" s="37"/>
      <c r="BU8468" s="31"/>
      <c r="BW8468" s="33"/>
      <c r="BX8468" s="1"/>
      <c r="BY8468" s="1"/>
      <c r="BZ8468" s="1"/>
      <c r="CA8468" s="1"/>
      <c r="CB8468" s="1"/>
      <c r="CC8468" s="1"/>
      <c r="CE8468" s="1"/>
      <c r="CF8468" s="1"/>
      <c r="CG8468" s="1"/>
      <c r="CH8468" s="1"/>
      <c r="CI8468" s="1"/>
      <c r="CJ8468" s="1"/>
      <c r="CK8468" s="1"/>
      <c r="CL8468" s="1"/>
      <c r="CM8468" s="1"/>
      <c r="CN8468" s="1"/>
      <c r="CO8468" s="1"/>
    </row>
    <row r="8469" spans="15:93" x14ac:dyDescent="0.2">
      <c r="O8469" s="28"/>
      <c r="T8469" s="1"/>
      <c r="U8469" s="1"/>
      <c r="AC8469" s="93"/>
      <c r="AD8469" s="69"/>
      <c r="AE8469" s="33"/>
      <c r="AF8469" s="33"/>
      <c r="AG8469" s="33"/>
      <c r="AX8469" s="37"/>
      <c r="AY8469" s="1"/>
      <c r="AZ8469" s="1"/>
      <c r="BA8469" s="31"/>
      <c r="BB8469" s="31"/>
      <c r="BC8469" s="1"/>
      <c r="BD8469" s="1"/>
      <c r="BE8469" s="1"/>
      <c r="BF8469" s="1"/>
      <c r="BG8469" s="1"/>
      <c r="BT8469" s="37"/>
      <c r="BU8469" s="31"/>
      <c r="BW8469" s="33"/>
      <c r="BX8469" s="1"/>
      <c r="BY8469" s="1"/>
      <c r="BZ8469" s="1"/>
      <c r="CA8469" s="1"/>
      <c r="CB8469" s="1"/>
      <c r="CC8469" s="1"/>
      <c r="CE8469" s="1"/>
      <c r="CF8469" s="1"/>
      <c r="CG8469" s="1"/>
      <c r="CH8469" s="1"/>
      <c r="CI8469" s="1"/>
      <c r="CJ8469" s="1"/>
      <c r="CK8469" s="1"/>
      <c r="CL8469" s="1"/>
      <c r="CM8469" s="1"/>
      <c r="CN8469" s="1"/>
      <c r="CO8469" s="1"/>
    </row>
    <row r="8470" spans="15:93" x14ac:dyDescent="0.2">
      <c r="O8470" s="28"/>
      <c r="T8470" s="1"/>
      <c r="U8470" s="1"/>
      <c r="AC8470" s="93"/>
      <c r="AD8470" s="69"/>
      <c r="AE8470" s="33"/>
      <c r="AF8470" s="33"/>
      <c r="AG8470" s="33"/>
      <c r="AX8470" s="37"/>
      <c r="AY8470" s="1"/>
      <c r="AZ8470" s="1"/>
      <c r="BA8470" s="31"/>
      <c r="BB8470" s="31"/>
      <c r="BC8470" s="1"/>
      <c r="BD8470" s="1"/>
      <c r="BE8470" s="1"/>
      <c r="BF8470" s="1"/>
      <c r="BG8470" s="1"/>
      <c r="BT8470" s="37"/>
      <c r="BU8470" s="31"/>
      <c r="BW8470" s="33"/>
      <c r="BX8470" s="1"/>
      <c r="BY8470" s="1"/>
      <c r="BZ8470" s="1"/>
      <c r="CA8470" s="1"/>
      <c r="CB8470" s="1"/>
      <c r="CC8470" s="1"/>
      <c r="CE8470" s="1"/>
      <c r="CF8470" s="1"/>
      <c r="CG8470" s="1"/>
      <c r="CH8470" s="1"/>
      <c r="CI8470" s="1"/>
      <c r="CJ8470" s="1"/>
      <c r="CK8470" s="1"/>
      <c r="CL8470" s="1"/>
      <c r="CM8470" s="1"/>
      <c r="CN8470" s="1"/>
      <c r="CO8470" s="1"/>
    </row>
    <row r="8471" spans="15:93" x14ac:dyDescent="0.2">
      <c r="O8471" s="28"/>
      <c r="T8471" s="1"/>
      <c r="U8471" s="1"/>
      <c r="AC8471" s="93"/>
      <c r="AD8471" s="69"/>
      <c r="AE8471" s="33"/>
      <c r="AF8471" s="33"/>
      <c r="AG8471" s="33"/>
      <c r="AX8471" s="37"/>
      <c r="AY8471" s="1"/>
      <c r="AZ8471" s="1"/>
      <c r="BA8471" s="31"/>
      <c r="BB8471" s="31"/>
      <c r="BC8471" s="1"/>
      <c r="BD8471" s="1"/>
      <c r="BE8471" s="1"/>
      <c r="BF8471" s="1"/>
      <c r="BG8471" s="1"/>
      <c r="BT8471" s="37"/>
      <c r="BU8471" s="31"/>
      <c r="BW8471" s="33"/>
      <c r="BX8471" s="1"/>
      <c r="BY8471" s="1"/>
      <c r="BZ8471" s="1"/>
      <c r="CA8471" s="1"/>
      <c r="CB8471" s="1"/>
      <c r="CC8471" s="1"/>
      <c r="CE8471" s="1"/>
      <c r="CF8471" s="1"/>
      <c r="CG8471" s="1"/>
      <c r="CH8471" s="1"/>
      <c r="CI8471" s="1"/>
      <c r="CJ8471" s="1"/>
      <c r="CK8471" s="1"/>
      <c r="CL8471" s="1"/>
      <c r="CM8471" s="1"/>
      <c r="CN8471" s="1"/>
      <c r="CO8471" s="1"/>
    </row>
    <row r="8472" spans="15:93" x14ac:dyDescent="0.2">
      <c r="O8472" s="28"/>
      <c r="T8472" s="1"/>
      <c r="U8472" s="1"/>
      <c r="AC8472" s="93"/>
      <c r="AD8472" s="69"/>
      <c r="AE8472" s="33"/>
      <c r="AF8472" s="33"/>
      <c r="AG8472" s="33"/>
      <c r="AX8472" s="37"/>
      <c r="AY8472" s="1"/>
      <c r="AZ8472" s="1"/>
      <c r="BA8472" s="31"/>
      <c r="BB8472" s="31"/>
      <c r="BC8472" s="1"/>
      <c r="BD8472" s="1"/>
      <c r="BE8472" s="1"/>
      <c r="BF8472" s="1"/>
      <c r="BG8472" s="1"/>
      <c r="BT8472" s="37"/>
      <c r="BU8472" s="31"/>
      <c r="BW8472" s="33"/>
      <c r="BX8472" s="1"/>
      <c r="BY8472" s="1"/>
      <c r="BZ8472" s="1"/>
      <c r="CA8472" s="1"/>
      <c r="CB8472" s="1"/>
      <c r="CC8472" s="1"/>
      <c r="CE8472" s="1"/>
      <c r="CF8472" s="1"/>
      <c r="CG8472" s="1"/>
      <c r="CH8472" s="1"/>
      <c r="CI8472" s="1"/>
      <c r="CJ8472" s="1"/>
      <c r="CK8472" s="1"/>
      <c r="CL8472" s="1"/>
      <c r="CM8472" s="1"/>
      <c r="CN8472" s="1"/>
      <c r="CO8472" s="1"/>
    </row>
    <row r="8473" spans="15:93" x14ac:dyDescent="0.2">
      <c r="O8473" s="28"/>
      <c r="T8473" s="1"/>
      <c r="U8473" s="1"/>
      <c r="AC8473" s="93"/>
      <c r="AD8473" s="69"/>
      <c r="AE8473" s="33"/>
      <c r="AF8473" s="33"/>
      <c r="AG8473" s="33"/>
      <c r="AX8473" s="37"/>
      <c r="AY8473" s="1"/>
      <c r="AZ8473" s="1"/>
      <c r="BA8473" s="31"/>
      <c r="BB8473" s="31"/>
      <c r="BC8473" s="1"/>
      <c r="BD8473" s="1"/>
      <c r="BE8473" s="1"/>
      <c r="BF8473" s="1"/>
      <c r="BG8473" s="1"/>
      <c r="BT8473" s="37"/>
      <c r="BU8473" s="31"/>
      <c r="BW8473" s="33"/>
      <c r="BX8473" s="1"/>
      <c r="BY8473" s="1"/>
      <c r="BZ8473" s="1"/>
      <c r="CA8473" s="1"/>
      <c r="CB8473" s="1"/>
      <c r="CC8473" s="1"/>
      <c r="CE8473" s="1"/>
      <c r="CF8473" s="1"/>
      <c r="CG8473" s="1"/>
      <c r="CH8473" s="1"/>
      <c r="CI8473" s="1"/>
      <c r="CJ8473" s="1"/>
      <c r="CK8473" s="1"/>
      <c r="CL8473" s="1"/>
      <c r="CM8473" s="1"/>
      <c r="CN8473" s="1"/>
      <c r="CO8473" s="1"/>
    </row>
    <row r="8474" spans="15:93" x14ac:dyDescent="0.2">
      <c r="O8474" s="28"/>
      <c r="T8474" s="1"/>
      <c r="U8474" s="1"/>
      <c r="AC8474" s="93"/>
      <c r="AD8474" s="69"/>
      <c r="AE8474" s="33"/>
      <c r="AF8474" s="33"/>
      <c r="AG8474" s="33"/>
      <c r="AX8474" s="37"/>
      <c r="AY8474" s="1"/>
      <c r="AZ8474" s="1"/>
      <c r="BA8474" s="31"/>
      <c r="BB8474" s="31"/>
      <c r="BC8474" s="1"/>
      <c r="BD8474" s="1"/>
      <c r="BE8474" s="1"/>
      <c r="BF8474" s="1"/>
      <c r="BG8474" s="1"/>
      <c r="BT8474" s="37"/>
      <c r="BU8474" s="31"/>
      <c r="BW8474" s="33"/>
      <c r="BX8474" s="1"/>
      <c r="BY8474" s="1"/>
      <c r="BZ8474" s="1"/>
      <c r="CA8474" s="1"/>
      <c r="CB8474" s="1"/>
      <c r="CC8474" s="1"/>
      <c r="CE8474" s="1"/>
      <c r="CF8474" s="1"/>
      <c r="CG8474" s="1"/>
      <c r="CH8474" s="1"/>
      <c r="CI8474" s="1"/>
      <c r="CJ8474" s="1"/>
      <c r="CK8474" s="1"/>
      <c r="CL8474" s="1"/>
      <c r="CM8474" s="1"/>
      <c r="CN8474" s="1"/>
      <c r="CO8474" s="1"/>
    </row>
    <row r="8475" spans="15:93" x14ac:dyDescent="0.2">
      <c r="O8475" s="28"/>
      <c r="T8475" s="1"/>
      <c r="U8475" s="1"/>
      <c r="AC8475" s="93"/>
      <c r="AD8475" s="69"/>
      <c r="AE8475" s="33"/>
      <c r="AF8475" s="33"/>
      <c r="AG8475" s="33"/>
      <c r="AX8475" s="37"/>
      <c r="AY8475" s="1"/>
      <c r="AZ8475" s="1"/>
      <c r="BA8475" s="31"/>
      <c r="BB8475" s="31"/>
      <c r="BC8475" s="1"/>
      <c r="BD8475" s="1"/>
      <c r="BE8475" s="1"/>
      <c r="BF8475" s="1"/>
      <c r="BG8475" s="1"/>
      <c r="BT8475" s="37"/>
      <c r="BU8475" s="31"/>
      <c r="BW8475" s="33"/>
      <c r="BX8475" s="1"/>
      <c r="BY8475" s="1"/>
      <c r="BZ8475" s="1"/>
      <c r="CA8475" s="1"/>
      <c r="CB8475" s="1"/>
      <c r="CC8475" s="1"/>
      <c r="CE8475" s="1"/>
      <c r="CF8475" s="1"/>
      <c r="CG8475" s="1"/>
      <c r="CH8475" s="1"/>
      <c r="CI8475" s="1"/>
      <c r="CJ8475" s="1"/>
      <c r="CK8475" s="1"/>
      <c r="CL8475" s="1"/>
      <c r="CM8475" s="1"/>
      <c r="CN8475" s="1"/>
      <c r="CO8475" s="1"/>
    </row>
    <row r="8476" spans="15:93" x14ac:dyDescent="0.2">
      <c r="O8476" s="28"/>
      <c r="T8476" s="1"/>
      <c r="U8476" s="1"/>
      <c r="AC8476" s="93"/>
      <c r="AD8476" s="69"/>
      <c r="AE8476" s="33"/>
      <c r="AF8476" s="33"/>
      <c r="AG8476" s="33"/>
      <c r="AX8476" s="37"/>
      <c r="AY8476" s="1"/>
      <c r="AZ8476" s="1"/>
      <c r="BA8476" s="31"/>
      <c r="BB8476" s="31"/>
      <c r="BC8476" s="1"/>
      <c r="BD8476" s="1"/>
      <c r="BE8476" s="1"/>
      <c r="BF8476" s="1"/>
      <c r="BG8476" s="1"/>
      <c r="BT8476" s="37"/>
      <c r="BU8476" s="31"/>
      <c r="BW8476" s="33"/>
      <c r="BX8476" s="1"/>
      <c r="BY8476" s="1"/>
      <c r="BZ8476" s="1"/>
      <c r="CA8476" s="1"/>
      <c r="CB8476" s="1"/>
      <c r="CC8476" s="1"/>
      <c r="CE8476" s="1"/>
      <c r="CF8476" s="1"/>
      <c r="CG8476" s="1"/>
      <c r="CH8476" s="1"/>
      <c r="CI8476" s="1"/>
      <c r="CJ8476" s="1"/>
      <c r="CK8476" s="1"/>
      <c r="CL8476" s="1"/>
      <c r="CM8476" s="1"/>
      <c r="CN8476" s="1"/>
      <c r="CO8476" s="1"/>
    </row>
    <row r="8477" spans="15:93" x14ac:dyDescent="0.2">
      <c r="O8477" s="28"/>
      <c r="T8477" s="1"/>
      <c r="U8477" s="1"/>
      <c r="AC8477" s="93"/>
      <c r="AD8477" s="69"/>
      <c r="AE8477" s="33"/>
      <c r="AF8477" s="33"/>
      <c r="AG8477" s="33"/>
      <c r="AX8477" s="37"/>
      <c r="AY8477" s="1"/>
      <c r="AZ8477" s="1"/>
      <c r="BA8477" s="31"/>
      <c r="BB8477" s="31"/>
      <c r="BC8477" s="1"/>
      <c r="BD8477" s="1"/>
      <c r="BE8477" s="1"/>
      <c r="BF8477" s="1"/>
      <c r="BG8477" s="1"/>
      <c r="BT8477" s="37"/>
      <c r="BU8477" s="31"/>
      <c r="BW8477" s="33"/>
      <c r="BX8477" s="1"/>
      <c r="BY8477" s="1"/>
      <c r="BZ8477" s="1"/>
      <c r="CA8477" s="1"/>
      <c r="CB8477" s="1"/>
      <c r="CC8477" s="1"/>
      <c r="CE8477" s="1"/>
      <c r="CF8477" s="1"/>
      <c r="CG8477" s="1"/>
      <c r="CH8477" s="1"/>
      <c r="CI8477" s="1"/>
      <c r="CJ8477" s="1"/>
      <c r="CK8477" s="1"/>
      <c r="CL8477" s="1"/>
      <c r="CM8477" s="1"/>
      <c r="CN8477" s="1"/>
      <c r="CO8477" s="1"/>
    </row>
    <row r="8478" spans="15:93" x14ac:dyDescent="0.2">
      <c r="O8478" s="28"/>
      <c r="T8478" s="1"/>
      <c r="U8478" s="1"/>
      <c r="AC8478" s="93"/>
      <c r="AD8478" s="69"/>
      <c r="AE8478" s="33"/>
      <c r="AF8478" s="33"/>
      <c r="AG8478" s="33"/>
      <c r="AX8478" s="37"/>
      <c r="AY8478" s="1"/>
      <c r="AZ8478" s="1"/>
      <c r="BA8478" s="31"/>
      <c r="BB8478" s="31"/>
      <c r="BC8478" s="1"/>
      <c r="BD8478" s="1"/>
      <c r="BE8478" s="1"/>
      <c r="BF8478" s="1"/>
      <c r="BG8478" s="1"/>
      <c r="BT8478" s="37"/>
      <c r="BU8478" s="31"/>
      <c r="BW8478" s="33"/>
      <c r="BX8478" s="1"/>
      <c r="BY8478" s="1"/>
      <c r="BZ8478" s="1"/>
      <c r="CA8478" s="1"/>
      <c r="CB8478" s="1"/>
      <c r="CC8478" s="1"/>
      <c r="CE8478" s="1"/>
      <c r="CF8478" s="1"/>
      <c r="CG8478" s="1"/>
      <c r="CH8478" s="1"/>
      <c r="CI8478" s="1"/>
      <c r="CJ8478" s="1"/>
      <c r="CK8478" s="1"/>
      <c r="CL8478" s="1"/>
      <c r="CM8478" s="1"/>
      <c r="CN8478" s="1"/>
      <c r="CO8478" s="1"/>
    </row>
    <row r="8479" spans="15:93" x14ac:dyDescent="0.2">
      <c r="O8479" s="28"/>
      <c r="T8479" s="1"/>
      <c r="U8479" s="1"/>
      <c r="AC8479" s="93"/>
      <c r="AD8479" s="69"/>
      <c r="AE8479" s="33"/>
      <c r="AF8479" s="33"/>
      <c r="AG8479" s="33"/>
      <c r="AX8479" s="37"/>
      <c r="AY8479" s="1"/>
      <c r="AZ8479" s="1"/>
      <c r="BA8479" s="31"/>
      <c r="BB8479" s="31"/>
      <c r="BC8479" s="1"/>
      <c r="BD8479" s="1"/>
      <c r="BE8479" s="1"/>
      <c r="BF8479" s="1"/>
      <c r="BG8479" s="1"/>
      <c r="BT8479" s="37"/>
      <c r="BU8479" s="31"/>
      <c r="BW8479" s="33"/>
      <c r="BX8479" s="1"/>
      <c r="BY8479" s="1"/>
      <c r="BZ8479" s="1"/>
      <c r="CA8479" s="1"/>
      <c r="CB8479" s="1"/>
      <c r="CC8479" s="1"/>
      <c r="CE8479" s="1"/>
      <c r="CF8479" s="1"/>
      <c r="CG8479" s="1"/>
      <c r="CH8479" s="1"/>
      <c r="CI8479" s="1"/>
      <c r="CJ8479" s="1"/>
      <c r="CK8479" s="1"/>
      <c r="CL8479" s="1"/>
      <c r="CM8479" s="1"/>
      <c r="CN8479" s="1"/>
      <c r="CO8479" s="1"/>
    </row>
    <row r="8480" spans="15:93" x14ac:dyDescent="0.2">
      <c r="O8480" s="28"/>
      <c r="T8480" s="1"/>
      <c r="U8480" s="1"/>
      <c r="AC8480" s="93"/>
      <c r="AD8480" s="69"/>
      <c r="AE8480" s="33"/>
      <c r="AF8480" s="33"/>
      <c r="AG8480" s="33"/>
      <c r="AX8480" s="37"/>
      <c r="AY8480" s="1"/>
      <c r="AZ8480" s="1"/>
      <c r="BA8480" s="31"/>
      <c r="BB8480" s="31"/>
      <c r="BC8480" s="1"/>
      <c r="BD8480" s="1"/>
      <c r="BE8480" s="1"/>
      <c r="BF8480" s="1"/>
      <c r="BG8480" s="1"/>
      <c r="BT8480" s="37"/>
      <c r="BU8480" s="31"/>
      <c r="BW8480" s="33"/>
      <c r="BX8480" s="1"/>
      <c r="BY8480" s="1"/>
      <c r="BZ8480" s="1"/>
      <c r="CA8480" s="1"/>
      <c r="CB8480" s="1"/>
      <c r="CC8480" s="1"/>
      <c r="CE8480" s="1"/>
      <c r="CF8480" s="1"/>
      <c r="CG8480" s="1"/>
      <c r="CH8480" s="1"/>
      <c r="CI8480" s="1"/>
      <c r="CJ8480" s="1"/>
      <c r="CK8480" s="1"/>
      <c r="CL8480" s="1"/>
      <c r="CM8480" s="1"/>
      <c r="CN8480" s="1"/>
      <c r="CO8480" s="1"/>
    </row>
    <row r="8481" spans="15:93" x14ac:dyDescent="0.2">
      <c r="O8481" s="28"/>
      <c r="T8481" s="1"/>
      <c r="U8481" s="1"/>
      <c r="AC8481" s="93"/>
      <c r="AD8481" s="69"/>
      <c r="AE8481" s="33"/>
      <c r="AF8481" s="33"/>
      <c r="AG8481" s="33"/>
      <c r="AX8481" s="37"/>
      <c r="AY8481" s="1"/>
      <c r="AZ8481" s="1"/>
      <c r="BA8481" s="31"/>
      <c r="BB8481" s="31"/>
      <c r="BC8481" s="1"/>
      <c r="BD8481" s="1"/>
      <c r="BE8481" s="1"/>
      <c r="BF8481" s="1"/>
      <c r="BG8481" s="1"/>
      <c r="BT8481" s="37"/>
      <c r="BU8481" s="31"/>
      <c r="BW8481" s="33"/>
      <c r="BX8481" s="1"/>
      <c r="BY8481" s="1"/>
      <c r="BZ8481" s="1"/>
      <c r="CA8481" s="1"/>
      <c r="CB8481" s="1"/>
      <c r="CC8481" s="1"/>
      <c r="CE8481" s="1"/>
      <c r="CF8481" s="1"/>
      <c r="CG8481" s="1"/>
      <c r="CH8481" s="1"/>
      <c r="CI8481" s="1"/>
      <c r="CJ8481" s="1"/>
      <c r="CK8481" s="1"/>
      <c r="CL8481" s="1"/>
      <c r="CM8481" s="1"/>
      <c r="CN8481" s="1"/>
      <c r="CO8481" s="1"/>
    </row>
    <row r="8482" spans="15:93" x14ac:dyDescent="0.2">
      <c r="O8482" s="28"/>
      <c r="T8482" s="1"/>
      <c r="U8482" s="1"/>
      <c r="AC8482" s="93"/>
      <c r="AD8482" s="69"/>
      <c r="AE8482" s="33"/>
      <c r="AF8482" s="33"/>
      <c r="AG8482" s="33"/>
      <c r="AX8482" s="37"/>
      <c r="AY8482" s="1"/>
      <c r="AZ8482" s="1"/>
      <c r="BA8482" s="31"/>
      <c r="BB8482" s="31"/>
      <c r="BC8482" s="1"/>
      <c r="BD8482" s="1"/>
      <c r="BE8482" s="1"/>
      <c r="BF8482" s="1"/>
      <c r="BG8482" s="1"/>
      <c r="BT8482" s="37"/>
      <c r="BU8482" s="31"/>
      <c r="BW8482" s="33"/>
      <c r="BX8482" s="1"/>
      <c r="BY8482" s="1"/>
      <c r="BZ8482" s="1"/>
      <c r="CA8482" s="1"/>
      <c r="CB8482" s="1"/>
      <c r="CC8482" s="1"/>
      <c r="CE8482" s="1"/>
      <c r="CF8482" s="1"/>
      <c r="CG8482" s="1"/>
      <c r="CH8482" s="1"/>
      <c r="CI8482" s="1"/>
      <c r="CJ8482" s="1"/>
      <c r="CK8482" s="1"/>
      <c r="CL8482" s="1"/>
      <c r="CM8482" s="1"/>
      <c r="CN8482" s="1"/>
      <c r="CO8482" s="1"/>
    </row>
    <row r="8483" spans="15:93" x14ac:dyDescent="0.2">
      <c r="O8483" s="28"/>
      <c r="T8483" s="1"/>
      <c r="U8483" s="1"/>
      <c r="AC8483" s="93"/>
      <c r="AD8483" s="69"/>
      <c r="AE8483" s="33"/>
      <c r="AF8483" s="33"/>
      <c r="AG8483" s="33"/>
      <c r="AX8483" s="37"/>
      <c r="AY8483" s="1"/>
      <c r="AZ8483" s="1"/>
      <c r="BA8483" s="31"/>
      <c r="BB8483" s="31"/>
      <c r="BC8483" s="1"/>
      <c r="BD8483" s="1"/>
      <c r="BE8483" s="1"/>
      <c r="BF8483" s="1"/>
      <c r="BG8483" s="1"/>
      <c r="BT8483" s="37"/>
      <c r="BU8483" s="31"/>
      <c r="BW8483" s="33"/>
      <c r="BX8483" s="1"/>
      <c r="BY8483" s="1"/>
      <c r="BZ8483" s="1"/>
      <c r="CA8483" s="1"/>
      <c r="CB8483" s="1"/>
      <c r="CC8483" s="1"/>
      <c r="CE8483" s="1"/>
      <c r="CF8483" s="1"/>
      <c r="CG8483" s="1"/>
      <c r="CH8483" s="1"/>
      <c r="CI8483" s="1"/>
      <c r="CJ8483" s="1"/>
      <c r="CK8483" s="1"/>
      <c r="CL8483" s="1"/>
      <c r="CM8483" s="1"/>
      <c r="CN8483" s="1"/>
      <c r="CO8483" s="1"/>
    </row>
    <row r="8484" spans="15:93" x14ac:dyDescent="0.2">
      <c r="O8484" s="28"/>
      <c r="T8484" s="1"/>
      <c r="U8484" s="1"/>
      <c r="AC8484" s="93"/>
      <c r="AD8484" s="69"/>
      <c r="AE8484" s="33"/>
      <c r="AF8484" s="33"/>
      <c r="AG8484" s="33"/>
      <c r="AX8484" s="37"/>
      <c r="AY8484" s="1"/>
      <c r="AZ8484" s="1"/>
      <c r="BA8484" s="31"/>
      <c r="BB8484" s="31"/>
      <c r="BC8484" s="1"/>
      <c r="BD8484" s="1"/>
      <c r="BE8484" s="1"/>
      <c r="BF8484" s="1"/>
      <c r="BG8484" s="1"/>
      <c r="BT8484" s="37"/>
      <c r="BU8484" s="31"/>
      <c r="BW8484" s="33"/>
      <c r="BX8484" s="1"/>
      <c r="BY8484" s="1"/>
      <c r="BZ8484" s="1"/>
      <c r="CA8484" s="1"/>
      <c r="CB8484" s="1"/>
      <c r="CC8484" s="1"/>
      <c r="CE8484" s="1"/>
      <c r="CF8484" s="1"/>
      <c r="CG8484" s="1"/>
      <c r="CH8484" s="1"/>
      <c r="CI8484" s="1"/>
      <c r="CJ8484" s="1"/>
      <c r="CK8484" s="1"/>
      <c r="CL8484" s="1"/>
      <c r="CM8484" s="1"/>
      <c r="CN8484" s="1"/>
      <c r="CO8484" s="1"/>
    </row>
    <row r="8485" spans="15:93" x14ac:dyDescent="0.2">
      <c r="O8485" s="28"/>
      <c r="T8485" s="1"/>
      <c r="U8485" s="1"/>
      <c r="AC8485" s="93"/>
      <c r="AD8485" s="69"/>
      <c r="AE8485" s="33"/>
      <c r="AF8485" s="33"/>
      <c r="AG8485" s="33"/>
      <c r="AX8485" s="37"/>
      <c r="AY8485" s="1"/>
      <c r="AZ8485" s="1"/>
      <c r="BA8485" s="31"/>
      <c r="BB8485" s="31"/>
      <c r="BC8485" s="1"/>
      <c r="BD8485" s="1"/>
      <c r="BE8485" s="1"/>
      <c r="BF8485" s="1"/>
      <c r="BG8485" s="1"/>
      <c r="BT8485" s="37"/>
      <c r="BU8485" s="31"/>
      <c r="BW8485" s="33"/>
      <c r="BX8485" s="1"/>
      <c r="BY8485" s="1"/>
      <c r="BZ8485" s="1"/>
      <c r="CA8485" s="1"/>
      <c r="CB8485" s="1"/>
      <c r="CC8485" s="1"/>
      <c r="CE8485" s="1"/>
      <c r="CF8485" s="1"/>
      <c r="CG8485" s="1"/>
      <c r="CH8485" s="1"/>
      <c r="CI8485" s="1"/>
      <c r="CJ8485" s="1"/>
      <c r="CK8485" s="1"/>
      <c r="CL8485" s="1"/>
      <c r="CM8485" s="1"/>
      <c r="CN8485" s="1"/>
      <c r="CO8485" s="1"/>
    </row>
    <row r="8486" spans="15:93" x14ac:dyDescent="0.2">
      <c r="O8486" s="28"/>
      <c r="T8486" s="1"/>
      <c r="U8486" s="1"/>
      <c r="AC8486" s="93"/>
      <c r="AD8486" s="69"/>
      <c r="AE8486" s="33"/>
      <c r="AF8486" s="33"/>
      <c r="AG8486" s="33"/>
      <c r="AX8486" s="37"/>
      <c r="AY8486" s="1"/>
      <c r="AZ8486" s="1"/>
      <c r="BA8486" s="31"/>
      <c r="BB8486" s="31"/>
      <c r="BC8486" s="1"/>
      <c r="BD8486" s="1"/>
      <c r="BE8486" s="1"/>
      <c r="BF8486" s="1"/>
      <c r="BG8486" s="1"/>
      <c r="BT8486" s="37"/>
      <c r="BU8486" s="31"/>
      <c r="BW8486" s="33"/>
      <c r="BX8486" s="1"/>
      <c r="BY8486" s="1"/>
      <c r="BZ8486" s="1"/>
      <c r="CA8486" s="1"/>
      <c r="CB8486" s="1"/>
      <c r="CC8486" s="1"/>
      <c r="CE8486" s="1"/>
      <c r="CF8486" s="1"/>
      <c r="CG8486" s="1"/>
      <c r="CH8486" s="1"/>
      <c r="CI8486" s="1"/>
      <c r="CJ8486" s="1"/>
      <c r="CK8486" s="1"/>
      <c r="CL8486" s="1"/>
      <c r="CM8486" s="1"/>
      <c r="CN8486" s="1"/>
      <c r="CO8486" s="1"/>
    </row>
    <row r="8487" spans="15:93" x14ac:dyDescent="0.2">
      <c r="O8487" s="28"/>
      <c r="T8487" s="1"/>
      <c r="U8487" s="1"/>
      <c r="AC8487" s="93"/>
      <c r="AD8487" s="69"/>
      <c r="AE8487" s="33"/>
      <c r="AF8487" s="33"/>
      <c r="AG8487" s="33"/>
      <c r="AX8487" s="37"/>
      <c r="AY8487" s="1"/>
      <c r="AZ8487" s="1"/>
      <c r="BA8487" s="31"/>
      <c r="BB8487" s="31"/>
      <c r="BC8487" s="1"/>
      <c r="BD8487" s="1"/>
      <c r="BE8487" s="1"/>
      <c r="BF8487" s="1"/>
      <c r="BG8487" s="1"/>
      <c r="BT8487" s="37"/>
      <c r="BU8487" s="31"/>
      <c r="BW8487" s="33"/>
      <c r="BX8487" s="1"/>
      <c r="BY8487" s="1"/>
      <c r="BZ8487" s="1"/>
      <c r="CA8487" s="1"/>
      <c r="CB8487" s="1"/>
      <c r="CC8487" s="1"/>
      <c r="CE8487" s="1"/>
      <c r="CF8487" s="1"/>
      <c r="CG8487" s="1"/>
      <c r="CH8487" s="1"/>
      <c r="CI8487" s="1"/>
      <c r="CJ8487" s="1"/>
      <c r="CK8487" s="1"/>
      <c r="CL8487" s="1"/>
      <c r="CM8487" s="1"/>
      <c r="CN8487" s="1"/>
      <c r="CO8487" s="1"/>
    </row>
    <row r="8488" spans="15:93" x14ac:dyDescent="0.2">
      <c r="O8488" s="28"/>
      <c r="T8488" s="1"/>
      <c r="U8488" s="1"/>
      <c r="AC8488" s="93"/>
      <c r="AD8488" s="69"/>
      <c r="AE8488" s="33"/>
      <c r="AF8488" s="33"/>
      <c r="AG8488" s="33"/>
      <c r="AX8488" s="37"/>
      <c r="AY8488" s="1"/>
      <c r="AZ8488" s="1"/>
      <c r="BA8488" s="31"/>
      <c r="BB8488" s="31"/>
      <c r="BC8488" s="1"/>
      <c r="BD8488" s="1"/>
      <c r="BE8488" s="1"/>
      <c r="BF8488" s="1"/>
      <c r="BG8488" s="1"/>
      <c r="BT8488" s="37"/>
      <c r="BU8488" s="31"/>
      <c r="BW8488" s="33"/>
      <c r="BX8488" s="1"/>
      <c r="BY8488" s="1"/>
      <c r="BZ8488" s="1"/>
      <c r="CA8488" s="1"/>
      <c r="CB8488" s="1"/>
      <c r="CC8488" s="1"/>
      <c r="CE8488" s="1"/>
      <c r="CF8488" s="1"/>
      <c r="CG8488" s="1"/>
      <c r="CH8488" s="1"/>
      <c r="CI8488" s="1"/>
      <c r="CJ8488" s="1"/>
      <c r="CK8488" s="1"/>
      <c r="CL8488" s="1"/>
      <c r="CM8488" s="1"/>
      <c r="CN8488" s="1"/>
      <c r="CO8488" s="1"/>
    </row>
    <row r="8489" spans="15:93" x14ac:dyDescent="0.2">
      <c r="O8489" s="28"/>
      <c r="T8489" s="1"/>
      <c r="U8489" s="1"/>
      <c r="AC8489" s="93"/>
      <c r="AD8489" s="69"/>
      <c r="AE8489" s="33"/>
      <c r="AF8489" s="33"/>
      <c r="AG8489" s="33"/>
      <c r="AX8489" s="37"/>
      <c r="AY8489" s="1"/>
      <c r="AZ8489" s="1"/>
      <c r="BA8489" s="31"/>
      <c r="BB8489" s="31"/>
      <c r="BC8489" s="1"/>
      <c r="BD8489" s="1"/>
      <c r="BE8489" s="1"/>
      <c r="BF8489" s="1"/>
      <c r="BG8489" s="1"/>
      <c r="BT8489" s="37"/>
      <c r="BU8489" s="31"/>
      <c r="BW8489" s="33"/>
      <c r="BX8489" s="1"/>
      <c r="BY8489" s="1"/>
      <c r="BZ8489" s="1"/>
      <c r="CA8489" s="1"/>
      <c r="CB8489" s="1"/>
      <c r="CC8489" s="1"/>
      <c r="CE8489" s="1"/>
      <c r="CF8489" s="1"/>
      <c r="CG8489" s="1"/>
      <c r="CH8489" s="1"/>
      <c r="CI8489" s="1"/>
      <c r="CJ8489" s="1"/>
      <c r="CK8489" s="1"/>
      <c r="CL8489" s="1"/>
      <c r="CM8489" s="1"/>
      <c r="CN8489" s="1"/>
      <c r="CO8489" s="1"/>
    </row>
    <row r="8490" spans="15:93" x14ac:dyDescent="0.2">
      <c r="O8490" s="28"/>
      <c r="T8490" s="1"/>
      <c r="U8490" s="1"/>
      <c r="AC8490" s="93"/>
      <c r="AD8490" s="69"/>
      <c r="AE8490" s="33"/>
      <c r="AF8490" s="33"/>
      <c r="AG8490" s="33"/>
      <c r="AX8490" s="37"/>
      <c r="AY8490" s="1"/>
      <c r="AZ8490" s="1"/>
      <c r="BA8490" s="31"/>
      <c r="BB8490" s="31"/>
      <c r="BC8490" s="1"/>
      <c r="BD8490" s="1"/>
      <c r="BE8490" s="1"/>
      <c r="BF8490" s="1"/>
      <c r="BG8490" s="1"/>
      <c r="BT8490" s="37"/>
      <c r="BU8490" s="31"/>
      <c r="BW8490" s="33"/>
      <c r="BX8490" s="1"/>
      <c r="BY8490" s="1"/>
      <c r="BZ8490" s="1"/>
      <c r="CA8490" s="1"/>
      <c r="CB8490" s="1"/>
      <c r="CC8490" s="1"/>
      <c r="CE8490" s="1"/>
      <c r="CF8490" s="1"/>
      <c r="CG8490" s="1"/>
      <c r="CH8490" s="1"/>
      <c r="CI8490" s="1"/>
      <c r="CJ8490" s="1"/>
      <c r="CK8490" s="1"/>
      <c r="CL8490" s="1"/>
      <c r="CM8490" s="1"/>
      <c r="CN8490" s="1"/>
      <c r="CO8490" s="1"/>
    </row>
    <row r="8491" spans="15:93" x14ac:dyDescent="0.2">
      <c r="O8491" s="28"/>
      <c r="T8491" s="1"/>
      <c r="U8491" s="1"/>
      <c r="AC8491" s="93"/>
      <c r="AD8491" s="69"/>
      <c r="AE8491" s="33"/>
      <c r="AF8491" s="33"/>
      <c r="AG8491" s="33"/>
      <c r="AX8491" s="37"/>
      <c r="AY8491" s="1"/>
      <c r="AZ8491" s="1"/>
      <c r="BA8491" s="31"/>
      <c r="BB8491" s="31"/>
      <c r="BC8491" s="1"/>
      <c r="BD8491" s="1"/>
      <c r="BE8491" s="1"/>
      <c r="BF8491" s="1"/>
      <c r="BG8491" s="1"/>
      <c r="BT8491" s="37"/>
      <c r="BU8491" s="31"/>
      <c r="BW8491" s="33"/>
      <c r="BX8491" s="1"/>
      <c r="BY8491" s="1"/>
      <c r="BZ8491" s="1"/>
      <c r="CA8491" s="1"/>
      <c r="CB8491" s="1"/>
      <c r="CC8491" s="1"/>
      <c r="CE8491" s="1"/>
      <c r="CF8491" s="1"/>
      <c r="CG8491" s="1"/>
      <c r="CH8491" s="1"/>
      <c r="CI8491" s="1"/>
      <c r="CJ8491" s="1"/>
      <c r="CK8491" s="1"/>
      <c r="CL8491" s="1"/>
      <c r="CM8491" s="1"/>
      <c r="CN8491" s="1"/>
      <c r="CO8491" s="1"/>
    </row>
    <row r="8492" spans="15:93" x14ac:dyDescent="0.2">
      <c r="O8492" s="28"/>
      <c r="T8492" s="1"/>
      <c r="U8492" s="1"/>
      <c r="AC8492" s="93"/>
      <c r="AD8492" s="69"/>
      <c r="AE8492" s="33"/>
      <c r="AF8492" s="33"/>
      <c r="AG8492" s="33"/>
      <c r="AX8492" s="37"/>
      <c r="AY8492" s="1"/>
      <c r="AZ8492" s="1"/>
      <c r="BA8492" s="31"/>
      <c r="BB8492" s="31"/>
      <c r="BC8492" s="1"/>
      <c r="BD8492" s="1"/>
      <c r="BE8492" s="1"/>
      <c r="BF8492" s="1"/>
      <c r="BG8492" s="1"/>
      <c r="BT8492" s="37"/>
      <c r="BU8492" s="31"/>
      <c r="BW8492" s="33"/>
      <c r="BX8492" s="1"/>
      <c r="BY8492" s="1"/>
      <c r="BZ8492" s="1"/>
      <c r="CA8492" s="1"/>
      <c r="CB8492" s="1"/>
      <c r="CC8492" s="1"/>
      <c r="CE8492" s="1"/>
      <c r="CF8492" s="1"/>
      <c r="CG8492" s="1"/>
      <c r="CH8492" s="1"/>
      <c r="CI8492" s="1"/>
      <c r="CJ8492" s="1"/>
      <c r="CK8492" s="1"/>
      <c r="CL8492" s="1"/>
      <c r="CM8492" s="1"/>
      <c r="CN8492" s="1"/>
      <c r="CO8492" s="1"/>
    </row>
    <row r="8493" spans="15:93" x14ac:dyDescent="0.2">
      <c r="O8493" s="28"/>
      <c r="T8493" s="1"/>
      <c r="U8493" s="1"/>
      <c r="AC8493" s="93"/>
      <c r="AD8493" s="69"/>
      <c r="AE8493" s="33"/>
      <c r="AF8493" s="33"/>
      <c r="AG8493" s="33"/>
      <c r="AX8493" s="37"/>
      <c r="AY8493" s="1"/>
      <c r="AZ8493" s="1"/>
      <c r="BA8493" s="31"/>
      <c r="BB8493" s="31"/>
      <c r="BC8493" s="1"/>
      <c r="BD8493" s="1"/>
      <c r="BE8493" s="1"/>
      <c r="BF8493" s="1"/>
      <c r="BG8493" s="1"/>
      <c r="BT8493" s="37"/>
      <c r="BU8493" s="31"/>
      <c r="BW8493" s="33"/>
      <c r="BX8493" s="1"/>
      <c r="BY8493" s="1"/>
      <c r="BZ8493" s="1"/>
      <c r="CA8493" s="1"/>
      <c r="CB8493" s="1"/>
      <c r="CC8493" s="1"/>
      <c r="CE8493" s="1"/>
      <c r="CF8493" s="1"/>
      <c r="CG8493" s="1"/>
      <c r="CH8493" s="1"/>
      <c r="CI8493" s="1"/>
      <c r="CJ8493" s="1"/>
      <c r="CK8493" s="1"/>
      <c r="CL8493" s="1"/>
      <c r="CM8493" s="1"/>
      <c r="CN8493" s="1"/>
      <c r="CO8493" s="1"/>
    </row>
    <row r="8494" spans="15:93" x14ac:dyDescent="0.2">
      <c r="O8494" s="28"/>
      <c r="T8494" s="1"/>
      <c r="U8494" s="1"/>
      <c r="AC8494" s="93"/>
      <c r="AD8494" s="69"/>
      <c r="AE8494" s="33"/>
      <c r="AF8494" s="33"/>
      <c r="AG8494" s="33"/>
      <c r="AX8494" s="37"/>
      <c r="AY8494" s="1"/>
      <c r="AZ8494" s="1"/>
      <c r="BA8494" s="31"/>
      <c r="BB8494" s="31"/>
      <c r="BC8494" s="1"/>
      <c r="BD8494" s="1"/>
      <c r="BE8494" s="1"/>
      <c r="BF8494" s="1"/>
      <c r="BG8494" s="1"/>
      <c r="BT8494" s="37"/>
      <c r="BU8494" s="31"/>
      <c r="BW8494" s="33"/>
      <c r="BX8494" s="1"/>
      <c r="BY8494" s="1"/>
      <c r="BZ8494" s="1"/>
      <c r="CA8494" s="1"/>
      <c r="CB8494" s="1"/>
      <c r="CC8494" s="1"/>
      <c r="CE8494" s="1"/>
      <c r="CF8494" s="1"/>
      <c r="CG8494" s="1"/>
      <c r="CH8494" s="1"/>
      <c r="CI8494" s="1"/>
      <c r="CJ8494" s="1"/>
      <c r="CK8494" s="1"/>
      <c r="CL8494" s="1"/>
      <c r="CM8494" s="1"/>
      <c r="CN8494" s="1"/>
      <c r="CO8494" s="1"/>
    </row>
    <row r="8495" spans="15:93" x14ac:dyDescent="0.2">
      <c r="O8495" s="28"/>
      <c r="T8495" s="1"/>
      <c r="U8495" s="1"/>
      <c r="AC8495" s="93"/>
      <c r="AD8495" s="69"/>
      <c r="AE8495" s="33"/>
      <c r="AF8495" s="33"/>
      <c r="AG8495" s="33"/>
      <c r="AX8495" s="37"/>
      <c r="AY8495" s="1"/>
      <c r="AZ8495" s="1"/>
      <c r="BA8495" s="31"/>
      <c r="BB8495" s="31"/>
      <c r="BC8495" s="1"/>
      <c r="BD8495" s="1"/>
      <c r="BE8495" s="1"/>
      <c r="BF8495" s="1"/>
      <c r="BG8495" s="1"/>
      <c r="BT8495" s="37"/>
      <c r="BU8495" s="31"/>
      <c r="BW8495" s="33"/>
      <c r="BX8495" s="1"/>
      <c r="BY8495" s="1"/>
      <c r="BZ8495" s="1"/>
      <c r="CA8495" s="1"/>
      <c r="CB8495" s="1"/>
      <c r="CC8495" s="1"/>
      <c r="CE8495" s="1"/>
      <c r="CF8495" s="1"/>
      <c r="CG8495" s="1"/>
      <c r="CH8495" s="1"/>
      <c r="CI8495" s="1"/>
      <c r="CJ8495" s="1"/>
      <c r="CK8495" s="1"/>
      <c r="CL8495" s="1"/>
      <c r="CM8495" s="1"/>
      <c r="CN8495" s="1"/>
      <c r="CO8495" s="1"/>
    </row>
    <row r="8496" spans="15:93" x14ac:dyDescent="0.2">
      <c r="O8496" s="28"/>
      <c r="T8496" s="1"/>
      <c r="U8496" s="1"/>
      <c r="AC8496" s="93"/>
      <c r="AD8496" s="69"/>
      <c r="AE8496" s="33"/>
      <c r="AF8496" s="33"/>
      <c r="AG8496" s="33"/>
      <c r="AX8496" s="37"/>
      <c r="AY8496" s="1"/>
      <c r="AZ8496" s="1"/>
      <c r="BA8496" s="31"/>
      <c r="BB8496" s="31"/>
      <c r="BC8496" s="1"/>
      <c r="BD8496" s="1"/>
      <c r="BE8496" s="1"/>
      <c r="BF8496" s="1"/>
      <c r="BG8496" s="1"/>
      <c r="BT8496" s="37"/>
      <c r="BU8496" s="31"/>
      <c r="BW8496" s="33"/>
      <c r="BX8496" s="1"/>
      <c r="BY8496" s="1"/>
      <c r="BZ8496" s="1"/>
      <c r="CA8496" s="1"/>
      <c r="CB8496" s="1"/>
      <c r="CC8496" s="1"/>
      <c r="CE8496" s="1"/>
      <c r="CF8496" s="1"/>
      <c r="CG8496" s="1"/>
      <c r="CH8496" s="1"/>
      <c r="CI8496" s="1"/>
      <c r="CJ8496" s="1"/>
      <c r="CK8496" s="1"/>
      <c r="CL8496" s="1"/>
      <c r="CM8496" s="1"/>
      <c r="CN8496" s="1"/>
      <c r="CO8496" s="1"/>
    </row>
    <row r="8497" spans="15:93" x14ac:dyDescent="0.2">
      <c r="O8497" s="28"/>
      <c r="T8497" s="1"/>
      <c r="U8497" s="1"/>
      <c r="AC8497" s="93"/>
      <c r="AD8497" s="69"/>
      <c r="AE8497" s="33"/>
      <c r="AF8497" s="33"/>
      <c r="AG8497" s="33"/>
      <c r="AX8497" s="37"/>
      <c r="AY8497" s="1"/>
      <c r="AZ8497" s="1"/>
      <c r="BA8497" s="31"/>
      <c r="BB8497" s="31"/>
      <c r="BC8497" s="1"/>
      <c r="BD8497" s="1"/>
      <c r="BE8497" s="1"/>
      <c r="BF8497" s="1"/>
      <c r="BG8497" s="1"/>
      <c r="BT8497" s="37"/>
      <c r="BU8497" s="31"/>
      <c r="BW8497" s="33"/>
      <c r="BX8497" s="1"/>
      <c r="BY8497" s="1"/>
      <c r="BZ8497" s="1"/>
      <c r="CA8497" s="1"/>
      <c r="CB8497" s="1"/>
      <c r="CC8497" s="1"/>
      <c r="CE8497" s="1"/>
      <c r="CF8497" s="1"/>
      <c r="CG8497" s="1"/>
      <c r="CH8497" s="1"/>
      <c r="CI8497" s="1"/>
      <c r="CJ8497" s="1"/>
      <c r="CK8497" s="1"/>
      <c r="CL8497" s="1"/>
      <c r="CM8497" s="1"/>
      <c r="CN8497" s="1"/>
      <c r="CO8497" s="1"/>
    </row>
    <row r="8498" spans="15:93" x14ac:dyDescent="0.2">
      <c r="O8498" s="28"/>
      <c r="T8498" s="1"/>
      <c r="U8498" s="1"/>
      <c r="AC8498" s="93"/>
      <c r="AD8498" s="69"/>
      <c r="AE8498" s="33"/>
      <c r="AF8498" s="33"/>
      <c r="AG8498" s="33"/>
      <c r="AX8498" s="37"/>
      <c r="AY8498" s="1"/>
      <c r="AZ8498" s="1"/>
      <c r="BA8498" s="31"/>
      <c r="BB8498" s="31"/>
      <c r="BC8498" s="1"/>
      <c r="BD8498" s="1"/>
      <c r="BE8498" s="1"/>
      <c r="BF8498" s="1"/>
      <c r="BG8498" s="1"/>
      <c r="BT8498" s="37"/>
      <c r="BU8498" s="31"/>
      <c r="BW8498" s="33"/>
      <c r="BX8498" s="1"/>
      <c r="BY8498" s="1"/>
      <c r="BZ8498" s="1"/>
      <c r="CA8498" s="1"/>
      <c r="CB8498" s="1"/>
      <c r="CC8498" s="1"/>
      <c r="CE8498" s="1"/>
      <c r="CF8498" s="1"/>
      <c r="CG8498" s="1"/>
      <c r="CH8498" s="1"/>
      <c r="CI8498" s="1"/>
      <c r="CJ8498" s="1"/>
      <c r="CK8498" s="1"/>
      <c r="CL8498" s="1"/>
      <c r="CM8498" s="1"/>
      <c r="CN8498" s="1"/>
      <c r="CO8498" s="1"/>
    </row>
    <row r="8499" spans="15:93" x14ac:dyDescent="0.2">
      <c r="O8499" s="28"/>
      <c r="T8499" s="1"/>
      <c r="U8499" s="1"/>
      <c r="AC8499" s="93"/>
      <c r="AD8499" s="69"/>
      <c r="AE8499" s="33"/>
      <c r="AF8499" s="33"/>
      <c r="AG8499" s="33"/>
      <c r="AX8499" s="37"/>
      <c r="AY8499" s="1"/>
      <c r="AZ8499" s="1"/>
      <c r="BA8499" s="31"/>
      <c r="BB8499" s="31"/>
      <c r="BC8499" s="1"/>
      <c r="BD8499" s="1"/>
      <c r="BE8499" s="1"/>
      <c r="BF8499" s="1"/>
      <c r="BG8499" s="1"/>
      <c r="BT8499" s="37"/>
      <c r="BU8499" s="31"/>
      <c r="BW8499" s="33"/>
      <c r="BX8499" s="1"/>
      <c r="BY8499" s="1"/>
      <c r="BZ8499" s="1"/>
      <c r="CA8499" s="1"/>
      <c r="CB8499" s="1"/>
      <c r="CC8499" s="1"/>
      <c r="CE8499" s="1"/>
      <c r="CF8499" s="1"/>
      <c r="CG8499" s="1"/>
      <c r="CH8499" s="1"/>
      <c r="CI8499" s="1"/>
      <c r="CJ8499" s="1"/>
      <c r="CK8499" s="1"/>
      <c r="CL8499" s="1"/>
      <c r="CM8499" s="1"/>
      <c r="CN8499" s="1"/>
      <c r="CO8499" s="1"/>
    </row>
    <row r="8500" spans="15:93" x14ac:dyDescent="0.2">
      <c r="O8500" s="28"/>
      <c r="T8500" s="1"/>
      <c r="U8500" s="1"/>
      <c r="AC8500" s="93"/>
      <c r="AD8500" s="69"/>
      <c r="AE8500" s="33"/>
      <c r="AF8500" s="33"/>
      <c r="AG8500" s="33"/>
      <c r="AX8500" s="37"/>
      <c r="AY8500" s="1"/>
      <c r="AZ8500" s="1"/>
      <c r="BA8500" s="31"/>
      <c r="BB8500" s="31"/>
      <c r="BC8500" s="1"/>
      <c r="BD8500" s="1"/>
      <c r="BE8500" s="1"/>
      <c r="BF8500" s="1"/>
      <c r="BG8500" s="1"/>
      <c r="BT8500" s="37"/>
      <c r="BU8500" s="31"/>
      <c r="BW8500" s="33"/>
      <c r="BX8500" s="1"/>
      <c r="BY8500" s="1"/>
      <c r="BZ8500" s="1"/>
      <c r="CA8500" s="1"/>
      <c r="CB8500" s="1"/>
      <c r="CC8500" s="1"/>
      <c r="CE8500" s="1"/>
      <c r="CF8500" s="1"/>
      <c r="CG8500" s="1"/>
      <c r="CH8500" s="1"/>
      <c r="CI8500" s="1"/>
      <c r="CJ8500" s="1"/>
      <c r="CK8500" s="1"/>
      <c r="CL8500" s="1"/>
      <c r="CM8500" s="1"/>
      <c r="CN8500" s="1"/>
      <c r="CO8500" s="1"/>
    </row>
    <row r="8501" spans="15:93" x14ac:dyDescent="0.2">
      <c r="O8501" s="28"/>
      <c r="T8501" s="1"/>
      <c r="U8501" s="1"/>
      <c r="AC8501" s="93"/>
      <c r="AD8501" s="69"/>
      <c r="AE8501" s="33"/>
      <c r="AF8501" s="33"/>
      <c r="AG8501" s="33"/>
      <c r="AX8501" s="37"/>
      <c r="AY8501" s="1"/>
      <c r="AZ8501" s="1"/>
      <c r="BA8501" s="31"/>
      <c r="BB8501" s="31"/>
      <c r="BC8501" s="1"/>
      <c r="BD8501" s="1"/>
      <c r="BE8501" s="1"/>
      <c r="BF8501" s="1"/>
      <c r="BG8501" s="1"/>
      <c r="BT8501" s="37"/>
      <c r="BU8501" s="31"/>
      <c r="BW8501" s="33"/>
      <c r="BX8501" s="1"/>
      <c r="BY8501" s="1"/>
      <c r="BZ8501" s="1"/>
      <c r="CA8501" s="1"/>
      <c r="CB8501" s="1"/>
      <c r="CC8501" s="1"/>
      <c r="CE8501" s="1"/>
      <c r="CF8501" s="1"/>
      <c r="CG8501" s="1"/>
      <c r="CH8501" s="1"/>
      <c r="CI8501" s="1"/>
      <c r="CJ8501" s="1"/>
      <c r="CK8501" s="1"/>
      <c r="CL8501" s="1"/>
      <c r="CM8501" s="1"/>
      <c r="CN8501" s="1"/>
      <c r="CO8501" s="1"/>
    </row>
    <row r="8502" spans="15:93" x14ac:dyDescent="0.2">
      <c r="O8502" s="28"/>
      <c r="T8502" s="1"/>
      <c r="U8502" s="1"/>
      <c r="AC8502" s="93"/>
      <c r="AD8502" s="69"/>
      <c r="AE8502" s="33"/>
      <c r="AF8502" s="33"/>
      <c r="AG8502" s="33"/>
      <c r="AX8502" s="37"/>
      <c r="AY8502" s="1"/>
      <c r="AZ8502" s="1"/>
      <c r="BA8502" s="31"/>
      <c r="BB8502" s="31"/>
      <c r="BC8502" s="1"/>
      <c r="BD8502" s="1"/>
      <c r="BE8502" s="1"/>
      <c r="BF8502" s="1"/>
      <c r="BG8502" s="1"/>
      <c r="BT8502" s="37"/>
      <c r="BU8502" s="31"/>
      <c r="BW8502" s="33"/>
      <c r="BX8502" s="1"/>
      <c r="BY8502" s="1"/>
      <c r="BZ8502" s="1"/>
      <c r="CA8502" s="1"/>
      <c r="CB8502" s="1"/>
      <c r="CC8502" s="1"/>
      <c r="CE8502" s="1"/>
      <c r="CF8502" s="1"/>
      <c r="CG8502" s="1"/>
      <c r="CH8502" s="1"/>
      <c r="CI8502" s="1"/>
      <c r="CJ8502" s="1"/>
      <c r="CK8502" s="1"/>
      <c r="CL8502" s="1"/>
      <c r="CM8502" s="1"/>
      <c r="CN8502" s="1"/>
      <c r="CO8502" s="1"/>
    </row>
    <row r="8503" spans="15:93" x14ac:dyDescent="0.2">
      <c r="O8503" s="28"/>
      <c r="T8503" s="1"/>
      <c r="U8503" s="1"/>
      <c r="AC8503" s="93"/>
      <c r="AD8503" s="69"/>
      <c r="AE8503" s="33"/>
      <c r="AF8503" s="33"/>
      <c r="AG8503" s="33"/>
      <c r="AX8503" s="37"/>
      <c r="AY8503" s="1"/>
      <c r="AZ8503" s="1"/>
      <c r="BA8503" s="31"/>
      <c r="BB8503" s="31"/>
      <c r="BC8503" s="1"/>
      <c r="BD8503" s="1"/>
      <c r="BE8503" s="1"/>
      <c r="BF8503" s="1"/>
      <c r="BG8503" s="1"/>
      <c r="BT8503" s="37"/>
      <c r="BU8503" s="31"/>
      <c r="BW8503" s="33"/>
      <c r="BX8503" s="1"/>
      <c r="BY8503" s="1"/>
      <c r="BZ8503" s="1"/>
      <c r="CA8503" s="1"/>
      <c r="CB8503" s="1"/>
      <c r="CC8503" s="1"/>
      <c r="CE8503" s="1"/>
      <c r="CF8503" s="1"/>
      <c r="CG8503" s="1"/>
      <c r="CH8503" s="1"/>
      <c r="CI8503" s="1"/>
      <c r="CJ8503" s="1"/>
      <c r="CK8503" s="1"/>
      <c r="CL8503" s="1"/>
      <c r="CM8503" s="1"/>
      <c r="CN8503" s="1"/>
      <c r="CO8503" s="1"/>
    </row>
    <row r="8504" spans="15:93" x14ac:dyDescent="0.2">
      <c r="O8504" s="28"/>
      <c r="T8504" s="1"/>
      <c r="U8504" s="1"/>
      <c r="AC8504" s="93"/>
      <c r="AD8504" s="69"/>
      <c r="AE8504" s="33"/>
      <c r="AF8504" s="33"/>
      <c r="AG8504" s="33"/>
      <c r="AX8504" s="37"/>
      <c r="AY8504" s="1"/>
      <c r="AZ8504" s="1"/>
      <c r="BA8504" s="31"/>
      <c r="BB8504" s="31"/>
      <c r="BC8504" s="1"/>
      <c r="BD8504" s="1"/>
      <c r="BE8504" s="1"/>
      <c r="BF8504" s="1"/>
      <c r="BG8504" s="1"/>
      <c r="BT8504" s="37"/>
      <c r="BU8504" s="31"/>
      <c r="BW8504" s="33"/>
      <c r="BX8504" s="1"/>
      <c r="BY8504" s="1"/>
      <c r="BZ8504" s="1"/>
      <c r="CA8504" s="1"/>
      <c r="CB8504" s="1"/>
      <c r="CC8504" s="1"/>
      <c r="CE8504" s="1"/>
      <c r="CF8504" s="1"/>
      <c r="CG8504" s="1"/>
      <c r="CH8504" s="1"/>
      <c r="CI8504" s="1"/>
      <c r="CJ8504" s="1"/>
      <c r="CK8504" s="1"/>
      <c r="CL8504" s="1"/>
      <c r="CM8504" s="1"/>
      <c r="CN8504" s="1"/>
      <c r="CO8504" s="1"/>
    </row>
    <row r="8505" spans="15:93" x14ac:dyDescent="0.2">
      <c r="O8505" s="28"/>
      <c r="T8505" s="1"/>
      <c r="U8505" s="1"/>
      <c r="AC8505" s="93"/>
      <c r="AD8505" s="69"/>
      <c r="AE8505" s="33"/>
      <c r="AF8505" s="33"/>
      <c r="AG8505" s="33"/>
      <c r="AX8505" s="37"/>
      <c r="AY8505" s="1"/>
      <c r="AZ8505" s="1"/>
      <c r="BA8505" s="31"/>
      <c r="BB8505" s="31"/>
      <c r="BC8505" s="1"/>
      <c r="BD8505" s="1"/>
      <c r="BE8505" s="1"/>
      <c r="BF8505" s="1"/>
      <c r="BG8505" s="1"/>
      <c r="BT8505" s="37"/>
      <c r="BU8505" s="31"/>
      <c r="BW8505" s="33"/>
      <c r="BX8505" s="1"/>
      <c r="BY8505" s="1"/>
      <c r="BZ8505" s="1"/>
      <c r="CA8505" s="1"/>
      <c r="CB8505" s="1"/>
      <c r="CC8505" s="1"/>
      <c r="CE8505" s="1"/>
      <c r="CF8505" s="1"/>
      <c r="CG8505" s="1"/>
      <c r="CH8505" s="1"/>
      <c r="CI8505" s="1"/>
      <c r="CJ8505" s="1"/>
      <c r="CK8505" s="1"/>
      <c r="CL8505" s="1"/>
      <c r="CM8505" s="1"/>
      <c r="CN8505" s="1"/>
      <c r="CO8505" s="1"/>
    </row>
    <row r="8506" spans="15:93" x14ac:dyDescent="0.2">
      <c r="O8506" s="28"/>
      <c r="T8506" s="1"/>
      <c r="U8506" s="1"/>
      <c r="AC8506" s="93"/>
      <c r="AD8506" s="69"/>
      <c r="AE8506" s="33"/>
      <c r="AF8506" s="33"/>
      <c r="AG8506" s="33"/>
      <c r="AX8506" s="37"/>
      <c r="AY8506" s="1"/>
      <c r="AZ8506" s="1"/>
      <c r="BA8506" s="31"/>
      <c r="BB8506" s="31"/>
      <c r="BC8506" s="1"/>
      <c r="BD8506" s="1"/>
      <c r="BE8506" s="1"/>
      <c r="BF8506" s="1"/>
      <c r="BG8506" s="1"/>
      <c r="BT8506" s="37"/>
      <c r="BU8506" s="31"/>
      <c r="BW8506" s="33"/>
      <c r="BX8506" s="1"/>
      <c r="BY8506" s="1"/>
      <c r="BZ8506" s="1"/>
      <c r="CA8506" s="1"/>
      <c r="CB8506" s="1"/>
      <c r="CC8506" s="1"/>
      <c r="CE8506" s="1"/>
      <c r="CF8506" s="1"/>
      <c r="CG8506" s="1"/>
      <c r="CH8506" s="1"/>
      <c r="CI8506" s="1"/>
      <c r="CJ8506" s="1"/>
      <c r="CK8506" s="1"/>
      <c r="CL8506" s="1"/>
      <c r="CM8506" s="1"/>
      <c r="CN8506" s="1"/>
      <c r="CO8506" s="1"/>
    </row>
    <row r="8507" spans="15:93" x14ac:dyDescent="0.2">
      <c r="O8507" s="28"/>
      <c r="T8507" s="1"/>
      <c r="U8507" s="1"/>
      <c r="AC8507" s="93"/>
      <c r="AD8507" s="69"/>
      <c r="AE8507" s="33"/>
      <c r="AF8507" s="33"/>
      <c r="AG8507" s="33"/>
      <c r="AX8507" s="37"/>
      <c r="AY8507" s="1"/>
      <c r="AZ8507" s="1"/>
      <c r="BA8507" s="31"/>
      <c r="BB8507" s="31"/>
      <c r="BC8507" s="1"/>
      <c r="BD8507" s="1"/>
      <c r="BE8507" s="1"/>
      <c r="BF8507" s="1"/>
      <c r="BG8507" s="1"/>
      <c r="BT8507" s="37"/>
      <c r="BU8507" s="31"/>
      <c r="BW8507" s="33"/>
      <c r="BX8507" s="1"/>
      <c r="BY8507" s="1"/>
      <c r="BZ8507" s="1"/>
      <c r="CA8507" s="1"/>
      <c r="CB8507" s="1"/>
      <c r="CC8507" s="1"/>
      <c r="CE8507" s="1"/>
      <c r="CF8507" s="1"/>
      <c r="CG8507" s="1"/>
      <c r="CH8507" s="1"/>
      <c r="CI8507" s="1"/>
      <c r="CJ8507" s="1"/>
      <c r="CK8507" s="1"/>
      <c r="CL8507" s="1"/>
      <c r="CM8507" s="1"/>
      <c r="CN8507" s="1"/>
      <c r="CO8507" s="1"/>
    </row>
    <row r="8508" spans="15:93" x14ac:dyDescent="0.2">
      <c r="O8508" s="28"/>
      <c r="T8508" s="1"/>
      <c r="U8508" s="1"/>
      <c r="AC8508" s="93"/>
      <c r="AD8508" s="69"/>
      <c r="AE8508" s="33"/>
      <c r="AF8508" s="33"/>
      <c r="AG8508" s="33"/>
      <c r="AX8508" s="37"/>
      <c r="AY8508" s="1"/>
      <c r="AZ8508" s="1"/>
      <c r="BA8508" s="31"/>
      <c r="BB8508" s="31"/>
      <c r="BC8508" s="1"/>
      <c r="BD8508" s="1"/>
      <c r="BE8508" s="1"/>
      <c r="BF8508" s="1"/>
      <c r="BG8508" s="1"/>
      <c r="BT8508" s="37"/>
      <c r="BU8508" s="31"/>
      <c r="BW8508" s="33"/>
      <c r="BX8508" s="1"/>
      <c r="BY8508" s="1"/>
      <c r="BZ8508" s="1"/>
      <c r="CA8508" s="1"/>
      <c r="CB8508" s="1"/>
      <c r="CC8508" s="1"/>
      <c r="CE8508" s="1"/>
      <c r="CF8508" s="1"/>
      <c r="CG8508" s="1"/>
      <c r="CH8508" s="1"/>
      <c r="CI8508" s="1"/>
      <c r="CJ8508" s="1"/>
      <c r="CK8508" s="1"/>
      <c r="CL8508" s="1"/>
      <c r="CM8508" s="1"/>
      <c r="CN8508" s="1"/>
      <c r="CO8508" s="1"/>
    </row>
    <row r="8509" spans="15:93" x14ac:dyDescent="0.2">
      <c r="O8509" s="28"/>
      <c r="T8509" s="1"/>
      <c r="U8509" s="1"/>
      <c r="AC8509" s="93"/>
      <c r="AD8509" s="69"/>
      <c r="AE8509" s="33"/>
      <c r="AF8509" s="33"/>
      <c r="AG8509" s="33"/>
      <c r="AX8509" s="37"/>
      <c r="AY8509" s="1"/>
      <c r="AZ8509" s="1"/>
      <c r="BA8509" s="31"/>
      <c r="BB8509" s="31"/>
      <c r="BC8509" s="1"/>
      <c r="BD8509" s="1"/>
      <c r="BE8509" s="1"/>
      <c r="BF8509" s="1"/>
      <c r="BG8509" s="1"/>
      <c r="BT8509" s="37"/>
      <c r="BU8509" s="31"/>
      <c r="BW8509" s="33"/>
      <c r="BX8509" s="1"/>
      <c r="BY8509" s="1"/>
      <c r="BZ8509" s="1"/>
      <c r="CA8509" s="1"/>
      <c r="CB8509" s="1"/>
      <c r="CC8509" s="1"/>
      <c r="CE8509" s="1"/>
      <c r="CF8509" s="1"/>
      <c r="CG8509" s="1"/>
      <c r="CH8509" s="1"/>
      <c r="CI8509" s="1"/>
      <c r="CJ8509" s="1"/>
      <c r="CK8509" s="1"/>
      <c r="CL8509" s="1"/>
      <c r="CM8509" s="1"/>
      <c r="CN8509" s="1"/>
      <c r="CO8509" s="1"/>
    </row>
    <row r="8510" spans="15:93" x14ac:dyDescent="0.2">
      <c r="O8510" s="28"/>
      <c r="T8510" s="1"/>
      <c r="U8510" s="1"/>
      <c r="AC8510" s="93"/>
      <c r="AD8510" s="69"/>
      <c r="AE8510" s="33"/>
      <c r="AF8510" s="33"/>
      <c r="AG8510" s="33"/>
      <c r="AX8510" s="37"/>
      <c r="AY8510" s="1"/>
      <c r="AZ8510" s="1"/>
      <c r="BA8510" s="31"/>
      <c r="BB8510" s="31"/>
      <c r="BC8510" s="1"/>
      <c r="BD8510" s="1"/>
      <c r="BE8510" s="1"/>
      <c r="BF8510" s="1"/>
      <c r="BG8510" s="1"/>
      <c r="BT8510" s="37"/>
      <c r="BU8510" s="31"/>
      <c r="BW8510" s="33"/>
      <c r="BX8510" s="1"/>
      <c r="BY8510" s="1"/>
      <c r="BZ8510" s="1"/>
      <c r="CA8510" s="1"/>
      <c r="CB8510" s="1"/>
      <c r="CC8510" s="1"/>
      <c r="CE8510" s="1"/>
      <c r="CF8510" s="1"/>
      <c r="CG8510" s="1"/>
      <c r="CH8510" s="1"/>
      <c r="CI8510" s="1"/>
      <c r="CJ8510" s="1"/>
      <c r="CK8510" s="1"/>
      <c r="CL8510" s="1"/>
      <c r="CM8510" s="1"/>
      <c r="CN8510" s="1"/>
      <c r="CO8510" s="1"/>
    </row>
    <row r="8511" spans="15:93" x14ac:dyDescent="0.2">
      <c r="O8511" s="28"/>
      <c r="T8511" s="1"/>
      <c r="U8511" s="1"/>
      <c r="AC8511" s="93"/>
      <c r="AD8511" s="69"/>
      <c r="AE8511" s="33"/>
      <c r="AF8511" s="33"/>
      <c r="AG8511" s="33"/>
      <c r="AX8511" s="37"/>
      <c r="AY8511" s="1"/>
      <c r="AZ8511" s="1"/>
      <c r="BA8511" s="31"/>
      <c r="BB8511" s="31"/>
      <c r="BC8511" s="1"/>
      <c r="BD8511" s="1"/>
      <c r="BE8511" s="1"/>
      <c r="BF8511" s="1"/>
      <c r="BG8511" s="1"/>
      <c r="BT8511" s="37"/>
      <c r="BU8511" s="31"/>
      <c r="BW8511" s="33"/>
      <c r="BX8511" s="1"/>
      <c r="BY8511" s="1"/>
      <c r="BZ8511" s="1"/>
      <c r="CA8511" s="1"/>
      <c r="CB8511" s="1"/>
      <c r="CC8511" s="1"/>
      <c r="CE8511" s="1"/>
      <c r="CF8511" s="1"/>
      <c r="CG8511" s="1"/>
      <c r="CH8511" s="1"/>
      <c r="CI8511" s="1"/>
      <c r="CJ8511" s="1"/>
      <c r="CK8511" s="1"/>
      <c r="CL8511" s="1"/>
      <c r="CM8511" s="1"/>
      <c r="CN8511" s="1"/>
      <c r="CO8511" s="1"/>
    </row>
    <row r="8512" spans="15:93" x14ac:dyDescent="0.2">
      <c r="O8512" s="28"/>
      <c r="T8512" s="1"/>
      <c r="U8512" s="1"/>
      <c r="AC8512" s="93"/>
      <c r="AD8512" s="69"/>
      <c r="AE8512" s="33"/>
      <c r="AF8512" s="33"/>
      <c r="AG8512" s="33"/>
      <c r="AX8512" s="37"/>
      <c r="AY8512" s="1"/>
      <c r="AZ8512" s="1"/>
      <c r="BA8512" s="31"/>
      <c r="BB8512" s="31"/>
      <c r="BC8512" s="1"/>
      <c r="BD8512" s="1"/>
      <c r="BE8512" s="1"/>
      <c r="BF8512" s="1"/>
      <c r="BG8512" s="1"/>
      <c r="BT8512" s="37"/>
      <c r="BU8512" s="31"/>
      <c r="BW8512" s="33"/>
      <c r="BX8512" s="1"/>
      <c r="BY8512" s="1"/>
      <c r="BZ8512" s="1"/>
      <c r="CA8512" s="1"/>
      <c r="CB8512" s="1"/>
      <c r="CC8512" s="1"/>
      <c r="CE8512" s="1"/>
      <c r="CF8512" s="1"/>
      <c r="CG8512" s="1"/>
      <c r="CH8512" s="1"/>
      <c r="CI8512" s="1"/>
      <c r="CJ8512" s="1"/>
      <c r="CK8512" s="1"/>
      <c r="CL8512" s="1"/>
      <c r="CM8512" s="1"/>
      <c r="CN8512" s="1"/>
      <c r="CO8512" s="1"/>
    </row>
    <row r="8513" spans="15:93" x14ac:dyDescent="0.2">
      <c r="O8513" s="28"/>
      <c r="T8513" s="1"/>
      <c r="U8513" s="1"/>
      <c r="AC8513" s="93"/>
      <c r="AD8513" s="69"/>
      <c r="AE8513" s="33"/>
      <c r="AF8513" s="33"/>
      <c r="AG8513" s="33"/>
      <c r="AX8513" s="37"/>
      <c r="AY8513" s="1"/>
      <c r="AZ8513" s="1"/>
      <c r="BA8513" s="31"/>
      <c r="BB8513" s="31"/>
      <c r="BC8513" s="1"/>
      <c r="BD8513" s="1"/>
      <c r="BE8513" s="1"/>
      <c r="BF8513" s="1"/>
      <c r="BG8513" s="1"/>
      <c r="BT8513" s="37"/>
      <c r="BU8513" s="31"/>
      <c r="BW8513" s="33"/>
      <c r="BX8513" s="1"/>
      <c r="BY8513" s="1"/>
      <c r="BZ8513" s="1"/>
      <c r="CA8513" s="1"/>
      <c r="CB8513" s="1"/>
      <c r="CC8513" s="1"/>
      <c r="CE8513" s="1"/>
      <c r="CF8513" s="1"/>
      <c r="CG8513" s="1"/>
      <c r="CH8513" s="1"/>
      <c r="CI8513" s="1"/>
      <c r="CJ8513" s="1"/>
      <c r="CK8513" s="1"/>
      <c r="CL8513" s="1"/>
      <c r="CM8513" s="1"/>
      <c r="CN8513" s="1"/>
      <c r="CO8513" s="1"/>
    </row>
    <row r="8514" spans="15:93" x14ac:dyDescent="0.2">
      <c r="O8514" s="28"/>
      <c r="T8514" s="1"/>
      <c r="U8514" s="1"/>
      <c r="AC8514" s="93"/>
      <c r="AD8514" s="69"/>
      <c r="AE8514" s="33"/>
      <c r="AF8514" s="33"/>
      <c r="AG8514" s="33"/>
      <c r="AX8514" s="37"/>
      <c r="AY8514" s="1"/>
      <c r="AZ8514" s="1"/>
      <c r="BA8514" s="31"/>
      <c r="BB8514" s="31"/>
      <c r="BC8514" s="1"/>
      <c r="BD8514" s="1"/>
      <c r="BE8514" s="1"/>
      <c r="BF8514" s="1"/>
      <c r="BG8514" s="1"/>
      <c r="BT8514" s="37"/>
      <c r="BU8514" s="31"/>
      <c r="BW8514" s="33"/>
      <c r="BX8514" s="1"/>
      <c r="BY8514" s="1"/>
      <c r="BZ8514" s="1"/>
      <c r="CA8514" s="1"/>
      <c r="CB8514" s="1"/>
      <c r="CC8514" s="1"/>
      <c r="CE8514" s="1"/>
      <c r="CF8514" s="1"/>
      <c r="CG8514" s="1"/>
      <c r="CH8514" s="1"/>
      <c r="CI8514" s="1"/>
      <c r="CJ8514" s="1"/>
      <c r="CK8514" s="1"/>
      <c r="CL8514" s="1"/>
      <c r="CM8514" s="1"/>
      <c r="CN8514" s="1"/>
      <c r="CO8514" s="1"/>
    </row>
    <row r="8515" spans="15:93" x14ac:dyDescent="0.2">
      <c r="O8515" s="28"/>
      <c r="T8515" s="1"/>
      <c r="U8515" s="1"/>
      <c r="AC8515" s="93"/>
      <c r="AD8515" s="69"/>
      <c r="AE8515" s="33"/>
      <c r="AF8515" s="33"/>
      <c r="AG8515" s="33"/>
      <c r="AX8515" s="37"/>
      <c r="AY8515" s="1"/>
      <c r="AZ8515" s="1"/>
      <c r="BA8515" s="31"/>
      <c r="BB8515" s="31"/>
      <c r="BC8515" s="1"/>
      <c r="BD8515" s="1"/>
      <c r="BE8515" s="1"/>
      <c r="BF8515" s="1"/>
      <c r="BG8515" s="1"/>
      <c r="BT8515" s="37"/>
      <c r="BU8515" s="31"/>
      <c r="BW8515" s="33"/>
      <c r="BX8515" s="1"/>
      <c r="BY8515" s="1"/>
      <c r="BZ8515" s="1"/>
      <c r="CA8515" s="1"/>
      <c r="CB8515" s="1"/>
      <c r="CC8515" s="1"/>
      <c r="CE8515" s="1"/>
      <c r="CF8515" s="1"/>
      <c r="CG8515" s="1"/>
      <c r="CH8515" s="1"/>
      <c r="CI8515" s="1"/>
      <c r="CJ8515" s="1"/>
      <c r="CK8515" s="1"/>
      <c r="CL8515" s="1"/>
      <c r="CM8515" s="1"/>
      <c r="CN8515" s="1"/>
      <c r="CO8515" s="1"/>
    </row>
    <row r="8516" spans="15:93" x14ac:dyDescent="0.2">
      <c r="O8516" s="28"/>
      <c r="T8516" s="1"/>
      <c r="U8516" s="1"/>
      <c r="AC8516" s="93"/>
      <c r="AD8516" s="69"/>
      <c r="AE8516" s="33"/>
      <c r="AF8516" s="33"/>
      <c r="AG8516" s="33"/>
      <c r="AX8516" s="37"/>
      <c r="AY8516" s="1"/>
      <c r="AZ8516" s="1"/>
      <c r="BA8516" s="31"/>
      <c r="BB8516" s="31"/>
      <c r="BC8516" s="1"/>
      <c r="BD8516" s="1"/>
      <c r="BE8516" s="1"/>
      <c r="BF8516" s="1"/>
      <c r="BG8516" s="1"/>
      <c r="BT8516" s="37"/>
      <c r="BU8516" s="31"/>
      <c r="BW8516" s="33"/>
      <c r="BX8516" s="1"/>
      <c r="BY8516" s="1"/>
      <c r="BZ8516" s="1"/>
      <c r="CA8516" s="1"/>
      <c r="CB8516" s="1"/>
      <c r="CC8516" s="1"/>
      <c r="CE8516" s="1"/>
      <c r="CF8516" s="1"/>
      <c r="CG8516" s="1"/>
      <c r="CH8516" s="1"/>
      <c r="CI8516" s="1"/>
      <c r="CJ8516" s="1"/>
      <c r="CK8516" s="1"/>
      <c r="CL8516" s="1"/>
      <c r="CM8516" s="1"/>
      <c r="CN8516" s="1"/>
      <c r="CO8516" s="1"/>
    </row>
    <row r="8517" spans="15:93" x14ac:dyDescent="0.2">
      <c r="O8517" s="28"/>
      <c r="T8517" s="1"/>
      <c r="U8517" s="1"/>
      <c r="AC8517" s="93"/>
      <c r="AD8517" s="69"/>
      <c r="AE8517" s="33"/>
      <c r="AF8517" s="33"/>
      <c r="AG8517" s="33"/>
      <c r="AX8517" s="37"/>
      <c r="AY8517" s="1"/>
      <c r="AZ8517" s="1"/>
      <c r="BA8517" s="31"/>
      <c r="BB8517" s="31"/>
      <c r="BC8517" s="1"/>
      <c r="BD8517" s="1"/>
      <c r="BE8517" s="1"/>
      <c r="BF8517" s="1"/>
      <c r="BG8517" s="1"/>
      <c r="BT8517" s="37"/>
      <c r="BU8517" s="31"/>
      <c r="BW8517" s="33"/>
      <c r="BX8517" s="1"/>
      <c r="BY8517" s="1"/>
      <c r="BZ8517" s="1"/>
      <c r="CA8517" s="1"/>
      <c r="CB8517" s="1"/>
      <c r="CC8517" s="1"/>
      <c r="CE8517" s="1"/>
      <c r="CF8517" s="1"/>
      <c r="CG8517" s="1"/>
      <c r="CH8517" s="1"/>
      <c r="CI8517" s="1"/>
      <c r="CJ8517" s="1"/>
      <c r="CK8517" s="1"/>
      <c r="CL8517" s="1"/>
      <c r="CM8517" s="1"/>
      <c r="CN8517" s="1"/>
      <c r="CO8517" s="1"/>
    </row>
    <row r="8518" spans="15:93" x14ac:dyDescent="0.2">
      <c r="O8518" s="28"/>
      <c r="T8518" s="1"/>
      <c r="U8518" s="1"/>
      <c r="AC8518" s="93"/>
      <c r="AD8518" s="69"/>
      <c r="AE8518" s="33"/>
      <c r="AF8518" s="33"/>
      <c r="AG8518" s="33"/>
      <c r="AX8518" s="37"/>
      <c r="AY8518" s="1"/>
      <c r="AZ8518" s="1"/>
      <c r="BA8518" s="31"/>
      <c r="BB8518" s="31"/>
      <c r="BC8518" s="1"/>
      <c r="BD8518" s="1"/>
      <c r="BE8518" s="1"/>
      <c r="BF8518" s="1"/>
      <c r="BG8518" s="1"/>
      <c r="BT8518" s="37"/>
      <c r="BU8518" s="31"/>
      <c r="BW8518" s="33"/>
      <c r="BX8518" s="1"/>
      <c r="BY8518" s="1"/>
      <c r="BZ8518" s="1"/>
      <c r="CA8518" s="1"/>
      <c r="CB8518" s="1"/>
      <c r="CC8518" s="1"/>
      <c r="CE8518" s="1"/>
      <c r="CF8518" s="1"/>
      <c r="CG8518" s="1"/>
      <c r="CH8518" s="1"/>
      <c r="CI8518" s="1"/>
      <c r="CJ8518" s="1"/>
      <c r="CK8518" s="1"/>
      <c r="CL8518" s="1"/>
      <c r="CM8518" s="1"/>
      <c r="CN8518" s="1"/>
      <c r="CO8518" s="1"/>
    </row>
    <row r="8519" spans="15:93" x14ac:dyDescent="0.2">
      <c r="O8519" s="28"/>
      <c r="T8519" s="1"/>
      <c r="U8519" s="1"/>
      <c r="AC8519" s="93"/>
      <c r="AD8519" s="69"/>
      <c r="AE8519" s="33"/>
      <c r="AF8519" s="33"/>
      <c r="AG8519" s="33"/>
      <c r="AX8519" s="37"/>
      <c r="AY8519" s="1"/>
      <c r="AZ8519" s="1"/>
      <c r="BA8519" s="31"/>
      <c r="BB8519" s="31"/>
      <c r="BC8519" s="1"/>
      <c r="BD8519" s="1"/>
      <c r="BE8519" s="1"/>
      <c r="BF8519" s="1"/>
      <c r="BG8519" s="1"/>
      <c r="BT8519" s="37"/>
      <c r="BU8519" s="31"/>
      <c r="BW8519" s="33"/>
      <c r="BX8519" s="1"/>
      <c r="BY8519" s="1"/>
      <c r="BZ8519" s="1"/>
      <c r="CA8519" s="1"/>
      <c r="CB8519" s="1"/>
      <c r="CC8519" s="1"/>
      <c r="CE8519" s="1"/>
      <c r="CF8519" s="1"/>
      <c r="CG8519" s="1"/>
      <c r="CH8519" s="1"/>
      <c r="CI8519" s="1"/>
      <c r="CJ8519" s="1"/>
      <c r="CK8519" s="1"/>
      <c r="CL8519" s="1"/>
      <c r="CM8519" s="1"/>
      <c r="CN8519" s="1"/>
      <c r="CO8519" s="1"/>
    </row>
    <row r="8520" spans="15:93" x14ac:dyDescent="0.2">
      <c r="O8520" s="28"/>
      <c r="T8520" s="1"/>
      <c r="U8520" s="1"/>
      <c r="AC8520" s="93"/>
      <c r="AD8520" s="69"/>
      <c r="AE8520" s="33"/>
      <c r="AF8520" s="33"/>
      <c r="AG8520" s="33"/>
      <c r="AX8520" s="37"/>
      <c r="AY8520" s="1"/>
      <c r="AZ8520" s="1"/>
      <c r="BA8520" s="31"/>
      <c r="BB8520" s="31"/>
      <c r="BC8520" s="1"/>
      <c r="BD8520" s="1"/>
      <c r="BE8520" s="1"/>
      <c r="BF8520" s="1"/>
      <c r="BG8520" s="1"/>
      <c r="BT8520" s="37"/>
      <c r="BU8520" s="31"/>
      <c r="BW8520" s="33"/>
      <c r="BX8520" s="1"/>
      <c r="BY8520" s="1"/>
      <c r="BZ8520" s="1"/>
      <c r="CA8520" s="1"/>
      <c r="CB8520" s="1"/>
      <c r="CC8520" s="1"/>
      <c r="CE8520" s="1"/>
      <c r="CF8520" s="1"/>
      <c r="CG8520" s="1"/>
      <c r="CH8520" s="1"/>
      <c r="CI8520" s="1"/>
      <c r="CJ8520" s="1"/>
      <c r="CK8520" s="1"/>
      <c r="CL8520" s="1"/>
      <c r="CM8520" s="1"/>
      <c r="CN8520" s="1"/>
      <c r="CO8520" s="1"/>
    </row>
    <row r="8521" spans="15:93" x14ac:dyDescent="0.2">
      <c r="O8521" s="28"/>
      <c r="T8521" s="1"/>
      <c r="U8521" s="1"/>
      <c r="AC8521" s="93"/>
      <c r="AD8521" s="69"/>
      <c r="AE8521" s="33"/>
      <c r="AF8521" s="33"/>
      <c r="AG8521" s="33"/>
      <c r="AX8521" s="37"/>
      <c r="AY8521" s="1"/>
      <c r="AZ8521" s="1"/>
      <c r="BA8521" s="31"/>
      <c r="BB8521" s="31"/>
      <c r="BC8521" s="1"/>
      <c r="BD8521" s="1"/>
      <c r="BE8521" s="1"/>
      <c r="BF8521" s="1"/>
      <c r="BG8521" s="1"/>
      <c r="BT8521" s="37"/>
      <c r="BU8521" s="31"/>
      <c r="BW8521" s="33"/>
      <c r="BX8521" s="1"/>
      <c r="BY8521" s="1"/>
      <c r="BZ8521" s="1"/>
      <c r="CA8521" s="1"/>
      <c r="CB8521" s="1"/>
      <c r="CC8521" s="1"/>
      <c r="CE8521" s="1"/>
      <c r="CF8521" s="1"/>
      <c r="CG8521" s="1"/>
      <c r="CH8521" s="1"/>
      <c r="CI8521" s="1"/>
      <c r="CJ8521" s="1"/>
      <c r="CK8521" s="1"/>
      <c r="CL8521" s="1"/>
      <c r="CM8521" s="1"/>
      <c r="CN8521" s="1"/>
      <c r="CO8521" s="1"/>
    </row>
    <row r="8522" spans="15:93" x14ac:dyDescent="0.2">
      <c r="O8522" s="28"/>
      <c r="T8522" s="1"/>
      <c r="U8522" s="1"/>
      <c r="AC8522" s="93"/>
      <c r="AD8522" s="69"/>
      <c r="AE8522" s="33"/>
      <c r="AF8522" s="33"/>
      <c r="AG8522" s="33"/>
      <c r="AX8522" s="37"/>
      <c r="AY8522" s="1"/>
      <c r="AZ8522" s="1"/>
      <c r="BA8522" s="31"/>
      <c r="BB8522" s="31"/>
      <c r="BC8522" s="1"/>
      <c r="BD8522" s="1"/>
      <c r="BE8522" s="1"/>
      <c r="BF8522" s="1"/>
      <c r="BG8522" s="1"/>
      <c r="BT8522" s="37"/>
      <c r="BU8522" s="31"/>
      <c r="BW8522" s="33"/>
      <c r="BX8522" s="1"/>
      <c r="BY8522" s="1"/>
      <c r="BZ8522" s="1"/>
      <c r="CA8522" s="1"/>
      <c r="CB8522" s="1"/>
      <c r="CC8522" s="1"/>
      <c r="CE8522" s="1"/>
      <c r="CF8522" s="1"/>
      <c r="CG8522" s="1"/>
      <c r="CH8522" s="1"/>
      <c r="CI8522" s="1"/>
      <c r="CJ8522" s="1"/>
      <c r="CK8522" s="1"/>
      <c r="CL8522" s="1"/>
      <c r="CM8522" s="1"/>
      <c r="CN8522" s="1"/>
      <c r="CO8522" s="1"/>
    </row>
    <row r="8523" spans="15:93" x14ac:dyDescent="0.2">
      <c r="O8523" s="28"/>
      <c r="T8523" s="1"/>
      <c r="U8523" s="1"/>
      <c r="AC8523" s="93"/>
      <c r="AD8523" s="69"/>
      <c r="AE8523" s="33"/>
      <c r="AF8523" s="33"/>
      <c r="AG8523" s="33"/>
      <c r="AX8523" s="37"/>
      <c r="AY8523" s="1"/>
      <c r="AZ8523" s="1"/>
      <c r="BA8523" s="31"/>
      <c r="BB8523" s="31"/>
      <c r="BC8523" s="1"/>
      <c r="BD8523" s="1"/>
      <c r="BE8523" s="1"/>
      <c r="BF8523" s="1"/>
      <c r="BG8523" s="1"/>
      <c r="BT8523" s="37"/>
      <c r="BU8523" s="31"/>
      <c r="BW8523" s="33"/>
      <c r="BX8523" s="1"/>
      <c r="BY8523" s="1"/>
      <c r="BZ8523" s="1"/>
      <c r="CA8523" s="1"/>
      <c r="CB8523" s="1"/>
      <c r="CC8523" s="1"/>
      <c r="CE8523" s="1"/>
      <c r="CF8523" s="1"/>
      <c r="CG8523" s="1"/>
      <c r="CH8523" s="1"/>
      <c r="CI8523" s="1"/>
      <c r="CJ8523" s="1"/>
      <c r="CK8523" s="1"/>
      <c r="CL8523" s="1"/>
      <c r="CM8523" s="1"/>
      <c r="CN8523" s="1"/>
      <c r="CO8523" s="1"/>
    </row>
    <row r="8524" spans="15:93" x14ac:dyDescent="0.2">
      <c r="O8524" s="28"/>
      <c r="T8524" s="1"/>
      <c r="U8524" s="1"/>
      <c r="AC8524" s="93"/>
      <c r="AD8524" s="69"/>
      <c r="AE8524" s="33"/>
      <c r="AF8524" s="33"/>
      <c r="AG8524" s="33"/>
      <c r="AX8524" s="37"/>
      <c r="AY8524" s="1"/>
      <c r="AZ8524" s="1"/>
      <c r="BA8524" s="31"/>
      <c r="BB8524" s="31"/>
      <c r="BC8524" s="1"/>
      <c r="BD8524" s="1"/>
      <c r="BE8524" s="1"/>
      <c r="BF8524" s="1"/>
      <c r="BG8524" s="1"/>
      <c r="BT8524" s="37"/>
      <c r="BU8524" s="31"/>
      <c r="BW8524" s="33"/>
      <c r="BX8524" s="1"/>
      <c r="BY8524" s="1"/>
      <c r="BZ8524" s="1"/>
      <c r="CA8524" s="1"/>
      <c r="CB8524" s="1"/>
      <c r="CC8524" s="1"/>
      <c r="CE8524" s="1"/>
      <c r="CF8524" s="1"/>
      <c r="CG8524" s="1"/>
      <c r="CH8524" s="1"/>
      <c r="CI8524" s="1"/>
      <c r="CJ8524" s="1"/>
      <c r="CK8524" s="1"/>
      <c r="CL8524" s="1"/>
      <c r="CM8524" s="1"/>
      <c r="CN8524" s="1"/>
      <c r="CO8524" s="1"/>
    </row>
    <row r="8525" spans="15:93" x14ac:dyDescent="0.2">
      <c r="O8525" s="28"/>
      <c r="T8525" s="1"/>
      <c r="U8525" s="1"/>
      <c r="AC8525" s="93"/>
      <c r="AD8525" s="69"/>
      <c r="AE8525" s="33"/>
      <c r="AF8525" s="33"/>
      <c r="AG8525" s="33"/>
      <c r="AX8525" s="37"/>
      <c r="AY8525" s="1"/>
      <c r="AZ8525" s="1"/>
      <c r="BA8525" s="31"/>
      <c r="BB8525" s="31"/>
      <c r="BC8525" s="1"/>
      <c r="BD8525" s="1"/>
      <c r="BE8525" s="1"/>
      <c r="BF8525" s="1"/>
      <c r="BG8525" s="1"/>
      <c r="BT8525" s="37"/>
      <c r="BU8525" s="31"/>
      <c r="BW8525" s="33"/>
      <c r="BX8525" s="1"/>
      <c r="BY8525" s="1"/>
      <c r="BZ8525" s="1"/>
      <c r="CA8525" s="1"/>
      <c r="CB8525" s="1"/>
      <c r="CC8525" s="1"/>
      <c r="CE8525" s="1"/>
      <c r="CF8525" s="1"/>
      <c r="CG8525" s="1"/>
      <c r="CH8525" s="1"/>
      <c r="CI8525" s="1"/>
      <c r="CJ8525" s="1"/>
      <c r="CK8525" s="1"/>
      <c r="CL8525" s="1"/>
      <c r="CM8525" s="1"/>
      <c r="CN8525" s="1"/>
      <c r="CO8525" s="1"/>
    </row>
    <row r="8526" spans="15:93" x14ac:dyDescent="0.2">
      <c r="O8526" s="28"/>
      <c r="T8526" s="1"/>
      <c r="U8526" s="1"/>
      <c r="AC8526" s="93"/>
      <c r="AD8526" s="69"/>
      <c r="AE8526" s="33"/>
      <c r="AF8526" s="33"/>
      <c r="AG8526" s="33"/>
      <c r="AX8526" s="37"/>
      <c r="AY8526" s="1"/>
      <c r="AZ8526" s="1"/>
      <c r="BA8526" s="31"/>
      <c r="BB8526" s="31"/>
      <c r="BC8526" s="1"/>
      <c r="BD8526" s="1"/>
      <c r="BE8526" s="1"/>
      <c r="BF8526" s="1"/>
      <c r="BG8526" s="1"/>
      <c r="BT8526" s="37"/>
      <c r="BU8526" s="31"/>
      <c r="BW8526" s="33"/>
      <c r="BX8526" s="1"/>
      <c r="BY8526" s="1"/>
      <c r="BZ8526" s="1"/>
      <c r="CA8526" s="1"/>
      <c r="CB8526" s="1"/>
      <c r="CC8526" s="1"/>
      <c r="CE8526" s="1"/>
      <c r="CF8526" s="1"/>
      <c r="CG8526" s="1"/>
      <c r="CH8526" s="1"/>
      <c r="CI8526" s="1"/>
      <c r="CJ8526" s="1"/>
      <c r="CK8526" s="1"/>
      <c r="CL8526" s="1"/>
      <c r="CM8526" s="1"/>
      <c r="CN8526" s="1"/>
      <c r="CO8526" s="1"/>
    </row>
    <row r="8527" spans="15:93" x14ac:dyDescent="0.2">
      <c r="O8527" s="28"/>
      <c r="T8527" s="1"/>
      <c r="U8527" s="1"/>
      <c r="AC8527" s="93"/>
      <c r="AD8527" s="69"/>
      <c r="AE8527" s="33"/>
      <c r="AF8527" s="33"/>
      <c r="AG8527" s="33"/>
      <c r="AX8527" s="37"/>
      <c r="AY8527" s="1"/>
      <c r="AZ8527" s="1"/>
      <c r="BA8527" s="31"/>
      <c r="BB8527" s="31"/>
      <c r="BC8527" s="1"/>
      <c r="BD8527" s="1"/>
      <c r="BE8527" s="1"/>
      <c r="BF8527" s="1"/>
      <c r="BG8527" s="1"/>
      <c r="BT8527" s="37"/>
      <c r="BU8527" s="31"/>
      <c r="BW8527" s="33"/>
      <c r="BX8527" s="1"/>
      <c r="BY8527" s="1"/>
      <c r="BZ8527" s="1"/>
      <c r="CA8527" s="1"/>
      <c r="CB8527" s="1"/>
      <c r="CC8527" s="1"/>
      <c r="CE8527" s="1"/>
      <c r="CF8527" s="1"/>
      <c r="CG8527" s="1"/>
      <c r="CH8527" s="1"/>
      <c r="CI8527" s="1"/>
      <c r="CJ8527" s="1"/>
      <c r="CK8527" s="1"/>
      <c r="CL8527" s="1"/>
      <c r="CM8527" s="1"/>
      <c r="CN8527" s="1"/>
      <c r="CO8527" s="1"/>
    </row>
    <row r="8528" spans="15:93" x14ac:dyDescent="0.2">
      <c r="O8528" s="28"/>
      <c r="T8528" s="1"/>
      <c r="U8528" s="1"/>
      <c r="AC8528" s="93"/>
      <c r="AD8528" s="69"/>
      <c r="AE8528" s="33"/>
      <c r="AF8528" s="33"/>
      <c r="AG8528" s="33"/>
      <c r="AX8528" s="37"/>
      <c r="AY8528" s="1"/>
      <c r="AZ8528" s="1"/>
      <c r="BA8528" s="31"/>
      <c r="BB8528" s="31"/>
      <c r="BC8528" s="1"/>
      <c r="BD8528" s="1"/>
      <c r="BE8528" s="1"/>
      <c r="BF8528" s="1"/>
      <c r="BG8528" s="1"/>
      <c r="BT8528" s="37"/>
      <c r="BU8528" s="31"/>
      <c r="BW8528" s="33"/>
      <c r="BX8528" s="1"/>
      <c r="BY8528" s="1"/>
      <c r="BZ8528" s="1"/>
      <c r="CA8528" s="1"/>
      <c r="CB8528" s="1"/>
      <c r="CC8528" s="1"/>
      <c r="CE8528" s="1"/>
      <c r="CF8528" s="1"/>
      <c r="CG8528" s="1"/>
      <c r="CH8528" s="1"/>
      <c r="CI8528" s="1"/>
      <c r="CJ8528" s="1"/>
      <c r="CK8528" s="1"/>
      <c r="CL8528" s="1"/>
      <c r="CM8528" s="1"/>
      <c r="CN8528" s="1"/>
      <c r="CO8528" s="1"/>
    </row>
    <row r="8529" spans="15:93" x14ac:dyDescent="0.2">
      <c r="O8529" s="28"/>
      <c r="T8529" s="1"/>
      <c r="U8529" s="1"/>
      <c r="AC8529" s="93"/>
      <c r="AD8529" s="69"/>
      <c r="AE8529" s="33"/>
      <c r="AF8529" s="33"/>
      <c r="AG8529" s="33"/>
      <c r="AX8529" s="37"/>
      <c r="AY8529" s="1"/>
      <c r="AZ8529" s="1"/>
      <c r="BA8529" s="31"/>
      <c r="BB8529" s="31"/>
      <c r="BC8529" s="1"/>
      <c r="BD8529" s="1"/>
      <c r="BE8529" s="1"/>
      <c r="BF8529" s="1"/>
      <c r="BG8529" s="1"/>
      <c r="BT8529" s="37"/>
      <c r="BU8529" s="31"/>
      <c r="BW8529" s="33"/>
      <c r="BX8529" s="1"/>
      <c r="BY8529" s="1"/>
      <c r="BZ8529" s="1"/>
      <c r="CA8529" s="1"/>
      <c r="CB8529" s="1"/>
      <c r="CC8529" s="1"/>
      <c r="CE8529" s="1"/>
      <c r="CF8529" s="1"/>
      <c r="CG8529" s="1"/>
      <c r="CH8529" s="1"/>
      <c r="CI8529" s="1"/>
      <c r="CJ8529" s="1"/>
      <c r="CK8529" s="1"/>
      <c r="CL8529" s="1"/>
      <c r="CM8529" s="1"/>
      <c r="CN8529" s="1"/>
      <c r="CO8529" s="1"/>
    </row>
    <row r="8530" spans="15:93" x14ac:dyDescent="0.2">
      <c r="O8530" s="28"/>
      <c r="T8530" s="1"/>
      <c r="U8530" s="1"/>
      <c r="AC8530" s="93"/>
      <c r="AD8530" s="69"/>
      <c r="AE8530" s="33"/>
      <c r="AF8530" s="33"/>
      <c r="AG8530" s="33"/>
      <c r="AX8530" s="37"/>
      <c r="AY8530" s="1"/>
      <c r="AZ8530" s="1"/>
      <c r="BA8530" s="31"/>
      <c r="BB8530" s="31"/>
      <c r="BC8530" s="1"/>
      <c r="BD8530" s="1"/>
      <c r="BE8530" s="1"/>
      <c r="BF8530" s="1"/>
      <c r="BG8530" s="1"/>
      <c r="BT8530" s="37"/>
      <c r="BU8530" s="31"/>
      <c r="BW8530" s="33"/>
      <c r="BX8530" s="1"/>
      <c r="BY8530" s="1"/>
      <c r="BZ8530" s="1"/>
      <c r="CA8530" s="1"/>
      <c r="CB8530" s="1"/>
      <c r="CC8530" s="1"/>
      <c r="CE8530" s="1"/>
      <c r="CF8530" s="1"/>
      <c r="CG8530" s="1"/>
      <c r="CH8530" s="1"/>
      <c r="CI8530" s="1"/>
      <c r="CJ8530" s="1"/>
      <c r="CK8530" s="1"/>
      <c r="CL8530" s="1"/>
      <c r="CM8530" s="1"/>
      <c r="CN8530" s="1"/>
      <c r="CO8530" s="1"/>
    </row>
    <row r="8531" spans="15:93" x14ac:dyDescent="0.2">
      <c r="O8531" s="28"/>
      <c r="T8531" s="1"/>
      <c r="U8531" s="1"/>
      <c r="AC8531" s="93"/>
      <c r="AD8531" s="69"/>
      <c r="AE8531" s="33"/>
      <c r="AF8531" s="33"/>
      <c r="AG8531" s="33"/>
      <c r="AX8531" s="37"/>
      <c r="AY8531" s="1"/>
      <c r="AZ8531" s="1"/>
      <c r="BA8531" s="31"/>
      <c r="BB8531" s="31"/>
      <c r="BC8531" s="1"/>
      <c r="BD8531" s="1"/>
      <c r="BE8531" s="1"/>
      <c r="BF8531" s="1"/>
      <c r="BG8531" s="1"/>
      <c r="BT8531" s="37"/>
      <c r="BU8531" s="31"/>
      <c r="BW8531" s="33"/>
      <c r="BX8531" s="1"/>
      <c r="BY8531" s="1"/>
      <c r="BZ8531" s="1"/>
      <c r="CA8531" s="1"/>
      <c r="CB8531" s="1"/>
      <c r="CC8531" s="1"/>
      <c r="CE8531" s="1"/>
      <c r="CF8531" s="1"/>
      <c r="CG8531" s="1"/>
      <c r="CH8531" s="1"/>
      <c r="CI8531" s="1"/>
      <c r="CJ8531" s="1"/>
      <c r="CK8531" s="1"/>
      <c r="CL8531" s="1"/>
      <c r="CM8531" s="1"/>
      <c r="CN8531" s="1"/>
      <c r="CO8531" s="1"/>
    </row>
    <row r="8532" spans="15:93" x14ac:dyDescent="0.2">
      <c r="O8532" s="28"/>
      <c r="T8532" s="1"/>
      <c r="U8532" s="1"/>
      <c r="AC8532" s="93"/>
      <c r="AD8532" s="69"/>
      <c r="AE8532" s="33"/>
      <c r="AF8532" s="33"/>
      <c r="AG8532" s="33"/>
      <c r="AX8532" s="37"/>
      <c r="AY8532" s="1"/>
      <c r="AZ8532" s="1"/>
      <c r="BA8532" s="31"/>
      <c r="BB8532" s="31"/>
      <c r="BC8532" s="1"/>
      <c r="BD8532" s="1"/>
      <c r="BE8532" s="1"/>
      <c r="BF8532" s="1"/>
      <c r="BG8532" s="1"/>
      <c r="BT8532" s="37"/>
      <c r="BU8532" s="31"/>
      <c r="BW8532" s="33"/>
      <c r="BX8532" s="1"/>
      <c r="BY8532" s="1"/>
      <c r="BZ8532" s="1"/>
      <c r="CA8532" s="1"/>
      <c r="CB8532" s="1"/>
      <c r="CC8532" s="1"/>
      <c r="CE8532" s="1"/>
      <c r="CF8532" s="1"/>
      <c r="CG8532" s="1"/>
      <c r="CH8532" s="1"/>
      <c r="CI8532" s="1"/>
      <c r="CJ8532" s="1"/>
      <c r="CK8532" s="1"/>
      <c r="CL8532" s="1"/>
      <c r="CM8532" s="1"/>
      <c r="CN8532" s="1"/>
      <c r="CO8532" s="1"/>
    </row>
    <row r="8533" spans="15:93" x14ac:dyDescent="0.2">
      <c r="O8533" s="28"/>
      <c r="T8533" s="1"/>
      <c r="U8533" s="1"/>
      <c r="AC8533" s="93"/>
      <c r="AD8533" s="69"/>
      <c r="AE8533" s="33"/>
      <c r="AF8533" s="33"/>
      <c r="AG8533" s="33"/>
      <c r="AX8533" s="37"/>
      <c r="AY8533" s="1"/>
      <c r="AZ8533" s="1"/>
      <c r="BA8533" s="31"/>
      <c r="BB8533" s="31"/>
      <c r="BC8533" s="1"/>
      <c r="BD8533" s="1"/>
      <c r="BE8533" s="1"/>
      <c r="BF8533" s="1"/>
      <c r="BG8533" s="1"/>
      <c r="BT8533" s="37"/>
      <c r="BU8533" s="31"/>
      <c r="BW8533" s="33"/>
      <c r="BX8533" s="1"/>
      <c r="BY8533" s="1"/>
      <c r="BZ8533" s="1"/>
      <c r="CA8533" s="1"/>
      <c r="CB8533" s="1"/>
      <c r="CC8533" s="1"/>
      <c r="CE8533" s="1"/>
      <c r="CF8533" s="1"/>
      <c r="CG8533" s="1"/>
      <c r="CH8533" s="1"/>
      <c r="CI8533" s="1"/>
      <c r="CJ8533" s="1"/>
      <c r="CK8533" s="1"/>
      <c r="CL8533" s="1"/>
      <c r="CM8533" s="1"/>
      <c r="CN8533" s="1"/>
      <c r="CO8533" s="1"/>
    </row>
    <row r="8534" spans="15:93" x14ac:dyDescent="0.2">
      <c r="O8534" s="28"/>
      <c r="T8534" s="1"/>
      <c r="U8534" s="1"/>
      <c r="AC8534" s="93"/>
      <c r="AD8534" s="69"/>
      <c r="AE8534" s="33"/>
      <c r="AF8534" s="33"/>
      <c r="AG8534" s="33"/>
      <c r="AX8534" s="37"/>
      <c r="AY8534" s="1"/>
      <c r="AZ8534" s="1"/>
      <c r="BA8534" s="31"/>
      <c r="BB8534" s="31"/>
      <c r="BC8534" s="1"/>
      <c r="BD8534" s="1"/>
      <c r="BE8534" s="1"/>
      <c r="BF8534" s="1"/>
      <c r="BG8534" s="1"/>
      <c r="BT8534" s="37"/>
      <c r="BU8534" s="31"/>
      <c r="BW8534" s="33"/>
      <c r="BX8534" s="1"/>
      <c r="BY8534" s="1"/>
      <c r="BZ8534" s="1"/>
      <c r="CA8534" s="1"/>
      <c r="CB8534" s="1"/>
      <c r="CC8534" s="1"/>
      <c r="CE8534" s="1"/>
      <c r="CF8534" s="1"/>
      <c r="CG8534" s="1"/>
      <c r="CH8534" s="1"/>
      <c r="CI8534" s="1"/>
      <c r="CJ8534" s="1"/>
      <c r="CK8534" s="1"/>
      <c r="CL8534" s="1"/>
      <c r="CM8534" s="1"/>
      <c r="CN8534" s="1"/>
      <c r="CO8534" s="1"/>
    </row>
    <row r="8535" spans="15:93" x14ac:dyDescent="0.2">
      <c r="O8535" s="28"/>
      <c r="T8535" s="1"/>
      <c r="U8535" s="1"/>
      <c r="AC8535" s="93"/>
      <c r="AD8535" s="69"/>
      <c r="AE8535" s="33"/>
      <c r="AF8535" s="33"/>
      <c r="AG8535" s="33"/>
      <c r="AX8535" s="37"/>
      <c r="AY8535" s="1"/>
      <c r="AZ8535" s="1"/>
      <c r="BA8535" s="31"/>
      <c r="BB8535" s="31"/>
      <c r="BC8535" s="1"/>
      <c r="BD8535" s="1"/>
      <c r="BE8535" s="1"/>
      <c r="BF8535" s="1"/>
      <c r="BG8535" s="1"/>
      <c r="BT8535" s="37"/>
      <c r="BU8535" s="31"/>
      <c r="BW8535" s="33"/>
      <c r="BX8535" s="1"/>
      <c r="BY8535" s="1"/>
      <c r="BZ8535" s="1"/>
      <c r="CA8535" s="1"/>
      <c r="CB8535" s="1"/>
      <c r="CC8535" s="1"/>
      <c r="CE8535" s="1"/>
      <c r="CF8535" s="1"/>
      <c r="CG8535" s="1"/>
      <c r="CH8535" s="1"/>
      <c r="CI8535" s="1"/>
      <c r="CJ8535" s="1"/>
      <c r="CK8535" s="1"/>
      <c r="CL8535" s="1"/>
      <c r="CM8535" s="1"/>
      <c r="CN8535" s="1"/>
      <c r="CO8535" s="1"/>
    </row>
    <row r="8536" spans="15:93" x14ac:dyDescent="0.2">
      <c r="O8536" s="28"/>
      <c r="T8536" s="1"/>
      <c r="U8536" s="1"/>
      <c r="AC8536" s="93"/>
      <c r="AD8536" s="69"/>
      <c r="AE8536" s="33"/>
      <c r="AF8536" s="33"/>
      <c r="AG8536" s="33"/>
      <c r="AX8536" s="37"/>
      <c r="AY8536" s="1"/>
      <c r="AZ8536" s="1"/>
      <c r="BA8536" s="31"/>
      <c r="BB8536" s="31"/>
      <c r="BC8536" s="1"/>
      <c r="BD8536" s="1"/>
      <c r="BE8536" s="1"/>
      <c r="BF8536" s="1"/>
      <c r="BG8536" s="1"/>
      <c r="BT8536" s="37"/>
      <c r="BU8536" s="31"/>
      <c r="BW8536" s="33"/>
      <c r="BX8536" s="1"/>
      <c r="BY8536" s="1"/>
      <c r="BZ8536" s="1"/>
      <c r="CA8536" s="1"/>
      <c r="CB8536" s="1"/>
      <c r="CC8536" s="1"/>
      <c r="CE8536" s="1"/>
      <c r="CF8536" s="1"/>
      <c r="CG8536" s="1"/>
      <c r="CH8536" s="1"/>
      <c r="CI8536" s="1"/>
      <c r="CJ8536" s="1"/>
      <c r="CK8536" s="1"/>
      <c r="CL8536" s="1"/>
      <c r="CM8536" s="1"/>
      <c r="CN8536" s="1"/>
      <c r="CO8536" s="1"/>
    </row>
    <row r="8537" spans="15:93" x14ac:dyDescent="0.2">
      <c r="O8537" s="28"/>
      <c r="T8537" s="1"/>
      <c r="U8537" s="1"/>
      <c r="AC8537" s="93"/>
      <c r="AD8537" s="69"/>
      <c r="AE8537" s="33"/>
      <c r="AF8537" s="33"/>
      <c r="AG8537" s="33"/>
      <c r="AX8537" s="37"/>
      <c r="AY8537" s="1"/>
      <c r="AZ8537" s="1"/>
      <c r="BA8537" s="31"/>
      <c r="BB8537" s="31"/>
      <c r="BC8537" s="1"/>
      <c r="BD8537" s="1"/>
      <c r="BE8537" s="1"/>
      <c r="BF8537" s="1"/>
      <c r="BG8537" s="1"/>
      <c r="BT8537" s="37"/>
      <c r="BU8537" s="31"/>
      <c r="BW8537" s="33"/>
      <c r="BX8537" s="1"/>
      <c r="BY8537" s="1"/>
      <c r="BZ8537" s="1"/>
      <c r="CA8537" s="1"/>
      <c r="CB8537" s="1"/>
      <c r="CC8537" s="1"/>
      <c r="CE8537" s="1"/>
      <c r="CF8537" s="1"/>
      <c r="CG8537" s="1"/>
      <c r="CH8537" s="1"/>
      <c r="CI8537" s="1"/>
      <c r="CJ8537" s="1"/>
      <c r="CK8537" s="1"/>
      <c r="CL8537" s="1"/>
      <c r="CM8537" s="1"/>
      <c r="CN8537" s="1"/>
      <c r="CO8537" s="1"/>
    </row>
    <row r="8538" spans="15:93" x14ac:dyDescent="0.2">
      <c r="O8538" s="28"/>
      <c r="T8538" s="1"/>
      <c r="U8538" s="1"/>
      <c r="AC8538" s="93"/>
      <c r="AD8538" s="69"/>
      <c r="AE8538" s="33"/>
      <c r="AF8538" s="33"/>
      <c r="AG8538" s="33"/>
      <c r="AX8538" s="37"/>
      <c r="AY8538" s="1"/>
      <c r="AZ8538" s="1"/>
      <c r="BA8538" s="31"/>
      <c r="BB8538" s="31"/>
      <c r="BC8538" s="1"/>
      <c r="BD8538" s="1"/>
      <c r="BE8538" s="1"/>
      <c r="BF8538" s="1"/>
      <c r="BG8538" s="1"/>
      <c r="BT8538" s="37"/>
      <c r="BU8538" s="31"/>
      <c r="BW8538" s="33"/>
      <c r="BX8538" s="1"/>
      <c r="BY8538" s="1"/>
      <c r="BZ8538" s="1"/>
      <c r="CA8538" s="1"/>
      <c r="CB8538" s="1"/>
      <c r="CC8538" s="1"/>
      <c r="CE8538" s="1"/>
      <c r="CF8538" s="1"/>
      <c r="CG8538" s="1"/>
      <c r="CH8538" s="1"/>
      <c r="CI8538" s="1"/>
      <c r="CJ8538" s="1"/>
      <c r="CK8538" s="1"/>
      <c r="CL8538" s="1"/>
      <c r="CM8538" s="1"/>
      <c r="CN8538" s="1"/>
      <c r="CO8538" s="1"/>
    </row>
    <row r="8539" spans="15:93" x14ac:dyDescent="0.2">
      <c r="O8539" s="28"/>
      <c r="T8539" s="1"/>
      <c r="U8539" s="1"/>
      <c r="AC8539" s="93"/>
      <c r="AD8539" s="69"/>
      <c r="AE8539" s="33"/>
      <c r="AF8539" s="33"/>
      <c r="AG8539" s="33"/>
      <c r="AX8539" s="37"/>
      <c r="AY8539" s="1"/>
      <c r="AZ8539" s="1"/>
      <c r="BA8539" s="31"/>
      <c r="BB8539" s="31"/>
      <c r="BC8539" s="1"/>
      <c r="BD8539" s="1"/>
      <c r="BE8539" s="1"/>
      <c r="BF8539" s="1"/>
      <c r="BG8539" s="1"/>
      <c r="BT8539" s="37"/>
      <c r="BU8539" s="31"/>
      <c r="BW8539" s="33"/>
      <c r="BX8539" s="1"/>
      <c r="BY8539" s="1"/>
      <c r="BZ8539" s="1"/>
      <c r="CA8539" s="1"/>
      <c r="CB8539" s="1"/>
      <c r="CC8539" s="1"/>
      <c r="CE8539" s="1"/>
      <c r="CF8539" s="1"/>
      <c r="CG8539" s="1"/>
      <c r="CH8539" s="1"/>
      <c r="CI8539" s="1"/>
      <c r="CJ8539" s="1"/>
      <c r="CK8539" s="1"/>
      <c r="CL8539" s="1"/>
      <c r="CM8539" s="1"/>
      <c r="CN8539" s="1"/>
      <c r="CO8539" s="1"/>
    </row>
    <row r="8540" spans="15:93" x14ac:dyDescent="0.2">
      <c r="O8540" s="28"/>
      <c r="T8540" s="1"/>
      <c r="U8540" s="1"/>
      <c r="AC8540" s="93"/>
      <c r="AD8540" s="69"/>
      <c r="AE8540" s="33"/>
      <c r="AF8540" s="33"/>
      <c r="AG8540" s="33"/>
      <c r="AX8540" s="37"/>
      <c r="AY8540" s="1"/>
      <c r="AZ8540" s="1"/>
      <c r="BA8540" s="31"/>
      <c r="BB8540" s="31"/>
      <c r="BC8540" s="1"/>
      <c r="BD8540" s="1"/>
      <c r="BE8540" s="1"/>
      <c r="BF8540" s="1"/>
      <c r="BG8540" s="1"/>
      <c r="BT8540" s="37"/>
      <c r="BU8540" s="31"/>
      <c r="BW8540" s="33"/>
      <c r="BX8540" s="1"/>
      <c r="BY8540" s="1"/>
      <c r="BZ8540" s="1"/>
      <c r="CA8540" s="1"/>
      <c r="CB8540" s="1"/>
      <c r="CC8540" s="1"/>
      <c r="CE8540" s="1"/>
      <c r="CF8540" s="1"/>
      <c r="CG8540" s="1"/>
      <c r="CH8540" s="1"/>
      <c r="CI8540" s="1"/>
      <c r="CJ8540" s="1"/>
      <c r="CK8540" s="1"/>
      <c r="CL8540" s="1"/>
      <c r="CM8540" s="1"/>
      <c r="CN8540" s="1"/>
      <c r="CO8540" s="1"/>
    </row>
    <row r="8541" spans="15:93" x14ac:dyDescent="0.2">
      <c r="O8541" s="28"/>
      <c r="T8541" s="1"/>
      <c r="U8541" s="1"/>
      <c r="AC8541" s="93"/>
      <c r="AD8541" s="69"/>
      <c r="AE8541" s="33"/>
      <c r="AF8541" s="33"/>
      <c r="AG8541" s="33"/>
      <c r="AX8541" s="37"/>
      <c r="AY8541" s="1"/>
      <c r="AZ8541" s="1"/>
      <c r="BA8541" s="31"/>
      <c r="BB8541" s="31"/>
      <c r="BC8541" s="1"/>
      <c r="BD8541" s="1"/>
      <c r="BE8541" s="1"/>
      <c r="BF8541" s="1"/>
      <c r="BG8541" s="1"/>
      <c r="BT8541" s="37"/>
      <c r="BU8541" s="31"/>
      <c r="BW8541" s="33"/>
      <c r="BX8541" s="1"/>
      <c r="BY8541" s="1"/>
      <c r="BZ8541" s="1"/>
      <c r="CA8541" s="1"/>
      <c r="CB8541" s="1"/>
      <c r="CC8541" s="1"/>
      <c r="CE8541" s="1"/>
      <c r="CF8541" s="1"/>
      <c r="CG8541" s="1"/>
      <c r="CH8541" s="1"/>
      <c r="CI8541" s="1"/>
      <c r="CJ8541" s="1"/>
      <c r="CK8541" s="1"/>
      <c r="CL8541" s="1"/>
      <c r="CM8541" s="1"/>
      <c r="CN8541" s="1"/>
      <c r="CO8541" s="1"/>
    </row>
    <row r="8542" spans="15:93" x14ac:dyDescent="0.2">
      <c r="O8542" s="28"/>
      <c r="T8542" s="1"/>
      <c r="U8542" s="1"/>
      <c r="AC8542" s="93"/>
      <c r="AD8542" s="69"/>
      <c r="AE8542" s="33"/>
      <c r="AF8542" s="33"/>
      <c r="AG8542" s="33"/>
      <c r="AX8542" s="37"/>
      <c r="AY8542" s="1"/>
      <c r="AZ8542" s="1"/>
      <c r="BA8542" s="31"/>
      <c r="BB8542" s="31"/>
      <c r="BC8542" s="1"/>
      <c r="BD8542" s="1"/>
      <c r="BE8542" s="1"/>
      <c r="BF8542" s="1"/>
      <c r="BG8542" s="1"/>
      <c r="BT8542" s="37"/>
      <c r="BU8542" s="31"/>
      <c r="BW8542" s="33"/>
      <c r="BX8542" s="1"/>
      <c r="BY8542" s="1"/>
      <c r="BZ8542" s="1"/>
      <c r="CA8542" s="1"/>
      <c r="CB8542" s="1"/>
      <c r="CC8542" s="1"/>
      <c r="CE8542" s="1"/>
      <c r="CF8542" s="1"/>
      <c r="CG8542" s="1"/>
      <c r="CH8542" s="1"/>
      <c r="CI8542" s="1"/>
      <c r="CJ8542" s="1"/>
      <c r="CK8542" s="1"/>
      <c r="CL8542" s="1"/>
      <c r="CM8542" s="1"/>
      <c r="CN8542" s="1"/>
      <c r="CO8542" s="1"/>
    </row>
    <row r="8543" spans="15:93" x14ac:dyDescent="0.2">
      <c r="O8543" s="28"/>
      <c r="T8543" s="1"/>
      <c r="U8543" s="1"/>
      <c r="AC8543" s="93"/>
      <c r="AD8543" s="69"/>
      <c r="AE8543" s="33"/>
      <c r="AF8543" s="33"/>
      <c r="AG8543" s="33"/>
      <c r="AX8543" s="37"/>
      <c r="AY8543" s="1"/>
      <c r="AZ8543" s="1"/>
      <c r="BA8543" s="31"/>
      <c r="BB8543" s="31"/>
      <c r="BC8543" s="1"/>
      <c r="BD8543" s="1"/>
      <c r="BE8543" s="1"/>
      <c r="BF8543" s="1"/>
      <c r="BG8543" s="1"/>
      <c r="BT8543" s="37"/>
      <c r="BU8543" s="31"/>
      <c r="BW8543" s="33"/>
      <c r="BX8543" s="1"/>
      <c r="BY8543" s="1"/>
      <c r="BZ8543" s="1"/>
      <c r="CA8543" s="1"/>
      <c r="CB8543" s="1"/>
      <c r="CC8543" s="1"/>
      <c r="CE8543" s="1"/>
      <c r="CF8543" s="1"/>
      <c r="CG8543" s="1"/>
      <c r="CH8543" s="1"/>
      <c r="CI8543" s="1"/>
      <c r="CJ8543" s="1"/>
      <c r="CK8543" s="1"/>
      <c r="CL8543" s="1"/>
      <c r="CM8543" s="1"/>
      <c r="CN8543" s="1"/>
      <c r="CO8543" s="1"/>
    </row>
    <row r="8544" spans="15:93" x14ac:dyDescent="0.2">
      <c r="O8544" s="28"/>
      <c r="T8544" s="1"/>
      <c r="U8544" s="1"/>
      <c r="AC8544" s="93"/>
      <c r="AD8544" s="69"/>
      <c r="AE8544" s="33"/>
      <c r="AF8544" s="33"/>
      <c r="AG8544" s="33"/>
      <c r="AX8544" s="37"/>
      <c r="AY8544" s="1"/>
      <c r="AZ8544" s="1"/>
      <c r="BA8544" s="31"/>
      <c r="BB8544" s="31"/>
      <c r="BC8544" s="1"/>
      <c r="BD8544" s="1"/>
      <c r="BE8544" s="1"/>
      <c r="BF8544" s="1"/>
      <c r="BG8544" s="1"/>
      <c r="BT8544" s="37"/>
      <c r="BU8544" s="31"/>
      <c r="BW8544" s="33"/>
      <c r="BX8544" s="1"/>
      <c r="BY8544" s="1"/>
      <c r="BZ8544" s="1"/>
      <c r="CA8544" s="1"/>
      <c r="CB8544" s="1"/>
      <c r="CC8544" s="1"/>
      <c r="CE8544" s="1"/>
      <c r="CF8544" s="1"/>
      <c r="CG8544" s="1"/>
      <c r="CH8544" s="1"/>
      <c r="CI8544" s="1"/>
      <c r="CJ8544" s="1"/>
      <c r="CK8544" s="1"/>
      <c r="CL8544" s="1"/>
      <c r="CM8544" s="1"/>
      <c r="CN8544" s="1"/>
      <c r="CO8544" s="1"/>
    </row>
    <row r="8545" spans="15:93" x14ac:dyDescent="0.2">
      <c r="O8545" s="28"/>
      <c r="T8545" s="1"/>
      <c r="U8545" s="1"/>
      <c r="AC8545" s="93"/>
      <c r="AD8545" s="69"/>
      <c r="AE8545" s="33"/>
      <c r="AF8545" s="33"/>
      <c r="AG8545" s="33"/>
      <c r="AX8545" s="37"/>
      <c r="AY8545" s="1"/>
      <c r="AZ8545" s="1"/>
      <c r="BA8545" s="31"/>
      <c r="BB8545" s="31"/>
      <c r="BC8545" s="1"/>
      <c r="BD8545" s="1"/>
      <c r="BE8545" s="1"/>
      <c r="BF8545" s="1"/>
      <c r="BG8545" s="1"/>
      <c r="BT8545" s="37"/>
      <c r="BU8545" s="31"/>
      <c r="BW8545" s="33"/>
      <c r="BX8545" s="1"/>
      <c r="BY8545" s="1"/>
      <c r="BZ8545" s="1"/>
      <c r="CA8545" s="1"/>
      <c r="CB8545" s="1"/>
      <c r="CC8545" s="1"/>
      <c r="CE8545" s="1"/>
      <c r="CF8545" s="1"/>
      <c r="CG8545" s="1"/>
      <c r="CH8545" s="1"/>
      <c r="CI8545" s="1"/>
      <c r="CJ8545" s="1"/>
      <c r="CK8545" s="1"/>
      <c r="CL8545" s="1"/>
      <c r="CM8545" s="1"/>
      <c r="CN8545" s="1"/>
      <c r="CO8545" s="1"/>
    </row>
    <row r="8546" spans="15:93" x14ac:dyDescent="0.2">
      <c r="O8546" s="28"/>
      <c r="T8546" s="1"/>
      <c r="U8546" s="1"/>
      <c r="AC8546" s="93"/>
      <c r="AD8546" s="69"/>
      <c r="AE8546" s="33"/>
      <c r="AF8546" s="33"/>
      <c r="AG8546" s="33"/>
      <c r="AX8546" s="37"/>
      <c r="AY8546" s="1"/>
      <c r="AZ8546" s="1"/>
      <c r="BA8546" s="31"/>
      <c r="BB8546" s="31"/>
      <c r="BC8546" s="1"/>
      <c r="BD8546" s="1"/>
      <c r="BE8546" s="1"/>
      <c r="BF8546" s="1"/>
      <c r="BG8546" s="1"/>
      <c r="BT8546" s="37"/>
      <c r="BU8546" s="31"/>
      <c r="BW8546" s="33"/>
      <c r="BX8546" s="1"/>
      <c r="BY8546" s="1"/>
      <c r="BZ8546" s="1"/>
      <c r="CA8546" s="1"/>
      <c r="CB8546" s="1"/>
      <c r="CC8546" s="1"/>
      <c r="CE8546" s="1"/>
      <c r="CF8546" s="1"/>
      <c r="CG8546" s="1"/>
      <c r="CH8546" s="1"/>
      <c r="CI8546" s="1"/>
      <c r="CJ8546" s="1"/>
      <c r="CK8546" s="1"/>
      <c r="CL8546" s="1"/>
      <c r="CM8546" s="1"/>
      <c r="CN8546" s="1"/>
      <c r="CO8546" s="1"/>
    </row>
    <row r="8547" spans="15:93" x14ac:dyDescent="0.2">
      <c r="O8547" s="28"/>
      <c r="T8547" s="1"/>
      <c r="U8547" s="1"/>
      <c r="AC8547" s="93"/>
      <c r="AD8547" s="69"/>
      <c r="AE8547" s="33"/>
      <c r="AF8547" s="33"/>
      <c r="AG8547" s="33"/>
      <c r="AX8547" s="37"/>
      <c r="AY8547" s="1"/>
      <c r="AZ8547" s="1"/>
      <c r="BA8547" s="31"/>
      <c r="BB8547" s="31"/>
      <c r="BC8547" s="1"/>
      <c r="BD8547" s="1"/>
      <c r="BE8547" s="1"/>
      <c r="BF8547" s="1"/>
      <c r="BG8547" s="1"/>
      <c r="BT8547" s="37"/>
      <c r="BU8547" s="31"/>
      <c r="BW8547" s="33"/>
      <c r="BX8547" s="1"/>
      <c r="BY8547" s="1"/>
      <c r="BZ8547" s="1"/>
      <c r="CA8547" s="1"/>
      <c r="CB8547" s="1"/>
      <c r="CC8547" s="1"/>
      <c r="CE8547" s="1"/>
      <c r="CF8547" s="1"/>
      <c r="CG8547" s="1"/>
      <c r="CH8547" s="1"/>
      <c r="CI8547" s="1"/>
      <c r="CJ8547" s="1"/>
      <c r="CK8547" s="1"/>
      <c r="CL8547" s="1"/>
      <c r="CM8547" s="1"/>
      <c r="CN8547" s="1"/>
      <c r="CO8547" s="1"/>
    </row>
    <row r="8548" spans="15:93" x14ac:dyDescent="0.2">
      <c r="O8548" s="28"/>
      <c r="T8548" s="1"/>
      <c r="U8548" s="1"/>
      <c r="AC8548" s="93"/>
      <c r="AD8548" s="69"/>
      <c r="AE8548" s="33"/>
      <c r="AF8548" s="33"/>
      <c r="AG8548" s="33"/>
      <c r="AX8548" s="37"/>
      <c r="AY8548" s="1"/>
      <c r="AZ8548" s="1"/>
      <c r="BA8548" s="31"/>
      <c r="BB8548" s="31"/>
      <c r="BC8548" s="1"/>
      <c r="BD8548" s="1"/>
      <c r="BE8548" s="1"/>
      <c r="BF8548" s="1"/>
      <c r="BG8548" s="1"/>
      <c r="BT8548" s="37"/>
      <c r="BU8548" s="31"/>
      <c r="BW8548" s="33"/>
      <c r="BX8548" s="1"/>
      <c r="BY8548" s="1"/>
      <c r="BZ8548" s="1"/>
      <c r="CA8548" s="1"/>
      <c r="CB8548" s="1"/>
      <c r="CC8548" s="1"/>
      <c r="CE8548" s="1"/>
      <c r="CF8548" s="1"/>
      <c r="CG8548" s="1"/>
      <c r="CH8548" s="1"/>
      <c r="CI8548" s="1"/>
      <c r="CJ8548" s="1"/>
      <c r="CK8548" s="1"/>
      <c r="CL8548" s="1"/>
      <c r="CM8548" s="1"/>
      <c r="CN8548" s="1"/>
      <c r="CO8548" s="1"/>
    </row>
    <row r="8549" spans="15:93" x14ac:dyDescent="0.2">
      <c r="O8549" s="28"/>
      <c r="T8549" s="1"/>
      <c r="U8549" s="1"/>
      <c r="AC8549" s="93"/>
      <c r="AD8549" s="69"/>
      <c r="AE8549" s="33"/>
      <c r="AF8549" s="33"/>
      <c r="AG8549" s="33"/>
      <c r="AX8549" s="37"/>
      <c r="AY8549" s="1"/>
      <c r="AZ8549" s="1"/>
      <c r="BA8549" s="31"/>
      <c r="BB8549" s="31"/>
      <c r="BC8549" s="1"/>
      <c r="BD8549" s="1"/>
      <c r="BE8549" s="1"/>
      <c r="BF8549" s="1"/>
      <c r="BG8549" s="1"/>
      <c r="BT8549" s="37"/>
      <c r="BU8549" s="31"/>
      <c r="BW8549" s="33"/>
      <c r="BX8549" s="1"/>
      <c r="BY8549" s="1"/>
      <c r="BZ8549" s="1"/>
      <c r="CA8549" s="1"/>
      <c r="CB8549" s="1"/>
      <c r="CC8549" s="1"/>
      <c r="CE8549" s="1"/>
      <c r="CF8549" s="1"/>
      <c r="CG8549" s="1"/>
      <c r="CH8549" s="1"/>
      <c r="CI8549" s="1"/>
      <c r="CJ8549" s="1"/>
      <c r="CK8549" s="1"/>
      <c r="CL8549" s="1"/>
      <c r="CM8549" s="1"/>
      <c r="CN8549" s="1"/>
      <c r="CO8549" s="1"/>
    </row>
    <row r="8550" spans="15:93" x14ac:dyDescent="0.2">
      <c r="O8550" s="28"/>
      <c r="T8550" s="1"/>
      <c r="U8550" s="1"/>
      <c r="AC8550" s="93"/>
      <c r="AD8550" s="69"/>
      <c r="AE8550" s="33"/>
      <c r="AF8550" s="33"/>
      <c r="AG8550" s="33"/>
      <c r="AX8550" s="37"/>
      <c r="AY8550" s="1"/>
      <c r="AZ8550" s="1"/>
      <c r="BA8550" s="31"/>
      <c r="BB8550" s="31"/>
      <c r="BC8550" s="1"/>
      <c r="BD8550" s="1"/>
      <c r="BE8550" s="1"/>
      <c r="BF8550" s="1"/>
      <c r="BG8550" s="1"/>
      <c r="BT8550" s="37"/>
      <c r="BU8550" s="31"/>
      <c r="BW8550" s="33"/>
      <c r="BX8550" s="1"/>
      <c r="BY8550" s="1"/>
      <c r="BZ8550" s="1"/>
      <c r="CA8550" s="1"/>
      <c r="CB8550" s="1"/>
      <c r="CC8550" s="1"/>
      <c r="CE8550" s="1"/>
      <c r="CF8550" s="1"/>
      <c r="CG8550" s="1"/>
      <c r="CH8550" s="1"/>
      <c r="CI8550" s="1"/>
      <c r="CJ8550" s="1"/>
      <c r="CK8550" s="1"/>
      <c r="CL8550" s="1"/>
      <c r="CM8550" s="1"/>
      <c r="CN8550" s="1"/>
      <c r="CO8550" s="1"/>
    </row>
    <row r="8551" spans="15:93" x14ac:dyDescent="0.2">
      <c r="O8551" s="28"/>
      <c r="T8551" s="1"/>
      <c r="U8551" s="1"/>
      <c r="AC8551" s="93"/>
      <c r="AD8551" s="69"/>
      <c r="AE8551" s="33"/>
      <c r="AF8551" s="33"/>
      <c r="AG8551" s="33"/>
      <c r="AX8551" s="37"/>
      <c r="AY8551" s="1"/>
      <c r="AZ8551" s="1"/>
      <c r="BA8551" s="31"/>
      <c r="BB8551" s="31"/>
      <c r="BC8551" s="1"/>
      <c r="BD8551" s="1"/>
      <c r="BE8551" s="1"/>
      <c r="BF8551" s="1"/>
      <c r="BG8551" s="1"/>
      <c r="BT8551" s="37"/>
      <c r="BU8551" s="31"/>
      <c r="BW8551" s="33"/>
      <c r="BX8551" s="1"/>
      <c r="BY8551" s="1"/>
      <c r="BZ8551" s="1"/>
      <c r="CA8551" s="1"/>
      <c r="CB8551" s="1"/>
      <c r="CC8551" s="1"/>
      <c r="CE8551" s="1"/>
      <c r="CF8551" s="1"/>
      <c r="CG8551" s="1"/>
      <c r="CH8551" s="1"/>
      <c r="CI8551" s="1"/>
      <c r="CJ8551" s="1"/>
      <c r="CK8551" s="1"/>
      <c r="CL8551" s="1"/>
      <c r="CM8551" s="1"/>
      <c r="CN8551" s="1"/>
      <c r="CO8551" s="1"/>
    </row>
    <row r="8552" spans="15:93" x14ac:dyDescent="0.2">
      <c r="O8552" s="28"/>
      <c r="T8552" s="1"/>
      <c r="U8552" s="1"/>
      <c r="AC8552" s="93"/>
      <c r="AD8552" s="69"/>
      <c r="AE8552" s="33"/>
      <c r="AF8552" s="33"/>
      <c r="AG8552" s="33"/>
      <c r="AX8552" s="37"/>
      <c r="AY8552" s="1"/>
      <c r="AZ8552" s="1"/>
      <c r="BA8552" s="31"/>
      <c r="BB8552" s="31"/>
      <c r="BC8552" s="1"/>
      <c r="BD8552" s="1"/>
      <c r="BE8552" s="1"/>
      <c r="BF8552" s="1"/>
      <c r="BG8552" s="1"/>
      <c r="BT8552" s="37"/>
      <c r="BU8552" s="31"/>
      <c r="BW8552" s="33"/>
      <c r="BX8552" s="1"/>
      <c r="BY8552" s="1"/>
      <c r="BZ8552" s="1"/>
      <c r="CA8552" s="1"/>
      <c r="CB8552" s="1"/>
      <c r="CC8552" s="1"/>
      <c r="CE8552" s="1"/>
      <c r="CF8552" s="1"/>
      <c r="CG8552" s="1"/>
      <c r="CH8552" s="1"/>
      <c r="CI8552" s="1"/>
      <c r="CJ8552" s="1"/>
      <c r="CK8552" s="1"/>
      <c r="CL8552" s="1"/>
      <c r="CM8552" s="1"/>
      <c r="CN8552" s="1"/>
      <c r="CO8552" s="1"/>
    </row>
    <row r="8553" spans="15:93" x14ac:dyDescent="0.2">
      <c r="O8553" s="28"/>
      <c r="T8553" s="1"/>
      <c r="U8553" s="1"/>
      <c r="AC8553" s="93"/>
      <c r="AD8553" s="69"/>
      <c r="AE8553" s="33"/>
      <c r="AF8553" s="33"/>
      <c r="AG8553" s="33"/>
      <c r="AX8553" s="37"/>
      <c r="AY8553" s="1"/>
      <c r="AZ8553" s="1"/>
      <c r="BA8553" s="31"/>
      <c r="BB8553" s="31"/>
      <c r="BC8553" s="1"/>
      <c r="BD8553" s="1"/>
      <c r="BE8553" s="1"/>
      <c r="BF8553" s="1"/>
      <c r="BG8553" s="1"/>
      <c r="BT8553" s="37"/>
      <c r="BU8553" s="31"/>
      <c r="BW8553" s="33"/>
      <c r="BX8553" s="1"/>
      <c r="BY8553" s="1"/>
      <c r="BZ8553" s="1"/>
      <c r="CA8553" s="1"/>
      <c r="CB8553" s="1"/>
      <c r="CC8553" s="1"/>
      <c r="CE8553" s="1"/>
      <c r="CF8553" s="1"/>
      <c r="CG8553" s="1"/>
      <c r="CH8553" s="1"/>
      <c r="CI8553" s="1"/>
      <c r="CJ8553" s="1"/>
      <c r="CK8553" s="1"/>
      <c r="CL8553" s="1"/>
      <c r="CM8553" s="1"/>
      <c r="CN8553" s="1"/>
      <c r="CO8553" s="1"/>
    </row>
    <row r="8554" spans="15:93" x14ac:dyDescent="0.2">
      <c r="O8554" s="28"/>
      <c r="T8554" s="1"/>
      <c r="U8554" s="1"/>
      <c r="AC8554" s="93"/>
      <c r="AD8554" s="69"/>
      <c r="AE8554" s="33"/>
      <c r="AF8554" s="33"/>
      <c r="AG8554" s="33"/>
      <c r="AX8554" s="37"/>
      <c r="AY8554" s="1"/>
      <c r="AZ8554" s="1"/>
      <c r="BA8554" s="31"/>
      <c r="BB8554" s="31"/>
      <c r="BC8554" s="1"/>
      <c r="BD8554" s="1"/>
      <c r="BE8554" s="1"/>
      <c r="BF8554" s="1"/>
      <c r="BG8554" s="1"/>
      <c r="BT8554" s="37"/>
      <c r="BU8554" s="31"/>
      <c r="BW8554" s="33"/>
      <c r="BX8554" s="1"/>
      <c r="BY8554" s="1"/>
      <c r="BZ8554" s="1"/>
      <c r="CA8554" s="1"/>
      <c r="CB8554" s="1"/>
      <c r="CC8554" s="1"/>
      <c r="CE8554" s="1"/>
      <c r="CF8554" s="1"/>
      <c r="CG8554" s="1"/>
      <c r="CH8554" s="1"/>
      <c r="CI8554" s="1"/>
      <c r="CJ8554" s="1"/>
      <c r="CK8554" s="1"/>
      <c r="CL8554" s="1"/>
      <c r="CM8554" s="1"/>
      <c r="CN8554" s="1"/>
      <c r="CO8554" s="1"/>
    </row>
    <row r="8555" spans="15:93" x14ac:dyDescent="0.2">
      <c r="O8555" s="28"/>
      <c r="T8555" s="1"/>
      <c r="U8555" s="1"/>
      <c r="AC8555" s="93"/>
      <c r="AD8555" s="69"/>
      <c r="AE8555" s="33"/>
      <c r="AF8555" s="33"/>
      <c r="AG8555" s="33"/>
      <c r="AX8555" s="37"/>
      <c r="AY8555" s="1"/>
      <c r="AZ8555" s="1"/>
      <c r="BA8555" s="31"/>
      <c r="BB8555" s="31"/>
      <c r="BC8555" s="1"/>
      <c r="BD8555" s="1"/>
      <c r="BE8555" s="1"/>
      <c r="BF8555" s="1"/>
      <c r="BG8555" s="1"/>
      <c r="BT8555" s="37"/>
      <c r="BU8555" s="31"/>
      <c r="BW8555" s="33"/>
      <c r="BX8555" s="1"/>
      <c r="BY8555" s="1"/>
      <c r="BZ8555" s="1"/>
      <c r="CA8555" s="1"/>
      <c r="CB8555" s="1"/>
      <c r="CC8555" s="1"/>
      <c r="CE8555" s="1"/>
      <c r="CF8555" s="1"/>
      <c r="CG8555" s="1"/>
      <c r="CH8555" s="1"/>
      <c r="CI8555" s="1"/>
      <c r="CJ8555" s="1"/>
      <c r="CK8555" s="1"/>
      <c r="CL8555" s="1"/>
      <c r="CM8555" s="1"/>
      <c r="CN8555" s="1"/>
      <c r="CO8555" s="1"/>
    </row>
    <row r="8556" spans="15:93" x14ac:dyDescent="0.2">
      <c r="O8556" s="28"/>
      <c r="T8556" s="1"/>
      <c r="U8556" s="1"/>
      <c r="AC8556" s="93"/>
      <c r="AD8556" s="69"/>
      <c r="AE8556" s="33"/>
      <c r="AF8556" s="33"/>
      <c r="AG8556" s="33"/>
      <c r="AX8556" s="37"/>
      <c r="AY8556" s="1"/>
      <c r="AZ8556" s="1"/>
      <c r="BA8556" s="31"/>
      <c r="BB8556" s="31"/>
      <c r="BC8556" s="1"/>
      <c r="BD8556" s="1"/>
      <c r="BE8556" s="1"/>
      <c r="BF8556" s="1"/>
      <c r="BG8556" s="1"/>
      <c r="BT8556" s="37"/>
      <c r="BU8556" s="31"/>
      <c r="BW8556" s="33"/>
      <c r="BX8556" s="1"/>
      <c r="BY8556" s="1"/>
      <c r="BZ8556" s="1"/>
      <c r="CA8556" s="1"/>
      <c r="CB8556" s="1"/>
      <c r="CC8556" s="1"/>
      <c r="CE8556" s="1"/>
      <c r="CF8556" s="1"/>
      <c r="CG8556" s="1"/>
      <c r="CH8556" s="1"/>
      <c r="CI8556" s="1"/>
      <c r="CJ8556" s="1"/>
      <c r="CK8556" s="1"/>
      <c r="CL8556" s="1"/>
      <c r="CM8556" s="1"/>
      <c r="CN8556" s="1"/>
      <c r="CO8556" s="1"/>
    </row>
    <row r="8557" spans="15:93" x14ac:dyDescent="0.2">
      <c r="O8557" s="28"/>
      <c r="T8557" s="1"/>
      <c r="U8557" s="1"/>
      <c r="AC8557" s="93"/>
      <c r="AD8557" s="69"/>
      <c r="AE8557" s="33"/>
      <c r="AF8557" s="33"/>
      <c r="AG8557" s="33"/>
      <c r="AX8557" s="37"/>
      <c r="AY8557" s="1"/>
      <c r="AZ8557" s="1"/>
      <c r="BA8557" s="31"/>
      <c r="BB8557" s="31"/>
      <c r="BC8557" s="1"/>
      <c r="BD8557" s="1"/>
      <c r="BE8557" s="1"/>
      <c r="BF8557" s="1"/>
      <c r="BG8557" s="1"/>
      <c r="BT8557" s="37"/>
      <c r="BU8557" s="31"/>
      <c r="BW8557" s="33"/>
      <c r="BX8557" s="1"/>
      <c r="BY8557" s="1"/>
      <c r="BZ8557" s="1"/>
      <c r="CA8557" s="1"/>
      <c r="CB8557" s="1"/>
      <c r="CC8557" s="1"/>
      <c r="CE8557" s="1"/>
      <c r="CF8557" s="1"/>
      <c r="CG8557" s="1"/>
      <c r="CH8557" s="1"/>
      <c r="CI8557" s="1"/>
      <c r="CJ8557" s="1"/>
      <c r="CK8557" s="1"/>
      <c r="CL8557" s="1"/>
      <c r="CM8557" s="1"/>
      <c r="CN8557" s="1"/>
      <c r="CO8557" s="1"/>
    </row>
    <row r="8558" spans="15:93" x14ac:dyDescent="0.2">
      <c r="O8558" s="28"/>
      <c r="T8558" s="1"/>
      <c r="U8558" s="1"/>
      <c r="AC8558" s="93"/>
      <c r="AD8558" s="69"/>
      <c r="AE8558" s="33"/>
      <c r="AF8558" s="33"/>
      <c r="AG8558" s="33"/>
      <c r="AX8558" s="37"/>
      <c r="AY8558" s="1"/>
      <c r="AZ8558" s="1"/>
      <c r="BA8558" s="31"/>
      <c r="BB8558" s="31"/>
      <c r="BC8558" s="1"/>
      <c r="BD8558" s="1"/>
      <c r="BE8558" s="1"/>
      <c r="BF8558" s="1"/>
      <c r="BG8558" s="1"/>
      <c r="BT8558" s="37"/>
      <c r="BU8558" s="31"/>
      <c r="BW8558" s="33"/>
      <c r="BX8558" s="1"/>
      <c r="BY8558" s="1"/>
      <c r="BZ8558" s="1"/>
      <c r="CA8558" s="1"/>
      <c r="CB8558" s="1"/>
      <c r="CC8558" s="1"/>
      <c r="CE8558" s="1"/>
      <c r="CF8558" s="1"/>
      <c r="CG8558" s="1"/>
      <c r="CH8558" s="1"/>
      <c r="CI8558" s="1"/>
      <c r="CJ8558" s="1"/>
      <c r="CK8558" s="1"/>
      <c r="CL8558" s="1"/>
      <c r="CM8558" s="1"/>
      <c r="CN8558" s="1"/>
      <c r="CO8558" s="1"/>
    </row>
    <row r="8559" spans="15:93" x14ac:dyDescent="0.2">
      <c r="O8559" s="28"/>
      <c r="T8559" s="1"/>
      <c r="U8559" s="1"/>
      <c r="AC8559" s="93"/>
      <c r="AD8559" s="69"/>
      <c r="AE8559" s="33"/>
      <c r="AF8559" s="33"/>
      <c r="AG8559" s="33"/>
      <c r="AX8559" s="37"/>
      <c r="AY8559" s="1"/>
      <c r="AZ8559" s="1"/>
      <c r="BA8559" s="31"/>
      <c r="BB8559" s="31"/>
      <c r="BC8559" s="1"/>
      <c r="BD8559" s="1"/>
      <c r="BE8559" s="1"/>
      <c r="BF8559" s="1"/>
      <c r="BG8559" s="1"/>
      <c r="BT8559" s="37"/>
      <c r="BU8559" s="31"/>
      <c r="BW8559" s="33"/>
      <c r="BX8559" s="1"/>
      <c r="BY8559" s="1"/>
      <c r="BZ8559" s="1"/>
      <c r="CA8559" s="1"/>
      <c r="CB8559" s="1"/>
      <c r="CC8559" s="1"/>
      <c r="CE8559" s="1"/>
      <c r="CF8559" s="1"/>
      <c r="CG8559" s="1"/>
      <c r="CH8559" s="1"/>
      <c r="CI8559" s="1"/>
      <c r="CJ8559" s="1"/>
      <c r="CK8559" s="1"/>
      <c r="CL8559" s="1"/>
      <c r="CM8559" s="1"/>
      <c r="CN8559" s="1"/>
      <c r="CO8559" s="1"/>
    </row>
    <row r="8560" spans="15:93" x14ac:dyDescent="0.2">
      <c r="O8560" s="28"/>
      <c r="T8560" s="1"/>
      <c r="U8560" s="1"/>
      <c r="AC8560" s="93"/>
      <c r="AD8560" s="69"/>
      <c r="AE8560" s="33"/>
      <c r="AF8560" s="33"/>
      <c r="AG8560" s="33"/>
      <c r="AX8560" s="37"/>
      <c r="AY8560" s="1"/>
      <c r="AZ8560" s="1"/>
      <c r="BA8560" s="31"/>
      <c r="BB8560" s="31"/>
      <c r="BC8560" s="1"/>
      <c r="BD8560" s="1"/>
      <c r="BE8560" s="1"/>
      <c r="BF8560" s="1"/>
      <c r="BG8560" s="1"/>
      <c r="BT8560" s="37"/>
      <c r="BU8560" s="31"/>
      <c r="BW8560" s="33"/>
      <c r="BX8560" s="1"/>
      <c r="BY8560" s="1"/>
      <c r="BZ8560" s="1"/>
      <c r="CA8560" s="1"/>
      <c r="CB8560" s="1"/>
      <c r="CC8560" s="1"/>
      <c r="CE8560" s="1"/>
      <c r="CF8560" s="1"/>
      <c r="CG8560" s="1"/>
      <c r="CH8560" s="1"/>
      <c r="CI8560" s="1"/>
      <c r="CJ8560" s="1"/>
      <c r="CK8560" s="1"/>
      <c r="CL8560" s="1"/>
      <c r="CM8560" s="1"/>
      <c r="CN8560" s="1"/>
      <c r="CO8560" s="1"/>
    </row>
    <row r="8561" spans="15:93" x14ac:dyDescent="0.2">
      <c r="O8561" s="28"/>
      <c r="T8561" s="1"/>
      <c r="U8561" s="1"/>
      <c r="AC8561" s="93"/>
      <c r="AD8561" s="69"/>
      <c r="AE8561" s="33"/>
      <c r="AF8561" s="33"/>
      <c r="AG8561" s="33"/>
      <c r="AX8561" s="37"/>
      <c r="AY8561" s="1"/>
      <c r="AZ8561" s="1"/>
      <c r="BA8561" s="31"/>
      <c r="BB8561" s="31"/>
      <c r="BC8561" s="1"/>
      <c r="BD8561" s="1"/>
      <c r="BE8561" s="1"/>
      <c r="BF8561" s="1"/>
      <c r="BG8561" s="1"/>
      <c r="BT8561" s="37"/>
      <c r="BU8561" s="31"/>
      <c r="BW8561" s="33"/>
      <c r="BX8561" s="1"/>
      <c r="BY8561" s="1"/>
      <c r="BZ8561" s="1"/>
      <c r="CA8561" s="1"/>
      <c r="CB8561" s="1"/>
      <c r="CC8561" s="1"/>
      <c r="CE8561" s="1"/>
      <c r="CF8561" s="1"/>
      <c r="CG8561" s="1"/>
      <c r="CH8561" s="1"/>
      <c r="CI8561" s="1"/>
      <c r="CJ8561" s="1"/>
      <c r="CK8561" s="1"/>
      <c r="CL8561" s="1"/>
      <c r="CM8561" s="1"/>
      <c r="CN8561" s="1"/>
      <c r="CO8561" s="1"/>
    </row>
    <row r="8562" spans="15:93" x14ac:dyDescent="0.2">
      <c r="O8562" s="28"/>
      <c r="T8562" s="1"/>
      <c r="U8562" s="1"/>
      <c r="AC8562" s="93"/>
      <c r="AD8562" s="69"/>
      <c r="AE8562" s="33"/>
      <c r="AF8562" s="33"/>
      <c r="AG8562" s="33"/>
      <c r="AX8562" s="37"/>
      <c r="AY8562" s="1"/>
      <c r="AZ8562" s="1"/>
      <c r="BA8562" s="31"/>
      <c r="BB8562" s="31"/>
      <c r="BC8562" s="1"/>
      <c r="BD8562" s="1"/>
      <c r="BE8562" s="1"/>
      <c r="BF8562" s="1"/>
      <c r="BG8562" s="1"/>
      <c r="BT8562" s="37"/>
      <c r="BU8562" s="31"/>
      <c r="BW8562" s="33"/>
      <c r="BX8562" s="1"/>
      <c r="BY8562" s="1"/>
      <c r="BZ8562" s="1"/>
      <c r="CA8562" s="1"/>
      <c r="CB8562" s="1"/>
      <c r="CC8562" s="1"/>
      <c r="CE8562" s="1"/>
      <c r="CF8562" s="1"/>
      <c r="CG8562" s="1"/>
      <c r="CH8562" s="1"/>
      <c r="CI8562" s="1"/>
      <c r="CJ8562" s="1"/>
      <c r="CK8562" s="1"/>
      <c r="CL8562" s="1"/>
      <c r="CM8562" s="1"/>
      <c r="CN8562" s="1"/>
      <c r="CO8562" s="1"/>
    </row>
    <row r="8563" spans="15:93" x14ac:dyDescent="0.2">
      <c r="O8563" s="28"/>
      <c r="T8563" s="1"/>
      <c r="U8563" s="1"/>
      <c r="AC8563" s="93"/>
      <c r="AD8563" s="69"/>
      <c r="AE8563" s="33"/>
      <c r="AF8563" s="33"/>
      <c r="AG8563" s="33"/>
      <c r="AX8563" s="37"/>
      <c r="AY8563" s="1"/>
      <c r="AZ8563" s="1"/>
      <c r="BA8563" s="31"/>
      <c r="BB8563" s="31"/>
      <c r="BC8563" s="1"/>
      <c r="BD8563" s="1"/>
      <c r="BE8563" s="1"/>
      <c r="BF8563" s="1"/>
      <c r="BG8563" s="1"/>
      <c r="BT8563" s="37"/>
      <c r="BU8563" s="31"/>
      <c r="BW8563" s="33"/>
      <c r="BX8563" s="1"/>
      <c r="BY8563" s="1"/>
      <c r="BZ8563" s="1"/>
      <c r="CA8563" s="1"/>
      <c r="CB8563" s="1"/>
      <c r="CC8563" s="1"/>
      <c r="CE8563" s="1"/>
      <c r="CF8563" s="1"/>
      <c r="CG8563" s="1"/>
      <c r="CH8563" s="1"/>
      <c r="CI8563" s="1"/>
      <c r="CJ8563" s="1"/>
      <c r="CK8563" s="1"/>
      <c r="CL8563" s="1"/>
      <c r="CM8563" s="1"/>
      <c r="CN8563" s="1"/>
      <c r="CO8563" s="1"/>
    </row>
    <row r="8564" spans="15:93" x14ac:dyDescent="0.2">
      <c r="O8564" s="28"/>
      <c r="T8564" s="1"/>
      <c r="U8564" s="1"/>
      <c r="AC8564" s="93"/>
      <c r="AD8564" s="69"/>
      <c r="AE8564" s="33"/>
      <c r="AF8564" s="33"/>
      <c r="AG8564" s="33"/>
      <c r="AX8564" s="37"/>
      <c r="AY8564" s="1"/>
      <c r="AZ8564" s="1"/>
      <c r="BA8564" s="31"/>
      <c r="BB8564" s="31"/>
      <c r="BC8564" s="1"/>
      <c r="BD8564" s="1"/>
      <c r="BE8564" s="1"/>
      <c r="BF8564" s="1"/>
      <c r="BG8564" s="1"/>
      <c r="BT8564" s="37"/>
      <c r="BU8564" s="31"/>
      <c r="BW8564" s="33"/>
      <c r="BX8564" s="1"/>
      <c r="BY8564" s="1"/>
      <c r="BZ8564" s="1"/>
      <c r="CA8564" s="1"/>
      <c r="CB8564" s="1"/>
      <c r="CC8564" s="1"/>
      <c r="CE8564" s="1"/>
      <c r="CF8564" s="1"/>
      <c r="CG8564" s="1"/>
      <c r="CH8564" s="1"/>
      <c r="CI8564" s="1"/>
      <c r="CJ8564" s="1"/>
      <c r="CK8564" s="1"/>
      <c r="CL8564" s="1"/>
      <c r="CM8564" s="1"/>
      <c r="CN8564" s="1"/>
      <c r="CO8564" s="1"/>
    </row>
    <row r="8565" spans="15:93" x14ac:dyDescent="0.2">
      <c r="O8565" s="28"/>
      <c r="T8565" s="1"/>
      <c r="U8565" s="1"/>
      <c r="AC8565" s="93"/>
      <c r="AD8565" s="69"/>
      <c r="AE8565" s="33"/>
      <c r="AF8565" s="33"/>
      <c r="AG8565" s="33"/>
      <c r="AX8565" s="37"/>
      <c r="AY8565" s="1"/>
      <c r="AZ8565" s="1"/>
      <c r="BA8565" s="31"/>
      <c r="BB8565" s="31"/>
      <c r="BC8565" s="1"/>
      <c r="BD8565" s="1"/>
      <c r="BE8565" s="1"/>
      <c r="BF8565" s="1"/>
      <c r="BG8565" s="1"/>
      <c r="BT8565" s="37"/>
      <c r="BU8565" s="31"/>
      <c r="BW8565" s="33"/>
      <c r="BX8565" s="1"/>
      <c r="BY8565" s="1"/>
      <c r="BZ8565" s="1"/>
      <c r="CA8565" s="1"/>
      <c r="CB8565" s="1"/>
      <c r="CC8565" s="1"/>
      <c r="CE8565" s="1"/>
      <c r="CF8565" s="1"/>
      <c r="CG8565" s="1"/>
      <c r="CH8565" s="1"/>
      <c r="CI8565" s="1"/>
      <c r="CJ8565" s="1"/>
      <c r="CK8565" s="1"/>
      <c r="CL8565" s="1"/>
      <c r="CM8565" s="1"/>
      <c r="CN8565" s="1"/>
      <c r="CO8565" s="1"/>
    </row>
    <row r="8566" spans="15:93" x14ac:dyDescent="0.2">
      <c r="O8566" s="28"/>
      <c r="T8566" s="1"/>
      <c r="U8566" s="1"/>
      <c r="AC8566" s="93"/>
      <c r="AD8566" s="69"/>
      <c r="AE8566" s="33"/>
      <c r="AF8566" s="33"/>
      <c r="AG8566" s="33"/>
      <c r="AX8566" s="37"/>
      <c r="AY8566" s="1"/>
      <c r="AZ8566" s="1"/>
      <c r="BA8566" s="31"/>
      <c r="BB8566" s="31"/>
      <c r="BC8566" s="1"/>
      <c r="BD8566" s="1"/>
      <c r="BE8566" s="1"/>
      <c r="BF8566" s="1"/>
      <c r="BG8566" s="1"/>
      <c r="BT8566" s="37"/>
      <c r="BU8566" s="31"/>
      <c r="BW8566" s="33"/>
      <c r="BX8566" s="1"/>
      <c r="BY8566" s="1"/>
      <c r="BZ8566" s="1"/>
      <c r="CA8566" s="1"/>
      <c r="CB8566" s="1"/>
      <c r="CC8566" s="1"/>
      <c r="CE8566" s="1"/>
      <c r="CF8566" s="1"/>
      <c r="CG8566" s="1"/>
      <c r="CH8566" s="1"/>
      <c r="CI8566" s="1"/>
      <c r="CJ8566" s="1"/>
      <c r="CK8566" s="1"/>
      <c r="CL8566" s="1"/>
      <c r="CM8566" s="1"/>
      <c r="CN8566" s="1"/>
      <c r="CO8566" s="1"/>
    </row>
    <row r="8567" spans="15:93" x14ac:dyDescent="0.2">
      <c r="O8567" s="28"/>
      <c r="T8567" s="1"/>
      <c r="U8567" s="1"/>
      <c r="AC8567" s="93"/>
      <c r="AD8567" s="69"/>
      <c r="AE8567" s="33"/>
      <c r="AF8567" s="33"/>
      <c r="AG8567" s="33"/>
      <c r="AX8567" s="37"/>
      <c r="AY8567" s="1"/>
      <c r="AZ8567" s="1"/>
      <c r="BA8567" s="31"/>
      <c r="BB8567" s="31"/>
      <c r="BC8567" s="1"/>
      <c r="BD8567" s="1"/>
      <c r="BE8567" s="1"/>
      <c r="BF8567" s="1"/>
      <c r="BG8567" s="1"/>
      <c r="BT8567" s="37"/>
      <c r="BU8567" s="31"/>
      <c r="BW8567" s="33"/>
      <c r="BX8567" s="1"/>
      <c r="BY8567" s="1"/>
      <c r="BZ8567" s="1"/>
      <c r="CA8567" s="1"/>
      <c r="CB8567" s="1"/>
      <c r="CC8567" s="1"/>
      <c r="CE8567" s="1"/>
      <c r="CF8567" s="1"/>
      <c r="CG8567" s="1"/>
      <c r="CH8567" s="1"/>
      <c r="CI8567" s="1"/>
      <c r="CJ8567" s="1"/>
      <c r="CK8567" s="1"/>
      <c r="CL8567" s="1"/>
      <c r="CM8567" s="1"/>
      <c r="CN8567" s="1"/>
      <c r="CO8567" s="1"/>
    </row>
    <row r="8568" spans="15:93" x14ac:dyDescent="0.2">
      <c r="O8568" s="28"/>
      <c r="T8568" s="1"/>
      <c r="U8568" s="1"/>
      <c r="AC8568" s="93"/>
      <c r="AD8568" s="69"/>
      <c r="AE8568" s="33"/>
      <c r="AF8568" s="33"/>
      <c r="AG8568" s="33"/>
      <c r="AX8568" s="37"/>
      <c r="AY8568" s="1"/>
      <c r="AZ8568" s="1"/>
      <c r="BA8568" s="31"/>
      <c r="BB8568" s="31"/>
      <c r="BC8568" s="1"/>
      <c r="BD8568" s="1"/>
      <c r="BE8568" s="1"/>
      <c r="BF8568" s="1"/>
      <c r="BG8568" s="1"/>
      <c r="BT8568" s="37"/>
      <c r="BU8568" s="31"/>
      <c r="BW8568" s="33"/>
      <c r="BX8568" s="1"/>
      <c r="BY8568" s="1"/>
      <c r="BZ8568" s="1"/>
      <c r="CA8568" s="1"/>
      <c r="CB8568" s="1"/>
      <c r="CC8568" s="1"/>
      <c r="CE8568" s="1"/>
      <c r="CF8568" s="1"/>
      <c r="CG8568" s="1"/>
      <c r="CH8568" s="1"/>
      <c r="CI8568" s="1"/>
      <c r="CJ8568" s="1"/>
      <c r="CK8568" s="1"/>
      <c r="CL8568" s="1"/>
      <c r="CM8568" s="1"/>
      <c r="CN8568" s="1"/>
      <c r="CO8568" s="1"/>
    </row>
    <row r="8569" spans="15:93" x14ac:dyDescent="0.2">
      <c r="O8569" s="28"/>
      <c r="T8569" s="1"/>
      <c r="U8569" s="1"/>
      <c r="AC8569" s="93"/>
      <c r="AD8569" s="69"/>
      <c r="AE8569" s="33"/>
      <c r="AF8569" s="33"/>
      <c r="AG8569" s="33"/>
      <c r="AX8569" s="37"/>
      <c r="AY8569" s="1"/>
      <c r="AZ8569" s="1"/>
      <c r="BA8569" s="31"/>
      <c r="BB8569" s="31"/>
      <c r="BC8569" s="1"/>
      <c r="BD8569" s="1"/>
      <c r="BE8569" s="1"/>
      <c r="BF8569" s="1"/>
      <c r="BG8569" s="1"/>
      <c r="BT8569" s="37"/>
      <c r="BU8569" s="31"/>
      <c r="BW8569" s="33"/>
      <c r="BX8569" s="1"/>
      <c r="BY8569" s="1"/>
      <c r="BZ8569" s="1"/>
      <c r="CA8569" s="1"/>
      <c r="CB8569" s="1"/>
      <c r="CC8569" s="1"/>
      <c r="CE8569" s="1"/>
      <c r="CF8569" s="1"/>
      <c r="CG8569" s="1"/>
      <c r="CH8569" s="1"/>
      <c r="CI8569" s="1"/>
      <c r="CJ8569" s="1"/>
      <c r="CK8569" s="1"/>
      <c r="CL8569" s="1"/>
      <c r="CM8569" s="1"/>
      <c r="CN8569" s="1"/>
      <c r="CO8569" s="1"/>
    </row>
    <row r="8570" spans="15:93" x14ac:dyDescent="0.2">
      <c r="O8570" s="28"/>
      <c r="T8570" s="1"/>
      <c r="U8570" s="1"/>
      <c r="AC8570" s="93"/>
      <c r="AD8570" s="69"/>
      <c r="AE8570" s="33"/>
      <c r="AF8570" s="33"/>
      <c r="AG8570" s="33"/>
      <c r="AX8570" s="37"/>
      <c r="AY8570" s="1"/>
      <c r="AZ8570" s="1"/>
      <c r="BA8570" s="31"/>
      <c r="BB8570" s="31"/>
      <c r="BC8570" s="1"/>
      <c r="BD8570" s="1"/>
      <c r="BE8570" s="1"/>
      <c r="BF8570" s="1"/>
      <c r="BG8570" s="1"/>
      <c r="BT8570" s="37"/>
      <c r="BU8570" s="31"/>
      <c r="BW8570" s="33"/>
      <c r="BX8570" s="1"/>
      <c r="BY8570" s="1"/>
      <c r="BZ8570" s="1"/>
      <c r="CA8570" s="1"/>
      <c r="CB8570" s="1"/>
      <c r="CC8570" s="1"/>
      <c r="CE8570" s="1"/>
      <c r="CF8570" s="1"/>
      <c r="CG8570" s="1"/>
      <c r="CH8570" s="1"/>
      <c r="CI8570" s="1"/>
      <c r="CJ8570" s="1"/>
      <c r="CK8570" s="1"/>
      <c r="CL8570" s="1"/>
      <c r="CM8570" s="1"/>
      <c r="CN8570" s="1"/>
      <c r="CO8570" s="1"/>
    </row>
    <row r="8571" spans="15:93" x14ac:dyDescent="0.2">
      <c r="O8571" s="28"/>
      <c r="T8571" s="1"/>
      <c r="U8571" s="1"/>
      <c r="AC8571" s="93"/>
      <c r="AD8571" s="69"/>
      <c r="AE8571" s="33"/>
      <c r="AF8571" s="33"/>
      <c r="AG8571" s="33"/>
      <c r="AX8571" s="37"/>
      <c r="AY8571" s="1"/>
      <c r="AZ8571" s="1"/>
      <c r="BA8571" s="31"/>
      <c r="BB8571" s="31"/>
      <c r="BC8571" s="1"/>
      <c r="BD8571" s="1"/>
      <c r="BE8571" s="1"/>
      <c r="BF8571" s="1"/>
      <c r="BG8571" s="1"/>
      <c r="BT8571" s="37"/>
      <c r="BU8571" s="31"/>
      <c r="BW8571" s="33"/>
      <c r="BX8571" s="1"/>
      <c r="BY8571" s="1"/>
      <c r="BZ8571" s="1"/>
      <c r="CA8571" s="1"/>
      <c r="CB8571" s="1"/>
      <c r="CC8571" s="1"/>
      <c r="CE8571" s="1"/>
      <c r="CF8571" s="1"/>
      <c r="CG8571" s="1"/>
      <c r="CH8571" s="1"/>
      <c r="CI8571" s="1"/>
      <c r="CJ8571" s="1"/>
      <c r="CK8571" s="1"/>
      <c r="CL8571" s="1"/>
      <c r="CM8571" s="1"/>
      <c r="CN8571" s="1"/>
      <c r="CO8571" s="1"/>
    </row>
    <row r="8572" spans="15:93" x14ac:dyDescent="0.2">
      <c r="O8572" s="28"/>
      <c r="T8572" s="1"/>
      <c r="U8572" s="1"/>
      <c r="AC8572" s="93"/>
      <c r="AD8572" s="69"/>
      <c r="AE8572" s="33"/>
      <c r="AF8572" s="33"/>
      <c r="AG8572" s="33"/>
      <c r="AX8572" s="37"/>
      <c r="AY8572" s="1"/>
      <c r="AZ8572" s="1"/>
      <c r="BA8572" s="31"/>
      <c r="BB8572" s="31"/>
      <c r="BC8572" s="1"/>
      <c r="BD8572" s="1"/>
      <c r="BE8572" s="1"/>
      <c r="BF8572" s="1"/>
      <c r="BG8572" s="1"/>
      <c r="BT8572" s="37"/>
      <c r="BU8572" s="31"/>
      <c r="BW8572" s="33"/>
      <c r="BX8572" s="1"/>
      <c r="BY8572" s="1"/>
      <c r="BZ8572" s="1"/>
      <c r="CA8572" s="1"/>
      <c r="CB8572" s="1"/>
      <c r="CC8572" s="1"/>
      <c r="CE8572" s="1"/>
      <c r="CF8572" s="1"/>
      <c r="CG8572" s="1"/>
      <c r="CH8572" s="1"/>
      <c r="CI8572" s="1"/>
      <c r="CJ8572" s="1"/>
      <c r="CK8572" s="1"/>
      <c r="CL8572" s="1"/>
      <c r="CM8572" s="1"/>
      <c r="CN8572" s="1"/>
      <c r="CO8572" s="1"/>
    </row>
    <row r="8573" spans="15:93" x14ac:dyDescent="0.2">
      <c r="O8573" s="28"/>
      <c r="T8573" s="1"/>
      <c r="U8573" s="1"/>
      <c r="AC8573" s="93"/>
      <c r="AD8573" s="69"/>
      <c r="AE8573" s="33"/>
      <c r="AF8573" s="33"/>
      <c r="AG8573" s="33"/>
      <c r="AX8573" s="37"/>
      <c r="AY8573" s="1"/>
      <c r="AZ8573" s="1"/>
      <c r="BA8573" s="31"/>
      <c r="BB8573" s="31"/>
      <c r="BC8573" s="1"/>
      <c r="BD8573" s="1"/>
      <c r="BE8573" s="1"/>
      <c r="BF8573" s="1"/>
      <c r="BG8573" s="1"/>
      <c r="BT8573" s="37"/>
      <c r="BU8573" s="31"/>
      <c r="BW8573" s="33"/>
      <c r="BX8573" s="1"/>
      <c r="BY8573" s="1"/>
      <c r="BZ8573" s="1"/>
      <c r="CA8573" s="1"/>
      <c r="CB8573" s="1"/>
      <c r="CC8573" s="1"/>
      <c r="CE8573" s="1"/>
      <c r="CF8573" s="1"/>
      <c r="CG8573" s="1"/>
      <c r="CH8573" s="1"/>
      <c r="CI8573" s="1"/>
      <c r="CJ8573" s="1"/>
      <c r="CK8573" s="1"/>
      <c r="CL8573" s="1"/>
      <c r="CM8573" s="1"/>
      <c r="CN8573" s="1"/>
      <c r="CO8573" s="1"/>
    </row>
    <row r="8574" spans="15:93" x14ac:dyDescent="0.2">
      <c r="O8574" s="28"/>
      <c r="T8574" s="1"/>
      <c r="U8574" s="1"/>
      <c r="AC8574" s="93"/>
      <c r="AD8574" s="69"/>
      <c r="AE8574" s="33"/>
      <c r="AF8574" s="33"/>
      <c r="AG8574" s="33"/>
      <c r="AX8574" s="37"/>
      <c r="AY8574" s="1"/>
      <c r="AZ8574" s="1"/>
      <c r="BA8574" s="31"/>
      <c r="BB8574" s="31"/>
      <c r="BC8574" s="1"/>
      <c r="BD8574" s="1"/>
      <c r="BE8574" s="1"/>
      <c r="BF8574" s="1"/>
      <c r="BG8574" s="1"/>
      <c r="BT8574" s="37"/>
      <c r="BU8574" s="31"/>
      <c r="BW8574" s="33"/>
      <c r="BX8574" s="1"/>
      <c r="BY8574" s="1"/>
      <c r="BZ8574" s="1"/>
      <c r="CA8574" s="1"/>
      <c r="CB8574" s="1"/>
      <c r="CC8574" s="1"/>
      <c r="CE8574" s="1"/>
      <c r="CF8574" s="1"/>
      <c r="CG8574" s="1"/>
      <c r="CH8574" s="1"/>
      <c r="CI8574" s="1"/>
      <c r="CJ8574" s="1"/>
      <c r="CK8574" s="1"/>
      <c r="CL8574" s="1"/>
      <c r="CM8574" s="1"/>
      <c r="CN8574" s="1"/>
      <c r="CO8574" s="1"/>
    </row>
    <row r="8575" spans="15:93" x14ac:dyDescent="0.2">
      <c r="O8575" s="28"/>
      <c r="T8575" s="1"/>
      <c r="U8575" s="1"/>
      <c r="AC8575" s="93"/>
      <c r="AD8575" s="69"/>
      <c r="AE8575" s="33"/>
      <c r="AF8575" s="33"/>
      <c r="AG8575" s="33"/>
      <c r="AX8575" s="37"/>
      <c r="AY8575" s="1"/>
      <c r="AZ8575" s="1"/>
      <c r="BA8575" s="31"/>
      <c r="BB8575" s="31"/>
      <c r="BC8575" s="1"/>
      <c r="BD8575" s="1"/>
      <c r="BE8575" s="1"/>
      <c r="BF8575" s="1"/>
      <c r="BG8575" s="1"/>
      <c r="BT8575" s="37"/>
      <c r="BU8575" s="31"/>
      <c r="BW8575" s="33"/>
      <c r="BX8575" s="1"/>
      <c r="BY8575" s="1"/>
      <c r="BZ8575" s="1"/>
      <c r="CA8575" s="1"/>
      <c r="CB8575" s="1"/>
      <c r="CC8575" s="1"/>
      <c r="CE8575" s="1"/>
      <c r="CF8575" s="1"/>
      <c r="CG8575" s="1"/>
      <c r="CH8575" s="1"/>
      <c r="CI8575" s="1"/>
      <c r="CJ8575" s="1"/>
      <c r="CK8575" s="1"/>
      <c r="CL8575" s="1"/>
      <c r="CM8575" s="1"/>
      <c r="CN8575" s="1"/>
      <c r="CO8575" s="1"/>
    </row>
    <row r="8576" spans="15:93" x14ac:dyDescent="0.2">
      <c r="O8576" s="28"/>
      <c r="T8576" s="1"/>
      <c r="U8576" s="1"/>
      <c r="AC8576" s="93"/>
      <c r="AD8576" s="69"/>
      <c r="AE8576" s="33"/>
      <c r="AF8576" s="33"/>
      <c r="AG8576" s="33"/>
      <c r="AX8576" s="37"/>
      <c r="AY8576" s="1"/>
      <c r="AZ8576" s="1"/>
      <c r="BA8576" s="31"/>
      <c r="BB8576" s="31"/>
      <c r="BC8576" s="1"/>
      <c r="BD8576" s="1"/>
      <c r="BE8576" s="1"/>
      <c r="BF8576" s="1"/>
      <c r="BG8576" s="1"/>
      <c r="BT8576" s="37"/>
      <c r="BU8576" s="31"/>
      <c r="BW8576" s="33"/>
      <c r="BX8576" s="1"/>
      <c r="BY8576" s="1"/>
      <c r="BZ8576" s="1"/>
      <c r="CA8576" s="1"/>
      <c r="CB8576" s="1"/>
      <c r="CC8576" s="1"/>
      <c r="CE8576" s="1"/>
      <c r="CF8576" s="1"/>
      <c r="CG8576" s="1"/>
      <c r="CH8576" s="1"/>
      <c r="CI8576" s="1"/>
      <c r="CJ8576" s="1"/>
      <c r="CK8576" s="1"/>
      <c r="CL8576" s="1"/>
      <c r="CM8576" s="1"/>
      <c r="CN8576" s="1"/>
      <c r="CO8576" s="1"/>
    </row>
    <row r="8577" spans="15:93" x14ac:dyDescent="0.2">
      <c r="O8577" s="28"/>
      <c r="T8577" s="1"/>
      <c r="U8577" s="1"/>
      <c r="AC8577" s="93"/>
      <c r="AD8577" s="69"/>
      <c r="AE8577" s="33"/>
      <c r="AF8577" s="33"/>
      <c r="AG8577" s="33"/>
      <c r="AX8577" s="37"/>
      <c r="AY8577" s="1"/>
      <c r="AZ8577" s="1"/>
      <c r="BA8577" s="31"/>
      <c r="BB8577" s="31"/>
      <c r="BC8577" s="1"/>
      <c r="BD8577" s="1"/>
      <c r="BE8577" s="1"/>
      <c r="BF8577" s="1"/>
      <c r="BG8577" s="1"/>
      <c r="BT8577" s="37"/>
      <c r="BU8577" s="31"/>
      <c r="BW8577" s="33"/>
      <c r="BX8577" s="1"/>
      <c r="BY8577" s="1"/>
      <c r="BZ8577" s="1"/>
      <c r="CA8577" s="1"/>
      <c r="CB8577" s="1"/>
      <c r="CC8577" s="1"/>
      <c r="CE8577" s="1"/>
      <c r="CF8577" s="1"/>
      <c r="CG8577" s="1"/>
      <c r="CH8577" s="1"/>
      <c r="CI8577" s="1"/>
      <c r="CJ8577" s="1"/>
      <c r="CK8577" s="1"/>
      <c r="CL8577" s="1"/>
      <c r="CM8577" s="1"/>
      <c r="CN8577" s="1"/>
      <c r="CO8577" s="1"/>
    </row>
    <row r="8578" spans="15:93" x14ac:dyDescent="0.2">
      <c r="O8578" s="28"/>
      <c r="T8578" s="1"/>
      <c r="U8578" s="1"/>
      <c r="AC8578" s="93"/>
      <c r="AD8578" s="69"/>
      <c r="AE8578" s="33"/>
      <c r="AF8578" s="33"/>
      <c r="AG8578" s="33"/>
      <c r="AX8578" s="37"/>
      <c r="AY8578" s="1"/>
      <c r="AZ8578" s="1"/>
      <c r="BA8578" s="31"/>
      <c r="BB8578" s="31"/>
      <c r="BC8578" s="1"/>
      <c r="BD8578" s="1"/>
      <c r="BE8578" s="1"/>
      <c r="BF8578" s="1"/>
      <c r="BG8578" s="1"/>
      <c r="BT8578" s="37"/>
      <c r="BU8578" s="31"/>
      <c r="BW8578" s="33"/>
      <c r="BX8578" s="1"/>
      <c r="BY8578" s="1"/>
      <c r="BZ8578" s="1"/>
      <c r="CA8578" s="1"/>
      <c r="CB8578" s="1"/>
      <c r="CC8578" s="1"/>
      <c r="CE8578" s="1"/>
      <c r="CF8578" s="1"/>
      <c r="CG8578" s="1"/>
      <c r="CH8578" s="1"/>
      <c r="CI8578" s="1"/>
      <c r="CJ8578" s="1"/>
      <c r="CK8578" s="1"/>
      <c r="CL8578" s="1"/>
      <c r="CM8578" s="1"/>
      <c r="CN8578" s="1"/>
      <c r="CO8578" s="1"/>
    </row>
    <row r="8579" spans="15:93" x14ac:dyDescent="0.2">
      <c r="O8579" s="28"/>
      <c r="T8579" s="1"/>
      <c r="U8579" s="1"/>
      <c r="AC8579" s="93"/>
      <c r="AD8579" s="69"/>
      <c r="AE8579" s="33"/>
      <c r="AF8579" s="33"/>
      <c r="AG8579" s="33"/>
      <c r="AX8579" s="37"/>
      <c r="AY8579" s="1"/>
      <c r="AZ8579" s="1"/>
      <c r="BA8579" s="31"/>
      <c r="BB8579" s="31"/>
      <c r="BC8579" s="1"/>
      <c r="BD8579" s="1"/>
      <c r="BE8579" s="1"/>
      <c r="BF8579" s="1"/>
      <c r="BG8579" s="1"/>
      <c r="BT8579" s="37"/>
      <c r="BU8579" s="31"/>
      <c r="BW8579" s="33"/>
      <c r="BX8579" s="1"/>
      <c r="BY8579" s="1"/>
      <c r="BZ8579" s="1"/>
      <c r="CA8579" s="1"/>
      <c r="CB8579" s="1"/>
      <c r="CC8579" s="1"/>
      <c r="CE8579" s="1"/>
      <c r="CF8579" s="1"/>
      <c r="CG8579" s="1"/>
      <c r="CH8579" s="1"/>
      <c r="CI8579" s="1"/>
      <c r="CJ8579" s="1"/>
      <c r="CK8579" s="1"/>
      <c r="CL8579" s="1"/>
      <c r="CM8579" s="1"/>
      <c r="CN8579" s="1"/>
      <c r="CO8579" s="1"/>
    </row>
    <row r="8580" spans="15:93" x14ac:dyDescent="0.2">
      <c r="O8580" s="28"/>
      <c r="T8580" s="1"/>
      <c r="U8580" s="1"/>
      <c r="AC8580" s="93"/>
      <c r="AD8580" s="69"/>
      <c r="AE8580" s="33"/>
      <c r="AF8580" s="33"/>
      <c r="AG8580" s="33"/>
      <c r="AX8580" s="37"/>
      <c r="AY8580" s="1"/>
      <c r="AZ8580" s="1"/>
      <c r="BA8580" s="31"/>
      <c r="BB8580" s="31"/>
      <c r="BC8580" s="1"/>
      <c r="BD8580" s="1"/>
      <c r="BE8580" s="1"/>
      <c r="BF8580" s="1"/>
      <c r="BG8580" s="1"/>
      <c r="BT8580" s="37"/>
      <c r="BU8580" s="31"/>
      <c r="BW8580" s="33"/>
      <c r="BX8580" s="1"/>
      <c r="BY8580" s="1"/>
      <c r="BZ8580" s="1"/>
      <c r="CA8580" s="1"/>
      <c r="CB8580" s="1"/>
      <c r="CC8580" s="1"/>
      <c r="CE8580" s="1"/>
      <c r="CF8580" s="1"/>
      <c r="CG8580" s="1"/>
      <c r="CH8580" s="1"/>
      <c r="CI8580" s="1"/>
      <c r="CJ8580" s="1"/>
      <c r="CK8580" s="1"/>
      <c r="CL8580" s="1"/>
      <c r="CM8580" s="1"/>
      <c r="CN8580" s="1"/>
      <c r="CO8580" s="1"/>
    </row>
    <row r="8581" spans="15:93" x14ac:dyDescent="0.2">
      <c r="O8581" s="28"/>
      <c r="T8581" s="1"/>
      <c r="U8581" s="1"/>
      <c r="AC8581" s="93"/>
      <c r="AD8581" s="69"/>
      <c r="AE8581" s="33"/>
      <c r="AF8581" s="33"/>
      <c r="AG8581" s="33"/>
      <c r="AX8581" s="37"/>
      <c r="AY8581" s="1"/>
      <c r="AZ8581" s="1"/>
      <c r="BA8581" s="31"/>
      <c r="BB8581" s="31"/>
      <c r="BC8581" s="1"/>
      <c r="BD8581" s="1"/>
      <c r="BE8581" s="1"/>
      <c r="BF8581" s="1"/>
      <c r="BG8581" s="1"/>
      <c r="BT8581" s="37"/>
      <c r="BU8581" s="31"/>
      <c r="BW8581" s="33"/>
      <c r="BX8581" s="1"/>
      <c r="BY8581" s="1"/>
      <c r="BZ8581" s="1"/>
      <c r="CA8581" s="1"/>
      <c r="CB8581" s="1"/>
      <c r="CC8581" s="1"/>
      <c r="CE8581" s="1"/>
      <c r="CF8581" s="1"/>
      <c r="CG8581" s="1"/>
      <c r="CH8581" s="1"/>
      <c r="CI8581" s="1"/>
      <c r="CJ8581" s="1"/>
      <c r="CK8581" s="1"/>
      <c r="CL8581" s="1"/>
      <c r="CM8581" s="1"/>
      <c r="CN8581" s="1"/>
      <c r="CO8581" s="1"/>
    </row>
    <row r="8582" spans="15:93" x14ac:dyDescent="0.2">
      <c r="O8582" s="28"/>
      <c r="T8582" s="1"/>
      <c r="U8582" s="1"/>
      <c r="AC8582" s="93"/>
      <c r="AD8582" s="69"/>
      <c r="AE8582" s="33"/>
      <c r="AF8582" s="33"/>
      <c r="AG8582" s="33"/>
      <c r="AX8582" s="37"/>
      <c r="AY8582" s="1"/>
      <c r="AZ8582" s="1"/>
      <c r="BA8582" s="31"/>
      <c r="BB8582" s="31"/>
      <c r="BC8582" s="1"/>
      <c r="BD8582" s="1"/>
      <c r="BE8582" s="1"/>
      <c r="BF8582" s="1"/>
      <c r="BG8582" s="1"/>
      <c r="BT8582" s="37"/>
      <c r="BU8582" s="31"/>
      <c r="BW8582" s="33"/>
      <c r="BX8582" s="1"/>
      <c r="BY8582" s="1"/>
      <c r="BZ8582" s="1"/>
      <c r="CA8582" s="1"/>
      <c r="CB8582" s="1"/>
      <c r="CC8582" s="1"/>
      <c r="CE8582" s="1"/>
      <c r="CF8582" s="1"/>
      <c r="CG8582" s="1"/>
      <c r="CH8582" s="1"/>
      <c r="CI8582" s="1"/>
      <c r="CJ8582" s="1"/>
      <c r="CK8582" s="1"/>
      <c r="CL8582" s="1"/>
      <c r="CM8582" s="1"/>
      <c r="CN8582" s="1"/>
      <c r="CO8582" s="1"/>
    </row>
    <row r="8583" spans="15:93" x14ac:dyDescent="0.2">
      <c r="O8583" s="28"/>
      <c r="T8583" s="1"/>
      <c r="U8583" s="1"/>
      <c r="AC8583" s="93"/>
      <c r="AD8583" s="69"/>
      <c r="AE8583" s="33"/>
      <c r="AF8583" s="33"/>
      <c r="AG8583" s="33"/>
      <c r="AX8583" s="37"/>
      <c r="AY8583" s="1"/>
      <c r="AZ8583" s="1"/>
      <c r="BA8583" s="31"/>
      <c r="BB8583" s="31"/>
      <c r="BC8583" s="1"/>
      <c r="BD8583" s="1"/>
      <c r="BE8583" s="1"/>
      <c r="BF8583" s="1"/>
      <c r="BG8583" s="1"/>
      <c r="BT8583" s="37"/>
      <c r="BU8583" s="31"/>
      <c r="BW8583" s="33"/>
      <c r="BX8583" s="1"/>
      <c r="BY8583" s="1"/>
      <c r="BZ8583" s="1"/>
      <c r="CA8583" s="1"/>
      <c r="CB8583" s="1"/>
      <c r="CC8583" s="1"/>
      <c r="CE8583" s="1"/>
      <c r="CF8583" s="1"/>
      <c r="CG8583" s="1"/>
      <c r="CH8583" s="1"/>
      <c r="CI8583" s="1"/>
      <c r="CJ8583" s="1"/>
      <c r="CK8583" s="1"/>
      <c r="CL8583" s="1"/>
      <c r="CM8583" s="1"/>
      <c r="CN8583" s="1"/>
      <c r="CO8583" s="1"/>
    </row>
    <row r="8584" spans="15:93" x14ac:dyDescent="0.2">
      <c r="O8584" s="28"/>
      <c r="T8584" s="1"/>
      <c r="U8584" s="1"/>
      <c r="AC8584" s="93"/>
      <c r="AD8584" s="69"/>
      <c r="AE8584" s="33"/>
      <c r="AF8584" s="33"/>
      <c r="AG8584" s="33"/>
      <c r="AX8584" s="37"/>
      <c r="AY8584" s="1"/>
      <c r="AZ8584" s="1"/>
      <c r="BA8584" s="31"/>
      <c r="BB8584" s="31"/>
      <c r="BC8584" s="1"/>
      <c r="BD8584" s="1"/>
      <c r="BE8584" s="1"/>
      <c r="BF8584" s="1"/>
      <c r="BG8584" s="1"/>
      <c r="BT8584" s="37"/>
      <c r="BU8584" s="31"/>
      <c r="BW8584" s="33"/>
      <c r="BX8584" s="1"/>
      <c r="BY8584" s="1"/>
      <c r="BZ8584" s="1"/>
      <c r="CA8584" s="1"/>
      <c r="CB8584" s="1"/>
      <c r="CC8584" s="1"/>
      <c r="CE8584" s="1"/>
      <c r="CF8584" s="1"/>
      <c r="CG8584" s="1"/>
      <c r="CH8584" s="1"/>
      <c r="CI8584" s="1"/>
      <c r="CJ8584" s="1"/>
      <c r="CK8584" s="1"/>
      <c r="CL8584" s="1"/>
      <c r="CM8584" s="1"/>
      <c r="CN8584" s="1"/>
      <c r="CO8584" s="1"/>
    </row>
    <row r="8585" spans="15:93" x14ac:dyDescent="0.2">
      <c r="O8585" s="28"/>
      <c r="T8585" s="1"/>
      <c r="U8585" s="1"/>
      <c r="AC8585" s="93"/>
      <c r="AD8585" s="69"/>
      <c r="AE8585" s="33"/>
      <c r="AF8585" s="33"/>
      <c r="AG8585" s="33"/>
      <c r="AX8585" s="37"/>
      <c r="AY8585" s="1"/>
      <c r="AZ8585" s="1"/>
      <c r="BA8585" s="31"/>
      <c r="BB8585" s="31"/>
      <c r="BC8585" s="1"/>
      <c r="BD8585" s="1"/>
      <c r="BE8585" s="1"/>
      <c r="BF8585" s="1"/>
      <c r="BG8585" s="1"/>
      <c r="BT8585" s="37"/>
      <c r="BU8585" s="31"/>
      <c r="BW8585" s="33"/>
      <c r="BX8585" s="1"/>
      <c r="BY8585" s="1"/>
      <c r="BZ8585" s="1"/>
      <c r="CA8585" s="1"/>
      <c r="CB8585" s="1"/>
      <c r="CC8585" s="1"/>
      <c r="CE8585" s="1"/>
      <c r="CF8585" s="1"/>
      <c r="CG8585" s="1"/>
      <c r="CH8585" s="1"/>
      <c r="CI8585" s="1"/>
      <c r="CJ8585" s="1"/>
      <c r="CK8585" s="1"/>
      <c r="CL8585" s="1"/>
      <c r="CM8585" s="1"/>
      <c r="CN8585" s="1"/>
      <c r="CO8585" s="1"/>
    </row>
    <row r="8586" spans="15:93" x14ac:dyDescent="0.2">
      <c r="O8586" s="28"/>
      <c r="T8586" s="1"/>
      <c r="U8586" s="1"/>
      <c r="AC8586" s="93"/>
      <c r="AD8586" s="69"/>
      <c r="AE8586" s="33"/>
      <c r="AF8586" s="33"/>
      <c r="AG8586" s="33"/>
      <c r="AX8586" s="37"/>
      <c r="AY8586" s="1"/>
      <c r="AZ8586" s="1"/>
      <c r="BA8586" s="31"/>
      <c r="BB8586" s="31"/>
      <c r="BC8586" s="1"/>
      <c r="BD8586" s="1"/>
      <c r="BE8586" s="1"/>
      <c r="BF8586" s="1"/>
      <c r="BG8586" s="1"/>
      <c r="BT8586" s="37"/>
      <c r="BU8586" s="31"/>
      <c r="BW8586" s="33"/>
      <c r="BX8586" s="1"/>
      <c r="BY8586" s="1"/>
      <c r="BZ8586" s="1"/>
      <c r="CA8586" s="1"/>
      <c r="CB8586" s="1"/>
      <c r="CC8586" s="1"/>
      <c r="CE8586" s="1"/>
      <c r="CF8586" s="1"/>
      <c r="CG8586" s="1"/>
      <c r="CH8586" s="1"/>
      <c r="CI8586" s="1"/>
      <c r="CJ8586" s="1"/>
      <c r="CK8586" s="1"/>
      <c r="CL8586" s="1"/>
      <c r="CM8586" s="1"/>
      <c r="CN8586" s="1"/>
      <c r="CO8586" s="1"/>
    </row>
    <row r="8587" spans="15:93" x14ac:dyDescent="0.2">
      <c r="O8587" s="28"/>
      <c r="T8587" s="1"/>
      <c r="U8587" s="1"/>
      <c r="AC8587" s="93"/>
      <c r="AD8587" s="69"/>
      <c r="AE8587" s="33"/>
      <c r="AF8587" s="33"/>
      <c r="AG8587" s="33"/>
      <c r="AX8587" s="37"/>
      <c r="AY8587" s="1"/>
      <c r="AZ8587" s="1"/>
      <c r="BA8587" s="31"/>
      <c r="BB8587" s="31"/>
      <c r="BC8587" s="1"/>
      <c r="BD8587" s="1"/>
      <c r="BE8587" s="1"/>
      <c r="BF8587" s="1"/>
      <c r="BG8587" s="1"/>
      <c r="BT8587" s="37"/>
      <c r="BU8587" s="31"/>
      <c r="BW8587" s="33"/>
      <c r="BX8587" s="1"/>
      <c r="BY8587" s="1"/>
      <c r="BZ8587" s="1"/>
      <c r="CA8587" s="1"/>
      <c r="CB8587" s="1"/>
      <c r="CC8587" s="1"/>
      <c r="CE8587" s="1"/>
      <c r="CF8587" s="1"/>
      <c r="CG8587" s="1"/>
      <c r="CH8587" s="1"/>
      <c r="CI8587" s="1"/>
      <c r="CJ8587" s="1"/>
      <c r="CK8587" s="1"/>
      <c r="CL8587" s="1"/>
      <c r="CM8587" s="1"/>
      <c r="CN8587" s="1"/>
      <c r="CO8587" s="1"/>
    </row>
    <row r="8588" spans="15:93" x14ac:dyDescent="0.2">
      <c r="O8588" s="28"/>
      <c r="T8588" s="1"/>
      <c r="U8588" s="1"/>
      <c r="AC8588" s="93"/>
      <c r="AD8588" s="69"/>
      <c r="AE8588" s="33"/>
      <c r="AF8588" s="33"/>
      <c r="AG8588" s="33"/>
      <c r="AX8588" s="37"/>
      <c r="AY8588" s="1"/>
      <c r="AZ8588" s="1"/>
      <c r="BA8588" s="31"/>
      <c r="BB8588" s="31"/>
      <c r="BC8588" s="1"/>
      <c r="BD8588" s="1"/>
      <c r="BE8588" s="1"/>
      <c r="BF8588" s="1"/>
      <c r="BG8588" s="1"/>
      <c r="BT8588" s="37"/>
      <c r="BU8588" s="31"/>
      <c r="BW8588" s="33"/>
      <c r="BX8588" s="1"/>
      <c r="BY8588" s="1"/>
      <c r="BZ8588" s="1"/>
      <c r="CA8588" s="1"/>
      <c r="CB8588" s="1"/>
      <c r="CC8588" s="1"/>
      <c r="CE8588" s="1"/>
      <c r="CF8588" s="1"/>
      <c r="CG8588" s="1"/>
      <c r="CH8588" s="1"/>
      <c r="CI8588" s="1"/>
      <c r="CJ8588" s="1"/>
      <c r="CK8588" s="1"/>
      <c r="CL8588" s="1"/>
      <c r="CM8588" s="1"/>
      <c r="CN8588" s="1"/>
      <c r="CO8588" s="1"/>
    </row>
    <row r="8589" spans="15:93" x14ac:dyDescent="0.2">
      <c r="O8589" s="28"/>
      <c r="T8589" s="1"/>
      <c r="U8589" s="1"/>
      <c r="AC8589" s="93"/>
      <c r="AD8589" s="69"/>
      <c r="AE8589" s="33"/>
      <c r="AF8589" s="33"/>
      <c r="AG8589" s="33"/>
      <c r="AX8589" s="37"/>
      <c r="AY8589" s="1"/>
      <c r="AZ8589" s="1"/>
      <c r="BA8589" s="31"/>
      <c r="BB8589" s="31"/>
      <c r="BC8589" s="1"/>
      <c r="BD8589" s="1"/>
      <c r="BE8589" s="1"/>
      <c r="BF8589" s="1"/>
      <c r="BG8589" s="1"/>
      <c r="BT8589" s="37"/>
      <c r="BU8589" s="31"/>
      <c r="BW8589" s="33"/>
      <c r="BX8589" s="1"/>
      <c r="BY8589" s="1"/>
      <c r="BZ8589" s="1"/>
      <c r="CA8589" s="1"/>
      <c r="CB8589" s="1"/>
      <c r="CC8589" s="1"/>
      <c r="CE8589" s="1"/>
      <c r="CF8589" s="1"/>
      <c r="CG8589" s="1"/>
      <c r="CH8589" s="1"/>
      <c r="CI8589" s="1"/>
      <c r="CJ8589" s="1"/>
      <c r="CK8589" s="1"/>
      <c r="CL8589" s="1"/>
      <c r="CM8589" s="1"/>
      <c r="CN8589" s="1"/>
      <c r="CO8589" s="1"/>
    </row>
    <row r="8590" spans="15:93" x14ac:dyDescent="0.2">
      <c r="O8590" s="28"/>
      <c r="T8590" s="1"/>
      <c r="U8590" s="1"/>
      <c r="AC8590" s="93"/>
      <c r="AD8590" s="69"/>
      <c r="AE8590" s="33"/>
      <c r="AF8590" s="33"/>
      <c r="AG8590" s="33"/>
      <c r="AX8590" s="37"/>
      <c r="AY8590" s="1"/>
      <c r="AZ8590" s="1"/>
      <c r="BA8590" s="31"/>
      <c r="BB8590" s="31"/>
      <c r="BC8590" s="1"/>
      <c r="BD8590" s="1"/>
      <c r="BE8590" s="1"/>
      <c r="BF8590" s="1"/>
      <c r="BG8590" s="1"/>
      <c r="BT8590" s="37"/>
      <c r="BU8590" s="31"/>
      <c r="BW8590" s="33"/>
      <c r="BX8590" s="1"/>
      <c r="BY8590" s="1"/>
      <c r="BZ8590" s="1"/>
      <c r="CA8590" s="1"/>
      <c r="CB8590" s="1"/>
      <c r="CC8590" s="1"/>
      <c r="CE8590" s="1"/>
      <c r="CF8590" s="1"/>
      <c r="CG8590" s="1"/>
      <c r="CH8590" s="1"/>
      <c r="CI8590" s="1"/>
      <c r="CJ8590" s="1"/>
      <c r="CK8590" s="1"/>
      <c r="CL8590" s="1"/>
      <c r="CM8590" s="1"/>
      <c r="CN8590" s="1"/>
      <c r="CO8590" s="1"/>
    </row>
    <row r="8591" spans="15:93" x14ac:dyDescent="0.2">
      <c r="O8591" s="28"/>
      <c r="T8591" s="1"/>
      <c r="U8591" s="1"/>
      <c r="AC8591" s="93"/>
      <c r="AD8591" s="69"/>
      <c r="AE8591" s="33"/>
      <c r="AF8591" s="33"/>
      <c r="AG8591" s="33"/>
      <c r="AX8591" s="37"/>
      <c r="AY8591" s="1"/>
      <c r="AZ8591" s="1"/>
      <c r="BA8591" s="31"/>
      <c r="BB8591" s="31"/>
      <c r="BC8591" s="1"/>
      <c r="BD8591" s="1"/>
      <c r="BE8591" s="1"/>
      <c r="BF8591" s="1"/>
      <c r="BG8591" s="1"/>
      <c r="BT8591" s="37"/>
      <c r="BU8591" s="31"/>
      <c r="BW8591" s="33"/>
      <c r="BX8591" s="1"/>
      <c r="BY8591" s="1"/>
      <c r="BZ8591" s="1"/>
      <c r="CA8591" s="1"/>
      <c r="CB8591" s="1"/>
      <c r="CC8591" s="1"/>
      <c r="CE8591" s="1"/>
      <c r="CF8591" s="1"/>
      <c r="CG8591" s="1"/>
      <c r="CH8591" s="1"/>
      <c r="CI8591" s="1"/>
      <c r="CJ8591" s="1"/>
      <c r="CK8591" s="1"/>
      <c r="CL8591" s="1"/>
      <c r="CM8591" s="1"/>
      <c r="CN8591" s="1"/>
      <c r="CO8591" s="1"/>
    </row>
    <row r="8592" spans="15:93" x14ac:dyDescent="0.2">
      <c r="O8592" s="28"/>
      <c r="T8592" s="1"/>
      <c r="U8592" s="1"/>
      <c r="AC8592" s="93"/>
      <c r="AD8592" s="69"/>
      <c r="AE8592" s="33"/>
      <c r="AF8592" s="33"/>
      <c r="AG8592" s="33"/>
      <c r="AX8592" s="37"/>
      <c r="AY8592" s="1"/>
      <c r="AZ8592" s="1"/>
      <c r="BA8592" s="31"/>
      <c r="BB8592" s="31"/>
      <c r="BC8592" s="1"/>
      <c r="BD8592" s="1"/>
      <c r="BE8592" s="1"/>
      <c r="BF8592" s="1"/>
      <c r="BG8592" s="1"/>
      <c r="BT8592" s="37"/>
      <c r="BU8592" s="31"/>
      <c r="BW8592" s="33"/>
      <c r="BX8592" s="1"/>
      <c r="BY8592" s="1"/>
      <c r="BZ8592" s="1"/>
      <c r="CA8592" s="1"/>
      <c r="CB8592" s="1"/>
      <c r="CC8592" s="1"/>
      <c r="CE8592" s="1"/>
      <c r="CF8592" s="1"/>
      <c r="CG8592" s="1"/>
      <c r="CH8592" s="1"/>
      <c r="CI8592" s="1"/>
      <c r="CJ8592" s="1"/>
      <c r="CK8592" s="1"/>
      <c r="CL8592" s="1"/>
      <c r="CM8592" s="1"/>
      <c r="CN8592" s="1"/>
      <c r="CO8592" s="1"/>
    </row>
    <row r="8593" spans="15:93" x14ac:dyDescent="0.2">
      <c r="O8593" s="28"/>
      <c r="T8593" s="1"/>
      <c r="U8593" s="1"/>
      <c r="AC8593" s="93"/>
      <c r="AD8593" s="69"/>
      <c r="AE8593" s="33"/>
      <c r="AF8593" s="33"/>
      <c r="AG8593" s="33"/>
      <c r="AX8593" s="37"/>
      <c r="AY8593" s="1"/>
      <c r="AZ8593" s="1"/>
      <c r="BA8593" s="31"/>
      <c r="BB8593" s="31"/>
      <c r="BC8593" s="1"/>
      <c r="BD8593" s="1"/>
      <c r="BE8593" s="1"/>
      <c r="BF8593" s="1"/>
      <c r="BG8593" s="1"/>
      <c r="BT8593" s="37"/>
      <c r="BU8593" s="31"/>
      <c r="BW8593" s="33"/>
      <c r="BX8593" s="1"/>
      <c r="BY8593" s="1"/>
      <c r="BZ8593" s="1"/>
      <c r="CA8593" s="1"/>
      <c r="CB8593" s="1"/>
      <c r="CC8593" s="1"/>
      <c r="CE8593" s="1"/>
      <c r="CF8593" s="1"/>
      <c r="CG8593" s="1"/>
      <c r="CH8593" s="1"/>
      <c r="CI8593" s="1"/>
      <c r="CJ8593" s="1"/>
      <c r="CK8593" s="1"/>
      <c r="CL8593" s="1"/>
      <c r="CM8593" s="1"/>
      <c r="CN8593" s="1"/>
      <c r="CO8593" s="1"/>
    </row>
    <row r="8594" spans="15:93" x14ac:dyDescent="0.2">
      <c r="O8594" s="28"/>
      <c r="T8594" s="1"/>
      <c r="U8594" s="1"/>
      <c r="AC8594" s="93"/>
      <c r="AD8594" s="69"/>
      <c r="AE8594" s="33"/>
      <c r="AF8594" s="33"/>
      <c r="AG8594" s="33"/>
      <c r="AX8594" s="37"/>
      <c r="AY8594" s="1"/>
      <c r="AZ8594" s="1"/>
      <c r="BA8594" s="31"/>
      <c r="BB8594" s="31"/>
      <c r="BC8594" s="1"/>
      <c r="BD8594" s="1"/>
      <c r="BE8594" s="1"/>
      <c r="BF8594" s="1"/>
      <c r="BG8594" s="1"/>
      <c r="BT8594" s="37"/>
      <c r="BU8594" s="31"/>
      <c r="BW8594" s="33"/>
      <c r="BX8594" s="1"/>
      <c r="BY8594" s="1"/>
      <c r="BZ8594" s="1"/>
      <c r="CA8594" s="1"/>
      <c r="CB8594" s="1"/>
      <c r="CC8594" s="1"/>
      <c r="CE8594" s="1"/>
      <c r="CF8594" s="1"/>
      <c r="CG8594" s="1"/>
      <c r="CH8594" s="1"/>
      <c r="CI8594" s="1"/>
      <c r="CJ8594" s="1"/>
      <c r="CK8594" s="1"/>
      <c r="CL8594" s="1"/>
      <c r="CM8594" s="1"/>
      <c r="CN8594" s="1"/>
      <c r="CO8594" s="1"/>
    </row>
    <row r="8595" spans="15:93" x14ac:dyDescent="0.2">
      <c r="O8595" s="28"/>
      <c r="T8595" s="1"/>
      <c r="U8595" s="1"/>
      <c r="AC8595" s="93"/>
      <c r="AD8595" s="69"/>
      <c r="AE8595" s="33"/>
      <c r="AF8595" s="33"/>
      <c r="AG8595" s="33"/>
      <c r="AX8595" s="37"/>
      <c r="AY8595" s="1"/>
      <c r="AZ8595" s="1"/>
      <c r="BA8595" s="31"/>
      <c r="BB8595" s="31"/>
      <c r="BC8595" s="1"/>
      <c r="BD8595" s="1"/>
      <c r="BE8595" s="1"/>
      <c r="BF8595" s="1"/>
      <c r="BG8595" s="1"/>
      <c r="BT8595" s="37"/>
      <c r="BU8595" s="31"/>
      <c r="BW8595" s="33"/>
      <c r="BX8595" s="1"/>
      <c r="BY8595" s="1"/>
      <c r="BZ8595" s="1"/>
      <c r="CA8595" s="1"/>
      <c r="CB8595" s="1"/>
      <c r="CC8595" s="1"/>
      <c r="CE8595" s="1"/>
      <c r="CF8595" s="1"/>
      <c r="CG8595" s="1"/>
      <c r="CH8595" s="1"/>
      <c r="CI8595" s="1"/>
      <c r="CJ8595" s="1"/>
      <c r="CK8595" s="1"/>
      <c r="CL8595" s="1"/>
      <c r="CM8595" s="1"/>
      <c r="CN8595" s="1"/>
      <c r="CO8595" s="1"/>
    </row>
    <row r="8596" spans="15:93" x14ac:dyDescent="0.2">
      <c r="O8596" s="28"/>
      <c r="T8596" s="1"/>
      <c r="U8596" s="1"/>
      <c r="AC8596" s="93"/>
      <c r="AD8596" s="69"/>
      <c r="AE8596" s="33"/>
      <c r="AF8596" s="33"/>
      <c r="AG8596" s="33"/>
      <c r="AX8596" s="37"/>
      <c r="AY8596" s="1"/>
      <c r="AZ8596" s="1"/>
      <c r="BA8596" s="31"/>
      <c r="BB8596" s="31"/>
      <c r="BC8596" s="1"/>
      <c r="BD8596" s="1"/>
      <c r="BE8596" s="1"/>
      <c r="BF8596" s="1"/>
      <c r="BG8596" s="1"/>
      <c r="BT8596" s="37"/>
      <c r="BU8596" s="31"/>
      <c r="BW8596" s="33"/>
      <c r="BX8596" s="1"/>
      <c r="BY8596" s="1"/>
      <c r="BZ8596" s="1"/>
      <c r="CA8596" s="1"/>
      <c r="CB8596" s="1"/>
      <c r="CC8596" s="1"/>
      <c r="CE8596" s="1"/>
      <c r="CF8596" s="1"/>
      <c r="CG8596" s="1"/>
      <c r="CH8596" s="1"/>
      <c r="CI8596" s="1"/>
      <c r="CJ8596" s="1"/>
      <c r="CK8596" s="1"/>
      <c r="CL8596" s="1"/>
      <c r="CM8596" s="1"/>
      <c r="CN8596" s="1"/>
      <c r="CO8596" s="1"/>
    </row>
    <row r="8597" spans="15:93" x14ac:dyDescent="0.2">
      <c r="O8597" s="28"/>
      <c r="T8597" s="1"/>
      <c r="U8597" s="1"/>
      <c r="AC8597" s="93"/>
      <c r="AD8597" s="69"/>
      <c r="AE8597" s="33"/>
      <c r="AF8597" s="33"/>
      <c r="AG8597" s="33"/>
      <c r="AX8597" s="37"/>
      <c r="AY8597" s="1"/>
      <c r="AZ8597" s="1"/>
      <c r="BA8597" s="31"/>
      <c r="BB8597" s="31"/>
      <c r="BC8597" s="1"/>
      <c r="BD8597" s="1"/>
      <c r="BE8597" s="1"/>
      <c r="BF8597" s="1"/>
      <c r="BG8597" s="1"/>
      <c r="BT8597" s="37"/>
      <c r="BU8597" s="31"/>
      <c r="BW8597" s="33"/>
      <c r="BX8597" s="1"/>
      <c r="BY8597" s="1"/>
      <c r="BZ8597" s="1"/>
      <c r="CA8597" s="1"/>
      <c r="CB8597" s="1"/>
      <c r="CC8597" s="1"/>
      <c r="CE8597" s="1"/>
      <c r="CF8597" s="1"/>
      <c r="CG8597" s="1"/>
      <c r="CH8597" s="1"/>
      <c r="CI8597" s="1"/>
      <c r="CJ8597" s="1"/>
      <c r="CK8597" s="1"/>
      <c r="CL8597" s="1"/>
      <c r="CM8597" s="1"/>
      <c r="CN8597" s="1"/>
      <c r="CO8597" s="1"/>
    </row>
    <row r="8598" spans="15:93" x14ac:dyDescent="0.2">
      <c r="O8598" s="28"/>
      <c r="T8598" s="1"/>
      <c r="U8598" s="1"/>
      <c r="AC8598" s="93"/>
      <c r="AD8598" s="69"/>
      <c r="AE8598" s="33"/>
      <c r="AF8598" s="33"/>
      <c r="AG8598" s="33"/>
      <c r="AX8598" s="37"/>
      <c r="AY8598" s="1"/>
      <c r="AZ8598" s="1"/>
      <c r="BA8598" s="31"/>
      <c r="BB8598" s="31"/>
      <c r="BC8598" s="1"/>
      <c r="BD8598" s="1"/>
      <c r="BE8598" s="1"/>
      <c r="BF8598" s="1"/>
      <c r="BG8598" s="1"/>
      <c r="BT8598" s="37"/>
      <c r="BU8598" s="31"/>
      <c r="BW8598" s="33"/>
      <c r="BX8598" s="1"/>
      <c r="BY8598" s="1"/>
      <c r="BZ8598" s="1"/>
      <c r="CA8598" s="1"/>
      <c r="CB8598" s="1"/>
      <c r="CC8598" s="1"/>
      <c r="CE8598" s="1"/>
      <c r="CF8598" s="1"/>
      <c r="CG8598" s="1"/>
      <c r="CH8598" s="1"/>
      <c r="CI8598" s="1"/>
      <c r="CJ8598" s="1"/>
      <c r="CK8598" s="1"/>
      <c r="CL8598" s="1"/>
      <c r="CM8598" s="1"/>
      <c r="CN8598" s="1"/>
      <c r="CO8598" s="1"/>
    </row>
    <row r="8599" spans="15:93" x14ac:dyDescent="0.2">
      <c r="O8599" s="28"/>
      <c r="T8599" s="1"/>
      <c r="U8599" s="1"/>
      <c r="AC8599" s="93"/>
      <c r="AD8599" s="69"/>
      <c r="AE8599" s="33"/>
      <c r="AF8599" s="33"/>
      <c r="AG8599" s="33"/>
      <c r="AX8599" s="37"/>
      <c r="AY8599" s="1"/>
      <c r="AZ8599" s="1"/>
      <c r="BA8599" s="31"/>
      <c r="BB8599" s="31"/>
      <c r="BC8599" s="1"/>
      <c r="BD8599" s="1"/>
      <c r="BE8599" s="1"/>
      <c r="BF8599" s="1"/>
      <c r="BG8599" s="1"/>
      <c r="BT8599" s="37"/>
      <c r="BU8599" s="31"/>
      <c r="BW8599" s="33"/>
      <c r="BX8599" s="1"/>
      <c r="BY8599" s="1"/>
      <c r="BZ8599" s="1"/>
      <c r="CA8599" s="1"/>
      <c r="CB8599" s="1"/>
      <c r="CC8599" s="1"/>
      <c r="CE8599" s="1"/>
      <c r="CF8599" s="1"/>
      <c r="CG8599" s="1"/>
      <c r="CH8599" s="1"/>
      <c r="CI8599" s="1"/>
      <c r="CJ8599" s="1"/>
      <c r="CK8599" s="1"/>
      <c r="CL8599" s="1"/>
      <c r="CM8599" s="1"/>
      <c r="CN8599" s="1"/>
      <c r="CO8599" s="1"/>
    </row>
    <row r="8600" spans="15:93" x14ac:dyDescent="0.2">
      <c r="O8600" s="28"/>
      <c r="T8600" s="1"/>
      <c r="U8600" s="1"/>
      <c r="AC8600" s="93"/>
      <c r="AD8600" s="69"/>
      <c r="AE8600" s="33"/>
      <c r="AF8600" s="33"/>
      <c r="AG8600" s="33"/>
      <c r="AX8600" s="37"/>
      <c r="AY8600" s="1"/>
      <c r="AZ8600" s="1"/>
      <c r="BA8600" s="31"/>
      <c r="BB8600" s="31"/>
      <c r="BC8600" s="1"/>
      <c r="BD8600" s="1"/>
      <c r="BE8600" s="1"/>
      <c r="BF8600" s="1"/>
      <c r="BG8600" s="1"/>
      <c r="BT8600" s="37"/>
      <c r="BU8600" s="31"/>
      <c r="BW8600" s="33"/>
      <c r="BX8600" s="1"/>
      <c r="BY8600" s="1"/>
      <c r="BZ8600" s="1"/>
      <c r="CA8600" s="1"/>
      <c r="CB8600" s="1"/>
      <c r="CC8600" s="1"/>
      <c r="CE8600" s="1"/>
      <c r="CF8600" s="1"/>
      <c r="CG8600" s="1"/>
      <c r="CH8600" s="1"/>
      <c r="CI8600" s="1"/>
      <c r="CJ8600" s="1"/>
      <c r="CK8600" s="1"/>
      <c r="CL8600" s="1"/>
      <c r="CM8600" s="1"/>
      <c r="CN8600" s="1"/>
      <c r="CO8600" s="1"/>
    </row>
    <row r="8601" spans="15:93" x14ac:dyDescent="0.2">
      <c r="O8601" s="28"/>
      <c r="T8601" s="1"/>
      <c r="U8601" s="1"/>
      <c r="AC8601" s="93"/>
      <c r="AD8601" s="69"/>
      <c r="AE8601" s="33"/>
      <c r="AF8601" s="33"/>
      <c r="AG8601" s="33"/>
      <c r="AX8601" s="37"/>
      <c r="AY8601" s="1"/>
      <c r="AZ8601" s="1"/>
      <c r="BA8601" s="31"/>
      <c r="BB8601" s="31"/>
      <c r="BC8601" s="1"/>
      <c r="BD8601" s="1"/>
      <c r="BE8601" s="1"/>
      <c r="BF8601" s="1"/>
      <c r="BG8601" s="1"/>
      <c r="BT8601" s="37"/>
      <c r="BU8601" s="31"/>
      <c r="BW8601" s="33"/>
      <c r="BX8601" s="1"/>
      <c r="BY8601" s="1"/>
      <c r="BZ8601" s="1"/>
      <c r="CA8601" s="1"/>
      <c r="CB8601" s="1"/>
      <c r="CC8601" s="1"/>
      <c r="CE8601" s="1"/>
      <c r="CF8601" s="1"/>
      <c r="CG8601" s="1"/>
      <c r="CH8601" s="1"/>
      <c r="CI8601" s="1"/>
      <c r="CJ8601" s="1"/>
      <c r="CK8601" s="1"/>
      <c r="CL8601" s="1"/>
      <c r="CM8601" s="1"/>
      <c r="CN8601" s="1"/>
      <c r="CO8601" s="1"/>
    </row>
    <row r="8602" spans="15:93" x14ac:dyDescent="0.2">
      <c r="O8602" s="28"/>
      <c r="T8602" s="1"/>
      <c r="U8602" s="1"/>
      <c r="AC8602" s="93"/>
      <c r="AD8602" s="69"/>
      <c r="AE8602" s="33"/>
      <c r="AF8602" s="33"/>
      <c r="AG8602" s="33"/>
      <c r="AX8602" s="37"/>
      <c r="AY8602" s="1"/>
      <c r="AZ8602" s="1"/>
      <c r="BA8602" s="31"/>
      <c r="BB8602" s="31"/>
      <c r="BC8602" s="1"/>
      <c r="BD8602" s="1"/>
      <c r="BE8602" s="1"/>
      <c r="BF8602" s="1"/>
      <c r="BG8602" s="1"/>
      <c r="BT8602" s="37"/>
      <c r="BU8602" s="31"/>
      <c r="BW8602" s="33"/>
      <c r="BX8602" s="1"/>
      <c r="BY8602" s="1"/>
      <c r="BZ8602" s="1"/>
      <c r="CA8602" s="1"/>
      <c r="CB8602" s="1"/>
      <c r="CC8602" s="1"/>
      <c r="CE8602" s="1"/>
      <c r="CF8602" s="1"/>
      <c r="CG8602" s="1"/>
      <c r="CH8602" s="1"/>
      <c r="CI8602" s="1"/>
      <c r="CJ8602" s="1"/>
      <c r="CK8602" s="1"/>
      <c r="CL8602" s="1"/>
      <c r="CM8602" s="1"/>
      <c r="CN8602" s="1"/>
      <c r="CO8602" s="1"/>
    </row>
    <row r="8603" spans="15:93" x14ac:dyDescent="0.2">
      <c r="O8603" s="28"/>
      <c r="T8603" s="1"/>
      <c r="U8603" s="1"/>
      <c r="AC8603" s="93"/>
      <c r="AD8603" s="69"/>
      <c r="AE8603" s="33"/>
      <c r="AF8603" s="33"/>
      <c r="AG8603" s="33"/>
      <c r="AX8603" s="37"/>
      <c r="AY8603" s="1"/>
      <c r="AZ8603" s="1"/>
      <c r="BA8603" s="31"/>
      <c r="BB8603" s="31"/>
      <c r="BC8603" s="1"/>
      <c r="BD8603" s="1"/>
      <c r="BE8603" s="1"/>
      <c r="BF8603" s="1"/>
      <c r="BG8603" s="1"/>
      <c r="BT8603" s="37"/>
      <c r="BU8603" s="31"/>
      <c r="BW8603" s="33"/>
      <c r="BX8603" s="1"/>
      <c r="BY8603" s="1"/>
      <c r="BZ8603" s="1"/>
      <c r="CA8603" s="1"/>
      <c r="CB8603" s="1"/>
      <c r="CC8603" s="1"/>
      <c r="CE8603" s="1"/>
      <c r="CF8603" s="1"/>
      <c r="CG8603" s="1"/>
      <c r="CH8603" s="1"/>
      <c r="CI8603" s="1"/>
      <c r="CJ8603" s="1"/>
      <c r="CK8603" s="1"/>
      <c r="CL8603" s="1"/>
      <c r="CM8603" s="1"/>
      <c r="CN8603" s="1"/>
      <c r="CO8603" s="1"/>
    </row>
    <row r="8604" spans="15:93" x14ac:dyDescent="0.2">
      <c r="O8604" s="28"/>
      <c r="T8604" s="1"/>
      <c r="U8604" s="1"/>
      <c r="AC8604" s="93"/>
      <c r="AD8604" s="69"/>
      <c r="AE8604" s="33"/>
      <c r="AF8604" s="33"/>
      <c r="AG8604" s="33"/>
      <c r="AX8604" s="37"/>
      <c r="AY8604" s="1"/>
      <c r="AZ8604" s="1"/>
      <c r="BA8604" s="31"/>
      <c r="BB8604" s="31"/>
      <c r="BC8604" s="1"/>
      <c r="BD8604" s="1"/>
      <c r="BE8604" s="1"/>
      <c r="BF8604" s="1"/>
      <c r="BG8604" s="1"/>
      <c r="BT8604" s="37"/>
      <c r="BU8604" s="31"/>
      <c r="BW8604" s="33"/>
      <c r="BX8604" s="1"/>
      <c r="BY8604" s="1"/>
      <c r="BZ8604" s="1"/>
      <c r="CA8604" s="1"/>
      <c r="CB8604" s="1"/>
      <c r="CC8604" s="1"/>
      <c r="CE8604" s="1"/>
      <c r="CF8604" s="1"/>
      <c r="CG8604" s="1"/>
      <c r="CH8604" s="1"/>
      <c r="CI8604" s="1"/>
      <c r="CJ8604" s="1"/>
      <c r="CK8604" s="1"/>
      <c r="CL8604" s="1"/>
      <c r="CM8604" s="1"/>
      <c r="CN8604" s="1"/>
      <c r="CO8604" s="1"/>
    </row>
    <row r="8605" spans="15:93" x14ac:dyDescent="0.2">
      <c r="O8605" s="28"/>
      <c r="T8605" s="1"/>
      <c r="U8605" s="1"/>
      <c r="AC8605" s="93"/>
      <c r="AD8605" s="69"/>
      <c r="AE8605" s="33"/>
      <c r="AF8605" s="33"/>
      <c r="AG8605" s="33"/>
      <c r="AX8605" s="37"/>
      <c r="AY8605" s="1"/>
      <c r="AZ8605" s="1"/>
      <c r="BA8605" s="31"/>
      <c r="BB8605" s="31"/>
      <c r="BC8605" s="1"/>
      <c r="BD8605" s="1"/>
      <c r="BE8605" s="1"/>
      <c r="BF8605" s="1"/>
      <c r="BG8605" s="1"/>
      <c r="BT8605" s="37"/>
      <c r="BU8605" s="31"/>
      <c r="BW8605" s="33"/>
      <c r="BX8605" s="1"/>
      <c r="BY8605" s="1"/>
      <c r="BZ8605" s="1"/>
      <c r="CA8605" s="1"/>
      <c r="CB8605" s="1"/>
      <c r="CC8605" s="1"/>
      <c r="CE8605" s="1"/>
      <c r="CF8605" s="1"/>
      <c r="CG8605" s="1"/>
      <c r="CH8605" s="1"/>
      <c r="CI8605" s="1"/>
      <c r="CJ8605" s="1"/>
      <c r="CK8605" s="1"/>
      <c r="CL8605" s="1"/>
      <c r="CM8605" s="1"/>
      <c r="CN8605" s="1"/>
      <c r="CO8605" s="1"/>
    </row>
    <row r="8606" spans="15:93" x14ac:dyDescent="0.2">
      <c r="O8606" s="28"/>
      <c r="T8606" s="1"/>
      <c r="U8606" s="1"/>
      <c r="AC8606" s="93"/>
      <c r="AD8606" s="69"/>
      <c r="AE8606" s="33"/>
      <c r="AF8606" s="33"/>
      <c r="AG8606" s="33"/>
      <c r="AX8606" s="37"/>
      <c r="AY8606" s="1"/>
      <c r="AZ8606" s="1"/>
      <c r="BA8606" s="31"/>
      <c r="BB8606" s="31"/>
      <c r="BC8606" s="1"/>
      <c r="BD8606" s="1"/>
      <c r="BE8606" s="1"/>
      <c r="BF8606" s="1"/>
      <c r="BG8606" s="1"/>
      <c r="BT8606" s="37"/>
      <c r="BU8606" s="31"/>
      <c r="BW8606" s="33"/>
      <c r="BX8606" s="1"/>
      <c r="BY8606" s="1"/>
      <c r="BZ8606" s="1"/>
      <c r="CA8606" s="1"/>
      <c r="CB8606" s="1"/>
      <c r="CC8606" s="1"/>
      <c r="CE8606" s="1"/>
      <c r="CF8606" s="1"/>
      <c r="CG8606" s="1"/>
      <c r="CH8606" s="1"/>
      <c r="CI8606" s="1"/>
      <c r="CJ8606" s="1"/>
      <c r="CK8606" s="1"/>
      <c r="CL8606" s="1"/>
      <c r="CM8606" s="1"/>
      <c r="CN8606" s="1"/>
      <c r="CO8606" s="1"/>
    </row>
    <row r="8607" spans="15:93" x14ac:dyDescent="0.2">
      <c r="O8607" s="28"/>
      <c r="T8607" s="1"/>
      <c r="U8607" s="1"/>
      <c r="AC8607" s="93"/>
      <c r="AD8607" s="69"/>
      <c r="AE8607" s="33"/>
      <c r="AF8607" s="33"/>
      <c r="AG8607" s="33"/>
      <c r="AX8607" s="37"/>
      <c r="AY8607" s="1"/>
      <c r="AZ8607" s="1"/>
      <c r="BA8607" s="31"/>
      <c r="BB8607" s="31"/>
      <c r="BC8607" s="1"/>
      <c r="BD8607" s="1"/>
      <c r="BE8607" s="1"/>
      <c r="BF8607" s="1"/>
      <c r="BG8607" s="1"/>
      <c r="BT8607" s="37"/>
      <c r="BU8607" s="31"/>
      <c r="BW8607" s="33"/>
      <c r="BX8607" s="1"/>
      <c r="BY8607" s="1"/>
      <c r="BZ8607" s="1"/>
      <c r="CA8607" s="1"/>
      <c r="CB8607" s="1"/>
      <c r="CC8607" s="1"/>
      <c r="CE8607" s="1"/>
      <c r="CF8607" s="1"/>
      <c r="CG8607" s="1"/>
      <c r="CH8607" s="1"/>
      <c r="CI8607" s="1"/>
      <c r="CJ8607" s="1"/>
      <c r="CK8607" s="1"/>
      <c r="CL8607" s="1"/>
      <c r="CM8607" s="1"/>
      <c r="CN8607" s="1"/>
      <c r="CO8607" s="1"/>
    </row>
    <row r="8608" spans="15:93" x14ac:dyDescent="0.2">
      <c r="O8608" s="28"/>
      <c r="T8608" s="1"/>
      <c r="U8608" s="1"/>
      <c r="AC8608" s="93"/>
      <c r="AD8608" s="69"/>
      <c r="AE8608" s="33"/>
      <c r="AF8608" s="33"/>
      <c r="AG8608" s="33"/>
      <c r="AX8608" s="37"/>
      <c r="AY8608" s="1"/>
      <c r="AZ8608" s="1"/>
      <c r="BA8608" s="31"/>
      <c r="BB8608" s="31"/>
      <c r="BC8608" s="1"/>
      <c r="BD8608" s="1"/>
      <c r="BE8608" s="1"/>
      <c r="BF8608" s="1"/>
      <c r="BG8608" s="1"/>
      <c r="BT8608" s="37"/>
      <c r="BU8608" s="31"/>
      <c r="BW8608" s="33"/>
      <c r="BX8608" s="1"/>
      <c r="BY8608" s="1"/>
      <c r="BZ8608" s="1"/>
      <c r="CA8608" s="1"/>
      <c r="CB8608" s="1"/>
      <c r="CC8608" s="1"/>
      <c r="CE8608" s="1"/>
      <c r="CF8608" s="1"/>
      <c r="CG8608" s="1"/>
      <c r="CH8608" s="1"/>
      <c r="CI8608" s="1"/>
      <c r="CJ8608" s="1"/>
      <c r="CK8608" s="1"/>
      <c r="CL8608" s="1"/>
      <c r="CM8608" s="1"/>
      <c r="CN8608" s="1"/>
      <c r="CO8608" s="1"/>
    </row>
    <row r="8609" spans="15:93" x14ac:dyDescent="0.2">
      <c r="O8609" s="28"/>
      <c r="T8609" s="1"/>
      <c r="U8609" s="1"/>
      <c r="AC8609" s="93"/>
      <c r="AD8609" s="69"/>
      <c r="AE8609" s="33"/>
      <c r="AF8609" s="33"/>
      <c r="AG8609" s="33"/>
      <c r="AX8609" s="37"/>
      <c r="AY8609" s="1"/>
      <c r="AZ8609" s="1"/>
      <c r="BA8609" s="31"/>
      <c r="BB8609" s="31"/>
      <c r="BC8609" s="1"/>
      <c r="BD8609" s="1"/>
      <c r="BE8609" s="1"/>
      <c r="BF8609" s="1"/>
      <c r="BG8609" s="1"/>
      <c r="BT8609" s="37"/>
      <c r="BU8609" s="31"/>
      <c r="BW8609" s="33"/>
      <c r="BX8609" s="1"/>
      <c r="BY8609" s="1"/>
      <c r="BZ8609" s="1"/>
      <c r="CA8609" s="1"/>
      <c r="CB8609" s="1"/>
      <c r="CC8609" s="1"/>
      <c r="CE8609" s="1"/>
      <c r="CF8609" s="1"/>
      <c r="CG8609" s="1"/>
      <c r="CH8609" s="1"/>
      <c r="CI8609" s="1"/>
      <c r="CJ8609" s="1"/>
      <c r="CK8609" s="1"/>
      <c r="CL8609" s="1"/>
      <c r="CM8609" s="1"/>
      <c r="CN8609" s="1"/>
      <c r="CO8609" s="1"/>
    </row>
    <row r="8610" spans="15:93" x14ac:dyDescent="0.2">
      <c r="O8610" s="28"/>
      <c r="T8610" s="1"/>
      <c r="U8610" s="1"/>
      <c r="AC8610" s="93"/>
      <c r="AD8610" s="69"/>
      <c r="AE8610" s="33"/>
      <c r="AF8610" s="33"/>
      <c r="AG8610" s="33"/>
      <c r="AX8610" s="37"/>
      <c r="AY8610" s="1"/>
      <c r="AZ8610" s="1"/>
      <c r="BA8610" s="31"/>
      <c r="BB8610" s="31"/>
      <c r="BC8610" s="1"/>
      <c r="BD8610" s="1"/>
      <c r="BE8610" s="1"/>
      <c r="BF8610" s="1"/>
      <c r="BG8610" s="1"/>
      <c r="BT8610" s="37"/>
      <c r="BU8610" s="31"/>
      <c r="BW8610" s="33"/>
      <c r="BX8610" s="1"/>
      <c r="BY8610" s="1"/>
      <c r="BZ8610" s="1"/>
      <c r="CA8610" s="1"/>
      <c r="CB8610" s="1"/>
      <c r="CC8610" s="1"/>
      <c r="CE8610" s="1"/>
      <c r="CF8610" s="1"/>
      <c r="CG8610" s="1"/>
      <c r="CH8610" s="1"/>
      <c r="CI8610" s="1"/>
      <c r="CJ8610" s="1"/>
      <c r="CK8610" s="1"/>
      <c r="CL8610" s="1"/>
      <c r="CM8610" s="1"/>
      <c r="CN8610" s="1"/>
      <c r="CO8610" s="1"/>
    </row>
    <row r="8611" spans="15:93" x14ac:dyDescent="0.2">
      <c r="O8611" s="28"/>
      <c r="T8611" s="1"/>
      <c r="U8611" s="1"/>
      <c r="AC8611" s="93"/>
      <c r="AD8611" s="69"/>
      <c r="AE8611" s="33"/>
      <c r="AF8611" s="33"/>
      <c r="AG8611" s="33"/>
      <c r="AX8611" s="37"/>
      <c r="AY8611" s="1"/>
      <c r="AZ8611" s="1"/>
      <c r="BA8611" s="31"/>
      <c r="BB8611" s="31"/>
      <c r="BC8611" s="1"/>
      <c r="BD8611" s="1"/>
      <c r="BE8611" s="1"/>
      <c r="BF8611" s="1"/>
      <c r="BG8611" s="1"/>
      <c r="BT8611" s="37"/>
      <c r="BU8611" s="31"/>
      <c r="BW8611" s="33"/>
      <c r="BX8611" s="1"/>
      <c r="BY8611" s="1"/>
      <c r="BZ8611" s="1"/>
      <c r="CA8611" s="1"/>
      <c r="CB8611" s="1"/>
      <c r="CC8611" s="1"/>
      <c r="CE8611" s="1"/>
      <c r="CF8611" s="1"/>
      <c r="CG8611" s="1"/>
      <c r="CH8611" s="1"/>
      <c r="CI8611" s="1"/>
      <c r="CJ8611" s="1"/>
      <c r="CK8611" s="1"/>
      <c r="CL8611" s="1"/>
      <c r="CM8611" s="1"/>
      <c r="CN8611" s="1"/>
      <c r="CO8611" s="1"/>
    </row>
    <row r="8612" spans="15:93" x14ac:dyDescent="0.2">
      <c r="O8612" s="28"/>
      <c r="T8612" s="1"/>
      <c r="U8612" s="1"/>
      <c r="AC8612" s="93"/>
      <c r="AD8612" s="69"/>
      <c r="AE8612" s="33"/>
      <c r="AF8612" s="33"/>
      <c r="AG8612" s="33"/>
      <c r="AX8612" s="37"/>
      <c r="AY8612" s="1"/>
      <c r="AZ8612" s="1"/>
      <c r="BA8612" s="31"/>
      <c r="BB8612" s="31"/>
      <c r="BC8612" s="1"/>
      <c r="BD8612" s="1"/>
      <c r="BE8612" s="1"/>
      <c r="BF8612" s="1"/>
      <c r="BG8612" s="1"/>
      <c r="BT8612" s="37"/>
      <c r="BU8612" s="31"/>
      <c r="BW8612" s="33"/>
      <c r="BX8612" s="1"/>
      <c r="BY8612" s="1"/>
      <c r="BZ8612" s="1"/>
      <c r="CA8612" s="1"/>
      <c r="CB8612" s="1"/>
      <c r="CC8612" s="1"/>
      <c r="CE8612" s="1"/>
      <c r="CF8612" s="1"/>
      <c r="CG8612" s="1"/>
      <c r="CH8612" s="1"/>
      <c r="CI8612" s="1"/>
      <c r="CJ8612" s="1"/>
      <c r="CK8612" s="1"/>
      <c r="CL8612" s="1"/>
      <c r="CM8612" s="1"/>
      <c r="CN8612" s="1"/>
      <c r="CO8612" s="1"/>
    </row>
    <row r="8613" spans="15:93" x14ac:dyDescent="0.2">
      <c r="O8613" s="28"/>
      <c r="T8613" s="1"/>
      <c r="U8613" s="1"/>
      <c r="AC8613" s="93"/>
      <c r="AD8613" s="69"/>
      <c r="AE8613" s="33"/>
      <c r="AF8613" s="33"/>
      <c r="AG8613" s="33"/>
      <c r="AX8613" s="37"/>
      <c r="AY8613" s="1"/>
      <c r="AZ8613" s="1"/>
      <c r="BA8613" s="31"/>
      <c r="BB8613" s="31"/>
      <c r="BC8613" s="1"/>
      <c r="BD8613" s="1"/>
      <c r="BE8613" s="1"/>
      <c r="BF8613" s="1"/>
      <c r="BG8613" s="1"/>
      <c r="BT8613" s="37"/>
      <c r="BU8613" s="31"/>
      <c r="BW8613" s="33"/>
      <c r="BX8613" s="1"/>
      <c r="BY8613" s="1"/>
      <c r="BZ8613" s="1"/>
      <c r="CA8613" s="1"/>
      <c r="CB8613" s="1"/>
      <c r="CC8613" s="1"/>
      <c r="CE8613" s="1"/>
      <c r="CF8613" s="1"/>
      <c r="CG8613" s="1"/>
      <c r="CH8613" s="1"/>
      <c r="CI8613" s="1"/>
      <c r="CJ8613" s="1"/>
      <c r="CK8613" s="1"/>
      <c r="CL8613" s="1"/>
      <c r="CM8613" s="1"/>
      <c r="CN8613" s="1"/>
      <c r="CO8613" s="1"/>
    </row>
    <row r="8614" spans="15:93" x14ac:dyDescent="0.2">
      <c r="O8614" s="28"/>
      <c r="T8614" s="1"/>
      <c r="U8614" s="1"/>
      <c r="AC8614" s="93"/>
      <c r="AD8614" s="69"/>
      <c r="AE8614" s="33"/>
      <c r="AF8614" s="33"/>
      <c r="AG8614" s="33"/>
      <c r="AX8614" s="37"/>
      <c r="AY8614" s="1"/>
      <c r="AZ8614" s="1"/>
      <c r="BA8614" s="31"/>
      <c r="BB8614" s="31"/>
      <c r="BC8614" s="1"/>
      <c r="BD8614" s="1"/>
      <c r="BE8614" s="1"/>
      <c r="BF8614" s="1"/>
      <c r="BG8614" s="1"/>
      <c r="BT8614" s="37"/>
      <c r="BU8614" s="31"/>
      <c r="BW8614" s="33"/>
      <c r="BX8614" s="1"/>
      <c r="BY8614" s="1"/>
      <c r="BZ8614" s="1"/>
      <c r="CA8614" s="1"/>
      <c r="CB8614" s="1"/>
      <c r="CC8614" s="1"/>
      <c r="CE8614" s="1"/>
      <c r="CF8614" s="1"/>
      <c r="CG8614" s="1"/>
      <c r="CH8614" s="1"/>
      <c r="CI8614" s="1"/>
      <c r="CJ8614" s="1"/>
      <c r="CK8614" s="1"/>
      <c r="CL8614" s="1"/>
      <c r="CM8614" s="1"/>
      <c r="CN8614" s="1"/>
      <c r="CO8614" s="1"/>
    </row>
    <row r="8615" spans="15:93" x14ac:dyDescent="0.2">
      <c r="O8615" s="28"/>
      <c r="T8615" s="1"/>
      <c r="U8615" s="1"/>
      <c r="AC8615" s="93"/>
      <c r="AD8615" s="69"/>
      <c r="AE8615" s="33"/>
      <c r="AF8615" s="33"/>
      <c r="AG8615" s="33"/>
      <c r="AX8615" s="37"/>
      <c r="AY8615" s="1"/>
      <c r="AZ8615" s="1"/>
      <c r="BA8615" s="31"/>
      <c r="BB8615" s="31"/>
      <c r="BC8615" s="1"/>
      <c r="BD8615" s="1"/>
      <c r="BE8615" s="1"/>
      <c r="BF8615" s="1"/>
      <c r="BG8615" s="1"/>
      <c r="BT8615" s="37"/>
      <c r="BU8615" s="31"/>
      <c r="BW8615" s="33"/>
      <c r="BX8615" s="1"/>
      <c r="BY8615" s="1"/>
      <c r="BZ8615" s="1"/>
      <c r="CA8615" s="1"/>
      <c r="CB8615" s="1"/>
      <c r="CC8615" s="1"/>
      <c r="CE8615" s="1"/>
      <c r="CF8615" s="1"/>
      <c r="CG8615" s="1"/>
      <c r="CH8615" s="1"/>
      <c r="CI8615" s="1"/>
      <c r="CJ8615" s="1"/>
      <c r="CK8615" s="1"/>
      <c r="CL8615" s="1"/>
      <c r="CM8615" s="1"/>
      <c r="CN8615" s="1"/>
      <c r="CO8615" s="1"/>
    </row>
    <row r="8616" spans="15:93" x14ac:dyDescent="0.2">
      <c r="O8616" s="28"/>
      <c r="T8616" s="1"/>
      <c r="U8616" s="1"/>
      <c r="AC8616" s="93"/>
      <c r="AD8616" s="69"/>
      <c r="AE8616" s="33"/>
      <c r="AF8616" s="33"/>
      <c r="AG8616" s="33"/>
      <c r="AX8616" s="37"/>
      <c r="AY8616" s="1"/>
      <c r="AZ8616" s="1"/>
      <c r="BA8616" s="31"/>
      <c r="BB8616" s="31"/>
      <c r="BC8616" s="1"/>
      <c r="BD8616" s="1"/>
      <c r="BE8616" s="1"/>
      <c r="BF8616" s="1"/>
      <c r="BG8616" s="1"/>
      <c r="BT8616" s="37"/>
      <c r="BU8616" s="31"/>
      <c r="BW8616" s="33"/>
      <c r="BX8616" s="1"/>
      <c r="BY8616" s="1"/>
      <c r="BZ8616" s="1"/>
      <c r="CA8616" s="1"/>
      <c r="CB8616" s="1"/>
      <c r="CC8616" s="1"/>
      <c r="CE8616" s="1"/>
      <c r="CF8616" s="1"/>
      <c r="CG8616" s="1"/>
      <c r="CH8616" s="1"/>
      <c r="CI8616" s="1"/>
      <c r="CJ8616" s="1"/>
      <c r="CK8616" s="1"/>
      <c r="CL8616" s="1"/>
      <c r="CM8616" s="1"/>
      <c r="CN8616" s="1"/>
      <c r="CO8616" s="1"/>
    </row>
    <row r="8617" spans="15:93" x14ac:dyDescent="0.2">
      <c r="O8617" s="28"/>
      <c r="T8617" s="1"/>
      <c r="U8617" s="1"/>
      <c r="AC8617" s="93"/>
      <c r="AD8617" s="69"/>
      <c r="AE8617" s="33"/>
      <c r="AF8617" s="33"/>
      <c r="AG8617" s="33"/>
      <c r="AX8617" s="37"/>
      <c r="AY8617" s="1"/>
      <c r="AZ8617" s="1"/>
      <c r="BA8617" s="31"/>
      <c r="BB8617" s="31"/>
      <c r="BC8617" s="1"/>
      <c r="BD8617" s="1"/>
      <c r="BE8617" s="1"/>
      <c r="BF8617" s="1"/>
      <c r="BG8617" s="1"/>
      <c r="BT8617" s="37"/>
      <c r="BU8617" s="31"/>
      <c r="BW8617" s="33"/>
      <c r="BX8617" s="1"/>
      <c r="BY8617" s="1"/>
      <c r="BZ8617" s="1"/>
      <c r="CA8617" s="1"/>
      <c r="CB8617" s="1"/>
      <c r="CC8617" s="1"/>
      <c r="CE8617" s="1"/>
      <c r="CF8617" s="1"/>
      <c r="CG8617" s="1"/>
      <c r="CH8617" s="1"/>
      <c r="CI8617" s="1"/>
      <c r="CJ8617" s="1"/>
      <c r="CK8617" s="1"/>
      <c r="CL8617" s="1"/>
      <c r="CM8617" s="1"/>
      <c r="CN8617" s="1"/>
      <c r="CO8617" s="1"/>
    </row>
    <row r="8618" spans="15:93" x14ac:dyDescent="0.2">
      <c r="O8618" s="28"/>
      <c r="T8618" s="1"/>
      <c r="U8618" s="1"/>
      <c r="AC8618" s="93"/>
      <c r="AD8618" s="69"/>
      <c r="AE8618" s="33"/>
      <c r="AF8618" s="33"/>
      <c r="AG8618" s="33"/>
      <c r="AX8618" s="37"/>
      <c r="AY8618" s="1"/>
      <c r="AZ8618" s="1"/>
      <c r="BA8618" s="31"/>
      <c r="BB8618" s="31"/>
      <c r="BC8618" s="1"/>
      <c r="BD8618" s="1"/>
      <c r="BE8618" s="1"/>
      <c r="BF8618" s="1"/>
      <c r="BG8618" s="1"/>
      <c r="BT8618" s="37"/>
      <c r="BU8618" s="31"/>
      <c r="BW8618" s="33"/>
      <c r="BX8618" s="1"/>
      <c r="BY8618" s="1"/>
      <c r="BZ8618" s="1"/>
      <c r="CA8618" s="1"/>
      <c r="CB8618" s="1"/>
      <c r="CC8618" s="1"/>
      <c r="CE8618" s="1"/>
      <c r="CF8618" s="1"/>
      <c r="CG8618" s="1"/>
      <c r="CH8618" s="1"/>
      <c r="CI8618" s="1"/>
      <c r="CJ8618" s="1"/>
      <c r="CK8618" s="1"/>
      <c r="CL8618" s="1"/>
      <c r="CM8618" s="1"/>
      <c r="CN8618" s="1"/>
      <c r="CO8618" s="1"/>
    </row>
    <row r="8619" spans="15:93" x14ac:dyDescent="0.2">
      <c r="O8619" s="28"/>
      <c r="T8619" s="1"/>
      <c r="U8619" s="1"/>
      <c r="AC8619" s="93"/>
      <c r="AD8619" s="69"/>
      <c r="AE8619" s="33"/>
      <c r="AF8619" s="33"/>
      <c r="AG8619" s="33"/>
      <c r="AX8619" s="37"/>
      <c r="AY8619" s="1"/>
      <c r="AZ8619" s="1"/>
      <c r="BA8619" s="31"/>
      <c r="BB8619" s="31"/>
      <c r="BC8619" s="1"/>
      <c r="BD8619" s="1"/>
      <c r="BE8619" s="1"/>
      <c r="BF8619" s="1"/>
      <c r="BG8619" s="1"/>
      <c r="BT8619" s="37"/>
      <c r="BU8619" s="31"/>
      <c r="BW8619" s="33"/>
      <c r="BX8619" s="1"/>
      <c r="BY8619" s="1"/>
      <c r="BZ8619" s="1"/>
      <c r="CA8619" s="1"/>
      <c r="CB8619" s="1"/>
      <c r="CC8619" s="1"/>
      <c r="CE8619" s="1"/>
      <c r="CF8619" s="1"/>
      <c r="CG8619" s="1"/>
      <c r="CH8619" s="1"/>
      <c r="CI8619" s="1"/>
      <c r="CJ8619" s="1"/>
      <c r="CK8619" s="1"/>
      <c r="CL8619" s="1"/>
      <c r="CM8619" s="1"/>
      <c r="CN8619" s="1"/>
      <c r="CO8619" s="1"/>
    </row>
    <row r="8620" spans="15:93" x14ac:dyDescent="0.2">
      <c r="O8620" s="28"/>
      <c r="T8620" s="1"/>
      <c r="U8620" s="1"/>
      <c r="AC8620" s="93"/>
      <c r="AD8620" s="69"/>
      <c r="AE8620" s="33"/>
      <c r="AF8620" s="33"/>
      <c r="AG8620" s="33"/>
      <c r="AX8620" s="37"/>
      <c r="AY8620" s="1"/>
      <c r="AZ8620" s="1"/>
      <c r="BA8620" s="31"/>
      <c r="BB8620" s="31"/>
      <c r="BC8620" s="1"/>
      <c r="BD8620" s="1"/>
      <c r="BE8620" s="1"/>
      <c r="BF8620" s="1"/>
      <c r="BG8620" s="1"/>
      <c r="BT8620" s="37"/>
      <c r="BU8620" s="31"/>
      <c r="BW8620" s="33"/>
      <c r="BX8620" s="1"/>
      <c r="BY8620" s="1"/>
      <c r="BZ8620" s="1"/>
      <c r="CA8620" s="1"/>
      <c r="CB8620" s="1"/>
      <c r="CC8620" s="1"/>
      <c r="CE8620" s="1"/>
      <c r="CF8620" s="1"/>
      <c r="CG8620" s="1"/>
      <c r="CH8620" s="1"/>
      <c r="CI8620" s="1"/>
      <c r="CJ8620" s="1"/>
      <c r="CK8620" s="1"/>
      <c r="CL8620" s="1"/>
      <c r="CM8620" s="1"/>
      <c r="CN8620" s="1"/>
      <c r="CO8620" s="1"/>
    </row>
    <row r="8621" spans="15:93" x14ac:dyDescent="0.2">
      <c r="O8621" s="28"/>
      <c r="U8621" s="1"/>
      <c r="AC8621" s="93"/>
      <c r="AD8621" s="69"/>
      <c r="AE8621" s="33"/>
      <c r="AF8621" s="33"/>
      <c r="AG8621" s="33"/>
      <c r="AX8621" s="37"/>
      <c r="AY8621" s="1"/>
      <c r="AZ8621" s="1"/>
      <c r="BA8621" s="31"/>
      <c r="BB8621" s="31"/>
      <c r="BC8621" s="1"/>
      <c r="BD8621" s="1"/>
      <c r="BE8621" s="1"/>
      <c r="BF8621" s="1"/>
      <c r="BG8621" s="1"/>
      <c r="BT8621" s="37"/>
      <c r="BU8621" s="31"/>
      <c r="BW8621" s="33"/>
      <c r="BX8621" s="1"/>
      <c r="BY8621" s="1"/>
      <c r="BZ8621" s="1"/>
      <c r="CA8621" s="1"/>
      <c r="CB8621" s="1"/>
      <c r="CC8621" s="1"/>
      <c r="CE8621" s="1"/>
      <c r="CF8621" s="1"/>
      <c r="CG8621" s="1"/>
      <c r="CH8621" s="1"/>
      <c r="CI8621" s="1"/>
      <c r="CJ8621" s="1"/>
      <c r="CK8621" s="1"/>
      <c r="CL8621" s="1"/>
      <c r="CM8621" s="1"/>
      <c r="CN8621" s="1"/>
      <c r="CO8621" s="1"/>
    </row>
    <row r="8622" spans="15:93" x14ac:dyDescent="0.2">
      <c r="O8622" s="28"/>
      <c r="U8622" s="1"/>
      <c r="AC8622" s="93"/>
      <c r="AD8622" s="69"/>
      <c r="AE8622" s="33"/>
      <c r="AF8622" s="33"/>
      <c r="AG8622" s="33"/>
      <c r="AX8622" s="37"/>
      <c r="AY8622" s="1"/>
      <c r="AZ8622" s="1"/>
      <c r="BA8622" s="31"/>
      <c r="BB8622" s="31"/>
      <c r="BC8622" s="1"/>
      <c r="BD8622" s="1"/>
      <c r="BE8622" s="1"/>
      <c r="BF8622" s="1"/>
      <c r="BG8622" s="1"/>
      <c r="BT8622" s="37"/>
      <c r="BU8622" s="31"/>
      <c r="BW8622" s="33"/>
      <c r="BX8622" s="1"/>
      <c r="BY8622" s="1"/>
      <c r="BZ8622" s="1"/>
      <c r="CA8622" s="1"/>
      <c r="CB8622" s="1"/>
      <c r="CC8622" s="1"/>
      <c r="CE8622" s="1"/>
      <c r="CF8622" s="1"/>
      <c r="CG8622" s="1"/>
      <c r="CH8622" s="1"/>
      <c r="CI8622" s="1"/>
      <c r="CJ8622" s="1"/>
      <c r="CK8622" s="1"/>
      <c r="CL8622" s="1"/>
      <c r="CM8622" s="1"/>
      <c r="CN8622" s="1"/>
      <c r="CO8622" s="1"/>
    </row>
    <row r="8623" spans="15:93" x14ac:dyDescent="0.2">
      <c r="O8623" s="28"/>
      <c r="U8623" s="1"/>
      <c r="AC8623" s="93"/>
      <c r="AD8623" s="69"/>
      <c r="AE8623" s="33"/>
      <c r="AF8623" s="33"/>
      <c r="AG8623" s="33"/>
      <c r="AX8623" s="37"/>
      <c r="AY8623" s="1"/>
      <c r="AZ8623" s="1"/>
      <c r="BA8623" s="31"/>
      <c r="BB8623" s="31"/>
      <c r="BC8623" s="1"/>
      <c r="BD8623" s="1"/>
      <c r="BE8623" s="1"/>
      <c r="BF8623" s="1"/>
      <c r="BG8623" s="1"/>
      <c r="BT8623" s="37"/>
      <c r="BU8623" s="31"/>
      <c r="BW8623" s="33"/>
      <c r="BX8623" s="1"/>
      <c r="BY8623" s="1"/>
      <c r="BZ8623" s="1"/>
      <c r="CA8623" s="1"/>
      <c r="CB8623" s="1"/>
      <c r="CC8623" s="1"/>
      <c r="CE8623" s="1"/>
      <c r="CF8623" s="1"/>
      <c r="CG8623" s="1"/>
      <c r="CH8623" s="1"/>
      <c r="CI8623" s="1"/>
      <c r="CJ8623" s="1"/>
      <c r="CK8623" s="1"/>
      <c r="CL8623" s="1"/>
      <c r="CM8623" s="1"/>
      <c r="CN8623" s="1"/>
      <c r="CO8623" s="1"/>
    </row>
    <row r="8624" spans="15:93" x14ac:dyDescent="0.2">
      <c r="O8624" s="28"/>
      <c r="U8624" s="1"/>
      <c r="AC8624" s="93"/>
      <c r="AD8624" s="69"/>
      <c r="AE8624" s="33"/>
      <c r="AF8624" s="33"/>
      <c r="AG8624" s="33"/>
      <c r="AX8624" s="37"/>
      <c r="AY8624" s="1"/>
      <c r="AZ8624" s="1"/>
      <c r="BA8624" s="31"/>
      <c r="BB8624" s="31"/>
      <c r="BC8624" s="1"/>
      <c r="BD8624" s="1"/>
      <c r="BE8624" s="1"/>
      <c r="BF8624" s="1"/>
      <c r="BG8624" s="1"/>
      <c r="BT8624" s="37"/>
      <c r="BU8624" s="31"/>
      <c r="BW8624" s="33"/>
      <c r="BX8624" s="1"/>
      <c r="BY8624" s="1"/>
      <c r="BZ8624" s="1"/>
      <c r="CA8624" s="1"/>
      <c r="CB8624" s="1"/>
      <c r="CC8624" s="1"/>
      <c r="CE8624" s="1"/>
      <c r="CF8624" s="1"/>
      <c r="CG8624" s="1"/>
      <c r="CH8624" s="1"/>
      <c r="CI8624" s="1"/>
      <c r="CJ8624" s="1"/>
      <c r="CK8624" s="1"/>
      <c r="CL8624" s="1"/>
      <c r="CM8624" s="1"/>
      <c r="CN8624" s="1"/>
      <c r="CO8624" s="1"/>
    </row>
    <row r="8625" spans="15:93" x14ac:dyDescent="0.2">
      <c r="O8625" s="28"/>
      <c r="U8625" s="1"/>
      <c r="AC8625" s="93"/>
      <c r="AD8625" s="69"/>
      <c r="AE8625" s="33"/>
      <c r="AF8625" s="33"/>
      <c r="AG8625" s="33"/>
      <c r="AX8625" s="37"/>
      <c r="AY8625" s="1"/>
      <c r="AZ8625" s="1"/>
      <c r="BA8625" s="31"/>
      <c r="BB8625" s="31"/>
      <c r="BC8625" s="1"/>
      <c r="BD8625" s="1"/>
      <c r="BE8625" s="1"/>
      <c r="BF8625" s="1"/>
      <c r="BG8625" s="1"/>
      <c r="BT8625" s="37"/>
      <c r="BU8625" s="31"/>
      <c r="BW8625" s="33"/>
      <c r="BX8625" s="1"/>
      <c r="BY8625" s="1"/>
      <c r="BZ8625" s="1"/>
      <c r="CA8625" s="1"/>
      <c r="CB8625" s="1"/>
      <c r="CC8625" s="1"/>
      <c r="CE8625" s="1"/>
      <c r="CF8625" s="1"/>
      <c r="CG8625" s="1"/>
      <c r="CH8625" s="1"/>
      <c r="CI8625" s="1"/>
      <c r="CJ8625" s="1"/>
      <c r="CK8625" s="1"/>
      <c r="CL8625" s="1"/>
      <c r="CM8625" s="1"/>
      <c r="CN8625" s="1"/>
      <c r="CO8625" s="1"/>
    </row>
    <row r="8626" spans="15:93" x14ac:dyDescent="0.2">
      <c r="O8626" s="28"/>
      <c r="U8626" s="1"/>
      <c r="AC8626" s="93"/>
      <c r="AD8626" s="69"/>
      <c r="AE8626" s="33"/>
      <c r="AF8626" s="33"/>
      <c r="AG8626" s="33"/>
      <c r="AX8626" s="37"/>
      <c r="AY8626" s="1"/>
      <c r="AZ8626" s="1"/>
      <c r="BA8626" s="31"/>
      <c r="BB8626" s="31"/>
      <c r="BC8626" s="1"/>
      <c r="BD8626" s="1"/>
      <c r="BE8626" s="1"/>
      <c r="BF8626" s="1"/>
      <c r="BG8626" s="1"/>
      <c r="BT8626" s="37"/>
      <c r="BU8626" s="31"/>
      <c r="BW8626" s="33"/>
      <c r="BX8626" s="1"/>
      <c r="BY8626" s="1"/>
      <c r="BZ8626" s="1"/>
      <c r="CA8626" s="1"/>
      <c r="CB8626" s="1"/>
      <c r="CC8626" s="1"/>
      <c r="CE8626" s="1"/>
      <c r="CF8626" s="1"/>
      <c r="CG8626" s="1"/>
      <c r="CH8626" s="1"/>
      <c r="CI8626" s="1"/>
      <c r="CJ8626" s="1"/>
      <c r="CK8626" s="1"/>
      <c r="CL8626" s="1"/>
      <c r="CM8626" s="1"/>
      <c r="CN8626" s="1"/>
      <c r="CO8626" s="1"/>
    </row>
    <row r="8627" spans="15:93" x14ac:dyDescent="0.2">
      <c r="O8627" s="28"/>
      <c r="U8627" s="1"/>
      <c r="AC8627" s="93"/>
      <c r="AD8627" s="69"/>
      <c r="AE8627" s="33"/>
      <c r="AF8627" s="33"/>
      <c r="AG8627" s="33"/>
      <c r="AX8627" s="37"/>
      <c r="AY8627" s="1"/>
      <c r="AZ8627" s="1"/>
      <c r="BA8627" s="31"/>
      <c r="BB8627" s="31"/>
      <c r="BC8627" s="1"/>
      <c r="BD8627" s="1"/>
      <c r="BE8627" s="1"/>
      <c r="BF8627" s="1"/>
      <c r="BG8627" s="1"/>
      <c r="BT8627" s="37"/>
      <c r="BU8627" s="31"/>
      <c r="BW8627" s="33"/>
      <c r="BX8627" s="1"/>
      <c r="BY8627" s="1"/>
      <c r="BZ8627" s="1"/>
      <c r="CA8627" s="1"/>
      <c r="CB8627" s="1"/>
      <c r="CC8627" s="1"/>
      <c r="CE8627" s="1"/>
      <c r="CF8627" s="1"/>
      <c r="CG8627" s="1"/>
      <c r="CH8627" s="1"/>
      <c r="CI8627" s="1"/>
      <c r="CJ8627" s="1"/>
      <c r="CK8627" s="1"/>
      <c r="CL8627" s="1"/>
      <c r="CM8627" s="1"/>
      <c r="CN8627" s="1"/>
      <c r="CO8627" s="1"/>
    </row>
    <row r="8628" spans="15:93" x14ac:dyDescent="0.2">
      <c r="O8628" s="28"/>
      <c r="U8628" s="1"/>
      <c r="AC8628" s="93"/>
      <c r="AD8628" s="69"/>
      <c r="AE8628" s="33"/>
      <c r="AF8628" s="33"/>
      <c r="AG8628" s="33"/>
      <c r="AX8628" s="37"/>
      <c r="AY8628" s="1"/>
      <c r="AZ8628" s="1"/>
      <c r="BA8628" s="31"/>
      <c r="BB8628" s="31"/>
      <c r="BC8628" s="1"/>
      <c r="BD8628" s="1"/>
      <c r="BE8628" s="1"/>
      <c r="BF8628" s="1"/>
      <c r="BG8628" s="1"/>
      <c r="BT8628" s="37"/>
      <c r="BU8628" s="31"/>
      <c r="BW8628" s="33"/>
      <c r="BX8628" s="1"/>
      <c r="BY8628" s="1"/>
      <c r="BZ8628" s="1"/>
      <c r="CA8628" s="1"/>
      <c r="CB8628" s="1"/>
      <c r="CC8628" s="1"/>
      <c r="CE8628" s="1"/>
      <c r="CF8628" s="1"/>
      <c r="CG8628" s="1"/>
      <c r="CH8628" s="1"/>
      <c r="CI8628" s="1"/>
      <c r="CJ8628" s="1"/>
      <c r="CK8628" s="1"/>
      <c r="CL8628" s="1"/>
      <c r="CM8628" s="1"/>
      <c r="CN8628" s="1"/>
      <c r="CO8628" s="1"/>
    </row>
    <row r="8629" spans="15:93" x14ac:dyDescent="0.2">
      <c r="O8629" s="28"/>
      <c r="U8629" s="1"/>
      <c r="AC8629" s="93"/>
      <c r="AD8629" s="69"/>
      <c r="AE8629" s="33"/>
      <c r="AF8629" s="33"/>
      <c r="AG8629" s="33"/>
      <c r="AX8629" s="37"/>
      <c r="AY8629" s="1"/>
      <c r="AZ8629" s="1"/>
      <c r="BA8629" s="31"/>
      <c r="BB8629" s="31"/>
      <c r="BC8629" s="1"/>
      <c r="BD8629" s="1"/>
      <c r="BE8629" s="1"/>
      <c r="BF8629" s="1"/>
      <c r="BG8629" s="1"/>
      <c r="BT8629" s="37"/>
      <c r="BU8629" s="31"/>
      <c r="BW8629" s="33"/>
      <c r="BX8629" s="1"/>
      <c r="BY8629" s="1"/>
      <c r="BZ8629" s="1"/>
      <c r="CA8629" s="1"/>
      <c r="CB8629" s="1"/>
      <c r="CC8629" s="1"/>
      <c r="CE8629" s="1"/>
      <c r="CF8629" s="1"/>
      <c r="CG8629" s="1"/>
      <c r="CH8629" s="1"/>
      <c r="CI8629" s="1"/>
      <c r="CJ8629" s="1"/>
      <c r="CK8629" s="1"/>
      <c r="CL8629" s="1"/>
      <c r="CM8629" s="1"/>
      <c r="CN8629" s="1"/>
      <c r="CO8629" s="1"/>
    </row>
    <row r="8630" spans="15:93" x14ac:dyDescent="0.2">
      <c r="O8630" s="28"/>
      <c r="U8630" s="1"/>
      <c r="AC8630" s="93"/>
      <c r="AD8630" s="69"/>
      <c r="AE8630" s="33"/>
      <c r="AF8630" s="33"/>
      <c r="AG8630" s="33"/>
      <c r="AX8630" s="37"/>
      <c r="AY8630" s="1"/>
      <c r="AZ8630" s="1"/>
      <c r="BA8630" s="31"/>
      <c r="BB8630" s="31"/>
      <c r="BC8630" s="1"/>
      <c r="BD8630" s="1"/>
      <c r="BE8630" s="1"/>
      <c r="BF8630" s="1"/>
      <c r="BG8630" s="1"/>
      <c r="BT8630" s="37"/>
      <c r="BU8630" s="31"/>
      <c r="BW8630" s="33"/>
      <c r="BX8630" s="1"/>
      <c r="BY8630" s="1"/>
      <c r="BZ8630" s="1"/>
      <c r="CA8630" s="1"/>
      <c r="CB8630" s="1"/>
      <c r="CC8630" s="1"/>
      <c r="CE8630" s="1"/>
      <c r="CF8630" s="1"/>
      <c r="CG8630" s="1"/>
      <c r="CH8630" s="1"/>
      <c r="CI8630" s="1"/>
      <c r="CJ8630" s="1"/>
      <c r="CK8630" s="1"/>
      <c r="CL8630" s="1"/>
      <c r="CM8630" s="1"/>
      <c r="CN8630" s="1"/>
      <c r="CO8630" s="1"/>
    </row>
    <row r="8631" spans="15:93" x14ac:dyDescent="0.2">
      <c r="O8631" s="28"/>
      <c r="U8631" s="1"/>
      <c r="AC8631" s="93"/>
      <c r="AD8631" s="69"/>
      <c r="AE8631" s="33"/>
      <c r="AF8631" s="33"/>
      <c r="AG8631" s="33"/>
      <c r="AX8631" s="37"/>
      <c r="AY8631" s="1"/>
      <c r="AZ8631" s="1"/>
      <c r="BA8631" s="31"/>
      <c r="BB8631" s="31"/>
      <c r="BC8631" s="1"/>
      <c r="BD8631" s="1"/>
      <c r="BE8631" s="1"/>
      <c r="BF8631" s="1"/>
      <c r="BG8631" s="1"/>
      <c r="BT8631" s="37"/>
      <c r="BU8631" s="31"/>
      <c r="BW8631" s="33"/>
      <c r="BX8631" s="1"/>
      <c r="BY8631" s="1"/>
      <c r="BZ8631" s="1"/>
      <c r="CA8631" s="1"/>
      <c r="CB8631" s="1"/>
      <c r="CC8631" s="1"/>
      <c r="CE8631" s="1"/>
      <c r="CF8631" s="1"/>
      <c r="CG8631" s="1"/>
      <c r="CH8631" s="1"/>
      <c r="CI8631" s="1"/>
      <c r="CJ8631" s="1"/>
      <c r="CK8631" s="1"/>
      <c r="CL8631" s="1"/>
      <c r="CM8631" s="1"/>
      <c r="CN8631" s="1"/>
      <c r="CO8631" s="1"/>
    </row>
    <row r="8632" spans="15:93" x14ac:dyDescent="0.2">
      <c r="O8632" s="28"/>
      <c r="U8632" s="1"/>
      <c r="AC8632" s="93"/>
      <c r="AD8632" s="69"/>
      <c r="AE8632" s="33"/>
      <c r="AF8632" s="33"/>
      <c r="AG8632" s="33"/>
      <c r="AX8632" s="37"/>
      <c r="AY8632" s="1"/>
      <c r="AZ8632" s="1"/>
      <c r="BA8632" s="31"/>
      <c r="BB8632" s="31"/>
      <c r="BC8632" s="1"/>
      <c r="BD8632" s="1"/>
      <c r="BE8632" s="1"/>
      <c r="BF8632" s="1"/>
      <c r="BG8632" s="1"/>
      <c r="BT8632" s="37"/>
      <c r="BU8632" s="31"/>
      <c r="BW8632" s="33"/>
      <c r="BX8632" s="1"/>
      <c r="BY8632" s="1"/>
      <c r="BZ8632" s="1"/>
      <c r="CA8632" s="1"/>
      <c r="CB8632" s="1"/>
      <c r="CC8632" s="1"/>
      <c r="CE8632" s="1"/>
      <c r="CF8632" s="1"/>
      <c r="CG8632" s="1"/>
      <c r="CH8632" s="1"/>
      <c r="CI8632" s="1"/>
      <c r="CJ8632" s="1"/>
      <c r="CK8632" s="1"/>
      <c r="CL8632" s="1"/>
      <c r="CM8632" s="1"/>
      <c r="CN8632" s="1"/>
      <c r="CO8632" s="1"/>
    </row>
    <row r="8633" spans="15:93" x14ac:dyDescent="0.2">
      <c r="O8633" s="28"/>
      <c r="U8633" s="1"/>
      <c r="AC8633" s="93"/>
      <c r="AD8633" s="69"/>
      <c r="AE8633" s="33"/>
      <c r="AF8633" s="33"/>
      <c r="AG8633" s="33"/>
      <c r="AX8633" s="37"/>
      <c r="AY8633" s="1"/>
      <c r="AZ8633" s="1"/>
      <c r="BA8633" s="31"/>
      <c r="BB8633" s="31"/>
      <c r="BC8633" s="1"/>
      <c r="BD8633" s="1"/>
      <c r="BE8633" s="1"/>
      <c r="BF8633" s="1"/>
      <c r="BG8633" s="1"/>
      <c r="BT8633" s="37"/>
      <c r="BU8633" s="31"/>
      <c r="BW8633" s="33"/>
      <c r="BX8633" s="1"/>
      <c r="BY8633" s="1"/>
      <c r="BZ8633" s="1"/>
      <c r="CA8633" s="1"/>
      <c r="CB8633" s="1"/>
      <c r="CC8633" s="1"/>
      <c r="CE8633" s="1"/>
      <c r="CF8633" s="1"/>
      <c r="CG8633" s="1"/>
      <c r="CH8633" s="1"/>
      <c r="CI8633" s="1"/>
      <c r="CJ8633" s="1"/>
      <c r="CK8633" s="1"/>
      <c r="CL8633" s="1"/>
      <c r="CM8633" s="1"/>
      <c r="CN8633" s="1"/>
      <c r="CO8633" s="1"/>
    </row>
    <row r="8634" spans="15:93" x14ac:dyDescent="0.2">
      <c r="O8634" s="28"/>
      <c r="U8634" s="1"/>
      <c r="AC8634" s="93"/>
      <c r="AD8634" s="69"/>
      <c r="AE8634" s="33"/>
      <c r="AF8634" s="33"/>
      <c r="AG8634" s="33"/>
      <c r="AX8634" s="37"/>
      <c r="AY8634" s="1"/>
      <c r="AZ8634" s="1"/>
      <c r="BA8634" s="31"/>
      <c r="BB8634" s="31"/>
      <c r="BC8634" s="1"/>
      <c r="BD8634" s="1"/>
      <c r="BE8634" s="1"/>
      <c r="BF8634" s="1"/>
      <c r="BG8634" s="1"/>
      <c r="BT8634" s="37"/>
      <c r="BU8634" s="31"/>
      <c r="BW8634" s="33"/>
      <c r="BX8634" s="1"/>
      <c r="BY8634" s="1"/>
      <c r="BZ8634" s="1"/>
      <c r="CA8634" s="1"/>
      <c r="CB8634" s="1"/>
      <c r="CC8634" s="1"/>
      <c r="CE8634" s="1"/>
      <c r="CF8634" s="1"/>
      <c r="CG8634" s="1"/>
      <c r="CH8634" s="1"/>
      <c r="CI8634" s="1"/>
      <c r="CJ8634" s="1"/>
      <c r="CK8634" s="1"/>
      <c r="CL8634" s="1"/>
      <c r="CM8634" s="1"/>
      <c r="CN8634" s="1"/>
      <c r="CO8634" s="1"/>
    </row>
    <row r="8635" spans="15:93" x14ac:dyDescent="0.2">
      <c r="O8635" s="28"/>
      <c r="U8635" s="1"/>
      <c r="AC8635" s="93"/>
      <c r="AD8635" s="69"/>
      <c r="AE8635" s="33"/>
      <c r="AF8635" s="33"/>
      <c r="AG8635" s="33"/>
      <c r="AX8635" s="37"/>
      <c r="AY8635" s="1"/>
      <c r="AZ8635" s="1"/>
      <c r="BA8635" s="31"/>
      <c r="BB8635" s="31"/>
      <c r="BC8635" s="1"/>
      <c r="BD8635" s="1"/>
      <c r="BE8635" s="1"/>
      <c r="BF8635" s="1"/>
      <c r="BG8635" s="1"/>
      <c r="BT8635" s="37"/>
      <c r="BU8635" s="31"/>
      <c r="BW8635" s="33"/>
      <c r="BX8635" s="1"/>
      <c r="BY8635" s="1"/>
      <c r="BZ8635" s="1"/>
      <c r="CA8635" s="1"/>
      <c r="CB8635" s="1"/>
      <c r="CC8635" s="1"/>
      <c r="CE8635" s="1"/>
      <c r="CF8635" s="1"/>
      <c r="CG8635" s="1"/>
      <c r="CH8635" s="1"/>
      <c r="CI8635" s="1"/>
      <c r="CJ8635" s="1"/>
      <c r="CK8635" s="1"/>
      <c r="CL8635" s="1"/>
      <c r="CM8635" s="1"/>
      <c r="CN8635" s="1"/>
      <c r="CO8635" s="1"/>
    </row>
    <row r="8636" spans="15:93" x14ac:dyDescent="0.2">
      <c r="O8636" s="28"/>
      <c r="U8636" s="1"/>
      <c r="AC8636" s="93"/>
      <c r="AD8636" s="69"/>
      <c r="AE8636" s="33"/>
      <c r="AF8636" s="33"/>
      <c r="AG8636" s="33"/>
      <c r="AX8636" s="37"/>
      <c r="AY8636" s="1"/>
      <c r="AZ8636" s="1"/>
      <c r="BA8636" s="31"/>
      <c r="BB8636" s="31"/>
      <c r="BC8636" s="1"/>
      <c r="BD8636" s="1"/>
      <c r="BE8636" s="1"/>
      <c r="BF8636" s="1"/>
      <c r="BG8636" s="1"/>
      <c r="BT8636" s="37"/>
      <c r="BU8636" s="31"/>
      <c r="BW8636" s="33"/>
      <c r="BX8636" s="1"/>
      <c r="BY8636" s="1"/>
      <c r="BZ8636" s="1"/>
      <c r="CA8636" s="1"/>
      <c r="CB8636" s="1"/>
      <c r="CC8636" s="1"/>
      <c r="CE8636" s="1"/>
      <c r="CF8636" s="1"/>
      <c r="CG8636" s="1"/>
      <c r="CH8636" s="1"/>
      <c r="CI8636" s="1"/>
      <c r="CJ8636" s="1"/>
      <c r="CK8636" s="1"/>
      <c r="CL8636" s="1"/>
      <c r="CM8636" s="1"/>
      <c r="CN8636" s="1"/>
      <c r="CO8636" s="1"/>
    </row>
    <row r="8637" spans="15:93" x14ac:dyDescent="0.2">
      <c r="O8637" s="28"/>
      <c r="U8637" s="1"/>
      <c r="AC8637" s="93"/>
      <c r="AD8637" s="69"/>
      <c r="AE8637" s="33"/>
      <c r="AF8637" s="33"/>
      <c r="AG8637" s="33"/>
      <c r="AX8637" s="37"/>
      <c r="AY8637" s="1"/>
      <c r="AZ8637" s="1"/>
      <c r="BA8637" s="31"/>
      <c r="BB8637" s="31"/>
      <c r="BC8637" s="1"/>
      <c r="BD8637" s="1"/>
      <c r="BE8637" s="1"/>
      <c r="BF8637" s="1"/>
      <c r="BG8637" s="1"/>
      <c r="BT8637" s="37"/>
      <c r="BU8637" s="31"/>
      <c r="BW8637" s="33"/>
      <c r="BX8637" s="1"/>
      <c r="BY8637" s="1"/>
      <c r="BZ8637" s="1"/>
      <c r="CA8637" s="1"/>
      <c r="CB8637" s="1"/>
      <c r="CC8637" s="1"/>
      <c r="CE8637" s="1"/>
      <c r="CF8637" s="1"/>
      <c r="CG8637" s="1"/>
      <c r="CH8637" s="1"/>
      <c r="CI8637" s="1"/>
      <c r="CJ8637" s="1"/>
      <c r="CK8637" s="1"/>
      <c r="CL8637" s="1"/>
      <c r="CM8637" s="1"/>
      <c r="CN8637" s="1"/>
      <c r="CO8637" s="1"/>
    </row>
    <row r="8638" spans="15:93" x14ac:dyDescent="0.2">
      <c r="O8638" s="28"/>
      <c r="U8638" s="1"/>
      <c r="AC8638" s="93"/>
      <c r="AD8638" s="69"/>
      <c r="AE8638" s="33"/>
      <c r="AF8638" s="33"/>
      <c r="AG8638" s="33"/>
      <c r="AX8638" s="37"/>
      <c r="AY8638" s="1"/>
      <c r="AZ8638" s="1"/>
      <c r="BA8638" s="31"/>
      <c r="BB8638" s="31"/>
      <c r="BC8638" s="1"/>
      <c r="BD8638" s="1"/>
      <c r="BE8638" s="1"/>
      <c r="BF8638" s="1"/>
      <c r="BG8638" s="1"/>
      <c r="BT8638" s="37"/>
      <c r="BU8638" s="31"/>
      <c r="BW8638" s="33"/>
      <c r="BX8638" s="1"/>
      <c r="BY8638" s="1"/>
      <c r="BZ8638" s="1"/>
      <c r="CA8638" s="1"/>
      <c r="CB8638" s="1"/>
      <c r="CC8638" s="1"/>
      <c r="CE8638" s="1"/>
      <c r="CF8638" s="1"/>
      <c r="CG8638" s="1"/>
      <c r="CH8638" s="1"/>
      <c r="CI8638" s="1"/>
      <c r="CJ8638" s="1"/>
      <c r="CK8638" s="1"/>
      <c r="CL8638" s="1"/>
      <c r="CM8638" s="1"/>
      <c r="CN8638" s="1"/>
      <c r="CO8638" s="1"/>
    </row>
    <row r="8639" spans="15:93" x14ac:dyDescent="0.2">
      <c r="O8639" s="28"/>
      <c r="U8639" s="1"/>
      <c r="AC8639" s="93"/>
      <c r="AD8639" s="69"/>
      <c r="AE8639" s="33"/>
      <c r="AF8639" s="33"/>
      <c r="AG8639" s="33"/>
      <c r="AX8639" s="37"/>
      <c r="AY8639" s="1"/>
      <c r="AZ8639" s="1"/>
      <c r="BA8639" s="31"/>
      <c r="BB8639" s="31"/>
      <c r="BC8639" s="1"/>
      <c r="BD8639" s="1"/>
      <c r="BE8639" s="1"/>
      <c r="BF8639" s="1"/>
      <c r="BG8639" s="1"/>
      <c r="BT8639" s="37"/>
      <c r="BU8639" s="31"/>
      <c r="BW8639" s="33"/>
      <c r="BX8639" s="1"/>
      <c r="BY8639" s="1"/>
      <c r="BZ8639" s="1"/>
      <c r="CA8639" s="1"/>
      <c r="CB8639" s="1"/>
      <c r="CC8639" s="1"/>
      <c r="CE8639" s="1"/>
      <c r="CF8639" s="1"/>
      <c r="CG8639" s="1"/>
      <c r="CH8639" s="1"/>
      <c r="CI8639" s="1"/>
      <c r="CJ8639" s="1"/>
      <c r="CK8639" s="1"/>
      <c r="CL8639" s="1"/>
      <c r="CM8639" s="1"/>
      <c r="CN8639" s="1"/>
      <c r="CO8639" s="1"/>
    </row>
    <row r="8640" spans="15:93" x14ac:dyDescent="0.2">
      <c r="O8640" s="28"/>
      <c r="U8640" s="1"/>
      <c r="AC8640" s="93"/>
      <c r="AD8640" s="69"/>
      <c r="AE8640" s="33"/>
      <c r="AF8640" s="33"/>
      <c r="AG8640" s="33"/>
      <c r="AX8640" s="37"/>
      <c r="AY8640" s="1"/>
      <c r="AZ8640" s="1"/>
      <c r="BA8640" s="31"/>
      <c r="BB8640" s="31"/>
      <c r="BC8640" s="1"/>
      <c r="BD8640" s="1"/>
      <c r="BE8640" s="1"/>
      <c r="BF8640" s="1"/>
      <c r="BG8640" s="1"/>
      <c r="BT8640" s="37"/>
      <c r="BU8640" s="31"/>
      <c r="BW8640" s="33"/>
      <c r="BX8640" s="1"/>
      <c r="BY8640" s="1"/>
      <c r="BZ8640" s="1"/>
      <c r="CA8640" s="1"/>
      <c r="CB8640" s="1"/>
      <c r="CC8640" s="1"/>
      <c r="CE8640" s="1"/>
      <c r="CF8640" s="1"/>
      <c r="CG8640" s="1"/>
      <c r="CH8640" s="1"/>
      <c r="CI8640" s="1"/>
      <c r="CJ8640" s="1"/>
      <c r="CK8640" s="1"/>
      <c r="CL8640" s="1"/>
      <c r="CM8640" s="1"/>
      <c r="CN8640" s="1"/>
      <c r="CO8640" s="1"/>
    </row>
    <row r="8641" spans="15:93" x14ac:dyDescent="0.2">
      <c r="O8641" s="28"/>
      <c r="U8641" s="1"/>
      <c r="AC8641" s="93"/>
      <c r="AD8641" s="69"/>
      <c r="AE8641" s="33"/>
      <c r="AF8641" s="33"/>
      <c r="AG8641" s="33"/>
      <c r="AX8641" s="37"/>
      <c r="AY8641" s="1"/>
      <c r="AZ8641" s="1"/>
      <c r="BA8641" s="31"/>
      <c r="BB8641" s="31"/>
      <c r="BC8641" s="1"/>
      <c r="BD8641" s="1"/>
      <c r="BE8641" s="1"/>
      <c r="BF8641" s="1"/>
      <c r="BG8641" s="1"/>
      <c r="BT8641" s="37"/>
      <c r="BU8641" s="31"/>
      <c r="BW8641" s="33"/>
      <c r="BX8641" s="1"/>
      <c r="BY8641" s="1"/>
      <c r="BZ8641" s="1"/>
      <c r="CA8641" s="1"/>
      <c r="CB8641" s="1"/>
      <c r="CC8641" s="1"/>
      <c r="CE8641" s="1"/>
      <c r="CF8641" s="1"/>
      <c r="CG8641" s="1"/>
      <c r="CH8641" s="1"/>
      <c r="CI8641" s="1"/>
      <c r="CJ8641" s="1"/>
      <c r="CK8641" s="1"/>
      <c r="CL8641" s="1"/>
      <c r="CM8641" s="1"/>
      <c r="CN8641" s="1"/>
      <c r="CO8641" s="1"/>
    </row>
    <row r="8642" spans="15:93" x14ac:dyDescent="0.2">
      <c r="O8642" s="28"/>
      <c r="U8642" s="1"/>
      <c r="AC8642" s="93"/>
      <c r="AD8642" s="69"/>
      <c r="AE8642" s="33"/>
      <c r="AF8642" s="33"/>
      <c r="AG8642" s="33"/>
      <c r="AX8642" s="37"/>
      <c r="AY8642" s="1"/>
      <c r="AZ8642" s="1"/>
      <c r="BA8642" s="31"/>
      <c r="BB8642" s="31"/>
      <c r="BC8642" s="1"/>
      <c r="BD8642" s="1"/>
      <c r="BE8642" s="1"/>
      <c r="BF8642" s="1"/>
      <c r="BG8642" s="1"/>
      <c r="BT8642" s="37"/>
      <c r="BU8642" s="31"/>
      <c r="BW8642" s="33"/>
      <c r="BX8642" s="1"/>
      <c r="BY8642" s="1"/>
      <c r="BZ8642" s="1"/>
      <c r="CA8642" s="1"/>
      <c r="CB8642" s="1"/>
      <c r="CC8642" s="1"/>
      <c r="CE8642" s="1"/>
      <c r="CF8642" s="1"/>
      <c r="CG8642" s="1"/>
      <c r="CH8642" s="1"/>
      <c r="CI8642" s="1"/>
      <c r="CJ8642" s="1"/>
      <c r="CK8642" s="1"/>
      <c r="CL8642" s="1"/>
      <c r="CM8642" s="1"/>
      <c r="CN8642" s="1"/>
      <c r="CO8642" s="1"/>
    </row>
    <row r="8643" spans="15:93" x14ac:dyDescent="0.2">
      <c r="O8643" s="28"/>
      <c r="U8643" s="1"/>
      <c r="AC8643" s="93"/>
      <c r="AD8643" s="69"/>
      <c r="AE8643" s="33"/>
      <c r="AF8643" s="33"/>
      <c r="AG8643" s="33"/>
      <c r="AX8643" s="37"/>
      <c r="AY8643" s="1"/>
      <c r="AZ8643" s="1"/>
      <c r="BA8643" s="31"/>
      <c r="BB8643" s="31"/>
      <c r="BC8643" s="1"/>
      <c r="BD8643" s="1"/>
      <c r="BE8643" s="1"/>
      <c r="BF8643" s="1"/>
      <c r="BG8643" s="1"/>
      <c r="BT8643" s="37"/>
      <c r="BU8643" s="31"/>
      <c r="BW8643" s="33"/>
      <c r="BX8643" s="1"/>
      <c r="BY8643" s="1"/>
      <c r="BZ8643" s="1"/>
      <c r="CA8643" s="1"/>
      <c r="CB8643" s="1"/>
      <c r="CC8643" s="1"/>
      <c r="CE8643" s="1"/>
      <c r="CF8643" s="1"/>
      <c r="CG8643" s="1"/>
      <c r="CH8643" s="1"/>
      <c r="CI8643" s="1"/>
      <c r="CJ8643" s="1"/>
      <c r="CK8643" s="1"/>
      <c r="CL8643" s="1"/>
      <c r="CM8643" s="1"/>
      <c r="CN8643" s="1"/>
      <c r="CO8643" s="1"/>
    </row>
    <row r="8644" spans="15:93" x14ac:dyDescent="0.2">
      <c r="O8644" s="28"/>
      <c r="U8644" s="1"/>
      <c r="AC8644" s="93"/>
      <c r="AD8644" s="69"/>
      <c r="AE8644" s="33"/>
      <c r="AF8644" s="33"/>
      <c r="AG8644" s="33"/>
      <c r="AX8644" s="37"/>
      <c r="AY8644" s="1"/>
      <c r="AZ8644" s="1"/>
      <c r="BA8644" s="31"/>
      <c r="BB8644" s="31"/>
      <c r="BC8644" s="1"/>
      <c r="BD8644" s="1"/>
      <c r="BE8644" s="1"/>
      <c r="BF8644" s="1"/>
      <c r="BG8644" s="1"/>
      <c r="BT8644" s="37"/>
      <c r="BU8644" s="31"/>
      <c r="BW8644" s="33"/>
      <c r="BX8644" s="1"/>
      <c r="BY8644" s="1"/>
      <c r="BZ8644" s="1"/>
      <c r="CA8644" s="1"/>
      <c r="CB8644" s="1"/>
      <c r="CC8644" s="1"/>
      <c r="CE8644" s="1"/>
      <c r="CF8644" s="1"/>
      <c r="CG8644" s="1"/>
      <c r="CH8644" s="1"/>
      <c r="CI8644" s="1"/>
      <c r="CJ8644" s="1"/>
      <c r="CK8644" s="1"/>
      <c r="CL8644" s="1"/>
      <c r="CM8644" s="1"/>
      <c r="CN8644" s="1"/>
      <c r="CO8644" s="1"/>
    </row>
    <row r="8645" spans="15:93" x14ac:dyDescent="0.2">
      <c r="O8645" s="28"/>
      <c r="U8645" s="1"/>
      <c r="AC8645" s="93"/>
      <c r="AD8645" s="69"/>
      <c r="AE8645" s="33"/>
      <c r="AF8645" s="33"/>
      <c r="AG8645" s="33"/>
      <c r="AX8645" s="37"/>
      <c r="AY8645" s="1"/>
      <c r="AZ8645" s="1"/>
      <c r="BA8645" s="31"/>
      <c r="BB8645" s="31"/>
      <c r="BC8645" s="1"/>
      <c r="BD8645" s="1"/>
      <c r="BE8645" s="1"/>
      <c r="BF8645" s="1"/>
      <c r="BG8645" s="1"/>
      <c r="BT8645" s="37"/>
      <c r="BU8645" s="31"/>
      <c r="BW8645" s="33"/>
      <c r="BX8645" s="1"/>
      <c r="BY8645" s="1"/>
      <c r="BZ8645" s="1"/>
      <c r="CA8645" s="1"/>
      <c r="CB8645" s="1"/>
      <c r="CC8645" s="1"/>
      <c r="CE8645" s="1"/>
      <c r="CF8645" s="1"/>
      <c r="CG8645" s="1"/>
      <c r="CH8645" s="1"/>
      <c r="CI8645" s="1"/>
      <c r="CJ8645" s="1"/>
      <c r="CK8645" s="1"/>
      <c r="CL8645" s="1"/>
      <c r="CM8645" s="1"/>
      <c r="CN8645" s="1"/>
      <c r="CO8645" s="1"/>
    </row>
    <row r="8646" spans="15:93" x14ac:dyDescent="0.2">
      <c r="O8646" s="28"/>
      <c r="U8646" s="1"/>
      <c r="AC8646" s="93"/>
      <c r="AD8646" s="69"/>
      <c r="AE8646" s="33"/>
      <c r="AF8646" s="33"/>
      <c r="AG8646" s="33"/>
      <c r="AX8646" s="37"/>
      <c r="AY8646" s="1"/>
      <c r="AZ8646" s="1"/>
      <c r="BA8646" s="31"/>
      <c r="BB8646" s="31"/>
      <c r="BC8646" s="1"/>
      <c r="BD8646" s="1"/>
      <c r="BE8646" s="1"/>
      <c r="BF8646" s="1"/>
      <c r="BG8646" s="1"/>
      <c r="BT8646" s="37"/>
      <c r="BU8646" s="31"/>
      <c r="BW8646" s="33"/>
      <c r="BX8646" s="1"/>
      <c r="BY8646" s="1"/>
      <c r="BZ8646" s="1"/>
      <c r="CA8646" s="1"/>
      <c r="CB8646" s="1"/>
      <c r="CC8646" s="1"/>
      <c r="CE8646" s="1"/>
      <c r="CF8646" s="1"/>
      <c r="CG8646" s="1"/>
      <c r="CH8646" s="1"/>
      <c r="CI8646" s="1"/>
      <c r="CJ8646" s="1"/>
      <c r="CK8646" s="1"/>
      <c r="CL8646" s="1"/>
      <c r="CM8646" s="1"/>
      <c r="CN8646" s="1"/>
      <c r="CO8646" s="1"/>
    </row>
    <row r="8647" spans="15:93" x14ac:dyDescent="0.2">
      <c r="O8647" s="28"/>
      <c r="U8647" s="1"/>
      <c r="AC8647" s="93"/>
      <c r="AD8647" s="69"/>
      <c r="AE8647" s="33"/>
      <c r="AF8647" s="33"/>
      <c r="AG8647" s="33"/>
      <c r="AX8647" s="37"/>
      <c r="AY8647" s="1"/>
      <c r="AZ8647" s="1"/>
      <c r="BA8647" s="31"/>
      <c r="BB8647" s="31"/>
      <c r="BC8647" s="1"/>
      <c r="BD8647" s="1"/>
      <c r="BE8647" s="1"/>
      <c r="BF8647" s="1"/>
      <c r="BG8647" s="1"/>
      <c r="BT8647" s="37"/>
      <c r="BU8647" s="31"/>
      <c r="BW8647" s="33"/>
      <c r="BX8647" s="1"/>
      <c r="BY8647" s="1"/>
      <c r="BZ8647" s="1"/>
      <c r="CA8647" s="1"/>
      <c r="CB8647" s="1"/>
      <c r="CC8647" s="1"/>
      <c r="CE8647" s="1"/>
      <c r="CF8647" s="1"/>
      <c r="CG8647" s="1"/>
      <c r="CH8647" s="1"/>
      <c r="CI8647" s="1"/>
      <c r="CJ8647" s="1"/>
      <c r="CK8647" s="1"/>
      <c r="CL8647" s="1"/>
      <c r="CM8647" s="1"/>
      <c r="CN8647" s="1"/>
      <c r="CO8647" s="1"/>
    </row>
    <row r="8648" spans="15:93" x14ac:dyDescent="0.2">
      <c r="O8648" s="28"/>
      <c r="U8648" s="1"/>
      <c r="AC8648" s="93"/>
      <c r="AD8648" s="69"/>
      <c r="AE8648" s="33"/>
      <c r="AF8648" s="33"/>
      <c r="AG8648" s="33"/>
      <c r="AX8648" s="37"/>
      <c r="AY8648" s="1"/>
      <c r="AZ8648" s="1"/>
      <c r="BA8648" s="31"/>
      <c r="BB8648" s="31"/>
      <c r="BC8648" s="1"/>
      <c r="BD8648" s="1"/>
      <c r="BE8648" s="1"/>
      <c r="BF8648" s="1"/>
      <c r="BG8648" s="1"/>
      <c r="BT8648" s="37"/>
      <c r="BU8648" s="31"/>
      <c r="BW8648" s="33"/>
      <c r="BX8648" s="1"/>
      <c r="BY8648" s="1"/>
      <c r="BZ8648" s="1"/>
      <c r="CA8648" s="1"/>
      <c r="CB8648" s="1"/>
      <c r="CC8648" s="1"/>
      <c r="CE8648" s="1"/>
      <c r="CF8648" s="1"/>
      <c r="CG8648" s="1"/>
      <c r="CH8648" s="1"/>
      <c r="CI8648" s="1"/>
      <c r="CJ8648" s="1"/>
      <c r="CK8648" s="1"/>
      <c r="CL8648" s="1"/>
      <c r="CM8648" s="1"/>
      <c r="CN8648" s="1"/>
      <c r="CO8648" s="1"/>
    </row>
    <row r="8649" spans="15:93" x14ac:dyDescent="0.2">
      <c r="O8649" s="28"/>
      <c r="U8649" s="1"/>
      <c r="AC8649" s="93"/>
      <c r="AD8649" s="69"/>
      <c r="AE8649" s="33"/>
      <c r="AF8649" s="33"/>
      <c r="AG8649" s="33"/>
      <c r="AX8649" s="37"/>
      <c r="AY8649" s="1"/>
      <c r="AZ8649" s="1"/>
      <c r="BA8649" s="31"/>
      <c r="BB8649" s="31"/>
      <c r="BC8649" s="1"/>
      <c r="BD8649" s="1"/>
      <c r="BE8649" s="1"/>
      <c r="BF8649" s="1"/>
      <c r="BG8649" s="1"/>
      <c r="BT8649" s="37"/>
      <c r="BU8649" s="31"/>
      <c r="BW8649" s="33"/>
      <c r="BX8649" s="1"/>
      <c r="BY8649" s="1"/>
      <c r="BZ8649" s="1"/>
      <c r="CA8649" s="1"/>
      <c r="CB8649" s="1"/>
      <c r="CC8649" s="1"/>
      <c r="CE8649" s="1"/>
      <c r="CF8649" s="1"/>
      <c r="CG8649" s="1"/>
      <c r="CH8649" s="1"/>
      <c r="CI8649" s="1"/>
      <c r="CJ8649" s="1"/>
      <c r="CK8649" s="1"/>
      <c r="CL8649" s="1"/>
      <c r="CM8649" s="1"/>
      <c r="CN8649" s="1"/>
      <c r="CO8649" s="1"/>
    </row>
    <row r="8650" spans="15:93" x14ac:dyDescent="0.2">
      <c r="O8650" s="28"/>
      <c r="U8650" s="1"/>
      <c r="AC8650" s="93"/>
      <c r="AD8650" s="69"/>
      <c r="AE8650" s="33"/>
      <c r="AF8650" s="33"/>
      <c r="AG8650" s="33"/>
      <c r="AX8650" s="37"/>
      <c r="AY8650" s="1"/>
      <c r="AZ8650" s="1"/>
      <c r="BA8650" s="31"/>
      <c r="BB8650" s="31"/>
      <c r="BC8650" s="1"/>
      <c r="BD8650" s="1"/>
      <c r="BE8650" s="1"/>
      <c r="BF8650" s="1"/>
      <c r="BG8650" s="1"/>
      <c r="BT8650" s="37"/>
      <c r="BU8650" s="31"/>
      <c r="BW8650" s="33"/>
      <c r="BX8650" s="1"/>
      <c r="BY8650" s="1"/>
      <c r="BZ8650" s="1"/>
      <c r="CA8650" s="1"/>
      <c r="CB8650" s="1"/>
      <c r="CC8650" s="1"/>
      <c r="CE8650" s="1"/>
      <c r="CF8650" s="1"/>
      <c r="CG8650" s="1"/>
      <c r="CH8650" s="1"/>
      <c r="CI8650" s="1"/>
      <c r="CJ8650" s="1"/>
      <c r="CK8650" s="1"/>
      <c r="CL8650" s="1"/>
      <c r="CM8650" s="1"/>
      <c r="CN8650" s="1"/>
      <c r="CO8650" s="1"/>
    </row>
    <row r="8651" spans="15:93" x14ac:dyDescent="0.2">
      <c r="O8651" s="28"/>
      <c r="U8651" s="1"/>
      <c r="AC8651" s="93"/>
      <c r="AD8651" s="69"/>
      <c r="AE8651" s="33"/>
      <c r="AF8651" s="33"/>
      <c r="AG8651" s="33"/>
      <c r="AX8651" s="37"/>
      <c r="AY8651" s="1"/>
      <c r="AZ8651" s="1"/>
      <c r="BA8651" s="31"/>
      <c r="BB8651" s="31"/>
      <c r="BC8651" s="1"/>
      <c r="BD8651" s="1"/>
      <c r="BE8651" s="1"/>
      <c r="BF8651" s="1"/>
      <c r="BG8651" s="1"/>
      <c r="BT8651" s="37"/>
      <c r="BU8651" s="31"/>
      <c r="BW8651" s="33"/>
      <c r="BX8651" s="1"/>
      <c r="BY8651" s="1"/>
      <c r="BZ8651" s="1"/>
      <c r="CA8651" s="1"/>
      <c r="CB8651" s="1"/>
      <c r="CC8651" s="1"/>
      <c r="CE8651" s="1"/>
      <c r="CF8651" s="1"/>
      <c r="CG8651" s="1"/>
      <c r="CH8651" s="1"/>
      <c r="CI8651" s="1"/>
      <c r="CJ8651" s="1"/>
      <c r="CK8651" s="1"/>
      <c r="CL8651" s="1"/>
      <c r="CM8651" s="1"/>
      <c r="CN8651" s="1"/>
      <c r="CO8651" s="1"/>
    </row>
    <row r="8652" spans="15:93" x14ac:dyDescent="0.2">
      <c r="O8652" s="28"/>
      <c r="U8652" s="1"/>
      <c r="AC8652" s="93"/>
      <c r="AD8652" s="69"/>
      <c r="AE8652" s="33"/>
      <c r="AF8652" s="33"/>
      <c r="AG8652" s="33"/>
      <c r="AX8652" s="37"/>
      <c r="AY8652" s="1"/>
      <c r="AZ8652" s="1"/>
      <c r="BA8652" s="31"/>
      <c r="BB8652" s="31"/>
      <c r="BC8652" s="1"/>
      <c r="BD8652" s="1"/>
      <c r="BE8652" s="1"/>
      <c r="BF8652" s="1"/>
      <c r="BG8652" s="1"/>
      <c r="BT8652" s="37"/>
      <c r="BU8652" s="31"/>
      <c r="BW8652" s="33"/>
      <c r="BX8652" s="1"/>
      <c r="BY8652" s="1"/>
      <c r="BZ8652" s="1"/>
      <c r="CA8652" s="1"/>
      <c r="CB8652" s="1"/>
      <c r="CC8652" s="1"/>
      <c r="CE8652" s="1"/>
      <c r="CF8652" s="1"/>
      <c r="CG8652" s="1"/>
      <c r="CH8652" s="1"/>
      <c r="CI8652" s="1"/>
      <c r="CJ8652" s="1"/>
      <c r="CK8652" s="1"/>
      <c r="CL8652" s="1"/>
      <c r="CM8652" s="1"/>
      <c r="CN8652" s="1"/>
      <c r="CO8652" s="1"/>
    </row>
    <row r="8653" spans="15:93" x14ac:dyDescent="0.2">
      <c r="O8653" s="28"/>
      <c r="U8653" s="1"/>
      <c r="AC8653" s="93"/>
      <c r="AD8653" s="69"/>
      <c r="AE8653" s="33"/>
      <c r="AF8653" s="33"/>
      <c r="AG8653" s="33"/>
      <c r="AX8653" s="37"/>
      <c r="AY8653" s="1"/>
      <c r="AZ8653" s="1"/>
      <c r="BA8653" s="31"/>
      <c r="BB8653" s="31"/>
      <c r="BC8653" s="1"/>
      <c r="BD8653" s="1"/>
      <c r="BE8653" s="1"/>
      <c r="BF8653" s="1"/>
      <c r="BG8653" s="1"/>
      <c r="BT8653" s="37"/>
      <c r="BU8653" s="31"/>
      <c r="BW8653" s="33"/>
      <c r="BX8653" s="1"/>
      <c r="BY8653" s="1"/>
      <c r="BZ8653" s="1"/>
      <c r="CA8653" s="1"/>
      <c r="CB8653" s="1"/>
      <c r="CC8653" s="1"/>
      <c r="CE8653" s="1"/>
      <c r="CF8653" s="1"/>
      <c r="CG8653" s="1"/>
      <c r="CH8653" s="1"/>
      <c r="CI8653" s="1"/>
      <c r="CJ8653" s="1"/>
      <c r="CK8653" s="1"/>
      <c r="CL8653" s="1"/>
      <c r="CM8653" s="1"/>
      <c r="CN8653" s="1"/>
      <c r="CO8653" s="1"/>
    </row>
    <row r="8654" spans="15:93" x14ac:dyDescent="0.2">
      <c r="O8654" s="28"/>
      <c r="U8654" s="1"/>
      <c r="AC8654" s="93"/>
      <c r="AD8654" s="69"/>
      <c r="AE8654" s="33"/>
      <c r="AF8654" s="33"/>
      <c r="AG8654" s="33"/>
      <c r="AX8654" s="37"/>
      <c r="AY8654" s="1"/>
      <c r="AZ8654" s="1"/>
      <c r="BA8654" s="31"/>
      <c r="BB8654" s="31"/>
      <c r="BC8654" s="1"/>
      <c r="BD8654" s="1"/>
      <c r="BE8654" s="1"/>
      <c r="BF8654" s="1"/>
      <c r="BG8654" s="1"/>
      <c r="BT8654" s="37"/>
      <c r="BU8654" s="31"/>
      <c r="BW8654" s="33"/>
      <c r="BX8654" s="1"/>
      <c r="BY8654" s="1"/>
      <c r="BZ8654" s="1"/>
      <c r="CA8654" s="1"/>
      <c r="CB8654" s="1"/>
      <c r="CC8654" s="1"/>
      <c r="CE8654" s="1"/>
      <c r="CF8654" s="1"/>
      <c r="CG8654" s="1"/>
      <c r="CH8654" s="1"/>
      <c r="CI8654" s="1"/>
      <c r="CJ8654" s="1"/>
      <c r="CK8654" s="1"/>
      <c r="CL8654" s="1"/>
      <c r="CM8654" s="1"/>
      <c r="CN8654" s="1"/>
      <c r="CO8654" s="1"/>
    </row>
    <row r="8655" spans="15:93" x14ac:dyDescent="0.2">
      <c r="O8655" s="28"/>
      <c r="U8655" s="1"/>
      <c r="AC8655" s="93"/>
      <c r="AD8655" s="69"/>
      <c r="AE8655" s="33"/>
      <c r="AF8655" s="33"/>
      <c r="AG8655" s="33"/>
      <c r="AX8655" s="37"/>
      <c r="AY8655" s="1"/>
      <c r="AZ8655" s="1"/>
      <c r="BA8655" s="31"/>
      <c r="BB8655" s="31"/>
      <c r="BC8655" s="1"/>
      <c r="BD8655" s="1"/>
      <c r="BE8655" s="1"/>
      <c r="BF8655" s="1"/>
      <c r="BG8655" s="1"/>
      <c r="BT8655" s="37"/>
      <c r="BU8655" s="31"/>
      <c r="BW8655" s="33"/>
      <c r="BX8655" s="1"/>
      <c r="BY8655" s="1"/>
      <c r="BZ8655" s="1"/>
      <c r="CA8655" s="1"/>
      <c r="CB8655" s="1"/>
      <c r="CC8655" s="1"/>
      <c r="CE8655" s="1"/>
      <c r="CF8655" s="1"/>
      <c r="CG8655" s="1"/>
      <c r="CH8655" s="1"/>
      <c r="CI8655" s="1"/>
      <c r="CJ8655" s="1"/>
      <c r="CK8655" s="1"/>
      <c r="CL8655" s="1"/>
      <c r="CM8655" s="1"/>
      <c r="CN8655" s="1"/>
      <c r="CO8655" s="1"/>
    </row>
    <row r="8656" spans="15:93" x14ac:dyDescent="0.2">
      <c r="O8656" s="28"/>
      <c r="U8656" s="1"/>
      <c r="AC8656" s="93"/>
      <c r="AD8656" s="69"/>
      <c r="AE8656" s="33"/>
      <c r="AF8656" s="33"/>
      <c r="AG8656" s="33"/>
      <c r="AX8656" s="37"/>
      <c r="AY8656" s="1"/>
      <c r="AZ8656" s="1"/>
      <c r="BA8656" s="31"/>
      <c r="BB8656" s="31"/>
      <c r="BC8656" s="1"/>
      <c r="BD8656" s="1"/>
      <c r="BE8656" s="1"/>
      <c r="BF8656" s="1"/>
      <c r="BG8656" s="1"/>
      <c r="BT8656" s="37"/>
      <c r="BU8656" s="31"/>
      <c r="BW8656" s="33"/>
      <c r="BX8656" s="1"/>
      <c r="BY8656" s="1"/>
      <c r="BZ8656" s="1"/>
      <c r="CA8656" s="1"/>
      <c r="CB8656" s="1"/>
      <c r="CC8656" s="1"/>
      <c r="CE8656" s="1"/>
      <c r="CF8656" s="1"/>
      <c r="CG8656" s="1"/>
      <c r="CH8656" s="1"/>
      <c r="CI8656" s="1"/>
      <c r="CJ8656" s="1"/>
      <c r="CK8656" s="1"/>
      <c r="CL8656" s="1"/>
      <c r="CM8656" s="1"/>
      <c r="CN8656" s="1"/>
      <c r="CO8656" s="1"/>
    </row>
    <row r="8657" spans="15:93" x14ac:dyDescent="0.2">
      <c r="O8657" s="28"/>
      <c r="U8657" s="1"/>
      <c r="AC8657" s="93"/>
      <c r="AD8657" s="69"/>
      <c r="AE8657" s="33"/>
      <c r="AF8657" s="33"/>
      <c r="AG8657" s="33"/>
      <c r="AX8657" s="37"/>
      <c r="AY8657" s="1"/>
      <c r="AZ8657" s="1"/>
      <c r="BA8657" s="31"/>
      <c r="BB8657" s="31"/>
      <c r="BC8657" s="1"/>
      <c r="BD8657" s="1"/>
      <c r="BE8657" s="1"/>
      <c r="BF8657" s="1"/>
      <c r="BG8657" s="1"/>
      <c r="BT8657" s="37"/>
      <c r="BU8657" s="31"/>
      <c r="BW8657" s="33"/>
      <c r="BX8657" s="1"/>
      <c r="BY8657" s="1"/>
      <c r="BZ8657" s="1"/>
      <c r="CA8657" s="1"/>
      <c r="CB8657" s="1"/>
      <c r="CC8657" s="1"/>
      <c r="CE8657" s="1"/>
      <c r="CF8657" s="1"/>
      <c r="CG8657" s="1"/>
      <c r="CH8657" s="1"/>
      <c r="CI8657" s="1"/>
      <c r="CJ8657" s="1"/>
      <c r="CK8657" s="1"/>
      <c r="CL8657" s="1"/>
      <c r="CM8657" s="1"/>
      <c r="CN8657" s="1"/>
      <c r="CO8657" s="1"/>
    </row>
    <row r="8658" spans="15:93" x14ac:dyDescent="0.2">
      <c r="O8658" s="28"/>
      <c r="U8658" s="1"/>
      <c r="AC8658" s="93"/>
      <c r="AD8658" s="69"/>
      <c r="AE8658" s="33"/>
      <c r="AF8658" s="33"/>
      <c r="AG8658" s="33"/>
      <c r="AX8658" s="37"/>
      <c r="AY8658" s="1"/>
      <c r="AZ8658" s="1"/>
      <c r="BA8658" s="31"/>
      <c r="BB8658" s="31"/>
      <c r="BC8658" s="1"/>
      <c r="BD8658" s="1"/>
      <c r="BE8658" s="1"/>
      <c r="BF8658" s="1"/>
      <c r="BG8658" s="1"/>
      <c r="BT8658" s="37"/>
      <c r="BU8658" s="31"/>
      <c r="BW8658" s="33"/>
      <c r="BX8658" s="1"/>
      <c r="BY8658" s="1"/>
      <c r="BZ8658" s="1"/>
      <c r="CA8658" s="1"/>
      <c r="CB8658" s="1"/>
      <c r="CC8658" s="1"/>
      <c r="CE8658" s="1"/>
      <c r="CF8658" s="1"/>
      <c r="CG8658" s="1"/>
      <c r="CH8658" s="1"/>
      <c r="CI8658" s="1"/>
      <c r="CJ8658" s="1"/>
      <c r="CK8658" s="1"/>
      <c r="CL8658" s="1"/>
      <c r="CM8658" s="1"/>
      <c r="CN8658" s="1"/>
      <c r="CO8658" s="1"/>
    </row>
    <row r="8659" spans="15:93" x14ac:dyDescent="0.2">
      <c r="O8659" s="28"/>
      <c r="U8659" s="1"/>
      <c r="AC8659" s="93"/>
      <c r="AD8659" s="69"/>
      <c r="AE8659" s="33"/>
      <c r="AF8659" s="33"/>
      <c r="AG8659" s="33"/>
      <c r="AX8659" s="37"/>
      <c r="AY8659" s="1"/>
      <c r="AZ8659" s="1"/>
      <c r="BA8659" s="31"/>
      <c r="BB8659" s="31"/>
      <c r="BC8659" s="1"/>
      <c r="BD8659" s="1"/>
      <c r="BE8659" s="1"/>
      <c r="BF8659" s="1"/>
      <c r="BG8659" s="1"/>
      <c r="BT8659" s="37"/>
      <c r="BU8659" s="31"/>
      <c r="BW8659" s="33"/>
      <c r="BX8659" s="1"/>
      <c r="BY8659" s="1"/>
      <c r="BZ8659" s="1"/>
      <c r="CA8659" s="1"/>
      <c r="CB8659" s="1"/>
      <c r="CC8659" s="1"/>
      <c r="CE8659" s="1"/>
      <c r="CF8659" s="1"/>
      <c r="CG8659" s="1"/>
      <c r="CH8659" s="1"/>
      <c r="CI8659" s="1"/>
      <c r="CJ8659" s="1"/>
      <c r="CK8659" s="1"/>
      <c r="CL8659" s="1"/>
      <c r="CM8659" s="1"/>
      <c r="CN8659" s="1"/>
      <c r="CO8659" s="1"/>
    </row>
    <row r="8660" spans="15:93" x14ac:dyDescent="0.2">
      <c r="O8660" s="28"/>
      <c r="U8660" s="1"/>
      <c r="AC8660" s="93"/>
      <c r="AD8660" s="69"/>
      <c r="AE8660" s="33"/>
      <c r="AF8660" s="33"/>
      <c r="AG8660" s="33"/>
      <c r="AX8660" s="37"/>
      <c r="AY8660" s="1"/>
      <c r="AZ8660" s="1"/>
      <c r="BA8660" s="31"/>
      <c r="BB8660" s="31"/>
      <c r="BC8660" s="1"/>
      <c r="BD8660" s="1"/>
      <c r="BE8660" s="1"/>
      <c r="BF8660" s="1"/>
      <c r="BG8660" s="1"/>
      <c r="BT8660" s="37"/>
      <c r="BU8660" s="31"/>
      <c r="BW8660" s="33"/>
      <c r="BX8660" s="1"/>
      <c r="BY8660" s="1"/>
      <c r="BZ8660" s="1"/>
      <c r="CA8660" s="1"/>
      <c r="CB8660" s="1"/>
      <c r="CC8660" s="1"/>
      <c r="CE8660" s="1"/>
      <c r="CF8660" s="1"/>
      <c r="CG8660" s="1"/>
      <c r="CH8660" s="1"/>
      <c r="CI8660" s="1"/>
      <c r="CJ8660" s="1"/>
      <c r="CK8660" s="1"/>
      <c r="CL8660" s="1"/>
      <c r="CM8660" s="1"/>
      <c r="CN8660" s="1"/>
      <c r="CO8660" s="1"/>
    </row>
    <row r="8661" spans="15:93" x14ac:dyDescent="0.2">
      <c r="O8661" s="28"/>
      <c r="U8661" s="1"/>
      <c r="AC8661" s="93"/>
      <c r="AD8661" s="69"/>
      <c r="AE8661" s="33"/>
      <c r="AF8661" s="33"/>
      <c r="AG8661" s="33"/>
      <c r="AX8661" s="37"/>
      <c r="AY8661" s="1"/>
      <c r="AZ8661" s="1"/>
      <c r="BA8661" s="31"/>
      <c r="BB8661" s="31"/>
      <c r="BC8661" s="1"/>
      <c r="BD8661" s="1"/>
      <c r="BE8661" s="1"/>
      <c r="BF8661" s="1"/>
      <c r="BG8661" s="1"/>
      <c r="BT8661" s="37"/>
      <c r="BU8661" s="31"/>
      <c r="BW8661" s="33"/>
      <c r="BX8661" s="1"/>
      <c r="BY8661" s="1"/>
      <c r="BZ8661" s="1"/>
      <c r="CA8661" s="1"/>
      <c r="CB8661" s="1"/>
      <c r="CC8661" s="1"/>
      <c r="CE8661" s="1"/>
      <c r="CF8661" s="1"/>
      <c r="CG8661" s="1"/>
      <c r="CH8661" s="1"/>
      <c r="CI8661" s="1"/>
      <c r="CJ8661" s="1"/>
      <c r="CK8661" s="1"/>
      <c r="CL8661" s="1"/>
      <c r="CM8661" s="1"/>
      <c r="CN8661" s="1"/>
      <c r="CO8661" s="1"/>
    </row>
    <row r="8662" spans="15:93" x14ac:dyDescent="0.2">
      <c r="O8662" s="28"/>
      <c r="U8662" s="1"/>
      <c r="AC8662" s="93"/>
      <c r="AD8662" s="69"/>
      <c r="AE8662" s="33"/>
      <c r="AF8662" s="33"/>
      <c r="AG8662" s="33"/>
      <c r="AX8662" s="37"/>
      <c r="AY8662" s="1"/>
      <c r="AZ8662" s="1"/>
      <c r="BA8662" s="31"/>
      <c r="BB8662" s="31"/>
      <c r="BC8662" s="1"/>
      <c r="BD8662" s="1"/>
      <c r="BE8662" s="1"/>
      <c r="BF8662" s="1"/>
      <c r="BG8662" s="1"/>
      <c r="BT8662" s="37"/>
      <c r="BU8662" s="31"/>
      <c r="BW8662" s="33"/>
      <c r="BX8662" s="1"/>
      <c r="BY8662" s="1"/>
      <c r="BZ8662" s="1"/>
      <c r="CA8662" s="1"/>
      <c r="CB8662" s="1"/>
      <c r="CC8662" s="1"/>
      <c r="CE8662" s="1"/>
      <c r="CF8662" s="1"/>
      <c r="CG8662" s="1"/>
      <c r="CH8662" s="1"/>
      <c r="CI8662" s="1"/>
      <c r="CJ8662" s="1"/>
      <c r="CK8662" s="1"/>
      <c r="CL8662" s="1"/>
      <c r="CM8662" s="1"/>
      <c r="CN8662" s="1"/>
      <c r="CO8662" s="1"/>
    </row>
    <row r="8663" spans="15:93" x14ac:dyDescent="0.2">
      <c r="O8663" s="28"/>
      <c r="U8663" s="1"/>
      <c r="AC8663" s="93"/>
      <c r="AD8663" s="69"/>
      <c r="AE8663" s="33"/>
      <c r="AF8663" s="33"/>
      <c r="AG8663" s="33"/>
      <c r="AX8663" s="37"/>
      <c r="AY8663" s="1"/>
      <c r="AZ8663" s="1"/>
      <c r="BA8663" s="31"/>
      <c r="BB8663" s="31"/>
      <c r="BC8663" s="1"/>
      <c r="BD8663" s="1"/>
      <c r="BE8663" s="1"/>
      <c r="BF8663" s="1"/>
      <c r="BG8663" s="1"/>
      <c r="BT8663" s="37"/>
      <c r="BU8663" s="31"/>
      <c r="BW8663" s="33"/>
      <c r="BX8663" s="1"/>
      <c r="BY8663" s="1"/>
      <c r="BZ8663" s="1"/>
      <c r="CA8663" s="1"/>
      <c r="CB8663" s="1"/>
      <c r="CC8663" s="1"/>
      <c r="CE8663" s="1"/>
      <c r="CF8663" s="1"/>
      <c r="CG8663" s="1"/>
      <c r="CH8663" s="1"/>
      <c r="CI8663" s="1"/>
      <c r="CJ8663" s="1"/>
      <c r="CK8663" s="1"/>
      <c r="CL8663" s="1"/>
      <c r="CM8663" s="1"/>
      <c r="CN8663" s="1"/>
      <c r="CO8663" s="1"/>
    </row>
    <row r="8664" spans="15:93" x14ac:dyDescent="0.2">
      <c r="O8664" s="28"/>
      <c r="U8664" s="1"/>
      <c r="AC8664" s="93"/>
      <c r="AD8664" s="69"/>
      <c r="AE8664" s="33"/>
      <c r="AF8664" s="33"/>
      <c r="AG8664" s="33"/>
      <c r="AX8664" s="37"/>
      <c r="AY8664" s="1"/>
      <c r="AZ8664" s="1"/>
      <c r="BA8664" s="31"/>
      <c r="BB8664" s="31"/>
      <c r="BC8664" s="1"/>
      <c r="BD8664" s="1"/>
      <c r="BE8664" s="1"/>
      <c r="BF8664" s="1"/>
      <c r="BG8664" s="1"/>
      <c r="BT8664" s="37"/>
      <c r="BU8664" s="31"/>
      <c r="BW8664" s="33"/>
      <c r="BX8664" s="1"/>
      <c r="BY8664" s="1"/>
      <c r="BZ8664" s="1"/>
      <c r="CA8664" s="1"/>
      <c r="CB8664" s="1"/>
      <c r="CC8664" s="1"/>
      <c r="CE8664" s="1"/>
      <c r="CF8664" s="1"/>
      <c r="CG8664" s="1"/>
      <c r="CH8664" s="1"/>
      <c r="CI8664" s="1"/>
      <c r="CJ8664" s="1"/>
      <c r="CK8664" s="1"/>
      <c r="CL8664" s="1"/>
      <c r="CM8664" s="1"/>
      <c r="CN8664" s="1"/>
      <c r="CO8664" s="1"/>
    </row>
    <row r="8665" spans="15:93" x14ac:dyDescent="0.2">
      <c r="O8665" s="28"/>
      <c r="U8665" s="1"/>
      <c r="AC8665" s="93"/>
      <c r="AD8665" s="69"/>
      <c r="AE8665" s="33"/>
      <c r="AF8665" s="33"/>
      <c r="AG8665" s="33"/>
      <c r="AX8665" s="37"/>
      <c r="AY8665" s="1"/>
      <c r="AZ8665" s="1"/>
      <c r="BA8665" s="31"/>
      <c r="BB8665" s="31"/>
      <c r="BC8665" s="1"/>
      <c r="BD8665" s="1"/>
      <c r="BE8665" s="1"/>
      <c r="BF8665" s="1"/>
      <c r="BG8665" s="1"/>
      <c r="BT8665" s="37"/>
      <c r="BU8665" s="31"/>
      <c r="BW8665" s="33"/>
      <c r="BX8665" s="1"/>
      <c r="BY8665" s="1"/>
      <c r="BZ8665" s="1"/>
      <c r="CA8665" s="1"/>
      <c r="CB8665" s="1"/>
      <c r="CC8665" s="1"/>
      <c r="CE8665" s="1"/>
      <c r="CF8665" s="1"/>
      <c r="CG8665" s="1"/>
      <c r="CH8665" s="1"/>
      <c r="CI8665" s="1"/>
      <c r="CJ8665" s="1"/>
      <c r="CK8665" s="1"/>
      <c r="CL8665" s="1"/>
      <c r="CM8665" s="1"/>
      <c r="CN8665" s="1"/>
      <c r="CO8665" s="1"/>
    </row>
    <row r="8666" spans="15:93" x14ac:dyDescent="0.2">
      <c r="O8666" s="28"/>
      <c r="U8666" s="1"/>
      <c r="AC8666" s="93"/>
      <c r="AD8666" s="69"/>
      <c r="AE8666" s="33"/>
      <c r="AF8666" s="33"/>
      <c r="AG8666" s="33"/>
      <c r="AX8666" s="37"/>
      <c r="AY8666" s="1"/>
      <c r="AZ8666" s="1"/>
      <c r="BA8666" s="31"/>
      <c r="BB8666" s="31"/>
      <c r="BC8666" s="1"/>
      <c r="BD8666" s="1"/>
      <c r="BE8666" s="1"/>
      <c r="BF8666" s="1"/>
      <c r="BG8666" s="1"/>
      <c r="BT8666" s="37"/>
      <c r="BU8666" s="31"/>
      <c r="BW8666" s="33"/>
      <c r="BX8666" s="1"/>
      <c r="BY8666" s="1"/>
      <c r="BZ8666" s="1"/>
      <c r="CA8666" s="1"/>
      <c r="CB8666" s="1"/>
      <c r="CC8666" s="1"/>
      <c r="CE8666" s="1"/>
      <c r="CF8666" s="1"/>
      <c r="CG8666" s="1"/>
      <c r="CH8666" s="1"/>
      <c r="CI8666" s="1"/>
      <c r="CJ8666" s="1"/>
      <c r="CK8666" s="1"/>
      <c r="CL8666" s="1"/>
      <c r="CM8666" s="1"/>
      <c r="CN8666" s="1"/>
      <c r="CO8666" s="1"/>
    </row>
    <row r="8667" spans="15:93" x14ac:dyDescent="0.2">
      <c r="O8667" s="28"/>
      <c r="U8667" s="1"/>
      <c r="AC8667" s="93"/>
      <c r="AD8667" s="69"/>
      <c r="AE8667" s="33"/>
      <c r="AF8667" s="33"/>
      <c r="AG8667" s="33"/>
      <c r="AX8667" s="37"/>
      <c r="AY8667" s="1"/>
      <c r="AZ8667" s="1"/>
      <c r="BA8667" s="31"/>
      <c r="BB8667" s="31"/>
      <c r="BC8667" s="1"/>
      <c r="BD8667" s="1"/>
      <c r="BE8667" s="1"/>
      <c r="BF8667" s="1"/>
      <c r="BG8667" s="1"/>
      <c r="BT8667" s="37"/>
      <c r="BU8667" s="31"/>
      <c r="BW8667" s="33"/>
      <c r="BX8667" s="1"/>
      <c r="BY8667" s="1"/>
      <c r="BZ8667" s="1"/>
      <c r="CA8667" s="1"/>
      <c r="CB8667" s="1"/>
      <c r="CC8667" s="1"/>
      <c r="CE8667" s="1"/>
      <c r="CF8667" s="1"/>
      <c r="CG8667" s="1"/>
      <c r="CH8667" s="1"/>
      <c r="CI8667" s="1"/>
      <c r="CJ8667" s="1"/>
      <c r="CK8667" s="1"/>
      <c r="CL8667" s="1"/>
      <c r="CM8667" s="1"/>
      <c r="CN8667" s="1"/>
      <c r="CO8667" s="1"/>
    </row>
    <row r="8668" spans="15:93" x14ac:dyDescent="0.2">
      <c r="O8668" s="28"/>
      <c r="U8668" s="1"/>
      <c r="AC8668" s="93"/>
      <c r="AD8668" s="69"/>
      <c r="AE8668" s="33"/>
      <c r="AF8668" s="33"/>
      <c r="AG8668" s="33"/>
      <c r="AX8668" s="37"/>
      <c r="AY8668" s="1"/>
      <c r="AZ8668" s="1"/>
      <c r="BA8668" s="31"/>
      <c r="BB8668" s="31"/>
      <c r="BC8668" s="1"/>
      <c r="BD8668" s="1"/>
      <c r="BE8668" s="1"/>
      <c r="BF8668" s="1"/>
      <c r="BG8668" s="1"/>
      <c r="BT8668" s="37"/>
      <c r="BU8668" s="31"/>
      <c r="BW8668" s="33"/>
      <c r="BX8668" s="1"/>
      <c r="BY8668" s="1"/>
      <c r="BZ8668" s="1"/>
      <c r="CA8668" s="1"/>
      <c r="CB8668" s="1"/>
      <c r="CC8668" s="1"/>
      <c r="CE8668" s="1"/>
      <c r="CF8668" s="1"/>
      <c r="CG8668" s="1"/>
      <c r="CH8668" s="1"/>
      <c r="CI8668" s="1"/>
      <c r="CJ8668" s="1"/>
      <c r="CK8668" s="1"/>
      <c r="CL8668" s="1"/>
      <c r="CM8668" s="1"/>
      <c r="CN8668" s="1"/>
      <c r="CO8668" s="1"/>
    </row>
    <row r="8669" spans="15:93" x14ac:dyDescent="0.2">
      <c r="O8669" s="28"/>
      <c r="U8669" s="1"/>
      <c r="AC8669" s="93"/>
      <c r="AD8669" s="69"/>
      <c r="AE8669" s="33"/>
      <c r="AF8669" s="33"/>
      <c r="AG8669" s="33"/>
      <c r="AX8669" s="37"/>
      <c r="AY8669" s="1"/>
      <c r="AZ8669" s="1"/>
      <c r="BA8669" s="31"/>
      <c r="BB8669" s="31"/>
      <c r="BC8669" s="1"/>
      <c r="BD8669" s="1"/>
      <c r="BE8669" s="1"/>
      <c r="BF8669" s="1"/>
      <c r="BG8669" s="1"/>
      <c r="BT8669" s="37"/>
      <c r="BU8669" s="31"/>
      <c r="BW8669" s="33"/>
      <c r="BX8669" s="1"/>
      <c r="BY8669" s="1"/>
      <c r="BZ8669" s="1"/>
      <c r="CA8669" s="1"/>
      <c r="CB8669" s="1"/>
      <c r="CC8669" s="1"/>
      <c r="CE8669" s="1"/>
      <c r="CF8669" s="1"/>
      <c r="CG8669" s="1"/>
      <c r="CH8669" s="1"/>
      <c r="CI8669" s="1"/>
      <c r="CJ8669" s="1"/>
      <c r="CK8669" s="1"/>
      <c r="CL8669" s="1"/>
      <c r="CM8669" s="1"/>
      <c r="CN8669" s="1"/>
      <c r="CO8669" s="1"/>
    </row>
    <row r="8670" spans="15:93" x14ac:dyDescent="0.2">
      <c r="O8670" s="28"/>
      <c r="U8670" s="1"/>
      <c r="AC8670" s="93"/>
      <c r="AD8670" s="69"/>
      <c r="AE8670" s="33"/>
      <c r="AF8670" s="33"/>
      <c r="AG8670" s="33"/>
      <c r="AX8670" s="37"/>
      <c r="AY8670" s="1"/>
      <c r="AZ8670" s="1"/>
      <c r="BA8670" s="31"/>
      <c r="BB8670" s="31"/>
      <c r="BC8670" s="1"/>
      <c r="BD8670" s="1"/>
      <c r="BE8670" s="1"/>
      <c r="BF8670" s="1"/>
      <c r="BG8670" s="1"/>
      <c r="BT8670" s="37"/>
      <c r="BU8670" s="31"/>
      <c r="BW8670" s="33"/>
      <c r="BX8670" s="1"/>
      <c r="BY8670" s="1"/>
      <c r="BZ8670" s="1"/>
      <c r="CA8670" s="1"/>
      <c r="CB8670" s="1"/>
      <c r="CC8670" s="1"/>
      <c r="CE8670" s="1"/>
      <c r="CF8670" s="1"/>
      <c r="CG8670" s="1"/>
      <c r="CH8670" s="1"/>
      <c r="CI8670" s="1"/>
      <c r="CJ8670" s="1"/>
      <c r="CK8670" s="1"/>
      <c r="CL8670" s="1"/>
      <c r="CM8670" s="1"/>
      <c r="CN8670" s="1"/>
      <c r="CO8670" s="1"/>
    </row>
    <row r="8671" spans="15:93" x14ac:dyDescent="0.2">
      <c r="O8671" s="28"/>
      <c r="U8671" s="1"/>
      <c r="AC8671" s="93"/>
      <c r="AD8671" s="69"/>
      <c r="AE8671" s="33"/>
      <c r="AF8671" s="33"/>
      <c r="AG8671" s="33"/>
      <c r="AX8671" s="37"/>
      <c r="AY8671" s="1"/>
      <c r="AZ8671" s="1"/>
      <c r="BA8671" s="31"/>
      <c r="BB8671" s="31"/>
      <c r="BC8671" s="1"/>
      <c r="BD8671" s="1"/>
      <c r="BE8671" s="1"/>
      <c r="BF8671" s="1"/>
      <c r="BG8671" s="1"/>
      <c r="BT8671" s="37"/>
      <c r="BU8671" s="31"/>
      <c r="BW8671" s="33"/>
      <c r="BX8671" s="1"/>
      <c r="BY8671" s="1"/>
      <c r="BZ8671" s="1"/>
      <c r="CA8671" s="1"/>
      <c r="CB8671" s="1"/>
      <c r="CC8671" s="1"/>
      <c r="CE8671" s="1"/>
      <c r="CF8671" s="1"/>
      <c r="CG8671" s="1"/>
      <c r="CH8671" s="1"/>
      <c r="CI8671" s="1"/>
      <c r="CJ8671" s="1"/>
      <c r="CK8671" s="1"/>
      <c r="CL8671" s="1"/>
      <c r="CM8671" s="1"/>
      <c r="CN8671" s="1"/>
      <c r="CO8671" s="1"/>
    </row>
    <row r="8672" spans="15:93" x14ac:dyDescent="0.2">
      <c r="O8672" s="28"/>
      <c r="U8672" s="1"/>
      <c r="AC8672" s="93"/>
      <c r="AD8672" s="69"/>
      <c r="AE8672" s="33"/>
      <c r="AF8672" s="33"/>
      <c r="AG8672" s="33"/>
      <c r="AX8672" s="37"/>
      <c r="AY8672" s="1"/>
      <c r="AZ8672" s="1"/>
      <c r="BA8672" s="31"/>
      <c r="BB8672" s="31"/>
      <c r="BC8672" s="1"/>
      <c r="BD8672" s="1"/>
      <c r="BE8672" s="1"/>
      <c r="BF8672" s="1"/>
      <c r="BG8672" s="1"/>
      <c r="BT8672" s="37"/>
      <c r="BU8672" s="31"/>
      <c r="BW8672" s="33"/>
      <c r="BX8672" s="1"/>
      <c r="BY8672" s="1"/>
      <c r="BZ8672" s="1"/>
      <c r="CA8672" s="1"/>
      <c r="CB8672" s="1"/>
      <c r="CC8672" s="1"/>
      <c r="CE8672" s="1"/>
      <c r="CF8672" s="1"/>
      <c r="CG8672" s="1"/>
      <c r="CH8672" s="1"/>
      <c r="CI8672" s="1"/>
      <c r="CJ8672" s="1"/>
      <c r="CK8672" s="1"/>
      <c r="CL8672" s="1"/>
      <c r="CM8672" s="1"/>
      <c r="CN8672" s="1"/>
      <c r="CO8672" s="1"/>
    </row>
    <row r="8673" spans="15:93" x14ac:dyDescent="0.2">
      <c r="O8673" s="28"/>
      <c r="U8673" s="1"/>
      <c r="AC8673" s="93"/>
      <c r="AD8673" s="69"/>
      <c r="AE8673" s="33"/>
      <c r="AF8673" s="33"/>
      <c r="AG8673" s="33"/>
      <c r="AX8673" s="37"/>
      <c r="AY8673" s="1"/>
      <c r="AZ8673" s="1"/>
      <c r="BA8673" s="31"/>
      <c r="BB8673" s="31"/>
      <c r="BC8673" s="1"/>
      <c r="BD8673" s="1"/>
      <c r="BE8673" s="1"/>
      <c r="BF8673" s="1"/>
      <c r="BG8673" s="1"/>
      <c r="BT8673" s="37"/>
      <c r="BU8673" s="31"/>
      <c r="BW8673" s="33"/>
      <c r="BX8673" s="1"/>
      <c r="BY8673" s="1"/>
      <c r="BZ8673" s="1"/>
      <c r="CA8673" s="1"/>
      <c r="CB8673" s="1"/>
      <c r="CC8673" s="1"/>
      <c r="CE8673" s="1"/>
      <c r="CF8673" s="1"/>
      <c r="CG8673" s="1"/>
      <c r="CH8673" s="1"/>
      <c r="CI8673" s="1"/>
      <c r="CJ8673" s="1"/>
      <c r="CK8673" s="1"/>
      <c r="CL8673" s="1"/>
      <c r="CM8673" s="1"/>
      <c r="CN8673" s="1"/>
      <c r="CO8673" s="1"/>
    </row>
    <row r="8674" spans="15:93" x14ac:dyDescent="0.2">
      <c r="O8674" s="28"/>
      <c r="U8674" s="1"/>
      <c r="AC8674" s="93"/>
      <c r="AD8674" s="69"/>
      <c r="AE8674" s="33"/>
      <c r="AF8674" s="33"/>
      <c r="AG8674" s="33"/>
      <c r="AX8674" s="37"/>
      <c r="AY8674" s="1"/>
      <c r="AZ8674" s="1"/>
      <c r="BA8674" s="31"/>
      <c r="BB8674" s="31"/>
      <c r="BC8674" s="1"/>
      <c r="BD8674" s="1"/>
      <c r="BE8674" s="1"/>
      <c r="BF8674" s="1"/>
      <c r="BG8674" s="1"/>
      <c r="BT8674" s="37"/>
      <c r="BU8674" s="31"/>
      <c r="BW8674" s="33"/>
      <c r="BX8674" s="1"/>
      <c r="BY8674" s="1"/>
      <c r="BZ8674" s="1"/>
      <c r="CA8674" s="1"/>
      <c r="CB8674" s="1"/>
      <c r="CC8674" s="1"/>
      <c r="CE8674" s="1"/>
      <c r="CF8674" s="1"/>
      <c r="CG8674" s="1"/>
      <c r="CH8674" s="1"/>
      <c r="CI8674" s="1"/>
      <c r="CJ8674" s="1"/>
      <c r="CK8674" s="1"/>
      <c r="CL8674" s="1"/>
      <c r="CM8674" s="1"/>
      <c r="CN8674" s="1"/>
      <c r="CO8674" s="1"/>
    </row>
    <row r="8675" spans="15:93" x14ac:dyDescent="0.2">
      <c r="O8675" s="28"/>
      <c r="U8675" s="1"/>
      <c r="AC8675" s="93"/>
      <c r="AD8675" s="69"/>
      <c r="AE8675" s="33"/>
      <c r="AF8675" s="33"/>
      <c r="AG8675" s="33"/>
      <c r="AX8675" s="37"/>
      <c r="AY8675" s="1"/>
      <c r="AZ8675" s="1"/>
      <c r="BA8675" s="31"/>
      <c r="BB8675" s="31"/>
      <c r="BC8675" s="1"/>
      <c r="BD8675" s="1"/>
      <c r="BE8675" s="1"/>
      <c r="BF8675" s="1"/>
      <c r="BG8675" s="1"/>
      <c r="BT8675" s="37"/>
      <c r="BU8675" s="31"/>
      <c r="BW8675" s="33"/>
      <c r="BX8675" s="1"/>
      <c r="BY8675" s="1"/>
      <c r="BZ8675" s="1"/>
      <c r="CA8675" s="1"/>
      <c r="CB8675" s="1"/>
      <c r="CC8675" s="1"/>
      <c r="CE8675" s="1"/>
      <c r="CF8675" s="1"/>
      <c r="CG8675" s="1"/>
      <c r="CH8675" s="1"/>
      <c r="CI8675" s="1"/>
      <c r="CJ8675" s="1"/>
      <c r="CK8675" s="1"/>
      <c r="CL8675" s="1"/>
      <c r="CM8675" s="1"/>
      <c r="CN8675" s="1"/>
      <c r="CO8675" s="1"/>
    </row>
    <row r="8676" spans="15:93" x14ac:dyDescent="0.2">
      <c r="O8676" s="28"/>
      <c r="U8676" s="1"/>
      <c r="AC8676" s="93"/>
      <c r="AD8676" s="69"/>
      <c r="AE8676" s="33"/>
      <c r="AF8676" s="33"/>
      <c r="AG8676" s="33"/>
      <c r="AX8676" s="37"/>
      <c r="AY8676" s="1"/>
      <c r="AZ8676" s="1"/>
      <c r="BA8676" s="31"/>
      <c r="BB8676" s="31"/>
      <c r="BC8676" s="1"/>
      <c r="BD8676" s="1"/>
      <c r="BE8676" s="1"/>
      <c r="BF8676" s="1"/>
      <c r="BG8676" s="1"/>
      <c r="BT8676" s="37"/>
      <c r="BU8676" s="31"/>
      <c r="BW8676" s="33"/>
      <c r="BX8676" s="1"/>
      <c r="BY8676" s="1"/>
      <c r="BZ8676" s="1"/>
      <c r="CA8676" s="1"/>
      <c r="CB8676" s="1"/>
      <c r="CC8676" s="1"/>
      <c r="CE8676" s="1"/>
      <c r="CF8676" s="1"/>
      <c r="CG8676" s="1"/>
      <c r="CH8676" s="1"/>
      <c r="CI8676" s="1"/>
      <c r="CJ8676" s="1"/>
      <c r="CK8676" s="1"/>
      <c r="CL8676" s="1"/>
      <c r="CM8676" s="1"/>
      <c r="CN8676" s="1"/>
      <c r="CO8676" s="1"/>
    </row>
    <row r="8677" spans="15:93" x14ac:dyDescent="0.2">
      <c r="O8677" s="28"/>
      <c r="U8677" s="1"/>
      <c r="AC8677" s="93"/>
      <c r="AD8677" s="69"/>
      <c r="AE8677" s="33"/>
      <c r="AF8677" s="33"/>
      <c r="AG8677" s="33"/>
      <c r="AX8677" s="37"/>
      <c r="AY8677" s="1"/>
      <c r="AZ8677" s="1"/>
      <c r="BA8677" s="31"/>
      <c r="BB8677" s="31"/>
      <c r="BC8677" s="1"/>
      <c r="BD8677" s="1"/>
      <c r="BE8677" s="1"/>
      <c r="BF8677" s="1"/>
      <c r="BG8677" s="1"/>
      <c r="BT8677" s="37"/>
      <c r="BU8677" s="31"/>
      <c r="BW8677" s="33"/>
      <c r="BX8677" s="1"/>
      <c r="BY8677" s="1"/>
      <c r="BZ8677" s="1"/>
      <c r="CA8677" s="1"/>
      <c r="CB8677" s="1"/>
      <c r="CC8677" s="1"/>
      <c r="CE8677" s="1"/>
      <c r="CF8677" s="1"/>
      <c r="CG8677" s="1"/>
      <c r="CH8677" s="1"/>
      <c r="CI8677" s="1"/>
      <c r="CJ8677" s="1"/>
      <c r="CK8677" s="1"/>
      <c r="CL8677" s="1"/>
      <c r="CM8677" s="1"/>
      <c r="CN8677" s="1"/>
      <c r="CO8677" s="1"/>
    </row>
    <row r="8678" spans="15:93" x14ac:dyDescent="0.2">
      <c r="O8678" s="28"/>
      <c r="U8678" s="1"/>
      <c r="AC8678" s="93"/>
      <c r="AD8678" s="69"/>
      <c r="AE8678" s="33"/>
      <c r="AF8678" s="33"/>
      <c r="AG8678" s="33"/>
      <c r="AX8678" s="37"/>
      <c r="AY8678" s="1"/>
      <c r="AZ8678" s="1"/>
      <c r="BA8678" s="31"/>
      <c r="BB8678" s="31"/>
      <c r="BC8678" s="1"/>
      <c r="BD8678" s="1"/>
      <c r="BE8678" s="1"/>
      <c r="BF8678" s="1"/>
      <c r="BG8678" s="1"/>
      <c r="BT8678" s="37"/>
      <c r="BU8678" s="31"/>
      <c r="BW8678" s="33"/>
      <c r="BX8678" s="1"/>
      <c r="BY8678" s="1"/>
      <c r="BZ8678" s="1"/>
      <c r="CA8678" s="1"/>
      <c r="CB8678" s="1"/>
      <c r="CC8678" s="1"/>
      <c r="CE8678" s="1"/>
      <c r="CF8678" s="1"/>
      <c r="CG8678" s="1"/>
      <c r="CH8678" s="1"/>
      <c r="CI8678" s="1"/>
      <c r="CJ8678" s="1"/>
      <c r="CK8678" s="1"/>
      <c r="CL8678" s="1"/>
      <c r="CM8678" s="1"/>
      <c r="CN8678" s="1"/>
      <c r="CO8678" s="1"/>
    </row>
    <row r="8679" spans="15:93" x14ac:dyDescent="0.2">
      <c r="O8679" s="28"/>
      <c r="U8679" s="1"/>
      <c r="AC8679" s="93"/>
      <c r="AD8679" s="69"/>
      <c r="AE8679" s="33"/>
      <c r="AF8679" s="33"/>
      <c r="AG8679" s="33"/>
      <c r="AX8679" s="37"/>
      <c r="AY8679" s="1"/>
      <c r="AZ8679" s="1"/>
      <c r="BA8679" s="31"/>
      <c r="BB8679" s="31"/>
      <c r="BC8679" s="1"/>
      <c r="BD8679" s="1"/>
      <c r="BE8679" s="1"/>
      <c r="BF8679" s="1"/>
      <c r="BG8679" s="1"/>
      <c r="BT8679" s="37"/>
      <c r="BU8679" s="31"/>
      <c r="BW8679" s="33"/>
      <c r="BX8679" s="1"/>
      <c r="BY8679" s="1"/>
      <c r="BZ8679" s="1"/>
      <c r="CA8679" s="1"/>
      <c r="CB8679" s="1"/>
      <c r="CC8679" s="1"/>
      <c r="CE8679" s="1"/>
      <c r="CF8679" s="1"/>
      <c r="CG8679" s="1"/>
      <c r="CH8679" s="1"/>
      <c r="CI8679" s="1"/>
      <c r="CJ8679" s="1"/>
      <c r="CK8679" s="1"/>
      <c r="CL8679" s="1"/>
      <c r="CM8679" s="1"/>
      <c r="CN8679" s="1"/>
      <c r="CO8679" s="1"/>
    </row>
    <row r="8680" spans="15:93" x14ac:dyDescent="0.2">
      <c r="O8680" s="28"/>
      <c r="U8680" s="1"/>
      <c r="AC8680" s="93"/>
      <c r="AD8680" s="69"/>
      <c r="AE8680" s="33"/>
      <c r="AF8680" s="33"/>
      <c r="AG8680" s="33"/>
      <c r="AX8680" s="37"/>
      <c r="AY8680" s="1"/>
      <c r="AZ8680" s="1"/>
      <c r="BA8680" s="31"/>
      <c r="BB8680" s="31"/>
      <c r="BC8680" s="1"/>
      <c r="BD8680" s="1"/>
      <c r="BE8680" s="1"/>
      <c r="BF8680" s="1"/>
      <c r="BG8680" s="1"/>
      <c r="BT8680" s="37"/>
      <c r="BU8680" s="31"/>
      <c r="BW8680" s="33"/>
      <c r="BX8680" s="1"/>
      <c r="BY8680" s="1"/>
      <c r="BZ8680" s="1"/>
      <c r="CA8680" s="1"/>
      <c r="CB8680" s="1"/>
      <c r="CC8680" s="1"/>
      <c r="CE8680" s="1"/>
      <c r="CF8680" s="1"/>
      <c r="CG8680" s="1"/>
      <c r="CH8680" s="1"/>
      <c r="CI8680" s="1"/>
      <c r="CJ8680" s="1"/>
      <c r="CK8680" s="1"/>
      <c r="CL8680" s="1"/>
      <c r="CM8680" s="1"/>
      <c r="CN8680" s="1"/>
      <c r="CO8680" s="1"/>
    </row>
    <row r="8681" spans="15:93" x14ac:dyDescent="0.2">
      <c r="O8681" s="28"/>
      <c r="U8681" s="1"/>
      <c r="AC8681" s="93"/>
      <c r="AD8681" s="69"/>
      <c r="AE8681" s="33"/>
      <c r="AF8681" s="33"/>
      <c r="AG8681" s="33"/>
      <c r="AX8681" s="37"/>
      <c r="AY8681" s="1"/>
      <c r="AZ8681" s="1"/>
      <c r="BA8681" s="31"/>
      <c r="BB8681" s="31"/>
      <c r="BC8681" s="1"/>
      <c r="BD8681" s="1"/>
      <c r="BE8681" s="1"/>
      <c r="BF8681" s="1"/>
      <c r="BG8681" s="1"/>
      <c r="BT8681" s="37"/>
      <c r="BU8681" s="31"/>
      <c r="BW8681" s="33"/>
      <c r="BX8681" s="1"/>
      <c r="BY8681" s="1"/>
      <c r="BZ8681" s="1"/>
      <c r="CA8681" s="1"/>
      <c r="CB8681" s="1"/>
      <c r="CC8681" s="1"/>
      <c r="CE8681" s="1"/>
      <c r="CF8681" s="1"/>
      <c r="CG8681" s="1"/>
      <c r="CH8681" s="1"/>
      <c r="CI8681" s="1"/>
      <c r="CJ8681" s="1"/>
      <c r="CK8681" s="1"/>
      <c r="CL8681" s="1"/>
      <c r="CM8681" s="1"/>
      <c r="CN8681" s="1"/>
      <c r="CO8681" s="1"/>
    </row>
    <row r="8682" spans="15:93" x14ac:dyDescent="0.2">
      <c r="O8682" s="28"/>
      <c r="U8682" s="1"/>
      <c r="AC8682" s="93"/>
      <c r="AD8682" s="69"/>
      <c r="AE8682" s="33"/>
      <c r="AF8682" s="33"/>
      <c r="AG8682" s="33"/>
      <c r="AX8682" s="37"/>
      <c r="AY8682" s="1"/>
      <c r="AZ8682" s="1"/>
      <c r="BA8682" s="31"/>
      <c r="BB8682" s="31"/>
      <c r="BC8682" s="1"/>
      <c r="BD8682" s="1"/>
      <c r="BE8682" s="1"/>
      <c r="BF8682" s="1"/>
      <c r="BG8682" s="1"/>
      <c r="BT8682" s="37"/>
      <c r="BU8682" s="31"/>
      <c r="BW8682" s="33"/>
      <c r="BX8682" s="1"/>
      <c r="BY8682" s="1"/>
      <c r="BZ8682" s="1"/>
      <c r="CA8682" s="1"/>
      <c r="CB8682" s="1"/>
      <c r="CC8682" s="1"/>
      <c r="CE8682" s="1"/>
      <c r="CF8682" s="1"/>
      <c r="CG8682" s="1"/>
      <c r="CH8682" s="1"/>
      <c r="CI8682" s="1"/>
      <c r="CJ8682" s="1"/>
      <c r="CK8682" s="1"/>
      <c r="CL8682" s="1"/>
      <c r="CM8682" s="1"/>
      <c r="CN8682" s="1"/>
      <c r="CO8682" s="1"/>
    </row>
    <row r="8683" spans="15:93" x14ac:dyDescent="0.2">
      <c r="O8683" s="28"/>
      <c r="U8683" s="1"/>
      <c r="AC8683" s="93"/>
      <c r="AD8683" s="69"/>
      <c r="AE8683" s="33"/>
      <c r="AF8683" s="33"/>
      <c r="AG8683" s="33"/>
      <c r="AX8683" s="37"/>
      <c r="AY8683" s="1"/>
      <c r="AZ8683" s="1"/>
      <c r="BA8683" s="31"/>
      <c r="BB8683" s="31"/>
      <c r="BC8683" s="1"/>
      <c r="BD8683" s="1"/>
      <c r="BE8683" s="1"/>
      <c r="BF8683" s="1"/>
      <c r="BG8683" s="1"/>
      <c r="BT8683" s="37"/>
      <c r="BU8683" s="31"/>
      <c r="BW8683" s="33"/>
      <c r="BX8683" s="1"/>
      <c r="BY8683" s="1"/>
      <c r="BZ8683" s="1"/>
      <c r="CA8683" s="1"/>
      <c r="CB8683" s="1"/>
      <c r="CC8683" s="1"/>
      <c r="CE8683" s="1"/>
      <c r="CF8683" s="1"/>
      <c r="CG8683" s="1"/>
      <c r="CH8683" s="1"/>
      <c r="CI8683" s="1"/>
      <c r="CJ8683" s="1"/>
      <c r="CK8683" s="1"/>
      <c r="CL8683" s="1"/>
      <c r="CM8683" s="1"/>
      <c r="CN8683" s="1"/>
      <c r="CO8683" s="1"/>
    </row>
    <row r="8684" spans="15:93" x14ac:dyDescent="0.2">
      <c r="O8684" s="28"/>
      <c r="U8684" s="1"/>
      <c r="AC8684" s="93"/>
      <c r="AD8684" s="69"/>
      <c r="AE8684" s="33"/>
      <c r="AF8684" s="33"/>
      <c r="AG8684" s="33"/>
      <c r="AX8684" s="37"/>
      <c r="AY8684" s="1"/>
      <c r="AZ8684" s="1"/>
      <c r="BA8684" s="31"/>
      <c r="BB8684" s="31"/>
      <c r="BC8684" s="1"/>
      <c r="BD8684" s="1"/>
      <c r="BE8684" s="1"/>
      <c r="BF8684" s="1"/>
      <c r="BG8684" s="1"/>
      <c r="BT8684" s="37"/>
      <c r="BU8684" s="31"/>
      <c r="BW8684" s="33"/>
      <c r="BX8684" s="1"/>
      <c r="BY8684" s="1"/>
      <c r="BZ8684" s="1"/>
      <c r="CA8684" s="1"/>
      <c r="CB8684" s="1"/>
      <c r="CC8684" s="1"/>
      <c r="CE8684" s="1"/>
      <c r="CF8684" s="1"/>
      <c r="CG8684" s="1"/>
      <c r="CH8684" s="1"/>
      <c r="CI8684" s="1"/>
      <c r="CJ8684" s="1"/>
      <c r="CK8684" s="1"/>
      <c r="CL8684" s="1"/>
      <c r="CM8684" s="1"/>
      <c r="CN8684" s="1"/>
      <c r="CO8684" s="1"/>
    </row>
    <row r="8685" spans="15:93" x14ac:dyDescent="0.2">
      <c r="O8685" s="28"/>
      <c r="U8685" s="1"/>
      <c r="AC8685" s="93"/>
      <c r="AD8685" s="69"/>
      <c r="AE8685" s="33"/>
      <c r="AF8685" s="33"/>
      <c r="AG8685" s="33"/>
      <c r="AX8685" s="37"/>
      <c r="AY8685" s="1"/>
      <c r="AZ8685" s="1"/>
      <c r="BA8685" s="31"/>
      <c r="BB8685" s="31"/>
      <c r="BC8685" s="1"/>
      <c r="BD8685" s="1"/>
      <c r="BE8685" s="1"/>
      <c r="BF8685" s="1"/>
      <c r="BG8685" s="1"/>
      <c r="BT8685" s="37"/>
      <c r="BU8685" s="31"/>
      <c r="BW8685" s="33"/>
      <c r="BX8685" s="1"/>
      <c r="BY8685" s="1"/>
      <c r="BZ8685" s="1"/>
      <c r="CA8685" s="1"/>
      <c r="CB8685" s="1"/>
      <c r="CC8685" s="1"/>
      <c r="CE8685" s="1"/>
      <c r="CF8685" s="1"/>
      <c r="CG8685" s="1"/>
      <c r="CH8685" s="1"/>
      <c r="CI8685" s="1"/>
      <c r="CJ8685" s="1"/>
      <c r="CK8685" s="1"/>
      <c r="CL8685" s="1"/>
      <c r="CM8685" s="1"/>
      <c r="CN8685" s="1"/>
      <c r="CO8685" s="1"/>
    </row>
    <row r="8686" spans="15:93" x14ac:dyDescent="0.2">
      <c r="O8686" s="28"/>
      <c r="U8686" s="1"/>
      <c r="AC8686" s="93"/>
      <c r="AD8686" s="69"/>
      <c r="AE8686" s="33"/>
      <c r="AF8686" s="33"/>
      <c r="AG8686" s="33"/>
      <c r="AX8686" s="37"/>
      <c r="AY8686" s="1"/>
      <c r="AZ8686" s="1"/>
      <c r="BA8686" s="31"/>
      <c r="BB8686" s="31"/>
      <c r="BC8686" s="1"/>
      <c r="BD8686" s="1"/>
      <c r="BE8686" s="1"/>
      <c r="BF8686" s="1"/>
      <c r="BG8686" s="1"/>
      <c r="BT8686" s="37"/>
      <c r="BU8686" s="31"/>
      <c r="BW8686" s="33"/>
      <c r="BX8686" s="1"/>
      <c r="BY8686" s="1"/>
      <c r="BZ8686" s="1"/>
      <c r="CA8686" s="1"/>
      <c r="CB8686" s="1"/>
      <c r="CC8686" s="1"/>
      <c r="CE8686" s="1"/>
      <c r="CF8686" s="1"/>
      <c r="CG8686" s="1"/>
      <c r="CH8686" s="1"/>
      <c r="CI8686" s="1"/>
      <c r="CJ8686" s="1"/>
      <c r="CK8686" s="1"/>
      <c r="CL8686" s="1"/>
      <c r="CM8686" s="1"/>
      <c r="CN8686" s="1"/>
      <c r="CO8686" s="1"/>
    </row>
    <row r="8687" spans="15:93" x14ac:dyDescent="0.2">
      <c r="O8687" s="28"/>
      <c r="U8687" s="1"/>
      <c r="AC8687" s="93"/>
      <c r="AD8687" s="69"/>
      <c r="AE8687" s="33"/>
      <c r="AF8687" s="33"/>
      <c r="AG8687" s="33"/>
      <c r="AX8687" s="37"/>
      <c r="AY8687" s="1"/>
      <c r="AZ8687" s="1"/>
      <c r="BA8687" s="31"/>
      <c r="BB8687" s="31"/>
      <c r="BC8687" s="1"/>
      <c r="BD8687" s="1"/>
      <c r="BE8687" s="1"/>
      <c r="BF8687" s="1"/>
      <c r="BG8687" s="1"/>
      <c r="BT8687" s="37"/>
      <c r="BU8687" s="31"/>
      <c r="BW8687" s="33"/>
      <c r="BX8687" s="1"/>
      <c r="BY8687" s="1"/>
      <c r="BZ8687" s="1"/>
      <c r="CA8687" s="1"/>
      <c r="CB8687" s="1"/>
      <c r="CC8687" s="1"/>
      <c r="CE8687" s="1"/>
      <c r="CF8687" s="1"/>
      <c r="CG8687" s="1"/>
      <c r="CH8687" s="1"/>
      <c r="CI8687" s="1"/>
      <c r="CJ8687" s="1"/>
      <c r="CK8687" s="1"/>
      <c r="CL8687" s="1"/>
      <c r="CM8687" s="1"/>
      <c r="CN8687" s="1"/>
      <c r="CO8687" s="1"/>
    </row>
    <row r="8688" spans="15:93" x14ac:dyDescent="0.2">
      <c r="O8688" s="28"/>
      <c r="U8688" s="1"/>
      <c r="AC8688" s="93"/>
      <c r="AD8688" s="69"/>
      <c r="AE8688" s="33"/>
      <c r="AF8688" s="33"/>
      <c r="AG8688" s="33"/>
      <c r="AX8688" s="37"/>
      <c r="AY8688" s="1"/>
      <c r="AZ8688" s="1"/>
      <c r="BA8688" s="31"/>
      <c r="BB8688" s="31"/>
      <c r="BC8688" s="1"/>
      <c r="BD8688" s="1"/>
      <c r="BE8688" s="1"/>
      <c r="BF8688" s="1"/>
      <c r="BG8688" s="1"/>
      <c r="BT8688" s="37"/>
      <c r="BU8688" s="31"/>
      <c r="BW8688" s="33"/>
      <c r="BX8688" s="1"/>
      <c r="BY8688" s="1"/>
      <c r="BZ8688" s="1"/>
      <c r="CA8688" s="1"/>
      <c r="CB8688" s="1"/>
      <c r="CC8688" s="1"/>
      <c r="CE8688" s="1"/>
      <c r="CF8688" s="1"/>
      <c r="CG8688" s="1"/>
      <c r="CH8688" s="1"/>
      <c r="CI8688" s="1"/>
      <c r="CJ8688" s="1"/>
      <c r="CK8688" s="1"/>
      <c r="CL8688" s="1"/>
      <c r="CM8688" s="1"/>
      <c r="CN8688" s="1"/>
      <c r="CO8688" s="1"/>
    </row>
    <row r="8689" spans="15:93" x14ac:dyDescent="0.2">
      <c r="O8689" s="28"/>
      <c r="U8689" s="1"/>
      <c r="AC8689" s="93"/>
      <c r="AD8689" s="69"/>
      <c r="AE8689" s="33"/>
      <c r="AF8689" s="33"/>
      <c r="AG8689" s="33"/>
      <c r="AX8689" s="37"/>
      <c r="AY8689" s="1"/>
      <c r="AZ8689" s="1"/>
      <c r="BA8689" s="31"/>
      <c r="BB8689" s="31"/>
      <c r="BC8689" s="1"/>
      <c r="BD8689" s="1"/>
      <c r="BE8689" s="1"/>
      <c r="BF8689" s="1"/>
      <c r="BG8689" s="1"/>
      <c r="BT8689" s="37"/>
      <c r="BU8689" s="31"/>
      <c r="BW8689" s="33"/>
      <c r="BX8689" s="1"/>
      <c r="BY8689" s="1"/>
      <c r="BZ8689" s="1"/>
      <c r="CA8689" s="1"/>
      <c r="CB8689" s="1"/>
      <c r="CC8689" s="1"/>
      <c r="CE8689" s="1"/>
      <c r="CF8689" s="1"/>
      <c r="CG8689" s="1"/>
      <c r="CH8689" s="1"/>
      <c r="CI8689" s="1"/>
      <c r="CJ8689" s="1"/>
      <c r="CK8689" s="1"/>
      <c r="CL8689" s="1"/>
      <c r="CM8689" s="1"/>
      <c r="CN8689" s="1"/>
      <c r="CO8689" s="1"/>
    </row>
    <row r="8690" spans="15:93" x14ac:dyDescent="0.2">
      <c r="O8690" s="28"/>
      <c r="U8690" s="1"/>
      <c r="AC8690" s="93"/>
      <c r="AD8690" s="69"/>
      <c r="AE8690" s="33"/>
      <c r="AF8690" s="33"/>
      <c r="AG8690" s="33"/>
      <c r="AX8690" s="37"/>
      <c r="AY8690" s="1"/>
      <c r="AZ8690" s="1"/>
      <c r="BA8690" s="31"/>
      <c r="BB8690" s="31"/>
      <c r="BC8690" s="1"/>
      <c r="BD8690" s="1"/>
      <c r="BE8690" s="1"/>
      <c r="BF8690" s="1"/>
      <c r="BG8690" s="1"/>
      <c r="BT8690" s="37"/>
      <c r="BU8690" s="31"/>
      <c r="BW8690" s="33"/>
      <c r="BX8690" s="1"/>
      <c r="BY8690" s="1"/>
      <c r="BZ8690" s="1"/>
      <c r="CA8690" s="1"/>
      <c r="CB8690" s="1"/>
      <c r="CC8690" s="1"/>
      <c r="CE8690" s="1"/>
      <c r="CF8690" s="1"/>
      <c r="CG8690" s="1"/>
      <c r="CH8690" s="1"/>
      <c r="CI8690" s="1"/>
      <c r="CJ8690" s="1"/>
      <c r="CK8690" s="1"/>
      <c r="CL8690" s="1"/>
      <c r="CM8690" s="1"/>
      <c r="CN8690" s="1"/>
      <c r="CO8690" s="1"/>
    </row>
    <row r="8691" spans="15:93" x14ac:dyDescent="0.2">
      <c r="O8691" s="28"/>
      <c r="U8691" s="1"/>
      <c r="AC8691" s="93"/>
      <c r="AD8691" s="69"/>
      <c r="AE8691" s="33"/>
      <c r="AF8691" s="33"/>
      <c r="AG8691" s="33"/>
      <c r="AX8691" s="37"/>
      <c r="AY8691" s="1"/>
      <c r="AZ8691" s="1"/>
      <c r="BA8691" s="31"/>
      <c r="BB8691" s="31"/>
      <c r="BC8691" s="1"/>
      <c r="BD8691" s="1"/>
      <c r="BE8691" s="1"/>
      <c r="BF8691" s="1"/>
      <c r="BG8691" s="1"/>
      <c r="BT8691" s="37"/>
      <c r="BU8691" s="31"/>
      <c r="BW8691" s="33"/>
      <c r="BX8691" s="1"/>
      <c r="BY8691" s="1"/>
      <c r="BZ8691" s="1"/>
      <c r="CA8691" s="1"/>
      <c r="CB8691" s="1"/>
      <c r="CC8691" s="1"/>
      <c r="CE8691" s="1"/>
      <c r="CF8691" s="1"/>
      <c r="CG8691" s="1"/>
      <c r="CH8691" s="1"/>
      <c r="CI8691" s="1"/>
      <c r="CJ8691" s="1"/>
      <c r="CK8691" s="1"/>
      <c r="CL8691" s="1"/>
      <c r="CM8691" s="1"/>
      <c r="CN8691" s="1"/>
      <c r="CO8691" s="1"/>
    </row>
    <row r="8692" spans="15:93" x14ac:dyDescent="0.2">
      <c r="O8692" s="28"/>
      <c r="U8692" s="1"/>
      <c r="AC8692" s="93"/>
      <c r="AD8692" s="69"/>
      <c r="AE8692" s="33"/>
      <c r="AF8692" s="33"/>
      <c r="AG8692" s="33"/>
      <c r="AX8692" s="37"/>
      <c r="AY8692" s="1"/>
      <c r="AZ8692" s="1"/>
      <c r="BA8692" s="31"/>
      <c r="BB8692" s="31"/>
      <c r="BC8692" s="1"/>
      <c r="BD8692" s="1"/>
      <c r="BE8692" s="1"/>
      <c r="BF8692" s="1"/>
      <c r="BG8692" s="1"/>
      <c r="BT8692" s="37"/>
      <c r="BU8692" s="31"/>
      <c r="BW8692" s="33"/>
      <c r="BX8692" s="1"/>
      <c r="BY8692" s="1"/>
      <c r="BZ8692" s="1"/>
      <c r="CA8692" s="1"/>
      <c r="CB8692" s="1"/>
      <c r="CC8692" s="1"/>
      <c r="CE8692" s="1"/>
      <c r="CF8692" s="1"/>
      <c r="CG8692" s="1"/>
      <c r="CH8692" s="1"/>
      <c r="CI8692" s="1"/>
      <c r="CJ8692" s="1"/>
      <c r="CK8692" s="1"/>
      <c r="CL8692" s="1"/>
      <c r="CM8692" s="1"/>
      <c r="CN8692" s="1"/>
      <c r="CO8692" s="1"/>
    </row>
    <row r="8693" spans="15:93" x14ac:dyDescent="0.2">
      <c r="O8693" s="28"/>
      <c r="U8693" s="1"/>
      <c r="AC8693" s="93"/>
      <c r="AD8693" s="69"/>
      <c r="AE8693" s="33"/>
      <c r="AF8693" s="33"/>
      <c r="AG8693" s="33"/>
      <c r="AX8693" s="37"/>
      <c r="AY8693" s="1"/>
      <c r="AZ8693" s="1"/>
      <c r="BA8693" s="31"/>
      <c r="BB8693" s="31"/>
      <c r="BC8693" s="1"/>
      <c r="BD8693" s="1"/>
      <c r="BE8693" s="1"/>
      <c r="BF8693" s="1"/>
      <c r="BG8693" s="1"/>
      <c r="BT8693" s="37"/>
      <c r="BU8693" s="31"/>
      <c r="BW8693" s="33"/>
      <c r="BX8693" s="1"/>
      <c r="BY8693" s="1"/>
      <c r="BZ8693" s="1"/>
      <c r="CA8693" s="1"/>
      <c r="CB8693" s="1"/>
      <c r="CC8693" s="1"/>
      <c r="CE8693" s="1"/>
      <c r="CF8693" s="1"/>
      <c r="CG8693" s="1"/>
      <c r="CH8693" s="1"/>
      <c r="CI8693" s="1"/>
      <c r="CJ8693" s="1"/>
      <c r="CK8693" s="1"/>
      <c r="CL8693" s="1"/>
      <c r="CM8693" s="1"/>
      <c r="CN8693" s="1"/>
      <c r="CO8693" s="1"/>
    </row>
    <row r="8694" spans="15:93" x14ac:dyDescent="0.2">
      <c r="O8694" s="28"/>
      <c r="U8694" s="1"/>
      <c r="AC8694" s="93"/>
      <c r="AD8694" s="69"/>
      <c r="AE8694" s="33"/>
      <c r="AF8694" s="33"/>
      <c r="AG8694" s="33"/>
      <c r="AX8694" s="37"/>
      <c r="AY8694" s="1"/>
      <c r="AZ8694" s="1"/>
      <c r="BA8694" s="31"/>
      <c r="BB8694" s="31"/>
      <c r="BC8694" s="1"/>
      <c r="BD8694" s="1"/>
      <c r="BE8694" s="1"/>
      <c r="BF8694" s="1"/>
      <c r="BG8694" s="1"/>
      <c r="BT8694" s="37"/>
      <c r="BU8694" s="31"/>
      <c r="BW8694" s="33"/>
      <c r="BX8694" s="1"/>
      <c r="BY8694" s="1"/>
      <c r="BZ8694" s="1"/>
      <c r="CA8694" s="1"/>
      <c r="CB8694" s="1"/>
      <c r="CC8694" s="1"/>
      <c r="CE8694" s="1"/>
      <c r="CF8694" s="1"/>
      <c r="CG8694" s="1"/>
      <c r="CH8694" s="1"/>
      <c r="CI8694" s="1"/>
      <c r="CJ8694" s="1"/>
      <c r="CK8694" s="1"/>
      <c r="CL8694" s="1"/>
      <c r="CM8694" s="1"/>
      <c r="CN8694" s="1"/>
      <c r="CO8694" s="1"/>
    </row>
    <row r="8695" spans="15:93" x14ac:dyDescent="0.2">
      <c r="O8695" s="28"/>
      <c r="U8695" s="1"/>
      <c r="AC8695" s="93"/>
      <c r="AD8695" s="69"/>
      <c r="AE8695" s="33"/>
      <c r="AF8695" s="33"/>
      <c r="AG8695" s="33"/>
      <c r="AX8695" s="37"/>
      <c r="AY8695" s="1"/>
      <c r="AZ8695" s="1"/>
      <c r="BA8695" s="31"/>
      <c r="BB8695" s="31"/>
      <c r="BC8695" s="1"/>
      <c r="BD8695" s="1"/>
      <c r="BE8695" s="1"/>
      <c r="BF8695" s="1"/>
      <c r="BG8695" s="1"/>
      <c r="BT8695" s="37"/>
      <c r="BU8695" s="31"/>
      <c r="BW8695" s="33"/>
      <c r="BX8695" s="1"/>
      <c r="BY8695" s="1"/>
      <c r="BZ8695" s="1"/>
      <c r="CA8695" s="1"/>
      <c r="CB8695" s="1"/>
      <c r="CC8695" s="1"/>
      <c r="CE8695" s="1"/>
      <c r="CF8695" s="1"/>
      <c r="CG8695" s="1"/>
      <c r="CH8695" s="1"/>
      <c r="CI8695" s="1"/>
      <c r="CJ8695" s="1"/>
      <c r="CK8695" s="1"/>
      <c r="CL8695" s="1"/>
      <c r="CM8695" s="1"/>
      <c r="CN8695" s="1"/>
      <c r="CO8695" s="1"/>
    </row>
    <row r="8696" spans="15:93" x14ac:dyDescent="0.2">
      <c r="O8696" s="28"/>
      <c r="U8696" s="1"/>
      <c r="AC8696" s="93"/>
      <c r="AD8696" s="69"/>
      <c r="AE8696" s="33"/>
      <c r="AF8696" s="33"/>
      <c r="AG8696" s="33"/>
      <c r="AX8696" s="37"/>
      <c r="AY8696" s="1"/>
      <c r="AZ8696" s="1"/>
      <c r="BA8696" s="31"/>
      <c r="BB8696" s="31"/>
      <c r="BC8696" s="1"/>
      <c r="BD8696" s="1"/>
      <c r="BE8696" s="1"/>
      <c r="BF8696" s="1"/>
      <c r="BG8696" s="1"/>
      <c r="BT8696" s="37"/>
      <c r="BU8696" s="31"/>
      <c r="BW8696" s="33"/>
      <c r="BX8696" s="1"/>
      <c r="BY8696" s="1"/>
      <c r="BZ8696" s="1"/>
      <c r="CA8696" s="1"/>
      <c r="CB8696" s="1"/>
      <c r="CC8696" s="1"/>
      <c r="CE8696" s="1"/>
      <c r="CF8696" s="1"/>
      <c r="CG8696" s="1"/>
      <c r="CH8696" s="1"/>
      <c r="CI8696" s="1"/>
      <c r="CJ8696" s="1"/>
      <c r="CK8696" s="1"/>
      <c r="CL8696" s="1"/>
      <c r="CM8696" s="1"/>
      <c r="CN8696" s="1"/>
      <c r="CO8696" s="1"/>
    </row>
    <row r="8697" spans="15:93" x14ac:dyDescent="0.2">
      <c r="O8697" s="28"/>
      <c r="U8697" s="1"/>
      <c r="AC8697" s="93"/>
      <c r="AD8697" s="69"/>
      <c r="AE8697" s="33"/>
      <c r="AF8697" s="33"/>
      <c r="AG8697" s="33"/>
      <c r="AX8697" s="37"/>
      <c r="AY8697" s="1"/>
      <c r="AZ8697" s="1"/>
      <c r="BA8697" s="31"/>
      <c r="BB8697" s="31"/>
      <c r="BC8697" s="1"/>
      <c r="BD8697" s="1"/>
      <c r="BE8697" s="1"/>
      <c r="BF8697" s="1"/>
      <c r="BG8697" s="1"/>
      <c r="BT8697" s="37"/>
      <c r="BU8697" s="31"/>
      <c r="BW8697" s="33"/>
      <c r="BX8697" s="1"/>
      <c r="BY8697" s="1"/>
      <c r="BZ8697" s="1"/>
      <c r="CA8697" s="1"/>
      <c r="CB8697" s="1"/>
      <c r="CC8697" s="1"/>
      <c r="CE8697" s="1"/>
      <c r="CF8697" s="1"/>
      <c r="CG8697" s="1"/>
      <c r="CH8697" s="1"/>
      <c r="CI8697" s="1"/>
      <c r="CJ8697" s="1"/>
      <c r="CK8697" s="1"/>
      <c r="CL8697" s="1"/>
      <c r="CM8697" s="1"/>
      <c r="CN8697" s="1"/>
      <c r="CO8697" s="1"/>
    </row>
    <row r="8698" spans="15:93" x14ac:dyDescent="0.2">
      <c r="O8698" s="28"/>
      <c r="U8698" s="1"/>
      <c r="AC8698" s="93"/>
      <c r="AD8698" s="69"/>
      <c r="AE8698" s="33"/>
      <c r="AF8698" s="33"/>
      <c r="AG8698" s="33"/>
      <c r="AX8698" s="37"/>
      <c r="AY8698" s="1"/>
      <c r="AZ8698" s="1"/>
      <c r="BA8698" s="31"/>
      <c r="BB8698" s="31"/>
      <c r="BC8698" s="1"/>
      <c r="BD8698" s="1"/>
      <c r="BE8698" s="1"/>
      <c r="BF8698" s="1"/>
      <c r="BG8698" s="1"/>
      <c r="BT8698" s="37"/>
      <c r="BU8698" s="31"/>
      <c r="BW8698" s="33"/>
      <c r="BX8698" s="1"/>
      <c r="BY8698" s="1"/>
      <c r="BZ8698" s="1"/>
      <c r="CA8698" s="1"/>
      <c r="CB8698" s="1"/>
      <c r="CC8698" s="1"/>
      <c r="CE8698" s="1"/>
      <c r="CF8698" s="1"/>
      <c r="CG8698" s="1"/>
      <c r="CH8698" s="1"/>
      <c r="CI8698" s="1"/>
      <c r="CJ8698" s="1"/>
      <c r="CK8698" s="1"/>
      <c r="CL8698" s="1"/>
      <c r="CM8698" s="1"/>
      <c r="CN8698" s="1"/>
      <c r="CO8698" s="1"/>
    </row>
    <row r="8699" spans="15:93" x14ac:dyDescent="0.2">
      <c r="O8699" s="28"/>
      <c r="U8699" s="1"/>
      <c r="AC8699" s="93"/>
      <c r="AD8699" s="69"/>
      <c r="AE8699" s="33"/>
      <c r="AF8699" s="33"/>
      <c r="AG8699" s="33"/>
      <c r="AX8699" s="37"/>
      <c r="AY8699" s="1"/>
      <c r="AZ8699" s="1"/>
      <c r="BA8699" s="31"/>
      <c r="BB8699" s="31"/>
      <c r="BC8699" s="1"/>
      <c r="BD8699" s="1"/>
      <c r="BE8699" s="1"/>
      <c r="BF8699" s="1"/>
      <c r="BG8699" s="1"/>
      <c r="BT8699" s="37"/>
      <c r="BU8699" s="31"/>
      <c r="BW8699" s="33"/>
      <c r="BX8699" s="1"/>
      <c r="BY8699" s="1"/>
      <c r="BZ8699" s="1"/>
      <c r="CA8699" s="1"/>
      <c r="CB8699" s="1"/>
      <c r="CC8699" s="1"/>
      <c r="CE8699" s="1"/>
      <c r="CF8699" s="1"/>
      <c r="CG8699" s="1"/>
      <c r="CH8699" s="1"/>
      <c r="CI8699" s="1"/>
      <c r="CJ8699" s="1"/>
      <c r="CK8699" s="1"/>
      <c r="CL8699" s="1"/>
      <c r="CM8699" s="1"/>
      <c r="CN8699" s="1"/>
      <c r="CO8699" s="1"/>
    </row>
    <row r="8700" spans="15:93" x14ac:dyDescent="0.2">
      <c r="O8700" s="28"/>
      <c r="U8700" s="1"/>
      <c r="AC8700" s="93"/>
      <c r="AD8700" s="69"/>
      <c r="AE8700" s="33"/>
      <c r="AF8700" s="33"/>
      <c r="AG8700" s="33"/>
      <c r="AX8700" s="37"/>
      <c r="AY8700" s="1"/>
      <c r="AZ8700" s="1"/>
      <c r="BA8700" s="31"/>
      <c r="BB8700" s="31"/>
      <c r="BC8700" s="1"/>
      <c r="BD8700" s="1"/>
      <c r="BE8700" s="1"/>
      <c r="BF8700" s="1"/>
      <c r="BG8700" s="1"/>
      <c r="BT8700" s="37"/>
      <c r="BU8700" s="31"/>
      <c r="BW8700" s="33"/>
      <c r="BX8700" s="1"/>
      <c r="BY8700" s="1"/>
      <c r="BZ8700" s="1"/>
      <c r="CA8700" s="1"/>
      <c r="CB8700" s="1"/>
      <c r="CC8700" s="1"/>
      <c r="CE8700" s="1"/>
      <c r="CF8700" s="1"/>
      <c r="CG8700" s="1"/>
      <c r="CH8700" s="1"/>
      <c r="CI8700" s="1"/>
      <c r="CJ8700" s="1"/>
      <c r="CK8700" s="1"/>
      <c r="CL8700" s="1"/>
      <c r="CM8700" s="1"/>
      <c r="CN8700" s="1"/>
      <c r="CO8700" s="1"/>
    </row>
    <row r="8701" spans="15:93" x14ac:dyDescent="0.2">
      <c r="O8701" s="28"/>
      <c r="U8701" s="1"/>
      <c r="AC8701" s="93"/>
      <c r="AD8701" s="69"/>
      <c r="AE8701" s="33"/>
      <c r="AF8701" s="33"/>
      <c r="AG8701" s="33"/>
      <c r="AX8701" s="37"/>
      <c r="AY8701" s="1"/>
      <c r="AZ8701" s="1"/>
      <c r="BA8701" s="31"/>
      <c r="BB8701" s="31"/>
      <c r="BC8701" s="1"/>
      <c r="BD8701" s="1"/>
      <c r="BE8701" s="1"/>
      <c r="BF8701" s="1"/>
      <c r="BG8701" s="1"/>
      <c r="BT8701" s="37"/>
      <c r="BU8701" s="31"/>
      <c r="BW8701" s="33"/>
      <c r="BX8701" s="1"/>
      <c r="BY8701" s="1"/>
      <c r="BZ8701" s="1"/>
      <c r="CA8701" s="1"/>
      <c r="CB8701" s="1"/>
      <c r="CC8701" s="1"/>
      <c r="CE8701" s="1"/>
      <c r="CF8701" s="1"/>
      <c r="CG8701" s="1"/>
      <c r="CH8701" s="1"/>
      <c r="CI8701" s="1"/>
      <c r="CJ8701" s="1"/>
      <c r="CK8701" s="1"/>
      <c r="CL8701" s="1"/>
      <c r="CM8701" s="1"/>
      <c r="CN8701" s="1"/>
      <c r="CO8701" s="1"/>
    </row>
    <row r="8702" spans="15:93" x14ac:dyDescent="0.2">
      <c r="O8702" s="28"/>
      <c r="U8702" s="1"/>
      <c r="AC8702" s="93"/>
      <c r="AD8702" s="69"/>
      <c r="AE8702" s="33"/>
      <c r="AF8702" s="33"/>
      <c r="AG8702" s="33"/>
      <c r="AX8702" s="37"/>
      <c r="AY8702" s="1"/>
      <c r="AZ8702" s="1"/>
      <c r="BA8702" s="31"/>
      <c r="BB8702" s="31"/>
      <c r="BC8702" s="1"/>
      <c r="BD8702" s="1"/>
      <c r="BE8702" s="1"/>
      <c r="BF8702" s="1"/>
      <c r="BG8702" s="1"/>
      <c r="BT8702" s="37"/>
      <c r="BU8702" s="31"/>
      <c r="BW8702" s="33"/>
      <c r="BX8702" s="1"/>
      <c r="BY8702" s="1"/>
      <c r="BZ8702" s="1"/>
      <c r="CA8702" s="1"/>
      <c r="CB8702" s="1"/>
      <c r="CC8702" s="1"/>
      <c r="CE8702" s="1"/>
      <c r="CF8702" s="1"/>
      <c r="CG8702" s="1"/>
      <c r="CH8702" s="1"/>
      <c r="CI8702" s="1"/>
      <c r="CJ8702" s="1"/>
      <c r="CK8702" s="1"/>
      <c r="CL8702" s="1"/>
      <c r="CM8702" s="1"/>
      <c r="CN8702" s="1"/>
      <c r="CO8702" s="1"/>
    </row>
    <row r="8703" spans="15:93" x14ac:dyDescent="0.2">
      <c r="O8703" s="28"/>
      <c r="U8703" s="1"/>
      <c r="AC8703" s="93"/>
      <c r="AD8703" s="69"/>
      <c r="AE8703" s="33"/>
      <c r="AF8703" s="33"/>
      <c r="AG8703" s="33"/>
      <c r="AX8703" s="37"/>
      <c r="AY8703" s="1"/>
      <c r="AZ8703" s="1"/>
      <c r="BA8703" s="31"/>
      <c r="BB8703" s="31"/>
      <c r="BC8703" s="1"/>
      <c r="BD8703" s="1"/>
      <c r="BE8703" s="1"/>
      <c r="BF8703" s="1"/>
      <c r="BG8703" s="1"/>
      <c r="BT8703" s="37"/>
      <c r="BU8703" s="31"/>
      <c r="BW8703" s="33"/>
      <c r="BX8703" s="1"/>
      <c r="BY8703" s="1"/>
      <c r="BZ8703" s="1"/>
      <c r="CA8703" s="1"/>
      <c r="CB8703" s="1"/>
      <c r="CC8703" s="1"/>
      <c r="CE8703" s="1"/>
      <c r="CF8703" s="1"/>
      <c r="CG8703" s="1"/>
      <c r="CH8703" s="1"/>
      <c r="CI8703" s="1"/>
      <c r="CJ8703" s="1"/>
      <c r="CK8703" s="1"/>
      <c r="CL8703" s="1"/>
      <c r="CM8703" s="1"/>
      <c r="CN8703" s="1"/>
      <c r="CO8703" s="1"/>
    </row>
    <row r="8704" spans="15:93" x14ac:dyDescent="0.2">
      <c r="O8704" s="28"/>
      <c r="U8704" s="1"/>
      <c r="AC8704" s="93"/>
      <c r="AD8704" s="69"/>
      <c r="AE8704" s="33"/>
      <c r="AF8704" s="33"/>
      <c r="AG8704" s="33"/>
      <c r="AX8704" s="37"/>
      <c r="AY8704" s="1"/>
      <c r="AZ8704" s="1"/>
      <c r="BA8704" s="31"/>
      <c r="BB8704" s="31"/>
      <c r="BC8704" s="1"/>
      <c r="BD8704" s="1"/>
      <c r="BE8704" s="1"/>
      <c r="BF8704" s="1"/>
      <c r="BG8704" s="1"/>
      <c r="BT8704" s="37"/>
      <c r="BU8704" s="31"/>
      <c r="BW8704" s="33"/>
      <c r="BX8704" s="1"/>
      <c r="BY8704" s="1"/>
      <c r="BZ8704" s="1"/>
      <c r="CA8704" s="1"/>
      <c r="CB8704" s="1"/>
      <c r="CC8704" s="1"/>
      <c r="CE8704" s="1"/>
      <c r="CF8704" s="1"/>
      <c r="CG8704" s="1"/>
      <c r="CH8704" s="1"/>
      <c r="CI8704" s="1"/>
      <c r="CJ8704" s="1"/>
      <c r="CK8704" s="1"/>
      <c r="CL8704" s="1"/>
      <c r="CM8704" s="1"/>
      <c r="CN8704" s="1"/>
      <c r="CO8704" s="1"/>
    </row>
    <row r="8705" spans="15:93" x14ac:dyDescent="0.2">
      <c r="O8705" s="28"/>
      <c r="U8705" s="1"/>
      <c r="AC8705" s="93"/>
      <c r="AD8705" s="69"/>
      <c r="AE8705" s="33"/>
      <c r="AF8705" s="33"/>
      <c r="AG8705" s="33"/>
      <c r="AX8705" s="37"/>
      <c r="AY8705" s="1"/>
      <c r="AZ8705" s="1"/>
      <c r="BA8705" s="31"/>
      <c r="BB8705" s="31"/>
      <c r="BC8705" s="1"/>
      <c r="BD8705" s="1"/>
      <c r="BE8705" s="1"/>
      <c r="BF8705" s="1"/>
      <c r="BG8705" s="1"/>
      <c r="BT8705" s="37"/>
      <c r="BU8705" s="31"/>
      <c r="BW8705" s="33"/>
      <c r="BX8705" s="1"/>
      <c r="BY8705" s="1"/>
      <c r="BZ8705" s="1"/>
      <c r="CA8705" s="1"/>
      <c r="CB8705" s="1"/>
      <c r="CC8705" s="1"/>
      <c r="CE8705" s="1"/>
      <c r="CF8705" s="1"/>
      <c r="CG8705" s="1"/>
      <c r="CH8705" s="1"/>
      <c r="CI8705" s="1"/>
      <c r="CJ8705" s="1"/>
      <c r="CK8705" s="1"/>
      <c r="CL8705" s="1"/>
      <c r="CM8705" s="1"/>
      <c r="CN8705" s="1"/>
      <c r="CO8705" s="1"/>
    </row>
    <row r="8706" spans="15:93" x14ac:dyDescent="0.2">
      <c r="O8706" s="28"/>
      <c r="U8706" s="1"/>
      <c r="AC8706" s="93"/>
      <c r="AD8706" s="69"/>
      <c r="AE8706" s="33"/>
      <c r="AF8706" s="33"/>
      <c r="AG8706" s="33"/>
      <c r="AX8706" s="37"/>
      <c r="AY8706" s="1"/>
      <c r="AZ8706" s="1"/>
      <c r="BA8706" s="31"/>
      <c r="BB8706" s="31"/>
      <c r="BC8706" s="1"/>
      <c r="BD8706" s="1"/>
      <c r="BE8706" s="1"/>
      <c r="BF8706" s="1"/>
      <c r="BG8706" s="1"/>
      <c r="BT8706" s="37"/>
      <c r="BU8706" s="31"/>
      <c r="BW8706" s="33"/>
      <c r="BX8706" s="1"/>
      <c r="BY8706" s="1"/>
      <c r="BZ8706" s="1"/>
      <c r="CA8706" s="1"/>
      <c r="CB8706" s="1"/>
      <c r="CC8706" s="1"/>
      <c r="CE8706" s="1"/>
      <c r="CF8706" s="1"/>
      <c r="CG8706" s="1"/>
      <c r="CH8706" s="1"/>
      <c r="CI8706" s="1"/>
      <c r="CJ8706" s="1"/>
      <c r="CK8706" s="1"/>
      <c r="CL8706" s="1"/>
      <c r="CM8706" s="1"/>
      <c r="CN8706" s="1"/>
      <c r="CO8706" s="1"/>
    </row>
    <row r="8707" spans="15:93" x14ac:dyDescent="0.2">
      <c r="O8707" s="28"/>
      <c r="U8707" s="1"/>
      <c r="AC8707" s="93"/>
      <c r="AD8707" s="69"/>
      <c r="AE8707" s="33"/>
      <c r="AF8707" s="33"/>
      <c r="AG8707" s="33"/>
      <c r="AX8707" s="37"/>
      <c r="AY8707" s="1"/>
      <c r="AZ8707" s="1"/>
      <c r="BA8707" s="31"/>
      <c r="BB8707" s="31"/>
      <c r="BC8707" s="1"/>
      <c r="BD8707" s="1"/>
      <c r="BE8707" s="1"/>
      <c r="BF8707" s="1"/>
      <c r="BG8707" s="1"/>
      <c r="BT8707" s="37"/>
      <c r="BU8707" s="31"/>
      <c r="BW8707" s="33"/>
      <c r="BX8707" s="1"/>
      <c r="BY8707" s="1"/>
      <c r="BZ8707" s="1"/>
      <c r="CA8707" s="1"/>
      <c r="CB8707" s="1"/>
      <c r="CC8707" s="1"/>
      <c r="CE8707" s="1"/>
      <c r="CF8707" s="1"/>
      <c r="CG8707" s="1"/>
      <c r="CH8707" s="1"/>
      <c r="CI8707" s="1"/>
      <c r="CJ8707" s="1"/>
      <c r="CK8707" s="1"/>
      <c r="CL8707" s="1"/>
      <c r="CM8707" s="1"/>
      <c r="CN8707" s="1"/>
      <c r="CO8707" s="1"/>
    </row>
    <row r="8708" spans="15:93" x14ac:dyDescent="0.2">
      <c r="O8708" s="28"/>
      <c r="U8708" s="1"/>
      <c r="AC8708" s="93"/>
      <c r="AD8708" s="69"/>
      <c r="AE8708" s="33"/>
      <c r="AF8708" s="33"/>
      <c r="AG8708" s="33"/>
      <c r="AX8708" s="37"/>
      <c r="AY8708" s="1"/>
      <c r="AZ8708" s="1"/>
      <c r="BA8708" s="31"/>
      <c r="BB8708" s="31"/>
      <c r="BC8708" s="1"/>
      <c r="BD8708" s="1"/>
      <c r="BE8708" s="1"/>
      <c r="BF8708" s="1"/>
      <c r="BG8708" s="1"/>
      <c r="BT8708" s="37"/>
      <c r="BU8708" s="31"/>
      <c r="BW8708" s="33"/>
      <c r="BX8708" s="1"/>
      <c r="BY8708" s="1"/>
      <c r="BZ8708" s="1"/>
      <c r="CA8708" s="1"/>
      <c r="CB8708" s="1"/>
      <c r="CC8708" s="1"/>
      <c r="CE8708" s="1"/>
      <c r="CF8708" s="1"/>
      <c r="CG8708" s="1"/>
      <c r="CH8708" s="1"/>
      <c r="CI8708" s="1"/>
      <c r="CJ8708" s="1"/>
      <c r="CK8708" s="1"/>
      <c r="CL8708" s="1"/>
      <c r="CM8708" s="1"/>
      <c r="CN8708" s="1"/>
      <c r="CO8708" s="1"/>
    </row>
    <row r="8709" spans="15:93" x14ac:dyDescent="0.2">
      <c r="O8709" s="28"/>
      <c r="U8709" s="1"/>
      <c r="AC8709" s="93"/>
      <c r="AD8709" s="69"/>
      <c r="AE8709" s="33"/>
      <c r="AF8709" s="33"/>
      <c r="AG8709" s="33"/>
      <c r="AX8709" s="37"/>
      <c r="AY8709" s="1"/>
      <c r="AZ8709" s="1"/>
      <c r="BA8709" s="31"/>
      <c r="BB8709" s="31"/>
      <c r="BC8709" s="1"/>
      <c r="BD8709" s="1"/>
      <c r="BE8709" s="1"/>
      <c r="BF8709" s="1"/>
      <c r="BG8709" s="1"/>
      <c r="BT8709" s="37"/>
      <c r="BU8709" s="31"/>
      <c r="BW8709" s="33"/>
      <c r="BX8709" s="1"/>
      <c r="BY8709" s="1"/>
      <c r="BZ8709" s="1"/>
      <c r="CA8709" s="1"/>
      <c r="CB8709" s="1"/>
      <c r="CC8709" s="1"/>
      <c r="CE8709" s="1"/>
      <c r="CF8709" s="1"/>
      <c r="CG8709" s="1"/>
      <c r="CH8709" s="1"/>
      <c r="CI8709" s="1"/>
      <c r="CJ8709" s="1"/>
      <c r="CK8709" s="1"/>
      <c r="CL8709" s="1"/>
      <c r="CM8709" s="1"/>
      <c r="CN8709" s="1"/>
      <c r="CO8709" s="1"/>
    </row>
    <row r="8710" spans="15:93" x14ac:dyDescent="0.2">
      <c r="O8710" s="28"/>
      <c r="U8710" s="1"/>
      <c r="AC8710" s="93"/>
      <c r="AD8710" s="69"/>
      <c r="AE8710" s="33"/>
      <c r="AF8710" s="33"/>
      <c r="AG8710" s="33"/>
      <c r="AX8710" s="37"/>
      <c r="AY8710" s="1"/>
      <c r="AZ8710" s="1"/>
      <c r="BA8710" s="31"/>
      <c r="BB8710" s="31"/>
      <c r="BC8710" s="1"/>
      <c r="BD8710" s="1"/>
      <c r="BE8710" s="1"/>
      <c r="BF8710" s="1"/>
      <c r="BG8710" s="1"/>
      <c r="BT8710" s="37"/>
      <c r="BU8710" s="31"/>
      <c r="BW8710" s="33"/>
      <c r="BX8710" s="1"/>
      <c r="BY8710" s="1"/>
      <c r="BZ8710" s="1"/>
      <c r="CA8710" s="1"/>
      <c r="CB8710" s="1"/>
      <c r="CC8710" s="1"/>
      <c r="CE8710" s="1"/>
      <c r="CF8710" s="1"/>
      <c r="CG8710" s="1"/>
      <c r="CH8710" s="1"/>
      <c r="CI8710" s="1"/>
      <c r="CJ8710" s="1"/>
      <c r="CK8710" s="1"/>
      <c r="CL8710" s="1"/>
      <c r="CM8710" s="1"/>
      <c r="CN8710" s="1"/>
      <c r="CO8710" s="1"/>
    </row>
    <row r="8711" spans="15:93" x14ac:dyDescent="0.2">
      <c r="O8711" s="28"/>
      <c r="U8711" s="1"/>
      <c r="AC8711" s="93"/>
      <c r="AD8711" s="69"/>
      <c r="AE8711" s="33"/>
      <c r="AF8711" s="33"/>
      <c r="AG8711" s="33"/>
      <c r="AX8711" s="37"/>
      <c r="AY8711" s="1"/>
      <c r="AZ8711" s="1"/>
      <c r="BA8711" s="31"/>
      <c r="BB8711" s="31"/>
      <c r="BC8711" s="1"/>
      <c r="BD8711" s="1"/>
      <c r="BE8711" s="1"/>
      <c r="BF8711" s="1"/>
      <c r="BG8711" s="1"/>
      <c r="BT8711" s="37"/>
      <c r="BU8711" s="31"/>
      <c r="BW8711" s="33"/>
      <c r="BX8711" s="1"/>
      <c r="BY8711" s="1"/>
      <c r="BZ8711" s="1"/>
      <c r="CA8711" s="1"/>
      <c r="CB8711" s="1"/>
      <c r="CC8711" s="1"/>
      <c r="CE8711" s="1"/>
      <c r="CF8711" s="1"/>
      <c r="CG8711" s="1"/>
      <c r="CH8711" s="1"/>
      <c r="CI8711" s="1"/>
      <c r="CJ8711" s="1"/>
      <c r="CK8711" s="1"/>
      <c r="CL8711" s="1"/>
      <c r="CM8711" s="1"/>
      <c r="CN8711" s="1"/>
      <c r="CO8711" s="1"/>
    </row>
    <row r="8712" spans="15:93" x14ac:dyDescent="0.2">
      <c r="O8712" s="28"/>
      <c r="U8712" s="1"/>
      <c r="AC8712" s="93"/>
      <c r="AD8712" s="69"/>
      <c r="AE8712" s="33"/>
      <c r="AF8712" s="33"/>
      <c r="AG8712" s="33"/>
      <c r="AX8712" s="37"/>
      <c r="AY8712" s="1"/>
      <c r="AZ8712" s="1"/>
      <c r="BA8712" s="31"/>
      <c r="BB8712" s="31"/>
      <c r="BC8712" s="1"/>
      <c r="BD8712" s="1"/>
      <c r="BE8712" s="1"/>
      <c r="BF8712" s="1"/>
      <c r="BG8712" s="1"/>
      <c r="BT8712" s="37"/>
      <c r="BU8712" s="31"/>
      <c r="BW8712" s="33"/>
      <c r="BX8712" s="1"/>
      <c r="BY8712" s="1"/>
      <c r="BZ8712" s="1"/>
      <c r="CA8712" s="1"/>
      <c r="CB8712" s="1"/>
      <c r="CC8712" s="1"/>
      <c r="CE8712" s="1"/>
      <c r="CF8712" s="1"/>
      <c r="CG8712" s="1"/>
      <c r="CH8712" s="1"/>
      <c r="CI8712" s="1"/>
      <c r="CJ8712" s="1"/>
      <c r="CK8712" s="1"/>
      <c r="CL8712" s="1"/>
      <c r="CM8712" s="1"/>
      <c r="CN8712" s="1"/>
      <c r="CO8712" s="1"/>
    </row>
    <row r="8713" spans="15:93" x14ac:dyDescent="0.2">
      <c r="O8713" s="28"/>
      <c r="U8713" s="1"/>
      <c r="AC8713" s="93"/>
      <c r="AD8713" s="69"/>
      <c r="AE8713" s="33"/>
      <c r="AF8713" s="33"/>
      <c r="AG8713" s="33"/>
      <c r="AX8713" s="37"/>
      <c r="AY8713" s="1"/>
      <c r="AZ8713" s="1"/>
      <c r="BA8713" s="31"/>
      <c r="BB8713" s="31"/>
      <c r="BC8713" s="1"/>
      <c r="BD8713" s="1"/>
      <c r="BE8713" s="1"/>
      <c r="BF8713" s="1"/>
      <c r="BG8713" s="1"/>
      <c r="BT8713" s="37"/>
      <c r="BU8713" s="31"/>
      <c r="BW8713" s="33"/>
      <c r="BX8713" s="1"/>
      <c r="BY8713" s="1"/>
      <c r="BZ8713" s="1"/>
      <c r="CA8713" s="1"/>
      <c r="CB8713" s="1"/>
      <c r="CC8713" s="1"/>
      <c r="CE8713" s="1"/>
      <c r="CF8713" s="1"/>
      <c r="CG8713" s="1"/>
      <c r="CH8713" s="1"/>
      <c r="CI8713" s="1"/>
      <c r="CJ8713" s="1"/>
      <c r="CK8713" s="1"/>
      <c r="CL8713" s="1"/>
      <c r="CM8713" s="1"/>
      <c r="CN8713" s="1"/>
      <c r="CO8713" s="1"/>
    </row>
    <row r="8714" spans="15:93" x14ac:dyDescent="0.2">
      <c r="O8714" s="28"/>
      <c r="U8714" s="1"/>
      <c r="AC8714" s="93"/>
      <c r="AD8714" s="69"/>
      <c r="AE8714" s="33"/>
      <c r="AF8714" s="33"/>
      <c r="AG8714" s="33"/>
      <c r="AX8714" s="37"/>
      <c r="AY8714" s="1"/>
      <c r="AZ8714" s="1"/>
      <c r="BA8714" s="31"/>
      <c r="BB8714" s="31"/>
      <c r="BC8714" s="1"/>
      <c r="BD8714" s="1"/>
      <c r="BE8714" s="1"/>
      <c r="BF8714" s="1"/>
      <c r="BG8714" s="1"/>
      <c r="BT8714" s="37"/>
      <c r="BU8714" s="31"/>
      <c r="BW8714" s="33"/>
      <c r="BX8714" s="1"/>
      <c r="BY8714" s="1"/>
      <c r="BZ8714" s="1"/>
      <c r="CA8714" s="1"/>
      <c r="CB8714" s="1"/>
      <c r="CC8714" s="1"/>
      <c r="CE8714" s="1"/>
      <c r="CF8714" s="1"/>
      <c r="CG8714" s="1"/>
      <c r="CH8714" s="1"/>
      <c r="CI8714" s="1"/>
      <c r="CJ8714" s="1"/>
      <c r="CK8714" s="1"/>
      <c r="CL8714" s="1"/>
      <c r="CM8714" s="1"/>
      <c r="CN8714" s="1"/>
      <c r="CO8714" s="1"/>
    </row>
    <row r="8715" spans="15:93" x14ac:dyDescent="0.2">
      <c r="O8715" s="28"/>
      <c r="U8715" s="1"/>
      <c r="AC8715" s="93"/>
      <c r="AD8715" s="69"/>
      <c r="AE8715" s="33"/>
      <c r="AF8715" s="33"/>
      <c r="AG8715" s="33"/>
      <c r="AX8715" s="37"/>
      <c r="AY8715" s="1"/>
      <c r="AZ8715" s="1"/>
      <c r="BA8715" s="31"/>
      <c r="BB8715" s="31"/>
      <c r="BC8715" s="1"/>
      <c r="BD8715" s="1"/>
      <c r="BE8715" s="1"/>
      <c r="BF8715" s="1"/>
      <c r="BG8715" s="1"/>
      <c r="BT8715" s="37"/>
      <c r="BU8715" s="31"/>
      <c r="BW8715" s="33"/>
      <c r="BX8715" s="1"/>
      <c r="BY8715" s="1"/>
      <c r="BZ8715" s="1"/>
      <c r="CA8715" s="1"/>
      <c r="CB8715" s="1"/>
      <c r="CC8715" s="1"/>
      <c r="CE8715" s="1"/>
      <c r="CF8715" s="1"/>
      <c r="CG8715" s="1"/>
      <c r="CH8715" s="1"/>
      <c r="CI8715" s="1"/>
      <c r="CJ8715" s="1"/>
      <c r="CK8715" s="1"/>
      <c r="CL8715" s="1"/>
      <c r="CM8715" s="1"/>
      <c r="CN8715" s="1"/>
      <c r="CO8715" s="1"/>
    </row>
    <row r="8716" spans="15:93" x14ac:dyDescent="0.2">
      <c r="O8716" s="28"/>
      <c r="U8716" s="1"/>
      <c r="AC8716" s="93"/>
      <c r="AD8716" s="69"/>
      <c r="AE8716" s="33"/>
      <c r="AF8716" s="33"/>
      <c r="AG8716" s="33"/>
      <c r="AX8716" s="37"/>
      <c r="AY8716" s="1"/>
      <c r="AZ8716" s="1"/>
      <c r="BA8716" s="31"/>
      <c r="BB8716" s="31"/>
      <c r="BC8716" s="1"/>
      <c r="BD8716" s="1"/>
      <c r="BE8716" s="1"/>
      <c r="BF8716" s="1"/>
      <c r="BG8716" s="1"/>
      <c r="BT8716" s="37"/>
      <c r="BU8716" s="31"/>
      <c r="BW8716" s="33"/>
      <c r="BX8716" s="1"/>
      <c r="BY8716" s="1"/>
      <c r="BZ8716" s="1"/>
      <c r="CA8716" s="1"/>
      <c r="CB8716" s="1"/>
      <c r="CC8716" s="1"/>
      <c r="CE8716" s="1"/>
      <c r="CF8716" s="1"/>
      <c r="CG8716" s="1"/>
      <c r="CH8716" s="1"/>
      <c r="CI8716" s="1"/>
      <c r="CJ8716" s="1"/>
      <c r="CK8716" s="1"/>
      <c r="CL8716" s="1"/>
      <c r="CM8716" s="1"/>
      <c r="CN8716" s="1"/>
      <c r="CO8716" s="1"/>
    </row>
    <row r="8717" spans="15:93" x14ac:dyDescent="0.2">
      <c r="O8717" s="28"/>
      <c r="U8717" s="1"/>
      <c r="AC8717" s="93"/>
      <c r="AD8717" s="69"/>
      <c r="AE8717" s="33"/>
      <c r="AF8717" s="33"/>
      <c r="AG8717" s="33"/>
      <c r="AX8717" s="37"/>
      <c r="AY8717" s="1"/>
      <c r="AZ8717" s="1"/>
      <c r="BA8717" s="31"/>
      <c r="BB8717" s="31"/>
      <c r="BC8717" s="1"/>
      <c r="BD8717" s="1"/>
      <c r="BE8717" s="1"/>
      <c r="BF8717" s="1"/>
      <c r="BG8717" s="1"/>
      <c r="BT8717" s="37"/>
      <c r="BU8717" s="31"/>
      <c r="BW8717" s="33"/>
      <c r="BX8717" s="1"/>
      <c r="BY8717" s="1"/>
      <c r="BZ8717" s="1"/>
      <c r="CA8717" s="1"/>
      <c r="CB8717" s="1"/>
      <c r="CC8717" s="1"/>
      <c r="CE8717" s="1"/>
      <c r="CF8717" s="1"/>
      <c r="CG8717" s="1"/>
      <c r="CH8717" s="1"/>
      <c r="CI8717" s="1"/>
      <c r="CJ8717" s="1"/>
      <c r="CK8717" s="1"/>
      <c r="CL8717" s="1"/>
      <c r="CM8717" s="1"/>
      <c r="CN8717" s="1"/>
      <c r="CO8717" s="1"/>
    </row>
    <row r="8718" spans="15:93" x14ac:dyDescent="0.2">
      <c r="O8718" s="28"/>
      <c r="U8718" s="1"/>
      <c r="AC8718" s="93"/>
      <c r="AD8718" s="69"/>
      <c r="AE8718" s="33"/>
      <c r="AF8718" s="33"/>
      <c r="AG8718" s="33"/>
      <c r="AX8718" s="37"/>
      <c r="AY8718" s="1"/>
      <c r="AZ8718" s="1"/>
      <c r="BA8718" s="31"/>
      <c r="BB8718" s="31"/>
      <c r="BC8718" s="1"/>
      <c r="BD8718" s="1"/>
      <c r="BE8718" s="1"/>
      <c r="BF8718" s="1"/>
      <c r="BG8718" s="1"/>
      <c r="BT8718" s="37"/>
      <c r="BU8718" s="31"/>
      <c r="BW8718" s="33"/>
      <c r="BX8718" s="1"/>
      <c r="BY8718" s="1"/>
      <c r="BZ8718" s="1"/>
      <c r="CA8718" s="1"/>
      <c r="CB8718" s="1"/>
      <c r="CC8718" s="1"/>
      <c r="CE8718" s="1"/>
      <c r="CF8718" s="1"/>
      <c r="CG8718" s="1"/>
      <c r="CH8718" s="1"/>
      <c r="CI8718" s="1"/>
      <c r="CJ8718" s="1"/>
      <c r="CK8718" s="1"/>
      <c r="CL8718" s="1"/>
      <c r="CM8718" s="1"/>
      <c r="CN8718" s="1"/>
      <c r="CO8718" s="1"/>
    </row>
    <row r="8719" spans="15:93" x14ac:dyDescent="0.2">
      <c r="O8719" s="28"/>
      <c r="U8719" s="1"/>
      <c r="AC8719" s="93"/>
      <c r="AD8719" s="69"/>
      <c r="AE8719" s="33"/>
      <c r="AF8719" s="33"/>
      <c r="AG8719" s="33"/>
      <c r="AX8719" s="37"/>
      <c r="AY8719" s="1"/>
      <c r="AZ8719" s="1"/>
      <c r="BA8719" s="31"/>
      <c r="BB8719" s="31"/>
      <c r="BC8719" s="1"/>
      <c r="BD8719" s="1"/>
      <c r="BE8719" s="1"/>
      <c r="BF8719" s="1"/>
      <c r="BG8719" s="1"/>
      <c r="BT8719" s="37"/>
      <c r="BU8719" s="31"/>
      <c r="BW8719" s="33"/>
      <c r="BX8719" s="1"/>
      <c r="BY8719" s="1"/>
      <c r="BZ8719" s="1"/>
      <c r="CA8719" s="1"/>
      <c r="CB8719" s="1"/>
      <c r="CC8719" s="1"/>
      <c r="CE8719" s="1"/>
      <c r="CF8719" s="1"/>
      <c r="CG8719" s="1"/>
      <c r="CH8719" s="1"/>
      <c r="CI8719" s="1"/>
      <c r="CJ8719" s="1"/>
      <c r="CK8719" s="1"/>
      <c r="CL8719" s="1"/>
      <c r="CM8719" s="1"/>
      <c r="CN8719" s="1"/>
      <c r="CO8719" s="1"/>
    </row>
    <row r="8720" spans="15:93" x14ac:dyDescent="0.2">
      <c r="O8720" s="28"/>
      <c r="U8720" s="1"/>
      <c r="AC8720" s="93"/>
      <c r="AD8720" s="69"/>
      <c r="AE8720" s="33"/>
      <c r="AF8720" s="33"/>
      <c r="AG8720" s="33"/>
      <c r="AX8720" s="37"/>
      <c r="AY8720" s="1"/>
      <c r="AZ8720" s="1"/>
      <c r="BA8720" s="31"/>
      <c r="BB8720" s="31"/>
      <c r="BC8720" s="1"/>
      <c r="BD8720" s="1"/>
      <c r="BE8720" s="1"/>
      <c r="BF8720" s="1"/>
      <c r="BG8720" s="1"/>
      <c r="BT8720" s="37"/>
      <c r="BU8720" s="31"/>
      <c r="BW8720" s="33"/>
      <c r="BX8720" s="1"/>
      <c r="BY8720" s="1"/>
      <c r="BZ8720" s="1"/>
      <c r="CA8720" s="1"/>
      <c r="CB8720" s="1"/>
      <c r="CC8720" s="1"/>
      <c r="CE8720" s="1"/>
      <c r="CF8720" s="1"/>
      <c r="CG8720" s="1"/>
      <c r="CH8720" s="1"/>
      <c r="CI8720" s="1"/>
      <c r="CJ8720" s="1"/>
      <c r="CK8720" s="1"/>
      <c r="CL8720" s="1"/>
      <c r="CM8720" s="1"/>
      <c r="CN8720" s="1"/>
      <c r="CO8720" s="1"/>
    </row>
    <row r="8721" spans="15:93" x14ac:dyDescent="0.2">
      <c r="O8721" s="28"/>
      <c r="U8721" s="1"/>
      <c r="AC8721" s="93"/>
      <c r="AD8721" s="69"/>
      <c r="AE8721" s="33"/>
      <c r="AF8721" s="33"/>
      <c r="AG8721" s="33"/>
      <c r="AX8721" s="37"/>
      <c r="AY8721" s="1"/>
      <c r="AZ8721" s="1"/>
      <c r="BA8721" s="31"/>
      <c r="BB8721" s="31"/>
      <c r="BC8721" s="1"/>
      <c r="BD8721" s="1"/>
      <c r="BE8721" s="1"/>
      <c r="BF8721" s="1"/>
      <c r="BG8721" s="1"/>
      <c r="BT8721" s="37"/>
      <c r="BU8721" s="31"/>
      <c r="BW8721" s="33"/>
      <c r="BX8721" s="1"/>
      <c r="BY8721" s="1"/>
      <c r="BZ8721" s="1"/>
      <c r="CA8721" s="1"/>
      <c r="CB8721" s="1"/>
      <c r="CC8721" s="1"/>
      <c r="CE8721" s="1"/>
      <c r="CF8721" s="1"/>
      <c r="CG8721" s="1"/>
      <c r="CH8721" s="1"/>
      <c r="CI8721" s="1"/>
      <c r="CJ8721" s="1"/>
      <c r="CK8721" s="1"/>
      <c r="CL8721" s="1"/>
      <c r="CM8721" s="1"/>
      <c r="CN8721" s="1"/>
      <c r="CO8721" s="1"/>
    </row>
    <row r="8722" spans="15:93" x14ac:dyDescent="0.2">
      <c r="O8722" s="28"/>
      <c r="U8722" s="1"/>
      <c r="AC8722" s="93"/>
      <c r="AD8722" s="69"/>
      <c r="AE8722" s="33"/>
      <c r="AF8722" s="33"/>
      <c r="AG8722" s="33"/>
      <c r="AX8722" s="37"/>
      <c r="AY8722" s="1"/>
      <c r="AZ8722" s="1"/>
      <c r="BA8722" s="31"/>
      <c r="BB8722" s="31"/>
      <c r="BC8722" s="1"/>
      <c r="BD8722" s="1"/>
      <c r="BE8722" s="1"/>
      <c r="BF8722" s="1"/>
      <c r="BG8722" s="1"/>
      <c r="BT8722" s="37"/>
      <c r="BU8722" s="31"/>
      <c r="BW8722" s="33"/>
      <c r="BX8722" s="1"/>
      <c r="BY8722" s="1"/>
      <c r="BZ8722" s="1"/>
      <c r="CA8722" s="1"/>
      <c r="CB8722" s="1"/>
      <c r="CC8722" s="1"/>
      <c r="CE8722" s="1"/>
      <c r="CF8722" s="1"/>
      <c r="CG8722" s="1"/>
      <c r="CH8722" s="1"/>
      <c r="CI8722" s="1"/>
      <c r="CJ8722" s="1"/>
      <c r="CK8722" s="1"/>
      <c r="CL8722" s="1"/>
      <c r="CM8722" s="1"/>
      <c r="CN8722" s="1"/>
      <c r="CO8722" s="1"/>
    </row>
    <row r="8723" spans="15:93" x14ac:dyDescent="0.2">
      <c r="O8723" s="28"/>
      <c r="U8723" s="1"/>
      <c r="AC8723" s="93"/>
      <c r="AD8723" s="69"/>
      <c r="AE8723" s="33"/>
      <c r="AF8723" s="33"/>
      <c r="AG8723" s="33"/>
      <c r="AX8723" s="37"/>
      <c r="AY8723" s="1"/>
      <c r="AZ8723" s="1"/>
      <c r="BA8723" s="31"/>
      <c r="BB8723" s="31"/>
      <c r="BC8723" s="1"/>
      <c r="BD8723" s="1"/>
      <c r="BE8723" s="1"/>
      <c r="BF8723" s="1"/>
      <c r="BG8723" s="1"/>
      <c r="BT8723" s="37"/>
      <c r="BU8723" s="31"/>
      <c r="BW8723" s="33"/>
      <c r="BX8723" s="1"/>
      <c r="BY8723" s="1"/>
      <c r="BZ8723" s="1"/>
      <c r="CA8723" s="1"/>
      <c r="CB8723" s="1"/>
      <c r="CC8723" s="1"/>
      <c r="CE8723" s="1"/>
      <c r="CF8723" s="1"/>
      <c r="CG8723" s="1"/>
      <c r="CH8723" s="1"/>
      <c r="CI8723" s="1"/>
      <c r="CJ8723" s="1"/>
      <c r="CK8723" s="1"/>
      <c r="CL8723" s="1"/>
      <c r="CM8723" s="1"/>
      <c r="CN8723" s="1"/>
      <c r="CO8723" s="1"/>
    </row>
    <row r="8724" spans="15:93" x14ac:dyDescent="0.2">
      <c r="O8724" s="28"/>
      <c r="U8724" s="1"/>
      <c r="AC8724" s="93"/>
      <c r="AD8724" s="69"/>
      <c r="AE8724" s="33"/>
      <c r="AF8724" s="33"/>
      <c r="AG8724" s="33"/>
      <c r="AX8724" s="37"/>
      <c r="AY8724" s="1"/>
      <c r="AZ8724" s="1"/>
      <c r="BA8724" s="31"/>
      <c r="BB8724" s="31"/>
      <c r="BC8724" s="1"/>
      <c r="BD8724" s="1"/>
      <c r="BE8724" s="1"/>
      <c r="BF8724" s="1"/>
      <c r="BG8724" s="1"/>
      <c r="BT8724" s="37"/>
      <c r="BU8724" s="31"/>
      <c r="BW8724" s="33"/>
      <c r="BX8724" s="1"/>
      <c r="BY8724" s="1"/>
      <c r="BZ8724" s="1"/>
      <c r="CA8724" s="1"/>
      <c r="CB8724" s="1"/>
      <c r="CC8724" s="1"/>
      <c r="CE8724" s="1"/>
      <c r="CF8724" s="1"/>
      <c r="CG8724" s="1"/>
      <c r="CH8724" s="1"/>
      <c r="CI8724" s="1"/>
      <c r="CJ8724" s="1"/>
      <c r="CK8724" s="1"/>
      <c r="CL8724" s="1"/>
      <c r="CM8724" s="1"/>
      <c r="CN8724" s="1"/>
      <c r="CO8724" s="1"/>
    </row>
    <row r="8725" spans="15:93" x14ac:dyDescent="0.2">
      <c r="O8725" s="28"/>
      <c r="U8725" s="1"/>
      <c r="AC8725" s="93"/>
      <c r="AD8725" s="69"/>
      <c r="AE8725" s="33"/>
      <c r="AF8725" s="33"/>
      <c r="AG8725" s="33"/>
      <c r="AX8725" s="37"/>
      <c r="AY8725" s="1"/>
      <c r="AZ8725" s="1"/>
      <c r="BA8725" s="31"/>
      <c r="BB8725" s="31"/>
      <c r="BC8725" s="1"/>
      <c r="BD8725" s="1"/>
      <c r="BE8725" s="1"/>
      <c r="BF8725" s="1"/>
      <c r="BG8725" s="1"/>
      <c r="BT8725" s="37"/>
      <c r="BU8725" s="31"/>
      <c r="BW8725" s="33"/>
      <c r="BX8725" s="1"/>
      <c r="BY8725" s="1"/>
      <c r="BZ8725" s="1"/>
      <c r="CA8725" s="1"/>
      <c r="CB8725" s="1"/>
      <c r="CC8725" s="1"/>
      <c r="CE8725" s="1"/>
      <c r="CF8725" s="1"/>
      <c r="CG8725" s="1"/>
      <c r="CH8725" s="1"/>
      <c r="CI8725" s="1"/>
      <c r="CJ8725" s="1"/>
      <c r="CK8725" s="1"/>
      <c r="CL8725" s="1"/>
      <c r="CM8725" s="1"/>
      <c r="CN8725" s="1"/>
      <c r="CO8725" s="1"/>
    </row>
    <row r="8726" spans="15:93" x14ac:dyDescent="0.2">
      <c r="O8726" s="28"/>
      <c r="U8726" s="1"/>
      <c r="AC8726" s="93"/>
      <c r="AD8726" s="69"/>
      <c r="AE8726" s="33"/>
      <c r="AF8726" s="33"/>
      <c r="AG8726" s="33"/>
      <c r="AX8726" s="37"/>
      <c r="AY8726" s="1"/>
      <c r="AZ8726" s="1"/>
      <c r="BA8726" s="31"/>
      <c r="BB8726" s="31"/>
      <c r="BC8726" s="1"/>
      <c r="BD8726" s="1"/>
      <c r="BE8726" s="1"/>
      <c r="BF8726" s="1"/>
      <c r="BG8726" s="1"/>
      <c r="BT8726" s="37"/>
      <c r="BU8726" s="31"/>
      <c r="BW8726" s="33"/>
      <c r="BX8726" s="1"/>
      <c r="BY8726" s="1"/>
      <c r="BZ8726" s="1"/>
      <c r="CA8726" s="1"/>
      <c r="CB8726" s="1"/>
      <c r="CC8726" s="1"/>
      <c r="CE8726" s="1"/>
      <c r="CF8726" s="1"/>
      <c r="CG8726" s="1"/>
      <c r="CH8726" s="1"/>
      <c r="CI8726" s="1"/>
      <c r="CJ8726" s="1"/>
      <c r="CK8726" s="1"/>
      <c r="CL8726" s="1"/>
      <c r="CM8726" s="1"/>
      <c r="CN8726" s="1"/>
      <c r="CO8726" s="1"/>
    </row>
    <row r="8727" spans="15:93" x14ac:dyDescent="0.2">
      <c r="O8727" s="28"/>
      <c r="U8727" s="1"/>
      <c r="AC8727" s="93"/>
      <c r="AD8727" s="69"/>
      <c r="AE8727" s="33"/>
      <c r="AF8727" s="33"/>
      <c r="AG8727" s="33"/>
      <c r="AX8727" s="37"/>
      <c r="AY8727" s="1"/>
      <c r="AZ8727" s="1"/>
      <c r="BA8727" s="31"/>
      <c r="BB8727" s="31"/>
      <c r="BC8727" s="1"/>
      <c r="BD8727" s="1"/>
      <c r="BE8727" s="1"/>
      <c r="BF8727" s="1"/>
      <c r="BG8727" s="1"/>
      <c r="BT8727" s="37"/>
      <c r="BU8727" s="31"/>
      <c r="BW8727" s="33"/>
      <c r="BX8727" s="1"/>
      <c r="BY8727" s="1"/>
      <c r="BZ8727" s="1"/>
      <c r="CA8727" s="1"/>
      <c r="CB8727" s="1"/>
      <c r="CC8727" s="1"/>
      <c r="CE8727" s="1"/>
      <c r="CF8727" s="1"/>
      <c r="CG8727" s="1"/>
      <c r="CH8727" s="1"/>
      <c r="CI8727" s="1"/>
      <c r="CJ8727" s="1"/>
      <c r="CK8727" s="1"/>
      <c r="CL8727" s="1"/>
      <c r="CM8727" s="1"/>
      <c r="CN8727" s="1"/>
      <c r="CO8727" s="1"/>
    </row>
    <row r="8728" spans="15:93" x14ac:dyDescent="0.2">
      <c r="O8728" s="28"/>
      <c r="U8728" s="1"/>
      <c r="AC8728" s="93"/>
      <c r="AD8728" s="69"/>
      <c r="AE8728" s="33"/>
      <c r="AF8728" s="33"/>
      <c r="AG8728" s="33"/>
      <c r="AX8728" s="37"/>
      <c r="AY8728" s="1"/>
      <c r="AZ8728" s="1"/>
      <c r="BA8728" s="31"/>
      <c r="BB8728" s="31"/>
      <c r="BC8728" s="1"/>
      <c r="BD8728" s="1"/>
      <c r="BE8728" s="1"/>
      <c r="BF8728" s="1"/>
      <c r="BG8728" s="1"/>
      <c r="BT8728" s="37"/>
      <c r="BU8728" s="31"/>
      <c r="BW8728" s="33"/>
      <c r="BX8728" s="1"/>
      <c r="BY8728" s="1"/>
      <c r="BZ8728" s="1"/>
      <c r="CA8728" s="1"/>
      <c r="CB8728" s="1"/>
      <c r="CC8728" s="1"/>
      <c r="CE8728" s="1"/>
      <c r="CF8728" s="1"/>
      <c r="CG8728" s="1"/>
      <c r="CH8728" s="1"/>
      <c r="CI8728" s="1"/>
      <c r="CJ8728" s="1"/>
      <c r="CK8728" s="1"/>
      <c r="CL8728" s="1"/>
      <c r="CM8728" s="1"/>
      <c r="CN8728" s="1"/>
      <c r="CO8728" s="1"/>
    </row>
    <row r="8729" spans="15:93" x14ac:dyDescent="0.2">
      <c r="O8729" s="28"/>
      <c r="U8729" s="1"/>
      <c r="AC8729" s="93"/>
      <c r="AD8729" s="69"/>
      <c r="AE8729" s="33"/>
      <c r="AF8729" s="33"/>
      <c r="AG8729" s="33"/>
      <c r="AX8729" s="37"/>
      <c r="AY8729" s="1"/>
      <c r="AZ8729" s="1"/>
      <c r="BA8729" s="31"/>
      <c r="BB8729" s="31"/>
      <c r="BC8729" s="1"/>
      <c r="BD8729" s="1"/>
      <c r="BE8729" s="1"/>
      <c r="BF8729" s="1"/>
      <c r="BG8729" s="1"/>
      <c r="BT8729" s="37"/>
      <c r="BU8729" s="31"/>
      <c r="BW8729" s="33"/>
      <c r="BX8729" s="1"/>
      <c r="BY8729" s="1"/>
      <c r="BZ8729" s="1"/>
      <c r="CA8729" s="1"/>
      <c r="CB8729" s="1"/>
      <c r="CC8729" s="1"/>
      <c r="CE8729" s="1"/>
      <c r="CF8729" s="1"/>
      <c r="CG8729" s="1"/>
      <c r="CH8729" s="1"/>
      <c r="CI8729" s="1"/>
      <c r="CJ8729" s="1"/>
      <c r="CK8729" s="1"/>
      <c r="CL8729" s="1"/>
      <c r="CM8729" s="1"/>
      <c r="CN8729" s="1"/>
      <c r="CO8729" s="1"/>
    </row>
    <row r="8730" spans="15:93" x14ac:dyDescent="0.2">
      <c r="O8730" s="28"/>
      <c r="U8730" s="1"/>
      <c r="AC8730" s="93"/>
      <c r="AD8730" s="69"/>
      <c r="AE8730" s="33"/>
      <c r="AF8730" s="33"/>
      <c r="AG8730" s="33"/>
      <c r="AX8730" s="37"/>
      <c r="AY8730" s="1"/>
      <c r="AZ8730" s="1"/>
      <c r="BA8730" s="31"/>
      <c r="BB8730" s="31"/>
      <c r="BC8730" s="1"/>
      <c r="BD8730" s="1"/>
      <c r="BE8730" s="1"/>
      <c r="BF8730" s="1"/>
      <c r="BG8730" s="1"/>
      <c r="BT8730" s="37"/>
      <c r="BU8730" s="31"/>
      <c r="BW8730" s="33"/>
      <c r="BX8730" s="1"/>
      <c r="BY8730" s="1"/>
      <c r="BZ8730" s="1"/>
      <c r="CA8730" s="1"/>
      <c r="CB8730" s="1"/>
      <c r="CC8730" s="1"/>
      <c r="CE8730" s="1"/>
      <c r="CF8730" s="1"/>
      <c r="CG8730" s="1"/>
      <c r="CH8730" s="1"/>
      <c r="CI8730" s="1"/>
      <c r="CJ8730" s="1"/>
      <c r="CK8730" s="1"/>
      <c r="CL8730" s="1"/>
      <c r="CM8730" s="1"/>
      <c r="CN8730" s="1"/>
      <c r="CO8730" s="1"/>
    </row>
    <row r="8731" spans="15:93" x14ac:dyDescent="0.2">
      <c r="O8731" s="28"/>
      <c r="U8731" s="1"/>
      <c r="AC8731" s="93"/>
      <c r="AD8731" s="69"/>
      <c r="AE8731" s="33"/>
      <c r="AF8731" s="33"/>
      <c r="AG8731" s="33"/>
      <c r="AX8731" s="37"/>
      <c r="AY8731" s="1"/>
      <c r="AZ8731" s="1"/>
      <c r="BA8731" s="31"/>
      <c r="BB8731" s="31"/>
      <c r="BC8731" s="1"/>
      <c r="BD8731" s="1"/>
      <c r="BE8731" s="1"/>
      <c r="BF8731" s="1"/>
      <c r="BG8731" s="1"/>
      <c r="BT8731" s="37"/>
      <c r="BU8731" s="31"/>
      <c r="BW8731" s="33"/>
      <c r="BX8731" s="1"/>
      <c r="BY8731" s="1"/>
      <c r="BZ8731" s="1"/>
      <c r="CA8731" s="1"/>
      <c r="CB8731" s="1"/>
      <c r="CC8731" s="1"/>
      <c r="CE8731" s="1"/>
      <c r="CF8731" s="1"/>
      <c r="CG8731" s="1"/>
      <c r="CH8731" s="1"/>
      <c r="CI8731" s="1"/>
      <c r="CJ8731" s="1"/>
      <c r="CK8731" s="1"/>
      <c r="CL8731" s="1"/>
      <c r="CM8731" s="1"/>
      <c r="CN8731" s="1"/>
      <c r="CO8731" s="1"/>
    </row>
    <row r="8732" spans="15:93" x14ac:dyDescent="0.2">
      <c r="O8732" s="28"/>
      <c r="U8732" s="1"/>
      <c r="AC8732" s="93"/>
      <c r="AD8732" s="69"/>
      <c r="AE8732" s="33"/>
      <c r="AF8732" s="33"/>
      <c r="AG8732" s="33"/>
      <c r="AX8732" s="37"/>
      <c r="AY8732" s="1"/>
      <c r="AZ8732" s="1"/>
      <c r="BA8732" s="31"/>
      <c r="BB8732" s="31"/>
      <c r="BC8732" s="1"/>
      <c r="BD8732" s="1"/>
      <c r="BE8732" s="1"/>
      <c r="BF8732" s="1"/>
      <c r="BG8732" s="1"/>
      <c r="BT8732" s="37"/>
      <c r="BU8732" s="31"/>
      <c r="BW8732" s="33"/>
      <c r="BX8732" s="1"/>
      <c r="BY8732" s="1"/>
      <c r="BZ8732" s="1"/>
      <c r="CA8732" s="1"/>
      <c r="CB8732" s="1"/>
      <c r="CC8732" s="1"/>
      <c r="CE8732" s="1"/>
      <c r="CF8732" s="1"/>
      <c r="CG8732" s="1"/>
      <c r="CH8732" s="1"/>
      <c r="CI8732" s="1"/>
      <c r="CJ8732" s="1"/>
      <c r="CK8732" s="1"/>
      <c r="CL8732" s="1"/>
      <c r="CM8732" s="1"/>
      <c r="CN8732" s="1"/>
      <c r="CO8732" s="1"/>
    </row>
    <row r="8733" spans="15:93" x14ac:dyDescent="0.2">
      <c r="O8733" s="28"/>
      <c r="U8733" s="1"/>
      <c r="AC8733" s="93"/>
      <c r="AD8733" s="69"/>
      <c r="AE8733" s="33"/>
      <c r="AF8733" s="33"/>
      <c r="AG8733" s="33"/>
      <c r="AX8733" s="37"/>
      <c r="AY8733" s="1"/>
      <c r="AZ8733" s="1"/>
      <c r="BA8733" s="31"/>
      <c r="BB8733" s="31"/>
      <c r="BC8733" s="1"/>
      <c r="BD8733" s="1"/>
      <c r="BE8733" s="1"/>
      <c r="BF8733" s="1"/>
      <c r="BG8733" s="1"/>
      <c r="BT8733" s="37"/>
      <c r="BU8733" s="31"/>
      <c r="BW8733" s="33"/>
      <c r="BX8733" s="1"/>
      <c r="BY8733" s="1"/>
      <c r="BZ8733" s="1"/>
      <c r="CA8733" s="1"/>
      <c r="CB8733" s="1"/>
      <c r="CC8733" s="1"/>
      <c r="CE8733" s="1"/>
      <c r="CF8733" s="1"/>
      <c r="CG8733" s="1"/>
      <c r="CH8733" s="1"/>
      <c r="CI8733" s="1"/>
      <c r="CJ8733" s="1"/>
      <c r="CK8733" s="1"/>
      <c r="CL8733" s="1"/>
      <c r="CM8733" s="1"/>
      <c r="CN8733" s="1"/>
      <c r="CO8733" s="1"/>
    </row>
    <row r="8734" spans="15:93" x14ac:dyDescent="0.2">
      <c r="O8734" s="28"/>
      <c r="U8734" s="1"/>
      <c r="AC8734" s="93"/>
      <c r="AD8734" s="69"/>
      <c r="AE8734" s="33"/>
      <c r="AF8734" s="33"/>
      <c r="AG8734" s="33"/>
      <c r="AX8734" s="37"/>
      <c r="AY8734" s="1"/>
      <c r="AZ8734" s="1"/>
      <c r="BA8734" s="31"/>
      <c r="BB8734" s="31"/>
      <c r="BC8734" s="1"/>
      <c r="BD8734" s="1"/>
      <c r="BE8734" s="1"/>
      <c r="BF8734" s="1"/>
      <c r="BG8734" s="1"/>
      <c r="BT8734" s="37"/>
      <c r="BU8734" s="31"/>
      <c r="BW8734" s="33"/>
      <c r="BX8734" s="1"/>
      <c r="BY8734" s="1"/>
      <c r="BZ8734" s="1"/>
      <c r="CA8734" s="1"/>
      <c r="CB8734" s="1"/>
      <c r="CC8734" s="1"/>
      <c r="CE8734" s="1"/>
      <c r="CF8734" s="1"/>
      <c r="CG8734" s="1"/>
      <c r="CH8734" s="1"/>
      <c r="CI8734" s="1"/>
      <c r="CJ8734" s="1"/>
      <c r="CK8734" s="1"/>
      <c r="CL8734" s="1"/>
      <c r="CM8734" s="1"/>
      <c r="CN8734" s="1"/>
      <c r="CO8734" s="1"/>
    </row>
    <row r="8735" spans="15:93" x14ac:dyDescent="0.2">
      <c r="O8735" s="28"/>
      <c r="U8735" s="1"/>
      <c r="AC8735" s="93"/>
      <c r="AD8735" s="69"/>
      <c r="AE8735" s="33"/>
      <c r="AF8735" s="33"/>
      <c r="AG8735" s="33"/>
      <c r="AX8735" s="37"/>
      <c r="AY8735" s="1"/>
      <c r="AZ8735" s="1"/>
      <c r="BA8735" s="31"/>
      <c r="BB8735" s="31"/>
      <c r="BC8735" s="1"/>
      <c r="BD8735" s="1"/>
      <c r="BE8735" s="1"/>
      <c r="BF8735" s="1"/>
      <c r="BG8735" s="1"/>
      <c r="BT8735" s="37"/>
      <c r="BU8735" s="31"/>
      <c r="BW8735" s="33"/>
      <c r="BX8735" s="1"/>
      <c r="BY8735" s="1"/>
      <c r="BZ8735" s="1"/>
      <c r="CA8735" s="1"/>
      <c r="CB8735" s="1"/>
      <c r="CC8735" s="1"/>
      <c r="CE8735" s="1"/>
      <c r="CF8735" s="1"/>
      <c r="CG8735" s="1"/>
      <c r="CH8735" s="1"/>
      <c r="CI8735" s="1"/>
      <c r="CJ8735" s="1"/>
      <c r="CK8735" s="1"/>
      <c r="CL8735" s="1"/>
      <c r="CM8735" s="1"/>
      <c r="CN8735" s="1"/>
      <c r="CO8735" s="1"/>
    </row>
    <row r="8736" spans="15:93" x14ac:dyDescent="0.2">
      <c r="O8736" s="28"/>
      <c r="U8736" s="1"/>
      <c r="AC8736" s="93"/>
      <c r="AD8736" s="69"/>
      <c r="AE8736" s="33"/>
      <c r="AF8736" s="33"/>
      <c r="AG8736" s="33"/>
      <c r="AX8736" s="37"/>
      <c r="AY8736" s="1"/>
      <c r="AZ8736" s="1"/>
      <c r="BA8736" s="31"/>
      <c r="BB8736" s="31"/>
      <c r="BC8736" s="1"/>
      <c r="BD8736" s="1"/>
      <c r="BE8736" s="1"/>
      <c r="BF8736" s="1"/>
      <c r="BG8736" s="1"/>
      <c r="BT8736" s="37"/>
      <c r="BU8736" s="31"/>
      <c r="BW8736" s="33"/>
      <c r="BX8736" s="1"/>
      <c r="BY8736" s="1"/>
      <c r="BZ8736" s="1"/>
      <c r="CA8736" s="1"/>
      <c r="CB8736" s="1"/>
      <c r="CC8736" s="1"/>
      <c r="CE8736" s="1"/>
      <c r="CF8736" s="1"/>
      <c r="CG8736" s="1"/>
      <c r="CH8736" s="1"/>
      <c r="CI8736" s="1"/>
      <c r="CJ8736" s="1"/>
      <c r="CK8736" s="1"/>
      <c r="CL8736" s="1"/>
      <c r="CM8736" s="1"/>
      <c r="CN8736" s="1"/>
      <c r="CO8736" s="1"/>
    </row>
    <row r="8737" spans="15:93" x14ac:dyDescent="0.2">
      <c r="O8737" s="28"/>
      <c r="U8737" s="1"/>
      <c r="AC8737" s="93"/>
      <c r="AD8737" s="69"/>
      <c r="AE8737" s="33"/>
      <c r="AF8737" s="33"/>
      <c r="AG8737" s="33"/>
      <c r="AX8737" s="37"/>
      <c r="AY8737" s="1"/>
      <c r="AZ8737" s="1"/>
      <c r="BA8737" s="31"/>
      <c r="BB8737" s="31"/>
      <c r="BC8737" s="1"/>
      <c r="BD8737" s="1"/>
      <c r="BE8737" s="1"/>
      <c r="BF8737" s="1"/>
      <c r="BG8737" s="1"/>
      <c r="BT8737" s="37"/>
      <c r="BU8737" s="31"/>
      <c r="BW8737" s="33"/>
      <c r="BX8737" s="1"/>
      <c r="BY8737" s="1"/>
      <c r="BZ8737" s="1"/>
      <c r="CA8737" s="1"/>
      <c r="CB8737" s="1"/>
      <c r="CC8737" s="1"/>
      <c r="CE8737" s="1"/>
      <c r="CF8737" s="1"/>
      <c r="CG8737" s="1"/>
      <c r="CH8737" s="1"/>
      <c r="CI8737" s="1"/>
      <c r="CJ8737" s="1"/>
      <c r="CK8737" s="1"/>
      <c r="CL8737" s="1"/>
      <c r="CM8737" s="1"/>
      <c r="CN8737" s="1"/>
      <c r="CO8737" s="1"/>
    </row>
    <row r="8738" spans="15:93" x14ac:dyDescent="0.2">
      <c r="O8738" s="28"/>
      <c r="U8738" s="1"/>
      <c r="AC8738" s="93"/>
      <c r="AD8738" s="69"/>
      <c r="AE8738" s="33"/>
      <c r="AF8738" s="33"/>
      <c r="AG8738" s="33"/>
      <c r="AX8738" s="37"/>
      <c r="AY8738" s="1"/>
      <c r="AZ8738" s="1"/>
      <c r="BA8738" s="31"/>
      <c r="BB8738" s="31"/>
      <c r="BC8738" s="1"/>
      <c r="BD8738" s="1"/>
      <c r="BE8738" s="1"/>
      <c r="BF8738" s="1"/>
      <c r="BG8738" s="1"/>
      <c r="BT8738" s="37"/>
      <c r="BU8738" s="31"/>
      <c r="BW8738" s="33"/>
      <c r="BX8738" s="1"/>
      <c r="BY8738" s="1"/>
      <c r="BZ8738" s="1"/>
      <c r="CA8738" s="1"/>
      <c r="CB8738" s="1"/>
      <c r="CC8738" s="1"/>
      <c r="CE8738" s="1"/>
      <c r="CF8738" s="1"/>
      <c r="CG8738" s="1"/>
      <c r="CH8738" s="1"/>
      <c r="CI8738" s="1"/>
      <c r="CJ8738" s="1"/>
      <c r="CK8738" s="1"/>
      <c r="CL8738" s="1"/>
      <c r="CM8738" s="1"/>
      <c r="CN8738" s="1"/>
      <c r="CO8738" s="1"/>
    </row>
    <row r="8739" spans="15:93" x14ac:dyDescent="0.2">
      <c r="O8739" s="28"/>
      <c r="U8739" s="1"/>
      <c r="AC8739" s="93"/>
      <c r="AD8739" s="69"/>
      <c r="AE8739" s="33"/>
      <c r="AF8739" s="33"/>
      <c r="AG8739" s="33"/>
      <c r="AX8739" s="37"/>
      <c r="AY8739" s="1"/>
      <c r="AZ8739" s="1"/>
      <c r="BA8739" s="31"/>
      <c r="BB8739" s="31"/>
      <c r="BC8739" s="1"/>
      <c r="BD8739" s="1"/>
      <c r="BE8739" s="1"/>
      <c r="BF8739" s="1"/>
      <c r="BG8739" s="1"/>
      <c r="BT8739" s="37"/>
      <c r="BU8739" s="31"/>
      <c r="BW8739" s="33"/>
      <c r="BX8739" s="1"/>
      <c r="BY8739" s="1"/>
      <c r="BZ8739" s="1"/>
      <c r="CA8739" s="1"/>
      <c r="CB8739" s="1"/>
      <c r="CC8739" s="1"/>
      <c r="CE8739" s="1"/>
      <c r="CF8739" s="1"/>
      <c r="CG8739" s="1"/>
      <c r="CH8739" s="1"/>
      <c r="CI8739" s="1"/>
      <c r="CJ8739" s="1"/>
      <c r="CK8739" s="1"/>
      <c r="CL8739" s="1"/>
      <c r="CM8739" s="1"/>
      <c r="CN8739" s="1"/>
      <c r="CO8739" s="1"/>
    </row>
    <row r="8740" spans="15:93" x14ac:dyDescent="0.2">
      <c r="O8740" s="28"/>
      <c r="U8740" s="1"/>
      <c r="AC8740" s="93"/>
      <c r="AD8740" s="69"/>
      <c r="AE8740" s="33"/>
      <c r="AF8740" s="33"/>
      <c r="AG8740" s="33"/>
      <c r="AX8740" s="37"/>
      <c r="AY8740" s="1"/>
      <c r="AZ8740" s="1"/>
      <c r="BA8740" s="31"/>
      <c r="BB8740" s="31"/>
      <c r="BC8740" s="1"/>
      <c r="BD8740" s="1"/>
      <c r="BE8740" s="1"/>
      <c r="BF8740" s="1"/>
      <c r="BG8740" s="1"/>
      <c r="BT8740" s="37"/>
      <c r="BU8740" s="31"/>
      <c r="BW8740" s="33"/>
      <c r="BX8740" s="1"/>
      <c r="BY8740" s="1"/>
      <c r="BZ8740" s="1"/>
      <c r="CA8740" s="1"/>
      <c r="CB8740" s="1"/>
      <c r="CC8740" s="1"/>
      <c r="CE8740" s="1"/>
      <c r="CF8740" s="1"/>
      <c r="CG8740" s="1"/>
      <c r="CH8740" s="1"/>
      <c r="CI8740" s="1"/>
      <c r="CJ8740" s="1"/>
      <c r="CK8740" s="1"/>
      <c r="CL8740" s="1"/>
      <c r="CM8740" s="1"/>
      <c r="CN8740" s="1"/>
      <c r="CO8740" s="1"/>
    </row>
    <row r="8741" spans="15:93" x14ac:dyDescent="0.2">
      <c r="O8741" s="28"/>
      <c r="U8741" s="1"/>
      <c r="AC8741" s="93"/>
      <c r="AD8741" s="69"/>
      <c r="AE8741" s="33"/>
      <c r="AF8741" s="33"/>
      <c r="AG8741" s="33"/>
      <c r="AX8741" s="37"/>
      <c r="AY8741" s="1"/>
      <c r="AZ8741" s="1"/>
      <c r="BA8741" s="31"/>
      <c r="BB8741" s="31"/>
      <c r="BC8741" s="1"/>
      <c r="BD8741" s="1"/>
      <c r="BE8741" s="1"/>
      <c r="BF8741" s="1"/>
      <c r="BG8741" s="1"/>
      <c r="BT8741" s="37"/>
      <c r="BU8741" s="31"/>
      <c r="BW8741" s="33"/>
      <c r="BX8741" s="1"/>
      <c r="BY8741" s="1"/>
      <c r="BZ8741" s="1"/>
      <c r="CA8741" s="1"/>
      <c r="CB8741" s="1"/>
      <c r="CC8741" s="1"/>
      <c r="CE8741" s="1"/>
      <c r="CF8741" s="1"/>
      <c r="CG8741" s="1"/>
      <c r="CH8741" s="1"/>
      <c r="CI8741" s="1"/>
      <c r="CJ8741" s="1"/>
      <c r="CK8741" s="1"/>
      <c r="CL8741" s="1"/>
      <c r="CM8741" s="1"/>
      <c r="CN8741" s="1"/>
      <c r="CO8741" s="1"/>
    </row>
    <row r="8742" spans="15:93" x14ac:dyDescent="0.2">
      <c r="O8742" s="28"/>
      <c r="U8742" s="1"/>
      <c r="AC8742" s="93"/>
      <c r="AD8742" s="69"/>
      <c r="AE8742" s="33"/>
      <c r="AF8742" s="33"/>
      <c r="AG8742" s="33"/>
      <c r="AX8742" s="37"/>
      <c r="AY8742" s="1"/>
      <c r="AZ8742" s="1"/>
      <c r="BA8742" s="31"/>
      <c r="BB8742" s="31"/>
      <c r="BC8742" s="1"/>
      <c r="BD8742" s="1"/>
      <c r="BE8742" s="1"/>
      <c r="BF8742" s="1"/>
      <c r="BG8742" s="1"/>
      <c r="BT8742" s="37"/>
      <c r="BU8742" s="31"/>
      <c r="BW8742" s="33"/>
      <c r="BX8742" s="1"/>
      <c r="BY8742" s="1"/>
      <c r="BZ8742" s="1"/>
      <c r="CA8742" s="1"/>
      <c r="CB8742" s="1"/>
      <c r="CC8742" s="1"/>
      <c r="CE8742" s="1"/>
      <c r="CF8742" s="1"/>
      <c r="CG8742" s="1"/>
      <c r="CH8742" s="1"/>
      <c r="CI8742" s="1"/>
      <c r="CJ8742" s="1"/>
      <c r="CK8742" s="1"/>
      <c r="CL8742" s="1"/>
      <c r="CM8742" s="1"/>
      <c r="CN8742" s="1"/>
      <c r="CO8742" s="1"/>
    </row>
    <row r="8743" spans="15:93" x14ac:dyDescent="0.2">
      <c r="O8743" s="28"/>
      <c r="U8743" s="1"/>
      <c r="AC8743" s="93"/>
      <c r="AD8743" s="69"/>
      <c r="AE8743" s="33"/>
      <c r="AF8743" s="33"/>
      <c r="AG8743" s="33"/>
      <c r="AX8743" s="37"/>
      <c r="AY8743" s="1"/>
      <c r="AZ8743" s="1"/>
      <c r="BA8743" s="31"/>
      <c r="BB8743" s="31"/>
      <c r="BC8743" s="1"/>
      <c r="BD8743" s="1"/>
      <c r="BE8743" s="1"/>
      <c r="BF8743" s="1"/>
      <c r="BG8743" s="1"/>
      <c r="BT8743" s="37"/>
      <c r="BU8743" s="31"/>
      <c r="BW8743" s="33"/>
      <c r="BX8743" s="1"/>
      <c r="BY8743" s="1"/>
      <c r="BZ8743" s="1"/>
      <c r="CA8743" s="1"/>
      <c r="CB8743" s="1"/>
      <c r="CC8743" s="1"/>
      <c r="CE8743" s="1"/>
      <c r="CF8743" s="1"/>
      <c r="CG8743" s="1"/>
      <c r="CH8743" s="1"/>
      <c r="CI8743" s="1"/>
      <c r="CJ8743" s="1"/>
      <c r="CK8743" s="1"/>
      <c r="CL8743" s="1"/>
      <c r="CM8743" s="1"/>
      <c r="CN8743" s="1"/>
      <c r="CO8743" s="1"/>
    </row>
    <row r="8744" spans="15:93" x14ac:dyDescent="0.2">
      <c r="O8744" s="28"/>
      <c r="U8744" s="1"/>
      <c r="AC8744" s="93"/>
      <c r="AD8744" s="69"/>
      <c r="AE8744" s="33"/>
      <c r="AF8744" s="33"/>
      <c r="AG8744" s="33"/>
      <c r="AX8744" s="37"/>
      <c r="AY8744" s="1"/>
      <c r="AZ8744" s="1"/>
      <c r="BA8744" s="31"/>
      <c r="BB8744" s="31"/>
      <c r="BC8744" s="1"/>
      <c r="BD8744" s="1"/>
      <c r="BE8744" s="1"/>
      <c r="BF8744" s="1"/>
      <c r="BG8744" s="1"/>
      <c r="BT8744" s="37"/>
      <c r="BU8744" s="31"/>
      <c r="BW8744" s="33"/>
      <c r="BX8744" s="1"/>
      <c r="BY8744" s="1"/>
      <c r="BZ8744" s="1"/>
      <c r="CA8744" s="1"/>
      <c r="CB8744" s="1"/>
      <c r="CC8744" s="1"/>
      <c r="CE8744" s="1"/>
      <c r="CF8744" s="1"/>
      <c r="CG8744" s="1"/>
      <c r="CH8744" s="1"/>
      <c r="CI8744" s="1"/>
      <c r="CJ8744" s="1"/>
      <c r="CK8744" s="1"/>
      <c r="CL8744" s="1"/>
      <c r="CM8744" s="1"/>
      <c r="CN8744" s="1"/>
      <c r="CO8744" s="1"/>
    </row>
    <row r="8745" spans="15:93" x14ac:dyDescent="0.2">
      <c r="O8745" s="28"/>
      <c r="U8745" s="1"/>
      <c r="AC8745" s="93"/>
      <c r="AD8745" s="69"/>
      <c r="AE8745" s="33"/>
      <c r="AF8745" s="33"/>
      <c r="AG8745" s="33"/>
      <c r="AX8745" s="37"/>
      <c r="AY8745" s="1"/>
      <c r="AZ8745" s="1"/>
      <c r="BA8745" s="31"/>
      <c r="BB8745" s="31"/>
      <c r="BC8745" s="1"/>
      <c r="BD8745" s="1"/>
      <c r="BE8745" s="1"/>
      <c r="BF8745" s="1"/>
      <c r="BG8745" s="1"/>
      <c r="BT8745" s="37"/>
      <c r="BU8745" s="31"/>
      <c r="BW8745" s="33"/>
      <c r="BX8745" s="1"/>
      <c r="BY8745" s="1"/>
      <c r="BZ8745" s="1"/>
      <c r="CA8745" s="1"/>
      <c r="CB8745" s="1"/>
      <c r="CC8745" s="1"/>
      <c r="CE8745" s="1"/>
      <c r="CF8745" s="1"/>
      <c r="CG8745" s="1"/>
      <c r="CH8745" s="1"/>
      <c r="CI8745" s="1"/>
      <c r="CJ8745" s="1"/>
      <c r="CK8745" s="1"/>
      <c r="CL8745" s="1"/>
      <c r="CM8745" s="1"/>
      <c r="CN8745" s="1"/>
      <c r="CO8745" s="1"/>
    </row>
    <row r="8746" spans="15:93" x14ac:dyDescent="0.2">
      <c r="O8746" s="28"/>
      <c r="U8746" s="1"/>
      <c r="AC8746" s="93"/>
      <c r="AD8746" s="69"/>
      <c r="AE8746" s="33"/>
      <c r="AF8746" s="33"/>
      <c r="AG8746" s="33"/>
      <c r="AX8746" s="37"/>
      <c r="AY8746" s="1"/>
      <c r="AZ8746" s="1"/>
      <c r="BA8746" s="31"/>
      <c r="BB8746" s="31"/>
      <c r="BC8746" s="1"/>
      <c r="BD8746" s="1"/>
      <c r="BE8746" s="1"/>
      <c r="BF8746" s="1"/>
      <c r="BG8746" s="1"/>
      <c r="BT8746" s="37"/>
      <c r="BU8746" s="31"/>
      <c r="BW8746" s="33"/>
      <c r="BX8746" s="1"/>
      <c r="BY8746" s="1"/>
      <c r="BZ8746" s="1"/>
      <c r="CA8746" s="1"/>
      <c r="CB8746" s="1"/>
      <c r="CC8746" s="1"/>
      <c r="CE8746" s="1"/>
      <c r="CF8746" s="1"/>
      <c r="CG8746" s="1"/>
      <c r="CH8746" s="1"/>
      <c r="CI8746" s="1"/>
      <c r="CJ8746" s="1"/>
      <c r="CK8746" s="1"/>
      <c r="CL8746" s="1"/>
      <c r="CM8746" s="1"/>
      <c r="CN8746" s="1"/>
      <c r="CO8746" s="1"/>
    </row>
    <row r="8747" spans="15:93" x14ac:dyDescent="0.2">
      <c r="O8747" s="28"/>
      <c r="U8747" s="1"/>
      <c r="AC8747" s="93"/>
      <c r="AD8747" s="69"/>
      <c r="AE8747" s="33"/>
      <c r="AF8747" s="33"/>
      <c r="AG8747" s="33"/>
      <c r="AX8747" s="37"/>
      <c r="AY8747" s="1"/>
      <c r="AZ8747" s="1"/>
      <c r="BA8747" s="31"/>
      <c r="BB8747" s="31"/>
      <c r="BC8747" s="1"/>
      <c r="BD8747" s="1"/>
      <c r="BE8747" s="1"/>
      <c r="BF8747" s="1"/>
      <c r="BG8747" s="1"/>
      <c r="BT8747" s="37"/>
      <c r="BU8747" s="31"/>
      <c r="BW8747" s="33"/>
      <c r="BX8747" s="1"/>
      <c r="BY8747" s="1"/>
      <c r="BZ8747" s="1"/>
      <c r="CA8747" s="1"/>
      <c r="CB8747" s="1"/>
      <c r="CC8747" s="1"/>
      <c r="CE8747" s="1"/>
      <c r="CF8747" s="1"/>
      <c r="CG8747" s="1"/>
      <c r="CH8747" s="1"/>
      <c r="CI8747" s="1"/>
      <c r="CJ8747" s="1"/>
      <c r="CK8747" s="1"/>
      <c r="CL8747" s="1"/>
      <c r="CM8747" s="1"/>
      <c r="CN8747" s="1"/>
      <c r="CO8747" s="1"/>
    </row>
    <row r="8748" spans="15:93" x14ac:dyDescent="0.2">
      <c r="O8748" s="28"/>
      <c r="U8748" s="1"/>
      <c r="AC8748" s="93"/>
      <c r="AD8748" s="69"/>
      <c r="AE8748" s="33"/>
      <c r="AF8748" s="33"/>
      <c r="AG8748" s="33"/>
      <c r="AX8748" s="37"/>
      <c r="AY8748" s="1"/>
      <c r="AZ8748" s="1"/>
      <c r="BA8748" s="31"/>
      <c r="BB8748" s="31"/>
      <c r="BC8748" s="1"/>
      <c r="BD8748" s="1"/>
      <c r="BE8748" s="1"/>
      <c r="BF8748" s="1"/>
      <c r="BG8748" s="1"/>
      <c r="BT8748" s="37"/>
      <c r="BU8748" s="31"/>
      <c r="BW8748" s="33"/>
      <c r="BX8748" s="1"/>
      <c r="BY8748" s="1"/>
      <c r="BZ8748" s="1"/>
      <c r="CA8748" s="1"/>
      <c r="CB8748" s="1"/>
      <c r="CC8748" s="1"/>
      <c r="CE8748" s="1"/>
      <c r="CF8748" s="1"/>
      <c r="CG8748" s="1"/>
      <c r="CH8748" s="1"/>
      <c r="CI8748" s="1"/>
      <c r="CJ8748" s="1"/>
      <c r="CK8748" s="1"/>
      <c r="CL8748" s="1"/>
      <c r="CM8748" s="1"/>
      <c r="CN8748" s="1"/>
      <c r="CO8748" s="1"/>
    </row>
    <row r="8749" spans="15:93" x14ac:dyDescent="0.2">
      <c r="O8749" s="28"/>
      <c r="U8749" s="1"/>
      <c r="AC8749" s="93"/>
      <c r="AD8749" s="69"/>
      <c r="AE8749" s="33"/>
      <c r="AF8749" s="33"/>
      <c r="AG8749" s="33"/>
      <c r="AX8749" s="37"/>
      <c r="AY8749" s="1"/>
      <c r="AZ8749" s="1"/>
      <c r="BA8749" s="31"/>
      <c r="BB8749" s="31"/>
      <c r="BC8749" s="1"/>
      <c r="BD8749" s="1"/>
      <c r="BE8749" s="1"/>
      <c r="BF8749" s="1"/>
      <c r="BG8749" s="1"/>
      <c r="BT8749" s="37"/>
      <c r="BU8749" s="31"/>
      <c r="BW8749" s="33"/>
      <c r="BX8749" s="1"/>
      <c r="BY8749" s="1"/>
      <c r="BZ8749" s="1"/>
      <c r="CA8749" s="1"/>
      <c r="CB8749" s="1"/>
      <c r="CC8749" s="1"/>
      <c r="CE8749" s="1"/>
      <c r="CF8749" s="1"/>
      <c r="CG8749" s="1"/>
      <c r="CH8749" s="1"/>
      <c r="CI8749" s="1"/>
      <c r="CJ8749" s="1"/>
      <c r="CK8749" s="1"/>
      <c r="CL8749" s="1"/>
      <c r="CM8749" s="1"/>
      <c r="CN8749" s="1"/>
      <c r="CO8749" s="1"/>
    </row>
    <row r="8750" spans="15:93" x14ac:dyDescent="0.2">
      <c r="O8750" s="28"/>
      <c r="U8750" s="1"/>
      <c r="AC8750" s="93"/>
      <c r="AD8750" s="69"/>
      <c r="AE8750" s="33"/>
      <c r="AF8750" s="33"/>
      <c r="AG8750" s="33"/>
      <c r="AX8750" s="37"/>
      <c r="AY8750" s="1"/>
      <c r="AZ8750" s="1"/>
      <c r="BA8750" s="31"/>
      <c r="BB8750" s="31"/>
      <c r="BC8750" s="1"/>
      <c r="BD8750" s="1"/>
      <c r="BE8750" s="1"/>
      <c r="BF8750" s="1"/>
      <c r="BG8750" s="1"/>
      <c r="BT8750" s="37"/>
      <c r="BU8750" s="31"/>
      <c r="BW8750" s="33"/>
      <c r="BX8750" s="1"/>
      <c r="BY8750" s="1"/>
      <c r="BZ8750" s="1"/>
      <c r="CA8750" s="1"/>
      <c r="CB8750" s="1"/>
      <c r="CC8750" s="1"/>
      <c r="CE8750" s="1"/>
      <c r="CF8750" s="1"/>
      <c r="CG8750" s="1"/>
      <c r="CH8750" s="1"/>
      <c r="CI8750" s="1"/>
      <c r="CJ8750" s="1"/>
      <c r="CK8750" s="1"/>
      <c r="CL8750" s="1"/>
      <c r="CM8750" s="1"/>
      <c r="CN8750" s="1"/>
      <c r="CO8750" s="1"/>
    </row>
    <row r="8751" spans="15:93" x14ac:dyDescent="0.2">
      <c r="O8751" s="28"/>
      <c r="U8751" s="1"/>
      <c r="AC8751" s="93"/>
      <c r="AD8751" s="69"/>
      <c r="AE8751" s="33"/>
      <c r="AF8751" s="33"/>
      <c r="AG8751" s="33"/>
      <c r="AX8751" s="37"/>
      <c r="AY8751" s="1"/>
      <c r="AZ8751" s="1"/>
      <c r="BA8751" s="31"/>
      <c r="BB8751" s="31"/>
      <c r="BC8751" s="1"/>
      <c r="BD8751" s="1"/>
      <c r="BE8751" s="1"/>
      <c r="BF8751" s="1"/>
      <c r="BG8751" s="1"/>
      <c r="BT8751" s="37"/>
      <c r="BU8751" s="31"/>
      <c r="BW8751" s="33"/>
      <c r="BX8751" s="1"/>
      <c r="BY8751" s="1"/>
      <c r="BZ8751" s="1"/>
      <c r="CA8751" s="1"/>
      <c r="CB8751" s="1"/>
      <c r="CC8751" s="1"/>
      <c r="CE8751" s="1"/>
      <c r="CF8751" s="1"/>
      <c r="CG8751" s="1"/>
      <c r="CH8751" s="1"/>
      <c r="CI8751" s="1"/>
      <c r="CJ8751" s="1"/>
      <c r="CK8751" s="1"/>
      <c r="CL8751" s="1"/>
      <c r="CM8751" s="1"/>
      <c r="CN8751" s="1"/>
      <c r="CO8751" s="1"/>
    </row>
    <row r="8752" spans="15:93" x14ac:dyDescent="0.2">
      <c r="O8752" s="28"/>
      <c r="U8752" s="1"/>
      <c r="AC8752" s="93"/>
      <c r="AD8752" s="69"/>
      <c r="AE8752" s="33"/>
      <c r="AF8752" s="33"/>
      <c r="AG8752" s="33"/>
      <c r="AX8752" s="37"/>
      <c r="AY8752" s="1"/>
      <c r="AZ8752" s="1"/>
      <c r="BA8752" s="31"/>
      <c r="BB8752" s="31"/>
      <c r="BC8752" s="1"/>
      <c r="BD8752" s="1"/>
      <c r="BE8752" s="1"/>
      <c r="BF8752" s="1"/>
      <c r="BG8752" s="1"/>
      <c r="BT8752" s="37"/>
      <c r="BU8752" s="31"/>
      <c r="BW8752" s="33"/>
      <c r="BX8752" s="1"/>
      <c r="BY8752" s="1"/>
      <c r="BZ8752" s="1"/>
      <c r="CA8752" s="1"/>
      <c r="CB8752" s="1"/>
      <c r="CC8752" s="1"/>
      <c r="CE8752" s="1"/>
      <c r="CF8752" s="1"/>
      <c r="CG8752" s="1"/>
      <c r="CH8752" s="1"/>
      <c r="CI8752" s="1"/>
      <c r="CJ8752" s="1"/>
      <c r="CK8752" s="1"/>
      <c r="CL8752" s="1"/>
      <c r="CM8752" s="1"/>
      <c r="CN8752" s="1"/>
      <c r="CO8752" s="1"/>
    </row>
    <row r="8753" spans="15:93" x14ac:dyDescent="0.2">
      <c r="O8753" s="28"/>
      <c r="U8753" s="1"/>
      <c r="AC8753" s="93"/>
      <c r="AD8753" s="69"/>
      <c r="AE8753" s="33"/>
      <c r="AF8753" s="33"/>
      <c r="AG8753" s="33"/>
      <c r="AX8753" s="37"/>
      <c r="AY8753" s="1"/>
      <c r="AZ8753" s="1"/>
      <c r="BA8753" s="31"/>
      <c r="BB8753" s="31"/>
      <c r="BC8753" s="1"/>
      <c r="BD8753" s="1"/>
      <c r="BE8753" s="1"/>
      <c r="BF8753" s="1"/>
      <c r="BG8753" s="1"/>
      <c r="BT8753" s="37"/>
      <c r="BU8753" s="31"/>
      <c r="BW8753" s="33"/>
      <c r="BX8753" s="1"/>
      <c r="BY8753" s="1"/>
      <c r="BZ8753" s="1"/>
      <c r="CA8753" s="1"/>
      <c r="CB8753" s="1"/>
      <c r="CC8753" s="1"/>
      <c r="CE8753" s="1"/>
      <c r="CF8753" s="1"/>
      <c r="CG8753" s="1"/>
      <c r="CH8753" s="1"/>
      <c r="CI8753" s="1"/>
      <c r="CJ8753" s="1"/>
      <c r="CK8753" s="1"/>
      <c r="CL8753" s="1"/>
      <c r="CM8753" s="1"/>
      <c r="CN8753" s="1"/>
      <c r="CO8753" s="1"/>
    </row>
    <row r="8754" spans="15:93" x14ac:dyDescent="0.2">
      <c r="O8754" s="28"/>
      <c r="U8754" s="1"/>
      <c r="AC8754" s="93"/>
      <c r="AD8754" s="69"/>
      <c r="AE8754" s="33"/>
      <c r="AF8754" s="33"/>
      <c r="AG8754" s="33"/>
      <c r="AX8754" s="37"/>
      <c r="AY8754" s="1"/>
      <c r="AZ8754" s="1"/>
      <c r="BA8754" s="31"/>
      <c r="BB8754" s="31"/>
      <c r="BC8754" s="1"/>
      <c r="BD8754" s="1"/>
      <c r="BE8754" s="1"/>
      <c r="BF8754" s="1"/>
      <c r="BG8754" s="1"/>
      <c r="BT8754" s="37"/>
      <c r="BU8754" s="31"/>
      <c r="BW8754" s="33"/>
      <c r="BX8754" s="1"/>
      <c r="BY8754" s="1"/>
      <c r="BZ8754" s="1"/>
      <c r="CA8754" s="1"/>
      <c r="CB8754" s="1"/>
      <c r="CC8754" s="1"/>
      <c r="CE8754" s="1"/>
      <c r="CF8754" s="1"/>
      <c r="CG8754" s="1"/>
      <c r="CH8754" s="1"/>
      <c r="CI8754" s="1"/>
      <c r="CJ8754" s="1"/>
      <c r="CK8754" s="1"/>
      <c r="CL8754" s="1"/>
      <c r="CM8754" s="1"/>
      <c r="CN8754" s="1"/>
      <c r="CO8754" s="1"/>
    </row>
    <row r="8755" spans="15:93" x14ac:dyDescent="0.2">
      <c r="O8755" s="28"/>
      <c r="U8755" s="1"/>
      <c r="AC8755" s="93"/>
      <c r="AD8755" s="69"/>
      <c r="AE8755" s="33"/>
      <c r="AF8755" s="33"/>
      <c r="AG8755" s="33"/>
      <c r="AX8755" s="37"/>
      <c r="AY8755" s="1"/>
      <c r="AZ8755" s="1"/>
      <c r="BA8755" s="31"/>
      <c r="BB8755" s="31"/>
      <c r="BC8755" s="1"/>
      <c r="BD8755" s="1"/>
      <c r="BE8755" s="1"/>
      <c r="BF8755" s="1"/>
      <c r="BG8755" s="1"/>
      <c r="BT8755" s="37"/>
      <c r="BU8755" s="31"/>
      <c r="BW8755" s="33"/>
      <c r="BX8755" s="1"/>
      <c r="BY8755" s="1"/>
      <c r="BZ8755" s="1"/>
      <c r="CA8755" s="1"/>
      <c r="CB8755" s="1"/>
      <c r="CC8755" s="1"/>
      <c r="CE8755" s="1"/>
      <c r="CF8755" s="1"/>
      <c r="CG8755" s="1"/>
      <c r="CH8755" s="1"/>
      <c r="CI8755" s="1"/>
      <c r="CJ8755" s="1"/>
      <c r="CK8755" s="1"/>
      <c r="CL8755" s="1"/>
      <c r="CM8755" s="1"/>
      <c r="CN8755" s="1"/>
      <c r="CO8755" s="1"/>
    </row>
    <row r="8756" spans="15:93" x14ac:dyDescent="0.2">
      <c r="O8756" s="28"/>
      <c r="U8756" s="1"/>
      <c r="AC8756" s="93"/>
      <c r="AD8756" s="69"/>
      <c r="AE8756" s="33"/>
      <c r="AF8756" s="33"/>
      <c r="AG8756" s="33"/>
      <c r="AX8756" s="37"/>
      <c r="AY8756" s="1"/>
      <c r="AZ8756" s="1"/>
      <c r="BA8756" s="31"/>
      <c r="BB8756" s="31"/>
      <c r="BC8756" s="1"/>
      <c r="BD8756" s="1"/>
      <c r="BE8756" s="1"/>
      <c r="BF8756" s="1"/>
      <c r="BG8756" s="1"/>
      <c r="BT8756" s="37"/>
      <c r="BU8756" s="31"/>
      <c r="BW8756" s="33"/>
      <c r="BX8756" s="1"/>
      <c r="BY8756" s="1"/>
      <c r="BZ8756" s="1"/>
      <c r="CA8756" s="1"/>
      <c r="CB8756" s="1"/>
      <c r="CC8756" s="1"/>
      <c r="CE8756" s="1"/>
      <c r="CF8756" s="1"/>
      <c r="CG8756" s="1"/>
      <c r="CH8756" s="1"/>
      <c r="CI8756" s="1"/>
      <c r="CJ8756" s="1"/>
      <c r="CK8756" s="1"/>
      <c r="CL8756" s="1"/>
      <c r="CM8756" s="1"/>
      <c r="CN8756" s="1"/>
      <c r="CO8756" s="1"/>
    </row>
    <row r="8757" spans="15:93" x14ac:dyDescent="0.2">
      <c r="O8757" s="28"/>
      <c r="U8757" s="1"/>
      <c r="AC8757" s="93"/>
      <c r="AD8757" s="69"/>
      <c r="AE8757" s="33"/>
      <c r="AF8757" s="33"/>
      <c r="AG8757" s="33"/>
      <c r="AX8757" s="37"/>
      <c r="AY8757" s="1"/>
      <c r="AZ8757" s="1"/>
      <c r="BA8757" s="31"/>
      <c r="BB8757" s="31"/>
      <c r="BC8757" s="1"/>
      <c r="BD8757" s="1"/>
      <c r="BE8757" s="1"/>
      <c r="BF8757" s="1"/>
      <c r="BG8757" s="1"/>
      <c r="BT8757" s="37"/>
      <c r="BU8757" s="31"/>
      <c r="BW8757" s="33"/>
      <c r="BX8757" s="1"/>
      <c r="BY8757" s="1"/>
      <c r="BZ8757" s="1"/>
      <c r="CA8757" s="1"/>
      <c r="CB8757" s="1"/>
      <c r="CC8757" s="1"/>
      <c r="CE8757" s="1"/>
      <c r="CF8757" s="1"/>
      <c r="CG8757" s="1"/>
      <c r="CH8757" s="1"/>
      <c r="CI8757" s="1"/>
      <c r="CJ8757" s="1"/>
      <c r="CK8757" s="1"/>
      <c r="CL8757" s="1"/>
      <c r="CM8757" s="1"/>
      <c r="CN8757" s="1"/>
      <c r="CO8757" s="1"/>
    </row>
    <row r="8758" spans="15:93" x14ac:dyDescent="0.2">
      <c r="O8758" s="28"/>
      <c r="U8758" s="1"/>
      <c r="AC8758" s="93"/>
      <c r="AD8758" s="69"/>
      <c r="AE8758" s="33"/>
      <c r="AF8758" s="33"/>
      <c r="AG8758" s="33"/>
      <c r="AX8758" s="37"/>
      <c r="AY8758" s="1"/>
      <c r="AZ8758" s="1"/>
      <c r="BA8758" s="31"/>
      <c r="BB8758" s="31"/>
      <c r="BC8758" s="1"/>
      <c r="BD8758" s="1"/>
      <c r="BE8758" s="1"/>
      <c r="BF8758" s="1"/>
      <c r="BG8758" s="1"/>
      <c r="BT8758" s="37"/>
      <c r="BU8758" s="31"/>
      <c r="BW8758" s="33"/>
      <c r="BX8758" s="1"/>
      <c r="BY8758" s="1"/>
      <c r="BZ8758" s="1"/>
      <c r="CA8758" s="1"/>
      <c r="CB8758" s="1"/>
      <c r="CC8758" s="1"/>
      <c r="CE8758" s="1"/>
      <c r="CF8758" s="1"/>
      <c r="CG8758" s="1"/>
      <c r="CH8758" s="1"/>
      <c r="CI8758" s="1"/>
      <c r="CJ8758" s="1"/>
      <c r="CK8758" s="1"/>
      <c r="CL8758" s="1"/>
      <c r="CM8758" s="1"/>
      <c r="CN8758" s="1"/>
      <c r="CO8758" s="1"/>
    </row>
    <row r="8759" spans="15:93" x14ac:dyDescent="0.2">
      <c r="O8759" s="28"/>
      <c r="U8759" s="1"/>
      <c r="AC8759" s="93"/>
      <c r="AD8759" s="69"/>
      <c r="AE8759" s="33"/>
      <c r="AF8759" s="33"/>
      <c r="AG8759" s="33"/>
      <c r="AX8759" s="37"/>
      <c r="AY8759" s="1"/>
      <c r="AZ8759" s="1"/>
      <c r="BA8759" s="31"/>
      <c r="BB8759" s="31"/>
      <c r="BC8759" s="1"/>
      <c r="BD8759" s="1"/>
      <c r="BE8759" s="1"/>
      <c r="BF8759" s="1"/>
      <c r="BG8759" s="1"/>
      <c r="BT8759" s="37"/>
      <c r="BU8759" s="31"/>
      <c r="BW8759" s="33"/>
      <c r="BX8759" s="1"/>
      <c r="BY8759" s="1"/>
      <c r="BZ8759" s="1"/>
      <c r="CA8759" s="1"/>
      <c r="CB8759" s="1"/>
      <c r="CC8759" s="1"/>
      <c r="CE8759" s="1"/>
      <c r="CF8759" s="1"/>
      <c r="CG8759" s="1"/>
      <c r="CH8759" s="1"/>
      <c r="CI8759" s="1"/>
      <c r="CJ8759" s="1"/>
      <c r="CK8759" s="1"/>
      <c r="CL8759" s="1"/>
      <c r="CM8759" s="1"/>
      <c r="CN8759" s="1"/>
      <c r="CO8759" s="1"/>
    </row>
    <row r="8760" spans="15:93" x14ac:dyDescent="0.2">
      <c r="O8760" s="28"/>
      <c r="U8760" s="1"/>
      <c r="AC8760" s="93"/>
      <c r="AD8760" s="69"/>
      <c r="AE8760" s="33"/>
      <c r="AF8760" s="33"/>
      <c r="AG8760" s="33"/>
      <c r="AX8760" s="37"/>
      <c r="AY8760" s="1"/>
      <c r="AZ8760" s="1"/>
      <c r="BA8760" s="31"/>
      <c r="BB8760" s="31"/>
      <c r="BC8760" s="1"/>
      <c r="BD8760" s="1"/>
      <c r="BE8760" s="1"/>
      <c r="BF8760" s="1"/>
      <c r="BG8760" s="1"/>
      <c r="BT8760" s="37"/>
      <c r="BU8760" s="31"/>
      <c r="BW8760" s="33"/>
      <c r="BX8760" s="1"/>
      <c r="BY8760" s="1"/>
      <c r="BZ8760" s="1"/>
      <c r="CA8760" s="1"/>
      <c r="CB8760" s="1"/>
      <c r="CC8760" s="1"/>
      <c r="CE8760" s="1"/>
      <c r="CF8760" s="1"/>
      <c r="CG8760" s="1"/>
      <c r="CH8760" s="1"/>
      <c r="CI8760" s="1"/>
      <c r="CJ8760" s="1"/>
      <c r="CK8760" s="1"/>
      <c r="CL8760" s="1"/>
      <c r="CM8760" s="1"/>
      <c r="CN8760" s="1"/>
      <c r="CO8760" s="1"/>
    </row>
    <row r="8761" spans="15:93" x14ac:dyDescent="0.2">
      <c r="O8761" s="28"/>
      <c r="U8761" s="1"/>
      <c r="AC8761" s="93"/>
      <c r="AD8761" s="69"/>
      <c r="AE8761" s="33"/>
      <c r="AF8761" s="33"/>
      <c r="AG8761" s="33"/>
      <c r="AX8761" s="37"/>
      <c r="AY8761" s="1"/>
      <c r="AZ8761" s="1"/>
      <c r="BA8761" s="31"/>
      <c r="BB8761" s="31"/>
      <c r="BC8761" s="1"/>
      <c r="BD8761" s="1"/>
      <c r="BE8761" s="1"/>
      <c r="BF8761" s="1"/>
      <c r="BG8761" s="1"/>
      <c r="BT8761" s="37"/>
      <c r="BU8761" s="31"/>
      <c r="BW8761" s="33"/>
      <c r="BX8761" s="1"/>
      <c r="BY8761" s="1"/>
      <c r="BZ8761" s="1"/>
      <c r="CA8761" s="1"/>
      <c r="CB8761" s="1"/>
      <c r="CC8761" s="1"/>
      <c r="CE8761" s="1"/>
      <c r="CF8761" s="1"/>
      <c r="CG8761" s="1"/>
      <c r="CH8761" s="1"/>
      <c r="CI8761" s="1"/>
      <c r="CJ8761" s="1"/>
      <c r="CK8761" s="1"/>
      <c r="CL8761" s="1"/>
      <c r="CM8761" s="1"/>
      <c r="CN8761" s="1"/>
      <c r="CO8761" s="1"/>
    </row>
    <row r="8762" spans="15:93" x14ac:dyDescent="0.2">
      <c r="O8762" s="28"/>
      <c r="U8762" s="1"/>
      <c r="AC8762" s="93"/>
      <c r="AD8762" s="69"/>
      <c r="AE8762" s="33"/>
      <c r="AF8762" s="33"/>
      <c r="AG8762" s="33"/>
      <c r="AX8762" s="37"/>
      <c r="AY8762" s="1"/>
      <c r="AZ8762" s="1"/>
      <c r="BA8762" s="31"/>
      <c r="BB8762" s="31"/>
      <c r="BC8762" s="1"/>
      <c r="BD8762" s="1"/>
      <c r="BE8762" s="1"/>
      <c r="BF8762" s="1"/>
      <c r="BG8762" s="1"/>
      <c r="BT8762" s="37"/>
      <c r="BU8762" s="31"/>
      <c r="BW8762" s="33"/>
      <c r="BX8762" s="1"/>
      <c r="BY8762" s="1"/>
      <c r="BZ8762" s="1"/>
      <c r="CA8762" s="1"/>
      <c r="CB8762" s="1"/>
      <c r="CC8762" s="1"/>
      <c r="CE8762" s="1"/>
      <c r="CF8762" s="1"/>
      <c r="CG8762" s="1"/>
      <c r="CH8762" s="1"/>
      <c r="CI8762" s="1"/>
      <c r="CJ8762" s="1"/>
      <c r="CK8762" s="1"/>
      <c r="CL8762" s="1"/>
      <c r="CM8762" s="1"/>
      <c r="CN8762" s="1"/>
      <c r="CO8762" s="1"/>
    </row>
    <row r="8763" spans="15:93" x14ac:dyDescent="0.2">
      <c r="O8763" s="28"/>
      <c r="U8763" s="1"/>
      <c r="AC8763" s="93"/>
      <c r="AD8763" s="69"/>
      <c r="AE8763" s="33"/>
      <c r="AF8763" s="33"/>
      <c r="AG8763" s="33"/>
      <c r="AX8763" s="37"/>
      <c r="AY8763" s="1"/>
      <c r="AZ8763" s="1"/>
      <c r="BA8763" s="31"/>
      <c r="BB8763" s="31"/>
      <c r="BC8763" s="1"/>
      <c r="BD8763" s="1"/>
      <c r="BE8763" s="1"/>
      <c r="BF8763" s="1"/>
      <c r="BG8763" s="1"/>
      <c r="BT8763" s="37"/>
      <c r="BU8763" s="31"/>
      <c r="BW8763" s="33"/>
      <c r="BX8763" s="1"/>
      <c r="BY8763" s="1"/>
      <c r="BZ8763" s="1"/>
      <c r="CA8763" s="1"/>
      <c r="CB8763" s="1"/>
      <c r="CC8763" s="1"/>
      <c r="CE8763" s="1"/>
      <c r="CF8763" s="1"/>
      <c r="CG8763" s="1"/>
      <c r="CH8763" s="1"/>
      <c r="CI8763" s="1"/>
      <c r="CJ8763" s="1"/>
      <c r="CK8763" s="1"/>
      <c r="CL8763" s="1"/>
      <c r="CM8763" s="1"/>
      <c r="CN8763" s="1"/>
      <c r="CO8763" s="1"/>
    </row>
    <row r="8764" spans="15:93" x14ac:dyDescent="0.2">
      <c r="O8764" s="28"/>
      <c r="U8764" s="1"/>
      <c r="AC8764" s="93"/>
      <c r="AD8764" s="69"/>
      <c r="AE8764" s="33"/>
      <c r="AF8764" s="33"/>
      <c r="AG8764" s="33"/>
      <c r="AX8764" s="37"/>
      <c r="AY8764" s="1"/>
      <c r="AZ8764" s="1"/>
      <c r="BA8764" s="31"/>
      <c r="BB8764" s="31"/>
      <c r="BC8764" s="1"/>
      <c r="BD8764" s="1"/>
      <c r="BE8764" s="1"/>
      <c r="BF8764" s="1"/>
      <c r="BG8764" s="1"/>
      <c r="BT8764" s="37"/>
      <c r="BU8764" s="31"/>
      <c r="BW8764" s="33"/>
      <c r="BX8764" s="1"/>
      <c r="BY8764" s="1"/>
      <c r="BZ8764" s="1"/>
      <c r="CA8764" s="1"/>
      <c r="CB8764" s="1"/>
      <c r="CC8764" s="1"/>
      <c r="CE8764" s="1"/>
      <c r="CF8764" s="1"/>
      <c r="CG8764" s="1"/>
      <c r="CH8764" s="1"/>
      <c r="CI8764" s="1"/>
      <c r="CJ8764" s="1"/>
      <c r="CK8764" s="1"/>
      <c r="CL8764" s="1"/>
      <c r="CM8764" s="1"/>
      <c r="CN8764" s="1"/>
      <c r="CO8764" s="1"/>
    </row>
    <row r="8765" spans="15:93" x14ac:dyDescent="0.2">
      <c r="O8765" s="28"/>
      <c r="U8765" s="1"/>
      <c r="AC8765" s="93"/>
      <c r="AD8765" s="69"/>
      <c r="AE8765" s="33"/>
      <c r="AF8765" s="33"/>
      <c r="AG8765" s="33"/>
      <c r="AX8765" s="37"/>
      <c r="AY8765" s="1"/>
      <c r="AZ8765" s="1"/>
      <c r="BA8765" s="31"/>
      <c r="BB8765" s="31"/>
      <c r="BC8765" s="1"/>
      <c r="BD8765" s="1"/>
      <c r="BE8765" s="1"/>
      <c r="BF8765" s="1"/>
      <c r="BG8765" s="1"/>
      <c r="BT8765" s="37"/>
      <c r="BU8765" s="31"/>
      <c r="BW8765" s="33"/>
      <c r="BX8765" s="1"/>
      <c r="BY8765" s="1"/>
      <c r="BZ8765" s="1"/>
      <c r="CA8765" s="1"/>
      <c r="CB8765" s="1"/>
      <c r="CC8765" s="1"/>
      <c r="CE8765" s="1"/>
      <c r="CF8765" s="1"/>
      <c r="CG8765" s="1"/>
      <c r="CH8765" s="1"/>
      <c r="CI8765" s="1"/>
      <c r="CJ8765" s="1"/>
      <c r="CK8765" s="1"/>
      <c r="CL8765" s="1"/>
      <c r="CM8765" s="1"/>
      <c r="CN8765" s="1"/>
      <c r="CO8765" s="1"/>
    </row>
    <row r="8766" spans="15:93" x14ac:dyDescent="0.2">
      <c r="O8766" s="28"/>
      <c r="U8766" s="1"/>
      <c r="AC8766" s="93"/>
      <c r="AD8766" s="69"/>
      <c r="AE8766" s="33"/>
      <c r="AF8766" s="33"/>
      <c r="AG8766" s="33"/>
      <c r="AX8766" s="37"/>
      <c r="AY8766" s="1"/>
      <c r="AZ8766" s="1"/>
      <c r="BA8766" s="31"/>
      <c r="BB8766" s="31"/>
      <c r="BC8766" s="1"/>
      <c r="BD8766" s="1"/>
      <c r="BE8766" s="1"/>
      <c r="BF8766" s="1"/>
      <c r="BG8766" s="1"/>
      <c r="BT8766" s="37"/>
      <c r="BU8766" s="31"/>
      <c r="BW8766" s="33"/>
      <c r="BX8766" s="1"/>
      <c r="BY8766" s="1"/>
      <c r="BZ8766" s="1"/>
      <c r="CA8766" s="1"/>
      <c r="CB8766" s="1"/>
      <c r="CC8766" s="1"/>
      <c r="CE8766" s="1"/>
      <c r="CF8766" s="1"/>
      <c r="CG8766" s="1"/>
      <c r="CH8766" s="1"/>
      <c r="CI8766" s="1"/>
      <c r="CJ8766" s="1"/>
      <c r="CK8766" s="1"/>
      <c r="CL8766" s="1"/>
      <c r="CM8766" s="1"/>
      <c r="CN8766" s="1"/>
      <c r="CO8766" s="1"/>
    </row>
    <row r="8767" spans="15:93" x14ac:dyDescent="0.2">
      <c r="O8767" s="28"/>
      <c r="U8767" s="1"/>
      <c r="AC8767" s="93"/>
      <c r="AD8767" s="69"/>
      <c r="AE8767" s="33"/>
      <c r="AF8767" s="33"/>
      <c r="AG8767" s="33"/>
      <c r="AX8767" s="37"/>
      <c r="AY8767" s="1"/>
      <c r="AZ8767" s="1"/>
      <c r="BA8767" s="31"/>
      <c r="BB8767" s="31"/>
      <c r="BC8767" s="1"/>
      <c r="BD8767" s="1"/>
      <c r="BE8767" s="1"/>
      <c r="BF8767" s="1"/>
      <c r="BG8767" s="1"/>
      <c r="BT8767" s="37"/>
      <c r="BU8767" s="31"/>
      <c r="BW8767" s="33"/>
      <c r="BX8767" s="1"/>
      <c r="BY8767" s="1"/>
      <c r="BZ8767" s="1"/>
      <c r="CA8767" s="1"/>
      <c r="CB8767" s="1"/>
      <c r="CC8767" s="1"/>
      <c r="CE8767" s="1"/>
      <c r="CF8767" s="1"/>
      <c r="CG8767" s="1"/>
      <c r="CH8767" s="1"/>
      <c r="CI8767" s="1"/>
      <c r="CJ8767" s="1"/>
      <c r="CK8767" s="1"/>
      <c r="CL8767" s="1"/>
      <c r="CM8767" s="1"/>
      <c r="CN8767" s="1"/>
      <c r="CO8767" s="1"/>
    </row>
    <row r="8768" spans="15:93" x14ac:dyDescent="0.2">
      <c r="O8768" s="28"/>
      <c r="U8768" s="1"/>
      <c r="AC8768" s="93"/>
      <c r="AD8768" s="69"/>
      <c r="AE8768" s="33"/>
      <c r="AF8768" s="33"/>
      <c r="AG8768" s="33"/>
      <c r="AX8768" s="37"/>
      <c r="AY8768" s="1"/>
      <c r="AZ8768" s="1"/>
      <c r="BA8768" s="31"/>
      <c r="BB8768" s="31"/>
      <c r="BC8768" s="1"/>
      <c r="BD8768" s="1"/>
      <c r="BE8768" s="1"/>
      <c r="BF8768" s="1"/>
      <c r="BG8768" s="1"/>
      <c r="BT8768" s="37"/>
      <c r="BU8768" s="31"/>
      <c r="BW8768" s="33"/>
      <c r="BX8768" s="1"/>
      <c r="BY8768" s="1"/>
      <c r="BZ8768" s="1"/>
      <c r="CA8768" s="1"/>
      <c r="CB8768" s="1"/>
      <c r="CC8768" s="1"/>
      <c r="CE8768" s="1"/>
      <c r="CF8768" s="1"/>
      <c r="CG8768" s="1"/>
      <c r="CH8768" s="1"/>
      <c r="CI8768" s="1"/>
      <c r="CJ8768" s="1"/>
      <c r="CK8768" s="1"/>
      <c r="CL8768" s="1"/>
      <c r="CM8768" s="1"/>
      <c r="CN8768" s="1"/>
      <c r="CO8768" s="1"/>
    </row>
    <row r="8769" spans="15:93" x14ac:dyDescent="0.2">
      <c r="O8769" s="28"/>
      <c r="U8769" s="1"/>
      <c r="AC8769" s="93"/>
      <c r="AD8769" s="69"/>
      <c r="AE8769" s="33"/>
      <c r="AF8769" s="33"/>
      <c r="AG8769" s="33"/>
      <c r="AX8769" s="37"/>
      <c r="AY8769" s="1"/>
      <c r="AZ8769" s="1"/>
      <c r="BA8769" s="31"/>
      <c r="BB8769" s="31"/>
      <c r="BC8769" s="1"/>
      <c r="BD8769" s="1"/>
      <c r="BE8769" s="1"/>
      <c r="BF8769" s="1"/>
      <c r="BG8769" s="1"/>
      <c r="BT8769" s="37"/>
      <c r="BU8769" s="31"/>
      <c r="BW8769" s="33"/>
      <c r="BX8769" s="1"/>
      <c r="BY8769" s="1"/>
      <c r="BZ8769" s="1"/>
      <c r="CA8769" s="1"/>
      <c r="CB8769" s="1"/>
      <c r="CC8769" s="1"/>
      <c r="CE8769" s="1"/>
      <c r="CF8769" s="1"/>
      <c r="CG8769" s="1"/>
      <c r="CH8769" s="1"/>
      <c r="CI8769" s="1"/>
      <c r="CJ8769" s="1"/>
      <c r="CK8769" s="1"/>
      <c r="CL8769" s="1"/>
      <c r="CM8769" s="1"/>
      <c r="CN8769" s="1"/>
      <c r="CO8769" s="1"/>
    </row>
    <row r="8770" spans="15:93" x14ac:dyDescent="0.2">
      <c r="O8770" s="28"/>
      <c r="U8770" s="1"/>
      <c r="AC8770" s="93"/>
      <c r="AD8770" s="69"/>
      <c r="AE8770" s="33"/>
      <c r="AF8770" s="33"/>
      <c r="AG8770" s="33"/>
      <c r="AX8770" s="37"/>
      <c r="AY8770" s="1"/>
      <c r="AZ8770" s="1"/>
      <c r="BA8770" s="31"/>
      <c r="BB8770" s="31"/>
      <c r="BC8770" s="1"/>
      <c r="BD8770" s="1"/>
      <c r="BE8770" s="1"/>
      <c r="BF8770" s="1"/>
      <c r="BG8770" s="1"/>
      <c r="BT8770" s="37"/>
      <c r="BU8770" s="31"/>
      <c r="BW8770" s="33"/>
      <c r="BX8770" s="1"/>
      <c r="BY8770" s="1"/>
      <c r="BZ8770" s="1"/>
      <c r="CA8770" s="1"/>
      <c r="CB8770" s="1"/>
      <c r="CC8770" s="1"/>
      <c r="CE8770" s="1"/>
      <c r="CF8770" s="1"/>
      <c r="CG8770" s="1"/>
      <c r="CH8770" s="1"/>
      <c r="CI8770" s="1"/>
      <c r="CJ8770" s="1"/>
      <c r="CK8770" s="1"/>
      <c r="CL8770" s="1"/>
      <c r="CM8770" s="1"/>
      <c r="CN8770" s="1"/>
      <c r="CO8770" s="1"/>
    </row>
    <row r="8771" spans="15:93" x14ac:dyDescent="0.2">
      <c r="O8771" s="28"/>
      <c r="U8771" s="1"/>
      <c r="AC8771" s="93"/>
      <c r="AD8771" s="69"/>
      <c r="AE8771" s="33"/>
      <c r="AF8771" s="33"/>
      <c r="AG8771" s="33"/>
      <c r="AX8771" s="37"/>
      <c r="AY8771" s="1"/>
      <c r="AZ8771" s="1"/>
      <c r="BA8771" s="31"/>
      <c r="BB8771" s="31"/>
      <c r="BC8771" s="1"/>
      <c r="BD8771" s="1"/>
      <c r="BE8771" s="1"/>
      <c r="BF8771" s="1"/>
      <c r="BG8771" s="1"/>
      <c r="BT8771" s="37"/>
      <c r="BU8771" s="31"/>
      <c r="BW8771" s="33"/>
      <c r="BX8771" s="1"/>
      <c r="BY8771" s="1"/>
      <c r="BZ8771" s="1"/>
      <c r="CA8771" s="1"/>
      <c r="CB8771" s="1"/>
      <c r="CC8771" s="1"/>
      <c r="CE8771" s="1"/>
      <c r="CF8771" s="1"/>
      <c r="CG8771" s="1"/>
      <c r="CH8771" s="1"/>
      <c r="CI8771" s="1"/>
      <c r="CJ8771" s="1"/>
      <c r="CK8771" s="1"/>
      <c r="CL8771" s="1"/>
      <c r="CM8771" s="1"/>
      <c r="CN8771" s="1"/>
      <c r="CO8771" s="1"/>
    </row>
    <row r="8772" spans="15:93" x14ac:dyDescent="0.2">
      <c r="O8772" s="28"/>
      <c r="U8772" s="1"/>
      <c r="AC8772" s="93"/>
      <c r="AD8772" s="69"/>
      <c r="AE8772" s="33"/>
      <c r="AF8772" s="33"/>
      <c r="AG8772" s="33"/>
      <c r="AX8772" s="37"/>
      <c r="AY8772" s="1"/>
      <c r="AZ8772" s="1"/>
      <c r="BA8772" s="31"/>
      <c r="BB8772" s="31"/>
      <c r="BC8772" s="1"/>
      <c r="BD8772" s="1"/>
      <c r="BE8772" s="1"/>
      <c r="BF8772" s="1"/>
      <c r="BG8772" s="1"/>
      <c r="BT8772" s="37"/>
      <c r="BU8772" s="31"/>
      <c r="BW8772" s="33"/>
      <c r="BX8772" s="1"/>
      <c r="BY8772" s="1"/>
      <c r="BZ8772" s="1"/>
      <c r="CA8772" s="1"/>
      <c r="CB8772" s="1"/>
      <c r="CC8772" s="1"/>
      <c r="CE8772" s="1"/>
      <c r="CF8772" s="1"/>
      <c r="CG8772" s="1"/>
      <c r="CH8772" s="1"/>
      <c r="CI8772" s="1"/>
      <c r="CJ8772" s="1"/>
      <c r="CK8772" s="1"/>
      <c r="CL8772" s="1"/>
      <c r="CM8772" s="1"/>
      <c r="CN8772" s="1"/>
      <c r="CO8772" s="1"/>
    </row>
    <row r="8773" spans="15:93" x14ac:dyDescent="0.2">
      <c r="O8773" s="28"/>
      <c r="U8773" s="1"/>
      <c r="AC8773" s="93"/>
      <c r="AD8773" s="69"/>
      <c r="AE8773" s="33"/>
      <c r="AF8773" s="33"/>
      <c r="AG8773" s="33"/>
      <c r="AX8773" s="37"/>
      <c r="AY8773" s="1"/>
      <c r="AZ8773" s="1"/>
      <c r="BA8773" s="31"/>
      <c r="BB8773" s="31"/>
      <c r="BC8773" s="1"/>
      <c r="BD8773" s="1"/>
      <c r="BE8773" s="1"/>
      <c r="BF8773" s="1"/>
      <c r="BG8773" s="1"/>
      <c r="BT8773" s="37"/>
      <c r="BU8773" s="31"/>
      <c r="BW8773" s="33"/>
      <c r="BX8773" s="1"/>
      <c r="BY8773" s="1"/>
      <c r="BZ8773" s="1"/>
      <c r="CA8773" s="1"/>
      <c r="CB8773" s="1"/>
      <c r="CC8773" s="1"/>
      <c r="CE8773" s="1"/>
      <c r="CF8773" s="1"/>
      <c r="CG8773" s="1"/>
      <c r="CH8773" s="1"/>
      <c r="CI8773" s="1"/>
      <c r="CJ8773" s="1"/>
      <c r="CK8773" s="1"/>
      <c r="CL8773" s="1"/>
      <c r="CM8773" s="1"/>
      <c r="CN8773" s="1"/>
      <c r="CO8773" s="1"/>
    </row>
    <row r="8774" spans="15:93" x14ac:dyDescent="0.2">
      <c r="O8774" s="28"/>
      <c r="U8774" s="1"/>
      <c r="AC8774" s="93"/>
      <c r="AD8774" s="69"/>
      <c r="AE8774" s="33"/>
      <c r="AF8774" s="33"/>
      <c r="AG8774" s="33"/>
      <c r="AX8774" s="37"/>
      <c r="AY8774" s="1"/>
      <c r="AZ8774" s="1"/>
      <c r="BA8774" s="31"/>
      <c r="BB8774" s="31"/>
      <c r="BC8774" s="1"/>
      <c r="BD8774" s="1"/>
      <c r="BE8774" s="1"/>
      <c r="BF8774" s="1"/>
      <c r="BG8774" s="1"/>
      <c r="BT8774" s="37"/>
      <c r="BU8774" s="31"/>
      <c r="BW8774" s="33"/>
      <c r="BX8774" s="1"/>
      <c r="BY8774" s="1"/>
      <c r="BZ8774" s="1"/>
      <c r="CA8774" s="1"/>
      <c r="CB8774" s="1"/>
      <c r="CC8774" s="1"/>
      <c r="CE8774" s="1"/>
      <c r="CF8774" s="1"/>
      <c r="CG8774" s="1"/>
      <c r="CH8774" s="1"/>
      <c r="CI8774" s="1"/>
      <c r="CJ8774" s="1"/>
      <c r="CK8774" s="1"/>
      <c r="CL8774" s="1"/>
      <c r="CM8774" s="1"/>
      <c r="CN8774" s="1"/>
      <c r="CO8774" s="1"/>
    </row>
    <row r="8775" spans="15:93" x14ac:dyDescent="0.2">
      <c r="O8775" s="28"/>
      <c r="U8775" s="1"/>
      <c r="AC8775" s="93"/>
      <c r="AD8775" s="69"/>
      <c r="AE8775" s="33"/>
      <c r="AF8775" s="33"/>
      <c r="AG8775" s="33"/>
      <c r="AX8775" s="37"/>
      <c r="AY8775" s="1"/>
      <c r="AZ8775" s="1"/>
      <c r="BA8775" s="31"/>
      <c r="BB8775" s="31"/>
      <c r="BC8775" s="1"/>
      <c r="BD8775" s="1"/>
      <c r="BE8775" s="1"/>
      <c r="BF8775" s="1"/>
      <c r="BG8775" s="1"/>
      <c r="BT8775" s="37"/>
      <c r="BU8775" s="31"/>
      <c r="BW8775" s="33"/>
      <c r="BX8775" s="1"/>
      <c r="BY8775" s="1"/>
      <c r="BZ8775" s="1"/>
      <c r="CA8775" s="1"/>
      <c r="CB8775" s="1"/>
      <c r="CC8775" s="1"/>
      <c r="CE8775" s="1"/>
      <c r="CF8775" s="1"/>
      <c r="CG8775" s="1"/>
      <c r="CH8775" s="1"/>
      <c r="CI8775" s="1"/>
      <c r="CJ8775" s="1"/>
      <c r="CK8775" s="1"/>
      <c r="CL8775" s="1"/>
      <c r="CM8775" s="1"/>
      <c r="CN8775" s="1"/>
      <c r="CO8775" s="1"/>
    </row>
    <row r="8776" spans="15:93" x14ac:dyDescent="0.2">
      <c r="O8776" s="28"/>
      <c r="U8776" s="1"/>
      <c r="AC8776" s="93"/>
      <c r="AD8776" s="69"/>
      <c r="AE8776" s="33"/>
      <c r="AF8776" s="33"/>
      <c r="AG8776" s="33"/>
      <c r="AX8776" s="37"/>
      <c r="AY8776" s="1"/>
      <c r="AZ8776" s="1"/>
      <c r="BA8776" s="31"/>
      <c r="BB8776" s="31"/>
      <c r="BC8776" s="1"/>
      <c r="BD8776" s="1"/>
      <c r="BE8776" s="1"/>
      <c r="BF8776" s="1"/>
      <c r="BG8776" s="1"/>
      <c r="BT8776" s="37"/>
      <c r="BU8776" s="31"/>
      <c r="BW8776" s="33"/>
      <c r="BX8776" s="1"/>
      <c r="BY8776" s="1"/>
      <c r="BZ8776" s="1"/>
      <c r="CA8776" s="1"/>
      <c r="CB8776" s="1"/>
      <c r="CC8776" s="1"/>
      <c r="CE8776" s="1"/>
      <c r="CF8776" s="1"/>
      <c r="CG8776" s="1"/>
      <c r="CH8776" s="1"/>
      <c r="CI8776" s="1"/>
      <c r="CJ8776" s="1"/>
      <c r="CK8776" s="1"/>
      <c r="CL8776" s="1"/>
      <c r="CM8776" s="1"/>
      <c r="CN8776" s="1"/>
      <c r="CO8776" s="1"/>
    </row>
    <row r="8777" spans="15:93" x14ac:dyDescent="0.2">
      <c r="O8777" s="28"/>
      <c r="U8777" s="1"/>
      <c r="AC8777" s="93"/>
      <c r="AD8777" s="69"/>
      <c r="AE8777" s="33"/>
      <c r="AF8777" s="33"/>
      <c r="AG8777" s="33"/>
      <c r="AX8777" s="37"/>
      <c r="AY8777" s="1"/>
      <c r="AZ8777" s="1"/>
      <c r="BA8777" s="31"/>
      <c r="BB8777" s="31"/>
      <c r="BC8777" s="1"/>
      <c r="BD8777" s="1"/>
      <c r="BE8777" s="1"/>
      <c r="BF8777" s="1"/>
      <c r="BG8777" s="1"/>
      <c r="BT8777" s="37"/>
      <c r="BU8777" s="31"/>
      <c r="BW8777" s="33"/>
      <c r="BX8777" s="1"/>
      <c r="BY8777" s="1"/>
      <c r="BZ8777" s="1"/>
      <c r="CA8777" s="1"/>
      <c r="CB8777" s="1"/>
      <c r="CC8777" s="1"/>
      <c r="CE8777" s="1"/>
      <c r="CF8777" s="1"/>
      <c r="CG8777" s="1"/>
      <c r="CH8777" s="1"/>
      <c r="CI8777" s="1"/>
      <c r="CJ8777" s="1"/>
      <c r="CK8777" s="1"/>
      <c r="CL8777" s="1"/>
      <c r="CM8777" s="1"/>
      <c r="CN8777" s="1"/>
      <c r="CO8777" s="1"/>
    </row>
    <row r="8778" spans="15:93" x14ac:dyDescent="0.2">
      <c r="O8778" s="28"/>
      <c r="U8778" s="1"/>
      <c r="AC8778" s="93"/>
      <c r="AD8778" s="69"/>
      <c r="AE8778" s="33"/>
      <c r="AF8778" s="33"/>
      <c r="AG8778" s="33"/>
      <c r="AX8778" s="37"/>
      <c r="AY8778" s="1"/>
      <c r="AZ8778" s="1"/>
      <c r="BA8778" s="31"/>
      <c r="BB8778" s="31"/>
      <c r="BC8778" s="1"/>
      <c r="BD8778" s="1"/>
      <c r="BE8778" s="1"/>
      <c r="BF8778" s="1"/>
      <c r="BG8778" s="1"/>
      <c r="BT8778" s="37"/>
      <c r="BU8778" s="31"/>
      <c r="BW8778" s="33"/>
      <c r="BX8778" s="1"/>
      <c r="BY8778" s="1"/>
      <c r="BZ8778" s="1"/>
      <c r="CA8778" s="1"/>
      <c r="CB8778" s="1"/>
      <c r="CC8778" s="1"/>
      <c r="CE8778" s="1"/>
      <c r="CF8778" s="1"/>
      <c r="CG8778" s="1"/>
      <c r="CH8778" s="1"/>
      <c r="CI8778" s="1"/>
      <c r="CJ8778" s="1"/>
      <c r="CK8778" s="1"/>
      <c r="CL8778" s="1"/>
      <c r="CM8778" s="1"/>
      <c r="CN8778" s="1"/>
      <c r="CO8778" s="1"/>
    </row>
    <row r="8779" spans="15:93" x14ac:dyDescent="0.2">
      <c r="O8779" s="28"/>
      <c r="U8779" s="1"/>
      <c r="AC8779" s="93"/>
      <c r="AD8779" s="69"/>
      <c r="AE8779" s="33"/>
      <c r="AF8779" s="33"/>
      <c r="AG8779" s="33"/>
      <c r="AX8779" s="37"/>
      <c r="AY8779" s="1"/>
      <c r="AZ8779" s="1"/>
      <c r="BA8779" s="31"/>
      <c r="BB8779" s="31"/>
      <c r="BC8779" s="1"/>
      <c r="BD8779" s="1"/>
      <c r="BE8779" s="1"/>
      <c r="BF8779" s="1"/>
      <c r="BG8779" s="1"/>
      <c r="BT8779" s="37"/>
      <c r="BU8779" s="31"/>
      <c r="BW8779" s="33"/>
      <c r="BX8779" s="1"/>
      <c r="BY8779" s="1"/>
      <c r="BZ8779" s="1"/>
      <c r="CA8779" s="1"/>
      <c r="CB8779" s="1"/>
      <c r="CC8779" s="1"/>
      <c r="CE8779" s="1"/>
      <c r="CF8779" s="1"/>
      <c r="CG8779" s="1"/>
      <c r="CH8779" s="1"/>
      <c r="CI8779" s="1"/>
      <c r="CJ8779" s="1"/>
      <c r="CK8779" s="1"/>
      <c r="CL8779" s="1"/>
      <c r="CM8779" s="1"/>
      <c r="CN8779" s="1"/>
      <c r="CO8779" s="1"/>
    </row>
    <row r="8780" spans="15:93" x14ac:dyDescent="0.2">
      <c r="O8780" s="28"/>
      <c r="U8780" s="1"/>
      <c r="AC8780" s="93"/>
      <c r="AD8780" s="69"/>
      <c r="AE8780" s="33"/>
      <c r="AF8780" s="33"/>
      <c r="AG8780" s="33"/>
      <c r="AX8780" s="37"/>
      <c r="AY8780" s="1"/>
      <c r="AZ8780" s="1"/>
      <c r="BA8780" s="31"/>
      <c r="BB8780" s="31"/>
      <c r="BC8780" s="1"/>
      <c r="BD8780" s="1"/>
      <c r="BE8780" s="1"/>
      <c r="BF8780" s="1"/>
      <c r="BG8780" s="1"/>
      <c r="BT8780" s="37"/>
      <c r="BU8780" s="31"/>
      <c r="BW8780" s="33"/>
      <c r="BX8780" s="1"/>
      <c r="BY8780" s="1"/>
      <c r="BZ8780" s="1"/>
      <c r="CA8780" s="1"/>
      <c r="CB8780" s="1"/>
      <c r="CC8780" s="1"/>
      <c r="CE8780" s="1"/>
      <c r="CF8780" s="1"/>
      <c r="CG8780" s="1"/>
      <c r="CH8780" s="1"/>
      <c r="CI8780" s="1"/>
      <c r="CJ8780" s="1"/>
      <c r="CK8780" s="1"/>
      <c r="CL8780" s="1"/>
      <c r="CM8780" s="1"/>
      <c r="CN8780" s="1"/>
      <c r="CO8780" s="1"/>
    </row>
    <row r="8781" spans="15:93" x14ac:dyDescent="0.2">
      <c r="O8781" s="28"/>
      <c r="U8781" s="1"/>
      <c r="AC8781" s="93"/>
      <c r="AD8781" s="69"/>
      <c r="AE8781" s="33"/>
      <c r="AF8781" s="33"/>
      <c r="AG8781" s="33"/>
      <c r="AX8781" s="37"/>
      <c r="AY8781" s="1"/>
      <c r="AZ8781" s="1"/>
      <c r="BA8781" s="31"/>
      <c r="BB8781" s="31"/>
      <c r="BC8781" s="1"/>
      <c r="BD8781" s="1"/>
      <c r="BE8781" s="1"/>
      <c r="BF8781" s="1"/>
      <c r="BG8781" s="1"/>
      <c r="BT8781" s="37"/>
      <c r="BU8781" s="31"/>
      <c r="BW8781" s="33"/>
      <c r="BX8781" s="1"/>
      <c r="BY8781" s="1"/>
      <c r="BZ8781" s="1"/>
      <c r="CA8781" s="1"/>
      <c r="CB8781" s="1"/>
      <c r="CC8781" s="1"/>
      <c r="CE8781" s="1"/>
      <c r="CF8781" s="1"/>
      <c r="CG8781" s="1"/>
      <c r="CH8781" s="1"/>
      <c r="CI8781" s="1"/>
      <c r="CJ8781" s="1"/>
      <c r="CK8781" s="1"/>
      <c r="CL8781" s="1"/>
      <c r="CM8781" s="1"/>
      <c r="CN8781" s="1"/>
      <c r="CO8781" s="1"/>
    </row>
    <row r="8782" spans="15:93" x14ac:dyDescent="0.2">
      <c r="O8782" s="28"/>
      <c r="U8782" s="1"/>
      <c r="AC8782" s="93"/>
      <c r="AD8782" s="69"/>
      <c r="AE8782" s="33"/>
      <c r="AF8782" s="33"/>
      <c r="AG8782" s="33"/>
      <c r="AX8782" s="37"/>
      <c r="AY8782" s="1"/>
      <c r="AZ8782" s="1"/>
      <c r="BA8782" s="31"/>
      <c r="BB8782" s="31"/>
      <c r="BC8782" s="1"/>
      <c r="BD8782" s="1"/>
      <c r="BE8782" s="1"/>
      <c r="BF8782" s="1"/>
      <c r="BG8782" s="1"/>
      <c r="BT8782" s="37"/>
      <c r="BU8782" s="31"/>
      <c r="BW8782" s="33"/>
      <c r="BX8782" s="1"/>
      <c r="BY8782" s="1"/>
      <c r="BZ8782" s="1"/>
      <c r="CA8782" s="1"/>
      <c r="CB8782" s="1"/>
      <c r="CC8782" s="1"/>
      <c r="CE8782" s="1"/>
      <c r="CF8782" s="1"/>
      <c r="CG8782" s="1"/>
      <c r="CH8782" s="1"/>
      <c r="CI8782" s="1"/>
      <c r="CJ8782" s="1"/>
      <c r="CK8782" s="1"/>
      <c r="CL8782" s="1"/>
      <c r="CM8782" s="1"/>
      <c r="CN8782" s="1"/>
      <c r="CO8782" s="1"/>
    </row>
    <row r="8783" spans="15:93" x14ac:dyDescent="0.2">
      <c r="O8783" s="28"/>
      <c r="U8783" s="1"/>
      <c r="AC8783" s="93"/>
      <c r="AD8783" s="69"/>
      <c r="AE8783" s="33"/>
      <c r="AF8783" s="33"/>
      <c r="AG8783" s="33"/>
      <c r="AX8783" s="37"/>
      <c r="AY8783" s="1"/>
      <c r="AZ8783" s="1"/>
      <c r="BA8783" s="31"/>
      <c r="BB8783" s="31"/>
      <c r="BC8783" s="1"/>
      <c r="BD8783" s="1"/>
      <c r="BE8783" s="1"/>
      <c r="BF8783" s="1"/>
      <c r="BG8783" s="1"/>
      <c r="BT8783" s="37"/>
      <c r="BU8783" s="31"/>
      <c r="BW8783" s="33"/>
      <c r="BX8783" s="1"/>
      <c r="BY8783" s="1"/>
      <c r="BZ8783" s="1"/>
      <c r="CA8783" s="1"/>
      <c r="CB8783" s="1"/>
      <c r="CC8783" s="1"/>
      <c r="CE8783" s="1"/>
      <c r="CF8783" s="1"/>
      <c r="CG8783" s="1"/>
      <c r="CH8783" s="1"/>
      <c r="CI8783" s="1"/>
      <c r="CJ8783" s="1"/>
      <c r="CK8783" s="1"/>
      <c r="CL8783" s="1"/>
      <c r="CM8783" s="1"/>
      <c r="CN8783" s="1"/>
      <c r="CO8783" s="1"/>
    </row>
    <row r="8784" spans="15:93" x14ac:dyDescent="0.2">
      <c r="O8784" s="28"/>
      <c r="U8784" s="1"/>
      <c r="AC8784" s="93"/>
      <c r="AD8784" s="69"/>
      <c r="AE8784" s="33"/>
      <c r="AF8784" s="33"/>
      <c r="AG8784" s="33"/>
      <c r="AX8784" s="37"/>
      <c r="AY8784" s="1"/>
      <c r="AZ8784" s="1"/>
      <c r="BA8784" s="31"/>
      <c r="BB8784" s="31"/>
      <c r="BC8784" s="1"/>
      <c r="BD8784" s="1"/>
      <c r="BE8784" s="1"/>
      <c r="BF8784" s="1"/>
      <c r="BG8784" s="1"/>
      <c r="BT8784" s="37"/>
      <c r="BU8784" s="31"/>
      <c r="BW8784" s="33"/>
      <c r="BX8784" s="1"/>
      <c r="BY8784" s="1"/>
      <c r="BZ8784" s="1"/>
      <c r="CA8784" s="1"/>
      <c r="CB8784" s="1"/>
      <c r="CC8784" s="1"/>
      <c r="CE8784" s="1"/>
      <c r="CF8784" s="1"/>
      <c r="CG8784" s="1"/>
      <c r="CH8784" s="1"/>
      <c r="CI8784" s="1"/>
      <c r="CJ8784" s="1"/>
      <c r="CK8784" s="1"/>
      <c r="CL8784" s="1"/>
      <c r="CM8784" s="1"/>
      <c r="CN8784" s="1"/>
      <c r="CO8784" s="1"/>
    </row>
    <row r="8785" spans="15:93" x14ac:dyDescent="0.2">
      <c r="O8785" s="28"/>
      <c r="U8785" s="1"/>
      <c r="AC8785" s="93"/>
      <c r="AD8785" s="69"/>
      <c r="AE8785" s="33"/>
      <c r="AF8785" s="33"/>
      <c r="AG8785" s="33"/>
      <c r="AX8785" s="37"/>
      <c r="AY8785" s="1"/>
      <c r="AZ8785" s="1"/>
      <c r="BA8785" s="31"/>
      <c r="BB8785" s="31"/>
      <c r="BC8785" s="1"/>
      <c r="BD8785" s="1"/>
      <c r="BE8785" s="1"/>
      <c r="BF8785" s="1"/>
      <c r="BG8785" s="1"/>
      <c r="BT8785" s="37"/>
      <c r="BU8785" s="31"/>
      <c r="BW8785" s="33"/>
      <c r="BX8785" s="1"/>
      <c r="BY8785" s="1"/>
      <c r="BZ8785" s="1"/>
      <c r="CA8785" s="1"/>
      <c r="CB8785" s="1"/>
      <c r="CC8785" s="1"/>
      <c r="CE8785" s="1"/>
      <c r="CF8785" s="1"/>
      <c r="CG8785" s="1"/>
      <c r="CH8785" s="1"/>
      <c r="CI8785" s="1"/>
      <c r="CJ8785" s="1"/>
      <c r="CK8785" s="1"/>
      <c r="CL8785" s="1"/>
      <c r="CM8785" s="1"/>
      <c r="CN8785" s="1"/>
      <c r="CO8785" s="1"/>
    </row>
    <row r="8786" spans="15:93" x14ac:dyDescent="0.2">
      <c r="O8786" s="28"/>
      <c r="U8786" s="1"/>
      <c r="AC8786" s="93"/>
      <c r="AD8786" s="69"/>
      <c r="AE8786" s="33"/>
      <c r="AF8786" s="33"/>
      <c r="AG8786" s="33"/>
      <c r="AX8786" s="37"/>
      <c r="AY8786" s="1"/>
      <c r="AZ8786" s="1"/>
      <c r="BA8786" s="31"/>
      <c r="BB8786" s="31"/>
      <c r="BC8786" s="1"/>
      <c r="BD8786" s="1"/>
      <c r="BE8786" s="1"/>
      <c r="BF8786" s="1"/>
      <c r="BG8786" s="1"/>
      <c r="BT8786" s="37"/>
      <c r="BU8786" s="31"/>
      <c r="BW8786" s="33"/>
      <c r="BX8786" s="1"/>
      <c r="BY8786" s="1"/>
      <c r="BZ8786" s="1"/>
      <c r="CA8786" s="1"/>
      <c r="CB8786" s="1"/>
      <c r="CC8786" s="1"/>
      <c r="CE8786" s="1"/>
      <c r="CF8786" s="1"/>
      <c r="CG8786" s="1"/>
      <c r="CH8786" s="1"/>
      <c r="CI8786" s="1"/>
      <c r="CJ8786" s="1"/>
      <c r="CK8786" s="1"/>
      <c r="CL8786" s="1"/>
      <c r="CM8786" s="1"/>
      <c r="CN8786" s="1"/>
      <c r="CO8786" s="1"/>
    </row>
    <row r="8787" spans="15:93" x14ac:dyDescent="0.2">
      <c r="O8787" s="28"/>
      <c r="U8787" s="1"/>
      <c r="AC8787" s="93"/>
      <c r="AD8787" s="69"/>
      <c r="AE8787" s="33"/>
      <c r="AF8787" s="33"/>
      <c r="AG8787" s="33"/>
      <c r="AX8787" s="37"/>
      <c r="AY8787" s="1"/>
      <c r="AZ8787" s="1"/>
      <c r="BA8787" s="31"/>
      <c r="BB8787" s="31"/>
      <c r="BC8787" s="1"/>
      <c r="BD8787" s="1"/>
      <c r="BE8787" s="1"/>
      <c r="BF8787" s="1"/>
      <c r="BG8787" s="1"/>
      <c r="BT8787" s="37"/>
      <c r="BU8787" s="31"/>
      <c r="BW8787" s="33"/>
      <c r="BX8787" s="1"/>
      <c r="BY8787" s="1"/>
      <c r="BZ8787" s="1"/>
      <c r="CA8787" s="1"/>
      <c r="CB8787" s="1"/>
      <c r="CC8787" s="1"/>
      <c r="CE8787" s="1"/>
      <c r="CF8787" s="1"/>
      <c r="CG8787" s="1"/>
      <c r="CH8787" s="1"/>
      <c r="CI8787" s="1"/>
      <c r="CJ8787" s="1"/>
      <c r="CK8787" s="1"/>
      <c r="CL8787" s="1"/>
      <c r="CM8787" s="1"/>
      <c r="CN8787" s="1"/>
      <c r="CO8787" s="1"/>
    </row>
    <row r="8788" spans="15:93" x14ac:dyDescent="0.2">
      <c r="O8788" s="28"/>
      <c r="U8788" s="1"/>
      <c r="AC8788" s="93"/>
      <c r="AD8788" s="69"/>
      <c r="AE8788" s="33"/>
      <c r="AF8788" s="33"/>
      <c r="AG8788" s="33"/>
      <c r="AX8788" s="37"/>
      <c r="AY8788" s="1"/>
      <c r="AZ8788" s="1"/>
      <c r="BA8788" s="31"/>
      <c r="BB8788" s="31"/>
      <c r="BC8788" s="1"/>
      <c r="BD8788" s="1"/>
      <c r="BE8788" s="1"/>
      <c r="BF8788" s="1"/>
      <c r="BG8788" s="1"/>
      <c r="BT8788" s="37"/>
      <c r="BU8788" s="31"/>
      <c r="BW8788" s="33"/>
      <c r="BX8788" s="1"/>
      <c r="BY8788" s="1"/>
      <c r="BZ8788" s="1"/>
      <c r="CA8788" s="1"/>
      <c r="CB8788" s="1"/>
      <c r="CC8788" s="1"/>
      <c r="CE8788" s="1"/>
      <c r="CF8788" s="1"/>
      <c r="CG8788" s="1"/>
      <c r="CH8788" s="1"/>
      <c r="CI8788" s="1"/>
      <c r="CJ8788" s="1"/>
      <c r="CK8788" s="1"/>
      <c r="CL8788" s="1"/>
      <c r="CM8788" s="1"/>
      <c r="CN8788" s="1"/>
      <c r="CO8788" s="1"/>
    </row>
    <row r="8789" spans="15:93" x14ac:dyDescent="0.2">
      <c r="O8789" s="28"/>
      <c r="U8789" s="1"/>
      <c r="AC8789" s="93"/>
      <c r="AD8789" s="69"/>
      <c r="AE8789" s="33"/>
      <c r="AF8789" s="33"/>
      <c r="AG8789" s="33"/>
      <c r="AX8789" s="37"/>
      <c r="AY8789" s="1"/>
      <c r="AZ8789" s="1"/>
      <c r="BA8789" s="31"/>
      <c r="BB8789" s="31"/>
      <c r="BC8789" s="1"/>
      <c r="BD8789" s="1"/>
      <c r="BE8789" s="1"/>
      <c r="BF8789" s="1"/>
      <c r="BG8789" s="1"/>
      <c r="BT8789" s="37"/>
      <c r="BU8789" s="31"/>
      <c r="BW8789" s="33"/>
      <c r="BX8789" s="1"/>
      <c r="BY8789" s="1"/>
      <c r="BZ8789" s="1"/>
      <c r="CA8789" s="1"/>
      <c r="CB8789" s="1"/>
      <c r="CC8789" s="1"/>
      <c r="CE8789" s="1"/>
      <c r="CF8789" s="1"/>
      <c r="CG8789" s="1"/>
      <c r="CH8789" s="1"/>
      <c r="CI8789" s="1"/>
      <c r="CJ8789" s="1"/>
      <c r="CK8789" s="1"/>
      <c r="CL8789" s="1"/>
      <c r="CM8789" s="1"/>
      <c r="CN8789" s="1"/>
      <c r="CO8789" s="1"/>
    </row>
    <row r="8790" spans="15:93" x14ac:dyDescent="0.2">
      <c r="O8790" s="28"/>
      <c r="U8790" s="1"/>
      <c r="AC8790" s="93"/>
      <c r="AD8790" s="69"/>
      <c r="AE8790" s="33"/>
      <c r="AF8790" s="33"/>
      <c r="AG8790" s="33"/>
      <c r="AX8790" s="37"/>
      <c r="AY8790" s="1"/>
      <c r="AZ8790" s="1"/>
      <c r="BA8790" s="31"/>
      <c r="BB8790" s="31"/>
      <c r="BC8790" s="1"/>
      <c r="BD8790" s="1"/>
      <c r="BE8790" s="1"/>
      <c r="BF8790" s="1"/>
      <c r="BG8790" s="1"/>
      <c r="BT8790" s="37"/>
      <c r="BU8790" s="31"/>
      <c r="BW8790" s="33"/>
      <c r="BX8790" s="1"/>
      <c r="BY8790" s="1"/>
      <c r="BZ8790" s="1"/>
      <c r="CA8790" s="1"/>
      <c r="CB8790" s="1"/>
      <c r="CC8790" s="1"/>
      <c r="CE8790" s="1"/>
      <c r="CF8790" s="1"/>
      <c r="CG8790" s="1"/>
      <c r="CH8790" s="1"/>
      <c r="CI8790" s="1"/>
      <c r="CJ8790" s="1"/>
      <c r="CK8790" s="1"/>
      <c r="CL8790" s="1"/>
      <c r="CM8790" s="1"/>
      <c r="CN8790" s="1"/>
      <c r="CO8790" s="1"/>
    </row>
    <row r="8791" spans="15:93" x14ac:dyDescent="0.2">
      <c r="O8791" s="28"/>
      <c r="U8791" s="1"/>
      <c r="AC8791" s="93"/>
      <c r="AD8791" s="69"/>
      <c r="AE8791" s="33"/>
      <c r="AF8791" s="33"/>
      <c r="AG8791" s="33"/>
      <c r="AX8791" s="37"/>
      <c r="AY8791" s="1"/>
      <c r="AZ8791" s="1"/>
      <c r="BA8791" s="31"/>
      <c r="BB8791" s="31"/>
      <c r="BC8791" s="1"/>
      <c r="BD8791" s="1"/>
      <c r="BE8791" s="1"/>
      <c r="BF8791" s="1"/>
      <c r="BG8791" s="1"/>
      <c r="BT8791" s="37"/>
      <c r="BU8791" s="31"/>
      <c r="BW8791" s="33"/>
      <c r="BX8791" s="1"/>
      <c r="BY8791" s="1"/>
      <c r="BZ8791" s="1"/>
      <c r="CA8791" s="1"/>
      <c r="CB8791" s="1"/>
      <c r="CC8791" s="1"/>
      <c r="CE8791" s="1"/>
      <c r="CF8791" s="1"/>
      <c r="CG8791" s="1"/>
      <c r="CH8791" s="1"/>
      <c r="CI8791" s="1"/>
      <c r="CJ8791" s="1"/>
      <c r="CK8791" s="1"/>
      <c r="CL8791" s="1"/>
      <c r="CM8791" s="1"/>
      <c r="CN8791" s="1"/>
      <c r="CO8791" s="1"/>
    </row>
    <row r="8792" spans="15:93" x14ac:dyDescent="0.2">
      <c r="O8792" s="28"/>
      <c r="U8792" s="1"/>
      <c r="AC8792" s="93"/>
      <c r="AD8792" s="69"/>
      <c r="AE8792" s="33"/>
      <c r="AF8792" s="33"/>
      <c r="AG8792" s="33"/>
      <c r="AX8792" s="37"/>
      <c r="AY8792" s="1"/>
      <c r="AZ8792" s="1"/>
      <c r="BA8792" s="31"/>
      <c r="BB8792" s="31"/>
      <c r="BC8792" s="1"/>
      <c r="BD8792" s="1"/>
      <c r="BE8792" s="1"/>
      <c r="BF8792" s="1"/>
      <c r="BG8792" s="1"/>
      <c r="BT8792" s="37"/>
      <c r="BU8792" s="31"/>
      <c r="BW8792" s="33"/>
      <c r="BX8792" s="1"/>
      <c r="BY8792" s="1"/>
      <c r="BZ8792" s="1"/>
      <c r="CA8792" s="1"/>
      <c r="CB8792" s="1"/>
      <c r="CC8792" s="1"/>
      <c r="CE8792" s="1"/>
      <c r="CF8792" s="1"/>
      <c r="CG8792" s="1"/>
      <c r="CH8792" s="1"/>
      <c r="CI8792" s="1"/>
      <c r="CJ8792" s="1"/>
      <c r="CK8792" s="1"/>
      <c r="CL8792" s="1"/>
      <c r="CM8792" s="1"/>
      <c r="CN8792" s="1"/>
      <c r="CO8792" s="1"/>
    </row>
    <row r="8793" spans="15:93" x14ac:dyDescent="0.2">
      <c r="O8793" s="28"/>
      <c r="U8793" s="1"/>
      <c r="AC8793" s="93"/>
      <c r="AD8793" s="69"/>
      <c r="AE8793" s="33"/>
      <c r="AF8793" s="33"/>
      <c r="AG8793" s="33"/>
      <c r="AX8793" s="37"/>
      <c r="AY8793" s="1"/>
      <c r="AZ8793" s="1"/>
      <c r="BA8793" s="31"/>
      <c r="BB8793" s="31"/>
      <c r="BC8793" s="1"/>
      <c r="BD8793" s="1"/>
      <c r="BE8793" s="1"/>
      <c r="BF8793" s="1"/>
      <c r="BG8793" s="1"/>
      <c r="BT8793" s="37"/>
      <c r="BU8793" s="31"/>
      <c r="BW8793" s="33"/>
      <c r="BX8793" s="1"/>
      <c r="BY8793" s="1"/>
      <c r="BZ8793" s="1"/>
      <c r="CA8793" s="1"/>
      <c r="CB8793" s="1"/>
      <c r="CC8793" s="1"/>
      <c r="CE8793" s="1"/>
      <c r="CF8793" s="1"/>
      <c r="CG8793" s="1"/>
      <c r="CH8793" s="1"/>
      <c r="CI8793" s="1"/>
      <c r="CJ8793" s="1"/>
      <c r="CK8793" s="1"/>
      <c r="CL8793" s="1"/>
      <c r="CM8793" s="1"/>
      <c r="CN8793" s="1"/>
      <c r="CO8793" s="1"/>
    </row>
    <row r="8794" spans="15:93" x14ac:dyDescent="0.2">
      <c r="O8794" s="28"/>
      <c r="U8794" s="1"/>
      <c r="AC8794" s="93"/>
      <c r="AD8794" s="69"/>
      <c r="AE8794" s="33"/>
      <c r="AF8794" s="33"/>
      <c r="AG8794" s="33"/>
      <c r="AX8794" s="37"/>
      <c r="AY8794" s="1"/>
      <c r="AZ8794" s="1"/>
      <c r="BA8794" s="31"/>
      <c r="BB8794" s="31"/>
      <c r="BC8794" s="1"/>
      <c r="BD8794" s="1"/>
      <c r="BE8794" s="1"/>
      <c r="BF8794" s="1"/>
      <c r="BG8794" s="1"/>
      <c r="BT8794" s="37"/>
      <c r="BU8794" s="31"/>
      <c r="BW8794" s="33"/>
      <c r="BX8794" s="1"/>
      <c r="BY8794" s="1"/>
      <c r="BZ8794" s="1"/>
      <c r="CA8794" s="1"/>
      <c r="CB8794" s="1"/>
      <c r="CC8794" s="1"/>
      <c r="CE8794" s="1"/>
      <c r="CF8794" s="1"/>
      <c r="CG8794" s="1"/>
      <c r="CH8794" s="1"/>
      <c r="CI8794" s="1"/>
      <c r="CJ8794" s="1"/>
      <c r="CK8794" s="1"/>
      <c r="CL8794" s="1"/>
      <c r="CM8794" s="1"/>
      <c r="CN8794" s="1"/>
      <c r="CO8794" s="1"/>
    </row>
    <row r="8795" spans="15:93" x14ac:dyDescent="0.2">
      <c r="O8795" s="28"/>
      <c r="U8795" s="1"/>
      <c r="AC8795" s="93"/>
      <c r="AD8795" s="69"/>
      <c r="AE8795" s="33"/>
      <c r="AF8795" s="33"/>
      <c r="AG8795" s="33"/>
      <c r="AX8795" s="37"/>
      <c r="AY8795" s="1"/>
      <c r="AZ8795" s="1"/>
      <c r="BA8795" s="31"/>
      <c r="BB8795" s="31"/>
      <c r="BC8795" s="1"/>
      <c r="BD8795" s="1"/>
      <c r="BE8795" s="1"/>
      <c r="BF8795" s="1"/>
      <c r="BG8795" s="1"/>
      <c r="BT8795" s="37"/>
      <c r="BU8795" s="31"/>
      <c r="BW8795" s="33"/>
      <c r="BX8795" s="1"/>
      <c r="BY8795" s="1"/>
      <c r="BZ8795" s="1"/>
      <c r="CA8795" s="1"/>
      <c r="CB8795" s="1"/>
      <c r="CC8795" s="1"/>
      <c r="CE8795" s="1"/>
      <c r="CF8795" s="1"/>
      <c r="CG8795" s="1"/>
      <c r="CH8795" s="1"/>
      <c r="CI8795" s="1"/>
      <c r="CJ8795" s="1"/>
      <c r="CK8795" s="1"/>
      <c r="CL8795" s="1"/>
      <c r="CM8795" s="1"/>
      <c r="CN8795" s="1"/>
      <c r="CO8795" s="1"/>
    </row>
    <row r="8796" spans="15:93" x14ac:dyDescent="0.2">
      <c r="O8796" s="28"/>
      <c r="U8796" s="1"/>
      <c r="AC8796" s="93"/>
      <c r="AD8796" s="69"/>
      <c r="AE8796" s="33"/>
      <c r="AF8796" s="33"/>
      <c r="AG8796" s="33"/>
      <c r="AX8796" s="37"/>
      <c r="AY8796" s="1"/>
      <c r="AZ8796" s="1"/>
      <c r="BA8796" s="31"/>
      <c r="BB8796" s="31"/>
      <c r="BC8796" s="1"/>
      <c r="BD8796" s="1"/>
      <c r="BE8796" s="1"/>
      <c r="BF8796" s="1"/>
      <c r="BG8796" s="1"/>
      <c r="BT8796" s="37"/>
      <c r="BU8796" s="31"/>
      <c r="BW8796" s="33"/>
      <c r="BX8796" s="1"/>
      <c r="BY8796" s="1"/>
      <c r="BZ8796" s="1"/>
      <c r="CA8796" s="1"/>
      <c r="CB8796" s="1"/>
      <c r="CC8796" s="1"/>
      <c r="CE8796" s="1"/>
      <c r="CF8796" s="1"/>
      <c r="CG8796" s="1"/>
      <c r="CH8796" s="1"/>
      <c r="CI8796" s="1"/>
      <c r="CJ8796" s="1"/>
      <c r="CK8796" s="1"/>
      <c r="CL8796" s="1"/>
      <c r="CM8796" s="1"/>
      <c r="CN8796" s="1"/>
      <c r="CO8796" s="1"/>
    </row>
    <row r="8797" spans="15:93" x14ac:dyDescent="0.2">
      <c r="O8797" s="28"/>
      <c r="U8797" s="1"/>
      <c r="AC8797" s="93"/>
      <c r="AD8797" s="69"/>
      <c r="AE8797" s="33"/>
      <c r="AF8797" s="33"/>
      <c r="AG8797" s="33"/>
      <c r="AX8797" s="37"/>
      <c r="AY8797" s="1"/>
      <c r="AZ8797" s="1"/>
      <c r="BA8797" s="31"/>
      <c r="BB8797" s="31"/>
      <c r="BC8797" s="1"/>
      <c r="BD8797" s="1"/>
      <c r="BE8797" s="1"/>
      <c r="BF8797" s="1"/>
      <c r="BG8797" s="1"/>
      <c r="BT8797" s="37"/>
      <c r="BU8797" s="31"/>
      <c r="BW8797" s="33"/>
      <c r="BX8797" s="1"/>
      <c r="BY8797" s="1"/>
      <c r="BZ8797" s="1"/>
      <c r="CA8797" s="1"/>
      <c r="CB8797" s="1"/>
      <c r="CC8797" s="1"/>
      <c r="CE8797" s="1"/>
      <c r="CF8797" s="1"/>
      <c r="CG8797" s="1"/>
      <c r="CH8797" s="1"/>
      <c r="CI8797" s="1"/>
      <c r="CJ8797" s="1"/>
      <c r="CK8797" s="1"/>
      <c r="CL8797" s="1"/>
      <c r="CM8797" s="1"/>
      <c r="CN8797" s="1"/>
      <c r="CO8797" s="1"/>
    </row>
    <row r="8798" spans="15:93" x14ac:dyDescent="0.2">
      <c r="O8798" s="28"/>
      <c r="U8798" s="1"/>
      <c r="AC8798" s="93"/>
      <c r="AD8798" s="69"/>
      <c r="AE8798" s="33"/>
      <c r="AF8798" s="33"/>
      <c r="AG8798" s="33"/>
      <c r="AX8798" s="37"/>
      <c r="AY8798" s="1"/>
      <c r="AZ8798" s="1"/>
      <c r="BA8798" s="31"/>
      <c r="BB8798" s="31"/>
      <c r="BC8798" s="1"/>
      <c r="BD8798" s="1"/>
      <c r="BE8798" s="1"/>
      <c r="BF8798" s="1"/>
      <c r="BG8798" s="1"/>
      <c r="BT8798" s="37"/>
      <c r="BU8798" s="31"/>
      <c r="BW8798" s="33"/>
      <c r="BX8798" s="1"/>
      <c r="BY8798" s="1"/>
      <c r="BZ8798" s="1"/>
      <c r="CA8798" s="1"/>
      <c r="CB8798" s="1"/>
      <c r="CC8798" s="1"/>
      <c r="CE8798" s="1"/>
      <c r="CF8798" s="1"/>
      <c r="CG8798" s="1"/>
      <c r="CH8798" s="1"/>
      <c r="CI8798" s="1"/>
      <c r="CJ8798" s="1"/>
      <c r="CK8798" s="1"/>
      <c r="CL8798" s="1"/>
      <c r="CM8798" s="1"/>
      <c r="CN8798" s="1"/>
      <c r="CO8798" s="1"/>
    </row>
    <row r="8799" spans="15:93" x14ac:dyDescent="0.2">
      <c r="O8799" s="28"/>
      <c r="U8799" s="1"/>
      <c r="AC8799" s="93"/>
      <c r="AD8799" s="69"/>
      <c r="AE8799" s="33"/>
      <c r="AF8799" s="33"/>
      <c r="AG8799" s="33"/>
      <c r="AX8799" s="37"/>
      <c r="AY8799" s="1"/>
      <c r="AZ8799" s="1"/>
      <c r="BA8799" s="31"/>
      <c r="BB8799" s="31"/>
      <c r="BC8799" s="1"/>
      <c r="BD8799" s="1"/>
      <c r="BE8799" s="1"/>
      <c r="BF8799" s="1"/>
      <c r="BG8799" s="1"/>
      <c r="BT8799" s="37"/>
      <c r="BU8799" s="31"/>
      <c r="BW8799" s="33"/>
      <c r="BX8799" s="1"/>
      <c r="BY8799" s="1"/>
      <c r="BZ8799" s="1"/>
      <c r="CA8799" s="1"/>
      <c r="CB8799" s="1"/>
      <c r="CC8799" s="1"/>
      <c r="CE8799" s="1"/>
      <c r="CF8799" s="1"/>
      <c r="CG8799" s="1"/>
      <c r="CH8799" s="1"/>
      <c r="CI8799" s="1"/>
      <c r="CJ8799" s="1"/>
      <c r="CK8799" s="1"/>
      <c r="CL8799" s="1"/>
      <c r="CM8799" s="1"/>
      <c r="CN8799" s="1"/>
      <c r="CO8799" s="1"/>
    </row>
    <row r="8800" spans="15:93" x14ac:dyDescent="0.2">
      <c r="O8800" s="28"/>
      <c r="U8800" s="1"/>
      <c r="AC8800" s="93"/>
      <c r="AD8800" s="69"/>
      <c r="AE8800" s="33"/>
      <c r="AF8800" s="33"/>
      <c r="AG8800" s="33"/>
      <c r="AX8800" s="37"/>
      <c r="AY8800" s="1"/>
      <c r="AZ8800" s="1"/>
      <c r="BA8800" s="31"/>
      <c r="BB8800" s="31"/>
      <c r="BC8800" s="1"/>
      <c r="BD8800" s="1"/>
      <c r="BE8800" s="1"/>
      <c r="BF8800" s="1"/>
      <c r="BG8800" s="1"/>
      <c r="BT8800" s="37"/>
      <c r="BU8800" s="31"/>
      <c r="BW8800" s="33"/>
      <c r="BX8800" s="1"/>
      <c r="BY8800" s="1"/>
      <c r="BZ8800" s="1"/>
      <c r="CA8800" s="1"/>
      <c r="CB8800" s="1"/>
      <c r="CC8800" s="1"/>
      <c r="CE8800" s="1"/>
      <c r="CF8800" s="1"/>
      <c r="CG8800" s="1"/>
      <c r="CH8800" s="1"/>
      <c r="CI8800" s="1"/>
      <c r="CJ8800" s="1"/>
      <c r="CK8800" s="1"/>
      <c r="CL8800" s="1"/>
      <c r="CM8800" s="1"/>
      <c r="CN8800" s="1"/>
      <c r="CO8800" s="1"/>
    </row>
    <row r="8801" spans="15:93" x14ac:dyDescent="0.2">
      <c r="O8801" s="28"/>
      <c r="U8801" s="1"/>
      <c r="AC8801" s="93"/>
      <c r="AD8801" s="69"/>
      <c r="AE8801" s="33"/>
      <c r="AF8801" s="33"/>
      <c r="AG8801" s="33"/>
      <c r="AX8801" s="37"/>
      <c r="AY8801" s="1"/>
      <c r="AZ8801" s="1"/>
      <c r="BA8801" s="31"/>
      <c r="BB8801" s="31"/>
      <c r="BC8801" s="1"/>
      <c r="BD8801" s="1"/>
      <c r="BE8801" s="1"/>
      <c r="BF8801" s="1"/>
      <c r="BG8801" s="1"/>
      <c r="BT8801" s="37"/>
      <c r="BU8801" s="31"/>
      <c r="BW8801" s="33"/>
      <c r="BX8801" s="1"/>
      <c r="BY8801" s="1"/>
      <c r="BZ8801" s="1"/>
      <c r="CA8801" s="1"/>
      <c r="CB8801" s="1"/>
      <c r="CC8801" s="1"/>
      <c r="CE8801" s="1"/>
      <c r="CF8801" s="1"/>
      <c r="CG8801" s="1"/>
      <c r="CH8801" s="1"/>
      <c r="CI8801" s="1"/>
      <c r="CJ8801" s="1"/>
      <c r="CK8801" s="1"/>
      <c r="CL8801" s="1"/>
      <c r="CM8801" s="1"/>
      <c r="CN8801" s="1"/>
      <c r="CO8801" s="1"/>
    </row>
    <row r="8802" spans="15:93" x14ac:dyDescent="0.2">
      <c r="O8802" s="28"/>
      <c r="U8802" s="1"/>
      <c r="AC8802" s="93"/>
      <c r="AD8802" s="69"/>
      <c r="AE8802" s="33"/>
      <c r="AF8802" s="33"/>
      <c r="AG8802" s="33"/>
      <c r="AX8802" s="37"/>
      <c r="AY8802" s="1"/>
      <c r="AZ8802" s="1"/>
      <c r="BA8802" s="31"/>
      <c r="BB8802" s="31"/>
      <c r="BC8802" s="1"/>
      <c r="BD8802" s="1"/>
      <c r="BE8802" s="1"/>
      <c r="BF8802" s="1"/>
      <c r="BG8802" s="1"/>
      <c r="BT8802" s="37"/>
      <c r="BU8802" s="31"/>
      <c r="BW8802" s="33"/>
      <c r="BX8802" s="1"/>
      <c r="BY8802" s="1"/>
      <c r="BZ8802" s="1"/>
      <c r="CA8802" s="1"/>
      <c r="CB8802" s="1"/>
      <c r="CC8802" s="1"/>
      <c r="CE8802" s="1"/>
      <c r="CF8802" s="1"/>
      <c r="CG8802" s="1"/>
      <c r="CH8802" s="1"/>
      <c r="CI8802" s="1"/>
      <c r="CJ8802" s="1"/>
      <c r="CK8802" s="1"/>
      <c r="CL8802" s="1"/>
      <c r="CM8802" s="1"/>
      <c r="CN8802" s="1"/>
      <c r="CO8802" s="1"/>
    </row>
    <row r="8803" spans="15:93" x14ac:dyDescent="0.2">
      <c r="O8803" s="28"/>
      <c r="U8803" s="1"/>
      <c r="AC8803" s="93"/>
      <c r="AD8803" s="69"/>
      <c r="AE8803" s="33"/>
      <c r="AF8803" s="33"/>
      <c r="AG8803" s="33"/>
      <c r="AX8803" s="37"/>
      <c r="AY8803" s="1"/>
      <c r="AZ8803" s="1"/>
      <c r="BA8803" s="31"/>
      <c r="BB8803" s="31"/>
      <c r="BC8803" s="1"/>
      <c r="BD8803" s="1"/>
      <c r="BE8803" s="1"/>
      <c r="BF8803" s="1"/>
      <c r="BG8803" s="1"/>
      <c r="BT8803" s="37"/>
      <c r="BU8803" s="31"/>
      <c r="BW8803" s="33"/>
      <c r="BX8803" s="1"/>
      <c r="BY8803" s="1"/>
      <c r="BZ8803" s="1"/>
      <c r="CA8803" s="1"/>
      <c r="CB8803" s="1"/>
      <c r="CC8803" s="1"/>
      <c r="CE8803" s="1"/>
      <c r="CF8803" s="1"/>
      <c r="CG8803" s="1"/>
      <c r="CH8803" s="1"/>
      <c r="CI8803" s="1"/>
      <c r="CJ8803" s="1"/>
      <c r="CK8803" s="1"/>
      <c r="CL8803" s="1"/>
      <c r="CM8803" s="1"/>
      <c r="CN8803" s="1"/>
      <c r="CO8803" s="1"/>
    </row>
    <row r="8804" spans="15:93" x14ac:dyDescent="0.2">
      <c r="O8804" s="28"/>
      <c r="U8804" s="1"/>
      <c r="AC8804" s="93"/>
      <c r="AD8804" s="69"/>
      <c r="AE8804" s="33"/>
      <c r="AF8804" s="33"/>
      <c r="AG8804" s="33"/>
      <c r="AX8804" s="37"/>
      <c r="AY8804" s="1"/>
      <c r="AZ8804" s="1"/>
      <c r="BA8804" s="31"/>
      <c r="BB8804" s="31"/>
      <c r="BC8804" s="1"/>
      <c r="BD8804" s="1"/>
      <c r="BE8804" s="1"/>
      <c r="BF8804" s="1"/>
      <c r="BG8804" s="1"/>
      <c r="BT8804" s="37"/>
      <c r="BU8804" s="31"/>
      <c r="BW8804" s="33"/>
      <c r="BX8804" s="1"/>
      <c r="BY8804" s="1"/>
      <c r="BZ8804" s="1"/>
      <c r="CA8804" s="1"/>
      <c r="CB8804" s="1"/>
      <c r="CC8804" s="1"/>
      <c r="CE8804" s="1"/>
      <c r="CF8804" s="1"/>
      <c r="CG8804" s="1"/>
      <c r="CH8804" s="1"/>
      <c r="CI8804" s="1"/>
      <c r="CJ8804" s="1"/>
      <c r="CK8804" s="1"/>
      <c r="CL8804" s="1"/>
      <c r="CM8804" s="1"/>
      <c r="CN8804" s="1"/>
      <c r="CO8804" s="1"/>
    </row>
    <row r="8805" spans="15:93" x14ac:dyDescent="0.2">
      <c r="O8805" s="28"/>
      <c r="U8805" s="1"/>
      <c r="AC8805" s="93"/>
      <c r="AD8805" s="69"/>
      <c r="AE8805" s="33"/>
      <c r="AF8805" s="33"/>
      <c r="AG8805" s="33"/>
      <c r="AX8805" s="37"/>
      <c r="AY8805" s="1"/>
      <c r="AZ8805" s="1"/>
      <c r="BA8805" s="31"/>
      <c r="BB8805" s="31"/>
      <c r="BC8805" s="1"/>
      <c r="BD8805" s="1"/>
      <c r="BE8805" s="1"/>
      <c r="BF8805" s="1"/>
      <c r="BG8805" s="1"/>
      <c r="BT8805" s="37"/>
      <c r="BU8805" s="31"/>
      <c r="BW8805" s="33"/>
      <c r="BX8805" s="1"/>
      <c r="BY8805" s="1"/>
      <c r="BZ8805" s="1"/>
      <c r="CA8805" s="1"/>
      <c r="CB8805" s="1"/>
      <c r="CC8805" s="1"/>
      <c r="CE8805" s="1"/>
      <c r="CF8805" s="1"/>
      <c r="CG8805" s="1"/>
      <c r="CH8805" s="1"/>
      <c r="CI8805" s="1"/>
      <c r="CJ8805" s="1"/>
      <c r="CK8805" s="1"/>
      <c r="CL8805" s="1"/>
      <c r="CM8805" s="1"/>
      <c r="CN8805" s="1"/>
      <c r="CO8805" s="1"/>
    </row>
    <row r="8806" spans="15:93" x14ac:dyDescent="0.2">
      <c r="O8806" s="28"/>
      <c r="U8806" s="1"/>
      <c r="AC8806" s="93"/>
      <c r="AD8806" s="69"/>
      <c r="AE8806" s="33"/>
      <c r="AF8806" s="33"/>
      <c r="AG8806" s="33"/>
      <c r="AX8806" s="37"/>
      <c r="AY8806" s="1"/>
      <c r="AZ8806" s="1"/>
      <c r="BA8806" s="31"/>
      <c r="BB8806" s="31"/>
      <c r="BC8806" s="1"/>
      <c r="BD8806" s="1"/>
      <c r="BE8806" s="1"/>
      <c r="BF8806" s="1"/>
      <c r="BG8806" s="1"/>
      <c r="BT8806" s="37"/>
      <c r="BU8806" s="31"/>
      <c r="BW8806" s="33"/>
      <c r="BX8806" s="1"/>
      <c r="BY8806" s="1"/>
      <c r="BZ8806" s="1"/>
      <c r="CA8806" s="1"/>
      <c r="CB8806" s="1"/>
      <c r="CC8806" s="1"/>
      <c r="CE8806" s="1"/>
      <c r="CF8806" s="1"/>
      <c r="CG8806" s="1"/>
      <c r="CH8806" s="1"/>
      <c r="CI8806" s="1"/>
      <c r="CJ8806" s="1"/>
      <c r="CK8806" s="1"/>
      <c r="CL8806" s="1"/>
      <c r="CM8806" s="1"/>
      <c r="CN8806" s="1"/>
      <c r="CO8806" s="1"/>
    </row>
    <row r="8807" spans="15:93" x14ac:dyDescent="0.2">
      <c r="O8807" s="28"/>
      <c r="U8807" s="1"/>
      <c r="AC8807" s="93"/>
      <c r="AD8807" s="69"/>
      <c r="AE8807" s="33"/>
      <c r="AF8807" s="33"/>
      <c r="AG8807" s="33"/>
      <c r="AX8807" s="37"/>
      <c r="AY8807" s="1"/>
      <c r="AZ8807" s="1"/>
      <c r="BA8807" s="31"/>
      <c r="BB8807" s="31"/>
      <c r="BC8807" s="1"/>
      <c r="BD8807" s="1"/>
      <c r="BE8807" s="1"/>
      <c r="BF8807" s="1"/>
      <c r="BG8807" s="1"/>
      <c r="BT8807" s="37"/>
      <c r="BU8807" s="31"/>
      <c r="BW8807" s="33"/>
      <c r="BX8807" s="1"/>
      <c r="BY8807" s="1"/>
      <c r="BZ8807" s="1"/>
      <c r="CA8807" s="1"/>
      <c r="CB8807" s="1"/>
      <c r="CC8807" s="1"/>
      <c r="CE8807" s="1"/>
      <c r="CF8807" s="1"/>
      <c r="CG8807" s="1"/>
      <c r="CH8807" s="1"/>
      <c r="CI8807" s="1"/>
      <c r="CJ8807" s="1"/>
      <c r="CK8807" s="1"/>
      <c r="CL8807" s="1"/>
      <c r="CM8807" s="1"/>
      <c r="CN8807" s="1"/>
      <c r="CO8807" s="1"/>
    </row>
    <row r="8808" spans="15:93" x14ac:dyDescent="0.2">
      <c r="O8808" s="28"/>
      <c r="U8808" s="1"/>
      <c r="AC8808" s="93"/>
      <c r="AD8808" s="69"/>
      <c r="AE8808" s="33"/>
      <c r="AF8808" s="33"/>
      <c r="AG8808" s="33"/>
      <c r="AX8808" s="37"/>
      <c r="AY8808" s="1"/>
      <c r="AZ8808" s="1"/>
      <c r="BA8808" s="31"/>
      <c r="BB8808" s="31"/>
      <c r="BC8808" s="1"/>
      <c r="BD8808" s="1"/>
      <c r="BE8808" s="1"/>
      <c r="BF8808" s="1"/>
      <c r="BG8808" s="1"/>
      <c r="BT8808" s="37"/>
      <c r="BU8808" s="31"/>
      <c r="BW8808" s="33"/>
      <c r="BX8808" s="1"/>
      <c r="BY8808" s="1"/>
      <c r="BZ8808" s="1"/>
      <c r="CA8808" s="1"/>
      <c r="CB8808" s="1"/>
      <c r="CC8808" s="1"/>
      <c r="CE8808" s="1"/>
      <c r="CF8808" s="1"/>
      <c r="CG8808" s="1"/>
      <c r="CH8808" s="1"/>
      <c r="CI8808" s="1"/>
      <c r="CJ8808" s="1"/>
      <c r="CK8808" s="1"/>
      <c r="CL8808" s="1"/>
      <c r="CM8808" s="1"/>
      <c r="CN8808" s="1"/>
      <c r="CO8808" s="1"/>
    </row>
    <row r="8809" spans="15:93" x14ac:dyDescent="0.2">
      <c r="O8809" s="28"/>
      <c r="U8809" s="1"/>
      <c r="AC8809" s="93"/>
      <c r="AD8809" s="69"/>
      <c r="AE8809" s="33"/>
      <c r="AF8809" s="33"/>
      <c r="AG8809" s="33"/>
      <c r="AX8809" s="37"/>
      <c r="AY8809" s="1"/>
      <c r="AZ8809" s="1"/>
      <c r="BA8809" s="31"/>
      <c r="BB8809" s="31"/>
      <c r="BC8809" s="1"/>
      <c r="BD8809" s="1"/>
      <c r="BE8809" s="1"/>
      <c r="BF8809" s="1"/>
      <c r="BG8809" s="1"/>
      <c r="BT8809" s="37"/>
      <c r="BU8809" s="31"/>
      <c r="BW8809" s="33"/>
      <c r="BX8809" s="1"/>
      <c r="BY8809" s="1"/>
      <c r="BZ8809" s="1"/>
      <c r="CA8809" s="1"/>
      <c r="CB8809" s="1"/>
      <c r="CC8809" s="1"/>
      <c r="CE8809" s="1"/>
      <c r="CF8809" s="1"/>
      <c r="CG8809" s="1"/>
      <c r="CH8809" s="1"/>
      <c r="CI8809" s="1"/>
      <c r="CJ8809" s="1"/>
      <c r="CK8809" s="1"/>
      <c r="CL8809" s="1"/>
      <c r="CM8809" s="1"/>
      <c r="CN8809" s="1"/>
      <c r="CO8809" s="1"/>
    </row>
    <row r="8810" spans="15:93" x14ac:dyDescent="0.2">
      <c r="O8810" s="28"/>
      <c r="U8810" s="1"/>
      <c r="AC8810" s="93"/>
      <c r="AD8810" s="69"/>
      <c r="AE8810" s="33"/>
      <c r="AF8810" s="33"/>
      <c r="AG8810" s="33"/>
      <c r="AX8810" s="37"/>
      <c r="AY8810" s="1"/>
      <c r="AZ8810" s="1"/>
      <c r="BA8810" s="31"/>
      <c r="BB8810" s="31"/>
      <c r="BC8810" s="1"/>
      <c r="BD8810" s="1"/>
      <c r="BE8810" s="1"/>
      <c r="BF8810" s="1"/>
      <c r="BG8810" s="1"/>
      <c r="BT8810" s="37"/>
      <c r="BU8810" s="31"/>
      <c r="BW8810" s="33"/>
      <c r="BX8810" s="1"/>
      <c r="BY8810" s="1"/>
      <c r="BZ8810" s="1"/>
      <c r="CA8810" s="1"/>
      <c r="CB8810" s="1"/>
      <c r="CC8810" s="1"/>
      <c r="CE8810" s="1"/>
      <c r="CF8810" s="1"/>
      <c r="CG8810" s="1"/>
      <c r="CH8810" s="1"/>
      <c r="CI8810" s="1"/>
      <c r="CJ8810" s="1"/>
      <c r="CK8810" s="1"/>
      <c r="CL8810" s="1"/>
      <c r="CM8810" s="1"/>
      <c r="CN8810" s="1"/>
      <c r="CO8810" s="1"/>
    </row>
    <row r="8811" spans="15:93" x14ac:dyDescent="0.2">
      <c r="O8811" s="28"/>
      <c r="U8811" s="1"/>
      <c r="AC8811" s="93"/>
      <c r="AD8811" s="69"/>
      <c r="AE8811" s="33"/>
      <c r="AF8811" s="33"/>
      <c r="AG8811" s="33"/>
      <c r="AX8811" s="37"/>
      <c r="AY8811" s="1"/>
      <c r="AZ8811" s="1"/>
      <c r="BA8811" s="31"/>
      <c r="BB8811" s="31"/>
      <c r="BC8811" s="1"/>
      <c r="BD8811" s="1"/>
      <c r="BE8811" s="1"/>
      <c r="BF8811" s="1"/>
      <c r="BG8811" s="1"/>
      <c r="BT8811" s="37"/>
      <c r="BU8811" s="31"/>
      <c r="BW8811" s="33"/>
      <c r="BX8811" s="1"/>
      <c r="BY8811" s="1"/>
      <c r="BZ8811" s="1"/>
      <c r="CA8811" s="1"/>
      <c r="CB8811" s="1"/>
      <c r="CC8811" s="1"/>
      <c r="CE8811" s="1"/>
      <c r="CF8811" s="1"/>
      <c r="CG8811" s="1"/>
      <c r="CH8811" s="1"/>
      <c r="CI8811" s="1"/>
      <c r="CJ8811" s="1"/>
      <c r="CK8811" s="1"/>
      <c r="CL8811" s="1"/>
      <c r="CM8811" s="1"/>
      <c r="CN8811" s="1"/>
      <c r="CO8811" s="1"/>
    </row>
    <row r="8812" spans="15:93" x14ac:dyDescent="0.2">
      <c r="O8812" s="28"/>
      <c r="U8812" s="1"/>
      <c r="AC8812" s="93"/>
      <c r="AD8812" s="69"/>
      <c r="AE8812" s="33"/>
      <c r="AF8812" s="33"/>
      <c r="AG8812" s="33"/>
      <c r="AX8812" s="37"/>
      <c r="AY8812" s="1"/>
      <c r="AZ8812" s="1"/>
      <c r="BA8812" s="31"/>
      <c r="BB8812" s="31"/>
      <c r="BC8812" s="1"/>
      <c r="BD8812" s="1"/>
      <c r="BE8812" s="1"/>
      <c r="BF8812" s="1"/>
      <c r="BG8812" s="1"/>
      <c r="BT8812" s="37"/>
      <c r="BU8812" s="31"/>
      <c r="BW8812" s="33"/>
      <c r="BX8812" s="1"/>
      <c r="BY8812" s="1"/>
      <c r="BZ8812" s="1"/>
      <c r="CA8812" s="1"/>
      <c r="CB8812" s="1"/>
      <c r="CC8812" s="1"/>
      <c r="CE8812" s="1"/>
      <c r="CF8812" s="1"/>
      <c r="CG8812" s="1"/>
      <c r="CH8812" s="1"/>
      <c r="CI8812" s="1"/>
      <c r="CJ8812" s="1"/>
      <c r="CK8812" s="1"/>
      <c r="CL8812" s="1"/>
      <c r="CM8812" s="1"/>
      <c r="CN8812" s="1"/>
      <c r="CO8812" s="1"/>
    </row>
    <row r="8813" spans="15:93" x14ac:dyDescent="0.2">
      <c r="O8813" s="28"/>
      <c r="U8813" s="1"/>
      <c r="AC8813" s="93"/>
      <c r="AD8813" s="69"/>
      <c r="AE8813" s="33"/>
      <c r="AF8813" s="33"/>
      <c r="AG8813" s="33"/>
      <c r="AX8813" s="37"/>
      <c r="AY8813" s="1"/>
      <c r="AZ8813" s="1"/>
      <c r="BA8813" s="31"/>
      <c r="BB8813" s="31"/>
      <c r="BC8813" s="1"/>
      <c r="BD8813" s="1"/>
      <c r="BE8813" s="1"/>
      <c r="BF8813" s="1"/>
      <c r="BG8813" s="1"/>
      <c r="BT8813" s="37"/>
      <c r="BU8813" s="31"/>
      <c r="BW8813" s="33"/>
      <c r="BX8813" s="1"/>
      <c r="BY8813" s="1"/>
      <c r="BZ8813" s="1"/>
      <c r="CA8813" s="1"/>
      <c r="CB8813" s="1"/>
      <c r="CC8813" s="1"/>
      <c r="CE8813" s="1"/>
      <c r="CF8813" s="1"/>
      <c r="CG8813" s="1"/>
      <c r="CH8813" s="1"/>
      <c r="CI8813" s="1"/>
      <c r="CJ8813" s="1"/>
      <c r="CK8813" s="1"/>
      <c r="CL8813" s="1"/>
      <c r="CM8813" s="1"/>
      <c r="CN8813" s="1"/>
      <c r="CO8813" s="1"/>
    </row>
    <row r="8814" spans="15:93" x14ac:dyDescent="0.2">
      <c r="O8814" s="28"/>
      <c r="U8814" s="1"/>
      <c r="AC8814" s="93"/>
      <c r="AD8814" s="69"/>
      <c r="AE8814" s="33"/>
      <c r="AF8814" s="33"/>
      <c r="AG8814" s="33"/>
      <c r="AX8814" s="37"/>
      <c r="AY8814" s="1"/>
      <c r="AZ8814" s="1"/>
      <c r="BA8814" s="31"/>
      <c r="BB8814" s="31"/>
      <c r="BC8814" s="1"/>
      <c r="BD8814" s="1"/>
      <c r="BE8814" s="1"/>
      <c r="BF8814" s="1"/>
      <c r="BG8814" s="1"/>
      <c r="BT8814" s="37"/>
      <c r="BU8814" s="31"/>
      <c r="BW8814" s="33"/>
      <c r="BX8814" s="1"/>
      <c r="BY8814" s="1"/>
      <c r="BZ8814" s="1"/>
      <c r="CA8814" s="1"/>
      <c r="CB8814" s="1"/>
      <c r="CC8814" s="1"/>
      <c r="CE8814" s="1"/>
      <c r="CF8814" s="1"/>
      <c r="CG8814" s="1"/>
      <c r="CH8814" s="1"/>
      <c r="CI8814" s="1"/>
      <c r="CJ8814" s="1"/>
      <c r="CK8814" s="1"/>
      <c r="CL8814" s="1"/>
      <c r="CM8814" s="1"/>
      <c r="CN8814" s="1"/>
      <c r="CO8814" s="1"/>
    </row>
    <row r="8815" spans="15:93" x14ac:dyDescent="0.2">
      <c r="O8815" s="28"/>
      <c r="U8815" s="1"/>
      <c r="AC8815" s="93"/>
      <c r="AD8815" s="69"/>
      <c r="AE8815" s="33"/>
      <c r="AF8815" s="33"/>
      <c r="AG8815" s="33"/>
      <c r="AX8815" s="37"/>
      <c r="AY8815" s="1"/>
      <c r="AZ8815" s="1"/>
      <c r="BA8815" s="31"/>
      <c r="BB8815" s="31"/>
      <c r="BC8815" s="1"/>
      <c r="BD8815" s="1"/>
      <c r="BE8815" s="1"/>
      <c r="BF8815" s="1"/>
      <c r="BG8815" s="1"/>
      <c r="BT8815" s="37"/>
      <c r="BU8815" s="31"/>
      <c r="BW8815" s="33"/>
      <c r="BX8815" s="1"/>
      <c r="BY8815" s="1"/>
      <c r="BZ8815" s="1"/>
      <c r="CA8815" s="1"/>
      <c r="CB8815" s="1"/>
      <c r="CC8815" s="1"/>
      <c r="CE8815" s="1"/>
      <c r="CF8815" s="1"/>
      <c r="CG8815" s="1"/>
      <c r="CH8815" s="1"/>
      <c r="CI8815" s="1"/>
      <c r="CJ8815" s="1"/>
      <c r="CK8815" s="1"/>
      <c r="CL8815" s="1"/>
      <c r="CM8815" s="1"/>
      <c r="CN8815" s="1"/>
      <c r="CO8815" s="1"/>
    </row>
    <row r="8816" spans="15:93" x14ac:dyDescent="0.2">
      <c r="O8816" s="28"/>
      <c r="U8816" s="1"/>
      <c r="AC8816" s="93"/>
      <c r="AD8816" s="69"/>
      <c r="AE8816" s="33"/>
      <c r="AF8816" s="33"/>
      <c r="AG8816" s="33"/>
      <c r="AX8816" s="37"/>
      <c r="AY8816" s="1"/>
      <c r="AZ8816" s="1"/>
      <c r="BA8816" s="31"/>
      <c r="BB8816" s="31"/>
      <c r="BC8816" s="1"/>
      <c r="BD8816" s="1"/>
      <c r="BE8816" s="1"/>
      <c r="BF8816" s="1"/>
      <c r="BG8816" s="1"/>
      <c r="BT8816" s="37"/>
      <c r="BU8816" s="31"/>
      <c r="BW8816" s="33"/>
      <c r="BX8816" s="1"/>
      <c r="BY8816" s="1"/>
      <c r="BZ8816" s="1"/>
      <c r="CA8816" s="1"/>
      <c r="CB8816" s="1"/>
      <c r="CC8816" s="1"/>
      <c r="CE8816" s="1"/>
      <c r="CF8816" s="1"/>
      <c r="CG8816" s="1"/>
      <c r="CH8816" s="1"/>
      <c r="CI8816" s="1"/>
      <c r="CJ8816" s="1"/>
      <c r="CK8816" s="1"/>
      <c r="CL8816" s="1"/>
      <c r="CM8816" s="1"/>
      <c r="CN8816" s="1"/>
      <c r="CO8816" s="1"/>
    </row>
    <row r="8817" spans="15:93" x14ac:dyDescent="0.2">
      <c r="O8817" s="28"/>
      <c r="U8817" s="1"/>
      <c r="AC8817" s="93"/>
      <c r="AD8817" s="69"/>
      <c r="AE8817" s="33"/>
      <c r="AF8817" s="33"/>
      <c r="AG8817" s="33"/>
      <c r="AX8817" s="37"/>
      <c r="AY8817" s="1"/>
      <c r="AZ8817" s="1"/>
      <c r="BA8817" s="31"/>
      <c r="BB8817" s="31"/>
      <c r="BC8817" s="1"/>
      <c r="BD8817" s="1"/>
      <c r="BE8817" s="1"/>
      <c r="BF8817" s="1"/>
      <c r="BG8817" s="1"/>
      <c r="BT8817" s="37"/>
      <c r="BU8817" s="31"/>
      <c r="BW8817" s="33"/>
      <c r="BX8817" s="1"/>
      <c r="BY8817" s="1"/>
      <c r="BZ8817" s="1"/>
      <c r="CA8817" s="1"/>
      <c r="CB8817" s="1"/>
      <c r="CC8817" s="1"/>
      <c r="CE8817" s="1"/>
      <c r="CF8817" s="1"/>
      <c r="CG8817" s="1"/>
      <c r="CH8817" s="1"/>
      <c r="CI8817" s="1"/>
      <c r="CJ8817" s="1"/>
      <c r="CK8817" s="1"/>
      <c r="CL8817" s="1"/>
      <c r="CM8817" s="1"/>
      <c r="CN8817" s="1"/>
      <c r="CO8817" s="1"/>
    </row>
    <row r="8818" spans="15:93" x14ac:dyDescent="0.2">
      <c r="O8818" s="28"/>
      <c r="U8818" s="1"/>
      <c r="AC8818" s="93"/>
      <c r="AD8818" s="69"/>
      <c r="AE8818" s="33"/>
      <c r="AF8818" s="33"/>
      <c r="AG8818" s="33"/>
      <c r="AX8818" s="37"/>
      <c r="AY8818" s="1"/>
      <c r="AZ8818" s="1"/>
      <c r="BA8818" s="31"/>
      <c r="BB8818" s="31"/>
      <c r="BC8818" s="1"/>
      <c r="BD8818" s="1"/>
      <c r="BE8818" s="1"/>
      <c r="BF8818" s="1"/>
      <c r="BG8818" s="1"/>
      <c r="BT8818" s="37"/>
      <c r="BU8818" s="31"/>
      <c r="BW8818" s="33"/>
      <c r="BX8818" s="1"/>
      <c r="BY8818" s="1"/>
      <c r="BZ8818" s="1"/>
      <c r="CA8818" s="1"/>
      <c r="CB8818" s="1"/>
      <c r="CC8818" s="1"/>
      <c r="CE8818" s="1"/>
      <c r="CF8818" s="1"/>
      <c r="CG8818" s="1"/>
      <c r="CH8818" s="1"/>
      <c r="CI8818" s="1"/>
      <c r="CJ8818" s="1"/>
      <c r="CK8818" s="1"/>
      <c r="CL8818" s="1"/>
      <c r="CM8818" s="1"/>
      <c r="CN8818" s="1"/>
      <c r="CO8818" s="1"/>
    </row>
    <row r="8819" spans="15:93" x14ac:dyDescent="0.2">
      <c r="O8819" s="28"/>
      <c r="U8819" s="1"/>
      <c r="AC8819" s="93"/>
      <c r="AD8819" s="69"/>
      <c r="AE8819" s="33"/>
      <c r="AF8819" s="33"/>
      <c r="AG8819" s="33"/>
      <c r="AX8819" s="37"/>
      <c r="AY8819" s="1"/>
      <c r="AZ8819" s="1"/>
      <c r="BA8819" s="31"/>
      <c r="BB8819" s="31"/>
      <c r="BC8819" s="1"/>
      <c r="BD8819" s="1"/>
      <c r="BE8819" s="1"/>
      <c r="BF8819" s="1"/>
      <c r="BG8819" s="1"/>
      <c r="BT8819" s="37"/>
      <c r="BU8819" s="31"/>
      <c r="BW8819" s="33"/>
      <c r="BX8819" s="1"/>
      <c r="BY8819" s="1"/>
      <c r="BZ8819" s="1"/>
      <c r="CA8819" s="1"/>
      <c r="CB8819" s="1"/>
      <c r="CC8819" s="1"/>
      <c r="CE8819" s="1"/>
      <c r="CF8819" s="1"/>
      <c r="CG8819" s="1"/>
      <c r="CH8819" s="1"/>
      <c r="CI8819" s="1"/>
      <c r="CJ8819" s="1"/>
      <c r="CK8819" s="1"/>
      <c r="CL8819" s="1"/>
      <c r="CM8819" s="1"/>
      <c r="CN8819" s="1"/>
      <c r="CO8819" s="1"/>
    </row>
    <row r="8820" spans="15:93" x14ac:dyDescent="0.2">
      <c r="O8820" s="28"/>
      <c r="U8820" s="1"/>
      <c r="AC8820" s="93"/>
      <c r="AD8820" s="69"/>
      <c r="AE8820" s="33"/>
      <c r="AF8820" s="33"/>
      <c r="AG8820" s="33"/>
      <c r="AX8820" s="37"/>
      <c r="AY8820" s="1"/>
      <c r="AZ8820" s="1"/>
      <c r="BA8820" s="31"/>
      <c r="BB8820" s="31"/>
      <c r="BC8820" s="1"/>
      <c r="BD8820" s="1"/>
      <c r="BE8820" s="1"/>
      <c r="BF8820" s="1"/>
      <c r="BG8820" s="1"/>
      <c r="BT8820" s="37"/>
      <c r="BU8820" s="31"/>
      <c r="BW8820" s="33"/>
      <c r="BX8820" s="1"/>
      <c r="BY8820" s="1"/>
      <c r="BZ8820" s="1"/>
      <c r="CA8820" s="1"/>
      <c r="CB8820" s="1"/>
      <c r="CC8820" s="1"/>
      <c r="CE8820" s="1"/>
      <c r="CF8820" s="1"/>
      <c r="CG8820" s="1"/>
      <c r="CH8820" s="1"/>
      <c r="CI8820" s="1"/>
      <c r="CJ8820" s="1"/>
      <c r="CK8820" s="1"/>
      <c r="CL8820" s="1"/>
      <c r="CM8820" s="1"/>
      <c r="CN8820" s="1"/>
      <c r="CO8820" s="1"/>
    </row>
    <row r="8821" spans="15:93" x14ac:dyDescent="0.2">
      <c r="O8821" s="28"/>
      <c r="U8821" s="1"/>
      <c r="AC8821" s="93"/>
      <c r="AD8821" s="69"/>
      <c r="AE8821" s="33"/>
      <c r="AF8821" s="33"/>
      <c r="AG8821" s="33"/>
      <c r="AX8821" s="37"/>
      <c r="AY8821" s="1"/>
      <c r="AZ8821" s="1"/>
      <c r="BA8821" s="31"/>
      <c r="BB8821" s="31"/>
      <c r="BC8821" s="1"/>
      <c r="BD8821" s="1"/>
      <c r="BE8821" s="1"/>
      <c r="BF8821" s="1"/>
      <c r="BG8821" s="1"/>
      <c r="BT8821" s="37"/>
      <c r="BU8821" s="31"/>
      <c r="BW8821" s="33"/>
      <c r="BX8821" s="1"/>
      <c r="BY8821" s="1"/>
      <c r="BZ8821" s="1"/>
      <c r="CA8821" s="1"/>
      <c r="CB8821" s="1"/>
      <c r="CC8821" s="1"/>
      <c r="CE8821" s="1"/>
      <c r="CF8821" s="1"/>
      <c r="CG8821" s="1"/>
      <c r="CH8821" s="1"/>
      <c r="CI8821" s="1"/>
      <c r="CJ8821" s="1"/>
      <c r="CK8821" s="1"/>
      <c r="CL8821" s="1"/>
      <c r="CM8821" s="1"/>
      <c r="CN8821" s="1"/>
      <c r="CO8821" s="1"/>
    </row>
    <row r="8822" spans="15:93" x14ac:dyDescent="0.2">
      <c r="O8822" s="28"/>
      <c r="U8822" s="1"/>
      <c r="AC8822" s="93"/>
      <c r="AD8822" s="69"/>
      <c r="AE8822" s="33"/>
      <c r="AF8822" s="33"/>
      <c r="AG8822" s="33"/>
      <c r="AX8822" s="37"/>
      <c r="AY8822" s="1"/>
      <c r="AZ8822" s="1"/>
      <c r="BA8822" s="31"/>
      <c r="BB8822" s="31"/>
      <c r="BC8822" s="1"/>
      <c r="BD8822" s="1"/>
      <c r="BE8822" s="1"/>
      <c r="BF8822" s="1"/>
      <c r="BG8822" s="1"/>
      <c r="BT8822" s="37"/>
      <c r="BU8822" s="31"/>
      <c r="BW8822" s="33"/>
      <c r="BX8822" s="1"/>
      <c r="BY8822" s="1"/>
      <c r="BZ8822" s="1"/>
      <c r="CA8822" s="1"/>
      <c r="CB8822" s="1"/>
      <c r="CC8822" s="1"/>
      <c r="CE8822" s="1"/>
      <c r="CF8822" s="1"/>
      <c r="CG8822" s="1"/>
      <c r="CH8822" s="1"/>
      <c r="CI8822" s="1"/>
      <c r="CJ8822" s="1"/>
      <c r="CK8822" s="1"/>
      <c r="CL8822" s="1"/>
      <c r="CM8822" s="1"/>
      <c r="CN8822" s="1"/>
      <c r="CO8822" s="1"/>
    </row>
    <row r="8823" spans="15:93" x14ac:dyDescent="0.2">
      <c r="O8823" s="28"/>
      <c r="U8823" s="1"/>
      <c r="AC8823" s="93"/>
      <c r="AD8823" s="69"/>
      <c r="AE8823" s="33"/>
      <c r="AF8823" s="33"/>
      <c r="AG8823" s="33"/>
      <c r="AX8823" s="37"/>
      <c r="AY8823" s="1"/>
      <c r="AZ8823" s="1"/>
      <c r="BA8823" s="31"/>
      <c r="BB8823" s="31"/>
      <c r="BC8823" s="1"/>
      <c r="BD8823" s="1"/>
      <c r="BE8823" s="1"/>
      <c r="BF8823" s="1"/>
      <c r="BG8823" s="1"/>
      <c r="BT8823" s="37"/>
      <c r="BU8823" s="31"/>
      <c r="BW8823" s="33"/>
      <c r="BX8823" s="1"/>
      <c r="BY8823" s="1"/>
      <c r="BZ8823" s="1"/>
      <c r="CA8823" s="1"/>
      <c r="CB8823" s="1"/>
      <c r="CC8823" s="1"/>
      <c r="CE8823" s="1"/>
      <c r="CF8823" s="1"/>
      <c r="CG8823" s="1"/>
      <c r="CH8823" s="1"/>
      <c r="CI8823" s="1"/>
      <c r="CJ8823" s="1"/>
      <c r="CK8823" s="1"/>
      <c r="CL8823" s="1"/>
      <c r="CM8823" s="1"/>
      <c r="CN8823" s="1"/>
      <c r="CO8823" s="1"/>
    </row>
    <row r="8824" spans="15:93" x14ac:dyDescent="0.2">
      <c r="O8824" s="28"/>
      <c r="U8824" s="1"/>
      <c r="AC8824" s="93"/>
      <c r="AD8824" s="69"/>
      <c r="AE8824" s="33"/>
      <c r="AF8824" s="33"/>
      <c r="AG8824" s="33"/>
      <c r="AX8824" s="37"/>
      <c r="AY8824" s="1"/>
      <c r="AZ8824" s="1"/>
      <c r="BA8824" s="31"/>
      <c r="BB8824" s="31"/>
      <c r="BC8824" s="1"/>
      <c r="BD8824" s="1"/>
      <c r="BE8824" s="1"/>
      <c r="BF8824" s="1"/>
      <c r="BG8824" s="1"/>
      <c r="BT8824" s="37"/>
      <c r="BU8824" s="31"/>
      <c r="BW8824" s="33"/>
      <c r="BX8824" s="1"/>
      <c r="BY8824" s="1"/>
      <c r="BZ8824" s="1"/>
      <c r="CA8824" s="1"/>
      <c r="CB8824" s="1"/>
      <c r="CC8824" s="1"/>
      <c r="CE8824" s="1"/>
      <c r="CF8824" s="1"/>
      <c r="CG8824" s="1"/>
      <c r="CH8824" s="1"/>
      <c r="CI8824" s="1"/>
      <c r="CJ8824" s="1"/>
      <c r="CK8824" s="1"/>
      <c r="CL8824" s="1"/>
      <c r="CM8824" s="1"/>
      <c r="CN8824" s="1"/>
      <c r="CO8824" s="1"/>
    </row>
    <row r="8825" spans="15:93" x14ac:dyDescent="0.2">
      <c r="O8825" s="28"/>
      <c r="U8825" s="1"/>
      <c r="AC8825" s="93"/>
      <c r="AD8825" s="69"/>
      <c r="AE8825" s="33"/>
      <c r="AF8825" s="33"/>
      <c r="AG8825" s="33"/>
      <c r="AX8825" s="37"/>
      <c r="AY8825" s="1"/>
      <c r="AZ8825" s="1"/>
      <c r="BA8825" s="31"/>
      <c r="BB8825" s="31"/>
      <c r="BC8825" s="1"/>
      <c r="BD8825" s="1"/>
      <c r="BE8825" s="1"/>
      <c r="BF8825" s="1"/>
      <c r="BG8825" s="1"/>
      <c r="BT8825" s="37"/>
      <c r="BU8825" s="31"/>
      <c r="BW8825" s="33"/>
      <c r="BX8825" s="1"/>
      <c r="BY8825" s="1"/>
      <c r="BZ8825" s="1"/>
      <c r="CA8825" s="1"/>
      <c r="CB8825" s="1"/>
      <c r="CC8825" s="1"/>
      <c r="CE8825" s="1"/>
      <c r="CF8825" s="1"/>
      <c r="CG8825" s="1"/>
      <c r="CH8825" s="1"/>
      <c r="CI8825" s="1"/>
      <c r="CJ8825" s="1"/>
      <c r="CK8825" s="1"/>
      <c r="CL8825" s="1"/>
      <c r="CM8825" s="1"/>
      <c r="CN8825" s="1"/>
      <c r="CO8825" s="1"/>
    </row>
    <row r="8826" spans="15:93" x14ac:dyDescent="0.2">
      <c r="O8826" s="28"/>
      <c r="U8826" s="1"/>
      <c r="AC8826" s="93"/>
      <c r="AD8826" s="69"/>
      <c r="AE8826" s="33"/>
      <c r="AF8826" s="33"/>
      <c r="AG8826" s="33"/>
      <c r="AX8826" s="37"/>
      <c r="AY8826" s="1"/>
      <c r="AZ8826" s="1"/>
      <c r="BA8826" s="31"/>
      <c r="BB8826" s="31"/>
      <c r="BC8826" s="1"/>
      <c r="BD8826" s="1"/>
      <c r="BE8826" s="1"/>
      <c r="BF8826" s="1"/>
      <c r="BG8826" s="1"/>
      <c r="BT8826" s="37"/>
      <c r="BU8826" s="31"/>
      <c r="BW8826" s="33"/>
      <c r="BX8826" s="1"/>
      <c r="BY8826" s="1"/>
      <c r="BZ8826" s="1"/>
      <c r="CA8826" s="1"/>
      <c r="CB8826" s="1"/>
      <c r="CC8826" s="1"/>
      <c r="CE8826" s="1"/>
      <c r="CF8826" s="1"/>
      <c r="CG8826" s="1"/>
      <c r="CH8826" s="1"/>
      <c r="CI8826" s="1"/>
      <c r="CJ8826" s="1"/>
      <c r="CK8826" s="1"/>
      <c r="CL8826" s="1"/>
      <c r="CM8826" s="1"/>
      <c r="CN8826" s="1"/>
      <c r="CO8826" s="1"/>
    </row>
    <row r="8827" spans="15:93" x14ac:dyDescent="0.2">
      <c r="O8827" s="28"/>
      <c r="U8827" s="1"/>
      <c r="AC8827" s="93"/>
      <c r="AD8827" s="69"/>
      <c r="AE8827" s="33"/>
      <c r="AF8827" s="33"/>
      <c r="AG8827" s="33"/>
      <c r="AX8827" s="37"/>
      <c r="AY8827" s="1"/>
      <c r="AZ8827" s="1"/>
      <c r="BA8827" s="31"/>
      <c r="BB8827" s="31"/>
      <c r="BC8827" s="1"/>
      <c r="BD8827" s="1"/>
      <c r="BE8827" s="1"/>
      <c r="BF8827" s="1"/>
      <c r="BG8827" s="1"/>
      <c r="BT8827" s="37"/>
      <c r="BU8827" s="31"/>
      <c r="BW8827" s="33"/>
      <c r="BX8827" s="1"/>
      <c r="BY8827" s="1"/>
      <c r="BZ8827" s="1"/>
      <c r="CA8827" s="1"/>
      <c r="CB8827" s="1"/>
      <c r="CC8827" s="1"/>
      <c r="CE8827" s="1"/>
      <c r="CF8827" s="1"/>
      <c r="CG8827" s="1"/>
      <c r="CH8827" s="1"/>
      <c r="CI8827" s="1"/>
      <c r="CJ8827" s="1"/>
      <c r="CK8827" s="1"/>
      <c r="CL8827" s="1"/>
      <c r="CM8827" s="1"/>
      <c r="CN8827" s="1"/>
      <c r="CO8827" s="1"/>
    </row>
    <row r="8828" spans="15:93" x14ac:dyDescent="0.2">
      <c r="O8828" s="28"/>
      <c r="U8828" s="1"/>
      <c r="AC8828" s="93"/>
      <c r="AD8828" s="69"/>
      <c r="AE8828" s="33"/>
      <c r="AF8828" s="33"/>
      <c r="AG8828" s="33"/>
      <c r="AX8828" s="37"/>
      <c r="AY8828" s="1"/>
      <c r="AZ8828" s="1"/>
      <c r="BA8828" s="31"/>
      <c r="BB8828" s="31"/>
      <c r="BC8828" s="1"/>
      <c r="BD8828" s="1"/>
      <c r="BE8828" s="1"/>
      <c r="BF8828" s="1"/>
      <c r="BG8828" s="1"/>
      <c r="BT8828" s="37"/>
      <c r="BU8828" s="31"/>
      <c r="BW8828" s="33"/>
      <c r="BX8828" s="1"/>
      <c r="BY8828" s="1"/>
      <c r="BZ8828" s="1"/>
      <c r="CA8828" s="1"/>
      <c r="CB8828" s="1"/>
      <c r="CC8828" s="1"/>
      <c r="CE8828" s="1"/>
      <c r="CF8828" s="1"/>
      <c r="CG8828" s="1"/>
      <c r="CH8828" s="1"/>
      <c r="CI8828" s="1"/>
      <c r="CJ8828" s="1"/>
      <c r="CK8828" s="1"/>
      <c r="CL8828" s="1"/>
      <c r="CM8828" s="1"/>
      <c r="CN8828" s="1"/>
      <c r="CO8828" s="1"/>
    </row>
    <row r="8829" spans="15:93" x14ac:dyDescent="0.2">
      <c r="O8829" s="28"/>
      <c r="U8829" s="1"/>
      <c r="AC8829" s="93"/>
      <c r="AD8829" s="69"/>
      <c r="AE8829" s="33"/>
      <c r="AF8829" s="33"/>
      <c r="AG8829" s="33"/>
      <c r="AX8829" s="37"/>
      <c r="AY8829" s="1"/>
      <c r="AZ8829" s="1"/>
      <c r="BA8829" s="31"/>
      <c r="BB8829" s="31"/>
      <c r="BC8829" s="1"/>
      <c r="BD8829" s="1"/>
      <c r="BE8829" s="1"/>
      <c r="BF8829" s="1"/>
      <c r="BG8829" s="1"/>
      <c r="BT8829" s="37"/>
      <c r="BU8829" s="31"/>
      <c r="BW8829" s="33"/>
      <c r="BX8829" s="1"/>
      <c r="BY8829" s="1"/>
      <c r="BZ8829" s="1"/>
      <c r="CA8829" s="1"/>
      <c r="CB8829" s="1"/>
      <c r="CC8829" s="1"/>
      <c r="CE8829" s="1"/>
      <c r="CF8829" s="1"/>
      <c r="CG8829" s="1"/>
      <c r="CH8829" s="1"/>
      <c r="CI8829" s="1"/>
      <c r="CJ8829" s="1"/>
      <c r="CK8829" s="1"/>
      <c r="CL8829" s="1"/>
      <c r="CM8829" s="1"/>
      <c r="CN8829" s="1"/>
      <c r="CO8829" s="1"/>
    </row>
    <row r="8830" spans="15:93" x14ac:dyDescent="0.2">
      <c r="O8830" s="28"/>
      <c r="U8830" s="1"/>
      <c r="AC8830" s="93"/>
      <c r="AD8830" s="69"/>
      <c r="AE8830" s="33"/>
      <c r="AF8830" s="33"/>
      <c r="AG8830" s="33"/>
      <c r="AX8830" s="37"/>
      <c r="AY8830" s="1"/>
      <c r="AZ8830" s="1"/>
      <c r="BA8830" s="31"/>
      <c r="BB8830" s="31"/>
      <c r="BC8830" s="1"/>
      <c r="BD8830" s="1"/>
      <c r="BE8830" s="1"/>
      <c r="BF8830" s="1"/>
      <c r="BG8830" s="1"/>
      <c r="BT8830" s="37"/>
      <c r="BU8830" s="31"/>
      <c r="BW8830" s="33"/>
      <c r="BX8830" s="1"/>
      <c r="BY8830" s="1"/>
      <c r="BZ8830" s="1"/>
      <c r="CA8830" s="1"/>
      <c r="CB8830" s="1"/>
      <c r="CC8830" s="1"/>
      <c r="CE8830" s="1"/>
      <c r="CF8830" s="1"/>
      <c r="CG8830" s="1"/>
      <c r="CH8830" s="1"/>
      <c r="CI8830" s="1"/>
      <c r="CJ8830" s="1"/>
      <c r="CK8830" s="1"/>
      <c r="CL8830" s="1"/>
      <c r="CM8830" s="1"/>
      <c r="CN8830" s="1"/>
      <c r="CO8830" s="1"/>
    </row>
    <row r="8831" spans="15:93" x14ac:dyDescent="0.2">
      <c r="O8831" s="28"/>
      <c r="U8831" s="1"/>
      <c r="AC8831" s="93"/>
      <c r="AD8831" s="69"/>
      <c r="AE8831" s="33"/>
      <c r="AF8831" s="33"/>
      <c r="AG8831" s="33"/>
      <c r="AX8831" s="37"/>
      <c r="AY8831" s="1"/>
      <c r="AZ8831" s="1"/>
      <c r="BA8831" s="31"/>
      <c r="BB8831" s="31"/>
      <c r="BC8831" s="1"/>
      <c r="BD8831" s="1"/>
      <c r="BE8831" s="1"/>
      <c r="BF8831" s="1"/>
      <c r="BG8831" s="1"/>
      <c r="BT8831" s="37"/>
      <c r="BU8831" s="31"/>
      <c r="BW8831" s="33"/>
      <c r="BX8831" s="1"/>
      <c r="BY8831" s="1"/>
      <c r="BZ8831" s="1"/>
      <c r="CA8831" s="1"/>
      <c r="CB8831" s="1"/>
      <c r="CC8831" s="1"/>
      <c r="CE8831" s="1"/>
      <c r="CF8831" s="1"/>
      <c r="CG8831" s="1"/>
      <c r="CH8831" s="1"/>
      <c r="CI8831" s="1"/>
      <c r="CJ8831" s="1"/>
      <c r="CK8831" s="1"/>
      <c r="CL8831" s="1"/>
      <c r="CM8831" s="1"/>
      <c r="CN8831" s="1"/>
      <c r="CO8831" s="1"/>
    </row>
    <row r="8832" spans="15:93" x14ac:dyDescent="0.2">
      <c r="O8832" s="28"/>
      <c r="U8832" s="1"/>
      <c r="AC8832" s="93"/>
      <c r="AD8832" s="69"/>
      <c r="AE8832" s="33"/>
      <c r="AF8832" s="33"/>
      <c r="AG8832" s="33"/>
      <c r="AX8832" s="37"/>
      <c r="AY8832" s="1"/>
      <c r="AZ8832" s="1"/>
      <c r="BA8832" s="31"/>
      <c r="BB8832" s="31"/>
      <c r="BC8832" s="1"/>
      <c r="BD8832" s="1"/>
      <c r="BE8832" s="1"/>
      <c r="BF8832" s="1"/>
      <c r="BG8832" s="1"/>
      <c r="BT8832" s="37"/>
      <c r="BU8832" s="31"/>
      <c r="BW8832" s="33"/>
      <c r="BX8832" s="1"/>
      <c r="BY8832" s="1"/>
      <c r="BZ8832" s="1"/>
      <c r="CA8832" s="1"/>
      <c r="CB8832" s="1"/>
      <c r="CC8832" s="1"/>
      <c r="CE8832" s="1"/>
      <c r="CF8832" s="1"/>
      <c r="CG8832" s="1"/>
      <c r="CH8832" s="1"/>
      <c r="CI8832" s="1"/>
      <c r="CJ8832" s="1"/>
      <c r="CK8832" s="1"/>
      <c r="CL8832" s="1"/>
      <c r="CM8832" s="1"/>
      <c r="CN8832" s="1"/>
      <c r="CO8832" s="1"/>
    </row>
    <row r="8833" spans="15:93" x14ac:dyDescent="0.2">
      <c r="O8833" s="28"/>
      <c r="U8833" s="1"/>
      <c r="AC8833" s="93"/>
      <c r="AD8833" s="69"/>
      <c r="AE8833" s="33"/>
      <c r="AF8833" s="33"/>
      <c r="AG8833" s="33"/>
      <c r="AX8833" s="37"/>
      <c r="AY8833" s="1"/>
      <c r="AZ8833" s="1"/>
      <c r="BA8833" s="31"/>
      <c r="BB8833" s="31"/>
      <c r="BC8833" s="1"/>
      <c r="BD8833" s="1"/>
      <c r="BE8833" s="1"/>
      <c r="BF8833" s="1"/>
      <c r="BG8833" s="1"/>
      <c r="BT8833" s="37"/>
      <c r="BU8833" s="31"/>
      <c r="BW8833" s="33"/>
      <c r="BX8833" s="1"/>
      <c r="BY8833" s="1"/>
      <c r="BZ8833" s="1"/>
      <c r="CA8833" s="1"/>
      <c r="CB8833" s="1"/>
      <c r="CC8833" s="1"/>
      <c r="CE8833" s="1"/>
      <c r="CF8833" s="1"/>
      <c r="CG8833" s="1"/>
      <c r="CH8833" s="1"/>
      <c r="CI8833" s="1"/>
      <c r="CJ8833" s="1"/>
      <c r="CK8833" s="1"/>
      <c r="CL8833" s="1"/>
      <c r="CM8833" s="1"/>
      <c r="CN8833" s="1"/>
      <c r="CO8833" s="1"/>
    </row>
    <row r="8834" spans="15:93" x14ac:dyDescent="0.2">
      <c r="O8834" s="28"/>
      <c r="U8834" s="1"/>
      <c r="AC8834" s="93"/>
      <c r="AD8834" s="69"/>
      <c r="AE8834" s="33"/>
      <c r="AF8834" s="33"/>
      <c r="AG8834" s="33"/>
      <c r="AX8834" s="37"/>
      <c r="AY8834" s="1"/>
      <c r="AZ8834" s="1"/>
      <c r="BA8834" s="31"/>
      <c r="BB8834" s="31"/>
      <c r="BC8834" s="1"/>
      <c r="BD8834" s="1"/>
      <c r="BE8834" s="1"/>
      <c r="BF8834" s="1"/>
      <c r="BG8834" s="1"/>
      <c r="BT8834" s="37"/>
      <c r="BU8834" s="31"/>
      <c r="BW8834" s="33"/>
      <c r="BX8834" s="1"/>
      <c r="BY8834" s="1"/>
      <c r="BZ8834" s="1"/>
      <c r="CA8834" s="1"/>
      <c r="CB8834" s="1"/>
      <c r="CC8834" s="1"/>
      <c r="CE8834" s="1"/>
      <c r="CF8834" s="1"/>
      <c r="CG8834" s="1"/>
      <c r="CH8834" s="1"/>
      <c r="CI8834" s="1"/>
      <c r="CJ8834" s="1"/>
      <c r="CK8834" s="1"/>
      <c r="CL8834" s="1"/>
      <c r="CM8834" s="1"/>
      <c r="CN8834" s="1"/>
      <c r="CO8834" s="1"/>
    </row>
    <row r="8835" spans="15:93" x14ac:dyDescent="0.2">
      <c r="O8835" s="28"/>
      <c r="U8835" s="1"/>
      <c r="AC8835" s="93"/>
      <c r="AD8835" s="69"/>
      <c r="AE8835" s="33"/>
      <c r="AF8835" s="33"/>
      <c r="AG8835" s="33"/>
      <c r="AX8835" s="37"/>
      <c r="AY8835" s="1"/>
      <c r="AZ8835" s="1"/>
      <c r="BA8835" s="31"/>
      <c r="BB8835" s="31"/>
      <c r="BC8835" s="1"/>
      <c r="BD8835" s="1"/>
      <c r="BE8835" s="1"/>
      <c r="BF8835" s="1"/>
      <c r="BG8835" s="1"/>
      <c r="BT8835" s="37"/>
      <c r="BU8835" s="31"/>
      <c r="BW8835" s="33"/>
      <c r="BX8835" s="1"/>
      <c r="BY8835" s="1"/>
      <c r="BZ8835" s="1"/>
      <c r="CA8835" s="1"/>
      <c r="CB8835" s="1"/>
      <c r="CC8835" s="1"/>
      <c r="CE8835" s="1"/>
      <c r="CF8835" s="1"/>
      <c r="CG8835" s="1"/>
      <c r="CH8835" s="1"/>
      <c r="CI8835" s="1"/>
      <c r="CJ8835" s="1"/>
      <c r="CK8835" s="1"/>
      <c r="CL8835" s="1"/>
      <c r="CM8835" s="1"/>
      <c r="CN8835" s="1"/>
      <c r="CO8835" s="1"/>
    </row>
    <row r="8836" spans="15:93" x14ac:dyDescent="0.2">
      <c r="O8836" s="28"/>
      <c r="U8836" s="1"/>
      <c r="AC8836" s="93"/>
      <c r="AD8836" s="69"/>
      <c r="AE8836" s="33"/>
      <c r="AF8836" s="33"/>
      <c r="AG8836" s="33"/>
      <c r="AX8836" s="37"/>
      <c r="AY8836" s="1"/>
      <c r="AZ8836" s="1"/>
      <c r="BA8836" s="31"/>
      <c r="BB8836" s="31"/>
      <c r="BC8836" s="1"/>
      <c r="BD8836" s="1"/>
      <c r="BE8836" s="1"/>
      <c r="BF8836" s="1"/>
      <c r="BG8836" s="1"/>
      <c r="BT8836" s="37"/>
      <c r="BU8836" s="31"/>
      <c r="BW8836" s="33"/>
      <c r="BX8836" s="1"/>
      <c r="BY8836" s="1"/>
      <c r="BZ8836" s="1"/>
      <c r="CA8836" s="1"/>
      <c r="CB8836" s="1"/>
      <c r="CC8836" s="1"/>
      <c r="CE8836" s="1"/>
      <c r="CF8836" s="1"/>
      <c r="CG8836" s="1"/>
      <c r="CH8836" s="1"/>
      <c r="CI8836" s="1"/>
      <c r="CJ8836" s="1"/>
      <c r="CK8836" s="1"/>
      <c r="CL8836" s="1"/>
      <c r="CM8836" s="1"/>
      <c r="CN8836" s="1"/>
      <c r="CO8836" s="1"/>
    </row>
    <row r="8837" spans="15:93" x14ac:dyDescent="0.2">
      <c r="O8837" s="28"/>
      <c r="U8837" s="1"/>
      <c r="AC8837" s="93"/>
      <c r="AD8837" s="69"/>
      <c r="AE8837" s="33"/>
      <c r="AF8837" s="33"/>
      <c r="AG8837" s="33"/>
      <c r="AX8837" s="37"/>
      <c r="AY8837" s="1"/>
      <c r="AZ8837" s="1"/>
      <c r="BA8837" s="31"/>
      <c r="BB8837" s="31"/>
      <c r="BC8837" s="1"/>
      <c r="BD8837" s="1"/>
      <c r="BE8837" s="1"/>
      <c r="BF8837" s="1"/>
      <c r="BG8837" s="1"/>
      <c r="BT8837" s="37"/>
      <c r="BU8837" s="31"/>
      <c r="BW8837" s="33"/>
      <c r="BX8837" s="1"/>
      <c r="BY8837" s="1"/>
      <c r="BZ8837" s="1"/>
      <c r="CA8837" s="1"/>
      <c r="CB8837" s="1"/>
      <c r="CC8837" s="1"/>
      <c r="CE8837" s="1"/>
      <c r="CF8837" s="1"/>
      <c r="CG8837" s="1"/>
      <c r="CH8837" s="1"/>
      <c r="CI8837" s="1"/>
      <c r="CJ8837" s="1"/>
      <c r="CK8837" s="1"/>
      <c r="CL8837" s="1"/>
      <c r="CM8837" s="1"/>
      <c r="CN8837" s="1"/>
      <c r="CO8837" s="1"/>
    </row>
    <row r="8838" spans="15:93" x14ac:dyDescent="0.2">
      <c r="O8838" s="28"/>
      <c r="U8838" s="1"/>
      <c r="AC8838" s="93"/>
      <c r="AD8838" s="69"/>
      <c r="AE8838" s="33"/>
      <c r="AF8838" s="33"/>
      <c r="AG8838" s="33"/>
      <c r="AX8838" s="37"/>
      <c r="AY8838" s="1"/>
      <c r="AZ8838" s="1"/>
      <c r="BA8838" s="31"/>
      <c r="BB8838" s="31"/>
      <c r="BC8838" s="1"/>
      <c r="BD8838" s="1"/>
      <c r="BE8838" s="1"/>
      <c r="BF8838" s="1"/>
      <c r="BG8838" s="1"/>
      <c r="BT8838" s="37"/>
      <c r="BU8838" s="31"/>
      <c r="BW8838" s="33"/>
      <c r="BX8838" s="1"/>
      <c r="BY8838" s="1"/>
      <c r="BZ8838" s="1"/>
      <c r="CA8838" s="1"/>
      <c r="CB8838" s="1"/>
      <c r="CC8838" s="1"/>
      <c r="CE8838" s="1"/>
      <c r="CF8838" s="1"/>
      <c r="CG8838" s="1"/>
      <c r="CH8838" s="1"/>
      <c r="CI8838" s="1"/>
      <c r="CJ8838" s="1"/>
      <c r="CK8838" s="1"/>
      <c r="CL8838" s="1"/>
      <c r="CM8838" s="1"/>
      <c r="CN8838" s="1"/>
      <c r="CO8838" s="1"/>
    </row>
    <row r="8839" spans="15:93" x14ac:dyDescent="0.2">
      <c r="O8839" s="28"/>
      <c r="U8839" s="1"/>
      <c r="AC8839" s="93"/>
      <c r="AD8839" s="69"/>
      <c r="AE8839" s="33"/>
      <c r="AF8839" s="33"/>
      <c r="AG8839" s="33"/>
      <c r="AX8839" s="37"/>
      <c r="AY8839" s="1"/>
      <c r="AZ8839" s="1"/>
      <c r="BA8839" s="31"/>
      <c r="BB8839" s="31"/>
      <c r="BC8839" s="1"/>
      <c r="BD8839" s="1"/>
      <c r="BE8839" s="1"/>
      <c r="BF8839" s="1"/>
      <c r="BG8839" s="1"/>
      <c r="BT8839" s="37"/>
      <c r="BU8839" s="31"/>
      <c r="BW8839" s="33"/>
      <c r="BX8839" s="1"/>
      <c r="BY8839" s="1"/>
      <c r="BZ8839" s="1"/>
      <c r="CA8839" s="1"/>
      <c r="CB8839" s="1"/>
      <c r="CC8839" s="1"/>
      <c r="CE8839" s="1"/>
      <c r="CF8839" s="1"/>
      <c r="CG8839" s="1"/>
      <c r="CH8839" s="1"/>
      <c r="CI8839" s="1"/>
      <c r="CJ8839" s="1"/>
      <c r="CK8839" s="1"/>
      <c r="CL8839" s="1"/>
      <c r="CM8839" s="1"/>
      <c r="CN8839" s="1"/>
      <c r="CO8839" s="1"/>
    </row>
    <row r="8840" spans="15:93" x14ac:dyDescent="0.2">
      <c r="O8840" s="28"/>
      <c r="U8840" s="1"/>
      <c r="AC8840" s="93"/>
      <c r="AD8840" s="69"/>
      <c r="AE8840" s="33"/>
      <c r="AF8840" s="33"/>
      <c r="AG8840" s="33"/>
      <c r="AX8840" s="37"/>
      <c r="AY8840" s="1"/>
      <c r="AZ8840" s="1"/>
      <c r="BA8840" s="31"/>
      <c r="BB8840" s="31"/>
      <c r="BC8840" s="1"/>
      <c r="BD8840" s="1"/>
      <c r="BE8840" s="1"/>
      <c r="BF8840" s="1"/>
      <c r="BG8840" s="1"/>
      <c r="BT8840" s="37"/>
      <c r="BU8840" s="31"/>
      <c r="BW8840" s="33"/>
      <c r="BX8840" s="1"/>
      <c r="BY8840" s="1"/>
      <c r="BZ8840" s="1"/>
      <c r="CA8840" s="1"/>
      <c r="CB8840" s="1"/>
      <c r="CC8840" s="1"/>
      <c r="CE8840" s="1"/>
      <c r="CF8840" s="1"/>
      <c r="CG8840" s="1"/>
      <c r="CH8840" s="1"/>
      <c r="CI8840" s="1"/>
      <c r="CJ8840" s="1"/>
      <c r="CK8840" s="1"/>
      <c r="CL8840" s="1"/>
      <c r="CM8840" s="1"/>
      <c r="CN8840" s="1"/>
      <c r="CO8840" s="1"/>
    </row>
    <row r="8841" spans="15:93" x14ac:dyDescent="0.2">
      <c r="O8841" s="28"/>
      <c r="U8841" s="1"/>
      <c r="AC8841" s="93"/>
      <c r="AD8841" s="69"/>
      <c r="AE8841" s="33"/>
      <c r="AF8841" s="33"/>
      <c r="AG8841" s="33"/>
      <c r="AX8841" s="37"/>
      <c r="AY8841" s="1"/>
      <c r="AZ8841" s="1"/>
      <c r="BA8841" s="31"/>
      <c r="BB8841" s="31"/>
      <c r="BC8841" s="1"/>
      <c r="BD8841" s="1"/>
      <c r="BE8841" s="1"/>
      <c r="BF8841" s="1"/>
      <c r="BG8841" s="1"/>
      <c r="BT8841" s="37"/>
      <c r="BU8841" s="31"/>
      <c r="BW8841" s="33"/>
      <c r="BX8841" s="1"/>
      <c r="BY8841" s="1"/>
      <c r="BZ8841" s="1"/>
      <c r="CA8841" s="1"/>
      <c r="CB8841" s="1"/>
      <c r="CC8841" s="1"/>
      <c r="CE8841" s="1"/>
      <c r="CF8841" s="1"/>
      <c r="CG8841" s="1"/>
      <c r="CH8841" s="1"/>
      <c r="CI8841" s="1"/>
      <c r="CJ8841" s="1"/>
      <c r="CK8841" s="1"/>
      <c r="CL8841" s="1"/>
      <c r="CM8841" s="1"/>
      <c r="CN8841" s="1"/>
      <c r="CO8841" s="1"/>
    </row>
    <row r="8842" spans="15:93" x14ac:dyDescent="0.2">
      <c r="O8842" s="28"/>
      <c r="U8842" s="1"/>
      <c r="AC8842" s="93"/>
      <c r="AD8842" s="69"/>
      <c r="AE8842" s="33"/>
      <c r="AF8842" s="33"/>
      <c r="AG8842" s="33"/>
      <c r="AX8842" s="37"/>
      <c r="AY8842" s="1"/>
      <c r="AZ8842" s="1"/>
      <c r="BA8842" s="31"/>
      <c r="BB8842" s="31"/>
      <c r="BC8842" s="1"/>
      <c r="BD8842" s="1"/>
      <c r="BE8842" s="1"/>
      <c r="BF8842" s="1"/>
      <c r="BG8842" s="1"/>
      <c r="BT8842" s="37"/>
      <c r="BU8842" s="31"/>
      <c r="BW8842" s="33"/>
      <c r="BX8842" s="1"/>
      <c r="BY8842" s="1"/>
      <c r="BZ8842" s="1"/>
      <c r="CA8842" s="1"/>
      <c r="CB8842" s="1"/>
      <c r="CC8842" s="1"/>
      <c r="CE8842" s="1"/>
      <c r="CF8842" s="1"/>
      <c r="CG8842" s="1"/>
      <c r="CH8842" s="1"/>
      <c r="CI8842" s="1"/>
      <c r="CJ8842" s="1"/>
      <c r="CK8842" s="1"/>
      <c r="CL8842" s="1"/>
      <c r="CM8842" s="1"/>
      <c r="CN8842" s="1"/>
      <c r="CO8842" s="1"/>
    </row>
    <row r="8843" spans="15:93" x14ac:dyDescent="0.2">
      <c r="O8843" s="28"/>
      <c r="U8843" s="1"/>
      <c r="AC8843" s="93"/>
      <c r="AD8843" s="69"/>
      <c r="AE8843" s="33"/>
      <c r="AF8843" s="33"/>
      <c r="AG8843" s="33"/>
      <c r="AX8843" s="37"/>
      <c r="AY8843" s="1"/>
      <c r="AZ8843" s="1"/>
      <c r="BA8843" s="31"/>
      <c r="BB8843" s="31"/>
      <c r="BC8843" s="1"/>
      <c r="BD8843" s="1"/>
      <c r="BE8843" s="1"/>
      <c r="BF8843" s="1"/>
      <c r="BG8843" s="1"/>
      <c r="BT8843" s="37"/>
      <c r="BU8843" s="31"/>
      <c r="BW8843" s="33"/>
      <c r="BX8843" s="1"/>
      <c r="BY8843" s="1"/>
      <c r="BZ8843" s="1"/>
      <c r="CA8843" s="1"/>
      <c r="CB8843" s="1"/>
      <c r="CC8843" s="1"/>
      <c r="CE8843" s="1"/>
      <c r="CF8843" s="1"/>
      <c r="CG8843" s="1"/>
      <c r="CH8843" s="1"/>
      <c r="CI8843" s="1"/>
      <c r="CJ8843" s="1"/>
      <c r="CK8843" s="1"/>
      <c r="CL8843" s="1"/>
      <c r="CM8843" s="1"/>
      <c r="CN8843" s="1"/>
      <c r="CO8843" s="1"/>
    </row>
    <row r="8844" spans="15:93" x14ac:dyDescent="0.2">
      <c r="O8844" s="28"/>
      <c r="U8844" s="1"/>
      <c r="AC8844" s="93"/>
      <c r="AD8844" s="69"/>
      <c r="AE8844" s="33"/>
      <c r="AF8844" s="33"/>
      <c r="AG8844" s="33"/>
      <c r="AX8844" s="37"/>
      <c r="AY8844" s="1"/>
      <c r="AZ8844" s="1"/>
      <c r="BA8844" s="31"/>
      <c r="BB8844" s="31"/>
      <c r="BC8844" s="1"/>
      <c r="BD8844" s="1"/>
      <c r="BE8844" s="1"/>
      <c r="BF8844" s="1"/>
      <c r="BG8844" s="1"/>
      <c r="BT8844" s="37"/>
      <c r="BU8844" s="31"/>
      <c r="BW8844" s="33"/>
      <c r="BX8844" s="1"/>
      <c r="BY8844" s="1"/>
      <c r="BZ8844" s="1"/>
      <c r="CA8844" s="1"/>
      <c r="CB8844" s="1"/>
      <c r="CC8844" s="1"/>
      <c r="CE8844" s="1"/>
      <c r="CF8844" s="1"/>
      <c r="CG8844" s="1"/>
      <c r="CH8844" s="1"/>
      <c r="CI8844" s="1"/>
      <c r="CJ8844" s="1"/>
      <c r="CK8844" s="1"/>
      <c r="CL8844" s="1"/>
      <c r="CM8844" s="1"/>
      <c r="CN8844" s="1"/>
      <c r="CO8844" s="1"/>
    </row>
    <row r="8845" spans="15:93" x14ac:dyDescent="0.2">
      <c r="O8845" s="28"/>
      <c r="U8845" s="1"/>
      <c r="AC8845" s="93"/>
      <c r="AD8845" s="69"/>
      <c r="AE8845" s="33"/>
      <c r="AF8845" s="33"/>
      <c r="AG8845" s="33"/>
      <c r="AX8845" s="37"/>
      <c r="AY8845" s="1"/>
      <c r="AZ8845" s="1"/>
      <c r="BA8845" s="31"/>
      <c r="BB8845" s="31"/>
      <c r="BC8845" s="1"/>
      <c r="BD8845" s="1"/>
      <c r="BE8845" s="1"/>
      <c r="BF8845" s="1"/>
      <c r="BG8845" s="1"/>
      <c r="BT8845" s="37"/>
      <c r="BU8845" s="31"/>
      <c r="BW8845" s="33"/>
      <c r="BX8845" s="1"/>
      <c r="BY8845" s="1"/>
      <c r="BZ8845" s="1"/>
      <c r="CA8845" s="1"/>
      <c r="CB8845" s="1"/>
      <c r="CC8845" s="1"/>
      <c r="CE8845" s="1"/>
      <c r="CF8845" s="1"/>
      <c r="CG8845" s="1"/>
      <c r="CH8845" s="1"/>
      <c r="CI8845" s="1"/>
      <c r="CJ8845" s="1"/>
      <c r="CK8845" s="1"/>
      <c r="CL8845" s="1"/>
      <c r="CM8845" s="1"/>
      <c r="CN8845" s="1"/>
      <c r="CO8845" s="1"/>
    </row>
    <row r="8846" spans="15:93" x14ac:dyDescent="0.2">
      <c r="O8846" s="28"/>
      <c r="U8846" s="1"/>
      <c r="AC8846" s="93"/>
      <c r="AD8846" s="69"/>
      <c r="AE8846" s="33"/>
      <c r="AF8846" s="33"/>
      <c r="AG8846" s="33"/>
      <c r="AX8846" s="37"/>
      <c r="AY8846" s="1"/>
      <c r="AZ8846" s="1"/>
      <c r="BA8846" s="31"/>
      <c r="BB8846" s="31"/>
      <c r="BC8846" s="1"/>
      <c r="BD8846" s="1"/>
      <c r="BE8846" s="1"/>
      <c r="BF8846" s="1"/>
      <c r="BG8846" s="1"/>
      <c r="BT8846" s="37"/>
      <c r="BU8846" s="31"/>
      <c r="BW8846" s="33"/>
      <c r="BX8846" s="1"/>
      <c r="BY8846" s="1"/>
      <c r="BZ8846" s="1"/>
      <c r="CA8846" s="1"/>
      <c r="CB8846" s="1"/>
      <c r="CC8846" s="1"/>
      <c r="CE8846" s="1"/>
      <c r="CF8846" s="1"/>
      <c r="CG8846" s="1"/>
      <c r="CH8846" s="1"/>
      <c r="CI8846" s="1"/>
      <c r="CJ8846" s="1"/>
      <c r="CK8846" s="1"/>
      <c r="CL8846" s="1"/>
      <c r="CM8846" s="1"/>
      <c r="CN8846" s="1"/>
      <c r="CO8846" s="1"/>
    </row>
    <row r="8847" spans="15:93" x14ac:dyDescent="0.2">
      <c r="O8847" s="28"/>
      <c r="U8847" s="1"/>
      <c r="AC8847" s="93"/>
      <c r="AD8847" s="69"/>
      <c r="AE8847" s="33"/>
      <c r="AF8847" s="33"/>
      <c r="AG8847" s="33"/>
      <c r="AX8847" s="37"/>
      <c r="AY8847" s="1"/>
      <c r="AZ8847" s="1"/>
      <c r="BA8847" s="31"/>
      <c r="BB8847" s="31"/>
      <c r="BC8847" s="1"/>
      <c r="BD8847" s="1"/>
      <c r="BE8847" s="1"/>
      <c r="BF8847" s="1"/>
      <c r="BG8847" s="1"/>
      <c r="BT8847" s="37"/>
      <c r="BU8847" s="31"/>
      <c r="BW8847" s="33"/>
      <c r="BX8847" s="1"/>
      <c r="BY8847" s="1"/>
      <c r="BZ8847" s="1"/>
      <c r="CA8847" s="1"/>
      <c r="CB8847" s="1"/>
      <c r="CC8847" s="1"/>
      <c r="CE8847" s="1"/>
      <c r="CF8847" s="1"/>
      <c r="CG8847" s="1"/>
      <c r="CH8847" s="1"/>
      <c r="CI8847" s="1"/>
      <c r="CJ8847" s="1"/>
      <c r="CK8847" s="1"/>
      <c r="CL8847" s="1"/>
      <c r="CM8847" s="1"/>
      <c r="CN8847" s="1"/>
      <c r="CO8847" s="1"/>
    </row>
    <row r="8848" spans="15:93" x14ac:dyDescent="0.2">
      <c r="O8848" s="28"/>
      <c r="U8848" s="1"/>
      <c r="AC8848" s="93"/>
      <c r="AD8848" s="69"/>
      <c r="AE8848" s="33"/>
      <c r="AF8848" s="33"/>
      <c r="AG8848" s="33"/>
      <c r="AX8848" s="37"/>
      <c r="AY8848" s="1"/>
      <c r="AZ8848" s="1"/>
      <c r="BA8848" s="31"/>
      <c r="BB8848" s="31"/>
      <c r="BC8848" s="1"/>
      <c r="BD8848" s="1"/>
      <c r="BE8848" s="1"/>
      <c r="BF8848" s="1"/>
      <c r="BG8848" s="1"/>
      <c r="BT8848" s="37"/>
      <c r="BU8848" s="31"/>
      <c r="BW8848" s="33"/>
      <c r="BX8848" s="1"/>
      <c r="BY8848" s="1"/>
      <c r="BZ8848" s="1"/>
      <c r="CA8848" s="1"/>
      <c r="CB8848" s="1"/>
      <c r="CC8848" s="1"/>
      <c r="CE8848" s="1"/>
      <c r="CF8848" s="1"/>
      <c r="CG8848" s="1"/>
      <c r="CH8848" s="1"/>
      <c r="CI8848" s="1"/>
      <c r="CJ8848" s="1"/>
      <c r="CK8848" s="1"/>
      <c r="CL8848" s="1"/>
      <c r="CM8848" s="1"/>
      <c r="CN8848" s="1"/>
      <c r="CO8848" s="1"/>
    </row>
    <row r="8849" spans="15:93" x14ac:dyDescent="0.2">
      <c r="O8849" s="28"/>
      <c r="U8849" s="1"/>
      <c r="AC8849" s="93"/>
      <c r="AD8849" s="69"/>
      <c r="AE8849" s="33"/>
      <c r="AF8849" s="33"/>
      <c r="AG8849" s="33"/>
      <c r="AX8849" s="37"/>
      <c r="AY8849" s="1"/>
      <c r="AZ8849" s="1"/>
      <c r="BA8849" s="31"/>
      <c r="BB8849" s="31"/>
      <c r="BC8849" s="1"/>
      <c r="BD8849" s="1"/>
      <c r="BE8849" s="1"/>
      <c r="BF8849" s="1"/>
      <c r="BG8849" s="1"/>
      <c r="BT8849" s="37"/>
      <c r="BU8849" s="31"/>
      <c r="BW8849" s="33"/>
      <c r="BX8849" s="1"/>
      <c r="BY8849" s="1"/>
      <c r="BZ8849" s="1"/>
      <c r="CA8849" s="1"/>
      <c r="CB8849" s="1"/>
      <c r="CC8849" s="1"/>
      <c r="CE8849" s="1"/>
      <c r="CF8849" s="1"/>
      <c r="CG8849" s="1"/>
      <c r="CH8849" s="1"/>
      <c r="CI8849" s="1"/>
      <c r="CJ8849" s="1"/>
      <c r="CK8849" s="1"/>
      <c r="CL8849" s="1"/>
      <c r="CM8849" s="1"/>
      <c r="CN8849" s="1"/>
      <c r="CO8849" s="1"/>
    </row>
    <row r="8850" spans="15:93" x14ac:dyDescent="0.2">
      <c r="O8850" s="28"/>
      <c r="U8850" s="1"/>
      <c r="AC8850" s="93"/>
      <c r="AD8850" s="69"/>
      <c r="AE8850" s="33"/>
      <c r="AF8850" s="33"/>
      <c r="AG8850" s="33"/>
      <c r="AX8850" s="37"/>
      <c r="AY8850" s="1"/>
      <c r="AZ8850" s="1"/>
      <c r="BA8850" s="31"/>
      <c r="BB8850" s="31"/>
      <c r="BC8850" s="1"/>
      <c r="BD8850" s="1"/>
      <c r="BE8850" s="1"/>
      <c r="BF8850" s="1"/>
      <c r="BG8850" s="1"/>
      <c r="BT8850" s="37"/>
      <c r="BU8850" s="31"/>
      <c r="BW8850" s="33"/>
      <c r="BX8850" s="1"/>
      <c r="BY8850" s="1"/>
      <c r="BZ8850" s="1"/>
      <c r="CA8850" s="1"/>
      <c r="CB8850" s="1"/>
      <c r="CC8850" s="1"/>
      <c r="CE8850" s="1"/>
      <c r="CF8850" s="1"/>
      <c r="CG8850" s="1"/>
      <c r="CH8850" s="1"/>
      <c r="CI8850" s="1"/>
      <c r="CJ8850" s="1"/>
      <c r="CK8850" s="1"/>
      <c r="CL8850" s="1"/>
      <c r="CM8850" s="1"/>
      <c r="CN8850" s="1"/>
      <c r="CO8850" s="1"/>
    </row>
    <row r="8851" spans="15:93" x14ac:dyDescent="0.2">
      <c r="O8851" s="28"/>
      <c r="U8851" s="1"/>
      <c r="AC8851" s="93"/>
      <c r="AD8851" s="69"/>
      <c r="AE8851" s="33"/>
      <c r="AF8851" s="33"/>
      <c r="AG8851" s="33"/>
      <c r="AX8851" s="37"/>
      <c r="AY8851" s="1"/>
      <c r="AZ8851" s="1"/>
      <c r="BA8851" s="31"/>
      <c r="BB8851" s="31"/>
      <c r="BC8851" s="1"/>
      <c r="BD8851" s="1"/>
      <c r="BE8851" s="1"/>
      <c r="BF8851" s="1"/>
      <c r="BG8851" s="1"/>
      <c r="BT8851" s="37"/>
      <c r="BU8851" s="31"/>
      <c r="BW8851" s="33"/>
      <c r="BX8851" s="1"/>
      <c r="BY8851" s="1"/>
      <c r="BZ8851" s="1"/>
      <c r="CA8851" s="1"/>
      <c r="CB8851" s="1"/>
      <c r="CC8851" s="1"/>
      <c r="CE8851" s="1"/>
      <c r="CF8851" s="1"/>
      <c r="CG8851" s="1"/>
      <c r="CH8851" s="1"/>
      <c r="CI8851" s="1"/>
      <c r="CJ8851" s="1"/>
      <c r="CK8851" s="1"/>
      <c r="CL8851" s="1"/>
      <c r="CM8851" s="1"/>
      <c r="CN8851" s="1"/>
      <c r="CO8851" s="1"/>
    </row>
    <row r="8852" spans="15:93" x14ac:dyDescent="0.2">
      <c r="O8852" s="28"/>
      <c r="U8852" s="1"/>
      <c r="AC8852" s="93"/>
      <c r="AD8852" s="69"/>
      <c r="AE8852" s="33"/>
      <c r="AF8852" s="33"/>
      <c r="AG8852" s="33"/>
      <c r="AX8852" s="37"/>
      <c r="AY8852" s="1"/>
      <c r="AZ8852" s="1"/>
      <c r="BA8852" s="31"/>
      <c r="BB8852" s="31"/>
      <c r="BC8852" s="1"/>
      <c r="BD8852" s="1"/>
      <c r="BE8852" s="1"/>
      <c r="BF8852" s="1"/>
      <c r="BG8852" s="1"/>
      <c r="BT8852" s="37"/>
      <c r="BU8852" s="31"/>
      <c r="BW8852" s="33"/>
      <c r="BX8852" s="1"/>
      <c r="BY8852" s="1"/>
      <c r="BZ8852" s="1"/>
      <c r="CA8852" s="1"/>
      <c r="CB8852" s="1"/>
      <c r="CC8852" s="1"/>
      <c r="CE8852" s="1"/>
      <c r="CF8852" s="1"/>
      <c r="CG8852" s="1"/>
      <c r="CH8852" s="1"/>
      <c r="CI8852" s="1"/>
      <c r="CJ8852" s="1"/>
      <c r="CK8852" s="1"/>
      <c r="CL8852" s="1"/>
      <c r="CM8852" s="1"/>
      <c r="CN8852" s="1"/>
      <c r="CO8852" s="1"/>
    </row>
    <row r="8853" spans="15:93" x14ac:dyDescent="0.2">
      <c r="O8853" s="28"/>
      <c r="U8853" s="1"/>
      <c r="AC8853" s="93"/>
      <c r="AD8853" s="69"/>
      <c r="AE8853" s="33"/>
      <c r="AF8853" s="33"/>
      <c r="AG8853" s="33"/>
      <c r="AX8853" s="37"/>
      <c r="AY8853" s="1"/>
      <c r="AZ8853" s="1"/>
      <c r="BA8853" s="31"/>
      <c r="BB8853" s="31"/>
      <c r="BC8853" s="1"/>
      <c r="BD8853" s="1"/>
      <c r="BE8853" s="1"/>
      <c r="BF8853" s="1"/>
      <c r="BG8853" s="1"/>
      <c r="BT8853" s="37"/>
      <c r="BU8853" s="31"/>
      <c r="BW8853" s="33"/>
      <c r="BX8853" s="1"/>
      <c r="BY8853" s="1"/>
      <c r="BZ8853" s="1"/>
      <c r="CA8853" s="1"/>
      <c r="CB8853" s="1"/>
      <c r="CC8853" s="1"/>
      <c r="CE8853" s="1"/>
      <c r="CF8853" s="1"/>
      <c r="CG8853" s="1"/>
      <c r="CH8853" s="1"/>
      <c r="CI8853" s="1"/>
      <c r="CJ8853" s="1"/>
      <c r="CK8853" s="1"/>
      <c r="CL8853" s="1"/>
      <c r="CM8853" s="1"/>
      <c r="CN8853" s="1"/>
      <c r="CO8853" s="1"/>
    </row>
    <row r="8854" spans="15:93" x14ac:dyDescent="0.2">
      <c r="O8854" s="28"/>
      <c r="U8854" s="1"/>
      <c r="AC8854" s="93"/>
      <c r="AD8854" s="69"/>
      <c r="AE8854" s="33"/>
      <c r="AF8854" s="33"/>
      <c r="AG8854" s="33"/>
      <c r="AX8854" s="37"/>
      <c r="AY8854" s="1"/>
      <c r="AZ8854" s="1"/>
      <c r="BA8854" s="31"/>
      <c r="BB8854" s="31"/>
      <c r="BC8854" s="1"/>
      <c r="BD8854" s="1"/>
      <c r="BE8854" s="1"/>
      <c r="BF8854" s="1"/>
      <c r="BG8854" s="1"/>
      <c r="BT8854" s="37"/>
      <c r="BU8854" s="31"/>
      <c r="BW8854" s="33"/>
      <c r="BX8854" s="1"/>
      <c r="BY8854" s="1"/>
      <c r="BZ8854" s="1"/>
      <c r="CA8854" s="1"/>
      <c r="CB8854" s="1"/>
      <c r="CC8854" s="1"/>
      <c r="CE8854" s="1"/>
      <c r="CF8854" s="1"/>
      <c r="CG8854" s="1"/>
      <c r="CH8854" s="1"/>
      <c r="CI8854" s="1"/>
      <c r="CJ8854" s="1"/>
      <c r="CK8854" s="1"/>
      <c r="CL8854" s="1"/>
      <c r="CM8854" s="1"/>
      <c r="CN8854" s="1"/>
      <c r="CO8854" s="1"/>
    </row>
    <row r="8855" spans="15:93" x14ac:dyDescent="0.2">
      <c r="O8855" s="28"/>
      <c r="U8855" s="1"/>
      <c r="AC8855" s="93"/>
      <c r="AD8855" s="69"/>
      <c r="AE8855" s="33"/>
      <c r="AF8855" s="33"/>
      <c r="AG8855" s="33"/>
      <c r="AX8855" s="37"/>
      <c r="AY8855" s="1"/>
      <c r="AZ8855" s="1"/>
      <c r="BA8855" s="31"/>
      <c r="BB8855" s="31"/>
      <c r="BC8855" s="1"/>
      <c r="BD8855" s="1"/>
      <c r="BE8855" s="1"/>
      <c r="BF8855" s="1"/>
      <c r="BG8855" s="1"/>
      <c r="BT8855" s="37"/>
      <c r="BU8855" s="31"/>
      <c r="BW8855" s="33"/>
      <c r="BX8855" s="1"/>
      <c r="BY8855" s="1"/>
      <c r="BZ8855" s="1"/>
      <c r="CA8855" s="1"/>
      <c r="CB8855" s="1"/>
      <c r="CC8855" s="1"/>
      <c r="CE8855" s="1"/>
      <c r="CF8855" s="1"/>
      <c r="CG8855" s="1"/>
      <c r="CH8855" s="1"/>
      <c r="CI8855" s="1"/>
      <c r="CJ8855" s="1"/>
      <c r="CK8855" s="1"/>
      <c r="CL8855" s="1"/>
      <c r="CM8855" s="1"/>
      <c r="CN8855" s="1"/>
      <c r="CO8855" s="1"/>
    </row>
    <row r="8856" spans="15:93" x14ac:dyDescent="0.2">
      <c r="O8856" s="28"/>
      <c r="U8856" s="1"/>
      <c r="AC8856" s="93"/>
      <c r="AD8856" s="69"/>
      <c r="AE8856" s="33"/>
      <c r="AF8856" s="33"/>
      <c r="AG8856" s="33"/>
      <c r="AX8856" s="37"/>
      <c r="AY8856" s="1"/>
      <c r="AZ8856" s="1"/>
      <c r="BA8856" s="31"/>
      <c r="BB8856" s="31"/>
      <c r="BC8856" s="1"/>
      <c r="BD8856" s="1"/>
      <c r="BE8856" s="1"/>
      <c r="BF8856" s="1"/>
      <c r="BG8856" s="1"/>
      <c r="BT8856" s="37"/>
      <c r="BU8856" s="31"/>
      <c r="BW8856" s="33"/>
      <c r="BX8856" s="1"/>
      <c r="BY8856" s="1"/>
      <c r="BZ8856" s="1"/>
      <c r="CA8856" s="1"/>
      <c r="CB8856" s="1"/>
      <c r="CC8856" s="1"/>
      <c r="CE8856" s="1"/>
      <c r="CF8856" s="1"/>
      <c r="CG8856" s="1"/>
      <c r="CH8856" s="1"/>
      <c r="CI8856" s="1"/>
      <c r="CJ8856" s="1"/>
      <c r="CK8856" s="1"/>
      <c r="CL8856" s="1"/>
      <c r="CM8856" s="1"/>
      <c r="CN8856" s="1"/>
      <c r="CO8856" s="1"/>
    </row>
    <row r="8857" spans="15:93" x14ac:dyDescent="0.2">
      <c r="O8857" s="28"/>
      <c r="U8857" s="1"/>
      <c r="AC8857" s="93"/>
      <c r="AD8857" s="69"/>
      <c r="AE8857" s="33"/>
      <c r="AF8857" s="33"/>
      <c r="AG8857" s="33"/>
      <c r="AX8857" s="37"/>
      <c r="AY8857" s="1"/>
      <c r="AZ8857" s="1"/>
      <c r="BA8857" s="31"/>
      <c r="BB8857" s="31"/>
      <c r="BC8857" s="1"/>
      <c r="BD8857" s="1"/>
      <c r="BE8857" s="1"/>
      <c r="BF8857" s="1"/>
      <c r="BG8857" s="1"/>
      <c r="BT8857" s="37"/>
      <c r="BU8857" s="31"/>
      <c r="BW8857" s="33"/>
      <c r="BX8857" s="1"/>
      <c r="BY8857" s="1"/>
      <c r="BZ8857" s="1"/>
      <c r="CA8857" s="1"/>
      <c r="CB8857" s="1"/>
      <c r="CC8857" s="1"/>
      <c r="CE8857" s="1"/>
      <c r="CF8857" s="1"/>
      <c r="CG8857" s="1"/>
      <c r="CH8857" s="1"/>
      <c r="CI8857" s="1"/>
      <c r="CJ8857" s="1"/>
      <c r="CK8857" s="1"/>
      <c r="CL8857" s="1"/>
      <c r="CM8857" s="1"/>
      <c r="CN8857" s="1"/>
      <c r="CO8857" s="1"/>
    </row>
    <row r="8858" spans="15:93" x14ac:dyDescent="0.2">
      <c r="O8858" s="28"/>
      <c r="U8858" s="1"/>
      <c r="AC8858" s="93"/>
      <c r="AD8858" s="69"/>
      <c r="AE8858" s="33"/>
      <c r="AF8858" s="33"/>
      <c r="AG8858" s="33"/>
      <c r="AX8858" s="37"/>
      <c r="AY8858" s="1"/>
      <c r="AZ8858" s="1"/>
      <c r="BA8858" s="31"/>
      <c r="BB8858" s="31"/>
      <c r="BC8858" s="1"/>
      <c r="BD8858" s="1"/>
      <c r="BE8858" s="1"/>
      <c r="BF8858" s="1"/>
      <c r="BG8858" s="1"/>
      <c r="BT8858" s="37"/>
      <c r="BU8858" s="31"/>
      <c r="BW8858" s="33"/>
      <c r="BX8858" s="1"/>
      <c r="BY8858" s="1"/>
      <c r="BZ8858" s="1"/>
      <c r="CA8858" s="1"/>
      <c r="CB8858" s="1"/>
      <c r="CC8858" s="1"/>
      <c r="CE8858" s="1"/>
      <c r="CF8858" s="1"/>
      <c r="CG8858" s="1"/>
      <c r="CH8858" s="1"/>
      <c r="CI8858" s="1"/>
      <c r="CJ8858" s="1"/>
      <c r="CK8858" s="1"/>
      <c r="CL8858" s="1"/>
      <c r="CM8858" s="1"/>
      <c r="CN8858" s="1"/>
      <c r="CO8858" s="1"/>
    </row>
    <row r="8859" spans="15:93" x14ac:dyDescent="0.2">
      <c r="O8859" s="28"/>
      <c r="U8859" s="1"/>
      <c r="AC8859" s="93"/>
      <c r="AD8859" s="69"/>
      <c r="AE8859" s="33"/>
      <c r="AF8859" s="33"/>
      <c r="AG8859" s="33"/>
      <c r="AX8859" s="37"/>
      <c r="AY8859" s="1"/>
      <c r="AZ8859" s="1"/>
      <c r="BA8859" s="31"/>
      <c r="BB8859" s="31"/>
      <c r="BC8859" s="1"/>
      <c r="BD8859" s="1"/>
      <c r="BE8859" s="1"/>
      <c r="BF8859" s="1"/>
      <c r="BG8859" s="1"/>
      <c r="BT8859" s="37"/>
      <c r="BU8859" s="31"/>
      <c r="BW8859" s="33"/>
      <c r="BX8859" s="1"/>
      <c r="BY8859" s="1"/>
      <c r="BZ8859" s="1"/>
      <c r="CA8859" s="1"/>
      <c r="CB8859" s="1"/>
      <c r="CC8859" s="1"/>
      <c r="CE8859" s="1"/>
      <c r="CF8859" s="1"/>
      <c r="CG8859" s="1"/>
      <c r="CH8859" s="1"/>
      <c r="CI8859" s="1"/>
      <c r="CJ8859" s="1"/>
      <c r="CK8859" s="1"/>
      <c r="CL8859" s="1"/>
      <c r="CM8859" s="1"/>
      <c r="CN8859" s="1"/>
      <c r="CO8859" s="1"/>
    </row>
    <row r="8860" spans="15:93" x14ac:dyDescent="0.2">
      <c r="O8860" s="28"/>
      <c r="U8860" s="1"/>
      <c r="AC8860" s="93"/>
      <c r="AD8860" s="69"/>
      <c r="AE8860" s="33"/>
      <c r="AF8860" s="33"/>
      <c r="AG8860" s="33"/>
      <c r="AX8860" s="37"/>
      <c r="AY8860" s="1"/>
      <c r="AZ8860" s="1"/>
      <c r="BA8860" s="31"/>
      <c r="BB8860" s="31"/>
      <c r="BC8860" s="1"/>
      <c r="BD8860" s="1"/>
      <c r="BE8860" s="1"/>
      <c r="BF8860" s="1"/>
      <c r="BG8860" s="1"/>
      <c r="BT8860" s="37"/>
      <c r="BU8860" s="31"/>
      <c r="BW8860" s="33"/>
      <c r="BX8860" s="1"/>
      <c r="BY8860" s="1"/>
      <c r="BZ8860" s="1"/>
      <c r="CA8860" s="1"/>
      <c r="CB8860" s="1"/>
      <c r="CC8860" s="1"/>
      <c r="CE8860" s="1"/>
      <c r="CF8860" s="1"/>
      <c r="CG8860" s="1"/>
      <c r="CH8860" s="1"/>
      <c r="CI8860" s="1"/>
      <c r="CJ8860" s="1"/>
      <c r="CK8860" s="1"/>
      <c r="CL8860" s="1"/>
      <c r="CM8860" s="1"/>
      <c r="CN8860" s="1"/>
      <c r="CO8860" s="1"/>
    </row>
    <row r="8861" spans="15:93" x14ac:dyDescent="0.2">
      <c r="O8861" s="28"/>
      <c r="U8861" s="1"/>
      <c r="AC8861" s="93"/>
      <c r="AD8861" s="69"/>
      <c r="AE8861" s="33"/>
      <c r="AF8861" s="33"/>
      <c r="AG8861" s="33"/>
      <c r="AX8861" s="37"/>
      <c r="AY8861" s="1"/>
      <c r="AZ8861" s="1"/>
      <c r="BA8861" s="31"/>
      <c r="BB8861" s="31"/>
      <c r="BC8861" s="1"/>
      <c r="BD8861" s="1"/>
      <c r="BE8861" s="1"/>
      <c r="BF8861" s="1"/>
      <c r="BG8861" s="1"/>
      <c r="BT8861" s="37"/>
      <c r="BU8861" s="31"/>
      <c r="BW8861" s="33"/>
      <c r="BX8861" s="1"/>
      <c r="BY8861" s="1"/>
      <c r="BZ8861" s="1"/>
      <c r="CA8861" s="1"/>
      <c r="CB8861" s="1"/>
      <c r="CC8861" s="1"/>
      <c r="CE8861" s="1"/>
      <c r="CF8861" s="1"/>
      <c r="CG8861" s="1"/>
      <c r="CH8861" s="1"/>
      <c r="CI8861" s="1"/>
      <c r="CJ8861" s="1"/>
      <c r="CK8861" s="1"/>
      <c r="CL8861" s="1"/>
      <c r="CM8861" s="1"/>
      <c r="CN8861" s="1"/>
      <c r="CO8861" s="1"/>
    </row>
    <row r="8862" spans="15:93" x14ac:dyDescent="0.2">
      <c r="O8862" s="28"/>
      <c r="U8862" s="1"/>
      <c r="AC8862" s="93"/>
      <c r="AD8862" s="69"/>
      <c r="AE8862" s="33"/>
      <c r="AF8862" s="33"/>
      <c r="AG8862" s="33"/>
      <c r="AX8862" s="37"/>
      <c r="AY8862" s="1"/>
      <c r="AZ8862" s="1"/>
      <c r="BA8862" s="31"/>
      <c r="BB8862" s="31"/>
      <c r="BC8862" s="1"/>
      <c r="BD8862" s="1"/>
      <c r="BE8862" s="1"/>
      <c r="BF8862" s="1"/>
      <c r="BG8862" s="1"/>
      <c r="BT8862" s="37"/>
      <c r="BU8862" s="31"/>
      <c r="BW8862" s="33"/>
      <c r="BX8862" s="1"/>
      <c r="BY8862" s="1"/>
      <c r="BZ8862" s="1"/>
      <c r="CA8862" s="1"/>
      <c r="CB8862" s="1"/>
      <c r="CC8862" s="1"/>
      <c r="CE8862" s="1"/>
      <c r="CF8862" s="1"/>
      <c r="CG8862" s="1"/>
      <c r="CH8862" s="1"/>
      <c r="CI8862" s="1"/>
      <c r="CJ8862" s="1"/>
      <c r="CK8862" s="1"/>
      <c r="CL8862" s="1"/>
      <c r="CM8862" s="1"/>
      <c r="CN8862" s="1"/>
      <c r="CO8862" s="1"/>
    </row>
    <row r="8863" spans="15:93" x14ac:dyDescent="0.2">
      <c r="O8863" s="28"/>
      <c r="U8863" s="1"/>
      <c r="AC8863" s="93"/>
      <c r="AD8863" s="69"/>
      <c r="AE8863" s="33"/>
      <c r="AF8863" s="33"/>
      <c r="AG8863" s="33"/>
      <c r="AX8863" s="37"/>
      <c r="AY8863" s="1"/>
      <c r="AZ8863" s="1"/>
      <c r="BA8863" s="31"/>
      <c r="BB8863" s="31"/>
      <c r="BC8863" s="1"/>
      <c r="BD8863" s="1"/>
      <c r="BE8863" s="1"/>
      <c r="BF8863" s="1"/>
      <c r="BG8863" s="1"/>
      <c r="BT8863" s="37"/>
      <c r="BU8863" s="31"/>
      <c r="BW8863" s="33"/>
      <c r="BX8863" s="1"/>
      <c r="BY8863" s="1"/>
      <c r="BZ8863" s="1"/>
      <c r="CA8863" s="1"/>
      <c r="CB8863" s="1"/>
      <c r="CC8863" s="1"/>
      <c r="CE8863" s="1"/>
      <c r="CF8863" s="1"/>
      <c r="CG8863" s="1"/>
      <c r="CH8863" s="1"/>
      <c r="CI8863" s="1"/>
      <c r="CJ8863" s="1"/>
      <c r="CK8863" s="1"/>
      <c r="CL8863" s="1"/>
      <c r="CM8863" s="1"/>
      <c r="CN8863" s="1"/>
      <c r="CO8863" s="1"/>
    </row>
    <row r="8864" spans="15:93" x14ac:dyDescent="0.2">
      <c r="O8864" s="28"/>
      <c r="U8864" s="1"/>
      <c r="AC8864" s="93"/>
      <c r="AD8864" s="69"/>
      <c r="AE8864" s="33"/>
      <c r="AF8864" s="33"/>
      <c r="AG8864" s="33"/>
      <c r="AX8864" s="37"/>
      <c r="AY8864" s="1"/>
      <c r="AZ8864" s="1"/>
      <c r="BA8864" s="31"/>
      <c r="BB8864" s="31"/>
      <c r="BC8864" s="1"/>
      <c r="BD8864" s="1"/>
      <c r="BE8864" s="1"/>
      <c r="BF8864" s="1"/>
      <c r="BG8864" s="1"/>
      <c r="BT8864" s="37"/>
      <c r="BU8864" s="31"/>
      <c r="BW8864" s="33"/>
      <c r="BX8864" s="1"/>
      <c r="BY8864" s="1"/>
      <c r="BZ8864" s="1"/>
      <c r="CA8864" s="1"/>
      <c r="CB8864" s="1"/>
      <c r="CC8864" s="1"/>
      <c r="CE8864" s="1"/>
      <c r="CF8864" s="1"/>
      <c r="CG8864" s="1"/>
      <c r="CH8864" s="1"/>
      <c r="CI8864" s="1"/>
      <c r="CJ8864" s="1"/>
      <c r="CK8864" s="1"/>
      <c r="CL8864" s="1"/>
      <c r="CM8864" s="1"/>
      <c r="CN8864" s="1"/>
      <c r="CO8864" s="1"/>
    </row>
    <row r="8865" spans="15:93" x14ac:dyDescent="0.2">
      <c r="O8865" s="28"/>
      <c r="U8865" s="1"/>
      <c r="AC8865" s="93"/>
      <c r="AD8865" s="69"/>
      <c r="AE8865" s="33"/>
      <c r="AF8865" s="33"/>
      <c r="AG8865" s="33"/>
      <c r="AX8865" s="37"/>
      <c r="AY8865" s="1"/>
      <c r="AZ8865" s="1"/>
      <c r="BA8865" s="31"/>
      <c r="BB8865" s="31"/>
      <c r="BC8865" s="1"/>
      <c r="BD8865" s="1"/>
      <c r="BE8865" s="1"/>
      <c r="BF8865" s="1"/>
      <c r="BG8865" s="1"/>
      <c r="BT8865" s="37"/>
      <c r="BU8865" s="31"/>
      <c r="BW8865" s="33"/>
      <c r="BX8865" s="1"/>
      <c r="BY8865" s="1"/>
      <c r="BZ8865" s="1"/>
      <c r="CA8865" s="1"/>
      <c r="CB8865" s="1"/>
      <c r="CC8865" s="1"/>
      <c r="CE8865" s="1"/>
      <c r="CF8865" s="1"/>
      <c r="CG8865" s="1"/>
      <c r="CH8865" s="1"/>
      <c r="CI8865" s="1"/>
      <c r="CJ8865" s="1"/>
      <c r="CK8865" s="1"/>
      <c r="CL8865" s="1"/>
      <c r="CM8865" s="1"/>
      <c r="CN8865" s="1"/>
      <c r="CO8865" s="1"/>
    </row>
    <row r="8866" spans="15:93" x14ac:dyDescent="0.2">
      <c r="O8866" s="28"/>
      <c r="U8866" s="1"/>
      <c r="AC8866" s="93"/>
      <c r="AD8866" s="69"/>
      <c r="AE8866" s="33"/>
      <c r="AF8866" s="33"/>
      <c r="AG8866" s="33"/>
      <c r="AX8866" s="37"/>
      <c r="AY8866" s="1"/>
      <c r="AZ8866" s="1"/>
      <c r="BA8866" s="31"/>
      <c r="BB8866" s="31"/>
      <c r="BC8866" s="1"/>
      <c r="BD8866" s="1"/>
      <c r="BE8866" s="1"/>
      <c r="BF8866" s="1"/>
      <c r="BG8866" s="1"/>
      <c r="BT8866" s="37"/>
      <c r="BU8866" s="31"/>
      <c r="BW8866" s="33"/>
      <c r="BX8866" s="1"/>
      <c r="BY8866" s="1"/>
      <c r="BZ8866" s="1"/>
      <c r="CA8866" s="1"/>
      <c r="CB8866" s="1"/>
      <c r="CC8866" s="1"/>
      <c r="CE8866" s="1"/>
      <c r="CF8866" s="1"/>
      <c r="CG8866" s="1"/>
      <c r="CH8866" s="1"/>
      <c r="CI8866" s="1"/>
      <c r="CJ8866" s="1"/>
      <c r="CK8866" s="1"/>
      <c r="CL8866" s="1"/>
      <c r="CM8866" s="1"/>
      <c r="CN8866" s="1"/>
      <c r="CO8866" s="1"/>
    </row>
    <row r="8867" spans="15:93" x14ac:dyDescent="0.2">
      <c r="O8867" s="28"/>
      <c r="U8867" s="1"/>
      <c r="AC8867" s="93"/>
      <c r="AD8867" s="69"/>
      <c r="AE8867" s="33"/>
      <c r="AF8867" s="33"/>
      <c r="AG8867" s="33"/>
      <c r="AX8867" s="37"/>
      <c r="AY8867" s="1"/>
      <c r="AZ8867" s="1"/>
      <c r="BA8867" s="31"/>
      <c r="BB8867" s="31"/>
      <c r="BC8867" s="1"/>
      <c r="BD8867" s="1"/>
      <c r="BE8867" s="1"/>
      <c r="BF8867" s="1"/>
      <c r="BG8867" s="1"/>
      <c r="BT8867" s="37"/>
      <c r="BU8867" s="31"/>
      <c r="BW8867" s="33"/>
      <c r="BX8867" s="1"/>
      <c r="BY8867" s="1"/>
      <c r="BZ8867" s="1"/>
      <c r="CA8867" s="1"/>
      <c r="CB8867" s="1"/>
      <c r="CC8867" s="1"/>
      <c r="CE8867" s="1"/>
      <c r="CF8867" s="1"/>
      <c r="CG8867" s="1"/>
      <c r="CH8867" s="1"/>
      <c r="CI8867" s="1"/>
      <c r="CJ8867" s="1"/>
      <c r="CK8867" s="1"/>
      <c r="CL8867" s="1"/>
      <c r="CM8867" s="1"/>
      <c r="CN8867" s="1"/>
      <c r="CO8867" s="1"/>
    </row>
    <row r="8868" spans="15:93" x14ac:dyDescent="0.2">
      <c r="O8868" s="28"/>
      <c r="U8868" s="1"/>
      <c r="AC8868" s="93"/>
      <c r="AD8868" s="69"/>
      <c r="AE8868" s="33"/>
      <c r="AF8868" s="33"/>
      <c r="AG8868" s="33"/>
      <c r="AX8868" s="37"/>
      <c r="AY8868" s="1"/>
      <c r="AZ8868" s="1"/>
      <c r="BA8868" s="31"/>
      <c r="BB8868" s="31"/>
      <c r="BC8868" s="1"/>
      <c r="BD8868" s="1"/>
      <c r="BE8868" s="1"/>
      <c r="BF8868" s="1"/>
      <c r="BG8868" s="1"/>
      <c r="BT8868" s="37"/>
      <c r="BU8868" s="31"/>
      <c r="BW8868" s="33"/>
      <c r="BX8868" s="1"/>
      <c r="BY8868" s="1"/>
      <c r="BZ8868" s="1"/>
      <c r="CA8868" s="1"/>
      <c r="CB8868" s="1"/>
      <c r="CC8868" s="1"/>
      <c r="CE8868" s="1"/>
      <c r="CF8868" s="1"/>
      <c r="CG8868" s="1"/>
      <c r="CH8868" s="1"/>
      <c r="CI8868" s="1"/>
      <c r="CJ8868" s="1"/>
      <c r="CK8868" s="1"/>
      <c r="CL8868" s="1"/>
      <c r="CM8868" s="1"/>
      <c r="CN8868" s="1"/>
      <c r="CO8868" s="1"/>
    </row>
    <row r="8869" spans="15:93" x14ac:dyDescent="0.2">
      <c r="O8869" s="28"/>
      <c r="U8869" s="1"/>
      <c r="AC8869" s="93"/>
      <c r="AD8869" s="69"/>
      <c r="AE8869" s="33"/>
      <c r="AF8869" s="33"/>
      <c r="AG8869" s="33"/>
      <c r="AX8869" s="37"/>
      <c r="AY8869" s="1"/>
      <c r="AZ8869" s="1"/>
      <c r="BA8869" s="31"/>
      <c r="BB8869" s="31"/>
      <c r="BC8869" s="1"/>
      <c r="BD8869" s="1"/>
      <c r="BE8869" s="1"/>
      <c r="BF8869" s="1"/>
      <c r="BG8869" s="1"/>
      <c r="BT8869" s="37"/>
      <c r="BU8869" s="31"/>
      <c r="BW8869" s="33"/>
      <c r="BX8869" s="1"/>
      <c r="BY8869" s="1"/>
      <c r="BZ8869" s="1"/>
      <c r="CA8869" s="1"/>
      <c r="CB8869" s="1"/>
      <c r="CC8869" s="1"/>
      <c r="CE8869" s="1"/>
      <c r="CF8869" s="1"/>
      <c r="CG8869" s="1"/>
      <c r="CH8869" s="1"/>
      <c r="CI8869" s="1"/>
      <c r="CJ8869" s="1"/>
      <c r="CK8869" s="1"/>
      <c r="CL8869" s="1"/>
      <c r="CM8869" s="1"/>
      <c r="CN8869" s="1"/>
      <c r="CO8869" s="1"/>
    </row>
    <row r="8870" spans="15:93" x14ac:dyDescent="0.2">
      <c r="O8870" s="28"/>
      <c r="U8870" s="1"/>
      <c r="AC8870" s="93"/>
      <c r="AD8870" s="69"/>
      <c r="AE8870" s="33"/>
      <c r="AF8870" s="33"/>
      <c r="AG8870" s="33"/>
      <c r="AX8870" s="37"/>
      <c r="AY8870" s="1"/>
      <c r="AZ8870" s="1"/>
      <c r="BA8870" s="31"/>
      <c r="BB8870" s="31"/>
      <c r="BC8870" s="1"/>
      <c r="BD8870" s="1"/>
      <c r="BE8870" s="1"/>
      <c r="BF8870" s="1"/>
      <c r="BG8870" s="1"/>
      <c r="BT8870" s="37"/>
      <c r="BU8870" s="31"/>
      <c r="BW8870" s="33"/>
      <c r="BX8870" s="1"/>
      <c r="BY8870" s="1"/>
      <c r="BZ8870" s="1"/>
      <c r="CA8870" s="1"/>
      <c r="CB8870" s="1"/>
      <c r="CC8870" s="1"/>
      <c r="CE8870" s="1"/>
      <c r="CF8870" s="1"/>
      <c r="CG8870" s="1"/>
      <c r="CH8870" s="1"/>
      <c r="CI8870" s="1"/>
      <c r="CJ8870" s="1"/>
      <c r="CK8870" s="1"/>
      <c r="CL8870" s="1"/>
      <c r="CM8870" s="1"/>
      <c r="CN8870" s="1"/>
      <c r="CO8870" s="1"/>
    </row>
    <row r="8871" spans="15:93" x14ac:dyDescent="0.2">
      <c r="O8871" s="28"/>
      <c r="U8871" s="1"/>
      <c r="AC8871" s="93"/>
      <c r="AD8871" s="69"/>
      <c r="AE8871" s="33"/>
      <c r="AF8871" s="33"/>
      <c r="AG8871" s="33"/>
      <c r="AX8871" s="37"/>
      <c r="AY8871" s="1"/>
      <c r="AZ8871" s="1"/>
      <c r="BA8871" s="31"/>
      <c r="BB8871" s="31"/>
      <c r="BC8871" s="1"/>
      <c r="BD8871" s="1"/>
      <c r="BE8871" s="1"/>
      <c r="BF8871" s="1"/>
      <c r="BG8871" s="1"/>
      <c r="BT8871" s="37"/>
      <c r="BU8871" s="31"/>
      <c r="BW8871" s="33"/>
      <c r="BX8871" s="1"/>
      <c r="BY8871" s="1"/>
      <c r="BZ8871" s="1"/>
      <c r="CA8871" s="1"/>
      <c r="CB8871" s="1"/>
      <c r="CC8871" s="1"/>
      <c r="CE8871" s="1"/>
      <c r="CF8871" s="1"/>
      <c r="CG8871" s="1"/>
      <c r="CH8871" s="1"/>
      <c r="CI8871" s="1"/>
      <c r="CJ8871" s="1"/>
      <c r="CK8871" s="1"/>
      <c r="CL8871" s="1"/>
      <c r="CM8871" s="1"/>
      <c r="CN8871" s="1"/>
      <c r="CO8871" s="1"/>
    </row>
    <row r="8872" spans="15:93" x14ac:dyDescent="0.2">
      <c r="O8872" s="28"/>
      <c r="U8872" s="1"/>
      <c r="AC8872" s="93"/>
      <c r="AD8872" s="69"/>
      <c r="AE8872" s="33"/>
      <c r="AF8872" s="33"/>
      <c r="AG8872" s="33"/>
      <c r="AX8872" s="37"/>
      <c r="AY8872" s="1"/>
      <c r="AZ8872" s="1"/>
      <c r="BA8872" s="31"/>
      <c r="BB8872" s="31"/>
      <c r="BC8872" s="1"/>
      <c r="BD8872" s="1"/>
      <c r="BE8872" s="1"/>
      <c r="BF8872" s="1"/>
      <c r="BG8872" s="1"/>
      <c r="BT8872" s="37"/>
      <c r="BU8872" s="31"/>
      <c r="BW8872" s="33"/>
      <c r="BX8872" s="1"/>
      <c r="BY8872" s="1"/>
      <c r="BZ8872" s="1"/>
      <c r="CA8872" s="1"/>
      <c r="CB8872" s="1"/>
      <c r="CC8872" s="1"/>
      <c r="CE8872" s="1"/>
      <c r="CF8872" s="1"/>
      <c r="CG8872" s="1"/>
      <c r="CH8872" s="1"/>
      <c r="CI8872" s="1"/>
      <c r="CJ8872" s="1"/>
      <c r="CK8872" s="1"/>
      <c r="CL8872" s="1"/>
      <c r="CM8872" s="1"/>
      <c r="CN8872" s="1"/>
      <c r="CO8872" s="1"/>
    </row>
    <row r="8873" spans="15:93" x14ac:dyDescent="0.2">
      <c r="O8873" s="28"/>
      <c r="U8873" s="1"/>
      <c r="AC8873" s="93"/>
      <c r="AD8873" s="69"/>
      <c r="AE8873" s="33"/>
      <c r="AF8873" s="33"/>
      <c r="AG8873" s="33"/>
      <c r="AX8873" s="37"/>
      <c r="AY8873" s="1"/>
      <c r="AZ8873" s="1"/>
      <c r="BA8873" s="31"/>
      <c r="BB8873" s="31"/>
      <c r="BC8873" s="1"/>
      <c r="BD8873" s="1"/>
      <c r="BE8873" s="1"/>
      <c r="BF8873" s="1"/>
      <c r="BG8873" s="1"/>
      <c r="BT8873" s="37"/>
      <c r="BU8873" s="31"/>
      <c r="BW8873" s="33"/>
      <c r="BX8873" s="1"/>
      <c r="BY8873" s="1"/>
      <c r="BZ8873" s="1"/>
      <c r="CA8873" s="1"/>
      <c r="CB8873" s="1"/>
      <c r="CC8873" s="1"/>
      <c r="CE8873" s="1"/>
      <c r="CF8873" s="1"/>
      <c r="CG8873" s="1"/>
      <c r="CH8873" s="1"/>
      <c r="CI8873" s="1"/>
      <c r="CJ8873" s="1"/>
      <c r="CK8873" s="1"/>
      <c r="CL8873" s="1"/>
      <c r="CM8873" s="1"/>
      <c r="CN8873" s="1"/>
      <c r="CO8873" s="1"/>
    </row>
    <row r="8874" spans="15:93" x14ac:dyDescent="0.2">
      <c r="O8874" s="28"/>
      <c r="U8874" s="1"/>
      <c r="AC8874" s="93"/>
      <c r="AD8874" s="69"/>
      <c r="AE8874" s="33"/>
      <c r="AF8874" s="33"/>
      <c r="AG8874" s="33"/>
      <c r="AX8874" s="37"/>
      <c r="AY8874" s="1"/>
      <c r="AZ8874" s="1"/>
      <c r="BA8874" s="31"/>
      <c r="BB8874" s="31"/>
      <c r="BC8874" s="1"/>
      <c r="BD8874" s="1"/>
      <c r="BE8874" s="1"/>
      <c r="BF8874" s="1"/>
      <c r="BG8874" s="1"/>
      <c r="BT8874" s="37"/>
      <c r="BU8874" s="31"/>
      <c r="BW8874" s="33"/>
      <c r="BX8874" s="1"/>
      <c r="BY8874" s="1"/>
      <c r="BZ8874" s="1"/>
      <c r="CA8874" s="1"/>
      <c r="CB8874" s="1"/>
      <c r="CC8874" s="1"/>
      <c r="CE8874" s="1"/>
      <c r="CF8874" s="1"/>
      <c r="CG8874" s="1"/>
      <c r="CH8874" s="1"/>
      <c r="CI8874" s="1"/>
      <c r="CJ8874" s="1"/>
      <c r="CK8874" s="1"/>
      <c r="CL8874" s="1"/>
      <c r="CM8874" s="1"/>
      <c r="CN8874" s="1"/>
      <c r="CO8874" s="1"/>
    </row>
    <row r="8875" spans="15:93" x14ac:dyDescent="0.2">
      <c r="O8875" s="28"/>
      <c r="U8875" s="1"/>
      <c r="AC8875" s="93"/>
      <c r="AD8875" s="69"/>
      <c r="AE8875" s="33"/>
      <c r="AF8875" s="33"/>
      <c r="AG8875" s="33"/>
      <c r="AX8875" s="37"/>
      <c r="AY8875" s="1"/>
      <c r="AZ8875" s="1"/>
      <c r="BA8875" s="31"/>
      <c r="BB8875" s="31"/>
      <c r="BC8875" s="1"/>
      <c r="BD8875" s="1"/>
      <c r="BE8875" s="1"/>
      <c r="BF8875" s="1"/>
      <c r="BG8875" s="1"/>
      <c r="BT8875" s="37"/>
      <c r="BU8875" s="31"/>
      <c r="BW8875" s="33"/>
      <c r="BX8875" s="1"/>
      <c r="BY8875" s="1"/>
      <c r="BZ8875" s="1"/>
      <c r="CA8875" s="1"/>
      <c r="CB8875" s="1"/>
      <c r="CC8875" s="1"/>
      <c r="CE8875" s="1"/>
      <c r="CF8875" s="1"/>
      <c r="CG8875" s="1"/>
      <c r="CH8875" s="1"/>
      <c r="CI8875" s="1"/>
      <c r="CJ8875" s="1"/>
      <c r="CK8875" s="1"/>
      <c r="CL8875" s="1"/>
      <c r="CM8875" s="1"/>
      <c r="CN8875" s="1"/>
      <c r="CO8875" s="1"/>
    </row>
    <row r="8876" spans="15:93" x14ac:dyDescent="0.2">
      <c r="O8876" s="28"/>
      <c r="U8876" s="1"/>
      <c r="AC8876" s="93"/>
      <c r="AD8876" s="69"/>
      <c r="AE8876" s="33"/>
      <c r="AF8876" s="33"/>
      <c r="AG8876" s="33"/>
      <c r="AX8876" s="37"/>
      <c r="AY8876" s="1"/>
      <c r="AZ8876" s="1"/>
      <c r="BA8876" s="31"/>
      <c r="BB8876" s="31"/>
      <c r="BC8876" s="1"/>
      <c r="BD8876" s="1"/>
      <c r="BE8876" s="1"/>
      <c r="BF8876" s="1"/>
      <c r="BG8876" s="1"/>
      <c r="BT8876" s="37"/>
      <c r="BU8876" s="31"/>
      <c r="BW8876" s="33"/>
      <c r="BX8876" s="1"/>
      <c r="BY8876" s="1"/>
      <c r="BZ8876" s="1"/>
      <c r="CA8876" s="1"/>
      <c r="CB8876" s="1"/>
      <c r="CC8876" s="1"/>
      <c r="CE8876" s="1"/>
      <c r="CF8876" s="1"/>
      <c r="CG8876" s="1"/>
      <c r="CH8876" s="1"/>
      <c r="CI8876" s="1"/>
      <c r="CJ8876" s="1"/>
      <c r="CK8876" s="1"/>
      <c r="CL8876" s="1"/>
      <c r="CM8876" s="1"/>
      <c r="CN8876" s="1"/>
      <c r="CO8876" s="1"/>
    </row>
    <row r="8877" spans="15:93" x14ac:dyDescent="0.2">
      <c r="O8877" s="28"/>
      <c r="U8877" s="1"/>
      <c r="AC8877" s="93"/>
      <c r="AD8877" s="69"/>
      <c r="AE8877" s="33"/>
      <c r="AF8877" s="33"/>
      <c r="AG8877" s="33"/>
      <c r="AX8877" s="37"/>
      <c r="AY8877" s="1"/>
      <c r="AZ8877" s="1"/>
      <c r="BA8877" s="31"/>
      <c r="BB8877" s="31"/>
      <c r="BC8877" s="1"/>
      <c r="BD8877" s="1"/>
      <c r="BE8877" s="1"/>
      <c r="BF8877" s="1"/>
      <c r="BG8877" s="1"/>
      <c r="BT8877" s="37"/>
      <c r="BU8877" s="31"/>
      <c r="BW8877" s="33"/>
      <c r="BX8877" s="1"/>
      <c r="BY8877" s="1"/>
      <c r="BZ8877" s="1"/>
      <c r="CA8877" s="1"/>
      <c r="CB8877" s="1"/>
      <c r="CC8877" s="1"/>
      <c r="CE8877" s="1"/>
      <c r="CF8877" s="1"/>
      <c r="CG8877" s="1"/>
      <c r="CH8877" s="1"/>
      <c r="CI8877" s="1"/>
      <c r="CJ8877" s="1"/>
      <c r="CK8877" s="1"/>
      <c r="CL8877" s="1"/>
      <c r="CM8877" s="1"/>
      <c r="CN8877" s="1"/>
      <c r="CO8877" s="1"/>
    </row>
    <row r="8878" spans="15:93" x14ac:dyDescent="0.2">
      <c r="O8878" s="28"/>
      <c r="U8878" s="1"/>
      <c r="AC8878" s="93"/>
      <c r="AD8878" s="69"/>
      <c r="AE8878" s="33"/>
      <c r="AF8878" s="33"/>
      <c r="AG8878" s="33"/>
      <c r="AX8878" s="37"/>
      <c r="AY8878" s="1"/>
      <c r="AZ8878" s="1"/>
      <c r="BA8878" s="31"/>
      <c r="BB8878" s="31"/>
      <c r="BC8878" s="1"/>
      <c r="BD8878" s="1"/>
      <c r="BE8878" s="1"/>
      <c r="BF8878" s="1"/>
      <c r="BG8878" s="1"/>
      <c r="BT8878" s="37"/>
      <c r="BU8878" s="31"/>
      <c r="BW8878" s="33"/>
      <c r="BX8878" s="1"/>
      <c r="BY8878" s="1"/>
      <c r="BZ8878" s="1"/>
      <c r="CA8878" s="1"/>
      <c r="CB8878" s="1"/>
      <c r="CC8878" s="1"/>
      <c r="CE8878" s="1"/>
      <c r="CF8878" s="1"/>
      <c r="CG8878" s="1"/>
      <c r="CH8878" s="1"/>
      <c r="CI8878" s="1"/>
      <c r="CJ8878" s="1"/>
      <c r="CK8878" s="1"/>
      <c r="CL8878" s="1"/>
      <c r="CM8878" s="1"/>
      <c r="CN8878" s="1"/>
      <c r="CO8878" s="1"/>
    </row>
    <row r="8879" spans="15:93" x14ac:dyDescent="0.2">
      <c r="O8879" s="28"/>
      <c r="U8879" s="1"/>
      <c r="AC8879" s="93"/>
      <c r="AD8879" s="69"/>
      <c r="AE8879" s="33"/>
      <c r="AF8879" s="33"/>
      <c r="AG8879" s="33"/>
      <c r="AX8879" s="37"/>
      <c r="AY8879" s="1"/>
      <c r="AZ8879" s="1"/>
      <c r="BA8879" s="31"/>
      <c r="BB8879" s="31"/>
      <c r="BC8879" s="1"/>
      <c r="BD8879" s="1"/>
      <c r="BE8879" s="1"/>
      <c r="BF8879" s="1"/>
      <c r="BG8879" s="1"/>
      <c r="BT8879" s="37"/>
      <c r="BU8879" s="31"/>
      <c r="BW8879" s="33"/>
      <c r="BX8879" s="1"/>
      <c r="BY8879" s="1"/>
      <c r="BZ8879" s="1"/>
      <c r="CA8879" s="1"/>
      <c r="CB8879" s="1"/>
      <c r="CC8879" s="1"/>
      <c r="CE8879" s="1"/>
      <c r="CF8879" s="1"/>
      <c r="CG8879" s="1"/>
      <c r="CH8879" s="1"/>
      <c r="CI8879" s="1"/>
      <c r="CJ8879" s="1"/>
      <c r="CK8879" s="1"/>
      <c r="CL8879" s="1"/>
      <c r="CM8879" s="1"/>
      <c r="CN8879" s="1"/>
      <c r="CO8879" s="1"/>
    </row>
    <row r="8880" spans="15:93" x14ac:dyDescent="0.2">
      <c r="O8880" s="28"/>
      <c r="U8880" s="1"/>
      <c r="AC8880" s="93"/>
      <c r="AD8880" s="69"/>
      <c r="AE8880" s="33"/>
      <c r="AF8880" s="33"/>
      <c r="AG8880" s="33"/>
      <c r="AX8880" s="37"/>
      <c r="AY8880" s="1"/>
      <c r="AZ8880" s="1"/>
      <c r="BA8880" s="31"/>
      <c r="BB8880" s="31"/>
      <c r="BC8880" s="1"/>
      <c r="BD8880" s="1"/>
      <c r="BE8880" s="1"/>
      <c r="BF8880" s="1"/>
      <c r="BG8880" s="1"/>
      <c r="BT8880" s="37"/>
      <c r="BU8880" s="31"/>
      <c r="BW8880" s="33"/>
      <c r="BX8880" s="1"/>
      <c r="BY8880" s="1"/>
      <c r="BZ8880" s="1"/>
      <c r="CA8880" s="1"/>
      <c r="CB8880" s="1"/>
      <c r="CC8880" s="1"/>
      <c r="CE8880" s="1"/>
      <c r="CF8880" s="1"/>
      <c r="CG8880" s="1"/>
      <c r="CH8880" s="1"/>
      <c r="CI8880" s="1"/>
      <c r="CJ8880" s="1"/>
      <c r="CK8880" s="1"/>
      <c r="CL8880" s="1"/>
      <c r="CM8880" s="1"/>
      <c r="CN8880" s="1"/>
      <c r="CO8880" s="1"/>
    </row>
    <row r="8881" spans="15:93" x14ac:dyDescent="0.2">
      <c r="O8881" s="28"/>
      <c r="U8881" s="1"/>
      <c r="AC8881" s="93"/>
      <c r="AD8881" s="69"/>
      <c r="AE8881" s="33"/>
      <c r="AF8881" s="33"/>
      <c r="AG8881" s="33"/>
      <c r="AX8881" s="37"/>
      <c r="AY8881" s="1"/>
      <c r="AZ8881" s="1"/>
      <c r="BA8881" s="31"/>
      <c r="BB8881" s="31"/>
      <c r="BC8881" s="1"/>
      <c r="BD8881" s="1"/>
      <c r="BE8881" s="1"/>
      <c r="BF8881" s="1"/>
      <c r="BG8881" s="1"/>
      <c r="BT8881" s="37"/>
      <c r="BU8881" s="31"/>
      <c r="BW8881" s="33"/>
      <c r="BX8881" s="1"/>
      <c r="BY8881" s="1"/>
      <c r="BZ8881" s="1"/>
      <c r="CA8881" s="1"/>
      <c r="CB8881" s="1"/>
      <c r="CC8881" s="1"/>
      <c r="CE8881" s="1"/>
      <c r="CF8881" s="1"/>
      <c r="CG8881" s="1"/>
      <c r="CH8881" s="1"/>
      <c r="CI8881" s="1"/>
      <c r="CJ8881" s="1"/>
      <c r="CK8881" s="1"/>
      <c r="CL8881" s="1"/>
      <c r="CM8881" s="1"/>
      <c r="CN8881" s="1"/>
      <c r="CO8881" s="1"/>
    </row>
    <row r="8882" spans="15:93" x14ac:dyDescent="0.2">
      <c r="O8882" s="28"/>
      <c r="U8882" s="1"/>
      <c r="AC8882" s="93"/>
      <c r="AD8882" s="69"/>
      <c r="AE8882" s="33"/>
      <c r="AF8882" s="33"/>
      <c r="AG8882" s="33"/>
      <c r="AX8882" s="37"/>
      <c r="AY8882" s="1"/>
      <c r="AZ8882" s="1"/>
      <c r="BA8882" s="31"/>
      <c r="BB8882" s="31"/>
      <c r="BC8882" s="1"/>
      <c r="BD8882" s="1"/>
      <c r="BE8882" s="1"/>
      <c r="BF8882" s="1"/>
      <c r="BG8882" s="1"/>
      <c r="BT8882" s="37"/>
      <c r="BU8882" s="31"/>
      <c r="BW8882" s="33"/>
      <c r="BX8882" s="1"/>
      <c r="BY8882" s="1"/>
      <c r="BZ8882" s="1"/>
      <c r="CA8882" s="1"/>
      <c r="CB8882" s="1"/>
      <c r="CC8882" s="1"/>
      <c r="CE8882" s="1"/>
      <c r="CF8882" s="1"/>
      <c r="CG8882" s="1"/>
      <c r="CH8882" s="1"/>
      <c r="CI8882" s="1"/>
      <c r="CJ8882" s="1"/>
      <c r="CK8882" s="1"/>
      <c r="CL8882" s="1"/>
      <c r="CM8882" s="1"/>
      <c r="CN8882" s="1"/>
      <c r="CO8882" s="1"/>
    </row>
    <row r="8883" spans="15:93" x14ac:dyDescent="0.2">
      <c r="O8883" s="28"/>
      <c r="U8883" s="1"/>
      <c r="AC8883" s="93"/>
      <c r="AD8883" s="69"/>
      <c r="AE8883" s="33"/>
      <c r="AF8883" s="33"/>
      <c r="AG8883" s="33"/>
      <c r="AX8883" s="37"/>
      <c r="AY8883" s="1"/>
      <c r="AZ8883" s="1"/>
      <c r="BA8883" s="31"/>
      <c r="BB8883" s="31"/>
      <c r="BC8883" s="1"/>
      <c r="BD8883" s="1"/>
      <c r="BE8883" s="1"/>
      <c r="BF8883" s="1"/>
      <c r="BG8883" s="1"/>
      <c r="BT8883" s="37"/>
      <c r="BU8883" s="31"/>
      <c r="BW8883" s="33"/>
      <c r="BX8883" s="1"/>
      <c r="BY8883" s="1"/>
      <c r="BZ8883" s="1"/>
      <c r="CA8883" s="1"/>
      <c r="CB8883" s="1"/>
      <c r="CC8883" s="1"/>
      <c r="CE8883" s="1"/>
      <c r="CF8883" s="1"/>
      <c r="CG8883" s="1"/>
      <c r="CH8883" s="1"/>
      <c r="CI8883" s="1"/>
      <c r="CJ8883" s="1"/>
      <c r="CK8883" s="1"/>
      <c r="CL8883" s="1"/>
      <c r="CM8883" s="1"/>
      <c r="CN8883" s="1"/>
      <c r="CO8883" s="1"/>
    </row>
    <row r="8884" spans="15:93" x14ac:dyDescent="0.2">
      <c r="O8884" s="28"/>
      <c r="U8884" s="1"/>
      <c r="AC8884" s="93"/>
      <c r="AD8884" s="69"/>
      <c r="AE8884" s="33"/>
      <c r="AF8884" s="33"/>
      <c r="AG8884" s="33"/>
      <c r="AX8884" s="37"/>
      <c r="AY8884" s="1"/>
      <c r="AZ8884" s="1"/>
      <c r="BA8884" s="31"/>
      <c r="BB8884" s="31"/>
      <c r="BC8884" s="1"/>
      <c r="BD8884" s="1"/>
      <c r="BE8884" s="1"/>
      <c r="BF8884" s="1"/>
      <c r="BG8884" s="1"/>
      <c r="BT8884" s="37"/>
      <c r="BU8884" s="31"/>
      <c r="BW8884" s="33"/>
      <c r="BX8884" s="1"/>
      <c r="BY8884" s="1"/>
      <c r="BZ8884" s="1"/>
      <c r="CA8884" s="1"/>
      <c r="CB8884" s="1"/>
      <c r="CC8884" s="1"/>
      <c r="CE8884" s="1"/>
      <c r="CF8884" s="1"/>
      <c r="CG8884" s="1"/>
      <c r="CH8884" s="1"/>
      <c r="CI8884" s="1"/>
      <c r="CJ8884" s="1"/>
      <c r="CK8884" s="1"/>
      <c r="CL8884" s="1"/>
      <c r="CM8884" s="1"/>
      <c r="CN8884" s="1"/>
      <c r="CO8884" s="1"/>
    </row>
    <row r="8885" spans="15:93" x14ac:dyDescent="0.2">
      <c r="O8885" s="28"/>
      <c r="U8885" s="1"/>
      <c r="AC8885" s="93"/>
      <c r="AD8885" s="69"/>
      <c r="AE8885" s="33"/>
      <c r="AF8885" s="33"/>
      <c r="AG8885" s="33"/>
      <c r="AX8885" s="37"/>
      <c r="AY8885" s="1"/>
      <c r="AZ8885" s="1"/>
      <c r="BA8885" s="31"/>
      <c r="BB8885" s="31"/>
      <c r="BC8885" s="1"/>
      <c r="BD8885" s="1"/>
      <c r="BE8885" s="1"/>
      <c r="BF8885" s="1"/>
      <c r="BG8885" s="1"/>
      <c r="BT8885" s="37"/>
      <c r="BU8885" s="31"/>
      <c r="BW8885" s="33"/>
      <c r="BX8885" s="1"/>
      <c r="BY8885" s="1"/>
      <c r="BZ8885" s="1"/>
      <c r="CA8885" s="1"/>
      <c r="CB8885" s="1"/>
      <c r="CC8885" s="1"/>
      <c r="CE8885" s="1"/>
      <c r="CF8885" s="1"/>
      <c r="CG8885" s="1"/>
      <c r="CH8885" s="1"/>
      <c r="CI8885" s="1"/>
      <c r="CJ8885" s="1"/>
      <c r="CK8885" s="1"/>
      <c r="CL8885" s="1"/>
      <c r="CM8885" s="1"/>
      <c r="CN8885" s="1"/>
      <c r="CO8885" s="1"/>
    </row>
    <row r="8886" spans="15:93" x14ac:dyDescent="0.2">
      <c r="O8886" s="28"/>
      <c r="U8886" s="1"/>
      <c r="AC8886" s="93"/>
      <c r="AD8886" s="69"/>
      <c r="AE8886" s="33"/>
      <c r="AF8886" s="33"/>
      <c r="AG8886" s="33"/>
      <c r="AX8886" s="37"/>
      <c r="AY8886" s="1"/>
      <c r="AZ8886" s="1"/>
      <c r="BA8886" s="31"/>
      <c r="BB8886" s="31"/>
      <c r="BC8886" s="1"/>
      <c r="BD8886" s="1"/>
      <c r="BE8886" s="1"/>
      <c r="BF8886" s="1"/>
      <c r="BG8886" s="1"/>
      <c r="BT8886" s="37"/>
      <c r="BU8886" s="31"/>
      <c r="BW8886" s="33"/>
      <c r="BX8886" s="1"/>
      <c r="BY8886" s="1"/>
      <c r="BZ8886" s="1"/>
      <c r="CA8886" s="1"/>
      <c r="CB8886" s="1"/>
      <c r="CC8886" s="1"/>
      <c r="CE8886" s="1"/>
      <c r="CF8886" s="1"/>
      <c r="CG8886" s="1"/>
      <c r="CH8886" s="1"/>
      <c r="CI8886" s="1"/>
      <c r="CJ8886" s="1"/>
      <c r="CK8886" s="1"/>
      <c r="CL8886" s="1"/>
      <c r="CM8886" s="1"/>
      <c r="CN8886" s="1"/>
      <c r="CO8886" s="1"/>
    </row>
    <row r="8887" spans="15:93" x14ac:dyDescent="0.2">
      <c r="O8887" s="28"/>
      <c r="U8887" s="1"/>
      <c r="AC8887" s="93"/>
      <c r="AD8887" s="69"/>
      <c r="AE8887" s="33"/>
      <c r="AF8887" s="33"/>
      <c r="AG8887" s="33"/>
      <c r="AX8887" s="37"/>
      <c r="AY8887" s="1"/>
      <c r="AZ8887" s="1"/>
      <c r="BA8887" s="31"/>
      <c r="BB8887" s="31"/>
      <c r="BC8887" s="1"/>
      <c r="BD8887" s="1"/>
      <c r="BE8887" s="1"/>
      <c r="BF8887" s="1"/>
      <c r="BG8887" s="1"/>
      <c r="BT8887" s="37"/>
      <c r="BU8887" s="31"/>
      <c r="BW8887" s="33"/>
      <c r="BX8887" s="1"/>
      <c r="BY8887" s="1"/>
      <c r="BZ8887" s="1"/>
      <c r="CA8887" s="1"/>
      <c r="CB8887" s="1"/>
      <c r="CC8887" s="1"/>
      <c r="CE8887" s="1"/>
      <c r="CF8887" s="1"/>
      <c r="CG8887" s="1"/>
      <c r="CH8887" s="1"/>
      <c r="CI8887" s="1"/>
      <c r="CJ8887" s="1"/>
      <c r="CK8887" s="1"/>
      <c r="CL8887" s="1"/>
      <c r="CM8887" s="1"/>
      <c r="CN8887" s="1"/>
      <c r="CO8887" s="1"/>
    </row>
    <row r="8888" spans="15:93" x14ac:dyDescent="0.2">
      <c r="O8888" s="28"/>
      <c r="U8888" s="1"/>
      <c r="AC8888" s="93"/>
      <c r="AD8888" s="69"/>
      <c r="AE8888" s="33"/>
      <c r="AF8888" s="33"/>
      <c r="AG8888" s="33"/>
      <c r="AX8888" s="37"/>
      <c r="AY8888" s="1"/>
      <c r="AZ8888" s="1"/>
      <c r="BA8888" s="31"/>
      <c r="BB8888" s="31"/>
      <c r="BC8888" s="1"/>
      <c r="BD8888" s="1"/>
      <c r="BE8888" s="1"/>
      <c r="BF8888" s="1"/>
      <c r="BG8888" s="1"/>
      <c r="BT8888" s="37"/>
      <c r="BU8888" s="31"/>
      <c r="BW8888" s="33"/>
      <c r="BX8888" s="1"/>
      <c r="BY8888" s="1"/>
      <c r="BZ8888" s="1"/>
      <c r="CA8888" s="1"/>
      <c r="CB8888" s="1"/>
      <c r="CC8888" s="1"/>
      <c r="CE8888" s="1"/>
      <c r="CF8888" s="1"/>
      <c r="CG8888" s="1"/>
      <c r="CH8888" s="1"/>
      <c r="CI8888" s="1"/>
      <c r="CJ8888" s="1"/>
      <c r="CK8888" s="1"/>
      <c r="CL8888" s="1"/>
      <c r="CM8888" s="1"/>
      <c r="CN8888" s="1"/>
      <c r="CO8888" s="1"/>
    </row>
    <row r="8889" spans="15:93" x14ac:dyDescent="0.2">
      <c r="O8889" s="28"/>
      <c r="U8889" s="1"/>
      <c r="AC8889" s="93"/>
      <c r="AD8889" s="69"/>
      <c r="AE8889" s="33"/>
      <c r="AF8889" s="33"/>
      <c r="AG8889" s="33"/>
      <c r="AX8889" s="37"/>
      <c r="AY8889" s="1"/>
      <c r="AZ8889" s="1"/>
      <c r="BA8889" s="31"/>
      <c r="BB8889" s="31"/>
      <c r="BC8889" s="1"/>
      <c r="BD8889" s="1"/>
      <c r="BE8889" s="1"/>
      <c r="BF8889" s="1"/>
      <c r="BG8889" s="1"/>
      <c r="BT8889" s="37"/>
      <c r="BU8889" s="31"/>
      <c r="BW8889" s="33"/>
      <c r="BX8889" s="1"/>
      <c r="BY8889" s="1"/>
      <c r="BZ8889" s="1"/>
      <c r="CA8889" s="1"/>
      <c r="CB8889" s="1"/>
      <c r="CC8889" s="1"/>
      <c r="CE8889" s="1"/>
      <c r="CF8889" s="1"/>
      <c r="CG8889" s="1"/>
      <c r="CH8889" s="1"/>
      <c r="CI8889" s="1"/>
      <c r="CJ8889" s="1"/>
      <c r="CK8889" s="1"/>
      <c r="CL8889" s="1"/>
      <c r="CM8889" s="1"/>
      <c r="CN8889" s="1"/>
      <c r="CO8889" s="1"/>
    </row>
    <row r="8890" spans="15:93" x14ac:dyDescent="0.2">
      <c r="O8890" s="28"/>
      <c r="U8890" s="1"/>
      <c r="AC8890" s="93"/>
      <c r="AD8890" s="69"/>
      <c r="AE8890" s="33"/>
      <c r="AF8890" s="33"/>
      <c r="AG8890" s="33"/>
      <c r="AX8890" s="37"/>
      <c r="AY8890" s="1"/>
      <c r="AZ8890" s="1"/>
      <c r="BA8890" s="31"/>
      <c r="BB8890" s="31"/>
      <c r="BC8890" s="1"/>
      <c r="BD8890" s="1"/>
      <c r="BE8890" s="1"/>
      <c r="BF8890" s="1"/>
      <c r="BG8890" s="1"/>
      <c r="BT8890" s="37"/>
      <c r="BU8890" s="31"/>
      <c r="BW8890" s="33"/>
      <c r="BX8890" s="1"/>
      <c r="BY8890" s="1"/>
      <c r="BZ8890" s="1"/>
      <c r="CA8890" s="1"/>
      <c r="CB8890" s="1"/>
      <c r="CC8890" s="1"/>
      <c r="CE8890" s="1"/>
      <c r="CF8890" s="1"/>
      <c r="CG8890" s="1"/>
      <c r="CH8890" s="1"/>
      <c r="CI8890" s="1"/>
      <c r="CJ8890" s="1"/>
      <c r="CK8890" s="1"/>
      <c r="CL8890" s="1"/>
      <c r="CM8890" s="1"/>
      <c r="CN8890" s="1"/>
      <c r="CO8890" s="1"/>
    </row>
    <row r="8891" spans="15:93" x14ac:dyDescent="0.2">
      <c r="O8891" s="28"/>
      <c r="U8891" s="1"/>
      <c r="AC8891" s="93"/>
      <c r="AD8891" s="69"/>
      <c r="AE8891" s="33"/>
      <c r="AF8891" s="33"/>
      <c r="AG8891" s="33"/>
      <c r="AX8891" s="37"/>
      <c r="AY8891" s="1"/>
      <c r="AZ8891" s="1"/>
      <c r="BA8891" s="31"/>
      <c r="BB8891" s="31"/>
      <c r="BC8891" s="1"/>
      <c r="BD8891" s="1"/>
      <c r="BE8891" s="1"/>
      <c r="BF8891" s="1"/>
      <c r="BG8891" s="1"/>
      <c r="BT8891" s="37"/>
      <c r="BU8891" s="31"/>
      <c r="BW8891" s="33"/>
      <c r="BX8891" s="1"/>
      <c r="BY8891" s="1"/>
      <c r="BZ8891" s="1"/>
      <c r="CA8891" s="1"/>
      <c r="CB8891" s="1"/>
      <c r="CC8891" s="1"/>
      <c r="CE8891" s="1"/>
      <c r="CF8891" s="1"/>
      <c r="CG8891" s="1"/>
      <c r="CH8891" s="1"/>
      <c r="CI8891" s="1"/>
      <c r="CJ8891" s="1"/>
      <c r="CK8891" s="1"/>
      <c r="CL8891" s="1"/>
      <c r="CM8891" s="1"/>
      <c r="CN8891" s="1"/>
      <c r="CO8891" s="1"/>
    </row>
    <row r="8892" spans="15:93" x14ac:dyDescent="0.2">
      <c r="O8892" s="28"/>
      <c r="U8892" s="1"/>
      <c r="AC8892" s="93"/>
      <c r="AD8892" s="69"/>
      <c r="AE8892" s="33"/>
      <c r="AF8892" s="33"/>
      <c r="AG8892" s="33"/>
      <c r="AX8892" s="37"/>
      <c r="AY8892" s="1"/>
      <c r="AZ8892" s="1"/>
      <c r="BA8892" s="31"/>
      <c r="BB8892" s="31"/>
      <c r="BC8892" s="1"/>
      <c r="BD8892" s="1"/>
      <c r="BE8892" s="1"/>
      <c r="BF8892" s="1"/>
      <c r="BG8892" s="1"/>
      <c r="BT8892" s="37"/>
      <c r="BU8892" s="31"/>
      <c r="BW8892" s="33"/>
      <c r="BX8892" s="1"/>
      <c r="BY8892" s="1"/>
      <c r="BZ8892" s="1"/>
      <c r="CA8892" s="1"/>
      <c r="CB8892" s="1"/>
      <c r="CC8892" s="1"/>
      <c r="CE8892" s="1"/>
      <c r="CF8892" s="1"/>
      <c r="CG8892" s="1"/>
      <c r="CH8892" s="1"/>
      <c r="CI8892" s="1"/>
      <c r="CJ8892" s="1"/>
      <c r="CK8892" s="1"/>
      <c r="CL8892" s="1"/>
      <c r="CM8892" s="1"/>
      <c r="CN8892" s="1"/>
      <c r="CO8892" s="1"/>
    </row>
    <row r="8893" spans="15:93" x14ac:dyDescent="0.2">
      <c r="O8893" s="28"/>
      <c r="U8893" s="1"/>
      <c r="AC8893" s="93"/>
      <c r="AD8893" s="69"/>
      <c r="AE8893" s="33"/>
      <c r="AF8893" s="33"/>
      <c r="AG8893" s="33"/>
      <c r="AX8893" s="37"/>
      <c r="AY8893" s="1"/>
      <c r="AZ8893" s="1"/>
      <c r="BA8893" s="31"/>
      <c r="BB8893" s="31"/>
      <c r="BC8893" s="1"/>
      <c r="BD8893" s="1"/>
      <c r="BE8893" s="1"/>
      <c r="BF8893" s="1"/>
      <c r="BG8893" s="1"/>
      <c r="BT8893" s="37"/>
      <c r="BU8893" s="31"/>
      <c r="BW8893" s="33"/>
      <c r="BX8893" s="1"/>
      <c r="BY8893" s="1"/>
      <c r="BZ8893" s="1"/>
      <c r="CA8893" s="1"/>
      <c r="CB8893" s="1"/>
      <c r="CC8893" s="1"/>
      <c r="CE8893" s="1"/>
      <c r="CF8893" s="1"/>
      <c r="CG8893" s="1"/>
      <c r="CH8893" s="1"/>
      <c r="CI8893" s="1"/>
      <c r="CJ8893" s="1"/>
      <c r="CK8893" s="1"/>
      <c r="CL8893" s="1"/>
      <c r="CM8893" s="1"/>
      <c r="CN8893" s="1"/>
      <c r="CO8893" s="1"/>
    </row>
    <row r="8894" spans="15:93" x14ac:dyDescent="0.2">
      <c r="O8894" s="28"/>
      <c r="U8894" s="1"/>
      <c r="AC8894" s="93"/>
      <c r="AD8894" s="69"/>
      <c r="AE8894" s="33"/>
      <c r="AF8894" s="33"/>
      <c r="AG8894" s="33"/>
      <c r="AX8894" s="37"/>
      <c r="AY8894" s="1"/>
      <c r="AZ8894" s="1"/>
      <c r="BA8894" s="31"/>
      <c r="BB8894" s="31"/>
      <c r="BC8894" s="1"/>
      <c r="BD8894" s="1"/>
      <c r="BE8894" s="1"/>
      <c r="BF8894" s="1"/>
      <c r="BG8894" s="1"/>
      <c r="BT8894" s="37"/>
      <c r="BU8894" s="31"/>
      <c r="BW8894" s="33"/>
      <c r="BX8894" s="1"/>
      <c r="BY8894" s="1"/>
      <c r="BZ8894" s="1"/>
      <c r="CA8894" s="1"/>
      <c r="CB8894" s="1"/>
      <c r="CC8894" s="1"/>
      <c r="CE8894" s="1"/>
      <c r="CF8894" s="1"/>
      <c r="CG8894" s="1"/>
      <c r="CH8894" s="1"/>
      <c r="CI8894" s="1"/>
      <c r="CJ8894" s="1"/>
      <c r="CK8894" s="1"/>
      <c r="CL8894" s="1"/>
      <c r="CM8894" s="1"/>
      <c r="CN8894" s="1"/>
      <c r="CO8894" s="1"/>
    </row>
    <row r="8895" spans="15:93" x14ac:dyDescent="0.2">
      <c r="O8895" s="28"/>
      <c r="U8895" s="1"/>
      <c r="AC8895" s="93"/>
      <c r="AD8895" s="69"/>
      <c r="AE8895" s="33"/>
      <c r="AF8895" s="33"/>
      <c r="AG8895" s="33"/>
      <c r="AX8895" s="37"/>
      <c r="AY8895" s="1"/>
      <c r="AZ8895" s="1"/>
      <c r="BA8895" s="31"/>
      <c r="BB8895" s="31"/>
      <c r="BC8895" s="1"/>
      <c r="BD8895" s="1"/>
      <c r="BE8895" s="1"/>
      <c r="BF8895" s="1"/>
      <c r="BG8895" s="1"/>
      <c r="BT8895" s="37"/>
      <c r="BU8895" s="31"/>
      <c r="BW8895" s="33"/>
      <c r="BX8895" s="1"/>
      <c r="BY8895" s="1"/>
      <c r="BZ8895" s="1"/>
      <c r="CA8895" s="1"/>
      <c r="CB8895" s="1"/>
      <c r="CC8895" s="1"/>
      <c r="CE8895" s="1"/>
      <c r="CF8895" s="1"/>
      <c r="CG8895" s="1"/>
      <c r="CH8895" s="1"/>
      <c r="CI8895" s="1"/>
      <c r="CJ8895" s="1"/>
      <c r="CK8895" s="1"/>
      <c r="CL8895" s="1"/>
      <c r="CM8895" s="1"/>
      <c r="CN8895" s="1"/>
      <c r="CO8895" s="1"/>
    </row>
    <row r="8896" spans="15:93" x14ac:dyDescent="0.2">
      <c r="O8896" s="28"/>
      <c r="U8896" s="1"/>
      <c r="AC8896" s="93"/>
      <c r="AD8896" s="69"/>
      <c r="AE8896" s="33"/>
      <c r="AF8896" s="33"/>
      <c r="AG8896" s="33"/>
      <c r="AX8896" s="37"/>
      <c r="AY8896" s="1"/>
      <c r="AZ8896" s="1"/>
      <c r="BA8896" s="31"/>
      <c r="BB8896" s="31"/>
      <c r="BC8896" s="1"/>
      <c r="BD8896" s="1"/>
      <c r="BE8896" s="1"/>
      <c r="BF8896" s="1"/>
      <c r="BG8896" s="1"/>
      <c r="BT8896" s="37"/>
      <c r="BU8896" s="31"/>
      <c r="BW8896" s="33"/>
      <c r="BX8896" s="1"/>
      <c r="BY8896" s="1"/>
      <c r="BZ8896" s="1"/>
      <c r="CA8896" s="1"/>
      <c r="CB8896" s="1"/>
      <c r="CC8896" s="1"/>
      <c r="CE8896" s="1"/>
      <c r="CF8896" s="1"/>
      <c r="CG8896" s="1"/>
      <c r="CH8896" s="1"/>
      <c r="CI8896" s="1"/>
      <c r="CJ8896" s="1"/>
      <c r="CK8896" s="1"/>
      <c r="CL8896" s="1"/>
      <c r="CM8896" s="1"/>
      <c r="CN8896" s="1"/>
      <c r="CO8896" s="1"/>
    </row>
    <row r="8897" spans="15:93" x14ac:dyDescent="0.2">
      <c r="O8897" s="28"/>
      <c r="U8897" s="1"/>
      <c r="AC8897" s="93"/>
      <c r="AD8897" s="69"/>
      <c r="AE8897" s="33"/>
      <c r="AF8897" s="33"/>
      <c r="AG8897" s="33"/>
      <c r="AX8897" s="37"/>
      <c r="AY8897" s="1"/>
      <c r="AZ8897" s="1"/>
      <c r="BA8897" s="31"/>
      <c r="BB8897" s="31"/>
      <c r="BC8897" s="1"/>
      <c r="BD8897" s="1"/>
      <c r="BE8897" s="1"/>
      <c r="BF8897" s="1"/>
      <c r="BG8897" s="1"/>
      <c r="BT8897" s="37"/>
      <c r="BU8897" s="31"/>
      <c r="BW8897" s="33"/>
      <c r="BX8897" s="1"/>
      <c r="BY8897" s="1"/>
      <c r="BZ8897" s="1"/>
      <c r="CA8897" s="1"/>
      <c r="CB8897" s="1"/>
      <c r="CC8897" s="1"/>
      <c r="CE8897" s="1"/>
      <c r="CF8897" s="1"/>
      <c r="CG8897" s="1"/>
      <c r="CH8897" s="1"/>
      <c r="CI8897" s="1"/>
      <c r="CJ8897" s="1"/>
      <c r="CK8897" s="1"/>
      <c r="CL8897" s="1"/>
      <c r="CM8897" s="1"/>
      <c r="CN8897" s="1"/>
      <c r="CO8897" s="1"/>
    </row>
    <row r="8898" spans="15:93" x14ac:dyDescent="0.2">
      <c r="O8898" s="28"/>
      <c r="U8898" s="1"/>
      <c r="AC8898" s="93"/>
      <c r="AD8898" s="69"/>
      <c r="AE8898" s="33"/>
      <c r="AF8898" s="33"/>
      <c r="AG8898" s="33"/>
      <c r="AX8898" s="37"/>
      <c r="AY8898" s="1"/>
      <c r="AZ8898" s="1"/>
      <c r="BA8898" s="31"/>
      <c r="BB8898" s="31"/>
      <c r="BC8898" s="1"/>
      <c r="BD8898" s="1"/>
      <c r="BE8898" s="1"/>
      <c r="BF8898" s="1"/>
      <c r="BG8898" s="1"/>
      <c r="BT8898" s="37"/>
      <c r="BU8898" s="31"/>
      <c r="BW8898" s="33"/>
      <c r="BX8898" s="1"/>
      <c r="BY8898" s="1"/>
      <c r="BZ8898" s="1"/>
      <c r="CA8898" s="1"/>
      <c r="CB8898" s="1"/>
      <c r="CC8898" s="1"/>
      <c r="CE8898" s="1"/>
      <c r="CF8898" s="1"/>
      <c r="CG8898" s="1"/>
      <c r="CH8898" s="1"/>
      <c r="CI8898" s="1"/>
      <c r="CJ8898" s="1"/>
      <c r="CK8898" s="1"/>
      <c r="CL8898" s="1"/>
      <c r="CM8898" s="1"/>
      <c r="CN8898" s="1"/>
      <c r="CO8898" s="1"/>
    </row>
    <row r="8899" spans="15:93" x14ac:dyDescent="0.2">
      <c r="O8899" s="28"/>
      <c r="U8899" s="1"/>
      <c r="AC8899" s="93"/>
      <c r="AD8899" s="69"/>
      <c r="AE8899" s="33"/>
      <c r="AF8899" s="33"/>
      <c r="AG8899" s="33"/>
      <c r="AX8899" s="37"/>
      <c r="AY8899" s="1"/>
      <c r="AZ8899" s="1"/>
      <c r="BA8899" s="31"/>
      <c r="BB8899" s="31"/>
      <c r="BC8899" s="1"/>
      <c r="BD8899" s="1"/>
      <c r="BE8899" s="1"/>
      <c r="BF8899" s="1"/>
      <c r="BG8899" s="1"/>
      <c r="BT8899" s="37"/>
      <c r="BU8899" s="31"/>
      <c r="BW8899" s="33"/>
      <c r="BX8899" s="1"/>
      <c r="BY8899" s="1"/>
      <c r="BZ8899" s="1"/>
      <c r="CA8899" s="1"/>
      <c r="CB8899" s="1"/>
      <c r="CC8899" s="1"/>
      <c r="CE8899" s="1"/>
      <c r="CF8899" s="1"/>
      <c r="CG8899" s="1"/>
      <c r="CH8899" s="1"/>
      <c r="CI8899" s="1"/>
      <c r="CJ8899" s="1"/>
      <c r="CK8899" s="1"/>
      <c r="CL8899" s="1"/>
      <c r="CM8899" s="1"/>
      <c r="CN8899" s="1"/>
      <c r="CO8899" s="1"/>
    </row>
    <row r="8900" spans="15:93" x14ac:dyDescent="0.2">
      <c r="O8900" s="28"/>
      <c r="U8900" s="1"/>
      <c r="AC8900" s="93"/>
      <c r="AD8900" s="69"/>
      <c r="AE8900" s="33"/>
      <c r="AF8900" s="33"/>
      <c r="AG8900" s="33"/>
      <c r="AX8900" s="37"/>
      <c r="AY8900" s="1"/>
      <c r="AZ8900" s="1"/>
      <c r="BA8900" s="31"/>
      <c r="BB8900" s="31"/>
      <c r="BC8900" s="1"/>
      <c r="BD8900" s="1"/>
      <c r="BE8900" s="1"/>
      <c r="BF8900" s="1"/>
      <c r="BG8900" s="1"/>
      <c r="BT8900" s="37"/>
      <c r="BU8900" s="31"/>
      <c r="BW8900" s="33"/>
      <c r="BX8900" s="1"/>
      <c r="BY8900" s="1"/>
      <c r="BZ8900" s="1"/>
      <c r="CA8900" s="1"/>
      <c r="CB8900" s="1"/>
      <c r="CC8900" s="1"/>
      <c r="CE8900" s="1"/>
      <c r="CF8900" s="1"/>
      <c r="CG8900" s="1"/>
      <c r="CH8900" s="1"/>
      <c r="CI8900" s="1"/>
      <c r="CJ8900" s="1"/>
      <c r="CK8900" s="1"/>
      <c r="CL8900" s="1"/>
      <c r="CM8900" s="1"/>
      <c r="CN8900" s="1"/>
      <c r="CO8900" s="1"/>
    </row>
    <row r="8901" spans="15:93" x14ac:dyDescent="0.2">
      <c r="O8901" s="28"/>
      <c r="U8901" s="1"/>
      <c r="AC8901" s="93"/>
      <c r="AD8901" s="69"/>
      <c r="AE8901" s="33"/>
      <c r="AF8901" s="33"/>
      <c r="AG8901" s="33"/>
      <c r="AX8901" s="37"/>
      <c r="AY8901" s="1"/>
      <c r="AZ8901" s="1"/>
      <c r="BA8901" s="31"/>
      <c r="BB8901" s="31"/>
      <c r="BC8901" s="1"/>
      <c r="BD8901" s="1"/>
      <c r="BE8901" s="1"/>
      <c r="BF8901" s="1"/>
      <c r="BG8901" s="1"/>
      <c r="BT8901" s="37"/>
      <c r="BU8901" s="31"/>
      <c r="BW8901" s="33"/>
      <c r="BX8901" s="1"/>
      <c r="BY8901" s="1"/>
      <c r="BZ8901" s="1"/>
      <c r="CA8901" s="1"/>
      <c r="CB8901" s="1"/>
      <c r="CC8901" s="1"/>
      <c r="CE8901" s="1"/>
      <c r="CF8901" s="1"/>
      <c r="CG8901" s="1"/>
      <c r="CH8901" s="1"/>
      <c r="CI8901" s="1"/>
      <c r="CJ8901" s="1"/>
      <c r="CK8901" s="1"/>
      <c r="CL8901" s="1"/>
      <c r="CM8901" s="1"/>
      <c r="CN8901" s="1"/>
      <c r="CO8901" s="1"/>
    </row>
    <row r="8902" spans="15:93" x14ac:dyDescent="0.2">
      <c r="O8902" s="28"/>
      <c r="U8902" s="1"/>
      <c r="AC8902" s="93"/>
      <c r="AD8902" s="69"/>
      <c r="AE8902" s="33"/>
      <c r="AF8902" s="33"/>
      <c r="AG8902" s="33"/>
      <c r="AX8902" s="37"/>
      <c r="AY8902" s="1"/>
      <c r="AZ8902" s="1"/>
      <c r="BA8902" s="31"/>
      <c r="BB8902" s="31"/>
      <c r="BC8902" s="1"/>
      <c r="BD8902" s="1"/>
      <c r="BE8902" s="1"/>
      <c r="BF8902" s="1"/>
      <c r="BG8902" s="1"/>
      <c r="BT8902" s="37"/>
      <c r="BU8902" s="31"/>
      <c r="BW8902" s="33"/>
      <c r="BX8902" s="1"/>
      <c r="BY8902" s="1"/>
      <c r="BZ8902" s="1"/>
      <c r="CA8902" s="1"/>
      <c r="CB8902" s="1"/>
      <c r="CC8902" s="1"/>
      <c r="CE8902" s="1"/>
      <c r="CF8902" s="1"/>
      <c r="CG8902" s="1"/>
      <c r="CH8902" s="1"/>
      <c r="CI8902" s="1"/>
      <c r="CJ8902" s="1"/>
      <c r="CK8902" s="1"/>
      <c r="CL8902" s="1"/>
      <c r="CM8902" s="1"/>
      <c r="CN8902" s="1"/>
      <c r="CO8902" s="1"/>
    </row>
    <row r="8903" spans="15:93" x14ac:dyDescent="0.2">
      <c r="O8903" s="28"/>
      <c r="U8903" s="1"/>
      <c r="AC8903" s="93"/>
      <c r="AD8903" s="69"/>
      <c r="AE8903" s="33"/>
      <c r="AF8903" s="33"/>
      <c r="AG8903" s="33"/>
      <c r="AX8903" s="37"/>
      <c r="AY8903" s="1"/>
      <c r="AZ8903" s="1"/>
      <c r="BA8903" s="31"/>
      <c r="BB8903" s="31"/>
      <c r="BC8903" s="1"/>
      <c r="BD8903" s="1"/>
      <c r="BE8903" s="1"/>
      <c r="BF8903" s="1"/>
      <c r="BG8903" s="1"/>
      <c r="BT8903" s="37"/>
      <c r="BU8903" s="31"/>
      <c r="BW8903" s="33"/>
      <c r="BX8903" s="1"/>
      <c r="BY8903" s="1"/>
      <c r="BZ8903" s="1"/>
      <c r="CA8903" s="1"/>
      <c r="CB8903" s="1"/>
      <c r="CC8903" s="1"/>
      <c r="CE8903" s="1"/>
      <c r="CF8903" s="1"/>
      <c r="CG8903" s="1"/>
      <c r="CH8903" s="1"/>
      <c r="CI8903" s="1"/>
      <c r="CJ8903" s="1"/>
      <c r="CK8903" s="1"/>
      <c r="CL8903" s="1"/>
      <c r="CM8903" s="1"/>
      <c r="CN8903" s="1"/>
      <c r="CO8903" s="1"/>
    </row>
    <row r="8904" spans="15:93" x14ac:dyDescent="0.2">
      <c r="O8904" s="28"/>
      <c r="U8904" s="1"/>
      <c r="AC8904" s="93"/>
      <c r="AD8904" s="69"/>
      <c r="AE8904" s="33"/>
      <c r="AF8904" s="33"/>
      <c r="AG8904" s="33"/>
      <c r="AX8904" s="37"/>
      <c r="AY8904" s="1"/>
      <c r="AZ8904" s="1"/>
      <c r="BA8904" s="31"/>
      <c r="BB8904" s="31"/>
      <c r="BC8904" s="1"/>
      <c r="BD8904" s="1"/>
      <c r="BE8904" s="1"/>
      <c r="BF8904" s="1"/>
      <c r="BG8904" s="1"/>
      <c r="BT8904" s="37"/>
      <c r="BU8904" s="31"/>
      <c r="BW8904" s="33"/>
      <c r="BX8904" s="1"/>
      <c r="BY8904" s="1"/>
      <c r="BZ8904" s="1"/>
      <c r="CA8904" s="1"/>
      <c r="CB8904" s="1"/>
      <c r="CC8904" s="1"/>
      <c r="CE8904" s="1"/>
      <c r="CF8904" s="1"/>
      <c r="CG8904" s="1"/>
      <c r="CH8904" s="1"/>
      <c r="CI8904" s="1"/>
      <c r="CJ8904" s="1"/>
      <c r="CK8904" s="1"/>
      <c r="CL8904" s="1"/>
      <c r="CM8904" s="1"/>
      <c r="CN8904" s="1"/>
      <c r="CO8904" s="1"/>
    </row>
    <row r="8905" spans="15:93" x14ac:dyDescent="0.2">
      <c r="O8905" s="28"/>
      <c r="U8905" s="1"/>
      <c r="AC8905" s="93"/>
      <c r="AD8905" s="69"/>
      <c r="AE8905" s="33"/>
      <c r="AF8905" s="33"/>
      <c r="AG8905" s="33"/>
      <c r="AX8905" s="37"/>
      <c r="AY8905" s="1"/>
      <c r="AZ8905" s="1"/>
      <c r="BA8905" s="31"/>
      <c r="BB8905" s="31"/>
      <c r="BC8905" s="1"/>
      <c r="BD8905" s="1"/>
      <c r="BE8905" s="1"/>
      <c r="BF8905" s="1"/>
      <c r="BG8905" s="1"/>
      <c r="BT8905" s="37"/>
      <c r="BU8905" s="31"/>
      <c r="BW8905" s="33"/>
      <c r="BX8905" s="1"/>
      <c r="BY8905" s="1"/>
      <c r="BZ8905" s="1"/>
      <c r="CA8905" s="1"/>
      <c r="CB8905" s="1"/>
      <c r="CC8905" s="1"/>
      <c r="CE8905" s="1"/>
      <c r="CF8905" s="1"/>
      <c r="CG8905" s="1"/>
      <c r="CH8905" s="1"/>
      <c r="CI8905" s="1"/>
      <c r="CJ8905" s="1"/>
      <c r="CK8905" s="1"/>
      <c r="CL8905" s="1"/>
      <c r="CM8905" s="1"/>
      <c r="CN8905" s="1"/>
      <c r="CO8905" s="1"/>
    </row>
    <row r="8906" spans="15:93" x14ac:dyDescent="0.2">
      <c r="O8906" s="28"/>
      <c r="U8906" s="1"/>
      <c r="AC8906" s="93"/>
      <c r="AD8906" s="69"/>
      <c r="AE8906" s="33"/>
      <c r="AF8906" s="33"/>
      <c r="AG8906" s="33"/>
      <c r="AX8906" s="37"/>
      <c r="AY8906" s="1"/>
      <c r="AZ8906" s="1"/>
      <c r="BA8906" s="31"/>
      <c r="BB8906" s="31"/>
      <c r="BC8906" s="1"/>
      <c r="BD8906" s="1"/>
      <c r="BE8906" s="1"/>
      <c r="BF8906" s="1"/>
      <c r="BG8906" s="1"/>
      <c r="BT8906" s="37"/>
      <c r="BU8906" s="31"/>
      <c r="BW8906" s="33"/>
      <c r="BX8906" s="1"/>
      <c r="BY8906" s="1"/>
      <c r="BZ8906" s="1"/>
      <c r="CA8906" s="1"/>
      <c r="CB8906" s="1"/>
      <c r="CC8906" s="1"/>
      <c r="CE8906" s="1"/>
      <c r="CF8906" s="1"/>
      <c r="CG8906" s="1"/>
      <c r="CH8906" s="1"/>
      <c r="CI8906" s="1"/>
      <c r="CJ8906" s="1"/>
      <c r="CK8906" s="1"/>
      <c r="CL8906" s="1"/>
      <c r="CM8906" s="1"/>
      <c r="CN8906" s="1"/>
      <c r="CO8906" s="1"/>
    </row>
    <row r="8907" spans="15:93" x14ac:dyDescent="0.2">
      <c r="O8907" s="28"/>
      <c r="U8907" s="1"/>
      <c r="AC8907" s="93"/>
      <c r="AD8907" s="69"/>
      <c r="AE8907" s="33"/>
      <c r="AF8907" s="33"/>
      <c r="AG8907" s="33"/>
      <c r="AX8907" s="37"/>
      <c r="AY8907" s="1"/>
      <c r="AZ8907" s="1"/>
      <c r="BA8907" s="31"/>
      <c r="BB8907" s="31"/>
      <c r="BC8907" s="1"/>
      <c r="BD8907" s="1"/>
      <c r="BE8907" s="1"/>
      <c r="BF8907" s="1"/>
      <c r="BG8907" s="1"/>
      <c r="BT8907" s="37"/>
      <c r="BU8907" s="31"/>
      <c r="BW8907" s="33"/>
      <c r="BX8907" s="1"/>
      <c r="BY8907" s="1"/>
      <c r="BZ8907" s="1"/>
      <c r="CA8907" s="1"/>
      <c r="CB8907" s="1"/>
      <c r="CC8907" s="1"/>
      <c r="CE8907" s="1"/>
      <c r="CF8907" s="1"/>
      <c r="CG8907" s="1"/>
      <c r="CH8907" s="1"/>
      <c r="CI8907" s="1"/>
      <c r="CJ8907" s="1"/>
      <c r="CK8907" s="1"/>
      <c r="CL8907" s="1"/>
      <c r="CM8907" s="1"/>
      <c r="CN8907" s="1"/>
      <c r="CO8907" s="1"/>
    </row>
    <row r="8908" spans="15:93" x14ac:dyDescent="0.2">
      <c r="O8908" s="28"/>
      <c r="U8908" s="1"/>
      <c r="AC8908" s="93"/>
      <c r="AD8908" s="69"/>
      <c r="AE8908" s="33"/>
      <c r="AF8908" s="33"/>
      <c r="AG8908" s="33"/>
      <c r="AX8908" s="37"/>
      <c r="AY8908" s="1"/>
      <c r="AZ8908" s="1"/>
      <c r="BA8908" s="31"/>
      <c r="BB8908" s="31"/>
      <c r="BC8908" s="1"/>
      <c r="BD8908" s="1"/>
      <c r="BE8908" s="1"/>
      <c r="BF8908" s="1"/>
      <c r="BG8908" s="1"/>
      <c r="BT8908" s="37"/>
      <c r="BU8908" s="31"/>
      <c r="BW8908" s="33"/>
      <c r="BX8908" s="1"/>
      <c r="BY8908" s="1"/>
      <c r="BZ8908" s="1"/>
      <c r="CA8908" s="1"/>
      <c r="CB8908" s="1"/>
      <c r="CC8908" s="1"/>
      <c r="CE8908" s="1"/>
      <c r="CF8908" s="1"/>
      <c r="CG8908" s="1"/>
      <c r="CH8908" s="1"/>
      <c r="CI8908" s="1"/>
      <c r="CJ8908" s="1"/>
      <c r="CK8908" s="1"/>
      <c r="CL8908" s="1"/>
      <c r="CM8908" s="1"/>
      <c r="CN8908" s="1"/>
      <c r="CO8908" s="1"/>
    </row>
    <row r="8909" spans="15:93" x14ac:dyDescent="0.2">
      <c r="O8909" s="28"/>
      <c r="U8909" s="1"/>
      <c r="AC8909" s="93"/>
      <c r="AD8909" s="69"/>
      <c r="AE8909" s="33"/>
      <c r="AF8909" s="33"/>
      <c r="AG8909" s="33"/>
      <c r="AX8909" s="37"/>
      <c r="AY8909" s="1"/>
      <c r="AZ8909" s="1"/>
      <c r="BA8909" s="31"/>
      <c r="BB8909" s="31"/>
      <c r="BC8909" s="1"/>
      <c r="BD8909" s="1"/>
      <c r="BE8909" s="1"/>
      <c r="BF8909" s="1"/>
      <c r="BG8909" s="1"/>
      <c r="BT8909" s="37"/>
      <c r="BU8909" s="31"/>
      <c r="BW8909" s="33"/>
      <c r="BX8909" s="1"/>
      <c r="BY8909" s="1"/>
      <c r="BZ8909" s="1"/>
      <c r="CA8909" s="1"/>
      <c r="CB8909" s="1"/>
      <c r="CC8909" s="1"/>
      <c r="CE8909" s="1"/>
      <c r="CF8909" s="1"/>
      <c r="CG8909" s="1"/>
      <c r="CH8909" s="1"/>
      <c r="CI8909" s="1"/>
      <c r="CJ8909" s="1"/>
      <c r="CK8909" s="1"/>
      <c r="CL8909" s="1"/>
      <c r="CM8909" s="1"/>
      <c r="CN8909" s="1"/>
      <c r="CO8909" s="1"/>
    </row>
    <row r="8910" spans="15:93" x14ac:dyDescent="0.2">
      <c r="O8910" s="28"/>
      <c r="U8910" s="1"/>
      <c r="AC8910" s="93"/>
      <c r="AD8910" s="69"/>
      <c r="AE8910" s="33"/>
      <c r="AF8910" s="33"/>
      <c r="AG8910" s="33"/>
      <c r="AX8910" s="37"/>
      <c r="AY8910" s="1"/>
      <c r="AZ8910" s="1"/>
      <c r="BA8910" s="31"/>
      <c r="BB8910" s="31"/>
      <c r="BC8910" s="1"/>
      <c r="BD8910" s="1"/>
      <c r="BE8910" s="1"/>
      <c r="BF8910" s="1"/>
      <c r="BG8910" s="1"/>
      <c r="BT8910" s="37"/>
      <c r="BU8910" s="31"/>
      <c r="BW8910" s="33"/>
      <c r="BX8910" s="1"/>
      <c r="BY8910" s="1"/>
      <c r="BZ8910" s="1"/>
      <c r="CA8910" s="1"/>
      <c r="CB8910" s="1"/>
      <c r="CC8910" s="1"/>
      <c r="CE8910" s="1"/>
      <c r="CF8910" s="1"/>
      <c r="CG8910" s="1"/>
      <c r="CH8910" s="1"/>
      <c r="CI8910" s="1"/>
      <c r="CJ8910" s="1"/>
      <c r="CK8910" s="1"/>
      <c r="CL8910" s="1"/>
      <c r="CM8910" s="1"/>
      <c r="CN8910" s="1"/>
      <c r="CO8910" s="1"/>
    </row>
    <row r="8911" spans="15:93" x14ac:dyDescent="0.2">
      <c r="O8911" s="28"/>
      <c r="U8911" s="1"/>
      <c r="AC8911" s="93"/>
      <c r="AD8911" s="69"/>
      <c r="AE8911" s="33"/>
      <c r="AF8911" s="33"/>
      <c r="AG8911" s="33"/>
      <c r="AX8911" s="37"/>
      <c r="AY8911" s="1"/>
      <c r="AZ8911" s="1"/>
      <c r="BA8911" s="31"/>
      <c r="BB8911" s="31"/>
      <c r="BC8911" s="1"/>
      <c r="BD8911" s="1"/>
      <c r="BE8911" s="1"/>
      <c r="BF8911" s="1"/>
      <c r="BG8911" s="1"/>
      <c r="BT8911" s="37"/>
      <c r="BU8911" s="31"/>
      <c r="BW8911" s="33"/>
      <c r="BX8911" s="1"/>
      <c r="BY8911" s="1"/>
      <c r="BZ8911" s="1"/>
      <c r="CA8911" s="1"/>
      <c r="CB8911" s="1"/>
      <c r="CC8911" s="1"/>
      <c r="CE8911" s="1"/>
      <c r="CF8911" s="1"/>
      <c r="CG8911" s="1"/>
      <c r="CH8911" s="1"/>
      <c r="CI8911" s="1"/>
      <c r="CJ8911" s="1"/>
      <c r="CK8911" s="1"/>
      <c r="CL8911" s="1"/>
      <c r="CM8911" s="1"/>
      <c r="CN8911" s="1"/>
      <c r="CO8911" s="1"/>
    </row>
    <row r="8912" spans="15:93" x14ac:dyDescent="0.2">
      <c r="O8912" s="28"/>
      <c r="U8912" s="1"/>
      <c r="AC8912" s="93"/>
      <c r="AD8912" s="69"/>
      <c r="AE8912" s="33"/>
      <c r="AF8912" s="33"/>
      <c r="AG8912" s="33"/>
      <c r="AX8912" s="37"/>
      <c r="AY8912" s="1"/>
      <c r="AZ8912" s="1"/>
      <c r="BA8912" s="31"/>
      <c r="BB8912" s="31"/>
      <c r="BC8912" s="1"/>
      <c r="BD8912" s="1"/>
      <c r="BE8912" s="1"/>
      <c r="BF8912" s="1"/>
      <c r="BG8912" s="1"/>
      <c r="BT8912" s="37"/>
      <c r="BU8912" s="31"/>
      <c r="BW8912" s="33"/>
      <c r="BX8912" s="1"/>
      <c r="BY8912" s="1"/>
      <c r="BZ8912" s="1"/>
      <c r="CA8912" s="1"/>
      <c r="CB8912" s="1"/>
      <c r="CC8912" s="1"/>
      <c r="CE8912" s="1"/>
      <c r="CF8912" s="1"/>
      <c r="CG8912" s="1"/>
      <c r="CH8912" s="1"/>
      <c r="CI8912" s="1"/>
      <c r="CJ8912" s="1"/>
      <c r="CK8912" s="1"/>
      <c r="CL8912" s="1"/>
      <c r="CM8912" s="1"/>
      <c r="CN8912" s="1"/>
      <c r="CO8912" s="1"/>
    </row>
    <row r="8913" spans="15:93" x14ac:dyDescent="0.2">
      <c r="O8913" s="28"/>
      <c r="U8913" s="1"/>
      <c r="AC8913" s="93"/>
      <c r="AD8913" s="69"/>
      <c r="AE8913" s="33"/>
      <c r="AF8913" s="33"/>
      <c r="AG8913" s="33"/>
      <c r="AX8913" s="37"/>
      <c r="AY8913" s="1"/>
      <c r="AZ8913" s="1"/>
      <c r="BA8913" s="31"/>
      <c r="BB8913" s="31"/>
      <c r="BC8913" s="1"/>
      <c r="BD8913" s="1"/>
      <c r="BE8913" s="1"/>
      <c r="BF8913" s="1"/>
      <c r="BG8913" s="1"/>
      <c r="BT8913" s="37"/>
      <c r="BU8913" s="31"/>
      <c r="BW8913" s="33"/>
      <c r="BX8913" s="1"/>
      <c r="BY8913" s="1"/>
      <c r="BZ8913" s="1"/>
      <c r="CA8913" s="1"/>
      <c r="CB8913" s="1"/>
      <c r="CC8913" s="1"/>
      <c r="CE8913" s="1"/>
      <c r="CF8913" s="1"/>
      <c r="CG8913" s="1"/>
      <c r="CH8913" s="1"/>
      <c r="CI8913" s="1"/>
      <c r="CJ8913" s="1"/>
      <c r="CK8913" s="1"/>
      <c r="CL8913" s="1"/>
      <c r="CM8913" s="1"/>
      <c r="CN8913" s="1"/>
      <c r="CO8913" s="1"/>
    </row>
    <row r="8914" spans="15:93" x14ac:dyDescent="0.2">
      <c r="O8914" s="28"/>
      <c r="U8914" s="1"/>
      <c r="AC8914" s="93"/>
      <c r="AD8914" s="69"/>
      <c r="AE8914" s="33"/>
      <c r="AF8914" s="33"/>
      <c r="AG8914" s="33"/>
      <c r="AX8914" s="37"/>
      <c r="AY8914" s="1"/>
      <c r="AZ8914" s="1"/>
      <c r="BA8914" s="31"/>
      <c r="BB8914" s="31"/>
      <c r="BC8914" s="1"/>
      <c r="BD8914" s="1"/>
      <c r="BE8914" s="1"/>
      <c r="BF8914" s="1"/>
      <c r="BG8914" s="1"/>
      <c r="BT8914" s="37"/>
      <c r="BU8914" s="31"/>
      <c r="BW8914" s="33"/>
      <c r="BX8914" s="1"/>
      <c r="BY8914" s="1"/>
      <c r="BZ8914" s="1"/>
      <c r="CA8914" s="1"/>
      <c r="CB8914" s="1"/>
      <c r="CC8914" s="1"/>
      <c r="CE8914" s="1"/>
      <c r="CF8914" s="1"/>
      <c r="CG8914" s="1"/>
      <c r="CH8914" s="1"/>
      <c r="CI8914" s="1"/>
      <c r="CJ8914" s="1"/>
      <c r="CK8914" s="1"/>
      <c r="CL8914" s="1"/>
      <c r="CM8914" s="1"/>
      <c r="CN8914" s="1"/>
      <c r="CO8914" s="1"/>
    </row>
    <row r="8915" spans="15:93" x14ac:dyDescent="0.2">
      <c r="O8915" s="28"/>
      <c r="U8915" s="1"/>
      <c r="AC8915" s="93"/>
      <c r="AD8915" s="69"/>
      <c r="AE8915" s="33"/>
      <c r="AF8915" s="33"/>
      <c r="AG8915" s="33"/>
      <c r="AX8915" s="37"/>
      <c r="AY8915" s="1"/>
      <c r="AZ8915" s="1"/>
      <c r="BA8915" s="31"/>
      <c r="BB8915" s="31"/>
      <c r="BC8915" s="1"/>
      <c r="BD8915" s="1"/>
      <c r="BE8915" s="1"/>
      <c r="BF8915" s="1"/>
      <c r="BG8915" s="1"/>
      <c r="BT8915" s="37"/>
      <c r="BU8915" s="31"/>
      <c r="BW8915" s="33"/>
      <c r="BX8915" s="1"/>
      <c r="BY8915" s="1"/>
      <c r="BZ8915" s="1"/>
      <c r="CA8915" s="1"/>
      <c r="CB8915" s="1"/>
      <c r="CC8915" s="1"/>
      <c r="CE8915" s="1"/>
      <c r="CF8915" s="1"/>
      <c r="CG8915" s="1"/>
      <c r="CH8915" s="1"/>
      <c r="CI8915" s="1"/>
      <c r="CJ8915" s="1"/>
      <c r="CK8915" s="1"/>
      <c r="CL8915" s="1"/>
      <c r="CM8915" s="1"/>
      <c r="CN8915" s="1"/>
      <c r="CO8915" s="1"/>
    </row>
    <row r="8916" spans="15:93" x14ac:dyDescent="0.2">
      <c r="O8916" s="28"/>
      <c r="U8916" s="1"/>
      <c r="AC8916" s="93"/>
      <c r="AD8916" s="69"/>
      <c r="AE8916" s="33"/>
      <c r="AF8916" s="33"/>
      <c r="AG8916" s="33"/>
      <c r="AX8916" s="37"/>
      <c r="AY8916" s="1"/>
      <c r="AZ8916" s="1"/>
      <c r="BA8916" s="31"/>
      <c r="BB8916" s="31"/>
      <c r="BC8916" s="1"/>
      <c r="BD8916" s="1"/>
      <c r="BE8916" s="1"/>
      <c r="BF8916" s="1"/>
      <c r="BG8916" s="1"/>
      <c r="BT8916" s="37"/>
      <c r="BU8916" s="31"/>
      <c r="BW8916" s="33"/>
      <c r="BX8916" s="1"/>
      <c r="BY8916" s="1"/>
      <c r="BZ8916" s="1"/>
      <c r="CA8916" s="1"/>
      <c r="CB8916" s="1"/>
      <c r="CC8916" s="1"/>
      <c r="CE8916" s="1"/>
      <c r="CF8916" s="1"/>
      <c r="CG8916" s="1"/>
      <c r="CH8916" s="1"/>
      <c r="CI8916" s="1"/>
      <c r="CJ8916" s="1"/>
      <c r="CK8916" s="1"/>
      <c r="CL8916" s="1"/>
      <c r="CM8916" s="1"/>
      <c r="CN8916" s="1"/>
      <c r="CO8916" s="1"/>
    </row>
    <row r="8917" spans="15:93" x14ac:dyDescent="0.2">
      <c r="O8917" s="28"/>
      <c r="U8917" s="1"/>
      <c r="AC8917" s="93"/>
      <c r="AD8917" s="69"/>
      <c r="AE8917" s="33"/>
      <c r="AF8917" s="33"/>
      <c r="AG8917" s="33"/>
      <c r="AX8917" s="37"/>
      <c r="AY8917" s="1"/>
      <c r="AZ8917" s="1"/>
      <c r="BA8917" s="31"/>
      <c r="BB8917" s="31"/>
      <c r="BC8917" s="1"/>
      <c r="BD8917" s="1"/>
      <c r="BE8917" s="1"/>
      <c r="BF8917" s="1"/>
      <c r="BG8917" s="1"/>
      <c r="BT8917" s="37"/>
      <c r="BU8917" s="31"/>
      <c r="BW8917" s="33"/>
      <c r="BX8917" s="1"/>
      <c r="BY8917" s="1"/>
      <c r="BZ8917" s="1"/>
      <c r="CA8917" s="1"/>
      <c r="CB8917" s="1"/>
      <c r="CC8917" s="1"/>
      <c r="CE8917" s="1"/>
      <c r="CF8917" s="1"/>
      <c r="CG8917" s="1"/>
      <c r="CH8917" s="1"/>
      <c r="CI8917" s="1"/>
      <c r="CJ8917" s="1"/>
      <c r="CK8917" s="1"/>
      <c r="CL8917" s="1"/>
      <c r="CM8917" s="1"/>
      <c r="CN8917" s="1"/>
      <c r="CO8917" s="1"/>
    </row>
    <row r="8918" spans="15:93" x14ac:dyDescent="0.2">
      <c r="O8918" s="28"/>
      <c r="U8918" s="1"/>
      <c r="AC8918" s="93"/>
      <c r="AD8918" s="69"/>
      <c r="AE8918" s="33"/>
      <c r="AF8918" s="33"/>
      <c r="AG8918" s="33"/>
      <c r="AX8918" s="37"/>
      <c r="AY8918" s="1"/>
      <c r="AZ8918" s="1"/>
      <c r="BA8918" s="31"/>
      <c r="BB8918" s="31"/>
      <c r="BC8918" s="1"/>
      <c r="BD8918" s="1"/>
      <c r="BE8918" s="1"/>
      <c r="BF8918" s="1"/>
      <c r="BG8918" s="1"/>
      <c r="BT8918" s="37"/>
      <c r="BU8918" s="31"/>
      <c r="BW8918" s="33"/>
      <c r="BX8918" s="1"/>
      <c r="BY8918" s="1"/>
      <c r="BZ8918" s="1"/>
      <c r="CA8918" s="1"/>
      <c r="CB8918" s="1"/>
      <c r="CC8918" s="1"/>
      <c r="CE8918" s="1"/>
      <c r="CF8918" s="1"/>
      <c r="CG8918" s="1"/>
      <c r="CH8918" s="1"/>
      <c r="CI8918" s="1"/>
      <c r="CJ8918" s="1"/>
      <c r="CK8918" s="1"/>
      <c r="CL8918" s="1"/>
      <c r="CM8918" s="1"/>
      <c r="CN8918" s="1"/>
      <c r="CO8918" s="1"/>
    </row>
    <row r="8919" spans="15:93" x14ac:dyDescent="0.2">
      <c r="O8919" s="28"/>
      <c r="U8919" s="1"/>
      <c r="AC8919" s="93"/>
      <c r="AD8919" s="69"/>
      <c r="AE8919" s="33"/>
      <c r="AF8919" s="33"/>
      <c r="AG8919" s="33"/>
      <c r="AX8919" s="37"/>
      <c r="AY8919" s="1"/>
      <c r="AZ8919" s="1"/>
      <c r="BA8919" s="31"/>
      <c r="BB8919" s="31"/>
      <c r="BC8919" s="1"/>
      <c r="BD8919" s="1"/>
      <c r="BE8919" s="1"/>
      <c r="BF8919" s="1"/>
      <c r="BG8919" s="1"/>
      <c r="BT8919" s="37"/>
      <c r="BU8919" s="31"/>
      <c r="BW8919" s="33"/>
      <c r="BX8919" s="1"/>
      <c r="BY8919" s="1"/>
      <c r="BZ8919" s="1"/>
      <c r="CA8919" s="1"/>
      <c r="CB8919" s="1"/>
      <c r="CC8919" s="1"/>
      <c r="CE8919" s="1"/>
      <c r="CF8919" s="1"/>
      <c r="CG8919" s="1"/>
      <c r="CH8919" s="1"/>
      <c r="CI8919" s="1"/>
      <c r="CJ8919" s="1"/>
      <c r="CK8919" s="1"/>
      <c r="CL8919" s="1"/>
      <c r="CM8919" s="1"/>
      <c r="CN8919" s="1"/>
      <c r="CO8919" s="1"/>
    </row>
    <row r="8920" spans="15:93" x14ac:dyDescent="0.2">
      <c r="O8920" s="28"/>
      <c r="U8920" s="1"/>
      <c r="AC8920" s="93"/>
      <c r="AD8920" s="69"/>
      <c r="AE8920" s="33"/>
      <c r="AF8920" s="33"/>
      <c r="AG8920" s="33"/>
      <c r="AX8920" s="37"/>
      <c r="AY8920" s="1"/>
      <c r="AZ8920" s="1"/>
      <c r="BA8920" s="31"/>
      <c r="BB8920" s="31"/>
      <c r="BC8920" s="1"/>
      <c r="BD8920" s="1"/>
      <c r="BE8920" s="1"/>
      <c r="BF8920" s="1"/>
      <c r="BG8920" s="1"/>
      <c r="BT8920" s="37"/>
      <c r="BU8920" s="31"/>
      <c r="BW8920" s="33"/>
      <c r="BX8920" s="1"/>
      <c r="BY8920" s="1"/>
      <c r="BZ8920" s="1"/>
      <c r="CA8920" s="1"/>
      <c r="CB8920" s="1"/>
      <c r="CC8920" s="1"/>
      <c r="CE8920" s="1"/>
      <c r="CF8920" s="1"/>
      <c r="CG8920" s="1"/>
      <c r="CH8920" s="1"/>
      <c r="CI8920" s="1"/>
      <c r="CJ8920" s="1"/>
      <c r="CK8920" s="1"/>
      <c r="CL8920" s="1"/>
      <c r="CM8920" s="1"/>
      <c r="CN8920" s="1"/>
      <c r="CO8920" s="1"/>
    </row>
    <row r="8921" spans="15:93" x14ac:dyDescent="0.2">
      <c r="O8921" s="28"/>
      <c r="U8921" s="1"/>
      <c r="AC8921" s="93"/>
      <c r="AD8921" s="69"/>
      <c r="AE8921" s="33"/>
      <c r="AF8921" s="33"/>
      <c r="AG8921" s="33"/>
      <c r="AX8921" s="37"/>
      <c r="AY8921" s="1"/>
      <c r="AZ8921" s="1"/>
      <c r="BA8921" s="31"/>
      <c r="BB8921" s="31"/>
      <c r="BC8921" s="1"/>
      <c r="BD8921" s="1"/>
      <c r="BE8921" s="1"/>
      <c r="BF8921" s="1"/>
      <c r="BG8921" s="1"/>
      <c r="BT8921" s="37"/>
      <c r="BU8921" s="31"/>
      <c r="BW8921" s="33"/>
      <c r="BX8921" s="1"/>
      <c r="BY8921" s="1"/>
      <c r="BZ8921" s="1"/>
      <c r="CA8921" s="1"/>
      <c r="CB8921" s="1"/>
      <c r="CC8921" s="1"/>
      <c r="CE8921" s="1"/>
      <c r="CF8921" s="1"/>
      <c r="CG8921" s="1"/>
      <c r="CH8921" s="1"/>
      <c r="CI8921" s="1"/>
      <c r="CJ8921" s="1"/>
      <c r="CK8921" s="1"/>
      <c r="CL8921" s="1"/>
      <c r="CM8921" s="1"/>
      <c r="CN8921" s="1"/>
      <c r="CO8921" s="1"/>
    </row>
    <row r="8922" spans="15:93" x14ac:dyDescent="0.2">
      <c r="O8922" s="28"/>
      <c r="U8922" s="1"/>
      <c r="AC8922" s="93"/>
      <c r="AD8922" s="69"/>
      <c r="AE8922" s="33"/>
      <c r="AF8922" s="33"/>
      <c r="AG8922" s="33"/>
      <c r="AX8922" s="37"/>
      <c r="AY8922" s="1"/>
      <c r="AZ8922" s="1"/>
      <c r="BA8922" s="31"/>
      <c r="BB8922" s="31"/>
      <c r="BC8922" s="1"/>
      <c r="BD8922" s="1"/>
      <c r="BE8922" s="1"/>
      <c r="BF8922" s="1"/>
      <c r="BG8922" s="1"/>
      <c r="BT8922" s="37"/>
      <c r="BU8922" s="31"/>
      <c r="BW8922" s="33"/>
      <c r="BX8922" s="1"/>
      <c r="BY8922" s="1"/>
      <c r="BZ8922" s="1"/>
      <c r="CA8922" s="1"/>
      <c r="CB8922" s="1"/>
      <c r="CC8922" s="1"/>
      <c r="CE8922" s="1"/>
      <c r="CF8922" s="1"/>
      <c r="CG8922" s="1"/>
      <c r="CH8922" s="1"/>
      <c r="CI8922" s="1"/>
      <c r="CJ8922" s="1"/>
      <c r="CK8922" s="1"/>
      <c r="CL8922" s="1"/>
      <c r="CM8922" s="1"/>
      <c r="CN8922" s="1"/>
      <c r="CO8922" s="1"/>
    </row>
    <row r="8923" spans="15:93" x14ac:dyDescent="0.2">
      <c r="O8923" s="28"/>
      <c r="U8923" s="1"/>
      <c r="AC8923" s="93"/>
      <c r="AD8923" s="69"/>
      <c r="AE8923" s="33"/>
      <c r="AF8923" s="33"/>
      <c r="AG8923" s="33"/>
      <c r="AX8923" s="37"/>
      <c r="AY8923" s="1"/>
      <c r="AZ8923" s="1"/>
      <c r="BA8923" s="31"/>
      <c r="BB8923" s="31"/>
      <c r="BC8923" s="1"/>
      <c r="BD8923" s="1"/>
      <c r="BE8923" s="1"/>
      <c r="BF8923" s="1"/>
      <c r="BG8923" s="1"/>
      <c r="BT8923" s="37"/>
      <c r="BU8923" s="31"/>
      <c r="BW8923" s="33"/>
      <c r="BX8923" s="1"/>
      <c r="BY8923" s="1"/>
      <c r="BZ8923" s="1"/>
      <c r="CA8923" s="1"/>
      <c r="CB8923" s="1"/>
      <c r="CC8923" s="1"/>
      <c r="CE8923" s="1"/>
      <c r="CF8923" s="1"/>
      <c r="CG8923" s="1"/>
      <c r="CH8923" s="1"/>
      <c r="CI8923" s="1"/>
      <c r="CJ8923" s="1"/>
      <c r="CK8923" s="1"/>
      <c r="CL8923" s="1"/>
      <c r="CM8923" s="1"/>
      <c r="CN8923" s="1"/>
      <c r="CO8923" s="1"/>
    </row>
    <row r="8924" spans="15:93" x14ac:dyDescent="0.2">
      <c r="O8924" s="28"/>
      <c r="U8924" s="1"/>
      <c r="AC8924" s="93"/>
      <c r="AD8924" s="69"/>
      <c r="AE8924" s="33"/>
      <c r="AF8924" s="33"/>
      <c r="AG8924" s="33"/>
      <c r="AX8924" s="37"/>
      <c r="AY8924" s="1"/>
      <c r="AZ8924" s="1"/>
      <c r="BA8924" s="31"/>
      <c r="BB8924" s="31"/>
      <c r="BC8924" s="1"/>
      <c r="BD8924" s="1"/>
      <c r="BE8924" s="1"/>
      <c r="BF8924" s="1"/>
      <c r="BG8924" s="1"/>
      <c r="BT8924" s="37"/>
      <c r="BU8924" s="31"/>
      <c r="BW8924" s="33"/>
      <c r="BX8924" s="1"/>
      <c r="BY8924" s="1"/>
      <c r="BZ8924" s="1"/>
      <c r="CA8924" s="1"/>
      <c r="CB8924" s="1"/>
      <c r="CC8924" s="1"/>
      <c r="CE8924" s="1"/>
      <c r="CF8924" s="1"/>
      <c r="CG8924" s="1"/>
      <c r="CH8924" s="1"/>
      <c r="CI8924" s="1"/>
      <c r="CJ8924" s="1"/>
      <c r="CK8924" s="1"/>
      <c r="CL8924" s="1"/>
      <c r="CM8924" s="1"/>
      <c r="CN8924" s="1"/>
      <c r="CO8924" s="1"/>
    </row>
    <row r="8925" spans="15:93" x14ac:dyDescent="0.2">
      <c r="O8925" s="28"/>
      <c r="U8925" s="1"/>
      <c r="AC8925" s="93"/>
      <c r="AD8925" s="69"/>
      <c r="AE8925" s="33"/>
      <c r="AF8925" s="33"/>
      <c r="AG8925" s="33"/>
      <c r="AX8925" s="37"/>
      <c r="AY8925" s="1"/>
      <c r="AZ8925" s="1"/>
      <c r="BA8925" s="31"/>
      <c r="BB8925" s="31"/>
      <c r="BC8925" s="1"/>
      <c r="BD8925" s="1"/>
      <c r="BE8925" s="1"/>
      <c r="BF8925" s="1"/>
      <c r="BG8925" s="1"/>
      <c r="BT8925" s="37"/>
      <c r="BU8925" s="31"/>
      <c r="BW8925" s="33"/>
      <c r="BX8925" s="1"/>
      <c r="BY8925" s="1"/>
      <c r="BZ8925" s="1"/>
      <c r="CA8925" s="1"/>
      <c r="CB8925" s="1"/>
      <c r="CC8925" s="1"/>
      <c r="CE8925" s="1"/>
      <c r="CF8925" s="1"/>
      <c r="CG8925" s="1"/>
      <c r="CH8925" s="1"/>
      <c r="CI8925" s="1"/>
      <c r="CJ8925" s="1"/>
      <c r="CK8925" s="1"/>
      <c r="CL8925" s="1"/>
      <c r="CM8925" s="1"/>
      <c r="CN8925" s="1"/>
      <c r="CO8925" s="1"/>
    </row>
    <row r="8926" spans="15:93" x14ac:dyDescent="0.2">
      <c r="O8926" s="28"/>
      <c r="U8926" s="1"/>
      <c r="AC8926" s="93"/>
      <c r="AD8926" s="69"/>
      <c r="AE8926" s="33"/>
      <c r="AF8926" s="33"/>
      <c r="AG8926" s="33"/>
      <c r="AX8926" s="37"/>
      <c r="AY8926" s="1"/>
      <c r="AZ8926" s="1"/>
      <c r="BA8926" s="31"/>
      <c r="BB8926" s="31"/>
      <c r="BC8926" s="1"/>
      <c r="BD8926" s="1"/>
      <c r="BE8926" s="1"/>
      <c r="BF8926" s="1"/>
      <c r="BG8926" s="1"/>
      <c r="BT8926" s="37"/>
      <c r="BU8926" s="31"/>
      <c r="BW8926" s="33"/>
      <c r="BX8926" s="1"/>
      <c r="BY8926" s="1"/>
      <c r="BZ8926" s="1"/>
      <c r="CA8926" s="1"/>
      <c r="CB8926" s="1"/>
      <c r="CC8926" s="1"/>
      <c r="CE8926" s="1"/>
      <c r="CF8926" s="1"/>
      <c r="CG8926" s="1"/>
      <c r="CH8926" s="1"/>
      <c r="CI8926" s="1"/>
      <c r="CJ8926" s="1"/>
      <c r="CK8926" s="1"/>
      <c r="CL8926" s="1"/>
      <c r="CM8926" s="1"/>
      <c r="CN8926" s="1"/>
      <c r="CO8926" s="1"/>
    </row>
    <row r="8927" spans="15:93" x14ac:dyDescent="0.2">
      <c r="O8927" s="28"/>
      <c r="U8927" s="1"/>
      <c r="AC8927" s="93"/>
      <c r="AD8927" s="69"/>
      <c r="AE8927" s="33"/>
      <c r="AF8927" s="33"/>
      <c r="AG8927" s="33"/>
      <c r="AX8927" s="37"/>
      <c r="AY8927" s="1"/>
      <c r="AZ8927" s="1"/>
      <c r="BA8927" s="31"/>
      <c r="BB8927" s="31"/>
      <c r="BC8927" s="1"/>
      <c r="BD8927" s="1"/>
      <c r="BE8927" s="1"/>
      <c r="BF8927" s="1"/>
      <c r="BG8927" s="1"/>
      <c r="BT8927" s="37"/>
      <c r="BU8927" s="31"/>
      <c r="BW8927" s="33"/>
      <c r="BX8927" s="1"/>
      <c r="BY8927" s="1"/>
      <c r="BZ8927" s="1"/>
      <c r="CA8927" s="1"/>
      <c r="CB8927" s="1"/>
      <c r="CC8927" s="1"/>
      <c r="CE8927" s="1"/>
      <c r="CF8927" s="1"/>
      <c r="CG8927" s="1"/>
      <c r="CH8927" s="1"/>
      <c r="CI8927" s="1"/>
      <c r="CJ8927" s="1"/>
      <c r="CK8927" s="1"/>
      <c r="CL8927" s="1"/>
      <c r="CM8927" s="1"/>
      <c r="CN8927" s="1"/>
      <c r="CO8927" s="1"/>
    </row>
    <row r="8928" spans="15:93" x14ac:dyDescent="0.2">
      <c r="O8928" s="28"/>
      <c r="U8928" s="1"/>
      <c r="AC8928" s="93"/>
      <c r="AD8928" s="69"/>
      <c r="AE8928" s="33"/>
      <c r="AF8928" s="33"/>
      <c r="AG8928" s="33"/>
      <c r="AX8928" s="37"/>
      <c r="AY8928" s="1"/>
      <c r="AZ8928" s="1"/>
      <c r="BA8928" s="31"/>
      <c r="BB8928" s="31"/>
      <c r="BC8928" s="1"/>
      <c r="BD8928" s="1"/>
      <c r="BE8928" s="1"/>
      <c r="BF8928" s="1"/>
      <c r="BG8928" s="1"/>
      <c r="BT8928" s="37"/>
      <c r="BU8928" s="31"/>
      <c r="BW8928" s="33"/>
      <c r="BX8928" s="1"/>
      <c r="BY8928" s="1"/>
      <c r="BZ8928" s="1"/>
      <c r="CA8928" s="1"/>
      <c r="CB8928" s="1"/>
      <c r="CC8928" s="1"/>
      <c r="CE8928" s="1"/>
      <c r="CF8928" s="1"/>
      <c r="CG8928" s="1"/>
      <c r="CH8928" s="1"/>
      <c r="CI8928" s="1"/>
      <c r="CJ8928" s="1"/>
      <c r="CK8928" s="1"/>
      <c r="CL8928" s="1"/>
      <c r="CM8928" s="1"/>
      <c r="CN8928" s="1"/>
      <c r="CO8928" s="1"/>
    </row>
    <row r="8929" spans="15:93" x14ac:dyDescent="0.2">
      <c r="O8929" s="28"/>
      <c r="U8929" s="1"/>
      <c r="AC8929" s="93"/>
      <c r="AD8929" s="69"/>
      <c r="AE8929" s="33"/>
      <c r="AF8929" s="33"/>
      <c r="AG8929" s="33"/>
      <c r="AX8929" s="37"/>
      <c r="AY8929" s="1"/>
      <c r="AZ8929" s="1"/>
      <c r="BA8929" s="31"/>
      <c r="BB8929" s="31"/>
      <c r="BC8929" s="1"/>
      <c r="BD8929" s="1"/>
      <c r="BE8929" s="1"/>
      <c r="BF8929" s="1"/>
      <c r="BG8929" s="1"/>
      <c r="BT8929" s="37"/>
      <c r="BU8929" s="31"/>
      <c r="BW8929" s="33"/>
      <c r="BX8929" s="1"/>
      <c r="BY8929" s="1"/>
      <c r="BZ8929" s="1"/>
      <c r="CA8929" s="1"/>
      <c r="CB8929" s="1"/>
      <c r="CC8929" s="1"/>
      <c r="CE8929" s="1"/>
      <c r="CF8929" s="1"/>
      <c r="CG8929" s="1"/>
      <c r="CH8929" s="1"/>
      <c r="CI8929" s="1"/>
      <c r="CJ8929" s="1"/>
      <c r="CK8929" s="1"/>
      <c r="CL8929" s="1"/>
      <c r="CM8929" s="1"/>
      <c r="CN8929" s="1"/>
      <c r="CO8929" s="1"/>
    </row>
    <row r="8930" spans="15:93" x14ac:dyDescent="0.2">
      <c r="O8930" s="28"/>
      <c r="U8930" s="1"/>
      <c r="AC8930" s="93"/>
      <c r="AD8930" s="69"/>
      <c r="AE8930" s="33"/>
      <c r="AF8930" s="33"/>
      <c r="AG8930" s="33"/>
      <c r="AX8930" s="37"/>
      <c r="AY8930" s="1"/>
      <c r="AZ8930" s="1"/>
      <c r="BA8930" s="31"/>
      <c r="BB8930" s="31"/>
      <c r="BC8930" s="1"/>
      <c r="BD8930" s="1"/>
      <c r="BE8930" s="1"/>
      <c r="BF8930" s="1"/>
      <c r="BG8930" s="1"/>
      <c r="BT8930" s="37"/>
      <c r="BU8930" s="31"/>
      <c r="BW8930" s="33"/>
      <c r="BX8930" s="1"/>
      <c r="BY8930" s="1"/>
      <c r="BZ8930" s="1"/>
      <c r="CA8930" s="1"/>
      <c r="CB8930" s="1"/>
      <c r="CC8930" s="1"/>
      <c r="CE8930" s="1"/>
      <c r="CF8930" s="1"/>
      <c r="CG8930" s="1"/>
      <c r="CH8930" s="1"/>
      <c r="CI8930" s="1"/>
      <c r="CJ8930" s="1"/>
      <c r="CK8930" s="1"/>
      <c r="CL8930" s="1"/>
      <c r="CM8930" s="1"/>
      <c r="CN8930" s="1"/>
      <c r="CO8930" s="1"/>
    </row>
    <row r="8931" spans="15:93" x14ac:dyDescent="0.2">
      <c r="O8931" s="28"/>
      <c r="U8931" s="1"/>
      <c r="AC8931" s="93"/>
      <c r="AD8931" s="69"/>
      <c r="AE8931" s="33"/>
      <c r="AF8931" s="33"/>
      <c r="AG8931" s="33"/>
      <c r="AX8931" s="37"/>
      <c r="AY8931" s="1"/>
      <c r="AZ8931" s="1"/>
      <c r="BA8931" s="31"/>
      <c r="BB8931" s="31"/>
      <c r="BC8931" s="1"/>
      <c r="BD8931" s="1"/>
      <c r="BE8931" s="1"/>
      <c r="BF8931" s="1"/>
      <c r="BG8931" s="1"/>
      <c r="BT8931" s="37"/>
      <c r="BU8931" s="31"/>
      <c r="BW8931" s="33"/>
      <c r="BX8931" s="1"/>
      <c r="BY8931" s="1"/>
      <c r="BZ8931" s="1"/>
      <c r="CA8931" s="1"/>
      <c r="CB8931" s="1"/>
      <c r="CC8931" s="1"/>
      <c r="CE8931" s="1"/>
      <c r="CF8931" s="1"/>
      <c r="CG8931" s="1"/>
      <c r="CH8931" s="1"/>
      <c r="CI8931" s="1"/>
      <c r="CJ8931" s="1"/>
      <c r="CK8931" s="1"/>
      <c r="CL8931" s="1"/>
      <c r="CM8931" s="1"/>
      <c r="CN8931" s="1"/>
      <c r="CO8931" s="1"/>
    </row>
    <row r="8932" spans="15:93" x14ac:dyDescent="0.2">
      <c r="O8932" s="28"/>
      <c r="U8932" s="1"/>
      <c r="AC8932" s="93"/>
      <c r="AD8932" s="69"/>
      <c r="AE8932" s="33"/>
      <c r="AF8932" s="33"/>
      <c r="AG8932" s="33"/>
      <c r="AX8932" s="37"/>
      <c r="AY8932" s="1"/>
      <c r="AZ8932" s="1"/>
      <c r="BA8932" s="31"/>
      <c r="BB8932" s="31"/>
      <c r="BC8932" s="1"/>
      <c r="BD8932" s="1"/>
      <c r="BE8932" s="1"/>
      <c r="BF8932" s="1"/>
      <c r="BG8932" s="1"/>
      <c r="BT8932" s="37"/>
      <c r="BU8932" s="31"/>
      <c r="BW8932" s="33"/>
      <c r="BX8932" s="1"/>
      <c r="BY8932" s="1"/>
      <c r="BZ8932" s="1"/>
      <c r="CA8932" s="1"/>
      <c r="CB8932" s="1"/>
      <c r="CC8932" s="1"/>
      <c r="CE8932" s="1"/>
      <c r="CF8932" s="1"/>
      <c r="CG8932" s="1"/>
      <c r="CH8932" s="1"/>
      <c r="CI8932" s="1"/>
      <c r="CJ8932" s="1"/>
      <c r="CK8932" s="1"/>
      <c r="CL8932" s="1"/>
      <c r="CM8932" s="1"/>
      <c r="CN8932" s="1"/>
      <c r="CO8932" s="1"/>
    </row>
    <row r="8933" spans="15:93" x14ac:dyDescent="0.2">
      <c r="O8933" s="28"/>
      <c r="U8933" s="1"/>
      <c r="AC8933" s="93"/>
      <c r="AD8933" s="69"/>
      <c r="AE8933" s="33"/>
      <c r="AF8933" s="33"/>
      <c r="AG8933" s="33"/>
      <c r="AX8933" s="37"/>
      <c r="AY8933" s="1"/>
      <c r="AZ8933" s="1"/>
      <c r="BA8933" s="31"/>
      <c r="BB8933" s="31"/>
      <c r="BC8933" s="1"/>
      <c r="BD8933" s="1"/>
      <c r="BE8933" s="1"/>
      <c r="BF8933" s="1"/>
      <c r="BG8933" s="1"/>
      <c r="BT8933" s="37"/>
      <c r="BU8933" s="31"/>
      <c r="BW8933" s="33"/>
      <c r="BX8933" s="1"/>
      <c r="BY8933" s="1"/>
      <c r="BZ8933" s="1"/>
      <c r="CA8933" s="1"/>
      <c r="CB8933" s="1"/>
      <c r="CC8933" s="1"/>
      <c r="CE8933" s="1"/>
      <c r="CF8933" s="1"/>
      <c r="CG8933" s="1"/>
      <c r="CH8933" s="1"/>
      <c r="CI8933" s="1"/>
      <c r="CJ8933" s="1"/>
      <c r="CK8933" s="1"/>
      <c r="CL8933" s="1"/>
      <c r="CM8933" s="1"/>
      <c r="CN8933" s="1"/>
      <c r="CO8933" s="1"/>
    </row>
    <row r="8934" spans="15:93" x14ac:dyDescent="0.2">
      <c r="O8934" s="28"/>
      <c r="U8934" s="1"/>
      <c r="AC8934" s="93"/>
      <c r="AD8934" s="69"/>
      <c r="AE8934" s="33"/>
      <c r="AF8934" s="33"/>
      <c r="AG8934" s="33"/>
      <c r="AX8934" s="37"/>
      <c r="AY8934" s="1"/>
      <c r="AZ8934" s="1"/>
      <c r="BA8934" s="31"/>
      <c r="BB8934" s="31"/>
      <c r="BC8934" s="1"/>
      <c r="BD8934" s="1"/>
      <c r="BE8934" s="1"/>
      <c r="BF8934" s="1"/>
      <c r="BG8934" s="1"/>
      <c r="BT8934" s="37"/>
      <c r="BU8934" s="31"/>
      <c r="BW8934" s="33"/>
      <c r="BX8934" s="1"/>
      <c r="BY8934" s="1"/>
      <c r="BZ8934" s="1"/>
      <c r="CA8934" s="1"/>
      <c r="CB8934" s="1"/>
      <c r="CC8934" s="1"/>
      <c r="CE8934" s="1"/>
      <c r="CF8934" s="1"/>
      <c r="CG8934" s="1"/>
      <c r="CH8934" s="1"/>
      <c r="CI8934" s="1"/>
      <c r="CJ8934" s="1"/>
      <c r="CK8934" s="1"/>
      <c r="CL8934" s="1"/>
      <c r="CM8934" s="1"/>
      <c r="CN8934" s="1"/>
      <c r="CO8934" s="1"/>
    </row>
    <row r="8935" spans="15:93" x14ac:dyDescent="0.2">
      <c r="O8935" s="28"/>
      <c r="U8935" s="1"/>
      <c r="AC8935" s="93"/>
      <c r="AD8935" s="69"/>
      <c r="AE8935" s="33"/>
      <c r="AF8935" s="33"/>
      <c r="AG8935" s="33"/>
      <c r="AX8935" s="37"/>
      <c r="AY8935" s="1"/>
      <c r="AZ8935" s="1"/>
      <c r="BA8935" s="31"/>
      <c r="BB8935" s="31"/>
      <c r="BC8935" s="1"/>
      <c r="BD8935" s="1"/>
      <c r="BE8935" s="1"/>
      <c r="BF8935" s="1"/>
      <c r="BG8935" s="1"/>
      <c r="BT8935" s="37"/>
      <c r="BU8935" s="31"/>
      <c r="BW8935" s="33"/>
      <c r="BX8935" s="1"/>
      <c r="BY8935" s="1"/>
      <c r="BZ8935" s="1"/>
      <c r="CA8935" s="1"/>
      <c r="CB8935" s="1"/>
      <c r="CC8935" s="1"/>
      <c r="CE8935" s="1"/>
      <c r="CF8935" s="1"/>
      <c r="CG8935" s="1"/>
      <c r="CH8935" s="1"/>
      <c r="CI8935" s="1"/>
      <c r="CJ8935" s="1"/>
      <c r="CK8935" s="1"/>
      <c r="CL8935" s="1"/>
      <c r="CM8935" s="1"/>
      <c r="CN8935" s="1"/>
      <c r="CO8935" s="1"/>
    </row>
    <row r="8936" spans="15:93" x14ac:dyDescent="0.2">
      <c r="O8936" s="28"/>
      <c r="U8936" s="1"/>
      <c r="AC8936" s="93"/>
      <c r="AD8936" s="69"/>
      <c r="AE8936" s="33"/>
      <c r="AF8936" s="33"/>
      <c r="AG8936" s="33"/>
      <c r="AX8936" s="37"/>
      <c r="AY8936" s="1"/>
      <c r="AZ8936" s="1"/>
      <c r="BA8936" s="31"/>
      <c r="BB8936" s="31"/>
      <c r="BC8936" s="1"/>
      <c r="BD8936" s="1"/>
      <c r="BE8936" s="1"/>
      <c r="BF8936" s="1"/>
      <c r="BG8936" s="1"/>
      <c r="BT8936" s="37"/>
      <c r="BU8936" s="31"/>
      <c r="BW8936" s="33"/>
      <c r="BX8936" s="1"/>
      <c r="BY8936" s="1"/>
      <c r="BZ8936" s="1"/>
      <c r="CA8936" s="1"/>
      <c r="CB8936" s="1"/>
      <c r="CC8936" s="1"/>
      <c r="CE8936" s="1"/>
      <c r="CF8936" s="1"/>
      <c r="CG8936" s="1"/>
      <c r="CH8936" s="1"/>
      <c r="CI8936" s="1"/>
      <c r="CJ8936" s="1"/>
      <c r="CK8936" s="1"/>
      <c r="CL8936" s="1"/>
      <c r="CM8936" s="1"/>
      <c r="CN8936" s="1"/>
      <c r="CO8936" s="1"/>
    </row>
    <row r="8937" spans="15:93" x14ac:dyDescent="0.2">
      <c r="O8937" s="28"/>
      <c r="U8937" s="1"/>
      <c r="AC8937" s="93"/>
      <c r="AD8937" s="69"/>
      <c r="AE8937" s="33"/>
      <c r="AF8937" s="33"/>
      <c r="AG8937" s="33"/>
      <c r="AX8937" s="37"/>
      <c r="AY8937" s="1"/>
      <c r="AZ8937" s="1"/>
      <c r="BA8937" s="31"/>
      <c r="BB8937" s="31"/>
      <c r="BC8937" s="1"/>
      <c r="BD8937" s="1"/>
      <c r="BE8937" s="1"/>
      <c r="BF8937" s="1"/>
      <c r="BG8937" s="1"/>
      <c r="BT8937" s="37"/>
      <c r="BU8937" s="31"/>
      <c r="BW8937" s="33"/>
      <c r="BX8937" s="1"/>
      <c r="BY8937" s="1"/>
      <c r="BZ8937" s="1"/>
      <c r="CA8937" s="1"/>
      <c r="CB8937" s="1"/>
      <c r="CC8937" s="1"/>
      <c r="CE8937" s="1"/>
      <c r="CF8937" s="1"/>
      <c r="CG8937" s="1"/>
      <c r="CH8937" s="1"/>
      <c r="CI8937" s="1"/>
      <c r="CJ8937" s="1"/>
      <c r="CK8937" s="1"/>
      <c r="CL8937" s="1"/>
      <c r="CM8937" s="1"/>
      <c r="CN8937" s="1"/>
      <c r="CO8937" s="1"/>
    </row>
    <row r="8938" spans="15:93" x14ac:dyDescent="0.2">
      <c r="O8938" s="28"/>
      <c r="U8938" s="1"/>
      <c r="AC8938" s="93"/>
      <c r="AD8938" s="69"/>
      <c r="AE8938" s="33"/>
      <c r="AF8938" s="33"/>
      <c r="AG8938" s="33"/>
      <c r="AX8938" s="37"/>
      <c r="AY8938" s="1"/>
      <c r="AZ8938" s="1"/>
      <c r="BA8938" s="31"/>
      <c r="BB8938" s="31"/>
      <c r="BC8938" s="1"/>
      <c r="BD8938" s="1"/>
      <c r="BE8938" s="1"/>
      <c r="BF8938" s="1"/>
      <c r="BG8938" s="1"/>
      <c r="BT8938" s="37"/>
      <c r="BU8938" s="31"/>
      <c r="BW8938" s="33"/>
      <c r="BX8938" s="1"/>
      <c r="BY8938" s="1"/>
      <c r="BZ8938" s="1"/>
      <c r="CA8938" s="1"/>
      <c r="CB8938" s="1"/>
      <c r="CC8938" s="1"/>
      <c r="CE8938" s="1"/>
      <c r="CF8938" s="1"/>
      <c r="CG8938" s="1"/>
      <c r="CH8938" s="1"/>
      <c r="CI8938" s="1"/>
      <c r="CJ8938" s="1"/>
      <c r="CK8938" s="1"/>
      <c r="CL8938" s="1"/>
      <c r="CM8938" s="1"/>
      <c r="CN8938" s="1"/>
      <c r="CO8938" s="1"/>
    </row>
    <row r="8939" spans="15:93" x14ac:dyDescent="0.2">
      <c r="O8939" s="28"/>
      <c r="U8939" s="1"/>
      <c r="AC8939" s="93"/>
      <c r="AD8939" s="69"/>
      <c r="AE8939" s="33"/>
      <c r="AF8939" s="33"/>
      <c r="AG8939" s="33"/>
      <c r="AX8939" s="37"/>
      <c r="AY8939" s="1"/>
      <c r="AZ8939" s="1"/>
      <c r="BA8939" s="31"/>
      <c r="BB8939" s="31"/>
      <c r="BC8939" s="1"/>
      <c r="BD8939" s="1"/>
      <c r="BE8939" s="1"/>
      <c r="BF8939" s="1"/>
      <c r="BG8939" s="1"/>
      <c r="BT8939" s="37"/>
      <c r="BU8939" s="31"/>
      <c r="BW8939" s="33"/>
      <c r="BX8939" s="1"/>
      <c r="BY8939" s="1"/>
      <c r="BZ8939" s="1"/>
      <c r="CA8939" s="1"/>
      <c r="CB8939" s="1"/>
      <c r="CC8939" s="1"/>
      <c r="CE8939" s="1"/>
      <c r="CF8939" s="1"/>
      <c r="CG8939" s="1"/>
      <c r="CH8939" s="1"/>
      <c r="CI8939" s="1"/>
      <c r="CJ8939" s="1"/>
      <c r="CK8939" s="1"/>
      <c r="CL8939" s="1"/>
      <c r="CM8939" s="1"/>
      <c r="CN8939" s="1"/>
      <c r="CO8939" s="1"/>
    </row>
    <row r="8940" spans="15:93" x14ac:dyDescent="0.2">
      <c r="O8940" s="28"/>
      <c r="U8940" s="1"/>
      <c r="AC8940" s="93"/>
      <c r="AD8940" s="69"/>
      <c r="AE8940" s="33"/>
      <c r="AF8940" s="33"/>
      <c r="AG8940" s="33"/>
      <c r="AX8940" s="37"/>
      <c r="AY8940" s="1"/>
      <c r="AZ8940" s="1"/>
      <c r="BA8940" s="31"/>
      <c r="BB8940" s="31"/>
      <c r="BC8940" s="1"/>
      <c r="BD8940" s="1"/>
      <c r="BE8940" s="1"/>
      <c r="BF8940" s="1"/>
      <c r="BG8940" s="1"/>
      <c r="BT8940" s="37"/>
      <c r="BU8940" s="31"/>
      <c r="BW8940" s="33"/>
      <c r="BX8940" s="1"/>
      <c r="BY8940" s="1"/>
      <c r="BZ8940" s="1"/>
      <c r="CA8940" s="1"/>
      <c r="CB8940" s="1"/>
      <c r="CC8940" s="1"/>
      <c r="CE8940" s="1"/>
      <c r="CF8940" s="1"/>
      <c r="CG8940" s="1"/>
      <c r="CH8940" s="1"/>
      <c r="CI8940" s="1"/>
      <c r="CJ8940" s="1"/>
      <c r="CK8940" s="1"/>
      <c r="CL8940" s="1"/>
      <c r="CM8940" s="1"/>
      <c r="CN8940" s="1"/>
      <c r="CO8940" s="1"/>
    </row>
    <row r="8941" spans="15:93" x14ac:dyDescent="0.2">
      <c r="O8941" s="28"/>
      <c r="U8941" s="1"/>
      <c r="AC8941" s="93"/>
      <c r="AD8941" s="69"/>
      <c r="AE8941" s="33"/>
      <c r="AF8941" s="33"/>
      <c r="AG8941" s="33"/>
      <c r="AX8941" s="37"/>
      <c r="AY8941" s="1"/>
      <c r="AZ8941" s="1"/>
      <c r="BA8941" s="31"/>
      <c r="BB8941" s="31"/>
      <c r="BC8941" s="1"/>
      <c r="BD8941" s="1"/>
      <c r="BE8941" s="1"/>
      <c r="BF8941" s="1"/>
      <c r="BG8941" s="1"/>
      <c r="BT8941" s="37"/>
      <c r="BU8941" s="31"/>
      <c r="BW8941" s="33"/>
      <c r="BX8941" s="1"/>
      <c r="BY8941" s="1"/>
      <c r="BZ8941" s="1"/>
      <c r="CA8941" s="1"/>
      <c r="CB8941" s="1"/>
      <c r="CC8941" s="1"/>
      <c r="CE8941" s="1"/>
      <c r="CF8941" s="1"/>
      <c r="CG8941" s="1"/>
      <c r="CH8941" s="1"/>
      <c r="CI8941" s="1"/>
      <c r="CJ8941" s="1"/>
      <c r="CK8941" s="1"/>
      <c r="CL8941" s="1"/>
      <c r="CM8941" s="1"/>
      <c r="CN8941" s="1"/>
      <c r="CO8941" s="1"/>
    </row>
    <row r="8942" spans="15:93" x14ac:dyDescent="0.2">
      <c r="O8942" s="28"/>
      <c r="U8942" s="1"/>
      <c r="AC8942" s="93"/>
      <c r="AD8942" s="69"/>
      <c r="AE8942" s="33"/>
      <c r="AF8942" s="33"/>
      <c r="AG8942" s="33"/>
      <c r="AX8942" s="37"/>
      <c r="AY8942" s="1"/>
      <c r="AZ8942" s="1"/>
      <c r="BA8942" s="31"/>
      <c r="BB8942" s="31"/>
      <c r="BC8942" s="1"/>
      <c r="BD8942" s="1"/>
      <c r="BE8942" s="1"/>
      <c r="BF8942" s="1"/>
      <c r="BG8942" s="1"/>
      <c r="BT8942" s="37"/>
      <c r="BU8942" s="31"/>
      <c r="BW8942" s="33"/>
      <c r="BX8942" s="1"/>
      <c r="BY8942" s="1"/>
      <c r="BZ8942" s="1"/>
      <c r="CA8942" s="1"/>
      <c r="CB8942" s="1"/>
      <c r="CC8942" s="1"/>
      <c r="CE8942" s="1"/>
      <c r="CF8942" s="1"/>
      <c r="CG8942" s="1"/>
      <c r="CH8942" s="1"/>
      <c r="CI8942" s="1"/>
      <c r="CJ8942" s="1"/>
      <c r="CK8942" s="1"/>
      <c r="CL8942" s="1"/>
      <c r="CM8942" s="1"/>
      <c r="CN8942" s="1"/>
      <c r="CO8942" s="1"/>
    </row>
    <row r="8943" spans="15:93" x14ac:dyDescent="0.2">
      <c r="O8943" s="28"/>
      <c r="U8943" s="1"/>
      <c r="AC8943" s="93"/>
      <c r="AD8943" s="69"/>
      <c r="AE8943" s="33"/>
      <c r="AF8943" s="33"/>
      <c r="AG8943" s="33"/>
      <c r="AX8943" s="37"/>
      <c r="AY8943" s="1"/>
      <c r="AZ8943" s="1"/>
      <c r="BA8943" s="31"/>
      <c r="BB8943" s="31"/>
      <c r="BC8943" s="1"/>
      <c r="BD8943" s="1"/>
      <c r="BE8943" s="1"/>
      <c r="BF8943" s="1"/>
      <c r="BG8943" s="1"/>
      <c r="BT8943" s="37"/>
      <c r="BU8943" s="31"/>
      <c r="BW8943" s="33"/>
      <c r="BX8943" s="1"/>
      <c r="BY8943" s="1"/>
      <c r="BZ8943" s="1"/>
      <c r="CA8943" s="1"/>
      <c r="CB8943" s="1"/>
      <c r="CC8943" s="1"/>
      <c r="CE8943" s="1"/>
      <c r="CF8943" s="1"/>
      <c r="CG8943" s="1"/>
      <c r="CH8943" s="1"/>
      <c r="CI8943" s="1"/>
      <c r="CJ8943" s="1"/>
      <c r="CK8943" s="1"/>
      <c r="CL8943" s="1"/>
      <c r="CM8943" s="1"/>
      <c r="CN8943" s="1"/>
      <c r="CO8943" s="1"/>
    </row>
    <row r="8944" spans="15:93" x14ac:dyDescent="0.2">
      <c r="O8944" s="28"/>
      <c r="U8944" s="1"/>
      <c r="AC8944" s="93"/>
      <c r="AD8944" s="69"/>
      <c r="AE8944" s="33"/>
      <c r="AF8944" s="33"/>
      <c r="AG8944" s="33"/>
      <c r="AX8944" s="37"/>
      <c r="AY8944" s="1"/>
      <c r="AZ8944" s="1"/>
      <c r="BA8944" s="31"/>
      <c r="BB8944" s="31"/>
      <c r="BC8944" s="1"/>
      <c r="BD8944" s="1"/>
      <c r="BE8944" s="1"/>
      <c r="BF8944" s="1"/>
      <c r="BG8944" s="1"/>
      <c r="BT8944" s="37"/>
      <c r="BU8944" s="31"/>
      <c r="BW8944" s="33"/>
      <c r="BX8944" s="1"/>
      <c r="BY8944" s="1"/>
      <c r="BZ8944" s="1"/>
      <c r="CA8944" s="1"/>
      <c r="CB8944" s="1"/>
      <c r="CC8944" s="1"/>
      <c r="CE8944" s="1"/>
      <c r="CF8944" s="1"/>
      <c r="CG8944" s="1"/>
      <c r="CH8944" s="1"/>
      <c r="CI8944" s="1"/>
      <c r="CJ8944" s="1"/>
      <c r="CK8944" s="1"/>
      <c r="CL8944" s="1"/>
      <c r="CM8944" s="1"/>
      <c r="CN8944" s="1"/>
      <c r="CO8944" s="1"/>
    </row>
    <row r="8945" spans="15:93" x14ac:dyDescent="0.2">
      <c r="O8945" s="28"/>
      <c r="U8945" s="1"/>
      <c r="AC8945" s="93"/>
      <c r="AD8945" s="69"/>
      <c r="AE8945" s="33"/>
      <c r="AF8945" s="33"/>
      <c r="AG8945" s="33"/>
      <c r="AX8945" s="37"/>
      <c r="AY8945" s="1"/>
      <c r="AZ8945" s="1"/>
      <c r="BA8945" s="31"/>
      <c r="BB8945" s="31"/>
      <c r="BC8945" s="1"/>
      <c r="BD8945" s="1"/>
      <c r="BE8945" s="1"/>
      <c r="BF8945" s="1"/>
      <c r="BG8945" s="1"/>
      <c r="BT8945" s="37"/>
      <c r="BU8945" s="31"/>
      <c r="BW8945" s="33"/>
      <c r="BX8945" s="1"/>
      <c r="BY8945" s="1"/>
      <c r="BZ8945" s="1"/>
      <c r="CA8945" s="1"/>
      <c r="CB8945" s="1"/>
      <c r="CC8945" s="1"/>
      <c r="CE8945" s="1"/>
      <c r="CF8945" s="1"/>
      <c r="CG8945" s="1"/>
      <c r="CH8945" s="1"/>
      <c r="CI8945" s="1"/>
      <c r="CJ8945" s="1"/>
      <c r="CK8945" s="1"/>
      <c r="CL8945" s="1"/>
      <c r="CM8945" s="1"/>
      <c r="CN8945" s="1"/>
      <c r="CO8945" s="1"/>
    </row>
    <row r="8946" spans="15:93" x14ac:dyDescent="0.2">
      <c r="O8946" s="28"/>
      <c r="U8946" s="1"/>
      <c r="AC8946" s="93"/>
      <c r="AD8946" s="69"/>
      <c r="AE8946" s="33"/>
      <c r="AF8946" s="33"/>
      <c r="AG8946" s="33"/>
      <c r="AX8946" s="37"/>
      <c r="AY8946" s="1"/>
      <c r="AZ8946" s="1"/>
      <c r="BA8946" s="31"/>
      <c r="BB8946" s="31"/>
      <c r="BC8946" s="1"/>
      <c r="BD8946" s="1"/>
      <c r="BE8946" s="1"/>
      <c r="BF8946" s="1"/>
      <c r="BG8946" s="1"/>
      <c r="BT8946" s="37"/>
      <c r="BU8946" s="31"/>
      <c r="BW8946" s="33"/>
      <c r="BX8946" s="1"/>
      <c r="BY8946" s="1"/>
      <c r="BZ8946" s="1"/>
      <c r="CA8946" s="1"/>
      <c r="CB8946" s="1"/>
      <c r="CC8946" s="1"/>
      <c r="CE8946" s="1"/>
      <c r="CF8946" s="1"/>
      <c r="CG8946" s="1"/>
      <c r="CH8946" s="1"/>
      <c r="CI8946" s="1"/>
      <c r="CJ8946" s="1"/>
      <c r="CK8946" s="1"/>
      <c r="CL8946" s="1"/>
      <c r="CM8946" s="1"/>
      <c r="CN8946" s="1"/>
      <c r="CO8946" s="1"/>
    </row>
    <row r="8947" spans="15:93" x14ac:dyDescent="0.2">
      <c r="O8947" s="28"/>
      <c r="U8947" s="1"/>
      <c r="AC8947" s="93"/>
      <c r="AD8947" s="69"/>
      <c r="AE8947" s="33"/>
      <c r="AF8947" s="33"/>
      <c r="AG8947" s="33"/>
      <c r="AX8947" s="37"/>
      <c r="AY8947" s="1"/>
      <c r="AZ8947" s="1"/>
      <c r="BA8947" s="31"/>
      <c r="BB8947" s="31"/>
      <c r="BC8947" s="1"/>
      <c r="BD8947" s="1"/>
      <c r="BE8947" s="1"/>
      <c r="BF8947" s="1"/>
      <c r="BG8947" s="1"/>
      <c r="BT8947" s="37"/>
      <c r="BU8947" s="31"/>
      <c r="BW8947" s="33"/>
      <c r="BX8947" s="1"/>
      <c r="BY8947" s="1"/>
      <c r="BZ8947" s="1"/>
      <c r="CA8947" s="1"/>
      <c r="CB8947" s="1"/>
      <c r="CC8947" s="1"/>
      <c r="CE8947" s="1"/>
      <c r="CF8947" s="1"/>
      <c r="CG8947" s="1"/>
      <c r="CH8947" s="1"/>
      <c r="CI8947" s="1"/>
      <c r="CJ8947" s="1"/>
      <c r="CK8947" s="1"/>
      <c r="CL8947" s="1"/>
      <c r="CM8947" s="1"/>
      <c r="CN8947" s="1"/>
      <c r="CO8947" s="1"/>
    </row>
    <row r="8948" spans="15:93" x14ac:dyDescent="0.2">
      <c r="O8948" s="28"/>
      <c r="U8948" s="1"/>
      <c r="AC8948" s="93"/>
      <c r="AD8948" s="69"/>
      <c r="AE8948" s="33"/>
      <c r="AF8948" s="33"/>
      <c r="AG8948" s="33"/>
      <c r="AX8948" s="37"/>
      <c r="AY8948" s="1"/>
      <c r="AZ8948" s="1"/>
      <c r="BA8948" s="31"/>
      <c r="BB8948" s="31"/>
      <c r="BC8948" s="1"/>
      <c r="BD8948" s="1"/>
      <c r="BE8948" s="1"/>
      <c r="BF8948" s="1"/>
      <c r="BG8948" s="1"/>
      <c r="BT8948" s="37"/>
      <c r="BU8948" s="31"/>
      <c r="BW8948" s="33"/>
      <c r="BX8948" s="1"/>
      <c r="BY8948" s="1"/>
      <c r="BZ8948" s="1"/>
      <c r="CA8948" s="1"/>
      <c r="CB8948" s="1"/>
      <c r="CC8948" s="1"/>
      <c r="CE8948" s="1"/>
      <c r="CF8948" s="1"/>
      <c r="CG8948" s="1"/>
      <c r="CH8948" s="1"/>
      <c r="CI8948" s="1"/>
      <c r="CJ8948" s="1"/>
      <c r="CK8948" s="1"/>
      <c r="CL8948" s="1"/>
      <c r="CM8948" s="1"/>
      <c r="CN8948" s="1"/>
      <c r="CO8948" s="1"/>
    </row>
    <row r="8949" spans="15:93" x14ac:dyDescent="0.2">
      <c r="O8949" s="28"/>
      <c r="U8949" s="1"/>
      <c r="AC8949" s="93"/>
      <c r="AD8949" s="69"/>
      <c r="AE8949" s="33"/>
      <c r="AF8949" s="33"/>
      <c r="AG8949" s="33"/>
      <c r="AX8949" s="37"/>
      <c r="AY8949" s="1"/>
      <c r="AZ8949" s="1"/>
      <c r="BA8949" s="31"/>
      <c r="BB8949" s="31"/>
      <c r="BC8949" s="1"/>
      <c r="BD8949" s="1"/>
      <c r="BE8949" s="1"/>
      <c r="BF8949" s="1"/>
      <c r="BG8949" s="1"/>
      <c r="BT8949" s="37"/>
      <c r="BU8949" s="31"/>
      <c r="BW8949" s="33"/>
      <c r="BX8949" s="1"/>
      <c r="BY8949" s="1"/>
      <c r="BZ8949" s="1"/>
      <c r="CA8949" s="1"/>
      <c r="CB8949" s="1"/>
      <c r="CC8949" s="1"/>
      <c r="CE8949" s="1"/>
      <c r="CF8949" s="1"/>
      <c r="CG8949" s="1"/>
      <c r="CH8949" s="1"/>
      <c r="CI8949" s="1"/>
      <c r="CJ8949" s="1"/>
      <c r="CK8949" s="1"/>
      <c r="CL8949" s="1"/>
      <c r="CM8949" s="1"/>
      <c r="CN8949" s="1"/>
      <c r="CO8949" s="1"/>
    </row>
    <row r="8950" spans="15:93" x14ac:dyDescent="0.2">
      <c r="O8950" s="28"/>
      <c r="U8950" s="1"/>
      <c r="AC8950" s="93"/>
      <c r="AD8950" s="69"/>
      <c r="AE8950" s="33"/>
      <c r="AF8950" s="33"/>
      <c r="AG8950" s="33"/>
      <c r="AX8950" s="37"/>
      <c r="AY8950" s="1"/>
      <c r="AZ8950" s="1"/>
      <c r="BA8950" s="31"/>
      <c r="BB8950" s="31"/>
      <c r="BC8950" s="1"/>
      <c r="BD8950" s="1"/>
      <c r="BE8950" s="1"/>
      <c r="BF8950" s="1"/>
      <c r="BG8950" s="1"/>
      <c r="BT8950" s="37"/>
      <c r="BU8950" s="31"/>
      <c r="BW8950" s="33"/>
      <c r="BX8950" s="1"/>
      <c r="BY8950" s="1"/>
      <c r="BZ8950" s="1"/>
      <c r="CA8950" s="1"/>
      <c r="CB8950" s="1"/>
      <c r="CC8950" s="1"/>
      <c r="CE8950" s="1"/>
      <c r="CF8950" s="1"/>
      <c r="CG8950" s="1"/>
      <c r="CH8950" s="1"/>
      <c r="CI8950" s="1"/>
      <c r="CJ8950" s="1"/>
      <c r="CK8950" s="1"/>
      <c r="CL8950" s="1"/>
      <c r="CM8950" s="1"/>
      <c r="CN8950" s="1"/>
      <c r="CO8950" s="1"/>
    </row>
    <row r="8951" spans="15:93" x14ac:dyDescent="0.2">
      <c r="O8951" s="28"/>
      <c r="U8951" s="1"/>
      <c r="AC8951" s="93"/>
      <c r="AD8951" s="69"/>
      <c r="AE8951" s="33"/>
      <c r="AF8951" s="33"/>
      <c r="AG8951" s="33"/>
      <c r="AX8951" s="37"/>
      <c r="AY8951" s="1"/>
      <c r="AZ8951" s="1"/>
      <c r="BA8951" s="31"/>
      <c r="BB8951" s="31"/>
      <c r="BC8951" s="1"/>
      <c r="BD8951" s="1"/>
      <c r="BE8951" s="1"/>
      <c r="BF8951" s="1"/>
      <c r="BG8951" s="1"/>
      <c r="BT8951" s="37"/>
      <c r="BU8951" s="31"/>
      <c r="BW8951" s="33"/>
      <c r="BX8951" s="1"/>
      <c r="BY8951" s="1"/>
      <c r="BZ8951" s="1"/>
      <c r="CA8951" s="1"/>
      <c r="CB8951" s="1"/>
      <c r="CC8951" s="1"/>
      <c r="CE8951" s="1"/>
      <c r="CF8951" s="1"/>
      <c r="CG8951" s="1"/>
      <c r="CH8951" s="1"/>
      <c r="CI8951" s="1"/>
      <c r="CJ8951" s="1"/>
      <c r="CK8951" s="1"/>
      <c r="CL8951" s="1"/>
      <c r="CM8951" s="1"/>
      <c r="CN8951" s="1"/>
      <c r="CO8951" s="1"/>
    </row>
    <row r="8952" spans="15:93" x14ac:dyDescent="0.2">
      <c r="O8952" s="28"/>
      <c r="U8952" s="1"/>
      <c r="AC8952" s="93"/>
      <c r="AD8952" s="69"/>
      <c r="AE8952" s="33"/>
      <c r="AF8952" s="33"/>
      <c r="AG8952" s="33"/>
      <c r="AX8952" s="37"/>
      <c r="AY8952" s="1"/>
      <c r="AZ8952" s="1"/>
      <c r="BA8952" s="31"/>
      <c r="BB8952" s="31"/>
      <c r="BC8952" s="1"/>
      <c r="BD8952" s="1"/>
      <c r="BE8952" s="1"/>
      <c r="BF8952" s="1"/>
      <c r="BG8952" s="1"/>
      <c r="BT8952" s="37"/>
      <c r="BU8952" s="31"/>
      <c r="BW8952" s="33"/>
      <c r="BX8952" s="1"/>
      <c r="BY8952" s="1"/>
      <c r="BZ8952" s="1"/>
      <c r="CA8952" s="1"/>
      <c r="CB8952" s="1"/>
      <c r="CC8952" s="1"/>
      <c r="CE8952" s="1"/>
      <c r="CF8952" s="1"/>
      <c r="CG8952" s="1"/>
      <c r="CH8952" s="1"/>
      <c r="CI8952" s="1"/>
      <c r="CJ8952" s="1"/>
      <c r="CK8952" s="1"/>
      <c r="CL8952" s="1"/>
      <c r="CM8952" s="1"/>
      <c r="CN8952" s="1"/>
      <c r="CO8952" s="1"/>
    </row>
    <row r="8953" spans="15:93" x14ac:dyDescent="0.2">
      <c r="O8953" s="28"/>
      <c r="U8953" s="1"/>
      <c r="AC8953" s="93"/>
      <c r="AD8953" s="69"/>
      <c r="AE8953" s="33"/>
      <c r="AF8953" s="33"/>
      <c r="AG8953" s="33"/>
      <c r="AX8953" s="37"/>
      <c r="AY8953" s="1"/>
      <c r="AZ8953" s="1"/>
      <c r="BA8953" s="31"/>
      <c r="BB8953" s="31"/>
      <c r="BC8953" s="1"/>
      <c r="BD8953" s="1"/>
      <c r="BE8953" s="1"/>
      <c r="BF8953" s="1"/>
      <c r="BG8953" s="1"/>
      <c r="BT8953" s="37"/>
      <c r="BU8953" s="31"/>
      <c r="BW8953" s="33"/>
      <c r="BX8953" s="1"/>
      <c r="BY8953" s="1"/>
      <c r="BZ8953" s="1"/>
      <c r="CA8953" s="1"/>
      <c r="CB8953" s="1"/>
      <c r="CC8953" s="1"/>
      <c r="CE8953" s="1"/>
      <c r="CF8953" s="1"/>
      <c r="CG8953" s="1"/>
      <c r="CH8953" s="1"/>
      <c r="CI8953" s="1"/>
      <c r="CJ8953" s="1"/>
      <c r="CK8953" s="1"/>
      <c r="CL8953" s="1"/>
      <c r="CM8953" s="1"/>
      <c r="CN8953" s="1"/>
      <c r="CO8953" s="1"/>
    </row>
    <row r="8954" spans="15:93" x14ac:dyDescent="0.2">
      <c r="O8954" s="28"/>
      <c r="U8954" s="1"/>
      <c r="AC8954" s="93"/>
      <c r="AD8954" s="69"/>
      <c r="AE8954" s="33"/>
      <c r="AF8954" s="33"/>
      <c r="AG8954" s="33"/>
      <c r="AX8954" s="37"/>
      <c r="AY8954" s="1"/>
      <c r="AZ8954" s="1"/>
      <c r="BA8954" s="31"/>
      <c r="BB8954" s="31"/>
      <c r="BC8954" s="1"/>
      <c r="BD8954" s="1"/>
      <c r="BE8954" s="1"/>
      <c r="BF8954" s="1"/>
      <c r="BG8954" s="1"/>
      <c r="BT8954" s="37"/>
      <c r="BU8954" s="31"/>
      <c r="BW8954" s="33"/>
      <c r="BX8954" s="1"/>
      <c r="BY8954" s="1"/>
      <c r="BZ8954" s="1"/>
      <c r="CA8954" s="1"/>
      <c r="CB8954" s="1"/>
      <c r="CC8954" s="1"/>
      <c r="CE8954" s="1"/>
      <c r="CF8954" s="1"/>
      <c r="CG8954" s="1"/>
      <c r="CH8954" s="1"/>
      <c r="CI8954" s="1"/>
      <c r="CJ8954" s="1"/>
      <c r="CK8954" s="1"/>
      <c r="CL8954" s="1"/>
      <c r="CM8954" s="1"/>
      <c r="CN8954" s="1"/>
      <c r="CO8954" s="1"/>
    </row>
    <row r="8955" spans="15:93" x14ac:dyDescent="0.2">
      <c r="O8955" s="28"/>
      <c r="U8955" s="1"/>
      <c r="AC8955" s="93"/>
      <c r="AD8955" s="69"/>
      <c r="AE8955" s="33"/>
      <c r="AF8955" s="33"/>
      <c r="AG8955" s="33"/>
      <c r="AX8955" s="37"/>
      <c r="AY8955" s="1"/>
      <c r="AZ8955" s="1"/>
      <c r="BA8955" s="31"/>
      <c r="BB8955" s="31"/>
      <c r="BC8955" s="1"/>
      <c r="BD8955" s="1"/>
      <c r="BE8955" s="1"/>
      <c r="BF8955" s="1"/>
      <c r="BG8955" s="1"/>
      <c r="BT8955" s="37"/>
      <c r="BU8955" s="31"/>
      <c r="BW8955" s="33"/>
      <c r="BX8955" s="1"/>
      <c r="BY8955" s="1"/>
      <c r="BZ8955" s="1"/>
      <c r="CA8955" s="1"/>
      <c r="CB8955" s="1"/>
      <c r="CC8955" s="1"/>
      <c r="CE8955" s="1"/>
      <c r="CF8955" s="1"/>
      <c r="CG8955" s="1"/>
      <c r="CH8955" s="1"/>
      <c r="CI8955" s="1"/>
      <c r="CJ8955" s="1"/>
      <c r="CK8955" s="1"/>
      <c r="CL8955" s="1"/>
      <c r="CM8955" s="1"/>
      <c r="CN8955" s="1"/>
      <c r="CO8955" s="1"/>
    </row>
    <row r="8956" spans="15:93" x14ac:dyDescent="0.2">
      <c r="O8956" s="28"/>
      <c r="U8956" s="1"/>
      <c r="AC8956" s="93"/>
      <c r="AD8956" s="69"/>
      <c r="AE8956" s="33"/>
      <c r="AF8956" s="33"/>
      <c r="AG8956" s="33"/>
      <c r="AX8956" s="37"/>
      <c r="AY8956" s="1"/>
      <c r="AZ8956" s="1"/>
      <c r="BA8956" s="31"/>
      <c r="BB8956" s="31"/>
      <c r="BC8956" s="1"/>
      <c r="BD8956" s="1"/>
      <c r="BE8956" s="1"/>
      <c r="BF8956" s="1"/>
      <c r="BG8956" s="1"/>
      <c r="BT8956" s="37"/>
      <c r="BU8956" s="31"/>
      <c r="BW8956" s="33"/>
      <c r="BX8956" s="1"/>
      <c r="BY8956" s="1"/>
      <c r="BZ8956" s="1"/>
      <c r="CA8956" s="1"/>
      <c r="CB8956" s="1"/>
      <c r="CC8956" s="1"/>
      <c r="CE8956" s="1"/>
      <c r="CF8956" s="1"/>
      <c r="CG8956" s="1"/>
      <c r="CH8956" s="1"/>
      <c r="CI8956" s="1"/>
      <c r="CJ8956" s="1"/>
      <c r="CK8956" s="1"/>
      <c r="CL8956" s="1"/>
      <c r="CM8956" s="1"/>
      <c r="CN8956" s="1"/>
      <c r="CO8956" s="1"/>
    </row>
    <row r="8957" spans="15:93" x14ac:dyDescent="0.2">
      <c r="O8957" s="28"/>
      <c r="U8957" s="1"/>
      <c r="AC8957" s="93"/>
      <c r="AD8957" s="69"/>
      <c r="AE8957" s="33"/>
      <c r="AF8957" s="33"/>
      <c r="AG8957" s="33"/>
      <c r="AX8957" s="37"/>
      <c r="AY8957" s="1"/>
      <c r="AZ8957" s="1"/>
      <c r="BA8957" s="31"/>
      <c r="BB8957" s="31"/>
      <c r="BC8957" s="1"/>
      <c r="BD8957" s="1"/>
      <c r="BE8957" s="1"/>
      <c r="BF8957" s="1"/>
      <c r="BG8957" s="1"/>
      <c r="BT8957" s="37"/>
      <c r="BU8957" s="31"/>
      <c r="BW8957" s="33"/>
      <c r="BX8957" s="1"/>
      <c r="BY8957" s="1"/>
      <c r="BZ8957" s="1"/>
      <c r="CA8957" s="1"/>
      <c r="CB8957" s="1"/>
      <c r="CC8957" s="1"/>
      <c r="CE8957" s="1"/>
      <c r="CF8957" s="1"/>
      <c r="CG8957" s="1"/>
      <c r="CH8957" s="1"/>
      <c r="CI8957" s="1"/>
      <c r="CJ8957" s="1"/>
      <c r="CK8957" s="1"/>
      <c r="CL8957" s="1"/>
      <c r="CM8957" s="1"/>
      <c r="CN8957" s="1"/>
      <c r="CO8957" s="1"/>
    </row>
    <row r="8958" spans="15:93" x14ac:dyDescent="0.2">
      <c r="O8958" s="28"/>
      <c r="U8958" s="1"/>
      <c r="AC8958" s="93"/>
      <c r="AD8958" s="69"/>
      <c r="AE8958" s="33"/>
      <c r="AF8958" s="33"/>
      <c r="AG8958" s="33"/>
      <c r="AX8958" s="37"/>
      <c r="AY8958" s="1"/>
      <c r="AZ8958" s="1"/>
      <c r="BA8958" s="31"/>
      <c r="BB8958" s="31"/>
      <c r="BC8958" s="1"/>
      <c r="BD8958" s="1"/>
      <c r="BE8958" s="1"/>
      <c r="BF8958" s="1"/>
      <c r="BG8958" s="1"/>
      <c r="BT8958" s="37"/>
      <c r="BU8958" s="31"/>
      <c r="BW8958" s="33"/>
      <c r="BX8958" s="1"/>
      <c r="BY8958" s="1"/>
      <c r="BZ8958" s="1"/>
      <c r="CA8958" s="1"/>
      <c r="CB8958" s="1"/>
      <c r="CC8958" s="1"/>
      <c r="CE8958" s="1"/>
      <c r="CF8958" s="1"/>
      <c r="CG8958" s="1"/>
      <c r="CH8958" s="1"/>
      <c r="CI8958" s="1"/>
      <c r="CJ8958" s="1"/>
      <c r="CK8958" s="1"/>
      <c r="CL8958" s="1"/>
      <c r="CM8958" s="1"/>
      <c r="CN8958" s="1"/>
      <c r="CO8958" s="1"/>
    </row>
    <row r="8959" spans="15:93" x14ac:dyDescent="0.2">
      <c r="O8959" s="28"/>
      <c r="U8959" s="1"/>
      <c r="AC8959" s="93"/>
      <c r="AD8959" s="69"/>
      <c r="AE8959" s="33"/>
      <c r="AF8959" s="33"/>
      <c r="AG8959" s="33"/>
      <c r="AX8959" s="37"/>
      <c r="AY8959" s="1"/>
      <c r="AZ8959" s="1"/>
      <c r="BA8959" s="31"/>
      <c r="BB8959" s="31"/>
      <c r="BC8959" s="1"/>
      <c r="BD8959" s="1"/>
      <c r="BE8959" s="1"/>
      <c r="BF8959" s="1"/>
      <c r="BG8959" s="1"/>
      <c r="BT8959" s="37"/>
      <c r="BU8959" s="31"/>
      <c r="BW8959" s="33"/>
      <c r="BX8959" s="1"/>
      <c r="BY8959" s="1"/>
      <c r="BZ8959" s="1"/>
      <c r="CA8959" s="1"/>
      <c r="CB8959" s="1"/>
      <c r="CC8959" s="1"/>
      <c r="CE8959" s="1"/>
      <c r="CF8959" s="1"/>
      <c r="CG8959" s="1"/>
      <c r="CH8959" s="1"/>
      <c r="CI8959" s="1"/>
      <c r="CJ8959" s="1"/>
      <c r="CK8959" s="1"/>
      <c r="CL8959" s="1"/>
      <c r="CM8959" s="1"/>
      <c r="CN8959" s="1"/>
      <c r="CO8959" s="1"/>
    </row>
    <row r="8960" spans="15:93" x14ac:dyDescent="0.2">
      <c r="O8960" s="28"/>
      <c r="U8960" s="1"/>
      <c r="AC8960" s="93"/>
      <c r="AD8960" s="69"/>
      <c r="AE8960" s="33"/>
      <c r="AF8960" s="33"/>
      <c r="AG8960" s="33"/>
      <c r="AX8960" s="37"/>
      <c r="AY8960" s="1"/>
      <c r="AZ8960" s="1"/>
      <c r="BA8960" s="31"/>
      <c r="BB8960" s="31"/>
      <c r="BC8960" s="1"/>
      <c r="BD8960" s="1"/>
      <c r="BE8960" s="1"/>
      <c r="BF8960" s="1"/>
      <c r="BG8960" s="1"/>
      <c r="BT8960" s="37"/>
      <c r="BU8960" s="31"/>
      <c r="BW8960" s="33"/>
      <c r="BX8960" s="1"/>
      <c r="BY8960" s="1"/>
      <c r="BZ8960" s="1"/>
      <c r="CA8960" s="1"/>
      <c r="CB8960" s="1"/>
      <c r="CC8960" s="1"/>
      <c r="CE8960" s="1"/>
      <c r="CF8960" s="1"/>
      <c r="CG8960" s="1"/>
      <c r="CH8960" s="1"/>
      <c r="CI8960" s="1"/>
      <c r="CJ8960" s="1"/>
      <c r="CK8960" s="1"/>
      <c r="CL8960" s="1"/>
      <c r="CM8960" s="1"/>
      <c r="CN8960" s="1"/>
      <c r="CO8960" s="1"/>
    </row>
    <row r="8961" spans="15:93" x14ac:dyDescent="0.2">
      <c r="O8961" s="28"/>
      <c r="U8961" s="1"/>
      <c r="AC8961" s="93"/>
      <c r="AD8961" s="69"/>
      <c r="AE8961" s="33"/>
      <c r="AF8961" s="33"/>
      <c r="AG8961" s="33"/>
      <c r="AX8961" s="37"/>
      <c r="AY8961" s="1"/>
      <c r="AZ8961" s="1"/>
      <c r="BA8961" s="31"/>
      <c r="BB8961" s="31"/>
      <c r="BC8961" s="1"/>
      <c r="BD8961" s="1"/>
      <c r="BE8961" s="1"/>
      <c r="BF8961" s="1"/>
      <c r="BG8961" s="1"/>
      <c r="BT8961" s="37"/>
      <c r="BU8961" s="31"/>
      <c r="BW8961" s="33"/>
      <c r="BX8961" s="1"/>
      <c r="BY8961" s="1"/>
      <c r="BZ8961" s="1"/>
      <c r="CA8961" s="1"/>
      <c r="CB8961" s="1"/>
      <c r="CC8961" s="1"/>
      <c r="CE8961" s="1"/>
      <c r="CF8961" s="1"/>
      <c r="CG8961" s="1"/>
      <c r="CH8961" s="1"/>
      <c r="CI8961" s="1"/>
      <c r="CJ8961" s="1"/>
      <c r="CK8961" s="1"/>
      <c r="CL8961" s="1"/>
      <c r="CM8961" s="1"/>
      <c r="CN8961" s="1"/>
      <c r="CO8961" s="1"/>
    </row>
    <row r="8962" spans="15:93" x14ac:dyDescent="0.2">
      <c r="O8962" s="28"/>
      <c r="U8962" s="1"/>
      <c r="AC8962" s="93"/>
      <c r="AD8962" s="69"/>
      <c r="AE8962" s="33"/>
      <c r="AF8962" s="33"/>
      <c r="AG8962" s="33"/>
      <c r="AX8962" s="37"/>
      <c r="AY8962" s="1"/>
      <c r="AZ8962" s="1"/>
      <c r="BA8962" s="31"/>
      <c r="BB8962" s="31"/>
      <c r="BC8962" s="1"/>
      <c r="BD8962" s="1"/>
      <c r="BE8962" s="1"/>
      <c r="BF8962" s="1"/>
      <c r="BG8962" s="1"/>
      <c r="BT8962" s="37"/>
      <c r="BU8962" s="31"/>
      <c r="BW8962" s="33"/>
      <c r="BX8962" s="1"/>
      <c r="BY8962" s="1"/>
      <c r="BZ8962" s="1"/>
      <c r="CA8962" s="1"/>
      <c r="CB8962" s="1"/>
      <c r="CC8962" s="1"/>
      <c r="CE8962" s="1"/>
      <c r="CF8962" s="1"/>
      <c r="CG8962" s="1"/>
      <c r="CH8962" s="1"/>
      <c r="CI8962" s="1"/>
      <c r="CJ8962" s="1"/>
      <c r="CK8962" s="1"/>
      <c r="CL8962" s="1"/>
      <c r="CM8962" s="1"/>
      <c r="CN8962" s="1"/>
      <c r="CO8962" s="1"/>
    </row>
    <row r="8963" spans="15:93" x14ac:dyDescent="0.2">
      <c r="O8963" s="28"/>
      <c r="U8963" s="1"/>
      <c r="AC8963" s="93"/>
      <c r="AD8963" s="69"/>
      <c r="AE8963" s="33"/>
      <c r="AF8963" s="33"/>
      <c r="AG8963" s="33"/>
      <c r="AX8963" s="37"/>
      <c r="AY8963" s="1"/>
      <c r="AZ8963" s="1"/>
      <c r="BA8963" s="31"/>
      <c r="BB8963" s="31"/>
      <c r="BC8963" s="1"/>
      <c r="BD8963" s="1"/>
      <c r="BE8963" s="1"/>
      <c r="BF8963" s="1"/>
      <c r="BG8963" s="1"/>
      <c r="BT8963" s="37"/>
      <c r="BU8963" s="31"/>
      <c r="BW8963" s="33"/>
      <c r="BX8963" s="1"/>
      <c r="BY8963" s="1"/>
      <c r="BZ8963" s="1"/>
      <c r="CA8963" s="1"/>
      <c r="CB8963" s="1"/>
      <c r="CC8963" s="1"/>
      <c r="CE8963" s="1"/>
      <c r="CF8963" s="1"/>
      <c r="CG8963" s="1"/>
      <c r="CH8963" s="1"/>
      <c r="CI8963" s="1"/>
      <c r="CJ8963" s="1"/>
      <c r="CK8963" s="1"/>
      <c r="CL8963" s="1"/>
      <c r="CM8963" s="1"/>
      <c r="CN8963" s="1"/>
      <c r="CO8963" s="1"/>
    </row>
    <row r="8964" spans="15:93" x14ac:dyDescent="0.2">
      <c r="O8964" s="28"/>
      <c r="U8964" s="1"/>
      <c r="AC8964" s="93"/>
      <c r="AD8964" s="69"/>
      <c r="AE8964" s="33"/>
      <c r="AF8964" s="33"/>
      <c r="AG8964" s="33"/>
      <c r="AX8964" s="37"/>
      <c r="AY8964" s="1"/>
      <c r="AZ8964" s="1"/>
      <c r="BA8964" s="31"/>
      <c r="BB8964" s="31"/>
      <c r="BC8964" s="1"/>
      <c r="BD8964" s="1"/>
      <c r="BE8964" s="1"/>
      <c r="BF8964" s="1"/>
      <c r="BG8964" s="1"/>
      <c r="BT8964" s="37"/>
      <c r="BU8964" s="31"/>
      <c r="BW8964" s="33"/>
      <c r="BX8964" s="1"/>
      <c r="BY8964" s="1"/>
      <c r="BZ8964" s="1"/>
      <c r="CA8964" s="1"/>
      <c r="CB8964" s="1"/>
      <c r="CC8964" s="1"/>
      <c r="CE8964" s="1"/>
      <c r="CF8964" s="1"/>
      <c r="CG8964" s="1"/>
      <c r="CH8964" s="1"/>
      <c r="CI8964" s="1"/>
      <c r="CJ8964" s="1"/>
      <c r="CK8964" s="1"/>
      <c r="CL8964" s="1"/>
      <c r="CM8964" s="1"/>
      <c r="CN8964" s="1"/>
      <c r="CO8964" s="1"/>
    </row>
    <row r="8965" spans="15:93" x14ac:dyDescent="0.2">
      <c r="O8965" s="28"/>
      <c r="U8965" s="1"/>
      <c r="AC8965" s="93"/>
      <c r="AD8965" s="69"/>
      <c r="AE8965" s="33"/>
      <c r="AF8965" s="33"/>
      <c r="AG8965" s="33"/>
      <c r="AX8965" s="37"/>
      <c r="AY8965" s="1"/>
      <c r="AZ8965" s="1"/>
      <c r="BA8965" s="31"/>
      <c r="BB8965" s="31"/>
      <c r="BC8965" s="1"/>
      <c r="BD8965" s="1"/>
      <c r="BE8965" s="1"/>
      <c r="BF8965" s="1"/>
      <c r="BG8965" s="1"/>
      <c r="BT8965" s="37"/>
      <c r="BU8965" s="31"/>
      <c r="BW8965" s="33"/>
      <c r="BX8965" s="1"/>
      <c r="BY8965" s="1"/>
      <c r="BZ8965" s="1"/>
      <c r="CA8965" s="1"/>
      <c r="CB8965" s="1"/>
      <c r="CC8965" s="1"/>
      <c r="CE8965" s="1"/>
      <c r="CF8965" s="1"/>
      <c r="CG8965" s="1"/>
      <c r="CH8965" s="1"/>
      <c r="CI8965" s="1"/>
      <c r="CJ8965" s="1"/>
      <c r="CK8965" s="1"/>
      <c r="CL8965" s="1"/>
      <c r="CM8965" s="1"/>
      <c r="CN8965" s="1"/>
      <c r="CO8965" s="1"/>
    </row>
    <row r="8966" spans="15:93" x14ac:dyDescent="0.2">
      <c r="O8966" s="28"/>
      <c r="U8966" s="1"/>
      <c r="AC8966" s="93"/>
      <c r="AD8966" s="69"/>
      <c r="AE8966" s="33"/>
      <c r="AF8966" s="33"/>
      <c r="AG8966" s="33"/>
      <c r="AX8966" s="37"/>
      <c r="AY8966" s="1"/>
      <c r="AZ8966" s="1"/>
      <c r="BA8966" s="31"/>
      <c r="BB8966" s="31"/>
      <c r="BC8966" s="1"/>
      <c r="BD8966" s="1"/>
      <c r="BE8966" s="1"/>
      <c r="BF8966" s="1"/>
      <c r="BG8966" s="1"/>
      <c r="BT8966" s="37"/>
      <c r="BU8966" s="31"/>
      <c r="BW8966" s="33"/>
      <c r="BX8966" s="1"/>
      <c r="BY8966" s="1"/>
      <c r="BZ8966" s="1"/>
      <c r="CA8966" s="1"/>
      <c r="CB8966" s="1"/>
      <c r="CC8966" s="1"/>
      <c r="CE8966" s="1"/>
      <c r="CF8966" s="1"/>
      <c r="CG8966" s="1"/>
      <c r="CH8966" s="1"/>
      <c r="CI8966" s="1"/>
      <c r="CJ8966" s="1"/>
      <c r="CK8966" s="1"/>
      <c r="CL8966" s="1"/>
      <c r="CM8966" s="1"/>
      <c r="CN8966" s="1"/>
      <c r="CO8966" s="1"/>
    </row>
    <row r="8967" spans="15:93" x14ac:dyDescent="0.2">
      <c r="O8967" s="28"/>
      <c r="U8967" s="1"/>
      <c r="AC8967" s="93"/>
      <c r="AD8967" s="69"/>
      <c r="AE8967" s="33"/>
      <c r="AF8967" s="33"/>
      <c r="AG8967" s="33"/>
      <c r="AX8967" s="37"/>
      <c r="AY8967" s="1"/>
      <c r="AZ8967" s="1"/>
      <c r="BA8967" s="31"/>
      <c r="BB8967" s="31"/>
      <c r="BC8967" s="1"/>
      <c r="BD8967" s="1"/>
      <c r="BE8967" s="1"/>
      <c r="BF8967" s="1"/>
      <c r="BG8967" s="1"/>
      <c r="BT8967" s="37"/>
      <c r="BU8967" s="31"/>
      <c r="BW8967" s="33"/>
      <c r="BX8967" s="1"/>
      <c r="BY8967" s="1"/>
      <c r="BZ8967" s="1"/>
      <c r="CA8967" s="1"/>
      <c r="CB8967" s="1"/>
      <c r="CC8967" s="1"/>
      <c r="CE8967" s="1"/>
      <c r="CF8967" s="1"/>
      <c r="CG8967" s="1"/>
      <c r="CH8967" s="1"/>
      <c r="CI8967" s="1"/>
      <c r="CJ8967" s="1"/>
      <c r="CK8967" s="1"/>
      <c r="CL8967" s="1"/>
      <c r="CM8967" s="1"/>
      <c r="CN8967" s="1"/>
      <c r="CO8967" s="1"/>
    </row>
    <row r="8968" spans="15:93" x14ac:dyDescent="0.2">
      <c r="O8968" s="28"/>
      <c r="U8968" s="1"/>
      <c r="AC8968" s="93"/>
      <c r="AD8968" s="69"/>
      <c r="AE8968" s="33"/>
      <c r="AF8968" s="33"/>
      <c r="AG8968" s="33"/>
      <c r="AX8968" s="37"/>
      <c r="AY8968" s="1"/>
      <c r="AZ8968" s="1"/>
      <c r="BA8968" s="31"/>
      <c r="BB8968" s="31"/>
      <c r="BC8968" s="1"/>
      <c r="BD8968" s="1"/>
      <c r="BE8968" s="1"/>
      <c r="BF8968" s="1"/>
      <c r="BG8968" s="1"/>
      <c r="BT8968" s="37"/>
      <c r="BU8968" s="31"/>
      <c r="BW8968" s="33"/>
      <c r="BX8968" s="1"/>
      <c r="BY8968" s="1"/>
      <c r="BZ8968" s="1"/>
      <c r="CA8968" s="1"/>
      <c r="CB8968" s="1"/>
      <c r="CC8968" s="1"/>
      <c r="CE8968" s="1"/>
      <c r="CF8968" s="1"/>
      <c r="CG8968" s="1"/>
      <c r="CH8968" s="1"/>
      <c r="CI8968" s="1"/>
      <c r="CJ8968" s="1"/>
      <c r="CK8968" s="1"/>
      <c r="CL8968" s="1"/>
      <c r="CM8968" s="1"/>
      <c r="CN8968" s="1"/>
      <c r="CO8968" s="1"/>
    </row>
    <row r="8969" spans="15:93" x14ac:dyDescent="0.2">
      <c r="O8969" s="28"/>
      <c r="U8969" s="1"/>
      <c r="AC8969" s="93"/>
      <c r="AD8969" s="69"/>
      <c r="AE8969" s="33"/>
      <c r="AF8969" s="33"/>
      <c r="AG8969" s="33"/>
      <c r="AX8969" s="37"/>
      <c r="AY8969" s="1"/>
      <c r="AZ8969" s="1"/>
      <c r="BA8969" s="31"/>
      <c r="BB8969" s="31"/>
      <c r="BC8969" s="1"/>
      <c r="BD8969" s="1"/>
      <c r="BE8969" s="1"/>
      <c r="BF8969" s="1"/>
      <c r="BG8969" s="1"/>
      <c r="BT8969" s="37"/>
      <c r="BU8969" s="31"/>
      <c r="BW8969" s="33"/>
      <c r="BX8969" s="1"/>
      <c r="BY8969" s="1"/>
      <c r="BZ8969" s="1"/>
      <c r="CA8969" s="1"/>
      <c r="CB8969" s="1"/>
      <c r="CC8969" s="1"/>
      <c r="CE8969" s="1"/>
      <c r="CF8969" s="1"/>
      <c r="CG8969" s="1"/>
      <c r="CH8969" s="1"/>
      <c r="CI8969" s="1"/>
      <c r="CJ8969" s="1"/>
      <c r="CK8969" s="1"/>
      <c r="CL8969" s="1"/>
      <c r="CM8969" s="1"/>
      <c r="CN8969" s="1"/>
      <c r="CO8969" s="1"/>
    </row>
    <row r="8970" spans="15:93" x14ac:dyDescent="0.2">
      <c r="O8970" s="28"/>
      <c r="U8970" s="1"/>
      <c r="AC8970" s="93"/>
      <c r="AD8970" s="69"/>
      <c r="AE8970" s="33"/>
      <c r="AF8970" s="33"/>
      <c r="AG8970" s="33"/>
      <c r="AX8970" s="37"/>
      <c r="AY8970" s="1"/>
      <c r="AZ8970" s="1"/>
      <c r="BA8970" s="31"/>
      <c r="BB8970" s="31"/>
      <c r="BC8970" s="1"/>
      <c r="BD8970" s="1"/>
      <c r="BE8970" s="1"/>
      <c r="BF8970" s="1"/>
      <c r="BG8970" s="1"/>
      <c r="BT8970" s="37"/>
      <c r="BU8970" s="31"/>
      <c r="BW8970" s="33"/>
      <c r="BX8970" s="1"/>
      <c r="BY8970" s="1"/>
      <c r="BZ8970" s="1"/>
      <c r="CA8970" s="1"/>
      <c r="CB8970" s="1"/>
      <c r="CC8970" s="1"/>
      <c r="CE8970" s="1"/>
      <c r="CF8970" s="1"/>
      <c r="CG8970" s="1"/>
      <c r="CH8970" s="1"/>
      <c r="CI8970" s="1"/>
      <c r="CJ8970" s="1"/>
      <c r="CK8970" s="1"/>
      <c r="CL8970" s="1"/>
      <c r="CM8970" s="1"/>
      <c r="CN8970" s="1"/>
      <c r="CO8970" s="1"/>
    </row>
    <row r="8971" spans="15:93" x14ac:dyDescent="0.2">
      <c r="O8971" s="28"/>
      <c r="U8971" s="1"/>
      <c r="AC8971" s="93"/>
      <c r="AD8971" s="69"/>
      <c r="AE8971" s="33"/>
      <c r="AF8971" s="33"/>
      <c r="AG8971" s="33"/>
      <c r="AX8971" s="37"/>
      <c r="AY8971" s="1"/>
      <c r="AZ8971" s="1"/>
      <c r="BA8971" s="31"/>
      <c r="BB8971" s="31"/>
      <c r="BC8971" s="1"/>
      <c r="BD8971" s="1"/>
      <c r="BE8971" s="1"/>
      <c r="BF8971" s="1"/>
      <c r="BG8971" s="1"/>
      <c r="BT8971" s="37"/>
      <c r="BU8971" s="31"/>
      <c r="BW8971" s="33"/>
      <c r="BX8971" s="1"/>
      <c r="BY8971" s="1"/>
      <c r="BZ8971" s="1"/>
      <c r="CA8971" s="1"/>
      <c r="CB8971" s="1"/>
      <c r="CC8971" s="1"/>
      <c r="CE8971" s="1"/>
      <c r="CF8971" s="1"/>
      <c r="CG8971" s="1"/>
      <c r="CH8971" s="1"/>
      <c r="CI8971" s="1"/>
      <c r="CJ8971" s="1"/>
      <c r="CK8971" s="1"/>
      <c r="CL8971" s="1"/>
      <c r="CM8971" s="1"/>
      <c r="CN8971" s="1"/>
      <c r="CO8971" s="1"/>
    </row>
    <row r="8972" spans="15:93" x14ac:dyDescent="0.2">
      <c r="O8972" s="28"/>
      <c r="U8972" s="1"/>
      <c r="AC8972" s="93"/>
      <c r="AD8972" s="69"/>
      <c r="AE8972" s="33"/>
      <c r="AF8972" s="33"/>
      <c r="AG8972" s="33"/>
      <c r="AX8972" s="37"/>
      <c r="AY8972" s="1"/>
      <c r="AZ8972" s="1"/>
      <c r="BA8972" s="31"/>
      <c r="BB8972" s="31"/>
      <c r="BC8972" s="1"/>
      <c r="BD8972" s="1"/>
      <c r="BE8972" s="1"/>
      <c r="BF8972" s="1"/>
      <c r="BG8972" s="1"/>
      <c r="BT8972" s="37"/>
      <c r="BU8972" s="31"/>
      <c r="BW8972" s="33"/>
      <c r="BX8972" s="1"/>
      <c r="BY8972" s="1"/>
      <c r="BZ8972" s="1"/>
      <c r="CA8972" s="1"/>
      <c r="CB8972" s="1"/>
      <c r="CC8972" s="1"/>
      <c r="CE8972" s="1"/>
      <c r="CF8972" s="1"/>
      <c r="CG8972" s="1"/>
      <c r="CH8972" s="1"/>
      <c r="CI8972" s="1"/>
      <c r="CJ8972" s="1"/>
      <c r="CK8972" s="1"/>
      <c r="CL8972" s="1"/>
      <c r="CM8972" s="1"/>
      <c r="CN8972" s="1"/>
      <c r="CO8972" s="1"/>
    </row>
    <row r="8973" spans="15:93" x14ac:dyDescent="0.2">
      <c r="O8973" s="28"/>
      <c r="U8973" s="1"/>
      <c r="AC8973" s="93"/>
      <c r="AD8973" s="69"/>
      <c r="AE8973" s="33"/>
      <c r="AF8973" s="33"/>
      <c r="AG8973" s="33"/>
      <c r="AX8973" s="37"/>
      <c r="AY8973" s="1"/>
      <c r="AZ8973" s="1"/>
      <c r="BA8973" s="31"/>
      <c r="BB8973" s="31"/>
      <c r="BC8973" s="1"/>
      <c r="BD8973" s="1"/>
      <c r="BE8973" s="1"/>
      <c r="BF8973" s="1"/>
      <c r="BG8973" s="1"/>
      <c r="BT8973" s="37"/>
      <c r="BU8973" s="31"/>
      <c r="BW8973" s="33"/>
      <c r="BX8973" s="1"/>
      <c r="BY8973" s="1"/>
      <c r="BZ8973" s="1"/>
      <c r="CA8973" s="1"/>
      <c r="CB8973" s="1"/>
      <c r="CC8973" s="1"/>
      <c r="CE8973" s="1"/>
      <c r="CF8973" s="1"/>
      <c r="CG8973" s="1"/>
      <c r="CH8973" s="1"/>
      <c r="CI8973" s="1"/>
      <c r="CJ8973" s="1"/>
      <c r="CK8973" s="1"/>
      <c r="CL8973" s="1"/>
      <c r="CM8973" s="1"/>
      <c r="CN8973" s="1"/>
      <c r="CO8973" s="1"/>
    </row>
    <row r="8974" spans="15:93" x14ac:dyDescent="0.2">
      <c r="O8974" s="28"/>
      <c r="U8974" s="1"/>
      <c r="AC8974" s="93"/>
      <c r="AD8974" s="69"/>
      <c r="AE8974" s="33"/>
      <c r="AF8974" s="33"/>
      <c r="AG8974" s="33"/>
      <c r="AX8974" s="37"/>
      <c r="AY8974" s="1"/>
      <c r="AZ8974" s="1"/>
      <c r="BA8974" s="31"/>
      <c r="BB8974" s="31"/>
      <c r="BC8974" s="1"/>
      <c r="BD8974" s="1"/>
      <c r="BE8974" s="1"/>
      <c r="BF8974" s="1"/>
      <c r="BG8974" s="1"/>
      <c r="BT8974" s="37"/>
      <c r="BU8974" s="31"/>
      <c r="BW8974" s="33"/>
      <c r="BX8974" s="1"/>
      <c r="BY8974" s="1"/>
      <c r="BZ8974" s="1"/>
      <c r="CA8974" s="1"/>
      <c r="CB8974" s="1"/>
      <c r="CC8974" s="1"/>
      <c r="CE8974" s="1"/>
      <c r="CF8974" s="1"/>
      <c r="CG8974" s="1"/>
      <c r="CH8974" s="1"/>
      <c r="CI8974" s="1"/>
      <c r="CJ8974" s="1"/>
      <c r="CK8974" s="1"/>
      <c r="CL8974" s="1"/>
      <c r="CM8974" s="1"/>
      <c r="CN8974" s="1"/>
      <c r="CO8974" s="1"/>
    </row>
    <row r="8975" spans="15:93" x14ac:dyDescent="0.2">
      <c r="O8975" s="28"/>
      <c r="U8975" s="1"/>
      <c r="AC8975" s="93"/>
      <c r="AD8975" s="69"/>
      <c r="AE8975" s="33"/>
      <c r="AF8975" s="33"/>
      <c r="AG8975" s="33"/>
      <c r="AX8975" s="37"/>
      <c r="AY8975" s="1"/>
      <c r="AZ8975" s="1"/>
      <c r="BA8975" s="31"/>
      <c r="BB8975" s="31"/>
      <c r="BC8975" s="1"/>
      <c r="BD8975" s="1"/>
      <c r="BE8975" s="1"/>
      <c r="BF8975" s="1"/>
      <c r="BG8975" s="1"/>
      <c r="BT8975" s="37"/>
      <c r="BU8975" s="31"/>
      <c r="BW8975" s="33"/>
      <c r="BX8975" s="1"/>
      <c r="BY8975" s="1"/>
      <c r="BZ8975" s="1"/>
      <c r="CA8975" s="1"/>
      <c r="CB8975" s="1"/>
      <c r="CC8975" s="1"/>
      <c r="CE8975" s="1"/>
      <c r="CF8975" s="1"/>
      <c r="CG8975" s="1"/>
      <c r="CH8975" s="1"/>
      <c r="CI8975" s="1"/>
      <c r="CJ8975" s="1"/>
      <c r="CK8975" s="1"/>
      <c r="CL8975" s="1"/>
      <c r="CM8975" s="1"/>
      <c r="CN8975" s="1"/>
      <c r="CO8975" s="1"/>
    </row>
    <row r="8976" spans="15:93" x14ac:dyDescent="0.2">
      <c r="O8976" s="28"/>
      <c r="U8976" s="1"/>
      <c r="AC8976" s="93"/>
      <c r="AD8976" s="69"/>
      <c r="AE8976" s="33"/>
      <c r="AF8976" s="33"/>
      <c r="AG8976" s="33"/>
      <c r="AX8976" s="37"/>
      <c r="AY8976" s="1"/>
      <c r="AZ8976" s="1"/>
      <c r="BA8976" s="31"/>
      <c r="BB8976" s="31"/>
      <c r="BC8976" s="1"/>
      <c r="BD8976" s="1"/>
      <c r="BE8976" s="1"/>
      <c r="BF8976" s="1"/>
      <c r="BG8976" s="1"/>
      <c r="BT8976" s="37"/>
      <c r="BU8976" s="31"/>
      <c r="BW8976" s="33"/>
      <c r="BX8976" s="1"/>
      <c r="BY8976" s="1"/>
      <c r="BZ8976" s="1"/>
      <c r="CA8976" s="1"/>
      <c r="CB8976" s="1"/>
      <c r="CC8976" s="1"/>
      <c r="CE8976" s="1"/>
      <c r="CF8976" s="1"/>
      <c r="CG8976" s="1"/>
      <c r="CH8976" s="1"/>
      <c r="CI8976" s="1"/>
      <c r="CJ8976" s="1"/>
      <c r="CK8976" s="1"/>
      <c r="CL8976" s="1"/>
      <c r="CM8976" s="1"/>
      <c r="CN8976" s="1"/>
      <c r="CO8976" s="1"/>
    </row>
    <row r="8977" spans="15:93" x14ac:dyDescent="0.2">
      <c r="O8977" s="28"/>
      <c r="U8977" s="1"/>
      <c r="AC8977" s="93"/>
      <c r="AD8977" s="69"/>
      <c r="AE8977" s="33"/>
      <c r="AF8977" s="33"/>
      <c r="AG8977" s="33"/>
      <c r="AX8977" s="37"/>
      <c r="AY8977" s="1"/>
      <c r="AZ8977" s="1"/>
      <c r="BA8977" s="31"/>
      <c r="BB8977" s="31"/>
      <c r="BC8977" s="1"/>
      <c r="BD8977" s="1"/>
      <c r="BE8977" s="1"/>
      <c r="BF8977" s="1"/>
      <c r="BG8977" s="1"/>
      <c r="BT8977" s="37"/>
      <c r="BU8977" s="31"/>
      <c r="BW8977" s="33"/>
      <c r="BX8977" s="1"/>
      <c r="BY8977" s="1"/>
      <c r="BZ8977" s="1"/>
      <c r="CA8977" s="1"/>
      <c r="CB8977" s="1"/>
      <c r="CC8977" s="1"/>
      <c r="CE8977" s="1"/>
      <c r="CF8977" s="1"/>
      <c r="CG8977" s="1"/>
      <c r="CH8977" s="1"/>
      <c r="CI8977" s="1"/>
      <c r="CJ8977" s="1"/>
      <c r="CK8977" s="1"/>
      <c r="CL8977" s="1"/>
      <c r="CM8977" s="1"/>
      <c r="CN8977" s="1"/>
      <c r="CO8977" s="1"/>
    </row>
    <row r="8978" spans="15:93" x14ac:dyDescent="0.2">
      <c r="O8978" s="28"/>
      <c r="U8978" s="1"/>
      <c r="AC8978" s="93"/>
      <c r="AD8978" s="69"/>
      <c r="AE8978" s="33"/>
      <c r="AF8978" s="33"/>
      <c r="AG8978" s="33"/>
      <c r="AX8978" s="37"/>
      <c r="AY8978" s="1"/>
      <c r="AZ8978" s="1"/>
      <c r="BA8978" s="31"/>
      <c r="BB8978" s="31"/>
      <c r="BC8978" s="1"/>
      <c r="BD8978" s="1"/>
      <c r="BE8978" s="1"/>
      <c r="BF8978" s="1"/>
      <c r="BG8978" s="1"/>
      <c r="BT8978" s="37"/>
      <c r="BU8978" s="31"/>
      <c r="BW8978" s="33"/>
      <c r="BX8978" s="1"/>
      <c r="BY8978" s="1"/>
      <c r="BZ8978" s="1"/>
      <c r="CA8978" s="1"/>
      <c r="CB8978" s="1"/>
      <c r="CC8978" s="1"/>
      <c r="CE8978" s="1"/>
      <c r="CF8978" s="1"/>
      <c r="CG8978" s="1"/>
      <c r="CH8978" s="1"/>
      <c r="CI8978" s="1"/>
      <c r="CJ8978" s="1"/>
      <c r="CK8978" s="1"/>
      <c r="CL8978" s="1"/>
      <c r="CM8978" s="1"/>
      <c r="CN8978" s="1"/>
      <c r="CO8978" s="1"/>
    </row>
    <row r="8979" spans="15:93" x14ac:dyDescent="0.2">
      <c r="O8979" s="28"/>
      <c r="U8979" s="1"/>
      <c r="AC8979" s="93"/>
      <c r="AD8979" s="69"/>
      <c r="AE8979" s="33"/>
      <c r="AF8979" s="33"/>
      <c r="AG8979" s="33"/>
      <c r="AX8979" s="37"/>
      <c r="AY8979" s="1"/>
      <c r="AZ8979" s="1"/>
      <c r="BA8979" s="31"/>
      <c r="BB8979" s="31"/>
      <c r="BC8979" s="1"/>
      <c r="BD8979" s="1"/>
      <c r="BE8979" s="1"/>
      <c r="BF8979" s="1"/>
      <c r="BG8979" s="1"/>
      <c r="BT8979" s="37"/>
      <c r="BU8979" s="31"/>
      <c r="BW8979" s="33"/>
      <c r="BX8979" s="1"/>
      <c r="BY8979" s="1"/>
      <c r="BZ8979" s="1"/>
      <c r="CA8979" s="1"/>
      <c r="CB8979" s="1"/>
      <c r="CC8979" s="1"/>
      <c r="CE8979" s="1"/>
      <c r="CF8979" s="1"/>
      <c r="CG8979" s="1"/>
      <c r="CH8979" s="1"/>
      <c r="CI8979" s="1"/>
      <c r="CJ8979" s="1"/>
      <c r="CK8979" s="1"/>
      <c r="CL8979" s="1"/>
      <c r="CM8979" s="1"/>
      <c r="CN8979" s="1"/>
      <c r="CO8979" s="1"/>
    </row>
    <row r="8980" spans="15:93" x14ac:dyDescent="0.2">
      <c r="O8980" s="28"/>
      <c r="U8980" s="1"/>
      <c r="AC8980" s="93"/>
      <c r="AD8980" s="69"/>
      <c r="AE8980" s="33"/>
      <c r="AF8980" s="33"/>
      <c r="AG8980" s="33"/>
      <c r="AX8980" s="37"/>
      <c r="AY8980" s="1"/>
      <c r="AZ8980" s="1"/>
      <c r="BA8980" s="31"/>
      <c r="BB8980" s="31"/>
      <c r="BC8980" s="1"/>
      <c r="BD8980" s="1"/>
      <c r="BE8980" s="1"/>
      <c r="BF8980" s="1"/>
      <c r="BG8980" s="1"/>
      <c r="BT8980" s="37"/>
      <c r="BU8980" s="31"/>
      <c r="BW8980" s="33"/>
      <c r="BX8980" s="1"/>
      <c r="BY8980" s="1"/>
      <c r="BZ8980" s="1"/>
      <c r="CA8980" s="1"/>
      <c r="CB8980" s="1"/>
      <c r="CC8980" s="1"/>
      <c r="CE8980" s="1"/>
      <c r="CF8980" s="1"/>
      <c r="CG8980" s="1"/>
      <c r="CH8980" s="1"/>
      <c r="CI8980" s="1"/>
      <c r="CJ8980" s="1"/>
      <c r="CK8980" s="1"/>
      <c r="CL8980" s="1"/>
      <c r="CM8980" s="1"/>
      <c r="CN8980" s="1"/>
      <c r="CO8980" s="1"/>
    </row>
    <row r="8981" spans="15:93" x14ac:dyDescent="0.2">
      <c r="O8981" s="28"/>
      <c r="U8981" s="1"/>
      <c r="AC8981" s="93"/>
      <c r="AD8981" s="69"/>
      <c r="AE8981" s="33"/>
      <c r="AF8981" s="33"/>
      <c r="AG8981" s="33"/>
      <c r="AX8981" s="37"/>
      <c r="AY8981" s="1"/>
      <c r="AZ8981" s="1"/>
      <c r="BA8981" s="31"/>
      <c r="BB8981" s="31"/>
      <c r="BC8981" s="1"/>
      <c r="BD8981" s="1"/>
      <c r="BE8981" s="1"/>
      <c r="BF8981" s="1"/>
      <c r="BG8981" s="1"/>
      <c r="BT8981" s="37"/>
      <c r="BU8981" s="31"/>
      <c r="BW8981" s="33"/>
      <c r="BX8981" s="1"/>
      <c r="BY8981" s="1"/>
      <c r="BZ8981" s="1"/>
      <c r="CA8981" s="1"/>
      <c r="CB8981" s="1"/>
      <c r="CC8981" s="1"/>
      <c r="CE8981" s="1"/>
      <c r="CF8981" s="1"/>
      <c r="CG8981" s="1"/>
      <c r="CH8981" s="1"/>
      <c r="CI8981" s="1"/>
      <c r="CJ8981" s="1"/>
      <c r="CK8981" s="1"/>
      <c r="CL8981" s="1"/>
      <c r="CM8981" s="1"/>
      <c r="CN8981" s="1"/>
      <c r="CO8981" s="1"/>
    </row>
    <row r="8982" spans="15:93" x14ac:dyDescent="0.2">
      <c r="O8982" s="28"/>
      <c r="U8982" s="1"/>
      <c r="AC8982" s="93"/>
      <c r="AD8982" s="69"/>
      <c r="AE8982" s="33"/>
      <c r="AF8982" s="33"/>
      <c r="AG8982" s="33"/>
      <c r="AX8982" s="37"/>
      <c r="AY8982" s="1"/>
      <c r="AZ8982" s="1"/>
      <c r="BA8982" s="31"/>
      <c r="BB8982" s="31"/>
      <c r="BC8982" s="1"/>
      <c r="BD8982" s="1"/>
      <c r="BE8982" s="1"/>
      <c r="BF8982" s="1"/>
      <c r="BG8982" s="1"/>
      <c r="BT8982" s="37"/>
      <c r="BU8982" s="31"/>
      <c r="BW8982" s="33"/>
      <c r="BX8982" s="1"/>
      <c r="BY8982" s="1"/>
      <c r="BZ8982" s="1"/>
      <c r="CA8982" s="1"/>
      <c r="CB8982" s="1"/>
      <c r="CC8982" s="1"/>
      <c r="CE8982" s="1"/>
      <c r="CF8982" s="1"/>
      <c r="CG8982" s="1"/>
      <c r="CH8982" s="1"/>
      <c r="CI8982" s="1"/>
      <c r="CJ8982" s="1"/>
      <c r="CK8982" s="1"/>
      <c r="CL8982" s="1"/>
      <c r="CM8982" s="1"/>
      <c r="CN8982" s="1"/>
      <c r="CO8982" s="1"/>
    </row>
    <row r="8983" spans="15:93" x14ac:dyDescent="0.2">
      <c r="O8983" s="28"/>
      <c r="U8983" s="1"/>
      <c r="AC8983" s="93"/>
      <c r="AD8983" s="69"/>
      <c r="AE8983" s="33"/>
      <c r="AF8983" s="33"/>
      <c r="AG8983" s="33"/>
      <c r="AX8983" s="37"/>
      <c r="AY8983" s="1"/>
      <c r="AZ8983" s="1"/>
      <c r="BA8983" s="31"/>
      <c r="BB8983" s="31"/>
      <c r="BC8983" s="1"/>
      <c r="BD8983" s="1"/>
      <c r="BE8983" s="1"/>
      <c r="BF8983" s="1"/>
      <c r="BG8983" s="1"/>
      <c r="BT8983" s="37"/>
      <c r="BU8983" s="31"/>
      <c r="BW8983" s="33"/>
      <c r="BX8983" s="1"/>
      <c r="BY8983" s="1"/>
      <c r="BZ8983" s="1"/>
      <c r="CA8983" s="1"/>
      <c r="CB8983" s="1"/>
      <c r="CC8983" s="1"/>
      <c r="CE8983" s="1"/>
      <c r="CF8983" s="1"/>
      <c r="CG8983" s="1"/>
      <c r="CH8983" s="1"/>
      <c r="CI8983" s="1"/>
      <c r="CJ8983" s="1"/>
      <c r="CK8983" s="1"/>
      <c r="CL8983" s="1"/>
      <c r="CM8983" s="1"/>
      <c r="CN8983" s="1"/>
      <c r="CO8983" s="1"/>
    </row>
    <row r="8984" spans="15:93" x14ac:dyDescent="0.2">
      <c r="O8984" s="28"/>
      <c r="U8984" s="1"/>
      <c r="AC8984" s="93"/>
      <c r="AD8984" s="69"/>
      <c r="AE8984" s="33"/>
      <c r="AF8984" s="33"/>
      <c r="AG8984" s="33"/>
      <c r="AX8984" s="37"/>
      <c r="AY8984" s="1"/>
      <c r="AZ8984" s="1"/>
      <c r="BA8984" s="31"/>
      <c r="BB8984" s="31"/>
      <c r="BC8984" s="1"/>
      <c r="BD8984" s="1"/>
      <c r="BE8984" s="1"/>
      <c r="BF8984" s="1"/>
      <c r="BG8984" s="1"/>
      <c r="BT8984" s="37"/>
      <c r="BU8984" s="31"/>
      <c r="BW8984" s="33"/>
      <c r="BX8984" s="1"/>
      <c r="BY8984" s="1"/>
      <c r="BZ8984" s="1"/>
      <c r="CA8984" s="1"/>
      <c r="CB8984" s="1"/>
      <c r="CC8984" s="1"/>
      <c r="CE8984" s="1"/>
      <c r="CF8984" s="1"/>
      <c r="CG8984" s="1"/>
      <c r="CH8984" s="1"/>
      <c r="CI8984" s="1"/>
      <c r="CJ8984" s="1"/>
      <c r="CK8984" s="1"/>
      <c r="CL8984" s="1"/>
      <c r="CM8984" s="1"/>
      <c r="CN8984" s="1"/>
      <c r="CO8984" s="1"/>
    </row>
    <row r="8985" spans="15:93" x14ac:dyDescent="0.2">
      <c r="O8985" s="28"/>
      <c r="U8985" s="1"/>
      <c r="AC8985" s="93"/>
      <c r="AD8985" s="69"/>
      <c r="AE8985" s="33"/>
      <c r="AF8985" s="33"/>
      <c r="AG8985" s="33"/>
      <c r="AX8985" s="37"/>
      <c r="AY8985" s="1"/>
      <c r="AZ8985" s="1"/>
      <c r="BA8985" s="31"/>
      <c r="BB8985" s="31"/>
      <c r="BC8985" s="1"/>
      <c r="BD8985" s="1"/>
      <c r="BE8985" s="1"/>
      <c r="BF8985" s="1"/>
      <c r="BG8985" s="1"/>
      <c r="BT8985" s="37"/>
      <c r="BU8985" s="31"/>
      <c r="BW8985" s="33"/>
      <c r="BX8985" s="1"/>
      <c r="BY8985" s="1"/>
      <c r="BZ8985" s="1"/>
      <c r="CA8985" s="1"/>
      <c r="CB8985" s="1"/>
      <c r="CC8985" s="1"/>
      <c r="CE8985" s="1"/>
      <c r="CF8985" s="1"/>
      <c r="CG8985" s="1"/>
      <c r="CH8985" s="1"/>
      <c r="CI8985" s="1"/>
      <c r="CJ8985" s="1"/>
      <c r="CK8985" s="1"/>
      <c r="CL8985" s="1"/>
      <c r="CM8985" s="1"/>
      <c r="CN8985" s="1"/>
      <c r="CO8985" s="1"/>
    </row>
    <row r="8986" spans="15:93" x14ac:dyDescent="0.2">
      <c r="O8986" s="28"/>
      <c r="U8986" s="1"/>
      <c r="AC8986" s="93"/>
      <c r="AD8986" s="69"/>
      <c r="AE8986" s="33"/>
      <c r="AF8986" s="33"/>
      <c r="AG8986" s="33"/>
      <c r="AX8986" s="37"/>
      <c r="AY8986" s="1"/>
      <c r="AZ8986" s="1"/>
      <c r="BA8986" s="31"/>
      <c r="BB8986" s="31"/>
      <c r="BC8986" s="1"/>
      <c r="BD8986" s="1"/>
      <c r="BE8986" s="1"/>
      <c r="BF8986" s="1"/>
      <c r="BG8986" s="1"/>
      <c r="BT8986" s="37"/>
      <c r="BU8986" s="31"/>
      <c r="BW8986" s="33"/>
      <c r="BX8986" s="1"/>
      <c r="BY8986" s="1"/>
      <c r="BZ8986" s="1"/>
      <c r="CA8986" s="1"/>
      <c r="CB8986" s="1"/>
      <c r="CC8986" s="1"/>
      <c r="CE8986" s="1"/>
      <c r="CF8986" s="1"/>
      <c r="CG8986" s="1"/>
      <c r="CH8986" s="1"/>
      <c r="CI8986" s="1"/>
      <c r="CJ8986" s="1"/>
      <c r="CK8986" s="1"/>
      <c r="CL8986" s="1"/>
      <c r="CM8986" s="1"/>
      <c r="CN8986" s="1"/>
      <c r="CO8986" s="1"/>
    </row>
    <row r="8987" spans="15:93" x14ac:dyDescent="0.2">
      <c r="O8987" s="28"/>
      <c r="U8987" s="1"/>
      <c r="AC8987" s="93"/>
      <c r="AD8987" s="69"/>
      <c r="AE8987" s="33"/>
      <c r="AF8987" s="33"/>
      <c r="AG8987" s="33"/>
      <c r="AX8987" s="37"/>
      <c r="AY8987" s="1"/>
      <c r="AZ8987" s="1"/>
      <c r="BA8987" s="31"/>
      <c r="BB8987" s="31"/>
      <c r="BC8987" s="1"/>
      <c r="BD8987" s="1"/>
      <c r="BE8987" s="1"/>
      <c r="BF8987" s="1"/>
      <c r="BG8987" s="1"/>
      <c r="BT8987" s="37"/>
      <c r="BU8987" s="31"/>
      <c r="BW8987" s="33"/>
      <c r="BX8987" s="1"/>
      <c r="BY8987" s="1"/>
      <c r="BZ8987" s="1"/>
      <c r="CA8987" s="1"/>
      <c r="CB8987" s="1"/>
      <c r="CC8987" s="1"/>
      <c r="CE8987" s="1"/>
      <c r="CF8987" s="1"/>
      <c r="CG8987" s="1"/>
      <c r="CH8987" s="1"/>
      <c r="CI8987" s="1"/>
      <c r="CJ8987" s="1"/>
      <c r="CK8987" s="1"/>
      <c r="CL8987" s="1"/>
      <c r="CM8987" s="1"/>
      <c r="CN8987" s="1"/>
      <c r="CO8987" s="1"/>
    </row>
    <row r="8988" spans="15:93" x14ac:dyDescent="0.2">
      <c r="O8988" s="28"/>
      <c r="U8988" s="1"/>
      <c r="AC8988" s="93"/>
      <c r="AD8988" s="69"/>
      <c r="AE8988" s="33"/>
      <c r="AF8988" s="33"/>
      <c r="AG8988" s="33"/>
      <c r="AX8988" s="37"/>
      <c r="AY8988" s="1"/>
      <c r="AZ8988" s="1"/>
      <c r="BA8988" s="31"/>
      <c r="BB8988" s="31"/>
      <c r="BC8988" s="1"/>
      <c r="BD8988" s="1"/>
      <c r="BE8988" s="1"/>
      <c r="BF8988" s="1"/>
      <c r="BG8988" s="1"/>
      <c r="BT8988" s="37"/>
      <c r="BU8988" s="31"/>
      <c r="BW8988" s="33"/>
      <c r="BX8988" s="1"/>
      <c r="BY8988" s="1"/>
      <c r="BZ8988" s="1"/>
      <c r="CA8988" s="1"/>
      <c r="CB8988" s="1"/>
      <c r="CC8988" s="1"/>
      <c r="CE8988" s="1"/>
      <c r="CF8988" s="1"/>
      <c r="CG8988" s="1"/>
      <c r="CH8988" s="1"/>
      <c r="CI8988" s="1"/>
      <c r="CJ8988" s="1"/>
      <c r="CK8988" s="1"/>
      <c r="CL8988" s="1"/>
      <c r="CM8988" s="1"/>
      <c r="CN8988" s="1"/>
      <c r="CO8988" s="1"/>
    </row>
    <row r="8989" spans="15:93" x14ac:dyDescent="0.2">
      <c r="O8989" s="28"/>
      <c r="U8989" s="1"/>
      <c r="AC8989" s="93"/>
      <c r="AD8989" s="69"/>
      <c r="AE8989" s="33"/>
      <c r="AF8989" s="33"/>
      <c r="AG8989" s="33"/>
      <c r="AX8989" s="37"/>
      <c r="AY8989" s="1"/>
      <c r="AZ8989" s="1"/>
      <c r="BA8989" s="31"/>
      <c r="BB8989" s="31"/>
      <c r="BC8989" s="1"/>
      <c r="BD8989" s="1"/>
      <c r="BE8989" s="1"/>
      <c r="BF8989" s="1"/>
      <c r="BG8989" s="1"/>
      <c r="BT8989" s="37"/>
      <c r="BU8989" s="31"/>
      <c r="BW8989" s="33"/>
      <c r="BX8989" s="1"/>
      <c r="BY8989" s="1"/>
      <c r="BZ8989" s="1"/>
      <c r="CA8989" s="1"/>
      <c r="CB8989" s="1"/>
      <c r="CC8989" s="1"/>
      <c r="CE8989" s="1"/>
      <c r="CF8989" s="1"/>
      <c r="CG8989" s="1"/>
      <c r="CH8989" s="1"/>
      <c r="CI8989" s="1"/>
      <c r="CJ8989" s="1"/>
      <c r="CK8989" s="1"/>
      <c r="CL8989" s="1"/>
      <c r="CM8989" s="1"/>
      <c r="CN8989" s="1"/>
      <c r="CO8989" s="1"/>
    </row>
    <row r="8990" spans="15:93" x14ac:dyDescent="0.2">
      <c r="O8990" s="28"/>
      <c r="U8990" s="1"/>
      <c r="AC8990" s="93"/>
      <c r="AD8990" s="69"/>
      <c r="AE8990" s="33"/>
      <c r="AF8990" s="33"/>
      <c r="AG8990" s="33"/>
      <c r="AX8990" s="37"/>
      <c r="AY8990" s="1"/>
      <c r="AZ8990" s="1"/>
      <c r="BA8990" s="31"/>
      <c r="BB8990" s="31"/>
      <c r="BC8990" s="1"/>
      <c r="BD8990" s="1"/>
      <c r="BE8990" s="1"/>
      <c r="BF8990" s="1"/>
      <c r="BG8990" s="1"/>
      <c r="BT8990" s="37"/>
      <c r="BU8990" s="31"/>
      <c r="BW8990" s="33"/>
      <c r="BX8990" s="1"/>
      <c r="BY8990" s="1"/>
      <c r="BZ8990" s="1"/>
      <c r="CA8990" s="1"/>
      <c r="CB8990" s="1"/>
      <c r="CC8990" s="1"/>
      <c r="CE8990" s="1"/>
      <c r="CF8990" s="1"/>
      <c r="CG8990" s="1"/>
      <c r="CH8990" s="1"/>
      <c r="CI8990" s="1"/>
      <c r="CJ8990" s="1"/>
      <c r="CK8990" s="1"/>
      <c r="CL8990" s="1"/>
      <c r="CM8990" s="1"/>
      <c r="CN8990" s="1"/>
      <c r="CO8990" s="1"/>
    </row>
    <row r="8991" spans="15:93" x14ac:dyDescent="0.2">
      <c r="O8991" s="28"/>
      <c r="U8991" s="1"/>
      <c r="AC8991" s="93"/>
      <c r="AD8991" s="69"/>
      <c r="AE8991" s="33"/>
      <c r="AF8991" s="33"/>
      <c r="AG8991" s="33"/>
      <c r="AX8991" s="37"/>
      <c r="AY8991" s="1"/>
      <c r="AZ8991" s="1"/>
      <c r="BA8991" s="31"/>
      <c r="BB8991" s="31"/>
      <c r="BC8991" s="1"/>
      <c r="BD8991" s="1"/>
      <c r="BE8991" s="1"/>
      <c r="BF8991" s="1"/>
      <c r="BG8991" s="1"/>
      <c r="BT8991" s="37"/>
      <c r="BU8991" s="31"/>
      <c r="BW8991" s="33"/>
      <c r="BX8991" s="1"/>
      <c r="BY8991" s="1"/>
      <c r="BZ8991" s="1"/>
      <c r="CA8991" s="1"/>
      <c r="CB8991" s="1"/>
      <c r="CC8991" s="1"/>
      <c r="CE8991" s="1"/>
      <c r="CF8991" s="1"/>
      <c r="CG8991" s="1"/>
      <c r="CH8991" s="1"/>
      <c r="CI8991" s="1"/>
      <c r="CJ8991" s="1"/>
      <c r="CK8991" s="1"/>
      <c r="CL8991" s="1"/>
      <c r="CM8991" s="1"/>
      <c r="CN8991" s="1"/>
      <c r="CO8991" s="1"/>
    </row>
    <row r="8992" spans="15:93" x14ac:dyDescent="0.2">
      <c r="O8992" s="28"/>
      <c r="U8992" s="1"/>
      <c r="AC8992" s="93"/>
      <c r="AD8992" s="69"/>
      <c r="AE8992" s="33"/>
      <c r="AF8992" s="33"/>
      <c r="AG8992" s="33"/>
      <c r="AX8992" s="37"/>
      <c r="AY8992" s="1"/>
      <c r="AZ8992" s="1"/>
      <c r="BA8992" s="31"/>
      <c r="BB8992" s="31"/>
      <c r="BC8992" s="1"/>
      <c r="BD8992" s="1"/>
      <c r="BE8992" s="1"/>
      <c r="BF8992" s="1"/>
      <c r="BG8992" s="1"/>
      <c r="BT8992" s="37"/>
      <c r="BU8992" s="31"/>
      <c r="BW8992" s="33"/>
      <c r="BX8992" s="1"/>
      <c r="BY8992" s="1"/>
      <c r="BZ8992" s="1"/>
      <c r="CA8992" s="1"/>
      <c r="CB8992" s="1"/>
      <c r="CC8992" s="1"/>
      <c r="CE8992" s="1"/>
      <c r="CF8992" s="1"/>
      <c r="CG8992" s="1"/>
      <c r="CH8992" s="1"/>
      <c r="CI8992" s="1"/>
      <c r="CJ8992" s="1"/>
      <c r="CK8992" s="1"/>
      <c r="CL8992" s="1"/>
      <c r="CM8992" s="1"/>
      <c r="CN8992" s="1"/>
      <c r="CO8992" s="1"/>
    </row>
    <row r="8993" spans="15:93" x14ac:dyDescent="0.2">
      <c r="O8993" s="28"/>
      <c r="U8993" s="1"/>
      <c r="AC8993" s="93"/>
      <c r="AD8993" s="69"/>
      <c r="AE8993" s="33"/>
      <c r="AF8993" s="33"/>
      <c r="AG8993" s="33"/>
      <c r="AX8993" s="37"/>
      <c r="AY8993" s="1"/>
      <c r="AZ8993" s="1"/>
      <c r="BA8993" s="31"/>
      <c r="BB8993" s="31"/>
      <c r="BC8993" s="1"/>
      <c r="BD8993" s="1"/>
      <c r="BE8993" s="1"/>
      <c r="BF8993" s="1"/>
      <c r="BG8993" s="1"/>
      <c r="BT8993" s="37"/>
      <c r="BU8993" s="31"/>
      <c r="BW8993" s="33"/>
      <c r="BX8993" s="1"/>
      <c r="BY8993" s="1"/>
      <c r="BZ8993" s="1"/>
      <c r="CA8993" s="1"/>
      <c r="CB8993" s="1"/>
      <c r="CC8993" s="1"/>
      <c r="CE8993" s="1"/>
      <c r="CF8993" s="1"/>
      <c r="CG8993" s="1"/>
      <c r="CH8993" s="1"/>
      <c r="CI8993" s="1"/>
      <c r="CJ8993" s="1"/>
      <c r="CK8993" s="1"/>
      <c r="CL8993" s="1"/>
      <c r="CM8993" s="1"/>
      <c r="CN8993" s="1"/>
      <c r="CO8993" s="1"/>
    </row>
    <row r="8994" spans="15:93" x14ac:dyDescent="0.2">
      <c r="O8994" s="28"/>
      <c r="U8994" s="1"/>
      <c r="AC8994" s="93"/>
      <c r="AD8994" s="69"/>
      <c r="AE8994" s="33"/>
      <c r="AF8994" s="33"/>
      <c r="AG8994" s="33"/>
      <c r="AX8994" s="37"/>
      <c r="AY8994" s="1"/>
      <c r="AZ8994" s="1"/>
      <c r="BA8994" s="31"/>
      <c r="BB8994" s="31"/>
      <c r="BC8994" s="1"/>
      <c r="BD8994" s="1"/>
      <c r="BE8994" s="1"/>
      <c r="BF8994" s="1"/>
      <c r="BG8994" s="1"/>
      <c r="BT8994" s="37"/>
      <c r="BU8994" s="31"/>
      <c r="BW8994" s="33"/>
      <c r="BX8994" s="1"/>
      <c r="BY8994" s="1"/>
      <c r="BZ8994" s="1"/>
      <c r="CA8994" s="1"/>
      <c r="CB8994" s="1"/>
      <c r="CC8994" s="1"/>
      <c r="CE8994" s="1"/>
      <c r="CF8994" s="1"/>
      <c r="CG8994" s="1"/>
      <c r="CH8994" s="1"/>
      <c r="CI8994" s="1"/>
      <c r="CJ8994" s="1"/>
      <c r="CK8994" s="1"/>
      <c r="CL8994" s="1"/>
      <c r="CM8994" s="1"/>
      <c r="CN8994" s="1"/>
      <c r="CO8994" s="1"/>
    </row>
    <row r="8995" spans="15:93" x14ac:dyDescent="0.2">
      <c r="O8995" s="28"/>
      <c r="U8995" s="1"/>
      <c r="AC8995" s="93"/>
      <c r="AD8995" s="69"/>
      <c r="AE8995" s="33"/>
      <c r="AF8995" s="33"/>
      <c r="AG8995" s="33"/>
      <c r="AX8995" s="37"/>
      <c r="AY8995" s="1"/>
      <c r="AZ8995" s="1"/>
      <c r="BA8995" s="31"/>
      <c r="BB8995" s="31"/>
      <c r="BC8995" s="1"/>
      <c r="BD8995" s="1"/>
      <c r="BE8995" s="1"/>
      <c r="BF8995" s="1"/>
      <c r="BG8995" s="1"/>
      <c r="BT8995" s="37"/>
      <c r="BU8995" s="31"/>
      <c r="BW8995" s="33"/>
      <c r="BX8995" s="1"/>
      <c r="BY8995" s="1"/>
      <c r="BZ8995" s="1"/>
      <c r="CA8995" s="1"/>
      <c r="CB8995" s="1"/>
      <c r="CC8995" s="1"/>
      <c r="CE8995" s="1"/>
      <c r="CF8995" s="1"/>
      <c r="CG8995" s="1"/>
      <c r="CH8995" s="1"/>
      <c r="CI8995" s="1"/>
      <c r="CJ8995" s="1"/>
      <c r="CK8995" s="1"/>
      <c r="CL8995" s="1"/>
      <c r="CM8995" s="1"/>
      <c r="CN8995" s="1"/>
      <c r="CO8995" s="1"/>
    </row>
    <row r="8996" spans="15:93" x14ac:dyDescent="0.2">
      <c r="O8996" s="28"/>
      <c r="U8996" s="1"/>
      <c r="AC8996" s="93"/>
      <c r="AD8996" s="69"/>
      <c r="AE8996" s="33"/>
      <c r="AF8996" s="33"/>
      <c r="AG8996" s="33"/>
      <c r="AX8996" s="37"/>
      <c r="AY8996" s="1"/>
      <c r="AZ8996" s="1"/>
      <c r="BA8996" s="31"/>
      <c r="BB8996" s="31"/>
      <c r="BC8996" s="1"/>
      <c r="BD8996" s="1"/>
      <c r="BE8996" s="1"/>
      <c r="BF8996" s="1"/>
      <c r="BG8996" s="1"/>
      <c r="BT8996" s="37"/>
      <c r="BU8996" s="31"/>
      <c r="BW8996" s="33"/>
      <c r="BX8996" s="1"/>
      <c r="BY8996" s="1"/>
      <c r="BZ8996" s="1"/>
      <c r="CA8996" s="1"/>
      <c r="CB8996" s="1"/>
      <c r="CC8996" s="1"/>
      <c r="CE8996" s="1"/>
      <c r="CF8996" s="1"/>
      <c r="CG8996" s="1"/>
      <c r="CH8996" s="1"/>
      <c r="CI8996" s="1"/>
      <c r="CJ8996" s="1"/>
      <c r="CK8996" s="1"/>
      <c r="CL8996" s="1"/>
      <c r="CM8996" s="1"/>
      <c r="CN8996" s="1"/>
      <c r="CO8996" s="1"/>
    </row>
    <row r="8997" spans="15:93" x14ac:dyDescent="0.2">
      <c r="O8997" s="28"/>
      <c r="U8997" s="1"/>
      <c r="AC8997" s="93"/>
      <c r="AD8997" s="69"/>
      <c r="AE8997" s="33"/>
      <c r="AF8997" s="33"/>
      <c r="AG8997" s="33"/>
      <c r="AX8997" s="37"/>
      <c r="AY8997" s="1"/>
      <c r="AZ8997" s="1"/>
      <c r="BA8997" s="31"/>
      <c r="BB8997" s="31"/>
      <c r="BC8997" s="1"/>
      <c r="BD8997" s="1"/>
      <c r="BE8997" s="1"/>
      <c r="BF8997" s="1"/>
      <c r="BG8997" s="1"/>
      <c r="BT8997" s="37"/>
      <c r="BU8997" s="31"/>
      <c r="BW8997" s="33"/>
      <c r="BX8997" s="1"/>
      <c r="BY8997" s="1"/>
      <c r="BZ8997" s="1"/>
      <c r="CA8997" s="1"/>
      <c r="CB8997" s="1"/>
      <c r="CC8997" s="1"/>
      <c r="CE8997" s="1"/>
      <c r="CF8997" s="1"/>
      <c r="CG8997" s="1"/>
      <c r="CH8997" s="1"/>
      <c r="CI8997" s="1"/>
      <c r="CJ8997" s="1"/>
      <c r="CK8997" s="1"/>
      <c r="CL8997" s="1"/>
      <c r="CM8997" s="1"/>
      <c r="CN8997" s="1"/>
      <c r="CO8997" s="1"/>
    </row>
    <row r="8998" spans="15:93" x14ac:dyDescent="0.2">
      <c r="O8998" s="28"/>
      <c r="U8998" s="1"/>
      <c r="AC8998" s="93"/>
      <c r="AD8998" s="69"/>
      <c r="AE8998" s="33"/>
      <c r="AF8998" s="33"/>
      <c r="AG8998" s="33"/>
      <c r="AX8998" s="37"/>
      <c r="AY8998" s="1"/>
      <c r="AZ8998" s="1"/>
      <c r="BA8998" s="31"/>
      <c r="BB8998" s="31"/>
      <c r="BC8998" s="1"/>
      <c r="BD8998" s="1"/>
      <c r="BE8998" s="1"/>
      <c r="BF8998" s="1"/>
      <c r="BG8998" s="1"/>
      <c r="BT8998" s="37"/>
      <c r="BU8998" s="31"/>
      <c r="BW8998" s="33"/>
      <c r="BX8998" s="1"/>
      <c r="BY8998" s="1"/>
      <c r="BZ8998" s="1"/>
      <c r="CA8998" s="1"/>
      <c r="CB8998" s="1"/>
      <c r="CC8998" s="1"/>
      <c r="CE8998" s="1"/>
      <c r="CF8998" s="1"/>
      <c r="CG8998" s="1"/>
      <c r="CH8998" s="1"/>
      <c r="CI8998" s="1"/>
      <c r="CJ8998" s="1"/>
      <c r="CK8998" s="1"/>
      <c r="CL8998" s="1"/>
      <c r="CM8998" s="1"/>
      <c r="CN8998" s="1"/>
      <c r="CO8998" s="1"/>
    </row>
    <row r="8999" spans="15:93" x14ac:dyDescent="0.2">
      <c r="O8999" s="28"/>
      <c r="U8999" s="1"/>
      <c r="AC8999" s="93"/>
      <c r="AD8999" s="69"/>
      <c r="AE8999" s="33"/>
      <c r="AF8999" s="33"/>
      <c r="AG8999" s="33"/>
      <c r="AX8999" s="37"/>
      <c r="AY8999" s="1"/>
      <c r="AZ8999" s="1"/>
      <c r="BA8999" s="31"/>
      <c r="BB8999" s="31"/>
      <c r="BC8999" s="1"/>
      <c r="BD8999" s="1"/>
      <c r="BE8999" s="1"/>
      <c r="BF8999" s="1"/>
      <c r="BG8999" s="1"/>
      <c r="BT8999" s="37"/>
      <c r="BU8999" s="31"/>
      <c r="BW8999" s="33"/>
      <c r="BX8999" s="1"/>
      <c r="BY8999" s="1"/>
      <c r="BZ8999" s="1"/>
      <c r="CA8999" s="1"/>
      <c r="CB8999" s="1"/>
      <c r="CC8999" s="1"/>
      <c r="CE8999" s="1"/>
      <c r="CF8999" s="1"/>
      <c r="CG8999" s="1"/>
      <c r="CH8999" s="1"/>
      <c r="CI8999" s="1"/>
      <c r="CJ8999" s="1"/>
      <c r="CK8999" s="1"/>
      <c r="CL8999" s="1"/>
      <c r="CM8999" s="1"/>
      <c r="CN8999" s="1"/>
      <c r="CO8999" s="1"/>
    </row>
    <row r="9000" spans="15:93" x14ac:dyDescent="0.2">
      <c r="O9000" s="28"/>
      <c r="U9000" s="1"/>
      <c r="AC9000" s="93"/>
      <c r="AD9000" s="69"/>
      <c r="AE9000" s="33"/>
      <c r="AF9000" s="33"/>
      <c r="AG9000" s="33"/>
      <c r="AX9000" s="37"/>
      <c r="AY9000" s="1"/>
      <c r="AZ9000" s="1"/>
      <c r="BA9000" s="31"/>
      <c r="BB9000" s="31"/>
      <c r="BC9000" s="1"/>
      <c r="BD9000" s="1"/>
      <c r="BE9000" s="1"/>
      <c r="BF9000" s="1"/>
      <c r="BG9000" s="1"/>
      <c r="BT9000" s="37"/>
      <c r="BU9000" s="31"/>
      <c r="BW9000" s="33"/>
      <c r="BX9000" s="1"/>
      <c r="BY9000" s="1"/>
      <c r="BZ9000" s="1"/>
      <c r="CA9000" s="1"/>
      <c r="CB9000" s="1"/>
      <c r="CC9000" s="1"/>
      <c r="CE9000" s="1"/>
      <c r="CF9000" s="1"/>
      <c r="CG9000" s="1"/>
      <c r="CH9000" s="1"/>
      <c r="CI9000" s="1"/>
      <c r="CJ9000" s="1"/>
      <c r="CK9000" s="1"/>
      <c r="CL9000" s="1"/>
      <c r="CM9000" s="1"/>
      <c r="CN9000" s="1"/>
      <c r="CO9000" s="1"/>
    </row>
    <row r="9001" spans="15:93" x14ac:dyDescent="0.2">
      <c r="O9001" s="28"/>
      <c r="U9001" s="1"/>
      <c r="AC9001" s="93"/>
      <c r="AD9001" s="69"/>
      <c r="AE9001" s="33"/>
      <c r="AF9001" s="33"/>
      <c r="AG9001" s="33"/>
      <c r="AX9001" s="37"/>
      <c r="AY9001" s="1"/>
      <c r="AZ9001" s="1"/>
      <c r="BA9001" s="31"/>
      <c r="BB9001" s="31"/>
      <c r="BC9001" s="1"/>
      <c r="BD9001" s="1"/>
      <c r="BE9001" s="1"/>
      <c r="BF9001" s="1"/>
      <c r="BG9001" s="1"/>
      <c r="BT9001" s="37"/>
      <c r="BU9001" s="31"/>
      <c r="BW9001" s="33"/>
      <c r="BX9001" s="1"/>
      <c r="BY9001" s="1"/>
      <c r="BZ9001" s="1"/>
      <c r="CA9001" s="1"/>
      <c r="CB9001" s="1"/>
      <c r="CC9001" s="1"/>
      <c r="CE9001" s="1"/>
      <c r="CF9001" s="1"/>
      <c r="CG9001" s="1"/>
      <c r="CH9001" s="1"/>
      <c r="CI9001" s="1"/>
      <c r="CJ9001" s="1"/>
      <c r="CK9001" s="1"/>
      <c r="CL9001" s="1"/>
      <c r="CM9001" s="1"/>
      <c r="CN9001" s="1"/>
      <c r="CO9001" s="1"/>
    </row>
    <row r="9002" spans="15:93" x14ac:dyDescent="0.2">
      <c r="O9002" s="28"/>
      <c r="U9002" s="1"/>
      <c r="AC9002" s="93"/>
      <c r="AD9002" s="69"/>
      <c r="AE9002" s="33"/>
      <c r="AF9002" s="33"/>
      <c r="AG9002" s="33"/>
      <c r="AX9002" s="37"/>
      <c r="AY9002" s="1"/>
      <c r="AZ9002" s="1"/>
      <c r="BA9002" s="31"/>
      <c r="BB9002" s="31"/>
      <c r="BC9002" s="1"/>
      <c r="BD9002" s="1"/>
      <c r="BE9002" s="1"/>
      <c r="BF9002" s="1"/>
      <c r="BG9002" s="1"/>
      <c r="BT9002" s="37"/>
      <c r="BU9002" s="31"/>
      <c r="BW9002" s="33"/>
      <c r="BX9002" s="1"/>
      <c r="BY9002" s="1"/>
      <c r="BZ9002" s="1"/>
      <c r="CA9002" s="1"/>
      <c r="CB9002" s="1"/>
      <c r="CC9002" s="1"/>
      <c r="CE9002" s="1"/>
      <c r="CF9002" s="1"/>
      <c r="CG9002" s="1"/>
      <c r="CH9002" s="1"/>
      <c r="CI9002" s="1"/>
      <c r="CJ9002" s="1"/>
      <c r="CK9002" s="1"/>
      <c r="CL9002" s="1"/>
      <c r="CM9002" s="1"/>
      <c r="CN9002" s="1"/>
      <c r="CO9002" s="1"/>
    </row>
    <row r="9003" spans="15:93" x14ac:dyDescent="0.2">
      <c r="O9003" s="28"/>
      <c r="U9003" s="1"/>
      <c r="AC9003" s="93"/>
      <c r="AD9003" s="69"/>
      <c r="AE9003" s="33"/>
      <c r="AF9003" s="33"/>
      <c r="AG9003" s="33"/>
      <c r="AX9003" s="37"/>
      <c r="AY9003" s="1"/>
      <c r="AZ9003" s="1"/>
      <c r="BA9003" s="31"/>
      <c r="BB9003" s="31"/>
      <c r="BC9003" s="1"/>
      <c r="BD9003" s="1"/>
      <c r="BE9003" s="1"/>
      <c r="BF9003" s="1"/>
      <c r="BG9003" s="1"/>
      <c r="BT9003" s="37"/>
      <c r="BU9003" s="31"/>
      <c r="BW9003" s="33"/>
      <c r="BX9003" s="1"/>
      <c r="BY9003" s="1"/>
      <c r="BZ9003" s="1"/>
      <c r="CA9003" s="1"/>
      <c r="CB9003" s="1"/>
      <c r="CC9003" s="1"/>
      <c r="CE9003" s="1"/>
      <c r="CF9003" s="1"/>
      <c r="CG9003" s="1"/>
      <c r="CH9003" s="1"/>
      <c r="CI9003" s="1"/>
      <c r="CJ9003" s="1"/>
      <c r="CK9003" s="1"/>
      <c r="CL9003" s="1"/>
      <c r="CM9003" s="1"/>
      <c r="CN9003" s="1"/>
      <c r="CO9003" s="1"/>
    </row>
    <row r="9004" spans="15:93" x14ac:dyDescent="0.2">
      <c r="O9004" s="28"/>
      <c r="U9004" s="1"/>
      <c r="AC9004" s="93"/>
      <c r="AD9004" s="69"/>
      <c r="AE9004" s="33"/>
      <c r="AF9004" s="33"/>
      <c r="AG9004" s="33"/>
      <c r="AX9004" s="37"/>
      <c r="AY9004" s="1"/>
      <c r="AZ9004" s="1"/>
      <c r="BA9004" s="31"/>
      <c r="BB9004" s="31"/>
      <c r="BC9004" s="1"/>
      <c r="BD9004" s="1"/>
      <c r="BE9004" s="1"/>
      <c r="BF9004" s="1"/>
      <c r="BG9004" s="1"/>
      <c r="BT9004" s="37"/>
      <c r="BU9004" s="31"/>
      <c r="BW9004" s="33"/>
      <c r="BX9004" s="1"/>
      <c r="BY9004" s="1"/>
      <c r="BZ9004" s="1"/>
      <c r="CA9004" s="1"/>
      <c r="CB9004" s="1"/>
      <c r="CC9004" s="1"/>
      <c r="CE9004" s="1"/>
      <c r="CF9004" s="1"/>
      <c r="CG9004" s="1"/>
      <c r="CH9004" s="1"/>
      <c r="CI9004" s="1"/>
      <c r="CJ9004" s="1"/>
      <c r="CK9004" s="1"/>
      <c r="CL9004" s="1"/>
      <c r="CM9004" s="1"/>
      <c r="CN9004" s="1"/>
      <c r="CO9004" s="1"/>
    </row>
    <row r="9005" spans="15:93" x14ac:dyDescent="0.2">
      <c r="O9005" s="28"/>
      <c r="U9005" s="1"/>
      <c r="AC9005" s="93"/>
      <c r="AD9005" s="69"/>
      <c r="AE9005" s="33"/>
      <c r="AF9005" s="33"/>
      <c r="AG9005" s="33"/>
      <c r="AX9005" s="37"/>
      <c r="AY9005" s="1"/>
      <c r="AZ9005" s="1"/>
      <c r="BA9005" s="31"/>
      <c r="BB9005" s="31"/>
      <c r="BC9005" s="1"/>
      <c r="BD9005" s="1"/>
      <c r="BE9005" s="1"/>
      <c r="BF9005" s="1"/>
      <c r="BG9005" s="1"/>
      <c r="BT9005" s="37"/>
      <c r="BU9005" s="31"/>
      <c r="BW9005" s="33"/>
      <c r="BX9005" s="1"/>
      <c r="BY9005" s="1"/>
      <c r="BZ9005" s="1"/>
      <c r="CA9005" s="1"/>
      <c r="CB9005" s="1"/>
      <c r="CC9005" s="1"/>
      <c r="CE9005" s="1"/>
      <c r="CF9005" s="1"/>
      <c r="CG9005" s="1"/>
      <c r="CH9005" s="1"/>
      <c r="CI9005" s="1"/>
      <c r="CJ9005" s="1"/>
      <c r="CK9005" s="1"/>
      <c r="CL9005" s="1"/>
      <c r="CM9005" s="1"/>
      <c r="CN9005" s="1"/>
      <c r="CO9005" s="1"/>
    </row>
    <row r="9006" spans="15:93" x14ac:dyDescent="0.2">
      <c r="O9006" s="28"/>
      <c r="U9006" s="1"/>
      <c r="AC9006" s="93"/>
      <c r="AD9006" s="69"/>
      <c r="AE9006" s="33"/>
      <c r="AF9006" s="33"/>
      <c r="AG9006" s="33"/>
      <c r="AX9006" s="37"/>
      <c r="AY9006" s="1"/>
      <c r="AZ9006" s="1"/>
      <c r="BA9006" s="31"/>
      <c r="BB9006" s="31"/>
      <c r="BC9006" s="1"/>
      <c r="BD9006" s="1"/>
      <c r="BE9006" s="1"/>
      <c r="BF9006" s="1"/>
      <c r="BG9006" s="1"/>
      <c r="BT9006" s="37"/>
      <c r="BU9006" s="31"/>
      <c r="BW9006" s="33"/>
      <c r="BX9006" s="1"/>
      <c r="BY9006" s="1"/>
      <c r="BZ9006" s="1"/>
      <c r="CA9006" s="1"/>
      <c r="CB9006" s="1"/>
      <c r="CC9006" s="1"/>
      <c r="CE9006" s="1"/>
      <c r="CF9006" s="1"/>
      <c r="CG9006" s="1"/>
      <c r="CH9006" s="1"/>
      <c r="CI9006" s="1"/>
      <c r="CJ9006" s="1"/>
      <c r="CK9006" s="1"/>
      <c r="CL9006" s="1"/>
      <c r="CM9006" s="1"/>
      <c r="CN9006" s="1"/>
      <c r="CO9006" s="1"/>
    </row>
    <row r="9007" spans="15:93" x14ac:dyDescent="0.2">
      <c r="O9007" s="28"/>
      <c r="U9007" s="1"/>
      <c r="AC9007" s="93"/>
      <c r="AD9007" s="69"/>
      <c r="AE9007" s="33"/>
      <c r="AF9007" s="33"/>
      <c r="AG9007" s="33"/>
      <c r="AX9007" s="37"/>
      <c r="AY9007" s="1"/>
      <c r="AZ9007" s="1"/>
      <c r="BA9007" s="31"/>
      <c r="BB9007" s="31"/>
      <c r="BC9007" s="1"/>
      <c r="BD9007" s="1"/>
      <c r="BE9007" s="1"/>
      <c r="BF9007" s="1"/>
      <c r="BG9007" s="1"/>
      <c r="BT9007" s="37"/>
      <c r="BU9007" s="31"/>
      <c r="BW9007" s="33"/>
      <c r="BX9007" s="1"/>
      <c r="BY9007" s="1"/>
      <c r="BZ9007" s="1"/>
      <c r="CA9007" s="1"/>
      <c r="CB9007" s="1"/>
      <c r="CC9007" s="1"/>
      <c r="CE9007" s="1"/>
      <c r="CF9007" s="1"/>
      <c r="CG9007" s="1"/>
      <c r="CH9007" s="1"/>
      <c r="CI9007" s="1"/>
      <c r="CJ9007" s="1"/>
      <c r="CK9007" s="1"/>
      <c r="CL9007" s="1"/>
      <c r="CM9007" s="1"/>
      <c r="CN9007" s="1"/>
      <c r="CO9007" s="1"/>
    </row>
    <row r="9008" spans="15:93" x14ac:dyDescent="0.2">
      <c r="O9008" s="28"/>
      <c r="U9008" s="1"/>
      <c r="AC9008" s="93"/>
      <c r="AD9008" s="69"/>
      <c r="AE9008" s="33"/>
      <c r="AF9008" s="33"/>
      <c r="AG9008" s="33"/>
      <c r="AX9008" s="37"/>
      <c r="AY9008" s="1"/>
      <c r="AZ9008" s="1"/>
      <c r="BA9008" s="31"/>
      <c r="BB9008" s="31"/>
      <c r="BC9008" s="1"/>
      <c r="BD9008" s="1"/>
      <c r="BE9008" s="1"/>
      <c r="BF9008" s="1"/>
      <c r="BG9008" s="1"/>
      <c r="BT9008" s="37"/>
      <c r="BU9008" s="31"/>
      <c r="BW9008" s="33"/>
      <c r="BX9008" s="1"/>
      <c r="BY9008" s="1"/>
      <c r="BZ9008" s="1"/>
      <c r="CA9008" s="1"/>
      <c r="CB9008" s="1"/>
      <c r="CC9008" s="1"/>
      <c r="CE9008" s="1"/>
      <c r="CF9008" s="1"/>
      <c r="CG9008" s="1"/>
      <c r="CH9008" s="1"/>
      <c r="CI9008" s="1"/>
      <c r="CJ9008" s="1"/>
      <c r="CK9008" s="1"/>
      <c r="CL9008" s="1"/>
      <c r="CM9008" s="1"/>
      <c r="CN9008" s="1"/>
      <c r="CO9008" s="1"/>
    </row>
    <row r="9009" spans="15:93" x14ac:dyDescent="0.2">
      <c r="O9009" s="28"/>
      <c r="U9009" s="1"/>
      <c r="AC9009" s="93"/>
      <c r="AD9009" s="69"/>
      <c r="AE9009" s="33"/>
      <c r="AF9009" s="33"/>
      <c r="AG9009" s="33"/>
      <c r="AX9009" s="37"/>
      <c r="AY9009" s="1"/>
      <c r="AZ9009" s="1"/>
      <c r="BA9009" s="31"/>
      <c r="BB9009" s="31"/>
      <c r="BC9009" s="1"/>
      <c r="BD9009" s="1"/>
      <c r="BE9009" s="1"/>
      <c r="BF9009" s="1"/>
      <c r="BG9009" s="1"/>
      <c r="BT9009" s="37"/>
      <c r="BU9009" s="31"/>
      <c r="BW9009" s="33"/>
      <c r="BX9009" s="1"/>
      <c r="BY9009" s="1"/>
      <c r="BZ9009" s="1"/>
      <c r="CA9009" s="1"/>
      <c r="CB9009" s="1"/>
      <c r="CC9009" s="1"/>
      <c r="CE9009" s="1"/>
      <c r="CF9009" s="1"/>
      <c r="CG9009" s="1"/>
      <c r="CH9009" s="1"/>
      <c r="CI9009" s="1"/>
      <c r="CJ9009" s="1"/>
      <c r="CK9009" s="1"/>
      <c r="CL9009" s="1"/>
      <c r="CM9009" s="1"/>
      <c r="CN9009" s="1"/>
      <c r="CO9009" s="1"/>
    </row>
    <row r="9010" spans="15:93" x14ac:dyDescent="0.2">
      <c r="O9010" s="28"/>
      <c r="U9010" s="1"/>
      <c r="AC9010" s="93"/>
      <c r="AD9010" s="69"/>
      <c r="AE9010" s="33"/>
      <c r="AF9010" s="33"/>
      <c r="AG9010" s="33"/>
      <c r="AX9010" s="37"/>
      <c r="AY9010" s="1"/>
      <c r="AZ9010" s="1"/>
      <c r="BA9010" s="31"/>
      <c r="BB9010" s="31"/>
      <c r="BC9010" s="1"/>
      <c r="BD9010" s="1"/>
      <c r="BE9010" s="1"/>
      <c r="BF9010" s="1"/>
      <c r="BG9010" s="1"/>
      <c r="BT9010" s="37"/>
      <c r="BU9010" s="31"/>
      <c r="BW9010" s="33"/>
      <c r="BX9010" s="1"/>
      <c r="BY9010" s="1"/>
      <c r="BZ9010" s="1"/>
      <c r="CA9010" s="1"/>
      <c r="CB9010" s="1"/>
      <c r="CC9010" s="1"/>
      <c r="CE9010" s="1"/>
      <c r="CF9010" s="1"/>
      <c r="CG9010" s="1"/>
      <c r="CH9010" s="1"/>
      <c r="CI9010" s="1"/>
      <c r="CJ9010" s="1"/>
      <c r="CK9010" s="1"/>
      <c r="CL9010" s="1"/>
      <c r="CM9010" s="1"/>
      <c r="CN9010" s="1"/>
      <c r="CO9010" s="1"/>
    </row>
    <row r="9011" spans="15:93" x14ac:dyDescent="0.2">
      <c r="O9011" s="28"/>
      <c r="U9011" s="1"/>
      <c r="AC9011" s="93"/>
      <c r="AD9011" s="69"/>
      <c r="AE9011" s="33"/>
      <c r="AF9011" s="33"/>
      <c r="AG9011" s="33"/>
      <c r="AX9011" s="37"/>
      <c r="AY9011" s="1"/>
      <c r="AZ9011" s="1"/>
      <c r="BA9011" s="31"/>
      <c r="BB9011" s="31"/>
      <c r="BC9011" s="1"/>
      <c r="BD9011" s="1"/>
      <c r="BE9011" s="1"/>
      <c r="BF9011" s="1"/>
      <c r="BG9011" s="1"/>
      <c r="BT9011" s="37"/>
      <c r="BU9011" s="31"/>
      <c r="BW9011" s="33"/>
      <c r="BX9011" s="1"/>
      <c r="BY9011" s="1"/>
      <c r="BZ9011" s="1"/>
      <c r="CA9011" s="1"/>
      <c r="CB9011" s="1"/>
      <c r="CC9011" s="1"/>
      <c r="CE9011" s="1"/>
      <c r="CF9011" s="1"/>
      <c r="CG9011" s="1"/>
      <c r="CH9011" s="1"/>
      <c r="CI9011" s="1"/>
      <c r="CJ9011" s="1"/>
      <c r="CK9011" s="1"/>
      <c r="CL9011" s="1"/>
      <c r="CM9011" s="1"/>
      <c r="CN9011" s="1"/>
      <c r="CO9011" s="1"/>
    </row>
    <row r="9012" spans="15:93" x14ac:dyDescent="0.2">
      <c r="O9012" s="28"/>
      <c r="U9012" s="1"/>
      <c r="AC9012" s="93"/>
      <c r="AD9012" s="69"/>
      <c r="AE9012" s="33"/>
      <c r="AF9012" s="33"/>
      <c r="AG9012" s="33"/>
      <c r="AX9012" s="37"/>
      <c r="AY9012" s="1"/>
      <c r="AZ9012" s="1"/>
      <c r="BA9012" s="31"/>
      <c r="BB9012" s="31"/>
      <c r="BC9012" s="1"/>
      <c r="BD9012" s="1"/>
      <c r="BE9012" s="1"/>
      <c r="BF9012" s="1"/>
      <c r="BG9012" s="1"/>
      <c r="BT9012" s="37"/>
      <c r="BU9012" s="31"/>
      <c r="BW9012" s="33"/>
      <c r="BX9012" s="1"/>
      <c r="BY9012" s="1"/>
      <c r="BZ9012" s="1"/>
      <c r="CA9012" s="1"/>
      <c r="CB9012" s="1"/>
      <c r="CC9012" s="1"/>
      <c r="CE9012" s="1"/>
      <c r="CF9012" s="1"/>
      <c r="CG9012" s="1"/>
      <c r="CH9012" s="1"/>
      <c r="CI9012" s="1"/>
      <c r="CJ9012" s="1"/>
      <c r="CK9012" s="1"/>
      <c r="CL9012" s="1"/>
      <c r="CM9012" s="1"/>
      <c r="CN9012" s="1"/>
      <c r="CO9012" s="1"/>
    </row>
    <row r="9013" spans="15:93" x14ac:dyDescent="0.2">
      <c r="O9013" s="28"/>
      <c r="U9013" s="1"/>
      <c r="AC9013" s="93"/>
      <c r="AD9013" s="69"/>
      <c r="AE9013" s="33"/>
      <c r="AF9013" s="33"/>
      <c r="AG9013" s="33"/>
      <c r="AX9013" s="37"/>
      <c r="AY9013" s="1"/>
      <c r="AZ9013" s="1"/>
      <c r="BA9013" s="31"/>
      <c r="BB9013" s="31"/>
      <c r="BC9013" s="1"/>
      <c r="BD9013" s="1"/>
      <c r="BE9013" s="1"/>
      <c r="BF9013" s="1"/>
      <c r="BG9013" s="1"/>
      <c r="BT9013" s="37"/>
      <c r="BU9013" s="31"/>
      <c r="BW9013" s="33"/>
      <c r="BX9013" s="1"/>
      <c r="BY9013" s="1"/>
      <c r="BZ9013" s="1"/>
      <c r="CA9013" s="1"/>
      <c r="CB9013" s="1"/>
      <c r="CC9013" s="1"/>
      <c r="CE9013" s="1"/>
      <c r="CF9013" s="1"/>
      <c r="CG9013" s="1"/>
      <c r="CH9013" s="1"/>
      <c r="CI9013" s="1"/>
      <c r="CJ9013" s="1"/>
      <c r="CK9013" s="1"/>
      <c r="CL9013" s="1"/>
      <c r="CM9013" s="1"/>
      <c r="CN9013" s="1"/>
      <c r="CO9013" s="1"/>
    </row>
    <row r="9014" spans="15:93" x14ac:dyDescent="0.2">
      <c r="O9014" s="28"/>
      <c r="U9014" s="1"/>
      <c r="AC9014" s="93"/>
      <c r="AD9014" s="69"/>
      <c r="AE9014" s="33"/>
      <c r="AF9014" s="33"/>
      <c r="AG9014" s="33"/>
      <c r="AX9014" s="37"/>
      <c r="AY9014" s="1"/>
      <c r="AZ9014" s="1"/>
      <c r="BA9014" s="31"/>
      <c r="BB9014" s="31"/>
      <c r="BC9014" s="1"/>
      <c r="BD9014" s="1"/>
      <c r="BE9014" s="1"/>
      <c r="BF9014" s="1"/>
      <c r="BG9014" s="1"/>
      <c r="BT9014" s="37"/>
      <c r="BU9014" s="31"/>
      <c r="BW9014" s="33"/>
      <c r="BX9014" s="1"/>
      <c r="BY9014" s="1"/>
      <c r="BZ9014" s="1"/>
      <c r="CA9014" s="1"/>
      <c r="CB9014" s="1"/>
      <c r="CC9014" s="1"/>
      <c r="CE9014" s="1"/>
      <c r="CF9014" s="1"/>
      <c r="CG9014" s="1"/>
      <c r="CH9014" s="1"/>
      <c r="CI9014" s="1"/>
      <c r="CJ9014" s="1"/>
      <c r="CK9014" s="1"/>
      <c r="CL9014" s="1"/>
      <c r="CM9014" s="1"/>
      <c r="CN9014" s="1"/>
      <c r="CO9014" s="1"/>
    </row>
    <row r="9015" spans="15:93" x14ac:dyDescent="0.2">
      <c r="O9015" s="28"/>
      <c r="U9015" s="1"/>
      <c r="AC9015" s="93"/>
      <c r="AD9015" s="69"/>
      <c r="AE9015" s="33"/>
      <c r="AF9015" s="33"/>
      <c r="AG9015" s="33"/>
      <c r="AX9015" s="37"/>
      <c r="AY9015" s="1"/>
      <c r="AZ9015" s="1"/>
      <c r="BA9015" s="31"/>
      <c r="BB9015" s="31"/>
      <c r="BC9015" s="1"/>
      <c r="BD9015" s="1"/>
      <c r="BE9015" s="1"/>
      <c r="BF9015" s="1"/>
      <c r="BG9015" s="1"/>
      <c r="BT9015" s="37"/>
      <c r="BU9015" s="31"/>
      <c r="BW9015" s="33"/>
      <c r="BX9015" s="1"/>
      <c r="BY9015" s="1"/>
      <c r="BZ9015" s="1"/>
      <c r="CA9015" s="1"/>
      <c r="CB9015" s="1"/>
      <c r="CC9015" s="1"/>
      <c r="CE9015" s="1"/>
      <c r="CF9015" s="1"/>
      <c r="CG9015" s="1"/>
      <c r="CH9015" s="1"/>
      <c r="CI9015" s="1"/>
      <c r="CJ9015" s="1"/>
      <c r="CK9015" s="1"/>
      <c r="CL9015" s="1"/>
      <c r="CM9015" s="1"/>
      <c r="CN9015" s="1"/>
      <c r="CO9015" s="1"/>
    </row>
    <row r="9016" spans="15:93" x14ac:dyDescent="0.2">
      <c r="O9016" s="28"/>
      <c r="U9016" s="1"/>
      <c r="AC9016" s="93"/>
      <c r="AD9016" s="69"/>
      <c r="AE9016" s="33"/>
      <c r="AF9016" s="33"/>
      <c r="AG9016" s="33"/>
      <c r="AX9016" s="37"/>
      <c r="AY9016" s="1"/>
      <c r="AZ9016" s="1"/>
      <c r="BA9016" s="31"/>
      <c r="BB9016" s="31"/>
      <c r="BC9016" s="1"/>
      <c r="BD9016" s="1"/>
      <c r="BE9016" s="1"/>
      <c r="BF9016" s="1"/>
      <c r="BG9016" s="1"/>
      <c r="BT9016" s="37"/>
      <c r="BU9016" s="31"/>
      <c r="BW9016" s="33"/>
      <c r="BX9016" s="1"/>
      <c r="BY9016" s="1"/>
      <c r="BZ9016" s="1"/>
      <c r="CA9016" s="1"/>
      <c r="CB9016" s="1"/>
      <c r="CC9016" s="1"/>
      <c r="CE9016" s="1"/>
      <c r="CF9016" s="1"/>
      <c r="CG9016" s="1"/>
      <c r="CH9016" s="1"/>
      <c r="CI9016" s="1"/>
      <c r="CJ9016" s="1"/>
      <c r="CK9016" s="1"/>
      <c r="CL9016" s="1"/>
      <c r="CM9016" s="1"/>
      <c r="CN9016" s="1"/>
      <c r="CO9016" s="1"/>
    </row>
    <row r="9017" spans="15:93" x14ac:dyDescent="0.2">
      <c r="O9017" s="28"/>
      <c r="U9017" s="1"/>
      <c r="AC9017" s="93"/>
      <c r="AD9017" s="69"/>
      <c r="AE9017" s="33"/>
      <c r="AF9017" s="33"/>
      <c r="AG9017" s="33"/>
      <c r="AX9017" s="37"/>
      <c r="AY9017" s="1"/>
      <c r="AZ9017" s="1"/>
      <c r="BA9017" s="31"/>
      <c r="BB9017" s="31"/>
      <c r="BC9017" s="1"/>
      <c r="BD9017" s="1"/>
      <c r="BE9017" s="1"/>
      <c r="BF9017" s="1"/>
      <c r="BG9017" s="1"/>
      <c r="BT9017" s="37"/>
      <c r="BU9017" s="31"/>
      <c r="BW9017" s="33"/>
      <c r="BX9017" s="1"/>
      <c r="BY9017" s="1"/>
      <c r="BZ9017" s="1"/>
      <c r="CA9017" s="1"/>
      <c r="CB9017" s="1"/>
      <c r="CC9017" s="1"/>
      <c r="CE9017" s="1"/>
      <c r="CF9017" s="1"/>
      <c r="CG9017" s="1"/>
      <c r="CH9017" s="1"/>
      <c r="CI9017" s="1"/>
      <c r="CJ9017" s="1"/>
      <c r="CK9017" s="1"/>
      <c r="CL9017" s="1"/>
      <c r="CM9017" s="1"/>
      <c r="CN9017" s="1"/>
      <c r="CO9017" s="1"/>
    </row>
    <row r="9018" spans="15:93" x14ac:dyDescent="0.2">
      <c r="O9018" s="28"/>
      <c r="U9018" s="1"/>
      <c r="AC9018" s="93"/>
      <c r="AD9018" s="69"/>
      <c r="AE9018" s="33"/>
      <c r="AF9018" s="33"/>
      <c r="AG9018" s="33"/>
      <c r="AX9018" s="37"/>
      <c r="AY9018" s="1"/>
      <c r="AZ9018" s="1"/>
      <c r="BA9018" s="31"/>
      <c r="BB9018" s="31"/>
      <c r="BC9018" s="1"/>
      <c r="BD9018" s="1"/>
      <c r="BE9018" s="1"/>
      <c r="BF9018" s="1"/>
      <c r="BG9018" s="1"/>
      <c r="BT9018" s="37"/>
      <c r="BU9018" s="31"/>
      <c r="BW9018" s="33"/>
      <c r="BX9018" s="1"/>
      <c r="BY9018" s="1"/>
      <c r="BZ9018" s="1"/>
      <c r="CA9018" s="1"/>
      <c r="CB9018" s="1"/>
      <c r="CC9018" s="1"/>
      <c r="CE9018" s="1"/>
      <c r="CF9018" s="1"/>
      <c r="CG9018" s="1"/>
      <c r="CH9018" s="1"/>
      <c r="CI9018" s="1"/>
      <c r="CJ9018" s="1"/>
      <c r="CK9018" s="1"/>
      <c r="CL9018" s="1"/>
      <c r="CM9018" s="1"/>
      <c r="CN9018" s="1"/>
      <c r="CO9018" s="1"/>
    </row>
    <row r="9019" spans="15:93" x14ac:dyDescent="0.2">
      <c r="O9019" s="28"/>
      <c r="U9019" s="1"/>
      <c r="AC9019" s="93"/>
      <c r="AD9019" s="69"/>
      <c r="AE9019" s="33"/>
      <c r="AF9019" s="33"/>
      <c r="AG9019" s="33"/>
      <c r="AX9019" s="37"/>
      <c r="AY9019" s="1"/>
      <c r="AZ9019" s="1"/>
      <c r="BA9019" s="31"/>
      <c r="BB9019" s="31"/>
      <c r="BC9019" s="1"/>
      <c r="BD9019" s="1"/>
      <c r="BE9019" s="1"/>
      <c r="BF9019" s="1"/>
      <c r="BG9019" s="1"/>
      <c r="BT9019" s="37"/>
      <c r="BU9019" s="31"/>
      <c r="BW9019" s="33"/>
      <c r="BX9019" s="1"/>
      <c r="BY9019" s="1"/>
      <c r="BZ9019" s="1"/>
      <c r="CA9019" s="1"/>
      <c r="CB9019" s="1"/>
      <c r="CC9019" s="1"/>
      <c r="CE9019" s="1"/>
      <c r="CF9019" s="1"/>
      <c r="CG9019" s="1"/>
      <c r="CH9019" s="1"/>
      <c r="CI9019" s="1"/>
      <c r="CJ9019" s="1"/>
      <c r="CK9019" s="1"/>
      <c r="CL9019" s="1"/>
      <c r="CM9019" s="1"/>
      <c r="CN9019" s="1"/>
      <c r="CO9019" s="1"/>
    </row>
    <row r="9020" spans="15:93" x14ac:dyDescent="0.2">
      <c r="O9020" s="28"/>
      <c r="U9020" s="1"/>
      <c r="AC9020" s="93"/>
      <c r="AD9020" s="69"/>
      <c r="AE9020" s="33"/>
      <c r="AF9020" s="33"/>
      <c r="AG9020" s="33"/>
      <c r="AX9020" s="37"/>
      <c r="AY9020" s="1"/>
      <c r="AZ9020" s="1"/>
      <c r="BA9020" s="31"/>
      <c r="BB9020" s="31"/>
      <c r="BC9020" s="1"/>
      <c r="BD9020" s="1"/>
      <c r="BE9020" s="1"/>
      <c r="BF9020" s="1"/>
      <c r="BG9020" s="1"/>
      <c r="BT9020" s="37"/>
      <c r="BU9020" s="31"/>
      <c r="BW9020" s="33"/>
      <c r="BX9020" s="1"/>
      <c r="BY9020" s="1"/>
      <c r="BZ9020" s="1"/>
      <c r="CA9020" s="1"/>
      <c r="CB9020" s="1"/>
      <c r="CC9020" s="1"/>
      <c r="CE9020" s="1"/>
      <c r="CF9020" s="1"/>
      <c r="CG9020" s="1"/>
      <c r="CH9020" s="1"/>
      <c r="CI9020" s="1"/>
      <c r="CJ9020" s="1"/>
      <c r="CK9020" s="1"/>
      <c r="CL9020" s="1"/>
      <c r="CM9020" s="1"/>
      <c r="CN9020" s="1"/>
      <c r="CO9020" s="1"/>
    </row>
    <row r="9021" spans="15:93" x14ac:dyDescent="0.2">
      <c r="O9021" s="28"/>
      <c r="U9021" s="1"/>
      <c r="AC9021" s="93"/>
      <c r="AD9021" s="69"/>
      <c r="AE9021" s="33"/>
      <c r="AF9021" s="33"/>
      <c r="AG9021" s="33"/>
      <c r="AX9021" s="37"/>
      <c r="AY9021" s="1"/>
      <c r="AZ9021" s="1"/>
      <c r="BA9021" s="31"/>
      <c r="BB9021" s="31"/>
      <c r="BC9021" s="1"/>
      <c r="BD9021" s="1"/>
      <c r="BE9021" s="1"/>
      <c r="BF9021" s="1"/>
      <c r="BG9021" s="1"/>
      <c r="BT9021" s="37"/>
      <c r="BU9021" s="31"/>
      <c r="BW9021" s="33"/>
      <c r="BX9021" s="1"/>
      <c r="BY9021" s="1"/>
      <c r="BZ9021" s="1"/>
      <c r="CA9021" s="1"/>
      <c r="CB9021" s="1"/>
      <c r="CC9021" s="1"/>
      <c r="CE9021" s="1"/>
      <c r="CF9021" s="1"/>
      <c r="CG9021" s="1"/>
      <c r="CH9021" s="1"/>
      <c r="CI9021" s="1"/>
      <c r="CJ9021" s="1"/>
      <c r="CK9021" s="1"/>
      <c r="CL9021" s="1"/>
      <c r="CM9021" s="1"/>
      <c r="CN9021" s="1"/>
      <c r="CO9021" s="1"/>
    </row>
    <row r="9022" spans="15:93" x14ac:dyDescent="0.2">
      <c r="O9022" s="28"/>
      <c r="U9022" s="1"/>
      <c r="AC9022" s="93"/>
      <c r="AD9022" s="69"/>
      <c r="AE9022" s="33"/>
      <c r="AF9022" s="33"/>
      <c r="AG9022" s="33"/>
      <c r="AX9022" s="37"/>
      <c r="AY9022" s="1"/>
      <c r="AZ9022" s="1"/>
      <c r="BA9022" s="31"/>
      <c r="BB9022" s="31"/>
      <c r="BC9022" s="1"/>
      <c r="BD9022" s="1"/>
      <c r="BE9022" s="1"/>
      <c r="BF9022" s="1"/>
      <c r="BG9022" s="1"/>
      <c r="BT9022" s="37"/>
      <c r="BU9022" s="31"/>
      <c r="BW9022" s="33"/>
      <c r="BX9022" s="1"/>
      <c r="BY9022" s="1"/>
      <c r="BZ9022" s="1"/>
      <c r="CA9022" s="1"/>
      <c r="CB9022" s="1"/>
      <c r="CC9022" s="1"/>
      <c r="CE9022" s="1"/>
      <c r="CF9022" s="1"/>
      <c r="CG9022" s="1"/>
      <c r="CH9022" s="1"/>
      <c r="CI9022" s="1"/>
      <c r="CJ9022" s="1"/>
      <c r="CK9022" s="1"/>
      <c r="CL9022" s="1"/>
      <c r="CM9022" s="1"/>
      <c r="CN9022" s="1"/>
      <c r="CO9022" s="1"/>
    </row>
    <row r="9023" spans="15:93" x14ac:dyDescent="0.2">
      <c r="O9023" s="28"/>
      <c r="U9023" s="1"/>
      <c r="AC9023" s="93"/>
      <c r="AD9023" s="69"/>
      <c r="AE9023" s="33"/>
      <c r="AF9023" s="33"/>
      <c r="AG9023" s="33"/>
      <c r="AX9023" s="37"/>
      <c r="AY9023" s="1"/>
      <c r="AZ9023" s="1"/>
      <c r="BA9023" s="31"/>
      <c r="BB9023" s="31"/>
      <c r="BC9023" s="1"/>
      <c r="BD9023" s="1"/>
      <c r="BE9023" s="1"/>
      <c r="BF9023" s="1"/>
      <c r="BG9023" s="1"/>
      <c r="BT9023" s="37"/>
      <c r="BU9023" s="31"/>
      <c r="BW9023" s="33"/>
      <c r="BX9023" s="1"/>
      <c r="BY9023" s="1"/>
      <c r="BZ9023" s="1"/>
      <c r="CA9023" s="1"/>
      <c r="CB9023" s="1"/>
      <c r="CC9023" s="1"/>
      <c r="CE9023" s="1"/>
      <c r="CF9023" s="1"/>
      <c r="CG9023" s="1"/>
      <c r="CH9023" s="1"/>
      <c r="CI9023" s="1"/>
      <c r="CJ9023" s="1"/>
      <c r="CK9023" s="1"/>
      <c r="CL9023" s="1"/>
      <c r="CM9023" s="1"/>
      <c r="CN9023" s="1"/>
      <c r="CO9023" s="1"/>
    </row>
    <row r="9024" spans="15:93" x14ac:dyDescent="0.2">
      <c r="O9024" s="28"/>
      <c r="U9024" s="1"/>
      <c r="AC9024" s="93"/>
      <c r="AD9024" s="69"/>
      <c r="AE9024" s="33"/>
      <c r="AF9024" s="33"/>
      <c r="AG9024" s="33"/>
      <c r="AX9024" s="37"/>
      <c r="AY9024" s="1"/>
      <c r="AZ9024" s="1"/>
      <c r="BA9024" s="31"/>
      <c r="BB9024" s="31"/>
      <c r="BC9024" s="1"/>
      <c r="BD9024" s="1"/>
      <c r="BE9024" s="1"/>
      <c r="BF9024" s="1"/>
      <c r="BG9024" s="1"/>
      <c r="BT9024" s="37"/>
      <c r="BU9024" s="31"/>
      <c r="BW9024" s="33"/>
      <c r="BX9024" s="1"/>
      <c r="BY9024" s="1"/>
      <c r="BZ9024" s="1"/>
      <c r="CA9024" s="1"/>
      <c r="CB9024" s="1"/>
      <c r="CC9024" s="1"/>
      <c r="CE9024" s="1"/>
      <c r="CF9024" s="1"/>
      <c r="CG9024" s="1"/>
      <c r="CH9024" s="1"/>
      <c r="CI9024" s="1"/>
      <c r="CJ9024" s="1"/>
      <c r="CK9024" s="1"/>
      <c r="CL9024" s="1"/>
      <c r="CM9024" s="1"/>
      <c r="CN9024" s="1"/>
      <c r="CO9024" s="1"/>
    </row>
    <row r="9025" spans="15:93" x14ac:dyDescent="0.2">
      <c r="O9025" s="28"/>
      <c r="U9025" s="1"/>
      <c r="AC9025" s="93"/>
      <c r="AD9025" s="69"/>
      <c r="AE9025" s="33"/>
      <c r="AF9025" s="33"/>
      <c r="AG9025" s="33"/>
      <c r="AX9025" s="37"/>
      <c r="AY9025" s="1"/>
      <c r="AZ9025" s="1"/>
      <c r="BA9025" s="31"/>
      <c r="BB9025" s="31"/>
      <c r="BC9025" s="1"/>
      <c r="BD9025" s="1"/>
      <c r="BE9025" s="1"/>
      <c r="BF9025" s="1"/>
      <c r="BG9025" s="1"/>
      <c r="BT9025" s="37"/>
      <c r="BU9025" s="31"/>
      <c r="BW9025" s="33"/>
      <c r="BX9025" s="1"/>
      <c r="BY9025" s="1"/>
      <c r="BZ9025" s="1"/>
      <c r="CA9025" s="1"/>
      <c r="CB9025" s="1"/>
      <c r="CC9025" s="1"/>
      <c r="CE9025" s="1"/>
      <c r="CF9025" s="1"/>
      <c r="CG9025" s="1"/>
      <c r="CH9025" s="1"/>
      <c r="CI9025" s="1"/>
      <c r="CJ9025" s="1"/>
      <c r="CK9025" s="1"/>
      <c r="CL9025" s="1"/>
      <c r="CM9025" s="1"/>
      <c r="CN9025" s="1"/>
      <c r="CO9025" s="1"/>
    </row>
    <row r="9026" spans="15:93" x14ac:dyDescent="0.2">
      <c r="O9026" s="28"/>
      <c r="U9026" s="1"/>
      <c r="AC9026" s="93"/>
      <c r="AD9026" s="69"/>
      <c r="AE9026" s="33"/>
      <c r="AF9026" s="33"/>
      <c r="AG9026" s="33"/>
      <c r="AX9026" s="37"/>
      <c r="AY9026" s="1"/>
      <c r="AZ9026" s="1"/>
      <c r="BA9026" s="31"/>
      <c r="BB9026" s="31"/>
      <c r="BC9026" s="1"/>
      <c r="BD9026" s="1"/>
      <c r="BE9026" s="1"/>
      <c r="BF9026" s="1"/>
      <c r="BG9026" s="1"/>
      <c r="BT9026" s="37"/>
      <c r="BU9026" s="31"/>
      <c r="BW9026" s="33"/>
      <c r="BX9026" s="1"/>
      <c r="BY9026" s="1"/>
      <c r="BZ9026" s="1"/>
      <c r="CA9026" s="1"/>
      <c r="CB9026" s="1"/>
      <c r="CC9026" s="1"/>
      <c r="CE9026" s="1"/>
      <c r="CF9026" s="1"/>
      <c r="CG9026" s="1"/>
      <c r="CH9026" s="1"/>
      <c r="CI9026" s="1"/>
      <c r="CJ9026" s="1"/>
      <c r="CK9026" s="1"/>
      <c r="CL9026" s="1"/>
      <c r="CM9026" s="1"/>
      <c r="CN9026" s="1"/>
      <c r="CO9026" s="1"/>
    </row>
    <row r="9027" spans="15:93" x14ac:dyDescent="0.2">
      <c r="O9027" s="28"/>
      <c r="U9027" s="1"/>
      <c r="AC9027" s="93"/>
      <c r="AD9027" s="69"/>
      <c r="AE9027" s="33"/>
      <c r="AF9027" s="33"/>
      <c r="AG9027" s="33"/>
      <c r="AX9027" s="37"/>
      <c r="AY9027" s="1"/>
      <c r="AZ9027" s="1"/>
      <c r="BA9027" s="31"/>
      <c r="BB9027" s="31"/>
      <c r="BC9027" s="1"/>
      <c r="BD9027" s="1"/>
      <c r="BE9027" s="1"/>
      <c r="BF9027" s="1"/>
      <c r="BG9027" s="1"/>
      <c r="BT9027" s="37"/>
      <c r="BU9027" s="31"/>
      <c r="BW9027" s="33"/>
      <c r="BX9027" s="1"/>
      <c r="BY9027" s="1"/>
      <c r="BZ9027" s="1"/>
      <c r="CA9027" s="1"/>
      <c r="CB9027" s="1"/>
      <c r="CC9027" s="1"/>
      <c r="CE9027" s="1"/>
      <c r="CF9027" s="1"/>
      <c r="CG9027" s="1"/>
      <c r="CH9027" s="1"/>
      <c r="CI9027" s="1"/>
      <c r="CJ9027" s="1"/>
      <c r="CK9027" s="1"/>
      <c r="CL9027" s="1"/>
      <c r="CM9027" s="1"/>
      <c r="CN9027" s="1"/>
      <c r="CO9027" s="1"/>
    </row>
    <row r="9028" spans="15:93" x14ac:dyDescent="0.2">
      <c r="O9028" s="28"/>
      <c r="U9028" s="1"/>
      <c r="AC9028" s="93"/>
      <c r="AD9028" s="69"/>
      <c r="AE9028" s="33"/>
      <c r="AF9028" s="33"/>
      <c r="AG9028" s="33"/>
      <c r="AX9028" s="37"/>
      <c r="AY9028" s="1"/>
      <c r="AZ9028" s="1"/>
      <c r="BA9028" s="31"/>
      <c r="BB9028" s="31"/>
      <c r="BC9028" s="1"/>
      <c r="BD9028" s="1"/>
      <c r="BE9028" s="1"/>
      <c r="BF9028" s="1"/>
      <c r="BG9028" s="1"/>
      <c r="BT9028" s="37"/>
      <c r="BU9028" s="31"/>
      <c r="BW9028" s="33"/>
      <c r="BX9028" s="1"/>
      <c r="BY9028" s="1"/>
      <c r="BZ9028" s="1"/>
      <c r="CA9028" s="1"/>
      <c r="CB9028" s="1"/>
      <c r="CC9028" s="1"/>
      <c r="CE9028" s="1"/>
      <c r="CF9028" s="1"/>
      <c r="CG9028" s="1"/>
      <c r="CH9028" s="1"/>
      <c r="CI9028" s="1"/>
      <c r="CJ9028" s="1"/>
      <c r="CK9028" s="1"/>
      <c r="CL9028" s="1"/>
      <c r="CM9028" s="1"/>
      <c r="CN9028" s="1"/>
      <c r="CO9028" s="1"/>
    </row>
    <row r="9029" spans="15:93" x14ac:dyDescent="0.2">
      <c r="O9029" s="28"/>
      <c r="U9029" s="1"/>
      <c r="AC9029" s="93"/>
      <c r="AD9029" s="69"/>
      <c r="AE9029" s="33"/>
      <c r="AF9029" s="33"/>
      <c r="AG9029" s="33"/>
      <c r="AX9029" s="37"/>
      <c r="AY9029" s="1"/>
      <c r="AZ9029" s="1"/>
      <c r="BA9029" s="31"/>
      <c r="BB9029" s="31"/>
      <c r="BC9029" s="1"/>
      <c r="BD9029" s="1"/>
      <c r="BE9029" s="1"/>
      <c r="BF9029" s="1"/>
      <c r="BG9029" s="1"/>
      <c r="BT9029" s="37"/>
      <c r="BU9029" s="31"/>
      <c r="BW9029" s="33"/>
      <c r="BX9029" s="1"/>
      <c r="BY9029" s="1"/>
      <c r="BZ9029" s="1"/>
      <c r="CA9029" s="1"/>
      <c r="CB9029" s="1"/>
      <c r="CC9029" s="1"/>
      <c r="CE9029" s="1"/>
      <c r="CF9029" s="1"/>
      <c r="CG9029" s="1"/>
      <c r="CH9029" s="1"/>
      <c r="CI9029" s="1"/>
      <c r="CJ9029" s="1"/>
      <c r="CK9029" s="1"/>
      <c r="CL9029" s="1"/>
      <c r="CM9029" s="1"/>
      <c r="CN9029" s="1"/>
      <c r="CO9029" s="1"/>
    </row>
    <row r="9030" spans="15:93" x14ac:dyDescent="0.2">
      <c r="O9030" s="28"/>
      <c r="U9030" s="1"/>
      <c r="AC9030" s="93"/>
      <c r="AD9030" s="69"/>
      <c r="AE9030" s="33"/>
      <c r="AF9030" s="33"/>
      <c r="AG9030" s="33"/>
      <c r="AX9030" s="37"/>
      <c r="AY9030" s="1"/>
      <c r="AZ9030" s="1"/>
      <c r="BA9030" s="31"/>
      <c r="BB9030" s="31"/>
      <c r="BC9030" s="1"/>
      <c r="BD9030" s="1"/>
      <c r="BE9030" s="1"/>
      <c r="BF9030" s="1"/>
      <c r="BG9030" s="1"/>
      <c r="BT9030" s="37"/>
      <c r="BU9030" s="31"/>
      <c r="BW9030" s="33"/>
      <c r="BX9030" s="1"/>
      <c r="BY9030" s="1"/>
      <c r="BZ9030" s="1"/>
      <c r="CA9030" s="1"/>
      <c r="CB9030" s="1"/>
      <c r="CC9030" s="1"/>
      <c r="CE9030" s="1"/>
      <c r="CF9030" s="1"/>
      <c r="CG9030" s="1"/>
      <c r="CH9030" s="1"/>
      <c r="CI9030" s="1"/>
      <c r="CJ9030" s="1"/>
      <c r="CK9030" s="1"/>
      <c r="CL9030" s="1"/>
      <c r="CM9030" s="1"/>
      <c r="CN9030" s="1"/>
      <c r="CO9030" s="1"/>
    </row>
    <row r="9031" spans="15:93" x14ac:dyDescent="0.2">
      <c r="O9031" s="28"/>
      <c r="U9031" s="1"/>
      <c r="AC9031" s="93"/>
      <c r="AD9031" s="69"/>
      <c r="AE9031" s="33"/>
      <c r="AF9031" s="33"/>
      <c r="AG9031" s="33"/>
      <c r="AX9031" s="37"/>
      <c r="AY9031" s="1"/>
      <c r="AZ9031" s="1"/>
      <c r="BA9031" s="31"/>
      <c r="BB9031" s="31"/>
      <c r="BC9031" s="1"/>
      <c r="BD9031" s="1"/>
      <c r="BE9031" s="1"/>
      <c r="BF9031" s="1"/>
      <c r="BG9031" s="1"/>
      <c r="BT9031" s="37"/>
      <c r="BU9031" s="31"/>
      <c r="BW9031" s="33"/>
      <c r="BX9031" s="1"/>
      <c r="BY9031" s="1"/>
      <c r="BZ9031" s="1"/>
      <c r="CA9031" s="1"/>
      <c r="CB9031" s="1"/>
      <c r="CC9031" s="1"/>
      <c r="CE9031" s="1"/>
      <c r="CF9031" s="1"/>
      <c r="CG9031" s="1"/>
      <c r="CH9031" s="1"/>
      <c r="CI9031" s="1"/>
      <c r="CJ9031" s="1"/>
      <c r="CK9031" s="1"/>
      <c r="CL9031" s="1"/>
      <c r="CM9031" s="1"/>
      <c r="CN9031" s="1"/>
      <c r="CO9031" s="1"/>
    </row>
    <row r="9032" spans="15:93" x14ac:dyDescent="0.2">
      <c r="O9032" s="28"/>
      <c r="U9032" s="1"/>
      <c r="AC9032" s="93"/>
      <c r="AD9032" s="69"/>
      <c r="AE9032" s="33"/>
      <c r="AF9032" s="33"/>
      <c r="AG9032" s="33"/>
      <c r="AX9032" s="37"/>
      <c r="AY9032" s="1"/>
      <c r="AZ9032" s="1"/>
      <c r="BA9032" s="31"/>
      <c r="BB9032" s="31"/>
      <c r="BC9032" s="1"/>
      <c r="BD9032" s="1"/>
      <c r="BE9032" s="1"/>
      <c r="BF9032" s="1"/>
      <c r="BG9032" s="1"/>
      <c r="BT9032" s="37"/>
      <c r="BU9032" s="31"/>
      <c r="BW9032" s="33"/>
      <c r="BX9032" s="1"/>
      <c r="BY9032" s="1"/>
      <c r="BZ9032" s="1"/>
      <c r="CA9032" s="1"/>
      <c r="CB9032" s="1"/>
      <c r="CC9032" s="1"/>
      <c r="CE9032" s="1"/>
      <c r="CF9032" s="1"/>
      <c r="CG9032" s="1"/>
      <c r="CH9032" s="1"/>
      <c r="CI9032" s="1"/>
      <c r="CJ9032" s="1"/>
      <c r="CK9032" s="1"/>
      <c r="CL9032" s="1"/>
      <c r="CM9032" s="1"/>
      <c r="CN9032" s="1"/>
      <c r="CO9032" s="1"/>
    </row>
    <row r="9033" spans="15:93" x14ac:dyDescent="0.2">
      <c r="O9033" s="28"/>
      <c r="U9033" s="1"/>
      <c r="AC9033" s="93"/>
      <c r="AD9033" s="69"/>
      <c r="AE9033" s="33"/>
      <c r="AF9033" s="33"/>
      <c r="AG9033" s="33"/>
      <c r="AX9033" s="37"/>
      <c r="AY9033" s="1"/>
      <c r="AZ9033" s="1"/>
      <c r="BA9033" s="31"/>
      <c r="BB9033" s="31"/>
      <c r="BC9033" s="1"/>
      <c r="BD9033" s="1"/>
      <c r="BE9033" s="1"/>
      <c r="BF9033" s="1"/>
      <c r="BG9033" s="1"/>
      <c r="BT9033" s="37"/>
      <c r="BU9033" s="31"/>
      <c r="BW9033" s="33"/>
      <c r="BX9033" s="1"/>
      <c r="BY9033" s="1"/>
      <c r="BZ9033" s="1"/>
      <c r="CA9033" s="1"/>
      <c r="CB9033" s="1"/>
      <c r="CC9033" s="1"/>
      <c r="CE9033" s="1"/>
      <c r="CF9033" s="1"/>
      <c r="CG9033" s="1"/>
      <c r="CH9033" s="1"/>
      <c r="CI9033" s="1"/>
      <c r="CJ9033" s="1"/>
      <c r="CK9033" s="1"/>
      <c r="CL9033" s="1"/>
      <c r="CM9033" s="1"/>
      <c r="CN9033" s="1"/>
      <c r="CO9033" s="1"/>
    </row>
    <row r="9034" spans="15:93" x14ac:dyDescent="0.2">
      <c r="O9034" s="28"/>
      <c r="U9034" s="1"/>
      <c r="AC9034" s="93"/>
      <c r="AD9034" s="69"/>
      <c r="AE9034" s="33"/>
      <c r="AF9034" s="33"/>
      <c r="AG9034" s="33"/>
      <c r="AX9034" s="37"/>
      <c r="AY9034" s="1"/>
      <c r="AZ9034" s="1"/>
      <c r="BA9034" s="31"/>
      <c r="BB9034" s="31"/>
      <c r="BC9034" s="1"/>
      <c r="BD9034" s="1"/>
      <c r="BE9034" s="1"/>
      <c r="BF9034" s="1"/>
      <c r="BG9034" s="1"/>
      <c r="BT9034" s="37"/>
      <c r="BU9034" s="31"/>
      <c r="BW9034" s="33"/>
      <c r="BX9034" s="1"/>
      <c r="BY9034" s="1"/>
      <c r="BZ9034" s="1"/>
      <c r="CA9034" s="1"/>
      <c r="CB9034" s="1"/>
      <c r="CC9034" s="1"/>
      <c r="CE9034" s="1"/>
      <c r="CF9034" s="1"/>
      <c r="CG9034" s="1"/>
      <c r="CH9034" s="1"/>
      <c r="CI9034" s="1"/>
      <c r="CJ9034" s="1"/>
      <c r="CK9034" s="1"/>
      <c r="CL9034" s="1"/>
      <c r="CM9034" s="1"/>
      <c r="CN9034" s="1"/>
      <c r="CO9034" s="1"/>
    </row>
    <row r="9035" spans="15:93" x14ac:dyDescent="0.2">
      <c r="O9035" s="28"/>
      <c r="U9035" s="1"/>
      <c r="AC9035" s="93"/>
      <c r="AD9035" s="69"/>
      <c r="AE9035" s="33"/>
      <c r="AF9035" s="33"/>
      <c r="AG9035" s="33"/>
      <c r="AX9035" s="37"/>
      <c r="AY9035" s="1"/>
      <c r="AZ9035" s="1"/>
      <c r="BA9035" s="31"/>
      <c r="BB9035" s="31"/>
      <c r="BC9035" s="1"/>
      <c r="BD9035" s="1"/>
      <c r="BE9035" s="1"/>
      <c r="BF9035" s="1"/>
      <c r="BG9035" s="1"/>
      <c r="BT9035" s="37"/>
      <c r="BU9035" s="31"/>
      <c r="BW9035" s="33"/>
      <c r="BX9035" s="1"/>
      <c r="BY9035" s="1"/>
      <c r="BZ9035" s="1"/>
      <c r="CA9035" s="1"/>
      <c r="CB9035" s="1"/>
      <c r="CC9035" s="1"/>
      <c r="CE9035" s="1"/>
      <c r="CF9035" s="1"/>
      <c r="CG9035" s="1"/>
      <c r="CH9035" s="1"/>
      <c r="CI9035" s="1"/>
      <c r="CJ9035" s="1"/>
      <c r="CK9035" s="1"/>
      <c r="CL9035" s="1"/>
      <c r="CM9035" s="1"/>
      <c r="CN9035" s="1"/>
      <c r="CO9035" s="1"/>
    </row>
    <row r="9036" spans="15:93" x14ac:dyDescent="0.2">
      <c r="O9036" s="28"/>
      <c r="U9036" s="1"/>
      <c r="AC9036" s="93"/>
      <c r="AD9036" s="69"/>
      <c r="AE9036" s="33"/>
      <c r="AF9036" s="33"/>
      <c r="AG9036" s="33"/>
      <c r="AX9036" s="37"/>
      <c r="AY9036" s="1"/>
      <c r="AZ9036" s="1"/>
      <c r="BA9036" s="31"/>
      <c r="BB9036" s="31"/>
      <c r="BC9036" s="1"/>
      <c r="BD9036" s="1"/>
      <c r="BE9036" s="1"/>
      <c r="BF9036" s="1"/>
      <c r="BG9036" s="1"/>
      <c r="BT9036" s="37"/>
      <c r="BU9036" s="31"/>
      <c r="BW9036" s="33"/>
      <c r="BX9036" s="1"/>
      <c r="BY9036" s="1"/>
      <c r="BZ9036" s="1"/>
      <c r="CA9036" s="1"/>
      <c r="CB9036" s="1"/>
      <c r="CC9036" s="1"/>
      <c r="CE9036" s="1"/>
      <c r="CF9036" s="1"/>
      <c r="CG9036" s="1"/>
      <c r="CH9036" s="1"/>
      <c r="CI9036" s="1"/>
      <c r="CJ9036" s="1"/>
      <c r="CK9036" s="1"/>
      <c r="CL9036" s="1"/>
      <c r="CM9036" s="1"/>
      <c r="CN9036" s="1"/>
      <c r="CO9036" s="1"/>
    </row>
    <row r="9037" spans="15:93" x14ac:dyDescent="0.2">
      <c r="O9037" s="28"/>
      <c r="U9037" s="1"/>
      <c r="AC9037" s="93"/>
      <c r="AD9037" s="69"/>
      <c r="AE9037" s="33"/>
      <c r="AF9037" s="33"/>
      <c r="AG9037" s="33"/>
      <c r="AX9037" s="37"/>
      <c r="AY9037" s="1"/>
      <c r="AZ9037" s="1"/>
      <c r="BA9037" s="31"/>
      <c r="BB9037" s="31"/>
      <c r="BC9037" s="1"/>
      <c r="BD9037" s="1"/>
      <c r="BE9037" s="1"/>
      <c r="BF9037" s="1"/>
      <c r="BG9037" s="1"/>
      <c r="BT9037" s="37"/>
      <c r="BU9037" s="31"/>
      <c r="BW9037" s="33"/>
      <c r="BX9037" s="1"/>
      <c r="BY9037" s="1"/>
      <c r="BZ9037" s="1"/>
      <c r="CA9037" s="1"/>
      <c r="CB9037" s="1"/>
      <c r="CC9037" s="1"/>
      <c r="CE9037" s="1"/>
      <c r="CF9037" s="1"/>
      <c r="CG9037" s="1"/>
      <c r="CH9037" s="1"/>
      <c r="CI9037" s="1"/>
      <c r="CJ9037" s="1"/>
      <c r="CK9037" s="1"/>
      <c r="CL9037" s="1"/>
      <c r="CM9037" s="1"/>
      <c r="CN9037" s="1"/>
      <c r="CO9037" s="1"/>
    </row>
    <row r="9038" spans="15:93" x14ac:dyDescent="0.2">
      <c r="O9038" s="28"/>
      <c r="U9038" s="1"/>
      <c r="AC9038" s="93"/>
      <c r="AD9038" s="69"/>
      <c r="AE9038" s="33"/>
      <c r="AF9038" s="33"/>
      <c r="AG9038" s="33"/>
      <c r="AX9038" s="37"/>
      <c r="AY9038" s="1"/>
      <c r="AZ9038" s="1"/>
      <c r="BA9038" s="31"/>
      <c r="BB9038" s="31"/>
      <c r="BC9038" s="1"/>
      <c r="BD9038" s="1"/>
      <c r="BE9038" s="1"/>
      <c r="BF9038" s="1"/>
      <c r="BG9038" s="1"/>
      <c r="BT9038" s="37"/>
      <c r="BU9038" s="31"/>
      <c r="BW9038" s="33"/>
      <c r="BX9038" s="1"/>
      <c r="BY9038" s="1"/>
      <c r="BZ9038" s="1"/>
      <c r="CA9038" s="1"/>
      <c r="CB9038" s="1"/>
      <c r="CC9038" s="1"/>
      <c r="CE9038" s="1"/>
      <c r="CF9038" s="1"/>
      <c r="CG9038" s="1"/>
      <c r="CH9038" s="1"/>
      <c r="CI9038" s="1"/>
      <c r="CJ9038" s="1"/>
      <c r="CK9038" s="1"/>
      <c r="CL9038" s="1"/>
      <c r="CM9038" s="1"/>
      <c r="CN9038" s="1"/>
      <c r="CO9038" s="1"/>
    </row>
    <row r="9039" spans="15:93" x14ac:dyDescent="0.2">
      <c r="O9039" s="28"/>
      <c r="U9039" s="1"/>
      <c r="AC9039" s="93"/>
      <c r="AD9039" s="69"/>
      <c r="AE9039" s="33"/>
      <c r="AF9039" s="33"/>
      <c r="AG9039" s="33"/>
      <c r="AX9039" s="37"/>
      <c r="AY9039" s="1"/>
      <c r="AZ9039" s="1"/>
      <c r="BA9039" s="31"/>
      <c r="BB9039" s="31"/>
      <c r="BC9039" s="1"/>
      <c r="BD9039" s="1"/>
      <c r="BE9039" s="1"/>
      <c r="BF9039" s="1"/>
      <c r="BG9039" s="1"/>
      <c r="BT9039" s="37"/>
      <c r="BU9039" s="31"/>
      <c r="BW9039" s="33"/>
      <c r="BX9039" s="1"/>
      <c r="BY9039" s="1"/>
      <c r="BZ9039" s="1"/>
      <c r="CA9039" s="1"/>
      <c r="CB9039" s="1"/>
      <c r="CC9039" s="1"/>
      <c r="CE9039" s="1"/>
      <c r="CF9039" s="1"/>
      <c r="CG9039" s="1"/>
      <c r="CH9039" s="1"/>
      <c r="CI9039" s="1"/>
      <c r="CJ9039" s="1"/>
      <c r="CK9039" s="1"/>
      <c r="CL9039" s="1"/>
      <c r="CM9039" s="1"/>
      <c r="CN9039" s="1"/>
      <c r="CO9039" s="1"/>
    </row>
    <row r="9040" spans="15:93" x14ac:dyDescent="0.2">
      <c r="O9040" s="28"/>
      <c r="U9040" s="1"/>
      <c r="AC9040" s="93"/>
      <c r="AD9040" s="69"/>
      <c r="AE9040" s="33"/>
      <c r="AF9040" s="33"/>
      <c r="AG9040" s="33"/>
      <c r="AX9040" s="37"/>
      <c r="AY9040" s="1"/>
      <c r="AZ9040" s="1"/>
      <c r="BA9040" s="31"/>
      <c r="BB9040" s="31"/>
      <c r="BC9040" s="1"/>
      <c r="BD9040" s="1"/>
      <c r="BE9040" s="1"/>
      <c r="BF9040" s="1"/>
      <c r="BG9040" s="1"/>
      <c r="BT9040" s="37"/>
      <c r="BU9040" s="31"/>
      <c r="BW9040" s="33"/>
      <c r="BX9040" s="1"/>
      <c r="BY9040" s="1"/>
      <c r="BZ9040" s="1"/>
      <c r="CA9040" s="1"/>
      <c r="CB9040" s="1"/>
      <c r="CC9040" s="1"/>
      <c r="CE9040" s="1"/>
      <c r="CF9040" s="1"/>
      <c r="CG9040" s="1"/>
      <c r="CH9040" s="1"/>
      <c r="CI9040" s="1"/>
      <c r="CJ9040" s="1"/>
      <c r="CK9040" s="1"/>
      <c r="CL9040" s="1"/>
      <c r="CM9040" s="1"/>
      <c r="CN9040" s="1"/>
      <c r="CO9040" s="1"/>
    </row>
    <row r="9041" spans="15:93" x14ac:dyDescent="0.2">
      <c r="O9041" s="28"/>
      <c r="U9041" s="1"/>
      <c r="AC9041" s="93"/>
      <c r="AD9041" s="69"/>
      <c r="AE9041" s="33"/>
      <c r="AF9041" s="33"/>
      <c r="AG9041" s="33"/>
      <c r="AX9041" s="37"/>
      <c r="AY9041" s="1"/>
      <c r="AZ9041" s="1"/>
      <c r="BA9041" s="31"/>
      <c r="BB9041" s="31"/>
      <c r="BC9041" s="1"/>
      <c r="BD9041" s="1"/>
      <c r="BE9041" s="1"/>
      <c r="BF9041" s="1"/>
      <c r="BG9041" s="1"/>
      <c r="BT9041" s="37"/>
      <c r="BU9041" s="31"/>
      <c r="BW9041" s="33"/>
      <c r="BX9041" s="1"/>
      <c r="BY9041" s="1"/>
      <c r="BZ9041" s="1"/>
      <c r="CA9041" s="1"/>
      <c r="CB9041" s="1"/>
      <c r="CC9041" s="1"/>
      <c r="CE9041" s="1"/>
      <c r="CF9041" s="1"/>
      <c r="CG9041" s="1"/>
      <c r="CH9041" s="1"/>
      <c r="CI9041" s="1"/>
      <c r="CJ9041" s="1"/>
      <c r="CK9041" s="1"/>
      <c r="CL9041" s="1"/>
      <c r="CM9041" s="1"/>
      <c r="CN9041" s="1"/>
      <c r="CO9041" s="1"/>
    </row>
    <row r="9042" spans="15:93" x14ac:dyDescent="0.2">
      <c r="O9042" s="28"/>
      <c r="U9042" s="1"/>
      <c r="AC9042" s="93"/>
      <c r="AD9042" s="69"/>
      <c r="AE9042" s="33"/>
      <c r="AF9042" s="33"/>
      <c r="AG9042" s="33"/>
      <c r="AX9042" s="37"/>
      <c r="AY9042" s="1"/>
      <c r="AZ9042" s="1"/>
      <c r="BA9042" s="31"/>
      <c r="BB9042" s="31"/>
      <c r="BC9042" s="1"/>
      <c r="BD9042" s="1"/>
      <c r="BE9042" s="1"/>
      <c r="BF9042" s="1"/>
      <c r="BG9042" s="1"/>
      <c r="BT9042" s="37"/>
      <c r="BU9042" s="31"/>
      <c r="BW9042" s="33"/>
      <c r="BX9042" s="1"/>
      <c r="BY9042" s="1"/>
      <c r="BZ9042" s="1"/>
      <c r="CA9042" s="1"/>
      <c r="CB9042" s="1"/>
      <c r="CC9042" s="1"/>
      <c r="CE9042" s="1"/>
      <c r="CF9042" s="1"/>
      <c r="CG9042" s="1"/>
      <c r="CH9042" s="1"/>
      <c r="CI9042" s="1"/>
      <c r="CJ9042" s="1"/>
      <c r="CK9042" s="1"/>
      <c r="CL9042" s="1"/>
      <c r="CM9042" s="1"/>
      <c r="CN9042" s="1"/>
      <c r="CO9042" s="1"/>
    </row>
    <row r="9043" spans="15:93" x14ac:dyDescent="0.2">
      <c r="O9043" s="28"/>
      <c r="U9043" s="1"/>
      <c r="AC9043" s="93"/>
      <c r="AD9043" s="69"/>
      <c r="AE9043" s="33"/>
      <c r="AF9043" s="33"/>
      <c r="AG9043" s="33"/>
      <c r="AX9043" s="37"/>
      <c r="AY9043" s="1"/>
      <c r="AZ9043" s="1"/>
      <c r="BA9043" s="31"/>
      <c r="BB9043" s="31"/>
      <c r="BC9043" s="1"/>
      <c r="BD9043" s="1"/>
      <c r="BE9043" s="1"/>
      <c r="BF9043" s="1"/>
      <c r="BG9043" s="1"/>
      <c r="BT9043" s="37"/>
      <c r="BU9043" s="31"/>
      <c r="BW9043" s="33"/>
      <c r="BX9043" s="1"/>
      <c r="BY9043" s="1"/>
      <c r="BZ9043" s="1"/>
      <c r="CA9043" s="1"/>
      <c r="CB9043" s="1"/>
      <c r="CC9043" s="1"/>
      <c r="CE9043" s="1"/>
      <c r="CF9043" s="1"/>
      <c r="CG9043" s="1"/>
      <c r="CH9043" s="1"/>
      <c r="CI9043" s="1"/>
      <c r="CJ9043" s="1"/>
      <c r="CK9043" s="1"/>
      <c r="CL9043" s="1"/>
      <c r="CM9043" s="1"/>
      <c r="CN9043" s="1"/>
      <c r="CO9043" s="1"/>
    </row>
    <row r="9044" spans="15:93" x14ac:dyDescent="0.2">
      <c r="O9044" s="28"/>
      <c r="U9044" s="1"/>
      <c r="AC9044" s="93"/>
      <c r="AD9044" s="69"/>
      <c r="AE9044" s="33"/>
      <c r="AF9044" s="33"/>
      <c r="AG9044" s="33"/>
      <c r="AX9044" s="37"/>
      <c r="AY9044" s="1"/>
      <c r="AZ9044" s="1"/>
      <c r="BA9044" s="31"/>
      <c r="BB9044" s="31"/>
      <c r="BC9044" s="1"/>
      <c r="BD9044" s="1"/>
      <c r="BE9044" s="1"/>
      <c r="BF9044" s="1"/>
      <c r="BG9044" s="1"/>
      <c r="BT9044" s="37"/>
      <c r="BU9044" s="31"/>
      <c r="BW9044" s="33"/>
      <c r="BX9044" s="1"/>
      <c r="BY9044" s="1"/>
      <c r="BZ9044" s="1"/>
      <c r="CA9044" s="1"/>
      <c r="CB9044" s="1"/>
      <c r="CC9044" s="1"/>
      <c r="CE9044" s="1"/>
      <c r="CF9044" s="1"/>
      <c r="CG9044" s="1"/>
      <c r="CH9044" s="1"/>
      <c r="CI9044" s="1"/>
      <c r="CJ9044" s="1"/>
      <c r="CK9044" s="1"/>
      <c r="CL9044" s="1"/>
      <c r="CM9044" s="1"/>
      <c r="CN9044" s="1"/>
      <c r="CO9044" s="1"/>
    </row>
    <row r="9045" spans="15:93" x14ac:dyDescent="0.2">
      <c r="O9045" s="28"/>
      <c r="U9045" s="1"/>
      <c r="AC9045" s="93"/>
      <c r="AD9045" s="69"/>
      <c r="AE9045" s="33"/>
      <c r="AF9045" s="33"/>
      <c r="AG9045" s="33"/>
      <c r="AX9045" s="37"/>
      <c r="AY9045" s="1"/>
      <c r="AZ9045" s="1"/>
      <c r="BA9045" s="31"/>
      <c r="BB9045" s="31"/>
      <c r="BC9045" s="1"/>
      <c r="BD9045" s="1"/>
      <c r="BE9045" s="1"/>
      <c r="BF9045" s="1"/>
      <c r="BG9045" s="1"/>
      <c r="BT9045" s="37"/>
      <c r="BU9045" s="31"/>
      <c r="BW9045" s="33"/>
      <c r="BX9045" s="1"/>
      <c r="BY9045" s="1"/>
      <c r="BZ9045" s="1"/>
      <c r="CA9045" s="1"/>
      <c r="CB9045" s="1"/>
      <c r="CC9045" s="1"/>
      <c r="CE9045" s="1"/>
      <c r="CF9045" s="1"/>
      <c r="CG9045" s="1"/>
      <c r="CH9045" s="1"/>
      <c r="CI9045" s="1"/>
      <c r="CJ9045" s="1"/>
      <c r="CK9045" s="1"/>
      <c r="CL9045" s="1"/>
      <c r="CM9045" s="1"/>
      <c r="CN9045" s="1"/>
      <c r="CO9045" s="1"/>
    </row>
    <row r="9046" spans="15:93" x14ac:dyDescent="0.2">
      <c r="O9046" s="28"/>
      <c r="U9046" s="1"/>
      <c r="AC9046" s="93"/>
      <c r="AD9046" s="69"/>
      <c r="AE9046" s="33"/>
      <c r="AF9046" s="33"/>
      <c r="AG9046" s="33"/>
      <c r="AX9046" s="37"/>
      <c r="AY9046" s="1"/>
      <c r="AZ9046" s="1"/>
      <c r="BA9046" s="31"/>
      <c r="BB9046" s="31"/>
      <c r="BC9046" s="1"/>
      <c r="BD9046" s="1"/>
      <c r="BE9046" s="1"/>
      <c r="BF9046" s="1"/>
      <c r="BG9046" s="1"/>
      <c r="BT9046" s="37"/>
      <c r="BU9046" s="31"/>
      <c r="BW9046" s="33"/>
      <c r="BX9046" s="1"/>
      <c r="BY9046" s="1"/>
      <c r="BZ9046" s="1"/>
      <c r="CA9046" s="1"/>
      <c r="CB9046" s="1"/>
      <c r="CC9046" s="1"/>
      <c r="CE9046" s="1"/>
      <c r="CF9046" s="1"/>
      <c r="CG9046" s="1"/>
      <c r="CH9046" s="1"/>
      <c r="CI9046" s="1"/>
      <c r="CJ9046" s="1"/>
      <c r="CK9046" s="1"/>
      <c r="CL9046" s="1"/>
      <c r="CM9046" s="1"/>
      <c r="CN9046" s="1"/>
      <c r="CO9046" s="1"/>
    </row>
    <row r="9047" spans="15:93" x14ac:dyDescent="0.2">
      <c r="O9047" s="28"/>
      <c r="U9047" s="1"/>
      <c r="AC9047" s="93"/>
      <c r="AD9047" s="69"/>
      <c r="AE9047" s="33"/>
      <c r="AF9047" s="33"/>
      <c r="AG9047" s="33"/>
      <c r="AX9047" s="37"/>
      <c r="AY9047" s="1"/>
      <c r="AZ9047" s="1"/>
      <c r="BA9047" s="31"/>
      <c r="BB9047" s="31"/>
      <c r="BC9047" s="1"/>
      <c r="BD9047" s="1"/>
      <c r="BE9047" s="1"/>
      <c r="BF9047" s="1"/>
      <c r="BG9047" s="1"/>
      <c r="BT9047" s="37"/>
      <c r="BU9047" s="31"/>
      <c r="BW9047" s="33"/>
      <c r="BX9047" s="1"/>
      <c r="BY9047" s="1"/>
      <c r="BZ9047" s="1"/>
      <c r="CA9047" s="1"/>
      <c r="CB9047" s="1"/>
      <c r="CC9047" s="1"/>
      <c r="CE9047" s="1"/>
      <c r="CF9047" s="1"/>
      <c r="CG9047" s="1"/>
      <c r="CH9047" s="1"/>
      <c r="CI9047" s="1"/>
      <c r="CJ9047" s="1"/>
      <c r="CK9047" s="1"/>
      <c r="CL9047" s="1"/>
      <c r="CM9047" s="1"/>
      <c r="CN9047" s="1"/>
      <c r="CO9047" s="1"/>
    </row>
    <row r="9048" spans="15:93" x14ac:dyDescent="0.2">
      <c r="O9048" s="28"/>
      <c r="U9048" s="1"/>
      <c r="AC9048" s="93"/>
      <c r="AD9048" s="69"/>
      <c r="AE9048" s="33"/>
      <c r="AF9048" s="33"/>
      <c r="AG9048" s="33"/>
      <c r="AX9048" s="37"/>
      <c r="AY9048" s="1"/>
      <c r="AZ9048" s="1"/>
      <c r="BA9048" s="31"/>
      <c r="BB9048" s="31"/>
      <c r="BC9048" s="1"/>
      <c r="BD9048" s="1"/>
      <c r="BE9048" s="1"/>
      <c r="BF9048" s="1"/>
      <c r="BG9048" s="1"/>
      <c r="BT9048" s="37"/>
      <c r="BU9048" s="31"/>
      <c r="BW9048" s="33"/>
      <c r="BX9048" s="1"/>
      <c r="BY9048" s="1"/>
      <c r="BZ9048" s="1"/>
      <c r="CA9048" s="1"/>
      <c r="CB9048" s="1"/>
      <c r="CC9048" s="1"/>
      <c r="CE9048" s="1"/>
      <c r="CF9048" s="1"/>
      <c r="CG9048" s="1"/>
      <c r="CH9048" s="1"/>
      <c r="CI9048" s="1"/>
      <c r="CJ9048" s="1"/>
      <c r="CK9048" s="1"/>
      <c r="CL9048" s="1"/>
      <c r="CM9048" s="1"/>
      <c r="CN9048" s="1"/>
      <c r="CO9048" s="1"/>
    </row>
    <row r="9049" spans="15:93" x14ac:dyDescent="0.2">
      <c r="O9049" s="28"/>
      <c r="U9049" s="1"/>
      <c r="AC9049" s="93"/>
      <c r="AD9049" s="69"/>
      <c r="AE9049" s="33"/>
      <c r="AF9049" s="33"/>
      <c r="AG9049" s="33"/>
      <c r="AX9049" s="37"/>
      <c r="AY9049" s="1"/>
      <c r="AZ9049" s="1"/>
      <c r="BA9049" s="31"/>
      <c r="BB9049" s="31"/>
      <c r="BC9049" s="1"/>
      <c r="BD9049" s="1"/>
      <c r="BE9049" s="1"/>
      <c r="BF9049" s="1"/>
      <c r="BG9049" s="1"/>
      <c r="BT9049" s="37"/>
      <c r="BU9049" s="31"/>
      <c r="BW9049" s="33"/>
      <c r="BX9049" s="1"/>
      <c r="BY9049" s="1"/>
      <c r="BZ9049" s="1"/>
      <c r="CA9049" s="1"/>
      <c r="CB9049" s="1"/>
      <c r="CC9049" s="1"/>
      <c r="CE9049" s="1"/>
      <c r="CF9049" s="1"/>
      <c r="CG9049" s="1"/>
      <c r="CH9049" s="1"/>
      <c r="CI9049" s="1"/>
      <c r="CJ9049" s="1"/>
      <c r="CK9049" s="1"/>
      <c r="CL9049" s="1"/>
      <c r="CM9049" s="1"/>
      <c r="CN9049" s="1"/>
      <c r="CO9049" s="1"/>
    </row>
    <row r="9050" spans="15:93" x14ac:dyDescent="0.2">
      <c r="O9050" s="28"/>
      <c r="U9050" s="1"/>
      <c r="AC9050" s="93"/>
      <c r="AD9050" s="69"/>
      <c r="AE9050" s="33"/>
      <c r="AF9050" s="33"/>
      <c r="AG9050" s="33"/>
      <c r="AX9050" s="37"/>
      <c r="AY9050" s="1"/>
      <c r="AZ9050" s="1"/>
      <c r="BA9050" s="31"/>
      <c r="BB9050" s="31"/>
      <c r="BC9050" s="1"/>
      <c r="BD9050" s="1"/>
      <c r="BE9050" s="1"/>
      <c r="BF9050" s="1"/>
      <c r="BG9050" s="1"/>
      <c r="BT9050" s="37"/>
      <c r="BU9050" s="31"/>
      <c r="BW9050" s="33"/>
      <c r="BX9050" s="1"/>
      <c r="BY9050" s="1"/>
      <c r="BZ9050" s="1"/>
      <c r="CA9050" s="1"/>
      <c r="CB9050" s="1"/>
      <c r="CC9050" s="1"/>
      <c r="CE9050" s="1"/>
      <c r="CF9050" s="1"/>
      <c r="CG9050" s="1"/>
      <c r="CH9050" s="1"/>
      <c r="CI9050" s="1"/>
      <c r="CJ9050" s="1"/>
      <c r="CK9050" s="1"/>
      <c r="CL9050" s="1"/>
      <c r="CM9050" s="1"/>
      <c r="CN9050" s="1"/>
      <c r="CO9050" s="1"/>
    </row>
    <row r="9051" spans="15:93" x14ac:dyDescent="0.2">
      <c r="O9051" s="28"/>
      <c r="U9051" s="1"/>
      <c r="AC9051" s="93"/>
      <c r="AD9051" s="69"/>
      <c r="AE9051" s="33"/>
      <c r="AF9051" s="33"/>
      <c r="AG9051" s="33"/>
      <c r="AX9051" s="37"/>
      <c r="AY9051" s="1"/>
      <c r="AZ9051" s="1"/>
      <c r="BA9051" s="31"/>
      <c r="BB9051" s="31"/>
      <c r="BC9051" s="1"/>
      <c r="BD9051" s="1"/>
      <c r="BE9051" s="1"/>
      <c r="BF9051" s="1"/>
      <c r="BG9051" s="1"/>
      <c r="BT9051" s="37"/>
      <c r="BU9051" s="31"/>
      <c r="BW9051" s="33"/>
      <c r="BX9051" s="1"/>
      <c r="BY9051" s="1"/>
      <c r="BZ9051" s="1"/>
      <c r="CA9051" s="1"/>
      <c r="CB9051" s="1"/>
      <c r="CC9051" s="1"/>
      <c r="CE9051" s="1"/>
      <c r="CF9051" s="1"/>
      <c r="CG9051" s="1"/>
      <c r="CH9051" s="1"/>
      <c r="CI9051" s="1"/>
      <c r="CJ9051" s="1"/>
      <c r="CK9051" s="1"/>
      <c r="CL9051" s="1"/>
      <c r="CM9051" s="1"/>
      <c r="CN9051" s="1"/>
      <c r="CO9051" s="1"/>
    </row>
    <row r="9052" spans="15:93" x14ac:dyDescent="0.2">
      <c r="O9052" s="28"/>
      <c r="U9052" s="1"/>
      <c r="AC9052" s="93"/>
      <c r="AD9052" s="69"/>
      <c r="AE9052" s="33"/>
      <c r="AF9052" s="33"/>
      <c r="AG9052" s="33"/>
      <c r="AX9052" s="37"/>
      <c r="AY9052" s="1"/>
      <c r="AZ9052" s="1"/>
      <c r="BA9052" s="31"/>
      <c r="BB9052" s="31"/>
      <c r="BC9052" s="1"/>
      <c r="BD9052" s="1"/>
      <c r="BE9052" s="1"/>
      <c r="BF9052" s="1"/>
      <c r="BG9052" s="1"/>
      <c r="BT9052" s="37"/>
      <c r="BU9052" s="31"/>
      <c r="BW9052" s="33"/>
      <c r="BX9052" s="1"/>
      <c r="BY9052" s="1"/>
      <c r="BZ9052" s="1"/>
      <c r="CA9052" s="1"/>
      <c r="CB9052" s="1"/>
      <c r="CC9052" s="1"/>
      <c r="CE9052" s="1"/>
      <c r="CF9052" s="1"/>
      <c r="CG9052" s="1"/>
      <c r="CH9052" s="1"/>
      <c r="CI9052" s="1"/>
      <c r="CJ9052" s="1"/>
      <c r="CK9052" s="1"/>
      <c r="CL9052" s="1"/>
      <c r="CM9052" s="1"/>
      <c r="CN9052" s="1"/>
      <c r="CO9052" s="1"/>
    </row>
    <row r="9053" spans="15:93" x14ac:dyDescent="0.2">
      <c r="O9053" s="28"/>
      <c r="U9053" s="1"/>
      <c r="AC9053" s="93"/>
      <c r="AD9053" s="69"/>
      <c r="AE9053" s="33"/>
      <c r="AF9053" s="33"/>
      <c r="AG9053" s="33"/>
      <c r="AX9053" s="37"/>
      <c r="AY9053" s="1"/>
      <c r="AZ9053" s="1"/>
      <c r="BA9053" s="31"/>
      <c r="BB9053" s="31"/>
      <c r="BC9053" s="1"/>
      <c r="BD9053" s="1"/>
      <c r="BE9053" s="1"/>
      <c r="BF9053" s="1"/>
      <c r="BG9053" s="1"/>
      <c r="BT9053" s="37"/>
      <c r="BU9053" s="31"/>
      <c r="BW9053" s="33"/>
      <c r="BX9053" s="1"/>
      <c r="BY9053" s="1"/>
      <c r="BZ9053" s="1"/>
      <c r="CA9053" s="1"/>
      <c r="CB9053" s="1"/>
      <c r="CC9053" s="1"/>
      <c r="CE9053" s="1"/>
      <c r="CF9053" s="1"/>
      <c r="CG9053" s="1"/>
      <c r="CH9053" s="1"/>
      <c r="CI9053" s="1"/>
      <c r="CJ9053" s="1"/>
      <c r="CK9053" s="1"/>
      <c r="CL9053" s="1"/>
      <c r="CM9053" s="1"/>
      <c r="CN9053" s="1"/>
      <c r="CO9053" s="1"/>
    </row>
    <row r="9054" spans="15:93" x14ac:dyDescent="0.2">
      <c r="O9054" s="28"/>
      <c r="U9054" s="1"/>
      <c r="AC9054" s="93"/>
      <c r="AD9054" s="69"/>
      <c r="AE9054" s="33"/>
      <c r="AF9054" s="33"/>
      <c r="AG9054" s="33"/>
      <c r="AX9054" s="37"/>
      <c r="AY9054" s="1"/>
      <c r="AZ9054" s="1"/>
      <c r="BA9054" s="31"/>
      <c r="BB9054" s="31"/>
      <c r="BC9054" s="1"/>
      <c r="BD9054" s="1"/>
      <c r="BE9054" s="1"/>
      <c r="BF9054" s="1"/>
      <c r="BG9054" s="1"/>
      <c r="BT9054" s="37"/>
      <c r="BU9054" s="31"/>
      <c r="BW9054" s="33"/>
      <c r="BX9054" s="1"/>
      <c r="BY9054" s="1"/>
      <c r="BZ9054" s="1"/>
      <c r="CA9054" s="1"/>
      <c r="CB9054" s="1"/>
      <c r="CC9054" s="1"/>
      <c r="CE9054" s="1"/>
      <c r="CF9054" s="1"/>
      <c r="CG9054" s="1"/>
      <c r="CH9054" s="1"/>
      <c r="CI9054" s="1"/>
      <c r="CJ9054" s="1"/>
      <c r="CK9054" s="1"/>
      <c r="CL9054" s="1"/>
      <c r="CM9054" s="1"/>
      <c r="CN9054" s="1"/>
      <c r="CO9054" s="1"/>
    </row>
    <row r="9055" spans="15:93" x14ac:dyDescent="0.2">
      <c r="O9055" s="28"/>
      <c r="U9055" s="1"/>
      <c r="AC9055" s="93"/>
      <c r="AD9055" s="69"/>
      <c r="AE9055" s="33"/>
      <c r="AF9055" s="33"/>
      <c r="AG9055" s="33"/>
      <c r="AX9055" s="37"/>
      <c r="AY9055" s="1"/>
      <c r="AZ9055" s="1"/>
      <c r="BA9055" s="31"/>
      <c r="BB9055" s="31"/>
      <c r="BC9055" s="1"/>
      <c r="BD9055" s="1"/>
      <c r="BE9055" s="1"/>
      <c r="BF9055" s="1"/>
      <c r="BG9055" s="1"/>
      <c r="BT9055" s="37"/>
      <c r="BU9055" s="31"/>
      <c r="BW9055" s="33"/>
      <c r="BX9055" s="1"/>
      <c r="BY9055" s="1"/>
      <c r="BZ9055" s="1"/>
      <c r="CA9055" s="1"/>
      <c r="CB9055" s="1"/>
      <c r="CC9055" s="1"/>
      <c r="CE9055" s="1"/>
      <c r="CF9055" s="1"/>
      <c r="CG9055" s="1"/>
      <c r="CH9055" s="1"/>
      <c r="CI9055" s="1"/>
      <c r="CJ9055" s="1"/>
      <c r="CK9055" s="1"/>
      <c r="CL9055" s="1"/>
      <c r="CM9055" s="1"/>
      <c r="CN9055" s="1"/>
      <c r="CO9055" s="1"/>
    </row>
    <row r="9056" spans="15:93" x14ac:dyDescent="0.2">
      <c r="O9056" s="28"/>
      <c r="U9056" s="1"/>
      <c r="AC9056" s="93"/>
      <c r="AD9056" s="69"/>
      <c r="AE9056" s="33"/>
      <c r="AF9056" s="33"/>
      <c r="AG9056" s="33"/>
      <c r="AX9056" s="37"/>
      <c r="AY9056" s="1"/>
      <c r="AZ9056" s="1"/>
      <c r="BA9056" s="31"/>
      <c r="BB9056" s="31"/>
      <c r="BC9056" s="1"/>
      <c r="BD9056" s="1"/>
      <c r="BE9056" s="1"/>
      <c r="BF9056" s="1"/>
      <c r="BG9056" s="1"/>
      <c r="BT9056" s="37"/>
      <c r="BU9056" s="31"/>
      <c r="BW9056" s="33"/>
      <c r="BX9056" s="1"/>
      <c r="BY9056" s="1"/>
      <c r="BZ9056" s="1"/>
      <c r="CA9056" s="1"/>
      <c r="CB9056" s="1"/>
      <c r="CC9056" s="1"/>
      <c r="CE9056" s="1"/>
      <c r="CF9056" s="1"/>
      <c r="CG9056" s="1"/>
      <c r="CH9056" s="1"/>
      <c r="CI9056" s="1"/>
      <c r="CJ9056" s="1"/>
      <c r="CK9056" s="1"/>
      <c r="CL9056" s="1"/>
      <c r="CM9056" s="1"/>
      <c r="CN9056" s="1"/>
      <c r="CO9056" s="1"/>
    </row>
    <row r="9057" spans="15:93" x14ac:dyDescent="0.2">
      <c r="O9057" s="28"/>
      <c r="U9057" s="1"/>
      <c r="AC9057" s="93"/>
      <c r="AD9057" s="69"/>
      <c r="AE9057" s="33"/>
      <c r="AF9057" s="33"/>
      <c r="AG9057" s="33"/>
      <c r="AX9057" s="37"/>
      <c r="AY9057" s="1"/>
      <c r="AZ9057" s="1"/>
      <c r="BA9057" s="31"/>
      <c r="BB9057" s="31"/>
      <c r="BC9057" s="1"/>
      <c r="BD9057" s="1"/>
      <c r="BE9057" s="1"/>
      <c r="BF9057" s="1"/>
      <c r="BG9057" s="1"/>
      <c r="BT9057" s="37"/>
      <c r="BU9057" s="31"/>
      <c r="BW9057" s="33"/>
      <c r="BX9057" s="1"/>
      <c r="BY9057" s="1"/>
      <c r="BZ9057" s="1"/>
      <c r="CA9057" s="1"/>
      <c r="CB9057" s="1"/>
      <c r="CC9057" s="1"/>
      <c r="CE9057" s="1"/>
      <c r="CF9057" s="1"/>
      <c r="CG9057" s="1"/>
      <c r="CH9057" s="1"/>
      <c r="CI9057" s="1"/>
      <c r="CJ9057" s="1"/>
      <c r="CK9057" s="1"/>
      <c r="CL9057" s="1"/>
      <c r="CM9057" s="1"/>
      <c r="CN9057" s="1"/>
      <c r="CO9057" s="1"/>
    </row>
    <row r="9058" spans="15:93" x14ac:dyDescent="0.2">
      <c r="O9058" s="28"/>
      <c r="U9058" s="1"/>
      <c r="AC9058" s="93"/>
      <c r="AD9058" s="69"/>
      <c r="AE9058" s="33"/>
      <c r="AF9058" s="33"/>
      <c r="AG9058" s="33"/>
      <c r="AX9058" s="37"/>
      <c r="AY9058" s="1"/>
      <c r="AZ9058" s="1"/>
      <c r="BA9058" s="31"/>
      <c r="BB9058" s="31"/>
      <c r="BC9058" s="1"/>
      <c r="BD9058" s="1"/>
      <c r="BE9058" s="1"/>
      <c r="BF9058" s="1"/>
      <c r="BG9058" s="1"/>
      <c r="BT9058" s="37"/>
      <c r="BU9058" s="31"/>
      <c r="BW9058" s="33"/>
      <c r="BX9058" s="1"/>
      <c r="BY9058" s="1"/>
      <c r="BZ9058" s="1"/>
      <c r="CA9058" s="1"/>
      <c r="CB9058" s="1"/>
      <c r="CC9058" s="1"/>
      <c r="CE9058" s="1"/>
      <c r="CF9058" s="1"/>
      <c r="CG9058" s="1"/>
      <c r="CH9058" s="1"/>
      <c r="CI9058" s="1"/>
      <c r="CJ9058" s="1"/>
      <c r="CK9058" s="1"/>
      <c r="CL9058" s="1"/>
      <c r="CM9058" s="1"/>
      <c r="CN9058" s="1"/>
      <c r="CO9058" s="1"/>
    </row>
    <row r="9059" spans="15:93" x14ac:dyDescent="0.2">
      <c r="O9059" s="28"/>
      <c r="U9059" s="1"/>
      <c r="AC9059" s="93"/>
      <c r="AD9059" s="69"/>
      <c r="AE9059" s="33"/>
      <c r="AF9059" s="33"/>
      <c r="AG9059" s="33"/>
      <c r="AX9059" s="37"/>
      <c r="AY9059" s="1"/>
      <c r="AZ9059" s="1"/>
      <c r="BA9059" s="31"/>
      <c r="BB9059" s="31"/>
      <c r="BC9059" s="1"/>
      <c r="BD9059" s="1"/>
      <c r="BE9059" s="1"/>
      <c r="BF9059" s="1"/>
      <c r="BG9059" s="1"/>
      <c r="BT9059" s="37"/>
      <c r="BU9059" s="31"/>
      <c r="BW9059" s="33"/>
      <c r="BX9059" s="1"/>
      <c r="BY9059" s="1"/>
      <c r="BZ9059" s="1"/>
      <c r="CA9059" s="1"/>
      <c r="CB9059" s="1"/>
      <c r="CC9059" s="1"/>
      <c r="CE9059" s="1"/>
      <c r="CF9059" s="1"/>
      <c r="CG9059" s="1"/>
      <c r="CH9059" s="1"/>
      <c r="CI9059" s="1"/>
      <c r="CJ9059" s="1"/>
      <c r="CK9059" s="1"/>
      <c r="CL9059" s="1"/>
      <c r="CM9059" s="1"/>
      <c r="CN9059" s="1"/>
      <c r="CO9059" s="1"/>
    </row>
    <row r="9060" spans="15:93" x14ac:dyDescent="0.2">
      <c r="O9060" s="28"/>
      <c r="U9060" s="1"/>
      <c r="AC9060" s="93"/>
      <c r="AD9060" s="69"/>
      <c r="AE9060" s="33"/>
      <c r="AF9060" s="33"/>
      <c r="AG9060" s="33"/>
      <c r="AX9060" s="37"/>
      <c r="AY9060" s="1"/>
      <c r="AZ9060" s="1"/>
      <c r="BA9060" s="31"/>
      <c r="BB9060" s="31"/>
      <c r="BC9060" s="1"/>
      <c r="BD9060" s="1"/>
      <c r="BE9060" s="1"/>
      <c r="BF9060" s="1"/>
      <c r="BG9060" s="1"/>
      <c r="BT9060" s="37"/>
      <c r="BU9060" s="31"/>
      <c r="BW9060" s="33"/>
      <c r="BX9060" s="1"/>
      <c r="BY9060" s="1"/>
      <c r="BZ9060" s="1"/>
      <c r="CA9060" s="1"/>
      <c r="CB9060" s="1"/>
      <c r="CC9060" s="1"/>
      <c r="CE9060" s="1"/>
      <c r="CF9060" s="1"/>
      <c r="CG9060" s="1"/>
      <c r="CH9060" s="1"/>
      <c r="CI9060" s="1"/>
      <c r="CJ9060" s="1"/>
      <c r="CK9060" s="1"/>
      <c r="CL9060" s="1"/>
      <c r="CM9060" s="1"/>
      <c r="CN9060" s="1"/>
      <c r="CO9060" s="1"/>
    </row>
    <row r="9061" spans="15:93" x14ac:dyDescent="0.2">
      <c r="O9061" s="28"/>
      <c r="U9061" s="1"/>
      <c r="AC9061" s="93"/>
      <c r="AD9061" s="69"/>
      <c r="AE9061" s="33"/>
      <c r="AF9061" s="33"/>
      <c r="AG9061" s="33"/>
      <c r="AX9061" s="37"/>
      <c r="AY9061" s="1"/>
      <c r="AZ9061" s="1"/>
      <c r="BA9061" s="31"/>
      <c r="BB9061" s="31"/>
      <c r="BC9061" s="1"/>
      <c r="BD9061" s="1"/>
      <c r="BE9061" s="1"/>
      <c r="BF9061" s="1"/>
      <c r="BG9061" s="1"/>
      <c r="BT9061" s="37"/>
      <c r="BU9061" s="31"/>
      <c r="BW9061" s="33"/>
      <c r="BX9061" s="1"/>
      <c r="BY9061" s="1"/>
      <c r="BZ9061" s="1"/>
      <c r="CA9061" s="1"/>
      <c r="CB9061" s="1"/>
      <c r="CC9061" s="1"/>
      <c r="CE9061" s="1"/>
      <c r="CF9061" s="1"/>
      <c r="CG9061" s="1"/>
      <c r="CH9061" s="1"/>
      <c r="CI9061" s="1"/>
      <c r="CJ9061" s="1"/>
      <c r="CK9061" s="1"/>
      <c r="CL9061" s="1"/>
      <c r="CM9061" s="1"/>
      <c r="CN9061" s="1"/>
      <c r="CO9061" s="1"/>
    </row>
    <row r="9062" spans="15:93" x14ac:dyDescent="0.2">
      <c r="O9062" s="28"/>
      <c r="U9062" s="1"/>
      <c r="AC9062" s="93"/>
      <c r="AD9062" s="69"/>
      <c r="AE9062" s="33"/>
      <c r="AF9062" s="33"/>
      <c r="AG9062" s="33"/>
      <c r="AX9062" s="37"/>
      <c r="AY9062" s="1"/>
      <c r="AZ9062" s="1"/>
      <c r="BA9062" s="31"/>
      <c r="BB9062" s="31"/>
      <c r="BC9062" s="1"/>
      <c r="BD9062" s="1"/>
      <c r="BE9062" s="1"/>
      <c r="BF9062" s="1"/>
      <c r="BG9062" s="1"/>
      <c r="BT9062" s="37"/>
      <c r="BU9062" s="31"/>
      <c r="BW9062" s="33"/>
      <c r="BX9062" s="1"/>
      <c r="BY9062" s="1"/>
      <c r="BZ9062" s="1"/>
      <c r="CA9062" s="1"/>
      <c r="CB9062" s="1"/>
      <c r="CC9062" s="1"/>
      <c r="CE9062" s="1"/>
      <c r="CF9062" s="1"/>
      <c r="CG9062" s="1"/>
      <c r="CH9062" s="1"/>
      <c r="CI9062" s="1"/>
      <c r="CJ9062" s="1"/>
      <c r="CK9062" s="1"/>
      <c r="CL9062" s="1"/>
      <c r="CM9062" s="1"/>
      <c r="CN9062" s="1"/>
      <c r="CO9062" s="1"/>
    </row>
    <row r="9063" spans="15:93" x14ac:dyDescent="0.2">
      <c r="O9063" s="28"/>
      <c r="U9063" s="1"/>
      <c r="AC9063" s="93"/>
      <c r="AD9063" s="69"/>
      <c r="AE9063" s="33"/>
      <c r="AF9063" s="33"/>
      <c r="AG9063" s="33"/>
      <c r="AX9063" s="37"/>
      <c r="AY9063" s="1"/>
      <c r="AZ9063" s="1"/>
      <c r="BA9063" s="31"/>
      <c r="BB9063" s="31"/>
      <c r="BC9063" s="1"/>
      <c r="BD9063" s="1"/>
      <c r="BE9063" s="1"/>
      <c r="BF9063" s="1"/>
      <c r="BG9063" s="1"/>
      <c r="BT9063" s="37"/>
      <c r="BU9063" s="31"/>
      <c r="BW9063" s="33"/>
      <c r="BX9063" s="1"/>
      <c r="BY9063" s="1"/>
      <c r="BZ9063" s="1"/>
      <c r="CA9063" s="1"/>
      <c r="CB9063" s="1"/>
      <c r="CC9063" s="1"/>
      <c r="CE9063" s="1"/>
      <c r="CF9063" s="1"/>
      <c r="CG9063" s="1"/>
      <c r="CH9063" s="1"/>
      <c r="CI9063" s="1"/>
      <c r="CJ9063" s="1"/>
      <c r="CK9063" s="1"/>
      <c r="CL9063" s="1"/>
      <c r="CM9063" s="1"/>
      <c r="CN9063" s="1"/>
      <c r="CO9063" s="1"/>
    </row>
    <row r="9064" spans="15:93" x14ac:dyDescent="0.2">
      <c r="O9064" s="28"/>
      <c r="U9064" s="1"/>
      <c r="AC9064" s="93"/>
      <c r="AD9064" s="69"/>
      <c r="AE9064" s="33"/>
      <c r="AF9064" s="33"/>
      <c r="AG9064" s="33"/>
      <c r="AX9064" s="37"/>
      <c r="AY9064" s="1"/>
      <c r="AZ9064" s="1"/>
      <c r="BA9064" s="31"/>
      <c r="BB9064" s="31"/>
      <c r="BC9064" s="1"/>
      <c r="BD9064" s="1"/>
      <c r="BE9064" s="1"/>
      <c r="BF9064" s="1"/>
      <c r="BG9064" s="1"/>
      <c r="BT9064" s="37"/>
      <c r="BU9064" s="31"/>
      <c r="BW9064" s="33"/>
      <c r="BX9064" s="1"/>
      <c r="BY9064" s="1"/>
      <c r="BZ9064" s="1"/>
      <c r="CA9064" s="1"/>
      <c r="CB9064" s="1"/>
      <c r="CC9064" s="1"/>
      <c r="CE9064" s="1"/>
      <c r="CF9064" s="1"/>
      <c r="CG9064" s="1"/>
      <c r="CH9064" s="1"/>
      <c r="CI9064" s="1"/>
      <c r="CJ9064" s="1"/>
      <c r="CK9064" s="1"/>
      <c r="CL9064" s="1"/>
      <c r="CM9064" s="1"/>
      <c r="CN9064" s="1"/>
      <c r="CO9064" s="1"/>
    </row>
    <row r="9065" spans="15:93" x14ac:dyDescent="0.2">
      <c r="O9065" s="28"/>
      <c r="U9065" s="1"/>
      <c r="AC9065" s="93"/>
      <c r="AD9065" s="69"/>
      <c r="AE9065" s="33"/>
      <c r="AF9065" s="33"/>
      <c r="AG9065" s="33"/>
      <c r="AX9065" s="37"/>
      <c r="AY9065" s="1"/>
      <c r="AZ9065" s="1"/>
      <c r="BA9065" s="31"/>
      <c r="BB9065" s="31"/>
      <c r="BC9065" s="1"/>
      <c r="BD9065" s="1"/>
      <c r="BE9065" s="1"/>
      <c r="BF9065" s="1"/>
      <c r="BG9065" s="1"/>
      <c r="BT9065" s="37"/>
      <c r="BU9065" s="31"/>
      <c r="BW9065" s="33"/>
      <c r="BX9065" s="1"/>
      <c r="BY9065" s="1"/>
      <c r="BZ9065" s="1"/>
      <c r="CA9065" s="1"/>
      <c r="CB9065" s="1"/>
      <c r="CC9065" s="1"/>
      <c r="CE9065" s="1"/>
      <c r="CF9065" s="1"/>
      <c r="CG9065" s="1"/>
      <c r="CH9065" s="1"/>
      <c r="CI9065" s="1"/>
      <c r="CJ9065" s="1"/>
      <c r="CK9065" s="1"/>
      <c r="CL9065" s="1"/>
      <c r="CM9065" s="1"/>
      <c r="CN9065" s="1"/>
      <c r="CO9065" s="1"/>
    </row>
    <row r="9066" spans="15:93" x14ac:dyDescent="0.2">
      <c r="O9066" s="28"/>
      <c r="U9066" s="1"/>
      <c r="AC9066" s="93"/>
      <c r="AD9066" s="69"/>
      <c r="AE9066" s="33"/>
      <c r="AF9066" s="33"/>
      <c r="AG9066" s="33"/>
      <c r="AX9066" s="37"/>
      <c r="AY9066" s="1"/>
      <c r="AZ9066" s="1"/>
      <c r="BA9066" s="31"/>
      <c r="BB9066" s="31"/>
      <c r="BC9066" s="1"/>
      <c r="BD9066" s="1"/>
      <c r="BE9066" s="1"/>
      <c r="BF9066" s="1"/>
      <c r="BG9066" s="1"/>
      <c r="BT9066" s="37"/>
      <c r="BU9066" s="31"/>
      <c r="BW9066" s="33"/>
      <c r="BX9066" s="1"/>
      <c r="BY9066" s="1"/>
      <c r="BZ9066" s="1"/>
      <c r="CA9066" s="1"/>
      <c r="CB9066" s="1"/>
      <c r="CC9066" s="1"/>
      <c r="CE9066" s="1"/>
      <c r="CF9066" s="1"/>
      <c r="CG9066" s="1"/>
      <c r="CH9066" s="1"/>
      <c r="CI9066" s="1"/>
      <c r="CJ9066" s="1"/>
      <c r="CK9066" s="1"/>
      <c r="CL9066" s="1"/>
      <c r="CM9066" s="1"/>
      <c r="CN9066" s="1"/>
      <c r="CO9066" s="1"/>
    </row>
    <row r="9067" spans="15:93" x14ac:dyDescent="0.2">
      <c r="O9067" s="28"/>
      <c r="U9067" s="1"/>
      <c r="AC9067" s="93"/>
      <c r="AD9067" s="69"/>
      <c r="AE9067" s="33"/>
      <c r="AF9067" s="33"/>
      <c r="AG9067" s="33"/>
      <c r="AX9067" s="37"/>
      <c r="AY9067" s="1"/>
      <c r="AZ9067" s="1"/>
      <c r="BA9067" s="31"/>
      <c r="BB9067" s="31"/>
      <c r="BC9067" s="1"/>
      <c r="BD9067" s="1"/>
      <c r="BE9067" s="1"/>
      <c r="BF9067" s="1"/>
      <c r="BG9067" s="1"/>
      <c r="BT9067" s="37"/>
      <c r="BU9067" s="31"/>
      <c r="BW9067" s="33"/>
      <c r="BX9067" s="1"/>
      <c r="BY9067" s="1"/>
      <c r="BZ9067" s="1"/>
      <c r="CA9067" s="1"/>
      <c r="CB9067" s="1"/>
      <c r="CC9067" s="1"/>
      <c r="CE9067" s="1"/>
      <c r="CF9067" s="1"/>
      <c r="CG9067" s="1"/>
      <c r="CH9067" s="1"/>
      <c r="CI9067" s="1"/>
      <c r="CJ9067" s="1"/>
      <c r="CK9067" s="1"/>
      <c r="CL9067" s="1"/>
      <c r="CM9067" s="1"/>
      <c r="CN9067" s="1"/>
      <c r="CO9067" s="1"/>
    </row>
    <row r="9068" spans="15:93" x14ac:dyDescent="0.2">
      <c r="O9068" s="28"/>
      <c r="U9068" s="1"/>
      <c r="AC9068" s="93"/>
      <c r="AD9068" s="69"/>
      <c r="AE9068" s="33"/>
      <c r="AF9068" s="33"/>
      <c r="AG9068" s="33"/>
      <c r="AX9068" s="37"/>
      <c r="AY9068" s="1"/>
      <c r="AZ9068" s="1"/>
      <c r="BA9068" s="31"/>
      <c r="BB9068" s="31"/>
      <c r="BC9068" s="1"/>
      <c r="BD9068" s="1"/>
      <c r="BE9068" s="1"/>
      <c r="BF9068" s="1"/>
      <c r="BG9068" s="1"/>
      <c r="BT9068" s="37"/>
      <c r="BU9068" s="31"/>
      <c r="BW9068" s="33"/>
      <c r="BX9068" s="1"/>
      <c r="BY9068" s="1"/>
      <c r="BZ9068" s="1"/>
      <c r="CA9068" s="1"/>
      <c r="CB9068" s="1"/>
      <c r="CC9068" s="1"/>
      <c r="CE9068" s="1"/>
      <c r="CF9068" s="1"/>
      <c r="CG9068" s="1"/>
      <c r="CH9068" s="1"/>
      <c r="CI9068" s="1"/>
      <c r="CJ9068" s="1"/>
      <c r="CK9068" s="1"/>
      <c r="CL9068" s="1"/>
      <c r="CM9068" s="1"/>
      <c r="CN9068" s="1"/>
      <c r="CO9068" s="1"/>
    </row>
    <row r="9069" spans="15:93" x14ac:dyDescent="0.2">
      <c r="O9069" s="28"/>
      <c r="U9069" s="1"/>
      <c r="AC9069" s="93"/>
      <c r="AD9069" s="69"/>
      <c r="AE9069" s="33"/>
      <c r="AF9069" s="33"/>
      <c r="AG9069" s="33"/>
      <c r="AX9069" s="37"/>
      <c r="AY9069" s="1"/>
      <c r="AZ9069" s="1"/>
      <c r="BA9069" s="31"/>
      <c r="BB9069" s="31"/>
      <c r="BC9069" s="1"/>
      <c r="BD9069" s="1"/>
      <c r="BE9069" s="1"/>
      <c r="BF9069" s="1"/>
      <c r="BG9069" s="1"/>
      <c r="BT9069" s="37"/>
      <c r="BU9069" s="31"/>
      <c r="BW9069" s="33"/>
      <c r="BX9069" s="1"/>
      <c r="BY9069" s="1"/>
      <c r="BZ9069" s="1"/>
      <c r="CA9069" s="1"/>
      <c r="CB9069" s="1"/>
      <c r="CC9069" s="1"/>
      <c r="CE9069" s="1"/>
      <c r="CF9069" s="1"/>
      <c r="CG9069" s="1"/>
      <c r="CH9069" s="1"/>
      <c r="CI9069" s="1"/>
      <c r="CJ9069" s="1"/>
      <c r="CK9069" s="1"/>
      <c r="CL9069" s="1"/>
      <c r="CM9069" s="1"/>
      <c r="CN9069" s="1"/>
      <c r="CO9069" s="1"/>
    </row>
    <row r="9070" spans="15:93" x14ac:dyDescent="0.2">
      <c r="O9070" s="28"/>
      <c r="U9070" s="1"/>
      <c r="AC9070" s="93"/>
      <c r="AD9070" s="69"/>
      <c r="AE9070" s="33"/>
      <c r="AF9070" s="33"/>
      <c r="AG9070" s="33"/>
      <c r="AX9070" s="37"/>
      <c r="AY9070" s="1"/>
      <c r="AZ9070" s="1"/>
      <c r="BA9070" s="31"/>
      <c r="BB9070" s="31"/>
      <c r="BC9070" s="1"/>
      <c r="BD9070" s="1"/>
      <c r="BE9070" s="1"/>
      <c r="BF9070" s="1"/>
      <c r="BG9070" s="1"/>
      <c r="BT9070" s="37"/>
      <c r="BU9070" s="31"/>
      <c r="BW9070" s="33"/>
      <c r="BX9070" s="1"/>
      <c r="BY9070" s="1"/>
      <c r="BZ9070" s="1"/>
      <c r="CA9070" s="1"/>
      <c r="CB9070" s="1"/>
      <c r="CC9070" s="1"/>
      <c r="CE9070" s="1"/>
      <c r="CF9070" s="1"/>
      <c r="CG9070" s="1"/>
      <c r="CH9070" s="1"/>
      <c r="CI9070" s="1"/>
      <c r="CJ9070" s="1"/>
      <c r="CK9070" s="1"/>
      <c r="CL9070" s="1"/>
      <c r="CM9070" s="1"/>
      <c r="CN9070" s="1"/>
      <c r="CO9070" s="1"/>
    </row>
    <row r="9071" spans="15:93" x14ac:dyDescent="0.2">
      <c r="O9071" s="28"/>
      <c r="U9071" s="1"/>
      <c r="AC9071" s="93"/>
      <c r="AD9071" s="69"/>
      <c r="AE9071" s="33"/>
      <c r="AF9071" s="33"/>
      <c r="AG9071" s="33"/>
      <c r="AX9071" s="37"/>
      <c r="AY9071" s="1"/>
      <c r="AZ9071" s="1"/>
      <c r="BA9071" s="31"/>
      <c r="BB9071" s="31"/>
      <c r="BC9071" s="1"/>
      <c r="BD9071" s="1"/>
      <c r="BE9071" s="1"/>
      <c r="BF9071" s="1"/>
      <c r="BG9071" s="1"/>
      <c r="BT9071" s="37"/>
      <c r="BU9071" s="31"/>
      <c r="BW9071" s="33"/>
      <c r="BX9071" s="1"/>
      <c r="BY9071" s="1"/>
      <c r="BZ9071" s="1"/>
      <c r="CA9071" s="1"/>
      <c r="CB9071" s="1"/>
      <c r="CC9071" s="1"/>
      <c r="CE9071" s="1"/>
      <c r="CF9071" s="1"/>
      <c r="CG9071" s="1"/>
      <c r="CH9071" s="1"/>
      <c r="CI9071" s="1"/>
      <c r="CJ9071" s="1"/>
      <c r="CK9071" s="1"/>
      <c r="CL9071" s="1"/>
      <c r="CM9071" s="1"/>
      <c r="CN9071" s="1"/>
      <c r="CO9071" s="1"/>
    </row>
    <row r="9072" spans="15:93" x14ac:dyDescent="0.2">
      <c r="O9072" s="28"/>
      <c r="U9072" s="1"/>
      <c r="AC9072" s="93"/>
      <c r="AD9072" s="69"/>
      <c r="AE9072" s="33"/>
      <c r="AF9072" s="33"/>
      <c r="AG9072" s="33"/>
      <c r="AX9072" s="37"/>
      <c r="AY9072" s="1"/>
      <c r="AZ9072" s="1"/>
      <c r="BA9072" s="31"/>
      <c r="BB9072" s="31"/>
      <c r="BC9072" s="1"/>
      <c r="BD9072" s="1"/>
      <c r="BE9072" s="1"/>
      <c r="BF9072" s="1"/>
      <c r="BG9072" s="1"/>
      <c r="BT9072" s="37"/>
      <c r="BU9072" s="31"/>
      <c r="BW9072" s="33"/>
      <c r="BX9072" s="1"/>
      <c r="BY9072" s="1"/>
      <c r="BZ9072" s="1"/>
      <c r="CA9072" s="1"/>
      <c r="CB9072" s="1"/>
      <c r="CC9072" s="1"/>
      <c r="CE9072" s="1"/>
      <c r="CF9072" s="1"/>
      <c r="CG9072" s="1"/>
      <c r="CH9072" s="1"/>
      <c r="CI9072" s="1"/>
      <c r="CJ9072" s="1"/>
      <c r="CK9072" s="1"/>
      <c r="CL9072" s="1"/>
      <c r="CM9072" s="1"/>
      <c r="CN9072" s="1"/>
      <c r="CO9072" s="1"/>
    </row>
    <row r="9073" spans="15:93" x14ac:dyDescent="0.2">
      <c r="O9073" s="28"/>
      <c r="U9073" s="1"/>
      <c r="AC9073" s="93"/>
      <c r="AD9073" s="69"/>
      <c r="AE9073" s="33"/>
      <c r="AF9073" s="33"/>
      <c r="AG9073" s="33"/>
      <c r="AX9073" s="37"/>
      <c r="AY9073" s="1"/>
      <c r="AZ9073" s="1"/>
      <c r="BA9073" s="31"/>
      <c r="BB9073" s="31"/>
      <c r="BC9073" s="1"/>
      <c r="BD9073" s="1"/>
      <c r="BE9073" s="1"/>
      <c r="BF9073" s="1"/>
      <c r="BG9073" s="1"/>
      <c r="BT9073" s="37"/>
      <c r="BU9073" s="31"/>
      <c r="BW9073" s="33"/>
      <c r="BX9073" s="1"/>
      <c r="BY9073" s="1"/>
      <c r="BZ9073" s="1"/>
      <c r="CA9073" s="1"/>
      <c r="CB9073" s="1"/>
      <c r="CC9073" s="1"/>
      <c r="CE9073" s="1"/>
      <c r="CF9073" s="1"/>
      <c r="CG9073" s="1"/>
      <c r="CH9073" s="1"/>
      <c r="CI9073" s="1"/>
      <c r="CJ9073" s="1"/>
      <c r="CK9073" s="1"/>
      <c r="CL9073" s="1"/>
      <c r="CM9073" s="1"/>
      <c r="CN9073" s="1"/>
      <c r="CO9073" s="1"/>
    </row>
    <row r="9074" spans="15:93" x14ac:dyDescent="0.2">
      <c r="O9074" s="28"/>
      <c r="U9074" s="1"/>
      <c r="AC9074" s="93"/>
      <c r="AD9074" s="69"/>
      <c r="AE9074" s="33"/>
      <c r="AF9074" s="33"/>
      <c r="AG9074" s="33"/>
      <c r="AX9074" s="37"/>
      <c r="AY9074" s="1"/>
      <c r="AZ9074" s="1"/>
      <c r="BA9074" s="31"/>
      <c r="BB9074" s="31"/>
      <c r="BC9074" s="1"/>
      <c r="BD9074" s="1"/>
      <c r="BE9074" s="1"/>
      <c r="BF9074" s="1"/>
      <c r="BG9074" s="1"/>
      <c r="BT9074" s="37"/>
      <c r="BU9074" s="31"/>
      <c r="BW9074" s="33"/>
      <c r="BX9074" s="1"/>
      <c r="BY9074" s="1"/>
      <c r="BZ9074" s="1"/>
      <c r="CA9074" s="1"/>
      <c r="CB9074" s="1"/>
      <c r="CC9074" s="1"/>
      <c r="CE9074" s="1"/>
      <c r="CF9074" s="1"/>
      <c r="CG9074" s="1"/>
      <c r="CH9074" s="1"/>
      <c r="CI9074" s="1"/>
      <c r="CJ9074" s="1"/>
      <c r="CK9074" s="1"/>
      <c r="CL9074" s="1"/>
      <c r="CM9074" s="1"/>
      <c r="CN9074" s="1"/>
      <c r="CO9074" s="1"/>
    </row>
    <row r="9075" spans="15:93" x14ac:dyDescent="0.2">
      <c r="O9075" s="28"/>
      <c r="U9075" s="1"/>
      <c r="AC9075" s="93"/>
      <c r="AD9075" s="69"/>
      <c r="AE9075" s="33"/>
      <c r="AF9075" s="33"/>
      <c r="AG9075" s="33"/>
      <c r="AX9075" s="37"/>
      <c r="AY9075" s="1"/>
      <c r="AZ9075" s="1"/>
      <c r="BA9075" s="31"/>
      <c r="BB9075" s="31"/>
      <c r="BC9075" s="1"/>
      <c r="BD9075" s="1"/>
      <c r="BE9075" s="1"/>
      <c r="BF9075" s="1"/>
      <c r="BG9075" s="1"/>
      <c r="BT9075" s="37"/>
      <c r="BU9075" s="31"/>
      <c r="BW9075" s="33"/>
      <c r="BX9075" s="1"/>
      <c r="BY9075" s="1"/>
      <c r="BZ9075" s="1"/>
      <c r="CA9075" s="1"/>
      <c r="CB9075" s="1"/>
      <c r="CC9075" s="1"/>
      <c r="CE9075" s="1"/>
      <c r="CF9075" s="1"/>
      <c r="CG9075" s="1"/>
      <c r="CH9075" s="1"/>
      <c r="CI9075" s="1"/>
      <c r="CJ9075" s="1"/>
      <c r="CK9075" s="1"/>
      <c r="CL9075" s="1"/>
      <c r="CM9075" s="1"/>
      <c r="CN9075" s="1"/>
      <c r="CO9075" s="1"/>
    </row>
    <row r="9076" spans="15:93" x14ac:dyDescent="0.2">
      <c r="O9076" s="28"/>
      <c r="U9076" s="1"/>
      <c r="AC9076" s="93"/>
      <c r="AD9076" s="69"/>
      <c r="AE9076" s="33"/>
      <c r="AF9076" s="33"/>
      <c r="AG9076" s="33"/>
      <c r="AX9076" s="37"/>
      <c r="AY9076" s="1"/>
      <c r="AZ9076" s="1"/>
      <c r="BA9076" s="31"/>
      <c r="BB9076" s="31"/>
      <c r="BC9076" s="1"/>
      <c r="BD9076" s="1"/>
      <c r="BE9076" s="1"/>
      <c r="BF9076" s="1"/>
      <c r="BG9076" s="1"/>
      <c r="BT9076" s="37"/>
      <c r="BU9076" s="31"/>
      <c r="BW9076" s="33"/>
      <c r="BX9076" s="1"/>
      <c r="BY9076" s="1"/>
      <c r="BZ9076" s="1"/>
      <c r="CA9076" s="1"/>
      <c r="CB9076" s="1"/>
      <c r="CC9076" s="1"/>
      <c r="CE9076" s="1"/>
      <c r="CF9076" s="1"/>
      <c r="CG9076" s="1"/>
      <c r="CH9076" s="1"/>
      <c r="CI9076" s="1"/>
      <c r="CJ9076" s="1"/>
      <c r="CK9076" s="1"/>
      <c r="CL9076" s="1"/>
      <c r="CM9076" s="1"/>
      <c r="CN9076" s="1"/>
      <c r="CO9076" s="1"/>
    </row>
    <row r="9077" spans="15:93" x14ac:dyDescent="0.2">
      <c r="U9077" s="1"/>
      <c r="AC9077" s="93"/>
      <c r="AD9077" s="69"/>
      <c r="AE9077" s="33"/>
      <c r="AF9077" s="33"/>
      <c r="AG9077" s="33"/>
      <c r="AX9077" s="37"/>
      <c r="AY9077" s="1"/>
      <c r="AZ9077" s="1"/>
      <c r="BA9077" s="31"/>
      <c r="BB9077" s="31"/>
      <c r="BC9077" s="1"/>
      <c r="BD9077" s="1"/>
      <c r="BE9077" s="1"/>
      <c r="BF9077" s="1"/>
      <c r="BG9077" s="1"/>
      <c r="BT9077" s="37"/>
      <c r="BU9077" s="31"/>
      <c r="BW9077" s="33"/>
      <c r="BX9077" s="1"/>
      <c r="BY9077" s="1"/>
      <c r="BZ9077" s="1"/>
      <c r="CA9077" s="1"/>
      <c r="CB9077" s="1"/>
      <c r="CC9077" s="1"/>
      <c r="CE9077" s="1"/>
      <c r="CF9077" s="1"/>
      <c r="CG9077" s="1"/>
      <c r="CH9077" s="1"/>
      <c r="CI9077" s="1"/>
      <c r="CJ9077" s="1"/>
      <c r="CK9077" s="1"/>
      <c r="CL9077" s="1"/>
      <c r="CM9077" s="1"/>
      <c r="CN9077" s="1"/>
      <c r="CO9077" s="1"/>
    </row>
    <row r="9078" spans="15:93" x14ac:dyDescent="0.2">
      <c r="U9078" s="1"/>
      <c r="AC9078" s="93"/>
      <c r="AD9078" s="69"/>
      <c r="AE9078" s="33"/>
      <c r="AF9078" s="33"/>
      <c r="AG9078" s="33"/>
      <c r="AX9078" s="37"/>
      <c r="AY9078" s="1"/>
      <c r="AZ9078" s="1"/>
      <c r="BA9078" s="31"/>
      <c r="BB9078" s="31"/>
      <c r="BC9078" s="1"/>
      <c r="BD9078" s="1"/>
      <c r="BE9078" s="1"/>
      <c r="BF9078" s="1"/>
      <c r="BG9078" s="1"/>
      <c r="BT9078" s="37"/>
      <c r="BU9078" s="31"/>
      <c r="BW9078" s="33"/>
      <c r="BX9078" s="1"/>
      <c r="BY9078" s="1"/>
      <c r="BZ9078" s="1"/>
      <c r="CA9078" s="1"/>
      <c r="CB9078" s="1"/>
      <c r="CC9078" s="1"/>
      <c r="CE9078" s="1"/>
      <c r="CF9078" s="1"/>
      <c r="CG9078" s="1"/>
      <c r="CH9078" s="1"/>
      <c r="CI9078" s="1"/>
      <c r="CJ9078" s="1"/>
      <c r="CK9078" s="1"/>
      <c r="CL9078" s="1"/>
      <c r="CM9078" s="1"/>
      <c r="CN9078" s="1"/>
      <c r="CO9078" s="1"/>
    </row>
    <row r="9079" spans="15:93" x14ac:dyDescent="0.2">
      <c r="U9079" s="1"/>
      <c r="AC9079" s="93"/>
      <c r="AD9079" s="69"/>
      <c r="AE9079" s="33"/>
      <c r="AF9079" s="33"/>
      <c r="AG9079" s="33"/>
      <c r="AX9079" s="37"/>
    </row>
    <row r="9080" spans="15:93" x14ac:dyDescent="0.2">
      <c r="U9080" s="1"/>
      <c r="AC9080" s="93"/>
      <c r="AD9080" s="69"/>
      <c r="AE9080" s="33"/>
      <c r="AF9080" s="33"/>
      <c r="AG9080" s="33"/>
      <c r="AX9080" s="37"/>
    </row>
    <row r="9081" spans="15:93" x14ac:dyDescent="0.2">
      <c r="U9081" s="1"/>
      <c r="AC9081" s="93"/>
      <c r="AD9081" s="69"/>
      <c r="AE9081" s="33"/>
      <c r="AF9081" s="33"/>
      <c r="AG9081" s="33"/>
      <c r="AX9081" s="37"/>
    </row>
    <row r="9082" spans="15:93" x14ac:dyDescent="0.2">
      <c r="U9082" s="1"/>
      <c r="AC9082" s="93"/>
      <c r="AD9082" s="69"/>
      <c r="AE9082" s="33"/>
      <c r="AF9082" s="33"/>
      <c r="AG9082" s="33"/>
      <c r="AX9082" s="37"/>
    </row>
    <row r="9083" spans="15:93" x14ac:dyDescent="0.2">
      <c r="U9083" s="1"/>
      <c r="AC9083" s="93"/>
      <c r="AD9083" s="69"/>
      <c r="AE9083" s="33"/>
      <c r="AF9083" s="33"/>
      <c r="AG9083" s="33"/>
      <c r="AX9083" s="37"/>
    </row>
    <row r="9084" spans="15:93" x14ac:dyDescent="0.2">
      <c r="U9084" s="1"/>
      <c r="AC9084" s="93"/>
      <c r="AD9084" s="69"/>
      <c r="AE9084" s="33"/>
      <c r="AF9084" s="33"/>
      <c r="AG9084" s="33"/>
      <c r="AX9084" s="37"/>
    </row>
    <row r="9085" spans="15:93" x14ac:dyDescent="0.2">
      <c r="U9085" s="1"/>
      <c r="AC9085" s="93"/>
      <c r="AD9085" s="69"/>
      <c r="AE9085" s="33"/>
      <c r="AF9085" s="33"/>
      <c r="AG9085" s="33"/>
      <c r="AX9085" s="37"/>
    </row>
    <row r="9086" spans="15:93" x14ac:dyDescent="0.2">
      <c r="U9086" s="1"/>
      <c r="AC9086" s="93"/>
      <c r="AD9086" s="69"/>
      <c r="AE9086" s="33"/>
      <c r="AF9086" s="33"/>
      <c r="AG9086" s="33"/>
      <c r="AX9086" s="37"/>
    </row>
    <row r="9087" spans="15:93" x14ac:dyDescent="0.2">
      <c r="U9087" s="1"/>
      <c r="AC9087" s="93"/>
      <c r="AD9087" s="69"/>
      <c r="AE9087" s="33"/>
      <c r="AF9087" s="33"/>
      <c r="AG9087" s="33"/>
      <c r="AX9087" s="37"/>
    </row>
    <row r="9088" spans="15:93" x14ac:dyDescent="0.2">
      <c r="U9088" s="1"/>
      <c r="AC9088" s="93"/>
      <c r="AD9088" s="69"/>
      <c r="AE9088" s="33"/>
      <c r="AF9088" s="33"/>
      <c r="AG9088" s="33"/>
      <c r="AX9088" s="37"/>
    </row>
    <row r="9089" spans="21:50" x14ac:dyDescent="0.2">
      <c r="U9089" s="1"/>
      <c r="AC9089" s="93"/>
      <c r="AD9089" s="69"/>
      <c r="AE9089" s="33"/>
      <c r="AF9089" s="33"/>
      <c r="AG9089" s="33"/>
      <c r="AX9089" s="37"/>
    </row>
    <row r="9090" spans="21:50" x14ac:dyDescent="0.2">
      <c r="U9090" s="1"/>
      <c r="AC9090" s="93"/>
      <c r="AD9090" s="69"/>
      <c r="AE9090" s="33"/>
      <c r="AF9090" s="33"/>
      <c r="AG9090" s="33"/>
      <c r="AX9090" s="37"/>
    </row>
    <row r="9091" spans="21:50" x14ac:dyDescent="0.2">
      <c r="U9091" s="1"/>
      <c r="AC9091" s="93"/>
      <c r="AD9091" s="69"/>
      <c r="AE9091" s="33"/>
      <c r="AF9091" s="33"/>
      <c r="AG9091" s="33"/>
      <c r="AX9091" s="37"/>
    </row>
    <row r="9092" spans="21:50" x14ac:dyDescent="0.2">
      <c r="U9092" s="1"/>
      <c r="AC9092" s="93"/>
      <c r="AD9092" s="69"/>
      <c r="AE9092" s="33"/>
      <c r="AF9092" s="33"/>
      <c r="AG9092" s="33"/>
      <c r="AX9092" s="37"/>
    </row>
    <row r="9093" spans="21:50" x14ac:dyDescent="0.2">
      <c r="U9093" s="1"/>
      <c r="AC9093" s="93"/>
      <c r="AD9093" s="69"/>
      <c r="AE9093" s="33"/>
      <c r="AF9093" s="33"/>
      <c r="AG9093" s="33"/>
      <c r="AX9093" s="37"/>
    </row>
    <row r="9094" spans="21:50" x14ac:dyDescent="0.2">
      <c r="U9094" s="1"/>
      <c r="AC9094" s="93"/>
      <c r="AD9094" s="69"/>
      <c r="AE9094" s="33"/>
      <c r="AF9094" s="33"/>
      <c r="AG9094" s="33"/>
      <c r="AX9094" s="37"/>
    </row>
    <row r="9095" spans="21:50" x14ac:dyDescent="0.2">
      <c r="U9095" s="1"/>
      <c r="AC9095" s="93"/>
      <c r="AD9095" s="69"/>
      <c r="AE9095" s="33"/>
      <c r="AF9095" s="33"/>
      <c r="AG9095" s="33"/>
      <c r="AX9095" s="37"/>
    </row>
    <row r="9096" spans="21:50" x14ac:dyDescent="0.2">
      <c r="U9096" s="1"/>
      <c r="AC9096" s="93"/>
      <c r="AD9096" s="69"/>
      <c r="AE9096" s="33"/>
      <c r="AF9096" s="33"/>
      <c r="AG9096" s="33"/>
      <c r="AX9096" s="37"/>
    </row>
    <row r="9097" spans="21:50" x14ac:dyDescent="0.2">
      <c r="U9097" s="1"/>
      <c r="AC9097" s="93"/>
      <c r="AD9097" s="69"/>
      <c r="AE9097" s="33"/>
      <c r="AF9097" s="33"/>
      <c r="AG9097" s="33"/>
      <c r="AX9097" s="37"/>
    </row>
    <row r="9098" spans="21:50" x14ac:dyDescent="0.2">
      <c r="U9098" s="1"/>
      <c r="AC9098" s="93"/>
      <c r="AD9098" s="69"/>
      <c r="AE9098" s="33"/>
      <c r="AF9098" s="33"/>
      <c r="AG9098" s="33"/>
      <c r="AX9098" s="37"/>
    </row>
    <row r="9099" spans="21:50" x14ac:dyDescent="0.2">
      <c r="U9099" s="1"/>
      <c r="AC9099" s="93"/>
      <c r="AD9099" s="69"/>
      <c r="AE9099" s="33"/>
      <c r="AF9099" s="33"/>
      <c r="AG9099" s="33"/>
      <c r="AX9099" s="37"/>
    </row>
    <row r="9100" spans="21:50" x14ac:dyDescent="0.2">
      <c r="U9100" s="1"/>
      <c r="AC9100" s="93"/>
      <c r="AD9100" s="69"/>
      <c r="AE9100" s="33"/>
      <c r="AF9100" s="33"/>
      <c r="AG9100" s="33"/>
      <c r="AX9100" s="37"/>
    </row>
    <row r="9101" spans="21:50" x14ac:dyDescent="0.2">
      <c r="U9101" s="1"/>
      <c r="AC9101" s="93"/>
      <c r="AD9101" s="69"/>
      <c r="AE9101" s="33"/>
      <c r="AF9101" s="33"/>
      <c r="AG9101" s="33"/>
      <c r="AX9101" s="37"/>
    </row>
    <row r="9102" spans="21:50" x14ac:dyDescent="0.2">
      <c r="U9102" s="1"/>
      <c r="AC9102" s="93"/>
      <c r="AD9102" s="69"/>
      <c r="AE9102" s="33"/>
      <c r="AF9102" s="33"/>
      <c r="AG9102" s="33"/>
      <c r="AX9102" s="37"/>
    </row>
    <row r="9103" spans="21:50" x14ac:dyDescent="0.2">
      <c r="U9103" s="1"/>
      <c r="AC9103" s="93"/>
      <c r="AD9103" s="69"/>
      <c r="AE9103" s="33"/>
      <c r="AF9103" s="33"/>
      <c r="AG9103" s="33"/>
      <c r="AX9103" s="37"/>
    </row>
    <row r="9104" spans="21:50" x14ac:dyDescent="0.2">
      <c r="U9104" s="1"/>
      <c r="AC9104" s="93"/>
      <c r="AD9104" s="69"/>
      <c r="AE9104" s="33"/>
      <c r="AF9104" s="33"/>
      <c r="AG9104" s="33"/>
      <c r="AX9104" s="37"/>
    </row>
    <row r="9105" spans="21:50" x14ac:dyDescent="0.2">
      <c r="U9105" s="1"/>
      <c r="AC9105" s="93"/>
      <c r="AD9105" s="69"/>
      <c r="AE9105" s="33"/>
      <c r="AF9105" s="33"/>
      <c r="AG9105" s="33"/>
      <c r="AX9105" s="37"/>
    </row>
    <row r="9106" spans="21:50" x14ac:dyDescent="0.2">
      <c r="U9106" s="1"/>
      <c r="AC9106" s="93"/>
      <c r="AD9106" s="69"/>
      <c r="AE9106" s="33"/>
      <c r="AF9106" s="33"/>
      <c r="AG9106" s="33"/>
      <c r="AX9106" s="37"/>
    </row>
    <row r="9107" spans="21:50" x14ac:dyDescent="0.2">
      <c r="U9107" s="1"/>
      <c r="AC9107" s="93"/>
      <c r="AD9107" s="69"/>
      <c r="AE9107" s="33"/>
      <c r="AF9107" s="33"/>
      <c r="AG9107" s="33"/>
      <c r="AX9107" s="37"/>
    </row>
    <row r="9108" spans="21:50" x14ac:dyDescent="0.2">
      <c r="U9108" s="1"/>
      <c r="AC9108" s="93"/>
      <c r="AD9108" s="69"/>
      <c r="AE9108" s="33"/>
      <c r="AF9108" s="33"/>
      <c r="AG9108" s="33"/>
      <c r="AX9108" s="37"/>
    </row>
    <row r="9109" spans="21:50" x14ac:dyDescent="0.2">
      <c r="U9109" s="1"/>
      <c r="AC9109" s="93"/>
      <c r="AD9109" s="69"/>
      <c r="AE9109" s="33"/>
      <c r="AF9109" s="33"/>
      <c r="AG9109" s="33"/>
      <c r="AX9109" s="37"/>
    </row>
    <row r="9110" spans="21:50" x14ac:dyDescent="0.2">
      <c r="U9110" s="1"/>
      <c r="AC9110" s="93"/>
      <c r="AD9110" s="69"/>
      <c r="AE9110" s="33"/>
      <c r="AF9110" s="33"/>
      <c r="AG9110" s="33"/>
      <c r="AX9110" s="37"/>
    </row>
    <row r="9111" spans="21:50" x14ac:dyDescent="0.2">
      <c r="U9111" s="1"/>
      <c r="AC9111" s="93"/>
      <c r="AD9111" s="69"/>
      <c r="AE9111" s="33"/>
      <c r="AF9111" s="33"/>
      <c r="AG9111" s="33"/>
      <c r="AX9111" s="37"/>
    </row>
    <row r="9112" spans="21:50" x14ac:dyDescent="0.2">
      <c r="U9112" s="1"/>
      <c r="AC9112" s="93"/>
      <c r="AD9112" s="69"/>
      <c r="AE9112" s="33"/>
      <c r="AF9112" s="33"/>
      <c r="AG9112" s="33"/>
      <c r="AX9112" s="37"/>
    </row>
    <row r="9113" spans="21:50" x14ac:dyDescent="0.2">
      <c r="U9113" s="1"/>
      <c r="AC9113" s="93"/>
      <c r="AD9113" s="69"/>
      <c r="AE9113" s="33"/>
      <c r="AF9113" s="33"/>
      <c r="AG9113" s="33"/>
      <c r="AX9113" s="37"/>
    </row>
    <row r="9114" spans="21:50" x14ac:dyDescent="0.2">
      <c r="U9114" s="1"/>
      <c r="AC9114" s="93"/>
      <c r="AD9114" s="69"/>
      <c r="AE9114" s="33"/>
      <c r="AF9114" s="33"/>
      <c r="AG9114" s="33"/>
      <c r="AX9114" s="37"/>
    </row>
    <row r="9115" spans="21:50" x14ac:dyDescent="0.2">
      <c r="U9115" s="1"/>
      <c r="AC9115" s="93"/>
      <c r="AD9115" s="69"/>
      <c r="AE9115" s="33"/>
      <c r="AF9115" s="33"/>
      <c r="AG9115" s="33"/>
      <c r="AX9115" s="37"/>
    </row>
    <row r="9116" spans="21:50" x14ac:dyDescent="0.2">
      <c r="U9116" s="1"/>
      <c r="AC9116" s="93"/>
      <c r="AD9116" s="69"/>
      <c r="AE9116" s="33"/>
      <c r="AF9116" s="33"/>
      <c r="AG9116" s="33"/>
      <c r="AX9116" s="37"/>
    </row>
    <row r="9117" spans="21:50" x14ac:dyDescent="0.2">
      <c r="U9117" s="1"/>
      <c r="AC9117" s="93"/>
      <c r="AD9117" s="69"/>
      <c r="AE9117" s="33"/>
      <c r="AF9117" s="33"/>
      <c r="AG9117" s="33"/>
      <c r="AX9117" s="37"/>
    </row>
    <row r="9118" spans="21:50" x14ac:dyDescent="0.2">
      <c r="U9118" s="1"/>
      <c r="AC9118" s="93"/>
      <c r="AD9118" s="69"/>
      <c r="AE9118" s="33"/>
      <c r="AF9118" s="33"/>
      <c r="AG9118" s="33"/>
      <c r="AX9118" s="37"/>
    </row>
    <row r="9119" spans="21:50" x14ac:dyDescent="0.2">
      <c r="U9119" s="1"/>
      <c r="AC9119" s="93"/>
      <c r="AD9119" s="69"/>
      <c r="AE9119" s="33"/>
      <c r="AF9119" s="33"/>
      <c r="AG9119" s="33"/>
      <c r="AX9119" s="37"/>
    </row>
    <row r="9120" spans="21:50" x14ac:dyDescent="0.2">
      <c r="U9120" s="1"/>
      <c r="AC9120" s="93"/>
      <c r="AD9120" s="69"/>
      <c r="AE9120" s="33"/>
      <c r="AF9120" s="33"/>
      <c r="AG9120" s="33"/>
      <c r="AX9120" s="37"/>
    </row>
    <row r="9121" spans="21:50" x14ac:dyDescent="0.2">
      <c r="U9121" s="1"/>
      <c r="AC9121" s="93"/>
      <c r="AD9121" s="69"/>
      <c r="AE9121" s="33"/>
      <c r="AF9121" s="33"/>
      <c r="AG9121" s="33"/>
      <c r="AX9121" s="37"/>
    </row>
    <row r="9122" spans="21:50" x14ac:dyDescent="0.2">
      <c r="U9122" s="1"/>
      <c r="AC9122" s="93"/>
      <c r="AD9122" s="69"/>
      <c r="AE9122" s="33"/>
      <c r="AF9122" s="33"/>
      <c r="AG9122" s="33"/>
      <c r="AX9122" s="37"/>
    </row>
    <row r="9123" spans="21:50" x14ac:dyDescent="0.2">
      <c r="U9123" s="1"/>
      <c r="AC9123" s="93"/>
      <c r="AD9123" s="69"/>
      <c r="AE9123" s="33"/>
      <c r="AF9123" s="33"/>
      <c r="AG9123" s="33"/>
      <c r="AX9123" s="37"/>
    </row>
    <row r="9124" spans="21:50" x14ac:dyDescent="0.2">
      <c r="U9124" s="1"/>
      <c r="AC9124" s="93"/>
      <c r="AD9124" s="69"/>
      <c r="AE9124" s="33"/>
      <c r="AF9124" s="33"/>
      <c r="AG9124" s="33"/>
      <c r="AX9124" s="37"/>
    </row>
    <row r="9125" spans="21:50" x14ac:dyDescent="0.2">
      <c r="U9125" s="1"/>
      <c r="AC9125" s="93"/>
      <c r="AD9125" s="69"/>
      <c r="AE9125" s="33"/>
      <c r="AF9125" s="33"/>
      <c r="AG9125" s="33"/>
      <c r="AX9125" s="37"/>
    </row>
    <row r="9126" spans="21:50" x14ac:dyDescent="0.2">
      <c r="U9126" s="1"/>
      <c r="AC9126" s="93"/>
      <c r="AD9126" s="69"/>
      <c r="AE9126" s="33"/>
      <c r="AF9126" s="33"/>
      <c r="AG9126" s="33"/>
      <c r="AX9126" s="37"/>
    </row>
    <row r="9127" spans="21:50" x14ac:dyDescent="0.2">
      <c r="U9127" s="1"/>
      <c r="AC9127" s="93"/>
      <c r="AD9127" s="69"/>
      <c r="AE9127" s="33"/>
      <c r="AF9127" s="33"/>
      <c r="AG9127" s="33"/>
      <c r="AX9127" s="37"/>
    </row>
    <row r="9128" spans="21:50" x14ac:dyDescent="0.2">
      <c r="U9128" s="1"/>
      <c r="AC9128" s="93"/>
      <c r="AD9128" s="69"/>
      <c r="AE9128" s="33"/>
      <c r="AF9128" s="33"/>
      <c r="AG9128" s="33"/>
      <c r="AX9128" s="37"/>
    </row>
    <row r="9129" spans="21:50" x14ac:dyDescent="0.2">
      <c r="U9129" s="1"/>
      <c r="AC9129" s="93"/>
      <c r="AD9129" s="69"/>
      <c r="AE9129" s="33"/>
      <c r="AF9129" s="33"/>
      <c r="AG9129" s="33"/>
      <c r="AX9129" s="37"/>
    </row>
    <row r="9130" spans="21:50" x14ac:dyDescent="0.2">
      <c r="U9130" s="1"/>
      <c r="AC9130" s="93"/>
      <c r="AD9130" s="69"/>
      <c r="AE9130" s="33"/>
      <c r="AF9130" s="33"/>
      <c r="AG9130" s="33"/>
      <c r="AX9130" s="37"/>
    </row>
    <row r="9131" spans="21:50" x14ac:dyDescent="0.2">
      <c r="U9131" s="1"/>
      <c r="AC9131" s="93"/>
      <c r="AD9131" s="69"/>
      <c r="AE9131" s="33"/>
      <c r="AF9131" s="33"/>
      <c r="AG9131" s="33"/>
      <c r="AX9131" s="37"/>
    </row>
    <row r="9132" spans="21:50" x14ac:dyDescent="0.2">
      <c r="U9132" s="1"/>
      <c r="AC9132" s="93"/>
      <c r="AD9132" s="69"/>
      <c r="AE9132" s="33"/>
      <c r="AF9132" s="33"/>
      <c r="AG9132" s="33"/>
      <c r="AX9132" s="37"/>
    </row>
    <row r="9133" spans="21:50" x14ac:dyDescent="0.2">
      <c r="U9133" s="1"/>
      <c r="AC9133" s="93"/>
      <c r="AD9133" s="69"/>
      <c r="AE9133" s="33"/>
      <c r="AF9133" s="33"/>
      <c r="AG9133" s="33"/>
      <c r="AX9133" s="37"/>
    </row>
    <row r="9134" spans="21:50" x14ac:dyDescent="0.2">
      <c r="U9134" s="1"/>
      <c r="AC9134" s="93"/>
      <c r="AD9134" s="69"/>
      <c r="AE9134" s="33"/>
      <c r="AF9134" s="33"/>
      <c r="AG9134" s="33"/>
      <c r="AX9134" s="37"/>
    </row>
    <row r="9135" spans="21:50" x14ac:dyDescent="0.2">
      <c r="U9135" s="1"/>
      <c r="AC9135" s="93"/>
      <c r="AD9135" s="69"/>
      <c r="AE9135" s="33"/>
      <c r="AF9135" s="33"/>
      <c r="AG9135" s="33"/>
      <c r="AX9135" s="37"/>
    </row>
    <row r="9136" spans="21:50" x14ac:dyDescent="0.2">
      <c r="U9136" s="1"/>
      <c r="AC9136" s="93"/>
      <c r="AD9136" s="69"/>
      <c r="AE9136" s="33"/>
      <c r="AF9136" s="33"/>
      <c r="AG9136" s="33"/>
      <c r="AX9136" s="37"/>
    </row>
    <row r="9137" spans="21:50" x14ac:dyDescent="0.2">
      <c r="U9137" s="1"/>
      <c r="AC9137" s="93"/>
      <c r="AD9137" s="69"/>
      <c r="AE9137" s="33"/>
      <c r="AF9137" s="33"/>
      <c r="AG9137" s="33"/>
      <c r="AX9137" s="37"/>
    </row>
    <row r="9138" spans="21:50" x14ac:dyDescent="0.2">
      <c r="U9138" s="1"/>
      <c r="AC9138" s="93"/>
      <c r="AD9138" s="69"/>
      <c r="AE9138" s="33"/>
      <c r="AF9138" s="33"/>
      <c r="AG9138" s="33"/>
      <c r="AX9138" s="37"/>
    </row>
    <row r="9139" spans="21:50" x14ac:dyDescent="0.2">
      <c r="U9139" s="1"/>
      <c r="AC9139" s="93"/>
      <c r="AD9139" s="69"/>
      <c r="AE9139" s="33"/>
      <c r="AF9139" s="33"/>
      <c r="AG9139" s="33"/>
      <c r="AX9139" s="37"/>
    </row>
    <row r="9140" spans="21:50" x14ac:dyDescent="0.2">
      <c r="U9140" s="1"/>
      <c r="AC9140" s="93"/>
      <c r="AD9140" s="69"/>
      <c r="AE9140" s="33"/>
      <c r="AF9140" s="33"/>
      <c r="AG9140" s="33"/>
      <c r="AX9140" s="37"/>
    </row>
    <row r="9141" spans="21:50" x14ac:dyDescent="0.2">
      <c r="U9141" s="1"/>
      <c r="AC9141" s="93"/>
      <c r="AD9141" s="69"/>
      <c r="AE9141" s="33"/>
      <c r="AF9141" s="33"/>
      <c r="AG9141" s="33"/>
      <c r="AX9141" s="37"/>
    </row>
    <row r="9142" spans="21:50" x14ac:dyDescent="0.2">
      <c r="U9142" s="1"/>
      <c r="AC9142" s="93"/>
      <c r="AD9142" s="69"/>
      <c r="AE9142" s="33"/>
      <c r="AF9142" s="33"/>
      <c r="AG9142" s="33"/>
      <c r="AX9142" s="37"/>
    </row>
    <row r="9143" spans="21:50" x14ac:dyDescent="0.2">
      <c r="U9143" s="1"/>
      <c r="AC9143" s="93"/>
      <c r="AD9143" s="69"/>
      <c r="AE9143" s="33"/>
      <c r="AF9143" s="33"/>
      <c r="AG9143" s="33"/>
      <c r="AX9143" s="37"/>
    </row>
    <row r="9144" spans="21:50" x14ac:dyDescent="0.2">
      <c r="U9144" s="1"/>
      <c r="AC9144" s="93"/>
      <c r="AD9144" s="69"/>
      <c r="AE9144" s="33"/>
      <c r="AF9144" s="33"/>
      <c r="AG9144" s="33"/>
      <c r="AX9144" s="37"/>
    </row>
    <row r="9145" spans="21:50" x14ac:dyDescent="0.2">
      <c r="U9145" s="1"/>
      <c r="AC9145" s="93"/>
      <c r="AD9145" s="69"/>
      <c r="AE9145" s="33"/>
      <c r="AF9145" s="33"/>
      <c r="AG9145" s="33"/>
      <c r="AX9145" s="37"/>
    </row>
    <row r="9146" spans="21:50" x14ac:dyDescent="0.2">
      <c r="U9146" s="1"/>
      <c r="AC9146" s="93"/>
      <c r="AD9146" s="69"/>
      <c r="AE9146" s="33"/>
      <c r="AF9146" s="33"/>
      <c r="AG9146" s="33"/>
      <c r="AX9146" s="37"/>
    </row>
    <row r="9147" spans="21:50" x14ac:dyDescent="0.2">
      <c r="U9147" s="1"/>
      <c r="AC9147" s="93"/>
      <c r="AD9147" s="69"/>
      <c r="AE9147" s="33"/>
      <c r="AF9147" s="33"/>
      <c r="AG9147" s="33"/>
      <c r="AX9147" s="37"/>
    </row>
    <row r="9148" spans="21:50" x14ac:dyDescent="0.2">
      <c r="U9148" s="1"/>
      <c r="AC9148" s="93"/>
      <c r="AD9148" s="69"/>
      <c r="AE9148" s="33"/>
      <c r="AF9148" s="33"/>
      <c r="AG9148" s="33"/>
      <c r="AX9148" s="37"/>
    </row>
    <row r="9149" spans="21:50" x14ac:dyDescent="0.2">
      <c r="U9149" s="1"/>
      <c r="AC9149" s="93"/>
      <c r="AD9149" s="69"/>
      <c r="AE9149" s="33"/>
      <c r="AF9149" s="33"/>
      <c r="AG9149" s="33"/>
      <c r="AX9149" s="37"/>
    </row>
    <row r="9150" spans="21:50" x14ac:dyDescent="0.2">
      <c r="U9150" s="1"/>
      <c r="AC9150" s="93"/>
      <c r="AD9150" s="69"/>
      <c r="AE9150" s="33"/>
      <c r="AF9150" s="33"/>
      <c r="AG9150" s="33"/>
      <c r="AX9150" s="37"/>
    </row>
    <row r="9151" spans="21:50" x14ac:dyDescent="0.2">
      <c r="U9151" s="1"/>
      <c r="AC9151" s="93"/>
      <c r="AD9151" s="69"/>
      <c r="AE9151" s="33"/>
      <c r="AF9151" s="33"/>
      <c r="AG9151" s="33"/>
      <c r="AX9151" s="37"/>
    </row>
    <row r="9152" spans="21:50" x14ac:dyDescent="0.2">
      <c r="U9152" s="1"/>
      <c r="AC9152" s="93"/>
      <c r="AD9152" s="69"/>
      <c r="AE9152" s="33"/>
      <c r="AF9152" s="33"/>
      <c r="AG9152" s="33"/>
      <c r="AX9152" s="37"/>
    </row>
    <row r="9153" spans="21:50" x14ac:dyDescent="0.2">
      <c r="U9153" s="1"/>
      <c r="AC9153" s="93"/>
      <c r="AD9153" s="69"/>
      <c r="AE9153" s="33"/>
      <c r="AF9153" s="33"/>
      <c r="AG9153" s="33"/>
      <c r="AX9153" s="37"/>
    </row>
    <row r="9154" spans="21:50" x14ac:dyDescent="0.2">
      <c r="U9154" s="1"/>
      <c r="AC9154" s="93"/>
      <c r="AD9154" s="69"/>
      <c r="AE9154" s="33"/>
      <c r="AF9154" s="33"/>
      <c r="AG9154" s="33"/>
      <c r="AX9154" s="37"/>
    </row>
    <row r="9155" spans="21:50" x14ac:dyDescent="0.2">
      <c r="U9155" s="1"/>
      <c r="AC9155" s="93"/>
      <c r="AD9155" s="69"/>
      <c r="AE9155" s="33"/>
      <c r="AF9155" s="33"/>
      <c r="AG9155" s="33"/>
      <c r="AX9155" s="37"/>
    </row>
    <row r="9156" spans="21:50" x14ac:dyDescent="0.2">
      <c r="U9156" s="1"/>
      <c r="AC9156" s="93"/>
      <c r="AD9156" s="69"/>
      <c r="AE9156" s="33"/>
      <c r="AF9156" s="33"/>
      <c r="AG9156" s="33"/>
      <c r="AX9156" s="37"/>
    </row>
    <row r="9157" spans="21:50" x14ac:dyDescent="0.2">
      <c r="U9157" s="1"/>
      <c r="AC9157" s="93"/>
      <c r="AD9157" s="69"/>
      <c r="AE9157" s="33"/>
      <c r="AF9157" s="33"/>
      <c r="AG9157" s="33"/>
      <c r="AX9157" s="37"/>
    </row>
    <row r="9158" spans="21:50" x14ac:dyDescent="0.2">
      <c r="U9158" s="1"/>
      <c r="AC9158" s="93"/>
      <c r="AD9158" s="69"/>
      <c r="AE9158" s="33"/>
      <c r="AF9158" s="33"/>
      <c r="AG9158" s="33"/>
      <c r="AX9158" s="37"/>
    </row>
    <row r="9159" spans="21:50" x14ac:dyDescent="0.2">
      <c r="U9159" s="1"/>
      <c r="AC9159" s="93"/>
      <c r="AD9159" s="69"/>
      <c r="AE9159" s="33"/>
      <c r="AF9159" s="33"/>
      <c r="AG9159" s="33"/>
      <c r="AX9159" s="37"/>
    </row>
    <row r="9160" spans="21:50" x14ac:dyDescent="0.2">
      <c r="U9160" s="1"/>
      <c r="AC9160" s="93"/>
      <c r="AD9160" s="69"/>
      <c r="AE9160" s="33"/>
      <c r="AF9160" s="33"/>
      <c r="AG9160" s="33"/>
      <c r="AX9160" s="37"/>
    </row>
    <row r="9161" spans="21:50" x14ac:dyDescent="0.2">
      <c r="U9161" s="1"/>
      <c r="AC9161" s="93"/>
      <c r="AD9161" s="69"/>
      <c r="AE9161" s="33"/>
      <c r="AF9161" s="33"/>
      <c r="AG9161" s="33"/>
      <c r="AX9161" s="37"/>
    </row>
    <row r="9162" spans="21:50" x14ac:dyDescent="0.2">
      <c r="U9162" s="1"/>
      <c r="AC9162" s="93"/>
      <c r="AD9162" s="69"/>
      <c r="AE9162" s="33"/>
      <c r="AF9162" s="33"/>
      <c r="AG9162" s="33"/>
      <c r="AX9162" s="37"/>
    </row>
    <row r="9163" spans="21:50" x14ac:dyDescent="0.2">
      <c r="U9163" s="1"/>
      <c r="AC9163" s="93"/>
      <c r="AD9163" s="69"/>
      <c r="AE9163" s="33"/>
      <c r="AF9163" s="33"/>
      <c r="AG9163" s="33"/>
      <c r="AX9163" s="37"/>
    </row>
    <row r="9164" spans="21:50" x14ac:dyDescent="0.2">
      <c r="U9164" s="1"/>
      <c r="AC9164" s="93"/>
      <c r="AD9164" s="69"/>
      <c r="AE9164" s="33"/>
      <c r="AF9164" s="33"/>
      <c r="AG9164" s="33"/>
      <c r="AX9164" s="37"/>
    </row>
    <row r="9165" spans="21:50" x14ac:dyDescent="0.2">
      <c r="U9165" s="1"/>
      <c r="AC9165" s="93"/>
      <c r="AD9165" s="69"/>
      <c r="AE9165" s="33"/>
      <c r="AF9165" s="33"/>
      <c r="AG9165" s="33"/>
      <c r="AX9165" s="37"/>
    </row>
    <row r="9166" spans="21:50" x14ac:dyDescent="0.2">
      <c r="U9166" s="1"/>
      <c r="AC9166" s="93"/>
      <c r="AD9166" s="69"/>
      <c r="AE9166" s="33"/>
      <c r="AF9166" s="33"/>
      <c r="AG9166" s="33"/>
      <c r="AX9166" s="37"/>
    </row>
    <row r="9167" spans="21:50" x14ac:dyDescent="0.2">
      <c r="U9167" s="1"/>
      <c r="AC9167" s="93"/>
      <c r="AD9167" s="69"/>
      <c r="AE9167" s="33"/>
      <c r="AF9167" s="33"/>
      <c r="AG9167" s="33"/>
      <c r="AX9167" s="37"/>
    </row>
    <row r="9168" spans="21:50" x14ac:dyDescent="0.2">
      <c r="U9168" s="1"/>
      <c r="AC9168" s="93"/>
      <c r="AD9168" s="69"/>
      <c r="AE9168" s="33"/>
      <c r="AF9168" s="33"/>
      <c r="AG9168" s="33"/>
      <c r="AX9168" s="37"/>
    </row>
    <row r="9169" spans="21:50" x14ac:dyDescent="0.2">
      <c r="U9169" s="1"/>
      <c r="AC9169" s="93"/>
      <c r="AD9169" s="69"/>
      <c r="AE9169" s="33"/>
      <c r="AF9169" s="33"/>
      <c r="AG9169" s="33"/>
      <c r="AX9169" s="37"/>
    </row>
    <row r="9170" spans="21:50" x14ac:dyDescent="0.2">
      <c r="U9170" s="1"/>
      <c r="AC9170" s="93"/>
      <c r="AD9170" s="69"/>
      <c r="AE9170" s="33"/>
      <c r="AF9170" s="33"/>
      <c r="AG9170" s="33"/>
      <c r="AX9170" s="37"/>
    </row>
    <row r="9171" spans="21:50" x14ac:dyDescent="0.2">
      <c r="U9171" s="1"/>
      <c r="AC9171" s="93"/>
      <c r="AD9171" s="69"/>
      <c r="AE9171" s="33"/>
      <c r="AF9171" s="33"/>
      <c r="AG9171" s="33"/>
      <c r="AX9171" s="37"/>
    </row>
    <row r="9172" spans="21:50" x14ac:dyDescent="0.2">
      <c r="U9172" s="1"/>
      <c r="AC9172" s="93"/>
      <c r="AD9172" s="69"/>
      <c r="AE9172" s="33"/>
      <c r="AF9172" s="33"/>
      <c r="AG9172" s="33"/>
      <c r="AX9172" s="37"/>
    </row>
    <row r="9173" spans="21:50" x14ac:dyDescent="0.2">
      <c r="U9173" s="1"/>
      <c r="AC9173" s="93"/>
      <c r="AD9173" s="69"/>
      <c r="AE9173" s="33"/>
      <c r="AF9173" s="33"/>
      <c r="AG9173" s="33"/>
      <c r="AX9173" s="37"/>
    </row>
    <row r="9174" spans="21:50" x14ac:dyDescent="0.2">
      <c r="U9174" s="1"/>
      <c r="AC9174" s="93"/>
      <c r="AD9174" s="69"/>
      <c r="AE9174" s="33"/>
      <c r="AF9174" s="33"/>
      <c r="AG9174" s="33"/>
      <c r="AX9174" s="37"/>
    </row>
    <row r="9175" spans="21:50" x14ac:dyDescent="0.2">
      <c r="U9175" s="1"/>
      <c r="AC9175" s="93"/>
      <c r="AD9175" s="69"/>
      <c r="AE9175" s="33"/>
      <c r="AF9175" s="33"/>
      <c r="AG9175" s="33"/>
      <c r="AX9175" s="37"/>
    </row>
    <row r="9176" spans="21:50" x14ac:dyDescent="0.2">
      <c r="U9176" s="1"/>
      <c r="AC9176" s="93"/>
      <c r="AD9176" s="69"/>
      <c r="AE9176" s="33"/>
      <c r="AF9176" s="33"/>
      <c r="AG9176" s="33"/>
      <c r="AX9176" s="37"/>
    </row>
    <row r="9177" spans="21:50" x14ac:dyDescent="0.2">
      <c r="U9177" s="1"/>
      <c r="AC9177" s="93"/>
      <c r="AD9177" s="69"/>
      <c r="AE9177" s="33"/>
      <c r="AF9177" s="33"/>
      <c r="AG9177" s="33"/>
      <c r="AX9177" s="37"/>
    </row>
    <row r="9178" spans="21:50" x14ac:dyDescent="0.2">
      <c r="U9178" s="1"/>
      <c r="AC9178" s="93"/>
      <c r="AD9178" s="69"/>
      <c r="AE9178" s="33"/>
      <c r="AF9178" s="33"/>
      <c r="AG9178" s="33"/>
      <c r="AX9178" s="37"/>
    </row>
    <row r="9179" spans="21:50" x14ac:dyDescent="0.2">
      <c r="U9179" s="1"/>
      <c r="AC9179" s="93"/>
      <c r="AD9179" s="69"/>
      <c r="AE9179" s="33"/>
      <c r="AF9179" s="33"/>
      <c r="AG9179" s="33"/>
      <c r="AX9179" s="37"/>
    </row>
    <row r="9180" spans="21:50" x14ac:dyDescent="0.2">
      <c r="U9180" s="1"/>
      <c r="AC9180" s="93"/>
      <c r="AD9180" s="69"/>
      <c r="AE9180" s="33"/>
      <c r="AF9180" s="33"/>
      <c r="AG9180" s="33"/>
      <c r="AX9180" s="37"/>
    </row>
    <row r="9181" spans="21:50" x14ac:dyDescent="0.2">
      <c r="U9181" s="1"/>
      <c r="AC9181" s="93"/>
      <c r="AD9181" s="69"/>
      <c r="AE9181" s="33"/>
      <c r="AF9181" s="33"/>
      <c r="AG9181" s="33"/>
      <c r="AX9181" s="37"/>
    </row>
    <row r="9182" spans="21:50" x14ac:dyDescent="0.2">
      <c r="U9182" s="1"/>
      <c r="AC9182" s="93"/>
      <c r="AD9182" s="69"/>
      <c r="AE9182" s="33"/>
      <c r="AF9182" s="33"/>
      <c r="AG9182" s="33"/>
      <c r="AX9182" s="37"/>
    </row>
    <row r="9183" spans="21:50" x14ac:dyDescent="0.2">
      <c r="U9183" s="1"/>
      <c r="AC9183" s="93"/>
      <c r="AD9183" s="69"/>
      <c r="AE9183" s="33"/>
      <c r="AF9183" s="33"/>
      <c r="AG9183" s="33"/>
      <c r="AX9183" s="37"/>
    </row>
    <row r="9184" spans="21:50" x14ac:dyDescent="0.2">
      <c r="U9184" s="1"/>
      <c r="AC9184" s="93"/>
      <c r="AD9184" s="69"/>
      <c r="AE9184" s="33"/>
      <c r="AF9184" s="33"/>
      <c r="AG9184" s="33"/>
      <c r="AX9184" s="37"/>
    </row>
    <row r="9185" spans="21:50" x14ac:dyDescent="0.2">
      <c r="U9185" s="1"/>
      <c r="AC9185" s="93"/>
      <c r="AD9185" s="69"/>
      <c r="AE9185" s="33"/>
      <c r="AF9185" s="33"/>
      <c r="AG9185" s="33"/>
      <c r="AX9185" s="37"/>
    </row>
    <row r="9186" spans="21:50" x14ac:dyDescent="0.2">
      <c r="U9186" s="1"/>
      <c r="AC9186" s="93"/>
      <c r="AD9186" s="69"/>
      <c r="AE9186" s="33"/>
      <c r="AF9186" s="33"/>
      <c r="AG9186" s="33"/>
      <c r="AX9186" s="37"/>
    </row>
    <row r="9187" spans="21:50" x14ac:dyDescent="0.2">
      <c r="U9187" s="1"/>
      <c r="AC9187" s="93"/>
      <c r="AD9187" s="69"/>
      <c r="AE9187" s="33"/>
      <c r="AF9187" s="33"/>
      <c r="AG9187" s="33"/>
      <c r="AX9187" s="37"/>
    </row>
    <row r="9188" spans="21:50" x14ac:dyDescent="0.2">
      <c r="U9188" s="1"/>
      <c r="AC9188" s="93"/>
      <c r="AD9188" s="69"/>
      <c r="AE9188" s="33"/>
      <c r="AF9188" s="33"/>
      <c r="AG9188" s="33"/>
      <c r="AX9188" s="37"/>
    </row>
    <row r="9189" spans="21:50" x14ac:dyDescent="0.2">
      <c r="U9189" s="1"/>
      <c r="AC9189" s="93"/>
      <c r="AD9189" s="69"/>
      <c r="AE9189" s="33"/>
      <c r="AF9189" s="33"/>
      <c r="AG9189" s="33"/>
      <c r="AX9189" s="37"/>
    </row>
    <row r="9190" spans="21:50" x14ac:dyDescent="0.2">
      <c r="U9190" s="1"/>
      <c r="AC9190" s="93"/>
      <c r="AD9190" s="69"/>
      <c r="AE9190" s="33"/>
      <c r="AF9190" s="33"/>
      <c r="AG9190" s="33"/>
      <c r="AX9190" s="37"/>
    </row>
    <row r="9191" spans="21:50" x14ac:dyDescent="0.2">
      <c r="U9191" s="1"/>
      <c r="AC9191" s="93"/>
      <c r="AD9191" s="69"/>
      <c r="AE9191" s="33"/>
      <c r="AF9191" s="33"/>
      <c r="AG9191" s="33"/>
      <c r="AX9191" s="37"/>
    </row>
    <row r="9192" spans="21:50" x14ac:dyDescent="0.2">
      <c r="U9192" s="1"/>
      <c r="AC9192" s="93"/>
      <c r="AD9192" s="69"/>
      <c r="AE9192" s="33"/>
      <c r="AF9192" s="33"/>
      <c r="AG9192" s="33"/>
      <c r="AX9192" s="37"/>
    </row>
    <row r="9193" spans="21:50" x14ac:dyDescent="0.2">
      <c r="U9193" s="1"/>
      <c r="AC9193" s="93"/>
      <c r="AD9193" s="69"/>
      <c r="AE9193" s="33"/>
      <c r="AF9193" s="33"/>
      <c r="AG9193" s="33"/>
      <c r="AX9193" s="37"/>
    </row>
    <row r="9194" spans="21:50" x14ac:dyDescent="0.2">
      <c r="U9194" s="1"/>
      <c r="AC9194" s="93"/>
      <c r="AD9194" s="69"/>
      <c r="AE9194" s="33"/>
      <c r="AF9194" s="33"/>
      <c r="AG9194" s="33"/>
      <c r="AX9194" s="37"/>
    </row>
    <row r="9195" spans="21:50" x14ac:dyDescent="0.2">
      <c r="U9195" s="1"/>
      <c r="AC9195" s="93"/>
      <c r="AD9195" s="69"/>
      <c r="AE9195" s="33"/>
      <c r="AF9195" s="33"/>
      <c r="AG9195" s="33"/>
      <c r="AX9195" s="37"/>
    </row>
    <row r="9196" spans="21:50" x14ac:dyDescent="0.2">
      <c r="U9196" s="1"/>
      <c r="AC9196" s="93"/>
      <c r="AD9196" s="69"/>
      <c r="AE9196" s="33"/>
      <c r="AF9196" s="33"/>
      <c r="AG9196" s="33"/>
      <c r="AX9196" s="37"/>
    </row>
    <row r="9197" spans="21:50" x14ac:dyDescent="0.2">
      <c r="U9197" s="1"/>
      <c r="AC9197" s="93"/>
      <c r="AD9197" s="69"/>
      <c r="AE9197" s="33"/>
      <c r="AF9197" s="33"/>
      <c r="AG9197" s="33"/>
      <c r="AX9197" s="37"/>
    </row>
    <row r="9198" spans="21:50" x14ac:dyDescent="0.2">
      <c r="U9198" s="1"/>
      <c r="AC9198" s="93"/>
      <c r="AD9198" s="69"/>
      <c r="AE9198" s="33"/>
      <c r="AF9198" s="33"/>
      <c r="AG9198" s="33"/>
      <c r="AX9198" s="37"/>
    </row>
    <row r="9199" spans="21:50" x14ac:dyDescent="0.2">
      <c r="U9199" s="1"/>
      <c r="AC9199" s="93"/>
      <c r="AD9199" s="69"/>
      <c r="AE9199" s="33"/>
      <c r="AF9199" s="33"/>
      <c r="AG9199" s="33"/>
      <c r="AX9199" s="37"/>
    </row>
    <row r="9200" spans="21:50" x14ac:dyDescent="0.2">
      <c r="U9200" s="1"/>
      <c r="AC9200" s="93"/>
      <c r="AD9200" s="69"/>
      <c r="AE9200" s="33"/>
      <c r="AF9200" s="33"/>
      <c r="AG9200" s="33"/>
      <c r="AX9200" s="37"/>
    </row>
    <row r="9201" spans="21:50" x14ac:dyDescent="0.2">
      <c r="U9201" s="1"/>
      <c r="AC9201" s="93"/>
      <c r="AD9201" s="69"/>
      <c r="AE9201" s="33"/>
      <c r="AF9201" s="33"/>
      <c r="AG9201" s="33"/>
      <c r="AX9201" s="37"/>
    </row>
    <row r="9202" spans="21:50" x14ac:dyDescent="0.2">
      <c r="U9202" s="1"/>
      <c r="AC9202" s="93"/>
      <c r="AD9202" s="69"/>
      <c r="AE9202" s="33"/>
      <c r="AF9202" s="33"/>
      <c r="AG9202" s="33"/>
      <c r="AX9202" s="37"/>
    </row>
    <row r="9203" spans="21:50" x14ac:dyDescent="0.2">
      <c r="U9203" s="1"/>
      <c r="AC9203" s="93"/>
      <c r="AD9203" s="69"/>
      <c r="AE9203" s="33"/>
      <c r="AF9203" s="33"/>
      <c r="AG9203" s="33"/>
      <c r="AX9203" s="37"/>
    </row>
    <row r="9204" spans="21:50" x14ac:dyDescent="0.2">
      <c r="U9204" s="1"/>
      <c r="AC9204" s="93"/>
      <c r="AD9204" s="69"/>
      <c r="AE9204" s="33"/>
      <c r="AF9204" s="33"/>
      <c r="AG9204" s="33"/>
      <c r="AX9204" s="37"/>
    </row>
    <row r="9205" spans="21:50" x14ac:dyDescent="0.2">
      <c r="U9205" s="1"/>
      <c r="AC9205" s="93"/>
      <c r="AD9205" s="69"/>
      <c r="AE9205" s="33"/>
      <c r="AF9205" s="33"/>
      <c r="AG9205" s="33"/>
      <c r="AX9205" s="37"/>
    </row>
    <row r="9206" spans="21:50" x14ac:dyDescent="0.2">
      <c r="U9206" s="1"/>
      <c r="AC9206" s="93"/>
      <c r="AD9206" s="69"/>
      <c r="AE9206" s="33"/>
      <c r="AF9206" s="33"/>
      <c r="AG9206" s="33"/>
      <c r="AX9206" s="37"/>
    </row>
    <row r="9207" spans="21:50" x14ac:dyDescent="0.2">
      <c r="U9207" s="1"/>
      <c r="AC9207" s="93"/>
      <c r="AD9207" s="69"/>
      <c r="AE9207" s="33"/>
      <c r="AF9207" s="33"/>
      <c r="AG9207" s="33"/>
      <c r="AX9207" s="37"/>
    </row>
    <row r="9208" spans="21:50" x14ac:dyDescent="0.2">
      <c r="U9208" s="1"/>
      <c r="AC9208" s="93"/>
      <c r="AD9208" s="69"/>
      <c r="AE9208" s="33"/>
      <c r="AF9208" s="33"/>
      <c r="AG9208" s="33"/>
      <c r="AX9208" s="37"/>
    </row>
    <row r="9209" spans="21:50" x14ac:dyDescent="0.2">
      <c r="U9209" s="1"/>
      <c r="AC9209" s="93"/>
      <c r="AD9209" s="69"/>
      <c r="AE9209" s="33"/>
      <c r="AF9209" s="33"/>
      <c r="AG9209" s="33"/>
      <c r="AX9209" s="37"/>
    </row>
    <row r="9210" spans="21:50" x14ac:dyDescent="0.2">
      <c r="U9210" s="1"/>
      <c r="AC9210" s="93"/>
      <c r="AD9210" s="69"/>
      <c r="AE9210" s="33"/>
      <c r="AF9210" s="33"/>
      <c r="AG9210" s="33"/>
      <c r="AX9210" s="37"/>
    </row>
    <row r="9211" spans="21:50" x14ac:dyDescent="0.2">
      <c r="U9211" s="1"/>
      <c r="AC9211" s="93"/>
      <c r="AD9211" s="69"/>
      <c r="AE9211" s="33"/>
      <c r="AF9211" s="33"/>
      <c r="AG9211" s="33"/>
      <c r="AX9211" s="37"/>
    </row>
    <row r="9212" spans="21:50" x14ac:dyDescent="0.2">
      <c r="U9212" s="1"/>
      <c r="AC9212" s="93"/>
      <c r="AD9212" s="69"/>
      <c r="AE9212" s="33"/>
      <c r="AF9212" s="33"/>
      <c r="AG9212" s="33"/>
      <c r="AX9212" s="37"/>
    </row>
    <row r="9213" spans="21:50" x14ac:dyDescent="0.2">
      <c r="U9213" s="1"/>
      <c r="AC9213" s="93"/>
      <c r="AD9213" s="69"/>
      <c r="AE9213" s="33"/>
      <c r="AF9213" s="33"/>
      <c r="AG9213" s="33"/>
      <c r="AX9213" s="37"/>
    </row>
    <row r="9214" spans="21:50" x14ac:dyDescent="0.2">
      <c r="U9214" s="1"/>
      <c r="AC9214" s="93"/>
      <c r="AD9214" s="69"/>
      <c r="AE9214" s="33"/>
      <c r="AF9214" s="33"/>
      <c r="AG9214" s="33"/>
      <c r="AX9214" s="37"/>
    </row>
    <row r="9215" spans="21:50" x14ac:dyDescent="0.2">
      <c r="U9215" s="1"/>
      <c r="AC9215" s="93"/>
      <c r="AD9215" s="69"/>
      <c r="AE9215" s="33"/>
      <c r="AF9215" s="33"/>
      <c r="AG9215" s="33"/>
      <c r="AX9215" s="37"/>
    </row>
    <row r="9216" spans="21:50" x14ac:dyDescent="0.2">
      <c r="U9216" s="1"/>
      <c r="AC9216" s="93"/>
      <c r="AD9216" s="69"/>
      <c r="AE9216" s="33"/>
      <c r="AF9216" s="33"/>
      <c r="AG9216" s="33"/>
      <c r="AX9216" s="37"/>
    </row>
    <row r="9217" spans="21:50" x14ac:dyDescent="0.2">
      <c r="U9217" s="1"/>
      <c r="AC9217" s="93"/>
      <c r="AD9217" s="69"/>
      <c r="AE9217" s="33"/>
      <c r="AF9217" s="33"/>
      <c r="AG9217" s="33"/>
      <c r="AX9217" s="37"/>
    </row>
    <row r="9218" spans="21:50" x14ac:dyDescent="0.2">
      <c r="U9218" s="1"/>
      <c r="AC9218" s="93"/>
      <c r="AD9218" s="69"/>
      <c r="AE9218" s="33"/>
      <c r="AF9218" s="33"/>
      <c r="AG9218" s="33"/>
      <c r="AX9218" s="37"/>
    </row>
    <row r="9219" spans="21:50" x14ac:dyDescent="0.2">
      <c r="U9219" s="1"/>
      <c r="AC9219" s="93"/>
      <c r="AD9219" s="69"/>
      <c r="AE9219" s="33"/>
      <c r="AF9219" s="33"/>
      <c r="AG9219" s="33"/>
      <c r="AX9219" s="37"/>
    </row>
    <row r="9220" spans="21:50" x14ac:dyDescent="0.2">
      <c r="U9220" s="1"/>
      <c r="AC9220" s="93"/>
      <c r="AD9220" s="69"/>
      <c r="AE9220" s="33"/>
      <c r="AF9220" s="33"/>
      <c r="AG9220" s="33"/>
      <c r="AX9220" s="37"/>
    </row>
    <row r="9221" spans="21:50" x14ac:dyDescent="0.2">
      <c r="U9221" s="1"/>
      <c r="AC9221" s="93"/>
      <c r="AD9221" s="69"/>
      <c r="AE9221" s="33"/>
      <c r="AF9221" s="33"/>
      <c r="AG9221" s="33"/>
      <c r="AX9221" s="37"/>
    </row>
    <row r="9222" spans="21:50" x14ac:dyDescent="0.2">
      <c r="U9222" s="1"/>
      <c r="AC9222" s="93"/>
      <c r="AD9222" s="69"/>
      <c r="AE9222" s="33"/>
      <c r="AF9222" s="33"/>
      <c r="AG9222" s="33"/>
      <c r="AX9222" s="37"/>
    </row>
    <row r="9223" spans="21:50" x14ac:dyDescent="0.2">
      <c r="U9223" s="1"/>
      <c r="AC9223" s="93"/>
      <c r="AD9223" s="69"/>
      <c r="AE9223" s="33"/>
      <c r="AF9223" s="33"/>
      <c r="AG9223" s="33"/>
      <c r="AX9223" s="37"/>
    </row>
    <row r="9224" spans="21:50" x14ac:dyDescent="0.2">
      <c r="U9224" s="1"/>
      <c r="AC9224" s="93"/>
      <c r="AD9224" s="69"/>
      <c r="AE9224" s="33"/>
      <c r="AF9224" s="33"/>
      <c r="AG9224" s="33"/>
      <c r="AX9224" s="37"/>
    </row>
    <row r="9225" spans="21:50" x14ac:dyDescent="0.2">
      <c r="U9225" s="1"/>
      <c r="AC9225" s="93"/>
      <c r="AD9225" s="69"/>
      <c r="AE9225" s="33"/>
      <c r="AF9225" s="33"/>
      <c r="AG9225" s="33"/>
      <c r="AX9225" s="37"/>
    </row>
    <row r="9226" spans="21:50" x14ac:dyDescent="0.2">
      <c r="U9226" s="1"/>
      <c r="AC9226" s="93"/>
      <c r="AD9226" s="69"/>
      <c r="AE9226" s="33"/>
      <c r="AF9226" s="33"/>
      <c r="AG9226" s="33"/>
      <c r="AX9226" s="37"/>
    </row>
    <row r="9227" spans="21:50" x14ac:dyDescent="0.2">
      <c r="U9227" s="1"/>
      <c r="AC9227" s="93"/>
      <c r="AD9227" s="69"/>
      <c r="AE9227" s="33"/>
      <c r="AF9227" s="33"/>
      <c r="AG9227" s="33"/>
      <c r="AX9227" s="37"/>
    </row>
    <row r="9228" spans="21:50" x14ac:dyDescent="0.2">
      <c r="U9228" s="1"/>
      <c r="AC9228" s="93"/>
      <c r="AD9228" s="69"/>
      <c r="AE9228" s="33"/>
      <c r="AF9228" s="33"/>
      <c r="AG9228" s="33"/>
      <c r="AX9228" s="37"/>
    </row>
    <row r="9229" spans="21:50" x14ac:dyDescent="0.2">
      <c r="U9229" s="1"/>
      <c r="AC9229" s="93"/>
      <c r="AD9229" s="69"/>
      <c r="AE9229" s="33"/>
      <c r="AF9229" s="33"/>
      <c r="AG9229" s="33"/>
      <c r="AX9229" s="37"/>
    </row>
    <row r="9230" spans="21:50" x14ac:dyDescent="0.2">
      <c r="U9230" s="1"/>
      <c r="AC9230" s="93"/>
      <c r="AD9230" s="69"/>
      <c r="AE9230" s="33"/>
      <c r="AF9230" s="33"/>
      <c r="AG9230" s="33"/>
      <c r="AX9230" s="37"/>
    </row>
    <row r="9231" spans="21:50" x14ac:dyDescent="0.2">
      <c r="U9231" s="1"/>
      <c r="AC9231" s="93"/>
      <c r="AD9231" s="69"/>
      <c r="AE9231" s="33"/>
      <c r="AF9231" s="33"/>
      <c r="AG9231" s="33"/>
      <c r="AX9231" s="37"/>
    </row>
    <row r="9232" spans="21:50" x14ac:dyDescent="0.2">
      <c r="U9232" s="1"/>
      <c r="AC9232" s="93"/>
      <c r="AD9232" s="69"/>
      <c r="AE9232" s="33"/>
      <c r="AF9232" s="33"/>
      <c r="AG9232" s="33"/>
      <c r="AX9232" s="37"/>
    </row>
    <row r="9233" spans="21:50" x14ac:dyDescent="0.2">
      <c r="U9233" s="1"/>
      <c r="AC9233" s="93"/>
      <c r="AD9233" s="69"/>
      <c r="AE9233" s="33"/>
      <c r="AF9233" s="33"/>
      <c r="AG9233" s="33"/>
      <c r="AX9233" s="37"/>
    </row>
    <row r="9234" spans="21:50" x14ac:dyDescent="0.2">
      <c r="U9234" s="1"/>
      <c r="AC9234" s="93"/>
      <c r="AD9234" s="69"/>
      <c r="AE9234" s="33"/>
      <c r="AF9234" s="33"/>
      <c r="AG9234" s="33"/>
      <c r="AX9234" s="37"/>
    </row>
    <row r="9235" spans="21:50" x14ac:dyDescent="0.2">
      <c r="U9235" s="1"/>
      <c r="AC9235" s="93"/>
      <c r="AD9235" s="69"/>
      <c r="AE9235" s="33"/>
      <c r="AF9235" s="33"/>
      <c r="AG9235" s="33"/>
      <c r="AX9235" s="37"/>
    </row>
    <row r="9236" spans="21:50" x14ac:dyDescent="0.2">
      <c r="U9236" s="1"/>
      <c r="AC9236" s="93"/>
      <c r="AD9236" s="69"/>
      <c r="AE9236" s="33"/>
      <c r="AF9236" s="33"/>
      <c r="AG9236" s="33"/>
      <c r="AX9236" s="37"/>
    </row>
    <row r="9237" spans="21:50" x14ac:dyDescent="0.2">
      <c r="U9237" s="1"/>
      <c r="AC9237" s="93"/>
      <c r="AD9237" s="69"/>
      <c r="AE9237" s="33"/>
      <c r="AF9237" s="33"/>
      <c r="AG9237" s="33"/>
      <c r="AX9237" s="37"/>
    </row>
    <row r="9238" spans="21:50" x14ac:dyDescent="0.2">
      <c r="U9238" s="1"/>
      <c r="AC9238" s="93"/>
      <c r="AD9238" s="69"/>
      <c r="AE9238" s="33"/>
      <c r="AF9238" s="33"/>
      <c r="AG9238" s="33"/>
      <c r="AX9238" s="37"/>
    </row>
    <row r="9239" spans="21:50" x14ac:dyDescent="0.2">
      <c r="U9239" s="1"/>
      <c r="AC9239" s="93"/>
      <c r="AD9239" s="69"/>
      <c r="AE9239" s="33"/>
      <c r="AF9239" s="33"/>
      <c r="AG9239" s="33"/>
      <c r="AX9239" s="37"/>
    </row>
    <row r="9240" spans="21:50" x14ac:dyDescent="0.2">
      <c r="U9240" s="1"/>
      <c r="AC9240" s="93"/>
      <c r="AD9240" s="69"/>
      <c r="AE9240" s="33"/>
      <c r="AF9240" s="33"/>
      <c r="AG9240" s="33"/>
      <c r="AX9240" s="37"/>
    </row>
    <row r="9241" spans="21:50" x14ac:dyDescent="0.2">
      <c r="U9241" s="1"/>
      <c r="AC9241" s="93"/>
      <c r="AD9241" s="69"/>
      <c r="AE9241" s="33"/>
      <c r="AF9241" s="33"/>
      <c r="AG9241" s="33"/>
      <c r="AX9241" s="37"/>
    </row>
    <row r="9242" spans="21:50" x14ac:dyDescent="0.2">
      <c r="U9242" s="1"/>
      <c r="AC9242" s="93"/>
      <c r="AD9242" s="69"/>
      <c r="AE9242" s="33"/>
      <c r="AF9242" s="33"/>
      <c r="AG9242" s="33"/>
      <c r="AX9242" s="37"/>
    </row>
    <row r="9243" spans="21:50" x14ac:dyDescent="0.2">
      <c r="U9243" s="1"/>
      <c r="AC9243" s="93"/>
      <c r="AD9243" s="69"/>
      <c r="AE9243" s="33"/>
      <c r="AF9243" s="33"/>
      <c r="AG9243" s="33"/>
      <c r="AX9243" s="37"/>
    </row>
    <row r="9244" spans="21:50" x14ac:dyDescent="0.2">
      <c r="U9244" s="1"/>
      <c r="AC9244" s="93"/>
      <c r="AD9244" s="69"/>
      <c r="AE9244" s="33"/>
      <c r="AF9244" s="33"/>
      <c r="AG9244" s="33"/>
      <c r="AX9244" s="37"/>
    </row>
    <row r="9245" spans="21:50" x14ac:dyDescent="0.2">
      <c r="U9245" s="1"/>
      <c r="AC9245" s="93"/>
      <c r="AD9245" s="69"/>
      <c r="AE9245" s="33"/>
      <c r="AF9245" s="33"/>
      <c r="AG9245" s="33"/>
      <c r="AX9245" s="37"/>
    </row>
    <row r="9246" spans="21:50" x14ac:dyDescent="0.2">
      <c r="U9246" s="1"/>
      <c r="AC9246" s="93"/>
      <c r="AD9246" s="69"/>
      <c r="AE9246" s="33"/>
      <c r="AF9246" s="33"/>
      <c r="AG9246" s="33"/>
      <c r="AX9246" s="37"/>
    </row>
    <row r="9247" spans="21:50" x14ac:dyDescent="0.2">
      <c r="U9247" s="1"/>
      <c r="AC9247" s="93"/>
      <c r="AD9247" s="69"/>
      <c r="AE9247" s="33"/>
      <c r="AF9247" s="33"/>
      <c r="AG9247" s="33"/>
      <c r="AX9247" s="37"/>
    </row>
    <row r="9248" spans="21:50" x14ac:dyDescent="0.2">
      <c r="U9248" s="1"/>
      <c r="AC9248" s="93"/>
      <c r="AD9248" s="69"/>
      <c r="AE9248" s="33"/>
      <c r="AF9248" s="33"/>
      <c r="AG9248" s="33"/>
      <c r="AX9248" s="37"/>
    </row>
    <row r="9249" spans="21:50" x14ac:dyDescent="0.2">
      <c r="U9249" s="1"/>
      <c r="AC9249" s="93"/>
      <c r="AD9249" s="69"/>
      <c r="AE9249" s="33"/>
      <c r="AF9249" s="33"/>
      <c r="AG9249" s="33"/>
      <c r="AX9249" s="37"/>
    </row>
    <row r="9250" spans="21:50" x14ac:dyDescent="0.2">
      <c r="U9250" s="1"/>
      <c r="AC9250" s="93"/>
      <c r="AD9250" s="69"/>
      <c r="AE9250" s="33"/>
      <c r="AF9250" s="33"/>
      <c r="AG9250" s="33"/>
      <c r="AX9250" s="37"/>
    </row>
    <row r="9251" spans="21:50" x14ac:dyDescent="0.2">
      <c r="U9251" s="1"/>
      <c r="AC9251" s="93"/>
      <c r="AD9251" s="69"/>
      <c r="AE9251" s="33"/>
      <c r="AF9251" s="33"/>
      <c r="AG9251" s="33"/>
      <c r="AX9251" s="37"/>
    </row>
    <row r="9252" spans="21:50" x14ac:dyDescent="0.2">
      <c r="U9252" s="1"/>
      <c r="AC9252" s="93"/>
      <c r="AD9252" s="69"/>
      <c r="AE9252" s="33"/>
      <c r="AF9252" s="33"/>
      <c r="AG9252" s="33"/>
      <c r="AX9252" s="37"/>
    </row>
    <row r="9253" spans="21:50" x14ac:dyDescent="0.2">
      <c r="U9253" s="1"/>
      <c r="AC9253" s="93"/>
      <c r="AD9253" s="69"/>
      <c r="AE9253" s="33"/>
      <c r="AF9253" s="33"/>
      <c r="AG9253" s="33"/>
      <c r="AX9253" s="37"/>
    </row>
    <row r="9254" spans="21:50" x14ac:dyDescent="0.2">
      <c r="U9254" s="1"/>
      <c r="AC9254" s="93"/>
      <c r="AD9254" s="69"/>
      <c r="AE9254" s="33"/>
      <c r="AF9254" s="33"/>
      <c r="AG9254" s="33"/>
      <c r="AX9254" s="37"/>
    </row>
    <row r="9255" spans="21:50" x14ac:dyDescent="0.2">
      <c r="U9255" s="1"/>
      <c r="AC9255" s="93"/>
      <c r="AD9255" s="69"/>
      <c r="AE9255" s="33"/>
      <c r="AF9255" s="33"/>
      <c r="AG9255" s="33"/>
      <c r="AX9255" s="37"/>
    </row>
    <row r="9256" spans="21:50" x14ac:dyDescent="0.2">
      <c r="U9256" s="1"/>
      <c r="AC9256" s="93"/>
      <c r="AD9256" s="69"/>
      <c r="AE9256" s="33"/>
      <c r="AF9256" s="33"/>
      <c r="AG9256" s="33"/>
      <c r="AX9256" s="37"/>
    </row>
    <row r="9257" spans="21:50" x14ac:dyDescent="0.2">
      <c r="U9257" s="1"/>
      <c r="AC9257" s="93"/>
      <c r="AD9257" s="69"/>
      <c r="AE9257" s="33"/>
      <c r="AF9257" s="33"/>
      <c r="AG9257" s="33"/>
      <c r="AX9257" s="37"/>
    </row>
    <row r="9258" spans="21:50" x14ac:dyDescent="0.2">
      <c r="U9258" s="1"/>
      <c r="AC9258" s="93"/>
      <c r="AD9258" s="69"/>
      <c r="AE9258" s="33"/>
      <c r="AF9258" s="33"/>
      <c r="AG9258" s="33"/>
      <c r="AX9258" s="37"/>
    </row>
    <row r="9259" spans="21:50" x14ac:dyDescent="0.2">
      <c r="U9259" s="1"/>
      <c r="AC9259" s="93"/>
      <c r="AD9259" s="69"/>
      <c r="AE9259" s="33"/>
      <c r="AF9259" s="33"/>
      <c r="AG9259" s="33"/>
      <c r="AX9259" s="37"/>
    </row>
    <row r="9260" spans="21:50" x14ac:dyDescent="0.2">
      <c r="U9260" s="1"/>
      <c r="AC9260" s="93"/>
      <c r="AD9260" s="69"/>
      <c r="AE9260" s="33"/>
      <c r="AF9260" s="33"/>
      <c r="AG9260" s="33"/>
      <c r="AX9260" s="37"/>
    </row>
    <row r="9261" spans="21:50" x14ac:dyDescent="0.2">
      <c r="U9261" s="1"/>
      <c r="AC9261" s="93"/>
      <c r="AD9261" s="69"/>
      <c r="AE9261" s="33"/>
      <c r="AF9261" s="33"/>
      <c r="AG9261" s="33"/>
      <c r="AX9261" s="37"/>
    </row>
    <row r="9262" spans="21:50" x14ac:dyDescent="0.2">
      <c r="U9262" s="1"/>
      <c r="AC9262" s="93"/>
      <c r="AD9262" s="69"/>
      <c r="AE9262" s="33"/>
      <c r="AF9262" s="33"/>
      <c r="AG9262" s="33"/>
      <c r="AX9262" s="37"/>
    </row>
    <row r="9263" spans="21:50" x14ac:dyDescent="0.2">
      <c r="U9263" s="1"/>
      <c r="AC9263" s="93"/>
      <c r="AD9263" s="69"/>
      <c r="AE9263" s="33"/>
      <c r="AF9263" s="33"/>
      <c r="AG9263" s="33"/>
      <c r="AX9263" s="37"/>
    </row>
    <row r="9264" spans="21:50" x14ac:dyDescent="0.2">
      <c r="U9264" s="1"/>
      <c r="AC9264" s="93"/>
      <c r="AD9264" s="69"/>
      <c r="AE9264" s="33"/>
      <c r="AF9264" s="33"/>
      <c r="AG9264" s="33"/>
      <c r="AX9264" s="37"/>
    </row>
    <row r="9265" spans="21:50" x14ac:dyDescent="0.2">
      <c r="U9265" s="1"/>
      <c r="AC9265" s="93"/>
      <c r="AD9265" s="69"/>
      <c r="AE9265" s="33"/>
      <c r="AF9265" s="33"/>
      <c r="AG9265" s="33"/>
      <c r="AX9265" s="37"/>
    </row>
    <row r="9266" spans="21:50" x14ac:dyDescent="0.2">
      <c r="U9266" s="1"/>
      <c r="AC9266" s="93"/>
      <c r="AD9266" s="69"/>
      <c r="AE9266" s="33"/>
      <c r="AF9266" s="33"/>
      <c r="AG9266" s="33"/>
      <c r="AX9266" s="37"/>
    </row>
    <row r="9267" spans="21:50" x14ac:dyDescent="0.2">
      <c r="U9267" s="1"/>
      <c r="AC9267" s="93"/>
      <c r="AD9267" s="69"/>
      <c r="AE9267" s="33"/>
      <c r="AF9267" s="33"/>
      <c r="AG9267" s="33"/>
      <c r="AX9267" s="37"/>
    </row>
    <row r="9268" spans="21:50" x14ac:dyDescent="0.2">
      <c r="U9268" s="1"/>
      <c r="AC9268" s="93"/>
      <c r="AD9268" s="69"/>
      <c r="AE9268" s="33"/>
      <c r="AF9268" s="33"/>
      <c r="AG9268" s="33"/>
      <c r="AX9268" s="37"/>
    </row>
    <row r="9269" spans="21:50" x14ac:dyDescent="0.2">
      <c r="U9269" s="1"/>
      <c r="AC9269" s="93"/>
      <c r="AD9269" s="69"/>
      <c r="AE9269" s="33"/>
      <c r="AF9269" s="33"/>
      <c r="AG9269" s="33"/>
      <c r="AX9269" s="37"/>
    </row>
    <row r="9270" spans="21:50" x14ac:dyDescent="0.2">
      <c r="U9270" s="1"/>
      <c r="AC9270" s="93"/>
      <c r="AD9270" s="69"/>
      <c r="AE9270" s="33"/>
      <c r="AF9270" s="33"/>
      <c r="AG9270" s="33"/>
      <c r="AX9270" s="37"/>
    </row>
    <row r="9271" spans="21:50" x14ac:dyDescent="0.2">
      <c r="U9271" s="1"/>
      <c r="AC9271" s="93"/>
      <c r="AD9271" s="69"/>
      <c r="AE9271" s="33"/>
      <c r="AF9271" s="33"/>
      <c r="AG9271" s="33"/>
      <c r="AX9271" s="37"/>
    </row>
    <row r="9272" spans="21:50" x14ac:dyDescent="0.2">
      <c r="U9272" s="1"/>
      <c r="AC9272" s="93"/>
      <c r="AD9272" s="69"/>
      <c r="AE9272" s="33"/>
      <c r="AF9272" s="33"/>
      <c r="AG9272" s="33"/>
      <c r="AX9272" s="37"/>
    </row>
    <row r="9273" spans="21:50" x14ac:dyDescent="0.2">
      <c r="U9273" s="1"/>
      <c r="AC9273" s="93"/>
      <c r="AD9273" s="69"/>
      <c r="AE9273" s="33"/>
      <c r="AF9273" s="33"/>
      <c r="AG9273" s="33"/>
      <c r="AX9273" s="37"/>
    </row>
    <row r="9274" spans="21:50" x14ac:dyDescent="0.2">
      <c r="U9274" s="1"/>
      <c r="AC9274" s="93"/>
      <c r="AD9274" s="69"/>
      <c r="AE9274" s="33"/>
      <c r="AF9274" s="33"/>
      <c r="AG9274" s="33"/>
      <c r="AX9274" s="37"/>
    </row>
    <row r="9275" spans="21:50" x14ac:dyDescent="0.2">
      <c r="U9275" s="1"/>
      <c r="AC9275" s="93"/>
      <c r="AD9275" s="69"/>
      <c r="AE9275" s="33"/>
      <c r="AF9275" s="33"/>
      <c r="AG9275" s="33"/>
      <c r="AX9275" s="37"/>
    </row>
    <row r="9276" spans="21:50" x14ac:dyDescent="0.2">
      <c r="U9276" s="1"/>
      <c r="AC9276" s="93"/>
      <c r="AD9276" s="69"/>
      <c r="AE9276" s="33"/>
      <c r="AF9276" s="33"/>
      <c r="AG9276" s="33"/>
      <c r="AX9276" s="37"/>
    </row>
    <row r="9277" spans="21:50" x14ac:dyDescent="0.2">
      <c r="U9277" s="1"/>
      <c r="AC9277" s="93"/>
      <c r="AD9277" s="69"/>
      <c r="AE9277" s="33"/>
      <c r="AF9277" s="33"/>
      <c r="AG9277" s="33"/>
      <c r="AX9277" s="37"/>
    </row>
    <row r="9278" spans="21:50" x14ac:dyDescent="0.2">
      <c r="U9278" s="1"/>
      <c r="AC9278" s="93"/>
      <c r="AD9278" s="69"/>
      <c r="AE9278" s="33"/>
      <c r="AF9278" s="33"/>
      <c r="AG9278" s="33"/>
      <c r="AX9278" s="37"/>
    </row>
    <row r="9279" spans="21:50" x14ac:dyDescent="0.2">
      <c r="U9279" s="1"/>
      <c r="AC9279" s="93"/>
      <c r="AD9279" s="69"/>
      <c r="AE9279" s="33"/>
      <c r="AF9279" s="33"/>
      <c r="AG9279" s="33"/>
      <c r="AX9279" s="37"/>
    </row>
    <row r="9280" spans="21:50" x14ac:dyDescent="0.2">
      <c r="U9280" s="1"/>
      <c r="AC9280" s="93"/>
      <c r="AD9280" s="69"/>
      <c r="AE9280" s="33"/>
      <c r="AF9280" s="33"/>
      <c r="AG9280" s="33"/>
      <c r="AX9280" s="37"/>
    </row>
    <row r="9281" spans="21:50" x14ac:dyDescent="0.2">
      <c r="U9281" s="1"/>
      <c r="AC9281" s="93"/>
      <c r="AD9281" s="69"/>
      <c r="AE9281" s="33"/>
      <c r="AF9281" s="33"/>
      <c r="AG9281" s="33"/>
      <c r="AX9281" s="37"/>
    </row>
    <row r="9282" spans="21:50" x14ac:dyDescent="0.2">
      <c r="U9282" s="1"/>
      <c r="AC9282" s="93"/>
      <c r="AD9282" s="69"/>
      <c r="AE9282" s="33"/>
      <c r="AF9282" s="33"/>
      <c r="AG9282" s="33"/>
      <c r="AX9282" s="37"/>
    </row>
    <row r="9283" spans="21:50" x14ac:dyDescent="0.2">
      <c r="U9283" s="1"/>
      <c r="AC9283" s="93"/>
      <c r="AD9283" s="69"/>
      <c r="AE9283" s="33"/>
      <c r="AF9283" s="33"/>
      <c r="AG9283" s="33"/>
      <c r="AX9283" s="37"/>
    </row>
    <row r="9284" spans="21:50" x14ac:dyDescent="0.2">
      <c r="U9284" s="1"/>
      <c r="AC9284" s="93"/>
      <c r="AD9284" s="69"/>
      <c r="AE9284" s="33"/>
      <c r="AF9284" s="33"/>
      <c r="AG9284" s="33"/>
      <c r="AX9284" s="37"/>
    </row>
    <row r="9285" spans="21:50" x14ac:dyDescent="0.2">
      <c r="U9285" s="1"/>
      <c r="AC9285" s="93"/>
      <c r="AD9285" s="69"/>
      <c r="AE9285" s="33"/>
      <c r="AF9285" s="33"/>
      <c r="AG9285" s="33"/>
      <c r="AX9285" s="37"/>
    </row>
    <row r="9286" spans="21:50" x14ac:dyDescent="0.2">
      <c r="U9286" s="1"/>
      <c r="AC9286" s="93"/>
      <c r="AD9286" s="69"/>
      <c r="AE9286" s="33"/>
      <c r="AF9286" s="33"/>
      <c r="AG9286" s="33"/>
      <c r="AX9286" s="37"/>
    </row>
    <row r="9287" spans="21:50" x14ac:dyDescent="0.2">
      <c r="U9287" s="1"/>
      <c r="AC9287" s="93"/>
      <c r="AD9287" s="69"/>
      <c r="AE9287" s="33"/>
      <c r="AF9287" s="33"/>
      <c r="AG9287" s="33"/>
      <c r="AX9287" s="37"/>
    </row>
    <row r="9288" spans="21:50" x14ac:dyDescent="0.2">
      <c r="U9288" s="1"/>
      <c r="AC9288" s="93"/>
      <c r="AD9288" s="69"/>
      <c r="AE9288" s="33"/>
      <c r="AF9288" s="33"/>
      <c r="AG9288" s="33"/>
      <c r="AX9288" s="37"/>
    </row>
    <row r="9289" spans="21:50" x14ac:dyDescent="0.2">
      <c r="U9289" s="1"/>
      <c r="AC9289" s="93"/>
      <c r="AD9289" s="69"/>
      <c r="AE9289" s="33"/>
      <c r="AF9289" s="33"/>
      <c r="AG9289" s="33"/>
      <c r="AX9289" s="37"/>
    </row>
    <row r="9290" spans="21:50" x14ac:dyDescent="0.2">
      <c r="U9290" s="1"/>
      <c r="AC9290" s="93"/>
      <c r="AD9290" s="69"/>
      <c r="AE9290" s="33"/>
      <c r="AF9290" s="33"/>
      <c r="AG9290" s="33"/>
      <c r="AX9290" s="37"/>
    </row>
    <row r="9291" spans="21:50" x14ac:dyDescent="0.2">
      <c r="U9291" s="1"/>
      <c r="AC9291" s="93"/>
      <c r="AD9291" s="69"/>
      <c r="AE9291" s="33"/>
      <c r="AF9291" s="33"/>
      <c r="AG9291" s="33"/>
      <c r="AX9291" s="37"/>
    </row>
    <row r="9292" spans="21:50" x14ac:dyDescent="0.2">
      <c r="U9292" s="1"/>
      <c r="AC9292" s="93"/>
      <c r="AD9292" s="69"/>
      <c r="AE9292" s="33"/>
      <c r="AF9292" s="33"/>
      <c r="AG9292" s="33"/>
      <c r="AX9292" s="37"/>
    </row>
    <row r="9293" spans="21:50" x14ac:dyDescent="0.2">
      <c r="U9293" s="1"/>
      <c r="AC9293" s="93"/>
      <c r="AD9293" s="69"/>
      <c r="AE9293" s="33"/>
      <c r="AF9293" s="33"/>
      <c r="AG9293" s="33"/>
      <c r="AX9293" s="37"/>
    </row>
    <row r="9294" spans="21:50" x14ac:dyDescent="0.2">
      <c r="U9294" s="1"/>
      <c r="AC9294" s="93"/>
      <c r="AD9294" s="69"/>
      <c r="AE9294" s="33"/>
      <c r="AF9294" s="33"/>
      <c r="AG9294" s="33"/>
      <c r="AX9294" s="37"/>
    </row>
    <row r="9295" spans="21:50" x14ac:dyDescent="0.2">
      <c r="U9295" s="1"/>
      <c r="AC9295" s="93"/>
      <c r="AD9295" s="69"/>
      <c r="AE9295" s="33"/>
      <c r="AF9295" s="33"/>
      <c r="AG9295" s="33"/>
      <c r="AX9295" s="37"/>
    </row>
    <row r="9296" spans="21:50" x14ac:dyDescent="0.2">
      <c r="U9296" s="1"/>
      <c r="AC9296" s="93"/>
      <c r="AD9296" s="69"/>
      <c r="AE9296" s="33"/>
      <c r="AF9296" s="33"/>
      <c r="AG9296" s="33"/>
      <c r="AX9296" s="37"/>
    </row>
    <row r="9297" spans="21:50" x14ac:dyDescent="0.2">
      <c r="U9297" s="1"/>
      <c r="AC9297" s="93"/>
      <c r="AD9297" s="69"/>
      <c r="AE9297" s="33"/>
      <c r="AF9297" s="33"/>
      <c r="AG9297" s="33"/>
      <c r="AX9297" s="37"/>
    </row>
    <row r="9298" spans="21:50" x14ac:dyDescent="0.2">
      <c r="U9298" s="1"/>
      <c r="AC9298" s="93"/>
      <c r="AD9298" s="69"/>
      <c r="AE9298" s="33"/>
      <c r="AF9298" s="33"/>
      <c r="AG9298" s="33"/>
      <c r="AX9298" s="37"/>
    </row>
    <row r="9299" spans="21:50" x14ac:dyDescent="0.2">
      <c r="U9299" s="1"/>
      <c r="AC9299" s="93"/>
      <c r="AD9299" s="69"/>
      <c r="AE9299" s="33"/>
      <c r="AF9299" s="33"/>
      <c r="AG9299" s="33"/>
      <c r="AX9299" s="37"/>
    </row>
    <row r="9300" spans="21:50" x14ac:dyDescent="0.2">
      <c r="U9300" s="1"/>
      <c r="AC9300" s="93"/>
      <c r="AD9300" s="69"/>
      <c r="AE9300" s="33"/>
      <c r="AF9300" s="33"/>
      <c r="AG9300" s="33"/>
      <c r="AX9300" s="37"/>
    </row>
    <row r="9301" spans="21:50" x14ac:dyDescent="0.2">
      <c r="U9301" s="1"/>
      <c r="AC9301" s="93"/>
      <c r="AD9301" s="69"/>
      <c r="AE9301" s="33"/>
      <c r="AF9301" s="33"/>
      <c r="AG9301" s="33"/>
      <c r="AX9301" s="37"/>
    </row>
    <row r="9302" spans="21:50" x14ac:dyDescent="0.2">
      <c r="U9302" s="1"/>
      <c r="AC9302" s="93"/>
      <c r="AD9302" s="69"/>
      <c r="AE9302" s="33"/>
      <c r="AF9302" s="33"/>
      <c r="AG9302" s="33"/>
      <c r="AX9302" s="37"/>
    </row>
    <row r="9303" spans="21:50" x14ac:dyDescent="0.2">
      <c r="U9303" s="1"/>
      <c r="AC9303" s="93"/>
      <c r="AD9303" s="69"/>
      <c r="AE9303" s="33"/>
      <c r="AF9303" s="33"/>
      <c r="AG9303" s="33"/>
      <c r="AX9303" s="37"/>
    </row>
    <row r="9304" spans="21:50" x14ac:dyDescent="0.2">
      <c r="U9304" s="1"/>
      <c r="AC9304" s="93"/>
      <c r="AD9304" s="69"/>
      <c r="AE9304" s="33"/>
      <c r="AF9304" s="33"/>
      <c r="AG9304" s="33"/>
      <c r="AX9304" s="37"/>
    </row>
    <row r="9305" spans="21:50" x14ac:dyDescent="0.2">
      <c r="U9305" s="1"/>
      <c r="AC9305" s="93"/>
      <c r="AD9305" s="69"/>
      <c r="AE9305" s="33"/>
      <c r="AF9305" s="33"/>
      <c r="AG9305" s="33"/>
      <c r="AX9305" s="37"/>
    </row>
    <row r="9306" spans="21:50" x14ac:dyDescent="0.2">
      <c r="U9306" s="1"/>
      <c r="AC9306" s="93"/>
      <c r="AD9306" s="69"/>
      <c r="AE9306" s="33"/>
      <c r="AF9306" s="33"/>
      <c r="AG9306" s="33"/>
      <c r="AX9306" s="37"/>
    </row>
    <row r="9307" spans="21:50" x14ac:dyDescent="0.2">
      <c r="U9307" s="1"/>
      <c r="AC9307" s="93"/>
      <c r="AD9307" s="69"/>
      <c r="AE9307" s="33"/>
      <c r="AF9307" s="33"/>
      <c r="AG9307" s="33"/>
      <c r="AX9307" s="37"/>
    </row>
    <row r="9308" spans="21:50" x14ac:dyDescent="0.2">
      <c r="U9308" s="1"/>
      <c r="AC9308" s="93"/>
      <c r="AD9308" s="69"/>
      <c r="AE9308" s="33"/>
      <c r="AF9308" s="33"/>
      <c r="AG9308" s="33"/>
      <c r="AX9308" s="37"/>
    </row>
    <row r="9309" spans="21:50" x14ac:dyDescent="0.2">
      <c r="U9309" s="1"/>
      <c r="AC9309" s="93"/>
      <c r="AD9309" s="69"/>
      <c r="AE9309" s="33"/>
      <c r="AF9309" s="33"/>
      <c r="AG9309" s="33"/>
      <c r="AX9309" s="37"/>
    </row>
    <row r="9310" spans="21:50" x14ac:dyDescent="0.2">
      <c r="U9310" s="1"/>
      <c r="AC9310" s="93"/>
      <c r="AD9310" s="69"/>
      <c r="AE9310" s="33"/>
      <c r="AF9310" s="33"/>
      <c r="AG9310" s="33"/>
      <c r="AX9310" s="37"/>
    </row>
    <row r="9311" spans="21:50" x14ac:dyDescent="0.2">
      <c r="U9311" s="1"/>
      <c r="AC9311" s="93"/>
      <c r="AD9311" s="69"/>
      <c r="AE9311" s="33"/>
      <c r="AF9311" s="33"/>
      <c r="AG9311" s="33"/>
      <c r="AX9311" s="37"/>
    </row>
    <row r="9312" spans="21:50" x14ac:dyDescent="0.2">
      <c r="U9312" s="1"/>
      <c r="AC9312" s="93"/>
      <c r="AD9312" s="69"/>
      <c r="AE9312" s="33"/>
      <c r="AF9312" s="33"/>
      <c r="AG9312" s="33"/>
      <c r="AX9312" s="37"/>
    </row>
    <row r="9313" spans="21:50" x14ac:dyDescent="0.2">
      <c r="U9313" s="1"/>
      <c r="AC9313" s="93"/>
      <c r="AD9313" s="69"/>
      <c r="AE9313" s="33"/>
      <c r="AF9313" s="33"/>
      <c r="AG9313" s="33"/>
      <c r="AX9313" s="37"/>
    </row>
    <row r="9314" spans="21:50" x14ac:dyDescent="0.2">
      <c r="U9314" s="1"/>
      <c r="AC9314" s="93"/>
      <c r="AD9314" s="69"/>
      <c r="AE9314" s="33"/>
      <c r="AF9314" s="33"/>
      <c r="AG9314" s="33"/>
      <c r="AX9314" s="37"/>
    </row>
    <row r="9315" spans="21:50" x14ac:dyDescent="0.2">
      <c r="U9315" s="1"/>
      <c r="AC9315" s="93"/>
      <c r="AD9315" s="69"/>
      <c r="AE9315" s="33"/>
      <c r="AF9315" s="33"/>
      <c r="AG9315" s="33"/>
      <c r="AX9315" s="37"/>
    </row>
    <row r="9316" spans="21:50" x14ac:dyDescent="0.2">
      <c r="U9316" s="1"/>
      <c r="AC9316" s="93"/>
      <c r="AD9316" s="69"/>
      <c r="AE9316" s="33"/>
      <c r="AF9316" s="33"/>
      <c r="AG9316" s="33"/>
      <c r="AX9316" s="37"/>
    </row>
    <row r="9317" spans="21:50" x14ac:dyDescent="0.2">
      <c r="U9317" s="1"/>
      <c r="AC9317" s="93"/>
      <c r="AD9317" s="69"/>
      <c r="AE9317" s="33"/>
      <c r="AF9317" s="33"/>
      <c r="AG9317" s="33"/>
      <c r="AX9317" s="37"/>
    </row>
    <row r="9318" spans="21:50" x14ac:dyDescent="0.2">
      <c r="U9318" s="1"/>
      <c r="AC9318" s="93"/>
      <c r="AD9318" s="69"/>
      <c r="AE9318" s="33"/>
      <c r="AF9318" s="33"/>
      <c r="AG9318" s="33"/>
      <c r="AX9318" s="37"/>
    </row>
    <row r="9319" spans="21:50" x14ac:dyDescent="0.2">
      <c r="U9319" s="1"/>
      <c r="AC9319" s="93"/>
      <c r="AD9319" s="69"/>
      <c r="AE9319" s="33"/>
      <c r="AF9319" s="33"/>
      <c r="AG9319" s="33"/>
      <c r="AX9319" s="37"/>
    </row>
    <row r="9320" spans="21:50" x14ac:dyDescent="0.2">
      <c r="U9320" s="1"/>
      <c r="AC9320" s="93"/>
      <c r="AD9320" s="69"/>
      <c r="AE9320" s="33"/>
      <c r="AF9320" s="33"/>
      <c r="AG9320" s="33"/>
      <c r="AX9320" s="37"/>
    </row>
    <row r="9321" spans="21:50" x14ac:dyDescent="0.2">
      <c r="U9321" s="1"/>
      <c r="AC9321" s="93"/>
      <c r="AD9321" s="69"/>
      <c r="AE9321" s="33"/>
      <c r="AF9321" s="33"/>
      <c r="AG9321" s="33"/>
      <c r="AX9321" s="37"/>
    </row>
    <row r="9322" spans="21:50" x14ac:dyDescent="0.2">
      <c r="U9322" s="1"/>
      <c r="AC9322" s="93"/>
      <c r="AD9322" s="69"/>
      <c r="AE9322" s="33"/>
      <c r="AF9322" s="33"/>
      <c r="AG9322" s="33"/>
      <c r="AX9322" s="37"/>
    </row>
    <row r="9323" spans="21:50" x14ac:dyDescent="0.2">
      <c r="U9323" s="1"/>
      <c r="AC9323" s="93"/>
      <c r="AD9323" s="69"/>
      <c r="AE9323" s="33"/>
      <c r="AF9323" s="33"/>
      <c r="AG9323" s="33"/>
      <c r="AX9323" s="37"/>
    </row>
    <row r="9324" spans="21:50" x14ac:dyDescent="0.2">
      <c r="U9324" s="1"/>
      <c r="AC9324" s="93"/>
      <c r="AD9324" s="69"/>
      <c r="AE9324" s="33"/>
      <c r="AF9324" s="33"/>
      <c r="AG9324" s="33"/>
      <c r="AX9324" s="37"/>
    </row>
    <row r="9325" spans="21:50" x14ac:dyDescent="0.2">
      <c r="U9325" s="1"/>
      <c r="AC9325" s="93"/>
      <c r="AD9325" s="69"/>
      <c r="AE9325" s="33"/>
      <c r="AF9325" s="33"/>
      <c r="AG9325" s="33"/>
      <c r="AX9325" s="37"/>
    </row>
    <row r="9326" spans="21:50" x14ac:dyDescent="0.2">
      <c r="U9326" s="1"/>
      <c r="AC9326" s="93"/>
      <c r="AD9326" s="69"/>
      <c r="AE9326" s="33"/>
      <c r="AF9326" s="33"/>
      <c r="AG9326" s="33"/>
      <c r="AX9326" s="37"/>
    </row>
    <row r="9327" spans="21:50" x14ac:dyDescent="0.2">
      <c r="U9327" s="1"/>
      <c r="AC9327" s="93"/>
      <c r="AD9327" s="69"/>
      <c r="AE9327" s="33"/>
      <c r="AF9327" s="33"/>
      <c r="AG9327" s="33"/>
      <c r="AX9327" s="37"/>
    </row>
    <row r="9328" spans="21:50" x14ac:dyDescent="0.2">
      <c r="U9328" s="1"/>
      <c r="AC9328" s="93"/>
      <c r="AD9328" s="69"/>
      <c r="AE9328" s="33"/>
      <c r="AF9328" s="33"/>
      <c r="AG9328" s="33"/>
      <c r="AX9328" s="37"/>
    </row>
    <row r="9329" spans="21:50" x14ac:dyDescent="0.2">
      <c r="U9329" s="1"/>
      <c r="AC9329" s="93"/>
      <c r="AD9329" s="69"/>
      <c r="AE9329" s="33"/>
      <c r="AF9329" s="33"/>
      <c r="AG9329" s="33"/>
      <c r="AX9329" s="37"/>
    </row>
    <row r="9330" spans="21:50" x14ac:dyDescent="0.2">
      <c r="U9330" s="1"/>
      <c r="AC9330" s="93"/>
      <c r="AD9330" s="69"/>
      <c r="AE9330" s="33"/>
      <c r="AF9330" s="33"/>
      <c r="AG9330" s="33"/>
      <c r="AX9330" s="37"/>
    </row>
    <row r="9331" spans="21:50" x14ac:dyDescent="0.2">
      <c r="U9331" s="1"/>
      <c r="AC9331" s="93"/>
      <c r="AD9331" s="69"/>
      <c r="AE9331" s="33"/>
      <c r="AF9331" s="33"/>
      <c r="AG9331" s="33"/>
      <c r="AX9331" s="37"/>
    </row>
    <row r="9332" spans="21:50" x14ac:dyDescent="0.2">
      <c r="U9332" s="1"/>
      <c r="AC9332" s="93"/>
      <c r="AD9332" s="69"/>
      <c r="AE9332" s="33"/>
      <c r="AF9332" s="33"/>
      <c r="AG9332" s="33"/>
      <c r="AX9332" s="37"/>
    </row>
    <row r="9333" spans="21:50" x14ac:dyDescent="0.2">
      <c r="U9333" s="1"/>
      <c r="AC9333" s="93"/>
      <c r="AD9333" s="69"/>
      <c r="AE9333" s="33"/>
      <c r="AF9333" s="33"/>
      <c r="AG9333" s="33"/>
      <c r="AX9333" s="37"/>
    </row>
    <row r="9334" spans="21:50" x14ac:dyDescent="0.2">
      <c r="U9334" s="1"/>
      <c r="AC9334" s="93"/>
      <c r="AD9334" s="69"/>
      <c r="AE9334" s="33"/>
      <c r="AF9334" s="33"/>
      <c r="AG9334" s="33"/>
      <c r="AX9334" s="37"/>
    </row>
    <row r="9335" spans="21:50" x14ac:dyDescent="0.2">
      <c r="U9335" s="1"/>
      <c r="AC9335" s="93"/>
      <c r="AD9335" s="69"/>
      <c r="AE9335" s="33"/>
      <c r="AF9335" s="33"/>
      <c r="AG9335" s="33"/>
      <c r="AX9335" s="37"/>
    </row>
    <row r="9336" spans="21:50" x14ac:dyDescent="0.2">
      <c r="U9336" s="1"/>
      <c r="AC9336" s="93"/>
      <c r="AD9336" s="69"/>
      <c r="AE9336" s="33"/>
      <c r="AF9336" s="33"/>
      <c r="AG9336" s="33"/>
      <c r="AX9336" s="37"/>
    </row>
    <row r="9337" spans="21:50" x14ac:dyDescent="0.2">
      <c r="U9337" s="1"/>
      <c r="AC9337" s="93"/>
      <c r="AD9337" s="69"/>
      <c r="AE9337" s="33"/>
      <c r="AF9337" s="33"/>
      <c r="AG9337" s="33"/>
      <c r="AX9337" s="37"/>
    </row>
    <row r="9338" spans="21:50" x14ac:dyDescent="0.2">
      <c r="U9338" s="1"/>
      <c r="AC9338" s="93"/>
      <c r="AD9338" s="69"/>
      <c r="AE9338" s="33"/>
      <c r="AF9338" s="33"/>
      <c r="AG9338" s="33"/>
      <c r="AX9338" s="37"/>
    </row>
    <row r="9339" spans="21:50" x14ac:dyDescent="0.2">
      <c r="U9339" s="1"/>
      <c r="AC9339" s="93"/>
      <c r="AD9339" s="69"/>
      <c r="AE9339" s="33"/>
      <c r="AF9339" s="33"/>
      <c r="AG9339" s="33"/>
      <c r="AX9339" s="37"/>
    </row>
    <row r="9340" spans="21:50" x14ac:dyDescent="0.2">
      <c r="U9340" s="1"/>
      <c r="AC9340" s="93"/>
      <c r="AD9340" s="69"/>
      <c r="AE9340" s="33"/>
      <c r="AF9340" s="33"/>
      <c r="AG9340" s="33"/>
      <c r="AX9340" s="37"/>
    </row>
    <row r="9341" spans="21:50" x14ac:dyDescent="0.2">
      <c r="U9341" s="1"/>
      <c r="AC9341" s="93"/>
      <c r="AD9341" s="69"/>
      <c r="AE9341" s="33"/>
      <c r="AF9341" s="33"/>
      <c r="AG9341" s="33"/>
      <c r="AX9341" s="37"/>
    </row>
    <row r="9342" spans="21:50" x14ac:dyDescent="0.2">
      <c r="U9342" s="1"/>
      <c r="AC9342" s="93"/>
      <c r="AD9342" s="69"/>
      <c r="AE9342" s="33"/>
      <c r="AF9342" s="33"/>
      <c r="AG9342" s="33"/>
      <c r="AX9342" s="37"/>
    </row>
    <row r="9343" spans="21:50" x14ac:dyDescent="0.2">
      <c r="U9343" s="1"/>
      <c r="AC9343" s="93"/>
      <c r="AD9343" s="69"/>
      <c r="AE9343" s="33"/>
      <c r="AF9343" s="33"/>
      <c r="AG9343" s="33"/>
      <c r="AX9343" s="37"/>
    </row>
    <row r="9344" spans="21:50" x14ac:dyDescent="0.2">
      <c r="U9344" s="1"/>
      <c r="AC9344" s="93"/>
      <c r="AD9344" s="69"/>
      <c r="AE9344" s="33"/>
      <c r="AF9344" s="33"/>
      <c r="AG9344" s="33"/>
      <c r="AX9344" s="37"/>
    </row>
    <row r="9345" spans="21:50" x14ac:dyDescent="0.2">
      <c r="U9345" s="1"/>
      <c r="AC9345" s="93"/>
      <c r="AD9345" s="69"/>
      <c r="AE9345" s="33"/>
      <c r="AF9345" s="33"/>
      <c r="AG9345" s="33"/>
      <c r="AX9345" s="37"/>
    </row>
    <row r="9346" spans="21:50" x14ac:dyDescent="0.2">
      <c r="U9346" s="1"/>
      <c r="AC9346" s="93"/>
      <c r="AD9346" s="69"/>
      <c r="AE9346" s="33"/>
      <c r="AF9346" s="33"/>
      <c r="AG9346" s="33"/>
      <c r="AX9346" s="37"/>
    </row>
    <row r="9347" spans="21:50" x14ac:dyDescent="0.2">
      <c r="U9347" s="1"/>
      <c r="AC9347" s="93"/>
      <c r="AD9347" s="69"/>
      <c r="AE9347" s="33"/>
      <c r="AF9347" s="33"/>
      <c r="AG9347" s="33"/>
      <c r="AX9347" s="37"/>
    </row>
    <row r="9348" spans="21:50" x14ac:dyDescent="0.2">
      <c r="U9348" s="1"/>
      <c r="AC9348" s="93"/>
      <c r="AD9348" s="69"/>
      <c r="AE9348" s="33"/>
      <c r="AF9348" s="33"/>
      <c r="AG9348" s="33"/>
      <c r="AX9348" s="37"/>
    </row>
    <row r="9349" spans="21:50" x14ac:dyDescent="0.2">
      <c r="U9349" s="1"/>
      <c r="AC9349" s="93"/>
      <c r="AD9349" s="69"/>
      <c r="AE9349" s="33"/>
      <c r="AF9349" s="33"/>
      <c r="AG9349" s="33"/>
      <c r="AX9349" s="37"/>
    </row>
    <row r="9350" spans="21:50" x14ac:dyDescent="0.2">
      <c r="U9350" s="1"/>
      <c r="AC9350" s="93"/>
      <c r="AD9350" s="69"/>
      <c r="AE9350" s="33"/>
      <c r="AF9350" s="33"/>
      <c r="AG9350" s="33"/>
      <c r="AX9350" s="37"/>
    </row>
    <row r="9351" spans="21:50" x14ac:dyDescent="0.2">
      <c r="U9351" s="1"/>
      <c r="AC9351" s="93"/>
      <c r="AD9351" s="69"/>
      <c r="AE9351" s="33"/>
      <c r="AF9351" s="33"/>
      <c r="AG9351" s="33"/>
      <c r="AX9351" s="37"/>
    </row>
    <row r="9352" spans="21:50" x14ac:dyDescent="0.2">
      <c r="U9352" s="1"/>
      <c r="AC9352" s="93"/>
      <c r="AD9352" s="69"/>
      <c r="AE9352" s="33"/>
      <c r="AF9352" s="33"/>
      <c r="AG9352" s="33"/>
      <c r="AX9352" s="37"/>
    </row>
    <row r="9353" spans="21:50" x14ac:dyDescent="0.2">
      <c r="U9353" s="1"/>
      <c r="AC9353" s="93"/>
      <c r="AD9353" s="69"/>
      <c r="AE9353" s="33"/>
      <c r="AF9353" s="33"/>
      <c r="AG9353" s="33"/>
      <c r="AX9353" s="37"/>
    </row>
    <row r="9354" spans="21:50" x14ac:dyDescent="0.2">
      <c r="U9354" s="1"/>
      <c r="AC9354" s="93"/>
      <c r="AD9354" s="69"/>
      <c r="AE9354" s="33"/>
      <c r="AF9354" s="33"/>
      <c r="AG9354" s="33"/>
      <c r="AX9354" s="37"/>
    </row>
    <row r="9355" spans="21:50" x14ac:dyDescent="0.2">
      <c r="U9355" s="1"/>
      <c r="AC9355" s="93"/>
      <c r="AD9355" s="69"/>
      <c r="AE9355" s="33"/>
      <c r="AF9355" s="33"/>
      <c r="AG9355" s="33"/>
      <c r="AX9355" s="37"/>
    </row>
    <row r="9356" spans="21:50" x14ac:dyDescent="0.2">
      <c r="U9356" s="1"/>
      <c r="AC9356" s="93"/>
      <c r="AD9356" s="69"/>
      <c r="AE9356" s="33"/>
      <c r="AF9356" s="33"/>
      <c r="AG9356" s="33"/>
      <c r="AX9356" s="37"/>
    </row>
    <row r="9357" spans="21:50" x14ac:dyDescent="0.2">
      <c r="U9357" s="1"/>
      <c r="AC9357" s="93"/>
      <c r="AD9357" s="69"/>
      <c r="AE9357" s="33"/>
      <c r="AF9357" s="33"/>
      <c r="AG9357" s="33"/>
      <c r="AX9357" s="37"/>
    </row>
    <row r="9358" spans="21:50" x14ac:dyDescent="0.2">
      <c r="U9358" s="1"/>
      <c r="AC9358" s="93"/>
      <c r="AD9358" s="69"/>
      <c r="AE9358" s="33"/>
      <c r="AF9358" s="33"/>
      <c r="AG9358" s="33"/>
      <c r="AX9358" s="37"/>
    </row>
    <row r="9359" spans="21:50" x14ac:dyDescent="0.2">
      <c r="U9359" s="1"/>
      <c r="AC9359" s="93"/>
      <c r="AD9359" s="69"/>
      <c r="AE9359" s="33"/>
      <c r="AF9359" s="33"/>
      <c r="AG9359" s="33"/>
      <c r="AX9359" s="37"/>
    </row>
    <row r="9360" spans="21:50" x14ac:dyDescent="0.2">
      <c r="U9360" s="1"/>
      <c r="AC9360" s="93"/>
      <c r="AD9360" s="69"/>
      <c r="AE9360" s="33"/>
      <c r="AF9360" s="33"/>
      <c r="AG9360" s="33"/>
      <c r="AX9360" s="37"/>
    </row>
    <row r="9361" spans="21:50" x14ac:dyDescent="0.2">
      <c r="U9361" s="1"/>
      <c r="AC9361" s="93"/>
      <c r="AD9361" s="69"/>
      <c r="AE9361" s="33"/>
      <c r="AF9361" s="33"/>
      <c r="AG9361" s="33"/>
      <c r="AX9361" s="37"/>
    </row>
    <row r="9362" spans="21:50" x14ac:dyDescent="0.2">
      <c r="U9362" s="1"/>
      <c r="AC9362" s="93"/>
      <c r="AD9362" s="69"/>
      <c r="AE9362" s="33"/>
      <c r="AF9362" s="33"/>
      <c r="AG9362" s="33"/>
      <c r="AX9362" s="37"/>
    </row>
    <row r="9363" spans="21:50" x14ac:dyDescent="0.2">
      <c r="U9363" s="1"/>
      <c r="AC9363" s="93"/>
      <c r="AD9363" s="69"/>
      <c r="AE9363" s="33"/>
      <c r="AF9363" s="33"/>
      <c r="AG9363" s="33"/>
      <c r="AX9363" s="37"/>
    </row>
    <row r="9364" spans="21:50" x14ac:dyDescent="0.2">
      <c r="U9364" s="1"/>
      <c r="AC9364" s="93"/>
      <c r="AD9364" s="69"/>
      <c r="AE9364" s="33"/>
      <c r="AF9364" s="33"/>
      <c r="AG9364" s="33"/>
      <c r="AX9364" s="37"/>
    </row>
    <row r="9365" spans="21:50" x14ac:dyDescent="0.2">
      <c r="U9365" s="1"/>
      <c r="AC9365" s="93"/>
      <c r="AD9365" s="69"/>
      <c r="AE9365" s="33"/>
      <c r="AF9365" s="33"/>
      <c r="AG9365" s="33"/>
      <c r="AX9365" s="37"/>
    </row>
    <row r="9366" spans="21:50" x14ac:dyDescent="0.2">
      <c r="U9366" s="1"/>
      <c r="AC9366" s="93"/>
      <c r="AD9366" s="69"/>
      <c r="AE9366" s="33"/>
      <c r="AF9366" s="33"/>
      <c r="AG9366" s="33"/>
      <c r="AX9366" s="37"/>
    </row>
    <row r="9367" spans="21:50" x14ac:dyDescent="0.2">
      <c r="U9367" s="1"/>
      <c r="AC9367" s="93"/>
      <c r="AD9367" s="69"/>
      <c r="AE9367" s="33"/>
      <c r="AF9367" s="33"/>
      <c r="AG9367" s="33"/>
      <c r="AX9367" s="37"/>
    </row>
    <row r="9368" spans="21:50" x14ac:dyDescent="0.2">
      <c r="U9368" s="1"/>
      <c r="AC9368" s="93"/>
      <c r="AD9368" s="69"/>
      <c r="AE9368" s="33"/>
      <c r="AF9368" s="33"/>
      <c r="AG9368" s="33"/>
      <c r="AX9368" s="37"/>
    </row>
    <row r="9369" spans="21:50" x14ac:dyDescent="0.2">
      <c r="U9369" s="1"/>
      <c r="AC9369" s="93"/>
      <c r="AD9369" s="69"/>
      <c r="AE9369" s="33"/>
      <c r="AF9369" s="33"/>
      <c r="AG9369" s="33"/>
      <c r="AX9369" s="37"/>
    </row>
    <row r="9370" spans="21:50" x14ac:dyDescent="0.2">
      <c r="U9370" s="1"/>
      <c r="AC9370" s="93"/>
      <c r="AD9370" s="69"/>
      <c r="AE9370" s="33"/>
      <c r="AF9370" s="33"/>
      <c r="AG9370" s="33"/>
      <c r="AX9370" s="37"/>
    </row>
    <row r="9371" spans="21:50" x14ac:dyDescent="0.2">
      <c r="U9371" s="1"/>
      <c r="AC9371" s="93"/>
      <c r="AD9371" s="69"/>
      <c r="AE9371" s="33"/>
      <c r="AF9371" s="33"/>
      <c r="AG9371" s="33"/>
      <c r="AX9371" s="37"/>
    </row>
    <row r="9372" spans="21:50" x14ac:dyDescent="0.2">
      <c r="U9372" s="1"/>
      <c r="AC9372" s="93"/>
      <c r="AD9372" s="69"/>
      <c r="AE9372" s="33"/>
      <c r="AF9372" s="33"/>
      <c r="AG9372" s="33"/>
      <c r="AX9372" s="37"/>
    </row>
    <row r="9373" spans="21:50" x14ac:dyDescent="0.2">
      <c r="U9373" s="1"/>
      <c r="AC9373" s="93"/>
      <c r="AD9373" s="69"/>
      <c r="AE9373" s="33"/>
      <c r="AF9373" s="33"/>
      <c r="AG9373" s="33"/>
      <c r="AX9373" s="37"/>
    </row>
    <row r="9374" spans="21:50" x14ac:dyDescent="0.2">
      <c r="U9374" s="1"/>
      <c r="AC9374" s="93"/>
      <c r="AD9374" s="69"/>
      <c r="AE9374" s="33"/>
      <c r="AF9374" s="33"/>
      <c r="AG9374" s="33"/>
      <c r="AX9374" s="37"/>
    </row>
    <row r="9375" spans="21:50" x14ac:dyDescent="0.2">
      <c r="U9375" s="1"/>
      <c r="AC9375" s="93"/>
      <c r="AD9375" s="69"/>
      <c r="AE9375" s="33"/>
      <c r="AF9375" s="33"/>
      <c r="AG9375" s="33"/>
      <c r="AX9375" s="37"/>
    </row>
    <row r="9376" spans="21:50" x14ac:dyDescent="0.2">
      <c r="U9376" s="1"/>
      <c r="AC9376" s="93"/>
      <c r="AD9376" s="69"/>
      <c r="AE9376" s="33"/>
      <c r="AF9376" s="33"/>
      <c r="AG9376" s="33"/>
      <c r="AX9376" s="37"/>
    </row>
    <row r="9377" spans="21:50" x14ac:dyDescent="0.2">
      <c r="U9377" s="1"/>
      <c r="AC9377" s="93"/>
      <c r="AD9377" s="69"/>
      <c r="AE9377" s="33"/>
      <c r="AF9377" s="33"/>
      <c r="AG9377" s="33"/>
      <c r="AX9377" s="37"/>
    </row>
    <row r="9378" spans="21:50" x14ac:dyDescent="0.2">
      <c r="U9378" s="1"/>
      <c r="AC9378" s="93"/>
      <c r="AD9378" s="69"/>
      <c r="AE9378" s="33"/>
      <c r="AF9378" s="33"/>
      <c r="AG9378" s="33"/>
      <c r="AX9378" s="37"/>
    </row>
    <row r="9379" spans="21:50" x14ac:dyDescent="0.2">
      <c r="U9379" s="1"/>
      <c r="AC9379" s="93"/>
      <c r="AD9379" s="69"/>
      <c r="AE9379" s="33"/>
      <c r="AF9379" s="33"/>
      <c r="AG9379" s="33"/>
      <c r="AX9379" s="37"/>
    </row>
    <row r="9380" spans="21:50" x14ac:dyDescent="0.2">
      <c r="U9380" s="1"/>
      <c r="AC9380" s="93"/>
      <c r="AD9380" s="69"/>
      <c r="AE9380" s="33"/>
      <c r="AF9380" s="33"/>
      <c r="AG9380" s="33"/>
      <c r="AX9380" s="37"/>
    </row>
    <row r="9381" spans="21:50" x14ac:dyDescent="0.2">
      <c r="U9381" s="1"/>
      <c r="AC9381" s="93"/>
      <c r="AD9381" s="69"/>
      <c r="AE9381" s="33"/>
      <c r="AF9381" s="33"/>
      <c r="AG9381" s="33"/>
      <c r="AX9381" s="37"/>
    </row>
    <row r="9382" spans="21:50" x14ac:dyDescent="0.2">
      <c r="U9382" s="1"/>
      <c r="AC9382" s="93"/>
      <c r="AD9382" s="69"/>
      <c r="AE9382" s="33"/>
      <c r="AF9382" s="33"/>
      <c r="AG9382" s="33"/>
      <c r="AX9382" s="37"/>
    </row>
    <row r="9383" spans="21:50" x14ac:dyDescent="0.2">
      <c r="U9383" s="1"/>
      <c r="AC9383" s="93"/>
      <c r="AD9383" s="69"/>
      <c r="AE9383" s="33"/>
      <c r="AF9383" s="33"/>
      <c r="AG9383" s="33"/>
      <c r="AX9383" s="37"/>
    </row>
    <row r="9384" spans="21:50" x14ac:dyDescent="0.2">
      <c r="U9384" s="1"/>
      <c r="AC9384" s="93"/>
      <c r="AD9384" s="69"/>
      <c r="AE9384" s="33"/>
      <c r="AF9384" s="33"/>
      <c r="AG9384" s="33"/>
      <c r="AX9384" s="37"/>
    </row>
    <row r="9385" spans="21:50" x14ac:dyDescent="0.2">
      <c r="U9385" s="1"/>
      <c r="AC9385" s="93"/>
      <c r="AD9385" s="69"/>
      <c r="AE9385" s="33"/>
      <c r="AF9385" s="33"/>
      <c r="AG9385" s="33"/>
      <c r="AX9385" s="37"/>
    </row>
    <row r="9386" spans="21:50" x14ac:dyDescent="0.2">
      <c r="U9386" s="1"/>
      <c r="AC9386" s="93"/>
      <c r="AD9386" s="69"/>
      <c r="AE9386" s="33"/>
      <c r="AF9386" s="33"/>
      <c r="AG9386" s="33"/>
      <c r="AX9386" s="37"/>
    </row>
    <row r="9387" spans="21:50" x14ac:dyDescent="0.2">
      <c r="U9387" s="1"/>
      <c r="AC9387" s="93"/>
      <c r="AD9387" s="69"/>
      <c r="AE9387" s="33"/>
      <c r="AF9387" s="33"/>
      <c r="AG9387" s="33"/>
      <c r="AX9387" s="37"/>
    </row>
    <row r="9388" spans="21:50" x14ac:dyDescent="0.2">
      <c r="U9388" s="1"/>
      <c r="AC9388" s="93"/>
      <c r="AD9388" s="69"/>
      <c r="AE9388" s="33"/>
      <c r="AF9388" s="33"/>
      <c r="AG9388" s="33"/>
      <c r="AX9388" s="37"/>
    </row>
    <row r="9389" spans="21:50" x14ac:dyDescent="0.2">
      <c r="U9389" s="1"/>
      <c r="AC9389" s="93"/>
      <c r="AD9389" s="69"/>
      <c r="AE9389" s="33"/>
      <c r="AF9389" s="33"/>
      <c r="AG9389" s="33"/>
      <c r="AX9389" s="37"/>
    </row>
    <row r="9390" spans="21:50" x14ac:dyDescent="0.2">
      <c r="U9390" s="1"/>
      <c r="AC9390" s="93"/>
      <c r="AD9390" s="69"/>
      <c r="AE9390" s="33"/>
      <c r="AF9390" s="33"/>
      <c r="AG9390" s="33"/>
      <c r="AX9390" s="37"/>
    </row>
    <row r="9391" spans="21:50" x14ac:dyDescent="0.2">
      <c r="U9391" s="1"/>
      <c r="AC9391" s="93"/>
      <c r="AD9391" s="69"/>
      <c r="AE9391" s="33"/>
      <c r="AF9391" s="33"/>
      <c r="AG9391" s="33"/>
      <c r="AX9391" s="37"/>
    </row>
    <row r="9392" spans="21:50" x14ac:dyDescent="0.2">
      <c r="U9392" s="1"/>
      <c r="AC9392" s="93"/>
      <c r="AD9392" s="69"/>
      <c r="AE9392" s="33"/>
      <c r="AF9392" s="33"/>
      <c r="AG9392" s="33"/>
      <c r="AX9392" s="37"/>
    </row>
    <row r="9393" spans="21:50" x14ac:dyDescent="0.2">
      <c r="U9393" s="1"/>
      <c r="AC9393" s="93"/>
      <c r="AD9393" s="69"/>
      <c r="AE9393" s="33"/>
      <c r="AF9393" s="33"/>
      <c r="AG9393" s="33"/>
      <c r="AX9393" s="37"/>
    </row>
    <row r="9394" spans="21:50" x14ac:dyDescent="0.2">
      <c r="U9394" s="1"/>
      <c r="AC9394" s="93"/>
      <c r="AD9394" s="69"/>
      <c r="AE9394" s="33"/>
      <c r="AF9394" s="33"/>
      <c r="AG9394" s="33"/>
      <c r="AX9394" s="37"/>
    </row>
    <row r="9395" spans="21:50" x14ac:dyDescent="0.2">
      <c r="U9395" s="1"/>
      <c r="AC9395" s="93"/>
      <c r="AD9395" s="69"/>
      <c r="AE9395" s="33"/>
      <c r="AF9395" s="33"/>
      <c r="AG9395" s="33"/>
      <c r="AX9395" s="37"/>
    </row>
    <row r="9396" spans="21:50" x14ac:dyDescent="0.2">
      <c r="U9396" s="1"/>
      <c r="AC9396" s="93"/>
      <c r="AD9396" s="69"/>
      <c r="AE9396" s="33"/>
      <c r="AF9396" s="33"/>
      <c r="AG9396" s="33"/>
      <c r="AX9396" s="37"/>
    </row>
    <row r="9397" spans="21:50" x14ac:dyDescent="0.2">
      <c r="U9397" s="1"/>
      <c r="AC9397" s="93"/>
      <c r="AD9397" s="69"/>
      <c r="AE9397" s="33"/>
      <c r="AF9397" s="33"/>
      <c r="AG9397" s="33"/>
      <c r="AX9397" s="37"/>
    </row>
    <row r="9398" spans="21:50" x14ac:dyDescent="0.2">
      <c r="U9398" s="1"/>
      <c r="AC9398" s="93"/>
      <c r="AD9398" s="69"/>
      <c r="AE9398" s="33"/>
      <c r="AF9398" s="33"/>
      <c r="AG9398" s="33"/>
      <c r="AX9398" s="37"/>
    </row>
    <row r="9399" spans="21:50" x14ac:dyDescent="0.2">
      <c r="U9399" s="1"/>
      <c r="AC9399" s="93"/>
      <c r="AD9399" s="69"/>
      <c r="AE9399" s="33"/>
      <c r="AF9399" s="33"/>
      <c r="AG9399" s="33"/>
      <c r="AX9399" s="37"/>
    </row>
    <row r="9400" spans="21:50" x14ac:dyDescent="0.2">
      <c r="U9400" s="1"/>
      <c r="AC9400" s="93"/>
      <c r="AD9400" s="69"/>
      <c r="AE9400" s="33"/>
      <c r="AF9400" s="33"/>
      <c r="AG9400" s="33"/>
      <c r="AX9400" s="37"/>
    </row>
    <row r="9401" spans="21:50" x14ac:dyDescent="0.2">
      <c r="U9401" s="1"/>
      <c r="AC9401" s="93"/>
      <c r="AD9401" s="69"/>
      <c r="AE9401" s="33"/>
      <c r="AF9401" s="33"/>
      <c r="AG9401" s="33"/>
      <c r="AX9401" s="37"/>
    </row>
    <row r="9402" spans="21:50" x14ac:dyDescent="0.2">
      <c r="U9402" s="1"/>
      <c r="AC9402" s="93"/>
      <c r="AD9402" s="69"/>
      <c r="AE9402" s="33"/>
      <c r="AF9402" s="33"/>
      <c r="AG9402" s="33"/>
      <c r="AX9402" s="37"/>
    </row>
    <row r="9403" spans="21:50" x14ac:dyDescent="0.2">
      <c r="U9403" s="1"/>
      <c r="AC9403" s="93"/>
      <c r="AD9403" s="69"/>
      <c r="AE9403" s="33"/>
      <c r="AF9403" s="33"/>
      <c r="AG9403" s="33"/>
      <c r="AX9403" s="37"/>
    </row>
    <row r="9404" spans="21:50" x14ac:dyDescent="0.2">
      <c r="U9404" s="1"/>
      <c r="AC9404" s="93"/>
      <c r="AD9404" s="69"/>
      <c r="AE9404" s="33"/>
      <c r="AF9404" s="33"/>
      <c r="AG9404" s="33"/>
      <c r="AX9404" s="37"/>
    </row>
    <row r="9405" spans="21:50" x14ac:dyDescent="0.2">
      <c r="U9405" s="1"/>
      <c r="AC9405" s="93"/>
      <c r="AD9405" s="69"/>
      <c r="AE9405" s="33"/>
      <c r="AF9405" s="33"/>
      <c r="AG9405" s="33"/>
      <c r="AX9405" s="37"/>
    </row>
    <row r="9406" spans="21:50" x14ac:dyDescent="0.2">
      <c r="U9406" s="1"/>
      <c r="AC9406" s="93"/>
      <c r="AD9406" s="69"/>
      <c r="AE9406" s="33"/>
      <c r="AF9406" s="33"/>
      <c r="AG9406" s="33"/>
      <c r="AX9406" s="37"/>
    </row>
    <row r="9407" spans="21:50" x14ac:dyDescent="0.2">
      <c r="U9407" s="1"/>
      <c r="AC9407" s="93"/>
      <c r="AD9407" s="69"/>
      <c r="AE9407" s="33"/>
      <c r="AF9407" s="33"/>
      <c r="AG9407" s="33"/>
      <c r="AX9407" s="37"/>
    </row>
    <row r="9408" spans="21:50" x14ac:dyDescent="0.2">
      <c r="U9408" s="1"/>
      <c r="AC9408" s="93"/>
      <c r="AD9408" s="69"/>
      <c r="AE9408" s="33"/>
      <c r="AF9408" s="33"/>
      <c r="AG9408" s="33"/>
      <c r="AX9408" s="37"/>
    </row>
    <row r="9409" spans="21:50" x14ac:dyDescent="0.2">
      <c r="U9409" s="1"/>
      <c r="AC9409" s="93"/>
      <c r="AD9409" s="69"/>
      <c r="AE9409" s="33"/>
      <c r="AF9409" s="33"/>
      <c r="AG9409" s="33"/>
      <c r="AX9409" s="37"/>
    </row>
    <row r="9410" spans="21:50" x14ac:dyDescent="0.2">
      <c r="U9410" s="1"/>
      <c r="AC9410" s="93"/>
      <c r="AD9410" s="69"/>
      <c r="AE9410" s="33"/>
      <c r="AF9410" s="33"/>
      <c r="AG9410" s="33"/>
      <c r="AX9410" s="37"/>
    </row>
    <row r="9411" spans="21:50" x14ac:dyDescent="0.2">
      <c r="U9411" s="1"/>
      <c r="AC9411" s="93"/>
      <c r="AD9411" s="69"/>
      <c r="AE9411" s="33"/>
      <c r="AF9411" s="33"/>
      <c r="AG9411" s="33"/>
      <c r="AX9411" s="37"/>
    </row>
    <row r="9412" spans="21:50" x14ac:dyDescent="0.2">
      <c r="U9412" s="1"/>
      <c r="AC9412" s="93"/>
      <c r="AD9412" s="69"/>
      <c r="AE9412" s="33"/>
      <c r="AF9412" s="33"/>
      <c r="AG9412" s="33"/>
      <c r="AX9412" s="37"/>
    </row>
    <row r="9413" spans="21:50" x14ac:dyDescent="0.2">
      <c r="U9413" s="1"/>
      <c r="AC9413" s="93"/>
      <c r="AD9413" s="69"/>
      <c r="AE9413" s="33"/>
      <c r="AF9413" s="33"/>
      <c r="AG9413" s="33"/>
      <c r="AX9413" s="37"/>
    </row>
    <row r="9414" spans="21:50" x14ac:dyDescent="0.2">
      <c r="U9414" s="1"/>
      <c r="AC9414" s="93"/>
      <c r="AD9414" s="69"/>
      <c r="AE9414" s="33"/>
      <c r="AF9414" s="33"/>
      <c r="AG9414" s="33"/>
      <c r="AX9414" s="37"/>
    </row>
    <row r="9415" spans="21:50" x14ac:dyDescent="0.2">
      <c r="U9415" s="1"/>
      <c r="AC9415" s="93"/>
      <c r="AD9415" s="69"/>
      <c r="AE9415" s="33"/>
      <c r="AF9415" s="33"/>
      <c r="AG9415" s="33"/>
      <c r="AX9415" s="37"/>
    </row>
    <row r="9416" spans="21:50" x14ac:dyDescent="0.2">
      <c r="U9416" s="1"/>
      <c r="AC9416" s="93"/>
      <c r="AD9416" s="69"/>
      <c r="AE9416" s="33"/>
      <c r="AF9416" s="33"/>
      <c r="AG9416" s="33"/>
      <c r="AX9416" s="37"/>
    </row>
    <row r="9417" spans="21:50" x14ac:dyDescent="0.2">
      <c r="U9417" s="1"/>
      <c r="AC9417" s="93"/>
      <c r="AD9417" s="69"/>
      <c r="AE9417" s="33"/>
      <c r="AF9417" s="33"/>
      <c r="AG9417" s="33"/>
      <c r="AX9417" s="37"/>
    </row>
    <row r="9418" spans="21:50" x14ac:dyDescent="0.2">
      <c r="U9418" s="1"/>
      <c r="AC9418" s="93"/>
      <c r="AD9418" s="69"/>
      <c r="AE9418" s="33"/>
      <c r="AF9418" s="33"/>
      <c r="AG9418" s="33"/>
      <c r="AX9418" s="37"/>
    </row>
    <row r="9419" spans="21:50" x14ac:dyDescent="0.2">
      <c r="U9419" s="1"/>
      <c r="AC9419" s="93"/>
      <c r="AD9419" s="69"/>
      <c r="AE9419" s="33"/>
      <c r="AF9419" s="33"/>
      <c r="AG9419" s="33"/>
      <c r="AX9419" s="37"/>
    </row>
    <row r="9420" spans="21:50" x14ac:dyDescent="0.2">
      <c r="U9420" s="1"/>
      <c r="AC9420" s="93"/>
      <c r="AD9420" s="69"/>
      <c r="AE9420" s="33"/>
      <c r="AF9420" s="33"/>
      <c r="AG9420" s="33"/>
      <c r="AX9420" s="37"/>
    </row>
    <row r="9421" spans="21:50" x14ac:dyDescent="0.2">
      <c r="U9421" s="1"/>
      <c r="AC9421" s="93"/>
      <c r="AD9421" s="69"/>
      <c r="AE9421" s="33"/>
      <c r="AF9421" s="33"/>
      <c r="AG9421" s="33"/>
      <c r="AX9421" s="37"/>
    </row>
    <row r="9422" spans="21:50" x14ac:dyDescent="0.2">
      <c r="U9422" s="1"/>
      <c r="AC9422" s="93"/>
      <c r="AD9422" s="69"/>
      <c r="AE9422" s="33"/>
      <c r="AF9422" s="33"/>
      <c r="AG9422" s="33"/>
      <c r="AX9422" s="37"/>
    </row>
    <row r="9423" spans="21:50" x14ac:dyDescent="0.2">
      <c r="U9423" s="1"/>
      <c r="AC9423" s="93"/>
      <c r="AD9423" s="69"/>
      <c r="AE9423" s="33"/>
      <c r="AF9423" s="33"/>
      <c r="AG9423" s="33"/>
      <c r="AX9423" s="37"/>
    </row>
    <row r="9424" spans="21:50" x14ac:dyDescent="0.2">
      <c r="U9424" s="1"/>
      <c r="AC9424" s="93"/>
      <c r="AD9424" s="69"/>
      <c r="AE9424" s="33"/>
      <c r="AF9424" s="33"/>
      <c r="AG9424" s="33"/>
      <c r="AX9424" s="37"/>
    </row>
    <row r="9425" spans="21:50" x14ac:dyDescent="0.2">
      <c r="U9425" s="1"/>
      <c r="AC9425" s="93"/>
      <c r="AD9425" s="69"/>
      <c r="AE9425" s="33"/>
      <c r="AF9425" s="33"/>
      <c r="AG9425" s="33"/>
      <c r="AX9425" s="37"/>
    </row>
    <row r="9426" spans="21:50" x14ac:dyDescent="0.2">
      <c r="U9426" s="1"/>
      <c r="AC9426" s="93"/>
      <c r="AD9426" s="69"/>
      <c r="AE9426" s="33"/>
      <c r="AF9426" s="33"/>
      <c r="AG9426" s="33"/>
      <c r="AX9426" s="37"/>
    </row>
    <row r="9427" spans="21:50" x14ac:dyDescent="0.2">
      <c r="U9427" s="1"/>
      <c r="AC9427" s="93"/>
      <c r="AD9427" s="69"/>
      <c r="AE9427" s="33"/>
      <c r="AF9427" s="33"/>
      <c r="AG9427" s="33"/>
      <c r="AX9427" s="37"/>
    </row>
    <row r="9428" spans="21:50" x14ac:dyDescent="0.2">
      <c r="U9428" s="1"/>
      <c r="AC9428" s="93"/>
      <c r="AD9428" s="69"/>
      <c r="AE9428" s="33"/>
      <c r="AF9428" s="33"/>
      <c r="AG9428" s="33"/>
      <c r="AX9428" s="37"/>
    </row>
    <row r="9429" spans="21:50" x14ac:dyDescent="0.2">
      <c r="U9429" s="1"/>
      <c r="AC9429" s="93"/>
      <c r="AD9429" s="69"/>
      <c r="AE9429" s="33"/>
      <c r="AF9429" s="33"/>
      <c r="AG9429" s="33"/>
      <c r="AX9429" s="37"/>
    </row>
    <row r="9430" spans="21:50" x14ac:dyDescent="0.2">
      <c r="U9430" s="1"/>
      <c r="AC9430" s="93"/>
      <c r="AD9430" s="69"/>
      <c r="AE9430" s="33"/>
      <c r="AF9430" s="33"/>
      <c r="AG9430" s="33"/>
      <c r="AX9430" s="37"/>
    </row>
    <row r="9431" spans="21:50" x14ac:dyDescent="0.2">
      <c r="U9431" s="1"/>
      <c r="AC9431" s="93"/>
      <c r="AD9431" s="69"/>
      <c r="AE9431" s="33"/>
      <c r="AF9431" s="33"/>
      <c r="AG9431" s="33"/>
      <c r="AX9431" s="37"/>
    </row>
    <row r="9432" spans="21:50" x14ac:dyDescent="0.2">
      <c r="U9432" s="1"/>
      <c r="AC9432" s="93"/>
      <c r="AD9432" s="69"/>
      <c r="AE9432" s="33"/>
      <c r="AF9432" s="33"/>
      <c r="AG9432" s="33"/>
      <c r="AX9432" s="37"/>
    </row>
    <row r="9433" spans="21:50" x14ac:dyDescent="0.2">
      <c r="U9433" s="1"/>
      <c r="AC9433" s="93"/>
      <c r="AD9433" s="69"/>
      <c r="AE9433" s="33"/>
      <c r="AF9433" s="33"/>
      <c r="AG9433" s="33"/>
      <c r="AX9433" s="37"/>
    </row>
    <row r="9434" spans="21:50" x14ac:dyDescent="0.2">
      <c r="U9434" s="1"/>
      <c r="AC9434" s="93"/>
      <c r="AD9434" s="69"/>
      <c r="AE9434" s="33"/>
      <c r="AF9434" s="33"/>
      <c r="AG9434" s="33"/>
      <c r="AX9434" s="37"/>
    </row>
    <row r="9435" spans="21:50" x14ac:dyDescent="0.2">
      <c r="U9435" s="1"/>
      <c r="AC9435" s="93"/>
      <c r="AD9435" s="69"/>
      <c r="AE9435" s="33"/>
      <c r="AF9435" s="33"/>
      <c r="AG9435" s="33"/>
      <c r="AX9435" s="37"/>
    </row>
    <row r="9436" spans="21:50" x14ac:dyDescent="0.2">
      <c r="U9436" s="1"/>
      <c r="AC9436" s="93"/>
      <c r="AD9436" s="69"/>
      <c r="AE9436" s="33"/>
      <c r="AF9436" s="33"/>
      <c r="AG9436" s="33"/>
      <c r="AX9436" s="37"/>
    </row>
    <row r="9437" spans="21:50" x14ac:dyDescent="0.2">
      <c r="U9437" s="1"/>
      <c r="AC9437" s="93"/>
      <c r="AD9437" s="69"/>
      <c r="AE9437" s="33"/>
      <c r="AF9437" s="33"/>
      <c r="AG9437" s="33"/>
      <c r="AX9437" s="37"/>
    </row>
    <row r="9438" spans="21:50" x14ac:dyDescent="0.2">
      <c r="U9438" s="1"/>
      <c r="AC9438" s="93"/>
      <c r="AD9438" s="69"/>
      <c r="AE9438" s="33"/>
      <c r="AF9438" s="33"/>
      <c r="AG9438" s="33"/>
      <c r="AX9438" s="37"/>
    </row>
    <row r="9439" spans="21:50" x14ac:dyDescent="0.2">
      <c r="U9439" s="1"/>
      <c r="AC9439" s="93"/>
      <c r="AD9439" s="69"/>
      <c r="AE9439" s="33"/>
      <c r="AF9439" s="33"/>
      <c r="AG9439" s="33"/>
      <c r="AX9439" s="37"/>
    </row>
    <row r="9440" spans="21:50" x14ac:dyDescent="0.2">
      <c r="U9440" s="1"/>
      <c r="AC9440" s="93"/>
      <c r="AD9440" s="69"/>
      <c r="AE9440" s="33"/>
      <c r="AF9440" s="33"/>
      <c r="AG9440" s="33"/>
      <c r="AX9440" s="37"/>
    </row>
    <row r="9441" spans="21:50" x14ac:dyDescent="0.2">
      <c r="U9441" s="1"/>
      <c r="AC9441" s="93"/>
      <c r="AD9441" s="69"/>
      <c r="AE9441" s="33"/>
      <c r="AF9441" s="33"/>
      <c r="AG9441" s="33"/>
      <c r="AX9441" s="37"/>
    </row>
    <row r="9442" spans="21:50" x14ac:dyDescent="0.2">
      <c r="U9442" s="1"/>
      <c r="AC9442" s="93"/>
      <c r="AD9442" s="69"/>
      <c r="AE9442" s="33"/>
      <c r="AF9442" s="33"/>
      <c r="AG9442" s="33"/>
      <c r="AX9442" s="37"/>
    </row>
    <row r="9443" spans="21:50" x14ac:dyDescent="0.2">
      <c r="U9443" s="1"/>
      <c r="AC9443" s="93"/>
      <c r="AD9443" s="69"/>
      <c r="AE9443" s="33"/>
      <c r="AF9443" s="33"/>
      <c r="AG9443" s="33"/>
      <c r="AX9443" s="37"/>
    </row>
    <row r="9444" spans="21:50" x14ac:dyDescent="0.2">
      <c r="U9444" s="1"/>
      <c r="AC9444" s="93"/>
      <c r="AD9444" s="69"/>
      <c r="AE9444" s="33"/>
      <c r="AF9444" s="33"/>
      <c r="AG9444" s="33"/>
      <c r="AX9444" s="37"/>
    </row>
    <row r="9445" spans="21:50" x14ac:dyDescent="0.2">
      <c r="U9445" s="1"/>
      <c r="AC9445" s="93"/>
      <c r="AD9445" s="69"/>
      <c r="AE9445" s="33"/>
      <c r="AF9445" s="33"/>
      <c r="AG9445" s="33"/>
      <c r="AX9445" s="37"/>
    </row>
    <row r="9446" spans="21:50" x14ac:dyDescent="0.2">
      <c r="U9446" s="1"/>
      <c r="AC9446" s="93"/>
      <c r="AD9446" s="69"/>
      <c r="AE9446" s="33"/>
      <c r="AF9446" s="33"/>
      <c r="AG9446" s="33"/>
      <c r="AX9446" s="37"/>
    </row>
    <row r="9447" spans="21:50" x14ac:dyDescent="0.2">
      <c r="U9447" s="1"/>
      <c r="AC9447" s="93"/>
      <c r="AD9447" s="69"/>
      <c r="AE9447" s="33"/>
      <c r="AF9447" s="33"/>
      <c r="AG9447" s="33"/>
      <c r="AX9447" s="37"/>
    </row>
    <row r="9448" spans="21:50" x14ac:dyDescent="0.2">
      <c r="U9448" s="1"/>
      <c r="AC9448" s="93"/>
      <c r="AD9448" s="69"/>
      <c r="AE9448" s="33"/>
      <c r="AF9448" s="33"/>
      <c r="AG9448" s="33"/>
      <c r="AX9448" s="37"/>
    </row>
    <row r="9449" spans="21:50" x14ac:dyDescent="0.2">
      <c r="U9449" s="1"/>
      <c r="AC9449" s="93"/>
      <c r="AD9449" s="69"/>
      <c r="AE9449" s="33"/>
      <c r="AF9449" s="33"/>
      <c r="AG9449" s="33"/>
      <c r="AX9449" s="37"/>
    </row>
    <row r="9450" spans="21:50" x14ac:dyDescent="0.2">
      <c r="U9450" s="1"/>
      <c r="AC9450" s="93"/>
      <c r="AD9450" s="69"/>
      <c r="AE9450" s="33"/>
      <c r="AF9450" s="33"/>
      <c r="AG9450" s="33"/>
      <c r="AX9450" s="37"/>
    </row>
    <row r="9451" spans="21:50" x14ac:dyDescent="0.2">
      <c r="U9451" s="1"/>
      <c r="AC9451" s="93"/>
      <c r="AD9451" s="69"/>
      <c r="AE9451" s="33"/>
      <c r="AF9451" s="33"/>
      <c r="AG9451" s="33"/>
      <c r="AX9451" s="37"/>
    </row>
    <row r="9452" spans="21:50" x14ac:dyDescent="0.2">
      <c r="U9452" s="1"/>
      <c r="AC9452" s="93"/>
      <c r="AD9452" s="69"/>
      <c r="AE9452" s="33"/>
      <c r="AF9452" s="33"/>
      <c r="AG9452" s="33"/>
      <c r="AX9452" s="37"/>
    </row>
    <row r="9453" spans="21:50" x14ac:dyDescent="0.2">
      <c r="U9453" s="1"/>
      <c r="AC9453" s="93"/>
      <c r="AD9453" s="69"/>
      <c r="AE9453" s="33"/>
      <c r="AF9453" s="33"/>
      <c r="AG9453" s="33"/>
      <c r="AX9453" s="37"/>
    </row>
    <row r="9454" spans="21:50" x14ac:dyDescent="0.2">
      <c r="U9454" s="1"/>
      <c r="AC9454" s="93"/>
      <c r="AD9454" s="69"/>
      <c r="AE9454" s="33"/>
      <c r="AF9454" s="33"/>
      <c r="AG9454" s="33"/>
      <c r="AX9454" s="37"/>
    </row>
    <row r="9455" spans="21:50" x14ac:dyDescent="0.2">
      <c r="U9455" s="1"/>
      <c r="AC9455" s="93"/>
      <c r="AD9455" s="69"/>
      <c r="AE9455" s="33"/>
      <c r="AF9455" s="33"/>
      <c r="AG9455" s="33"/>
      <c r="AX9455" s="37"/>
    </row>
    <row r="9456" spans="21:50" x14ac:dyDescent="0.2">
      <c r="U9456" s="1"/>
      <c r="AC9456" s="93"/>
      <c r="AD9456" s="69"/>
      <c r="AE9456" s="33"/>
      <c r="AF9456" s="33"/>
      <c r="AG9456" s="33"/>
      <c r="AX9456" s="37"/>
    </row>
    <row r="9457" spans="21:50" x14ac:dyDescent="0.2">
      <c r="U9457" s="1"/>
      <c r="AC9457" s="93"/>
      <c r="AD9457" s="69"/>
      <c r="AE9457" s="33"/>
      <c r="AF9457" s="33"/>
      <c r="AG9457" s="33"/>
      <c r="AX9457" s="37"/>
    </row>
    <row r="9458" spans="21:50" x14ac:dyDescent="0.2">
      <c r="U9458" s="1"/>
      <c r="AC9458" s="93"/>
      <c r="AD9458" s="69"/>
      <c r="AE9458" s="33"/>
      <c r="AF9458" s="33"/>
      <c r="AG9458" s="33"/>
      <c r="AX9458" s="37"/>
    </row>
    <row r="9459" spans="21:50" x14ac:dyDescent="0.2">
      <c r="U9459" s="1"/>
      <c r="AC9459" s="93"/>
      <c r="AD9459" s="69"/>
      <c r="AE9459" s="33"/>
      <c r="AF9459" s="33"/>
      <c r="AG9459" s="33"/>
      <c r="AX9459" s="37"/>
    </row>
    <row r="9460" spans="21:50" x14ac:dyDescent="0.2">
      <c r="U9460" s="1"/>
      <c r="AC9460" s="93"/>
      <c r="AD9460" s="69"/>
      <c r="AE9460" s="33"/>
      <c r="AF9460" s="33"/>
      <c r="AG9460" s="33"/>
      <c r="AX9460" s="37"/>
    </row>
    <row r="9461" spans="21:50" x14ac:dyDescent="0.2">
      <c r="U9461" s="1"/>
      <c r="AC9461" s="93"/>
      <c r="AD9461" s="69"/>
      <c r="AE9461" s="33"/>
      <c r="AF9461" s="33"/>
      <c r="AG9461" s="33"/>
      <c r="AX9461" s="37"/>
    </row>
    <row r="9462" spans="21:50" x14ac:dyDescent="0.2">
      <c r="U9462" s="1"/>
      <c r="AC9462" s="93"/>
      <c r="AD9462" s="69"/>
      <c r="AE9462" s="33"/>
      <c r="AF9462" s="33"/>
      <c r="AG9462" s="33"/>
      <c r="AX9462" s="37"/>
    </row>
    <row r="9463" spans="21:50" x14ac:dyDescent="0.2">
      <c r="U9463" s="1"/>
      <c r="AC9463" s="93"/>
      <c r="AD9463" s="69"/>
      <c r="AE9463" s="33"/>
      <c r="AF9463" s="33"/>
      <c r="AG9463" s="33"/>
      <c r="AX9463" s="37"/>
    </row>
    <row r="9464" spans="21:50" x14ac:dyDescent="0.2">
      <c r="U9464" s="1"/>
      <c r="AC9464" s="93"/>
      <c r="AD9464" s="69"/>
      <c r="AE9464" s="33"/>
      <c r="AF9464" s="33"/>
      <c r="AG9464" s="33"/>
      <c r="AX9464" s="37"/>
    </row>
    <row r="9465" spans="21:50" x14ac:dyDescent="0.2">
      <c r="U9465" s="1"/>
      <c r="AC9465" s="93"/>
      <c r="AD9465" s="69"/>
      <c r="AE9465" s="33"/>
      <c r="AF9465" s="33"/>
      <c r="AG9465" s="33"/>
      <c r="AX9465" s="37"/>
    </row>
    <row r="9466" spans="21:50" x14ac:dyDescent="0.2">
      <c r="U9466" s="1"/>
      <c r="AC9466" s="93"/>
      <c r="AD9466" s="69"/>
      <c r="AE9466" s="33"/>
      <c r="AF9466" s="33"/>
      <c r="AG9466" s="33"/>
      <c r="AX9466" s="37"/>
    </row>
    <row r="9467" spans="21:50" x14ac:dyDescent="0.2">
      <c r="U9467" s="1"/>
      <c r="AC9467" s="93"/>
      <c r="AD9467" s="69"/>
      <c r="AE9467" s="33"/>
      <c r="AF9467" s="33"/>
      <c r="AG9467" s="33"/>
      <c r="AX9467" s="37"/>
    </row>
    <row r="9468" spans="21:50" x14ac:dyDescent="0.2">
      <c r="U9468" s="1"/>
      <c r="AC9468" s="93"/>
      <c r="AD9468" s="69"/>
      <c r="AE9468" s="33"/>
      <c r="AF9468" s="33"/>
      <c r="AG9468" s="33"/>
      <c r="AX9468" s="37"/>
    </row>
    <row r="9469" spans="21:50" x14ac:dyDescent="0.2">
      <c r="U9469" s="1"/>
      <c r="AC9469" s="93"/>
      <c r="AD9469" s="69"/>
      <c r="AE9469" s="33"/>
      <c r="AF9469" s="33"/>
      <c r="AG9469" s="33"/>
      <c r="AX9469" s="37"/>
    </row>
    <row r="9470" spans="21:50" x14ac:dyDescent="0.2">
      <c r="U9470" s="1"/>
      <c r="AC9470" s="93"/>
      <c r="AD9470" s="69"/>
      <c r="AE9470" s="33"/>
      <c r="AF9470" s="33"/>
      <c r="AG9470" s="33"/>
      <c r="AX9470" s="37"/>
    </row>
    <row r="9471" spans="21:50" x14ac:dyDescent="0.2">
      <c r="U9471" s="1"/>
      <c r="AC9471" s="93"/>
      <c r="AD9471" s="69"/>
      <c r="AE9471" s="33"/>
      <c r="AF9471" s="33"/>
      <c r="AG9471" s="33"/>
      <c r="AX9471" s="37"/>
    </row>
    <row r="9472" spans="21:50" x14ac:dyDescent="0.2">
      <c r="U9472" s="1"/>
      <c r="AC9472" s="93"/>
      <c r="AD9472" s="69"/>
      <c r="AE9472" s="33"/>
      <c r="AF9472" s="33"/>
      <c r="AG9472" s="33"/>
      <c r="AX9472" s="37"/>
    </row>
    <row r="9473" spans="21:50" x14ac:dyDescent="0.2">
      <c r="U9473" s="1"/>
      <c r="AC9473" s="93"/>
      <c r="AD9473" s="69"/>
      <c r="AE9473" s="33"/>
      <c r="AF9473" s="33"/>
      <c r="AG9473" s="33"/>
      <c r="AX9473" s="37"/>
    </row>
    <row r="9474" spans="21:50" x14ac:dyDescent="0.2">
      <c r="U9474" s="1"/>
      <c r="AC9474" s="93"/>
      <c r="AD9474" s="69"/>
      <c r="AE9474" s="33"/>
      <c r="AF9474" s="33"/>
      <c r="AG9474" s="33"/>
      <c r="AX9474" s="37"/>
    </row>
    <row r="9475" spans="21:50" x14ac:dyDescent="0.2">
      <c r="U9475" s="1"/>
      <c r="AC9475" s="93"/>
      <c r="AD9475" s="69"/>
      <c r="AE9475" s="33"/>
      <c r="AF9475" s="33"/>
      <c r="AG9475" s="33"/>
      <c r="AX9475" s="37"/>
    </row>
    <row r="9476" spans="21:50" x14ac:dyDescent="0.2">
      <c r="U9476" s="1"/>
      <c r="AC9476" s="93"/>
      <c r="AD9476" s="69"/>
      <c r="AE9476" s="33"/>
      <c r="AF9476" s="33"/>
      <c r="AG9476" s="33"/>
      <c r="AX9476" s="37"/>
    </row>
    <row r="9477" spans="21:50" x14ac:dyDescent="0.2">
      <c r="U9477" s="1"/>
      <c r="AC9477" s="93"/>
      <c r="AD9477" s="69"/>
      <c r="AE9477" s="33"/>
      <c r="AF9477" s="33"/>
      <c r="AG9477" s="33"/>
      <c r="AX9477" s="37"/>
    </row>
    <row r="9478" spans="21:50" x14ac:dyDescent="0.2">
      <c r="U9478" s="1"/>
      <c r="AC9478" s="93"/>
      <c r="AD9478" s="69"/>
      <c r="AE9478" s="33"/>
      <c r="AF9478" s="33"/>
      <c r="AG9478" s="33"/>
      <c r="AX9478" s="37"/>
    </row>
    <row r="9479" spans="21:50" x14ac:dyDescent="0.2">
      <c r="U9479" s="1"/>
      <c r="AC9479" s="93"/>
      <c r="AD9479" s="69"/>
      <c r="AE9479" s="33"/>
      <c r="AF9479" s="33"/>
      <c r="AG9479" s="33"/>
      <c r="AX9479" s="37"/>
    </row>
    <row r="9480" spans="21:50" x14ac:dyDescent="0.2">
      <c r="U9480" s="1"/>
      <c r="AC9480" s="93"/>
      <c r="AD9480" s="69"/>
      <c r="AE9480" s="33"/>
      <c r="AF9480" s="33"/>
      <c r="AG9480" s="33"/>
      <c r="AX9480" s="37"/>
    </row>
    <row r="9481" spans="21:50" x14ac:dyDescent="0.2">
      <c r="U9481" s="1"/>
      <c r="AC9481" s="93"/>
      <c r="AD9481" s="69"/>
      <c r="AE9481" s="33"/>
      <c r="AF9481" s="33"/>
      <c r="AG9481" s="33"/>
      <c r="AX9481" s="37"/>
    </row>
    <row r="9482" spans="21:50" x14ac:dyDescent="0.2">
      <c r="U9482" s="1"/>
      <c r="AC9482" s="93"/>
      <c r="AD9482" s="69"/>
      <c r="AE9482" s="33"/>
      <c r="AF9482" s="33"/>
      <c r="AG9482" s="33"/>
      <c r="AX9482" s="37"/>
    </row>
    <row r="9483" spans="21:50" x14ac:dyDescent="0.2">
      <c r="U9483" s="1"/>
      <c r="AC9483" s="93"/>
      <c r="AD9483" s="69"/>
      <c r="AE9483" s="33"/>
      <c r="AF9483" s="33"/>
      <c r="AG9483" s="33"/>
      <c r="AX9483" s="37"/>
    </row>
    <row r="9484" spans="21:50" x14ac:dyDescent="0.2">
      <c r="U9484" s="1"/>
      <c r="AC9484" s="93"/>
      <c r="AD9484" s="69"/>
      <c r="AE9484" s="33"/>
      <c r="AF9484" s="33"/>
      <c r="AG9484" s="33"/>
      <c r="AX9484" s="37"/>
    </row>
    <row r="9485" spans="21:50" x14ac:dyDescent="0.2">
      <c r="U9485" s="1"/>
      <c r="AC9485" s="93"/>
      <c r="AD9485" s="69"/>
      <c r="AE9485" s="33"/>
      <c r="AF9485" s="33"/>
      <c r="AG9485" s="33"/>
      <c r="AX9485" s="37"/>
    </row>
    <row r="9486" spans="21:50" x14ac:dyDescent="0.2">
      <c r="U9486" s="1"/>
      <c r="AC9486" s="93"/>
      <c r="AD9486" s="69"/>
      <c r="AE9486" s="33"/>
      <c r="AF9486" s="33"/>
      <c r="AG9486" s="33"/>
      <c r="AX9486" s="37"/>
    </row>
    <row r="9487" spans="21:50" x14ac:dyDescent="0.2">
      <c r="U9487" s="1"/>
      <c r="AC9487" s="93"/>
      <c r="AD9487" s="69"/>
      <c r="AE9487" s="33"/>
      <c r="AF9487" s="33"/>
      <c r="AG9487" s="33"/>
      <c r="AX9487" s="37"/>
    </row>
    <row r="9488" spans="21:50" x14ac:dyDescent="0.2">
      <c r="U9488" s="1"/>
      <c r="AC9488" s="93"/>
      <c r="AD9488" s="69"/>
      <c r="AE9488" s="33"/>
      <c r="AF9488" s="33"/>
      <c r="AG9488" s="33"/>
      <c r="AX9488" s="37"/>
    </row>
    <row r="9489" spans="21:50" x14ac:dyDescent="0.2">
      <c r="U9489" s="1"/>
      <c r="AC9489" s="93"/>
      <c r="AD9489" s="69"/>
      <c r="AE9489" s="33"/>
      <c r="AF9489" s="33"/>
      <c r="AG9489" s="33"/>
      <c r="AX9489" s="37"/>
    </row>
    <row r="9490" spans="21:50" x14ac:dyDescent="0.2">
      <c r="U9490" s="1"/>
      <c r="AC9490" s="93"/>
      <c r="AD9490" s="69"/>
      <c r="AE9490" s="33"/>
      <c r="AF9490" s="33"/>
      <c r="AG9490" s="33"/>
      <c r="AX9490" s="37"/>
    </row>
    <row r="9491" spans="21:50" x14ac:dyDescent="0.2">
      <c r="U9491" s="1"/>
      <c r="AC9491" s="93"/>
      <c r="AD9491" s="69"/>
      <c r="AE9491" s="33"/>
      <c r="AF9491" s="33"/>
      <c r="AG9491" s="33"/>
      <c r="AX9491" s="37"/>
    </row>
    <row r="9492" spans="21:50" x14ac:dyDescent="0.2">
      <c r="U9492" s="1"/>
      <c r="AC9492" s="93"/>
      <c r="AD9492" s="69"/>
      <c r="AE9492" s="33"/>
      <c r="AF9492" s="33"/>
      <c r="AG9492" s="33"/>
      <c r="AX9492" s="37"/>
    </row>
    <row r="9493" spans="21:50" x14ac:dyDescent="0.2">
      <c r="U9493" s="1"/>
      <c r="AC9493" s="93"/>
      <c r="AD9493" s="69"/>
      <c r="AE9493" s="33"/>
      <c r="AF9493" s="33"/>
      <c r="AG9493" s="33"/>
      <c r="AX9493" s="37"/>
    </row>
    <row r="9494" spans="21:50" x14ac:dyDescent="0.2">
      <c r="U9494" s="1"/>
      <c r="AC9494" s="93"/>
      <c r="AD9494" s="69"/>
      <c r="AE9494" s="33"/>
      <c r="AF9494" s="33"/>
      <c r="AG9494" s="33"/>
      <c r="AX9494" s="37"/>
    </row>
    <row r="9495" spans="21:50" x14ac:dyDescent="0.2">
      <c r="U9495" s="1"/>
      <c r="AC9495" s="93"/>
      <c r="AD9495" s="69"/>
      <c r="AE9495" s="33"/>
      <c r="AF9495" s="33"/>
      <c r="AG9495" s="33"/>
      <c r="AX9495" s="37"/>
    </row>
    <row r="9496" spans="21:50" x14ac:dyDescent="0.2">
      <c r="U9496" s="1"/>
      <c r="AC9496" s="93"/>
      <c r="AD9496" s="69"/>
      <c r="AE9496" s="33"/>
      <c r="AF9496" s="33"/>
      <c r="AG9496" s="33"/>
      <c r="AX9496" s="37"/>
    </row>
    <row r="9497" spans="21:50" x14ac:dyDescent="0.2">
      <c r="U9497" s="1"/>
      <c r="AC9497" s="93"/>
      <c r="AD9497" s="69"/>
      <c r="AE9497" s="33"/>
      <c r="AF9497" s="33"/>
      <c r="AG9497" s="33"/>
      <c r="AX9497" s="37"/>
    </row>
    <row r="9498" spans="21:50" x14ac:dyDescent="0.2">
      <c r="U9498" s="1"/>
      <c r="AC9498" s="93"/>
      <c r="AD9498" s="69"/>
      <c r="AE9498" s="33"/>
      <c r="AF9498" s="33"/>
      <c r="AG9498" s="33"/>
      <c r="AX9498" s="37"/>
    </row>
    <row r="9499" spans="21:50" x14ac:dyDescent="0.2">
      <c r="U9499" s="1"/>
      <c r="AC9499" s="93"/>
      <c r="AD9499" s="69"/>
      <c r="AE9499" s="33"/>
      <c r="AF9499" s="33"/>
      <c r="AG9499" s="33"/>
      <c r="AX9499" s="37"/>
    </row>
    <row r="9500" spans="21:50" x14ac:dyDescent="0.2">
      <c r="U9500" s="1"/>
      <c r="AC9500" s="93"/>
      <c r="AD9500" s="69"/>
      <c r="AE9500" s="33"/>
      <c r="AF9500" s="33"/>
      <c r="AG9500" s="33"/>
      <c r="AX9500" s="37"/>
    </row>
    <row r="9501" spans="21:50" x14ac:dyDescent="0.2">
      <c r="U9501" s="1"/>
      <c r="AC9501" s="93"/>
      <c r="AD9501" s="69"/>
      <c r="AE9501" s="33"/>
      <c r="AF9501" s="33"/>
      <c r="AG9501" s="33"/>
      <c r="AX9501" s="37"/>
    </row>
    <row r="9502" spans="21:50" x14ac:dyDescent="0.2">
      <c r="U9502" s="1"/>
      <c r="AC9502" s="93"/>
      <c r="AD9502" s="69"/>
      <c r="AE9502" s="33"/>
      <c r="AF9502" s="33"/>
      <c r="AG9502" s="33"/>
      <c r="AX9502" s="37"/>
    </row>
    <row r="9503" spans="21:50" x14ac:dyDescent="0.2">
      <c r="U9503" s="1"/>
      <c r="AC9503" s="93"/>
      <c r="AD9503" s="69"/>
      <c r="AE9503" s="33"/>
      <c r="AF9503" s="33"/>
      <c r="AG9503" s="33"/>
      <c r="AX9503" s="37"/>
    </row>
    <row r="9504" spans="21:50" x14ac:dyDescent="0.2">
      <c r="U9504" s="1"/>
      <c r="AC9504" s="93"/>
      <c r="AD9504" s="69"/>
      <c r="AE9504" s="33"/>
      <c r="AF9504" s="33"/>
      <c r="AG9504" s="33"/>
      <c r="AX9504" s="37"/>
    </row>
    <row r="9505" spans="21:50" x14ac:dyDescent="0.2">
      <c r="U9505" s="1"/>
      <c r="AC9505" s="93"/>
      <c r="AD9505" s="69"/>
      <c r="AE9505" s="33"/>
      <c r="AF9505" s="33"/>
      <c r="AG9505" s="33"/>
      <c r="AX9505" s="37"/>
    </row>
    <row r="9506" spans="21:50" x14ac:dyDescent="0.2">
      <c r="U9506" s="1"/>
      <c r="AC9506" s="93"/>
      <c r="AD9506" s="69"/>
      <c r="AE9506" s="33"/>
      <c r="AF9506" s="33"/>
      <c r="AG9506" s="33"/>
      <c r="AX9506" s="37"/>
    </row>
    <row r="9507" spans="21:50" x14ac:dyDescent="0.2">
      <c r="U9507" s="1"/>
      <c r="AC9507" s="93"/>
      <c r="AD9507" s="69"/>
      <c r="AE9507" s="33"/>
      <c r="AF9507" s="33"/>
      <c r="AG9507" s="33"/>
      <c r="AX9507" s="37"/>
    </row>
    <row r="9508" spans="21:50" x14ac:dyDescent="0.2">
      <c r="U9508" s="1"/>
      <c r="AC9508" s="93"/>
      <c r="AD9508" s="69"/>
      <c r="AE9508" s="33"/>
      <c r="AF9508" s="33"/>
      <c r="AG9508" s="33"/>
      <c r="AX9508" s="37"/>
    </row>
    <row r="9509" spans="21:50" x14ac:dyDescent="0.2">
      <c r="U9509" s="1"/>
      <c r="AC9509" s="93"/>
      <c r="AD9509" s="69"/>
      <c r="AE9509" s="33"/>
      <c r="AF9509" s="33"/>
      <c r="AG9509" s="33"/>
      <c r="AX9509" s="37"/>
    </row>
    <row r="9510" spans="21:50" x14ac:dyDescent="0.2">
      <c r="U9510" s="1"/>
      <c r="AC9510" s="93"/>
      <c r="AD9510" s="69"/>
      <c r="AE9510" s="33"/>
      <c r="AF9510" s="33"/>
      <c r="AG9510" s="33"/>
      <c r="AX9510" s="37"/>
    </row>
    <row r="9511" spans="21:50" x14ac:dyDescent="0.2">
      <c r="U9511" s="1"/>
      <c r="AC9511" s="93"/>
      <c r="AD9511" s="69"/>
      <c r="AE9511" s="33"/>
      <c r="AF9511" s="33"/>
      <c r="AG9511" s="33"/>
      <c r="AX9511" s="37"/>
    </row>
    <row r="9512" spans="21:50" x14ac:dyDescent="0.2">
      <c r="U9512" s="1"/>
      <c r="AC9512" s="93"/>
      <c r="AD9512" s="69"/>
      <c r="AE9512" s="33"/>
      <c r="AF9512" s="33"/>
      <c r="AG9512" s="33"/>
      <c r="AX9512" s="37"/>
    </row>
    <row r="9513" spans="21:50" x14ac:dyDescent="0.2">
      <c r="U9513" s="1"/>
      <c r="AC9513" s="93"/>
      <c r="AD9513" s="69"/>
      <c r="AE9513" s="33"/>
      <c r="AF9513" s="33"/>
      <c r="AG9513" s="33"/>
      <c r="AX9513" s="37"/>
    </row>
    <row r="9514" spans="21:50" x14ac:dyDescent="0.2">
      <c r="U9514" s="1"/>
      <c r="AC9514" s="93"/>
      <c r="AD9514" s="69"/>
      <c r="AE9514" s="33"/>
      <c r="AF9514" s="33"/>
      <c r="AG9514" s="33"/>
      <c r="AX9514" s="37"/>
    </row>
    <row r="9515" spans="21:50" x14ac:dyDescent="0.2">
      <c r="U9515" s="1"/>
      <c r="AC9515" s="93"/>
      <c r="AD9515" s="69"/>
      <c r="AE9515" s="33"/>
      <c r="AF9515" s="33"/>
      <c r="AG9515" s="33"/>
      <c r="AX9515" s="37"/>
    </row>
    <row r="9516" spans="21:50" x14ac:dyDescent="0.2">
      <c r="U9516" s="1"/>
      <c r="AC9516" s="93"/>
      <c r="AD9516" s="69"/>
      <c r="AE9516" s="33"/>
      <c r="AF9516" s="33"/>
      <c r="AG9516" s="33"/>
      <c r="AX9516" s="37"/>
    </row>
    <row r="9517" spans="21:50" x14ac:dyDescent="0.2">
      <c r="U9517" s="1"/>
      <c r="AC9517" s="93"/>
      <c r="AD9517" s="69"/>
      <c r="AE9517" s="33"/>
      <c r="AF9517" s="33"/>
      <c r="AG9517" s="33"/>
      <c r="AX9517" s="37"/>
    </row>
    <row r="9518" spans="21:50" x14ac:dyDescent="0.2">
      <c r="U9518" s="1"/>
      <c r="AC9518" s="93"/>
      <c r="AD9518" s="69"/>
      <c r="AE9518" s="33"/>
      <c r="AF9518" s="33"/>
      <c r="AG9518" s="33"/>
      <c r="AX9518" s="37"/>
    </row>
    <row r="9519" spans="21:50" x14ac:dyDescent="0.2">
      <c r="U9519" s="1"/>
      <c r="AC9519" s="93"/>
      <c r="AD9519" s="69"/>
      <c r="AE9519" s="33"/>
      <c r="AF9519" s="33"/>
      <c r="AG9519" s="33"/>
      <c r="AX9519" s="37"/>
    </row>
    <row r="9520" spans="21:50" x14ac:dyDescent="0.2">
      <c r="U9520" s="1"/>
      <c r="AC9520" s="93"/>
      <c r="AD9520" s="69"/>
      <c r="AE9520" s="33"/>
      <c r="AF9520" s="33"/>
      <c r="AG9520" s="33"/>
      <c r="AX9520" s="37"/>
    </row>
    <row r="9521" spans="21:50" x14ac:dyDescent="0.2">
      <c r="U9521" s="1"/>
      <c r="AC9521" s="93"/>
      <c r="AD9521" s="69"/>
      <c r="AE9521" s="33"/>
      <c r="AF9521" s="33"/>
      <c r="AG9521" s="33"/>
      <c r="AX9521" s="37"/>
    </row>
    <row r="9522" spans="21:50" x14ac:dyDescent="0.2">
      <c r="U9522" s="1"/>
      <c r="AC9522" s="93"/>
      <c r="AD9522" s="69"/>
      <c r="AE9522" s="33"/>
      <c r="AF9522" s="33"/>
      <c r="AG9522" s="33"/>
      <c r="AX9522" s="37"/>
    </row>
    <row r="9523" spans="21:50" x14ac:dyDescent="0.2">
      <c r="U9523" s="1"/>
      <c r="AC9523" s="93"/>
      <c r="AD9523" s="69"/>
      <c r="AE9523" s="33"/>
      <c r="AF9523" s="33"/>
      <c r="AG9523" s="33"/>
      <c r="AX9523" s="37"/>
    </row>
    <row r="9524" spans="21:50" x14ac:dyDescent="0.2">
      <c r="U9524" s="1"/>
      <c r="AC9524" s="93"/>
      <c r="AD9524" s="69"/>
      <c r="AE9524" s="33"/>
      <c r="AF9524" s="33"/>
      <c r="AG9524" s="33"/>
      <c r="AX9524" s="37"/>
    </row>
    <row r="9525" spans="21:50" x14ac:dyDescent="0.2">
      <c r="U9525" s="1"/>
      <c r="AC9525" s="93"/>
      <c r="AD9525" s="69"/>
      <c r="AE9525" s="33"/>
      <c r="AF9525" s="33"/>
      <c r="AG9525" s="33"/>
      <c r="AX9525" s="37"/>
    </row>
    <row r="9526" spans="21:50" x14ac:dyDescent="0.2">
      <c r="U9526" s="1"/>
      <c r="AC9526" s="93"/>
      <c r="AD9526" s="69"/>
      <c r="AE9526" s="33"/>
      <c r="AF9526" s="33"/>
      <c r="AG9526" s="33"/>
      <c r="AX9526" s="37"/>
    </row>
    <row r="9527" spans="21:50" x14ac:dyDescent="0.2">
      <c r="U9527" s="1"/>
      <c r="AC9527" s="93"/>
      <c r="AD9527" s="69"/>
      <c r="AE9527" s="33"/>
      <c r="AF9527" s="33"/>
      <c r="AG9527" s="33"/>
      <c r="AX9527" s="37"/>
    </row>
    <row r="9528" spans="21:50" x14ac:dyDescent="0.2">
      <c r="U9528" s="1"/>
      <c r="AC9528" s="93"/>
      <c r="AD9528" s="69"/>
      <c r="AE9528" s="33"/>
      <c r="AF9528" s="33"/>
      <c r="AG9528" s="33"/>
      <c r="AX9528" s="37"/>
    </row>
    <row r="9529" spans="21:50" x14ac:dyDescent="0.2">
      <c r="U9529" s="1"/>
      <c r="AC9529" s="93"/>
      <c r="AD9529" s="69"/>
      <c r="AE9529" s="33"/>
      <c r="AF9529" s="33"/>
      <c r="AG9529" s="33"/>
      <c r="AX9529" s="37"/>
    </row>
    <row r="9530" spans="21:50" x14ac:dyDescent="0.2">
      <c r="U9530" s="1"/>
      <c r="AC9530" s="93"/>
      <c r="AD9530" s="69"/>
      <c r="AE9530" s="33"/>
      <c r="AF9530" s="33"/>
      <c r="AG9530" s="33"/>
      <c r="AX9530" s="37"/>
    </row>
    <row r="9531" spans="21:50" x14ac:dyDescent="0.2">
      <c r="U9531" s="1"/>
      <c r="AC9531" s="93"/>
      <c r="AD9531" s="69"/>
      <c r="AE9531" s="33"/>
      <c r="AF9531" s="33"/>
      <c r="AG9531" s="33"/>
      <c r="AX9531" s="37"/>
    </row>
    <row r="9532" spans="21:50" x14ac:dyDescent="0.2">
      <c r="U9532" s="1"/>
      <c r="AC9532" s="93"/>
      <c r="AD9532" s="69"/>
      <c r="AE9532" s="33"/>
      <c r="AF9532" s="33"/>
      <c r="AG9532" s="33"/>
      <c r="AX9532" s="37"/>
    </row>
    <row r="9533" spans="21:50" x14ac:dyDescent="0.2">
      <c r="U9533" s="1"/>
      <c r="AC9533" s="93"/>
      <c r="AD9533" s="69"/>
      <c r="AE9533" s="33"/>
      <c r="AF9533" s="33"/>
      <c r="AG9533" s="33"/>
      <c r="AX9533" s="37"/>
    </row>
    <row r="9534" spans="21:50" x14ac:dyDescent="0.2">
      <c r="U9534" s="1"/>
      <c r="AC9534" s="93"/>
      <c r="AD9534" s="69"/>
      <c r="AE9534" s="33"/>
      <c r="AF9534" s="33"/>
      <c r="AG9534" s="33"/>
      <c r="AX9534" s="37"/>
    </row>
    <row r="9535" spans="21:50" x14ac:dyDescent="0.2">
      <c r="U9535" s="1"/>
      <c r="AC9535" s="93"/>
      <c r="AD9535" s="69"/>
      <c r="AE9535" s="33"/>
      <c r="AF9535" s="33"/>
      <c r="AG9535" s="33"/>
      <c r="AX9535" s="37"/>
    </row>
    <row r="9536" spans="21:50" x14ac:dyDescent="0.2">
      <c r="U9536" s="1"/>
      <c r="AC9536" s="93"/>
      <c r="AD9536" s="69"/>
      <c r="AE9536" s="33"/>
      <c r="AF9536" s="33"/>
      <c r="AG9536" s="33"/>
      <c r="AX9536" s="37"/>
    </row>
    <row r="9537" spans="21:50" x14ac:dyDescent="0.2">
      <c r="U9537" s="1"/>
      <c r="AC9537" s="93"/>
      <c r="AD9537" s="69"/>
      <c r="AE9537" s="33"/>
      <c r="AF9537" s="33"/>
      <c r="AG9537" s="33"/>
      <c r="AX9537" s="37"/>
    </row>
    <row r="9538" spans="21:50" x14ac:dyDescent="0.2">
      <c r="U9538" s="1"/>
      <c r="AC9538" s="93"/>
      <c r="AD9538" s="69"/>
      <c r="AE9538" s="33"/>
      <c r="AF9538" s="33"/>
      <c r="AG9538" s="33"/>
      <c r="AX9538" s="37"/>
    </row>
    <row r="9539" spans="21:50" x14ac:dyDescent="0.2">
      <c r="U9539" s="1"/>
      <c r="AC9539" s="93"/>
      <c r="AD9539" s="69"/>
      <c r="AE9539" s="33"/>
      <c r="AF9539" s="33"/>
      <c r="AG9539" s="33"/>
      <c r="AX9539" s="37"/>
    </row>
    <row r="9540" spans="21:50" x14ac:dyDescent="0.2">
      <c r="U9540" s="1"/>
      <c r="AC9540" s="93"/>
      <c r="AD9540" s="69"/>
      <c r="AE9540" s="33"/>
      <c r="AF9540" s="33"/>
      <c r="AG9540" s="33"/>
      <c r="AX9540" s="37"/>
    </row>
    <row r="9541" spans="21:50" x14ac:dyDescent="0.2">
      <c r="U9541" s="1"/>
      <c r="AC9541" s="93"/>
      <c r="AD9541" s="69"/>
      <c r="AE9541" s="33"/>
      <c r="AF9541" s="33"/>
      <c r="AG9541" s="33"/>
      <c r="AX9541" s="37"/>
    </row>
    <row r="9542" spans="21:50" x14ac:dyDescent="0.2">
      <c r="U9542" s="1"/>
      <c r="AC9542" s="93"/>
      <c r="AD9542" s="69"/>
      <c r="AE9542" s="33"/>
      <c r="AF9542" s="33"/>
      <c r="AG9542" s="33"/>
      <c r="AX9542" s="37"/>
    </row>
    <row r="9543" spans="21:50" x14ac:dyDescent="0.2">
      <c r="U9543" s="1"/>
      <c r="AC9543" s="93"/>
      <c r="AD9543" s="69"/>
      <c r="AE9543" s="33"/>
      <c r="AF9543" s="33"/>
      <c r="AG9543" s="33"/>
      <c r="AX9543" s="37"/>
    </row>
    <row r="9544" spans="21:50" x14ac:dyDescent="0.2">
      <c r="U9544" s="1"/>
      <c r="AC9544" s="93"/>
      <c r="AD9544" s="69"/>
      <c r="AE9544" s="33"/>
      <c r="AF9544" s="33"/>
      <c r="AG9544" s="33"/>
      <c r="AX9544" s="37"/>
    </row>
    <row r="9545" spans="21:50" x14ac:dyDescent="0.2">
      <c r="U9545" s="1"/>
      <c r="AC9545" s="93"/>
      <c r="AD9545" s="69"/>
      <c r="AE9545" s="33"/>
      <c r="AF9545" s="33"/>
      <c r="AG9545" s="33"/>
      <c r="AX9545" s="37"/>
    </row>
    <row r="9546" spans="21:50" x14ac:dyDescent="0.2">
      <c r="U9546" s="1"/>
      <c r="AC9546" s="93"/>
      <c r="AD9546" s="69"/>
      <c r="AE9546" s="33"/>
      <c r="AF9546" s="33"/>
      <c r="AG9546" s="33"/>
      <c r="AX9546" s="37"/>
    </row>
    <row r="9547" spans="21:50" x14ac:dyDescent="0.2">
      <c r="U9547" s="1"/>
      <c r="AC9547" s="93"/>
      <c r="AD9547" s="69"/>
      <c r="AE9547" s="33"/>
      <c r="AF9547" s="33"/>
      <c r="AG9547" s="33"/>
      <c r="AX9547" s="37"/>
    </row>
    <row r="9548" spans="21:50" x14ac:dyDescent="0.2">
      <c r="U9548" s="1"/>
      <c r="AC9548" s="93"/>
      <c r="AD9548" s="69"/>
      <c r="AE9548" s="33"/>
      <c r="AF9548" s="33"/>
      <c r="AG9548" s="33"/>
      <c r="AX9548" s="37"/>
    </row>
    <row r="9549" spans="21:50" x14ac:dyDescent="0.2">
      <c r="U9549" s="1"/>
      <c r="AC9549" s="93"/>
      <c r="AD9549" s="69"/>
      <c r="AE9549" s="33"/>
      <c r="AF9549" s="33"/>
      <c r="AG9549" s="33"/>
      <c r="AX9549" s="37"/>
    </row>
    <row r="9550" spans="21:50" x14ac:dyDescent="0.2">
      <c r="U9550" s="1"/>
      <c r="AC9550" s="93"/>
      <c r="AD9550" s="69"/>
      <c r="AE9550" s="33"/>
      <c r="AF9550" s="33"/>
      <c r="AG9550" s="33"/>
      <c r="AX9550" s="37"/>
    </row>
    <row r="9551" spans="21:50" x14ac:dyDescent="0.2">
      <c r="U9551" s="1"/>
      <c r="AC9551" s="93"/>
      <c r="AD9551" s="69"/>
      <c r="AE9551" s="33"/>
      <c r="AF9551" s="33"/>
      <c r="AG9551" s="33"/>
      <c r="AX9551" s="37"/>
    </row>
    <row r="9552" spans="21:50" x14ac:dyDescent="0.2">
      <c r="U9552" s="1"/>
      <c r="AC9552" s="93"/>
      <c r="AD9552" s="69"/>
      <c r="AE9552" s="33"/>
      <c r="AF9552" s="33"/>
      <c r="AG9552" s="33"/>
      <c r="AX9552" s="37"/>
    </row>
    <row r="9553" spans="21:50" x14ac:dyDescent="0.2">
      <c r="U9553" s="1"/>
      <c r="AC9553" s="93"/>
      <c r="AD9553" s="69"/>
      <c r="AE9553" s="33"/>
      <c r="AF9553" s="33"/>
      <c r="AG9553" s="33"/>
      <c r="AX9553" s="37"/>
    </row>
    <row r="9554" spans="21:50" x14ac:dyDescent="0.2">
      <c r="U9554" s="1"/>
      <c r="AC9554" s="93"/>
      <c r="AD9554" s="69"/>
      <c r="AE9554" s="33"/>
      <c r="AF9554" s="33"/>
      <c r="AG9554" s="33"/>
      <c r="AX9554" s="37"/>
    </row>
    <row r="9555" spans="21:50" x14ac:dyDescent="0.2">
      <c r="U9555" s="1"/>
      <c r="AC9555" s="93"/>
      <c r="AD9555" s="69"/>
      <c r="AE9555" s="33"/>
      <c r="AF9555" s="33"/>
      <c r="AG9555" s="33"/>
      <c r="AX9555" s="37"/>
    </row>
    <row r="9556" spans="21:50" x14ac:dyDescent="0.2">
      <c r="U9556" s="1"/>
      <c r="AC9556" s="93"/>
      <c r="AD9556" s="69"/>
      <c r="AE9556" s="33"/>
      <c r="AF9556" s="33"/>
      <c r="AG9556" s="33"/>
      <c r="AX9556" s="37"/>
    </row>
    <row r="9557" spans="21:50" x14ac:dyDescent="0.2">
      <c r="U9557" s="1"/>
      <c r="AC9557" s="93"/>
      <c r="AD9557" s="69"/>
      <c r="AE9557" s="33"/>
      <c r="AF9557" s="33"/>
      <c r="AG9557" s="33"/>
      <c r="AX9557" s="37"/>
    </row>
    <row r="9558" spans="21:50" x14ac:dyDescent="0.2">
      <c r="U9558" s="1"/>
      <c r="AC9558" s="93"/>
      <c r="AD9558" s="69"/>
      <c r="AE9558" s="33"/>
      <c r="AF9558" s="33"/>
      <c r="AG9558" s="33"/>
      <c r="AX9558" s="37"/>
    </row>
    <row r="9559" spans="21:50" x14ac:dyDescent="0.2">
      <c r="U9559" s="1"/>
      <c r="AC9559" s="93"/>
      <c r="AD9559" s="69"/>
      <c r="AE9559" s="33"/>
      <c r="AF9559" s="33"/>
      <c r="AG9559" s="33"/>
      <c r="AX9559" s="37"/>
    </row>
    <row r="9560" spans="21:50" x14ac:dyDescent="0.2">
      <c r="U9560" s="1"/>
      <c r="AC9560" s="93"/>
      <c r="AD9560" s="69"/>
      <c r="AE9560" s="33"/>
      <c r="AF9560" s="33"/>
      <c r="AG9560" s="33"/>
      <c r="AX9560" s="37"/>
    </row>
    <row r="9561" spans="21:50" x14ac:dyDescent="0.2">
      <c r="U9561" s="1"/>
      <c r="AC9561" s="93"/>
      <c r="AD9561" s="69"/>
      <c r="AE9561" s="33"/>
      <c r="AF9561" s="33"/>
      <c r="AG9561" s="33"/>
      <c r="AX9561" s="37"/>
    </row>
    <row r="9562" spans="21:50" x14ac:dyDescent="0.2">
      <c r="U9562" s="1"/>
      <c r="AC9562" s="93"/>
      <c r="AD9562" s="69"/>
      <c r="AE9562" s="33"/>
      <c r="AF9562" s="33"/>
      <c r="AG9562" s="33"/>
      <c r="AX9562" s="37"/>
    </row>
    <row r="9563" spans="21:50" x14ac:dyDescent="0.2">
      <c r="U9563" s="1"/>
      <c r="AC9563" s="93"/>
      <c r="AD9563" s="69"/>
      <c r="AE9563" s="33"/>
      <c r="AF9563" s="33"/>
      <c r="AG9563" s="33"/>
      <c r="AX9563" s="37"/>
    </row>
    <row r="9564" spans="21:50" x14ac:dyDescent="0.2">
      <c r="U9564" s="1"/>
      <c r="AC9564" s="93"/>
      <c r="AD9564" s="69"/>
      <c r="AE9564" s="33"/>
      <c r="AF9564" s="33"/>
      <c r="AG9564" s="33"/>
      <c r="AX9564" s="37"/>
    </row>
    <row r="9565" spans="21:50" x14ac:dyDescent="0.2">
      <c r="U9565" s="1"/>
      <c r="AC9565" s="93"/>
      <c r="AD9565" s="69"/>
      <c r="AE9565" s="33"/>
      <c r="AF9565" s="33"/>
      <c r="AG9565" s="33"/>
      <c r="AX9565" s="37"/>
    </row>
    <row r="9566" spans="21:50" x14ac:dyDescent="0.2">
      <c r="U9566" s="1"/>
      <c r="AC9566" s="93"/>
      <c r="AD9566" s="69"/>
      <c r="AE9566" s="33"/>
      <c r="AF9566" s="33"/>
      <c r="AG9566" s="33"/>
      <c r="AX9566" s="37"/>
    </row>
    <row r="9567" spans="21:50" x14ac:dyDescent="0.2">
      <c r="U9567" s="1"/>
      <c r="AC9567" s="93"/>
      <c r="AD9567" s="69"/>
      <c r="AE9567" s="33"/>
      <c r="AF9567" s="33"/>
      <c r="AG9567" s="33"/>
      <c r="AX9567" s="37"/>
    </row>
    <row r="9568" spans="21:50" x14ac:dyDescent="0.2">
      <c r="U9568" s="1"/>
      <c r="AC9568" s="93"/>
      <c r="AD9568" s="69"/>
      <c r="AE9568" s="33"/>
      <c r="AF9568" s="33"/>
      <c r="AG9568" s="33"/>
      <c r="AX9568" s="37"/>
    </row>
    <row r="9569" spans="21:50" x14ac:dyDescent="0.2">
      <c r="U9569" s="1"/>
      <c r="AC9569" s="93"/>
      <c r="AD9569" s="69"/>
      <c r="AE9569" s="33"/>
      <c r="AF9569" s="33"/>
      <c r="AG9569" s="33"/>
      <c r="AX9569" s="37"/>
    </row>
    <row r="9570" spans="21:50" x14ac:dyDescent="0.2">
      <c r="U9570" s="1"/>
      <c r="AC9570" s="93"/>
      <c r="AD9570" s="69"/>
      <c r="AE9570" s="33"/>
      <c r="AF9570" s="33"/>
      <c r="AG9570" s="33"/>
      <c r="AX9570" s="37"/>
    </row>
    <row r="9571" spans="21:50" x14ac:dyDescent="0.2">
      <c r="U9571" s="1"/>
      <c r="AC9571" s="93"/>
      <c r="AD9571" s="69"/>
      <c r="AE9571" s="33"/>
      <c r="AF9571" s="33"/>
      <c r="AG9571" s="33"/>
      <c r="AX9571" s="37"/>
    </row>
    <row r="9572" spans="21:50" x14ac:dyDescent="0.2">
      <c r="U9572" s="1"/>
      <c r="AC9572" s="93"/>
      <c r="AD9572" s="69"/>
      <c r="AE9572" s="33"/>
      <c r="AF9572" s="33"/>
      <c r="AG9572" s="33"/>
      <c r="AX9572" s="37"/>
    </row>
    <row r="9573" spans="21:50" x14ac:dyDescent="0.2">
      <c r="U9573" s="1"/>
      <c r="AC9573" s="93"/>
      <c r="AD9573" s="69"/>
      <c r="AE9573" s="33"/>
      <c r="AF9573" s="33"/>
      <c r="AG9573" s="33"/>
      <c r="AX9573" s="37"/>
    </row>
    <row r="9574" spans="21:50" x14ac:dyDescent="0.2">
      <c r="U9574" s="1"/>
      <c r="AC9574" s="93"/>
      <c r="AD9574" s="69"/>
      <c r="AE9574" s="33"/>
      <c r="AF9574" s="33"/>
      <c r="AG9574" s="33"/>
      <c r="AX9574" s="37"/>
    </row>
    <row r="9575" spans="21:50" x14ac:dyDescent="0.2">
      <c r="U9575" s="1"/>
      <c r="AC9575" s="93"/>
      <c r="AD9575" s="69"/>
      <c r="AE9575" s="33"/>
      <c r="AF9575" s="33"/>
      <c r="AG9575" s="33"/>
      <c r="AX9575" s="37"/>
    </row>
    <row r="9576" spans="21:50" x14ac:dyDescent="0.2">
      <c r="U9576" s="1"/>
      <c r="AC9576" s="93"/>
      <c r="AD9576" s="69"/>
      <c r="AE9576" s="33"/>
      <c r="AF9576" s="33"/>
      <c r="AG9576" s="33"/>
      <c r="AX9576" s="37"/>
    </row>
    <row r="9577" spans="21:50" x14ac:dyDescent="0.2">
      <c r="U9577" s="1"/>
      <c r="AC9577" s="93"/>
      <c r="AD9577" s="69"/>
      <c r="AE9577" s="33"/>
      <c r="AF9577" s="33"/>
      <c r="AG9577" s="33"/>
      <c r="AX9577" s="37"/>
    </row>
    <row r="9578" spans="21:50" x14ac:dyDescent="0.2">
      <c r="U9578" s="1"/>
      <c r="AC9578" s="93"/>
      <c r="AD9578" s="69"/>
      <c r="AE9578" s="33"/>
      <c r="AF9578" s="33"/>
      <c r="AG9578" s="33"/>
      <c r="AX9578" s="37"/>
    </row>
    <row r="9579" spans="21:50" x14ac:dyDescent="0.2">
      <c r="U9579" s="1"/>
      <c r="AC9579" s="93"/>
      <c r="AD9579" s="69"/>
      <c r="AE9579" s="33"/>
      <c r="AF9579" s="33"/>
      <c r="AG9579" s="33"/>
      <c r="AX9579" s="37"/>
    </row>
    <row r="9580" spans="21:50" x14ac:dyDescent="0.2">
      <c r="U9580" s="1"/>
      <c r="AC9580" s="93"/>
      <c r="AD9580" s="69"/>
      <c r="AE9580" s="33"/>
      <c r="AF9580" s="33"/>
      <c r="AG9580" s="33"/>
      <c r="AX9580" s="37"/>
    </row>
    <row r="9581" spans="21:50" x14ac:dyDescent="0.2">
      <c r="U9581" s="1"/>
      <c r="AC9581" s="93"/>
      <c r="AD9581" s="69"/>
      <c r="AE9581" s="33"/>
      <c r="AF9581" s="33"/>
      <c r="AG9581" s="33"/>
      <c r="AX9581" s="37"/>
    </row>
    <row r="9582" spans="21:50" x14ac:dyDescent="0.2">
      <c r="U9582" s="1"/>
      <c r="AC9582" s="93"/>
      <c r="AD9582" s="69"/>
      <c r="AE9582" s="33"/>
      <c r="AF9582" s="33"/>
      <c r="AG9582" s="33"/>
      <c r="AX9582" s="37"/>
    </row>
    <row r="9583" spans="21:50" x14ac:dyDescent="0.2">
      <c r="U9583" s="1"/>
      <c r="AC9583" s="93"/>
      <c r="AD9583" s="69"/>
      <c r="AE9583" s="33"/>
      <c r="AF9583" s="33"/>
      <c r="AG9583" s="33"/>
      <c r="AX9583" s="37"/>
    </row>
    <row r="9584" spans="21:50" x14ac:dyDescent="0.2">
      <c r="U9584" s="1"/>
      <c r="AC9584" s="93"/>
      <c r="AD9584" s="69"/>
      <c r="AE9584" s="33"/>
      <c r="AF9584" s="33"/>
      <c r="AG9584" s="33"/>
      <c r="AX9584" s="37"/>
    </row>
    <row r="9585" spans="21:50" x14ac:dyDescent="0.2">
      <c r="U9585" s="1"/>
      <c r="AC9585" s="93"/>
      <c r="AD9585" s="69"/>
      <c r="AE9585" s="33"/>
      <c r="AF9585" s="33"/>
      <c r="AG9585" s="33"/>
      <c r="AX9585" s="37"/>
    </row>
    <row r="9586" spans="21:50" x14ac:dyDescent="0.2">
      <c r="U9586" s="1"/>
      <c r="AC9586" s="93"/>
      <c r="AD9586" s="69"/>
      <c r="AE9586" s="33"/>
      <c r="AF9586" s="33"/>
      <c r="AG9586" s="33"/>
      <c r="AX9586" s="37"/>
    </row>
    <row r="9587" spans="21:50" x14ac:dyDescent="0.2">
      <c r="U9587" s="1"/>
      <c r="AC9587" s="93"/>
      <c r="AD9587" s="69"/>
      <c r="AE9587" s="33"/>
      <c r="AF9587" s="33"/>
      <c r="AG9587" s="33"/>
      <c r="AX9587" s="37"/>
    </row>
    <row r="9588" spans="21:50" x14ac:dyDescent="0.2">
      <c r="U9588" s="1"/>
      <c r="AC9588" s="93"/>
      <c r="AD9588" s="69"/>
      <c r="AE9588" s="33"/>
      <c r="AF9588" s="33"/>
      <c r="AG9588" s="33"/>
      <c r="AX9588" s="37"/>
    </row>
    <row r="9589" spans="21:50" x14ac:dyDescent="0.2">
      <c r="U9589" s="1"/>
      <c r="AC9589" s="93"/>
      <c r="AD9589" s="69"/>
      <c r="AE9589" s="33"/>
      <c r="AF9589" s="33"/>
      <c r="AG9589" s="33"/>
      <c r="AX9589" s="37"/>
    </row>
    <row r="9590" spans="21:50" x14ac:dyDescent="0.2">
      <c r="U9590" s="1"/>
      <c r="AC9590" s="93"/>
      <c r="AD9590" s="69"/>
      <c r="AE9590" s="33"/>
      <c r="AF9590" s="33"/>
      <c r="AG9590" s="33"/>
      <c r="AX9590" s="37"/>
    </row>
    <row r="9591" spans="21:50" x14ac:dyDescent="0.2">
      <c r="U9591" s="1"/>
      <c r="AC9591" s="93"/>
      <c r="AD9591" s="69"/>
      <c r="AE9591" s="33"/>
      <c r="AF9591" s="33"/>
      <c r="AG9591" s="33"/>
      <c r="AX9591" s="37"/>
    </row>
    <row r="9592" spans="21:50" x14ac:dyDescent="0.2">
      <c r="U9592" s="1"/>
      <c r="AC9592" s="93"/>
      <c r="AD9592" s="69"/>
      <c r="AE9592" s="33"/>
      <c r="AF9592" s="33"/>
      <c r="AG9592" s="33"/>
      <c r="AX9592" s="37"/>
    </row>
    <row r="9593" spans="21:50" x14ac:dyDescent="0.2">
      <c r="U9593" s="1"/>
      <c r="AC9593" s="93"/>
      <c r="AD9593" s="69"/>
      <c r="AE9593" s="33"/>
      <c r="AF9593" s="33"/>
      <c r="AG9593" s="33"/>
      <c r="AX9593" s="37"/>
    </row>
    <row r="9594" spans="21:50" x14ac:dyDescent="0.2">
      <c r="U9594" s="1"/>
      <c r="AC9594" s="93"/>
      <c r="AD9594" s="69"/>
      <c r="AE9594" s="33"/>
      <c r="AF9594" s="33"/>
      <c r="AG9594" s="33"/>
      <c r="AX9594" s="37"/>
    </row>
    <row r="9595" spans="21:50" x14ac:dyDescent="0.2">
      <c r="U9595" s="1"/>
      <c r="AC9595" s="93"/>
      <c r="AD9595" s="69"/>
      <c r="AE9595" s="33"/>
      <c r="AF9595" s="33"/>
      <c r="AG9595" s="33"/>
      <c r="AX9595" s="37"/>
    </row>
    <row r="9596" spans="21:50" x14ac:dyDescent="0.2">
      <c r="U9596" s="1"/>
      <c r="AC9596" s="93"/>
      <c r="AD9596" s="69"/>
      <c r="AE9596" s="33"/>
      <c r="AF9596" s="33"/>
      <c r="AG9596" s="33"/>
      <c r="AX9596" s="37"/>
    </row>
    <row r="9597" spans="21:50" x14ac:dyDescent="0.2">
      <c r="U9597" s="1"/>
      <c r="AC9597" s="93"/>
      <c r="AD9597" s="69"/>
      <c r="AE9597" s="33"/>
      <c r="AF9597" s="33"/>
      <c r="AG9597" s="33"/>
      <c r="AX9597" s="37"/>
    </row>
    <row r="9598" spans="21:50" x14ac:dyDescent="0.2">
      <c r="U9598" s="1"/>
      <c r="AC9598" s="93"/>
      <c r="AD9598" s="69"/>
      <c r="AE9598" s="33"/>
      <c r="AF9598" s="33"/>
      <c r="AG9598" s="33"/>
      <c r="AX9598" s="37"/>
    </row>
    <row r="9599" spans="21:50" x14ac:dyDescent="0.2">
      <c r="U9599" s="1"/>
      <c r="AC9599" s="93"/>
      <c r="AD9599" s="69"/>
      <c r="AE9599" s="33"/>
      <c r="AF9599" s="33"/>
      <c r="AG9599" s="33"/>
      <c r="AX9599" s="37"/>
    </row>
    <row r="9600" spans="21:50" x14ac:dyDescent="0.2">
      <c r="U9600" s="1"/>
      <c r="AC9600" s="93"/>
      <c r="AD9600" s="69"/>
      <c r="AE9600" s="33"/>
      <c r="AF9600" s="33"/>
      <c r="AG9600" s="33"/>
      <c r="AX9600" s="37"/>
    </row>
    <row r="9601" spans="21:50" x14ac:dyDescent="0.2">
      <c r="U9601" s="1"/>
      <c r="AC9601" s="93"/>
      <c r="AD9601" s="69"/>
      <c r="AE9601" s="33"/>
      <c r="AF9601" s="33"/>
      <c r="AG9601" s="33"/>
      <c r="AX9601" s="37"/>
    </row>
    <row r="9602" spans="21:50" x14ac:dyDescent="0.2">
      <c r="U9602" s="1"/>
      <c r="AC9602" s="93"/>
      <c r="AD9602" s="69"/>
      <c r="AE9602" s="33"/>
      <c r="AF9602" s="33"/>
      <c r="AG9602" s="33"/>
      <c r="AX9602" s="37"/>
    </row>
    <row r="9603" spans="21:50" x14ac:dyDescent="0.2">
      <c r="U9603" s="1"/>
      <c r="AC9603" s="93"/>
      <c r="AD9603" s="69"/>
      <c r="AE9603" s="33"/>
      <c r="AF9603" s="33"/>
      <c r="AG9603" s="33"/>
      <c r="AX9603" s="37"/>
    </row>
    <row r="9604" spans="21:50" x14ac:dyDescent="0.2">
      <c r="U9604" s="1"/>
      <c r="AC9604" s="93"/>
      <c r="AD9604" s="69"/>
      <c r="AE9604" s="33"/>
      <c r="AF9604" s="33"/>
      <c r="AG9604" s="33"/>
      <c r="AX9604" s="37"/>
    </row>
    <row r="9605" spans="21:50" x14ac:dyDescent="0.2">
      <c r="U9605" s="1"/>
      <c r="AC9605" s="93"/>
      <c r="AD9605" s="69"/>
      <c r="AE9605" s="33"/>
      <c r="AF9605" s="33"/>
      <c r="AG9605" s="33"/>
      <c r="AX9605" s="37"/>
    </row>
    <row r="9606" spans="21:50" x14ac:dyDescent="0.2">
      <c r="U9606" s="1"/>
      <c r="AC9606" s="93"/>
      <c r="AD9606" s="69"/>
      <c r="AE9606" s="33"/>
      <c r="AF9606" s="33"/>
      <c r="AG9606" s="33"/>
      <c r="AX9606" s="37"/>
    </row>
    <row r="9607" spans="21:50" x14ac:dyDescent="0.2">
      <c r="U9607" s="1"/>
      <c r="AC9607" s="93"/>
      <c r="AD9607" s="69"/>
      <c r="AE9607" s="33"/>
      <c r="AF9607" s="33"/>
      <c r="AG9607" s="33"/>
      <c r="AX9607" s="37"/>
    </row>
    <row r="9608" spans="21:50" x14ac:dyDescent="0.2">
      <c r="U9608" s="1"/>
      <c r="AC9608" s="93"/>
      <c r="AD9608" s="69"/>
      <c r="AE9608" s="33"/>
      <c r="AF9608" s="33"/>
      <c r="AG9608" s="33"/>
      <c r="AX9608" s="37"/>
    </row>
    <row r="9609" spans="21:50" x14ac:dyDescent="0.2">
      <c r="U9609" s="1"/>
      <c r="AC9609" s="93"/>
      <c r="AD9609" s="69"/>
      <c r="AE9609" s="33"/>
      <c r="AF9609" s="33"/>
      <c r="AG9609" s="33"/>
      <c r="AX9609" s="37"/>
    </row>
    <row r="9610" spans="21:50" x14ac:dyDescent="0.2">
      <c r="U9610" s="1"/>
      <c r="AC9610" s="93"/>
      <c r="AD9610" s="69"/>
      <c r="AE9610" s="33"/>
      <c r="AF9610" s="33"/>
      <c r="AG9610" s="33"/>
      <c r="AX9610" s="37"/>
    </row>
    <row r="9611" spans="21:50" x14ac:dyDescent="0.2">
      <c r="U9611" s="1"/>
      <c r="AC9611" s="93"/>
      <c r="AD9611" s="69"/>
      <c r="AE9611" s="33"/>
      <c r="AF9611" s="33"/>
      <c r="AG9611" s="33"/>
      <c r="AX9611" s="37"/>
    </row>
    <row r="9612" spans="21:50" x14ac:dyDescent="0.2">
      <c r="U9612" s="1"/>
      <c r="AC9612" s="93"/>
      <c r="AD9612" s="69"/>
      <c r="AE9612" s="33"/>
      <c r="AF9612" s="33"/>
      <c r="AG9612" s="33"/>
      <c r="AX9612" s="37"/>
    </row>
    <row r="9613" spans="21:50" x14ac:dyDescent="0.2">
      <c r="U9613" s="1"/>
      <c r="AC9613" s="93"/>
      <c r="AD9613" s="69"/>
      <c r="AE9613" s="33"/>
      <c r="AF9613" s="33"/>
      <c r="AG9613" s="33"/>
      <c r="AX9613" s="37"/>
    </row>
    <row r="9614" spans="21:50" x14ac:dyDescent="0.2">
      <c r="U9614" s="1"/>
      <c r="AC9614" s="93"/>
      <c r="AD9614" s="69"/>
      <c r="AE9614" s="33"/>
      <c r="AF9614" s="33"/>
      <c r="AG9614" s="33"/>
      <c r="AX9614" s="37"/>
    </row>
    <row r="9615" spans="21:50" x14ac:dyDescent="0.2">
      <c r="U9615" s="1"/>
      <c r="AC9615" s="93"/>
      <c r="AD9615" s="69"/>
      <c r="AE9615" s="33"/>
      <c r="AF9615" s="33"/>
      <c r="AG9615" s="33"/>
      <c r="AX9615" s="37"/>
    </row>
    <row r="9616" spans="21:50" x14ac:dyDescent="0.2">
      <c r="U9616" s="1"/>
      <c r="AC9616" s="93"/>
      <c r="AD9616" s="69"/>
      <c r="AE9616" s="33"/>
      <c r="AF9616" s="33"/>
      <c r="AG9616" s="33"/>
      <c r="AX9616" s="37"/>
    </row>
    <row r="9617" spans="21:50" x14ac:dyDescent="0.2">
      <c r="U9617" s="1"/>
      <c r="AC9617" s="93"/>
      <c r="AD9617" s="69"/>
      <c r="AE9617" s="33"/>
      <c r="AF9617" s="33"/>
      <c r="AG9617" s="33"/>
      <c r="AX9617" s="37"/>
    </row>
    <row r="9618" spans="21:50" x14ac:dyDescent="0.2">
      <c r="U9618" s="1"/>
      <c r="AC9618" s="93"/>
      <c r="AD9618" s="69"/>
      <c r="AE9618" s="33"/>
      <c r="AF9618" s="33"/>
      <c r="AG9618" s="33"/>
      <c r="AX9618" s="37"/>
    </row>
    <row r="9619" spans="21:50" x14ac:dyDescent="0.2">
      <c r="U9619" s="1"/>
      <c r="AC9619" s="93"/>
      <c r="AD9619" s="69"/>
      <c r="AE9619" s="33"/>
      <c r="AF9619" s="33"/>
      <c r="AG9619" s="33"/>
      <c r="AX9619" s="37"/>
    </row>
    <row r="9620" spans="21:50" x14ac:dyDescent="0.2">
      <c r="U9620" s="1"/>
      <c r="AC9620" s="93"/>
      <c r="AD9620" s="69"/>
      <c r="AE9620" s="33"/>
      <c r="AF9620" s="33"/>
      <c r="AG9620" s="33"/>
      <c r="AX9620" s="37"/>
    </row>
    <row r="9621" spans="21:50" x14ac:dyDescent="0.2">
      <c r="U9621" s="1"/>
      <c r="AC9621" s="93"/>
      <c r="AD9621" s="69"/>
      <c r="AE9621" s="33"/>
      <c r="AF9621" s="33"/>
      <c r="AG9621" s="33"/>
      <c r="AX9621" s="37"/>
    </row>
    <row r="9622" spans="21:50" x14ac:dyDescent="0.2">
      <c r="U9622" s="1"/>
      <c r="AC9622" s="93"/>
      <c r="AD9622" s="69"/>
      <c r="AE9622" s="33"/>
      <c r="AF9622" s="33"/>
      <c r="AG9622" s="33"/>
      <c r="AX9622" s="37"/>
    </row>
    <row r="9623" spans="21:50" x14ac:dyDescent="0.2">
      <c r="U9623" s="1"/>
      <c r="AC9623" s="93"/>
      <c r="AD9623" s="69"/>
      <c r="AE9623" s="33"/>
      <c r="AF9623" s="33"/>
      <c r="AG9623" s="33"/>
      <c r="AX9623" s="37"/>
    </row>
    <row r="9624" spans="21:50" x14ac:dyDescent="0.2">
      <c r="U9624" s="1"/>
      <c r="AC9624" s="93"/>
      <c r="AD9624" s="69"/>
      <c r="AE9624" s="33"/>
      <c r="AF9624" s="33"/>
      <c r="AG9624" s="33"/>
      <c r="AX9624" s="37"/>
    </row>
    <row r="9625" spans="21:50" x14ac:dyDescent="0.2">
      <c r="U9625" s="1"/>
      <c r="AC9625" s="93"/>
      <c r="AD9625" s="69"/>
      <c r="AE9625" s="33"/>
      <c r="AF9625" s="33"/>
      <c r="AG9625" s="33"/>
      <c r="AX9625" s="37"/>
    </row>
    <row r="9626" spans="21:50" x14ac:dyDescent="0.2">
      <c r="U9626" s="1"/>
      <c r="AC9626" s="93"/>
      <c r="AD9626" s="69"/>
      <c r="AE9626" s="33"/>
      <c r="AF9626" s="33"/>
      <c r="AG9626" s="33"/>
      <c r="AX9626" s="37"/>
    </row>
    <row r="9627" spans="21:50" x14ac:dyDescent="0.2">
      <c r="U9627" s="1"/>
      <c r="AC9627" s="93"/>
      <c r="AD9627" s="69"/>
      <c r="AE9627" s="33"/>
      <c r="AF9627" s="33"/>
      <c r="AG9627" s="33"/>
      <c r="AX9627" s="37"/>
    </row>
    <row r="9628" spans="21:50" x14ac:dyDescent="0.2">
      <c r="U9628" s="1"/>
      <c r="AC9628" s="93"/>
      <c r="AD9628" s="69"/>
      <c r="AE9628" s="33"/>
      <c r="AF9628" s="33"/>
      <c r="AG9628" s="33"/>
      <c r="AX9628" s="37"/>
    </row>
    <row r="9629" spans="21:50" x14ac:dyDescent="0.2">
      <c r="U9629" s="1"/>
      <c r="AC9629" s="93"/>
      <c r="AD9629" s="69"/>
      <c r="AE9629" s="33"/>
      <c r="AF9629" s="33"/>
      <c r="AG9629" s="33"/>
      <c r="AX9629" s="37"/>
    </row>
    <row r="9630" spans="21:50" x14ac:dyDescent="0.2">
      <c r="U9630" s="1"/>
      <c r="AC9630" s="93"/>
      <c r="AD9630" s="69"/>
      <c r="AE9630" s="33"/>
      <c r="AF9630" s="33"/>
      <c r="AG9630" s="33"/>
      <c r="AX9630" s="37"/>
    </row>
    <row r="9631" spans="21:50" x14ac:dyDescent="0.2">
      <c r="U9631" s="1"/>
      <c r="AC9631" s="93"/>
      <c r="AD9631" s="69"/>
      <c r="AE9631" s="33"/>
      <c r="AF9631" s="33"/>
      <c r="AG9631" s="33"/>
      <c r="AX9631" s="37"/>
    </row>
    <row r="9632" spans="21:50" x14ac:dyDescent="0.2">
      <c r="U9632" s="1"/>
      <c r="AC9632" s="93"/>
      <c r="AD9632" s="69"/>
      <c r="AE9632" s="33"/>
      <c r="AF9632" s="33"/>
      <c r="AG9632" s="33"/>
      <c r="AX9632" s="37"/>
    </row>
    <row r="9633" spans="21:50" x14ac:dyDescent="0.2">
      <c r="U9633" s="1"/>
      <c r="AC9633" s="93"/>
      <c r="AD9633" s="69"/>
      <c r="AE9633" s="33"/>
      <c r="AF9633" s="33"/>
      <c r="AG9633" s="33"/>
      <c r="AX9633" s="37"/>
    </row>
    <row r="9634" spans="21:50" x14ac:dyDescent="0.2">
      <c r="U9634" s="1"/>
      <c r="AC9634" s="93"/>
      <c r="AD9634" s="69"/>
      <c r="AE9634" s="33"/>
      <c r="AF9634" s="33"/>
      <c r="AG9634" s="33"/>
      <c r="AX9634" s="37"/>
    </row>
    <row r="9635" spans="21:50" x14ac:dyDescent="0.2">
      <c r="U9635" s="1"/>
      <c r="AC9635" s="93"/>
      <c r="AD9635" s="69"/>
      <c r="AE9635" s="33"/>
      <c r="AF9635" s="33"/>
      <c r="AG9635" s="33"/>
      <c r="AX9635" s="37"/>
    </row>
    <row r="9636" spans="21:50" x14ac:dyDescent="0.2">
      <c r="U9636" s="1"/>
      <c r="AC9636" s="93"/>
      <c r="AD9636" s="69"/>
      <c r="AE9636" s="33"/>
      <c r="AF9636" s="33"/>
      <c r="AG9636" s="33"/>
      <c r="AX9636" s="37"/>
    </row>
    <row r="9637" spans="21:50" x14ac:dyDescent="0.2">
      <c r="U9637" s="1"/>
      <c r="AC9637" s="93"/>
      <c r="AD9637" s="69"/>
      <c r="AE9637" s="33"/>
      <c r="AF9637" s="33"/>
      <c r="AG9637" s="33"/>
      <c r="AX9637" s="37"/>
    </row>
    <row r="9638" spans="21:50" x14ac:dyDescent="0.2">
      <c r="U9638" s="1"/>
      <c r="AC9638" s="93"/>
      <c r="AD9638" s="69"/>
      <c r="AE9638" s="33"/>
      <c r="AF9638" s="33"/>
      <c r="AG9638" s="33"/>
      <c r="AX9638" s="37"/>
    </row>
    <row r="9639" spans="21:50" x14ac:dyDescent="0.2">
      <c r="U9639" s="1"/>
      <c r="AC9639" s="93"/>
      <c r="AD9639" s="69"/>
      <c r="AE9639" s="33"/>
      <c r="AF9639" s="33"/>
      <c r="AG9639" s="33"/>
      <c r="AX9639" s="37"/>
    </row>
    <row r="9640" spans="21:50" x14ac:dyDescent="0.2">
      <c r="U9640" s="1"/>
      <c r="AC9640" s="93"/>
      <c r="AD9640" s="69"/>
      <c r="AE9640" s="33"/>
      <c r="AF9640" s="33"/>
      <c r="AG9640" s="33"/>
      <c r="AX9640" s="37"/>
    </row>
    <row r="9641" spans="21:50" x14ac:dyDescent="0.2">
      <c r="U9641" s="1"/>
      <c r="AC9641" s="93"/>
      <c r="AD9641" s="69"/>
      <c r="AE9641" s="33"/>
      <c r="AF9641" s="33"/>
      <c r="AG9641" s="33"/>
      <c r="AX9641" s="37"/>
    </row>
    <row r="9642" spans="21:50" x14ac:dyDescent="0.2">
      <c r="U9642" s="1"/>
      <c r="AC9642" s="93"/>
      <c r="AD9642" s="69"/>
      <c r="AE9642" s="33"/>
      <c r="AF9642" s="33"/>
      <c r="AG9642" s="33"/>
      <c r="AX9642" s="37"/>
    </row>
    <row r="9643" spans="21:50" x14ac:dyDescent="0.2">
      <c r="U9643" s="1"/>
      <c r="AC9643" s="93"/>
      <c r="AD9643" s="69"/>
      <c r="AE9643" s="33"/>
      <c r="AF9643" s="33"/>
      <c r="AG9643" s="33"/>
      <c r="AX9643" s="37"/>
    </row>
    <row r="9644" spans="21:50" x14ac:dyDescent="0.2">
      <c r="AC9644" s="93"/>
      <c r="AD9644" s="69"/>
      <c r="AE9644" s="33"/>
      <c r="AF9644" s="33"/>
      <c r="AG9644" s="33"/>
      <c r="AX9644" s="37"/>
    </row>
    <row r="9645" spans="21:50" x14ac:dyDescent="0.2">
      <c r="AC9645" s="93"/>
      <c r="AD9645" s="69"/>
      <c r="AE9645" s="33"/>
      <c r="AF9645" s="33"/>
      <c r="AG9645" s="33"/>
      <c r="AX9645" s="37"/>
    </row>
    <row r="9646" spans="21:50" x14ac:dyDescent="0.2">
      <c r="AC9646" s="93"/>
      <c r="AD9646" s="69"/>
      <c r="AE9646" s="33"/>
      <c r="AF9646" s="33"/>
      <c r="AG9646" s="33"/>
      <c r="AX9646" s="37"/>
    </row>
    <row r="9647" spans="21:50" x14ac:dyDescent="0.2">
      <c r="AC9647" s="93"/>
      <c r="AD9647" s="69"/>
      <c r="AE9647" s="33"/>
      <c r="AF9647" s="33"/>
      <c r="AG9647" s="33"/>
      <c r="AX9647" s="37"/>
    </row>
    <row r="9648" spans="21:50" x14ac:dyDescent="0.2">
      <c r="AC9648" s="93"/>
      <c r="AD9648" s="69"/>
      <c r="AE9648" s="33"/>
      <c r="AF9648" s="33"/>
      <c r="AG9648" s="33"/>
      <c r="AX9648" s="37"/>
    </row>
    <row r="9649" spans="29:50" x14ac:dyDescent="0.2">
      <c r="AC9649" s="93"/>
      <c r="AD9649" s="69"/>
      <c r="AE9649" s="33"/>
      <c r="AF9649" s="33"/>
      <c r="AG9649" s="33"/>
      <c r="AX9649" s="37"/>
    </row>
    <row r="9650" spans="29:50" x14ac:dyDescent="0.2">
      <c r="AC9650" s="93"/>
      <c r="AD9650" s="69"/>
      <c r="AE9650" s="33"/>
      <c r="AF9650" s="33"/>
      <c r="AG9650" s="33"/>
      <c r="AX9650" s="37"/>
    </row>
    <row r="9651" spans="29:50" x14ac:dyDescent="0.2">
      <c r="AC9651" s="93"/>
      <c r="AD9651" s="69"/>
      <c r="AE9651" s="33"/>
      <c r="AF9651" s="33"/>
      <c r="AG9651" s="33"/>
      <c r="AX9651" s="37"/>
    </row>
    <row r="9652" spans="29:50" x14ac:dyDescent="0.2">
      <c r="AC9652" s="93"/>
      <c r="AD9652" s="69"/>
      <c r="AE9652" s="33"/>
      <c r="AF9652" s="33"/>
      <c r="AG9652" s="33"/>
      <c r="AX9652" s="37"/>
    </row>
    <row r="9653" spans="29:50" x14ac:dyDescent="0.2">
      <c r="AC9653" s="93"/>
      <c r="AD9653" s="69"/>
      <c r="AE9653" s="33"/>
      <c r="AF9653" s="33"/>
      <c r="AG9653" s="33"/>
      <c r="AX9653" s="37"/>
    </row>
    <row r="9654" spans="29:50" x14ac:dyDescent="0.2">
      <c r="AC9654" s="93"/>
      <c r="AD9654" s="69"/>
      <c r="AE9654" s="33"/>
      <c r="AF9654" s="33"/>
      <c r="AG9654" s="33"/>
      <c r="AX9654" s="37"/>
    </row>
    <row r="9655" spans="29:50" x14ac:dyDescent="0.2">
      <c r="AC9655" s="93"/>
      <c r="AD9655" s="69"/>
      <c r="AE9655" s="33"/>
      <c r="AF9655" s="33"/>
      <c r="AG9655" s="33"/>
      <c r="AX9655" s="37"/>
    </row>
    <row r="9656" spans="29:50" x14ac:dyDescent="0.2">
      <c r="AC9656" s="93"/>
      <c r="AD9656" s="69"/>
      <c r="AE9656" s="33"/>
      <c r="AF9656" s="33"/>
      <c r="AG9656" s="33"/>
      <c r="AX9656" s="37"/>
    </row>
    <row r="9657" spans="29:50" x14ac:dyDescent="0.2">
      <c r="AC9657" s="93"/>
      <c r="AD9657" s="69"/>
      <c r="AE9657" s="33"/>
      <c r="AF9657" s="33"/>
      <c r="AG9657" s="33"/>
      <c r="AX9657" s="37"/>
    </row>
    <row r="9658" spans="29:50" x14ac:dyDescent="0.2">
      <c r="AC9658" s="93"/>
      <c r="AD9658" s="69"/>
      <c r="AE9658" s="33"/>
      <c r="AF9658" s="33"/>
      <c r="AG9658" s="33"/>
      <c r="AX9658" s="37"/>
    </row>
    <row r="9659" spans="29:50" x14ac:dyDescent="0.2">
      <c r="AC9659" s="93"/>
      <c r="AD9659" s="69"/>
      <c r="AE9659" s="33"/>
      <c r="AF9659" s="33"/>
      <c r="AG9659" s="33"/>
      <c r="AX9659" s="37"/>
    </row>
    <row r="9660" spans="29:50" x14ac:dyDescent="0.2">
      <c r="AC9660" s="93"/>
      <c r="AD9660" s="69"/>
      <c r="AE9660" s="33"/>
      <c r="AF9660" s="33"/>
      <c r="AG9660" s="33"/>
      <c r="AX9660" s="37"/>
    </row>
    <row r="9661" spans="29:50" x14ac:dyDescent="0.2">
      <c r="AC9661" s="93"/>
      <c r="AD9661" s="69"/>
      <c r="AE9661" s="33"/>
      <c r="AF9661" s="33"/>
      <c r="AG9661" s="33"/>
      <c r="AX9661" s="37"/>
    </row>
    <row r="9662" spans="29:50" x14ac:dyDescent="0.2">
      <c r="AC9662" s="93"/>
      <c r="AD9662" s="69"/>
      <c r="AE9662" s="33"/>
      <c r="AF9662" s="33"/>
      <c r="AG9662" s="33"/>
      <c r="AX9662" s="37"/>
    </row>
    <row r="9663" spans="29:50" x14ac:dyDescent="0.2">
      <c r="AC9663" s="93"/>
      <c r="AD9663" s="69"/>
      <c r="AE9663" s="33"/>
      <c r="AF9663" s="33"/>
      <c r="AG9663" s="33"/>
      <c r="AX9663" s="37"/>
    </row>
    <row r="9664" spans="29:50" x14ac:dyDescent="0.2">
      <c r="AC9664" s="93"/>
      <c r="AD9664" s="69"/>
      <c r="AE9664" s="33"/>
      <c r="AF9664" s="33"/>
      <c r="AG9664" s="33"/>
      <c r="AX9664" s="37"/>
    </row>
    <row r="9665" spans="29:50" x14ac:dyDescent="0.2">
      <c r="AC9665" s="93"/>
      <c r="AD9665" s="69"/>
      <c r="AE9665" s="33"/>
      <c r="AF9665" s="33"/>
      <c r="AG9665" s="33"/>
      <c r="AX9665" s="37"/>
    </row>
    <row r="9666" spans="29:50" x14ac:dyDescent="0.2">
      <c r="AC9666" s="93"/>
      <c r="AD9666" s="69"/>
      <c r="AE9666" s="33"/>
      <c r="AF9666" s="33"/>
      <c r="AG9666" s="33"/>
      <c r="AX9666" s="37"/>
    </row>
    <row r="9667" spans="29:50" x14ac:dyDescent="0.2">
      <c r="AC9667" s="93"/>
      <c r="AD9667" s="69"/>
      <c r="AE9667" s="33"/>
      <c r="AF9667" s="33"/>
      <c r="AG9667" s="33"/>
      <c r="AX9667" s="37"/>
    </row>
    <row r="9668" spans="29:50" x14ac:dyDescent="0.2">
      <c r="AC9668" s="93"/>
      <c r="AD9668" s="69"/>
      <c r="AE9668" s="33"/>
      <c r="AF9668" s="33"/>
      <c r="AG9668" s="33"/>
      <c r="AX9668" s="37"/>
    </row>
    <row r="9669" spans="29:50" x14ac:dyDescent="0.2">
      <c r="AC9669" s="93"/>
      <c r="AD9669" s="69"/>
      <c r="AE9669" s="33"/>
      <c r="AF9669" s="33"/>
      <c r="AG9669" s="33"/>
      <c r="AX9669" s="37"/>
    </row>
    <row r="9670" spans="29:50" x14ac:dyDescent="0.2">
      <c r="AC9670" s="93"/>
      <c r="AD9670" s="69"/>
      <c r="AE9670" s="33"/>
      <c r="AF9670" s="33"/>
      <c r="AG9670" s="33"/>
      <c r="AX9670" s="37"/>
    </row>
    <row r="9671" spans="29:50" x14ac:dyDescent="0.2">
      <c r="AC9671" s="93"/>
      <c r="AD9671" s="69"/>
      <c r="AE9671" s="33"/>
      <c r="AF9671" s="33"/>
      <c r="AG9671" s="33"/>
      <c r="AX9671" s="37"/>
    </row>
    <row r="9672" spans="29:50" x14ac:dyDescent="0.2">
      <c r="AC9672" s="93"/>
      <c r="AD9672" s="69"/>
      <c r="AE9672" s="33"/>
      <c r="AF9672" s="33"/>
      <c r="AG9672" s="33"/>
      <c r="AX9672" s="37"/>
    </row>
    <row r="9673" spans="29:50" x14ac:dyDescent="0.2">
      <c r="AC9673" s="93"/>
      <c r="AD9673" s="69"/>
      <c r="AE9673" s="33"/>
      <c r="AF9673" s="33"/>
      <c r="AG9673" s="33"/>
      <c r="AX9673" s="37"/>
    </row>
    <row r="9674" spans="29:50" x14ac:dyDescent="0.2">
      <c r="AC9674" s="93"/>
      <c r="AD9674" s="69"/>
      <c r="AE9674" s="33"/>
      <c r="AF9674" s="33"/>
      <c r="AG9674" s="33"/>
      <c r="AX9674" s="37"/>
    </row>
    <row r="9675" spans="29:50" x14ac:dyDescent="0.2">
      <c r="AC9675" s="93"/>
      <c r="AD9675" s="69"/>
      <c r="AE9675" s="33"/>
      <c r="AF9675" s="33"/>
      <c r="AG9675" s="33"/>
      <c r="AX9675" s="37"/>
    </row>
    <row r="9676" spans="29:50" x14ac:dyDescent="0.2">
      <c r="AC9676" s="93"/>
      <c r="AD9676" s="69"/>
      <c r="AE9676" s="33"/>
      <c r="AF9676" s="33"/>
      <c r="AG9676" s="33"/>
      <c r="AX9676" s="37"/>
    </row>
    <row r="9677" spans="29:50" x14ac:dyDescent="0.2">
      <c r="AC9677" s="93"/>
      <c r="AD9677" s="69"/>
      <c r="AE9677" s="33"/>
      <c r="AF9677" s="33"/>
      <c r="AG9677" s="33"/>
      <c r="AX9677" s="37"/>
    </row>
    <row r="9678" spans="29:50" x14ac:dyDescent="0.2">
      <c r="AC9678" s="93"/>
      <c r="AD9678" s="69"/>
      <c r="AE9678" s="33"/>
      <c r="AF9678" s="33"/>
      <c r="AG9678" s="33"/>
      <c r="AX9678" s="37"/>
    </row>
    <row r="9679" spans="29:50" x14ac:dyDescent="0.2">
      <c r="AC9679" s="93"/>
      <c r="AD9679" s="69"/>
      <c r="AE9679" s="33"/>
      <c r="AF9679" s="33"/>
      <c r="AG9679" s="33"/>
      <c r="AX9679" s="37"/>
    </row>
    <row r="9680" spans="29:50" x14ac:dyDescent="0.2">
      <c r="AC9680" s="93"/>
      <c r="AD9680" s="69"/>
      <c r="AE9680" s="33"/>
      <c r="AF9680" s="33"/>
      <c r="AG9680" s="33"/>
      <c r="AX9680" s="37"/>
    </row>
    <row r="9681" spans="29:50" x14ac:dyDescent="0.2">
      <c r="AC9681" s="93"/>
      <c r="AD9681" s="69"/>
      <c r="AE9681" s="33"/>
      <c r="AF9681" s="33"/>
      <c r="AG9681" s="33"/>
      <c r="AX9681" s="37"/>
    </row>
    <row r="9682" spans="29:50" x14ac:dyDescent="0.2">
      <c r="AC9682" s="93"/>
      <c r="AD9682" s="69"/>
      <c r="AE9682" s="33"/>
      <c r="AF9682" s="33"/>
      <c r="AG9682" s="33"/>
      <c r="AX9682" s="37"/>
    </row>
    <row r="9683" spans="29:50" x14ac:dyDescent="0.2">
      <c r="AC9683" s="93"/>
      <c r="AD9683" s="69"/>
      <c r="AE9683" s="33"/>
      <c r="AF9683" s="33"/>
      <c r="AG9683" s="33"/>
      <c r="AX9683" s="37"/>
    </row>
    <row r="9684" spans="29:50" x14ac:dyDescent="0.2">
      <c r="AC9684" s="93"/>
      <c r="AD9684" s="69"/>
      <c r="AE9684" s="33"/>
      <c r="AF9684" s="33"/>
      <c r="AG9684" s="33"/>
      <c r="AX9684" s="37"/>
    </row>
    <row r="9685" spans="29:50" x14ac:dyDescent="0.2">
      <c r="AC9685" s="93"/>
      <c r="AD9685" s="69"/>
      <c r="AE9685" s="33"/>
      <c r="AF9685" s="33"/>
      <c r="AG9685" s="33"/>
      <c r="AX9685" s="37"/>
    </row>
    <row r="9686" spans="29:50" x14ac:dyDescent="0.2">
      <c r="AC9686" s="93"/>
      <c r="AD9686" s="69"/>
      <c r="AE9686" s="33"/>
      <c r="AF9686" s="33"/>
      <c r="AG9686" s="33"/>
      <c r="AX9686" s="37"/>
    </row>
    <row r="9687" spans="29:50" x14ac:dyDescent="0.2">
      <c r="AC9687" s="93"/>
      <c r="AD9687" s="69"/>
      <c r="AE9687" s="33"/>
      <c r="AF9687" s="33"/>
      <c r="AG9687" s="33"/>
      <c r="AX9687" s="37"/>
    </row>
    <row r="9688" spans="29:50" x14ac:dyDescent="0.2">
      <c r="AC9688" s="93"/>
      <c r="AD9688" s="69"/>
      <c r="AE9688" s="33"/>
      <c r="AF9688" s="33"/>
      <c r="AG9688" s="33"/>
      <c r="AX9688" s="37"/>
    </row>
    <row r="9689" spans="29:50" x14ac:dyDescent="0.2">
      <c r="AC9689" s="93"/>
      <c r="AD9689" s="69"/>
      <c r="AE9689" s="33"/>
      <c r="AF9689" s="33"/>
      <c r="AG9689" s="33"/>
      <c r="AX9689" s="37"/>
    </row>
    <row r="9690" spans="29:50" x14ac:dyDescent="0.2">
      <c r="AC9690" s="93"/>
      <c r="AD9690" s="69"/>
      <c r="AE9690" s="33"/>
      <c r="AF9690" s="33"/>
      <c r="AG9690" s="33"/>
      <c r="AX9690" s="37"/>
    </row>
    <row r="9691" spans="29:50" x14ac:dyDescent="0.2">
      <c r="AC9691" s="93"/>
      <c r="AD9691" s="69"/>
      <c r="AE9691" s="33"/>
      <c r="AF9691" s="33"/>
      <c r="AG9691" s="33"/>
      <c r="AX9691" s="37"/>
    </row>
    <row r="9692" spans="29:50" x14ac:dyDescent="0.2">
      <c r="AC9692" s="93"/>
      <c r="AD9692" s="69"/>
      <c r="AE9692" s="33"/>
      <c r="AF9692" s="33"/>
      <c r="AG9692" s="33"/>
      <c r="AX9692" s="37"/>
    </row>
    <row r="9693" spans="29:50" x14ac:dyDescent="0.2">
      <c r="AC9693" s="93"/>
      <c r="AD9693" s="69"/>
      <c r="AE9693" s="33"/>
      <c r="AF9693" s="33"/>
      <c r="AG9693" s="33"/>
      <c r="AX9693" s="37"/>
    </row>
    <row r="9694" spans="29:50" x14ac:dyDescent="0.2">
      <c r="AC9694" s="93"/>
      <c r="AD9694" s="69"/>
      <c r="AE9694" s="33"/>
      <c r="AF9694" s="33"/>
      <c r="AG9694" s="33"/>
      <c r="AX9694" s="37"/>
    </row>
    <row r="9695" spans="29:50" x14ac:dyDescent="0.2">
      <c r="AC9695" s="93"/>
      <c r="AD9695" s="69"/>
      <c r="AE9695" s="33"/>
      <c r="AF9695" s="33"/>
      <c r="AG9695" s="33"/>
      <c r="AX9695" s="37"/>
    </row>
    <row r="9696" spans="29:50" x14ac:dyDescent="0.2">
      <c r="AC9696" s="93"/>
      <c r="AD9696" s="69"/>
      <c r="AE9696" s="33"/>
      <c r="AF9696" s="33"/>
      <c r="AG9696" s="33"/>
      <c r="AX9696" s="37"/>
    </row>
    <row r="9697" spans="29:50" x14ac:dyDescent="0.2">
      <c r="AC9697" s="93"/>
      <c r="AD9697" s="69"/>
      <c r="AE9697" s="33"/>
      <c r="AF9697" s="33"/>
      <c r="AG9697" s="33"/>
      <c r="AX9697" s="37"/>
    </row>
    <row r="9698" spans="29:50" x14ac:dyDescent="0.2">
      <c r="AC9698" s="93"/>
      <c r="AD9698" s="69"/>
      <c r="AE9698" s="33"/>
      <c r="AF9698" s="33"/>
      <c r="AG9698" s="33"/>
      <c r="AX9698" s="37"/>
    </row>
    <row r="9699" spans="29:50" x14ac:dyDescent="0.2">
      <c r="AC9699" s="93"/>
      <c r="AD9699" s="69"/>
      <c r="AE9699" s="33"/>
      <c r="AF9699" s="33"/>
      <c r="AG9699" s="33"/>
      <c r="AX9699" s="37"/>
    </row>
    <row r="9700" spans="29:50" x14ac:dyDescent="0.2">
      <c r="AC9700" s="93"/>
      <c r="AD9700" s="69"/>
      <c r="AE9700" s="33"/>
      <c r="AF9700" s="33"/>
      <c r="AG9700" s="33"/>
      <c r="AX9700" s="37"/>
    </row>
    <row r="9701" spans="29:50" x14ac:dyDescent="0.2">
      <c r="AC9701" s="93"/>
      <c r="AD9701" s="69"/>
      <c r="AE9701" s="33"/>
      <c r="AF9701" s="33"/>
      <c r="AG9701" s="33"/>
      <c r="AX9701" s="37"/>
    </row>
    <row r="9702" spans="29:50" x14ac:dyDescent="0.2">
      <c r="AC9702" s="93"/>
      <c r="AD9702" s="69"/>
      <c r="AE9702" s="33"/>
      <c r="AF9702" s="33"/>
      <c r="AG9702" s="33"/>
      <c r="AX9702" s="37"/>
    </row>
    <row r="9703" spans="29:50" x14ac:dyDescent="0.2">
      <c r="AC9703" s="93"/>
      <c r="AD9703" s="69"/>
      <c r="AE9703" s="33"/>
      <c r="AF9703" s="33"/>
      <c r="AG9703" s="33"/>
      <c r="AX9703" s="37"/>
    </row>
    <row r="9704" spans="29:50" x14ac:dyDescent="0.2">
      <c r="AC9704" s="93"/>
      <c r="AD9704" s="69"/>
      <c r="AE9704" s="33"/>
      <c r="AF9704" s="33"/>
      <c r="AG9704" s="33"/>
      <c r="AX9704" s="37"/>
    </row>
    <row r="9705" spans="29:50" x14ac:dyDescent="0.2">
      <c r="AC9705" s="93"/>
      <c r="AD9705" s="69"/>
      <c r="AE9705" s="33"/>
      <c r="AF9705" s="33"/>
      <c r="AG9705" s="33"/>
      <c r="AX9705" s="37"/>
    </row>
    <row r="9706" spans="29:50" x14ac:dyDescent="0.2">
      <c r="AC9706" s="93"/>
      <c r="AD9706" s="69"/>
      <c r="AE9706" s="33"/>
      <c r="AF9706" s="33"/>
      <c r="AG9706" s="33"/>
      <c r="AX9706" s="37"/>
    </row>
    <row r="9707" spans="29:50" x14ac:dyDescent="0.2">
      <c r="AC9707" s="93"/>
      <c r="AD9707" s="69"/>
      <c r="AE9707" s="33"/>
      <c r="AF9707" s="33"/>
      <c r="AG9707" s="33"/>
      <c r="AX9707" s="37"/>
    </row>
    <row r="9708" spans="29:50" x14ac:dyDescent="0.2">
      <c r="AC9708" s="93"/>
      <c r="AD9708" s="69"/>
      <c r="AE9708" s="33"/>
      <c r="AF9708" s="33"/>
      <c r="AG9708" s="33"/>
      <c r="AX9708" s="37"/>
    </row>
    <row r="9709" spans="29:50" x14ac:dyDescent="0.2">
      <c r="AC9709" s="93"/>
      <c r="AD9709" s="69"/>
      <c r="AE9709" s="33"/>
      <c r="AF9709" s="33"/>
      <c r="AG9709" s="33"/>
      <c r="AX9709" s="37"/>
    </row>
    <row r="9710" spans="29:50" x14ac:dyDescent="0.2">
      <c r="AC9710" s="93"/>
      <c r="AD9710" s="69"/>
      <c r="AE9710" s="33"/>
      <c r="AF9710" s="33"/>
      <c r="AG9710" s="33"/>
      <c r="AX9710" s="37"/>
    </row>
    <row r="9711" spans="29:50" x14ac:dyDescent="0.2">
      <c r="AC9711" s="93"/>
      <c r="AD9711" s="69"/>
      <c r="AE9711" s="33"/>
      <c r="AF9711" s="33"/>
      <c r="AG9711" s="33"/>
      <c r="AX9711" s="37"/>
    </row>
    <row r="9712" spans="29:50" x14ac:dyDescent="0.2">
      <c r="AC9712" s="93"/>
      <c r="AD9712" s="69"/>
      <c r="AE9712" s="33"/>
      <c r="AF9712" s="33"/>
      <c r="AG9712" s="33"/>
      <c r="AX9712" s="37"/>
    </row>
    <row r="9713" spans="29:50" x14ac:dyDescent="0.2">
      <c r="AC9713" s="93"/>
      <c r="AD9713" s="69"/>
      <c r="AE9713" s="33"/>
      <c r="AF9713" s="33"/>
      <c r="AG9713" s="33"/>
      <c r="AX9713" s="37"/>
    </row>
    <row r="9714" spans="29:50" x14ac:dyDescent="0.2">
      <c r="AC9714" s="93"/>
      <c r="AD9714" s="69"/>
      <c r="AE9714" s="33"/>
      <c r="AF9714" s="33"/>
      <c r="AG9714" s="33"/>
      <c r="AX9714" s="37"/>
    </row>
    <row r="9715" spans="29:50" x14ac:dyDescent="0.2">
      <c r="AC9715" s="93"/>
      <c r="AD9715" s="69"/>
      <c r="AE9715" s="33"/>
      <c r="AF9715" s="33"/>
      <c r="AG9715" s="33"/>
      <c r="AX9715" s="37"/>
    </row>
    <row r="9716" spans="29:50" x14ac:dyDescent="0.2">
      <c r="AC9716" s="93"/>
      <c r="AD9716" s="69"/>
      <c r="AE9716" s="33"/>
      <c r="AF9716" s="33"/>
      <c r="AG9716" s="33"/>
      <c r="AX9716" s="37"/>
    </row>
    <row r="9717" spans="29:50" x14ac:dyDescent="0.2">
      <c r="AC9717" s="93"/>
      <c r="AD9717" s="69"/>
      <c r="AE9717" s="33"/>
      <c r="AF9717" s="33"/>
      <c r="AG9717" s="33"/>
      <c r="AX9717" s="37"/>
    </row>
    <row r="9718" spans="29:50" x14ac:dyDescent="0.2">
      <c r="AC9718" s="93"/>
      <c r="AD9718" s="69"/>
      <c r="AE9718" s="33"/>
      <c r="AF9718" s="33"/>
      <c r="AG9718" s="33"/>
      <c r="AX9718" s="37"/>
    </row>
    <row r="9719" spans="29:50" x14ac:dyDescent="0.2">
      <c r="AC9719" s="93"/>
      <c r="AD9719" s="69"/>
      <c r="AE9719" s="33"/>
      <c r="AF9719" s="33"/>
      <c r="AG9719" s="33"/>
      <c r="AX9719" s="37"/>
    </row>
    <row r="9720" spans="29:50" x14ac:dyDescent="0.2">
      <c r="AC9720" s="93"/>
      <c r="AD9720" s="69"/>
      <c r="AE9720" s="33"/>
      <c r="AF9720" s="33"/>
      <c r="AG9720" s="33"/>
      <c r="AX9720" s="37"/>
    </row>
    <row r="9721" spans="29:50" x14ac:dyDescent="0.2">
      <c r="AC9721" s="93"/>
      <c r="AD9721" s="69"/>
      <c r="AE9721" s="33"/>
      <c r="AF9721" s="33"/>
      <c r="AG9721" s="33"/>
      <c r="AX9721" s="37"/>
    </row>
    <row r="9722" spans="29:50" x14ac:dyDescent="0.2">
      <c r="AC9722" s="93"/>
      <c r="AD9722" s="69"/>
      <c r="AE9722" s="33"/>
      <c r="AF9722" s="33"/>
      <c r="AG9722" s="33"/>
      <c r="AX9722" s="37"/>
    </row>
    <row r="9723" spans="29:50" x14ac:dyDescent="0.2">
      <c r="AC9723" s="93"/>
      <c r="AD9723" s="69"/>
      <c r="AE9723" s="33"/>
      <c r="AF9723" s="33"/>
      <c r="AG9723" s="33"/>
      <c r="AX9723" s="37"/>
    </row>
    <row r="9724" spans="29:50" x14ac:dyDescent="0.2">
      <c r="AC9724" s="93"/>
      <c r="AD9724" s="69"/>
      <c r="AE9724" s="33"/>
      <c r="AF9724" s="33"/>
      <c r="AG9724" s="33"/>
      <c r="AX9724" s="37"/>
    </row>
    <row r="9725" spans="29:50" x14ac:dyDescent="0.2">
      <c r="AC9725" s="93"/>
      <c r="AD9725" s="69"/>
      <c r="AE9725" s="33"/>
      <c r="AF9725" s="33"/>
      <c r="AG9725" s="33"/>
      <c r="AX9725" s="37"/>
    </row>
    <row r="9726" spans="29:50" x14ac:dyDescent="0.2">
      <c r="AC9726" s="93"/>
      <c r="AD9726" s="69"/>
      <c r="AE9726" s="33"/>
      <c r="AF9726" s="33"/>
      <c r="AG9726" s="33"/>
      <c r="AX9726" s="37"/>
    </row>
    <row r="9727" spans="29:50" x14ac:dyDescent="0.2">
      <c r="AC9727" s="93"/>
      <c r="AD9727" s="69"/>
      <c r="AE9727" s="33"/>
      <c r="AF9727" s="33"/>
      <c r="AG9727" s="33"/>
      <c r="AX9727" s="37"/>
    </row>
    <row r="9728" spans="29:50" x14ac:dyDescent="0.2">
      <c r="AC9728" s="93"/>
      <c r="AD9728" s="69"/>
      <c r="AE9728" s="33"/>
      <c r="AF9728" s="33"/>
      <c r="AG9728" s="33"/>
      <c r="AX9728" s="37"/>
    </row>
    <row r="9729" spans="29:50" x14ac:dyDescent="0.2">
      <c r="AC9729" s="93"/>
      <c r="AD9729" s="69"/>
      <c r="AE9729" s="33"/>
      <c r="AF9729" s="33"/>
      <c r="AG9729" s="33"/>
      <c r="AX9729" s="37"/>
    </row>
    <row r="9730" spans="29:50" x14ac:dyDescent="0.2">
      <c r="AC9730" s="93"/>
      <c r="AD9730" s="69"/>
      <c r="AE9730" s="33"/>
      <c r="AF9730" s="33"/>
      <c r="AG9730" s="33"/>
      <c r="AX9730" s="37"/>
    </row>
    <row r="9731" spans="29:50" x14ac:dyDescent="0.2">
      <c r="AC9731" s="93"/>
      <c r="AD9731" s="69"/>
      <c r="AE9731" s="33"/>
      <c r="AF9731" s="33"/>
      <c r="AG9731" s="33"/>
      <c r="AX9731" s="37"/>
    </row>
    <row r="9732" spans="29:50" x14ac:dyDescent="0.2">
      <c r="AC9732" s="93"/>
      <c r="AD9732" s="69"/>
      <c r="AE9732" s="33"/>
      <c r="AF9732" s="33"/>
      <c r="AG9732" s="33"/>
      <c r="AX9732" s="37"/>
    </row>
    <row r="9733" spans="29:50" x14ac:dyDescent="0.2">
      <c r="AC9733" s="93"/>
      <c r="AD9733" s="69"/>
      <c r="AE9733" s="33"/>
      <c r="AF9733" s="33"/>
      <c r="AG9733" s="33"/>
      <c r="AX9733" s="37"/>
    </row>
    <row r="9734" spans="29:50" x14ac:dyDescent="0.2">
      <c r="AC9734" s="93"/>
      <c r="AD9734" s="69"/>
      <c r="AE9734" s="33"/>
      <c r="AF9734" s="33"/>
      <c r="AG9734" s="33"/>
      <c r="AX9734" s="37"/>
    </row>
    <row r="9735" spans="29:50" x14ac:dyDescent="0.2">
      <c r="AC9735" s="93"/>
      <c r="AD9735" s="69"/>
      <c r="AE9735" s="33"/>
      <c r="AF9735" s="33"/>
      <c r="AG9735" s="33"/>
      <c r="AX9735" s="37"/>
    </row>
    <row r="9736" spans="29:50" x14ac:dyDescent="0.2">
      <c r="AC9736" s="93"/>
      <c r="AD9736" s="69"/>
      <c r="AE9736" s="33"/>
      <c r="AF9736" s="33"/>
      <c r="AG9736" s="33"/>
      <c r="AX9736" s="37"/>
    </row>
    <row r="9737" spans="29:50" x14ac:dyDescent="0.2">
      <c r="AC9737" s="93"/>
      <c r="AD9737" s="69"/>
      <c r="AE9737" s="33"/>
      <c r="AF9737" s="33"/>
      <c r="AG9737" s="33"/>
      <c r="AX9737" s="37"/>
    </row>
    <row r="9738" spans="29:50" x14ac:dyDescent="0.2">
      <c r="AC9738" s="93"/>
      <c r="AD9738" s="69"/>
      <c r="AE9738" s="33"/>
      <c r="AF9738" s="33"/>
      <c r="AG9738" s="33"/>
      <c r="AX9738" s="37"/>
    </row>
    <row r="9739" spans="29:50" x14ac:dyDescent="0.2">
      <c r="AC9739" s="93"/>
      <c r="AD9739" s="69"/>
      <c r="AE9739" s="33"/>
      <c r="AF9739" s="33"/>
      <c r="AG9739" s="33"/>
      <c r="AX9739" s="37"/>
    </row>
    <row r="9740" spans="29:50" x14ac:dyDescent="0.2">
      <c r="AC9740" s="93"/>
      <c r="AD9740" s="69"/>
      <c r="AE9740" s="33"/>
      <c r="AF9740" s="33"/>
      <c r="AG9740" s="33"/>
      <c r="AX9740" s="37"/>
    </row>
    <row r="9741" spans="29:50" x14ac:dyDescent="0.2">
      <c r="AC9741" s="93"/>
      <c r="AD9741" s="69"/>
      <c r="AE9741" s="33"/>
      <c r="AF9741" s="33"/>
      <c r="AG9741" s="33"/>
      <c r="AX9741" s="37"/>
    </row>
    <row r="9742" spans="29:50" x14ac:dyDescent="0.2">
      <c r="AC9742" s="93"/>
      <c r="AD9742" s="69"/>
      <c r="AE9742" s="33"/>
      <c r="AF9742" s="33"/>
      <c r="AG9742" s="33"/>
      <c r="AX9742" s="37"/>
    </row>
    <row r="9743" spans="29:50" x14ac:dyDescent="0.2">
      <c r="AC9743" s="93"/>
      <c r="AD9743" s="69"/>
      <c r="AE9743" s="33"/>
      <c r="AF9743" s="33"/>
      <c r="AG9743" s="33"/>
      <c r="AX9743" s="37"/>
    </row>
    <row r="9744" spans="29:50" x14ac:dyDescent="0.2">
      <c r="AC9744" s="93"/>
      <c r="AD9744" s="69"/>
      <c r="AE9744" s="33"/>
      <c r="AF9744" s="33"/>
      <c r="AG9744" s="33"/>
      <c r="AX9744" s="37"/>
    </row>
    <row r="9745" spans="29:50" x14ac:dyDescent="0.2">
      <c r="AC9745" s="93"/>
      <c r="AD9745" s="69"/>
      <c r="AE9745" s="33"/>
      <c r="AF9745" s="33"/>
      <c r="AG9745" s="33"/>
      <c r="AX9745" s="37"/>
    </row>
    <row r="9746" spans="29:50" x14ac:dyDescent="0.2">
      <c r="AC9746" s="93"/>
      <c r="AD9746" s="69"/>
      <c r="AE9746" s="33"/>
      <c r="AF9746" s="33"/>
      <c r="AG9746" s="33"/>
      <c r="AX9746" s="37"/>
    </row>
    <row r="9747" spans="29:50" x14ac:dyDescent="0.2">
      <c r="AC9747" s="93"/>
      <c r="AD9747" s="69"/>
      <c r="AE9747" s="33"/>
      <c r="AF9747" s="33"/>
      <c r="AG9747" s="33"/>
      <c r="AX9747" s="37"/>
    </row>
    <row r="9748" spans="29:50" x14ac:dyDescent="0.2">
      <c r="AC9748" s="93"/>
      <c r="AD9748" s="69"/>
      <c r="AE9748" s="33"/>
      <c r="AF9748" s="33"/>
      <c r="AG9748" s="33"/>
      <c r="AX9748" s="37"/>
    </row>
    <row r="9749" spans="29:50" x14ac:dyDescent="0.2">
      <c r="AC9749" s="93"/>
      <c r="AD9749" s="69"/>
      <c r="AE9749" s="33"/>
      <c r="AF9749" s="33"/>
      <c r="AG9749" s="33"/>
      <c r="AX9749" s="37"/>
    </row>
    <row r="9750" spans="29:50" x14ac:dyDescent="0.2">
      <c r="AC9750" s="93"/>
      <c r="AD9750" s="69"/>
      <c r="AE9750" s="33"/>
      <c r="AF9750" s="33"/>
      <c r="AG9750" s="33"/>
      <c r="AX9750" s="37"/>
    </row>
    <row r="9751" spans="29:50" x14ac:dyDescent="0.2">
      <c r="AC9751" s="93"/>
      <c r="AD9751" s="69"/>
      <c r="AE9751" s="33"/>
      <c r="AF9751" s="33"/>
      <c r="AG9751" s="33"/>
      <c r="AX9751" s="37"/>
    </row>
    <row r="9752" spans="29:50" x14ac:dyDescent="0.2">
      <c r="AC9752" s="93"/>
      <c r="AD9752" s="69"/>
      <c r="AE9752" s="33"/>
      <c r="AF9752" s="33"/>
      <c r="AG9752" s="33"/>
      <c r="AX9752" s="37"/>
    </row>
    <row r="9753" spans="29:50" x14ac:dyDescent="0.2">
      <c r="AC9753" s="93"/>
      <c r="AD9753" s="69"/>
      <c r="AE9753" s="33"/>
      <c r="AF9753" s="33"/>
      <c r="AG9753" s="33"/>
      <c r="AX9753" s="37"/>
    </row>
    <row r="9754" spans="29:50" x14ac:dyDescent="0.2">
      <c r="AC9754" s="93"/>
      <c r="AD9754" s="69"/>
      <c r="AE9754" s="33"/>
      <c r="AF9754" s="33"/>
      <c r="AG9754" s="33"/>
      <c r="AX9754" s="37"/>
    </row>
    <row r="9755" spans="29:50" x14ac:dyDescent="0.2">
      <c r="AC9755" s="93"/>
      <c r="AD9755" s="69"/>
      <c r="AE9755" s="33"/>
      <c r="AF9755" s="33"/>
      <c r="AG9755" s="33"/>
      <c r="AX9755" s="37"/>
    </row>
    <row r="9756" spans="29:50" x14ac:dyDescent="0.2">
      <c r="AC9756" s="93"/>
      <c r="AD9756" s="69"/>
      <c r="AE9756" s="33"/>
      <c r="AF9756" s="33"/>
      <c r="AG9756" s="33"/>
      <c r="AX9756" s="37"/>
    </row>
    <row r="9757" spans="29:50" x14ac:dyDescent="0.2">
      <c r="AC9757" s="93"/>
      <c r="AD9757" s="69"/>
      <c r="AE9757" s="33"/>
      <c r="AF9757" s="33"/>
      <c r="AG9757" s="33"/>
      <c r="AX9757" s="37"/>
    </row>
    <row r="9758" spans="29:50" x14ac:dyDescent="0.2">
      <c r="AC9758" s="93"/>
      <c r="AD9758" s="69"/>
      <c r="AE9758" s="33"/>
      <c r="AF9758" s="33"/>
      <c r="AG9758" s="33"/>
      <c r="AX9758" s="37"/>
    </row>
    <row r="9759" spans="29:50" x14ac:dyDescent="0.2">
      <c r="AC9759" s="93"/>
      <c r="AD9759" s="69"/>
      <c r="AE9759" s="33"/>
      <c r="AF9759" s="33"/>
      <c r="AG9759" s="33"/>
      <c r="AX9759" s="37"/>
    </row>
    <row r="9760" spans="29:50" x14ac:dyDescent="0.2">
      <c r="AC9760" s="93"/>
      <c r="AD9760" s="69"/>
      <c r="AE9760" s="33"/>
      <c r="AF9760" s="33"/>
      <c r="AG9760" s="33"/>
      <c r="AX9760" s="37"/>
    </row>
    <row r="9761" spans="29:50" x14ac:dyDescent="0.2">
      <c r="AC9761" s="93"/>
      <c r="AD9761" s="69"/>
      <c r="AE9761" s="33"/>
      <c r="AF9761" s="33"/>
      <c r="AG9761" s="33"/>
      <c r="AX9761" s="37"/>
    </row>
    <row r="9762" spans="29:50" x14ac:dyDescent="0.2">
      <c r="AC9762" s="93"/>
      <c r="AD9762" s="69"/>
      <c r="AE9762" s="33"/>
      <c r="AF9762" s="33"/>
      <c r="AG9762" s="33"/>
      <c r="AX9762" s="37"/>
    </row>
    <row r="9763" spans="29:50" x14ac:dyDescent="0.2">
      <c r="AC9763" s="93"/>
      <c r="AD9763" s="69"/>
      <c r="AE9763" s="33"/>
      <c r="AF9763" s="33"/>
      <c r="AG9763" s="33"/>
      <c r="AX9763" s="37"/>
    </row>
    <row r="9764" spans="29:50" x14ac:dyDescent="0.2">
      <c r="AC9764" s="93"/>
      <c r="AD9764" s="69"/>
      <c r="AE9764" s="33"/>
      <c r="AF9764" s="33"/>
      <c r="AG9764" s="33"/>
      <c r="AX9764" s="37"/>
    </row>
    <row r="9765" spans="29:50" x14ac:dyDescent="0.2">
      <c r="AC9765" s="93"/>
      <c r="AD9765" s="69"/>
      <c r="AE9765" s="33"/>
      <c r="AF9765" s="33"/>
      <c r="AG9765" s="33"/>
      <c r="AX9765" s="37"/>
    </row>
    <row r="9766" spans="29:50" x14ac:dyDescent="0.2">
      <c r="AC9766" s="93"/>
      <c r="AD9766" s="69"/>
      <c r="AE9766" s="33"/>
      <c r="AF9766" s="33"/>
      <c r="AG9766" s="33"/>
      <c r="AX9766" s="37"/>
    </row>
    <row r="9767" spans="29:50" x14ac:dyDescent="0.2">
      <c r="AC9767" s="93"/>
      <c r="AD9767" s="69"/>
      <c r="AE9767" s="33"/>
      <c r="AF9767" s="33"/>
      <c r="AG9767" s="33"/>
      <c r="AX9767" s="37"/>
    </row>
    <row r="9768" spans="29:50" x14ac:dyDescent="0.2">
      <c r="AC9768" s="93"/>
      <c r="AD9768" s="69"/>
      <c r="AE9768" s="33"/>
      <c r="AF9768" s="33"/>
      <c r="AG9768" s="33"/>
      <c r="AX9768" s="37"/>
    </row>
    <row r="9769" spans="29:50" x14ac:dyDescent="0.2">
      <c r="AC9769" s="93"/>
      <c r="AD9769" s="69"/>
      <c r="AE9769" s="33"/>
      <c r="AF9769" s="33"/>
      <c r="AG9769" s="33"/>
      <c r="AX9769" s="37"/>
    </row>
    <row r="9770" spans="29:50" x14ac:dyDescent="0.2">
      <c r="AC9770" s="93"/>
      <c r="AD9770" s="69"/>
      <c r="AE9770" s="33"/>
      <c r="AF9770" s="33"/>
      <c r="AG9770" s="33"/>
      <c r="AX9770" s="37"/>
    </row>
    <row r="9771" spans="29:50" x14ac:dyDescent="0.2">
      <c r="AC9771" s="93"/>
      <c r="AD9771" s="69"/>
      <c r="AE9771" s="33"/>
      <c r="AF9771" s="33"/>
      <c r="AG9771" s="33"/>
      <c r="AX9771" s="37"/>
    </row>
    <row r="9772" spans="29:50" x14ac:dyDescent="0.2">
      <c r="AC9772" s="93"/>
      <c r="AD9772" s="69"/>
      <c r="AE9772" s="33"/>
      <c r="AF9772" s="33"/>
      <c r="AG9772" s="33"/>
      <c r="AX9772" s="37"/>
    </row>
    <row r="9773" spans="29:50" x14ac:dyDescent="0.2">
      <c r="AC9773" s="93"/>
      <c r="AD9773" s="69"/>
      <c r="AE9773" s="33"/>
      <c r="AF9773" s="33"/>
      <c r="AG9773" s="33"/>
      <c r="AX9773" s="37"/>
    </row>
    <row r="9774" spans="29:50" x14ac:dyDescent="0.2">
      <c r="AC9774" s="93"/>
      <c r="AD9774" s="69"/>
      <c r="AE9774" s="33"/>
      <c r="AF9774" s="33"/>
      <c r="AG9774" s="33"/>
      <c r="AX9774" s="37"/>
    </row>
    <row r="9775" spans="29:50" x14ac:dyDescent="0.2">
      <c r="AC9775" s="93"/>
      <c r="AD9775" s="69"/>
      <c r="AE9775" s="33"/>
      <c r="AF9775" s="33"/>
      <c r="AG9775" s="33"/>
      <c r="AX9775" s="37"/>
    </row>
    <row r="9776" spans="29:50" x14ac:dyDescent="0.2">
      <c r="AC9776" s="93"/>
      <c r="AD9776" s="69"/>
      <c r="AE9776" s="33"/>
      <c r="AF9776" s="33"/>
      <c r="AG9776" s="33"/>
      <c r="AX9776" s="37"/>
    </row>
    <row r="9777" spans="29:50" x14ac:dyDescent="0.2">
      <c r="AC9777" s="93"/>
      <c r="AD9777" s="69"/>
      <c r="AE9777" s="33"/>
      <c r="AF9777" s="33"/>
      <c r="AG9777" s="33"/>
      <c r="AX9777" s="37"/>
    </row>
    <row r="9778" spans="29:50" x14ac:dyDescent="0.2">
      <c r="AC9778" s="93"/>
      <c r="AD9778" s="69"/>
      <c r="AE9778" s="33"/>
      <c r="AF9778" s="33"/>
      <c r="AG9778" s="33"/>
      <c r="AX9778" s="37"/>
    </row>
    <row r="9779" spans="29:50" x14ac:dyDescent="0.2">
      <c r="AC9779" s="93"/>
      <c r="AD9779" s="69"/>
      <c r="AE9779" s="33"/>
      <c r="AF9779" s="33"/>
      <c r="AG9779" s="33"/>
      <c r="AX9779" s="37"/>
    </row>
    <row r="9780" spans="29:50" x14ac:dyDescent="0.2">
      <c r="AC9780" s="93"/>
      <c r="AD9780" s="69"/>
      <c r="AE9780" s="33"/>
      <c r="AF9780" s="33"/>
      <c r="AG9780" s="33"/>
      <c r="AX9780" s="37"/>
    </row>
    <row r="9781" spans="29:50" x14ac:dyDescent="0.2">
      <c r="AC9781" s="93"/>
      <c r="AD9781" s="69"/>
      <c r="AE9781" s="33"/>
      <c r="AF9781" s="33"/>
      <c r="AG9781" s="33"/>
      <c r="AX9781" s="37"/>
    </row>
    <row r="9782" spans="29:50" x14ac:dyDescent="0.2">
      <c r="AC9782" s="93"/>
      <c r="AD9782" s="69"/>
      <c r="AE9782" s="33"/>
      <c r="AF9782" s="33"/>
      <c r="AG9782" s="33"/>
      <c r="AX9782" s="37"/>
    </row>
    <row r="9783" spans="29:50" x14ac:dyDescent="0.2">
      <c r="AC9783" s="93"/>
      <c r="AD9783" s="69"/>
      <c r="AE9783" s="33"/>
      <c r="AF9783" s="33"/>
      <c r="AG9783" s="33"/>
      <c r="AX9783" s="37"/>
    </row>
    <row r="9784" spans="29:50" x14ac:dyDescent="0.2">
      <c r="AC9784" s="93"/>
      <c r="AD9784" s="69"/>
      <c r="AE9784" s="33"/>
      <c r="AF9784" s="33"/>
      <c r="AG9784" s="33"/>
      <c r="AX9784" s="37"/>
    </row>
    <row r="9785" spans="29:50" x14ac:dyDescent="0.2">
      <c r="AC9785" s="93"/>
      <c r="AD9785" s="69"/>
      <c r="AE9785" s="33"/>
      <c r="AF9785" s="33"/>
      <c r="AG9785" s="33"/>
      <c r="AX9785" s="37"/>
    </row>
    <row r="9786" spans="29:50" x14ac:dyDescent="0.2">
      <c r="AC9786" s="93"/>
      <c r="AD9786" s="69"/>
      <c r="AE9786" s="33"/>
      <c r="AF9786" s="33"/>
      <c r="AG9786" s="33"/>
      <c r="AX9786" s="37"/>
    </row>
    <row r="9787" spans="29:50" x14ac:dyDescent="0.2">
      <c r="AC9787" s="93"/>
      <c r="AD9787" s="69"/>
      <c r="AE9787" s="33"/>
      <c r="AF9787" s="33"/>
      <c r="AG9787" s="33"/>
      <c r="AX9787" s="37"/>
    </row>
    <row r="9788" spans="29:50" x14ac:dyDescent="0.2">
      <c r="AC9788" s="93"/>
      <c r="AD9788" s="69"/>
      <c r="AE9788" s="33"/>
      <c r="AF9788" s="33"/>
      <c r="AG9788" s="33"/>
      <c r="AX9788" s="37"/>
    </row>
    <row r="9789" spans="29:50" x14ac:dyDescent="0.2">
      <c r="AC9789" s="93"/>
      <c r="AD9789" s="69"/>
      <c r="AE9789" s="33"/>
      <c r="AF9789" s="33"/>
      <c r="AG9789" s="33"/>
      <c r="AX9789" s="37"/>
    </row>
    <row r="9790" spans="29:50" x14ac:dyDescent="0.2">
      <c r="AC9790" s="93"/>
      <c r="AD9790" s="69"/>
      <c r="AE9790" s="33"/>
      <c r="AF9790" s="33"/>
      <c r="AG9790" s="33"/>
      <c r="AX9790" s="37"/>
    </row>
    <row r="9791" spans="29:50" x14ac:dyDescent="0.2">
      <c r="AC9791" s="93"/>
      <c r="AD9791" s="69"/>
      <c r="AE9791" s="33"/>
      <c r="AF9791" s="33"/>
      <c r="AG9791" s="33"/>
      <c r="AX9791" s="37"/>
    </row>
    <row r="9792" spans="29:50" x14ac:dyDescent="0.2">
      <c r="AC9792" s="93"/>
      <c r="AD9792" s="69"/>
      <c r="AE9792" s="33"/>
      <c r="AF9792" s="33"/>
      <c r="AG9792" s="33"/>
      <c r="AX9792" s="37"/>
    </row>
    <row r="9793" spans="29:50" x14ac:dyDescent="0.2">
      <c r="AC9793" s="93"/>
      <c r="AD9793" s="69"/>
      <c r="AE9793" s="33"/>
      <c r="AF9793" s="33"/>
      <c r="AG9793" s="33"/>
      <c r="AX9793" s="37"/>
    </row>
    <row r="9794" spans="29:50" x14ac:dyDescent="0.2">
      <c r="AC9794" s="93"/>
      <c r="AD9794" s="69"/>
      <c r="AE9794" s="33"/>
      <c r="AF9794" s="33"/>
      <c r="AG9794" s="33"/>
      <c r="AX9794" s="37"/>
    </row>
    <row r="9795" spans="29:50" x14ac:dyDescent="0.2">
      <c r="AC9795" s="93"/>
      <c r="AD9795" s="69"/>
      <c r="AE9795" s="33"/>
      <c r="AF9795" s="33"/>
      <c r="AG9795" s="33"/>
      <c r="AX9795" s="37"/>
    </row>
    <row r="9796" spans="29:50" x14ac:dyDescent="0.2">
      <c r="AC9796" s="93"/>
      <c r="AD9796" s="69"/>
      <c r="AE9796" s="33"/>
      <c r="AF9796" s="33"/>
      <c r="AG9796" s="33"/>
      <c r="AX9796" s="37"/>
    </row>
    <row r="9797" spans="29:50" x14ac:dyDescent="0.2">
      <c r="AC9797" s="93"/>
      <c r="AD9797" s="69"/>
      <c r="AE9797" s="33"/>
      <c r="AF9797" s="33"/>
      <c r="AG9797" s="33"/>
      <c r="AX9797" s="37"/>
    </row>
    <row r="9798" spans="29:50" x14ac:dyDescent="0.2">
      <c r="AC9798" s="93"/>
      <c r="AD9798" s="69"/>
      <c r="AE9798" s="33"/>
      <c r="AF9798" s="33"/>
      <c r="AG9798" s="33"/>
      <c r="AX9798" s="37"/>
    </row>
    <row r="9799" spans="29:50" x14ac:dyDescent="0.2">
      <c r="AC9799" s="93"/>
      <c r="AD9799" s="69"/>
      <c r="AE9799" s="33"/>
      <c r="AF9799" s="33"/>
      <c r="AG9799" s="33"/>
      <c r="AX9799" s="37"/>
    </row>
    <row r="9800" spans="29:50" x14ac:dyDescent="0.2">
      <c r="AC9800" s="93"/>
      <c r="AD9800" s="69"/>
      <c r="AE9800" s="33"/>
      <c r="AF9800" s="33"/>
      <c r="AG9800" s="33"/>
      <c r="AX9800" s="37"/>
    </row>
    <row r="9801" spans="29:50" x14ac:dyDescent="0.2">
      <c r="AC9801" s="93"/>
      <c r="AD9801" s="69"/>
      <c r="AE9801" s="33"/>
      <c r="AF9801" s="33"/>
      <c r="AG9801" s="33"/>
      <c r="AX9801" s="37"/>
    </row>
    <row r="9802" spans="29:50" x14ac:dyDescent="0.2">
      <c r="AC9802" s="93"/>
      <c r="AD9802" s="69"/>
      <c r="AE9802" s="33"/>
      <c r="AF9802" s="33"/>
      <c r="AG9802" s="33"/>
      <c r="AX9802" s="37"/>
    </row>
    <row r="9803" spans="29:50" x14ac:dyDescent="0.2">
      <c r="AC9803" s="93"/>
      <c r="AD9803" s="69"/>
      <c r="AE9803" s="33"/>
      <c r="AF9803" s="33"/>
      <c r="AG9803" s="33"/>
      <c r="AX9803" s="37"/>
    </row>
    <row r="9804" spans="29:50" x14ac:dyDescent="0.2">
      <c r="AC9804" s="93"/>
      <c r="AD9804" s="69"/>
      <c r="AE9804" s="33"/>
      <c r="AF9804" s="33"/>
      <c r="AG9804" s="33"/>
      <c r="AX9804" s="37"/>
    </row>
    <row r="9805" spans="29:50" x14ac:dyDescent="0.2">
      <c r="AC9805" s="93"/>
      <c r="AD9805" s="69"/>
      <c r="AE9805" s="33"/>
      <c r="AF9805" s="33"/>
      <c r="AG9805" s="33"/>
      <c r="AX9805" s="37"/>
    </row>
    <row r="9806" spans="29:50" x14ac:dyDescent="0.2">
      <c r="AC9806" s="93"/>
      <c r="AD9806" s="69"/>
      <c r="AE9806" s="33"/>
      <c r="AF9806" s="33"/>
      <c r="AG9806" s="33"/>
      <c r="AX9806" s="37"/>
    </row>
    <row r="9807" spans="29:50" x14ac:dyDescent="0.2">
      <c r="AC9807" s="93"/>
      <c r="AD9807" s="69"/>
      <c r="AE9807" s="33"/>
      <c r="AF9807" s="33"/>
      <c r="AG9807" s="33"/>
      <c r="AX9807" s="37"/>
    </row>
    <row r="9808" spans="29:50" x14ac:dyDescent="0.2">
      <c r="AC9808" s="93"/>
      <c r="AD9808" s="69"/>
      <c r="AE9808" s="33"/>
      <c r="AF9808" s="33"/>
      <c r="AG9808" s="33"/>
      <c r="AX9808" s="37"/>
    </row>
    <row r="9809" spans="29:50" x14ac:dyDescent="0.2">
      <c r="AC9809" s="93"/>
      <c r="AD9809" s="69"/>
      <c r="AE9809" s="33"/>
      <c r="AF9809" s="33"/>
      <c r="AG9809" s="33"/>
      <c r="AX9809" s="37"/>
    </row>
    <row r="9810" spans="29:50" x14ac:dyDescent="0.2">
      <c r="AC9810" s="93"/>
      <c r="AD9810" s="69"/>
      <c r="AE9810" s="33"/>
      <c r="AF9810" s="33"/>
      <c r="AG9810" s="33"/>
      <c r="AX9810" s="37"/>
    </row>
    <row r="9811" spans="29:50" x14ac:dyDescent="0.2">
      <c r="AC9811" s="93"/>
      <c r="AD9811" s="69"/>
      <c r="AE9811" s="33"/>
      <c r="AF9811" s="33"/>
      <c r="AG9811" s="33"/>
      <c r="AX9811" s="37"/>
    </row>
    <row r="9812" spans="29:50" x14ac:dyDescent="0.2">
      <c r="AC9812" s="93"/>
      <c r="AD9812" s="69"/>
      <c r="AE9812" s="33"/>
      <c r="AF9812" s="33"/>
      <c r="AG9812" s="33"/>
      <c r="AX9812" s="37"/>
    </row>
    <row r="9813" spans="29:50" x14ac:dyDescent="0.2">
      <c r="AC9813" s="93"/>
      <c r="AD9813" s="69"/>
      <c r="AE9813" s="33"/>
      <c r="AF9813" s="33"/>
      <c r="AG9813" s="33"/>
      <c r="AX9813" s="37"/>
    </row>
    <row r="9814" spans="29:50" x14ac:dyDescent="0.2">
      <c r="AC9814" s="93"/>
      <c r="AD9814" s="69"/>
      <c r="AE9814" s="33"/>
      <c r="AF9814" s="33"/>
      <c r="AG9814" s="33"/>
      <c r="AX9814" s="37"/>
    </row>
    <row r="9815" spans="29:50" x14ac:dyDescent="0.2">
      <c r="AC9815" s="93"/>
      <c r="AD9815" s="69"/>
      <c r="AE9815" s="33"/>
      <c r="AF9815" s="33"/>
      <c r="AG9815" s="33"/>
      <c r="AX9815" s="37"/>
    </row>
    <row r="9816" spans="29:50" x14ac:dyDescent="0.2">
      <c r="AC9816" s="93"/>
      <c r="AD9816" s="69"/>
      <c r="AE9816" s="33"/>
      <c r="AF9816" s="33"/>
      <c r="AG9816" s="33"/>
      <c r="AX9816" s="37"/>
    </row>
    <row r="9817" spans="29:50" x14ac:dyDescent="0.2">
      <c r="AC9817" s="93"/>
      <c r="AD9817" s="69"/>
      <c r="AE9817" s="33"/>
      <c r="AF9817" s="33"/>
      <c r="AG9817" s="33"/>
      <c r="AX9817" s="37"/>
    </row>
    <row r="9818" spans="29:50" x14ac:dyDescent="0.2">
      <c r="AC9818" s="93"/>
      <c r="AD9818" s="69"/>
      <c r="AE9818" s="33"/>
      <c r="AF9818" s="33"/>
      <c r="AG9818" s="33"/>
      <c r="AX9818" s="37"/>
    </row>
    <row r="9819" spans="29:50" x14ac:dyDescent="0.2">
      <c r="AC9819" s="93"/>
      <c r="AD9819" s="69"/>
      <c r="AE9819" s="33"/>
      <c r="AF9819" s="33"/>
      <c r="AG9819" s="33"/>
      <c r="AX9819" s="37"/>
    </row>
    <row r="9820" spans="29:50" x14ac:dyDescent="0.2">
      <c r="AC9820" s="93"/>
      <c r="AD9820" s="69"/>
      <c r="AE9820" s="33"/>
      <c r="AF9820" s="33"/>
      <c r="AG9820" s="33"/>
      <c r="AX9820" s="37"/>
    </row>
    <row r="9821" spans="29:50" x14ac:dyDescent="0.2">
      <c r="AC9821" s="93"/>
      <c r="AD9821" s="69"/>
      <c r="AE9821" s="33"/>
      <c r="AF9821" s="33"/>
      <c r="AG9821" s="33"/>
      <c r="AX9821" s="37"/>
    </row>
    <row r="9822" spans="29:50" x14ac:dyDescent="0.2">
      <c r="AC9822" s="93"/>
      <c r="AD9822" s="69"/>
      <c r="AE9822" s="33"/>
      <c r="AF9822" s="33"/>
      <c r="AG9822" s="33"/>
      <c r="AX9822" s="37"/>
    </row>
    <row r="9823" spans="29:50" x14ac:dyDescent="0.2">
      <c r="AC9823" s="93"/>
      <c r="AD9823" s="69"/>
      <c r="AE9823" s="33"/>
      <c r="AF9823" s="33"/>
      <c r="AG9823" s="33"/>
      <c r="AX9823" s="37"/>
    </row>
    <row r="9824" spans="29:50" x14ac:dyDescent="0.2">
      <c r="AC9824" s="93"/>
      <c r="AD9824" s="69"/>
      <c r="AE9824" s="33"/>
      <c r="AF9824" s="33"/>
      <c r="AG9824" s="33"/>
      <c r="AX9824" s="37"/>
    </row>
    <row r="9825" spans="29:50" x14ac:dyDescent="0.2">
      <c r="AC9825" s="93"/>
      <c r="AD9825" s="69"/>
      <c r="AE9825" s="33"/>
      <c r="AF9825" s="33"/>
      <c r="AG9825" s="33"/>
      <c r="AX9825" s="37"/>
    </row>
    <row r="9826" spans="29:50" x14ac:dyDescent="0.2">
      <c r="AC9826" s="93"/>
      <c r="AD9826" s="69"/>
      <c r="AE9826" s="33"/>
      <c r="AF9826" s="33"/>
      <c r="AG9826" s="33"/>
      <c r="AX9826" s="37"/>
    </row>
    <row r="9827" spans="29:50" x14ac:dyDescent="0.2">
      <c r="AC9827" s="93"/>
      <c r="AD9827" s="69"/>
      <c r="AE9827" s="33"/>
      <c r="AF9827" s="33"/>
      <c r="AG9827" s="33"/>
      <c r="AX9827" s="37"/>
    </row>
    <row r="9828" spans="29:50" x14ac:dyDescent="0.2">
      <c r="AC9828" s="93"/>
      <c r="AD9828" s="69"/>
      <c r="AE9828" s="33"/>
      <c r="AF9828" s="33"/>
      <c r="AG9828" s="33"/>
      <c r="AX9828" s="37"/>
    </row>
    <row r="9829" spans="29:50" x14ac:dyDescent="0.2">
      <c r="AC9829" s="93"/>
      <c r="AD9829" s="69"/>
      <c r="AE9829" s="33"/>
      <c r="AF9829" s="33"/>
      <c r="AG9829" s="33"/>
      <c r="AX9829" s="37"/>
    </row>
    <row r="9830" spans="29:50" x14ac:dyDescent="0.2">
      <c r="AC9830" s="93"/>
      <c r="AD9830" s="69"/>
      <c r="AE9830" s="33"/>
      <c r="AF9830" s="33"/>
      <c r="AG9830" s="33"/>
      <c r="AX9830" s="37"/>
    </row>
    <row r="9831" spans="29:50" x14ac:dyDescent="0.2">
      <c r="AC9831" s="93"/>
      <c r="AD9831" s="69"/>
      <c r="AE9831" s="33"/>
      <c r="AF9831" s="33"/>
      <c r="AG9831" s="33"/>
      <c r="AX9831" s="37"/>
    </row>
    <row r="9832" spans="29:50" x14ac:dyDescent="0.2">
      <c r="AC9832" s="93"/>
      <c r="AD9832" s="69"/>
      <c r="AE9832" s="33"/>
      <c r="AF9832" s="33"/>
      <c r="AG9832" s="33"/>
      <c r="AX9832" s="37"/>
    </row>
    <row r="9833" spans="29:50" x14ac:dyDescent="0.2">
      <c r="AC9833" s="93"/>
      <c r="AD9833" s="69"/>
      <c r="AE9833" s="33"/>
      <c r="AF9833" s="33"/>
      <c r="AG9833" s="33"/>
      <c r="AX9833" s="37"/>
    </row>
    <row r="9834" spans="29:50" x14ac:dyDescent="0.2">
      <c r="AC9834" s="93"/>
      <c r="AD9834" s="69"/>
      <c r="AE9834" s="33"/>
      <c r="AF9834" s="33"/>
      <c r="AG9834" s="33"/>
      <c r="AX9834" s="37"/>
    </row>
    <row r="9835" spans="29:50" x14ac:dyDescent="0.2">
      <c r="AC9835" s="93"/>
      <c r="AD9835" s="69"/>
      <c r="AE9835" s="33"/>
      <c r="AF9835" s="33"/>
      <c r="AG9835" s="33"/>
      <c r="AX9835" s="37"/>
    </row>
    <row r="9836" spans="29:50" x14ac:dyDescent="0.2">
      <c r="AC9836" s="93"/>
      <c r="AD9836" s="69"/>
      <c r="AE9836" s="33"/>
      <c r="AF9836" s="33"/>
      <c r="AG9836" s="33"/>
      <c r="AX9836" s="37"/>
    </row>
    <row r="9837" spans="29:50" x14ac:dyDescent="0.2">
      <c r="AC9837" s="93"/>
      <c r="AD9837" s="69"/>
      <c r="AE9837" s="33"/>
      <c r="AF9837" s="33"/>
      <c r="AG9837" s="33"/>
      <c r="AX9837" s="37"/>
    </row>
    <row r="9838" spans="29:50" x14ac:dyDescent="0.2">
      <c r="AC9838" s="93"/>
      <c r="AD9838" s="69"/>
      <c r="AE9838" s="33"/>
      <c r="AF9838" s="33"/>
      <c r="AG9838" s="33"/>
      <c r="AX9838" s="37"/>
    </row>
    <row r="9839" spans="29:50" x14ac:dyDescent="0.2">
      <c r="AC9839" s="93"/>
      <c r="AD9839" s="69"/>
      <c r="AE9839" s="33"/>
      <c r="AF9839" s="33"/>
      <c r="AG9839" s="33"/>
      <c r="AX9839" s="37"/>
    </row>
    <row r="9840" spans="29:50" x14ac:dyDescent="0.2">
      <c r="AC9840" s="93"/>
      <c r="AD9840" s="69"/>
      <c r="AE9840" s="33"/>
      <c r="AF9840" s="33"/>
      <c r="AG9840" s="33"/>
      <c r="AX9840" s="37"/>
    </row>
    <row r="9841" spans="29:50" x14ac:dyDescent="0.2">
      <c r="AC9841" s="93"/>
      <c r="AD9841" s="69"/>
      <c r="AE9841" s="33"/>
      <c r="AF9841" s="33"/>
      <c r="AG9841" s="33"/>
      <c r="AX9841" s="37"/>
    </row>
    <row r="9842" spans="29:50" x14ac:dyDescent="0.2">
      <c r="AC9842" s="93"/>
      <c r="AD9842" s="69"/>
      <c r="AE9842" s="33"/>
      <c r="AF9842" s="33"/>
      <c r="AG9842" s="33"/>
      <c r="AX9842" s="37"/>
    </row>
    <row r="9843" spans="29:50" x14ac:dyDescent="0.2">
      <c r="AC9843" s="93"/>
      <c r="AD9843" s="69"/>
      <c r="AE9843" s="33"/>
      <c r="AF9843" s="33"/>
      <c r="AG9843" s="33"/>
      <c r="AX9843" s="37"/>
    </row>
    <row r="9844" spans="29:50" x14ac:dyDescent="0.2">
      <c r="AC9844" s="93"/>
      <c r="AD9844" s="69"/>
      <c r="AE9844" s="33"/>
      <c r="AF9844" s="33"/>
      <c r="AG9844" s="33"/>
      <c r="AX9844" s="37"/>
    </row>
    <row r="9845" spans="29:50" x14ac:dyDescent="0.2">
      <c r="AC9845" s="93"/>
      <c r="AD9845" s="69"/>
      <c r="AE9845" s="33"/>
      <c r="AF9845" s="33"/>
      <c r="AG9845" s="33"/>
      <c r="AX9845" s="37"/>
    </row>
    <row r="9846" spans="29:50" x14ac:dyDescent="0.2">
      <c r="AC9846" s="93"/>
      <c r="AD9846" s="69"/>
      <c r="AE9846" s="33"/>
      <c r="AF9846" s="33"/>
      <c r="AG9846" s="33"/>
      <c r="AX9846" s="37"/>
    </row>
    <row r="9847" spans="29:50" x14ac:dyDescent="0.2">
      <c r="AC9847" s="93"/>
      <c r="AD9847" s="69"/>
      <c r="AE9847" s="33"/>
      <c r="AF9847" s="33"/>
      <c r="AG9847" s="33"/>
      <c r="AX9847" s="37"/>
    </row>
    <row r="9848" spans="29:50" x14ac:dyDescent="0.2">
      <c r="AC9848" s="93"/>
      <c r="AD9848" s="69"/>
      <c r="AE9848" s="33"/>
      <c r="AF9848" s="33"/>
      <c r="AG9848" s="33"/>
      <c r="AX9848" s="37"/>
    </row>
    <row r="9849" spans="29:50" x14ac:dyDescent="0.2">
      <c r="AC9849" s="93"/>
      <c r="AD9849" s="69"/>
      <c r="AE9849" s="33"/>
      <c r="AF9849" s="33"/>
      <c r="AG9849" s="33"/>
      <c r="AX9849" s="37"/>
    </row>
    <row r="9850" spans="29:50" x14ac:dyDescent="0.2">
      <c r="AC9850" s="93"/>
      <c r="AD9850" s="69"/>
      <c r="AE9850" s="33"/>
      <c r="AF9850" s="33"/>
      <c r="AG9850" s="33"/>
      <c r="AX9850" s="37"/>
    </row>
    <row r="9851" spans="29:50" x14ac:dyDescent="0.2">
      <c r="AC9851" s="93"/>
      <c r="AD9851" s="69"/>
      <c r="AE9851" s="33"/>
      <c r="AF9851" s="33"/>
      <c r="AG9851" s="33"/>
      <c r="AX9851" s="37"/>
    </row>
    <row r="9852" spans="29:50" x14ac:dyDescent="0.2">
      <c r="AC9852" s="93"/>
      <c r="AD9852" s="69"/>
      <c r="AE9852" s="33"/>
      <c r="AF9852" s="33"/>
      <c r="AG9852" s="33"/>
      <c r="AX9852" s="37"/>
    </row>
    <row r="9853" spans="29:50" x14ac:dyDescent="0.2">
      <c r="AC9853" s="93"/>
      <c r="AD9853" s="69"/>
      <c r="AE9853" s="33"/>
      <c r="AF9853" s="33"/>
      <c r="AG9853" s="33"/>
      <c r="AX9853" s="37"/>
    </row>
    <row r="9854" spans="29:50" x14ac:dyDescent="0.2">
      <c r="AC9854" s="93"/>
      <c r="AD9854" s="69"/>
      <c r="AE9854" s="33"/>
      <c r="AF9854" s="33"/>
      <c r="AG9854" s="33"/>
      <c r="AX9854" s="37"/>
    </row>
    <row r="9855" spans="29:50" x14ac:dyDescent="0.2">
      <c r="AC9855" s="93"/>
      <c r="AD9855" s="69"/>
      <c r="AE9855" s="33"/>
      <c r="AF9855" s="33"/>
      <c r="AG9855" s="33"/>
      <c r="AX9855" s="37"/>
    </row>
    <row r="9856" spans="29:50" x14ac:dyDescent="0.2">
      <c r="AC9856" s="93"/>
      <c r="AD9856" s="69"/>
      <c r="AE9856" s="33"/>
      <c r="AF9856" s="33"/>
      <c r="AG9856" s="33"/>
      <c r="AX9856" s="37"/>
    </row>
    <row r="9857" spans="29:50" x14ac:dyDescent="0.2">
      <c r="AC9857" s="93"/>
      <c r="AD9857" s="69"/>
      <c r="AE9857" s="33"/>
      <c r="AF9857" s="33"/>
      <c r="AG9857" s="33"/>
      <c r="AX9857" s="37"/>
    </row>
    <row r="9858" spans="29:50" x14ac:dyDescent="0.2">
      <c r="AC9858" s="93"/>
      <c r="AD9858" s="69"/>
      <c r="AE9858" s="33"/>
      <c r="AF9858" s="33"/>
      <c r="AG9858" s="33"/>
      <c r="AX9858" s="37"/>
    </row>
    <row r="9859" spans="29:50" x14ac:dyDescent="0.2">
      <c r="AC9859" s="93"/>
      <c r="AD9859" s="69"/>
      <c r="AE9859" s="33"/>
      <c r="AF9859" s="33"/>
      <c r="AG9859" s="33"/>
      <c r="AX9859" s="37"/>
    </row>
    <row r="9860" spans="29:50" x14ac:dyDescent="0.2">
      <c r="AC9860" s="93"/>
      <c r="AD9860" s="69"/>
      <c r="AE9860" s="33"/>
      <c r="AF9860" s="33"/>
      <c r="AG9860" s="33"/>
      <c r="AX9860" s="37"/>
    </row>
    <row r="9861" spans="29:50" x14ac:dyDescent="0.2">
      <c r="AC9861" s="93"/>
      <c r="AD9861" s="69"/>
      <c r="AE9861" s="33"/>
      <c r="AF9861" s="33"/>
      <c r="AG9861" s="33"/>
      <c r="AX9861" s="37"/>
    </row>
    <row r="9862" spans="29:50" x14ac:dyDescent="0.2">
      <c r="AC9862" s="93"/>
      <c r="AD9862" s="69"/>
      <c r="AE9862" s="33"/>
      <c r="AF9862" s="33"/>
      <c r="AG9862" s="33"/>
      <c r="AX9862" s="37"/>
    </row>
    <row r="9863" spans="29:50" x14ac:dyDescent="0.2">
      <c r="AC9863" s="93"/>
      <c r="AD9863" s="69"/>
      <c r="AE9863" s="33"/>
      <c r="AF9863" s="33"/>
      <c r="AG9863" s="33"/>
      <c r="AX9863" s="37"/>
    </row>
    <row r="9864" spans="29:50" x14ac:dyDescent="0.2">
      <c r="AC9864" s="93"/>
      <c r="AD9864" s="69"/>
      <c r="AE9864" s="33"/>
      <c r="AF9864" s="33"/>
      <c r="AG9864" s="33"/>
      <c r="AX9864" s="37"/>
    </row>
    <row r="9865" spans="29:50" x14ac:dyDescent="0.2">
      <c r="AC9865" s="93"/>
      <c r="AD9865" s="69"/>
      <c r="AE9865" s="33"/>
      <c r="AF9865" s="33"/>
      <c r="AG9865" s="33"/>
      <c r="AX9865" s="37"/>
    </row>
    <row r="9866" spans="29:50" x14ac:dyDescent="0.2">
      <c r="AC9866" s="93"/>
      <c r="AD9866" s="69"/>
      <c r="AE9866" s="33"/>
      <c r="AF9866" s="33"/>
      <c r="AG9866" s="33"/>
      <c r="AX9866" s="37"/>
    </row>
    <row r="9867" spans="29:50" x14ac:dyDescent="0.2">
      <c r="AC9867" s="93"/>
      <c r="AD9867" s="69"/>
      <c r="AE9867" s="33"/>
      <c r="AF9867" s="33"/>
      <c r="AG9867" s="33"/>
      <c r="AX9867" s="37"/>
    </row>
    <row r="9868" spans="29:50" x14ac:dyDescent="0.2">
      <c r="AC9868" s="93"/>
      <c r="AD9868" s="69"/>
      <c r="AE9868" s="33"/>
      <c r="AF9868" s="33"/>
      <c r="AG9868" s="33"/>
      <c r="AX9868" s="37"/>
    </row>
    <row r="9869" spans="29:50" x14ac:dyDescent="0.2">
      <c r="AC9869" s="93"/>
      <c r="AD9869" s="69"/>
      <c r="AE9869" s="33"/>
      <c r="AF9869" s="33"/>
      <c r="AG9869" s="33"/>
      <c r="AX9869" s="37"/>
    </row>
    <row r="9870" spans="29:50" x14ac:dyDescent="0.2">
      <c r="AC9870" s="93"/>
      <c r="AD9870" s="69"/>
      <c r="AE9870" s="33"/>
      <c r="AF9870" s="33"/>
      <c r="AG9870" s="33"/>
      <c r="AX9870" s="37"/>
    </row>
    <row r="9871" spans="29:50" x14ac:dyDescent="0.2">
      <c r="AC9871" s="93"/>
      <c r="AD9871" s="69"/>
      <c r="AE9871" s="33"/>
      <c r="AF9871" s="33"/>
      <c r="AG9871" s="33"/>
      <c r="AX9871" s="37"/>
    </row>
    <row r="9872" spans="29:50" x14ac:dyDescent="0.2">
      <c r="AC9872" s="93"/>
      <c r="AD9872" s="69"/>
      <c r="AE9872" s="33"/>
      <c r="AF9872" s="33"/>
      <c r="AG9872" s="33"/>
      <c r="AX9872" s="37"/>
    </row>
    <row r="9873" spans="29:50" x14ac:dyDescent="0.2">
      <c r="AC9873" s="93"/>
      <c r="AD9873" s="69"/>
      <c r="AE9873" s="33"/>
      <c r="AF9873" s="33"/>
      <c r="AG9873" s="33"/>
      <c r="AX9873" s="37"/>
    </row>
    <row r="9874" spans="29:50" x14ac:dyDescent="0.2">
      <c r="AC9874" s="93"/>
      <c r="AD9874" s="69"/>
      <c r="AE9874" s="33"/>
      <c r="AF9874" s="33"/>
      <c r="AG9874" s="33"/>
      <c r="AX9874" s="37"/>
    </row>
    <row r="9875" spans="29:50" x14ac:dyDescent="0.2">
      <c r="AC9875" s="93"/>
      <c r="AD9875" s="69"/>
      <c r="AE9875" s="33"/>
      <c r="AF9875" s="33"/>
      <c r="AG9875" s="33"/>
      <c r="AX9875" s="37"/>
    </row>
    <row r="9876" spans="29:50" x14ac:dyDescent="0.2">
      <c r="AC9876" s="93"/>
      <c r="AD9876" s="69"/>
      <c r="AE9876" s="33"/>
      <c r="AF9876" s="33"/>
      <c r="AG9876" s="33"/>
      <c r="AX9876" s="37"/>
    </row>
    <row r="9877" spans="29:50" x14ac:dyDescent="0.2">
      <c r="AC9877" s="93"/>
      <c r="AD9877" s="69"/>
      <c r="AE9877" s="33"/>
      <c r="AF9877" s="33"/>
      <c r="AG9877" s="33"/>
      <c r="AX9877" s="37"/>
    </row>
    <row r="9878" spans="29:50" x14ac:dyDescent="0.2">
      <c r="AC9878" s="93"/>
      <c r="AD9878" s="69"/>
      <c r="AE9878" s="33"/>
      <c r="AF9878" s="33"/>
      <c r="AG9878" s="33"/>
      <c r="AX9878" s="37"/>
    </row>
    <row r="9879" spans="29:50" x14ac:dyDescent="0.2">
      <c r="AC9879" s="93"/>
      <c r="AD9879" s="69"/>
      <c r="AE9879" s="33"/>
      <c r="AF9879" s="33"/>
      <c r="AG9879" s="33"/>
      <c r="AX9879" s="37"/>
    </row>
    <row r="9880" spans="29:50" x14ac:dyDescent="0.2">
      <c r="AC9880" s="93"/>
      <c r="AD9880" s="69"/>
      <c r="AE9880" s="33"/>
      <c r="AF9880" s="33"/>
      <c r="AG9880" s="33"/>
      <c r="AX9880" s="37"/>
    </row>
    <row r="9881" spans="29:50" x14ac:dyDescent="0.2">
      <c r="AC9881" s="93"/>
      <c r="AD9881" s="69"/>
      <c r="AE9881" s="33"/>
      <c r="AF9881" s="33"/>
      <c r="AG9881" s="33"/>
      <c r="AX9881" s="37"/>
    </row>
    <row r="9882" spans="29:50" x14ac:dyDescent="0.2">
      <c r="AC9882" s="93"/>
      <c r="AD9882" s="69"/>
      <c r="AE9882" s="33"/>
      <c r="AF9882" s="33"/>
      <c r="AG9882" s="33"/>
      <c r="AX9882" s="37"/>
    </row>
    <row r="9883" spans="29:50" x14ac:dyDescent="0.2">
      <c r="AC9883" s="93"/>
      <c r="AD9883" s="69"/>
      <c r="AE9883" s="33"/>
      <c r="AF9883" s="33"/>
      <c r="AG9883" s="33"/>
      <c r="AX9883" s="37"/>
    </row>
    <row r="9884" spans="29:50" x14ac:dyDescent="0.2">
      <c r="AC9884" s="93"/>
      <c r="AD9884" s="69"/>
      <c r="AE9884" s="33"/>
      <c r="AF9884" s="33"/>
      <c r="AG9884" s="33"/>
      <c r="AX9884" s="37"/>
    </row>
    <row r="9885" spans="29:50" x14ac:dyDescent="0.2">
      <c r="AC9885" s="93"/>
      <c r="AD9885" s="69"/>
      <c r="AE9885" s="33"/>
      <c r="AF9885" s="33"/>
      <c r="AG9885" s="33"/>
      <c r="AX9885" s="37"/>
    </row>
    <row r="9886" spans="29:50" x14ac:dyDescent="0.2">
      <c r="AC9886" s="93"/>
      <c r="AD9886" s="69"/>
      <c r="AE9886" s="33"/>
      <c r="AF9886" s="33"/>
      <c r="AG9886" s="33"/>
      <c r="AX9886" s="37"/>
    </row>
    <row r="9887" spans="29:50" x14ac:dyDescent="0.2">
      <c r="AC9887" s="93"/>
      <c r="AD9887" s="69"/>
      <c r="AE9887" s="33"/>
      <c r="AF9887" s="33"/>
      <c r="AG9887" s="33"/>
      <c r="AX9887" s="37"/>
    </row>
    <row r="9888" spans="29:50" x14ac:dyDescent="0.2">
      <c r="AC9888" s="93"/>
      <c r="AD9888" s="69"/>
      <c r="AE9888" s="33"/>
      <c r="AF9888" s="33"/>
      <c r="AG9888" s="33"/>
      <c r="AX9888" s="37"/>
    </row>
    <row r="9889" spans="29:50" x14ac:dyDescent="0.2">
      <c r="AC9889" s="93"/>
      <c r="AD9889" s="69"/>
      <c r="AE9889" s="33"/>
      <c r="AF9889" s="33"/>
      <c r="AG9889" s="33"/>
      <c r="AX9889" s="37"/>
    </row>
    <row r="9890" spans="29:50" x14ac:dyDescent="0.2">
      <c r="AC9890" s="93"/>
      <c r="AD9890" s="69"/>
      <c r="AE9890" s="33"/>
      <c r="AF9890" s="33"/>
      <c r="AG9890" s="33"/>
      <c r="AX9890" s="37"/>
    </row>
    <row r="9891" spans="29:50" x14ac:dyDescent="0.2">
      <c r="AC9891" s="93"/>
      <c r="AD9891" s="69"/>
      <c r="AE9891" s="33"/>
      <c r="AF9891" s="33"/>
      <c r="AG9891" s="33"/>
      <c r="AX9891" s="37"/>
    </row>
    <row r="9892" spans="29:50" x14ac:dyDescent="0.2">
      <c r="AC9892" s="93"/>
      <c r="AD9892" s="69"/>
      <c r="AE9892" s="33"/>
      <c r="AF9892" s="33"/>
      <c r="AG9892" s="33"/>
      <c r="AX9892" s="37"/>
    </row>
    <row r="9893" spans="29:50" x14ac:dyDescent="0.2">
      <c r="AC9893" s="93"/>
      <c r="AD9893" s="69"/>
      <c r="AE9893" s="33"/>
      <c r="AF9893" s="33"/>
      <c r="AG9893" s="33"/>
      <c r="AX9893" s="37"/>
    </row>
    <row r="9894" spans="29:50" x14ac:dyDescent="0.2">
      <c r="AC9894" s="93"/>
      <c r="AD9894" s="69"/>
      <c r="AE9894" s="33"/>
      <c r="AF9894" s="33"/>
      <c r="AG9894" s="33"/>
      <c r="AX9894" s="37"/>
    </row>
    <row r="9895" spans="29:50" x14ac:dyDescent="0.2">
      <c r="AC9895" s="93"/>
      <c r="AD9895" s="69"/>
      <c r="AE9895" s="33"/>
      <c r="AF9895" s="33"/>
      <c r="AG9895" s="33"/>
      <c r="AX9895" s="37"/>
    </row>
    <row r="9896" spans="29:50" x14ac:dyDescent="0.2">
      <c r="AC9896" s="93"/>
      <c r="AD9896" s="69"/>
      <c r="AE9896" s="33"/>
      <c r="AF9896" s="33"/>
      <c r="AG9896" s="33"/>
      <c r="AX9896" s="37"/>
    </row>
    <row r="9897" spans="29:50" x14ac:dyDescent="0.2">
      <c r="AC9897" s="93"/>
      <c r="AD9897" s="69"/>
      <c r="AE9897" s="33"/>
      <c r="AF9897" s="33"/>
      <c r="AG9897" s="33"/>
      <c r="AX9897" s="37"/>
    </row>
    <row r="9898" spans="29:50" x14ac:dyDescent="0.2">
      <c r="AC9898" s="93"/>
      <c r="AD9898" s="69"/>
      <c r="AE9898" s="33"/>
      <c r="AF9898" s="33"/>
      <c r="AG9898" s="33"/>
      <c r="AX9898" s="37"/>
    </row>
    <row r="9899" spans="29:50" x14ac:dyDescent="0.2">
      <c r="AC9899" s="93"/>
      <c r="AD9899" s="69"/>
      <c r="AE9899" s="33"/>
      <c r="AF9899" s="33"/>
      <c r="AG9899" s="33"/>
      <c r="AX9899" s="37"/>
    </row>
    <row r="9900" spans="29:50" x14ac:dyDescent="0.2">
      <c r="AC9900" s="93"/>
      <c r="AD9900" s="69"/>
      <c r="AE9900" s="33"/>
      <c r="AF9900" s="33"/>
      <c r="AG9900" s="33"/>
      <c r="AX9900" s="37"/>
    </row>
    <row r="9901" spans="29:50" x14ac:dyDescent="0.2">
      <c r="AC9901" s="93"/>
      <c r="AD9901" s="69"/>
      <c r="AE9901" s="33"/>
      <c r="AF9901" s="33"/>
      <c r="AG9901" s="33"/>
      <c r="AX9901" s="37"/>
    </row>
    <row r="9902" spans="29:50" x14ac:dyDescent="0.2">
      <c r="AC9902" s="93"/>
      <c r="AD9902" s="69"/>
      <c r="AE9902" s="33"/>
      <c r="AF9902" s="33"/>
      <c r="AG9902" s="33"/>
      <c r="AX9902" s="37"/>
    </row>
    <row r="9903" spans="29:50" x14ac:dyDescent="0.2">
      <c r="AC9903" s="93"/>
      <c r="AD9903" s="69"/>
      <c r="AE9903" s="33"/>
      <c r="AF9903" s="33"/>
      <c r="AG9903" s="33"/>
      <c r="AX9903" s="37"/>
    </row>
    <row r="9904" spans="29:50" x14ac:dyDescent="0.2">
      <c r="AC9904" s="93"/>
      <c r="AD9904" s="69"/>
      <c r="AE9904" s="33"/>
      <c r="AF9904" s="33"/>
      <c r="AG9904" s="33"/>
      <c r="AX9904" s="37"/>
    </row>
    <row r="9905" spans="29:50" x14ac:dyDescent="0.2">
      <c r="AC9905" s="93"/>
      <c r="AD9905" s="69"/>
      <c r="AE9905" s="33"/>
      <c r="AF9905" s="33"/>
      <c r="AG9905" s="33"/>
      <c r="AX9905" s="37"/>
    </row>
    <row r="9906" spans="29:50" x14ac:dyDescent="0.2">
      <c r="AC9906" s="93"/>
      <c r="AD9906" s="69"/>
      <c r="AE9906" s="33"/>
      <c r="AF9906" s="33"/>
      <c r="AG9906" s="33"/>
      <c r="AX9906" s="37"/>
    </row>
    <row r="9907" spans="29:50" x14ac:dyDescent="0.2">
      <c r="AC9907" s="93"/>
      <c r="AD9907" s="69"/>
      <c r="AE9907" s="33"/>
      <c r="AF9907" s="33"/>
      <c r="AG9907" s="33"/>
      <c r="AX9907" s="37"/>
    </row>
    <row r="9908" spans="29:50" x14ac:dyDescent="0.2">
      <c r="AC9908" s="93"/>
      <c r="AD9908" s="69"/>
      <c r="AE9908" s="33"/>
      <c r="AF9908" s="33"/>
      <c r="AG9908" s="33"/>
      <c r="AX9908" s="37"/>
    </row>
    <row r="9909" spans="29:50" x14ac:dyDescent="0.2">
      <c r="AC9909" s="93"/>
      <c r="AD9909" s="69"/>
      <c r="AE9909" s="33"/>
      <c r="AF9909" s="33"/>
      <c r="AG9909" s="33"/>
      <c r="AX9909" s="37"/>
    </row>
    <row r="9910" spans="29:50" x14ac:dyDescent="0.2">
      <c r="AC9910" s="93"/>
      <c r="AD9910" s="69"/>
      <c r="AE9910" s="33"/>
      <c r="AF9910" s="33"/>
      <c r="AG9910" s="33"/>
      <c r="AX9910" s="37"/>
    </row>
    <row r="9911" spans="29:50" x14ac:dyDescent="0.2">
      <c r="AC9911" s="93"/>
      <c r="AD9911" s="69"/>
      <c r="AE9911" s="33"/>
      <c r="AF9911" s="33"/>
      <c r="AG9911" s="33"/>
      <c r="AX9911" s="37"/>
    </row>
    <row r="9912" spans="29:50" x14ac:dyDescent="0.2">
      <c r="AC9912" s="93"/>
      <c r="AD9912" s="69"/>
      <c r="AE9912" s="33"/>
      <c r="AF9912" s="33"/>
      <c r="AG9912" s="33"/>
      <c r="AX9912" s="37"/>
    </row>
    <row r="9913" spans="29:50" x14ac:dyDescent="0.2">
      <c r="AC9913" s="93"/>
      <c r="AD9913" s="69"/>
      <c r="AE9913" s="33"/>
      <c r="AF9913" s="33"/>
      <c r="AG9913" s="33"/>
      <c r="AX9913" s="37"/>
    </row>
    <row r="9914" spans="29:50" x14ac:dyDescent="0.2">
      <c r="AC9914" s="93"/>
      <c r="AD9914" s="69"/>
      <c r="AE9914" s="33"/>
      <c r="AF9914" s="33"/>
      <c r="AG9914" s="33"/>
      <c r="AX9914" s="37"/>
    </row>
    <row r="9915" spans="29:50" x14ac:dyDescent="0.2">
      <c r="AC9915" s="93"/>
      <c r="AD9915" s="69"/>
      <c r="AE9915" s="33"/>
      <c r="AF9915" s="33"/>
      <c r="AG9915" s="33"/>
      <c r="AX9915" s="37"/>
    </row>
    <row r="9916" spans="29:50" x14ac:dyDescent="0.2">
      <c r="AC9916" s="93"/>
      <c r="AD9916" s="69"/>
      <c r="AE9916" s="33"/>
      <c r="AF9916" s="33"/>
      <c r="AG9916" s="33"/>
      <c r="AX9916" s="37"/>
    </row>
    <row r="9917" spans="29:50" x14ac:dyDescent="0.2">
      <c r="AC9917" s="93"/>
      <c r="AD9917" s="69"/>
      <c r="AE9917" s="33"/>
      <c r="AF9917" s="33"/>
      <c r="AG9917" s="33"/>
      <c r="AX9917" s="37"/>
    </row>
    <row r="9918" spans="29:50" x14ac:dyDescent="0.2">
      <c r="AC9918" s="93"/>
      <c r="AD9918" s="69"/>
      <c r="AE9918" s="33"/>
      <c r="AF9918" s="33"/>
      <c r="AG9918" s="33"/>
      <c r="AX9918" s="37"/>
    </row>
    <row r="9919" spans="29:50" x14ac:dyDescent="0.2">
      <c r="AC9919" s="93"/>
      <c r="AD9919" s="69"/>
      <c r="AE9919" s="33"/>
      <c r="AF9919" s="33"/>
      <c r="AG9919" s="33"/>
      <c r="AX9919" s="37"/>
    </row>
    <row r="9920" spans="29:50" x14ac:dyDescent="0.2">
      <c r="AC9920" s="93"/>
      <c r="AD9920" s="69"/>
      <c r="AE9920" s="33"/>
      <c r="AF9920" s="33"/>
      <c r="AG9920" s="33"/>
      <c r="AX9920" s="37"/>
    </row>
    <row r="9921" spans="29:50" x14ac:dyDescent="0.2">
      <c r="AC9921" s="93"/>
      <c r="AD9921" s="69"/>
      <c r="AE9921" s="33"/>
      <c r="AF9921" s="33"/>
      <c r="AG9921" s="33"/>
      <c r="AX9921" s="37"/>
    </row>
    <row r="9922" spans="29:50" x14ac:dyDescent="0.2">
      <c r="AC9922" s="93"/>
      <c r="AD9922" s="69"/>
      <c r="AE9922" s="33"/>
      <c r="AF9922" s="33"/>
      <c r="AG9922" s="33"/>
      <c r="AX9922" s="37"/>
    </row>
    <row r="9923" spans="29:50" x14ac:dyDescent="0.2">
      <c r="AC9923" s="93"/>
      <c r="AD9923" s="69"/>
      <c r="AE9923" s="33"/>
      <c r="AF9923" s="33"/>
      <c r="AG9923" s="33"/>
      <c r="AX9923" s="37"/>
    </row>
    <row r="9924" spans="29:50" x14ac:dyDescent="0.2">
      <c r="AC9924" s="93"/>
      <c r="AD9924" s="69"/>
      <c r="AE9924" s="33"/>
      <c r="AF9924" s="33"/>
      <c r="AG9924" s="33"/>
      <c r="AX9924" s="37"/>
    </row>
    <row r="9925" spans="29:50" x14ac:dyDescent="0.2">
      <c r="AC9925" s="93"/>
      <c r="AD9925" s="69"/>
      <c r="AE9925" s="33"/>
      <c r="AF9925" s="33"/>
      <c r="AG9925" s="33"/>
      <c r="AX9925" s="37"/>
    </row>
    <row r="9926" spans="29:50" x14ac:dyDescent="0.2">
      <c r="AC9926" s="93"/>
      <c r="AD9926" s="69"/>
      <c r="AE9926" s="33"/>
      <c r="AF9926" s="33"/>
      <c r="AG9926" s="33"/>
      <c r="AX9926" s="37"/>
    </row>
    <row r="9927" spans="29:50" x14ac:dyDescent="0.2">
      <c r="AC9927" s="93"/>
      <c r="AD9927" s="69"/>
      <c r="AE9927" s="33"/>
      <c r="AF9927" s="33"/>
      <c r="AG9927" s="33"/>
      <c r="AX9927" s="37"/>
    </row>
    <row r="9928" spans="29:50" x14ac:dyDescent="0.2">
      <c r="AC9928" s="93"/>
      <c r="AD9928" s="69"/>
      <c r="AE9928" s="33"/>
      <c r="AF9928" s="33"/>
      <c r="AG9928" s="33"/>
      <c r="AX9928" s="37"/>
    </row>
    <row r="9929" spans="29:50" x14ac:dyDescent="0.2">
      <c r="AC9929" s="93"/>
      <c r="AD9929" s="69"/>
      <c r="AE9929" s="33"/>
      <c r="AF9929" s="33"/>
      <c r="AG9929" s="33"/>
      <c r="AX9929" s="37"/>
    </row>
    <row r="9930" spans="29:50" x14ac:dyDescent="0.2">
      <c r="AC9930" s="93"/>
      <c r="AD9930" s="69"/>
      <c r="AE9930" s="33"/>
      <c r="AF9930" s="33"/>
      <c r="AG9930" s="33"/>
      <c r="AX9930" s="37"/>
    </row>
    <row r="9931" spans="29:50" x14ac:dyDescent="0.2">
      <c r="AC9931" s="93"/>
      <c r="AD9931" s="69"/>
      <c r="AE9931" s="33"/>
      <c r="AF9931" s="33"/>
      <c r="AG9931" s="33"/>
      <c r="AX9931" s="37"/>
    </row>
    <row r="9932" spans="29:50" x14ac:dyDescent="0.2">
      <c r="AC9932" s="93"/>
      <c r="AD9932" s="69"/>
      <c r="AE9932" s="33"/>
      <c r="AF9932" s="33"/>
      <c r="AG9932" s="33"/>
      <c r="AX9932" s="37"/>
    </row>
    <row r="9933" spans="29:50" x14ac:dyDescent="0.2">
      <c r="AC9933" s="93"/>
      <c r="AD9933" s="69"/>
      <c r="AE9933" s="33"/>
      <c r="AF9933" s="33"/>
      <c r="AG9933" s="33"/>
      <c r="AX9933" s="37"/>
    </row>
    <row r="9934" spans="29:50" x14ac:dyDescent="0.2">
      <c r="AC9934" s="93"/>
      <c r="AD9934" s="69"/>
      <c r="AE9934" s="33"/>
      <c r="AF9934" s="33"/>
      <c r="AG9934" s="33"/>
      <c r="AX9934" s="37"/>
    </row>
    <row r="9935" spans="29:50" x14ac:dyDescent="0.2">
      <c r="AC9935" s="93"/>
      <c r="AD9935" s="69"/>
      <c r="AE9935" s="33"/>
      <c r="AF9935" s="33"/>
      <c r="AG9935" s="33"/>
      <c r="AX9935" s="37"/>
    </row>
    <row r="9936" spans="29:50" x14ac:dyDescent="0.2">
      <c r="AC9936" s="93"/>
      <c r="AD9936" s="69"/>
      <c r="AE9936" s="33"/>
      <c r="AF9936" s="33"/>
      <c r="AG9936" s="33"/>
      <c r="AX9936" s="37"/>
    </row>
    <row r="9937" spans="29:50" x14ac:dyDescent="0.2">
      <c r="AC9937" s="93"/>
      <c r="AD9937" s="69"/>
      <c r="AE9937" s="33"/>
      <c r="AF9937" s="33"/>
      <c r="AG9937" s="33"/>
      <c r="AX9937" s="37"/>
    </row>
    <row r="9938" spans="29:50" x14ac:dyDescent="0.2">
      <c r="AC9938" s="93"/>
      <c r="AD9938" s="69"/>
      <c r="AE9938" s="33"/>
      <c r="AF9938" s="33"/>
      <c r="AG9938" s="33"/>
      <c r="AX9938" s="37"/>
    </row>
    <row r="9939" spans="29:50" x14ac:dyDescent="0.2">
      <c r="AC9939" s="93"/>
      <c r="AD9939" s="69"/>
      <c r="AE9939" s="33"/>
      <c r="AF9939" s="33"/>
      <c r="AG9939" s="33"/>
      <c r="AX9939" s="37"/>
    </row>
    <row r="9940" spans="29:50" x14ac:dyDescent="0.2">
      <c r="AC9940" s="93"/>
      <c r="AD9940" s="69"/>
      <c r="AE9940" s="33"/>
      <c r="AF9940" s="33"/>
      <c r="AG9940" s="33"/>
      <c r="AX9940" s="37"/>
    </row>
    <row r="9941" spans="29:50" x14ac:dyDescent="0.2">
      <c r="AC9941" s="93"/>
      <c r="AD9941" s="69"/>
      <c r="AE9941" s="33"/>
      <c r="AF9941" s="33"/>
      <c r="AG9941" s="33"/>
      <c r="AX9941" s="37"/>
    </row>
    <row r="9942" spans="29:50" x14ac:dyDescent="0.2">
      <c r="AC9942" s="93"/>
      <c r="AD9942" s="69"/>
      <c r="AE9942" s="33"/>
      <c r="AF9942" s="33"/>
      <c r="AG9942" s="33"/>
      <c r="AX9942" s="37"/>
    </row>
    <row r="9943" spans="29:50" x14ac:dyDescent="0.2">
      <c r="AC9943" s="93"/>
      <c r="AD9943" s="69"/>
      <c r="AE9943" s="33"/>
      <c r="AF9943" s="33"/>
      <c r="AG9943" s="33"/>
      <c r="AX9943" s="37"/>
    </row>
    <row r="9944" spans="29:50" x14ac:dyDescent="0.2">
      <c r="AC9944" s="93"/>
      <c r="AD9944" s="69"/>
      <c r="AE9944" s="33"/>
      <c r="AF9944" s="33"/>
      <c r="AG9944" s="33"/>
      <c r="AX9944" s="37"/>
    </row>
    <row r="9945" spans="29:50" x14ac:dyDescent="0.2">
      <c r="AC9945" s="93"/>
      <c r="AD9945" s="69"/>
      <c r="AE9945" s="33"/>
      <c r="AF9945" s="33"/>
      <c r="AG9945" s="33"/>
      <c r="AX9945" s="37"/>
    </row>
    <row r="9946" spans="29:50" x14ac:dyDescent="0.2">
      <c r="AC9946" s="93"/>
      <c r="AD9946" s="69"/>
      <c r="AE9946" s="33"/>
      <c r="AF9946" s="33"/>
      <c r="AG9946" s="33"/>
      <c r="AX9946" s="37"/>
    </row>
    <row r="9947" spans="29:50" x14ac:dyDescent="0.2">
      <c r="AC9947" s="93"/>
      <c r="AD9947" s="69"/>
      <c r="AE9947" s="33"/>
      <c r="AF9947" s="33"/>
      <c r="AG9947" s="33"/>
      <c r="AX9947" s="37"/>
    </row>
    <row r="9948" spans="29:50" x14ac:dyDescent="0.2">
      <c r="AC9948" s="93"/>
      <c r="AD9948" s="69"/>
      <c r="AE9948" s="33"/>
      <c r="AF9948" s="33"/>
      <c r="AG9948" s="33"/>
      <c r="AX9948" s="37"/>
    </row>
    <row r="9949" spans="29:50" x14ac:dyDescent="0.2">
      <c r="AC9949" s="93"/>
      <c r="AD9949" s="69"/>
      <c r="AE9949" s="33"/>
      <c r="AF9949" s="33"/>
      <c r="AG9949" s="33"/>
      <c r="AX9949" s="37"/>
    </row>
    <row r="9950" spans="29:50" x14ac:dyDescent="0.2">
      <c r="AC9950" s="93"/>
      <c r="AD9950" s="69"/>
      <c r="AE9950" s="33"/>
      <c r="AF9950" s="33"/>
      <c r="AG9950" s="33"/>
      <c r="AX9950" s="37"/>
    </row>
    <row r="9951" spans="29:50" x14ac:dyDescent="0.2">
      <c r="AC9951" s="93"/>
      <c r="AD9951" s="69"/>
      <c r="AE9951" s="33"/>
      <c r="AF9951" s="33"/>
      <c r="AG9951" s="33"/>
      <c r="AX9951" s="37"/>
    </row>
    <row r="9952" spans="29:50" x14ac:dyDescent="0.2">
      <c r="AC9952" s="93"/>
      <c r="AD9952" s="69"/>
      <c r="AE9952" s="33"/>
      <c r="AF9952" s="33"/>
      <c r="AG9952" s="33"/>
      <c r="AX9952" s="37"/>
    </row>
    <row r="9953" spans="29:50" x14ac:dyDescent="0.2">
      <c r="AC9953" s="93"/>
      <c r="AD9953" s="69"/>
      <c r="AE9953" s="33"/>
      <c r="AF9953" s="33"/>
      <c r="AG9953" s="33"/>
      <c r="AX9953" s="37"/>
    </row>
    <row r="9954" spans="29:50" x14ac:dyDescent="0.2">
      <c r="AC9954" s="93"/>
      <c r="AD9954" s="69"/>
      <c r="AE9954" s="33"/>
      <c r="AF9954" s="33"/>
      <c r="AG9954" s="33"/>
      <c r="AX9954" s="37"/>
    </row>
    <row r="9955" spans="29:50" x14ac:dyDescent="0.2">
      <c r="AC9955" s="93"/>
      <c r="AD9955" s="69"/>
      <c r="AE9955" s="33"/>
      <c r="AF9955" s="33"/>
      <c r="AG9955" s="33"/>
      <c r="AX9955" s="37"/>
    </row>
    <row r="9956" spans="29:50" x14ac:dyDescent="0.2">
      <c r="AC9956" s="93"/>
      <c r="AD9956" s="69"/>
      <c r="AE9956" s="33"/>
      <c r="AF9956" s="33"/>
      <c r="AG9956" s="33"/>
      <c r="AX9956" s="37"/>
    </row>
    <row r="9957" spans="29:50" x14ac:dyDescent="0.2">
      <c r="AC9957" s="93"/>
      <c r="AD9957" s="69"/>
      <c r="AE9957" s="33"/>
      <c r="AF9957" s="33"/>
      <c r="AG9957" s="33"/>
      <c r="AX9957" s="37"/>
    </row>
    <row r="9958" spans="29:50" x14ac:dyDescent="0.2">
      <c r="AC9958" s="93"/>
      <c r="AD9958" s="69"/>
      <c r="AE9958" s="33"/>
      <c r="AF9958" s="33"/>
      <c r="AG9958" s="33"/>
      <c r="AX9958" s="37"/>
    </row>
    <row r="9959" spans="29:50" x14ac:dyDescent="0.2">
      <c r="AC9959" s="93"/>
      <c r="AD9959" s="69"/>
      <c r="AE9959" s="33"/>
      <c r="AF9959" s="33"/>
      <c r="AG9959" s="33"/>
      <c r="AX9959" s="37"/>
    </row>
    <row r="9960" spans="29:50" x14ac:dyDescent="0.2">
      <c r="AC9960" s="93"/>
      <c r="AD9960" s="69"/>
      <c r="AE9960" s="33"/>
      <c r="AF9960" s="33"/>
      <c r="AG9960" s="33"/>
      <c r="AX9960" s="37"/>
    </row>
    <row r="9961" spans="29:50" x14ac:dyDescent="0.2">
      <c r="AC9961" s="93"/>
      <c r="AD9961" s="69"/>
      <c r="AE9961" s="33"/>
      <c r="AF9961" s="33"/>
      <c r="AG9961" s="33"/>
      <c r="AX9961" s="37"/>
    </row>
    <row r="9962" spans="29:50" x14ac:dyDescent="0.2">
      <c r="AC9962" s="93"/>
      <c r="AD9962" s="69"/>
      <c r="AE9962" s="33"/>
      <c r="AF9962" s="33"/>
      <c r="AG9962" s="33"/>
      <c r="AX9962" s="37"/>
    </row>
    <row r="9963" spans="29:50" x14ac:dyDescent="0.2">
      <c r="AC9963" s="93"/>
      <c r="AD9963" s="69"/>
      <c r="AE9963" s="33"/>
      <c r="AF9963" s="33"/>
      <c r="AG9963" s="33"/>
      <c r="AX9963" s="37"/>
    </row>
    <row r="9964" spans="29:50" x14ac:dyDescent="0.2">
      <c r="AC9964" s="93"/>
      <c r="AD9964" s="69"/>
      <c r="AE9964" s="33"/>
      <c r="AF9964" s="33"/>
      <c r="AG9964" s="33"/>
      <c r="AX9964" s="37"/>
    </row>
    <row r="9965" spans="29:50" x14ac:dyDescent="0.2">
      <c r="AC9965" s="93"/>
      <c r="AD9965" s="69"/>
      <c r="AE9965" s="33"/>
      <c r="AF9965" s="33"/>
      <c r="AG9965" s="33"/>
      <c r="AX9965" s="37"/>
    </row>
    <row r="9966" spans="29:50" x14ac:dyDescent="0.2">
      <c r="AC9966" s="93"/>
      <c r="AD9966" s="69"/>
      <c r="AE9966" s="33"/>
      <c r="AF9966" s="33"/>
      <c r="AG9966" s="33"/>
      <c r="AX9966" s="37"/>
    </row>
    <row r="9967" spans="29:50" x14ac:dyDescent="0.2">
      <c r="AC9967" s="93"/>
      <c r="AD9967" s="69"/>
      <c r="AE9967" s="33"/>
      <c r="AF9967" s="33"/>
      <c r="AG9967" s="33"/>
      <c r="AX9967" s="37"/>
    </row>
    <row r="9968" spans="29:50" x14ac:dyDescent="0.2">
      <c r="AC9968" s="93"/>
      <c r="AD9968" s="69"/>
      <c r="AE9968" s="33"/>
      <c r="AF9968" s="33"/>
      <c r="AG9968" s="33"/>
      <c r="AX9968" s="37"/>
    </row>
    <row r="9969" spans="29:50" x14ac:dyDescent="0.2">
      <c r="AC9969" s="93"/>
      <c r="AD9969" s="69"/>
      <c r="AE9969" s="33"/>
      <c r="AF9969" s="33"/>
      <c r="AG9969" s="33"/>
      <c r="AX9969" s="37"/>
    </row>
    <row r="9970" spans="29:50" x14ac:dyDescent="0.2">
      <c r="AC9970" s="93"/>
      <c r="AD9970" s="69"/>
      <c r="AE9970" s="33"/>
      <c r="AF9970" s="33"/>
      <c r="AG9970" s="33"/>
      <c r="AX9970" s="37"/>
    </row>
    <row r="9971" spans="29:50" x14ac:dyDescent="0.2">
      <c r="AC9971" s="93"/>
      <c r="AD9971" s="69"/>
      <c r="AE9971" s="33"/>
      <c r="AF9971" s="33"/>
      <c r="AG9971" s="33"/>
      <c r="AX9971" s="37"/>
    </row>
    <row r="9972" spans="29:50" x14ac:dyDescent="0.2">
      <c r="AC9972" s="93"/>
      <c r="AD9972" s="69"/>
      <c r="AE9972" s="33"/>
      <c r="AF9972" s="33"/>
      <c r="AG9972" s="33"/>
      <c r="AX9972" s="37"/>
    </row>
    <row r="9973" spans="29:50" x14ac:dyDescent="0.2">
      <c r="AC9973" s="93"/>
      <c r="AD9973" s="69"/>
      <c r="AE9973" s="33"/>
      <c r="AF9973" s="33"/>
      <c r="AG9973" s="33"/>
      <c r="AX9973" s="37"/>
    </row>
    <row r="9974" spans="29:50" x14ac:dyDescent="0.2">
      <c r="AC9974" s="93"/>
      <c r="AD9974" s="69"/>
      <c r="AE9974" s="33"/>
      <c r="AF9974" s="33"/>
      <c r="AG9974" s="33"/>
      <c r="AX9974" s="37"/>
    </row>
    <row r="9975" spans="29:50" x14ac:dyDescent="0.2">
      <c r="AC9975" s="93"/>
      <c r="AD9975" s="69"/>
      <c r="AE9975" s="33"/>
      <c r="AF9975" s="33"/>
      <c r="AG9975" s="33"/>
      <c r="AX9975" s="37"/>
    </row>
    <row r="9976" spans="29:50" x14ac:dyDescent="0.2">
      <c r="AC9976" s="93"/>
      <c r="AD9976" s="69"/>
      <c r="AE9976" s="33"/>
      <c r="AF9976" s="33"/>
      <c r="AG9976" s="33"/>
      <c r="AX9976" s="37"/>
    </row>
    <row r="9977" spans="29:50" x14ac:dyDescent="0.2">
      <c r="AC9977" s="93"/>
      <c r="AD9977" s="69"/>
      <c r="AE9977" s="33"/>
      <c r="AF9977" s="33"/>
      <c r="AG9977" s="33"/>
      <c r="AX9977" s="37"/>
    </row>
    <row r="9978" spans="29:50" x14ac:dyDescent="0.2">
      <c r="AC9978" s="93"/>
      <c r="AD9978" s="69"/>
      <c r="AE9978" s="33"/>
      <c r="AF9978" s="33"/>
      <c r="AG9978" s="33"/>
      <c r="AX9978" s="37"/>
    </row>
    <row r="9979" spans="29:50" x14ac:dyDescent="0.2">
      <c r="AC9979" s="93"/>
      <c r="AD9979" s="69"/>
      <c r="AE9979" s="33"/>
      <c r="AF9979" s="33"/>
      <c r="AG9979" s="33"/>
      <c r="AX9979" s="37"/>
    </row>
    <row r="9980" spans="29:50" x14ac:dyDescent="0.2">
      <c r="AC9980" s="93"/>
      <c r="AD9980" s="69"/>
      <c r="AE9980" s="33"/>
      <c r="AF9980" s="33"/>
      <c r="AG9980" s="33"/>
      <c r="AX9980" s="37"/>
    </row>
    <row r="9981" spans="29:50" x14ac:dyDescent="0.2">
      <c r="AC9981" s="93"/>
      <c r="AD9981" s="69"/>
      <c r="AE9981" s="33"/>
      <c r="AF9981" s="33"/>
      <c r="AG9981" s="33"/>
      <c r="AX9981" s="37"/>
    </row>
    <row r="9982" spans="29:50" x14ac:dyDescent="0.2">
      <c r="AC9982" s="93"/>
      <c r="AD9982" s="69"/>
      <c r="AE9982" s="33"/>
      <c r="AF9982" s="33"/>
      <c r="AG9982" s="33"/>
      <c r="AX9982" s="37"/>
    </row>
    <row r="9983" spans="29:50" x14ac:dyDescent="0.2">
      <c r="AC9983" s="93"/>
      <c r="AD9983" s="69"/>
      <c r="AE9983" s="33"/>
      <c r="AF9983" s="33"/>
      <c r="AG9983" s="33"/>
      <c r="AX9983" s="37"/>
    </row>
    <row r="9984" spans="29:50" x14ac:dyDescent="0.2">
      <c r="AC9984" s="93"/>
      <c r="AD9984" s="69"/>
      <c r="AE9984" s="33"/>
      <c r="AF9984" s="33"/>
      <c r="AG9984" s="33"/>
      <c r="AX9984" s="37"/>
    </row>
    <row r="9985" spans="29:50" x14ac:dyDescent="0.2">
      <c r="AC9985" s="93"/>
      <c r="AD9985" s="69"/>
      <c r="AE9985" s="33"/>
      <c r="AF9985" s="33"/>
      <c r="AG9985" s="33"/>
      <c r="AX9985" s="37"/>
    </row>
    <row r="9986" spans="29:50" x14ac:dyDescent="0.2">
      <c r="AC9986" s="93"/>
      <c r="AD9986" s="69"/>
      <c r="AE9986" s="33"/>
      <c r="AF9986" s="33"/>
      <c r="AG9986" s="33"/>
      <c r="AX9986" s="37"/>
    </row>
    <row r="9987" spans="29:50" x14ac:dyDescent="0.2">
      <c r="AC9987" s="93"/>
      <c r="AD9987" s="69"/>
      <c r="AE9987" s="33"/>
      <c r="AF9987" s="33"/>
      <c r="AG9987" s="33"/>
      <c r="AX9987" s="37"/>
    </row>
    <row r="9988" spans="29:50" x14ac:dyDescent="0.2">
      <c r="AC9988" s="93"/>
      <c r="AD9988" s="69"/>
      <c r="AE9988" s="33"/>
      <c r="AF9988" s="33"/>
      <c r="AG9988" s="33"/>
      <c r="AX9988" s="37"/>
    </row>
    <row r="9989" spans="29:50" x14ac:dyDescent="0.2">
      <c r="AC9989" s="93"/>
      <c r="AD9989" s="69"/>
      <c r="AE9989" s="33"/>
      <c r="AF9989" s="33"/>
      <c r="AG9989" s="33"/>
      <c r="AX9989" s="37"/>
    </row>
    <row r="9990" spans="29:50" x14ac:dyDescent="0.2">
      <c r="AC9990" s="93"/>
      <c r="AD9990" s="69"/>
      <c r="AE9990" s="33"/>
      <c r="AF9990" s="33"/>
      <c r="AG9990" s="33"/>
      <c r="AX9990" s="37"/>
    </row>
    <row r="9991" spans="29:50" x14ac:dyDescent="0.2">
      <c r="AC9991" s="93"/>
      <c r="AD9991" s="69"/>
      <c r="AE9991" s="33"/>
      <c r="AF9991" s="33"/>
      <c r="AG9991" s="33"/>
      <c r="AX9991" s="37"/>
    </row>
    <row r="9992" spans="29:50" x14ac:dyDescent="0.2">
      <c r="AC9992" s="93"/>
      <c r="AD9992" s="69"/>
      <c r="AE9992" s="33"/>
      <c r="AF9992" s="33"/>
      <c r="AG9992" s="33"/>
      <c r="AX9992" s="37"/>
    </row>
    <row r="9993" spans="29:50" x14ac:dyDescent="0.2">
      <c r="AC9993" s="93"/>
      <c r="AD9993" s="69"/>
      <c r="AE9993" s="33"/>
      <c r="AF9993" s="33"/>
      <c r="AG9993" s="33"/>
      <c r="AX9993" s="37"/>
    </row>
    <row r="9994" spans="29:50" x14ac:dyDescent="0.2">
      <c r="AC9994" s="93"/>
      <c r="AD9994" s="69"/>
      <c r="AE9994" s="33"/>
      <c r="AF9994" s="33"/>
      <c r="AG9994" s="33"/>
      <c r="AX9994" s="37"/>
    </row>
    <row r="9995" spans="29:50" x14ac:dyDescent="0.2">
      <c r="AC9995" s="93"/>
      <c r="AD9995" s="69"/>
      <c r="AE9995" s="33"/>
      <c r="AF9995" s="33"/>
      <c r="AG9995" s="33"/>
      <c r="AX9995" s="37"/>
    </row>
    <row r="9996" spans="29:50" x14ac:dyDescent="0.2">
      <c r="AC9996" s="93"/>
      <c r="AD9996" s="69"/>
      <c r="AE9996" s="33"/>
      <c r="AF9996" s="33"/>
      <c r="AG9996" s="33"/>
      <c r="AX9996" s="37"/>
    </row>
    <row r="9997" spans="29:50" x14ac:dyDescent="0.2">
      <c r="AC9997" s="93"/>
      <c r="AD9997" s="69"/>
      <c r="AE9997" s="33"/>
      <c r="AF9997" s="33"/>
      <c r="AG9997" s="33"/>
      <c r="AX9997" s="37"/>
    </row>
    <row r="9998" spans="29:50" x14ac:dyDescent="0.2">
      <c r="AC9998" s="93"/>
      <c r="AD9998" s="69"/>
      <c r="AE9998" s="33"/>
      <c r="AF9998" s="33"/>
      <c r="AG9998" s="33"/>
      <c r="AX9998" s="37"/>
    </row>
    <row r="9999" spans="29:50" x14ac:dyDescent="0.2">
      <c r="AC9999" s="93"/>
      <c r="AD9999" s="69"/>
      <c r="AE9999" s="33"/>
      <c r="AF9999" s="33"/>
      <c r="AG9999" s="33"/>
      <c r="AX9999" s="37"/>
    </row>
    <row r="10000" spans="29:50" x14ac:dyDescent="0.2">
      <c r="AC10000" s="93"/>
      <c r="AD10000" s="69"/>
      <c r="AE10000" s="33"/>
      <c r="AF10000" s="33"/>
      <c r="AG10000" s="33"/>
      <c r="AX10000" s="37"/>
    </row>
    <row r="10001" spans="29:50" x14ac:dyDescent="0.2">
      <c r="AC10001" s="93"/>
      <c r="AD10001" s="69"/>
      <c r="AE10001" s="33"/>
      <c r="AF10001" s="33"/>
      <c r="AG10001" s="33"/>
      <c r="AX10001" s="37"/>
    </row>
    <row r="10002" spans="29:50" x14ac:dyDescent="0.2">
      <c r="AC10002" s="93"/>
      <c r="AD10002" s="69"/>
      <c r="AE10002" s="33"/>
      <c r="AF10002" s="33"/>
      <c r="AG10002" s="33"/>
      <c r="AX10002" s="37"/>
    </row>
    <row r="10003" spans="29:50" x14ac:dyDescent="0.2">
      <c r="AC10003" s="93"/>
      <c r="AD10003" s="69"/>
      <c r="AE10003" s="33"/>
      <c r="AF10003" s="33"/>
      <c r="AG10003" s="33"/>
      <c r="AX10003" s="37"/>
    </row>
    <row r="10004" spans="29:50" x14ac:dyDescent="0.2">
      <c r="AC10004" s="93"/>
      <c r="AD10004" s="69"/>
      <c r="AE10004" s="33"/>
      <c r="AF10004" s="33"/>
      <c r="AG10004" s="33"/>
      <c r="AX10004" s="37"/>
    </row>
    <row r="10005" spans="29:50" x14ac:dyDescent="0.2">
      <c r="AC10005" s="93"/>
      <c r="AD10005" s="69"/>
      <c r="AE10005" s="33"/>
      <c r="AF10005" s="33"/>
      <c r="AG10005" s="33"/>
      <c r="AX10005" s="37"/>
    </row>
    <row r="10006" spans="29:50" x14ac:dyDescent="0.2">
      <c r="AC10006" s="93"/>
      <c r="AD10006" s="69"/>
      <c r="AE10006" s="33"/>
      <c r="AF10006" s="33"/>
      <c r="AG10006" s="33"/>
      <c r="AX10006" s="37"/>
    </row>
    <row r="10007" spans="29:50" x14ac:dyDescent="0.2">
      <c r="AC10007" s="93"/>
      <c r="AD10007" s="69"/>
      <c r="AE10007" s="33"/>
      <c r="AF10007" s="33"/>
      <c r="AG10007" s="33"/>
      <c r="AX10007" s="37"/>
    </row>
    <row r="10008" spans="29:50" x14ac:dyDescent="0.2">
      <c r="AC10008" s="93"/>
      <c r="AD10008" s="69"/>
      <c r="AE10008" s="33"/>
      <c r="AF10008" s="33"/>
      <c r="AG10008" s="33"/>
      <c r="AX10008" s="37"/>
    </row>
    <row r="10009" spans="29:50" x14ac:dyDescent="0.2">
      <c r="AC10009" s="93"/>
      <c r="AD10009" s="69"/>
      <c r="AE10009" s="33"/>
      <c r="AF10009" s="33"/>
      <c r="AG10009" s="33"/>
      <c r="AX10009" s="37"/>
    </row>
    <row r="10010" spans="29:50" x14ac:dyDescent="0.2">
      <c r="AC10010" s="93"/>
      <c r="AD10010" s="69"/>
      <c r="AE10010" s="33"/>
      <c r="AF10010" s="33"/>
      <c r="AG10010" s="33"/>
      <c r="AX10010" s="37"/>
    </row>
    <row r="10011" spans="29:50" x14ac:dyDescent="0.2">
      <c r="AC10011" s="93"/>
      <c r="AD10011" s="69"/>
      <c r="AE10011" s="33"/>
      <c r="AF10011" s="33"/>
      <c r="AG10011" s="33"/>
      <c r="AX10011" s="37"/>
    </row>
    <row r="10012" spans="29:50" x14ac:dyDescent="0.2">
      <c r="AC10012" s="93"/>
      <c r="AD10012" s="69"/>
      <c r="AE10012" s="33"/>
      <c r="AF10012" s="33"/>
      <c r="AG10012" s="33"/>
      <c r="AX10012" s="37"/>
    </row>
    <row r="10013" spans="29:50" x14ac:dyDescent="0.2">
      <c r="AC10013" s="93"/>
      <c r="AD10013" s="69"/>
      <c r="AE10013" s="33"/>
      <c r="AF10013" s="33"/>
      <c r="AG10013" s="33"/>
      <c r="AX10013" s="37"/>
    </row>
    <row r="10014" spans="29:50" x14ac:dyDescent="0.2">
      <c r="AC10014" s="93"/>
      <c r="AD10014" s="69"/>
      <c r="AE10014" s="33"/>
      <c r="AF10014" s="33"/>
      <c r="AG10014" s="33"/>
      <c r="AX10014" s="37"/>
    </row>
    <row r="10015" spans="29:50" x14ac:dyDescent="0.2">
      <c r="AC10015" s="93"/>
      <c r="AD10015" s="69"/>
      <c r="AE10015" s="33"/>
      <c r="AF10015" s="33"/>
      <c r="AG10015" s="33"/>
      <c r="AX10015" s="37"/>
    </row>
    <row r="10016" spans="29:50" x14ac:dyDescent="0.2">
      <c r="AC10016" s="93"/>
      <c r="AD10016" s="69"/>
      <c r="AE10016" s="33"/>
      <c r="AF10016" s="33"/>
      <c r="AG10016" s="33"/>
      <c r="AX10016" s="37"/>
    </row>
    <row r="10017" spans="29:50" x14ac:dyDescent="0.2">
      <c r="AC10017" s="93"/>
      <c r="AD10017" s="69"/>
      <c r="AE10017" s="33"/>
      <c r="AF10017" s="33"/>
      <c r="AG10017" s="33"/>
      <c r="AX10017" s="37"/>
    </row>
    <row r="10018" spans="29:50" x14ac:dyDescent="0.2">
      <c r="AC10018" s="93"/>
      <c r="AD10018" s="69"/>
      <c r="AE10018" s="33"/>
      <c r="AF10018" s="33"/>
      <c r="AG10018" s="33"/>
      <c r="AX10018" s="37"/>
    </row>
    <row r="10019" spans="29:50" x14ac:dyDescent="0.2">
      <c r="AC10019" s="93"/>
      <c r="AD10019" s="69"/>
      <c r="AE10019" s="33"/>
      <c r="AF10019" s="33"/>
      <c r="AG10019" s="33"/>
      <c r="AX10019" s="37"/>
    </row>
    <row r="10020" spans="29:50" x14ac:dyDescent="0.2">
      <c r="AC10020" s="93"/>
      <c r="AD10020" s="69"/>
      <c r="AE10020" s="33"/>
      <c r="AF10020" s="33"/>
      <c r="AG10020" s="33"/>
      <c r="AX10020" s="37"/>
    </row>
    <row r="10021" spans="29:50" x14ac:dyDescent="0.2">
      <c r="AC10021" s="93"/>
      <c r="AD10021" s="69"/>
      <c r="AE10021" s="33"/>
      <c r="AF10021" s="33"/>
      <c r="AG10021" s="33"/>
      <c r="AX10021" s="37"/>
    </row>
    <row r="10022" spans="29:50" x14ac:dyDescent="0.2">
      <c r="AC10022" s="93"/>
      <c r="AD10022" s="69"/>
      <c r="AE10022" s="33"/>
      <c r="AF10022" s="33"/>
      <c r="AG10022" s="33"/>
      <c r="AX10022" s="37"/>
    </row>
    <row r="10023" spans="29:50" x14ac:dyDescent="0.2">
      <c r="AC10023" s="93"/>
      <c r="AD10023" s="69"/>
      <c r="AE10023" s="33"/>
      <c r="AF10023" s="33"/>
      <c r="AG10023" s="33"/>
      <c r="AX10023" s="37"/>
    </row>
    <row r="10024" spans="29:50" x14ac:dyDescent="0.2">
      <c r="AC10024" s="93"/>
      <c r="AD10024" s="69"/>
      <c r="AE10024" s="33"/>
      <c r="AF10024" s="33"/>
      <c r="AG10024" s="33"/>
      <c r="AX10024" s="37"/>
    </row>
    <row r="10025" spans="29:50" x14ac:dyDescent="0.2">
      <c r="AC10025" s="93"/>
      <c r="AD10025" s="69"/>
      <c r="AE10025" s="33"/>
      <c r="AF10025" s="33"/>
      <c r="AG10025" s="33"/>
      <c r="AX10025" s="37"/>
    </row>
    <row r="10026" spans="29:50" x14ac:dyDescent="0.2">
      <c r="AC10026" s="93"/>
      <c r="AD10026" s="69"/>
      <c r="AE10026" s="33"/>
      <c r="AF10026" s="33"/>
      <c r="AG10026" s="33"/>
      <c r="AX10026" s="37"/>
    </row>
    <row r="10027" spans="29:50" x14ac:dyDescent="0.2">
      <c r="AC10027" s="93"/>
      <c r="AD10027" s="69"/>
      <c r="AE10027" s="33"/>
      <c r="AF10027" s="33"/>
      <c r="AG10027" s="33"/>
      <c r="AX10027" s="37"/>
    </row>
    <row r="10028" spans="29:50" x14ac:dyDescent="0.2">
      <c r="AC10028" s="93"/>
      <c r="AD10028" s="69"/>
      <c r="AE10028" s="33"/>
      <c r="AF10028" s="33"/>
      <c r="AG10028" s="33"/>
      <c r="AX10028" s="37"/>
    </row>
    <row r="10029" spans="29:50" x14ac:dyDescent="0.2">
      <c r="AC10029" s="93"/>
      <c r="AD10029" s="69"/>
      <c r="AE10029" s="33"/>
      <c r="AF10029" s="33"/>
      <c r="AG10029" s="33"/>
      <c r="AX10029" s="37"/>
    </row>
    <row r="10030" spans="29:50" x14ac:dyDescent="0.2">
      <c r="AC10030" s="93"/>
      <c r="AD10030" s="69"/>
      <c r="AE10030" s="33"/>
      <c r="AF10030" s="33"/>
      <c r="AG10030" s="33"/>
      <c r="AX10030" s="37"/>
    </row>
    <row r="10031" spans="29:50" x14ac:dyDescent="0.2">
      <c r="AC10031" s="93"/>
      <c r="AD10031" s="69"/>
      <c r="AE10031" s="33"/>
      <c r="AF10031" s="33"/>
      <c r="AG10031" s="33"/>
      <c r="AX10031" s="37"/>
    </row>
    <row r="10032" spans="29:50" x14ac:dyDescent="0.2">
      <c r="AC10032" s="93"/>
      <c r="AD10032" s="69"/>
      <c r="AE10032" s="33"/>
      <c r="AF10032" s="33"/>
      <c r="AG10032" s="33"/>
      <c r="AX10032" s="37"/>
    </row>
    <row r="10033" spans="29:50" x14ac:dyDescent="0.2">
      <c r="AC10033" s="93"/>
      <c r="AD10033" s="69"/>
      <c r="AE10033" s="33"/>
      <c r="AF10033" s="33"/>
      <c r="AG10033" s="33"/>
      <c r="AX10033" s="37"/>
    </row>
    <row r="10034" spans="29:50" x14ac:dyDescent="0.2">
      <c r="AC10034" s="93"/>
      <c r="AD10034" s="69"/>
      <c r="AE10034" s="33"/>
      <c r="AF10034" s="33"/>
      <c r="AG10034" s="33"/>
      <c r="AX10034" s="37"/>
    </row>
    <row r="10035" spans="29:50" x14ac:dyDescent="0.2">
      <c r="AC10035" s="93"/>
      <c r="AD10035" s="69"/>
      <c r="AE10035" s="33"/>
      <c r="AF10035" s="33"/>
      <c r="AG10035" s="33"/>
      <c r="AX10035" s="37"/>
    </row>
    <row r="10036" spans="29:50" x14ac:dyDescent="0.2">
      <c r="AC10036" s="93"/>
      <c r="AD10036" s="69"/>
      <c r="AE10036" s="33"/>
      <c r="AF10036" s="33"/>
      <c r="AG10036" s="33"/>
      <c r="AX10036" s="37"/>
    </row>
    <row r="10037" spans="29:50" x14ac:dyDescent="0.2">
      <c r="AC10037" s="93"/>
      <c r="AD10037" s="69"/>
      <c r="AE10037" s="33"/>
      <c r="AF10037" s="33"/>
      <c r="AG10037" s="33"/>
      <c r="AX10037" s="37"/>
    </row>
    <row r="10038" spans="29:50" x14ac:dyDescent="0.2">
      <c r="AC10038" s="93"/>
      <c r="AD10038" s="69"/>
      <c r="AE10038" s="33"/>
      <c r="AF10038" s="33"/>
      <c r="AG10038" s="33"/>
      <c r="AX10038" s="37"/>
    </row>
    <row r="10039" spans="29:50" x14ac:dyDescent="0.2">
      <c r="AC10039" s="93"/>
      <c r="AD10039" s="69"/>
      <c r="AE10039" s="33"/>
      <c r="AF10039" s="33"/>
      <c r="AG10039" s="33"/>
      <c r="AX10039" s="37"/>
    </row>
    <row r="10040" spans="29:50" x14ac:dyDescent="0.2">
      <c r="AC10040" s="93"/>
      <c r="AD10040" s="69"/>
      <c r="AE10040" s="33"/>
      <c r="AF10040" s="33"/>
      <c r="AG10040" s="33"/>
      <c r="AX10040" s="37"/>
    </row>
    <row r="10041" spans="29:50" x14ac:dyDescent="0.2">
      <c r="AC10041" s="93"/>
      <c r="AD10041" s="69"/>
      <c r="AE10041" s="33"/>
      <c r="AF10041" s="33"/>
      <c r="AG10041" s="33"/>
      <c r="AX10041" s="37"/>
    </row>
    <row r="10042" spans="29:50" x14ac:dyDescent="0.2">
      <c r="AC10042" s="93"/>
      <c r="AD10042" s="69"/>
      <c r="AE10042" s="33"/>
      <c r="AF10042" s="33"/>
      <c r="AG10042" s="33"/>
      <c r="AX10042" s="37"/>
    </row>
    <row r="10043" spans="29:50" x14ac:dyDescent="0.2">
      <c r="AC10043" s="93"/>
      <c r="AD10043" s="69"/>
      <c r="AE10043" s="33"/>
      <c r="AF10043" s="33"/>
      <c r="AG10043" s="33"/>
      <c r="AX10043" s="37"/>
    </row>
    <row r="10044" spans="29:50" x14ac:dyDescent="0.2">
      <c r="AC10044" s="93"/>
      <c r="AD10044" s="69"/>
      <c r="AE10044" s="33"/>
      <c r="AF10044" s="33"/>
      <c r="AG10044" s="33"/>
      <c r="AX10044" s="37"/>
    </row>
    <row r="10045" spans="29:50" x14ac:dyDescent="0.2">
      <c r="AC10045" s="93"/>
      <c r="AD10045" s="69"/>
      <c r="AE10045" s="33"/>
      <c r="AF10045" s="33"/>
      <c r="AG10045" s="33"/>
      <c r="AX10045" s="37"/>
    </row>
    <row r="10046" spans="29:50" x14ac:dyDescent="0.2">
      <c r="AC10046" s="93"/>
      <c r="AD10046" s="69"/>
      <c r="AE10046" s="33"/>
      <c r="AF10046" s="33"/>
      <c r="AG10046" s="33"/>
      <c r="AX10046" s="37"/>
    </row>
    <row r="10047" spans="29:50" x14ac:dyDescent="0.2">
      <c r="AC10047" s="93"/>
      <c r="AD10047" s="69"/>
      <c r="AE10047" s="33"/>
      <c r="AF10047" s="33"/>
      <c r="AG10047" s="33"/>
      <c r="AX10047" s="37"/>
    </row>
    <row r="10048" spans="29:50" x14ac:dyDescent="0.2">
      <c r="AC10048" s="93"/>
      <c r="AD10048" s="69"/>
      <c r="AE10048" s="33"/>
      <c r="AF10048" s="33"/>
      <c r="AG10048" s="33"/>
      <c r="AX10048" s="37"/>
    </row>
    <row r="10049" spans="29:50" x14ac:dyDescent="0.2">
      <c r="AC10049" s="93"/>
      <c r="AD10049" s="69"/>
      <c r="AE10049" s="33"/>
      <c r="AF10049" s="33"/>
      <c r="AG10049" s="33"/>
      <c r="AX10049" s="37"/>
    </row>
    <row r="10050" spans="29:50" x14ac:dyDescent="0.2">
      <c r="AC10050" s="93"/>
      <c r="AD10050" s="69"/>
      <c r="AE10050" s="33"/>
      <c r="AF10050" s="33"/>
      <c r="AG10050" s="33"/>
      <c r="AX10050" s="37"/>
    </row>
    <row r="10051" spans="29:50" x14ac:dyDescent="0.2">
      <c r="AC10051" s="93"/>
      <c r="AD10051" s="69"/>
      <c r="AE10051" s="33"/>
      <c r="AF10051" s="33"/>
      <c r="AG10051" s="33"/>
      <c r="AX10051" s="37"/>
    </row>
    <row r="10052" spans="29:50" x14ac:dyDescent="0.2">
      <c r="AC10052" s="93"/>
      <c r="AD10052" s="69"/>
      <c r="AE10052" s="33"/>
      <c r="AF10052" s="33"/>
      <c r="AG10052" s="33"/>
      <c r="AX10052" s="37"/>
    </row>
    <row r="10053" spans="29:50" x14ac:dyDescent="0.2">
      <c r="AC10053" s="93"/>
      <c r="AD10053" s="69"/>
      <c r="AE10053" s="33"/>
      <c r="AF10053" s="33"/>
      <c r="AG10053" s="33"/>
      <c r="AX10053" s="37"/>
    </row>
    <row r="10054" spans="29:50" x14ac:dyDescent="0.2">
      <c r="AC10054" s="93"/>
      <c r="AD10054" s="69"/>
      <c r="AE10054" s="33"/>
      <c r="AF10054" s="33"/>
      <c r="AG10054" s="33"/>
      <c r="AX10054" s="37"/>
    </row>
    <row r="10055" spans="29:50" x14ac:dyDescent="0.2">
      <c r="AC10055" s="93"/>
      <c r="AD10055" s="69"/>
      <c r="AE10055" s="33"/>
      <c r="AF10055" s="33"/>
      <c r="AG10055" s="33"/>
      <c r="AX10055" s="37"/>
    </row>
    <row r="10056" spans="29:50" x14ac:dyDescent="0.2">
      <c r="AC10056" s="93"/>
      <c r="AD10056" s="69"/>
      <c r="AE10056" s="33"/>
      <c r="AF10056" s="33"/>
      <c r="AG10056" s="33"/>
      <c r="AX10056" s="37"/>
    </row>
    <row r="10057" spans="29:50" x14ac:dyDescent="0.2">
      <c r="AC10057" s="93"/>
      <c r="AD10057" s="69"/>
      <c r="AE10057" s="33"/>
      <c r="AF10057" s="33"/>
      <c r="AG10057" s="33"/>
      <c r="AX10057" s="37"/>
    </row>
    <row r="10058" spans="29:50" x14ac:dyDescent="0.2">
      <c r="AC10058" s="93"/>
      <c r="AD10058" s="69"/>
      <c r="AE10058" s="33"/>
      <c r="AF10058" s="33"/>
      <c r="AG10058" s="33"/>
      <c r="AX10058" s="37"/>
    </row>
    <row r="10059" spans="29:50" x14ac:dyDescent="0.2">
      <c r="AC10059" s="93"/>
      <c r="AD10059" s="69"/>
      <c r="AE10059" s="33"/>
      <c r="AF10059" s="33"/>
      <c r="AG10059" s="33"/>
      <c r="AX10059" s="37"/>
    </row>
    <row r="10060" spans="29:50" x14ac:dyDescent="0.2">
      <c r="AC10060" s="93"/>
      <c r="AD10060" s="69"/>
      <c r="AE10060" s="33"/>
      <c r="AF10060" s="33"/>
      <c r="AG10060" s="33"/>
      <c r="AX10060" s="37"/>
    </row>
    <row r="10061" spans="29:50" x14ac:dyDescent="0.2">
      <c r="AC10061" s="93"/>
      <c r="AD10061" s="69"/>
      <c r="AE10061" s="33"/>
      <c r="AF10061" s="33"/>
      <c r="AG10061" s="33"/>
      <c r="AX10061" s="37"/>
    </row>
    <row r="10062" spans="29:50" x14ac:dyDescent="0.2">
      <c r="AC10062" s="93"/>
      <c r="AD10062" s="69"/>
      <c r="AE10062" s="33"/>
      <c r="AF10062" s="33"/>
      <c r="AG10062" s="33"/>
      <c r="AX10062" s="37"/>
    </row>
    <row r="10063" spans="29:50" x14ac:dyDescent="0.2">
      <c r="AC10063" s="93"/>
      <c r="AD10063" s="69"/>
      <c r="AE10063" s="33"/>
      <c r="AF10063" s="33"/>
      <c r="AG10063" s="33"/>
      <c r="AX10063" s="37"/>
    </row>
    <row r="10064" spans="29:50" x14ac:dyDescent="0.2">
      <c r="AC10064" s="93"/>
      <c r="AD10064" s="69"/>
      <c r="AE10064" s="33"/>
      <c r="AF10064" s="33"/>
      <c r="AG10064" s="33"/>
      <c r="AX10064" s="37"/>
    </row>
    <row r="10065" spans="29:50" x14ac:dyDescent="0.2">
      <c r="AC10065" s="93"/>
      <c r="AD10065" s="69"/>
      <c r="AE10065" s="33"/>
      <c r="AF10065" s="33"/>
      <c r="AG10065" s="33"/>
      <c r="AX10065" s="37"/>
    </row>
    <row r="10066" spans="29:50" x14ac:dyDescent="0.2">
      <c r="AC10066" s="93"/>
      <c r="AD10066" s="69"/>
      <c r="AE10066" s="33"/>
      <c r="AF10066" s="33"/>
      <c r="AG10066" s="33"/>
      <c r="AX10066" s="37"/>
    </row>
    <row r="10067" spans="29:50" x14ac:dyDescent="0.2">
      <c r="AC10067" s="93"/>
      <c r="AD10067" s="69"/>
      <c r="AE10067" s="33"/>
      <c r="AF10067" s="33"/>
      <c r="AG10067" s="33"/>
      <c r="AX10067" s="37"/>
    </row>
    <row r="10068" spans="29:50" x14ac:dyDescent="0.2">
      <c r="AC10068" s="93"/>
      <c r="AD10068" s="69"/>
      <c r="AE10068" s="33"/>
      <c r="AF10068" s="33"/>
      <c r="AG10068" s="33"/>
      <c r="AX10068" s="37"/>
    </row>
    <row r="10069" spans="29:50" x14ac:dyDescent="0.2">
      <c r="AC10069" s="93"/>
      <c r="AD10069" s="69"/>
      <c r="AE10069" s="33"/>
      <c r="AF10069" s="33"/>
      <c r="AG10069" s="33"/>
      <c r="AX10069" s="37"/>
    </row>
    <row r="10070" spans="29:50" x14ac:dyDescent="0.2">
      <c r="AC10070" s="93"/>
      <c r="AD10070" s="69"/>
      <c r="AE10070" s="33"/>
      <c r="AF10070" s="33"/>
      <c r="AG10070" s="33"/>
      <c r="AX10070" s="37"/>
    </row>
    <row r="10071" spans="29:50" x14ac:dyDescent="0.2">
      <c r="AC10071" s="93"/>
      <c r="AD10071" s="69"/>
      <c r="AE10071" s="33"/>
      <c r="AF10071" s="33"/>
      <c r="AG10071" s="33"/>
      <c r="AX10071" s="37"/>
    </row>
    <row r="10072" spans="29:50" x14ac:dyDescent="0.2">
      <c r="AC10072" s="93"/>
      <c r="AD10072" s="69"/>
      <c r="AE10072" s="33"/>
      <c r="AF10072" s="33"/>
      <c r="AG10072" s="33"/>
      <c r="AX10072" s="37"/>
    </row>
    <row r="10073" spans="29:50" x14ac:dyDescent="0.2">
      <c r="AC10073" s="93"/>
      <c r="AD10073" s="69"/>
      <c r="AE10073" s="33"/>
      <c r="AF10073" s="33"/>
      <c r="AG10073" s="33"/>
      <c r="AX10073" s="37"/>
    </row>
    <row r="10074" spans="29:50" x14ac:dyDescent="0.2">
      <c r="AC10074" s="93"/>
      <c r="AD10074" s="69"/>
      <c r="AE10074" s="33"/>
      <c r="AF10074" s="33"/>
      <c r="AG10074" s="33"/>
      <c r="AX10074" s="37"/>
    </row>
    <row r="10075" spans="29:50" x14ac:dyDescent="0.2">
      <c r="AC10075" s="93"/>
      <c r="AD10075" s="69"/>
      <c r="AE10075" s="33"/>
      <c r="AF10075" s="33"/>
      <c r="AG10075" s="33"/>
      <c r="AX10075" s="37"/>
    </row>
    <row r="10076" spans="29:50" x14ac:dyDescent="0.2">
      <c r="AC10076" s="93"/>
      <c r="AD10076" s="69"/>
      <c r="AE10076" s="33"/>
      <c r="AF10076" s="33"/>
      <c r="AG10076" s="33"/>
      <c r="AX10076" s="37"/>
    </row>
    <row r="10077" spans="29:50" x14ac:dyDescent="0.2">
      <c r="AC10077" s="93"/>
      <c r="AD10077" s="69"/>
      <c r="AE10077" s="33"/>
      <c r="AF10077" s="33"/>
      <c r="AG10077" s="33"/>
      <c r="AX10077" s="37"/>
    </row>
    <row r="10078" spans="29:50" x14ac:dyDescent="0.2">
      <c r="AC10078" s="93"/>
      <c r="AD10078" s="69"/>
      <c r="AE10078" s="33"/>
      <c r="AF10078" s="33"/>
      <c r="AG10078" s="33"/>
      <c r="AX10078" s="37"/>
    </row>
    <row r="10079" spans="29:50" x14ac:dyDescent="0.2">
      <c r="AC10079" s="93"/>
      <c r="AD10079" s="69"/>
      <c r="AE10079" s="33"/>
      <c r="AF10079" s="33"/>
      <c r="AG10079" s="33"/>
      <c r="AX10079" s="37"/>
    </row>
    <row r="10080" spans="29:50" x14ac:dyDescent="0.2">
      <c r="AC10080" s="93"/>
      <c r="AD10080" s="69"/>
      <c r="AE10080" s="33"/>
      <c r="AF10080" s="33"/>
      <c r="AG10080" s="33"/>
      <c r="AX10080" s="37"/>
    </row>
    <row r="10081" spans="29:50" x14ac:dyDescent="0.2">
      <c r="AC10081" s="93"/>
      <c r="AD10081" s="69"/>
      <c r="AE10081" s="33"/>
      <c r="AF10081" s="33"/>
      <c r="AG10081" s="33"/>
      <c r="AX10081" s="37"/>
    </row>
    <row r="10082" spans="29:50" x14ac:dyDescent="0.2">
      <c r="AC10082" s="93"/>
      <c r="AD10082" s="69"/>
      <c r="AE10082" s="33"/>
      <c r="AF10082" s="33"/>
      <c r="AG10082" s="33"/>
      <c r="AX10082" s="37"/>
    </row>
    <row r="10083" spans="29:50" x14ac:dyDescent="0.2">
      <c r="AC10083" s="93"/>
      <c r="AD10083" s="69"/>
      <c r="AE10083" s="33"/>
      <c r="AF10083" s="33"/>
      <c r="AG10083" s="33"/>
      <c r="AX10083" s="37"/>
    </row>
    <row r="10084" spans="29:50" x14ac:dyDescent="0.2">
      <c r="AC10084" s="93"/>
      <c r="AD10084" s="69"/>
      <c r="AE10084" s="33"/>
      <c r="AF10084" s="33"/>
      <c r="AG10084" s="33"/>
      <c r="AX10084" s="37"/>
    </row>
    <row r="10085" spans="29:50" x14ac:dyDescent="0.2">
      <c r="AC10085" s="93"/>
      <c r="AD10085" s="69"/>
      <c r="AE10085" s="33"/>
      <c r="AF10085" s="33"/>
      <c r="AG10085" s="33"/>
      <c r="AX10085" s="37"/>
    </row>
    <row r="10086" spans="29:50" x14ac:dyDescent="0.2">
      <c r="AC10086" s="93"/>
      <c r="AD10086" s="69"/>
      <c r="AE10086" s="33"/>
      <c r="AF10086" s="33"/>
      <c r="AG10086" s="33"/>
      <c r="AX10086" s="37"/>
    </row>
    <row r="10087" spans="29:50" x14ac:dyDescent="0.2">
      <c r="AC10087" s="93"/>
      <c r="AD10087" s="69"/>
      <c r="AE10087" s="33"/>
      <c r="AF10087" s="33"/>
      <c r="AG10087" s="33"/>
      <c r="AX10087" s="37"/>
    </row>
    <row r="10088" spans="29:50" x14ac:dyDescent="0.2">
      <c r="AC10088" s="93"/>
      <c r="AD10088" s="69"/>
      <c r="AE10088" s="33"/>
      <c r="AF10088" s="33"/>
      <c r="AG10088" s="33"/>
      <c r="AX10088" s="37"/>
    </row>
    <row r="10089" spans="29:50" x14ac:dyDescent="0.2">
      <c r="AC10089" s="93"/>
      <c r="AD10089" s="69"/>
      <c r="AE10089" s="33"/>
      <c r="AF10089" s="33"/>
      <c r="AG10089" s="33"/>
      <c r="AX10089" s="37"/>
    </row>
    <row r="10090" spans="29:50" x14ac:dyDescent="0.2">
      <c r="AC10090" s="93"/>
      <c r="AD10090" s="69"/>
      <c r="AE10090" s="33"/>
      <c r="AF10090" s="33"/>
      <c r="AG10090" s="33"/>
      <c r="AX10090" s="37"/>
    </row>
    <row r="10091" spans="29:50" x14ac:dyDescent="0.2">
      <c r="AC10091" s="93"/>
      <c r="AD10091" s="69"/>
      <c r="AE10091" s="33"/>
      <c r="AF10091" s="33"/>
      <c r="AG10091" s="33"/>
      <c r="AX10091" s="37"/>
    </row>
    <row r="10092" spans="29:50" x14ac:dyDescent="0.2">
      <c r="AC10092" s="93"/>
      <c r="AD10092" s="69"/>
      <c r="AE10092" s="33"/>
      <c r="AF10092" s="33"/>
      <c r="AG10092" s="33"/>
      <c r="AX10092" s="37"/>
    </row>
    <row r="10093" spans="29:50" x14ac:dyDescent="0.2">
      <c r="AC10093" s="93"/>
      <c r="AD10093" s="69"/>
      <c r="AE10093" s="33"/>
      <c r="AF10093" s="33"/>
      <c r="AG10093" s="33"/>
      <c r="AX10093" s="37"/>
    </row>
    <row r="10094" spans="29:50" x14ac:dyDescent="0.2">
      <c r="AC10094" s="93"/>
      <c r="AD10094" s="69"/>
      <c r="AE10094" s="33"/>
      <c r="AF10094" s="33"/>
      <c r="AG10094" s="33"/>
      <c r="AX10094" s="37"/>
    </row>
    <row r="10095" spans="29:50" x14ac:dyDescent="0.2">
      <c r="AC10095" s="93"/>
      <c r="AD10095" s="69"/>
      <c r="AE10095" s="33"/>
      <c r="AF10095" s="33"/>
      <c r="AG10095" s="33"/>
      <c r="AX10095" s="37"/>
    </row>
    <row r="10096" spans="29:50" x14ac:dyDescent="0.2">
      <c r="AC10096" s="93"/>
      <c r="AD10096" s="69"/>
      <c r="AE10096" s="33"/>
      <c r="AF10096" s="33"/>
      <c r="AG10096" s="33"/>
      <c r="AX10096" s="37"/>
    </row>
    <row r="10097" spans="29:50" x14ac:dyDescent="0.2">
      <c r="AC10097" s="93"/>
      <c r="AD10097" s="69"/>
      <c r="AE10097" s="33"/>
      <c r="AF10097" s="33"/>
      <c r="AG10097" s="33"/>
      <c r="AX10097" s="37"/>
    </row>
    <row r="10098" spans="29:50" x14ac:dyDescent="0.2">
      <c r="AC10098" s="93"/>
      <c r="AD10098" s="69"/>
      <c r="AE10098" s="33"/>
      <c r="AF10098" s="33"/>
      <c r="AG10098" s="33"/>
      <c r="AX10098" s="37"/>
    </row>
    <row r="10099" spans="29:50" x14ac:dyDescent="0.2">
      <c r="AC10099" s="93"/>
      <c r="AD10099" s="69"/>
      <c r="AE10099" s="33"/>
      <c r="AF10099" s="33"/>
      <c r="AG10099" s="33"/>
      <c r="AX10099" s="37"/>
    </row>
    <row r="10100" spans="29:50" x14ac:dyDescent="0.2">
      <c r="AC10100" s="93"/>
      <c r="AD10100" s="69"/>
      <c r="AE10100" s="33"/>
      <c r="AF10100" s="33"/>
      <c r="AG10100" s="33"/>
      <c r="AX10100" s="37"/>
    </row>
    <row r="10101" spans="29:50" x14ac:dyDescent="0.2">
      <c r="AC10101" s="93"/>
      <c r="AD10101" s="69"/>
      <c r="AE10101" s="33"/>
      <c r="AF10101" s="33"/>
      <c r="AG10101" s="33"/>
      <c r="AX10101" s="37"/>
    </row>
    <row r="10102" spans="29:50" x14ac:dyDescent="0.2">
      <c r="AC10102" s="93"/>
      <c r="AD10102" s="69"/>
      <c r="AE10102" s="33"/>
      <c r="AF10102" s="33"/>
      <c r="AG10102" s="33"/>
      <c r="AX10102" s="37"/>
    </row>
    <row r="10103" spans="29:50" x14ac:dyDescent="0.2">
      <c r="AC10103" s="93"/>
      <c r="AD10103" s="69"/>
      <c r="AE10103" s="33"/>
      <c r="AF10103" s="33"/>
      <c r="AG10103" s="33"/>
      <c r="AX10103" s="37"/>
    </row>
    <row r="10104" spans="29:50" x14ac:dyDescent="0.2">
      <c r="AC10104" s="93"/>
      <c r="AD10104" s="69"/>
      <c r="AE10104" s="33"/>
      <c r="AF10104" s="33"/>
      <c r="AG10104" s="33"/>
      <c r="AX10104" s="37"/>
    </row>
    <row r="10105" spans="29:50" x14ac:dyDescent="0.2">
      <c r="AC10105" s="93"/>
      <c r="AD10105" s="69"/>
      <c r="AE10105" s="33"/>
      <c r="AF10105" s="33"/>
      <c r="AG10105" s="33"/>
      <c r="AX10105" s="37"/>
    </row>
    <row r="10106" spans="29:50" x14ac:dyDescent="0.2">
      <c r="AC10106" s="93"/>
      <c r="AD10106" s="69"/>
      <c r="AE10106" s="33"/>
      <c r="AF10106" s="33"/>
      <c r="AG10106" s="33"/>
      <c r="AX10106" s="37"/>
    </row>
    <row r="10107" spans="29:50" x14ac:dyDescent="0.2">
      <c r="AC10107" s="93"/>
      <c r="AD10107" s="69"/>
      <c r="AE10107" s="33"/>
      <c r="AF10107" s="33"/>
      <c r="AG10107" s="33"/>
      <c r="AX10107" s="37"/>
    </row>
    <row r="10108" spans="29:50" x14ac:dyDescent="0.2">
      <c r="AC10108" s="93"/>
      <c r="AD10108" s="69"/>
      <c r="AE10108" s="33"/>
      <c r="AF10108" s="33"/>
      <c r="AG10108" s="33"/>
      <c r="AX10108" s="37"/>
    </row>
    <row r="10109" spans="29:50" x14ac:dyDescent="0.2">
      <c r="AC10109" s="93"/>
      <c r="AD10109" s="69"/>
      <c r="AE10109" s="33"/>
      <c r="AF10109" s="33"/>
      <c r="AG10109" s="33"/>
      <c r="AX10109" s="37"/>
    </row>
    <row r="10110" spans="29:50" x14ac:dyDescent="0.2">
      <c r="AC10110" s="93"/>
      <c r="AD10110" s="69"/>
      <c r="AE10110" s="33"/>
      <c r="AF10110" s="33"/>
      <c r="AG10110" s="33"/>
      <c r="AX10110" s="37"/>
    </row>
    <row r="10111" spans="29:50" x14ac:dyDescent="0.2">
      <c r="AC10111" s="93"/>
      <c r="AD10111" s="69"/>
      <c r="AE10111" s="33"/>
      <c r="AF10111" s="33"/>
      <c r="AG10111" s="33"/>
      <c r="AX10111" s="37"/>
    </row>
    <row r="10112" spans="29:50" x14ac:dyDescent="0.2">
      <c r="AC10112" s="93"/>
      <c r="AD10112" s="69"/>
      <c r="AE10112" s="33"/>
      <c r="AF10112" s="33"/>
      <c r="AG10112" s="33"/>
      <c r="AX10112" s="37"/>
    </row>
    <row r="10113" spans="29:50" x14ac:dyDescent="0.2">
      <c r="AC10113" s="93"/>
      <c r="AD10113" s="69"/>
      <c r="AE10113" s="33"/>
      <c r="AF10113" s="33"/>
      <c r="AG10113" s="33"/>
      <c r="AX10113" s="37"/>
    </row>
    <row r="10114" spans="29:50" x14ac:dyDescent="0.2">
      <c r="AC10114" s="93"/>
      <c r="AD10114" s="69"/>
      <c r="AE10114" s="33"/>
      <c r="AF10114" s="33"/>
      <c r="AG10114" s="33"/>
      <c r="AX10114" s="37"/>
    </row>
    <row r="10115" spans="29:50" x14ac:dyDescent="0.2">
      <c r="AC10115" s="93"/>
      <c r="AD10115" s="69"/>
      <c r="AE10115" s="33"/>
      <c r="AF10115" s="33"/>
      <c r="AG10115" s="33"/>
      <c r="AX10115" s="37"/>
    </row>
    <row r="10116" spans="29:50" x14ac:dyDescent="0.2">
      <c r="AC10116" s="93"/>
      <c r="AD10116" s="69"/>
      <c r="AE10116" s="33"/>
      <c r="AF10116" s="33"/>
      <c r="AG10116" s="33"/>
      <c r="AX10116" s="37"/>
    </row>
    <row r="10117" spans="29:50" x14ac:dyDescent="0.2">
      <c r="AC10117" s="93"/>
      <c r="AD10117" s="69"/>
      <c r="AE10117" s="33"/>
      <c r="AF10117" s="33"/>
      <c r="AG10117" s="33"/>
      <c r="AX10117" s="37"/>
    </row>
    <row r="10118" spans="29:50" x14ac:dyDescent="0.2">
      <c r="AC10118" s="93"/>
      <c r="AD10118" s="69"/>
      <c r="AE10118" s="33"/>
      <c r="AF10118" s="33"/>
      <c r="AG10118" s="33"/>
      <c r="AX10118" s="37"/>
    </row>
    <row r="10119" spans="29:50" x14ac:dyDescent="0.2">
      <c r="AC10119" s="93"/>
      <c r="AD10119" s="69"/>
      <c r="AE10119" s="33"/>
      <c r="AF10119" s="33"/>
      <c r="AG10119" s="33"/>
      <c r="AX10119" s="37"/>
    </row>
    <row r="10120" spans="29:50" x14ac:dyDescent="0.2">
      <c r="AC10120" s="93"/>
      <c r="AD10120" s="69"/>
      <c r="AE10120" s="33"/>
      <c r="AF10120" s="33"/>
      <c r="AG10120" s="33"/>
      <c r="AX10120" s="37"/>
    </row>
    <row r="10121" spans="29:50" x14ac:dyDescent="0.2">
      <c r="AC10121" s="93"/>
      <c r="AD10121" s="69"/>
      <c r="AE10121" s="33"/>
      <c r="AF10121" s="33"/>
      <c r="AG10121" s="33"/>
      <c r="AX10121" s="37"/>
    </row>
    <row r="10122" spans="29:50" x14ac:dyDescent="0.2">
      <c r="AC10122" s="93"/>
      <c r="AD10122" s="69"/>
      <c r="AE10122" s="33"/>
      <c r="AF10122" s="33"/>
      <c r="AG10122" s="33"/>
      <c r="AX10122" s="37"/>
    </row>
    <row r="10123" spans="29:50" x14ac:dyDescent="0.2">
      <c r="AC10123" s="93"/>
      <c r="AD10123" s="69"/>
      <c r="AE10123" s="33"/>
      <c r="AF10123" s="33"/>
      <c r="AG10123" s="33"/>
      <c r="AX10123" s="37"/>
    </row>
    <row r="10124" spans="29:50" x14ac:dyDescent="0.2">
      <c r="AC10124" s="93"/>
      <c r="AD10124" s="69"/>
      <c r="AE10124" s="33"/>
      <c r="AF10124" s="33"/>
      <c r="AG10124" s="33"/>
      <c r="AX10124" s="37"/>
    </row>
    <row r="10125" spans="29:50" x14ac:dyDescent="0.2">
      <c r="AC10125" s="93"/>
      <c r="AD10125" s="69"/>
      <c r="AE10125" s="33"/>
      <c r="AF10125" s="33"/>
      <c r="AG10125" s="33"/>
      <c r="AX10125" s="37"/>
    </row>
    <row r="10126" spans="29:50" x14ac:dyDescent="0.2">
      <c r="AC10126" s="93"/>
      <c r="AD10126" s="69"/>
      <c r="AE10126" s="33"/>
      <c r="AF10126" s="33"/>
      <c r="AG10126" s="33"/>
      <c r="AX10126" s="37"/>
    </row>
    <row r="10127" spans="29:50" x14ac:dyDescent="0.2">
      <c r="AC10127" s="93"/>
      <c r="AD10127" s="69"/>
      <c r="AE10127" s="33"/>
      <c r="AF10127" s="33"/>
      <c r="AG10127" s="33"/>
      <c r="AX10127" s="37"/>
    </row>
    <row r="10128" spans="29:50" x14ac:dyDescent="0.2">
      <c r="AC10128" s="93"/>
      <c r="AD10128" s="69"/>
      <c r="AE10128" s="33"/>
      <c r="AF10128" s="33"/>
      <c r="AG10128" s="33"/>
      <c r="AX10128" s="37"/>
    </row>
    <row r="10129" spans="29:50" x14ac:dyDescent="0.2">
      <c r="AC10129" s="93"/>
      <c r="AD10129" s="69"/>
      <c r="AE10129" s="33"/>
      <c r="AF10129" s="33"/>
      <c r="AG10129" s="33"/>
      <c r="AX10129" s="37"/>
    </row>
    <row r="10130" spans="29:50" x14ac:dyDescent="0.2">
      <c r="AC10130" s="93"/>
      <c r="AD10130" s="69"/>
      <c r="AE10130" s="33"/>
      <c r="AF10130" s="33"/>
      <c r="AG10130" s="33"/>
      <c r="AX10130" s="37"/>
    </row>
    <row r="10131" spans="29:50" x14ac:dyDescent="0.2">
      <c r="AC10131" s="93"/>
      <c r="AD10131" s="69"/>
      <c r="AE10131" s="33"/>
      <c r="AF10131" s="33"/>
      <c r="AG10131" s="33"/>
      <c r="AX10131" s="37"/>
    </row>
    <row r="10132" spans="29:50" x14ac:dyDescent="0.2">
      <c r="AC10132" s="93"/>
      <c r="AD10132" s="69"/>
      <c r="AE10132" s="33"/>
      <c r="AF10132" s="33"/>
      <c r="AG10132" s="33"/>
      <c r="AX10132" s="37"/>
    </row>
    <row r="10133" spans="29:50" x14ac:dyDescent="0.2">
      <c r="AC10133" s="93"/>
      <c r="AD10133" s="69"/>
      <c r="AE10133" s="33"/>
      <c r="AF10133" s="33"/>
      <c r="AG10133" s="33"/>
      <c r="AX10133" s="37"/>
    </row>
    <row r="10134" spans="29:50" x14ac:dyDescent="0.2">
      <c r="AC10134" s="93"/>
      <c r="AD10134" s="69"/>
      <c r="AE10134" s="33"/>
      <c r="AF10134" s="33"/>
      <c r="AG10134" s="33"/>
      <c r="AX10134" s="37"/>
    </row>
    <row r="10135" spans="29:50" x14ac:dyDescent="0.2">
      <c r="AC10135" s="93"/>
      <c r="AD10135" s="69"/>
      <c r="AE10135" s="33"/>
      <c r="AF10135" s="33"/>
      <c r="AG10135" s="33"/>
      <c r="AX10135" s="37"/>
    </row>
    <row r="10136" spans="29:50" x14ac:dyDescent="0.2">
      <c r="AC10136" s="93"/>
      <c r="AD10136" s="69"/>
      <c r="AE10136" s="33"/>
      <c r="AF10136" s="33"/>
      <c r="AG10136" s="33"/>
      <c r="AX10136" s="37"/>
    </row>
    <row r="10137" spans="29:50" x14ac:dyDescent="0.2">
      <c r="AC10137" s="93"/>
      <c r="AD10137" s="69"/>
      <c r="AE10137" s="33"/>
      <c r="AF10137" s="33"/>
      <c r="AG10137" s="33"/>
      <c r="AX10137" s="37"/>
    </row>
    <row r="10138" spans="29:50" x14ac:dyDescent="0.2">
      <c r="AC10138" s="93"/>
      <c r="AD10138" s="69"/>
      <c r="AE10138" s="33"/>
      <c r="AF10138" s="33"/>
      <c r="AG10138" s="33"/>
      <c r="AX10138" s="37"/>
    </row>
    <row r="10139" spans="29:50" x14ac:dyDescent="0.2">
      <c r="AC10139" s="93"/>
      <c r="AD10139" s="69"/>
      <c r="AE10139" s="33"/>
      <c r="AF10139" s="33"/>
      <c r="AG10139" s="33"/>
      <c r="AX10139" s="37"/>
    </row>
    <row r="10140" spans="29:50" x14ac:dyDescent="0.2">
      <c r="AC10140" s="93"/>
      <c r="AD10140" s="69"/>
      <c r="AE10140" s="33"/>
      <c r="AF10140" s="33"/>
      <c r="AG10140" s="33"/>
      <c r="AX10140" s="37"/>
    </row>
    <row r="10141" spans="29:50" x14ac:dyDescent="0.2">
      <c r="AC10141" s="93"/>
      <c r="AD10141" s="69"/>
      <c r="AE10141" s="33"/>
      <c r="AF10141" s="33"/>
      <c r="AG10141" s="33"/>
      <c r="AX10141" s="37"/>
    </row>
    <row r="10142" spans="29:50" x14ac:dyDescent="0.2">
      <c r="AC10142" s="93"/>
      <c r="AD10142" s="69"/>
      <c r="AE10142" s="33"/>
      <c r="AF10142" s="33"/>
      <c r="AG10142" s="33"/>
      <c r="AX10142" s="37"/>
    </row>
    <row r="10143" spans="29:50" x14ac:dyDescent="0.2">
      <c r="AC10143" s="93"/>
      <c r="AD10143" s="69"/>
      <c r="AE10143" s="33"/>
      <c r="AF10143" s="33"/>
      <c r="AG10143" s="33"/>
      <c r="AX10143" s="37"/>
    </row>
    <row r="10144" spans="29:50" x14ac:dyDescent="0.2">
      <c r="AC10144" s="93"/>
      <c r="AD10144" s="69"/>
      <c r="AE10144" s="33"/>
      <c r="AF10144" s="33"/>
      <c r="AG10144" s="33"/>
      <c r="AX10144" s="37"/>
    </row>
    <row r="10145" spans="29:50" x14ac:dyDescent="0.2">
      <c r="AC10145" s="93"/>
      <c r="AD10145" s="69"/>
      <c r="AE10145" s="33"/>
      <c r="AF10145" s="33"/>
      <c r="AG10145" s="33"/>
      <c r="AX10145" s="37"/>
    </row>
    <row r="10146" spans="29:50" x14ac:dyDescent="0.2">
      <c r="AC10146" s="93"/>
      <c r="AD10146" s="69"/>
      <c r="AE10146" s="33"/>
      <c r="AF10146" s="33"/>
      <c r="AG10146" s="33"/>
      <c r="AX10146" s="37"/>
    </row>
    <row r="10147" spans="29:50" x14ac:dyDescent="0.2">
      <c r="AC10147" s="93"/>
      <c r="AD10147" s="69"/>
      <c r="AE10147" s="33"/>
      <c r="AF10147" s="33"/>
      <c r="AG10147" s="33"/>
      <c r="AX10147" s="37"/>
    </row>
    <row r="10148" spans="29:50" x14ac:dyDescent="0.2">
      <c r="AC10148" s="93"/>
      <c r="AD10148" s="69"/>
      <c r="AE10148" s="33"/>
      <c r="AF10148" s="33"/>
      <c r="AG10148" s="33"/>
      <c r="AX10148" s="37"/>
    </row>
    <row r="10149" spans="29:50" x14ac:dyDescent="0.2">
      <c r="AC10149" s="93"/>
      <c r="AD10149" s="69"/>
      <c r="AE10149" s="33"/>
      <c r="AF10149" s="33"/>
      <c r="AG10149" s="33"/>
      <c r="AX10149" s="37"/>
    </row>
    <row r="10150" spans="29:50" x14ac:dyDescent="0.2">
      <c r="AC10150" s="93"/>
      <c r="AD10150" s="69"/>
      <c r="AE10150" s="33"/>
      <c r="AF10150" s="33"/>
      <c r="AG10150" s="33"/>
      <c r="AX10150" s="37"/>
    </row>
    <row r="10151" spans="29:50" x14ac:dyDescent="0.2">
      <c r="AC10151" s="93"/>
      <c r="AD10151" s="69"/>
      <c r="AE10151" s="33"/>
      <c r="AF10151" s="33"/>
      <c r="AG10151" s="33"/>
      <c r="AX10151" s="37"/>
    </row>
    <row r="10152" spans="29:50" x14ac:dyDescent="0.2">
      <c r="AC10152" s="93"/>
      <c r="AD10152" s="69"/>
      <c r="AE10152" s="33"/>
      <c r="AF10152" s="33"/>
      <c r="AG10152" s="33"/>
      <c r="AX10152" s="37"/>
    </row>
    <row r="10153" spans="29:50" x14ac:dyDescent="0.2">
      <c r="AC10153" s="93"/>
      <c r="AD10153" s="69"/>
      <c r="AE10153" s="33"/>
      <c r="AF10153" s="33"/>
      <c r="AG10153" s="33"/>
      <c r="AX10153" s="37"/>
    </row>
    <row r="10154" spans="29:50" x14ac:dyDescent="0.2">
      <c r="AC10154" s="93"/>
      <c r="AD10154" s="69"/>
      <c r="AE10154" s="33"/>
      <c r="AF10154" s="33"/>
      <c r="AG10154" s="33"/>
      <c r="AX10154" s="37"/>
    </row>
    <row r="10155" spans="29:50" x14ac:dyDescent="0.2">
      <c r="AC10155" s="93"/>
      <c r="AD10155" s="69"/>
      <c r="AE10155" s="33"/>
      <c r="AF10155" s="33"/>
      <c r="AG10155" s="33"/>
      <c r="AX10155" s="37"/>
    </row>
    <row r="10156" spans="29:50" x14ac:dyDescent="0.2">
      <c r="AC10156" s="93"/>
      <c r="AD10156" s="69"/>
      <c r="AE10156" s="33"/>
      <c r="AF10156" s="33"/>
      <c r="AG10156" s="33"/>
      <c r="AX10156" s="37"/>
    </row>
    <row r="10157" spans="29:50" x14ac:dyDescent="0.2">
      <c r="AC10157" s="93"/>
      <c r="AD10157" s="69"/>
      <c r="AE10157" s="33"/>
      <c r="AF10157" s="33"/>
      <c r="AG10157" s="33"/>
      <c r="AX10157" s="37"/>
    </row>
    <row r="10158" spans="29:50" x14ac:dyDescent="0.2">
      <c r="AC10158" s="93"/>
      <c r="AD10158" s="69"/>
      <c r="AE10158" s="33"/>
      <c r="AF10158" s="33"/>
      <c r="AG10158" s="33"/>
      <c r="AX10158" s="37"/>
    </row>
    <row r="10159" spans="29:50" x14ac:dyDescent="0.2">
      <c r="AC10159" s="93"/>
      <c r="AD10159" s="69"/>
      <c r="AE10159" s="33"/>
      <c r="AF10159" s="33"/>
      <c r="AG10159" s="33"/>
      <c r="AX10159" s="37"/>
    </row>
    <row r="10160" spans="29:50" x14ac:dyDescent="0.2">
      <c r="AC10160" s="93"/>
      <c r="AD10160" s="69"/>
      <c r="AE10160" s="33"/>
      <c r="AF10160" s="33"/>
      <c r="AG10160" s="33"/>
      <c r="AX10160" s="37"/>
    </row>
    <row r="10161" spans="29:50" x14ac:dyDescent="0.2">
      <c r="AC10161" s="93"/>
      <c r="AD10161" s="69"/>
      <c r="AE10161" s="33"/>
      <c r="AF10161" s="33"/>
      <c r="AG10161" s="33"/>
      <c r="AX10161" s="37"/>
    </row>
    <row r="10162" spans="29:50" x14ac:dyDescent="0.2">
      <c r="AC10162" s="93"/>
      <c r="AD10162" s="69"/>
      <c r="AE10162" s="33"/>
      <c r="AF10162" s="33"/>
      <c r="AG10162" s="33"/>
      <c r="AX10162" s="37"/>
    </row>
    <row r="10163" spans="29:50" x14ac:dyDescent="0.2">
      <c r="AC10163" s="93"/>
      <c r="AD10163" s="69"/>
      <c r="AE10163" s="33"/>
      <c r="AF10163" s="33"/>
      <c r="AG10163" s="33"/>
      <c r="AX10163" s="37"/>
    </row>
    <row r="10164" spans="29:50" x14ac:dyDescent="0.2">
      <c r="AC10164" s="93"/>
      <c r="AD10164" s="69"/>
      <c r="AE10164" s="33"/>
      <c r="AF10164" s="33"/>
      <c r="AG10164" s="33"/>
      <c r="AX10164" s="37"/>
    </row>
    <row r="10165" spans="29:50" x14ac:dyDescent="0.2">
      <c r="AC10165" s="93"/>
      <c r="AD10165" s="69"/>
      <c r="AE10165" s="33"/>
      <c r="AF10165" s="33"/>
      <c r="AG10165" s="33"/>
      <c r="AX10165" s="37"/>
    </row>
    <row r="10166" spans="29:50" x14ac:dyDescent="0.2">
      <c r="AC10166" s="93"/>
      <c r="AD10166" s="69"/>
      <c r="AE10166" s="33"/>
      <c r="AF10166" s="33"/>
      <c r="AG10166" s="33"/>
      <c r="AX10166" s="37"/>
    </row>
    <row r="10167" spans="29:50" x14ac:dyDescent="0.2">
      <c r="AC10167" s="93"/>
      <c r="AD10167" s="69"/>
      <c r="AE10167" s="33"/>
      <c r="AF10167" s="33"/>
      <c r="AG10167" s="33"/>
      <c r="AX10167" s="37"/>
    </row>
    <row r="10168" spans="29:50" x14ac:dyDescent="0.2">
      <c r="AC10168" s="93"/>
      <c r="AD10168" s="69"/>
      <c r="AE10168" s="33"/>
      <c r="AF10168" s="33"/>
      <c r="AG10168" s="33"/>
      <c r="AX10168" s="37"/>
    </row>
    <row r="10169" spans="29:50" x14ac:dyDescent="0.2">
      <c r="AC10169" s="93"/>
      <c r="AD10169" s="69"/>
      <c r="AE10169" s="33"/>
      <c r="AF10169" s="33"/>
      <c r="AG10169" s="33"/>
      <c r="AX10169" s="37"/>
    </row>
    <row r="10170" spans="29:50" x14ac:dyDescent="0.2">
      <c r="AC10170" s="93"/>
      <c r="AD10170" s="69"/>
      <c r="AE10170" s="33"/>
      <c r="AF10170" s="33"/>
      <c r="AG10170" s="33"/>
      <c r="AX10170" s="37"/>
    </row>
    <row r="10171" spans="29:50" x14ac:dyDescent="0.2">
      <c r="AC10171" s="93"/>
      <c r="AD10171" s="69"/>
      <c r="AE10171" s="33"/>
      <c r="AF10171" s="33"/>
      <c r="AG10171" s="33"/>
      <c r="AX10171" s="37"/>
    </row>
    <row r="10172" spans="29:50" x14ac:dyDescent="0.2">
      <c r="AC10172" s="93"/>
      <c r="AD10172" s="69"/>
      <c r="AE10172" s="33"/>
      <c r="AF10172" s="33"/>
      <c r="AG10172" s="33"/>
      <c r="AX10172" s="37"/>
    </row>
    <row r="10173" spans="29:50" x14ac:dyDescent="0.2">
      <c r="AC10173" s="93"/>
      <c r="AD10173" s="69"/>
      <c r="AE10173" s="33"/>
      <c r="AF10173" s="33"/>
      <c r="AG10173" s="33"/>
      <c r="AX10173" s="37"/>
    </row>
    <row r="10174" spans="29:50" x14ac:dyDescent="0.2">
      <c r="AC10174" s="93"/>
      <c r="AD10174" s="69"/>
      <c r="AE10174" s="33"/>
      <c r="AF10174" s="33"/>
      <c r="AG10174" s="33"/>
      <c r="AX10174" s="37"/>
    </row>
    <row r="10175" spans="29:50" x14ac:dyDescent="0.2">
      <c r="AC10175" s="93"/>
      <c r="AD10175" s="69"/>
      <c r="AE10175" s="33"/>
      <c r="AF10175" s="33"/>
      <c r="AG10175" s="33"/>
      <c r="AX10175" s="37"/>
    </row>
    <row r="10176" spans="29:50" x14ac:dyDescent="0.2">
      <c r="AC10176" s="93"/>
      <c r="AD10176" s="69"/>
      <c r="AE10176" s="33"/>
      <c r="AF10176" s="33"/>
      <c r="AG10176" s="33"/>
      <c r="AX10176" s="37"/>
    </row>
    <row r="10177" spans="29:50" x14ac:dyDescent="0.2">
      <c r="AC10177" s="93"/>
      <c r="AD10177" s="69"/>
      <c r="AE10177" s="33"/>
      <c r="AF10177" s="33"/>
      <c r="AG10177" s="33"/>
      <c r="AX10177" s="37"/>
    </row>
    <row r="10178" spans="29:50" x14ac:dyDescent="0.2">
      <c r="AC10178" s="93"/>
      <c r="AD10178" s="69"/>
      <c r="AE10178" s="33"/>
      <c r="AF10178" s="33"/>
      <c r="AG10178" s="33"/>
      <c r="AX10178" s="37"/>
    </row>
    <row r="10179" spans="29:50" x14ac:dyDescent="0.2">
      <c r="AC10179" s="93"/>
      <c r="AD10179" s="69"/>
      <c r="AE10179" s="33"/>
      <c r="AF10179" s="33"/>
      <c r="AG10179" s="33"/>
      <c r="AX10179" s="37"/>
    </row>
    <row r="10180" spans="29:50" x14ac:dyDescent="0.2">
      <c r="AC10180" s="93"/>
      <c r="AD10180" s="69"/>
      <c r="AE10180" s="33"/>
      <c r="AF10180" s="33"/>
      <c r="AG10180" s="33"/>
      <c r="AX10180" s="37"/>
    </row>
    <row r="10181" spans="29:50" x14ac:dyDescent="0.2">
      <c r="AC10181" s="93"/>
      <c r="AD10181" s="69"/>
      <c r="AE10181" s="33"/>
      <c r="AF10181" s="33"/>
      <c r="AG10181" s="33"/>
      <c r="AX10181" s="37"/>
    </row>
    <row r="10182" spans="29:50" x14ac:dyDescent="0.2">
      <c r="AC10182" s="93"/>
      <c r="AD10182" s="69"/>
      <c r="AE10182" s="33"/>
      <c r="AF10182" s="33"/>
      <c r="AG10182" s="33"/>
      <c r="AX10182" s="37"/>
    </row>
    <row r="10183" spans="29:50" x14ac:dyDescent="0.2">
      <c r="AC10183" s="93"/>
      <c r="AD10183" s="69"/>
      <c r="AE10183" s="33"/>
      <c r="AF10183" s="33"/>
      <c r="AG10183" s="33"/>
      <c r="AX10183" s="37"/>
    </row>
    <row r="10184" spans="29:50" x14ac:dyDescent="0.2">
      <c r="AC10184" s="93"/>
      <c r="AD10184" s="69"/>
      <c r="AE10184" s="33"/>
      <c r="AF10184" s="33"/>
      <c r="AG10184" s="33"/>
      <c r="AX10184" s="37"/>
    </row>
    <row r="10185" spans="29:50" x14ac:dyDescent="0.2">
      <c r="AC10185" s="93"/>
      <c r="AD10185" s="69"/>
      <c r="AE10185" s="33"/>
      <c r="AF10185" s="33"/>
      <c r="AG10185" s="33"/>
      <c r="AX10185" s="37"/>
    </row>
    <row r="10186" spans="29:50" x14ac:dyDescent="0.2">
      <c r="AC10186" s="93"/>
      <c r="AD10186" s="69"/>
      <c r="AE10186" s="33"/>
      <c r="AF10186" s="33"/>
      <c r="AG10186" s="33"/>
      <c r="AX10186" s="37"/>
    </row>
    <row r="10187" spans="29:50" x14ac:dyDescent="0.2">
      <c r="AC10187" s="93"/>
      <c r="AD10187" s="69"/>
      <c r="AE10187" s="33"/>
      <c r="AF10187" s="33"/>
      <c r="AG10187" s="33"/>
      <c r="AX10187" s="37"/>
    </row>
    <row r="10188" spans="29:50" x14ac:dyDescent="0.2">
      <c r="AC10188" s="93"/>
      <c r="AD10188" s="69"/>
      <c r="AE10188" s="33"/>
      <c r="AF10188" s="33"/>
      <c r="AG10188" s="33"/>
      <c r="AX10188" s="37"/>
    </row>
    <row r="10189" spans="29:50" x14ac:dyDescent="0.2">
      <c r="AC10189" s="93"/>
      <c r="AD10189" s="69"/>
      <c r="AE10189" s="33"/>
      <c r="AF10189" s="33"/>
      <c r="AG10189" s="33"/>
      <c r="AX10189" s="37"/>
    </row>
    <row r="10190" spans="29:50" x14ac:dyDescent="0.2">
      <c r="AC10190" s="93"/>
      <c r="AD10190" s="69"/>
      <c r="AE10190" s="33"/>
      <c r="AF10190" s="33"/>
      <c r="AG10190" s="33"/>
      <c r="AX10190" s="37"/>
    </row>
    <row r="10191" spans="29:50" x14ac:dyDescent="0.2">
      <c r="AC10191" s="93"/>
      <c r="AD10191" s="69"/>
      <c r="AE10191" s="33"/>
      <c r="AF10191" s="33"/>
      <c r="AG10191" s="33"/>
      <c r="AX10191" s="37"/>
    </row>
    <row r="10192" spans="29:50" x14ac:dyDescent="0.2">
      <c r="AC10192" s="93"/>
      <c r="AD10192" s="69"/>
      <c r="AE10192" s="33"/>
      <c r="AF10192" s="33"/>
      <c r="AG10192" s="33"/>
      <c r="AX10192" s="37"/>
    </row>
    <row r="10193" spans="29:50" x14ac:dyDescent="0.2">
      <c r="AC10193" s="93"/>
      <c r="AD10193" s="69"/>
      <c r="AE10193" s="33"/>
      <c r="AF10193" s="33"/>
      <c r="AG10193" s="33"/>
      <c r="AX10193" s="37"/>
    </row>
    <row r="10194" spans="29:50" x14ac:dyDescent="0.2">
      <c r="AC10194" s="93"/>
      <c r="AD10194" s="69"/>
      <c r="AE10194" s="33"/>
      <c r="AF10194" s="33"/>
      <c r="AG10194" s="33"/>
      <c r="AX10194" s="37"/>
    </row>
    <row r="10195" spans="29:50" x14ac:dyDescent="0.2">
      <c r="AC10195" s="93"/>
      <c r="AD10195" s="69"/>
      <c r="AE10195" s="33"/>
      <c r="AF10195" s="33"/>
      <c r="AG10195" s="33"/>
      <c r="AX10195" s="37"/>
    </row>
    <row r="10196" spans="29:50" x14ac:dyDescent="0.2">
      <c r="AC10196" s="93"/>
      <c r="AD10196" s="69"/>
      <c r="AE10196" s="33"/>
      <c r="AF10196" s="33"/>
      <c r="AG10196" s="33"/>
      <c r="AX10196" s="37"/>
    </row>
    <row r="10197" spans="29:50" x14ac:dyDescent="0.2">
      <c r="AC10197" s="93"/>
      <c r="AD10197" s="69"/>
      <c r="AE10197" s="33"/>
      <c r="AF10197" s="33"/>
      <c r="AG10197" s="33"/>
      <c r="AX10197" s="37"/>
    </row>
    <row r="10198" spans="29:50" x14ac:dyDescent="0.2">
      <c r="AC10198" s="93"/>
      <c r="AD10198" s="69"/>
      <c r="AE10198" s="33"/>
      <c r="AF10198" s="33"/>
      <c r="AG10198" s="33"/>
      <c r="AX10198" s="37"/>
    </row>
    <row r="10199" spans="29:50" x14ac:dyDescent="0.2">
      <c r="AC10199" s="93"/>
      <c r="AD10199" s="69"/>
      <c r="AE10199" s="33"/>
      <c r="AF10199" s="33"/>
      <c r="AG10199" s="33"/>
      <c r="AX10199" s="37"/>
    </row>
    <row r="10200" spans="29:50" x14ac:dyDescent="0.2">
      <c r="AC10200" s="93"/>
      <c r="AD10200" s="69"/>
      <c r="AE10200" s="33"/>
      <c r="AF10200" s="33"/>
      <c r="AG10200" s="33"/>
      <c r="AX10200" s="37"/>
    </row>
    <row r="10201" spans="29:50" x14ac:dyDescent="0.2">
      <c r="AC10201" s="93"/>
      <c r="AD10201" s="69"/>
      <c r="AE10201" s="33"/>
      <c r="AF10201" s="33"/>
      <c r="AG10201" s="33"/>
      <c r="AX10201" s="37"/>
    </row>
    <row r="10202" spans="29:50" x14ac:dyDescent="0.2">
      <c r="AC10202" s="93"/>
      <c r="AD10202" s="69"/>
      <c r="AE10202" s="33"/>
      <c r="AF10202" s="33"/>
      <c r="AG10202" s="33"/>
      <c r="AX10202" s="37"/>
    </row>
    <row r="10203" spans="29:50" x14ac:dyDescent="0.2">
      <c r="AC10203" s="93"/>
      <c r="AD10203" s="69"/>
      <c r="AE10203" s="33"/>
      <c r="AF10203" s="33"/>
      <c r="AG10203" s="33"/>
      <c r="AX10203" s="37"/>
    </row>
    <row r="10204" spans="29:50" x14ac:dyDescent="0.2">
      <c r="AC10204" s="93"/>
      <c r="AD10204" s="69"/>
      <c r="AE10204" s="33"/>
      <c r="AF10204" s="33"/>
      <c r="AG10204" s="33"/>
      <c r="AX10204" s="37"/>
    </row>
    <row r="10205" spans="29:50" x14ac:dyDescent="0.2">
      <c r="AC10205" s="93"/>
      <c r="AD10205" s="69"/>
      <c r="AE10205" s="33"/>
      <c r="AF10205" s="33"/>
      <c r="AG10205" s="33"/>
      <c r="AX10205" s="37"/>
    </row>
    <row r="10206" spans="29:50" x14ac:dyDescent="0.2">
      <c r="AC10206" s="93"/>
      <c r="AD10206" s="69"/>
      <c r="AE10206" s="33"/>
      <c r="AF10206" s="33"/>
      <c r="AG10206" s="33"/>
      <c r="AX10206" s="37"/>
    </row>
    <row r="10207" spans="29:50" x14ac:dyDescent="0.2">
      <c r="AC10207" s="93"/>
      <c r="AD10207" s="69"/>
      <c r="AE10207" s="33"/>
      <c r="AF10207" s="33"/>
      <c r="AG10207" s="33"/>
      <c r="AX10207" s="37"/>
    </row>
    <row r="10208" spans="29:50" x14ac:dyDescent="0.2">
      <c r="AC10208" s="93"/>
      <c r="AD10208" s="69"/>
      <c r="AE10208" s="33"/>
      <c r="AF10208" s="33"/>
      <c r="AG10208" s="33"/>
      <c r="AX10208" s="37"/>
    </row>
    <row r="10209" spans="29:50" x14ac:dyDescent="0.2">
      <c r="AC10209" s="93"/>
      <c r="AD10209" s="69"/>
      <c r="AE10209" s="33"/>
      <c r="AF10209" s="33"/>
      <c r="AG10209" s="33"/>
      <c r="AX10209" s="37"/>
    </row>
    <row r="10210" spans="29:50" x14ac:dyDescent="0.2">
      <c r="AC10210" s="93"/>
      <c r="AD10210" s="69"/>
      <c r="AE10210" s="33"/>
      <c r="AF10210" s="33"/>
      <c r="AG10210" s="33"/>
      <c r="AX10210" s="37"/>
    </row>
    <row r="10211" spans="29:50" x14ac:dyDescent="0.2">
      <c r="AC10211" s="93"/>
      <c r="AD10211" s="69"/>
      <c r="AE10211" s="33"/>
      <c r="AF10211" s="33"/>
      <c r="AG10211" s="33"/>
      <c r="AX10211" s="37"/>
    </row>
    <row r="10212" spans="29:50" x14ac:dyDescent="0.2">
      <c r="AC10212" s="93"/>
      <c r="AD10212" s="69"/>
      <c r="AE10212" s="33"/>
      <c r="AF10212" s="33"/>
      <c r="AG10212" s="33"/>
      <c r="AX10212" s="37"/>
    </row>
    <row r="10213" spans="29:50" x14ac:dyDescent="0.2">
      <c r="AC10213" s="93"/>
      <c r="AD10213" s="69"/>
      <c r="AE10213" s="33"/>
      <c r="AF10213" s="33"/>
      <c r="AG10213" s="33"/>
      <c r="AX10213" s="37"/>
    </row>
    <row r="10214" spans="29:50" x14ac:dyDescent="0.2">
      <c r="AC10214" s="93"/>
      <c r="AD10214" s="69"/>
      <c r="AE10214" s="33"/>
      <c r="AF10214" s="33"/>
      <c r="AG10214" s="33"/>
      <c r="AX10214" s="37"/>
    </row>
    <row r="10215" spans="29:50" x14ac:dyDescent="0.2">
      <c r="AC10215" s="93"/>
      <c r="AD10215" s="69"/>
      <c r="AE10215" s="33"/>
      <c r="AF10215" s="33"/>
      <c r="AG10215" s="33"/>
      <c r="AX10215" s="37"/>
    </row>
    <row r="10216" spans="29:50" x14ac:dyDescent="0.2">
      <c r="AC10216" s="93"/>
      <c r="AD10216" s="69"/>
      <c r="AE10216" s="33"/>
      <c r="AF10216" s="33"/>
      <c r="AG10216" s="33"/>
      <c r="AX10216" s="37"/>
    </row>
    <row r="10217" spans="29:50" x14ac:dyDescent="0.2">
      <c r="AC10217" s="93"/>
      <c r="AD10217" s="69"/>
      <c r="AE10217" s="33"/>
      <c r="AF10217" s="33"/>
      <c r="AG10217" s="33"/>
      <c r="AX10217" s="37"/>
    </row>
    <row r="10218" spans="29:50" x14ac:dyDescent="0.2">
      <c r="AC10218" s="93"/>
      <c r="AD10218" s="69"/>
      <c r="AE10218" s="33"/>
      <c r="AF10218" s="33"/>
      <c r="AG10218" s="33"/>
      <c r="AX10218" s="37"/>
    </row>
    <row r="10219" spans="29:50" x14ac:dyDescent="0.2">
      <c r="AC10219" s="93"/>
      <c r="AD10219" s="69"/>
      <c r="AE10219" s="33"/>
      <c r="AF10219" s="33"/>
      <c r="AG10219" s="33"/>
      <c r="AX10219" s="37"/>
    </row>
    <row r="10220" spans="29:50" x14ac:dyDescent="0.2">
      <c r="AC10220" s="93"/>
      <c r="AD10220" s="69"/>
      <c r="AE10220" s="33"/>
      <c r="AF10220" s="33"/>
      <c r="AG10220" s="33"/>
      <c r="AX10220" s="37"/>
    </row>
    <row r="10221" spans="29:50" x14ac:dyDescent="0.2">
      <c r="AC10221" s="93"/>
      <c r="AD10221" s="69"/>
      <c r="AE10221" s="33"/>
      <c r="AF10221" s="33"/>
      <c r="AG10221" s="33"/>
      <c r="AX10221" s="37"/>
    </row>
    <row r="10222" spans="29:50" x14ac:dyDescent="0.2">
      <c r="AC10222" s="93"/>
      <c r="AD10222" s="69"/>
      <c r="AE10222" s="33"/>
      <c r="AF10222" s="33"/>
      <c r="AG10222" s="33"/>
      <c r="AX10222" s="37"/>
    </row>
    <row r="10223" spans="29:50" x14ac:dyDescent="0.2">
      <c r="AC10223" s="93"/>
      <c r="AD10223" s="69"/>
      <c r="AE10223" s="33"/>
      <c r="AF10223" s="33"/>
      <c r="AG10223" s="33"/>
      <c r="AX10223" s="37"/>
    </row>
    <row r="10224" spans="29:50" x14ac:dyDescent="0.2">
      <c r="AC10224" s="93"/>
      <c r="AD10224" s="69"/>
      <c r="AE10224" s="33"/>
      <c r="AF10224" s="33"/>
      <c r="AG10224" s="33"/>
      <c r="AX10224" s="37"/>
    </row>
    <row r="10225" spans="29:50" x14ac:dyDescent="0.2">
      <c r="AC10225" s="93"/>
      <c r="AD10225" s="69"/>
      <c r="AE10225" s="33"/>
      <c r="AF10225" s="33"/>
      <c r="AG10225" s="33"/>
      <c r="AX10225" s="37"/>
    </row>
    <row r="10226" spans="29:50" x14ac:dyDescent="0.2">
      <c r="AC10226" s="93"/>
      <c r="AD10226" s="69"/>
      <c r="AE10226" s="33"/>
      <c r="AF10226" s="33"/>
      <c r="AG10226" s="33"/>
      <c r="AX10226" s="37"/>
    </row>
    <row r="10227" spans="29:50" x14ac:dyDescent="0.2">
      <c r="AC10227" s="93"/>
      <c r="AD10227" s="69"/>
      <c r="AE10227" s="33"/>
      <c r="AF10227" s="33"/>
      <c r="AG10227" s="33"/>
      <c r="AX10227" s="37"/>
    </row>
    <row r="10228" spans="29:50" x14ac:dyDescent="0.2">
      <c r="AC10228" s="93"/>
      <c r="AD10228" s="69"/>
      <c r="AE10228" s="33"/>
      <c r="AF10228" s="33"/>
      <c r="AG10228" s="33"/>
      <c r="AX10228" s="37"/>
    </row>
    <row r="10229" spans="29:50" x14ac:dyDescent="0.2">
      <c r="AC10229" s="93"/>
      <c r="AD10229" s="69"/>
      <c r="AE10229" s="33"/>
      <c r="AF10229" s="33"/>
      <c r="AG10229" s="33"/>
      <c r="AX10229" s="37"/>
    </row>
    <row r="10230" spans="29:50" x14ac:dyDescent="0.2">
      <c r="AC10230" s="93"/>
      <c r="AD10230" s="69"/>
      <c r="AE10230" s="33"/>
      <c r="AF10230" s="33"/>
      <c r="AG10230" s="33"/>
      <c r="AX10230" s="37"/>
    </row>
    <row r="10231" spans="29:50" x14ac:dyDescent="0.2">
      <c r="AC10231" s="93"/>
      <c r="AD10231" s="69"/>
      <c r="AE10231" s="33"/>
      <c r="AF10231" s="33"/>
      <c r="AG10231" s="33"/>
      <c r="AX10231" s="37"/>
    </row>
    <row r="10232" spans="29:50" x14ac:dyDescent="0.2">
      <c r="AC10232" s="93"/>
      <c r="AD10232" s="69"/>
      <c r="AE10232" s="33"/>
      <c r="AF10232" s="33"/>
      <c r="AG10232" s="33"/>
      <c r="AX10232" s="37"/>
    </row>
    <row r="10233" spans="29:50" x14ac:dyDescent="0.2">
      <c r="AC10233" s="93"/>
      <c r="AD10233" s="69"/>
      <c r="AE10233" s="33"/>
      <c r="AF10233" s="33"/>
      <c r="AG10233" s="33"/>
      <c r="AX10233" s="37"/>
    </row>
    <row r="10234" spans="29:50" x14ac:dyDescent="0.2">
      <c r="AC10234" s="93"/>
      <c r="AD10234" s="69"/>
      <c r="AE10234" s="33"/>
      <c r="AF10234" s="33"/>
      <c r="AG10234" s="33"/>
      <c r="AX10234" s="37"/>
    </row>
    <row r="10235" spans="29:50" x14ac:dyDescent="0.2">
      <c r="AC10235" s="93"/>
      <c r="AD10235" s="69"/>
      <c r="AE10235" s="33"/>
      <c r="AF10235" s="33"/>
      <c r="AG10235" s="33"/>
      <c r="AX10235" s="37"/>
    </row>
    <row r="10236" spans="29:50" x14ac:dyDescent="0.2">
      <c r="AC10236" s="93"/>
      <c r="AD10236" s="69"/>
      <c r="AE10236" s="33"/>
      <c r="AF10236" s="33"/>
      <c r="AG10236" s="33"/>
      <c r="AX10236" s="37"/>
    </row>
    <row r="10237" spans="29:50" x14ac:dyDescent="0.2">
      <c r="AC10237" s="93"/>
      <c r="AD10237" s="69"/>
      <c r="AE10237" s="33"/>
      <c r="AF10237" s="33"/>
      <c r="AG10237" s="33"/>
      <c r="AX10237" s="37"/>
    </row>
    <row r="10238" spans="29:50" x14ac:dyDescent="0.2">
      <c r="AC10238" s="93"/>
      <c r="AD10238" s="69"/>
      <c r="AE10238" s="33"/>
      <c r="AF10238" s="33"/>
      <c r="AG10238" s="33"/>
      <c r="AX10238" s="37"/>
    </row>
    <row r="10239" spans="29:50" x14ac:dyDescent="0.2">
      <c r="AC10239" s="93"/>
      <c r="AD10239" s="69"/>
      <c r="AE10239" s="33"/>
      <c r="AF10239" s="33"/>
      <c r="AG10239" s="33"/>
      <c r="AX10239" s="37"/>
    </row>
    <row r="10240" spans="29:50" x14ac:dyDescent="0.2">
      <c r="AC10240" s="93"/>
      <c r="AD10240" s="69"/>
      <c r="AE10240" s="33"/>
      <c r="AF10240" s="33"/>
      <c r="AG10240" s="33"/>
      <c r="AX10240" s="37"/>
    </row>
    <row r="10241" spans="29:50" x14ac:dyDescent="0.2">
      <c r="AC10241" s="93"/>
      <c r="AD10241" s="69"/>
      <c r="AE10241" s="33"/>
      <c r="AF10241" s="33"/>
      <c r="AG10241" s="33"/>
      <c r="AX10241" s="37"/>
    </row>
    <row r="10242" spans="29:50" x14ac:dyDescent="0.2">
      <c r="AC10242" s="93"/>
      <c r="AD10242" s="69"/>
      <c r="AE10242" s="33"/>
      <c r="AF10242" s="33"/>
      <c r="AG10242" s="33"/>
      <c r="AX10242" s="37"/>
    </row>
    <row r="10243" spans="29:50" x14ac:dyDescent="0.2">
      <c r="AC10243" s="93"/>
      <c r="AD10243" s="69"/>
      <c r="AE10243" s="33"/>
      <c r="AF10243" s="33"/>
      <c r="AG10243" s="33"/>
      <c r="AX10243" s="37"/>
    </row>
    <row r="10244" spans="29:50" x14ac:dyDescent="0.2">
      <c r="AC10244" s="93"/>
      <c r="AD10244" s="69"/>
      <c r="AE10244" s="33"/>
      <c r="AF10244" s="33"/>
      <c r="AG10244" s="33"/>
      <c r="AX10244" s="37"/>
    </row>
    <row r="10245" spans="29:50" x14ac:dyDescent="0.2">
      <c r="AC10245" s="93"/>
      <c r="AD10245" s="69"/>
      <c r="AE10245" s="33"/>
      <c r="AF10245" s="33"/>
      <c r="AG10245" s="33"/>
      <c r="AX10245" s="37"/>
    </row>
    <row r="10246" spans="29:50" x14ac:dyDescent="0.2">
      <c r="AC10246" s="93"/>
      <c r="AD10246" s="69"/>
      <c r="AE10246" s="33"/>
      <c r="AF10246" s="33"/>
      <c r="AG10246" s="33"/>
      <c r="AX10246" s="37"/>
    </row>
    <row r="10247" spans="29:50" x14ac:dyDescent="0.2">
      <c r="AC10247" s="93"/>
      <c r="AD10247" s="69"/>
      <c r="AE10247" s="33"/>
      <c r="AF10247" s="33"/>
      <c r="AG10247" s="33"/>
      <c r="AX10247" s="37"/>
    </row>
    <row r="10248" spans="29:50" x14ac:dyDescent="0.2">
      <c r="AC10248" s="93"/>
      <c r="AD10248" s="69"/>
      <c r="AE10248" s="33"/>
      <c r="AF10248" s="33"/>
      <c r="AG10248" s="33"/>
      <c r="AX10248" s="37"/>
    </row>
    <row r="10249" spans="29:50" x14ac:dyDescent="0.2">
      <c r="AC10249" s="93"/>
      <c r="AD10249" s="69"/>
      <c r="AE10249" s="33"/>
      <c r="AF10249" s="33"/>
      <c r="AG10249" s="33"/>
      <c r="AX10249" s="37"/>
    </row>
    <row r="10250" spans="29:50" x14ac:dyDescent="0.2">
      <c r="AC10250" s="93"/>
      <c r="AD10250" s="69"/>
      <c r="AE10250" s="33"/>
      <c r="AF10250" s="33"/>
      <c r="AG10250" s="33"/>
      <c r="AX10250" s="37"/>
    </row>
    <row r="10251" spans="29:50" x14ac:dyDescent="0.2">
      <c r="AC10251" s="93"/>
      <c r="AD10251" s="69"/>
      <c r="AE10251" s="33"/>
      <c r="AF10251" s="33"/>
      <c r="AG10251" s="33"/>
      <c r="AX10251" s="37"/>
    </row>
    <row r="10252" spans="29:50" x14ac:dyDescent="0.2">
      <c r="AC10252" s="93"/>
      <c r="AD10252" s="69"/>
      <c r="AE10252" s="33"/>
      <c r="AF10252" s="33"/>
      <c r="AG10252" s="33"/>
      <c r="AX10252" s="37"/>
    </row>
    <row r="10253" spans="29:50" x14ac:dyDescent="0.2">
      <c r="AC10253" s="93"/>
      <c r="AD10253" s="69"/>
      <c r="AE10253" s="33"/>
      <c r="AF10253" s="33"/>
      <c r="AG10253" s="33"/>
      <c r="AX10253" s="37"/>
    </row>
    <row r="10254" spans="29:50" x14ac:dyDescent="0.2">
      <c r="AC10254" s="93"/>
      <c r="AD10254" s="69"/>
      <c r="AE10254" s="33"/>
      <c r="AF10254" s="33"/>
      <c r="AG10254" s="33"/>
      <c r="AX10254" s="37"/>
    </row>
    <row r="10255" spans="29:50" x14ac:dyDescent="0.2">
      <c r="AC10255" s="93"/>
      <c r="AD10255" s="69"/>
      <c r="AE10255" s="33"/>
      <c r="AF10255" s="33"/>
      <c r="AG10255" s="33"/>
      <c r="AX10255" s="37"/>
    </row>
    <row r="10256" spans="29:50" x14ac:dyDescent="0.2">
      <c r="AC10256" s="93"/>
      <c r="AD10256" s="69"/>
      <c r="AE10256" s="33"/>
      <c r="AF10256" s="33"/>
      <c r="AG10256" s="33"/>
      <c r="AX10256" s="37"/>
    </row>
    <row r="10257" spans="29:50" x14ac:dyDescent="0.2">
      <c r="AC10257" s="93"/>
      <c r="AD10257" s="69"/>
      <c r="AE10257" s="33"/>
      <c r="AF10257" s="33"/>
      <c r="AG10257" s="33"/>
      <c r="AX10257" s="37"/>
    </row>
    <row r="10258" spans="29:50" x14ac:dyDescent="0.2">
      <c r="AC10258" s="93"/>
      <c r="AD10258" s="69"/>
      <c r="AE10258" s="33"/>
      <c r="AF10258" s="33"/>
      <c r="AG10258" s="33"/>
      <c r="AX10258" s="37"/>
    </row>
    <row r="10259" spans="29:50" x14ac:dyDescent="0.2">
      <c r="AC10259" s="93"/>
      <c r="AD10259" s="69"/>
      <c r="AE10259" s="33"/>
      <c r="AF10259" s="33"/>
      <c r="AG10259" s="33"/>
      <c r="AX10259" s="37"/>
    </row>
    <row r="10260" spans="29:50" x14ac:dyDescent="0.2">
      <c r="AC10260" s="93"/>
      <c r="AD10260" s="69"/>
      <c r="AE10260" s="33"/>
      <c r="AF10260" s="33"/>
      <c r="AG10260" s="33"/>
      <c r="AX10260" s="37"/>
    </row>
    <row r="10261" spans="29:50" x14ac:dyDescent="0.2">
      <c r="AC10261" s="93"/>
      <c r="AD10261" s="69"/>
      <c r="AE10261" s="33"/>
      <c r="AF10261" s="33"/>
      <c r="AG10261" s="33"/>
      <c r="AX10261" s="37"/>
    </row>
    <row r="10262" spans="29:50" x14ac:dyDescent="0.2">
      <c r="AC10262" s="93"/>
      <c r="AD10262" s="69"/>
      <c r="AE10262" s="33"/>
      <c r="AF10262" s="33"/>
      <c r="AG10262" s="33"/>
      <c r="AX10262" s="37"/>
    </row>
    <row r="10263" spans="29:50" x14ac:dyDescent="0.2">
      <c r="AC10263" s="93"/>
      <c r="AD10263" s="69"/>
      <c r="AE10263" s="33"/>
      <c r="AF10263" s="33"/>
      <c r="AG10263" s="33"/>
      <c r="AX10263" s="37"/>
    </row>
    <row r="10264" spans="29:50" x14ac:dyDescent="0.2">
      <c r="AC10264" s="93"/>
      <c r="AD10264" s="69"/>
      <c r="AE10264" s="33"/>
      <c r="AF10264" s="33"/>
      <c r="AG10264" s="33"/>
      <c r="AX10264" s="37"/>
    </row>
    <row r="10265" spans="29:50" x14ac:dyDescent="0.2">
      <c r="AC10265" s="93"/>
      <c r="AD10265" s="69"/>
      <c r="AE10265" s="33"/>
      <c r="AF10265" s="33"/>
      <c r="AG10265" s="33"/>
      <c r="AX10265" s="37"/>
    </row>
    <row r="10266" spans="29:50" x14ac:dyDescent="0.2">
      <c r="AC10266" s="93"/>
      <c r="AD10266" s="69"/>
      <c r="AE10266" s="33"/>
      <c r="AF10266" s="33"/>
      <c r="AG10266" s="33"/>
      <c r="AX10266" s="37"/>
    </row>
    <row r="10267" spans="29:50" x14ac:dyDescent="0.2">
      <c r="AC10267" s="93"/>
      <c r="AD10267" s="69"/>
      <c r="AE10267" s="33"/>
      <c r="AF10267" s="33"/>
      <c r="AG10267" s="33"/>
      <c r="AX10267" s="37"/>
    </row>
    <row r="10268" spans="29:50" x14ac:dyDescent="0.2">
      <c r="AC10268" s="93"/>
      <c r="AD10268" s="69"/>
      <c r="AE10268" s="33"/>
      <c r="AF10268" s="33"/>
      <c r="AG10268" s="33"/>
      <c r="AX10268" s="37"/>
    </row>
    <row r="10269" spans="29:50" x14ac:dyDescent="0.2">
      <c r="AC10269" s="93"/>
      <c r="AD10269" s="69"/>
      <c r="AE10269" s="33"/>
      <c r="AF10269" s="33"/>
      <c r="AG10269" s="33"/>
      <c r="AX10269" s="37"/>
    </row>
    <row r="10270" spans="29:50" x14ac:dyDescent="0.2">
      <c r="AC10270" s="93"/>
      <c r="AD10270" s="69"/>
      <c r="AE10270" s="33"/>
      <c r="AF10270" s="33"/>
      <c r="AG10270" s="33"/>
      <c r="AX10270" s="37"/>
    </row>
    <row r="10271" spans="29:50" x14ac:dyDescent="0.2">
      <c r="AC10271" s="93"/>
      <c r="AD10271" s="69"/>
      <c r="AE10271" s="33"/>
      <c r="AF10271" s="33"/>
      <c r="AG10271" s="33"/>
      <c r="AX10271" s="37"/>
    </row>
    <row r="10272" spans="29:50" x14ac:dyDescent="0.2">
      <c r="AC10272" s="93"/>
      <c r="AD10272" s="69"/>
      <c r="AE10272" s="33"/>
      <c r="AF10272" s="33"/>
      <c r="AG10272" s="33"/>
      <c r="AX10272" s="37"/>
    </row>
    <row r="10273" spans="29:50" x14ac:dyDescent="0.2">
      <c r="AC10273" s="93"/>
      <c r="AD10273" s="69"/>
      <c r="AE10273" s="33"/>
      <c r="AF10273" s="33"/>
      <c r="AG10273" s="33"/>
      <c r="AX10273" s="37"/>
    </row>
    <row r="10274" spans="29:50" x14ac:dyDescent="0.2">
      <c r="AC10274" s="93"/>
      <c r="AD10274" s="69"/>
      <c r="AE10274" s="33"/>
      <c r="AF10274" s="33"/>
      <c r="AG10274" s="33"/>
      <c r="AX10274" s="37"/>
    </row>
    <row r="10275" spans="29:50" x14ac:dyDescent="0.2">
      <c r="AC10275" s="93"/>
      <c r="AD10275" s="69"/>
      <c r="AE10275" s="33"/>
      <c r="AF10275" s="33"/>
      <c r="AG10275" s="33"/>
      <c r="AX10275" s="37"/>
    </row>
    <row r="10276" spans="29:50" x14ac:dyDescent="0.2">
      <c r="AC10276" s="93"/>
      <c r="AD10276" s="69"/>
      <c r="AE10276" s="33"/>
      <c r="AF10276" s="33"/>
      <c r="AG10276" s="33"/>
      <c r="AX10276" s="37"/>
    </row>
    <row r="10277" spans="29:50" x14ac:dyDescent="0.2">
      <c r="AC10277" s="93"/>
      <c r="AD10277" s="69"/>
      <c r="AE10277" s="33"/>
      <c r="AF10277" s="33"/>
      <c r="AG10277" s="33"/>
      <c r="AX10277" s="37"/>
    </row>
    <row r="10278" spans="29:50" x14ac:dyDescent="0.2">
      <c r="AC10278" s="93"/>
      <c r="AD10278" s="69"/>
      <c r="AE10278" s="33"/>
      <c r="AF10278" s="33"/>
      <c r="AG10278" s="33"/>
      <c r="AX10278" s="37"/>
    </row>
    <row r="10279" spans="29:50" x14ac:dyDescent="0.2">
      <c r="AC10279" s="93"/>
      <c r="AD10279" s="69"/>
      <c r="AE10279" s="33"/>
      <c r="AF10279" s="33"/>
      <c r="AG10279" s="33"/>
      <c r="AX10279" s="37"/>
    </row>
    <row r="10280" spans="29:50" x14ac:dyDescent="0.2">
      <c r="AC10280" s="93"/>
      <c r="AD10280" s="69"/>
      <c r="AE10280" s="33"/>
      <c r="AF10280" s="33"/>
      <c r="AG10280" s="33"/>
      <c r="AX10280" s="37"/>
    </row>
    <row r="10281" spans="29:50" x14ac:dyDescent="0.2">
      <c r="AC10281" s="93"/>
      <c r="AD10281" s="69"/>
      <c r="AE10281" s="33"/>
      <c r="AF10281" s="33"/>
      <c r="AG10281" s="33"/>
      <c r="AX10281" s="37"/>
    </row>
    <row r="10282" spans="29:50" x14ac:dyDescent="0.2">
      <c r="AC10282" s="93"/>
      <c r="AD10282" s="69"/>
      <c r="AE10282" s="33"/>
      <c r="AF10282" s="33"/>
      <c r="AG10282" s="33"/>
      <c r="AX10282" s="37"/>
    </row>
    <row r="10283" spans="29:50" x14ac:dyDescent="0.2">
      <c r="AC10283" s="93"/>
      <c r="AD10283" s="69"/>
      <c r="AE10283" s="33"/>
      <c r="AF10283" s="33"/>
      <c r="AG10283" s="33"/>
      <c r="AX10283" s="37"/>
    </row>
    <row r="10284" spans="29:50" x14ac:dyDescent="0.2">
      <c r="AC10284" s="93"/>
      <c r="AD10284" s="69"/>
      <c r="AE10284" s="33"/>
      <c r="AF10284" s="33"/>
      <c r="AG10284" s="33"/>
      <c r="AX10284" s="37"/>
    </row>
    <row r="10285" spans="29:50" x14ac:dyDescent="0.2">
      <c r="AC10285" s="93"/>
      <c r="AD10285" s="69"/>
      <c r="AE10285" s="33"/>
      <c r="AF10285" s="33"/>
      <c r="AG10285" s="33"/>
      <c r="AX10285" s="37"/>
    </row>
    <row r="10286" spans="29:50" x14ac:dyDescent="0.2">
      <c r="AC10286" s="93"/>
      <c r="AD10286" s="69"/>
      <c r="AE10286" s="33"/>
      <c r="AF10286" s="33"/>
      <c r="AG10286" s="33"/>
      <c r="AX10286" s="37"/>
    </row>
    <row r="10287" spans="29:50" x14ac:dyDescent="0.2">
      <c r="AC10287" s="93"/>
      <c r="AD10287" s="69"/>
      <c r="AE10287" s="33"/>
      <c r="AF10287" s="33"/>
      <c r="AG10287" s="33"/>
      <c r="AX10287" s="37"/>
    </row>
    <row r="10288" spans="29:50" x14ac:dyDescent="0.2">
      <c r="AC10288" s="93"/>
      <c r="AD10288" s="69"/>
      <c r="AE10288" s="33"/>
      <c r="AF10288" s="33"/>
      <c r="AG10288" s="33"/>
      <c r="AX10288" s="37"/>
    </row>
    <row r="10289" spans="29:50" x14ac:dyDescent="0.2">
      <c r="AC10289" s="93"/>
      <c r="AD10289" s="69"/>
      <c r="AE10289" s="33"/>
      <c r="AF10289" s="33"/>
      <c r="AG10289" s="33"/>
      <c r="AX10289" s="37"/>
    </row>
    <row r="10290" spans="29:50" x14ac:dyDescent="0.2">
      <c r="AC10290" s="93"/>
      <c r="AD10290" s="69"/>
      <c r="AE10290" s="33"/>
      <c r="AF10290" s="33"/>
      <c r="AG10290" s="33"/>
      <c r="AX10290" s="37"/>
    </row>
    <row r="10291" spans="29:50" x14ac:dyDescent="0.2">
      <c r="AC10291" s="93"/>
      <c r="AD10291" s="69"/>
      <c r="AE10291" s="33"/>
      <c r="AF10291" s="33"/>
      <c r="AG10291" s="33"/>
      <c r="AX10291" s="37"/>
    </row>
    <row r="10292" spans="29:50" x14ac:dyDescent="0.2">
      <c r="AC10292" s="93"/>
      <c r="AD10292" s="69"/>
      <c r="AE10292" s="33"/>
      <c r="AF10292" s="33"/>
      <c r="AG10292" s="33"/>
      <c r="AX10292" s="37"/>
    </row>
    <row r="10293" spans="29:50" x14ac:dyDescent="0.2">
      <c r="AC10293" s="93"/>
      <c r="AD10293" s="69"/>
      <c r="AE10293" s="33"/>
      <c r="AF10293" s="33"/>
      <c r="AG10293" s="33"/>
      <c r="AX10293" s="37"/>
    </row>
    <row r="10294" spans="29:50" x14ac:dyDescent="0.2">
      <c r="AC10294" s="93"/>
      <c r="AD10294" s="69"/>
      <c r="AE10294" s="33"/>
      <c r="AF10294" s="33"/>
      <c r="AG10294" s="33"/>
      <c r="AX10294" s="37"/>
    </row>
    <row r="10295" spans="29:50" x14ac:dyDescent="0.2">
      <c r="AC10295" s="93"/>
      <c r="AD10295" s="69"/>
      <c r="AE10295" s="33"/>
      <c r="AF10295" s="33"/>
      <c r="AG10295" s="33"/>
      <c r="AX10295" s="37"/>
    </row>
    <row r="10296" spans="29:50" x14ac:dyDescent="0.2">
      <c r="AC10296" s="93"/>
      <c r="AD10296" s="69"/>
      <c r="AE10296" s="33"/>
      <c r="AF10296" s="33"/>
      <c r="AG10296" s="33"/>
      <c r="AX10296" s="37"/>
    </row>
    <row r="10297" spans="29:50" x14ac:dyDescent="0.2">
      <c r="AC10297" s="93"/>
      <c r="AD10297" s="69"/>
      <c r="AE10297" s="33"/>
      <c r="AF10297" s="33"/>
      <c r="AG10297" s="33"/>
      <c r="AX10297" s="37"/>
    </row>
    <row r="10298" spans="29:50" x14ac:dyDescent="0.2">
      <c r="AC10298" s="93"/>
      <c r="AD10298" s="69"/>
      <c r="AE10298" s="33"/>
      <c r="AF10298" s="33"/>
      <c r="AG10298" s="33"/>
      <c r="AX10298" s="37"/>
    </row>
    <row r="10299" spans="29:50" x14ac:dyDescent="0.2">
      <c r="AC10299" s="93"/>
      <c r="AD10299" s="69"/>
      <c r="AE10299" s="33"/>
      <c r="AF10299" s="33"/>
      <c r="AG10299" s="33"/>
      <c r="AX10299" s="37"/>
    </row>
    <row r="10300" spans="29:50" x14ac:dyDescent="0.2">
      <c r="AC10300" s="93"/>
      <c r="AD10300" s="69"/>
      <c r="AE10300" s="33"/>
      <c r="AF10300" s="33"/>
      <c r="AG10300" s="33"/>
      <c r="AX10300" s="37"/>
    </row>
    <row r="10301" spans="29:50" x14ac:dyDescent="0.2">
      <c r="AC10301" s="93"/>
      <c r="AD10301" s="69"/>
      <c r="AE10301" s="33"/>
      <c r="AF10301" s="33"/>
      <c r="AG10301" s="33"/>
      <c r="AX10301" s="37"/>
    </row>
    <row r="10302" spans="29:50" x14ac:dyDescent="0.2">
      <c r="AC10302" s="93"/>
      <c r="AD10302" s="69"/>
      <c r="AE10302" s="33"/>
      <c r="AF10302" s="33"/>
      <c r="AG10302" s="33"/>
      <c r="AX10302" s="37"/>
    </row>
    <row r="10303" spans="29:50" x14ac:dyDescent="0.2">
      <c r="AC10303" s="93"/>
      <c r="AD10303" s="69"/>
      <c r="AE10303" s="33"/>
      <c r="AF10303" s="33"/>
      <c r="AG10303" s="33"/>
      <c r="AX10303" s="37"/>
    </row>
    <row r="10304" spans="29:50" x14ac:dyDescent="0.2">
      <c r="AC10304" s="93"/>
      <c r="AD10304" s="69"/>
      <c r="AE10304" s="33"/>
      <c r="AF10304" s="33"/>
      <c r="AG10304" s="33"/>
      <c r="AX10304" s="37"/>
    </row>
    <row r="10305" spans="29:50" x14ac:dyDescent="0.2">
      <c r="AC10305" s="93"/>
      <c r="AD10305" s="69"/>
      <c r="AE10305" s="33"/>
      <c r="AF10305" s="33"/>
      <c r="AG10305" s="33"/>
      <c r="AX10305" s="37"/>
    </row>
    <row r="10306" spans="29:50" x14ac:dyDescent="0.2">
      <c r="AC10306" s="93"/>
      <c r="AD10306" s="69"/>
      <c r="AE10306" s="33"/>
      <c r="AF10306" s="33"/>
      <c r="AG10306" s="33"/>
      <c r="AX10306" s="37"/>
    </row>
    <row r="10307" spans="29:50" x14ac:dyDescent="0.2">
      <c r="AC10307" s="93"/>
      <c r="AD10307" s="69"/>
      <c r="AE10307" s="33"/>
      <c r="AF10307" s="33"/>
      <c r="AG10307" s="33"/>
      <c r="AX10307" s="37"/>
    </row>
    <row r="10308" spans="29:50" x14ac:dyDescent="0.2">
      <c r="AC10308" s="93"/>
      <c r="AD10308" s="69"/>
      <c r="AE10308" s="33"/>
      <c r="AF10308" s="33"/>
      <c r="AG10308" s="33"/>
      <c r="AX10308" s="37"/>
    </row>
    <row r="10309" spans="29:50" x14ac:dyDescent="0.2">
      <c r="AC10309" s="93"/>
      <c r="AD10309" s="69"/>
      <c r="AE10309" s="33"/>
      <c r="AF10309" s="33"/>
      <c r="AG10309" s="33"/>
      <c r="AX10309" s="37"/>
    </row>
    <row r="10310" spans="29:50" x14ac:dyDescent="0.2">
      <c r="AC10310" s="93"/>
      <c r="AD10310" s="69"/>
      <c r="AE10310" s="33"/>
      <c r="AF10310" s="33"/>
      <c r="AG10310" s="33"/>
      <c r="AX10310" s="37"/>
    </row>
    <row r="10311" spans="29:50" x14ac:dyDescent="0.2">
      <c r="AC10311" s="93"/>
      <c r="AD10311" s="69"/>
      <c r="AE10311" s="33"/>
      <c r="AF10311" s="33"/>
      <c r="AG10311" s="33"/>
      <c r="AX10311" s="37"/>
    </row>
    <row r="10312" spans="29:50" x14ac:dyDescent="0.2">
      <c r="AC10312" s="93"/>
      <c r="AD10312" s="69"/>
      <c r="AE10312" s="33"/>
      <c r="AF10312" s="33"/>
      <c r="AG10312" s="33"/>
      <c r="AX10312" s="37"/>
    </row>
    <row r="10313" spans="29:50" x14ac:dyDescent="0.2">
      <c r="AC10313" s="93"/>
      <c r="AD10313" s="69"/>
      <c r="AE10313" s="33"/>
      <c r="AF10313" s="33"/>
      <c r="AG10313" s="33"/>
      <c r="AX10313" s="37"/>
    </row>
    <row r="10314" spans="29:50" x14ac:dyDescent="0.2">
      <c r="AC10314" s="93"/>
      <c r="AD10314" s="69"/>
      <c r="AE10314" s="33"/>
      <c r="AF10314" s="33"/>
      <c r="AG10314" s="33"/>
      <c r="AX10314" s="37"/>
    </row>
    <row r="10315" spans="29:50" x14ac:dyDescent="0.2">
      <c r="AC10315" s="93"/>
      <c r="AD10315" s="69"/>
      <c r="AE10315" s="33"/>
      <c r="AF10315" s="33"/>
      <c r="AG10315" s="33"/>
      <c r="AX10315" s="37"/>
    </row>
    <row r="10316" spans="29:50" x14ac:dyDescent="0.2">
      <c r="AC10316" s="93"/>
      <c r="AD10316" s="69"/>
      <c r="AE10316" s="33"/>
      <c r="AF10316" s="33"/>
      <c r="AG10316" s="33"/>
      <c r="AX10316" s="37"/>
    </row>
    <row r="10317" spans="29:50" x14ac:dyDescent="0.2">
      <c r="AC10317" s="93"/>
      <c r="AD10317" s="69"/>
      <c r="AE10317" s="33"/>
      <c r="AF10317" s="33"/>
      <c r="AG10317" s="33"/>
      <c r="AX10317" s="37"/>
    </row>
    <row r="10318" spans="29:50" x14ac:dyDescent="0.2">
      <c r="AC10318" s="93"/>
      <c r="AD10318" s="69"/>
      <c r="AE10318" s="33"/>
      <c r="AF10318" s="33"/>
      <c r="AG10318" s="33"/>
      <c r="AX10318" s="37"/>
    </row>
    <row r="10319" spans="29:50" x14ac:dyDescent="0.2">
      <c r="AC10319" s="93"/>
      <c r="AD10319" s="69"/>
      <c r="AE10319" s="33"/>
      <c r="AF10319" s="33"/>
      <c r="AG10319" s="33"/>
      <c r="AX10319" s="37"/>
    </row>
    <row r="10320" spans="29:50" x14ac:dyDescent="0.2">
      <c r="AC10320" s="93"/>
      <c r="AD10320" s="69"/>
      <c r="AE10320" s="33"/>
      <c r="AF10320" s="33"/>
      <c r="AG10320" s="33"/>
      <c r="AX10320" s="37"/>
    </row>
    <row r="10321" spans="29:50" x14ac:dyDescent="0.2">
      <c r="AC10321" s="93"/>
      <c r="AD10321" s="69"/>
      <c r="AE10321" s="33"/>
      <c r="AF10321" s="33"/>
      <c r="AG10321" s="33"/>
      <c r="AX10321" s="37"/>
    </row>
    <row r="10322" spans="29:50" x14ac:dyDescent="0.2">
      <c r="AC10322" s="93"/>
      <c r="AD10322" s="69"/>
      <c r="AE10322" s="33"/>
      <c r="AF10322" s="33"/>
      <c r="AG10322" s="33"/>
      <c r="AX10322" s="37"/>
    </row>
    <row r="10323" spans="29:50" x14ac:dyDescent="0.2">
      <c r="AC10323" s="93"/>
      <c r="AD10323" s="69"/>
      <c r="AE10323" s="33"/>
      <c r="AF10323" s="33"/>
      <c r="AG10323" s="33"/>
      <c r="AX10323" s="37"/>
    </row>
    <row r="10324" spans="29:50" x14ac:dyDescent="0.2">
      <c r="AC10324" s="93"/>
      <c r="AD10324" s="69"/>
      <c r="AE10324" s="33"/>
      <c r="AF10324" s="33"/>
      <c r="AG10324" s="33"/>
      <c r="AX10324" s="37"/>
    </row>
    <row r="10325" spans="29:50" x14ac:dyDescent="0.2">
      <c r="AD10325" s="69"/>
      <c r="AE10325" s="33"/>
      <c r="AF10325" s="33"/>
      <c r="AG10325" s="33"/>
      <c r="AX10325" s="37"/>
    </row>
    <row r="10326" spans="29:50" x14ac:dyDescent="0.2">
      <c r="AD10326" s="69"/>
      <c r="AE10326" s="33"/>
      <c r="AF10326" s="33"/>
      <c r="AG10326" s="33"/>
      <c r="AX10326" s="37"/>
    </row>
    <row r="10327" spans="29:50" x14ac:dyDescent="0.2">
      <c r="AD10327" s="69"/>
      <c r="AE10327" s="33"/>
      <c r="AF10327" s="33"/>
      <c r="AG10327" s="33"/>
      <c r="AX10327" s="37"/>
    </row>
    <row r="10328" spans="29:50" x14ac:dyDescent="0.2">
      <c r="AD10328" s="69"/>
      <c r="AE10328" s="33"/>
      <c r="AF10328" s="33"/>
      <c r="AG10328" s="33"/>
      <c r="AX10328" s="37"/>
    </row>
    <row r="10329" spans="29:50" x14ac:dyDescent="0.2">
      <c r="AD10329" s="69"/>
      <c r="AE10329" s="33"/>
      <c r="AF10329" s="33"/>
      <c r="AG10329" s="33"/>
      <c r="AX10329" s="37"/>
    </row>
    <row r="10330" spans="29:50" x14ac:dyDescent="0.2">
      <c r="AD10330" s="69"/>
      <c r="AE10330" s="33"/>
      <c r="AF10330" s="33"/>
      <c r="AG10330" s="33"/>
      <c r="AX10330" s="37"/>
    </row>
    <row r="10331" spans="29:50" x14ac:dyDescent="0.2">
      <c r="AD10331" s="69"/>
      <c r="AE10331" s="33"/>
      <c r="AF10331" s="33"/>
      <c r="AG10331" s="33"/>
      <c r="AX10331" s="37"/>
    </row>
    <row r="10332" spans="29:50" x14ac:dyDescent="0.2">
      <c r="AD10332" s="69"/>
      <c r="AE10332" s="33"/>
      <c r="AF10332" s="33"/>
      <c r="AG10332" s="33"/>
      <c r="AX10332" s="37"/>
    </row>
    <row r="10333" spans="29:50" x14ac:dyDescent="0.2">
      <c r="AD10333" s="69"/>
      <c r="AE10333" s="33"/>
      <c r="AF10333" s="33"/>
      <c r="AG10333" s="33"/>
      <c r="AX10333" s="37"/>
    </row>
    <row r="10334" spans="29:50" x14ac:dyDescent="0.2">
      <c r="AD10334" s="69"/>
      <c r="AE10334" s="33"/>
      <c r="AF10334" s="33"/>
      <c r="AG10334" s="33"/>
      <c r="AX10334" s="37"/>
    </row>
    <row r="10335" spans="29:50" x14ac:dyDescent="0.2">
      <c r="AD10335" s="69"/>
      <c r="AE10335" s="33"/>
      <c r="AF10335" s="33"/>
      <c r="AG10335" s="33"/>
      <c r="AX10335" s="37"/>
    </row>
    <row r="10336" spans="29:50" x14ac:dyDescent="0.2">
      <c r="AD10336" s="69"/>
      <c r="AE10336" s="33"/>
      <c r="AF10336" s="33"/>
      <c r="AG10336" s="33"/>
      <c r="AX10336" s="37"/>
    </row>
    <row r="10337" spans="30:50" x14ac:dyDescent="0.2">
      <c r="AD10337" s="69"/>
      <c r="AE10337" s="33"/>
      <c r="AF10337" s="33"/>
      <c r="AG10337" s="33"/>
      <c r="AX10337" s="37"/>
    </row>
    <row r="10338" spans="30:50" x14ac:dyDescent="0.2">
      <c r="AD10338" s="69"/>
      <c r="AE10338" s="33"/>
      <c r="AF10338" s="33"/>
      <c r="AG10338" s="33"/>
      <c r="AX10338" s="37"/>
    </row>
    <row r="10339" spans="30:50" x14ac:dyDescent="0.2">
      <c r="AD10339" s="69"/>
      <c r="AE10339" s="33"/>
      <c r="AF10339" s="33"/>
      <c r="AG10339" s="33"/>
      <c r="AX10339" s="37"/>
    </row>
    <row r="10340" spans="30:50" x14ac:dyDescent="0.2">
      <c r="AD10340" s="69"/>
      <c r="AE10340" s="33"/>
      <c r="AF10340" s="33"/>
      <c r="AG10340" s="33"/>
      <c r="AX10340" s="37"/>
    </row>
    <row r="10341" spans="30:50" x14ac:dyDescent="0.2">
      <c r="AD10341" s="69"/>
      <c r="AE10341" s="33"/>
      <c r="AF10341" s="33"/>
      <c r="AG10341" s="33"/>
      <c r="AX10341" s="37"/>
    </row>
    <row r="10342" spans="30:50" x14ac:dyDescent="0.2">
      <c r="AD10342" s="69"/>
      <c r="AE10342" s="33"/>
      <c r="AF10342" s="33"/>
      <c r="AG10342" s="33"/>
      <c r="AX10342" s="37"/>
    </row>
    <row r="10343" spans="30:50" x14ac:dyDescent="0.2">
      <c r="AD10343" s="69"/>
      <c r="AE10343" s="33"/>
      <c r="AF10343" s="33"/>
      <c r="AG10343" s="33"/>
      <c r="AX10343" s="37"/>
    </row>
    <row r="10344" spans="30:50" x14ac:dyDescent="0.2">
      <c r="AD10344" s="69"/>
      <c r="AE10344" s="33"/>
      <c r="AF10344" s="33"/>
      <c r="AG10344" s="33"/>
      <c r="AX10344" s="37"/>
    </row>
    <row r="10345" spans="30:50" x14ac:dyDescent="0.2">
      <c r="AD10345" s="69"/>
      <c r="AE10345" s="33"/>
      <c r="AF10345" s="33"/>
      <c r="AG10345" s="33"/>
      <c r="AX10345" s="37"/>
    </row>
    <row r="10346" spans="30:50" x14ac:dyDescent="0.2">
      <c r="AD10346" s="69"/>
      <c r="AE10346" s="33"/>
      <c r="AF10346" s="33"/>
      <c r="AG10346" s="33"/>
      <c r="AX10346" s="37"/>
    </row>
    <row r="10347" spans="30:50" x14ac:dyDescent="0.2">
      <c r="AD10347" s="69"/>
      <c r="AE10347" s="33"/>
      <c r="AF10347" s="33"/>
      <c r="AG10347" s="33"/>
      <c r="AX10347" s="37"/>
    </row>
    <row r="10348" spans="30:50" x14ac:dyDescent="0.2">
      <c r="AD10348" s="69"/>
      <c r="AE10348" s="33"/>
      <c r="AF10348" s="33"/>
      <c r="AG10348" s="33"/>
      <c r="AX10348" s="37"/>
    </row>
    <row r="10349" spans="30:50" x14ac:dyDescent="0.2">
      <c r="AD10349" s="69"/>
      <c r="AE10349" s="33"/>
      <c r="AF10349" s="33"/>
      <c r="AG10349" s="33"/>
      <c r="AX10349" s="37"/>
    </row>
    <row r="10350" spans="30:50" x14ac:dyDescent="0.2">
      <c r="AD10350" s="69"/>
      <c r="AE10350" s="33"/>
      <c r="AF10350" s="33"/>
      <c r="AG10350" s="33"/>
      <c r="AX10350" s="37"/>
    </row>
    <row r="10351" spans="30:50" x14ac:dyDescent="0.2">
      <c r="AD10351" s="69"/>
      <c r="AE10351" s="33"/>
      <c r="AF10351" s="33"/>
      <c r="AG10351" s="33"/>
      <c r="AX10351" s="37"/>
    </row>
    <row r="10352" spans="30:50" x14ac:dyDescent="0.2">
      <c r="AD10352" s="69"/>
      <c r="AE10352" s="33"/>
      <c r="AF10352" s="33"/>
      <c r="AG10352" s="33"/>
      <c r="AX10352" s="37"/>
    </row>
    <row r="10353" spans="30:50" x14ac:dyDescent="0.2">
      <c r="AD10353" s="69"/>
      <c r="AE10353" s="33"/>
      <c r="AF10353" s="33"/>
      <c r="AG10353" s="33"/>
      <c r="AX10353" s="37"/>
    </row>
    <row r="10354" spans="30:50" x14ac:dyDescent="0.2">
      <c r="AD10354" s="69"/>
      <c r="AE10354" s="33"/>
      <c r="AF10354" s="33"/>
      <c r="AG10354" s="33"/>
      <c r="AX10354" s="37"/>
    </row>
    <row r="10355" spans="30:50" x14ac:dyDescent="0.2">
      <c r="AD10355" s="69"/>
      <c r="AE10355" s="33"/>
      <c r="AF10355" s="33"/>
      <c r="AG10355" s="33"/>
      <c r="AX10355" s="37"/>
    </row>
    <row r="10356" spans="30:50" x14ac:dyDescent="0.2">
      <c r="AD10356" s="69"/>
      <c r="AE10356" s="33"/>
      <c r="AF10356" s="33"/>
      <c r="AG10356" s="33"/>
      <c r="AX10356" s="37"/>
    </row>
    <row r="10357" spans="30:50" x14ac:dyDescent="0.2">
      <c r="AD10357" s="69"/>
      <c r="AE10357" s="33"/>
      <c r="AF10357" s="33"/>
      <c r="AG10357" s="33"/>
      <c r="AX10357" s="37"/>
    </row>
    <row r="10358" spans="30:50" x14ac:dyDescent="0.2">
      <c r="AD10358" s="69"/>
      <c r="AE10358" s="33"/>
      <c r="AF10358" s="33"/>
      <c r="AG10358" s="33"/>
      <c r="AX10358" s="37"/>
    </row>
    <row r="10359" spans="30:50" x14ac:dyDescent="0.2">
      <c r="AD10359" s="69"/>
      <c r="AE10359" s="33"/>
      <c r="AF10359" s="33"/>
      <c r="AG10359" s="33"/>
      <c r="AX10359" s="37"/>
    </row>
    <row r="10360" spans="30:50" x14ac:dyDescent="0.2">
      <c r="AD10360" s="69"/>
      <c r="AE10360" s="33"/>
      <c r="AF10360" s="33"/>
      <c r="AG10360" s="33"/>
      <c r="AX10360" s="37"/>
    </row>
    <row r="10361" spans="30:50" x14ac:dyDescent="0.2">
      <c r="AD10361" s="69"/>
      <c r="AE10361" s="33"/>
      <c r="AF10361" s="33"/>
      <c r="AG10361" s="33"/>
      <c r="AX10361" s="37"/>
    </row>
    <row r="10362" spans="30:50" x14ac:dyDescent="0.2">
      <c r="AD10362" s="69"/>
      <c r="AE10362" s="33"/>
      <c r="AF10362" s="33"/>
      <c r="AG10362" s="33"/>
      <c r="AX10362" s="37"/>
    </row>
    <row r="10363" spans="30:50" x14ac:dyDescent="0.2">
      <c r="AD10363" s="69"/>
      <c r="AE10363" s="33"/>
      <c r="AF10363" s="33"/>
      <c r="AG10363" s="33"/>
      <c r="AX10363" s="37"/>
    </row>
    <row r="10364" spans="30:50" x14ac:dyDescent="0.2">
      <c r="AD10364" s="69"/>
      <c r="AE10364" s="33"/>
      <c r="AF10364" s="33"/>
      <c r="AG10364" s="33"/>
      <c r="AX10364" s="37"/>
    </row>
    <row r="10365" spans="30:50" x14ac:dyDescent="0.2">
      <c r="AD10365" s="69"/>
      <c r="AE10365" s="33"/>
      <c r="AF10365" s="33"/>
      <c r="AG10365" s="33"/>
      <c r="AX10365" s="37"/>
    </row>
    <row r="10366" spans="30:50" x14ac:dyDescent="0.2">
      <c r="AD10366" s="69"/>
      <c r="AE10366" s="33"/>
      <c r="AF10366" s="33"/>
      <c r="AG10366" s="33"/>
      <c r="AX10366" s="37"/>
    </row>
    <row r="10367" spans="30:50" x14ac:dyDescent="0.2">
      <c r="AD10367" s="69"/>
      <c r="AE10367" s="33"/>
      <c r="AF10367" s="33"/>
      <c r="AG10367" s="33"/>
      <c r="AX10367" s="37"/>
    </row>
    <row r="10368" spans="30:50" x14ac:dyDescent="0.2">
      <c r="AD10368" s="69"/>
      <c r="AE10368" s="33"/>
      <c r="AF10368" s="33"/>
      <c r="AG10368" s="33"/>
      <c r="AX10368" s="37"/>
    </row>
    <row r="10369" spans="30:50" x14ac:dyDescent="0.2">
      <c r="AD10369" s="69"/>
      <c r="AE10369" s="33"/>
      <c r="AF10369" s="33"/>
      <c r="AG10369" s="33"/>
      <c r="AX10369" s="37"/>
    </row>
    <row r="10370" spans="30:50" x14ac:dyDescent="0.2">
      <c r="AD10370" s="69"/>
      <c r="AE10370" s="33"/>
      <c r="AF10370" s="33"/>
      <c r="AG10370" s="33"/>
      <c r="AX10370" s="37"/>
    </row>
    <row r="10371" spans="30:50" x14ac:dyDescent="0.2">
      <c r="AD10371" s="69"/>
      <c r="AE10371" s="33"/>
      <c r="AF10371" s="33"/>
      <c r="AG10371" s="33"/>
      <c r="AX10371" s="37"/>
    </row>
    <row r="10372" spans="30:50" x14ac:dyDescent="0.2">
      <c r="AD10372" s="69"/>
      <c r="AE10372" s="33"/>
      <c r="AF10372" s="33"/>
      <c r="AG10372" s="33"/>
      <c r="AX10372" s="37"/>
    </row>
    <row r="10373" spans="30:50" x14ac:dyDescent="0.2">
      <c r="AD10373" s="69"/>
      <c r="AE10373" s="33"/>
      <c r="AF10373" s="33"/>
      <c r="AG10373" s="33"/>
      <c r="AX10373" s="37"/>
    </row>
    <row r="10374" spans="30:50" x14ac:dyDescent="0.2">
      <c r="AD10374" s="69"/>
      <c r="AE10374" s="33"/>
      <c r="AF10374" s="33"/>
      <c r="AG10374" s="33"/>
      <c r="AX10374" s="37"/>
    </row>
    <row r="10375" spans="30:50" x14ac:dyDescent="0.2">
      <c r="AD10375" s="69"/>
      <c r="AE10375" s="33"/>
      <c r="AF10375" s="33"/>
      <c r="AG10375" s="33"/>
      <c r="AX10375" s="37"/>
    </row>
    <row r="10376" spans="30:50" x14ac:dyDescent="0.2">
      <c r="AD10376" s="69"/>
      <c r="AE10376" s="33"/>
      <c r="AF10376" s="33"/>
      <c r="AG10376" s="33"/>
      <c r="AX10376" s="37"/>
    </row>
    <row r="10377" spans="30:50" x14ac:dyDescent="0.2">
      <c r="AD10377" s="69"/>
      <c r="AE10377" s="33"/>
      <c r="AF10377" s="33"/>
      <c r="AG10377" s="33"/>
      <c r="AX10377" s="37"/>
    </row>
    <row r="10378" spans="30:50" x14ac:dyDescent="0.2">
      <c r="AD10378" s="69"/>
      <c r="AE10378" s="33"/>
      <c r="AF10378" s="33"/>
      <c r="AG10378" s="33"/>
      <c r="AX10378" s="37"/>
    </row>
    <row r="10379" spans="30:50" x14ac:dyDescent="0.2">
      <c r="AD10379" s="69"/>
      <c r="AE10379" s="33"/>
      <c r="AF10379" s="33"/>
      <c r="AG10379" s="33"/>
      <c r="AX10379" s="37"/>
    </row>
    <row r="10380" spans="30:50" x14ac:dyDescent="0.2">
      <c r="AD10380" s="69"/>
      <c r="AE10380" s="33"/>
      <c r="AF10380" s="33"/>
      <c r="AG10380" s="33"/>
      <c r="AX10380" s="37"/>
    </row>
    <row r="10381" spans="30:50" x14ac:dyDescent="0.2">
      <c r="AD10381" s="69"/>
      <c r="AE10381" s="33"/>
      <c r="AF10381" s="33"/>
      <c r="AG10381" s="33"/>
      <c r="AX10381" s="37"/>
    </row>
    <row r="10382" spans="30:50" x14ac:dyDescent="0.2">
      <c r="AD10382" s="69"/>
      <c r="AE10382" s="33"/>
      <c r="AF10382" s="33"/>
      <c r="AG10382" s="33"/>
      <c r="AX10382" s="37"/>
    </row>
    <row r="10383" spans="30:50" x14ac:dyDescent="0.2">
      <c r="AD10383" s="69"/>
      <c r="AE10383" s="33"/>
      <c r="AF10383" s="33"/>
      <c r="AG10383" s="33"/>
      <c r="AX10383" s="37"/>
    </row>
    <row r="10384" spans="30:50" x14ac:dyDescent="0.2">
      <c r="AD10384" s="69"/>
      <c r="AE10384" s="33"/>
      <c r="AF10384" s="33"/>
      <c r="AG10384" s="33"/>
      <c r="AX10384" s="37"/>
    </row>
    <row r="10385" spans="30:50" x14ac:dyDescent="0.2">
      <c r="AD10385" s="69"/>
      <c r="AE10385" s="33"/>
      <c r="AF10385" s="33"/>
      <c r="AG10385" s="33"/>
      <c r="AX10385" s="37"/>
    </row>
    <row r="10386" spans="30:50" x14ac:dyDescent="0.2">
      <c r="AD10386" s="69"/>
      <c r="AE10386" s="33"/>
      <c r="AF10386" s="33"/>
      <c r="AG10386" s="33"/>
      <c r="AX10386" s="37"/>
    </row>
    <row r="10387" spans="30:50" x14ac:dyDescent="0.2">
      <c r="AD10387" s="69"/>
      <c r="AE10387" s="33"/>
      <c r="AF10387" s="33"/>
      <c r="AG10387" s="33"/>
      <c r="AX10387" s="37"/>
    </row>
    <row r="10388" spans="30:50" x14ac:dyDescent="0.2">
      <c r="AD10388" s="69"/>
      <c r="AE10388" s="33"/>
      <c r="AF10388" s="33"/>
      <c r="AG10388" s="33"/>
      <c r="AX10388" s="37"/>
    </row>
    <row r="10389" spans="30:50" x14ac:dyDescent="0.2">
      <c r="AD10389" s="69"/>
      <c r="AE10389" s="33"/>
      <c r="AF10389" s="33"/>
      <c r="AG10389" s="33"/>
      <c r="AX10389" s="37"/>
    </row>
    <row r="10390" spans="30:50" x14ac:dyDescent="0.2">
      <c r="AD10390" s="69"/>
      <c r="AE10390" s="33"/>
      <c r="AF10390" s="33"/>
      <c r="AG10390" s="33"/>
      <c r="AX10390" s="37"/>
    </row>
    <row r="10391" spans="30:50" x14ac:dyDescent="0.2">
      <c r="AD10391" s="69"/>
      <c r="AE10391" s="33"/>
      <c r="AF10391" s="33"/>
      <c r="AG10391" s="33"/>
      <c r="AX10391" s="37"/>
    </row>
    <row r="10392" spans="30:50" x14ac:dyDescent="0.2">
      <c r="AD10392" s="69"/>
      <c r="AE10392" s="33"/>
      <c r="AF10392" s="33"/>
      <c r="AG10392" s="33"/>
      <c r="AX10392" s="37"/>
    </row>
    <row r="10393" spans="30:50" x14ac:dyDescent="0.2">
      <c r="AD10393" s="69"/>
      <c r="AE10393" s="33"/>
      <c r="AF10393" s="33"/>
      <c r="AG10393" s="33"/>
      <c r="AX10393" s="37"/>
    </row>
    <row r="10394" spans="30:50" x14ac:dyDescent="0.2">
      <c r="AD10394" s="69"/>
      <c r="AE10394" s="33"/>
      <c r="AF10394" s="33"/>
      <c r="AG10394" s="33"/>
      <c r="AX10394" s="37"/>
    </row>
    <row r="10395" spans="30:50" x14ac:dyDescent="0.2">
      <c r="AD10395" s="69"/>
      <c r="AE10395" s="33"/>
      <c r="AF10395" s="33"/>
      <c r="AG10395" s="33"/>
      <c r="AX10395" s="37"/>
    </row>
    <row r="10396" spans="30:50" x14ac:dyDescent="0.2">
      <c r="AD10396" s="69"/>
      <c r="AE10396" s="33"/>
      <c r="AF10396" s="33"/>
      <c r="AG10396" s="33"/>
      <c r="AX10396" s="37"/>
    </row>
    <row r="10397" spans="30:50" x14ac:dyDescent="0.2">
      <c r="AD10397" s="69"/>
      <c r="AE10397" s="33"/>
      <c r="AF10397" s="33"/>
      <c r="AG10397" s="33"/>
      <c r="AX10397" s="37"/>
    </row>
    <row r="10398" spans="30:50" x14ac:dyDescent="0.2">
      <c r="AD10398" s="69"/>
      <c r="AE10398" s="33"/>
      <c r="AF10398" s="33"/>
      <c r="AG10398" s="33"/>
      <c r="AX10398" s="37"/>
    </row>
    <row r="10399" spans="30:50" x14ac:dyDescent="0.2">
      <c r="AD10399" s="69"/>
      <c r="AE10399" s="33"/>
      <c r="AF10399" s="33"/>
      <c r="AG10399" s="33"/>
      <c r="AX10399" s="37"/>
    </row>
    <row r="10400" spans="30:50" x14ac:dyDescent="0.2">
      <c r="AD10400" s="69"/>
      <c r="AE10400" s="33"/>
      <c r="AF10400" s="33"/>
      <c r="AG10400" s="33"/>
      <c r="AX10400" s="37"/>
    </row>
    <row r="10401" spans="30:50" x14ac:dyDescent="0.2">
      <c r="AD10401" s="69"/>
      <c r="AE10401" s="33"/>
      <c r="AF10401" s="33"/>
      <c r="AG10401" s="33"/>
      <c r="AX10401" s="37"/>
    </row>
    <row r="10402" spans="30:50" x14ac:dyDescent="0.2">
      <c r="AD10402" s="69"/>
      <c r="AE10402" s="33"/>
      <c r="AF10402" s="33"/>
      <c r="AG10402" s="33"/>
      <c r="AX10402" s="37"/>
    </row>
    <row r="10403" spans="30:50" x14ac:dyDescent="0.2">
      <c r="AD10403" s="69"/>
      <c r="AE10403" s="33"/>
      <c r="AF10403" s="33"/>
      <c r="AG10403" s="33"/>
      <c r="AX10403" s="37"/>
    </row>
    <row r="10404" spans="30:50" x14ac:dyDescent="0.2">
      <c r="AD10404" s="69"/>
      <c r="AE10404" s="33"/>
      <c r="AF10404" s="33"/>
      <c r="AG10404" s="33"/>
      <c r="AX10404" s="37"/>
    </row>
    <row r="10405" spans="30:50" x14ac:dyDescent="0.2">
      <c r="AD10405" s="69"/>
      <c r="AE10405" s="33"/>
      <c r="AF10405" s="33"/>
      <c r="AG10405" s="33"/>
      <c r="AX10405" s="37"/>
    </row>
    <row r="10406" spans="30:50" x14ac:dyDescent="0.2">
      <c r="AD10406" s="69"/>
      <c r="AE10406" s="33"/>
      <c r="AF10406" s="33"/>
      <c r="AG10406" s="33"/>
      <c r="AX10406" s="37"/>
    </row>
    <row r="10407" spans="30:50" x14ac:dyDescent="0.2">
      <c r="AD10407" s="69"/>
      <c r="AE10407" s="33"/>
      <c r="AF10407" s="33"/>
      <c r="AG10407" s="33"/>
      <c r="AX10407" s="37"/>
    </row>
    <row r="10408" spans="30:50" x14ac:dyDescent="0.2">
      <c r="AD10408" s="69"/>
      <c r="AE10408" s="33"/>
      <c r="AF10408" s="33"/>
      <c r="AG10408" s="33"/>
      <c r="AX10408" s="37"/>
    </row>
    <row r="10409" spans="30:50" x14ac:dyDescent="0.2">
      <c r="AD10409" s="69"/>
      <c r="AE10409" s="33"/>
      <c r="AF10409" s="33"/>
      <c r="AG10409" s="33"/>
      <c r="AX10409" s="37"/>
    </row>
    <row r="10410" spans="30:50" x14ac:dyDescent="0.2">
      <c r="AD10410" s="69"/>
      <c r="AE10410" s="33"/>
      <c r="AF10410" s="33"/>
      <c r="AG10410" s="33"/>
      <c r="AX10410" s="37"/>
    </row>
    <row r="10411" spans="30:50" x14ac:dyDescent="0.2">
      <c r="AD10411" s="69"/>
      <c r="AE10411" s="33"/>
      <c r="AF10411" s="33"/>
      <c r="AG10411" s="33"/>
      <c r="AX10411" s="37"/>
    </row>
    <row r="10412" spans="30:50" x14ac:dyDescent="0.2">
      <c r="AD10412" s="69"/>
      <c r="AE10412" s="33"/>
      <c r="AF10412" s="33"/>
      <c r="AG10412" s="33"/>
      <c r="AX10412" s="37"/>
    </row>
    <row r="10413" spans="30:50" x14ac:dyDescent="0.2">
      <c r="AD10413" s="69"/>
      <c r="AE10413" s="33"/>
      <c r="AF10413" s="33"/>
      <c r="AG10413" s="33"/>
      <c r="AX10413" s="37"/>
    </row>
    <row r="10414" spans="30:50" x14ac:dyDescent="0.2">
      <c r="AD10414" s="69"/>
      <c r="AE10414" s="33"/>
      <c r="AF10414" s="33"/>
      <c r="AG10414" s="33"/>
      <c r="AX10414" s="37"/>
    </row>
    <row r="10415" spans="30:50" x14ac:dyDescent="0.2">
      <c r="AD10415" s="69"/>
      <c r="AE10415" s="33"/>
      <c r="AF10415" s="33"/>
      <c r="AG10415" s="33"/>
      <c r="AX10415" s="37"/>
    </row>
    <row r="10416" spans="30:50" x14ac:dyDescent="0.2">
      <c r="AD10416" s="69"/>
      <c r="AE10416" s="33"/>
      <c r="AF10416" s="33"/>
      <c r="AG10416" s="33"/>
      <c r="AX10416" s="37"/>
    </row>
    <row r="10417" spans="30:50" x14ac:dyDescent="0.2">
      <c r="AD10417" s="69"/>
      <c r="AE10417" s="33"/>
      <c r="AF10417" s="33"/>
      <c r="AG10417" s="33"/>
      <c r="AX10417" s="37"/>
    </row>
    <row r="10418" spans="30:50" x14ac:dyDescent="0.2">
      <c r="AD10418" s="69"/>
      <c r="AE10418" s="33"/>
      <c r="AF10418" s="33"/>
      <c r="AG10418" s="33"/>
      <c r="AX10418" s="37"/>
    </row>
    <row r="10419" spans="30:50" x14ac:dyDescent="0.2">
      <c r="AD10419" s="69"/>
      <c r="AE10419" s="33"/>
      <c r="AF10419" s="33"/>
      <c r="AG10419" s="33"/>
      <c r="AX10419" s="37"/>
    </row>
    <row r="10420" spans="30:50" x14ac:dyDescent="0.2">
      <c r="AD10420" s="69"/>
      <c r="AE10420" s="33"/>
      <c r="AF10420" s="33"/>
      <c r="AG10420" s="33"/>
      <c r="AX10420" s="37"/>
    </row>
    <row r="10421" spans="30:50" x14ac:dyDescent="0.2">
      <c r="AD10421" s="69"/>
      <c r="AE10421" s="33"/>
      <c r="AF10421" s="33"/>
      <c r="AG10421" s="33"/>
      <c r="AX10421" s="37"/>
    </row>
    <row r="10422" spans="30:50" x14ac:dyDescent="0.2">
      <c r="AD10422" s="69"/>
      <c r="AE10422" s="33"/>
      <c r="AF10422" s="33"/>
      <c r="AG10422" s="33"/>
      <c r="AX10422" s="37"/>
    </row>
    <row r="10423" spans="30:50" x14ac:dyDescent="0.2">
      <c r="AD10423" s="69"/>
      <c r="AE10423" s="33"/>
      <c r="AF10423" s="33"/>
      <c r="AG10423" s="33"/>
      <c r="AX10423" s="37"/>
    </row>
    <row r="10424" spans="30:50" x14ac:dyDescent="0.2">
      <c r="AD10424" s="69"/>
      <c r="AE10424" s="33"/>
      <c r="AF10424" s="33"/>
      <c r="AG10424" s="33"/>
      <c r="AX10424" s="37"/>
    </row>
    <row r="10425" spans="30:50" x14ac:dyDescent="0.2">
      <c r="AD10425" s="69"/>
      <c r="AE10425" s="33"/>
      <c r="AF10425" s="33"/>
      <c r="AG10425" s="33"/>
      <c r="AX10425" s="37"/>
    </row>
    <row r="10426" spans="30:50" x14ac:dyDescent="0.2">
      <c r="AD10426" s="69"/>
      <c r="AE10426" s="33"/>
      <c r="AF10426" s="33"/>
      <c r="AG10426" s="33"/>
      <c r="AX10426" s="37"/>
    </row>
    <row r="10427" spans="30:50" x14ac:dyDescent="0.2">
      <c r="AD10427" s="69"/>
      <c r="AE10427" s="33"/>
      <c r="AF10427" s="33"/>
      <c r="AG10427" s="33"/>
      <c r="AX10427" s="37"/>
    </row>
    <row r="10428" spans="30:50" x14ac:dyDescent="0.2">
      <c r="AD10428" s="69"/>
      <c r="AE10428" s="33"/>
      <c r="AF10428" s="33"/>
      <c r="AG10428" s="33"/>
      <c r="AX10428" s="37"/>
    </row>
    <row r="10429" spans="30:50" x14ac:dyDescent="0.2">
      <c r="AD10429" s="69"/>
      <c r="AE10429" s="33"/>
      <c r="AF10429" s="33"/>
      <c r="AG10429" s="33"/>
      <c r="AX10429" s="37"/>
    </row>
    <row r="10430" spans="30:50" x14ac:dyDescent="0.2">
      <c r="AD10430" s="69"/>
      <c r="AE10430" s="33"/>
      <c r="AF10430" s="33"/>
      <c r="AG10430" s="33"/>
      <c r="AX10430" s="37"/>
    </row>
    <row r="10431" spans="30:50" x14ac:dyDescent="0.2">
      <c r="AD10431" s="69"/>
      <c r="AE10431" s="33"/>
      <c r="AF10431" s="33"/>
      <c r="AG10431" s="33"/>
      <c r="AX10431" s="37"/>
    </row>
    <row r="10432" spans="30:50" x14ac:dyDescent="0.2">
      <c r="AD10432" s="69"/>
      <c r="AE10432" s="33"/>
      <c r="AF10432" s="33"/>
      <c r="AG10432" s="33"/>
      <c r="AX10432" s="37"/>
    </row>
    <row r="10433" spans="30:50" x14ac:dyDescent="0.2">
      <c r="AD10433" s="69"/>
      <c r="AE10433" s="33"/>
      <c r="AF10433" s="33"/>
      <c r="AG10433" s="33"/>
      <c r="AX10433" s="37"/>
    </row>
    <row r="10434" spans="30:50" x14ac:dyDescent="0.2">
      <c r="AD10434" s="69"/>
      <c r="AE10434" s="33"/>
      <c r="AF10434" s="33"/>
      <c r="AG10434" s="33"/>
      <c r="AX10434" s="37"/>
    </row>
    <row r="10435" spans="30:50" x14ac:dyDescent="0.2">
      <c r="AD10435" s="69"/>
      <c r="AE10435" s="33"/>
      <c r="AF10435" s="33"/>
      <c r="AG10435" s="33"/>
      <c r="AX10435" s="37"/>
    </row>
    <row r="10436" spans="30:50" x14ac:dyDescent="0.2">
      <c r="AD10436" s="69"/>
      <c r="AE10436" s="33"/>
      <c r="AF10436" s="33"/>
      <c r="AG10436" s="33"/>
      <c r="AX10436" s="37"/>
    </row>
    <row r="10437" spans="30:50" x14ac:dyDescent="0.2">
      <c r="AD10437" s="69"/>
      <c r="AE10437" s="33"/>
      <c r="AF10437" s="33"/>
      <c r="AG10437" s="33"/>
      <c r="AX10437" s="37"/>
    </row>
    <row r="10438" spans="30:50" x14ac:dyDescent="0.2">
      <c r="AD10438" s="69"/>
      <c r="AE10438" s="33"/>
      <c r="AF10438" s="33"/>
      <c r="AG10438" s="33"/>
      <c r="AX10438" s="37"/>
    </row>
    <row r="10439" spans="30:50" x14ac:dyDescent="0.2">
      <c r="AD10439" s="69"/>
      <c r="AE10439" s="33"/>
      <c r="AF10439" s="33"/>
      <c r="AG10439" s="33"/>
      <c r="AX10439" s="37"/>
    </row>
    <row r="10440" spans="30:50" x14ac:dyDescent="0.2">
      <c r="AD10440" s="69"/>
      <c r="AE10440" s="33"/>
      <c r="AF10440" s="33"/>
      <c r="AG10440" s="33"/>
      <c r="AX10440" s="37"/>
    </row>
    <row r="10441" spans="30:50" x14ac:dyDescent="0.2">
      <c r="AD10441" s="69"/>
      <c r="AE10441" s="33"/>
      <c r="AF10441" s="33"/>
      <c r="AG10441" s="33"/>
      <c r="AX10441" s="37"/>
    </row>
    <row r="10442" spans="30:50" x14ac:dyDescent="0.2">
      <c r="AD10442" s="69"/>
      <c r="AE10442" s="33"/>
      <c r="AF10442" s="33"/>
      <c r="AG10442" s="33"/>
      <c r="AX10442" s="37"/>
    </row>
    <row r="10443" spans="30:50" x14ac:dyDescent="0.2">
      <c r="AD10443" s="69"/>
      <c r="AE10443" s="33"/>
      <c r="AF10443" s="33"/>
      <c r="AG10443" s="33"/>
      <c r="AX10443" s="37"/>
    </row>
    <row r="10444" spans="30:50" x14ac:dyDescent="0.2">
      <c r="AD10444" s="69"/>
      <c r="AE10444" s="33"/>
      <c r="AF10444" s="33"/>
      <c r="AG10444" s="33"/>
      <c r="AX10444" s="37"/>
    </row>
    <row r="10445" spans="30:50" x14ac:dyDescent="0.2">
      <c r="AD10445" s="69"/>
      <c r="AE10445" s="33"/>
      <c r="AF10445" s="33"/>
      <c r="AG10445" s="33"/>
      <c r="AX10445" s="37"/>
    </row>
    <row r="10446" spans="30:50" x14ac:dyDescent="0.2">
      <c r="AD10446" s="69"/>
      <c r="AE10446" s="33"/>
      <c r="AF10446" s="33"/>
      <c r="AG10446" s="33"/>
      <c r="AX10446" s="37"/>
    </row>
    <row r="10447" spans="30:50" x14ac:dyDescent="0.2">
      <c r="AD10447" s="69"/>
      <c r="AE10447" s="33"/>
      <c r="AF10447" s="33"/>
      <c r="AG10447" s="33"/>
      <c r="AX10447" s="37"/>
    </row>
    <row r="10448" spans="30:50" x14ac:dyDescent="0.2">
      <c r="AD10448" s="69"/>
      <c r="AE10448" s="33"/>
      <c r="AF10448" s="33"/>
      <c r="AG10448" s="33"/>
      <c r="AX10448" s="37"/>
    </row>
    <row r="10449" spans="30:50" x14ac:dyDescent="0.2">
      <c r="AD10449" s="69"/>
      <c r="AE10449" s="33"/>
      <c r="AF10449" s="33"/>
      <c r="AG10449" s="33"/>
      <c r="AX10449" s="37"/>
    </row>
    <row r="10450" spans="30:50" x14ac:dyDescent="0.2">
      <c r="AD10450" s="69"/>
      <c r="AE10450" s="33"/>
      <c r="AF10450" s="33"/>
      <c r="AG10450" s="33"/>
      <c r="AX10450" s="37"/>
    </row>
    <row r="10451" spans="30:50" x14ac:dyDescent="0.2">
      <c r="AD10451" s="69"/>
      <c r="AE10451" s="33"/>
      <c r="AF10451" s="33"/>
      <c r="AG10451" s="33"/>
      <c r="AX10451" s="37"/>
    </row>
    <row r="10452" spans="30:50" x14ac:dyDescent="0.2">
      <c r="AD10452" s="69"/>
      <c r="AE10452" s="33"/>
      <c r="AF10452" s="33"/>
      <c r="AG10452" s="33"/>
      <c r="AX10452" s="37"/>
    </row>
    <row r="10453" spans="30:50" x14ac:dyDescent="0.2">
      <c r="AD10453" s="69"/>
      <c r="AE10453" s="33"/>
      <c r="AF10453" s="33"/>
      <c r="AG10453" s="33"/>
      <c r="AX10453" s="37"/>
    </row>
    <row r="10454" spans="30:50" x14ac:dyDescent="0.2">
      <c r="AD10454" s="69"/>
      <c r="AE10454" s="33"/>
      <c r="AF10454" s="33"/>
      <c r="AG10454" s="33"/>
      <c r="AX10454" s="37"/>
    </row>
    <row r="10455" spans="30:50" x14ac:dyDescent="0.2">
      <c r="AD10455" s="69"/>
      <c r="AE10455" s="33"/>
      <c r="AF10455" s="33"/>
      <c r="AG10455" s="33"/>
      <c r="AX10455" s="37"/>
    </row>
    <row r="10456" spans="30:50" x14ac:dyDescent="0.2">
      <c r="AD10456" s="69"/>
      <c r="AE10456" s="33"/>
      <c r="AF10456" s="33"/>
      <c r="AG10456" s="33"/>
      <c r="AX10456" s="37"/>
    </row>
    <row r="10457" spans="30:50" x14ac:dyDescent="0.2">
      <c r="AD10457" s="69"/>
      <c r="AE10457" s="33"/>
      <c r="AF10457" s="33"/>
      <c r="AG10457" s="33"/>
      <c r="AX10457" s="37"/>
    </row>
    <row r="10458" spans="30:50" x14ac:dyDescent="0.2">
      <c r="AD10458" s="69"/>
      <c r="AE10458" s="33"/>
      <c r="AF10458" s="33"/>
      <c r="AG10458" s="33"/>
      <c r="AX10458" s="37"/>
    </row>
    <row r="10459" spans="30:50" x14ac:dyDescent="0.2">
      <c r="AD10459" s="69"/>
      <c r="AE10459" s="33"/>
      <c r="AF10459" s="33"/>
      <c r="AG10459" s="33"/>
      <c r="AX10459" s="37"/>
    </row>
    <row r="10460" spans="30:50" x14ac:dyDescent="0.2">
      <c r="AD10460" s="69"/>
      <c r="AE10460" s="33"/>
      <c r="AF10460" s="33"/>
      <c r="AG10460" s="33"/>
      <c r="AX10460" s="37"/>
    </row>
    <row r="10461" spans="30:50" x14ac:dyDescent="0.2">
      <c r="AD10461" s="69"/>
      <c r="AE10461" s="33"/>
      <c r="AF10461" s="33"/>
      <c r="AG10461" s="33"/>
      <c r="AX10461" s="37"/>
    </row>
    <row r="10462" spans="30:50" x14ac:dyDescent="0.2">
      <c r="AD10462" s="69"/>
      <c r="AE10462" s="33"/>
      <c r="AF10462" s="33"/>
      <c r="AG10462" s="33"/>
      <c r="AX10462" s="37"/>
    </row>
    <row r="10463" spans="30:50" x14ac:dyDescent="0.2">
      <c r="AD10463" s="69"/>
      <c r="AE10463" s="33"/>
      <c r="AF10463" s="33"/>
      <c r="AG10463" s="33"/>
      <c r="AX10463" s="37"/>
    </row>
    <row r="10464" spans="30:50" x14ac:dyDescent="0.2">
      <c r="AD10464" s="69"/>
      <c r="AE10464" s="33"/>
      <c r="AF10464" s="33"/>
      <c r="AG10464" s="33"/>
      <c r="AX10464" s="37"/>
    </row>
    <row r="10465" spans="30:50" x14ac:dyDescent="0.2">
      <c r="AD10465" s="69"/>
      <c r="AE10465" s="33"/>
      <c r="AF10465" s="33"/>
      <c r="AG10465" s="33"/>
      <c r="AX10465" s="37"/>
    </row>
    <row r="10466" spans="30:50" x14ac:dyDescent="0.2">
      <c r="AD10466" s="69"/>
      <c r="AE10466" s="33"/>
      <c r="AF10466" s="33"/>
      <c r="AG10466" s="33"/>
      <c r="AX10466" s="37"/>
    </row>
    <row r="10467" spans="30:50" x14ac:dyDescent="0.2">
      <c r="AD10467" s="69"/>
      <c r="AE10467" s="33"/>
      <c r="AF10467" s="33"/>
      <c r="AG10467" s="33"/>
      <c r="AX10467" s="37"/>
    </row>
    <row r="10468" spans="30:50" x14ac:dyDescent="0.2">
      <c r="AD10468" s="69"/>
      <c r="AE10468" s="33"/>
      <c r="AF10468" s="33"/>
      <c r="AG10468" s="33"/>
      <c r="AX10468" s="37"/>
    </row>
    <row r="10469" spans="30:50" x14ac:dyDescent="0.2">
      <c r="AD10469" s="69"/>
      <c r="AE10469" s="33"/>
      <c r="AF10469" s="33"/>
      <c r="AG10469" s="33"/>
      <c r="AX10469" s="37"/>
    </row>
    <row r="10470" spans="30:50" x14ac:dyDescent="0.2">
      <c r="AD10470" s="69"/>
      <c r="AE10470" s="33"/>
      <c r="AF10470" s="33"/>
      <c r="AG10470" s="33"/>
      <c r="AX10470" s="37"/>
    </row>
    <row r="10471" spans="30:50" x14ac:dyDescent="0.2">
      <c r="AD10471" s="69"/>
      <c r="AE10471" s="33"/>
      <c r="AF10471" s="33"/>
      <c r="AG10471" s="33"/>
      <c r="AX10471" s="37"/>
    </row>
    <row r="10472" spans="30:50" x14ac:dyDescent="0.2">
      <c r="AD10472" s="69"/>
      <c r="AE10472" s="33"/>
      <c r="AF10472" s="33"/>
      <c r="AG10472" s="33"/>
      <c r="AX10472" s="37"/>
    </row>
    <row r="10473" spans="30:50" x14ac:dyDescent="0.2">
      <c r="AD10473" s="69"/>
      <c r="AE10473" s="33"/>
      <c r="AF10473" s="33"/>
      <c r="AG10473" s="33"/>
      <c r="AX10473" s="37"/>
    </row>
    <row r="10474" spans="30:50" x14ac:dyDescent="0.2">
      <c r="AD10474" s="69"/>
      <c r="AE10474" s="33"/>
      <c r="AF10474" s="33"/>
      <c r="AG10474" s="33"/>
      <c r="AX10474" s="37"/>
    </row>
    <row r="10475" spans="30:50" x14ac:dyDescent="0.2">
      <c r="AD10475" s="69"/>
      <c r="AE10475" s="33"/>
      <c r="AF10475" s="33"/>
      <c r="AG10475" s="33"/>
      <c r="AX10475" s="37"/>
    </row>
    <row r="10476" spans="30:50" x14ac:dyDescent="0.2">
      <c r="AD10476" s="69"/>
      <c r="AE10476" s="33"/>
      <c r="AF10476" s="33"/>
      <c r="AG10476" s="33"/>
      <c r="AX10476" s="37"/>
    </row>
    <row r="10477" spans="30:50" x14ac:dyDescent="0.2">
      <c r="AD10477" s="69"/>
      <c r="AE10477" s="33"/>
      <c r="AF10477" s="33"/>
      <c r="AG10477" s="33"/>
      <c r="AX10477" s="37"/>
    </row>
    <row r="10478" spans="30:50" x14ac:dyDescent="0.2">
      <c r="AD10478" s="69"/>
      <c r="AE10478" s="33"/>
      <c r="AF10478" s="33"/>
      <c r="AG10478" s="33"/>
      <c r="AX10478" s="37"/>
    </row>
    <row r="10479" spans="30:50" x14ac:dyDescent="0.2">
      <c r="AD10479" s="69"/>
      <c r="AE10479" s="33"/>
      <c r="AF10479" s="33"/>
      <c r="AG10479" s="33"/>
      <c r="AX10479" s="37"/>
    </row>
    <row r="10480" spans="30:50" x14ac:dyDescent="0.2">
      <c r="AD10480" s="69"/>
      <c r="AE10480" s="33"/>
      <c r="AF10480" s="33"/>
      <c r="AG10480" s="33"/>
      <c r="AX10480" s="37"/>
    </row>
    <row r="10481" spans="30:50" x14ac:dyDescent="0.2">
      <c r="AD10481" s="69"/>
      <c r="AE10481" s="33"/>
      <c r="AF10481" s="33"/>
      <c r="AG10481" s="33"/>
      <c r="AX10481" s="37"/>
    </row>
    <row r="10482" spans="30:50" x14ac:dyDescent="0.2">
      <c r="AD10482" s="69"/>
      <c r="AE10482" s="33"/>
      <c r="AF10482" s="33"/>
      <c r="AG10482" s="33"/>
      <c r="AX10482" s="37"/>
    </row>
    <row r="10483" spans="30:50" x14ac:dyDescent="0.2">
      <c r="AD10483" s="69"/>
      <c r="AE10483" s="33"/>
      <c r="AF10483" s="33"/>
      <c r="AG10483" s="33"/>
      <c r="AX10483" s="37"/>
    </row>
    <row r="10484" spans="30:50" x14ac:dyDescent="0.2">
      <c r="AD10484" s="69"/>
      <c r="AE10484" s="33"/>
      <c r="AF10484" s="33"/>
      <c r="AG10484" s="33"/>
      <c r="AX10484" s="37"/>
    </row>
    <row r="10485" spans="30:50" x14ac:dyDescent="0.2">
      <c r="AD10485" s="69"/>
      <c r="AE10485" s="33"/>
      <c r="AF10485" s="33"/>
      <c r="AG10485" s="33"/>
      <c r="AX10485" s="37"/>
    </row>
    <row r="10486" spans="30:50" x14ac:dyDescent="0.2">
      <c r="AD10486" s="69"/>
      <c r="AE10486" s="33"/>
      <c r="AF10486" s="33"/>
      <c r="AG10486" s="33"/>
      <c r="AX10486" s="37"/>
    </row>
    <row r="10487" spans="30:50" x14ac:dyDescent="0.2">
      <c r="AD10487" s="69"/>
      <c r="AE10487" s="33"/>
      <c r="AF10487" s="33"/>
      <c r="AG10487" s="33"/>
      <c r="AX10487" s="37"/>
    </row>
    <row r="10488" spans="30:50" x14ac:dyDescent="0.2">
      <c r="AD10488" s="69"/>
      <c r="AE10488" s="33"/>
      <c r="AF10488" s="33"/>
      <c r="AG10488" s="33"/>
      <c r="AX10488" s="37"/>
    </row>
    <row r="10489" spans="30:50" x14ac:dyDescent="0.2">
      <c r="AD10489" s="69"/>
      <c r="AE10489" s="33"/>
      <c r="AF10489" s="33"/>
      <c r="AG10489" s="33"/>
      <c r="AX10489" s="37"/>
    </row>
    <row r="10490" spans="30:50" x14ac:dyDescent="0.2">
      <c r="AD10490" s="69"/>
      <c r="AE10490" s="33"/>
      <c r="AF10490" s="33"/>
      <c r="AG10490" s="33"/>
      <c r="AX10490" s="37"/>
    </row>
    <row r="10491" spans="30:50" x14ac:dyDescent="0.2">
      <c r="AD10491" s="69"/>
      <c r="AE10491" s="33"/>
      <c r="AF10491" s="33"/>
      <c r="AG10491" s="33"/>
      <c r="AX10491" s="37"/>
    </row>
    <row r="10492" spans="30:50" x14ac:dyDescent="0.2">
      <c r="AD10492" s="69"/>
      <c r="AE10492" s="33"/>
      <c r="AF10492" s="33"/>
      <c r="AG10492" s="33"/>
      <c r="AX10492" s="37"/>
    </row>
    <row r="10493" spans="30:50" x14ac:dyDescent="0.2">
      <c r="AD10493" s="69"/>
      <c r="AE10493" s="33"/>
      <c r="AF10493" s="33"/>
      <c r="AG10493" s="33"/>
      <c r="AX10493" s="37"/>
    </row>
    <row r="10494" spans="30:50" x14ac:dyDescent="0.2">
      <c r="AD10494" s="69"/>
      <c r="AE10494" s="33"/>
      <c r="AF10494" s="33"/>
      <c r="AG10494" s="33"/>
      <c r="AX10494" s="37"/>
    </row>
    <row r="10495" spans="30:50" x14ac:dyDescent="0.2">
      <c r="AD10495" s="69"/>
      <c r="AE10495" s="33"/>
      <c r="AF10495" s="33"/>
      <c r="AG10495" s="33"/>
      <c r="AX10495" s="37"/>
    </row>
    <row r="10496" spans="30:50" x14ac:dyDescent="0.2">
      <c r="AD10496" s="69"/>
      <c r="AE10496" s="33"/>
      <c r="AF10496" s="33"/>
      <c r="AG10496" s="33"/>
      <c r="AX10496" s="37"/>
    </row>
    <row r="10497" spans="30:50" x14ac:dyDescent="0.2">
      <c r="AD10497" s="69"/>
      <c r="AE10497" s="33"/>
      <c r="AF10497" s="33"/>
      <c r="AG10497" s="33"/>
      <c r="AX10497" s="37"/>
    </row>
    <row r="10498" spans="30:50" x14ac:dyDescent="0.2">
      <c r="AD10498" s="69"/>
      <c r="AE10498" s="33"/>
      <c r="AF10498" s="33"/>
      <c r="AG10498" s="33"/>
      <c r="AX10498" s="37"/>
    </row>
    <row r="10499" spans="30:50" x14ac:dyDescent="0.2">
      <c r="AD10499" s="69"/>
      <c r="AE10499" s="33"/>
      <c r="AF10499" s="33"/>
      <c r="AG10499" s="33"/>
      <c r="AX10499" s="37"/>
    </row>
    <row r="10500" spans="30:50" x14ac:dyDescent="0.2">
      <c r="AD10500" s="69"/>
      <c r="AE10500" s="33"/>
      <c r="AF10500" s="33"/>
      <c r="AG10500" s="33"/>
      <c r="AX10500" s="37"/>
    </row>
    <row r="10501" spans="30:50" x14ac:dyDescent="0.2">
      <c r="AD10501" s="69"/>
      <c r="AE10501" s="33"/>
      <c r="AF10501" s="33"/>
      <c r="AG10501" s="33"/>
      <c r="AX10501" s="37"/>
    </row>
    <row r="10502" spans="30:50" x14ac:dyDescent="0.2">
      <c r="AD10502" s="69"/>
      <c r="AE10502" s="33"/>
      <c r="AF10502" s="33"/>
      <c r="AG10502" s="33"/>
      <c r="AX10502" s="37"/>
    </row>
    <row r="10503" spans="30:50" x14ac:dyDescent="0.2">
      <c r="AD10503" s="69"/>
      <c r="AE10503" s="33"/>
      <c r="AF10503" s="33"/>
      <c r="AG10503" s="33"/>
      <c r="AX10503" s="37"/>
    </row>
    <row r="10504" spans="30:50" x14ac:dyDescent="0.2">
      <c r="AD10504" s="69"/>
      <c r="AE10504" s="33"/>
      <c r="AF10504" s="33"/>
      <c r="AG10504" s="33"/>
      <c r="AX10504" s="37"/>
    </row>
    <row r="10505" spans="30:50" x14ac:dyDescent="0.2">
      <c r="AD10505" s="69"/>
      <c r="AE10505" s="33"/>
      <c r="AF10505" s="33"/>
      <c r="AG10505" s="33"/>
      <c r="AX10505" s="37"/>
    </row>
    <row r="10506" spans="30:50" x14ac:dyDescent="0.2">
      <c r="AD10506" s="69"/>
      <c r="AE10506" s="33"/>
      <c r="AF10506" s="33"/>
      <c r="AG10506" s="33"/>
      <c r="AX10506" s="37"/>
    </row>
    <row r="10507" spans="30:50" x14ac:dyDescent="0.2">
      <c r="AD10507" s="69"/>
      <c r="AE10507" s="33"/>
      <c r="AF10507" s="33"/>
      <c r="AG10507" s="33"/>
      <c r="AX10507" s="37"/>
    </row>
    <row r="10508" spans="30:50" x14ac:dyDescent="0.2">
      <c r="AD10508" s="69"/>
      <c r="AE10508" s="33"/>
      <c r="AF10508" s="33"/>
      <c r="AG10508" s="33"/>
      <c r="AX10508" s="37"/>
    </row>
    <row r="10509" spans="30:50" x14ac:dyDescent="0.2">
      <c r="AD10509" s="69"/>
      <c r="AE10509" s="33"/>
      <c r="AF10509" s="33"/>
      <c r="AG10509" s="33"/>
      <c r="AX10509" s="37"/>
    </row>
    <row r="10510" spans="30:50" x14ac:dyDescent="0.2">
      <c r="AD10510" s="69"/>
      <c r="AE10510" s="33"/>
      <c r="AF10510" s="33"/>
      <c r="AG10510" s="33"/>
      <c r="AX10510" s="37"/>
    </row>
    <row r="10511" spans="30:50" x14ac:dyDescent="0.2">
      <c r="AD10511" s="69"/>
      <c r="AE10511" s="33"/>
      <c r="AF10511" s="33"/>
      <c r="AG10511" s="33"/>
      <c r="AX10511" s="37"/>
    </row>
    <row r="10512" spans="30:50" x14ac:dyDescent="0.2">
      <c r="AD10512" s="69"/>
      <c r="AE10512" s="33"/>
      <c r="AF10512" s="33"/>
      <c r="AG10512" s="33"/>
      <c r="AX10512" s="37"/>
    </row>
    <row r="10513" spans="30:50" x14ac:dyDescent="0.2">
      <c r="AD10513" s="69"/>
      <c r="AE10513" s="33"/>
      <c r="AF10513" s="33"/>
      <c r="AG10513" s="33"/>
      <c r="AX10513" s="37"/>
    </row>
    <row r="10514" spans="30:50" x14ac:dyDescent="0.2">
      <c r="AD10514" s="69"/>
      <c r="AE10514" s="33"/>
      <c r="AF10514" s="33"/>
      <c r="AG10514" s="33"/>
      <c r="AX10514" s="37"/>
    </row>
    <row r="10515" spans="30:50" x14ac:dyDescent="0.2">
      <c r="AD10515" s="69"/>
      <c r="AE10515" s="33"/>
      <c r="AF10515" s="33"/>
      <c r="AG10515" s="33"/>
      <c r="AX10515" s="37"/>
    </row>
    <row r="10516" spans="30:50" x14ac:dyDescent="0.2">
      <c r="AD10516" s="69"/>
      <c r="AE10516" s="33"/>
      <c r="AF10516" s="33"/>
      <c r="AG10516" s="33"/>
      <c r="AX10516" s="37"/>
    </row>
    <row r="10517" spans="30:50" x14ac:dyDescent="0.2">
      <c r="AD10517" s="69"/>
      <c r="AE10517" s="33"/>
      <c r="AF10517" s="33"/>
      <c r="AG10517" s="33"/>
      <c r="AX10517" s="37"/>
    </row>
    <row r="10518" spans="30:50" x14ac:dyDescent="0.2">
      <c r="AD10518" s="69"/>
      <c r="AE10518" s="33"/>
      <c r="AF10518" s="33"/>
      <c r="AG10518" s="33"/>
      <c r="AX10518" s="37"/>
    </row>
    <row r="10519" spans="30:50" x14ac:dyDescent="0.2">
      <c r="AD10519" s="69"/>
      <c r="AE10519" s="33"/>
      <c r="AF10519" s="33"/>
      <c r="AG10519" s="33"/>
      <c r="AX10519" s="37"/>
    </row>
    <row r="10520" spans="30:50" x14ac:dyDescent="0.2">
      <c r="AD10520" s="69"/>
      <c r="AE10520" s="33"/>
      <c r="AF10520" s="33"/>
      <c r="AG10520" s="33"/>
      <c r="AX10520" s="37"/>
    </row>
    <row r="10521" spans="30:50" x14ac:dyDescent="0.2">
      <c r="AD10521" s="69"/>
      <c r="AE10521" s="33"/>
      <c r="AF10521" s="33"/>
      <c r="AG10521" s="33"/>
      <c r="AX10521" s="37"/>
    </row>
    <row r="10522" spans="30:50" x14ac:dyDescent="0.2">
      <c r="AD10522" s="69"/>
      <c r="AE10522" s="33"/>
      <c r="AF10522" s="33"/>
      <c r="AG10522" s="33"/>
      <c r="AX10522" s="37"/>
    </row>
    <row r="10523" spans="30:50" x14ac:dyDescent="0.2">
      <c r="AD10523" s="69"/>
      <c r="AE10523" s="33"/>
      <c r="AF10523" s="33"/>
      <c r="AG10523" s="33"/>
      <c r="AX10523" s="37"/>
    </row>
    <row r="10524" spans="30:50" x14ac:dyDescent="0.2">
      <c r="AD10524" s="69"/>
      <c r="AE10524" s="33"/>
      <c r="AF10524" s="33"/>
      <c r="AG10524" s="33"/>
      <c r="AX10524" s="37"/>
    </row>
    <row r="10525" spans="30:50" x14ac:dyDescent="0.2">
      <c r="AD10525" s="69"/>
      <c r="AE10525" s="33"/>
      <c r="AF10525" s="33"/>
      <c r="AG10525" s="33"/>
      <c r="AX10525" s="37"/>
    </row>
    <row r="10526" spans="30:50" x14ac:dyDescent="0.2">
      <c r="AD10526" s="69"/>
      <c r="AE10526" s="33"/>
      <c r="AF10526" s="33"/>
      <c r="AG10526" s="33"/>
      <c r="AX10526" s="37"/>
    </row>
    <row r="10527" spans="30:50" x14ac:dyDescent="0.2">
      <c r="AD10527" s="69"/>
      <c r="AE10527" s="33"/>
      <c r="AF10527" s="33"/>
      <c r="AG10527" s="33"/>
      <c r="AX10527" s="37"/>
    </row>
    <row r="10528" spans="30:50" x14ac:dyDescent="0.2">
      <c r="AD10528" s="69"/>
      <c r="AE10528" s="33"/>
      <c r="AF10528" s="33"/>
      <c r="AG10528" s="33"/>
      <c r="AX10528" s="37"/>
    </row>
    <row r="10529" spans="30:50" x14ac:dyDescent="0.2">
      <c r="AD10529" s="69"/>
      <c r="AE10529" s="33"/>
      <c r="AF10529" s="33"/>
      <c r="AG10529" s="33"/>
      <c r="AX10529" s="37"/>
    </row>
    <row r="10530" spans="30:50" x14ac:dyDescent="0.2">
      <c r="AD10530" s="69"/>
      <c r="AE10530" s="33"/>
      <c r="AF10530" s="33"/>
      <c r="AG10530" s="33"/>
      <c r="AX10530" s="37"/>
    </row>
    <row r="10531" spans="30:50" x14ac:dyDescent="0.2">
      <c r="AD10531" s="69"/>
      <c r="AE10531" s="33"/>
      <c r="AF10531" s="33"/>
      <c r="AG10531" s="33"/>
      <c r="AX10531" s="37"/>
    </row>
    <row r="10532" spans="30:50" x14ac:dyDescent="0.2">
      <c r="AD10532" s="69"/>
      <c r="AE10532" s="33"/>
      <c r="AF10532" s="33"/>
      <c r="AG10532" s="33"/>
      <c r="AX10532" s="37"/>
    </row>
    <row r="10533" spans="30:50" x14ac:dyDescent="0.2">
      <c r="AD10533" s="69"/>
      <c r="AE10533" s="33"/>
      <c r="AF10533" s="33"/>
      <c r="AG10533" s="33"/>
      <c r="AX10533" s="37"/>
    </row>
    <row r="10534" spans="30:50" x14ac:dyDescent="0.2">
      <c r="AD10534" s="69"/>
      <c r="AE10534" s="33"/>
      <c r="AF10534" s="33"/>
      <c r="AG10534" s="33"/>
      <c r="AX10534" s="37"/>
    </row>
    <row r="10535" spans="30:50" x14ac:dyDescent="0.2">
      <c r="AD10535" s="69"/>
      <c r="AE10535" s="33"/>
      <c r="AF10535" s="33"/>
      <c r="AG10535" s="33"/>
      <c r="AX10535" s="37"/>
    </row>
    <row r="10536" spans="30:50" x14ac:dyDescent="0.2">
      <c r="AD10536" s="69"/>
      <c r="AE10536" s="33"/>
      <c r="AF10536" s="33"/>
      <c r="AG10536" s="33"/>
      <c r="AX10536" s="37"/>
    </row>
    <row r="10537" spans="30:50" x14ac:dyDescent="0.2">
      <c r="AD10537" s="69"/>
      <c r="AE10537" s="33"/>
      <c r="AF10537" s="33"/>
      <c r="AG10537" s="33"/>
      <c r="AX10537" s="37"/>
    </row>
    <row r="10538" spans="30:50" x14ac:dyDescent="0.2">
      <c r="AD10538" s="69"/>
      <c r="AE10538" s="33"/>
      <c r="AF10538" s="33"/>
      <c r="AG10538" s="33"/>
      <c r="AX10538" s="37"/>
    </row>
    <row r="10539" spans="30:50" x14ac:dyDescent="0.2">
      <c r="AD10539" s="69"/>
      <c r="AE10539" s="33"/>
      <c r="AF10539" s="33"/>
      <c r="AG10539" s="33"/>
      <c r="AX10539" s="37"/>
    </row>
    <row r="10540" spans="30:50" x14ac:dyDescent="0.2">
      <c r="AD10540" s="69"/>
      <c r="AE10540" s="33"/>
      <c r="AF10540" s="33"/>
      <c r="AG10540" s="33"/>
      <c r="AX10540" s="37"/>
    </row>
    <row r="10541" spans="30:50" x14ac:dyDescent="0.2">
      <c r="AD10541" s="69"/>
      <c r="AE10541" s="33"/>
      <c r="AF10541" s="33"/>
      <c r="AG10541" s="33"/>
      <c r="AX10541" s="37"/>
    </row>
    <row r="10542" spans="30:50" x14ac:dyDescent="0.2">
      <c r="AD10542" s="69"/>
      <c r="AE10542" s="33"/>
      <c r="AF10542" s="33"/>
      <c r="AG10542" s="33"/>
      <c r="AX10542" s="37"/>
    </row>
    <row r="10543" spans="30:50" x14ac:dyDescent="0.2">
      <c r="AD10543" s="69"/>
      <c r="AE10543" s="33"/>
      <c r="AF10543" s="33"/>
      <c r="AG10543" s="33"/>
      <c r="AX10543" s="37"/>
    </row>
    <row r="10544" spans="30:50" x14ac:dyDescent="0.2">
      <c r="AD10544" s="69"/>
      <c r="AE10544" s="33"/>
      <c r="AF10544" s="33"/>
      <c r="AG10544" s="33"/>
      <c r="AX10544" s="37"/>
    </row>
    <row r="10545" spans="30:50" x14ac:dyDescent="0.2">
      <c r="AD10545" s="69"/>
      <c r="AE10545" s="33"/>
      <c r="AF10545" s="33"/>
      <c r="AG10545" s="33"/>
      <c r="AX10545" s="37"/>
    </row>
    <row r="10546" spans="30:50" x14ac:dyDescent="0.2">
      <c r="AD10546" s="69"/>
      <c r="AE10546" s="33"/>
      <c r="AF10546" s="33"/>
      <c r="AG10546" s="33"/>
      <c r="AX10546" s="37"/>
    </row>
    <row r="10547" spans="30:50" x14ac:dyDescent="0.2">
      <c r="AD10547" s="69"/>
      <c r="AE10547" s="33"/>
      <c r="AF10547" s="33"/>
      <c r="AG10547" s="33"/>
      <c r="AX10547" s="37"/>
    </row>
    <row r="10548" spans="30:50" x14ac:dyDescent="0.2">
      <c r="AD10548" s="69"/>
      <c r="AE10548" s="33"/>
      <c r="AF10548" s="33"/>
      <c r="AG10548" s="33"/>
      <c r="AX10548" s="37"/>
    </row>
    <row r="10549" spans="30:50" x14ac:dyDescent="0.2">
      <c r="AD10549" s="69"/>
      <c r="AE10549" s="33"/>
      <c r="AF10549" s="33"/>
      <c r="AG10549" s="33"/>
      <c r="AX10549" s="37"/>
    </row>
    <row r="10550" spans="30:50" x14ac:dyDescent="0.2">
      <c r="AD10550" s="69"/>
      <c r="AE10550" s="33"/>
      <c r="AF10550" s="33"/>
      <c r="AG10550" s="33"/>
      <c r="AX10550" s="37"/>
    </row>
    <row r="10551" spans="30:50" x14ac:dyDescent="0.2">
      <c r="AD10551" s="69"/>
      <c r="AE10551" s="33"/>
      <c r="AF10551" s="33"/>
      <c r="AG10551" s="33"/>
      <c r="AX10551" s="37"/>
    </row>
    <row r="10552" spans="30:50" x14ac:dyDescent="0.2">
      <c r="AD10552" s="69"/>
      <c r="AE10552" s="33"/>
      <c r="AF10552" s="33"/>
      <c r="AG10552" s="33"/>
      <c r="AX10552" s="37"/>
    </row>
    <row r="10553" spans="30:50" x14ac:dyDescent="0.2">
      <c r="AD10553" s="69"/>
      <c r="AE10553" s="33"/>
      <c r="AF10553" s="33"/>
      <c r="AG10553" s="33"/>
      <c r="AX10553" s="37"/>
    </row>
    <row r="10554" spans="30:50" x14ac:dyDescent="0.2">
      <c r="AD10554" s="69"/>
      <c r="AE10554" s="33"/>
      <c r="AF10554" s="33"/>
      <c r="AG10554" s="33"/>
      <c r="AX10554" s="37"/>
    </row>
    <row r="10555" spans="30:50" x14ac:dyDescent="0.2">
      <c r="AD10555" s="69"/>
      <c r="AE10555" s="33"/>
      <c r="AF10555" s="33"/>
      <c r="AG10555" s="33"/>
      <c r="AX10555" s="37"/>
    </row>
    <row r="10556" spans="30:50" x14ac:dyDescent="0.2">
      <c r="AD10556" s="69"/>
      <c r="AE10556" s="33"/>
      <c r="AF10556" s="33"/>
      <c r="AG10556" s="33"/>
      <c r="AX10556" s="37"/>
    </row>
    <row r="10557" spans="30:50" x14ac:dyDescent="0.2">
      <c r="AD10557" s="69"/>
      <c r="AE10557" s="33"/>
      <c r="AF10557" s="33"/>
      <c r="AG10557" s="33"/>
      <c r="AX10557" s="37"/>
    </row>
    <row r="10558" spans="30:50" x14ac:dyDescent="0.2">
      <c r="AD10558" s="69"/>
      <c r="AE10558" s="33"/>
      <c r="AF10558" s="33"/>
      <c r="AG10558" s="33"/>
      <c r="AX10558" s="37"/>
    </row>
    <row r="10559" spans="30:50" x14ac:dyDescent="0.2">
      <c r="AD10559" s="69"/>
      <c r="AE10559" s="33"/>
      <c r="AF10559" s="33"/>
      <c r="AG10559" s="33"/>
      <c r="AX10559" s="37"/>
    </row>
    <row r="10560" spans="30:50" x14ac:dyDescent="0.2">
      <c r="AD10560" s="69"/>
      <c r="AE10560" s="33"/>
      <c r="AF10560" s="33"/>
      <c r="AG10560" s="33"/>
      <c r="AX10560" s="37"/>
    </row>
    <row r="10561" spans="30:50" x14ac:dyDescent="0.2">
      <c r="AD10561" s="69"/>
      <c r="AE10561" s="33"/>
      <c r="AF10561" s="33"/>
      <c r="AG10561" s="33"/>
      <c r="AX10561" s="37"/>
    </row>
    <row r="10562" spans="30:50" x14ac:dyDescent="0.2">
      <c r="AD10562" s="69"/>
      <c r="AE10562" s="33"/>
      <c r="AF10562" s="33"/>
      <c r="AG10562" s="33"/>
      <c r="AX10562" s="37"/>
    </row>
    <row r="10563" spans="30:50" x14ac:dyDescent="0.2">
      <c r="AD10563" s="69"/>
      <c r="AE10563" s="33"/>
      <c r="AF10563" s="33"/>
      <c r="AG10563" s="33"/>
      <c r="AX10563" s="37"/>
    </row>
    <row r="10564" spans="30:50" x14ac:dyDescent="0.2">
      <c r="AD10564" s="69"/>
      <c r="AE10564" s="33"/>
      <c r="AF10564" s="33"/>
      <c r="AG10564" s="33"/>
      <c r="AX10564" s="37"/>
    </row>
    <row r="10565" spans="30:50" x14ac:dyDescent="0.2">
      <c r="AD10565" s="69"/>
      <c r="AE10565" s="33"/>
      <c r="AF10565" s="33"/>
      <c r="AG10565" s="33"/>
      <c r="AX10565" s="37"/>
    </row>
    <row r="10566" spans="30:50" x14ac:dyDescent="0.2">
      <c r="AD10566" s="69"/>
      <c r="AE10566" s="33"/>
      <c r="AF10566" s="33"/>
      <c r="AG10566" s="33"/>
      <c r="AX10566" s="37"/>
    </row>
    <row r="10567" spans="30:50" x14ac:dyDescent="0.2">
      <c r="AD10567" s="69"/>
      <c r="AE10567" s="33"/>
      <c r="AF10567" s="33"/>
      <c r="AG10567" s="33"/>
      <c r="AX10567" s="37"/>
    </row>
    <row r="10568" spans="30:50" x14ac:dyDescent="0.2">
      <c r="AD10568" s="69"/>
      <c r="AE10568" s="33"/>
      <c r="AF10568" s="33"/>
      <c r="AG10568" s="33"/>
      <c r="AX10568" s="37"/>
    </row>
    <row r="10569" spans="30:50" x14ac:dyDescent="0.2">
      <c r="AD10569" s="69"/>
      <c r="AE10569" s="33"/>
      <c r="AF10569" s="33"/>
      <c r="AG10569" s="33"/>
      <c r="AX10569" s="37"/>
    </row>
    <row r="10570" spans="30:50" x14ac:dyDescent="0.2">
      <c r="AD10570" s="69"/>
      <c r="AE10570" s="33"/>
      <c r="AF10570" s="33"/>
      <c r="AG10570" s="33"/>
      <c r="AX10570" s="37"/>
    </row>
    <row r="10571" spans="30:50" x14ac:dyDescent="0.2">
      <c r="AD10571" s="69"/>
      <c r="AE10571" s="33"/>
      <c r="AF10571" s="33"/>
      <c r="AG10571" s="33"/>
      <c r="AX10571" s="37"/>
    </row>
    <row r="10572" spans="30:50" x14ac:dyDescent="0.2">
      <c r="AD10572" s="69"/>
      <c r="AE10572" s="33"/>
      <c r="AF10572" s="33"/>
      <c r="AG10572" s="33"/>
      <c r="AX10572" s="37"/>
    </row>
    <row r="10573" spans="30:50" x14ac:dyDescent="0.2">
      <c r="AD10573" s="69"/>
      <c r="AE10573" s="33"/>
      <c r="AF10573" s="33"/>
      <c r="AG10573" s="33"/>
      <c r="AX10573" s="37"/>
    </row>
    <row r="10574" spans="30:50" x14ac:dyDescent="0.2">
      <c r="AD10574" s="69"/>
      <c r="AE10574" s="33"/>
      <c r="AF10574" s="33"/>
      <c r="AG10574" s="33"/>
      <c r="AX10574" s="37"/>
    </row>
    <row r="10575" spans="30:50" x14ac:dyDescent="0.2">
      <c r="AD10575" s="69"/>
      <c r="AE10575" s="33"/>
      <c r="AF10575" s="33"/>
      <c r="AG10575" s="33"/>
      <c r="AX10575" s="37"/>
    </row>
    <row r="10576" spans="30:50" x14ac:dyDescent="0.2">
      <c r="AD10576" s="69"/>
      <c r="AE10576" s="33"/>
      <c r="AF10576" s="33"/>
      <c r="AG10576" s="33"/>
      <c r="AX10576" s="37"/>
    </row>
    <row r="10577" spans="30:50" x14ac:dyDescent="0.2">
      <c r="AD10577" s="69"/>
      <c r="AE10577" s="33"/>
      <c r="AF10577" s="33"/>
      <c r="AG10577" s="33"/>
      <c r="AX10577" s="37"/>
    </row>
    <row r="10578" spans="30:50" x14ac:dyDescent="0.2">
      <c r="AD10578" s="69"/>
      <c r="AE10578" s="33"/>
      <c r="AF10578" s="33"/>
      <c r="AG10578" s="33"/>
      <c r="AX10578" s="37"/>
    </row>
    <row r="10579" spans="30:50" x14ac:dyDescent="0.2">
      <c r="AD10579" s="69"/>
      <c r="AE10579" s="33"/>
      <c r="AF10579" s="33"/>
      <c r="AG10579" s="33"/>
      <c r="AX10579" s="37"/>
    </row>
    <row r="10580" spans="30:50" x14ac:dyDescent="0.2">
      <c r="AD10580" s="69"/>
      <c r="AE10580" s="33"/>
      <c r="AF10580" s="33"/>
      <c r="AG10580" s="33"/>
      <c r="AX10580" s="37"/>
    </row>
    <row r="10581" spans="30:50" x14ac:dyDescent="0.2">
      <c r="AD10581" s="69"/>
      <c r="AE10581" s="33"/>
      <c r="AF10581" s="33"/>
      <c r="AG10581" s="33"/>
      <c r="AX10581" s="37"/>
    </row>
    <row r="10582" spans="30:50" x14ac:dyDescent="0.2">
      <c r="AD10582" s="69"/>
      <c r="AE10582" s="33"/>
      <c r="AF10582" s="33"/>
      <c r="AG10582" s="33"/>
      <c r="AX10582" s="37"/>
    </row>
    <row r="10583" spans="30:50" x14ac:dyDescent="0.2">
      <c r="AD10583" s="69"/>
      <c r="AE10583" s="33"/>
      <c r="AF10583" s="33"/>
      <c r="AG10583" s="33"/>
      <c r="AX10583" s="37"/>
    </row>
    <row r="10584" spans="30:50" x14ac:dyDescent="0.2">
      <c r="AD10584" s="69"/>
      <c r="AE10584" s="33"/>
      <c r="AF10584" s="33"/>
      <c r="AG10584" s="33"/>
      <c r="AX10584" s="37"/>
    </row>
    <row r="10585" spans="30:50" x14ac:dyDescent="0.2">
      <c r="AD10585" s="69"/>
      <c r="AE10585" s="33"/>
      <c r="AF10585" s="33"/>
      <c r="AG10585" s="33"/>
      <c r="AX10585" s="37"/>
    </row>
    <row r="10586" spans="30:50" x14ac:dyDescent="0.2">
      <c r="AD10586" s="69"/>
      <c r="AE10586" s="33"/>
      <c r="AF10586" s="33"/>
      <c r="AG10586" s="33"/>
      <c r="AX10586" s="37"/>
    </row>
    <row r="10587" spans="30:50" x14ac:dyDescent="0.2">
      <c r="AD10587" s="69"/>
      <c r="AE10587" s="33"/>
      <c r="AF10587" s="33"/>
      <c r="AG10587" s="33"/>
      <c r="AX10587" s="37"/>
    </row>
    <row r="10588" spans="30:50" x14ac:dyDescent="0.2">
      <c r="AD10588" s="69"/>
      <c r="AE10588" s="33"/>
      <c r="AF10588" s="33"/>
      <c r="AG10588" s="33"/>
      <c r="AX10588" s="37"/>
    </row>
    <row r="10589" spans="30:50" x14ac:dyDescent="0.2">
      <c r="AD10589" s="69"/>
      <c r="AE10589" s="33"/>
      <c r="AF10589" s="33"/>
      <c r="AG10589" s="33"/>
      <c r="AX10589" s="37"/>
    </row>
    <row r="10590" spans="30:50" x14ac:dyDescent="0.2">
      <c r="AD10590" s="69"/>
      <c r="AE10590" s="33"/>
      <c r="AF10590" s="33"/>
      <c r="AG10590" s="33"/>
      <c r="AX10590" s="37"/>
    </row>
    <row r="10591" spans="30:50" x14ac:dyDescent="0.2">
      <c r="AD10591" s="69"/>
      <c r="AE10591" s="33"/>
      <c r="AF10591" s="33"/>
      <c r="AG10591" s="33"/>
      <c r="AX10591" s="37"/>
    </row>
    <row r="10592" spans="30:50" x14ac:dyDescent="0.2">
      <c r="AD10592" s="69"/>
      <c r="AE10592" s="33"/>
      <c r="AF10592" s="33"/>
      <c r="AG10592" s="33"/>
      <c r="AX10592" s="37"/>
    </row>
    <row r="10593" spans="30:50" x14ac:dyDescent="0.2">
      <c r="AD10593" s="69"/>
      <c r="AE10593" s="33"/>
      <c r="AF10593" s="33"/>
      <c r="AG10593" s="33"/>
      <c r="AX10593" s="37"/>
    </row>
    <row r="10594" spans="30:50" x14ac:dyDescent="0.2">
      <c r="AD10594" s="69"/>
      <c r="AE10594" s="33"/>
      <c r="AF10594" s="33"/>
      <c r="AG10594" s="33"/>
      <c r="AX10594" s="37"/>
    </row>
    <row r="10595" spans="30:50" x14ac:dyDescent="0.2">
      <c r="AD10595" s="69"/>
      <c r="AE10595" s="33"/>
      <c r="AF10595" s="33"/>
      <c r="AG10595" s="33"/>
      <c r="AX10595" s="37"/>
    </row>
    <row r="10596" spans="30:50" x14ac:dyDescent="0.2">
      <c r="AD10596" s="69"/>
      <c r="AE10596" s="33"/>
      <c r="AF10596" s="33"/>
      <c r="AG10596" s="33"/>
      <c r="AX10596" s="37"/>
    </row>
    <row r="10597" spans="30:50" x14ac:dyDescent="0.2">
      <c r="AD10597" s="69"/>
      <c r="AE10597" s="33"/>
      <c r="AF10597" s="33"/>
      <c r="AG10597" s="33"/>
      <c r="AX10597" s="37"/>
    </row>
    <row r="10598" spans="30:50" x14ac:dyDescent="0.2">
      <c r="AD10598" s="69"/>
      <c r="AE10598" s="33"/>
      <c r="AF10598" s="33"/>
      <c r="AG10598" s="33"/>
      <c r="AX10598" s="37"/>
    </row>
    <row r="10599" spans="30:50" x14ac:dyDescent="0.2">
      <c r="AD10599" s="69"/>
      <c r="AE10599" s="33"/>
      <c r="AF10599" s="33"/>
      <c r="AG10599" s="33"/>
      <c r="AX10599" s="37"/>
    </row>
    <row r="10600" spans="30:50" x14ac:dyDescent="0.2">
      <c r="AD10600" s="69"/>
      <c r="AE10600" s="33"/>
      <c r="AF10600" s="33"/>
      <c r="AG10600" s="33"/>
      <c r="AX10600" s="37"/>
    </row>
    <row r="10601" spans="30:50" x14ac:dyDescent="0.2">
      <c r="AD10601" s="69"/>
      <c r="AE10601" s="33"/>
      <c r="AF10601" s="33"/>
      <c r="AG10601" s="33"/>
      <c r="AX10601" s="37"/>
    </row>
    <row r="10602" spans="30:50" x14ac:dyDescent="0.2">
      <c r="AD10602" s="69"/>
      <c r="AE10602" s="33"/>
      <c r="AF10602" s="33"/>
      <c r="AG10602" s="33"/>
      <c r="AX10602" s="37"/>
    </row>
    <row r="10603" spans="30:50" x14ac:dyDescent="0.2">
      <c r="AD10603" s="69"/>
      <c r="AE10603" s="33"/>
      <c r="AF10603" s="33"/>
      <c r="AG10603" s="33"/>
      <c r="AX10603" s="37"/>
    </row>
    <row r="10604" spans="30:50" x14ac:dyDescent="0.2">
      <c r="AD10604" s="69"/>
      <c r="AE10604" s="33"/>
      <c r="AF10604" s="33"/>
      <c r="AG10604" s="33"/>
      <c r="AX10604" s="37"/>
    </row>
    <row r="10605" spans="30:50" x14ac:dyDescent="0.2">
      <c r="AD10605" s="69"/>
      <c r="AE10605" s="33"/>
      <c r="AF10605" s="33"/>
      <c r="AG10605" s="33"/>
      <c r="AX10605" s="37"/>
    </row>
    <row r="10606" spans="30:50" x14ac:dyDescent="0.2">
      <c r="AD10606" s="69"/>
      <c r="AE10606" s="33"/>
      <c r="AF10606" s="33"/>
      <c r="AG10606" s="33"/>
      <c r="AX10606" s="37"/>
    </row>
    <row r="10607" spans="30:50" x14ac:dyDescent="0.2">
      <c r="AD10607" s="69"/>
      <c r="AE10607" s="33"/>
      <c r="AF10607" s="33"/>
      <c r="AG10607" s="33"/>
      <c r="AX10607" s="37"/>
    </row>
    <row r="10608" spans="30:50" x14ac:dyDescent="0.2">
      <c r="AD10608" s="69"/>
      <c r="AE10608" s="33"/>
      <c r="AF10608" s="33"/>
      <c r="AG10608" s="33"/>
      <c r="AX10608" s="37"/>
    </row>
    <row r="10609" spans="30:50" x14ac:dyDescent="0.2">
      <c r="AD10609" s="69"/>
      <c r="AE10609" s="33"/>
      <c r="AF10609" s="33"/>
      <c r="AG10609" s="33"/>
      <c r="AX10609" s="37"/>
    </row>
    <row r="10610" spans="30:50" x14ac:dyDescent="0.2">
      <c r="AD10610" s="69"/>
      <c r="AE10610" s="33"/>
      <c r="AF10610" s="33"/>
      <c r="AG10610" s="33"/>
      <c r="AX10610" s="37"/>
    </row>
    <row r="10611" spans="30:50" x14ac:dyDescent="0.2">
      <c r="AD10611" s="69"/>
      <c r="AE10611" s="33"/>
      <c r="AF10611" s="33"/>
      <c r="AG10611" s="33"/>
      <c r="AX10611" s="37"/>
    </row>
    <row r="10612" spans="30:50" x14ac:dyDescent="0.2">
      <c r="AD10612" s="69"/>
      <c r="AE10612" s="33"/>
      <c r="AF10612" s="33"/>
      <c r="AG10612" s="33"/>
      <c r="AX10612" s="37"/>
    </row>
    <row r="10613" spans="30:50" x14ac:dyDescent="0.2">
      <c r="AD10613" s="69"/>
      <c r="AE10613" s="33"/>
      <c r="AF10613" s="33"/>
      <c r="AG10613" s="33"/>
      <c r="AX10613" s="37"/>
    </row>
    <row r="10614" spans="30:50" x14ac:dyDescent="0.2">
      <c r="AD10614" s="69"/>
      <c r="AE10614" s="33"/>
      <c r="AF10614" s="33"/>
      <c r="AG10614" s="33"/>
      <c r="AX10614" s="37"/>
    </row>
    <row r="10615" spans="30:50" x14ac:dyDescent="0.2">
      <c r="AD10615" s="69"/>
      <c r="AE10615" s="33"/>
      <c r="AF10615" s="33"/>
      <c r="AG10615" s="33"/>
      <c r="AX10615" s="37"/>
    </row>
    <row r="10616" spans="30:50" x14ac:dyDescent="0.2">
      <c r="AD10616" s="69"/>
      <c r="AE10616" s="33"/>
      <c r="AF10616" s="33"/>
      <c r="AG10616" s="33"/>
      <c r="AX10616" s="37"/>
    </row>
    <row r="10617" spans="30:50" x14ac:dyDescent="0.2">
      <c r="AD10617" s="69"/>
      <c r="AE10617" s="33"/>
      <c r="AF10617" s="33"/>
      <c r="AG10617" s="33"/>
      <c r="AX10617" s="37"/>
    </row>
    <row r="10618" spans="30:50" x14ac:dyDescent="0.2">
      <c r="AD10618" s="69"/>
      <c r="AE10618" s="33"/>
      <c r="AF10618" s="33"/>
      <c r="AG10618" s="33"/>
      <c r="AX10618" s="37"/>
    </row>
    <row r="10619" spans="30:50" x14ac:dyDescent="0.2">
      <c r="AD10619" s="69"/>
      <c r="AE10619" s="33"/>
      <c r="AF10619" s="33"/>
      <c r="AG10619" s="33"/>
      <c r="AX10619" s="37"/>
    </row>
    <row r="10620" spans="30:50" x14ac:dyDescent="0.2">
      <c r="AD10620" s="69"/>
      <c r="AE10620" s="33"/>
      <c r="AF10620" s="33"/>
      <c r="AG10620" s="33"/>
      <c r="AX10620" s="37"/>
    </row>
    <row r="10621" spans="30:50" x14ac:dyDescent="0.2">
      <c r="AD10621" s="69"/>
      <c r="AE10621" s="33"/>
      <c r="AF10621" s="33"/>
      <c r="AG10621" s="33"/>
      <c r="AX10621" s="37"/>
    </row>
    <row r="10622" spans="30:50" x14ac:dyDescent="0.2">
      <c r="AD10622" s="69"/>
      <c r="AE10622" s="33"/>
      <c r="AF10622" s="33"/>
      <c r="AG10622" s="33"/>
      <c r="AX10622" s="37"/>
    </row>
    <row r="10623" spans="30:50" x14ac:dyDescent="0.2">
      <c r="AD10623" s="69"/>
      <c r="AE10623" s="33"/>
      <c r="AF10623" s="33"/>
      <c r="AG10623" s="33"/>
      <c r="AX10623" s="37"/>
    </row>
    <row r="10624" spans="30:50" x14ac:dyDescent="0.2">
      <c r="AD10624" s="69"/>
      <c r="AE10624" s="33"/>
      <c r="AF10624" s="33"/>
      <c r="AG10624" s="33"/>
      <c r="AX10624" s="37"/>
    </row>
    <row r="10625" spans="30:50" x14ac:dyDescent="0.2">
      <c r="AD10625" s="69"/>
      <c r="AE10625" s="33"/>
      <c r="AF10625" s="33"/>
      <c r="AG10625" s="33"/>
      <c r="AX10625" s="37"/>
    </row>
    <row r="10626" spans="30:50" x14ac:dyDescent="0.2">
      <c r="AD10626" s="69"/>
      <c r="AE10626" s="33"/>
      <c r="AF10626" s="33"/>
      <c r="AG10626" s="33"/>
      <c r="AX10626" s="37"/>
    </row>
    <row r="10627" spans="30:50" x14ac:dyDescent="0.2">
      <c r="AD10627" s="69"/>
      <c r="AE10627" s="33"/>
      <c r="AF10627" s="33"/>
      <c r="AG10627" s="33"/>
      <c r="AX10627" s="37"/>
    </row>
    <row r="10628" spans="30:50" x14ac:dyDescent="0.2">
      <c r="AD10628" s="69"/>
      <c r="AE10628" s="33"/>
      <c r="AF10628" s="33"/>
      <c r="AG10628" s="33"/>
      <c r="AX10628" s="37"/>
    </row>
    <row r="10629" spans="30:50" x14ac:dyDescent="0.2">
      <c r="AD10629" s="69"/>
      <c r="AE10629" s="33"/>
      <c r="AF10629" s="33"/>
      <c r="AG10629" s="33"/>
      <c r="AX10629" s="37"/>
    </row>
    <row r="10630" spans="30:50" x14ac:dyDescent="0.2">
      <c r="AD10630" s="69"/>
      <c r="AE10630" s="33"/>
      <c r="AF10630" s="33"/>
      <c r="AG10630" s="33"/>
      <c r="AX10630" s="37"/>
    </row>
    <row r="10631" spans="30:50" x14ac:dyDescent="0.2">
      <c r="AD10631" s="69"/>
      <c r="AE10631" s="33"/>
      <c r="AF10631" s="33"/>
      <c r="AG10631" s="33"/>
      <c r="AX10631" s="37"/>
    </row>
    <row r="10632" spans="30:50" x14ac:dyDescent="0.2">
      <c r="AD10632" s="69"/>
      <c r="AE10632" s="33"/>
      <c r="AF10632" s="33"/>
      <c r="AG10632" s="33"/>
      <c r="AX10632" s="37"/>
    </row>
    <row r="10633" spans="30:50" x14ac:dyDescent="0.2">
      <c r="AD10633" s="69"/>
      <c r="AE10633" s="33"/>
      <c r="AF10633" s="33"/>
      <c r="AG10633" s="33"/>
      <c r="AX10633" s="37"/>
    </row>
    <row r="10634" spans="30:50" x14ac:dyDescent="0.2">
      <c r="AD10634" s="69"/>
      <c r="AE10634" s="33"/>
      <c r="AF10634" s="33"/>
      <c r="AG10634" s="33"/>
      <c r="AX10634" s="37"/>
    </row>
    <row r="10635" spans="30:50" x14ac:dyDescent="0.2">
      <c r="AD10635" s="69"/>
      <c r="AE10635" s="33"/>
      <c r="AF10635" s="33"/>
      <c r="AG10635" s="33"/>
      <c r="AX10635" s="37"/>
    </row>
    <row r="10636" spans="30:50" x14ac:dyDescent="0.2">
      <c r="AD10636" s="69"/>
      <c r="AE10636" s="33"/>
      <c r="AF10636" s="33"/>
      <c r="AG10636" s="33"/>
      <c r="AX10636" s="37"/>
    </row>
    <row r="10637" spans="30:50" x14ac:dyDescent="0.2">
      <c r="AD10637" s="69"/>
      <c r="AE10637" s="33"/>
      <c r="AF10637" s="33"/>
      <c r="AG10637" s="33"/>
      <c r="AX10637" s="37"/>
    </row>
    <row r="10638" spans="30:50" x14ac:dyDescent="0.2">
      <c r="AD10638" s="69"/>
      <c r="AE10638" s="33"/>
      <c r="AF10638" s="33"/>
      <c r="AG10638" s="33"/>
      <c r="AX10638" s="37"/>
    </row>
    <row r="10639" spans="30:50" x14ac:dyDescent="0.2">
      <c r="AD10639" s="69"/>
      <c r="AE10639" s="33"/>
      <c r="AF10639" s="33"/>
      <c r="AG10639" s="33"/>
      <c r="AX10639" s="37"/>
    </row>
    <row r="10640" spans="30:50" x14ac:dyDescent="0.2">
      <c r="AD10640" s="69"/>
      <c r="AE10640" s="33"/>
      <c r="AF10640" s="33"/>
      <c r="AG10640" s="33"/>
      <c r="AX10640" s="37"/>
    </row>
    <row r="10641" spans="30:50" x14ac:dyDescent="0.2">
      <c r="AD10641" s="69"/>
      <c r="AE10641" s="33"/>
      <c r="AF10641" s="33"/>
      <c r="AG10641" s="33"/>
      <c r="AX10641" s="37"/>
    </row>
    <row r="10642" spans="30:50" x14ac:dyDescent="0.2">
      <c r="AD10642" s="69"/>
      <c r="AE10642" s="33"/>
      <c r="AF10642" s="33"/>
      <c r="AG10642" s="33"/>
      <c r="AX10642" s="37"/>
    </row>
    <row r="10643" spans="30:50" x14ac:dyDescent="0.2">
      <c r="AD10643" s="69"/>
      <c r="AE10643" s="33"/>
      <c r="AF10643" s="33"/>
      <c r="AG10643" s="33"/>
      <c r="AX10643" s="37"/>
    </row>
    <row r="10644" spans="30:50" x14ac:dyDescent="0.2">
      <c r="AD10644" s="69"/>
      <c r="AE10644" s="33"/>
      <c r="AF10644" s="33"/>
      <c r="AG10644" s="33"/>
      <c r="AX10644" s="37"/>
    </row>
    <row r="10645" spans="30:50" x14ac:dyDescent="0.2">
      <c r="AD10645" s="69"/>
      <c r="AE10645" s="33"/>
      <c r="AF10645" s="33"/>
      <c r="AG10645" s="33"/>
      <c r="AX10645" s="37"/>
    </row>
    <row r="10646" spans="30:50" x14ac:dyDescent="0.2">
      <c r="AD10646" s="69"/>
      <c r="AE10646" s="33"/>
      <c r="AF10646" s="33"/>
      <c r="AG10646" s="33"/>
      <c r="AX10646" s="37"/>
    </row>
    <row r="10647" spans="30:50" x14ac:dyDescent="0.2">
      <c r="AD10647" s="69"/>
      <c r="AE10647" s="33"/>
      <c r="AF10647" s="33"/>
      <c r="AG10647" s="33"/>
      <c r="AX10647" s="37"/>
    </row>
    <row r="10648" spans="30:50" x14ac:dyDescent="0.2">
      <c r="AD10648" s="69"/>
      <c r="AE10648" s="33"/>
      <c r="AF10648" s="33"/>
      <c r="AG10648" s="33"/>
      <c r="AX10648" s="37"/>
    </row>
    <row r="10649" spans="30:50" x14ac:dyDescent="0.2">
      <c r="AD10649" s="69"/>
      <c r="AE10649" s="33"/>
      <c r="AF10649" s="33"/>
      <c r="AG10649" s="33"/>
      <c r="AX10649" s="37"/>
    </row>
    <row r="10650" spans="30:50" x14ac:dyDescent="0.2">
      <c r="AD10650" s="69"/>
      <c r="AE10650" s="33"/>
      <c r="AF10650" s="33"/>
      <c r="AG10650" s="33"/>
      <c r="AX10650" s="37"/>
    </row>
    <row r="10651" spans="30:50" x14ac:dyDescent="0.2">
      <c r="AD10651" s="69"/>
      <c r="AE10651" s="33"/>
      <c r="AF10651" s="33"/>
      <c r="AG10651" s="33"/>
      <c r="AX10651" s="37"/>
    </row>
    <row r="10652" spans="30:50" x14ac:dyDescent="0.2">
      <c r="AD10652" s="69"/>
      <c r="AE10652" s="33"/>
      <c r="AF10652" s="33"/>
      <c r="AG10652" s="33"/>
      <c r="AX10652" s="37"/>
    </row>
    <row r="10653" spans="30:50" x14ac:dyDescent="0.2">
      <c r="AD10653" s="69"/>
      <c r="AE10653" s="33"/>
      <c r="AF10653" s="33"/>
      <c r="AG10653" s="33"/>
      <c r="AX10653" s="37"/>
    </row>
    <row r="10654" spans="30:50" x14ac:dyDescent="0.2">
      <c r="AD10654" s="69"/>
      <c r="AE10654" s="33"/>
      <c r="AF10654" s="33"/>
      <c r="AG10654" s="33"/>
      <c r="AX10654" s="37"/>
    </row>
    <row r="10655" spans="30:50" x14ac:dyDescent="0.2">
      <c r="AD10655" s="69"/>
      <c r="AE10655" s="33"/>
      <c r="AF10655" s="33"/>
      <c r="AG10655" s="33"/>
      <c r="AX10655" s="37"/>
    </row>
    <row r="10656" spans="30:50" x14ac:dyDescent="0.2">
      <c r="AD10656" s="69"/>
      <c r="AE10656" s="33"/>
      <c r="AF10656" s="33"/>
      <c r="AG10656" s="33"/>
      <c r="AX10656" s="37"/>
    </row>
    <row r="10657" spans="30:50" x14ac:dyDescent="0.2">
      <c r="AD10657" s="69"/>
      <c r="AE10657" s="33"/>
      <c r="AF10657" s="33"/>
      <c r="AG10657" s="33"/>
      <c r="AX10657" s="37"/>
    </row>
    <row r="10658" spans="30:50" x14ac:dyDescent="0.2">
      <c r="AD10658" s="69"/>
      <c r="AE10658" s="33"/>
      <c r="AF10658" s="33"/>
      <c r="AG10658" s="33"/>
      <c r="AX10658" s="37"/>
    </row>
    <row r="10659" spans="30:50" x14ac:dyDescent="0.2">
      <c r="AD10659" s="69"/>
      <c r="AE10659" s="33"/>
      <c r="AF10659" s="33"/>
      <c r="AG10659" s="33"/>
      <c r="AX10659" s="37"/>
    </row>
    <row r="10660" spans="30:50" x14ac:dyDescent="0.2">
      <c r="AD10660" s="69"/>
      <c r="AE10660" s="33"/>
      <c r="AF10660" s="33"/>
      <c r="AG10660" s="33"/>
      <c r="AX10660" s="37"/>
    </row>
    <row r="10661" spans="30:50" x14ac:dyDescent="0.2">
      <c r="AD10661" s="69"/>
      <c r="AE10661" s="33"/>
      <c r="AF10661" s="33"/>
      <c r="AG10661" s="33"/>
      <c r="AX10661" s="37"/>
    </row>
    <row r="10662" spans="30:50" x14ac:dyDescent="0.2">
      <c r="AD10662" s="69"/>
      <c r="AE10662" s="33"/>
      <c r="AF10662" s="33"/>
      <c r="AG10662" s="33"/>
      <c r="AX10662" s="37"/>
    </row>
    <row r="10663" spans="30:50" x14ac:dyDescent="0.2">
      <c r="AD10663" s="69"/>
      <c r="AE10663" s="33"/>
      <c r="AF10663" s="33"/>
      <c r="AG10663" s="33"/>
      <c r="AX10663" s="37"/>
    </row>
    <row r="10664" spans="30:50" x14ac:dyDescent="0.2">
      <c r="AD10664" s="69"/>
      <c r="AE10664" s="33"/>
      <c r="AF10664" s="33"/>
      <c r="AG10664" s="33"/>
      <c r="AX10664" s="37"/>
    </row>
    <row r="10665" spans="30:50" x14ac:dyDescent="0.2">
      <c r="AD10665" s="69"/>
      <c r="AE10665" s="33"/>
      <c r="AF10665" s="33"/>
      <c r="AG10665" s="33"/>
      <c r="AX10665" s="37"/>
    </row>
    <row r="10666" spans="30:50" x14ac:dyDescent="0.2">
      <c r="AD10666" s="69"/>
      <c r="AE10666" s="33"/>
      <c r="AF10666" s="33"/>
      <c r="AG10666" s="33"/>
      <c r="AX10666" s="37"/>
    </row>
    <row r="10667" spans="30:50" x14ac:dyDescent="0.2">
      <c r="AD10667" s="69"/>
      <c r="AE10667" s="33"/>
      <c r="AF10667" s="33"/>
      <c r="AG10667" s="33"/>
      <c r="AX10667" s="37"/>
    </row>
    <row r="10668" spans="30:50" x14ac:dyDescent="0.2">
      <c r="AD10668" s="69"/>
      <c r="AE10668" s="33"/>
      <c r="AF10668" s="33"/>
      <c r="AG10668" s="33"/>
      <c r="AX10668" s="37"/>
    </row>
    <row r="10669" spans="30:50" x14ac:dyDescent="0.2">
      <c r="AD10669" s="69"/>
      <c r="AE10669" s="33"/>
      <c r="AF10669" s="33"/>
      <c r="AG10669" s="33"/>
      <c r="AX10669" s="37"/>
    </row>
    <row r="10670" spans="30:50" x14ac:dyDescent="0.2">
      <c r="AD10670" s="69"/>
      <c r="AE10670" s="33"/>
      <c r="AF10670" s="33"/>
      <c r="AG10670" s="33"/>
      <c r="AX10670" s="37"/>
    </row>
    <row r="10671" spans="30:50" x14ac:dyDescent="0.2">
      <c r="AD10671" s="69"/>
      <c r="AE10671" s="33"/>
      <c r="AF10671" s="33"/>
      <c r="AG10671" s="33"/>
      <c r="AX10671" s="37"/>
    </row>
    <row r="10672" spans="30:50" x14ac:dyDescent="0.2">
      <c r="AD10672" s="69"/>
      <c r="AE10672" s="33"/>
      <c r="AF10672" s="33"/>
      <c r="AG10672" s="33"/>
      <c r="AX10672" s="37"/>
    </row>
    <row r="10673" spans="30:50" x14ac:dyDescent="0.2">
      <c r="AD10673" s="69"/>
      <c r="AE10673" s="33"/>
      <c r="AF10673" s="33"/>
      <c r="AG10673" s="33"/>
      <c r="AX10673" s="37"/>
    </row>
    <row r="10674" spans="30:50" x14ac:dyDescent="0.2">
      <c r="AD10674" s="69"/>
      <c r="AE10674" s="33"/>
      <c r="AF10674" s="33"/>
      <c r="AG10674" s="33"/>
      <c r="AX10674" s="37"/>
    </row>
    <row r="10675" spans="30:50" x14ac:dyDescent="0.2">
      <c r="AD10675" s="69"/>
      <c r="AE10675" s="33"/>
      <c r="AF10675" s="33"/>
      <c r="AG10675" s="33"/>
      <c r="AX10675" s="37"/>
    </row>
    <row r="10676" spans="30:50" x14ac:dyDescent="0.2">
      <c r="AD10676" s="69"/>
      <c r="AE10676" s="33"/>
      <c r="AF10676" s="33"/>
      <c r="AG10676" s="33"/>
      <c r="AX10676" s="37"/>
    </row>
    <row r="10677" spans="30:50" x14ac:dyDescent="0.2">
      <c r="AD10677" s="69"/>
      <c r="AE10677" s="33"/>
      <c r="AF10677" s="33"/>
      <c r="AG10677" s="33"/>
      <c r="AX10677" s="37"/>
    </row>
    <row r="10678" spans="30:50" x14ac:dyDescent="0.2">
      <c r="AD10678" s="69"/>
      <c r="AE10678" s="33"/>
      <c r="AF10678" s="33"/>
      <c r="AG10678" s="33"/>
      <c r="AX10678" s="37"/>
    </row>
    <row r="10679" spans="30:50" x14ac:dyDescent="0.2">
      <c r="AD10679" s="69"/>
      <c r="AE10679" s="33"/>
      <c r="AF10679" s="33"/>
      <c r="AG10679" s="33"/>
      <c r="AX10679" s="37"/>
    </row>
    <row r="10680" spans="30:50" x14ac:dyDescent="0.2">
      <c r="AD10680" s="69"/>
      <c r="AE10680" s="33"/>
      <c r="AF10680" s="33"/>
      <c r="AG10680" s="33"/>
      <c r="AX10680" s="37"/>
    </row>
    <row r="10681" spans="30:50" x14ac:dyDescent="0.2">
      <c r="AD10681" s="69"/>
      <c r="AE10681" s="33"/>
      <c r="AF10681" s="33"/>
      <c r="AG10681" s="33"/>
      <c r="AX10681" s="37"/>
    </row>
    <row r="10682" spans="30:50" x14ac:dyDescent="0.2">
      <c r="AD10682" s="69"/>
      <c r="AE10682" s="33"/>
      <c r="AF10682" s="33"/>
      <c r="AG10682" s="33"/>
      <c r="AX10682" s="37"/>
    </row>
    <row r="10683" spans="30:50" x14ac:dyDescent="0.2">
      <c r="AD10683" s="69"/>
      <c r="AE10683" s="33"/>
      <c r="AF10683" s="33"/>
      <c r="AG10683" s="33"/>
      <c r="AX10683" s="37"/>
    </row>
    <row r="10684" spans="30:50" x14ac:dyDescent="0.2">
      <c r="AD10684" s="69"/>
      <c r="AE10684" s="33"/>
      <c r="AF10684" s="33"/>
      <c r="AG10684" s="33"/>
      <c r="AX10684" s="37"/>
    </row>
    <row r="10685" spans="30:50" x14ac:dyDescent="0.2">
      <c r="AD10685" s="69"/>
      <c r="AE10685" s="33"/>
      <c r="AF10685" s="33"/>
      <c r="AG10685" s="33"/>
      <c r="AX10685" s="37"/>
    </row>
    <row r="10686" spans="30:50" x14ac:dyDescent="0.2">
      <c r="AD10686" s="69"/>
      <c r="AE10686" s="33"/>
      <c r="AF10686" s="33"/>
      <c r="AG10686" s="33"/>
      <c r="AX10686" s="37"/>
    </row>
    <row r="10687" spans="30:50" x14ac:dyDescent="0.2">
      <c r="AD10687" s="69"/>
      <c r="AE10687" s="33"/>
      <c r="AF10687" s="33"/>
      <c r="AG10687" s="33"/>
      <c r="AX10687" s="37"/>
    </row>
    <row r="10688" spans="30:50" x14ac:dyDescent="0.2">
      <c r="AD10688" s="69"/>
      <c r="AE10688" s="33"/>
      <c r="AF10688" s="33"/>
      <c r="AG10688" s="33"/>
      <c r="AX10688" s="37"/>
    </row>
    <row r="10689" spans="30:50" x14ac:dyDescent="0.2">
      <c r="AD10689" s="69"/>
      <c r="AE10689" s="33"/>
      <c r="AF10689" s="33"/>
      <c r="AG10689" s="33"/>
      <c r="AX10689" s="37"/>
    </row>
    <row r="10690" spans="30:50" x14ac:dyDescent="0.2">
      <c r="AD10690" s="69"/>
      <c r="AE10690" s="33"/>
      <c r="AF10690" s="33"/>
      <c r="AG10690" s="33"/>
      <c r="AX10690" s="37"/>
    </row>
    <row r="10691" spans="30:50" x14ac:dyDescent="0.2">
      <c r="AD10691" s="69"/>
      <c r="AE10691" s="33"/>
      <c r="AF10691" s="33"/>
      <c r="AG10691" s="33"/>
      <c r="AX10691" s="37"/>
    </row>
    <row r="10692" spans="30:50" x14ac:dyDescent="0.2">
      <c r="AD10692" s="69"/>
      <c r="AE10692" s="33"/>
      <c r="AF10692" s="33"/>
      <c r="AG10692" s="33"/>
      <c r="AX10692" s="37"/>
    </row>
    <row r="10693" spans="30:50" x14ac:dyDescent="0.2">
      <c r="AD10693" s="69"/>
      <c r="AE10693" s="33"/>
      <c r="AF10693" s="33"/>
      <c r="AG10693" s="33"/>
      <c r="AX10693" s="37"/>
    </row>
    <row r="10694" spans="30:50" x14ac:dyDescent="0.2">
      <c r="AD10694" s="69"/>
      <c r="AE10694" s="33"/>
      <c r="AF10694" s="33"/>
      <c r="AG10694" s="33"/>
      <c r="AX10694" s="37"/>
    </row>
    <row r="10695" spans="30:50" x14ac:dyDescent="0.2">
      <c r="AD10695" s="69"/>
      <c r="AE10695" s="33"/>
      <c r="AF10695" s="33"/>
      <c r="AG10695" s="33"/>
      <c r="AX10695" s="37"/>
    </row>
    <row r="10696" spans="30:50" x14ac:dyDescent="0.2">
      <c r="AD10696" s="69"/>
      <c r="AE10696" s="33"/>
      <c r="AF10696" s="33"/>
      <c r="AG10696" s="33"/>
      <c r="AX10696" s="37"/>
    </row>
    <row r="10697" spans="30:50" x14ac:dyDescent="0.2">
      <c r="AD10697" s="69"/>
      <c r="AE10697" s="33"/>
      <c r="AF10697" s="33"/>
      <c r="AG10697" s="33"/>
      <c r="AX10697" s="37"/>
    </row>
    <row r="10698" spans="30:50" x14ac:dyDescent="0.2">
      <c r="AD10698" s="69"/>
      <c r="AE10698" s="33"/>
      <c r="AF10698" s="33"/>
      <c r="AG10698" s="33"/>
      <c r="AX10698" s="37"/>
    </row>
    <row r="10699" spans="30:50" x14ac:dyDescent="0.2">
      <c r="AD10699" s="69"/>
      <c r="AE10699" s="33"/>
      <c r="AF10699" s="33"/>
      <c r="AG10699" s="33"/>
      <c r="AX10699" s="37"/>
    </row>
    <row r="10700" spans="30:50" x14ac:dyDescent="0.2">
      <c r="AD10700" s="69"/>
      <c r="AE10700" s="33"/>
      <c r="AF10700" s="33"/>
      <c r="AG10700" s="33"/>
      <c r="AX10700" s="37"/>
    </row>
    <row r="10701" spans="30:50" x14ac:dyDescent="0.2">
      <c r="AD10701" s="69"/>
      <c r="AE10701" s="33"/>
      <c r="AF10701" s="33"/>
      <c r="AG10701" s="33"/>
      <c r="AX10701" s="37"/>
    </row>
    <row r="10702" spans="30:50" x14ac:dyDescent="0.2">
      <c r="AD10702" s="69"/>
      <c r="AE10702" s="33"/>
      <c r="AF10702" s="33"/>
      <c r="AG10702" s="33"/>
      <c r="AX10702" s="37"/>
    </row>
    <row r="10703" spans="30:50" x14ac:dyDescent="0.2">
      <c r="AD10703" s="69"/>
      <c r="AE10703" s="33"/>
      <c r="AF10703" s="33"/>
      <c r="AG10703" s="33"/>
      <c r="AX10703" s="37"/>
    </row>
    <row r="10704" spans="30:50" x14ac:dyDescent="0.2">
      <c r="AD10704" s="69"/>
      <c r="AE10704" s="33"/>
      <c r="AF10704" s="33"/>
      <c r="AG10704" s="33"/>
      <c r="AX10704" s="37"/>
    </row>
    <row r="10705" spans="30:50" x14ac:dyDescent="0.2">
      <c r="AD10705" s="69"/>
      <c r="AE10705" s="33"/>
      <c r="AF10705" s="33"/>
      <c r="AG10705" s="33"/>
      <c r="AX10705" s="37"/>
    </row>
    <row r="10706" spans="30:50" x14ac:dyDescent="0.2">
      <c r="AD10706" s="69"/>
      <c r="AE10706" s="33"/>
      <c r="AF10706" s="33"/>
      <c r="AG10706" s="33"/>
      <c r="AX10706" s="37"/>
    </row>
    <row r="10707" spans="30:50" x14ac:dyDescent="0.2">
      <c r="AD10707" s="69"/>
      <c r="AE10707" s="33"/>
      <c r="AF10707" s="33"/>
      <c r="AG10707" s="33"/>
      <c r="AX10707" s="37"/>
    </row>
    <row r="10708" spans="30:50" x14ac:dyDescent="0.2">
      <c r="AD10708" s="69"/>
      <c r="AE10708" s="33"/>
      <c r="AF10708" s="33"/>
      <c r="AG10708" s="33"/>
      <c r="AX10708" s="37"/>
    </row>
    <row r="10709" spans="30:50" x14ac:dyDescent="0.2">
      <c r="AD10709" s="69"/>
      <c r="AE10709" s="33"/>
      <c r="AF10709" s="33"/>
      <c r="AG10709" s="33"/>
      <c r="AX10709" s="37"/>
    </row>
    <row r="10710" spans="30:50" x14ac:dyDescent="0.2">
      <c r="AD10710" s="69"/>
      <c r="AE10710" s="33"/>
      <c r="AF10710" s="33"/>
      <c r="AG10710" s="33"/>
      <c r="AX10710" s="37"/>
    </row>
    <row r="10711" spans="30:50" x14ac:dyDescent="0.2">
      <c r="AD10711" s="69"/>
      <c r="AE10711" s="33"/>
      <c r="AF10711" s="33"/>
      <c r="AG10711" s="33"/>
      <c r="AX10711" s="37"/>
    </row>
    <row r="10712" spans="30:50" x14ac:dyDescent="0.2">
      <c r="AD10712" s="69"/>
      <c r="AE10712" s="33"/>
      <c r="AF10712" s="33"/>
      <c r="AG10712" s="33"/>
      <c r="AX10712" s="37"/>
    </row>
    <row r="10713" spans="30:50" x14ac:dyDescent="0.2">
      <c r="AD10713" s="69"/>
      <c r="AE10713" s="33"/>
      <c r="AF10713" s="33"/>
      <c r="AG10713" s="33"/>
      <c r="AX10713" s="37"/>
    </row>
    <row r="10714" spans="30:50" x14ac:dyDescent="0.2">
      <c r="AD10714" s="69"/>
      <c r="AE10714" s="33"/>
      <c r="AF10714" s="33"/>
      <c r="AG10714" s="33"/>
      <c r="AX10714" s="37"/>
    </row>
    <row r="10715" spans="30:50" x14ac:dyDescent="0.2">
      <c r="AD10715" s="69"/>
      <c r="AE10715" s="33"/>
      <c r="AF10715" s="33"/>
      <c r="AG10715" s="33"/>
      <c r="AX10715" s="37"/>
    </row>
    <row r="10716" spans="30:50" x14ac:dyDescent="0.2">
      <c r="AD10716" s="69"/>
      <c r="AE10716" s="33"/>
      <c r="AF10716" s="33"/>
      <c r="AG10716" s="33"/>
      <c r="AX10716" s="37"/>
    </row>
    <row r="10717" spans="30:50" x14ac:dyDescent="0.2">
      <c r="AD10717" s="69"/>
      <c r="AE10717" s="33"/>
      <c r="AF10717" s="33"/>
      <c r="AG10717" s="33"/>
      <c r="AX10717" s="37"/>
    </row>
    <row r="10718" spans="30:50" x14ac:dyDescent="0.2">
      <c r="AD10718" s="69"/>
      <c r="AE10718" s="33"/>
      <c r="AF10718" s="33"/>
      <c r="AG10718" s="33"/>
      <c r="AX10718" s="37"/>
    </row>
    <row r="10719" spans="30:50" x14ac:dyDescent="0.2">
      <c r="AD10719" s="69"/>
      <c r="AE10719" s="33"/>
      <c r="AF10719" s="33"/>
      <c r="AG10719" s="33"/>
      <c r="AX10719" s="37"/>
    </row>
    <row r="10720" spans="30:50" x14ac:dyDescent="0.2">
      <c r="AD10720" s="69"/>
      <c r="AE10720" s="33"/>
      <c r="AF10720" s="33"/>
      <c r="AG10720" s="33"/>
      <c r="AX10720" s="37"/>
    </row>
    <row r="10721" spans="30:50" x14ac:dyDescent="0.2">
      <c r="AD10721" s="69"/>
      <c r="AE10721" s="33"/>
      <c r="AF10721" s="33"/>
      <c r="AG10721" s="33"/>
      <c r="AX10721" s="37"/>
    </row>
    <row r="10722" spans="30:50" x14ac:dyDescent="0.2">
      <c r="AD10722" s="69"/>
      <c r="AE10722" s="33"/>
      <c r="AF10722" s="33"/>
      <c r="AG10722" s="33"/>
      <c r="AX10722" s="37"/>
    </row>
    <row r="10723" spans="30:50" x14ac:dyDescent="0.2">
      <c r="AD10723" s="69"/>
      <c r="AE10723" s="33"/>
      <c r="AF10723" s="33"/>
      <c r="AG10723" s="33"/>
      <c r="AX10723" s="37"/>
    </row>
    <row r="10724" spans="30:50" x14ac:dyDescent="0.2">
      <c r="AD10724" s="69"/>
      <c r="AE10724" s="33"/>
      <c r="AF10724" s="33"/>
      <c r="AG10724" s="33"/>
      <c r="AX10724" s="37"/>
    </row>
    <row r="10725" spans="30:50" x14ac:dyDescent="0.2">
      <c r="AD10725" s="69"/>
      <c r="AE10725" s="33"/>
      <c r="AF10725" s="33"/>
      <c r="AG10725" s="33"/>
      <c r="AX10725" s="37"/>
    </row>
    <row r="10726" spans="30:50" x14ac:dyDescent="0.2">
      <c r="AD10726" s="69"/>
      <c r="AE10726" s="33"/>
      <c r="AF10726" s="33"/>
      <c r="AG10726" s="33"/>
      <c r="AX10726" s="37"/>
    </row>
    <row r="10727" spans="30:50" x14ac:dyDescent="0.2">
      <c r="AD10727" s="69"/>
      <c r="AE10727" s="33"/>
      <c r="AF10727" s="33"/>
      <c r="AG10727" s="33"/>
      <c r="AX10727" s="37"/>
    </row>
    <row r="10728" spans="30:50" x14ac:dyDescent="0.2">
      <c r="AD10728" s="69"/>
      <c r="AE10728" s="33"/>
      <c r="AF10728" s="33"/>
      <c r="AG10728" s="33"/>
      <c r="AX10728" s="37"/>
    </row>
    <row r="10729" spans="30:50" x14ac:dyDescent="0.2">
      <c r="AD10729" s="69"/>
      <c r="AE10729" s="33"/>
      <c r="AF10729" s="33"/>
      <c r="AG10729" s="33"/>
      <c r="AX10729" s="37"/>
    </row>
    <row r="10730" spans="30:50" x14ac:dyDescent="0.2">
      <c r="AD10730" s="69"/>
      <c r="AE10730" s="33"/>
      <c r="AF10730" s="33"/>
      <c r="AG10730" s="33"/>
      <c r="AX10730" s="37"/>
    </row>
    <row r="10731" spans="30:50" x14ac:dyDescent="0.2">
      <c r="AD10731" s="69"/>
      <c r="AE10731" s="33"/>
      <c r="AF10731" s="33"/>
      <c r="AG10731" s="33"/>
      <c r="AX10731" s="37"/>
    </row>
    <row r="10732" spans="30:50" x14ac:dyDescent="0.2">
      <c r="AD10732" s="69"/>
      <c r="AE10732" s="33"/>
      <c r="AF10732" s="33"/>
      <c r="AG10732" s="33"/>
      <c r="AX10732" s="37"/>
    </row>
    <row r="10733" spans="30:50" x14ac:dyDescent="0.2">
      <c r="AD10733" s="69"/>
      <c r="AE10733" s="33"/>
      <c r="AF10733" s="33"/>
      <c r="AG10733" s="33"/>
      <c r="AX10733" s="37"/>
    </row>
    <row r="10734" spans="30:50" x14ac:dyDescent="0.2">
      <c r="AD10734" s="69"/>
      <c r="AE10734" s="33"/>
      <c r="AF10734" s="33"/>
      <c r="AG10734" s="33"/>
      <c r="AX10734" s="37"/>
    </row>
    <row r="10735" spans="30:50" x14ac:dyDescent="0.2">
      <c r="AD10735" s="69"/>
      <c r="AE10735" s="33"/>
      <c r="AF10735" s="33"/>
      <c r="AG10735" s="33"/>
      <c r="AX10735" s="37"/>
    </row>
    <row r="10736" spans="30:50" x14ac:dyDescent="0.2">
      <c r="AD10736" s="69"/>
      <c r="AE10736" s="33"/>
      <c r="AF10736" s="33"/>
      <c r="AG10736" s="33"/>
      <c r="AX10736" s="37"/>
    </row>
    <row r="10737" spans="30:50" x14ac:dyDescent="0.2">
      <c r="AD10737" s="69"/>
      <c r="AE10737" s="33"/>
      <c r="AF10737" s="33"/>
      <c r="AG10737" s="33"/>
      <c r="AX10737" s="37"/>
    </row>
    <row r="10738" spans="30:50" x14ac:dyDescent="0.2">
      <c r="AD10738" s="69"/>
      <c r="AE10738" s="33"/>
      <c r="AF10738" s="33"/>
      <c r="AG10738" s="33"/>
      <c r="AX10738" s="37"/>
    </row>
    <row r="10739" spans="30:50" x14ac:dyDescent="0.2">
      <c r="AD10739" s="69"/>
      <c r="AE10739" s="33"/>
      <c r="AF10739" s="33"/>
      <c r="AG10739" s="33"/>
      <c r="AX10739" s="37"/>
    </row>
    <row r="10740" spans="30:50" x14ac:dyDescent="0.2">
      <c r="AD10740" s="69"/>
      <c r="AE10740" s="33"/>
      <c r="AF10740" s="33"/>
      <c r="AG10740" s="33"/>
      <c r="AX10740" s="37"/>
    </row>
    <row r="10741" spans="30:50" x14ac:dyDescent="0.2">
      <c r="AD10741" s="69"/>
      <c r="AE10741" s="33"/>
      <c r="AF10741" s="33"/>
      <c r="AG10741" s="33"/>
      <c r="AX10741" s="37"/>
    </row>
    <row r="10742" spans="30:50" x14ac:dyDescent="0.2">
      <c r="AD10742" s="69"/>
      <c r="AE10742" s="33"/>
      <c r="AF10742" s="33"/>
      <c r="AG10742" s="33"/>
      <c r="AX10742" s="37"/>
    </row>
    <row r="10743" spans="30:50" x14ac:dyDescent="0.2">
      <c r="AD10743" s="69"/>
      <c r="AE10743" s="33"/>
      <c r="AF10743" s="33"/>
      <c r="AG10743" s="33"/>
      <c r="AX10743" s="37"/>
    </row>
    <row r="10744" spans="30:50" x14ac:dyDescent="0.2">
      <c r="AD10744" s="69"/>
      <c r="AE10744" s="33"/>
      <c r="AF10744" s="33"/>
      <c r="AG10744" s="33"/>
      <c r="AX10744" s="37"/>
    </row>
    <row r="10745" spans="30:50" x14ac:dyDescent="0.2">
      <c r="AD10745" s="69"/>
      <c r="AE10745" s="33"/>
      <c r="AF10745" s="33"/>
      <c r="AG10745" s="33"/>
      <c r="AX10745" s="37"/>
    </row>
    <row r="10746" spans="30:50" x14ac:dyDescent="0.2">
      <c r="AD10746" s="69"/>
      <c r="AE10746" s="33"/>
      <c r="AF10746" s="33"/>
      <c r="AG10746" s="33"/>
      <c r="AX10746" s="37"/>
    </row>
    <row r="10747" spans="30:50" x14ac:dyDescent="0.2">
      <c r="AD10747" s="69"/>
      <c r="AE10747" s="33"/>
      <c r="AF10747" s="33"/>
      <c r="AG10747" s="33"/>
      <c r="AX10747" s="37"/>
    </row>
    <row r="10748" spans="30:50" x14ac:dyDescent="0.2">
      <c r="AD10748" s="69"/>
      <c r="AE10748" s="33"/>
      <c r="AF10748" s="33"/>
      <c r="AG10748" s="33"/>
      <c r="AX10748" s="37"/>
    </row>
    <row r="10749" spans="30:50" x14ac:dyDescent="0.2">
      <c r="AD10749" s="69"/>
      <c r="AE10749" s="33"/>
      <c r="AF10749" s="33"/>
      <c r="AG10749" s="33"/>
      <c r="AX10749" s="37"/>
    </row>
    <row r="10750" spans="30:50" x14ac:dyDescent="0.2">
      <c r="AD10750" s="69"/>
      <c r="AE10750" s="33"/>
      <c r="AF10750" s="33"/>
      <c r="AG10750" s="33"/>
      <c r="AX10750" s="37"/>
    </row>
    <row r="10751" spans="30:50" x14ac:dyDescent="0.2">
      <c r="AD10751" s="69"/>
      <c r="AE10751" s="33"/>
      <c r="AF10751" s="33"/>
      <c r="AG10751" s="33"/>
      <c r="AX10751" s="37"/>
    </row>
    <row r="10752" spans="30:50" x14ac:dyDescent="0.2">
      <c r="AD10752" s="69"/>
      <c r="AE10752" s="33"/>
      <c r="AF10752" s="33"/>
      <c r="AG10752" s="33"/>
      <c r="AX10752" s="37"/>
    </row>
    <row r="10753" spans="30:50" x14ac:dyDescent="0.2">
      <c r="AD10753" s="69"/>
      <c r="AE10753" s="33"/>
      <c r="AF10753" s="33"/>
      <c r="AG10753" s="33"/>
      <c r="AX10753" s="37"/>
    </row>
    <row r="10754" spans="30:50" x14ac:dyDescent="0.2">
      <c r="AD10754" s="69"/>
      <c r="AE10754" s="33"/>
      <c r="AF10754" s="33"/>
      <c r="AG10754" s="33"/>
      <c r="AX10754" s="37"/>
    </row>
    <row r="10755" spans="30:50" x14ac:dyDescent="0.2">
      <c r="AD10755" s="69"/>
      <c r="AE10755" s="33"/>
      <c r="AF10755" s="33"/>
      <c r="AG10755" s="33"/>
      <c r="AX10755" s="37"/>
    </row>
    <row r="10756" spans="30:50" x14ac:dyDescent="0.2">
      <c r="AD10756" s="69"/>
      <c r="AE10756" s="33"/>
      <c r="AF10756" s="33"/>
      <c r="AG10756" s="33"/>
      <c r="AX10756" s="37"/>
    </row>
    <row r="10757" spans="30:50" x14ac:dyDescent="0.2">
      <c r="AD10757" s="69"/>
      <c r="AE10757" s="33"/>
      <c r="AF10757" s="33"/>
      <c r="AG10757" s="33"/>
      <c r="AX10757" s="37"/>
    </row>
    <row r="10758" spans="30:50" x14ac:dyDescent="0.2">
      <c r="AD10758" s="69"/>
      <c r="AE10758" s="33"/>
      <c r="AF10758" s="33"/>
      <c r="AG10758" s="33"/>
      <c r="AX10758" s="37"/>
    </row>
    <row r="10759" spans="30:50" x14ac:dyDescent="0.2">
      <c r="AD10759" s="69"/>
      <c r="AE10759" s="33"/>
      <c r="AF10759" s="33"/>
      <c r="AG10759" s="33"/>
      <c r="AX10759" s="37"/>
    </row>
    <row r="10760" spans="30:50" x14ac:dyDescent="0.2">
      <c r="AD10760" s="69"/>
      <c r="AE10760" s="33"/>
      <c r="AF10760" s="33"/>
      <c r="AG10760" s="33"/>
      <c r="AX10760" s="37"/>
    </row>
    <row r="10761" spans="30:50" x14ac:dyDescent="0.2">
      <c r="AD10761" s="69"/>
      <c r="AE10761" s="33"/>
      <c r="AF10761" s="33"/>
      <c r="AG10761" s="33"/>
      <c r="AX10761" s="37"/>
    </row>
    <row r="10762" spans="30:50" x14ac:dyDescent="0.2">
      <c r="AD10762" s="69"/>
      <c r="AE10762" s="33"/>
      <c r="AF10762" s="33"/>
      <c r="AG10762" s="33"/>
      <c r="AX10762" s="37"/>
    </row>
    <row r="10763" spans="30:50" x14ac:dyDescent="0.2">
      <c r="AD10763" s="69"/>
      <c r="AE10763" s="33"/>
      <c r="AF10763" s="33"/>
      <c r="AG10763" s="33"/>
      <c r="AX10763" s="37"/>
    </row>
    <row r="10764" spans="30:50" x14ac:dyDescent="0.2">
      <c r="AD10764" s="69"/>
      <c r="AE10764" s="33"/>
      <c r="AF10764" s="33"/>
      <c r="AG10764" s="33"/>
      <c r="AX10764" s="37"/>
    </row>
    <row r="10765" spans="30:50" x14ac:dyDescent="0.2">
      <c r="AD10765" s="69"/>
      <c r="AE10765" s="33"/>
      <c r="AF10765" s="33"/>
      <c r="AG10765" s="33"/>
      <c r="AX10765" s="37"/>
    </row>
    <row r="10766" spans="30:50" x14ac:dyDescent="0.2">
      <c r="AD10766" s="69"/>
      <c r="AE10766" s="33"/>
      <c r="AF10766" s="33"/>
      <c r="AG10766" s="33"/>
      <c r="AX10766" s="37"/>
    </row>
    <row r="10767" spans="30:50" x14ac:dyDescent="0.2">
      <c r="AD10767" s="69"/>
      <c r="AE10767" s="33"/>
      <c r="AF10767" s="33"/>
      <c r="AG10767" s="33"/>
      <c r="AX10767" s="37"/>
    </row>
    <row r="10768" spans="30:50" x14ac:dyDescent="0.2">
      <c r="AD10768" s="69"/>
      <c r="AE10768" s="33"/>
      <c r="AF10768" s="33"/>
      <c r="AG10768" s="33"/>
      <c r="AX10768" s="37"/>
    </row>
    <row r="10769" spans="30:50" x14ac:dyDescent="0.2">
      <c r="AD10769" s="69"/>
      <c r="AE10769" s="33"/>
      <c r="AF10769" s="33"/>
      <c r="AG10769" s="33"/>
      <c r="AX10769" s="37"/>
    </row>
    <row r="10770" spans="30:50" x14ac:dyDescent="0.2">
      <c r="AD10770" s="69"/>
      <c r="AE10770" s="33"/>
      <c r="AF10770" s="33"/>
      <c r="AG10770" s="33"/>
      <c r="AX10770" s="37"/>
    </row>
    <row r="10771" spans="30:50" x14ac:dyDescent="0.2">
      <c r="AD10771" s="69"/>
      <c r="AE10771" s="33"/>
      <c r="AF10771" s="33"/>
      <c r="AG10771" s="33"/>
      <c r="AX10771" s="37"/>
    </row>
    <row r="10772" spans="30:50" x14ac:dyDescent="0.2">
      <c r="AD10772" s="69"/>
      <c r="AE10772" s="33"/>
      <c r="AF10772" s="33"/>
      <c r="AG10772" s="33"/>
      <c r="AX10772" s="37"/>
    </row>
    <row r="10773" spans="30:50" x14ac:dyDescent="0.2">
      <c r="AD10773" s="69"/>
      <c r="AE10773" s="33"/>
      <c r="AF10773" s="33"/>
      <c r="AG10773" s="33"/>
      <c r="AX10773" s="37"/>
    </row>
    <row r="10774" spans="30:50" x14ac:dyDescent="0.2">
      <c r="AD10774" s="69"/>
      <c r="AE10774" s="33"/>
      <c r="AF10774" s="33"/>
      <c r="AG10774" s="33"/>
      <c r="AX10774" s="37"/>
    </row>
    <row r="10775" spans="30:50" x14ac:dyDescent="0.2">
      <c r="AD10775" s="69"/>
      <c r="AE10775" s="33"/>
      <c r="AF10775" s="33"/>
      <c r="AG10775" s="33"/>
      <c r="AX10775" s="37"/>
    </row>
    <row r="10776" spans="30:50" x14ac:dyDescent="0.2">
      <c r="AD10776" s="69"/>
      <c r="AE10776" s="33"/>
      <c r="AF10776" s="33"/>
      <c r="AG10776" s="33"/>
      <c r="AX10776" s="37"/>
    </row>
    <row r="10777" spans="30:50" x14ac:dyDescent="0.2">
      <c r="AD10777" s="69"/>
      <c r="AE10777" s="33"/>
      <c r="AF10777" s="33"/>
      <c r="AG10777" s="33"/>
      <c r="AX10777" s="37"/>
    </row>
    <row r="10778" spans="30:50" x14ac:dyDescent="0.2">
      <c r="AD10778" s="69"/>
      <c r="AE10778" s="33"/>
      <c r="AF10778" s="33"/>
      <c r="AG10778" s="33"/>
      <c r="AX10778" s="37"/>
    </row>
    <row r="10779" spans="30:50" x14ac:dyDescent="0.2">
      <c r="AD10779" s="69"/>
      <c r="AE10779" s="33"/>
      <c r="AF10779" s="33"/>
      <c r="AG10779" s="33"/>
      <c r="AX10779" s="37"/>
    </row>
    <row r="10780" spans="30:50" x14ac:dyDescent="0.2">
      <c r="AD10780" s="69"/>
      <c r="AE10780" s="33"/>
      <c r="AF10780" s="33"/>
      <c r="AG10780" s="33"/>
      <c r="AX10780" s="37"/>
    </row>
    <row r="10781" spans="30:50" x14ac:dyDescent="0.2">
      <c r="AD10781" s="69"/>
      <c r="AE10781" s="33"/>
      <c r="AF10781" s="33"/>
      <c r="AG10781" s="33"/>
      <c r="AX10781" s="37"/>
    </row>
    <row r="10782" spans="30:50" x14ac:dyDescent="0.2">
      <c r="AD10782" s="69"/>
      <c r="AE10782" s="33"/>
      <c r="AF10782" s="33"/>
      <c r="AG10782" s="33"/>
      <c r="AX10782" s="37"/>
    </row>
    <row r="10783" spans="30:50" x14ac:dyDescent="0.2">
      <c r="AD10783" s="69"/>
      <c r="AE10783" s="33"/>
      <c r="AF10783" s="33"/>
      <c r="AG10783" s="33"/>
      <c r="AX10783" s="37"/>
    </row>
    <row r="10784" spans="30:50" x14ac:dyDescent="0.2">
      <c r="AD10784" s="69"/>
      <c r="AE10784" s="33"/>
      <c r="AF10784" s="33"/>
      <c r="AG10784" s="33"/>
      <c r="AX10784" s="37"/>
    </row>
    <row r="10785" spans="30:50" x14ac:dyDescent="0.2">
      <c r="AD10785" s="69"/>
      <c r="AE10785" s="33"/>
      <c r="AF10785" s="33"/>
      <c r="AG10785" s="33"/>
      <c r="AX10785" s="37"/>
    </row>
    <row r="10786" spans="30:50" x14ac:dyDescent="0.2">
      <c r="AD10786" s="69"/>
      <c r="AE10786" s="33"/>
      <c r="AF10786" s="33"/>
      <c r="AG10786" s="33"/>
      <c r="AX10786" s="37"/>
    </row>
    <row r="10787" spans="30:50" x14ac:dyDescent="0.2">
      <c r="AD10787" s="69"/>
      <c r="AE10787" s="33"/>
      <c r="AF10787" s="33"/>
      <c r="AG10787" s="33"/>
      <c r="AX10787" s="37"/>
    </row>
    <row r="10788" spans="30:50" x14ac:dyDescent="0.2">
      <c r="AD10788" s="69"/>
      <c r="AE10788" s="33"/>
      <c r="AF10788" s="33"/>
      <c r="AG10788" s="33"/>
      <c r="AX10788" s="37"/>
    </row>
    <row r="10789" spans="30:50" x14ac:dyDescent="0.2">
      <c r="AD10789" s="69"/>
      <c r="AE10789" s="33"/>
      <c r="AF10789" s="33"/>
      <c r="AG10789" s="33"/>
      <c r="AX10789" s="37"/>
    </row>
    <row r="10790" spans="30:50" x14ac:dyDescent="0.2">
      <c r="AD10790" s="69"/>
      <c r="AE10790" s="33"/>
      <c r="AF10790" s="33"/>
      <c r="AG10790" s="33"/>
      <c r="AX10790" s="37"/>
    </row>
    <row r="10791" spans="30:50" x14ac:dyDescent="0.2">
      <c r="AD10791" s="69"/>
      <c r="AE10791" s="33"/>
      <c r="AF10791" s="33"/>
      <c r="AG10791" s="33"/>
      <c r="AX10791" s="37"/>
    </row>
    <row r="10792" spans="30:50" x14ac:dyDescent="0.2">
      <c r="AD10792" s="69"/>
      <c r="AE10792" s="33"/>
      <c r="AF10792" s="33"/>
      <c r="AG10792" s="33"/>
      <c r="AX10792" s="37"/>
    </row>
    <row r="10793" spans="30:50" x14ac:dyDescent="0.2">
      <c r="AD10793" s="69"/>
      <c r="AE10793" s="33"/>
      <c r="AF10793" s="33"/>
      <c r="AG10793" s="33"/>
      <c r="AX10793" s="37"/>
    </row>
    <row r="10794" spans="30:50" x14ac:dyDescent="0.2">
      <c r="AD10794" s="69"/>
      <c r="AE10794" s="33"/>
      <c r="AF10794" s="33"/>
      <c r="AG10794" s="33"/>
      <c r="AX10794" s="37"/>
    </row>
    <row r="10795" spans="30:50" x14ac:dyDescent="0.2">
      <c r="AD10795" s="69"/>
      <c r="AE10795" s="33"/>
      <c r="AF10795" s="33"/>
      <c r="AG10795" s="33"/>
      <c r="AX10795" s="37"/>
    </row>
    <row r="10796" spans="30:50" x14ac:dyDescent="0.2">
      <c r="AD10796" s="69"/>
      <c r="AE10796" s="33"/>
      <c r="AF10796" s="33"/>
      <c r="AG10796" s="33"/>
      <c r="AX10796" s="37"/>
    </row>
    <row r="10797" spans="30:50" x14ac:dyDescent="0.2">
      <c r="AD10797" s="69"/>
      <c r="AE10797" s="33"/>
      <c r="AF10797" s="33"/>
      <c r="AG10797" s="33"/>
      <c r="AX10797" s="37"/>
    </row>
    <row r="10798" spans="30:50" x14ac:dyDescent="0.2">
      <c r="AD10798" s="69"/>
      <c r="AE10798" s="33"/>
      <c r="AF10798" s="33"/>
      <c r="AG10798" s="33"/>
      <c r="AX10798" s="37"/>
    </row>
    <row r="10799" spans="30:50" x14ac:dyDescent="0.2">
      <c r="AD10799" s="69"/>
      <c r="AE10799" s="33"/>
      <c r="AF10799" s="33"/>
      <c r="AG10799" s="33"/>
      <c r="AX10799" s="37"/>
    </row>
    <row r="10800" spans="30:50" x14ac:dyDescent="0.2">
      <c r="AD10800" s="69"/>
      <c r="AE10800" s="33"/>
      <c r="AF10800" s="33"/>
      <c r="AG10800" s="33"/>
      <c r="AX10800" s="37"/>
    </row>
    <row r="10801" spans="30:50" x14ac:dyDescent="0.2">
      <c r="AD10801" s="69"/>
      <c r="AE10801" s="33"/>
      <c r="AF10801" s="33"/>
      <c r="AG10801" s="33"/>
      <c r="AX10801" s="37"/>
    </row>
    <row r="10802" spans="30:50" x14ac:dyDescent="0.2">
      <c r="AD10802" s="69"/>
      <c r="AE10802" s="33"/>
      <c r="AF10802" s="33"/>
      <c r="AG10802" s="33"/>
      <c r="AX10802" s="37"/>
    </row>
    <row r="10803" spans="30:50" x14ac:dyDescent="0.2">
      <c r="AD10803" s="69"/>
      <c r="AE10803" s="33"/>
      <c r="AF10803" s="33"/>
      <c r="AG10803" s="33"/>
      <c r="AX10803" s="37"/>
    </row>
    <row r="10804" spans="30:50" x14ac:dyDescent="0.2">
      <c r="AD10804" s="69"/>
      <c r="AE10804" s="33"/>
      <c r="AF10804" s="33"/>
      <c r="AG10804" s="33"/>
      <c r="AX10804" s="37"/>
    </row>
    <row r="10805" spans="30:50" x14ac:dyDescent="0.2">
      <c r="AD10805" s="69"/>
      <c r="AE10805" s="33"/>
      <c r="AF10805" s="33"/>
      <c r="AG10805" s="33"/>
      <c r="AX10805" s="37"/>
    </row>
    <row r="10806" spans="30:50" x14ac:dyDescent="0.2">
      <c r="AD10806" s="69"/>
      <c r="AE10806" s="33"/>
      <c r="AF10806" s="33"/>
      <c r="AG10806" s="33"/>
      <c r="AX10806" s="37"/>
    </row>
    <row r="10807" spans="30:50" x14ac:dyDescent="0.2">
      <c r="AD10807" s="69"/>
      <c r="AE10807" s="33"/>
      <c r="AF10807" s="33"/>
      <c r="AG10807" s="33"/>
      <c r="AX10807" s="37"/>
    </row>
    <row r="10808" spans="30:50" x14ac:dyDescent="0.2">
      <c r="AD10808" s="69"/>
      <c r="AE10808" s="33"/>
      <c r="AF10808" s="33"/>
      <c r="AG10808" s="33"/>
      <c r="AX10808" s="37"/>
    </row>
    <row r="10809" spans="30:50" x14ac:dyDescent="0.2">
      <c r="AD10809" s="69"/>
      <c r="AE10809" s="33"/>
      <c r="AF10809" s="33"/>
      <c r="AG10809" s="33"/>
      <c r="AX10809" s="37"/>
    </row>
    <row r="10810" spans="30:50" x14ac:dyDescent="0.2">
      <c r="AD10810" s="69"/>
      <c r="AE10810" s="33"/>
      <c r="AF10810" s="33"/>
      <c r="AG10810" s="33"/>
      <c r="AX10810" s="37"/>
    </row>
    <row r="10811" spans="30:50" x14ac:dyDescent="0.2">
      <c r="AD10811" s="69"/>
      <c r="AE10811" s="33"/>
      <c r="AF10811" s="33"/>
      <c r="AG10811" s="33"/>
      <c r="AX10811" s="37"/>
    </row>
    <row r="10812" spans="30:50" x14ac:dyDescent="0.2">
      <c r="AD10812" s="69"/>
      <c r="AE10812" s="33"/>
      <c r="AF10812" s="33"/>
      <c r="AG10812" s="33"/>
      <c r="AX10812" s="37"/>
    </row>
    <row r="10813" spans="30:50" x14ac:dyDescent="0.2">
      <c r="AD10813" s="69"/>
      <c r="AE10813" s="33"/>
      <c r="AF10813" s="33"/>
      <c r="AG10813" s="33"/>
      <c r="AX10813" s="37"/>
    </row>
    <row r="10814" spans="30:50" x14ac:dyDescent="0.2">
      <c r="AD10814" s="69"/>
      <c r="AE10814" s="33"/>
      <c r="AF10814" s="33"/>
      <c r="AG10814" s="33"/>
      <c r="AX10814" s="37"/>
    </row>
    <row r="10815" spans="30:50" x14ac:dyDescent="0.2">
      <c r="AD10815" s="69"/>
      <c r="AE10815" s="33"/>
      <c r="AF10815" s="33"/>
      <c r="AG10815" s="33"/>
      <c r="AX10815" s="37"/>
    </row>
    <row r="10816" spans="30:50" x14ac:dyDescent="0.2">
      <c r="AD10816" s="69"/>
      <c r="AE10816" s="33"/>
      <c r="AF10816" s="33"/>
      <c r="AG10816" s="33"/>
      <c r="AX10816" s="37"/>
    </row>
    <row r="10817" spans="30:50" x14ac:dyDescent="0.2">
      <c r="AD10817" s="69"/>
      <c r="AE10817" s="33"/>
      <c r="AF10817" s="33"/>
      <c r="AG10817" s="33"/>
      <c r="AX10817" s="37"/>
    </row>
    <row r="10818" spans="30:50" x14ac:dyDescent="0.2">
      <c r="AD10818" s="69"/>
      <c r="AE10818" s="33"/>
      <c r="AF10818" s="33"/>
      <c r="AG10818" s="33"/>
      <c r="AX10818" s="37"/>
    </row>
    <row r="10819" spans="30:50" x14ac:dyDescent="0.2">
      <c r="AD10819" s="69"/>
      <c r="AE10819" s="33"/>
      <c r="AF10819" s="33"/>
      <c r="AG10819" s="33"/>
      <c r="AX10819" s="37"/>
    </row>
    <row r="10820" spans="30:50" x14ac:dyDescent="0.2">
      <c r="AD10820" s="69"/>
      <c r="AE10820" s="33"/>
      <c r="AF10820" s="33"/>
      <c r="AG10820" s="33"/>
      <c r="AX10820" s="37"/>
    </row>
    <row r="10821" spans="30:50" x14ac:dyDescent="0.2">
      <c r="AD10821" s="69"/>
      <c r="AE10821" s="33"/>
      <c r="AF10821" s="33"/>
      <c r="AG10821" s="33"/>
      <c r="AX10821" s="37"/>
    </row>
    <row r="10822" spans="30:50" x14ac:dyDescent="0.2">
      <c r="AD10822" s="69"/>
      <c r="AE10822" s="33"/>
      <c r="AF10822" s="33"/>
      <c r="AG10822" s="33"/>
      <c r="AX10822" s="37"/>
    </row>
    <row r="10823" spans="30:50" x14ac:dyDescent="0.2">
      <c r="AD10823" s="69"/>
      <c r="AE10823" s="33"/>
      <c r="AF10823" s="33"/>
      <c r="AG10823" s="33"/>
      <c r="AX10823" s="37"/>
    </row>
    <row r="10824" spans="30:50" x14ac:dyDescent="0.2">
      <c r="AD10824" s="69"/>
      <c r="AE10824" s="33"/>
      <c r="AF10824" s="33"/>
      <c r="AG10824" s="33"/>
      <c r="AX10824" s="37"/>
    </row>
    <row r="10825" spans="30:50" x14ac:dyDescent="0.2">
      <c r="AD10825" s="69"/>
      <c r="AE10825" s="33"/>
      <c r="AF10825" s="33"/>
      <c r="AG10825" s="33"/>
      <c r="AX10825" s="37"/>
    </row>
    <row r="10826" spans="30:50" x14ac:dyDescent="0.2">
      <c r="AD10826" s="69"/>
      <c r="AE10826" s="33"/>
      <c r="AF10826" s="33"/>
      <c r="AG10826" s="33"/>
      <c r="AX10826" s="37"/>
    </row>
    <row r="10827" spans="30:50" x14ac:dyDescent="0.2">
      <c r="AD10827" s="69"/>
      <c r="AE10827" s="33"/>
      <c r="AF10827" s="33"/>
      <c r="AG10827" s="33"/>
      <c r="AX10827" s="37"/>
    </row>
    <row r="10828" spans="30:50" x14ac:dyDescent="0.2">
      <c r="AD10828" s="69"/>
      <c r="AE10828" s="33"/>
      <c r="AF10828" s="33"/>
      <c r="AG10828" s="33"/>
      <c r="AX10828" s="37"/>
    </row>
    <row r="10829" spans="30:50" x14ac:dyDescent="0.2">
      <c r="AD10829" s="69"/>
      <c r="AE10829" s="33"/>
      <c r="AF10829" s="33"/>
      <c r="AG10829" s="33"/>
      <c r="AX10829" s="37"/>
    </row>
    <row r="10830" spans="30:50" x14ac:dyDescent="0.2">
      <c r="AD10830" s="69"/>
      <c r="AE10830" s="33"/>
      <c r="AF10830" s="33"/>
      <c r="AG10830" s="33"/>
      <c r="AX10830" s="37"/>
    </row>
    <row r="10831" spans="30:50" x14ac:dyDescent="0.2">
      <c r="AD10831" s="69"/>
      <c r="AE10831" s="33"/>
      <c r="AF10831" s="33"/>
      <c r="AG10831" s="33"/>
      <c r="AX10831" s="37"/>
    </row>
    <row r="10832" spans="30:50" x14ac:dyDescent="0.2">
      <c r="AD10832" s="69"/>
      <c r="AE10832" s="33"/>
      <c r="AF10832" s="33"/>
      <c r="AG10832" s="33"/>
      <c r="AX10832" s="37"/>
    </row>
    <row r="10833" spans="30:50" x14ac:dyDescent="0.2">
      <c r="AD10833" s="69"/>
      <c r="AE10833" s="33"/>
      <c r="AF10833" s="33"/>
      <c r="AG10833" s="33"/>
      <c r="AX10833" s="37"/>
    </row>
    <row r="10834" spans="30:50" x14ac:dyDescent="0.2">
      <c r="AD10834" s="69"/>
      <c r="AE10834" s="33"/>
      <c r="AF10834" s="33"/>
      <c r="AG10834" s="33"/>
      <c r="AX10834" s="37"/>
    </row>
    <row r="10835" spans="30:50" x14ac:dyDescent="0.2">
      <c r="AD10835" s="69"/>
      <c r="AE10835" s="33"/>
      <c r="AF10835" s="33"/>
      <c r="AG10835" s="33"/>
      <c r="AX10835" s="37"/>
    </row>
    <row r="10836" spans="30:50" x14ac:dyDescent="0.2">
      <c r="AD10836" s="69"/>
      <c r="AE10836" s="33"/>
      <c r="AF10836" s="33"/>
      <c r="AG10836" s="33"/>
      <c r="AX10836" s="37"/>
    </row>
    <row r="10837" spans="30:50" x14ac:dyDescent="0.2">
      <c r="AD10837" s="69"/>
      <c r="AE10837" s="33"/>
      <c r="AF10837" s="33"/>
      <c r="AG10837" s="33"/>
      <c r="AX10837" s="37"/>
    </row>
    <row r="10838" spans="30:50" x14ac:dyDescent="0.2">
      <c r="AD10838" s="69"/>
      <c r="AE10838" s="33"/>
      <c r="AF10838" s="33"/>
      <c r="AG10838" s="33"/>
      <c r="AX10838" s="37"/>
    </row>
    <row r="10839" spans="30:50" x14ac:dyDescent="0.2">
      <c r="AD10839" s="69"/>
      <c r="AE10839" s="33"/>
      <c r="AF10839" s="33"/>
      <c r="AG10839" s="33"/>
      <c r="AX10839" s="37"/>
    </row>
    <row r="10840" spans="30:50" x14ac:dyDescent="0.2">
      <c r="AD10840" s="69"/>
      <c r="AE10840" s="33"/>
      <c r="AF10840" s="33"/>
      <c r="AG10840" s="33"/>
      <c r="AX10840" s="37"/>
    </row>
    <row r="10841" spans="30:50" x14ac:dyDescent="0.2">
      <c r="AD10841" s="69"/>
      <c r="AE10841" s="33"/>
      <c r="AF10841" s="33"/>
      <c r="AG10841" s="33"/>
      <c r="AX10841" s="37"/>
    </row>
    <row r="10842" spans="30:50" x14ac:dyDescent="0.2">
      <c r="AD10842" s="69"/>
      <c r="AE10842" s="33"/>
      <c r="AF10842" s="33"/>
      <c r="AG10842" s="33"/>
      <c r="AX10842" s="37"/>
    </row>
    <row r="10843" spans="30:50" x14ac:dyDescent="0.2">
      <c r="AD10843" s="69"/>
      <c r="AE10843" s="33"/>
      <c r="AF10843" s="33"/>
      <c r="AG10843" s="33"/>
      <c r="AX10843" s="37"/>
    </row>
    <row r="10844" spans="30:50" x14ac:dyDescent="0.2">
      <c r="AD10844" s="69"/>
      <c r="AE10844" s="33"/>
      <c r="AF10844" s="33"/>
      <c r="AG10844" s="33"/>
      <c r="AX10844" s="37"/>
    </row>
    <row r="10845" spans="30:50" x14ac:dyDescent="0.2">
      <c r="AD10845" s="69"/>
      <c r="AE10845" s="33"/>
      <c r="AF10845" s="33"/>
      <c r="AG10845" s="33"/>
      <c r="AX10845" s="37"/>
    </row>
    <row r="10846" spans="30:50" x14ac:dyDescent="0.2">
      <c r="AD10846" s="69"/>
      <c r="AE10846" s="33"/>
      <c r="AF10846" s="33"/>
      <c r="AG10846" s="33"/>
      <c r="AX10846" s="37"/>
    </row>
    <row r="10847" spans="30:50" x14ac:dyDescent="0.2">
      <c r="AD10847" s="69"/>
      <c r="AE10847" s="33"/>
      <c r="AF10847" s="33"/>
      <c r="AG10847" s="33"/>
      <c r="AX10847" s="37"/>
    </row>
    <row r="10848" spans="30:50" x14ac:dyDescent="0.2">
      <c r="AD10848" s="69"/>
      <c r="AE10848" s="33"/>
      <c r="AF10848" s="33"/>
      <c r="AG10848" s="33"/>
      <c r="AX10848" s="37"/>
    </row>
    <row r="10849" spans="30:50" x14ac:dyDescent="0.2">
      <c r="AD10849" s="69"/>
      <c r="AE10849" s="33"/>
      <c r="AF10849" s="33"/>
      <c r="AG10849" s="33"/>
      <c r="AX10849" s="37"/>
    </row>
    <row r="10850" spans="30:50" x14ac:dyDescent="0.2">
      <c r="AD10850" s="69"/>
      <c r="AE10850" s="33"/>
      <c r="AF10850" s="33"/>
      <c r="AG10850" s="33"/>
      <c r="AX10850" s="37"/>
    </row>
    <row r="10851" spans="30:50" x14ac:dyDescent="0.2">
      <c r="AD10851" s="69"/>
      <c r="AE10851" s="33"/>
      <c r="AF10851" s="33"/>
      <c r="AG10851" s="33"/>
      <c r="AX10851" s="37"/>
    </row>
    <row r="10852" spans="30:50" x14ac:dyDescent="0.2">
      <c r="AD10852" s="69"/>
      <c r="AE10852" s="33"/>
      <c r="AF10852" s="33"/>
      <c r="AG10852" s="33"/>
      <c r="AX10852" s="37"/>
    </row>
    <row r="10853" spans="30:50" x14ac:dyDescent="0.2">
      <c r="AD10853" s="69"/>
      <c r="AE10853" s="33"/>
      <c r="AF10853" s="33"/>
      <c r="AG10853" s="33"/>
      <c r="AX10853" s="37"/>
    </row>
    <row r="10854" spans="30:50" x14ac:dyDescent="0.2">
      <c r="AD10854" s="69"/>
      <c r="AE10854" s="33"/>
      <c r="AF10854" s="33"/>
      <c r="AG10854" s="33"/>
      <c r="AX10854" s="37"/>
    </row>
    <row r="10855" spans="30:50" x14ac:dyDescent="0.2">
      <c r="AD10855" s="69"/>
      <c r="AE10855" s="33"/>
      <c r="AF10855" s="33"/>
      <c r="AG10855" s="33"/>
      <c r="AX10855" s="37"/>
    </row>
    <row r="10856" spans="30:50" x14ac:dyDescent="0.2">
      <c r="AD10856" s="69"/>
      <c r="AE10856" s="33"/>
      <c r="AF10856" s="33"/>
      <c r="AG10856" s="33"/>
      <c r="AX10856" s="37"/>
    </row>
    <row r="10857" spans="30:50" x14ac:dyDescent="0.2">
      <c r="AD10857" s="69"/>
      <c r="AE10857" s="33"/>
      <c r="AF10857" s="33"/>
      <c r="AG10857" s="33"/>
      <c r="AX10857" s="37"/>
    </row>
    <row r="10858" spans="30:50" x14ac:dyDescent="0.2">
      <c r="AD10858" s="69"/>
      <c r="AE10858" s="33"/>
      <c r="AF10858" s="33"/>
      <c r="AG10858" s="33"/>
      <c r="AX10858" s="37"/>
    </row>
    <row r="10859" spans="30:50" x14ac:dyDescent="0.2">
      <c r="AD10859" s="69"/>
      <c r="AE10859" s="33"/>
      <c r="AF10859" s="33"/>
      <c r="AG10859" s="33"/>
      <c r="AX10859" s="37"/>
    </row>
    <row r="10860" spans="30:50" x14ac:dyDescent="0.2">
      <c r="AD10860" s="69"/>
      <c r="AE10860" s="33"/>
      <c r="AF10860" s="33"/>
      <c r="AG10860" s="33"/>
      <c r="AX10860" s="37"/>
    </row>
    <row r="10861" spans="30:50" x14ac:dyDescent="0.2">
      <c r="AD10861" s="69"/>
      <c r="AE10861" s="33"/>
      <c r="AF10861" s="33"/>
      <c r="AG10861" s="33"/>
      <c r="AX10861" s="37"/>
    </row>
    <row r="10862" spans="30:50" x14ac:dyDescent="0.2">
      <c r="AD10862" s="69"/>
      <c r="AE10862" s="33"/>
      <c r="AF10862" s="33"/>
      <c r="AG10862" s="33"/>
      <c r="AX10862" s="37"/>
    </row>
    <row r="10863" spans="30:50" x14ac:dyDescent="0.2">
      <c r="AD10863" s="69"/>
      <c r="AE10863" s="33"/>
      <c r="AF10863" s="33"/>
      <c r="AG10863" s="33"/>
      <c r="AX10863" s="37"/>
    </row>
    <row r="10864" spans="30:50" x14ac:dyDescent="0.2">
      <c r="AD10864" s="69"/>
      <c r="AE10864" s="33"/>
      <c r="AF10864" s="33"/>
      <c r="AG10864" s="33"/>
      <c r="AX10864" s="37"/>
    </row>
    <row r="10865" spans="30:50" x14ac:dyDescent="0.2">
      <c r="AD10865" s="69"/>
      <c r="AE10865" s="33"/>
      <c r="AF10865" s="33"/>
      <c r="AG10865" s="33"/>
      <c r="AX10865" s="37"/>
    </row>
    <row r="10866" spans="30:50" x14ac:dyDescent="0.2">
      <c r="AD10866" s="69"/>
      <c r="AE10866" s="33"/>
      <c r="AF10866" s="33"/>
      <c r="AG10866" s="33"/>
      <c r="AX10866" s="37"/>
    </row>
    <row r="10867" spans="30:50" x14ac:dyDescent="0.2">
      <c r="AD10867" s="69"/>
      <c r="AE10867" s="33"/>
      <c r="AF10867" s="33"/>
      <c r="AG10867" s="33"/>
      <c r="AX10867" s="37"/>
    </row>
    <row r="10868" spans="30:50" x14ac:dyDescent="0.2">
      <c r="AD10868" s="69"/>
      <c r="AE10868" s="33"/>
      <c r="AF10868" s="33"/>
      <c r="AG10868" s="33"/>
      <c r="AX10868" s="37"/>
    </row>
    <row r="10869" spans="30:50" x14ac:dyDescent="0.2">
      <c r="AD10869" s="69"/>
      <c r="AE10869" s="33"/>
      <c r="AF10869" s="33"/>
      <c r="AG10869" s="33"/>
      <c r="AX10869" s="37"/>
    </row>
    <row r="10870" spans="30:50" x14ac:dyDescent="0.2">
      <c r="AD10870" s="69"/>
      <c r="AE10870" s="33"/>
      <c r="AF10870" s="33"/>
      <c r="AG10870" s="33"/>
      <c r="AX10870" s="37"/>
    </row>
    <row r="10871" spans="30:50" x14ac:dyDescent="0.2">
      <c r="AD10871" s="69"/>
      <c r="AE10871" s="33"/>
      <c r="AF10871" s="33"/>
      <c r="AG10871" s="33"/>
      <c r="AX10871" s="37"/>
    </row>
    <row r="10872" spans="30:50" x14ac:dyDescent="0.2">
      <c r="AD10872" s="69"/>
      <c r="AE10872" s="33"/>
      <c r="AF10872" s="33"/>
      <c r="AG10872" s="33"/>
      <c r="AX10872" s="37"/>
    </row>
    <row r="10873" spans="30:50" x14ac:dyDescent="0.2">
      <c r="AD10873" s="69"/>
      <c r="AE10873" s="33"/>
      <c r="AF10873" s="33"/>
      <c r="AG10873" s="33"/>
      <c r="AX10873" s="37"/>
    </row>
    <row r="10874" spans="30:50" x14ac:dyDescent="0.2">
      <c r="AD10874" s="69"/>
      <c r="AE10874" s="33"/>
      <c r="AF10874" s="33"/>
      <c r="AG10874" s="33"/>
      <c r="AX10874" s="37"/>
    </row>
    <row r="10875" spans="30:50" x14ac:dyDescent="0.2">
      <c r="AD10875" s="69"/>
      <c r="AE10875" s="33"/>
      <c r="AF10875" s="33"/>
      <c r="AG10875" s="33"/>
      <c r="AX10875" s="37"/>
    </row>
    <row r="10876" spans="30:50" x14ac:dyDescent="0.2">
      <c r="AD10876" s="69"/>
      <c r="AE10876" s="33"/>
      <c r="AF10876" s="33"/>
      <c r="AG10876" s="33"/>
      <c r="AX10876" s="37"/>
    </row>
    <row r="10877" spans="30:50" x14ac:dyDescent="0.2">
      <c r="AD10877" s="69"/>
      <c r="AE10877" s="33"/>
      <c r="AF10877" s="33"/>
      <c r="AG10877" s="33"/>
      <c r="AX10877" s="37"/>
    </row>
    <row r="10878" spans="30:50" x14ac:dyDescent="0.2">
      <c r="AD10878" s="69"/>
      <c r="AE10878" s="33"/>
      <c r="AF10878" s="33"/>
      <c r="AG10878" s="33"/>
      <c r="AX10878" s="37"/>
    </row>
    <row r="10879" spans="30:50" x14ac:dyDescent="0.2">
      <c r="AD10879" s="69"/>
      <c r="AE10879" s="33"/>
      <c r="AF10879" s="33"/>
      <c r="AG10879" s="33"/>
      <c r="AX10879" s="37"/>
    </row>
    <row r="10880" spans="30:50" x14ac:dyDescent="0.2">
      <c r="AD10880" s="69"/>
      <c r="AE10880" s="33"/>
      <c r="AF10880" s="33"/>
      <c r="AG10880" s="33"/>
      <c r="AX10880" s="37"/>
    </row>
    <row r="10881" spans="30:50" x14ac:dyDescent="0.2">
      <c r="AD10881" s="69"/>
      <c r="AE10881" s="33"/>
      <c r="AF10881" s="33"/>
      <c r="AG10881" s="33"/>
      <c r="AX10881" s="37"/>
    </row>
    <row r="10882" spans="30:50" x14ac:dyDescent="0.2">
      <c r="AD10882" s="69"/>
      <c r="AE10882" s="33"/>
      <c r="AF10882" s="33"/>
      <c r="AG10882" s="33"/>
      <c r="AX10882" s="37"/>
    </row>
    <row r="10883" spans="30:50" x14ac:dyDescent="0.2">
      <c r="AD10883" s="69"/>
      <c r="AE10883" s="33"/>
      <c r="AF10883" s="33"/>
      <c r="AG10883" s="33"/>
      <c r="AX10883" s="37"/>
    </row>
    <row r="10884" spans="30:50" x14ac:dyDescent="0.2">
      <c r="AD10884" s="69"/>
      <c r="AE10884" s="33"/>
      <c r="AF10884" s="33"/>
      <c r="AG10884" s="33"/>
      <c r="AX10884" s="37"/>
    </row>
    <row r="10885" spans="30:50" x14ac:dyDescent="0.2">
      <c r="AD10885" s="69"/>
      <c r="AE10885" s="33"/>
      <c r="AF10885" s="33"/>
      <c r="AG10885" s="33"/>
      <c r="AX10885" s="37"/>
    </row>
    <row r="10886" spans="30:50" x14ac:dyDescent="0.2">
      <c r="AD10886" s="69"/>
      <c r="AE10886" s="33"/>
      <c r="AF10886" s="33"/>
      <c r="AG10886" s="33"/>
      <c r="AX10886" s="37"/>
    </row>
    <row r="10887" spans="30:50" x14ac:dyDescent="0.2">
      <c r="AD10887" s="69"/>
      <c r="AE10887" s="33"/>
      <c r="AF10887" s="33"/>
      <c r="AG10887" s="33"/>
      <c r="AX10887" s="37"/>
    </row>
    <row r="10888" spans="30:50" x14ac:dyDescent="0.2">
      <c r="AD10888" s="69"/>
      <c r="AE10888" s="33"/>
      <c r="AF10888" s="33"/>
      <c r="AG10888" s="33"/>
      <c r="AX10888" s="37"/>
    </row>
    <row r="10889" spans="30:50" x14ac:dyDescent="0.2">
      <c r="AD10889" s="69"/>
      <c r="AE10889" s="33"/>
      <c r="AF10889" s="33"/>
      <c r="AG10889" s="33"/>
      <c r="AX10889" s="37"/>
    </row>
    <row r="10890" spans="30:50" x14ac:dyDescent="0.2">
      <c r="AD10890" s="69"/>
      <c r="AE10890" s="33"/>
      <c r="AF10890" s="33"/>
      <c r="AG10890" s="33"/>
      <c r="AX10890" s="37"/>
    </row>
    <row r="10891" spans="30:50" x14ac:dyDescent="0.2">
      <c r="AD10891" s="69"/>
      <c r="AE10891" s="33"/>
      <c r="AF10891" s="33"/>
      <c r="AG10891" s="33"/>
      <c r="AX10891" s="37"/>
    </row>
    <row r="10892" spans="30:50" x14ac:dyDescent="0.2">
      <c r="AD10892" s="69"/>
      <c r="AE10892" s="33"/>
      <c r="AF10892" s="33"/>
      <c r="AG10892" s="33"/>
      <c r="AX10892" s="37"/>
    </row>
    <row r="10893" spans="30:50" x14ac:dyDescent="0.2">
      <c r="AD10893" s="69"/>
      <c r="AE10893" s="33"/>
      <c r="AF10893" s="33"/>
      <c r="AG10893" s="33"/>
      <c r="AX10893" s="37"/>
    </row>
    <row r="10894" spans="30:50" x14ac:dyDescent="0.2">
      <c r="AD10894" s="69"/>
      <c r="AE10894" s="33"/>
      <c r="AF10894" s="33"/>
      <c r="AG10894" s="33"/>
      <c r="AX10894" s="37"/>
    </row>
    <row r="10895" spans="30:50" x14ac:dyDescent="0.2">
      <c r="AD10895" s="69"/>
      <c r="AE10895" s="33"/>
      <c r="AF10895" s="33"/>
      <c r="AG10895" s="33"/>
      <c r="AX10895" s="37"/>
    </row>
    <row r="10896" spans="30:50" x14ac:dyDescent="0.2">
      <c r="AD10896" s="69"/>
      <c r="AE10896" s="33"/>
      <c r="AF10896" s="33"/>
      <c r="AG10896" s="33"/>
      <c r="AX10896" s="37"/>
    </row>
    <row r="10897" spans="30:50" x14ac:dyDescent="0.2">
      <c r="AD10897" s="69"/>
      <c r="AE10897" s="33"/>
      <c r="AF10897" s="33"/>
      <c r="AG10897" s="33"/>
      <c r="AX10897" s="37"/>
    </row>
    <row r="10898" spans="30:50" x14ac:dyDescent="0.2">
      <c r="AD10898" s="69"/>
      <c r="AE10898" s="33"/>
      <c r="AF10898" s="33"/>
      <c r="AG10898" s="33"/>
      <c r="AX10898" s="37"/>
    </row>
    <row r="10899" spans="30:50" x14ac:dyDescent="0.2">
      <c r="AD10899" s="69"/>
      <c r="AE10899" s="33"/>
      <c r="AF10899" s="33"/>
      <c r="AG10899" s="33"/>
      <c r="AX10899" s="37"/>
    </row>
    <row r="10900" spans="30:50" x14ac:dyDescent="0.2">
      <c r="AD10900" s="69"/>
      <c r="AE10900" s="33"/>
      <c r="AF10900" s="33"/>
      <c r="AG10900" s="33"/>
      <c r="AX10900" s="37"/>
    </row>
    <row r="10901" spans="30:50" x14ac:dyDescent="0.2">
      <c r="AD10901" s="69"/>
      <c r="AE10901" s="33"/>
      <c r="AF10901" s="33"/>
      <c r="AG10901" s="33"/>
      <c r="AX10901" s="37"/>
    </row>
    <row r="10902" spans="30:50" x14ac:dyDescent="0.2">
      <c r="AD10902" s="69"/>
      <c r="AE10902" s="33"/>
      <c r="AF10902" s="33"/>
      <c r="AG10902" s="33"/>
      <c r="AX10902" s="37"/>
    </row>
    <row r="10903" spans="30:50" x14ac:dyDescent="0.2">
      <c r="AD10903" s="69"/>
      <c r="AE10903" s="33"/>
      <c r="AF10903" s="33"/>
      <c r="AG10903" s="33"/>
      <c r="AX10903" s="37"/>
    </row>
    <row r="10904" spans="30:50" x14ac:dyDescent="0.2">
      <c r="AD10904" s="69"/>
      <c r="AE10904" s="33"/>
      <c r="AF10904" s="33"/>
      <c r="AG10904" s="33"/>
      <c r="AX10904" s="37"/>
    </row>
    <row r="10905" spans="30:50" x14ac:dyDescent="0.2">
      <c r="AD10905" s="69"/>
      <c r="AE10905" s="33"/>
      <c r="AF10905" s="33"/>
      <c r="AG10905" s="33"/>
      <c r="AX10905" s="37"/>
    </row>
    <row r="10906" spans="30:50" x14ac:dyDescent="0.2">
      <c r="AD10906" s="69"/>
      <c r="AE10906" s="33"/>
      <c r="AF10906" s="33"/>
      <c r="AG10906" s="33"/>
      <c r="AX10906" s="37"/>
    </row>
    <row r="10907" spans="30:50" x14ac:dyDescent="0.2">
      <c r="AD10907" s="69"/>
      <c r="AE10907" s="33"/>
      <c r="AF10907" s="33"/>
      <c r="AG10907" s="33"/>
      <c r="AX10907" s="37"/>
    </row>
    <row r="10908" spans="30:50" x14ac:dyDescent="0.2">
      <c r="AD10908" s="69"/>
      <c r="AE10908" s="33"/>
      <c r="AF10908" s="33"/>
      <c r="AG10908" s="33"/>
      <c r="AX10908" s="37"/>
    </row>
    <row r="10909" spans="30:50" x14ac:dyDescent="0.2">
      <c r="AD10909" s="69"/>
      <c r="AE10909" s="33"/>
      <c r="AF10909" s="33"/>
      <c r="AG10909" s="33"/>
      <c r="AX10909" s="37"/>
    </row>
    <row r="10910" spans="30:50" x14ac:dyDescent="0.2">
      <c r="AD10910" s="69"/>
      <c r="AE10910" s="33"/>
      <c r="AF10910" s="33"/>
      <c r="AG10910" s="33"/>
      <c r="AX10910" s="37"/>
    </row>
    <row r="10911" spans="30:50" x14ac:dyDescent="0.2">
      <c r="AD10911" s="69"/>
      <c r="AE10911" s="33"/>
      <c r="AF10911" s="33"/>
      <c r="AG10911" s="33"/>
      <c r="AX10911" s="37"/>
    </row>
    <row r="10912" spans="30:50" x14ac:dyDescent="0.2">
      <c r="AD10912" s="69"/>
      <c r="AE10912" s="33"/>
      <c r="AF10912" s="33"/>
      <c r="AG10912" s="33"/>
      <c r="AX10912" s="37"/>
    </row>
    <row r="10913" spans="30:50" x14ac:dyDescent="0.2">
      <c r="AD10913" s="69"/>
      <c r="AE10913" s="33"/>
      <c r="AF10913" s="33"/>
      <c r="AG10913" s="33"/>
      <c r="AX10913" s="37"/>
    </row>
    <row r="10914" spans="30:50" x14ac:dyDescent="0.2">
      <c r="AD10914" s="69"/>
      <c r="AE10914" s="33"/>
      <c r="AF10914" s="33"/>
      <c r="AG10914" s="33"/>
      <c r="AX10914" s="37"/>
    </row>
    <row r="10915" spans="30:50" x14ac:dyDescent="0.2">
      <c r="AD10915" s="69"/>
      <c r="AE10915" s="33"/>
      <c r="AF10915" s="33"/>
      <c r="AG10915" s="33"/>
      <c r="AX10915" s="37"/>
    </row>
    <row r="10916" spans="30:50" x14ac:dyDescent="0.2">
      <c r="AD10916" s="69"/>
      <c r="AE10916" s="33"/>
      <c r="AF10916" s="33"/>
      <c r="AG10916" s="33"/>
      <c r="AX10916" s="37"/>
    </row>
    <row r="10917" spans="30:50" x14ac:dyDescent="0.2">
      <c r="AD10917" s="69"/>
      <c r="AE10917" s="33"/>
      <c r="AF10917" s="33"/>
      <c r="AG10917" s="33"/>
      <c r="AX10917" s="37"/>
    </row>
    <row r="10918" spans="30:50" x14ac:dyDescent="0.2">
      <c r="AD10918" s="69"/>
      <c r="AE10918" s="33"/>
      <c r="AF10918" s="33"/>
      <c r="AG10918" s="33"/>
      <c r="AX10918" s="37"/>
    </row>
    <row r="10919" spans="30:50" x14ac:dyDescent="0.2">
      <c r="AD10919" s="69"/>
      <c r="AE10919" s="33"/>
      <c r="AF10919" s="33"/>
      <c r="AG10919" s="33"/>
      <c r="AX10919" s="37"/>
    </row>
    <row r="10920" spans="30:50" x14ac:dyDescent="0.2">
      <c r="AD10920" s="69"/>
      <c r="AE10920" s="33"/>
      <c r="AF10920" s="33"/>
      <c r="AG10920" s="33"/>
      <c r="AX10920" s="37"/>
    </row>
    <row r="10921" spans="30:50" x14ac:dyDescent="0.2">
      <c r="AD10921" s="69"/>
      <c r="AE10921" s="33"/>
      <c r="AF10921" s="33"/>
      <c r="AG10921" s="33"/>
      <c r="AX10921" s="37"/>
    </row>
    <row r="10922" spans="30:50" x14ac:dyDescent="0.2">
      <c r="AD10922" s="69"/>
      <c r="AE10922" s="33"/>
      <c r="AF10922" s="33"/>
      <c r="AG10922" s="33"/>
      <c r="AX10922" s="37"/>
    </row>
    <row r="10923" spans="30:50" x14ac:dyDescent="0.2">
      <c r="AD10923" s="69"/>
      <c r="AE10923" s="33"/>
      <c r="AF10923" s="33"/>
      <c r="AG10923" s="33"/>
      <c r="AX10923" s="37"/>
    </row>
    <row r="10924" spans="30:50" x14ac:dyDescent="0.2">
      <c r="AD10924" s="69"/>
      <c r="AE10924" s="33"/>
      <c r="AF10924" s="33"/>
      <c r="AG10924" s="33"/>
      <c r="AX10924" s="37"/>
    </row>
    <row r="10925" spans="30:50" x14ac:dyDescent="0.2">
      <c r="AD10925" s="69"/>
      <c r="AE10925" s="33"/>
      <c r="AF10925" s="33"/>
      <c r="AG10925" s="33"/>
      <c r="AX10925" s="37"/>
    </row>
    <row r="10926" spans="30:50" x14ac:dyDescent="0.2">
      <c r="AD10926" s="69"/>
      <c r="AE10926" s="33"/>
      <c r="AF10926" s="33"/>
      <c r="AG10926" s="33"/>
      <c r="AX10926" s="37"/>
    </row>
    <row r="10927" spans="30:50" x14ac:dyDescent="0.2">
      <c r="AD10927" s="69"/>
      <c r="AE10927" s="33"/>
      <c r="AF10927" s="33"/>
      <c r="AG10927" s="33"/>
      <c r="AX10927" s="37"/>
    </row>
    <row r="10928" spans="30:50" x14ac:dyDescent="0.2">
      <c r="AD10928" s="69"/>
      <c r="AE10928" s="33"/>
      <c r="AF10928" s="33"/>
      <c r="AG10928" s="33"/>
      <c r="AX10928" s="37"/>
    </row>
    <row r="10929" spans="30:50" x14ac:dyDescent="0.2">
      <c r="AD10929" s="69"/>
      <c r="AE10929" s="33"/>
      <c r="AF10929" s="33"/>
      <c r="AG10929" s="33"/>
      <c r="AX10929" s="37"/>
    </row>
    <row r="10930" spans="30:50" x14ac:dyDescent="0.2">
      <c r="AD10930" s="69"/>
      <c r="AE10930" s="33"/>
      <c r="AF10930" s="33"/>
      <c r="AG10930" s="33"/>
      <c r="AX10930" s="37"/>
    </row>
    <row r="10931" spans="30:50" x14ac:dyDescent="0.2">
      <c r="AD10931" s="69"/>
      <c r="AE10931" s="33"/>
      <c r="AF10931" s="33"/>
      <c r="AG10931" s="33"/>
      <c r="AX10931" s="37"/>
    </row>
    <row r="10932" spans="30:50" x14ac:dyDescent="0.2">
      <c r="AD10932" s="69"/>
      <c r="AE10932" s="33"/>
      <c r="AF10932" s="33"/>
      <c r="AG10932" s="33"/>
      <c r="AX10932" s="37"/>
    </row>
    <row r="10933" spans="30:50" x14ac:dyDescent="0.2">
      <c r="AD10933" s="69"/>
      <c r="AE10933" s="33"/>
      <c r="AF10933" s="33"/>
      <c r="AG10933" s="33"/>
      <c r="AX10933" s="37"/>
    </row>
    <row r="10934" spans="30:50" x14ac:dyDescent="0.2">
      <c r="AD10934" s="69"/>
      <c r="AE10934" s="33"/>
      <c r="AF10934" s="33"/>
      <c r="AG10934" s="33"/>
      <c r="AX10934" s="37"/>
    </row>
    <row r="10935" spans="30:50" x14ac:dyDescent="0.2">
      <c r="AD10935" s="69"/>
      <c r="AE10935" s="33"/>
      <c r="AF10935" s="33"/>
      <c r="AG10935" s="33"/>
      <c r="AX10935" s="37"/>
    </row>
    <row r="10936" spans="30:50" x14ac:dyDescent="0.2">
      <c r="AD10936" s="69"/>
      <c r="AE10936" s="33"/>
      <c r="AF10936" s="33"/>
      <c r="AG10936" s="33"/>
      <c r="AX10936" s="37"/>
    </row>
    <row r="10937" spans="30:50" x14ac:dyDescent="0.2">
      <c r="AD10937" s="69"/>
      <c r="AE10937" s="33"/>
      <c r="AF10937" s="33"/>
      <c r="AG10937" s="33"/>
      <c r="AX10937" s="37"/>
    </row>
    <row r="10938" spans="30:50" x14ac:dyDescent="0.2">
      <c r="AD10938" s="69"/>
      <c r="AE10938" s="33"/>
      <c r="AF10938" s="33"/>
      <c r="AG10938" s="33"/>
      <c r="AX10938" s="37"/>
    </row>
    <row r="10939" spans="30:50" x14ac:dyDescent="0.2">
      <c r="AD10939" s="69"/>
      <c r="AE10939" s="33"/>
      <c r="AF10939" s="33"/>
      <c r="AG10939" s="33"/>
      <c r="AX10939" s="37"/>
    </row>
    <row r="10940" spans="30:50" x14ac:dyDescent="0.2">
      <c r="AD10940" s="69"/>
      <c r="AE10940" s="33"/>
      <c r="AF10940" s="33"/>
      <c r="AG10940" s="33"/>
      <c r="AX10940" s="37"/>
    </row>
    <row r="10941" spans="30:50" x14ac:dyDescent="0.2">
      <c r="AD10941" s="69"/>
      <c r="AE10941" s="33"/>
      <c r="AF10941" s="33"/>
      <c r="AG10941" s="33"/>
      <c r="AX10941" s="37"/>
    </row>
    <row r="10942" spans="30:50" x14ac:dyDescent="0.2">
      <c r="AD10942" s="69"/>
      <c r="AE10942" s="33"/>
      <c r="AF10942" s="33"/>
      <c r="AG10942" s="33"/>
      <c r="AX10942" s="37"/>
    </row>
    <row r="10943" spans="30:50" x14ac:dyDescent="0.2">
      <c r="AD10943" s="69"/>
      <c r="AE10943" s="33"/>
      <c r="AF10943" s="33"/>
      <c r="AG10943" s="33"/>
      <c r="AX10943" s="37"/>
    </row>
    <row r="10944" spans="30:50" x14ac:dyDescent="0.2">
      <c r="AD10944" s="69"/>
      <c r="AE10944" s="33"/>
      <c r="AF10944" s="33"/>
      <c r="AG10944" s="33"/>
      <c r="AX10944" s="37"/>
    </row>
    <row r="10945" spans="30:50" x14ac:dyDescent="0.2">
      <c r="AD10945" s="69"/>
      <c r="AE10945" s="33"/>
      <c r="AF10945" s="33"/>
      <c r="AG10945" s="33"/>
      <c r="AX10945" s="37"/>
    </row>
    <row r="10946" spans="30:50" x14ac:dyDescent="0.2">
      <c r="AD10946" s="69"/>
      <c r="AE10946" s="33"/>
      <c r="AF10946" s="33"/>
      <c r="AG10946" s="33"/>
      <c r="AX10946" s="37"/>
    </row>
    <row r="10947" spans="30:50" x14ac:dyDescent="0.2">
      <c r="AD10947" s="69"/>
      <c r="AE10947" s="33"/>
      <c r="AF10947" s="33"/>
      <c r="AG10947" s="33"/>
      <c r="AX10947" s="37"/>
    </row>
    <row r="10948" spans="30:50" x14ac:dyDescent="0.2">
      <c r="AD10948" s="69"/>
      <c r="AE10948" s="33"/>
      <c r="AF10948" s="33"/>
      <c r="AG10948" s="33"/>
      <c r="AX10948" s="37"/>
    </row>
    <row r="10949" spans="30:50" x14ac:dyDescent="0.2">
      <c r="AD10949" s="69"/>
      <c r="AE10949" s="33"/>
      <c r="AF10949" s="33"/>
      <c r="AG10949" s="33"/>
      <c r="AX10949" s="37"/>
    </row>
    <row r="10950" spans="30:50" x14ac:dyDescent="0.2">
      <c r="AD10950" s="69"/>
      <c r="AE10950" s="33"/>
      <c r="AF10950" s="33"/>
      <c r="AG10950" s="33"/>
      <c r="AX10950" s="37"/>
    </row>
    <row r="10951" spans="30:50" x14ac:dyDescent="0.2">
      <c r="AD10951" s="69"/>
      <c r="AE10951" s="33"/>
      <c r="AF10951" s="33"/>
      <c r="AG10951" s="33"/>
      <c r="AX10951" s="37"/>
    </row>
    <row r="10952" spans="30:50" x14ac:dyDescent="0.2">
      <c r="AD10952" s="69"/>
      <c r="AE10952" s="33"/>
      <c r="AF10952" s="33"/>
      <c r="AG10952" s="33"/>
      <c r="AX10952" s="37"/>
    </row>
    <row r="10953" spans="30:50" x14ac:dyDescent="0.2">
      <c r="AD10953" s="69"/>
      <c r="AE10953" s="33"/>
      <c r="AF10953" s="33"/>
      <c r="AG10953" s="33"/>
      <c r="AX10953" s="37"/>
    </row>
    <row r="10954" spans="30:50" x14ac:dyDescent="0.2">
      <c r="AD10954" s="69"/>
      <c r="AE10954" s="33"/>
      <c r="AF10954" s="33"/>
      <c r="AG10954" s="33"/>
      <c r="AX10954" s="37"/>
    </row>
    <row r="10955" spans="30:50" x14ac:dyDescent="0.2">
      <c r="AD10955" s="69"/>
      <c r="AE10955" s="33"/>
      <c r="AF10955" s="33"/>
      <c r="AG10955" s="33"/>
      <c r="AX10955" s="37"/>
    </row>
    <row r="10956" spans="30:50" x14ac:dyDescent="0.2">
      <c r="AD10956" s="69"/>
      <c r="AE10956" s="33"/>
      <c r="AF10956" s="33"/>
      <c r="AG10956" s="33"/>
      <c r="AX10956" s="37"/>
    </row>
    <row r="10957" spans="30:50" x14ac:dyDescent="0.2">
      <c r="AD10957" s="69"/>
      <c r="AE10957" s="33"/>
      <c r="AF10957" s="33"/>
      <c r="AG10957" s="33"/>
      <c r="AX10957" s="37"/>
    </row>
    <row r="10958" spans="30:50" x14ac:dyDescent="0.2">
      <c r="AD10958" s="69"/>
      <c r="AE10958" s="33"/>
      <c r="AF10958" s="33"/>
      <c r="AG10958" s="33"/>
      <c r="AX10958" s="37"/>
    </row>
    <row r="10959" spans="30:50" x14ac:dyDescent="0.2">
      <c r="AD10959" s="69"/>
      <c r="AE10959" s="33"/>
      <c r="AF10959" s="33"/>
      <c r="AG10959" s="33"/>
      <c r="AX10959" s="37"/>
    </row>
    <row r="10960" spans="30:50" x14ac:dyDescent="0.2">
      <c r="AD10960" s="69"/>
      <c r="AE10960" s="33"/>
      <c r="AF10960" s="33"/>
      <c r="AG10960" s="33"/>
      <c r="AX10960" s="37"/>
    </row>
    <row r="10961" spans="30:50" x14ac:dyDescent="0.2">
      <c r="AD10961" s="69"/>
      <c r="AE10961" s="33"/>
      <c r="AF10961" s="33"/>
      <c r="AG10961" s="33"/>
      <c r="AX10961" s="37"/>
    </row>
    <row r="10962" spans="30:50" x14ac:dyDescent="0.2">
      <c r="AD10962" s="69"/>
      <c r="AE10962" s="33"/>
      <c r="AF10962" s="33"/>
      <c r="AG10962" s="33"/>
      <c r="AX10962" s="37"/>
    </row>
    <row r="10963" spans="30:50" x14ac:dyDescent="0.2">
      <c r="AD10963" s="69"/>
      <c r="AE10963" s="33"/>
      <c r="AF10963" s="33"/>
      <c r="AG10963" s="33"/>
      <c r="AX10963" s="37"/>
    </row>
    <row r="10964" spans="30:50" x14ac:dyDescent="0.2">
      <c r="AD10964" s="69"/>
      <c r="AE10964" s="33"/>
      <c r="AF10964" s="33"/>
      <c r="AG10964" s="33"/>
      <c r="AX10964" s="37"/>
    </row>
    <row r="10965" spans="30:50" x14ac:dyDescent="0.2">
      <c r="AD10965" s="69"/>
      <c r="AE10965" s="33"/>
      <c r="AF10965" s="33"/>
      <c r="AG10965" s="33"/>
      <c r="AX10965" s="37"/>
    </row>
    <row r="10966" spans="30:50" x14ac:dyDescent="0.2">
      <c r="AD10966" s="69"/>
      <c r="AE10966" s="33"/>
      <c r="AF10966" s="33"/>
      <c r="AG10966" s="33"/>
      <c r="AX10966" s="37"/>
    </row>
    <row r="10967" spans="30:50" x14ac:dyDescent="0.2">
      <c r="AD10967" s="69"/>
      <c r="AE10967" s="33"/>
      <c r="AF10967" s="33"/>
      <c r="AG10967" s="33"/>
      <c r="AX10967" s="37"/>
    </row>
    <row r="10968" spans="30:50" x14ac:dyDescent="0.2">
      <c r="AD10968" s="69"/>
      <c r="AE10968" s="33"/>
      <c r="AF10968" s="33"/>
      <c r="AG10968" s="33"/>
      <c r="AX10968" s="37"/>
    </row>
    <row r="10969" spans="30:50" x14ac:dyDescent="0.2">
      <c r="AD10969" s="69"/>
      <c r="AE10969" s="33"/>
      <c r="AF10969" s="33"/>
      <c r="AG10969" s="33"/>
      <c r="AX10969" s="37"/>
    </row>
    <row r="10970" spans="30:50" x14ac:dyDescent="0.2">
      <c r="AD10970" s="69"/>
      <c r="AE10970" s="33"/>
      <c r="AF10970" s="33"/>
      <c r="AG10970" s="33"/>
      <c r="AX10970" s="37"/>
    </row>
    <row r="10971" spans="30:50" x14ac:dyDescent="0.2">
      <c r="AD10971" s="69"/>
      <c r="AE10971" s="33"/>
      <c r="AF10971" s="33"/>
      <c r="AG10971" s="33"/>
      <c r="AX10971" s="37"/>
    </row>
    <row r="10972" spans="30:50" x14ac:dyDescent="0.2">
      <c r="AD10972" s="69"/>
      <c r="AE10972" s="33"/>
      <c r="AF10972" s="33"/>
      <c r="AG10972" s="33"/>
      <c r="AX10972" s="37"/>
    </row>
    <row r="10973" spans="30:50" x14ac:dyDescent="0.2">
      <c r="AD10973" s="69"/>
      <c r="AE10973" s="33"/>
      <c r="AF10973" s="33"/>
      <c r="AG10973" s="33"/>
      <c r="AX10973" s="37"/>
    </row>
    <row r="10974" spans="30:50" x14ac:dyDescent="0.2">
      <c r="AD10974" s="69"/>
      <c r="AE10974" s="33"/>
      <c r="AF10974" s="33"/>
      <c r="AG10974" s="33"/>
      <c r="AX10974" s="37"/>
    </row>
    <row r="10975" spans="30:50" x14ac:dyDescent="0.2">
      <c r="AD10975" s="69"/>
      <c r="AE10975" s="33"/>
      <c r="AF10975" s="33"/>
      <c r="AG10975" s="33"/>
      <c r="AX10975" s="37"/>
    </row>
    <row r="10976" spans="30:50" x14ac:dyDescent="0.2">
      <c r="AD10976" s="69"/>
      <c r="AE10976" s="33"/>
      <c r="AF10976" s="33"/>
      <c r="AG10976" s="33"/>
      <c r="AX10976" s="37"/>
    </row>
    <row r="10977" spans="30:50" x14ac:dyDescent="0.2">
      <c r="AD10977" s="69"/>
      <c r="AE10977" s="33"/>
      <c r="AF10977" s="33"/>
      <c r="AG10977" s="33"/>
      <c r="AX10977" s="37"/>
    </row>
    <row r="10978" spans="30:50" x14ac:dyDescent="0.2">
      <c r="AD10978" s="69"/>
      <c r="AE10978" s="33"/>
      <c r="AF10978" s="33"/>
      <c r="AG10978" s="33"/>
      <c r="AX10978" s="37"/>
    </row>
    <row r="10979" spans="30:50" x14ac:dyDescent="0.2">
      <c r="AD10979" s="69"/>
      <c r="AE10979" s="33"/>
      <c r="AF10979" s="33"/>
      <c r="AG10979" s="33"/>
      <c r="AX10979" s="37"/>
    </row>
    <row r="10980" spans="30:50" x14ac:dyDescent="0.2">
      <c r="AD10980" s="69"/>
      <c r="AE10980" s="33"/>
      <c r="AF10980" s="33"/>
      <c r="AG10980" s="33"/>
      <c r="AX10980" s="37"/>
    </row>
    <row r="10981" spans="30:50" x14ac:dyDescent="0.2">
      <c r="AD10981" s="69"/>
      <c r="AE10981" s="33"/>
      <c r="AF10981" s="33"/>
      <c r="AG10981" s="33"/>
      <c r="AX10981" s="37"/>
    </row>
    <row r="10982" spans="30:50" x14ac:dyDescent="0.2">
      <c r="AD10982" s="69"/>
      <c r="AE10982" s="33"/>
      <c r="AF10982" s="33"/>
      <c r="AG10982" s="33"/>
      <c r="AX10982" s="37"/>
    </row>
    <row r="10983" spans="30:50" x14ac:dyDescent="0.2">
      <c r="AD10983" s="69"/>
      <c r="AE10983" s="33"/>
      <c r="AF10983" s="33"/>
      <c r="AG10983" s="33"/>
      <c r="AX10983" s="37"/>
    </row>
    <row r="10984" spans="30:50" x14ac:dyDescent="0.2">
      <c r="AD10984" s="69"/>
      <c r="AE10984" s="33"/>
      <c r="AF10984" s="33"/>
      <c r="AG10984" s="33"/>
      <c r="AX10984" s="37"/>
    </row>
    <row r="10985" spans="30:50" x14ac:dyDescent="0.2">
      <c r="AD10985" s="69"/>
      <c r="AE10985" s="33"/>
      <c r="AF10985" s="33"/>
      <c r="AG10985" s="33"/>
      <c r="AX10985" s="37"/>
    </row>
    <row r="10986" spans="30:50" x14ac:dyDescent="0.2">
      <c r="AE10986" s="33"/>
      <c r="AF10986" s="33"/>
      <c r="AG10986" s="33"/>
      <c r="AX10986" s="37"/>
    </row>
    <row r="10987" spans="30:50" x14ac:dyDescent="0.2">
      <c r="AE10987" s="33"/>
      <c r="AF10987" s="33"/>
      <c r="AG10987" s="33"/>
      <c r="AX10987" s="37"/>
    </row>
    <row r="10988" spans="30:50" x14ac:dyDescent="0.2">
      <c r="AE10988" s="33"/>
      <c r="AF10988" s="33"/>
      <c r="AG10988" s="33"/>
      <c r="AX10988" s="37"/>
    </row>
    <row r="10989" spans="30:50" x14ac:dyDescent="0.2">
      <c r="AE10989" s="33"/>
      <c r="AF10989" s="33"/>
      <c r="AG10989" s="33"/>
      <c r="AX10989" s="37"/>
    </row>
    <row r="10990" spans="30:50" x14ac:dyDescent="0.2">
      <c r="AE10990" s="33"/>
      <c r="AF10990" s="33"/>
      <c r="AG10990" s="33"/>
      <c r="AX10990" s="37"/>
    </row>
    <row r="10991" spans="30:50" x14ac:dyDescent="0.2">
      <c r="AE10991" s="33"/>
      <c r="AF10991" s="33"/>
      <c r="AG10991" s="33"/>
      <c r="AX10991" s="37"/>
    </row>
    <row r="10992" spans="30:50" x14ac:dyDescent="0.2">
      <c r="AE10992" s="33"/>
      <c r="AF10992" s="33"/>
      <c r="AG10992" s="33"/>
      <c r="AX10992" s="37"/>
    </row>
    <row r="10993" spans="31:50" x14ac:dyDescent="0.2">
      <c r="AE10993" s="33"/>
      <c r="AF10993" s="33"/>
      <c r="AG10993" s="33"/>
      <c r="AX10993" s="37"/>
    </row>
    <row r="10994" spans="31:50" x14ac:dyDescent="0.2">
      <c r="AE10994" s="33"/>
      <c r="AF10994" s="33"/>
      <c r="AG10994" s="33"/>
      <c r="AX10994" s="37"/>
    </row>
    <row r="10995" spans="31:50" x14ac:dyDescent="0.2">
      <c r="AE10995" s="33"/>
      <c r="AF10995" s="33"/>
      <c r="AG10995" s="33"/>
      <c r="AX10995" s="37"/>
    </row>
    <row r="10996" spans="31:50" x14ac:dyDescent="0.2">
      <c r="AE10996" s="33"/>
      <c r="AF10996" s="33"/>
      <c r="AG10996" s="33"/>
      <c r="AX10996" s="37"/>
    </row>
    <row r="10997" spans="31:50" x14ac:dyDescent="0.2">
      <c r="AE10997" s="33"/>
      <c r="AF10997" s="33"/>
      <c r="AG10997" s="33"/>
      <c r="AX10997" s="37"/>
    </row>
    <row r="10998" spans="31:50" x14ac:dyDescent="0.2">
      <c r="AE10998" s="33"/>
      <c r="AF10998" s="33"/>
      <c r="AG10998" s="33"/>
      <c r="AX10998" s="37"/>
    </row>
    <row r="10999" spans="31:50" x14ac:dyDescent="0.2">
      <c r="AE10999" s="33"/>
      <c r="AF10999" s="33"/>
      <c r="AG10999" s="33"/>
      <c r="AX10999" s="37"/>
    </row>
    <row r="11000" spans="31:50" x14ac:dyDescent="0.2">
      <c r="AE11000" s="33"/>
      <c r="AF11000" s="33"/>
      <c r="AG11000" s="33"/>
      <c r="AX11000" s="37"/>
    </row>
    <row r="11001" spans="31:50" x14ac:dyDescent="0.2">
      <c r="AE11001" s="33"/>
      <c r="AF11001" s="33"/>
      <c r="AG11001" s="33"/>
      <c r="AX11001" s="37"/>
    </row>
    <row r="11002" spans="31:50" x14ac:dyDescent="0.2">
      <c r="AE11002" s="33"/>
      <c r="AF11002" s="33"/>
      <c r="AG11002" s="33"/>
      <c r="AX11002" s="37"/>
    </row>
    <row r="11003" spans="31:50" x14ac:dyDescent="0.2">
      <c r="AE11003" s="33"/>
      <c r="AF11003" s="33"/>
      <c r="AG11003" s="33"/>
      <c r="AX11003" s="37"/>
    </row>
    <row r="11004" spans="31:50" x14ac:dyDescent="0.2">
      <c r="AE11004" s="33"/>
      <c r="AF11004" s="33"/>
      <c r="AG11004" s="33"/>
      <c r="AX11004" s="37"/>
    </row>
    <row r="11005" spans="31:50" x14ac:dyDescent="0.2">
      <c r="AE11005" s="33"/>
      <c r="AF11005" s="33"/>
      <c r="AG11005" s="33"/>
      <c r="AX11005" s="37"/>
    </row>
    <row r="11006" spans="31:50" x14ac:dyDescent="0.2">
      <c r="AE11006" s="33"/>
      <c r="AF11006" s="33"/>
      <c r="AG11006" s="33"/>
      <c r="AX11006" s="37"/>
    </row>
    <row r="11007" spans="31:50" x14ac:dyDescent="0.2">
      <c r="AE11007" s="33"/>
      <c r="AF11007" s="33"/>
      <c r="AG11007" s="33"/>
      <c r="AX11007" s="37"/>
    </row>
    <row r="11008" spans="31:50" x14ac:dyDescent="0.2">
      <c r="AE11008" s="33"/>
      <c r="AF11008" s="33"/>
      <c r="AG11008" s="33"/>
      <c r="AX11008" s="37"/>
    </row>
    <row r="11009" spans="31:50" x14ac:dyDescent="0.2">
      <c r="AE11009" s="33"/>
      <c r="AF11009" s="33"/>
      <c r="AG11009" s="33"/>
      <c r="AX11009" s="37"/>
    </row>
    <row r="11010" spans="31:50" x14ac:dyDescent="0.2">
      <c r="AE11010" s="33"/>
      <c r="AF11010" s="33"/>
      <c r="AG11010" s="33"/>
      <c r="AX11010" s="37"/>
    </row>
    <row r="11011" spans="31:50" x14ac:dyDescent="0.2">
      <c r="AE11011" s="33"/>
      <c r="AF11011" s="33"/>
      <c r="AG11011" s="33"/>
      <c r="AX11011" s="37"/>
    </row>
    <row r="11012" spans="31:50" x14ac:dyDescent="0.2">
      <c r="AE11012" s="33"/>
      <c r="AF11012" s="33"/>
      <c r="AG11012" s="33"/>
      <c r="AX11012" s="37"/>
    </row>
    <row r="11013" spans="31:50" x14ac:dyDescent="0.2">
      <c r="AE11013" s="33"/>
      <c r="AF11013" s="33"/>
      <c r="AG11013" s="33"/>
      <c r="AX11013" s="37"/>
    </row>
    <row r="11014" spans="31:50" x14ac:dyDescent="0.2">
      <c r="AE11014" s="33"/>
      <c r="AF11014" s="33"/>
      <c r="AG11014" s="33"/>
      <c r="AX11014" s="37"/>
    </row>
    <row r="11015" spans="31:50" x14ac:dyDescent="0.2">
      <c r="AE11015" s="33"/>
      <c r="AF11015" s="33"/>
      <c r="AG11015" s="33"/>
      <c r="AX11015" s="37"/>
    </row>
    <row r="11016" spans="31:50" x14ac:dyDescent="0.2">
      <c r="AE11016" s="33"/>
      <c r="AF11016" s="33"/>
      <c r="AG11016" s="33"/>
      <c r="AX11016" s="37"/>
    </row>
    <row r="11017" spans="31:50" x14ac:dyDescent="0.2">
      <c r="AE11017" s="33"/>
      <c r="AF11017" s="33"/>
      <c r="AG11017" s="33"/>
      <c r="AX11017" s="37"/>
    </row>
    <row r="11018" spans="31:50" x14ac:dyDescent="0.2">
      <c r="AE11018" s="33"/>
      <c r="AF11018" s="33"/>
      <c r="AG11018" s="33"/>
      <c r="AX11018" s="37"/>
    </row>
    <row r="11019" spans="31:50" x14ac:dyDescent="0.2">
      <c r="AE11019" s="33"/>
      <c r="AF11019" s="33"/>
      <c r="AG11019" s="33"/>
      <c r="AX11019" s="37"/>
    </row>
    <row r="11020" spans="31:50" x14ac:dyDescent="0.2">
      <c r="AE11020" s="33"/>
      <c r="AF11020" s="33"/>
      <c r="AG11020" s="33"/>
      <c r="AX11020" s="37"/>
    </row>
    <row r="11021" spans="31:50" x14ac:dyDescent="0.2">
      <c r="AE11021" s="33"/>
      <c r="AF11021" s="33"/>
      <c r="AG11021" s="33"/>
      <c r="AX11021" s="37"/>
    </row>
    <row r="11022" spans="31:50" x14ac:dyDescent="0.2">
      <c r="AE11022" s="33"/>
      <c r="AF11022" s="33"/>
      <c r="AG11022" s="33"/>
      <c r="AX11022" s="37"/>
    </row>
    <row r="11023" spans="31:50" x14ac:dyDescent="0.2">
      <c r="AE11023" s="33"/>
      <c r="AF11023" s="33"/>
      <c r="AG11023" s="33"/>
      <c r="AX11023" s="37"/>
    </row>
    <row r="11024" spans="31:50" x14ac:dyDescent="0.2">
      <c r="AE11024" s="33"/>
      <c r="AF11024" s="33"/>
      <c r="AG11024" s="33"/>
      <c r="AX11024" s="37"/>
    </row>
    <row r="11025" spans="31:50" x14ac:dyDescent="0.2">
      <c r="AE11025" s="33"/>
      <c r="AF11025" s="33"/>
      <c r="AG11025" s="33"/>
      <c r="AX11025" s="37"/>
    </row>
    <row r="11026" spans="31:50" x14ac:dyDescent="0.2">
      <c r="AE11026" s="33"/>
      <c r="AF11026" s="33"/>
      <c r="AG11026" s="33"/>
      <c r="AX11026" s="37"/>
    </row>
    <row r="11027" spans="31:50" x14ac:dyDescent="0.2">
      <c r="AE11027" s="33"/>
      <c r="AF11027" s="33"/>
      <c r="AG11027" s="33"/>
      <c r="AX11027" s="37"/>
    </row>
    <row r="11028" spans="31:50" x14ac:dyDescent="0.2">
      <c r="AE11028" s="33"/>
      <c r="AF11028" s="33"/>
      <c r="AG11028" s="33"/>
      <c r="AX11028" s="37"/>
    </row>
    <row r="11029" spans="31:50" x14ac:dyDescent="0.2">
      <c r="AE11029" s="33"/>
      <c r="AF11029" s="33"/>
      <c r="AG11029" s="33"/>
      <c r="AX11029" s="37"/>
    </row>
    <row r="11030" spans="31:50" x14ac:dyDescent="0.2">
      <c r="AE11030" s="33"/>
      <c r="AF11030" s="33"/>
      <c r="AG11030" s="33"/>
      <c r="AX11030" s="37"/>
    </row>
    <row r="11031" spans="31:50" x14ac:dyDescent="0.2">
      <c r="AE11031" s="33"/>
      <c r="AF11031" s="33"/>
      <c r="AG11031" s="33"/>
      <c r="AX11031" s="37"/>
    </row>
    <row r="11032" spans="31:50" x14ac:dyDescent="0.2">
      <c r="AE11032" s="33"/>
      <c r="AF11032" s="33"/>
      <c r="AG11032" s="33"/>
      <c r="AX11032" s="37"/>
    </row>
    <row r="11033" spans="31:50" x14ac:dyDescent="0.2">
      <c r="AE11033" s="33"/>
      <c r="AF11033" s="33"/>
      <c r="AG11033" s="33"/>
      <c r="AX11033" s="37"/>
    </row>
    <row r="11034" spans="31:50" x14ac:dyDescent="0.2">
      <c r="AE11034" s="33"/>
      <c r="AF11034" s="33"/>
      <c r="AG11034" s="33"/>
      <c r="AX11034" s="37"/>
    </row>
    <row r="11035" spans="31:50" x14ac:dyDescent="0.2">
      <c r="AE11035" s="33"/>
      <c r="AF11035" s="33"/>
      <c r="AG11035" s="33"/>
      <c r="AX11035" s="37"/>
    </row>
    <row r="11036" spans="31:50" x14ac:dyDescent="0.2">
      <c r="AE11036" s="33"/>
      <c r="AF11036" s="33"/>
      <c r="AG11036" s="33"/>
      <c r="AX11036" s="37"/>
    </row>
    <row r="11037" spans="31:50" x14ac:dyDescent="0.2">
      <c r="AE11037" s="33"/>
      <c r="AF11037" s="33"/>
      <c r="AG11037" s="33"/>
      <c r="AX11037" s="37"/>
    </row>
    <row r="11038" spans="31:50" x14ac:dyDescent="0.2">
      <c r="AE11038" s="33"/>
      <c r="AF11038" s="33"/>
      <c r="AG11038" s="33"/>
      <c r="AX11038" s="37"/>
    </row>
    <row r="11039" spans="31:50" x14ac:dyDescent="0.2">
      <c r="AE11039" s="33"/>
      <c r="AF11039" s="33"/>
      <c r="AG11039" s="33"/>
      <c r="AX11039" s="37"/>
    </row>
    <row r="11040" spans="31:50" x14ac:dyDescent="0.2">
      <c r="AE11040" s="33"/>
      <c r="AF11040" s="33"/>
      <c r="AG11040" s="33"/>
      <c r="AX11040" s="37"/>
    </row>
    <row r="11041" spans="31:50" x14ac:dyDescent="0.2">
      <c r="AE11041" s="33"/>
      <c r="AF11041" s="33"/>
      <c r="AG11041" s="33"/>
      <c r="AX11041" s="37"/>
    </row>
    <row r="11042" spans="31:50" x14ac:dyDescent="0.2">
      <c r="AE11042" s="33"/>
      <c r="AF11042" s="33"/>
      <c r="AG11042" s="33"/>
      <c r="AX11042" s="37"/>
    </row>
    <row r="11043" spans="31:50" x14ac:dyDescent="0.2">
      <c r="AE11043" s="33"/>
      <c r="AF11043" s="33"/>
      <c r="AG11043" s="33"/>
      <c r="AX11043" s="37"/>
    </row>
    <row r="11044" spans="31:50" x14ac:dyDescent="0.2">
      <c r="AE11044" s="33"/>
      <c r="AF11044" s="33"/>
      <c r="AG11044" s="33"/>
      <c r="AX11044" s="37"/>
    </row>
    <row r="11045" spans="31:50" x14ac:dyDescent="0.2">
      <c r="AE11045" s="33"/>
      <c r="AF11045" s="33"/>
      <c r="AG11045" s="33"/>
      <c r="AX11045" s="37"/>
    </row>
    <row r="11046" spans="31:50" x14ac:dyDescent="0.2">
      <c r="AE11046" s="33"/>
      <c r="AF11046" s="33"/>
      <c r="AG11046" s="33"/>
      <c r="AX11046" s="37"/>
    </row>
    <row r="11047" spans="31:50" x14ac:dyDescent="0.2">
      <c r="AE11047" s="33"/>
      <c r="AF11047" s="33"/>
      <c r="AG11047" s="33"/>
      <c r="AX11047" s="37"/>
    </row>
    <row r="11048" spans="31:50" x14ac:dyDescent="0.2">
      <c r="AE11048" s="33"/>
      <c r="AF11048" s="33"/>
      <c r="AG11048" s="33"/>
      <c r="AX11048" s="37"/>
    </row>
    <row r="11049" spans="31:50" x14ac:dyDescent="0.2">
      <c r="AE11049" s="33"/>
      <c r="AF11049" s="33"/>
      <c r="AG11049" s="33"/>
      <c r="AX11049" s="37"/>
    </row>
    <row r="11050" spans="31:50" x14ac:dyDescent="0.2">
      <c r="AE11050" s="33"/>
      <c r="AF11050" s="33"/>
      <c r="AG11050" s="33"/>
      <c r="AX11050" s="37"/>
    </row>
    <row r="11051" spans="31:50" x14ac:dyDescent="0.2">
      <c r="AE11051" s="33"/>
      <c r="AF11051" s="33"/>
      <c r="AG11051" s="33"/>
      <c r="AX11051" s="37"/>
    </row>
    <row r="11052" spans="31:50" x14ac:dyDescent="0.2">
      <c r="AE11052" s="33"/>
      <c r="AF11052" s="33"/>
      <c r="AG11052" s="33"/>
      <c r="AX11052" s="37"/>
    </row>
    <row r="11053" spans="31:50" x14ac:dyDescent="0.2">
      <c r="AE11053" s="33"/>
      <c r="AF11053" s="33"/>
      <c r="AG11053" s="33"/>
      <c r="AX11053" s="37"/>
    </row>
    <row r="11054" spans="31:50" x14ac:dyDescent="0.2">
      <c r="AE11054" s="33"/>
      <c r="AF11054" s="33"/>
      <c r="AG11054" s="33"/>
      <c r="AX11054" s="37"/>
    </row>
    <row r="11055" spans="31:50" x14ac:dyDescent="0.2">
      <c r="AE11055" s="33"/>
      <c r="AF11055" s="33"/>
      <c r="AG11055" s="33"/>
      <c r="AX11055" s="37"/>
    </row>
    <row r="11056" spans="31:50" x14ac:dyDescent="0.2">
      <c r="AE11056" s="33"/>
      <c r="AF11056" s="33"/>
      <c r="AG11056" s="33"/>
      <c r="AX11056" s="37"/>
    </row>
    <row r="11057" spans="31:50" x14ac:dyDescent="0.2">
      <c r="AE11057" s="33"/>
      <c r="AF11057" s="33"/>
      <c r="AG11057" s="33"/>
      <c r="AX11057" s="37"/>
    </row>
    <row r="11058" spans="31:50" x14ac:dyDescent="0.2">
      <c r="AE11058" s="33"/>
      <c r="AF11058" s="33"/>
      <c r="AG11058" s="33"/>
      <c r="AX11058" s="37"/>
    </row>
    <row r="11059" spans="31:50" x14ac:dyDescent="0.2">
      <c r="AE11059" s="33"/>
      <c r="AF11059" s="33"/>
      <c r="AG11059" s="33"/>
      <c r="AX11059" s="37"/>
    </row>
    <row r="11060" spans="31:50" x14ac:dyDescent="0.2">
      <c r="AE11060" s="33"/>
      <c r="AF11060" s="33"/>
      <c r="AG11060" s="33"/>
      <c r="AX11060" s="37"/>
    </row>
    <row r="11061" spans="31:50" x14ac:dyDescent="0.2">
      <c r="AE11061" s="33"/>
      <c r="AF11061" s="33"/>
      <c r="AG11061" s="33"/>
      <c r="AX11061" s="37"/>
    </row>
    <row r="11062" spans="31:50" x14ac:dyDescent="0.2">
      <c r="AE11062" s="33"/>
      <c r="AF11062" s="33"/>
      <c r="AG11062" s="33"/>
      <c r="AX11062" s="37"/>
    </row>
    <row r="11063" spans="31:50" x14ac:dyDescent="0.2">
      <c r="AE11063" s="33"/>
      <c r="AF11063" s="33"/>
      <c r="AG11063" s="33"/>
      <c r="AX11063" s="37"/>
    </row>
    <row r="11064" spans="31:50" x14ac:dyDescent="0.2">
      <c r="AE11064" s="33"/>
      <c r="AF11064" s="33"/>
      <c r="AG11064" s="33"/>
      <c r="AX11064" s="37"/>
    </row>
    <row r="11065" spans="31:50" x14ac:dyDescent="0.2">
      <c r="AE11065" s="33"/>
      <c r="AF11065" s="33"/>
      <c r="AG11065" s="33"/>
      <c r="AX11065" s="37"/>
    </row>
    <row r="11066" spans="31:50" x14ac:dyDescent="0.2">
      <c r="AE11066" s="33"/>
      <c r="AF11066" s="33"/>
      <c r="AG11066" s="33"/>
      <c r="AX11066" s="37"/>
    </row>
    <row r="11067" spans="31:50" x14ac:dyDescent="0.2">
      <c r="AE11067" s="33"/>
      <c r="AF11067" s="33"/>
      <c r="AG11067" s="33"/>
      <c r="AX11067" s="37"/>
    </row>
    <row r="11068" spans="31:50" x14ac:dyDescent="0.2">
      <c r="AE11068" s="33"/>
      <c r="AF11068" s="33"/>
      <c r="AG11068" s="33"/>
      <c r="AX11068" s="37"/>
    </row>
    <row r="11069" spans="31:50" x14ac:dyDescent="0.2">
      <c r="AE11069" s="33"/>
      <c r="AF11069" s="33"/>
      <c r="AG11069" s="33"/>
      <c r="AX11069" s="37"/>
    </row>
    <row r="11070" spans="31:50" x14ac:dyDescent="0.2">
      <c r="AE11070" s="33"/>
      <c r="AF11070" s="33"/>
      <c r="AG11070" s="33"/>
      <c r="AX11070" s="37"/>
    </row>
    <row r="11071" spans="31:50" x14ac:dyDescent="0.2">
      <c r="AE11071" s="33"/>
      <c r="AF11071" s="33"/>
      <c r="AG11071" s="33"/>
      <c r="AX11071" s="37"/>
    </row>
    <row r="11072" spans="31:50" x14ac:dyDescent="0.2">
      <c r="AE11072" s="33"/>
      <c r="AF11072" s="33"/>
      <c r="AG11072" s="33"/>
      <c r="AX11072" s="37"/>
    </row>
    <row r="11073" spans="31:50" x14ac:dyDescent="0.2">
      <c r="AE11073" s="33"/>
      <c r="AF11073" s="33"/>
      <c r="AG11073" s="33"/>
      <c r="AX11073" s="37"/>
    </row>
    <row r="11074" spans="31:50" x14ac:dyDescent="0.2">
      <c r="AE11074" s="33"/>
      <c r="AF11074" s="33"/>
      <c r="AG11074" s="33"/>
      <c r="AX11074" s="37"/>
    </row>
    <row r="11075" spans="31:50" x14ac:dyDescent="0.2">
      <c r="AE11075" s="33"/>
      <c r="AF11075" s="33"/>
      <c r="AG11075" s="33"/>
      <c r="AX11075" s="37"/>
    </row>
    <row r="11076" spans="31:50" x14ac:dyDescent="0.2">
      <c r="AE11076" s="33"/>
      <c r="AF11076" s="33"/>
      <c r="AG11076" s="33"/>
      <c r="AX11076" s="37"/>
    </row>
    <row r="11077" spans="31:50" x14ac:dyDescent="0.2">
      <c r="AE11077" s="33"/>
      <c r="AF11077" s="33"/>
      <c r="AG11077" s="33"/>
      <c r="AX11077" s="37"/>
    </row>
    <row r="11078" spans="31:50" x14ac:dyDescent="0.2">
      <c r="AE11078" s="33"/>
      <c r="AF11078" s="33"/>
      <c r="AG11078" s="33"/>
      <c r="AX11078" s="37"/>
    </row>
    <row r="11079" spans="31:50" x14ac:dyDescent="0.2">
      <c r="AE11079" s="33"/>
      <c r="AF11079" s="33"/>
      <c r="AG11079" s="33"/>
      <c r="AX11079" s="37"/>
    </row>
    <row r="11080" spans="31:50" x14ac:dyDescent="0.2">
      <c r="AE11080" s="33"/>
      <c r="AF11080" s="33"/>
      <c r="AG11080" s="33"/>
      <c r="AX11080" s="37"/>
    </row>
    <row r="11081" spans="31:50" x14ac:dyDescent="0.2">
      <c r="AE11081" s="33"/>
      <c r="AF11081" s="33"/>
      <c r="AG11081" s="33"/>
      <c r="AX11081" s="37"/>
    </row>
    <row r="11082" spans="31:50" x14ac:dyDescent="0.2">
      <c r="AE11082" s="33"/>
      <c r="AF11082" s="33"/>
      <c r="AG11082" s="33"/>
      <c r="AX11082" s="37"/>
    </row>
    <row r="11083" spans="31:50" x14ac:dyDescent="0.2">
      <c r="AE11083" s="33"/>
      <c r="AF11083" s="33"/>
      <c r="AG11083" s="33"/>
      <c r="AX11083" s="37"/>
    </row>
    <row r="11084" spans="31:50" x14ac:dyDescent="0.2">
      <c r="AE11084" s="33"/>
      <c r="AF11084" s="33"/>
      <c r="AG11084" s="33"/>
      <c r="AX11084" s="37"/>
    </row>
    <row r="11085" spans="31:50" x14ac:dyDescent="0.2">
      <c r="AE11085" s="33"/>
      <c r="AF11085" s="33"/>
      <c r="AG11085" s="33"/>
      <c r="AX11085" s="37"/>
    </row>
    <row r="11086" spans="31:50" x14ac:dyDescent="0.2">
      <c r="AE11086" s="33"/>
      <c r="AF11086" s="33"/>
      <c r="AG11086" s="33"/>
      <c r="AX11086" s="37"/>
    </row>
    <row r="11087" spans="31:50" x14ac:dyDescent="0.2">
      <c r="AE11087" s="33"/>
      <c r="AF11087" s="33"/>
      <c r="AG11087" s="33"/>
      <c r="AX11087" s="37"/>
    </row>
    <row r="11088" spans="31:50" x14ac:dyDescent="0.2">
      <c r="AE11088" s="33"/>
      <c r="AF11088" s="33"/>
      <c r="AG11088" s="33"/>
      <c r="AX11088" s="37"/>
    </row>
    <row r="11089" spans="31:50" x14ac:dyDescent="0.2">
      <c r="AE11089" s="33"/>
      <c r="AF11089" s="33"/>
      <c r="AG11089" s="33"/>
      <c r="AX11089" s="37"/>
    </row>
    <row r="11090" spans="31:50" x14ac:dyDescent="0.2">
      <c r="AE11090" s="33"/>
      <c r="AF11090" s="33"/>
      <c r="AG11090" s="33"/>
      <c r="AX11090" s="37"/>
    </row>
    <row r="11091" spans="31:50" x14ac:dyDescent="0.2">
      <c r="AE11091" s="33"/>
      <c r="AF11091" s="33"/>
      <c r="AG11091" s="33"/>
      <c r="AX11091" s="37"/>
    </row>
    <row r="11092" spans="31:50" x14ac:dyDescent="0.2">
      <c r="AE11092" s="33"/>
      <c r="AF11092" s="33"/>
      <c r="AG11092" s="33"/>
      <c r="AX11092" s="37"/>
    </row>
    <row r="11093" spans="31:50" x14ac:dyDescent="0.2">
      <c r="AE11093" s="33"/>
      <c r="AF11093" s="33"/>
      <c r="AG11093" s="33"/>
      <c r="AX11093" s="37"/>
    </row>
    <row r="11094" spans="31:50" x14ac:dyDescent="0.2">
      <c r="AE11094" s="33"/>
      <c r="AF11094" s="33"/>
      <c r="AG11094" s="33"/>
      <c r="AX11094" s="37"/>
    </row>
    <row r="11095" spans="31:50" x14ac:dyDescent="0.2">
      <c r="AE11095" s="33"/>
      <c r="AF11095" s="33"/>
      <c r="AG11095" s="33"/>
      <c r="AX11095" s="37"/>
    </row>
    <row r="11096" spans="31:50" x14ac:dyDescent="0.2">
      <c r="AE11096" s="33"/>
      <c r="AF11096" s="33"/>
      <c r="AG11096" s="33"/>
      <c r="AX11096" s="37"/>
    </row>
    <row r="11097" spans="31:50" x14ac:dyDescent="0.2">
      <c r="AE11097" s="33"/>
      <c r="AF11097" s="33"/>
      <c r="AG11097" s="33"/>
      <c r="AX11097" s="37"/>
    </row>
    <row r="11098" spans="31:50" x14ac:dyDescent="0.2">
      <c r="AE11098" s="33"/>
      <c r="AF11098" s="33"/>
      <c r="AG11098" s="33"/>
      <c r="AX11098" s="37"/>
    </row>
    <row r="11099" spans="31:50" x14ac:dyDescent="0.2">
      <c r="AE11099" s="33"/>
      <c r="AF11099" s="33"/>
      <c r="AG11099" s="33"/>
      <c r="AX11099" s="37"/>
    </row>
    <row r="11100" spans="31:50" x14ac:dyDescent="0.2">
      <c r="AE11100" s="33"/>
      <c r="AF11100" s="33"/>
      <c r="AG11100" s="33"/>
      <c r="AX11100" s="37"/>
    </row>
    <row r="11101" spans="31:50" x14ac:dyDescent="0.2">
      <c r="AE11101" s="33"/>
      <c r="AF11101" s="33"/>
      <c r="AG11101" s="33"/>
      <c r="AX11101" s="37"/>
    </row>
    <row r="11102" spans="31:50" x14ac:dyDescent="0.2">
      <c r="AE11102" s="33"/>
      <c r="AF11102" s="33"/>
      <c r="AG11102" s="33"/>
      <c r="AX11102" s="37"/>
    </row>
    <row r="11103" spans="31:50" x14ac:dyDescent="0.2">
      <c r="AE11103" s="33"/>
      <c r="AF11103" s="33"/>
      <c r="AG11103" s="33"/>
      <c r="AX11103" s="37"/>
    </row>
    <row r="11104" spans="31:50" x14ac:dyDescent="0.2">
      <c r="AE11104" s="33"/>
      <c r="AF11104" s="33"/>
      <c r="AG11104" s="33"/>
      <c r="AX11104" s="37"/>
    </row>
    <row r="11105" spans="31:50" x14ac:dyDescent="0.2">
      <c r="AE11105" s="33"/>
      <c r="AF11105" s="33"/>
      <c r="AG11105" s="33"/>
      <c r="AX11105" s="37"/>
    </row>
    <row r="11106" spans="31:50" x14ac:dyDescent="0.2">
      <c r="AE11106" s="33"/>
      <c r="AF11106" s="33"/>
      <c r="AG11106" s="33"/>
      <c r="AX11106" s="37"/>
    </row>
    <row r="11107" spans="31:50" x14ac:dyDescent="0.2">
      <c r="AE11107" s="33"/>
      <c r="AF11107" s="33"/>
      <c r="AG11107" s="33"/>
      <c r="AX11107" s="37"/>
    </row>
    <row r="11108" spans="31:50" x14ac:dyDescent="0.2">
      <c r="AE11108" s="33"/>
      <c r="AF11108" s="33"/>
      <c r="AG11108" s="33"/>
      <c r="AX11108" s="37"/>
    </row>
    <row r="11109" spans="31:50" x14ac:dyDescent="0.2">
      <c r="AE11109" s="33"/>
      <c r="AF11109" s="33"/>
      <c r="AG11109" s="33"/>
      <c r="AX11109" s="37"/>
    </row>
    <row r="11110" spans="31:50" x14ac:dyDescent="0.2">
      <c r="AE11110" s="33"/>
      <c r="AF11110" s="33"/>
      <c r="AG11110" s="33"/>
      <c r="AX11110" s="37"/>
    </row>
    <row r="11111" spans="31:50" x14ac:dyDescent="0.2">
      <c r="AE11111" s="33"/>
      <c r="AF11111" s="33"/>
      <c r="AG11111" s="33"/>
      <c r="AX11111" s="37"/>
    </row>
    <row r="11112" spans="31:50" x14ac:dyDescent="0.2">
      <c r="AE11112" s="33"/>
      <c r="AF11112" s="33"/>
      <c r="AG11112" s="33"/>
      <c r="AX11112" s="37"/>
    </row>
    <row r="11113" spans="31:50" x14ac:dyDescent="0.2">
      <c r="AE11113" s="33"/>
      <c r="AF11113" s="33"/>
      <c r="AG11113" s="33"/>
      <c r="AX11113" s="37"/>
    </row>
    <row r="11114" spans="31:50" x14ac:dyDescent="0.2">
      <c r="AE11114" s="33"/>
      <c r="AF11114" s="33"/>
      <c r="AG11114" s="33"/>
      <c r="AX11114" s="37"/>
    </row>
    <row r="11115" spans="31:50" x14ac:dyDescent="0.2">
      <c r="AE11115" s="33"/>
      <c r="AF11115" s="33"/>
      <c r="AG11115" s="33"/>
      <c r="AX11115" s="37"/>
    </row>
    <row r="11116" spans="31:50" x14ac:dyDescent="0.2">
      <c r="AE11116" s="33"/>
      <c r="AF11116" s="33"/>
      <c r="AG11116" s="33"/>
      <c r="AX11116" s="37"/>
    </row>
    <row r="11117" spans="31:50" x14ac:dyDescent="0.2">
      <c r="AE11117" s="33"/>
      <c r="AF11117" s="33"/>
      <c r="AG11117" s="33"/>
      <c r="AX11117" s="37"/>
    </row>
    <row r="11118" spans="31:50" x14ac:dyDescent="0.2">
      <c r="AE11118" s="33"/>
      <c r="AF11118" s="33"/>
      <c r="AG11118" s="33"/>
      <c r="AX11118" s="37"/>
    </row>
    <row r="11119" spans="31:50" x14ac:dyDescent="0.2">
      <c r="AE11119" s="33"/>
      <c r="AF11119" s="33"/>
      <c r="AG11119" s="33"/>
      <c r="AX11119" s="37"/>
    </row>
    <row r="11120" spans="31:50" x14ac:dyDescent="0.2">
      <c r="AE11120" s="33"/>
      <c r="AF11120" s="33"/>
      <c r="AG11120" s="33"/>
      <c r="AX11120" s="37"/>
    </row>
    <row r="11121" spans="31:50" x14ac:dyDescent="0.2">
      <c r="AE11121" s="33"/>
      <c r="AF11121" s="33"/>
      <c r="AG11121" s="33"/>
      <c r="AX11121" s="37"/>
    </row>
    <row r="11122" spans="31:50" x14ac:dyDescent="0.2">
      <c r="AE11122" s="33"/>
      <c r="AF11122" s="33"/>
      <c r="AG11122" s="33"/>
      <c r="AX11122" s="37"/>
    </row>
    <row r="11123" spans="31:50" x14ac:dyDescent="0.2">
      <c r="AE11123" s="33"/>
      <c r="AF11123" s="33"/>
      <c r="AG11123" s="33"/>
      <c r="AX11123" s="37"/>
    </row>
    <row r="11124" spans="31:50" x14ac:dyDescent="0.2">
      <c r="AE11124" s="33"/>
      <c r="AF11124" s="33"/>
      <c r="AG11124" s="33"/>
      <c r="AX11124" s="37"/>
    </row>
    <row r="11125" spans="31:50" x14ac:dyDescent="0.2">
      <c r="AE11125" s="33"/>
      <c r="AF11125" s="33"/>
      <c r="AG11125" s="33"/>
      <c r="AX11125" s="37"/>
    </row>
    <row r="11126" spans="31:50" x14ac:dyDescent="0.2">
      <c r="AE11126" s="33"/>
      <c r="AF11126" s="33"/>
      <c r="AG11126" s="33"/>
      <c r="AX11126" s="37"/>
    </row>
    <row r="11127" spans="31:50" x14ac:dyDescent="0.2">
      <c r="AE11127" s="33"/>
      <c r="AF11127" s="33"/>
      <c r="AG11127" s="33"/>
      <c r="AX11127" s="37"/>
    </row>
    <row r="11128" spans="31:50" x14ac:dyDescent="0.2">
      <c r="AE11128" s="33"/>
      <c r="AF11128" s="33"/>
      <c r="AG11128" s="33"/>
      <c r="AX11128" s="37"/>
    </row>
    <row r="11129" spans="31:50" x14ac:dyDescent="0.2">
      <c r="AE11129" s="33"/>
      <c r="AF11129" s="33"/>
      <c r="AG11129" s="33"/>
      <c r="AX11129" s="37"/>
    </row>
    <row r="11130" spans="31:50" x14ac:dyDescent="0.2">
      <c r="AE11130" s="33"/>
      <c r="AF11130" s="33"/>
      <c r="AG11130" s="33"/>
      <c r="AX11130" s="37"/>
    </row>
    <row r="11131" spans="31:50" x14ac:dyDescent="0.2">
      <c r="AE11131" s="33"/>
      <c r="AF11131" s="33"/>
      <c r="AG11131" s="33"/>
      <c r="AX11131" s="37"/>
    </row>
    <row r="11132" spans="31:50" x14ac:dyDescent="0.2">
      <c r="AE11132" s="33"/>
      <c r="AF11132" s="33"/>
      <c r="AG11132" s="33"/>
      <c r="AX11132" s="37"/>
    </row>
    <row r="11133" spans="31:50" x14ac:dyDescent="0.2">
      <c r="AE11133" s="33"/>
      <c r="AF11133" s="33"/>
      <c r="AG11133" s="33"/>
      <c r="AX11133" s="37"/>
    </row>
    <row r="11134" spans="31:50" x14ac:dyDescent="0.2">
      <c r="AE11134" s="33"/>
      <c r="AF11134" s="33"/>
      <c r="AG11134" s="33"/>
      <c r="AX11134" s="37"/>
    </row>
    <row r="11135" spans="31:50" x14ac:dyDescent="0.2">
      <c r="AE11135" s="33"/>
      <c r="AF11135" s="33"/>
      <c r="AG11135" s="33"/>
      <c r="AX11135" s="37"/>
    </row>
    <row r="11136" spans="31:50" x14ac:dyDescent="0.2">
      <c r="AE11136" s="33"/>
      <c r="AF11136" s="33"/>
      <c r="AG11136" s="33"/>
      <c r="AX11136" s="37"/>
    </row>
    <row r="11137" spans="31:50" x14ac:dyDescent="0.2">
      <c r="AE11137" s="33"/>
      <c r="AF11137" s="33"/>
      <c r="AG11137" s="33"/>
      <c r="AX11137" s="37"/>
    </row>
    <row r="11138" spans="31:50" x14ac:dyDescent="0.2">
      <c r="AE11138" s="33"/>
      <c r="AF11138" s="33"/>
      <c r="AG11138" s="33"/>
      <c r="AX11138" s="37"/>
    </row>
    <row r="11139" spans="31:50" x14ac:dyDescent="0.2">
      <c r="AE11139" s="33"/>
      <c r="AF11139" s="33"/>
      <c r="AG11139" s="33"/>
      <c r="AX11139" s="37"/>
    </row>
    <row r="11140" spans="31:50" x14ac:dyDescent="0.2">
      <c r="AE11140" s="33"/>
      <c r="AF11140" s="33"/>
      <c r="AG11140" s="33"/>
      <c r="AX11140" s="37"/>
    </row>
    <row r="11141" spans="31:50" x14ac:dyDescent="0.2">
      <c r="AE11141" s="33"/>
      <c r="AF11141" s="33"/>
      <c r="AG11141" s="33"/>
      <c r="AX11141" s="37"/>
    </row>
    <row r="11142" spans="31:50" x14ac:dyDescent="0.2">
      <c r="AE11142" s="33"/>
      <c r="AF11142" s="33"/>
      <c r="AG11142" s="33"/>
      <c r="AX11142" s="37"/>
    </row>
    <row r="11143" spans="31:50" x14ac:dyDescent="0.2">
      <c r="AE11143" s="33"/>
      <c r="AF11143" s="33"/>
      <c r="AG11143" s="33"/>
      <c r="AX11143" s="37"/>
    </row>
    <row r="11144" spans="31:50" x14ac:dyDescent="0.2">
      <c r="AE11144" s="33"/>
      <c r="AF11144" s="33"/>
      <c r="AG11144" s="33"/>
      <c r="AX11144" s="37"/>
    </row>
    <row r="11145" spans="31:50" x14ac:dyDescent="0.2">
      <c r="AE11145" s="33"/>
      <c r="AF11145" s="33"/>
      <c r="AG11145" s="33"/>
      <c r="AX11145" s="37"/>
    </row>
    <row r="11146" spans="31:50" x14ac:dyDescent="0.2">
      <c r="AE11146" s="33"/>
      <c r="AF11146" s="33"/>
      <c r="AG11146" s="33"/>
      <c r="AX11146" s="37"/>
    </row>
    <row r="11147" spans="31:50" x14ac:dyDescent="0.2">
      <c r="AE11147" s="33"/>
      <c r="AF11147" s="33"/>
      <c r="AG11147" s="33"/>
      <c r="AX11147" s="37"/>
    </row>
    <row r="11148" spans="31:50" x14ac:dyDescent="0.2">
      <c r="AE11148" s="33"/>
      <c r="AF11148" s="33"/>
      <c r="AG11148" s="33"/>
      <c r="AX11148" s="37"/>
    </row>
    <row r="11149" spans="31:50" x14ac:dyDescent="0.2">
      <c r="AE11149" s="33"/>
      <c r="AF11149" s="33"/>
      <c r="AG11149" s="33"/>
      <c r="AX11149" s="37"/>
    </row>
    <row r="11150" spans="31:50" x14ac:dyDescent="0.2">
      <c r="AE11150" s="33"/>
      <c r="AF11150" s="33"/>
      <c r="AG11150" s="33"/>
      <c r="AX11150" s="37"/>
    </row>
    <row r="11151" spans="31:50" x14ac:dyDescent="0.2">
      <c r="AE11151" s="33"/>
      <c r="AF11151" s="33"/>
      <c r="AG11151" s="33"/>
      <c r="AX11151" s="37"/>
    </row>
    <row r="11152" spans="31:50" x14ac:dyDescent="0.2">
      <c r="AE11152" s="33"/>
      <c r="AF11152" s="33"/>
      <c r="AG11152" s="33"/>
      <c r="AX11152" s="37"/>
    </row>
    <row r="11153" spans="31:50" x14ac:dyDescent="0.2">
      <c r="AE11153" s="33"/>
      <c r="AF11153" s="33"/>
      <c r="AG11153" s="33"/>
      <c r="AX11153" s="37"/>
    </row>
    <row r="11154" spans="31:50" x14ac:dyDescent="0.2">
      <c r="AE11154" s="33"/>
      <c r="AF11154" s="33"/>
      <c r="AG11154" s="33"/>
      <c r="AX11154" s="37"/>
    </row>
    <row r="11155" spans="31:50" x14ac:dyDescent="0.2">
      <c r="AE11155" s="33"/>
      <c r="AF11155" s="33"/>
      <c r="AG11155" s="33"/>
      <c r="AX11155" s="37"/>
    </row>
    <row r="11156" spans="31:50" x14ac:dyDescent="0.2">
      <c r="AE11156" s="33"/>
      <c r="AF11156" s="33"/>
      <c r="AG11156" s="33"/>
      <c r="AX11156" s="37"/>
    </row>
    <row r="11157" spans="31:50" x14ac:dyDescent="0.2">
      <c r="AE11157" s="33"/>
      <c r="AF11157" s="33"/>
      <c r="AG11157" s="33"/>
      <c r="AX11157" s="37"/>
    </row>
    <row r="11158" spans="31:50" x14ac:dyDescent="0.2">
      <c r="AE11158" s="33"/>
      <c r="AF11158" s="33"/>
      <c r="AG11158" s="33"/>
      <c r="AX11158" s="37"/>
    </row>
    <row r="11159" spans="31:50" x14ac:dyDescent="0.2">
      <c r="AE11159" s="33"/>
      <c r="AF11159" s="33"/>
      <c r="AG11159" s="33"/>
      <c r="AX11159" s="37"/>
    </row>
    <row r="11160" spans="31:50" x14ac:dyDescent="0.2">
      <c r="AE11160" s="33"/>
      <c r="AF11160" s="33"/>
      <c r="AG11160" s="33"/>
      <c r="AX11160" s="37"/>
    </row>
    <row r="11161" spans="31:50" x14ac:dyDescent="0.2">
      <c r="AE11161" s="33"/>
      <c r="AF11161" s="33"/>
      <c r="AG11161" s="33"/>
      <c r="AX11161" s="37"/>
    </row>
    <row r="11162" spans="31:50" x14ac:dyDescent="0.2">
      <c r="AE11162" s="33"/>
      <c r="AF11162" s="33"/>
      <c r="AG11162" s="33"/>
      <c r="AX11162" s="37"/>
    </row>
    <row r="11163" spans="31:50" x14ac:dyDescent="0.2">
      <c r="AE11163" s="33"/>
      <c r="AF11163" s="33"/>
      <c r="AG11163" s="33"/>
      <c r="AX11163" s="37"/>
    </row>
    <row r="11164" spans="31:50" x14ac:dyDescent="0.2">
      <c r="AE11164" s="33"/>
      <c r="AF11164" s="33"/>
      <c r="AG11164" s="33"/>
      <c r="AX11164" s="37"/>
    </row>
    <row r="11165" spans="31:50" x14ac:dyDescent="0.2">
      <c r="AE11165" s="33"/>
      <c r="AF11165" s="33"/>
      <c r="AG11165" s="33"/>
      <c r="AX11165" s="37"/>
    </row>
    <row r="11166" spans="31:50" x14ac:dyDescent="0.2">
      <c r="AE11166" s="33"/>
      <c r="AF11166" s="33"/>
      <c r="AG11166" s="33"/>
      <c r="AX11166" s="37"/>
    </row>
    <row r="11167" spans="31:50" x14ac:dyDescent="0.2">
      <c r="AE11167" s="33"/>
      <c r="AF11167" s="33"/>
      <c r="AG11167" s="33"/>
      <c r="AX11167" s="37"/>
    </row>
    <row r="11168" spans="31:50" x14ac:dyDescent="0.2">
      <c r="AE11168" s="33"/>
      <c r="AF11168" s="33"/>
      <c r="AG11168" s="33"/>
      <c r="AX11168" s="37"/>
    </row>
    <row r="11169" spans="31:50" x14ac:dyDescent="0.2">
      <c r="AE11169" s="33"/>
      <c r="AF11169" s="33"/>
      <c r="AG11169" s="33"/>
      <c r="AX11169" s="37"/>
    </row>
    <row r="11170" spans="31:50" x14ac:dyDescent="0.2">
      <c r="AE11170" s="33"/>
      <c r="AF11170" s="33"/>
      <c r="AG11170" s="33"/>
      <c r="AX11170" s="37"/>
    </row>
    <row r="11171" spans="31:50" x14ac:dyDescent="0.2">
      <c r="AE11171" s="33"/>
      <c r="AF11171" s="33"/>
      <c r="AG11171" s="33"/>
      <c r="AX11171" s="37"/>
    </row>
    <row r="11172" spans="31:50" x14ac:dyDescent="0.2">
      <c r="AE11172" s="33"/>
      <c r="AF11172" s="33"/>
      <c r="AG11172" s="33"/>
      <c r="AX11172" s="37"/>
    </row>
    <row r="11173" spans="31:50" x14ac:dyDescent="0.2">
      <c r="AE11173" s="33"/>
      <c r="AF11173" s="33"/>
      <c r="AG11173" s="33"/>
      <c r="AX11173" s="37"/>
    </row>
    <row r="11174" spans="31:50" x14ac:dyDescent="0.2">
      <c r="AE11174" s="33"/>
      <c r="AF11174" s="33"/>
      <c r="AG11174" s="33"/>
      <c r="AX11174" s="37"/>
    </row>
    <row r="11175" spans="31:50" x14ac:dyDescent="0.2">
      <c r="AE11175" s="33"/>
      <c r="AF11175" s="33"/>
      <c r="AG11175" s="33"/>
      <c r="AX11175" s="37"/>
    </row>
    <row r="11176" spans="31:50" x14ac:dyDescent="0.2">
      <c r="AE11176" s="33"/>
      <c r="AF11176" s="33"/>
      <c r="AG11176" s="33"/>
      <c r="AX11176" s="37"/>
    </row>
    <row r="11177" spans="31:50" x14ac:dyDescent="0.2">
      <c r="AE11177" s="33"/>
      <c r="AF11177" s="33"/>
      <c r="AG11177" s="33"/>
      <c r="AX11177" s="37"/>
    </row>
    <row r="11178" spans="31:50" x14ac:dyDescent="0.2">
      <c r="AE11178" s="33"/>
      <c r="AF11178" s="33"/>
      <c r="AG11178" s="33"/>
      <c r="AX11178" s="37"/>
    </row>
    <row r="11179" spans="31:50" x14ac:dyDescent="0.2">
      <c r="AE11179" s="33"/>
      <c r="AF11179" s="33"/>
      <c r="AG11179" s="33"/>
      <c r="AX11179" s="37"/>
    </row>
    <row r="11180" spans="31:50" x14ac:dyDescent="0.2">
      <c r="AE11180" s="33"/>
      <c r="AF11180" s="33"/>
      <c r="AG11180" s="33"/>
      <c r="AX11180" s="37"/>
    </row>
    <row r="11181" spans="31:50" x14ac:dyDescent="0.2">
      <c r="AE11181" s="33"/>
      <c r="AF11181" s="33"/>
      <c r="AG11181" s="33"/>
      <c r="AX11181" s="37"/>
    </row>
    <row r="11182" spans="31:50" x14ac:dyDescent="0.2">
      <c r="AE11182" s="33"/>
      <c r="AF11182" s="33"/>
      <c r="AG11182" s="33"/>
      <c r="AX11182" s="37"/>
    </row>
    <row r="11183" spans="31:50" x14ac:dyDescent="0.2">
      <c r="AE11183" s="33"/>
      <c r="AF11183" s="33"/>
      <c r="AG11183" s="33"/>
      <c r="AX11183" s="37"/>
    </row>
    <row r="11184" spans="31:50" x14ac:dyDescent="0.2">
      <c r="AE11184" s="33"/>
      <c r="AF11184" s="33"/>
      <c r="AG11184" s="33"/>
      <c r="AX11184" s="37"/>
    </row>
    <row r="11185" spans="31:50" x14ac:dyDescent="0.2">
      <c r="AE11185" s="33"/>
      <c r="AF11185" s="33"/>
      <c r="AG11185" s="33"/>
      <c r="AX11185" s="37"/>
    </row>
    <row r="11186" spans="31:50" x14ac:dyDescent="0.2">
      <c r="AE11186" s="33"/>
      <c r="AF11186" s="33"/>
      <c r="AG11186" s="33"/>
      <c r="AX11186" s="37"/>
    </row>
    <row r="11187" spans="31:50" x14ac:dyDescent="0.2">
      <c r="AE11187" s="33"/>
      <c r="AF11187" s="33"/>
      <c r="AG11187" s="33"/>
      <c r="AX11187" s="37"/>
    </row>
    <row r="11188" spans="31:50" x14ac:dyDescent="0.2">
      <c r="AE11188" s="33"/>
      <c r="AF11188" s="33"/>
      <c r="AG11188" s="33"/>
      <c r="AX11188" s="37"/>
    </row>
    <row r="11189" spans="31:50" x14ac:dyDescent="0.2">
      <c r="AE11189" s="33"/>
      <c r="AF11189" s="33"/>
      <c r="AG11189" s="33"/>
      <c r="AX11189" s="37"/>
    </row>
    <row r="11190" spans="31:50" x14ac:dyDescent="0.2">
      <c r="AE11190" s="33"/>
      <c r="AF11190" s="33"/>
      <c r="AG11190" s="33"/>
      <c r="AX11190" s="37"/>
    </row>
    <row r="11191" spans="31:50" x14ac:dyDescent="0.2">
      <c r="AE11191" s="33"/>
      <c r="AF11191" s="33"/>
      <c r="AG11191" s="33"/>
      <c r="AX11191" s="37"/>
    </row>
    <row r="11192" spans="31:50" x14ac:dyDescent="0.2">
      <c r="AE11192" s="33"/>
      <c r="AF11192" s="33"/>
      <c r="AG11192" s="33"/>
      <c r="AX11192" s="37"/>
    </row>
    <row r="11193" spans="31:50" x14ac:dyDescent="0.2">
      <c r="AE11193" s="33"/>
      <c r="AF11193" s="33"/>
      <c r="AG11193" s="33"/>
      <c r="AX11193" s="37"/>
    </row>
    <row r="11194" spans="31:50" x14ac:dyDescent="0.2">
      <c r="AE11194" s="33"/>
      <c r="AF11194" s="33"/>
      <c r="AG11194" s="33"/>
      <c r="AX11194" s="37"/>
    </row>
    <row r="11195" spans="31:50" x14ac:dyDescent="0.2">
      <c r="AE11195" s="33"/>
      <c r="AF11195" s="33"/>
      <c r="AG11195" s="33"/>
      <c r="AX11195" s="37"/>
    </row>
    <row r="11196" spans="31:50" x14ac:dyDescent="0.2">
      <c r="AE11196" s="33"/>
      <c r="AF11196" s="33"/>
      <c r="AG11196" s="33"/>
      <c r="AX11196" s="37"/>
    </row>
    <row r="11197" spans="31:50" x14ac:dyDescent="0.2">
      <c r="AE11197" s="33"/>
      <c r="AF11197" s="33"/>
      <c r="AG11197" s="33"/>
      <c r="AX11197" s="37"/>
    </row>
    <row r="11198" spans="31:50" x14ac:dyDescent="0.2">
      <c r="AE11198" s="33"/>
      <c r="AF11198" s="33"/>
      <c r="AG11198" s="33"/>
      <c r="AX11198" s="37"/>
    </row>
    <row r="11199" spans="31:50" x14ac:dyDescent="0.2">
      <c r="AE11199" s="33"/>
      <c r="AF11199" s="33"/>
      <c r="AG11199" s="33"/>
      <c r="AX11199" s="37"/>
    </row>
    <row r="11200" spans="31:50" x14ac:dyDescent="0.2">
      <c r="AE11200" s="33"/>
      <c r="AF11200" s="33"/>
      <c r="AG11200" s="33"/>
      <c r="AX11200" s="37"/>
    </row>
    <row r="11201" spans="31:50" x14ac:dyDescent="0.2">
      <c r="AE11201" s="33"/>
      <c r="AF11201" s="33"/>
      <c r="AG11201" s="33"/>
      <c r="AX11201" s="37"/>
    </row>
    <row r="11202" spans="31:50" x14ac:dyDescent="0.2">
      <c r="AE11202" s="33"/>
      <c r="AF11202" s="33"/>
      <c r="AG11202" s="33"/>
      <c r="AX11202" s="37"/>
    </row>
    <row r="11203" spans="31:50" x14ac:dyDescent="0.2">
      <c r="AE11203" s="33"/>
      <c r="AF11203" s="33"/>
      <c r="AG11203" s="33"/>
      <c r="AX11203" s="37"/>
    </row>
    <row r="11204" spans="31:50" x14ac:dyDescent="0.2">
      <c r="AE11204" s="33"/>
      <c r="AF11204" s="33"/>
      <c r="AG11204" s="33"/>
      <c r="AX11204" s="37"/>
    </row>
    <row r="11205" spans="31:50" x14ac:dyDescent="0.2">
      <c r="AE11205" s="33"/>
      <c r="AF11205" s="33"/>
      <c r="AG11205" s="33"/>
      <c r="AX11205" s="37"/>
    </row>
    <row r="11206" spans="31:50" x14ac:dyDescent="0.2">
      <c r="AE11206" s="33"/>
      <c r="AF11206" s="33"/>
      <c r="AG11206" s="33"/>
      <c r="AX11206" s="37"/>
    </row>
    <row r="11207" spans="31:50" x14ac:dyDescent="0.2">
      <c r="AE11207" s="33"/>
      <c r="AF11207" s="33"/>
      <c r="AG11207" s="33"/>
      <c r="AX11207" s="37"/>
    </row>
    <row r="11208" spans="31:50" x14ac:dyDescent="0.2">
      <c r="AE11208" s="33"/>
      <c r="AF11208" s="33"/>
      <c r="AG11208" s="33"/>
      <c r="AX11208" s="37"/>
    </row>
    <row r="11209" spans="31:50" x14ac:dyDescent="0.2">
      <c r="AE11209" s="33"/>
      <c r="AF11209" s="33"/>
      <c r="AG11209" s="33"/>
      <c r="AX11209" s="37"/>
    </row>
    <row r="11210" spans="31:50" x14ac:dyDescent="0.2">
      <c r="AE11210" s="33"/>
      <c r="AF11210" s="33"/>
      <c r="AG11210" s="33"/>
      <c r="AX11210" s="37"/>
    </row>
    <row r="11211" spans="31:50" x14ac:dyDescent="0.2">
      <c r="AE11211" s="33"/>
      <c r="AF11211" s="33"/>
      <c r="AG11211" s="33"/>
      <c r="AX11211" s="37"/>
    </row>
    <row r="11212" spans="31:50" x14ac:dyDescent="0.2">
      <c r="AE11212" s="33"/>
      <c r="AF11212" s="33"/>
      <c r="AG11212" s="33"/>
      <c r="AX11212" s="37"/>
    </row>
    <row r="11213" spans="31:50" x14ac:dyDescent="0.2">
      <c r="AE11213" s="33"/>
      <c r="AF11213" s="33"/>
      <c r="AG11213" s="33"/>
      <c r="AX11213" s="37"/>
    </row>
    <row r="11214" spans="31:50" x14ac:dyDescent="0.2">
      <c r="AE11214" s="33"/>
      <c r="AF11214" s="33"/>
      <c r="AG11214" s="33"/>
      <c r="AX11214" s="37"/>
    </row>
    <row r="11215" spans="31:50" x14ac:dyDescent="0.2">
      <c r="AE11215" s="33"/>
      <c r="AF11215" s="33"/>
      <c r="AG11215" s="33"/>
      <c r="AX11215" s="37"/>
    </row>
    <row r="11216" spans="31:50" x14ac:dyDescent="0.2">
      <c r="AE11216" s="33"/>
      <c r="AF11216" s="33"/>
      <c r="AG11216" s="33"/>
      <c r="AX11216" s="37"/>
    </row>
    <row r="11217" spans="31:50" x14ac:dyDescent="0.2">
      <c r="AE11217" s="33"/>
      <c r="AF11217" s="33"/>
      <c r="AG11217" s="33"/>
      <c r="AX11217" s="37"/>
    </row>
    <row r="11218" spans="31:50" x14ac:dyDescent="0.2">
      <c r="AE11218" s="33"/>
      <c r="AF11218" s="33"/>
      <c r="AG11218" s="33"/>
      <c r="AX11218" s="37"/>
    </row>
    <row r="11219" spans="31:50" x14ac:dyDescent="0.2">
      <c r="AE11219" s="33"/>
      <c r="AF11219" s="33"/>
      <c r="AG11219" s="33"/>
      <c r="AX11219" s="37"/>
    </row>
    <row r="11220" spans="31:50" x14ac:dyDescent="0.2">
      <c r="AE11220" s="33"/>
      <c r="AF11220" s="33"/>
      <c r="AG11220" s="33"/>
      <c r="AX11220" s="37"/>
    </row>
    <row r="11221" spans="31:50" x14ac:dyDescent="0.2">
      <c r="AE11221" s="33"/>
      <c r="AF11221" s="33"/>
      <c r="AG11221" s="33"/>
      <c r="AX11221" s="37"/>
    </row>
    <row r="11222" spans="31:50" x14ac:dyDescent="0.2">
      <c r="AE11222" s="33"/>
      <c r="AF11222" s="33"/>
      <c r="AG11222" s="33"/>
      <c r="AX11222" s="37"/>
    </row>
    <row r="11223" spans="31:50" x14ac:dyDescent="0.2">
      <c r="AE11223" s="33"/>
      <c r="AF11223" s="33"/>
      <c r="AG11223" s="33"/>
      <c r="AX11223" s="37"/>
    </row>
    <row r="11224" spans="31:50" x14ac:dyDescent="0.2">
      <c r="AE11224" s="33"/>
      <c r="AF11224" s="33"/>
      <c r="AG11224" s="33"/>
      <c r="AX11224" s="37"/>
    </row>
    <row r="11225" spans="31:50" x14ac:dyDescent="0.2">
      <c r="AE11225" s="33"/>
      <c r="AF11225" s="33"/>
      <c r="AG11225" s="33"/>
      <c r="AX11225" s="37"/>
    </row>
    <row r="11226" spans="31:50" x14ac:dyDescent="0.2">
      <c r="AE11226" s="33"/>
      <c r="AF11226" s="33"/>
      <c r="AG11226" s="33"/>
      <c r="AX11226" s="37"/>
    </row>
    <row r="11227" spans="31:50" x14ac:dyDescent="0.2">
      <c r="AE11227" s="33"/>
      <c r="AF11227" s="33"/>
      <c r="AG11227" s="33"/>
      <c r="AX11227" s="37"/>
    </row>
    <row r="11228" spans="31:50" x14ac:dyDescent="0.2">
      <c r="AE11228" s="33"/>
      <c r="AF11228" s="33"/>
      <c r="AG11228" s="33"/>
      <c r="AX11228" s="37"/>
    </row>
    <row r="11229" spans="31:50" x14ac:dyDescent="0.2">
      <c r="AE11229" s="33"/>
      <c r="AF11229" s="33"/>
      <c r="AG11229" s="33"/>
      <c r="AX11229" s="37"/>
    </row>
    <row r="11230" spans="31:50" x14ac:dyDescent="0.2">
      <c r="AE11230" s="33"/>
      <c r="AF11230" s="33"/>
      <c r="AG11230" s="33"/>
      <c r="AX11230" s="37"/>
    </row>
    <row r="11231" spans="31:50" x14ac:dyDescent="0.2">
      <c r="AE11231" s="33"/>
      <c r="AF11231" s="33"/>
      <c r="AG11231" s="33"/>
      <c r="AX11231" s="37"/>
    </row>
    <row r="11232" spans="31:50" x14ac:dyDescent="0.2">
      <c r="AE11232" s="33"/>
      <c r="AF11232" s="33"/>
      <c r="AG11232" s="33"/>
      <c r="AX11232" s="37"/>
    </row>
    <row r="11233" spans="31:50" x14ac:dyDescent="0.2">
      <c r="AE11233" s="33"/>
      <c r="AF11233" s="33"/>
      <c r="AG11233" s="33"/>
      <c r="AX11233" s="37"/>
    </row>
    <row r="11234" spans="31:50" x14ac:dyDescent="0.2">
      <c r="AE11234" s="33"/>
      <c r="AF11234" s="33"/>
      <c r="AG11234" s="33"/>
      <c r="AX11234" s="37"/>
    </row>
    <row r="11235" spans="31:50" x14ac:dyDescent="0.2">
      <c r="AE11235" s="33"/>
      <c r="AF11235" s="33"/>
      <c r="AG11235" s="33"/>
      <c r="AX11235" s="37"/>
    </row>
    <row r="11236" spans="31:50" x14ac:dyDescent="0.2">
      <c r="AE11236" s="33"/>
      <c r="AF11236" s="33"/>
      <c r="AG11236" s="33"/>
      <c r="AX11236" s="37"/>
    </row>
    <row r="11237" spans="31:50" x14ac:dyDescent="0.2">
      <c r="AE11237" s="33"/>
      <c r="AF11237" s="33"/>
      <c r="AG11237" s="33"/>
      <c r="AX11237" s="37"/>
    </row>
    <row r="11238" spans="31:50" x14ac:dyDescent="0.2">
      <c r="AE11238" s="33"/>
      <c r="AF11238" s="33"/>
      <c r="AG11238" s="33"/>
      <c r="AX11238" s="37"/>
    </row>
    <row r="11239" spans="31:50" x14ac:dyDescent="0.2">
      <c r="AE11239" s="33"/>
      <c r="AF11239" s="33"/>
      <c r="AG11239" s="33"/>
      <c r="AX11239" s="37"/>
    </row>
    <row r="11240" spans="31:50" x14ac:dyDescent="0.2">
      <c r="AE11240" s="33"/>
      <c r="AF11240" s="33"/>
      <c r="AG11240" s="33"/>
      <c r="AX11240" s="37"/>
    </row>
    <row r="11241" spans="31:50" x14ac:dyDescent="0.2">
      <c r="AE11241" s="33"/>
      <c r="AF11241" s="33"/>
      <c r="AG11241" s="33"/>
      <c r="AX11241" s="37"/>
    </row>
    <row r="11242" spans="31:50" x14ac:dyDescent="0.2">
      <c r="AE11242" s="33"/>
      <c r="AF11242" s="33"/>
      <c r="AG11242" s="33"/>
      <c r="AX11242" s="37"/>
    </row>
    <row r="11243" spans="31:50" x14ac:dyDescent="0.2">
      <c r="AE11243" s="33"/>
      <c r="AF11243" s="33"/>
      <c r="AG11243" s="33"/>
      <c r="AX11243" s="37"/>
    </row>
    <row r="11244" spans="31:50" x14ac:dyDescent="0.2">
      <c r="AE11244" s="33"/>
      <c r="AF11244" s="33"/>
      <c r="AG11244" s="33"/>
      <c r="AX11244" s="37"/>
    </row>
    <row r="11245" spans="31:50" x14ac:dyDescent="0.2">
      <c r="AE11245" s="33"/>
      <c r="AF11245" s="33"/>
      <c r="AG11245" s="33"/>
      <c r="AX11245" s="37"/>
    </row>
    <row r="11246" spans="31:50" x14ac:dyDescent="0.2">
      <c r="AE11246" s="33"/>
      <c r="AF11246" s="33"/>
      <c r="AG11246" s="33"/>
      <c r="AX11246" s="37"/>
    </row>
    <row r="11247" spans="31:50" x14ac:dyDescent="0.2">
      <c r="AE11247" s="33"/>
      <c r="AF11247" s="33"/>
      <c r="AG11247" s="33"/>
      <c r="AX11247" s="37"/>
    </row>
    <row r="11248" spans="31:50" x14ac:dyDescent="0.2">
      <c r="AE11248" s="33"/>
      <c r="AF11248" s="33"/>
      <c r="AG11248" s="33"/>
      <c r="AX11248" s="37"/>
    </row>
    <row r="11249" spans="31:50" x14ac:dyDescent="0.2">
      <c r="AE11249" s="33"/>
      <c r="AF11249" s="33"/>
      <c r="AG11249" s="33"/>
      <c r="AX11249" s="37"/>
    </row>
    <row r="11250" spans="31:50" x14ac:dyDescent="0.2">
      <c r="AE11250" s="33"/>
      <c r="AF11250" s="33"/>
      <c r="AG11250" s="33"/>
      <c r="AX11250" s="37"/>
    </row>
    <row r="11251" spans="31:50" x14ac:dyDescent="0.2">
      <c r="AE11251" s="33"/>
      <c r="AF11251" s="33"/>
      <c r="AG11251" s="33"/>
      <c r="AX11251" s="37"/>
    </row>
    <row r="11252" spans="31:50" x14ac:dyDescent="0.2">
      <c r="AE11252" s="33"/>
      <c r="AF11252" s="33"/>
      <c r="AG11252" s="33"/>
      <c r="AX11252" s="37"/>
    </row>
    <row r="11253" spans="31:50" x14ac:dyDescent="0.2">
      <c r="AE11253" s="33"/>
      <c r="AF11253" s="33"/>
      <c r="AG11253" s="33"/>
      <c r="AX11253" s="37"/>
    </row>
    <row r="11254" spans="31:50" x14ac:dyDescent="0.2">
      <c r="AE11254" s="33"/>
      <c r="AF11254" s="33"/>
      <c r="AG11254" s="33"/>
      <c r="AX11254" s="37"/>
    </row>
    <row r="11255" spans="31:50" x14ac:dyDescent="0.2">
      <c r="AE11255" s="33"/>
      <c r="AF11255" s="33"/>
      <c r="AG11255" s="33"/>
      <c r="AX11255" s="37"/>
    </row>
    <row r="11256" spans="31:50" x14ac:dyDescent="0.2">
      <c r="AE11256" s="33"/>
      <c r="AF11256" s="33"/>
      <c r="AG11256" s="33"/>
      <c r="AX11256" s="37"/>
    </row>
    <row r="11257" spans="31:50" x14ac:dyDescent="0.2">
      <c r="AE11257" s="33"/>
      <c r="AF11257" s="33"/>
      <c r="AG11257" s="33"/>
      <c r="AX11257" s="37"/>
    </row>
    <row r="11258" spans="31:50" x14ac:dyDescent="0.2">
      <c r="AE11258" s="33"/>
      <c r="AF11258" s="33"/>
      <c r="AG11258" s="33"/>
      <c r="AX11258" s="37"/>
    </row>
    <row r="11259" spans="31:50" x14ac:dyDescent="0.2">
      <c r="AE11259" s="33"/>
      <c r="AF11259" s="33"/>
      <c r="AG11259" s="33"/>
      <c r="AX11259" s="37"/>
    </row>
    <row r="11260" spans="31:50" x14ac:dyDescent="0.2">
      <c r="AE11260" s="33"/>
      <c r="AF11260" s="33"/>
      <c r="AG11260" s="33"/>
      <c r="AX11260" s="37"/>
    </row>
    <row r="11261" spans="31:50" x14ac:dyDescent="0.2">
      <c r="AE11261" s="33"/>
      <c r="AF11261" s="33"/>
      <c r="AG11261" s="33"/>
      <c r="AX11261" s="37"/>
    </row>
    <row r="11262" spans="31:50" x14ac:dyDescent="0.2">
      <c r="AE11262" s="33"/>
      <c r="AF11262" s="33"/>
      <c r="AG11262" s="33"/>
      <c r="AX11262" s="37"/>
    </row>
    <row r="11263" spans="31:50" x14ac:dyDescent="0.2">
      <c r="AE11263" s="33"/>
      <c r="AF11263" s="33"/>
      <c r="AG11263" s="33"/>
      <c r="AX11263" s="37"/>
    </row>
    <row r="11264" spans="31:50" x14ac:dyDescent="0.2">
      <c r="AE11264" s="33"/>
      <c r="AF11264" s="33"/>
      <c r="AG11264" s="33"/>
      <c r="AX11264" s="37"/>
    </row>
    <row r="11265" spans="31:50" x14ac:dyDescent="0.2">
      <c r="AE11265" s="33"/>
      <c r="AF11265" s="33"/>
      <c r="AG11265" s="33"/>
      <c r="AX11265" s="37"/>
    </row>
    <row r="11266" spans="31:50" x14ac:dyDescent="0.2">
      <c r="AE11266" s="33"/>
      <c r="AF11266" s="33"/>
      <c r="AG11266" s="33"/>
      <c r="AX11266" s="37"/>
    </row>
    <row r="11267" spans="31:50" x14ac:dyDescent="0.2">
      <c r="AE11267" s="33"/>
      <c r="AF11267" s="33"/>
      <c r="AG11267" s="33"/>
      <c r="AX11267" s="37"/>
    </row>
    <row r="11268" spans="31:50" x14ac:dyDescent="0.2">
      <c r="AE11268" s="33"/>
      <c r="AF11268" s="33"/>
      <c r="AG11268" s="33"/>
      <c r="AX11268" s="37"/>
    </row>
    <row r="11269" spans="31:50" x14ac:dyDescent="0.2">
      <c r="AE11269" s="33"/>
      <c r="AF11269" s="33"/>
      <c r="AG11269" s="33"/>
      <c r="AX11269" s="37"/>
    </row>
    <row r="11270" spans="31:50" x14ac:dyDescent="0.2">
      <c r="AE11270" s="33"/>
      <c r="AF11270" s="33"/>
      <c r="AG11270" s="33"/>
      <c r="AX11270" s="37"/>
    </row>
    <row r="11271" spans="31:50" x14ac:dyDescent="0.2">
      <c r="AE11271" s="33"/>
      <c r="AF11271" s="33"/>
      <c r="AG11271" s="33"/>
      <c r="AX11271" s="37"/>
    </row>
    <row r="11272" spans="31:50" x14ac:dyDescent="0.2">
      <c r="AE11272" s="33"/>
      <c r="AF11272" s="33"/>
      <c r="AG11272" s="33"/>
      <c r="AX11272" s="37"/>
    </row>
    <row r="11273" spans="31:50" x14ac:dyDescent="0.2">
      <c r="AE11273" s="33"/>
      <c r="AF11273" s="33"/>
      <c r="AG11273" s="33"/>
      <c r="AX11273" s="37"/>
    </row>
    <row r="11274" spans="31:50" x14ac:dyDescent="0.2">
      <c r="AE11274" s="33"/>
      <c r="AF11274" s="33"/>
      <c r="AG11274" s="33"/>
      <c r="AX11274" s="37"/>
    </row>
    <row r="11275" spans="31:50" x14ac:dyDescent="0.2">
      <c r="AE11275" s="33"/>
      <c r="AF11275" s="33"/>
      <c r="AG11275" s="33"/>
      <c r="AX11275" s="37"/>
    </row>
    <row r="11276" spans="31:50" x14ac:dyDescent="0.2">
      <c r="AE11276" s="33"/>
      <c r="AF11276" s="33"/>
      <c r="AG11276" s="33"/>
      <c r="AX11276" s="37"/>
    </row>
    <row r="11277" spans="31:50" x14ac:dyDescent="0.2">
      <c r="AE11277" s="33"/>
      <c r="AF11277" s="33"/>
      <c r="AG11277" s="33"/>
      <c r="AX11277" s="37"/>
    </row>
    <row r="11278" spans="31:50" x14ac:dyDescent="0.2">
      <c r="AE11278" s="33"/>
      <c r="AF11278" s="33"/>
      <c r="AG11278" s="33"/>
      <c r="AX11278" s="37"/>
    </row>
    <row r="11279" spans="31:50" x14ac:dyDescent="0.2">
      <c r="AE11279" s="33"/>
      <c r="AF11279" s="33"/>
      <c r="AG11279" s="33"/>
      <c r="AX11279" s="37"/>
    </row>
    <row r="11280" spans="31:50" x14ac:dyDescent="0.2">
      <c r="AE11280" s="33"/>
      <c r="AF11280" s="33"/>
      <c r="AG11280" s="33"/>
      <c r="AX11280" s="37"/>
    </row>
    <row r="11281" spans="31:50" x14ac:dyDescent="0.2">
      <c r="AE11281" s="33"/>
      <c r="AF11281" s="33"/>
      <c r="AG11281" s="33"/>
      <c r="AX11281" s="37"/>
    </row>
    <row r="11282" spans="31:50" x14ac:dyDescent="0.2">
      <c r="AE11282" s="33"/>
      <c r="AF11282" s="33"/>
      <c r="AG11282" s="33"/>
      <c r="AX11282" s="37"/>
    </row>
    <row r="11283" spans="31:50" x14ac:dyDescent="0.2">
      <c r="AE11283" s="33"/>
      <c r="AF11283" s="33"/>
      <c r="AG11283" s="33"/>
      <c r="AX11283" s="37"/>
    </row>
    <row r="11284" spans="31:50" x14ac:dyDescent="0.2">
      <c r="AE11284" s="33"/>
      <c r="AF11284" s="33"/>
      <c r="AG11284" s="33"/>
      <c r="AX11284" s="37"/>
    </row>
    <row r="11285" spans="31:50" x14ac:dyDescent="0.2">
      <c r="AE11285" s="33"/>
      <c r="AF11285" s="33"/>
      <c r="AG11285" s="33"/>
      <c r="AX11285" s="37"/>
    </row>
    <row r="11286" spans="31:50" x14ac:dyDescent="0.2">
      <c r="AE11286" s="33"/>
      <c r="AF11286" s="33"/>
      <c r="AG11286" s="33"/>
      <c r="AX11286" s="37"/>
    </row>
    <row r="11287" spans="31:50" x14ac:dyDescent="0.2">
      <c r="AE11287" s="33"/>
      <c r="AF11287" s="33"/>
      <c r="AG11287" s="33"/>
      <c r="AX11287" s="37"/>
    </row>
    <row r="11288" spans="31:50" x14ac:dyDescent="0.2">
      <c r="AE11288" s="33"/>
      <c r="AF11288" s="33"/>
      <c r="AG11288" s="33"/>
      <c r="AX11288" s="37"/>
    </row>
    <row r="11289" spans="31:50" x14ac:dyDescent="0.2">
      <c r="AE11289" s="33"/>
      <c r="AF11289" s="33"/>
      <c r="AG11289" s="33"/>
      <c r="AX11289" s="37"/>
    </row>
    <row r="11290" spans="31:50" x14ac:dyDescent="0.2">
      <c r="AE11290" s="33"/>
      <c r="AF11290" s="33"/>
      <c r="AG11290" s="33"/>
      <c r="AX11290" s="37"/>
    </row>
    <row r="11291" spans="31:50" x14ac:dyDescent="0.2">
      <c r="AE11291" s="33"/>
      <c r="AF11291" s="33"/>
      <c r="AG11291" s="33"/>
      <c r="AX11291" s="37"/>
    </row>
    <row r="11292" spans="31:50" x14ac:dyDescent="0.2">
      <c r="AE11292" s="33"/>
      <c r="AF11292" s="33"/>
      <c r="AG11292" s="33"/>
      <c r="AX11292" s="37"/>
    </row>
    <row r="11293" spans="31:50" x14ac:dyDescent="0.2">
      <c r="AE11293" s="33"/>
      <c r="AF11293" s="33"/>
      <c r="AG11293" s="33"/>
      <c r="AX11293" s="37"/>
    </row>
    <row r="11294" spans="31:50" x14ac:dyDescent="0.2">
      <c r="AE11294" s="33"/>
      <c r="AF11294" s="33"/>
      <c r="AG11294" s="33"/>
      <c r="AX11294" s="37"/>
    </row>
    <row r="11295" spans="31:50" x14ac:dyDescent="0.2">
      <c r="AE11295" s="33"/>
      <c r="AF11295" s="33"/>
      <c r="AG11295" s="33"/>
      <c r="AX11295" s="37"/>
    </row>
    <row r="11296" spans="31:50" x14ac:dyDescent="0.2">
      <c r="AE11296" s="33"/>
      <c r="AF11296" s="33"/>
      <c r="AG11296" s="33"/>
      <c r="AX11296" s="37"/>
    </row>
    <row r="11297" spans="31:50" x14ac:dyDescent="0.2">
      <c r="AE11297" s="33"/>
      <c r="AF11297" s="33"/>
      <c r="AG11297" s="33"/>
      <c r="AX11297" s="37"/>
    </row>
    <row r="11298" spans="31:50" x14ac:dyDescent="0.2">
      <c r="AE11298" s="33"/>
      <c r="AF11298" s="33"/>
      <c r="AG11298" s="33"/>
      <c r="AX11298" s="37"/>
    </row>
    <row r="11299" spans="31:50" x14ac:dyDescent="0.2">
      <c r="AE11299" s="33"/>
      <c r="AF11299" s="33"/>
      <c r="AG11299" s="33"/>
      <c r="AX11299" s="37"/>
    </row>
    <row r="11300" spans="31:50" x14ac:dyDescent="0.2">
      <c r="AE11300" s="33"/>
      <c r="AF11300" s="33"/>
      <c r="AG11300" s="33"/>
      <c r="AX11300" s="37"/>
    </row>
    <row r="11301" spans="31:50" x14ac:dyDescent="0.2">
      <c r="AE11301" s="33"/>
      <c r="AF11301" s="33"/>
      <c r="AG11301" s="33"/>
      <c r="AX11301" s="37"/>
    </row>
    <row r="11302" spans="31:50" x14ac:dyDescent="0.2">
      <c r="AE11302" s="33"/>
      <c r="AF11302" s="33"/>
      <c r="AG11302" s="33"/>
      <c r="AX11302" s="37"/>
    </row>
    <row r="11303" spans="31:50" x14ac:dyDescent="0.2">
      <c r="AE11303" s="33"/>
      <c r="AF11303" s="33"/>
      <c r="AG11303" s="33"/>
      <c r="AX11303" s="37"/>
    </row>
    <row r="11304" spans="31:50" x14ac:dyDescent="0.2">
      <c r="AE11304" s="33"/>
      <c r="AF11304" s="33"/>
      <c r="AG11304" s="33"/>
      <c r="AX11304" s="37"/>
    </row>
    <row r="11305" spans="31:50" x14ac:dyDescent="0.2">
      <c r="AE11305" s="33"/>
      <c r="AF11305" s="33"/>
      <c r="AG11305" s="33"/>
      <c r="AX11305" s="37"/>
    </row>
    <row r="11306" spans="31:50" x14ac:dyDescent="0.2">
      <c r="AE11306" s="33"/>
      <c r="AF11306" s="33"/>
      <c r="AG11306" s="33"/>
      <c r="AX11306" s="37"/>
    </row>
    <row r="11307" spans="31:50" x14ac:dyDescent="0.2">
      <c r="AE11307" s="33"/>
      <c r="AF11307" s="33"/>
      <c r="AG11307" s="33"/>
      <c r="AX11307" s="37"/>
    </row>
    <row r="11308" spans="31:50" x14ac:dyDescent="0.2">
      <c r="AE11308" s="33"/>
      <c r="AF11308" s="33"/>
      <c r="AG11308" s="33"/>
      <c r="AX11308" s="37"/>
    </row>
    <row r="11309" spans="31:50" x14ac:dyDescent="0.2">
      <c r="AE11309" s="33"/>
      <c r="AF11309" s="33"/>
      <c r="AG11309" s="33"/>
      <c r="AX11309" s="37"/>
    </row>
    <row r="11310" spans="31:50" x14ac:dyDescent="0.2">
      <c r="AE11310" s="33"/>
      <c r="AF11310" s="33"/>
      <c r="AG11310" s="33"/>
      <c r="AX11310" s="37"/>
    </row>
    <row r="11311" spans="31:50" x14ac:dyDescent="0.2">
      <c r="AE11311" s="33"/>
      <c r="AF11311" s="33"/>
      <c r="AG11311" s="33"/>
      <c r="AX11311" s="37"/>
    </row>
    <row r="11312" spans="31:50" x14ac:dyDescent="0.2">
      <c r="AE11312" s="33"/>
      <c r="AF11312" s="33"/>
      <c r="AG11312" s="33"/>
      <c r="AX11312" s="37"/>
    </row>
    <row r="11313" spans="31:50" x14ac:dyDescent="0.2">
      <c r="AE11313" s="33"/>
      <c r="AF11313" s="33"/>
      <c r="AG11313" s="33"/>
      <c r="AX11313" s="37"/>
    </row>
    <row r="11314" spans="31:50" x14ac:dyDescent="0.2">
      <c r="AE11314" s="33"/>
      <c r="AF11314" s="33"/>
      <c r="AG11314" s="33"/>
      <c r="AX11314" s="37"/>
    </row>
    <row r="11315" spans="31:50" x14ac:dyDescent="0.2">
      <c r="AE11315" s="33"/>
      <c r="AF11315" s="33"/>
      <c r="AG11315" s="33"/>
      <c r="AX11315" s="37"/>
    </row>
    <row r="11316" spans="31:50" x14ac:dyDescent="0.2">
      <c r="AE11316" s="33"/>
      <c r="AF11316" s="33"/>
      <c r="AG11316" s="33"/>
      <c r="AX11316" s="37"/>
    </row>
    <row r="11317" spans="31:50" x14ac:dyDescent="0.2">
      <c r="AE11317" s="33"/>
      <c r="AF11317" s="33"/>
      <c r="AG11317" s="33"/>
      <c r="AX11317" s="37"/>
    </row>
    <row r="11318" spans="31:50" x14ac:dyDescent="0.2">
      <c r="AE11318" s="33"/>
      <c r="AF11318" s="33"/>
      <c r="AG11318" s="33"/>
      <c r="AX11318" s="37"/>
    </row>
    <row r="11319" spans="31:50" x14ac:dyDescent="0.2">
      <c r="AE11319" s="33"/>
      <c r="AF11319" s="33"/>
      <c r="AG11319" s="33"/>
      <c r="AX11319" s="37"/>
    </row>
    <row r="11320" spans="31:50" x14ac:dyDescent="0.2">
      <c r="AE11320" s="33"/>
      <c r="AF11320" s="33"/>
      <c r="AG11320" s="33"/>
      <c r="AX11320" s="37"/>
    </row>
    <row r="11321" spans="31:50" x14ac:dyDescent="0.2">
      <c r="AE11321" s="33"/>
      <c r="AF11321" s="33"/>
      <c r="AG11321" s="33"/>
      <c r="AX11321" s="37"/>
    </row>
    <row r="11322" spans="31:50" x14ac:dyDescent="0.2">
      <c r="AE11322" s="33"/>
      <c r="AF11322" s="33"/>
      <c r="AG11322" s="33"/>
      <c r="AX11322" s="37"/>
    </row>
    <row r="11323" spans="31:50" x14ac:dyDescent="0.2">
      <c r="AE11323" s="33"/>
      <c r="AF11323" s="33"/>
      <c r="AG11323" s="33"/>
      <c r="AX11323" s="37"/>
    </row>
    <row r="11324" spans="31:50" x14ac:dyDescent="0.2">
      <c r="AE11324" s="33"/>
      <c r="AF11324" s="33"/>
      <c r="AG11324" s="33"/>
      <c r="AX11324" s="37"/>
    </row>
    <row r="11325" spans="31:50" x14ac:dyDescent="0.2">
      <c r="AE11325" s="33"/>
      <c r="AF11325" s="33"/>
      <c r="AG11325" s="33"/>
      <c r="AX11325" s="37"/>
    </row>
    <row r="11326" spans="31:50" x14ac:dyDescent="0.2">
      <c r="AE11326" s="33"/>
      <c r="AF11326" s="33"/>
      <c r="AG11326" s="33"/>
      <c r="AX11326" s="37"/>
    </row>
    <row r="11327" spans="31:50" x14ac:dyDescent="0.2">
      <c r="AE11327" s="33"/>
      <c r="AF11327" s="33"/>
      <c r="AG11327" s="33"/>
      <c r="AX11327" s="37"/>
    </row>
    <row r="11328" spans="31:50" x14ac:dyDescent="0.2">
      <c r="AE11328" s="33"/>
      <c r="AF11328" s="33"/>
      <c r="AG11328" s="33"/>
      <c r="AX11328" s="37"/>
    </row>
    <row r="11329" spans="31:50" x14ac:dyDescent="0.2">
      <c r="AE11329" s="33"/>
      <c r="AF11329" s="33"/>
      <c r="AG11329" s="33"/>
      <c r="AX11329" s="37"/>
    </row>
    <row r="11330" spans="31:50" x14ac:dyDescent="0.2">
      <c r="AE11330" s="33"/>
      <c r="AF11330" s="33"/>
      <c r="AG11330" s="33"/>
      <c r="AX11330" s="37"/>
    </row>
    <row r="11331" spans="31:50" x14ac:dyDescent="0.2">
      <c r="AE11331" s="33"/>
      <c r="AF11331" s="33"/>
      <c r="AG11331" s="33"/>
      <c r="AX11331" s="37"/>
    </row>
    <row r="11332" spans="31:50" x14ac:dyDescent="0.2">
      <c r="AE11332" s="33"/>
      <c r="AF11332" s="33"/>
      <c r="AG11332" s="33"/>
      <c r="AX11332" s="37"/>
    </row>
    <row r="11333" spans="31:50" x14ac:dyDescent="0.2">
      <c r="AE11333" s="33"/>
      <c r="AF11333" s="33"/>
      <c r="AG11333" s="33"/>
      <c r="AX11333" s="37"/>
    </row>
    <row r="11334" spans="31:50" x14ac:dyDescent="0.2">
      <c r="AE11334" s="33"/>
      <c r="AF11334" s="33"/>
      <c r="AG11334" s="33"/>
      <c r="AX11334" s="37"/>
    </row>
    <row r="11335" spans="31:50" x14ac:dyDescent="0.2">
      <c r="AE11335" s="33"/>
      <c r="AF11335" s="33"/>
      <c r="AG11335" s="33"/>
      <c r="AX11335" s="37"/>
    </row>
    <row r="11336" spans="31:50" x14ac:dyDescent="0.2">
      <c r="AE11336" s="33"/>
      <c r="AF11336" s="33"/>
      <c r="AG11336" s="33"/>
      <c r="AX11336" s="37"/>
    </row>
    <row r="11337" spans="31:50" x14ac:dyDescent="0.2">
      <c r="AE11337" s="33"/>
      <c r="AF11337" s="33"/>
      <c r="AG11337" s="33"/>
      <c r="AX11337" s="37"/>
    </row>
    <row r="11338" spans="31:50" x14ac:dyDescent="0.2">
      <c r="AE11338" s="33"/>
      <c r="AF11338" s="33"/>
      <c r="AG11338" s="33"/>
      <c r="AX11338" s="37"/>
    </row>
    <row r="11339" spans="31:50" x14ac:dyDescent="0.2">
      <c r="AE11339" s="33"/>
      <c r="AF11339" s="33"/>
      <c r="AG11339" s="33"/>
      <c r="AX11339" s="37"/>
    </row>
    <row r="11340" spans="31:50" x14ac:dyDescent="0.2">
      <c r="AE11340" s="33"/>
      <c r="AF11340" s="33"/>
      <c r="AG11340" s="33"/>
      <c r="AX11340" s="37"/>
    </row>
    <row r="11341" spans="31:50" x14ac:dyDescent="0.2">
      <c r="AE11341" s="33"/>
      <c r="AF11341" s="33"/>
      <c r="AG11341" s="33"/>
      <c r="AX11341" s="37"/>
    </row>
    <row r="11342" spans="31:50" x14ac:dyDescent="0.2">
      <c r="AE11342" s="33"/>
      <c r="AF11342" s="33"/>
      <c r="AG11342" s="33"/>
      <c r="AX11342" s="37"/>
    </row>
    <row r="11343" spans="31:50" x14ac:dyDescent="0.2">
      <c r="AE11343" s="33"/>
      <c r="AF11343" s="33"/>
      <c r="AG11343" s="33"/>
      <c r="AX11343" s="37"/>
    </row>
    <row r="11344" spans="31:50" x14ac:dyDescent="0.2">
      <c r="AE11344" s="33"/>
      <c r="AF11344" s="33"/>
      <c r="AG11344" s="33"/>
      <c r="AX11344" s="37"/>
    </row>
    <row r="11345" spans="31:50" x14ac:dyDescent="0.2">
      <c r="AE11345" s="33"/>
      <c r="AF11345" s="33"/>
      <c r="AG11345" s="33"/>
      <c r="AX11345" s="37"/>
    </row>
    <row r="11346" spans="31:50" x14ac:dyDescent="0.2">
      <c r="AE11346" s="33"/>
      <c r="AF11346" s="33"/>
      <c r="AG11346" s="33"/>
      <c r="AX11346" s="37"/>
    </row>
    <row r="11347" spans="31:50" x14ac:dyDescent="0.2">
      <c r="AE11347" s="33"/>
      <c r="AF11347" s="33"/>
      <c r="AG11347" s="33"/>
      <c r="AX11347" s="37"/>
    </row>
    <row r="11348" spans="31:50" x14ac:dyDescent="0.2">
      <c r="AE11348" s="33"/>
      <c r="AF11348" s="33"/>
      <c r="AG11348" s="33"/>
      <c r="AX11348" s="37"/>
    </row>
    <row r="11349" spans="31:50" x14ac:dyDescent="0.2">
      <c r="AE11349" s="33"/>
      <c r="AF11349" s="33"/>
      <c r="AG11349" s="33"/>
      <c r="AX11349" s="37"/>
    </row>
    <row r="11350" spans="31:50" x14ac:dyDescent="0.2">
      <c r="AE11350" s="33"/>
      <c r="AF11350" s="33"/>
      <c r="AG11350" s="33"/>
      <c r="AX11350" s="37"/>
    </row>
    <row r="11351" spans="31:50" x14ac:dyDescent="0.2">
      <c r="AE11351" s="33"/>
      <c r="AF11351" s="33"/>
      <c r="AG11351" s="33"/>
      <c r="AX11351" s="37"/>
    </row>
    <row r="11352" spans="31:50" x14ac:dyDescent="0.2">
      <c r="AE11352" s="33"/>
      <c r="AF11352" s="33"/>
      <c r="AG11352" s="33"/>
      <c r="AX11352" s="37"/>
    </row>
    <row r="11353" spans="31:50" x14ac:dyDescent="0.2">
      <c r="AE11353" s="33"/>
      <c r="AF11353" s="33"/>
      <c r="AG11353" s="33"/>
      <c r="AX11353" s="37"/>
    </row>
    <row r="11354" spans="31:50" x14ac:dyDescent="0.2">
      <c r="AE11354" s="33"/>
      <c r="AF11354" s="33"/>
      <c r="AG11354" s="33"/>
      <c r="AX11354" s="37"/>
    </row>
    <row r="11355" spans="31:50" x14ac:dyDescent="0.2">
      <c r="AE11355" s="33"/>
      <c r="AF11355" s="33"/>
      <c r="AG11355" s="33"/>
      <c r="AX11355" s="37"/>
    </row>
    <row r="11356" spans="31:50" x14ac:dyDescent="0.2">
      <c r="AE11356" s="33"/>
      <c r="AF11356" s="33"/>
      <c r="AG11356" s="33"/>
      <c r="AX11356" s="37"/>
    </row>
    <row r="11357" spans="31:50" x14ac:dyDescent="0.2">
      <c r="AE11357" s="33"/>
      <c r="AF11357" s="33"/>
      <c r="AG11357" s="33"/>
      <c r="AX11357" s="37"/>
    </row>
    <row r="11358" spans="31:50" x14ac:dyDescent="0.2">
      <c r="AE11358" s="33"/>
      <c r="AF11358" s="33"/>
      <c r="AG11358" s="33"/>
      <c r="AX11358" s="37"/>
    </row>
    <row r="11359" spans="31:50" x14ac:dyDescent="0.2">
      <c r="AE11359" s="33"/>
      <c r="AF11359" s="33"/>
      <c r="AG11359" s="33"/>
      <c r="AX11359" s="37"/>
    </row>
    <row r="11360" spans="31:50" x14ac:dyDescent="0.2">
      <c r="AE11360" s="33"/>
      <c r="AF11360" s="33"/>
      <c r="AG11360" s="33"/>
      <c r="AX11360" s="37"/>
    </row>
    <row r="11361" spans="31:50" x14ac:dyDescent="0.2">
      <c r="AE11361" s="33"/>
      <c r="AF11361" s="33"/>
      <c r="AG11361" s="33"/>
      <c r="AX11361" s="37"/>
    </row>
    <row r="11362" spans="31:50" x14ac:dyDescent="0.2">
      <c r="AE11362" s="33"/>
      <c r="AF11362" s="33"/>
      <c r="AG11362" s="33"/>
      <c r="AX11362" s="37"/>
    </row>
    <row r="11363" spans="31:50" x14ac:dyDescent="0.2">
      <c r="AE11363" s="33"/>
      <c r="AF11363" s="33"/>
      <c r="AG11363" s="33"/>
      <c r="AX11363" s="37"/>
    </row>
    <row r="11364" spans="31:50" x14ac:dyDescent="0.2">
      <c r="AE11364" s="33"/>
      <c r="AF11364" s="33"/>
      <c r="AG11364" s="33"/>
      <c r="AX11364" s="37"/>
    </row>
    <row r="11365" spans="31:50" x14ac:dyDescent="0.2">
      <c r="AE11365" s="33"/>
      <c r="AF11365" s="33"/>
      <c r="AG11365" s="33"/>
      <c r="AX11365" s="37"/>
    </row>
    <row r="11366" spans="31:50" x14ac:dyDescent="0.2">
      <c r="AE11366" s="33"/>
      <c r="AF11366" s="33"/>
      <c r="AG11366" s="33"/>
      <c r="AX11366" s="37"/>
    </row>
    <row r="11367" spans="31:50" x14ac:dyDescent="0.2">
      <c r="AE11367" s="33"/>
      <c r="AF11367" s="33"/>
      <c r="AG11367" s="33"/>
      <c r="AX11367" s="37"/>
    </row>
    <row r="11368" spans="31:50" x14ac:dyDescent="0.2">
      <c r="AE11368" s="33"/>
      <c r="AF11368" s="33"/>
      <c r="AG11368" s="33"/>
      <c r="AX11368" s="37"/>
    </row>
    <row r="11369" spans="31:50" x14ac:dyDescent="0.2">
      <c r="AE11369" s="33"/>
      <c r="AF11369" s="33"/>
      <c r="AG11369" s="33"/>
      <c r="AX11369" s="37"/>
    </row>
    <row r="11370" spans="31:50" x14ac:dyDescent="0.2">
      <c r="AE11370" s="33"/>
      <c r="AF11370" s="33"/>
      <c r="AG11370" s="33"/>
      <c r="AX11370" s="37"/>
    </row>
    <row r="11371" spans="31:50" x14ac:dyDescent="0.2">
      <c r="AE11371" s="33"/>
      <c r="AF11371" s="33"/>
      <c r="AG11371" s="33"/>
      <c r="AX11371" s="37"/>
    </row>
    <row r="11372" spans="31:50" x14ac:dyDescent="0.2">
      <c r="AE11372" s="33"/>
      <c r="AF11372" s="33"/>
      <c r="AG11372" s="33"/>
      <c r="AX11372" s="37"/>
    </row>
    <row r="11373" spans="31:50" x14ac:dyDescent="0.2">
      <c r="AE11373" s="33"/>
      <c r="AF11373" s="33"/>
      <c r="AG11373" s="33"/>
      <c r="AX11373" s="37"/>
    </row>
    <row r="11374" spans="31:50" x14ac:dyDescent="0.2">
      <c r="AE11374" s="33"/>
      <c r="AF11374" s="33"/>
      <c r="AG11374" s="33"/>
      <c r="AX11374" s="37"/>
    </row>
    <row r="11375" spans="31:50" x14ac:dyDescent="0.2">
      <c r="AE11375" s="33"/>
      <c r="AF11375" s="33"/>
      <c r="AG11375" s="33"/>
      <c r="AX11375" s="37"/>
    </row>
    <row r="11376" spans="31:50" x14ac:dyDescent="0.2">
      <c r="AE11376" s="33"/>
      <c r="AF11376" s="33"/>
      <c r="AG11376" s="33"/>
      <c r="AX11376" s="37"/>
    </row>
    <row r="11377" spans="31:50" x14ac:dyDescent="0.2">
      <c r="AE11377" s="33"/>
      <c r="AF11377" s="33"/>
      <c r="AG11377" s="33"/>
      <c r="AX11377" s="37"/>
    </row>
    <row r="11378" spans="31:50" x14ac:dyDescent="0.2">
      <c r="AE11378" s="33"/>
      <c r="AF11378" s="33"/>
      <c r="AG11378" s="33"/>
      <c r="AX11378" s="37"/>
    </row>
    <row r="11379" spans="31:50" x14ac:dyDescent="0.2">
      <c r="AE11379" s="33"/>
      <c r="AF11379" s="33"/>
      <c r="AG11379" s="33"/>
      <c r="AX11379" s="37"/>
    </row>
    <row r="11380" spans="31:50" x14ac:dyDescent="0.2">
      <c r="AE11380" s="33"/>
      <c r="AF11380" s="33"/>
      <c r="AG11380" s="33"/>
      <c r="AX11380" s="37"/>
    </row>
    <row r="11381" spans="31:50" x14ac:dyDescent="0.2">
      <c r="AE11381" s="33"/>
      <c r="AF11381" s="33"/>
      <c r="AG11381" s="33"/>
      <c r="AX11381" s="37"/>
    </row>
    <row r="11382" spans="31:50" x14ac:dyDescent="0.2">
      <c r="AE11382" s="33"/>
      <c r="AF11382" s="33"/>
      <c r="AG11382" s="33"/>
      <c r="AX11382" s="37"/>
    </row>
    <row r="11383" spans="31:50" x14ac:dyDescent="0.2">
      <c r="AE11383" s="33"/>
      <c r="AF11383" s="33"/>
      <c r="AG11383" s="33"/>
      <c r="AX11383" s="37"/>
    </row>
    <row r="11384" spans="31:50" x14ac:dyDescent="0.2">
      <c r="AE11384" s="33"/>
      <c r="AF11384" s="33"/>
      <c r="AG11384" s="33"/>
      <c r="AX11384" s="37"/>
    </row>
    <row r="11385" spans="31:50" x14ac:dyDescent="0.2">
      <c r="AE11385" s="33"/>
      <c r="AF11385" s="33"/>
      <c r="AG11385" s="33"/>
      <c r="AX11385" s="37"/>
    </row>
    <row r="11386" spans="31:50" x14ac:dyDescent="0.2">
      <c r="AE11386" s="33"/>
      <c r="AF11386" s="33"/>
      <c r="AG11386" s="33"/>
      <c r="AX11386" s="37"/>
    </row>
    <row r="11387" spans="31:50" x14ac:dyDescent="0.2">
      <c r="AE11387" s="33"/>
      <c r="AF11387" s="33"/>
      <c r="AG11387" s="33"/>
      <c r="AX11387" s="37"/>
    </row>
    <row r="11388" spans="31:50" x14ac:dyDescent="0.2">
      <c r="AE11388" s="33"/>
      <c r="AF11388" s="33"/>
      <c r="AG11388" s="33"/>
      <c r="AX11388" s="37"/>
    </row>
    <row r="11389" spans="31:50" x14ac:dyDescent="0.2">
      <c r="AE11389" s="33"/>
      <c r="AF11389" s="33"/>
      <c r="AG11389" s="33"/>
      <c r="AX11389" s="37"/>
    </row>
    <row r="11390" spans="31:50" x14ac:dyDescent="0.2">
      <c r="AE11390" s="33"/>
      <c r="AF11390" s="33"/>
      <c r="AG11390" s="33"/>
      <c r="AX11390" s="37"/>
    </row>
    <row r="11391" spans="31:50" x14ac:dyDescent="0.2">
      <c r="AE11391" s="33"/>
      <c r="AF11391" s="33"/>
      <c r="AG11391" s="33"/>
      <c r="AX11391" s="37"/>
    </row>
    <row r="11392" spans="31:50" x14ac:dyDescent="0.2">
      <c r="AE11392" s="33"/>
      <c r="AF11392" s="33"/>
      <c r="AG11392" s="33"/>
      <c r="AX11392" s="37"/>
    </row>
    <row r="11393" spans="31:50" x14ac:dyDescent="0.2">
      <c r="AE11393" s="33"/>
      <c r="AF11393" s="33"/>
      <c r="AG11393" s="33"/>
      <c r="AX11393" s="37"/>
    </row>
    <row r="11394" spans="31:50" x14ac:dyDescent="0.2">
      <c r="AE11394" s="33"/>
      <c r="AF11394" s="33"/>
      <c r="AG11394" s="33"/>
      <c r="AX11394" s="37"/>
    </row>
    <row r="11395" spans="31:50" x14ac:dyDescent="0.2">
      <c r="AE11395" s="33"/>
      <c r="AF11395" s="33"/>
      <c r="AG11395" s="33"/>
      <c r="AX11395" s="37"/>
    </row>
    <row r="11396" spans="31:50" x14ac:dyDescent="0.2">
      <c r="AE11396" s="33"/>
      <c r="AF11396" s="33"/>
      <c r="AG11396" s="33"/>
      <c r="AX11396" s="37"/>
    </row>
    <row r="11397" spans="31:50" x14ac:dyDescent="0.2">
      <c r="AE11397" s="33"/>
      <c r="AF11397" s="33"/>
      <c r="AG11397" s="33"/>
      <c r="AX11397" s="37"/>
    </row>
    <row r="11398" spans="31:50" x14ac:dyDescent="0.2">
      <c r="AE11398" s="33"/>
      <c r="AF11398" s="33"/>
      <c r="AG11398" s="33"/>
      <c r="AX11398" s="37"/>
    </row>
    <row r="11399" spans="31:50" x14ac:dyDescent="0.2">
      <c r="AE11399" s="33"/>
      <c r="AF11399" s="33"/>
      <c r="AG11399" s="33"/>
      <c r="AX11399" s="37"/>
    </row>
    <row r="11400" spans="31:50" x14ac:dyDescent="0.2">
      <c r="AE11400" s="33"/>
      <c r="AF11400" s="33"/>
      <c r="AG11400" s="33"/>
      <c r="AX11400" s="37"/>
    </row>
    <row r="11401" spans="31:50" x14ac:dyDescent="0.2">
      <c r="AE11401" s="33"/>
      <c r="AF11401" s="33"/>
      <c r="AG11401" s="33"/>
      <c r="AX11401" s="37"/>
    </row>
    <row r="11402" spans="31:50" x14ac:dyDescent="0.2">
      <c r="AE11402" s="33"/>
      <c r="AF11402" s="33"/>
      <c r="AG11402" s="33"/>
      <c r="AX11402" s="37"/>
    </row>
    <row r="11403" spans="31:50" x14ac:dyDescent="0.2">
      <c r="AE11403" s="33"/>
      <c r="AF11403" s="33"/>
      <c r="AG11403" s="33"/>
      <c r="AX11403" s="37"/>
    </row>
    <row r="11404" spans="31:50" x14ac:dyDescent="0.2">
      <c r="AE11404" s="33"/>
      <c r="AF11404" s="33"/>
      <c r="AG11404" s="33"/>
      <c r="AX11404" s="37"/>
    </row>
    <row r="11405" spans="31:50" x14ac:dyDescent="0.2">
      <c r="AE11405" s="33"/>
      <c r="AF11405" s="33"/>
      <c r="AG11405" s="33"/>
      <c r="AX11405" s="37"/>
    </row>
    <row r="11406" spans="31:50" x14ac:dyDescent="0.2">
      <c r="AE11406" s="33"/>
      <c r="AF11406" s="33"/>
      <c r="AG11406" s="33"/>
      <c r="AX11406" s="37"/>
    </row>
    <row r="11407" spans="31:50" x14ac:dyDescent="0.2">
      <c r="AE11407" s="33"/>
      <c r="AF11407" s="33"/>
      <c r="AG11407" s="33"/>
      <c r="AX11407" s="37"/>
    </row>
    <row r="11408" spans="31:50" x14ac:dyDescent="0.2">
      <c r="AE11408" s="33"/>
      <c r="AF11408" s="33"/>
      <c r="AG11408" s="33"/>
      <c r="AX11408" s="37"/>
    </row>
    <row r="11409" spans="31:50" x14ac:dyDescent="0.2">
      <c r="AE11409" s="33"/>
      <c r="AF11409" s="33"/>
      <c r="AG11409" s="33"/>
      <c r="AX11409" s="37"/>
    </row>
    <row r="11410" spans="31:50" x14ac:dyDescent="0.2">
      <c r="AE11410" s="33"/>
      <c r="AF11410" s="33"/>
      <c r="AG11410" s="33"/>
      <c r="AX11410" s="37"/>
    </row>
    <row r="11411" spans="31:50" x14ac:dyDescent="0.2">
      <c r="AE11411" s="33"/>
      <c r="AF11411" s="33"/>
      <c r="AG11411" s="33"/>
      <c r="AX11411" s="37"/>
    </row>
    <row r="11412" spans="31:50" x14ac:dyDescent="0.2">
      <c r="AE11412" s="33"/>
      <c r="AF11412" s="33"/>
      <c r="AG11412" s="33"/>
      <c r="AX11412" s="37"/>
    </row>
    <row r="11413" spans="31:50" x14ac:dyDescent="0.2">
      <c r="AE11413" s="33"/>
      <c r="AF11413" s="33"/>
      <c r="AG11413" s="33"/>
      <c r="AX11413" s="37"/>
    </row>
    <row r="11414" spans="31:50" x14ac:dyDescent="0.2">
      <c r="AE11414" s="33"/>
      <c r="AF11414" s="33"/>
      <c r="AG11414" s="33"/>
      <c r="AX11414" s="37"/>
    </row>
    <row r="11415" spans="31:50" x14ac:dyDescent="0.2">
      <c r="AE11415" s="33"/>
      <c r="AF11415" s="33"/>
      <c r="AG11415" s="33"/>
      <c r="AX11415" s="37"/>
    </row>
    <row r="11416" spans="31:50" x14ac:dyDescent="0.2">
      <c r="AE11416" s="33"/>
      <c r="AF11416" s="33"/>
      <c r="AG11416" s="33"/>
      <c r="AX11416" s="37"/>
    </row>
    <row r="11417" spans="31:50" x14ac:dyDescent="0.2">
      <c r="AE11417" s="33"/>
      <c r="AF11417" s="33"/>
      <c r="AG11417" s="33"/>
      <c r="AX11417" s="37"/>
    </row>
    <row r="11418" spans="31:50" x14ac:dyDescent="0.2">
      <c r="AE11418" s="33"/>
      <c r="AF11418" s="33"/>
      <c r="AG11418" s="33"/>
      <c r="AX11418" s="37"/>
    </row>
    <row r="11419" spans="31:50" x14ac:dyDescent="0.2">
      <c r="AE11419" s="33"/>
      <c r="AF11419" s="33"/>
      <c r="AG11419" s="33"/>
      <c r="AX11419" s="37"/>
    </row>
    <row r="11420" spans="31:50" x14ac:dyDescent="0.2">
      <c r="AE11420" s="33"/>
      <c r="AF11420" s="33"/>
      <c r="AG11420" s="33"/>
      <c r="AX11420" s="37"/>
    </row>
    <row r="11421" spans="31:50" x14ac:dyDescent="0.2">
      <c r="AE11421" s="33"/>
      <c r="AF11421" s="33"/>
      <c r="AG11421" s="33"/>
      <c r="AX11421" s="37"/>
    </row>
    <row r="11422" spans="31:50" x14ac:dyDescent="0.2">
      <c r="AE11422" s="33"/>
      <c r="AF11422" s="33"/>
      <c r="AG11422" s="33"/>
      <c r="AX11422" s="37"/>
    </row>
    <row r="11423" spans="31:50" x14ac:dyDescent="0.2">
      <c r="AE11423" s="33"/>
      <c r="AF11423" s="33"/>
      <c r="AG11423" s="33"/>
      <c r="AX11423" s="37"/>
    </row>
    <row r="11424" spans="31:50" x14ac:dyDescent="0.2">
      <c r="AE11424" s="33"/>
      <c r="AF11424" s="33"/>
      <c r="AG11424" s="33"/>
      <c r="AX11424" s="37"/>
    </row>
    <row r="11425" spans="31:50" x14ac:dyDescent="0.2">
      <c r="AE11425" s="33"/>
      <c r="AF11425" s="33"/>
      <c r="AG11425" s="33"/>
      <c r="AX11425" s="37"/>
    </row>
    <row r="11426" spans="31:50" x14ac:dyDescent="0.2">
      <c r="AE11426" s="33"/>
      <c r="AF11426" s="33"/>
      <c r="AG11426" s="33"/>
      <c r="AX11426" s="37"/>
    </row>
    <row r="11427" spans="31:50" x14ac:dyDescent="0.2">
      <c r="AE11427" s="33"/>
      <c r="AF11427" s="33"/>
      <c r="AG11427" s="33"/>
      <c r="AX11427" s="37"/>
    </row>
    <row r="11428" spans="31:50" x14ac:dyDescent="0.2">
      <c r="AE11428" s="33"/>
      <c r="AF11428" s="33"/>
      <c r="AG11428" s="33"/>
      <c r="AX11428" s="37"/>
    </row>
    <row r="11429" spans="31:50" x14ac:dyDescent="0.2">
      <c r="AE11429" s="33"/>
      <c r="AF11429" s="33"/>
      <c r="AG11429" s="33"/>
      <c r="AX11429" s="37"/>
    </row>
    <row r="11430" spans="31:50" x14ac:dyDescent="0.2">
      <c r="AE11430" s="33"/>
      <c r="AF11430" s="33"/>
      <c r="AG11430" s="33"/>
      <c r="AX11430" s="37"/>
    </row>
    <row r="11431" spans="31:50" x14ac:dyDescent="0.2">
      <c r="AE11431" s="33"/>
      <c r="AF11431" s="33"/>
      <c r="AG11431" s="33"/>
      <c r="AX11431" s="37"/>
    </row>
    <row r="11432" spans="31:50" x14ac:dyDescent="0.2">
      <c r="AE11432" s="33"/>
      <c r="AF11432" s="33"/>
      <c r="AG11432" s="33"/>
      <c r="AX11432" s="37"/>
    </row>
    <row r="11433" spans="31:50" x14ac:dyDescent="0.2">
      <c r="AE11433" s="33"/>
      <c r="AF11433" s="33"/>
      <c r="AG11433" s="33"/>
      <c r="AX11433" s="37"/>
    </row>
    <row r="11434" spans="31:50" x14ac:dyDescent="0.2">
      <c r="AE11434" s="33"/>
      <c r="AF11434" s="33"/>
      <c r="AG11434" s="33"/>
      <c r="AX11434" s="37"/>
    </row>
    <row r="11435" spans="31:50" x14ac:dyDescent="0.2">
      <c r="AE11435" s="33"/>
      <c r="AF11435" s="33"/>
      <c r="AG11435" s="33"/>
      <c r="AX11435" s="37"/>
    </row>
    <row r="11436" spans="31:50" x14ac:dyDescent="0.2">
      <c r="AE11436" s="33"/>
      <c r="AF11436" s="33"/>
      <c r="AG11436" s="33"/>
      <c r="AX11436" s="37"/>
    </row>
    <row r="11437" spans="31:50" x14ac:dyDescent="0.2">
      <c r="AE11437" s="33"/>
      <c r="AF11437" s="33"/>
      <c r="AG11437" s="33"/>
      <c r="AX11437" s="37"/>
    </row>
    <row r="11438" spans="31:50" x14ac:dyDescent="0.2">
      <c r="AE11438" s="33"/>
      <c r="AF11438" s="33"/>
      <c r="AG11438" s="33"/>
      <c r="AX11438" s="37"/>
    </row>
    <row r="11439" spans="31:50" x14ac:dyDescent="0.2">
      <c r="AE11439" s="33"/>
      <c r="AF11439" s="33"/>
      <c r="AG11439" s="33"/>
      <c r="AX11439" s="37"/>
    </row>
    <row r="11440" spans="31:50" x14ac:dyDescent="0.2">
      <c r="AE11440" s="33"/>
      <c r="AF11440" s="33"/>
      <c r="AG11440" s="33"/>
      <c r="AX11440" s="37"/>
    </row>
    <row r="11441" spans="31:50" x14ac:dyDescent="0.2">
      <c r="AE11441" s="33"/>
      <c r="AF11441" s="33"/>
      <c r="AG11441" s="33"/>
      <c r="AX11441" s="37"/>
    </row>
    <row r="11442" spans="31:50" x14ac:dyDescent="0.2">
      <c r="AE11442" s="33"/>
      <c r="AF11442" s="33"/>
      <c r="AG11442" s="33"/>
      <c r="AX11442" s="37"/>
    </row>
    <row r="11443" spans="31:50" x14ac:dyDescent="0.2">
      <c r="AE11443" s="33"/>
      <c r="AF11443" s="33"/>
      <c r="AG11443" s="33"/>
      <c r="AX11443" s="37"/>
    </row>
    <row r="11444" spans="31:50" x14ac:dyDescent="0.2">
      <c r="AE11444" s="33"/>
      <c r="AF11444" s="33"/>
      <c r="AG11444" s="33"/>
      <c r="AX11444" s="37"/>
    </row>
    <row r="11445" spans="31:50" x14ac:dyDescent="0.2">
      <c r="AE11445" s="33"/>
      <c r="AF11445" s="33"/>
      <c r="AG11445" s="33"/>
      <c r="AX11445" s="37"/>
    </row>
    <row r="11446" spans="31:50" x14ac:dyDescent="0.2">
      <c r="AE11446" s="33"/>
      <c r="AF11446" s="33"/>
      <c r="AG11446" s="33"/>
      <c r="AX11446" s="37"/>
    </row>
    <row r="11447" spans="31:50" x14ac:dyDescent="0.2">
      <c r="AE11447" s="33"/>
      <c r="AF11447" s="33"/>
      <c r="AG11447" s="33"/>
      <c r="AX11447" s="37"/>
    </row>
    <row r="11448" spans="31:50" x14ac:dyDescent="0.2">
      <c r="AE11448" s="33"/>
      <c r="AF11448" s="33"/>
      <c r="AG11448" s="33"/>
      <c r="AX11448" s="37"/>
    </row>
    <row r="11449" spans="31:50" x14ac:dyDescent="0.2">
      <c r="AE11449" s="33"/>
      <c r="AF11449" s="33"/>
      <c r="AG11449" s="33"/>
      <c r="AX11449" s="37"/>
    </row>
    <row r="11450" spans="31:50" x14ac:dyDescent="0.2">
      <c r="AE11450" s="33"/>
      <c r="AF11450" s="33"/>
      <c r="AG11450" s="33"/>
      <c r="AX11450" s="37"/>
    </row>
    <row r="11451" spans="31:50" x14ac:dyDescent="0.2">
      <c r="AE11451" s="33"/>
      <c r="AF11451" s="33"/>
      <c r="AG11451" s="33"/>
      <c r="AX11451" s="37"/>
    </row>
    <row r="11452" spans="31:50" x14ac:dyDescent="0.2">
      <c r="AE11452" s="33"/>
      <c r="AF11452" s="33"/>
      <c r="AG11452" s="33"/>
      <c r="AX11452" s="37"/>
    </row>
    <row r="11453" spans="31:50" x14ac:dyDescent="0.2">
      <c r="AE11453" s="33"/>
      <c r="AF11453" s="33"/>
      <c r="AG11453" s="33"/>
      <c r="AX11453" s="37"/>
    </row>
    <row r="11454" spans="31:50" x14ac:dyDescent="0.2">
      <c r="AE11454" s="33"/>
      <c r="AF11454" s="33"/>
      <c r="AG11454" s="33"/>
      <c r="AX11454" s="37"/>
    </row>
    <row r="11455" spans="31:50" x14ac:dyDescent="0.2">
      <c r="AE11455" s="33"/>
      <c r="AF11455" s="33"/>
      <c r="AG11455" s="33"/>
      <c r="AX11455" s="37"/>
    </row>
    <row r="11456" spans="31:50" x14ac:dyDescent="0.2">
      <c r="AE11456" s="33"/>
      <c r="AF11456" s="33"/>
      <c r="AG11456" s="33"/>
      <c r="AX11456" s="37"/>
    </row>
    <row r="11457" spans="31:50" x14ac:dyDescent="0.2">
      <c r="AE11457" s="33"/>
      <c r="AF11457" s="33"/>
      <c r="AG11457" s="33"/>
      <c r="AX11457" s="37"/>
    </row>
    <row r="11458" spans="31:50" x14ac:dyDescent="0.2">
      <c r="AE11458" s="33"/>
      <c r="AF11458" s="33"/>
      <c r="AG11458" s="33"/>
      <c r="AX11458" s="37"/>
    </row>
    <row r="11459" spans="31:50" x14ac:dyDescent="0.2">
      <c r="AE11459" s="33"/>
      <c r="AF11459" s="33"/>
      <c r="AG11459" s="33"/>
      <c r="AX11459" s="37"/>
    </row>
    <row r="11460" spans="31:50" x14ac:dyDescent="0.2">
      <c r="AE11460" s="33"/>
      <c r="AF11460" s="33"/>
      <c r="AG11460" s="33"/>
      <c r="AX11460" s="37"/>
    </row>
    <row r="11461" spans="31:50" x14ac:dyDescent="0.2">
      <c r="AE11461" s="33"/>
      <c r="AF11461" s="33"/>
      <c r="AG11461" s="33"/>
      <c r="AX11461" s="37"/>
    </row>
    <row r="11462" spans="31:50" x14ac:dyDescent="0.2">
      <c r="AE11462" s="33"/>
      <c r="AF11462" s="33"/>
      <c r="AG11462" s="33"/>
      <c r="AX11462" s="37"/>
    </row>
    <row r="11463" spans="31:50" x14ac:dyDescent="0.2">
      <c r="AE11463" s="33"/>
      <c r="AF11463" s="33"/>
      <c r="AG11463" s="33"/>
      <c r="AX11463" s="37"/>
    </row>
    <row r="11464" spans="31:50" x14ac:dyDescent="0.2">
      <c r="AE11464" s="33"/>
      <c r="AF11464" s="33"/>
      <c r="AG11464" s="33"/>
      <c r="AX11464" s="37"/>
    </row>
    <row r="11465" spans="31:50" x14ac:dyDescent="0.2">
      <c r="AE11465" s="33"/>
      <c r="AF11465" s="33"/>
      <c r="AG11465" s="33"/>
      <c r="AX11465" s="37"/>
    </row>
    <row r="11466" spans="31:50" x14ac:dyDescent="0.2">
      <c r="AE11466" s="33"/>
      <c r="AF11466" s="33"/>
      <c r="AG11466" s="33"/>
      <c r="AX11466" s="37"/>
    </row>
    <row r="11467" spans="31:50" x14ac:dyDescent="0.2">
      <c r="AE11467" s="33"/>
      <c r="AF11467" s="33"/>
      <c r="AG11467" s="33"/>
      <c r="AX11467" s="37"/>
    </row>
    <row r="11468" spans="31:50" x14ac:dyDescent="0.2">
      <c r="AE11468" s="33"/>
      <c r="AF11468" s="33"/>
      <c r="AG11468" s="33"/>
      <c r="AX11468" s="37"/>
    </row>
    <row r="11469" spans="31:50" x14ac:dyDescent="0.2">
      <c r="AE11469" s="33"/>
      <c r="AF11469" s="33"/>
      <c r="AG11469" s="33"/>
      <c r="AX11469" s="37"/>
    </row>
    <row r="11470" spans="31:50" x14ac:dyDescent="0.2">
      <c r="AE11470" s="33"/>
      <c r="AF11470" s="33"/>
      <c r="AG11470" s="33"/>
      <c r="AX11470" s="37"/>
    </row>
    <row r="11471" spans="31:50" x14ac:dyDescent="0.2">
      <c r="AE11471" s="33"/>
      <c r="AF11471" s="33"/>
      <c r="AG11471" s="33"/>
      <c r="AX11471" s="37"/>
    </row>
    <row r="11472" spans="31:50" x14ac:dyDescent="0.2">
      <c r="AE11472" s="33"/>
      <c r="AF11472" s="33"/>
      <c r="AG11472" s="33"/>
      <c r="AX11472" s="37"/>
    </row>
    <row r="11473" spans="31:50" x14ac:dyDescent="0.2">
      <c r="AE11473" s="33"/>
      <c r="AF11473" s="33"/>
      <c r="AG11473" s="33"/>
      <c r="AX11473" s="37"/>
    </row>
    <row r="11474" spans="31:50" x14ac:dyDescent="0.2">
      <c r="AE11474" s="33"/>
      <c r="AF11474" s="33"/>
      <c r="AG11474" s="33"/>
      <c r="AX11474" s="37"/>
    </row>
    <row r="11475" spans="31:50" x14ac:dyDescent="0.2">
      <c r="AE11475" s="33"/>
      <c r="AF11475" s="33"/>
      <c r="AG11475" s="33"/>
      <c r="AX11475" s="37"/>
    </row>
    <row r="11476" spans="31:50" x14ac:dyDescent="0.2">
      <c r="AE11476" s="33"/>
      <c r="AF11476" s="33"/>
      <c r="AG11476" s="33"/>
      <c r="AX11476" s="37"/>
    </row>
    <row r="11477" spans="31:50" x14ac:dyDescent="0.2">
      <c r="AE11477" s="33"/>
      <c r="AF11477" s="33"/>
      <c r="AG11477" s="33"/>
      <c r="AX11477" s="37"/>
    </row>
    <row r="11478" spans="31:50" x14ac:dyDescent="0.2">
      <c r="AE11478" s="33"/>
      <c r="AF11478" s="33"/>
      <c r="AG11478" s="33"/>
      <c r="AX11478" s="37"/>
    </row>
    <row r="11479" spans="31:50" x14ac:dyDescent="0.2">
      <c r="AE11479" s="33"/>
      <c r="AF11479" s="33"/>
      <c r="AG11479" s="33"/>
      <c r="AX11479" s="37"/>
    </row>
    <row r="11480" spans="31:50" x14ac:dyDescent="0.2">
      <c r="AE11480" s="33"/>
      <c r="AF11480" s="33"/>
      <c r="AG11480" s="33"/>
      <c r="AX11480" s="37"/>
    </row>
    <row r="11481" spans="31:50" x14ac:dyDescent="0.2">
      <c r="AE11481" s="33"/>
      <c r="AF11481" s="33"/>
      <c r="AG11481" s="33"/>
      <c r="AX11481" s="37"/>
    </row>
    <row r="11482" spans="31:50" x14ac:dyDescent="0.2">
      <c r="AE11482" s="33"/>
      <c r="AF11482" s="33"/>
      <c r="AG11482" s="33"/>
      <c r="AX11482" s="37"/>
    </row>
    <row r="11483" spans="31:50" x14ac:dyDescent="0.2">
      <c r="AE11483" s="33"/>
      <c r="AF11483" s="33"/>
      <c r="AG11483" s="33"/>
      <c r="AX11483" s="37"/>
    </row>
    <row r="11484" spans="31:50" x14ac:dyDescent="0.2">
      <c r="AE11484" s="33"/>
      <c r="AF11484" s="33"/>
      <c r="AG11484" s="33"/>
      <c r="AX11484" s="37"/>
    </row>
    <row r="11485" spans="31:50" x14ac:dyDescent="0.2">
      <c r="AE11485" s="33"/>
      <c r="AF11485" s="33"/>
      <c r="AG11485" s="33"/>
      <c r="AX11485" s="37"/>
    </row>
    <row r="11486" spans="31:50" x14ac:dyDescent="0.2">
      <c r="AE11486" s="33"/>
      <c r="AF11486" s="33"/>
      <c r="AG11486" s="33"/>
      <c r="AX11486" s="37"/>
    </row>
    <row r="11487" spans="31:50" x14ac:dyDescent="0.2">
      <c r="AE11487" s="33"/>
      <c r="AF11487" s="33"/>
      <c r="AG11487" s="33"/>
      <c r="AX11487" s="37"/>
    </row>
    <row r="11488" spans="31:50" x14ac:dyDescent="0.2">
      <c r="AE11488" s="33"/>
      <c r="AF11488" s="33"/>
      <c r="AG11488" s="33"/>
      <c r="AX11488" s="37"/>
    </row>
    <row r="11489" spans="31:50" x14ac:dyDescent="0.2">
      <c r="AE11489" s="33"/>
      <c r="AF11489" s="33"/>
      <c r="AG11489" s="33"/>
      <c r="AX11489" s="37"/>
    </row>
    <row r="11490" spans="31:50" x14ac:dyDescent="0.2">
      <c r="AE11490" s="33"/>
      <c r="AF11490" s="33"/>
      <c r="AG11490" s="33"/>
      <c r="AX11490" s="37"/>
    </row>
    <row r="11491" spans="31:50" x14ac:dyDescent="0.2">
      <c r="AE11491" s="33"/>
      <c r="AF11491" s="33"/>
      <c r="AG11491" s="33"/>
      <c r="AX11491" s="37"/>
    </row>
    <row r="11492" spans="31:50" x14ac:dyDescent="0.2">
      <c r="AE11492" s="33"/>
      <c r="AF11492" s="33"/>
      <c r="AG11492" s="33"/>
      <c r="AX11492" s="37"/>
    </row>
    <row r="11493" spans="31:50" x14ac:dyDescent="0.2">
      <c r="AE11493" s="33"/>
      <c r="AF11493" s="33"/>
      <c r="AG11493" s="33"/>
      <c r="AX11493" s="37"/>
    </row>
    <row r="11494" spans="31:50" x14ac:dyDescent="0.2">
      <c r="AE11494" s="33"/>
      <c r="AF11494" s="33"/>
      <c r="AG11494" s="33"/>
      <c r="AX11494" s="37"/>
    </row>
    <row r="11495" spans="31:50" x14ac:dyDescent="0.2">
      <c r="AE11495" s="33"/>
      <c r="AF11495" s="33"/>
      <c r="AG11495" s="33"/>
      <c r="AX11495" s="37"/>
    </row>
    <row r="11496" spans="31:50" x14ac:dyDescent="0.2">
      <c r="AE11496" s="33"/>
      <c r="AF11496" s="33"/>
      <c r="AG11496" s="33"/>
      <c r="AX11496" s="37"/>
    </row>
    <row r="11497" spans="31:50" x14ac:dyDescent="0.2">
      <c r="AE11497" s="33"/>
      <c r="AF11497" s="33"/>
      <c r="AG11497" s="33"/>
      <c r="AX11497" s="37"/>
    </row>
    <row r="11498" spans="31:50" x14ac:dyDescent="0.2">
      <c r="AE11498" s="33"/>
      <c r="AF11498" s="33"/>
      <c r="AG11498" s="33"/>
      <c r="AX11498" s="37"/>
    </row>
    <row r="11499" spans="31:50" x14ac:dyDescent="0.2">
      <c r="AE11499" s="33"/>
      <c r="AF11499" s="33"/>
      <c r="AG11499" s="33"/>
      <c r="AX11499" s="37"/>
    </row>
    <row r="11500" spans="31:50" x14ac:dyDescent="0.2">
      <c r="AE11500" s="33"/>
      <c r="AF11500" s="33"/>
      <c r="AG11500" s="33"/>
      <c r="AX11500" s="37"/>
    </row>
    <row r="11501" spans="31:50" x14ac:dyDescent="0.2">
      <c r="AE11501" s="33"/>
      <c r="AF11501" s="33"/>
      <c r="AG11501" s="33"/>
      <c r="AX11501" s="37"/>
    </row>
    <row r="11502" spans="31:50" x14ac:dyDescent="0.2">
      <c r="AE11502" s="33"/>
      <c r="AF11502" s="33"/>
      <c r="AG11502" s="33"/>
      <c r="AX11502" s="37"/>
    </row>
    <row r="11503" spans="31:50" x14ac:dyDescent="0.2">
      <c r="AE11503" s="33"/>
      <c r="AF11503" s="33"/>
      <c r="AG11503" s="33"/>
      <c r="AX11503" s="37"/>
    </row>
    <row r="11504" spans="31:50" x14ac:dyDescent="0.2">
      <c r="AE11504" s="33"/>
      <c r="AF11504" s="33"/>
      <c r="AG11504" s="33"/>
      <c r="AX11504" s="37"/>
    </row>
    <row r="11505" spans="31:50" x14ac:dyDescent="0.2">
      <c r="AE11505" s="33"/>
      <c r="AF11505" s="33"/>
      <c r="AG11505" s="33"/>
      <c r="AX11505" s="37"/>
    </row>
    <row r="11506" spans="31:50" x14ac:dyDescent="0.2">
      <c r="AE11506" s="33"/>
      <c r="AF11506" s="33"/>
      <c r="AG11506" s="33"/>
      <c r="AX11506" s="37"/>
    </row>
    <row r="11507" spans="31:50" x14ac:dyDescent="0.2">
      <c r="AE11507" s="33"/>
      <c r="AF11507" s="33"/>
      <c r="AG11507" s="33"/>
      <c r="AX11507" s="37"/>
    </row>
    <row r="11508" spans="31:50" x14ac:dyDescent="0.2">
      <c r="AE11508" s="33"/>
      <c r="AF11508" s="33"/>
      <c r="AG11508" s="33"/>
      <c r="AX11508" s="37"/>
    </row>
    <row r="11509" spans="31:50" x14ac:dyDescent="0.2">
      <c r="AE11509" s="33"/>
      <c r="AF11509" s="33"/>
      <c r="AG11509" s="33"/>
      <c r="AX11509" s="37"/>
    </row>
    <row r="11510" spans="31:50" x14ac:dyDescent="0.2">
      <c r="AE11510" s="33"/>
      <c r="AF11510" s="33"/>
      <c r="AG11510" s="33"/>
      <c r="AX11510" s="37"/>
    </row>
    <row r="11511" spans="31:50" x14ac:dyDescent="0.2">
      <c r="AE11511" s="33"/>
      <c r="AF11511" s="33"/>
      <c r="AG11511" s="33"/>
      <c r="AX11511" s="37"/>
    </row>
    <row r="11512" spans="31:50" x14ac:dyDescent="0.2">
      <c r="AE11512" s="33"/>
      <c r="AF11512" s="33"/>
      <c r="AG11512" s="33"/>
      <c r="AX11512" s="37"/>
    </row>
    <row r="11513" spans="31:50" x14ac:dyDescent="0.2">
      <c r="AE11513" s="33"/>
      <c r="AF11513" s="33"/>
      <c r="AG11513" s="33"/>
      <c r="AX11513" s="37"/>
    </row>
    <row r="11514" spans="31:50" x14ac:dyDescent="0.2">
      <c r="AE11514" s="33"/>
      <c r="AF11514" s="33"/>
      <c r="AG11514" s="33"/>
      <c r="AX11514" s="37"/>
    </row>
    <row r="11515" spans="31:50" x14ac:dyDescent="0.2">
      <c r="AE11515" s="33"/>
      <c r="AF11515" s="33"/>
      <c r="AG11515" s="33"/>
      <c r="AX11515" s="37"/>
    </row>
    <row r="11516" spans="31:50" x14ac:dyDescent="0.2">
      <c r="AE11516" s="33"/>
      <c r="AF11516" s="33"/>
      <c r="AG11516" s="33"/>
      <c r="AX11516" s="37"/>
    </row>
    <row r="11517" spans="31:50" x14ac:dyDescent="0.2">
      <c r="AE11517" s="33"/>
      <c r="AF11517" s="33"/>
      <c r="AG11517" s="33"/>
      <c r="AX11517" s="37"/>
    </row>
    <row r="11518" spans="31:50" x14ac:dyDescent="0.2">
      <c r="AE11518" s="33"/>
      <c r="AF11518" s="33"/>
      <c r="AG11518" s="33"/>
      <c r="AX11518" s="37"/>
    </row>
    <row r="11519" spans="31:50" x14ac:dyDescent="0.2">
      <c r="AE11519" s="33"/>
      <c r="AF11519" s="33"/>
      <c r="AG11519" s="33"/>
      <c r="AX11519" s="37"/>
    </row>
    <row r="11520" spans="31:50" x14ac:dyDescent="0.2">
      <c r="AE11520" s="33"/>
      <c r="AF11520" s="33"/>
      <c r="AG11520" s="33"/>
      <c r="AX11520" s="37"/>
    </row>
    <row r="11521" spans="31:50" x14ac:dyDescent="0.2">
      <c r="AE11521" s="33"/>
      <c r="AF11521" s="33"/>
      <c r="AG11521" s="33"/>
      <c r="AX11521" s="37"/>
    </row>
    <row r="11522" spans="31:50" x14ac:dyDescent="0.2">
      <c r="AE11522" s="33"/>
      <c r="AF11522" s="33"/>
      <c r="AG11522" s="33"/>
      <c r="AX11522" s="37"/>
    </row>
    <row r="11523" spans="31:50" x14ac:dyDescent="0.2">
      <c r="AE11523" s="33"/>
      <c r="AF11523" s="33"/>
      <c r="AG11523" s="33"/>
      <c r="AX11523" s="37"/>
    </row>
    <row r="11524" spans="31:50" x14ac:dyDescent="0.2">
      <c r="AE11524" s="33"/>
      <c r="AF11524" s="33"/>
      <c r="AG11524" s="33"/>
      <c r="AX11524" s="37"/>
    </row>
    <row r="11525" spans="31:50" x14ac:dyDescent="0.2">
      <c r="AE11525" s="33"/>
      <c r="AF11525" s="33"/>
      <c r="AG11525" s="33"/>
      <c r="AX11525" s="37"/>
    </row>
    <row r="11526" spans="31:50" x14ac:dyDescent="0.2">
      <c r="AE11526" s="33"/>
      <c r="AF11526" s="33"/>
      <c r="AG11526" s="33"/>
      <c r="AX11526" s="37"/>
    </row>
    <row r="11527" spans="31:50" x14ac:dyDescent="0.2">
      <c r="AE11527" s="33"/>
      <c r="AF11527" s="33"/>
      <c r="AG11527" s="33"/>
      <c r="AX11527" s="37"/>
    </row>
    <row r="11528" spans="31:50" x14ac:dyDescent="0.2">
      <c r="AE11528" s="33"/>
      <c r="AF11528" s="33"/>
      <c r="AG11528" s="33"/>
      <c r="AX11528" s="37"/>
    </row>
    <row r="11529" spans="31:50" x14ac:dyDescent="0.2">
      <c r="AE11529" s="33"/>
      <c r="AF11529" s="33"/>
      <c r="AG11529" s="33"/>
      <c r="AX11529" s="37"/>
    </row>
    <row r="11530" spans="31:50" x14ac:dyDescent="0.2">
      <c r="AE11530" s="33"/>
      <c r="AF11530" s="33"/>
      <c r="AG11530" s="33"/>
      <c r="AX11530" s="37"/>
    </row>
    <row r="11531" spans="31:50" x14ac:dyDescent="0.2">
      <c r="AE11531" s="33"/>
      <c r="AF11531" s="33"/>
      <c r="AG11531" s="33"/>
      <c r="AX11531" s="37"/>
    </row>
    <row r="11532" spans="31:50" x14ac:dyDescent="0.2">
      <c r="AE11532" s="33"/>
      <c r="AF11532" s="33"/>
      <c r="AG11532" s="33"/>
      <c r="AX11532" s="37"/>
    </row>
    <row r="11533" spans="31:50" x14ac:dyDescent="0.2">
      <c r="AE11533" s="33"/>
      <c r="AF11533" s="33"/>
      <c r="AG11533" s="33"/>
      <c r="AX11533" s="37"/>
    </row>
    <row r="11534" spans="31:50" x14ac:dyDescent="0.2">
      <c r="AE11534" s="33"/>
      <c r="AF11534" s="33"/>
      <c r="AG11534" s="33"/>
      <c r="AX11534" s="37"/>
    </row>
    <row r="11535" spans="31:50" x14ac:dyDescent="0.2">
      <c r="AE11535" s="33"/>
      <c r="AF11535" s="33"/>
      <c r="AG11535" s="33"/>
      <c r="AX11535" s="37"/>
    </row>
    <row r="11536" spans="31:50" x14ac:dyDescent="0.2">
      <c r="AE11536" s="33"/>
      <c r="AF11536" s="33"/>
      <c r="AG11536" s="33"/>
      <c r="AX11536" s="37"/>
    </row>
    <row r="11537" spans="31:50" x14ac:dyDescent="0.2">
      <c r="AE11537" s="33"/>
      <c r="AF11537" s="33"/>
      <c r="AG11537" s="33"/>
      <c r="AX11537" s="37"/>
    </row>
    <row r="11538" spans="31:50" x14ac:dyDescent="0.2">
      <c r="AE11538" s="33"/>
      <c r="AF11538" s="33"/>
      <c r="AG11538" s="33"/>
      <c r="AX11538" s="37"/>
    </row>
    <row r="11539" spans="31:50" x14ac:dyDescent="0.2">
      <c r="AE11539" s="33"/>
      <c r="AF11539" s="33"/>
      <c r="AG11539" s="33"/>
      <c r="AX11539" s="37"/>
    </row>
    <row r="11540" spans="31:50" x14ac:dyDescent="0.2">
      <c r="AE11540" s="33"/>
      <c r="AF11540" s="33"/>
      <c r="AG11540" s="33"/>
      <c r="AX11540" s="37"/>
    </row>
    <row r="11541" spans="31:50" x14ac:dyDescent="0.2">
      <c r="AE11541" s="33"/>
      <c r="AF11541" s="33"/>
      <c r="AG11541" s="33"/>
      <c r="AX11541" s="37"/>
    </row>
    <row r="11542" spans="31:50" x14ac:dyDescent="0.2">
      <c r="AE11542" s="33"/>
      <c r="AF11542" s="33"/>
      <c r="AG11542" s="33"/>
      <c r="AX11542" s="37"/>
    </row>
    <row r="11543" spans="31:50" x14ac:dyDescent="0.2">
      <c r="AE11543" s="33"/>
      <c r="AF11543" s="33"/>
      <c r="AG11543" s="33"/>
      <c r="AX11543" s="37"/>
    </row>
    <row r="11544" spans="31:50" x14ac:dyDescent="0.2">
      <c r="AE11544" s="33"/>
      <c r="AF11544" s="33"/>
      <c r="AG11544" s="33"/>
      <c r="AX11544" s="37"/>
    </row>
    <row r="11545" spans="31:50" x14ac:dyDescent="0.2">
      <c r="AE11545" s="33"/>
      <c r="AF11545" s="33"/>
      <c r="AG11545" s="33"/>
      <c r="AX11545" s="37"/>
    </row>
    <row r="11546" spans="31:50" x14ac:dyDescent="0.2">
      <c r="AE11546" s="33"/>
      <c r="AF11546" s="33"/>
      <c r="AG11546" s="33"/>
      <c r="AX11546" s="37"/>
    </row>
    <row r="11547" spans="31:50" x14ac:dyDescent="0.2">
      <c r="AE11547" s="33"/>
      <c r="AF11547" s="33"/>
      <c r="AG11547" s="33"/>
      <c r="AX11547" s="37"/>
    </row>
    <row r="11548" spans="31:50" x14ac:dyDescent="0.2">
      <c r="AE11548" s="33"/>
      <c r="AF11548" s="33"/>
      <c r="AG11548" s="33"/>
      <c r="AX11548" s="37"/>
    </row>
    <row r="11549" spans="31:50" x14ac:dyDescent="0.2">
      <c r="AE11549" s="33"/>
      <c r="AF11549" s="33"/>
      <c r="AG11549" s="33"/>
      <c r="AX11549" s="37"/>
    </row>
    <row r="11550" spans="31:50" x14ac:dyDescent="0.2">
      <c r="AE11550" s="33"/>
      <c r="AF11550" s="33"/>
      <c r="AG11550" s="33"/>
      <c r="AX11550" s="37"/>
    </row>
    <row r="11551" spans="31:50" x14ac:dyDescent="0.2">
      <c r="AE11551" s="33"/>
      <c r="AF11551" s="33"/>
      <c r="AG11551" s="33"/>
      <c r="AX11551" s="37"/>
    </row>
    <row r="11552" spans="31:50" x14ac:dyDescent="0.2">
      <c r="AE11552" s="33"/>
      <c r="AF11552" s="33"/>
      <c r="AG11552" s="33"/>
      <c r="AX11552" s="37"/>
    </row>
    <row r="11553" spans="31:50" x14ac:dyDescent="0.2">
      <c r="AE11553" s="33"/>
      <c r="AF11553" s="33"/>
      <c r="AG11553" s="33"/>
      <c r="AX11553" s="37"/>
    </row>
    <row r="11554" spans="31:50" x14ac:dyDescent="0.2">
      <c r="AE11554" s="33"/>
      <c r="AF11554" s="33"/>
      <c r="AG11554" s="33"/>
      <c r="AX11554" s="37"/>
    </row>
    <row r="11555" spans="31:50" x14ac:dyDescent="0.2">
      <c r="AE11555" s="33"/>
      <c r="AF11555" s="33"/>
      <c r="AG11555" s="33"/>
      <c r="AX11555" s="37"/>
    </row>
    <row r="11556" spans="31:50" x14ac:dyDescent="0.2">
      <c r="AE11556" s="33"/>
      <c r="AF11556" s="33"/>
      <c r="AG11556" s="33"/>
      <c r="AX11556" s="37"/>
    </row>
    <row r="11557" spans="31:50" x14ac:dyDescent="0.2">
      <c r="AE11557" s="33"/>
      <c r="AF11557" s="33"/>
      <c r="AG11557" s="33"/>
      <c r="AX11557" s="37"/>
    </row>
    <row r="11558" spans="31:50" x14ac:dyDescent="0.2">
      <c r="AE11558" s="33"/>
      <c r="AF11558" s="33"/>
      <c r="AG11558" s="33"/>
      <c r="AX11558" s="37"/>
    </row>
    <row r="11559" spans="31:50" x14ac:dyDescent="0.2">
      <c r="AE11559" s="33"/>
      <c r="AF11559" s="33"/>
      <c r="AG11559" s="33"/>
      <c r="AX11559" s="37"/>
    </row>
    <row r="11560" spans="31:50" x14ac:dyDescent="0.2">
      <c r="AE11560" s="33"/>
      <c r="AF11560" s="33"/>
      <c r="AG11560" s="33"/>
      <c r="AX11560" s="37"/>
    </row>
    <row r="11561" spans="31:50" x14ac:dyDescent="0.2">
      <c r="AE11561" s="33"/>
      <c r="AF11561" s="33"/>
      <c r="AG11561" s="33"/>
      <c r="AX11561" s="37"/>
    </row>
    <row r="11562" spans="31:50" x14ac:dyDescent="0.2">
      <c r="AE11562" s="33"/>
      <c r="AF11562" s="33"/>
      <c r="AG11562" s="33"/>
      <c r="AX11562" s="37"/>
    </row>
    <row r="11563" spans="31:50" x14ac:dyDescent="0.2">
      <c r="AE11563" s="33"/>
      <c r="AF11563" s="33"/>
      <c r="AG11563" s="33"/>
      <c r="AX11563" s="37"/>
    </row>
    <row r="11564" spans="31:50" x14ac:dyDescent="0.2">
      <c r="AE11564" s="33"/>
      <c r="AF11564" s="33"/>
      <c r="AG11564" s="33"/>
      <c r="AX11564" s="37"/>
    </row>
    <row r="11565" spans="31:50" x14ac:dyDescent="0.2">
      <c r="AE11565" s="33"/>
      <c r="AF11565" s="33"/>
      <c r="AG11565" s="33"/>
      <c r="AX11565" s="37"/>
    </row>
    <row r="11566" spans="31:50" x14ac:dyDescent="0.2">
      <c r="AE11566" s="33"/>
      <c r="AF11566" s="33"/>
      <c r="AG11566" s="33"/>
      <c r="AX11566" s="37"/>
    </row>
    <row r="11567" spans="31:50" x14ac:dyDescent="0.2">
      <c r="AE11567" s="33"/>
      <c r="AF11567" s="33"/>
      <c r="AG11567" s="33"/>
      <c r="AX11567" s="37"/>
    </row>
    <row r="11568" spans="31:50" x14ac:dyDescent="0.2">
      <c r="AE11568" s="33"/>
      <c r="AF11568" s="33"/>
      <c r="AG11568" s="33"/>
      <c r="AX11568" s="37"/>
    </row>
    <row r="11569" spans="31:50" x14ac:dyDescent="0.2">
      <c r="AE11569" s="33"/>
      <c r="AF11569" s="33"/>
      <c r="AG11569" s="33"/>
      <c r="AX11569" s="37"/>
    </row>
    <row r="11570" spans="31:50" x14ac:dyDescent="0.2">
      <c r="AE11570" s="33"/>
      <c r="AF11570" s="33"/>
      <c r="AG11570" s="33"/>
      <c r="AX11570" s="37"/>
    </row>
    <row r="11571" spans="31:50" x14ac:dyDescent="0.2">
      <c r="AE11571" s="33"/>
      <c r="AF11571" s="33"/>
      <c r="AG11571" s="33"/>
      <c r="AX11571" s="37"/>
    </row>
    <row r="11572" spans="31:50" x14ac:dyDescent="0.2">
      <c r="AE11572" s="33"/>
      <c r="AF11572" s="33"/>
      <c r="AG11572" s="33"/>
      <c r="AX11572" s="37"/>
    </row>
    <row r="11573" spans="31:50" x14ac:dyDescent="0.2">
      <c r="AE11573" s="33"/>
      <c r="AF11573" s="33"/>
      <c r="AG11573" s="33"/>
      <c r="AX11573" s="37"/>
    </row>
    <row r="11574" spans="31:50" x14ac:dyDescent="0.2">
      <c r="AE11574" s="33"/>
      <c r="AF11574" s="33"/>
      <c r="AG11574" s="33"/>
      <c r="AX11574" s="37"/>
    </row>
    <row r="11575" spans="31:50" x14ac:dyDescent="0.2">
      <c r="AE11575" s="33"/>
      <c r="AF11575" s="33"/>
      <c r="AG11575" s="33"/>
      <c r="AX11575" s="37"/>
    </row>
    <row r="11576" spans="31:50" x14ac:dyDescent="0.2">
      <c r="AE11576" s="33"/>
      <c r="AF11576" s="33"/>
      <c r="AG11576" s="33"/>
      <c r="AX11576" s="37"/>
    </row>
    <row r="11577" spans="31:50" x14ac:dyDescent="0.2">
      <c r="AE11577" s="33"/>
      <c r="AF11577" s="33"/>
      <c r="AG11577" s="33"/>
      <c r="AX11577" s="37"/>
    </row>
    <row r="11578" spans="31:50" x14ac:dyDescent="0.2">
      <c r="AE11578" s="33"/>
      <c r="AF11578" s="33"/>
      <c r="AG11578" s="33"/>
      <c r="AX11578" s="37"/>
    </row>
    <row r="11579" spans="31:50" x14ac:dyDescent="0.2">
      <c r="AE11579" s="33"/>
      <c r="AF11579" s="33"/>
      <c r="AG11579" s="33"/>
      <c r="AX11579" s="37"/>
    </row>
    <row r="11580" spans="31:50" x14ac:dyDescent="0.2">
      <c r="AE11580" s="33"/>
      <c r="AF11580" s="33"/>
      <c r="AG11580" s="33"/>
      <c r="AX11580" s="37"/>
    </row>
    <row r="11581" spans="31:50" x14ac:dyDescent="0.2">
      <c r="AE11581" s="33"/>
      <c r="AF11581" s="33"/>
      <c r="AG11581" s="33"/>
      <c r="AX11581" s="37"/>
    </row>
    <row r="11582" spans="31:50" x14ac:dyDescent="0.2">
      <c r="AE11582" s="33"/>
      <c r="AF11582" s="33"/>
      <c r="AG11582" s="33"/>
      <c r="AX11582" s="37"/>
    </row>
    <row r="11583" spans="31:50" x14ac:dyDescent="0.2">
      <c r="AE11583" s="33"/>
      <c r="AF11583" s="33"/>
      <c r="AG11583" s="33"/>
      <c r="AX11583" s="37"/>
    </row>
    <row r="11584" spans="31:50" x14ac:dyDescent="0.2">
      <c r="AE11584" s="33"/>
      <c r="AF11584" s="33"/>
      <c r="AG11584" s="33"/>
      <c r="AX11584" s="37"/>
    </row>
    <row r="11585" spans="31:50" x14ac:dyDescent="0.2">
      <c r="AE11585" s="33"/>
      <c r="AF11585" s="33"/>
      <c r="AG11585" s="33"/>
      <c r="AX11585" s="37"/>
    </row>
    <row r="11586" spans="31:50" x14ac:dyDescent="0.2">
      <c r="AE11586" s="33"/>
      <c r="AF11586" s="33"/>
      <c r="AG11586" s="33"/>
      <c r="AX11586" s="37"/>
    </row>
    <row r="11587" spans="31:50" x14ac:dyDescent="0.2">
      <c r="AE11587" s="33"/>
      <c r="AF11587" s="33"/>
      <c r="AG11587" s="33"/>
      <c r="AX11587" s="37"/>
    </row>
    <row r="11588" spans="31:50" x14ac:dyDescent="0.2">
      <c r="AE11588" s="33"/>
      <c r="AF11588" s="33"/>
      <c r="AG11588" s="33"/>
      <c r="AX11588" s="37"/>
    </row>
    <row r="11589" spans="31:50" x14ac:dyDescent="0.2">
      <c r="AE11589" s="33"/>
      <c r="AF11589" s="33"/>
      <c r="AG11589" s="33"/>
      <c r="AX11589" s="37"/>
    </row>
    <row r="11590" spans="31:50" x14ac:dyDescent="0.2">
      <c r="AE11590" s="33"/>
      <c r="AF11590" s="33"/>
      <c r="AG11590" s="33"/>
      <c r="AX11590" s="37"/>
    </row>
    <row r="11591" spans="31:50" x14ac:dyDescent="0.2">
      <c r="AE11591" s="33"/>
      <c r="AF11591" s="33"/>
      <c r="AG11591" s="33"/>
      <c r="AX11591" s="37"/>
    </row>
    <row r="11592" spans="31:50" x14ac:dyDescent="0.2">
      <c r="AE11592" s="33"/>
      <c r="AF11592" s="33"/>
      <c r="AG11592" s="33"/>
      <c r="AX11592" s="37"/>
    </row>
    <row r="11593" spans="31:50" x14ac:dyDescent="0.2">
      <c r="AE11593" s="33"/>
      <c r="AF11593" s="33"/>
      <c r="AG11593" s="33"/>
      <c r="AX11593" s="37"/>
    </row>
    <row r="11594" spans="31:50" x14ac:dyDescent="0.2">
      <c r="AE11594" s="33"/>
      <c r="AF11594" s="33"/>
      <c r="AG11594" s="33"/>
      <c r="AX11594" s="37"/>
    </row>
    <row r="11595" spans="31:50" x14ac:dyDescent="0.2">
      <c r="AE11595" s="33"/>
      <c r="AF11595" s="33"/>
      <c r="AG11595" s="33"/>
      <c r="AX11595" s="37"/>
    </row>
    <row r="11596" spans="31:50" x14ac:dyDescent="0.2">
      <c r="AE11596" s="33"/>
      <c r="AF11596" s="33"/>
      <c r="AG11596" s="33"/>
      <c r="AX11596" s="37"/>
    </row>
    <row r="11597" spans="31:50" x14ac:dyDescent="0.2">
      <c r="AE11597" s="33"/>
      <c r="AF11597" s="33"/>
      <c r="AG11597" s="33"/>
      <c r="AX11597" s="37"/>
    </row>
    <row r="11598" spans="31:50" x14ac:dyDescent="0.2">
      <c r="AE11598" s="33"/>
      <c r="AF11598" s="33"/>
      <c r="AG11598" s="33"/>
      <c r="AX11598" s="37"/>
    </row>
    <row r="11599" spans="31:50" x14ac:dyDescent="0.2">
      <c r="AE11599" s="33"/>
      <c r="AF11599" s="33"/>
      <c r="AG11599" s="33"/>
      <c r="AX11599" s="37"/>
    </row>
    <row r="11600" spans="31:50" x14ac:dyDescent="0.2">
      <c r="AE11600" s="33"/>
      <c r="AF11600" s="33"/>
      <c r="AG11600" s="33"/>
      <c r="AX11600" s="37"/>
    </row>
    <row r="11601" spans="31:50" x14ac:dyDescent="0.2">
      <c r="AE11601" s="33"/>
      <c r="AF11601" s="33"/>
      <c r="AG11601" s="33"/>
      <c r="AX11601" s="37"/>
    </row>
    <row r="11602" spans="31:50" x14ac:dyDescent="0.2">
      <c r="AE11602" s="33"/>
      <c r="AF11602" s="33"/>
      <c r="AG11602" s="33"/>
      <c r="AX11602" s="37"/>
    </row>
    <row r="11603" spans="31:50" x14ac:dyDescent="0.2">
      <c r="AE11603" s="33"/>
      <c r="AF11603" s="33"/>
      <c r="AG11603" s="33"/>
      <c r="AX11603" s="37"/>
    </row>
    <row r="11604" spans="31:50" x14ac:dyDescent="0.2">
      <c r="AE11604" s="33"/>
      <c r="AF11604" s="33"/>
      <c r="AG11604" s="33"/>
      <c r="AX11604" s="37"/>
    </row>
    <row r="11605" spans="31:50" x14ac:dyDescent="0.2">
      <c r="AE11605" s="33"/>
      <c r="AF11605" s="33"/>
      <c r="AG11605" s="33"/>
      <c r="AX11605" s="37"/>
    </row>
    <row r="11606" spans="31:50" x14ac:dyDescent="0.2">
      <c r="AE11606" s="33"/>
      <c r="AF11606" s="33"/>
      <c r="AG11606" s="33"/>
      <c r="AX11606" s="37"/>
    </row>
    <row r="11607" spans="31:50" x14ac:dyDescent="0.2">
      <c r="AE11607" s="33"/>
      <c r="AF11607" s="33"/>
      <c r="AG11607" s="33"/>
      <c r="AX11607" s="37"/>
    </row>
    <row r="11608" spans="31:50" x14ac:dyDescent="0.2">
      <c r="AE11608" s="33"/>
      <c r="AF11608" s="33"/>
      <c r="AG11608" s="33"/>
      <c r="AX11608" s="37"/>
    </row>
    <row r="11609" spans="31:50" x14ac:dyDescent="0.2">
      <c r="AE11609" s="33"/>
      <c r="AF11609" s="33"/>
      <c r="AG11609" s="33"/>
      <c r="AX11609" s="37"/>
    </row>
    <row r="11610" spans="31:50" x14ac:dyDescent="0.2">
      <c r="AE11610" s="33"/>
      <c r="AF11610" s="33"/>
      <c r="AG11610" s="33"/>
      <c r="AX11610" s="37"/>
    </row>
    <row r="11611" spans="31:50" x14ac:dyDescent="0.2">
      <c r="AE11611" s="33"/>
      <c r="AF11611" s="33"/>
      <c r="AG11611" s="33"/>
      <c r="AX11611" s="37"/>
    </row>
    <row r="11612" spans="31:50" x14ac:dyDescent="0.2">
      <c r="AE11612" s="33"/>
      <c r="AF11612" s="33"/>
      <c r="AG11612" s="33"/>
      <c r="AX11612" s="37"/>
    </row>
    <row r="11613" spans="31:50" x14ac:dyDescent="0.2">
      <c r="AE11613" s="33"/>
      <c r="AF11613" s="33"/>
      <c r="AG11613" s="33"/>
      <c r="AX11613" s="37"/>
    </row>
    <row r="11614" spans="31:50" x14ac:dyDescent="0.2">
      <c r="AE11614" s="33"/>
      <c r="AF11614" s="33"/>
      <c r="AG11614" s="33"/>
      <c r="AX11614" s="37"/>
    </row>
    <row r="11615" spans="31:50" x14ac:dyDescent="0.2">
      <c r="AE11615" s="33"/>
      <c r="AF11615" s="33"/>
      <c r="AG11615" s="33"/>
      <c r="AX11615" s="37"/>
    </row>
    <row r="11616" spans="31:50" x14ac:dyDescent="0.2">
      <c r="AE11616" s="33"/>
      <c r="AF11616" s="33"/>
      <c r="AG11616" s="33"/>
      <c r="AX11616" s="37"/>
    </row>
    <row r="11617" spans="31:50" x14ac:dyDescent="0.2">
      <c r="AE11617" s="33"/>
      <c r="AF11617" s="33"/>
      <c r="AG11617" s="33"/>
      <c r="AX11617" s="37"/>
    </row>
    <row r="11618" spans="31:50" x14ac:dyDescent="0.2">
      <c r="AE11618" s="33"/>
      <c r="AF11618" s="33"/>
      <c r="AG11618" s="33"/>
      <c r="AX11618" s="37"/>
    </row>
    <row r="11619" spans="31:50" x14ac:dyDescent="0.2">
      <c r="AE11619" s="33"/>
      <c r="AF11619" s="33"/>
      <c r="AG11619" s="33"/>
      <c r="AX11619" s="37"/>
    </row>
    <row r="11620" spans="31:50" x14ac:dyDescent="0.2">
      <c r="AE11620" s="33"/>
      <c r="AF11620" s="33"/>
      <c r="AG11620" s="33"/>
      <c r="AX11620" s="37"/>
    </row>
    <row r="11621" spans="31:50" x14ac:dyDescent="0.2">
      <c r="AE11621" s="33"/>
      <c r="AF11621" s="33"/>
      <c r="AG11621" s="33"/>
      <c r="AX11621" s="37"/>
    </row>
    <row r="11622" spans="31:50" x14ac:dyDescent="0.2">
      <c r="AE11622" s="33"/>
      <c r="AF11622" s="33"/>
      <c r="AG11622" s="33"/>
      <c r="AX11622" s="37"/>
    </row>
    <row r="11623" spans="31:50" x14ac:dyDescent="0.2">
      <c r="AE11623" s="33"/>
      <c r="AF11623" s="33"/>
      <c r="AG11623" s="33"/>
      <c r="AX11623" s="37"/>
    </row>
    <row r="11624" spans="31:50" x14ac:dyDescent="0.2">
      <c r="AE11624" s="33"/>
      <c r="AF11624" s="33"/>
      <c r="AG11624" s="33"/>
      <c r="AX11624" s="37"/>
    </row>
    <row r="11625" spans="31:50" x14ac:dyDescent="0.2">
      <c r="AE11625" s="33"/>
      <c r="AF11625" s="33"/>
      <c r="AG11625" s="33"/>
      <c r="AX11625" s="37"/>
    </row>
    <row r="11626" spans="31:50" x14ac:dyDescent="0.2">
      <c r="AE11626" s="33"/>
      <c r="AF11626" s="33"/>
      <c r="AG11626" s="33"/>
      <c r="AX11626" s="37"/>
    </row>
    <row r="11627" spans="31:50" x14ac:dyDescent="0.2">
      <c r="AE11627" s="33"/>
      <c r="AF11627" s="33"/>
      <c r="AG11627" s="33"/>
      <c r="AX11627" s="37"/>
    </row>
    <row r="11628" spans="31:50" x14ac:dyDescent="0.2">
      <c r="AE11628" s="33"/>
      <c r="AF11628" s="33"/>
      <c r="AG11628" s="33"/>
      <c r="AX11628" s="37"/>
    </row>
    <row r="11629" spans="31:50" x14ac:dyDescent="0.2">
      <c r="AE11629" s="33"/>
      <c r="AF11629" s="33"/>
      <c r="AG11629" s="33"/>
      <c r="AX11629" s="37"/>
    </row>
    <row r="11630" spans="31:50" x14ac:dyDescent="0.2">
      <c r="AE11630" s="33"/>
      <c r="AF11630" s="33"/>
      <c r="AG11630" s="33"/>
      <c r="AX11630" s="37"/>
    </row>
    <row r="11631" spans="31:50" x14ac:dyDescent="0.2">
      <c r="AE11631" s="33"/>
      <c r="AF11631" s="33"/>
      <c r="AG11631" s="33"/>
      <c r="AX11631" s="37"/>
    </row>
    <row r="11632" spans="31:50" x14ac:dyDescent="0.2">
      <c r="AE11632" s="33"/>
      <c r="AF11632" s="33"/>
      <c r="AG11632" s="33"/>
      <c r="AX11632" s="37"/>
    </row>
    <row r="11633" spans="31:50" x14ac:dyDescent="0.2">
      <c r="AE11633" s="33"/>
      <c r="AF11633" s="33"/>
      <c r="AG11633" s="33"/>
      <c r="AX11633" s="37"/>
    </row>
    <row r="11634" spans="31:50" x14ac:dyDescent="0.2">
      <c r="AE11634" s="33"/>
      <c r="AF11634" s="33"/>
      <c r="AG11634" s="33"/>
      <c r="AX11634" s="37"/>
    </row>
    <row r="11635" spans="31:50" x14ac:dyDescent="0.2">
      <c r="AE11635" s="33"/>
      <c r="AF11635" s="33"/>
      <c r="AG11635" s="33"/>
      <c r="AX11635" s="37"/>
    </row>
    <row r="11636" spans="31:50" x14ac:dyDescent="0.2">
      <c r="AE11636" s="33"/>
      <c r="AF11636" s="33"/>
      <c r="AG11636" s="33"/>
      <c r="AX11636" s="37"/>
    </row>
    <row r="11637" spans="31:50" x14ac:dyDescent="0.2">
      <c r="AE11637" s="33"/>
      <c r="AF11637" s="33"/>
      <c r="AG11637" s="33"/>
      <c r="AX11637" s="37"/>
    </row>
    <row r="11638" spans="31:50" x14ac:dyDescent="0.2">
      <c r="AE11638" s="33"/>
      <c r="AF11638" s="33"/>
      <c r="AG11638" s="33"/>
      <c r="AX11638" s="37"/>
    </row>
    <row r="11639" spans="31:50" x14ac:dyDescent="0.2">
      <c r="AE11639" s="33"/>
      <c r="AF11639" s="33"/>
      <c r="AG11639" s="33"/>
      <c r="AX11639" s="37"/>
    </row>
    <row r="11640" spans="31:50" x14ac:dyDescent="0.2">
      <c r="AE11640" s="33"/>
      <c r="AF11640" s="33"/>
      <c r="AG11640" s="33"/>
      <c r="AX11640" s="37"/>
    </row>
    <row r="11641" spans="31:50" x14ac:dyDescent="0.2">
      <c r="AE11641" s="33"/>
      <c r="AF11641" s="33"/>
      <c r="AG11641" s="33"/>
      <c r="AX11641" s="37"/>
    </row>
    <row r="11642" spans="31:50" x14ac:dyDescent="0.2">
      <c r="AE11642" s="33"/>
      <c r="AF11642" s="33"/>
      <c r="AG11642" s="33"/>
      <c r="AX11642" s="37"/>
    </row>
    <row r="11643" spans="31:50" x14ac:dyDescent="0.2">
      <c r="AE11643" s="33"/>
      <c r="AF11643" s="33"/>
      <c r="AG11643" s="33"/>
      <c r="AX11643" s="37"/>
    </row>
    <row r="11644" spans="31:50" x14ac:dyDescent="0.2">
      <c r="AE11644" s="33"/>
      <c r="AF11644" s="33"/>
      <c r="AG11644" s="33"/>
      <c r="AX11644" s="37"/>
    </row>
    <row r="11645" spans="31:50" x14ac:dyDescent="0.2">
      <c r="AE11645" s="33"/>
      <c r="AF11645" s="33"/>
      <c r="AG11645" s="33"/>
      <c r="AX11645" s="37"/>
    </row>
    <row r="11646" spans="31:50" x14ac:dyDescent="0.2">
      <c r="AE11646" s="33"/>
      <c r="AF11646" s="33"/>
      <c r="AG11646" s="33"/>
      <c r="AX11646" s="37"/>
    </row>
    <row r="11647" spans="31:50" x14ac:dyDescent="0.2">
      <c r="AE11647" s="33"/>
      <c r="AF11647" s="33"/>
      <c r="AG11647" s="33"/>
      <c r="AX11647" s="37"/>
    </row>
    <row r="11648" spans="31:50" x14ac:dyDescent="0.2">
      <c r="AE11648" s="33"/>
      <c r="AF11648" s="33"/>
      <c r="AG11648" s="33"/>
      <c r="AX11648" s="37"/>
    </row>
    <row r="11649" spans="31:50" x14ac:dyDescent="0.2">
      <c r="AE11649" s="33"/>
      <c r="AF11649" s="33"/>
      <c r="AG11649" s="33"/>
      <c r="AX11649" s="37"/>
    </row>
    <row r="11650" spans="31:50" x14ac:dyDescent="0.2">
      <c r="AE11650" s="33"/>
      <c r="AF11650" s="33"/>
      <c r="AG11650" s="33"/>
      <c r="AX11650" s="37"/>
    </row>
    <row r="11651" spans="31:50" x14ac:dyDescent="0.2">
      <c r="AE11651" s="33"/>
      <c r="AF11651" s="33"/>
      <c r="AG11651" s="33"/>
      <c r="AX11651" s="37"/>
    </row>
    <row r="11652" spans="31:50" x14ac:dyDescent="0.2">
      <c r="AE11652" s="33"/>
      <c r="AF11652" s="33"/>
      <c r="AG11652" s="33"/>
      <c r="AX11652" s="37"/>
    </row>
    <row r="11653" spans="31:50" x14ac:dyDescent="0.2">
      <c r="AE11653" s="33"/>
      <c r="AF11653" s="33"/>
      <c r="AG11653" s="33"/>
      <c r="AX11653" s="37"/>
    </row>
    <row r="11654" spans="31:50" x14ac:dyDescent="0.2">
      <c r="AE11654" s="33"/>
      <c r="AF11654" s="33"/>
      <c r="AG11654" s="33"/>
      <c r="AX11654" s="37"/>
    </row>
    <row r="11655" spans="31:50" x14ac:dyDescent="0.2">
      <c r="AE11655" s="33"/>
      <c r="AF11655" s="33"/>
      <c r="AG11655" s="33"/>
      <c r="AX11655" s="37"/>
    </row>
    <row r="11656" spans="31:50" x14ac:dyDescent="0.2">
      <c r="AE11656" s="33"/>
      <c r="AF11656" s="33"/>
      <c r="AG11656" s="33"/>
      <c r="AX11656" s="37"/>
    </row>
    <row r="11657" spans="31:50" x14ac:dyDescent="0.2">
      <c r="AE11657" s="33"/>
      <c r="AF11657" s="33"/>
      <c r="AG11657" s="33"/>
      <c r="AX11657" s="37"/>
    </row>
    <row r="11658" spans="31:50" x14ac:dyDescent="0.2">
      <c r="AE11658" s="33"/>
      <c r="AF11658" s="33"/>
      <c r="AG11658" s="33"/>
      <c r="AX11658" s="37"/>
    </row>
    <row r="11659" spans="31:50" x14ac:dyDescent="0.2">
      <c r="AE11659" s="33"/>
      <c r="AF11659" s="33"/>
      <c r="AG11659" s="33"/>
      <c r="AX11659" s="37"/>
    </row>
    <row r="11660" spans="31:50" x14ac:dyDescent="0.2">
      <c r="AE11660" s="33"/>
      <c r="AF11660" s="33"/>
      <c r="AG11660" s="33"/>
      <c r="AX11660" s="37"/>
    </row>
    <row r="11661" spans="31:50" x14ac:dyDescent="0.2">
      <c r="AE11661" s="33"/>
      <c r="AF11661" s="33"/>
      <c r="AG11661" s="33"/>
      <c r="AX11661" s="37"/>
    </row>
    <row r="11662" spans="31:50" x14ac:dyDescent="0.2">
      <c r="AE11662" s="33"/>
      <c r="AF11662" s="33"/>
      <c r="AG11662" s="33"/>
      <c r="AX11662" s="37"/>
    </row>
    <row r="11663" spans="31:50" x14ac:dyDescent="0.2">
      <c r="AE11663" s="33"/>
      <c r="AF11663" s="33"/>
      <c r="AG11663" s="33"/>
      <c r="AX11663" s="37"/>
    </row>
    <row r="11664" spans="31:50" x14ac:dyDescent="0.2">
      <c r="AE11664" s="33"/>
      <c r="AF11664" s="33"/>
      <c r="AG11664" s="33"/>
      <c r="AX11664" s="37"/>
    </row>
    <row r="11665" spans="31:50" x14ac:dyDescent="0.2">
      <c r="AE11665" s="33"/>
      <c r="AF11665" s="33"/>
      <c r="AG11665" s="33"/>
      <c r="AX11665" s="37"/>
    </row>
    <row r="11666" spans="31:50" x14ac:dyDescent="0.2">
      <c r="AE11666" s="33"/>
      <c r="AF11666" s="33"/>
      <c r="AG11666" s="33"/>
      <c r="AX11666" s="37"/>
    </row>
    <row r="11667" spans="31:50" x14ac:dyDescent="0.2">
      <c r="AE11667" s="33"/>
      <c r="AF11667" s="33"/>
      <c r="AG11667" s="33"/>
      <c r="AX11667" s="37"/>
    </row>
    <row r="11668" spans="31:50" x14ac:dyDescent="0.2">
      <c r="AE11668" s="33"/>
      <c r="AF11668" s="33"/>
      <c r="AG11668" s="33"/>
      <c r="AX11668" s="37"/>
    </row>
    <row r="11669" spans="31:50" x14ac:dyDescent="0.2">
      <c r="AE11669" s="33"/>
      <c r="AF11669" s="33"/>
      <c r="AG11669" s="33"/>
      <c r="AX11669" s="37"/>
    </row>
    <row r="11670" spans="31:50" x14ac:dyDescent="0.2">
      <c r="AE11670" s="33"/>
      <c r="AF11670" s="33"/>
      <c r="AG11670" s="33"/>
      <c r="AX11670" s="37"/>
    </row>
    <row r="11671" spans="31:50" x14ac:dyDescent="0.2">
      <c r="AE11671" s="33"/>
      <c r="AF11671" s="33"/>
      <c r="AG11671" s="33"/>
      <c r="AX11671" s="37"/>
    </row>
    <row r="11672" spans="31:50" x14ac:dyDescent="0.2">
      <c r="AE11672" s="33"/>
      <c r="AF11672" s="33"/>
      <c r="AG11672" s="33"/>
      <c r="AX11672" s="37"/>
    </row>
    <row r="11673" spans="31:50" x14ac:dyDescent="0.2">
      <c r="AE11673" s="33"/>
      <c r="AF11673" s="33"/>
      <c r="AG11673" s="33"/>
      <c r="AX11673" s="37"/>
    </row>
    <row r="11674" spans="31:50" x14ac:dyDescent="0.2">
      <c r="AE11674" s="33"/>
      <c r="AF11674" s="33"/>
      <c r="AG11674" s="33"/>
      <c r="AX11674" s="37"/>
    </row>
    <row r="11675" spans="31:50" x14ac:dyDescent="0.2">
      <c r="AE11675" s="33"/>
      <c r="AF11675" s="33"/>
      <c r="AG11675" s="33"/>
      <c r="AX11675" s="37"/>
    </row>
    <row r="11676" spans="31:50" x14ac:dyDescent="0.2">
      <c r="AE11676" s="33"/>
      <c r="AF11676" s="33"/>
      <c r="AG11676" s="33"/>
      <c r="AX11676" s="37"/>
    </row>
    <row r="11677" spans="31:50" x14ac:dyDescent="0.2">
      <c r="AE11677" s="33"/>
      <c r="AF11677" s="33"/>
      <c r="AG11677" s="33"/>
      <c r="AX11677" s="37"/>
    </row>
    <row r="11678" spans="31:50" x14ac:dyDescent="0.2">
      <c r="AE11678" s="33"/>
      <c r="AF11678" s="33"/>
      <c r="AG11678" s="33"/>
      <c r="AX11678" s="37"/>
    </row>
    <row r="11679" spans="31:50" x14ac:dyDescent="0.2">
      <c r="AE11679" s="33"/>
      <c r="AF11679" s="33"/>
      <c r="AG11679" s="33"/>
      <c r="AX11679" s="37"/>
    </row>
    <row r="11680" spans="31:50" x14ac:dyDescent="0.2">
      <c r="AE11680" s="33"/>
      <c r="AF11680" s="33"/>
      <c r="AG11680" s="33"/>
      <c r="AX11680" s="37"/>
    </row>
    <row r="11681" spans="31:50" x14ac:dyDescent="0.2">
      <c r="AE11681" s="33"/>
      <c r="AF11681" s="33"/>
      <c r="AG11681" s="33"/>
      <c r="AX11681" s="37"/>
    </row>
    <row r="11682" spans="31:50" x14ac:dyDescent="0.2">
      <c r="AE11682" s="33"/>
      <c r="AF11682" s="33"/>
      <c r="AG11682" s="33"/>
      <c r="AX11682" s="37"/>
    </row>
    <row r="11683" spans="31:50" x14ac:dyDescent="0.2">
      <c r="AE11683" s="33"/>
      <c r="AF11683" s="33"/>
      <c r="AG11683" s="33"/>
      <c r="AX11683" s="37"/>
    </row>
    <row r="11684" spans="31:50" x14ac:dyDescent="0.2">
      <c r="AE11684" s="33"/>
      <c r="AF11684" s="33"/>
      <c r="AG11684" s="33"/>
      <c r="AX11684" s="37"/>
    </row>
    <row r="11685" spans="31:50" x14ac:dyDescent="0.2">
      <c r="AE11685" s="33"/>
      <c r="AF11685" s="33"/>
      <c r="AG11685" s="33"/>
      <c r="AX11685" s="37"/>
    </row>
    <row r="11686" spans="31:50" x14ac:dyDescent="0.2">
      <c r="AE11686" s="33"/>
      <c r="AF11686" s="33"/>
      <c r="AG11686" s="33"/>
      <c r="AX11686" s="37"/>
    </row>
    <row r="11687" spans="31:50" x14ac:dyDescent="0.2">
      <c r="AE11687" s="33"/>
      <c r="AF11687" s="33"/>
      <c r="AG11687" s="33"/>
      <c r="AX11687" s="37"/>
    </row>
    <row r="11688" spans="31:50" x14ac:dyDescent="0.2">
      <c r="AE11688" s="33"/>
      <c r="AF11688" s="33"/>
      <c r="AG11688" s="33"/>
      <c r="AX11688" s="37"/>
    </row>
    <row r="11689" spans="31:50" x14ac:dyDescent="0.2">
      <c r="AE11689" s="33"/>
      <c r="AF11689" s="33"/>
      <c r="AG11689" s="33"/>
      <c r="AX11689" s="37"/>
    </row>
    <row r="11690" spans="31:50" x14ac:dyDescent="0.2">
      <c r="AE11690" s="33"/>
      <c r="AF11690" s="33"/>
      <c r="AG11690" s="33"/>
      <c r="AX11690" s="37"/>
    </row>
    <row r="11691" spans="31:50" x14ac:dyDescent="0.2">
      <c r="AE11691" s="33"/>
      <c r="AF11691" s="33"/>
      <c r="AG11691" s="33"/>
      <c r="AX11691" s="37"/>
    </row>
    <row r="11692" spans="31:50" x14ac:dyDescent="0.2">
      <c r="AE11692" s="33"/>
      <c r="AF11692" s="33"/>
      <c r="AG11692" s="33"/>
      <c r="AX11692" s="37"/>
    </row>
    <row r="11693" spans="31:50" x14ac:dyDescent="0.2">
      <c r="AE11693" s="33"/>
      <c r="AF11693" s="33"/>
      <c r="AG11693" s="33"/>
      <c r="AX11693" s="37"/>
    </row>
    <row r="11694" spans="31:50" x14ac:dyDescent="0.2">
      <c r="AE11694" s="33"/>
      <c r="AF11694" s="33"/>
      <c r="AG11694" s="33"/>
      <c r="AX11694" s="37"/>
    </row>
    <row r="11695" spans="31:50" x14ac:dyDescent="0.2">
      <c r="AE11695" s="33"/>
      <c r="AF11695" s="33"/>
      <c r="AG11695" s="33"/>
      <c r="AX11695" s="37"/>
    </row>
    <row r="11696" spans="31:50" x14ac:dyDescent="0.2">
      <c r="AE11696" s="33"/>
      <c r="AF11696" s="33"/>
      <c r="AG11696" s="33"/>
      <c r="AX11696" s="37"/>
    </row>
    <row r="11697" spans="31:50" x14ac:dyDescent="0.2">
      <c r="AE11697" s="33"/>
      <c r="AF11697" s="33"/>
      <c r="AG11697" s="33"/>
      <c r="AX11697" s="37"/>
    </row>
    <row r="11698" spans="31:50" x14ac:dyDescent="0.2">
      <c r="AE11698" s="33"/>
      <c r="AF11698" s="33"/>
      <c r="AG11698" s="33"/>
      <c r="AX11698" s="37"/>
    </row>
    <row r="11699" spans="31:50" x14ac:dyDescent="0.2">
      <c r="AE11699" s="33"/>
      <c r="AF11699" s="33"/>
      <c r="AG11699" s="33"/>
      <c r="AX11699" s="37"/>
    </row>
    <row r="11700" spans="31:50" x14ac:dyDescent="0.2">
      <c r="AE11700" s="33"/>
      <c r="AF11700" s="33"/>
      <c r="AG11700" s="33"/>
      <c r="AX11700" s="37"/>
    </row>
    <row r="11701" spans="31:50" x14ac:dyDescent="0.2">
      <c r="AE11701" s="33"/>
      <c r="AF11701" s="33"/>
      <c r="AG11701" s="33"/>
      <c r="AX11701" s="37"/>
    </row>
    <row r="11702" spans="31:50" x14ac:dyDescent="0.2">
      <c r="AE11702" s="33"/>
      <c r="AF11702" s="33"/>
      <c r="AG11702" s="33"/>
      <c r="AX11702" s="37"/>
    </row>
    <row r="11703" spans="31:50" x14ac:dyDescent="0.2">
      <c r="AE11703" s="33"/>
      <c r="AF11703" s="33"/>
      <c r="AG11703" s="33"/>
      <c r="AX11703" s="37"/>
    </row>
    <row r="11704" spans="31:50" x14ac:dyDescent="0.2">
      <c r="AE11704" s="33"/>
      <c r="AF11704" s="33"/>
      <c r="AG11704" s="33"/>
      <c r="AX11704" s="37"/>
    </row>
    <row r="11705" spans="31:50" x14ac:dyDescent="0.2">
      <c r="AE11705" s="33"/>
      <c r="AF11705" s="33"/>
      <c r="AG11705" s="33"/>
      <c r="AX11705" s="37"/>
    </row>
    <row r="11706" spans="31:50" x14ac:dyDescent="0.2">
      <c r="AE11706" s="33"/>
      <c r="AF11706" s="33"/>
      <c r="AG11706" s="33"/>
      <c r="AX11706" s="37"/>
    </row>
    <row r="11707" spans="31:50" x14ac:dyDescent="0.2">
      <c r="AE11707" s="33"/>
      <c r="AF11707" s="33"/>
      <c r="AG11707" s="33"/>
      <c r="AX11707" s="37"/>
    </row>
    <row r="11708" spans="31:50" x14ac:dyDescent="0.2">
      <c r="AE11708" s="33"/>
      <c r="AF11708" s="33"/>
      <c r="AG11708" s="33"/>
      <c r="AX11708" s="37"/>
    </row>
    <row r="11709" spans="31:50" x14ac:dyDescent="0.2">
      <c r="AE11709" s="33"/>
      <c r="AF11709" s="33"/>
      <c r="AG11709" s="33"/>
      <c r="AX11709" s="37"/>
    </row>
    <row r="11710" spans="31:50" x14ac:dyDescent="0.2">
      <c r="AE11710" s="33"/>
      <c r="AF11710" s="33"/>
      <c r="AG11710" s="33"/>
      <c r="AX11710" s="37"/>
    </row>
    <row r="11711" spans="31:50" x14ac:dyDescent="0.2">
      <c r="AE11711" s="33"/>
      <c r="AF11711" s="33"/>
      <c r="AG11711" s="33"/>
      <c r="AX11711" s="37"/>
    </row>
    <row r="11712" spans="31:50" x14ac:dyDescent="0.2">
      <c r="AE11712" s="33"/>
      <c r="AF11712" s="33"/>
      <c r="AG11712" s="33"/>
      <c r="AX11712" s="37"/>
    </row>
    <row r="11713" spans="31:50" x14ac:dyDescent="0.2">
      <c r="AE11713" s="33"/>
      <c r="AF11713" s="33"/>
      <c r="AG11713" s="33"/>
      <c r="AX11713" s="37"/>
    </row>
    <row r="11714" spans="31:50" x14ac:dyDescent="0.2">
      <c r="AE11714" s="33"/>
      <c r="AF11714" s="33"/>
      <c r="AG11714" s="33"/>
      <c r="AX11714" s="37"/>
    </row>
    <row r="11715" spans="31:50" x14ac:dyDescent="0.2">
      <c r="AE11715" s="33"/>
      <c r="AF11715" s="33"/>
      <c r="AG11715" s="33"/>
      <c r="AX11715" s="37"/>
    </row>
    <row r="11716" spans="31:50" x14ac:dyDescent="0.2">
      <c r="AE11716" s="33"/>
      <c r="AF11716" s="33"/>
      <c r="AG11716" s="33"/>
      <c r="AX11716" s="37"/>
    </row>
    <row r="11717" spans="31:50" x14ac:dyDescent="0.2">
      <c r="AE11717" s="33"/>
      <c r="AF11717" s="33"/>
      <c r="AG11717" s="33"/>
      <c r="AX11717" s="37"/>
    </row>
    <row r="11718" spans="31:50" x14ac:dyDescent="0.2">
      <c r="AE11718" s="33"/>
      <c r="AF11718" s="33"/>
      <c r="AG11718" s="33"/>
      <c r="AX11718" s="37"/>
    </row>
    <row r="11719" spans="31:50" x14ac:dyDescent="0.2">
      <c r="AE11719" s="33"/>
      <c r="AF11719" s="33"/>
      <c r="AG11719" s="33"/>
      <c r="AX11719" s="37"/>
    </row>
    <row r="11720" spans="31:50" x14ac:dyDescent="0.2">
      <c r="AE11720" s="33"/>
      <c r="AF11720" s="33"/>
      <c r="AG11720" s="33"/>
      <c r="AX11720" s="37"/>
    </row>
    <row r="11721" spans="31:50" x14ac:dyDescent="0.2">
      <c r="AE11721" s="33"/>
      <c r="AF11721" s="33"/>
      <c r="AG11721" s="33"/>
      <c r="AX11721" s="37"/>
    </row>
    <row r="11722" spans="31:50" x14ac:dyDescent="0.2">
      <c r="AE11722" s="33"/>
      <c r="AF11722" s="33"/>
      <c r="AG11722" s="33"/>
      <c r="AX11722" s="37"/>
    </row>
    <row r="11723" spans="31:50" x14ac:dyDescent="0.2">
      <c r="AE11723" s="33"/>
      <c r="AF11723" s="33"/>
      <c r="AG11723" s="33"/>
      <c r="AX11723" s="37"/>
    </row>
    <row r="11724" spans="31:50" x14ac:dyDescent="0.2">
      <c r="AE11724" s="33"/>
      <c r="AF11724" s="33"/>
      <c r="AG11724" s="33"/>
      <c r="AX11724" s="37"/>
    </row>
    <row r="11725" spans="31:50" x14ac:dyDescent="0.2">
      <c r="AE11725" s="33"/>
      <c r="AF11725" s="33"/>
      <c r="AG11725" s="33"/>
      <c r="AX11725" s="37"/>
    </row>
    <row r="11726" spans="31:50" x14ac:dyDescent="0.2">
      <c r="AE11726" s="33"/>
      <c r="AF11726" s="33"/>
      <c r="AG11726" s="33"/>
      <c r="AX11726" s="37"/>
    </row>
    <row r="11727" spans="31:50" x14ac:dyDescent="0.2">
      <c r="AE11727" s="33"/>
      <c r="AF11727" s="33"/>
      <c r="AG11727" s="33"/>
      <c r="AX11727" s="37"/>
    </row>
    <row r="11728" spans="31:50" x14ac:dyDescent="0.2">
      <c r="AE11728" s="33"/>
      <c r="AF11728" s="33"/>
      <c r="AG11728" s="33"/>
      <c r="AX11728" s="37"/>
    </row>
    <row r="11729" spans="31:50" x14ac:dyDescent="0.2">
      <c r="AE11729" s="33"/>
      <c r="AF11729" s="33"/>
      <c r="AG11729" s="33"/>
      <c r="AX11729" s="37"/>
    </row>
    <row r="11730" spans="31:50" x14ac:dyDescent="0.2">
      <c r="AE11730" s="33"/>
      <c r="AF11730" s="33"/>
      <c r="AG11730" s="33"/>
      <c r="AX11730" s="37"/>
    </row>
    <row r="11731" spans="31:50" x14ac:dyDescent="0.2">
      <c r="AE11731" s="33"/>
      <c r="AF11731" s="33"/>
      <c r="AG11731" s="33"/>
      <c r="AX11731" s="37"/>
    </row>
    <row r="11732" spans="31:50" x14ac:dyDescent="0.2">
      <c r="AE11732" s="33"/>
      <c r="AF11732" s="33"/>
      <c r="AG11732" s="33"/>
      <c r="AX11732" s="37"/>
    </row>
    <row r="11733" spans="31:50" x14ac:dyDescent="0.2">
      <c r="AE11733" s="33"/>
      <c r="AF11733" s="33"/>
      <c r="AG11733" s="33"/>
      <c r="AX11733" s="37"/>
    </row>
    <row r="11734" spans="31:50" x14ac:dyDescent="0.2">
      <c r="AE11734" s="33"/>
      <c r="AF11734" s="33"/>
      <c r="AG11734" s="33"/>
      <c r="AX11734" s="37"/>
    </row>
    <row r="11735" spans="31:50" x14ac:dyDescent="0.2">
      <c r="AE11735" s="33"/>
      <c r="AF11735" s="33"/>
      <c r="AG11735" s="33"/>
      <c r="AX11735" s="37"/>
    </row>
    <row r="11736" spans="31:50" x14ac:dyDescent="0.2">
      <c r="AE11736" s="33"/>
      <c r="AF11736" s="33"/>
      <c r="AG11736" s="33"/>
      <c r="AX11736" s="37"/>
    </row>
    <row r="11737" spans="31:50" x14ac:dyDescent="0.2">
      <c r="AE11737" s="33"/>
      <c r="AF11737" s="33"/>
      <c r="AG11737" s="33"/>
      <c r="AX11737" s="37"/>
    </row>
    <row r="11738" spans="31:50" x14ac:dyDescent="0.2">
      <c r="AE11738" s="33"/>
      <c r="AF11738" s="33"/>
      <c r="AG11738" s="33"/>
      <c r="AX11738" s="37"/>
    </row>
    <row r="11739" spans="31:50" x14ac:dyDescent="0.2">
      <c r="AE11739" s="33"/>
      <c r="AF11739" s="33"/>
      <c r="AG11739" s="33"/>
      <c r="AX11739" s="37"/>
    </row>
    <row r="11740" spans="31:50" x14ac:dyDescent="0.2">
      <c r="AE11740" s="33"/>
      <c r="AF11740" s="33"/>
      <c r="AG11740" s="33"/>
      <c r="AX11740" s="37"/>
    </row>
    <row r="11741" spans="31:50" x14ac:dyDescent="0.2">
      <c r="AE11741" s="33"/>
      <c r="AF11741" s="33"/>
      <c r="AG11741" s="33"/>
      <c r="AX11741" s="37"/>
    </row>
    <row r="11742" spans="31:50" x14ac:dyDescent="0.2">
      <c r="AE11742" s="33"/>
      <c r="AF11742" s="33"/>
      <c r="AG11742" s="33"/>
      <c r="AX11742" s="37"/>
    </row>
    <row r="11743" spans="31:50" x14ac:dyDescent="0.2">
      <c r="AE11743" s="33"/>
      <c r="AF11743" s="33"/>
      <c r="AG11743" s="33"/>
      <c r="AX11743" s="37"/>
    </row>
    <row r="11744" spans="31:50" x14ac:dyDescent="0.2">
      <c r="AE11744" s="33"/>
      <c r="AF11744" s="33"/>
      <c r="AG11744" s="33"/>
      <c r="AX11744" s="37"/>
    </row>
    <row r="11745" spans="31:50" x14ac:dyDescent="0.2">
      <c r="AE11745" s="33"/>
      <c r="AF11745" s="33"/>
      <c r="AG11745" s="33"/>
      <c r="AX11745" s="37"/>
    </row>
    <row r="11746" spans="31:50" x14ac:dyDescent="0.2">
      <c r="AE11746" s="33"/>
      <c r="AF11746" s="33"/>
      <c r="AG11746" s="33"/>
      <c r="AX11746" s="37"/>
    </row>
    <row r="11747" spans="31:50" x14ac:dyDescent="0.2">
      <c r="AE11747" s="33"/>
      <c r="AF11747" s="33"/>
      <c r="AG11747" s="33"/>
      <c r="AX11747" s="37"/>
    </row>
    <row r="11748" spans="31:50" x14ac:dyDescent="0.2">
      <c r="AE11748" s="33"/>
      <c r="AF11748" s="33"/>
      <c r="AG11748" s="33"/>
      <c r="AX11748" s="37"/>
    </row>
    <row r="11749" spans="31:50" x14ac:dyDescent="0.2">
      <c r="AE11749" s="33"/>
      <c r="AF11749" s="33"/>
      <c r="AG11749" s="33"/>
      <c r="AX11749" s="37"/>
    </row>
    <row r="11750" spans="31:50" x14ac:dyDescent="0.2">
      <c r="AE11750" s="33"/>
      <c r="AF11750" s="33"/>
      <c r="AG11750" s="33"/>
      <c r="AX11750" s="37"/>
    </row>
    <row r="11751" spans="31:50" x14ac:dyDescent="0.2">
      <c r="AE11751" s="33"/>
      <c r="AF11751" s="33"/>
      <c r="AG11751" s="33"/>
      <c r="AX11751" s="37"/>
    </row>
    <row r="11752" spans="31:50" x14ac:dyDescent="0.2">
      <c r="AE11752" s="33"/>
      <c r="AF11752" s="33"/>
      <c r="AG11752" s="33"/>
      <c r="AX11752" s="37"/>
    </row>
    <row r="11753" spans="31:50" x14ac:dyDescent="0.2">
      <c r="AE11753" s="33"/>
      <c r="AF11753" s="33"/>
      <c r="AG11753" s="33"/>
      <c r="AX11753" s="37"/>
    </row>
    <row r="11754" spans="31:50" x14ac:dyDescent="0.2">
      <c r="AE11754" s="33"/>
      <c r="AF11754" s="33"/>
      <c r="AG11754" s="33"/>
      <c r="AX11754" s="37"/>
    </row>
    <row r="11755" spans="31:50" x14ac:dyDescent="0.2">
      <c r="AE11755" s="33"/>
      <c r="AF11755" s="33"/>
      <c r="AG11755" s="33"/>
      <c r="AX11755" s="37"/>
    </row>
    <row r="11756" spans="31:50" x14ac:dyDescent="0.2">
      <c r="AE11756" s="33"/>
      <c r="AF11756" s="33"/>
      <c r="AG11756" s="33"/>
      <c r="AX11756" s="37"/>
    </row>
    <row r="11757" spans="31:50" x14ac:dyDescent="0.2">
      <c r="AE11757" s="33"/>
      <c r="AF11757" s="33"/>
      <c r="AG11757" s="33"/>
      <c r="AX11757" s="37"/>
    </row>
    <row r="11758" spans="31:50" x14ac:dyDescent="0.2">
      <c r="AE11758" s="33"/>
      <c r="AF11758" s="33"/>
      <c r="AG11758" s="33"/>
      <c r="AX11758" s="37"/>
    </row>
    <row r="11759" spans="31:50" x14ac:dyDescent="0.2">
      <c r="AE11759" s="33"/>
      <c r="AF11759" s="33"/>
      <c r="AG11759" s="33"/>
      <c r="AX11759" s="37"/>
    </row>
    <row r="11760" spans="31:50" x14ac:dyDescent="0.2">
      <c r="AE11760" s="33"/>
      <c r="AF11760" s="33"/>
      <c r="AG11760" s="33"/>
      <c r="AX11760" s="37"/>
    </row>
    <row r="11761" spans="31:50" x14ac:dyDescent="0.2">
      <c r="AE11761" s="33"/>
      <c r="AF11761" s="33"/>
      <c r="AG11761" s="33"/>
      <c r="AX11761" s="37"/>
    </row>
    <row r="11762" spans="31:50" x14ac:dyDescent="0.2">
      <c r="AE11762" s="33"/>
      <c r="AF11762" s="33"/>
      <c r="AG11762" s="33"/>
      <c r="AX11762" s="37"/>
    </row>
    <row r="11763" spans="31:50" x14ac:dyDescent="0.2">
      <c r="AE11763" s="33"/>
      <c r="AF11763" s="33"/>
      <c r="AG11763" s="33"/>
      <c r="AX11763" s="37"/>
    </row>
    <row r="11764" spans="31:50" x14ac:dyDescent="0.2">
      <c r="AE11764" s="33"/>
      <c r="AF11764" s="33"/>
      <c r="AG11764" s="33"/>
      <c r="AX11764" s="37"/>
    </row>
    <row r="11765" spans="31:50" x14ac:dyDescent="0.2">
      <c r="AE11765" s="33"/>
      <c r="AF11765" s="33"/>
      <c r="AG11765" s="33"/>
      <c r="AX11765" s="37"/>
    </row>
    <row r="11766" spans="31:50" x14ac:dyDescent="0.2">
      <c r="AE11766" s="33"/>
      <c r="AF11766" s="33"/>
      <c r="AG11766" s="33"/>
      <c r="AX11766" s="37"/>
    </row>
    <row r="11767" spans="31:50" x14ac:dyDescent="0.2">
      <c r="AE11767" s="33"/>
      <c r="AF11767" s="33"/>
      <c r="AG11767" s="33"/>
      <c r="AX11767" s="37"/>
    </row>
    <row r="11768" spans="31:50" x14ac:dyDescent="0.2">
      <c r="AE11768" s="33"/>
      <c r="AF11768" s="33"/>
      <c r="AG11768" s="33"/>
      <c r="AX11768" s="37"/>
    </row>
    <row r="11769" spans="31:50" x14ac:dyDescent="0.2">
      <c r="AE11769" s="33"/>
      <c r="AF11769" s="33"/>
      <c r="AG11769" s="33"/>
      <c r="AX11769" s="37"/>
    </row>
    <row r="11770" spans="31:50" x14ac:dyDescent="0.2">
      <c r="AE11770" s="33"/>
      <c r="AF11770" s="33"/>
      <c r="AG11770" s="33"/>
      <c r="AX11770" s="37"/>
    </row>
    <row r="11771" spans="31:50" x14ac:dyDescent="0.2">
      <c r="AE11771" s="33"/>
      <c r="AF11771" s="33"/>
      <c r="AG11771" s="33"/>
      <c r="AX11771" s="37"/>
    </row>
    <row r="11772" spans="31:50" x14ac:dyDescent="0.2">
      <c r="AE11772" s="33"/>
      <c r="AF11772" s="33"/>
      <c r="AG11772" s="33"/>
      <c r="AX11772" s="37"/>
    </row>
    <row r="11773" spans="31:50" x14ac:dyDescent="0.2">
      <c r="AE11773" s="33"/>
      <c r="AF11773" s="33"/>
      <c r="AG11773" s="33"/>
      <c r="AX11773" s="37"/>
    </row>
    <row r="11774" spans="31:50" x14ac:dyDescent="0.2">
      <c r="AE11774" s="33"/>
      <c r="AF11774" s="33"/>
      <c r="AG11774" s="33"/>
      <c r="AX11774" s="37"/>
    </row>
    <row r="11775" spans="31:50" x14ac:dyDescent="0.2">
      <c r="AE11775" s="33"/>
      <c r="AF11775" s="33"/>
      <c r="AG11775" s="33"/>
      <c r="AX11775" s="37"/>
    </row>
    <row r="11776" spans="31:50" x14ac:dyDescent="0.2">
      <c r="AE11776" s="33"/>
      <c r="AF11776" s="33"/>
      <c r="AG11776" s="33"/>
      <c r="AX11776" s="37"/>
    </row>
    <row r="11777" spans="31:50" x14ac:dyDescent="0.2">
      <c r="AE11777" s="33"/>
      <c r="AF11777" s="33"/>
      <c r="AG11777" s="33"/>
      <c r="AX11777" s="37"/>
    </row>
    <row r="11778" spans="31:50" x14ac:dyDescent="0.2">
      <c r="AE11778" s="33"/>
      <c r="AF11778" s="33"/>
      <c r="AG11778" s="33"/>
      <c r="AX11778" s="37"/>
    </row>
    <row r="11779" spans="31:50" x14ac:dyDescent="0.2">
      <c r="AE11779" s="33"/>
      <c r="AF11779" s="33"/>
      <c r="AG11779" s="33"/>
      <c r="AX11779" s="37"/>
    </row>
    <row r="11780" spans="31:50" x14ac:dyDescent="0.2">
      <c r="AE11780" s="33"/>
      <c r="AF11780" s="33"/>
      <c r="AG11780" s="33"/>
      <c r="AX11780" s="37"/>
    </row>
    <row r="11781" spans="31:50" x14ac:dyDescent="0.2">
      <c r="AE11781" s="33"/>
      <c r="AF11781" s="33"/>
      <c r="AG11781" s="33"/>
      <c r="AX11781" s="37"/>
    </row>
    <row r="11782" spans="31:50" x14ac:dyDescent="0.2">
      <c r="AE11782" s="33"/>
      <c r="AF11782" s="33"/>
      <c r="AG11782" s="33"/>
      <c r="AX11782" s="37"/>
    </row>
    <row r="11783" spans="31:50" x14ac:dyDescent="0.2">
      <c r="AE11783" s="33"/>
      <c r="AF11783" s="33"/>
      <c r="AG11783" s="33"/>
      <c r="AX11783" s="37"/>
    </row>
    <row r="11784" spans="31:50" x14ac:dyDescent="0.2">
      <c r="AE11784" s="33"/>
      <c r="AF11784" s="33"/>
      <c r="AG11784" s="33"/>
      <c r="AX11784" s="37"/>
    </row>
    <row r="11785" spans="31:50" x14ac:dyDescent="0.2">
      <c r="AE11785" s="33"/>
      <c r="AF11785" s="33"/>
      <c r="AG11785" s="33"/>
      <c r="AX11785" s="37"/>
    </row>
    <row r="11786" spans="31:50" x14ac:dyDescent="0.2">
      <c r="AE11786" s="33"/>
      <c r="AF11786" s="33"/>
      <c r="AG11786" s="33"/>
      <c r="AX11786" s="37"/>
    </row>
    <row r="11787" spans="31:50" x14ac:dyDescent="0.2">
      <c r="AE11787" s="33"/>
      <c r="AF11787" s="33"/>
      <c r="AG11787" s="33"/>
      <c r="AX11787" s="37"/>
    </row>
    <row r="11788" spans="31:50" x14ac:dyDescent="0.2">
      <c r="AE11788" s="33"/>
      <c r="AF11788" s="33"/>
      <c r="AG11788" s="33"/>
      <c r="AX11788" s="37"/>
    </row>
    <row r="11789" spans="31:50" x14ac:dyDescent="0.2">
      <c r="AE11789" s="33"/>
      <c r="AF11789" s="33"/>
      <c r="AG11789" s="33"/>
      <c r="AX11789" s="37"/>
    </row>
    <row r="11790" spans="31:50" x14ac:dyDescent="0.2">
      <c r="AE11790" s="33"/>
      <c r="AF11790" s="33"/>
      <c r="AG11790" s="33"/>
      <c r="AX11790" s="37"/>
    </row>
    <row r="11791" spans="31:50" x14ac:dyDescent="0.2">
      <c r="AE11791" s="33"/>
      <c r="AF11791" s="33"/>
      <c r="AG11791" s="33"/>
      <c r="AX11791" s="37"/>
    </row>
    <row r="11792" spans="31:50" x14ac:dyDescent="0.2">
      <c r="AE11792" s="33"/>
      <c r="AF11792" s="33"/>
      <c r="AG11792" s="33"/>
      <c r="AX11792" s="37"/>
    </row>
    <row r="11793" spans="31:50" x14ac:dyDescent="0.2">
      <c r="AE11793" s="33"/>
      <c r="AF11793" s="33"/>
      <c r="AG11793" s="33"/>
      <c r="AX11793" s="37"/>
    </row>
    <row r="11794" spans="31:50" x14ac:dyDescent="0.2">
      <c r="AE11794" s="33"/>
      <c r="AF11794" s="33"/>
      <c r="AG11794" s="33"/>
      <c r="AX11794" s="37"/>
    </row>
    <row r="11795" spans="31:50" x14ac:dyDescent="0.2">
      <c r="AE11795" s="33"/>
      <c r="AF11795" s="33"/>
      <c r="AG11795" s="33"/>
      <c r="AX11795" s="37"/>
    </row>
    <row r="11796" spans="31:50" x14ac:dyDescent="0.2">
      <c r="AE11796" s="33"/>
      <c r="AF11796" s="33"/>
      <c r="AG11796" s="33"/>
      <c r="AX11796" s="37"/>
    </row>
    <row r="11797" spans="31:50" x14ac:dyDescent="0.2">
      <c r="AE11797" s="33"/>
      <c r="AF11797" s="33"/>
      <c r="AG11797" s="33"/>
      <c r="AX11797" s="37"/>
    </row>
    <row r="11798" spans="31:50" x14ac:dyDescent="0.2">
      <c r="AE11798" s="33"/>
      <c r="AF11798" s="33"/>
      <c r="AG11798" s="33"/>
      <c r="AX11798" s="37"/>
    </row>
    <row r="11799" spans="31:50" x14ac:dyDescent="0.2">
      <c r="AE11799" s="33"/>
      <c r="AF11799" s="33"/>
      <c r="AG11799" s="33"/>
      <c r="AX11799" s="37"/>
    </row>
    <row r="11800" spans="31:50" x14ac:dyDescent="0.2">
      <c r="AE11800" s="33"/>
      <c r="AF11800" s="33"/>
      <c r="AG11800" s="33"/>
      <c r="AX11800" s="37"/>
    </row>
    <row r="11801" spans="31:50" x14ac:dyDescent="0.2">
      <c r="AE11801" s="33"/>
      <c r="AF11801" s="33"/>
      <c r="AG11801" s="33"/>
      <c r="AX11801" s="37"/>
    </row>
    <row r="11802" spans="31:50" x14ac:dyDescent="0.2">
      <c r="AE11802" s="33"/>
      <c r="AF11802" s="33"/>
      <c r="AG11802" s="33"/>
      <c r="AX11802" s="37"/>
    </row>
    <row r="11803" spans="31:50" x14ac:dyDescent="0.2">
      <c r="AE11803" s="33"/>
      <c r="AF11803" s="33"/>
      <c r="AG11803" s="33"/>
      <c r="AX11803" s="37"/>
    </row>
    <row r="11804" spans="31:50" x14ac:dyDescent="0.2">
      <c r="AE11804" s="33"/>
      <c r="AF11804" s="33"/>
      <c r="AG11804" s="33"/>
      <c r="AX11804" s="37"/>
    </row>
    <row r="11805" spans="31:50" x14ac:dyDescent="0.2">
      <c r="AE11805" s="33"/>
      <c r="AF11805" s="33"/>
      <c r="AG11805" s="33"/>
      <c r="AX11805" s="37"/>
    </row>
    <row r="11806" spans="31:50" x14ac:dyDescent="0.2">
      <c r="AE11806" s="33"/>
      <c r="AF11806" s="33"/>
      <c r="AG11806" s="33"/>
      <c r="AX11806" s="37"/>
    </row>
    <row r="11807" spans="31:50" x14ac:dyDescent="0.2">
      <c r="AE11807" s="33"/>
      <c r="AF11807" s="33"/>
      <c r="AG11807" s="33"/>
      <c r="AX11807" s="37"/>
    </row>
    <row r="11808" spans="31:50" x14ac:dyDescent="0.2">
      <c r="AE11808" s="33"/>
      <c r="AF11808" s="33"/>
      <c r="AG11808" s="33"/>
      <c r="AX11808" s="37"/>
    </row>
    <row r="11809" spans="31:50" x14ac:dyDescent="0.2">
      <c r="AE11809" s="33"/>
      <c r="AF11809" s="33"/>
      <c r="AG11809" s="33"/>
      <c r="AX11809" s="37"/>
    </row>
    <row r="11810" spans="31:50" x14ac:dyDescent="0.2">
      <c r="AE11810" s="33"/>
      <c r="AF11810" s="33"/>
      <c r="AG11810" s="33"/>
      <c r="AX11810" s="37"/>
    </row>
    <row r="11811" spans="31:50" x14ac:dyDescent="0.2">
      <c r="AE11811" s="33"/>
      <c r="AF11811" s="33"/>
      <c r="AG11811" s="33"/>
      <c r="AX11811" s="37"/>
    </row>
    <row r="11812" spans="31:50" x14ac:dyDescent="0.2">
      <c r="AE11812" s="33"/>
      <c r="AF11812" s="33"/>
      <c r="AG11812" s="33"/>
      <c r="AX11812" s="37"/>
    </row>
    <row r="11813" spans="31:50" x14ac:dyDescent="0.2">
      <c r="AE11813" s="33"/>
      <c r="AF11813" s="33"/>
      <c r="AG11813" s="33"/>
      <c r="AX11813" s="37"/>
    </row>
    <row r="11814" spans="31:50" x14ac:dyDescent="0.2">
      <c r="AE11814" s="33"/>
      <c r="AF11814" s="33"/>
      <c r="AG11814" s="33"/>
      <c r="AX11814" s="37"/>
    </row>
    <row r="11815" spans="31:50" x14ac:dyDescent="0.2">
      <c r="AE11815" s="33"/>
      <c r="AF11815" s="33"/>
      <c r="AG11815" s="33"/>
      <c r="AX11815" s="37"/>
    </row>
    <row r="11816" spans="31:50" x14ac:dyDescent="0.2">
      <c r="AE11816" s="33"/>
      <c r="AF11816" s="33"/>
      <c r="AG11816" s="33"/>
      <c r="AX11816" s="37"/>
    </row>
    <row r="11817" spans="31:50" x14ac:dyDescent="0.2">
      <c r="AE11817" s="33"/>
      <c r="AF11817" s="33"/>
      <c r="AG11817" s="33"/>
      <c r="AX11817" s="37"/>
    </row>
    <row r="11818" spans="31:50" x14ac:dyDescent="0.2">
      <c r="AE11818" s="33"/>
      <c r="AF11818" s="33"/>
      <c r="AG11818" s="33"/>
      <c r="AX11818" s="37"/>
    </row>
    <row r="11819" spans="31:50" x14ac:dyDescent="0.2">
      <c r="AE11819" s="33"/>
      <c r="AF11819" s="33"/>
      <c r="AG11819" s="33"/>
      <c r="AX11819" s="37"/>
    </row>
    <row r="11820" spans="31:50" x14ac:dyDescent="0.2">
      <c r="AE11820" s="33"/>
      <c r="AF11820" s="33"/>
      <c r="AG11820" s="33"/>
      <c r="AX11820" s="37"/>
    </row>
    <row r="11821" spans="31:50" x14ac:dyDescent="0.2">
      <c r="AE11821" s="33"/>
      <c r="AF11821" s="33"/>
      <c r="AG11821" s="33"/>
      <c r="AX11821" s="37"/>
    </row>
    <row r="11822" spans="31:50" x14ac:dyDescent="0.2">
      <c r="AE11822" s="33"/>
      <c r="AF11822" s="33"/>
      <c r="AG11822" s="33"/>
      <c r="AX11822" s="37"/>
    </row>
    <row r="11823" spans="31:50" x14ac:dyDescent="0.2">
      <c r="AE11823" s="33"/>
      <c r="AF11823" s="33"/>
      <c r="AG11823" s="33"/>
      <c r="AX11823" s="37"/>
    </row>
    <row r="11824" spans="31:50" x14ac:dyDescent="0.2">
      <c r="AE11824" s="33"/>
      <c r="AF11824" s="33"/>
      <c r="AG11824" s="33"/>
      <c r="AX11824" s="37"/>
    </row>
    <row r="11825" spans="31:50" x14ac:dyDescent="0.2">
      <c r="AE11825" s="33"/>
      <c r="AF11825" s="33"/>
      <c r="AG11825" s="33"/>
      <c r="AX11825" s="37"/>
    </row>
    <row r="11826" spans="31:50" x14ac:dyDescent="0.2">
      <c r="AE11826" s="33"/>
      <c r="AF11826" s="33"/>
      <c r="AG11826" s="33"/>
      <c r="AX11826" s="37"/>
    </row>
    <row r="11827" spans="31:50" x14ac:dyDescent="0.2">
      <c r="AE11827" s="33"/>
      <c r="AF11827" s="33"/>
      <c r="AG11827" s="33"/>
      <c r="AX11827" s="37"/>
    </row>
    <row r="11828" spans="31:50" x14ac:dyDescent="0.2">
      <c r="AE11828" s="33"/>
      <c r="AF11828" s="33"/>
      <c r="AG11828" s="33"/>
      <c r="AX11828" s="37"/>
    </row>
    <row r="11829" spans="31:50" x14ac:dyDescent="0.2">
      <c r="AE11829" s="33"/>
      <c r="AF11829" s="33"/>
      <c r="AG11829" s="33"/>
      <c r="AX11829" s="37"/>
    </row>
    <row r="11830" spans="31:50" x14ac:dyDescent="0.2">
      <c r="AE11830" s="33"/>
      <c r="AF11830" s="33"/>
      <c r="AG11830" s="33"/>
      <c r="AX11830" s="37"/>
    </row>
    <row r="11831" spans="31:50" x14ac:dyDescent="0.2">
      <c r="AE11831" s="33"/>
      <c r="AF11831" s="33"/>
      <c r="AG11831" s="33"/>
      <c r="AX11831" s="37"/>
    </row>
    <row r="11832" spans="31:50" x14ac:dyDescent="0.2">
      <c r="AE11832" s="33"/>
      <c r="AF11832" s="33"/>
      <c r="AG11832" s="33"/>
      <c r="AX11832" s="37"/>
    </row>
    <row r="11833" spans="31:50" x14ac:dyDescent="0.2">
      <c r="AE11833" s="33"/>
      <c r="AF11833" s="33"/>
      <c r="AG11833" s="33"/>
      <c r="AX11833" s="37"/>
    </row>
    <row r="11834" spans="31:50" x14ac:dyDescent="0.2">
      <c r="AE11834" s="33"/>
      <c r="AF11834" s="33"/>
      <c r="AG11834" s="33"/>
      <c r="AX11834" s="37"/>
    </row>
    <row r="11835" spans="31:50" x14ac:dyDescent="0.2">
      <c r="AE11835" s="33"/>
      <c r="AF11835" s="33"/>
      <c r="AG11835" s="33"/>
      <c r="AX11835" s="37"/>
    </row>
    <row r="11836" spans="31:50" x14ac:dyDescent="0.2">
      <c r="AE11836" s="33"/>
      <c r="AF11836" s="33"/>
      <c r="AG11836" s="33"/>
      <c r="AX11836" s="37"/>
    </row>
    <row r="11837" spans="31:50" x14ac:dyDescent="0.2">
      <c r="AE11837" s="33"/>
      <c r="AF11837" s="33"/>
      <c r="AG11837" s="33"/>
      <c r="AX11837" s="37"/>
    </row>
    <row r="11838" spans="31:50" x14ac:dyDescent="0.2">
      <c r="AE11838" s="33"/>
      <c r="AF11838" s="33"/>
      <c r="AG11838" s="33"/>
      <c r="AX11838" s="37"/>
    </row>
    <row r="11839" spans="31:50" x14ac:dyDescent="0.2">
      <c r="AE11839" s="33"/>
      <c r="AF11839" s="33"/>
      <c r="AG11839" s="33"/>
      <c r="AX11839" s="37"/>
    </row>
    <row r="11840" spans="31:50" x14ac:dyDescent="0.2">
      <c r="AE11840" s="33"/>
      <c r="AF11840" s="33"/>
      <c r="AG11840" s="33"/>
      <c r="AX11840" s="37"/>
    </row>
    <row r="11841" spans="31:50" x14ac:dyDescent="0.2">
      <c r="AE11841" s="33"/>
      <c r="AF11841" s="33"/>
      <c r="AG11841" s="33"/>
      <c r="AX11841" s="37"/>
    </row>
    <row r="11842" spans="31:50" x14ac:dyDescent="0.2">
      <c r="AE11842" s="33"/>
      <c r="AF11842" s="33"/>
      <c r="AG11842" s="33"/>
      <c r="AX11842" s="37"/>
    </row>
    <row r="11843" spans="31:50" x14ac:dyDescent="0.2">
      <c r="AE11843" s="33"/>
      <c r="AF11843" s="33"/>
      <c r="AG11843" s="33"/>
      <c r="AX11843" s="37"/>
    </row>
    <row r="11844" spans="31:50" x14ac:dyDescent="0.2">
      <c r="AE11844" s="33"/>
      <c r="AF11844" s="33"/>
      <c r="AG11844" s="33"/>
      <c r="AX11844" s="37"/>
    </row>
    <row r="11845" spans="31:50" x14ac:dyDescent="0.2">
      <c r="AE11845" s="33"/>
      <c r="AF11845" s="33"/>
      <c r="AG11845" s="33"/>
      <c r="AX11845" s="37"/>
    </row>
    <row r="11846" spans="31:50" x14ac:dyDescent="0.2">
      <c r="AE11846" s="33"/>
      <c r="AF11846" s="33"/>
      <c r="AG11846" s="33"/>
      <c r="AX11846" s="37"/>
    </row>
    <row r="11847" spans="31:50" x14ac:dyDescent="0.2">
      <c r="AE11847" s="33"/>
      <c r="AF11847" s="33"/>
      <c r="AG11847" s="33"/>
      <c r="AX11847" s="37"/>
    </row>
    <row r="11848" spans="31:50" x14ac:dyDescent="0.2">
      <c r="AE11848" s="33"/>
      <c r="AF11848" s="33"/>
      <c r="AG11848" s="33"/>
      <c r="AX11848" s="37"/>
    </row>
    <row r="11849" spans="31:50" x14ac:dyDescent="0.2">
      <c r="AE11849" s="33"/>
      <c r="AF11849" s="33"/>
      <c r="AG11849" s="33"/>
      <c r="AX11849" s="37"/>
    </row>
    <row r="11850" spans="31:50" x14ac:dyDescent="0.2">
      <c r="AE11850" s="33"/>
      <c r="AF11850" s="33"/>
      <c r="AG11850" s="33"/>
      <c r="AX11850" s="37"/>
    </row>
    <row r="11851" spans="31:50" x14ac:dyDescent="0.2">
      <c r="AE11851" s="33"/>
      <c r="AF11851" s="33"/>
      <c r="AG11851" s="33"/>
      <c r="AX11851" s="37"/>
    </row>
    <row r="11852" spans="31:50" x14ac:dyDescent="0.2">
      <c r="AE11852" s="33"/>
      <c r="AF11852" s="33"/>
      <c r="AG11852" s="33"/>
      <c r="AX11852" s="37"/>
    </row>
    <row r="11853" spans="31:50" x14ac:dyDescent="0.2">
      <c r="AE11853" s="33"/>
      <c r="AF11853" s="33"/>
      <c r="AG11853" s="33"/>
      <c r="AX11853" s="37"/>
    </row>
    <row r="11854" spans="31:50" x14ac:dyDescent="0.2">
      <c r="AE11854" s="33"/>
      <c r="AF11854" s="33"/>
      <c r="AG11854" s="33"/>
      <c r="AX11854" s="37"/>
    </row>
    <row r="11855" spans="31:50" x14ac:dyDescent="0.2">
      <c r="AE11855" s="33"/>
      <c r="AF11855" s="33"/>
      <c r="AG11855" s="33"/>
      <c r="AX11855" s="37"/>
    </row>
    <row r="11856" spans="31:50" x14ac:dyDescent="0.2">
      <c r="AE11856" s="33"/>
      <c r="AF11856" s="33"/>
      <c r="AG11856" s="33"/>
      <c r="AX11856" s="37"/>
    </row>
    <row r="11857" spans="31:50" x14ac:dyDescent="0.2">
      <c r="AE11857" s="33"/>
      <c r="AF11857" s="33"/>
      <c r="AG11857" s="33"/>
      <c r="AX11857" s="37"/>
    </row>
    <row r="11858" spans="31:50" x14ac:dyDescent="0.2">
      <c r="AE11858" s="33"/>
      <c r="AF11858" s="33"/>
      <c r="AG11858" s="33"/>
      <c r="AX11858" s="37"/>
    </row>
    <row r="11859" spans="31:50" x14ac:dyDescent="0.2">
      <c r="AE11859" s="33"/>
      <c r="AF11859" s="33"/>
      <c r="AG11859" s="33"/>
      <c r="AX11859" s="37"/>
    </row>
    <row r="11860" spans="31:50" x14ac:dyDescent="0.2">
      <c r="AE11860" s="33"/>
      <c r="AF11860" s="33"/>
      <c r="AG11860" s="33"/>
      <c r="AX11860" s="37"/>
    </row>
    <row r="11861" spans="31:50" x14ac:dyDescent="0.2">
      <c r="AE11861" s="33"/>
      <c r="AF11861" s="33"/>
      <c r="AG11861" s="33"/>
      <c r="AX11861" s="37"/>
    </row>
    <row r="11862" spans="31:50" x14ac:dyDescent="0.2">
      <c r="AE11862" s="33"/>
      <c r="AF11862" s="33"/>
      <c r="AG11862" s="33"/>
      <c r="AX11862" s="37"/>
    </row>
    <row r="11863" spans="31:50" x14ac:dyDescent="0.2">
      <c r="AE11863" s="33"/>
      <c r="AF11863" s="33"/>
      <c r="AG11863" s="33"/>
      <c r="AX11863" s="37"/>
    </row>
    <row r="11864" spans="31:50" x14ac:dyDescent="0.2">
      <c r="AE11864" s="33"/>
      <c r="AF11864" s="33"/>
      <c r="AG11864" s="33"/>
      <c r="AX11864" s="37"/>
    </row>
    <row r="11865" spans="31:50" x14ac:dyDescent="0.2">
      <c r="AE11865" s="33"/>
      <c r="AF11865" s="33"/>
      <c r="AG11865" s="33"/>
      <c r="AX11865" s="37"/>
    </row>
    <row r="11866" spans="31:50" x14ac:dyDescent="0.2">
      <c r="AE11866" s="33"/>
      <c r="AF11866" s="33"/>
      <c r="AG11866" s="33"/>
      <c r="AX11866" s="37"/>
    </row>
    <row r="11867" spans="31:50" x14ac:dyDescent="0.2">
      <c r="AE11867" s="33"/>
      <c r="AF11867" s="33"/>
      <c r="AG11867" s="33"/>
      <c r="AX11867" s="37"/>
    </row>
    <row r="11868" spans="31:50" x14ac:dyDescent="0.2">
      <c r="AE11868" s="33"/>
      <c r="AF11868" s="33"/>
      <c r="AG11868" s="33"/>
      <c r="AX11868" s="37"/>
    </row>
    <row r="11869" spans="31:50" x14ac:dyDescent="0.2">
      <c r="AE11869" s="33"/>
      <c r="AF11869" s="33"/>
      <c r="AG11869" s="33"/>
      <c r="AX11869" s="37"/>
    </row>
    <row r="11870" spans="31:50" x14ac:dyDescent="0.2">
      <c r="AE11870" s="33"/>
      <c r="AF11870" s="33"/>
      <c r="AG11870" s="33"/>
      <c r="AX11870" s="37"/>
    </row>
    <row r="11871" spans="31:50" x14ac:dyDescent="0.2">
      <c r="AE11871" s="33"/>
      <c r="AF11871" s="33"/>
      <c r="AG11871" s="33"/>
      <c r="AX11871" s="37"/>
    </row>
    <row r="11872" spans="31:50" x14ac:dyDescent="0.2">
      <c r="AE11872" s="33"/>
      <c r="AF11872" s="33"/>
      <c r="AG11872" s="33"/>
      <c r="AX11872" s="37"/>
    </row>
    <row r="11873" spans="31:50" x14ac:dyDescent="0.2">
      <c r="AE11873" s="33"/>
      <c r="AF11873" s="33"/>
      <c r="AG11873" s="33"/>
      <c r="AX11873" s="37"/>
    </row>
    <row r="11874" spans="31:50" x14ac:dyDescent="0.2">
      <c r="AE11874" s="33"/>
      <c r="AF11874" s="33"/>
      <c r="AG11874" s="33"/>
      <c r="AX11874" s="37"/>
    </row>
    <row r="11875" spans="31:50" x14ac:dyDescent="0.2">
      <c r="AE11875" s="33"/>
      <c r="AF11875" s="33"/>
      <c r="AG11875" s="33"/>
      <c r="AX11875" s="37"/>
    </row>
    <row r="11876" spans="31:50" x14ac:dyDescent="0.2">
      <c r="AE11876" s="33"/>
      <c r="AF11876" s="33"/>
      <c r="AG11876" s="33"/>
      <c r="AX11876" s="37"/>
    </row>
    <row r="11877" spans="31:50" x14ac:dyDescent="0.2">
      <c r="AE11877" s="33"/>
      <c r="AF11877" s="33"/>
      <c r="AG11877" s="33"/>
      <c r="AX11877" s="37"/>
    </row>
    <row r="11878" spans="31:50" x14ac:dyDescent="0.2">
      <c r="AE11878" s="33"/>
      <c r="AF11878" s="33"/>
      <c r="AG11878" s="33"/>
      <c r="AX11878" s="37"/>
    </row>
    <row r="11879" spans="31:50" x14ac:dyDescent="0.2">
      <c r="AE11879" s="33"/>
      <c r="AF11879" s="33"/>
      <c r="AG11879" s="33"/>
      <c r="AX11879" s="37"/>
    </row>
    <row r="11880" spans="31:50" x14ac:dyDescent="0.2">
      <c r="AE11880" s="33"/>
      <c r="AF11880" s="33"/>
      <c r="AG11880" s="33"/>
      <c r="AX11880" s="37"/>
    </row>
    <row r="11881" spans="31:50" x14ac:dyDescent="0.2">
      <c r="AE11881" s="33"/>
      <c r="AF11881" s="33"/>
      <c r="AG11881" s="33"/>
      <c r="AX11881" s="37"/>
    </row>
    <row r="11882" spans="31:50" x14ac:dyDescent="0.2">
      <c r="AE11882" s="33"/>
      <c r="AF11882" s="33"/>
      <c r="AG11882" s="33"/>
      <c r="AX11882" s="37"/>
    </row>
    <row r="11883" spans="31:50" x14ac:dyDescent="0.2">
      <c r="AE11883" s="33"/>
      <c r="AF11883" s="33"/>
      <c r="AG11883" s="33"/>
      <c r="AX11883" s="37"/>
    </row>
    <row r="11884" spans="31:50" x14ac:dyDescent="0.2">
      <c r="AE11884" s="33"/>
      <c r="AF11884" s="33"/>
      <c r="AG11884" s="33"/>
      <c r="AX11884" s="37"/>
    </row>
    <row r="11885" spans="31:50" x14ac:dyDescent="0.2">
      <c r="AE11885" s="33"/>
      <c r="AF11885" s="33"/>
      <c r="AG11885" s="33"/>
      <c r="AX11885" s="37"/>
    </row>
    <row r="11886" spans="31:50" x14ac:dyDescent="0.2">
      <c r="AE11886" s="33"/>
      <c r="AF11886" s="33"/>
      <c r="AG11886" s="33"/>
      <c r="AX11886" s="37"/>
    </row>
    <row r="11887" spans="31:50" x14ac:dyDescent="0.2">
      <c r="AE11887" s="33"/>
      <c r="AF11887" s="33"/>
      <c r="AG11887" s="33"/>
      <c r="AX11887" s="37"/>
    </row>
    <row r="11888" spans="31:50" x14ac:dyDescent="0.2">
      <c r="AE11888" s="33"/>
      <c r="AF11888" s="33"/>
      <c r="AG11888" s="33"/>
      <c r="AX11888" s="37"/>
    </row>
    <row r="11889" spans="31:50" x14ac:dyDescent="0.2">
      <c r="AE11889" s="33"/>
      <c r="AF11889" s="33"/>
      <c r="AG11889" s="33"/>
      <c r="AX11889" s="37"/>
    </row>
    <row r="11890" spans="31:50" x14ac:dyDescent="0.2">
      <c r="AE11890" s="33"/>
      <c r="AF11890" s="33"/>
      <c r="AG11890" s="33"/>
      <c r="AX11890" s="37"/>
    </row>
    <row r="11891" spans="31:50" x14ac:dyDescent="0.2">
      <c r="AE11891" s="33"/>
      <c r="AF11891" s="33"/>
      <c r="AG11891" s="33"/>
      <c r="AX11891" s="37"/>
    </row>
    <row r="11892" spans="31:50" x14ac:dyDescent="0.2">
      <c r="AE11892" s="33"/>
      <c r="AF11892" s="33"/>
      <c r="AG11892" s="33"/>
      <c r="AX11892" s="37"/>
    </row>
    <row r="11893" spans="31:50" x14ac:dyDescent="0.2">
      <c r="AE11893" s="33"/>
      <c r="AF11893" s="33"/>
      <c r="AG11893" s="33"/>
      <c r="AX11893" s="37"/>
    </row>
    <row r="11894" spans="31:50" x14ac:dyDescent="0.2">
      <c r="AE11894" s="33"/>
      <c r="AF11894" s="33"/>
      <c r="AG11894" s="33"/>
      <c r="AX11894" s="37"/>
    </row>
    <row r="11895" spans="31:50" x14ac:dyDescent="0.2">
      <c r="AE11895" s="33"/>
      <c r="AF11895" s="33"/>
      <c r="AG11895" s="33"/>
      <c r="AX11895" s="37"/>
    </row>
    <row r="11896" spans="31:50" x14ac:dyDescent="0.2">
      <c r="AE11896" s="33"/>
      <c r="AF11896" s="33"/>
      <c r="AG11896" s="33"/>
      <c r="AX11896" s="37"/>
    </row>
    <row r="11897" spans="31:50" x14ac:dyDescent="0.2">
      <c r="AE11897" s="33"/>
      <c r="AF11897" s="33"/>
      <c r="AG11897" s="33"/>
      <c r="AX11897" s="37"/>
    </row>
    <row r="11898" spans="31:50" x14ac:dyDescent="0.2">
      <c r="AE11898" s="33"/>
      <c r="AF11898" s="33"/>
      <c r="AG11898" s="33"/>
      <c r="AX11898" s="37"/>
    </row>
    <row r="11899" spans="31:50" x14ac:dyDescent="0.2">
      <c r="AE11899" s="33"/>
      <c r="AF11899" s="33"/>
      <c r="AG11899" s="33"/>
      <c r="AX11899" s="37"/>
    </row>
    <row r="11900" spans="31:50" x14ac:dyDescent="0.2">
      <c r="AE11900" s="33"/>
      <c r="AF11900" s="33"/>
      <c r="AG11900" s="33"/>
      <c r="AX11900" s="37"/>
    </row>
    <row r="11901" spans="31:50" x14ac:dyDescent="0.2">
      <c r="AE11901" s="33"/>
      <c r="AF11901" s="33"/>
      <c r="AG11901" s="33"/>
      <c r="AX11901" s="37"/>
    </row>
    <row r="11902" spans="31:50" x14ac:dyDescent="0.2">
      <c r="AE11902" s="33"/>
      <c r="AF11902" s="33"/>
      <c r="AG11902" s="33"/>
      <c r="AX11902" s="37"/>
    </row>
    <row r="11903" spans="31:50" x14ac:dyDescent="0.2">
      <c r="AE11903" s="33"/>
      <c r="AF11903" s="33"/>
      <c r="AG11903" s="33"/>
      <c r="AX11903" s="37"/>
    </row>
    <row r="11904" spans="31:50" x14ac:dyDescent="0.2">
      <c r="AE11904" s="33"/>
      <c r="AF11904" s="33"/>
      <c r="AG11904" s="33"/>
      <c r="AX11904" s="37"/>
    </row>
    <row r="11905" spans="31:50" x14ac:dyDescent="0.2">
      <c r="AE11905" s="33"/>
      <c r="AF11905" s="33"/>
      <c r="AG11905" s="33"/>
      <c r="AX11905" s="37"/>
    </row>
    <row r="11906" spans="31:50" x14ac:dyDescent="0.2">
      <c r="AE11906" s="33"/>
      <c r="AF11906" s="33"/>
      <c r="AG11906" s="33"/>
      <c r="AX11906" s="37"/>
    </row>
    <row r="11907" spans="31:50" x14ac:dyDescent="0.2">
      <c r="AE11907" s="33"/>
      <c r="AF11907" s="33"/>
      <c r="AG11907" s="33"/>
      <c r="AX11907" s="37"/>
    </row>
    <row r="11908" spans="31:50" x14ac:dyDescent="0.2">
      <c r="AE11908" s="33"/>
      <c r="AF11908" s="33"/>
      <c r="AG11908" s="33"/>
      <c r="AX11908" s="37"/>
    </row>
    <row r="11909" spans="31:50" x14ac:dyDescent="0.2">
      <c r="AE11909" s="33"/>
      <c r="AF11909" s="33"/>
      <c r="AG11909" s="33"/>
      <c r="AX11909" s="37"/>
    </row>
    <row r="11910" spans="31:50" x14ac:dyDescent="0.2">
      <c r="AE11910" s="33"/>
      <c r="AF11910" s="33"/>
      <c r="AG11910" s="33"/>
      <c r="AX11910" s="37"/>
    </row>
    <row r="11911" spans="31:50" x14ac:dyDescent="0.2">
      <c r="AE11911" s="33"/>
      <c r="AF11911" s="33"/>
      <c r="AG11911" s="33"/>
      <c r="AX11911" s="37"/>
    </row>
    <row r="11912" spans="31:50" x14ac:dyDescent="0.2">
      <c r="AE11912" s="33"/>
      <c r="AF11912" s="33"/>
      <c r="AG11912" s="33"/>
      <c r="AX11912" s="37"/>
    </row>
    <row r="11913" spans="31:50" x14ac:dyDescent="0.2">
      <c r="AE11913" s="33"/>
      <c r="AF11913" s="33"/>
      <c r="AG11913" s="33"/>
      <c r="AX11913" s="37"/>
    </row>
    <row r="11914" spans="31:50" x14ac:dyDescent="0.2">
      <c r="AE11914" s="33"/>
      <c r="AF11914" s="33"/>
      <c r="AG11914" s="33"/>
      <c r="AX11914" s="37"/>
    </row>
    <row r="11915" spans="31:50" x14ac:dyDescent="0.2">
      <c r="AE11915" s="33"/>
      <c r="AF11915" s="33"/>
      <c r="AG11915" s="33"/>
      <c r="AX11915" s="37"/>
    </row>
    <row r="11916" spans="31:50" x14ac:dyDescent="0.2">
      <c r="AE11916" s="33"/>
      <c r="AF11916" s="33"/>
      <c r="AG11916" s="33"/>
      <c r="AX11916" s="37"/>
    </row>
    <row r="11917" spans="31:50" x14ac:dyDescent="0.2">
      <c r="AE11917" s="33"/>
      <c r="AF11917" s="33"/>
      <c r="AG11917" s="33"/>
      <c r="AX11917" s="37"/>
    </row>
    <row r="11918" spans="31:50" x14ac:dyDescent="0.2">
      <c r="AE11918" s="33"/>
      <c r="AF11918" s="33"/>
      <c r="AG11918" s="33"/>
      <c r="AX11918" s="37"/>
    </row>
    <row r="11919" spans="31:50" x14ac:dyDescent="0.2">
      <c r="AE11919" s="33"/>
      <c r="AF11919" s="33"/>
      <c r="AG11919" s="33"/>
      <c r="AX11919" s="37"/>
    </row>
    <row r="11920" spans="31:50" x14ac:dyDescent="0.2">
      <c r="AE11920" s="33"/>
      <c r="AF11920" s="33"/>
      <c r="AG11920" s="33"/>
      <c r="AX11920" s="37"/>
    </row>
    <row r="11921" spans="31:50" x14ac:dyDescent="0.2">
      <c r="AE11921" s="33"/>
      <c r="AF11921" s="33"/>
      <c r="AG11921" s="33"/>
      <c r="AX11921" s="37"/>
    </row>
    <row r="11922" spans="31:50" x14ac:dyDescent="0.2">
      <c r="AE11922" s="33"/>
      <c r="AF11922" s="33"/>
      <c r="AG11922" s="33"/>
      <c r="AX11922" s="37"/>
    </row>
    <row r="11923" spans="31:50" x14ac:dyDescent="0.2">
      <c r="AE11923" s="33"/>
      <c r="AF11923" s="33"/>
      <c r="AG11923" s="33"/>
      <c r="AX11923" s="37"/>
    </row>
    <row r="11924" spans="31:50" x14ac:dyDescent="0.2">
      <c r="AE11924" s="33"/>
      <c r="AF11924" s="33"/>
      <c r="AG11924" s="33"/>
      <c r="AX11924" s="37"/>
    </row>
    <row r="11925" spans="31:50" x14ac:dyDescent="0.2">
      <c r="AE11925" s="33"/>
      <c r="AF11925" s="33"/>
      <c r="AG11925" s="33"/>
      <c r="AX11925" s="37"/>
    </row>
    <row r="11926" spans="31:50" x14ac:dyDescent="0.2">
      <c r="AE11926" s="33"/>
      <c r="AF11926" s="33"/>
      <c r="AG11926" s="33"/>
      <c r="AX11926" s="37"/>
    </row>
    <row r="11927" spans="31:50" x14ac:dyDescent="0.2">
      <c r="AE11927" s="33"/>
      <c r="AF11927" s="33"/>
      <c r="AG11927" s="33"/>
      <c r="AX11927" s="37"/>
    </row>
    <row r="11928" spans="31:50" x14ac:dyDescent="0.2">
      <c r="AE11928" s="33"/>
      <c r="AF11928" s="33"/>
      <c r="AG11928" s="33"/>
      <c r="AX11928" s="37"/>
    </row>
    <row r="11929" spans="31:50" x14ac:dyDescent="0.2">
      <c r="AE11929" s="33"/>
      <c r="AF11929" s="33"/>
      <c r="AG11929" s="33"/>
      <c r="AX11929" s="37"/>
    </row>
    <row r="11930" spans="31:50" x14ac:dyDescent="0.2">
      <c r="AE11930" s="33"/>
      <c r="AF11930" s="33"/>
      <c r="AG11930" s="33"/>
      <c r="AX11930" s="37"/>
    </row>
    <row r="11931" spans="31:50" x14ac:dyDescent="0.2">
      <c r="AE11931" s="33"/>
      <c r="AF11931" s="33"/>
      <c r="AG11931" s="33"/>
      <c r="AX11931" s="37"/>
    </row>
    <row r="11932" spans="31:50" x14ac:dyDescent="0.2">
      <c r="AE11932" s="33"/>
      <c r="AF11932" s="33"/>
      <c r="AG11932" s="33"/>
      <c r="AX11932" s="37"/>
    </row>
    <row r="11933" spans="31:50" x14ac:dyDescent="0.2">
      <c r="AE11933" s="33"/>
      <c r="AF11933" s="33"/>
      <c r="AG11933" s="33"/>
      <c r="AX11933" s="37"/>
    </row>
    <row r="11934" spans="31:50" x14ac:dyDescent="0.2">
      <c r="AE11934" s="33"/>
      <c r="AF11934" s="33"/>
      <c r="AG11934" s="33"/>
      <c r="AX11934" s="37"/>
    </row>
    <row r="11935" spans="31:50" x14ac:dyDescent="0.2">
      <c r="AE11935" s="33"/>
      <c r="AF11935" s="33"/>
      <c r="AG11935" s="33"/>
      <c r="AX11935" s="37"/>
    </row>
    <row r="11936" spans="31:50" x14ac:dyDescent="0.2">
      <c r="AE11936" s="33"/>
      <c r="AF11936" s="33"/>
      <c r="AG11936" s="33"/>
      <c r="AX11936" s="37"/>
    </row>
    <row r="11937" spans="31:50" x14ac:dyDescent="0.2">
      <c r="AE11937" s="33"/>
      <c r="AF11937" s="33"/>
      <c r="AG11937" s="33"/>
      <c r="AX11937" s="37"/>
    </row>
    <row r="11938" spans="31:50" x14ac:dyDescent="0.2">
      <c r="AE11938" s="33"/>
      <c r="AF11938" s="33"/>
      <c r="AG11938" s="33"/>
      <c r="AX11938" s="37"/>
    </row>
    <row r="11939" spans="31:50" x14ac:dyDescent="0.2">
      <c r="AE11939" s="33"/>
      <c r="AF11939" s="33"/>
      <c r="AG11939" s="33"/>
      <c r="AX11939" s="37"/>
    </row>
    <row r="11940" spans="31:50" x14ac:dyDescent="0.2">
      <c r="AE11940" s="33"/>
      <c r="AF11940" s="33"/>
      <c r="AG11940" s="33"/>
      <c r="AX11940" s="37"/>
    </row>
    <row r="11941" spans="31:50" x14ac:dyDescent="0.2">
      <c r="AE11941" s="33"/>
      <c r="AF11941" s="33"/>
      <c r="AG11941" s="33"/>
      <c r="AX11941" s="37"/>
    </row>
    <row r="11942" spans="31:50" x14ac:dyDescent="0.2">
      <c r="AE11942" s="33"/>
      <c r="AF11942" s="33"/>
      <c r="AG11942" s="33"/>
      <c r="AX11942" s="37"/>
    </row>
    <row r="11943" spans="31:50" x14ac:dyDescent="0.2">
      <c r="AE11943" s="33"/>
      <c r="AF11943" s="33"/>
      <c r="AG11943" s="33"/>
      <c r="AX11943" s="37"/>
    </row>
    <row r="11944" spans="31:50" x14ac:dyDescent="0.2">
      <c r="AE11944" s="33"/>
      <c r="AF11944" s="33"/>
      <c r="AG11944" s="33"/>
      <c r="AX11944" s="37"/>
    </row>
    <row r="11945" spans="31:50" x14ac:dyDescent="0.2">
      <c r="AE11945" s="33"/>
      <c r="AF11945" s="33"/>
      <c r="AG11945" s="33"/>
      <c r="AX11945" s="37"/>
    </row>
    <row r="11946" spans="31:50" x14ac:dyDescent="0.2">
      <c r="AE11946" s="33"/>
      <c r="AF11946" s="33"/>
      <c r="AG11946" s="33"/>
      <c r="AX11946" s="37"/>
    </row>
    <row r="11947" spans="31:50" x14ac:dyDescent="0.2">
      <c r="AE11947" s="33"/>
      <c r="AF11947" s="33"/>
      <c r="AG11947" s="33"/>
      <c r="AX11947" s="37"/>
    </row>
    <row r="11948" spans="31:50" x14ac:dyDescent="0.2">
      <c r="AE11948" s="33"/>
      <c r="AF11948" s="33"/>
      <c r="AG11948" s="33"/>
      <c r="AX11948" s="37"/>
    </row>
    <row r="11949" spans="31:50" x14ac:dyDescent="0.2">
      <c r="AE11949" s="33"/>
      <c r="AF11949" s="33"/>
      <c r="AG11949" s="33"/>
      <c r="AX11949" s="37"/>
    </row>
    <row r="11950" spans="31:50" x14ac:dyDescent="0.2">
      <c r="AE11950" s="33"/>
      <c r="AF11950" s="33"/>
      <c r="AG11950" s="33"/>
      <c r="AX11950" s="37"/>
    </row>
    <row r="11951" spans="31:50" x14ac:dyDescent="0.2">
      <c r="AE11951" s="33"/>
      <c r="AF11951" s="33"/>
      <c r="AG11951" s="33"/>
      <c r="AX11951" s="37"/>
    </row>
    <row r="11952" spans="31:50" x14ac:dyDescent="0.2">
      <c r="AE11952" s="33"/>
      <c r="AF11952" s="33"/>
      <c r="AG11952" s="33"/>
      <c r="AX11952" s="37"/>
    </row>
    <row r="11953" spans="31:50" x14ac:dyDescent="0.2">
      <c r="AE11953" s="33"/>
      <c r="AF11953" s="33"/>
      <c r="AG11953" s="33"/>
      <c r="AX11953" s="37"/>
    </row>
    <row r="11954" spans="31:50" x14ac:dyDescent="0.2">
      <c r="AE11954" s="33"/>
      <c r="AF11954" s="33"/>
      <c r="AG11954" s="33"/>
      <c r="AX11954" s="37"/>
    </row>
    <row r="11955" spans="31:50" x14ac:dyDescent="0.2">
      <c r="AE11955" s="33"/>
      <c r="AF11955" s="33"/>
      <c r="AG11955" s="33"/>
      <c r="AX11955" s="37"/>
    </row>
    <row r="11956" spans="31:50" x14ac:dyDescent="0.2">
      <c r="AE11956" s="33"/>
      <c r="AF11956" s="33"/>
      <c r="AG11956" s="33"/>
      <c r="AX11956" s="37"/>
    </row>
    <row r="11957" spans="31:50" x14ac:dyDescent="0.2">
      <c r="AE11957" s="33"/>
      <c r="AF11957" s="33"/>
      <c r="AG11957" s="33"/>
      <c r="AX11957" s="37"/>
    </row>
    <row r="11958" spans="31:50" x14ac:dyDescent="0.2">
      <c r="AE11958" s="33"/>
      <c r="AF11958" s="33"/>
      <c r="AG11958" s="33"/>
      <c r="AX11958" s="37"/>
    </row>
    <row r="11959" spans="31:50" x14ac:dyDescent="0.2">
      <c r="AE11959" s="33"/>
      <c r="AF11959" s="33"/>
      <c r="AG11959" s="33"/>
      <c r="AX11959" s="37"/>
    </row>
    <row r="11960" spans="31:50" x14ac:dyDescent="0.2">
      <c r="AE11960" s="33"/>
      <c r="AF11960" s="33"/>
      <c r="AG11960" s="33"/>
      <c r="AX11960" s="37"/>
    </row>
    <row r="11961" spans="31:50" x14ac:dyDescent="0.2">
      <c r="AE11961" s="33"/>
      <c r="AF11961" s="33"/>
      <c r="AG11961" s="33"/>
      <c r="AX11961" s="37"/>
    </row>
    <row r="11962" spans="31:50" x14ac:dyDescent="0.2">
      <c r="AE11962" s="33"/>
      <c r="AF11962" s="33"/>
      <c r="AG11962" s="33"/>
      <c r="AX11962" s="37"/>
    </row>
    <row r="11963" spans="31:50" x14ac:dyDescent="0.2">
      <c r="AE11963" s="33"/>
      <c r="AF11963" s="33"/>
      <c r="AG11963" s="33"/>
      <c r="AX11963" s="37"/>
    </row>
    <row r="11964" spans="31:50" x14ac:dyDescent="0.2">
      <c r="AE11964" s="33"/>
      <c r="AF11964" s="33"/>
      <c r="AG11964" s="33"/>
      <c r="AX11964" s="37"/>
    </row>
    <row r="11965" spans="31:50" x14ac:dyDescent="0.2">
      <c r="AE11965" s="33"/>
      <c r="AF11965" s="33"/>
      <c r="AG11965" s="33"/>
      <c r="AX11965" s="37"/>
    </row>
    <row r="11966" spans="31:50" x14ac:dyDescent="0.2">
      <c r="AE11966" s="33"/>
      <c r="AF11966" s="33"/>
      <c r="AG11966" s="33"/>
      <c r="AX11966" s="37"/>
    </row>
    <row r="11967" spans="31:50" x14ac:dyDescent="0.2">
      <c r="AE11967" s="33"/>
      <c r="AF11967" s="33"/>
      <c r="AG11967" s="33"/>
      <c r="AX11967" s="37"/>
    </row>
    <row r="11968" spans="31:50" x14ac:dyDescent="0.2">
      <c r="AE11968" s="33"/>
      <c r="AF11968" s="33"/>
      <c r="AG11968" s="33"/>
      <c r="AX11968" s="37"/>
    </row>
    <row r="11969" spans="32:50" x14ac:dyDescent="0.2">
      <c r="AF11969" s="33"/>
      <c r="AG11969" s="33"/>
      <c r="AX11969" s="37"/>
    </row>
    <row r="11970" spans="32:50" x14ac:dyDescent="0.2">
      <c r="AF11970" s="33"/>
      <c r="AG11970" s="33"/>
      <c r="AX11970" s="37"/>
    </row>
    <row r="11971" spans="32:50" x14ac:dyDescent="0.2">
      <c r="AF11971" s="33"/>
      <c r="AG11971" s="33"/>
      <c r="AX11971" s="37"/>
    </row>
    <row r="11972" spans="32:50" x14ac:dyDescent="0.2">
      <c r="AF11972" s="33"/>
      <c r="AG11972" s="33"/>
      <c r="AX11972" s="37"/>
    </row>
    <row r="11973" spans="32:50" x14ac:dyDescent="0.2">
      <c r="AF11973" s="33"/>
      <c r="AG11973" s="33"/>
      <c r="AX11973" s="37"/>
    </row>
    <row r="11974" spans="32:50" x14ac:dyDescent="0.2">
      <c r="AF11974" s="33"/>
      <c r="AG11974" s="33"/>
      <c r="AX11974" s="37"/>
    </row>
    <row r="11975" spans="32:50" x14ac:dyDescent="0.2">
      <c r="AF11975" s="33"/>
      <c r="AG11975" s="33"/>
      <c r="AX11975" s="37"/>
    </row>
    <row r="11976" spans="32:50" x14ac:dyDescent="0.2">
      <c r="AF11976" s="33"/>
      <c r="AG11976" s="33"/>
      <c r="AX11976" s="37"/>
    </row>
    <row r="11977" spans="32:50" x14ac:dyDescent="0.2">
      <c r="AF11977" s="33"/>
      <c r="AG11977" s="33"/>
      <c r="AX11977" s="37"/>
    </row>
    <row r="11978" spans="32:50" x14ac:dyDescent="0.2">
      <c r="AF11978" s="33"/>
      <c r="AG11978" s="33"/>
      <c r="AX11978" s="37"/>
    </row>
    <row r="11979" spans="32:50" x14ac:dyDescent="0.2">
      <c r="AF11979" s="33"/>
      <c r="AG11979" s="33"/>
      <c r="AX11979" s="37"/>
    </row>
    <row r="11980" spans="32:50" x14ac:dyDescent="0.2">
      <c r="AF11980" s="33"/>
      <c r="AG11980" s="33"/>
      <c r="AX11980" s="37"/>
    </row>
    <row r="11981" spans="32:50" x14ac:dyDescent="0.2">
      <c r="AF11981" s="33"/>
      <c r="AG11981" s="33"/>
      <c r="AX11981" s="37"/>
    </row>
    <row r="11982" spans="32:50" x14ac:dyDescent="0.2">
      <c r="AF11982" s="33"/>
      <c r="AG11982" s="33"/>
      <c r="AX11982" s="37"/>
    </row>
    <row r="11983" spans="32:50" x14ac:dyDescent="0.2">
      <c r="AF11983" s="33"/>
      <c r="AG11983" s="33"/>
      <c r="AX11983" s="37"/>
    </row>
    <row r="11984" spans="32:50" x14ac:dyDescent="0.2">
      <c r="AF11984" s="33"/>
      <c r="AG11984" s="33"/>
      <c r="AX11984" s="37"/>
    </row>
    <row r="11985" spans="32:50" x14ac:dyDescent="0.2">
      <c r="AF11985" s="33"/>
      <c r="AG11985" s="33"/>
      <c r="AX11985" s="37"/>
    </row>
    <row r="11986" spans="32:50" x14ac:dyDescent="0.2">
      <c r="AF11986" s="33"/>
      <c r="AG11986" s="33"/>
      <c r="AX11986" s="37"/>
    </row>
    <row r="11987" spans="32:50" x14ac:dyDescent="0.2">
      <c r="AF11987" s="33"/>
      <c r="AG11987" s="33"/>
      <c r="AX11987" s="37"/>
    </row>
    <row r="11988" spans="32:50" x14ac:dyDescent="0.2">
      <c r="AF11988" s="33"/>
      <c r="AG11988" s="33"/>
      <c r="AX11988" s="37"/>
    </row>
    <row r="11989" spans="32:50" x14ac:dyDescent="0.2">
      <c r="AF11989" s="33"/>
      <c r="AG11989" s="33"/>
      <c r="AX11989" s="37"/>
    </row>
    <row r="11990" spans="32:50" x14ac:dyDescent="0.2">
      <c r="AF11990" s="33"/>
      <c r="AG11990" s="33"/>
      <c r="AX11990" s="37"/>
    </row>
    <row r="11991" spans="32:50" x14ac:dyDescent="0.2">
      <c r="AF11991" s="33"/>
      <c r="AG11991" s="33"/>
      <c r="AX11991" s="37"/>
    </row>
    <row r="11992" spans="32:50" x14ac:dyDescent="0.2">
      <c r="AF11992" s="33"/>
      <c r="AG11992" s="33"/>
      <c r="AX11992" s="37"/>
    </row>
    <row r="11993" spans="32:50" x14ac:dyDescent="0.2">
      <c r="AF11993" s="33"/>
      <c r="AG11993" s="33"/>
      <c r="AX11993" s="37"/>
    </row>
    <row r="11994" spans="32:50" x14ac:dyDescent="0.2">
      <c r="AF11994" s="33"/>
      <c r="AG11994" s="33"/>
      <c r="AX11994" s="37"/>
    </row>
    <row r="11995" spans="32:50" x14ac:dyDescent="0.2">
      <c r="AF11995" s="33"/>
      <c r="AG11995" s="33"/>
      <c r="AX11995" s="37"/>
    </row>
    <row r="11996" spans="32:50" x14ac:dyDescent="0.2">
      <c r="AF11996" s="33"/>
      <c r="AG11996" s="33"/>
      <c r="AX11996" s="37"/>
    </row>
    <row r="11997" spans="32:50" x14ac:dyDescent="0.2">
      <c r="AF11997" s="33"/>
      <c r="AG11997" s="33"/>
      <c r="AX11997" s="37"/>
    </row>
    <row r="11998" spans="32:50" x14ac:dyDescent="0.2">
      <c r="AF11998" s="33"/>
      <c r="AG11998" s="33"/>
      <c r="AX11998" s="37"/>
    </row>
    <row r="11999" spans="32:50" x14ac:dyDescent="0.2">
      <c r="AF11999" s="33"/>
      <c r="AG11999" s="33"/>
      <c r="AX11999" s="37"/>
    </row>
    <row r="12000" spans="32:50" x14ac:dyDescent="0.2">
      <c r="AF12000" s="33"/>
      <c r="AG12000" s="33"/>
      <c r="AX12000" s="37"/>
    </row>
    <row r="12001" spans="32:50" x14ac:dyDescent="0.2">
      <c r="AF12001" s="33"/>
      <c r="AG12001" s="33"/>
      <c r="AX12001" s="37"/>
    </row>
    <row r="12002" spans="32:50" x14ac:dyDescent="0.2">
      <c r="AF12002" s="33"/>
      <c r="AG12002" s="33"/>
      <c r="AX12002" s="37"/>
    </row>
    <row r="12003" spans="32:50" x14ac:dyDescent="0.2">
      <c r="AF12003" s="33"/>
      <c r="AG12003" s="33"/>
      <c r="AX12003" s="37"/>
    </row>
    <row r="12004" spans="32:50" x14ac:dyDescent="0.2">
      <c r="AF12004" s="33"/>
      <c r="AG12004" s="33"/>
      <c r="AX12004" s="37"/>
    </row>
    <row r="12005" spans="32:50" x14ac:dyDescent="0.2">
      <c r="AF12005" s="33"/>
      <c r="AG12005" s="33"/>
      <c r="AX12005" s="37"/>
    </row>
    <row r="12006" spans="32:50" x14ac:dyDescent="0.2">
      <c r="AF12006" s="33"/>
      <c r="AG12006" s="33"/>
      <c r="AX12006" s="37"/>
    </row>
    <row r="12007" spans="32:50" x14ac:dyDescent="0.2">
      <c r="AF12007" s="33"/>
      <c r="AG12007" s="33"/>
      <c r="AX12007" s="37"/>
    </row>
    <row r="12008" spans="32:50" x14ac:dyDescent="0.2">
      <c r="AF12008" s="33"/>
      <c r="AG12008" s="33"/>
      <c r="AX12008" s="37"/>
    </row>
    <row r="12009" spans="32:50" x14ac:dyDescent="0.2">
      <c r="AF12009" s="33"/>
      <c r="AG12009" s="33"/>
      <c r="AX12009" s="37"/>
    </row>
    <row r="12010" spans="32:50" x14ac:dyDescent="0.2">
      <c r="AF12010" s="33"/>
      <c r="AG12010" s="33"/>
      <c r="AX12010" s="37"/>
    </row>
    <row r="12011" spans="32:50" x14ac:dyDescent="0.2">
      <c r="AF12011" s="33"/>
      <c r="AG12011" s="33"/>
      <c r="AX12011" s="37"/>
    </row>
    <row r="12012" spans="32:50" x14ac:dyDescent="0.2">
      <c r="AF12012" s="33"/>
      <c r="AG12012" s="33"/>
      <c r="AX12012" s="37"/>
    </row>
    <row r="12013" spans="32:50" x14ac:dyDescent="0.2">
      <c r="AF12013" s="33"/>
      <c r="AG12013" s="33"/>
      <c r="AX12013" s="37"/>
    </row>
    <row r="12014" spans="32:50" x14ac:dyDescent="0.2">
      <c r="AF12014" s="33"/>
      <c r="AG12014" s="33"/>
      <c r="AX12014" s="37"/>
    </row>
    <row r="12015" spans="32:50" x14ac:dyDescent="0.2">
      <c r="AF12015" s="33"/>
      <c r="AG12015" s="33"/>
      <c r="AX12015" s="37"/>
    </row>
    <row r="12016" spans="32:50" x14ac:dyDescent="0.2">
      <c r="AF12016" s="33"/>
      <c r="AG12016" s="33"/>
      <c r="AX12016" s="37"/>
    </row>
    <row r="12017" spans="32:50" x14ac:dyDescent="0.2">
      <c r="AF12017" s="33"/>
      <c r="AG12017" s="33"/>
      <c r="AX12017" s="37"/>
    </row>
    <row r="12018" spans="32:50" x14ac:dyDescent="0.2">
      <c r="AF12018" s="33"/>
      <c r="AG12018" s="33"/>
      <c r="AX12018" s="37"/>
    </row>
    <row r="12019" spans="32:50" x14ac:dyDescent="0.2">
      <c r="AF12019" s="33"/>
      <c r="AG12019" s="33"/>
      <c r="AX12019" s="37"/>
    </row>
    <row r="12020" spans="32:50" x14ac:dyDescent="0.2">
      <c r="AF12020" s="33"/>
      <c r="AG12020" s="33"/>
      <c r="AX12020" s="37"/>
    </row>
    <row r="12021" spans="32:50" x14ac:dyDescent="0.2">
      <c r="AF12021" s="33"/>
      <c r="AG12021" s="33"/>
      <c r="AX12021" s="37"/>
    </row>
    <row r="12022" spans="32:50" x14ac:dyDescent="0.2">
      <c r="AF12022" s="33"/>
      <c r="AG12022" s="33"/>
      <c r="AX12022" s="37"/>
    </row>
    <row r="12023" spans="32:50" x14ac:dyDescent="0.2">
      <c r="AF12023" s="33"/>
      <c r="AG12023" s="33"/>
      <c r="AX12023" s="37"/>
    </row>
    <row r="12024" spans="32:50" x14ac:dyDescent="0.2">
      <c r="AF12024" s="33"/>
      <c r="AG12024" s="33"/>
      <c r="AX12024" s="37"/>
    </row>
    <row r="12025" spans="32:50" x14ac:dyDescent="0.2">
      <c r="AF12025" s="33"/>
      <c r="AG12025" s="33"/>
      <c r="AX12025" s="37"/>
    </row>
    <row r="12026" spans="32:50" x14ac:dyDescent="0.2">
      <c r="AF12026" s="33"/>
      <c r="AG12026" s="33"/>
      <c r="AX12026" s="37"/>
    </row>
    <row r="12027" spans="32:50" x14ac:dyDescent="0.2">
      <c r="AF12027" s="33"/>
      <c r="AG12027" s="33"/>
      <c r="AX12027" s="37"/>
    </row>
    <row r="12028" spans="32:50" x14ac:dyDescent="0.2">
      <c r="AF12028" s="33"/>
      <c r="AG12028" s="33"/>
      <c r="AX12028" s="37"/>
    </row>
    <row r="12029" spans="32:50" x14ac:dyDescent="0.2">
      <c r="AF12029" s="33"/>
      <c r="AG12029" s="33"/>
      <c r="AX12029" s="37"/>
    </row>
    <row r="12030" spans="32:50" x14ac:dyDescent="0.2">
      <c r="AF12030" s="33"/>
      <c r="AG12030" s="33"/>
      <c r="AX12030" s="37"/>
    </row>
    <row r="12031" spans="32:50" x14ac:dyDescent="0.2">
      <c r="AF12031" s="33"/>
      <c r="AG12031" s="33"/>
      <c r="AX12031" s="37"/>
    </row>
    <row r="12032" spans="32:50" x14ac:dyDescent="0.2">
      <c r="AF12032" s="33"/>
      <c r="AG12032" s="33"/>
      <c r="AX12032" s="37"/>
    </row>
    <row r="12033" spans="32:50" x14ac:dyDescent="0.2">
      <c r="AF12033" s="33"/>
      <c r="AG12033" s="33"/>
      <c r="AX12033" s="37"/>
    </row>
    <row r="12034" spans="32:50" x14ac:dyDescent="0.2">
      <c r="AF12034" s="33"/>
      <c r="AG12034" s="33"/>
      <c r="AX12034" s="37"/>
    </row>
    <row r="12035" spans="32:50" x14ac:dyDescent="0.2">
      <c r="AF12035" s="33"/>
      <c r="AG12035" s="33"/>
      <c r="AX12035" s="37"/>
    </row>
    <row r="12036" spans="32:50" x14ac:dyDescent="0.2">
      <c r="AF12036" s="33"/>
      <c r="AG12036" s="33"/>
      <c r="AX12036" s="37"/>
    </row>
    <row r="12037" spans="32:50" x14ac:dyDescent="0.2">
      <c r="AF12037" s="33"/>
      <c r="AG12037" s="33"/>
      <c r="AX12037" s="37"/>
    </row>
    <row r="12038" spans="32:50" x14ac:dyDescent="0.2">
      <c r="AF12038" s="33"/>
      <c r="AG12038" s="33"/>
      <c r="AX12038" s="37"/>
    </row>
    <row r="12039" spans="32:50" x14ac:dyDescent="0.2">
      <c r="AF12039" s="33"/>
      <c r="AG12039" s="33"/>
      <c r="AX12039" s="37"/>
    </row>
    <row r="12040" spans="32:50" x14ac:dyDescent="0.2">
      <c r="AF12040" s="33"/>
      <c r="AG12040" s="33"/>
      <c r="AX12040" s="37"/>
    </row>
    <row r="12041" spans="32:50" x14ac:dyDescent="0.2">
      <c r="AF12041" s="33"/>
      <c r="AG12041" s="33"/>
      <c r="AX12041" s="37"/>
    </row>
    <row r="12042" spans="32:50" x14ac:dyDescent="0.2">
      <c r="AF12042" s="33"/>
      <c r="AG12042" s="33"/>
      <c r="AX12042" s="37"/>
    </row>
    <row r="12043" spans="32:50" x14ac:dyDescent="0.2">
      <c r="AF12043" s="33"/>
      <c r="AG12043" s="33"/>
      <c r="AX12043" s="37"/>
    </row>
    <row r="12044" spans="32:50" x14ac:dyDescent="0.2">
      <c r="AF12044" s="33"/>
      <c r="AG12044" s="33"/>
      <c r="AX12044" s="37"/>
    </row>
    <row r="12045" spans="32:50" x14ac:dyDescent="0.2">
      <c r="AF12045" s="33"/>
      <c r="AG12045" s="33"/>
      <c r="AX12045" s="37"/>
    </row>
    <row r="12046" spans="32:50" x14ac:dyDescent="0.2">
      <c r="AF12046" s="33"/>
      <c r="AG12046" s="33"/>
      <c r="AX12046" s="37"/>
    </row>
    <row r="12047" spans="32:50" x14ac:dyDescent="0.2">
      <c r="AF12047" s="33"/>
      <c r="AG12047" s="33"/>
      <c r="AX12047" s="37"/>
    </row>
    <row r="12048" spans="32:50" x14ac:dyDescent="0.2">
      <c r="AF12048" s="33"/>
      <c r="AG12048" s="33"/>
      <c r="AX12048" s="37"/>
    </row>
    <row r="12049" spans="32:50" x14ac:dyDescent="0.2">
      <c r="AF12049" s="33"/>
      <c r="AG12049" s="33"/>
      <c r="AX12049" s="37"/>
    </row>
    <row r="12050" spans="32:50" x14ac:dyDescent="0.2">
      <c r="AF12050" s="33"/>
      <c r="AG12050" s="33"/>
      <c r="AX12050" s="37"/>
    </row>
    <row r="12051" spans="32:50" x14ac:dyDescent="0.2">
      <c r="AF12051" s="33"/>
      <c r="AG12051" s="33"/>
      <c r="AX12051" s="37"/>
    </row>
    <row r="12052" spans="32:50" x14ac:dyDescent="0.2">
      <c r="AF12052" s="33"/>
      <c r="AG12052" s="33"/>
      <c r="AX12052" s="37"/>
    </row>
    <row r="12053" spans="32:50" x14ac:dyDescent="0.2">
      <c r="AF12053" s="33"/>
      <c r="AG12053" s="33"/>
      <c r="AX12053" s="37"/>
    </row>
    <row r="12054" spans="32:50" x14ac:dyDescent="0.2">
      <c r="AF12054" s="33"/>
      <c r="AG12054" s="33"/>
      <c r="AX12054" s="37"/>
    </row>
    <row r="12055" spans="32:50" x14ac:dyDescent="0.2">
      <c r="AF12055" s="33"/>
      <c r="AG12055" s="33"/>
      <c r="AX12055" s="37"/>
    </row>
    <row r="12056" spans="32:50" x14ac:dyDescent="0.2">
      <c r="AF12056" s="33"/>
      <c r="AG12056" s="33"/>
      <c r="AX12056" s="37"/>
    </row>
    <row r="12057" spans="32:50" x14ac:dyDescent="0.2">
      <c r="AF12057" s="33"/>
      <c r="AG12057" s="33"/>
      <c r="AX12057" s="37"/>
    </row>
    <row r="12058" spans="32:50" x14ac:dyDescent="0.2">
      <c r="AF12058" s="33"/>
      <c r="AG12058" s="33"/>
      <c r="AX12058" s="37"/>
    </row>
    <row r="12059" spans="32:50" x14ac:dyDescent="0.2">
      <c r="AF12059" s="33"/>
      <c r="AG12059" s="33"/>
      <c r="AX12059" s="37"/>
    </row>
    <row r="12060" spans="32:50" x14ac:dyDescent="0.2">
      <c r="AF12060" s="33"/>
      <c r="AG12060" s="33"/>
      <c r="AX12060" s="37"/>
    </row>
    <row r="12061" spans="32:50" x14ac:dyDescent="0.2">
      <c r="AF12061" s="33"/>
      <c r="AG12061" s="33"/>
      <c r="AX12061" s="37"/>
    </row>
    <row r="12062" spans="32:50" x14ac:dyDescent="0.2">
      <c r="AF12062" s="33"/>
      <c r="AG12062" s="33"/>
      <c r="AX12062" s="37"/>
    </row>
    <row r="12063" spans="32:50" x14ac:dyDescent="0.2">
      <c r="AF12063" s="33"/>
      <c r="AG12063" s="33"/>
      <c r="AX12063" s="37"/>
    </row>
    <row r="12064" spans="32:50" x14ac:dyDescent="0.2">
      <c r="AF12064" s="33"/>
      <c r="AG12064" s="33"/>
      <c r="AX12064" s="37"/>
    </row>
    <row r="12065" spans="32:50" x14ac:dyDescent="0.2">
      <c r="AF12065" s="33"/>
      <c r="AG12065" s="33"/>
      <c r="AX12065" s="37"/>
    </row>
    <row r="12066" spans="32:50" x14ac:dyDescent="0.2">
      <c r="AF12066" s="33"/>
      <c r="AG12066" s="33"/>
      <c r="AX12066" s="37"/>
    </row>
    <row r="12067" spans="32:50" x14ac:dyDescent="0.2">
      <c r="AF12067" s="33"/>
      <c r="AG12067" s="33"/>
      <c r="AX12067" s="37"/>
    </row>
    <row r="12068" spans="32:50" x14ac:dyDescent="0.2">
      <c r="AF12068" s="33"/>
      <c r="AG12068" s="33"/>
      <c r="AX12068" s="37"/>
    </row>
    <row r="12069" spans="32:50" x14ac:dyDescent="0.2">
      <c r="AF12069" s="33"/>
      <c r="AG12069" s="33"/>
      <c r="AX12069" s="37"/>
    </row>
    <row r="12070" spans="32:50" x14ac:dyDescent="0.2">
      <c r="AF12070" s="33"/>
      <c r="AG12070" s="33"/>
      <c r="AX12070" s="37"/>
    </row>
    <row r="12071" spans="32:50" x14ac:dyDescent="0.2">
      <c r="AF12071" s="33"/>
      <c r="AG12071" s="33"/>
      <c r="AX12071" s="37"/>
    </row>
    <row r="12072" spans="32:50" x14ac:dyDescent="0.2">
      <c r="AF12072" s="33"/>
      <c r="AG12072" s="33"/>
      <c r="AX12072" s="37"/>
    </row>
    <row r="12073" spans="32:50" x14ac:dyDescent="0.2">
      <c r="AF12073" s="33"/>
      <c r="AG12073" s="33"/>
      <c r="AX12073" s="37"/>
    </row>
    <row r="12074" spans="32:50" x14ac:dyDescent="0.2">
      <c r="AF12074" s="33"/>
      <c r="AG12074" s="33"/>
      <c r="AX12074" s="37"/>
    </row>
    <row r="12075" spans="32:50" x14ac:dyDescent="0.2">
      <c r="AF12075" s="33"/>
      <c r="AG12075" s="33"/>
      <c r="AX12075" s="37"/>
    </row>
    <row r="12076" spans="32:50" x14ac:dyDescent="0.2">
      <c r="AF12076" s="33"/>
      <c r="AG12076" s="33"/>
      <c r="AX12076" s="37"/>
    </row>
    <row r="12077" spans="32:50" x14ac:dyDescent="0.2">
      <c r="AF12077" s="33"/>
      <c r="AG12077" s="33"/>
      <c r="AX12077" s="37"/>
    </row>
    <row r="12078" spans="32:50" x14ac:dyDescent="0.2">
      <c r="AF12078" s="33"/>
      <c r="AG12078" s="33"/>
      <c r="AX12078" s="37"/>
    </row>
    <row r="12079" spans="32:50" x14ac:dyDescent="0.2">
      <c r="AF12079" s="33"/>
      <c r="AG12079" s="33"/>
      <c r="AX12079" s="37"/>
    </row>
    <row r="12080" spans="32:50" x14ac:dyDescent="0.2">
      <c r="AF12080" s="33"/>
      <c r="AG12080" s="33"/>
      <c r="AX12080" s="37"/>
    </row>
    <row r="12081" spans="32:50" x14ac:dyDescent="0.2">
      <c r="AF12081" s="33"/>
      <c r="AG12081" s="33"/>
      <c r="AX12081" s="37"/>
    </row>
    <row r="12082" spans="32:50" x14ac:dyDescent="0.2">
      <c r="AF12082" s="33"/>
      <c r="AG12082" s="33"/>
      <c r="AX12082" s="37"/>
    </row>
    <row r="12083" spans="32:50" x14ac:dyDescent="0.2">
      <c r="AF12083" s="33"/>
      <c r="AG12083" s="33"/>
      <c r="AX12083" s="37"/>
    </row>
    <row r="12084" spans="32:50" x14ac:dyDescent="0.2">
      <c r="AF12084" s="33"/>
      <c r="AG12084" s="33"/>
      <c r="AX12084" s="37"/>
    </row>
    <row r="12085" spans="32:50" x14ac:dyDescent="0.2">
      <c r="AF12085" s="33"/>
      <c r="AG12085" s="33"/>
      <c r="AX12085" s="37"/>
    </row>
    <row r="12086" spans="32:50" x14ac:dyDescent="0.2">
      <c r="AF12086" s="33"/>
      <c r="AG12086" s="33"/>
      <c r="AX12086" s="37"/>
    </row>
    <row r="12087" spans="32:50" x14ac:dyDescent="0.2">
      <c r="AF12087" s="33"/>
      <c r="AG12087" s="33"/>
      <c r="AX12087" s="37"/>
    </row>
    <row r="12088" spans="32:50" x14ac:dyDescent="0.2">
      <c r="AF12088" s="33"/>
      <c r="AG12088" s="33"/>
      <c r="AX12088" s="37"/>
    </row>
    <row r="12089" spans="32:50" x14ac:dyDescent="0.2">
      <c r="AF12089" s="33"/>
      <c r="AG12089" s="33"/>
      <c r="AX12089" s="37"/>
    </row>
    <row r="12090" spans="32:50" x14ac:dyDescent="0.2">
      <c r="AF12090" s="33"/>
      <c r="AG12090" s="33"/>
      <c r="AX12090" s="37"/>
    </row>
    <row r="12091" spans="32:50" x14ac:dyDescent="0.2">
      <c r="AF12091" s="33"/>
      <c r="AG12091" s="33"/>
      <c r="AX12091" s="37"/>
    </row>
    <row r="12092" spans="32:50" x14ac:dyDescent="0.2">
      <c r="AF12092" s="33"/>
      <c r="AG12092" s="33"/>
      <c r="AX12092" s="37"/>
    </row>
    <row r="12093" spans="32:50" x14ac:dyDescent="0.2">
      <c r="AF12093" s="33"/>
      <c r="AG12093" s="33"/>
      <c r="AX12093" s="37"/>
    </row>
    <row r="12094" spans="32:50" x14ac:dyDescent="0.2">
      <c r="AF12094" s="33"/>
      <c r="AG12094" s="33"/>
      <c r="AX12094" s="37"/>
    </row>
    <row r="12095" spans="32:50" x14ac:dyDescent="0.2">
      <c r="AF12095" s="33"/>
      <c r="AG12095" s="33"/>
      <c r="AX12095" s="37"/>
    </row>
    <row r="12096" spans="32:50" x14ac:dyDescent="0.2">
      <c r="AF12096" s="33"/>
      <c r="AG12096" s="33"/>
      <c r="AX12096" s="37"/>
    </row>
    <row r="12097" spans="32:50" x14ac:dyDescent="0.2">
      <c r="AF12097" s="33"/>
      <c r="AG12097" s="33"/>
      <c r="AX12097" s="37"/>
    </row>
    <row r="12098" spans="32:50" x14ac:dyDescent="0.2">
      <c r="AF12098" s="33"/>
      <c r="AG12098" s="33"/>
      <c r="AX12098" s="37"/>
    </row>
    <row r="12099" spans="32:50" x14ac:dyDescent="0.2">
      <c r="AF12099" s="33"/>
      <c r="AG12099" s="33"/>
      <c r="AX12099" s="37"/>
    </row>
    <row r="12100" spans="32:50" x14ac:dyDescent="0.2">
      <c r="AF12100" s="33"/>
      <c r="AG12100" s="33"/>
      <c r="AX12100" s="37"/>
    </row>
    <row r="12101" spans="32:50" x14ac:dyDescent="0.2">
      <c r="AF12101" s="33"/>
      <c r="AG12101" s="33"/>
      <c r="AX12101" s="37"/>
    </row>
    <row r="12102" spans="32:50" x14ac:dyDescent="0.2">
      <c r="AF12102" s="33"/>
      <c r="AG12102" s="33"/>
      <c r="AX12102" s="37"/>
    </row>
    <row r="12103" spans="32:50" x14ac:dyDescent="0.2">
      <c r="AF12103" s="33"/>
      <c r="AG12103" s="33"/>
      <c r="AX12103" s="37"/>
    </row>
    <row r="12104" spans="32:50" x14ac:dyDescent="0.2">
      <c r="AF12104" s="33"/>
      <c r="AG12104" s="33"/>
      <c r="AX12104" s="37"/>
    </row>
    <row r="12105" spans="32:50" x14ac:dyDescent="0.2">
      <c r="AF12105" s="33"/>
      <c r="AG12105" s="33"/>
      <c r="AX12105" s="37"/>
    </row>
    <row r="12106" spans="32:50" x14ac:dyDescent="0.2">
      <c r="AF12106" s="33"/>
      <c r="AG12106" s="33"/>
      <c r="AX12106" s="37"/>
    </row>
    <row r="12107" spans="32:50" x14ac:dyDescent="0.2">
      <c r="AF12107" s="33"/>
      <c r="AG12107" s="33"/>
      <c r="AX12107" s="37"/>
    </row>
    <row r="12108" spans="32:50" x14ac:dyDescent="0.2">
      <c r="AF12108" s="33"/>
      <c r="AG12108" s="33"/>
      <c r="AX12108" s="37"/>
    </row>
    <row r="12109" spans="32:50" x14ac:dyDescent="0.2">
      <c r="AF12109" s="33"/>
      <c r="AG12109" s="33"/>
      <c r="AX12109" s="37"/>
    </row>
    <row r="12110" spans="32:50" x14ac:dyDescent="0.2">
      <c r="AF12110" s="33"/>
      <c r="AG12110" s="33"/>
      <c r="AX12110" s="37"/>
    </row>
    <row r="12111" spans="32:50" x14ac:dyDescent="0.2">
      <c r="AF12111" s="33"/>
      <c r="AG12111" s="33"/>
      <c r="AX12111" s="37"/>
    </row>
    <row r="12112" spans="32:50" x14ac:dyDescent="0.2">
      <c r="AF12112" s="33"/>
      <c r="AG12112" s="33"/>
      <c r="AX12112" s="37"/>
    </row>
    <row r="12113" spans="32:50" x14ac:dyDescent="0.2">
      <c r="AF12113" s="33"/>
      <c r="AG12113" s="33"/>
      <c r="AX12113" s="37"/>
    </row>
    <row r="12114" spans="32:50" x14ac:dyDescent="0.2">
      <c r="AF12114" s="33"/>
      <c r="AG12114" s="33"/>
      <c r="AX12114" s="37"/>
    </row>
    <row r="12115" spans="32:50" x14ac:dyDescent="0.2">
      <c r="AF12115" s="33"/>
      <c r="AG12115" s="33"/>
      <c r="AX12115" s="37"/>
    </row>
    <row r="12116" spans="32:50" x14ac:dyDescent="0.2">
      <c r="AF12116" s="33"/>
      <c r="AG12116" s="33"/>
      <c r="AX12116" s="37"/>
    </row>
    <row r="12117" spans="32:50" x14ac:dyDescent="0.2">
      <c r="AF12117" s="33"/>
      <c r="AG12117" s="33"/>
      <c r="AX12117" s="37"/>
    </row>
    <row r="12118" spans="32:50" x14ac:dyDescent="0.2">
      <c r="AF12118" s="33"/>
      <c r="AG12118" s="33"/>
      <c r="AX12118" s="37"/>
    </row>
    <row r="12119" spans="32:50" x14ac:dyDescent="0.2">
      <c r="AF12119" s="33"/>
      <c r="AG12119" s="33"/>
      <c r="AX12119" s="37"/>
    </row>
    <row r="12120" spans="32:50" x14ac:dyDescent="0.2">
      <c r="AF12120" s="33"/>
      <c r="AG12120" s="33"/>
      <c r="AX12120" s="37"/>
    </row>
    <row r="12121" spans="32:50" x14ac:dyDescent="0.2">
      <c r="AF12121" s="33"/>
      <c r="AG12121" s="33"/>
      <c r="AX12121" s="37"/>
    </row>
    <row r="12122" spans="32:50" x14ac:dyDescent="0.2">
      <c r="AF12122" s="33"/>
      <c r="AG12122" s="33"/>
      <c r="AX12122" s="37"/>
    </row>
    <row r="12123" spans="32:50" x14ac:dyDescent="0.2">
      <c r="AF12123" s="33"/>
      <c r="AG12123" s="33"/>
      <c r="AX12123" s="37"/>
    </row>
    <row r="12124" spans="32:50" x14ac:dyDescent="0.2">
      <c r="AF12124" s="33"/>
      <c r="AG12124" s="33"/>
      <c r="AX12124" s="37"/>
    </row>
    <row r="12125" spans="32:50" x14ac:dyDescent="0.2">
      <c r="AF12125" s="33"/>
      <c r="AG12125" s="33"/>
      <c r="AX12125" s="37"/>
    </row>
    <row r="12126" spans="32:50" x14ac:dyDescent="0.2">
      <c r="AF12126" s="33"/>
      <c r="AG12126" s="33"/>
      <c r="AX12126" s="37"/>
    </row>
    <row r="12127" spans="32:50" x14ac:dyDescent="0.2">
      <c r="AF12127" s="33"/>
      <c r="AG12127" s="33"/>
      <c r="AX12127" s="37"/>
    </row>
    <row r="12128" spans="32:50" x14ac:dyDescent="0.2">
      <c r="AF12128" s="33"/>
      <c r="AG12128" s="33"/>
      <c r="AX12128" s="37"/>
    </row>
    <row r="12129" spans="32:50" x14ac:dyDescent="0.2">
      <c r="AF12129" s="33"/>
      <c r="AG12129" s="33"/>
      <c r="AX12129" s="37"/>
    </row>
    <row r="12130" spans="32:50" x14ac:dyDescent="0.2">
      <c r="AF12130" s="33"/>
      <c r="AG12130" s="33"/>
      <c r="AX12130" s="37"/>
    </row>
    <row r="12131" spans="32:50" x14ac:dyDescent="0.2">
      <c r="AF12131" s="33"/>
      <c r="AG12131" s="33"/>
      <c r="AX12131" s="37"/>
    </row>
    <row r="12132" spans="32:50" x14ac:dyDescent="0.2">
      <c r="AF12132" s="33"/>
      <c r="AG12132" s="33"/>
      <c r="AX12132" s="37"/>
    </row>
    <row r="12133" spans="32:50" x14ac:dyDescent="0.2">
      <c r="AF12133" s="33"/>
      <c r="AG12133" s="33"/>
      <c r="AX12133" s="37"/>
    </row>
    <row r="12134" spans="32:50" x14ac:dyDescent="0.2">
      <c r="AF12134" s="33"/>
      <c r="AG12134" s="33"/>
      <c r="AX12134" s="37"/>
    </row>
    <row r="12135" spans="32:50" x14ac:dyDescent="0.2">
      <c r="AF12135" s="33"/>
      <c r="AG12135" s="33"/>
      <c r="AX12135" s="37"/>
    </row>
    <row r="12136" spans="32:50" x14ac:dyDescent="0.2">
      <c r="AF12136" s="33"/>
      <c r="AG12136" s="33"/>
      <c r="AX12136" s="37"/>
    </row>
    <row r="12137" spans="32:50" x14ac:dyDescent="0.2">
      <c r="AF12137" s="33"/>
      <c r="AG12137" s="33"/>
      <c r="AX12137" s="37"/>
    </row>
    <row r="12138" spans="32:50" x14ac:dyDescent="0.2">
      <c r="AF12138" s="33"/>
      <c r="AG12138" s="33"/>
      <c r="AX12138" s="37"/>
    </row>
    <row r="12139" spans="32:50" x14ac:dyDescent="0.2">
      <c r="AF12139" s="33"/>
      <c r="AG12139" s="33"/>
      <c r="AX12139" s="37"/>
    </row>
    <row r="12140" spans="32:50" x14ac:dyDescent="0.2">
      <c r="AF12140" s="33"/>
      <c r="AG12140" s="33"/>
      <c r="AX12140" s="37"/>
    </row>
    <row r="12141" spans="32:50" x14ac:dyDescent="0.2">
      <c r="AF12141" s="33"/>
      <c r="AG12141" s="33"/>
      <c r="AX12141" s="37"/>
    </row>
    <row r="12142" spans="32:50" x14ac:dyDescent="0.2">
      <c r="AF12142" s="33"/>
      <c r="AG12142" s="33"/>
      <c r="AX12142" s="37"/>
    </row>
    <row r="12143" spans="32:50" x14ac:dyDescent="0.2">
      <c r="AF12143" s="33"/>
      <c r="AG12143" s="33"/>
      <c r="AX12143" s="37"/>
    </row>
    <row r="12144" spans="32:50" x14ac:dyDescent="0.2">
      <c r="AF12144" s="33"/>
      <c r="AG12144" s="33"/>
      <c r="AX12144" s="37"/>
    </row>
    <row r="12145" spans="32:50" x14ac:dyDescent="0.2">
      <c r="AF12145" s="33"/>
      <c r="AG12145" s="33"/>
      <c r="AX12145" s="37"/>
    </row>
    <row r="12146" spans="32:50" x14ac:dyDescent="0.2">
      <c r="AF12146" s="33"/>
      <c r="AG12146" s="33"/>
      <c r="AX12146" s="37"/>
    </row>
    <row r="12147" spans="32:50" x14ac:dyDescent="0.2">
      <c r="AF12147" s="33"/>
      <c r="AG12147" s="33"/>
      <c r="AX12147" s="37"/>
    </row>
    <row r="12148" spans="32:50" x14ac:dyDescent="0.2">
      <c r="AF12148" s="33"/>
      <c r="AG12148" s="33"/>
      <c r="AX12148" s="37"/>
    </row>
    <row r="12149" spans="32:50" x14ac:dyDescent="0.2">
      <c r="AF12149" s="33"/>
      <c r="AG12149" s="33"/>
      <c r="AX12149" s="37"/>
    </row>
    <row r="12150" spans="32:50" x14ac:dyDescent="0.2">
      <c r="AF12150" s="33"/>
      <c r="AG12150" s="33"/>
      <c r="AX12150" s="37"/>
    </row>
    <row r="12151" spans="32:50" x14ac:dyDescent="0.2">
      <c r="AF12151" s="33"/>
      <c r="AG12151" s="33"/>
      <c r="AX12151" s="37"/>
    </row>
    <row r="12152" spans="32:50" x14ac:dyDescent="0.2">
      <c r="AF12152" s="33"/>
      <c r="AG12152" s="33"/>
      <c r="AX12152" s="37"/>
    </row>
    <row r="12153" spans="32:50" x14ac:dyDescent="0.2">
      <c r="AF12153" s="33"/>
      <c r="AG12153" s="33"/>
      <c r="AX12153" s="37"/>
    </row>
    <row r="12154" spans="32:50" x14ac:dyDescent="0.2">
      <c r="AF12154" s="33"/>
      <c r="AG12154" s="33"/>
      <c r="AX12154" s="37"/>
    </row>
    <row r="12155" spans="32:50" x14ac:dyDescent="0.2">
      <c r="AF12155" s="33"/>
      <c r="AG12155" s="33"/>
      <c r="AX12155" s="37"/>
    </row>
    <row r="12156" spans="32:50" x14ac:dyDescent="0.2">
      <c r="AF12156" s="33"/>
      <c r="AG12156" s="33"/>
      <c r="AX12156" s="37"/>
    </row>
    <row r="12157" spans="32:50" x14ac:dyDescent="0.2">
      <c r="AF12157" s="33"/>
      <c r="AG12157" s="33"/>
      <c r="AX12157" s="37"/>
    </row>
    <row r="12158" spans="32:50" x14ac:dyDescent="0.2">
      <c r="AF12158" s="33"/>
      <c r="AG12158" s="33"/>
      <c r="AX12158" s="37"/>
    </row>
    <row r="12159" spans="32:50" x14ac:dyDescent="0.2">
      <c r="AF12159" s="33"/>
      <c r="AG12159" s="33"/>
      <c r="AX12159" s="37"/>
    </row>
    <row r="12160" spans="32:50" x14ac:dyDescent="0.2">
      <c r="AF12160" s="33"/>
      <c r="AG12160" s="33"/>
      <c r="AX12160" s="37"/>
    </row>
    <row r="12161" spans="32:50" x14ac:dyDescent="0.2">
      <c r="AF12161" s="33"/>
      <c r="AG12161" s="33"/>
      <c r="AX12161" s="37"/>
    </row>
    <row r="12162" spans="32:50" x14ac:dyDescent="0.2">
      <c r="AF12162" s="33"/>
      <c r="AG12162" s="33"/>
      <c r="AX12162" s="37"/>
    </row>
    <row r="12163" spans="32:50" x14ac:dyDescent="0.2">
      <c r="AF12163" s="33"/>
      <c r="AG12163" s="33"/>
      <c r="AX12163" s="37"/>
    </row>
    <row r="12164" spans="32:50" x14ac:dyDescent="0.2">
      <c r="AF12164" s="33"/>
      <c r="AG12164" s="33"/>
      <c r="AX12164" s="37"/>
    </row>
    <row r="12165" spans="32:50" x14ac:dyDescent="0.2">
      <c r="AF12165" s="33"/>
      <c r="AG12165" s="33"/>
      <c r="AX12165" s="37"/>
    </row>
    <row r="12166" spans="32:50" x14ac:dyDescent="0.2">
      <c r="AF12166" s="33"/>
      <c r="AG12166" s="33"/>
      <c r="AX12166" s="37"/>
    </row>
    <row r="12167" spans="32:50" x14ac:dyDescent="0.2">
      <c r="AF12167" s="33"/>
      <c r="AG12167" s="33"/>
      <c r="AX12167" s="37"/>
    </row>
    <row r="12168" spans="32:50" x14ac:dyDescent="0.2">
      <c r="AF12168" s="33"/>
      <c r="AG12168" s="33"/>
      <c r="AX12168" s="37"/>
    </row>
    <row r="12169" spans="32:50" x14ac:dyDescent="0.2">
      <c r="AF12169" s="33"/>
      <c r="AG12169" s="33"/>
      <c r="AX12169" s="37"/>
    </row>
    <row r="12170" spans="32:50" x14ac:dyDescent="0.2">
      <c r="AF12170" s="33"/>
      <c r="AG12170" s="33"/>
      <c r="AX12170" s="37"/>
    </row>
    <row r="12171" spans="32:50" x14ac:dyDescent="0.2">
      <c r="AF12171" s="33"/>
      <c r="AG12171" s="33"/>
      <c r="AX12171" s="37"/>
    </row>
    <row r="12172" spans="32:50" x14ac:dyDescent="0.2">
      <c r="AF12172" s="33"/>
      <c r="AG12172" s="33"/>
      <c r="AX12172" s="37"/>
    </row>
    <row r="12173" spans="32:50" x14ac:dyDescent="0.2">
      <c r="AF12173" s="33"/>
      <c r="AG12173" s="33"/>
      <c r="AX12173" s="37"/>
    </row>
    <row r="12174" spans="32:50" x14ac:dyDescent="0.2">
      <c r="AF12174" s="33"/>
      <c r="AG12174" s="33"/>
      <c r="AX12174" s="37"/>
    </row>
    <row r="12175" spans="32:50" x14ac:dyDescent="0.2">
      <c r="AF12175" s="33"/>
      <c r="AG12175" s="33"/>
      <c r="AX12175" s="37"/>
    </row>
    <row r="12176" spans="32:50" x14ac:dyDescent="0.2">
      <c r="AF12176" s="33"/>
      <c r="AG12176" s="33"/>
      <c r="AX12176" s="37"/>
    </row>
    <row r="12177" spans="32:50" x14ac:dyDescent="0.2">
      <c r="AF12177" s="33"/>
      <c r="AG12177" s="33"/>
      <c r="AX12177" s="37"/>
    </row>
    <row r="12178" spans="32:50" x14ac:dyDescent="0.2">
      <c r="AF12178" s="33"/>
      <c r="AG12178" s="33"/>
      <c r="AX12178" s="37"/>
    </row>
    <row r="12179" spans="32:50" x14ac:dyDescent="0.2">
      <c r="AF12179" s="33"/>
      <c r="AG12179" s="33"/>
      <c r="AX12179" s="37"/>
    </row>
    <row r="12180" spans="32:50" x14ac:dyDescent="0.2">
      <c r="AF12180" s="33"/>
      <c r="AG12180" s="33"/>
      <c r="AX12180" s="37"/>
    </row>
    <row r="12181" spans="32:50" x14ac:dyDescent="0.2">
      <c r="AF12181" s="33"/>
      <c r="AG12181" s="33"/>
      <c r="AX12181" s="37"/>
    </row>
    <row r="12182" spans="32:50" x14ac:dyDescent="0.2">
      <c r="AF12182" s="33"/>
      <c r="AG12182" s="33"/>
      <c r="AX12182" s="37"/>
    </row>
    <row r="12183" spans="32:50" x14ac:dyDescent="0.2">
      <c r="AF12183" s="33"/>
      <c r="AG12183" s="33"/>
      <c r="AX12183" s="37"/>
    </row>
    <row r="12184" spans="32:50" x14ac:dyDescent="0.2">
      <c r="AF12184" s="33"/>
      <c r="AG12184" s="33"/>
      <c r="AX12184" s="37"/>
    </row>
    <row r="12185" spans="32:50" x14ac:dyDescent="0.2">
      <c r="AF12185" s="33"/>
      <c r="AG12185" s="33"/>
      <c r="AX12185" s="37"/>
    </row>
    <row r="12186" spans="32:50" x14ac:dyDescent="0.2">
      <c r="AF12186" s="33"/>
      <c r="AG12186" s="33"/>
      <c r="AX12186" s="37"/>
    </row>
    <row r="12187" spans="32:50" x14ac:dyDescent="0.2">
      <c r="AF12187" s="33"/>
      <c r="AG12187" s="33"/>
      <c r="AX12187" s="37"/>
    </row>
    <row r="12188" spans="32:50" x14ac:dyDescent="0.2">
      <c r="AF12188" s="33"/>
      <c r="AG12188" s="33"/>
      <c r="AX12188" s="37"/>
    </row>
    <row r="12189" spans="32:50" x14ac:dyDescent="0.2">
      <c r="AF12189" s="33"/>
      <c r="AG12189" s="33"/>
      <c r="AX12189" s="37"/>
    </row>
    <row r="12190" spans="32:50" x14ac:dyDescent="0.2">
      <c r="AF12190" s="33"/>
      <c r="AG12190" s="33"/>
      <c r="AX12190" s="37"/>
    </row>
    <row r="12191" spans="32:50" x14ac:dyDescent="0.2">
      <c r="AF12191" s="33"/>
      <c r="AG12191" s="33"/>
      <c r="AX12191" s="37"/>
    </row>
    <row r="12192" spans="32:50" x14ac:dyDescent="0.2">
      <c r="AF12192" s="33"/>
      <c r="AG12192" s="33"/>
      <c r="AX12192" s="37"/>
    </row>
    <row r="12193" spans="32:50" x14ac:dyDescent="0.2">
      <c r="AF12193" s="33"/>
      <c r="AG12193" s="33"/>
      <c r="AX12193" s="37"/>
    </row>
    <row r="12194" spans="32:50" x14ac:dyDescent="0.2">
      <c r="AF12194" s="33"/>
      <c r="AG12194" s="33"/>
      <c r="AX12194" s="37"/>
    </row>
    <row r="12195" spans="32:50" x14ac:dyDescent="0.2">
      <c r="AF12195" s="33"/>
      <c r="AG12195" s="33"/>
      <c r="AX12195" s="37"/>
    </row>
    <row r="12196" spans="32:50" x14ac:dyDescent="0.2">
      <c r="AF12196" s="33"/>
      <c r="AG12196" s="33"/>
      <c r="AX12196" s="37"/>
    </row>
    <row r="12197" spans="32:50" x14ac:dyDescent="0.2">
      <c r="AF12197" s="33"/>
      <c r="AG12197" s="33"/>
      <c r="AX12197" s="37"/>
    </row>
    <row r="12198" spans="32:50" x14ac:dyDescent="0.2">
      <c r="AF12198" s="33"/>
      <c r="AG12198" s="33"/>
      <c r="AX12198" s="37"/>
    </row>
    <row r="12199" spans="32:50" x14ac:dyDescent="0.2">
      <c r="AF12199" s="33"/>
      <c r="AG12199" s="33"/>
      <c r="AX12199" s="37"/>
    </row>
    <row r="12200" spans="32:50" x14ac:dyDescent="0.2">
      <c r="AF12200" s="33"/>
      <c r="AG12200" s="33"/>
      <c r="AX12200" s="37"/>
    </row>
    <row r="12201" spans="32:50" x14ac:dyDescent="0.2">
      <c r="AF12201" s="33"/>
      <c r="AG12201" s="33"/>
      <c r="AX12201" s="37"/>
    </row>
    <row r="12202" spans="32:50" x14ac:dyDescent="0.2">
      <c r="AF12202" s="33"/>
      <c r="AG12202" s="33"/>
      <c r="AX12202" s="37"/>
    </row>
    <row r="12203" spans="32:50" x14ac:dyDescent="0.2">
      <c r="AF12203" s="33"/>
      <c r="AG12203" s="33"/>
      <c r="AX12203" s="37"/>
    </row>
    <row r="12204" spans="32:50" x14ac:dyDescent="0.2">
      <c r="AF12204" s="33"/>
      <c r="AG12204" s="33"/>
      <c r="AX12204" s="37"/>
    </row>
    <row r="12205" spans="32:50" x14ac:dyDescent="0.2">
      <c r="AF12205" s="33"/>
      <c r="AG12205" s="33"/>
      <c r="AX12205" s="37"/>
    </row>
    <row r="12206" spans="32:50" x14ac:dyDescent="0.2">
      <c r="AF12206" s="33"/>
      <c r="AG12206" s="33"/>
      <c r="AX12206" s="37"/>
    </row>
    <row r="12207" spans="32:50" x14ac:dyDescent="0.2">
      <c r="AF12207" s="33"/>
      <c r="AG12207" s="33"/>
      <c r="AX12207" s="37"/>
    </row>
    <row r="12208" spans="32:50" x14ac:dyDescent="0.2">
      <c r="AF12208" s="33"/>
      <c r="AG12208" s="33"/>
      <c r="AX12208" s="37"/>
    </row>
    <row r="12209" spans="32:50" x14ac:dyDescent="0.2">
      <c r="AF12209" s="33"/>
      <c r="AG12209" s="33"/>
      <c r="AX12209" s="37"/>
    </row>
    <row r="12210" spans="32:50" x14ac:dyDescent="0.2">
      <c r="AF12210" s="33"/>
      <c r="AG12210" s="33"/>
      <c r="AX12210" s="37"/>
    </row>
    <row r="12211" spans="32:50" x14ac:dyDescent="0.2">
      <c r="AF12211" s="33"/>
      <c r="AG12211" s="33"/>
      <c r="AX12211" s="37"/>
    </row>
    <row r="12212" spans="32:50" x14ac:dyDescent="0.2">
      <c r="AF12212" s="33"/>
      <c r="AG12212" s="33"/>
      <c r="AX12212" s="37"/>
    </row>
    <row r="12213" spans="32:50" x14ac:dyDescent="0.2">
      <c r="AF12213" s="33"/>
      <c r="AG12213" s="33"/>
      <c r="AX12213" s="37"/>
    </row>
    <row r="12214" spans="32:50" x14ac:dyDescent="0.2">
      <c r="AF12214" s="33"/>
      <c r="AG12214" s="33"/>
      <c r="AX12214" s="37"/>
    </row>
    <row r="12215" spans="32:50" x14ac:dyDescent="0.2">
      <c r="AF12215" s="33"/>
      <c r="AG12215" s="33"/>
      <c r="AX12215" s="37"/>
    </row>
    <row r="12216" spans="32:50" x14ac:dyDescent="0.2">
      <c r="AF12216" s="33"/>
      <c r="AG12216" s="33"/>
      <c r="AX12216" s="37"/>
    </row>
    <row r="12217" spans="32:50" x14ac:dyDescent="0.2">
      <c r="AF12217" s="33"/>
      <c r="AG12217" s="33"/>
      <c r="AX12217" s="37"/>
    </row>
    <row r="12218" spans="32:50" x14ac:dyDescent="0.2">
      <c r="AF12218" s="33"/>
      <c r="AG12218" s="33"/>
      <c r="AX12218" s="37"/>
    </row>
    <row r="12219" spans="32:50" x14ac:dyDescent="0.2">
      <c r="AF12219" s="33"/>
      <c r="AG12219" s="33"/>
      <c r="AX12219" s="37"/>
    </row>
    <row r="12220" spans="32:50" x14ac:dyDescent="0.2">
      <c r="AF12220" s="33"/>
      <c r="AG12220" s="33"/>
      <c r="AX12220" s="37"/>
    </row>
    <row r="12221" spans="32:50" x14ac:dyDescent="0.2">
      <c r="AF12221" s="33"/>
      <c r="AG12221" s="33"/>
      <c r="AX12221" s="37"/>
    </row>
    <row r="12222" spans="32:50" x14ac:dyDescent="0.2">
      <c r="AF12222" s="33"/>
      <c r="AG12222" s="33"/>
      <c r="AX12222" s="37"/>
    </row>
    <row r="12223" spans="32:50" x14ac:dyDescent="0.2">
      <c r="AF12223" s="33"/>
      <c r="AG12223" s="33"/>
      <c r="AX12223" s="37"/>
    </row>
    <row r="12224" spans="32:50" x14ac:dyDescent="0.2">
      <c r="AF12224" s="33"/>
      <c r="AG12224" s="33"/>
      <c r="AX12224" s="37"/>
    </row>
    <row r="12225" spans="32:50" x14ac:dyDescent="0.2">
      <c r="AF12225" s="33"/>
      <c r="AG12225" s="33"/>
      <c r="AX12225" s="37"/>
    </row>
    <row r="12226" spans="32:50" x14ac:dyDescent="0.2">
      <c r="AG12226" s="33"/>
      <c r="AX12226" s="37"/>
    </row>
    <row r="12227" spans="32:50" x14ac:dyDescent="0.2">
      <c r="AG12227" s="33"/>
      <c r="AX12227" s="37"/>
    </row>
    <row r="12228" spans="32:50" x14ac:dyDescent="0.2">
      <c r="AG12228" s="33"/>
      <c r="AX12228" s="37"/>
    </row>
    <row r="12229" spans="32:50" x14ac:dyDescent="0.2">
      <c r="AG12229" s="33"/>
      <c r="AX12229" s="37"/>
    </row>
    <row r="12230" spans="32:50" x14ac:dyDescent="0.2">
      <c r="AG12230" s="33"/>
      <c r="AX12230" s="37"/>
    </row>
    <row r="12231" spans="32:50" x14ac:dyDescent="0.2">
      <c r="AG12231" s="33"/>
      <c r="AX12231" s="37"/>
    </row>
    <row r="12232" spans="32:50" x14ac:dyDescent="0.2">
      <c r="AG12232" s="33"/>
      <c r="AX12232" s="37"/>
    </row>
    <row r="12233" spans="32:50" x14ac:dyDescent="0.2">
      <c r="AG12233" s="33"/>
      <c r="AX12233" s="37"/>
    </row>
    <row r="12234" spans="32:50" x14ac:dyDescent="0.2">
      <c r="AG12234" s="33"/>
      <c r="AX12234" s="37"/>
    </row>
    <row r="12235" spans="32:50" x14ac:dyDescent="0.2">
      <c r="AG12235" s="33"/>
      <c r="AX12235" s="37"/>
    </row>
    <row r="12236" spans="32:50" x14ac:dyDescent="0.2">
      <c r="AG12236" s="33"/>
      <c r="AX12236" s="37"/>
    </row>
    <row r="12237" spans="32:50" x14ac:dyDescent="0.2">
      <c r="AG12237" s="33"/>
      <c r="AX12237" s="37"/>
    </row>
    <row r="12238" spans="32:50" x14ac:dyDescent="0.2">
      <c r="AG12238" s="33"/>
      <c r="AX12238" s="37"/>
    </row>
    <row r="12239" spans="32:50" x14ac:dyDescent="0.2">
      <c r="AG12239" s="33"/>
      <c r="AX12239" s="37"/>
    </row>
    <row r="12240" spans="32:50" x14ac:dyDescent="0.2">
      <c r="AG12240" s="33"/>
      <c r="AX12240" s="37"/>
    </row>
    <row r="12241" spans="33:50" x14ac:dyDescent="0.2">
      <c r="AG12241" s="33"/>
      <c r="AX12241" s="37"/>
    </row>
    <row r="12242" spans="33:50" x14ac:dyDescent="0.2">
      <c r="AG12242" s="33"/>
      <c r="AX12242" s="37"/>
    </row>
    <row r="12243" spans="33:50" x14ac:dyDescent="0.2">
      <c r="AG12243" s="33"/>
      <c r="AX12243" s="37"/>
    </row>
    <row r="12244" spans="33:50" x14ac:dyDescent="0.2">
      <c r="AG12244" s="33"/>
      <c r="AX12244" s="37"/>
    </row>
    <row r="12245" spans="33:50" x14ac:dyDescent="0.2">
      <c r="AG12245" s="33"/>
      <c r="AX12245" s="37"/>
    </row>
    <row r="12246" spans="33:50" x14ac:dyDescent="0.2">
      <c r="AG12246" s="33"/>
      <c r="AX12246" s="37"/>
    </row>
    <row r="12247" spans="33:50" x14ac:dyDescent="0.2">
      <c r="AG12247" s="33"/>
      <c r="AX12247" s="37"/>
    </row>
    <row r="12248" spans="33:50" x14ac:dyDescent="0.2">
      <c r="AG12248" s="33"/>
      <c r="AX12248" s="37"/>
    </row>
    <row r="12249" spans="33:50" x14ac:dyDescent="0.2">
      <c r="AG12249" s="33"/>
      <c r="AX12249" s="37"/>
    </row>
    <row r="12250" spans="33:50" x14ac:dyDescent="0.2">
      <c r="AG12250" s="33"/>
      <c r="AX12250" s="37"/>
    </row>
    <row r="12251" spans="33:50" x14ac:dyDescent="0.2">
      <c r="AG12251" s="33"/>
      <c r="AX12251" s="37"/>
    </row>
    <row r="12252" spans="33:50" x14ac:dyDescent="0.2">
      <c r="AG12252" s="33"/>
      <c r="AX12252" s="37"/>
    </row>
    <row r="12253" spans="33:50" x14ac:dyDescent="0.2">
      <c r="AG12253" s="33"/>
      <c r="AX12253" s="37"/>
    </row>
    <row r="12254" spans="33:50" x14ac:dyDescent="0.2">
      <c r="AG12254" s="33"/>
      <c r="AX12254" s="37"/>
    </row>
    <row r="12255" spans="33:50" x14ac:dyDescent="0.2">
      <c r="AG12255" s="33"/>
      <c r="AX12255" s="37"/>
    </row>
    <row r="12256" spans="33:50" x14ac:dyDescent="0.2">
      <c r="AG12256" s="33"/>
      <c r="AX12256" s="37"/>
    </row>
    <row r="12257" spans="33:50" x14ac:dyDescent="0.2">
      <c r="AG12257" s="33"/>
      <c r="AX12257" s="37"/>
    </row>
    <row r="12258" spans="33:50" x14ac:dyDescent="0.2">
      <c r="AG12258" s="33"/>
      <c r="AX12258" s="37"/>
    </row>
    <row r="12259" spans="33:50" x14ac:dyDescent="0.2">
      <c r="AG12259" s="33"/>
      <c r="AX12259" s="37"/>
    </row>
    <row r="12260" spans="33:50" x14ac:dyDescent="0.2">
      <c r="AG12260" s="33"/>
      <c r="AX12260" s="37"/>
    </row>
    <row r="12261" spans="33:50" x14ac:dyDescent="0.2">
      <c r="AG12261" s="33"/>
      <c r="AX12261" s="37"/>
    </row>
    <row r="12262" spans="33:50" x14ac:dyDescent="0.2">
      <c r="AG12262" s="33"/>
      <c r="AX12262" s="37"/>
    </row>
    <row r="12263" spans="33:50" x14ac:dyDescent="0.2">
      <c r="AG12263" s="33"/>
      <c r="AX12263" s="37"/>
    </row>
    <row r="12264" spans="33:50" x14ac:dyDescent="0.2">
      <c r="AG12264" s="33"/>
      <c r="AX12264" s="37"/>
    </row>
    <row r="12265" spans="33:50" x14ac:dyDescent="0.2">
      <c r="AG12265" s="33"/>
      <c r="AX12265" s="37"/>
    </row>
    <row r="12266" spans="33:50" x14ac:dyDescent="0.2">
      <c r="AG12266" s="33"/>
      <c r="AX12266" s="37"/>
    </row>
    <row r="12267" spans="33:50" x14ac:dyDescent="0.2">
      <c r="AG12267" s="33"/>
      <c r="AX12267" s="37"/>
    </row>
    <row r="12268" spans="33:50" x14ac:dyDescent="0.2">
      <c r="AG12268" s="33"/>
      <c r="AX12268" s="37"/>
    </row>
    <row r="12269" spans="33:50" x14ac:dyDescent="0.2">
      <c r="AG12269" s="33"/>
      <c r="AX12269" s="37"/>
    </row>
    <row r="12270" spans="33:50" x14ac:dyDescent="0.2">
      <c r="AG12270" s="33"/>
      <c r="AX12270" s="37"/>
    </row>
    <row r="12271" spans="33:50" x14ac:dyDescent="0.2">
      <c r="AG12271" s="33"/>
      <c r="AX12271" s="37"/>
    </row>
    <row r="12272" spans="33:50" x14ac:dyDescent="0.2">
      <c r="AG12272" s="33"/>
      <c r="AX12272" s="37"/>
    </row>
    <row r="12273" spans="33:50" x14ac:dyDescent="0.2">
      <c r="AG12273" s="33"/>
      <c r="AX12273" s="37"/>
    </row>
    <row r="12274" spans="33:50" x14ac:dyDescent="0.2">
      <c r="AG12274" s="33"/>
      <c r="AX12274" s="37"/>
    </row>
    <row r="12275" spans="33:50" x14ac:dyDescent="0.2">
      <c r="AG12275" s="33"/>
      <c r="AX12275" s="37"/>
    </row>
    <row r="12276" spans="33:50" x14ac:dyDescent="0.2">
      <c r="AG12276" s="33"/>
      <c r="AX12276" s="37"/>
    </row>
    <row r="12277" spans="33:50" x14ac:dyDescent="0.2">
      <c r="AG12277" s="33"/>
      <c r="AX12277" s="37"/>
    </row>
    <row r="12278" spans="33:50" x14ac:dyDescent="0.2">
      <c r="AG12278" s="33"/>
      <c r="AX12278" s="37"/>
    </row>
    <row r="12279" spans="33:50" x14ac:dyDescent="0.2">
      <c r="AG12279" s="33"/>
      <c r="AX12279" s="37"/>
    </row>
    <row r="12280" spans="33:50" x14ac:dyDescent="0.2">
      <c r="AG12280" s="33"/>
      <c r="AX12280" s="37"/>
    </row>
    <row r="12281" spans="33:50" x14ac:dyDescent="0.2">
      <c r="AG12281" s="33"/>
      <c r="AX12281" s="37"/>
    </row>
    <row r="12282" spans="33:50" x14ac:dyDescent="0.2">
      <c r="AG12282" s="33"/>
      <c r="AX12282" s="37"/>
    </row>
    <row r="12283" spans="33:50" x14ac:dyDescent="0.2">
      <c r="AG12283" s="33"/>
      <c r="AX12283" s="37"/>
    </row>
    <row r="12284" spans="33:50" x14ac:dyDescent="0.2">
      <c r="AG12284" s="33"/>
      <c r="AX12284" s="37"/>
    </row>
    <row r="12285" spans="33:50" x14ac:dyDescent="0.2">
      <c r="AG12285" s="33"/>
      <c r="AX12285" s="37"/>
    </row>
    <row r="12286" spans="33:50" x14ac:dyDescent="0.2">
      <c r="AG12286" s="33"/>
      <c r="AX12286" s="37"/>
    </row>
    <row r="12287" spans="33:50" x14ac:dyDescent="0.2">
      <c r="AG12287" s="33"/>
      <c r="AX12287" s="37"/>
    </row>
    <row r="12288" spans="33:50" x14ac:dyDescent="0.2">
      <c r="AG12288" s="33"/>
      <c r="AX12288" s="37"/>
    </row>
    <row r="12289" spans="33:50" x14ac:dyDescent="0.2">
      <c r="AG12289" s="33"/>
      <c r="AX12289" s="37"/>
    </row>
    <row r="12290" spans="33:50" x14ac:dyDescent="0.2">
      <c r="AG12290" s="33"/>
      <c r="AX12290" s="37"/>
    </row>
    <row r="12291" spans="33:50" x14ac:dyDescent="0.2">
      <c r="AG12291" s="33"/>
      <c r="AX12291" s="37"/>
    </row>
    <row r="12292" spans="33:50" x14ac:dyDescent="0.2">
      <c r="AG12292" s="33"/>
      <c r="AX12292" s="37"/>
    </row>
    <row r="12293" spans="33:50" x14ac:dyDescent="0.2">
      <c r="AG12293" s="33"/>
      <c r="AX12293" s="37"/>
    </row>
    <row r="12294" spans="33:50" x14ac:dyDescent="0.2">
      <c r="AG12294" s="33"/>
      <c r="AX12294" s="37"/>
    </row>
    <row r="12295" spans="33:50" x14ac:dyDescent="0.2">
      <c r="AG12295" s="33"/>
      <c r="AX12295" s="37"/>
    </row>
    <row r="12296" spans="33:50" x14ac:dyDescent="0.2">
      <c r="AG12296" s="33"/>
      <c r="AX12296" s="37"/>
    </row>
    <row r="12297" spans="33:50" x14ac:dyDescent="0.2">
      <c r="AG12297" s="33"/>
      <c r="AX12297" s="37"/>
    </row>
    <row r="12298" spans="33:50" x14ac:dyDescent="0.2">
      <c r="AG12298" s="33"/>
      <c r="AX12298" s="37"/>
    </row>
    <row r="12299" spans="33:50" x14ac:dyDescent="0.2">
      <c r="AG12299" s="33"/>
      <c r="AX12299" s="37"/>
    </row>
    <row r="12300" spans="33:50" x14ac:dyDescent="0.2">
      <c r="AG12300" s="33"/>
      <c r="AX12300" s="37"/>
    </row>
    <row r="12301" spans="33:50" x14ac:dyDescent="0.2">
      <c r="AG12301" s="33"/>
      <c r="AX12301" s="37"/>
    </row>
    <row r="12302" spans="33:50" x14ac:dyDescent="0.2">
      <c r="AG12302" s="33"/>
      <c r="AX12302" s="37"/>
    </row>
    <row r="12303" spans="33:50" x14ac:dyDescent="0.2">
      <c r="AG12303" s="33"/>
      <c r="AX12303" s="37"/>
    </row>
    <row r="12304" spans="33:50" x14ac:dyDescent="0.2">
      <c r="AG12304" s="33"/>
      <c r="AX12304" s="37"/>
    </row>
    <row r="12305" spans="33:50" x14ac:dyDescent="0.2">
      <c r="AG12305" s="33"/>
      <c r="AX12305" s="37"/>
    </row>
    <row r="12306" spans="33:50" x14ac:dyDescent="0.2">
      <c r="AG12306" s="33"/>
      <c r="AX12306" s="37"/>
    </row>
    <row r="12307" spans="33:50" x14ac:dyDescent="0.2">
      <c r="AG12307" s="33"/>
      <c r="AX12307" s="37"/>
    </row>
    <row r="12308" spans="33:50" x14ac:dyDescent="0.2">
      <c r="AG12308" s="33"/>
      <c r="AX12308" s="37"/>
    </row>
    <row r="12309" spans="33:50" x14ac:dyDescent="0.2">
      <c r="AG12309" s="33"/>
      <c r="AX12309" s="37"/>
    </row>
    <row r="12310" spans="33:50" x14ac:dyDescent="0.2">
      <c r="AG12310" s="33"/>
      <c r="AX12310" s="37"/>
    </row>
    <row r="12311" spans="33:50" x14ac:dyDescent="0.2">
      <c r="AG12311" s="33"/>
      <c r="AX12311" s="37"/>
    </row>
    <row r="12312" spans="33:50" x14ac:dyDescent="0.2">
      <c r="AG12312" s="33"/>
      <c r="AX12312" s="37"/>
    </row>
    <row r="12313" spans="33:50" x14ac:dyDescent="0.2">
      <c r="AG12313" s="33"/>
      <c r="AX12313" s="37"/>
    </row>
    <row r="12314" spans="33:50" x14ac:dyDescent="0.2">
      <c r="AG12314" s="33"/>
      <c r="AX12314" s="37"/>
    </row>
    <row r="12315" spans="33:50" x14ac:dyDescent="0.2">
      <c r="AG12315" s="33"/>
      <c r="AX12315" s="37"/>
    </row>
    <row r="12316" spans="33:50" x14ac:dyDescent="0.2">
      <c r="AG12316" s="33"/>
      <c r="AX12316" s="37"/>
    </row>
    <row r="12317" spans="33:50" x14ac:dyDescent="0.2">
      <c r="AG12317" s="33"/>
      <c r="AX12317" s="37"/>
    </row>
    <row r="12318" spans="33:50" x14ac:dyDescent="0.2">
      <c r="AG12318" s="33"/>
      <c r="AX12318" s="37"/>
    </row>
    <row r="12319" spans="33:50" x14ac:dyDescent="0.2">
      <c r="AG12319" s="33"/>
      <c r="AX12319" s="37"/>
    </row>
    <row r="12320" spans="33:50" x14ac:dyDescent="0.2">
      <c r="AG12320" s="33"/>
      <c r="AX12320" s="37"/>
    </row>
    <row r="12321" spans="33:50" x14ac:dyDescent="0.2">
      <c r="AG12321" s="33"/>
      <c r="AX12321" s="37"/>
    </row>
    <row r="12322" spans="33:50" x14ac:dyDescent="0.2">
      <c r="AG12322" s="33"/>
      <c r="AX12322" s="37"/>
    </row>
    <row r="12323" spans="33:50" x14ac:dyDescent="0.2">
      <c r="AG12323" s="33"/>
      <c r="AX12323" s="37"/>
    </row>
    <row r="12324" spans="33:50" x14ac:dyDescent="0.2">
      <c r="AG12324" s="33"/>
      <c r="AX12324" s="37"/>
    </row>
    <row r="12325" spans="33:50" x14ac:dyDescent="0.2">
      <c r="AG12325" s="33"/>
      <c r="AX12325" s="37"/>
    </row>
    <row r="12326" spans="33:50" x14ac:dyDescent="0.2">
      <c r="AG12326" s="33"/>
      <c r="AX12326" s="37"/>
    </row>
    <row r="12327" spans="33:50" x14ac:dyDescent="0.2">
      <c r="AG12327" s="33"/>
      <c r="AX12327" s="37"/>
    </row>
    <row r="12328" spans="33:50" x14ac:dyDescent="0.2">
      <c r="AG12328" s="33"/>
      <c r="AX12328" s="37"/>
    </row>
    <row r="12329" spans="33:50" x14ac:dyDescent="0.2">
      <c r="AG12329" s="33"/>
      <c r="AX12329" s="37"/>
    </row>
    <row r="12330" spans="33:50" x14ac:dyDescent="0.2">
      <c r="AG12330" s="33"/>
      <c r="AX12330" s="37"/>
    </row>
    <row r="12331" spans="33:50" x14ac:dyDescent="0.2">
      <c r="AG12331" s="33"/>
      <c r="AX12331" s="37"/>
    </row>
    <row r="12332" spans="33:50" x14ac:dyDescent="0.2">
      <c r="AG12332" s="33"/>
      <c r="AX12332" s="37"/>
    </row>
    <row r="12333" spans="33:50" x14ac:dyDescent="0.2">
      <c r="AG12333" s="33"/>
      <c r="AX12333" s="37"/>
    </row>
    <row r="12334" spans="33:50" x14ac:dyDescent="0.2">
      <c r="AG12334" s="33"/>
      <c r="AX12334" s="37"/>
    </row>
    <row r="12335" spans="33:50" x14ac:dyDescent="0.2">
      <c r="AG12335" s="33"/>
      <c r="AX12335" s="37"/>
    </row>
    <row r="12336" spans="33:50" x14ac:dyDescent="0.2">
      <c r="AG12336" s="33"/>
      <c r="AX12336" s="37"/>
    </row>
    <row r="12337" spans="33:50" x14ac:dyDescent="0.2">
      <c r="AG12337" s="33"/>
      <c r="AX12337" s="37"/>
    </row>
    <row r="12338" spans="33:50" x14ac:dyDescent="0.2">
      <c r="AG12338" s="33"/>
      <c r="AX12338" s="37"/>
    </row>
    <row r="12339" spans="33:50" x14ac:dyDescent="0.2">
      <c r="AG12339" s="33"/>
      <c r="AX12339" s="37"/>
    </row>
    <row r="12340" spans="33:50" x14ac:dyDescent="0.2">
      <c r="AG12340" s="33"/>
      <c r="AX12340" s="37"/>
    </row>
    <row r="12341" spans="33:50" x14ac:dyDescent="0.2">
      <c r="AG12341" s="33"/>
      <c r="AX12341" s="37"/>
    </row>
    <row r="12342" spans="33:50" x14ac:dyDescent="0.2">
      <c r="AG12342" s="33"/>
      <c r="AX12342" s="37"/>
    </row>
    <row r="12343" spans="33:50" x14ac:dyDescent="0.2">
      <c r="AG12343" s="33"/>
      <c r="AX12343" s="37"/>
    </row>
    <row r="12344" spans="33:50" x14ac:dyDescent="0.2">
      <c r="AG12344" s="33"/>
      <c r="AX12344" s="37"/>
    </row>
    <row r="12345" spans="33:50" x14ac:dyDescent="0.2">
      <c r="AG12345" s="33"/>
      <c r="AX12345" s="37"/>
    </row>
    <row r="12346" spans="33:50" x14ac:dyDescent="0.2">
      <c r="AG12346" s="33"/>
      <c r="AX12346" s="37"/>
    </row>
    <row r="12347" spans="33:50" x14ac:dyDescent="0.2">
      <c r="AG12347" s="33"/>
      <c r="AX12347" s="37"/>
    </row>
    <row r="12348" spans="33:50" x14ac:dyDescent="0.2">
      <c r="AG12348" s="33"/>
      <c r="AX12348" s="37"/>
    </row>
    <row r="12349" spans="33:50" x14ac:dyDescent="0.2">
      <c r="AG12349" s="33"/>
      <c r="AX12349" s="37"/>
    </row>
    <row r="12350" spans="33:50" x14ac:dyDescent="0.2">
      <c r="AG12350" s="33"/>
      <c r="AX12350" s="37"/>
    </row>
    <row r="12351" spans="33:50" x14ac:dyDescent="0.2">
      <c r="AG12351" s="33"/>
      <c r="AX12351" s="37"/>
    </row>
    <row r="12352" spans="33:50" x14ac:dyDescent="0.2">
      <c r="AG12352" s="33"/>
      <c r="AX12352" s="37"/>
    </row>
    <row r="12353" spans="33:50" x14ac:dyDescent="0.2">
      <c r="AG12353" s="33"/>
      <c r="AX12353" s="37"/>
    </row>
    <row r="12354" spans="33:50" x14ac:dyDescent="0.2">
      <c r="AG12354" s="33"/>
      <c r="AX12354" s="37"/>
    </row>
    <row r="12355" spans="33:50" x14ac:dyDescent="0.2">
      <c r="AG12355" s="33"/>
      <c r="AX12355" s="37"/>
    </row>
    <row r="12356" spans="33:50" x14ac:dyDescent="0.2">
      <c r="AG12356" s="33"/>
      <c r="AX12356" s="37"/>
    </row>
    <row r="12357" spans="33:50" x14ac:dyDescent="0.2">
      <c r="AG12357" s="33"/>
      <c r="AX12357" s="37"/>
    </row>
    <row r="12358" spans="33:50" x14ac:dyDescent="0.2">
      <c r="AG12358" s="33"/>
      <c r="AX12358" s="37"/>
    </row>
    <row r="12359" spans="33:50" x14ac:dyDescent="0.2">
      <c r="AG12359" s="33"/>
      <c r="AX12359" s="37"/>
    </row>
    <row r="12360" spans="33:50" x14ac:dyDescent="0.2">
      <c r="AG12360" s="33"/>
      <c r="AX12360" s="37"/>
    </row>
    <row r="12361" spans="33:50" x14ac:dyDescent="0.2">
      <c r="AG12361" s="33"/>
      <c r="AX12361" s="37"/>
    </row>
    <row r="12362" spans="33:50" x14ac:dyDescent="0.2">
      <c r="AG12362" s="33"/>
      <c r="AX12362" s="37"/>
    </row>
    <row r="12363" spans="33:50" x14ac:dyDescent="0.2">
      <c r="AG12363" s="33"/>
      <c r="AX12363" s="37"/>
    </row>
    <row r="12364" spans="33:50" x14ac:dyDescent="0.2">
      <c r="AG12364" s="33"/>
      <c r="AX12364" s="37"/>
    </row>
    <row r="12365" spans="33:50" x14ac:dyDescent="0.2">
      <c r="AG12365" s="33"/>
      <c r="AX12365" s="37"/>
    </row>
    <row r="12366" spans="33:50" x14ac:dyDescent="0.2">
      <c r="AG12366" s="33"/>
      <c r="AX12366" s="37"/>
    </row>
    <row r="12367" spans="33:50" x14ac:dyDescent="0.2">
      <c r="AG12367" s="33"/>
      <c r="AX12367" s="37"/>
    </row>
    <row r="12368" spans="33:50" x14ac:dyDescent="0.2">
      <c r="AG12368" s="33"/>
      <c r="AX12368" s="37"/>
    </row>
    <row r="12369" spans="33:50" x14ac:dyDescent="0.2">
      <c r="AG12369" s="33"/>
      <c r="AX12369" s="37"/>
    </row>
    <row r="12370" spans="33:50" x14ac:dyDescent="0.2">
      <c r="AG12370" s="33"/>
      <c r="AX12370" s="37"/>
    </row>
    <row r="12371" spans="33:50" x14ac:dyDescent="0.2">
      <c r="AG12371" s="33"/>
      <c r="AX12371" s="37"/>
    </row>
    <row r="12372" spans="33:50" x14ac:dyDescent="0.2">
      <c r="AG12372" s="33"/>
      <c r="AX12372" s="37"/>
    </row>
    <row r="12373" spans="33:50" x14ac:dyDescent="0.2">
      <c r="AG12373" s="33"/>
      <c r="AX12373" s="37"/>
    </row>
    <row r="12374" spans="33:50" x14ac:dyDescent="0.2">
      <c r="AG12374" s="33"/>
      <c r="AX12374" s="37"/>
    </row>
    <row r="12375" spans="33:50" x14ac:dyDescent="0.2">
      <c r="AG12375" s="33"/>
      <c r="AX12375" s="37"/>
    </row>
    <row r="12376" spans="33:50" x14ac:dyDescent="0.2">
      <c r="AG12376" s="33"/>
      <c r="AX12376" s="37"/>
    </row>
    <row r="12377" spans="33:50" x14ac:dyDescent="0.2">
      <c r="AG12377" s="33"/>
      <c r="AX12377" s="37"/>
    </row>
    <row r="12378" spans="33:50" x14ac:dyDescent="0.2">
      <c r="AG12378" s="33"/>
      <c r="AX12378" s="37"/>
    </row>
    <row r="12379" spans="33:50" x14ac:dyDescent="0.2">
      <c r="AG12379" s="33"/>
      <c r="AX12379" s="37"/>
    </row>
    <row r="12380" spans="33:50" x14ac:dyDescent="0.2">
      <c r="AG12380" s="33"/>
      <c r="AX12380" s="37"/>
    </row>
    <row r="12381" spans="33:50" x14ac:dyDescent="0.2">
      <c r="AG12381" s="33"/>
      <c r="AX12381" s="37"/>
    </row>
    <row r="12382" spans="33:50" x14ac:dyDescent="0.2">
      <c r="AG12382" s="33"/>
      <c r="AX12382" s="37"/>
    </row>
    <row r="12383" spans="33:50" x14ac:dyDescent="0.2">
      <c r="AG12383" s="33"/>
      <c r="AX12383" s="37"/>
    </row>
    <row r="12384" spans="33:50" x14ac:dyDescent="0.2">
      <c r="AG12384" s="33"/>
      <c r="AX12384" s="37"/>
    </row>
    <row r="12385" spans="33:50" x14ac:dyDescent="0.2">
      <c r="AG12385" s="33"/>
      <c r="AX12385" s="37"/>
    </row>
    <row r="12386" spans="33:50" x14ac:dyDescent="0.2">
      <c r="AG12386" s="33"/>
      <c r="AX12386" s="37"/>
    </row>
    <row r="12387" spans="33:50" x14ac:dyDescent="0.2">
      <c r="AG12387" s="33"/>
      <c r="AX12387" s="37"/>
    </row>
    <row r="12388" spans="33:50" x14ac:dyDescent="0.2">
      <c r="AG12388" s="33"/>
      <c r="AX12388" s="37"/>
    </row>
    <row r="12389" spans="33:50" x14ac:dyDescent="0.2">
      <c r="AG12389" s="33"/>
      <c r="AX12389" s="37"/>
    </row>
    <row r="12390" spans="33:50" x14ac:dyDescent="0.2">
      <c r="AG12390" s="33"/>
      <c r="AX12390" s="37"/>
    </row>
    <row r="12391" spans="33:50" x14ac:dyDescent="0.2">
      <c r="AG12391" s="33"/>
      <c r="AX12391" s="37"/>
    </row>
    <row r="12392" spans="33:50" x14ac:dyDescent="0.2">
      <c r="AG12392" s="33"/>
      <c r="AX12392" s="37"/>
    </row>
    <row r="12393" spans="33:50" x14ac:dyDescent="0.2">
      <c r="AG12393" s="33"/>
      <c r="AX12393" s="37"/>
    </row>
    <row r="12394" spans="33:50" x14ac:dyDescent="0.2">
      <c r="AG12394" s="33"/>
      <c r="AX12394" s="37"/>
    </row>
    <row r="12395" spans="33:50" x14ac:dyDescent="0.2">
      <c r="AG12395" s="33"/>
      <c r="AX12395" s="37"/>
    </row>
    <row r="12396" spans="33:50" x14ac:dyDescent="0.2">
      <c r="AG12396" s="33"/>
      <c r="AX12396" s="37"/>
    </row>
    <row r="12397" spans="33:50" x14ac:dyDescent="0.2">
      <c r="AG12397" s="33"/>
      <c r="AX12397" s="37"/>
    </row>
    <row r="12398" spans="33:50" x14ac:dyDescent="0.2">
      <c r="AG12398" s="33"/>
      <c r="AX12398" s="37"/>
    </row>
    <row r="12399" spans="33:50" x14ac:dyDescent="0.2">
      <c r="AG12399" s="33"/>
      <c r="AX12399" s="37"/>
    </row>
    <row r="12400" spans="33:50" x14ac:dyDescent="0.2">
      <c r="AG12400" s="33"/>
      <c r="AX12400" s="37"/>
    </row>
    <row r="12401" spans="33:50" x14ac:dyDescent="0.2">
      <c r="AG12401" s="33"/>
      <c r="AX12401" s="37"/>
    </row>
    <row r="12402" spans="33:50" x14ac:dyDescent="0.2">
      <c r="AG12402" s="33"/>
      <c r="AX12402" s="37"/>
    </row>
    <row r="12403" spans="33:50" x14ac:dyDescent="0.2">
      <c r="AG12403" s="33"/>
      <c r="AX12403" s="37"/>
    </row>
    <row r="12404" spans="33:50" x14ac:dyDescent="0.2">
      <c r="AG12404" s="33"/>
      <c r="AX12404" s="37"/>
    </row>
    <row r="12405" spans="33:50" x14ac:dyDescent="0.2">
      <c r="AG12405" s="33"/>
      <c r="AX12405" s="37"/>
    </row>
    <row r="12406" spans="33:50" x14ac:dyDescent="0.2">
      <c r="AG12406" s="33"/>
      <c r="AX12406" s="37"/>
    </row>
    <row r="12407" spans="33:50" x14ac:dyDescent="0.2">
      <c r="AG12407" s="33"/>
      <c r="AX12407" s="37"/>
    </row>
    <row r="12408" spans="33:50" x14ac:dyDescent="0.2">
      <c r="AG12408" s="33"/>
      <c r="AX12408" s="37"/>
    </row>
    <row r="12409" spans="33:50" x14ac:dyDescent="0.2">
      <c r="AG12409" s="33"/>
      <c r="AX12409" s="37"/>
    </row>
    <row r="12410" spans="33:50" x14ac:dyDescent="0.2">
      <c r="AG12410" s="33"/>
      <c r="AX12410" s="37"/>
    </row>
    <row r="12411" spans="33:50" x14ac:dyDescent="0.2">
      <c r="AG12411" s="33"/>
      <c r="AX12411" s="37"/>
    </row>
    <row r="12412" spans="33:50" x14ac:dyDescent="0.2">
      <c r="AG12412" s="33"/>
      <c r="AX12412" s="37"/>
    </row>
    <row r="12413" spans="33:50" x14ac:dyDescent="0.2">
      <c r="AG12413" s="33"/>
      <c r="AX12413" s="37"/>
    </row>
    <row r="12414" spans="33:50" x14ac:dyDescent="0.2">
      <c r="AG12414" s="33"/>
      <c r="AX12414" s="37"/>
    </row>
    <row r="12415" spans="33:50" x14ac:dyDescent="0.2">
      <c r="AG12415" s="33"/>
      <c r="AX12415" s="37"/>
    </row>
    <row r="12416" spans="33:50" x14ac:dyDescent="0.2">
      <c r="AG12416" s="33"/>
      <c r="AX12416" s="37"/>
    </row>
    <row r="12417" spans="33:50" x14ac:dyDescent="0.2">
      <c r="AG12417" s="33"/>
      <c r="AX12417" s="37"/>
    </row>
    <row r="12418" spans="33:50" x14ac:dyDescent="0.2">
      <c r="AG12418" s="33"/>
      <c r="AX12418" s="37"/>
    </row>
    <row r="12419" spans="33:50" x14ac:dyDescent="0.2">
      <c r="AG12419" s="33"/>
      <c r="AX12419" s="37"/>
    </row>
    <row r="12420" spans="33:50" x14ac:dyDescent="0.2">
      <c r="AG12420" s="33"/>
      <c r="AX12420" s="37"/>
    </row>
    <row r="12421" spans="33:50" x14ac:dyDescent="0.2">
      <c r="AG12421" s="33"/>
      <c r="AX12421" s="37"/>
    </row>
    <row r="12422" spans="33:50" x14ac:dyDescent="0.2">
      <c r="AG12422" s="33"/>
      <c r="AX12422" s="37"/>
    </row>
    <row r="12423" spans="33:50" x14ac:dyDescent="0.2">
      <c r="AG12423" s="33"/>
      <c r="AX12423" s="37"/>
    </row>
    <row r="12424" spans="33:50" x14ac:dyDescent="0.2">
      <c r="AG12424" s="33"/>
      <c r="AX12424" s="37"/>
    </row>
    <row r="12425" spans="33:50" x14ac:dyDescent="0.2">
      <c r="AG12425" s="33"/>
      <c r="AX12425" s="37"/>
    </row>
    <row r="12426" spans="33:50" x14ac:dyDescent="0.2">
      <c r="AG12426" s="33"/>
      <c r="AX12426" s="37"/>
    </row>
    <row r="12427" spans="33:50" x14ac:dyDescent="0.2">
      <c r="AG12427" s="33"/>
      <c r="AX12427" s="37"/>
    </row>
    <row r="12428" spans="33:50" x14ac:dyDescent="0.2">
      <c r="AG12428" s="33"/>
      <c r="AX12428" s="37"/>
    </row>
    <row r="12429" spans="33:50" x14ac:dyDescent="0.2">
      <c r="AG12429" s="33"/>
      <c r="AX12429" s="37"/>
    </row>
    <row r="12430" spans="33:50" x14ac:dyDescent="0.2">
      <c r="AG12430" s="33"/>
      <c r="AX12430" s="37"/>
    </row>
    <row r="12431" spans="33:50" x14ac:dyDescent="0.2">
      <c r="AG12431" s="33"/>
      <c r="AX12431" s="37"/>
    </row>
    <row r="12432" spans="33:50" x14ac:dyDescent="0.2">
      <c r="AG12432" s="33"/>
      <c r="AX12432" s="37"/>
    </row>
    <row r="12433" spans="33:50" x14ac:dyDescent="0.2">
      <c r="AG12433" s="33"/>
      <c r="AX12433" s="37"/>
    </row>
    <row r="12434" spans="33:50" x14ac:dyDescent="0.2">
      <c r="AG12434" s="33"/>
      <c r="AX12434" s="37"/>
    </row>
    <row r="12435" spans="33:50" x14ac:dyDescent="0.2">
      <c r="AG12435" s="33"/>
      <c r="AX12435" s="37"/>
    </row>
    <row r="12436" spans="33:50" x14ac:dyDescent="0.2">
      <c r="AG12436" s="33"/>
      <c r="AX12436" s="37"/>
    </row>
    <row r="12437" spans="33:50" x14ac:dyDescent="0.2">
      <c r="AG12437" s="33"/>
      <c r="AX12437" s="37"/>
    </row>
    <row r="12438" spans="33:50" x14ac:dyDescent="0.2">
      <c r="AG12438" s="33"/>
      <c r="AX12438" s="37"/>
    </row>
    <row r="12439" spans="33:50" x14ac:dyDescent="0.2">
      <c r="AG12439" s="33"/>
      <c r="AX12439" s="37"/>
    </row>
    <row r="12440" spans="33:50" x14ac:dyDescent="0.2">
      <c r="AG12440" s="33"/>
      <c r="AX12440" s="37"/>
    </row>
    <row r="12441" spans="33:50" x14ac:dyDescent="0.2">
      <c r="AG12441" s="33"/>
      <c r="AX12441" s="37"/>
    </row>
    <row r="12442" spans="33:50" x14ac:dyDescent="0.2">
      <c r="AG12442" s="33"/>
      <c r="AX12442" s="37"/>
    </row>
    <row r="12443" spans="33:50" x14ac:dyDescent="0.2">
      <c r="AG12443" s="33"/>
      <c r="AX12443" s="37"/>
    </row>
    <row r="12444" spans="33:50" x14ac:dyDescent="0.2">
      <c r="AG12444" s="33"/>
      <c r="AX12444" s="37"/>
    </row>
    <row r="12445" spans="33:50" x14ac:dyDescent="0.2">
      <c r="AG12445" s="33"/>
      <c r="AX12445" s="37"/>
    </row>
    <row r="12446" spans="33:50" x14ac:dyDescent="0.2">
      <c r="AG12446" s="33"/>
      <c r="AX12446" s="37"/>
    </row>
    <row r="12447" spans="33:50" x14ac:dyDescent="0.2">
      <c r="AG12447" s="33"/>
      <c r="AX12447" s="37"/>
    </row>
    <row r="12448" spans="33:50" x14ac:dyDescent="0.2">
      <c r="AG12448" s="33"/>
      <c r="AX12448" s="37"/>
    </row>
    <row r="12449" spans="33:50" x14ac:dyDescent="0.2">
      <c r="AG12449" s="33"/>
      <c r="AX12449" s="37"/>
    </row>
    <row r="12450" spans="33:50" x14ac:dyDescent="0.2">
      <c r="AG12450" s="33"/>
      <c r="AX12450" s="37"/>
    </row>
    <row r="12451" spans="33:50" x14ac:dyDescent="0.2">
      <c r="AG12451" s="33"/>
      <c r="AX12451" s="37"/>
    </row>
    <row r="12452" spans="33:50" x14ac:dyDescent="0.2">
      <c r="AG12452" s="33"/>
      <c r="AX12452" s="37"/>
    </row>
    <row r="12453" spans="33:50" x14ac:dyDescent="0.2">
      <c r="AG12453" s="33"/>
      <c r="AX12453" s="37"/>
    </row>
    <row r="12454" spans="33:50" x14ac:dyDescent="0.2">
      <c r="AG12454" s="33"/>
      <c r="AX12454" s="37"/>
    </row>
    <row r="12455" spans="33:50" x14ac:dyDescent="0.2">
      <c r="AG12455" s="33"/>
      <c r="AX12455" s="37"/>
    </row>
    <row r="12456" spans="33:50" x14ac:dyDescent="0.2">
      <c r="AG12456" s="33"/>
      <c r="AX12456" s="37"/>
    </row>
    <row r="12457" spans="33:50" x14ac:dyDescent="0.2">
      <c r="AG12457" s="33"/>
      <c r="AX12457" s="37"/>
    </row>
    <row r="12458" spans="33:50" x14ac:dyDescent="0.2">
      <c r="AG12458" s="33"/>
      <c r="AX12458" s="37"/>
    </row>
    <row r="12459" spans="33:50" x14ac:dyDescent="0.2">
      <c r="AG12459" s="33"/>
      <c r="AX12459" s="37"/>
    </row>
    <row r="12460" spans="33:50" x14ac:dyDescent="0.2">
      <c r="AG12460" s="33"/>
      <c r="AX12460" s="37"/>
    </row>
    <row r="12461" spans="33:50" x14ac:dyDescent="0.2">
      <c r="AG12461" s="33"/>
      <c r="AX12461" s="37"/>
    </row>
    <row r="12462" spans="33:50" x14ac:dyDescent="0.2">
      <c r="AG12462" s="33"/>
      <c r="AX12462" s="37"/>
    </row>
    <row r="12463" spans="33:50" x14ac:dyDescent="0.2">
      <c r="AG12463" s="33"/>
      <c r="AX12463" s="37"/>
    </row>
    <row r="12464" spans="33:50" x14ac:dyDescent="0.2">
      <c r="AG12464" s="33"/>
      <c r="AX12464" s="37"/>
    </row>
    <row r="12465" spans="33:50" x14ac:dyDescent="0.2">
      <c r="AG12465" s="33"/>
      <c r="AX12465" s="37"/>
    </row>
    <row r="12466" spans="33:50" x14ac:dyDescent="0.2">
      <c r="AG12466" s="33"/>
      <c r="AX12466" s="37"/>
    </row>
    <row r="12467" spans="33:50" x14ac:dyDescent="0.2">
      <c r="AG12467" s="33"/>
      <c r="AX12467" s="37"/>
    </row>
    <row r="12468" spans="33:50" x14ac:dyDescent="0.2">
      <c r="AG12468" s="33"/>
      <c r="AX12468" s="37"/>
    </row>
    <row r="12469" spans="33:50" x14ac:dyDescent="0.2">
      <c r="AG12469" s="33"/>
      <c r="AX12469" s="37"/>
    </row>
    <row r="12470" spans="33:50" x14ac:dyDescent="0.2">
      <c r="AG12470" s="33"/>
      <c r="AX12470" s="37"/>
    </row>
    <row r="12471" spans="33:50" x14ac:dyDescent="0.2">
      <c r="AG12471" s="33"/>
      <c r="AX12471" s="37"/>
    </row>
    <row r="12472" spans="33:50" x14ac:dyDescent="0.2">
      <c r="AG12472" s="33"/>
      <c r="AX12472" s="37"/>
    </row>
    <row r="12473" spans="33:50" x14ac:dyDescent="0.2">
      <c r="AG12473" s="33"/>
      <c r="AX12473" s="37"/>
    </row>
    <row r="12474" spans="33:50" x14ac:dyDescent="0.2">
      <c r="AG12474" s="33"/>
      <c r="AX12474" s="37"/>
    </row>
    <row r="12475" spans="33:50" x14ac:dyDescent="0.2">
      <c r="AG12475" s="33"/>
      <c r="AX12475" s="37"/>
    </row>
    <row r="12476" spans="33:50" x14ac:dyDescent="0.2">
      <c r="AG12476" s="33"/>
      <c r="AX12476" s="37"/>
    </row>
    <row r="12477" spans="33:50" x14ac:dyDescent="0.2">
      <c r="AG12477" s="33"/>
      <c r="AX12477" s="37"/>
    </row>
    <row r="12478" spans="33:50" x14ac:dyDescent="0.2">
      <c r="AG12478" s="33"/>
      <c r="AX12478" s="37"/>
    </row>
    <row r="12479" spans="33:50" x14ac:dyDescent="0.2">
      <c r="AG12479" s="33"/>
      <c r="AX12479" s="37"/>
    </row>
    <row r="12480" spans="33:50" x14ac:dyDescent="0.2">
      <c r="AG12480" s="33"/>
      <c r="AX12480" s="37"/>
    </row>
    <row r="12481" spans="33:50" x14ac:dyDescent="0.2">
      <c r="AG12481" s="33"/>
      <c r="AX12481" s="37"/>
    </row>
    <row r="12482" spans="33:50" x14ac:dyDescent="0.2">
      <c r="AG12482" s="33"/>
      <c r="AX12482" s="37"/>
    </row>
    <row r="12483" spans="33:50" x14ac:dyDescent="0.2">
      <c r="AG12483" s="33"/>
      <c r="AX12483" s="37"/>
    </row>
    <row r="12484" spans="33:50" x14ac:dyDescent="0.2">
      <c r="AG12484" s="33"/>
      <c r="AX12484" s="37"/>
    </row>
    <row r="12485" spans="33:50" x14ac:dyDescent="0.2">
      <c r="AG12485" s="33"/>
      <c r="AX12485" s="37"/>
    </row>
    <row r="12486" spans="33:50" x14ac:dyDescent="0.2">
      <c r="AG12486" s="33"/>
      <c r="AX12486" s="37"/>
    </row>
    <row r="12487" spans="33:50" x14ac:dyDescent="0.2">
      <c r="AG12487" s="33"/>
      <c r="AX12487" s="37"/>
    </row>
    <row r="12488" spans="33:50" x14ac:dyDescent="0.2">
      <c r="AG12488" s="33"/>
      <c r="AX12488" s="37"/>
    </row>
    <row r="12489" spans="33:50" x14ac:dyDescent="0.2">
      <c r="AG12489" s="33"/>
      <c r="AX12489" s="37"/>
    </row>
    <row r="12490" spans="33:50" x14ac:dyDescent="0.2">
      <c r="AG12490" s="33"/>
      <c r="AX12490" s="37"/>
    </row>
    <row r="12491" spans="33:50" x14ac:dyDescent="0.2">
      <c r="AG12491" s="33"/>
      <c r="AX12491" s="37"/>
    </row>
    <row r="12492" spans="33:50" x14ac:dyDescent="0.2">
      <c r="AG12492" s="33"/>
      <c r="AX12492" s="37"/>
    </row>
    <row r="12493" spans="33:50" x14ac:dyDescent="0.2">
      <c r="AG12493" s="33"/>
      <c r="AX12493" s="37"/>
    </row>
    <row r="12494" spans="33:50" x14ac:dyDescent="0.2">
      <c r="AG12494" s="33"/>
      <c r="AX12494" s="37"/>
    </row>
    <row r="12495" spans="33:50" x14ac:dyDescent="0.2">
      <c r="AG12495" s="33"/>
      <c r="AX12495" s="37"/>
    </row>
    <row r="12496" spans="33:50" x14ac:dyDescent="0.2">
      <c r="AG12496" s="33"/>
      <c r="AX12496" s="37"/>
    </row>
    <row r="12497" spans="33:50" x14ac:dyDescent="0.2">
      <c r="AG12497" s="33"/>
      <c r="AX12497" s="37"/>
    </row>
    <row r="12498" spans="33:50" x14ac:dyDescent="0.2">
      <c r="AG12498" s="33"/>
      <c r="AX12498" s="37"/>
    </row>
    <row r="12499" spans="33:50" x14ac:dyDescent="0.2">
      <c r="AG12499" s="33"/>
      <c r="AX12499" s="37"/>
    </row>
    <row r="12500" spans="33:50" x14ac:dyDescent="0.2">
      <c r="AG12500" s="33"/>
      <c r="AX12500" s="37"/>
    </row>
    <row r="12501" spans="33:50" x14ac:dyDescent="0.2">
      <c r="AG12501" s="33"/>
      <c r="AX12501" s="37"/>
    </row>
    <row r="12502" spans="33:50" x14ac:dyDescent="0.2">
      <c r="AG12502" s="33"/>
      <c r="AX12502" s="37"/>
    </row>
    <row r="12503" spans="33:50" x14ac:dyDescent="0.2">
      <c r="AG12503" s="33"/>
      <c r="AX12503" s="37"/>
    </row>
    <row r="12504" spans="33:50" x14ac:dyDescent="0.2">
      <c r="AG12504" s="33"/>
      <c r="AX12504" s="37"/>
    </row>
    <row r="12505" spans="33:50" x14ac:dyDescent="0.2">
      <c r="AG12505" s="33"/>
      <c r="AX12505" s="37"/>
    </row>
    <row r="12506" spans="33:50" x14ac:dyDescent="0.2">
      <c r="AG12506" s="33"/>
      <c r="AX12506" s="37"/>
    </row>
    <row r="12507" spans="33:50" x14ac:dyDescent="0.2">
      <c r="AG12507" s="33"/>
      <c r="AX12507" s="37"/>
    </row>
    <row r="12508" spans="33:50" x14ac:dyDescent="0.2">
      <c r="AG12508" s="33"/>
      <c r="AX12508" s="37"/>
    </row>
    <row r="12509" spans="33:50" x14ac:dyDescent="0.2">
      <c r="AG12509" s="33"/>
      <c r="AX12509" s="37"/>
    </row>
    <row r="12510" spans="33:50" x14ac:dyDescent="0.2">
      <c r="AG12510" s="33"/>
      <c r="AX12510" s="37"/>
    </row>
    <row r="12511" spans="33:50" x14ac:dyDescent="0.2">
      <c r="AG12511" s="33"/>
      <c r="AX12511" s="37"/>
    </row>
    <row r="12512" spans="33:50" x14ac:dyDescent="0.2">
      <c r="AG12512" s="33"/>
      <c r="AX12512" s="37"/>
    </row>
    <row r="12513" spans="33:50" x14ac:dyDescent="0.2">
      <c r="AG12513" s="33"/>
      <c r="AX12513" s="37"/>
    </row>
    <row r="12514" spans="33:50" x14ac:dyDescent="0.2">
      <c r="AG12514" s="33"/>
      <c r="AX12514" s="37"/>
    </row>
    <row r="12515" spans="33:50" x14ac:dyDescent="0.2">
      <c r="AG12515" s="33"/>
      <c r="AX12515" s="37"/>
    </row>
    <row r="12516" spans="33:50" x14ac:dyDescent="0.2">
      <c r="AG12516" s="33"/>
      <c r="AX12516" s="37"/>
    </row>
    <row r="12517" spans="33:50" x14ac:dyDescent="0.2">
      <c r="AG12517" s="33"/>
      <c r="AX12517" s="37"/>
    </row>
    <row r="12518" spans="33:50" x14ac:dyDescent="0.2">
      <c r="AG12518" s="33"/>
      <c r="AX12518" s="37"/>
    </row>
    <row r="12519" spans="33:50" x14ac:dyDescent="0.2">
      <c r="AG12519" s="33"/>
      <c r="AX12519" s="37"/>
    </row>
    <row r="12520" spans="33:50" x14ac:dyDescent="0.2">
      <c r="AG12520" s="33"/>
      <c r="AX12520" s="37"/>
    </row>
    <row r="12521" spans="33:50" x14ac:dyDescent="0.2">
      <c r="AG12521" s="33"/>
      <c r="AX12521" s="37"/>
    </row>
    <row r="12522" spans="33:50" x14ac:dyDescent="0.2">
      <c r="AG12522" s="33"/>
      <c r="AX12522" s="37"/>
    </row>
    <row r="12523" spans="33:50" x14ac:dyDescent="0.2">
      <c r="AG12523" s="33"/>
      <c r="AX12523" s="37"/>
    </row>
    <row r="12524" spans="33:50" x14ac:dyDescent="0.2">
      <c r="AG12524" s="33"/>
      <c r="AX12524" s="37"/>
    </row>
    <row r="12525" spans="33:50" x14ac:dyDescent="0.2">
      <c r="AG12525" s="33"/>
      <c r="AX12525" s="37"/>
    </row>
    <row r="12526" spans="33:50" x14ac:dyDescent="0.2">
      <c r="AG12526" s="33"/>
      <c r="AX12526" s="37"/>
    </row>
    <row r="12527" spans="33:50" x14ac:dyDescent="0.2">
      <c r="AG12527" s="33"/>
      <c r="AX12527" s="37"/>
    </row>
    <row r="12528" spans="33:50" x14ac:dyDescent="0.2">
      <c r="AG12528" s="33"/>
      <c r="AX12528" s="37"/>
    </row>
    <row r="12529" spans="33:50" x14ac:dyDescent="0.2">
      <c r="AG12529" s="33"/>
      <c r="AX12529" s="37"/>
    </row>
    <row r="12530" spans="33:50" x14ac:dyDescent="0.2">
      <c r="AG12530" s="33"/>
      <c r="AX12530" s="37"/>
    </row>
    <row r="12531" spans="33:50" x14ac:dyDescent="0.2">
      <c r="AG12531" s="33"/>
      <c r="AX12531" s="37"/>
    </row>
    <row r="12532" spans="33:50" x14ac:dyDescent="0.2">
      <c r="AG12532" s="33"/>
      <c r="AX12532" s="37"/>
    </row>
    <row r="12533" spans="33:50" x14ac:dyDescent="0.2">
      <c r="AG12533" s="33"/>
      <c r="AX12533" s="37"/>
    </row>
    <row r="12534" spans="33:50" x14ac:dyDescent="0.2">
      <c r="AG12534" s="33"/>
      <c r="AX12534" s="37"/>
    </row>
    <row r="12535" spans="33:50" x14ac:dyDescent="0.2">
      <c r="AG12535" s="33"/>
      <c r="AX12535" s="37"/>
    </row>
    <row r="12536" spans="33:50" x14ac:dyDescent="0.2">
      <c r="AG12536" s="33"/>
      <c r="AX12536" s="37"/>
    </row>
    <row r="12537" spans="33:50" x14ac:dyDescent="0.2">
      <c r="AG12537" s="33"/>
      <c r="AX12537" s="37"/>
    </row>
    <row r="12538" spans="33:50" x14ac:dyDescent="0.2">
      <c r="AG12538" s="33"/>
      <c r="AX12538" s="37"/>
    </row>
    <row r="12539" spans="33:50" x14ac:dyDescent="0.2">
      <c r="AG12539" s="33"/>
      <c r="AX12539" s="37"/>
    </row>
    <row r="12540" spans="33:50" x14ac:dyDescent="0.2">
      <c r="AG12540" s="33"/>
      <c r="AX12540" s="37"/>
    </row>
    <row r="12541" spans="33:50" x14ac:dyDescent="0.2">
      <c r="AG12541" s="33"/>
      <c r="AX12541" s="37"/>
    </row>
    <row r="12542" spans="33:50" x14ac:dyDescent="0.2">
      <c r="AG12542" s="33"/>
      <c r="AX12542" s="37"/>
    </row>
    <row r="12543" spans="33:50" x14ac:dyDescent="0.2">
      <c r="AG12543" s="33"/>
      <c r="AX12543" s="37"/>
    </row>
    <row r="12544" spans="33:50" x14ac:dyDescent="0.2">
      <c r="AG12544" s="33"/>
      <c r="AX12544" s="37"/>
    </row>
    <row r="12545" spans="33:50" x14ac:dyDescent="0.2">
      <c r="AG12545" s="33"/>
      <c r="AX12545" s="37"/>
    </row>
    <row r="12546" spans="33:50" x14ac:dyDescent="0.2">
      <c r="AG12546" s="33"/>
      <c r="AX12546" s="37"/>
    </row>
    <row r="12547" spans="33:50" x14ac:dyDescent="0.2">
      <c r="AG12547" s="33"/>
      <c r="AX12547" s="37"/>
    </row>
    <row r="12548" spans="33:50" x14ac:dyDescent="0.2">
      <c r="AG12548" s="33"/>
      <c r="AX12548" s="37"/>
    </row>
    <row r="12549" spans="33:50" x14ac:dyDescent="0.2">
      <c r="AG12549" s="33"/>
      <c r="AX12549" s="37"/>
    </row>
    <row r="12550" spans="33:50" x14ac:dyDescent="0.2">
      <c r="AG12550" s="33"/>
      <c r="AX12550" s="37"/>
    </row>
    <row r="12551" spans="33:50" x14ac:dyDescent="0.2">
      <c r="AG12551" s="33"/>
      <c r="AX12551" s="37"/>
    </row>
    <row r="12552" spans="33:50" x14ac:dyDescent="0.2">
      <c r="AG12552" s="33"/>
      <c r="AX12552" s="37"/>
    </row>
    <row r="12553" spans="33:50" x14ac:dyDescent="0.2">
      <c r="AG12553" s="33"/>
      <c r="AX12553" s="37"/>
    </row>
    <row r="12554" spans="33:50" x14ac:dyDescent="0.2">
      <c r="AG12554" s="33"/>
      <c r="AX12554" s="37"/>
    </row>
    <row r="12555" spans="33:50" x14ac:dyDescent="0.2">
      <c r="AG12555" s="33"/>
      <c r="AX12555" s="37"/>
    </row>
    <row r="12556" spans="33:50" x14ac:dyDescent="0.2">
      <c r="AG12556" s="33"/>
      <c r="AX12556" s="37"/>
    </row>
    <row r="12557" spans="33:50" x14ac:dyDescent="0.2">
      <c r="AG12557" s="33"/>
      <c r="AX12557" s="37"/>
    </row>
    <row r="12558" spans="33:50" x14ac:dyDescent="0.2">
      <c r="AG12558" s="33"/>
      <c r="AX12558" s="37"/>
    </row>
    <row r="12559" spans="33:50" x14ac:dyDescent="0.2">
      <c r="AG12559" s="33"/>
      <c r="AX12559" s="37"/>
    </row>
    <row r="12560" spans="33:50" x14ac:dyDescent="0.2">
      <c r="AG12560" s="33"/>
      <c r="AX12560" s="37"/>
    </row>
    <row r="12561" spans="33:50" x14ac:dyDescent="0.2">
      <c r="AG12561" s="33"/>
      <c r="AX12561" s="37"/>
    </row>
    <row r="12562" spans="33:50" x14ac:dyDescent="0.2">
      <c r="AG12562" s="33"/>
      <c r="AX12562" s="37"/>
    </row>
    <row r="12563" spans="33:50" x14ac:dyDescent="0.2">
      <c r="AG12563" s="33"/>
      <c r="AX12563" s="37"/>
    </row>
    <row r="12564" spans="33:50" x14ac:dyDescent="0.2">
      <c r="AG12564" s="33"/>
      <c r="AX12564" s="37"/>
    </row>
    <row r="12565" spans="33:50" x14ac:dyDescent="0.2">
      <c r="AG12565" s="33"/>
      <c r="AX12565" s="37"/>
    </row>
    <row r="12566" spans="33:50" x14ac:dyDescent="0.2">
      <c r="AG12566" s="33"/>
      <c r="AX12566" s="37"/>
    </row>
    <row r="12567" spans="33:50" x14ac:dyDescent="0.2">
      <c r="AG12567" s="33"/>
      <c r="AX12567" s="37"/>
    </row>
    <row r="12568" spans="33:50" x14ac:dyDescent="0.2">
      <c r="AG12568" s="33"/>
      <c r="AX12568" s="37"/>
    </row>
    <row r="12569" spans="33:50" x14ac:dyDescent="0.2">
      <c r="AG12569" s="33"/>
      <c r="AX12569" s="37"/>
    </row>
    <row r="12570" spans="33:50" x14ac:dyDescent="0.2">
      <c r="AG12570" s="33"/>
      <c r="AX12570" s="37"/>
    </row>
    <row r="12571" spans="33:50" x14ac:dyDescent="0.2">
      <c r="AG12571" s="33"/>
      <c r="AX12571" s="37"/>
    </row>
    <row r="12572" spans="33:50" x14ac:dyDescent="0.2">
      <c r="AG12572" s="33"/>
      <c r="AX12572" s="37"/>
    </row>
    <row r="12573" spans="33:50" x14ac:dyDescent="0.2">
      <c r="AG12573" s="33"/>
      <c r="AX12573" s="37"/>
    </row>
    <row r="12574" spans="33:50" x14ac:dyDescent="0.2">
      <c r="AG12574" s="33"/>
      <c r="AX12574" s="37"/>
    </row>
    <row r="12575" spans="33:50" x14ac:dyDescent="0.2">
      <c r="AG12575" s="33"/>
      <c r="AX12575" s="37"/>
    </row>
    <row r="12576" spans="33:50" x14ac:dyDescent="0.2">
      <c r="AG12576" s="33"/>
      <c r="AX12576" s="37"/>
    </row>
    <row r="12577" spans="33:50" x14ac:dyDescent="0.2">
      <c r="AG12577" s="33"/>
      <c r="AX12577" s="37"/>
    </row>
    <row r="12578" spans="33:50" x14ac:dyDescent="0.2">
      <c r="AG12578" s="33"/>
      <c r="AX12578" s="37"/>
    </row>
    <row r="12579" spans="33:50" x14ac:dyDescent="0.2">
      <c r="AG12579" s="33"/>
      <c r="AX12579" s="37"/>
    </row>
    <row r="12580" spans="33:50" x14ac:dyDescent="0.2">
      <c r="AG12580" s="33"/>
      <c r="AX12580" s="37"/>
    </row>
    <row r="12581" spans="33:50" x14ac:dyDescent="0.2">
      <c r="AG12581" s="33"/>
      <c r="AX12581" s="37"/>
    </row>
    <row r="12582" spans="33:50" x14ac:dyDescent="0.2">
      <c r="AG12582" s="33"/>
      <c r="AX12582" s="37"/>
    </row>
    <row r="12583" spans="33:50" x14ac:dyDescent="0.2">
      <c r="AG12583" s="33"/>
      <c r="AX12583" s="37"/>
    </row>
    <row r="12584" spans="33:50" x14ac:dyDescent="0.2">
      <c r="AG12584" s="33"/>
      <c r="AX12584" s="37"/>
    </row>
    <row r="12585" spans="33:50" x14ac:dyDescent="0.2">
      <c r="AG12585" s="33"/>
      <c r="AX12585" s="37"/>
    </row>
    <row r="12586" spans="33:50" x14ac:dyDescent="0.2">
      <c r="AG12586" s="33"/>
      <c r="AX12586" s="37"/>
    </row>
    <row r="12587" spans="33:50" x14ac:dyDescent="0.2">
      <c r="AG12587" s="33"/>
      <c r="AX12587" s="37"/>
    </row>
    <row r="12588" spans="33:50" x14ac:dyDescent="0.2">
      <c r="AG12588" s="33"/>
      <c r="AX12588" s="37"/>
    </row>
    <row r="12589" spans="33:50" x14ac:dyDescent="0.2">
      <c r="AG12589" s="33"/>
      <c r="AX12589" s="37"/>
    </row>
    <row r="12590" spans="33:50" x14ac:dyDescent="0.2">
      <c r="AG12590" s="33"/>
      <c r="AX12590" s="37"/>
    </row>
    <row r="12591" spans="33:50" x14ac:dyDescent="0.2">
      <c r="AG12591" s="33"/>
      <c r="AX12591" s="37"/>
    </row>
    <row r="12592" spans="33:50" x14ac:dyDescent="0.2">
      <c r="AG12592" s="33"/>
      <c r="AX12592" s="37"/>
    </row>
    <row r="12593" spans="33:50" x14ac:dyDescent="0.2">
      <c r="AG12593" s="33"/>
      <c r="AX12593" s="37"/>
    </row>
    <row r="12594" spans="33:50" x14ac:dyDescent="0.2">
      <c r="AG12594" s="33"/>
      <c r="AX12594" s="37"/>
    </row>
    <row r="12595" spans="33:50" x14ac:dyDescent="0.2">
      <c r="AG12595" s="33"/>
      <c r="AX12595" s="37"/>
    </row>
    <row r="12596" spans="33:50" x14ac:dyDescent="0.2">
      <c r="AG12596" s="33"/>
      <c r="AX12596" s="37"/>
    </row>
    <row r="12597" spans="33:50" x14ac:dyDescent="0.2">
      <c r="AG12597" s="33"/>
      <c r="AX12597" s="37"/>
    </row>
    <row r="12598" spans="33:50" x14ac:dyDescent="0.2">
      <c r="AG12598" s="33"/>
      <c r="AX12598" s="37"/>
    </row>
    <row r="12599" spans="33:50" x14ac:dyDescent="0.2">
      <c r="AG12599" s="33"/>
      <c r="AX12599" s="37"/>
    </row>
    <row r="12600" spans="33:50" x14ac:dyDescent="0.2">
      <c r="AG12600" s="33"/>
      <c r="AX12600" s="37"/>
    </row>
    <row r="12601" spans="33:50" x14ac:dyDescent="0.2">
      <c r="AG12601" s="33"/>
      <c r="AX12601" s="37"/>
    </row>
    <row r="12602" spans="33:50" x14ac:dyDescent="0.2">
      <c r="AG12602" s="33"/>
      <c r="AX12602" s="37"/>
    </row>
    <row r="12603" spans="33:50" x14ac:dyDescent="0.2">
      <c r="AG12603" s="33"/>
      <c r="AX12603" s="37"/>
    </row>
    <row r="12604" spans="33:50" x14ac:dyDescent="0.2">
      <c r="AG12604" s="33"/>
      <c r="AX12604" s="37"/>
    </row>
    <row r="12605" spans="33:50" x14ac:dyDescent="0.2">
      <c r="AG12605" s="33"/>
      <c r="AX12605" s="37"/>
    </row>
    <row r="12606" spans="33:50" x14ac:dyDescent="0.2">
      <c r="AG12606" s="33"/>
      <c r="AX12606" s="37"/>
    </row>
    <row r="12607" spans="33:50" x14ac:dyDescent="0.2">
      <c r="AG12607" s="33"/>
      <c r="AX12607" s="37"/>
    </row>
    <row r="12608" spans="33:50" x14ac:dyDescent="0.2">
      <c r="AG12608" s="33"/>
      <c r="AX12608" s="37"/>
    </row>
    <row r="12609" spans="33:50" x14ac:dyDescent="0.2">
      <c r="AG12609" s="33"/>
      <c r="AX12609" s="37"/>
    </row>
    <row r="12610" spans="33:50" x14ac:dyDescent="0.2">
      <c r="AG12610" s="33"/>
      <c r="AX12610" s="37"/>
    </row>
    <row r="12611" spans="33:50" x14ac:dyDescent="0.2">
      <c r="AG12611" s="33"/>
      <c r="AX12611" s="37"/>
    </row>
    <row r="12612" spans="33:50" x14ac:dyDescent="0.2">
      <c r="AG12612" s="33"/>
      <c r="AX12612" s="37"/>
    </row>
    <row r="12613" spans="33:50" x14ac:dyDescent="0.2">
      <c r="AG12613" s="33"/>
      <c r="AX12613" s="37"/>
    </row>
    <row r="12614" spans="33:50" x14ac:dyDescent="0.2">
      <c r="AG12614" s="33"/>
      <c r="AX12614" s="37"/>
    </row>
    <row r="12615" spans="33:50" x14ac:dyDescent="0.2">
      <c r="AG12615" s="33"/>
      <c r="AX12615" s="37"/>
    </row>
    <row r="12616" spans="33:50" x14ac:dyDescent="0.2">
      <c r="AG12616" s="33"/>
      <c r="AX12616" s="37"/>
    </row>
    <row r="12617" spans="33:50" x14ac:dyDescent="0.2">
      <c r="AG12617" s="33"/>
      <c r="AX12617" s="37"/>
    </row>
    <row r="12618" spans="33:50" x14ac:dyDescent="0.2">
      <c r="AG12618" s="33"/>
      <c r="AX12618" s="37"/>
    </row>
    <row r="12619" spans="33:50" x14ac:dyDescent="0.2">
      <c r="AG12619" s="33"/>
      <c r="AX12619" s="37"/>
    </row>
    <row r="12620" spans="33:50" x14ac:dyDescent="0.2">
      <c r="AG12620" s="33"/>
      <c r="AX12620" s="37"/>
    </row>
    <row r="12621" spans="33:50" x14ac:dyDescent="0.2">
      <c r="AG12621" s="33"/>
      <c r="AX12621" s="37"/>
    </row>
    <row r="12622" spans="33:50" x14ac:dyDescent="0.2">
      <c r="AG12622" s="33"/>
      <c r="AX12622" s="37"/>
    </row>
    <row r="12623" spans="33:50" x14ac:dyDescent="0.2">
      <c r="AG12623" s="33"/>
      <c r="AX12623" s="37"/>
    </row>
    <row r="12624" spans="33:50" x14ac:dyDescent="0.2">
      <c r="AG12624" s="33"/>
      <c r="AX12624" s="37"/>
    </row>
    <row r="12625" spans="33:50" x14ac:dyDescent="0.2">
      <c r="AG12625" s="33"/>
      <c r="AX12625" s="37"/>
    </row>
    <row r="12626" spans="33:50" x14ac:dyDescent="0.2">
      <c r="AG12626" s="33"/>
      <c r="AX12626" s="37"/>
    </row>
    <row r="12627" spans="33:50" x14ac:dyDescent="0.2">
      <c r="AG12627" s="33"/>
      <c r="AX12627" s="37"/>
    </row>
    <row r="12628" spans="33:50" x14ac:dyDescent="0.2">
      <c r="AG12628" s="33"/>
      <c r="AX12628" s="37"/>
    </row>
    <row r="12629" spans="33:50" x14ac:dyDescent="0.2">
      <c r="AG12629" s="33"/>
      <c r="AX12629" s="37"/>
    </row>
    <row r="12630" spans="33:50" x14ac:dyDescent="0.2">
      <c r="AG12630" s="33"/>
      <c r="AX12630" s="37"/>
    </row>
    <row r="12631" spans="33:50" x14ac:dyDescent="0.2">
      <c r="AG12631" s="33"/>
      <c r="AX12631" s="37"/>
    </row>
    <row r="12632" spans="33:50" x14ac:dyDescent="0.2">
      <c r="AG12632" s="33"/>
      <c r="AX12632" s="37"/>
    </row>
    <row r="12633" spans="33:50" x14ac:dyDescent="0.2">
      <c r="AG12633" s="33"/>
      <c r="AX12633" s="37"/>
    </row>
    <row r="12634" spans="33:50" x14ac:dyDescent="0.2">
      <c r="AG12634" s="33"/>
      <c r="AX12634" s="37"/>
    </row>
    <row r="12635" spans="33:50" x14ac:dyDescent="0.2">
      <c r="AG12635" s="33"/>
      <c r="AX12635" s="37"/>
    </row>
    <row r="12636" spans="33:50" x14ac:dyDescent="0.2">
      <c r="AG12636" s="33"/>
      <c r="AX12636" s="37"/>
    </row>
    <row r="12637" spans="33:50" x14ac:dyDescent="0.2">
      <c r="AG12637" s="33"/>
      <c r="AX12637" s="37"/>
    </row>
    <row r="12638" spans="33:50" x14ac:dyDescent="0.2">
      <c r="AG12638" s="33"/>
      <c r="AX12638" s="37"/>
    </row>
    <row r="12639" spans="33:50" x14ac:dyDescent="0.2">
      <c r="AG12639" s="33"/>
      <c r="AX12639" s="37"/>
    </row>
    <row r="12640" spans="33:50" x14ac:dyDescent="0.2">
      <c r="AG12640" s="33"/>
      <c r="AX12640" s="37"/>
    </row>
    <row r="12641" spans="33:50" x14ac:dyDescent="0.2">
      <c r="AG12641" s="33"/>
      <c r="AX12641" s="37"/>
    </row>
    <row r="12642" spans="33:50" x14ac:dyDescent="0.2">
      <c r="AG12642" s="33"/>
      <c r="AX12642" s="37"/>
    </row>
    <row r="12643" spans="33:50" x14ac:dyDescent="0.2">
      <c r="AG12643" s="33"/>
      <c r="AX12643" s="37"/>
    </row>
    <row r="12644" spans="33:50" x14ac:dyDescent="0.2">
      <c r="AG12644" s="33"/>
      <c r="AX12644" s="37"/>
    </row>
    <row r="12645" spans="33:50" x14ac:dyDescent="0.2">
      <c r="AG12645" s="33"/>
      <c r="AX12645" s="37"/>
    </row>
    <row r="12646" spans="33:50" x14ac:dyDescent="0.2">
      <c r="AG12646" s="33"/>
      <c r="AX12646" s="37"/>
    </row>
    <row r="12647" spans="33:50" x14ac:dyDescent="0.2">
      <c r="AG12647" s="33"/>
      <c r="AX12647" s="37"/>
    </row>
    <row r="12648" spans="33:50" x14ac:dyDescent="0.2">
      <c r="AG12648" s="33"/>
      <c r="AX12648" s="37"/>
    </row>
    <row r="12649" spans="33:50" x14ac:dyDescent="0.2">
      <c r="AG12649" s="33"/>
      <c r="AX12649" s="37"/>
    </row>
    <row r="12650" spans="33:50" x14ac:dyDescent="0.2">
      <c r="AG12650" s="33"/>
      <c r="AX12650" s="37"/>
    </row>
    <row r="12651" spans="33:50" x14ac:dyDescent="0.2">
      <c r="AG12651" s="33"/>
      <c r="AX12651" s="37"/>
    </row>
    <row r="12652" spans="33:50" x14ac:dyDescent="0.2">
      <c r="AG12652" s="33"/>
      <c r="AX12652" s="37"/>
    </row>
    <row r="12653" spans="33:50" x14ac:dyDescent="0.2">
      <c r="AG12653" s="33"/>
      <c r="AX12653" s="37"/>
    </row>
    <row r="12654" spans="33:50" x14ac:dyDescent="0.2">
      <c r="AG12654" s="33"/>
      <c r="AX12654" s="37"/>
    </row>
    <row r="12655" spans="33:50" x14ac:dyDescent="0.2">
      <c r="AG12655" s="33"/>
      <c r="AX12655" s="37"/>
    </row>
    <row r="12656" spans="33:50" x14ac:dyDescent="0.2">
      <c r="AG12656" s="33"/>
      <c r="AX12656" s="37"/>
    </row>
    <row r="12657" spans="33:50" x14ac:dyDescent="0.2">
      <c r="AG12657" s="33"/>
      <c r="AX12657" s="37"/>
    </row>
    <row r="12658" spans="33:50" x14ac:dyDescent="0.2">
      <c r="AG12658" s="33"/>
      <c r="AX12658" s="37"/>
    </row>
    <row r="12659" spans="33:50" x14ac:dyDescent="0.2">
      <c r="AG12659" s="33"/>
      <c r="AX12659" s="37"/>
    </row>
    <row r="12660" spans="33:50" x14ac:dyDescent="0.2">
      <c r="AG12660" s="33"/>
      <c r="AX12660" s="37"/>
    </row>
    <row r="12661" spans="33:50" x14ac:dyDescent="0.2">
      <c r="AG12661" s="33"/>
      <c r="AX12661" s="37"/>
    </row>
    <row r="12662" spans="33:50" x14ac:dyDescent="0.2">
      <c r="AG12662" s="33"/>
      <c r="AX12662" s="37"/>
    </row>
    <row r="12663" spans="33:50" x14ac:dyDescent="0.2">
      <c r="AG12663" s="33"/>
      <c r="AX12663" s="37"/>
    </row>
    <row r="12664" spans="33:50" x14ac:dyDescent="0.2">
      <c r="AG12664" s="33"/>
      <c r="AX12664" s="37"/>
    </row>
    <row r="12665" spans="33:50" x14ac:dyDescent="0.2">
      <c r="AG12665" s="33"/>
      <c r="AX12665" s="37"/>
    </row>
    <row r="12666" spans="33:50" x14ac:dyDescent="0.2">
      <c r="AG12666" s="33"/>
      <c r="AX12666" s="37"/>
    </row>
    <row r="12667" spans="33:50" x14ac:dyDescent="0.2">
      <c r="AG12667" s="33"/>
      <c r="AX12667" s="37"/>
    </row>
    <row r="12668" spans="33:50" x14ac:dyDescent="0.2">
      <c r="AG12668" s="33"/>
      <c r="AX12668" s="37"/>
    </row>
    <row r="12669" spans="33:50" x14ac:dyDescent="0.2">
      <c r="AG12669" s="33"/>
      <c r="AX12669" s="37"/>
    </row>
    <row r="12670" spans="33:50" x14ac:dyDescent="0.2">
      <c r="AG12670" s="33"/>
      <c r="AX12670" s="37"/>
    </row>
    <row r="12671" spans="33:50" x14ac:dyDescent="0.2">
      <c r="AG12671" s="33"/>
      <c r="AX12671" s="37"/>
    </row>
    <row r="12672" spans="33:50" x14ac:dyDescent="0.2">
      <c r="AG12672" s="33"/>
      <c r="AX12672" s="37"/>
    </row>
    <row r="12673" spans="33:50" x14ac:dyDescent="0.2">
      <c r="AG12673" s="33"/>
      <c r="AX12673" s="37"/>
    </row>
    <row r="12674" spans="33:50" x14ac:dyDescent="0.2">
      <c r="AG12674" s="33"/>
      <c r="AX12674" s="37"/>
    </row>
    <row r="12675" spans="33:50" x14ac:dyDescent="0.2">
      <c r="AG12675" s="33"/>
      <c r="AX12675" s="37"/>
    </row>
    <row r="12676" spans="33:50" x14ac:dyDescent="0.2">
      <c r="AG12676" s="33"/>
      <c r="AX12676" s="37"/>
    </row>
    <row r="12677" spans="33:50" x14ac:dyDescent="0.2">
      <c r="AG12677" s="33"/>
      <c r="AX12677" s="37"/>
    </row>
    <row r="12678" spans="33:50" x14ac:dyDescent="0.2">
      <c r="AG12678" s="33"/>
      <c r="AX12678" s="37"/>
    </row>
    <row r="12679" spans="33:50" x14ac:dyDescent="0.2">
      <c r="AG12679" s="33"/>
      <c r="AX12679" s="37"/>
    </row>
    <row r="12680" spans="33:50" x14ac:dyDescent="0.2">
      <c r="AG12680" s="33"/>
      <c r="AX12680" s="37"/>
    </row>
    <row r="12681" spans="33:50" x14ac:dyDescent="0.2">
      <c r="AG12681" s="33"/>
      <c r="AX12681" s="37"/>
    </row>
    <row r="12682" spans="33:50" x14ac:dyDescent="0.2">
      <c r="AG12682" s="33"/>
      <c r="AX12682" s="37"/>
    </row>
    <row r="12683" spans="33:50" x14ac:dyDescent="0.2">
      <c r="AG12683" s="33"/>
      <c r="AX12683" s="37"/>
    </row>
    <row r="12684" spans="33:50" x14ac:dyDescent="0.2">
      <c r="AG12684" s="33"/>
      <c r="AX12684" s="37"/>
    </row>
    <row r="12685" spans="33:50" x14ac:dyDescent="0.2">
      <c r="AG12685" s="33"/>
      <c r="AX12685" s="37"/>
    </row>
    <row r="12686" spans="33:50" x14ac:dyDescent="0.2">
      <c r="AG12686" s="33"/>
      <c r="AX12686" s="37"/>
    </row>
    <row r="12687" spans="33:50" x14ac:dyDescent="0.2">
      <c r="AG12687" s="33"/>
      <c r="AX12687" s="37"/>
    </row>
    <row r="12688" spans="33:50" x14ac:dyDescent="0.2">
      <c r="AG12688" s="33"/>
      <c r="AX12688" s="37"/>
    </row>
    <row r="12689" spans="33:50" x14ac:dyDescent="0.2">
      <c r="AG12689" s="33"/>
      <c r="AX12689" s="37"/>
    </row>
    <row r="12690" spans="33:50" x14ac:dyDescent="0.2">
      <c r="AG12690" s="33"/>
      <c r="AX12690" s="37"/>
    </row>
    <row r="12691" spans="33:50" x14ac:dyDescent="0.2">
      <c r="AG12691" s="33"/>
      <c r="AX12691" s="37"/>
    </row>
    <row r="12692" spans="33:50" x14ac:dyDescent="0.2">
      <c r="AG12692" s="33"/>
      <c r="AX12692" s="37"/>
    </row>
    <row r="12693" spans="33:50" x14ac:dyDescent="0.2">
      <c r="AG12693" s="33"/>
      <c r="AX12693" s="37"/>
    </row>
    <row r="12694" spans="33:50" x14ac:dyDescent="0.2">
      <c r="AG12694" s="33"/>
      <c r="AX12694" s="37"/>
    </row>
    <row r="12695" spans="33:50" x14ac:dyDescent="0.2">
      <c r="AG12695" s="33"/>
      <c r="AX12695" s="37"/>
    </row>
    <row r="12696" spans="33:50" x14ac:dyDescent="0.2">
      <c r="AG12696" s="33"/>
      <c r="AX12696" s="37"/>
    </row>
    <row r="12697" spans="33:50" x14ac:dyDescent="0.2">
      <c r="AG12697" s="33"/>
      <c r="AX12697" s="37"/>
    </row>
    <row r="12698" spans="33:50" x14ac:dyDescent="0.2">
      <c r="AG12698" s="33"/>
      <c r="AX12698" s="37"/>
    </row>
    <row r="12699" spans="33:50" x14ac:dyDescent="0.2">
      <c r="AG12699" s="33"/>
      <c r="AX12699" s="37"/>
    </row>
    <row r="12700" spans="33:50" x14ac:dyDescent="0.2">
      <c r="AG12700" s="33"/>
      <c r="AX12700" s="37"/>
    </row>
    <row r="12701" spans="33:50" x14ac:dyDescent="0.2">
      <c r="AG12701" s="33"/>
      <c r="AX12701" s="37"/>
    </row>
    <row r="12702" spans="33:50" x14ac:dyDescent="0.2">
      <c r="AG12702" s="33"/>
      <c r="AX12702" s="37"/>
    </row>
    <row r="12703" spans="33:50" x14ac:dyDescent="0.2">
      <c r="AG12703" s="33"/>
      <c r="AX12703" s="37"/>
    </row>
    <row r="12704" spans="33:50" x14ac:dyDescent="0.2">
      <c r="AG12704" s="33"/>
      <c r="AX12704" s="37"/>
    </row>
    <row r="12705" spans="33:50" x14ac:dyDescent="0.2">
      <c r="AG12705" s="33"/>
      <c r="AX12705" s="37"/>
    </row>
    <row r="12706" spans="33:50" x14ac:dyDescent="0.2">
      <c r="AG12706" s="33"/>
      <c r="AX12706" s="37"/>
    </row>
    <row r="12707" spans="33:50" x14ac:dyDescent="0.2">
      <c r="AG12707" s="33"/>
      <c r="AX12707" s="37"/>
    </row>
    <row r="12708" spans="33:50" x14ac:dyDescent="0.2">
      <c r="AG12708" s="33"/>
      <c r="AX12708" s="37"/>
    </row>
    <row r="12709" spans="33:50" x14ac:dyDescent="0.2">
      <c r="AG12709" s="33"/>
      <c r="AX12709" s="37"/>
    </row>
    <row r="12710" spans="33:50" x14ac:dyDescent="0.2">
      <c r="AG12710" s="33"/>
      <c r="AX12710" s="37"/>
    </row>
    <row r="12711" spans="33:50" x14ac:dyDescent="0.2">
      <c r="AG12711" s="33"/>
      <c r="AX12711" s="37"/>
    </row>
    <row r="12712" spans="33:50" x14ac:dyDescent="0.2">
      <c r="AG12712" s="33"/>
      <c r="AX12712" s="37"/>
    </row>
    <row r="12713" spans="33:50" x14ac:dyDescent="0.2">
      <c r="AG12713" s="33"/>
      <c r="AX12713" s="37"/>
    </row>
    <row r="12714" spans="33:50" x14ac:dyDescent="0.2">
      <c r="AG12714" s="33"/>
      <c r="AX12714" s="37"/>
    </row>
    <row r="12715" spans="33:50" x14ac:dyDescent="0.2">
      <c r="AG12715" s="33"/>
      <c r="AX12715" s="37"/>
    </row>
    <row r="12716" spans="33:50" x14ac:dyDescent="0.2">
      <c r="AG12716" s="33"/>
      <c r="AX12716" s="37"/>
    </row>
    <row r="12717" spans="33:50" x14ac:dyDescent="0.2">
      <c r="AG12717" s="33"/>
      <c r="AX12717" s="37"/>
    </row>
    <row r="12718" spans="33:50" x14ac:dyDescent="0.2">
      <c r="AG12718" s="33"/>
      <c r="AX12718" s="37"/>
    </row>
    <row r="12719" spans="33:50" x14ac:dyDescent="0.2">
      <c r="AG12719" s="33"/>
      <c r="AX12719" s="37"/>
    </row>
    <row r="12720" spans="33:50" x14ac:dyDescent="0.2">
      <c r="AG12720" s="33"/>
      <c r="AX12720" s="37"/>
    </row>
    <row r="12721" spans="33:50" x14ac:dyDescent="0.2">
      <c r="AG12721" s="33"/>
      <c r="AX12721" s="37"/>
    </row>
    <row r="12722" spans="33:50" x14ac:dyDescent="0.2">
      <c r="AG12722" s="33"/>
      <c r="AX12722" s="37"/>
    </row>
    <row r="12723" spans="33:50" x14ac:dyDescent="0.2">
      <c r="AG12723" s="33"/>
      <c r="AX12723" s="37"/>
    </row>
    <row r="12724" spans="33:50" x14ac:dyDescent="0.2">
      <c r="AG12724" s="33"/>
      <c r="AX12724" s="37"/>
    </row>
    <row r="12725" spans="33:50" x14ac:dyDescent="0.2">
      <c r="AG12725" s="33"/>
      <c r="AX12725" s="37"/>
    </row>
    <row r="12726" spans="33:50" x14ac:dyDescent="0.2">
      <c r="AG12726" s="33"/>
      <c r="AX12726" s="37"/>
    </row>
    <row r="12727" spans="33:50" x14ac:dyDescent="0.2">
      <c r="AG12727" s="33"/>
      <c r="AX12727" s="37"/>
    </row>
    <row r="12728" spans="33:50" x14ac:dyDescent="0.2">
      <c r="AG12728" s="33"/>
      <c r="AX12728" s="37"/>
    </row>
    <row r="12729" spans="33:50" x14ac:dyDescent="0.2">
      <c r="AG12729" s="33"/>
      <c r="AX12729" s="37"/>
    </row>
    <row r="12730" spans="33:50" x14ac:dyDescent="0.2">
      <c r="AG12730" s="33"/>
      <c r="AX12730" s="37"/>
    </row>
    <row r="12731" spans="33:50" x14ac:dyDescent="0.2">
      <c r="AG12731" s="33"/>
      <c r="AX12731" s="37"/>
    </row>
    <row r="12732" spans="33:50" x14ac:dyDescent="0.2">
      <c r="AG12732" s="33"/>
      <c r="AX12732" s="37"/>
    </row>
    <row r="12733" spans="33:50" x14ac:dyDescent="0.2">
      <c r="AG12733" s="33"/>
      <c r="AX12733" s="37"/>
    </row>
    <row r="12734" spans="33:50" x14ac:dyDescent="0.2">
      <c r="AG12734" s="33"/>
      <c r="AX12734" s="37"/>
    </row>
    <row r="12735" spans="33:50" x14ac:dyDescent="0.2">
      <c r="AG12735" s="33"/>
      <c r="AX12735" s="37"/>
    </row>
    <row r="12736" spans="33:50" x14ac:dyDescent="0.2">
      <c r="AG12736" s="33"/>
      <c r="AX12736" s="37"/>
    </row>
    <row r="12737" spans="33:50" x14ac:dyDescent="0.2">
      <c r="AG12737" s="33"/>
      <c r="AX12737" s="37"/>
    </row>
    <row r="12738" spans="33:50" x14ac:dyDescent="0.2">
      <c r="AG12738" s="33"/>
      <c r="AX12738" s="37"/>
    </row>
    <row r="12739" spans="33:50" x14ac:dyDescent="0.2">
      <c r="AG12739" s="33"/>
      <c r="AX12739" s="37"/>
    </row>
    <row r="12740" spans="33:50" x14ac:dyDescent="0.2">
      <c r="AG12740" s="33"/>
      <c r="AX12740" s="37"/>
    </row>
    <row r="12741" spans="33:50" x14ac:dyDescent="0.2">
      <c r="AG12741" s="33"/>
      <c r="AX12741" s="37"/>
    </row>
    <row r="12742" spans="33:50" x14ac:dyDescent="0.2">
      <c r="AG12742" s="33"/>
      <c r="AX12742" s="37"/>
    </row>
    <row r="12743" spans="33:50" x14ac:dyDescent="0.2">
      <c r="AG12743" s="33"/>
      <c r="AX12743" s="37"/>
    </row>
    <row r="12744" spans="33:50" x14ac:dyDescent="0.2">
      <c r="AG12744" s="33"/>
      <c r="AX12744" s="37"/>
    </row>
    <row r="12745" spans="33:50" x14ac:dyDescent="0.2">
      <c r="AG12745" s="33"/>
      <c r="AX12745" s="37"/>
    </row>
    <row r="12746" spans="33:50" x14ac:dyDescent="0.2">
      <c r="AG12746" s="33"/>
      <c r="AX12746" s="37"/>
    </row>
    <row r="12747" spans="33:50" x14ac:dyDescent="0.2">
      <c r="AG12747" s="33"/>
      <c r="AX12747" s="37"/>
    </row>
    <row r="12748" spans="33:50" x14ac:dyDescent="0.2">
      <c r="AG12748" s="33"/>
      <c r="AX12748" s="37"/>
    </row>
    <row r="12749" spans="33:50" x14ac:dyDescent="0.2">
      <c r="AG12749" s="33"/>
      <c r="AX12749" s="37"/>
    </row>
    <row r="12750" spans="33:50" x14ac:dyDescent="0.2">
      <c r="AG12750" s="33"/>
      <c r="AX12750" s="37"/>
    </row>
    <row r="12751" spans="33:50" x14ac:dyDescent="0.2">
      <c r="AG12751" s="33"/>
      <c r="AX12751" s="37"/>
    </row>
    <row r="12752" spans="33:50" x14ac:dyDescent="0.2">
      <c r="AG12752" s="33"/>
      <c r="AX12752" s="37"/>
    </row>
    <row r="12753" spans="33:50" x14ac:dyDescent="0.2">
      <c r="AG12753" s="33"/>
      <c r="AX12753" s="37"/>
    </row>
    <row r="12754" spans="33:50" x14ac:dyDescent="0.2">
      <c r="AG12754" s="33"/>
      <c r="AX12754" s="37"/>
    </row>
    <row r="12755" spans="33:50" x14ac:dyDescent="0.2">
      <c r="AG12755" s="33"/>
      <c r="AX12755" s="37"/>
    </row>
    <row r="12756" spans="33:50" x14ac:dyDescent="0.2">
      <c r="AG12756" s="33"/>
      <c r="AX12756" s="37"/>
    </row>
    <row r="12757" spans="33:50" x14ac:dyDescent="0.2">
      <c r="AG12757" s="33"/>
      <c r="AX12757" s="37"/>
    </row>
    <row r="12758" spans="33:50" x14ac:dyDescent="0.2">
      <c r="AG12758" s="33"/>
      <c r="AX12758" s="37"/>
    </row>
    <row r="12759" spans="33:50" x14ac:dyDescent="0.2">
      <c r="AG12759" s="33"/>
      <c r="AX12759" s="37"/>
    </row>
    <row r="12760" spans="33:50" x14ac:dyDescent="0.2">
      <c r="AG12760" s="33"/>
      <c r="AX12760" s="37"/>
    </row>
    <row r="12761" spans="33:50" x14ac:dyDescent="0.2">
      <c r="AG12761" s="33"/>
      <c r="AX12761" s="37"/>
    </row>
    <row r="12762" spans="33:50" x14ac:dyDescent="0.2">
      <c r="AG12762" s="33"/>
      <c r="AX12762" s="37"/>
    </row>
    <row r="12763" spans="33:50" x14ac:dyDescent="0.2">
      <c r="AG12763" s="33"/>
      <c r="AX12763" s="37"/>
    </row>
    <row r="12764" spans="33:50" x14ac:dyDescent="0.2">
      <c r="AG12764" s="33"/>
      <c r="AX12764" s="37"/>
    </row>
    <row r="12765" spans="33:50" x14ac:dyDescent="0.2">
      <c r="AG12765" s="33"/>
      <c r="AX12765" s="37"/>
    </row>
    <row r="12766" spans="33:50" x14ac:dyDescent="0.2">
      <c r="AG12766" s="33"/>
      <c r="AX12766" s="37"/>
    </row>
    <row r="12767" spans="33:50" x14ac:dyDescent="0.2">
      <c r="AG12767" s="33"/>
      <c r="AX12767" s="37"/>
    </row>
    <row r="12768" spans="33:50" x14ac:dyDescent="0.2">
      <c r="AG12768" s="33"/>
      <c r="AX12768" s="37"/>
    </row>
    <row r="12769" spans="33:50" x14ac:dyDescent="0.2">
      <c r="AG12769" s="33"/>
      <c r="AX12769" s="37"/>
    </row>
    <row r="12770" spans="33:50" x14ac:dyDescent="0.2">
      <c r="AG12770" s="33"/>
      <c r="AX12770" s="37"/>
    </row>
    <row r="12771" spans="33:50" x14ac:dyDescent="0.2">
      <c r="AG12771" s="33"/>
      <c r="AX12771" s="37"/>
    </row>
    <row r="12772" spans="33:50" x14ac:dyDescent="0.2">
      <c r="AG12772" s="33"/>
      <c r="AX12772" s="37"/>
    </row>
    <row r="12773" spans="33:50" x14ac:dyDescent="0.2">
      <c r="AG12773" s="33"/>
      <c r="AX12773" s="37"/>
    </row>
    <row r="12774" spans="33:50" x14ac:dyDescent="0.2">
      <c r="AG12774" s="33"/>
      <c r="AX12774" s="37"/>
    </row>
    <row r="12775" spans="33:50" x14ac:dyDescent="0.2">
      <c r="AG12775" s="33"/>
      <c r="AX12775" s="37"/>
    </row>
    <row r="12776" spans="33:50" x14ac:dyDescent="0.2">
      <c r="AG12776" s="33"/>
      <c r="AX12776" s="37"/>
    </row>
    <row r="12777" spans="33:50" x14ac:dyDescent="0.2">
      <c r="AG12777" s="33"/>
      <c r="AX12777" s="37"/>
    </row>
    <row r="12778" spans="33:50" x14ac:dyDescent="0.2">
      <c r="AG12778" s="33"/>
      <c r="AX12778" s="37"/>
    </row>
    <row r="12779" spans="33:50" x14ac:dyDescent="0.2">
      <c r="AG12779" s="33"/>
      <c r="AX12779" s="37"/>
    </row>
    <row r="12780" spans="33:50" x14ac:dyDescent="0.2">
      <c r="AG12780" s="33"/>
      <c r="AX12780" s="37"/>
    </row>
    <row r="12781" spans="33:50" x14ac:dyDescent="0.2">
      <c r="AG12781" s="33"/>
      <c r="AX12781" s="37"/>
    </row>
    <row r="12782" spans="33:50" x14ac:dyDescent="0.2">
      <c r="AG12782" s="33"/>
      <c r="AX12782" s="37"/>
    </row>
    <row r="12783" spans="33:50" x14ac:dyDescent="0.2">
      <c r="AG12783" s="33"/>
      <c r="AX12783" s="37"/>
    </row>
    <row r="12784" spans="33:50" x14ac:dyDescent="0.2">
      <c r="AG12784" s="33"/>
      <c r="AX12784" s="37"/>
    </row>
    <row r="12785" spans="33:50" x14ac:dyDescent="0.2">
      <c r="AG12785" s="33"/>
      <c r="AX12785" s="37"/>
    </row>
    <row r="12786" spans="33:50" x14ac:dyDescent="0.2">
      <c r="AG12786" s="33"/>
      <c r="AX12786" s="37"/>
    </row>
    <row r="12787" spans="33:50" x14ac:dyDescent="0.2">
      <c r="AG12787" s="33"/>
      <c r="AX12787" s="37"/>
    </row>
    <row r="12788" spans="33:50" x14ac:dyDescent="0.2">
      <c r="AG12788" s="33"/>
      <c r="AX12788" s="37"/>
    </row>
    <row r="12789" spans="33:50" x14ac:dyDescent="0.2">
      <c r="AG12789" s="33"/>
      <c r="AX12789" s="37"/>
    </row>
    <row r="12790" spans="33:50" x14ac:dyDescent="0.2">
      <c r="AG12790" s="33"/>
      <c r="AX12790" s="37"/>
    </row>
    <row r="12791" spans="33:50" x14ac:dyDescent="0.2">
      <c r="AG12791" s="33"/>
      <c r="AX12791" s="37"/>
    </row>
    <row r="12792" spans="33:50" x14ac:dyDescent="0.2">
      <c r="AG12792" s="33"/>
      <c r="AX12792" s="37"/>
    </row>
    <row r="12793" spans="33:50" x14ac:dyDescent="0.2">
      <c r="AG12793" s="33"/>
      <c r="AX12793" s="37"/>
    </row>
    <row r="12794" spans="33:50" x14ac:dyDescent="0.2">
      <c r="AG12794" s="33"/>
      <c r="AX12794" s="37"/>
    </row>
    <row r="12795" spans="33:50" x14ac:dyDescent="0.2">
      <c r="AG12795" s="33"/>
      <c r="AX12795" s="37"/>
    </row>
    <row r="12796" spans="33:50" x14ac:dyDescent="0.2">
      <c r="AG12796" s="33"/>
      <c r="AX12796" s="37"/>
    </row>
    <row r="12797" spans="33:50" x14ac:dyDescent="0.2">
      <c r="AG12797" s="33"/>
      <c r="AX12797" s="37"/>
    </row>
    <row r="12798" spans="33:50" x14ac:dyDescent="0.2">
      <c r="AG12798" s="33"/>
      <c r="AX12798" s="37"/>
    </row>
    <row r="12799" spans="33:50" x14ac:dyDescent="0.2">
      <c r="AG12799" s="33"/>
      <c r="AX12799" s="37"/>
    </row>
    <row r="12800" spans="33:50" x14ac:dyDescent="0.2">
      <c r="AG12800" s="33"/>
      <c r="AX12800" s="37"/>
    </row>
    <row r="12801" spans="33:50" x14ac:dyDescent="0.2">
      <c r="AG12801" s="33"/>
      <c r="AX12801" s="37"/>
    </row>
    <row r="12802" spans="33:50" x14ac:dyDescent="0.2">
      <c r="AG12802" s="33"/>
      <c r="AX12802" s="37"/>
    </row>
    <row r="12803" spans="33:50" x14ac:dyDescent="0.2">
      <c r="AG12803" s="33"/>
      <c r="AX12803" s="37"/>
    </row>
    <row r="12804" spans="33:50" x14ac:dyDescent="0.2">
      <c r="AG12804" s="33"/>
      <c r="AX12804" s="37"/>
    </row>
    <row r="12805" spans="33:50" x14ac:dyDescent="0.2">
      <c r="AG12805" s="33"/>
      <c r="AX12805" s="37"/>
    </row>
    <row r="12806" spans="33:50" x14ac:dyDescent="0.2">
      <c r="AG12806" s="33"/>
      <c r="AX12806" s="37"/>
    </row>
    <row r="12807" spans="33:50" x14ac:dyDescent="0.2">
      <c r="AG12807" s="33"/>
      <c r="AX12807" s="37"/>
    </row>
    <row r="12808" spans="33:50" x14ac:dyDescent="0.2">
      <c r="AG12808" s="33"/>
      <c r="AX12808" s="37"/>
    </row>
    <row r="12809" spans="33:50" x14ac:dyDescent="0.2">
      <c r="AG12809" s="33"/>
      <c r="AX12809" s="37"/>
    </row>
    <row r="12810" spans="33:50" x14ac:dyDescent="0.2">
      <c r="AG12810" s="33"/>
      <c r="AX12810" s="37"/>
    </row>
    <row r="12811" spans="33:50" x14ac:dyDescent="0.2">
      <c r="AG12811" s="33"/>
      <c r="AX12811" s="37"/>
    </row>
    <row r="12812" spans="33:50" x14ac:dyDescent="0.2">
      <c r="AG12812" s="33"/>
      <c r="AX12812" s="37"/>
    </row>
    <row r="12813" spans="33:50" x14ac:dyDescent="0.2">
      <c r="AG12813" s="33"/>
      <c r="AX12813" s="37"/>
    </row>
    <row r="12814" spans="33:50" x14ac:dyDescent="0.2">
      <c r="AG12814" s="33"/>
      <c r="AX12814" s="37"/>
    </row>
    <row r="12815" spans="33:50" x14ac:dyDescent="0.2">
      <c r="AG12815" s="33"/>
      <c r="AX12815" s="37"/>
    </row>
    <row r="12816" spans="33:50" x14ac:dyDescent="0.2">
      <c r="AG12816" s="33"/>
      <c r="AX12816" s="37"/>
    </row>
    <row r="12817" spans="33:50" x14ac:dyDescent="0.2">
      <c r="AG12817" s="33"/>
      <c r="AX12817" s="37"/>
    </row>
    <row r="12818" spans="33:50" x14ac:dyDescent="0.2">
      <c r="AG12818" s="33"/>
      <c r="AX12818" s="37"/>
    </row>
    <row r="12819" spans="33:50" x14ac:dyDescent="0.2">
      <c r="AG12819" s="33"/>
      <c r="AX12819" s="37"/>
    </row>
    <row r="12820" spans="33:50" x14ac:dyDescent="0.2">
      <c r="AG12820" s="33"/>
      <c r="AX12820" s="37"/>
    </row>
    <row r="12821" spans="33:50" x14ac:dyDescent="0.2">
      <c r="AG12821" s="33"/>
      <c r="AX12821" s="37"/>
    </row>
    <row r="12822" spans="33:50" x14ac:dyDescent="0.2">
      <c r="AG12822" s="33"/>
      <c r="AX12822" s="37"/>
    </row>
    <row r="12823" spans="33:50" x14ac:dyDescent="0.2">
      <c r="AG12823" s="33"/>
      <c r="AX12823" s="37"/>
    </row>
    <row r="12824" spans="33:50" x14ac:dyDescent="0.2">
      <c r="AG12824" s="33"/>
      <c r="AX12824" s="37"/>
    </row>
    <row r="12825" spans="33:50" x14ac:dyDescent="0.2">
      <c r="AG12825" s="33"/>
      <c r="AX12825" s="37"/>
    </row>
    <row r="12826" spans="33:50" x14ac:dyDescent="0.2">
      <c r="AG12826" s="33"/>
      <c r="AX12826" s="37"/>
    </row>
    <row r="12827" spans="33:50" x14ac:dyDescent="0.2">
      <c r="AG12827" s="33"/>
      <c r="AX12827" s="37"/>
    </row>
    <row r="12828" spans="33:50" x14ac:dyDescent="0.2">
      <c r="AG12828" s="33"/>
      <c r="AX12828" s="37"/>
    </row>
    <row r="12829" spans="33:50" x14ac:dyDescent="0.2">
      <c r="AG12829" s="33"/>
      <c r="AX12829" s="37"/>
    </row>
    <row r="12830" spans="33:50" x14ac:dyDescent="0.2">
      <c r="AG12830" s="33"/>
      <c r="AX12830" s="37"/>
    </row>
    <row r="12831" spans="33:50" x14ac:dyDescent="0.2">
      <c r="AG12831" s="33"/>
      <c r="AX12831" s="37"/>
    </row>
    <row r="12832" spans="33:50" x14ac:dyDescent="0.2">
      <c r="AG12832" s="33"/>
      <c r="AX12832" s="37"/>
    </row>
    <row r="12833" spans="33:50" x14ac:dyDescent="0.2">
      <c r="AG12833" s="33"/>
      <c r="AX12833" s="37"/>
    </row>
    <row r="12834" spans="33:50" x14ac:dyDescent="0.2">
      <c r="AG12834" s="33"/>
      <c r="AX12834" s="37"/>
    </row>
    <row r="12835" spans="33:50" x14ac:dyDescent="0.2">
      <c r="AG12835" s="33"/>
      <c r="AX12835" s="37"/>
    </row>
    <row r="12836" spans="33:50" x14ac:dyDescent="0.2">
      <c r="AG12836" s="33"/>
      <c r="AX12836" s="37"/>
    </row>
    <row r="12837" spans="33:50" x14ac:dyDescent="0.2">
      <c r="AG12837" s="33"/>
      <c r="AX12837" s="37"/>
    </row>
    <row r="12838" spans="33:50" x14ac:dyDescent="0.2">
      <c r="AG12838" s="33"/>
      <c r="AX12838" s="37"/>
    </row>
    <row r="12839" spans="33:50" x14ac:dyDescent="0.2">
      <c r="AG12839" s="33"/>
      <c r="AX12839" s="37"/>
    </row>
    <row r="12840" spans="33:50" x14ac:dyDescent="0.2">
      <c r="AG12840" s="33"/>
      <c r="AX12840" s="37"/>
    </row>
    <row r="12841" spans="33:50" x14ac:dyDescent="0.2">
      <c r="AG12841" s="33"/>
      <c r="AX12841" s="37"/>
    </row>
    <row r="12842" spans="33:50" x14ac:dyDescent="0.2">
      <c r="AG12842" s="33"/>
      <c r="AX12842" s="37"/>
    </row>
    <row r="12843" spans="33:50" x14ac:dyDescent="0.2">
      <c r="AG12843" s="33"/>
      <c r="AX12843" s="37"/>
    </row>
    <row r="12844" spans="33:50" x14ac:dyDescent="0.2">
      <c r="AG12844" s="33"/>
      <c r="AX12844" s="37"/>
    </row>
    <row r="12845" spans="33:50" x14ac:dyDescent="0.2">
      <c r="AG12845" s="33"/>
      <c r="AX12845" s="37"/>
    </row>
    <row r="12846" spans="33:50" x14ac:dyDescent="0.2">
      <c r="AG12846" s="33"/>
      <c r="AX12846" s="37"/>
    </row>
    <row r="12847" spans="33:50" x14ac:dyDescent="0.2">
      <c r="AG12847" s="33"/>
      <c r="AX12847" s="37"/>
    </row>
    <row r="12848" spans="33:50" x14ac:dyDescent="0.2">
      <c r="AG12848" s="33"/>
      <c r="AX12848" s="37"/>
    </row>
    <row r="12849" spans="33:50" x14ac:dyDescent="0.2">
      <c r="AG12849" s="33"/>
      <c r="AX12849" s="37"/>
    </row>
    <row r="12850" spans="33:50" x14ac:dyDescent="0.2">
      <c r="AG12850" s="33"/>
      <c r="AX12850" s="37"/>
    </row>
    <row r="12851" spans="33:50" x14ac:dyDescent="0.2">
      <c r="AG12851" s="33"/>
      <c r="AX12851" s="37"/>
    </row>
    <row r="12852" spans="33:50" x14ac:dyDescent="0.2">
      <c r="AG12852" s="33"/>
      <c r="AX12852" s="37"/>
    </row>
    <row r="12853" spans="33:50" x14ac:dyDescent="0.2">
      <c r="AG12853" s="33"/>
      <c r="AX12853" s="37"/>
    </row>
    <row r="12854" spans="33:50" x14ac:dyDescent="0.2">
      <c r="AG12854" s="33"/>
      <c r="AX12854" s="37"/>
    </row>
    <row r="12855" spans="33:50" x14ac:dyDescent="0.2">
      <c r="AG12855" s="33"/>
      <c r="AX12855" s="37"/>
    </row>
    <row r="12856" spans="33:50" x14ac:dyDescent="0.2">
      <c r="AG12856" s="33"/>
      <c r="AX12856" s="37"/>
    </row>
    <row r="12857" spans="33:50" x14ac:dyDescent="0.2">
      <c r="AG12857" s="33"/>
      <c r="AX12857" s="37"/>
    </row>
    <row r="12858" spans="33:50" x14ac:dyDescent="0.2">
      <c r="AG12858" s="33"/>
      <c r="AX12858" s="37"/>
    </row>
    <row r="12859" spans="33:50" x14ac:dyDescent="0.2">
      <c r="AG12859" s="33"/>
      <c r="AX12859" s="37"/>
    </row>
    <row r="12860" spans="33:50" x14ac:dyDescent="0.2">
      <c r="AG12860" s="33"/>
      <c r="AX12860" s="37"/>
    </row>
    <row r="12861" spans="33:50" x14ac:dyDescent="0.2">
      <c r="AG12861" s="33"/>
      <c r="AX12861" s="37"/>
    </row>
    <row r="12862" spans="33:50" x14ac:dyDescent="0.2">
      <c r="AG12862" s="33"/>
      <c r="AX12862" s="37"/>
    </row>
    <row r="12863" spans="33:50" x14ac:dyDescent="0.2">
      <c r="AG12863" s="33"/>
      <c r="AX12863" s="37"/>
    </row>
    <row r="12864" spans="33:50" x14ac:dyDescent="0.2">
      <c r="AG12864" s="33"/>
      <c r="AX12864" s="37"/>
    </row>
    <row r="12865" spans="33:50" x14ac:dyDescent="0.2">
      <c r="AG12865" s="33"/>
      <c r="AX12865" s="37"/>
    </row>
    <row r="12866" spans="33:50" x14ac:dyDescent="0.2">
      <c r="AG12866" s="33"/>
      <c r="AX12866" s="37"/>
    </row>
    <row r="12867" spans="33:50" x14ac:dyDescent="0.2">
      <c r="AG12867" s="33"/>
      <c r="AX12867" s="37"/>
    </row>
    <row r="12868" spans="33:50" x14ac:dyDescent="0.2">
      <c r="AG12868" s="33"/>
      <c r="AX12868" s="37"/>
    </row>
    <row r="12869" spans="33:50" x14ac:dyDescent="0.2">
      <c r="AG12869" s="33"/>
      <c r="AX12869" s="37"/>
    </row>
    <row r="12870" spans="33:50" x14ac:dyDescent="0.2">
      <c r="AG12870" s="33"/>
      <c r="AX12870" s="37"/>
    </row>
    <row r="12871" spans="33:50" x14ac:dyDescent="0.2">
      <c r="AG12871" s="33"/>
      <c r="AX12871" s="37"/>
    </row>
    <row r="12872" spans="33:50" x14ac:dyDescent="0.2">
      <c r="AG12872" s="33"/>
      <c r="AX12872" s="37"/>
    </row>
    <row r="12873" spans="33:50" x14ac:dyDescent="0.2">
      <c r="AG12873" s="33"/>
      <c r="AX12873" s="37"/>
    </row>
    <row r="12874" spans="33:50" x14ac:dyDescent="0.2">
      <c r="AG12874" s="33"/>
      <c r="AX12874" s="37"/>
    </row>
    <row r="12875" spans="33:50" x14ac:dyDescent="0.2">
      <c r="AG12875" s="33"/>
      <c r="AX12875" s="37"/>
    </row>
    <row r="12876" spans="33:50" x14ac:dyDescent="0.2">
      <c r="AG12876" s="33"/>
      <c r="AX12876" s="37"/>
    </row>
    <row r="12877" spans="33:50" x14ac:dyDescent="0.2">
      <c r="AG12877" s="33"/>
      <c r="AX12877" s="37"/>
    </row>
    <row r="12878" spans="33:50" x14ac:dyDescent="0.2">
      <c r="AG12878" s="33"/>
      <c r="AX12878" s="37"/>
    </row>
    <row r="12879" spans="33:50" x14ac:dyDescent="0.2">
      <c r="AG12879" s="33"/>
      <c r="AX12879" s="37"/>
    </row>
    <row r="12880" spans="33:50" x14ac:dyDescent="0.2">
      <c r="AG12880" s="33"/>
      <c r="AX12880" s="37"/>
    </row>
    <row r="12881" spans="33:50" x14ac:dyDescent="0.2">
      <c r="AG12881" s="33"/>
      <c r="AX12881" s="37"/>
    </row>
    <row r="12882" spans="33:50" x14ac:dyDescent="0.2">
      <c r="AG12882" s="33"/>
      <c r="AX12882" s="37"/>
    </row>
    <row r="12883" spans="33:50" x14ac:dyDescent="0.2">
      <c r="AG12883" s="33"/>
      <c r="AX12883" s="37"/>
    </row>
    <row r="12884" spans="33:50" x14ac:dyDescent="0.2">
      <c r="AG12884" s="33"/>
      <c r="AX12884" s="37"/>
    </row>
    <row r="12885" spans="33:50" x14ac:dyDescent="0.2">
      <c r="AG12885" s="33"/>
      <c r="AX12885" s="37"/>
    </row>
    <row r="12886" spans="33:50" x14ac:dyDescent="0.2">
      <c r="AG12886" s="33"/>
      <c r="AX12886" s="37"/>
    </row>
    <row r="12887" spans="33:50" x14ac:dyDescent="0.2">
      <c r="AG12887" s="33"/>
      <c r="AX12887" s="37"/>
    </row>
    <row r="12888" spans="33:50" x14ac:dyDescent="0.2">
      <c r="AG12888" s="33"/>
      <c r="AX12888" s="37"/>
    </row>
    <row r="12889" spans="33:50" x14ac:dyDescent="0.2">
      <c r="AG12889" s="33"/>
      <c r="AX12889" s="37"/>
    </row>
    <row r="12890" spans="33:50" x14ac:dyDescent="0.2">
      <c r="AG12890" s="33"/>
      <c r="AX12890" s="37"/>
    </row>
    <row r="12891" spans="33:50" x14ac:dyDescent="0.2">
      <c r="AG12891" s="33"/>
      <c r="AX12891" s="37"/>
    </row>
    <row r="12892" spans="33:50" x14ac:dyDescent="0.2">
      <c r="AG12892" s="33"/>
      <c r="AX12892" s="37"/>
    </row>
    <row r="12893" spans="33:50" x14ac:dyDescent="0.2">
      <c r="AG12893" s="33"/>
      <c r="AX12893" s="37"/>
    </row>
    <row r="12894" spans="33:50" x14ac:dyDescent="0.2">
      <c r="AG12894" s="33"/>
      <c r="AX12894" s="37"/>
    </row>
    <row r="12895" spans="33:50" x14ac:dyDescent="0.2">
      <c r="AG12895" s="33"/>
      <c r="AX12895" s="37"/>
    </row>
    <row r="12896" spans="33:50" x14ac:dyDescent="0.2">
      <c r="AG12896" s="33"/>
      <c r="AX12896" s="37"/>
    </row>
    <row r="12897" spans="33:50" x14ac:dyDescent="0.2">
      <c r="AG12897" s="33"/>
      <c r="AX12897" s="37"/>
    </row>
    <row r="12898" spans="33:50" x14ac:dyDescent="0.2">
      <c r="AG12898" s="33"/>
      <c r="AX12898" s="37"/>
    </row>
    <row r="12899" spans="33:50" x14ac:dyDescent="0.2">
      <c r="AG12899" s="33"/>
      <c r="AX12899" s="37"/>
    </row>
    <row r="12900" spans="33:50" x14ac:dyDescent="0.2">
      <c r="AG12900" s="33"/>
      <c r="AX12900" s="37"/>
    </row>
    <row r="12901" spans="33:50" x14ac:dyDescent="0.2">
      <c r="AG12901" s="33"/>
      <c r="AX12901" s="37"/>
    </row>
    <row r="12902" spans="33:50" x14ac:dyDescent="0.2">
      <c r="AG12902" s="33"/>
      <c r="AX12902" s="37"/>
    </row>
    <row r="12903" spans="33:50" x14ac:dyDescent="0.2">
      <c r="AG12903" s="33"/>
      <c r="AX12903" s="37"/>
    </row>
    <row r="12904" spans="33:50" x14ac:dyDescent="0.2">
      <c r="AG12904" s="33"/>
      <c r="AX12904" s="37"/>
    </row>
    <row r="12905" spans="33:50" x14ac:dyDescent="0.2">
      <c r="AG12905" s="33"/>
      <c r="AX12905" s="37"/>
    </row>
    <row r="12906" spans="33:50" x14ac:dyDescent="0.2">
      <c r="AG12906" s="33"/>
      <c r="AX12906" s="37"/>
    </row>
    <row r="12907" spans="33:50" x14ac:dyDescent="0.2">
      <c r="AG12907" s="33"/>
      <c r="AX12907" s="37"/>
    </row>
    <row r="12908" spans="33:50" x14ac:dyDescent="0.2">
      <c r="AG12908" s="33"/>
      <c r="AX12908" s="37"/>
    </row>
    <row r="12909" spans="33:50" x14ac:dyDescent="0.2">
      <c r="AG12909" s="33"/>
      <c r="AX12909" s="37"/>
    </row>
    <row r="12910" spans="33:50" x14ac:dyDescent="0.2">
      <c r="AG12910" s="33"/>
      <c r="AX12910" s="37"/>
    </row>
    <row r="12911" spans="33:50" x14ac:dyDescent="0.2">
      <c r="AG12911" s="33"/>
      <c r="AX12911" s="37"/>
    </row>
    <row r="12912" spans="33:50" x14ac:dyDescent="0.2">
      <c r="AG12912" s="33"/>
      <c r="AX12912" s="37"/>
    </row>
    <row r="12913" spans="33:50" x14ac:dyDescent="0.2">
      <c r="AG12913" s="33"/>
      <c r="AX12913" s="37"/>
    </row>
    <row r="12914" spans="33:50" x14ac:dyDescent="0.2">
      <c r="AG12914" s="33"/>
      <c r="AX12914" s="37"/>
    </row>
    <row r="12915" spans="33:50" x14ac:dyDescent="0.2">
      <c r="AG12915" s="33"/>
      <c r="AX12915" s="37"/>
    </row>
    <row r="12916" spans="33:50" x14ac:dyDescent="0.2">
      <c r="AG12916" s="33"/>
      <c r="AX12916" s="37"/>
    </row>
    <row r="12917" spans="33:50" x14ac:dyDescent="0.2">
      <c r="AG12917" s="33"/>
      <c r="AX12917" s="37"/>
    </row>
    <row r="12918" spans="33:50" x14ac:dyDescent="0.2">
      <c r="AG12918" s="33"/>
      <c r="AX12918" s="37"/>
    </row>
    <row r="12919" spans="33:50" x14ac:dyDescent="0.2">
      <c r="AG12919" s="33"/>
      <c r="AX12919" s="37"/>
    </row>
    <row r="12920" spans="33:50" x14ac:dyDescent="0.2">
      <c r="AG12920" s="33"/>
      <c r="AX12920" s="37"/>
    </row>
    <row r="12921" spans="33:50" x14ac:dyDescent="0.2">
      <c r="AG12921" s="33"/>
      <c r="AX12921" s="37"/>
    </row>
    <row r="12922" spans="33:50" x14ac:dyDescent="0.2">
      <c r="AG12922" s="33"/>
      <c r="AX12922" s="37"/>
    </row>
    <row r="12923" spans="33:50" x14ac:dyDescent="0.2">
      <c r="AG12923" s="33"/>
      <c r="AX12923" s="37"/>
    </row>
    <row r="12924" spans="33:50" x14ac:dyDescent="0.2">
      <c r="AG12924" s="33"/>
      <c r="AX12924" s="37"/>
    </row>
    <row r="12925" spans="33:50" x14ac:dyDescent="0.2">
      <c r="AG12925" s="33"/>
      <c r="AX12925" s="37"/>
    </row>
    <row r="12926" spans="33:50" x14ac:dyDescent="0.2">
      <c r="AG12926" s="33"/>
      <c r="AX12926" s="37"/>
    </row>
    <row r="12927" spans="33:50" x14ac:dyDescent="0.2">
      <c r="AG12927" s="33"/>
      <c r="AX12927" s="37"/>
    </row>
    <row r="12928" spans="33:50" x14ac:dyDescent="0.2">
      <c r="AG12928" s="33"/>
      <c r="AX12928" s="37"/>
    </row>
    <row r="12929" spans="33:50" x14ac:dyDescent="0.2">
      <c r="AG12929" s="33"/>
      <c r="AX12929" s="37"/>
    </row>
    <row r="12930" spans="33:50" x14ac:dyDescent="0.2">
      <c r="AG12930" s="33"/>
      <c r="AX12930" s="37"/>
    </row>
    <row r="12931" spans="33:50" x14ac:dyDescent="0.2">
      <c r="AG12931" s="33"/>
      <c r="AX12931" s="37"/>
    </row>
    <row r="12932" spans="33:50" x14ac:dyDescent="0.2">
      <c r="AG12932" s="33"/>
      <c r="AX12932" s="37"/>
    </row>
    <row r="12933" spans="33:50" x14ac:dyDescent="0.2">
      <c r="AG12933" s="33"/>
      <c r="AX12933" s="37"/>
    </row>
    <row r="12934" spans="33:50" x14ac:dyDescent="0.2">
      <c r="AG12934" s="33"/>
      <c r="AX12934" s="37"/>
    </row>
    <row r="12935" spans="33:50" x14ac:dyDescent="0.2">
      <c r="AG12935" s="33"/>
      <c r="AX12935" s="37"/>
    </row>
    <row r="12936" spans="33:50" x14ac:dyDescent="0.2">
      <c r="AG12936" s="33"/>
      <c r="AX12936" s="37"/>
    </row>
    <row r="12937" spans="33:50" x14ac:dyDescent="0.2">
      <c r="AG12937" s="33"/>
      <c r="AX12937" s="37"/>
    </row>
    <row r="12938" spans="33:50" x14ac:dyDescent="0.2">
      <c r="AG12938" s="33"/>
      <c r="AX12938" s="37"/>
    </row>
    <row r="12939" spans="33:50" x14ac:dyDescent="0.2">
      <c r="AG12939" s="33"/>
      <c r="AX12939" s="37"/>
    </row>
    <row r="12940" spans="33:50" x14ac:dyDescent="0.2">
      <c r="AG12940" s="33"/>
      <c r="AX12940" s="37"/>
    </row>
    <row r="12941" spans="33:50" x14ac:dyDescent="0.2">
      <c r="AG12941" s="33"/>
      <c r="AX12941" s="37"/>
    </row>
    <row r="12942" spans="33:50" x14ac:dyDescent="0.2">
      <c r="AG12942" s="33"/>
      <c r="AX12942" s="37"/>
    </row>
    <row r="12943" spans="33:50" x14ac:dyDescent="0.2">
      <c r="AG12943" s="33"/>
      <c r="AX12943" s="37"/>
    </row>
    <row r="12944" spans="33:50" x14ac:dyDescent="0.2">
      <c r="AG12944" s="33"/>
      <c r="AX12944" s="37"/>
    </row>
    <row r="12945" spans="33:50" x14ac:dyDescent="0.2">
      <c r="AG12945" s="33"/>
      <c r="AX12945" s="37"/>
    </row>
    <row r="12946" spans="33:50" x14ac:dyDescent="0.2">
      <c r="AG12946" s="33"/>
      <c r="AX12946" s="37"/>
    </row>
    <row r="12947" spans="33:50" x14ac:dyDescent="0.2">
      <c r="AG12947" s="33"/>
      <c r="AX12947" s="37"/>
    </row>
    <row r="12948" spans="33:50" x14ac:dyDescent="0.2">
      <c r="AG12948" s="33"/>
      <c r="AX12948" s="37"/>
    </row>
    <row r="12949" spans="33:50" x14ac:dyDescent="0.2">
      <c r="AG12949" s="33"/>
      <c r="AX12949" s="37"/>
    </row>
    <row r="12950" spans="33:50" x14ac:dyDescent="0.2">
      <c r="AG12950" s="33"/>
      <c r="AX12950" s="37"/>
    </row>
    <row r="12951" spans="33:50" x14ac:dyDescent="0.2">
      <c r="AG12951" s="33"/>
      <c r="AX12951" s="37"/>
    </row>
    <row r="12952" spans="33:50" x14ac:dyDescent="0.2">
      <c r="AG12952" s="33"/>
      <c r="AX12952" s="37"/>
    </row>
    <row r="12953" spans="33:50" x14ac:dyDescent="0.2">
      <c r="AG12953" s="33"/>
      <c r="AX12953" s="37"/>
    </row>
    <row r="12954" spans="33:50" x14ac:dyDescent="0.2">
      <c r="AG12954" s="33"/>
      <c r="AX12954" s="37"/>
    </row>
    <row r="12955" spans="33:50" x14ac:dyDescent="0.2">
      <c r="AG12955" s="33"/>
      <c r="AX12955" s="37"/>
    </row>
    <row r="12956" spans="33:50" x14ac:dyDescent="0.2">
      <c r="AG12956" s="33"/>
      <c r="AX12956" s="37"/>
    </row>
    <row r="12957" spans="33:50" x14ac:dyDescent="0.2">
      <c r="AG12957" s="33"/>
      <c r="AX12957" s="37"/>
    </row>
    <row r="12958" spans="33:50" x14ac:dyDescent="0.2">
      <c r="AG12958" s="33"/>
      <c r="AX12958" s="37"/>
    </row>
    <row r="12959" spans="33:50" x14ac:dyDescent="0.2">
      <c r="AG12959" s="33"/>
      <c r="AX12959" s="37"/>
    </row>
    <row r="12960" spans="33:50" x14ac:dyDescent="0.2">
      <c r="AG12960" s="33"/>
      <c r="AX12960" s="37"/>
    </row>
    <row r="12961" spans="33:50" x14ac:dyDescent="0.2">
      <c r="AG12961" s="33"/>
      <c r="AX12961" s="37"/>
    </row>
    <row r="12962" spans="33:50" x14ac:dyDescent="0.2">
      <c r="AG12962" s="33"/>
      <c r="AX12962" s="37"/>
    </row>
    <row r="12963" spans="33:50" x14ac:dyDescent="0.2">
      <c r="AG12963" s="33"/>
      <c r="AX12963" s="37"/>
    </row>
    <row r="12964" spans="33:50" x14ac:dyDescent="0.2">
      <c r="AG12964" s="33"/>
      <c r="AX12964" s="37"/>
    </row>
    <row r="12965" spans="33:50" x14ac:dyDescent="0.2">
      <c r="AG12965" s="33"/>
      <c r="AX12965" s="37"/>
    </row>
    <row r="12966" spans="33:50" x14ac:dyDescent="0.2">
      <c r="AG12966" s="33"/>
      <c r="AX12966" s="37"/>
    </row>
    <row r="12967" spans="33:50" x14ac:dyDescent="0.2">
      <c r="AG12967" s="33"/>
      <c r="AX12967" s="37"/>
    </row>
    <row r="12968" spans="33:50" x14ac:dyDescent="0.2">
      <c r="AG12968" s="33"/>
      <c r="AX12968" s="37"/>
    </row>
    <row r="12969" spans="33:50" x14ac:dyDescent="0.2">
      <c r="AG12969" s="33"/>
      <c r="AX12969" s="37"/>
    </row>
    <row r="12970" spans="33:50" x14ac:dyDescent="0.2">
      <c r="AG12970" s="33"/>
      <c r="AX12970" s="37"/>
    </row>
    <row r="12971" spans="33:50" x14ac:dyDescent="0.2">
      <c r="AG12971" s="33"/>
      <c r="AX12971" s="37"/>
    </row>
    <row r="12972" spans="33:50" x14ac:dyDescent="0.2">
      <c r="AG12972" s="33"/>
      <c r="AX12972" s="37"/>
    </row>
    <row r="12973" spans="33:50" x14ac:dyDescent="0.2">
      <c r="AG12973" s="33"/>
      <c r="AX12973" s="37"/>
    </row>
    <row r="12974" spans="33:50" x14ac:dyDescent="0.2">
      <c r="AG12974" s="33"/>
      <c r="AX12974" s="37"/>
    </row>
    <row r="12975" spans="33:50" x14ac:dyDescent="0.2">
      <c r="AG12975" s="33"/>
      <c r="AX12975" s="37"/>
    </row>
    <row r="12976" spans="33:50" x14ac:dyDescent="0.2">
      <c r="AG12976" s="33"/>
      <c r="AX12976" s="37"/>
    </row>
    <row r="12977" spans="33:50" x14ac:dyDescent="0.2">
      <c r="AG12977" s="33"/>
      <c r="AX12977" s="37"/>
    </row>
    <row r="12978" spans="33:50" x14ac:dyDescent="0.2">
      <c r="AG12978" s="33"/>
      <c r="AX12978" s="37"/>
    </row>
    <row r="12979" spans="33:50" x14ac:dyDescent="0.2">
      <c r="AG12979" s="33"/>
      <c r="AX12979" s="37"/>
    </row>
    <row r="12980" spans="33:50" x14ac:dyDescent="0.2">
      <c r="AG12980" s="33"/>
      <c r="AX12980" s="37"/>
    </row>
    <row r="12981" spans="33:50" x14ac:dyDescent="0.2">
      <c r="AG12981" s="33"/>
      <c r="AX12981" s="37"/>
    </row>
    <row r="12982" spans="33:50" x14ac:dyDescent="0.2">
      <c r="AG12982" s="33"/>
      <c r="AX12982" s="37"/>
    </row>
    <row r="12983" spans="33:50" x14ac:dyDescent="0.2">
      <c r="AG12983" s="33"/>
      <c r="AX12983" s="37"/>
    </row>
    <row r="12984" spans="33:50" x14ac:dyDescent="0.2">
      <c r="AG12984" s="33"/>
      <c r="AX12984" s="37"/>
    </row>
    <row r="12985" spans="33:50" x14ac:dyDescent="0.2">
      <c r="AG12985" s="33"/>
      <c r="AX12985" s="37"/>
    </row>
    <row r="12986" spans="33:50" x14ac:dyDescent="0.2">
      <c r="AG12986" s="33"/>
      <c r="AX12986" s="37"/>
    </row>
    <row r="12987" spans="33:50" x14ac:dyDescent="0.2">
      <c r="AG12987" s="33"/>
      <c r="AX12987" s="37"/>
    </row>
    <row r="12988" spans="33:50" x14ac:dyDescent="0.2">
      <c r="AG12988" s="33"/>
      <c r="AX12988" s="37"/>
    </row>
    <row r="12989" spans="33:50" x14ac:dyDescent="0.2">
      <c r="AG12989" s="33"/>
      <c r="AX12989" s="37"/>
    </row>
    <row r="12990" spans="33:50" x14ac:dyDescent="0.2">
      <c r="AG12990" s="33"/>
      <c r="AX12990" s="37"/>
    </row>
    <row r="12991" spans="33:50" x14ac:dyDescent="0.2">
      <c r="AG12991" s="33"/>
      <c r="AX12991" s="37"/>
    </row>
    <row r="12992" spans="33:50" x14ac:dyDescent="0.2">
      <c r="AG12992" s="33"/>
      <c r="AX12992" s="37"/>
    </row>
    <row r="12993" spans="33:50" x14ac:dyDescent="0.2">
      <c r="AG12993" s="33"/>
      <c r="AX12993" s="37"/>
    </row>
    <row r="12994" spans="33:50" x14ac:dyDescent="0.2">
      <c r="AG12994" s="33"/>
      <c r="AX12994" s="37"/>
    </row>
    <row r="12995" spans="33:50" x14ac:dyDescent="0.2">
      <c r="AG12995" s="33"/>
      <c r="AX12995" s="37"/>
    </row>
    <row r="12996" spans="33:50" x14ac:dyDescent="0.2">
      <c r="AG12996" s="33"/>
      <c r="AX12996" s="37"/>
    </row>
    <row r="12997" spans="33:50" x14ac:dyDescent="0.2">
      <c r="AG12997" s="33"/>
      <c r="AX12997" s="37"/>
    </row>
    <row r="12998" spans="33:50" x14ac:dyDescent="0.2">
      <c r="AG12998" s="33"/>
      <c r="AX12998" s="37"/>
    </row>
    <row r="12999" spans="33:50" x14ac:dyDescent="0.2">
      <c r="AG12999" s="33"/>
      <c r="AX12999" s="37"/>
    </row>
    <row r="13000" spans="33:50" x14ac:dyDescent="0.2">
      <c r="AG13000" s="33"/>
      <c r="AX13000" s="37"/>
    </row>
    <row r="13001" spans="33:50" x14ac:dyDescent="0.2">
      <c r="AG13001" s="33"/>
      <c r="AX13001" s="37"/>
    </row>
    <row r="13002" spans="33:50" x14ac:dyDescent="0.2">
      <c r="AG13002" s="33"/>
      <c r="AX13002" s="37"/>
    </row>
    <row r="13003" spans="33:50" x14ac:dyDescent="0.2">
      <c r="AG13003" s="33"/>
      <c r="AX13003" s="37"/>
    </row>
    <row r="13004" spans="33:50" x14ac:dyDescent="0.2">
      <c r="AG13004" s="33"/>
      <c r="AX13004" s="37"/>
    </row>
    <row r="13005" spans="33:50" x14ac:dyDescent="0.2">
      <c r="AG13005" s="33"/>
      <c r="AX13005" s="37"/>
    </row>
    <row r="13006" spans="33:50" x14ac:dyDescent="0.2">
      <c r="AG13006" s="33"/>
      <c r="AX13006" s="37"/>
    </row>
    <row r="13007" spans="33:50" x14ac:dyDescent="0.2">
      <c r="AG13007" s="33"/>
      <c r="AX13007" s="37"/>
    </row>
    <row r="13008" spans="33:50" x14ac:dyDescent="0.2">
      <c r="AG13008" s="33"/>
      <c r="AX13008" s="37"/>
    </row>
    <row r="13009" spans="33:50" x14ac:dyDescent="0.2">
      <c r="AG13009" s="33"/>
      <c r="AX13009" s="37"/>
    </row>
    <row r="13010" spans="33:50" x14ac:dyDescent="0.2">
      <c r="AG13010" s="33"/>
      <c r="AX13010" s="37"/>
    </row>
    <row r="13011" spans="33:50" x14ac:dyDescent="0.2">
      <c r="AG13011" s="33"/>
      <c r="AX13011" s="37"/>
    </row>
    <row r="13012" spans="33:50" x14ac:dyDescent="0.2">
      <c r="AG13012" s="33"/>
      <c r="AX13012" s="37"/>
    </row>
    <row r="13013" spans="33:50" x14ac:dyDescent="0.2">
      <c r="AG13013" s="33"/>
      <c r="AX13013" s="37"/>
    </row>
    <row r="13014" spans="33:50" x14ac:dyDescent="0.2">
      <c r="AG13014" s="33"/>
      <c r="AX13014" s="37"/>
    </row>
    <row r="13015" spans="33:50" x14ac:dyDescent="0.2">
      <c r="AG13015" s="33"/>
      <c r="AX13015" s="37"/>
    </row>
    <row r="13016" spans="33:50" x14ac:dyDescent="0.2">
      <c r="AG13016" s="33"/>
      <c r="AX13016" s="37"/>
    </row>
    <row r="13017" spans="33:50" x14ac:dyDescent="0.2">
      <c r="AG13017" s="33"/>
      <c r="AX13017" s="37"/>
    </row>
    <row r="13018" spans="33:50" x14ac:dyDescent="0.2">
      <c r="AG13018" s="33"/>
      <c r="AX13018" s="37"/>
    </row>
    <row r="13019" spans="33:50" x14ac:dyDescent="0.2">
      <c r="AG13019" s="33"/>
      <c r="AX13019" s="37"/>
    </row>
    <row r="13020" spans="33:50" x14ac:dyDescent="0.2">
      <c r="AG13020" s="33"/>
      <c r="AX13020" s="37"/>
    </row>
    <row r="13021" spans="33:50" x14ac:dyDescent="0.2">
      <c r="AG13021" s="33"/>
      <c r="AX13021" s="37"/>
    </row>
    <row r="13022" spans="33:50" x14ac:dyDescent="0.2">
      <c r="AG13022" s="33"/>
      <c r="AX13022" s="37"/>
    </row>
    <row r="13023" spans="33:50" x14ac:dyDescent="0.2">
      <c r="AG13023" s="33"/>
      <c r="AX13023" s="37"/>
    </row>
    <row r="13024" spans="33:50" x14ac:dyDescent="0.2">
      <c r="AG13024" s="33"/>
      <c r="AX13024" s="37"/>
    </row>
    <row r="13025" spans="33:50" x14ac:dyDescent="0.2">
      <c r="AG13025" s="33"/>
      <c r="AX13025" s="37"/>
    </row>
    <row r="13026" spans="33:50" x14ac:dyDescent="0.2">
      <c r="AG13026" s="33"/>
      <c r="AX13026" s="37"/>
    </row>
    <row r="13027" spans="33:50" x14ac:dyDescent="0.2">
      <c r="AG13027" s="33"/>
      <c r="AX13027" s="37"/>
    </row>
    <row r="13028" spans="33:50" x14ac:dyDescent="0.2">
      <c r="AG13028" s="33"/>
      <c r="AX13028" s="37"/>
    </row>
    <row r="13029" spans="33:50" x14ac:dyDescent="0.2">
      <c r="AG13029" s="33"/>
      <c r="AX13029" s="37"/>
    </row>
    <row r="13030" spans="33:50" x14ac:dyDescent="0.2">
      <c r="AG13030" s="33"/>
      <c r="AX13030" s="37"/>
    </row>
    <row r="13031" spans="33:50" x14ac:dyDescent="0.2">
      <c r="AG13031" s="33"/>
      <c r="AX13031" s="37"/>
    </row>
    <row r="13032" spans="33:50" x14ac:dyDescent="0.2">
      <c r="AG13032" s="33"/>
      <c r="AX13032" s="37"/>
    </row>
    <row r="13033" spans="33:50" x14ac:dyDescent="0.2">
      <c r="AG13033" s="33"/>
      <c r="AX13033" s="37"/>
    </row>
    <row r="13034" spans="33:50" x14ac:dyDescent="0.2">
      <c r="AG13034" s="33"/>
      <c r="AX13034" s="37"/>
    </row>
    <row r="13035" spans="33:50" x14ac:dyDescent="0.2">
      <c r="AG13035" s="33"/>
      <c r="AX13035" s="37"/>
    </row>
    <row r="13036" spans="33:50" x14ac:dyDescent="0.2">
      <c r="AG13036" s="33"/>
      <c r="AX13036" s="37"/>
    </row>
    <row r="13037" spans="33:50" x14ac:dyDescent="0.2">
      <c r="AG13037" s="33"/>
      <c r="AX13037" s="37"/>
    </row>
    <row r="13038" spans="33:50" x14ac:dyDescent="0.2">
      <c r="AG13038" s="33"/>
      <c r="AX13038" s="37"/>
    </row>
    <row r="13039" spans="33:50" x14ac:dyDescent="0.2">
      <c r="AG13039" s="33"/>
      <c r="AX13039" s="37"/>
    </row>
    <row r="13040" spans="33:50" x14ac:dyDescent="0.2">
      <c r="AG13040" s="33"/>
      <c r="AX13040" s="37"/>
    </row>
    <row r="13041" spans="33:50" x14ac:dyDescent="0.2">
      <c r="AG13041" s="33"/>
      <c r="AX13041" s="37"/>
    </row>
    <row r="13042" spans="33:50" x14ac:dyDescent="0.2">
      <c r="AG13042" s="33"/>
      <c r="AX13042" s="37"/>
    </row>
    <row r="13043" spans="33:50" x14ac:dyDescent="0.2">
      <c r="AG13043" s="33"/>
      <c r="AX13043" s="37"/>
    </row>
    <row r="13044" spans="33:50" x14ac:dyDescent="0.2">
      <c r="AG13044" s="33"/>
      <c r="AX13044" s="37"/>
    </row>
    <row r="13045" spans="33:50" x14ac:dyDescent="0.2">
      <c r="AG13045" s="33"/>
      <c r="AX13045" s="37"/>
    </row>
    <row r="13046" spans="33:50" x14ac:dyDescent="0.2">
      <c r="AG13046" s="33"/>
      <c r="AX13046" s="37"/>
    </row>
    <row r="13047" spans="33:50" x14ac:dyDescent="0.2">
      <c r="AG13047" s="33"/>
      <c r="AX13047" s="37"/>
    </row>
    <row r="13048" spans="33:50" x14ac:dyDescent="0.2">
      <c r="AG13048" s="33"/>
      <c r="AX13048" s="37"/>
    </row>
    <row r="13049" spans="33:50" x14ac:dyDescent="0.2">
      <c r="AG13049" s="33"/>
      <c r="AX13049" s="37"/>
    </row>
    <row r="13050" spans="33:50" x14ac:dyDescent="0.2">
      <c r="AG13050" s="33"/>
      <c r="AX13050" s="37"/>
    </row>
    <row r="13051" spans="33:50" x14ac:dyDescent="0.2">
      <c r="AG13051" s="33"/>
      <c r="AX13051" s="37"/>
    </row>
    <row r="13052" spans="33:50" x14ac:dyDescent="0.2">
      <c r="AG13052" s="33"/>
      <c r="AX13052" s="37"/>
    </row>
    <row r="13053" spans="33:50" x14ac:dyDescent="0.2">
      <c r="AG13053" s="33"/>
      <c r="AX13053" s="37"/>
    </row>
    <row r="13054" spans="33:50" x14ac:dyDescent="0.2">
      <c r="AG13054" s="33"/>
      <c r="AX13054" s="37"/>
    </row>
    <row r="13055" spans="33:50" x14ac:dyDescent="0.2">
      <c r="AG13055" s="33"/>
      <c r="AX13055" s="37"/>
    </row>
    <row r="13056" spans="33:50" x14ac:dyDescent="0.2">
      <c r="AG13056" s="33"/>
      <c r="AX13056" s="37"/>
    </row>
    <row r="13057" spans="33:50" x14ac:dyDescent="0.2">
      <c r="AG13057" s="33"/>
      <c r="AX13057" s="37"/>
    </row>
    <row r="13058" spans="33:50" x14ac:dyDescent="0.2">
      <c r="AG13058" s="33"/>
      <c r="AX13058" s="37"/>
    </row>
    <row r="13059" spans="33:50" x14ac:dyDescent="0.2">
      <c r="AG13059" s="33"/>
      <c r="AX13059" s="37"/>
    </row>
    <row r="13060" spans="33:50" x14ac:dyDescent="0.2">
      <c r="AG13060" s="33"/>
      <c r="AX13060" s="37"/>
    </row>
    <row r="13061" spans="33:50" x14ac:dyDescent="0.2">
      <c r="AG13061" s="33"/>
      <c r="AX13061" s="37"/>
    </row>
    <row r="13062" spans="33:50" x14ac:dyDescent="0.2">
      <c r="AG13062" s="33"/>
      <c r="AX13062" s="37"/>
    </row>
    <row r="13063" spans="33:50" x14ac:dyDescent="0.2">
      <c r="AG13063" s="33"/>
      <c r="AX13063" s="37"/>
    </row>
    <row r="13064" spans="33:50" x14ac:dyDescent="0.2">
      <c r="AG13064" s="33"/>
      <c r="AX13064" s="37"/>
    </row>
    <row r="13065" spans="33:50" x14ac:dyDescent="0.2">
      <c r="AG13065" s="33"/>
      <c r="AX13065" s="37"/>
    </row>
    <row r="13066" spans="33:50" x14ac:dyDescent="0.2">
      <c r="AG13066" s="33"/>
      <c r="AX13066" s="37"/>
    </row>
    <row r="13067" spans="33:50" x14ac:dyDescent="0.2">
      <c r="AG13067" s="33"/>
      <c r="AX13067" s="37"/>
    </row>
    <row r="13068" spans="33:50" x14ac:dyDescent="0.2">
      <c r="AG13068" s="33"/>
      <c r="AX13068" s="37"/>
    </row>
    <row r="13069" spans="33:50" x14ac:dyDescent="0.2">
      <c r="AG13069" s="33"/>
      <c r="AX13069" s="37"/>
    </row>
    <row r="13070" spans="33:50" x14ac:dyDescent="0.2">
      <c r="AG13070" s="33"/>
      <c r="AX13070" s="37"/>
    </row>
    <row r="13071" spans="33:50" x14ac:dyDescent="0.2">
      <c r="AG13071" s="33"/>
      <c r="AX13071" s="37"/>
    </row>
    <row r="13072" spans="33:50" x14ac:dyDescent="0.2">
      <c r="AG13072" s="33"/>
      <c r="AX13072" s="37"/>
    </row>
    <row r="13073" spans="33:50" x14ac:dyDescent="0.2">
      <c r="AG13073" s="33"/>
      <c r="AX13073" s="37"/>
    </row>
    <row r="13074" spans="33:50" x14ac:dyDescent="0.2">
      <c r="AG13074" s="33"/>
      <c r="AX13074" s="37"/>
    </row>
    <row r="13075" spans="33:50" x14ac:dyDescent="0.2">
      <c r="AG13075" s="33"/>
      <c r="AX13075" s="37"/>
    </row>
    <row r="13076" spans="33:50" x14ac:dyDescent="0.2">
      <c r="AG13076" s="33"/>
      <c r="AX13076" s="37"/>
    </row>
    <row r="13077" spans="33:50" x14ac:dyDescent="0.2">
      <c r="AG13077" s="33"/>
      <c r="AX13077" s="37"/>
    </row>
    <row r="13078" spans="33:50" x14ac:dyDescent="0.2">
      <c r="AG13078" s="33"/>
      <c r="AX13078" s="37"/>
    </row>
    <row r="13079" spans="33:50" x14ac:dyDescent="0.2">
      <c r="AX13079" s="37"/>
    </row>
    <row r="13080" spans="33:50" x14ac:dyDescent="0.2">
      <c r="AX13080" s="37"/>
    </row>
    <row r="13081" spans="33:50" x14ac:dyDescent="0.2">
      <c r="AX13081" s="37"/>
    </row>
    <row r="13082" spans="33:50" x14ac:dyDescent="0.2">
      <c r="AX13082" s="37"/>
    </row>
    <row r="13083" spans="33:50" x14ac:dyDescent="0.2">
      <c r="AX13083" s="37"/>
    </row>
    <row r="13084" spans="33:50" x14ac:dyDescent="0.2">
      <c r="AX13084" s="37"/>
    </row>
    <row r="13085" spans="33:50" x14ac:dyDescent="0.2">
      <c r="AX13085" s="37"/>
    </row>
    <row r="13086" spans="33:50" x14ac:dyDescent="0.2">
      <c r="AX13086" s="37"/>
    </row>
    <row r="13087" spans="33:50" x14ac:dyDescent="0.2">
      <c r="AX13087" s="37"/>
    </row>
    <row r="13088" spans="33:50" x14ac:dyDescent="0.2">
      <c r="AX13088" s="37"/>
    </row>
    <row r="13089" spans="50:50" x14ac:dyDescent="0.2">
      <c r="AX13089" s="37"/>
    </row>
    <row r="13090" spans="50:50" x14ac:dyDescent="0.2">
      <c r="AX13090" s="37"/>
    </row>
    <row r="13091" spans="50:50" x14ac:dyDescent="0.2">
      <c r="AX13091" s="37"/>
    </row>
    <row r="13092" spans="50:50" x14ac:dyDescent="0.2">
      <c r="AX13092" s="37"/>
    </row>
    <row r="13093" spans="50:50" x14ac:dyDescent="0.2">
      <c r="AX13093" s="37"/>
    </row>
    <row r="13094" spans="50:50" x14ac:dyDescent="0.2">
      <c r="AX13094" s="37"/>
    </row>
    <row r="13095" spans="50:50" x14ac:dyDescent="0.2">
      <c r="AX13095" s="37"/>
    </row>
    <row r="13096" spans="50:50" x14ac:dyDescent="0.2">
      <c r="AX13096" s="37"/>
    </row>
    <row r="13097" spans="50:50" x14ac:dyDescent="0.2">
      <c r="AX13097" s="37"/>
    </row>
    <row r="13098" spans="50:50" x14ac:dyDescent="0.2">
      <c r="AX13098" s="37"/>
    </row>
    <row r="13099" spans="50:50" x14ac:dyDescent="0.2">
      <c r="AX13099" s="37"/>
    </row>
    <row r="13100" spans="50:50" x14ac:dyDescent="0.2">
      <c r="AX13100" s="37"/>
    </row>
    <row r="13101" spans="50:50" x14ac:dyDescent="0.2">
      <c r="AX13101" s="37"/>
    </row>
    <row r="13102" spans="50:50" x14ac:dyDescent="0.2">
      <c r="AX13102" s="37"/>
    </row>
    <row r="13103" spans="50:50" x14ac:dyDescent="0.2">
      <c r="AX13103" s="37"/>
    </row>
    <row r="13104" spans="50:50" x14ac:dyDescent="0.2">
      <c r="AX13104" s="37"/>
    </row>
    <row r="13105" spans="50:50" x14ac:dyDescent="0.2">
      <c r="AX13105" s="37"/>
    </row>
    <row r="13106" spans="50:50" x14ac:dyDescent="0.2">
      <c r="AX13106" s="37"/>
    </row>
    <row r="13107" spans="50:50" x14ac:dyDescent="0.2">
      <c r="AX13107" s="37"/>
    </row>
    <row r="13108" spans="50:50" x14ac:dyDescent="0.2">
      <c r="AX13108" s="37"/>
    </row>
    <row r="13109" spans="50:50" x14ac:dyDescent="0.2">
      <c r="AX13109" s="37"/>
    </row>
    <row r="13110" spans="50:50" x14ac:dyDescent="0.2">
      <c r="AX13110" s="37"/>
    </row>
    <row r="13111" spans="50:50" x14ac:dyDescent="0.2">
      <c r="AX13111" s="37"/>
    </row>
    <row r="13112" spans="50:50" x14ac:dyDescent="0.2">
      <c r="AX13112" s="37"/>
    </row>
    <row r="13113" spans="50:50" x14ac:dyDescent="0.2">
      <c r="AX13113" s="37"/>
    </row>
    <row r="13114" spans="50:50" x14ac:dyDescent="0.2">
      <c r="AX13114" s="37"/>
    </row>
    <row r="13115" spans="50:50" x14ac:dyDescent="0.2">
      <c r="AX13115" s="37"/>
    </row>
    <row r="13116" spans="50:50" x14ac:dyDescent="0.2">
      <c r="AX13116" s="37"/>
    </row>
    <row r="13117" spans="50:50" x14ac:dyDescent="0.2">
      <c r="AX13117" s="37"/>
    </row>
    <row r="13118" spans="50:50" x14ac:dyDescent="0.2">
      <c r="AX13118" s="37"/>
    </row>
    <row r="13119" spans="50:50" x14ac:dyDescent="0.2">
      <c r="AX13119" s="37"/>
    </row>
    <row r="13120" spans="50:50" x14ac:dyDescent="0.2">
      <c r="AX13120" s="37"/>
    </row>
    <row r="13121" spans="50:50" x14ac:dyDescent="0.2">
      <c r="AX13121" s="37"/>
    </row>
    <row r="13122" spans="50:50" x14ac:dyDescent="0.2">
      <c r="AX13122" s="37"/>
    </row>
    <row r="13123" spans="50:50" x14ac:dyDescent="0.2">
      <c r="AX13123" s="37"/>
    </row>
    <row r="13124" spans="50:50" x14ac:dyDescent="0.2">
      <c r="AX13124" s="37"/>
    </row>
    <row r="13125" spans="50:50" x14ac:dyDescent="0.2">
      <c r="AX13125" s="37"/>
    </row>
    <row r="13126" spans="50:50" x14ac:dyDescent="0.2">
      <c r="AX13126" s="37"/>
    </row>
    <row r="13127" spans="50:50" x14ac:dyDescent="0.2">
      <c r="AX13127" s="37"/>
    </row>
    <row r="13128" spans="50:50" x14ac:dyDescent="0.2">
      <c r="AX13128" s="37"/>
    </row>
    <row r="13129" spans="50:50" x14ac:dyDescent="0.2">
      <c r="AX13129" s="37"/>
    </row>
    <row r="13130" spans="50:50" x14ac:dyDescent="0.2">
      <c r="AX13130" s="37"/>
    </row>
    <row r="13131" spans="50:50" x14ac:dyDescent="0.2">
      <c r="AX13131" s="37"/>
    </row>
    <row r="13132" spans="50:50" x14ac:dyDescent="0.2">
      <c r="AX13132" s="37"/>
    </row>
    <row r="13133" spans="50:50" x14ac:dyDescent="0.2">
      <c r="AX13133" s="37"/>
    </row>
    <row r="13134" spans="50:50" x14ac:dyDescent="0.2">
      <c r="AX13134" s="37"/>
    </row>
    <row r="13135" spans="50:50" x14ac:dyDescent="0.2">
      <c r="AX13135" s="37"/>
    </row>
    <row r="13136" spans="50:50" x14ac:dyDescent="0.2">
      <c r="AX13136" s="37"/>
    </row>
    <row r="13137" spans="50:50" x14ac:dyDescent="0.2">
      <c r="AX13137" s="37"/>
    </row>
    <row r="13138" spans="50:50" x14ac:dyDescent="0.2">
      <c r="AX13138" s="37"/>
    </row>
    <row r="13139" spans="50:50" x14ac:dyDescent="0.2">
      <c r="AX13139" s="37"/>
    </row>
    <row r="13140" spans="50:50" x14ac:dyDescent="0.2">
      <c r="AX13140" s="37"/>
    </row>
    <row r="13141" spans="50:50" x14ac:dyDescent="0.2">
      <c r="AX13141" s="37"/>
    </row>
    <row r="13142" spans="50:50" x14ac:dyDescent="0.2">
      <c r="AX13142" s="37"/>
    </row>
    <row r="13143" spans="50:50" x14ac:dyDescent="0.2">
      <c r="AX13143" s="37"/>
    </row>
    <row r="13144" spans="50:50" x14ac:dyDescent="0.2">
      <c r="AX13144" s="37"/>
    </row>
    <row r="13145" spans="50:50" x14ac:dyDescent="0.2">
      <c r="AX13145" s="37"/>
    </row>
    <row r="13146" spans="50:50" x14ac:dyDescent="0.2">
      <c r="AX13146" s="37"/>
    </row>
    <row r="13147" spans="50:50" x14ac:dyDescent="0.2">
      <c r="AX13147" s="37"/>
    </row>
    <row r="13148" spans="50:50" x14ac:dyDescent="0.2">
      <c r="AX13148" s="37"/>
    </row>
    <row r="13149" spans="50:50" x14ac:dyDescent="0.2">
      <c r="AX13149" s="37"/>
    </row>
    <row r="13150" spans="50:50" x14ac:dyDescent="0.2">
      <c r="AX13150" s="37"/>
    </row>
    <row r="13151" spans="50:50" x14ac:dyDescent="0.2">
      <c r="AX13151" s="37"/>
    </row>
    <row r="13152" spans="50:50" x14ac:dyDescent="0.2">
      <c r="AX13152" s="37"/>
    </row>
    <row r="13153" spans="50:50" x14ac:dyDescent="0.2">
      <c r="AX13153" s="37"/>
    </row>
    <row r="13154" spans="50:50" x14ac:dyDescent="0.2">
      <c r="AX13154" s="37"/>
    </row>
    <row r="13155" spans="50:50" x14ac:dyDescent="0.2">
      <c r="AX13155" s="37"/>
    </row>
    <row r="13156" spans="50:50" x14ac:dyDescent="0.2">
      <c r="AX13156" s="37"/>
    </row>
    <row r="13157" spans="50:50" x14ac:dyDescent="0.2">
      <c r="AX13157" s="37"/>
    </row>
    <row r="13158" spans="50:50" x14ac:dyDescent="0.2">
      <c r="AX13158" s="37"/>
    </row>
    <row r="13159" spans="50:50" x14ac:dyDescent="0.2">
      <c r="AX13159" s="37"/>
    </row>
    <row r="13160" spans="50:50" x14ac:dyDescent="0.2">
      <c r="AX13160" s="37"/>
    </row>
    <row r="13161" spans="50:50" x14ac:dyDescent="0.2">
      <c r="AX13161" s="37"/>
    </row>
    <row r="13162" spans="50:50" x14ac:dyDescent="0.2">
      <c r="AX13162" s="37"/>
    </row>
    <row r="13163" spans="50:50" x14ac:dyDescent="0.2">
      <c r="AX13163" s="37"/>
    </row>
    <row r="13164" spans="50:50" x14ac:dyDescent="0.2">
      <c r="AX13164" s="37"/>
    </row>
    <row r="13165" spans="50:50" x14ac:dyDescent="0.2">
      <c r="AX13165" s="37"/>
    </row>
    <row r="13166" spans="50:50" x14ac:dyDescent="0.2">
      <c r="AX13166" s="37"/>
    </row>
    <row r="13167" spans="50:50" x14ac:dyDescent="0.2">
      <c r="AX13167" s="37"/>
    </row>
    <row r="13168" spans="50:50" x14ac:dyDescent="0.2">
      <c r="AX13168" s="37"/>
    </row>
    <row r="13169" spans="50:50" x14ac:dyDescent="0.2">
      <c r="AX13169" s="37"/>
    </row>
    <row r="13170" spans="50:50" x14ac:dyDescent="0.2">
      <c r="AX13170" s="37"/>
    </row>
    <row r="13171" spans="50:50" x14ac:dyDescent="0.2">
      <c r="AX13171" s="37"/>
    </row>
    <row r="13172" spans="50:50" x14ac:dyDescent="0.2">
      <c r="AX13172" s="37"/>
    </row>
    <row r="13173" spans="50:50" x14ac:dyDescent="0.2">
      <c r="AX13173" s="37"/>
    </row>
    <row r="13174" spans="50:50" x14ac:dyDescent="0.2">
      <c r="AX13174" s="37"/>
    </row>
    <row r="13175" spans="50:50" x14ac:dyDescent="0.2">
      <c r="AX13175" s="37"/>
    </row>
    <row r="13176" spans="50:50" x14ac:dyDescent="0.2">
      <c r="AX13176" s="37"/>
    </row>
    <row r="13177" spans="50:50" x14ac:dyDescent="0.2">
      <c r="AX13177" s="37"/>
    </row>
    <row r="13178" spans="50:50" x14ac:dyDescent="0.2">
      <c r="AX13178" s="37"/>
    </row>
    <row r="13179" spans="50:50" x14ac:dyDescent="0.2">
      <c r="AX13179" s="37"/>
    </row>
    <row r="13180" spans="50:50" x14ac:dyDescent="0.2">
      <c r="AX13180" s="37"/>
    </row>
    <row r="13181" spans="50:50" x14ac:dyDescent="0.2">
      <c r="AX13181" s="37"/>
    </row>
    <row r="13182" spans="50:50" x14ac:dyDescent="0.2">
      <c r="AX13182" s="37"/>
    </row>
    <row r="13183" spans="50:50" x14ac:dyDescent="0.2">
      <c r="AX13183" s="37"/>
    </row>
    <row r="13184" spans="50:50" x14ac:dyDescent="0.2">
      <c r="AX13184" s="37"/>
    </row>
    <row r="13185" spans="50:50" x14ac:dyDescent="0.2">
      <c r="AX13185" s="37"/>
    </row>
    <row r="13186" spans="50:50" x14ac:dyDescent="0.2">
      <c r="AX13186" s="37"/>
    </row>
    <row r="13187" spans="50:50" x14ac:dyDescent="0.2">
      <c r="AX13187" s="37"/>
    </row>
    <row r="13188" spans="50:50" x14ac:dyDescent="0.2">
      <c r="AX13188" s="37"/>
    </row>
    <row r="13189" spans="50:50" x14ac:dyDescent="0.2">
      <c r="AX13189" s="37"/>
    </row>
    <row r="13190" spans="50:50" x14ac:dyDescent="0.2">
      <c r="AX13190" s="37"/>
    </row>
    <row r="13191" spans="50:50" x14ac:dyDescent="0.2">
      <c r="AX13191" s="37"/>
    </row>
    <row r="13192" spans="50:50" x14ac:dyDescent="0.2">
      <c r="AX13192" s="37"/>
    </row>
    <row r="13193" spans="50:50" x14ac:dyDescent="0.2">
      <c r="AX13193" s="37"/>
    </row>
    <row r="13194" spans="50:50" x14ac:dyDescent="0.2">
      <c r="AX13194" s="37"/>
    </row>
    <row r="13195" spans="50:50" x14ac:dyDescent="0.2">
      <c r="AX13195" s="37"/>
    </row>
    <row r="13196" spans="50:50" x14ac:dyDescent="0.2">
      <c r="AX13196" s="37"/>
    </row>
    <row r="13197" spans="50:50" x14ac:dyDescent="0.2">
      <c r="AX13197" s="37"/>
    </row>
    <row r="13198" spans="50:50" x14ac:dyDescent="0.2">
      <c r="AX13198" s="37"/>
    </row>
    <row r="13199" spans="50:50" x14ac:dyDescent="0.2">
      <c r="AX13199" s="37"/>
    </row>
    <row r="13200" spans="50:50" x14ac:dyDescent="0.2">
      <c r="AX13200" s="37"/>
    </row>
    <row r="13201" spans="50:50" x14ac:dyDescent="0.2">
      <c r="AX13201" s="37"/>
    </row>
    <row r="13202" spans="50:50" x14ac:dyDescent="0.2">
      <c r="AX13202" s="37"/>
    </row>
    <row r="13203" spans="50:50" x14ac:dyDescent="0.2">
      <c r="AX13203" s="37"/>
    </row>
    <row r="13204" spans="50:50" x14ac:dyDescent="0.2">
      <c r="AX13204" s="37"/>
    </row>
    <row r="13205" spans="50:50" x14ac:dyDescent="0.2">
      <c r="AX13205" s="37"/>
    </row>
    <row r="13206" spans="50:50" x14ac:dyDescent="0.2">
      <c r="AX13206" s="37"/>
    </row>
    <row r="13207" spans="50:50" x14ac:dyDescent="0.2">
      <c r="AX13207" s="37"/>
    </row>
    <row r="13208" spans="50:50" x14ac:dyDescent="0.2">
      <c r="AX13208" s="37"/>
    </row>
    <row r="13209" spans="50:50" x14ac:dyDescent="0.2">
      <c r="AX13209" s="37"/>
    </row>
    <row r="13210" spans="50:50" x14ac:dyDescent="0.2">
      <c r="AX13210" s="37"/>
    </row>
    <row r="13211" spans="50:50" x14ac:dyDescent="0.2">
      <c r="AX13211" s="37"/>
    </row>
    <row r="13212" spans="50:50" x14ac:dyDescent="0.2">
      <c r="AX13212" s="37"/>
    </row>
    <row r="13213" spans="50:50" x14ac:dyDescent="0.2">
      <c r="AX13213" s="37"/>
    </row>
    <row r="13214" spans="50:50" x14ac:dyDescent="0.2">
      <c r="AX13214" s="37"/>
    </row>
    <row r="13215" spans="50:50" x14ac:dyDescent="0.2">
      <c r="AX13215" s="37"/>
    </row>
    <row r="13216" spans="50:50" x14ac:dyDescent="0.2">
      <c r="AX13216" s="37"/>
    </row>
    <row r="13217" spans="50:50" x14ac:dyDescent="0.2">
      <c r="AX13217" s="37"/>
    </row>
    <row r="13218" spans="50:50" x14ac:dyDescent="0.2">
      <c r="AX13218" s="37"/>
    </row>
    <row r="13219" spans="50:50" x14ac:dyDescent="0.2">
      <c r="AX13219" s="37"/>
    </row>
    <row r="13220" spans="50:50" x14ac:dyDescent="0.2">
      <c r="AX13220" s="37"/>
    </row>
    <row r="13221" spans="50:50" x14ac:dyDescent="0.2">
      <c r="AX13221" s="37"/>
    </row>
    <row r="13222" spans="50:50" x14ac:dyDescent="0.2">
      <c r="AX13222" s="37"/>
    </row>
    <row r="13223" spans="50:50" x14ac:dyDescent="0.2">
      <c r="AX13223" s="37"/>
    </row>
    <row r="13224" spans="50:50" x14ac:dyDescent="0.2">
      <c r="AX13224" s="37"/>
    </row>
    <row r="13225" spans="50:50" x14ac:dyDescent="0.2">
      <c r="AX13225" s="37"/>
    </row>
    <row r="13226" spans="50:50" x14ac:dyDescent="0.2">
      <c r="AX13226" s="37"/>
    </row>
    <row r="13227" spans="50:50" x14ac:dyDescent="0.2">
      <c r="AX13227" s="37"/>
    </row>
    <row r="13228" spans="50:50" x14ac:dyDescent="0.2">
      <c r="AX13228" s="37"/>
    </row>
    <row r="13229" spans="50:50" x14ac:dyDescent="0.2">
      <c r="AX13229" s="37"/>
    </row>
    <row r="13230" spans="50:50" x14ac:dyDescent="0.2">
      <c r="AX13230" s="37"/>
    </row>
    <row r="13231" spans="50:50" x14ac:dyDescent="0.2">
      <c r="AX13231" s="37"/>
    </row>
    <row r="13232" spans="50:50" x14ac:dyDescent="0.2">
      <c r="AX13232" s="37"/>
    </row>
    <row r="13233" spans="50:50" x14ac:dyDescent="0.2">
      <c r="AX13233" s="37"/>
    </row>
    <row r="13234" spans="50:50" x14ac:dyDescent="0.2">
      <c r="AX13234" s="37"/>
    </row>
    <row r="13235" spans="50:50" x14ac:dyDescent="0.2">
      <c r="AX13235" s="37"/>
    </row>
    <row r="13236" spans="50:50" x14ac:dyDescent="0.2">
      <c r="AX13236" s="37"/>
    </row>
    <row r="13237" spans="50:50" x14ac:dyDescent="0.2">
      <c r="AX13237" s="37"/>
    </row>
    <row r="13238" spans="50:50" x14ac:dyDescent="0.2">
      <c r="AX13238" s="37"/>
    </row>
    <row r="13239" spans="50:50" x14ac:dyDescent="0.2">
      <c r="AX13239" s="37"/>
    </row>
    <row r="13240" spans="50:50" x14ac:dyDescent="0.2">
      <c r="AX13240" s="37"/>
    </row>
    <row r="13241" spans="50:50" x14ac:dyDescent="0.2">
      <c r="AX13241" s="37"/>
    </row>
    <row r="13242" spans="50:50" x14ac:dyDescent="0.2">
      <c r="AX13242" s="37"/>
    </row>
    <row r="13243" spans="50:50" x14ac:dyDescent="0.2">
      <c r="AX13243" s="37"/>
    </row>
    <row r="13244" spans="50:50" x14ac:dyDescent="0.2">
      <c r="AX13244" s="37"/>
    </row>
    <row r="13245" spans="50:50" x14ac:dyDescent="0.2">
      <c r="AX13245" s="37"/>
    </row>
    <row r="13246" spans="50:50" x14ac:dyDescent="0.2">
      <c r="AX13246" s="37"/>
    </row>
    <row r="13247" spans="50:50" x14ac:dyDescent="0.2">
      <c r="AX13247" s="37"/>
    </row>
    <row r="13248" spans="50:50" x14ac:dyDescent="0.2">
      <c r="AX13248" s="37"/>
    </row>
    <row r="13249" spans="50:50" x14ac:dyDescent="0.2">
      <c r="AX13249" s="37"/>
    </row>
    <row r="13250" spans="50:50" x14ac:dyDescent="0.2">
      <c r="AX13250" s="37"/>
    </row>
    <row r="13251" spans="50:50" x14ac:dyDescent="0.2">
      <c r="AX13251" s="37"/>
    </row>
    <row r="13252" spans="50:50" x14ac:dyDescent="0.2">
      <c r="AX13252" s="37"/>
    </row>
    <row r="13253" spans="50:50" x14ac:dyDescent="0.2">
      <c r="AX13253" s="37"/>
    </row>
    <row r="13254" spans="50:50" x14ac:dyDescent="0.2">
      <c r="AX13254" s="37"/>
    </row>
    <row r="13255" spans="50:50" x14ac:dyDescent="0.2">
      <c r="AX13255" s="37"/>
    </row>
    <row r="13256" spans="50:50" x14ac:dyDescent="0.2">
      <c r="AX13256" s="37"/>
    </row>
    <row r="13257" spans="50:50" x14ac:dyDescent="0.2">
      <c r="AX13257" s="37"/>
    </row>
    <row r="13258" spans="50:50" x14ac:dyDescent="0.2">
      <c r="AX13258" s="37"/>
    </row>
    <row r="13259" spans="50:50" x14ac:dyDescent="0.2">
      <c r="AX13259" s="37"/>
    </row>
    <row r="13260" spans="50:50" x14ac:dyDescent="0.2">
      <c r="AX13260" s="37"/>
    </row>
    <row r="13261" spans="50:50" x14ac:dyDescent="0.2">
      <c r="AX13261" s="37"/>
    </row>
    <row r="13262" spans="50:50" x14ac:dyDescent="0.2">
      <c r="AX13262" s="37"/>
    </row>
    <row r="13263" spans="50:50" x14ac:dyDescent="0.2">
      <c r="AX13263" s="37"/>
    </row>
    <row r="13264" spans="50:50" x14ac:dyDescent="0.2">
      <c r="AX13264" s="37"/>
    </row>
    <row r="13265" spans="50:50" x14ac:dyDescent="0.2">
      <c r="AX13265" s="37"/>
    </row>
    <row r="13266" spans="50:50" x14ac:dyDescent="0.2">
      <c r="AX13266" s="37"/>
    </row>
    <row r="13267" spans="50:50" x14ac:dyDescent="0.2">
      <c r="AX13267" s="37"/>
    </row>
    <row r="13268" spans="50:50" x14ac:dyDescent="0.2">
      <c r="AX13268" s="37"/>
    </row>
    <row r="13269" spans="50:50" x14ac:dyDescent="0.2">
      <c r="AX13269" s="37"/>
    </row>
    <row r="13270" spans="50:50" x14ac:dyDescent="0.2">
      <c r="AX13270" s="37"/>
    </row>
    <row r="13271" spans="50:50" x14ac:dyDescent="0.2">
      <c r="AX13271" s="37"/>
    </row>
    <row r="13272" spans="50:50" x14ac:dyDescent="0.2">
      <c r="AX13272" s="37"/>
    </row>
    <row r="13273" spans="50:50" x14ac:dyDescent="0.2">
      <c r="AX13273" s="37"/>
    </row>
    <row r="13274" spans="50:50" x14ac:dyDescent="0.2">
      <c r="AX13274" s="37"/>
    </row>
    <row r="13275" spans="50:50" x14ac:dyDescent="0.2">
      <c r="AX13275" s="37"/>
    </row>
    <row r="13276" spans="50:50" x14ac:dyDescent="0.2">
      <c r="AX13276" s="37"/>
    </row>
    <row r="13277" spans="50:50" x14ac:dyDescent="0.2">
      <c r="AX13277" s="37"/>
    </row>
    <row r="13278" spans="50:50" x14ac:dyDescent="0.2">
      <c r="AX13278" s="37"/>
    </row>
    <row r="13279" spans="50:50" x14ac:dyDescent="0.2">
      <c r="AX13279" s="37"/>
    </row>
    <row r="13280" spans="50:50" x14ac:dyDescent="0.2">
      <c r="AX13280" s="37"/>
    </row>
    <row r="13281" spans="50:50" x14ac:dyDescent="0.2">
      <c r="AX13281" s="37"/>
    </row>
    <row r="13282" spans="50:50" x14ac:dyDescent="0.2">
      <c r="AX13282" s="37"/>
    </row>
    <row r="13283" spans="50:50" x14ac:dyDescent="0.2">
      <c r="AX13283" s="37"/>
    </row>
    <row r="13284" spans="50:50" x14ac:dyDescent="0.2">
      <c r="AX13284" s="37"/>
    </row>
    <row r="13285" spans="50:50" x14ac:dyDescent="0.2">
      <c r="AX13285" s="37"/>
    </row>
    <row r="13286" spans="50:50" x14ac:dyDescent="0.2">
      <c r="AX13286" s="37"/>
    </row>
    <row r="13287" spans="50:50" x14ac:dyDescent="0.2">
      <c r="AX13287" s="37"/>
    </row>
    <row r="13288" spans="50:50" x14ac:dyDescent="0.2">
      <c r="AX13288" s="37"/>
    </row>
    <row r="13289" spans="50:50" x14ac:dyDescent="0.2">
      <c r="AX13289" s="37"/>
    </row>
    <row r="13290" spans="50:50" x14ac:dyDescent="0.2">
      <c r="AX13290" s="37"/>
    </row>
    <row r="13291" spans="50:50" x14ac:dyDescent="0.2">
      <c r="AX13291" s="37"/>
    </row>
    <row r="13292" spans="50:50" x14ac:dyDescent="0.2">
      <c r="AX13292" s="37"/>
    </row>
    <row r="13293" spans="50:50" x14ac:dyDescent="0.2">
      <c r="AX13293" s="37"/>
    </row>
    <row r="13294" spans="50:50" x14ac:dyDescent="0.2">
      <c r="AX13294" s="37"/>
    </row>
    <row r="13295" spans="50:50" x14ac:dyDescent="0.2">
      <c r="AX13295" s="37"/>
    </row>
    <row r="13296" spans="50:50" x14ac:dyDescent="0.2">
      <c r="AX13296" s="37"/>
    </row>
    <row r="13297" spans="50:50" x14ac:dyDescent="0.2">
      <c r="AX13297" s="37"/>
    </row>
    <row r="13298" spans="50:50" x14ac:dyDescent="0.2">
      <c r="AX13298" s="37"/>
    </row>
    <row r="13299" spans="50:50" x14ac:dyDescent="0.2">
      <c r="AX13299" s="37"/>
    </row>
    <row r="13300" spans="50:50" x14ac:dyDescent="0.2">
      <c r="AX13300" s="37"/>
    </row>
    <row r="13301" spans="50:50" x14ac:dyDescent="0.2">
      <c r="AX13301" s="37"/>
    </row>
    <row r="13302" spans="50:50" x14ac:dyDescent="0.2">
      <c r="AX13302" s="37"/>
    </row>
    <row r="13303" spans="50:50" x14ac:dyDescent="0.2">
      <c r="AX13303" s="37"/>
    </row>
    <row r="13304" spans="50:50" x14ac:dyDescent="0.2">
      <c r="AX13304" s="37"/>
    </row>
    <row r="13305" spans="50:50" x14ac:dyDescent="0.2">
      <c r="AX13305" s="37"/>
    </row>
    <row r="13306" spans="50:50" x14ac:dyDescent="0.2">
      <c r="AX13306" s="37"/>
    </row>
    <row r="13307" spans="50:50" x14ac:dyDescent="0.2">
      <c r="AX13307" s="37"/>
    </row>
    <row r="13308" spans="50:50" x14ac:dyDescent="0.2">
      <c r="AX13308" s="37"/>
    </row>
    <row r="13309" spans="50:50" x14ac:dyDescent="0.2">
      <c r="AX13309" s="37"/>
    </row>
    <row r="13310" spans="50:50" x14ac:dyDescent="0.2">
      <c r="AX13310" s="37"/>
    </row>
    <row r="13311" spans="50:50" x14ac:dyDescent="0.2">
      <c r="AX13311" s="37"/>
    </row>
    <row r="13312" spans="50:50" x14ac:dyDescent="0.2">
      <c r="AX13312" s="37"/>
    </row>
    <row r="13313" spans="50:50" x14ac:dyDescent="0.2">
      <c r="AX13313" s="37"/>
    </row>
    <row r="13314" spans="50:50" x14ac:dyDescent="0.2">
      <c r="AX13314" s="37"/>
    </row>
    <row r="13315" spans="50:50" x14ac:dyDescent="0.2">
      <c r="AX13315" s="37"/>
    </row>
    <row r="13316" spans="50:50" x14ac:dyDescent="0.2">
      <c r="AX13316" s="37"/>
    </row>
    <row r="13317" spans="50:50" x14ac:dyDescent="0.2">
      <c r="AX13317" s="37"/>
    </row>
    <row r="13318" spans="50:50" x14ac:dyDescent="0.2">
      <c r="AX13318" s="37"/>
    </row>
    <row r="13319" spans="50:50" x14ac:dyDescent="0.2">
      <c r="AX13319" s="37"/>
    </row>
    <row r="13320" spans="50:50" x14ac:dyDescent="0.2">
      <c r="AX13320" s="37"/>
    </row>
    <row r="13321" spans="50:50" x14ac:dyDescent="0.2">
      <c r="AX13321" s="37"/>
    </row>
    <row r="13322" spans="50:50" x14ac:dyDescent="0.2">
      <c r="AX13322" s="37"/>
    </row>
    <row r="13323" spans="50:50" x14ac:dyDescent="0.2">
      <c r="AX13323" s="37"/>
    </row>
    <row r="13324" spans="50:50" x14ac:dyDescent="0.2">
      <c r="AX13324" s="37"/>
    </row>
    <row r="13325" spans="50:50" x14ac:dyDescent="0.2">
      <c r="AX13325" s="37"/>
    </row>
    <row r="13326" spans="50:50" x14ac:dyDescent="0.2">
      <c r="AX13326" s="37"/>
    </row>
    <row r="13327" spans="50:50" x14ac:dyDescent="0.2">
      <c r="AX13327" s="37"/>
    </row>
    <row r="13328" spans="50:50" x14ac:dyDescent="0.2">
      <c r="AX13328" s="37"/>
    </row>
    <row r="13329" spans="50:50" x14ac:dyDescent="0.2">
      <c r="AX13329" s="37"/>
    </row>
    <row r="13330" spans="50:50" x14ac:dyDescent="0.2">
      <c r="AX13330" s="37"/>
    </row>
    <row r="13331" spans="50:50" x14ac:dyDescent="0.2">
      <c r="AX13331" s="37"/>
    </row>
    <row r="13332" spans="50:50" x14ac:dyDescent="0.2">
      <c r="AX13332" s="37"/>
    </row>
    <row r="13333" spans="50:50" x14ac:dyDescent="0.2">
      <c r="AX13333" s="37"/>
    </row>
    <row r="13334" spans="50:50" x14ac:dyDescent="0.2">
      <c r="AX13334" s="37"/>
    </row>
    <row r="13335" spans="50:50" x14ac:dyDescent="0.2">
      <c r="AX13335" s="37"/>
    </row>
    <row r="13336" spans="50:50" x14ac:dyDescent="0.2">
      <c r="AX13336" s="37"/>
    </row>
    <row r="13337" spans="50:50" x14ac:dyDescent="0.2">
      <c r="AX13337" s="37"/>
    </row>
    <row r="13338" spans="50:50" x14ac:dyDescent="0.2">
      <c r="AX13338" s="37"/>
    </row>
    <row r="13339" spans="50:50" x14ac:dyDescent="0.2">
      <c r="AX13339" s="37"/>
    </row>
    <row r="13340" spans="50:50" x14ac:dyDescent="0.2">
      <c r="AX13340" s="37"/>
    </row>
    <row r="13341" spans="50:50" x14ac:dyDescent="0.2">
      <c r="AX13341" s="37"/>
    </row>
    <row r="13342" spans="50:50" x14ac:dyDescent="0.2">
      <c r="AX13342" s="37"/>
    </row>
    <row r="13343" spans="50:50" x14ac:dyDescent="0.2">
      <c r="AX13343" s="37"/>
    </row>
    <row r="13344" spans="50:50" x14ac:dyDescent="0.2">
      <c r="AX13344" s="37"/>
    </row>
    <row r="13345" spans="50:50" x14ac:dyDescent="0.2">
      <c r="AX13345" s="37"/>
    </row>
    <row r="13346" spans="50:50" x14ac:dyDescent="0.2">
      <c r="AX13346" s="37"/>
    </row>
    <row r="13347" spans="50:50" x14ac:dyDescent="0.2">
      <c r="AX13347" s="37"/>
    </row>
    <row r="13348" spans="50:50" x14ac:dyDescent="0.2">
      <c r="AX13348" s="37"/>
    </row>
    <row r="13349" spans="50:50" x14ac:dyDescent="0.2">
      <c r="AX13349" s="37"/>
    </row>
    <row r="13350" spans="50:50" x14ac:dyDescent="0.2">
      <c r="AX13350" s="37"/>
    </row>
    <row r="13351" spans="50:50" x14ac:dyDescent="0.2">
      <c r="AX13351" s="37"/>
    </row>
    <row r="13352" spans="50:50" x14ac:dyDescent="0.2">
      <c r="AX13352" s="37"/>
    </row>
    <row r="13353" spans="50:50" x14ac:dyDescent="0.2">
      <c r="AX13353" s="37"/>
    </row>
    <row r="13354" spans="50:50" x14ac:dyDescent="0.2">
      <c r="AX13354" s="37"/>
    </row>
    <row r="13355" spans="50:50" x14ac:dyDescent="0.2">
      <c r="AX13355" s="37"/>
    </row>
    <row r="13356" spans="50:50" x14ac:dyDescent="0.2">
      <c r="AX13356" s="37"/>
    </row>
    <row r="13357" spans="50:50" x14ac:dyDescent="0.2">
      <c r="AX13357" s="37"/>
    </row>
    <row r="13358" spans="50:50" x14ac:dyDescent="0.2">
      <c r="AX13358" s="37"/>
    </row>
    <row r="13359" spans="50:50" x14ac:dyDescent="0.2">
      <c r="AX13359" s="37"/>
    </row>
    <row r="13360" spans="50:50" x14ac:dyDescent="0.2">
      <c r="AX13360" s="37"/>
    </row>
    <row r="13361" spans="50:50" x14ac:dyDescent="0.2">
      <c r="AX13361" s="37"/>
    </row>
    <row r="13362" spans="50:50" x14ac:dyDescent="0.2">
      <c r="AX13362" s="37"/>
    </row>
    <row r="13363" spans="50:50" x14ac:dyDescent="0.2">
      <c r="AX13363" s="37"/>
    </row>
    <row r="13364" spans="50:50" x14ac:dyDescent="0.2">
      <c r="AX13364" s="37"/>
    </row>
    <row r="13365" spans="50:50" x14ac:dyDescent="0.2">
      <c r="AX13365" s="37"/>
    </row>
    <row r="13366" spans="50:50" x14ac:dyDescent="0.2">
      <c r="AX13366" s="37"/>
    </row>
    <row r="13367" spans="50:50" x14ac:dyDescent="0.2">
      <c r="AX13367" s="37"/>
    </row>
    <row r="13368" spans="50:50" x14ac:dyDescent="0.2">
      <c r="AX13368" s="37"/>
    </row>
    <row r="13369" spans="50:50" x14ac:dyDescent="0.2">
      <c r="AX13369" s="37"/>
    </row>
    <row r="13370" spans="50:50" x14ac:dyDescent="0.2">
      <c r="AX13370" s="37"/>
    </row>
    <row r="13371" spans="50:50" x14ac:dyDescent="0.2">
      <c r="AX13371" s="37"/>
    </row>
    <row r="13372" spans="50:50" x14ac:dyDescent="0.2">
      <c r="AX13372" s="37"/>
    </row>
    <row r="13373" spans="50:50" x14ac:dyDescent="0.2">
      <c r="AX13373" s="37"/>
    </row>
    <row r="13374" spans="50:50" x14ac:dyDescent="0.2">
      <c r="AX13374" s="37"/>
    </row>
    <row r="13375" spans="50:50" x14ac:dyDescent="0.2">
      <c r="AX13375" s="37"/>
    </row>
    <row r="13376" spans="50:50" x14ac:dyDescent="0.2">
      <c r="AX13376" s="37"/>
    </row>
    <row r="13377" spans="50:50" x14ac:dyDescent="0.2">
      <c r="AX13377" s="37"/>
    </row>
    <row r="13378" spans="50:50" x14ac:dyDescent="0.2">
      <c r="AX13378" s="37"/>
    </row>
    <row r="13379" spans="50:50" x14ac:dyDescent="0.2">
      <c r="AX13379" s="37"/>
    </row>
    <row r="13380" spans="50:50" x14ac:dyDescent="0.2">
      <c r="AX13380" s="37"/>
    </row>
    <row r="13381" spans="50:50" x14ac:dyDescent="0.2">
      <c r="AX13381" s="37"/>
    </row>
    <row r="13382" spans="50:50" x14ac:dyDescent="0.2">
      <c r="AX13382" s="37"/>
    </row>
    <row r="13383" spans="50:50" x14ac:dyDescent="0.2">
      <c r="AX13383" s="37"/>
    </row>
    <row r="13384" spans="50:50" x14ac:dyDescent="0.2">
      <c r="AX13384" s="37"/>
    </row>
    <row r="13385" spans="50:50" x14ac:dyDescent="0.2">
      <c r="AX13385" s="37"/>
    </row>
    <row r="13386" spans="50:50" x14ac:dyDescent="0.2">
      <c r="AX13386" s="37"/>
    </row>
    <row r="13387" spans="50:50" x14ac:dyDescent="0.2">
      <c r="AX13387" s="37"/>
    </row>
    <row r="13388" spans="50:50" x14ac:dyDescent="0.2">
      <c r="AX13388" s="37"/>
    </row>
    <row r="13389" spans="50:50" x14ac:dyDescent="0.2">
      <c r="AX13389" s="37"/>
    </row>
    <row r="13390" spans="50:50" x14ac:dyDescent="0.2">
      <c r="AX13390" s="37"/>
    </row>
    <row r="13391" spans="50:50" x14ac:dyDescent="0.2">
      <c r="AX13391" s="37"/>
    </row>
    <row r="13392" spans="50:50" x14ac:dyDescent="0.2">
      <c r="AX13392" s="37"/>
    </row>
    <row r="13393" spans="50:50" x14ac:dyDescent="0.2">
      <c r="AX13393" s="37"/>
    </row>
    <row r="13394" spans="50:50" x14ac:dyDescent="0.2">
      <c r="AX13394" s="37"/>
    </row>
    <row r="13395" spans="50:50" x14ac:dyDescent="0.2">
      <c r="AX13395" s="37"/>
    </row>
    <row r="13396" spans="50:50" x14ac:dyDescent="0.2">
      <c r="AX13396" s="37"/>
    </row>
    <row r="13397" spans="50:50" x14ac:dyDescent="0.2">
      <c r="AX13397" s="37"/>
    </row>
    <row r="13398" spans="50:50" x14ac:dyDescent="0.2">
      <c r="AX13398" s="37"/>
    </row>
    <row r="13399" spans="50:50" x14ac:dyDescent="0.2">
      <c r="AX13399" s="37"/>
    </row>
    <row r="13400" spans="50:50" x14ac:dyDescent="0.2">
      <c r="AX13400" s="37"/>
    </row>
    <row r="13401" spans="50:50" x14ac:dyDescent="0.2">
      <c r="AX13401" s="37"/>
    </row>
    <row r="13402" spans="50:50" x14ac:dyDescent="0.2">
      <c r="AX13402" s="37"/>
    </row>
    <row r="13403" spans="50:50" x14ac:dyDescent="0.2">
      <c r="AX13403" s="37"/>
    </row>
    <row r="13404" spans="50:50" x14ac:dyDescent="0.2">
      <c r="AX13404" s="37"/>
    </row>
    <row r="13405" spans="50:50" x14ac:dyDescent="0.2">
      <c r="AX13405" s="37"/>
    </row>
    <row r="13406" spans="50:50" x14ac:dyDescent="0.2">
      <c r="AX13406" s="37"/>
    </row>
    <row r="13407" spans="50:50" x14ac:dyDescent="0.2">
      <c r="AX13407" s="37"/>
    </row>
    <row r="13408" spans="50:50" x14ac:dyDescent="0.2">
      <c r="AX13408" s="37"/>
    </row>
    <row r="13409" spans="50:50" x14ac:dyDescent="0.2">
      <c r="AX13409" s="37"/>
    </row>
    <row r="13410" spans="50:50" x14ac:dyDescent="0.2">
      <c r="AX13410" s="37"/>
    </row>
    <row r="13411" spans="50:50" x14ac:dyDescent="0.2">
      <c r="AX13411" s="37"/>
    </row>
    <row r="13412" spans="50:50" x14ac:dyDescent="0.2">
      <c r="AX13412" s="37"/>
    </row>
    <row r="13413" spans="50:50" x14ac:dyDescent="0.2">
      <c r="AX13413" s="37"/>
    </row>
    <row r="13414" spans="50:50" x14ac:dyDescent="0.2">
      <c r="AX13414" s="37"/>
    </row>
    <row r="13415" spans="50:50" x14ac:dyDescent="0.2">
      <c r="AX13415" s="37"/>
    </row>
    <row r="13416" spans="50:50" x14ac:dyDescent="0.2">
      <c r="AX13416" s="37"/>
    </row>
    <row r="13417" spans="50:50" x14ac:dyDescent="0.2">
      <c r="AX13417" s="37"/>
    </row>
    <row r="13418" spans="50:50" x14ac:dyDescent="0.2">
      <c r="AX13418" s="37"/>
    </row>
    <row r="13419" spans="50:50" x14ac:dyDescent="0.2">
      <c r="AX13419" s="37"/>
    </row>
    <row r="13420" spans="50:50" x14ac:dyDescent="0.2">
      <c r="AX13420" s="37"/>
    </row>
    <row r="13421" spans="50:50" x14ac:dyDescent="0.2">
      <c r="AX13421" s="37"/>
    </row>
    <row r="13422" spans="50:50" x14ac:dyDescent="0.2">
      <c r="AX13422" s="37"/>
    </row>
    <row r="13423" spans="50:50" x14ac:dyDescent="0.2">
      <c r="AX13423" s="37"/>
    </row>
    <row r="13424" spans="50:50" x14ac:dyDescent="0.2">
      <c r="AX13424" s="37"/>
    </row>
    <row r="13425" spans="50:50" x14ac:dyDescent="0.2">
      <c r="AX13425" s="37"/>
    </row>
    <row r="13426" spans="50:50" x14ac:dyDescent="0.2">
      <c r="AX13426" s="37"/>
    </row>
    <row r="13427" spans="50:50" x14ac:dyDescent="0.2">
      <c r="AX13427" s="37"/>
    </row>
    <row r="13428" spans="50:50" x14ac:dyDescent="0.2">
      <c r="AX13428" s="37"/>
    </row>
    <row r="13429" spans="50:50" x14ac:dyDescent="0.2">
      <c r="AX13429" s="37"/>
    </row>
    <row r="13430" spans="50:50" x14ac:dyDescent="0.2">
      <c r="AX13430" s="37"/>
    </row>
    <row r="13431" spans="50:50" x14ac:dyDescent="0.2">
      <c r="AX13431" s="37"/>
    </row>
    <row r="13432" spans="50:50" x14ac:dyDescent="0.2">
      <c r="AX13432" s="37"/>
    </row>
    <row r="13433" spans="50:50" x14ac:dyDescent="0.2">
      <c r="AX13433" s="37"/>
    </row>
    <row r="13434" spans="50:50" x14ac:dyDescent="0.2">
      <c r="AX13434" s="37"/>
    </row>
    <row r="13435" spans="50:50" x14ac:dyDescent="0.2">
      <c r="AX13435" s="37"/>
    </row>
    <row r="13436" spans="50:50" x14ac:dyDescent="0.2">
      <c r="AX13436" s="37"/>
    </row>
    <row r="13437" spans="50:50" x14ac:dyDescent="0.2">
      <c r="AX13437" s="37"/>
    </row>
    <row r="13438" spans="50:50" x14ac:dyDescent="0.2">
      <c r="AX13438" s="37"/>
    </row>
    <row r="13439" spans="50:50" x14ac:dyDescent="0.2">
      <c r="AX13439" s="37"/>
    </row>
    <row r="13440" spans="50:50" x14ac:dyDescent="0.2">
      <c r="AX13440" s="37"/>
    </row>
    <row r="13441" spans="50:50" x14ac:dyDescent="0.2">
      <c r="AX13441" s="37"/>
    </row>
    <row r="13442" spans="50:50" x14ac:dyDescent="0.2">
      <c r="AX13442" s="37"/>
    </row>
    <row r="13443" spans="50:50" x14ac:dyDescent="0.2">
      <c r="AX13443" s="37"/>
    </row>
    <row r="13444" spans="50:50" x14ac:dyDescent="0.2">
      <c r="AX13444" s="37"/>
    </row>
    <row r="13445" spans="50:50" x14ac:dyDescent="0.2">
      <c r="AX13445" s="37"/>
    </row>
    <row r="13446" spans="50:50" x14ac:dyDescent="0.2">
      <c r="AX13446" s="37"/>
    </row>
    <row r="13447" spans="50:50" x14ac:dyDescent="0.2">
      <c r="AX13447" s="37"/>
    </row>
    <row r="13448" spans="50:50" x14ac:dyDescent="0.2">
      <c r="AX13448" s="37"/>
    </row>
    <row r="13449" spans="50:50" x14ac:dyDescent="0.2">
      <c r="AX13449" s="37"/>
    </row>
    <row r="13450" spans="50:50" x14ac:dyDescent="0.2">
      <c r="AX13450" s="37"/>
    </row>
    <row r="13451" spans="50:50" x14ac:dyDescent="0.2">
      <c r="AX13451" s="37"/>
    </row>
    <row r="13452" spans="50:50" x14ac:dyDescent="0.2">
      <c r="AX13452" s="37"/>
    </row>
    <row r="13453" spans="50:50" x14ac:dyDescent="0.2">
      <c r="AX13453" s="37"/>
    </row>
    <row r="13454" spans="50:50" x14ac:dyDescent="0.2">
      <c r="AX13454" s="37"/>
    </row>
    <row r="13455" spans="50:50" x14ac:dyDescent="0.2">
      <c r="AX13455" s="37"/>
    </row>
    <row r="13456" spans="50:50" x14ac:dyDescent="0.2">
      <c r="AX13456" s="37"/>
    </row>
    <row r="13457" spans="50:50" x14ac:dyDescent="0.2">
      <c r="AX13457" s="37"/>
    </row>
    <row r="13458" spans="50:50" x14ac:dyDescent="0.2">
      <c r="AX13458" s="37"/>
    </row>
    <row r="13459" spans="50:50" x14ac:dyDescent="0.2">
      <c r="AX13459" s="37"/>
    </row>
    <row r="13460" spans="50:50" x14ac:dyDescent="0.2">
      <c r="AX13460" s="37"/>
    </row>
    <row r="13461" spans="50:50" x14ac:dyDescent="0.2">
      <c r="AX13461" s="37"/>
    </row>
    <row r="13462" spans="50:50" x14ac:dyDescent="0.2">
      <c r="AX13462" s="37"/>
    </row>
    <row r="13463" spans="50:50" x14ac:dyDescent="0.2">
      <c r="AX13463" s="37"/>
    </row>
    <row r="13464" spans="50:50" x14ac:dyDescent="0.2">
      <c r="AX13464" s="37"/>
    </row>
    <row r="13465" spans="50:50" x14ac:dyDescent="0.2">
      <c r="AX13465" s="37"/>
    </row>
    <row r="13466" spans="50:50" x14ac:dyDescent="0.2">
      <c r="AX13466" s="37"/>
    </row>
    <row r="13467" spans="50:50" x14ac:dyDescent="0.2">
      <c r="AX13467" s="37"/>
    </row>
    <row r="13468" spans="50:50" x14ac:dyDescent="0.2">
      <c r="AX13468" s="37"/>
    </row>
    <row r="13469" spans="50:50" x14ac:dyDescent="0.2">
      <c r="AX13469" s="37"/>
    </row>
    <row r="13470" spans="50:50" x14ac:dyDescent="0.2">
      <c r="AX13470" s="37"/>
    </row>
    <row r="13471" spans="50:50" x14ac:dyDescent="0.2">
      <c r="AX13471" s="37"/>
    </row>
    <row r="13472" spans="50:50" x14ac:dyDescent="0.2">
      <c r="AX13472" s="37"/>
    </row>
    <row r="13473" spans="50:50" x14ac:dyDescent="0.2">
      <c r="AX13473" s="37"/>
    </row>
    <row r="13474" spans="50:50" x14ac:dyDescent="0.2">
      <c r="AX13474" s="37"/>
    </row>
    <row r="13475" spans="50:50" x14ac:dyDescent="0.2">
      <c r="AX13475" s="37"/>
    </row>
    <row r="13476" spans="50:50" x14ac:dyDescent="0.2">
      <c r="AX13476" s="37"/>
    </row>
    <row r="13477" spans="50:50" x14ac:dyDescent="0.2">
      <c r="AX13477" s="37"/>
    </row>
    <row r="13478" spans="50:50" x14ac:dyDescent="0.2">
      <c r="AX13478" s="37"/>
    </row>
    <row r="13479" spans="50:50" x14ac:dyDescent="0.2">
      <c r="AX13479" s="37"/>
    </row>
    <row r="13480" spans="50:50" x14ac:dyDescent="0.2">
      <c r="AX13480" s="37"/>
    </row>
    <row r="13481" spans="50:50" x14ac:dyDescent="0.2">
      <c r="AX13481" s="37"/>
    </row>
    <row r="13482" spans="50:50" x14ac:dyDescent="0.2">
      <c r="AX13482" s="37"/>
    </row>
    <row r="13483" spans="50:50" x14ac:dyDescent="0.2">
      <c r="AX13483" s="37"/>
    </row>
    <row r="13484" spans="50:50" x14ac:dyDescent="0.2">
      <c r="AX13484" s="37"/>
    </row>
    <row r="13485" spans="50:50" x14ac:dyDescent="0.2">
      <c r="AX13485" s="37"/>
    </row>
    <row r="13486" spans="50:50" x14ac:dyDescent="0.2">
      <c r="AX13486" s="37"/>
    </row>
    <row r="13487" spans="50:50" x14ac:dyDescent="0.2">
      <c r="AX13487" s="37"/>
    </row>
    <row r="13488" spans="50:50" x14ac:dyDescent="0.2">
      <c r="AX13488" s="37"/>
    </row>
    <row r="13489" spans="50:50" x14ac:dyDescent="0.2">
      <c r="AX13489" s="37"/>
    </row>
    <row r="13490" spans="50:50" x14ac:dyDescent="0.2">
      <c r="AX13490" s="37"/>
    </row>
    <row r="13491" spans="50:50" x14ac:dyDescent="0.2">
      <c r="AX13491" s="37"/>
    </row>
    <row r="13492" spans="50:50" x14ac:dyDescent="0.2">
      <c r="AX13492" s="37"/>
    </row>
    <row r="13493" spans="50:50" x14ac:dyDescent="0.2">
      <c r="AX13493" s="37"/>
    </row>
    <row r="13494" spans="50:50" x14ac:dyDescent="0.2">
      <c r="AX13494" s="37"/>
    </row>
    <row r="13495" spans="50:50" x14ac:dyDescent="0.2">
      <c r="AX13495" s="37"/>
    </row>
    <row r="13496" spans="50:50" x14ac:dyDescent="0.2">
      <c r="AX13496" s="37"/>
    </row>
    <row r="13497" spans="50:50" x14ac:dyDescent="0.2">
      <c r="AX13497" s="37"/>
    </row>
    <row r="13498" spans="50:50" x14ac:dyDescent="0.2">
      <c r="AX13498" s="37"/>
    </row>
    <row r="13499" spans="50:50" x14ac:dyDescent="0.2">
      <c r="AX13499" s="37"/>
    </row>
    <row r="13500" spans="50:50" x14ac:dyDescent="0.2">
      <c r="AX13500" s="37"/>
    </row>
    <row r="13501" spans="50:50" x14ac:dyDescent="0.2">
      <c r="AX13501" s="37"/>
    </row>
    <row r="13502" spans="50:50" x14ac:dyDescent="0.2">
      <c r="AX13502" s="37"/>
    </row>
    <row r="13503" spans="50:50" x14ac:dyDescent="0.2">
      <c r="AX13503" s="37"/>
    </row>
    <row r="13504" spans="50:50" x14ac:dyDescent="0.2">
      <c r="AX13504" s="37"/>
    </row>
    <row r="13505" spans="50:50" x14ac:dyDescent="0.2">
      <c r="AX13505" s="37"/>
    </row>
    <row r="13506" spans="50:50" x14ac:dyDescent="0.2">
      <c r="AX13506" s="37"/>
    </row>
    <row r="13507" spans="50:50" x14ac:dyDescent="0.2">
      <c r="AX13507" s="37"/>
    </row>
    <row r="13508" spans="50:50" x14ac:dyDescent="0.2">
      <c r="AX13508" s="37"/>
    </row>
    <row r="13509" spans="50:50" x14ac:dyDescent="0.2">
      <c r="AX13509" s="37"/>
    </row>
    <row r="13510" spans="50:50" x14ac:dyDescent="0.2">
      <c r="AX13510" s="37"/>
    </row>
    <row r="13511" spans="50:50" x14ac:dyDescent="0.2">
      <c r="AX13511" s="37"/>
    </row>
    <row r="13512" spans="50:50" x14ac:dyDescent="0.2">
      <c r="AX13512" s="37"/>
    </row>
    <row r="13513" spans="50:50" x14ac:dyDescent="0.2">
      <c r="AX13513" s="37"/>
    </row>
    <row r="13514" spans="50:50" x14ac:dyDescent="0.2">
      <c r="AX13514" s="37"/>
    </row>
    <row r="13515" spans="50:50" x14ac:dyDescent="0.2">
      <c r="AX13515" s="37"/>
    </row>
    <row r="13516" spans="50:50" x14ac:dyDescent="0.2">
      <c r="AX13516" s="37"/>
    </row>
    <row r="13517" spans="50:50" x14ac:dyDescent="0.2">
      <c r="AX13517" s="37"/>
    </row>
    <row r="13518" spans="50:50" x14ac:dyDescent="0.2">
      <c r="AX13518" s="37"/>
    </row>
    <row r="13519" spans="50:50" x14ac:dyDescent="0.2">
      <c r="AX13519" s="37"/>
    </row>
    <row r="13520" spans="50:50" x14ac:dyDescent="0.2">
      <c r="AX13520" s="37"/>
    </row>
    <row r="13521" spans="50:50" x14ac:dyDescent="0.2">
      <c r="AX13521" s="37"/>
    </row>
    <row r="13522" spans="50:50" x14ac:dyDescent="0.2">
      <c r="AX13522" s="37"/>
    </row>
    <row r="13523" spans="50:50" x14ac:dyDescent="0.2">
      <c r="AX13523" s="37"/>
    </row>
    <row r="13524" spans="50:50" x14ac:dyDescent="0.2">
      <c r="AX13524" s="37"/>
    </row>
    <row r="13525" spans="50:50" x14ac:dyDescent="0.2">
      <c r="AX13525" s="37"/>
    </row>
    <row r="13526" spans="50:50" x14ac:dyDescent="0.2">
      <c r="AX13526" s="37"/>
    </row>
    <row r="13527" spans="50:50" x14ac:dyDescent="0.2">
      <c r="AX13527" s="37"/>
    </row>
    <row r="13528" spans="50:50" x14ac:dyDescent="0.2">
      <c r="AX13528" s="37"/>
    </row>
    <row r="13529" spans="50:50" x14ac:dyDescent="0.2">
      <c r="AX13529" s="37"/>
    </row>
    <row r="13530" spans="50:50" x14ac:dyDescent="0.2">
      <c r="AX13530" s="37"/>
    </row>
    <row r="13531" spans="50:50" x14ac:dyDescent="0.2">
      <c r="AX13531" s="37"/>
    </row>
    <row r="13532" spans="50:50" x14ac:dyDescent="0.2">
      <c r="AX13532" s="37"/>
    </row>
    <row r="13533" spans="50:50" x14ac:dyDescent="0.2">
      <c r="AX13533" s="37"/>
    </row>
    <row r="13534" spans="50:50" x14ac:dyDescent="0.2">
      <c r="AX13534" s="37"/>
    </row>
    <row r="13535" spans="50:50" x14ac:dyDescent="0.2">
      <c r="AX13535" s="37"/>
    </row>
    <row r="13536" spans="50:50" x14ac:dyDescent="0.2">
      <c r="AX13536" s="37"/>
    </row>
    <row r="13537" spans="50:50" x14ac:dyDescent="0.2">
      <c r="AX13537" s="37"/>
    </row>
    <row r="13538" spans="50:50" x14ac:dyDescent="0.2">
      <c r="AX13538" s="37"/>
    </row>
    <row r="13539" spans="50:50" x14ac:dyDescent="0.2">
      <c r="AX13539" s="37"/>
    </row>
    <row r="13540" spans="50:50" x14ac:dyDescent="0.2">
      <c r="AX13540" s="37"/>
    </row>
    <row r="13541" spans="50:50" x14ac:dyDescent="0.2">
      <c r="AX13541" s="37"/>
    </row>
    <row r="13542" spans="50:50" x14ac:dyDescent="0.2">
      <c r="AX13542" s="37"/>
    </row>
    <row r="13543" spans="50:50" x14ac:dyDescent="0.2">
      <c r="AX13543" s="37"/>
    </row>
    <row r="13544" spans="50:50" x14ac:dyDescent="0.2">
      <c r="AX13544" s="37"/>
    </row>
    <row r="13545" spans="50:50" x14ac:dyDescent="0.2">
      <c r="AX13545" s="37"/>
    </row>
    <row r="13546" spans="50:50" x14ac:dyDescent="0.2">
      <c r="AX13546" s="37"/>
    </row>
    <row r="13547" spans="50:50" x14ac:dyDescent="0.2">
      <c r="AX13547" s="37"/>
    </row>
    <row r="13548" spans="50:50" x14ac:dyDescent="0.2">
      <c r="AX13548" s="37"/>
    </row>
    <row r="13549" spans="50:50" x14ac:dyDescent="0.2">
      <c r="AX13549" s="37"/>
    </row>
    <row r="13550" spans="50:50" x14ac:dyDescent="0.2">
      <c r="AX13550" s="37"/>
    </row>
    <row r="13551" spans="50:50" x14ac:dyDescent="0.2">
      <c r="AX13551" s="37"/>
    </row>
    <row r="13552" spans="50:50" x14ac:dyDescent="0.2">
      <c r="AX13552" s="37"/>
    </row>
    <row r="13553" spans="50:50" x14ac:dyDescent="0.2">
      <c r="AX13553" s="37"/>
    </row>
    <row r="13554" spans="50:50" x14ac:dyDescent="0.2">
      <c r="AX13554" s="37"/>
    </row>
    <row r="13555" spans="50:50" x14ac:dyDescent="0.2">
      <c r="AX13555" s="37"/>
    </row>
    <row r="13556" spans="50:50" x14ac:dyDescent="0.2">
      <c r="AX13556" s="37"/>
    </row>
    <row r="13557" spans="50:50" x14ac:dyDescent="0.2">
      <c r="AX13557" s="37"/>
    </row>
    <row r="13558" spans="50:50" x14ac:dyDescent="0.2">
      <c r="AX13558" s="37"/>
    </row>
    <row r="13559" spans="50:50" x14ac:dyDescent="0.2">
      <c r="AX13559" s="37"/>
    </row>
    <row r="13560" spans="50:50" x14ac:dyDescent="0.2">
      <c r="AX13560" s="37"/>
    </row>
    <row r="13561" spans="50:50" x14ac:dyDescent="0.2">
      <c r="AX13561" s="37"/>
    </row>
    <row r="13562" spans="50:50" x14ac:dyDescent="0.2">
      <c r="AX13562" s="37"/>
    </row>
    <row r="13563" spans="50:50" x14ac:dyDescent="0.2">
      <c r="AX13563" s="37"/>
    </row>
    <row r="13564" spans="50:50" x14ac:dyDescent="0.2">
      <c r="AX13564" s="37"/>
    </row>
    <row r="13565" spans="50:50" x14ac:dyDescent="0.2">
      <c r="AX13565" s="37"/>
    </row>
    <row r="13566" spans="50:50" x14ac:dyDescent="0.2">
      <c r="AX13566" s="37"/>
    </row>
    <row r="13567" spans="50:50" x14ac:dyDescent="0.2">
      <c r="AX13567" s="37"/>
    </row>
    <row r="13568" spans="50:50" x14ac:dyDescent="0.2">
      <c r="AX13568" s="37"/>
    </row>
    <row r="13569" spans="50:50" x14ac:dyDescent="0.2">
      <c r="AX13569" s="37"/>
    </row>
    <row r="13570" spans="50:50" x14ac:dyDescent="0.2">
      <c r="AX13570" s="37"/>
    </row>
    <row r="13571" spans="50:50" x14ac:dyDescent="0.2">
      <c r="AX13571" s="37"/>
    </row>
    <row r="13572" spans="50:50" x14ac:dyDescent="0.2">
      <c r="AX13572" s="37"/>
    </row>
    <row r="13573" spans="50:50" x14ac:dyDescent="0.2">
      <c r="AX13573" s="37"/>
    </row>
    <row r="13574" spans="50:50" x14ac:dyDescent="0.2">
      <c r="AX13574" s="37"/>
    </row>
    <row r="13575" spans="50:50" x14ac:dyDescent="0.2">
      <c r="AX13575" s="37"/>
    </row>
    <row r="13576" spans="50:50" x14ac:dyDescent="0.2">
      <c r="AX13576" s="37"/>
    </row>
    <row r="13577" spans="50:50" x14ac:dyDescent="0.2">
      <c r="AX13577" s="37"/>
    </row>
    <row r="13578" spans="50:50" x14ac:dyDescent="0.2">
      <c r="AX13578" s="37"/>
    </row>
    <row r="13579" spans="50:50" x14ac:dyDescent="0.2">
      <c r="AX13579" s="37"/>
    </row>
    <row r="13580" spans="50:50" x14ac:dyDescent="0.2">
      <c r="AX13580" s="37"/>
    </row>
    <row r="13581" spans="50:50" x14ac:dyDescent="0.2">
      <c r="AX13581" s="37"/>
    </row>
    <row r="13582" spans="50:50" x14ac:dyDescent="0.2">
      <c r="AX13582" s="37"/>
    </row>
    <row r="13583" spans="50:50" x14ac:dyDescent="0.2">
      <c r="AX13583" s="37"/>
    </row>
    <row r="13584" spans="50:50" x14ac:dyDescent="0.2">
      <c r="AX13584" s="37"/>
    </row>
    <row r="13585" spans="50:50" x14ac:dyDescent="0.2">
      <c r="AX13585" s="37"/>
    </row>
    <row r="13586" spans="50:50" x14ac:dyDescent="0.2">
      <c r="AX13586" s="37"/>
    </row>
    <row r="13587" spans="50:50" x14ac:dyDescent="0.2">
      <c r="AX13587" s="37"/>
    </row>
    <row r="13588" spans="50:50" x14ac:dyDescent="0.2">
      <c r="AX13588" s="37"/>
    </row>
    <row r="13589" spans="50:50" x14ac:dyDescent="0.2">
      <c r="AX13589" s="37"/>
    </row>
    <row r="13590" spans="50:50" x14ac:dyDescent="0.2">
      <c r="AX13590" s="37"/>
    </row>
    <row r="13591" spans="50:50" x14ac:dyDescent="0.2">
      <c r="AX13591" s="37"/>
    </row>
    <row r="13592" spans="50:50" x14ac:dyDescent="0.2">
      <c r="AX13592" s="37"/>
    </row>
    <row r="13593" spans="50:50" x14ac:dyDescent="0.2">
      <c r="AX13593" s="37"/>
    </row>
    <row r="13594" spans="50:50" x14ac:dyDescent="0.2">
      <c r="AX13594" s="37"/>
    </row>
    <row r="13595" spans="50:50" x14ac:dyDescent="0.2">
      <c r="AX13595" s="37"/>
    </row>
    <row r="13596" spans="50:50" x14ac:dyDescent="0.2">
      <c r="AX13596" s="37"/>
    </row>
    <row r="13597" spans="50:50" x14ac:dyDescent="0.2">
      <c r="AX13597" s="37"/>
    </row>
    <row r="13598" spans="50:50" x14ac:dyDescent="0.2">
      <c r="AX13598" s="37"/>
    </row>
    <row r="13599" spans="50:50" x14ac:dyDescent="0.2">
      <c r="AX13599" s="37"/>
    </row>
    <row r="13600" spans="50:50" x14ac:dyDescent="0.2">
      <c r="AX13600" s="37"/>
    </row>
    <row r="13601" spans="50:50" x14ac:dyDescent="0.2">
      <c r="AX13601" s="37"/>
    </row>
    <row r="13602" spans="50:50" x14ac:dyDescent="0.2">
      <c r="AX13602" s="37"/>
    </row>
    <row r="13603" spans="50:50" x14ac:dyDescent="0.2">
      <c r="AX13603" s="37"/>
    </row>
    <row r="13604" spans="50:50" x14ac:dyDescent="0.2">
      <c r="AX13604" s="37"/>
    </row>
    <row r="13605" spans="50:50" x14ac:dyDescent="0.2">
      <c r="AX13605" s="37"/>
    </row>
    <row r="13606" spans="50:50" x14ac:dyDescent="0.2">
      <c r="AX13606" s="37"/>
    </row>
    <row r="13607" spans="50:50" x14ac:dyDescent="0.2">
      <c r="AX13607" s="37"/>
    </row>
    <row r="13608" spans="50:50" x14ac:dyDescent="0.2">
      <c r="AX13608" s="37"/>
    </row>
    <row r="13609" spans="50:50" x14ac:dyDescent="0.2">
      <c r="AX13609" s="37"/>
    </row>
    <row r="13610" spans="50:50" x14ac:dyDescent="0.2">
      <c r="AX13610" s="37"/>
    </row>
    <row r="13611" spans="50:50" x14ac:dyDescent="0.2">
      <c r="AX13611" s="37"/>
    </row>
    <row r="13612" spans="50:50" x14ac:dyDescent="0.2">
      <c r="AX13612" s="37"/>
    </row>
    <row r="13613" spans="50:50" x14ac:dyDescent="0.2">
      <c r="AX13613" s="37"/>
    </row>
    <row r="13614" spans="50:50" x14ac:dyDescent="0.2">
      <c r="AX13614" s="37"/>
    </row>
    <row r="13615" spans="50:50" x14ac:dyDescent="0.2">
      <c r="AX13615" s="37"/>
    </row>
    <row r="13616" spans="50:50" x14ac:dyDescent="0.2">
      <c r="AX13616" s="37"/>
    </row>
    <row r="13617" spans="50:50" x14ac:dyDescent="0.2">
      <c r="AX13617" s="37"/>
    </row>
    <row r="13618" spans="50:50" x14ac:dyDescent="0.2">
      <c r="AX13618" s="37"/>
    </row>
    <row r="13619" spans="50:50" x14ac:dyDescent="0.2">
      <c r="AX13619" s="37"/>
    </row>
    <row r="13620" spans="50:50" x14ac:dyDescent="0.2">
      <c r="AX13620" s="37"/>
    </row>
    <row r="13621" spans="50:50" x14ac:dyDescent="0.2">
      <c r="AX13621" s="37"/>
    </row>
    <row r="13622" spans="50:50" x14ac:dyDescent="0.2">
      <c r="AX13622" s="37"/>
    </row>
    <row r="13623" spans="50:50" x14ac:dyDescent="0.2">
      <c r="AX13623" s="37"/>
    </row>
    <row r="13624" spans="50:50" x14ac:dyDescent="0.2">
      <c r="AX13624" s="37"/>
    </row>
    <row r="13625" spans="50:50" x14ac:dyDescent="0.2">
      <c r="AX13625" s="37"/>
    </row>
    <row r="13626" spans="50:50" x14ac:dyDescent="0.2">
      <c r="AX13626" s="37"/>
    </row>
    <row r="13627" spans="50:50" x14ac:dyDescent="0.2">
      <c r="AX13627" s="37"/>
    </row>
    <row r="13628" spans="50:50" x14ac:dyDescent="0.2">
      <c r="AX13628" s="37"/>
    </row>
    <row r="13629" spans="50:50" x14ac:dyDescent="0.2">
      <c r="AX13629" s="37"/>
    </row>
    <row r="13630" spans="50:50" x14ac:dyDescent="0.2">
      <c r="AX13630" s="37"/>
    </row>
    <row r="13631" spans="50:50" x14ac:dyDescent="0.2">
      <c r="AX13631" s="37"/>
    </row>
    <row r="13632" spans="50:50" x14ac:dyDescent="0.2">
      <c r="AX13632" s="37"/>
    </row>
    <row r="13633" spans="50:50" x14ac:dyDescent="0.2">
      <c r="AX13633" s="37"/>
    </row>
    <row r="13634" spans="50:50" x14ac:dyDescent="0.2">
      <c r="AX13634" s="37"/>
    </row>
    <row r="13635" spans="50:50" x14ac:dyDescent="0.2">
      <c r="AX13635" s="37"/>
    </row>
    <row r="13636" spans="50:50" x14ac:dyDescent="0.2">
      <c r="AX13636" s="37"/>
    </row>
    <row r="13637" spans="50:50" x14ac:dyDescent="0.2">
      <c r="AX13637" s="37"/>
    </row>
    <row r="13638" spans="50:50" x14ac:dyDescent="0.2">
      <c r="AX13638" s="37"/>
    </row>
    <row r="13639" spans="50:50" x14ac:dyDescent="0.2">
      <c r="AX13639" s="37"/>
    </row>
    <row r="13640" spans="50:50" x14ac:dyDescent="0.2">
      <c r="AX13640" s="37"/>
    </row>
    <row r="13641" spans="50:50" x14ac:dyDescent="0.2">
      <c r="AX13641" s="37"/>
    </row>
    <row r="13642" spans="50:50" x14ac:dyDescent="0.2">
      <c r="AX13642" s="37"/>
    </row>
    <row r="13643" spans="50:50" x14ac:dyDescent="0.2">
      <c r="AX13643" s="37"/>
    </row>
    <row r="13644" spans="50:50" x14ac:dyDescent="0.2">
      <c r="AX13644" s="37"/>
    </row>
    <row r="13645" spans="50:50" x14ac:dyDescent="0.2">
      <c r="AX13645" s="37"/>
    </row>
    <row r="13646" spans="50:50" x14ac:dyDescent="0.2">
      <c r="AX13646" s="37"/>
    </row>
    <row r="13647" spans="50:50" x14ac:dyDescent="0.2">
      <c r="AX13647" s="37"/>
    </row>
    <row r="13648" spans="50:50" x14ac:dyDescent="0.2">
      <c r="AX13648" s="37"/>
    </row>
    <row r="13649" spans="50:50" x14ac:dyDescent="0.2">
      <c r="AX13649" s="37"/>
    </row>
    <row r="13650" spans="50:50" x14ac:dyDescent="0.2">
      <c r="AX13650" s="37"/>
    </row>
    <row r="13651" spans="50:50" x14ac:dyDescent="0.2">
      <c r="AX13651" s="37"/>
    </row>
    <row r="13652" spans="50:50" x14ac:dyDescent="0.2">
      <c r="AX13652" s="37"/>
    </row>
    <row r="13653" spans="50:50" x14ac:dyDescent="0.2">
      <c r="AX13653" s="37"/>
    </row>
    <row r="13654" spans="50:50" x14ac:dyDescent="0.2">
      <c r="AX13654" s="37"/>
    </row>
    <row r="13655" spans="50:50" x14ac:dyDescent="0.2">
      <c r="AX13655" s="37"/>
    </row>
    <row r="13656" spans="50:50" x14ac:dyDescent="0.2">
      <c r="AX13656" s="37"/>
    </row>
    <row r="13657" spans="50:50" x14ac:dyDescent="0.2">
      <c r="AX13657" s="37"/>
    </row>
    <row r="13658" spans="50:50" x14ac:dyDescent="0.2">
      <c r="AX13658" s="37"/>
    </row>
    <row r="13659" spans="50:50" x14ac:dyDescent="0.2">
      <c r="AX13659" s="37"/>
    </row>
    <row r="13660" spans="50:50" x14ac:dyDescent="0.2">
      <c r="AX13660" s="37"/>
    </row>
    <row r="13661" spans="50:50" x14ac:dyDescent="0.2">
      <c r="AX13661" s="37"/>
    </row>
    <row r="13662" spans="50:50" x14ac:dyDescent="0.2">
      <c r="AX13662" s="37"/>
    </row>
    <row r="13663" spans="50:50" x14ac:dyDescent="0.2">
      <c r="AX13663" s="37"/>
    </row>
    <row r="13664" spans="50:50" x14ac:dyDescent="0.2">
      <c r="AX13664" s="37"/>
    </row>
    <row r="13665" spans="50:50" x14ac:dyDescent="0.2">
      <c r="AX13665" s="37"/>
    </row>
    <row r="13666" spans="50:50" x14ac:dyDescent="0.2">
      <c r="AX13666" s="37"/>
    </row>
    <row r="13667" spans="50:50" x14ac:dyDescent="0.2">
      <c r="AX13667" s="37"/>
    </row>
    <row r="13668" spans="50:50" x14ac:dyDescent="0.2">
      <c r="AX13668" s="37"/>
    </row>
    <row r="13669" spans="50:50" x14ac:dyDescent="0.2">
      <c r="AX13669" s="37"/>
    </row>
    <row r="13670" spans="50:50" x14ac:dyDescent="0.2">
      <c r="AX13670" s="37"/>
    </row>
    <row r="13671" spans="50:50" x14ac:dyDescent="0.2">
      <c r="AX13671" s="37"/>
    </row>
    <row r="13672" spans="50:50" x14ac:dyDescent="0.2">
      <c r="AX13672" s="37"/>
    </row>
    <row r="13673" spans="50:50" x14ac:dyDescent="0.2">
      <c r="AX13673" s="37"/>
    </row>
    <row r="13674" spans="50:50" x14ac:dyDescent="0.2">
      <c r="AX13674" s="37"/>
    </row>
    <row r="13675" spans="50:50" x14ac:dyDescent="0.2">
      <c r="AX13675" s="37"/>
    </row>
    <row r="13676" spans="50:50" x14ac:dyDescent="0.2">
      <c r="AX13676" s="37"/>
    </row>
    <row r="13677" spans="50:50" x14ac:dyDescent="0.2">
      <c r="AX13677" s="37"/>
    </row>
    <row r="13678" spans="50:50" x14ac:dyDescent="0.2">
      <c r="AX13678" s="37"/>
    </row>
    <row r="13679" spans="50:50" x14ac:dyDescent="0.2">
      <c r="AX13679" s="37"/>
    </row>
    <row r="13680" spans="50:50" x14ac:dyDescent="0.2">
      <c r="AX13680" s="37"/>
    </row>
    <row r="13681" spans="50:50" x14ac:dyDescent="0.2">
      <c r="AX13681" s="37"/>
    </row>
    <row r="13682" spans="50:50" x14ac:dyDescent="0.2">
      <c r="AX13682" s="37"/>
    </row>
    <row r="13683" spans="50:50" x14ac:dyDescent="0.2">
      <c r="AX13683" s="37"/>
    </row>
    <row r="13684" spans="50:50" x14ac:dyDescent="0.2">
      <c r="AX13684" s="37"/>
    </row>
    <row r="13685" spans="50:50" x14ac:dyDescent="0.2">
      <c r="AX13685" s="37"/>
    </row>
    <row r="13686" spans="50:50" x14ac:dyDescent="0.2">
      <c r="AX13686" s="37"/>
    </row>
    <row r="13687" spans="50:50" x14ac:dyDescent="0.2">
      <c r="AX13687" s="37"/>
    </row>
    <row r="13688" spans="50:50" x14ac:dyDescent="0.2">
      <c r="AX13688" s="37"/>
    </row>
    <row r="13689" spans="50:50" x14ac:dyDescent="0.2">
      <c r="AX13689" s="37"/>
    </row>
    <row r="13690" spans="50:50" x14ac:dyDescent="0.2">
      <c r="AX13690" s="37"/>
    </row>
    <row r="13691" spans="50:50" x14ac:dyDescent="0.2">
      <c r="AX13691" s="37"/>
    </row>
    <row r="13692" spans="50:50" x14ac:dyDescent="0.2">
      <c r="AX13692" s="37"/>
    </row>
    <row r="13693" spans="50:50" x14ac:dyDescent="0.2">
      <c r="AX13693" s="37"/>
    </row>
    <row r="13694" spans="50:50" x14ac:dyDescent="0.2">
      <c r="AX13694" s="37"/>
    </row>
    <row r="13695" spans="50:50" x14ac:dyDescent="0.2">
      <c r="AX13695" s="37"/>
    </row>
    <row r="13696" spans="50:50" x14ac:dyDescent="0.2">
      <c r="AX13696" s="37"/>
    </row>
    <row r="13697" spans="50:50" x14ac:dyDescent="0.2">
      <c r="AX13697" s="37"/>
    </row>
    <row r="13698" spans="50:50" x14ac:dyDescent="0.2">
      <c r="AX13698" s="37"/>
    </row>
    <row r="13699" spans="50:50" x14ac:dyDescent="0.2">
      <c r="AX13699" s="37"/>
    </row>
    <row r="13700" spans="50:50" x14ac:dyDescent="0.2">
      <c r="AX13700" s="37"/>
    </row>
    <row r="13701" spans="50:50" x14ac:dyDescent="0.2">
      <c r="AX13701" s="37"/>
    </row>
    <row r="13702" spans="50:50" x14ac:dyDescent="0.2">
      <c r="AX13702" s="37"/>
    </row>
    <row r="13703" spans="50:50" x14ac:dyDescent="0.2">
      <c r="AX13703" s="37"/>
    </row>
    <row r="13704" spans="50:50" x14ac:dyDescent="0.2">
      <c r="AX13704" s="37"/>
    </row>
    <row r="13705" spans="50:50" x14ac:dyDescent="0.2">
      <c r="AX13705" s="37"/>
    </row>
    <row r="13706" spans="50:50" x14ac:dyDescent="0.2">
      <c r="AX13706" s="37"/>
    </row>
    <row r="13707" spans="50:50" x14ac:dyDescent="0.2">
      <c r="AX13707" s="37"/>
    </row>
    <row r="13708" spans="50:50" x14ac:dyDescent="0.2">
      <c r="AX13708" s="37"/>
    </row>
    <row r="13709" spans="50:50" x14ac:dyDescent="0.2">
      <c r="AX13709" s="37"/>
    </row>
    <row r="13710" spans="50:50" x14ac:dyDescent="0.2">
      <c r="AX13710" s="37"/>
    </row>
    <row r="13711" spans="50:50" x14ac:dyDescent="0.2">
      <c r="AX13711" s="37"/>
    </row>
    <row r="13712" spans="50:50" x14ac:dyDescent="0.2">
      <c r="AX13712" s="37"/>
    </row>
    <row r="13713" spans="50:50" x14ac:dyDescent="0.2">
      <c r="AX13713" s="37"/>
    </row>
    <row r="13714" spans="50:50" x14ac:dyDescent="0.2">
      <c r="AX13714" s="37"/>
    </row>
    <row r="13715" spans="50:50" x14ac:dyDescent="0.2">
      <c r="AX13715" s="37"/>
    </row>
    <row r="13716" spans="50:50" x14ac:dyDescent="0.2">
      <c r="AX13716" s="37"/>
    </row>
    <row r="13717" spans="50:50" x14ac:dyDescent="0.2">
      <c r="AX13717" s="37"/>
    </row>
    <row r="13718" spans="50:50" x14ac:dyDescent="0.2">
      <c r="AX13718" s="37"/>
    </row>
    <row r="13719" spans="50:50" x14ac:dyDescent="0.2">
      <c r="AX13719" s="37"/>
    </row>
    <row r="13720" spans="50:50" x14ac:dyDescent="0.2">
      <c r="AX13720" s="37"/>
    </row>
    <row r="13721" spans="50:50" x14ac:dyDescent="0.2">
      <c r="AX13721" s="37"/>
    </row>
    <row r="13722" spans="50:50" x14ac:dyDescent="0.2">
      <c r="AX13722" s="37"/>
    </row>
    <row r="13723" spans="50:50" x14ac:dyDescent="0.2">
      <c r="AX13723" s="37"/>
    </row>
    <row r="13724" spans="50:50" x14ac:dyDescent="0.2">
      <c r="AX13724" s="37"/>
    </row>
    <row r="13725" spans="50:50" x14ac:dyDescent="0.2">
      <c r="AX13725" s="37"/>
    </row>
    <row r="13726" spans="50:50" x14ac:dyDescent="0.2">
      <c r="AX13726" s="37"/>
    </row>
    <row r="13727" spans="50:50" x14ac:dyDescent="0.2">
      <c r="AX13727" s="37"/>
    </row>
    <row r="13728" spans="50:50" x14ac:dyDescent="0.2">
      <c r="AX13728" s="37"/>
    </row>
    <row r="13729" spans="50:50" x14ac:dyDescent="0.2">
      <c r="AX13729" s="37"/>
    </row>
    <row r="13730" spans="50:50" x14ac:dyDescent="0.2">
      <c r="AX13730" s="37"/>
    </row>
    <row r="13731" spans="50:50" x14ac:dyDescent="0.2">
      <c r="AX13731" s="37"/>
    </row>
    <row r="13732" spans="50:50" x14ac:dyDescent="0.2">
      <c r="AX13732" s="37"/>
    </row>
    <row r="13733" spans="50:50" x14ac:dyDescent="0.2">
      <c r="AX13733" s="37"/>
    </row>
    <row r="13734" spans="50:50" x14ac:dyDescent="0.2">
      <c r="AX13734" s="37"/>
    </row>
    <row r="13735" spans="50:50" x14ac:dyDescent="0.2">
      <c r="AX13735" s="37"/>
    </row>
    <row r="13736" spans="50:50" x14ac:dyDescent="0.2">
      <c r="AX13736" s="37"/>
    </row>
    <row r="13737" spans="50:50" x14ac:dyDescent="0.2">
      <c r="AX13737" s="37"/>
    </row>
    <row r="13738" spans="50:50" x14ac:dyDescent="0.2">
      <c r="AX13738" s="37"/>
    </row>
    <row r="13739" spans="50:50" x14ac:dyDescent="0.2">
      <c r="AX13739" s="37"/>
    </row>
    <row r="13740" spans="50:50" x14ac:dyDescent="0.2">
      <c r="AX13740" s="37"/>
    </row>
    <row r="13741" spans="50:50" x14ac:dyDescent="0.2">
      <c r="AX13741" s="37"/>
    </row>
    <row r="13742" spans="50:50" x14ac:dyDescent="0.2">
      <c r="AX13742" s="37"/>
    </row>
    <row r="13743" spans="50:50" x14ac:dyDescent="0.2">
      <c r="AX13743" s="37"/>
    </row>
    <row r="13744" spans="50:50" x14ac:dyDescent="0.2">
      <c r="AX13744" s="37"/>
    </row>
    <row r="13745" spans="50:50" x14ac:dyDescent="0.2">
      <c r="AX13745" s="37"/>
    </row>
    <row r="13746" spans="50:50" x14ac:dyDescent="0.2">
      <c r="AX13746" s="37"/>
    </row>
    <row r="13747" spans="50:50" x14ac:dyDescent="0.2">
      <c r="AX13747" s="37"/>
    </row>
    <row r="13748" spans="50:50" x14ac:dyDescent="0.2">
      <c r="AX13748" s="37"/>
    </row>
    <row r="13749" spans="50:50" x14ac:dyDescent="0.2">
      <c r="AX13749" s="37"/>
    </row>
    <row r="13750" spans="50:50" x14ac:dyDescent="0.2">
      <c r="AX13750" s="37"/>
    </row>
    <row r="13751" spans="50:50" x14ac:dyDescent="0.2">
      <c r="AX13751" s="37"/>
    </row>
    <row r="13752" spans="50:50" x14ac:dyDescent="0.2">
      <c r="AX13752" s="37"/>
    </row>
    <row r="13753" spans="50:50" x14ac:dyDescent="0.2">
      <c r="AX13753" s="37"/>
    </row>
    <row r="13754" spans="50:50" x14ac:dyDescent="0.2">
      <c r="AX13754" s="37"/>
    </row>
    <row r="13755" spans="50:50" x14ac:dyDescent="0.2">
      <c r="AX13755" s="37"/>
    </row>
    <row r="13756" spans="50:50" x14ac:dyDescent="0.2">
      <c r="AX13756" s="37"/>
    </row>
    <row r="13757" spans="50:50" x14ac:dyDescent="0.2">
      <c r="AX13757" s="37"/>
    </row>
    <row r="13758" spans="50:50" x14ac:dyDescent="0.2">
      <c r="AX13758" s="37"/>
    </row>
    <row r="13759" spans="50:50" x14ac:dyDescent="0.2">
      <c r="AX13759" s="37"/>
    </row>
    <row r="13760" spans="50:50" x14ac:dyDescent="0.2">
      <c r="AX13760" s="37"/>
    </row>
    <row r="13761" spans="50:50" x14ac:dyDescent="0.2">
      <c r="AX13761" s="37"/>
    </row>
    <row r="13762" spans="50:50" x14ac:dyDescent="0.2">
      <c r="AX13762" s="37"/>
    </row>
    <row r="13763" spans="50:50" x14ac:dyDescent="0.2">
      <c r="AX13763" s="37"/>
    </row>
    <row r="13764" spans="50:50" x14ac:dyDescent="0.2">
      <c r="AX13764" s="37"/>
    </row>
    <row r="13765" spans="50:50" x14ac:dyDescent="0.2">
      <c r="AX13765" s="37"/>
    </row>
    <row r="13766" spans="50:50" x14ac:dyDescent="0.2">
      <c r="AX13766" s="37"/>
    </row>
    <row r="13767" spans="50:50" x14ac:dyDescent="0.2">
      <c r="AX13767" s="37"/>
    </row>
    <row r="13768" spans="50:50" x14ac:dyDescent="0.2">
      <c r="AX13768" s="37"/>
    </row>
    <row r="13769" spans="50:50" x14ac:dyDescent="0.2">
      <c r="AX13769" s="37"/>
    </row>
    <row r="13770" spans="50:50" x14ac:dyDescent="0.2">
      <c r="AX13770" s="37"/>
    </row>
    <row r="13771" spans="50:50" x14ac:dyDescent="0.2">
      <c r="AX13771" s="37"/>
    </row>
    <row r="13772" spans="50:50" x14ac:dyDescent="0.2">
      <c r="AX13772" s="37"/>
    </row>
    <row r="13773" spans="50:50" x14ac:dyDescent="0.2">
      <c r="AX13773" s="37"/>
    </row>
    <row r="13774" spans="50:50" x14ac:dyDescent="0.2">
      <c r="AX13774" s="37"/>
    </row>
    <row r="13775" spans="50:50" x14ac:dyDescent="0.2">
      <c r="AX13775" s="37"/>
    </row>
    <row r="13776" spans="50:50" x14ac:dyDescent="0.2">
      <c r="AX13776" s="37"/>
    </row>
    <row r="13777" spans="50:50" x14ac:dyDescent="0.2">
      <c r="AX13777" s="37"/>
    </row>
    <row r="13778" spans="50:50" x14ac:dyDescent="0.2">
      <c r="AX13778" s="37"/>
    </row>
    <row r="13779" spans="50:50" x14ac:dyDescent="0.2">
      <c r="AX13779" s="37"/>
    </row>
    <row r="13780" spans="50:50" x14ac:dyDescent="0.2">
      <c r="AX13780" s="37"/>
    </row>
    <row r="13781" spans="50:50" x14ac:dyDescent="0.2">
      <c r="AX13781" s="37"/>
    </row>
    <row r="13782" spans="50:50" x14ac:dyDescent="0.2">
      <c r="AX13782" s="37"/>
    </row>
    <row r="13783" spans="50:50" x14ac:dyDescent="0.2">
      <c r="AX13783" s="37"/>
    </row>
    <row r="13784" spans="50:50" x14ac:dyDescent="0.2">
      <c r="AX13784" s="37"/>
    </row>
    <row r="13785" spans="50:50" x14ac:dyDescent="0.2">
      <c r="AX13785" s="37"/>
    </row>
    <row r="13786" spans="50:50" x14ac:dyDescent="0.2">
      <c r="AX13786" s="37"/>
    </row>
    <row r="13787" spans="50:50" x14ac:dyDescent="0.2">
      <c r="AX13787" s="37"/>
    </row>
    <row r="13788" spans="50:50" x14ac:dyDescent="0.2">
      <c r="AX13788" s="37"/>
    </row>
    <row r="13789" spans="50:50" x14ac:dyDescent="0.2">
      <c r="AX13789" s="37"/>
    </row>
    <row r="13790" spans="50:50" x14ac:dyDescent="0.2">
      <c r="AX13790" s="37"/>
    </row>
    <row r="13791" spans="50:50" x14ac:dyDescent="0.2">
      <c r="AX13791" s="37"/>
    </row>
    <row r="13792" spans="50:50" x14ac:dyDescent="0.2">
      <c r="AX13792" s="37"/>
    </row>
    <row r="13793" spans="50:50" x14ac:dyDescent="0.2">
      <c r="AX13793" s="37"/>
    </row>
    <row r="13794" spans="50:50" x14ac:dyDescent="0.2">
      <c r="AX13794" s="37"/>
    </row>
    <row r="13795" spans="50:50" x14ac:dyDescent="0.2">
      <c r="AX13795" s="37"/>
    </row>
    <row r="13796" spans="50:50" x14ac:dyDescent="0.2">
      <c r="AX13796" s="37"/>
    </row>
    <row r="13797" spans="50:50" x14ac:dyDescent="0.2">
      <c r="AX13797" s="37"/>
    </row>
    <row r="13798" spans="50:50" x14ac:dyDescent="0.2">
      <c r="AX13798" s="37"/>
    </row>
    <row r="13799" spans="50:50" x14ac:dyDescent="0.2">
      <c r="AX13799" s="37"/>
    </row>
    <row r="13800" spans="50:50" x14ac:dyDescent="0.2">
      <c r="AX13800" s="37"/>
    </row>
    <row r="13801" spans="50:50" x14ac:dyDescent="0.2">
      <c r="AX13801" s="37"/>
    </row>
    <row r="13802" spans="50:50" x14ac:dyDescent="0.2">
      <c r="AX13802" s="37"/>
    </row>
    <row r="13803" spans="50:50" x14ac:dyDescent="0.2">
      <c r="AX13803" s="37"/>
    </row>
    <row r="13804" spans="50:50" x14ac:dyDescent="0.2">
      <c r="AX13804" s="37"/>
    </row>
    <row r="13805" spans="50:50" x14ac:dyDescent="0.2">
      <c r="AX13805" s="37"/>
    </row>
    <row r="13806" spans="50:50" x14ac:dyDescent="0.2">
      <c r="AX13806" s="37"/>
    </row>
    <row r="13807" spans="50:50" x14ac:dyDescent="0.2">
      <c r="AX13807" s="37"/>
    </row>
    <row r="13808" spans="50:50" x14ac:dyDescent="0.2">
      <c r="AX13808" s="37"/>
    </row>
    <row r="13809" spans="50:50" x14ac:dyDescent="0.2">
      <c r="AX13809" s="37"/>
    </row>
    <row r="13810" spans="50:50" x14ac:dyDescent="0.2">
      <c r="AX13810" s="37"/>
    </row>
    <row r="13811" spans="50:50" x14ac:dyDescent="0.2">
      <c r="AX13811" s="37"/>
    </row>
    <row r="13812" spans="50:50" x14ac:dyDescent="0.2">
      <c r="AX13812" s="37"/>
    </row>
    <row r="13813" spans="50:50" x14ac:dyDescent="0.2">
      <c r="AX13813" s="37"/>
    </row>
    <row r="13814" spans="50:50" x14ac:dyDescent="0.2">
      <c r="AX13814" s="37"/>
    </row>
    <row r="13815" spans="50:50" x14ac:dyDescent="0.2">
      <c r="AX13815" s="37"/>
    </row>
    <row r="13816" spans="50:50" x14ac:dyDescent="0.2">
      <c r="AX13816" s="37"/>
    </row>
    <row r="13817" spans="50:50" x14ac:dyDescent="0.2">
      <c r="AX13817" s="37"/>
    </row>
    <row r="13818" spans="50:50" x14ac:dyDescent="0.2">
      <c r="AX13818" s="37"/>
    </row>
    <row r="13819" spans="50:50" x14ac:dyDescent="0.2">
      <c r="AX13819" s="37"/>
    </row>
    <row r="13820" spans="50:50" x14ac:dyDescent="0.2">
      <c r="AX13820" s="37"/>
    </row>
    <row r="13821" spans="50:50" x14ac:dyDescent="0.2">
      <c r="AX13821" s="37"/>
    </row>
    <row r="13822" spans="50:50" x14ac:dyDescent="0.2">
      <c r="AX13822" s="37"/>
    </row>
    <row r="13823" spans="50:50" x14ac:dyDescent="0.2">
      <c r="AX13823" s="37"/>
    </row>
    <row r="13824" spans="50:50" x14ac:dyDescent="0.2">
      <c r="AX13824" s="37"/>
    </row>
    <row r="13825" spans="50:50" x14ac:dyDescent="0.2">
      <c r="AX13825" s="37"/>
    </row>
    <row r="13826" spans="50:50" x14ac:dyDescent="0.2">
      <c r="AX13826" s="37"/>
    </row>
    <row r="13827" spans="50:50" x14ac:dyDescent="0.2">
      <c r="AX13827" s="37"/>
    </row>
    <row r="13828" spans="50:50" x14ac:dyDescent="0.2">
      <c r="AX13828" s="37"/>
    </row>
    <row r="13829" spans="50:50" x14ac:dyDescent="0.2">
      <c r="AX13829" s="37"/>
    </row>
    <row r="13830" spans="50:50" x14ac:dyDescent="0.2">
      <c r="AX13830" s="37"/>
    </row>
    <row r="13831" spans="50:50" x14ac:dyDescent="0.2">
      <c r="AX13831" s="37"/>
    </row>
    <row r="13832" spans="50:50" x14ac:dyDescent="0.2">
      <c r="AX13832" s="37"/>
    </row>
    <row r="13833" spans="50:50" x14ac:dyDescent="0.2">
      <c r="AX13833" s="37"/>
    </row>
    <row r="13834" spans="50:50" x14ac:dyDescent="0.2">
      <c r="AX13834" s="37"/>
    </row>
    <row r="13835" spans="50:50" x14ac:dyDescent="0.2">
      <c r="AX13835" s="37"/>
    </row>
    <row r="13836" spans="50:50" x14ac:dyDescent="0.2">
      <c r="AX13836" s="37"/>
    </row>
    <row r="13837" spans="50:50" x14ac:dyDescent="0.2">
      <c r="AX13837" s="37"/>
    </row>
    <row r="13838" spans="50:50" x14ac:dyDescent="0.2">
      <c r="AX13838" s="37"/>
    </row>
    <row r="13839" spans="50:50" x14ac:dyDescent="0.2">
      <c r="AX13839" s="37"/>
    </row>
    <row r="13840" spans="50:50" x14ac:dyDescent="0.2">
      <c r="AX13840" s="37"/>
    </row>
    <row r="13841" spans="50:50" x14ac:dyDescent="0.2">
      <c r="AX13841" s="37"/>
    </row>
    <row r="13842" spans="50:50" x14ac:dyDescent="0.2">
      <c r="AX13842" s="37"/>
    </row>
    <row r="13843" spans="50:50" x14ac:dyDescent="0.2">
      <c r="AX13843" s="37"/>
    </row>
    <row r="13844" spans="50:50" x14ac:dyDescent="0.2">
      <c r="AX13844" s="37"/>
    </row>
    <row r="13845" spans="50:50" x14ac:dyDescent="0.2">
      <c r="AX13845" s="37"/>
    </row>
    <row r="13846" spans="50:50" x14ac:dyDescent="0.2">
      <c r="AX13846" s="37"/>
    </row>
    <row r="13847" spans="50:50" x14ac:dyDescent="0.2">
      <c r="AX13847" s="37"/>
    </row>
    <row r="13848" spans="50:50" x14ac:dyDescent="0.2">
      <c r="AX13848" s="37"/>
    </row>
    <row r="13849" spans="50:50" x14ac:dyDescent="0.2">
      <c r="AX13849" s="37"/>
    </row>
    <row r="13850" spans="50:50" x14ac:dyDescent="0.2">
      <c r="AX13850" s="37"/>
    </row>
    <row r="13851" spans="50:50" x14ac:dyDescent="0.2">
      <c r="AX13851" s="37"/>
    </row>
    <row r="13852" spans="50:50" x14ac:dyDescent="0.2">
      <c r="AX13852" s="37"/>
    </row>
    <row r="13853" spans="50:50" x14ac:dyDescent="0.2">
      <c r="AX13853" s="37"/>
    </row>
    <row r="13854" spans="50:50" x14ac:dyDescent="0.2">
      <c r="AX13854" s="37"/>
    </row>
    <row r="13855" spans="50:50" x14ac:dyDescent="0.2">
      <c r="AX13855" s="37"/>
    </row>
    <row r="13856" spans="50:50" x14ac:dyDescent="0.2">
      <c r="AX13856" s="37"/>
    </row>
    <row r="13857" spans="50:50" x14ac:dyDescent="0.2">
      <c r="AX13857" s="37"/>
    </row>
    <row r="13858" spans="50:50" x14ac:dyDescent="0.2">
      <c r="AX13858" s="37"/>
    </row>
    <row r="13859" spans="50:50" x14ac:dyDescent="0.2">
      <c r="AX13859" s="37"/>
    </row>
    <row r="13860" spans="50:50" x14ac:dyDescent="0.2">
      <c r="AX13860" s="37"/>
    </row>
    <row r="13861" spans="50:50" x14ac:dyDescent="0.2">
      <c r="AX13861" s="37"/>
    </row>
    <row r="13862" spans="50:50" x14ac:dyDescent="0.2">
      <c r="AX13862" s="37"/>
    </row>
    <row r="13863" spans="50:50" x14ac:dyDescent="0.2">
      <c r="AX13863" s="37"/>
    </row>
    <row r="13864" spans="50:50" x14ac:dyDescent="0.2">
      <c r="AX13864" s="37"/>
    </row>
    <row r="13865" spans="50:50" x14ac:dyDescent="0.2">
      <c r="AX13865" s="37"/>
    </row>
    <row r="13866" spans="50:50" x14ac:dyDescent="0.2">
      <c r="AX13866" s="37"/>
    </row>
    <row r="13867" spans="50:50" x14ac:dyDescent="0.2">
      <c r="AX13867" s="37"/>
    </row>
    <row r="13868" spans="50:50" x14ac:dyDescent="0.2">
      <c r="AX13868" s="37"/>
    </row>
    <row r="13869" spans="50:50" x14ac:dyDescent="0.2">
      <c r="AX13869" s="37"/>
    </row>
    <row r="13870" spans="50:50" x14ac:dyDescent="0.2">
      <c r="AX13870" s="37"/>
    </row>
    <row r="13871" spans="50:50" x14ac:dyDescent="0.2">
      <c r="AX13871" s="37"/>
    </row>
    <row r="13872" spans="50:50" x14ac:dyDescent="0.2">
      <c r="AX13872" s="37"/>
    </row>
    <row r="13873" spans="50:50" x14ac:dyDescent="0.2">
      <c r="AX13873" s="37"/>
    </row>
    <row r="13874" spans="50:50" x14ac:dyDescent="0.2">
      <c r="AX13874" s="37"/>
    </row>
    <row r="13875" spans="50:50" x14ac:dyDescent="0.2">
      <c r="AX13875" s="37"/>
    </row>
    <row r="13876" spans="50:50" x14ac:dyDescent="0.2">
      <c r="AX13876" s="37"/>
    </row>
    <row r="13877" spans="50:50" x14ac:dyDescent="0.2">
      <c r="AX13877" s="37"/>
    </row>
    <row r="13878" spans="50:50" x14ac:dyDescent="0.2">
      <c r="AX13878" s="37"/>
    </row>
    <row r="13879" spans="50:50" x14ac:dyDescent="0.2">
      <c r="AX13879" s="37"/>
    </row>
    <row r="13880" spans="50:50" x14ac:dyDescent="0.2">
      <c r="AX13880" s="37"/>
    </row>
    <row r="13881" spans="50:50" x14ac:dyDescent="0.2">
      <c r="AX13881" s="37"/>
    </row>
    <row r="13882" spans="50:50" x14ac:dyDescent="0.2">
      <c r="AX13882" s="37"/>
    </row>
    <row r="13883" spans="50:50" x14ac:dyDescent="0.2">
      <c r="AX13883" s="37"/>
    </row>
    <row r="13884" spans="50:50" x14ac:dyDescent="0.2">
      <c r="AX13884" s="37"/>
    </row>
    <row r="13885" spans="50:50" x14ac:dyDescent="0.2">
      <c r="AX13885" s="37"/>
    </row>
    <row r="13886" spans="50:50" x14ac:dyDescent="0.2">
      <c r="AX13886" s="37"/>
    </row>
    <row r="13887" spans="50:50" x14ac:dyDescent="0.2">
      <c r="AX13887" s="37"/>
    </row>
    <row r="13888" spans="50:50" x14ac:dyDescent="0.2">
      <c r="AX13888" s="37"/>
    </row>
    <row r="13889" spans="50:50" x14ac:dyDescent="0.2">
      <c r="AX13889" s="37"/>
    </row>
    <row r="13890" spans="50:50" x14ac:dyDescent="0.2">
      <c r="AX13890" s="37"/>
    </row>
    <row r="13891" spans="50:50" x14ac:dyDescent="0.2">
      <c r="AX13891" s="37"/>
    </row>
    <row r="13892" spans="50:50" x14ac:dyDescent="0.2">
      <c r="AX13892" s="37"/>
    </row>
    <row r="13893" spans="50:50" x14ac:dyDescent="0.2">
      <c r="AX13893" s="37"/>
    </row>
    <row r="13894" spans="50:50" x14ac:dyDescent="0.2">
      <c r="AX13894" s="37"/>
    </row>
    <row r="13895" spans="50:50" x14ac:dyDescent="0.2">
      <c r="AX13895" s="37"/>
    </row>
    <row r="13896" spans="50:50" x14ac:dyDescent="0.2">
      <c r="AX13896" s="37"/>
    </row>
    <row r="13897" spans="50:50" x14ac:dyDescent="0.2">
      <c r="AX13897" s="37"/>
    </row>
    <row r="13898" spans="50:50" x14ac:dyDescent="0.2">
      <c r="AX13898" s="37"/>
    </row>
    <row r="13899" spans="50:50" x14ac:dyDescent="0.2">
      <c r="AX13899" s="37"/>
    </row>
    <row r="13900" spans="50:50" x14ac:dyDescent="0.2">
      <c r="AX13900" s="37"/>
    </row>
    <row r="13901" spans="50:50" x14ac:dyDescent="0.2">
      <c r="AX13901" s="37"/>
    </row>
    <row r="13902" spans="50:50" x14ac:dyDescent="0.2">
      <c r="AX13902" s="37"/>
    </row>
    <row r="13903" spans="50:50" x14ac:dyDescent="0.2">
      <c r="AX13903" s="37"/>
    </row>
    <row r="13904" spans="50:50" x14ac:dyDescent="0.2">
      <c r="AX13904" s="37"/>
    </row>
    <row r="13905" spans="50:50" x14ac:dyDescent="0.2">
      <c r="AX13905" s="37"/>
    </row>
    <row r="13906" spans="50:50" x14ac:dyDescent="0.2">
      <c r="AX13906" s="37"/>
    </row>
    <row r="13907" spans="50:50" x14ac:dyDescent="0.2">
      <c r="AX13907" s="37"/>
    </row>
    <row r="13908" spans="50:50" x14ac:dyDescent="0.2">
      <c r="AX13908" s="37"/>
    </row>
    <row r="13909" spans="50:50" x14ac:dyDescent="0.2">
      <c r="AX13909" s="37"/>
    </row>
    <row r="13910" spans="50:50" x14ac:dyDescent="0.2">
      <c r="AX13910" s="37"/>
    </row>
    <row r="13911" spans="50:50" x14ac:dyDescent="0.2">
      <c r="AX13911" s="37"/>
    </row>
    <row r="13912" spans="50:50" x14ac:dyDescent="0.2">
      <c r="AX13912" s="37"/>
    </row>
    <row r="13913" spans="50:50" x14ac:dyDescent="0.2">
      <c r="AX13913" s="37"/>
    </row>
    <row r="13914" spans="50:50" x14ac:dyDescent="0.2">
      <c r="AX13914" s="37"/>
    </row>
    <row r="13915" spans="50:50" x14ac:dyDescent="0.2">
      <c r="AX13915" s="37"/>
    </row>
    <row r="13916" spans="50:50" x14ac:dyDescent="0.2">
      <c r="AX13916" s="37"/>
    </row>
    <row r="13917" spans="50:50" x14ac:dyDescent="0.2">
      <c r="AX13917" s="37"/>
    </row>
    <row r="13918" spans="50:50" x14ac:dyDescent="0.2">
      <c r="AX13918" s="37"/>
    </row>
    <row r="13919" spans="50:50" x14ac:dyDescent="0.2">
      <c r="AX13919" s="37"/>
    </row>
    <row r="13920" spans="50:50" x14ac:dyDescent="0.2">
      <c r="AX13920" s="37"/>
    </row>
    <row r="13921" spans="50:50" x14ac:dyDescent="0.2">
      <c r="AX13921" s="37"/>
    </row>
    <row r="13922" spans="50:50" x14ac:dyDescent="0.2">
      <c r="AX13922" s="37"/>
    </row>
    <row r="13923" spans="50:50" x14ac:dyDescent="0.2">
      <c r="AX13923" s="37"/>
    </row>
    <row r="13924" spans="50:50" x14ac:dyDescent="0.2">
      <c r="AX13924" s="37"/>
    </row>
    <row r="13925" spans="50:50" x14ac:dyDescent="0.2">
      <c r="AX13925" s="37"/>
    </row>
    <row r="13926" spans="50:50" x14ac:dyDescent="0.2">
      <c r="AX13926" s="37"/>
    </row>
    <row r="13927" spans="50:50" x14ac:dyDescent="0.2">
      <c r="AX13927" s="37"/>
    </row>
    <row r="13928" spans="50:50" x14ac:dyDescent="0.2">
      <c r="AX13928" s="37"/>
    </row>
    <row r="13929" spans="50:50" x14ac:dyDescent="0.2">
      <c r="AX13929" s="37"/>
    </row>
    <row r="13930" spans="50:50" x14ac:dyDescent="0.2">
      <c r="AX13930" s="37"/>
    </row>
    <row r="13931" spans="50:50" x14ac:dyDescent="0.2">
      <c r="AX13931" s="37"/>
    </row>
    <row r="13932" spans="50:50" x14ac:dyDescent="0.2">
      <c r="AX13932" s="37"/>
    </row>
    <row r="13933" spans="50:50" x14ac:dyDescent="0.2">
      <c r="AX13933" s="37"/>
    </row>
    <row r="13934" spans="50:50" x14ac:dyDescent="0.2">
      <c r="AX13934" s="37"/>
    </row>
    <row r="13935" spans="50:50" x14ac:dyDescent="0.2">
      <c r="AX13935" s="37"/>
    </row>
    <row r="13936" spans="50:50" x14ac:dyDescent="0.2">
      <c r="AX13936" s="37"/>
    </row>
    <row r="13937" spans="50:50" x14ac:dyDescent="0.2">
      <c r="AX13937" s="37"/>
    </row>
    <row r="13938" spans="50:50" x14ac:dyDescent="0.2">
      <c r="AX13938" s="37"/>
    </row>
    <row r="13939" spans="50:50" x14ac:dyDescent="0.2">
      <c r="AX13939" s="37"/>
    </row>
    <row r="13940" spans="50:50" x14ac:dyDescent="0.2">
      <c r="AX13940" s="37"/>
    </row>
    <row r="13941" spans="50:50" x14ac:dyDescent="0.2">
      <c r="AX13941" s="37"/>
    </row>
    <row r="13942" spans="50:50" x14ac:dyDescent="0.2">
      <c r="AX13942" s="37"/>
    </row>
    <row r="13943" spans="50:50" x14ac:dyDescent="0.2">
      <c r="AX13943" s="37"/>
    </row>
    <row r="13944" spans="50:50" x14ac:dyDescent="0.2">
      <c r="AX13944" s="37"/>
    </row>
    <row r="13945" spans="50:50" x14ac:dyDescent="0.2">
      <c r="AX13945" s="37"/>
    </row>
    <row r="13946" spans="50:50" x14ac:dyDescent="0.2">
      <c r="AX13946" s="37"/>
    </row>
    <row r="13947" spans="50:50" x14ac:dyDescent="0.2">
      <c r="AX13947" s="37"/>
    </row>
    <row r="13948" spans="50:50" x14ac:dyDescent="0.2">
      <c r="AX13948" s="37"/>
    </row>
    <row r="13949" spans="50:50" x14ac:dyDescent="0.2">
      <c r="AX13949" s="37"/>
    </row>
    <row r="13950" spans="50:50" x14ac:dyDescent="0.2">
      <c r="AX13950" s="37"/>
    </row>
    <row r="13951" spans="50:50" x14ac:dyDescent="0.2">
      <c r="AX13951" s="37"/>
    </row>
    <row r="13952" spans="50:50" x14ac:dyDescent="0.2">
      <c r="AX13952" s="37"/>
    </row>
    <row r="13953" spans="50:50" x14ac:dyDescent="0.2">
      <c r="AX13953" s="37"/>
    </row>
    <row r="13954" spans="50:50" x14ac:dyDescent="0.2">
      <c r="AX13954" s="37"/>
    </row>
    <row r="13955" spans="50:50" x14ac:dyDescent="0.2">
      <c r="AX13955" s="37"/>
    </row>
    <row r="13956" spans="50:50" x14ac:dyDescent="0.2">
      <c r="AX13956" s="37"/>
    </row>
    <row r="13957" spans="50:50" x14ac:dyDescent="0.2">
      <c r="AX13957" s="37"/>
    </row>
    <row r="13958" spans="50:50" x14ac:dyDescent="0.2">
      <c r="AX13958" s="37"/>
    </row>
    <row r="13959" spans="50:50" x14ac:dyDescent="0.2">
      <c r="AX13959" s="37"/>
    </row>
    <row r="13960" spans="50:50" x14ac:dyDescent="0.2">
      <c r="AX13960" s="37"/>
    </row>
    <row r="13961" spans="50:50" x14ac:dyDescent="0.2">
      <c r="AX13961" s="37"/>
    </row>
    <row r="13962" spans="50:50" x14ac:dyDescent="0.2">
      <c r="AX13962" s="37"/>
    </row>
    <row r="13963" spans="50:50" x14ac:dyDescent="0.2">
      <c r="AX13963" s="37"/>
    </row>
    <row r="13964" spans="50:50" x14ac:dyDescent="0.2">
      <c r="AX13964" s="37"/>
    </row>
    <row r="13965" spans="50:50" x14ac:dyDescent="0.2">
      <c r="AX13965" s="37"/>
    </row>
    <row r="13966" spans="50:50" x14ac:dyDescent="0.2">
      <c r="AX13966" s="37"/>
    </row>
    <row r="13967" spans="50:50" x14ac:dyDescent="0.2">
      <c r="AX13967" s="37"/>
    </row>
    <row r="13968" spans="50:50" x14ac:dyDescent="0.2">
      <c r="AX13968" s="37"/>
    </row>
    <row r="13969" spans="50:50" x14ac:dyDescent="0.2">
      <c r="AX13969" s="37"/>
    </row>
    <row r="13970" spans="50:50" x14ac:dyDescent="0.2">
      <c r="AX13970" s="37"/>
    </row>
    <row r="13971" spans="50:50" x14ac:dyDescent="0.2">
      <c r="AX13971" s="37"/>
    </row>
    <row r="13972" spans="50:50" x14ac:dyDescent="0.2">
      <c r="AX13972" s="37"/>
    </row>
    <row r="13973" spans="50:50" x14ac:dyDescent="0.2">
      <c r="AX13973" s="37"/>
    </row>
    <row r="13974" spans="50:50" x14ac:dyDescent="0.2">
      <c r="AX13974" s="37"/>
    </row>
    <row r="13975" spans="50:50" x14ac:dyDescent="0.2">
      <c r="AX13975" s="37"/>
    </row>
    <row r="13976" spans="50:50" x14ac:dyDescent="0.2">
      <c r="AX13976" s="37"/>
    </row>
    <row r="13977" spans="50:50" x14ac:dyDescent="0.2">
      <c r="AX13977" s="37"/>
    </row>
    <row r="13978" spans="50:50" x14ac:dyDescent="0.2">
      <c r="AX13978" s="37"/>
    </row>
    <row r="13979" spans="50:50" x14ac:dyDescent="0.2">
      <c r="AX13979" s="37"/>
    </row>
    <row r="13980" spans="50:50" x14ac:dyDescent="0.2">
      <c r="AX13980" s="37"/>
    </row>
    <row r="13981" spans="50:50" x14ac:dyDescent="0.2">
      <c r="AX13981" s="37"/>
    </row>
    <row r="13982" spans="50:50" x14ac:dyDescent="0.2">
      <c r="AX13982" s="37"/>
    </row>
    <row r="13983" spans="50:50" x14ac:dyDescent="0.2">
      <c r="AX13983" s="37"/>
    </row>
    <row r="13984" spans="50:50" x14ac:dyDescent="0.2">
      <c r="AX13984" s="37"/>
    </row>
    <row r="13985" spans="50:50" x14ac:dyDescent="0.2">
      <c r="AX13985" s="37"/>
    </row>
    <row r="13986" spans="50:50" x14ac:dyDescent="0.2">
      <c r="AX13986" s="37"/>
    </row>
    <row r="13987" spans="50:50" x14ac:dyDescent="0.2">
      <c r="AX13987" s="37"/>
    </row>
    <row r="13988" spans="50:50" x14ac:dyDescent="0.2">
      <c r="AX13988" s="37"/>
    </row>
    <row r="13989" spans="50:50" x14ac:dyDescent="0.2">
      <c r="AX13989" s="37"/>
    </row>
    <row r="13990" spans="50:50" x14ac:dyDescent="0.2">
      <c r="AX13990" s="37"/>
    </row>
    <row r="13991" spans="50:50" x14ac:dyDescent="0.2">
      <c r="AX13991" s="37"/>
    </row>
    <row r="13992" spans="50:50" x14ac:dyDescent="0.2">
      <c r="AX13992" s="37"/>
    </row>
    <row r="13993" spans="50:50" x14ac:dyDescent="0.2">
      <c r="AX13993" s="37"/>
    </row>
    <row r="13994" spans="50:50" x14ac:dyDescent="0.2">
      <c r="AX13994" s="37"/>
    </row>
    <row r="13995" spans="50:50" x14ac:dyDescent="0.2">
      <c r="AX13995" s="37"/>
    </row>
    <row r="13996" spans="50:50" x14ac:dyDescent="0.2">
      <c r="AX13996" s="37"/>
    </row>
    <row r="13997" spans="50:50" x14ac:dyDescent="0.2">
      <c r="AX13997" s="37"/>
    </row>
    <row r="13998" spans="50:50" x14ac:dyDescent="0.2">
      <c r="AX13998" s="37"/>
    </row>
    <row r="13999" spans="50:50" x14ac:dyDescent="0.2">
      <c r="AX13999" s="37"/>
    </row>
    <row r="14000" spans="50:50" x14ac:dyDescent="0.2">
      <c r="AX14000" s="37"/>
    </row>
    <row r="14001" spans="50:50" x14ac:dyDescent="0.2">
      <c r="AX14001" s="37"/>
    </row>
    <row r="14002" spans="50:50" x14ac:dyDescent="0.2">
      <c r="AX14002" s="37"/>
    </row>
    <row r="14003" spans="50:50" x14ac:dyDescent="0.2">
      <c r="AX14003" s="37"/>
    </row>
    <row r="14004" spans="50:50" x14ac:dyDescent="0.2">
      <c r="AX14004" s="37"/>
    </row>
    <row r="14005" spans="50:50" x14ac:dyDescent="0.2">
      <c r="AX14005" s="37"/>
    </row>
    <row r="14006" spans="50:50" x14ac:dyDescent="0.2">
      <c r="AX14006" s="37"/>
    </row>
    <row r="14007" spans="50:50" x14ac:dyDescent="0.2">
      <c r="AX14007" s="37"/>
    </row>
    <row r="14008" spans="50:50" x14ac:dyDescent="0.2">
      <c r="AX14008" s="37"/>
    </row>
    <row r="14009" spans="50:50" x14ac:dyDescent="0.2">
      <c r="AX14009" s="37"/>
    </row>
    <row r="14010" spans="50:50" x14ac:dyDescent="0.2">
      <c r="AX14010" s="37"/>
    </row>
    <row r="14011" spans="50:50" x14ac:dyDescent="0.2">
      <c r="AX14011" s="37"/>
    </row>
    <row r="14012" spans="50:50" x14ac:dyDescent="0.2">
      <c r="AX14012" s="37"/>
    </row>
    <row r="14013" spans="50:50" x14ac:dyDescent="0.2">
      <c r="AX14013" s="37"/>
    </row>
    <row r="14014" spans="50:50" x14ac:dyDescent="0.2">
      <c r="AX14014" s="37"/>
    </row>
    <row r="14015" spans="50:50" x14ac:dyDescent="0.2">
      <c r="AX14015" s="37"/>
    </row>
    <row r="14016" spans="50:50" x14ac:dyDescent="0.2">
      <c r="AX14016" s="37"/>
    </row>
    <row r="14017" spans="50:50" x14ac:dyDescent="0.2">
      <c r="AX14017" s="37"/>
    </row>
    <row r="14018" spans="50:50" x14ac:dyDescent="0.2">
      <c r="AX14018" s="37"/>
    </row>
    <row r="14019" spans="50:50" x14ac:dyDescent="0.2">
      <c r="AX14019" s="37"/>
    </row>
    <row r="14020" spans="50:50" x14ac:dyDescent="0.2">
      <c r="AX14020" s="37"/>
    </row>
    <row r="14021" spans="50:50" x14ac:dyDescent="0.2">
      <c r="AX14021" s="37"/>
    </row>
    <row r="14022" spans="50:50" x14ac:dyDescent="0.2">
      <c r="AX14022" s="37"/>
    </row>
    <row r="14023" spans="50:50" x14ac:dyDescent="0.2">
      <c r="AX14023" s="37"/>
    </row>
    <row r="14024" spans="50:50" x14ac:dyDescent="0.2">
      <c r="AX14024" s="37"/>
    </row>
    <row r="14025" spans="50:50" x14ac:dyDescent="0.2">
      <c r="AX14025" s="37"/>
    </row>
    <row r="14026" spans="50:50" x14ac:dyDescent="0.2">
      <c r="AX14026" s="37"/>
    </row>
    <row r="14027" spans="50:50" x14ac:dyDescent="0.2">
      <c r="AX14027" s="37"/>
    </row>
    <row r="14028" spans="50:50" x14ac:dyDescent="0.2">
      <c r="AX14028" s="37"/>
    </row>
    <row r="14029" spans="50:50" x14ac:dyDescent="0.2">
      <c r="AX14029" s="37"/>
    </row>
    <row r="14030" spans="50:50" x14ac:dyDescent="0.2">
      <c r="AX14030" s="37"/>
    </row>
    <row r="14031" spans="50:50" x14ac:dyDescent="0.2">
      <c r="AX14031" s="37"/>
    </row>
    <row r="14032" spans="50:50" x14ac:dyDescent="0.2">
      <c r="AX14032" s="37"/>
    </row>
    <row r="14033" spans="50:50" x14ac:dyDescent="0.2">
      <c r="AX14033" s="37"/>
    </row>
    <row r="14034" spans="50:50" x14ac:dyDescent="0.2">
      <c r="AX14034" s="37"/>
    </row>
    <row r="14035" spans="50:50" x14ac:dyDescent="0.2">
      <c r="AX14035" s="37"/>
    </row>
    <row r="14036" spans="50:50" x14ac:dyDescent="0.2">
      <c r="AX14036" s="37"/>
    </row>
    <row r="14037" spans="50:50" x14ac:dyDescent="0.2">
      <c r="AX14037" s="37"/>
    </row>
    <row r="14038" spans="50:50" x14ac:dyDescent="0.2">
      <c r="AX14038" s="37"/>
    </row>
    <row r="14039" spans="50:50" x14ac:dyDescent="0.2">
      <c r="AX14039" s="37"/>
    </row>
    <row r="14040" spans="50:50" x14ac:dyDescent="0.2">
      <c r="AX14040" s="37"/>
    </row>
    <row r="14041" spans="50:50" x14ac:dyDescent="0.2">
      <c r="AX14041" s="37"/>
    </row>
    <row r="14042" spans="50:50" x14ac:dyDescent="0.2">
      <c r="AX14042" s="37"/>
    </row>
    <row r="14043" spans="50:50" x14ac:dyDescent="0.2">
      <c r="AX14043" s="37"/>
    </row>
    <row r="14044" spans="50:50" x14ac:dyDescent="0.2">
      <c r="AX14044" s="37"/>
    </row>
    <row r="14045" spans="50:50" x14ac:dyDescent="0.2">
      <c r="AX14045" s="37"/>
    </row>
    <row r="14046" spans="50:50" x14ac:dyDescent="0.2">
      <c r="AX14046" s="37"/>
    </row>
    <row r="14047" spans="50:50" x14ac:dyDescent="0.2">
      <c r="AX14047" s="37"/>
    </row>
    <row r="14048" spans="50:50" x14ac:dyDescent="0.2">
      <c r="AX14048" s="37"/>
    </row>
    <row r="14049" spans="50:50" x14ac:dyDescent="0.2">
      <c r="AX14049" s="37"/>
    </row>
    <row r="14050" spans="50:50" x14ac:dyDescent="0.2">
      <c r="AX14050" s="37"/>
    </row>
    <row r="14051" spans="50:50" x14ac:dyDescent="0.2">
      <c r="AX14051" s="37"/>
    </row>
    <row r="14052" spans="50:50" x14ac:dyDescent="0.2">
      <c r="AX14052" s="37"/>
    </row>
    <row r="14053" spans="50:50" x14ac:dyDescent="0.2">
      <c r="AX14053" s="37"/>
    </row>
    <row r="14054" spans="50:50" x14ac:dyDescent="0.2">
      <c r="AX14054" s="37"/>
    </row>
    <row r="14055" spans="50:50" x14ac:dyDescent="0.2">
      <c r="AX14055" s="37"/>
    </row>
    <row r="14056" spans="50:50" x14ac:dyDescent="0.2">
      <c r="AX14056" s="37"/>
    </row>
    <row r="14057" spans="50:50" x14ac:dyDescent="0.2">
      <c r="AX14057" s="37"/>
    </row>
    <row r="14058" spans="50:50" x14ac:dyDescent="0.2">
      <c r="AX14058" s="37"/>
    </row>
    <row r="14059" spans="50:50" x14ac:dyDescent="0.2">
      <c r="AX14059" s="37"/>
    </row>
    <row r="14060" spans="50:50" x14ac:dyDescent="0.2">
      <c r="AX14060" s="37"/>
    </row>
    <row r="14061" spans="50:50" x14ac:dyDescent="0.2">
      <c r="AX14061" s="37"/>
    </row>
    <row r="14062" spans="50:50" x14ac:dyDescent="0.2">
      <c r="AX14062" s="37"/>
    </row>
    <row r="14063" spans="50:50" x14ac:dyDescent="0.2">
      <c r="AX14063" s="37"/>
    </row>
    <row r="14064" spans="50:50" x14ac:dyDescent="0.2">
      <c r="AX14064" s="37"/>
    </row>
    <row r="14065" spans="50:50" x14ac:dyDescent="0.2">
      <c r="AX14065" s="37"/>
    </row>
    <row r="14066" spans="50:50" x14ac:dyDescent="0.2">
      <c r="AX14066" s="37"/>
    </row>
    <row r="14067" spans="50:50" x14ac:dyDescent="0.2">
      <c r="AX14067" s="37"/>
    </row>
    <row r="14068" spans="50:50" x14ac:dyDescent="0.2">
      <c r="AX14068" s="37"/>
    </row>
    <row r="14069" spans="50:50" x14ac:dyDescent="0.2">
      <c r="AX14069" s="37"/>
    </row>
    <row r="14070" spans="50:50" x14ac:dyDescent="0.2">
      <c r="AX14070" s="37"/>
    </row>
    <row r="14071" spans="50:50" x14ac:dyDescent="0.2">
      <c r="AX14071" s="37"/>
    </row>
    <row r="14072" spans="50:50" x14ac:dyDescent="0.2">
      <c r="AX14072" s="37"/>
    </row>
    <row r="14073" spans="50:50" x14ac:dyDescent="0.2">
      <c r="AX14073" s="37"/>
    </row>
    <row r="14074" spans="50:50" x14ac:dyDescent="0.2">
      <c r="AX14074" s="37"/>
    </row>
    <row r="14075" spans="50:50" x14ac:dyDescent="0.2">
      <c r="AX14075" s="37"/>
    </row>
    <row r="14076" spans="50:50" x14ac:dyDescent="0.2">
      <c r="AX14076" s="37"/>
    </row>
    <row r="14077" spans="50:50" x14ac:dyDescent="0.2">
      <c r="AX14077" s="37"/>
    </row>
    <row r="14078" spans="50:50" x14ac:dyDescent="0.2">
      <c r="AX14078" s="37"/>
    </row>
    <row r="14079" spans="50:50" x14ac:dyDescent="0.2">
      <c r="AX14079" s="37"/>
    </row>
    <row r="14080" spans="50:50" x14ac:dyDescent="0.2">
      <c r="AX14080" s="37"/>
    </row>
    <row r="14081" spans="50:50" x14ac:dyDescent="0.2">
      <c r="AX14081" s="37"/>
    </row>
    <row r="14082" spans="50:50" x14ac:dyDescent="0.2">
      <c r="AX14082" s="37"/>
    </row>
    <row r="14083" spans="50:50" x14ac:dyDescent="0.2">
      <c r="AX14083" s="37"/>
    </row>
    <row r="14084" spans="50:50" x14ac:dyDescent="0.2">
      <c r="AX14084" s="37"/>
    </row>
    <row r="14085" spans="50:50" x14ac:dyDescent="0.2">
      <c r="AX14085" s="37"/>
    </row>
    <row r="14086" spans="50:50" x14ac:dyDescent="0.2">
      <c r="AX14086" s="37"/>
    </row>
    <row r="14087" spans="50:50" x14ac:dyDescent="0.2">
      <c r="AX14087" s="37"/>
    </row>
    <row r="14088" spans="50:50" x14ac:dyDescent="0.2">
      <c r="AX14088" s="37"/>
    </row>
    <row r="14089" spans="50:50" x14ac:dyDescent="0.2">
      <c r="AX14089" s="37"/>
    </row>
    <row r="14090" spans="50:50" x14ac:dyDescent="0.2">
      <c r="AX14090" s="37"/>
    </row>
    <row r="14091" spans="50:50" x14ac:dyDescent="0.2">
      <c r="AX14091" s="37"/>
    </row>
    <row r="14092" spans="50:50" x14ac:dyDescent="0.2">
      <c r="AX14092" s="37"/>
    </row>
    <row r="14093" spans="50:50" x14ac:dyDescent="0.2">
      <c r="AX14093" s="37"/>
    </row>
    <row r="14094" spans="50:50" x14ac:dyDescent="0.2">
      <c r="AX14094" s="37"/>
    </row>
    <row r="14095" spans="50:50" x14ac:dyDescent="0.2">
      <c r="AX14095" s="37"/>
    </row>
    <row r="14096" spans="50:50" x14ac:dyDescent="0.2">
      <c r="AX14096" s="37"/>
    </row>
    <row r="14097" spans="50:50" x14ac:dyDescent="0.2">
      <c r="AX14097" s="37"/>
    </row>
    <row r="14098" spans="50:50" x14ac:dyDescent="0.2">
      <c r="AX14098" s="37"/>
    </row>
    <row r="14099" spans="50:50" x14ac:dyDescent="0.2">
      <c r="AX14099" s="37"/>
    </row>
    <row r="14100" spans="50:50" x14ac:dyDescent="0.2">
      <c r="AX14100" s="37"/>
    </row>
    <row r="14101" spans="50:50" x14ac:dyDescent="0.2">
      <c r="AX14101" s="37"/>
    </row>
    <row r="14102" spans="50:50" x14ac:dyDescent="0.2">
      <c r="AX14102" s="37"/>
    </row>
    <row r="14103" spans="50:50" x14ac:dyDescent="0.2">
      <c r="AX14103" s="37"/>
    </row>
    <row r="14104" spans="50:50" x14ac:dyDescent="0.2">
      <c r="AX14104" s="37"/>
    </row>
    <row r="14105" spans="50:50" x14ac:dyDescent="0.2">
      <c r="AX14105" s="37"/>
    </row>
    <row r="14106" spans="50:50" x14ac:dyDescent="0.2">
      <c r="AX14106" s="37"/>
    </row>
    <row r="14107" spans="50:50" x14ac:dyDescent="0.2">
      <c r="AX14107" s="37"/>
    </row>
    <row r="14108" spans="50:50" x14ac:dyDescent="0.2">
      <c r="AX14108" s="37"/>
    </row>
    <row r="14109" spans="50:50" x14ac:dyDescent="0.2">
      <c r="AX14109" s="37"/>
    </row>
    <row r="14110" spans="50:50" x14ac:dyDescent="0.2">
      <c r="AX14110" s="37"/>
    </row>
    <row r="14111" spans="50:50" x14ac:dyDescent="0.2">
      <c r="AX14111" s="37"/>
    </row>
    <row r="14112" spans="50:50" x14ac:dyDescent="0.2">
      <c r="AX14112" s="37"/>
    </row>
    <row r="14113" spans="50:50" x14ac:dyDescent="0.2">
      <c r="AX14113" s="37"/>
    </row>
    <row r="14114" spans="50:50" x14ac:dyDescent="0.2">
      <c r="AX14114" s="37"/>
    </row>
    <row r="14115" spans="50:50" x14ac:dyDescent="0.2">
      <c r="AX14115" s="37"/>
    </row>
    <row r="14116" spans="50:50" x14ac:dyDescent="0.2">
      <c r="AX14116" s="37"/>
    </row>
    <row r="14117" spans="50:50" x14ac:dyDescent="0.2">
      <c r="AX14117" s="37"/>
    </row>
    <row r="14118" spans="50:50" x14ac:dyDescent="0.2">
      <c r="AX14118" s="37"/>
    </row>
    <row r="14119" spans="50:50" x14ac:dyDescent="0.2">
      <c r="AX14119" s="37"/>
    </row>
    <row r="14120" spans="50:50" x14ac:dyDescent="0.2">
      <c r="AX14120" s="37"/>
    </row>
    <row r="14121" spans="50:50" x14ac:dyDescent="0.2">
      <c r="AX14121" s="37"/>
    </row>
    <row r="14122" spans="50:50" x14ac:dyDescent="0.2">
      <c r="AX14122" s="37"/>
    </row>
    <row r="14123" spans="50:50" x14ac:dyDescent="0.2">
      <c r="AX14123" s="37"/>
    </row>
    <row r="14124" spans="50:50" x14ac:dyDescent="0.2">
      <c r="AX14124" s="37"/>
    </row>
    <row r="14125" spans="50:50" x14ac:dyDescent="0.2">
      <c r="AX14125" s="37"/>
    </row>
    <row r="14126" spans="50:50" x14ac:dyDescent="0.2">
      <c r="AX14126" s="37"/>
    </row>
    <row r="14127" spans="50:50" x14ac:dyDescent="0.2">
      <c r="AX14127" s="37"/>
    </row>
    <row r="14128" spans="50:50" x14ac:dyDescent="0.2">
      <c r="AX14128" s="37"/>
    </row>
    <row r="14129" spans="50:50" x14ac:dyDescent="0.2">
      <c r="AX14129" s="37"/>
    </row>
    <row r="14130" spans="50:50" x14ac:dyDescent="0.2">
      <c r="AX14130" s="37"/>
    </row>
    <row r="14131" spans="50:50" x14ac:dyDescent="0.2">
      <c r="AX14131" s="37"/>
    </row>
    <row r="14132" spans="50:50" x14ac:dyDescent="0.2">
      <c r="AX14132" s="37"/>
    </row>
    <row r="14133" spans="50:50" x14ac:dyDescent="0.2">
      <c r="AX14133" s="37"/>
    </row>
    <row r="14134" spans="50:50" x14ac:dyDescent="0.2">
      <c r="AX14134" s="37"/>
    </row>
    <row r="14135" spans="50:50" x14ac:dyDescent="0.2">
      <c r="AX14135" s="37"/>
    </row>
    <row r="14136" spans="50:50" x14ac:dyDescent="0.2">
      <c r="AX14136" s="37"/>
    </row>
    <row r="14137" spans="50:50" x14ac:dyDescent="0.2">
      <c r="AX14137" s="37"/>
    </row>
    <row r="14138" spans="50:50" x14ac:dyDescent="0.2">
      <c r="AX14138" s="37"/>
    </row>
    <row r="14139" spans="50:50" x14ac:dyDescent="0.2">
      <c r="AX14139" s="37"/>
    </row>
    <row r="14140" spans="50:50" x14ac:dyDescent="0.2">
      <c r="AX14140" s="37"/>
    </row>
    <row r="14141" spans="50:50" x14ac:dyDescent="0.2">
      <c r="AX14141" s="37"/>
    </row>
    <row r="14142" spans="50:50" x14ac:dyDescent="0.2">
      <c r="AX14142" s="37"/>
    </row>
    <row r="14143" spans="50:50" x14ac:dyDescent="0.2">
      <c r="AX14143" s="37"/>
    </row>
    <row r="14144" spans="50:50" x14ac:dyDescent="0.2">
      <c r="AX14144" s="37"/>
    </row>
    <row r="14145" spans="50:50" x14ac:dyDescent="0.2">
      <c r="AX14145" s="37"/>
    </row>
    <row r="14146" spans="50:50" x14ac:dyDescent="0.2">
      <c r="AX14146" s="37"/>
    </row>
    <row r="14147" spans="50:50" x14ac:dyDescent="0.2">
      <c r="AX14147" s="37"/>
    </row>
    <row r="14148" spans="50:50" x14ac:dyDescent="0.2">
      <c r="AX14148" s="37"/>
    </row>
    <row r="14149" spans="50:50" x14ac:dyDescent="0.2">
      <c r="AX14149" s="37"/>
    </row>
    <row r="14150" spans="50:50" x14ac:dyDescent="0.2">
      <c r="AX14150" s="37"/>
    </row>
    <row r="14151" spans="50:50" x14ac:dyDescent="0.2">
      <c r="AX14151" s="37"/>
    </row>
    <row r="14152" spans="50:50" x14ac:dyDescent="0.2">
      <c r="AX14152" s="37"/>
    </row>
    <row r="14153" spans="50:50" x14ac:dyDescent="0.2">
      <c r="AX14153" s="37"/>
    </row>
    <row r="14154" spans="50:50" x14ac:dyDescent="0.2">
      <c r="AX14154" s="37"/>
    </row>
    <row r="14155" spans="50:50" x14ac:dyDescent="0.2">
      <c r="AX14155" s="37"/>
    </row>
    <row r="14156" spans="50:50" x14ac:dyDescent="0.2">
      <c r="AX14156" s="37"/>
    </row>
    <row r="14157" spans="50:50" x14ac:dyDescent="0.2">
      <c r="AX14157" s="37"/>
    </row>
    <row r="14158" spans="50:50" x14ac:dyDescent="0.2">
      <c r="AX14158" s="37"/>
    </row>
    <row r="14159" spans="50:50" x14ac:dyDescent="0.2">
      <c r="AX14159" s="37"/>
    </row>
    <row r="14160" spans="50:50" x14ac:dyDescent="0.2">
      <c r="AX14160" s="37"/>
    </row>
    <row r="14161" spans="50:50" x14ac:dyDescent="0.2">
      <c r="AX14161" s="37"/>
    </row>
    <row r="14162" spans="50:50" x14ac:dyDescent="0.2">
      <c r="AX14162" s="37"/>
    </row>
    <row r="14163" spans="50:50" x14ac:dyDescent="0.2">
      <c r="AX14163" s="37"/>
    </row>
    <row r="14164" spans="50:50" x14ac:dyDescent="0.2">
      <c r="AX14164" s="37"/>
    </row>
    <row r="14165" spans="50:50" x14ac:dyDescent="0.2">
      <c r="AX14165" s="37"/>
    </row>
    <row r="14166" spans="50:50" x14ac:dyDescent="0.2">
      <c r="AX14166" s="37"/>
    </row>
    <row r="14167" spans="50:50" x14ac:dyDescent="0.2">
      <c r="AX14167" s="37"/>
    </row>
    <row r="14168" spans="50:50" x14ac:dyDescent="0.2">
      <c r="AX14168" s="37"/>
    </row>
    <row r="14169" spans="50:50" x14ac:dyDescent="0.2">
      <c r="AX14169" s="37"/>
    </row>
    <row r="14170" spans="50:50" x14ac:dyDescent="0.2">
      <c r="AX14170" s="37"/>
    </row>
    <row r="14171" spans="50:50" x14ac:dyDescent="0.2">
      <c r="AX14171" s="37"/>
    </row>
    <row r="14172" spans="50:50" x14ac:dyDescent="0.2">
      <c r="AX14172" s="37"/>
    </row>
    <row r="14173" spans="50:50" x14ac:dyDescent="0.2">
      <c r="AX14173" s="37"/>
    </row>
    <row r="14174" spans="50:50" x14ac:dyDescent="0.2">
      <c r="AX14174" s="37"/>
    </row>
    <row r="14175" spans="50:50" x14ac:dyDescent="0.2">
      <c r="AX14175" s="37"/>
    </row>
    <row r="14176" spans="50:50" x14ac:dyDescent="0.2">
      <c r="AX14176" s="37"/>
    </row>
    <row r="14177" spans="50:50" x14ac:dyDescent="0.2">
      <c r="AX14177" s="37"/>
    </row>
    <row r="14178" spans="50:50" x14ac:dyDescent="0.2">
      <c r="AX14178" s="37"/>
    </row>
    <row r="14179" spans="50:50" x14ac:dyDescent="0.2">
      <c r="AX14179" s="37"/>
    </row>
    <row r="14180" spans="50:50" x14ac:dyDescent="0.2">
      <c r="AX14180" s="37"/>
    </row>
    <row r="14181" spans="50:50" x14ac:dyDescent="0.2">
      <c r="AX14181" s="37"/>
    </row>
    <row r="14182" spans="50:50" x14ac:dyDescent="0.2">
      <c r="AX14182" s="37"/>
    </row>
    <row r="14183" spans="50:50" x14ac:dyDescent="0.2">
      <c r="AX14183" s="37"/>
    </row>
    <row r="14184" spans="50:50" x14ac:dyDescent="0.2">
      <c r="AX14184" s="37"/>
    </row>
    <row r="14185" spans="50:50" x14ac:dyDescent="0.2">
      <c r="AX14185" s="37"/>
    </row>
    <row r="14186" spans="50:50" x14ac:dyDescent="0.2">
      <c r="AX14186" s="37"/>
    </row>
    <row r="14187" spans="50:50" x14ac:dyDescent="0.2">
      <c r="AX14187" s="37"/>
    </row>
    <row r="14188" spans="50:50" x14ac:dyDescent="0.2">
      <c r="AX14188" s="37"/>
    </row>
    <row r="14189" spans="50:50" x14ac:dyDescent="0.2">
      <c r="AX14189" s="37"/>
    </row>
    <row r="14190" spans="50:50" x14ac:dyDescent="0.2">
      <c r="AX14190" s="37"/>
    </row>
    <row r="14191" spans="50:50" x14ac:dyDescent="0.2">
      <c r="AX14191" s="37"/>
    </row>
    <row r="14192" spans="50:50" x14ac:dyDescent="0.2">
      <c r="AX14192" s="37"/>
    </row>
    <row r="14193" spans="50:50" x14ac:dyDescent="0.2">
      <c r="AX14193" s="37"/>
    </row>
    <row r="14194" spans="50:50" x14ac:dyDescent="0.2">
      <c r="AX14194" s="37"/>
    </row>
    <row r="14195" spans="50:50" x14ac:dyDescent="0.2">
      <c r="AX14195" s="37"/>
    </row>
    <row r="14196" spans="50:50" x14ac:dyDescent="0.2">
      <c r="AX14196" s="37"/>
    </row>
    <row r="14197" spans="50:50" x14ac:dyDescent="0.2">
      <c r="AX14197" s="37"/>
    </row>
    <row r="14198" spans="50:50" x14ac:dyDescent="0.2">
      <c r="AX14198" s="37"/>
    </row>
    <row r="14199" spans="50:50" x14ac:dyDescent="0.2">
      <c r="AX14199" s="37"/>
    </row>
    <row r="14200" spans="50:50" x14ac:dyDescent="0.2">
      <c r="AX14200" s="37"/>
    </row>
    <row r="14201" spans="50:50" x14ac:dyDescent="0.2">
      <c r="AX14201" s="37"/>
    </row>
    <row r="14202" spans="50:50" x14ac:dyDescent="0.2">
      <c r="AX14202" s="37"/>
    </row>
    <row r="14203" spans="50:50" x14ac:dyDescent="0.2">
      <c r="AX14203" s="37"/>
    </row>
    <row r="14204" spans="50:50" x14ac:dyDescent="0.2">
      <c r="AX14204" s="37"/>
    </row>
    <row r="14205" spans="50:50" x14ac:dyDescent="0.2">
      <c r="AX14205" s="37"/>
    </row>
    <row r="14206" spans="50:50" x14ac:dyDescent="0.2">
      <c r="AX14206" s="37"/>
    </row>
    <row r="14207" spans="50:50" x14ac:dyDescent="0.2">
      <c r="AX14207" s="37"/>
    </row>
    <row r="14208" spans="50:50" x14ac:dyDescent="0.2">
      <c r="AX14208" s="37"/>
    </row>
    <row r="14209" spans="50:50" x14ac:dyDescent="0.2">
      <c r="AX14209" s="37"/>
    </row>
    <row r="14210" spans="50:50" x14ac:dyDescent="0.2">
      <c r="AX14210" s="37"/>
    </row>
    <row r="14211" spans="50:50" x14ac:dyDescent="0.2">
      <c r="AX14211" s="37"/>
    </row>
    <row r="14212" spans="50:50" x14ac:dyDescent="0.2">
      <c r="AX14212" s="37"/>
    </row>
    <row r="14213" spans="50:50" x14ac:dyDescent="0.2">
      <c r="AX14213" s="37"/>
    </row>
    <row r="14214" spans="50:50" x14ac:dyDescent="0.2">
      <c r="AX14214" s="37"/>
    </row>
    <row r="14215" spans="50:50" x14ac:dyDescent="0.2">
      <c r="AX14215" s="37"/>
    </row>
    <row r="14216" spans="50:50" x14ac:dyDescent="0.2">
      <c r="AX14216" s="37"/>
    </row>
    <row r="14217" spans="50:50" x14ac:dyDescent="0.2">
      <c r="AX14217" s="37"/>
    </row>
    <row r="14218" spans="50:50" x14ac:dyDescent="0.2">
      <c r="AX14218" s="37"/>
    </row>
    <row r="14219" spans="50:50" x14ac:dyDescent="0.2">
      <c r="AX14219" s="37"/>
    </row>
    <row r="14220" spans="50:50" x14ac:dyDescent="0.2">
      <c r="AX14220" s="37"/>
    </row>
    <row r="14221" spans="50:50" x14ac:dyDescent="0.2">
      <c r="AX14221" s="37"/>
    </row>
    <row r="14222" spans="50:50" x14ac:dyDescent="0.2">
      <c r="AX14222" s="37"/>
    </row>
    <row r="14223" spans="50:50" x14ac:dyDescent="0.2">
      <c r="AX14223" s="37"/>
    </row>
    <row r="14224" spans="50:50" x14ac:dyDescent="0.2">
      <c r="AX14224" s="37"/>
    </row>
    <row r="14225" spans="50:50" x14ac:dyDescent="0.2">
      <c r="AX14225" s="37"/>
    </row>
    <row r="14226" spans="50:50" x14ac:dyDescent="0.2">
      <c r="AX14226" s="37"/>
    </row>
    <row r="14227" spans="50:50" x14ac:dyDescent="0.2">
      <c r="AX14227" s="37"/>
    </row>
    <row r="14228" spans="50:50" x14ac:dyDescent="0.2">
      <c r="AX14228" s="37"/>
    </row>
    <row r="14229" spans="50:50" x14ac:dyDescent="0.2">
      <c r="AX14229" s="37"/>
    </row>
    <row r="14230" spans="50:50" x14ac:dyDescent="0.2">
      <c r="AX14230" s="37"/>
    </row>
    <row r="14231" spans="50:50" x14ac:dyDescent="0.2">
      <c r="AX14231" s="37"/>
    </row>
    <row r="14232" spans="50:50" x14ac:dyDescent="0.2">
      <c r="AX14232" s="37"/>
    </row>
    <row r="14233" spans="50:50" x14ac:dyDescent="0.2">
      <c r="AX14233" s="37"/>
    </row>
    <row r="14234" spans="50:50" x14ac:dyDescent="0.2">
      <c r="AX14234" s="37"/>
    </row>
    <row r="14235" spans="50:50" x14ac:dyDescent="0.2">
      <c r="AX14235" s="37"/>
    </row>
    <row r="14236" spans="50:50" x14ac:dyDescent="0.2">
      <c r="AX14236" s="37"/>
    </row>
    <row r="14237" spans="50:50" x14ac:dyDescent="0.2">
      <c r="AX14237" s="37"/>
    </row>
    <row r="14238" spans="50:50" x14ac:dyDescent="0.2">
      <c r="AX14238" s="37"/>
    </row>
    <row r="14239" spans="50:50" x14ac:dyDescent="0.2">
      <c r="AX14239" s="37"/>
    </row>
    <row r="14240" spans="50:50" x14ac:dyDescent="0.2">
      <c r="AX14240" s="37"/>
    </row>
    <row r="14241" spans="50:50" x14ac:dyDescent="0.2">
      <c r="AX14241" s="37"/>
    </row>
    <row r="14242" spans="50:50" x14ac:dyDescent="0.2">
      <c r="AX14242" s="37"/>
    </row>
    <row r="14243" spans="50:50" x14ac:dyDescent="0.2">
      <c r="AX14243" s="37"/>
    </row>
    <row r="14244" spans="50:50" x14ac:dyDescent="0.2">
      <c r="AX14244" s="37"/>
    </row>
    <row r="14245" spans="50:50" x14ac:dyDescent="0.2">
      <c r="AX14245" s="37"/>
    </row>
    <row r="14246" spans="50:50" x14ac:dyDescent="0.2">
      <c r="AX14246" s="37"/>
    </row>
    <row r="14247" spans="50:50" x14ac:dyDescent="0.2">
      <c r="AX14247" s="37"/>
    </row>
    <row r="14248" spans="50:50" x14ac:dyDescent="0.2">
      <c r="AX14248" s="37"/>
    </row>
    <row r="14249" spans="50:50" x14ac:dyDescent="0.2">
      <c r="AX14249" s="37"/>
    </row>
    <row r="14250" spans="50:50" x14ac:dyDescent="0.2">
      <c r="AX14250" s="37"/>
    </row>
    <row r="14251" spans="50:50" x14ac:dyDescent="0.2">
      <c r="AX14251" s="37"/>
    </row>
    <row r="14252" spans="50:50" x14ac:dyDescent="0.2">
      <c r="AX14252" s="37"/>
    </row>
    <row r="14253" spans="50:50" x14ac:dyDescent="0.2">
      <c r="AX14253" s="37"/>
    </row>
    <row r="14254" spans="50:50" x14ac:dyDescent="0.2">
      <c r="AX14254" s="37"/>
    </row>
    <row r="14255" spans="50:50" x14ac:dyDescent="0.2">
      <c r="AX14255" s="37"/>
    </row>
    <row r="14256" spans="50:50" x14ac:dyDescent="0.2">
      <c r="AX14256" s="37"/>
    </row>
    <row r="14257" spans="50:50" x14ac:dyDescent="0.2">
      <c r="AX14257" s="37"/>
    </row>
    <row r="14258" spans="50:50" x14ac:dyDescent="0.2">
      <c r="AX14258" s="37"/>
    </row>
    <row r="14259" spans="50:50" x14ac:dyDescent="0.2">
      <c r="AX14259" s="37"/>
    </row>
    <row r="14260" spans="50:50" x14ac:dyDescent="0.2">
      <c r="AX14260" s="37"/>
    </row>
    <row r="14261" spans="50:50" x14ac:dyDescent="0.2">
      <c r="AX14261" s="37"/>
    </row>
    <row r="14262" spans="50:50" x14ac:dyDescent="0.2">
      <c r="AX14262" s="37"/>
    </row>
    <row r="14263" spans="50:50" x14ac:dyDescent="0.2">
      <c r="AX14263" s="37"/>
    </row>
    <row r="14264" spans="50:50" x14ac:dyDescent="0.2">
      <c r="AX14264" s="37"/>
    </row>
    <row r="14265" spans="50:50" x14ac:dyDescent="0.2">
      <c r="AX14265" s="37"/>
    </row>
    <row r="14266" spans="50:50" x14ac:dyDescent="0.2">
      <c r="AX14266" s="37"/>
    </row>
    <row r="14267" spans="50:50" x14ac:dyDescent="0.2">
      <c r="AX14267" s="37"/>
    </row>
    <row r="14268" spans="50:50" x14ac:dyDescent="0.2">
      <c r="AX14268" s="37"/>
    </row>
    <row r="14269" spans="50:50" x14ac:dyDescent="0.2">
      <c r="AX14269" s="37"/>
    </row>
    <row r="14270" spans="50:50" x14ac:dyDescent="0.2">
      <c r="AX14270" s="37"/>
    </row>
    <row r="14271" spans="50:50" x14ac:dyDescent="0.2">
      <c r="AX14271" s="37"/>
    </row>
    <row r="14272" spans="50:50" x14ac:dyDescent="0.2">
      <c r="AX14272" s="37"/>
    </row>
    <row r="14273" spans="50:50" x14ac:dyDescent="0.2">
      <c r="AX14273" s="37"/>
    </row>
    <row r="14274" spans="50:50" x14ac:dyDescent="0.2">
      <c r="AX14274" s="37"/>
    </row>
    <row r="14275" spans="50:50" x14ac:dyDescent="0.2">
      <c r="AX14275" s="37"/>
    </row>
    <row r="14276" spans="50:50" x14ac:dyDescent="0.2">
      <c r="AX14276" s="37"/>
    </row>
    <row r="14277" spans="50:50" x14ac:dyDescent="0.2">
      <c r="AX14277" s="37"/>
    </row>
    <row r="14278" spans="50:50" x14ac:dyDescent="0.2">
      <c r="AX14278" s="37"/>
    </row>
    <row r="14279" spans="50:50" x14ac:dyDescent="0.2">
      <c r="AX14279" s="37"/>
    </row>
    <row r="14280" spans="50:50" x14ac:dyDescent="0.2">
      <c r="AX14280" s="37"/>
    </row>
    <row r="14281" spans="50:50" x14ac:dyDescent="0.2">
      <c r="AX14281" s="37"/>
    </row>
    <row r="14282" spans="50:50" x14ac:dyDescent="0.2">
      <c r="AX14282" s="37"/>
    </row>
    <row r="14283" spans="50:50" x14ac:dyDescent="0.2">
      <c r="AX14283" s="37"/>
    </row>
    <row r="14284" spans="50:50" x14ac:dyDescent="0.2">
      <c r="AX14284" s="37"/>
    </row>
    <row r="14285" spans="50:50" x14ac:dyDescent="0.2">
      <c r="AX14285" s="37"/>
    </row>
    <row r="14286" spans="50:50" x14ac:dyDescent="0.2">
      <c r="AX14286" s="37"/>
    </row>
    <row r="14287" spans="50:50" x14ac:dyDescent="0.2">
      <c r="AX14287" s="37"/>
    </row>
    <row r="14288" spans="50:50" x14ac:dyDescent="0.2">
      <c r="AX14288" s="37"/>
    </row>
    <row r="14289" spans="50:50" x14ac:dyDescent="0.2">
      <c r="AX14289" s="37"/>
    </row>
    <row r="14290" spans="50:50" x14ac:dyDescent="0.2">
      <c r="AX14290" s="37"/>
    </row>
    <row r="14291" spans="50:50" x14ac:dyDescent="0.2">
      <c r="AX14291" s="37"/>
    </row>
    <row r="14292" spans="50:50" x14ac:dyDescent="0.2">
      <c r="AX14292" s="37"/>
    </row>
    <row r="14293" spans="50:50" x14ac:dyDescent="0.2">
      <c r="AX14293" s="37"/>
    </row>
    <row r="14294" spans="50:50" x14ac:dyDescent="0.2">
      <c r="AX14294" s="37"/>
    </row>
    <row r="14295" spans="50:50" x14ac:dyDescent="0.2">
      <c r="AX14295" s="37"/>
    </row>
    <row r="14296" spans="50:50" x14ac:dyDescent="0.2">
      <c r="AX14296" s="37"/>
    </row>
    <row r="14297" spans="50:50" x14ac:dyDescent="0.2">
      <c r="AX14297" s="37"/>
    </row>
    <row r="14298" spans="50:50" x14ac:dyDescent="0.2">
      <c r="AX14298" s="37"/>
    </row>
    <row r="14299" spans="50:50" x14ac:dyDescent="0.2">
      <c r="AX14299" s="37"/>
    </row>
    <row r="14300" spans="50:50" x14ac:dyDescent="0.2">
      <c r="AX14300" s="37"/>
    </row>
    <row r="14301" spans="50:50" x14ac:dyDescent="0.2">
      <c r="AX14301" s="37"/>
    </row>
    <row r="14302" spans="50:50" x14ac:dyDescent="0.2">
      <c r="AX14302" s="37"/>
    </row>
    <row r="14303" spans="50:50" x14ac:dyDescent="0.2">
      <c r="AX14303" s="37"/>
    </row>
    <row r="14304" spans="50:50" x14ac:dyDescent="0.2">
      <c r="AX14304" s="37"/>
    </row>
    <row r="14305" spans="50:50" x14ac:dyDescent="0.2">
      <c r="AX14305" s="37"/>
    </row>
    <row r="14306" spans="50:50" x14ac:dyDescent="0.2">
      <c r="AX14306" s="37"/>
    </row>
    <row r="14307" spans="50:50" x14ac:dyDescent="0.2">
      <c r="AX14307" s="37"/>
    </row>
    <row r="14308" spans="50:50" x14ac:dyDescent="0.2">
      <c r="AX14308" s="37"/>
    </row>
    <row r="14309" spans="50:50" x14ac:dyDescent="0.2">
      <c r="AX14309" s="37"/>
    </row>
    <row r="14310" spans="50:50" x14ac:dyDescent="0.2">
      <c r="AX14310" s="37"/>
    </row>
    <row r="14311" spans="50:50" x14ac:dyDescent="0.2">
      <c r="AX14311" s="37"/>
    </row>
    <row r="14312" spans="50:50" x14ac:dyDescent="0.2">
      <c r="AX14312" s="37"/>
    </row>
    <row r="14313" spans="50:50" x14ac:dyDescent="0.2">
      <c r="AX14313" s="37"/>
    </row>
    <row r="14314" spans="50:50" x14ac:dyDescent="0.2">
      <c r="AX14314" s="37"/>
    </row>
    <row r="14315" spans="50:50" x14ac:dyDescent="0.2">
      <c r="AX14315" s="37"/>
    </row>
    <row r="14316" spans="50:50" x14ac:dyDescent="0.2">
      <c r="AX14316" s="37"/>
    </row>
    <row r="14317" spans="50:50" x14ac:dyDescent="0.2">
      <c r="AX14317" s="37"/>
    </row>
    <row r="14318" spans="50:50" x14ac:dyDescent="0.2">
      <c r="AX14318" s="37"/>
    </row>
    <row r="14319" spans="50:50" x14ac:dyDescent="0.2">
      <c r="AX14319" s="37"/>
    </row>
    <row r="14320" spans="50:50" x14ac:dyDescent="0.2">
      <c r="AX14320" s="37"/>
    </row>
    <row r="14321" spans="50:50" x14ac:dyDescent="0.2">
      <c r="AX14321" s="37"/>
    </row>
    <row r="14322" spans="50:50" x14ac:dyDescent="0.2">
      <c r="AX14322" s="37"/>
    </row>
    <row r="14323" spans="50:50" x14ac:dyDescent="0.2">
      <c r="AX14323" s="37"/>
    </row>
    <row r="14324" spans="50:50" x14ac:dyDescent="0.2">
      <c r="AX14324" s="37"/>
    </row>
    <row r="14325" spans="50:50" x14ac:dyDescent="0.2">
      <c r="AX14325" s="37"/>
    </row>
    <row r="14326" spans="50:50" x14ac:dyDescent="0.2">
      <c r="AX14326" s="37"/>
    </row>
    <row r="14327" spans="50:50" x14ac:dyDescent="0.2">
      <c r="AX14327" s="37"/>
    </row>
    <row r="14328" spans="50:50" x14ac:dyDescent="0.2">
      <c r="AX14328" s="37"/>
    </row>
    <row r="14329" spans="50:50" x14ac:dyDescent="0.2">
      <c r="AX14329" s="37"/>
    </row>
    <row r="14330" spans="50:50" x14ac:dyDescent="0.2">
      <c r="AX14330" s="37"/>
    </row>
    <row r="14331" spans="50:50" x14ac:dyDescent="0.2">
      <c r="AX14331" s="37"/>
    </row>
    <row r="14332" spans="50:50" x14ac:dyDescent="0.2">
      <c r="AX14332" s="37"/>
    </row>
    <row r="14333" spans="50:50" x14ac:dyDescent="0.2">
      <c r="AX14333" s="37"/>
    </row>
    <row r="14334" spans="50:50" x14ac:dyDescent="0.2">
      <c r="AX14334" s="37"/>
    </row>
    <row r="14335" spans="50:50" x14ac:dyDescent="0.2">
      <c r="AX14335" s="37"/>
    </row>
    <row r="14336" spans="50:50" x14ac:dyDescent="0.2">
      <c r="AX14336" s="37"/>
    </row>
    <row r="14337" spans="50:50" x14ac:dyDescent="0.2">
      <c r="AX14337" s="37"/>
    </row>
    <row r="14338" spans="50:50" x14ac:dyDescent="0.2">
      <c r="AX14338" s="37"/>
    </row>
    <row r="14339" spans="50:50" x14ac:dyDescent="0.2">
      <c r="AX14339" s="37"/>
    </row>
    <row r="14340" spans="50:50" x14ac:dyDescent="0.2">
      <c r="AX14340" s="37"/>
    </row>
    <row r="14341" spans="50:50" x14ac:dyDescent="0.2">
      <c r="AX14341" s="37"/>
    </row>
    <row r="1048533" spans="20:20" x14ac:dyDescent="0.2">
      <c r="T1048533" s="1" t="s">
        <v>115</v>
      </c>
    </row>
  </sheetData>
  <autoFilter ref="B6:V8205" xr:uid="{00000000-0001-0000-0100-000000000000}"/>
  <mergeCells count="8417">
    <mergeCell ref="BZ6340:BZ6343"/>
    <mergeCell ref="BW6340:BW6343"/>
    <mergeCell ref="BX6340:BX6343"/>
    <mergeCell ref="AZ6276:AZ6284"/>
    <mergeCell ref="BA6276:BA6284"/>
    <mergeCell ref="BB6276:BB6284"/>
    <mergeCell ref="BC6276:BC6284"/>
    <mergeCell ref="BD6276:BD6284"/>
    <mergeCell ref="BE6276:BE6284"/>
    <mergeCell ref="BF6276:BF6284"/>
    <mergeCell ref="BG6276:BG6284"/>
    <mergeCell ref="BU6276:BU6284"/>
    <mergeCell ref="BV6276:BV6284"/>
    <mergeCell ref="BW6276:BW6284"/>
    <mergeCell ref="BX6276:BX6284"/>
    <mergeCell ref="AY6340:AY6343"/>
    <mergeCell ref="AZ6340:AZ6343"/>
    <mergeCell ref="BA6340:BA6343"/>
    <mergeCell ref="BB6340:BB6343"/>
    <mergeCell ref="BC6340:BC6343"/>
    <mergeCell ref="BD6340:BD6343"/>
    <mergeCell ref="BE6340:BE6343"/>
    <mergeCell ref="BF6340:BF6343"/>
    <mergeCell ref="BG6340:BG6343"/>
    <mergeCell ref="BU6340:BU6343"/>
    <mergeCell ref="BV6340:BV6343"/>
    <mergeCell ref="BC6334:BC6339"/>
    <mergeCell ref="BE6292:BE6293"/>
    <mergeCell ref="BV6292:BV6293"/>
    <mergeCell ref="BW6292:BW6293"/>
    <mergeCell ref="BX6292:BX6293"/>
    <mergeCell ref="AY6306:AY6316"/>
    <mergeCell ref="BA6221:BA6225"/>
    <mergeCell ref="BB6221:BB6225"/>
    <mergeCell ref="BC6221:BC6225"/>
    <mergeCell ref="BD6221:BD6225"/>
    <mergeCell ref="BE6221:BE6225"/>
    <mergeCell ref="BF6221:BF6225"/>
    <mergeCell ref="BG6221:BG6225"/>
    <mergeCell ref="BU6221:BU6225"/>
    <mergeCell ref="BV6221:BV6225"/>
    <mergeCell ref="BW6221:BW6225"/>
    <mergeCell ref="BX6221:BX6225"/>
    <mergeCell ref="BW6317:BW6329"/>
    <mergeCell ref="BX6317:BX6329"/>
    <mergeCell ref="BW6289:BW6291"/>
    <mergeCell ref="BX6289:BX6291"/>
    <mergeCell ref="BD6334:BD6339"/>
    <mergeCell ref="AY6226:AY6230"/>
    <mergeCell ref="AZ6226:AZ6230"/>
    <mergeCell ref="BA6226:BA6230"/>
    <mergeCell ref="BB6226:BB6230"/>
    <mergeCell ref="BC6226:BC6230"/>
    <mergeCell ref="BD6226:BD6230"/>
    <mergeCell ref="BE6226:BE6230"/>
    <mergeCell ref="BF6226:BF6230"/>
    <mergeCell ref="BE6334:BE6339"/>
    <mergeCell ref="BF6334:BF6339"/>
    <mergeCell ref="BG6334:BG6339"/>
    <mergeCell ref="BU6334:BU6339"/>
    <mergeCell ref="AY6334:AY6339"/>
    <mergeCell ref="AZ6334:AZ6339"/>
    <mergeCell ref="BA6334:BA6339"/>
    <mergeCell ref="BB6334:BB6339"/>
    <mergeCell ref="CA6340:CA6343"/>
    <mergeCell ref="CB6340:CB6343"/>
    <mergeCell ref="AZ6450:AZ6452"/>
    <mergeCell ref="BA6450:BA6452"/>
    <mergeCell ref="BB6450:BB6452"/>
    <mergeCell ref="BC6450:BC6452"/>
    <mergeCell ref="BD6450:BD6452"/>
    <mergeCell ref="BE6450:BE6452"/>
    <mergeCell ref="BF6450:BF6452"/>
    <mergeCell ref="BG6450:BG6452"/>
    <mergeCell ref="BU6450:BU6452"/>
    <mergeCell ref="BV6450:BV6452"/>
    <mergeCell ref="BW6450:BW6452"/>
    <mergeCell ref="BX6450:BX6452"/>
    <mergeCell ref="BY6450:BY6452"/>
    <mergeCell ref="BZ6450:BZ6452"/>
    <mergeCell ref="CA6450:CA6452"/>
    <mergeCell ref="CB6450:CB6452"/>
    <mergeCell ref="BY6344:BY6356"/>
    <mergeCell ref="BZ6344:BZ6356"/>
    <mergeCell ref="CA6344:CA6356"/>
    <mergeCell ref="CB6344:CB6356"/>
    <mergeCell ref="BX6344:BX6356"/>
    <mergeCell ref="AZ6371:AZ6449"/>
    <mergeCell ref="BZ6371:BZ6386"/>
    <mergeCell ref="CA6371:CA6386"/>
    <mergeCell ref="CB6371:CB6386"/>
    <mergeCell ref="BC6435:BC6449"/>
    <mergeCell ref="BD6435:BD6449"/>
    <mergeCell ref="BE6435:BE6449"/>
    <mergeCell ref="BB6371:BB6386"/>
    <mergeCell ref="BW6344:BW6356"/>
    <mergeCell ref="CC6103:CC6108"/>
    <mergeCell ref="CC6450:CC6452"/>
    <mergeCell ref="AB6191:AB6193"/>
    <mergeCell ref="AB6226:AB6230"/>
    <mergeCell ref="BV6153:BV6165"/>
    <mergeCell ref="BW6153:BW6165"/>
    <mergeCell ref="BX6153:BX6165"/>
    <mergeCell ref="BY6153:BY6165"/>
    <mergeCell ref="BZ6153:BZ6165"/>
    <mergeCell ref="CA6153:CA6165"/>
    <mergeCell ref="CB6153:CB6165"/>
    <mergeCell ref="CC6153:CC6179"/>
    <mergeCell ref="BV6166:BV6179"/>
    <mergeCell ref="BW6166:BW6179"/>
    <mergeCell ref="BX6166:BX6179"/>
    <mergeCell ref="BY6166:BY6179"/>
    <mergeCell ref="BZ6166:BZ6179"/>
    <mergeCell ref="CA6166:CA6179"/>
    <mergeCell ref="CB6166:CB6179"/>
    <mergeCell ref="AY6153:AY6179"/>
    <mergeCell ref="AZ6153:AZ6165"/>
    <mergeCell ref="AZ6166:AZ6179"/>
    <mergeCell ref="BA6153:BA6165"/>
    <mergeCell ref="BB6153:BB6165"/>
    <mergeCell ref="BC6153:BC6165"/>
    <mergeCell ref="BD6153:BD6165"/>
    <mergeCell ref="BE6153:BE6165"/>
    <mergeCell ref="BY6340:BY6343"/>
    <mergeCell ref="CC6113:CC6152"/>
    <mergeCell ref="BV6126:BV6152"/>
    <mergeCell ref="BW6126:BW6138"/>
    <mergeCell ref="BX6126:BX6138"/>
    <mergeCell ref="CA6126:CA6138"/>
    <mergeCell ref="CB6126:CB6138"/>
    <mergeCell ref="BW6139:BW6152"/>
    <mergeCell ref="BX6139:BX6152"/>
    <mergeCell ref="BY6139:BY6152"/>
    <mergeCell ref="BZ6139:BZ6152"/>
    <mergeCell ref="CA6139:CA6152"/>
    <mergeCell ref="CB6139:CB6152"/>
    <mergeCell ref="CA6186:CA6190"/>
    <mergeCell ref="CB6186:CB6190"/>
    <mergeCell ref="CC6186:CC6190"/>
    <mergeCell ref="CA6234:CA6241"/>
    <mergeCell ref="CB6234:CB6241"/>
    <mergeCell ref="CC6194:CC6197"/>
    <mergeCell ref="CC6198:CC6200"/>
    <mergeCell ref="CA6226:CA6230"/>
    <mergeCell ref="CB6226:CB6230"/>
    <mergeCell ref="CC6226:CC6230"/>
    <mergeCell ref="BX6194:BX6197"/>
    <mergeCell ref="BY6194:BY6197"/>
    <mergeCell ref="BZ6194:BZ6197"/>
    <mergeCell ref="CA6194:CA6197"/>
    <mergeCell ref="CB6194:CB6197"/>
    <mergeCell ref="BY6180:BY6185"/>
    <mergeCell ref="CC6180:CC6185"/>
    <mergeCell ref="CC6201:CC6205"/>
    <mergeCell ref="CC6213:CC6220"/>
    <mergeCell ref="CB6213:CB6220"/>
    <mergeCell ref="BY6206:BY6212"/>
    <mergeCell ref="BZ6206:BZ6212"/>
    <mergeCell ref="CC6221:CC6225"/>
    <mergeCell ref="BY6221:BY6225"/>
    <mergeCell ref="CC6340:CC6343"/>
    <mergeCell ref="CA6110:CA6111"/>
    <mergeCell ref="CB6110:CB6111"/>
    <mergeCell ref="CC6110:CC6111"/>
    <mergeCell ref="CA6113:CA6125"/>
    <mergeCell ref="CA6103:CA6108"/>
    <mergeCell ref="BD6166:BD6179"/>
    <mergeCell ref="BE6166:BE6179"/>
    <mergeCell ref="AZ6113:AZ6125"/>
    <mergeCell ref="BA6113:BA6125"/>
    <mergeCell ref="BB6113:BB6125"/>
    <mergeCell ref="BC6113:BC6125"/>
    <mergeCell ref="BD6113:BD6125"/>
    <mergeCell ref="BE6113:BE6125"/>
    <mergeCell ref="BF6113:BF6125"/>
    <mergeCell ref="BA6126:BA6138"/>
    <mergeCell ref="BB6126:BB6138"/>
    <mergeCell ref="BC6126:BC6138"/>
    <mergeCell ref="BD6126:BD6138"/>
    <mergeCell ref="BE6126:BE6138"/>
    <mergeCell ref="CB6113:CB6125"/>
    <mergeCell ref="CB6103:CB6108"/>
    <mergeCell ref="BY6103:BY6108"/>
    <mergeCell ref="BZ6103:BZ6108"/>
    <mergeCell ref="BU6153:BU6179"/>
    <mergeCell ref="BY6113:BY6125"/>
    <mergeCell ref="BZ6113:BZ6125"/>
    <mergeCell ref="BF6166:BF6179"/>
    <mergeCell ref="BG6153:BG6179"/>
    <mergeCell ref="BF6153:BF6165"/>
    <mergeCell ref="BA6166:BA6179"/>
    <mergeCell ref="BB6166:BB6179"/>
    <mergeCell ref="AZ6068:AZ6099"/>
    <mergeCell ref="BA6068:BA6099"/>
    <mergeCell ref="BB6068:BB6099"/>
    <mergeCell ref="BC6068:BC6099"/>
    <mergeCell ref="BD6068:BD6099"/>
    <mergeCell ref="BE6068:BE6099"/>
    <mergeCell ref="BF6068:BF6099"/>
    <mergeCell ref="BG6068:BG6099"/>
    <mergeCell ref="BU6068:BU6099"/>
    <mergeCell ref="BV6068:BV6099"/>
    <mergeCell ref="BG6113:BG6152"/>
    <mergeCell ref="AZ6126:AZ6152"/>
    <mergeCell ref="BU6113:BU6152"/>
    <mergeCell ref="BV6113:BV6125"/>
    <mergeCell ref="BW6113:BW6125"/>
    <mergeCell ref="BX6113:BX6125"/>
    <mergeCell ref="AZ6103:AZ6108"/>
    <mergeCell ref="BA6103:BA6108"/>
    <mergeCell ref="BB6103:BB6108"/>
    <mergeCell ref="BC6103:BC6108"/>
    <mergeCell ref="BD6103:BD6108"/>
    <mergeCell ref="BE6103:BE6108"/>
    <mergeCell ref="BF6103:BF6108"/>
    <mergeCell ref="BG6103:BG6108"/>
    <mergeCell ref="BU6103:BU6108"/>
    <mergeCell ref="BV6103:BV6108"/>
    <mergeCell ref="BW6103:BW6108"/>
    <mergeCell ref="BX6103:BX6108"/>
    <mergeCell ref="AY6100:AY6102"/>
    <mergeCell ref="AZ6100:AZ6102"/>
    <mergeCell ref="BA6100:BA6102"/>
    <mergeCell ref="BB6100:BB6102"/>
    <mergeCell ref="BC6100:BC6102"/>
    <mergeCell ref="BW6068:BW6099"/>
    <mergeCell ref="BX6068:BX6099"/>
    <mergeCell ref="BC6139:BC6152"/>
    <mergeCell ref="BD6139:BD6152"/>
    <mergeCell ref="BE6139:BE6152"/>
    <mergeCell ref="BF6139:BF6152"/>
    <mergeCell ref="BY6068:BY6099"/>
    <mergeCell ref="BZ6068:BZ6099"/>
    <mergeCell ref="CA6068:CA6099"/>
    <mergeCell ref="CB6068:CB6099"/>
    <mergeCell ref="AY6053:AY6058"/>
    <mergeCell ref="CC6038:CC6049"/>
    <mergeCell ref="CC6050:CC6052"/>
    <mergeCell ref="BD6100:BD6102"/>
    <mergeCell ref="BE6100:BE6102"/>
    <mergeCell ref="BF6100:BF6102"/>
    <mergeCell ref="BG6100:BG6102"/>
    <mergeCell ref="BU6100:BU6102"/>
    <mergeCell ref="BV6100:BV6102"/>
    <mergeCell ref="BW6100:BW6102"/>
    <mergeCell ref="BX6100:BX6102"/>
    <mergeCell ref="BY6100:BY6102"/>
    <mergeCell ref="BZ6100:BZ6102"/>
    <mergeCell ref="CA6100:CA6102"/>
    <mergeCell ref="CB6100:CB6102"/>
    <mergeCell ref="CC6053:CC6058"/>
    <mergeCell ref="CC6068:CC6099"/>
    <mergeCell ref="BY6038:BY6049"/>
    <mergeCell ref="BZ6038:BZ6049"/>
    <mergeCell ref="CA6038:CA6049"/>
    <mergeCell ref="CB6038:CB6049"/>
    <mergeCell ref="CC6100:CC6102"/>
    <mergeCell ref="AZ6050:AZ6052"/>
    <mergeCell ref="BA6050:BA6052"/>
    <mergeCell ref="BB6050:BB6052"/>
    <mergeCell ref="BC6050:BC6052"/>
    <mergeCell ref="BD6050:BD6052"/>
    <mergeCell ref="BE6050:BE6052"/>
    <mergeCell ref="BY6050:BY6052"/>
    <mergeCell ref="BZ6050:BZ6052"/>
    <mergeCell ref="CA6050:CA6052"/>
    <mergeCell ref="CB6050:CB6052"/>
    <mergeCell ref="BW6053:BW6058"/>
    <mergeCell ref="BX6053:BX6058"/>
    <mergeCell ref="BY6053:BY6058"/>
    <mergeCell ref="BZ6053:BZ6058"/>
    <mergeCell ref="CA6053:CA6058"/>
    <mergeCell ref="CB6053:CB6058"/>
    <mergeCell ref="BC6059:BC6064"/>
    <mergeCell ref="BD6059:BD6064"/>
    <mergeCell ref="BE6059:BE6064"/>
    <mergeCell ref="BF6059:BF6064"/>
    <mergeCell ref="BG6059:BG6064"/>
    <mergeCell ref="BU6059:BU6064"/>
    <mergeCell ref="BV6059:BV6064"/>
    <mergeCell ref="BW6059:BW6064"/>
    <mergeCell ref="BX6059:BX6064"/>
    <mergeCell ref="AZ6038:AZ6049"/>
    <mergeCell ref="BA6038:BA6049"/>
    <mergeCell ref="BB6038:BB6049"/>
    <mergeCell ref="BC6038:BC6049"/>
    <mergeCell ref="BD6038:BD6049"/>
    <mergeCell ref="BE6038:BE6049"/>
    <mergeCell ref="BF6038:BF6049"/>
    <mergeCell ref="BG6038:BG6049"/>
    <mergeCell ref="BU6038:BU6049"/>
    <mergeCell ref="BV6038:BV6049"/>
    <mergeCell ref="BW6038:BW6049"/>
    <mergeCell ref="BX6038:BX6049"/>
    <mergeCell ref="AZ6053:AZ6058"/>
    <mergeCell ref="BA6053:BA6058"/>
    <mergeCell ref="BB6053:BB6058"/>
    <mergeCell ref="BC6053:BC6058"/>
    <mergeCell ref="BD6053:BD6058"/>
    <mergeCell ref="BE6053:BE6058"/>
    <mergeCell ref="BF6053:BF6058"/>
    <mergeCell ref="BG6053:BG6058"/>
    <mergeCell ref="BU6053:BU6058"/>
    <mergeCell ref="BV6053:BV6058"/>
    <mergeCell ref="BF6050:BF6052"/>
    <mergeCell ref="BG6050:BG6052"/>
    <mergeCell ref="BU6050:BU6052"/>
    <mergeCell ref="BV6050:BV6052"/>
    <mergeCell ref="BW6050:BW6052"/>
    <mergeCell ref="BX6050:BX6052"/>
    <mergeCell ref="AY5993:AY5995"/>
    <mergeCell ref="AZ5993:AZ5995"/>
    <mergeCell ref="BA5993:BA5995"/>
    <mergeCell ref="BB5993:BB5995"/>
    <mergeCell ref="BC5993:BC5995"/>
    <mergeCell ref="BD5993:BD5995"/>
    <mergeCell ref="BE5993:BE5995"/>
    <mergeCell ref="BF5993:BF5995"/>
    <mergeCell ref="BG5993:BG5995"/>
    <mergeCell ref="CC6059:CC6064"/>
    <mergeCell ref="AY6065:AY6067"/>
    <mergeCell ref="AZ6065:AZ6067"/>
    <mergeCell ref="BA6065:BA6067"/>
    <mergeCell ref="BB6065:BB6067"/>
    <mergeCell ref="BC6065:BC6067"/>
    <mergeCell ref="BD6065:BD6067"/>
    <mergeCell ref="BE6065:BE6067"/>
    <mergeCell ref="BF6065:BF6067"/>
    <mergeCell ref="BG6065:BG6067"/>
    <mergeCell ref="BU6065:BU6067"/>
    <mergeCell ref="BV6065:BV6067"/>
    <mergeCell ref="BW6065:BW6067"/>
    <mergeCell ref="BX6065:BX6067"/>
    <mergeCell ref="BY6065:BY6067"/>
    <mergeCell ref="BZ6065:BZ6067"/>
    <mergeCell ref="CA6065:CA6067"/>
    <mergeCell ref="CB6065:CB6067"/>
    <mergeCell ref="CC6065:CC6067"/>
    <mergeCell ref="AY6059:AY6064"/>
    <mergeCell ref="AZ6059:AZ6064"/>
    <mergeCell ref="BA6059:BA6064"/>
    <mergeCell ref="BB6059:BB6064"/>
    <mergeCell ref="BG5999:BG6001"/>
    <mergeCell ref="BU5999:BU6001"/>
    <mergeCell ref="BV5999:BV6001"/>
    <mergeCell ref="BW5999:BW6001"/>
    <mergeCell ref="BX5999:BX6001"/>
    <mergeCell ref="BY5999:BY6001"/>
    <mergeCell ref="BZ5999:BZ6001"/>
    <mergeCell ref="CA5999:CA6001"/>
    <mergeCell ref="CB5999:CB6001"/>
    <mergeCell ref="CC5999:CC6001"/>
    <mergeCell ref="CC6013:CC6020"/>
    <mergeCell ref="BY6059:BY6064"/>
    <mergeCell ref="BZ6059:BZ6064"/>
    <mergeCell ref="CA6059:CA6064"/>
    <mergeCell ref="CB6059:CB6064"/>
    <mergeCell ref="CC5993:CC5995"/>
    <mergeCell ref="AY5996:AY5998"/>
    <mergeCell ref="AZ5996:AZ5998"/>
    <mergeCell ref="BA5996:BA5998"/>
    <mergeCell ref="BB5996:BB5998"/>
    <mergeCell ref="BC5996:BC5998"/>
    <mergeCell ref="BD5996:BD5998"/>
    <mergeCell ref="BE5996:BE5998"/>
    <mergeCell ref="BF5996:BF5998"/>
    <mergeCell ref="BG5996:BG5998"/>
    <mergeCell ref="BU5996:BU5998"/>
    <mergeCell ref="BV5996:BV5998"/>
    <mergeCell ref="BW5996:BW5998"/>
    <mergeCell ref="BX5996:BX5998"/>
    <mergeCell ref="BY5996:BY5998"/>
    <mergeCell ref="BZ5996:BZ5998"/>
    <mergeCell ref="CA5996:CA5998"/>
    <mergeCell ref="BU6021:BU6027"/>
    <mergeCell ref="BV6021:BV6027"/>
    <mergeCell ref="BW6021:BW6027"/>
    <mergeCell ref="BX6021:BX6027"/>
    <mergeCell ref="BU5993:BU5995"/>
    <mergeCell ref="BV5993:BV5995"/>
    <mergeCell ref="BW5993:BW5995"/>
    <mergeCell ref="BX5993:BX5995"/>
    <mergeCell ref="BY5993:BY5995"/>
    <mergeCell ref="BZ5993:BZ5995"/>
    <mergeCell ref="CA5993:CA5995"/>
    <mergeCell ref="CB5993:CB5995"/>
    <mergeCell ref="BY6021:BY6027"/>
    <mergeCell ref="BZ6021:BZ6027"/>
    <mergeCell ref="CA6021:CA6027"/>
    <mergeCell ref="CB6021:CB6027"/>
    <mergeCell ref="CC6021:CC6027"/>
    <mergeCell ref="CB5996:CB5998"/>
    <mergeCell ref="CC5996:CC5998"/>
    <mergeCell ref="BY6013:BY6020"/>
    <mergeCell ref="BZ6013:BZ6020"/>
    <mergeCell ref="CA6013:CA6020"/>
    <mergeCell ref="CB6013:CB6020"/>
    <mergeCell ref="BY5991:BY5992"/>
    <mergeCell ref="BZ5991:BZ5992"/>
    <mergeCell ref="CA5991:CA5992"/>
    <mergeCell ref="CB5991:CB5992"/>
    <mergeCell ref="CC5991:CC5992"/>
    <mergeCell ref="AY6028:AY6037"/>
    <mergeCell ref="AZ6028:AZ6037"/>
    <mergeCell ref="BA6028:BA6037"/>
    <mergeCell ref="BB6028:BB6037"/>
    <mergeCell ref="BC6028:BC6037"/>
    <mergeCell ref="BD6028:BD6037"/>
    <mergeCell ref="BE6028:BE6037"/>
    <mergeCell ref="BF6028:BF6037"/>
    <mergeCell ref="BG6028:BG6037"/>
    <mergeCell ref="BU6028:BU6037"/>
    <mergeCell ref="BV6028:BV6037"/>
    <mergeCell ref="BW6028:BW6037"/>
    <mergeCell ref="BX6028:BX6037"/>
    <mergeCell ref="BY6028:BY6037"/>
    <mergeCell ref="BZ6028:BZ6037"/>
    <mergeCell ref="CA6028:CA6037"/>
    <mergeCell ref="CB6028:CB6037"/>
    <mergeCell ref="CC6028:CC6037"/>
    <mergeCell ref="AY6021:AY6027"/>
    <mergeCell ref="AZ6021:AZ6027"/>
    <mergeCell ref="BA6021:BA6027"/>
    <mergeCell ref="BB6021:BB6027"/>
    <mergeCell ref="BC6021:BC6027"/>
    <mergeCell ref="BD6021:BD6027"/>
    <mergeCell ref="BE6021:BE6027"/>
    <mergeCell ref="BF6021:BF6027"/>
    <mergeCell ref="BG6021:BG6027"/>
    <mergeCell ref="CC5985:CC5987"/>
    <mergeCell ref="AY5988:AY5990"/>
    <mergeCell ref="AZ5988:AZ5990"/>
    <mergeCell ref="BA5988:BA5990"/>
    <mergeCell ref="BB5988:BB5990"/>
    <mergeCell ref="BC5988:BC5990"/>
    <mergeCell ref="BD5988:BD5990"/>
    <mergeCell ref="BE5988:BE5990"/>
    <mergeCell ref="BF5988:BF5990"/>
    <mergeCell ref="BG5988:BG5990"/>
    <mergeCell ref="BU5988:BU5990"/>
    <mergeCell ref="BV5988:BV5990"/>
    <mergeCell ref="BW5988:BW5990"/>
    <mergeCell ref="BX5988:BX5990"/>
    <mergeCell ref="BY5988:BY5990"/>
    <mergeCell ref="BZ5988:BZ5990"/>
    <mergeCell ref="CA5988:CA5990"/>
    <mergeCell ref="CB5988:CB5990"/>
    <mergeCell ref="CC5988:CC5990"/>
    <mergeCell ref="BY5985:BY5987"/>
    <mergeCell ref="BZ5985:BZ5987"/>
    <mergeCell ref="CA5985:CA5987"/>
    <mergeCell ref="CB5985:CB5987"/>
    <mergeCell ref="AZ5985:AZ5987"/>
    <mergeCell ref="BA5985:BA5987"/>
    <mergeCell ref="BB5985:BB5987"/>
    <mergeCell ref="BC5985:BC5987"/>
    <mergeCell ref="BD5985:BD5987"/>
    <mergeCell ref="BE5985:BE5987"/>
    <mergeCell ref="BF5985:BF5987"/>
    <mergeCell ref="AY5980:AY5984"/>
    <mergeCell ref="AZ5980:AZ5984"/>
    <mergeCell ref="BA5980:BA5984"/>
    <mergeCell ref="BB5980:BB5984"/>
    <mergeCell ref="BC5980:BC5984"/>
    <mergeCell ref="BD5980:BD5984"/>
    <mergeCell ref="BE5980:BE5984"/>
    <mergeCell ref="BF5980:BF5984"/>
    <mergeCell ref="BG5980:BG5984"/>
    <mergeCell ref="BU5980:BU5984"/>
    <mergeCell ref="BV5980:BV5984"/>
    <mergeCell ref="BW5980:BW5984"/>
    <mergeCell ref="BX5980:BX5984"/>
    <mergeCell ref="BY5980:BY5984"/>
    <mergeCell ref="BZ5980:BZ5984"/>
    <mergeCell ref="CA5980:CA5984"/>
    <mergeCell ref="CB5980:CB5984"/>
    <mergeCell ref="AY5991:AY5992"/>
    <mergeCell ref="AZ5991:AZ5992"/>
    <mergeCell ref="BA5991:BA5992"/>
    <mergeCell ref="BB5991:BB5992"/>
    <mergeCell ref="BC5991:BC5992"/>
    <mergeCell ref="BD5991:BD5992"/>
    <mergeCell ref="BE5991:BE5992"/>
    <mergeCell ref="BG5985:BG5987"/>
    <mergeCell ref="BU5985:BU5987"/>
    <mergeCell ref="BV5985:BV5987"/>
    <mergeCell ref="BW5985:BW5987"/>
    <mergeCell ref="BX5985:BX5987"/>
    <mergeCell ref="AY6013:AY6020"/>
    <mergeCell ref="AZ6013:AZ6020"/>
    <mergeCell ref="BA6013:BA6020"/>
    <mergeCell ref="BB6013:BB6020"/>
    <mergeCell ref="BC6013:BC6020"/>
    <mergeCell ref="BD6013:BD6020"/>
    <mergeCell ref="BE6013:BE6020"/>
    <mergeCell ref="BF6013:BF6020"/>
    <mergeCell ref="BG6013:BG6020"/>
    <mergeCell ref="BU6013:BU6020"/>
    <mergeCell ref="BV6013:BV6020"/>
    <mergeCell ref="BW6013:BW6020"/>
    <mergeCell ref="BX6013:BX6020"/>
    <mergeCell ref="BF5991:BF5992"/>
    <mergeCell ref="BG5991:BG5992"/>
    <mergeCell ref="BU5991:BU5992"/>
    <mergeCell ref="BV5991:BV5992"/>
    <mergeCell ref="BW5991:BW5992"/>
    <mergeCell ref="BX5991:BX5992"/>
    <mergeCell ref="AY5999:AY6001"/>
    <mergeCell ref="AZ5999:AZ6001"/>
    <mergeCell ref="BA5999:BA6001"/>
    <mergeCell ref="BB5999:BB6001"/>
    <mergeCell ref="BC5999:BC6001"/>
    <mergeCell ref="BD5999:BD6001"/>
    <mergeCell ref="BE5999:BE6001"/>
    <mergeCell ref="BF5999:BF6001"/>
    <mergeCell ref="BY5965:BY5971"/>
    <mergeCell ref="BZ5965:BZ5971"/>
    <mergeCell ref="CA5965:CA5971"/>
    <mergeCell ref="CB5965:CB5971"/>
    <mergeCell ref="CC5965:CC5971"/>
    <mergeCell ref="AY6004:AY6012"/>
    <mergeCell ref="AZ6004:AZ6012"/>
    <mergeCell ref="BA6004:BA6012"/>
    <mergeCell ref="BB6004:BB6012"/>
    <mergeCell ref="BC6004:BC6012"/>
    <mergeCell ref="BD6004:BD6012"/>
    <mergeCell ref="BE6004:BE6012"/>
    <mergeCell ref="BF6004:BF6012"/>
    <mergeCell ref="BG6004:BG6012"/>
    <mergeCell ref="BU6004:BU6012"/>
    <mergeCell ref="BV6004:BV6012"/>
    <mergeCell ref="BW6004:BW6012"/>
    <mergeCell ref="BX6004:BX6012"/>
    <mergeCell ref="BY6004:BY6012"/>
    <mergeCell ref="BZ6004:BZ6012"/>
    <mergeCell ref="CA6004:CA6012"/>
    <mergeCell ref="CB6004:CB6012"/>
    <mergeCell ref="CC6004:CC6012"/>
    <mergeCell ref="CC5980:CC5984"/>
    <mergeCell ref="AY5985:AY5987"/>
    <mergeCell ref="CC5955:CC5958"/>
    <mergeCell ref="AY5972:AY5978"/>
    <mergeCell ref="AZ5972:AZ5978"/>
    <mergeCell ref="BA5972:BA5978"/>
    <mergeCell ref="BB5972:BB5978"/>
    <mergeCell ref="BC5972:BC5978"/>
    <mergeCell ref="BD5972:BD5978"/>
    <mergeCell ref="BE5972:BE5978"/>
    <mergeCell ref="BF5972:BF5978"/>
    <mergeCell ref="BG5972:BG5978"/>
    <mergeCell ref="BU5972:BU5978"/>
    <mergeCell ref="BV5972:BV5978"/>
    <mergeCell ref="BW5972:BW5978"/>
    <mergeCell ref="BX5972:BX5978"/>
    <mergeCell ref="BY5972:BY5978"/>
    <mergeCell ref="BZ5972:BZ5978"/>
    <mergeCell ref="CA5972:CA5978"/>
    <mergeCell ref="CB5972:CB5978"/>
    <mergeCell ref="CC5972:CC5978"/>
    <mergeCell ref="AY5965:AY5971"/>
    <mergeCell ref="AZ5965:AZ5971"/>
    <mergeCell ref="BA5965:BA5971"/>
    <mergeCell ref="BB5965:BB5971"/>
    <mergeCell ref="BC5965:BC5971"/>
    <mergeCell ref="BD5965:BD5971"/>
    <mergeCell ref="BE5965:BE5971"/>
    <mergeCell ref="BF5965:BF5971"/>
    <mergeCell ref="BG5965:BG5971"/>
    <mergeCell ref="BU5965:BU5971"/>
    <mergeCell ref="BV5965:BV5971"/>
    <mergeCell ref="BW5965:BW5971"/>
    <mergeCell ref="BX5965:BX5971"/>
    <mergeCell ref="AY5955:AY5958"/>
    <mergeCell ref="AZ5955:AZ5958"/>
    <mergeCell ref="BA5955:BA5958"/>
    <mergeCell ref="BB5955:BB5958"/>
    <mergeCell ref="BC5955:BC5958"/>
    <mergeCell ref="BD5955:BD5958"/>
    <mergeCell ref="BE5955:BE5958"/>
    <mergeCell ref="BF5955:BF5958"/>
    <mergeCell ref="BG5955:BG5958"/>
    <mergeCell ref="BU5955:BU5958"/>
    <mergeCell ref="BV5955:BV5958"/>
    <mergeCell ref="BW5955:BW5958"/>
    <mergeCell ref="BX5955:BX5958"/>
    <mergeCell ref="BY5955:BY5958"/>
    <mergeCell ref="BZ5955:BZ5958"/>
    <mergeCell ref="CA5955:CA5958"/>
    <mergeCell ref="CB5955:CB5958"/>
    <mergeCell ref="BV5047:BV5050"/>
    <mergeCell ref="BW5047:BW5050"/>
    <mergeCell ref="BX5047:BX5050"/>
    <mergeCell ref="BY5047:BY5050"/>
    <mergeCell ref="BZ5047:BZ5050"/>
    <mergeCell ref="CA5047:CA5050"/>
    <mergeCell ref="CB5047:CB5050"/>
    <mergeCell ref="CC5047:CC5050"/>
    <mergeCell ref="AZ5051:AZ5054"/>
    <mergeCell ref="BA5051:BA5054"/>
    <mergeCell ref="BB5051:BB5054"/>
    <mergeCell ref="BC5051:BC5054"/>
    <mergeCell ref="BD5051:BD5054"/>
    <mergeCell ref="BE5051:BE5054"/>
    <mergeCell ref="BF5051:BF5054"/>
    <mergeCell ref="BG5051:BG5054"/>
    <mergeCell ref="BV5051:BV5054"/>
    <mergeCell ref="BW5051:BW5054"/>
    <mergeCell ref="BX5051:BX5054"/>
    <mergeCell ref="BY5051:BY5054"/>
    <mergeCell ref="BZ5051:BZ5054"/>
    <mergeCell ref="CA5051:CA5054"/>
    <mergeCell ref="CB5051:CB5054"/>
    <mergeCell ref="CC5051:CC5054"/>
    <mergeCell ref="AZ4979:AZ4984"/>
    <mergeCell ref="BA4979:BA4984"/>
    <mergeCell ref="BB4979:BB4984"/>
    <mergeCell ref="BC4979:BC4984"/>
    <mergeCell ref="BD4979:BD4984"/>
    <mergeCell ref="BE4979:BE4984"/>
    <mergeCell ref="BF4979:BF4984"/>
    <mergeCell ref="BG4979:BG4984"/>
    <mergeCell ref="BV4979:BV4984"/>
    <mergeCell ref="BW4979:BW4984"/>
    <mergeCell ref="BX4979:BX4984"/>
    <mergeCell ref="BY4979:BY4984"/>
    <mergeCell ref="BZ4979:BZ4984"/>
    <mergeCell ref="CA4979:CA4984"/>
    <mergeCell ref="CB4979:CB4984"/>
    <mergeCell ref="CC4979:CC4984"/>
    <mergeCell ref="BA4951:BA4958"/>
    <mergeCell ref="BB4951:BB4958"/>
    <mergeCell ref="BC4951:BC4958"/>
    <mergeCell ref="BD4951:BD4958"/>
    <mergeCell ref="BE4951:BE4958"/>
    <mergeCell ref="BF4951:BF4958"/>
    <mergeCell ref="BG4951:BG4958"/>
    <mergeCell ref="BW4951:BW4958"/>
    <mergeCell ref="BX4951:BX4958"/>
    <mergeCell ref="BY4951:BY4958"/>
    <mergeCell ref="BZ4951:BZ4958"/>
    <mergeCell ref="CA4951:CA4958"/>
    <mergeCell ref="CB4951:CB4958"/>
    <mergeCell ref="CC4951:CC4958"/>
    <mergeCell ref="BA4967:BA4972"/>
    <mergeCell ref="BB4967:BB4972"/>
    <mergeCell ref="BC4967:BC4972"/>
    <mergeCell ref="BD4967:BD4972"/>
    <mergeCell ref="BE4967:BE4972"/>
    <mergeCell ref="BF4967:BF4972"/>
    <mergeCell ref="BG4967:BG4972"/>
    <mergeCell ref="BW4967:BW4972"/>
    <mergeCell ref="BX4967:BX4972"/>
    <mergeCell ref="BY4967:BY4972"/>
    <mergeCell ref="BZ4967:BZ4972"/>
    <mergeCell ref="CA4967:CA4972"/>
    <mergeCell ref="CB4967:CB4972"/>
    <mergeCell ref="CC4967:CC4972"/>
    <mergeCell ref="CA4799:CA4808"/>
    <mergeCell ref="CB4799:CB4808"/>
    <mergeCell ref="CC4799:CC4818"/>
    <mergeCell ref="BW4809:BW4818"/>
    <mergeCell ref="BX4809:BX4818"/>
    <mergeCell ref="BY4809:BY4818"/>
    <mergeCell ref="BZ4809:BZ4818"/>
    <mergeCell ref="CA4809:CA4818"/>
    <mergeCell ref="CB4809:CB4818"/>
    <mergeCell ref="BZ4799:BZ4808"/>
    <mergeCell ref="BE4898:BE4917"/>
    <mergeCell ref="BF4898:BF4917"/>
    <mergeCell ref="BY4831:BY4834"/>
    <mergeCell ref="BZ4831:BZ4834"/>
    <mergeCell ref="CA4831:CA4834"/>
    <mergeCell ref="CB4831:CB4834"/>
    <mergeCell ref="CC4831:CC4834"/>
    <mergeCell ref="BV4854:BV4855"/>
    <mergeCell ref="BW4854:BW4855"/>
    <mergeCell ref="BX4854:BX4855"/>
    <mergeCell ref="AZ4819:AZ4824"/>
    <mergeCell ref="BA4819:BA4824"/>
    <mergeCell ref="BB4819:BB4824"/>
    <mergeCell ref="BC4819:BC4824"/>
    <mergeCell ref="BD4819:BD4824"/>
    <mergeCell ref="BE4819:BE4824"/>
    <mergeCell ref="BF4819:BF4824"/>
    <mergeCell ref="BG4819:BG4824"/>
    <mergeCell ref="BV4819:BV4824"/>
    <mergeCell ref="BW4819:BW4824"/>
    <mergeCell ref="BX4819:BX4824"/>
    <mergeCell ref="BY4819:BY4824"/>
    <mergeCell ref="BZ4819:BZ4824"/>
    <mergeCell ref="CA4819:CA4824"/>
    <mergeCell ref="CB4819:CB4824"/>
    <mergeCell ref="CC4819:CC4824"/>
    <mergeCell ref="BA4799:BA4808"/>
    <mergeCell ref="BB4799:BB4808"/>
    <mergeCell ref="BC4799:BC4808"/>
    <mergeCell ref="BD4799:BD4808"/>
    <mergeCell ref="BE4799:BE4808"/>
    <mergeCell ref="BF4799:BF4808"/>
    <mergeCell ref="BA4809:BA4818"/>
    <mergeCell ref="BB4809:BB4818"/>
    <mergeCell ref="BC4809:BC4818"/>
    <mergeCell ref="BD4809:BD4818"/>
    <mergeCell ref="BE4809:BE4818"/>
    <mergeCell ref="BF4809:BF4818"/>
    <mergeCell ref="BV4799:BV4818"/>
    <mergeCell ref="BW4799:BW4808"/>
    <mergeCell ref="BX4799:BX4808"/>
    <mergeCell ref="BY4799:BY4808"/>
    <mergeCell ref="BA4795:BA4798"/>
    <mergeCell ref="BB4795:BB4798"/>
    <mergeCell ref="BC4795:BC4798"/>
    <mergeCell ref="BD4795:BD4798"/>
    <mergeCell ref="BE4795:BE4798"/>
    <mergeCell ref="BF4795:BF4798"/>
    <mergeCell ref="BG4795:BG4798"/>
    <mergeCell ref="AZ4795:AZ4798"/>
    <mergeCell ref="BW4795:BW4798"/>
    <mergeCell ref="BX4795:BX4798"/>
    <mergeCell ref="BY4795:BY4798"/>
    <mergeCell ref="BZ4795:BZ4798"/>
    <mergeCell ref="CA4795:CA4798"/>
    <mergeCell ref="CB4795:CB4798"/>
    <mergeCell ref="CC4795:CC4798"/>
    <mergeCell ref="BV4795:BV4798"/>
    <mergeCell ref="BA4779:BA4794"/>
    <mergeCell ref="BB4779:BB4794"/>
    <mergeCell ref="BC4779:BC4794"/>
    <mergeCell ref="BD4779:BD4794"/>
    <mergeCell ref="BE4779:BE4794"/>
    <mergeCell ref="BF4779:BF4794"/>
    <mergeCell ref="BG4779:BG4794"/>
    <mergeCell ref="BW4779:BW4794"/>
    <mergeCell ref="BX4779:BX4794"/>
    <mergeCell ref="BY4779:BY4794"/>
    <mergeCell ref="BZ4779:BZ4794"/>
    <mergeCell ref="CA4779:CA4794"/>
    <mergeCell ref="CB4779:CB4794"/>
    <mergeCell ref="CC4779:CC4794"/>
    <mergeCell ref="AZ4779:AZ4794"/>
    <mergeCell ref="BV4779:BV4794"/>
    <mergeCell ref="BA4768:BA4774"/>
    <mergeCell ref="BB4768:BB4774"/>
    <mergeCell ref="BC4768:BC4774"/>
    <mergeCell ref="BD4768:BD4774"/>
    <mergeCell ref="BE4768:BE4774"/>
    <mergeCell ref="BF4768:BF4774"/>
    <mergeCell ref="BG4768:BG4774"/>
    <mergeCell ref="BC4743:BC4745"/>
    <mergeCell ref="BD4743:BD4745"/>
    <mergeCell ref="BE4743:BE4745"/>
    <mergeCell ref="BF4743:BF4745"/>
    <mergeCell ref="BG4743:BG4745"/>
    <mergeCell ref="BD4730:BD4737"/>
    <mergeCell ref="BE4730:BE4737"/>
    <mergeCell ref="BF4730:BF4737"/>
    <mergeCell ref="BB4730:BB4737"/>
    <mergeCell ref="BC4730:BC4737"/>
    <mergeCell ref="CC4775:CC4778"/>
    <mergeCell ref="BW4700:BW4704"/>
    <mergeCell ref="BX4700:BX4704"/>
    <mergeCell ref="BY4700:BY4704"/>
    <mergeCell ref="BZ4700:BZ4704"/>
    <mergeCell ref="CA4700:CA4704"/>
    <mergeCell ref="CB4700:CB4704"/>
    <mergeCell ref="CC4700:CC4704"/>
    <mergeCell ref="AZ4730:AZ4737"/>
    <mergeCell ref="BV4730:BV4737"/>
    <mergeCell ref="AZ4738:AZ4741"/>
    <mergeCell ref="BV4738:BV4741"/>
    <mergeCell ref="AZ4743:AZ4745"/>
    <mergeCell ref="BV4743:BV4745"/>
    <mergeCell ref="AZ4748:AZ4750"/>
    <mergeCell ref="BV4748:BV4750"/>
    <mergeCell ref="AZ4751:AZ4758"/>
    <mergeCell ref="AZ4759:AZ4760"/>
    <mergeCell ref="AZ4768:AZ4774"/>
    <mergeCell ref="AZ4775:AZ4778"/>
    <mergeCell ref="BV4775:BV4778"/>
    <mergeCell ref="BV4706:BV4710"/>
    <mergeCell ref="BW4706:BW4710"/>
    <mergeCell ref="BX4706:BX4710"/>
    <mergeCell ref="BY4706:BY4710"/>
    <mergeCell ref="BZ4706:BZ4710"/>
    <mergeCell ref="CA4706:CA4710"/>
    <mergeCell ref="CB4706:CB4710"/>
    <mergeCell ref="CC4706:CC4710"/>
    <mergeCell ref="BG4724:BG4725"/>
    <mergeCell ref="BU4724:BU4725"/>
    <mergeCell ref="BV4724:BV4725"/>
    <mergeCell ref="AV5476:AV5478"/>
    <mergeCell ref="CC4182:CC4186"/>
    <mergeCell ref="AB3850:AB4170"/>
    <mergeCell ref="AB4172:AB4175"/>
    <mergeCell ref="AB4176:AB4179"/>
    <mergeCell ref="AB4180:AB4181"/>
    <mergeCell ref="AB4182:AB4186"/>
    <mergeCell ref="AB4190:AB4193"/>
    <mergeCell ref="AB4194:AB4195"/>
    <mergeCell ref="AB4196:AB4202"/>
    <mergeCell ref="AB4204:AB4209"/>
    <mergeCell ref="AB4311:AB4313"/>
    <mergeCell ref="BV4182:BV4186"/>
    <mergeCell ref="BW4182:BW4186"/>
    <mergeCell ref="BX4182:BX4186"/>
    <mergeCell ref="BY4182:BY4186"/>
    <mergeCell ref="BZ4182:BZ4186"/>
    <mergeCell ref="CA4182:CA4186"/>
    <mergeCell ref="CB4182:CB4186"/>
    <mergeCell ref="CB4130:CB4170"/>
    <mergeCell ref="BV4194:BV4195"/>
    <mergeCell ref="BW4194:BW4195"/>
    <mergeCell ref="BW4768:BW4774"/>
    <mergeCell ref="BX4768:BX4774"/>
    <mergeCell ref="BY4768:BY4774"/>
    <mergeCell ref="BZ4768:BZ4774"/>
    <mergeCell ref="CA4768:CA4774"/>
    <mergeCell ref="CB4768:CB4774"/>
    <mergeCell ref="CC4768:CC4774"/>
    <mergeCell ref="BA4775:BA4778"/>
    <mergeCell ref="BB4775:BB4778"/>
    <mergeCell ref="BC4775:BC4778"/>
    <mergeCell ref="CC4868:CC4870"/>
    <mergeCell ref="BZ4724:BZ4725"/>
    <mergeCell ref="CA4724:CA4725"/>
    <mergeCell ref="CB4724:CB4725"/>
    <mergeCell ref="BZ4726:BZ4727"/>
    <mergeCell ref="CA4726:CA4727"/>
    <mergeCell ref="AV4856:AV4858"/>
    <mergeCell ref="BG4856:BG4858"/>
    <mergeCell ref="CC4856:CC4858"/>
    <mergeCell ref="AV4859:AV4861"/>
    <mergeCell ref="BG4859:BG4861"/>
    <mergeCell ref="CC4859:CC4861"/>
    <mergeCell ref="AV4868:AV4870"/>
    <mergeCell ref="BG4868:BG4870"/>
    <mergeCell ref="BD4775:BD4778"/>
    <mergeCell ref="BE4775:BE4778"/>
    <mergeCell ref="BF4775:BF4778"/>
    <mergeCell ref="BG4775:BG4778"/>
    <mergeCell ref="BW4775:BW4778"/>
    <mergeCell ref="BX4775:BX4778"/>
    <mergeCell ref="BY4775:BY4778"/>
    <mergeCell ref="BZ4775:BZ4778"/>
    <mergeCell ref="CA4775:CA4778"/>
    <mergeCell ref="CB4775:CB4778"/>
    <mergeCell ref="AY4724:AY4725"/>
    <mergeCell ref="AZ4724:AZ4725"/>
    <mergeCell ref="BA4724:BA4725"/>
    <mergeCell ref="BB4724:BB4725"/>
    <mergeCell ref="BC4724:BC4725"/>
    <mergeCell ref="BD4724:BD4725"/>
    <mergeCell ref="BE4724:BE4725"/>
    <mergeCell ref="BF4724:BF4725"/>
    <mergeCell ref="BX4724:BX4725"/>
    <mergeCell ref="BY4724:BY4725"/>
    <mergeCell ref="BD4095:BD4129"/>
    <mergeCell ref="BE4095:BE4129"/>
    <mergeCell ref="BF4095:BF4129"/>
    <mergeCell ref="AZ4706:AZ4710"/>
    <mergeCell ref="BA4706:BA4710"/>
    <mergeCell ref="BB4706:BB4710"/>
    <mergeCell ref="BC4706:BC4710"/>
    <mergeCell ref="BD4706:BD4710"/>
    <mergeCell ref="BE4706:BE4710"/>
    <mergeCell ref="BF4706:BF4710"/>
    <mergeCell ref="BG4706:BG4710"/>
    <mergeCell ref="AZ4694:AZ4695"/>
    <mergeCell ref="BA4694:BA4695"/>
    <mergeCell ref="BB4694:BB4695"/>
    <mergeCell ref="BC4694:BC4695"/>
    <mergeCell ref="BX4194:BX4195"/>
    <mergeCell ref="BX4172:BX4175"/>
    <mergeCell ref="BY4172:BY4175"/>
    <mergeCell ref="AZ4690:AZ4693"/>
    <mergeCell ref="BD4690:BD4693"/>
    <mergeCell ref="BE4690:BE4693"/>
    <mergeCell ref="BF4690:BF4693"/>
    <mergeCell ref="BG4690:BG4693"/>
    <mergeCell ref="BU4690:BU4693"/>
    <mergeCell ref="BV4690:BV4693"/>
    <mergeCell ref="BW4690:BW4693"/>
    <mergeCell ref="BX4690:BX4693"/>
    <mergeCell ref="BY4690:BY4693"/>
    <mergeCell ref="AZ4678:AZ4684"/>
    <mergeCell ref="BA4678:BA4684"/>
    <mergeCell ref="CA4060:CA4094"/>
    <mergeCell ref="CB4060:CB4094"/>
    <mergeCell ref="BW4095:BW4129"/>
    <mergeCell ref="BX4095:BX4129"/>
    <mergeCell ref="BY4095:BY4129"/>
    <mergeCell ref="CB4095:CB4129"/>
    <mergeCell ref="CC4176:CC4179"/>
    <mergeCell ref="CC4172:CC4175"/>
    <mergeCell ref="BW3990:BW4024"/>
    <mergeCell ref="BX3990:BX4024"/>
    <mergeCell ref="BY3990:BY4024"/>
    <mergeCell ref="CB3850:CB3884"/>
    <mergeCell ref="BW3885:BW3919"/>
    <mergeCell ref="BX3885:BX3919"/>
    <mergeCell ref="BY3885:BY3919"/>
    <mergeCell ref="BZ3885:BZ3919"/>
    <mergeCell ref="CA3885:CA3919"/>
    <mergeCell ref="CB3885:CB3919"/>
    <mergeCell ref="BW3920:BW3954"/>
    <mergeCell ref="BX3920:BX3954"/>
    <mergeCell ref="BY3920:BY3954"/>
    <mergeCell ref="BZ3920:BZ3954"/>
    <mergeCell ref="CA3920:CA3954"/>
    <mergeCell ref="CB3920:CB3954"/>
    <mergeCell ref="BW3955:BW3989"/>
    <mergeCell ref="BX3955:BX3989"/>
    <mergeCell ref="BY3955:BY3989"/>
    <mergeCell ref="BZ3955:BZ3989"/>
    <mergeCell ref="CB3955:CB3989"/>
    <mergeCell ref="BW3850:BW3884"/>
    <mergeCell ref="BX3850:BX3884"/>
    <mergeCell ref="CB4025:CB4059"/>
    <mergeCell ref="BY3850:BY3884"/>
    <mergeCell ref="BZ3850:BZ3884"/>
    <mergeCell ref="CA3850:CA3884"/>
    <mergeCell ref="CB3990:CB4024"/>
    <mergeCell ref="CA4172:CA4175"/>
    <mergeCell ref="CB4172:CB4175"/>
    <mergeCell ref="BA4130:BA4170"/>
    <mergeCell ref="BB4130:BB4170"/>
    <mergeCell ref="BC4130:BC4170"/>
    <mergeCell ref="BD4130:BD4170"/>
    <mergeCell ref="BE4130:BE4170"/>
    <mergeCell ref="BF4130:BF4170"/>
    <mergeCell ref="BZ3990:BZ4024"/>
    <mergeCell ref="CA3990:CA4024"/>
    <mergeCell ref="BW4130:BW4170"/>
    <mergeCell ref="BX4130:BX4170"/>
    <mergeCell ref="BY4130:BY4170"/>
    <mergeCell ref="BZ4130:BZ4170"/>
    <mergeCell ref="CA4130:CA4170"/>
    <mergeCell ref="BA4060:BA4094"/>
    <mergeCell ref="BB4060:BB4094"/>
    <mergeCell ref="BC4060:BC4094"/>
    <mergeCell ref="BD4060:BD4094"/>
    <mergeCell ref="BE4060:BE4094"/>
    <mergeCell ref="BF4060:BF4094"/>
    <mergeCell ref="BA4095:BA4129"/>
    <mergeCell ref="BB4095:BB4129"/>
    <mergeCell ref="BC4095:BC4129"/>
    <mergeCell ref="BW4060:BW4094"/>
    <mergeCell ref="CA4095:CA4129"/>
    <mergeCell ref="BV4172:BV4175"/>
    <mergeCell ref="BW4172:BW4175"/>
    <mergeCell ref="BA3955:BA3989"/>
    <mergeCell ref="BB3955:BB3989"/>
    <mergeCell ref="BC3955:BC3989"/>
    <mergeCell ref="BD3955:BD3989"/>
    <mergeCell ref="BE3955:BE3989"/>
    <mergeCell ref="BF3955:BF3989"/>
    <mergeCell ref="BA3990:BA4024"/>
    <mergeCell ref="BB3990:BB4024"/>
    <mergeCell ref="BC3990:BC4024"/>
    <mergeCell ref="BD3990:BD4024"/>
    <mergeCell ref="BE3990:BE4024"/>
    <mergeCell ref="BF3990:BF4024"/>
    <mergeCell ref="BA4025:BA4059"/>
    <mergeCell ref="BB4025:BB4059"/>
    <mergeCell ref="BC4025:BC4059"/>
    <mergeCell ref="BD4025:BD4059"/>
    <mergeCell ref="BE4025:BE4059"/>
    <mergeCell ref="BF4025:BF4059"/>
    <mergeCell ref="CA3955:CA3989"/>
    <mergeCell ref="BX4060:BX4094"/>
    <mergeCell ref="BY4060:BY4094"/>
    <mergeCell ref="BW4025:BW4059"/>
    <mergeCell ref="BX4025:BX4059"/>
    <mergeCell ref="BY4025:BY4059"/>
    <mergeCell ref="BZ4025:BZ4059"/>
    <mergeCell ref="CC4570:CC4571"/>
    <mergeCell ref="BW4587:BW4612"/>
    <mergeCell ref="BX4587:BX4612"/>
    <mergeCell ref="BY4587:BY4612"/>
    <mergeCell ref="BZ4587:BZ4612"/>
    <mergeCell ref="CA4587:CA4612"/>
    <mergeCell ref="CB4587:CB4612"/>
    <mergeCell ref="BY4194:BY4195"/>
    <mergeCell ref="BZ4194:BZ4195"/>
    <mergeCell ref="CA4194:CA4195"/>
    <mergeCell ref="CB4194:CB4195"/>
    <mergeCell ref="CC4194:CC4195"/>
    <mergeCell ref="CA4025:CA4059"/>
    <mergeCell ref="BZ4095:BZ4129"/>
    <mergeCell ref="CB4551:CB4569"/>
    <mergeCell ref="BW4502:BW4512"/>
    <mergeCell ref="BX4502:BX4512"/>
    <mergeCell ref="BY4502:BY4512"/>
    <mergeCell ref="BZ4502:BZ4512"/>
    <mergeCell ref="CA4502:CA4512"/>
    <mergeCell ref="CB4342:CB4381"/>
    <mergeCell ref="BY4422:BY4461"/>
    <mergeCell ref="BZ4422:BZ4461"/>
    <mergeCell ref="CA4422:CA4461"/>
    <mergeCell ref="BZ4060:BZ4094"/>
    <mergeCell ref="BA3850:BA3884"/>
    <mergeCell ref="BB3850:BB3884"/>
    <mergeCell ref="BC3850:BC3884"/>
    <mergeCell ref="BD3850:BD3884"/>
    <mergeCell ref="BE3850:BE3884"/>
    <mergeCell ref="BF3850:BF3884"/>
    <mergeCell ref="BA3885:BA3919"/>
    <mergeCell ref="BB3885:BB3919"/>
    <mergeCell ref="BC3885:BC3919"/>
    <mergeCell ref="BD3885:BD3919"/>
    <mergeCell ref="BE3885:BE3919"/>
    <mergeCell ref="BF3885:BF3919"/>
    <mergeCell ref="BA3920:BA3954"/>
    <mergeCell ref="BB3920:BB3954"/>
    <mergeCell ref="BC3920:BC3954"/>
    <mergeCell ref="BD3920:BD3954"/>
    <mergeCell ref="BE3920:BE3954"/>
    <mergeCell ref="BF3920:BF3954"/>
    <mergeCell ref="CC4180:CC4181"/>
    <mergeCell ref="BG4688:BG4689"/>
    <mergeCell ref="BV4688:BV4689"/>
    <mergeCell ref="BW4688:BW4689"/>
    <mergeCell ref="BX4688:BX4689"/>
    <mergeCell ref="BY4688:BY4689"/>
    <mergeCell ref="BZ4688:BZ4689"/>
    <mergeCell ref="CA4688:CA4689"/>
    <mergeCell ref="CB4688:CB4689"/>
    <mergeCell ref="CC4688:CC4689"/>
    <mergeCell ref="CC4667:CC4669"/>
    <mergeCell ref="BV4515:BV4569"/>
    <mergeCell ref="BW4515:BW4532"/>
    <mergeCell ref="BX4515:BX4532"/>
    <mergeCell ref="BY4515:BY4532"/>
    <mergeCell ref="BZ4515:BZ4532"/>
    <mergeCell ref="CA4515:CA4532"/>
    <mergeCell ref="CB4515:CB4532"/>
    <mergeCell ref="BW4613:BW4638"/>
    <mergeCell ref="BX4613:BX4638"/>
    <mergeCell ref="BY4613:BY4638"/>
    <mergeCell ref="BW4639:BW4650"/>
    <mergeCell ref="BX4639:BX4650"/>
    <mergeCell ref="BY4639:BY4650"/>
    <mergeCell ref="BZ4639:BZ4650"/>
    <mergeCell ref="CA4639:CA4650"/>
    <mergeCell ref="CB4639:CB4650"/>
    <mergeCell ref="BW4651:BW4666"/>
    <mergeCell ref="BX4651:BX4666"/>
    <mergeCell ref="CC4572:CC4574"/>
    <mergeCell ref="CC4575:CC4578"/>
    <mergeCell ref="CC4515:CC4569"/>
    <mergeCell ref="AZ4726:AZ4727"/>
    <mergeCell ref="BA4726:BA4727"/>
    <mergeCell ref="BB4726:BB4727"/>
    <mergeCell ref="BC4726:BC4727"/>
    <mergeCell ref="BD4726:BD4727"/>
    <mergeCell ref="BE4726:BE4727"/>
    <mergeCell ref="BF4726:BF4727"/>
    <mergeCell ref="BG4726:BG4727"/>
    <mergeCell ref="BV4726:BV4727"/>
    <mergeCell ref="BW4726:BW4727"/>
    <mergeCell ref="BX4726:BX4727"/>
    <mergeCell ref="BY4726:BY4727"/>
    <mergeCell ref="CB4726:CB4727"/>
    <mergeCell ref="CC4726:CC4727"/>
    <mergeCell ref="AZ4712:AZ4722"/>
    <mergeCell ref="BA4712:BA4722"/>
    <mergeCell ref="BB4712:BB4722"/>
    <mergeCell ref="BC4712:BC4722"/>
    <mergeCell ref="BD4712:BD4722"/>
    <mergeCell ref="BE4712:BE4722"/>
    <mergeCell ref="BF4712:BF4722"/>
    <mergeCell ref="BG4712:BG4722"/>
    <mergeCell ref="CC4724:CC4725"/>
    <mergeCell ref="BV4712:BV4722"/>
    <mergeCell ref="BW4712:BW4722"/>
    <mergeCell ref="BX4712:BX4722"/>
    <mergeCell ref="BY4712:BY4722"/>
    <mergeCell ref="BZ4712:BZ4722"/>
    <mergeCell ref="CA4712:CA4722"/>
    <mergeCell ref="CB4712:CB4722"/>
    <mergeCell ref="CC4712:CC4722"/>
    <mergeCell ref="BW4724:BW4725"/>
    <mergeCell ref="BZ4690:BZ4693"/>
    <mergeCell ref="CA4690:CA4693"/>
    <mergeCell ref="CB4690:CB4693"/>
    <mergeCell ref="BD4694:BD4695"/>
    <mergeCell ref="BG4694:BG4695"/>
    <mergeCell ref="BV4694:BV4695"/>
    <mergeCell ref="AZ4700:AZ4704"/>
    <mergeCell ref="BA4700:BA4704"/>
    <mergeCell ref="BB4700:BB4704"/>
    <mergeCell ref="BC4700:BC4704"/>
    <mergeCell ref="BD4700:BD4704"/>
    <mergeCell ref="BE4700:BE4704"/>
    <mergeCell ref="BF4700:BF4704"/>
    <mergeCell ref="BG4700:BG4704"/>
    <mergeCell ref="BV4700:BV4704"/>
    <mergeCell ref="BW4694:BW4695"/>
    <mergeCell ref="BX4694:BX4695"/>
    <mergeCell ref="BY4694:BY4695"/>
    <mergeCell ref="BE4694:BE4695"/>
    <mergeCell ref="BF4694:BF4695"/>
    <mergeCell ref="BA4690:BA4693"/>
    <mergeCell ref="BB4690:BB4693"/>
    <mergeCell ref="BB4678:BB4684"/>
    <mergeCell ref="BC4678:BC4684"/>
    <mergeCell ref="BD4678:BD4684"/>
    <mergeCell ref="BE4678:BE4684"/>
    <mergeCell ref="BF4678:BF4684"/>
    <mergeCell ref="BG4678:BG4684"/>
    <mergeCell ref="BV4678:BV4684"/>
    <mergeCell ref="BW4678:BW4684"/>
    <mergeCell ref="BX4678:BX4684"/>
    <mergeCell ref="BY4678:BY4684"/>
    <mergeCell ref="BZ4678:BZ4684"/>
    <mergeCell ref="CA4678:CA4684"/>
    <mergeCell ref="CB4678:CB4684"/>
    <mergeCell ref="AZ4688:AZ4689"/>
    <mergeCell ref="BA4688:BA4689"/>
    <mergeCell ref="BB4688:BB4689"/>
    <mergeCell ref="BC4688:BC4689"/>
    <mergeCell ref="BD4688:BD4689"/>
    <mergeCell ref="BE4688:BE4689"/>
    <mergeCell ref="BF4688:BF4689"/>
    <mergeCell ref="AZ4685:AZ4687"/>
    <mergeCell ref="BA4685:BA4687"/>
    <mergeCell ref="BB4685:BB4687"/>
    <mergeCell ref="BC4685:BC4687"/>
    <mergeCell ref="BD4685:BD4687"/>
    <mergeCell ref="BE4685:BE4687"/>
    <mergeCell ref="BF4685:BF4687"/>
    <mergeCell ref="BG4685:BG4687"/>
    <mergeCell ref="BV4685:BV4687"/>
    <mergeCell ref="BW4685:BW4687"/>
    <mergeCell ref="BZ4685:BZ4687"/>
    <mergeCell ref="CA4685:CA4687"/>
    <mergeCell ref="BE4667:BE4669"/>
    <mergeCell ref="BF4667:BF4669"/>
    <mergeCell ref="BG4667:BG4669"/>
    <mergeCell ref="BV4667:BV4669"/>
    <mergeCell ref="BW4667:BW4669"/>
    <mergeCell ref="BX4667:BX4669"/>
    <mergeCell ref="BY4667:BY4669"/>
    <mergeCell ref="BZ4667:BZ4669"/>
    <mergeCell ref="CA4667:CA4669"/>
    <mergeCell ref="CB4667:CB4669"/>
    <mergeCell ref="CC4587:CC4666"/>
    <mergeCell ref="AZ4675:AZ4677"/>
    <mergeCell ref="BA4675:BA4677"/>
    <mergeCell ref="BB4675:BB4677"/>
    <mergeCell ref="BC4675:BC4677"/>
    <mergeCell ref="BD4675:BD4677"/>
    <mergeCell ref="BE4675:BE4677"/>
    <mergeCell ref="BF4675:BF4677"/>
    <mergeCell ref="BG4675:BG4677"/>
    <mergeCell ref="BV4675:BV4677"/>
    <mergeCell ref="BW4675:BW4677"/>
    <mergeCell ref="BX4675:BX4677"/>
    <mergeCell ref="BY4675:BY4677"/>
    <mergeCell ref="BZ4675:BZ4677"/>
    <mergeCell ref="CA4675:CA4677"/>
    <mergeCell ref="CB4675:CB4677"/>
    <mergeCell ref="CC4675:CC4677"/>
    <mergeCell ref="BY4685:BY4687"/>
    <mergeCell ref="CB4572:CB4574"/>
    <mergeCell ref="BY4342:BY4381"/>
    <mergeCell ref="BZ4342:BZ4381"/>
    <mergeCell ref="BZ4613:BZ4638"/>
    <mergeCell ref="AZ4579:AZ4584"/>
    <mergeCell ref="BA4579:BA4584"/>
    <mergeCell ref="BB4579:BB4584"/>
    <mergeCell ref="BC4579:BC4584"/>
    <mergeCell ref="BD4579:BD4584"/>
    <mergeCell ref="BE4579:BE4584"/>
    <mergeCell ref="BF4579:BF4584"/>
    <mergeCell ref="BG4579:BG4584"/>
    <mergeCell ref="BV4579:BV4584"/>
    <mergeCell ref="BW4579:BW4584"/>
    <mergeCell ref="BX4579:BX4584"/>
    <mergeCell ref="BY4579:BY4584"/>
    <mergeCell ref="BZ4579:BZ4584"/>
    <mergeCell ref="CA4579:CA4584"/>
    <mergeCell ref="CB4579:CB4584"/>
    <mergeCell ref="AZ4515:AZ4569"/>
    <mergeCell ref="BA4515:BA4532"/>
    <mergeCell ref="BB4515:BB4532"/>
    <mergeCell ref="BB4533:BB4550"/>
    <mergeCell ref="BC4533:BC4550"/>
    <mergeCell ref="BD4533:BD4550"/>
    <mergeCell ref="BE4533:BE4550"/>
    <mergeCell ref="AZ4667:AZ4669"/>
    <mergeCell ref="BA4667:BA4669"/>
    <mergeCell ref="BB4667:BB4669"/>
    <mergeCell ref="BC4667:BC4669"/>
    <mergeCell ref="BD4667:BD4669"/>
    <mergeCell ref="CB4685:CB4687"/>
    <mergeCell ref="CC4685:CC4687"/>
    <mergeCell ref="BX4585:BX4586"/>
    <mergeCell ref="CA4613:CA4638"/>
    <mergeCell ref="CB4613:CB4638"/>
    <mergeCell ref="BY4651:BY4666"/>
    <mergeCell ref="BY4570:BY4571"/>
    <mergeCell ref="BZ4570:BZ4571"/>
    <mergeCell ref="BZ4694:BZ4695"/>
    <mergeCell ref="CA4694:CA4695"/>
    <mergeCell ref="CB4694:CB4695"/>
    <mergeCell ref="BY4462:BY4501"/>
    <mergeCell ref="BZ4462:BZ4501"/>
    <mergeCell ref="CA4462:CA4501"/>
    <mergeCell ref="CC4342:CC4512"/>
    <mergeCell ref="CB4462:CB4501"/>
    <mergeCell ref="CB4502:CB4512"/>
    <mergeCell ref="CC4579:CC4584"/>
    <mergeCell ref="CC4678:CC4684"/>
    <mergeCell ref="CA4342:CA4381"/>
    <mergeCell ref="BZ4382:BZ4421"/>
    <mergeCell ref="CA4382:CA4421"/>
    <mergeCell ref="BY4533:BY4550"/>
    <mergeCell ref="BZ4533:BZ4550"/>
    <mergeCell ref="CA4533:CA4550"/>
    <mergeCell ref="BZ4551:BZ4569"/>
    <mergeCell ref="BZ4651:BZ4666"/>
    <mergeCell ref="CA4651:CA4666"/>
    <mergeCell ref="CB4651:CB4666"/>
    <mergeCell ref="CC4585:CC4586"/>
    <mergeCell ref="CC4694:CC4695"/>
    <mergeCell ref="CC4690:CC4693"/>
    <mergeCell ref="BA4462:BA4501"/>
    <mergeCell ref="BX4422:BX4461"/>
    <mergeCell ref="BA4502:BA4512"/>
    <mergeCell ref="BB4502:BB4512"/>
    <mergeCell ref="BA4338:BA4341"/>
    <mergeCell ref="BB4338:BB4341"/>
    <mergeCell ref="BC4338:BC4341"/>
    <mergeCell ref="BV4338:BV4341"/>
    <mergeCell ref="BW4338:BW4341"/>
    <mergeCell ref="BX4338:BX4341"/>
    <mergeCell ref="BY4338:BY4341"/>
    <mergeCell ref="BA4422:BA4461"/>
    <mergeCell ref="BC4502:BC4512"/>
    <mergeCell ref="BW4551:BW4569"/>
    <mergeCell ref="BX4551:BX4569"/>
    <mergeCell ref="CA4551:CA4569"/>
    <mergeCell ref="BY4382:BY4421"/>
    <mergeCell ref="BE4551:BE4569"/>
    <mergeCell ref="BF4551:BF4569"/>
    <mergeCell ref="BE4382:BE4421"/>
    <mergeCell ref="BF4382:BF4421"/>
    <mergeCell ref="BC4515:BC4532"/>
    <mergeCell ref="BD4515:BD4532"/>
    <mergeCell ref="BX4533:BX4550"/>
    <mergeCell ref="BF4533:BF4550"/>
    <mergeCell ref="BF4462:BF4501"/>
    <mergeCell ref="BD4382:BD4421"/>
    <mergeCell ref="BZ4338:BZ4341"/>
    <mergeCell ref="CA4338:CA4341"/>
    <mergeCell ref="BF4342:BF4381"/>
    <mergeCell ref="BA4551:BA4569"/>
    <mergeCell ref="BB4551:BB4569"/>
    <mergeCell ref="BW4462:BW4501"/>
    <mergeCell ref="BX4462:BX4501"/>
    <mergeCell ref="BW4342:BW4381"/>
    <mergeCell ref="BX4342:BX4381"/>
    <mergeCell ref="BD4502:BD4512"/>
    <mergeCell ref="BE4502:BE4512"/>
    <mergeCell ref="BV4342:BV4512"/>
    <mergeCell ref="BF4502:BF4512"/>
    <mergeCell ref="BG4342:BG4512"/>
    <mergeCell ref="BD4342:BD4381"/>
    <mergeCell ref="BE4342:BE4381"/>
    <mergeCell ref="BD4462:BD4501"/>
    <mergeCell ref="BE4462:BE4501"/>
    <mergeCell ref="BC4422:BC4461"/>
    <mergeCell ref="BD4422:BD4461"/>
    <mergeCell ref="BE4422:BE4461"/>
    <mergeCell ref="BF4422:BF4461"/>
    <mergeCell ref="BG4572:BG4574"/>
    <mergeCell ref="BG4515:BG4569"/>
    <mergeCell ref="BF4570:BF4571"/>
    <mergeCell ref="BG4570:BG4571"/>
    <mergeCell ref="BV4570:BV4571"/>
    <mergeCell ref="BW4570:BW4571"/>
    <mergeCell ref="BX4570:BX4571"/>
    <mergeCell ref="CB4585:CB4586"/>
    <mergeCell ref="BA4639:BA4666"/>
    <mergeCell ref="BB4639:BB4666"/>
    <mergeCell ref="BC4639:BC4666"/>
    <mergeCell ref="BD4639:BD4666"/>
    <mergeCell ref="BG4587:BG4666"/>
    <mergeCell ref="BV4587:BV4666"/>
    <mergeCell ref="BF4575:BF4578"/>
    <mergeCell ref="BE4515:BE4532"/>
    <mergeCell ref="BF4515:BF4532"/>
    <mergeCell ref="BA4533:BA4550"/>
    <mergeCell ref="BC4551:BC4569"/>
    <mergeCell ref="BY4551:BY4569"/>
    <mergeCell ref="BW4533:BW4550"/>
    <mergeCell ref="BD4551:BD4569"/>
    <mergeCell ref="BY4575:BY4578"/>
    <mergeCell ref="BA4572:BA4574"/>
    <mergeCell ref="BB4572:BB4574"/>
    <mergeCell ref="BA4323:BA4324"/>
    <mergeCell ref="BB4323:BB4324"/>
    <mergeCell ref="BC4323:BC4324"/>
    <mergeCell ref="BD4323:BD4324"/>
    <mergeCell ref="BE4323:BE4324"/>
    <mergeCell ref="AZ4696:AZ4699"/>
    <mergeCell ref="BA4696:BA4699"/>
    <mergeCell ref="BB4696:BB4699"/>
    <mergeCell ref="BC4696:BC4699"/>
    <mergeCell ref="BD4696:BD4699"/>
    <mergeCell ref="BE4696:BE4699"/>
    <mergeCell ref="BF4696:BF4699"/>
    <mergeCell ref="BG4696:BG4699"/>
    <mergeCell ref="BV4696:BV4699"/>
    <mergeCell ref="BW4696:BW4699"/>
    <mergeCell ref="BX4696:BX4699"/>
    <mergeCell ref="BG4575:BG4578"/>
    <mergeCell ref="BV4575:BV4578"/>
    <mergeCell ref="BW4575:BW4578"/>
    <mergeCell ref="BX4575:BX4578"/>
    <mergeCell ref="BX4685:BX4687"/>
    <mergeCell ref="BA4613:BA4638"/>
    <mergeCell ref="BB4422:BB4461"/>
    <mergeCell ref="BV4572:BV4574"/>
    <mergeCell ref="BG4585:BG4586"/>
    <mergeCell ref="BG4338:BG4341"/>
    <mergeCell ref="BC4382:BC4421"/>
    <mergeCell ref="BB4462:BB4501"/>
    <mergeCell ref="BC4462:BC4501"/>
    <mergeCell ref="BA4575:BA4578"/>
    <mergeCell ref="BE4572:BE4574"/>
    <mergeCell ref="BF4572:BF4574"/>
    <mergeCell ref="CB4311:CB4313"/>
    <mergeCell ref="BV4212:BV4213"/>
    <mergeCell ref="BW4212:BW4213"/>
    <mergeCell ref="BX4212:BX4213"/>
    <mergeCell ref="CA4316:CA4318"/>
    <mergeCell ref="CB4316:CB4318"/>
    <mergeCell ref="CC4316:CC4318"/>
    <mergeCell ref="BY4696:BY4699"/>
    <mergeCell ref="AZ4575:AZ4578"/>
    <mergeCell ref="BG4323:BG4324"/>
    <mergeCell ref="BV4323:BV4324"/>
    <mergeCell ref="BW4323:BW4324"/>
    <mergeCell ref="BX4323:BX4324"/>
    <mergeCell ref="BY4323:BY4324"/>
    <mergeCell ref="AZ4338:AZ4341"/>
    <mergeCell ref="BE4639:BE4666"/>
    <mergeCell ref="BZ4696:BZ4699"/>
    <mergeCell ref="CA4696:CA4699"/>
    <mergeCell ref="CB4696:CB4699"/>
    <mergeCell ref="CC4696:CC4699"/>
    <mergeCell ref="CA4570:CA4571"/>
    <mergeCell ref="CB4570:CB4571"/>
    <mergeCell ref="BF4639:BF4666"/>
    <mergeCell ref="BZ4575:BZ4578"/>
    <mergeCell ref="CA4575:CA4578"/>
    <mergeCell ref="CB4575:CB4578"/>
    <mergeCell ref="BV4585:BV4586"/>
    <mergeCell ref="BW4585:BW4586"/>
    <mergeCell ref="BY4585:BY4586"/>
    <mergeCell ref="BZ4585:BZ4586"/>
    <mergeCell ref="CA4585:CA4586"/>
    <mergeCell ref="AZ4323:AZ4324"/>
    <mergeCell ref="CA4323:CA4324"/>
    <mergeCell ref="CB4323:CB4324"/>
    <mergeCell ref="CC4323:CC4324"/>
    <mergeCell ref="BW4382:BW4421"/>
    <mergeCell ref="BX4382:BX4421"/>
    <mergeCell ref="BW4422:BW4461"/>
    <mergeCell ref="BW4572:BW4574"/>
    <mergeCell ref="BX4572:BX4574"/>
    <mergeCell ref="BY4572:BY4574"/>
    <mergeCell ref="BZ4572:BZ4574"/>
    <mergeCell ref="CA4572:CA4574"/>
    <mergeCell ref="BW4286:BW4310"/>
    <mergeCell ref="BX4286:BX4310"/>
    <mergeCell ref="BY4286:BY4310"/>
    <mergeCell ref="BZ4286:BZ4310"/>
    <mergeCell ref="BY4212:BY4213"/>
    <mergeCell ref="BZ4212:BZ4213"/>
    <mergeCell ref="CA4212:CA4213"/>
    <mergeCell ref="CB4212:CB4213"/>
    <mergeCell ref="CC4212:CC4213"/>
    <mergeCell ref="CB4338:CB4341"/>
    <mergeCell ref="CC4338:CC4341"/>
    <mergeCell ref="CB4533:CB4550"/>
    <mergeCell ref="CC4319:CC4321"/>
    <mergeCell ref="BZ4323:BZ4324"/>
    <mergeCell ref="CB4382:CB4421"/>
    <mergeCell ref="CB4422:CB4461"/>
    <mergeCell ref="BW4311:BW4313"/>
    <mergeCell ref="BX4311:BX4313"/>
    <mergeCell ref="BY4311:BY4313"/>
    <mergeCell ref="BZ4311:BZ4313"/>
    <mergeCell ref="CA4311:CA4313"/>
    <mergeCell ref="BA4214:BA4237"/>
    <mergeCell ref="BB4214:BB4237"/>
    <mergeCell ref="BC4214:BC4237"/>
    <mergeCell ref="BD4214:BD4237"/>
    <mergeCell ref="CA4204:CA4209"/>
    <mergeCell ref="CB4204:CB4209"/>
    <mergeCell ref="CC4204:CC4209"/>
    <mergeCell ref="BV4214:BV4310"/>
    <mergeCell ref="BW4214:BW4237"/>
    <mergeCell ref="CC4311:CC4313"/>
    <mergeCell ref="AZ3850:AZ4170"/>
    <mergeCell ref="BG3850:BG4170"/>
    <mergeCell ref="BV3850:BV4170"/>
    <mergeCell ref="CC3850:CC4170"/>
    <mergeCell ref="CA4286:CA4310"/>
    <mergeCell ref="CB4286:CB4310"/>
    <mergeCell ref="AZ4214:AZ4298"/>
    <mergeCell ref="AZ4299:AZ4310"/>
    <mergeCell ref="AZ4311:AZ4313"/>
    <mergeCell ref="BA4311:BA4313"/>
    <mergeCell ref="BB4311:BB4313"/>
    <mergeCell ref="BC4311:BC4313"/>
    <mergeCell ref="BD4311:BD4313"/>
    <mergeCell ref="BE4311:BE4313"/>
    <mergeCell ref="BF4311:BF4313"/>
    <mergeCell ref="BG4311:BG4313"/>
    <mergeCell ref="BV4311:BV4313"/>
    <mergeCell ref="AZ4196:AZ4202"/>
    <mergeCell ref="BA4196:BA4202"/>
    <mergeCell ref="BB4196:BB4202"/>
    <mergeCell ref="BC4196:BC4202"/>
    <mergeCell ref="BD4196:BD4202"/>
    <mergeCell ref="BE4238:BE4261"/>
    <mergeCell ref="BF4238:BF4261"/>
    <mergeCell ref="BZ4214:BZ4237"/>
    <mergeCell ref="BV4204:BV4209"/>
    <mergeCell ref="BW4204:BW4209"/>
    <mergeCell ref="BX4204:BX4209"/>
    <mergeCell ref="BY4204:BY4209"/>
    <mergeCell ref="BZ4204:BZ4209"/>
    <mergeCell ref="BG4212:BG4213"/>
    <mergeCell ref="CA4214:CA4237"/>
    <mergeCell ref="CB4214:CB4237"/>
    <mergeCell ref="BW4238:BW4261"/>
    <mergeCell ref="BX4238:BX4261"/>
    <mergeCell ref="BY4196:BY4202"/>
    <mergeCell ref="BZ4196:BZ4202"/>
    <mergeCell ref="BX4214:BX4237"/>
    <mergeCell ref="BY4214:BY4237"/>
    <mergeCell ref="BE4196:BE4202"/>
    <mergeCell ref="BF4196:BF4202"/>
    <mergeCell ref="BG4196:BG4202"/>
    <mergeCell ref="BV4196:BV4202"/>
    <mergeCell ref="BE4204:BE4209"/>
    <mergeCell ref="BF4204:BF4209"/>
    <mergeCell ref="BG4204:BG4209"/>
    <mergeCell ref="BE4212:BE4213"/>
    <mergeCell ref="AZ4190:AZ4193"/>
    <mergeCell ref="BA4190:BA4193"/>
    <mergeCell ref="BB4190:BB4193"/>
    <mergeCell ref="BC4190:BC4193"/>
    <mergeCell ref="BD4190:BD4193"/>
    <mergeCell ref="BE4190:BE4193"/>
    <mergeCell ref="BF4190:BF4193"/>
    <mergeCell ref="BG4190:BG4193"/>
    <mergeCell ref="BV4190:BV4193"/>
    <mergeCell ref="BW4190:BW4193"/>
    <mergeCell ref="BX4190:BX4193"/>
    <mergeCell ref="BY4190:BY4193"/>
    <mergeCell ref="BZ4190:BZ4193"/>
    <mergeCell ref="CA4190:CA4193"/>
    <mergeCell ref="CB4190:CB4193"/>
    <mergeCell ref="CC4190:CC4193"/>
    <mergeCell ref="BF4194:BF4195"/>
    <mergeCell ref="BG4194:BG4195"/>
    <mergeCell ref="AZ4194:AZ4195"/>
    <mergeCell ref="BA4194:BA4195"/>
    <mergeCell ref="BB4194:BB4195"/>
    <mergeCell ref="BC4194:BC4195"/>
    <mergeCell ref="BD4194:BD4195"/>
    <mergeCell ref="BE4194:BE4195"/>
    <mergeCell ref="BD4286:BD4298"/>
    <mergeCell ref="BE4286:BE4298"/>
    <mergeCell ref="BF4286:BF4298"/>
    <mergeCell ref="BA4299:BA4310"/>
    <mergeCell ref="BB4299:BB4310"/>
    <mergeCell ref="BC4299:BC4310"/>
    <mergeCell ref="CC4196:CC4202"/>
    <mergeCell ref="BA4262:BA4285"/>
    <mergeCell ref="BB4262:BB4285"/>
    <mergeCell ref="BC4262:BC4285"/>
    <mergeCell ref="BF4299:BF4310"/>
    <mergeCell ref="CC4214:CC4310"/>
    <mergeCell ref="BY4238:BY4261"/>
    <mergeCell ref="BZ4238:BZ4261"/>
    <mergeCell ref="CA4238:CA4261"/>
    <mergeCell ref="CB4238:CB4261"/>
    <mergeCell ref="BW4262:BW4285"/>
    <mergeCell ref="BX4262:BX4285"/>
    <mergeCell ref="BY4262:BY4285"/>
    <mergeCell ref="BZ4262:BZ4285"/>
    <mergeCell ref="CA4262:CA4285"/>
    <mergeCell ref="CB4262:CB4285"/>
    <mergeCell ref="BW4196:BW4202"/>
    <mergeCell ref="BX4196:BX4202"/>
    <mergeCell ref="CA4196:CA4202"/>
    <mergeCell ref="CB4196:CB4202"/>
    <mergeCell ref="BE4214:BE4237"/>
    <mergeCell ref="BF4214:BF4237"/>
    <mergeCell ref="BA4238:BA4261"/>
    <mergeCell ref="BB4238:BB4261"/>
    <mergeCell ref="BC4238:BC4261"/>
    <mergeCell ref="BD4238:BD4261"/>
    <mergeCell ref="AN4799:AN4818"/>
    <mergeCell ref="AO4799:AO4818"/>
    <mergeCell ref="AP4799:AP4818"/>
    <mergeCell ref="AQ4799:AQ4818"/>
    <mergeCell ref="AR4799:AR4818"/>
    <mergeCell ref="AS4799:AS4818"/>
    <mergeCell ref="AT4799:AT4818"/>
    <mergeCell ref="AU4799:AU4818"/>
    <mergeCell ref="AV4799:AV4818"/>
    <mergeCell ref="AZ4204:AZ4209"/>
    <mergeCell ref="BA4204:BA4209"/>
    <mergeCell ref="BX4730:BX4737"/>
    <mergeCell ref="BY4730:BY4737"/>
    <mergeCell ref="BZ4730:BZ4737"/>
    <mergeCell ref="BD4316:BD4318"/>
    <mergeCell ref="BE4316:BE4318"/>
    <mergeCell ref="BF4316:BF4318"/>
    <mergeCell ref="BG4316:BG4318"/>
    <mergeCell ref="BV4316:BV4318"/>
    <mergeCell ref="BW4316:BW4318"/>
    <mergeCell ref="BX4316:BX4318"/>
    <mergeCell ref="BY4316:BY4318"/>
    <mergeCell ref="BZ4316:BZ4318"/>
    <mergeCell ref="BZ4748:BZ4750"/>
    <mergeCell ref="BZ4761:BZ4766"/>
    <mergeCell ref="BF4748:BF4750"/>
    <mergeCell ref="BG4748:BG4750"/>
    <mergeCell ref="BG4799:BG4818"/>
    <mergeCell ref="BD4262:BD4285"/>
    <mergeCell ref="BE4262:BE4285"/>
    <mergeCell ref="BF4262:BF4285"/>
    <mergeCell ref="BG4214:BG4310"/>
    <mergeCell ref="AB3159:AB3160"/>
    <mergeCell ref="AZ3159:AZ3160"/>
    <mergeCell ref="BA3159:BA3160"/>
    <mergeCell ref="BB3159:BB3160"/>
    <mergeCell ref="BC3159:BC3160"/>
    <mergeCell ref="BD3159:BD3160"/>
    <mergeCell ref="AZ3495:AZ3582"/>
    <mergeCell ref="BC3527:BC3542"/>
    <mergeCell ref="BD3527:BD3542"/>
    <mergeCell ref="BC3708:BC3709"/>
    <mergeCell ref="BD3708:BD3709"/>
    <mergeCell ref="BD3719:BD3724"/>
    <mergeCell ref="AB3728:AB3731"/>
    <mergeCell ref="AZ3728:AZ3731"/>
    <mergeCell ref="BA3728:BA3731"/>
    <mergeCell ref="BB3728:BB3731"/>
    <mergeCell ref="BC3728:BC3731"/>
    <mergeCell ref="BD3728:BD3731"/>
    <mergeCell ref="BD3486:BD3494"/>
    <mergeCell ref="AZ3356:AZ3359"/>
    <mergeCell ref="BA3527:BA3542"/>
    <mergeCell ref="BB3527:BB3542"/>
    <mergeCell ref="AZ3708:AZ3709"/>
    <mergeCell ref="AZ3476:AZ3480"/>
    <mergeCell ref="AB3383:AB3391"/>
    <mergeCell ref="AB3476:AB3480"/>
    <mergeCell ref="AB3396:AB3475"/>
    <mergeCell ref="AB3486:AB3494"/>
    <mergeCell ref="AZ3177:AZ3354"/>
    <mergeCell ref="BB3177:BB3198"/>
    <mergeCell ref="BA3543:BA3558"/>
    <mergeCell ref="BB3543:BB3558"/>
    <mergeCell ref="BZ3159:BZ3160"/>
    <mergeCell ref="CA3159:CA3160"/>
    <mergeCell ref="CB3159:CB3160"/>
    <mergeCell ref="CC3159:CC3160"/>
    <mergeCell ref="CA3495:CA3510"/>
    <mergeCell ref="CB3495:CB3510"/>
    <mergeCell ref="CC3495:CC3582"/>
    <mergeCell ref="BW3511:BW3526"/>
    <mergeCell ref="BX3511:BX3526"/>
    <mergeCell ref="BY3511:BY3526"/>
    <mergeCell ref="BZ3511:BZ3526"/>
    <mergeCell ref="CA3511:CA3526"/>
    <mergeCell ref="CB3511:CB3526"/>
    <mergeCell ref="BW3527:BW3542"/>
    <mergeCell ref="BX3527:BX3542"/>
    <mergeCell ref="BY3527:BY3542"/>
    <mergeCell ref="BZ3527:BZ3542"/>
    <mergeCell ref="CA3527:CA3542"/>
    <mergeCell ref="CB3527:CB3542"/>
    <mergeCell ref="BW3543:BW3558"/>
    <mergeCell ref="BX3543:BX3558"/>
    <mergeCell ref="BY3543:BY3558"/>
    <mergeCell ref="BW3559:BW3582"/>
    <mergeCell ref="BX3559:BX3582"/>
    <mergeCell ref="BY3559:BY3582"/>
    <mergeCell ref="BZ3543:BZ3558"/>
    <mergeCell ref="CA3543:CA3558"/>
    <mergeCell ref="CB3543:CB3558"/>
    <mergeCell ref="BZ3486:BZ3494"/>
    <mergeCell ref="CA3486:CA3494"/>
    <mergeCell ref="BX3287:BX3308"/>
    <mergeCell ref="BY3287:BY3308"/>
    <mergeCell ref="BE3159:BE3160"/>
    <mergeCell ref="BF3159:BF3160"/>
    <mergeCell ref="BG3159:BG3160"/>
    <mergeCell ref="BV3159:BV3160"/>
    <mergeCell ref="BW3159:BW3160"/>
    <mergeCell ref="BX3159:BX3160"/>
    <mergeCell ref="BY3159:BY3160"/>
    <mergeCell ref="BA3356:BA3359"/>
    <mergeCell ref="BF3511:BF3526"/>
    <mergeCell ref="BB3436:BB3455"/>
    <mergeCell ref="BB3416:BB3435"/>
    <mergeCell ref="BC3416:BC3435"/>
    <mergeCell ref="BX3486:BX3494"/>
    <mergeCell ref="BY3486:BY3494"/>
    <mergeCell ref="BC3356:BC3359"/>
    <mergeCell ref="BD3356:BD3359"/>
    <mergeCell ref="BE3356:BE3359"/>
    <mergeCell ref="BF3356:BF3359"/>
    <mergeCell ref="BG3356:BG3359"/>
    <mergeCell ref="BA3383:BA3391"/>
    <mergeCell ref="BB3383:BB3391"/>
    <mergeCell ref="BC3383:BC3391"/>
    <mergeCell ref="BA3416:BA3435"/>
    <mergeCell ref="BA3456:BA3475"/>
    <mergeCell ref="BC3486:BC3494"/>
    <mergeCell ref="BA3476:BA3480"/>
    <mergeCell ref="BB3476:BB3480"/>
    <mergeCell ref="BC3476:BC3480"/>
    <mergeCell ref="BC3436:BC3455"/>
    <mergeCell ref="BE3436:BE3455"/>
    <mergeCell ref="BF3436:BF3455"/>
    <mergeCell ref="BG3177:BG3354"/>
    <mergeCell ref="CC3583:CC3589"/>
    <mergeCell ref="AB3708:AB3709"/>
    <mergeCell ref="AY3708:AY3709"/>
    <mergeCell ref="BE3630:BE3649"/>
    <mergeCell ref="BF3630:BF3649"/>
    <mergeCell ref="BA3559:BA3582"/>
    <mergeCell ref="BB3559:BB3582"/>
    <mergeCell ref="BC3559:BC3582"/>
    <mergeCell ref="BD3559:BD3582"/>
    <mergeCell ref="BE3559:BE3582"/>
    <mergeCell ref="BF3559:BF3582"/>
    <mergeCell ref="BV3495:BV3582"/>
    <mergeCell ref="BW3495:BW3510"/>
    <mergeCell ref="BX3495:BX3510"/>
    <mergeCell ref="BY3495:BY3510"/>
    <mergeCell ref="BZ3495:BZ3510"/>
    <mergeCell ref="BA3495:BA3510"/>
    <mergeCell ref="BB3495:BB3510"/>
    <mergeCell ref="BC3495:BC3510"/>
    <mergeCell ref="BD3495:BD3510"/>
    <mergeCell ref="BE3495:BE3510"/>
    <mergeCell ref="BA3511:BA3526"/>
    <mergeCell ref="BB3511:BB3526"/>
    <mergeCell ref="BC3511:BC3526"/>
    <mergeCell ref="BD3511:BD3526"/>
    <mergeCell ref="BE3511:BE3526"/>
    <mergeCell ref="BA3630:BA3649"/>
    <mergeCell ref="BB3630:BB3649"/>
    <mergeCell ref="BC3630:BC3649"/>
    <mergeCell ref="BD3630:BD3649"/>
    <mergeCell ref="BV3583:BV3589"/>
    <mergeCell ref="BA3708:BA3709"/>
    <mergeCell ref="CC3728:CC3731"/>
    <mergeCell ref="BF3708:BF3709"/>
    <mergeCell ref="BG3708:BG3709"/>
    <mergeCell ref="BU3708:BU3709"/>
    <mergeCell ref="BV3708:BV3709"/>
    <mergeCell ref="BW3708:BW3709"/>
    <mergeCell ref="BX3708:BX3709"/>
    <mergeCell ref="BY3708:BY3709"/>
    <mergeCell ref="BZ3708:BZ3709"/>
    <mergeCell ref="CA3708:CA3709"/>
    <mergeCell ref="BV3719:BV3724"/>
    <mergeCell ref="BW3719:BW3724"/>
    <mergeCell ref="BX3719:BX3724"/>
    <mergeCell ref="BY3719:BY3724"/>
    <mergeCell ref="BZ3719:BZ3724"/>
    <mergeCell ref="CA3719:CA3724"/>
    <mergeCell ref="CB3719:CB3724"/>
    <mergeCell ref="CC3719:CC3724"/>
    <mergeCell ref="BW3711:BW3717"/>
    <mergeCell ref="BX3711:BX3717"/>
    <mergeCell ref="BY3711:BY3717"/>
    <mergeCell ref="BZ3711:BZ3717"/>
    <mergeCell ref="CA3711:CA3717"/>
    <mergeCell ref="CB3711:CB3717"/>
    <mergeCell ref="CC3711:CC3717"/>
    <mergeCell ref="CC3726:CC3727"/>
    <mergeCell ref="BF3719:BF3724"/>
    <mergeCell ref="BG3719:BG3724"/>
    <mergeCell ref="CB3708:CB3709"/>
    <mergeCell ref="CC3708:CC3709"/>
    <mergeCell ref="BV3728:BV3731"/>
    <mergeCell ref="BW3728:BW3731"/>
    <mergeCell ref="AB3583:AB3589"/>
    <mergeCell ref="AZ3583:AZ3589"/>
    <mergeCell ref="BB3708:BB3709"/>
    <mergeCell ref="BZ3690:BZ3707"/>
    <mergeCell ref="BX3690:BX3707"/>
    <mergeCell ref="BW3670:BW3689"/>
    <mergeCell ref="BX3670:BX3689"/>
    <mergeCell ref="AB3719:AB3724"/>
    <mergeCell ref="AZ3719:AZ3724"/>
    <mergeCell ref="BA3719:BA3724"/>
    <mergeCell ref="AB3711:AB3717"/>
    <mergeCell ref="AZ3711:AZ3717"/>
    <mergeCell ref="BA3711:BA3717"/>
    <mergeCell ref="BB3711:BB3717"/>
    <mergeCell ref="BC3711:BC3717"/>
    <mergeCell ref="BD3711:BD3717"/>
    <mergeCell ref="BZ3583:BZ3589"/>
    <mergeCell ref="AB3590:AB3707"/>
    <mergeCell ref="AZ3590:AZ3707"/>
    <mergeCell ref="BA3590:BA3609"/>
    <mergeCell ref="BB3590:BB3609"/>
    <mergeCell ref="BA3610:BA3629"/>
    <mergeCell ref="BB3610:BB3629"/>
    <mergeCell ref="CA3583:CA3589"/>
    <mergeCell ref="CB3583:CB3589"/>
    <mergeCell ref="BV3486:BV3494"/>
    <mergeCell ref="BW3486:BW3494"/>
    <mergeCell ref="BG3396:BG3475"/>
    <mergeCell ref="BD3476:BD3480"/>
    <mergeCell ref="BE3476:BE3480"/>
    <mergeCell ref="BD3436:BD3455"/>
    <mergeCell ref="BU3726:BU3727"/>
    <mergeCell ref="BV3726:BV3727"/>
    <mergeCell ref="BW3726:BW3727"/>
    <mergeCell ref="BX3726:BX3727"/>
    <mergeCell ref="BY3726:BY3727"/>
    <mergeCell ref="BZ3726:BZ3727"/>
    <mergeCell ref="CA3726:CA3727"/>
    <mergeCell ref="BE3719:BE3724"/>
    <mergeCell ref="BE3527:BE3542"/>
    <mergeCell ref="BF3527:BF3542"/>
    <mergeCell ref="BF3726:BF3727"/>
    <mergeCell ref="BG3726:BG3727"/>
    <mergeCell ref="CB3650:CB3669"/>
    <mergeCell ref="BD3543:BD3558"/>
    <mergeCell ref="BE3543:BE3558"/>
    <mergeCell ref="BF3543:BF3558"/>
    <mergeCell ref="CB3847:CB3848"/>
    <mergeCell ref="CC3847:CC3848"/>
    <mergeCell ref="CA3383:CA3391"/>
    <mergeCell ref="CB3383:CB3391"/>
    <mergeCell ref="CC3383:CC3391"/>
    <mergeCell ref="AB3481:AB3485"/>
    <mergeCell ref="AZ3481:AZ3485"/>
    <mergeCell ref="BA3481:BA3485"/>
    <mergeCell ref="BB3481:BB3485"/>
    <mergeCell ref="BC3481:BC3485"/>
    <mergeCell ref="BD3481:BD3485"/>
    <mergeCell ref="BE3481:BE3485"/>
    <mergeCell ref="BF3481:BF3485"/>
    <mergeCell ref="BG3481:BG3485"/>
    <mergeCell ref="BV3481:BV3485"/>
    <mergeCell ref="BW3481:BW3485"/>
    <mergeCell ref="BX3481:BX3485"/>
    <mergeCell ref="BY3481:BY3485"/>
    <mergeCell ref="BZ3481:BZ3485"/>
    <mergeCell ref="CA3481:CA3485"/>
    <mergeCell ref="CB3481:CB3485"/>
    <mergeCell ref="CC3481:CC3485"/>
    <mergeCell ref="AZ3396:AZ3475"/>
    <mergeCell ref="BA3396:BA3415"/>
    <mergeCell ref="BB3396:BB3415"/>
    <mergeCell ref="BC3396:BC3415"/>
    <mergeCell ref="BD3396:BD3415"/>
    <mergeCell ref="BE3396:BE3415"/>
    <mergeCell ref="CA3416:CA3435"/>
    <mergeCell ref="BW3436:BW3455"/>
    <mergeCell ref="BX3436:BX3455"/>
    <mergeCell ref="BY3436:BY3455"/>
    <mergeCell ref="AB3847:AB3848"/>
    <mergeCell ref="AZ3847:AZ3848"/>
    <mergeCell ref="BA3847:BA3848"/>
    <mergeCell ref="BB3847:BB3848"/>
    <mergeCell ref="BC3847:BC3848"/>
    <mergeCell ref="BD3847:BD3848"/>
    <mergeCell ref="BE3847:BE3848"/>
    <mergeCell ref="BF3847:BF3848"/>
    <mergeCell ref="BG3847:BG3848"/>
    <mergeCell ref="BV3847:BV3848"/>
    <mergeCell ref="BW3847:BW3848"/>
    <mergeCell ref="BX3847:BX3848"/>
    <mergeCell ref="BY3847:BY3848"/>
    <mergeCell ref="BZ3847:BZ3848"/>
    <mergeCell ref="CA3847:CA3848"/>
    <mergeCell ref="BZ3842:BZ3846"/>
    <mergeCell ref="BA3842:BA3846"/>
    <mergeCell ref="BB3842:BB3846"/>
    <mergeCell ref="BC3842:BC3846"/>
    <mergeCell ref="BD3842:BD3846"/>
    <mergeCell ref="BE3842:BE3846"/>
    <mergeCell ref="BF3842:BF3846"/>
    <mergeCell ref="BA3748:BA3752"/>
    <mergeCell ref="BB3748:BB3752"/>
    <mergeCell ref="BC3748:BC3752"/>
    <mergeCell ref="BD3748:BD3752"/>
    <mergeCell ref="BE3748:BE3752"/>
    <mergeCell ref="BB3719:BB3724"/>
    <mergeCell ref="BC3719:BC3724"/>
    <mergeCell ref="BE3486:BE3494"/>
    <mergeCell ref="BE3708:BE3709"/>
    <mergeCell ref="BE3728:BE3731"/>
    <mergeCell ref="BC3610:BC3629"/>
    <mergeCell ref="BD3610:BD3629"/>
    <mergeCell ref="BE3610:BE3629"/>
    <mergeCell ref="BC3590:BC3609"/>
    <mergeCell ref="BD3590:BD3609"/>
    <mergeCell ref="AB3743:AB3747"/>
    <mergeCell ref="AY3743:AY3747"/>
    <mergeCell ref="AZ3743:AZ3747"/>
    <mergeCell ref="BA3743:BA3747"/>
    <mergeCell ref="AB3726:AB3727"/>
    <mergeCell ref="AY3726:AY3727"/>
    <mergeCell ref="AZ3726:AZ3727"/>
    <mergeCell ref="BA3726:BA3727"/>
    <mergeCell ref="BB3726:BB3727"/>
    <mergeCell ref="BC3726:BC3727"/>
    <mergeCell ref="BD3726:BD3727"/>
    <mergeCell ref="BE3726:BE3727"/>
    <mergeCell ref="AZ3486:AZ3494"/>
    <mergeCell ref="BA3486:BA3494"/>
    <mergeCell ref="BB3486:BB3494"/>
    <mergeCell ref="BE3590:BE3609"/>
    <mergeCell ref="BD3583:BD3589"/>
    <mergeCell ref="CC3842:CC3846"/>
    <mergeCell ref="AB3366:AB3368"/>
    <mergeCell ref="AB3369:AB3382"/>
    <mergeCell ref="AB3735:AB3737"/>
    <mergeCell ref="AZ3735:AZ3737"/>
    <mergeCell ref="BA3735:BA3737"/>
    <mergeCell ref="BB3735:BB3737"/>
    <mergeCell ref="BC3735:BC3737"/>
    <mergeCell ref="BD3735:BD3737"/>
    <mergeCell ref="BE3735:BE3737"/>
    <mergeCell ref="BF3735:BF3737"/>
    <mergeCell ref="BG3735:BG3737"/>
    <mergeCell ref="BV3735:BV3737"/>
    <mergeCell ref="BW3735:BW3737"/>
    <mergeCell ref="BX3735:BX3737"/>
    <mergeCell ref="BY3735:BY3737"/>
    <mergeCell ref="CC3735:CC3737"/>
    <mergeCell ref="AB3842:AB3846"/>
    <mergeCell ref="AZ3842:AZ3846"/>
    <mergeCell ref="BG3842:BG3846"/>
    <mergeCell ref="BV3842:BV3846"/>
    <mergeCell ref="BW3842:BW3846"/>
    <mergeCell ref="BX3842:BX3846"/>
    <mergeCell ref="BY3842:BY3846"/>
    <mergeCell ref="BF3383:BF3391"/>
    <mergeCell ref="BG3383:BG3391"/>
    <mergeCell ref="BF3366:BF3382"/>
    <mergeCell ref="BG3366:BG3382"/>
    <mergeCell ref="AB3748:AB3752"/>
    <mergeCell ref="AZ3748:AZ3752"/>
    <mergeCell ref="BC3739:BC3740"/>
    <mergeCell ref="BD3739:BD3740"/>
    <mergeCell ref="BE3739:BE3740"/>
    <mergeCell ref="BF3739:BF3740"/>
    <mergeCell ref="BG3739:BG3740"/>
    <mergeCell ref="BV3739:BV3740"/>
    <mergeCell ref="BW3739:BW3740"/>
    <mergeCell ref="BX3739:BX3740"/>
    <mergeCell ref="BD3763:BD3782"/>
    <mergeCell ref="BE3763:BE3782"/>
    <mergeCell ref="BF3763:BF3782"/>
    <mergeCell ref="BG3763:BG3839"/>
    <mergeCell ref="AB3758:AB3761"/>
    <mergeCell ref="AZ3758:AZ3761"/>
    <mergeCell ref="BA3758:BA3761"/>
    <mergeCell ref="BB3758:BB3761"/>
    <mergeCell ref="BC3758:BC3761"/>
    <mergeCell ref="BD3758:BD3761"/>
    <mergeCell ref="BE3758:BE3761"/>
    <mergeCell ref="BF3758:BF3761"/>
    <mergeCell ref="BE3743:BE3747"/>
    <mergeCell ref="BF3743:BF3747"/>
    <mergeCell ref="BV3748:BV3752"/>
    <mergeCell ref="BW3748:BW3752"/>
    <mergeCell ref="BX3748:BX3752"/>
    <mergeCell ref="BB3743:BB3747"/>
    <mergeCell ref="BC3743:BC3747"/>
    <mergeCell ref="BD3743:BD3747"/>
    <mergeCell ref="BF3748:BF3752"/>
    <mergeCell ref="BG3748:BG3752"/>
    <mergeCell ref="AB3739:AB3740"/>
    <mergeCell ref="AZ3739:AZ3740"/>
    <mergeCell ref="AB3763:AB3839"/>
    <mergeCell ref="BA3783:BA3801"/>
    <mergeCell ref="CC3356:CC3359"/>
    <mergeCell ref="CB3690:CB3707"/>
    <mergeCell ref="BW3590:BW3609"/>
    <mergeCell ref="BX3590:BX3609"/>
    <mergeCell ref="BY3590:BY3609"/>
    <mergeCell ref="BZ3590:BZ3609"/>
    <mergeCell ref="CA3590:CA3609"/>
    <mergeCell ref="CB3590:CB3609"/>
    <mergeCell ref="CC3590:CC3707"/>
    <mergeCell ref="BW3610:BW3629"/>
    <mergeCell ref="BX3610:BX3629"/>
    <mergeCell ref="BY3610:BY3629"/>
    <mergeCell ref="BZ3610:BZ3629"/>
    <mergeCell ref="CA3610:CA3629"/>
    <mergeCell ref="CB3610:CB3629"/>
    <mergeCell ref="BW3630:BW3649"/>
    <mergeCell ref="BX3630:BX3649"/>
    <mergeCell ref="BY3630:BY3649"/>
    <mergeCell ref="BZ3630:BZ3649"/>
    <mergeCell ref="CA3630:CA3649"/>
    <mergeCell ref="CB3630:CB3649"/>
    <mergeCell ref="BW3650:BW3669"/>
    <mergeCell ref="BX3650:BX3669"/>
    <mergeCell ref="BY3650:BY3669"/>
    <mergeCell ref="BZ3650:BZ3669"/>
    <mergeCell ref="CC3364:CC3365"/>
    <mergeCell ref="CA3670:CA3689"/>
    <mergeCell ref="CA3690:CA3707"/>
    <mergeCell ref="CA3436:CA3455"/>
    <mergeCell ref="CC3486:CC3494"/>
    <mergeCell ref="BW3456:BW3475"/>
    <mergeCell ref="BZ3383:BZ3391"/>
    <mergeCell ref="BV3383:BV3391"/>
    <mergeCell ref="BW3383:BW3391"/>
    <mergeCell ref="BX3383:BX3391"/>
    <mergeCell ref="BY3383:BY3391"/>
    <mergeCell ref="BB3456:BB3475"/>
    <mergeCell ref="BC3456:BC3475"/>
    <mergeCell ref="BD3456:BD3475"/>
    <mergeCell ref="BA3670:BA3689"/>
    <mergeCell ref="BB3670:BB3689"/>
    <mergeCell ref="BC3670:BC3689"/>
    <mergeCell ref="BD3670:BD3689"/>
    <mergeCell ref="BE3670:BE3689"/>
    <mergeCell ref="BF3670:BF3689"/>
    <mergeCell ref="BA3690:BA3707"/>
    <mergeCell ref="BB3690:BB3707"/>
    <mergeCell ref="BC3690:BC3707"/>
    <mergeCell ref="BD3690:BD3707"/>
    <mergeCell ref="BW3690:BW3707"/>
    <mergeCell ref="BG3495:BG3582"/>
    <mergeCell ref="BG3583:BG3589"/>
    <mergeCell ref="BF3590:BF3609"/>
    <mergeCell ref="BE3583:BE3589"/>
    <mergeCell ref="BF3495:BF3510"/>
    <mergeCell ref="BD3416:BD3435"/>
    <mergeCell ref="BE3416:BE3435"/>
    <mergeCell ref="BW3583:BW3589"/>
    <mergeCell ref="BX3476:BX3480"/>
    <mergeCell ref="BY3476:BY3480"/>
    <mergeCell ref="BC3543:BC3558"/>
    <mergeCell ref="BV3392:BV3395"/>
    <mergeCell ref="BW3392:BW3395"/>
    <mergeCell ref="BX3392:BX3395"/>
    <mergeCell ref="CB3177:CB3198"/>
    <mergeCell ref="BX3265:BX3286"/>
    <mergeCell ref="BY3265:BY3286"/>
    <mergeCell ref="BZ3265:BZ3286"/>
    <mergeCell ref="CA3265:CA3286"/>
    <mergeCell ref="BW3287:BW3308"/>
    <mergeCell ref="CB3265:CB3286"/>
    <mergeCell ref="CA3331:CA3354"/>
    <mergeCell ref="CB3331:CB3354"/>
    <mergeCell ref="BF3690:BF3707"/>
    <mergeCell ref="BB3392:BB3395"/>
    <mergeCell ref="BC3392:BC3395"/>
    <mergeCell ref="BD3392:BD3395"/>
    <mergeCell ref="BA3436:BA3455"/>
    <mergeCell ref="AB3392:AB3395"/>
    <mergeCell ref="AZ3392:AZ3395"/>
    <mergeCell ref="BA3392:BA3395"/>
    <mergeCell ref="BE3456:BE3475"/>
    <mergeCell ref="BF3456:BF3475"/>
    <mergeCell ref="BY3456:BY3475"/>
    <mergeCell ref="BZ3456:BZ3475"/>
    <mergeCell ref="BA3583:BA3589"/>
    <mergeCell ref="BB3583:BB3589"/>
    <mergeCell ref="BC3583:BC3589"/>
    <mergeCell ref="BD3383:BD3391"/>
    <mergeCell ref="BE3383:BE3391"/>
    <mergeCell ref="BZ3476:BZ3480"/>
    <mergeCell ref="BY3670:BY3689"/>
    <mergeCell ref="BZ3670:BZ3689"/>
    <mergeCell ref="BV3590:BV3707"/>
    <mergeCell ref="BA3650:BA3669"/>
    <mergeCell ref="BB3650:BB3669"/>
    <mergeCell ref="AB3364:AB3365"/>
    <mergeCell ref="AZ3364:AZ3365"/>
    <mergeCell ref="BA3364:BA3365"/>
    <mergeCell ref="BB3364:BB3365"/>
    <mergeCell ref="BC3364:BC3365"/>
    <mergeCell ref="BD3364:BD3365"/>
    <mergeCell ref="BE3364:BE3365"/>
    <mergeCell ref="BF3364:BF3365"/>
    <mergeCell ref="BG3364:BG3365"/>
    <mergeCell ref="BV3364:BV3365"/>
    <mergeCell ref="BW3364:BW3365"/>
    <mergeCell ref="BX3364:BX3365"/>
    <mergeCell ref="BY3364:BY3365"/>
    <mergeCell ref="BZ3287:BZ3308"/>
    <mergeCell ref="CA3287:CA3308"/>
    <mergeCell ref="CB3287:CB3308"/>
    <mergeCell ref="BW3309:BW3330"/>
    <mergeCell ref="BX3309:BX3330"/>
    <mergeCell ref="BY3309:BY3330"/>
    <mergeCell ref="BZ3309:BZ3330"/>
    <mergeCell ref="CA3309:CA3330"/>
    <mergeCell ref="CB3309:CB3330"/>
    <mergeCell ref="BW3331:BW3354"/>
    <mergeCell ref="BX3331:BX3354"/>
    <mergeCell ref="BY3331:BY3354"/>
    <mergeCell ref="BZ3331:BZ3354"/>
    <mergeCell ref="BV3177:BV3354"/>
    <mergeCell ref="BW3177:BW3198"/>
    <mergeCell ref="BX3177:BX3198"/>
    <mergeCell ref="BY3177:BY3198"/>
    <mergeCell ref="BZ3177:BZ3198"/>
    <mergeCell ref="CA3177:CA3198"/>
    <mergeCell ref="BZ3364:BZ3365"/>
    <mergeCell ref="CA3364:CA3365"/>
    <mergeCell ref="CB3364:CB3365"/>
    <mergeCell ref="AB3356:AB3359"/>
    <mergeCell ref="BV3356:BV3359"/>
    <mergeCell ref="BW3356:BW3359"/>
    <mergeCell ref="BX3356:BX3359"/>
    <mergeCell ref="BY3356:BY3359"/>
    <mergeCell ref="BZ3356:BZ3359"/>
    <mergeCell ref="CA3356:CA3359"/>
    <mergeCell ref="CB3356:CB3359"/>
    <mergeCell ref="BB3356:BB3359"/>
    <mergeCell ref="CC3177:CC3354"/>
    <mergeCell ref="BW3199:BW3220"/>
    <mergeCell ref="BX3199:BX3220"/>
    <mergeCell ref="BY3199:BY3220"/>
    <mergeCell ref="BZ3199:BZ3220"/>
    <mergeCell ref="CA3199:CA3220"/>
    <mergeCell ref="CB3199:CB3220"/>
    <mergeCell ref="BW3221:BW3242"/>
    <mergeCell ref="BX3221:BX3242"/>
    <mergeCell ref="BY3221:BY3242"/>
    <mergeCell ref="BZ3221:BZ3242"/>
    <mergeCell ref="CA3221:CA3242"/>
    <mergeCell ref="CB3221:CB3242"/>
    <mergeCell ref="BW3243:BW3264"/>
    <mergeCell ref="BX3243:BX3264"/>
    <mergeCell ref="BY3243:BY3264"/>
    <mergeCell ref="BZ3243:BZ3264"/>
    <mergeCell ref="CA3243:CA3264"/>
    <mergeCell ref="CB3243:CB3264"/>
    <mergeCell ref="BW3265:BW3286"/>
    <mergeCell ref="BF3331:BF3354"/>
    <mergeCell ref="BA3331:BA3354"/>
    <mergeCell ref="BB3331:BB3354"/>
    <mergeCell ref="BC3331:BC3354"/>
    <mergeCell ref="BD3331:BD3354"/>
    <mergeCell ref="BE3331:BE3354"/>
    <mergeCell ref="BE3243:BE3264"/>
    <mergeCell ref="BF3243:BF3264"/>
    <mergeCell ref="BA3265:BA3286"/>
    <mergeCell ref="BB3265:BB3286"/>
    <mergeCell ref="BC3265:BC3286"/>
    <mergeCell ref="BD3265:BD3286"/>
    <mergeCell ref="BE3265:BE3286"/>
    <mergeCell ref="BF3265:BF3286"/>
    <mergeCell ref="BA3287:BA3308"/>
    <mergeCell ref="BB3287:BB3308"/>
    <mergeCell ref="BC3287:BC3308"/>
    <mergeCell ref="BD3287:BD3308"/>
    <mergeCell ref="BE3287:BE3308"/>
    <mergeCell ref="BF3287:BF3308"/>
    <mergeCell ref="BA3309:BA3330"/>
    <mergeCell ref="BB3309:BB3330"/>
    <mergeCell ref="BC3309:BC3330"/>
    <mergeCell ref="BD3309:BD3330"/>
    <mergeCell ref="BE3309:BE3330"/>
    <mergeCell ref="BF3309:BF3330"/>
    <mergeCell ref="CB3161:CB3168"/>
    <mergeCell ref="CC3161:CC3175"/>
    <mergeCell ref="BW3169:BW3175"/>
    <mergeCell ref="BX3169:BX3175"/>
    <mergeCell ref="BY3169:BY3175"/>
    <mergeCell ref="BZ3169:BZ3175"/>
    <mergeCell ref="CA3169:CA3175"/>
    <mergeCell ref="CB3169:CB3175"/>
    <mergeCell ref="AB3177:AB3354"/>
    <mergeCell ref="BA3177:BA3198"/>
    <mergeCell ref="BC3177:BC3198"/>
    <mergeCell ref="BD3177:BD3198"/>
    <mergeCell ref="BE3177:BE3198"/>
    <mergeCell ref="BF3177:BF3198"/>
    <mergeCell ref="BA3199:BA3220"/>
    <mergeCell ref="BB3199:BB3220"/>
    <mergeCell ref="BC3199:BC3220"/>
    <mergeCell ref="BD3199:BD3220"/>
    <mergeCell ref="BE3199:BE3220"/>
    <mergeCell ref="BF3199:BF3220"/>
    <mergeCell ref="BA3221:BA3242"/>
    <mergeCell ref="BB3221:BB3242"/>
    <mergeCell ref="BC3221:BC3242"/>
    <mergeCell ref="BD3221:BD3242"/>
    <mergeCell ref="BE3221:BE3242"/>
    <mergeCell ref="BF3221:BF3242"/>
    <mergeCell ref="BA3243:BA3264"/>
    <mergeCell ref="BB3243:BB3264"/>
    <mergeCell ref="BC3243:BC3264"/>
    <mergeCell ref="BD3243:BD3264"/>
    <mergeCell ref="BC3161:BC3168"/>
    <mergeCell ref="BD3161:BD3168"/>
    <mergeCell ref="BE3161:BE3168"/>
    <mergeCell ref="BF3161:BF3168"/>
    <mergeCell ref="BA3169:BA3175"/>
    <mergeCell ref="BB3169:BB3175"/>
    <mergeCell ref="BC3169:BC3175"/>
    <mergeCell ref="BD3169:BD3175"/>
    <mergeCell ref="BE3169:BE3175"/>
    <mergeCell ref="BF3169:BF3175"/>
    <mergeCell ref="BG3161:BG3175"/>
    <mergeCell ref="BV3161:BV3175"/>
    <mergeCell ref="BW3161:BW3168"/>
    <mergeCell ref="BX3161:BX3168"/>
    <mergeCell ref="BY3161:BY3168"/>
    <mergeCell ref="BZ3161:BZ3168"/>
    <mergeCell ref="CA3161:CA3168"/>
    <mergeCell ref="AB3161:AB3175"/>
    <mergeCell ref="AO3161:AO3175"/>
    <mergeCell ref="AZ3161:AZ3175"/>
    <mergeCell ref="BA3161:BA3168"/>
    <mergeCell ref="BB3161:BB3168"/>
    <mergeCell ref="BZ3034:BZ3053"/>
    <mergeCell ref="CA3034:CA3053"/>
    <mergeCell ref="CB3034:CB3053"/>
    <mergeCell ref="CC3034:CC3148"/>
    <mergeCell ref="BW3054:BW3073"/>
    <mergeCell ref="BX3054:BX3073"/>
    <mergeCell ref="BY3054:BY3073"/>
    <mergeCell ref="BZ3054:BZ3073"/>
    <mergeCell ref="CA3054:CA3073"/>
    <mergeCell ref="CB3054:CB3073"/>
    <mergeCell ref="BW3074:BW3093"/>
    <mergeCell ref="BX3074:BX3093"/>
    <mergeCell ref="BY3074:BY3093"/>
    <mergeCell ref="BZ3074:BZ3093"/>
    <mergeCell ref="CA3074:CA3093"/>
    <mergeCell ref="CB3074:CB3093"/>
    <mergeCell ref="BW3094:BW3113"/>
    <mergeCell ref="BX3094:BX3113"/>
    <mergeCell ref="BY3094:BY3113"/>
    <mergeCell ref="BZ3094:BZ3113"/>
    <mergeCell ref="CA3094:CA3113"/>
    <mergeCell ref="CB3094:CB3113"/>
    <mergeCell ref="BW3114:BW3133"/>
    <mergeCell ref="BX3114:BX3133"/>
    <mergeCell ref="BY3114:BY3133"/>
    <mergeCell ref="BZ3114:BZ3133"/>
    <mergeCell ref="CA3114:CA3133"/>
    <mergeCell ref="CB3114:CB3133"/>
    <mergeCell ref="BW3134:BW3148"/>
    <mergeCell ref="BX3134:BX3148"/>
    <mergeCell ref="BY3134:BY3148"/>
    <mergeCell ref="BY3034:BY3053"/>
    <mergeCell ref="BF3094:BF3113"/>
    <mergeCell ref="BA3114:BA3133"/>
    <mergeCell ref="BB3114:BB3133"/>
    <mergeCell ref="BC3114:BC3133"/>
    <mergeCell ref="BD3114:BD3133"/>
    <mergeCell ref="BE3114:BE3133"/>
    <mergeCell ref="BF3114:BF3133"/>
    <mergeCell ref="BA3134:BA3148"/>
    <mergeCell ref="BB3134:BB3148"/>
    <mergeCell ref="BC3134:BC3148"/>
    <mergeCell ref="BD3134:BD3148"/>
    <mergeCell ref="BE3134:BE3148"/>
    <mergeCell ref="BF3134:BF3148"/>
    <mergeCell ref="BG3034:BG3148"/>
    <mergeCell ref="BV3034:BV3148"/>
    <mergeCell ref="BW3034:BW3053"/>
    <mergeCell ref="BX3034:BX3053"/>
    <mergeCell ref="BC3094:BC3113"/>
    <mergeCell ref="BD3094:BD3113"/>
    <mergeCell ref="BE3094:BE3113"/>
    <mergeCell ref="BZ3134:BZ3148"/>
    <mergeCell ref="CA3134:CA3148"/>
    <mergeCell ref="CB3134:CB3148"/>
    <mergeCell ref="AZ3034:AZ3148"/>
    <mergeCell ref="AO3034:AO3148"/>
    <mergeCell ref="AP3034:AP3148"/>
    <mergeCell ref="AQ3034:AQ3148"/>
    <mergeCell ref="AR3034:AR3148"/>
    <mergeCell ref="AS3034:AS3148"/>
    <mergeCell ref="AT3034:AT3148"/>
    <mergeCell ref="AU3034:AU3148"/>
    <mergeCell ref="AV3034:AV3148"/>
    <mergeCell ref="BA3034:BA3053"/>
    <mergeCell ref="BB3034:BB3053"/>
    <mergeCell ref="BC3034:BC3053"/>
    <mergeCell ref="BD3034:BD3053"/>
    <mergeCell ref="BE3034:BE3053"/>
    <mergeCell ref="BF3034:BF3053"/>
    <mergeCell ref="BA3054:BA3073"/>
    <mergeCell ref="BB3054:BB3073"/>
    <mergeCell ref="BC3054:BC3073"/>
    <mergeCell ref="BD3054:BD3073"/>
    <mergeCell ref="BE3054:BE3073"/>
    <mergeCell ref="BF3054:BF3073"/>
    <mergeCell ref="BA3074:BA3093"/>
    <mergeCell ref="BB3074:BB3093"/>
    <mergeCell ref="BC3074:BC3093"/>
    <mergeCell ref="BD3074:BD3093"/>
    <mergeCell ref="BE3074:BE3093"/>
    <mergeCell ref="BF3074:BF3093"/>
    <mergeCell ref="BA3094:BA3113"/>
    <mergeCell ref="BB3094:BB3113"/>
    <mergeCell ref="BV3013:BV3033"/>
    <mergeCell ref="BW3013:BW3022"/>
    <mergeCell ref="BX3013:BX3022"/>
    <mergeCell ref="BY3013:BY3022"/>
    <mergeCell ref="BZ3013:BZ3022"/>
    <mergeCell ref="CA3013:CA3022"/>
    <mergeCell ref="CB3013:CB3022"/>
    <mergeCell ref="CC3013:CC3033"/>
    <mergeCell ref="BW3023:BW3033"/>
    <mergeCell ref="BX3023:BX3033"/>
    <mergeCell ref="BY3023:BY3033"/>
    <mergeCell ref="BZ3023:BZ3033"/>
    <mergeCell ref="CA3023:CA3033"/>
    <mergeCell ref="CB3023:CB3033"/>
    <mergeCell ref="AB3149:AB3158"/>
    <mergeCell ref="AZ3149:AZ3158"/>
    <mergeCell ref="BA3149:BA3158"/>
    <mergeCell ref="BB3149:BB3158"/>
    <mergeCell ref="BC3149:BC3158"/>
    <mergeCell ref="BD3149:BD3158"/>
    <mergeCell ref="BE3149:BE3158"/>
    <mergeCell ref="BF3149:BF3158"/>
    <mergeCell ref="BG3149:BG3158"/>
    <mergeCell ref="BV3149:BV3158"/>
    <mergeCell ref="BW3149:BW3158"/>
    <mergeCell ref="BX3149:BX3158"/>
    <mergeCell ref="BY3149:BY3158"/>
    <mergeCell ref="BZ3149:BZ3158"/>
    <mergeCell ref="CA3149:CA3158"/>
    <mergeCell ref="CB3149:CB3158"/>
    <mergeCell ref="CC3149:CC3158"/>
    <mergeCell ref="AB3034:AB3148"/>
    <mergeCell ref="AB3013:AB3033"/>
    <mergeCell ref="AZ3013:AZ3033"/>
    <mergeCell ref="BA3013:BA3022"/>
    <mergeCell ref="BA3023:BA3033"/>
    <mergeCell ref="BB3013:BB3022"/>
    <mergeCell ref="BC3013:BC3022"/>
    <mergeCell ref="BD3013:BD3022"/>
    <mergeCell ref="BE3013:BE3022"/>
    <mergeCell ref="BF3013:BF3022"/>
    <mergeCell ref="BB3023:BB3033"/>
    <mergeCell ref="BC3023:BC3033"/>
    <mergeCell ref="BD3023:BD3033"/>
    <mergeCell ref="BE3023:BE3033"/>
    <mergeCell ref="BF3023:BF3033"/>
    <mergeCell ref="BG3013:BG3033"/>
    <mergeCell ref="CC3003:CC3006"/>
    <mergeCell ref="AB3008:AB3012"/>
    <mergeCell ref="AZ3008:AZ3012"/>
    <mergeCell ref="BA3008:BA3012"/>
    <mergeCell ref="BB3008:BB3012"/>
    <mergeCell ref="BC3008:BC3012"/>
    <mergeCell ref="BD3008:BD3012"/>
    <mergeCell ref="BE3008:BE3012"/>
    <mergeCell ref="BF3008:BF3012"/>
    <mergeCell ref="BG3008:BG3012"/>
    <mergeCell ref="BV3008:BV3012"/>
    <mergeCell ref="BW3008:BW3012"/>
    <mergeCell ref="BX3008:BX3012"/>
    <mergeCell ref="BY3008:BY3012"/>
    <mergeCell ref="BZ3008:BZ3012"/>
    <mergeCell ref="CA3008:CA3012"/>
    <mergeCell ref="CB3008:CB3012"/>
    <mergeCell ref="CC3008:CC3012"/>
    <mergeCell ref="AB3003:AB3006"/>
    <mergeCell ref="AZ3003:AZ3006"/>
    <mergeCell ref="BA3003:BA3006"/>
    <mergeCell ref="BB3003:BB3006"/>
    <mergeCell ref="BC3003:BC3006"/>
    <mergeCell ref="BD3003:BD3006"/>
    <mergeCell ref="BE3003:BE3006"/>
    <mergeCell ref="BF3003:BF3006"/>
    <mergeCell ref="BG3003:BG3006"/>
    <mergeCell ref="BV3003:BV3006"/>
    <mergeCell ref="BW3003:BW3006"/>
    <mergeCell ref="BX3003:BX3006"/>
    <mergeCell ref="BY3003:BY3006"/>
    <mergeCell ref="BZ3003:BZ3006"/>
    <mergeCell ref="CA3003:CA3006"/>
    <mergeCell ref="CB3003:CB3006"/>
    <mergeCell ref="CC2994:CC2997"/>
    <mergeCell ref="AB2999:AB3002"/>
    <mergeCell ref="AZ2999:AZ3002"/>
    <mergeCell ref="BA2999:BA3002"/>
    <mergeCell ref="BB2999:BB3002"/>
    <mergeCell ref="BC2999:BC3002"/>
    <mergeCell ref="BD2999:BD3002"/>
    <mergeCell ref="BE2999:BE3002"/>
    <mergeCell ref="BF2999:BF3002"/>
    <mergeCell ref="BG2999:BG3002"/>
    <mergeCell ref="BV2999:BV3002"/>
    <mergeCell ref="BW2999:BW3002"/>
    <mergeCell ref="BX2999:BX3002"/>
    <mergeCell ref="BY2999:BY3002"/>
    <mergeCell ref="BZ2999:BZ3002"/>
    <mergeCell ref="CA2999:CA3002"/>
    <mergeCell ref="CB2999:CB3002"/>
    <mergeCell ref="CC2999:CC3002"/>
    <mergeCell ref="BZ2980:BZ2986"/>
    <mergeCell ref="CA2980:CA2986"/>
    <mergeCell ref="CB2980:CB2986"/>
    <mergeCell ref="BW2987:BW2993"/>
    <mergeCell ref="BX2987:BX2993"/>
    <mergeCell ref="BY2987:BY2993"/>
    <mergeCell ref="BZ2987:BZ2993"/>
    <mergeCell ref="CA2987:CA2993"/>
    <mergeCell ref="CB2987:CB2993"/>
    <mergeCell ref="AB2994:AB2997"/>
    <mergeCell ref="AZ2994:AZ2997"/>
    <mergeCell ref="BA2994:BA2997"/>
    <mergeCell ref="BB2994:BB2997"/>
    <mergeCell ref="BC2994:BC2997"/>
    <mergeCell ref="BD2994:BD2997"/>
    <mergeCell ref="BE2994:BE2997"/>
    <mergeCell ref="BF2994:BF2997"/>
    <mergeCell ref="BG2994:BG2997"/>
    <mergeCell ref="BV2994:BV2997"/>
    <mergeCell ref="BW2994:BW2997"/>
    <mergeCell ref="BX2994:BX2997"/>
    <mergeCell ref="BY2994:BY2997"/>
    <mergeCell ref="BZ2994:BZ2997"/>
    <mergeCell ref="CA2994:CA2997"/>
    <mergeCell ref="CB2994:CB2997"/>
    <mergeCell ref="AB2980:AB2993"/>
    <mergeCell ref="AZ2980:AZ2993"/>
    <mergeCell ref="BG2980:BG2993"/>
    <mergeCell ref="BV2980:BV2993"/>
    <mergeCell ref="CC2980:CC2993"/>
    <mergeCell ref="BA2980:BA2986"/>
    <mergeCell ref="BB2980:BB2986"/>
    <mergeCell ref="BC2980:BC2986"/>
    <mergeCell ref="BD2980:BD2986"/>
    <mergeCell ref="BE2980:BE2986"/>
    <mergeCell ref="BF2980:BF2986"/>
    <mergeCell ref="BA2987:BA2993"/>
    <mergeCell ref="BB2987:BB2993"/>
    <mergeCell ref="BC2987:BC2993"/>
    <mergeCell ref="BD2987:BD2993"/>
    <mergeCell ref="BE2987:BE2993"/>
    <mergeCell ref="BF2987:BF2993"/>
    <mergeCell ref="BW2980:BW2986"/>
    <mergeCell ref="BX2980:BX2986"/>
    <mergeCell ref="BY2980:BY2986"/>
    <mergeCell ref="AB2971:AB2979"/>
    <mergeCell ref="AZ2971:AZ2979"/>
    <mergeCell ref="BA2971:BA2979"/>
    <mergeCell ref="BB2971:BB2979"/>
    <mergeCell ref="BC2971:BC2979"/>
    <mergeCell ref="BD2971:BD2979"/>
    <mergeCell ref="BE2971:BE2979"/>
    <mergeCell ref="BF2971:BF2979"/>
    <mergeCell ref="BG2971:BG2979"/>
    <mergeCell ref="BV2971:BV2979"/>
    <mergeCell ref="BW2971:BW2979"/>
    <mergeCell ref="BX2971:BX2979"/>
    <mergeCell ref="BY2971:BY2979"/>
    <mergeCell ref="BZ2971:BZ2979"/>
    <mergeCell ref="CA2971:CA2979"/>
    <mergeCell ref="CB2971:CB2979"/>
    <mergeCell ref="BX2770:BX2789"/>
    <mergeCell ref="BY2770:BY2789"/>
    <mergeCell ref="BZ2770:BZ2789"/>
    <mergeCell ref="CA2770:CA2789"/>
    <mergeCell ref="CB2770:CB2789"/>
    <mergeCell ref="CC2770:CC2954"/>
    <mergeCell ref="CC2971:CC2979"/>
    <mergeCell ref="AB2956:AB2970"/>
    <mergeCell ref="AZ2956:AZ2970"/>
    <mergeCell ref="BA2956:BA2970"/>
    <mergeCell ref="BB2956:BB2970"/>
    <mergeCell ref="BC2956:BC2970"/>
    <mergeCell ref="BD2956:BD2970"/>
    <mergeCell ref="BE2956:BE2970"/>
    <mergeCell ref="BF2956:BF2970"/>
    <mergeCell ref="BG2956:BG2970"/>
    <mergeCell ref="BV2956:BV2970"/>
    <mergeCell ref="BW2956:BW2970"/>
    <mergeCell ref="BX2956:BX2970"/>
    <mergeCell ref="BY2956:BY2970"/>
    <mergeCell ref="BZ2956:BZ2970"/>
    <mergeCell ref="CA2956:CA2970"/>
    <mergeCell ref="CB2956:CB2970"/>
    <mergeCell ref="BY2870:BY2889"/>
    <mergeCell ref="BZ2870:BZ2889"/>
    <mergeCell ref="CA2870:CA2889"/>
    <mergeCell ref="CB2870:CB2889"/>
    <mergeCell ref="BW2890:BW2909"/>
    <mergeCell ref="BX2890:BX2909"/>
    <mergeCell ref="BY2890:BY2909"/>
    <mergeCell ref="BZ2890:BZ2909"/>
    <mergeCell ref="CA2890:CA2909"/>
    <mergeCell ref="CB2890:CB2909"/>
    <mergeCell ref="CC2956:CC2970"/>
    <mergeCell ref="BW2910:BW2929"/>
    <mergeCell ref="BX2910:BX2929"/>
    <mergeCell ref="BY2910:BY2929"/>
    <mergeCell ref="BZ2910:BZ2929"/>
    <mergeCell ref="CA2910:CA2929"/>
    <mergeCell ref="CB2910:CB2929"/>
    <mergeCell ref="BW2930:BW2954"/>
    <mergeCell ref="BX2930:BX2954"/>
    <mergeCell ref="BY2930:BY2954"/>
    <mergeCell ref="BZ2930:BZ2954"/>
    <mergeCell ref="CA2930:CA2954"/>
    <mergeCell ref="CB2930:CB2954"/>
    <mergeCell ref="CB2850:CB2869"/>
    <mergeCell ref="BW2870:BW2889"/>
    <mergeCell ref="BX2870:BX2889"/>
    <mergeCell ref="BY2850:BY2869"/>
    <mergeCell ref="BZ2850:BZ2869"/>
    <mergeCell ref="CA2850:CA2869"/>
    <mergeCell ref="BW2790:BW2809"/>
    <mergeCell ref="BX2790:BX2809"/>
    <mergeCell ref="BY2790:BY2809"/>
    <mergeCell ref="BZ2790:BZ2809"/>
    <mergeCell ref="CA2790:CA2809"/>
    <mergeCell ref="CB2790:CB2809"/>
    <mergeCell ref="BW2810:BW2829"/>
    <mergeCell ref="BX2810:BX2829"/>
    <mergeCell ref="BY2810:BY2829"/>
    <mergeCell ref="BZ2810:BZ2829"/>
    <mergeCell ref="CA2810:CA2829"/>
    <mergeCell ref="CB2810:CB2829"/>
    <mergeCell ref="BW2830:BW2849"/>
    <mergeCell ref="BX2830:BX2849"/>
    <mergeCell ref="BY2830:BY2849"/>
    <mergeCell ref="BZ2830:BZ2849"/>
    <mergeCell ref="CA2830:CA2849"/>
    <mergeCell ref="CB2830:CB2849"/>
    <mergeCell ref="BE2870:BE2889"/>
    <mergeCell ref="BF2870:BF2889"/>
    <mergeCell ref="BA2890:BA2909"/>
    <mergeCell ref="BW2770:BW2789"/>
    <mergeCell ref="BX2748:BX2758"/>
    <mergeCell ref="BY2748:BY2758"/>
    <mergeCell ref="BZ2748:BZ2758"/>
    <mergeCell ref="CA2748:CA2758"/>
    <mergeCell ref="CB2748:CB2758"/>
    <mergeCell ref="BZ2759:BZ2769"/>
    <mergeCell ref="CA2759:CA2769"/>
    <mergeCell ref="CB2759:CB2769"/>
    <mergeCell ref="CC2748:CC2769"/>
    <mergeCell ref="AZ2770:AZ2954"/>
    <mergeCell ref="BA2770:BA2789"/>
    <mergeCell ref="BB2770:BB2789"/>
    <mergeCell ref="BC2770:BC2789"/>
    <mergeCell ref="BD2770:BD2789"/>
    <mergeCell ref="BE2770:BE2789"/>
    <mergeCell ref="BF2770:BF2789"/>
    <mergeCell ref="BA2790:BA2809"/>
    <mergeCell ref="BB2790:BB2809"/>
    <mergeCell ref="BC2790:BC2809"/>
    <mergeCell ref="BD2790:BD2809"/>
    <mergeCell ref="BE2790:BE2809"/>
    <mergeCell ref="BF2790:BF2809"/>
    <mergeCell ref="BA2810:BA2829"/>
    <mergeCell ref="BB2810:BB2829"/>
    <mergeCell ref="BC2810:BC2829"/>
    <mergeCell ref="BD2810:BD2829"/>
    <mergeCell ref="BW2850:BW2869"/>
    <mergeCell ref="BX2850:BX2869"/>
    <mergeCell ref="BD2890:BD2909"/>
    <mergeCell ref="BE2890:BE2909"/>
    <mergeCell ref="BF2890:BF2909"/>
    <mergeCell ref="BB2301:BB2302"/>
    <mergeCell ref="BC2301:BC2302"/>
    <mergeCell ref="BD2301:BD2302"/>
    <mergeCell ref="BB2700:BB2719"/>
    <mergeCell ref="BC2700:BC2719"/>
    <mergeCell ref="AB2770:AB2954"/>
    <mergeCell ref="AB2748:AB2769"/>
    <mergeCell ref="AZ2748:AZ2769"/>
    <mergeCell ref="BA2748:BA2758"/>
    <mergeCell ref="BB2748:BB2758"/>
    <mergeCell ref="BC2748:BC2758"/>
    <mergeCell ref="BD2748:BD2758"/>
    <mergeCell ref="BE2748:BE2758"/>
    <mergeCell ref="BF2748:BF2758"/>
    <mergeCell ref="BA2759:BA2769"/>
    <mergeCell ref="BB2759:BB2769"/>
    <mergeCell ref="BC2759:BC2769"/>
    <mergeCell ref="BD2759:BD2769"/>
    <mergeCell ref="BE2759:BE2769"/>
    <mergeCell ref="BF2759:BF2769"/>
    <mergeCell ref="BC2930:BC2954"/>
    <mergeCell ref="BD2930:BD2954"/>
    <mergeCell ref="BE2930:BE2954"/>
    <mergeCell ref="BF2930:BF2954"/>
    <mergeCell ref="BA2930:BA2954"/>
    <mergeCell ref="BB2930:BB2954"/>
    <mergeCell ref="BB2870:BB2889"/>
    <mergeCell ref="BC2870:BC2889"/>
    <mergeCell ref="BD2870:BD2889"/>
    <mergeCell ref="BE2301:BE2302"/>
    <mergeCell ref="BF2301:BF2302"/>
    <mergeCell ref="BG2301:BG2302"/>
    <mergeCell ref="BU2301:BU2302"/>
    <mergeCell ref="BV2301:BV2302"/>
    <mergeCell ref="BG2748:BG2769"/>
    <mergeCell ref="BV2748:BV2769"/>
    <mergeCell ref="BA2910:BA2929"/>
    <mergeCell ref="BB2910:BB2929"/>
    <mergeCell ref="BC2910:BC2929"/>
    <mergeCell ref="BD2910:BD2929"/>
    <mergeCell ref="BE2910:BE2929"/>
    <mergeCell ref="BF2910:BF2929"/>
    <mergeCell ref="BE2830:BE2849"/>
    <mergeCell ref="BF2830:BF2849"/>
    <mergeCell ref="BA2850:BA2869"/>
    <mergeCell ref="BB2850:BB2869"/>
    <mergeCell ref="BC2850:BC2869"/>
    <mergeCell ref="BD2850:BD2869"/>
    <mergeCell ref="BE2850:BE2869"/>
    <mergeCell ref="BF2850:BF2869"/>
    <mergeCell ref="BA2870:BA2889"/>
    <mergeCell ref="BE2810:BE2829"/>
    <mergeCell ref="BF2810:BF2829"/>
    <mergeCell ref="BA2830:BA2849"/>
    <mergeCell ref="BB2830:BB2849"/>
    <mergeCell ref="BC2830:BC2849"/>
    <mergeCell ref="BD2830:BD2849"/>
    <mergeCell ref="BV2770:BV2954"/>
    <mergeCell ref="BG2770:BG2954"/>
    <mergeCell ref="BB2890:BB2909"/>
    <mergeCell ref="BC2890:BC2909"/>
    <mergeCell ref="BU2078:BU2300"/>
    <mergeCell ref="BW2078:BW2092"/>
    <mergeCell ref="CA2078:CA2092"/>
    <mergeCell ref="CB2078:CB2092"/>
    <mergeCell ref="BW2093:BW2107"/>
    <mergeCell ref="BW2759:BW2769"/>
    <mergeCell ref="BX2759:BX2769"/>
    <mergeCell ref="BY2759:BY2769"/>
    <mergeCell ref="BW2748:BW2758"/>
    <mergeCell ref="BG4319:BG4321"/>
    <mergeCell ref="CC1372:CC1378"/>
    <mergeCell ref="AY1372:AY1378"/>
    <mergeCell ref="AZ1372:AZ1378"/>
    <mergeCell ref="BA1372:BA1378"/>
    <mergeCell ref="BB1372:BB1378"/>
    <mergeCell ref="BC1372:BC1378"/>
    <mergeCell ref="BD1372:BD1378"/>
    <mergeCell ref="BE1372:BE1378"/>
    <mergeCell ref="BF1372:BF1378"/>
    <mergeCell ref="BG1372:BG1378"/>
    <mergeCell ref="BU1372:BU1378"/>
    <mergeCell ref="BV1372:BV1378"/>
    <mergeCell ref="BW1372:BW1378"/>
    <mergeCell ref="BX1372:BX1378"/>
    <mergeCell ref="BY1372:BY1378"/>
    <mergeCell ref="BZ1372:BZ1378"/>
    <mergeCell ref="CA1372:CA1378"/>
    <mergeCell ref="CB1372:CB1378"/>
    <mergeCell ref="CC2301:CC2302"/>
    <mergeCell ref="AY2301:AY2302"/>
    <mergeCell ref="AZ2301:AZ2302"/>
    <mergeCell ref="BA2301:BA2302"/>
    <mergeCell ref="CB2183:CB2197"/>
    <mergeCell ref="BW2198:BW2212"/>
    <mergeCell ref="BX2198:BX2212"/>
    <mergeCell ref="BY2198:BY2212"/>
    <mergeCell ref="BZ2198:BZ2212"/>
    <mergeCell ref="BY2213:BY2272"/>
    <mergeCell ref="BZ2213:BZ2272"/>
    <mergeCell ref="CA2198:CA2212"/>
    <mergeCell ref="CB2198:CB2212"/>
    <mergeCell ref="BG2287:BG2300"/>
    <mergeCell ref="AZ2078:AZ2286"/>
    <mergeCell ref="BG2078:BG2286"/>
    <mergeCell ref="BV2078:BV2286"/>
    <mergeCell ref="CC2078:CC2286"/>
    <mergeCell ref="BW2273:BW2286"/>
    <mergeCell ref="BX2273:BX2286"/>
    <mergeCell ref="BY2273:BY2286"/>
    <mergeCell ref="BZ2273:BZ2286"/>
    <mergeCell ref="CA2273:CA2286"/>
    <mergeCell ref="CB2273:CB2286"/>
    <mergeCell ref="BV2287:BV2300"/>
    <mergeCell ref="BW2287:BW2300"/>
    <mergeCell ref="BX2287:BX2300"/>
    <mergeCell ref="BY2287:BY2300"/>
    <mergeCell ref="BZ2287:BZ2300"/>
    <mergeCell ref="CA2287:CA2300"/>
    <mergeCell ref="CB2287:CB2300"/>
    <mergeCell ref="CC2287:CC2300"/>
    <mergeCell ref="BW2213:BW2272"/>
    <mergeCell ref="CA2213:CA2272"/>
    <mergeCell ref="CB2213:CB2272"/>
    <mergeCell ref="BW2153:BW2167"/>
    <mergeCell ref="BY2093:BY2107"/>
    <mergeCell ref="BZ2093:BZ2107"/>
    <mergeCell ref="CA2093:CA2107"/>
    <mergeCell ref="CB2093:CB2107"/>
    <mergeCell ref="BW2108:BW2137"/>
    <mergeCell ref="BX2108:BX2137"/>
    <mergeCell ref="BY2108:BY2137"/>
    <mergeCell ref="BZ2108:BZ2137"/>
    <mergeCell ref="CA2108:CA2137"/>
    <mergeCell ref="CB2108:CB2137"/>
    <mergeCell ref="BW2138:BW2152"/>
    <mergeCell ref="BX2138:BX2152"/>
    <mergeCell ref="BY2138:BY2152"/>
    <mergeCell ref="BZ2138:BZ2152"/>
    <mergeCell ref="CA2138:CA2152"/>
    <mergeCell ref="CB2138:CB2152"/>
    <mergeCell ref="BZ2301:BZ2302"/>
    <mergeCell ref="CA2301:CA2302"/>
    <mergeCell ref="CB2301:CB2302"/>
    <mergeCell ref="CA2153:CA2167"/>
    <mergeCell ref="CB2153:CB2167"/>
    <mergeCell ref="BW2168:BW2182"/>
    <mergeCell ref="BX2168:BX2182"/>
    <mergeCell ref="BY2168:BY2182"/>
    <mergeCell ref="BZ2168:BZ2182"/>
    <mergeCell ref="CA2168:CA2182"/>
    <mergeCell ref="CB2168:CB2182"/>
    <mergeCell ref="BW2183:BW2197"/>
    <mergeCell ref="BX2183:BX2197"/>
    <mergeCell ref="BY2183:BY2197"/>
    <mergeCell ref="BZ2183:BZ2197"/>
    <mergeCell ref="CA2183:CA2197"/>
    <mergeCell ref="BD2198:BD2212"/>
    <mergeCell ref="BE2213:BE2272"/>
    <mergeCell ref="BW2301:BW2302"/>
    <mergeCell ref="BD2273:BD2286"/>
    <mergeCell ref="BE2273:BE2286"/>
    <mergeCell ref="BF2273:BF2286"/>
    <mergeCell ref="BA2287:BA2300"/>
    <mergeCell ref="BB2287:BB2300"/>
    <mergeCell ref="BC2287:BC2300"/>
    <mergeCell ref="BD2287:BD2300"/>
    <mergeCell ref="BE2287:BE2300"/>
    <mergeCell ref="BF2078:BF2092"/>
    <mergeCell ref="BA2093:BA2107"/>
    <mergeCell ref="BB2093:BB2107"/>
    <mergeCell ref="BC2093:BC2107"/>
    <mergeCell ref="BF2287:BF2300"/>
    <mergeCell ref="BX2213:BX2272"/>
    <mergeCell ref="BX2153:BX2167"/>
    <mergeCell ref="BA2213:BA2272"/>
    <mergeCell ref="BA2138:BA2152"/>
    <mergeCell ref="BB2138:BB2152"/>
    <mergeCell ref="BC2138:BC2152"/>
    <mergeCell ref="BD2138:BD2152"/>
    <mergeCell ref="BE2138:BE2152"/>
    <mergeCell ref="BF2138:BF2152"/>
    <mergeCell ref="BA2153:BA2167"/>
    <mergeCell ref="BB2153:BB2167"/>
    <mergeCell ref="BX2093:BX2107"/>
    <mergeCell ref="BB2213:BB2272"/>
    <mergeCell ref="BC2213:BC2272"/>
    <mergeCell ref="BD2213:BD2272"/>
    <mergeCell ref="BF2183:BF2197"/>
    <mergeCell ref="BY2301:BY2302"/>
    <mergeCell ref="BD2168:BD2182"/>
    <mergeCell ref="BF2213:BF2272"/>
    <mergeCell ref="BA2183:BA2197"/>
    <mergeCell ref="BB2183:BB2197"/>
    <mergeCell ref="BC2183:BC2197"/>
    <mergeCell ref="BD2183:BD2197"/>
    <mergeCell ref="BE2183:BE2197"/>
    <mergeCell ref="AY2078:AY2300"/>
    <mergeCell ref="BA2023:BA2043"/>
    <mergeCell ref="BB2023:BB2043"/>
    <mergeCell ref="BC2023:BC2043"/>
    <mergeCell ref="BD2023:BD2043"/>
    <mergeCell ref="BE2023:BE2043"/>
    <mergeCell ref="BF2023:BF2043"/>
    <mergeCell ref="BA2044:BA2064"/>
    <mergeCell ref="BB2044:BB2064"/>
    <mergeCell ref="BC2044:BC2064"/>
    <mergeCell ref="BD2044:BD2064"/>
    <mergeCell ref="BE2044:BE2064"/>
    <mergeCell ref="BF2044:BF2064"/>
    <mergeCell ref="BF2065:BF2077"/>
    <mergeCell ref="BA2065:BA2077"/>
    <mergeCell ref="BB2065:BB2077"/>
    <mergeCell ref="BC2065:BC2077"/>
    <mergeCell ref="BD2065:BD2077"/>
    <mergeCell ref="BE2065:BE2077"/>
    <mergeCell ref="BA2078:BA2092"/>
    <mergeCell ref="BB2198:BB2212"/>
    <mergeCell ref="BC2198:BC2212"/>
    <mergeCell ref="BX2078:BX2092"/>
    <mergeCell ref="BY2078:BY2092"/>
    <mergeCell ref="BF2198:BF2212"/>
    <mergeCell ref="AZ2287:AZ2300"/>
    <mergeCell ref="BX2065:BX2077"/>
    <mergeCell ref="BY2065:BY2077"/>
    <mergeCell ref="BZ2065:BZ2077"/>
    <mergeCell ref="BB2078:BB2092"/>
    <mergeCell ref="BC2078:BC2092"/>
    <mergeCell ref="BD2078:BD2092"/>
    <mergeCell ref="BE2078:BE2092"/>
    <mergeCell ref="BA2273:BA2286"/>
    <mergeCell ref="BB2273:BB2286"/>
    <mergeCell ref="BC2273:BC2286"/>
    <mergeCell ref="AN1855:AN2077"/>
    <mergeCell ref="AO1855:AO2077"/>
    <mergeCell ref="AP1855:AP2077"/>
    <mergeCell ref="AQ1855:AQ2077"/>
    <mergeCell ref="AR1855:AR2077"/>
    <mergeCell ref="AS1855:AS2077"/>
    <mergeCell ref="AT1855:AT2077"/>
    <mergeCell ref="AU1855:AU2077"/>
    <mergeCell ref="AV1855:AV2077"/>
    <mergeCell ref="AY1855:AY2077"/>
    <mergeCell ref="AZ1855:AZ2077"/>
    <mergeCell ref="BA2108:BA2137"/>
    <mergeCell ref="BB2108:BB2137"/>
    <mergeCell ref="BC2108:BC2137"/>
    <mergeCell ref="BD2108:BD2137"/>
    <mergeCell ref="BE2108:BE2137"/>
    <mergeCell ref="AV2078:AV2300"/>
    <mergeCell ref="BD2153:BD2167"/>
    <mergeCell ref="BE2153:BE2167"/>
    <mergeCell ref="BC2153:BC2167"/>
    <mergeCell ref="BA2198:BA2212"/>
    <mergeCell ref="BC2168:BC2182"/>
    <mergeCell ref="CA1574:CA1594"/>
    <mergeCell ref="CB1574:CB1594"/>
    <mergeCell ref="BD1595:BD1617"/>
    <mergeCell ref="BE1595:BE1617"/>
    <mergeCell ref="BF1595:BF1617"/>
    <mergeCell ref="BA1574:BA1594"/>
    <mergeCell ref="BB1574:BB1594"/>
    <mergeCell ref="BC1574:BC1594"/>
    <mergeCell ref="BD1574:BD1594"/>
    <mergeCell ref="BC1876:BC1896"/>
    <mergeCell ref="BD1876:BD1896"/>
    <mergeCell ref="BE1876:BE1896"/>
    <mergeCell ref="BA1897:BA1917"/>
    <mergeCell ref="BB1897:BB1917"/>
    <mergeCell ref="BC1897:BC1917"/>
    <mergeCell ref="BD1796:BD1815"/>
    <mergeCell ref="BE1796:BE1815"/>
    <mergeCell ref="BF1796:BF1815"/>
    <mergeCell ref="BB1756:BB1775"/>
    <mergeCell ref="BC1756:BC1775"/>
    <mergeCell ref="BD1756:BD1775"/>
    <mergeCell ref="BE1756:BE1775"/>
    <mergeCell ref="BF1756:BF1775"/>
    <mergeCell ref="BA1776:BA1795"/>
    <mergeCell ref="BB1776:BB1795"/>
    <mergeCell ref="BC1776:BC1795"/>
    <mergeCell ref="BD1776:BD1795"/>
    <mergeCell ref="BE1776:BE1795"/>
    <mergeCell ref="BF1776:BF1795"/>
    <mergeCell ref="BE2198:BE2212"/>
    <mergeCell ref="BA2168:BA2182"/>
    <mergeCell ref="BB2168:BB2182"/>
    <mergeCell ref="BW1595:BW1617"/>
    <mergeCell ref="BX1595:BX1617"/>
    <mergeCell ref="BY1595:BY1617"/>
    <mergeCell ref="BZ1595:BZ1617"/>
    <mergeCell ref="CA1595:CA1617"/>
    <mergeCell ref="CB1595:CB1617"/>
    <mergeCell ref="BD2093:BD2107"/>
    <mergeCell ref="BE2093:BE2107"/>
    <mergeCell ref="BE2168:BE2182"/>
    <mergeCell ref="BF2168:BF2182"/>
    <mergeCell ref="BF2093:BF2107"/>
    <mergeCell ref="BX1855:BX1875"/>
    <mergeCell ref="BY1855:BY1875"/>
    <mergeCell ref="BZ1855:BZ1875"/>
    <mergeCell ref="CA1855:CA1875"/>
    <mergeCell ref="CB1855:CB1875"/>
    <mergeCell ref="BX1981:BX2001"/>
    <mergeCell ref="BY1981:BY2001"/>
    <mergeCell ref="BZ1981:BZ2001"/>
    <mergeCell ref="CA1981:CA2001"/>
    <mergeCell ref="CB1981:CB2001"/>
    <mergeCell ref="BW2002:BW2022"/>
    <mergeCell ref="BX2002:BX2022"/>
    <mergeCell ref="BY2002:BY2022"/>
    <mergeCell ref="BZ2002:BZ2022"/>
    <mergeCell ref="CA2002:CA2022"/>
    <mergeCell ref="BF2153:BF2167"/>
    <mergeCell ref="BZ2078:BZ2092"/>
    <mergeCell ref="BY2153:BY2167"/>
    <mergeCell ref="BZ2153:BZ2167"/>
    <mergeCell ref="BE1678:BE1697"/>
    <mergeCell ref="BF1678:BF1697"/>
    <mergeCell ref="BA1816:BA1835"/>
    <mergeCell ref="BB1816:BB1835"/>
    <mergeCell ref="BE1718:BE1735"/>
    <mergeCell ref="BD1816:BD1835"/>
    <mergeCell ref="BE1816:BE1835"/>
    <mergeCell ref="AZ1406:AZ1617"/>
    <mergeCell ref="AY1406:AY1617"/>
    <mergeCell ref="BA1595:BA1617"/>
    <mergeCell ref="BB1595:BB1617"/>
    <mergeCell ref="BC1595:BC1617"/>
    <mergeCell ref="BX1532:BX1552"/>
    <mergeCell ref="BY1532:BY1552"/>
    <mergeCell ref="BZ1532:BZ1552"/>
    <mergeCell ref="CA1532:CA1552"/>
    <mergeCell ref="CB1532:CB1552"/>
    <mergeCell ref="BW1553:BW1573"/>
    <mergeCell ref="BX1553:BX1573"/>
    <mergeCell ref="BY1553:BY1573"/>
    <mergeCell ref="BZ1553:BZ1573"/>
    <mergeCell ref="CA1553:CA1573"/>
    <mergeCell ref="CB1553:CB1573"/>
    <mergeCell ref="BW1574:BW1594"/>
    <mergeCell ref="CA1469:CA1489"/>
    <mergeCell ref="CB1469:CB1489"/>
    <mergeCell ref="BW1490:BW1510"/>
    <mergeCell ref="BF1448:BF1468"/>
    <mergeCell ref="BA1469:BA1489"/>
    <mergeCell ref="BB1469:BB1489"/>
    <mergeCell ref="BC1469:BC1489"/>
    <mergeCell ref="BD1469:BD1489"/>
    <mergeCell ref="BC1384:BC1391"/>
    <mergeCell ref="BD1384:BD1391"/>
    <mergeCell ref="BE1384:BE1391"/>
    <mergeCell ref="BF1384:BF1391"/>
    <mergeCell ref="BG1379:BG1381"/>
    <mergeCell ref="BG1382:BG1383"/>
    <mergeCell ref="BA1448:BA1468"/>
    <mergeCell ref="CB2002:CB2022"/>
    <mergeCell ref="BX2023:BX2043"/>
    <mergeCell ref="BY2023:BY2043"/>
    <mergeCell ref="CA1490:CA1510"/>
    <mergeCell ref="CB1490:CB1510"/>
    <mergeCell ref="BW1511:BW1531"/>
    <mergeCell ref="BX1511:BX1531"/>
    <mergeCell ref="BY1511:BY1531"/>
    <mergeCell ref="BZ1511:BZ1531"/>
    <mergeCell ref="CA1511:CA1531"/>
    <mergeCell ref="CB1511:CB1531"/>
    <mergeCell ref="BW1532:BW1552"/>
    <mergeCell ref="BA1876:BA1896"/>
    <mergeCell ref="BB1876:BB1896"/>
    <mergeCell ref="BG1406:BG1617"/>
    <mergeCell ref="BA1796:BA1815"/>
    <mergeCell ref="BB1796:BB1815"/>
    <mergeCell ref="BD1718:BD1735"/>
    <mergeCell ref="BF1960:BF1980"/>
    <mergeCell ref="BA1981:BA2001"/>
    <mergeCell ref="BB1981:BB2001"/>
    <mergeCell ref="BC1981:BC2001"/>
    <mergeCell ref="BD1981:BD2001"/>
    <mergeCell ref="BA1756:BA1775"/>
    <mergeCell ref="BC1796:BC1815"/>
    <mergeCell ref="BE1490:BE1510"/>
    <mergeCell ref="BF1490:BF1510"/>
    <mergeCell ref="BA1511:BA1531"/>
    <mergeCell ref="BB1511:BB1531"/>
    <mergeCell ref="BC1511:BC1531"/>
    <mergeCell ref="BD1511:BD1531"/>
    <mergeCell ref="BE1511:BE1531"/>
    <mergeCell ref="BF1511:BF1531"/>
    <mergeCell ref="BW1427:BW1447"/>
    <mergeCell ref="BX1427:BX1447"/>
    <mergeCell ref="BY1427:BY1447"/>
    <mergeCell ref="BZ1427:BZ1447"/>
    <mergeCell ref="BW1448:BW1468"/>
    <mergeCell ref="BX1448:BX1468"/>
    <mergeCell ref="BY1448:BY1468"/>
    <mergeCell ref="BZ1448:BZ1468"/>
    <mergeCell ref="BW1469:BW1489"/>
    <mergeCell ref="BE1469:BE1489"/>
    <mergeCell ref="BF1469:BF1489"/>
    <mergeCell ref="BB1448:BB1468"/>
    <mergeCell ref="CA1346:CA1365"/>
    <mergeCell ref="BE1574:BE1594"/>
    <mergeCell ref="BF1574:BF1594"/>
    <mergeCell ref="BA1532:BA1552"/>
    <mergeCell ref="BB1532:BB1552"/>
    <mergeCell ref="BC1532:BC1552"/>
    <mergeCell ref="BD1532:BD1552"/>
    <mergeCell ref="BE1532:BE1552"/>
    <mergeCell ref="BF1532:BF1552"/>
    <mergeCell ref="BA1553:BA1573"/>
    <mergeCell ref="BB1553:BB1573"/>
    <mergeCell ref="BC1553:BC1573"/>
    <mergeCell ref="BD1553:BD1573"/>
    <mergeCell ref="BE1553:BE1573"/>
    <mergeCell ref="BF1553:BF1573"/>
    <mergeCell ref="BA1490:BA1510"/>
    <mergeCell ref="BB1490:BB1510"/>
    <mergeCell ref="BC1490:BC1510"/>
    <mergeCell ref="BX1490:BX1510"/>
    <mergeCell ref="BY1490:BY1510"/>
    <mergeCell ref="BZ1490:BZ1510"/>
    <mergeCell ref="BC1448:BC1468"/>
    <mergeCell ref="BD1448:BD1468"/>
    <mergeCell ref="BE1448:BE1468"/>
    <mergeCell ref="BW1346:BW1365"/>
    <mergeCell ref="BX1346:BX1365"/>
    <mergeCell ref="BY1346:BY1365"/>
    <mergeCell ref="BZ1346:BZ1365"/>
    <mergeCell ref="BX1574:BX1594"/>
    <mergeCell ref="BY1574:BY1594"/>
    <mergeCell ref="BZ1574:BZ1594"/>
    <mergeCell ref="BD1490:BD1510"/>
    <mergeCell ref="BW1326:BW1345"/>
    <mergeCell ref="BX1326:BX1345"/>
    <mergeCell ref="BY1326:BY1345"/>
    <mergeCell ref="BZ1326:BZ1345"/>
    <mergeCell ref="CA1326:CA1345"/>
    <mergeCell ref="CB1326:CB1345"/>
    <mergeCell ref="CC1326:CC1365"/>
    <mergeCell ref="BG1384:BG1399"/>
    <mergeCell ref="CB1346:CB1365"/>
    <mergeCell ref="BA1406:BA1426"/>
    <mergeCell ref="BB1406:BB1426"/>
    <mergeCell ref="BC1406:BC1426"/>
    <mergeCell ref="BD1406:BD1426"/>
    <mergeCell ref="BE1406:BE1426"/>
    <mergeCell ref="BF1406:BF1426"/>
    <mergeCell ref="BA1427:BA1447"/>
    <mergeCell ref="BB1427:BB1447"/>
    <mergeCell ref="BC1427:BC1447"/>
    <mergeCell ref="BD1427:BD1447"/>
    <mergeCell ref="BE1427:BE1447"/>
    <mergeCell ref="BF1427:BF1447"/>
    <mergeCell ref="BU1406:BU1617"/>
    <mergeCell ref="BV1406:BV1617"/>
    <mergeCell ref="BW1406:BW1426"/>
    <mergeCell ref="BX1406:BX1426"/>
    <mergeCell ref="BY1406:BY1426"/>
    <mergeCell ref="BZ1406:BZ1426"/>
    <mergeCell ref="CA1406:CA1426"/>
    <mergeCell ref="CB1406:CB1426"/>
    <mergeCell ref="CB1384:CB1391"/>
    <mergeCell ref="BA1384:BA1391"/>
    <mergeCell ref="BB1384:BB1391"/>
    <mergeCell ref="AY1326:AY1365"/>
    <mergeCell ref="AZ1326:AZ1365"/>
    <mergeCell ref="BA1326:BA1345"/>
    <mergeCell ref="BB1326:BB1345"/>
    <mergeCell ref="BC1326:BC1345"/>
    <mergeCell ref="BD1326:BD1345"/>
    <mergeCell ref="BE1326:BE1345"/>
    <mergeCell ref="BF1326:BF1345"/>
    <mergeCell ref="BA1346:BA1365"/>
    <mergeCell ref="BB1346:BB1365"/>
    <mergeCell ref="BC1346:BC1365"/>
    <mergeCell ref="BD1346:BD1365"/>
    <mergeCell ref="BE1346:BE1365"/>
    <mergeCell ref="BF1346:BF1365"/>
    <mergeCell ref="BG1326:BG1365"/>
    <mergeCell ref="BU1326:BU1365"/>
    <mergeCell ref="BV1326:BV1365"/>
    <mergeCell ref="AZ1384:AZ1399"/>
    <mergeCell ref="BU1384:BU1399"/>
    <mergeCell ref="BV1384:BV1399"/>
    <mergeCell ref="BW1384:BW1391"/>
    <mergeCell ref="BX1384:BX1391"/>
    <mergeCell ref="BY1384:BY1391"/>
    <mergeCell ref="BZ1384:BZ1391"/>
    <mergeCell ref="CA1384:CA1391"/>
    <mergeCell ref="AY1384:AY1399"/>
    <mergeCell ref="BA1392:BA1399"/>
    <mergeCell ref="BB1392:BB1399"/>
    <mergeCell ref="BC1392:BC1399"/>
    <mergeCell ref="BD1392:BD1399"/>
    <mergeCell ref="BE1392:BE1399"/>
    <mergeCell ref="BF1392:BF1399"/>
    <mergeCell ref="BG1313:BG1322"/>
    <mergeCell ref="BU1303:BU1322"/>
    <mergeCell ref="BV1303:BV1312"/>
    <mergeCell ref="BW1303:BW1312"/>
    <mergeCell ref="BX1303:BX1312"/>
    <mergeCell ref="BY1303:BY1312"/>
    <mergeCell ref="BZ1303:BZ1312"/>
    <mergeCell ref="CA1303:CA1312"/>
    <mergeCell ref="AY1303:AY1322"/>
    <mergeCell ref="AZ1303:AZ1312"/>
    <mergeCell ref="BA1303:BA1312"/>
    <mergeCell ref="BB1303:BB1312"/>
    <mergeCell ref="BC1303:BC1312"/>
    <mergeCell ref="BD1303:BD1312"/>
    <mergeCell ref="BE1303:BE1312"/>
    <mergeCell ref="BF1303:BF1312"/>
    <mergeCell ref="BG1303:BG1312"/>
    <mergeCell ref="CB1303:CB1312"/>
    <mergeCell ref="CC1303:CC1312"/>
    <mergeCell ref="BV1313:BV1322"/>
    <mergeCell ref="BW1313:BW1322"/>
    <mergeCell ref="BX1313:BX1322"/>
    <mergeCell ref="BY1313:BY1322"/>
    <mergeCell ref="BZ1313:BZ1322"/>
    <mergeCell ref="CA1313:CA1322"/>
    <mergeCell ref="CB1313:CB1322"/>
    <mergeCell ref="CC1313:CC1322"/>
    <mergeCell ref="BX1265:BX1283"/>
    <mergeCell ref="BY1265:BY1283"/>
    <mergeCell ref="BZ1265:BZ1283"/>
    <mergeCell ref="CA1265:CA1283"/>
    <mergeCell ref="CB1265:CB1283"/>
    <mergeCell ref="CC1265:CC1283"/>
    <mergeCell ref="BU1284:BU1300"/>
    <mergeCell ref="BV1284:BV1300"/>
    <mergeCell ref="BW1284:BW1300"/>
    <mergeCell ref="BX1284:BX1300"/>
    <mergeCell ref="BY1284:BY1300"/>
    <mergeCell ref="BZ1284:BZ1300"/>
    <mergeCell ref="CA1284:CA1300"/>
    <mergeCell ref="CB1284:CB1300"/>
    <mergeCell ref="CC1284:CC1300"/>
    <mergeCell ref="AZ1313:AZ1322"/>
    <mergeCell ref="BA1313:BA1322"/>
    <mergeCell ref="BB1313:BB1322"/>
    <mergeCell ref="BC1313:BC1322"/>
    <mergeCell ref="BD1313:BD1322"/>
    <mergeCell ref="BE1313:BE1322"/>
    <mergeCell ref="BF1313:BF1322"/>
    <mergeCell ref="BX1208:BX1226"/>
    <mergeCell ref="BY1208:BY1226"/>
    <mergeCell ref="BZ1208:BZ1226"/>
    <mergeCell ref="CA1208:CA1226"/>
    <mergeCell ref="CB1208:CB1226"/>
    <mergeCell ref="CC1208:CC1226"/>
    <mergeCell ref="BU1227:BU1245"/>
    <mergeCell ref="BV1227:BV1245"/>
    <mergeCell ref="BW1227:BW1245"/>
    <mergeCell ref="BX1227:BX1245"/>
    <mergeCell ref="BY1227:BY1245"/>
    <mergeCell ref="BZ1227:BZ1245"/>
    <mergeCell ref="CA1227:CA1245"/>
    <mergeCell ref="CB1227:CB1245"/>
    <mergeCell ref="CC1227:CC1245"/>
    <mergeCell ref="BU1246:BU1264"/>
    <mergeCell ref="BV1246:BV1264"/>
    <mergeCell ref="BW1246:BW1264"/>
    <mergeCell ref="BX1246:BX1264"/>
    <mergeCell ref="BY1246:BY1264"/>
    <mergeCell ref="BZ1246:BZ1264"/>
    <mergeCell ref="CA1246:CA1264"/>
    <mergeCell ref="CB1246:CB1264"/>
    <mergeCell ref="CC1246:CC1264"/>
    <mergeCell ref="BB1246:BB1264"/>
    <mergeCell ref="BX1151:BX1169"/>
    <mergeCell ref="BY1151:BY1169"/>
    <mergeCell ref="BZ1151:BZ1169"/>
    <mergeCell ref="CA1151:CA1169"/>
    <mergeCell ref="CB1151:CB1169"/>
    <mergeCell ref="CC1151:CC1169"/>
    <mergeCell ref="BU1170:BU1188"/>
    <mergeCell ref="BV1170:BV1188"/>
    <mergeCell ref="BW1170:BW1188"/>
    <mergeCell ref="BX1170:BX1188"/>
    <mergeCell ref="BY1170:BY1188"/>
    <mergeCell ref="BZ1170:BZ1188"/>
    <mergeCell ref="CA1170:CA1188"/>
    <mergeCell ref="CB1170:CB1188"/>
    <mergeCell ref="CC1170:CC1188"/>
    <mergeCell ref="BU1189:BU1207"/>
    <mergeCell ref="BV1189:BV1207"/>
    <mergeCell ref="BW1189:BW1207"/>
    <mergeCell ref="BX1189:BX1207"/>
    <mergeCell ref="BY1189:BY1207"/>
    <mergeCell ref="BZ1189:BZ1207"/>
    <mergeCell ref="CA1189:CA1207"/>
    <mergeCell ref="CB1189:CB1207"/>
    <mergeCell ref="CC1189:CC1207"/>
    <mergeCell ref="AY1284:AY1300"/>
    <mergeCell ref="AZ1284:AZ1300"/>
    <mergeCell ref="BA1284:BA1300"/>
    <mergeCell ref="BB1284:BB1300"/>
    <mergeCell ref="BC1284:BC1300"/>
    <mergeCell ref="BD1284:BD1300"/>
    <mergeCell ref="BE1284:BE1300"/>
    <mergeCell ref="BF1284:BF1300"/>
    <mergeCell ref="BG1284:BG1300"/>
    <mergeCell ref="BU1151:BU1169"/>
    <mergeCell ref="BV1151:BV1169"/>
    <mergeCell ref="BW1151:BW1169"/>
    <mergeCell ref="BU1208:BU1226"/>
    <mergeCell ref="BV1208:BV1226"/>
    <mergeCell ref="BW1208:BW1226"/>
    <mergeCell ref="BU1265:BU1283"/>
    <mergeCell ref="BV1265:BV1283"/>
    <mergeCell ref="BW1265:BW1283"/>
    <mergeCell ref="BF1265:BF1283"/>
    <mergeCell ref="BG1265:BG1283"/>
    <mergeCell ref="BF1208:BF1226"/>
    <mergeCell ref="BG1208:BG1226"/>
    <mergeCell ref="AY1227:AY1245"/>
    <mergeCell ref="AZ1227:AZ1245"/>
    <mergeCell ref="BA1227:BA1245"/>
    <mergeCell ref="BB1227:BB1245"/>
    <mergeCell ref="BC1227:BC1245"/>
    <mergeCell ref="BD1227:BD1245"/>
    <mergeCell ref="BE1227:BE1245"/>
    <mergeCell ref="BF1227:BF1245"/>
    <mergeCell ref="BG1227:BG1245"/>
    <mergeCell ref="AY1246:AY1264"/>
    <mergeCell ref="BC1246:BC1264"/>
    <mergeCell ref="BD1246:BD1264"/>
    <mergeCell ref="BE1246:BE1264"/>
    <mergeCell ref="BF1246:BF1264"/>
    <mergeCell ref="BG1246:BG1264"/>
    <mergeCell ref="BF1151:BF1169"/>
    <mergeCell ref="BG1151:BG1169"/>
    <mergeCell ref="AY1170:AY1188"/>
    <mergeCell ref="AZ1170:AZ1188"/>
    <mergeCell ref="BA1170:BA1188"/>
    <mergeCell ref="BB1170:BB1188"/>
    <mergeCell ref="BC1170:BC1188"/>
    <mergeCell ref="BD1170:BD1188"/>
    <mergeCell ref="BE1170:BE1188"/>
    <mergeCell ref="BF1170:BF1188"/>
    <mergeCell ref="BG1170:BG1188"/>
    <mergeCell ref="AY1189:AY1207"/>
    <mergeCell ref="AZ1189:AZ1207"/>
    <mergeCell ref="BA1189:BA1207"/>
    <mergeCell ref="BB1189:BB1207"/>
    <mergeCell ref="BC1189:BC1207"/>
    <mergeCell ref="BD1189:BD1207"/>
    <mergeCell ref="BE1189:BE1207"/>
    <mergeCell ref="BF1189:BF1207"/>
    <mergeCell ref="BG1189:BG1207"/>
    <mergeCell ref="AN1151:AN1300"/>
    <mergeCell ref="AP1151:AP1300"/>
    <mergeCell ref="AQ1151:AQ1300"/>
    <mergeCell ref="AR1151:AR1300"/>
    <mergeCell ref="AS1151:AS1300"/>
    <mergeCell ref="AT1151:AT1300"/>
    <mergeCell ref="AU1151:AU1300"/>
    <mergeCell ref="AV1151:AV1300"/>
    <mergeCell ref="AO1151:AO1300"/>
    <mergeCell ref="AY1151:AY1169"/>
    <mergeCell ref="AZ1151:AZ1169"/>
    <mergeCell ref="BA1151:BA1169"/>
    <mergeCell ref="BB1151:BB1169"/>
    <mergeCell ref="BC1151:BC1169"/>
    <mergeCell ref="BD1151:BD1169"/>
    <mergeCell ref="BE1151:BE1169"/>
    <mergeCell ref="AY1208:AY1226"/>
    <mergeCell ref="AZ1208:AZ1226"/>
    <mergeCell ref="BA1208:BA1226"/>
    <mergeCell ref="BB1208:BB1226"/>
    <mergeCell ref="BC1208:BC1226"/>
    <mergeCell ref="BD1208:BD1226"/>
    <mergeCell ref="BE1208:BE1226"/>
    <mergeCell ref="AY1265:AY1283"/>
    <mergeCell ref="AZ1265:AZ1283"/>
    <mergeCell ref="BA1265:BA1283"/>
    <mergeCell ref="BB1265:BB1283"/>
    <mergeCell ref="BC1265:BC1283"/>
    <mergeCell ref="BD1265:BD1283"/>
    <mergeCell ref="BE1265:BE1283"/>
    <mergeCell ref="AZ1246:AZ1264"/>
    <mergeCell ref="BA1246:BA1264"/>
    <mergeCell ref="CC2745:CC2747"/>
    <mergeCell ref="AB1085:AB1098"/>
    <mergeCell ref="AB482:AB509"/>
    <mergeCell ref="AB595:AB621"/>
    <mergeCell ref="AB785:AB986"/>
    <mergeCell ref="AB424:AB436"/>
    <mergeCell ref="AB437:AB448"/>
    <mergeCell ref="AB449:AB481"/>
    <mergeCell ref="AB510:AB518"/>
    <mergeCell ref="AB523:AB570"/>
    <mergeCell ref="AB576:AB582"/>
    <mergeCell ref="AB583:AB592"/>
    <mergeCell ref="AB627:AB646"/>
    <mergeCell ref="AB647:AB679"/>
    <mergeCell ref="AB680:AB716"/>
    <mergeCell ref="AB720:AB723"/>
    <mergeCell ref="AB724:AB747"/>
    <mergeCell ref="AB748:AB753"/>
    <mergeCell ref="AB757:AB770"/>
    <mergeCell ref="AB771:AB781"/>
    <mergeCell ref="AB987:AB1015"/>
    <mergeCell ref="AB1036:AB1081"/>
    <mergeCell ref="BG2745:BG2747"/>
    <mergeCell ref="BW1137:BW1143"/>
    <mergeCell ref="BX1137:BX1143"/>
    <mergeCell ref="BY1137:BY1143"/>
    <mergeCell ref="BZ1137:BZ1143"/>
    <mergeCell ref="CA1137:CA1143"/>
    <mergeCell ref="CB1137:CB1143"/>
    <mergeCell ref="CC1137:CC1150"/>
    <mergeCell ref="BW1144:BW1150"/>
    <mergeCell ref="BX1144:BX1150"/>
    <mergeCell ref="BY1144:BY1150"/>
    <mergeCell ref="BZ1144:BZ1150"/>
    <mergeCell ref="CA1144:CA1150"/>
    <mergeCell ref="CB1144:CB1150"/>
    <mergeCell ref="AY1137:AY1150"/>
    <mergeCell ref="AZ1137:AZ1150"/>
    <mergeCell ref="BA1137:BA1143"/>
    <mergeCell ref="BB1137:BB1143"/>
    <mergeCell ref="BC1137:BC1143"/>
    <mergeCell ref="BD1137:BD1143"/>
    <mergeCell ref="BE1137:BE1143"/>
    <mergeCell ref="BF1137:BF1143"/>
    <mergeCell ref="BB1144:BB1150"/>
    <mergeCell ref="BC1144:BC1150"/>
    <mergeCell ref="BD1144:BD1150"/>
    <mergeCell ref="BE1144:BE1150"/>
    <mergeCell ref="BF1144:BF1150"/>
    <mergeCell ref="BA1144:BA1150"/>
    <mergeCell ref="BG1137:BG1150"/>
    <mergeCell ref="BU1137:BU1150"/>
    <mergeCell ref="BV1137:BV1150"/>
    <mergeCell ref="BD1102:BD1109"/>
    <mergeCell ref="BE1102:BE1109"/>
    <mergeCell ref="BF1102:BF1109"/>
    <mergeCell ref="BG1102:BG1109"/>
    <mergeCell ref="AY1102:AY1136"/>
    <mergeCell ref="BU1102:BU1136"/>
    <mergeCell ref="BV1102:BV1109"/>
    <mergeCell ref="BW1102:BW1109"/>
    <mergeCell ref="BX1102:BX1109"/>
    <mergeCell ref="BY1102:BY1109"/>
    <mergeCell ref="BZ1102:BZ1109"/>
    <mergeCell ref="CA1102:CA1109"/>
    <mergeCell ref="CB1102:CB1109"/>
    <mergeCell ref="CC1102:CC1109"/>
    <mergeCell ref="BV1110:BV1124"/>
    <mergeCell ref="BW1110:BW1124"/>
    <mergeCell ref="BX1110:BX1124"/>
    <mergeCell ref="BY1110:BY1124"/>
    <mergeCell ref="BZ1110:BZ1124"/>
    <mergeCell ref="CA1110:CA1124"/>
    <mergeCell ref="CB1110:CB1124"/>
    <mergeCell ref="CC1110:CC1124"/>
    <mergeCell ref="BV1125:BV1136"/>
    <mergeCell ref="BW1125:BW1136"/>
    <mergeCell ref="BX1125:BX1136"/>
    <mergeCell ref="BY1125:BY1136"/>
    <mergeCell ref="BZ1125:BZ1136"/>
    <mergeCell ref="CA1125:CA1136"/>
    <mergeCell ref="CB1125:CB1136"/>
    <mergeCell ref="CC1125:CC1136"/>
    <mergeCell ref="CC1379:CC1381"/>
    <mergeCell ref="CC1036:CC1049"/>
    <mergeCell ref="CB1043:CB1049"/>
    <mergeCell ref="CC1050:CC1066"/>
    <mergeCell ref="CC1067:CC1081"/>
    <mergeCell ref="AY1085:AY1098"/>
    <mergeCell ref="AZ1085:AZ1098"/>
    <mergeCell ref="BA1085:BA1098"/>
    <mergeCell ref="BB1085:BB1098"/>
    <mergeCell ref="BC1085:BC1098"/>
    <mergeCell ref="BD1085:BD1098"/>
    <mergeCell ref="BE1085:BE1098"/>
    <mergeCell ref="BF1085:BF1098"/>
    <mergeCell ref="BG1085:BG1098"/>
    <mergeCell ref="BU1085:BU1098"/>
    <mergeCell ref="BV1085:BV1098"/>
    <mergeCell ref="BW1085:BW1098"/>
    <mergeCell ref="BX1085:BX1098"/>
    <mergeCell ref="BY1085:BY1098"/>
    <mergeCell ref="BZ1085:BZ1098"/>
    <mergeCell ref="CA1085:CA1098"/>
    <mergeCell ref="CB1085:CB1098"/>
    <mergeCell ref="CC1085:CC1098"/>
    <mergeCell ref="BV1050:BV1066"/>
    <mergeCell ref="BW1050:BW1066"/>
    <mergeCell ref="BX1050:BX1066"/>
    <mergeCell ref="BY1050:BY1066"/>
    <mergeCell ref="BZ1050:BZ1066"/>
    <mergeCell ref="CA1050:CA1066"/>
    <mergeCell ref="CB1050:CB1066"/>
    <mergeCell ref="BV1067:BV1081"/>
    <mergeCell ref="BW1067:BW1081"/>
    <mergeCell ref="BX1067:BX1081"/>
    <mergeCell ref="BW979:BW985"/>
    <mergeCell ref="BX979:BX985"/>
    <mergeCell ref="BY1067:BY1081"/>
    <mergeCell ref="BZ1067:BZ1081"/>
    <mergeCell ref="CA1067:CA1081"/>
    <mergeCell ref="CB1067:CB1081"/>
    <mergeCell ref="BU1036:BU1081"/>
    <mergeCell ref="BV1036:BV1049"/>
    <mergeCell ref="CB1036:CB1042"/>
    <mergeCell ref="BF1043:BF1049"/>
    <mergeCell ref="BA1043:BA1049"/>
    <mergeCell ref="BG1036:BG1049"/>
    <mergeCell ref="BW1036:BW1042"/>
    <mergeCell ref="BX1036:BX1042"/>
    <mergeCell ref="BY1036:BY1042"/>
    <mergeCell ref="BZ1036:BZ1042"/>
    <mergeCell ref="CA1036:CA1042"/>
    <mergeCell ref="BW1043:BW1049"/>
    <mergeCell ref="BX1043:BX1049"/>
    <mergeCell ref="BY1043:BY1049"/>
    <mergeCell ref="BZ1043:BZ1049"/>
    <mergeCell ref="CA1043:CA1049"/>
    <mergeCell ref="BY979:BY985"/>
    <mergeCell ref="BC992:BC996"/>
    <mergeCell ref="BB992:BB996"/>
    <mergeCell ref="BU987:BU991"/>
    <mergeCell ref="BV987:BV991"/>
    <mergeCell ref="BW987:BW991"/>
    <mergeCell ref="BX987:BX991"/>
    <mergeCell ref="BY987:BY991"/>
    <mergeCell ref="BZ987:BZ991"/>
    <mergeCell ref="AY1036:AY1081"/>
    <mergeCell ref="AZ1036:AZ1049"/>
    <mergeCell ref="AZ1050:AZ1066"/>
    <mergeCell ref="AZ1067:AZ1081"/>
    <mergeCell ref="BA1067:BA1081"/>
    <mergeCell ref="BB1067:BB1081"/>
    <mergeCell ref="BC1067:BC1081"/>
    <mergeCell ref="BD1067:BD1081"/>
    <mergeCell ref="BE1067:BE1081"/>
    <mergeCell ref="BF1067:BF1081"/>
    <mergeCell ref="BG1067:BG1081"/>
    <mergeCell ref="BA1050:BA1066"/>
    <mergeCell ref="BB1050:BB1066"/>
    <mergeCell ref="BC1050:BC1066"/>
    <mergeCell ref="BD1050:BD1066"/>
    <mergeCell ref="BE1050:BE1066"/>
    <mergeCell ref="BF1050:BF1066"/>
    <mergeCell ref="BG1050:BG1066"/>
    <mergeCell ref="BA1036:BA1042"/>
    <mergeCell ref="BB1036:BB1042"/>
    <mergeCell ref="BC1036:BC1042"/>
    <mergeCell ref="BD1036:BD1042"/>
    <mergeCell ref="BE1036:BE1042"/>
    <mergeCell ref="BF1036:BF1042"/>
    <mergeCell ref="BB1043:BB1049"/>
    <mergeCell ref="BC1043:BC1049"/>
    <mergeCell ref="BD1043:BD1049"/>
    <mergeCell ref="BE1043:BE1049"/>
    <mergeCell ref="CC979:CC985"/>
    <mergeCell ref="AZ785:AZ986"/>
    <mergeCell ref="BV785:BV986"/>
    <mergeCell ref="AY757:AY770"/>
    <mergeCell ref="AZ757:AZ770"/>
    <mergeCell ref="BA757:BA770"/>
    <mergeCell ref="BB757:BB770"/>
    <mergeCell ref="BC757:BC770"/>
    <mergeCell ref="BD757:BD770"/>
    <mergeCell ref="BE757:BE770"/>
    <mergeCell ref="BF757:BF770"/>
    <mergeCell ref="BG757:BG770"/>
    <mergeCell ref="AY771:AY781"/>
    <mergeCell ref="AZ771:AZ781"/>
    <mergeCell ref="BA771:BA781"/>
    <mergeCell ref="BB771:BB781"/>
    <mergeCell ref="BC771:BC781"/>
    <mergeCell ref="BD771:BD781"/>
    <mergeCell ref="BE771:BE781"/>
    <mergeCell ref="BF771:BF781"/>
    <mergeCell ref="BG771:BG781"/>
    <mergeCell ref="BU757:BU770"/>
    <mergeCell ref="BV757:BV770"/>
    <mergeCell ref="BW757:BW770"/>
    <mergeCell ref="BX757:BX770"/>
    <mergeCell ref="BY757:BY770"/>
    <mergeCell ref="BZ757:BZ770"/>
    <mergeCell ref="BU948:BU957"/>
    <mergeCell ref="BX948:BX957"/>
    <mergeCell ref="BY948:BY957"/>
    <mergeCell ref="BU958:BU967"/>
    <mergeCell ref="CC855:CC865"/>
    <mergeCell ref="CC867:CC875"/>
    <mergeCell ref="CC948:CC957"/>
    <mergeCell ref="BW958:BW967"/>
    <mergeCell ref="BX958:BX967"/>
    <mergeCell ref="BY958:BY967"/>
    <mergeCell ref="CC958:CC967"/>
    <mergeCell ref="BU968:BU978"/>
    <mergeCell ref="BW968:BW978"/>
    <mergeCell ref="BX968:BX978"/>
    <mergeCell ref="BY968:BY978"/>
    <mergeCell ref="CC968:CC978"/>
    <mergeCell ref="BU911:BU921"/>
    <mergeCell ref="BW911:BW921"/>
    <mergeCell ref="BX911:BX921"/>
    <mergeCell ref="BY911:BY921"/>
    <mergeCell ref="CC911:CC921"/>
    <mergeCell ref="BU922:BU934"/>
    <mergeCell ref="BW922:BW934"/>
    <mergeCell ref="BX922:BX934"/>
    <mergeCell ref="BY922:BY934"/>
    <mergeCell ref="CC922:CC934"/>
    <mergeCell ref="BU935:BU947"/>
    <mergeCell ref="BX935:BX947"/>
    <mergeCell ref="BY935:BY947"/>
    <mergeCell ref="CC935:CC947"/>
    <mergeCell ref="BU748:BU753"/>
    <mergeCell ref="BV748:BV753"/>
    <mergeCell ref="BW748:BW753"/>
    <mergeCell ref="BX748:BX753"/>
    <mergeCell ref="BY748:BY753"/>
    <mergeCell ref="BZ748:BZ753"/>
    <mergeCell ref="CA748:CA753"/>
    <mergeCell ref="CB748:CB753"/>
    <mergeCell ref="CC748:CC753"/>
    <mergeCell ref="BU876:BU888"/>
    <mergeCell ref="BW876:BW888"/>
    <mergeCell ref="BX876:BX888"/>
    <mergeCell ref="BY876:BY888"/>
    <mergeCell ref="CC876:CC888"/>
    <mergeCell ref="BU889:BU899"/>
    <mergeCell ref="BW889:BW899"/>
    <mergeCell ref="BX889:BX899"/>
    <mergeCell ref="BY889:BY899"/>
    <mergeCell ref="CC889:CC899"/>
    <mergeCell ref="CC771:CC781"/>
    <mergeCell ref="CA757:CA770"/>
    <mergeCell ref="CB757:CB770"/>
    <mergeCell ref="CC757:CC770"/>
    <mergeCell ref="BU771:BU781"/>
    <mergeCell ref="BV771:BV781"/>
    <mergeCell ref="BW771:BW781"/>
    <mergeCell ref="BX771:BX781"/>
    <mergeCell ref="BY771:BY781"/>
    <mergeCell ref="BZ771:BZ781"/>
    <mergeCell ref="CA771:CA781"/>
    <mergeCell ref="CB771:CB781"/>
    <mergeCell ref="BU855:BU865"/>
    <mergeCell ref="BU795:BU806"/>
    <mergeCell ref="BY807:BY828"/>
    <mergeCell ref="CC807:CC828"/>
    <mergeCell ref="CC900:CC910"/>
    <mergeCell ref="BU843:BU854"/>
    <mergeCell ref="BW843:BW854"/>
    <mergeCell ref="BX843:BX854"/>
    <mergeCell ref="BY843:BY854"/>
    <mergeCell ref="CC1005:CC1009"/>
    <mergeCell ref="BD1010:BD1015"/>
    <mergeCell ref="BE1010:BE1015"/>
    <mergeCell ref="BF1010:BF1015"/>
    <mergeCell ref="BU1010:BU1015"/>
    <mergeCell ref="BV1010:BV1015"/>
    <mergeCell ref="BW1010:BW1015"/>
    <mergeCell ref="BX1010:BX1015"/>
    <mergeCell ref="BY1010:BY1015"/>
    <mergeCell ref="BZ1010:BZ1015"/>
    <mergeCell ref="CA1010:CA1015"/>
    <mergeCell ref="CB1010:CB1015"/>
    <mergeCell ref="CC1010:CC1015"/>
    <mergeCell ref="BD992:BD996"/>
    <mergeCell ref="BE992:BE996"/>
    <mergeCell ref="BF992:BF996"/>
    <mergeCell ref="BG992:BG996"/>
    <mergeCell ref="BZ992:BZ996"/>
    <mergeCell ref="CA992:CA996"/>
    <mergeCell ref="CB992:CB996"/>
    <mergeCell ref="CC992:CC996"/>
    <mergeCell ref="BF997:BF1001"/>
    <mergeCell ref="BG997:BG1001"/>
    <mergeCell ref="CC997:CC1001"/>
    <mergeCell ref="CC843:CC854"/>
    <mergeCell ref="AY997:AY1001"/>
    <mergeCell ref="AZ997:AZ1001"/>
    <mergeCell ref="BA997:BA1001"/>
    <mergeCell ref="BB997:BB1001"/>
    <mergeCell ref="BC997:BC1001"/>
    <mergeCell ref="BD997:BD1001"/>
    <mergeCell ref="BE997:BE1001"/>
    <mergeCell ref="BU785:BU794"/>
    <mergeCell ref="BW785:BW794"/>
    <mergeCell ref="BX785:BX794"/>
    <mergeCell ref="BY785:BY794"/>
    <mergeCell ref="CC785:CC794"/>
    <mergeCell ref="BU829:BU842"/>
    <mergeCell ref="BW829:BW842"/>
    <mergeCell ref="BX829:BX842"/>
    <mergeCell ref="BY829:BY842"/>
    <mergeCell ref="CC829:CC842"/>
    <mergeCell ref="BU900:BU910"/>
    <mergeCell ref="BW900:BW910"/>
    <mergeCell ref="BX900:BX910"/>
    <mergeCell ref="BY900:BY910"/>
    <mergeCell ref="BA900:BA910"/>
    <mergeCell ref="BB900:BB910"/>
    <mergeCell ref="BC900:BC910"/>
    <mergeCell ref="BG900:BG910"/>
    <mergeCell ref="BW795:BW806"/>
    <mergeCell ref="BX795:BX806"/>
    <mergeCell ref="BY795:BY806"/>
    <mergeCell ref="CC795:CC806"/>
    <mergeCell ref="BU807:BU828"/>
    <mergeCell ref="BW807:BW828"/>
    <mergeCell ref="BX807:BX828"/>
    <mergeCell ref="BG1005:BG1009"/>
    <mergeCell ref="BU997:BU1001"/>
    <mergeCell ref="BV997:BV1001"/>
    <mergeCell ref="BW997:BW1001"/>
    <mergeCell ref="BX997:BX1001"/>
    <mergeCell ref="BY997:BY1001"/>
    <mergeCell ref="BZ997:BZ1001"/>
    <mergeCell ref="CA997:CA1001"/>
    <mergeCell ref="CB997:CB1001"/>
    <mergeCell ref="BU1005:BU1009"/>
    <mergeCell ref="BV1005:BV1009"/>
    <mergeCell ref="BW1005:BW1009"/>
    <mergeCell ref="BX1005:BX1009"/>
    <mergeCell ref="BY1005:BY1009"/>
    <mergeCell ref="BZ1005:BZ1009"/>
    <mergeCell ref="CA1005:CA1009"/>
    <mergeCell ref="CB1005:CB1009"/>
    <mergeCell ref="CA987:CA991"/>
    <mergeCell ref="CB987:CB991"/>
    <mergeCell ref="BW935:BW947"/>
    <mergeCell ref="BW948:BW957"/>
    <mergeCell ref="BW855:BW865"/>
    <mergeCell ref="BX855:BX865"/>
    <mergeCell ref="BY855:BY865"/>
    <mergeCell ref="BU979:BU985"/>
    <mergeCell ref="BU867:BU875"/>
    <mergeCell ref="BW867:BW875"/>
    <mergeCell ref="BX867:BX875"/>
    <mergeCell ref="BY867:BY875"/>
    <mergeCell ref="CC987:CC991"/>
    <mergeCell ref="BU992:BU996"/>
    <mergeCell ref="BV992:BV996"/>
    <mergeCell ref="BW992:BW996"/>
    <mergeCell ref="BX992:BX996"/>
    <mergeCell ref="AY1010:AY1015"/>
    <mergeCell ref="AZ1010:AZ1015"/>
    <mergeCell ref="BA1010:BA1015"/>
    <mergeCell ref="BB1010:BB1015"/>
    <mergeCell ref="BC1010:BC1015"/>
    <mergeCell ref="BG1010:BG1015"/>
    <mergeCell ref="AY987:AY991"/>
    <mergeCell ref="AZ987:AZ991"/>
    <mergeCell ref="BA987:BA991"/>
    <mergeCell ref="BB987:BB991"/>
    <mergeCell ref="BC987:BC991"/>
    <mergeCell ref="BD987:BD991"/>
    <mergeCell ref="BE987:BE991"/>
    <mergeCell ref="BF987:BF991"/>
    <mergeCell ref="BG987:BG991"/>
    <mergeCell ref="AY992:AY996"/>
    <mergeCell ref="AZ992:AZ996"/>
    <mergeCell ref="BA992:BA996"/>
    <mergeCell ref="AY1005:AY1009"/>
    <mergeCell ref="AZ1005:AZ1009"/>
    <mergeCell ref="BA1005:BA1009"/>
    <mergeCell ref="BB1005:BB1009"/>
    <mergeCell ref="BC1005:BC1009"/>
    <mergeCell ref="BD1005:BD1009"/>
    <mergeCell ref="BE1005:BE1009"/>
    <mergeCell ref="BF1005:BF1009"/>
    <mergeCell ref="BW724:BW735"/>
    <mergeCell ref="BX724:BX735"/>
    <mergeCell ref="BY724:BY735"/>
    <mergeCell ref="BZ724:BZ735"/>
    <mergeCell ref="CA724:CA735"/>
    <mergeCell ref="CB724:CB735"/>
    <mergeCell ref="CC724:CC747"/>
    <mergeCell ref="BW736:BW747"/>
    <mergeCell ref="BX736:BX747"/>
    <mergeCell ref="BY736:BY747"/>
    <mergeCell ref="BZ736:BZ747"/>
    <mergeCell ref="CA736:CA747"/>
    <mergeCell ref="CB736:CB747"/>
    <mergeCell ref="BY992:BY996"/>
    <mergeCell ref="AY724:AY747"/>
    <mergeCell ref="AZ724:AZ747"/>
    <mergeCell ref="BA724:BA735"/>
    <mergeCell ref="BB724:BB735"/>
    <mergeCell ref="BC724:BC735"/>
    <mergeCell ref="BD724:BD735"/>
    <mergeCell ref="BE724:BE735"/>
    <mergeCell ref="BF724:BF735"/>
    <mergeCell ref="BA736:BA747"/>
    <mergeCell ref="BB736:BB747"/>
    <mergeCell ref="BC736:BC747"/>
    <mergeCell ref="BD736:BD747"/>
    <mergeCell ref="BE736:BE747"/>
    <mergeCell ref="BF736:BF747"/>
    <mergeCell ref="BG724:BG747"/>
    <mergeCell ref="BU724:BU747"/>
    <mergeCell ref="BV724:BV747"/>
    <mergeCell ref="AY900:AY910"/>
    <mergeCell ref="BU647:BU679"/>
    <mergeCell ref="BV647:BV679"/>
    <mergeCell ref="BW647:BW657"/>
    <mergeCell ref="BX647:BX657"/>
    <mergeCell ref="BY647:BY657"/>
    <mergeCell ref="BZ647:BZ657"/>
    <mergeCell ref="CA647:CA657"/>
    <mergeCell ref="CB647:CB657"/>
    <mergeCell ref="CC647:CC679"/>
    <mergeCell ref="BW658:BW668"/>
    <mergeCell ref="BX658:BX668"/>
    <mergeCell ref="BY658:BY668"/>
    <mergeCell ref="BZ658:BZ668"/>
    <mergeCell ref="CA658:CA668"/>
    <mergeCell ref="CB658:CB668"/>
    <mergeCell ref="BW669:BW679"/>
    <mergeCell ref="BX669:BX679"/>
    <mergeCell ref="BY669:BY679"/>
    <mergeCell ref="BZ669:BZ679"/>
    <mergeCell ref="CA669:CA679"/>
    <mergeCell ref="CB669:CB679"/>
    <mergeCell ref="BU680:BU716"/>
    <mergeCell ref="BV680:BV716"/>
    <mergeCell ref="BW680:BW692"/>
    <mergeCell ref="BX680:BX692"/>
    <mergeCell ref="BY680:BY692"/>
    <mergeCell ref="BZ680:BZ692"/>
    <mergeCell ref="CA680:CA692"/>
    <mergeCell ref="CB680:CB692"/>
    <mergeCell ref="CC680:CC716"/>
    <mergeCell ref="BW693:BW705"/>
    <mergeCell ref="BX693:BX705"/>
    <mergeCell ref="BY693:BY705"/>
    <mergeCell ref="BZ693:BZ705"/>
    <mergeCell ref="CA693:CA705"/>
    <mergeCell ref="CB693:CB705"/>
    <mergeCell ref="BW706:BW716"/>
    <mergeCell ref="BX706:BX716"/>
    <mergeCell ref="BY706:BY716"/>
    <mergeCell ref="BZ706:BZ716"/>
    <mergeCell ref="CA706:CA716"/>
    <mergeCell ref="CB706:CB716"/>
    <mergeCell ref="AY680:AY716"/>
    <mergeCell ref="AZ680:AZ716"/>
    <mergeCell ref="BA680:BA692"/>
    <mergeCell ref="BB680:BB692"/>
    <mergeCell ref="BC680:BC692"/>
    <mergeCell ref="BD680:BD692"/>
    <mergeCell ref="BE680:BE692"/>
    <mergeCell ref="BF680:BF692"/>
    <mergeCell ref="BA693:BA705"/>
    <mergeCell ref="BB693:BB705"/>
    <mergeCell ref="BC693:BC705"/>
    <mergeCell ref="BD693:BD705"/>
    <mergeCell ref="BE693:BE705"/>
    <mergeCell ref="BF693:BF705"/>
    <mergeCell ref="BA706:BA716"/>
    <mergeCell ref="BB706:BB716"/>
    <mergeCell ref="BC706:BC716"/>
    <mergeCell ref="BD706:BD716"/>
    <mergeCell ref="BE706:BE716"/>
    <mergeCell ref="BF706:BF716"/>
    <mergeCell ref="BG680:BG716"/>
    <mergeCell ref="BU627:BU646"/>
    <mergeCell ref="BV627:BV646"/>
    <mergeCell ref="BW627:BW636"/>
    <mergeCell ref="BX627:BX636"/>
    <mergeCell ref="BY627:BY636"/>
    <mergeCell ref="BZ627:BZ636"/>
    <mergeCell ref="CA627:CA636"/>
    <mergeCell ref="CB627:CB636"/>
    <mergeCell ref="CC627:CC646"/>
    <mergeCell ref="BW637:BW646"/>
    <mergeCell ref="BX637:BX646"/>
    <mergeCell ref="BY637:BY646"/>
    <mergeCell ref="BZ637:BZ646"/>
    <mergeCell ref="CA637:CA646"/>
    <mergeCell ref="CB637:CB646"/>
    <mergeCell ref="AP1082:AP1084"/>
    <mergeCell ref="AQ1082:AQ1084"/>
    <mergeCell ref="AR1082:AR1084"/>
    <mergeCell ref="AV1082:AV1084"/>
    <mergeCell ref="CC1082:CC1084"/>
    <mergeCell ref="BZ720:BZ723"/>
    <mergeCell ref="CA720:CA723"/>
    <mergeCell ref="AY647:AY679"/>
    <mergeCell ref="AZ647:AZ679"/>
    <mergeCell ref="BA647:BA657"/>
    <mergeCell ref="BB647:BB657"/>
    <mergeCell ref="BC647:BC657"/>
    <mergeCell ref="BD647:BD657"/>
    <mergeCell ref="BE647:BE657"/>
    <mergeCell ref="BF647:BF657"/>
    <mergeCell ref="BA658:BA668"/>
    <mergeCell ref="CC1099:CC1101"/>
    <mergeCell ref="AZ1125:AZ1136"/>
    <mergeCell ref="BA1125:BA1136"/>
    <mergeCell ref="BB1125:BB1136"/>
    <mergeCell ref="BC1125:BC1136"/>
    <mergeCell ref="BD1125:BD1136"/>
    <mergeCell ref="BE1125:BE1136"/>
    <mergeCell ref="BF1125:BF1136"/>
    <mergeCell ref="BG1125:BG1136"/>
    <mergeCell ref="CB720:CB723"/>
    <mergeCell ref="CC720:CC723"/>
    <mergeCell ref="AY748:AY753"/>
    <mergeCell ref="AZ748:AZ753"/>
    <mergeCell ref="BA748:BA753"/>
    <mergeCell ref="BB748:BB753"/>
    <mergeCell ref="BC748:BC753"/>
    <mergeCell ref="BD748:BD753"/>
    <mergeCell ref="BE748:BE753"/>
    <mergeCell ref="BF748:BF753"/>
    <mergeCell ref="BG748:BG753"/>
    <mergeCell ref="BF1110:BF1124"/>
    <mergeCell ref="BG1110:BG1124"/>
    <mergeCell ref="AY948:AY957"/>
    <mergeCell ref="BA948:BA957"/>
    <mergeCell ref="BB948:BB957"/>
    <mergeCell ref="BD1110:BD1124"/>
    <mergeCell ref="BE1110:BE1124"/>
    <mergeCell ref="BU720:BU723"/>
    <mergeCell ref="BV720:BV723"/>
    <mergeCell ref="BW720:BW723"/>
    <mergeCell ref="BX720:BX723"/>
    <mergeCell ref="BY720:BY723"/>
    <mergeCell ref="AN1110:AN1124"/>
    <mergeCell ref="AO1110:AO1124"/>
    <mergeCell ref="AP1110:AP1124"/>
    <mergeCell ref="AQ1110:AQ1124"/>
    <mergeCell ref="AR1110:AR1124"/>
    <mergeCell ref="AS1110:AS1124"/>
    <mergeCell ref="AT1110:AT1124"/>
    <mergeCell ref="AU1110:AU1124"/>
    <mergeCell ref="AV1110:AV1124"/>
    <mergeCell ref="AZ1110:AZ1124"/>
    <mergeCell ref="BA1110:BA1124"/>
    <mergeCell ref="BB1110:BB1124"/>
    <mergeCell ref="BC1110:BC1124"/>
    <mergeCell ref="AP1099:AP1101"/>
    <mergeCell ref="AQ1099:AQ1101"/>
    <mergeCell ref="AR1099:AR1101"/>
    <mergeCell ref="AV1099:AV1101"/>
    <mergeCell ref="AZ1102:AZ1109"/>
    <mergeCell ref="BA1102:BA1109"/>
    <mergeCell ref="BB1102:BB1109"/>
    <mergeCell ref="BC1102:BC1109"/>
    <mergeCell ref="BB658:BB668"/>
    <mergeCell ref="BC658:BC668"/>
    <mergeCell ref="BD658:BD668"/>
    <mergeCell ref="BE658:BE668"/>
    <mergeCell ref="BF658:BF668"/>
    <mergeCell ref="BA669:BA679"/>
    <mergeCell ref="BB669:BB679"/>
    <mergeCell ref="BG1099:BG1101"/>
    <mergeCell ref="BG1082:BG1084"/>
    <mergeCell ref="BB889:BB899"/>
    <mergeCell ref="BC889:BC899"/>
    <mergeCell ref="BG889:BG899"/>
    <mergeCell ref="BB958:BB967"/>
    <mergeCell ref="BC958:BC967"/>
    <mergeCell ref="AN622:AV626"/>
    <mergeCell ref="BC669:BC679"/>
    <mergeCell ref="BD669:BD679"/>
    <mergeCell ref="BE669:BE679"/>
    <mergeCell ref="BF669:BF679"/>
    <mergeCell ref="BG647:BG679"/>
    <mergeCell ref="AY627:AY646"/>
    <mergeCell ref="AZ627:AZ646"/>
    <mergeCell ref="BA627:BA636"/>
    <mergeCell ref="BB627:BB636"/>
    <mergeCell ref="BC627:BC636"/>
    <mergeCell ref="BD627:BD636"/>
    <mergeCell ref="BE627:BE636"/>
    <mergeCell ref="BF627:BF636"/>
    <mergeCell ref="BA637:BA646"/>
    <mergeCell ref="BB968:BB978"/>
    <mergeCell ref="BC968:BC978"/>
    <mergeCell ref="BG968:BG978"/>
    <mergeCell ref="BG595:BG621"/>
    <mergeCell ref="BU595:BU621"/>
    <mergeCell ref="BV595:BV621"/>
    <mergeCell ref="BW595:BW607"/>
    <mergeCell ref="BX595:BX607"/>
    <mergeCell ref="BY595:BY607"/>
    <mergeCell ref="BZ595:BZ607"/>
    <mergeCell ref="CA595:CA607"/>
    <mergeCell ref="CB595:CB607"/>
    <mergeCell ref="CC595:CC621"/>
    <mergeCell ref="BW608:BW621"/>
    <mergeCell ref="BX608:BX621"/>
    <mergeCell ref="BY608:BY621"/>
    <mergeCell ref="BZ608:BZ621"/>
    <mergeCell ref="CA608:CA621"/>
    <mergeCell ref="CB608:CB621"/>
    <mergeCell ref="AY622:BG626"/>
    <mergeCell ref="BT622:CC626"/>
    <mergeCell ref="AN595:AN621"/>
    <mergeCell ref="AO595:AO621"/>
    <mergeCell ref="AP595:AP621"/>
    <mergeCell ref="AQ595:AQ621"/>
    <mergeCell ref="AR595:AR621"/>
    <mergeCell ref="AS595:AS621"/>
    <mergeCell ref="AT595:AT621"/>
    <mergeCell ref="AU595:AU621"/>
    <mergeCell ref="AV595:AV621"/>
    <mergeCell ref="AY595:AY621"/>
    <mergeCell ref="AZ595:AZ621"/>
    <mergeCell ref="BA595:BA607"/>
    <mergeCell ref="BB595:BB607"/>
    <mergeCell ref="BC595:BC607"/>
    <mergeCell ref="BD595:BD607"/>
    <mergeCell ref="BE595:BE607"/>
    <mergeCell ref="BF595:BF607"/>
    <mergeCell ref="BF608:BF621"/>
    <mergeCell ref="BB608:BB621"/>
    <mergeCell ref="BC608:BC621"/>
    <mergeCell ref="BD608:BD621"/>
    <mergeCell ref="BE608:BE621"/>
    <mergeCell ref="CB541:CB549"/>
    <mergeCell ref="BW550:BW558"/>
    <mergeCell ref="BV583:BV587"/>
    <mergeCell ref="BW583:BW587"/>
    <mergeCell ref="BX583:BX587"/>
    <mergeCell ref="BY583:BY587"/>
    <mergeCell ref="BZ583:BZ587"/>
    <mergeCell ref="CA583:CA587"/>
    <mergeCell ref="CB583:CB587"/>
    <mergeCell ref="CC583:CC587"/>
    <mergeCell ref="AY588:AY592"/>
    <mergeCell ref="AZ588:AZ592"/>
    <mergeCell ref="BA588:BA592"/>
    <mergeCell ref="BB588:BB592"/>
    <mergeCell ref="BC588:BC592"/>
    <mergeCell ref="BD588:BD592"/>
    <mergeCell ref="BE588:BE592"/>
    <mergeCell ref="BF588:BF592"/>
    <mergeCell ref="BG588:BG592"/>
    <mergeCell ref="BU588:BU592"/>
    <mergeCell ref="BV588:BV592"/>
    <mergeCell ref="BW588:BW592"/>
    <mergeCell ref="BX588:BX592"/>
    <mergeCell ref="BY588:BY592"/>
    <mergeCell ref="BZ588:BZ592"/>
    <mergeCell ref="CA588:CA592"/>
    <mergeCell ref="CB588:CB592"/>
    <mergeCell ref="BV576:BV582"/>
    <mergeCell ref="BW576:BW582"/>
    <mergeCell ref="BX576:BX582"/>
    <mergeCell ref="BY576:BY582"/>
    <mergeCell ref="BZ576:BZ582"/>
    <mergeCell ref="CA576:CA582"/>
    <mergeCell ref="CB576:CB582"/>
    <mergeCell ref="AY437:AY448"/>
    <mergeCell ref="AZ437:AZ448"/>
    <mergeCell ref="BA437:BA442"/>
    <mergeCell ref="BA443:BA448"/>
    <mergeCell ref="BB437:BB442"/>
    <mergeCell ref="BC437:BC442"/>
    <mergeCell ref="BD437:BD442"/>
    <mergeCell ref="CC588:CC592"/>
    <mergeCell ref="CC576:CC582"/>
    <mergeCell ref="BU523:BU570"/>
    <mergeCell ref="BV523:BV570"/>
    <mergeCell ref="BW523:BW531"/>
    <mergeCell ref="BX523:BX531"/>
    <mergeCell ref="BY523:BY531"/>
    <mergeCell ref="BZ523:BZ531"/>
    <mergeCell ref="CA523:CA531"/>
    <mergeCell ref="CB523:CB531"/>
    <mergeCell ref="CC523:CC570"/>
    <mergeCell ref="BW532:BW540"/>
    <mergeCell ref="BX532:BX540"/>
    <mergeCell ref="BY532:BY540"/>
    <mergeCell ref="BZ532:BZ540"/>
    <mergeCell ref="CA532:CA540"/>
    <mergeCell ref="CB532:CB540"/>
    <mergeCell ref="BW541:BW549"/>
    <mergeCell ref="AY583:AY587"/>
    <mergeCell ref="AZ583:AZ587"/>
    <mergeCell ref="BA583:BA587"/>
    <mergeCell ref="BB583:BB587"/>
    <mergeCell ref="BC583:BC587"/>
    <mergeCell ref="BB415:BB423"/>
    <mergeCell ref="BC415:BC423"/>
    <mergeCell ref="BD415:BD423"/>
    <mergeCell ref="CC350:CC366"/>
    <mergeCell ref="BW358:BW366"/>
    <mergeCell ref="BX358:BX366"/>
    <mergeCell ref="BY358:BY366"/>
    <mergeCell ref="BZ358:BZ366"/>
    <mergeCell ref="CA358:CA366"/>
    <mergeCell ref="CB358:CB366"/>
    <mergeCell ref="BG350:BG366"/>
    <mergeCell ref="BU350:BU366"/>
    <mergeCell ref="BV350:BV366"/>
    <mergeCell ref="BW350:BW357"/>
    <mergeCell ref="BX350:BX357"/>
    <mergeCell ref="BY350:BY357"/>
    <mergeCell ref="BZ350:BZ357"/>
    <mergeCell ref="CA350:CA357"/>
    <mergeCell ref="CB350:CB357"/>
    <mergeCell ref="BU406:BU423"/>
    <mergeCell ref="BV406:BV423"/>
    <mergeCell ref="BW406:BW414"/>
    <mergeCell ref="BB372:BB388"/>
    <mergeCell ref="BC372:BC388"/>
    <mergeCell ref="BD372:BD388"/>
    <mergeCell ref="BE372:BE388"/>
    <mergeCell ref="CB372:CB388"/>
    <mergeCell ref="CC406:CC423"/>
    <mergeCell ref="BW415:BW423"/>
    <mergeCell ref="CB415:CB423"/>
    <mergeCell ref="BV372:BV405"/>
    <mergeCell ref="BZ372:BZ388"/>
    <mergeCell ref="BD583:BD587"/>
    <mergeCell ref="BE583:BE587"/>
    <mergeCell ref="BF583:BF587"/>
    <mergeCell ref="BG583:BG587"/>
    <mergeCell ref="AY424:AY436"/>
    <mergeCell ref="AZ424:AZ436"/>
    <mergeCell ref="BA424:BA430"/>
    <mergeCell ref="BB424:BB430"/>
    <mergeCell ref="BC424:BC430"/>
    <mergeCell ref="BD424:BD430"/>
    <mergeCell ref="BE424:BE430"/>
    <mergeCell ref="BU583:BU587"/>
    <mergeCell ref="BF424:BF430"/>
    <mergeCell ref="BA431:BA436"/>
    <mergeCell ref="BB431:BB436"/>
    <mergeCell ref="BC431:BC436"/>
    <mergeCell ref="AY576:AY582"/>
    <mergeCell ref="AZ576:AZ582"/>
    <mergeCell ref="BA576:BA582"/>
    <mergeCell ref="BB576:BB582"/>
    <mergeCell ref="BC576:BC582"/>
    <mergeCell ref="BD576:BD582"/>
    <mergeCell ref="BE576:BE582"/>
    <mergeCell ref="BF576:BF582"/>
    <mergeCell ref="BG576:BG582"/>
    <mergeCell ref="BU576:BU582"/>
    <mergeCell ref="BE496:BE509"/>
    <mergeCell ref="AY510:AY518"/>
    <mergeCell ref="AZ510:AZ518"/>
    <mergeCell ref="BD550:BD558"/>
    <mergeCell ref="BF431:BF436"/>
    <mergeCell ref="BF482:BF495"/>
    <mergeCell ref="CC782:CC784"/>
    <mergeCell ref="BG1369:BG1371"/>
    <mergeCell ref="BG1366:BG1368"/>
    <mergeCell ref="AV1382:AV1383"/>
    <mergeCell ref="AV1379:AV1381"/>
    <mergeCell ref="AP1366:AP1368"/>
    <mergeCell ref="AQ1366:AQ1368"/>
    <mergeCell ref="AR1366:AR1368"/>
    <mergeCell ref="AV1366:AV1368"/>
    <mergeCell ref="AV1323:AV1325"/>
    <mergeCell ref="AP1323:AP1325"/>
    <mergeCell ref="AQ1323:AQ1325"/>
    <mergeCell ref="AR1323:AR1325"/>
    <mergeCell ref="BG1323:BG1325"/>
    <mergeCell ref="AV1369:AV1371"/>
    <mergeCell ref="AY979:AY985"/>
    <mergeCell ref="BA979:BA985"/>
    <mergeCell ref="BB979:BB985"/>
    <mergeCell ref="BC979:BC985"/>
    <mergeCell ref="BG979:BG985"/>
    <mergeCell ref="AY935:AY947"/>
    <mergeCell ref="BA935:BA947"/>
    <mergeCell ref="BB935:BB947"/>
    <mergeCell ref="BC935:BC947"/>
    <mergeCell ref="BG935:BG947"/>
    <mergeCell ref="AY889:AY899"/>
    <mergeCell ref="BA889:BA899"/>
    <mergeCell ref="BG958:BG967"/>
    <mergeCell ref="AY968:AY978"/>
    <mergeCell ref="BA968:BA978"/>
    <mergeCell ref="AY911:AY921"/>
    <mergeCell ref="BA911:BA921"/>
    <mergeCell ref="BB911:BB921"/>
    <mergeCell ref="BC911:BC921"/>
    <mergeCell ref="BG911:BG921"/>
    <mergeCell ref="AY922:AY934"/>
    <mergeCell ref="BA922:BA934"/>
    <mergeCell ref="BB922:BB934"/>
    <mergeCell ref="BC922:BC934"/>
    <mergeCell ref="BG922:BG934"/>
    <mergeCell ref="AY958:AY967"/>
    <mergeCell ref="BA958:BA967"/>
    <mergeCell ref="BC948:BC957"/>
    <mergeCell ref="BG948:BG957"/>
    <mergeCell ref="BC637:BC646"/>
    <mergeCell ref="BD637:BD646"/>
    <mergeCell ref="BE637:BE646"/>
    <mergeCell ref="BF637:BF646"/>
    <mergeCell ref="BG627:BG646"/>
    <mergeCell ref="BB637:BB646"/>
    <mergeCell ref="AY867:AY875"/>
    <mergeCell ref="BA867:BA875"/>
    <mergeCell ref="BB867:BB875"/>
    <mergeCell ref="BC867:BC875"/>
    <mergeCell ref="BG867:BG875"/>
    <mergeCell ref="AY876:AY888"/>
    <mergeCell ref="BA876:BA888"/>
    <mergeCell ref="BB876:BB888"/>
    <mergeCell ref="BC876:BC888"/>
    <mergeCell ref="BG876:BG888"/>
    <mergeCell ref="AY720:AY723"/>
    <mergeCell ref="AZ720:AZ723"/>
    <mergeCell ref="BA720:BA723"/>
    <mergeCell ref="BB720:BB723"/>
    <mergeCell ref="BC720:BC723"/>
    <mergeCell ref="BD720:BD723"/>
    <mergeCell ref="BE720:BE723"/>
    <mergeCell ref="BF720:BF723"/>
    <mergeCell ref="BG720:BG723"/>
    <mergeCell ref="AY855:AY865"/>
    <mergeCell ref="BA855:BA865"/>
    <mergeCell ref="BB855:BB865"/>
    <mergeCell ref="BC855:BC865"/>
    <mergeCell ref="BG855:BG865"/>
    <mergeCell ref="AY807:AY828"/>
    <mergeCell ref="BA807:BA828"/>
    <mergeCell ref="BB807:BB828"/>
    <mergeCell ref="BC807:BC828"/>
    <mergeCell ref="BG807:BG828"/>
    <mergeCell ref="AY829:AY842"/>
    <mergeCell ref="BA829:BA842"/>
    <mergeCell ref="BB829:BB842"/>
    <mergeCell ref="BC829:BC842"/>
    <mergeCell ref="BB795:BB806"/>
    <mergeCell ref="BC795:BC806"/>
    <mergeCell ref="BG795:BG806"/>
    <mergeCell ref="AY795:AY806"/>
    <mergeCell ref="BA795:BA806"/>
    <mergeCell ref="AY785:AY794"/>
    <mergeCell ref="BA785:BA794"/>
    <mergeCell ref="BB785:BB794"/>
    <mergeCell ref="BC785:BC794"/>
    <mergeCell ref="BG785:BG794"/>
    <mergeCell ref="AY239:AY251"/>
    <mergeCell ref="BA239:BA251"/>
    <mergeCell ref="BB239:BB251"/>
    <mergeCell ref="BC239:BC251"/>
    <mergeCell ref="BD239:BD251"/>
    <mergeCell ref="BE239:BE251"/>
    <mergeCell ref="BG829:BG842"/>
    <mergeCell ref="AY843:AY854"/>
    <mergeCell ref="BA843:BA854"/>
    <mergeCell ref="BB843:BB854"/>
    <mergeCell ref="BC843:BC854"/>
    <mergeCell ref="BG843:BG854"/>
    <mergeCell ref="AY350:AY366"/>
    <mergeCell ref="AZ350:AZ366"/>
    <mergeCell ref="BA350:BA357"/>
    <mergeCell ref="BB350:BB357"/>
    <mergeCell ref="BC350:BC357"/>
    <mergeCell ref="BD350:BD357"/>
    <mergeCell ref="BE350:BE357"/>
    <mergeCell ref="BB358:BB366"/>
    <mergeCell ref="BC358:BC366"/>
    <mergeCell ref="BD358:BD366"/>
    <mergeCell ref="BE358:BE366"/>
    <mergeCell ref="BF358:BF366"/>
    <mergeCell ref="BA608:BA621"/>
    <mergeCell ref="BA332:BA340"/>
    <mergeCell ref="BB332:BB340"/>
    <mergeCell ref="BC332:BC340"/>
    <mergeCell ref="BD332:BD340"/>
    <mergeCell ref="BE332:BE340"/>
    <mergeCell ref="BG406:BG423"/>
    <mergeCell ref="BA372:BA388"/>
    <mergeCell ref="BD254:BD268"/>
    <mergeCell ref="BE254:BE268"/>
    <mergeCell ref="BF254:BF268"/>
    <mergeCell ref="BF239:BF251"/>
    <mergeCell ref="BF225:BF229"/>
    <mergeCell ref="BC217:BC224"/>
    <mergeCell ref="BA190:BA197"/>
    <mergeCell ref="BA206:BA216"/>
    <mergeCell ref="BB206:BB216"/>
    <mergeCell ref="BW225:BW229"/>
    <mergeCell ref="BU217:BU229"/>
    <mergeCell ref="BV217:BV229"/>
    <mergeCell ref="BW217:BW224"/>
    <mergeCell ref="BA225:BA229"/>
    <mergeCell ref="BB225:BB229"/>
    <mergeCell ref="BA286:BA297"/>
    <mergeCell ref="BA341:BA349"/>
    <mergeCell ref="BB341:BB349"/>
    <mergeCell ref="BB286:BB297"/>
    <mergeCell ref="BA316:BA326"/>
    <mergeCell ref="BB316:BB326"/>
    <mergeCell ref="BB327:BB331"/>
    <mergeCell ref="BD298:BD306"/>
    <mergeCell ref="BE298:BE306"/>
    <mergeCell ref="BF298:BF306"/>
    <mergeCell ref="BE225:BE229"/>
    <mergeCell ref="BG217:BG229"/>
    <mergeCell ref="BB298:BB306"/>
    <mergeCell ref="BL269:BL276"/>
    <mergeCell ref="BM269:BM276"/>
    <mergeCell ref="BN269:BN276"/>
    <mergeCell ref="BO269:BO276"/>
    <mergeCell ref="CA99:CA106"/>
    <mergeCell ref="BW107:BW113"/>
    <mergeCell ref="BX107:BX113"/>
    <mergeCell ref="BY107:BY113"/>
    <mergeCell ref="BZ107:BZ113"/>
    <mergeCell ref="CA107:CA113"/>
    <mergeCell ref="BG89:BG98"/>
    <mergeCell ref="BG99:BG106"/>
    <mergeCell ref="BG146:BG150"/>
    <mergeCell ref="BU167:BU173"/>
    <mergeCell ref="BW167:BW173"/>
    <mergeCell ref="CA167:CA173"/>
    <mergeCell ref="BZ167:BZ173"/>
    <mergeCell ref="BY167:BY173"/>
    <mergeCell ref="BX161:BX166"/>
    <mergeCell ref="BA254:BA268"/>
    <mergeCell ref="BB254:BB268"/>
    <mergeCell ref="BC254:BC268"/>
    <mergeCell ref="BX225:BX229"/>
    <mergeCell ref="BG174:BG180"/>
    <mergeCell ref="BU174:BU180"/>
    <mergeCell ref="BV174:BV180"/>
    <mergeCell ref="BW231:BW238"/>
    <mergeCell ref="BP254:BP268"/>
    <mergeCell ref="BU239:BU251"/>
    <mergeCell ref="CA231:CA238"/>
    <mergeCell ref="BU231:BU238"/>
    <mergeCell ref="BV231:BV238"/>
    <mergeCell ref="BF231:BF238"/>
    <mergeCell ref="BA198:BA205"/>
    <mergeCell ref="BB198:BB205"/>
    <mergeCell ref="BD225:BD229"/>
    <mergeCell ref="BX61:BX65"/>
    <mergeCell ref="CA134:CA145"/>
    <mergeCell ref="BG61:BG65"/>
    <mergeCell ref="CB61:CB65"/>
    <mergeCell ref="BZ127:BZ133"/>
    <mergeCell ref="BY161:BY166"/>
    <mergeCell ref="BZ161:BZ166"/>
    <mergeCell ref="BU146:BU150"/>
    <mergeCell ref="BY61:BY65"/>
    <mergeCell ref="BX89:BX98"/>
    <mergeCell ref="BY89:BY98"/>
    <mergeCell ref="BZ89:BZ98"/>
    <mergeCell ref="BX146:BX150"/>
    <mergeCell ref="BV107:BV113"/>
    <mergeCell ref="CB107:CB113"/>
    <mergeCell ref="BU107:BU113"/>
    <mergeCell ref="BU114:BU126"/>
    <mergeCell ref="BV114:BV126"/>
    <mergeCell ref="BW114:BW126"/>
    <mergeCell ref="BX114:BX126"/>
    <mergeCell ref="BW146:BW150"/>
    <mergeCell ref="BX127:BX133"/>
    <mergeCell ref="BY127:BY133"/>
    <mergeCell ref="BG79:BG88"/>
    <mergeCell ref="BG134:BG145"/>
    <mergeCell ref="BW79:BW88"/>
    <mergeCell ref="BY146:BY150"/>
    <mergeCell ref="BZ134:BZ145"/>
    <mergeCell ref="BY134:BY145"/>
    <mergeCell ref="BX99:BX106"/>
    <mergeCell ref="BY99:BY106"/>
    <mergeCell ref="BZ99:BZ106"/>
    <mergeCell ref="BG46:BG53"/>
    <mergeCell ref="AY46:AY53"/>
    <mergeCell ref="AZ46:AZ53"/>
    <mergeCell ref="BA46:BA53"/>
    <mergeCell ref="BB46:BB53"/>
    <mergeCell ref="BC46:BC53"/>
    <mergeCell ref="BD46:BD53"/>
    <mergeCell ref="BD127:BD133"/>
    <mergeCell ref="BE127:BE133"/>
    <mergeCell ref="BG114:BG126"/>
    <mergeCell ref="BF114:BF126"/>
    <mergeCell ref="BG54:BG60"/>
    <mergeCell ref="BE79:BE88"/>
    <mergeCell ref="BG151:BG166"/>
    <mergeCell ref="AZ239:AZ251"/>
    <mergeCell ref="BC298:BC306"/>
    <mergeCell ref="BC307:BC315"/>
    <mergeCell ref="BC286:BC297"/>
    <mergeCell ref="BD286:BD297"/>
    <mergeCell ref="BE286:BE297"/>
    <mergeCell ref="AY174:AY180"/>
    <mergeCell ref="BC225:BC229"/>
    <mergeCell ref="AZ174:AZ180"/>
    <mergeCell ref="BF54:BF60"/>
    <mergeCell ref="BD217:BD224"/>
    <mergeCell ref="BE217:BE224"/>
    <mergeCell ref="BF217:BF224"/>
    <mergeCell ref="BA174:BA180"/>
    <mergeCell ref="BB174:BB180"/>
    <mergeCell ref="BC174:BC180"/>
    <mergeCell ref="AY151:AY166"/>
    <mergeCell ref="AY127:AY133"/>
    <mergeCell ref="BC54:BC60"/>
    <mergeCell ref="BD54:BD60"/>
    <mergeCell ref="BE54:BE60"/>
    <mergeCell ref="BD134:BD145"/>
    <mergeCell ref="BD161:BD166"/>
    <mergeCell ref="BC161:BC166"/>
    <mergeCell ref="AY107:AY113"/>
    <mergeCell ref="BE107:BE113"/>
    <mergeCell ref="AZ61:AZ65"/>
    <mergeCell ref="BA61:BA65"/>
    <mergeCell ref="BB61:BB65"/>
    <mergeCell ref="BC61:BC65"/>
    <mergeCell ref="BA161:BA166"/>
    <mergeCell ref="AY146:AY150"/>
    <mergeCell ref="AY99:AY106"/>
    <mergeCell ref="AZ99:AZ106"/>
    <mergeCell ref="BA99:BA106"/>
    <mergeCell ref="BB99:BB106"/>
    <mergeCell ref="BC99:BC106"/>
    <mergeCell ref="BD99:BD106"/>
    <mergeCell ref="BE99:BE106"/>
    <mergeCell ref="AY79:AY88"/>
    <mergeCell ref="BC79:BC88"/>
    <mergeCell ref="BD79:BD88"/>
    <mergeCell ref="BA146:BA150"/>
    <mergeCell ref="BA54:BA60"/>
    <mergeCell ref="BB54:BB60"/>
    <mergeCell ref="BE61:BE65"/>
    <mergeCell ref="AZ107:AZ113"/>
    <mergeCell ref="BA107:BA113"/>
    <mergeCell ref="BB107:BB113"/>
    <mergeCell ref="BC107:BC113"/>
    <mergeCell ref="BD107:BD113"/>
    <mergeCell ref="BE134:BE145"/>
    <mergeCell ref="BA151:BA160"/>
    <mergeCell ref="BB151:BB160"/>
    <mergeCell ref="BC151:BC160"/>
    <mergeCell ref="BD151:BD160"/>
    <mergeCell ref="BE151:BE160"/>
    <mergeCell ref="AZ79:AZ88"/>
    <mergeCell ref="BA79:BA88"/>
    <mergeCell ref="BD61:BD65"/>
    <mergeCell ref="BB190:BB197"/>
    <mergeCell ref="BC190:BC197"/>
    <mergeCell ref="AZ114:AZ126"/>
    <mergeCell ref="BA114:BA126"/>
    <mergeCell ref="BB114:BB126"/>
    <mergeCell ref="BC114:BC126"/>
    <mergeCell ref="BD114:BD126"/>
    <mergeCell ref="BE114:BE126"/>
    <mergeCell ref="X5:X6"/>
    <mergeCell ref="AB4:AF4"/>
    <mergeCell ref="AB5:AB6"/>
    <mergeCell ref="X4:Z4"/>
    <mergeCell ref="Y5:Y6"/>
    <mergeCell ref="Z5:Z6"/>
    <mergeCell ref="AD5:AD6"/>
    <mergeCell ref="AM4:AV4"/>
    <mergeCell ref="AN5:AN6"/>
    <mergeCell ref="AP5:AV5"/>
    <mergeCell ref="AJ5:AK5"/>
    <mergeCell ref="AI5:AI6"/>
    <mergeCell ref="AY134:AY145"/>
    <mergeCell ref="AZ134:AZ145"/>
    <mergeCell ref="BA134:BA145"/>
    <mergeCell ref="BB134:BB145"/>
    <mergeCell ref="BF46:BF53"/>
    <mergeCell ref="BF61:BF65"/>
    <mergeCell ref="BF107:BF113"/>
    <mergeCell ref="BF79:BF88"/>
    <mergeCell ref="BB79:BB88"/>
    <mergeCell ref="BF134:BF145"/>
    <mergeCell ref="BE89:BE98"/>
    <mergeCell ref="BF89:BF98"/>
    <mergeCell ref="AZ89:AZ98"/>
    <mergeCell ref="BF99:BF106"/>
    <mergeCell ref="AY89:AY98"/>
    <mergeCell ref="BA89:BA98"/>
    <mergeCell ref="BB89:BB98"/>
    <mergeCell ref="BC89:BC98"/>
    <mergeCell ref="BD89:BD98"/>
    <mergeCell ref="AY114:AY126"/>
    <mergeCell ref="A1:V2"/>
    <mergeCell ref="A3:V3"/>
    <mergeCell ref="AE5:AE6"/>
    <mergeCell ref="AF5:AF6"/>
    <mergeCell ref="AZ167:AZ173"/>
    <mergeCell ref="AY167:AY173"/>
    <mergeCell ref="AZ151:AZ166"/>
    <mergeCell ref="AZ127:AZ133"/>
    <mergeCell ref="AZ146:AZ150"/>
    <mergeCell ref="AZ5:AZ6"/>
    <mergeCell ref="AY61:AY65"/>
    <mergeCell ref="AY54:AY60"/>
    <mergeCell ref="AZ54:AZ60"/>
    <mergeCell ref="BA5:BG5"/>
    <mergeCell ref="AP6:AU6"/>
    <mergeCell ref="AX5:AX6"/>
    <mergeCell ref="AM5:AM6"/>
    <mergeCell ref="AY5:AY6"/>
    <mergeCell ref="AX4:BG4"/>
    <mergeCell ref="AC5:AC6"/>
    <mergeCell ref="AI4:AK4"/>
    <mergeCell ref="AY34:AY45"/>
    <mergeCell ref="BA34:BA45"/>
    <mergeCell ref="BB34:BB45"/>
    <mergeCell ref="BC34:BC45"/>
    <mergeCell ref="BD34:BD45"/>
    <mergeCell ref="BE34:BE45"/>
    <mergeCell ref="BA6:BF6"/>
    <mergeCell ref="AZ34:AZ45"/>
    <mergeCell ref="BF34:BF45"/>
    <mergeCell ref="BG34:BG45"/>
    <mergeCell ref="AY7:BF12"/>
    <mergeCell ref="CF4:CO4"/>
    <mergeCell ref="CF5:CJ6"/>
    <mergeCell ref="CK5:CO6"/>
    <mergeCell ref="CE5:CE6"/>
    <mergeCell ref="BU7:CB12"/>
    <mergeCell ref="CB34:CB45"/>
    <mergeCell ref="CA34:CA45"/>
    <mergeCell ref="BU5:BU6"/>
    <mergeCell ref="CC13:CC17"/>
    <mergeCell ref="CC34:CC45"/>
    <mergeCell ref="BT4:CC4"/>
    <mergeCell ref="BV5:BV6"/>
    <mergeCell ref="BW5:CC5"/>
    <mergeCell ref="BW6:CB6"/>
    <mergeCell ref="CC9:CC10"/>
    <mergeCell ref="BY34:BY45"/>
    <mergeCell ref="BZ34:BZ45"/>
    <mergeCell ref="CC11:CC12"/>
    <mergeCell ref="CC7:CC8"/>
    <mergeCell ref="CC61:CC65"/>
    <mergeCell ref="CC66:CC67"/>
    <mergeCell ref="CC68:CC69"/>
    <mergeCell ref="BI4:BR4"/>
    <mergeCell ref="BI5:BI6"/>
    <mergeCell ref="BJ5:BJ6"/>
    <mergeCell ref="BL5:BR5"/>
    <mergeCell ref="BL6:BQ6"/>
    <mergeCell ref="BU34:BU45"/>
    <mergeCell ref="BV34:BV45"/>
    <mergeCell ref="BW34:BW45"/>
    <mergeCell ref="BX34:BX45"/>
    <mergeCell ref="BT5:BT6"/>
    <mergeCell ref="CC70:CC71"/>
    <mergeCell ref="CC72:CC73"/>
    <mergeCell ref="CC74:CC75"/>
    <mergeCell ref="CC76:CC77"/>
    <mergeCell ref="CC54:CC60"/>
    <mergeCell ref="BU46:BU53"/>
    <mergeCell ref="BV46:BV53"/>
    <mergeCell ref="BW46:BW53"/>
    <mergeCell ref="BX46:BX53"/>
    <mergeCell ref="BY46:BY53"/>
    <mergeCell ref="BZ46:BZ53"/>
    <mergeCell ref="CA46:CA53"/>
    <mergeCell ref="CB46:CB53"/>
    <mergeCell ref="CC46:CC53"/>
    <mergeCell ref="BZ61:BZ65"/>
    <mergeCell ref="CA61:CA65"/>
    <mergeCell ref="BU61:BU65"/>
    <mergeCell ref="BV61:BV65"/>
    <mergeCell ref="BW61:BW65"/>
    <mergeCell ref="CC79:CC88"/>
    <mergeCell ref="BU54:BU60"/>
    <mergeCell ref="BV54:BV60"/>
    <mergeCell ref="BW54:BW60"/>
    <mergeCell ref="BX54:BX60"/>
    <mergeCell ref="BY54:BY60"/>
    <mergeCell ref="BZ54:BZ60"/>
    <mergeCell ref="CA54:CA60"/>
    <mergeCell ref="CB54:CB60"/>
    <mergeCell ref="BX79:BX88"/>
    <mergeCell ref="BY79:BY88"/>
    <mergeCell ref="BZ79:BZ88"/>
    <mergeCell ref="BW181:BW189"/>
    <mergeCell ref="BW190:BW197"/>
    <mergeCell ref="CB167:CB173"/>
    <mergeCell ref="BW161:BW166"/>
    <mergeCell ref="CA79:CA88"/>
    <mergeCell ref="CB79:CB88"/>
    <mergeCell ref="BU79:BU88"/>
    <mergeCell ref="BV79:BV88"/>
    <mergeCell ref="CB99:CB106"/>
    <mergeCell ref="CC99:CC106"/>
    <mergeCell ref="CB89:CB98"/>
    <mergeCell ref="CB134:CB145"/>
    <mergeCell ref="BU89:BU98"/>
    <mergeCell ref="BV89:BV98"/>
    <mergeCell ref="BW89:BW98"/>
    <mergeCell ref="CC89:CC98"/>
    <mergeCell ref="BU99:BU106"/>
    <mergeCell ref="BV99:BV106"/>
    <mergeCell ref="BW99:BW106"/>
    <mergeCell ref="CC107:CC113"/>
    <mergeCell ref="AP782:AP784"/>
    <mergeCell ref="AQ782:AQ784"/>
    <mergeCell ref="AR782:AR784"/>
    <mergeCell ref="AS782:AS784"/>
    <mergeCell ref="AT782:AT784"/>
    <mergeCell ref="AU782:AU784"/>
    <mergeCell ref="AV782:AV784"/>
    <mergeCell ref="CC521:CC522"/>
    <mergeCell ref="AZ13:AZ17"/>
    <mergeCell ref="BA13:BA17"/>
    <mergeCell ref="BB13:BB17"/>
    <mergeCell ref="BC13:BC17"/>
    <mergeCell ref="BG13:BG17"/>
    <mergeCell ref="BV13:BV17"/>
    <mergeCell ref="BW13:BW17"/>
    <mergeCell ref="BX13:BX17"/>
    <mergeCell ref="BY13:BY17"/>
    <mergeCell ref="CC146:CC150"/>
    <mergeCell ref="CC151:CC166"/>
    <mergeCell ref="CB316:CB326"/>
    <mergeCell ref="CC286:CC326"/>
    <mergeCell ref="BZ332:BZ340"/>
    <mergeCell ref="CA332:CA340"/>
    <mergeCell ref="BG782:BG784"/>
    <mergeCell ref="BY114:BY126"/>
    <mergeCell ref="BZ114:BZ126"/>
    <mergeCell ref="CA114:CA126"/>
    <mergeCell ref="CB114:CB126"/>
    <mergeCell ref="BE46:BE53"/>
    <mergeCell ref="BA127:BA133"/>
    <mergeCell ref="BB127:BB133"/>
    <mergeCell ref="BC127:BC133"/>
    <mergeCell ref="CC754:CC756"/>
    <mergeCell ref="AP754:AP756"/>
    <mergeCell ref="AQ754:AQ756"/>
    <mergeCell ref="AV754:AV756"/>
    <mergeCell ref="CB341:CB349"/>
    <mergeCell ref="CC127:CC133"/>
    <mergeCell ref="CC134:CC145"/>
    <mergeCell ref="BW174:BW180"/>
    <mergeCell ref="BX174:BX180"/>
    <mergeCell ref="BY174:BY180"/>
    <mergeCell ref="CC174:CC180"/>
    <mergeCell ref="BX181:BX189"/>
    <mergeCell ref="BY181:BY189"/>
    <mergeCell ref="BZ181:BZ189"/>
    <mergeCell ref="CA181:CA189"/>
    <mergeCell ref="CB181:CB189"/>
    <mergeCell ref="BX190:BX197"/>
    <mergeCell ref="BY190:BY197"/>
    <mergeCell ref="CC167:CC173"/>
    <mergeCell ref="BX134:BX145"/>
    <mergeCell ref="AY217:AY229"/>
    <mergeCell ref="BF151:BF160"/>
    <mergeCell ref="BB146:BB150"/>
    <mergeCell ref="BC146:BC150"/>
    <mergeCell ref="BC134:BC145"/>
    <mergeCell ref="BK220:BK229"/>
    <mergeCell ref="AY231:AY238"/>
    <mergeCell ref="AZ231:AZ238"/>
    <mergeCell ref="BA231:BA238"/>
    <mergeCell ref="BB231:BB238"/>
    <mergeCell ref="BC231:BC238"/>
    <mergeCell ref="CB225:CB229"/>
    <mergeCell ref="CC114:CC126"/>
    <mergeCell ref="BG107:BG113"/>
    <mergeCell ref="BW127:BW133"/>
    <mergeCell ref="CA89:CA98"/>
    <mergeCell ref="BE206:BE216"/>
    <mergeCell ref="BF206:BF216"/>
    <mergeCell ref="BC181:BC189"/>
    <mergeCell ref="BD181:BD189"/>
    <mergeCell ref="BW198:BW205"/>
    <mergeCell ref="BC198:BC205"/>
    <mergeCell ref="BD198:BD205"/>
    <mergeCell ref="BE198:BE205"/>
    <mergeCell ref="BF198:BF205"/>
    <mergeCell ref="BD190:BD197"/>
    <mergeCell ref="BE190:BE197"/>
    <mergeCell ref="BC206:BC216"/>
    <mergeCell ref="BD206:BD216"/>
    <mergeCell ref="BW206:BW216"/>
    <mergeCell ref="CA161:CA166"/>
    <mergeCell ref="CB161:CB166"/>
    <mergeCell ref="BU151:BU166"/>
    <mergeCell ref="BV151:BV166"/>
    <mergeCell ref="BW151:BW160"/>
    <mergeCell ref="BX151:BX160"/>
    <mergeCell ref="BY151:BY160"/>
    <mergeCell ref="BZ151:BZ160"/>
    <mergeCell ref="CA151:CA160"/>
    <mergeCell ref="CB151:CB160"/>
    <mergeCell ref="CA127:CA133"/>
    <mergeCell ref="CB127:CB133"/>
    <mergeCell ref="BW134:BW145"/>
    <mergeCell ref="BX167:BX173"/>
    <mergeCell ref="AY181:AY216"/>
    <mergeCell ref="BA181:BA189"/>
    <mergeCell ref="BB181:BB189"/>
    <mergeCell ref="BE181:BE189"/>
    <mergeCell ref="BF181:BF189"/>
    <mergeCell ref="BU127:BU133"/>
    <mergeCell ref="BV127:BV133"/>
    <mergeCell ref="BF127:BF133"/>
    <mergeCell ref="BG127:BG133"/>
    <mergeCell ref="BV146:BV150"/>
    <mergeCell ref="BB161:BB166"/>
    <mergeCell ref="BV167:BV173"/>
    <mergeCell ref="BE161:BE166"/>
    <mergeCell ref="BF161:BF166"/>
    <mergeCell ref="BU134:BU145"/>
    <mergeCell ref="BV134:BV145"/>
    <mergeCell ref="BJ220:BJ229"/>
    <mergeCell ref="BA167:BA173"/>
    <mergeCell ref="BB167:BB173"/>
    <mergeCell ref="BC167:BC173"/>
    <mergeCell ref="BD167:BD173"/>
    <mergeCell ref="BE167:BE173"/>
    <mergeCell ref="BF167:BF173"/>
    <mergeCell ref="BG167:BG173"/>
    <mergeCell ref="BF190:BF197"/>
    <mergeCell ref="BG181:BG216"/>
    <mergeCell ref="BU181:BU216"/>
    <mergeCell ref="BV181:BV216"/>
    <mergeCell ref="AZ217:AZ229"/>
    <mergeCell ref="BA217:BA224"/>
    <mergeCell ref="BB217:BB224"/>
    <mergeCell ref="AZ181:AZ216"/>
    <mergeCell ref="CC231:CC238"/>
    <mergeCell ref="CC181:CC216"/>
    <mergeCell ref="BX217:BX224"/>
    <mergeCell ref="BY217:BY224"/>
    <mergeCell ref="BZ217:BZ224"/>
    <mergeCell ref="CA217:CA224"/>
    <mergeCell ref="CB217:CB224"/>
    <mergeCell ref="CC217:CC229"/>
    <mergeCell ref="BZ190:BZ197"/>
    <mergeCell ref="CA190:CA197"/>
    <mergeCell ref="CB190:CB197"/>
    <mergeCell ref="BX198:BX205"/>
    <mergeCell ref="BY198:BY205"/>
    <mergeCell ref="BZ198:BZ205"/>
    <mergeCell ref="CA198:CA205"/>
    <mergeCell ref="CB198:CB205"/>
    <mergeCell ref="CA206:CA216"/>
    <mergeCell ref="CB206:CB216"/>
    <mergeCell ref="BY206:BY216"/>
    <mergeCell ref="BZ206:BZ216"/>
    <mergeCell ref="BY225:BY229"/>
    <mergeCell ref="BZ225:BZ229"/>
    <mergeCell ref="CB231:CB238"/>
    <mergeCell ref="BX206:BX216"/>
    <mergeCell ref="AY327:AY331"/>
    <mergeCell ref="AZ327:AZ331"/>
    <mergeCell ref="CA225:CA229"/>
    <mergeCell ref="AN254:AN285"/>
    <mergeCell ref="AO254:AO285"/>
    <mergeCell ref="AV254:AV285"/>
    <mergeCell ref="AP254:AP285"/>
    <mergeCell ref="AQ254:AQ285"/>
    <mergeCell ref="AR254:AR285"/>
    <mergeCell ref="AS254:AS285"/>
    <mergeCell ref="AT254:AT285"/>
    <mergeCell ref="AU254:AU285"/>
    <mergeCell ref="AY286:AY326"/>
    <mergeCell ref="BG254:BG285"/>
    <mergeCell ref="BJ254:BJ285"/>
    <mergeCell ref="BK254:BK285"/>
    <mergeCell ref="BL277:BL285"/>
    <mergeCell ref="BM277:BM285"/>
    <mergeCell ref="BN277:BN285"/>
    <mergeCell ref="BO277:BO285"/>
    <mergeCell ref="AY254:AY285"/>
    <mergeCell ref="AZ254:AZ285"/>
    <mergeCell ref="BA269:BA285"/>
    <mergeCell ref="BB269:BB285"/>
    <mergeCell ref="BC269:BC285"/>
    <mergeCell ref="BD269:BD285"/>
    <mergeCell ref="BE269:BE285"/>
    <mergeCell ref="BF269:BF285"/>
    <mergeCell ref="BN254:BN268"/>
    <mergeCell ref="BO254:BO268"/>
    <mergeCell ref="BG231:BG238"/>
    <mergeCell ref="BG239:BG251"/>
    <mergeCell ref="CC327:CC331"/>
    <mergeCell ref="BX372:BX388"/>
    <mergeCell ref="BY372:BY388"/>
    <mergeCell ref="CB327:CB331"/>
    <mergeCell ref="BE307:BE315"/>
    <mergeCell ref="BF307:BF315"/>
    <mergeCell ref="AV372:AV405"/>
    <mergeCell ref="AN372:AN405"/>
    <mergeCell ref="AO372:AO405"/>
    <mergeCell ref="AP372:AP388"/>
    <mergeCell ref="AQ372:AQ388"/>
    <mergeCell ref="AR372:AR388"/>
    <mergeCell ref="AS372:AS388"/>
    <mergeCell ref="AT372:AT388"/>
    <mergeCell ref="AU372:AU388"/>
    <mergeCell ref="AP389:AP405"/>
    <mergeCell ref="AQ389:AQ405"/>
    <mergeCell ref="AR389:AR405"/>
    <mergeCell ref="AS389:AS405"/>
    <mergeCell ref="AT389:AT405"/>
    <mergeCell ref="AU389:AU405"/>
    <mergeCell ref="AY332:AY349"/>
    <mergeCell ref="AZ332:AZ349"/>
    <mergeCell ref="AY372:AY405"/>
    <mergeCell ref="AZ372:AZ405"/>
    <mergeCell ref="BF316:BF326"/>
    <mergeCell ref="CB307:CB315"/>
    <mergeCell ref="BA389:BA405"/>
    <mergeCell ref="BB389:BB405"/>
    <mergeCell ref="BC389:BC405"/>
    <mergeCell ref="BD389:BD405"/>
    <mergeCell ref="BE389:BE405"/>
    <mergeCell ref="BK239:BK251"/>
    <mergeCell ref="BV239:BV251"/>
    <mergeCell ref="BW239:BW251"/>
    <mergeCell ref="BX239:BX251"/>
    <mergeCell ref="BY239:BY251"/>
    <mergeCell ref="BZ239:BZ251"/>
    <mergeCell ref="CA298:CA306"/>
    <mergeCell ref="BV286:BV326"/>
    <mergeCell ref="BW286:BW297"/>
    <mergeCell ref="BX231:BX238"/>
    <mergeCell ref="BY231:BY238"/>
    <mergeCell ref="BZ231:BZ238"/>
    <mergeCell ref="BX254:BX263"/>
    <mergeCell ref="BY254:BY263"/>
    <mergeCell ref="BZ254:BZ263"/>
    <mergeCell ref="BX316:BX326"/>
    <mergeCell ref="BY316:BY326"/>
    <mergeCell ref="CA264:CA273"/>
    <mergeCell ref="BZ316:BZ326"/>
    <mergeCell ref="BZ298:BZ306"/>
    <mergeCell ref="CA316:CA326"/>
    <mergeCell ref="CA307:CA315"/>
    <mergeCell ref="BP277:BP285"/>
    <mergeCell ref="BQ277:BQ285"/>
    <mergeCell ref="CA239:CA251"/>
    <mergeCell ref="BX274:BX285"/>
    <mergeCell ref="BL254:BL268"/>
    <mergeCell ref="CC239:CC251"/>
    <mergeCell ref="CB239:CB251"/>
    <mergeCell ref="CC372:CC405"/>
    <mergeCell ref="BW389:BW405"/>
    <mergeCell ref="BX389:BX405"/>
    <mergeCell ref="BY389:BY405"/>
    <mergeCell ref="BZ389:BZ405"/>
    <mergeCell ref="CB389:CB405"/>
    <mergeCell ref="BX332:BX340"/>
    <mergeCell ref="BY332:BY340"/>
    <mergeCell ref="BW341:BW349"/>
    <mergeCell ref="BX341:BX349"/>
    <mergeCell ref="CC332:CC349"/>
    <mergeCell ref="BZ341:BZ349"/>
    <mergeCell ref="BZ286:BZ297"/>
    <mergeCell ref="CB264:CB273"/>
    <mergeCell ref="BY298:BY306"/>
    <mergeCell ref="CB298:CB306"/>
    <mergeCell ref="BW307:BW315"/>
    <mergeCell ref="CA372:CA388"/>
    <mergeCell ref="BX307:BX315"/>
    <mergeCell ref="BY307:BY315"/>
    <mergeCell ref="CC254:CC285"/>
    <mergeCell ref="CA254:CA263"/>
    <mergeCell ref="CB254:CB263"/>
    <mergeCell ref="BX264:BX273"/>
    <mergeCell ref="CB274:CB285"/>
    <mergeCell ref="BX327:BX331"/>
    <mergeCell ref="BW298:BW306"/>
    <mergeCell ref="BX298:BX306"/>
    <mergeCell ref="BY327:BY331"/>
    <mergeCell ref="CA327:CA331"/>
    <mergeCell ref="BG424:BG436"/>
    <mergeCell ref="BU424:BU436"/>
    <mergeCell ref="BQ254:BQ268"/>
    <mergeCell ref="BW332:BW340"/>
    <mergeCell ref="BW316:BW326"/>
    <mergeCell ref="CB332:CB340"/>
    <mergeCell ref="BZ327:BZ331"/>
    <mergeCell ref="BX415:BX423"/>
    <mergeCell ref="BY415:BY423"/>
    <mergeCell ref="BZ415:BZ423"/>
    <mergeCell ref="CA415:CA423"/>
    <mergeCell ref="BZ307:BZ315"/>
    <mergeCell ref="BY406:BY414"/>
    <mergeCell ref="BZ406:BZ414"/>
    <mergeCell ref="BY341:BY349"/>
    <mergeCell ref="BX406:BX414"/>
    <mergeCell ref="BZ424:BZ430"/>
    <mergeCell ref="BP269:BP276"/>
    <mergeCell ref="BQ269:BQ276"/>
    <mergeCell ref="CB406:CB414"/>
    <mergeCell ref="CB286:CB297"/>
    <mergeCell ref="CA286:CA297"/>
    <mergeCell ref="BX286:BX297"/>
    <mergeCell ref="BY286:BY297"/>
    <mergeCell ref="BY264:BY273"/>
    <mergeCell ref="BU372:BU405"/>
    <mergeCell ref="CA341:CA349"/>
    <mergeCell ref="BY274:BY285"/>
    <mergeCell ref="BZ274:BZ285"/>
    <mergeCell ref="CA274:CA285"/>
    <mergeCell ref="BZ264:BZ273"/>
    <mergeCell ref="BD231:BD238"/>
    <mergeCell ref="BE231:BE238"/>
    <mergeCell ref="CB437:CB442"/>
    <mergeCell ref="AY406:AY423"/>
    <mergeCell ref="AZ406:AZ423"/>
    <mergeCell ref="BA406:BA414"/>
    <mergeCell ref="BB406:BB414"/>
    <mergeCell ref="BC406:BC414"/>
    <mergeCell ref="BD406:BD414"/>
    <mergeCell ref="BE406:BE414"/>
    <mergeCell ref="BF406:BF414"/>
    <mergeCell ref="AZ286:AZ326"/>
    <mergeCell ref="CA389:CA405"/>
    <mergeCell ref="BD327:BD331"/>
    <mergeCell ref="BE327:BE331"/>
    <mergeCell ref="BF327:BF331"/>
    <mergeCell ref="BU327:BU331"/>
    <mergeCell ref="BV327:BV331"/>
    <mergeCell ref="BE341:BE349"/>
    <mergeCell ref="BC341:BC349"/>
    <mergeCell ref="BF341:BF349"/>
    <mergeCell ref="BG332:BG349"/>
    <mergeCell ref="BU332:BU349"/>
    <mergeCell ref="BV332:BV349"/>
    <mergeCell ref="BU286:BU326"/>
    <mergeCell ref="BW254:BW263"/>
    <mergeCell ref="BR254:BR285"/>
    <mergeCell ref="BM254:BM268"/>
    <mergeCell ref="BW264:BW273"/>
    <mergeCell ref="BW274:BW285"/>
    <mergeCell ref="BU254:BU285"/>
    <mergeCell ref="BV254:BV285"/>
    <mergeCell ref="BD431:BD436"/>
    <mergeCell ref="BE431:BE436"/>
    <mergeCell ref="BV437:BV448"/>
    <mergeCell ref="BW437:BW442"/>
    <mergeCell ref="BX437:BX442"/>
    <mergeCell ref="BY437:BY442"/>
    <mergeCell ref="BZ437:BZ442"/>
    <mergeCell ref="CA437:CA442"/>
    <mergeCell ref="BV424:BV436"/>
    <mergeCell ref="BW424:BW430"/>
    <mergeCell ref="BX424:BX430"/>
    <mergeCell ref="BA307:BA315"/>
    <mergeCell ref="BB307:BB315"/>
    <mergeCell ref="BG286:BG326"/>
    <mergeCell ref="BF286:BF297"/>
    <mergeCell ref="BA298:BA306"/>
    <mergeCell ref="BA415:BA423"/>
    <mergeCell ref="BA358:BA366"/>
    <mergeCell ref="BA327:BA331"/>
    <mergeCell ref="BC316:BC326"/>
    <mergeCell ref="BD316:BD326"/>
    <mergeCell ref="BE316:BE326"/>
    <mergeCell ref="BD307:BD315"/>
    <mergeCell ref="BF350:BF357"/>
    <mergeCell ref="BF443:BF448"/>
    <mergeCell ref="BG437:BG448"/>
    <mergeCell ref="BW327:BW331"/>
    <mergeCell ref="BF332:BF340"/>
    <mergeCell ref="BC327:BC331"/>
    <mergeCell ref="BG327:BG331"/>
    <mergeCell ref="BD341:BD349"/>
    <mergeCell ref="BY424:BY430"/>
    <mergeCell ref="BF372:BF388"/>
    <mergeCell ref="BG372:BG405"/>
    <mergeCell ref="BE415:BE423"/>
    <mergeCell ref="BF415:BF423"/>
    <mergeCell ref="CC437:CC448"/>
    <mergeCell ref="BW443:BW448"/>
    <mergeCell ref="BX443:BX448"/>
    <mergeCell ref="BY443:BY448"/>
    <mergeCell ref="BZ443:BZ448"/>
    <mergeCell ref="CA443:CA448"/>
    <mergeCell ref="CB443:CB448"/>
    <mergeCell ref="BE449:BE465"/>
    <mergeCell ref="BF449:BF465"/>
    <mergeCell ref="BX449:BX465"/>
    <mergeCell ref="BY449:BY465"/>
    <mergeCell ref="BZ449:BZ465"/>
    <mergeCell ref="CC424:CC436"/>
    <mergeCell ref="BW431:BW436"/>
    <mergeCell ref="BX431:BX436"/>
    <mergeCell ref="BY431:BY436"/>
    <mergeCell ref="BZ431:BZ436"/>
    <mergeCell ref="CA431:CA436"/>
    <mergeCell ref="CB431:CB436"/>
    <mergeCell ref="CB424:CB430"/>
    <mergeCell ref="CA424:CA430"/>
    <mergeCell ref="BW372:BW388"/>
    <mergeCell ref="CA406:CA414"/>
    <mergeCell ref="BG449:BG481"/>
    <mergeCell ref="BE437:BE442"/>
    <mergeCell ref="BF437:BF442"/>
    <mergeCell ref="BF389:BF405"/>
    <mergeCell ref="BU437:BU448"/>
    <mergeCell ref="BB443:BB448"/>
    <mergeCell ref="BE443:BE448"/>
    <mergeCell ref="BV449:BV481"/>
    <mergeCell ref="BW449:BW465"/>
    <mergeCell ref="CC449:CC481"/>
    <mergeCell ref="CC510:CC518"/>
    <mergeCell ref="BD496:BD509"/>
    <mergeCell ref="BU482:BU509"/>
    <mergeCell ref="BV482:BV509"/>
    <mergeCell ref="BW482:BW495"/>
    <mergeCell ref="BX482:BX495"/>
    <mergeCell ref="BA510:BA518"/>
    <mergeCell ref="BB510:BB518"/>
    <mergeCell ref="BW466:BW481"/>
    <mergeCell ref="BX466:BX481"/>
    <mergeCell ref="BU449:BU481"/>
    <mergeCell ref="BF496:BF509"/>
    <mergeCell ref="CB482:CB495"/>
    <mergeCell ref="CB510:CB518"/>
    <mergeCell ref="BD443:BD448"/>
    <mergeCell ref="CB466:CB481"/>
    <mergeCell ref="BA449:BA465"/>
    <mergeCell ref="BB449:BB465"/>
    <mergeCell ref="BC449:BC465"/>
    <mergeCell ref="BD449:BD465"/>
    <mergeCell ref="BC443:BC448"/>
    <mergeCell ref="BB466:BB481"/>
    <mergeCell ref="BC466:BC481"/>
    <mergeCell ref="CA449:CA465"/>
    <mergeCell ref="BA541:BA549"/>
    <mergeCell ref="BB541:BB549"/>
    <mergeCell ref="BC541:BC549"/>
    <mergeCell ref="BD541:BD549"/>
    <mergeCell ref="BE541:BE549"/>
    <mergeCell ref="BF541:BF549"/>
    <mergeCell ref="BA496:BA509"/>
    <mergeCell ref="BB496:BB509"/>
    <mergeCell ref="BC496:BC509"/>
    <mergeCell ref="BD482:BD495"/>
    <mergeCell ref="BE482:BE495"/>
    <mergeCell ref="BD510:BD518"/>
    <mergeCell ref="BE532:BE540"/>
    <mergeCell ref="BA466:BA481"/>
    <mergeCell ref="BA532:BA540"/>
    <mergeCell ref="BB532:BB540"/>
    <mergeCell ref="BA550:BA558"/>
    <mergeCell ref="BB550:BB558"/>
    <mergeCell ref="BC532:BC540"/>
    <mergeCell ref="BD532:BD540"/>
    <mergeCell ref="BZ541:BZ549"/>
    <mergeCell ref="CA541:CA549"/>
    <mergeCell ref="BX510:BX518"/>
    <mergeCell ref="BY510:BY518"/>
    <mergeCell ref="BC510:BC518"/>
    <mergeCell ref="BY550:BY558"/>
    <mergeCell ref="BZ550:BZ558"/>
    <mergeCell ref="BE550:BE558"/>
    <mergeCell ref="BF550:BF558"/>
    <mergeCell ref="BD466:BD481"/>
    <mergeCell ref="BE466:BE481"/>
    <mergeCell ref="BF466:BF481"/>
    <mergeCell ref="BG523:BG570"/>
    <mergeCell ref="BY559:BY570"/>
    <mergeCell ref="BE510:BE518"/>
    <mergeCell ref="BF510:BF518"/>
    <mergeCell ref="BG510:BG518"/>
    <mergeCell ref="BU510:BU518"/>
    <mergeCell ref="BV510:BV518"/>
    <mergeCell ref="BW510:BW518"/>
    <mergeCell ref="BY482:BY495"/>
    <mergeCell ref="BC550:BC558"/>
    <mergeCell ref="BF532:BF540"/>
    <mergeCell ref="BA559:BA570"/>
    <mergeCell ref="BB559:BB570"/>
    <mergeCell ref="BC559:BC570"/>
    <mergeCell ref="CA559:CA570"/>
    <mergeCell ref="BX550:BX558"/>
    <mergeCell ref="BX559:BX570"/>
    <mergeCell ref="BX496:BX509"/>
    <mergeCell ref="BY496:BY509"/>
    <mergeCell ref="BZ496:BZ509"/>
    <mergeCell ref="CA496:CA509"/>
    <mergeCell ref="CB496:CB509"/>
    <mergeCell ref="BB482:BB495"/>
    <mergeCell ref="BC482:BC495"/>
    <mergeCell ref="AY449:AY481"/>
    <mergeCell ref="AZ449:AZ481"/>
    <mergeCell ref="BZ510:BZ518"/>
    <mergeCell ref="CA510:CA518"/>
    <mergeCell ref="BA523:BA531"/>
    <mergeCell ref="BB523:BB531"/>
    <mergeCell ref="BC523:BC531"/>
    <mergeCell ref="BD523:BD531"/>
    <mergeCell ref="BE523:BE531"/>
    <mergeCell ref="BF523:BF531"/>
    <mergeCell ref="BZ482:BZ495"/>
    <mergeCell ref="CA482:CA495"/>
    <mergeCell ref="CB449:CB465"/>
    <mergeCell ref="BX541:BX549"/>
    <mergeCell ref="BY541:BY549"/>
    <mergeCell ref="CA550:CA558"/>
    <mergeCell ref="BY466:BY481"/>
    <mergeCell ref="BZ466:BZ481"/>
    <mergeCell ref="CA466:CA481"/>
    <mergeCell ref="CC1369:CC1371"/>
    <mergeCell ref="AN482:AN509"/>
    <mergeCell ref="AO482:AO509"/>
    <mergeCell ref="AP482:AP509"/>
    <mergeCell ref="AQ482:AQ509"/>
    <mergeCell ref="AR482:AR509"/>
    <mergeCell ref="AS482:AS509"/>
    <mergeCell ref="AT482:AT509"/>
    <mergeCell ref="AU482:AU509"/>
    <mergeCell ref="AV482:AV509"/>
    <mergeCell ref="AY482:AY509"/>
    <mergeCell ref="AZ482:AZ509"/>
    <mergeCell ref="BG482:BG509"/>
    <mergeCell ref="BA482:BA495"/>
    <mergeCell ref="CB550:CB558"/>
    <mergeCell ref="CB559:CB570"/>
    <mergeCell ref="BW559:BW570"/>
    <mergeCell ref="BZ559:BZ570"/>
    <mergeCell ref="BD559:BD570"/>
    <mergeCell ref="BE559:BE570"/>
    <mergeCell ref="BF559:BF570"/>
    <mergeCell ref="AR754:AR756"/>
    <mergeCell ref="AS754:AS756"/>
    <mergeCell ref="AT754:AT756"/>
    <mergeCell ref="AU754:AU756"/>
    <mergeCell ref="BG754:BG756"/>
    <mergeCell ref="CC1366:CC1368"/>
    <mergeCell ref="CC1323:CC1325"/>
    <mergeCell ref="AY523:AY570"/>
    <mergeCell ref="AZ523:AZ570"/>
    <mergeCell ref="CC482:CC509"/>
    <mergeCell ref="BW496:BW509"/>
    <mergeCell ref="BY1939:BY1959"/>
    <mergeCell ref="CA2065:CA2077"/>
    <mergeCell ref="CB2065:CB2077"/>
    <mergeCell ref="BX1960:BX1980"/>
    <mergeCell ref="BY1960:BY1980"/>
    <mergeCell ref="BZ1960:BZ1980"/>
    <mergeCell ref="CA1960:CA1980"/>
    <mergeCell ref="CB1960:CB1980"/>
    <mergeCell ref="BW1981:BW2001"/>
    <mergeCell ref="BX2044:BX2064"/>
    <mergeCell ref="BY2044:BY2064"/>
    <mergeCell ref="CC2568:CC2579"/>
    <mergeCell ref="BZ2023:BZ2043"/>
    <mergeCell ref="CA2023:CA2043"/>
    <mergeCell ref="CB2023:CB2043"/>
    <mergeCell ref="BW2023:BW2043"/>
    <mergeCell ref="CC1382:CC1383"/>
    <mergeCell ref="CC1384:CC1399"/>
    <mergeCell ref="BW1392:BW1399"/>
    <mergeCell ref="BX1392:BX1399"/>
    <mergeCell ref="BY1392:BY1399"/>
    <mergeCell ref="BZ1392:BZ1399"/>
    <mergeCell ref="CA1392:CA1399"/>
    <mergeCell ref="CB1392:CB1399"/>
    <mergeCell ref="CC1406:CC1617"/>
    <mergeCell ref="CA1427:CA1447"/>
    <mergeCell ref="CB1427:CB1447"/>
    <mergeCell ref="CA1448:CA1468"/>
    <mergeCell ref="CB1448:CB1468"/>
    <mergeCell ref="BX1469:BX1489"/>
    <mergeCell ref="BY1469:BY1489"/>
    <mergeCell ref="BZ1469:BZ1489"/>
    <mergeCell ref="CA2660:CA2679"/>
    <mergeCell ref="CB2660:CB2679"/>
    <mergeCell ref="BX2429:BX2451"/>
    <mergeCell ref="BY2429:BY2451"/>
    <mergeCell ref="BZ2429:BZ2451"/>
    <mergeCell ref="CA2429:CA2451"/>
    <mergeCell ref="BW2452:BW2474"/>
    <mergeCell ref="BX2452:BX2474"/>
    <mergeCell ref="BY2452:BY2474"/>
    <mergeCell ref="BZ2452:BZ2474"/>
    <mergeCell ref="CA2452:CA2474"/>
    <mergeCell ref="CC1855:CC2077"/>
    <mergeCell ref="BW1876:BW1896"/>
    <mergeCell ref="BX1876:BX1896"/>
    <mergeCell ref="BY1876:BY1896"/>
    <mergeCell ref="BZ1876:BZ1896"/>
    <mergeCell ref="CA1876:CA1896"/>
    <mergeCell ref="CB1876:CB1896"/>
    <mergeCell ref="BW1897:BW1917"/>
    <mergeCell ref="BX1897:BX1917"/>
    <mergeCell ref="BY1897:BY1917"/>
    <mergeCell ref="BZ1897:BZ1917"/>
    <mergeCell ref="CA1897:CA1917"/>
    <mergeCell ref="CB1897:CB1917"/>
    <mergeCell ref="BW1918:BW1938"/>
    <mergeCell ref="BX1918:BX1938"/>
    <mergeCell ref="BY1918:BY1938"/>
    <mergeCell ref="BZ1918:BZ1938"/>
    <mergeCell ref="CA1918:CA1938"/>
    <mergeCell ref="CB1918:CB1938"/>
    <mergeCell ref="BW1939:BW1959"/>
    <mergeCell ref="BX1939:BX1959"/>
    <mergeCell ref="BX2305:BX2313"/>
    <mergeCell ref="BY2305:BY2313"/>
    <mergeCell ref="BZ2305:BZ2313"/>
    <mergeCell ref="BX2580:BX2599"/>
    <mergeCell ref="BY2580:BY2599"/>
    <mergeCell ref="BZ2580:BZ2599"/>
    <mergeCell ref="CA2580:CA2599"/>
    <mergeCell ref="CB2580:CB2599"/>
    <mergeCell ref="BW2498:BW2520"/>
    <mergeCell ref="BY2360:BY2382"/>
    <mergeCell ref="BZ2360:BZ2382"/>
    <mergeCell ref="CA2360:CA2382"/>
    <mergeCell ref="BX2301:BX2302"/>
    <mergeCell ref="CA2700:CA2719"/>
    <mergeCell ref="CB2700:CB2719"/>
    <mergeCell ref="BW2700:BW2719"/>
    <mergeCell ref="BX2700:BX2719"/>
    <mergeCell ref="BY2700:BY2719"/>
    <mergeCell ref="BZ2700:BZ2719"/>
    <mergeCell ref="BW2660:BW2679"/>
    <mergeCell ref="BX2660:BX2679"/>
    <mergeCell ref="BY2660:BY2679"/>
    <mergeCell ref="BZ2660:BZ2679"/>
    <mergeCell ref="BW2580:BW2599"/>
    <mergeCell ref="BZ2303:BZ2304"/>
    <mergeCell ref="CA2303:CA2304"/>
    <mergeCell ref="CB2303:CB2304"/>
    <mergeCell ref="CA2305:CA2313"/>
    <mergeCell ref="CB2305:CB2313"/>
    <mergeCell ref="BX2680:BX2699"/>
    <mergeCell ref="BY2680:BY2699"/>
    <mergeCell ref="BZ2680:BZ2699"/>
    <mergeCell ref="AN2580:AN2743"/>
    <mergeCell ref="AO2580:AO2743"/>
    <mergeCell ref="AP2580:AP2743"/>
    <mergeCell ref="AQ2580:AQ2743"/>
    <mergeCell ref="AR2580:AR2743"/>
    <mergeCell ref="AS2580:AS2743"/>
    <mergeCell ref="AT2580:AT2743"/>
    <mergeCell ref="AU2580:AU2743"/>
    <mergeCell ref="AV2580:AV2743"/>
    <mergeCell ref="AY2580:AY2743"/>
    <mergeCell ref="AZ2580:AZ2743"/>
    <mergeCell ref="BA2580:BA2599"/>
    <mergeCell ref="BB2580:BB2599"/>
    <mergeCell ref="BC2580:BC2599"/>
    <mergeCell ref="BD2580:BD2599"/>
    <mergeCell ref="BE2580:BE2599"/>
    <mergeCell ref="BA2660:BA2679"/>
    <mergeCell ref="BB2680:BB2699"/>
    <mergeCell ref="BA2600:BA2619"/>
    <mergeCell ref="BD2720:BD2743"/>
    <mergeCell ref="BE2720:BE2743"/>
    <mergeCell ref="BD2700:BD2719"/>
    <mergeCell ref="BE2700:BE2719"/>
    <mergeCell ref="BD2640:BD2659"/>
    <mergeCell ref="BE2640:BE2659"/>
    <mergeCell ref="BB2600:BB2619"/>
    <mergeCell ref="BC2600:BC2619"/>
    <mergeCell ref="BD2600:BD2619"/>
    <mergeCell ref="BE2600:BE2619"/>
    <mergeCell ref="BA2620:BA2639"/>
    <mergeCell ref="BB2620:BB2639"/>
    <mergeCell ref="BC2620:BC2639"/>
    <mergeCell ref="BF2580:BF2599"/>
    <mergeCell ref="BF2600:BF2619"/>
    <mergeCell ref="BF2620:BF2639"/>
    <mergeCell ref="BW2680:BW2699"/>
    <mergeCell ref="BC2640:BC2659"/>
    <mergeCell ref="BA2720:BA2743"/>
    <mergeCell ref="BB2720:BB2743"/>
    <mergeCell ref="BC2720:BC2743"/>
    <mergeCell ref="BF2720:BF2743"/>
    <mergeCell ref="BU2580:BU2743"/>
    <mergeCell ref="BV2580:BV2743"/>
    <mergeCell ref="CC2580:CC2743"/>
    <mergeCell ref="BW2600:BW2619"/>
    <mergeCell ref="BX2600:BX2619"/>
    <mergeCell ref="BY2600:BY2619"/>
    <mergeCell ref="BZ2600:BZ2619"/>
    <mergeCell ref="CA2600:CA2619"/>
    <mergeCell ref="CB2600:CB2619"/>
    <mergeCell ref="BW2620:BW2639"/>
    <mergeCell ref="BX2620:BX2639"/>
    <mergeCell ref="BY2620:BY2639"/>
    <mergeCell ref="BZ2620:BZ2639"/>
    <mergeCell ref="CA2620:CA2639"/>
    <mergeCell ref="CB2620:CB2639"/>
    <mergeCell ref="BW2640:BW2659"/>
    <mergeCell ref="BX2640:BX2659"/>
    <mergeCell ref="BY2640:BY2659"/>
    <mergeCell ref="BX2720:BX2743"/>
    <mergeCell ref="BY2720:BY2743"/>
    <mergeCell ref="BZ2720:BZ2743"/>
    <mergeCell ref="CA2720:CA2743"/>
    <mergeCell ref="CB2720:CB2743"/>
    <mergeCell ref="BD2620:BD2639"/>
    <mergeCell ref="BB2660:BB2679"/>
    <mergeCell ref="BC2660:BC2679"/>
    <mergeCell ref="BD2660:BD2679"/>
    <mergeCell ref="BE2660:BE2679"/>
    <mergeCell ref="BA2680:BA2699"/>
    <mergeCell ref="BC2680:BC2699"/>
    <mergeCell ref="BD2680:BD2699"/>
    <mergeCell ref="BE2680:BE2699"/>
    <mergeCell ref="BE2620:BE2639"/>
    <mergeCell ref="BA2640:BA2659"/>
    <mergeCell ref="BB2640:BB2659"/>
    <mergeCell ref="BZ2314:BZ2336"/>
    <mergeCell ref="CA2314:CA2336"/>
    <mergeCell ref="BW2337:BW2359"/>
    <mergeCell ref="BX2337:BX2359"/>
    <mergeCell ref="BY2337:BY2359"/>
    <mergeCell ref="BZ2337:BZ2359"/>
    <mergeCell ref="CA2337:CA2359"/>
    <mergeCell ref="BU2568:BU2579"/>
    <mergeCell ref="BV2552:BV2567"/>
    <mergeCell ref="BD2452:BD2474"/>
    <mergeCell ref="BD2568:BD2579"/>
    <mergeCell ref="BE2568:BE2579"/>
    <mergeCell ref="BB2360:BB2382"/>
    <mergeCell ref="BC2360:BC2382"/>
    <mergeCell ref="BD2360:BD2382"/>
    <mergeCell ref="BE2360:BE2382"/>
    <mergeCell ref="BW2475:BW2497"/>
    <mergeCell ref="BB2498:BB2520"/>
    <mergeCell ref="BD2521:BD2551"/>
    <mergeCell ref="BE2521:BE2551"/>
    <mergeCell ref="BE2314:BE2336"/>
    <mergeCell ref="BB2337:BB2359"/>
    <mergeCell ref="BC2337:BC2359"/>
    <mergeCell ref="BC2560:BC2567"/>
    <mergeCell ref="BD2337:BD2359"/>
    <mergeCell ref="BB2452:BB2474"/>
    <mergeCell ref="BC2452:BC2474"/>
    <mergeCell ref="CB2452:CB2474"/>
    <mergeCell ref="CB2475:CB2497"/>
    <mergeCell ref="CB2498:CB2520"/>
    <mergeCell ref="CB2552:CB2559"/>
    <mergeCell ref="CC2552:CC2567"/>
    <mergeCell ref="CB2560:CB2567"/>
    <mergeCell ref="BX2475:BX2497"/>
    <mergeCell ref="BY2475:BY2497"/>
    <mergeCell ref="BX2360:BX2382"/>
    <mergeCell ref="BW2360:BW2382"/>
    <mergeCell ref="BW2383:BW2405"/>
    <mergeCell ref="BA2700:BA2719"/>
    <mergeCell ref="BX2498:BX2520"/>
    <mergeCell ref="BY2498:BY2520"/>
    <mergeCell ref="BZ2498:BZ2520"/>
    <mergeCell ref="CA2498:CA2520"/>
    <mergeCell ref="BW2406:BW2428"/>
    <mergeCell ref="BX2406:BX2428"/>
    <mergeCell ref="BW2429:BW2451"/>
    <mergeCell ref="BF2640:BF2659"/>
    <mergeCell ref="BZ2640:BZ2659"/>
    <mergeCell ref="CA2640:CA2659"/>
    <mergeCell ref="BG2580:BG2743"/>
    <mergeCell ref="BW2720:BW2743"/>
    <mergeCell ref="BF2660:BF2679"/>
    <mergeCell ref="BF2680:BF2699"/>
    <mergeCell ref="BF2700:BF2719"/>
    <mergeCell ref="BG2314:BG2551"/>
    <mergeCell ref="BU2314:BU2551"/>
    <mergeCell ref="BW2314:BW2336"/>
    <mergeCell ref="BX2314:BX2336"/>
    <mergeCell ref="BY2314:BY2336"/>
    <mergeCell ref="BZ2475:BZ2497"/>
    <mergeCell ref="BX2383:BX2405"/>
    <mergeCell ref="BY2383:BY2405"/>
    <mergeCell ref="BZ2383:BZ2405"/>
    <mergeCell ref="BA2337:BA2359"/>
    <mergeCell ref="BA2360:BA2382"/>
    <mergeCell ref="BB2552:BB2559"/>
    <mergeCell ref="BC2552:BC2559"/>
    <mergeCell ref="BB2314:BB2336"/>
    <mergeCell ref="BC2314:BC2336"/>
    <mergeCell ref="BD2314:BD2336"/>
    <mergeCell ref="AN2078:AN2300"/>
    <mergeCell ref="AO2078:AO2300"/>
    <mergeCell ref="AP2078:AP2300"/>
    <mergeCell ref="AQ2078:AQ2300"/>
    <mergeCell ref="AR2078:AR2300"/>
    <mergeCell ref="AS2078:AS2300"/>
    <mergeCell ref="AT2078:AT2300"/>
    <mergeCell ref="AU2078:AU2300"/>
    <mergeCell ref="BF2552:BF2559"/>
    <mergeCell ref="BA2560:BA2567"/>
    <mergeCell ref="BB2560:BB2567"/>
    <mergeCell ref="BE2475:BE2497"/>
    <mergeCell ref="BD2560:BD2567"/>
    <mergeCell ref="BE2560:BE2567"/>
    <mergeCell ref="BF2560:BF2567"/>
    <mergeCell ref="BF2568:BF2579"/>
    <mergeCell ref="BU2552:BU2567"/>
    <mergeCell ref="BC2406:BC2428"/>
    <mergeCell ref="BA2521:BA2551"/>
    <mergeCell ref="BB2521:BB2551"/>
    <mergeCell ref="BC2521:BC2551"/>
    <mergeCell ref="AZ2568:AZ2579"/>
    <mergeCell ref="AZ2552:AZ2567"/>
    <mergeCell ref="AZ2314:AZ2551"/>
    <mergeCell ref="BA2498:BA2520"/>
    <mergeCell ref="BA2552:BA2559"/>
    <mergeCell ref="AT2314:AT2579"/>
    <mergeCell ref="AU2314:AU2579"/>
    <mergeCell ref="AV2314:AV2579"/>
    <mergeCell ref="BA2314:BA2336"/>
    <mergeCell ref="BA2452:BA2474"/>
    <mergeCell ref="BF2108:BF2137"/>
    <mergeCell ref="AY2314:AY2579"/>
    <mergeCell ref="AN2314:AN2579"/>
    <mergeCell ref="AO2314:AO2579"/>
    <mergeCell ref="AP2314:AP2579"/>
    <mergeCell ref="AQ2314:AQ2579"/>
    <mergeCell ref="AR2314:AR2579"/>
    <mergeCell ref="AS2314:AS2579"/>
    <mergeCell ref="CA2044:CA2064"/>
    <mergeCell ref="CB2044:CB2064"/>
    <mergeCell ref="AN1736:AN1850"/>
    <mergeCell ref="AO1736:AO1850"/>
    <mergeCell ref="AP1736:AP1850"/>
    <mergeCell ref="AQ1736:AQ1850"/>
    <mergeCell ref="AR1736:AR1850"/>
    <mergeCell ref="AS1736:AS1850"/>
    <mergeCell ref="AT1736:AT1850"/>
    <mergeCell ref="AU1736:AU1850"/>
    <mergeCell ref="AV1736:AV1850"/>
    <mergeCell ref="AY1736:AY1850"/>
    <mergeCell ref="AZ1736:AZ1850"/>
    <mergeCell ref="BA1736:BA1755"/>
    <mergeCell ref="BB1736:BB1755"/>
    <mergeCell ref="BC1736:BC1755"/>
    <mergeCell ref="BC1816:BC1835"/>
    <mergeCell ref="BZ1939:BZ1959"/>
    <mergeCell ref="CA1939:CA1959"/>
    <mergeCell ref="CB1939:CB1959"/>
    <mergeCell ref="BW1960:BW1980"/>
    <mergeCell ref="BD2552:BD2559"/>
    <mergeCell ref="BE2552:BE2559"/>
    <mergeCell ref="BA2568:BA2579"/>
    <mergeCell ref="BB2568:BB2579"/>
    <mergeCell ref="CC1736:CC1850"/>
    <mergeCell ref="BW1756:BW1775"/>
    <mergeCell ref="BX1756:BX1775"/>
    <mergeCell ref="BY1756:BY1775"/>
    <mergeCell ref="BZ1756:BZ1775"/>
    <mergeCell ref="CA1756:CA1775"/>
    <mergeCell ref="CB1756:CB1775"/>
    <mergeCell ref="BW1776:BW1795"/>
    <mergeCell ref="BX1776:BX1795"/>
    <mergeCell ref="BY1776:BY1795"/>
    <mergeCell ref="BZ1776:BZ1795"/>
    <mergeCell ref="CA1776:CA1795"/>
    <mergeCell ref="CB1776:CB1795"/>
    <mergeCell ref="BW1796:BW1815"/>
    <mergeCell ref="BX1796:BX1815"/>
    <mergeCell ref="BY1796:BY1815"/>
    <mergeCell ref="BZ1796:BZ1815"/>
    <mergeCell ref="CA1796:CA1815"/>
    <mergeCell ref="CB1796:CB1815"/>
    <mergeCell ref="BW1816:BW1835"/>
    <mergeCell ref="BX1816:BX1835"/>
    <mergeCell ref="BZ1816:BZ1835"/>
    <mergeCell ref="CA1816:CA1835"/>
    <mergeCell ref="CB1816:CB1835"/>
    <mergeCell ref="CB1736:CB1755"/>
    <mergeCell ref="AN1618:AN1735"/>
    <mergeCell ref="AO1618:AO1735"/>
    <mergeCell ref="AP1618:AP1735"/>
    <mergeCell ref="AQ1618:AQ1735"/>
    <mergeCell ref="AR1618:AR1735"/>
    <mergeCell ref="AS1618:AS1735"/>
    <mergeCell ref="AT1618:AT1735"/>
    <mergeCell ref="AU1618:AU1735"/>
    <mergeCell ref="AV1618:AV1735"/>
    <mergeCell ref="AY1618:AY1735"/>
    <mergeCell ref="AZ1618:AZ1735"/>
    <mergeCell ref="BA1618:BA1637"/>
    <mergeCell ref="BB1618:BB1637"/>
    <mergeCell ref="BC1618:BC1637"/>
    <mergeCell ref="BD1618:BD1637"/>
    <mergeCell ref="BE1618:BE1637"/>
    <mergeCell ref="BF1618:BF1637"/>
    <mergeCell ref="BA1638:BA1657"/>
    <mergeCell ref="BB1638:BB1657"/>
    <mergeCell ref="BC1638:BC1657"/>
    <mergeCell ref="BD1638:BD1657"/>
    <mergeCell ref="BE1638:BE1657"/>
    <mergeCell ref="BF1638:BF1657"/>
    <mergeCell ref="BA1658:BA1677"/>
    <mergeCell ref="BA1718:BA1735"/>
    <mergeCell ref="BE1658:BE1677"/>
    <mergeCell ref="BF1658:BF1677"/>
    <mergeCell ref="BF1718:BF1735"/>
    <mergeCell ref="BB1658:BB1677"/>
    <mergeCell ref="BC1658:BC1677"/>
    <mergeCell ref="BD1658:BD1677"/>
    <mergeCell ref="BD1678:BD1697"/>
    <mergeCell ref="CC1618:CC1735"/>
    <mergeCell ref="BW1638:BW1657"/>
    <mergeCell ref="BX1638:BX1657"/>
    <mergeCell ref="BY1638:BY1657"/>
    <mergeCell ref="BZ1638:BZ1657"/>
    <mergeCell ref="CA1638:CA1657"/>
    <mergeCell ref="CB1638:CB1657"/>
    <mergeCell ref="BW1658:BW1677"/>
    <mergeCell ref="BX1658:BX1677"/>
    <mergeCell ref="BY1658:BY1677"/>
    <mergeCell ref="BZ1658:BZ1677"/>
    <mergeCell ref="CA1658:CA1677"/>
    <mergeCell ref="CB1658:CB1677"/>
    <mergeCell ref="BW1678:BW1697"/>
    <mergeCell ref="BX1678:BX1697"/>
    <mergeCell ref="BY1678:BY1697"/>
    <mergeCell ref="BZ1678:BZ1697"/>
    <mergeCell ref="BX1618:BX1637"/>
    <mergeCell ref="BY1618:BY1637"/>
    <mergeCell ref="BZ1618:BZ1637"/>
    <mergeCell ref="CA1618:CA1637"/>
    <mergeCell ref="CB1618:CB1637"/>
    <mergeCell ref="CB1678:CB1697"/>
    <mergeCell ref="BZ1698:BZ1717"/>
    <mergeCell ref="CB1718:CB1735"/>
    <mergeCell ref="BW1618:BW1637"/>
    <mergeCell ref="CA1698:CA1717"/>
    <mergeCell ref="BY1698:BY1717"/>
    <mergeCell ref="CA1718:CA1735"/>
    <mergeCell ref="BF1816:BF1835"/>
    <mergeCell ref="BD1736:BD1755"/>
    <mergeCell ref="BE1736:BE1755"/>
    <mergeCell ref="BF1736:BF1755"/>
    <mergeCell ref="BA1678:BA1697"/>
    <mergeCell ref="BB1678:BB1697"/>
    <mergeCell ref="BC1678:BC1697"/>
    <mergeCell ref="BB1718:BB1735"/>
    <mergeCell ref="BC1718:BC1735"/>
    <mergeCell ref="BY1816:BY1835"/>
    <mergeCell ref="BD1918:BD1938"/>
    <mergeCell ref="BE1918:BE1938"/>
    <mergeCell ref="BF1918:BF1938"/>
    <mergeCell ref="BA1939:BA1959"/>
    <mergeCell ref="BB1939:BB1959"/>
    <mergeCell ref="BC1939:BC1959"/>
    <mergeCell ref="BD1939:BD1959"/>
    <mergeCell ref="BE1939:BE1959"/>
    <mergeCell ref="BF1939:BF1959"/>
    <mergeCell ref="BA1855:BA1875"/>
    <mergeCell ref="BB1855:BB1875"/>
    <mergeCell ref="BC1855:BC1875"/>
    <mergeCell ref="BD1855:BD1875"/>
    <mergeCell ref="BE1855:BE1875"/>
    <mergeCell ref="BF1855:BF1875"/>
    <mergeCell ref="BG1618:BG1735"/>
    <mergeCell ref="BG1736:BG1850"/>
    <mergeCell ref="BU1736:BU1850"/>
    <mergeCell ref="BE1836:BE1850"/>
    <mergeCell ref="BF1836:BF1850"/>
    <mergeCell ref="BX1718:BX1735"/>
    <mergeCell ref="BY1718:BY1735"/>
    <mergeCell ref="BE1981:BE2001"/>
    <mergeCell ref="BF1981:BF2001"/>
    <mergeCell ref="BA2002:BA2022"/>
    <mergeCell ref="BB2002:BB2022"/>
    <mergeCell ref="BC2002:BC2022"/>
    <mergeCell ref="BD2002:BD2022"/>
    <mergeCell ref="BB1918:BB1938"/>
    <mergeCell ref="BC1918:BC1938"/>
    <mergeCell ref="BA1960:BA1980"/>
    <mergeCell ref="BB1960:BB1980"/>
    <mergeCell ref="BC1960:BC1980"/>
    <mergeCell ref="BD1960:BD1980"/>
    <mergeCell ref="BD1897:BD1917"/>
    <mergeCell ref="BE1897:BE1917"/>
    <mergeCell ref="BF1897:BF1917"/>
    <mergeCell ref="BA1918:BA1938"/>
    <mergeCell ref="BE1960:BE1980"/>
    <mergeCell ref="CC1400:CC1402"/>
    <mergeCell ref="CC2305:CC2313"/>
    <mergeCell ref="AZ1400:AZ1402"/>
    <mergeCell ref="BA1400:BA1402"/>
    <mergeCell ref="BB1400:BB1402"/>
    <mergeCell ref="BC1400:BC1402"/>
    <mergeCell ref="BD1400:BD1402"/>
    <mergeCell ref="BE1400:BE1402"/>
    <mergeCell ref="BF1400:BF1402"/>
    <mergeCell ref="BG1400:BG1402"/>
    <mergeCell ref="BV1400:BV1402"/>
    <mergeCell ref="BW1400:BW1402"/>
    <mergeCell ref="BX1400:BX1402"/>
    <mergeCell ref="BY1400:BY1402"/>
    <mergeCell ref="BZ1400:BZ1402"/>
    <mergeCell ref="CA1400:CA1402"/>
    <mergeCell ref="AZ2305:AZ2313"/>
    <mergeCell ref="BA2305:BA2313"/>
    <mergeCell ref="BB2305:BB2313"/>
    <mergeCell ref="BC2305:BC2313"/>
    <mergeCell ref="BU1855:BU2077"/>
    <mergeCell ref="BA1836:BA1850"/>
    <mergeCell ref="BB1836:BB1850"/>
    <mergeCell ref="BC1836:BC1850"/>
    <mergeCell ref="BD1836:BD1850"/>
    <mergeCell ref="BA1698:BA1717"/>
    <mergeCell ref="BB1698:BB1717"/>
    <mergeCell ref="BC1698:BC1717"/>
    <mergeCell ref="BD1698:BD1717"/>
    <mergeCell ref="BE1698:BE1717"/>
    <mergeCell ref="BF1698:BF1717"/>
    <mergeCell ref="BD2303:BD2304"/>
    <mergeCell ref="BE2303:BE2304"/>
    <mergeCell ref="BF2303:BF2304"/>
    <mergeCell ref="BV2568:BV2579"/>
    <mergeCell ref="BW2568:BW2579"/>
    <mergeCell ref="BG2568:BG2579"/>
    <mergeCell ref="BG2552:BG2567"/>
    <mergeCell ref="BC2498:BC2520"/>
    <mergeCell ref="BD2498:BD2520"/>
    <mergeCell ref="BE2498:BE2520"/>
    <mergeCell ref="BF2498:BF2520"/>
    <mergeCell ref="BF2360:BF2382"/>
    <mergeCell ref="BV1855:BV2077"/>
    <mergeCell ref="BW1855:BW1875"/>
    <mergeCell ref="BF2475:BF2497"/>
    <mergeCell ref="BW2044:BW2064"/>
    <mergeCell ref="BE2002:BE2022"/>
    <mergeCell ref="BF2002:BF2022"/>
    <mergeCell ref="BV2303:BV2304"/>
    <mergeCell ref="BW2303:BW2304"/>
    <mergeCell ref="BF1876:BF1896"/>
    <mergeCell ref="BW2065:BW2077"/>
    <mergeCell ref="BF2305:BF2313"/>
    <mergeCell ref="BU2305:BU2313"/>
    <mergeCell ref="BV2305:BV2313"/>
    <mergeCell ref="BW2305:BW2313"/>
    <mergeCell ref="BF2314:BF2336"/>
    <mergeCell ref="BE2337:BE2359"/>
    <mergeCell ref="BF2337:BF2359"/>
    <mergeCell ref="BC2568:BC2579"/>
    <mergeCell ref="BE2452:BE2474"/>
    <mergeCell ref="BF2452:BF2474"/>
    <mergeCell ref="BW2521:BW2551"/>
    <mergeCell ref="BZ2044:BZ2064"/>
    <mergeCell ref="CB2314:CB2336"/>
    <mergeCell ref="BE2305:BE2313"/>
    <mergeCell ref="BG1855:BG2077"/>
    <mergeCell ref="CB1698:CB1717"/>
    <mergeCell ref="BW1718:BW1735"/>
    <mergeCell ref="BZ1718:BZ1735"/>
    <mergeCell ref="BW1698:BW1717"/>
    <mergeCell ref="BX1698:BX1717"/>
    <mergeCell ref="AO4319:AO4321"/>
    <mergeCell ref="AP4319:AP4321"/>
    <mergeCell ref="AQ4319:AQ4321"/>
    <mergeCell ref="AR4319:AR4321"/>
    <mergeCell ref="AS4319:AS4321"/>
    <mergeCell ref="AT4319:AT4321"/>
    <mergeCell ref="AU4319:AU4321"/>
    <mergeCell ref="AV4319:AV4321"/>
    <mergeCell ref="AY2305:AY2313"/>
    <mergeCell ref="BG2305:BG2313"/>
    <mergeCell ref="BX2568:BX2579"/>
    <mergeCell ref="BY2568:BY2579"/>
    <mergeCell ref="BZ2568:BZ2579"/>
    <mergeCell ref="CA2568:CA2579"/>
    <mergeCell ref="BA3763:BA3782"/>
    <mergeCell ref="BB3763:BB3782"/>
    <mergeCell ref="BC3763:BC3782"/>
    <mergeCell ref="BY3763:BY3782"/>
    <mergeCell ref="BZ3763:BZ3782"/>
    <mergeCell ref="BZ3821:BZ3839"/>
    <mergeCell ref="CA3821:CA3839"/>
    <mergeCell ref="BG3758:BG3761"/>
    <mergeCell ref="BV3758:BV3761"/>
    <mergeCell ref="BW3758:BW3761"/>
    <mergeCell ref="BX3758:BX3761"/>
    <mergeCell ref="BY3758:BY3761"/>
    <mergeCell ref="BZ3758:BZ3761"/>
    <mergeCell ref="CA3758:CA3761"/>
    <mergeCell ref="BD2305:BD2313"/>
    <mergeCell ref="BD2475:BD2497"/>
    <mergeCell ref="AZ3383:AZ3391"/>
    <mergeCell ref="BW3476:BW3480"/>
    <mergeCell ref="AZ3754:AZ3756"/>
    <mergeCell ref="BA3754:BA3756"/>
    <mergeCell ref="BB3754:BB3756"/>
    <mergeCell ref="BC3754:BC3756"/>
    <mergeCell ref="BD3754:BD3756"/>
    <mergeCell ref="BE3754:BE3756"/>
    <mergeCell ref="BF3754:BF3756"/>
    <mergeCell ref="BD2406:BD2428"/>
    <mergeCell ref="BE2406:BE2428"/>
    <mergeCell ref="BF2406:BF2428"/>
    <mergeCell ref="BA2429:BA2451"/>
    <mergeCell ref="BB2429:BB2451"/>
    <mergeCell ref="BC2429:BC2451"/>
    <mergeCell ref="BV2314:BV2551"/>
    <mergeCell ref="BY3690:BY3707"/>
    <mergeCell ref="BF3396:BF3415"/>
    <mergeCell ref="BF3476:BF3480"/>
    <mergeCell ref="BG3476:BG3480"/>
    <mergeCell ref="BV3476:BV3480"/>
    <mergeCell ref="BF3610:BF3629"/>
    <mergeCell ref="BB2475:BB2497"/>
    <mergeCell ref="BC2475:BC2497"/>
    <mergeCell ref="BF2521:BF2551"/>
    <mergeCell ref="CC2303:CC2304"/>
    <mergeCell ref="BF2429:BF2451"/>
    <mergeCell ref="BY2406:BY2428"/>
    <mergeCell ref="BZ2406:BZ2428"/>
    <mergeCell ref="CA2406:CA2428"/>
    <mergeCell ref="BA2383:BA2405"/>
    <mergeCell ref="BB2383:BB2405"/>
    <mergeCell ref="BC2383:BC2405"/>
    <mergeCell ref="BD2383:BD2405"/>
    <mergeCell ref="BE2383:BE2405"/>
    <mergeCell ref="BF2383:BF2405"/>
    <mergeCell ref="BA2406:BA2428"/>
    <mergeCell ref="BB2406:BB2428"/>
    <mergeCell ref="CB1400:CB1402"/>
    <mergeCell ref="BU1618:BU1735"/>
    <mergeCell ref="BV1618:BV1735"/>
    <mergeCell ref="BW1836:BW1850"/>
    <mergeCell ref="BX1836:BX1850"/>
    <mergeCell ref="BY1836:BY1850"/>
    <mergeCell ref="BZ1836:BZ1850"/>
    <mergeCell ref="CA1836:CA1850"/>
    <mergeCell ref="CB1836:CB1850"/>
    <mergeCell ref="BV1736:BV1850"/>
    <mergeCell ref="BW1736:BW1755"/>
    <mergeCell ref="BX1736:BX1755"/>
    <mergeCell ref="BY1736:BY1755"/>
    <mergeCell ref="BZ1736:BZ1755"/>
    <mergeCell ref="CA1736:CA1755"/>
    <mergeCell ref="CA1678:CA1697"/>
    <mergeCell ref="BG2303:BG2304"/>
    <mergeCell ref="BX2303:BX2304"/>
    <mergeCell ref="BY2303:BY2304"/>
    <mergeCell ref="BY3728:BY3731"/>
    <mergeCell ref="BX3456:BX3475"/>
    <mergeCell ref="CB3559:CB3582"/>
    <mergeCell ref="AB2580:AB2743"/>
    <mergeCell ref="AB2301:AB2302"/>
    <mergeCell ref="AB2303:AB2304"/>
    <mergeCell ref="AB7:AB12"/>
    <mergeCell ref="AB13:AB17"/>
    <mergeCell ref="AB34:AB45"/>
    <mergeCell ref="AB46:AB53"/>
    <mergeCell ref="AB2305:AB2313"/>
    <mergeCell ref="AB1303:AB1322"/>
    <mergeCell ref="AB1326:AB1365"/>
    <mergeCell ref="AB1400:AB1402"/>
    <mergeCell ref="AB1151:AB1300"/>
    <mergeCell ref="AB1384:AB1399"/>
    <mergeCell ref="AB1406:AB1617"/>
    <mergeCell ref="AB1618:AB1735"/>
    <mergeCell ref="AB1736:AB1850"/>
    <mergeCell ref="AB1855:AB2077"/>
    <mergeCell ref="AB2078:AB2300"/>
    <mergeCell ref="AB2314:AB2579"/>
    <mergeCell ref="AB19:AB21"/>
    <mergeCell ref="AZ2303:AZ2304"/>
    <mergeCell ref="BA2303:BA2304"/>
    <mergeCell ref="BD2429:BD2451"/>
    <mergeCell ref="BE2429:BE2451"/>
    <mergeCell ref="BB2303:BB2304"/>
    <mergeCell ref="BC2303:BC2304"/>
    <mergeCell ref="BE3366:BE3382"/>
    <mergeCell ref="BA2475:BA2497"/>
    <mergeCell ref="CA2475:CA2497"/>
    <mergeCell ref="BZ3392:BZ3395"/>
    <mergeCell ref="CA3392:CA3395"/>
    <mergeCell ref="CB3392:CB3395"/>
    <mergeCell ref="CC3392:CC3395"/>
    <mergeCell ref="BG3590:BG3707"/>
    <mergeCell ref="CB2568:CB2579"/>
    <mergeCell ref="BX2521:BX2551"/>
    <mergeCell ref="BY2521:BY2551"/>
    <mergeCell ref="BZ2521:BZ2551"/>
    <mergeCell ref="CA2521:CA2551"/>
    <mergeCell ref="CB2521:CB2551"/>
    <mergeCell ref="BX2552:BX2559"/>
    <mergeCell ref="BY2552:BY2559"/>
    <mergeCell ref="BZ2552:BZ2559"/>
    <mergeCell ref="CA2552:CA2559"/>
    <mergeCell ref="BX2560:BX2567"/>
    <mergeCell ref="BY2560:BY2567"/>
    <mergeCell ref="BZ2560:BZ2567"/>
    <mergeCell ref="CA2560:CA2567"/>
    <mergeCell ref="CC2314:CC2551"/>
    <mergeCell ref="CA2383:CA2405"/>
    <mergeCell ref="BW2552:BW2559"/>
    <mergeCell ref="BW2560:BW2567"/>
    <mergeCell ref="CB2337:CB2359"/>
    <mergeCell ref="CB2360:CB2382"/>
    <mergeCell ref="CB2383:CB2405"/>
    <mergeCell ref="CB2406:CB2428"/>
    <mergeCell ref="CB2429:CB2451"/>
    <mergeCell ref="CC3366:CC3382"/>
    <mergeCell ref="CA2680:CA2699"/>
    <mergeCell ref="CB2680:CB2699"/>
    <mergeCell ref="CB2640:CB2659"/>
    <mergeCell ref="BG3754:BG3756"/>
    <mergeCell ref="BV3754:BV3756"/>
    <mergeCell ref="BW3754:BW3756"/>
    <mergeCell ref="BX3754:BX3756"/>
    <mergeCell ref="BY3754:BY3756"/>
    <mergeCell ref="BZ3754:BZ3756"/>
    <mergeCell ref="CA3754:CA3756"/>
    <mergeCell ref="CB3754:CB3756"/>
    <mergeCell ref="CC3754:CC3756"/>
    <mergeCell ref="AZ3366:AZ3382"/>
    <mergeCell ref="BA3366:BA3382"/>
    <mergeCell ref="BB3366:BB3382"/>
    <mergeCell ref="BC3366:BC3382"/>
    <mergeCell ref="BD3366:BD3382"/>
    <mergeCell ref="BV3366:BV3382"/>
    <mergeCell ref="BW3366:BW3382"/>
    <mergeCell ref="BX3366:BX3382"/>
    <mergeCell ref="BY3366:BY3382"/>
    <mergeCell ref="BE3711:BE3717"/>
    <mergeCell ref="BC3650:BC3669"/>
    <mergeCell ref="BD3650:BD3669"/>
    <mergeCell ref="BE3650:BE3669"/>
    <mergeCell ref="BA3739:BA3740"/>
    <mergeCell ref="BB3739:BB3740"/>
    <mergeCell ref="BY3583:BY3589"/>
    <mergeCell ref="BE3690:BE3707"/>
    <mergeCell ref="CC3748:CC3752"/>
    <mergeCell ref="BY3739:BY3740"/>
    <mergeCell ref="BE3392:BE3395"/>
    <mergeCell ref="BF3392:BF3395"/>
    <mergeCell ref="BG3392:BG3395"/>
    <mergeCell ref="BY3392:BY3395"/>
    <mergeCell ref="BB3783:BB3801"/>
    <mergeCell ref="BC3783:BC3801"/>
    <mergeCell ref="BD3783:BD3801"/>
    <mergeCell ref="BE3783:BE3801"/>
    <mergeCell ref="BF3783:BF3801"/>
    <mergeCell ref="BA3802:BA3820"/>
    <mergeCell ref="BB3802:BB3820"/>
    <mergeCell ref="BC3802:BC3820"/>
    <mergeCell ref="BD3802:BD3820"/>
    <mergeCell ref="BE3802:BE3820"/>
    <mergeCell ref="BF3802:BF3820"/>
    <mergeCell ref="BA3821:BA3839"/>
    <mergeCell ref="BB3821:BB3839"/>
    <mergeCell ref="BC3821:BC3839"/>
    <mergeCell ref="BD3821:BD3839"/>
    <mergeCell ref="BE3821:BE3839"/>
    <mergeCell ref="BF3821:BF3839"/>
    <mergeCell ref="AZ3763:AZ3839"/>
    <mergeCell ref="BY3821:BY3839"/>
    <mergeCell ref="CC3743:CC3747"/>
    <mergeCell ref="CB3821:CB3839"/>
    <mergeCell ref="CC3758:CC3761"/>
    <mergeCell ref="CB3743:CB3747"/>
    <mergeCell ref="BX3743:BX3747"/>
    <mergeCell ref="CB3748:CB3752"/>
    <mergeCell ref="BW3743:BW3747"/>
    <mergeCell ref="BY3743:BY3747"/>
    <mergeCell ref="BZ3743:BZ3747"/>
    <mergeCell ref="CA3743:CA3747"/>
    <mergeCell ref="BY3748:BY3752"/>
    <mergeCell ref="BZ3748:BZ3752"/>
    <mergeCell ref="CA3748:CA3752"/>
    <mergeCell ref="CB3758:CB3761"/>
    <mergeCell ref="BZ3366:BZ3382"/>
    <mergeCell ref="CA3366:CA3382"/>
    <mergeCell ref="CB3366:CB3382"/>
    <mergeCell ref="CA3763:CA3782"/>
    <mergeCell ref="CB3763:CB3782"/>
    <mergeCell ref="CB3670:CB3689"/>
    <mergeCell ref="CA3650:CA3669"/>
    <mergeCell ref="CA3456:CA3475"/>
    <mergeCell ref="BZ3559:BZ3582"/>
    <mergeCell ref="CA3559:CA3582"/>
    <mergeCell ref="CC3396:CC3475"/>
    <mergeCell ref="CB3416:CB3435"/>
    <mergeCell ref="CB3436:CB3455"/>
    <mergeCell ref="CB3456:CB3475"/>
    <mergeCell ref="BZ3436:BZ3455"/>
    <mergeCell ref="BX3583:BX3589"/>
    <mergeCell ref="BG4176:BG4179"/>
    <mergeCell ref="CA3842:CA3846"/>
    <mergeCell ref="CB3842:CB3846"/>
    <mergeCell ref="BZ3735:BZ3737"/>
    <mergeCell ref="CA3735:CA3737"/>
    <mergeCell ref="CB3735:CB3737"/>
    <mergeCell ref="BF3728:BF3731"/>
    <mergeCell ref="BG3728:BG3731"/>
    <mergeCell ref="BF3583:BF3589"/>
    <mergeCell ref="BF3486:BF3494"/>
    <mergeCell ref="BG3486:BG3494"/>
    <mergeCell ref="BZ4172:BZ4175"/>
    <mergeCell ref="BG3743:BG3747"/>
    <mergeCell ref="BU3743:BU3747"/>
    <mergeCell ref="BV3743:BV3747"/>
    <mergeCell ref="BF3711:BF3717"/>
    <mergeCell ref="BG3711:BG3717"/>
    <mergeCell ref="BV3711:BV3717"/>
    <mergeCell ref="BF3650:BF3669"/>
    <mergeCell ref="BZ4176:BZ4179"/>
    <mergeCell ref="CA4176:CA4179"/>
    <mergeCell ref="CB3726:CB3727"/>
    <mergeCell ref="BZ3728:BZ3731"/>
    <mergeCell ref="CA3728:CA3731"/>
    <mergeCell ref="CB3728:CB3731"/>
    <mergeCell ref="BX3802:BX3820"/>
    <mergeCell ref="BY3802:BY3820"/>
    <mergeCell ref="BZ3802:BZ3820"/>
    <mergeCell ref="CA3802:CA3820"/>
    <mergeCell ref="CB3802:CB3820"/>
    <mergeCell ref="BW3821:BW3839"/>
    <mergeCell ref="BX3821:BX3839"/>
    <mergeCell ref="BG4182:BG4186"/>
    <mergeCell ref="BW3783:BW3801"/>
    <mergeCell ref="BX3783:BX3801"/>
    <mergeCell ref="BY3783:BY3801"/>
    <mergeCell ref="BZ3783:BZ3801"/>
    <mergeCell ref="CA3783:CA3801"/>
    <mergeCell ref="CB3783:CB3801"/>
    <mergeCell ref="BV4176:BV4179"/>
    <mergeCell ref="BW4176:BW4179"/>
    <mergeCell ref="CC3476:CC3480"/>
    <mergeCell ref="BV3396:BV3475"/>
    <mergeCell ref="CB3396:CB3415"/>
    <mergeCell ref="BF3416:BF3435"/>
    <mergeCell ref="BW3396:BW3415"/>
    <mergeCell ref="BX3396:BX3415"/>
    <mergeCell ref="BY3396:BY3415"/>
    <mergeCell ref="BZ3396:BZ3415"/>
    <mergeCell ref="CA3396:CA3415"/>
    <mergeCell ref="BW3416:BW3435"/>
    <mergeCell ref="BX3416:BX3435"/>
    <mergeCell ref="BY3416:BY3435"/>
    <mergeCell ref="BZ3416:BZ3435"/>
    <mergeCell ref="CB3486:CB3494"/>
    <mergeCell ref="BZ3739:BZ3740"/>
    <mergeCell ref="CA3739:CA3740"/>
    <mergeCell ref="CB3739:CB3740"/>
    <mergeCell ref="CC3739:CC3740"/>
    <mergeCell ref="BX3728:BX3731"/>
    <mergeCell ref="BX4176:BX4179"/>
    <mergeCell ref="BY4176:BY4179"/>
    <mergeCell ref="CB4176:CB4179"/>
    <mergeCell ref="CB3476:CB3480"/>
    <mergeCell ref="CC3763:CC3839"/>
    <mergeCell ref="BW3802:BW3820"/>
    <mergeCell ref="BY4180:BY4181"/>
    <mergeCell ref="BZ4180:BZ4181"/>
    <mergeCell ref="BG4180:BG4181"/>
    <mergeCell ref="BV4180:BV4181"/>
    <mergeCell ref="BW4180:BW4181"/>
    <mergeCell ref="CA3476:CA3480"/>
    <mergeCell ref="AZ4180:AZ4181"/>
    <mergeCell ref="BV3763:BV3839"/>
    <mergeCell ref="BW3763:BW3782"/>
    <mergeCell ref="BX3763:BX3782"/>
    <mergeCell ref="BC4918:BC4937"/>
    <mergeCell ref="BD4918:BD4937"/>
    <mergeCell ref="BE4918:BE4937"/>
    <mergeCell ref="AZ4570:AZ4571"/>
    <mergeCell ref="BA4570:BA4571"/>
    <mergeCell ref="BB4570:BB4571"/>
    <mergeCell ref="BC4570:BC4571"/>
    <mergeCell ref="BD4570:BD4571"/>
    <mergeCell ref="BE4570:BE4571"/>
    <mergeCell ref="BD4587:BD4612"/>
    <mergeCell ref="BE4587:BE4612"/>
    <mergeCell ref="BF4587:BF4612"/>
    <mergeCell ref="AZ4799:AZ4818"/>
    <mergeCell ref="AZ4587:AZ4666"/>
    <mergeCell ref="BG4730:BG4737"/>
    <mergeCell ref="AZ4212:AZ4213"/>
    <mergeCell ref="BA4212:BA4213"/>
    <mergeCell ref="BB4212:BB4213"/>
    <mergeCell ref="BD4212:BD4213"/>
    <mergeCell ref="AZ4176:AZ4179"/>
    <mergeCell ref="BA4176:BA4179"/>
    <mergeCell ref="BD4176:BD4179"/>
    <mergeCell ref="BE4176:BE4179"/>
    <mergeCell ref="BF4176:BF4179"/>
    <mergeCell ref="BA4180:BA4181"/>
    <mergeCell ref="BB4180:BB4181"/>
    <mergeCell ref="BC4180:BC4181"/>
    <mergeCell ref="BD4180:BD4181"/>
    <mergeCell ref="BE4180:BE4181"/>
    <mergeCell ref="BF4180:BF4181"/>
    <mergeCell ref="BC4212:BC4213"/>
    <mergeCell ref="BB4585:BB4586"/>
    <mergeCell ref="BC4585:BC4586"/>
    <mergeCell ref="BD4585:BD4586"/>
    <mergeCell ref="BE4585:BE4586"/>
    <mergeCell ref="BF4585:BF4586"/>
    <mergeCell ref="BD4338:BD4341"/>
    <mergeCell ref="BE4338:BE4341"/>
    <mergeCell ref="BF4338:BF4341"/>
    <mergeCell ref="BA4342:BA4381"/>
    <mergeCell ref="BB4342:BB4381"/>
    <mergeCell ref="BC4342:BC4381"/>
    <mergeCell ref="BD4299:BD4310"/>
    <mergeCell ref="BE4299:BE4310"/>
    <mergeCell ref="BB4316:BB4318"/>
    <mergeCell ref="BC4316:BC4318"/>
    <mergeCell ref="BB4204:BB4209"/>
    <mergeCell ref="BC4204:BC4209"/>
    <mergeCell ref="BA4382:BA4421"/>
    <mergeCell ref="BA4286:BA4298"/>
    <mergeCell ref="BB4286:BB4298"/>
    <mergeCell ref="BB4182:BB4186"/>
    <mergeCell ref="BC4182:BC4186"/>
    <mergeCell ref="CA4180:CA4181"/>
    <mergeCell ref="CB4180:CB4181"/>
    <mergeCell ref="AV5558:AV5560"/>
    <mergeCell ref="AV5473:AV5475"/>
    <mergeCell ref="BF4918:BF4937"/>
    <mergeCell ref="AY4690:AY4693"/>
    <mergeCell ref="BC4572:BC4574"/>
    <mergeCell ref="BD4572:BD4574"/>
    <mergeCell ref="BF4212:BF4213"/>
    <mergeCell ref="BB4575:BB4578"/>
    <mergeCell ref="BF4323:BF4324"/>
    <mergeCell ref="BC4575:BC4578"/>
    <mergeCell ref="BD4575:BD4578"/>
    <mergeCell ref="BE4575:BE4578"/>
    <mergeCell ref="BA4587:BA4612"/>
    <mergeCell ref="BB4587:BB4612"/>
    <mergeCell ref="BC4587:BC4612"/>
    <mergeCell ref="BA4730:BA4737"/>
    <mergeCell ref="AZ4585:AZ4586"/>
    <mergeCell ref="BA4585:BA4586"/>
    <mergeCell ref="AZ4316:AZ4318"/>
    <mergeCell ref="BA4316:BA4318"/>
    <mergeCell ref="BW4730:BW4737"/>
    <mergeCell ref="CA4730:CA4737"/>
    <mergeCell ref="CB4730:CB4737"/>
    <mergeCell ref="BW4748:BW4750"/>
    <mergeCell ref="BC4690:BC4693"/>
    <mergeCell ref="BA4743:BA4745"/>
    <mergeCell ref="BX4180:BX4181"/>
    <mergeCell ref="BC4286:BC4298"/>
    <mergeCell ref="CA4748:CA4750"/>
    <mergeCell ref="AZ4172:AZ4175"/>
    <mergeCell ref="BA4172:BA4175"/>
    <mergeCell ref="BB4172:BB4175"/>
    <mergeCell ref="BC4172:BC4175"/>
    <mergeCell ref="BD4172:BD4175"/>
    <mergeCell ref="BE4172:BE4175"/>
    <mergeCell ref="BF4172:BF4175"/>
    <mergeCell ref="BG4172:BG4175"/>
    <mergeCell ref="BA4878:BA4897"/>
    <mergeCell ref="BB4878:BB4897"/>
    <mergeCell ref="BC4878:BC4897"/>
    <mergeCell ref="BD4878:BD4897"/>
    <mergeCell ref="BE4878:BE4897"/>
    <mergeCell ref="BF4878:BF4897"/>
    <mergeCell ref="BA4898:BA4917"/>
    <mergeCell ref="BB4898:BB4917"/>
    <mergeCell ref="BB4176:BB4179"/>
    <mergeCell ref="BC4176:BC4179"/>
    <mergeCell ref="BD4182:BD4186"/>
    <mergeCell ref="BE4182:BE4186"/>
    <mergeCell ref="BF4182:BF4186"/>
    <mergeCell ref="AZ4182:AZ4186"/>
    <mergeCell ref="BA4182:BA4186"/>
    <mergeCell ref="BB4613:BB4638"/>
    <mergeCell ref="BC4613:BC4638"/>
    <mergeCell ref="BD4613:BD4638"/>
    <mergeCell ref="BE4613:BE4638"/>
    <mergeCell ref="BF4613:BF4638"/>
    <mergeCell ref="AZ4342:AZ4512"/>
    <mergeCell ref="AZ4572:AZ4574"/>
    <mergeCell ref="BB4382:BB4421"/>
    <mergeCell ref="BD4204:BD4209"/>
    <mergeCell ref="CC4730:CC4737"/>
    <mergeCell ref="BA4738:BA4741"/>
    <mergeCell ref="BB4738:BB4741"/>
    <mergeCell ref="BC4738:BC4741"/>
    <mergeCell ref="BD4738:BD4741"/>
    <mergeCell ref="BE4738:BE4741"/>
    <mergeCell ref="BF4738:BF4741"/>
    <mergeCell ref="BG4738:BG4741"/>
    <mergeCell ref="BW4738:BW4741"/>
    <mergeCell ref="BX4738:BX4741"/>
    <mergeCell ref="BY4738:BY4741"/>
    <mergeCell ref="BZ4738:BZ4741"/>
    <mergeCell ref="CA4738:CA4741"/>
    <mergeCell ref="CB4738:CB4741"/>
    <mergeCell ref="CC4738:CC4741"/>
    <mergeCell ref="BX4743:BX4745"/>
    <mergeCell ref="BY4743:BY4745"/>
    <mergeCell ref="BZ4743:BZ4745"/>
    <mergeCell ref="CA4743:CA4745"/>
    <mergeCell ref="CB4743:CB4745"/>
    <mergeCell ref="CC4743:CC4745"/>
    <mergeCell ref="BW4743:BW4745"/>
    <mergeCell ref="BB4743:BB4745"/>
    <mergeCell ref="CB4748:CB4750"/>
    <mergeCell ref="CC4748:CC4750"/>
    <mergeCell ref="BA4751:BA4758"/>
    <mergeCell ref="BB4751:BB4758"/>
    <mergeCell ref="BC4751:BC4758"/>
    <mergeCell ref="BD4751:BD4758"/>
    <mergeCell ref="BE4751:BE4758"/>
    <mergeCell ref="BF4751:BF4758"/>
    <mergeCell ref="BG4751:BG4758"/>
    <mergeCell ref="BW4751:BW4758"/>
    <mergeCell ref="BX4751:BX4758"/>
    <mergeCell ref="BY4751:BY4758"/>
    <mergeCell ref="BZ4751:BZ4758"/>
    <mergeCell ref="CA4751:CA4758"/>
    <mergeCell ref="CB4751:CB4758"/>
    <mergeCell ref="CC4751:CC4758"/>
    <mergeCell ref="BA4748:BA4750"/>
    <mergeCell ref="BB4748:BB4750"/>
    <mergeCell ref="BC4748:BC4750"/>
    <mergeCell ref="BD4748:BD4750"/>
    <mergeCell ref="BE4748:BE4750"/>
    <mergeCell ref="BX4748:BX4750"/>
    <mergeCell ref="BY4748:BY4750"/>
    <mergeCell ref="CA4761:CA4766"/>
    <mergeCell ref="CB4761:CB4766"/>
    <mergeCell ref="CC4761:CC4766"/>
    <mergeCell ref="BW4759:BW4760"/>
    <mergeCell ref="BX4759:BX4760"/>
    <mergeCell ref="BY4759:BY4760"/>
    <mergeCell ref="BZ4759:BZ4760"/>
    <mergeCell ref="CA4759:CA4760"/>
    <mergeCell ref="CB4759:CB4760"/>
    <mergeCell ref="CC4759:CC4760"/>
    <mergeCell ref="BA4759:BA4760"/>
    <mergeCell ref="BB4759:BB4760"/>
    <mergeCell ref="BC4759:BC4760"/>
    <mergeCell ref="BD4759:BD4760"/>
    <mergeCell ref="BE4759:BE4760"/>
    <mergeCell ref="BF4759:BF4760"/>
    <mergeCell ref="BG4759:BG4760"/>
    <mergeCell ref="BA4761:BA4766"/>
    <mergeCell ref="BB4761:BB4766"/>
    <mergeCell ref="BC4761:BC4766"/>
    <mergeCell ref="BD4761:BD4766"/>
    <mergeCell ref="BE4761:BE4766"/>
    <mergeCell ref="BF4761:BF4766"/>
    <mergeCell ref="BG4761:BG4766"/>
    <mergeCell ref="BW4761:BW4766"/>
    <mergeCell ref="BX4761:BX4766"/>
    <mergeCell ref="BY4761:BY4766"/>
    <mergeCell ref="BY4825:BY4826"/>
    <mergeCell ref="BZ4825:BZ4826"/>
    <mergeCell ref="CA4825:CA4826"/>
    <mergeCell ref="CB4825:CB4826"/>
    <mergeCell ref="CC4825:CC4826"/>
    <mergeCell ref="AZ4828:AZ4829"/>
    <mergeCell ref="BA4828:BA4829"/>
    <mergeCell ref="BB4828:BB4829"/>
    <mergeCell ref="BC4828:BC4829"/>
    <mergeCell ref="BD4828:BD4829"/>
    <mergeCell ref="BE4828:BE4829"/>
    <mergeCell ref="BF4828:BF4829"/>
    <mergeCell ref="BG4828:BG4829"/>
    <mergeCell ref="BV4828:BV4829"/>
    <mergeCell ref="BW4828:BW4829"/>
    <mergeCell ref="BX4828:BX4829"/>
    <mergeCell ref="BY4828:BY4829"/>
    <mergeCell ref="BZ4828:BZ4829"/>
    <mergeCell ref="CA4828:CA4829"/>
    <mergeCell ref="CB4828:CB4829"/>
    <mergeCell ref="CC4828:CC4829"/>
    <mergeCell ref="AZ4831:AZ4834"/>
    <mergeCell ref="BA4831:BA4834"/>
    <mergeCell ref="BB4831:BB4834"/>
    <mergeCell ref="BC4831:BC4834"/>
    <mergeCell ref="BD4831:BD4834"/>
    <mergeCell ref="BE4831:BE4834"/>
    <mergeCell ref="BF4831:BF4834"/>
    <mergeCell ref="BG4831:BG4834"/>
    <mergeCell ref="BV4831:BV4834"/>
    <mergeCell ref="BW4831:BW4834"/>
    <mergeCell ref="BX4831:BX4834"/>
    <mergeCell ref="AZ4825:AZ4826"/>
    <mergeCell ref="BA4825:BA4826"/>
    <mergeCell ref="BB4825:BB4826"/>
    <mergeCell ref="BC4825:BC4826"/>
    <mergeCell ref="BD4825:BD4826"/>
    <mergeCell ref="BE4825:BE4826"/>
    <mergeCell ref="BF4825:BF4826"/>
    <mergeCell ref="BG4825:BG4826"/>
    <mergeCell ref="BV4825:BV4826"/>
    <mergeCell ref="BW4825:BW4826"/>
    <mergeCell ref="BX4825:BX4826"/>
    <mergeCell ref="AZ4835:AZ4837"/>
    <mergeCell ref="BA4835:BA4837"/>
    <mergeCell ref="BB4835:BB4837"/>
    <mergeCell ref="BC4835:BC4837"/>
    <mergeCell ref="BD4835:BD4837"/>
    <mergeCell ref="BE4835:BE4837"/>
    <mergeCell ref="BF4835:BF4837"/>
    <mergeCell ref="BG4835:BG4837"/>
    <mergeCell ref="BV4835:BV4837"/>
    <mergeCell ref="BW4835:BW4837"/>
    <mergeCell ref="BX4835:BX4837"/>
    <mergeCell ref="BY4835:BY4837"/>
    <mergeCell ref="BZ4835:BZ4837"/>
    <mergeCell ref="CA4835:CA4837"/>
    <mergeCell ref="CB4835:CB4837"/>
    <mergeCell ref="CC4835:CC4837"/>
    <mergeCell ref="AZ4838:AZ4840"/>
    <mergeCell ref="BA4838:BA4840"/>
    <mergeCell ref="BB4838:BB4840"/>
    <mergeCell ref="BC4838:BC4840"/>
    <mergeCell ref="BD4838:BD4840"/>
    <mergeCell ref="BE4838:BE4840"/>
    <mergeCell ref="BF4838:BF4840"/>
    <mergeCell ref="BG4838:BG4840"/>
    <mergeCell ref="BV4838:BV4840"/>
    <mergeCell ref="BW4838:BW4840"/>
    <mergeCell ref="BX4838:BX4840"/>
    <mergeCell ref="BY4838:BY4840"/>
    <mergeCell ref="BZ4838:BZ4840"/>
    <mergeCell ref="CA4838:CA4840"/>
    <mergeCell ref="CB4838:CB4840"/>
    <mergeCell ref="CC4838:CC4840"/>
    <mergeCell ref="AZ4841:AZ4842"/>
    <mergeCell ref="BA4841:BA4842"/>
    <mergeCell ref="BB4841:BB4842"/>
    <mergeCell ref="BC4841:BC4842"/>
    <mergeCell ref="BD4841:BD4842"/>
    <mergeCell ref="BE4841:BE4842"/>
    <mergeCell ref="BF4841:BF4842"/>
    <mergeCell ref="BG4841:BG4842"/>
    <mergeCell ref="BV4841:BV4842"/>
    <mergeCell ref="BW4841:BW4842"/>
    <mergeCell ref="BX4841:BX4842"/>
    <mergeCell ref="BY4841:BY4842"/>
    <mergeCell ref="BZ4841:BZ4842"/>
    <mergeCell ref="CA4841:CA4842"/>
    <mergeCell ref="CB4841:CB4842"/>
    <mergeCell ref="CC4841:CC4842"/>
    <mergeCell ref="AZ4843:AZ4848"/>
    <mergeCell ref="BA4843:BA4848"/>
    <mergeCell ref="BB4843:BB4848"/>
    <mergeCell ref="BC4843:BC4848"/>
    <mergeCell ref="BD4843:BD4848"/>
    <mergeCell ref="BE4843:BE4848"/>
    <mergeCell ref="BF4843:BF4848"/>
    <mergeCell ref="BG4843:BG4848"/>
    <mergeCell ref="BV4843:BV4848"/>
    <mergeCell ref="BW4843:BW4848"/>
    <mergeCell ref="BX4843:BX4848"/>
    <mergeCell ref="BY4843:BY4848"/>
    <mergeCell ref="BZ4843:BZ4848"/>
    <mergeCell ref="CA4843:CA4848"/>
    <mergeCell ref="CB4843:CB4848"/>
    <mergeCell ref="CC4843:CC4848"/>
    <mergeCell ref="BC4862:BC4867"/>
    <mergeCell ref="BD4862:BD4867"/>
    <mergeCell ref="BE4862:BE4867"/>
    <mergeCell ref="BF4862:BF4867"/>
    <mergeCell ref="BG4862:BG4867"/>
    <mergeCell ref="BV4862:BV4867"/>
    <mergeCell ref="BW4862:BW4867"/>
    <mergeCell ref="BX4862:BX4867"/>
    <mergeCell ref="BY4862:BY4867"/>
    <mergeCell ref="BZ4862:BZ4867"/>
    <mergeCell ref="CA4862:CA4867"/>
    <mergeCell ref="CB4862:CB4867"/>
    <mergeCell ref="CC4862:CC4867"/>
    <mergeCell ref="AZ4849:AZ4853"/>
    <mergeCell ref="BA4849:BA4853"/>
    <mergeCell ref="BB4849:BB4853"/>
    <mergeCell ref="BC4849:BC4853"/>
    <mergeCell ref="BD4849:BD4853"/>
    <mergeCell ref="BE4849:BE4853"/>
    <mergeCell ref="BF4849:BF4853"/>
    <mergeCell ref="BG4849:BG4853"/>
    <mergeCell ref="BV4849:BV4853"/>
    <mergeCell ref="BW4849:BW4853"/>
    <mergeCell ref="BX4849:BX4853"/>
    <mergeCell ref="BY4849:BY4853"/>
    <mergeCell ref="BZ4849:BZ4853"/>
    <mergeCell ref="CA4849:CA4853"/>
    <mergeCell ref="CB4849:CB4853"/>
    <mergeCell ref="CC4849:CC4853"/>
    <mergeCell ref="AZ4871:AZ4874"/>
    <mergeCell ref="BA4871:BA4874"/>
    <mergeCell ref="BB4871:BB4874"/>
    <mergeCell ref="BC4871:BC4874"/>
    <mergeCell ref="BD4871:BD4874"/>
    <mergeCell ref="BE4871:BE4874"/>
    <mergeCell ref="BF4871:BF4874"/>
    <mergeCell ref="BG4871:BG4874"/>
    <mergeCell ref="BV4871:BV4874"/>
    <mergeCell ref="BW4871:BW4874"/>
    <mergeCell ref="BX4871:BX4874"/>
    <mergeCell ref="BY4871:BY4874"/>
    <mergeCell ref="BZ4871:BZ4874"/>
    <mergeCell ref="CA4871:CA4874"/>
    <mergeCell ref="CB4871:CB4874"/>
    <mergeCell ref="CC4871:CC4874"/>
    <mergeCell ref="BY4854:BY4855"/>
    <mergeCell ref="BZ4854:BZ4855"/>
    <mergeCell ref="CA4854:CA4855"/>
    <mergeCell ref="CB4854:CB4855"/>
    <mergeCell ref="CC4854:CC4855"/>
    <mergeCell ref="AZ4854:AZ4855"/>
    <mergeCell ref="BA4854:BA4855"/>
    <mergeCell ref="BB4854:BB4855"/>
    <mergeCell ref="BC4854:BC4855"/>
    <mergeCell ref="BD4854:BD4855"/>
    <mergeCell ref="BE4854:BE4855"/>
    <mergeCell ref="BF4854:BF4855"/>
    <mergeCell ref="BG4854:BG4855"/>
    <mergeCell ref="AZ4862:AZ4867"/>
    <mergeCell ref="BA4862:BA4867"/>
    <mergeCell ref="BB4862:BB4867"/>
    <mergeCell ref="AZ4876:AZ4877"/>
    <mergeCell ref="BA4876:BA4877"/>
    <mergeCell ref="BB4876:BB4877"/>
    <mergeCell ref="BC4876:BC4877"/>
    <mergeCell ref="BD4876:BD4877"/>
    <mergeCell ref="BE4876:BE4877"/>
    <mergeCell ref="BF4876:BF4877"/>
    <mergeCell ref="BG4876:BG4877"/>
    <mergeCell ref="BV4876:BV4877"/>
    <mergeCell ref="BW4876:BW4877"/>
    <mergeCell ref="BX4876:BX4877"/>
    <mergeCell ref="BY4876:BY4877"/>
    <mergeCell ref="BZ4876:BZ4877"/>
    <mergeCell ref="CA4876:CA4877"/>
    <mergeCell ref="CB4876:CB4877"/>
    <mergeCell ref="CC4876:CC4877"/>
    <mergeCell ref="AZ4878:AZ4937"/>
    <mergeCell ref="BA4918:BA4937"/>
    <mergeCell ref="BB4918:BB4937"/>
    <mergeCell ref="BC4898:BC4917"/>
    <mergeCell ref="BD4898:BD4917"/>
    <mergeCell ref="BG4878:BG4937"/>
    <mergeCell ref="AZ4942:AZ4949"/>
    <mergeCell ref="BA4942:BA4949"/>
    <mergeCell ref="BB4942:BB4949"/>
    <mergeCell ref="BC4942:BC4949"/>
    <mergeCell ref="BD4942:BD4949"/>
    <mergeCell ref="BE4942:BE4949"/>
    <mergeCell ref="BF4942:BF4949"/>
    <mergeCell ref="BG4942:BG4949"/>
    <mergeCell ref="BV4942:BV4949"/>
    <mergeCell ref="BW4942:BW4949"/>
    <mergeCell ref="BX4942:BX4949"/>
    <mergeCell ref="BY4942:BY4949"/>
    <mergeCell ref="BZ4942:BZ4949"/>
    <mergeCell ref="CA4942:CA4949"/>
    <mergeCell ref="CB4942:CB4949"/>
    <mergeCell ref="CC4942:CC4949"/>
    <mergeCell ref="AZ4951:AZ4958"/>
    <mergeCell ref="BV4951:BV4958"/>
    <mergeCell ref="AZ4959:AZ4962"/>
    <mergeCell ref="BA4959:BA4962"/>
    <mergeCell ref="BB4959:BB4962"/>
    <mergeCell ref="BC4959:BC4962"/>
    <mergeCell ref="BD4959:BD4962"/>
    <mergeCell ref="BE4959:BE4962"/>
    <mergeCell ref="BF4959:BF4962"/>
    <mergeCell ref="BG4959:BG4962"/>
    <mergeCell ref="BV4959:BV4962"/>
    <mergeCell ref="BW4959:BW4962"/>
    <mergeCell ref="BX4959:BX4962"/>
    <mergeCell ref="BY4959:BY4962"/>
    <mergeCell ref="BZ4959:BZ4962"/>
    <mergeCell ref="CA4959:CA4962"/>
    <mergeCell ref="CB4959:CB4962"/>
    <mergeCell ref="CC4959:CC4962"/>
    <mergeCell ref="AZ4963:AZ4966"/>
    <mergeCell ref="BA4963:BA4966"/>
    <mergeCell ref="BB4963:BB4966"/>
    <mergeCell ref="BC4963:BC4966"/>
    <mergeCell ref="BD4963:BD4966"/>
    <mergeCell ref="BE4963:BE4966"/>
    <mergeCell ref="BF4963:BF4966"/>
    <mergeCell ref="BG4963:BG4966"/>
    <mergeCell ref="BV4963:BV4966"/>
    <mergeCell ref="BW4963:BW4966"/>
    <mergeCell ref="BX4963:BX4966"/>
    <mergeCell ref="BY4963:BY4966"/>
    <mergeCell ref="BZ4963:BZ4966"/>
    <mergeCell ref="CA4963:CA4966"/>
    <mergeCell ref="CB4963:CB4966"/>
    <mergeCell ref="CC4963:CC4966"/>
    <mergeCell ref="AZ5010:AZ5018"/>
    <mergeCell ref="BA5010:BA5018"/>
    <mergeCell ref="BB5010:BB5018"/>
    <mergeCell ref="BC5010:BC5018"/>
    <mergeCell ref="BD5010:BD5018"/>
    <mergeCell ref="BE5010:BE5018"/>
    <mergeCell ref="BF5010:BF5018"/>
    <mergeCell ref="BG5010:BG5018"/>
    <mergeCell ref="BV5010:BV5018"/>
    <mergeCell ref="BW5010:BW5018"/>
    <mergeCell ref="BX5010:BX5018"/>
    <mergeCell ref="BY5010:BY5018"/>
    <mergeCell ref="BZ5010:BZ5018"/>
    <mergeCell ref="CA5010:CA5018"/>
    <mergeCell ref="CB5010:CB5018"/>
    <mergeCell ref="CC5010:CC5018"/>
    <mergeCell ref="AZ4985:AZ5009"/>
    <mergeCell ref="BG4985:BG5009"/>
    <mergeCell ref="BA4985:BA4996"/>
    <mergeCell ref="BB4985:BB4996"/>
    <mergeCell ref="BC4985:BC4996"/>
    <mergeCell ref="BD4985:BD4996"/>
    <mergeCell ref="BE4985:BE4996"/>
    <mergeCell ref="BF4985:BF4996"/>
    <mergeCell ref="BA4997:BA5009"/>
    <mergeCell ref="BB4997:BB5009"/>
    <mergeCell ref="BC4997:BC5009"/>
    <mergeCell ref="BD4997:BD5009"/>
    <mergeCell ref="BE4997:BE5009"/>
    <mergeCell ref="BF4997:BF5009"/>
    <mergeCell ref="BV5024:BV5026"/>
    <mergeCell ref="BW5024:BW5026"/>
    <mergeCell ref="BX5024:BX5026"/>
    <mergeCell ref="BY5024:BY5026"/>
    <mergeCell ref="BZ5024:BZ5026"/>
    <mergeCell ref="CA5024:CA5026"/>
    <mergeCell ref="CB5024:CB5026"/>
    <mergeCell ref="CC5024:CC5026"/>
    <mergeCell ref="BV4985:BV5009"/>
    <mergeCell ref="BW4985:BW4996"/>
    <mergeCell ref="BX4985:BX4996"/>
    <mergeCell ref="BY4985:BY4996"/>
    <mergeCell ref="BZ4985:BZ4996"/>
    <mergeCell ref="CA4985:CA4996"/>
    <mergeCell ref="CB4985:CB4996"/>
    <mergeCell ref="CC4985:CC5009"/>
    <mergeCell ref="BW4997:BW5009"/>
    <mergeCell ref="BX4997:BX5009"/>
    <mergeCell ref="BY4997:BY5009"/>
    <mergeCell ref="BZ4997:BZ5009"/>
    <mergeCell ref="CA4997:CA5009"/>
    <mergeCell ref="CB4997:CB5009"/>
    <mergeCell ref="BV5030:BV5032"/>
    <mergeCell ref="BW5030:BW5032"/>
    <mergeCell ref="BX5030:BX5032"/>
    <mergeCell ref="BY5030:BY5032"/>
    <mergeCell ref="BZ5030:BZ5032"/>
    <mergeCell ref="CA5030:CA5032"/>
    <mergeCell ref="CB5030:CB5032"/>
    <mergeCell ref="CC5030:CC5032"/>
    <mergeCell ref="AZ5019:AZ5023"/>
    <mergeCell ref="BA5019:BA5023"/>
    <mergeCell ref="BB5019:BB5023"/>
    <mergeCell ref="BC5019:BC5023"/>
    <mergeCell ref="BD5019:BD5023"/>
    <mergeCell ref="BE5019:BE5023"/>
    <mergeCell ref="BF5019:BF5023"/>
    <mergeCell ref="BG5019:BG5023"/>
    <mergeCell ref="BV5019:BV5023"/>
    <mergeCell ref="BW5019:BW5023"/>
    <mergeCell ref="BX5019:BX5023"/>
    <mergeCell ref="BY5019:BY5023"/>
    <mergeCell ref="BZ5019:BZ5023"/>
    <mergeCell ref="CA5019:CA5023"/>
    <mergeCell ref="CB5019:CB5023"/>
    <mergeCell ref="CC5019:CC5023"/>
    <mergeCell ref="AZ5024:AZ5026"/>
    <mergeCell ref="BA5024:BA5026"/>
    <mergeCell ref="BB5024:BB5026"/>
    <mergeCell ref="BC5024:BC5026"/>
    <mergeCell ref="BD5024:BD5026"/>
    <mergeCell ref="BE5024:BE5026"/>
    <mergeCell ref="BF5024:BF5026"/>
    <mergeCell ref="BG5024:BG5026"/>
    <mergeCell ref="BV5037:BV5043"/>
    <mergeCell ref="BW5037:BW5043"/>
    <mergeCell ref="BX5037:BX5043"/>
    <mergeCell ref="BY5037:BY5043"/>
    <mergeCell ref="BZ5037:BZ5043"/>
    <mergeCell ref="CA5037:CA5043"/>
    <mergeCell ref="CB5037:CB5043"/>
    <mergeCell ref="CC5037:CC5043"/>
    <mergeCell ref="AZ5028:AZ5029"/>
    <mergeCell ref="BA5028:BA5029"/>
    <mergeCell ref="BB5028:BB5029"/>
    <mergeCell ref="BC5028:BC5029"/>
    <mergeCell ref="BD5028:BD5029"/>
    <mergeCell ref="BE5028:BE5029"/>
    <mergeCell ref="BF5028:BF5029"/>
    <mergeCell ref="BG5028:BG5029"/>
    <mergeCell ref="BV5028:BV5029"/>
    <mergeCell ref="BW5028:BW5029"/>
    <mergeCell ref="BX5028:BX5029"/>
    <mergeCell ref="BY5028:BY5029"/>
    <mergeCell ref="BZ5028:BZ5029"/>
    <mergeCell ref="CA5028:CA5029"/>
    <mergeCell ref="CB5028:CB5029"/>
    <mergeCell ref="CC5028:CC5029"/>
    <mergeCell ref="AZ5030:AZ5032"/>
    <mergeCell ref="BA5030:BA5032"/>
    <mergeCell ref="BB5030:BB5032"/>
    <mergeCell ref="BC5030:BC5032"/>
    <mergeCell ref="BD5030:BD5032"/>
    <mergeCell ref="BE5030:BE5032"/>
    <mergeCell ref="BF5030:BF5032"/>
    <mergeCell ref="BG5030:BG5032"/>
    <mergeCell ref="BV5044:BV5045"/>
    <mergeCell ref="BW5044:BW5045"/>
    <mergeCell ref="BX5044:BX5045"/>
    <mergeCell ref="BY5044:BY5045"/>
    <mergeCell ref="BZ5044:BZ5045"/>
    <mergeCell ref="CA5044:CA5045"/>
    <mergeCell ref="CB5044:CB5045"/>
    <mergeCell ref="CC5044:CC5045"/>
    <mergeCell ref="AZ5033:AZ5036"/>
    <mergeCell ref="BA5033:BA5036"/>
    <mergeCell ref="BB5033:BB5036"/>
    <mergeCell ref="BC5033:BC5036"/>
    <mergeCell ref="BD5033:BD5036"/>
    <mergeCell ref="BE5033:BE5036"/>
    <mergeCell ref="BF5033:BF5036"/>
    <mergeCell ref="BG5033:BG5036"/>
    <mergeCell ref="BV5033:BV5036"/>
    <mergeCell ref="BW5033:BW5036"/>
    <mergeCell ref="BX5033:BX5036"/>
    <mergeCell ref="BY5033:BY5036"/>
    <mergeCell ref="BZ5033:BZ5036"/>
    <mergeCell ref="CA5033:CA5036"/>
    <mergeCell ref="CB5033:CB5036"/>
    <mergeCell ref="CC5033:CC5036"/>
    <mergeCell ref="AZ5037:AZ5043"/>
    <mergeCell ref="BA5037:BA5043"/>
    <mergeCell ref="BB5037:BB5043"/>
    <mergeCell ref="BC5037:BC5043"/>
    <mergeCell ref="BD5037:BD5043"/>
    <mergeCell ref="BE5037:BE5043"/>
    <mergeCell ref="BF5037:BF5043"/>
    <mergeCell ref="BG5037:BG5043"/>
    <mergeCell ref="AY5466:AY5469"/>
    <mergeCell ref="AZ5466:AZ5469"/>
    <mergeCell ref="BA5466:BA5469"/>
    <mergeCell ref="BB5466:BB5469"/>
    <mergeCell ref="BC5466:BC5469"/>
    <mergeCell ref="BD5466:BD5469"/>
    <mergeCell ref="BE5466:BE5469"/>
    <mergeCell ref="BF5466:BF5469"/>
    <mergeCell ref="BG5466:BG5469"/>
    <mergeCell ref="AY5470:AY5472"/>
    <mergeCell ref="AZ5470:AZ5472"/>
    <mergeCell ref="BA5470:BA5472"/>
    <mergeCell ref="BB5470:BB5472"/>
    <mergeCell ref="AZ5044:AZ5045"/>
    <mergeCell ref="BA5044:BA5045"/>
    <mergeCell ref="BB5044:BB5045"/>
    <mergeCell ref="BC5044:BC5045"/>
    <mergeCell ref="BD5044:BD5045"/>
    <mergeCell ref="BE5044:BE5045"/>
    <mergeCell ref="BF5044:BF5045"/>
    <mergeCell ref="BG5044:BG5045"/>
    <mergeCell ref="BG5094:BG5096"/>
    <mergeCell ref="AZ5047:AZ5050"/>
    <mergeCell ref="BA5047:BA5050"/>
    <mergeCell ref="BB5047:BB5050"/>
    <mergeCell ref="BC5047:BC5050"/>
    <mergeCell ref="BD5047:BD5050"/>
    <mergeCell ref="BE5047:BE5050"/>
    <mergeCell ref="BF5047:BF5050"/>
    <mergeCell ref="BG5047:BG5050"/>
    <mergeCell ref="BC5470:BC5472"/>
    <mergeCell ref="BD5470:BD5472"/>
    <mergeCell ref="AY5480:AY5544"/>
    <mergeCell ref="AZ5480:AZ5544"/>
    <mergeCell ref="BA5480:BA5501"/>
    <mergeCell ref="BB5480:BB5501"/>
    <mergeCell ref="BC5480:BC5501"/>
    <mergeCell ref="BD5480:BD5501"/>
    <mergeCell ref="BE5480:BE5501"/>
    <mergeCell ref="BF5480:BF5501"/>
    <mergeCell ref="BG5480:BG5544"/>
    <mergeCell ref="BA5502:BA5523"/>
    <mergeCell ref="BB5502:BB5523"/>
    <mergeCell ref="BC5502:BC5523"/>
    <mergeCell ref="BD5502:BD5523"/>
    <mergeCell ref="BE5502:BE5523"/>
    <mergeCell ref="BF5502:BF5523"/>
    <mergeCell ref="BA5524:BA5544"/>
    <mergeCell ref="BB5524:BB5544"/>
    <mergeCell ref="BC5524:BC5544"/>
    <mergeCell ref="BD5524:BD5544"/>
    <mergeCell ref="BE5524:BE5544"/>
    <mergeCell ref="BF5524:BF5544"/>
    <mergeCell ref="AY5561:AY5564"/>
    <mergeCell ref="AZ5561:AZ5564"/>
    <mergeCell ref="BA5561:BA5564"/>
    <mergeCell ref="BB5561:BB5564"/>
    <mergeCell ref="BC5561:BC5564"/>
    <mergeCell ref="BD5561:BD5564"/>
    <mergeCell ref="BE5561:BE5564"/>
    <mergeCell ref="BF5561:BF5564"/>
    <mergeCell ref="BG5561:BG5564"/>
    <mergeCell ref="AY5565:AY5572"/>
    <mergeCell ref="AZ5565:AZ5572"/>
    <mergeCell ref="BA5565:BA5572"/>
    <mergeCell ref="BB5565:BB5572"/>
    <mergeCell ref="BC5565:BC5572"/>
    <mergeCell ref="AY5552:AY5557"/>
    <mergeCell ref="AZ5552:AZ5557"/>
    <mergeCell ref="BA5552:BA5557"/>
    <mergeCell ref="BB5552:BB5557"/>
    <mergeCell ref="BC5552:BC5557"/>
    <mergeCell ref="BD5552:BD5557"/>
    <mergeCell ref="BE5552:BE5557"/>
    <mergeCell ref="BF5552:BF5557"/>
    <mergeCell ref="BG5552:BG5557"/>
    <mergeCell ref="BD5565:BD5572"/>
    <mergeCell ref="BE5565:BE5572"/>
    <mergeCell ref="BF5565:BF5572"/>
    <mergeCell ref="BG5565:BG5572"/>
    <mergeCell ref="AY5609:AY5616"/>
    <mergeCell ref="AZ5609:AZ5616"/>
    <mergeCell ref="BA5609:BA5616"/>
    <mergeCell ref="BB5609:BB5616"/>
    <mergeCell ref="BC5609:BC5616"/>
    <mergeCell ref="AY5582:AY5584"/>
    <mergeCell ref="AZ5582:AZ5584"/>
    <mergeCell ref="BA5582:BA5584"/>
    <mergeCell ref="BB5582:BB5584"/>
    <mergeCell ref="BC5582:BC5584"/>
    <mergeCell ref="BD5582:BD5584"/>
    <mergeCell ref="BE5582:BE5584"/>
    <mergeCell ref="BF5582:BF5584"/>
    <mergeCell ref="BG5582:BG5584"/>
    <mergeCell ref="AY5585:AY5588"/>
    <mergeCell ref="AZ5585:AZ5588"/>
    <mergeCell ref="BA5585:BA5588"/>
    <mergeCell ref="BB5585:BB5588"/>
    <mergeCell ref="BC5585:BC5588"/>
    <mergeCell ref="BD5585:BD5588"/>
    <mergeCell ref="BE5585:BE5588"/>
    <mergeCell ref="BF5585:BF5588"/>
    <mergeCell ref="BG5585:BG5588"/>
    <mergeCell ref="AY5658:AY5663"/>
    <mergeCell ref="AZ5658:AZ5663"/>
    <mergeCell ref="BA5658:BA5663"/>
    <mergeCell ref="BB5658:BB5663"/>
    <mergeCell ref="BC5658:BC5663"/>
    <mergeCell ref="AY5631:AY5636"/>
    <mergeCell ref="AZ5631:AZ5636"/>
    <mergeCell ref="BA5631:BA5636"/>
    <mergeCell ref="BB5631:BB5636"/>
    <mergeCell ref="BC5631:BC5636"/>
    <mergeCell ref="BD5631:BD5636"/>
    <mergeCell ref="BE5631:BE5636"/>
    <mergeCell ref="BF5631:BF5636"/>
    <mergeCell ref="BG5631:BG5636"/>
    <mergeCell ref="AY5637:AY5639"/>
    <mergeCell ref="AZ5637:AZ5639"/>
    <mergeCell ref="BA5637:BA5639"/>
    <mergeCell ref="BB5637:BB5639"/>
    <mergeCell ref="BC5637:BC5639"/>
    <mergeCell ref="BD5637:BD5639"/>
    <mergeCell ref="BE5637:BE5639"/>
    <mergeCell ref="BF5637:BF5639"/>
    <mergeCell ref="BG5637:BG5639"/>
    <mergeCell ref="AY5640:AY5657"/>
    <mergeCell ref="AZ5640:AZ5657"/>
    <mergeCell ref="BA5640:BA5648"/>
    <mergeCell ref="BB5640:BB5648"/>
    <mergeCell ref="BC5640:BC5648"/>
    <mergeCell ref="BD5640:BD5648"/>
    <mergeCell ref="BE5640:BE5648"/>
    <mergeCell ref="BF5640:BF5648"/>
    <mergeCell ref="BG5640:BG5657"/>
    <mergeCell ref="BG5670:BG5674"/>
    <mergeCell ref="AY5675:AY5679"/>
    <mergeCell ref="AZ5675:AZ5679"/>
    <mergeCell ref="BA5675:BA5679"/>
    <mergeCell ref="BB5675:BB5679"/>
    <mergeCell ref="BC5675:BC5679"/>
    <mergeCell ref="BD5675:BD5679"/>
    <mergeCell ref="BE5675:BE5679"/>
    <mergeCell ref="BF5675:BF5679"/>
    <mergeCell ref="BG5675:BG5679"/>
    <mergeCell ref="AY5664:AY5666"/>
    <mergeCell ref="AZ5664:AZ5666"/>
    <mergeCell ref="BA5664:BA5666"/>
    <mergeCell ref="BB5664:BB5666"/>
    <mergeCell ref="BC5664:BC5666"/>
    <mergeCell ref="BD5664:BD5666"/>
    <mergeCell ref="BE5664:BE5666"/>
    <mergeCell ref="BF5664:BF5666"/>
    <mergeCell ref="BG5664:BG5666"/>
    <mergeCell ref="BA5726:BA5748"/>
    <mergeCell ref="BB5726:BB5748"/>
    <mergeCell ref="BC5726:BC5748"/>
    <mergeCell ref="BD5726:BD5748"/>
    <mergeCell ref="BE5726:BE5748"/>
    <mergeCell ref="BF5726:BF5748"/>
    <mergeCell ref="BA5749:BA5781"/>
    <mergeCell ref="BB5749:BB5781"/>
    <mergeCell ref="BC5749:BC5781"/>
    <mergeCell ref="BD5749:BD5781"/>
    <mergeCell ref="BC5682:BC5686"/>
    <mergeCell ref="BD5682:BD5686"/>
    <mergeCell ref="BE5682:BE5686"/>
    <mergeCell ref="BF5682:BF5686"/>
    <mergeCell ref="BG5682:BG5686"/>
    <mergeCell ref="AY5667:AY5669"/>
    <mergeCell ref="AZ5667:AZ5669"/>
    <mergeCell ref="BA5667:BA5669"/>
    <mergeCell ref="BB5667:BB5669"/>
    <mergeCell ref="BC5667:BC5669"/>
    <mergeCell ref="BD5667:BD5669"/>
    <mergeCell ref="BE5667:BE5669"/>
    <mergeCell ref="BF5667:BF5669"/>
    <mergeCell ref="BG5667:BG5669"/>
    <mergeCell ref="AY5670:AY5674"/>
    <mergeCell ref="AZ5670:AZ5674"/>
    <mergeCell ref="BA5670:BA5674"/>
    <mergeCell ref="BB5670:BB5674"/>
    <mergeCell ref="BC5670:BC5674"/>
    <mergeCell ref="BD5670:BD5674"/>
    <mergeCell ref="BE5670:BE5674"/>
    <mergeCell ref="BF5670:BF5674"/>
    <mergeCell ref="BD5826:BD5831"/>
    <mergeCell ref="BE5826:BE5831"/>
    <mergeCell ref="BF5826:BF5831"/>
    <mergeCell ref="BG5826:BG5831"/>
    <mergeCell ref="AY5832:AY5838"/>
    <mergeCell ref="AZ5832:AZ5838"/>
    <mergeCell ref="BA5832:BA5838"/>
    <mergeCell ref="BB5832:BB5838"/>
    <mergeCell ref="BC5832:BC5838"/>
    <mergeCell ref="AY5814:AY5816"/>
    <mergeCell ref="AZ5814:AZ5816"/>
    <mergeCell ref="BA5814:BA5816"/>
    <mergeCell ref="BB5814:BB5816"/>
    <mergeCell ref="BC5814:BC5816"/>
    <mergeCell ref="BD5814:BD5816"/>
    <mergeCell ref="BE5814:BE5816"/>
    <mergeCell ref="BF5814:BF5816"/>
    <mergeCell ref="BG5814:BG5816"/>
    <mergeCell ref="AY5817:AY5819"/>
    <mergeCell ref="AZ5817:AZ5819"/>
    <mergeCell ref="BA5817:BA5819"/>
    <mergeCell ref="BB5817:BB5819"/>
    <mergeCell ref="BC5817:BC5819"/>
    <mergeCell ref="BD5817:BD5819"/>
    <mergeCell ref="BE5817:BE5819"/>
    <mergeCell ref="BF5817:BF5819"/>
    <mergeCell ref="BG5817:BG5819"/>
    <mergeCell ref="AY5893:AY5899"/>
    <mergeCell ref="AZ5893:AZ5899"/>
    <mergeCell ref="BA5893:BA5899"/>
    <mergeCell ref="BB5893:BB5899"/>
    <mergeCell ref="BC5893:BC5899"/>
    <mergeCell ref="BD5893:BD5899"/>
    <mergeCell ref="BE5893:BE5899"/>
    <mergeCell ref="BF5893:BF5899"/>
    <mergeCell ref="BG5893:BG5899"/>
    <mergeCell ref="AY5857:AY5892"/>
    <mergeCell ref="BA5857:BA5873"/>
    <mergeCell ref="BB5857:BB5873"/>
    <mergeCell ref="BC5857:BC5873"/>
    <mergeCell ref="AY5854:AY5856"/>
    <mergeCell ref="AZ5854:AZ5856"/>
    <mergeCell ref="BA5854:BA5856"/>
    <mergeCell ref="BB5854:BB5856"/>
    <mergeCell ref="BC5854:BC5856"/>
    <mergeCell ref="BD5854:BD5856"/>
    <mergeCell ref="BE5854:BE5856"/>
    <mergeCell ref="BF5854:BF5856"/>
    <mergeCell ref="BG5854:BG5856"/>
    <mergeCell ref="AZ5857:AZ5892"/>
    <mergeCell ref="BA5874:BA5892"/>
    <mergeCell ref="BB5874:BB5892"/>
    <mergeCell ref="BC5874:BC5892"/>
    <mergeCell ref="AY5959:AY5964"/>
    <mergeCell ref="AZ5959:AZ5964"/>
    <mergeCell ref="BA5959:BA5964"/>
    <mergeCell ref="BB5959:BB5964"/>
    <mergeCell ref="BC5959:BC5964"/>
    <mergeCell ref="BD5959:BD5964"/>
    <mergeCell ref="BE5959:BE5964"/>
    <mergeCell ref="BF5959:BF5964"/>
    <mergeCell ref="BG5959:BG5964"/>
    <mergeCell ref="AY5942:AY5951"/>
    <mergeCell ref="AZ5942:AZ5951"/>
    <mergeCell ref="BA5942:BA5951"/>
    <mergeCell ref="BB5942:BB5951"/>
    <mergeCell ref="BC5942:BC5951"/>
    <mergeCell ref="AY5901:AY5904"/>
    <mergeCell ref="AZ5901:AZ5904"/>
    <mergeCell ref="BA5901:BA5904"/>
    <mergeCell ref="BB5901:BB5904"/>
    <mergeCell ref="BC5901:BC5904"/>
    <mergeCell ref="BD5901:BD5904"/>
    <mergeCell ref="BE5901:BE5904"/>
    <mergeCell ref="BF5901:BF5904"/>
    <mergeCell ref="BG5901:BG5904"/>
    <mergeCell ref="AY5905:AY5921"/>
    <mergeCell ref="AZ5905:AZ5921"/>
    <mergeCell ref="BA5905:BA5921"/>
    <mergeCell ref="BB5905:BB5921"/>
    <mergeCell ref="BC5905:BC5921"/>
    <mergeCell ref="BD5905:BD5921"/>
    <mergeCell ref="BE5905:BE5921"/>
    <mergeCell ref="BF5905:BF5921"/>
    <mergeCell ref="BG5905:BG5921"/>
    <mergeCell ref="BU5480:BU5544"/>
    <mergeCell ref="BV5480:BV5544"/>
    <mergeCell ref="BW5480:BW5501"/>
    <mergeCell ref="BX5480:BX5501"/>
    <mergeCell ref="BY5480:BY5501"/>
    <mergeCell ref="BZ5480:BZ5501"/>
    <mergeCell ref="CA5480:CA5501"/>
    <mergeCell ref="CB5480:CB5501"/>
    <mergeCell ref="CC5480:CC5544"/>
    <mergeCell ref="BW5502:BW5523"/>
    <mergeCell ref="BX5502:BX5523"/>
    <mergeCell ref="BY5502:BY5523"/>
    <mergeCell ref="BZ5502:BZ5523"/>
    <mergeCell ref="CA5502:CA5523"/>
    <mergeCell ref="CB5502:CB5523"/>
    <mergeCell ref="BW5524:BW5544"/>
    <mergeCell ref="BX5524:BX5544"/>
    <mergeCell ref="BY5524:BY5544"/>
    <mergeCell ref="BZ5524:BZ5544"/>
    <mergeCell ref="CA5524:CA5544"/>
    <mergeCell ref="CB5524:CB5544"/>
    <mergeCell ref="BW5589:BW5595"/>
    <mergeCell ref="BX5589:BX5595"/>
    <mergeCell ref="BY5589:BY5595"/>
    <mergeCell ref="BZ5589:BZ5595"/>
    <mergeCell ref="CA5589:CA5595"/>
    <mergeCell ref="CB5589:CB5595"/>
    <mergeCell ref="CC5589:CC5595"/>
    <mergeCell ref="BU5596:BU5599"/>
    <mergeCell ref="BV5596:BV5599"/>
    <mergeCell ref="BW5596:BW5599"/>
    <mergeCell ref="BX5596:BX5599"/>
    <mergeCell ref="BX5565:BX5572"/>
    <mergeCell ref="BY5565:BY5572"/>
    <mergeCell ref="BU5552:BU5557"/>
    <mergeCell ref="BV5552:BV5557"/>
    <mergeCell ref="BW5552:BW5557"/>
    <mergeCell ref="BX5552:BX5557"/>
    <mergeCell ref="BY5552:BY5557"/>
    <mergeCell ref="BZ5552:BZ5557"/>
    <mergeCell ref="CA5552:CA5557"/>
    <mergeCell ref="CB5552:CB5557"/>
    <mergeCell ref="CC5552:CC5557"/>
    <mergeCell ref="CB5561:CB5564"/>
    <mergeCell ref="CC5561:CC5564"/>
    <mergeCell ref="BW5565:BW5572"/>
    <mergeCell ref="BW5574:BW5575"/>
    <mergeCell ref="BX5574:BX5575"/>
    <mergeCell ref="BY5574:BY5575"/>
    <mergeCell ref="BZ5574:BZ5575"/>
    <mergeCell ref="CA5574:CA5575"/>
    <mergeCell ref="CB5574:CB5575"/>
    <mergeCell ref="CC5574:CC5575"/>
    <mergeCell ref="CB5600:CB5608"/>
    <mergeCell ref="CC5600:CC5608"/>
    <mergeCell ref="BU5609:BU5616"/>
    <mergeCell ref="BV5609:BV5616"/>
    <mergeCell ref="BW5609:BW5616"/>
    <mergeCell ref="BX5609:BX5616"/>
    <mergeCell ref="BY5609:BY5616"/>
    <mergeCell ref="CC5621:CC5622"/>
    <mergeCell ref="BW5624:BW5630"/>
    <mergeCell ref="BX5624:BX5630"/>
    <mergeCell ref="BY5624:BY5630"/>
    <mergeCell ref="BZ5624:BZ5630"/>
    <mergeCell ref="CA5624:CA5630"/>
    <mergeCell ref="CB5624:CB5630"/>
    <mergeCell ref="CC5624:CC5630"/>
    <mergeCell ref="BW5637:BW5639"/>
    <mergeCell ref="BX5637:BX5639"/>
    <mergeCell ref="BY5637:BY5639"/>
    <mergeCell ref="BZ5637:BZ5639"/>
    <mergeCell ref="BX5664:BX5666"/>
    <mergeCell ref="BY5664:BY5666"/>
    <mergeCell ref="BZ5664:BZ5666"/>
    <mergeCell ref="CA5664:CA5666"/>
    <mergeCell ref="CB5664:CB5666"/>
    <mergeCell ref="CC5664:CC5666"/>
    <mergeCell ref="BW5640:BW5648"/>
    <mergeCell ref="BX5640:BX5648"/>
    <mergeCell ref="BY5640:BY5648"/>
    <mergeCell ref="BZ5640:BZ5648"/>
    <mergeCell ref="CA5640:CA5648"/>
    <mergeCell ref="CB5640:CB5648"/>
    <mergeCell ref="CC5640:CC5657"/>
    <mergeCell ref="BW5649:BW5657"/>
    <mergeCell ref="BX5649:BX5657"/>
    <mergeCell ref="BY5649:BY5657"/>
    <mergeCell ref="BZ5649:BZ5657"/>
    <mergeCell ref="CA5649:CA5657"/>
    <mergeCell ref="CB5649:CB5657"/>
    <mergeCell ref="BZ5682:BZ5686"/>
    <mergeCell ref="CA5682:CA5686"/>
    <mergeCell ref="CB5682:CB5686"/>
    <mergeCell ref="CC5682:CC5686"/>
    <mergeCell ref="BU5667:BU5669"/>
    <mergeCell ref="BV5667:BV5669"/>
    <mergeCell ref="BW5667:BW5669"/>
    <mergeCell ref="BX5667:BX5669"/>
    <mergeCell ref="BY5667:BY5669"/>
    <mergeCell ref="BZ5667:BZ5669"/>
    <mergeCell ref="CA5667:CA5669"/>
    <mergeCell ref="CB5667:CB5669"/>
    <mergeCell ref="CC5667:CC5669"/>
    <mergeCell ref="BU5670:BU5674"/>
    <mergeCell ref="BV5670:BV5674"/>
    <mergeCell ref="BW5670:BW5674"/>
    <mergeCell ref="BX5670:BX5674"/>
    <mergeCell ref="BY5670:BY5674"/>
    <mergeCell ref="BZ5670:BZ5674"/>
    <mergeCell ref="CA5670:CA5674"/>
    <mergeCell ref="CB5670:CB5674"/>
    <mergeCell ref="CC5670:CC5674"/>
    <mergeCell ref="BU5675:BU5679"/>
    <mergeCell ref="BV5675:BV5679"/>
    <mergeCell ref="BW5675:BW5679"/>
    <mergeCell ref="BX5675:BX5679"/>
    <mergeCell ref="BY5675:BY5679"/>
    <mergeCell ref="BZ5675:BZ5679"/>
    <mergeCell ref="CA5675:CA5679"/>
    <mergeCell ref="CB5675:CB5679"/>
    <mergeCell ref="CC5675:CC5679"/>
    <mergeCell ref="BU5680:BU5681"/>
    <mergeCell ref="BZ5814:BZ5816"/>
    <mergeCell ref="CA5814:CA5816"/>
    <mergeCell ref="CB5814:CB5816"/>
    <mergeCell ref="CC5814:CC5816"/>
    <mergeCell ref="BU5817:BU5819"/>
    <mergeCell ref="BV5817:BV5819"/>
    <mergeCell ref="BW5817:BW5819"/>
    <mergeCell ref="BX5817:BX5819"/>
    <mergeCell ref="BY5817:BY5819"/>
    <mergeCell ref="BZ5817:BZ5819"/>
    <mergeCell ref="CA5817:CA5819"/>
    <mergeCell ref="CB5817:CB5819"/>
    <mergeCell ref="CC5817:CC5819"/>
    <mergeCell ref="BW5726:BW5748"/>
    <mergeCell ref="BX5726:BX5748"/>
    <mergeCell ref="BY5726:BY5748"/>
    <mergeCell ref="BZ5726:BZ5748"/>
    <mergeCell ref="CA5726:CA5748"/>
    <mergeCell ref="CB5726:CB5748"/>
    <mergeCell ref="CC5726:CC5781"/>
    <mergeCell ref="BW5749:BW5781"/>
    <mergeCell ref="BX5749:BX5781"/>
    <mergeCell ref="BY5749:BY5781"/>
    <mergeCell ref="BZ5749:BZ5781"/>
    <mergeCell ref="CA5749:CA5781"/>
    <mergeCell ref="BZ5798:BZ5800"/>
    <mergeCell ref="CA5798:CA5800"/>
    <mergeCell ref="CB5798:CB5800"/>
    <mergeCell ref="CC5798:CC5800"/>
    <mergeCell ref="BU5787:BU5797"/>
    <mergeCell ref="BV5787:BV5797"/>
    <mergeCell ref="BW5787:BW5797"/>
    <mergeCell ref="BU5854:BU5856"/>
    <mergeCell ref="BV5854:BV5856"/>
    <mergeCell ref="BW5854:BW5856"/>
    <mergeCell ref="BX5854:BX5856"/>
    <mergeCell ref="BY5854:BY5856"/>
    <mergeCell ref="BZ5854:BZ5856"/>
    <mergeCell ref="CA5854:CA5856"/>
    <mergeCell ref="CB5854:CB5856"/>
    <mergeCell ref="CC5854:CC5856"/>
    <mergeCell ref="BU5826:BU5831"/>
    <mergeCell ref="BV5826:BV5831"/>
    <mergeCell ref="BW5826:BW5831"/>
    <mergeCell ref="BX5826:BX5831"/>
    <mergeCell ref="BY5826:BY5831"/>
    <mergeCell ref="BZ5826:BZ5831"/>
    <mergeCell ref="CA5826:CA5831"/>
    <mergeCell ref="CB5826:CB5831"/>
    <mergeCell ref="CC5826:CC5831"/>
    <mergeCell ref="BU5832:BU5838"/>
    <mergeCell ref="BV5832:BV5838"/>
    <mergeCell ref="BW5832:BW5838"/>
    <mergeCell ref="BX5832:BX5838"/>
    <mergeCell ref="BY5832:BY5838"/>
    <mergeCell ref="BZ5832:BZ5838"/>
    <mergeCell ref="CA5832:CA5838"/>
    <mergeCell ref="CB5832:CB5838"/>
    <mergeCell ref="CC5832:CC5838"/>
    <mergeCell ref="BU5839:BU5848"/>
    <mergeCell ref="BV5839:BV5848"/>
    <mergeCell ref="BW5839:BW5848"/>
    <mergeCell ref="BX5839:BX5848"/>
    <mergeCell ref="BY5839:BY5848"/>
    <mergeCell ref="BU5959:BU5964"/>
    <mergeCell ref="BV5959:BV5964"/>
    <mergeCell ref="BW5959:BW5964"/>
    <mergeCell ref="BX5959:BX5964"/>
    <mergeCell ref="BY5959:BY5964"/>
    <mergeCell ref="BZ5959:BZ5964"/>
    <mergeCell ref="CA5959:CA5964"/>
    <mergeCell ref="CB5959:CB5964"/>
    <mergeCell ref="CC5959:CC5964"/>
    <mergeCell ref="BU5901:BU5904"/>
    <mergeCell ref="BV5901:BV5904"/>
    <mergeCell ref="BW5901:BW5904"/>
    <mergeCell ref="BX5901:BX5904"/>
    <mergeCell ref="BY5901:BY5904"/>
    <mergeCell ref="BZ5901:BZ5904"/>
    <mergeCell ref="CA5901:CA5904"/>
    <mergeCell ref="CB5901:CB5904"/>
    <mergeCell ref="CC5901:CC5904"/>
    <mergeCell ref="BU5905:BU5921"/>
    <mergeCell ref="BV5905:BV5921"/>
    <mergeCell ref="BW5905:BW5921"/>
    <mergeCell ref="BX5905:BX5921"/>
    <mergeCell ref="BY5905:BY5921"/>
    <mergeCell ref="BZ5905:BZ5921"/>
    <mergeCell ref="CA5905:CA5921"/>
    <mergeCell ref="CB5905:CB5921"/>
    <mergeCell ref="CC5905:CC5921"/>
    <mergeCell ref="BU5923:BU5930"/>
    <mergeCell ref="BV5923:BV5930"/>
    <mergeCell ref="BW5923:BW5930"/>
    <mergeCell ref="BX5923:BX5930"/>
    <mergeCell ref="BY5923:BY5930"/>
    <mergeCell ref="BE5470:BE5472"/>
    <mergeCell ref="BF5470:BF5472"/>
    <mergeCell ref="BG5470:BG5472"/>
    <mergeCell ref="BU5466:BU5469"/>
    <mergeCell ref="BV5466:BV5469"/>
    <mergeCell ref="BW5466:BW5469"/>
    <mergeCell ref="BX5466:BX5469"/>
    <mergeCell ref="BY5466:BY5469"/>
    <mergeCell ref="BZ5466:BZ5469"/>
    <mergeCell ref="CA5466:CA5469"/>
    <mergeCell ref="CB5466:CB5469"/>
    <mergeCell ref="CC5466:CC5469"/>
    <mergeCell ref="BU5470:BU5472"/>
    <mergeCell ref="BV5470:BV5472"/>
    <mergeCell ref="BW5470:BW5472"/>
    <mergeCell ref="BX5470:BX5472"/>
    <mergeCell ref="BY5470:BY5472"/>
    <mergeCell ref="BZ5470:BZ5472"/>
    <mergeCell ref="CA5470:CA5472"/>
    <mergeCell ref="CB5470:CB5472"/>
    <mergeCell ref="CC5470:CC5472"/>
    <mergeCell ref="AY5545:AY5546"/>
    <mergeCell ref="AZ5545:AZ5546"/>
    <mergeCell ref="BA5545:BA5546"/>
    <mergeCell ref="BB5545:BB5546"/>
    <mergeCell ref="BC5545:BC5546"/>
    <mergeCell ref="BD5545:BD5546"/>
    <mergeCell ref="BE5545:BE5546"/>
    <mergeCell ref="BF5545:BF5546"/>
    <mergeCell ref="BG5545:BG5546"/>
    <mergeCell ref="AY5547:AY5551"/>
    <mergeCell ref="AZ5547:AZ5551"/>
    <mergeCell ref="BA5547:BA5551"/>
    <mergeCell ref="BB5547:BB5551"/>
    <mergeCell ref="BC5547:BC5551"/>
    <mergeCell ref="BD5547:BD5551"/>
    <mergeCell ref="BE5547:BE5551"/>
    <mergeCell ref="BF5547:BF5551"/>
    <mergeCell ref="BG5547:BG5551"/>
    <mergeCell ref="AY5574:AY5575"/>
    <mergeCell ref="AZ5574:AZ5575"/>
    <mergeCell ref="BA5574:BA5575"/>
    <mergeCell ref="BB5574:BB5575"/>
    <mergeCell ref="BC5574:BC5575"/>
    <mergeCell ref="BD5574:BD5575"/>
    <mergeCell ref="BE5574:BE5575"/>
    <mergeCell ref="BF5574:BF5575"/>
    <mergeCell ref="BG5574:BG5575"/>
    <mergeCell ref="AY5576:AY5581"/>
    <mergeCell ref="AZ5576:AZ5581"/>
    <mergeCell ref="BA5576:BA5581"/>
    <mergeCell ref="BB5576:BB5581"/>
    <mergeCell ref="BC5576:BC5581"/>
    <mergeCell ref="BD5576:BD5581"/>
    <mergeCell ref="BE5576:BE5581"/>
    <mergeCell ref="BF5576:BF5581"/>
    <mergeCell ref="BG5576:BG5581"/>
    <mergeCell ref="AY5624:AY5630"/>
    <mergeCell ref="AZ5624:AZ5630"/>
    <mergeCell ref="BA5624:BA5630"/>
    <mergeCell ref="BB5624:BB5630"/>
    <mergeCell ref="BC5624:BC5630"/>
    <mergeCell ref="BD5624:BD5630"/>
    <mergeCell ref="BE5624:BE5630"/>
    <mergeCell ref="BF5624:BF5630"/>
    <mergeCell ref="BG5624:BG5630"/>
    <mergeCell ref="AY5589:AY5595"/>
    <mergeCell ref="AZ5589:AZ5595"/>
    <mergeCell ref="BA5589:BA5595"/>
    <mergeCell ref="BB5589:BB5595"/>
    <mergeCell ref="BC5589:BC5595"/>
    <mergeCell ref="BD5589:BD5595"/>
    <mergeCell ref="BE5589:BE5595"/>
    <mergeCell ref="BF5589:BF5595"/>
    <mergeCell ref="BG5589:BG5595"/>
    <mergeCell ref="AY5596:AY5599"/>
    <mergeCell ref="AZ5596:AZ5599"/>
    <mergeCell ref="BA5596:BA5599"/>
    <mergeCell ref="BB5596:BB5599"/>
    <mergeCell ref="BC5596:BC5599"/>
    <mergeCell ref="BD5596:BD5599"/>
    <mergeCell ref="BE5596:BE5599"/>
    <mergeCell ref="BF5596:BF5599"/>
    <mergeCell ref="BG5596:BG5599"/>
    <mergeCell ref="AY5600:AY5608"/>
    <mergeCell ref="AZ5600:AZ5608"/>
    <mergeCell ref="BA5600:BA5608"/>
    <mergeCell ref="BB5600:BB5608"/>
    <mergeCell ref="BC5600:BC5608"/>
    <mergeCell ref="BA5649:BA5657"/>
    <mergeCell ref="BB5649:BB5657"/>
    <mergeCell ref="BC5649:BC5657"/>
    <mergeCell ref="BD5649:BD5657"/>
    <mergeCell ref="BE5649:BE5657"/>
    <mergeCell ref="BF5649:BF5657"/>
    <mergeCell ref="BU5545:BU5546"/>
    <mergeCell ref="BV5545:BV5546"/>
    <mergeCell ref="BU5574:BU5575"/>
    <mergeCell ref="BV5574:BV5575"/>
    <mergeCell ref="BU5589:BU5595"/>
    <mergeCell ref="BV5589:BV5595"/>
    <mergeCell ref="BU5640:BU5657"/>
    <mergeCell ref="BV5640:BV5657"/>
    <mergeCell ref="BD5609:BD5616"/>
    <mergeCell ref="BE5609:BE5616"/>
    <mergeCell ref="BF5609:BF5616"/>
    <mergeCell ref="BG5609:BG5616"/>
    <mergeCell ref="BU5565:BU5572"/>
    <mergeCell ref="BV5565:BV5572"/>
    <mergeCell ref="BU5624:BU5630"/>
    <mergeCell ref="BV5624:BV5630"/>
    <mergeCell ref="BU5637:BU5639"/>
    <mergeCell ref="BV5637:BV5639"/>
    <mergeCell ref="BD5617:BD5619"/>
    <mergeCell ref="BE5617:BE5619"/>
    <mergeCell ref="BF5617:BF5619"/>
    <mergeCell ref="BG5617:BG5619"/>
    <mergeCell ref="BD5600:BD5608"/>
    <mergeCell ref="BE5600:BE5608"/>
    <mergeCell ref="BF5600:BF5608"/>
    <mergeCell ref="BG5600:BG5608"/>
    <mergeCell ref="AY5617:AY5619"/>
    <mergeCell ref="AZ5617:AZ5619"/>
    <mergeCell ref="BA5617:BA5619"/>
    <mergeCell ref="BB5617:BB5619"/>
    <mergeCell ref="BC5617:BC5619"/>
    <mergeCell ref="BW5545:BW5546"/>
    <mergeCell ref="BX5545:BX5546"/>
    <mergeCell ref="BY5545:BY5546"/>
    <mergeCell ref="BZ5545:BZ5546"/>
    <mergeCell ref="CA5545:CA5546"/>
    <mergeCell ref="CB5545:CB5546"/>
    <mergeCell ref="CC5545:CC5546"/>
    <mergeCell ref="BU5547:BU5551"/>
    <mergeCell ref="BV5547:BV5551"/>
    <mergeCell ref="BW5547:BW5551"/>
    <mergeCell ref="BX5547:BX5551"/>
    <mergeCell ref="BY5547:BY5551"/>
    <mergeCell ref="BZ5547:BZ5551"/>
    <mergeCell ref="CA5547:CA5551"/>
    <mergeCell ref="CB5547:CB5551"/>
    <mergeCell ref="CC5547:CC5551"/>
    <mergeCell ref="BZ5565:BZ5572"/>
    <mergeCell ref="CA5565:CA5572"/>
    <mergeCell ref="CB5565:CB5572"/>
    <mergeCell ref="CC5565:CC5572"/>
    <mergeCell ref="BU5561:BU5564"/>
    <mergeCell ref="BV5561:BV5564"/>
    <mergeCell ref="BW5561:BW5564"/>
    <mergeCell ref="BX5561:BX5564"/>
    <mergeCell ref="BY5561:BY5564"/>
    <mergeCell ref="BZ5561:BZ5564"/>
    <mergeCell ref="CA5561:CA5564"/>
    <mergeCell ref="BU5576:BU5581"/>
    <mergeCell ref="BV5576:BV5581"/>
    <mergeCell ref="BW5576:BW5581"/>
    <mergeCell ref="BX5576:BX5581"/>
    <mergeCell ref="BY5576:BY5581"/>
    <mergeCell ref="BZ5576:BZ5581"/>
    <mergeCell ref="CA5576:CA5581"/>
    <mergeCell ref="CB5576:CB5581"/>
    <mergeCell ref="CC5576:CC5581"/>
    <mergeCell ref="BZ5585:BZ5588"/>
    <mergeCell ref="CA5585:CA5588"/>
    <mergeCell ref="CB5585:CB5588"/>
    <mergeCell ref="CC5585:CC5588"/>
    <mergeCell ref="BU5582:BU5584"/>
    <mergeCell ref="BV5582:BV5584"/>
    <mergeCell ref="BW5582:BW5584"/>
    <mergeCell ref="BX5582:BX5584"/>
    <mergeCell ref="BY5582:BY5584"/>
    <mergeCell ref="BZ5582:BZ5584"/>
    <mergeCell ref="CA5582:CA5584"/>
    <mergeCell ref="CB5582:CB5584"/>
    <mergeCell ref="CC5582:CC5584"/>
    <mergeCell ref="BU5585:BU5588"/>
    <mergeCell ref="BV5585:BV5588"/>
    <mergeCell ref="BW5585:BW5588"/>
    <mergeCell ref="BX5585:BX5588"/>
    <mergeCell ref="BY5585:BY5588"/>
    <mergeCell ref="CC5680:CC5681"/>
    <mergeCell ref="BD5658:BD5663"/>
    <mergeCell ref="BE5658:BE5663"/>
    <mergeCell ref="BF5658:BF5663"/>
    <mergeCell ref="BY5596:BY5599"/>
    <mergeCell ref="BZ5596:BZ5599"/>
    <mergeCell ref="CA5596:CA5599"/>
    <mergeCell ref="CB5596:CB5599"/>
    <mergeCell ref="CC5596:CC5599"/>
    <mergeCell ref="BZ5609:BZ5616"/>
    <mergeCell ref="CA5609:CA5616"/>
    <mergeCell ref="CB5609:CB5616"/>
    <mergeCell ref="CC5609:CC5616"/>
    <mergeCell ref="BU5617:BU5619"/>
    <mergeCell ref="BV5617:BV5619"/>
    <mergeCell ref="BW5617:BW5619"/>
    <mergeCell ref="BX5617:BX5619"/>
    <mergeCell ref="BY5617:BY5619"/>
    <mergeCell ref="BZ5617:BZ5619"/>
    <mergeCell ref="CA5617:CA5619"/>
    <mergeCell ref="CB5617:CB5619"/>
    <mergeCell ref="CC5617:CC5619"/>
    <mergeCell ref="BU5600:BU5608"/>
    <mergeCell ref="BV5600:BV5608"/>
    <mergeCell ref="BW5600:BW5608"/>
    <mergeCell ref="BX5600:BX5608"/>
    <mergeCell ref="BY5600:BY5608"/>
    <mergeCell ref="BZ5600:BZ5608"/>
    <mergeCell ref="CA5600:CA5608"/>
    <mergeCell ref="BU5664:BU5666"/>
    <mergeCell ref="BV5664:BV5666"/>
    <mergeCell ref="BW5664:BW5666"/>
    <mergeCell ref="AY5682:AY5686"/>
    <mergeCell ref="AZ5682:AZ5686"/>
    <mergeCell ref="BA5682:BA5686"/>
    <mergeCell ref="BB5682:BB5686"/>
    <mergeCell ref="CA5637:CA5639"/>
    <mergeCell ref="CB5637:CB5639"/>
    <mergeCell ref="CC5637:CC5639"/>
    <mergeCell ref="BU5631:BU5636"/>
    <mergeCell ref="BV5631:BV5636"/>
    <mergeCell ref="BW5631:BW5636"/>
    <mergeCell ref="BX5631:BX5636"/>
    <mergeCell ref="BY5631:BY5636"/>
    <mergeCell ref="BZ5631:BZ5636"/>
    <mergeCell ref="CA5631:CA5636"/>
    <mergeCell ref="CB5631:CB5636"/>
    <mergeCell ref="CC5631:CC5636"/>
    <mergeCell ref="AY5680:AY5681"/>
    <mergeCell ref="AZ5680:AZ5681"/>
    <mergeCell ref="BA5680:BA5681"/>
    <mergeCell ref="BB5680:BB5681"/>
    <mergeCell ref="BC5680:BC5681"/>
    <mergeCell ref="BD5680:BD5681"/>
    <mergeCell ref="BE5680:BE5681"/>
    <mergeCell ref="BF5680:BF5681"/>
    <mergeCell ref="BG5680:BG5681"/>
    <mergeCell ref="BV5680:BV5681"/>
    <mergeCell ref="BW5680:BW5681"/>
    <mergeCell ref="BX5680:BX5681"/>
    <mergeCell ref="BY5680:BY5681"/>
    <mergeCell ref="BZ5680:BZ5681"/>
    <mergeCell ref="CA5680:CA5681"/>
    <mergeCell ref="CB5680:CB5681"/>
    <mergeCell ref="AY5714:AY5721"/>
    <mergeCell ref="AZ5714:AZ5721"/>
    <mergeCell ref="BA5714:BA5721"/>
    <mergeCell ref="BB5714:BB5721"/>
    <mergeCell ref="BC5714:BC5721"/>
    <mergeCell ref="AY5687:AY5711"/>
    <mergeCell ref="AZ5687:AZ5711"/>
    <mergeCell ref="BA5687:BA5699"/>
    <mergeCell ref="BB5687:BB5699"/>
    <mergeCell ref="BC5687:BC5699"/>
    <mergeCell ref="BD5687:BD5699"/>
    <mergeCell ref="BE5687:BE5699"/>
    <mergeCell ref="BF5687:BF5699"/>
    <mergeCell ref="BG5687:BG5711"/>
    <mergeCell ref="BA5700:BA5711"/>
    <mergeCell ref="BB5700:BB5711"/>
    <mergeCell ref="BC5700:BC5711"/>
    <mergeCell ref="BD5700:BD5711"/>
    <mergeCell ref="BE5700:BE5711"/>
    <mergeCell ref="BF5700:BF5711"/>
    <mergeCell ref="BD5714:BD5721"/>
    <mergeCell ref="BE5714:BE5721"/>
    <mergeCell ref="BF5714:BF5721"/>
    <mergeCell ref="BG5714:BG5721"/>
    <mergeCell ref="BE5782:BE5786"/>
    <mergeCell ref="BF5782:BF5786"/>
    <mergeCell ref="BG5782:BG5786"/>
    <mergeCell ref="AY5726:AY5781"/>
    <mergeCell ref="AZ5726:AZ5781"/>
    <mergeCell ref="AY5712:AY5713"/>
    <mergeCell ref="AZ5712:AZ5713"/>
    <mergeCell ref="BA5712:BA5713"/>
    <mergeCell ref="BB5712:BB5713"/>
    <mergeCell ref="BC5712:BC5713"/>
    <mergeCell ref="BD5712:BD5713"/>
    <mergeCell ref="BE5712:BE5713"/>
    <mergeCell ref="BF5712:BF5713"/>
    <mergeCell ref="BG5712:BG5713"/>
    <mergeCell ref="AY5724:AY5725"/>
    <mergeCell ref="AZ5724:AZ5725"/>
    <mergeCell ref="BA5724:BA5725"/>
    <mergeCell ref="BB5724:BB5725"/>
    <mergeCell ref="BC5724:BC5725"/>
    <mergeCell ref="BD5724:BD5725"/>
    <mergeCell ref="BE5724:BE5725"/>
    <mergeCell ref="BF5724:BF5725"/>
    <mergeCell ref="BG5724:BG5725"/>
    <mergeCell ref="AY5722:AY5723"/>
    <mergeCell ref="AZ5722:AZ5723"/>
    <mergeCell ref="BA5722:BA5723"/>
    <mergeCell ref="BB5722:BB5723"/>
    <mergeCell ref="BC5722:BC5723"/>
    <mergeCell ref="BD5722:BD5723"/>
    <mergeCell ref="BE5722:BE5723"/>
    <mergeCell ref="BF5722:BF5723"/>
    <mergeCell ref="BG5722:BG5723"/>
    <mergeCell ref="BC5803:BC5810"/>
    <mergeCell ref="BD5803:BD5810"/>
    <mergeCell ref="BE5803:BE5810"/>
    <mergeCell ref="BF5803:BF5810"/>
    <mergeCell ref="BG5803:BG5810"/>
    <mergeCell ref="BE5749:BE5781"/>
    <mergeCell ref="BF5749:BF5781"/>
    <mergeCell ref="BD5798:BD5800"/>
    <mergeCell ref="BE5798:BE5800"/>
    <mergeCell ref="BF5798:BF5800"/>
    <mergeCell ref="BG5798:BG5800"/>
    <mergeCell ref="AY5787:AY5797"/>
    <mergeCell ref="AZ5787:AZ5797"/>
    <mergeCell ref="BA5787:BA5797"/>
    <mergeCell ref="BB5787:BB5797"/>
    <mergeCell ref="BC5787:BC5797"/>
    <mergeCell ref="BD5787:BD5797"/>
    <mergeCell ref="BE5787:BE5797"/>
    <mergeCell ref="BF5787:BF5797"/>
    <mergeCell ref="BG5787:BG5797"/>
    <mergeCell ref="AY5798:AY5800"/>
    <mergeCell ref="AZ5798:AZ5800"/>
    <mergeCell ref="BA5798:BA5800"/>
    <mergeCell ref="BB5798:BB5800"/>
    <mergeCell ref="BC5798:BC5800"/>
    <mergeCell ref="BG5726:BG5781"/>
    <mergeCell ref="AY5782:AY5786"/>
    <mergeCell ref="AZ5782:AZ5786"/>
    <mergeCell ref="BA5782:BA5786"/>
    <mergeCell ref="BB5782:BB5786"/>
    <mergeCell ref="BC5782:BC5786"/>
    <mergeCell ref="BD5782:BD5786"/>
    <mergeCell ref="AY5849:AY5851"/>
    <mergeCell ref="AZ5849:AZ5851"/>
    <mergeCell ref="BA5849:BA5851"/>
    <mergeCell ref="BB5849:BB5851"/>
    <mergeCell ref="BC5849:BC5851"/>
    <mergeCell ref="BD5849:BD5851"/>
    <mergeCell ref="BE5849:BE5851"/>
    <mergeCell ref="BF5849:BF5851"/>
    <mergeCell ref="BG5849:BG5851"/>
    <mergeCell ref="AY5820:AY5821"/>
    <mergeCell ref="AZ5820:AZ5821"/>
    <mergeCell ref="BA5820:BA5821"/>
    <mergeCell ref="BB5820:BB5821"/>
    <mergeCell ref="BC5820:BC5821"/>
    <mergeCell ref="BD5820:BD5821"/>
    <mergeCell ref="BE5820:BE5821"/>
    <mergeCell ref="BF5820:BF5821"/>
    <mergeCell ref="BG5820:BG5821"/>
    <mergeCell ref="AY5823:AY5825"/>
    <mergeCell ref="AZ5823:AZ5825"/>
    <mergeCell ref="BA5823:BA5825"/>
    <mergeCell ref="BB5823:BB5825"/>
    <mergeCell ref="BC5823:BC5825"/>
    <mergeCell ref="BD5823:BD5825"/>
    <mergeCell ref="BE5823:BE5825"/>
    <mergeCell ref="BF5823:BF5825"/>
    <mergeCell ref="BG5823:BG5825"/>
    <mergeCell ref="AY5826:AY5831"/>
    <mergeCell ref="AZ5826:AZ5831"/>
    <mergeCell ref="BA5826:BA5831"/>
    <mergeCell ref="BB5826:BB5831"/>
    <mergeCell ref="BC5826:BC5831"/>
    <mergeCell ref="CB5700:CB5711"/>
    <mergeCell ref="BU5682:BU5686"/>
    <mergeCell ref="BV5682:BV5686"/>
    <mergeCell ref="BW5682:BW5686"/>
    <mergeCell ref="BX5682:BX5686"/>
    <mergeCell ref="BY5682:BY5686"/>
    <mergeCell ref="BD5832:BD5838"/>
    <mergeCell ref="BE5832:BE5838"/>
    <mergeCell ref="BF5832:BF5838"/>
    <mergeCell ref="BG5832:BG5838"/>
    <mergeCell ref="AY5839:AY5848"/>
    <mergeCell ref="AZ5839:AZ5848"/>
    <mergeCell ref="BA5839:BA5848"/>
    <mergeCell ref="BB5839:BB5848"/>
    <mergeCell ref="BC5839:BC5848"/>
    <mergeCell ref="BD5839:BD5848"/>
    <mergeCell ref="BE5839:BE5848"/>
    <mergeCell ref="BF5839:BF5848"/>
    <mergeCell ref="BG5839:BG5848"/>
    <mergeCell ref="AY5801:AY5802"/>
    <mergeCell ref="AZ5801:AZ5802"/>
    <mergeCell ref="BA5801:BA5802"/>
    <mergeCell ref="BB5801:BB5802"/>
    <mergeCell ref="BC5801:BC5802"/>
    <mergeCell ref="BD5801:BD5802"/>
    <mergeCell ref="BE5801:BE5802"/>
    <mergeCell ref="BF5801:BF5802"/>
    <mergeCell ref="BG5801:BG5802"/>
    <mergeCell ref="AY5803:AY5810"/>
    <mergeCell ref="AZ5803:AZ5810"/>
    <mergeCell ref="BA5803:BA5810"/>
    <mergeCell ref="BB5803:BB5810"/>
    <mergeCell ref="BU5724:BU5725"/>
    <mergeCell ref="BV5724:BV5725"/>
    <mergeCell ref="BW5724:BW5725"/>
    <mergeCell ref="BX5724:BX5725"/>
    <mergeCell ref="BY5724:BY5725"/>
    <mergeCell ref="BZ5724:BZ5725"/>
    <mergeCell ref="CA5724:CA5725"/>
    <mergeCell ref="CB5724:CB5725"/>
    <mergeCell ref="CC5724:CC5725"/>
    <mergeCell ref="BU5722:BU5723"/>
    <mergeCell ref="BV5722:BV5723"/>
    <mergeCell ref="BW5722:BW5723"/>
    <mergeCell ref="BX5722:BX5723"/>
    <mergeCell ref="BY5722:BY5723"/>
    <mergeCell ref="BZ5722:BZ5723"/>
    <mergeCell ref="CA5722:CA5723"/>
    <mergeCell ref="CB5722:CB5723"/>
    <mergeCell ref="CC5722:CC5723"/>
    <mergeCell ref="BX5787:BX5797"/>
    <mergeCell ref="BY5787:BY5797"/>
    <mergeCell ref="BZ5787:BZ5797"/>
    <mergeCell ref="CA5787:CA5797"/>
    <mergeCell ref="CB5787:CB5797"/>
    <mergeCell ref="CC5787:CC5797"/>
    <mergeCell ref="BU5798:BU5800"/>
    <mergeCell ref="BV5798:BV5800"/>
    <mergeCell ref="BW5798:BW5800"/>
    <mergeCell ref="BX5798:BX5800"/>
    <mergeCell ref="BY5798:BY5800"/>
    <mergeCell ref="CB5749:CB5781"/>
    <mergeCell ref="BU5782:BU5786"/>
    <mergeCell ref="BV5782:BV5786"/>
    <mergeCell ref="BW5782:BW5786"/>
    <mergeCell ref="BX5782:BX5786"/>
    <mergeCell ref="BY5782:BY5786"/>
    <mergeCell ref="BZ5782:BZ5786"/>
    <mergeCell ref="CA5782:CA5786"/>
    <mergeCell ref="CB5782:CB5786"/>
    <mergeCell ref="CC5782:CC5786"/>
    <mergeCell ref="BU5726:BU5781"/>
    <mergeCell ref="BV5726:BV5781"/>
    <mergeCell ref="BU5823:BU5825"/>
    <mergeCell ref="BV5823:BV5825"/>
    <mergeCell ref="BW5823:BW5825"/>
    <mergeCell ref="BX5823:BX5825"/>
    <mergeCell ref="BY5823:BY5825"/>
    <mergeCell ref="BZ5823:BZ5825"/>
    <mergeCell ref="CA5823:CA5825"/>
    <mergeCell ref="CB5823:CB5825"/>
    <mergeCell ref="CC5823:CC5825"/>
    <mergeCell ref="BU5801:BU5802"/>
    <mergeCell ref="BV5801:BV5802"/>
    <mergeCell ref="BW5801:BW5802"/>
    <mergeCell ref="BX5801:BX5802"/>
    <mergeCell ref="BY5801:BY5802"/>
    <mergeCell ref="BZ5801:BZ5802"/>
    <mergeCell ref="CA5801:CA5802"/>
    <mergeCell ref="CB5801:CB5802"/>
    <mergeCell ref="CC5801:CC5802"/>
    <mergeCell ref="BU5803:BU5810"/>
    <mergeCell ref="BV5803:BV5810"/>
    <mergeCell ref="BW5803:BW5810"/>
    <mergeCell ref="BX5803:BX5810"/>
    <mergeCell ref="BY5803:BY5810"/>
    <mergeCell ref="BZ5803:BZ5810"/>
    <mergeCell ref="CA5803:CA5810"/>
    <mergeCell ref="CB5803:CB5810"/>
    <mergeCell ref="CC5803:CC5810"/>
    <mergeCell ref="BU5814:BU5816"/>
    <mergeCell ref="BV5814:BV5816"/>
    <mergeCell ref="BW5814:BW5816"/>
    <mergeCell ref="BX5814:BX5816"/>
    <mergeCell ref="BY5814:BY5816"/>
    <mergeCell ref="BZ5839:BZ5848"/>
    <mergeCell ref="CA5839:CA5848"/>
    <mergeCell ref="CB5839:CB5848"/>
    <mergeCell ref="CC5839:CC5848"/>
    <mergeCell ref="BU5849:BU5851"/>
    <mergeCell ref="BV5849:BV5851"/>
    <mergeCell ref="BW5849:BW5851"/>
    <mergeCell ref="BX5849:BX5851"/>
    <mergeCell ref="BY5849:BY5851"/>
    <mergeCell ref="BZ5849:BZ5851"/>
    <mergeCell ref="CA5849:CA5851"/>
    <mergeCell ref="CB5849:CB5851"/>
    <mergeCell ref="CC5849:CC5851"/>
    <mergeCell ref="BG5658:BG5663"/>
    <mergeCell ref="BU5658:BU5663"/>
    <mergeCell ref="BV5658:BV5663"/>
    <mergeCell ref="BW5658:BW5663"/>
    <mergeCell ref="BX5658:BX5663"/>
    <mergeCell ref="BY5658:BY5663"/>
    <mergeCell ref="BZ5658:BZ5663"/>
    <mergeCell ref="CA5658:CA5663"/>
    <mergeCell ref="CB5658:CB5663"/>
    <mergeCell ref="CC5658:CC5663"/>
    <mergeCell ref="BU5820:BU5821"/>
    <mergeCell ref="BV5820:BV5821"/>
    <mergeCell ref="BW5820:BW5821"/>
    <mergeCell ref="BX5820:BX5821"/>
    <mergeCell ref="BY5820:BY5821"/>
    <mergeCell ref="BZ5820:BZ5821"/>
    <mergeCell ref="CA5820:CA5821"/>
    <mergeCell ref="CB5820:CB5821"/>
    <mergeCell ref="CC5820:CC5821"/>
    <mergeCell ref="BU5714:BU5721"/>
    <mergeCell ref="BV5714:BV5721"/>
    <mergeCell ref="BW5714:BW5721"/>
    <mergeCell ref="BX5714:BX5721"/>
    <mergeCell ref="BY5714:BY5721"/>
    <mergeCell ref="BZ5714:BZ5721"/>
    <mergeCell ref="CA5714:CA5721"/>
    <mergeCell ref="CB5714:CB5721"/>
    <mergeCell ref="CC5714:CC5721"/>
    <mergeCell ref="BU5687:BU5711"/>
    <mergeCell ref="BU5712:BU5713"/>
    <mergeCell ref="BV5712:BV5713"/>
    <mergeCell ref="BW5712:BW5713"/>
    <mergeCell ref="BX5712:BX5713"/>
    <mergeCell ref="BY5712:BY5713"/>
    <mergeCell ref="BZ5712:BZ5713"/>
    <mergeCell ref="CA5712:CA5713"/>
    <mergeCell ref="CB5712:CB5713"/>
    <mergeCell ref="CC5712:CC5713"/>
    <mergeCell ref="BV5687:BV5711"/>
    <mergeCell ref="BW5687:BW5699"/>
    <mergeCell ref="BX5687:BX5699"/>
    <mergeCell ref="BY5687:BY5699"/>
    <mergeCell ref="BZ5687:BZ5699"/>
    <mergeCell ref="CA5687:CA5699"/>
    <mergeCell ref="CB5687:CB5699"/>
    <mergeCell ref="CC5687:CC5711"/>
    <mergeCell ref="BW5700:BW5711"/>
    <mergeCell ref="BX5700:BX5711"/>
    <mergeCell ref="BY5700:BY5711"/>
    <mergeCell ref="BZ5700:BZ5711"/>
    <mergeCell ref="CA5700:CA5711"/>
    <mergeCell ref="BY5931:BY5934"/>
    <mergeCell ref="BU5935:BU5941"/>
    <mergeCell ref="BV5935:BV5941"/>
    <mergeCell ref="BW5935:BW5941"/>
    <mergeCell ref="BX5935:BX5941"/>
    <mergeCell ref="BY5935:BY5941"/>
    <mergeCell ref="AY5923:AY5930"/>
    <mergeCell ref="AZ5923:AZ5930"/>
    <mergeCell ref="BA5923:BA5930"/>
    <mergeCell ref="BB5923:BB5930"/>
    <mergeCell ref="BC5923:BC5930"/>
    <mergeCell ref="BD5923:BD5930"/>
    <mergeCell ref="BE5923:BE5930"/>
    <mergeCell ref="BF5923:BF5930"/>
    <mergeCell ref="BG5923:BG5930"/>
    <mergeCell ref="AY5935:AY5941"/>
    <mergeCell ref="AZ5935:AZ5941"/>
    <mergeCell ref="BA5935:BA5941"/>
    <mergeCell ref="BB5935:BB5941"/>
    <mergeCell ref="BC5935:BC5941"/>
    <mergeCell ref="BD5935:BD5941"/>
    <mergeCell ref="BE5935:BE5941"/>
    <mergeCell ref="BF5935:BF5941"/>
    <mergeCell ref="BG5935:BG5941"/>
    <mergeCell ref="AY5931:AY5934"/>
    <mergeCell ref="AZ5931:AZ5934"/>
    <mergeCell ref="BA5931:BA5934"/>
    <mergeCell ref="BB5931:BB5934"/>
    <mergeCell ref="BC5931:BC5934"/>
    <mergeCell ref="BZ5935:BZ5941"/>
    <mergeCell ref="CA5935:CA5941"/>
    <mergeCell ref="CB5935:CB5941"/>
    <mergeCell ref="CC5935:CC5941"/>
    <mergeCell ref="BU5893:BU5899"/>
    <mergeCell ref="BV5893:BV5899"/>
    <mergeCell ref="BW5893:BW5899"/>
    <mergeCell ref="BX5893:BX5899"/>
    <mergeCell ref="BY5893:BY5899"/>
    <mergeCell ref="BZ5893:BZ5899"/>
    <mergeCell ref="CA5893:CA5899"/>
    <mergeCell ref="CB5893:CB5899"/>
    <mergeCell ref="CC5893:CC5899"/>
    <mergeCell ref="BD5942:BD5951"/>
    <mergeCell ref="BE5942:BE5951"/>
    <mergeCell ref="BF5942:BF5951"/>
    <mergeCell ref="BG5942:BG5951"/>
    <mergeCell ref="BU5942:BU5951"/>
    <mergeCell ref="BV5942:BV5951"/>
    <mergeCell ref="BW5942:BW5951"/>
    <mergeCell ref="BX5942:BX5951"/>
    <mergeCell ref="BY5942:BY5951"/>
    <mergeCell ref="BZ5942:BZ5951"/>
    <mergeCell ref="CA5942:CA5951"/>
    <mergeCell ref="CB5942:CB5951"/>
    <mergeCell ref="CC5942:CC5951"/>
    <mergeCell ref="BF5931:BF5934"/>
    <mergeCell ref="BG5931:BG5934"/>
    <mergeCell ref="BU5931:BU5934"/>
    <mergeCell ref="BZ5931:BZ5934"/>
    <mergeCell ref="CA5931:CA5934"/>
    <mergeCell ref="CB5931:CB5934"/>
    <mergeCell ref="CC5931:CC5934"/>
    <mergeCell ref="CA5857:CA5873"/>
    <mergeCell ref="CB5857:CB5873"/>
    <mergeCell ref="CC5857:CC5892"/>
    <mergeCell ref="BW5874:BW5892"/>
    <mergeCell ref="BX5874:BX5892"/>
    <mergeCell ref="BY5874:BY5892"/>
    <mergeCell ref="BZ5874:BZ5892"/>
    <mergeCell ref="CA5874:CA5892"/>
    <mergeCell ref="CB5874:CB5892"/>
    <mergeCell ref="BD5857:BD5873"/>
    <mergeCell ref="BE5857:BE5873"/>
    <mergeCell ref="BF5857:BF5873"/>
    <mergeCell ref="BD5874:BD5892"/>
    <mergeCell ref="BE5874:BE5892"/>
    <mergeCell ref="BF5874:BF5892"/>
    <mergeCell ref="BG5857:BG5892"/>
    <mergeCell ref="BU5857:BU5892"/>
    <mergeCell ref="BV5857:BV5892"/>
    <mergeCell ref="BW5857:BW5873"/>
    <mergeCell ref="BX5857:BX5873"/>
    <mergeCell ref="BY5857:BY5873"/>
    <mergeCell ref="BZ5857:BZ5873"/>
    <mergeCell ref="BZ5923:BZ5930"/>
    <mergeCell ref="CA5923:CA5930"/>
    <mergeCell ref="CB5923:CB5930"/>
    <mergeCell ref="CC5923:CC5930"/>
    <mergeCell ref="BD5931:BD5934"/>
    <mergeCell ref="BE5931:BE5934"/>
    <mergeCell ref="BV5931:BV5934"/>
    <mergeCell ref="BW5931:BW5934"/>
    <mergeCell ref="BX5931:BX5934"/>
    <mergeCell ref="CA6198:CA6200"/>
    <mergeCell ref="CB6198:CB6200"/>
    <mergeCell ref="AY6180:AY6185"/>
    <mergeCell ref="AZ6180:AZ6185"/>
    <mergeCell ref="BA6180:BA6185"/>
    <mergeCell ref="BB6180:BB6185"/>
    <mergeCell ref="BC6180:BC6185"/>
    <mergeCell ref="BD6180:BD6185"/>
    <mergeCell ref="BE6180:BE6185"/>
    <mergeCell ref="BF6180:BF6185"/>
    <mergeCell ref="BG6180:BG6185"/>
    <mergeCell ref="BU6180:BU6185"/>
    <mergeCell ref="BV6180:BV6185"/>
    <mergeCell ref="BW6180:BW6185"/>
    <mergeCell ref="BX6180:BX6185"/>
    <mergeCell ref="BZ6180:BZ6185"/>
    <mergeCell ref="CA6180:CA6185"/>
    <mergeCell ref="CB6180:CB6185"/>
    <mergeCell ref="BU6186:BU6190"/>
    <mergeCell ref="BV6186:BV6190"/>
    <mergeCell ref="BW6186:BW6190"/>
    <mergeCell ref="BX6186:BX6190"/>
    <mergeCell ref="BY6186:BY6190"/>
    <mergeCell ref="BZ6186:BZ6190"/>
    <mergeCell ref="AZ6186:AZ6190"/>
    <mergeCell ref="BA6186:BA6190"/>
    <mergeCell ref="CC6234:CC6241"/>
    <mergeCell ref="AY6231:AY6233"/>
    <mergeCell ref="AZ6231:AZ6233"/>
    <mergeCell ref="BA6231:BA6233"/>
    <mergeCell ref="BB6231:BB6233"/>
    <mergeCell ref="BC6231:BC6233"/>
    <mergeCell ref="BD6231:BD6233"/>
    <mergeCell ref="BE6231:BE6233"/>
    <mergeCell ref="BF6231:BF6233"/>
    <mergeCell ref="BG6231:BG6233"/>
    <mergeCell ref="BU6231:BU6233"/>
    <mergeCell ref="BV6231:BV6233"/>
    <mergeCell ref="BW6231:BW6233"/>
    <mergeCell ref="BX6231:BX6233"/>
    <mergeCell ref="BY6231:BY6233"/>
    <mergeCell ref="BZ6231:BZ6233"/>
    <mergeCell ref="CA6231:CA6233"/>
    <mergeCell ref="CB6231:CB6233"/>
    <mergeCell ref="CC6231:CC6233"/>
    <mergeCell ref="AY6234:AY6241"/>
    <mergeCell ref="AZ6234:AZ6241"/>
    <mergeCell ref="BY6234:BY6241"/>
    <mergeCell ref="BZ6234:BZ6241"/>
    <mergeCell ref="BW6262:BW6264"/>
    <mergeCell ref="BX6262:BX6264"/>
    <mergeCell ref="BY6262:BY6264"/>
    <mergeCell ref="BZ6262:BZ6264"/>
    <mergeCell ref="CA6262:CA6264"/>
    <mergeCell ref="CB6262:CB6264"/>
    <mergeCell ref="AY6276:AY6284"/>
    <mergeCell ref="AZ6194:AZ6197"/>
    <mergeCell ref="BA6194:BA6197"/>
    <mergeCell ref="BB6194:BB6197"/>
    <mergeCell ref="BC6194:BC6197"/>
    <mergeCell ref="BD6194:BD6197"/>
    <mergeCell ref="BE6194:BE6197"/>
    <mergeCell ref="BF6194:BF6197"/>
    <mergeCell ref="BG6194:BG6197"/>
    <mergeCell ref="BG6226:BG6230"/>
    <mergeCell ref="BU6226:BU6230"/>
    <mergeCell ref="AY6198:AY6200"/>
    <mergeCell ref="AZ6198:AZ6200"/>
    <mergeCell ref="BA6198:BA6200"/>
    <mergeCell ref="BB6198:BB6200"/>
    <mergeCell ref="BC6198:BC6200"/>
    <mergeCell ref="BD6198:BD6200"/>
    <mergeCell ref="BE6198:BE6200"/>
    <mergeCell ref="BF6198:BF6200"/>
    <mergeCell ref="BG6198:BG6200"/>
    <mergeCell ref="BU6198:BU6200"/>
    <mergeCell ref="BV6198:BV6200"/>
    <mergeCell ref="BW6198:BW6200"/>
    <mergeCell ref="BX6198:BX6200"/>
    <mergeCell ref="BY6198:BY6200"/>
    <mergeCell ref="BZ6198:BZ6200"/>
    <mergeCell ref="CC6289:CC6291"/>
    <mergeCell ref="BB6292:BB6293"/>
    <mergeCell ref="BC6292:BC6293"/>
    <mergeCell ref="BD6292:BD6293"/>
    <mergeCell ref="CC6269:CC6275"/>
    <mergeCell ref="CC6292:CC6293"/>
    <mergeCell ref="BU6286:BU6288"/>
    <mergeCell ref="BV6286:BV6288"/>
    <mergeCell ref="BW6286:BW6288"/>
    <mergeCell ref="BX6286:BX6288"/>
    <mergeCell ref="BY6286:BY6288"/>
    <mergeCell ref="BZ6286:BZ6288"/>
    <mergeCell ref="CA6286:CA6288"/>
    <mergeCell ref="BC6289:BC6291"/>
    <mergeCell ref="BD6289:BD6291"/>
    <mergeCell ref="BE6289:BE6291"/>
    <mergeCell ref="BF6289:BF6291"/>
    <mergeCell ref="BU6289:BU6291"/>
    <mergeCell ref="BV6289:BV6291"/>
    <mergeCell ref="BC6265:BC6266"/>
    <mergeCell ref="BD6265:BD6266"/>
    <mergeCell ref="BE6265:BE6266"/>
    <mergeCell ref="BF6265:BF6266"/>
    <mergeCell ref="BG6265:BG6266"/>
    <mergeCell ref="BU6265:BU6266"/>
    <mergeCell ref="BV6265:BV6266"/>
    <mergeCell ref="BW6265:BW6266"/>
    <mergeCell ref="BX6265:BX6266"/>
    <mergeCell ref="BY6265:BY6266"/>
    <mergeCell ref="CB6265:CB6266"/>
    <mergeCell ref="CC6276:CC6284"/>
    <mergeCell ref="AY6269:AY6275"/>
    <mergeCell ref="AZ6269:AZ6275"/>
    <mergeCell ref="BA6269:BA6275"/>
    <mergeCell ref="BB6269:BB6275"/>
    <mergeCell ref="BC6269:BC6275"/>
    <mergeCell ref="BD6269:BD6275"/>
    <mergeCell ref="BE6269:BE6275"/>
    <mergeCell ref="BF6269:BF6275"/>
    <mergeCell ref="BG6269:BG6275"/>
    <mergeCell ref="BU6269:BU6275"/>
    <mergeCell ref="BV6269:BV6275"/>
    <mergeCell ref="BW6269:BW6275"/>
    <mergeCell ref="BX6269:BX6275"/>
    <mergeCell ref="BZ6265:BZ6266"/>
    <mergeCell ref="CA6265:CA6266"/>
    <mergeCell ref="AY6265:AY6266"/>
    <mergeCell ref="AZ6265:AZ6266"/>
    <mergeCell ref="BA6265:BA6266"/>
    <mergeCell ref="BC6306:BC6316"/>
    <mergeCell ref="BD6306:BD6316"/>
    <mergeCell ref="BE6306:BE6316"/>
    <mergeCell ref="BF6306:BF6316"/>
    <mergeCell ref="BG6306:BG6316"/>
    <mergeCell ref="AY6286:AY6288"/>
    <mergeCell ref="AZ6286:AZ6288"/>
    <mergeCell ref="BA6286:BA6288"/>
    <mergeCell ref="BB6286:BB6288"/>
    <mergeCell ref="BC6286:BC6288"/>
    <mergeCell ref="BD6286:BD6288"/>
    <mergeCell ref="BE6286:BE6288"/>
    <mergeCell ref="AY6295:AY6305"/>
    <mergeCell ref="AZ6295:AZ6305"/>
    <mergeCell ref="BA6295:BA6305"/>
    <mergeCell ref="BB6295:BB6305"/>
    <mergeCell ref="BC6295:BC6305"/>
    <mergeCell ref="BD6295:BD6305"/>
    <mergeCell ref="BE6295:BE6305"/>
    <mergeCell ref="BF6295:BF6305"/>
    <mergeCell ref="BG6295:BG6305"/>
    <mergeCell ref="BF6292:BF6293"/>
    <mergeCell ref="BF6286:BF6288"/>
    <mergeCell ref="BG6286:BG6288"/>
    <mergeCell ref="BG6289:BG6291"/>
    <mergeCell ref="BC6317:BC6329"/>
    <mergeCell ref="BD6317:BD6329"/>
    <mergeCell ref="BE6317:BE6329"/>
    <mergeCell ref="BF6317:BF6329"/>
    <mergeCell ref="AY6317:AY6333"/>
    <mergeCell ref="AZ6317:AZ6333"/>
    <mergeCell ref="BA6330:BA6333"/>
    <mergeCell ref="BB6330:BB6333"/>
    <mergeCell ref="BC6330:BC6333"/>
    <mergeCell ref="CB6295:CB6305"/>
    <mergeCell ref="CC6295:CC6305"/>
    <mergeCell ref="BU6306:BU6316"/>
    <mergeCell ref="BV6306:BV6316"/>
    <mergeCell ref="BW6306:BW6316"/>
    <mergeCell ref="BX6306:BX6316"/>
    <mergeCell ref="BY6306:BY6316"/>
    <mergeCell ref="BZ6306:BZ6316"/>
    <mergeCell ref="CA6306:CA6316"/>
    <mergeCell ref="CB6306:CB6316"/>
    <mergeCell ref="CC6306:CC6316"/>
    <mergeCell ref="BU6295:BU6305"/>
    <mergeCell ref="BV6295:BV6305"/>
    <mergeCell ref="BW6295:BW6305"/>
    <mergeCell ref="BX6295:BX6305"/>
    <mergeCell ref="BY6295:BY6305"/>
    <mergeCell ref="BZ6295:BZ6305"/>
    <mergeCell ref="CA6295:CA6305"/>
    <mergeCell ref="BY6317:BY6329"/>
    <mergeCell ref="BZ6317:BZ6329"/>
    <mergeCell ref="CA6317:CA6329"/>
    <mergeCell ref="CB6317:CB6329"/>
    <mergeCell ref="AZ6306:AZ6316"/>
    <mergeCell ref="CB6245:CB6250"/>
    <mergeCell ref="AY6251:AY6255"/>
    <mergeCell ref="AZ6251:AZ6255"/>
    <mergeCell ref="BA6251:BA6255"/>
    <mergeCell ref="BB6251:BB6255"/>
    <mergeCell ref="BC6251:BC6255"/>
    <mergeCell ref="BD6251:BD6255"/>
    <mergeCell ref="BE6251:BE6255"/>
    <mergeCell ref="BF6251:BF6255"/>
    <mergeCell ref="BG6251:BG6255"/>
    <mergeCell ref="BU6251:BU6255"/>
    <mergeCell ref="BV6251:BV6255"/>
    <mergeCell ref="BW6251:BW6255"/>
    <mergeCell ref="BX6251:BX6255"/>
    <mergeCell ref="BY6251:BY6255"/>
    <mergeCell ref="BZ6251:BZ6255"/>
    <mergeCell ref="CA6251:CA6255"/>
    <mergeCell ref="CB6251:CB6255"/>
    <mergeCell ref="AY6245:AY6250"/>
    <mergeCell ref="AZ6245:AZ6250"/>
    <mergeCell ref="BA6245:BA6250"/>
    <mergeCell ref="BB6245:BB6250"/>
    <mergeCell ref="BC6245:BC6250"/>
    <mergeCell ref="BD6245:BD6250"/>
    <mergeCell ref="BE6245:BE6250"/>
    <mergeCell ref="BF6245:BF6250"/>
    <mergeCell ref="BG6245:BG6250"/>
    <mergeCell ref="BU6245:BU6250"/>
    <mergeCell ref="BV6245:BV6250"/>
    <mergeCell ref="BW6245:BW6250"/>
    <mergeCell ref="BX6245:BX6250"/>
    <mergeCell ref="BY6245:BY6250"/>
    <mergeCell ref="AY6256:AY6261"/>
    <mergeCell ref="AZ6256:AZ6261"/>
    <mergeCell ref="BA6256:BA6261"/>
    <mergeCell ref="BB6256:BB6261"/>
    <mergeCell ref="BC6256:BC6261"/>
    <mergeCell ref="BD6256:BD6261"/>
    <mergeCell ref="BE6256:BE6261"/>
    <mergeCell ref="CC6286:CC6288"/>
    <mergeCell ref="AY6289:AY6291"/>
    <mergeCell ref="AZ6289:AZ6291"/>
    <mergeCell ref="BA6289:BA6291"/>
    <mergeCell ref="CC6262:CC6264"/>
    <mergeCell ref="BU6256:BU6261"/>
    <mergeCell ref="BV6256:BV6261"/>
    <mergeCell ref="CA6256:CA6261"/>
    <mergeCell ref="CC6256:CC6261"/>
    <mergeCell ref="BW6256:BW6261"/>
    <mergeCell ref="BX6256:BX6261"/>
    <mergeCell ref="BY6256:BY6261"/>
    <mergeCell ref="BZ6256:BZ6261"/>
    <mergeCell ref="BY6269:BY6275"/>
    <mergeCell ref="BZ6269:BZ6275"/>
    <mergeCell ref="BY6276:BY6284"/>
    <mergeCell ref="BZ6276:BZ6284"/>
    <mergeCell ref="CB6256:CB6261"/>
    <mergeCell ref="CA6269:CA6275"/>
    <mergeCell ref="CB6269:CB6275"/>
    <mergeCell ref="CA6276:CA6284"/>
    <mergeCell ref="CB6276:CB6284"/>
    <mergeCell ref="CB6286:CB6288"/>
    <mergeCell ref="CB6289:CB6291"/>
    <mergeCell ref="CC6265:CC6266"/>
    <mergeCell ref="CA6245:CA6250"/>
    <mergeCell ref="AY6262:AY6264"/>
    <mergeCell ref="AZ6262:AZ6264"/>
    <mergeCell ref="BA6262:BA6264"/>
    <mergeCell ref="BB6262:BB6264"/>
    <mergeCell ref="BC6262:BC6264"/>
    <mergeCell ref="BD6262:BD6264"/>
    <mergeCell ref="BE6262:BE6264"/>
    <mergeCell ref="BF6262:BF6264"/>
    <mergeCell ref="BG6262:BG6264"/>
    <mergeCell ref="BU6262:BU6264"/>
    <mergeCell ref="BV6262:BV6264"/>
    <mergeCell ref="CC6245:CC6250"/>
    <mergeCell ref="CC6344:CC6356"/>
    <mergeCell ref="AY6357:AY6361"/>
    <mergeCell ref="AZ6357:AZ6361"/>
    <mergeCell ref="BA6357:BA6361"/>
    <mergeCell ref="BB6357:BB6361"/>
    <mergeCell ref="BC6357:BC6361"/>
    <mergeCell ref="BD6357:BD6361"/>
    <mergeCell ref="BE6357:BE6361"/>
    <mergeCell ref="BF6357:BF6361"/>
    <mergeCell ref="BG6357:BG6361"/>
    <mergeCell ref="BU6357:BU6361"/>
    <mergeCell ref="BV6357:BV6361"/>
    <mergeCell ref="BW6357:BW6361"/>
    <mergeCell ref="BX6357:BX6361"/>
    <mergeCell ref="BY6357:BY6361"/>
    <mergeCell ref="BZ6357:BZ6361"/>
    <mergeCell ref="CA6357:CA6361"/>
    <mergeCell ref="CB6357:CB6361"/>
    <mergeCell ref="CC6251:CC6255"/>
    <mergeCell ref="CC6357:CC6361"/>
    <mergeCell ref="AY6344:AY6356"/>
    <mergeCell ref="AZ6344:AZ6356"/>
    <mergeCell ref="BA6344:BA6356"/>
    <mergeCell ref="BB6344:BB6356"/>
    <mergeCell ref="BC6344:BC6356"/>
    <mergeCell ref="BD6344:BD6356"/>
    <mergeCell ref="BE6344:BE6356"/>
    <mergeCell ref="BF6344:BF6356"/>
    <mergeCell ref="BG6344:BG6356"/>
    <mergeCell ref="BU6344:BU6356"/>
    <mergeCell ref="BV6344:BV6356"/>
    <mergeCell ref="BF6256:BF6261"/>
    <mergeCell ref="CC6365:CC6367"/>
    <mergeCell ref="AY6457:AY6458"/>
    <mergeCell ref="AZ6457:AZ6458"/>
    <mergeCell ref="BA6457:BA6458"/>
    <mergeCell ref="BB6457:BB6458"/>
    <mergeCell ref="BC6457:BC6458"/>
    <mergeCell ref="BD6457:BD6458"/>
    <mergeCell ref="BE6457:BE6458"/>
    <mergeCell ref="BF6457:BF6458"/>
    <mergeCell ref="BG6457:BG6458"/>
    <mergeCell ref="BU6457:BU6458"/>
    <mergeCell ref="BV6457:BV6458"/>
    <mergeCell ref="BW6457:BW6458"/>
    <mergeCell ref="BX6457:BX6458"/>
    <mergeCell ref="AY6365:AY6367"/>
    <mergeCell ref="AZ6365:AZ6367"/>
    <mergeCell ref="BA6365:BA6367"/>
    <mergeCell ref="BB6365:BB6367"/>
    <mergeCell ref="BC6365:BC6367"/>
    <mergeCell ref="BD6365:BD6367"/>
    <mergeCell ref="BE6365:BE6367"/>
    <mergeCell ref="BF6365:BF6367"/>
    <mergeCell ref="BG6365:BG6367"/>
    <mergeCell ref="BU6365:BU6367"/>
    <mergeCell ref="BV6365:BV6367"/>
    <mergeCell ref="BW6365:BW6367"/>
    <mergeCell ref="BX6365:BX6367"/>
    <mergeCell ref="BY6365:BY6367"/>
    <mergeCell ref="BZ6365:BZ6367"/>
    <mergeCell ref="CA6365:CA6367"/>
    <mergeCell ref="CB6365:CB6367"/>
    <mergeCell ref="AY6450:AY6452"/>
    <mergeCell ref="CA6468:CA6470"/>
    <mergeCell ref="CB6468:CB6470"/>
    <mergeCell ref="BD6474:BD6482"/>
    <mergeCell ref="BY6457:BY6458"/>
    <mergeCell ref="BZ6457:BZ6458"/>
    <mergeCell ref="CA6457:CA6458"/>
    <mergeCell ref="CB6457:CB6458"/>
    <mergeCell ref="BZ6468:BZ6470"/>
    <mergeCell ref="BC6403:BC6418"/>
    <mergeCell ref="BD6403:BD6418"/>
    <mergeCell ref="BE6403:BE6418"/>
    <mergeCell ref="BF6403:BF6418"/>
    <mergeCell ref="BC6419:BC6434"/>
    <mergeCell ref="BD6419:BD6434"/>
    <mergeCell ref="BE6419:BE6434"/>
    <mergeCell ref="BF6419:BF6434"/>
    <mergeCell ref="BD6371:BD6386"/>
    <mergeCell ref="BE6371:BE6386"/>
    <mergeCell ref="BF6371:BF6386"/>
    <mergeCell ref="BY6468:BY6470"/>
    <mergeCell ref="CC6457:CC6458"/>
    <mergeCell ref="AY6460:AY6462"/>
    <mergeCell ref="AZ6460:AZ6462"/>
    <mergeCell ref="BA6460:BA6462"/>
    <mergeCell ref="BB6460:BB6462"/>
    <mergeCell ref="BC6460:BC6462"/>
    <mergeCell ref="BD6460:BD6462"/>
    <mergeCell ref="BE6460:BE6462"/>
    <mergeCell ref="BF6460:BF6462"/>
    <mergeCell ref="BG6460:BG6462"/>
    <mergeCell ref="BU6460:BU6462"/>
    <mergeCell ref="BV6460:BV6462"/>
    <mergeCell ref="BW6460:BW6462"/>
    <mergeCell ref="BX6460:BX6462"/>
    <mergeCell ref="BY6460:BY6462"/>
    <mergeCell ref="BZ6460:BZ6462"/>
    <mergeCell ref="CA6460:CA6462"/>
    <mergeCell ref="CB6460:CB6462"/>
    <mergeCell ref="CC6460:CC6462"/>
    <mergeCell ref="BC6483:BC6484"/>
    <mergeCell ref="CC6463:CC6467"/>
    <mergeCell ref="BY6474:BY6482"/>
    <mergeCell ref="BZ6474:BZ6482"/>
    <mergeCell ref="CA6474:CA6482"/>
    <mergeCell ref="CB6474:CB6482"/>
    <mergeCell ref="BY6463:BY6467"/>
    <mergeCell ref="BZ6463:BZ6467"/>
    <mergeCell ref="CA6463:CA6467"/>
    <mergeCell ref="CB6463:CB6467"/>
    <mergeCell ref="BE6474:BE6482"/>
    <mergeCell ref="CC6474:CC6482"/>
    <mergeCell ref="AY6471:AY6473"/>
    <mergeCell ref="AZ6471:AZ6473"/>
    <mergeCell ref="BA6471:BA6473"/>
    <mergeCell ref="BB6471:BB6473"/>
    <mergeCell ref="BC6471:BC6473"/>
    <mergeCell ref="BD6471:BD6473"/>
    <mergeCell ref="BE6471:BE6473"/>
    <mergeCell ref="AY6468:AY6470"/>
    <mergeCell ref="AZ6468:AZ6470"/>
    <mergeCell ref="BA6468:BA6470"/>
    <mergeCell ref="BB6468:BB6470"/>
    <mergeCell ref="BC6468:BC6470"/>
    <mergeCell ref="BD6468:BD6470"/>
    <mergeCell ref="BE6468:BE6470"/>
    <mergeCell ref="BF6468:BF6470"/>
    <mergeCell ref="BG6468:BG6470"/>
    <mergeCell ref="BU6468:BU6470"/>
    <mergeCell ref="BV6468:BV6470"/>
    <mergeCell ref="BW6468:BW6470"/>
    <mergeCell ref="BX6468:BX6470"/>
    <mergeCell ref="BF6483:BF6484"/>
    <mergeCell ref="BG6483:BG6484"/>
    <mergeCell ref="BU6483:BU6484"/>
    <mergeCell ref="BV6483:BV6484"/>
    <mergeCell ref="BG6485:BG6487"/>
    <mergeCell ref="BE6463:BE6467"/>
    <mergeCell ref="BF6463:BF6467"/>
    <mergeCell ref="BG6463:BG6467"/>
    <mergeCell ref="BU6463:BU6467"/>
    <mergeCell ref="BV6463:BV6467"/>
    <mergeCell ref="BW6463:BW6467"/>
    <mergeCell ref="BX6463:BX6467"/>
    <mergeCell ref="BF6474:BF6482"/>
    <mergeCell ref="BG6474:BG6482"/>
    <mergeCell ref="BU6474:BU6482"/>
    <mergeCell ref="BV6474:BV6482"/>
    <mergeCell ref="BW6474:BW6482"/>
    <mergeCell ref="BX6474:BX6482"/>
    <mergeCell ref="BY6491:BY6492"/>
    <mergeCell ref="BZ6491:BZ6492"/>
    <mergeCell ref="CA6491:CA6492"/>
    <mergeCell ref="CB6491:CB6492"/>
    <mergeCell ref="AY6488:AY6490"/>
    <mergeCell ref="AZ6488:AZ6490"/>
    <mergeCell ref="BA6488:BA6490"/>
    <mergeCell ref="BB6488:BB6490"/>
    <mergeCell ref="BC6488:BC6490"/>
    <mergeCell ref="BD6488:BD6490"/>
    <mergeCell ref="BE6488:BE6490"/>
    <mergeCell ref="BF6488:BF6490"/>
    <mergeCell ref="BG6488:BG6490"/>
    <mergeCell ref="BU6488:BU6490"/>
    <mergeCell ref="BV6488:BV6490"/>
    <mergeCell ref="BW6488:BW6490"/>
    <mergeCell ref="BX6488:BX6490"/>
    <mergeCell ref="BY6488:BY6490"/>
    <mergeCell ref="AY6491:AY6492"/>
    <mergeCell ref="AZ6491:AZ6492"/>
    <mergeCell ref="BA6491:BA6492"/>
    <mergeCell ref="BB6491:BB6492"/>
    <mergeCell ref="BC6491:BC6492"/>
    <mergeCell ref="BD6491:BD6492"/>
    <mergeCell ref="BE6491:BE6492"/>
    <mergeCell ref="BF6491:BF6492"/>
    <mergeCell ref="BG6491:BG6492"/>
    <mergeCell ref="BU6491:BU6492"/>
    <mergeCell ref="BV6491:BV6492"/>
    <mergeCell ref="BW6491:BW6492"/>
    <mergeCell ref="BX6491:BX6492"/>
    <mergeCell ref="BC6371:BC6386"/>
    <mergeCell ref="BA6371:BA6386"/>
    <mergeCell ref="AY6371:AY6449"/>
    <mergeCell ref="BU6485:BU6487"/>
    <mergeCell ref="BV6485:BV6487"/>
    <mergeCell ref="BW6485:BW6487"/>
    <mergeCell ref="BX6485:BX6487"/>
    <mergeCell ref="BY6485:BY6487"/>
    <mergeCell ref="BZ6485:BZ6487"/>
    <mergeCell ref="CA6485:CA6487"/>
    <mergeCell ref="CB6485:CB6487"/>
    <mergeCell ref="AB6103:AB6108"/>
    <mergeCell ref="AY6474:AY6482"/>
    <mergeCell ref="AZ6474:AZ6482"/>
    <mergeCell ref="BA6474:BA6482"/>
    <mergeCell ref="BB6474:BB6482"/>
    <mergeCell ref="BC6474:BC6482"/>
    <mergeCell ref="BF6471:BF6473"/>
    <mergeCell ref="BG6471:BG6473"/>
    <mergeCell ref="BU6471:BU6473"/>
    <mergeCell ref="BV6471:BV6473"/>
    <mergeCell ref="BW6471:BW6473"/>
    <mergeCell ref="BX6471:BX6473"/>
    <mergeCell ref="AY6485:AY6487"/>
    <mergeCell ref="AZ6485:AZ6487"/>
    <mergeCell ref="BA6485:BA6487"/>
    <mergeCell ref="BB6485:BB6487"/>
    <mergeCell ref="AB6340:AB6343"/>
    <mergeCell ref="BC6485:BC6487"/>
    <mergeCell ref="BD6485:BD6487"/>
    <mergeCell ref="BE6485:BE6487"/>
    <mergeCell ref="BF6485:BF6487"/>
    <mergeCell ref="AB6276:AB6281"/>
    <mergeCell ref="AB6269:AB6275"/>
    <mergeCell ref="AB6265:AB6266"/>
    <mergeCell ref="AB6457:AB6458"/>
    <mergeCell ref="AB6460:AB6462"/>
    <mergeCell ref="AB6463:AB6467"/>
    <mergeCell ref="AB6468:AB6470"/>
    <mergeCell ref="AB6471:AB6473"/>
    <mergeCell ref="AB6474:AB6482"/>
    <mergeCell ref="AB6485:AB6487"/>
    <mergeCell ref="AB6357:AB6361"/>
    <mergeCell ref="AB6365:AB6370"/>
    <mergeCell ref="AY6483:AY6484"/>
    <mergeCell ref="AZ6483:AZ6484"/>
    <mergeCell ref="BA6483:BA6484"/>
    <mergeCell ref="BB6483:BB6484"/>
    <mergeCell ref="BA6317:BA6329"/>
    <mergeCell ref="BB6317:BB6329"/>
    <mergeCell ref="BB6289:BB6291"/>
    <mergeCell ref="BA6419:BA6434"/>
    <mergeCell ref="BB6419:BB6434"/>
    <mergeCell ref="AB6295:AB6333"/>
    <mergeCell ref="AB6292:AB6293"/>
    <mergeCell ref="AB6289:AB6291"/>
    <mergeCell ref="AB6282:AB6284"/>
    <mergeCell ref="BA6306:BA6316"/>
    <mergeCell ref="BB6306:BB6316"/>
    <mergeCell ref="BB6265:BB6266"/>
    <mergeCell ref="AZ6292:AZ6293"/>
    <mergeCell ref="BA6292:BA6293"/>
    <mergeCell ref="AB6262:AB6264"/>
    <mergeCell ref="BD6483:BD6484"/>
    <mergeCell ref="BE6483:BE6484"/>
    <mergeCell ref="AY6463:AY6467"/>
    <mergeCell ref="AZ6463:AZ6467"/>
    <mergeCell ref="BA6463:BA6467"/>
    <mergeCell ref="BB6463:BB6467"/>
    <mergeCell ref="BC6463:BC6467"/>
    <mergeCell ref="BD6463:BD6467"/>
    <mergeCell ref="AB6496:AB6506"/>
    <mergeCell ref="AB6491:AB6495"/>
    <mergeCell ref="AB6488:AB6490"/>
    <mergeCell ref="AB5955:AB5958"/>
    <mergeCell ref="AB5972:AB5978"/>
    <mergeCell ref="AB5965:AB5971"/>
    <mergeCell ref="AB6004:AB6012"/>
    <mergeCell ref="AB6013:AB6020"/>
    <mergeCell ref="AB5980:AB5984"/>
    <mergeCell ref="AB5985:AB5987"/>
    <mergeCell ref="AB5988:AB5990"/>
    <mergeCell ref="AB5991:AB5992"/>
    <mergeCell ref="AB6028:AB6037"/>
    <mergeCell ref="AB6021:AB6027"/>
    <mergeCell ref="AB5999:AB6001"/>
    <mergeCell ref="AB5993:AB5995"/>
    <mergeCell ref="AB5996:AB5998"/>
    <mergeCell ref="AB6059:AB6064"/>
    <mergeCell ref="AB6068:AB6099"/>
    <mergeCell ref="AB6050:AB6052"/>
    <mergeCell ref="AB6053:AB6058"/>
    <mergeCell ref="AB6100:AB6102"/>
    <mergeCell ref="AB6334:AB6339"/>
    <mergeCell ref="AZ6221:AZ6225"/>
    <mergeCell ref="AB6251:AB6255"/>
    <mergeCell ref="AB6245:AB6250"/>
    <mergeCell ref="AB6256:AB6259"/>
    <mergeCell ref="AB6260:AB6261"/>
    <mergeCell ref="AB6344:AB6356"/>
    <mergeCell ref="AB6065:AB6067"/>
    <mergeCell ref="AB6038:AB6047"/>
    <mergeCell ref="AB6110:AB6111"/>
    <mergeCell ref="AY6103:AY6108"/>
    <mergeCell ref="AB6113:AB6114"/>
    <mergeCell ref="AB6115:AB6152"/>
    <mergeCell ref="AB6153:AB6160"/>
    <mergeCell ref="AB6161:AB6179"/>
    <mergeCell ref="AB6186:AB6190"/>
    <mergeCell ref="AB6194:AB6197"/>
    <mergeCell ref="AB6198:AB6200"/>
    <mergeCell ref="AB6201:AB6205"/>
    <mergeCell ref="AB6206:AB6212"/>
    <mergeCell ref="AB6213:AB6220"/>
    <mergeCell ref="AB6221:AB6225"/>
    <mergeCell ref="AB6234:AB6241"/>
    <mergeCell ref="AB6231:AB6233"/>
    <mergeCell ref="AY6186:AY6190"/>
    <mergeCell ref="AY6050:AY6052"/>
    <mergeCell ref="AY6068:AY6099"/>
    <mergeCell ref="AY6113:AY6152"/>
    <mergeCell ref="AY6038:AY6049"/>
    <mergeCell ref="AY6206:AY6212"/>
    <mergeCell ref="AY6194:AY6197"/>
    <mergeCell ref="AY6221:AY6225"/>
    <mergeCell ref="AB6242:AB6244"/>
    <mergeCell ref="BV6226:BV6230"/>
    <mergeCell ref="BW6226:BW6230"/>
    <mergeCell ref="BX6226:BX6230"/>
    <mergeCell ref="BY6226:BY6230"/>
    <mergeCell ref="BZ6226:BZ6230"/>
    <mergeCell ref="BG6234:BG6241"/>
    <mergeCell ref="BU6234:BU6241"/>
    <mergeCell ref="BV6234:BV6241"/>
    <mergeCell ref="BW6234:BW6241"/>
    <mergeCell ref="BX6234:BX6241"/>
    <mergeCell ref="BA6234:BA6241"/>
    <mergeCell ref="BB6234:BB6241"/>
    <mergeCell ref="BC6234:BC6241"/>
    <mergeCell ref="BD6234:BD6241"/>
    <mergeCell ref="BE6234:BE6241"/>
    <mergeCell ref="BF6234:BF6241"/>
    <mergeCell ref="BG6256:BG6261"/>
    <mergeCell ref="BZ6245:BZ6250"/>
    <mergeCell ref="CC6206:CC6212"/>
    <mergeCell ref="AY6201:AY6205"/>
    <mergeCell ref="AZ6201:AZ6205"/>
    <mergeCell ref="BA6201:BA6205"/>
    <mergeCell ref="BB6201:BB6205"/>
    <mergeCell ref="BC6201:BC6205"/>
    <mergeCell ref="BD6201:BD6205"/>
    <mergeCell ref="BE6201:BE6205"/>
    <mergeCell ref="BF6201:BF6205"/>
    <mergeCell ref="BG6201:BG6205"/>
    <mergeCell ref="CA6201:CA6205"/>
    <mergeCell ref="CB6201:CB6205"/>
    <mergeCell ref="BA6206:BA6212"/>
    <mergeCell ref="BB6206:BB6212"/>
    <mergeCell ref="BC6206:BC6212"/>
    <mergeCell ref="BD6206:BD6212"/>
    <mergeCell ref="BE6206:BE6212"/>
    <mergeCell ref="BF6206:BF6212"/>
    <mergeCell ref="BG6206:BG6212"/>
    <mergeCell ref="BU6206:BU6212"/>
    <mergeCell ref="BV6206:BV6212"/>
    <mergeCell ref="BW6206:BW6212"/>
    <mergeCell ref="BX6206:BX6212"/>
    <mergeCell ref="AZ6206:AZ6212"/>
    <mergeCell ref="BU6201:BU6205"/>
    <mergeCell ref="BV6201:BV6205"/>
    <mergeCell ref="BW6201:BW6205"/>
    <mergeCell ref="BX6201:BX6205"/>
    <mergeCell ref="BY6201:BY6205"/>
    <mergeCell ref="BZ6201:BZ6205"/>
    <mergeCell ref="CA6206:CA6212"/>
    <mergeCell ref="CB6206:CB6212"/>
    <mergeCell ref="AY6110:AY6111"/>
    <mergeCell ref="AZ6110:AZ6111"/>
    <mergeCell ref="BA6110:BA6111"/>
    <mergeCell ref="BB6110:BB6111"/>
    <mergeCell ref="BC6110:BC6111"/>
    <mergeCell ref="BD6110:BD6111"/>
    <mergeCell ref="BE6110:BE6111"/>
    <mergeCell ref="BF6110:BF6111"/>
    <mergeCell ref="BG6110:BG6111"/>
    <mergeCell ref="BU6110:BU6111"/>
    <mergeCell ref="BV6110:BV6111"/>
    <mergeCell ref="BW6110:BW6111"/>
    <mergeCell ref="BX6110:BX6111"/>
    <mergeCell ref="BY6110:BY6111"/>
    <mergeCell ref="BZ6110:BZ6111"/>
    <mergeCell ref="BU6194:BU6197"/>
    <mergeCell ref="BV6194:BV6197"/>
    <mergeCell ref="BW6194:BW6197"/>
    <mergeCell ref="BB6186:BB6190"/>
    <mergeCell ref="BC6186:BC6190"/>
    <mergeCell ref="BD6186:BD6190"/>
    <mergeCell ref="BE6186:BE6190"/>
    <mergeCell ref="BF6186:BF6190"/>
    <mergeCell ref="BG6186:BG6190"/>
    <mergeCell ref="BF6126:BF6138"/>
    <mergeCell ref="BA6139:BA6152"/>
    <mergeCell ref="BB6139:BB6152"/>
    <mergeCell ref="BC6166:BC6179"/>
    <mergeCell ref="BY6126:BY6138"/>
    <mergeCell ref="BZ6126:BZ6138"/>
    <mergeCell ref="BY6213:BY6220"/>
    <mergeCell ref="BZ6213:BZ6220"/>
    <mergeCell ref="BY6292:BY6293"/>
    <mergeCell ref="BZ6292:BZ6293"/>
    <mergeCell ref="CA6292:CA6293"/>
    <mergeCell ref="CB6292:CB6293"/>
    <mergeCell ref="BZ6289:BZ6291"/>
    <mergeCell ref="CA6289:CA6291"/>
    <mergeCell ref="BY6289:BY6291"/>
    <mergeCell ref="BZ6221:BZ6225"/>
    <mergeCell ref="CA6221:CA6225"/>
    <mergeCell ref="CB6221:CB6225"/>
    <mergeCell ref="BU6556:BU6589"/>
    <mergeCell ref="BV6556:BV6589"/>
    <mergeCell ref="BW6483:BW6484"/>
    <mergeCell ref="BX6483:BX6484"/>
    <mergeCell ref="BY6483:BY6484"/>
    <mergeCell ref="BZ6483:BZ6484"/>
    <mergeCell ref="CA6483:CA6484"/>
    <mergeCell ref="CB6483:CB6484"/>
    <mergeCell ref="BY6556:BY6564"/>
    <mergeCell ref="BZ6556:BZ6564"/>
    <mergeCell ref="CA6556:CA6564"/>
    <mergeCell ref="CB6556:CB6564"/>
    <mergeCell ref="BW6419:BW6434"/>
    <mergeCell ref="BX6419:BX6434"/>
    <mergeCell ref="BY6419:BY6434"/>
    <mergeCell ref="BW6519:BW6546"/>
    <mergeCell ref="BX6519:BX6546"/>
    <mergeCell ref="BY6519:BY6546"/>
    <mergeCell ref="BZ6519:BZ6546"/>
    <mergeCell ref="CA6519:CA6546"/>
    <mergeCell ref="CC6483:CC6484"/>
    <mergeCell ref="AY6213:AY6220"/>
    <mergeCell ref="AZ6213:AZ6220"/>
    <mergeCell ref="BA6213:BA6220"/>
    <mergeCell ref="BB6213:BB6220"/>
    <mergeCell ref="BC6213:BC6220"/>
    <mergeCell ref="BD6213:BD6220"/>
    <mergeCell ref="BE6213:BE6220"/>
    <mergeCell ref="BF6213:BF6220"/>
    <mergeCell ref="BG6213:BG6220"/>
    <mergeCell ref="BU6213:BU6220"/>
    <mergeCell ref="BV6213:BV6220"/>
    <mergeCell ref="BW6213:BW6220"/>
    <mergeCell ref="BX6213:BX6220"/>
    <mergeCell ref="BA6387:BA6402"/>
    <mergeCell ref="BB6387:BB6402"/>
    <mergeCell ref="BC6387:BC6402"/>
    <mergeCell ref="BD6387:BD6402"/>
    <mergeCell ref="BE6387:BE6402"/>
    <mergeCell ref="BF6387:BF6402"/>
    <mergeCell ref="BA6435:BA6449"/>
    <mergeCell ref="BB6435:BB6449"/>
    <mergeCell ref="BF6435:BF6449"/>
    <mergeCell ref="CA6213:CA6220"/>
    <mergeCell ref="BG6371:BG6449"/>
    <mergeCell ref="BU6371:BU6449"/>
    <mergeCell ref="BV6371:BV6449"/>
    <mergeCell ref="BW6371:BW6386"/>
    <mergeCell ref="BX6371:BX6386"/>
    <mergeCell ref="BY6371:BY6386"/>
    <mergeCell ref="BA6403:BA6418"/>
    <mergeCell ref="BB6403:BB6418"/>
    <mergeCell ref="BD6574:BD6582"/>
    <mergeCell ref="BE6574:BE6582"/>
    <mergeCell ref="BF6574:BF6582"/>
    <mergeCell ref="BA6583:BA6589"/>
    <mergeCell ref="BB6583:BB6589"/>
    <mergeCell ref="BC6583:BC6589"/>
    <mergeCell ref="BD6583:BD6589"/>
    <mergeCell ref="BE6583:BE6589"/>
    <mergeCell ref="BF6583:BF6589"/>
    <mergeCell ref="AY6556:AY6589"/>
    <mergeCell ref="AZ6556:AZ6589"/>
    <mergeCell ref="BG6556:BG6589"/>
    <mergeCell ref="BA6556:BA6564"/>
    <mergeCell ref="BB6556:BB6564"/>
    <mergeCell ref="BC6556:BC6564"/>
    <mergeCell ref="BD6556:BD6564"/>
    <mergeCell ref="BE6556:BE6564"/>
    <mergeCell ref="BF6556:BF6564"/>
    <mergeCell ref="BA6565:BA6573"/>
    <mergeCell ref="BB6565:BB6573"/>
    <mergeCell ref="BC6565:BC6573"/>
    <mergeCell ref="BD6565:BD6573"/>
    <mergeCell ref="BE6565:BE6573"/>
    <mergeCell ref="BF6565:BF6573"/>
    <mergeCell ref="BA6574:BA6582"/>
    <mergeCell ref="BB6574:BB6582"/>
    <mergeCell ref="BC6574:BC6582"/>
    <mergeCell ref="CC6556:CC6589"/>
    <mergeCell ref="BW6565:BW6573"/>
    <mergeCell ref="BX6565:BX6573"/>
    <mergeCell ref="BY6565:BY6573"/>
    <mergeCell ref="BZ6565:BZ6573"/>
    <mergeCell ref="CA6565:CA6573"/>
    <mergeCell ref="CB6565:CB6573"/>
    <mergeCell ref="BW6574:BW6582"/>
    <mergeCell ref="BX6574:BX6582"/>
    <mergeCell ref="BY6574:BY6582"/>
    <mergeCell ref="BZ6574:BZ6582"/>
    <mergeCell ref="CA6574:CA6582"/>
    <mergeCell ref="CB6574:CB6582"/>
    <mergeCell ref="BW6583:BW6589"/>
    <mergeCell ref="BX6583:BX6589"/>
    <mergeCell ref="BY6583:BY6589"/>
    <mergeCell ref="BZ6583:BZ6589"/>
    <mergeCell ref="CA6583:CA6589"/>
    <mergeCell ref="CB6583:CB6589"/>
    <mergeCell ref="BW6556:BW6564"/>
    <mergeCell ref="BX6556:BX6564"/>
    <mergeCell ref="CB6519:CB6546"/>
    <mergeCell ref="AY6517:AY6518"/>
    <mergeCell ref="AZ6517:AZ6518"/>
    <mergeCell ref="BA6517:BA6518"/>
    <mergeCell ref="BB6517:BB6518"/>
    <mergeCell ref="BC6517:BC6518"/>
    <mergeCell ref="BD6517:BD6518"/>
    <mergeCell ref="BE6517:BE6518"/>
    <mergeCell ref="BF6517:BF6518"/>
    <mergeCell ref="BG6517:BG6518"/>
    <mergeCell ref="BU6517:BU6518"/>
    <mergeCell ref="BV6517:BV6518"/>
    <mergeCell ref="BW6517:BW6518"/>
    <mergeCell ref="BX6517:BX6518"/>
    <mergeCell ref="BY6517:BY6518"/>
    <mergeCell ref="BZ6517:BZ6518"/>
    <mergeCell ref="CA6517:CA6518"/>
    <mergeCell ref="CB6517:CB6518"/>
    <mergeCell ref="BV6511:BV6514"/>
    <mergeCell ref="BW6511:BW6514"/>
    <mergeCell ref="BX6511:BX6514"/>
    <mergeCell ref="AY6515:AY6516"/>
    <mergeCell ref="AZ6515:AZ6516"/>
    <mergeCell ref="BA6515:BA6516"/>
    <mergeCell ref="BB6515:BB6516"/>
    <mergeCell ref="BC6515:BC6516"/>
    <mergeCell ref="BD6515:BD6516"/>
    <mergeCell ref="BE6515:BE6516"/>
    <mergeCell ref="BF6515:BF6516"/>
    <mergeCell ref="CC6519:CC6546"/>
    <mergeCell ref="AY6547:AY6551"/>
    <mergeCell ref="AZ6547:AZ6551"/>
    <mergeCell ref="BA6547:BA6551"/>
    <mergeCell ref="BB6547:BB6551"/>
    <mergeCell ref="BC6547:BC6551"/>
    <mergeCell ref="BD6547:BD6551"/>
    <mergeCell ref="BE6547:BE6551"/>
    <mergeCell ref="BF6547:BF6551"/>
    <mergeCell ref="BG6547:BG6551"/>
    <mergeCell ref="BU6547:BU6551"/>
    <mergeCell ref="BV6547:BV6551"/>
    <mergeCell ref="BW6547:BW6551"/>
    <mergeCell ref="BX6547:BX6551"/>
    <mergeCell ref="BY6547:BY6551"/>
    <mergeCell ref="BZ6547:BZ6551"/>
    <mergeCell ref="CA6547:CA6551"/>
    <mergeCell ref="CB6547:CB6551"/>
    <mergeCell ref="CC6547:CC6551"/>
    <mergeCell ref="BU6519:BU6546"/>
    <mergeCell ref="BV6519:BV6546"/>
    <mergeCell ref="BE6509:BE6510"/>
    <mergeCell ref="BF6509:BF6510"/>
    <mergeCell ref="BG6509:BG6510"/>
    <mergeCell ref="BU6509:BU6510"/>
    <mergeCell ref="BV6509:BV6510"/>
    <mergeCell ref="BW6509:BW6510"/>
    <mergeCell ref="BX6509:BX6510"/>
    <mergeCell ref="BY6509:BY6510"/>
    <mergeCell ref="BZ6509:BZ6510"/>
    <mergeCell ref="CA6509:CA6510"/>
    <mergeCell ref="CB6509:CB6510"/>
    <mergeCell ref="CC6517:CC6518"/>
    <mergeCell ref="AY6519:AY6546"/>
    <mergeCell ref="AZ6519:AZ6546"/>
    <mergeCell ref="BA6519:BA6546"/>
    <mergeCell ref="BB6519:BB6546"/>
    <mergeCell ref="BC6519:BC6546"/>
    <mergeCell ref="BD6519:BD6546"/>
    <mergeCell ref="BE6519:BE6546"/>
    <mergeCell ref="BF6519:BF6546"/>
    <mergeCell ref="BG6519:BG6546"/>
    <mergeCell ref="CC6515:CC6516"/>
    <mergeCell ref="AY6511:AY6514"/>
    <mergeCell ref="AZ6511:AZ6514"/>
    <mergeCell ref="BA6511:BA6514"/>
    <mergeCell ref="BB6511:BB6514"/>
    <mergeCell ref="BC6511:BC6514"/>
    <mergeCell ref="BD6511:BD6514"/>
    <mergeCell ref="BE6511:BE6514"/>
    <mergeCell ref="BF6511:BF6514"/>
    <mergeCell ref="BG6511:BG6514"/>
    <mergeCell ref="BU6511:BU6514"/>
    <mergeCell ref="BG6515:BG6516"/>
    <mergeCell ref="BU6515:BU6516"/>
    <mergeCell ref="BV6515:BV6516"/>
    <mergeCell ref="BW6515:BW6516"/>
    <mergeCell ref="BX6515:BX6516"/>
    <mergeCell ref="BY6515:BY6516"/>
    <mergeCell ref="BZ6515:BZ6516"/>
    <mergeCell ref="CA6515:CA6516"/>
    <mergeCell ref="CB6515:CB6516"/>
    <mergeCell ref="AY6496:AY6507"/>
    <mergeCell ref="AZ6496:AZ6507"/>
    <mergeCell ref="BA6496:BA6507"/>
    <mergeCell ref="BB6496:BB6507"/>
    <mergeCell ref="BC6496:BC6507"/>
    <mergeCell ref="BD6496:BD6507"/>
    <mergeCell ref="BE6496:BE6507"/>
    <mergeCell ref="BF6496:BF6507"/>
    <mergeCell ref="BG6496:BG6507"/>
    <mergeCell ref="BU6496:BU6507"/>
    <mergeCell ref="BV6496:BV6507"/>
    <mergeCell ref="BW6496:BW6507"/>
    <mergeCell ref="BX6496:BX6507"/>
    <mergeCell ref="BY6496:BY6507"/>
    <mergeCell ref="BZ6496:BZ6507"/>
    <mergeCell ref="CA6496:CA6507"/>
    <mergeCell ref="CB6496:CB6507"/>
    <mergeCell ref="AY6509:AY6510"/>
    <mergeCell ref="AZ6509:AZ6510"/>
    <mergeCell ref="BA6509:BA6510"/>
    <mergeCell ref="BB6509:BB6510"/>
    <mergeCell ref="BC6509:BC6510"/>
    <mergeCell ref="BD6509:BD6510"/>
    <mergeCell ref="BV6334:BV6339"/>
    <mergeCell ref="BW6334:BW6339"/>
    <mergeCell ref="BX6334:BX6339"/>
    <mergeCell ref="BY6334:BY6339"/>
    <mergeCell ref="BZ6334:BZ6339"/>
    <mergeCell ref="CA6334:CA6339"/>
    <mergeCell ref="CC6493:CC6495"/>
    <mergeCell ref="AY6493:AY6495"/>
    <mergeCell ref="AZ6493:AZ6495"/>
    <mergeCell ref="BA6493:BA6495"/>
    <mergeCell ref="BB6493:BB6495"/>
    <mergeCell ref="BC6493:BC6495"/>
    <mergeCell ref="BD6493:BD6495"/>
    <mergeCell ref="BE6493:BE6495"/>
    <mergeCell ref="BF6493:BF6495"/>
    <mergeCell ref="BG6493:BG6495"/>
    <mergeCell ref="BU6493:BU6495"/>
    <mergeCell ref="BV6493:BV6495"/>
    <mergeCell ref="BW6493:BW6495"/>
    <mergeCell ref="BX6493:BX6495"/>
    <mergeCell ref="BY6493:BY6495"/>
    <mergeCell ref="CC6371:CC6449"/>
    <mergeCell ref="CB6419:CB6434"/>
    <mergeCell ref="BW6435:BW6449"/>
    <mergeCell ref="BX6435:BX6449"/>
    <mergeCell ref="BY6435:BY6449"/>
    <mergeCell ref="BZ6435:BZ6449"/>
    <mergeCell ref="BZ6493:BZ6495"/>
    <mergeCell ref="CA6493:CA6495"/>
    <mergeCell ref="CB6493:CB6495"/>
    <mergeCell ref="CA6435:CA6449"/>
    <mergeCell ref="CB6435:CB6449"/>
    <mergeCell ref="BY6511:BY6514"/>
    <mergeCell ref="BZ6511:BZ6514"/>
    <mergeCell ref="CA6511:CA6514"/>
    <mergeCell ref="CB6511:CB6514"/>
    <mergeCell ref="CC6511:CC6514"/>
    <mergeCell ref="CC6509:CC6510"/>
    <mergeCell ref="BW6387:BW6402"/>
    <mergeCell ref="BX6387:BX6402"/>
    <mergeCell ref="BY6387:BY6402"/>
    <mergeCell ref="BZ6387:BZ6402"/>
    <mergeCell ref="CA6387:CA6402"/>
    <mergeCell ref="CB6387:CB6402"/>
    <mergeCell ref="BW6403:BW6418"/>
    <mergeCell ref="BX6403:BX6418"/>
    <mergeCell ref="BY6403:BY6418"/>
    <mergeCell ref="BZ6403:BZ6418"/>
    <mergeCell ref="CA6403:CA6418"/>
    <mergeCell ref="CB6403:CB6418"/>
    <mergeCell ref="BZ6419:BZ6434"/>
    <mergeCell ref="CA6419:CA6434"/>
    <mergeCell ref="CC6488:CC6490"/>
    <mergeCell ref="CC6471:CC6473"/>
    <mergeCell ref="CC6491:CC6492"/>
    <mergeCell ref="BZ6488:BZ6490"/>
    <mergeCell ref="CA6488:CA6490"/>
    <mergeCell ref="CB6488:CB6490"/>
    <mergeCell ref="CC6485:CC6487"/>
    <mergeCell ref="BY6471:BY6473"/>
    <mergeCell ref="BZ6471:BZ6473"/>
    <mergeCell ref="CA6471:CA6473"/>
    <mergeCell ref="CB6471:CB6473"/>
    <mergeCell ref="CC6468:CC6470"/>
    <mergeCell ref="AB6987:AB6989"/>
    <mergeCell ref="AB6952:AB6954"/>
    <mergeCell ref="BG7278:BG7279"/>
    <mergeCell ref="BG6292:BG6293"/>
    <mergeCell ref="BU6292:BU6293"/>
    <mergeCell ref="AB6180:AB6185"/>
    <mergeCell ref="CB6334:CB6339"/>
    <mergeCell ref="CC6334:CC6339"/>
    <mergeCell ref="CC6496:CC6507"/>
    <mergeCell ref="AY6191:AY6193"/>
    <mergeCell ref="AZ6191:AZ6193"/>
    <mergeCell ref="BA6191:BA6193"/>
    <mergeCell ref="BB6191:BB6193"/>
    <mergeCell ref="BC6191:BC6193"/>
    <mergeCell ref="BD6191:BD6193"/>
    <mergeCell ref="BE6191:BE6193"/>
    <mergeCell ref="BF6191:BF6193"/>
    <mergeCell ref="BG6191:BG6193"/>
    <mergeCell ref="BD6330:BD6333"/>
    <mergeCell ref="BE6330:BE6333"/>
    <mergeCell ref="BF6330:BF6333"/>
    <mergeCell ref="BG6317:BG6333"/>
    <mergeCell ref="BU6317:BU6333"/>
    <mergeCell ref="BV6317:BV6333"/>
    <mergeCell ref="CC6317:CC6333"/>
    <mergeCell ref="BW6330:BW6333"/>
    <mergeCell ref="BX6330:BX6333"/>
    <mergeCell ref="BY6330:BY6333"/>
    <mergeCell ref="BZ6330:BZ6333"/>
    <mergeCell ref="CA6330:CA6333"/>
    <mergeCell ref="CB6330:CB6333"/>
    <mergeCell ref="AY6292:AY6293"/>
  </mergeCells>
  <phoneticPr fontId="9" type="noConversion"/>
  <conditionalFormatting sqref="K1:K1048576">
    <cfRule type="duplicateValues" dxfId="1" priority="5"/>
  </conditionalFormatting>
  <conditionalFormatting sqref="XEK3281">
    <cfRule type="duplicateValues" dxfId="0" priority="50"/>
  </conditionalFormatting>
  <hyperlinks>
    <hyperlink ref="AO31" r:id="rId1" xr:uid="{00000000-0004-0000-0100-000000000000}"/>
    <hyperlink ref="AO27" r:id="rId2" xr:uid="{00000000-0004-0000-0100-000004000000}"/>
    <hyperlink ref="AO28" r:id="rId3" xr:uid="{00000000-0004-0000-0100-000005000000}"/>
    <hyperlink ref="AO29" r:id="rId4" xr:uid="{00000000-0004-0000-0100-000006000000}"/>
    <hyperlink ref="AO19" r:id="rId5" xr:uid="{00000000-0004-0000-0100-00000B000000}"/>
    <hyperlink ref="AO20" r:id="rId6" xr:uid="{00000000-0004-0000-0100-00000C000000}"/>
    <hyperlink ref="AO21" r:id="rId7" xr:uid="{00000000-0004-0000-0100-00000D000000}"/>
    <hyperlink ref="AO32" r:id="rId8" xr:uid="{00000000-0004-0000-0100-000010000000}"/>
    <hyperlink ref="AO33" r:id="rId9" xr:uid="{00000000-0004-0000-0100-000011000000}"/>
    <hyperlink ref="AO482" r:id="rId10" xr:uid="{0DD9D25B-4885-409F-BEF5-5D3892FBFEC3}"/>
    <hyperlink ref="AO595" r:id="rId11" xr:uid="{587F0042-0AB0-4A82-BA1C-A659FC8067B1}"/>
    <hyperlink ref="AO1151" r:id="rId12" xr:uid="{E39A5864-2C80-4903-A12D-5FD204B6E71E}"/>
    <hyperlink ref="AZ4759" r:id="rId13" xr:uid="{6ADB3BE2-B738-435E-AC1D-2D1FD49A49FE}"/>
    <hyperlink ref="AZ4779" r:id="rId14" xr:uid="{14FD30FC-4BDC-4327-8814-7E3BD5F15A73}"/>
    <hyperlink ref="AZ4819" r:id="rId15" xr:uid="{B90FBAA5-5E03-4748-9421-0A804C5ADB65}"/>
    <hyperlink ref="AZ4795" r:id="rId16" xr:uid="{02C02B38-3110-4821-BF9E-BB0C594128FB}"/>
    <hyperlink ref="BV4795" r:id="rId17" xr:uid="{C572A09C-02E8-4894-BD88-9E836D1BAB39}"/>
    <hyperlink ref="AZ4825" r:id="rId18" xr:uid="{B6379F17-8A40-45E0-A2B6-EA1AF75067EC}"/>
    <hyperlink ref="BV4825" r:id="rId19" xr:uid="{6FAD965A-8AD8-4FE1-B76C-EAFFD8D49550}"/>
    <hyperlink ref="BV4827" r:id="rId20" xr:uid="{621CC6AF-E2B1-49ED-838A-0A7A12A4D258}"/>
    <hyperlink ref="AZ4828" r:id="rId21" xr:uid="{40F91134-4BDF-4FD2-B6C3-B849AB0CDF44}"/>
    <hyperlink ref="BV4828" r:id="rId22" xr:uid="{850EEE03-03FE-4931-AC80-E4778178DC33}"/>
    <hyperlink ref="AZ4830" r:id="rId23" xr:uid="{3D91E9F9-4B72-474F-9AD4-AA0E5FB5AD7C}"/>
    <hyperlink ref="BV4830" r:id="rId24" xr:uid="{C3D13FFA-3DC6-456A-B6EB-A8EA26DFB8D9}"/>
    <hyperlink ref="AZ4831" r:id="rId25" xr:uid="{1CF30942-FF63-46A4-B0D5-54D9C12CFD62}"/>
    <hyperlink ref="BV4831" r:id="rId26" xr:uid="{89C8AADF-71D7-4500-BBA5-B6387BAD761A}"/>
    <hyperlink ref="AZ4835" r:id="rId27" xr:uid="{88CD1FF5-673C-45BC-8E99-E83C29AE4748}"/>
    <hyperlink ref="BV4835" r:id="rId28" xr:uid="{3951C59E-79D3-4E19-8811-34B80A47F580}"/>
    <hyperlink ref="AZ4838" r:id="rId29" xr:uid="{7C575E9F-76EA-462D-B116-544571CFE0EE}"/>
    <hyperlink ref="BV4838" r:id="rId30" xr:uid="{56EB08E1-5E6D-4E1E-9E77-92BDF09D8713}"/>
    <hyperlink ref="AZ4841" r:id="rId31" xr:uid="{3C4753EE-2558-42F4-B8EA-FCD25BAA54E6}"/>
    <hyperlink ref="BV4841" r:id="rId32" xr:uid="{6EF5AE19-1E32-4634-BDB2-E537C3B4B5D8}"/>
    <hyperlink ref="AZ4843" r:id="rId33" xr:uid="{7084B7ED-0EE3-4B46-995D-FF00823E9F2F}"/>
    <hyperlink ref="BV4843" r:id="rId34" xr:uid="{117B1A0A-DE4B-4467-8A4D-D9871637FFC9}"/>
    <hyperlink ref="AZ4849" r:id="rId35" xr:uid="{83A2DFD2-D3B6-49DF-A86F-A347F86C9B9E}"/>
    <hyperlink ref="BV4849" r:id="rId36" xr:uid="{F179603F-8BA5-4751-B7F3-2093324568A4}"/>
    <hyperlink ref="AZ4854" r:id="rId37" xr:uid="{D826C2CB-41A5-4118-9212-276F3D7F9885}"/>
    <hyperlink ref="BV4854" r:id="rId38" xr:uid="{9F868831-A2DB-49ED-ADCF-F985B102A99A}"/>
    <hyperlink ref="AZ4862" r:id="rId39" xr:uid="{575EE655-E475-47B8-9360-21CFDB79EB0C}"/>
    <hyperlink ref="BV4862" r:id="rId40" xr:uid="{900A1B73-84AB-4DE3-8680-4890F281E841}"/>
    <hyperlink ref="AZ4871" r:id="rId41" xr:uid="{12E47D87-6C00-4C39-BB98-8589F20A0813}"/>
    <hyperlink ref="BV4871" r:id="rId42" xr:uid="{E52D2AB8-7C4D-40C3-98CA-DBA03E494E66}"/>
    <hyperlink ref="AZ4876" r:id="rId43" xr:uid="{D00E0D89-6B17-43B5-9BE1-EB44D343A656}"/>
    <hyperlink ref="BV4876" r:id="rId44" xr:uid="{50129FF4-4FBB-4C02-9EF5-55997CAC135B}"/>
    <hyperlink ref="AZ4878" r:id="rId45" xr:uid="{24CB1D2F-924E-4D45-BB0F-9A089AFDD34A}"/>
    <hyperlink ref="AZ4942" r:id="rId46" xr:uid="{D7E84790-30D2-4E39-9150-4A33F70D3C48}"/>
    <hyperlink ref="BV4942" r:id="rId47" xr:uid="{702353B1-F1B3-4443-88C0-E611CD5EEB19}"/>
    <hyperlink ref="BV4950" r:id="rId48" xr:uid="{E34B77BB-82EF-4461-ACAC-99881157F722}"/>
    <hyperlink ref="AZ4951" r:id="rId49" xr:uid="{06653F41-633E-4B88-ADB2-26285FFA3B68}"/>
    <hyperlink ref="BV4951" r:id="rId50" xr:uid="{250742E8-7622-40BD-9560-56FF8E1A52C3}"/>
    <hyperlink ref="AZ4959" r:id="rId51" xr:uid="{CA3AC219-0DB2-483D-8DCD-8CA6F3F035E7}"/>
    <hyperlink ref="BV4959" r:id="rId52" xr:uid="{416A8173-4C9E-438D-8E0D-81692D2DBE19}"/>
    <hyperlink ref="AZ4963" r:id="rId53" xr:uid="{B20B338B-7FE9-40FB-8665-6A2246F8102F}"/>
    <hyperlink ref="BV4963" r:id="rId54" xr:uid="{EEDE193A-2545-43AB-9142-09C67D2A33D1}"/>
    <hyperlink ref="BV4979" r:id="rId55" xr:uid="{CA448F5E-EE34-46E7-A7EE-ADF53B5397AA}"/>
    <hyperlink ref="AZ4985" r:id="rId56" xr:uid="{8C73C2C3-1D9B-4876-9A58-00EB334A4784}"/>
    <hyperlink ref="BV4985" r:id="rId57" xr:uid="{E8E0C637-A2C8-4BD0-8271-229DF79FB667}"/>
    <hyperlink ref="AZ5010" r:id="rId58" xr:uid="{EBA160CF-76AB-4ABE-B738-1C61F093FFE1}"/>
    <hyperlink ref="BV5010" r:id="rId59" xr:uid="{67664B8C-B1F1-49ED-91E4-ED88E87FF913}"/>
    <hyperlink ref="AZ5019" r:id="rId60" xr:uid="{3BFDF1AD-0C44-4773-91A5-99B2A6995742}"/>
    <hyperlink ref="BV5019" r:id="rId61" xr:uid="{B74CBE42-C827-41FA-A9E4-7967F006FD27}"/>
    <hyperlink ref="AZ5024" r:id="rId62" xr:uid="{FEFE80F8-3C70-4206-B074-E5E5970474DC}"/>
    <hyperlink ref="BV5024" r:id="rId63" xr:uid="{E325C956-46E2-4C13-A8C6-222390454976}"/>
    <hyperlink ref="AZ5028" r:id="rId64" xr:uid="{1D2DD0B2-FEC8-471C-8EFF-3A557B3F94AA}"/>
    <hyperlink ref="BV5028" r:id="rId65" xr:uid="{F2AE60D0-C4A1-40FD-AB64-1AB60B254FAC}"/>
    <hyperlink ref="AZ5030" r:id="rId66" xr:uid="{27FEFA7A-E635-4E8D-A59D-E9F5324906F3}"/>
    <hyperlink ref="BV5030" r:id="rId67" xr:uid="{5FC28EF0-7B1C-4218-B9B0-4DDB36186694}"/>
    <hyperlink ref="AZ5033" r:id="rId68" xr:uid="{BC09C004-63A4-4142-A9F9-F5C18F291C15}"/>
    <hyperlink ref="BV5033" r:id="rId69" xr:uid="{2B49B398-EDC8-47CC-B7D3-302FFE04C594}"/>
    <hyperlink ref="AZ5037" r:id="rId70" xr:uid="{C56E61E5-85BF-49D4-B052-AD77B9047A4A}"/>
    <hyperlink ref="BV5037" r:id="rId71" xr:uid="{77CAECC4-B0F0-483E-9472-9D4B9B7263BE}"/>
    <hyperlink ref="AZ5044" r:id="rId72" xr:uid="{DD169A23-C806-457C-8190-A25961E09212}"/>
    <hyperlink ref="BV5044" r:id="rId73" xr:uid="{BED4C080-3DF4-492F-A73A-DF10F2CB3BCB}"/>
    <hyperlink ref="AZ5047" r:id="rId74" xr:uid="{15E570DA-B10D-4E09-8F34-A402ADEE9A45}"/>
    <hyperlink ref="BV5047" r:id="rId75" xr:uid="{CCF61111-C788-4125-9AC7-2793D92B8B32}"/>
    <hyperlink ref="AZ5051" r:id="rId76" xr:uid="{3A8560A5-AC9C-4290-8811-2C91C1969B15}"/>
    <hyperlink ref="BV5051" r:id="rId77" xr:uid="{028B41F7-3B95-4602-B727-27B6CFA8EC59}"/>
    <hyperlink ref="AZ5480" r:id="rId78" xr:uid="{1F84309F-A940-4709-B263-6239D67716BD}"/>
    <hyperlink ref="AZ5545" r:id="rId79" xr:uid="{4F361E26-820B-4D30-898A-D871D33D19B3}"/>
    <hyperlink ref="AZ5552" r:id="rId80" xr:uid="{BD7624E6-29CB-459B-B50A-6674F744F877}"/>
    <hyperlink ref="AZ5576" r:id="rId81" xr:uid="{5E78C4D3-4249-410F-AA43-F8852A7270D5}"/>
    <hyperlink ref="BV5480" r:id="rId82" xr:uid="{BB08A6B2-B380-4C07-9B87-D0A2F02EE3D8}"/>
    <hyperlink ref="BV5545" r:id="rId83" xr:uid="{DDE6BC28-B2DF-4998-9A81-5CDFA0AB8213}"/>
    <hyperlink ref="BV5552" r:id="rId84" xr:uid="{7AE17B81-A1BD-43B9-BBF7-34C4A8A9862A}"/>
    <hyperlink ref="BV5574" r:id="rId85" xr:uid="{33E8F1BC-37BF-4D76-98D8-40BFB9455992}"/>
    <hyperlink ref="BV5576" r:id="rId86" xr:uid="{7E70583B-ED16-4BB1-A2A3-583FC4C44922}"/>
    <hyperlink ref="AZ5852" r:id="rId87" xr:uid="{2C6A0B9A-CFDC-4A38-8418-A86C92E1DC91}"/>
    <hyperlink ref="BV5852" r:id="rId88" xr:uid="{1550807B-E1BA-442D-AAAE-79C5EB8910F3}"/>
    <hyperlink ref="BV5980" r:id="rId89" xr:uid="{5749180F-D516-47F3-9657-CC8B6CC2B765}"/>
    <hyperlink ref="BV5985" r:id="rId90" xr:uid="{5E9B09BC-0A1B-46D1-AD50-F6845D2A70E9}"/>
    <hyperlink ref="AY6471" r:id="rId91" display="RH.MCR26005454@7" xr:uid="{1844A1E8-1383-423C-8328-D411ADC116D5}"/>
    <hyperlink ref="BU6471" r:id="rId92" display="RH.MCR26005454@7" xr:uid="{2C5A0B6F-F93D-4F8D-BC70-782779C350CF}"/>
    <hyperlink ref="AZ6317" r:id="rId93" xr:uid="{AB361B47-2DE2-48DE-8BCE-675D7D1CDD9F}"/>
    <hyperlink ref="AZ6460" r:id="rId94" xr:uid="{0199EAE3-BD6D-4DFF-8923-F4DD551E3878}"/>
    <hyperlink ref="AZ6519" r:id="rId95" xr:uid="{6B5E9490-C26D-457A-8B63-ED6D2208477C}"/>
    <hyperlink ref="AZ6556" r:id="rId96" xr:uid="{693189B4-1527-4DEB-A861-DF28D4D57B21}"/>
    <hyperlink ref="AZ5714" r:id="rId97" xr:uid="{2F28A48E-7310-49FD-8B50-8AE554481C06}"/>
    <hyperlink ref="BV5714" r:id="rId98" xr:uid="{8BF94B4E-FB31-4B11-8F67-E90ACDB49CE7}"/>
    <hyperlink ref="AZ5959" r:id="rId99" xr:uid="{6B3A81C7-3DB7-416C-ABA8-BFD15C2CDA9B}"/>
    <hyperlink ref="BV5959" r:id="rId100" xr:uid="{B359341D-E38A-4DF8-9BCD-CCD6F23E24E7}"/>
    <hyperlink ref="AZ6113" r:id="rId101" xr:uid="{5CB8D0DE-B341-427B-86B4-161CD9C629B5}"/>
    <hyperlink ref="AZ6180" r:id="rId102" xr:uid="{24F906F9-E086-471E-978D-5D2C8BC0A961}"/>
    <hyperlink ref="AZ6371" r:id="rId103" xr:uid="{54471B48-89B2-44A6-94A3-6778014983B9}"/>
    <hyperlink ref="AZ6450" r:id="rId104" xr:uid="{15297F3E-BBC3-40A9-B940-61BED0FFB650}"/>
    <hyperlink ref="AZ6483" r:id="rId105" xr:uid="{4394D3C2-60F8-43D6-9274-BD9245D8D7A7}"/>
    <hyperlink ref="AZ6485" r:id="rId106" xr:uid="{BB99AC53-B1AD-4813-8FF8-1966ECDF7577}"/>
    <hyperlink ref="AZ6517" r:id="rId107" xr:uid="{17E19B14-85B5-48DF-A235-0B95D9027EBE}"/>
    <hyperlink ref="AZ6365" r:id="rId108" xr:uid="{D5E4745E-2F26-4DF5-837A-9173A82D2582}"/>
    <hyperlink ref="AZ6491" r:id="rId109" xr:uid="{31BA7FF6-8922-451B-A247-4A832BDCB855}"/>
    <hyperlink ref="AZ350" r:id="rId110" xr:uid="{EAEE8E70-44E0-4303-A92E-DBC78AFF2491}"/>
  </hyperlinks>
  <pageMargins left="0.7" right="0.7" top="0.75" bottom="0.75" header="0.3" footer="0.3"/>
  <pageSetup scale="10" orientation="landscape" r:id="rId111"/>
  <drawing r:id="rId112"/>
  <extLst>
    <ext xmlns:x14="http://schemas.microsoft.com/office/spreadsheetml/2009/9/main" uri="{CCE6A557-97BC-4b89-ADB6-D9C93CAAB3DF}">
      <x14:dataValidations xmlns:xm="http://schemas.microsoft.com/office/excel/2006/main" count="32">
        <x14:dataValidation type="list" allowBlank="1" showInputMessage="1" showErrorMessage="1" xr:uid="{02282341-4972-4D78-905D-B67C2A7EEB1B}">
          <x14:formula1>
            <xm:f>'BASE Locked '!$M$2:$M$11</xm:f>
          </x14:formula1>
          <xm:sqref>CF7:CF20 CH7:CH34 CF144:CJ144 CF58:CJ58 CF90:CJ90 CF94:CJ94 CF51:CJ51 CF97:CJ98 CF119:CJ119 CF116:CJ116 CF46:CJ47 CF68:CJ68 CF109:CJ109 CF106:CJ106 CF87:CJ87 CF62:CJ63 CF101:CJ102 CF112:CJ112 CF124:CJ124 CF77:CJ79 CF130:CJ130 CF147:CJ148 CF72:CJ72 CF127:CJ127 CF121:CJ121 CF132:CJ132 CF135:CJ140 CF152:CJ152 CF22:CF41 CG7:CG41 CH40:CH41 CI7:CJ41 CF162:CJ163 CF199:CJ199 CF202:CJ203 CF207:CJ209 CF188:CJ195 CF157:CJ157 CF166:CJ166 CF212:CJ215 CF170:CJ173 CF181:CJ186</xm:sqref>
        </x14:dataValidation>
        <x14:dataValidation type="list" allowBlank="1" showInputMessage="1" showErrorMessage="1" xr:uid="{D6237AFC-21A9-4BF4-8707-57590237C0B6}">
          <x14:formula1>
            <xm:f>'BASE Locked '!$M$2:$M$28</xm:f>
          </x14:formula1>
          <xm:sqref>CF21</xm:sqref>
        </x14:dataValidation>
        <x14:dataValidation type="list" allowBlank="1" showInputMessage="1" showErrorMessage="1" xr:uid="{6DD849BC-D4D4-4293-ACA9-FC8979FBBA00}">
          <x14:formula1>
            <xm:f>'BASE Locked '!$M$2:$M$16</xm:f>
          </x14:formula1>
          <xm:sqref>CH35:CH39</xm:sqref>
        </x14:dataValidation>
        <x14:dataValidation type="list" allowBlank="1" showInputMessage="1" showErrorMessage="1" xr:uid="{1F894359-AD91-45B3-AEDA-DD4D59B12911}">
          <x14:formula1>
            <xm:f>'BASE Locked '!$G$2:$G$6</xm:f>
          </x14:formula1>
          <xm:sqref>O7:O229 O231:O253</xm:sqref>
        </x14:dataValidation>
        <x14:dataValidation type="list" allowBlank="1" showInputMessage="1" showErrorMessage="1" xr:uid="{07448659-8439-44EA-BD45-E5FE3C23BCBB}">
          <x14:formula1>
            <xm:f>'BASE Locked '!$J$2:$J$6</xm:f>
          </x14:formula1>
          <xm:sqref>P7:P229 P4319:P4321 P231:P253</xm:sqref>
        </x14:dataValidation>
        <x14:dataValidation type="list" allowBlank="1" showInputMessage="1" showErrorMessage="1" xr:uid="{062D92F8-2789-42EB-ABD6-6EC76AA0C193}">
          <x14:formula1>
            <xm:f>'BASE Locked '!$F$2:$F$27</xm:f>
          </x14:formula1>
          <xm:sqref>R4 Q4319:Q4321 S4319:S4321 Q571:Q575 S571:S575 S7:S436 Q6:Q436 Q7590:Q7617 Q7487:Q7561 Q7119:Q7481 Q7566:Q7577</xm:sqref>
        </x14:dataValidation>
        <x14:dataValidation type="list" allowBlank="1" showInputMessage="1" showErrorMessage="1" xr:uid="{B165D94F-8550-4FC1-827E-1AADBD4C90EB}">
          <x14:formula1>
            <xm:f>'BASE Locked '!$G$2:$G$17</xm:f>
          </x14:formula1>
          <xm:sqref>O230 O5476:O6443 O254:O5472 O6547:O6555 O6590:O6622 O6630:O6697 O6713:O6787 O6828:O6844 O6849:O6885 O6888:O6943 O6952:O6959 O6987:O7003 O7005:O7014 O7061 O7072:O7074 O7089:O7099 O7566:O7577 O7110:O7561 O7590:O7617 O7622:O8257</xm:sqref>
        </x14:dataValidation>
        <x14:dataValidation type="list" allowBlank="1" showInputMessage="1" showErrorMessage="1" xr:uid="{11319440-15DE-49EA-9598-41245F5D0CCD}">
          <x14:formula1>
            <xm:f>'BASE Locked '!$J$2:$J$14</xm:f>
          </x14:formula1>
          <xm:sqref>P230 P254:P4318 P4322:P1048576</xm:sqref>
        </x14:dataValidation>
        <x14:dataValidation type="list" allowBlank="1" showInputMessage="1" showErrorMessage="1" xr:uid="{FE92A0A2-6041-4F10-8BC3-A80B26BD1684}">
          <x14:formula1>
            <xm:f>'BASE Locked '!$H$2:$H$27</xm:f>
          </x14:formula1>
          <xm:sqref>U181:U217 U7:U173 Q6273:Q6277</xm:sqref>
        </x14:dataValidation>
        <x14:dataValidation type="list" allowBlank="1" showInputMessage="1" showErrorMessage="1" xr:uid="{736DE9BC-5D84-4178-B259-6EF2A9CB17A7}">
          <x14:formula1>
            <xm:f>'BASE Locked '!$A$2:$A$4</xm:f>
          </x14:formula1>
          <xm:sqref>N1102:N1300 N627:N781 N1085:N1098 N523:N621 N4319:N4321 N785:N1081 N7:N520</xm:sqref>
        </x14:dataValidation>
        <x14:dataValidation type="list" allowBlank="1" showInputMessage="1" showErrorMessage="1" xr:uid="{61BDFFAB-C360-4067-8C7C-FD8121166CC3}">
          <x14:formula1>
            <xm:f>'BASE Locked '!$C$2:$C$12</xm:f>
          </x14:formula1>
          <xm:sqref>F7:F23 F521:F522 F4319:F4321 F30:F126</xm:sqref>
        </x14:dataValidation>
        <x14:dataValidation type="list" allowBlank="1" showInputMessage="1" showErrorMessage="1" xr:uid="{7516457A-AAE8-4D73-9A7F-5E27DC038D08}">
          <x14:formula1>
            <xm:f>'BASE Locked '!$N$2:$N$13</xm:f>
          </x14:formula1>
          <xm:sqref>H30:H33 H18:H19 H23 H4319:H4321 H327:H328 H595:H621 H7683:H7697 H8145:H8146 H8122:H8125 H8108:H8112 H5209:H5282 H5670:H5673 H5726:H5781 H5790:H5793 H5833:H5836 H5898 H5922 H5955:H5958 H5960 H5992 H6012 H6033:H6037 H6062:H6064 H6100:H6102 H6180:H6185 H6226:H6230 H6246:H6250 H6295:H6343 H6357:H6358 H6371:H6449 H6474:H6484 H6509:H6510 H6517:H6546 H6595 H6600:H6601 H6613:H6616 H6632:H6633 H6647:H6650 H6655:H6656 H6658 H6675 H6681:H6682 H6696:H6712 H6741:H6742 H6745 H6766:H6767 H6783:H6827 H6841:H6844 H6849 H6852:H6895 H6912:H6929 H6938 H6944:H6986 H6989:H6993 H7001 H7004:H7005 H7013:H7061 H7079:H7090 H7092 H7098 H7110:H7113 H7115 H7123:H7128 H7136:H7142 H7145:H7172 H7178 H7198:H7199 H7207:H7217 H7225:H7231 H7241:H7246 H7249:H7251 H7258:H7260 H7265:H7266 H7271:H7277 H7302:H7304 H7307:H7320 H7327:H7332 H7335 H7337 H7340:H7343 H7350:H7354 H7362:H7382 H7386:H7388 H7419:H7432 H7444:H7445 H7447:H7475 H7485:H7486 H7502:H7503 H7548:H7559 H7585:H7586 H7589:H7606 H7610:H7613 H7617:H7630 H8058:H8082 H8014:H8037 H8002 H7987:H7990 H7953:H7957 H7942:H7949 H7915:H7932 H7906:H7907 H7888:H7892 H7865:H7868 H7834:H7857 H7796:H7829 H7761:H7779 H7749:H7751 H7730:H7743 H7721:H7726 H7712:H7719 H8178:H8257</xm:sqref>
        </x14:dataValidation>
        <x14:dataValidation type="list" allowBlank="1" showInputMessage="1" showErrorMessage="1" xr:uid="{B1789080-0BBA-48E4-95B7-E1E408145F3A}">
          <x14:formula1>
            <xm:f>'BASE Locked '!$E$2:$E$4</xm:f>
          </x14:formula1>
          <xm:sqref>T7:T53 T4319:T4321</xm:sqref>
        </x14:dataValidation>
        <x14:dataValidation type="list" allowBlank="1" showInputMessage="1" showErrorMessage="1" xr:uid="{C3B748D3-A71E-4449-B4EE-C5B512C52EEF}">
          <x14:formula1>
            <xm:f>'BASE Locked '!$A$2:$A$11</xm:f>
          </x14:formula1>
          <xm:sqref>N521:N522 N622:N626 N782:N784 N1082:N1084 N1099:N1101 N1301:N4318 N4322:N1048576</xm:sqref>
        </x14:dataValidation>
        <x14:dataValidation type="list" allowBlank="1" showInputMessage="1" showErrorMessage="1" xr:uid="{878A7FF0-1F0D-456A-A101-40D113BD983F}">
          <x14:formula1>
            <xm:f>'BASE Locked '!$K$2:$K$11</xm:f>
          </x14:formula1>
          <xm:sqref>G680:G747 G752:G987 G1002:G1004 G3734:G4837 G1855:G3732 G475:G661 G1036:G1150 G1301:G1850 G7:G459 G4878:G4937 G5135:G5139 G5785:G7409 G7562:G7573 G7618:G7892 G7578:G7589 G7417:G7528 G8003 G8258:G1048576</xm:sqref>
        </x14:dataValidation>
        <x14:dataValidation type="list" allowBlank="1" showInputMessage="1" showErrorMessage="1" xr:uid="{17E796F9-9BF3-4282-8684-B7ED72A12AEA}">
          <x14:formula1>
            <xm:f>'BASE Locked '!$K$2:$K$16</xm:f>
          </x14:formula1>
          <xm:sqref>G460:G474</xm:sqref>
        </x14:dataValidation>
        <x14:dataValidation type="list" allowBlank="1" showInputMessage="1" showErrorMessage="1" xr:uid="{99E0F43D-5858-4E63-9731-ED21DF278B3A}">
          <x14:formula1>
            <xm:f>'BASE Locked '!$K$2:$K$13</xm:f>
          </x14:formula1>
          <xm:sqref>G662:G679 G748:G751 G3733</xm:sqref>
        </x14:dataValidation>
        <x14:dataValidation type="list" allowBlank="1" showInputMessage="1" showErrorMessage="1" xr:uid="{A8F4CDFD-6D22-410C-A12D-C4BF31388D16}">
          <x14:formula1>
            <xm:f>'BASE Locked '!$K$2:$K$14</xm:f>
          </x14:formula1>
          <xm:sqref>G1151:G1300 G988:G1001 G1005:G1035 G4838:G4855 G4862:G4867 G4871:G4877 G4938:G5134 G5140:G5472 G5479:G5557 G5561:G5784</xm:sqref>
        </x14:dataValidation>
        <x14:dataValidation type="list" allowBlank="1" showInputMessage="1" showErrorMessage="1" xr:uid="{9C3BAB77-7ED5-4C92-8183-50431277D92B}">
          <x14:formula1>
            <xm:f>'BASE Locked '!$E$2:$E$28</xm:f>
          </x14:formula1>
          <xm:sqref>T1048533:T1048576 U4670 T54:T4318 U5659 T4322:T5831 T5833:T6009 T6011:T6041 T6043:T6056 T6058:T6168 T6170:T6183 T6185:T6196 T6198:T8257</xm:sqref>
        </x14:dataValidation>
        <x14:dataValidation type="list" allowBlank="1" showInputMessage="1" showErrorMessage="1" xr:uid="{A9686559-17DF-4750-886C-62F161D7EB2E}">
          <x14:formula1>
            <xm:f>'BASE Locked '!$N$2:$N$10</xm:f>
          </x14:formula1>
          <xm:sqref>H7614:H7616 H5479:H5557 H5283:H5472 H5796:H5798 H7091 H7099:H7109 H7093:H7097 H5782:H5787 H6359:H6370 H8147:H8177 H8126:H8144 H8113:H8121 H8083:H8107 H5203:H5208 H5561:H5669 H5674:H5725 H5801:H5832 H5837:H5897 H5899:H5921 H5923:H5954 H5959 H5961:H5991 H5993:H6011 H6013:H6032 H6038:H6061 H6065:H6099 H6103:H6179 H6186:H6225 H6231:H6245 H6251:H6294 H6344:H6356 H7114 H7116:H7122 H7129:H7135 H7143:H7144 H7173:H7177 H7179:H7197 H7200:H7206 H7218:H7224 H7232:H7240 H7247:H7248 H7252:H7257 H7261:H7264 H7267:H7270 H7278:H7301 H7305:H7306 H7321:H7326 H7333:H7334 H7336 H7338:H7339 H7344:H7349 H7355:H7361 H7383:H7385 H7389:H7418 H7433:H7443 H7446 H7476:H7484 H7487:H7501 H7504:H7547 H7560:H7584 H7587:H7588 H7607:H7609 H8038:H8057 H8003:H8013 H7991:H8001 H7958:H7986 H7950:H7952 H7933:H7941 H7908:H7914 H7893:H7905 H7869:H7887 H7858:H7864 H7830:H7833 H7780:H7795 H7752:H7760 H7744:H7748 H7727:H7729 H7720 H7698:H7711 H7631:H7682</xm:sqref>
        </x14:dataValidation>
        <x14:dataValidation type="list" allowBlank="1" showInputMessage="1" showErrorMessage="1" xr:uid="{92A3226E-4423-4272-BA28-DC48841876F3}">
          <x14:formula1>
            <xm:f>'BASE Locked '!$G$2:$G$21</xm:f>
          </x14:formula1>
          <xm:sqref>O5473:O5475</xm:sqref>
        </x14:dataValidation>
        <x14:dataValidation type="list" allowBlank="1" showInputMessage="1" showErrorMessage="1" xr:uid="{701C8441-394D-436C-9FE7-79B625452DEA}">
          <x14:formula1>
            <xm:f>'BASE Locked '!$K$2:$K$12</xm:f>
          </x14:formula1>
          <xm:sqref>G7410:G7416 G7529:G7561 G7574:G7577 G7590:G7617 G7893:G8002 G8004:G8257</xm:sqref>
        </x14:dataValidation>
        <x14:dataValidation type="custom" allowBlank="1" showInputMessage="1" showErrorMessage="1" xr:uid="{A8F90B44-45D9-40C9-AE80-799A54E3843F}">
          <x14:formula1>
            <xm:f>'BASE Locked '!C9926</xm:f>
          </x14:formula1>
          <xm:sqref>F576:F594</xm:sqref>
        </x14:dataValidation>
        <x14:dataValidation type="custom" allowBlank="1" showInputMessage="1" showErrorMessage="1" xr:uid="{B2CAF584-86B7-44FC-9B04-67B1873E31E4}">
          <x14:formula1>
            <xm:f>'BASE Locked '!C9871</xm:f>
          </x14:formula1>
          <xm:sqref>F516:F520 F523:F570</xm:sqref>
        </x14:dataValidation>
        <x14:dataValidation type="custom" allowBlank="1" showInputMessage="1" showErrorMessage="1" xr:uid="{3E07C81F-354B-4768-B232-CCF080E23B56}">
          <x14:formula1>
            <xm:f>'BASE Locked '!C9730</xm:f>
          </x14:formula1>
          <xm:sqref>F372:F515</xm:sqref>
        </x14:dataValidation>
        <x14:dataValidation type="custom" allowBlank="1" showInputMessage="1" showErrorMessage="1" xr:uid="{9737BC4F-77EB-4E86-86B7-F812D5891FAD}">
          <x14:formula1>
            <xm:f>'BASE Locked '!C343</xm:f>
          </x14:formula1>
          <xm:sqref>F362:F371 F571:F575</xm:sqref>
        </x14:dataValidation>
        <x14:dataValidation type="custom" allowBlank="1" showInputMessage="1" showErrorMessage="1" xr:uid="{B1696001-ED75-4608-85A6-9E3F7E56420B}">
          <x14:formula1>
            <xm:f>'BASE Locked '!C213</xm:f>
          </x14:formula1>
          <xm:sqref>F230:F251</xm:sqref>
        </x14:dataValidation>
        <x14:dataValidation type="custom" allowBlank="1" showInputMessage="1" showErrorMessage="1" xr:uid="{3771629E-B9CA-4B9F-A5B3-75FD69CCAF6D}">
          <x14:formula1>
            <xm:f>'BASE Locked '!C234</xm:f>
          </x14:formula1>
          <xm:sqref>F252:F361</xm:sqref>
        </x14:dataValidation>
        <x14:dataValidation type="custom" allowBlank="1" showInputMessage="1" showErrorMessage="1" xr:uid="{12DFA455-07D1-4EFE-945E-1D0C1AE2690B}">
          <x14:formula1>
            <xm:f>'BASE Locked '!C9540</xm:f>
          </x14:formula1>
          <xm:sqref>F174:F180</xm:sqref>
        </x14:dataValidation>
        <x14:dataValidation type="custom" allowBlank="1" showInputMessage="1" showErrorMessage="1" xr:uid="{83FAF92A-E297-4E18-822D-442958F2E0F7}">
          <x14:formula1>
            <xm:f>'BASE Locked '!C165</xm:f>
          </x14:formula1>
          <xm:sqref>F181:F229</xm:sqref>
        </x14:dataValidation>
        <x14:dataValidation type="custom" allowBlank="1" showInputMessage="1" showErrorMessage="1" xr:uid="{4D28B0BE-88F4-4B84-8114-68017B72821E}">
          <x14:formula1>
            <xm:f>'BASE Locked '!C118</xm:f>
          </x14:formula1>
          <xm:sqref>F127:F173</xm:sqref>
        </x14:dataValidation>
        <x14:dataValidation type="custom" allowBlank="1" showInputMessage="1" showErrorMessage="1" xr:uid="{133ACD91-3293-4E5D-8163-6ACB9C521A47}">
          <x14:formula1>
            <xm:f>'BASE Locked '!C19</xm:f>
          </x14:formula1>
          <xm:sqref>F24:F29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N43"/>
  <sheetViews>
    <sheetView zoomScale="70" zoomScaleNormal="70" workbookViewId="0">
      <selection activeCell="N5" sqref="N5"/>
    </sheetView>
  </sheetViews>
  <sheetFormatPr baseColWidth="10" defaultColWidth="8.83203125" defaultRowHeight="15" x14ac:dyDescent="0.2"/>
  <cols>
    <col min="1" max="1" width="25.5" customWidth="1"/>
    <col min="2" max="2" width="15.1640625" customWidth="1"/>
    <col min="3" max="3" width="20.5" customWidth="1"/>
    <col min="4" max="5" width="15.1640625" customWidth="1"/>
    <col min="7" max="7" width="69.5" customWidth="1"/>
    <col min="8" max="8" width="33.83203125" customWidth="1"/>
    <col min="10" max="10" width="25.6640625" customWidth="1"/>
    <col min="11" max="11" width="19" customWidth="1"/>
    <col min="13" max="13" width="25.5" customWidth="1"/>
  </cols>
  <sheetData>
    <row r="1" spans="1:14" x14ac:dyDescent="0.2">
      <c r="A1" t="s">
        <v>26</v>
      </c>
      <c r="B1" t="s">
        <v>27</v>
      </c>
      <c r="C1" t="s">
        <v>28</v>
      </c>
      <c r="D1" t="s">
        <v>29</v>
      </c>
      <c r="F1" t="s">
        <v>30</v>
      </c>
      <c r="G1" t="s">
        <v>31</v>
      </c>
      <c r="H1" t="s">
        <v>32</v>
      </c>
      <c r="J1" s="18" t="s">
        <v>43</v>
      </c>
      <c r="K1" s="18" t="s">
        <v>69</v>
      </c>
      <c r="M1" t="s">
        <v>40</v>
      </c>
      <c r="N1" t="s">
        <v>95</v>
      </c>
    </row>
    <row r="2" spans="1:14" x14ac:dyDescent="0.2">
      <c r="A2" t="s">
        <v>25</v>
      </c>
      <c r="B2" t="s">
        <v>16</v>
      </c>
      <c r="C2" s="13" t="s">
        <v>74</v>
      </c>
      <c r="D2" s="12" t="s">
        <v>33</v>
      </c>
      <c r="E2" s="10" t="s">
        <v>77</v>
      </c>
      <c r="F2">
        <v>1</v>
      </c>
      <c r="G2" t="s">
        <v>84</v>
      </c>
      <c r="H2">
        <v>1</v>
      </c>
      <c r="J2" t="s">
        <v>87</v>
      </c>
      <c r="K2">
        <v>1</v>
      </c>
      <c r="M2" t="s">
        <v>44</v>
      </c>
      <c r="N2" t="s">
        <v>341</v>
      </c>
    </row>
    <row r="3" spans="1:14" x14ac:dyDescent="0.2">
      <c r="A3" t="s">
        <v>308</v>
      </c>
      <c r="B3" t="s">
        <v>73</v>
      </c>
      <c r="C3" s="14" t="s">
        <v>93</v>
      </c>
      <c r="D3" t="s">
        <v>82</v>
      </c>
      <c r="E3" s="11" t="s">
        <v>115</v>
      </c>
      <c r="F3">
        <v>1.5</v>
      </c>
      <c r="G3" t="s">
        <v>129</v>
      </c>
      <c r="H3">
        <v>1.5</v>
      </c>
      <c r="J3" t="s">
        <v>322</v>
      </c>
      <c r="K3">
        <v>2</v>
      </c>
      <c r="M3" t="s">
        <v>45</v>
      </c>
      <c r="N3" t="s">
        <v>1059</v>
      </c>
    </row>
    <row r="4" spans="1:14" x14ac:dyDescent="0.2">
      <c r="A4" t="s">
        <v>478</v>
      </c>
      <c r="C4" s="14" t="s">
        <v>94</v>
      </c>
      <c r="D4" t="s">
        <v>78</v>
      </c>
      <c r="E4" s="11" t="s">
        <v>24</v>
      </c>
      <c r="F4">
        <v>2</v>
      </c>
      <c r="G4" t="s">
        <v>85</v>
      </c>
      <c r="H4">
        <v>2</v>
      </c>
      <c r="J4" t="s">
        <v>323</v>
      </c>
      <c r="K4">
        <v>3</v>
      </c>
      <c r="M4" t="s">
        <v>46</v>
      </c>
      <c r="N4" t="s">
        <v>4209</v>
      </c>
    </row>
    <row r="5" spans="1:14" x14ac:dyDescent="0.2">
      <c r="A5" t="s">
        <v>1486</v>
      </c>
      <c r="C5" s="14" t="s">
        <v>91</v>
      </c>
      <c r="D5" t="s">
        <v>79</v>
      </c>
      <c r="E5" s="11" t="s">
        <v>2</v>
      </c>
      <c r="F5">
        <v>2.5</v>
      </c>
      <c r="G5" t="s">
        <v>225</v>
      </c>
      <c r="H5">
        <v>2.5</v>
      </c>
      <c r="J5" t="s">
        <v>324</v>
      </c>
      <c r="K5">
        <v>4</v>
      </c>
      <c r="M5" t="s">
        <v>47</v>
      </c>
      <c r="N5" t="s">
        <v>2565</v>
      </c>
    </row>
    <row r="6" spans="1:14" x14ac:dyDescent="0.2">
      <c r="A6" t="s">
        <v>2026</v>
      </c>
      <c r="C6" s="14" t="s">
        <v>92</v>
      </c>
      <c r="E6" s="11"/>
      <c r="F6">
        <v>3</v>
      </c>
      <c r="G6" t="s">
        <v>105</v>
      </c>
      <c r="H6">
        <v>3</v>
      </c>
      <c r="J6" t="s">
        <v>216</v>
      </c>
      <c r="K6">
        <v>5</v>
      </c>
      <c r="M6" t="s">
        <v>48</v>
      </c>
      <c r="N6" t="s">
        <v>3515</v>
      </c>
    </row>
    <row r="7" spans="1:14" x14ac:dyDescent="0.2">
      <c r="C7" s="14"/>
      <c r="E7" s="11"/>
      <c r="F7">
        <v>3.5</v>
      </c>
      <c r="G7" t="s">
        <v>307</v>
      </c>
      <c r="H7">
        <v>3.5</v>
      </c>
      <c r="J7" t="s">
        <v>332</v>
      </c>
      <c r="K7">
        <v>6</v>
      </c>
      <c r="M7" t="s">
        <v>49</v>
      </c>
      <c r="N7" t="s">
        <v>4208</v>
      </c>
    </row>
    <row r="8" spans="1:14" x14ac:dyDescent="0.2">
      <c r="C8" s="14"/>
      <c r="E8" s="11"/>
      <c r="F8">
        <v>4</v>
      </c>
      <c r="G8" t="s">
        <v>331</v>
      </c>
      <c r="H8">
        <v>4</v>
      </c>
      <c r="J8" t="s">
        <v>374</v>
      </c>
      <c r="K8">
        <v>7</v>
      </c>
      <c r="M8" t="s">
        <v>57</v>
      </c>
      <c r="N8" t="s">
        <v>96</v>
      </c>
    </row>
    <row r="9" spans="1:14" x14ac:dyDescent="0.2">
      <c r="C9" s="14"/>
      <c r="E9" s="11"/>
      <c r="F9">
        <v>4.5</v>
      </c>
      <c r="G9" t="s">
        <v>494</v>
      </c>
      <c r="H9">
        <v>4.5</v>
      </c>
      <c r="J9" t="s">
        <v>449</v>
      </c>
      <c r="K9">
        <v>8</v>
      </c>
      <c r="M9" t="s">
        <v>50</v>
      </c>
      <c r="N9" t="s">
        <v>97</v>
      </c>
    </row>
    <row r="10" spans="1:14" x14ac:dyDescent="0.2">
      <c r="C10" s="14"/>
      <c r="E10" s="11"/>
      <c r="F10">
        <v>5</v>
      </c>
      <c r="G10" t="s">
        <v>450</v>
      </c>
      <c r="H10">
        <v>5</v>
      </c>
      <c r="K10">
        <v>9</v>
      </c>
      <c r="M10" t="s">
        <v>58</v>
      </c>
      <c r="N10" t="s">
        <v>98</v>
      </c>
    </row>
    <row r="11" spans="1:14" x14ac:dyDescent="0.2">
      <c r="C11" s="14"/>
      <c r="E11" s="11"/>
      <c r="F11">
        <v>5.5</v>
      </c>
      <c r="G11" t="s">
        <v>456</v>
      </c>
      <c r="H11">
        <v>5.5</v>
      </c>
      <c r="K11">
        <v>10</v>
      </c>
      <c r="M11" t="s">
        <v>51</v>
      </c>
    </row>
    <row r="12" spans="1:14" x14ac:dyDescent="0.2">
      <c r="C12" s="14"/>
      <c r="E12" s="11"/>
      <c r="F12">
        <v>6</v>
      </c>
      <c r="G12" t="s">
        <v>486</v>
      </c>
      <c r="H12">
        <v>6</v>
      </c>
      <c r="K12">
        <v>11</v>
      </c>
      <c r="M12" t="s">
        <v>59</v>
      </c>
    </row>
    <row r="13" spans="1:14" x14ac:dyDescent="0.2">
      <c r="C13" s="14"/>
      <c r="E13" s="11"/>
      <c r="F13">
        <v>6.5</v>
      </c>
      <c r="G13" t="s">
        <v>488</v>
      </c>
      <c r="H13">
        <v>6.5</v>
      </c>
      <c r="K13">
        <v>12</v>
      </c>
      <c r="M13" t="s">
        <v>52</v>
      </c>
    </row>
    <row r="14" spans="1:14" x14ac:dyDescent="0.2">
      <c r="C14" s="14"/>
      <c r="E14" s="11"/>
      <c r="F14">
        <v>7</v>
      </c>
      <c r="G14" t="s">
        <v>634</v>
      </c>
      <c r="H14">
        <v>7</v>
      </c>
      <c r="M14" t="s">
        <v>56</v>
      </c>
    </row>
    <row r="15" spans="1:14" x14ac:dyDescent="0.2">
      <c r="C15" s="14"/>
      <c r="E15" s="11"/>
      <c r="F15">
        <v>7.5</v>
      </c>
      <c r="G15" t="s">
        <v>1487</v>
      </c>
      <c r="H15">
        <v>7.5</v>
      </c>
      <c r="M15" t="s">
        <v>60</v>
      </c>
    </row>
    <row r="16" spans="1:14" x14ac:dyDescent="0.2">
      <c r="C16" s="14"/>
      <c r="E16" s="11"/>
      <c r="F16">
        <v>8</v>
      </c>
      <c r="G16" t="s">
        <v>1489</v>
      </c>
      <c r="H16">
        <v>8</v>
      </c>
      <c r="M16" t="s">
        <v>53</v>
      </c>
    </row>
    <row r="17" spans="3:8" x14ac:dyDescent="0.2">
      <c r="C17" s="14"/>
      <c r="E17" s="11"/>
      <c r="F17">
        <v>8.5</v>
      </c>
      <c r="G17" t="s">
        <v>1495</v>
      </c>
      <c r="H17">
        <v>8.5</v>
      </c>
    </row>
    <row r="18" spans="3:8" x14ac:dyDescent="0.2">
      <c r="C18" s="14"/>
      <c r="E18" s="11"/>
      <c r="F18">
        <v>9</v>
      </c>
      <c r="H18">
        <v>9</v>
      </c>
    </row>
    <row r="19" spans="3:8" x14ac:dyDescent="0.2">
      <c r="C19" s="14"/>
      <c r="E19" s="11"/>
      <c r="F19">
        <v>9.5</v>
      </c>
      <c r="H19">
        <v>9.5</v>
      </c>
    </row>
    <row r="20" spans="3:8" x14ac:dyDescent="0.2">
      <c r="C20" s="14"/>
      <c r="E20" s="11"/>
      <c r="F20">
        <v>10</v>
      </c>
      <c r="H20">
        <v>10</v>
      </c>
    </row>
    <row r="21" spans="3:8" x14ac:dyDescent="0.2">
      <c r="C21" s="14"/>
      <c r="E21" s="11"/>
      <c r="F21">
        <v>10.5</v>
      </c>
      <c r="H21">
        <v>10.5</v>
      </c>
    </row>
    <row r="22" spans="3:8" x14ac:dyDescent="0.2">
      <c r="F22">
        <v>11</v>
      </c>
      <c r="H22">
        <v>11</v>
      </c>
    </row>
    <row r="23" spans="3:8" x14ac:dyDescent="0.2">
      <c r="F23">
        <v>11.5</v>
      </c>
      <c r="H23">
        <v>11.5</v>
      </c>
    </row>
    <row r="25" spans="3:8" x14ac:dyDescent="0.2">
      <c r="F25">
        <v>12</v>
      </c>
      <c r="H25">
        <v>12</v>
      </c>
    </row>
    <row r="26" spans="3:8" x14ac:dyDescent="0.2">
      <c r="F26">
        <v>12.5</v>
      </c>
      <c r="H26">
        <v>12.5</v>
      </c>
    </row>
    <row r="27" spans="3:8" x14ac:dyDescent="0.2">
      <c r="F27">
        <v>13</v>
      </c>
      <c r="H27">
        <v>13</v>
      </c>
    </row>
    <row r="37" spans="7:8" x14ac:dyDescent="0.2">
      <c r="G37">
        <v>1</v>
      </c>
      <c r="H37" t="s">
        <v>88</v>
      </c>
    </row>
    <row r="38" spans="7:8" x14ac:dyDescent="0.2">
      <c r="G38">
        <v>2</v>
      </c>
      <c r="H38" t="s">
        <v>89</v>
      </c>
    </row>
    <row r="39" spans="7:8" x14ac:dyDescent="0.2">
      <c r="G39">
        <v>3</v>
      </c>
      <c r="H39" t="s">
        <v>90</v>
      </c>
    </row>
    <row r="40" spans="7:8" x14ac:dyDescent="0.2">
      <c r="G40">
        <v>4</v>
      </c>
      <c r="H40" t="s">
        <v>91</v>
      </c>
    </row>
    <row r="41" spans="7:8" x14ac:dyDescent="0.2">
      <c r="G41">
        <v>5</v>
      </c>
      <c r="H41" t="s">
        <v>92</v>
      </c>
    </row>
    <row r="42" spans="7:8" ht="15" customHeight="1" x14ac:dyDescent="0.2"/>
    <row r="43" spans="7:8" ht="15" customHeight="1" x14ac:dyDescent="0.2"/>
  </sheetData>
  <sheetProtection formatCells="0" formatColumns="0" formatRows="0" insertColumns="0" insertRows="0" insertHyperlinks="0" deleteColumns="0" deleteRows="0" sort="0" autoFilter="0" pivotTables="0"/>
  <autoFilter ref="A1:E1" xr:uid="{00000000-0009-0000-0000-000002000000}"/>
  <phoneticPr fontId="9" type="noConversion"/>
  <dataValidations disablePrompts="1" count="1">
    <dataValidation type="list" allowBlank="1" showInputMessage="1" showErrorMessage="1" sqref="G2" xr:uid="{00000000-0002-0000-0200-000000000000}">
      <formula1>$G$2:$G$28</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23476-0ACB-467F-B9D4-489EBEB824B4}">
  <dimension ref="A1:V15"/>
  <sheetViews>
    <sheetView workbookViewId="0">
      <selection sqref="A1:V15"/>
    </sheetView>
  </sheetViews>
  <sheetFormatPr baseColWidth="10" defaultColWidth="8.83203125" defaultRowHeight="15" x14ac:dyDescent="0.2"/>
  <cols>
    <col min="2" max="2" width="10.33203125" customWidth="1"/>
    <col min="3" max="3" width="10.5" customWidth="1"/>
    <col min="4" max="4" width="35.5" customWidth="1"/>
    <col min="5" max="5" width="17.5" customWidth="1"/>
    <col min="6" max="6" width="15" customWidth="1"/>
    <col min="8" max="8" width="17.5" customWidth="1"/>
    <col min="9" max="9" width="36.5" customWidth="1"/>
    <col min="10" max="10" width="15.5" customWidth="1"/>
    <col min="11" max="12" width="16.5" customWidth="1"/>
    <col min="14" max="14" width="19" customWidth="1"/>
    <col min="15" max="15" width="17.33203125" customWidth="1"/>
    <col min="17" max="17" width="23.83203125" customWidth="1"/>
    <col min="18" max="18" width="16.5" customWidth="1"/>
    <col min="19" max="19" width="15.83203125" customWidth="1"/>
    <col min="20" max="20" width="14.33203125" customWidth="1"/>
    <col min="21" max="21" width="30.83203125" customWidth="1"/>
    <col min="22" max="22" width="11.6640625" customWidth="1"/>
  </cols>
  <sheetData>
    <row r="1" spans="1:22" x14ac:dyDescent="0.2">
      <c r="A1" t="s">
        <v>34</v>
      </c>
      <c r="B1" t="s">
        <v>159</v>
      </c>
      <c r="C1" t="s">
        <v>0</v>
      </c>
      <c r="D1" t="s">
        <v>17</v>
      </c>
      <c r="E1" t="s">
        <v>218</v>
      </c>
      <c r="F1" t="s">
        <v>550</v>
      </c>
      <c r="G1" t="s">
        <v>69</v>
      </c>
      <c r="H1" t="s">
        <v>70</v>
      </c>
      <c r="I1" t="s">
        <v>75</v>
      </c>
      <c r="J1" t="s">
        <v>4</v>
      </c>
      <c r="K1" t="s">
        <v>5</v>
      </c>
      <c r="L1" t="s">
        <v>41</v>
      </c>
      <c r="M1" t="s">
        <v>3</v>
      </c>
      <c r="N1" t="s">
        <v>19</v>
      </c>
      <c r="O1" t="s">
        <v>20</v>
      </c>
      <c r="P1" t="s">
        <v>72</v>
      </c>
      <c r="Q1" t="s">
        <v>21</v>
      </c>
      <c r="R1" t="s">
        <v>106</v>
      </c>
      <c r="S1" t="s">
        <v>100</v>
      </c>
      <c r="T1" t="s">
        <v>43</v>
      </c>
      <c r="U1" t="s">
        <v>22</v>
      </c>
      <c r="V1" t="s">
        <v>23</v>
      </c>
    </row>
    <row r="2" spans="1:22" x14ac:dyDescent="0.2">
      <c r="A2">
        <v>541</v>
      </c>
      <c r="B2" t="s">
        <v>311</v>
      </c>
      <c r="C2" t="s">
        <v>312</v>
      </c>
      <c r="D2" t="s">
        <v>54</v>
      </c>
      <c r="E2" t="s">
        <v>313</v>
      </c>
      <c r="F2" t="s">
        <v>74</v>
      </c>
      <c r="G2">
        <v>5</v>
      </c>
      <c r="H2" t="s">
        <v>341</v>
      </c>
      <c r="I2" t="s">
        <v>114</v>
      </c>
      <c r="J2">
        <v>82012</v>
      </c>
      <c r="K2">
        <v>95797</v>
      </c>
      <c r="L2" s="126">
        <v>45904</v>
      </c>
      <c r="M2" t="s">
        <v>16</v>
      </c>
      <c r="N2" t="s">
        <v>25</v>
      </c>
      <c r="O2" t="s">
        <v>84</v>
      </c>
      <c r="P2" t="s">
        <v>87</v>
      </c>
      <c r="Q2">
        <v>10</v>
      </c>
      <c r="R2" t="s">
        <v>410</v>
      </c>
      <c r="T2" t="s">
        <v>2</v>
      </c>
      <c r="U2">
        <v>10</v>
      </c>
      <c r="V2" t="s">
        <v>314</v>
      </c>
    </row>
    <row r="3" spans="1:22" x14ac:dyDescent="0.2">
      <c r="A3">
        <v>540</v>
      </c>
      <c r="B3" t="s">
        <v>311</v>
      </c>
      <c r="C3" t="s">
        <v>312</v>
      </c>
      <c r="D3" t="s">
        <v>54</v>
      </c>
      <c r="E3" t="s">
        <v>313</v>
      </c>
      <c r="F3" t="s">
        <v>74</v>
      </c>
      <c r="G3">
        <v>5</v>
      </c>
      <c r="H3" t="s">
        <v>341</v>
      </c>
      <c r="I3" t="s">
        <v>114</v>
      </c>
      <c r="J3">
        <v>84812</v>
      </c>
      <c r="K3">
        <v>95794</v>
      </c>
      <c r="L3" s="126">
        <v>45904</v>
      </c>
      <c r="M3" t="s">
        <v>16</v>
      </c>
      <c r="N3" t="s">
        <v>25</v>
      </c>
      <c r="O3" t="s">
        <v>84</v>
      </c>
      <c r="P3" t="s">
        <v>87</v>
      </c>
      <c r="Q3">
        <v>10</v>
      </c>
      <c r="R3" t="s">
        <v>410</v>
      </c>
      <c r="T3" t="s">
        <v>2</v>
      </c>
      <c r="U3">
        <v>10</v>
      </c>
      <c r="V3" t="s">
        <v>314</v>
      </c>
    </row>
    <row r="4" spans="1:22" x14ac:dyDescent="0.2">
      <c r="A4">
        <v>1589</v>
      </c>
      <c r="B4" t="s">
        <v>535</v>
      </c>
      <c r="C4" t="s">
        <v>536</v>
      </c>
      <c r="D4" t="s">
        <v>408</v>
      </c>
      <c r="E4" t="s">
        <v>540</v>
      </c>
      <c r="F4" t="s">
        <v>74</v>
      </c>
      <c r="G4">
        <v>10</v>
      </c>
      <c r="H4" t="s">
        <v>341</v>
      </c>
      <c r="I4" t="s">
        <v>114</v>
      </c>
      <c r="J4">
        <v>278</v>
      </c>
      <c r="K4">
        <v>2285364</v>
      </c>
      <c r="L4" s="126">
        <v>45945</v>
      </c>
      <c r="M4" t="s">
        <v>16</v>
      </c>
      <c r="N4" t="s">
        <v>478</v>
      </c>
      <c r="O4" t="s">
        <v>225</v>
      </c>
      <c r="P4" t="s">
        <v>216</v>
      </c>
      <c r="Q4">
        <v>8</v>
      </c>
      <c r="R4" t="s">
        <v>538</v>
      </c>
      <c r="T4" t="s">
        <v>2</v>
      </c>
      <c r="V4" t="s">
        <v>539</v>
      </c>
    </row>
    <row r="5" spans="1:22" x14ac:dyDescent="0.2">
      <c r="A5">
        <v>1389</v>
      </c>
      <c r="B5" t="s">
        <v>493</v>
      </c>
      <c r="C5" t="s">
        <v>492</v>
      </c>
      <c r="D5" t="s">
        <v>408</v>
      </c>
      <c r="F5" t="s">
        <v>74</v>
      </c>
      <c r="G5">
        <v>2</v>
      </c>
      <c r="H5" t="s">
        <v>341</v>
      </c>
      <c r="I5" t="s">
        <v>114</v>
      </c>
      <c r="J5">
        <v>7792</v>
      </c>
      <c r="K5">
        <v>108850</v>
      </c>
      <c r="L5" s="126">
        <v>45941</v>
      </c>
      <c r="M5" t="s">
        <v>16</v>
      </c>
      <c r="N5" t="s">
        <v>308</v>
      </c>
      <c r="O5" t="s">
        <v>358</v>
      </c>
      <c r="P5" t="s">
        <v>216</v>
      </c>
      <c r="Q5">
        <v>8</v>
      </c>
      <c r="T5" t="s">
        <v>2</v>
      </c>
      <c r="U5">
        <v>8</v>
      </c>
      <c r="V5" t="s">
        <v>496</v>
      </c>
    </row>
    <row r="6" spans="1:22" x14ac:dyDescent="0.2">
      <c r="A6">
        <v>1382</v>
      </c>
      <c r="B6" t="s">
        <v>493</v>
      </c>
      <c r="C6" t="s">
        <v>492</v>
      </c>
      <c r="D6" t="s">
        <v>408</v>
      </c>
      <c r="F6" t="s">
        <v>74</v>
      </c>
      <c r="G6">
        <v>2</v>
      </c>
      <c r="H6" t="s">
        <v>341</v>
      </c>
      <c r="I6" t="s">
        <v>114</v>
      </c>
      <c r="J6">
        <v>5707</v>
      </c>
      <c r="K6">
        <v>108843</v>
      </c>
      <c r="L6" s="126">
        <v>45941</v>
      </c>
      <c r="M6" t="s">
        <v>16</v>
      </c>
      <c r="N6" t="s">
        <v>308</v>
      </c>
      <c r="O6" t="s">
        <v>358</v>
      </c>
      <c r="P6" t="s">
        <v>216</v>
      </c>
      <c r="Q6">
        <v>10</v>
      </c>
      <c r="T6" t="s">
        <v>2</v>
      </c>
      <c r="V6" t="s">
        <v>495</v>
      </c>
    </row>
    <row r="7" spans="1:22" x14ac:dyDescent="0.2">
      <c r="A7">
        <v>1282</v>
      </c>
      <c r="B7" t="s">
        <v>464</v>
      </c>
      <c r="C7" t="s">
        <v>465</v>
      </c>
      <c r="D7" t="s">
        <v>408</v>
      </c>
      <c r="F7" t="s">
        <v>74</v>
      </c>
      <c r="G7">
        <v>11</v>
      </c>
      <c r="H7" t="s">
        <v>341</v>
      </c>
      <c r="I7" t="s">
        <v>114</v>
      </c>
      <c r="J7">
        <v>62810</v>
      </c>
      <c r="K7">
        <v>75336</v>
      </c>
      <c r="L7" s="126">
        <v>45931</v>
      </c>
      <c r="M7" t="s">
        <v>16</v>
      </c>
      <c r="N7" t="s">
        <v>25</v>
      </c>
      <c r="O7" t="s">
        <v>225</v>
      </c>
      <c r="P7" t="s">
        <v>216</v>
      </c>
      <c r="Q7">
        <v>9</v>
      </c>
      <c r="R7" t="s">
        <v>410</v>
      </c>
      <c r="S7" t="s">
        <v>2</v>
      </c>
      <c r="T7" t="s">
        <v>2</v>
      </c>
      <c r="V7" t="s">
        <v>466</v>
      </c>
    </row>
    <row r="8" spans="1:22" x14ac:dyDescent="0.2">
      <c r="A8">
        <v>1273</v>
      </c>
      <c r="B8" t="s">
        <v>464</v>
      </c>
      <c r="C8" t="s">
        <v>465</v>
      </c>
      <c r="D8" t="s">
        <v>408</v>
      </c>
      <c r="F8" t="s">
        <v>74</v>
      </c>
      <c r="G8">
        <v>11</v>
      </c>
      <c r="H8" t="s">
        <v>341</v>
      </c>
      <c r="I8" t="s">
        <v>114</v>
      </c>
      <c r="J8">
        <v>82812</v>
      </c>
      <c r="K8">
        <v>75327</v>
      </c>
      <c r="L8" s="126">
        <v>45931</v>
      </c>
      <c r="M8" t="s">
        <v>16</v>
      </c>
      <c r="N8" t="s">
        <v>25</v>
      </c>
      <c r="O8" t="s">
        <v>225</v>
      </c>
      <c r="P8" t="s">
        <v>216</v>
      </c>
      <c r="Q8">
        <v>10</v>
      </c>
      <c r="R8" t="s">
        <v>410</v>
      </c>
      <c r="S8" t="s">
        <v>2</v>
      </c>
      <c r="T8" t="s">
        <v>2</v>
      </c>
      <c r="V8" t="s">
        <v>466</v>
      </c>
    </row>
    <row r="9" spans="1:22" x14ac:dyDescent="0.2">
      <c r="A9">
        <v>1239</v>
      </c>
      <c r="B9" t="s">
        <v>464</v>
      </c>
      <c r="C9" t="s">
        <v>465</v>
      </c>
      <c r="D9" t="s">
        <v>408</v>
      </c>
      <c r="F9" t="s">
        <v>74</v>
      </c>
      <c r="G9">
        <v>11</v>
      </c>
      <c r="H9" t="s">
        <v>341</v>
      </c>
      <c r="I9" t="s">
        <v>114</v>
      </c>
      <c r="J9">
        <v>78012</v>
      </c>
      <c r="K9">
        <v>75289</v>
      </c>
      <c r="L9" s="126">
        <v>45931</v>
      </c>
      <c r="M9" t="s">
        <v>16</v>
      </c>
      <c r="N9" t="s">
        <v>25</v>
      </c>
      <c r="O9" t="s">
        <v>225</v>
      </c>
      <c r="P9" t="s">
        <v>216</v>
      </c>
      <c r="Q9">
        <v>10</v>
      </c>
      <c r="R9" t="s">
        <v>410</v>
      </c>
      <c r="S9" t="s">
        <v>2</v>
      </c>
      <c r="T9" t="s">
        <v>2</v>
      </c>
      <c r="V9" t="s">
        <v>466</v>
      </c>
    </row>
    <row r="10" spans="1:22" x14ac:dyDescent="0.2">
      <c r="A10">
        <v>1153</v>
      </c>
      <c r="B10" t="s">
        <v>464</v>
      </c>
      <c r="C10" t="s">
        <v>465</v>
      </c>
      <c r="D10" t="s">
        <v>408</v>
      </c>
      <c r="F10" t="s">
        <v>74</v>
      </c>
      <c r="G10">
        <v>11</v>
      </c>
      <c r="H10" t="s">
        <v>341</v>
      </c>
      <c r="I10" t="s">
        <v>114</v>
      </c>
      <c r="J10">
        <v>94112</v>
      </c>
      <c r="K10">
        <v>90272</v>
      </c>
      <c r="L10" s="126">
        <v>45931</v>
      </c>
      <c r="M10" t="s">
        <v>16</v>
      </c>
      <c r="N10" t="s">
        <v>25</v>
      </c>
      <c r="O10" t="s">
        <v>225</v>
      </c>
      <c r="P10" t="s">
        <v>216</v>
      </c>
      <c r="Q10">
        <v>10</v>
      </c>
      <c r="R10" t="s">
        <v>409</v>
      </c>
      <c r="T10" t="s">
        <v>2</v>
      </c>
      <c r="V10" t="s">
        <v>469</v>
      </c>
    </row>
    <row r="11" spans="1:22" x14ac:dyDescent="0.2">
      <c r="A11">
        <v>808</v>
      </c>
      <c r="B11" t="s">
        <v>405</v>
      </c>
      <c r="C11" t="s">
        <v>404</v>
      </c>
      <c r="D11" t="s">
        <v>408</v>
      </c>
      <c r="F11" t="s">
        <v>74</v>
      </c>
      <c r="G11">
        <v>2</v>
      </c>
      <c r="H11" t="s">
        <v>341</v>
      </c>
      <c r="I11" t="s">
        <v>114</v>
      </c>
      <c r="J11">
        <v>76012</v>
      </c>
      <c r="K11">
        <v>60974</v>
      </c>
      <c r="L11" s="126">
        <v>45917</v>
      </c>
      <c r="M11" t="s">
        <v>16</v>
      </c>
      <c r="N11" t="s">
        <v>25</v>
      </c>
      <c r="O11" t="s">
        <v>225</v>
      </c>
      <c r="P11" t="s">
        <v>216</v>
      </c>
      <c r="Q11">
        <v>10</v>
      </c>
      <c r="R11" t="s">
        <v>409</v>
      </c>
      <c r="S11" t="s">
        <v>2</v>
      </c>
      <c r="T11" t="s">
        <v>2</v>
      </c>
      <c r="V11" t="s">
        <v>406</v>
      </c>
    </row>
    <row r="12" spans="1:22" x14ac:dyDescent="0.2">
      <c r="A12">
        <v>805</v>
      </c>
      <c r="B12" t="s">
        <v>405</v>
      </c>
      <c r="C12" t="s">
        <v>404</v>
      </c>
      <c r="D12" t="s">
        <v>408</v>
      </c>
      <c r="F12" t="s">
        <v>74</v>
      </c>
      <c r="G12">
        <v>2</v>
      </c>
      <c r="H12" t="s">
        <v>341</v>
      </c>
      <c r="I12" t="s">
        <v>114</v>
      </c>
      <c r="J12">
        <v>94312</v>
      </c>
      <c r="K12">
        <v>60971</v>
      </c>
      <c r="L12" s="126">
        <v>45917</v>
      </c>
      <c r="M12" t="s">
        <v>16</v>
      </c>
      <c r="N12" t="s">
        <v>25</v>
      </c>
      <c r="O12" t="s">
        <v>225</v>
      </c>
      <c r="P12" t="s">
        <v>216</v>
      </c>
      <c r="Q12">
        <v>10</v>
      </c>
      <c r="R12" t="s">
        <v>409</v>
      </c>
      <c r="S12" t="s">
        <v>2</v>
      </c>
      <c r="T12" t="s">
        <v>2</v>
      </c>
      <c r="V12" t="s">
        <v>406</v>
      </c>
    </row>
    <row r="13" spans="1:22" x14ac:dyDescent="0.2">
      <c r="A13">
        <v>254</v>
      </c>
      <c r="B13" t="s">
        <v>221</v>
      </c>
      <c r="C13" t="s">
        <v>222</v>
      </c>
      <c r="D13" t="s">
        <v>223</v>
      </c>
      <c r="E13" t="s">
        <v>217</v>
      </c>
      <c r="F13" t="s">
        <v>74</v>
      </c>
      <c r="G13">
        <v>2</v>
      </c>
      <c r="H13" t="s">
        <v>341</v>
      </c>
      <c r="I13" t="s">
        <v>114</v>
      </c>
      <c r="J13">
        <v>81512</v>
      </c>
      <c r="K13">
        <v>132757</v>
      </c>
      <c r="L13" s="126">
        <v>45893</v>
      </c>
      <c r="M13" t="s">
        <v>16</v>
      </c>
      <c r="N13" t="s">
        <v>25</v>
      </c>
      <c r="O13" t="s">
        <v>225</v>
      </c>
      <c r="P13" t="s">
        <v>216</v>
      </c>
      <c r="Q13">
        <v>10</v>
      </c>
      <c r="R13" t="s">
        <v>410</v>
      </c>
      <c r="T13" t="s">
        <v>2</v>
      </c>
      <c r="U13">
        <v>10</v>
      </c>
      <c r="V13" t="s">
        <v>226</v>
      </c>
    </row>
    <row r="14" spans="1:22" x14ac:dyDescent="0.2">
      <c r="A14">
        <v>616</v>
      </c>
      <c r="B14" t="s">
        <v>103</v>
      </c>
      <c r="C14" t="s">
        <v>329</v>
      </c>
      <c r="D14" t="s">
        <v>330</v>
      </c>
      <c r="E14" t="s">
        <v>306</v>
      </c>
      <c r="F14" t="s">
        <v>74</v>
      </c>
      <c r="I14" t="s">
        <v>330</v>
      </c>
      <c r="J14">
        <v>7792</v>
      </c>
      <c r="K14">
        <v>85284</v>
      </c>
      <c r="L14" s="126">
        <v>45909</v>
      </c>
      <c r="M14" t="s">
        <v>16</v>
      </c>
      <c r="N14" t="s">
        <v>308</v>
      </c>
      <c r="O14" t="s">
        <v>331</v>
      </c>
      <c r="P14" t="s">
        <v>323</v>
      </c>
      <c r="Q14">
        <v>3</v>
      </c>
      <c r="T14" t="s">
        <v>2</v>
      </c>
      <c r="V14" t="s">
        <v>334</v>
      </c>
    </row>
    <row r="15" spans="1:22" x14ac:dyDescent="0.2">
      <c r="A15">
        <v>615</v>
      </c>
      <c r="B15" t="s">
        <v>103</v>
      </c>
      <c r="C15" t="s">
        <v>329</v>
      </c>
      <c r="D15" t="s">
        <v>330</v>
      </c>
      <c r="E15" t="s">
        <v>306</v>
      </c>
      <c r="F15" t="s">
        <v>74</v>
      </c>
      <c r="I15" t="s">
        <v>330</v>
      </c>
      <c r="J15">
        <v>7792</v>
      </c>
      <c r="K15">
        <v>85277</v>
      </c>
      <c r="L15" s="126">
        <v>45909</v>
      </c>
      <c r="M15" t="s">
        <v>16</v>
      </c>
      <c r="N15" t="s">
        <v>308</v>
      </c>
      <c r="O15" t="s">
        <v>331</v>
      </c>
      <c r="P15" t="s">
        <v>323</v>
      </c>
      <c r="Q15">
        <v>3</v>
      </c>
      <c r="T15" t="s">
        <v>2</v>
      </c>
      <c r="V15" t="s">
        <v>333</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DACC1-7EC0-40CC-A4FC-3BA634F137C0}">
  <dimension ref="A3:B22"/>
  <sheetViews>
    <sheetView workbookViewId="0">
      <selection activeCell="E20" sqref="E20"/>
    </sheetView>
  </sheetViews>
  <sheetFormatPr baseColWidth="10" defaultColWidth="8.83203125" defaultRowHeight="15" x14ac:dyDescent="0.2"/>
  <cols>
    <col min="1" max="1" width="30.1640625" bestFit="1" customWidth="1"/>
    <col min="2" max="2" width="25.1640625" bestFit="1" customWidth="1"/>
  </cols>
  <sheetData>
    <row r="3" spans="1:2" x14ac:dyDescent="0.2">
      <c r="A3" s="81" t="s">
        <v>548</v>
      </c>
      <c r="B3" t="s">
        <v>551</v>
      </c>
    </row>
    <row r="4" spans="1:2" x14ac:dyDescent="0.2">
      <c r="A4" s="82" t="s">
        <v>115</v>
      </c>
      <c r="B4" s="348">
        <v>15815</v>
      </c>
    </row>
    <row r="5" spans="1:2" x14ac:dyDescent="0.2">
      <c r="A5" s="85" t="s">
        <v>87</v>
      </c>
      <c r="B5" s="348">
        <v>7910</v>
      </c>
    </row>
    <row r="6" spans="1:2" x14ac:dyDescent="0.2">
      <c r="A6" s="85" t="s">
        <v>216</v>
      </c>
      <c r="B6" s="348">
        <v>7899</v>
      </c>
    </row>
    <row r="7" spans="1:2" x14ac:dyDescent="0.2">
      <c r="A7" s="85" t="s">
        <v>323</v>
      </c>
      <c r="B7" s="348">
        <v>6</v>
      </c>
    </row>
    <row r="8" spans="1:2" x14ac:dyDescent="0.2">
      <c r="A8" s="82" t="s">
        <v>2</v>
      </c>
      <c r="B8" s="348">
        <v>121</v>
      </c>
    </row>
    <row r="9" spans="1:2" x14ac:dyDescent="0.2">
      <c r="A9" s="85" t="s">
        <v>87</v>
      </c>
      <c r="B9" s="348">
        <v>20</v>
      </c>
    </row>
    <row r="10" spans="1:2" x14ac:dyDescent="0.2">
      <c r="A10" s="85" t="s">
        <v>216</v>
      </c>
      <c r="B10" s="348">
        <v>95</v>
      </c>
    </row>
    <row r="11" spans="1:2" x14ac:dyDescent="0.2">
      <c r="A11" s="85" t="s">
        <v>323</v>
      </c>
      <c r="B11" s="348">
        <v>6</v>
      </c>
    </row>
    <row r="12" spans="1:2" x14ac:dyDescent="0.2">
      <c r="A12" s="82" t="s">
        <v>77</v>
      </c>
      <c r="B12" s="348">
        <v>405</v>
      </c>
    </row>
    <row r="13" spans="1:2" x14ac:dyDescent="0.2">
      <c r="A13" s="85" t="s">
        <v>87</v>
      </c>
      <c r="B13" s="348">
        <v>399</v>
      </c>
    </row>
    <row r="14" spans="1:2" x14ac:dyDescent="0.2">
      <c r="A14" s="85" t="s">
        <v>132</v>
      </c>
      <c r="B14" s="348">
        <v>6</v>
      </c>
    </row>
    <row r="15" spans="1:2" x14ac:dyDescent="0.2">
      <c r="A15" s="82" t="s">
        <v>24</v>
      </c>
      <c r="B15" s="348">
        <v>147</v>
      </c>
    </row>
    <row r="16" spans="1:2" x14ac:dyDescent="0.2">
      <c r="A16" s="85" t="s">
        <v>87</v>
      </c>
      <c r="B16" s="348">
        <v>21</v>
      </c>
    </row>
    <row r="17" spans="1:2" x14ac:dyDescent="0.2">
      <c r="A17" s="85" t="s">
        <v>324</v>
      </c>
      <c r="B17" s="348">
        <v>27</v>
      </c>
    </row>
    <row r="18" spans="1:2" x14ac:dyDescent="0.2">
      <c r="A18" s="85" t="s">
        <v>374</v>
      </c>
      <c r="B18" s="348">
        <v>9</v>
      </c>
    </row>
    <row r="19" spans="1:2" x14ac:dyDescent="0.2">
      <c r="A19" s="85" t="s">
        <v>322</v>
      </c>
      <c r="B19" s="348">
        <v>27</v>
      </c>
    </row>
    <row r="20" spans="1:2" x14ac:dyDescent="0.2">
      <c r="A20" s="85" t="s">
        <v>332</v>
      </c>
      <c r="B20" s="348">
        <v>18</v>
      </c>
    </row>
    <row r="21" spans="1:2" x14ac:dyDescent="0.2">
      <c r="A21" s="85" t="s">
        <v>323</v>
      </c>
      <c r="B21" s="348">
        <v>45</v>
      </c>
    </row>
    <row r="22" spans="1:2" x14ac:dyDescent="0.2">
      <c r="A22" s="82" t="s">
        <v>549</v>
      </c>
      <c r="B22" s="348">
        <v>16488</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dimension ref="C1:AB47"/>
  <sheetViews>
    <sheetView zoomScaleNormal="100" workbookViewId="0">
      <selection activeCell="M41" sqref="M41:M42"/>
    </sheetView>
  </sheetViews>
  <sheetFormatPr baseColWidth="10" defaultColWidth="8.83203125" defaultRowHeight="15" x14ac:dyDescent="0.2"/>
  <cols>
    <col min="3" max="3" width="20" customWidth="1"/>
    <col min="4" max="4" width="20.83203125" customWidth="1"/>
    <col min="5" max="5" width="20" customWidth="1"/>
    <col min="6" max="6" width="21.6640625" customWidth="1"/>
    <col min="7" max="9" width="18.5" customWidth="1"/>
    <col min="10" max="10" width="21.33203125" customWidth="1"/>
    <col min="11" max="11" width="18.5" hidden="1" customWidth="1"/>
    <col min="12" max="13" width="18.5" customWidth="1"/>
    <col min="14" max="16" width="0" hidden="1" customWidth="1"/>
    <col min="17" max="19" width="24.83203125" hidden="1" customWidth="1"/>
    <col min="20" max="22" width="0" hidden="1" customWidth="1"/>
    <col min="23" max="23" width="24.83203125" hidden="1" customWidth="1"/>
    <col min="24" max="26" width="0" hidden="1" customWidth="1"/>
    <col min="27" max="28" width="12.83203125" hidden="1" customWidth="1"/>
  </cols>
  <sheetData>
    <row r="1" spans="3:28" x14ac:dyDescent="0.2">
      <c r="N1" s="337" t="s">
        <v>99</v>
      </c>
      <c r="O1" s="333"/>
      <c r="P1" s="333"/>
      <c r="Q1" s="333"/>
      <c r="R1" s="333" t="s">
        <v>99</v>
      </c>
      <c r="S1" s="333"/>
      <c r="T1" s="336" t="s">
        <v>99</v>
      </c>
      <c r="U1" s="336"/>
      <c r="V1" s="336"/>
      <c r="W1" s="336"/>
      <c r="X1" s="336"/>
      <c r="Y1" s="336"/>
      <c r="Z1" s="336"/>
      <c r="AA1" s="336"/>
      <c r="AB1" s="336"/>
    </row>
    <row r="2" spans="3:28" x14ac:dyDescent="0.2">
      <c r="N2" s="337"/>
      <c r="O2" s="333"/>
      <c r="P2" s="333"/>
      <c r="Q2" s="333"/>
      <c r="R2" s="333"/>
      <c r="S2" s="333"/>
      <c r="T2" s="336"/>
      <c r="U2" s="336"/>
      <c r="V2" s="336"/>
      <c r="W2" s="336"/>
      <c r="X2" s="336"/>
      <c r="Y2" s="336"/>
      <c r="Z2" s="336"/>
      <c r="AA2" s="336"/>
      <c r="AB2" s="336"/>
    </row>
    <row r="3" spans="3:28" ht="14.75" customHeight="1" x14ac:dyDescent="0.2">
      <c r="E3" s="127" t="s">
        <v>1502</v>
      </c>
      <c r="N3" s="337" t="s">
        <v>64</v>
      </c>
      <c r="O3" s="333"/>
      <c r="P3" s="333"/>
      <c r="Q3" s="333"/>
      <c r="R3" s="333" t="s">
        <v>64</v>
      </c>
      <c r="S3" s="333"/>
      <c r="T3" s="333" t="s">
        <v>64</v>
      </c>
      <c r="U3" s="333"/>
      <c r="V3" s="333"/>
      <c r="W3" s="333"/>
      <c r="X3" s="333" t="s">
        <v>64</v>
      </c>
      <c r="Y3" s="333"/>
      <c r="Z3" s="333"/>
      <c r="AA3" s="333"/>
      <c r="AB3" s="333"/>
    </row>
    <row r="4" spans="3:28" ht="14.75" customHeight="1" thickBot="1" x14ac:dyDescent="0.25">
      <c r="N4" s="337"/>
      <c r="O4" s="333"/>
      <c r="P4" s="333"/>
      <c r="Q4" s="333"/>
      <c r="R4" s="333"/>
      <c r="S4" s="333"/>
      <c r="T4" s="333"/>
      <c r="U4" s="333"/>
      <c r="V4" s="333"/>
      <c r="W4" s="333"/>
      <c r="X4" s="333"/>
      <c r="Y4" s="333"/>
      <c r="Z4" s="333"/>
      <c r="AA4" s="333"/>
      <c r="AB4" s="333"/>
    </row>
    <row r="5" spans="3:28" ht="40.25" customHeight="1" x14ac:dyDescent="0.2">
      <c r="C5" s="338" t="s">
        <v>80</v>
      </c>
      <c r="D5" s="327" t="s">
        <v>63</v>
      </c>
      <c r="E5" s="323" t="s">
        <v>102</v>
      </c>
      <c r="F5" s="290" t="s">
        <v>1504</v>
      </c>
      <c r="G5" s="290" t="s">
        <v>1503</v>
      </c>
      <c r="H5" s="323" t="s">
        <v>1505</v>
      </c>
      <c r="I5" s="290" t="s">
        <v>1506</v>
      </c>
      <c r="J5" s="290" t="s">
        <v>3250</v>
      </c>
      <c r="K5" s="327"/>
      <c r="L5" s="290" t="s">
        <v>1507</v>
      </c>
      <c r="M5" s="328" t="s">
        <v>1508</v>
      </c>
      <c r="N5" s="335" t="s">
        <v>65</v>
      </c>
      <c r="O5" s="334"/>
      <c r="P5" s="334"/>
      <c r="Q5" s="334" t="s">
        <v>66</v>
      </c>
      <c r="R5" s="334" t="s">
        <v>65</v>
      </c>
      <c r="S5" s="334" t="s">
        <v>66</v>
      </c>
      <c r="T5" s="334" t="s">
        <v>65</v>
      </c>
      <c r="U5" s="334"/>
      <c r="V5" s="334"/>
      <c r="W5" s="334" t="s">
        <v>66</v>
      </c>
      <c r="X5" s="334" t="s">
        <v>65</v>
      </c>
      <c r="Y5" s="334"/>
      <c r="Z5" s="334"/>
      <c r="AA5" s="334" t="s">
        <v>66</v>
      </c>
      <c r="AB5" s="334"/>
    </row>
    <row r="6" spans="3:28" ht="40.25" customHeight="1" thickBot="1" x14ac:dyDescent="0.25">
      <c r="C6" s="339"/>
      <c r="D6" s="291"/>
      <c r="E6" s="324"/>
      <c r="F6" s="292"/>
      <c r="G6" s="291"/>
      <c r="H6" s="324"/>
      <c r="I6" s="291"/>
      <c r="J6" s="292"/>
      <c r="K6" s="291"/>
      <c r="L6" s="292"/>
      <c r="M6" s="329"/>
      <c r="N6" s="335"/>
      <c r="O6" s="334"/>
      <c r="P6" s="334"/>
      <c r="Q6" s="334"/>
      <c r="R6" s="334"/>
      <c r="S6" s="334"/>
      <c r="T6" s="334"/>
      <c r="U6" s="334"/>
      <c r="V6" s="334"/>
      <c r="W6" s="334"/>
      <c r="X6" s="334"/>
      <c r="Y6" s="334"/>
      <c r="Z6" s="334"/>
      <c r="AA6" s="334"/>
      <c r="AB6" s="334"/>
    </row>
    <row r="7" spans="3:28" ht="20" customHeight="1" x14ac:dyDescent="0.2">
      <c r="C7" s="340" t="s">
        <v>74</v>
      </c>
      <c r="D7" s="342" t="s">
        <v>101</v>
      </c>
      <c r="E7" s="308" t="s">
        <v>4210</v>
      </c>
      <c r="F7" s="293">
        <f>SUMIFS('Cast In Situ Tracker'!Q5:Q15011,'Cast In Situ Tracker'!T5:T15011,"Permanent*",'Cast In Situ Tracker'!P5:P15011,"Slab &amp; Beam, Stair ",'Cast In Situ Tracker'!H5:H15011,"B2")</f>
        <v>33</v>
      </c>
      <c r="G7" s="293">
        <f>SUMIFS('Cast In Situ Tracker'!Q5:Q15011,'Cast In Situ Tracker'!T5:T15011,"Permanent*",'Cast In Situ Tracker'!P5:P15011,"Blinding",'Cast In Situ Tracker'!H5:H15011,"B2")</f>
        <v>9404</v>
      </c>
      <c r="H7" s="295">
        <f>SUMIFS('Cast In Situ Tracker'!Q5:Q15011,'Cast In Situ Tracker'!T5:T15011,"Permanent*",'Cast In Situ Tracker'!P5:P15011,"Wall, Column and Retaining Wall",'Cast In Situ Tracker'!H5:H15011,"B2")</f>
        <v>7488</v>
      </c>
      <c r="I7" s="293">
        <f>SUMIFS('Cast In Situ Tracker'!Q5:Q15011,'Cast In Situ Tracker'!T5:T15011,"Permanent*",'Cast In Situ Tracker'!P5:P15011,"Foundation",'Cast In Situ Tracker'!H5:H15011,"B2")</f>
        <v>33303</v>
      </c>
      <c r="J7" s="293">
        <v>7</v>
      </c>
      <c r="K7" s="128"/>
      <c r="L7" s="344">
        <f>SUMIFS('Cast In Situ Tracker'!Q7:Q12593,'Cast In Situ Tracker'!T7:T12593,"Rejected")</f>
        <v>282</v>
      </c>
      <c r="M7" s="345">
        <f>SUM(F7:I8)</f>
        <v>50228</v>
      </c>
      <c r="N7" s="331">
        <f>ROUNDUP(M7/57,0)</f>
        <v>882</v>
      </c>
      <c r="O7" s="332"/>
      <c r="P7" s="332"/>
      <c r="Q7" s="332">
        <v>47</v>
      </c>
      <c r="R7" s="332">
        <f>N7</f>
        <v>882</v>
      </c>
      <c r="S7" s="332">
        <f>Q7</f>
        <v>47</v>
      </c>
      <c r="T7" s="332">
        <f>ROUNDUP(I7/100,0)</f>
        <v>334</v>
      </c>
      <c r="U7" s="332"/>
      <c r="V7" s="332"/>
      <c r="W7" s="332"/>
      <c r="X7" s="62"/>
      <c r="Y7" s="62"/>
      <c r="Z7" s="62"/>
      <c r="AA7" s="62"/>
      <c r="AB7" s="62"/>
    </row>
    <row r="8" spans="3:28" ht="20" customHeight="1" x14ac:dyDescent="0.2">
      <c r="C8" s="340"/>
      <c r="D8" s="342"/>
      <c r="E8" s="313"/>
      <c r="F8" s="294"/>
      <c r="G8" s="294"/>
      <c r="H8" s="293"/>
      <c r="I8" s="294"/>
      <c r="J8" s="294"/>
      <c r="K8" s="129"/>
      <c r="L8" s="344"/>
      <c r="M8" s="346"/>
      <c r="N8" s="331"/>
      <c r="O8" s="332"/>
      <c r="P8" s="332"/>
      <c r="Q8" s="332"/>
      <c r="R8" s="332"/>
      <c r="S8" s="332"/>
      <c r="T8" s="332"/>
      <c r="U8" s="332"/>
      <c r="V8" s="332"/>
      <c r="W8" s="332"/>
      <c r="X8" s="62"/>
      <c r="Y8" s="62"/>
      <c r="Z8" s="62"/>
      <c r="AA8" s="62"/>
      <c r="AB8" s="62"/>
    </row>
    <row r="9" spans="3:28" ht="20" customHeight="1" x14ac:dyDescent="0.2">
      <c r="C9" s="340"/>
      <c r="D9" s="342"/>
      <c r="E9" s="307" t="s">
        <v>4211</v>
      </c>
      <c r="F9" s="293">
        <f>SUMIFS('Cast In Situ Tracker'!Q7:Q15013,'Cast In Situ Tracker'!T7:T15013,"Permanent*",'Cast In Situ Tracker'!P7:P15013,"Slab &amp; Beam, Stair ",'Cast In Situ Tracker'!H7:H15013,"B1")</f>
        <v>7056</v>
      </c>
      <c r="G9" s="293">
        <f>SUMIFS('Cast In Situ Tracker'!Q7:Q15013,'Cast In Situ Tracker'!T7:T15013,"Permanent*",'Cast In Situ Tracker'!P7:P15013,"Blinding",'Cast In Situ Tracker'!H7:H15013,"B1")</f>
        <v>0</v>
      </c>
      <c r="H9" s="295">
        <f>SUMIFS('Cast In Situ Tracker'!Q7:Q15013,'Cast In Situ Tracker'!T7:T15013,"Permanent*",'Cast In Situ Tracker'!P7:P15013,"Wall, Column and Retaining Wall",'Cast In Situ Tracker'!H7:H15013,"B1")</f>
        <v>5653</v>
      </c>
      <c r="I9" s="293">
        <f>SUMIFS('Cast In Situ Tracker'!Q7:Q15013,'Cast In Situ Tracker'!T7:T15013,"Permanent*",'Cast In Situ Tracker'!P7:P15013,"Foundation",'Cast In Situ Tracker'!H7:H15013,"B1")</f>
        <v>0</v>
      </c>
      <c r="J9" s="293">
        <v>0</v>
      </c>
      <c r="K9" s="129"/>
      <c r="L9" s="344"/>
      <c r="M9" s="345">
        <f>SUM(F9:I10)</f>
        <v>12709</v>
      </c>
      <c r="N9" s="331">
        <f>ROUNDUP(M9/40,0)</f>
        <v>318</v>
      </c>
      <c r="O9" s="332"/>
      <c r="P9" s="332"/>
      <c r="Q9" s="332"/>
      <c r="R9" s="332">
        <f>N9</f>
        <v>318</v>
      </c>
      <c r="S9" s="332"/>
      <c r="T9" s="332">
        <f>ROUNDUP(I9/100,0)</f>
        <v>0</v>
      </c>
      <c r="U9" s="332"/>
      <c r="V9" s="332"/>
      <c r="W9" s="332"/>
      <c r="X9" s="62"/>
      <c r="Y9" s="62"/>
      <c r="Z9" s="62"/>
      <c r="AA9" s="62"/>
      <c r="AB9" s="62"/>
    </row>
    <row r="10" spans="3:28" ht="20" customHeight="1" x14ac:dyDescent="0.2">
      <c r="C10" s="340"/>
      <c r="D10" s="342"/>
      <c r="E10" s="313"/>
      <c r="F10" s="294"/>
      <c r="G10" s="294"/>
      <c r="H10" s="293"/>
      <c r="I10" s="294"/>
      <c r="J10" s="294"/>
      <c r="K10" s="129"/>
      <c r="L10" s="344"/>
      <c r="M10" s="346"/>
      <c r="N10" s="331"/>
      <c r="O10" s="332"/>
      <c r="P10" s="332"/>
      <c r="Q10" s="332"/>
      <c r="R10" s="332"/>
      <c r="S10" s="332"/>
      <c r="T10" s="332"/>
      <c r="U10" s="332"/>
      <c r="V10" s="332"/>
      <c r="W10" s="332"/>
      <c r="X10" s="62"/>
      <c r="Y10" s="62"/>
      <c r="Z10" s="62"/>
      <c r="AA10" s="62"/>
      <c r="AB10" s="62"/>
    </row>
    <row r="11" spans="3:28" ht="20" customHeight="1" x14ac:dyDescent="0.2">
      <c r="C11" s="340"/>
      <c r="D11" s="342"/>
      <c r="E11" s="307" t="s">
        <v>4212</v>
      </c>
      <c r="F11" s="297">
        <f>SUMIFS('Cast In Situ Tracker'!Q7:Q15013,'Cast In Situ Tracker'!T7:T15013,"Permanent*",'Cast In Situ Tracker'!P7:P15013,"Slab &amp; Beam, Stair ",'Cast In Situ Tracker'!H7:H15013,"L0")</f>
        <v>7334</v>
      </c>
      <c r="G11" s="293">
        <f>SUMIFS('Cast In Situ Tracker'!Q9:Q15015,'Cast In Situ Tracker'!T9:T15015,"Permanent*",'Cast In Situ Tracker'!P9:P15015,"Blinding",'Cast In Situ Tracker'!H9:H15015,"L0")</f>
        <v>34</v>
      </c>
      <c r="H11" s="295">
        <f>SUMIFS('Cast In Situ Tracker'!Q9:Q15015,'Cast In Situ Tracker'!T9:T15015,"Permanent*",'Cast In Situ Tracker'!P9:P15015,"Wall, Column and Retaining Wall",'Cast In Situ Tracker'!H9:H15015,"L0")</f>
        <v>3019</v>
      </c>
      <c r="I11" s="293">
        <f>SUMIFS('Cast In Situ Tracker'!Q9:Q15015,'Cast In Situ Tracker'!T9:T15015,"Permanent*",'Cast In Situ Tracker'!P9:P15015,"Foundation",'Cast In Situ Tracker'!H9:H15015,"L0")</f>
        <v>260</v>
      </c>
      <c r="J11" s="293">
        <v>0</v>
      </c>
      <c r="K11" s="129"/>
      <c r="L11" s="344"/>
      <c r="M11" s="345">
        <f>SUM(F11:I12)</f>
        <v>10647</v>
      </c>
      <c r="N11" s="331">
        <f>ROUNDUP(M11/40,0)</f>
        <v>267</v>
      </c>
      <c r="O11" s="332"/>
      <c r="P11" s="332"/>
      <c r="Q11" s="332"/>
      <c r="R11" s="332">
        <f>N11</f>
        <v>267</v>
      </c>
      <c r="S11" s="332"/>
      <c r="T11" s="332">
        <f>ROUNDUP(I11/100,0)</f>
        <v>3</v>
      </c>
      <c r="U11" s="332"/>
      <c r="V11" s="332"/>
      <c r="W11" s="332"/>
      <c r="X11" s="62"/>
      <c r="Y11" s="62"/>
      <c r="Z11" s="62"/>
      <c r="AA11" s="62"/>
      <c r="AB11" s="62"/>
    </row>
    <row r="12" spans="3:28" ht="20" customHeight="1" x14ac:dyDescent="0.2">
      <c r="C12" s="340"/>
      <c r="D12" s="342"/>
      <c r="E12" s="313"/>
      <c r="F12" s="293"/>
      <c r="G12" s="294"/>
      <c r="H12" s="293"/>
      <c r="I12" s="294"/>
      <c r="J12" s="294"/>
      <c r="K12" s="129"/>
      <c r="L12" s="344"/>
      <c r="M12" s="346"/>
      <c r="N12" s="331"/>
      <c r="O12" s="332"/>
      <c r="P12" s="332"/>
      <c r="Q12" s="332"/>
      <c r="R12" s="332"/>
      <c r="S12" s="332"/>
      <c r="T12" s="332"/>
      <c r="U12" s="332"/>
      <c r="V12" s="332"/>
      <c r="W12" s="332"/>
      <c r="X12" s="62"/>
      <c r="Y12" s="62"/>
      <c r="Z12" s="62"/>
      <c r="AA12" s="62"/>
      <c r="AB12" s="62"/>
    </row>
    <row r="13" spans="3:28" ht="20" customHeight="1" x14ac:dyDescent="0.2">
      <c r="C13" s="340"/>
      <c r="D13" s="342"/>
      <c r="E13" s="307" t="s">
        <v>4213</v>
      </c>
      <c r="F13" s="297">
        <f>SUMIFS('Cast In Situ Tracker'!Q9:Q15015,'Cast In Situ Tracker'!T9:T15015,"Permanent*",'Cast In Situ Tracker'!P9:P15015,"Slab &amp; Beam, Stair ",'Cast In Situ Tracker'!H9:H15015,"L1")</f>
        <v>1050</v>
      </c>
      <c r="G13" s="293">
        <f>SUMIFS('Cast In Situ Tracker'!Q11:Q15017,'Cast In Situ Tracker'!T11:T15017,"Permanent*",'Cast In Situ Tracker'!P11:P15017,"Blinding",'Cast In Situ Tracker'!H11:H15017,"L1")</f>
        <v>0</v>
      </c>
      <c r="H13" s="295">
        <f>SUMIFS('Cast In Situ Tracker'!Q11:Q15017,'Cast In Situ Tracker'!T11:T15017,"Permanent*",'Cast In Situ Tracker'!P11:P15017,"Wall, Column and Retaining Wall",'Cast In Situ Tracker'!H11:H15017,"L1")</f>
        <v>1858</v>
      </c>
      <c r="I13" s="293">
        <f>SUMIFS('Cast In Situ Tracker'!Q11:Q15017,'Cast In Situ Tracker'!T11:T15017,"Permanent*",'Cast In Situ Tracker'!P11:P15017,"Foundation",'Cast In Situ Tracker'!H11:H15017,"L1")</f>
        <v>0</v>
      </c>
      <c r="J13" s="293">
        <v>0</v>
      </c>
      <c r="K13" s="129"/>
      <c r="L13" s="344"/>
      <c r="M13" s="345">
        <f>SUM(F13:I14)</f>
        <v>2908</v>
      </c>
      <c r="N13" s="331">
        <f>ROUNDUP(M13/40,0)</f>
        <v>73</v>
      </c>
      <c r="O13" s="332"/>
      <c r="P13" s="332"/>
      <c r="Q13" s="332"/>
      <c r="R13" s="332">
        <f>N13</f>
        <v>73</v>
      </c>
      <c r="S13" s="332"/>
      <c r="T13" s="332">
        <f>ROUNDUP(I13/100,0)</f>
        <v>0</v>
      </c>
      <c r="U13" s="332"/>
      <c r="V13" s="332"/>
      <c r="W13" s="332"/>
      <c r="X13" s="62"/>
      <c r="Y13" s="62"/>
      <c r="Z13" s="62"/>
      <c r="AA13" s="62"/>
      <c r="AB13" s="62"/>
    </row>
    <row r="14" spans="3:28" ht="20" customHeight="1" x14ac:dyDescent="0.2">
      <c r="C14" s="340"/>
      <c r="D14" s="342"/>
      <c r="E14" s="313"/>
      <c r="F14" s="293"/>
      <c r="G14" s="294"/>
      <c r="H14" s="293"/>
      <c r="I14" s="294"/>
      <c r="J14" s="294"/>
      <c r="K14" s="129"/>
      <c r="L14" s="344"/>
      <c r="M14" s="346"/>
      <c r="N14" s="331"/>
      <c r="O14" s="332"/>
      <c r="P14" s="332"/>
      <c r="Q14" s="332"/>
      <c r="R14" s="332"/>
      <c r="S14" s="332"/>
      <c r="T14" s="332"/>
      <c r="U14" s="332"/>
      <c r="V14" s="332"/>
      <c r="W14" s="332"/>
      <c r="X14" s="62"/>
      <c r="Y14" s="62"/>
      <c r="Z14" s="62"/>
      <c r="AA14" s="62"/>
      <c r="AB14" s="62"/>
    </row>
    <row r="15" spans="3:28" ht="20" customHeight="1" x14ac:dyDescent="0.2">
      <c r="C15" s="340"/>
      <c r="D15" s="342"/>
      <c r="E15" s="307" t="s">
        <v>4214</v>
      </c>
      <c r="F15" s="297">
        <f>SUMIFS('Cast In Situ Tracker'!Q11:Q15017,'Cast In Situ Tracker'!T11:T15017,"Permanent*",'Cast In Situ Tracker'!P11:P15017,"Slab &amp; Beam, Stair ",'Cast In Situ Tracker'!H11:H15017,"L2")</f>
        <v>0</v>
      </c>
      <c r="G15" s="293">
        <f>SUMIFS('Cast In Situ Tracker'!Q13:Q15019,'Cast In Situ Tracker'!T13:T15019,"Permanent*",'Cast In Situ Tracker'!P13:P15019,"Blinding",'Cast In Situ Tracker'!H13:H15019,"L2")</f>
        <v>0</v>
      </c>
      <c r="H15" s="295">
        <f>SUMIFS('Cast In Situ Tracker'!Q13:Q15019,'Cast In Situ Tracker'!T13:T15019,"Permanent*",'Cast In Situ Tracker'!P13:P15019,"Wall, Column and Retaining Wall",'Cast In Situ Tracker'!H13:H15019,"L2")</f>
        <v>188</v>
      </c>
      <c r="I15" s="293">
        <f>SUMIFS('Cast In Situ Tracker'!Q13:Q15019,'Cast In Situ Tracker'!T13:T15019,"Permanent*",'Cast In Situ Tracker'!P13:P15019,"Foundation",'Cast In Situ Tracker'!H13:H15019,"L2")</f>
        <v>0</v>
      </c>
      <c r="J15" s="293">
        <v>0</v>
      </c>
      <c r="K15" s="129"/>
      <c r="L15" s="344"/>
      <c r="M15" s="345">
        <f>SUM(F15:I16)</f>
        <v>188</v>
      </c>
      <c r="N15" s="331">
        <f>ROUNDUP(M15/40,0)</f>
        <v>5</v>
      </c>
      <c r="O15" s="332"/>
      <c r="P15" s="332"/>
      <c r="Q15" s="332"/>
      <c r="R15" s="332">
        <f>N15</f>
        <v>5</v>
      </c>
      <c r="S15" s="332"/>
      <c r="T15" s="332">
        <f>ROUNDUP(I15/100,0)</f>
        <v>0</v>
      </c>
      <c r="U15" s="332"/>
      <c r="V15" s="332"/>
      <c r="W15" s="332"/>
      <c r="X15" s="62"/>
      <c r="Y15" s="62"/>
      <c r="Z15" s="62"/>
      <c r="AA15" s="62"/>
      <c r="AB15" s="62"/>
    </row>
    <row r="16" spans="3:28" ht="20" customHeight="1" x14ac:dyDescent="0.2">
      <c r="C16" s="340"/>
      <c r="D16" s="342"/>
      <c r="E16" s="313"/>
      <c r="F16" s="293"/>
      <c r="G16" s="294"/>
      <c r="H16" s="293"/>
      <c r="I16" s="294"/>
      <c r="J16" s="294"/>
      <c r="K16" s="296">
        <f>SUMIFS('Cast In Situ Tracker'!Q7:Q248,'Cast In Situ Tracker'!T7:T248,"L1-S1*",'Cast In Situ Tracker'!P7:P248,"Center Slab")</f>
        <v>0</v>
      </c>
      <c r="L16" s="344"/>
      <c r="M16" s="346"/>
      <c r="N16" s="331"/>
      <c r="O16" s="332"/>
      <c r="P16" s="332"/>
      <c r="Q16" s="332"/>
      <c r="R16" s="332"/>
      <c r="S16" s="332"/>
      <c r="T16" s="332"/>
      <c r="U16" s="332"/>
      <c r="V16" s="332"/>
      <c r="W16" s="332"/>
      <c r="X16" s="332">
        <f>ROUNDUP(I16/200,0)</f>
        <v>0</v>
      </c>
      <c r="Y16" s="332"/>
      <c r="Z16" s="332"/>
      <c r="AA16" s="330">
        <v>9</v>
      </c>
      <c r="AB16" s="330"/>
    </row>
    <row r="17" spans="3:28" ht="20" customHeight="1" x14ac:dyDescent="0.2">
      <c r="C17" s="340"/>
      <c r="D17" s="342"/>
      <c r="E17" s="307" t="s">
        <v>4215</v>
      </c>
      <c r="F17" s="297">
        <f>SUMIFS('Cast In Situ Tracker'!Q13:Q15019,'Cast In Situ Tracker'!T13:T15019,"Permanent*",'Cast In Situ Tracker'!P13:P15019,"Slab &amp; Beam, Stair ",'Cast In Situ Tracker'!H13:H15019,"L3")</f>
        <v>14</v>
      </c>
      <c r="G17" s="293">
        <f>SUMIFS('Cast In Situ Tracker'!Q15:Q15021,'Cast In Situ Tracker'!T15:T15021,"Permanent*",'Cast In Situ Tracker'!P15:P15021,"Blinding",'Cast In Situ Tracker'!H15:H15021,"L3")</f>
        <v>0</v>
      </c>
      <c r="H17" s="295">
        <f>SUMIFS('Cast In Situ Tracker'!Q15:Q15021,'Cast In Situ Tracker'!T15:T15021,"Permanent*",'Cast In Situ Tracker'!P15:P15021,"Wall, Column and Retaining Wall",'Cast In Situ Tracker'!H15:H15021,"L3")</f>
        <v>234</v>
      </c>
      <c r="I17" s="293">
        <f>SUMIFS('Cast In Situ Tracker'!Q15:Q15021,'Cast In Situ Tracker'!T15:T15021,"Permanent*",'Cast In Situ Tracker'!P15:P15021,"Foundation",'Cast In Situ Tracker'!H15:H15021,"L3")</f>
        <v>0</v>
      </c>
      <c r="J17" s="293">
        <v>0</v>
      </c>
      <c r="K17" s="296"/>
      <c r="L17" s="344"/>
      <c r="M17" s="345">
        <f>SUM(F17:I18)</f>
        <v>248</v>
      </c>
      <c r="N17" s="176"/>
      <c r="O17" s="175"/>
      <c r="P17" s="175"/>
      <c r="Q17" s="175"/>
      <c r="R17" s="175"/>
      <c r="S17" s="175"/>
      <c r="T17" s="175"/>
      <c r="U17" s="175"/>
      <c r="V17" s="175"/>
      <c r="W17" s="175"/>
      <c r="X17" s="332"/>
      <c r="Y17" s="332"/>
      <c r="Z17" s="332"/>
      <c r="AA17" s="330"/>
      <c r="AB17" s="330"/>
    </row>
    <row r="18" spans="3:28" ht="20" customHeight="1" x14ac:dyDescent="0.2">
      <c r="C18" s="340"/>
      <c r="D18" s="342"/>
      <c r="E18" s="313"/>
      <c r="F18" s="293"/>
      <c r="G18" s="294"/>
      <c r="H18" s="293"/>
      <c r="I18" s="294"/>
      <c r="J18" s="294"/>
      <c r="K18" s="296"/>
      <c r="L18" s="344"/>
      <c r="M18" s="346"/>
      <c r="N18" s="176"/>
      <c r="O18" s="175"/>
      <c r="P18" s="175"/>
      <c r="Q18" s="175"/>
      <c r="R18" s="175"/>
      <c r="S18" s="175"/>
      <c r="T18" s="175"/>
      <c r="U18" s="175"/>
      <c r="V18" s="175"/>
      <c r="W18" s="175"/>
      <c r="X18" s="332"/>
      <c r="Y18" s="332"/>
      <c r="Z18" s="332"/>
      <c r="AA18" s="330"/>
      <c r="AB18" s="330"/>
    </row>
    <row r="19" spans="3:28" ht="20" customHeight="1" x14ac:dyDescent="0.2">
      <c r="C19" s="340"/>
      <c r="D19" s="342"/>
      <c r="E19" s="307" t="s">
        <v>1509</v>
      </c>
      <c r="F19" s="294">
        <f>SUMIFS('Cast In Situ Tracker'!Q5:Q15029,'Cast In Situ Tracker'!T5:T15029,"Trial*",'Cast In Situ Tracker'!P5:P15029,"Slab &amp; Beam, Stair ")</f>
        <v>48</v>
      </c>
      <c r="G19" s="294">
        <f>SUMIFS('Cast In Situ Tracker'!Q5:Q15411,'Cast In Situ Tracker'!T5:T15411,"Trial*",'Cast In Situ Tracker'!P5:P15411,"BLINDING")</f>
        <v>21</v>
      </c>
      <c r="H19" s="294">
        <f>SUMIFS('Cast In Situ Tracker'!Q5:Q15011,'Cast In Situ Tracker'!T5:T15011,"Trial*",'Cast In Situ Tracker'!P5:P15011,"Wall, Column and Retaining Wall")+SUMIFS('Cast In Situ Tracker'!Q5:Q15031,'Cast In Situ Tracker'!T5:T15031,"Trial*",'Cast In Situ Tracker'!P5:P15031,"Structural Walls and Columns ")</f>
        <v>123</v>
      </c>
      <c r="I19" s="294">
        <f>SUMIFS('Cast In Situ Tracker'!Q5:Q15031,'Cast In Situ Tracker'!T5:T15031,"Trial*",'Cast In Situ Tracker'!P5:P15031,"Footing, Slab ")+SUMIFS('Cast In Situ Tracker'!Q5:Q15031,'Cast In Situ Tracker'!T5:T15031,"Trial*",'Cast In Situ Tracker'!P5:P15031,"Raft (Thick Section)")</f>
        <v>36</v>
      </c>
      <c r="J19" s="293">
        <v>0</v>
      </c>
      <c r="K19" s="296"/>
      <c r="L19" s="344"/>
      <c r="M19" s="345">
        <f>SUM(F19:I20)</f>
        <v>228</v>
      </c>
      <c r="N19" s="331">
        <v>12</v>
      </c>
      <c r="O19" s="332"/>
      <c r="P19" s="332"/>
      <c r="Q19" s="332">
        <v>36</v>
      </c>
      <c r="R19" s="332">
        <f>N19</f>
        <v>12</v>
      </c>
      <c r="S19" s="332">
        <f>Q19</f>
        <v>36</v>
      </c>
      <c r="T19" s="332">
        <f>ROUNDUP(I19/100,0)</f>
        <v>1</v>
      </c>
      <c r="U19" s="332"/>
      <c r="V19" s="332"/>
      <c r="W19" s="332"/>
      <c r="X19" s="332"/>
      <c r="Y19" s="332"/>
      <c r="Z19" s="332"/>
      <c r="AA19" s="330"/>
      <c r="AB19" s="330"/>
    </row>
    <row r="20" spans="3:28" ht="20" customHeight="1" x14ac:dyDescent="0.2">
      <c r="C20" s="340"/>
      <c r="D20" s="326"/>
      <c r="E20" s="313"/>
      <c r="F20" s="294"/>
      <c r="G20" s="294"/>
      <c r="H20" s="294"/>
      <c r="I20" s="294"/>
      <c r="J20" s="294"/>
      <c r="K20" s="296"/>
      <c r="L20" s="344"/>
      <c r="M20" s="346"/>
      <c r="N20" s="331"/>
      <c r="O20" s="332"/>
      <c r="P20" s="332"/>
      <c r="Q20" s="332"/>
      <c r="R20" s="332"/>
      <c r="S20" s="332"/>
      <c r="T20" s="332"/>
      <c r="U20" s="332"/>
      <c r="V20" s="332"/>
      <c r="W20" s="332"/>
      <c r="X20" s="332"/>
      <c r="Y20" s="332"/>
      <c r="Z20" s="332"/>
      <c r="AA20" s="330"/>
      <c r="AB20" s="330"/>
    </row>
    <row r="21" spans="3:28" ht="20" customHeight="1" x14ac:dyDescent="0.2">
      <c r="C21" s="340"/>
      <c r="D21" s="309" t="s">
        <v>77</v>
      </c>
      <c r="E21" s="325" t="s">
        <v>133</v>
      </c>
      <c r="F21" s="294">
        <f>SUMIFS('Cast In Situ Tracker'!Q7:Q15231,'Cast In Situ Tracker'!T7:T15231,"Temporary*",'Cast In Situ Tracker'!P7:P15231,"BACKFILL")</f>
        <v>0</v>
      </c>
      <c r="G21" s="294">
        <f>SUMIFS('Cast In Situ Tracker'!Q7:Q15411,'Cast In Situ Tracker'!T7:T15411,"Temporary*",'Cast In Situ Tracker'!P7:P15411,"Blinding")</f>
        <v>753</v>
      </c>
      <c r="H21" s="294">
        <f>SUMIFS('Cast In Situ Tracker'!Q7:Q15231,'Cast In Situ Tracker'!T7:T15231,"Temporary*",'Cast In Situ Tracker'!P7:P15231,"Column and Retaining Wall")</f>
        <v>6</v>
      </c>
      <c r="I21" s="294">
        <f>SUMIFS('Cast In Situ Tracker'!Q7:Q15411,'Cast In Situ Tracker'!T7:T15411,"Temporary*",'Cast In Situ Tracker'!P7:P15411,"Footing, Slab ")</f>
        <v>0</v>
      </c>
      <c r="J21" s="293">
        <v>0</v>
      </c>
      <c r="K21" s="296">
        <f>SUMIFS('Cast In Situ Tracker'!Q7:Q248,'Cast In Situ Tracker'!T7:T248,"L1-N1*",'Cast In Situ Tracker'!P7:P248,"Center Slab")</f>
        <v>0</v>
      </c>
      <c r="L21" s="344"/>
      <c r="M21" s="345">
        <f>SUM(F21:I22)</f>
        <v>759</v>
      </c>
      <c r="N21" s="331">
        <f>ROUNDUP(M21/40,0)</f>
        <v>19</v>
      </c>
      <c r="O21" s="332"/>
      <c r="P21" s="332"/>
      <c r="Q21" s="332">
        <v>8</v>
      </c>
      <c r="R21" s="332">
        <f>N21</f>
        <v>19</v>
      </c>
      <c r="S21" s="332">
        <f>Q21</f>
        <v>8</v>
      </c>
      <c r="T21" s="332">
        <f>ROUNDUP(I21/100,0)</f>
        <v>0</v>
      </c>
      <c r="U21" s="332"/>
      <c r="V21" s="332"/>
      <c r="W21" s="332" t="e">
        <f>COUNTIFS('Cast In Situ Tracker'!T11:T217,"Temporary*",'Cast In Situ Tracker'!#REF!,"&lt;&gt;")</f>
        <v>#REF!</v>
      </c>
      <c r="X21" s="332">
        <f>ROUNDUP(I21/200,0)</f>
        <v>0</v>
      </c>
      <c r="Y21" s="332"/>
      <c r="Z21" s="332"/>
      <c r="AA21" s="330">
        <v>9</v>
      </c>
      <c r="AB21" s="330"/>
    </row>
    <row r="22" spans="3:28" ht="20" customHeight="1" thickBot="1" x14ac:dyDescent="0.25">
      <c r="C22" s="341"/>
      <c r="D22" s="309"/>
      <c r="E22" s="326"/>
      <c r="F22" s="294"/>
      <c r="G22" s="294"/>
      <c r="H22" s="294"/>
      <c r="I22" s="294"/>
      <c r="J22" s="294"/>
      <c r="K22" s="296"/>
      <c r="L22" s="344"/>
      <c r="M22" s="346"/>
      <c r="N22" s="331"/>
      <c r="O22" s="332"/>
      <c r="P22" s="332"/>
      <c r="Q22" s="332"/>
      <c r="R22" s="332"/>
      <c r="S22" s="332"/>
      <c r="T22" s="332"/>
      <c r="U22" s="332"/>
      <c r="V22" s="332"/>
      <c r="W22" s="332"/>
      <c r="X22" s="332"/>
      <c r="Y22" s="332"/>
      <c r="Z22" s="332"/>
      <c r="AA22" s="330"/>
      <c r="AB22" s="330"/>
    </row>
    <row r="23" spans="3:28" ht="14.5" hidden="1" customHeight="1" x14ac:dyDescent="0.2">
      <c r="C23" s="305" t="s">
        <v>93</v>
      </c>
      <c r="D23" s="307" t="s">
        <v>101</v>
      </c>
      <c r="E23" s="309"/>
      <c r="F23" s="296"/>
      <c r="G23" s="296"/>
      <c r="H23" s="296"/>
      <c r="I23" s="296"/>
      <c r="J23" s="296">
        <v>0</v>
      </c>
      <c r="K23" s="296">
        <v>0</v>
      </c>
      <c r="L23" s="344"/>
      <c r="M23" s="322"/>
      <c r="N23" s="331">
        <f>ROUNDUP(M23/40,0)</f>
        <v>0</v>
      </c>
      <c r="O23" s="332"/>
      <c r="P23" s="332"/>
      <c r="Q23" s="332"/>
      <c r="R23" s="332">
        <f>N23</f>
        <v>0</v>
      </c>
      <c r="S23" s="332"/>
      <c r="T23" s="332">
        <f>ROUNDUP(I23/100,0)</f>
        <v>0</v>
      </c>
      <c r="U23" s="332"/>
      <c r="V23" s="332"/>
      <c r="W23" s="332"/>
      <c r="X23" s="332">
        <f>ROUNDUP(I23/200,0)</f>
        <v>0</v>
      </c>
      <c r="Y23" s="332"/>
      <c r="Z23" s="332"/>
      <c r="AA23" s="330"/>
      <c r="AB23" s="330"/>
    </row>
    <row r="24" spans="3:28" ht="14.5" hidden="1" customHeight="1" x14ac:dyDescent="0.2">
      <c r="C24" s="305"/>
      <c r="D24" s="313"/>
      <c r="E24" s="309"/>
      <c r="F24" s="296"/>
      <c r="G24" s="296"/>
      <c r="H24" s="296"/>
      <c r="I24" s="296"/>
      <c r="J24" s="296"/>
      <c r="K24" s="296"/>
      <c r="L24" s="344"/>
      <c r="M24" s="322"/>
      <c r="N24" s="331"/>
      <c r="O24" s="332"/>
      <c r="P24" s="332"/>
      <c r="Q24" s="332"/>
      <c r="R24" s="332"/>
      <c r="S24" s="332"/>
      <c r="T24" s="332"/>
      <c r="U24" s="332"/>
      <c r="V24" s="332"/>
      <c r="W24" s="332"/>
      <c r="X24" s="332"/>
      <c r="Y24" s="332"/>
      <c r="Z24" s="332"/>
      <c r="AA24" s="330"/>
      <c r="AB24" s="330"/>
    </row>
    <row r="25" spans="3:28" ht="14.5" hidden="1" customHeight="1" x14ac:dyDescent="0.2">
      <c r="C25" s="305"/>
      <c r="D25" s="309" t="s">
        <v>77</v>
      </c>
      <c r="E25" s="309"/>
      <c r="F25" s="296"/>
      <c r="G25" s="296"/>
      <c r="H25" s="296"/>
      <c r="I25" s="296"/>
      <c r="J25" s="296">
        <v>0</v>
      </c>
      <c r="K25" s="296">
        <v>0</v>
      </c>
      <c r="L25" s="344"/>
      <c r="M25" s="322"/>
      <c r="N25" s="331">
        <f>ROUNDUP(M25/40,0)</f>
        <v>0</v>
      </c>
      <c r="O25" s="332"/>
      <c r="P25" s="332"/>
      <c r="Q25" s="332"/>
      <c r="R25" s="332">
        <f>N25</f>
        <v>0</v>
      </c>
      <c r="S25" s="332"/>
      <c r="T25" s="332">
        <f>ROUNDUP(I25/100,0)</f>
        <v>0</v>
      </c>
      <c r="U25" s="332"/>
      <c r="V25" s="332"/>
      <c r="W25" s="332"/>
      <c r="X25" s="332">
        <f>ROUNDUP(I25/200,0)</f>
        <v>0</v>
      </c>
      <c r="Y25" s="332"/>
      <c r="Z25" s="332"/>
      <c r="AA25" s="330"/>
      <c r="AB25" s="330"/>
    </row>
    <row r="26" spans="3:28" ht="14.5" hidden="1" customHeight="1" x14ac:dyDescent="0.2">
      <c r="C26" s="305"/>
      <c r="D26" s="309"/>
      <c r="E26" s="309"/>
      <c r="F26" s="296"/>
      <c r="G26" s="296"/>
      <c r="H26" s="296"/>
      <c r="I26" s="296"/>
      <c r="J26" s="296"/>
      <c r="K26" s="296"/>
      <c r="L26" s="344"/>
      <c r="M26" s="322"/>
      <c r="N26" s="331"/>
      <c r="O26" s="332"/>
      <c r="P26" s="332"/>
      <c r="Q26" s="332"/>
      <c r="R26" s="332"/>
      <c r="S26" s="332"/>
      <c r="T26" s="332"/>
      <c r="U26" s="332"/>
      <c r="V26" s="332"/>
      <c r="W26" s="332"/>
      <c r="X26" s="332"/>
      <c r="Y26" s="332"/>
      <c r="Z26" s="332"/>
      <c r="AA26" s="330"/>
      <c r="AB26" s="330"/>
    </row>
    <row r="27" spans="3:28" ht="14.5" hidden="1" customHeight="1" x14ac:dyDescent="0.2">
      <c r="C27" s="310" t="s">
        <v>94</v>
      </c>
      <c r="D27" s="307" t="s">
        <v>101</v>
      </c>
      <c r="E27" s="309"/>
      <c r="F27" s="296"/>
      <c r="G27" s="296"/>
      <c r="H27" s="296"/>
      <c r="I27" s="296"/>
      <c r="J27" s="296">
        <v>0</v>
      </c>
      <c r="K27" s="296">
        <v>0</v>
      </c>
      <c r="L27" s="344"/>
      <c r="M27" s="322"/>
      <c r="N27" s="331">
        <f>ROUNDUP(M27/40,0)</f>
        <v>0</v>
      </c>
      <c r="O27" s="332"/>
      <c r="P27" s="332"/>
      <c r="Q27" s="332"/>
      <c r="R27" s="332">
        <f>N27</f>
        <v>0</v>
      </c>
      <c r="S27" s="332"/>
      <c r="T27" s="332">
        <f>ROUNDUP(I27/100,0)</f>
        <v>0</v>
      </c>
      <c r="U27" s="332"/>
      <c r="V27" s="332"/>
      <c r="W27" s="332"/>
      <c r="X27" s="332">
        <f>ROUNDUP(I27/200,0)</f>
        <v>0</v>
      </c>
      <c r="Y27" s="332"/>
      <c r="Z27" s="332"/>
      <c r="AA27" s="330"/>
      <c r="AB27" s="330"/>
    </row>
    <row r="28" spans="3:28" ht="14.5" hidden="1" customHeight="1" x14ac:dyDescent="0.2">
      <c r="C28" s="311"/>
      <c r="D28" s="313"/>
      <c r="E28" s="309"/>
      <c r="F28" s="296"/>
      <c r="G28" s="296"/>
      <c r="H28" s="296"/>
      <c r="I28" s="296"/>
      <c r="J28" s="296"/>
      <c r="K28" s="296"/>
      <c r="L28" s="344"/>
      <c r="M28" s="322"/>
      <c r="N28" s="331"/>
      <c r="O28" s="332"/>
      <c r="P28" s="332"/>
      <c r="Q28" s="332"/>
      <c r="R28" s="332"/>
      <c r="S28" s="332"/>
      <c r="T28" s="332"/>
      <c r="U28" s="332"/>
      <c r="V28" s="332"/>
      <c r="W28" s="332"/>
      <c r="X28" s="332"/>
      <c r="Y28" s="332"/>
      <c r="Z28" s="332"/>
      <c r="AA28" s="330"/>
      <c r="AB28" s="330"/>
    </row>
    <row r="29" spans="3:28" ht="14.5" hidden="1" customHeight="1" x14ac:dyDescent="0.2">
      <c r="C29" s="311"/>
      <c r="D29" s="309" t="s">
        <v>77</v>
      </c>
      <c r="E29" s="309"/>
      <c r="F29" s="296"/>
      <c r="G29" s="296"/>
      <c r="H29" s="296"/>
      <c r="I29" s="296"/>
      <c r="J29" s="296">
        <v>0</v>
      </c>
      <c r="K29" s="296">
        <v>0</v>
      </c>
      <c r="L29" s="344"/>
      <c r="M29" s="322"/>
      <c r="N29" s="331">
        <f>ROUNDUP(M29/40,0)</f>
        <v>0</v>
      </c>
      <c r="O29" s="332"/>
      <c r="P29" s="332"/>
      <c r="Q29" s="332"/>
      <c r="R29" s="332">
        <f>N29</f>
        <v>0</v>
      </c>
      <c r="S29" s="332"/>
      <c r="T29" s="332">
        <f>ROUNDUP(I29/100,0)</f>
        <v>0</v>
      </c>
      <c r="U29" s="332"/>
      <c r="V29" s="332"/>
      <c r="W29" s="332"/>
      <c r="X29" s="332">
        <f>ROUNDUP(I29/200,0)</f>
        <v>0</v>
      </c>
      <c r="Y29" s="332"/>
      <c r="Z29" s="332"/>
      <c r="AA29" s="330"/>
      <c r="AB29" s="330"/>
    </row>
    <row r="30" spans="3:28" ht="14.5" hidden="1" customHeight="1" x14ac:dyDescent="0.2">
      <c r="C30" s="312"/>
      <c r="D30" s="309"/>
      <c r="E30" s="309"/>
      <c r="F30" s="296"/>
      <c r="G30" s="296"/>
      <c r="H30" s="296"/>
      <c r="I30" s="296"/>
      <c r="J30" s="296"/>
      <c r="K30" s="296"/>
      <c r="L30" s="344"/>
      <c r="M30" s="322"/>
      <c r="N30" s="331"/>
      <c r="O30" s="332"/>
      <c r="P30" s="332"/>
      <c r="Q30" s="332"/>
      <c r="R30" s="332"/>
      <c r="S30" s="332"/>
      <c r="T30" s="332"/>
      <c r="U30" s="332"/>
      <c r="V30" s="332"/>
      <c r="W30" s="332"/>
      <c r="X30" s="332"/>
      <c r="Y30" s="332"/>
      <c r="Z30" s="332"/>
      <c r="AA30" s="330"/>
      <c r="AB30" s="330"/>
    </row>
    <row r="31" spans="3:28" ht="14.5" hidden="1" customHeight="1" x14ac:dyDescent="0.2">
      <c r="C31" s="305" t="s">
        <v>91</v>
      </c>
      <c r="D31" s="307" t="s">
        <v>101</v>
      </c>
      <c r="E31" s="309"/>
      <c r="F31" s="296"/>
      <c r="G31" s="296"/>
      <c r="H31" s="296"/>
      <c r="I31" s="296"/>
      <c r="J31" s="296">
        <v>0</v>
      </c>
      <c r="K31" s="296">
        <v>0</v>
      </c>
      <c r="L31" s="344"/>
      <c r="M31" s="322"/>
      <c r="N31" s="331">
        <f>ROUNDUP(M31/40,0)</f>
        <v>0</v>
      </c>
      <c r="O31" s="332"/>
      <c r="P31" s="332"/>
      <c r="Q31" s="332"/>
      <c r="R31" s="332">
        <f>N31</f>
        <v>0</v>
      </c>
      <c r="S31" s="332"/>
      <c r="T31" s="332">
        <f>ROUNDUP(I31/100,0)</f>
        <v>0</v>
      </c>
      <c r="U31" s="332"/>
      <c r="V31" s="332"/>
      <c r="W31" s="332"/>
      <c r="X31" s="332">
        <f>ROUNDUP(I31/200,0)</f>
        <v>0</v>
      </c>
      <c r="Y31" s="332"/>
      <c r="Z31" s="332"/>
      <c r="AA31" s="330"/>
      <c r="AB31" s="330"/>
    </row>
    <row r="32" spans="3:28" ht="14.5" hidden="1" customHeight="1" x14ac:dyDescent="0.2">
      <c r="C32" s="305"/>
      <c r="D32" s="313"/>
      <c r="E32" s="309"/>
      <c r="F32" s="296"/>
      <c r="G32" s="296"/>
      <c r="H32" s="296"/>
      <c r="I32" s="296"/>
      <c r="J32" s="296"/>
      <c r="K32" s="296"/>
      <c r="L32" s="344"/>
      <c r="M32" s="322"/>
      <c r="N32" s="331"/>
      <c r="O32" s="332"/>
      <c r="P32" s="332"/>
      <c r="Q32" s="332"/>
      <c r="R32" s="332"/>
      <c r="S32" s="332"/>
      <c r="T32" s="332"/>
      <c r="U32" s="332"/>
      <c r="V32" s="332"/>
      <c r="W32" s="332"/>
      <c r="X32" s="332"/>
      <c r="Y32" s="332"/>
      <c r="Z32" s="332"/>
      <c r="AA32" s="330"/>
      <c r="AB32" s="330"/>
    </row>
    <row r="33" spans="3:28" ht="14.5" hidden="1" customHeight="1" x14ac:dyDescent="0.2">
      <c r="C33" s="305"/>
      <c r="D33" s="309" t="s">
        <v>77</v>
      </c>
      <c r="E33" s="309"/>
      <c r="F33" s="296"/>
      <c r="G33" s="296"/>
      <c r="H33" s="296"/>
      <c r="I33" s="296"/>
      <c r="J33" s="296">
        <v>0</v>
      </c>
      <c r="K33" s="296">
        <v>0</v>
      </c>
      <c r="L33" s="344"/>
      <c r="M33" s="322"/>
      <c r="N33" s="331">
        <f>ROUNDUP(M33/40,0)</f>
        <v>0</v>
      </c>
      <c r="O33" s="332"/>
      <c r="P33" s="332"/>
      <c r="Q33" s="332"/>
      <c r="R33" s="332">
        <f>N33</f>
        <v>0</v>
      </c>
      <c r="S33" s="332"/>
      <c r="T33" s="332">
        <f>ROUNDUP(I33/100,0)</f>
        <v>0</v>
      </c>
      <c r="U33" s="332"/>
      <c r="V33" s="332"/>
      <c r="W33" s="332"/>
      <c r="X33" s="332">
        <f>ROUNDUP(I33/200,0)</f>
        <v>0</v>
      </c>
      <c r="Y33" s="332"/>
      <c r="Z33" s="332"/>
      <c r="AA33" s="330"/>
      <c r="AB33" s="330"/>
    </row>
    <row r="34" spans="3:28" ht="14.5" hidden="1" customHeight="1" x14ac:dyDescent="0.2">
      <c r="C34" s="305"/>
      <c r="D34" s="309"/>
      <c r="E34" s="309"/>
      <c r="F34" s="296"/>
      <c r="G34" s="296"/>
      <c r="H34" s="296"/>
      <c r="I34" s="296"/>
      <c r="J34" s="296"/>
      <c r="K34" s="296"/>
      <c r="L34" s="344"/>
      <c r="M34" s="322"/>
      <c r="N34" s="331"/>
      <c r="O34" s="332"/>
      <c r="P34" s="332"/>
      <c r="Q34" s="332"/>
      <c r="R34" s="332"/>
      <c r="S34" s="332"/>
      <c r="T34" s="332"/>
      <c r="U34" s="332"/>
      <c r="V34" s="332"/>
      <c r="W34" s="332"/>
      <c r="X34" s="332"/>
      <c r="Y34" s="332"/>
      <c r="Z34" s="332"/>
      <c r="AA34" s="330"/>
      <c r="AB34" s="330"/>
    </row>
    <row r="35" spans="3:28" ht="14.5" hidden="1" customHeight="1" x14ac:dyDescent="0.2">
      <c r="C35" s="305" t="s">
        <v>92</v>
      </c>
      <c r="D35" s="307" t="s">
        <v>101</v>
      </c>
      <c r="E35" s="309"/>
      <c r="F35" s="296"/>
      <c r="G35" s="296"/>
      <c r="H35" s="296"/>
      <c r="I35" s="296"/>
      <c r="J35" s="296">
        <v>0</v>
      </c>
      <c r="K35" s="296">
        <v>0</v>
      </c>
      <c r="L35" s="344"/>
      <c r="M35" s="322"/>
      <c r="N35" s="331">
        <f>ROUNDUP(M35/40,0)</f>
        <v>0</v>
      </c>
      <c r="O35" s="332"/>
      <c r="P35" s="332"/>
      <c r="Q35" s="332"/>
      <c r="R35" s="332">
        <f>N35</f>
        <v>0</v>
      </c>
      <c r="S35" s="332"/>
      <c r="T35" s="332">
        <f>ROUNDUP(I35/100,0)</f>
        <v>0</v>
      </c>
      <c r="U35" s="332"/>
      <c r="V35" s="332"/>
      <c r="W35" s="332"/>
      <c r="X35" s="332">
        <f>ROUNDUP(I35/200,0)</f>
        <v>0</v>
      </c>
      <c r="Y35" s="332"/>
      <c r="Z35" s="332"/>
      <c r="AA35" s="330"/>
      <c r="AB35" s="330"/>
    </row>
    <row r="36" spans="3:28" ht="14.5" hidden="1" customHeight="1" x14ac:dyDescent="0.2">
      <c r="C36" s="305"/>
      <c r="D36" s="313"/>
      <c r="E36" s="309"/>
      <c r="F36" s="296"/>
      <c r="G36" s="296"/>
      <c r="H36" s="296"/>
      <c r="I36" s="296"/>
      <c r="J36" s="296"/>
      <c r="K36" s="296"/>
      <c r="L36" s="344"/>
      <c r="M36" s="322"/>
      <c r="N36" s="331"/>
      <c r="O36" s="332"/>
      <c r="P36" s="332"/>
      <c r="Q36" s="332"/>
      <c r="R36" s="332"/>
      <c r="S36" s="332"/>
      <c r="T36" s="332"/>
      <c r="U36" s="332"/>
      <c r="V36" s="332"/>
      <c r="W36" s="332"/>
      <c r="X36" s="332"/>
      <c r="Y36" s="332"/>
      <c r="Z36" s="332"/>
      <c r="AA36" s="330"/>
      <c r="AB36" s="330"/>
    </row>
    <row r="37" spans="3:28" ht="14.5" hidden="1" customHeight="1" x14ac:dyDescent="0.2">
      <c r="C37" s="305"/>
      <c r="D37" s="309" t="s">
        <v>77</v>
      </c>
      <c r="E37" s="309"/>
      <c r="F37" s="296"/>
      <c r="G37" s="296"/>
      <c r="H37" s="296"/>
      <c r="I37" s="296"/>
      <c r="J37" s="296">
        <v>0</v>
      </c>
      <c r="K37" s="296">
        <v>0</v>
      </c>
      <c r="L37" s="344"/>
      <c r="M37" s="322"/>
      <c r="N37" s="331">
        <f>ROUNDUP(M37/40,0)</f>
        <v>0</v>
      </c>
      <c r="O37" s="332"/>
      <c r="P37" s="332"/>
      <c r="Q37" s="332"/>
      <c r="R37" s="332">
        <f>N37</f>
        <v>0</v>
      </c>
      <c r="S37" s="332"/>
      <c r="T37" s="332">
        <f>ROUNDUP(I37/100,0)</f>
        <v>0</v>
      </c>
      <c r="U37" s="332"/>
      <c r="V37" s="332"/>
      <c r="W37" s="332"/>
      <c r="X37" s="332">
        <f>ROUNDUP(I37/200,0)</f>
        <v>0</v>
      </c>
      <c r="Y37" s="332"/>
      <c r="Z37" s="332"/>
      <c r="AA37" s="330"/>
      <c r="AB37" s="330"/>
    </row>
    <row r="38" spans="3:28" ht="14.5" hidden="1" customHeight="1" x14ac:dyDescent="0.2">
      <c r="C38" s="305"/>
      <c r="D38" s="309"/>
      <c r="E38" s="309"/>
      <c r="F38" s="296"/>
      <c r="G38" s="296"/>
      <c r="H38" s="296"/>
      <c r="I38" s="296"/>
      <c r="J38" s="296"/>
      <c r="K38" s="296"/>
      <c r="L38" s="344"/>
      <c r="M38" s="322"/>
      <c r="N38" s="331"/>
      <c r="O38" s="332"/>
      <c r="P38" s="332"/>
      <c r="Q38" s="332"/>
      <c r="R38" s="332"/>
      <c r="S38" s="332"/>
      <c r="T38" s="332"/>
      <c r="U38" s="332"/>
      <c r="V38" s="332"/>
      <c r="W38" s="332"/>
      <c r="X38" s="332"/>
      <c r="Y38" s="332"/>
      <c r="Z38" s="332"/>
      <c r="AA38" s="330"/>
      <c r="AB38" s="330"/>
    </row>
    <row r="39" spans="3:28" ht="14.5" hidden="1" customHeight="1" x14ac:dyDescent="0.2">
      <c r="C39" s="305"/>
      <c r="D39" s="307"/>
      <c r="E39" s="309"/>
      <c r="F39" s="296"/>
      <c r="G39" s="296"/>
      <c r="H39" s="296"/>
      <c r="I39" s="296"/>
      <c r="J39" s="296">
        <v>0</v>
      </c>
      <c r="K39" s="296">
        <v>0</v>
      </c>
      <c r="L39" s="344"/>
      <c r="M39" s="322"/>
      <c r="N39" s="23"/>
      <c r="O39" s="23"/>
      <c r="P39" s="23"/>
      <c r="Q39" s="23"/>
      <c r="R39" s="23"/>
      <c r="S39" s="23"/>
      <c r="T39" s="23"/>
      <c r="U39" s="23"/>
      <c r="V39" s="23"/>
      <c r="W39" s="23"/>
      <c r="X39" s="23"/>
      <c r="Y39" s="23"/>
      <c r="Z39" s="23"/>
      <c r="AA39" s="24"/>
      <c r="AB39" s="24"/>
    </row>
    <row r="40" spans="3:28" ht="17.5" hidden="1" customHeight="1" x14ac:dyDescent="0.2">
      <c r="C40" s="306"/>
      <c r="D40" s="308"/>
      <c r="E40" s="307"/>
      <c r="F40" s="304"/>
      <c r="G40" s="304"/>
      <c r="H40" s="304"/>
      <c r="I40" s="304"/>
      <c r="J40" s="304"/>
      <c r="K40" s="304"/>
      <c r="L40" s="344"/>
      <c r="M40" s="343"/>
      <c r="N40" s="23"/>
      <c r="O40" s="23"/>
      <c r="P40" s="23"/>
      <c r="Q40" s="23"/>
      <c r="R40" s="23"/>
      <c r="S40" s="23"/>
      <c r="T40" s="23"/>
      <c r="U40" s="23"/>
      <c r="V40" s="23"/>
      <c r="W40" s="23"/>
      <c r="X40" s="23"/>
      <c r="Y40" s="23"/>
      <c r="Z40" s="23"/>
      <c r="AA40" s="24"/>
      <c r="AB40" s="24"/>
    </row>
    <row r="41" spans="3:28" ht="14.5" customHeight="1" x14ac:dyDescent="0.2">
      <c r="C41" s="314" t="s">
        <v>67</v>
      </c>
      <c r="D41" s="315"/>
      <c r="E41" s="315"/>
      <c r="F41" s="302">
        <f>SUM(F7:F38)</f>
        <v>15535</v>
      </c>
      <c r="G41" s="300">
        <f>SUM(G7:G40)</f>
        <v>10212</v>
      </c>
      <c r="H41" s="298">
        <f>SUM(H7:H38)</f>
        <v>18569</v>
      </c>
      <c r="I41" s="300">
        <f>SUM(I7:I38)</f>
        <v>33599</v>
      </c>
      <c r="J41" s="300">
        <v>7</v>
      </c>
      <c r="K41" s="298">
        <f>SUM(K16:K38)</f>
        <v>0</v>
      </c>
      <c r="L41" s="318">
        <f>SUM(L7:L38)</f>
        <v>282</v>
      </c>
      <c r="M41" s="320">
        <f>SUM(M7:M22)</f>
        <v>77915</v>
      </c>
    </row>
    <row r="42" spans="3:28" ht="14.5" customHeight="1" thickBot="1" x14ac:dyDescent="0.25">
      <c r="C42" s="316"/>
      <c r="D42" s="317"/>
      <c r="E42" s="317"/>
      <c r="F42" s="303"/>
      <c r="G42" s="301"/>
      <c r="H42" s="299"/>
      <c r="I42" s="301"/>
      <c r="J42" s="301"/>
      <c r="K42" s="299"/>
      <c r="L42" s="319"/>
      <c r="M42" s="321"/>
    </row>
    <row r="46" spans="3:28" x14ac:dyDescent="0.2">
      <c r="E46" s="347"/>
      <c r="F46" s="347"/>
      <c r="G46" s="347"/>
    </row>
    <row r="47" spans="3:28" x14ac:dyDescent="0.2">
      <c r="E47" s="347"/>
      <c r="F47" s="347"/>
      <c r="G47" s="347"/>
    </row>
  </sheetData>
  <mergeCells count="295">
    <mergeCell ref="E46:G47"/>
    <mergeCell ref="T7:V8"/>
    <mergeCell ref="W7:W8"/>
    <mergeCell ref="T9:V10"/>
    <mergeCell ref="W9:W10"/>
    <mergeCell ref="T11:V12"/>
    <mergeCell ref="W11:W12"/>
    <mergeCell ref="T13:V14"/>
    <mergeCell ref="W13:W14"/>
    <mergeCell ref="T15:V16"/>
    <mergeCell ref="W15:W16"/>
    <mergeCell ref="S9:S10"/>
    <mergeCell ref="R11:R12"/>
    <mergeCell ref="S11:S12"/>
    <mergeCell ref="R13:R14"/>
    <mergeCell ref="S13:S14"/>
    <mergeCell ref="R15:R16"/>
    <mergeCell ref="S15:S16"/>
    <mergeCell ref="R19:R20"/>
    <mergeCell ref="S19:S20"/>
    <mergeCell ref="N31:P32"/>
    <mergeCell ref="M31:M32"/>
    <mergeCell ref="N33:P34"/>
    <mergeCell ref="N35:P36"/>
    <mergeCell ref="N37:P38"/>
    <mergeCell ref="M25:M26"/>
    <mergeCell ref="M29:M30"/>
    <mergeCell ref="Q7:Q8"/>
    <mergeCell ref="Q9:Q10"/>
    <mergeCell ref="Q11:Q12"/>
    <mergeCell ref="Q13:Q14"/>
    <mergeCell ref="Q15:Q16"/>
    <mergeCell ref="Q19:Q20"/>
    <mergeCell ref="Q23:Q24"/>
    <mergeCell ref="Q33:Q34"/>
    <mergeCell ref="M7:M8"/>
    <mergeCell ref="M9:M10"/>
    <mergeCell ref="M11:M12"/>
    <mergeCell ref="M13:M14"/>
    <mergeCell ref="M15:M16"/>
    <mergeCell ref="M19:M20"/>
    <mergeCell ref="M23:M24"/>
    <mergeCell ref="M21:M22"/>
    <mergeCell ref="M27:M28"/>
    <mergeCell ref="M17:M18"/>
    <mergeCell ref="M39:M40"/>
    <mergeCell ref="J21:J22"/>
    <mergeCell ref="J25:J26"/>
    <mergeCell ref="J23:J24"/>
    <mergeCell ref="E37:E38"/>
    <mergeCell ref="G11:G12"/>
    <mergeCell ref="H11:H12"/>
    <mergeCell ref="I11:I12"/>
    <mergeCell ref="F13:F14"/>
    <mergeCell ref="G13:G14"/>
    <mergeCell ref="H13:H14"/>
    <mergeCell ref="I13:I14"/>
    <mergeCell ref="L7:L40"/>
    <mergeCell ref="H23:H24"/>
    <mergeCell ref="G25:G26"/>
    <mergeCell ref="I25:I26"/>
    <mergeCell ref="G23:G24"/>
    <mergeCell ref="H33:H34"/>
    <mergeCell ref="K35:K36"/>
    <mergeCell ref="K31:K32"/>
    <mergeCell ref="H31:H32"/>
    <mergeCell ref="J27:J28"/>
    <mergeCell ref="H29:H30"/>
    <mergeCell ref="K29:K30"/>
    <mergeCell ref="C23:C26"/>
    <mergeCell ref="C5:C6"/>
    <mergeCell ref="D5:D6"/>
    <mergeCell ref="E23:E24"/>
    <mergeCell ref="E25:E26"/>
    <mergeCell ref="E27:E28"/>
    <mergeCell ref="E29:E30"/>
    <mergeCell ref="E31:E32"/>
    <mergeCell ref="E33:E34"/>
    <mergeCell ref="D29:D30"/>
    <mergeCell ref="D31:D32"/>
    <mergeCell ref="D33:D34"/>
    <mergeCell ref="D23:D24"/>
    <mergeCell ref="D25:D26"/>
    <mergeCell ref="C7:C22"/>
    <mergeCell ref="D21:D22"/>
    <mergeCell ref="D7:D20"/>
    <mergeCell ref="E17:E18"/>
    <mergeCell ref="AA35:AB36"/>
    <mergeCell ref="Q37:Q38"/>
    <mergeCell ref="R37:R38"/>
    <mergeCell ref="S37:S38"/>
    <mergeCell ref="T37:V38"/>
    <mergeCell ref="W37:W38"/>
    <mergeCell ref="X37:Z38"/>
    <mergeCell ref="AA37:AB38"/>
    <mergeCell ref="R35:R36"/>
    <mergeCell ref="S35:S36"/>
    <mergeCell ref="T35:V36"/>
    <mergeCell ref="W35:W36"/>
    <mergeCell ref="X35:Z36"/>
    <mergeCell ref="S33:S34"/>
    <mergeCell ref="T33:V34"/>
    <mergeCell ref="W33:W34"/>
    <mergeCell ref="X33:Z34"/>
    <mergeCell ref="AA33:AB34"/>
    <mergeCell ref="S31:S32"/>
    <mergeCell ref="T31:V32"/>
    <mergeCell ref="W31:W32"/>
    <mergeCell ref="X31:Z32"/>
    <mergeCell ref="AA31:AB32"/>
    <mergeCell ref="S25:S26"/>
    <mergeCell ref="T25:V26"/>
    <mergeCell ref="W25:W26"/>
    <mergeCell ref="X25:Z26"/>
    <mergeCell ref="AA25:AB26"/>
    <mergeCell ref="S23:S24"/>
    <mergeCell ref="T23:V24"/>
    <mergeCell ref="W23:W24"/>
    <mergeCell ref="X23:Z24"/>
    <mergeCell ref="AA23:AB24"/>
    <mergeCell ref="R31:R32"/>
    <mergeCell ref="S29:S30"/>
    <mergeCell ref="T29:V30"/>
    <mergeCell ref="W29:W30"/>
    <mergeCell ref="X29:Z30"/>
    <mergeCell ref="AA29:AB30"/>
    <mergeCell ref="S27:S28"/>
    <mergeCell ref="T27:V28"/>
    <mergeCell ref="W27:W28"/>
    <mergeCell ref="X27:Z28"/>
    <mergeCell ref="AA27:AB28"/>
    <mergeCell ref="R33:R34"/>
    <mergeCell ref="Q35:Q36"/>
    <mergeCell ref="N23:P24"/>
    <mergeCell ref="N25:P26"/>
    <mergeCell ref="N27:P28"/>
    <mergeCell ref="N29:P30"/>
    <mergeCell ref="T5:V6"/>
    <mergeCell ref="W5:W6"/>
    <mergeCell ref="X5:Z6"/>
    <mergeCell ref="N7:P8"/>
    <mergeCell ref="N9:P10"/>
    <mergeCell ref="N11:P12"/>
    <mergeCell ref="N13:P14"/>
    <mergeCell ref="R7:R8"/>
    <mergeCell ref="S7:S8"/>
    <mergeCell ref="R9:R10"/>
    <mergeCell ref="R23:R24"/>
    <mergeCell ref="Q25:Q26"/>
    <mergeCell ref="R25:R26"/>
    <mergeCell ref="Q27:Q28"/>
    <mergeCell ref="R27:R28"/>
    <mergeCell ref="Q29:Q30"/>
    <mergeCell ref="R29:R30"/>
    <mergeCell ref="Q31:Q32"/>
    <mergeCell ref="T3:W4"/>
    <mergeCell ref="X3:AB4"/>
    <mergeCell ref="AA5:AB6"/>
    <mergeCell ref="N5:P6"/>
    <mergeCell ref="Q5:Q6"/>
    <mergeCell ref="R5:R6"/>
    <mergeCell ref="S5:S6"/>
    <mergeCell ref="X1:AB2"/>
    <mergeCell ref="T1:W2"/>
    <mergeCell ref="R3:S4"/>
    <mergeCell ref="N1:Q2"/>
    <mergeCell ref="R1:S2"/>
    <mergeCell ref="N3:Q4"/>
    <mergeCell ref="AA21:AB22"/>
    <mergeCell ref="N21:P22"/>
    <mergeCell ref="Q21:Q22"/>
    <mergeCell ref="R21:R22"/>
    <mergeCell ref="S21:S22"/>
    <mergeCell ref="T21:V22"/>
    <mergeCell ref="W21:W22"/>
    <mergeCell ref="X21:Z22"/>
    <mergeCell ref="X16:Z20"/>
    <mergeCell ref="AA16:AB20"/>
    <mergeCell ref="T19:V20"/>
    <mergeCell ref="W19:W20"/>
    <mergeCell ref="N15:P16"/>
    <mergeCell ref="N19:P20"/>
    <mergeCell ref="K5:K6"/>
    <mergeCell ref="K16:K20"/>
    <mergeCell ref="K21:K22"/>
    <mergeCell ref="K23:K24"/>
    <mergeCell ref="K25:K26"/>
    <mergeCell ref="K27:K28"/>
    <mergeCell ref="I19:I20"/>
    <mergeCell ref="L5:L6"/>
    <mergeCell ref="M5:M6"/>
    <mergeCell ref="I27:I28"/>
    <mergeCell ref="I21:I22"/>
    <mergeCell ref="I15:I16"/>
    <mergeCell ref="J13:J14"/>
    <mergeCell ref="J15:J16"/>
    <mergeCell ref="J19:J20"/>
    <mergeCell ref="I17:I18"/>
    <mergeCell ref="J17:J18"/>
    <mergeCell ref="K39:K40"/>
    <mergeCell ref="K37:K38"/>
    <mergeCell ref="F5:F6"/>
    <mergeCell ref="F21:F22"/>
    <mergeCell ref="E5:E6"/>
    <mergeCell ref="E21:E22"/>
    <mergeCell ref="E7:E8"/>
    <mergeCell ref="E9:E10"/>
    <mergeCell ref="E11:E12"/>
    <mergeCell ref="E13:E14"/>
    <mergeCell ref="E15:E16"/>
    <mergeCell ref="E19:E20"/>
    <mergeCell ref="F7:F8"/>
    <mergeCell ref="F9:F10"/>
    <mergeCell ref="F11:F12"/>
    <mergeCell ref="H21:H22"/>
    <mergeCell ref="H5:H6"/>
    <mergeCell ref="K33:K34"/>
    <mergeCell ref="F15:F16"/>
    <mergeCell ref="G15:G16"/>
    <mergeCell ref="F23:F24"/>
    <mergeCell ref="F25:F26"/>
    <mergeCell ref="F27:F28"/>
    <mergeCell ref="F29:F30"/>
    <mergeCell ref="C41:E42"/>
    <mergeCell ref="D27:D28"/>
    <mergeCell ref="C31:C34"/>
    <mergeCell ref="C35:C38"/>
    <mergeCell ref="J41:J42"/>
    <mergeCell ref="I41:I42"/>
    <mergeCell ref="L41:L42"/>
    <mergeCell ref="M41:M42"/>
    <mergeCell ref="G33:G34"/>
    <mergeCell ref="J33:J34"/>
    <mergeCell ref="I33:I34"/>
    <mergeCell ref="M33:M34"/>
    <mergeCell ref="M35:M36"/>
    <mergeCell ref="G37:G38"/>
    <mergeCell ref="J37:J38"/>
    <mergeCell ref="I37:I38"/>
    <mergeCell ref="M37:M38"/>
    <mergeCell ref="G35:G36"/>
    <mergeCell ref="J35:J36"/>
    <mergeCell ref="I35:I36"/>
    <mergeCell ref="K41:K42"/>
    <mergeCell ref="H35:H36"/>
    <mergeCell ref="G39:G40"/>
    <mergeCell ref="H39:H40"/>
    <mergeCell ref="C39:C40"/>
    <mergeCell ref="D39:D40"/>
    <mergeCell ref="F39:F40"/>
    <mergeCell ref="D37:D38"/>
    <mergeCell ref="H37:H38"/>
    <mergeCell ref="C27:C30"/>
    <mergeCell ref="E39:E40"/>
    <mergeCell ref="D35:D36"/>
    <mergeCell ref="E35:E36"/>
    <mergeCell ref="F31:F32"/>
    <mergeCell ref="F33:F34"/>
    <mergeCell ref="G29:G30"/>
    <mergeCell ref="G31:G32"/>
    <mergeCell ref="H41:H42"/>
    <mergeCell ref="G41:G42"/>
    <mergeCell ref="F35:F36"/>
    <mergeCell ref="F37:F38"/>
    <mergeCell ref="F41:F42"/>
    <mergeCell ref="H27:H28"/>
    <mergeCell ref="G27:G28"/>
    <mergeCell ref="I39:I40"/>
    <mergeCell ref="J39:J40"/>
    <mergeCell ref="F19:F20"/>
    <mergeCell ref="J29:J30"/>
    <mergeCell ref="I29:I30"/>
    <mergeCell ref="J31:J32"/>
    <mergeCell ref="I31:I32"/>
    <mergeCell ref="G21:G22"/>
    <mergeCell ref="H15:H16"/>
    <mergeCell ref="G19:G20"/>
    <mergeCell ref="H19:H20"/>
    <mergeCell ref="H25:H26"/>
    <mergeCell ref="I23:I24"/>
    <mergeCell ref="F17:F18"/>
    <mergeCell ref="G17:G18"/>
    <mergeCell ref="H17:H18"/>
    <mergeCell ref="G5:G6"/>
    <mergeCell ref="I5:I6"/>
    <mergeCell ref="J5:J6"/>
    <mergeCell ref="J7:J8"/>
    <mergeCell ref="J9:J10"/>
    <mergeCell ref="J11:J12"/>
    <mergeCell ref="G7:G8"/>
    <mergeCell ref="H7:H8"/>
    <mergeCell ref="I7:I8"/>
    <mergeCell ref="G9:G10"/>
    <mergeCell ref="H9:H10"/>
    <mergeCell ref="I9:I10"/>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0336F8798EFD54887867564A3613B75" ma:contentTypeVersion="17" ma:contentTypeDescription="Create a new document." ma:contentTypeScope="" ma:versionID="37dd5bfda399072121036e34b8d2f7a4">
  <xsd:schema xmlns:xsd="http://www.w3.org/2001/XMLSchema" xmlns:xs="http://www.w3.org/2001/XMLSchema" xmlns:p="http://schemas.microsoft.com/office/2006/metadata/properties" xmlns:ns2="b37c6cd8-3db2-40bd-8951-22156d813f27" xmlns:ns3="e4b89397-f55d-4b86-a6f5-76049bd92a4c" targetNamespace="http://schemas.microsoft.com/office/2006/metadata/properties" ma:root="true" ma:fieldsID="f0655fdf302a0952585a3d5a39cd6700" ns2:_="" ns3:_="">
    <xsd:import namespace="b37c6cd8-3db2-40bd-8951-22156d813f27"/>
    <xsd:import namespace="e4b89397-f55d-4b86-a6f5-76049bd92a4c"/>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Remarks" minOccurs="0"/>
                <xsd:element ref="ns2:MediaLengthInSeconds" minOccurs="0"/>
                <xsd:element ref="ns2:_Flow_SignoffStatus" minOccurs="0"/>
                <xsd:element ref="ns2:Company" minOccurs="0"/>
                <xsd:element ref="ns2:TypeofDocu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7c6cd8-3db2-40bd-8951-22156d813f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775a0b2-5ea9-4a67-8c2e-b358150ad19a"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Remarks" ma:index="20" nillable="true" ma:displayName="Remarks" ma:description="File description" ma:format="Dropdown" ma:internalName="Remarks">
      <xsd:simpleType>
        <xsd:restriction base="dms:Text">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_Flow_SignoffStatus" ma:index="22" nillable="true" ma:displayName="Sign-off status" ma:internalName="Sign_x002d_off_x0020_status">
      <xsd:simpleType>
        <xsd:restriction base="dms:Text"/>
      </xsd:simpleType>
    </xsd:element>
    <xsd:element name="Company" ma:index="23" nillable="true" ma:displayName="Company" ma:description="Name of the company in Purchase Order" ma:format="Dropdown" ma:internalName="Company">
      <xsd:simpleType>
        <xsd:restriction base="dms:Text">
          <xsd:maxLength value="255"/>
        </xsd:restriction>
      </xsd:simpleType>
    </xsd:element>
    <xsd:element name="TypeofDocument" ma:index="24" nillable="true" ma:displayName="Type of Document" ma:format="Dropdown" ma:internalName="TypeofDocumen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4b89397-f55d-4b86-a6f5-76049bd92a4c"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f5d057e-529f-4348-a290-58f5e97a7340}" ma:internalName="TaxCatchAll" ma:showField="CatchAllData" ma:web="e4b89397-f55d-4b86-a6f5-76049bd92a4c">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ypeofDocument xmlns="b37c6cd8-3db2-40bd-8951-22156d813f27" xsi:nil="true"/>
    <TaxCatchAll xmlns="e4b89397-f55d-4b86-a6f5-76049bd92a4c" xsi:nil="true"/>
    <Company xmlns="b37c6cd8-3db2-40bd-8951-22156d813f27" xsi:nil="true"/>
    <lcf76f155ced4ddcb4097134ff3c332f xmlns="b37c6cd8-3db2-40bd-8951-22156d813f27">
      <Terms xmlns="http://schemas.microsoft.com/office/infopath/2007/PartnerControls"/>
    </lcf76f155ced4ddcb4097134ff3c332f>
    <_Flow_SignoffStatus xmlns="b37c6cd8-3db2-40bd-8951-22156d813f27" xsi:nil="true"/>
    <Remarks xmlns="b37c6cd8-3db2-40bd-8951-22156d813f27" xsi:nil="true"/>
  </documentManagement>
</p:properties>
</file>

<file path=customXml/itemProps1.xml><?xml version="1.0" encoding="utf-8"?>
<ds:datastoreItem xmlns:ds="http://schemas.openxmlformats.org/officeDocument/2006/customXml" ds:itemID="{75C0AA93-6E24-4BF5-9B83-6D3134061E4E}">
  <ds:schemaRefs>
    <ds:schemaRef ds:uri="http://schemas.microsoft.com/sharepoint/v3/contenttype/forms"/>
  </ds:schemaRefs>
</ds:datastoreItem>
</file>

<file path=customXml/itemProps2.xml><?xml version="1.0" encoding="utf-8"?>
<ds:datastoreItem xmlns:ds="http://schemas.openxmlformats.org/officeDocument/2006/customXml" ds:itemID="{CB568243-C66E-4CD9-A514-26CA39DA14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7c6cd8-3db2-40bd-8951-22156d813f27"/>
    <ds:schemaRef ds:uri="e4b89397-f55d-4b86-a6f5-76049bd92a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45699C-83C8-4D4D-AD91-9AF616F8500B}">
  <ds:schemaRefs>
    <ds:schemaRef ds:uri="http://schemas.microsoft.com/office/2006/documentManagement/types"/>
    <ds:schemaRef ds:uri="http://purl.org/dc/elements/1.1/"/>
    <ds:schemaRef ds:uri="http://schemas.openxmlformats.org/package/2006/metadata/core-properties"/>
    <ds:schemaRef ds:uri="e4b89397-f55d-4b86-a6f5-76049bd92a4c"/>
    <ds:schemaRef ds:uri="b37c6cd8-3db2-40bd-8951-22156d813f27"/>
    <ds:schemaRef ds:uri="http://purl.org/dc/terms/"/>
    <ds:schemaRef ds:uri="http://schemas.microsoft.com/office/infopath/2007/PartnerControl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Charts</vt:lpstr>
      </vt:variant>
      <vt:variant>
        <vt:i4>1</vt:i4>
      </vt:variant>
    </vt:vector>
  </HeadingPairs>
  <TitlesOfParts>
    <vt:vector size="6" baseType="lpstr">
      <vt:lpstr>Cast In Situ Tracker</vt:lpstr>
      <vt:lpstr>BASE Locked </vt:lpstr>
      <vt:lpstr>Sheet1</vt:lpstr>
      <vt:lpstr>Pivot</vt:lpstr>
      <vt:lpstr>Summary</vt:lpstr>
      <vt:lpstr>Chart1</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Ratishr Pillai</dc:creator>
  <cp:lastModifiedBy>Office</cp:lastModifiedBy>
  <cp:revision/>
  <cp:lastPrinted>2025-11-13T05:25:45Z</cp:lastPrinted>
  <dcterms:created xsi:type="dcterms:W3CDTF">2021-02-15T17:36:33Z</dcterms:created>
  <dcterms:modified xsi:type="dcterms:W3CDTF">2026-09-12T11:58:28Z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0x010100A0336F8798EFD54887867564A3613B75</vt:lpwstr>
  </property>
  <property fmtid="{D5CDD505-2E9C-101B-9397-08002B2CF9AE}" pid="3" name="MediaServiceImageTags">
    <vt:lpwstr/>
  </property>
</Properties>
</file>